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3cfcd57b477159/Desktop/Letters and Reports/"/>
    </mc:Choice>
  </mc:AlternateContent>
  <xr:revisionPtr revIDLastSave="0" documentId="8_{50F39A1B-623A-40A4-9108-A875AC974BF7}" xr6:coauthVersionLast="47" xr6:coauthVersionMax="47" xr10:uidLastSave="{00000000-0000-0000-0000-000000000000}"/>
  <bookViews>
    <workbookView xWindow="-120" yWindow="-120" windowWidth="20730" windowHeight="11040" tabRatio="684" firstSheet="2" activeTab="2" xr2:uid="{00000000-000D-0000-FFFF-FFFF00000000}"/>
  </bookViews>
  <sheets>
    <sheet name="ADMIN BLOCK UNIQUE  BOOKINGS" sheetId="31" r:id="rId1"/>
    <sheet name="ADMIN BLOCK DIANE BOOKINGS (2)" sheetId="34" r:id="rId2"/>
    <sheet name="9.5 MEAL TICKETS" sheetId="28" r:id="rId3"/>
    <sheet name="EXCEPTIONAL &amp; IFS &amp; G4" sheetId="33" r:id="rId4"/>
    <sheet name="WHITE HOUSE" sheetId="11" r:id="rId5"/>
    <sheet name="STAFF BUILDING  " sheetId="13" r:id="rId6"/>
    <sheet name="Sales Total" sheetId="12" r:id="rId7"/>
    <sheet name="Invoice Amount " sheetId="5" r:id="rId8"/>
    <sheet name="APMT Invoice    (2)" sheetId="35" r:id="rId9"/>
    <sheet name="Snacks" sheetId="8" state="hidden" r:id="rId10"/>
  </sheets>
  <definedNames>
    <definedName name="_xlnm._FilterDatabase" localSheetId="8" hidden="1">'APMT Invoice    (2)'!$F$33:$H$35</definedName>
    <definedName name="_xlnm._FilterDatabase" localSheetId="7" hidden="1">'Invoice Amount '!$C$42:$I$45</definedName>
    <definedName name="_xlnm._FilterDatabase" localSheetId="6" hidden="1">'Sales Total'!$X$30:$AD$31</definedName>
    <definedName name="_xlnm._FilterDatabase" localSheetId="9" hidden="1">Snacks!$F$33:$H$35</definedName>
    <definedName name="_xlnm._FilterDatabase" localSheetId="5" hidden="1">'STAFF BUILDING  '!$X$30:$AD$31</definedName>
    <definedName name="_xlnm._FilterDatabase" localSheetId="4" hidden="1">'WHITE HOUSE'!$X$30:$AD$31</definedName>
    <definedName name="ExternalData_1" localSheetId="2" hidden="1">'9.5 MEAL TICKETS'!$A$1:$I$20240</definedName>
    <definedName name="ExternalData_1" localSheetId="1" hidden="1">'ADMIN BLOCK DIANE BOOKINGS (2)'!$A$1:$L$42</definedName>
    <definedName name="ExternalData_1" localSheetId="0" hidden="1">'ADMIN BLOCK UNIQUE  BOOKINGS'!$A$1:$I$442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28" l="1" a="1"/>
  <c r="U6" i="28"/>
  <c r="C4" i="13"/>
  <c r="W6" i="28"/>
  <c r="J4" i="13"/>
  <c r="Y6" i="28"/>
  <c r="Q4" i="13"/>
  <c r="Z6" i="28"/>
  <c r="X4" i="13"/>
  <c r="AR5" i="28" a="1"/>
  <c r="AZ6" i="28"/>
  <c r="D4" i="13"/>
  <c r="BW5" i="28" a="1"/>
  <c r="CE6" i="28"/>
  <c r="E4" i="13"/>
  <c r="DB5" i="28" a="1"/>
  <c r="DJ6" i="28"/>
  <c r="F4" i="13"/>
  <c r="G4" i="13"/>
  <c r="BB6" i="28"/>
  <c r="K4" i="13"/>
  <c r="CG6" i="28"/>
  <c r="L4" i="13"/>
  <c r="DL6" i="28"/>
  <c r="M4" i="13"/>
  <c r="N4" i="13"/>
  <c r="BD6" i="28"/>
  <c r="R4" i="13"/>
  <c r="CI6" i="28"/>
  <c r="S4" i="13"/>
  <c r="DN6" i="28"/>
  <c r="T4" i="13"/>
  <c r="U4" i="13"/>
  <c r="BE6" i="28"/>
  <c r="Y4" i="13"/>
  <c r="CJ6" i="28"/>
  <c r="Z4" i="13"/>
  <c r="DO6" i="28"/>
  <c r="AA4" i="13"/>
  <c r="AB4" i="13"/>
  <c r="AE6" i="28"/>
  <c r="AE4" i="13"/>
  <c r="BJ6" i="28"/>
  <c r="AF4" i="13"/>
  <c r="CO6" i="28"/>
  <c r="AG4" i="13"/>
  <c r="DT6" i="28"/>
  <c r="AH4" i="13"/>
  <c r="AI4" i="13"/>
  <c r="AF6" i="28"/>
  <c r="AL4" i="13"/>
  <c r="BK6" i="28"/>
  <c r="AM4" i="13"/>
  <c r="CP6" i="28"/>
  <c r="AN4" i="13"/>
  <c r="DU6" i="28"/>
  <c r="AO4" i="13"/>
  <c r="AP4" i="13"/>
  <c r="AS4" i="13"/>
  <c r="AT4" i="13"/>
  <c r="AW4" i="13"/>
  <c r="AJ6" i="28"/>
  <c r="AZ4" i="13"/>
  <c r="BO6" i="28"/>
  <c r="BA4" i="13"/>
  <c r="CT6" i="28"/>
  <c r="BB4" i="13"/>
  <c r="DY6" i="28"/>
  <c r="BC4" i="13"/>
  <c r="BD4" i="13"/>
  <c r="AK6" i="28"/>
  <c r="BG4" i="13"/>
  <c r="BP6" i="28"/>
  <c r="BH4" i="13"/>
  <c r="CU6" i="28"/>
  <c r="BI4" i="13"/>
  <c r="DZ6" i="28"/>
  <c r="BJ4" i="13"/>
  <c r="BK4" i="13"/>
  <c r="AL6" i="28"/>
  <c r="BN4" i="13"/>
  <c r="BQ6" i="28"/>
  <c r="BO4" i="13"/>
  <c r="CV6" i="28"/>
  <c r="BP4" i="13"/>
  <c r="EA6" i="28"/>
  <c r="BQ4" i="13"/>
  <c r="BR4" i="13"/>
  <c r="AM6" i="28"/>
  <c r="BU4" i="13"/>
  <c r="BR6" i="28"/>
  <c r="BV4" i="13"/>
  <c r="CW6" i="28"/>
  <c r="BW4" i="13"/>
  <c r="EB6" i="28"/>
  <c r="BX4" i="13"/>
  <c r="BY4" i="13"/>
  <c r="CI4" i="13"/>
  <c r="CI4" i="12"/>
  <c r="C3" i="5"/>
  <c r="U7" i="28"/>
  <c r="C5" i="13"/>
  <c r="W7" i="28"/>
  <c r="J5" i="13"/>
  <c r="Y7" i="28"/>
  <c r="Q5" i="13"/>
  <c r="Z7" i="28"/>
  <c r="X5" i="13"/>
  <c r="AZ7" i="28"/>
  <c r="D5" i="13"/>
  <c r="CE7" i="28"/>
  <c r="E5" i="13"/>
  <c r="DJ7" i="28"/>
  <c r="F5" i="13"/>
  <c r="G5" i="13"/>
  <c r="BB7" i="28"/>
  <c r="K5" i="13"/>
  <c r="CG7" i="28"/>
  <c r="L5" i="13"/>
  <c r="DL7" i="28"/>
  <c r="M5" i="13"/>
  <c r="N5" i="13"/>
  <c r="BD7" i="28"/>
  <c r="R5" i="13"/>
  <c r="CI7" i="28"/>
  <c r="S5" i="13"/>
  <c r="DN7" i="28"/>
  <c r="T5" i="13"/>
  <c r="U5" i="13"/>
  <c r="BE7" i="28"/>
  <c r="Y5" i="13"/>
  <c r="CJ7" i="28"/>
  <c r="Z5" i="13"/>
  <c r="DO7" i="28"/>
  <c r="AA5" i="13"/>
  <c r="AB5" i="13"/>
  <c r="AE7" i="28"/>
  <c r="AE5" i="13"/>
  <c r="BJ7" i="28"/>
  <c r="AF5" i="13"/>
  <c r="CO7" i="28"/>
  <c r="AG5" i="13"/>
  <c r="DT7" i="28"/>
  <c r="AH5" i="13"/>
  <c r="AI5" i="13"/>
  <c r="AF7" i="28"/>
  <c r="AL5" i="13"/>
  <c r="BK7" i="28"/>
  <c r="AM5" i="13"/>
  <c r="CP7" i="28"/>
  <c r="AN5" i="13"/>
  <c r="DU7" i="28"/>
  <c r="AO5" i="13"/>
  <c r="AP5" i="13"/>
  <c r="AS5" i="13"/>
  <c r="AT5" i="13"/>
  <c r="AW5" i="13"/>
  <c r="AJ7" i="28"/>
  <c r="AZ5" i="13"/>
  <c r="BO7" i="28"/>
  <c r="BA5" i="13"/>
  <c r="CT7" i="28"/>
  <c r="BB5" i="13"/>
  <c r="DY7" i="28"/>
  <c r="BC5" i="13"/>
  <c r="BD5" i="13"/>
  <c r="AK7" i="28"/>
  <c r="BG5" i="13"/>
  <c r="BP7" i="28"/>
  <c r="BH5" i="13"/>
  <c r="CU7" i="28"/>
  <c r="BI5" i="13"/>
  <c r="DZ7" i="28"/>
  <c r="BJ5" i="13"/>
  <c r="BK5" i="13"/>
  <c r="AL7" i="28"/>
  <c r="BN5" i="13"/>
  <c r="BQ7" i="28"/>
  <c r="BO5" i="13"/>
  <c r="CV7" i="28"/>
  <c r="BP5" i="13"/>
  <c r="EA7" i="28"/>
  <c r="BQ5" i="13"/>
  <c r="BR5" i="13"/>
  <c r="AM7" i="28"/>
  <c r="BU5" i="13"/>
  <c r="BR7" i="28"/>
  <c r="BV5" i="13"/>
  <c r="CW7" i="28"/>
  <c r="BW5" i="13"/>
  <c r="EB7" i="28"/>
  <c r="BX5" i="13"/>
  <c r="BY5" i="13"/>
  <c r="CI5" i="13"/>
  <c r="CI5" i="12"/>
  <c r="C4" i="5"/>
  <c r="U8" i="28"/>
  <c r="C6" i="13"/>
  <c r="W8" i="28"/>
  <c r="J6" i="13"/>
  <c r="Y8" i="28"/>
  <c r="Q6" i="13"/>
  <c r="Z8" i="28"/>
  <c r="X6" i="13"/>
  <c r="AZ8" i="28"/>
  <c r="D6" i="13"/>
  <c r="CE8" i="28"/>
  <c r="E6" i="13"/>
  <c r="DJ8" i="28"/>
  <c r="F6" i="13"/>
  <c r="G6" i="13"/>
  <c r="BB8" i="28"/>
  <c r="K6" i="13"/>
  <c r="CG8" i="28"/>
  <c r="L6" i="13"/>
  <c r="DL8" i="28"/>
  <c r="M6" i="13"/>
  <c r="N6" i="13"/>
  <c r="BD8" i="28"/>
  <c r="R6" i="13"/>
  <c r="CI8" i="28"/>
  <c r="S6" i="13"/>
  <c r="DN8" i="28"/>
  <c r="T6" i="13"/>
  <c r="U6" i="13"/>
  <c r="BE8" i="28"/>
  <c r="Y6" i="13"/>
  <c r="CJ8" i="28"/>
  <c r="Z6" i="13"/>
  <c r="DO8" i="28"/>
  <c r="AA6" i="13"/>
  <c r="AB6" i="13"/>
  <c r="AE8" i="28"/>
  <c r="AE6" i="13"/>
  <c r="BJ8" i="28"/>
  <c r="AF6" i="13"/>
  <c r="CO8" i="28"/>
  <c r="AG6" i="13"/>
  <c r="DT8" i="28"/>
  <c r="AH6" i="13"/>
  <c r="AI6" i="13"/>
  <c r="AF8" i="28"/>
  <c r="AL6" i="13"/>
  <c r="BK8" i="28"/>
  <c r="AM6" i="13"/>
  <c r="CP8" i="28"/>
  <c r="AN6" i="13"/>
  <c r="DU8" i="28"/>
  <c r="AO6" i="13"/>
  <c r="AP6" i="13"/>
  <c r="AS6" i="13"/>
  <c r="AT6" i="13"/>
  <c r="AW6" i="13"/>
  <c r="AJ8" i="28"/>
  <c r="AZ6" i="13"/>
  <c r="BO8" i="28"/>
  <c r="BA6" i="13"/>
  <c r="CT8" i="28"/>
  <c r="BB6" i="13"/>
  <c r="DY8" i="28"/>
  <c r="BC6" i="13"/>
  <c r="BD6" i="13"/>
  <c r="AK8" i="28"/>
  <c r="BG6" i="13"/>
  <c r="BP8" i="28"/>
  <c r="BH6" i="13"/>
  <c r="CU8" i="28"/>
  <c r="BI6" i="13"/>
  <c r="DZ8" i="28"/>
  <c r="BJ6" i="13"/>
  <c r="BK6" i="13"/>
  <c r="AL8" i="28"/>
  <c r="BN6" i="13"/>
  <c r="BQ8" i="28"/>
  <c r="BO6" i="13"/>
  <c r="CV8" i="28"/>
  <c r="BP6" i="13"/>
  <c r="EA8" i="28"/>
  <c r="BQ6" i="13"/>
  <c r="BR6" i="13"/>
  <c r="AM8" i="28"/>
  <c r="BU6" i="13"/>
  <c r="BR8" i="28"/>
  <c r="BV6" i="13"/>
  <c r="CW8" i="28"/>
  <c r="BW6" i="13"/>
  <c r="EB8" i="28"/>
  <c r="BX6" i="13"/>
  <c r="BY6" i="13"/>
  <c r="CI6" i="13"/>
  <c r="CI6" i="12"/>
  <c r="C5" i="5"/>
  <c r="U9" i="28"/>
  <c r="C7" i="13"/>
  <c r="W9" i="28"/>
  <c r="J7" i="13"/>
  <c r="Y9" i="28"/>
  <c r="Q7" i="13"/>
  <c r="Z9" i="28"/>
  <c r="X7" i="13"/>
  <c r="AZ9" i="28"/>
  <c r="D7" i="13"/>
  <c r="CE9" i="28"/>
  <c r="E7" i="13"/>
  <c r="DJ9" i="28"/>
  <c r="F7" i="13"/>
  <c r="G7" i="13"/>
  <c r="BB9" i="28"/>
  <c r="K7" i="13"/>
  <c r="CG9" i="28"/>
  <c r="L7" i="13"/>
  <c r="DL9" i="28"/>
  <c r="M7" i="13"/>
  <c r="N7" i="13"/>
  <c r="BD9" i="28"/>
  <c r="R7" i="13"/>
  <c r="CI9" i="28"/>
  <c r="S7" i="13"/>
  <c r="DN9" i="28"/>
  <c r="T7" i="13"/>
  <c r="U7" i="13"/>
  <c r="BE9" i="28"/>
  <c r="Y7" i="13"/>
  <c r="CJ9" i="28"/>
  <c r="Z7" i="13"/>
  <c r="DO9" i="28"/>
  <c r="AA7" i="13"/>
  <c r="AB7" i="13"/>
  <c r="AE9" i="28"/>
  <c r="AE7" i="13"/>
  <c r="BJ9" i="28"/>
  <c r="AF7" i="13"/>
  <c r="CO9" i="28"/>
  <c r="AG7" i="13"/>
  <c r="DT9" i="28"/>
  <c r="AH7" i="13"/>
  <c r="AI7" i="13"/>
  <c r="AF9" i="28"/>
  <c r="AL7" i="13"/>
  <c r="BK9" i="28"/>
  <c r="AM7" i="13"/>
  <c r="CP9" i="28"/>
  <c r="AN7" i="13"/>
  <c r="DU9" i="28"/>
  <c r="AO7" i="13"/>
  <c r="AP7" i="13"/>
  <c r="AS7" i="13"/>
  <c r="AT7" i="13"/>
  <c r="AW7" i="13"/>
  <c r="AJ9" i="28"/>
  <c r="AZ7" i="13"/>
  <c r="BO9" i="28"/>
  <c r="BA7" i="13"/>
  <c r="CT9" i="28"/>
  <c r="BB7" i="13"/>
  <c r="DY9" i="28"/>
  <c r="BC7" i="13"/>
  <c r="BD7" i="13"/>
  <c r="AK9" i="28"/>
  <c r="BG7" i="13"/>
  <c r="BP9" i="28"/>
  <c r="BH7" i="13"/>
  <c r="CU9" i="28"/>
  <c r="BI7" i="13"/>
  <c r="DZ9" i="28"/>
  <c r="BJ7" i="13"/>
  <c r="BK7" i="13"/>
  <c r="AL9" i="28"/>
  <c r="BN7" i="13"/>
  <c r="BQ9" i="28"/>
  <c r="BO7" i="13"/>
  <c r="CV9" i="28"/>
  <c r="BP7" i="13"/>
  <c r="EA9" i="28"/>
  <c r="BQ7" i="13"/>
  <c r="BR7" i="13"/>
  <c r="AM9" i="28"/>
  <c r="BU7" i="13"/>
  <c r="BR9" i="28"/>
  <c r="BV7" i="13"/>
  <c r="CW9" i="28"/>
  <c r="BW7" i="13"/>
  <c r="EB9" i="28"/>
  <c r="BX7" i="13"/>
  <c r="BY7" i="13"/>
  <c r="CI7" i="13"/>
  <c r="CI7" i="12"/>
  <c r="C6" i="5"/>
  <c r="U10" i="28"/>
  <c r="C8" i="13"/>
  <c r="W10" i="28"/>
  <c r="J8" i="13"/>
  <c r="Y10" i="28"/>
  <c r="Q8" i="13"/>
  <c r="Z10" i="28"/>
  <c r="X8" i="13"/>
  <c r="AZ10" i="28"/>
  <c r="D8" i="13"/>
  <c r="CE10" i="28"/>
  <c r="E8" i="13"/>
  <c r="DJ10" i="28"/>
  <c r="F8" i="13"/>
  <c r="G8" i="13"/>
  <c r="BB10" i="28"/>
  <c r="K8" i="13"/>
  <c r="CG10" i="28"/>
  <c r="L8" i="13"/>
  <c r="DL10" i="28"/>
  <c r="M8" i="13"/>
  <c r="N8" i="13"/>
  <c r="BD10" i="28"/>
  <c r="R8" i="13"/>
  <c r="CI10" i="28"/>
  <c r="S8" i="13"/>
  <c r="DN10" i="28"/>
  <c r="T8" i="13"/>
  <c r="U8" i="13"/>
  <c r="BE10" i="28"/>
  <c r="Y8" i="13"/>
  <c r="CJ10" i="28"/>
  <c r="Z8" i="13"/>
  <c r="DO10" i="28"/>
  <c r="AA8" i="13"/>
  <c r="AB8" i="13"/>
  <c r="AE10" i="28"/>
  <c r="AE8" i="13"/>
  <c r="BJ10" i="28"/>
  <c r="AF8" i="13"/>
  <c r="CO10" i="28"/>
  <c r="AG8" i="13"/>
  <c r="DT10" i="28"/>
  <c r="AH8" i="13"/>
  <c r="AI8" i="13"/>
  <c r="AF10" i="28"/>
  <c r="AL8" i="13"/>
  <c r="BK10" i="28"/>
  <c r="AM8" i="13"/>
  <c r="CP10" i="28"/>
  <c r="AN8" i="13"/>
  <c r="DU10" i="28"/>
  <c r="AO8" i="13"/>
  <c r="AP8" i="13"/>
  <c r="AS8" i="13"/>
  <c r="AT8" i="13"/>
  <c r="AW8" i="13"/>
  <c r="AJ10" i="28"/>
  <c r="AZ8" i="13"/>
  <c r="BO10" i="28"/>
  <c r="BA8" i="13"/>
  <c r="CT10" i="28"/>
  <c r="BB8" i="13"/>
  <c r="DY10" i="28"/>
  <c r="BC8" i="13"/>
  <c r="BD8" i="13"/>
  <c r="AK10" i="28"/>
  <c r="BG8" i="13"/>
  <c r="BP10" i="28"/>
  <c r="BH8" i="13"/>
  <c r="CU10" i="28"/>
  <c r="BI8" i="13"/>
  <c r="DZ10" i="28"/>
  <c r="BJ8" i="13"/>
  <c r="BK8" i="13"/>
  <c r="AL10" i="28"/>
  <c r="BN8" i="13"/>
  <c r="BQ10" i="28"/>
  <c r="BO8" i="13"/>
  <c r="CV10" i="28"/>
  <c r="BP8" i="13"/>
  <c r="EA10" i="28"/>
  <c r="BQ8" i="13"/>
  <c r="BR8" i="13"/>
  <c r="AM10" i="28"/>
  <c r="BU8" i="13"/>
  <c r="BR10" i="28"/>
  <c r="BV8" i="13"/>
  <c r="CW10" i="28"/>
  <c r="BW8" i="13"/>
  <c r="EB10" i="28"/>
  <c r="BX8" i="13"/>
  <c r="BY8" i="13"/>
  <c r="CI8" i="13"/>
  <c r="CI8" i="12"/>
  <c r="C7" i="5"/>
  <c r="U11" i="28"/>
  <c r="C9" i="13"/>
  <c r="W11" i="28"/>
  <c r="J9" i="13"/>
  <c r="Y11" i="28"/>
  <c r="Q9" i="13"/>
  <c r="Z11" i="28"/>
  <c r="X9" i="13"/>
  <c r="AZ11" i="28"/>
  <c r="D9" i="13"/>
  <c r="CE11" i="28"/>
  <c r="E9" i="13"/>
  <c r="DJ11" i="28"/>
  <c r="F9" i="13"/>
  <c r="G9" i="13"/>
  <c r="BB11" i="28"/>
  <c r="K9" i="13"/>
  <c r="CG11" i="28"/>
  <c r="L9" i="13"/>
  <c r="DL11" i="28"/>
  <c r="M9" i="13"/>
  <c r="N9" i="13"/>
  <c r="BD11" i="28"/>
  <c r="R9" i="13"/>
  <c r="CI11" i="28"/>
  <c r="S9" i="13"/>
  <c r="DN11" i="28"/>
  <c r="T9" i="13"/>
  <c r="U9" i="13"/>
  <c r="BE11" i="28"/>
  <c r="Y9" i="13"/>
  <c r="CJ11" i="28"/>
  <c r="Z9" i="13"/>
  <c r="DO11" i="28"/>
  <c r="AA9" i="13"/>
  <c r="AB9" i="13"/>
  <c r="AE11" i="28"/>
  <c r="AE9" i="13"/>
  <c r="BJ11" i="28"/>
  <c r="AF9" i="13"/>
  <c r="CO11" i="28"/>
  <c r="AG9" i="13"/>
  <c r="DT11" i="28"/>
  <c r="AH9" i="13"/>
  <c r="AI9" i="13"/>
  <c r="AF11" i="28"/>
  <c r="AL9" i="13"/>
  <c r="BK11" i="28"/>
  <c r="AM9" i="13"/>
  <c r="CP11" i="28"/>
  <c r="AN9" i="13"/>
  <c r="DU11" i="28"/>
  <c r="AO9" i="13"/>
  <c r="AP9" i="13"/>
  <c r="AS9" i="13"/>
  <c r="AT9" i="13"/>
  <c r="AW9" i="13"/>
  <c r="AJ11" i="28"/>
  <c r="AZ9" i="13"/>
  <c r="BO11" i="28"/>
  <c r="BA9" i="13"/>
  <c r="CT11" i="28"/>
  <c r="BB9" i="13"/>
  <c r="DY11" i="28"/>
  <c r="BC9" i="13"/>
  <c r="BD9" i="13"/>
  <c r="AK11" i="28"/>
  <c r="BG9" i="13"/>
  <c r="BP11" i="28"/>
  <c r="BH9" i="13"/>
  <c r="CU11" i="28"/>
  <c r="BI9" i="13"/>
  <c r="DZ11" i="28"/>
  <c r="BJ9" i="13"/>
  <c r="BK9" i="13"/>
  <c r="AL11" i="28"/>
  <c r="BN9" i="13"/>
  <c r="BQ11" i="28"/>
  <c r="BO9" i="13"/>
  <c r="CV11" i="28"/>
  <c r="BP9" i="13"/>
  <c r="EA11" i="28"/>
  <c r="BQ9" i="13"/>
  <c r="BR9" i="13"/>
  <c r="AM11" i="28"/>
  <c r="BU9" i="13"/>
  <c r="BR11" i="28"/>
  <c r="BV9" i="13"/>
  <c r="CW11" i="28"/>
  <c r="BW9" i="13"/>
  <c r="EB11" i="28"/>
  <c r="BX9" i="13"/>
  <c r="BY9" i="13"/>
  <c r="CI9" i="13"/>
  <c r="CI9" i="12"/>
  <c r="C8" i="5"/>
  <c r="U12" i="28"/>
  <c r="C10" i="13"/>
  <c r="W12" i="28"/>
  <c r="J10" i="13"/>
  <c r="Y12" i="28"/>
  <c r="Q10" i="13"/>
  <c r="Z12" i="28"/>
  <c r="X10" i="13"/>
  <c r="AZ12" i="28"/>
  <c r="D10" i="13"/>
  <c r="CE12" i="28"/>
  <c r="E10" i="13"/>
  <c r="DJ12" i="28"/>
  <c r="F10" i="13"/>
  <c r="G10" i="13"/>
  <c r="BB12" i="28"/>
  <c r="K10" i="13"/>
  <c r="CG12" i="28"/>
  <c r="L10" i="13"/>
  <c r="DL12" i="28"/>
  <c r="M10" i="13"/>
  <c r="N10" i="13"/>
  <c r="BD12" i="28"/>
  <c r="R10" i="13"/>
  <c r="CI12" i="28"/>
  <c r="S10" i="13"/>
  <c r="DN12" i="28"/>
  <c r="T10" i="13"/>
  <c r="U10" i="13"/>
  <c r="BE12" i="28"/>
  <c r="Y10" i="13"/>
  <c r="CJ12" i="28"/>
  <c r="Z10" i="13"/>
  <c r="DO12" i="28"/>
  <c r="AA10" i="13"/>
  <c r="AB10" i="13"/>
  <c r="AE12" i="28"/>
  <c r="AE10" i="13"/>
  <c r="BJ12" i="28"/>
  <c r="AF10" i="13"/>
  <c r="CO12" i="28"/>
  <c r="AG10" i="13"/>
  <c r="DT12" i="28"/>
  <c r="AH10" i="13"/>
  <c r="AI10" i="13"/>
  <c r="AF12" i="28"/>
  <c r="AL10" i="13"/>
  <c r="BK12" i="28"/>
  <c r="AM10" i="13"/>
  <c r="CP12" i="28"/>
  <c r="AN10" i="13"/>
  <c r="DU12" i="28"/>
  <c r="AO10" i="13"/>
  <c r="AP10" i="13"/>
  <c r="AS10" i="13"/>
  <c r="AT10" i="13"/>
  <c r="AW10" i="13"/>
  <c r="AJ12" i="28"/>
  <c r="AZ10" i="13"/>
  <c r="BO12" i="28"/>
  <c r="BA10" i="13"/>
  <c r="CT12" i="28"/>
  <c r="BB10" i="13"/>
  <c r="DY12" i="28"/>
  <c r="BC10" i="13"/>
  <c r="BD10" i="13"/>
  <c r="AK12" i="28"/>
  <c r="BG10" i="13"/>
  <c r="BP12" i="28"/>
  <c r="BH10" i="13"/>
  <c r="CU12" i="28"/>
  <c r="BI10" i="13"/>
  <c r="DZ12" i="28"/>
  <c r="BJ10" i="13"/>
  <c r="BK10" i="13"/>
  <c r="AL12" i="28"/>
  <c r="BN10" i="13"/>
  <c r="BQ12" i="28"/>
  <c r="BO10" i="13"/>
  <c r="CV12" i="28"/>
  <c r="BP10" i="13"/>
  <c r="EA12" i="28"/>
  <c r="BQ10" i="13"/>
  <c r="BR10" i="13"/>
  <c r="AM12" i="28"/>
  <c r="BU10" i="13"/>
  <c r="BR12" i="28"/>
  <c r="BV10" i="13"/>
  <c r="CW12" i="28"/>
  <c r="BW10" i="13"/>
  <c r="EB12" i="28"/>
  <c r="BX10" i="13"/>
  <c r="BY10" i="13"/>
  <c r="CI10" i="13"/>
  <c r="CI10" i="12"/>
  <c r="C9" i="5"/>
  <c r="U13" i="28"/>
  <c r="C19" i="13"/>
  <c r="W13" i="28"/>
  <c r="J19" i="13"/>
  <c r="Y13" i="28"/>
  <c r="Q19" i="13"/>
  <c r="Z13" i="28"/>
  <c r="X19" i="13"/>
  <c r="AZ13" i="28"/>
  <c r="D19" i="13"/>
  <c r="CE13" i="28"/>
  <c r="E19" i="13"/>
  <c r="DJ13" i="28"/>
  <c r="F19" i="13"/>
  <c r="G19" i="13"/>
  <c r="BB13" i="28"/>
  <c r="K19" i="13"/>
  <c r="CG13" i="28"/>
  <c r="L19" i="13"/>
  <c r="DL13" i="28"/>
  <c r="M19" i="13"/>
  <c r="N19" i="13"/>
  <c r="BD13" i="28"/>
  <c r="R19" i="13"/>
  <c r="CI13" i="28"/>
  <c r="S19" i="13"/>
  <c r="DN13" i="28"/>
  <c r="T19" i="13"/>
  <c r="U19" i="13"/>
  <c r="BE13" i="28"/>
  <c r="Y19" i="13"/>
  <c r="CJ13" i="28"/>
  <c r="Z19" i="13"/>
  <c r="DO13" i="28"/>
  <c r="AA19" i="13"/>
  <c r="AB19" i="13"/>
  <c r="AE13" i="28"/>
  <c r="AE19" i="13"/>
  <c r="BJ13" i="28"/>
  <c r="AF19" i="13"/>
  <c r="CO13" i="28"/>
  <c r="AG19" i="13"/>
  <c r="DT13" i="28"/>
  <c r="AH19" i="13"/>
  <c r="AI19" i="13"/>
  <c r="AF13" i="28"/>
  <c r="AL19" i="13"/>
  <c r="BK13" i="28"/>
  <c r="AM19" i="13"/>
  <c r="CP13" i="28"/>
  <c r="AN19" i="13"/>
  <c r="DU13" i="28"/>
  <c r="AO19" i="13"/>
  <c r="AP19" i="13"/>
  <c r="AS19" i="13"/>
  <c r="AT19" i="13"/>
  <c r="AW19" i="13"/>
  <c r="AJ13" i="28"/>
  <c r="AZ19" i="13"/>
  <c r="BO13" i="28"/>
  <c r="BA19" i="13"/>
  <c r="CT13" i="28"/>
  <c r="BB19" i="13"/>
  <c r="DY13" i="28"/>
  <c r="BC19" i="13"/>
  <c r="BD19" i="13"/>
  <c r="AK13" i="28"/>
  <c r="BG19" i="13"/>
  <c r="BP13" i="28"/>
  <c r="BH19" i="13"/>
  <c r="CU13" i="28"/>
  <c r="BI19" i="13"/>
  <c r="DZ13" i="28"/>
  <c r="BJ19" i="13"/>
  <c r="BK19" i="13"/>
  <c r="AL13" i="28"/>
  <c r="BN19" i="13"/>
  <c r="BQ13" i="28"/>
  <c r="BO19" i="13"/>
  <c r="CV13" i="28"/>
  <c r="BP19" i="13"/>
  <c r="EA13" i="28"/>
  <c r="BQ19" i="13"/>
  <c r="BR19" i="13"/>
  <c r="AM13" i="28"/>
  <c r="BU19" i="13"/>
  <c r="BR13" i="28"/>
  <c r="BV19" i="13"/>
  <c r="CW13" i="28"/>
  <c r="BW19" i="13"/>
  <c r="EB13" i="28"/>
  <c r="BX19" i="13"/>
  <c r="BY19" i="13"/>
  <c r="CI19" i="13"/>
  <c r="CI19" i="12"/>
  <c r="C10" i="5"/>
  <c r="U14" i="28"/>
  <c r="C20" i="13"/>
  <c r="W14" i="28"/>
  <c r="J20" i="13"/>
  <c r="Y14" i="28"/>
  <c r="Q20" i="13"/>
  <c r="Z14" i="28"/>
  <c r="X20" i="13"/>
  <c r="AZ14" i="28"/>
  <c r="D20" i="13"/>
  <c r="CE14" i="28"/>
  <c r="E20" i="13"/>
  <c r="DJ14" i="28"/>
  <c r="F20" i="13"/>
  <c r="G20" i="13"/>
  <c r="BB14" i="28"/>
  <c r="K20" i="13"/>
  <c r="CG14" i="28"/>
  <c r="L20" i="13"/>
  <c r="DL14" i="28"/>
  <c r="M20" i="13"/>
  <c r="N20" i="13"/>
  <c r="BD14" i="28"/>
  <c r="R20" i="13"/>
  <c r="CI14" i="28"/>
  <c r="S20" i="13"/>
  <c r="DN14" i="28"/>
  <c r="T20" i="13"/>
  <c r="U20" i="13"/>
  <c r="BE14" i="28"/>
  <c r="Y20" i="13"/>
  <c r="CJ14" i="28"/>
  <c r="Z20" i="13"/>
  <c r="DO14" i="28"/>
  <c r="AA20" i="13"/>
  <c r="AB20" i="13"/>
  <c r="AE14" i="28"/>
  <c r="AE20" i="13"/>
  <c r="BJ14" i="28"/>
  <c r="AF20" i="13"/>
  <c r="CO14" i="28"/>
  <c r="AG20" i="13"/>
  <c r="DT14" i="28"/>
  <c r="AH20" i="13"/>
  <c r="AI20" i="13"/>
  <c r="AF14" i="28"/>
  <c r="AL20" i="13"/>
  <c r="BK14" i="28"/>
  <c r="AM20" i="13"/>
  <c r="CP14" i="28"/>
  <c r="AN20" i="13"/>
  <c r="DU14" i="28"/>
  <c r="AO20" i="13"/>
  <c r="AP20" i="13"/>
  <c r="AS20" i="13"/>
  <c r="AT20" i="13"/>
  <c r="AW20" i="13"/>
  <c r="AJ14" i="28"/>
  <c r="AZ20" i="13"/>
  <c r="BO14" i="28"/>
  <c r="BA20" i="13"/>
  <c r="CT14" i="28"/>
  <c r="BB20" i="13"/>
  <c r="DY14" i="28"/>
  <c r="BC20" i="13"/>
  <c r="BD20" i="13"/>
  <c r="AK14" i="28"/>
  <c r="BG20" i="13"/>
  <c r="BP14" i="28"/>
  <c r="BH20" i="13"/>
  <c r="CU14" i="28"/>
  <c r="BI20" i="13"/>
  <c r="DZ14" i="28"/>
  <c r="BJ20" i="13"/>
  <c r="BK20" i="13"/>
  <c r="AL14" i="28"/>
  <c r="BN20" i="13"/>
  <c r="BQ14" i="28"/>
  <c r="BO20" i="13"/>
  <c r="CV14" i="28"/>
  <c r="BP20" i="13"/>
  <c r="EA14" i="28"/>
  <c r="BQ20" i="13"/>
  <c r="BR20" i="13"/>
  <c r="AM14" i="28"/>
  <c r="BU20" i="13"/>
  <c r="BR14" i="28"/>
  <c r="BV20" i="13"/>
  <c r="CW14" i="28"/>
  <c r="BW20" i="13"/>
  <c r="EB14" i="28"/>
  <c r="BX20" i="13"/>
  <c r="BY20" i="13"/>
  <c r="CI20" i="13"/>
  <c r="CI20" i="12"/>
  <c r="C11" i="5"/>
  <c r="U15" i="28"/>
  <c r="C21" i="13"/>
  <c r="W15" i="28"/>
  <c r="J21" i="13"/>
  <c r="Y15" i="28"/>
  <c r="Q21" i="13"/>
  <c r="Z15" i="28"/>
  <c r="X21" i="13"/>
  <c r="AZ15" i="28"/>
  <c r="D21" i="13"/>
  <c r="CE15" i="28"/>
  <c r="E21" i="13"/>
  <c r="DJ15" i="28"/>
  <c r="F21" i="13"/>
  <c r="G21" i="13"/>
  <c r="BB15" i="28"/>
  <c r="K21" i="13"/>
  <c r="CG15" i="28"/>
  <c r="L21" i="13"/>
  <c r="DL15" i="28"/>
  <c r="M21" i="13"/>
  <c r="N21" i="13"/>
  <c r="BD15" i="28"/>
  <c r="R21" i="13"/>
  <c r="CI15" i="28"/>
  <c r="S21" i="13"/>
  <c r="DN15" i="28"/>
  <c r="T21" i="13"/>
  <c r="U21" i="13"/>
  <c r="BE15" i="28"/>
  <c r="Y21" i="13"/>
  <c r="CJ15" i="28"/>
  <c r="Z21" i="13"/>
  <c r="DO15" i="28"/>
  <c r="AA21" i="13"/>
  <c r="AB21" i="13"/>
  <c r="AE15" i="28"/>
  <c r="AE21" i="13"/>
  <c r="BJ15" i="28"/>
  <c r="AF21" i="13"/>
  <c r="CO15" i="28"/>
  <c r="AG21" i="13"/>
  <c r="DT15" i="28"/>
  <c r="AH21" i="13"/>
  <c r="AI21" i="13"/>
  <c r="AF15" i="28"/>
  <c r="AL21" i="13"/>
  <c r="BK15" i="28"/>
  <c r="AM21" i="13"/>
  <c r="CP15" i="28"/>
  <c r="AN21" i="13"/>
  <c r="DU15" i="28"/>
  <c r="AO21" i="13"/>
  <c r="AP21" i="13"/>
  <c r="AS21" i="13"/>
  <c r="AT21" i="13"/>
  <c r="AW21" i="13"/>
  <c r="AJ15" i="28"/>
  <c r="AZ21" i="13"/>
  <c r="BO15" i="28"/>
  <c r="BA21" i="13"/>
  <c r="CT15" i="28"/>
  <c r="BB21" i="13"/>
  <c r="DY15" i="28"/>
  <c r="BC21" i="13"/>
  <c r="BD21" i="13"/>
  <c r="AK15" i="28"/>
  <c r="BG21" i="13"/>
  <c r="BP15" i="28"/>
  <c r="BH21" i="13"/>
  <c r="CU15" i="28"/>
  <c r="BI21" i="13"/>
  <c r="DZ15" i="28"/>
  <c r="BJ21" i="13"/>
  <c r="BK21" i="13"/>
  <c r="AL15" i="28"/>
  <c r="BN21" i="13"/>
  <c r="BQ15" i="28"/>
  <c r="BO21" i="13"/>
  <c r="CV15" i="28"/>
  <c r="BP21" i="13"/>
  <c r="EA15" i="28"/>
  <c r="BQ21" i="13"/>
  <c r="BR21" i="13"/>
  <c r="AM15" i="28"/>
  <c r="BU21" i="13"/>
  <c r="BR15" i="28"/>
  <c r="BV21" i="13"/>
  <c r="CW15" i="28"/>
  <c r="BW21" i="13"/>
  <c r="EB15" i="28"/>
  <c r="BX21" i="13"/>
  <c r="BY21" i="13"/>
  <c r="CI21" i="13"/>
  <c r="CI21" i="12"/>
  <c r="C12" i="5"/>
  <c r="U16" i="28"/>
  <c r="C22" i="13"/>
  <c r="W16" i="28"/>
  <c r="J22" i="13"/>
  <c r="Y16" i="28"/>
  <c r="Q22" i="13"/>
  <c r="Z16" i="28"/>
  <c r="X22" i="13"/>
  <c r="AZ16" i="28"/>
  <c r="D22" i="13"/>
  <c r="CE16" i="28"/>
  <c r="E22" i="13"/>
  <c r="DJ16" i="28"/>
  <c r="F22" i="13"/>
  <c r="G22" i="13"/>
  <c r="BB16" i="28"/>
  <c r="K22" i="13"/>
  <c r="CG16" i="28"/>
  <c r="L22" i="13"/>
  <c r="DL16" i="28"/>
  <c r="M22" i="13"/>
  <c r="N22" i="13"/>
  <c r="BD16" i="28"/>
  <c r="R22" i="13"/>
  <c r="CI16" i="28"/>
  <c r="S22" i="13"/>
  <c r="DN16" i="28"/>
  <c r="T22" i="13"/>
  <c r="U22" i="13"/>
  <c r="BE16" i="28"/>
  <c r="Y22" i="13"/>
  <c r="CJ16" i="28"/>
  <c r="Z22" i="13"/>
  <c r="DO16" i="28"/>
  <c r="AA22" i="13"/>
  <c r="AB22" i="13"/>
  <c r="AE16" i="28"/>
  <c r="AE22" i="13"/>
  <c r="BJ16" i="28"/>
  <c r="AF22" i="13"/>
  <c r="CO16" i="28"/>
  <c r="AG22" i="13"/>
  <c r="DT16" i="28"/>
  <c r="AH22" i="13"/>
  <c r="AI22" i="13"/>
  <c r="AF16" i="28"/>
  <c r="AL22" i="13"/>
  <c r="BK16" i="28"/>
  <c r="AM22" i="13"/>
  <c r="CP16" i="28"/>
  <c r="AN22" i="13"/>
  <c r="DU16" i="28"/>
  <c r="AO22" i="13"/>
  <c r="AP22" i="13"/>
  <c r="AS22" i="13"/>
  <c r="AT22" i="13"/>
  <c r="AW22" i="13"/>
  <c r="AJ16" i="28"/>
  <c r="AZ22" i="13"/>
  <c r="BO16" i="28"/>
  <c r="BA22" i="13"/>
  <c r="CT16" i="28"/>
  <c r="BB22" i="13"/>
  <c r="DY16" i="28"/>
  <c r="BC22" i="13"/>
  <c r="BD22" i="13"/>
  <c r="AK16" i="28"/>
  <c r="BG22" i="13"/>
  <c r="BP16" i="28"/>
  <c r="BH22" i="13"/>
  <c r="CU16" i="28"/>
  <c r="BI22" i="13"/>
  <c r="DZ16" i="28"/>
  <c r="BJ22" i="13"/>
  <c r="BK22" i="13"/>
  <c r="AL16" i="28"/>
  <c r="BN22" i="13"/>
  <c r="BQ16" i="28"/>
  <c r="BO22" i="13"/>
  <c r="CV16" i="28"/>
  <c r="BP22" i="13"/>
  <c r="EA16" i="28"/>
  <c r="BQ22" i="13"/>
  <c r="BR22" i="13"/>
  <c r="AM16" i="28"/>
  <c r="BU22" i="13"/>
  <c r="BR16" i="28"/>
  <c r="BV22" i="13"/>
  <c r="CW16" i="28"/>
  <c r="BW22" i="13"/>
  <c r="EB16" i="28"/>
  <c r="BX22" i="13"/>
  <c r="BY22" i="13"/>
  <c r="CI22" i="13"/>
  <c r="CI22" i="12"/>
  <c r="C13" i="5"/>
  <c r="U17" i="28"/>
  <c r="C23" i="13"/>
  <c r="W17" i="28"/>
  <c r="J23" i="13"/>
  <c r="Y17" i="28"/>
  <c r="Q23" i="13"/>
  <c r="Z17" i="28"/>
  <c r="X23" i="13"/>
  <c r="AZ17" i="28"/>
  <c r="D23" i="13"/>
  <c r="CE17" i="28"/>
  <c r="E23" i="13"/>
  <c r="DJ17" i="28"/>
  <c r="F23" i="13"/>
  <c r="G23" i="13"/>
  <c r="BB17" i="28"/>
  <c r="K23" i="13"/>
  <c r="CG17" i="28"/>
  <c r="L23" i="13"/>
  <c r="DL17" i="28"/>
  <c r="M23" i="13"/>
  <c r="N23" i="13"/>
  <c r="BD17" i="28"/>
  <c r="R23" i="13"/>
  <c r="CI17" i="28"/>
  <c r="S23" i="13"/>
  <c r="DN17" i="28"/>
  <c r="T23" i="13"/>
  <c r="U23" i="13"/>
  <c r="BE17" i="28"/>
  <c r="Y23" i="13"/>
  <c r="CJ17" i="28"/>
  <c r="Z23" i="13"/>
  <c r="DO17" i="28"/>
  <c r="AA23" i="13"/>
  <c r="AB23" i="13"/>
  <c r="AE17" i="28"/>
  <c r="AE23" i="13"/>
  <c r="BJ17" i="28"/>
  <c r="AF23" i="13"/>
  <c r="CO17" i="28"/>
  <c r="AG23" i="13"/>
  <c r="DT17" i="28"/>
  <c r="AH23" i="13"/>
  <c r="AI23" i="13"/>
  <c r="AF17" i="28"/>
  <c r="AL23" i="13"/>
  <c r="BK17" i="28"/>
  <c r="AM23" i="13"/>
  <c r="CP17" i="28"/>
  <c r="AN23" i="13"/>
  <c r="DU17" i="28"/>
  <c r="AO23" i="13"/>
  <c r="AP23" i="13"/>
  <c r="AS23" i="13"/>
  <c r="AT23" i="13"/>
  <c r="AW23" i="13"/>
  <c r="AJ17" i="28"/>
  <c r="AZ23" i="13"/>
  <c r="BO17" i="28"/>
  <c r="BA23" i="13"/>
  <c r="CT17" i="28"/>
  <c r="BB23" i="13"/>
  <c r="DY17" i="28"/>
  <c r="BC23" i="13"/>
  <c r="BD23" i="13"/>
  <c r="AK17" i="28"/>
  <c r="BG23" i="13"/>
  <c r="BP17" i="28"/>
  <c r="BH23" i="13"/>
  <c r="CU17" i="28"/>
  <c r="BI23" i="13"/>
  <c r="DZ17" i="28"/>
  <c r="BJ23" i="13"/>
  <c r="BK23" i="13"/>
  <c r="AL17" i="28"/>
  <c r="BN23" i="13"/>
  <c r="BQ17" i="28"/>
  <c r="BO23" i="13"/>
  <c r="CV17" i="28"/>
  <c r="BP23" i="13"/>
  <c r="EA17" i="28"/>
  <c r="BQ23" i="13"/>
  <c r="BR23" i="13"/>
  <c r="AM17" i="28"/>
  <c r="BU23" i="13"/>
  <c r="BR17" i="28"/>
  <c r="BV23" i="13"/>
  <c r="CW17" i="28"/>
  <c r="BW23" i="13"/>
  <c r="EB17" i="28"/>
  <c r="BX23" i="13"/>
  <c r="BY23" i="13"/>
  <c r="CI23" i="13"/>
  <c r="CI23" i="12"/>
  <c r="C14" i="5"/>
  <c r="U18" i="28"/>
  <c r="C24" i="13"/>
  <c r="W18" i="28"/>
  <c r="J24" i="13"/>
  <c r="Y18" i="28"/>
  <c r="Q24" i="13"/>
  <c r="Z18" i="28"/>
  <c r="X24" i="13"/>
  <c r="AZ18" i="28"/>
  <c r="D24" i="13"/>
  <c r="CE18" i="28"/>
  <c r="E24" i="13"/>
  <c r="DJ18" i="28"/>
  <c r="F24" i="13"/>
  <c r="G24" i="13"/>
  <c r="BB18" i="28"/>
  <c r="K24" i="13"/>
  <c r="CG18" i="28"/>
  <c r="L24" i="13"/>
  <c r="DL18" i="28"/>
  <c r="M24" i="13"/>
  <c r="N24" i="13"/>
  <c r="BD18" i="28"/>
  <c r="R24" i="13"/>
  <c r="CI18" i="28"/>
  <c r="S24" i="13"/>
  <c r="DN18" i="28"/>
  <c r="T24" i="13"/>
  <c r="U24" i="13"/>
  <c r="BE18" i="28"/>
  <c r="Y24" i="13"/>
  <c r="CJ18" i="28"/>
  <c r="Z24" i="13"/>
  <c r="DO18" i="28"/>
  <c r="AA24" i="13"/>
  <c r="AB24" i="13"/>
  <c r="AE18" i="28"/>
  <c r="AE24" i="13"/>
  <c r="BJ18" i="28"/>
  <c r="AF24" i="13"/>
  <c r="CO18" i="28"/>
  <c r="AG24" i="13"/>
  <c r="DT18" i="28"/>
  <c r="AH24" i="13"/>
  <c r="AI24" i="13"/>
  <c r="AF18" i="28"/>
  <c r="AL24" i="13"/>
  <c r="BK18" i="28"/>
  <c r="AM24" i="13"/>
  <c r="CP18" i="28"/>
  <c r="AN24" i="13"/>
  <c r="DU18" i="28"/>
  <c r="AO24" i="13"/>
  <c r="AP24" i="13"/>
  <c r="AS24" i="13"/>
  <c r="AT24" i="13"/>
  <c r="AW24" i="13"/>
  <c r="AJ18" i="28"/>
  <c r="AZ24" i="13"/>
  <c r="BO18" i="28"/>
  <c r="BA24" i="13"/>
  <c r="CT18" i="28"/>
  <c r="BB24" i="13"/>
  <c r="DY18" i="28"/>
  <c r="BC24" i="13"/>
  <c r="BD24" i="13"/>
  <c r="AK18" i="28"/>
  <c r="BG24" i="13"/>
  <c r="BP18" i="28"/>
  <c r="BH24" i="13"/>
  <c r="CU18" i="28"/>
  <c r="BI24" i="13"/>
  <c r="DZ18" i="28"/>
  <c r="BJ24" i="13"/>
  <c r="BK24" i="13"/>
  <c r="AL18" i="28"/>
  <c r="BN24" i="13"/>
  <c r="BQ18" i="28"/>
  <c r="BO24" i="13"/>
  <c r="CV18" i="28"/>
  <c r="BP24" i="13"/>
  <c r="EA18" i="28"/>
  <c r="BQ24" i="13"/>
  <c r="BR24" i="13"/>
  <c r="AM18" i="28"/>
  <c r="BU24" i="13"/>
  <c r="BR18" i="28"/>
  <c r="BV24" i="13"/>
  <c r="CW18" i="28"/>
  <c r="BW24" i="13"/>
  <c r="EB18" i="28"/>
  <c r="BX24" i="13"/>
  <c r="BY24" i="13"/>
  <c r="CI24" i="13"/>
  <c r="CI24" i="12"/>
  <c r="C15" i="5"/>
  <c r="U19" i="28"/>
  <c r="C25" i="13"/>
  <c r="W19" i="28"/>
  <c r="J25" i="13"/>
  <c r="Y19" i="28"/>
  <c r="Q25" i="13"/>
  <c r="Z19" i="28"/>
  <c r="X25" i="13"/>
  <c r="AZ19" i="28"/>
  <c r="D25" i="13"/>
  <c r="CE19" i="28"/>
  <c r="E25" i="13"/>
  <c r="DJ19" i="28"/>
  <c r="F25" i="13"/>
  <c r="G25" i="13"/>
  <c r="BB19" i="28"/>
  <c r="K25" i="13"/>
  <c r="CG19" i="28"/>
  <c r="L25" i="13"/>
  <c r="DL19" i="28"/>
  <c r="M25" i="13"/>
  <c r="N25" i="13"/>
  <c r="BD19" i="28"/>
  <c r="R25" i="13"/>
  <c r="CI19" i="28"/>
  <c r="S25" i="13"/>
  <c r="DN19" i="28"/>
  <c r="T25" i="13"/>
  <c r="U25" i="13"/>
  <c r="BE19" i="28"/>
  <c r="Y25" i="13"/>
  <c r="CJ19" i="28"/>
  <c r="Z25" i="13"/>
  <c r="DO19" i="28"/>
  <c r="AA25" i="13"/>
  <c r="AB25" i="13"/>
  <c r="AE19" i="28"/>
  <c r="AE25" i="13"/>
  <c r="BJ19" i="28"/>
  <c r="AF25" i="13"/>
  <c r="CO19" i="28"/>
  <c r="AG25" i="13"/>
  <c r="DT19" i="28"/>
  <c r="AH25" i="13"/>
  <c r="AI25" i="13"/>
  <c r="AF19" i="28"/>
  <c r="AL25" i="13"/>
  <c r="BK19" i="28"/>
  <c r="AM25" i="13"/>
  <c r="CP19" i="28"/>
  <c r="AN25" i="13"/>
  <c r="DU19" i="28"/>
  <c r="AO25" i="13"/>
  <c r="AP25" i="13"/>
  <c r="AS25" i="13"/>
  <c r="AT25" i="13"/>
  <c r="AW25" i="13"/>
  <c r="AJ19" i="28"/>
  <c r="AZ25" i="13"/>
  <c r="BO19" i="28"/>
  <c r="BA25" i="13"/>
  <c r="CT19" i="28"/>
  <c r="BB25" i="13"/>
  <c r="DY19" i="28"/>
  <c r="BC25" i="13"/>
  <c r="BD25" i="13"/>
  <c r="AK19" i="28"/>
  <c r="BG25" i="13"/>
  <c r="BP19" i="28"/>
  <c r="BH25" i="13"/>
  <c r="CU19" i="28"/>
  <c r="BI25" i="13"/>
  <c r="DZ19" i="28"/>
  <c r="BJ25" i="13"/>
  <c r="BK25" i="13"/>
  <c r="AL19" i="28"/>
  <c r="BN25" i="13"/>
  <c r="BQ19" i="28"/>
  <c r="BO25" i="13"/>
  <c r="CV19" i="28"/>
  <c r="BP25" i="13"/>
  <c r="EA19" i="28"/>
  <c r="BQ25" i="13"/>
  <c r="BR25" i="13"/>
  <c r="AM19" i="28"/>
  <c r="BU25" i="13"/>
  <c r="BR19" i="28"/>
  <c r="BV25" i="13"/>
  <c r="CW19" i="28"/>
  <c r="BW25" i="13"/>
  <c r="EB19" i="28"/>
  <c r="BX25" i="13"/>
  <c r="BY25" i="13"/>
  <c r="CI25" i="13"/>
  <c r="CI25" i="12"/>
  <c r="C16" i="5"/>
  <c r="U20" i="28"/>
  <c r="C34" i="13"/>
  <c r="W20" i="28"/>
  <c r="J34" i="13"/>
  <c r="Y20" i="28"/>
  <c r="Q34" i="13"/>
  <c r="Z20" i="28"/>
  <c r="X34" i="13"/>
  <c r="AZ20" i="28"/>
  <c r="D34" i="13"/>
  <c r="CE20" i="28"/>
  <c r="E34" i="13"/>
  <c r="DJ20" i="28"/>
  <c r="F34" i="13"/>
  <c r="G34" i="13"/>
  <c r="BB20" i="28"/>
  <c r="K34" i="13"/>
  <c r="CG20" i="28"/>
  <c r="L34" i="13"/>
  <c r="DL20" i="28"/>
  <c r="M34" i="13"/>
  <c r="N34" i="13"/>
  <c r="BD20" i="28"/>
  <c r="R34" i="13"/>
  <c r="CI20" i="28"/>
  <c r="S34" i="13"/>
  <c r="DN20" i="28"/>
  <c r="T34" i="13"/>
  <c r="U34" i="13"/>
  <c r="BE20" i="28"/>
  <c r="Y34" i="13"/>
  <c r="CJ20" i="28"/>
  <c r="Z34" i="13"/>
  <c r="DO20" i="28"/>
  <c r="AA34" i="13"/>
  <c r="AB34" i="13"/>
  <c r="BJ20" i="28"/>
  <c r="AF34" i="13"/>
  <c r="CO20" i="28"/>
  <c r="AG34" i="13"/>
  <c r="DT20" i="28"/>
  <c r="AH34" i="13"/>
  <c r="AI34" i="13"/>
  <c r="AF20" i="28"/>
  <c r="AL34" i="13"/>
  <c r="BK20" i="28"/>
  <c r="AM34" i="13"/>
  <c r="CP20" i="28"/>
  <c r="AN34" i="13"/>
  <c r="DU20" i="28"/>
  <c r="AO34" i="13"/>
  <c r="AP34" i="13"/>
  <c r="AT34" i="13"/>
  <c r="AW34" i="13"/>
  <c r="AJ20" i="28"/>
  <c r="AZ34" i="13"/>
  <c r="BO20" i="28"/>
  <c r="BA34" i="13"/>
  <c r="CT20" i="28"/>
  <c r="BB34" i="13"/>
  <c r="DY20" i="28"/>
  <c r="BC34" i="13"/>
  <c r="BD34" i="13"/>
  <c r="BP20" i="28"/>
  <c r="BH34" i="13"/>
  <c r="CU20" i="28"/>
  <c r="BI34" i="13"/>
  <c r="DZ20" i="28"/>
  <c r="BJ34" i="13"/>
  <c r="BK34" i="13"/>
  <c r="AL20" i="28"/>
  <c r="BN34" i="13"/>
  <c r="BQ20" i="28"/>
  <c r="BO34" i="13"/>
  <c r="CV20" i="28"/>
  <c r="BP34" i="13"/>
  <c r="EA20" i="28"/>
  <c r="BQ34" i="13"/>
  <c r="BR34" i="13"/>
  <c r="AM20" i="28"/>
  <c r="BU34" i="13"/>
  <c r="BR20" i="28"/>
  <c r="BV34" i="13"/>
  <c r="CW20" i="28"/>
  <c r="BW34" i="13"/>
  <c r="EB20" i="28"/>
  <c r="BX34" i="13"/>
  <c r="BY34" i="13"/>
  <c r="CI34" i="13"/>
  <c r="CI34" i="12"/>
  <c r="C17" i="5"/>
  <c r="U21" i="28"/>
  <c r="C35" i="13"/>
  <c r="W21" i="28"/>
  <c r="J35" i="13"/>
  <c r="Y21" i="28"/>
  <c r="Q35" i="13"/>
  <c r="Z21" i="28"/>
  <c r="X35" i="13"/>
  <c r="AZ21" i="28"/>
  <c r="D35" i="13"/>
  <c r="CE21" i="28"/>
  <c r="E35" i="13"/>
  <c r="DJ21" i="28"/>
  <c r="F35" i="13"/>
  <c r="G35" i="13"/>
  <c r="BB21" i="28"/>
  <c r="K35" i="13"/>
  <c r="CG21" i="28"/>
  <c r="L35" i="13"/>
  <c r="DL21" i="28"/>
  <c r="M35" i="13"/>
  <c r="N35" i="13"/>
  <c r="BD21" i="28"/>
  <c r="R35" i="13"/>
  <c r="CI21" i="28"/>
  <c r="S35" i="13"/>
  <c r="DN21" i="28"/>
  <c r="T35" i="13"/>
  <c r="U35" i="13"/>
  <c r="BE21" i="28"/>
  <c r="Y35" i="13"/>
  <c r="CJ21" i="28"/>
  <c r="Z35" i="13"/>
  <c r="DO21" i="28"/>
  <c r="AA35" i="13"/>
  <c r="AB35" i="13"/>
  <c r="BJ21" i="28"/>
  <c r="AF35" i="13"/>
  <c r="CO21" i="28"/>
  <c r="AG35" i="13"/>
  <c r="DT21" i="28"/>
  <c r="AH35" i="13"/>
  <c r="AI35" i="13"/>
  <c r="AF21" i="28"/>
  <c r="AL35" i="13"/>
  <c r="BK21" i="28"/>
  <c r="AM35" i="13"/>
  <c r="CP21" i="28"/>
  <c r="AN35" i="13"/>
  <c r="DU21" i="28"/>
  <c r="AO35" i="13"/>
  <c r="AP35" i="13"/>
  <c r="AT35" i="13"/>
  <c r="AW35" i="13"/>
  <c r="AJ21" i="28"/>
  <c r="AZ35" i="13"/>
  <c r="BO21" i="28"/>
  <c r="BA35" i="13"/>
  <c r="CT21" i="28"/>
  <c r="BB35" i="13"/>
  <c r="DY21" i="28"/>
  <c r="BC35" i="13"/>
  <c r="BD35" i="13"/>
  <c r="BP21" i="28"/>
  <c r="BH35" i="13"/>
  <c r="CU21" i="28"/>
  <c r="BI35" i="13"/>
  <c r="DZ21" i="28"/>
  <c r="BJ35" i="13"/>
  <c r="BK35" i="13"/>
  <c r="AL21" i="28"/>
  <c r="BN35" i="13"/>
  <c r="BQ21" i="28"/>
  <c r="BO35" i="13"/>
  <c r="CV21" i="28"/>
  <c r="BP35" i="13"/>
  <c r="EA21" i="28"/>
  <c r="BQ35" i="13"/>
  <c r="BR35" i="13"/>
  <c r="AM21" i="28"/>
  <c r="BU35" i="13"/>
  <c r="BR21" i="28"/>
  <c r="BV35" i="13"/>
  <c r="CW21" i="28"/>
  <c r="BW35" i="13"/>
  <c r="EB21" i="28"/>
  <c r="BX35" i="13"/>
  <c r="BY35" i="13"/>
  <c r="CI35" i="13"/>
  <c r="CI35" i="12"/>
  <c r="C18" i="5"/>
  <c r="U22" i="28"/>
  <c r="C36" i="13"/>
  <c r="W22" i="28"/>
  <c r="J36" i="13"/>
  <c r="Y22" i="28"/>
  <c r="Q36" i="13"/>
  <c r="Z22" i="28"/>
  <c r="X36" i="13"/>
  <c r="AZ22" i="28"/>
  <c r="D36" i="13"/>
  <c r="CE22" i="28"/>
  <c r="E36" i="13"/>
  <c r="DJ22" i="28"/>
  <c r="F36" i="13"/>
  <c r="G36" i="13"/>
  <c r="BB22" i="28"/>
  <c r="K36" i="13"/>
  <c r="CG22" i="28"/>
  <c r="L36" i="13"/>
  <c r="DL22" i="28"/>
  <c r="M36" i="13"/>
  <c r="N36" i="13"/>
  <c r="BD22" i="28"/>
  <c r="R36" i="13"/>
  <c r="CI22" i="28"/>
  <c r="S36" i="13"/>
  <c r="DN22" i="28"/>
  <c r="T36" i="13"/>
  <c r="U36" i="13"/>
  <c r="BE22" i="28"/>
  <c r="Y36" i="13"/>
  <c r="CJ22" i="28"/>
  <c r="Z36" i="13"/>
  <c r="DO22" i="28"/>
  <c r="AA36" i="13"/>
  <c r="AB36" i="13"/>
  <c r="BJ22" i="28"/>
  <c r="AF36" i="13"/>
  <c r="CO22" i="28"/>
  <c r="AG36" i="13"/>
  <c r="DT22" i="28"/>
  <c r="AH36" i="13"/>
  <c r="AI36" i="13"/>
  <c r="AF22" i="28"/>
  <c r="AL36" i="13"/>
  <c r="BK22" i="28"/>
  <c r="AM36" i="13"/>
  <c r="CP22" i="28"/>
  <c r="AN36" i="13"/>
  <c r="DU22" i="28"/>
  <c r="AO36" i="13"/>
  <c r="AP36" i="13"/>
  <c r="AT36" i="13"/>
  <c r="AW36" i="13"/>
  <c r="AJ22" i="28"/>
  <c r="AZ36" i="13"/>
  <c r="BO22" i="28"/>
  <c r="BA36" i="13"/>
  <c r="CT22" i="28"/>
  <c r="BB36" i="13"/>
  <c r="DY22" i="28"/>
  <c r="BC36" i="13"/>
  <c r="BD36" i="13"/>
  <c r="BP22" i="28"/>
  <c r="BH36" i="13"/>
  <c r="CU22" i="28"/>
  <c r="BI36" i="13"/>
  <c r="DZ22" i="28"/>
  <c r="BJ36" i="13"/>
  <c r="BK36" i="13"/>
  <c r="AL22" i="28"/>
  <c r="BN36" i="13"/>
  <c r="BQ22" i="28"/>
  <c r="BO36" i="13"/>
  <c r="CV22" i="28"/>
  <c r="BP36" i="13"/>
  <c r="EA22" i="28"/>
  <c r="BQ36" i="13"/>
  <c r="BR36" i="13"/>
  <c r="AM22" i="28"/>
  <c r="BU36" i="13"/>
  <c r="BR22" i="28"/>
  <c r="BV36" i="13"/>
  <c r="CW22" i="28"/>
  <c r="BW36" i="13"/>
  <c r="EB22" i="28"/>
  <c r="BX36" i="13"/>
  <c r="BY36" i="13"/>
  <c r="CI36" i="13"/>
  <c r="CI36" i="12"/>
  <c r="C19" i="5"/>
  <c r="U23" i="28"/>
  <c r="C37" i="13"/>
  <c r="W23" i="28"/>
  <c r="J37" i="13"/>
  <c r="Y23" i="28"/>
  <c r="Q37" i="13"/>
  <c r="Z23" i="28"/>
  <c r="X37" i="13"/>
  <c r="AZ23" i="28"/>
  <c r="D37" i="13"/>
  <c r="CE23" i="28"/>
  <c r="E37" i="13"/>
  <c r="DJ23" i="28"/>
  <c r="F37" i="13"/>
  <c r="G37" i="13"/>
  <c r="BB23" i="28"/>
  <c r="K37" i="13"/>
  <c r="CG23" i="28"/>
  <c r="L37" i="13"/>
  <c r="DL23" i="28"/>
  <c r="M37" i="13"/>
  <c r="N37" i="13"/>
  <c r="BD23" i="28"/>
  <c r="R37" i="13"/>
  <c r="CI23" i="28"/>
  <c r="S37" i="13"/>
  <c r="DN23" i="28"/>
  <c r="T37" i="13"/>
  <c r="U37" i="13"/>
  <c r="BE23" i="28"/>
  <c r="Y37" i="13"/>
  <c r="CJ23" i="28"/>
  <c r="Z37" i="13"/>
  <c r="DO23" i="28"/>
  <c r="AA37" i="13"/>
  <c r="AB37" i="13"/>
  <c r="BJ23" i="28"/>
  <c r="AF37" i="13"/>
  <c r="CO23" i="28"/>
  <c r="AG37" i="13"/>
  <c r="DT23" i="28"/>
  <c r="AH37" i="13"/>
  <c r="AI37" i="13"/>
  <c r="AF23" i="28"/>
  <c r="AL37" i="13"/>
  <c r="BK23" i="28"/>
  <c r="AM37" i="13"/>
  <c r="CP23" i="28"/>
  <c r="AN37" i="13"/>
  <c r="DU23" i="28"/>
  <c r="AO37" i="13"/>
  <c r="AP37" i="13"/>
  <c r="AT37" i="13"/>
  <c r="AW37" i="13"/>
  <c r="AJ23" i="28"/>
  <c r="AZ37" i="13"/>
  <c r="BO23" i="28"/>
  <c r="BA37" i="13"/>
  <c r="CT23" i="28"/>
  <c r="BB37" i="13"/>
  <c r="DY23" i="28"/>
  <c r="BC37" i="13"/>
  <c r="BD37" i="13"/>
  <c r="BP23" i="28"/>
  <c r="BH37" i="13"/>
  <c r="CU23" i="28"/>
  <c r="BI37" i="13"/>
  <c r="DZ23" i="28"/>
  <c r="BJ37" i="13"/>
  <c r="BK37" i="13"/>
  <c r="AL23" i="28"/>
  <c r="BN37" i="13"/>
  <c r="BQ23" i="28"/>
  <c r="BO37" i="13"/>
  <c r="CV23" i="28"/>
  <c r="BP37" i="13"/>
  <c r="EA23" i="28"/>
  <c r="BQ37" i="13"/>
  <c r="BR37" i="13"/>
  <c r="AM23" i="28"/>
  <c r="BU37" i="13"/>
  <c r="BR23" i="28"/>
  <c r="BV37" i="13"/>
  <c r="CW23" i="28"/>
  <c r="BW37" i="13"/>
  <c r="EB23" i="28"/>
  <c r="BX37" i="13"/>
  <c r="BY37" i="13"/>
  <c r="CI37" i="13"/>
  <c r="CI37" i="12"/>
  <c r="C20" i="5"/>
  <c r="U24" i="28"/>
  <c r="C38" i="13"/>
  <c r="W24" i="28"/>
  <c r="J38" i="13"/>
  <c r="Y24" i="28"/>
  <c r="Q38" i="13"/>
  <c r="Z24" i="28"/>
  <c r="X38" i="13"/>
  <c r="AZ24" i="28"/>
  <c r="D38" i="13"/>
  <c r="CE24" i="28"/>
  <c r="E38" i="13"/>
  <c r="DJ24" i="28"/>
  <c r="F38" i="13"/>
  <c r="G38" i="13"/>
  <c r="BB24" i="28"/>
  <c r="K38" i="13"/>
  <c r="CG24" i="28"/>
  <c r="L38" i="13"/>
  <c r="DL24" i="28"/>
  <c r="M38" i="13"/>
  <c r="N38" i="13"/>
  <c r="BD24" i="28"/>
  <c r="R38" i="13"/>
  <c r="CI24" i="28"/>
  <c r="S38" i="13"/>
  <c r="DN24" i="28"/>
  <c r="T38" i="13"/>
  <c r="U38" i="13"/>
  <c r="BE24" i="28"/>
  <c r="Y38" i="13"/>
  <c r="CJ24" i="28"/>
  <c r="Z38" i="13"/>
  <c r="DO24" i="28"/>
  <c r="AA38" i="13"/>
  <c r="AB38" i="13"/>
  <c r="BJ24" i="28"/>
  <c r="AF38" i="13"/>
  <c r="CO24" i="28"/>
  <c r="AG38" i="13"/>
  <c r="DT24" i="28"/>
  <c r="AH38" i="13"/>
  <c r="AI38" i="13"/>
  <c r="AF24" i="28"/>
  <c r="AL38" i="13"/>
  <c r="BK24" i="28"/>
  <c r="AM38" i="13"/>
  <c r="CP24" i="28"/>
  <c r="AN38" i="13"/>
  <c r="DU24" i="28"/>
  <c r="AO38" i="13"/>
  <c r="AP38" i="13"/>
  <c r="AT38" i="13"/>
  <c r="AW38" i="13"/>
  <c r="AJ24" i="28"/>
  <c r="AZ38" i="13"/>
  <c r="BO24" i="28"/>
  <c r="BA38" i="13"/>
  <c r="CT24" i="28"/>
  <c r="BB38" i="13"/>
  <c r="DY24" i="28"/>
  <c r="BC38" i="13"/>
  <c r="BD38" i="13"/>
  <c r="BP24" i="28"/>
  <c r="BH38" i="13"/>
  <c r="CU24" i="28"/>
  <c r="BI38" i="13"/>
  <c r="DZ24" i="28"/>
  <c r="BJ38" i="13"/>
  <c r="BK38" i="13"/>
  <c r="AL24" i="28"/>
  <c r="BN38" i="13"/>
  <c r="BQ24" i="28"/>
  <c r="BO38" i="13"/>
  <c r="CV24" i="28"/>
  <c r="BP38" i="13"/>
  <c r="EA24" i="28"/>
  <c r="BQ38" i="13"/>
  <c r="BR38" i="13"/>
  <c r="AM24" i="28"/>
  <c r="BU38" i="13"/>
  <c r="BR24" i="28"/>
  <c r="BV38" i="13"/>
  <c r="CW24" i="28"/>
  <c r="BW38" i="13"/>
  <c r="EB24" i="28"/>
  <c r="BX38" i="13"/>
  <c r="BY38" i="13"/>
  <c r="CI38" i="13"/>
  <c r="CI38" i="12"/>
  <c r="C21" i="5"/>
  <c r="U25" i="28"/>
  <c r="C39" i="13"/>
  <c r="W25" i="28"/>
  <c r="J39" i="13"/>
  <c r="Y25" i="28"/>
  <c r="Q39" i="13"/>
  <c r="Z25" i="28"/>
  <c r="X39" i="13"/>
  <c r="AZ25" i="28"/>
  <c r="D39" i="13"/>
  <c r="CE25" i="28"/>
  <c r="E39" i="13"/>
  <c r="DJ25" i="28"/>
  <c r="F39" i="13"/>
  <c r="G39" i="13"/>
  <c r="BB25" i="28"/>
  <c r="K39" i="13"/>
  <c r="CG25" i="28"/>
  <c r="L39" i="13"/>
  <c r="DL25" i="28"/>
  <c r="M39" i="13"/>
  <c r="N39" i="13"/>
  <c r="BD25" i="28"/>
  <c r="R39" i="13"/>
  <c r="CI25" i="28"/>
  <c r="S39" i="13"/>
  <c r="DN25" i="28"/>
  <c r="T39" i="13"/>
  <c r="U39" i="13"/>
  <c r="BE25" i="28"/>
  <c r="Y39" i="13"/>
  <c r="CJ25" i="28"/>
  <c r="Z39" i="13"/>
  <c r="DO25" i="28"/>
  <c r="AA39" i="13"/>
  <c r="AB39" i="13"/>
  <c r="BJ25" i="28"/>
  <c r="AF39" i="13"/>
  <c r="CO25" i="28"/>
  <c r="AG39" i="13"/>
  <c r="DT25" i="28"/>
  <c r="AH39" i="13"/>
  <c r="AI39" i="13"/>
  <c r="AF25" i="28"/>
  <c r="AL39" i="13"/>
  <c r="BK25" i="28"/>
  <c r="AM39" i="13"/>
  <c r="CP25" i="28"/>
  <c r="AN39" i="13"/>
  <c r="DU25" i="28"/>
  <c r="AO39" i="13"/>
  <c r="AP39" i="13"/>
  <c r="AT39" i="13"/>
  <c r="AW39" i="13"/>
  <c r="AJ25" i="28"/>
  <c r="AZ39" i="13"/>
  <c r="BO25" i="28"/>
  <c r="BA39" i="13"/>
  <c r="CT25" i="28"/>
  <c r="BB39" i="13"/>
  <c r="DY25" i="28"/>
  <c r="BC39" i="13"/>
  <c r="BD39" i="13"/>
  <c r="BP25" i="28"/>
  <c r="BH39" i="13"/>
  <c r="CU25" i="28"/>
  <c r="BI39" i="13"/>
  <c r="DZ25" i="28"/>
  <c r="BJ39" i="13"/>
  <c r="BK39" i="13"/>
  <c r="AL25" i="28"/>
  <c r="BN39" i="13"/>
  <c r="BQ25" i="28"/>
  <c r="BO39" i="13"/>
  <c r="CV25" i="28"/>
  <c r="BP39" i="13"/>
  <c r="EA25" i="28"/>
  <c r="BQ39" i="13"/>
  <c r="BR39" i="13"/>
  <c r="AM25" i="28"/>
  <c r="BU39" i="13"/>
  <c r="BR25" i="28"/>
  <c r="BV39" i="13"/>
  <c r="CW25" i="28"/>
  <c r="BW39" i="13"/>
  <c r="EB25" i="28"/>
  <c r="BX39" i="13"/>
  <c r="BY39" i="13"/>
  <c r="CI39" i="13"/>
  <c r="CI39" i="12"/>
  <c r="C22" i="5"/>
  <c r="U26" i="28"/>
  <c r="C40" i="13"/>
  <c r="W26" i="28"/>
  <c r="J40" i="13"/>
  <c r="Y26" i="28"/>
  <c r="Q40" i="13"/>
  <c r="Z26" i="28"/>
  <c r="X40" i="13"/>
  <c r="AZ26" i="28"/>
  <c r="D40" i="13"/>
  <c r="CE26" i="28"/>
  <c r="E40" i="13"/>
  <c r="DJ26" i="28"/>
  <c r="F40" i="13"/>
  <c r="G40" i="13"/>
  <c r="BB26" i="28"/>
  <c r="K40" i="13"/>
  <c r="CG26" i="28"/>
  <c r="L40" i="13"/>
  <c r="DL26" i="28"/>
  <c r="M40" i="13"/>
  <c r="N40" i="13"/>
  <c r="BD26" i="28"/>
  <c r="R40" i="13"/>
  <c r="CI26" i="28"/>
  <c r="S40" i="13"/>
  <c r="DN26" i="28"/>
  <c r="T40" i="13"/>
  <c r="U40" i="13"/>
  <c r="BE26" i="28"/>
  <c r="Y40" i="13"/>
  <c r="CJ26" i="28"/>
  <c r="Z40" i="13"/>
  <c r="DO26" i="28"/>
  <c r="AA40" i="13"/>
  <c r="AB40" i="13"/>
  <c r="BJ26" i="28"/>
  <c r="AF40" i="13"/>
  <c r="CO26" i="28"/>
  <c r="AG40" i="13"/>
  <c r="DT26" i="28"/>
  <c r="AH40" i="13"/>
  <c r="AI40" i="13"/>
  <c r="AF26" i="28"/>
  <c r="AL40" i="13"/>
  <c r="BK26" i="28"/>
  <c r="AM40" i="13"/>
  <c r="CP26" i="28"/>
  <c r="AN40" i="13"/>
  <c r="DU26" i="28"/>
  <c r="AO40" i="13"/>
  <c r="AP40" i="13"/>
  <c r="AT40" i="13"/>
  <c r="AW40" i="13"/>
  <c r="AJ26" i="28"/>
  <c r="AZ40" i="13"/>
  <c r="BO26" i="28"/>
  <c r="BA40" i="13"/>
  <c r="CT26" i="28"/>
  <c r="BB40" i="13"/>
  <c r="DY26" i="28"/>
  <c r="BC40" i="13"/>
  <c r="BD40" i="13"/>
  <c r="BP26" i="28"/>
  <c r="BH40" i="13"/>
  <c r="CU26" i="28"/>
  <c r="BI40" i="13"/>
  <c r="DZ26" i="28"/>
  <c r="BJ40" i="13"/>
  <c r="BK40" i="13"/>
  <c r="AL26" i="28"/>
  <c r="BN40" i="13"/>
  <c r="BQ26" i="28"/>
  <c r="BO40" i="13"/>
  <c r="CV26" i="28"/>
  <c r="BP40" i="13"/>
  <c r="EA26" i="28"/>
  <c r="BQ40" i="13"/>
  <c r="BR40" i="13"/>
  <c r="AM26" i="28"/>
  <c r="BU40" i="13"/>
  <c r="BR26" i="28"/>
  <c r="BV40" i="13"/>
  <c r="CW26" i="28"/>
  <c r="BW40" i="13"/>
  <c r="EB26" i="28"/>
  <c r="BX40" i="13"/>
  <c r="BY40" i="13"/>
  <c r="CI40" i="13"/>
  <c r="CI40" i="12"/>
  <c r="C23" i="5"/>
  <c r="U27" i="28"/>
  <c r="C49" i="13"/>
  <c r="W27" i="28"/>
  <c r="J49" i="13"/>
  <c r="Y27" i="28"/>
  <c r="Q49" i="13"/>
  <c r="Z27" i="28"/>
  <c r="X49" i="13"/>
  <c r="AZ27" i="28"/>
  <c r="D49" i="13"/>
  <c r="CE27" i="28"/>
  <c r="E49" i="13"/>
  <c r="DJ27" i="28"/>
  <c r="F49" i="13"/>
  <c r="G49" i="13"/>
  <c r="BB27" i="28"/>
  <c r="K49" i="13"/>
  <c r="CG27" i="28"/>
  <c r="L49" i="13"/>
  <c r="DL27" i="28"/>
  <c r="M49" i="13"/>
  <c r="N49" i="13"/>
  <c r="BD27" i="28"/>
  <c r="R49" i="13"/>
  <c r="CI27" i="28"/>
  <c r="S49" i="13"/>
  <c r="DN27" i="28"/>
  <c r="T49" i="13"/>
  <c r="U49" i="13"/>
  <c r="BE27" i="28"/>
  <c r="Y49" i="13"/>
  <c r="CJ27" i="28"/>
  <c r="Z49" i="13"/>
  <c r="DO27" i="28"/>
  <c r="AA49" i="13"/>
  <c r="AB49" i="13"/>
  <c r="AE27" i="28"/>
  <c r="AE49" i="13"/>
  <c r="BJ27" i="28"/>
  <c r="AF49" i="13"/>
  <c r="CO27" i="28"/>
  <c r="AG49" i="13"/>
  <c r="DT27" i="28"/>
  <c r="AH49" i="13"/>
  <c r="AI49" i="13"/>
  <c r="AF27" i="28"/>
  <c r="AL49" i="13"/>
  <c r="BK27" i="28"/>
  <c r="AM49" i="13"/>
  <c r="CP27" i="28"/>
  <c r="AN49" i="13"/>
  <c r="DU27" i="28"/>
  <c r="AO49" i="13"/>
  <c r="AP49" i="13"/>
  <c r="AT49" i="13"/>
  <c r="AV49" i="13"/>
  <c r="AW49" i="13"/>
  <c r="AJ27" i="28"/>
  <c r="AZ49" i="13"/>
  <c r="BO27" i="28"/>
  <c r="BA49" i="13"/>
  <c r="CT27" i="28"/>
  <c r="BB49" i="13"/>
  <c r="DY27" i="28"/>
  <c r="BC49" i="13"/>
  <c r="BD49" i="13"/>
  <c r="BP27" i="28"/>
  <c r="BH49" i="13"/>
  <c r="CU27" i="28"/>
  <c r="BI49" i="13"/>
  <c r="DZ27" i="28"/>
  <c r="BJ49" i="13"/>
  <c r="BK49" i="13"/>
  <c r="AL27" i="28"/>
  <c r="BN49" i="13"/>
  <c r="BQ27" i="28"/>
  <c r="BO49" i="13"/>
  <c r="CV27" i="28"/>
  <c r="BP49" i="13"/>
  <c r="EA27" i="28"/>
  <c r="BQ49" i="13"/>
  <c r="BR49" i="13"/>
  <c r="AM27" i="28"/>
  <c r="BU49" i="13"/>
  <c r="BR27" i="28"/>
  <c r="BV49" i="13"/>
  <c r="CW27" i="28"/>
  <c r="BW49" i="13"/>
  <c r="EB27" i="28"/>
  <c r="BX49" i="13"/>
  <c r="BY49" i="13"/>
  <c r="CI49" i="13"/>
  <c r="CI49" i="12"/>
  <c r="C24" i="5"/>
  <c r="U28" i="28"/>
  <c r="C50" i="13"/>
  <c r="W28" i="28"/>
  <c r="J50" i="13"/>
  <c r="Y28" i="28"/>
  <c r="Q50" i="13"/>
  <c r="Z28" i="28"/>
  <c r="X50" i="13"/>
  <c r="AZ28" i="28"/>
  <c r="D50" i="13"/>
  <c r="CE28" i="28"/>
  <c r="E50" i="13"/>
  <c r="DJ28" i="28"/>
  <c r="F50" i="13"/>
  <c r="G50" i="13"/>
  <c r="BB28" i="28"/>
  <c r="K50" i="13"/>
  <c r="CG28" i="28"/>
  <c r="L50" i="13"/>
  <c r="DL28" i="28"/>
  <c r="M50" i="13"/>
  <c r="N50" i="13"/>
  <c r="BD28" i="28"/>
  <c r="R50" i="13"/>
  <c r="CI28" i="28"/>
  <c r="S50" i="13"/>
  <c r="DN28" i="28"/>
  <c r="T50" i="13"/>
  <c r="U50" i="13"/>
  <c r="BE28" i="28"/>
  <c r="Y50" i="13"/>
  <c r="CJ28" i="28"/>
  <c r="Z50" i="13"/>
  <c r="DO28" i="28"/>
  <c r="AA50" i="13"/>
  <c r="AB50" i="13"/>
  <c r="AE28" i="28"/>
  <c r="AE50" i="13"/>
  <c r="BJ28" i="28"/>
  <c r="AF50" i="13"/>
  <c r="CO28" i="28"/>
  <c r="AG50" i="13"/>
  <c r="DT28" i="28"/>
  <c r="AH50" i="13"/>
  <c r="AI50" i="13"/>
  <c r="AF28" i="28"/>
  <c r="AL50" i="13"/>
  <c r="BK28" i="28"/>
  <c r="AM50" i="13"/>
  <c r="CP28" i="28"/>
  <c r="AN50" i="13"/>
  <c r="DU28" i="28"/>
  <c r="AO50" i="13"/>
  <c r="AP50" i="13"/>
  <c r="AT50" i="13"/>
  <c r="AV50" i="13"/>
  <c r="AW50" i="13"/>
  <c r="AJ28" i="28"/>
  <c r="AZ50" i="13"/>
  <c r="BO28" i="28"/>
  <c r="BA50" i="13"/>
  <c r="CT28" i="28"/>
  <c r="BB50" i="13"/>
  <c r="DY28" i="28"/>
  <c r="BC50" i="13"/>
  <c r="BD50" i="13"/>
  <c r="BP28" i="28"/>
  <c r="BH50" i="13"/>
  <c r="CU28" i="28"/>
  <c r="BI50" i="13"/>
  <c r="DZ28" i="28"/>
  <c r="BJ50" i="13"/>
  <c r="BK50" i="13"/>
  <c r="AL28" i="28"/>
  <c r="BN50" i="13"/>
  <c r="BQ28" i="28"/>
  <c r="BO50" i="13"/>
  <c r="CV28" i="28"/>
  <c r="BP50" i="13"/>
  <c r="EA28" i="28"/>
  <c r="BQ50" i="13"/>
  <c r="BR50" i="13"/>
  <c r="AM28" i="28"/>
  <c r="BU50" i="13"/>
  <c r="BR28" i="28"/>
  <c r="BV50" i="13"/>
  <c r="CW28" i="28"/>
  <c r="BW50" i="13"/>
  <c r="EB28" i="28"/>
  <c r="BX50" i="13"/>
  <c r="BY50" i="13"/>
  <c r="CI50" i="13"/>
  <c r="CI50" i="12"/>
  <c r="C25" i="5"/>
  <c r="U29" i="28"/>
  <c r="C51" i="13"/>
  <c r="W29" i="28"/>
  <c r="J51" i="13"/>
  <c r="Y29" i="28"/>
  <c r="Q51" i="13"/>
  <c r="Z29" i="28"/>
  <c r="X51" i="13"/>
  <c r="AZ29" i="28"/>
  <c r="D51" i="13"/>
  <c r="CE29" i="28"/>
  <c r="E51" i="13"/>
  <c r="DJ29" i="28"/>
  <c r="F51" i="13"/>
  <c r="G51" i="13"/>
  <c r="BB29" i="28"/>
  <c r="K51" i="13"/>
  <c r="CG29" i="28"/>
  <c r="L51" i="13"/>
  <c r="DL29" i="28"/>
  <c r="M51" i="13"/>
  <c r="N51" i="13"/>
  <c r="BD29" i="28"/>
  <c r="R51" i="13"/>
  <c r="CI29" i="28"/>
  <c r="S51" i="13"/>
  <c r="DN29" i="28"/>
  <c r="T51" i="13"/>
  <c r="U51" i="13"/>
  <c r="BE29" i="28"/>
  <c r="Y51" i="13"/>
  <c r="CJ29" i="28"/>
  <c r="Z51" i="13"/>
  <c r="DO29" i="28"/>
  <c r="AA51" i="13"/>
  <c r="AB51" i="13"/>
  <c r="AE29" i="28"/>
  <c r="AE51" i="13"/>
  <c r="BJ29" i="28"/>
  <c r="AF51" i="13"/>
  <c r="CO29" i="28"/>
  <c r="AG51" i="13"/>
  <c r="DT29" i="28"/>
  <c r="AH51" i="13"/>
  <c r="AI51" i="13"/>
  <c r="AF29" i="28"/>
  <c r="AL51" i="13"/>
  <c r="BK29" i="28"/>
  <c r="AM51" i="13"/>
  <c r="CP29" i="28"/>
  <c r="AN51" i="13"/>
  <c r="DU29" i="28"/>
  <c r="AO51" i="13"/>
  <c r="AP51" i="13"/>
  <c r="AT51" i="13"/>
  <c r="AV51" i="13"/>
  <c r="AW51" i="13"/>
  <c r="AJ29" i="28"/>
  <c r="AZ51" i="13"/>
  <c r="BO29" i="28"/>
  <c r="BA51" i="13"/>
  <c r="CT29" i="28"/>
  <c r="BB51" i="13"/>
  <c r="DY29" i="28"/>
  <c r="BC51" i="13"/>
  <c r="BD51" i="13"/>
  <c r="BP29" i="28"/>
  <c r="BH51" i="13"/>
  <c r="CU29" i="28"/>
  <c r="BI51" i="13"/>
  <c r="DZ29" i="28"/>
  <c r="BJ51" i="13"/>
  <c r="BK51" i="13"/>
  <c r="AL29" i="28"/>
  <c r="BN51" i="13"/>
  <c r="BQ29" i="28"/>
  <c r="BO51" i="13"/>
  <c r="CV29" i="28"/>
  <c r="BP51" i="13"/>
  <c r="EA29" i="28"/>
  <c r="BQ51" i="13"/>
  <c r="BR51" i="13"/>
  <c r="AM29" i="28"/>
  <c r="BU51" i="13"/>
  <c r="BR29" i="28"/>
  <c r="BV51" i="13"/>
  <c r="CW29" i="28"/>
  <c r="BW51" i="13"/>
  <c r="EB29" i="28"/>
  <c r="BX51" i="13"/>
  <c r="BY51" i="13"/>
  <c r="CI51" i="13"/>
  <c r="CI51" i="12"/>
  <c r="C26" i="5"/>
  <c r="U30" i="28"/>
  <c r="C52" i="13"/>
  <c r="W30" i="28"/>
  <c r="J52" i="13"/>
  <c r="Y30" i="28"/>
  <c r="Q52" i="13"/>
  <c r="Z30" i="28"/>
  <c r="X52" i="13"/>
  <c r="AZ30" i="28"/>
  <c r="D52" i="13"/>
  <c r="CE30" i="28"/>
  <c r="E52" i="13"/>
  <c r="DJ30" i="28"/>
  <c r="F52" i="13"/>
  <c r="G52" i="13"/>
  <c r="BB30" i="28"/>
  <c r="K52" i="13"/>
  <c r="CG30" i="28"/>
  <c r="L52" i="13"/>
  <c r="DL30" i="28"/>
  <c r="M52" i="13"/>
  <c r="N52" i="13"/>
  <c r="BD30" i="28"/>
  <c r="R52" i="13"/>
  <c r="CI30" i="28"/>
  <c r="S52" i="13"/>
  <c r="DN30" i="28"/>
  <c r="T52" i="13"/>
  <c r="U52" i="13"/>
  <c r="BE30" i="28"/>
  <c r="Y52" i="13"/>
  <c r="CJ30" i="28"/>
  <c r="Z52" i="13"/>
  <c r="DO30" i="28"/>
  <c r="AA52" i="13"/>
  <c r="AB52" i="13"/>
  <c r="AE30" i="28"/>
  <c r="AE52" i="13"/>
  <c r="BJ30" i="28"/>
  <c r="AF52" i="13"/>
  <c r="CO30" i="28"/>
  <c r="AG52" i="13"/>
  <c r="DT30" i="28"/>
  <c r="AH52" i="13"/>
  <c r="AI52" i="13"/>
  <c r="AF30" i="28"/>
  <c r="AL52" i="13"/>
  <c r="BK30" i="28"/>
  <c r="AM52" i="13"/>
  <c r="CP30" i="28"/>
  <c r="AN52" i="13"/>
  <c r="DU30" i="28"/>
  <c r="AO52" i="13"/>
  <c r="AP52" i="13"/>
  <c r="AT52" i="13"/>
  <c r="AV52" i="13"/>
  <c r="AW52" i="13"/>
  <c r="AJ30" i="28"/>
  <c r="AZ52" i="13"/>
  <c r="BO30" i="28"/>
  <c r="BA52" i="13"/>
  <c r="CT30" i="28"/>
  <c r="BB52" i="13"/>
  <c r="DY30" i="28"/>
  <c r="BC52" i="13"/>
  <c r="BD52" i="13"/>
  <c r="BP30" i="28"/>
  <c r="BH52" i="13"/>
  <c r="CU30" i="28"/>
  <c r="BI52" i="13"/>
  <c r="DZ30" i="28"/>
  <c r="BJ52" i="13"/>
  <c r="BK52" i="13"/>
  <c r="AL30" i="28"/>
  <c r="BN52" i="13"/>
  <c r="BQ30" i="28"/>
  <c r="BO52" i="13"/>
  <c r="CV30" i="28"/>
  <c r="BP52" i="13"/>
  <c r="EA30" i="28"/>
  <c r="BQ52" i="13"/>
  <c r="BR52" i="13"/>
  <c r="AM30" i="28"/>
  <c r="BU52" i="13"/>
  <c r="BR30" i="28"/>
  <c r="BV52" i="13"/>
  <c r="CW30" i="28"/>
  <c r="BW52" i="13"/>
  <c r="EB30" i="28"/>
  <c r="BX52" i="13"/>
  <c r="BY52" i="13"/>
  <c r="CI52" i="13"/>
  <c r="CI52" i="12"/>
  <c r="C27" i="5"/>
  <c r="U31" i="28"/>
  <c r="C53" i="13"/>
  <c r="W31" i="28"/>
  <c r="J53" i="13"/>
  <c r="Y31" i="28"/>
  <c r="Q53" i="13"/>
  <c r="Z31" i="28"/>
  <c r="X53" i="13"/>
  <c r="AZ31" i="28"/>
  <c r="D53" i="13"/>
  <c r="CE31" i="28"/>
  <c r="E53" i="13"/>
  <c r="DJ31" i="28"/>
  <c r="F53" i="13"/>
  <c r="G53" i="13"/>
  <c r="BB31" i="28"/>
  <c r="K53" i="13"/>
  <c r="CG31" i="28"/>
  <c r="L53" i="13"/>
  <c r="DL31" i="28"/>
  <c r="M53" i="13"/>
  <c r="N53" i="13"/>
  <c r="BD31" i="28"/>
  <c r="R53" i="13"/>
  <c r="CI31" i="28"/>
  <c r="S53" i="13"/>
  <c r="DN31" i="28"/>
  <c r="T53" i="13"/>
  <c r="U53" i="13"/>
  <c r="BE31" i="28"/>
  <c r="Y53" i="13"/>
  <c r="CJ31" i="28"/>
  <c r="Z53" i="13"/>
  <c r="DO31" i="28"/>
  <c r="AA53" i="13"/>
  <c r="AB53" i="13"/>
  <c r="AE31" i="28"/>
  <c r="AE53" i="13"/>
  <c r="BJ31" i="28"/>
  <c r="AF53" i="13"/>
  <c r="CO31" i="28"/>
  <c r="AG53" i="13"/>
  <c r="DT31" i="28"/>
  <c r="AH53" i="13"/>
  <c r="AI53" i="13"/>
  <c r="AF31" i="28"/>
  <c r="AL53" i="13"/>
  <c r="BK31" i="28"/>
  <c r="AM53" i="13"/>
  <c r="CP31" i="28"/>
  <c r="AN53" i="13"/>
  <c r="DU31" i="28"/>
  <c r="AO53" i="13"/>
  <c r="AP53" i="13"/>
  <c r="AT53" i="13"/>
  <c r="AV53" i="13"/>
  <c r="AW53" i="13"/>
  <c r="AJ31" i="28"/>
  <c r="AZ53" i="13"/>
  <c r="BO31" i="28"/>
  <c r="BA53" i="13"/>
  <c r="CT31" i="28"/>
  <c r="BB53" i="13"/>
  <c r="DY31" i="28"/>
  <c r="BC53" i="13"/>
  <c r="BD53" i="13"/>
  <c r="BP31" i="28"/>
  <c r="BH53" i="13"/>
  <c r="CU31" i="28"/>
  <c r="BI53" i="13"/>
  <c r="DZ31" i="28"/>
  <c r="BJ53" i="13"/>
  <c r="BK53" i="13"/>
  <c r="AL31" i="28"/>
  <c r="BN53" i="13"/>
  <c r="BQ31" i="28"/>
  <c r="BO53" i="13"/>
  <c r="CV31" i="28"/>
  <c r="BP53" i="13"/>
  <c r="EA31" i="28"/>
  <c r="BQ53" i="13"/>
  <c r="BR53" i="13"/>
  <c r="AM31" i="28"/>
  <c r="BU53" i="13"/>
  <c r="BR31" i="28"/>
  <c r="BV53" i="13"/>
  <c r="CW31" i="28"/>
  <c r="BW53" i="13"/>
  <c r="EB31" i="28"/>
  <c r="BX53" i="13"/>
  <c r="BY53" i="13"/>
  <c r="CI53" i="13"/>
  <c r="CI53" i="12"/>
  <c r="C28" i="5"/>
  <c r="U32" i="28"/>
  <c r="C54" i="13"/>
  <c r="W32" i="28"/>
  <c r="J54" i="13"/>
  <c r="Y32" i="28"/>
  <c r="Q54" i="13"/>
  <c r="Z32" i="28"/>
  <c r="X54" i="13"/>
  <c r="AZ32" i="28"/>
  <c r="D54" i="13"/>
  <c r="CE32" i="28"/>
  <c r="E54" i="13"/>
  <c r="DJ32" i="28"/>
  <c r="F54" i="13"/>
  <c r="G54" i="13"/>
  <c r="BB32" i="28"/>
  <c r="K54" i="13"/>
  <c r="CG32" i="28"/>
  <c r="L54" i="13"/>
  <c r="DL32" i="28"/>
  <c r="M54" i="13"/>
  <c r="N54" i="13"/>
  <c r="BD32" i="28"/>
  <c r="R54" i="13"/>
  <c r="CI32" i="28"/>
  <c r="S54" i="13"/>
  <c r="DN32" i="28"/>
  <c r="T54" i="13"/>
  <c r="U54" i="13"/>
  <c r="BE32" i="28"/>
  <c r="Y54" i="13"/>
  <c r="CJ32" i="28"/>
  <c r="Z54" i="13"/>
  <c r="DO32" i="28"/>
  <c r="AA54" i="13"/>
  <c r="AB54" i="13"/>
  <c r="AE32" i="28"/>
  <c r="AE54" i="13"/>
  <c r="BJ32" i="28"/>
  <c r="AF54" i="13"/>
  <c r="CO32" i="28"/>
  <c r="AG54" i="13"/>
  <c r="DT32" i="28"/>
  <c r="AH54" i="13"/>
  <c r="AI54" i="13"/>
  <c r="AF32" i="28"/>
  <c r="AL54" i="13"/>
  <c r="BK32" i="28"/>
  <c r="AM54" i="13"/>
  <c r="CP32" i="28"/>
  <c r="AN54" i="13"/>
  <c r="DU32" i="28"/>
  <c r="AO54" i="13"/>
  <c r="AP54" i="13"/>
  <c r="AT54" i="13"/>
  <c r="AV54" i="13"/>
  <c r="AW54" i="13"/>
  <c r="AJ32" i="28"/>
  <c r="AZ54" i="13"/>
  <c r="BO32" i="28"/>
  <c r="BA54" i="13"/>
  <c r="CT32" i="28"/>
  <c r="BB54" i="13"/>
  <c r="DY32" i="28"/>
  <c r="BC54" i="13"/>
  <c r="BD54" i="13"/>
  <c r="BP32" i="28"/>
  <c r="BH54" i="13"/>
  <c r="CU32" i="28"/>
  <c r="BI54" i="13"/>
  <c r="DZ32" i="28"/>
  <c r="BJ54" i="13"/>
  <c r="BK54" i="13"/>
  <c r="AL32" i="28"/>
  <c r="BN54" i="13"/>
  <c r="BQ32" i="28"/>
  <c r="BO54" i="13"/>
  <c r="CV32" i="28"/>
  <c r="BP54" i="13"/>
  <c r="EA32" i="28"/>
  <c r="BQ54" i="13"/>
  <c r="BR54" i="13"/>
  <c r="AM32" i="28"/>
  <c r="BU54" i="13"/>
  <c r="BR32" i="28"/>
  <c r="BV54" i="13"/>
  <c r="CW32" i="28"/>
  <c r="BW54" i="13"/>
  <c r="EB32" i="28"/>
  <c r="BX54" i="13"/>
  <c r="BY54" i="13"/>
  <c r="CI54" i="13"/>
  <c r="CI54" i="12"/>
  <c r="C29" i="5"/>
  <c r="U33" i="28"/>
  <c r="C55" i="13"/>
  <c r="W33" i="28"/>
  <c r="J55" i="13"/>
  <c r="Y33" i="28"/>
  <c r="Q55" i="13"/>
  <c r="Z33" i="28"/>
  <c r="X55" i="13"/>
  <c r="AZ33" i="28"/>
  <c r="D55" i="13"/>
  <c r="CE33" i="28"/>
  <c r="E55" i="13"/>
  <c r="DJ33" i="28"/>
  <c r="F55" i="13"/>
  <c r="G55" i="13"/>
  <c r="BB33" i="28"/>
  <c r="K55" i="13"/>
  <c r="CG33" i="28"/>
  <c r="L55" i="13"/>
  <c r="DL33" i="28"/>
  <c r="M55" i="13"/>
  <c r="N55" i="13"/>
  <c r="BD33" i="28"/>
  <c r="R55" i="13"/>
  <c r="CI33" i="28"/>
  <c r="S55" i="13"/>
  <c r="DN33" i="28"/>
  <c r="T55" i="13"/>
  <c r="U55" i="13"/>
  <c r="BE33" i="28"/>
  <c r="Y55" i="13"/>
  <c r="CJ33" i="28"/>
  <c r="Z55" i="13"/>
  <c r="DO33" i="28"/>
  <c r="AA55" i="13"/>
  <c r="AB55" i="13"/>
  <c r="AE33" i="28"/>
  <c r="AE55" i="13"/>
  <c r="BJ33" i="28"/>
  <c r="AF55" i="13"/>
  <c r="CO33" i="28"/>
  <c r="AG55" i="13"/>
  <c r="DT33" i="28"/>
  <c r="AH55" i="13"/>
  <c r="AI55" i="13"/>
  <c r="AF33" i="28"/>
  <c r="AL55" i="13"/>
  <c r="BK33" i="28"/>
  <c r="AM55" i="13"/>
  <c r="CP33" i="28"/>
  <c r="AN55" i="13"/>
  <c r="DU33" i="28"/>
  <c r="AO55" i="13"/>
  <c r="AP55" i="13"/>
  <c r="AT55" i="13"/>
  <c r="AV55" i="13"/>
  <c r="AW55" i="13"/>
  <c r="AJ33" i="28"/>
  <c r="AZ55" i="13"/>
  <c r="BO33" i="28"/>
  <c r="BA55" i="13"/>
  <c r="CT33" i="28"/>
  <c r="BB55" i="13"/>
  <c r="DY33" i="28"/>
  <c r="BC55" i="13"/>
  <c r="BD55" i="13"/>
  <c r="BP33" i="28"/>
  <c r="BH55" i="13"/>
  <c r="CU33" i="28"/>
  <c r="BI55" i="13"/>
  <c r="DZ33" i="28"/>
  <c r="BJ55" i="13"/>
  <c r="BK55" i="13"/>
  <c r="AL33" i="28"/>
  <c r="BN55" i="13"/>
  <c r="BQ33" i="28"/>
  <c r="BO55" i="13"/>
  <c r="CV33" i="28"/>
  <c r="BP55" i="13"/>
  <c r="EA33" i="28"/>
  <c r="BQ55" i="13"/>
  <c r="BR55" i="13"/>
  <c r="AM33" i="28"/>
  <c r="BU55" i="13"/>
  <c r="BR33" i="28"/>
  <c r="BV55" i="13"/>
  <c r="CW33" i="28"/>
  <c r="BW55" i="13"/>
  <c r="EB33" i="28"/>
  <c r="BX55" i="13"/>
  <c r="BY55" i="13"/>
  <c r="CI55" i="13"/>
  <c r="CI55" i="12"/>
  <c r="C30" i="5"/>
  <c r="U34" i="28"/>
  <c r="C64" i="13"/>
  <c r="W34" i="28"/>
  <c r="J64" i="13"/>
  <c r="Y34" i="28"/>
  <c r="Q64" i="13"/>
  <c r="Z34" i="28"/>
  <c r="X64" i="13"/>
  <c r="AZ34" i="28"/>
  <c r="D64" i="13"/>
  <c r="CE34" i="28"/>
  <c r="E64" i="13"/>
  <c r="DJ34" i="28"/>
  <c r="F64" i="13"/>
  <c r="G64" i="13"/>
  <c r="BB34" i="28"/>
  <c r="K64" i="13"/>
  <c r="CG34" i="28"/>
  <c r="L64" i="13"/>
  <c r="DL34" i="28"/>
  <c r="M64" i="13"/>
  <c r="N64" i="13"/>
  <c r="BD34" i="28"/>
  <c r="R64" i="13"/>
  <c r="CI34" i="28"/>
  <c r="S64" i="13"/>
  <c r="DN34" i="28"/>
  <c r="T64" i="13"/>
  <c r="U64" i="13"/>
  <c r="BE34" i="28"/>
  <c r="Y64" i="13"/>
  <c r="CJ34" i="28"/>
  <c r="Z64" i="13"/>
  <c r="DO34" i="28"/>
  <c r="AA64" i="13"/>
  <c r="AB64" i="13"/>
  <c r="AE34" i="28"/>
  <c r="AE64" i="13"/>
  <c r="BJ34" i="28"/>
  <c r="AF64" i="13"/>
  <c r="CO34" i="28"/>
  <c r="AG64" i="13"/>
  <c r="DT34" i="28"/>
  <c r="AH64" i="13"/>
  <c r="AI64" i="13"/>
  <c r="AF34" i="28"/>
  <c r="AL64" i="13"/>
  <c r="BK34" i="28"/>
  <c r="AM64" i="13"/>
  <c r="CP34" i="28"/>
  <c r="AN64" i="13"/>
  <c r="DU34" i="28"/>
  <c r="AO64" i="13"/>
  <c r="AP64" i="13"/>
  <c r="AT64" i="13"/>
  <c r="AU64" i="13"/>
  <c r="AW64" i="13"/>
  <c r="AJ34" i="28"/>
  <c r="AZ64" i="13"/>
  <c r="BO34" i="28"/>
  <c r="BA64" i="13"/>
  <c r="CT34" i="28"/>
  <c r="BB64" i="13"/>
  <c r="DY34" i="28"/>
  <c r="BC64" i="13"/>
  <c r="BD64" i="13"/>
  <c r="AK34" i="28"/>
  <c r="BG64" i="13"/>
  <c r="BP34" i="28"/>
  <c r="BH64" i="13"/>
  <c r="CU34" i="28"/>
  <c r="BI64" i="13"/>
  <c r="DZ34" i="28"/>
  <c r="BJ64" i="13"/>
  <c r="BK64" i="13"/>
  <c r="AL34" i="28"/>
  <c r="BN64" i="13"/>
  <c r="BQ34" i="28"/>
  <c r="BO64" i="13"/>
  <c r="CV34" i="28"/>
  <c r="BP64" i="13"/>
  <c r="EA34" i="28"/>
  <c r="BQ64" i="13"/>
  <c r="BR64" i="13"/>
  <c r="AM34" i="28"/>
  <c r="BU64" i="13"/>
  <c r="BR34" i="28"/>
  <c r="BV64" i="13"/>
  <c r="CW34" i="28"/>
  <c r="BW64" i="13"/>
  <c r="EB34" i="28"/>
  <c r="BX64" i="13"/>
  <c r="BY64" i="13"/>
  <c r="CI64" i="13"/>
  <c r="CI64" i="12"/>
  <c r="C31" i="5"/>
  <c r="U35" i="28"/>
  <c r="C65" i="13"/>
  <c r="W35" i="28"/>
  <c r="J65" i="13"/>
  <c r="Y35" i="28"/>
  <c r="Q65" i="13"/>
  <c r="Z35" i="28"/>
  <c r="X65" i="13"/>
  <c r="AZ35" i="28"/>
  <c r="D65" i="13"/>
  <c r="CE35" i="28"/>
  <c r="E65" i="13"/>
  <c r="DJ35" i="28"/>
  <c r="F65" i="13"/>
  <c r="G65" i="13"/>
  <c r="BB35" i="28"/>
  <c r="K65" i="13"/>
  <c r="CG35" i="28"/>
  <c r="L65" i="13"/>
  <c r="DL35" i="28"/>
  <c r="M65" i="13"/>
  <c r="N65" i="13"/>
  <c r="BD35" i="28"/>
  <c r="R65" i="13"/>
  <c r="CI35" i="28"/>
  <c r="S65" i="13"/>
  <c r="DN35" i="28"/>
  <c r="T65" i="13"/>
  <c r="U65" i="13"/>
  <c r="BE35" i="28"/>
  <c r="Y65" i="13"/>
  <c r="CJ35" i="28"/>
  <c r="Z65" i="13"/>
  <c r="DO35" i="28"/>
  <c r="AA65" i="13"/>
  <c r="AB65" i="13"/>
  <c r="AE35" i="28"/>
  <c r="AE65" i="13"/>
  <c r="BJ35" i="28"/>
  <c r="AF65" i="13"/>
  <c r="CO35" i="28"/>
  <c r="AG65" i="13"/>
  <c r="DT35" i="28"/>
  <c r="AH65" i="13"/>
  <c r="AI65" i="13"/>
  <c r="AF35" i="28"/>
  <c r="AL65" i="13"/>
  <c r="BK35" i="28"/>
  <c r="AM65" i="13"/>
  <c r="CP35" i="28"/>
  <c r="AN65" i="13"/>
  <c r="DU35" i="28"/>
  <c r="AO65" i="13"/>
  <c r="AP65" i="13"/>
  <c r="AT65" i="13"/>
  <c r="AU65" i="13"/>
  <c r="AW65" i="13"/>
  <c r="AJ35" i="28"/>
  <c r="AZ65" i="13"/>
  <c r="BO35" i="28"/>
  <c r="BA65" i="13"/>
  <c r="CT35" i="28"/>
  <c r="BB65" i="13"/>
  <c r="DY35" i="28"/>
  <c r="BC65" i="13"/>
  <c r="BD65" i="13"/>
  <c r="AK35" i="28"/>
  <c r="BG65" i="13"/>
  <c r="BP35" i="28"/>
  <c r="BH65" i="13"/>
  <c r="CU35" i="28"/>
  <c r="BI65" i="13"/>
  <c r="DZ35" i="28"/>
  <c r="BJ65" i="13"/>
  <c r="BK65" i="13"/>
  <c r="AL35" i="28"/>
  <c r="BN65" i="13"/>
  <c r="BQ35" i="28"/>
  <c r="BO65" i="13"/>
  <c r="CV35" i="28"/>
  <c r="BP65" i="13"/>
  <c r="EA35" i="28"/>
  <c r="BQ65" i="13"/>
  <c r="BR65" i="13"/>
  <c r="AM35" i="28"/>
  <c r="BU65" i="13"/>
  <c r="BR35" i="28"/>
  <c r="BV65" i="13"/>
  <c r="CW35" i="28"/>
  <c r="BW65" i="13"/>
  <c r="EB35" i="28"/>
  <c r="BX65" i="13"/>
  <c r="BY65" i="13"/>
  <c r="CI65" i="13"/>
  <c r="CI65" i="12"/>
  <c r="C32" i="5"/>
  <c r="U36" i="28"/>
  <c r="C66" i="13"/>
  <c r="W36" i="28"/>
  <c r="J66" i="13"/>
  <c r="Y36" i="28"/>
  <c r="Q66" i="13"/>
  <c r="Z36" i="28"/>
  <c r="X66" i="13"/>
  <c r="AZ36" i="28"/>
  <c r="D66" i="13"/>
  <c r="CE36" i="28"/>
  <c r="E66" i="13"/>
  <c r="DJ36" i="28"/>
  <c r="F66" i="13"/>
  <c r="G66" i="13"/>
  <c r="BB36" i="28"/>
  <c r="K66" i="13"/>
  <c r="CG36" i="28"/>
  <c r="L66" i="13"/>
  <c r="DL36" i="28"/>
  <c r="M66" i="13"/>
  <c r="N66" i="13"/>
  <c r="BD36" i="28"/>
  <c r="R66" i="13"/>
  <c r="CI36" i="28"/>
  <c r="S66" i="13"/>
  <c r="DN36" i="28"/>
  <c r="T66" i="13"/>
  <c r="U66" i="13"/>
  <c r="BE36" i="28"/>
  <c r="Y66" i="13"/>
  <c r="CJ36" i="28"/>
  <c r="Z66" i="13"/>
  <c r="DO36" i="28"/>
  <c r="AA66" i="13"/>
  <c r="AB66" i="13"/>
  <c r="AE36" i="28"/>
  <c r="AE66" i="13"/>
  <c r="BJ36" i="28"/>
  <c r="AF66" i="13"/>
  <c r="CO36" i="28"/>
  <c r="AG66" i="13"/>
  <c r="DT36" i="28"/>
  <c r="AH66" i="13"/>
  <c r="AI66" i="13"/>
  <c r="AF36" i="28"/>
  <c r="AL66" i="13"/>
  <c r="BK36" i="28"/>
  <c r="AM66" i="13"/>
  <c r="CP36" i="28"/>
  <c r="AN66" i="13"/>
  <c r="DU36" i="28"/>
  <c r="AO66" i="13"/>
  <c r="AP66" i="13"/>
  <c r="AT66" i="13"/>
  <c r="AU66" i="13"/>
  <c r="AW66" i="13"/>
  <c r="AJ36" i="28"/>
  <c r="AZ66" i="13"/>
  <c r="BO36" i="28"/>
  <c r="BA66" i="13"/>
  <c r="CT36" i="28"/>
  <c r="BB66" i="13"/>
  <c r="DY36" i="28"/>
  <c r="BC66" i="13"/>
  <c r="BD66" i="13"/>
  <c r="AK36" i="28"/>
  <c r="BG66" i="13"/>
  <c r="BP36" i="28"/>
  <c r="BH66" i="13"/>
  <c r="CU36" i="28"/>
  <c r="BI66" i="13"/>
  <c r="DZ36" i="28"/>
  <c r="BJ66" i="13"/>
  <c r="BK66" i="13"/>
  <c r="AL36" i="28"/>
  <c r="BN66" i="13"/>
  <c r="BQ36" i="28"/>
  <c r="BO66" i="13"/>
  <c r="CV36" i="28"/>
  <c r="BP66" i="13"/>
  <c r="EA36" i="28"/>
  <c r="BQ66" i="13"/>
  <c r="BR66" i="13"/>
  <c r="AM36" i="28"/>
  <c r="BU66" i="13"/>
  <c r="BR36" i="28"/>
  <c r="BV66" i="13"/>
  <c r="CW36" i="28"/>
  <c r="BW66" i="13"/>
  <c r="EB36" i="28"/>
  <c r="BX66" i="13"/>
  <c r="BY66" i="13"/>
  <c r="CI66" i="13"/>
  <c r="CI66" i="12"/>
  <c r="C33" i="5"/>
  <c r="U37" i="28"/>
  <c r="C67" i="13"/>
  <c r="W37" i="28"/>
  <c r="J67" i="13"/>
  <c r="Y37" i="28"/>
  <c r="Q67" i="13"/>
  <c r="Z37" i="28"/>
  <c r="X67" i="13"/>
  <c r="AZ37" i="28"/>
  <c r="D67" i="13"/>
  <c r="CE37" i="28"/>
  <c r="E67" i="13"/>
  <c r="DJ37" i="28"/>
  <c r="F67" i="13"/>
  <c r="G67" i="13"/>
  <c r="BB37" i="28"/>
  <c r="K67" i="13"/>
  <c r="CG37" i="28"/>
  <c r="L67" i="13"/>
  <c r="DL37" i="28"/>
  <c r="M67" i="13"/>
  <c r="N67" i="13"/>
  <c r="BD37" i="28"/>
  <c r="R67" i="13"/>
  <c r="CI37" i="28"/>
  <c r="S67" i="13"/>
  <c r="DN37" i="28"/>
  <c r="T67" i="13"/>
  <c r="U67" i="13"/>
  <c r="BE37" i="28"/>
  <c r="Y67" i="13"/>
  <c r="CJ37" i="28"/>
  <c r="Z67" i="13"/>
  <c r="DO37" i="28"/>
  <c r="AA67" i="13"/>
  <c r="AB67" i="13"/>
  <c r="AE37" i="28"/>
  <c r="AE67" i="13"/>
  <c r="BJ37" i="28"/>
  <c r="AF67" i="13"/>
  <c r="CO37" i="28"/>
  <c r="AG67" i="13"/>
  <c r="DT37" i="28"/>
  <c r="AH67" i="13"/>
  <c r="AI67" i="13"/>
  <c r="AF37" i="28"/>
  <c r="AL67" i="13"/>
  <c r="BK37" i="28"/>
  <c r="AM67" i="13"/>
  <c r="CP37" i="28"/>
  <c r="AN67" i="13"/>
  <c r="DU37" i="28"/>
  <c r="AO67" i="13"/>
  <c r="AP67" i="13"/>
  <c r="AT67" i="13"/>
  <c r="AU67" i="13"/>
  <c r="AW67" i="13"/>
  <c r="AJ37" i="28"/>
  <c r="AZ67" i="13"/>
  <c r="BO37" i="28"/>
  <c r="BA67" i="13"/>
  <c r="CT37" i="28"/>
  <c r="BB67" i="13"/>
  <c r="DY37" i="28"/>
  <c r="BC67" i="13"/>
  <c r="BD67" i="13"/>
  <c r="AK37" i="28"/>
  <c r="BG67" i="13"/>
  <c r="BP37" i="28"/>
  <c r="BH67" i="13"/>
  <c r="CU37" i="28"/>
  <c r="BI67" i="13"/>
  <c r="DZ37" i="28"/>
  <c r="BJ67" i="13"/>
  <c r="BK67" i="13"/>
  <c r="AL37" i="28"/>
  <c r="BN67" i="13"/>
  <c r="BQ37" i="28"/>
  <c r="BO67" i="13"/>
  <c r="CV37" i="28"/>
  <c r="BP67" i="13"/>
  <c r="EA37" i="28"/>
  <c r="BQ67" i="13"/>
  <c r="BR67" i="13"/>
  <c r="AM37" i="28"/>
  <c r="BU67" i="13"/>
  <c r="BR37" i="28"/>
  <c r="BV67" i="13"/>
  <c r="CW37" i="28"/>
  <c r="BW67" i="13"/>
  <c r="EB37" i="28"/>
  <c r="BX67" i="13"/>
  <c r="BY67" i="13"/>
  <c r="CI67" i="13"/>
  <c r="CI67" i="12"/>
  <c r="C34" i="5"/>
  <c r="U38" i="28"/>
  <c r="C68" i="13"/>
  <c r="W38" i="28"/>
  <c r="J68" i="13"/>
  <c r="Y38" i="28"/>
  <c r="Q68" i="13"/>
  <c r="Z38" i="28"/>
  <c r="X68" i="13"/>
  <c r="AZ38" i="28"/>
  <c r="D68" i="13"/>
  <c r="CE38" i="28"/>
  <c r="E68" i="13"/>
  <c r="DJ38" i="28"/>
  <c r="F68" i="13"/>
  <c r="G68" i="13"/>
  <c r="BB38" i="28"/>
  <c r="K68" i="13"/>
  <c r="CG38" i="28"/>
  <c r="L68" i="13"/>
  <c r="DL38" i="28"/>
  <c r="M68" i="13"/>
  <c r="N68" i="13"/>
  <c r="BD38" i="28"/>
  <c r="R68" i="13"/>
  <c r="CI38" i="28"/>
  <c r="S68" i="13"/>
  <c r="DN38" i="28"/>
  <c r="T68" i="13"/>
  <c r="U68" i="13"/>
  <c r="BE38" i="28"/>
  <c r="Y68" i="13"/>
  <c r="CJ38" i="28"/>
  <c r="Z68" i="13"/>
  <c r="DO38" i="28"/>
  <c r="AA68" i="13"/>
  <c r="AB68" i="13"/>
  <c r="AE38" i="28"/>
  <c r="AE68" i="13"/>
  <c r="BJ38" i="28"/>
  <c r="AF68" i="13"/>
  <c r="CO38" i="28"/>
  <c r="AG68" i="13"/>
  <c r="DT38" i="28"/>
  <c r="AH68" i="13"/>
  <c r="AI68" i="13"/>
  <c r="AF38" i="28"/>
  <c r="AL68" i="13"/>
  <c r="BK38" i="28"/>
  <c r="AM68" i="13"/>
  <c r="CP38" i="28"/>
  <c r="AN68" i="13"/>
  <c r="DU38" i="28"/>
  <c r="AO68" i="13"/>
  <c r="AP68" i="13"/>
  <c r="AT68" i="13"/>
  <c r="AU68" i="13"/>
  <c r="AW68" i="13"/>
  <c r="AJ38" i="28"/>
  <c r="AZ68" i="13"/>
  <c r="BO38" i="28"/>
  <c r="BA68" i="13"/>
  <c r="CT38" i="28"/>
  <c r="BB68" i="13"/>
  <c r="DY38" i="28"/>
  <c r="BC68" i="13"/>
  <c r="BD68" i="13"/>
  <c r="AK38" i="28"/>
  <c r="BG68" i="13"/>
  <c r="BP38" i="28"/>
  <c r="BH68" i="13"/>
  <c r="CU38" i="28"/>
  <c r="BI68" i="13"/>
  <c r="DZ38" i="28"/>
  <c r="BJ68" i="13"/>
  <c r="BK68" i="13"/>
  <c r="AL38" i="28"/>
  <c r="BN68" i="13"/>
  <c r="BQ38" i="28"/>
  <c r="BO68" i="13"/>
  <c r="CV38" i="28"/>
  <c r="BP68" i="13"/>
  <c r="EA38" i="28"/>
  <c r="BQ68" i="13"/>
  <c r="BR68" i="13"/>
  <c r="AM38" i="28"/>
  <c r="BU68" i="13"/>
  <c r="BR38" i="28"/>
  <c r="BV68" i="13"/>
  <c r="CW38" i="28"/>
  <c r="BW68" i="13"/>
  <c r="EB38" i="28"/>
  <c r="BX68" i="13"/>
  <c r="BY68" i="13"/>
  <c r="CI68" i="13"/>
  <c r="CI68" i="12"/>
  <c r="C35" i="5"/>
  <c r="U39" i="28"/>
  <c r="C69" i="13"/>
  <c r="W39" i="28"/>
  <c r="J69" i="13"/>
  <c r="Y39" i="28"/>
  <c r="Q69" i="13"/>
  <c r="Z39" i="28"/>
  <c r="X69" i="13"/>
  <c r="AZ39" i="28"/>
  <c r="D69" i="13"/>
  <c r="CE39" i="28"/>
  <c r="E69" i="13"/>
  <c r="DJ39" i="28"/>
  <c r="F69" i="13"/>
  <c r="G69" i="13"/>
  <c r="BB39" i="28"/>
  <c r="K69" i="13"/>
  <c r="CG39" i="28"/>
  <c r="L69" i="13"/>
  <c r="DL39" i="28"/>
  <c r="M69" i="13"/>
  <c r="N69" i="13"/>
  <c r="BD39" i="28"/>
  <c r="R69" i="13"/>
  <c r="CI39" i="28"/>
  <c r="S69" i="13"/>
  <c r="DN39" i="28"/>
  <c r="T69" i="13"/>
  <c r="U69" i="13"/>
  <c r="BE39" i="28"/>
  <c r="Y69" i="13"/>
  <c r="CJ39" i="28"/>
  <c r="Z69" i="13"/>
  <c r="DO39" i="28"/>
  <c r="AA69" i="13"/>
  <c r="AB69" i="13"/>
  <c r="AE39" i="28"/>
  <c r="AE69" i="13"/>
  <c r="BJ39" i="28"/>
  <c r="AF69" i="13"/>
  <c r="CO39" i="28"/>
  <c r="AG69" i="13"/>
  <c r="DT39" i="28"/>
  <c r="AH69" i="13"/>
  <c r="AI69" i="13"/>
  <c r="AF39" i="28"/>
  <c r="AL69" i="13"/>
  <c r="BK39" i="28"/>
  <c r="AM69" i="13"/>
  <c r="CP39" i="28"/>
  <c r="AN69" i="13"/>
  <c r="DU39" i="28"/>
  <c r="AO69" i="13"/>
  <c r="AP69" i="13"/>
  <c r="AT69" i="13"/>
  <c r="AU69" i="13"/>
  <c r="AW69" i="13"/>
  <c r="AJ39" i="28"/>
  <c r="AZ69" i="13"/>
  <c r="BO39" i="28"/>
  <c r="BA69" i="13"/>
  <c r="CT39" i="28"/>
  <c r="BB69" i="13"/>
  <c r="DY39" i="28"/>
  <c r="BC69" i="13"/>
  <c r="BD69" i="13"/>
  <c r="AK39" i="28"/>
  <c r="BG69" i="13"/>
  <c r="BP39" i="28"/>
  <c r="BH69" i="13"/>
  <c r="CU39" i="28"/>
  <c r="BI69" i="13"/>
  <c r="DZ39" i="28"/>
  <c r="BJ69" i="13"/>
  <c r="BK69" i="13"/>
  <c r="AL39" i="28"/>
  <c r="BN69" i="13"/>
  <c r="BQ39" i="28"/>
  <c r="BO69" i="13"/>
  <c r="CV39" i="28"/>
  <c r="BP69" i="13"/>
  <c r="EA39" i="28"/>
  <c r="BQ69" i="13"/>
  <c r="BR69" i="13"/>
  <c r="AM39" i="28"/>
  <c r="BU69" i="13"/>
  <c r="BR39" i="28"/>
  <c r="BV69" i="13"/>
  <c r="CW39" i="28"/>
  <c r="BW69" i="13"/>
  <c r="EB39" i="28"/>
  <c r="BX69" i="13"/>
  <c r="BY69" i="13"/>
  <c r="CI69" i="13"/>
  <c r="CI69" i="12"/>
  <c r="C36" i="5"/>
  <c r="U40" i="28"/>
  <c r="C70" i="13"/>
  <c r="W40" i="28"/>
  <c r="J70" i="13"/>
  <c r="Y40" i="28"/>
  <c r="Q70" i="13"/>
  <c r="Z40" i="28"/>
  <c r="X70" i="13"/>
  <c r="AZ40" i="28"/>
  <c r="D70" i="13"/>
  <c r="CE40" i="28"/>
  <c r="E70" i="13"/>
  <c r="DJ40" i="28"/>
  <c r="F70" i="13"/>
  <c r="G70" i="13"/>
  <c r="BB40" i="28"/>
  <c r="K70" i="13"/>
  <c r="CG40" i="28"/>
  <c r="L70" i="13"/>
  <c r="DL40" i="28"/>
  <c r="M70" i="13"/>
  <c r="N70" i="13"/>
  <c r="BD40" i="28"/>
  <c r="R70" i="13"/>
  <c r="CI40" i="28"/>
  <c r="S70" i="13"/>
  <c r="DN40" i="28"/>
  <c r="T70" i="13"/>
  <c r="U70" i="13"/>
  <c r="BE40" i="28"/>
  <c r="Y70" i="13"/>
  <c r="CJ40" i="28"/>
  <c r="Z70" i="13"/>
  <c r="DO40" i="28"/>
  <c r="AA70" i="13"/>
  <c r="AB70" i="13"/>
  <c r="AE40" i="28"/>
  <c r="AE70" i="13"/>
  <c r="BJ40" i="28"/>
  <c r="AF70" i="13"/>
  <c r="CO40" i="28"/>
  <c r="AG70" i="13"/>
  <c r="DT40" i="28"/>
  <c r="AH70" i="13"/>
  <c r="AI70" i="13"/>
  <c r="AF40" i="28"/>
  <c r="AL70" i="13"/>
  <c r="BK40" i="28"/>
  <c r="AM70" i="13"/>
  <c r="CP40" i="28"/>
  <c r="AN70" i="13"/>
  <c r="DU40" i="28"/>
  <c r="AO70" i="13"/>
  <c r="AP70" i="13"/>
  <c r="AT70" i="13"/>
  <c r="AU70" i="13"/>
  <c r="AW70" i="13"/>
  <c r="AJ40" i="28"/>
  <c r="AZ70" i="13"/>
  <c r="BO40" i="28"/>
  <c r="BA70" i="13"/>
  <c r="CT40" i="28"/>
  <c r="BB70" i="13"/>
  <c r="DY40" i="28"/>
  <c r="BC70" i="13"/>
  <c r="BD70" i="13"/>
  <c r="AK40" i="28"/>
  <c r="BG70" i="13"/>
  <c r="BP40" i="28"/>
  <c r="BH70" i="13"/>
  <c r="CU40" i="28"/>
  <c r="BI70" i="13"/>
  <c r="DZ40" i="28"/>
  <c r="BJ70" i="13"/>
  <c r="BK70" i="13"/>
  <c r="AL40" i="28"/>
  <c r="BN70" i="13"/>
  <c r="BQ40" i="28"/>
  <c r="BO70" i="13"/>
  <c r="CV40" i="28"/>
  <c r="BP70" i="13"/>
  <c r="EA40" i="28"/>
  <c r="BQ70" i="13"/>
  <c r="BR70" i="13"/>
  <c r="AM40" i="28"/>
  <c r="BU70" i="13"/>
  <c r="BR40" i="28"/>
  <c r="BV70" i="13"/>
  <c r="CW40" i="28"/>
  <c r="BW70" i="13"/>
  <c r="EB40" i="28"/>
  <c r="BX70" i="13"/>
  <c r="BY70" i="13"/>
  <c r="CI70" i="13"/>
  <c r="CI70" i="12"/>
  <c r="C37" i="5"/>
  <c r="U41" i="28"/>
  <c r="C79" i="13"/>
  <c r="W41" i="28"/>
  <c r="J79" i="13"/>
  <c r="Y41" i="28"/>
  <c r="Q79" i="13"/>
  <c r="Z41" i="28"/>
  <c r="X79" i="13"/>
  <c r="AZ41" i="28"/>
  <c r="D79" i="13"/>
  <c r="CE41" i="28"/>
  <c r="E79" i="13"/>
  <c r="DJ41" i="28"/>
  <c r="F79" i="13"/>
  <c r="G79" i="13"/>
  <c r="BB41" i="28"/>
  <c r="K79" i="13"/>
  <c r="CG41" i="28"/>
  <c r="L79" i="13"/>
  <c r="DL41" i="28"/>
  <c r="M79" i="13"/>
  <c r="N79" i="13"/>
  <c r="BD41" i="28"/>
  <c r="R79" i="13"/>
  <c r="CI41" i="28"/>
  <c r="S79" i="13"/>
  <c r="DN41" i="28"/>
  <c r="T79" i="13"/>
  <c r="U79" i="13"/>
  <c r="BE41" i="28"/>
  <c r="Y79" i="13"/>
  <c r="CJ41" i="28"/>
  <c r="Z79" i="13"/>
  <c r="DO41" i="28"/>
  <c r="AA79" i="13"/>
  <c r="AB79" i="13"/>
  <c r="AE41" i="28"/>
  <c r="AE79" i="13"/>
  <c r="BJ41" i="28"/>
  <c r="AF79" i="13"/>
  <c r="CO41" i="28"/>
  <c r="AG79" i="13"/>
  <c r="AI79" i="13"/>
  <c r="AF41" i="28"/>
  <c r="AL79" i="13"/>
  <c r="BK41" i="28"/>
  <c r="AM79" i="13"/>
  <c r="CP41" i="28"/>
  <c r="AN79" i="13"/>
  <c r="DU41" i="28"/>
  <c r="AO79" i="13"/>
  <c r="AP79" i="13"/>
  <c r="AS79" i="13"/>
  <c r="AT79" i="13"/>
  <c r="AV79" i="13"/>
  <c r="AW79" i="13"/>
  <c r="AJ41" i="28"/>
  <c r="AZ79" i="13"/>
  <c r="BO41" i="28"/>
  <c r="BA79" i="13"/>
  <c r="CT41" i="28"/>
  <c r="BB79" i="13"/>
  <c r="DY41" i="28"/>
  <c r="BC79" i="13"/>
  <c r="BD79" i="13"/>
  <c r="AK41" i="28"/>
  <c r="BG79" i="13"/>
  <c r="BP41" i="28"/>
  <c r="BH79" i="13"/>
  <c r="CU41" i="28"/>
  <c r="BI79" i="13"/>
  <c r="DZ41" i="28"/>
  <c r="BJ79" i="13"/>
  <c r="BK79" i="13"/>
  <c r="AL41" i="28"/>
  <c r="BN79" i="13"/>
  <c r="BQ41" i="28"/>
  <c r="BO79" i="13"/>
  <c r="CV41" i="28"/>
  <c r="BP79" i="13"/>
  <c r="EA41" i="28"/>
  <c r="BQ79" i="13"/>
  <c r="BR79" i="13"/>
  <c r="AM41" i="28"/>
  <c r="BU79" i="13"/>
  <c r="BR41" i="28"/>
  <c r="BV79" i="13"/>
  <c r="CW41" i="28"/>
  <c r="BW79" i="13"/>
  <c r="EB41" i="28"/>
  <c r="BX79" i="13"/>
  <c r="BY79" i="13"/>
  <c r="CI79" i="13"/>
  <c r="CI79" i="12"/>
  <c r="C38" i="5"/>
  <c r="U42" i="28"/>
  <c r="C80" i="13"/>
  <c r="W42" i="28"/>
  <c r="J80" i="13"/>
  <c r="Y42" i="28"/>
  <c r="Q80" i="13"/>
  <c r="Z42" i="28"/>
  <c r="X80" i="13"/>
  <c r="AZ42" i="28"/>
  <c r="D80" i="13"/>
  <c r="CE42" i="28"/>
  <c r="E80" i="13"/>
  <c r="DJ42" i="28"/>
  <c r="F80" i="13"/>
  <c r="G80" i="13"/>
  <c r="BB42" i="28"/>
  <c r="K80" i="13"/>
  <c r="CG42" i="28"/>
  <c r="L80" i="13"/>
  <c r="DL42" i="28"/>
  <c r="M80" i="13"/>
  <c r="N80" i="13"/>
  <c r="BD42" i="28"/>
  <c r="R80" i="13"/>
  <c r="CI42" i="28"/>
  <c r="S80" i="13"/>
  <c r="DN42" i="28"/>
  <c r="T80" i="13"/>
  <c r="U80" i="13"/>
  <c r="BE42" i="28"/>
  <c r="Y80" i="13"/>
  <c r="CJ42" i="28"/>
  <c r="Z80" i="13"/>
  <c r="DO42" i="28"/>
  <c r="AA80" i="13"/>
  <c r="AB80" i="13"/>
  <c r="AE42" i="28"/>
  <c r="AE80" i="13"/>
  <c r="BJ42" i="28"/>
  <c r="AF80" i="13"/>
  <c r="CO42" i="28"/>
  <c r="AG80" i="13"/>
  <c r="AI80" i="13"/>
  <c r="AF42" i="28"/>
  <c r="AL80" i="13"/>
  <c r="BK42" i="28"/>
  <c r="AM80" i="13"/>
  <c r="CP42" i="28"/>
  <c r="AN80" i="13"/>
  <c r="DU42" i="28"/>
  <c r="AO80" i="13"/>
  <c r="AP80" i="13"/>
  <c r="AS80" i="13"/>
  <c r="AT80" i="13"/>
  <c r="AV80" i="13"/>
  <c r="AW80" i="13"/>
  <c r="AJ42" i="28"/>
  <c r="AZ80" i="13"/>
  <c r="BO42" i="28"/>
  <c r="BA80" i="13"/>
  <c r="CT42" i="28"/>
  <c r="BB80" i="13"/>
  <c r="DY42" i="28"/>
  <c r="BC80" i="13"/>
  <c r="BD80" i="13"/>
  <c r="AK42" i="28"/>
  <c r="BG80" i="13"/>
  <c r="BP42" i="28"/>
  <c r="BH80" i="13"/>
  <c r="CU42" i="28"/>
  <c r="BI80" i="13"/>
  <c r="DZ42" i="28"/>
  <c r="BJ80" i="13"/>
  <c r="BK80" i="13"/>
  <c r="AL42" i="28"/>
  <c r="BN80" i="13"/>
  <c r="BQ42" i="28"/>
  <c r="BO80" i="13"/>
  <c r="CV42" i="28"/>
  <c r="BP80" i="13"/>
  <c r="EA42" i="28"/>
  <c r="BQ80" i="13"/>
  <c r="BR80" i="13"/>
  <c r="AM42" i="28"/>
  <c r="BU80" i="13"/>
  <c r="BR42" i="28"/>
  <c r="BV80" i="13"/>
  <c r="CW42" i="28"/>
  <c r="BW80" i="13"/>
  <c r="EB42" i="28"/>
  <c r="BX80" i="13"/>
  <c r="BY80" i="13"/>
  <c r="CI80" i="13"/>
  <c r="CI80" i="12"/>
  <c r="C39" i="5"/>
  <c r="C40" i="5"/>
  <c r="CJ4" i="13"/>
  <c r="CJ4" i="12"/>
  <c r="D3" i="5"/>
  <c r="CJ5" i="13"/>
  <c r="CJ5" i="12"/>
  <c r="D4" i="5"/>
  <c r="CJ6" i="13"/>
  <c r="CJ6" i="12"/>
  <c r="D5" i="5"/>
  <c r="CJ7" i="13"/>
  <c r="CJ7" i="12"/>
  <c r="D6" i="5"/>
  <c r="CJ8" i="13"/>
  <c r="CJ8" i="12"/>
  <c r="D7" i="5"/>
  <c r="CJ9" i="13"/>
  <c r="CJ9" i="12"/>
  <c r="D8" i="5"/>
  <c r="CJ10" i="13"/>
  <c r="CJ10" i="12"/>
  <c r="D9" i="5"/>
  <c r="CJ19" i="13"/>
  <c r="CJ19" i="12"/>
  <c r="D10" i="5"/>
  <c r="CJ20" i="13"/>
  <c r="CJ20" i="12"/>
  <c r="D11" i="5"/>
  <c r="CJ21" i="13"/>
  <c r="CJ21" i="12"/>
  <c r="D12" i="5"/>
  <c r="CJ22" i="13"/>
  <c r="CJ22" i="12"/>
  <c r="D13" i="5"/>
  <c r="CJ23" i="13"/>
  <c r="CJ23" i="12"/>
  <c r="D14" i="5"/>
  <c r="CJ24" i="13"/>
  <c r="CJ24" i="12"/>
  <c r="D15" i="5"/>
  <c r="CJ25" i="13"/>
  <c r="CJ25" i="12"/>
  <c r="D16" i="5"/>
  <c r="CJ34" i="13"/>
  <c r="CJ34" i="12"/>
  <c r="D17" i="5"/>
  <c r="CJ35" i="13"/>
  <c r="CJ35" i="12"/>
  <c r="D18" i="5"/>
  <c r="CJ36" i="13"/>
  <c r="CJ36" i="12"/>
  <c r="D19" i="5"/>
  <c r="CJ37" i="13"/>
  <c r="CJ37" i="12"/>
  <c r="D20" i="5"/>
  <c r="CJ38" i="13"/>
  <c r="CJ38" i="12"/>
  <c r="D21" i="5"/>
  <c r="CJ39" i="13"/>
  <c r="CJ39" i="12"/>
  <c r="D22" i="5"/>
  <c r="CJ40" i="13"/>
  <c r="CJ40" i="12"/>
  <c r="D23" i="5"/>
  <c r="CJ49" i="13"/>
  <c r="CJ49" i="12"/>
  <c r="D24" i="5"/>
  <c r="CJ50" i="13"/>
  <c r="CJ50" i="12"/>
  <c r="D25" i="5"/>
  <c r="CJ51" i="13"/>
  <c r="CJ51" i="12"/>
  <c r="D26" i="5"/>
  <c r="CJ52" i="13"/>
  <c r="CJ52" i="12"/>
  <c r="D27" i="5"/>
  <c r="CJ53" i="13"/>
  <c r="CJ53" i="12"/>
  <c r="D28" i="5"/>
  <c r="CJ54" i="13"/>
  <c r="CJ54" i="12"/>
  <c r="D29" i="5"/>
  <c r="CJ55" i="13"/>
  <c r="CJ55" i="12"/>
  <c r="D30" i="5"/>
  <c r="CJ64" i="13"/>
  <c r="CJ64" i="12"/>
  <c r="D31" i="5"/>
  <c r="CJ65" i="13"/>
  <c r="CJ65" i="12"/>
  <c r="D32" i="5"/>
  <c r="CJ66" i="13"/>
  <c r="CJ66" i="12"/>
  <c r="D33" i="5"/>
  <c r="CJ67" i="13"/>
  <c r="CJ67" i="12"/>
  <c r="D34" i="5"/>
  <c r="CJ68" i="13"/>
  <c r="CJ68" i="12"/>
  <c r="D35" i="5"/>
  <c r="CJ69" i="13"/>
  <c r="CJ69" i="12"/>
  <c r="D36" i="5"/>
  <c r="CJ70" i="13"/>
  <c r="CJ70" i="12"/>
  <c r="D37" i="5"/>
  <c r="CJ79" i="13"/>
  <c r="CJ79" i="12"/>
  <c r="D38" i="5"/>
  <c r="CJ80" i="13"/>
  <c r="CJ80" i="12"/>
  <c r="D39" i="5"/>
  <c r="D4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BP81" i="12"/>
  <c r="G30" i="35"/>
  <c r="CQ13" i="11"/>
  <c r="CG56" i="11"/>
  <c r="CG57" i="11"/>
  <c r="BG56" i="11"/>
  <c r="BG57" i="11"/>
  <c r="G56" i="11"/>
  <c r="G57" i="11"/>
  <c r="CL49" i="11"/>
  <c r="CJ49" i="11"/>
  <c r="CI49" i="11"/>
  <c r="CG41" i="11"/>
  <c r="CG42" i="11"/>
  <c r="BG41" i="11"/>
  <c r="BG42" i="11"/>
  <c r="G41" i="11"/>
  <c r="G42" i="11"/>
  <c r="CL40" i="11"/>
  <c r="CJ40" i="11"/>
  <c r="CI40" i="11"/>
  <c r="CG11" i="11"/>
  <c r="BG11" i="11"/>
  <c r="G11" i="11"/>
  <c r="CM4" i="11"/>
  <c r="CL4" i="11"/>
  <c r="CJ4" i="11"/>
  <c r="CI4" i="11"/>
  <c r="G30" i="8"/>
  <c r="G43" i="11"/>
  <c r="G44" i="11"/>
  <c r="BG43" i="11"/>
  <c r="BG44" i="11"/>
  <c r="CG43" i="11"/>
  <c r="CG44" i="11"/>
  <c r="CQ43" i="11"/>
  <c r="BP82" i="11"/>
  <c r="BP83" i="11"/>
  <c r="BP84" i="11"/>
  <c r="BP85" i="11"/>
  <c r="CE79" i="13"/>
  <c r="CE80" i="13"/>
  <c r="CD80" i="13"/>
  <c r="CD79" i="13"/>
  <c r="CD64" i="13"/>
  <c r="CD65" i="13"/>
  <c r="CE65" i="13"/>
  <c r="CD66" i="13"/>
  <c r="CE66" i="13"/>
  <c r="CD67" i="13"/>
  <c r="CE67" i="13"/>
  <c r="CD68" i="13"/>
  <c r="CE68" i="13"/>
  <c r="CD69" i="13"/>
  <c r="CE69" i="13"/>
  <c r="CD70" i="13"/>
  <c r="CE70" i="13"/>
  <c r="CE64" i="13"/>
  <c r="CD50" i="13"/>
  <c r="CE50" i="13"/>
  <c r="CD51" i="13"/>
  <c r="CE51" i="13"/>
  <c r="CD52" i="13"/>
  <c r="CE52" i="13"/>
  <c r="CD53" i="13"/>
  <c r="CE53" i="13"/>
  <c r="CD54" i="13"/>
  <c r="CE54" i="13"/>
  <c r="CD55" i="13"/>
  <c r="CE55" i="13"/>
  <c r="CE49" i="13"/>
  <c r="CD49" i="13"/>
  <c r="CD35" i="13"/>
  <c r="CE35" i="13"/>
  <c r="CD36" i="13"/>
  <c r="CE36" i="13"/>
  <c r="CD37" i="13"/>
  <c r="CE37" i="13"/>
  <c r="CD38" i="13"/>
  <c r="CE38" i="13"/>
  <c r="CD39" i="13"/>
  <c r="CE39" i="13"/>
  <c r="CD40" i="13"/>
  <c r="CE40" i="13"/>
  <c r="CE34" i="13"/>
  <c r="CD34" i="13"/>
  <c r="CE19" i="13"/>
  <c r="CE20" i="13"/>
  <c r="CE21" i="13"/>
  <c r="CE22" i="13"/>
  <c r="CE23" i="13"/>
  <c r="CE24" i="13"/>
  <c r="CE25" i="13"/>
  <c r="CD20" i="13"/>
  <c r="CD21" i="13"/>
  <c r="CD22" i="13"/>
  <c r="CD23" i="13"/>
  <c r="CD24" i="13"/>
  <c r="CD25" i="13"/>
  <c r="CE4" i="13"/>
  <c r="CE5" i="13"/>
  <c r="CE6" i="13"/>
  <c r="CE7" i="13"/>
  <c r="CE8" i="13"/>
  <c r="CE9" i="13"/>
  <c r="CE10" i="13"/>
  <c r="CD5" i="13"/>
  <c r="CD6" i="13"/>
  <c r="CD7" i="13"/>
  <c r="CD8" i="13"/>
  <c r="CD9" i="13"/>
  <c r="CD10" i="13"/>
  <c r="CD19" i="13"/>
  <c r="CD4" i="13"/>
  <c r="B37" i="33"/>
  <c r="B38" i="33"/>
  <c r="B39" i="33"/>
  <c r="B40" i="33"/>
  <c r="B41" i="33"/>
  <c r="B42" i="33"/>
  <c r="C43" i="33"/>
  <c r="D43" i="33"/>
  <c r="E43" i="33"/>
  <c r="F43" i="33"/>
  <c r="AK40" i="34" a="1"/>
  <c r="AK40" i="34"/>
  <c r="AJ40" i="34" a="1"/>
  <c r="AJ40" i="34"/>
  <c r="AI40" i="34" a="1"/>
  <c r="AI40" i="34"/>
  <c r="AF40" i="34" a="1"/>
  <c r="AF40" i="34"/>
  <c r="AE40" i="34" a="1"/>
  <c r="AE40" i="34"/>
  <c r="AC40" i="34" a="1"/>
  <c r="AC40" i="34"/>
  <c r="AA40" i="34" a="1"/>
  <c r="AA40" i="34"/>
  <c r="U40" i="34" a="1"/>
  <c r="U40" i="34"/>
  <c r="S40" i="34" a="1"/>
  <c r="S40" i="34"/>
  <c r="R40" i="34" a="1"/>
  <c r="R40" i="34"/>
  <c r="P40" i="34" a="1"/>
  <c r="P40" i="34"/>
  <c r="AK39" i="34" a="1"/>
  <c r="AK39" i="34"/>
  <c r="AJ39" i="34" a="1"/>
  <c r="AJ39" i="34"/>
  <c r="AI39" i="34" a="1"/>
  <c r="AI39" i="34"/>
  <c r="AF39" i="34" a="1"/>
  <c r="AF39" i="34"/>
  <c r="AE39" i="34" a="1"/>
  <c r="AE39" i="34"/>
  <c r="AC39" i="34" a="1"/>
  <c r="AC39" i="34"/>
  <c r="AA39" i="34" a="1"/>
  <c r="AA39" i="34"/>
  <c r="U39" i="34" a="1"/>
  <c r="U39" i="34"/>
  <c r="S39" i="34" a="1"/>
  <c r="S39" i="34"/>
  <c r="R39" i="34" a="1"/>
  <c r="R39" i="34"/>
  <c r="P39" i="34" a="1"/>
  <c r="P39" i="34"/>
  <c r="AK38" i="34" a="1"/>
  <c r="AK38" i="34"/>
  <c r="AJ38" i="34" a="1"/>
  <c r="AJ38" i="34"/>
  <c r="AI38" i="34" a="1"/>
  <c r="AI38" i="34"/>
  <c r="AF38" i="34" a="1"/>
  <c r="AF38" i="34"/>
  <c r="AE38" i="34" a="1"/>
  <c r="AE38" i="34"/>
  <c r="AC38" i="34" a="1"/>
  <c r="AC38" i="34"/>
  <c r="AA38" i="34" a="1"/>
  <c r="AA38" i="34"/>
  <c r="U38" i="34" a="1"/>
  <c r="U38" i="34"/>
  <c r="S38" i="34" a="1"/>
  <c r="S38" i="34"/>
  <c r="R38" i="34" a="1"/>
  <c r="R38" i="34"/>
  <c r="P38" i="34" a="1"/>
  <c r="P38" i="34"/>
  <c r="AK37" i="34" a="1"/>
  <c r="AK37" i="34"/>
  <c r="AJ37" i="34" a="1"/>
  <c r="AJ37" i="34"/>
  <c r="AI37" i="34" a="1"/>
  <c r="AI37" i="34"/>
  <c r="AF37" i="34" a="1"/>
  <c r="AF37" i="34"/>
  <c r="AE37" i="34" a="1"/>
  <c r="AE37" i="34"/>
  <c r="AC37" i="34" a="1"/>
  <c r="AC37" i="34"/>
  <c r="AA37" i="34" a="1"/>
  <c r="AA37" i="34"/>
  <c r="U37" i="34" a="1"/>
  <c r="U37" i="34"/>
  <c r="S37" i="34" a="1"/>
  <c r="S37" i="34"/>
  <c r="R37" i="34" a="1"/>
  <c r="R37" i="34"/>
  <c r="P37" i="34" a="1"/>
  <c r="P37" i="34"/>
  <c r="AK36" i="34" a="1"/>
  <c r="AK36" i="34"/>
  <c r="AJ36" i="34" a="1"/>
  <c r="AJ36" i="34"/>
  <c r="AI36" i="34" a="1"/>
  <c r="AI36" i="34"/>
  <c r="AF36" i="34" a="1"/>
  <c r="AF36" i="34"/>
  <c r="AE36" i="34" a="1"/>
  <c r="AE36" i="34"/>
  <c r="AC36" i="34" a="1"/>
  <c r="AC36" i="34"/>
  <c r="AA36" i="34" a="1"/>
  <c r="AA36" i="34"/>
  <c r="U36" i="34" a="1"/>
  <c r="U36" i="34"/>
  <c r="S36" i="34" a="1"/>
  <c r="S36" i="34"/>
  <c r="R36" i="34" a="1"/>
  <c r="R36" i="34"/>
  <c r="P36" i="34" a="1"/>
  <c r="P36" i="34"/>
  <c r="AK35" i="34" a="1"/>
  <c r="AK35" i="34"/>
  <c r="AJ35" i="34" a="1"/>
  <c r="AJ35" i="34"/>
  <c r="AI35" i="34" a="1"/>
  <c r="AI35" i="34"/>
  <c r="AF35" i="34" a="1"/>
  <c r="AF35" i="34"/>
  <c r="AE35" i="34" a="1"/>
  <c r="AE35" i="34"/>
  <c r="AC35" i="34" a="1"/>
  <c r="AC35" i="34"/>
  <c r="AA35" i="34" a="1"/>
  <c r="AA35" i="34"/>
  <c r="U35" i="34" a="1"/>
  <c r="U35" i="34"/>
  <c r="S35" i="34" a="1"/>
  <c r="S35" i="34"/>
  <c r="R35" i="34" a="1"/>
  <c r="R35" i="34"/>
  <c r="P35" i="34" a="1"/>
  <c r="P35" i="34"/>
  <c r="AK34" i="34" a="1"/>
  <c r="AK34" i="34"/>
  <c r="AJ34" i="34" a="1"/>
  <c r="AJ34" i="34"/>
  <c r="AI34" i="34" a="1"/>
  <c r="AI34" i="34"/>
  <c r="AF34" i="34" a="1"/>
  <c r="AF34" i="34"/>
  <c r="AE34" i="34" a="1"/>
  <c r="AE34" i="34"/>
  <c r="AC34" i="34" a="1"/>
  <c r="AC34" i="34"/>
  <c r="AA34" i="34" a="1"/>
  <c r="AA34" i="34"/>
  <c r="U34" i="34" a="1"/>
  <c r="U34" i="34"/>
  <c r="S34" i="34" a="1"/>
  <c r="S34" i="34"/>
  <c r="R34" i="34" a="1"/>
  <c r="R34" i="34"/>
  <c r="P34" i="34" a="1"/>
  <c r="P34" i="34"/>
  <c r="AK33" i="34" a="1"/>
  <c r="AK33" i="34"/>
  <c r="AJ33" i="34" a="1"/>
  <c r="AJ33" i="34"/>
  <c r="AI33" i="34" a="1"/>
  <c r="AI33" i="34"/>
  <c r="AF33" i="34" a="1"/>
  <c r="AF33" i="34"/>
  <c r="AE33" i="34" a="1"/>
  <c r="AE33" i="34"/>
  <c r="AC33" i="34" a="1"/>
  <c r="AC33" i="34"/>
  <c r="AA33" i="34" a="1"/>
  <c r="AA33" i="34"/>
  <c r="U33" i="34" a="1"/>
  <c r="U33" i="34"/>
  <c r="S33" i="34" a="1"/>
  <c r="S33" i="34"/>
  <c r="R33" i="34" a="1"/>
  <c r="R33" i="34"/>
  <c r="P33" i="34" a="1"/>
  <c r="P33" i="34"/>
  <c r="AK32" i="34" a="1"/>
  <c r="AK32" i="34"/>
  <c r="AJ32" i="34" a="1"/>
  <c r="AJ32" i="34"/>
  <c r="AI32" i="34" a="1"/>
  <c r="AI32" i="34"/>
  <c r="AF32" i="34" a="1"/>
  <c r="AF32" i="34"/>
  <c r="AE32" i="34" a="1"/>
  <c r="AE32" i="34"/>
  <c r="AC32" i="34" a="1"/>
  <c r="AC32" i="34"/>
  <c r="AA32" i="34" a="1"/>
  <c r="AA32" i="34"/>
  <c r="U32" i="34" a="1"/>
  <c r="U32" i="34"/>
  <c r="S32" i="34" a="1"/>
  <c r="S32" i="34"/>
  <c r="R32" i="34" a="1"/>
  <c r="R32" i="34"/>
  <c r="P32" i="34" a="1"/>
  <c r="P32" i="34"/>
  <c r="AK31" i="34" a="1"/>
  <c r="AK31" i="34"/>
  <c r="AJ31" i="34" a="1"/>
  <c r="AJ31" i="34"/>
  <c r="AI31" i="34" a="1"/>
  <c r="AI31" i="34"/>
  <c r="AF31" i="34" a="1"/>
  <c r="AF31" i="34"/>
  <c r="AE31" i="34" a="1"/>
  <c r="AE31" i="34"/>
  <c r="AC31" i="34" a="1"/>
  <c r="AC31" i="34"/>
  <c r="AA31" i="34" a="1"/>
  <c r="AA31" i="34"/>
  <c r="U31" i="34" a="1"/>
  <c r="U31" i="34"/>
  <c r="S31" i="34" a="1"/>
  <c r="S31" i="34"/>
  <c r="R31" i="34" a="1"/>
  <c r="R31" i="34"/>
  <c r="P31" i="34" a="1"/>
  <c r="P31" i="34"/>
  <c r="AK30" i="34" a="1"/>
  <c r="AK30" i="34"/>
  <c r="AJ30" i="34" a="1"/>
  <c r="AJ30" i="34"/>
  <c r="AI30" i="34" a="1"/>
  <c r="AI30" i="34"/>
  <c r="AF30" i="34" a="1"/>
  <c r="AF30" i="34"/>
  <c r="AE30" i="34" a="1"/>
  <c r="AE30" i="34"/>
  <c r="AC30" i="34" a="1"/>
  <c r="AC30" i="34"/>
  <c r="AA30" i="34" a="1"/>
  <c r="AA30" i="34"/>
  <c r="U30" i="34" a="1"/>
  <c r="U30" i="34"/>
  <c r="S30" i="34" a="1"/>
  <c r="S30" i="34"/>
  <c r="R30" i="34" a="1"/>
  <c r="R30" i="34"/>
  <c r="P30" i="34" a="1"/>
  <c r="P30" i="34"/>
  <c r="AK29" i="34" a="1"/>
  <c r="AK29" i="34"/>
  <c r="AJ29" i="34" a="1"/>
  <c r="AJ29" i="34"/>
  <c r="AI29" i="34" a="1"/>
  <c r="AI29" i="34"/>
  <c r="AF29" i="34" a="1"/>
  <c r="AF29" i="34"/>
  <c r="AE29" i="34" a="1"/>
  <c r="AE29" i="34"/>
  <c r="AC29" i="34" a="1"/>
  <c r="AC29" i="34"/>
  <c r="AA29" i="34" a="1"/>
  <c r="AA29" i="34"/>
  <c r="U29" i="34" a="1"/>
  <c r="U29" i="34"/>
  <c r="S29" i="34" a="1"/>
  <c r="S29" i="34"/>
  <c r="R29" i="34" a="1"/>
  <c r="R29" i="34"/>
  <c r="P29" i="34" a="1"/>
  <c r="P29" i="34"/>
  <c r="AK28" i="34" a="1"/>
  <c r="AK28" i="34"/>
  <c r="AJ28" i="34" a="1"/>
  <c r="AJ28" i="34"/>
  <c r="AI28" i="34" a="1"/>
  <c r="AI28" i="34"/>
  <c r="AF28" i="34" a="1"/>
  <c r="AF28" i="34"/>
  <c r="AE28" i="34" a="1"/>
  <c r="AE28" i="34"/>
  <c r="AC28" i="34" a="1"/>
  <c r="AC28" i="34"/>
  <c r="AA28" i="34" a="1"/>
  <c r="AA28" i="34"/>
  <c r="U28" i="34" a="1"/>
  <c r="U28" i="34"/>
  <c r="S28" i="34" a="1"/>
  <c r="S28" i="34"/>
  <c r="R28" i="34" a="1"/>
  <c r="R28" i="34"/>
  <c r="P28" i="34" a="1"/>
  <c r="P28" i="34"/>
  <c r="AK27" i="34" a="1"/>
  <c r="AK27" i="34"/>
  <c r="AJ27" i="34" a="1"/>
  <c r="AJ27" i="34"/>
  <c r="AI27" i="34" a="1"/>
  <c r="AI27" i="34"/>
  <c r="AF27" i="34" a="1"/>
  <c r="AF27" i="34"/>
  <c r="AE27" i="34" a="1"/>
  <c r="AE27" i="34"/>
  <c r="AC27" i="34" a="1"/>
  <c r="AC27" i="34"/>
  <c r="AA27" i="34" a="1"/>
  <c r="AA27" i="34"/>
  <c r="U27" i="34" a="1"/>
  <c r="U27" i="34"/>
  <c r="S27" i="34" a="1"/>
  <c r="S27" i="34"/>
  <c r="R27" i="34" a="1"/>
  <c r="R27" i="34"/>
  <c r="P27" i="34" a="1"/>
  <c r="P27" i="34"/>
  <c r="AK26" i="34" a="1"/>
  <c r="AK26" i="34"/>
  <c r="AJ26" i="34" a="1"/>
  <c r="AJ26" i="34"/>
  <c r="AI26" i="34" a="1"/>
  <c r="AI26" i="34"/>
  <c r="AF26" i="34" a="1"/>
  <c r="AF26" i="34"/>
  <c r="AE26" i="34" a="1"/>
  <c r="AE26" i="34"/>
  <c r="AC26" i="34" a="1"/>
  <c r="AC26" i="34"/>
  <c r="AA26" i="34" a="1"/>
  <c r="AA26" i="34"/>
  <c r="U26" i="34" a="1"/>
  <c r="U26" i="34"/>
  <c r="S26" i="34" a="1"/>
  <c r="S26" i="34"/>
  <c r="R26" i="34" a="1"/>
  <c r="R26" i="34"/>
  <c r="P26" i="34" a="1"/>
  <c r="P26" i="34"/>
  <c r="AK25" i="34" a="1"/>
  <c r="AK25" i="34"/>
  <c r="AJ25" i="34" a="1"/>
  <c r="AJ25" i="34"/>
  <c r="AI25" i="34" a="1"/>
  <c r="AI25" i="34"/>
  <c r="AF25" i="34" a="1"/>
  <c r="AF25" i="34"/>
  <c r="AE25" i="34" a="1"/>
  <c r="AE25" i="34"/>
  <c r="AC25" i="34" a="1"/>
  <c r="AC25" i="34"/>
  <c r="AA25" i="34" a="1"/>
  <c r="AA25" i="34"/>
  <c r="U25" i="34" a="1"/>
  <c r="U25" i="34"/>
  <c r="S25" i="34" a="1"/>
  <c r="S25" i="34"/>
  <c r="R25" i="34" a="1"/>
  <c r="R25" i="34"/>
  <c r="P25" i="34" a="1"/>
  <c r="P25" i="34"/>
  <c r="AK24" i="34" a="1"/>
  <c r="AK24" i="34"/>
  <c r="AJ24" i="34" a="1"/>
  <c r="AJ24" i="34"/>
  <c r="AI24" i="34" a="1"/>
  <c r="AI24" i="34"/>
  <c r="AF24" i="34" a="1"/>
  <c r="AF24" i="34"/>
  <c r="AE24" i="34" a="1"/>
  <c r="AE24" i="34"/>
  <c r="AC24" i="34" a="1"/>
  <c r="AC24" i="34"/>
  <c r="AA24" i="34" a="1"/>
  <c r="AA24" i="34"/>
  <c r="U24" i="34" a="1"/>
  <c r="U24" i="34"/>
  <c r="S24" i="34" a="1"/>
  <c r="S24" i="34"/>
  <c r="R24" i="34" a="1"/>
  <c r="R24" i="34"/>
  <c r="P24" i="34" a="1"/>
  <c r="P24" i="34"/>
  <c r="AK23" i="34" a="1"/>
  <c r="AK23" i="34"/>
  <c r="AJ23" i="34" a="1"/>
  <c r="AJ23" i="34"/>
  <c r="AI23" i="34" a="1"/>
  <c r="AI23" i="34"/>
  <c r="AF23" i="34" a="1"/>
  <c r="AF23" i="34"/>
  <c r="AE23" i="34" a="1"/>
  <c r="AE23" i="34"/>
  <c r="AC23" i="34" a="1"/>
  <c r="AC23" i="34"/>
  <c r="AA23" i="34" a="1"/>
  <c r="AA23" i="34"/>
  <c r="U23" i="34" a="1"/>
  <c r="U23" i="34"/>
  <c r="S23" i="34" a="1"/>
  <c r="S23" i="34"/>
  <c r="R23" i="34" a="1"/>
  <c r="R23" i="34"/>
  <c r="P23" i="34" a="1"/>
  <c r="P23" i="34"/>
  <c r="AK22" i="34" a="1"/>
  <c r="AK22" i="34"/>
  <c r="AJ22" i="34" a="1"/>
  <c r="AJ22" i="34"/>
  <c r="AI22" i="34" a="1"/>
  <c r="AI22" i="34"/>
  <c r="AF22" i="34" a="1"/>
  <c r="AF22" i="34"/>
  <c r="AE22" i="34" a="1"/>
  <c r="AE22" i="34"/>
  <c r="AC22" i="34" a="1"/>
  <c r="AC22" i="34"/>
  <c r="AA22" i="34" a="1"/>
  <c r="AA22" i="34"/>
  <c r="U22" i="34" a="1"/>
  <c r="U22" i="34"/>
  <c r="S22" i="34" a="1"/>
  <c r="S22" i="34"/>
  <c r="R22" i="34" a="1"/>
  <c r="R22" i="34"/>
  <c r="P22" i="34" a="1"/>
  <c r="P22" i="34"/>
  <c r="AK21" i="34" a="1"/>
  <c r="AK21" i="34"/>
  <c r="AJ21" i="34" a="1"/>
  <c r="AJ21" i="34"/>
  <c r="AI21" i="34" a="1"/>
  <c r="AI21" i="34"/>
  <c r="AF21" i="34" a="1"/>
  <c r="AF21" i="34"/>
  <c r="AE21" i="34" a="1"/>
  <c r="AE21" i="34"/>
  <c r="AC21" i="34" a="1"/>
  <c r="AC21" i="34"/>
  <c r="AA21" i="34" a="1"/>
  <c r="AA21" i="34"/>
  <c r="U21" i="34" a="1"/>
  <c r="U21" i="34"/>
  <c r="S21" i="34" a="1"/>
  <c r="S21" i="34"/>
  <c r="R21" i="34" a="1"/>
  <c r="R21" i="34"/>
  <c r="P21" i="34" a="1"/>
  <c r="P21" i="34"/>
  <c r="AK20" i="34" a="1"/>
  <c r="AK20" i="34"/>
  <c r="AJ20" i="34" a="1"/>
  <c r="AJ20" i="34"/>
  <c r="AI20" i="34" a="1"/>
  <c r="AI20" i="34"/>
  <c r="AF20" i="34" a="1"/>
  <c r="AF20" i="34"/>
  <c r="AE20" i="34" a="1"/>
  <c r="AE20" i="34"/>
  <c r="AC20" i="34" a="1"/>
  <c r="AC20" i="34"/>
  <c r="AA20" i="34" a="1"/>
  <c r="AA20" i="34"/>
  <c r="U20" i="34" a="1"/>
  <c r="U20" i="34"/>
  <c r="S20" i="34" a="1"/>
  <c r="S20" i="34"/>
  <c r="R20" i="34" a="1"/>
  <c r="R20" i="34"/>
  <c r="P20" i="34" a="1"/>
  <c r="P20" i="34"/>
  <c r="AK19" i="34" a="1"/>
  <c r="AK19" i="34"/>
  <c r="AJ19" i="34" a="1"/>
  <c r="AJ19" i="34"/>
  <c r="AI19" i="34" a="1"/>
  <c r="AI19" i="34"/>
  <c r="AF19" i="34" a="1"/>
  <c r="AF19" i="34"/>
  <c r="AE19" i="34" a="1"/>
  <c r="AE19" i="34"/>
  <c r="AC19" i="34" a="1"/>
  <c r="AC19" i="34"/>
  <c r="AA19" i="34" a="1"/>
  <c r="AA19" i="34"/>
  <c r="U19" i="34" a="1"/>
  <c r="U19" i="34"/>
  <c r="S19" i="34" a="1"/>
  <c r="S19" i="34"/>
  <c r="R19" i="34" a="1"/>
  <c r="R19" i="34"/>
  <c r="P19" i="34" a="1"/>
  <c r="P19" i="34"/>
  <c r="AK18" i="34" a="1"/>
  <c r="AK18" i="34"/>
  <c r="AJ18" i="34" a="1"/>
  <c r="AJ18" i="34"/>
  <c r="AI18" i="34" a="1"/>
  <c r="AI18" i="34"/>
  <c r="AF18" i="34" a="1"/>
  <c r="AF18" i="34"/>
  <c r="AE18" i="34" a="1"/>
  <c r="AE18" i="34"/>
  <c r="AC18" i="34" a="1"/>
  <c r="AC18" i="34"/>
  <c r="AA18" i="34" a="1"/>
  <c r="AA18" i="34"/>
  <c r="U18" i="34" a="1"/>
  <c r="U18" i="34"/>
  <c r="S18" i="34" a="1"/>
  <c r="S18" i="34"/>
  <c r="R18" i="34" a="1"/>
  <c r="R18" i="34"/>
  <c r="P18" i="34" a="1"/>
  <c r="P18" i="34"/>
  <c r="AK17" i="34" a="1"/>
  <c r="AK17" i="34"/>
  <c r="AJ17" i="34" a="1"/>
  <c r="AJ17" i="34"/>
  <c r="AI17" i="34" a="1"/>
  <c r="AI17" i="34"/>
  <c r="AF17" i="34" a="1"/>
  <c r="AF17" i="34"/>
  <c r="AE17" i="34" a="1"/>
  <c r="AE17" i="34"/>
  <c r="AC17" i="34" a="1"/>
  <c r="AC17" i="34"/>
  <c r="AA17" i="34" a="1"/>
  <c r="AA17" i="34"/>
  <c r="U17" i="34" a="1"/>
  <c r="U17" i="34"/>
  <c r="S17" i="34" a="1"/>
  <c r="S17" i="34"/>
  <c r="R17" i="34" a="1"/>
  <c r="R17" i="34"/>
  <c r="P17" i="34" a="1"/>
  <c r="P17" i="34"/>
  <c r="AK16" i="34" a="1"/>
  <c r="AK16" i="34"/>
  <c r="AJ16" i="34" a="1"/>
  <c r="AJ16" i="34"/>
  <c r="AI16" i="34" a="1"/>
  <c r="AI16" i="34"/>
  <c r="AF16" i="34" a="1"/>
  <c r="AF16" i="34"/>
  <c r="AE16" i="34" a="1"/>
  <c r="AE16" i="34"/>
  <c r="AC16" i="34" a="1"/>
  <c r="AC16" i="34"/>
  <c r="AA16" i="34" a="1"/>
  <c r="AA16" i="34"/>
  <c r="U16" i="34" a="1"/>
  <c r="U16" i="34"/>
  <c r="S16" i="34" a="1"/>
  <c r="S16" i="34"/>
  <c r="R16" i="34" a="1"/>
  <c r="R16" i="34"/>
  <c r="P16" i="34" a="1"/>
  <c r="P16" i="34"/>
  <c r="AK15" i="34" a="1"/>
  <c r="AK15" i="34"/>
  <c r="AJ15" i="34" a="1"/>
  <c r="AJ15" i="34"/>
  <c r="AI15" i="34" a="1"/>
  <c r="AI15" i="34"/>
  <c r="AF15" i="34" a="1"/>
  <c r="AF15" i="34"/>
  <c r="AE15" i="34" a="1"/>
  <c r="AE15" i="34"/>
  <c r="AC15" i="34" a="1"/>
  <c r="AC15" i="34"/>
  <c r="AA15" i="34" a="1"/>
  <c r="AA15" i="34"/>
  <c r="U15" i="34" a="1"/>
  <c r="U15" i="34"/>
  <c r="S15" i="34" a="1"/>
  <c r="S15" i="34"/>
  <c r="R15" i="34" a="1"/>
  <c r="R15" i="34"/>
  <c r="P15" i="34" a="1"/>
  <c r="P15" i="34"/>
  <c r="AK14" i="34" a="1"/>
  <c r="AK14" i="34"/>
  <c r="AJ14" i="34" a="1"/>
  <c r="AJ14" i="34"/>
  <c r="AI14" i="34" a="1"/>
  <c r="AI14" i="34"/>
  <c r="AF14" i="34" a="1"/>
  <c r="AF14" i="34"/>
  <c r="AE14" i="34" a="1"/>
  <c r="AE14" i="34"/>
  <c r="AC14" i="34" a="1"/>
  <c r="AC14" i="34"/>
  <c r="AA14" i="34" a="1"/>
  <c r="AA14" i="34"/>
  <c r="U14" i="34" a="1"/>
  <c r="U14" i="34"/>
  <c r="S14" i="34" a="1"/>
  <c r="S14" i="34"/>
  <c r="R14" i="34" a="1"/>
  <c r="R14" i="34"/>
  <c r="P14" i="34" a="1"/>
  <c r="P14" i="34"/>
  <c r="AK13" i="34" a="1"/>
  <c r="AK13" i="34"/>
  <c r="AJ13" i="34" a="1"/>
  <c r="AJ13" i="34"/>
  <c r="AI13" i="34" a="1"/>
  <c r="AI13" i="34"/>
  <c r="AF13" i="34" a="1"/>
  <c r="AF13" i="34"/>
  <c r="AE13" i="34" a="1"/>
  <c r="AE13" i="34"/>
  <c r="AC13" i="34" a="1"/>
  <c r="AC13" i="34"/>
  <c r="AA13" i="34" a="1"/>
  <c r="AA13" i="34"/>
  <c r="U13" i="34" a="1"/>
  <c r="U13" i="34"/>
  <c r="S13" i="34" a="1"/>
  <c r="S13" i="34"/>
  <c r="R13" i="34" a="1"/>
  <c r="R13" i="34"/>
  <c r="P13" i="34" a="1"/>
  <c r="P13" i="34"/>
  <c r="AK12" i="34" a="1"/>
  <c r="AK12" i="34"/>
  <c r="AJ12" i="34" a="1"/>
  <c r="AJ12" i="34"/>
  <c r="AI12" i="34" a="1"/>
  <c r="AI12" i="34"/>
  <c r="AF12" i="34" a="1"/>
  <c r="AF12" i="34"/>
  <c r="AE12" i="34" a="1"/>
  <c r="AE12" i="34"/>
  <c r="AC12" i="34" a="1"/>
  <c r="AC12" i="34"/>
  <c r="AA12" i="34" a="1"/>
  <c r="AA12" i="34"/>
  <c r="U12" i="34" a="1"/>
  <c r="U12" i="34"/>
  <c r="S12" i="34" a="1"/>
  <c r="S12" i="34"/>
  <c r="R12" i="34" a="1"/>
  <c r="R12" i="34"/>
  <c r="P12" i="34" a="1"/>
  <c r="P12" i="34"/>
  <c r="AK11" i="34" a="1"/>
  <c r="AK11" i="34"/>
  <c r="AJ11" i="34" a="1"/>
  <c r="AJ11" i="34"/>
  <c r="AI11" i="34" a="1"/>
  <c r="AI11" i="34"/>
  <c r="AF11" i="34" a="1"/>
  <c r="AF11" i="34"/>
  <c r="AE11" i="34" a="1"/>
  <c r="AE11" i="34"/>
  <c r="AC11" i="34" a="1"/>
  <c r="AC11" i="34"/>
  <c r="AA11" i="34" a="1"/>
  <c r="AA11" i="34"/>
  <c r="U11" i="34" a="1"/>
  <c r="U11" i="34"/>
  <c r="S11" i="34" a="1"/>
  <c r="S11" i="34"/>
  <c r="R11" i="34" a="1"/>
  <c r="R11" i="34"/>
  <c r="P11" i="34" a="1"/>
  <c r="P11" i="34"/>
  <c r="AK10" i="34" a="1"/>
  <c r="AK10" i="34"/>
  <c r="AJ10" i="34" a="1"/>
  <c r="AJ10" i="34"/>
  <c r="AI10" i="34" a="1"/>
  <c r="AI10" i="34"/>
  <c r="AF10" i="34" a="1"/>
  <c r="AF10" i="34"/>
  <c r="AE10" i="34" a="1"/>
  <c r="AE10" i="34"/>
  <c r="AC10" i="34" a="1"/>
  <c r="AC10" i="34"/>
  <c r="AA10" i="34" a="1"/>
  <c r="AA10" i="34"/>
  <c r="U10" i="34" a="1"/>
  <c r="U10" i="34"/>
  <c r="S10" i="34" a="1"/>
  <c r="S10" i="34"/>
  <c r="R10" i="34" a="1"/>
  <c r="R10" i="34"/>
  <c r="P10" i="34" a="1"/>
  <c r="P10" i="34"/>
  <c r="AK9" i="34" a="1"/>
  <c r="AK9" i="34"/>
  <c r="AJ9" i="34" a="1"/>
  <c r="AJ9" i="34"/>
  <c r="AI9" i="34" a="1"/>
  <c r="AI9" i="34"/>
  <c r="AF9" i="34" a="1"/>
  <c r="AF9" i="34"/>
  <c r="AE9" i="34" a="1"/>
  <c r="AE9" i="34"/>
  <c r="AC9" i="34" a="1"/>
  <c r="AC9" i="34"/>
  <c r="AA9" i="34" a="1"/>
  <c r="AA9" i="34"/>
  <c r="U9" i="34" a="1"/>
  <c r="U9" i="34"/>
  <c r="S9" i="34" a="1"/>
  <c r="S9" i="34"/>
  <c r="R9" i="34" a="1"/>
  <c r="R9" i="34"/>
  <c r="P9" i="34" a="1"/>
  <c r="P9" i="34"/>
  <c r="AK8" i="34" a="1"/>
  <c r="AK8" i="34"/>
  <c r="AJ8" i="34" a="1"/>
  <c r="AJ8" i="34"/>
  <c r="AI8" i="34" a="1"/>
  <c r="AI8" i="34"/>
  <c r="AF8" i="34" a="1"/>
  <c r="AF8" i="34"/>
  <c r="AE8" i="34" a="1"/>
  <c r="AE8" i="34"/>
  <c r="AC8" i="34" a="1"/>
  <c r="AC8" i="34"/>
  <c r="AA8" i="34" a="1"/>
  <c r="AA8" i="34"/>
  <c r="U8" i="34" a="1"/>
  <c r="U8" i="34"/>
  <c r="S8" i="34" a="1"/>
  <c r="S8" i="34"/>
  <c r="R8" i="34" a="1"/>
  <c r="R8" i="34"/>
  <c r="P8" i="34" a="1"/>
  <c r="P8" i="34"/>
  <c r="AK7" i="34" a="1"/>
  <c r="AK7" i="34"/>
  <c r="AJ7" i="34" a="1"/>
  <c r="AJ7" i="34"/>
  <c r="AI7" i="34" a="1"/>
  <c r="AI7" i="34"/>
  <c r="AF7" i="34" a="1"/>
  <c r="AF7" i="34"/>
  <c r="AE7" i="34" a="1"/>
  <c r="AE7" i="34"/>
  <c r="AC7" i="34" a="1"/>
  <c r="AC7" i="34"/>
  <c r="AA7" i="34" a="1"/>
  <c r="AA7" i="34"/>
  <c r="U7" i="34" a="1"/>
  <c r="U7" i="34"/>
  <c r="S7" i="34" a="1"/>
  <c r="S7" i="34"/>
  <c r="R7" i="34" a="1"/>
  <c r="R7" i="34"/>
  <c r="P7" i="34" a="1"/>
  <c r="P7" i="34"/>
  <c r="AK6" i="34" a="1"/>
  <c r="AK6" i="34"/>
  <c r="AJ6" i="34" a="1"/>
  <c r="AJ6" i="34"/>
  <c r="AI6" i="34" a="1"/>
  <c r="AI6" i="34"/>
  <c r="AF6" i="34" a="1"/>
  <c r="AF6" i="34"/>
  <c r="AE6" i="34" a="1"/>
  <c r="AE6" i="34"/>
  <c r="AC6" i="34" a="1"/>
  <c r="AC6" i="34"/>
  <c r="AA6" i="34" a="1"/>
  <c r="AA6" i="34"/>
  <c r="U6" i="34" a="1"/>
  <c r="U6" i="34"/>
  <c r="S6" i="34" a="1"/>
  <c r="S6" i="34"/>
  <c r="R6" i="34" a="1"/>
  <c r="R6" i="34"/>
  <c r="P6" i="34" a="1"/>
  <c r="P6" i="34"/>
  <c r="AK5" i="34" a="1"/>
  <c r="AK5" i="34"/>
  <c r="AJ5" i="34" a="1"/>
  <c r="AJ5" i="34"/>
  <c r="AI5" i="34" a="1"/>
  <c r="AI5" i="34"/>
  <c r="AF5" i="34" a="1"/>
  <c r="AF5" i="34"/>
  <c r="AE5" i="34" a="1"/>
  <c r="AE5" i="34"/>
  <c r="AC5" i="34" a="1"/>
  <c r="AC5" i="34"/>
  <c r="AA5" i="34" a="1"/>
  <c r="AA5" i="34"/>
  <c r="U5" i="34" a="1"/>
  <c r="U5" i="34"/>
  <c r="S5" i="34" a="1"/>
  <c r="S5" i="34"/>
  <c r="R5" i="34" a="1"/>
  <c r="R5" i="34"/>
  <c r="P5" i="34" a="1"/>
  <c r="P5" i="34"/>
  <c r="AK4" i="34" a="1"/>
  <c r="AK4" i="34"/>
  <c r="AJ4" i="34" a="1"/>
  <c r="AJ4" i="34"/>
  <c r="AI4" i="34" a="1"/>
  <c r="AI4" i="34"/>
  <c r="AF4" i="34" a="1"/>
  <c r="AF4" i="34"/>
  <c r="AE4" i="34" a="1"/>
  <c r="AE4" i="34"/>
  <c r="AC4" i="34" a="1"/>
  <c r="AC4" i="34"/>
  <c r="AA4" i="34" a="1"/>
  <c r="AA4" i="34"/>
  <c r="U4" i="34" a="1"/>
  <c r="U4" i="34"/>
  <c r="S4" i="34" a="1"/>
  <c r="S4" i="34"/>
  <c r="R4" i="34" a="1"/>
  <c r="R4" i="34"/>
  <c r="P4" i="34" a="1"/>
  <c r="P4" i="34"/>
  <c r="J43" i="33"/>
  <c r="I43" i="33"/>
  <c r="AH41" i="34"/>
  <c r="AG41" i="34"/>
  <c r="AB41" i="34"/>
  <c r="Z41" i="34"/>
  <c r="AL40" i="34"/>
  <c r="AL39" i="34"/>
  <c r="AL38" i="34"/>
  <c r="AL37" i="34"/>
  <c r="AL36" i="34"/>
  <c r="AL35" i="34"/>
  <c r="AL34" i="34"/>
  <c r="AL33" i="34"/>
  <c r="AL32" i="34"/>
  <c r="AL31" i="34"/>
  <c r="AL30" i="34"/>
  <c r="AL29" i="34"/>
  <c r="AL28" i="34"/>
  <c r="AL27" i="34"/>
  <c r="AL26" i="34"/>
  <c r="AL25" i="34"/>
  <c r="AL24" i="34"/>
  <c r="AL23" i="34"/>
  <c r="AL22" i="34"/>
  <c r="AL21" i="34"/>
  <c r="AL20" i="34"/>
  <c r="AL19" i="34"/>
  <c r="AL18" i="34"/>
  <c r="AL17" i="34"/>
  <c r="AL16" i="34"/>
  <c r="AL15" i="34"/>
  <c r="AL14" i="34"/>
  <c r="AL13" i="34"/>
  <c r="AL12" i="34"/>
  <c r="AL11" i="34"/>
  <c r="AL10" i="34"/>
  <c r="AL9" i="34"/>
  <c r="AL8" i="34"/>
  <c r="AL7" i="34"/>
  <c r="AL6" i="34"/>
  <c r="AL5" i="34"/>
  <c r="AK41" i="34"/>
  <c r="AJ41" i="34"/>
  <c r="AI41" i="34"/>
  <c r="AF41" i="34"/>
  <c r="AE41" i="34"/>
  <c r="AC41" i="34"/>
  <c r="AA41" i="34"/>
  <c r="U41" i="34"/>
  <c r="S41" i="34"/>
  <c r="R41" i="34"/>
  <c r="J36" i="5"/>
  <c r="K36" i="5"/>
  <c r="J35" i="5"/>
  <c r="K35" i="5"/>
  <c r="J37" i="5"/>
  <c r="K37" i="5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6" i="33"/>
  <c r="J33" i="5"/>
  <c r="J32" i="5"/>
  <c r="K32" i="5"/>
  <c r="CE50" i="12"/>
  <c r="CE54" i="12"/>
  <c r="CE49" i="12"/>
  <c r="CF9" i="13"/>
  <c r="K18" i="5"/>
  <c r="CD36" i="12"/>
  <c r="CF36" i="13"/>
  <c r="CF36" i="12"/>
  <c r="CE40" i="12"/>
  <c r="K11" i="5"/>
  <c r="CF21" i="13"/>
  <c r="CF21" i="12"/>
  <c r="CF23" i="13"/>
  <c r="CF23" i="12"/>
  <c r="J15" i="5"/>
  <c r="K15" i="5"/>
  <c r="H43" i="33"/>
  <c r="G43" i="33"/>
  <c r="BQ4" i="12"/>
  <c r="AT8" i="12"/>
  <c r="BJ10" i="12"/>
  <c r="R19" i="12"/>
  <c r="T21" i="12"/>
  <c r="AH22" i="12"/>
  <c r="BV22" i="12"/>
  <c r="BA23" i="12"/>
  <c r="BA24" i="12"/>
  <c r="M35" i="12"/>
  <c r="BJ35" i="12"/>
  <c r="BQ35" i="12"/>
  <c r="AH36" i="12"/>
  <c r="AH37" i="12"/>
  <c r="AH39" i="12"/>
  <c r="BQ39" i="12"/>
  <c r="BX39" i="12"/>
  <c r="T49" i="12"/>
  <c r="BA50" i="12"/>
  <c r="F51" i="12"/>
  <c r="T51" i="12"/>
  <c r="AH51" i="12"/>
  <c r="AV53" i="12"/>
  <c r="BJ53" i="12"/>
  <c r="AH54" i="12"/>
  <c r="BJ55" i="12"/>
  <c r="BQ55" i="12"/>
  <c r="BV55" i="12"/>
  <c r="F64" i="12"/>
  <c r="M64" i="12"/>
  <c r="AH64" i="12"/>
  <c r="BA64" i="12"/>
  <c r="M65" i="12"/>
  <c r="AT65" i="12"/>
  <c r="BV65" i="12"/>
  <c r="M66" i="12"/>
  <c r="AT66" i="12"/>
  <c r="BJ66" i="12"/>
  <c r="BO66" i="12"/>
  <c r="BQ66" i="12"/>
  <c r="BX66" i="12"/>
  <c r="M67" i="12"/>
  <c r="AA67" i="12"/>
  <c r="C67" i="12"/>
  <c r="AF67" i="12"/>
  <c r="AH67" i="12"/>
  <c r="AT67" i="12"/>
  <c r="BA67" i="12"/>
  <c r="BJ67" i="12"/>
  <c r="BO67" i="12"/>
  <c r="BQ67" i="12"/>
  <c r="BV67" i="12"/>
  <c r="R68" i="12"/>
  <c r="AF68" i="12"/>
  <c r="AM68" i="12"/>
  <c r="AT68" i="12"/>
  <c r="BA68" i="12"/>
  <c r="BJ68" i="12"/>
  <c r="BO68" i="12"/>
  <c r="BQ68" i="12"/>
  <c r="BV68" i="12"/>
  <c r="F69" i="12"/>
  <c r="M69" i="12"/>
  <c r="D69" i="12"/>
  <c r="R69" i="12"/>
  <c r="AF69" i="12"/>
  <c r="AH69" i="12"/>
  <c r="AL69" i="12"/>
  <c r="AO69" i="12"/>
  <c r="AT69" i="12"/>
  <c r="AZ69" i="12"/>
  <c r="BA69" i="12"/>
  <c r="BJ69" i="12"/>
  <c r="BO69" i="12"/>
  <c r="M70" i="12"/>
  <c r="Q70" i="12"/>
  <c r="R70" i="12"/>
  <c r="AF70" i="12"/>
  <c r="AH70" i="12"/>
  <c r="AM70" i="12"/>
  <c r="AZ70" i="12"/>
  <c r="BA70" i="12"/>
  <c r="BH70" i="12"/>
  <c r="BO70" i="12"/>
  <c r="BQ70" i="12"/>
  <c r="BV70" i="12"/>
  <c r="M79" i="12"/>
  <c r="K79" i="12"/>
  <c r="AF79" i="12"/>
  <c r="AT79" i="12"/>
  <c r="AV79" i="12"/>
  <c r="BA79" i="12"/>
  <c r="BG79" i="12"/>
  <c r="BO79" i="12"/>
  <c r="BU79" i="12"/>
  <c r="F86" i="13"/>
  <c r="J80" i="12"/>
  <c r="Q80" i="12"/>
  <c r="Y80" i="12"/>
  <c r="AM80" i="12"/>
  <c r="AO80" i="12"/>
  <c r="AV80" i="12"/>
  <c r="A77" i="11"/>
  <c r="A62" i="11"/>
  <c r="A47" i="11"/>
  <c r="A32" i="11"/>
  <c r="A17" i="11"/>
  <c r="A2" i="11"/>
  <c r="Y41" i="31"/>
  <c r="W41" i="31"/>
  <c r="R4" i="31" a="1"/>
  <c r="R4" i="31"/>
  <c r="Z4" i="11"/>
  <c r="AE41" i="31"/>
  <c r="AD41" i="31"/>
  <c r="AH40" i="31" a="1"/>
  <c r="AH40" i="31"/>
  <c r="BW80" i="11"/>
  <c r="AH39" i="31" a="1"/>
  <c r="AH39" i="31"/>
  <c r="BW79" i="11"/>
  <c r="AH38" i="31" a="1"/>
  <c r="AH38" i="31"/>
  <c r="BW70" i="11"/>
  <c r="AH37" i="31" a="1"/>
  <c r="AH37" i="31"/>
  <c r="BW69" i="11"/>
  <c r="AH36" i="31" a="1"/>
  <c r="AH36" i="31"/>
  <c r="BW68" i="11"/>
  <c r="AH35" i="31" a="1"/>
  <c r="AH35" i="31"/>
  <c r="BW67" i="11"/>
  <c r="AH34" i="31" a="1"/>
  <c r="AH34" i="31"/>
  <c r="BW66" i="11"/>
  <c r="AH33" i="31" a="1"/>
  <c r="AH33" i="31"/>
  <c r="BW65" i="11"/>
  <c r="AH32" i="31" a="1"/>
  <c r="AH32" i="31"/>
  <c r="BW64" i="11"/>
  <c r="AH31" i="31" a="1"/>
  <c r="AH31" i="31"/>
  <c r="BW55" i="11"/>
  <c r="AH30" i="31" a="1"/>
  <c r="AH30" i="31"/>
  <c r="BW54" i="11"/>
  <c r="AH29" i="31" a="1"/>
  <c r="AH29" i="31"/>
  <c r="BW53" i="11"/>
  <c r="AH28" i="31" a="1"/>
  <c r="AH28" i="31"/>
  <c r="BW52" i="11"/>
  <c r="AH27" i="31" a="1"/>
  <c r="AH27" i="31"/>
  <c r="BW51" i="11"/>
  <c r="AH26" i="31" a="1"/>
  <c r="AH26" i="31"/>
  <c r="BW50" i="11"/>
  <c r="AH25" i="31" a="1"/>
  <c r="AH25" i="31"/>
  <c r="BW49" i="11"/>
  <c r="AH24" i="31" a="1"/>
  <c r="AH24" i="31"/>
  <c r="BW40" i="11"/>
  <c r="AH23" i="31" a="1"/>
  <c r="AH23" i="31"/>
  <c r="BW39" i="11"/>
  <c r="AH22" i="31" a="1"/>
  <c r="AH22" i="31"/>
  <c r="BW38" i="11"/>
  <c r="BW38" i="12"/>
  <c r="AH21" i="31" a="1"/>
  <c r="AH21" i="31"/>
  <c r="BW37" i="11"/>
  <c r="AH20" i="31" a="1"/>
  <c r="AH20" i="31"/>
  <c r="BW36" i="11"/>
  <c r="AH19" i="31" a="1"/>
  <c r="AH19" i="31"/>
  <c r="BW35" i="11"/>
  <c r="AH18" i="31" a="1"/>
  <c r="AH18" i="31"/>
  <c r="BW34" i="11"/>
  <c r="AH17" i="31" a="1"/>
  <c r="AH17" i="31"/>
  <c r="BW25" i="11"/>
  <c r="AH16" i="31" a="1"/>
  <c r="AH16" i="31"/>
  <c r="BW24" i="11"/>
  <c r="AH15" i="31" a="1"/>
  <c r="AH15" i="31"/>
  <c r="BW23" i="11"/>
  <c r="AH14" i="31" a="1"/>
  <c r="AH14" i="31"/>
  <c r="BW22" i="11"/>
  <c r="AH13" i="31" a="1"/>
  <c r="AH13" i="31"/>
  <c r="BW21" i="11"/>
  <c r="AH12" i="31" a="1"/>
  <c r="AH12" i="31"/>
  <c r="BW20" i="11"/>
  <c r="AH11" i="31" a="1"/>
  <c r="AH11" i="31"/>
  <c r="BW19" i="11"/>
  <c r="AH10" i="31" a="1"/>
  <c r="AH10" i="31"/>
  <c r="BW10" i="11"/>
  <c r="AH9" i="31" a="1"/>
  <c r="AH9" i="31"/>
  <c r="BW9" i="11"/>
  <c r="AH8" i="31" a="1"/>
  <c r="AH8" i="31"/>
  <c r="BW8" i="11"/>
  <c r="AH7" i="31" a="1"/>
  <c r="AH7" i="31"/>
  <c r="BW7" i="11"/>
  <c r="AH6" i="31" a="1"/>
  <c r="AH6" i="31"/>
  <c r="BW6" i="11"/>
  <c r="AH5" i="31" a="1"/>
  <c r="AH5" i="31"/>
  <c r="BW5" i="11"/>
  <c r="AH4" i="31" a="1"/>
  <c r="AH4" i="31"/>
  <c r="BW4" i="11"/>
  <c r="AG40" i="31" a="1"/>
  <c r="AG40" i="31"/>
  <c r="BP80" i="11"/>
  <c r="AG39" i="31" a="1"/>
  <c r="AG39" i="31"/>
  <c r="BP79" i="11"/>
  <c r="AG38" i="31" a="1"/>
  <c r="AG38" i="31"/>
  <c r="BP70" i="11"/>
  <c r="AG37" i="31" a="1"/>
  <c r="AG37" i="31"/>
  <c r="BP69" i="11"/>
  <c r="AG36" i="31" a="1"/>
  <c r="AG36" i="31"/>
  <c r="BP68" i="11"/>
  <c r="AG35" i="31" a="1"/>
  <c r="AG35" i="31"/>
  <c r="BP67" i="11"/>
  <c r="AG34" i="31" a="1"/>
  <c r="AG34" i="31"/>
  <c r="BP66" i="11"/>
  <c r="AG33" i="31" a="1"/>
  <c r="AG33" i="31"/>
  <c r="BP65" i="11"/>
  <c r="AG32" i="31" a="1"/>
  <c r="AG32" i="31"/>
  <c r="BP64" i="11"/>
  <c r="AG31" i="31" a="1"/>
  <c r="AG31" i="31"/>
  <c r="BP55" i="11"/>
  <c r="AG30" i="31" a="1"/>
  <c r="AG30" i="31"/>
  <c r="BP54" i="11"/>
  <c r="AG29" i="31" a="1"/>
  <c r="AG29" i="31"/>
  <c r="BP53" i="11"/>
  <c r="AG28" i="31" a="1"/>
  <c r="AG28" i="31"/>
  <c r="BP52" i="11"/>
  <c r="AG27" i="31" a="1"/>
  <c r="AG27" i="31"/>
  <c r="BP51" i="11"/>
  <c r="AG26" i="31" a="1"/>
  <c r="AG26" i="31"/>
  <c r="BP50" i="11"/>
  <c r="AG25" i="31" a="1"/>
  <c r="AG25" i="31"/>
  <c r="BP49" i="11"/>
  <c r="AG24" i="31" a="1"/>
  <c r="AG24" i="31"/>
  <c r="BP40" i="11"/>
  <c r="AG23" i="31" a="1"/>
  <c r="AG23" i="31"/>
  <c r="BP39" i="11"/>
  <c r="AG22" i="31" a="1"/>
  <c r="AG22" i="31"/>
  <c r="BP38" i="11"/>
  <c r="AG21" i="31" a="1"/>
  <c r="AG21" i="31"/>
  <c r="BP37" i="11"/>
  <c r="AG20" i="31" a="1"/>
  <c r="AG20" i="31"/>
  <c r="BP36" i="11"/>
  <c r="AG19" i="31" a="1"/>
  <c r="AG19" i="31"/>
  <c r="BP35" i="11"/>
  <c r="AG18" i="31" a="1"/>
  <c r="AG18" i="31"/>
  <c r="BP34" i="11"/>
  <c r="AG17" i="31" a="1"/>
  <c r="AG17" i="31"/>
  <c r="BP25" i="11"/>
  <c r="AG16" i="31" a="1"/>
  <c r="AG16" i="31"/>
  <c r="BP24" i="11"/>
  <c r="AG15" i="31" a="1"/>
  <c r="AG15" i="31"/>
  <c r="BP23" i="11"/>
  <c r="AG14" i="31" a="1"/>
  <c r="AG14" i="31"/>
  <c r="BP22" i="11"/>
  <c r="AG13" i="31" a="1"/>
  <c r="AG13" i="31"/>
  <c r="BP21" i="11"/>
  <c r="AG12" i="31" a="1"/>
  <c r="AG12" i="31"/>
  <c r="BP20" i="11"/>
  <c r="AG11" i="31" a="1"/>
  <c r="AG11" i="31"/>
  <c r="BP19" i="11"/>
  <c r="AG10" i="31" a="1"/>
  <c r="AG10" i="31"/>
  <c r="BP10" i="11"/>
  <c r="AG9" i="31" a="1"/>
  <c r="AG9" i="31"/>
  <c r="BP9" i="11"/>
  <c r="AG8" i="31" a="1"/>
  <c r="AG8" i="31"/>
  <c r="BP8" i="11"/>
  <c r="AG7" i="31" a="1"/>
  <c r="AG7" i="31"/>
  <c r="BP7" i="11"/>
  <c r="AG6" i="31" a="1"/>
  <c r="AG6" i="31"/>
  <c r="BP6" i="11"/>
  <c r="AG5" i="31" a="1"/>
  <c r="AG5" i="31"/>
  <c r="BP5" i="11"/>
  <c r="AG4" i="31" a="1"/>
  <c r="AG4" i="31"/>
  <c r="BP4" i="11"/>
  <c r="AF40" i="31" a="1"/>
  <c r="AF40" i="31"/>
  <c r="BI80" i="11"/>
  <c r="AF39" i="31" a="1"/>
  <c r="AF39" i="31"/>
  <c r="BI79" i="11"/>
  <c r="AF38" i="31" a="1"/>
  <c r="AF38" i="31"/>
  <c r="BI70" i="11"/>
  <c r="AF37" i="31" a="1"/>
  <c r="AF37" i="31"/>
  <c r="BI69" i="11"/>
  <c r="AF36" i="31" a="1"/>
  <c r="AF36" i="31"/>
  <c r="BI68" i="11"/>
  <c r="AF35" i="31" a="1"/>
  <c r="AF35" i="31"/>
  <c r="BI67" i="11"/>
  <c r="AF34" i="31" a="1"/>
  <c r="AF34" i="31"/>
  <c r="BI66" i="11"/>
  <c r="AF33" i="31" a="1"/>
  <c r="AF33" i="31"/>
  <c r="BI65" i="11"/>
  <c r="AF32" i="31" a="1"/>
  <c r="AF32" i="31"/>
  <c r="BI64" i="11"/>
  <c r="AF31" i="31" a="1"/>
  <c r="AF31" i="31"/>
  <c r="BI55" i="11"/>
  <c r="AF30" i="31" a="1"/>
  <c r="AF30" i="31"/>
  <c r="BI54" i="11"/>
  <c r="AF29" i="31" a="1"/>
  <c r="AF29" i="31"/>
  <c r="BI53" i="11"/>
  <c r="AF28" i="31" a="1"/>
  <c r="AF28" i="31"/>
  <c r="BI52" i="11"/>
  <c r="AF27" i="31" a="1"/>
  <c r="AF27" i="31"/>
  <c r="BI51" i="11"/>
  <c r="AF26" i="31" a="1"/>
  <c r="AF26" i="31"/>
  <c r="BI50" i="11"/>
  <c r="AF25" i="31" a="1"/>
  <c r="AF25" i="31"/>
  <c r="BI49" i="11"/>
  <c r="AF24" i="31" a="1"/>
  <c r="AF24" i="31"/>
  <c r="BI40" i="11"/>
  <c r="AF23" i="31" a="1"/>
  <c r="AF23" i="31"/>
  <c r="BI39" i="11"/>
  <c r="AF22" i="31" a="1"/>
  <c r="AF22" i="31"/>
  <c r="BI38" i="11"/>
  <c r="AF21" i="31" a="1"/>
  <c r="AF21" i="31"/>
  <c r="BI37" i="11"/>
  <c r="AF20" i="31" a="1"/>
  <c r="AF20" i="31"/>
  <c r="BI36" i="11"/>
  <c r="AF19" i="31" a="1"/>
  <c r="AF19" i="31"/>
  <c r="BI35" i="11"/>
  <c r="AF18" i="31" a="1"/>
  <c r="AF18" i="31"/>
  <c r="BI34" i="11"/>
  <c r="AF17" i="31" a="1"/>
  <c r="AF17" i="31"/>
  <c r="BI25" i="11"/>
  <c r="AF16" i="31" a="1"/>
  <c r="AF16" i="31"/>
  <c r="BI24" i="11"/>
  <c r="AF15" i="31" a="1"/>
  <c r="AF15" i="31"/>
  <c r="BI23" i="11"/>
  <c r="AF14" i="31" a="1"/>
  <c r="AF14" i="31"/>
  <c r="BI22" i="11"/>
  <c r="AF13" i="31" a="1"/>
  <c r="AF13" i="31"/>
  <c r="BI21" i="11"/>
  <c r="AF12" i="31" a="1"/>
  <c r="AF12" i="31"/>
  <c r="BI20" i="11"/>
  <c r="AF11" i="31" a="1"/>
  <c r="AF11" i="31"/>
  <c r="BI19" i="11"/>
  <c r="AF10" i="31" a="1"/>
  <c r="AF10" i="31"/>
  <c r="BI10" i="11"/>
  <c r="AF9" i="31" a="1"/>
  <c r="AF9" i="31"/>
  <c r="BI9" i="11"/>
  <c r="AF8" i="31" a="1"/>
  <c r="AF8" i="31"/>
  <c r="BI8" i="11"/>
  <c r="AF7" i="31" a="1"/>
  <c r="AF7" i="31"/>
  <c r="BI7" i="11"/>
  <c r="AF6" i="31" a="1"/>
  <c r="AF6" i="31"/>
  <c r="BI6" i="11"/>
  <c r="AF5" i="31" a="1"/>
  <c r="AF5" i="31"/>
  <c r="BI5" i="11"/>
  <c r="AF4" i="31" a="1"/>
  <c r="AF4" i="31"/>
  <c r="BI4" i="11"/>
  <c r="AB40" i="31" a="1"/>
  <c r="AB40" i="31"/>
  <c r="AU80" i="11"/>
  <c r="AB39" i="31" a="1"/>
  <c r="AB39" i="31"/>
  <c r="AU79" i="11"/>
  <c r="AB38" i="31" a="1"/>
  <c r="AB38" i="31"/>
  <c r="AU70" i="11"/>
  <c r="AB37" i="31" a="1"/>
  <c r="AB37" i="31"/>
  <c r="AU69" i="11"/>
  <c r="AB36" i="31" a="1"/>
  <c r="AB36" i="31"/>
  <c r="AU68" i="11"/>
  <c r="AB35" i="31" a="1"/>
  <c r="AB35" i="31"/>
  <c r="AU67" i="11"/>
  <c r="AB34" i="31" a="1"/>
  <c r="AB34" i="31"/>
  <c r="AU66" i="11"/>
  <c r="AB33" i="31" a="1"/>
  <c r="AB33" i="31"/>
  <c r="AU65" i="11"/>
  <c r="AB32" i="31" a="1"/>
  <c r="AB32" i="31"/>
  <c r="AU64" i="11"/>
  <c r="AB31" i="31" a="1"/>
  <c r="AB31" i="31"/>
  <c r="AU55" i="11"/>
  <c r="AB30" i="31" a="1"/>
  <c r="AB30" i="31"/>
  <c r="AU54" i="11"/>
  <c r="AB29" i="31" a="1"/>
  <c r="AB29" i="31"/>
  <c r="AU53" i="11"/>
  <c r="AU53" i="12"/>
  <c r="AB28" i="31" a="1"/>
  <c r="AB28" i="31"/>
  <c r="AU52" i="11"/>
  <c r="AB27" i="31" a="1"/>
  <c r="AB27" i="31"/>
  <c r="AU51" i="11"/>
  <c r="AB26" i="31" a="1"/>
  <c r="AB26" i="31"/>
  <c r="AU50" i="11"/>
  <c r="AB25" i="31" a="1"/>
  <c r="AB25" i="31"/>
  <c r="AU49" i="11"/>
  <c r="AB24" i="31" a="1"/>
  <c r="AB24" i="31"/>
  <c r="AU40" i="11"/>
  <c r="AB23" i="31" a="1"/>
  <c r="AB23" i="31"/>
  <c r="AU39" i="11"/>
  <c r="AB22" i="31" a="1"/>
  <c r="AB22" i="31"/>
  <c r="AU38" i="11"/>
  <c r="AB21" i="31" a="1"/>
  <c r="AB21" i="31"/>
  <c r="AU37" i="11"/>
  <c r="AU37" i="12"/>
  <c r="AB20" i="31" a="1"/>
  <c r="AB20" i="31"/>
  <c r="AU36" i="11"/>
  <c r="AB19" i="31" a="1"/>
  <c r="AB19" i="31"/>
  <c r="AU35" i="11"/>
  <c r="AB18" i="31" a="1"/>
  <c r="AB18" i="31"/>
  <c r="AU34" i="11"/>
  <c r="AB17" i="31" a="1"/>
  <c r="AB17" i="31"/>
  <c r="AU25" i="11"/>
  <c r="AB16" i="31" a="1"/>
  <c r="AB16" i="31"/>
  <c r="AU24" i="11"/>
  <c r="AB15" i="31" a="1"/>
  <c r="AB15" i="31"/>
  <c r="AU23" i="11"/>
  <c r="AB14" i="31" a="1"/>
  <c r="AB14" i="31"/>
  <c r="AU22" i="11"/>
  <c r="AB13" i="31" a="1"/>
  <c r="AB13" i="31"/>
  <c r="AU21" i="11"/>
  <c r="AB12" i="31" a="1"/>
  <c r="AB12" i="31"/>
  <c r="AU20" i="11"/>
  <c r="AB11" i="31" a="1"/>
  <c r="AB11" i="31"/>
  <c r="AU19" i="11"/>
  <c r="AB10" i="31" a="1"/>
  <c r="AB10" i="31"/>
  <c r="AU10" i="11"/>
  <c r="AB9" i="31" a="1"/>
  <c r="AB9" i="31"/>
  <c r="AU9" i="11"/>
  <c r="AU9" i="12"/>
  <c r="AB8" i="31" a="1"/>
  <c r="AB8" i="31"/>
  <c r="AU8" i="11"/>
  <c r="AB7" i="31" a="1"/>
  <c r="AB7" i="31"/>
  <c r="AU7" i="11"/>
  <c r="AB6" i="31" a="1"/>
  <c r="AB6" i="31"/>
  <c r="AU6" i="11"/>
  <c r="AB5" i="31" a="1"/>
  <c r="AB5" i="31"/>
  <c r="AU5" i="11"/>
  <c r="AU5" i="12"/>
  <c r="AB4" i="31" a="1"/>
  <c r="AB4" i="31"/>
  <c r="AU4" i="11"/>
  <c r="X5" i="31" a="1"/>
  <c r="X5" i="31"/>
  <c r="AG5" i="11"/>
  <c r="X6" i="31" a="1"/>
  <c r="X6" i="31"/>
  <c r="AG6" i="11"/>
  <c r="X7" i="31" a="1"/>
  <c r="X7" i="31"/>
  <c r="AG7" i="11"/>
  <c r="X8" i="31" a="1"/>
  <c r="X8" i="31"/>
  <c r="AG8" i="11"/>
  <c r="X9" i="31" a="1"/>
  <c r="X9" i="31"/>
  <c r="AG9" i="11"/>
  <c r="X10" i="31" a="1"/>
  <c r="X10" i="31"/>
  <c r="AG10" i="11"/>
  <c r="X11" i="31" a="1"/>
  <c r="X11" i="31"/>
  <c r="AG19" i="11"/>
  <c r="X12" i="31" a="1"/>
  <c r="X12" i="31"/>
  <c r="AG20" i="11"/>
  <c r="X13" i="31" a="1"/>
  <c r="X13" i="31"/>
  <c r="AG21" i="11"/>
  <c r="X14" i="31" a="1"/>
  <c r="X14" i="31"/>
  <c r="AG22" i="11"/>
  <c r="X15" i="31" a="1"/>
  <c r="X15" i="31"/>
  <c r="AG23" i="11"/>
  <c r="X16" i="31" a="1"/>
  <c r="X16" i="31"/>
  <c r="AG24" i="11"/>
  <c r="X17" i="31" a="1"/>
  <c r="X17" i="31"/>
  <c r="AG25" i="11"/>
  <c r="X18" i="31" a="1"/>
  <c r="X18" i="31"/>
  <c r="AG34" i="11"/>
  <c r="X19" i="31" a="1"/>
  <c r="X19" i="31"/>
  <c r="AG35" i="11"/>
  <c r="AG35" i="12"/>
  <c r="X20" i="31" a="1"/>
  <c r="X20" i="31"/>
  <c r="AG36" i="11"/>
  <c r="X21" i="31" a="1"/>
  <c r="X21" i="31"/>
  <c r="AG37" i="11"/>
  <c r="AG37" i="12"/>
  <c r="X22" i="31" a="1"/>
  <c r="X22" i="31"/>
  <c r="AG38" i="11"/>
  <c r="X23" i="31" a="1"/>
  <c r="X23" i="31"/>
  <c r="AG39" i="11"/>
  <c r="X24" i="31" a="1"/>
  <c r="X24" i="31"/>
  <c r="AG40" i="11"/>
  <c r="X25" i="31" a="1"/>
  <c r="X25" i="31"/>
  <c r="AG49" i="11"/>
  <c r="AG49" i="12"/>
  <c r="X26" i="31" a="1"/>
  <c r="X26" i="31"/>
  <c r="AG50" i="11"/>
  <c r="X27" i="31" a="1"/>
  <c r="X27" i="31"/>
  <c r="AG51" i="11"/>
  <c r="X28" i="31" a="1"/>
  <c r="X28" i="31"/>
  <c r="AG52" i="11"/>
  <c r="X29" i="31" a="1"/>
  <c r="X29" i="31"/>
  <c r="AG53" i="11"/>
  <c r="AG53" i="12"/>
  <c r="X30" i="31" a="1"/>
  <c r="X30" i="31"/>
  <c r="AG54" i="11"/>
  <c r="X31" i="31" a="1"/>
  <c r="X31" i="31"/>
  <c r="AG55" i="11"/>
  <c r="X32" i="31" a="1"/>
  <c r="X32" i="31"/>
  <c r="AG64" i="11"/>
  <c r="X33" i="31" a="1"/>
  <c r="X33" i="31"/>
  <c r="AG65" i="11"/>
  <c r="X34" i="31" a="1"/>
  <c r="X34" i="31"/>
  <c r="AG66" i="11"/>
  <c r="X35" i="31" a="1"/>
  <c r="X35" i="31"/>
  <c r="AG67" i="11"/>
  <c r="X36" i="31" a="1"/>
  <c r="X36" i="31"/>
  <c r="AG68" i="11"/>
  <c r="X37" i="31" a="1"/>
  <c r="X37" i="31"/>
  <c r="AG69" i="11"/>
  <c r="X38" i="31" a="1"/>
  <c r="X38" i="31"/>
  <c r="AG70" i="11"/>
  <c r="X39" i="31" a="1"/>
  <c r="X39" i="31"/>
  <c r="AG79" i="11"/>
  <c r="X40" i="31" a="1"/>
  <c r="X40" i="31"/>
  <c r="AG80" i="11"/>
  <c r="X4" i="31" a="1"/>
  <c r="X4" i="31"/>
  <c r="AG4" i="11"/>
  <c r="AG11" i="11"/>
  <c r="R5" i="31" a="1"/>
  <c r="R5" i="31"/>
  <c r="Z5" i="11"/>
  <c r="R6" i="31" a="1"/>
  <c r="R6" i="31"/>
  <c r="Z6" i="11"/>
  <c r="R7" i="31" a="1"/>
  <c r="R7" i="31"/>
  <c r="Z7" i="11"/>
  <c r="R8" i="31" a="1"/>
  <c r="R8" i="31"/>
  <c r="Z8" i="11"/>
  <c r="R9" i="31" a="1"/>
  <c r="R9" i="31"/>
  <c r="Z9" i="11"/>
  <c r="R10" i="31" a="1"/>
  <c r="R10" i="31"/>
  <c r="Z10" i="11"/>
  <c r="R11" i="31" a="1"/>
  <c r="R11" i="31"/>
  <c r="Z19" i="11"/>
  <c r="R12" i="31" a="1"/>
  <c r="R12" i="31"/>
  <c r="Z20" i="11"/>
  <c r="R13" i="31" a="1"/>
  <c r="R13" i="31"/>
  <c r="Z21" i="11"/>
  <c r="R14" i="31" a="1"/>
  <c r="R14" i="31"/>
  <c r="Z22" i="11"/>
  <c r="R15" i="31" a="1"/>
  <c r="R15" i="31"/>
  <c r="Z23" i="11"/>
  <c r="R16" i="31" a="1"/>
  <c r="R16" i="31"/>
  <c r="Z24" i="11"/>
  <c r="R17" i="31" a="1"/>
  <c r="R17" i="31"/>
  <c r="Z25" i="11"/>
  <c r="R18" i="31" a="1"/>
  <c r="R18" i="31"/>
  <c r="Z34" i="11"/>
  <c r="R19" i="31" a="1"/>
  <c r="R19" i="31"/>
  <c r="Z35" i="11"/>
  <c r="R20" i="31" a="1"/>
  <c r="R20" i="31"/>
  <c r="Z36" i="11"/>
  <c r="R21" i="31" a="1"/>
  <c r="R21" i="31"/>
  <c r="Z37" i="11"/>
  <c r="R22" i="31" a="1"/>
  <c r="R22" i="31"/>
  <c r="Z38" i="11"/>
  <c r="R23" i="31" a="1"/>
  <c r="R23" i="31"/>
  <c r="Z39" i="11"/>
  <c r="R24" i="31" a="1"/>
  <c r="R24" i="31"/>
  <c r="Z40" i="11"/>
  <c r="R25" i="31" a="1"/>
  <c r="R25" i="31"/>
  <c r="Z49" i="11"/>
  <c r="R26" i="31" a="1"/>
  <c r="R26" i="31"/>
  <c r="Z50" i="11"/>
  <c r="R27" i="31" a="1"/>
  <c r="R27" i="31"/>
  <c r="Z51" i="11"/>
  <c r="R28" i="31" a="1"/>
  <c r="R28" i="31"/>
  <c r="Z52" i="11"/>
  <c r="R29" i="31" a="1"/>
  <c r="R29" i="31"/>
  <c r="Z53" i="11"/>
  <c r="R30" i="31" a="1"/>
  <c r="R30" i="31"/>
  <c r="Z54" i="11"/>
  <c r="R31" i="31" a="1"/>
  <c r="R31" i="31"/>
  <c r="Z55" i="11"/>
  <c r="R32" i="31" a="1"/>
  <c r="R32" i="31"/>
  <c r="Z64" i="11"/>
  <c r="R33" i="31" a="1"/>
  <c r="R33" i="31"/>
  <c r="Z65" i="11"/>
  <c r="R34" i="31" a="1"/>
  <c r="R34" i="31"/>
  <c r="Z66" i="11"/>
  <c r="R35" i="31" a="1"/>
  <c r="R35" i="31"/>
  <c r="Z67" i="11"/>
  <c r="R36" i="31" a="1"/>
  <c r="R36" i="31"/>
  <c r="Z68" i="11"/>
  <c r="R37" i="31" a="1"/>
  <c r="R37" i="31"/>
  <c r="Z69" i="11"/>
  <c r="R38" i="31" a="1"/>
  <c r="R38" i="31"/>
  <c r="Z70" i="11"/>
  <c r="R39" i="31" a="1"/>
  <c r="R39" i="31"/>
  <c r="Z79" i="11"/>
  <c r="R40" i="31" a="1"/>
  <c r="R40" i="31"/>
  <c r="Z80" i="11"/>
  <c r="Z40" i="31" a="1"/>
  <c r="Z40" i="31"/>
  <c r="AN80" i="11"/>
  <c r="Z39" i="31" a="1"/>
  <c r="Z39" i="31"/>
  <c r="AN79" i="11"/>
  <c r="Z38" i="31" a="1"/>
  <c r="Z38" i="31"/>
  <c r="AN70" i="11"/>
  <c r="Z37" i="31" a="1"/>
  <c r="Z37" i="31"/>
  <c r="AN69" i="11"/>
  <c r="Z36" i="31" a="1"/>
  <c r="Z36" i="31"/>
  <c r="AN68" i="11"/>
  <c r="Z35" i="31" a="1"/>
  <c r="Z35" i="31"/>
  <c r="AN67" i="11"/>
  <c r="AC40" i="31" a="1"/>
  <c r="AC40" i="31"/>
  <c r="BB80" i="11"/>
  <c r="AC39" i="31" a="1"/>
  <c r="AC39" i="31"/>
  <c r="BB79" i="11"/>
  <c r="AC5" i="31" a="1"/>
  <c r="AC5" i="31"/>
  <c r="BB5" i="11"/>
  <c r="AC6" i="31" a="1"/>
  <c r="AC6" i="31"/>
  <c r="BB6" i="11"/>
  <c r="AC7" i="31" a="1"/>
  <c r="AC7" i="31"/>
  <c r="BB7" i="11"/>
  <c r="AC8" i="31" a="1"/>
  <c r="AC8" i="31"/>
  <c r="BB8" i="11"/>
  <c r="AC9" i="31" a="1"/>
  <c r="AC9" i="31"/>
  <c r="BB9" i="11"/>
  <c r="AC10" i="31" a="1"/>
  <c r="AC10" i="31"/>
  <c r="BB10" i="11"/>
  <c r="AC11" i="31" a="1"/>
  <c r="AC11" i="31"/>
  <c r="BB19" i="11"/>
  <c r="AC12" i="31" a="1"/>
  <c r="AC12" i="31"/>
  <c r="BB20" i="11"/>
  <c r="AC13" i="31" a="1"/>
  <c r="AC13" i="31"/>
  <c r="BB21" i="11"/>
  <c r="AC14" i="31" a="1"/>
  <c r="AC14" i="31"/>
  <c r="BB22" i="11"/>
  <c r="AC15" i="31" a="1"/>
  <c r="AC15" i="31"/>
  <c r="BB23" i="11"/>
  <c r="AC16" i="31" a="1"/>
  <c r="AC16" i="31"/>
  <c r="BB24" i="11"/>
  <c r="AC17" i="31" a="1"/>
  <c r="AC17" i="31"/>
  <c r="BB25" i="11"/>
  <c r="AC18" i="31" a="1"/>
  <c r="AC18" i="31"/>
  <c r="BB34" i="11"/>
  <c r="AC19" i="31" a="1"/>
  <c r="AC19" i="31"/>
  <c r="BB35" i="11"/>
  <c r="AC20" i="31" a="1"/>
  <c r="AC20" i="31"/>
  <c r="BB36" i="11"/>
  <c r="AC21" i="31" a="1"/>
  <c r="AC21" i="31"/>
  <c r="BB37" i="11"/>
  <c r="AC22" i="31" a="1"/>
  <c r="AC22" i="31"/>
  <c r="BB38" i="11"/>
  <c r="AC23" i="31" a="1"/>
  <c r="AC23" i="31"/>
  <c r="BB39" i="11"/>
  <c r="AC24" i="31" a="1"/>
  <c r="AC24" i="31"/>
  <c r="BB40" i="11"/>
  <c r="AC25" i="31" a="1"/>
  <c r="AC25" i="31"/>
  <c r="BB49" i="11"/>
  <c r="AC26" i="31" a="1"/>
  <c r="AC26" i="31"/>
  <c r="BB50" i="11"/>
  <c r="AC27" i="31" a="1"/>
  <c r="AC27" i="31"/>
  <c r="BB51" i="11"/>
  <c r="AC28" i="31" a="1"/>
  <c r="AC28" i="31"/>
  <c r="BB52" i="11"/>
  <c r="AC29" i="31" a="1"/>
  <c r="AC29" i="31"/>
  <c r="BB53" i="11"/>
  <c r="AC30" i="31" a="1"/>
  <c r="AC30" i="31"/>
  <c r="BB54" i="11"/>
  <c r="AC31" i="31" a="1"/>
  <c r="AC31" i="31"/>
  <c r="BB55" i="11"/>
  <c r="AC32" i="31" a="1"/>
  <c r="AC32" i="31"/>
  <c r="BB64" i="11"/>
  <c r="AC33" i="31" a="1"/>
  <c r="AC33" i="31"/>
  <c r="BB65" i="11"/>
  <c r="AC34" i="31" a="1"/>
  <c r="AC34" i="31"/>
  <c r="BB66" i="11"/>
  <c r="AC35" i="31" a="1"/>
  <c r="AC35" i="31"/>
  <c r="BB67" i="11"/>
  <c r="AC36" i="31" a="1"/>
  <c r="AC36" i="31"/>
  <c r="BB68" i="11"/>
  <c r="AC37" i="31" a="1"/>
  <c r="AC37" i="31"/>
  <c r="BB69" i="11"/>
  <c r="AC38" i="31" a="1"/>
  <c r="AC38" i="31"/>
  <c r="BB70" i="11"/>
  <c r="AC4" i="31" a="1"/>
  <c r="AC4" i="31"/>
  <c r="BB4" i="11"/>
  <c r="Z5" i="31" a="1"/>
  <c r="Z5" i="31"/>
  <c r="AN5" i="11"/>
  <c r="Z6" i="31" a="1"/>
  <c r="Z6" i="31"/>
  <c r="AN6" i="11"/>
  <c r="Z7" i="31" a="1"/>
  <c r="Z7" i="31"/>
  <c r="AN7" i="11"/>
  <c r="Z8" i="31" a="1"/>
  <c r="Z8" i="31"/>
  <c r="AN8" i="11"/>
  <c r="Z9" i="31" a="1"/>
  <c r="Z9" i="31"/>
  <c r="AN9" i="11"/>
  <c r="Z10" i="31" a="1"/>
  <c r="Z10" i="31"/>
  <c r="AN10" i="11"/>
  <c r="Z11" i="31" a="1"/>
  <c r="Z11" i="31"/>
  <c r="AN19" i="11"/>
  <c r="Z12" i="31" a="1"/>
  <c r="Z12" i="31"/>
  <c r="AN20" i="11"/>
  <c r="Z13" i="31" a="1"/>
  <c r="Z13" i="31"/>
  <c r="AN21" i="11"/>
  <c r="Z14" i="31" a="1"/>
  <c r="Z14" i="31"/>
  <c r="AN22" i="11"/>
  <c r="Z15" i="31" a="1"/>
  <c r="Z15" i="31"/>
  <c r="AN23" i="11"/>
  <c r="Z16" i="31" a="1"/>
  <c r="Z16" i="31"/>
  <c r="AN24" i="11"/>
  <c r="Z17" i="31" a="1"/>
  <c r="Z17" i="31"/>
  <c r="AN25" i="11"/>
  <c r="Z18" i="31" a="1"/>
  <c r="Z18" i="31"/>
  <c r="AN34" i="11"/>
  <c r="Z19" i="31" a="1"/>
  <c r="Z19" i="31"/>
  <c r="AN35" i="11"/>
  <c r="AN35" i="12"/>
  <c r="Z20" i="31" a="1"/>
  <c r="Z20" i="31"/>
  <c r="AN36" i="11"/>
  <c r="AN36" i="12"/>
  <c r="Z21" i="31" a="1"/>
  <c r="Z21" i="31"/>
  <c r="AN37" i="11"/>
  <c r="Z22" i="31" a="1"/>
  <c r="Z22" i="31"/>
  <c r="AN38" i="11"/>
  <c r="Z23" i="31" a="1"/>
  <c r="Z23" i="31"/>
  <c r="AN39" i="11"/>
  <c r="Z24" i="31" a="1"/>
  <c r="Z24" i="31"/>
  <c r="AN40" i="11"/>
  <c r="Z25" i="31" a="1"/>
  <c r="Z25" i="31"/>
  <c r="AN49" i="11"/>
  <c r="Z26" i="31" a="1"/>
  <c r="Z26" i="31"/>
  <c r="AN50" i="11"/>
  <c r="Z27" i="31" a="1"/>
  <c r="Z27" i="31"/>
  <c r="AN51" i="11"/>
  <c r="Z28" i="31" a="1"/>
  <c r="Z28" i="31"/>
  <c r="AN52" i="11"/>
  <c r="Z29" i="31" a="1"/>
  <c r="Z29" i="31"/>
  <c r="AN53" i="11"/>
  <c r="Z30" i="31" a="1"/>
  <c r="Z30" i="31"/>
  <c r="AN54" i="11"/>
  <c r="Z31" i="31" a="1"/>
  <c r="Z31" i="31"/>
  <c r="AN55" i="11"/>
  <c r="Z32" i="31" a="1"/>
  <c r="Z32" i="31"/>
  <c r="AN64" i="11"/>
  <c r="Z33" i="31" a="1"/>
  <c r="Z33" i="31"/>
  <c r="AN65" i="11"/>
  <c r="Z34" i="31" a="1"/>
  <c r="Z34" i="31"/>
  <c r="AN66" i="11"/>
  <c r="Z4" i="31" a="1"/>
  <c r="Z4" i="31"/>
  <c r="AN4" i="11"/>
  <c r="P5" i="31" a="1"/>
  <c r="P5" i="31"/>
  <c r="S5" i="11"/>
  <c r="P6" i="31" a="1"/>
  <c r="P6" i="31"/>
  <c r="S6" i="11"/>
  <c r="P7" i="31" a="1"/>
  <c r="P7" i="31"/>
  <c r="S7" i="11"/>
  <c r="P8" i="31" a="1"/>
  <c r="P8" i="31"/>
  <c r="S8" i="11"/>
  <c r="P9" i="31" a="1"/>
  <c r="P9" i="31"/>
  <c r="S9" i="11"/>
  <c r="P10" i="31" a="1"/>
  <c r="P10" i="31"/>
  <c r="S10" i="11"/>
  <c r="P11" i="31" a="1"/>
  <c r="P11" i="31"/>
  <c r="S19" i="11"/>
  <c r="S19" i="12"/>
  <c r="P12" i="31" a="1"/>
  <c r="P12" i="31"/>
  <c r="S20" i="11"/>
  <c r="P13" i="31" a="1"/>
  <c r="P13" i="31"/>
  <c r="S21" i="11"/>
  <c r="P14" i="31" a="1"/>
  <c r="P14" i="31"/>
  <c r="S22" i="11"/>
  <c r="S22" i="12"/>
  <c r="P15" i="31" a="1"/>
  <c r="P15" i="31"/>
  <c r="S23" i="11"/>
  <c r="S23" i="12"/>
  <c r="P16" i="31" a="1"/>
  <c r="P16" i="31"/>
  <c r="S24" i="11"/>
  <c r="P17" i="31" a="1"/>
  <c r="P17" i="31"/>
  <c r="S25" i="11"/>
  <c r="P18" i="31" a="1"/>
  <c r="P18" i="31"/>
  <c r="S34" i="11"/>
  <c r="P19" i="31" a="1"/>
  <c r="P19" i="31"/>
  <c r="S35" i="11"/>
  <c r="S35" i="12"/>
  <c r="P20" i="31" a="1"/>
  <c r="P20" i="31"/>
  <c r="S36" i="11"/>
  <c r="S36" i="12"/>
  <c r="P21" i="31" a="1"/>
  <c r="P21" i="31"/>
  <c r="S37" i="11"/>
  <c r="P22" i="31" a="1"/>
  <c r="P22" i="31"/>
  <c r="S38" i="11"/>
  <c r="P23" i="31" a="1"/>
  <c r="P23" i="31"/>
  <c r="S39" i="11"/>
  <c r="P24" i="31" a="1"/>
  <c r="P24" i="31"/>
  <c r="S40" i="11"/>
  <c r="S40" i="12"/>
  <c r="P25" i="31" a="1"/>
  <c r="P25" i="31"/>
  <c r="S49" i="11"/>
  <c r="S49" i="12"/>
  <c r="P26" i="31" a="1"/>
  <c r="P26" i="31"/>
  <c r="S50" i="11"/>
  <c r="S50" i="12"/>
  <c r="P27" i="31" a="1"/>
  <c r="P27" i="31"/>
  <c r="S51" i="11"/>
  <c r="P28" i="31" a="1"/>
  <c r="P28" i="31"/>
  <c r="S52" i="11"/>
  <c r="P29" i="31" a="1"/>
  <c r="P29" i="31"/>
  <c r="S53" i="11"/>
  <c r="S53" i="12"/>
  <c r="P30" i="31" a="1"/>
  <c r="P30" i="31"/>
  <c r="S54" i="11"/>
  <c r="P31" i="31" a="1"/>
  <c r="P31" i="31"/>
  <c r="S55" i="11"/>
  <c r="S55" i="12"/>
  <c r="P32" i="31" a="1"/>
  <c r="P32" i="31"/>
  <c r="S64" i="11"/>
  <c r="P33" i="31" a="1"/>
  <c r="P33" i="31"/>
  <c r="S65" i="11"/>
  <c r="P34" i="31" a="1"/>
  <c r="P34" i="31"/>
  <c r="S66" i="11"/>
  <c r="P35" i="31" a="1"/>
  <c r="P35" i="31"/>
  <c r="S67" i="11"/>
  <c r="P36" i="31" a="1"/>
  <c r="P36" i="31"/>
  <c r="S68" i="11"/>
  <c r="P37" i="31" a="1"/>
  <c r="P37" i="31"/>
  <c r="S69" i="11"/>
  <c r="P38" i="31" a="1"/>
  <c r="P38" i="31"/>
  <c r="S70" i="11"/>
  <c r="P39" i="31" a="1"/>
  <c r="P39" i="31"/>
  <c r="S79" i="11"/>
  <c r="P40" i="31" a="1"/>
  <c r="P40" i="31"/>
  <c r="S80" i="11"/>
  <c r="S80" i="12"/>
  <c r="P4" i="31" a="1"/>
  <c r="P4" i="31"/>
  <c r="S4" i="11"/>
  <c r="M40" i="31" a="1"/>
  <c r="M40" i="31"/>
  <c r="E80" i="11"/>
  <c r="O5" i="31" a="1"/>
  <c r="O5" i="31"/>
  <c r="L5" i="11"/>
  <c r="O6" i="31" a="1"/>
  <c r="O6" i="31"/>
  <c r="L6" i="11"/>
  <c r="O7" i="31" a="1"/>
  <c r="O7" i="31"/>
  <c r="L7" i="11"/>
  <c r="O8" i="31" a="1"/>
  <c r="O8" i="31"/>
  <c r="L8" i="11"/>
  <c r="O9" i="31" a="1"/>
  <c r="O9" i="31"/>
  <c r="L9" i="11"/>
  <c r="O10" i="31" a="1"/>
  <c r="O10" i="31"/>
  <c r="L10" i="11"/>
  <c r="O11" i="31" a="1"/>
  <c r="O11" i="31"/>
  <c r="L19" i="11"/>
  <c r="O12" i="31" a="1"/>
  <c r="O12" i="31"/>
  <c r="L20" i="11"/>
  <c r="O13" i="31" a="1"/>
  <c r="O13" i="31"/>
  <c r="L21" i="11"/>
  <c r="O14" i="31" a="1"/>
  <c r="O14" i="31"/>
  <c r="L22" i="11"/>
  <c r="O15" i="31" a="1"/>
  <c r="O15" i="31"/>
  <c r="L23" i="11"/>
  <c r="O16" i="31" a="1"/>
  <c r="O16" i="31"/>
  <c r="L24" i="11"/>
  <c r="L24" i="12"/>
  <c r="O17" i="31" a="1"/>
  <c r="O17" i="31"/>
  <c r="L25" i="11"/>
  <c r="O18" i="31" a="1"/>
  <c r="O18" i="31"/>
  <c r="L34" i="11"/>
  <c r="O19" i="31" a="1"/>
  <c r="O19" i="31"/>
  <c r="L35" i="11"/>
  <c r="L35" i="12"/>
  <c r="O20" i="31" a="1"/>
  <c r="O20" i="31"/>
  <c r="L36" i="11"/>
  <c r="O21" i="31" a="1"/>
  <c r="O21" i="31"/>
  <c r="L37" i="11"/>
  <c r="L37" i="12"/>
  <c r="O22" i="31" a="1"/>
  <c r="O22" i="31"/>
  <c r="L38" i="11"/>
  <c r="L38" i="12"/>
  <c r="O23" i="31" a="1"/>
  <c r="O23" i="31"/>
  <c r="L39" i="11"/>
  <c r="L39" i="12"/>
  <c r="O24" i="31" a="1"/>
  <c r="O24" i="31"/>
  <c r="L40" i="11"/>
  <c r="L40" i="12"/>
  <c r="O25" i="31" a="1"/>
  <c r="O25" i="31"/>
  <c r="L49" i="11"/>
  <c r="L49" i="12"/>
  <c r="O26" i="31" a="1"/>
  <c r="O26" i="31"/>
  <c r="L50" i="11"/>
  <c r="O27" i="31" a="1"/>
  <c r="O27" i="31"/>
  <c r="L51" i="11"/>
  <c r="O28" i="31" a="1"/>
  <c r="O28" i="31"/>
  <c r="L52" i="11"/>
  <c r="L52" i="12"/>
  <c r="O29" i="31" a="1"/>
  <c r="O29" i="31"/>
  <c r="L53" i="11"/>
  <c r="L53" i="12"/>
  <c r="O30" i="31" a="1"/>
  <c r="O30" i="31"/>
  <c r="L54" i="11"/>
  <c r="O31" i="31" a="1"/>
  <c r="O31" i="31"/>
  <c r="L55" i="11"/>
  <c r="O32" i="31" a="1"/>
  <c r="O32" i="31"/>
  <c r="L64" i="11"/>
  <c r="O33" i="31" a="1"/>
  <c r="O33" i="31"/>
  <c r="L65" i="11"/>
  <c r="O34" i="31" a="1"/>
  <c r="O34" i="31"/>
  <c r="L66" i="11"/>
  <c r="L66" i="12"/>
  <c r="O35" i="31" a="1"/>
  <c r="O35" i="31"/>
  <c r="L67" i="11"/>
  <c r="O36" i="31" a="1"/>
  <c r="O36" i="31"/>
  <c r="L68" i="11"/>
  <c r="O37" i="31" a="1"/>
  <c r="O37" i="31"/>
  <c r="L69" i="11"/>
  <c r="O38" i="31" a="1"/>
  <c r="O38" i="31"/>
  <c r="L70" i="11"/>
  <c r="O39" i="31" a="1"/>
  <c r="O39" i="31"/>
  <c r="L79" i="11"/>
  <c r="L79" i="12"/>
  <c r="O40" i="31" a="1"/>
  <c r="O40" i="31"/>
  <c r="L80" i="11"/>
  <c r="O4" i="31" a="1"/>
  <c r="O4" i="31"/>
  <c r="L4" i="11"/>
  <c r="M5" i="31" a="1"/>
  <c r="M5" i="31"/>
  <c r="E5" i="11"/>
  <c r="M6" i="31" a="1"/>
  <c r="M6" i="31"/>
  <c r="E6" i="11"/>
  <c r="M7" i="31" a="1"/>
  <c r="M7" i="31"/>
  <c r="E7" i="11"/>
  <c r="M8" i="31" a="1"/>
  <c r="M8" i="31"/>
  <c r="E8" i="11"/>
  <c r="M9" i="31" a="1"/>
  <c r="M9" i="31"/>
  <c r="E9" i="11"/>
  <c r="M10" i="31" a="1"/>
  <c r="M10" i="31"/>
  <c r="E10" i="11"/>
  <c r="M11" i="31" a="1"/>
  <c r="M11" i="31"/>
  <c r="E19" i="11"/>
  <c r="M12" i="31" a="1"/>
  <c r="M12" i="31"/>
  <c r="E20" i="11"/>
  <c r="M13" i="31" a="1"/>
  <c r="M13" i="31"/>
  <c r="E21" i="11"/>
  <c r="M14" i="31" a="1"/>
  <c r="M14" i="31"/>
  <c r="E22" i="11"/>
  <c r="M15" i="31" a="1"/>
  <c r="M15" i="31"/>
  <c r="E23" i="11"/>
  <c r="M16" i="31" a="1"/>
  <c r="M16" i="31"/>
  <c r="E24" i="11"/>
  <c r="M17" i="31" a="1"/>
  <c r="M17" i="31"/>
  <c r="E25" i="11"/>
  <c r="M18" i="31" a="1"/>
  <c r="M18" i="31"/>
  <c r="E34" i="11"/>
  <c r="M19" i="31" a="1"/>
  <c r="M19" i="31"/>
  <c r="E35" i="11"/>
  <c r="M20" i="31" a="1"/>
  <c r="M20" i="31"/>
  <c r="E36" i="11"/>
  <c r="M21" i="31" a="1"/>
  <c r="M21" i="31"/>
  <c r="E37" i="11"/>
  <c r="M22" i="31" a="1"/>
  <c r="M22" i="31"/>
  <c r="E38" i="11"/>
  <c r="M23" i="31" a="1"/>
  <c r="M23" i="31"/>
  <c r="E39" i="11"/>
  <c r="M24" i="31" a="1"/>
  <c r="M24" i="31"/>
  <c r="E40" i="11"/>
  <c r="CK40" i="11"/>
  <c r="M25" i="31" a="1"/>
  <c r="M25" i="31"/>
  <c r="E49" i="11"/>
  <c r="CK49" i="11"/>
  <c r="M26" i="31" a="1"/>
  <c r="M26" i="31"/>
  <c r="E50" i="11"/>
  <c r="M27" i="31" a="1"/>
  <c r="M27" i="31"/>
  <c r="E51" i="11"/>
  <c r="M28" i="31" a="1"/>
  <c r="M28" i="31"/>
  <c r="E52" i="11"/>
  <c r="M29" i="31" a="1"/>
  <c r="M29" i="31"/>
  <c r="E53" i="11"/>
  <c r="M30" i="31" a="1"/>
  <c r="M30" i="31"/>
  <c r="E54" i="11"/>
  <c r="M31" i="31" a="1"/>
  <c r="M31" i="31"/>
  <c r="E55" i="11"/>
  <c r="M32" i="31" a="1"/>
  <c r="M32" i="31"/>
  <c r="E64" i="11"/>
  <c r="M33" i="31" a="1"/>
  <c r="M33" i="31"/>
  <c r="E65" i="11"/>
  <c r="M34" i="31" a="1"/>
  <c r="M34" i="31"/>
  <c r="E66" i="11"/>
  <c r="M35" i="31" a="1"/>
  <c r="M35" i="31"/>
  <c r="E67" i="11"/>
  <c r="M36" i="31" a="1"/>
  <c r="M36" i="31"/>
  <c r="E68" i="11"/>
  <c r="M37" i="31" a="1"/>
  <c r="M37" i="31"/>
  <c r="E69" i="11"/>
  <c r="M38" i="31" a="1"/>
  <c r="M38" i="31"/>
  <c r="E70" i="11"/>
  <c r="M39" i="31" a="1"/>
  <c r="M39" i="31"/>
  <c r="E79" i="11"/>
  <c r="M4" i="31" a="1"/>
  <c r="M4" i="31"/>
  <c r="E4" i="11"/>
  <c r="CK4" i="11"/>
  <c r="BX85" i="12"/>
  <c r="BX84" i="12"/>
  <c r="BX83" i="12"/>
  <c r="BX82" i="12"/>
  <c r="BX81" i="12"/>
  <c r="BW85" i="12"/>
  <c r="BW84" i="12"/>
  <c r="BW83" i="12"/>
  <c r="BW82" i="12"/>
  <c r="BW81" i="12"/>
  <c r="BV85" i="12"/>
  <c r="BV84" i="12"/>
  <c r="BV83" i="12"/>
  <c r="BV82" i="12"/>
  <c r="BV81" i="12"/>
  <c r="BU85" i="12"/>
  <c r="BU84" i="12"/>
  <c r="BU83" i="12"/>
  <c r="BU82" i="12"/>
  <c r="BU81" i="12"/>
  <c r="BQ85" i="12"/>
  <c r="BQ84" i="12"/>
  <c r="BQ83" i="12"/>
  <c r="BQ82" i="12"/>
  <c r="BQ81" i="12"/>
  <c r="BP85" i="12"/>
  <c r="BP84" i="12"/>
  <c r="BP83" i="12"/>
  <c r="BP82" i="12"/>
  <c r="BO85" i="12"/>
  <c r="BO84" i="12"/>
  <c r="BO83" i="12"/>
  <c r="BO82" i="12"/>
  <c r="BO81" i="12"/>
  <c r="BN85" i="12"/>
  <c r="BN84" i="12"/>
  <c r="BN83" i="12"/>
  <c r="BN82" i="12"/>
  <c r="BN81" i="12"/>
  <c r="BJ85" i="12"/>
  <c r="BJ84" i="12"/>
  <c r="BJ83" i="12"/>
  <c r="BJ82" i="12"/>
  <c r="BJ81" i="12"/>
  <c r="BI85" i="12"/>
  <c r="BI84" i="12"/>
  <c r="BI83" i="12"/>
  <c r="BI82" i="12"/>
  <c r="BI81" i="12"/>
  <c r="BH85" i="12"/>
  <c r="BH84" i="12"/>
  <c r="BH83" i="12"/>
  <c r="BH82" i="12"/>
  <c r="BH81" i="12"/>
  <c r="BG85" i="12"/>
  <c r="BG84" i="12"/>
  <c r="BG83" i="12"/>
  <c r="BG82" i="12"/>
  <c r="BG81" i="12"/>
  <c r="BC85" i="12"/>
  <c r="BC84" i="12"/>
  <c r="BC83" i="12"/>
  <c r="BC82" i="12"/>
  <c r="BC81" i="12"/>
  <c r="BB85" i="12"/>
  <c r="BB84" i="12"/>
  <c r="BB83" i="12"/>
  <c r="BB82" i="12"/>
  <c r="BB81" i="12"/>
  <c r="BA85" i="12"/>
  <c r="BA84" i="12"/>
  <c r="BA83" i="12"/>
  <c r="BA82" i="12"/>
  <c r="BA81" i="12"/>
  <c r="AZ85" i="12"/>
  <c r="AZ84" i="12"/>
  <c r="AZ83" i="12"/>
  <c r="AZ82" i="12"/>
  <c r="AZ81" i="12"/>
  <c r="AV85" i="12"/>
  <c r="AV84" i="12"/>
  <c r="AV83" i="12"/>
  <c r="AV82" i="12"/>
  <c r="AV81" i="12"/>
  <c r="AT85" i="12"/>
  <c r="AT84" i="12"/>
  <c r="AT83" i="12"/>
  <c r="AT82" i="12"/>
  <c r="AT81" i="12"/>
  <c r="AS85" i="12"/>
  <c r="AS84" i="12"/>
  <c r="AS83" i="12"/>
  <c r="AS82" i="12"/>
  <c r="AS81" i="12"/>
  <c r="AO85" i="12"/>
  <c r="AO84" i="12"/>
  <c r="AO83" i="12"/>
  <c r="AO82" i="12"/>
  <c r="AO81" i="12"/>
  <c r="AN85" i="12"/>
  <c r="AN84" i="12"/>
  <c r="AN83" i="12"/>
  <c r="AN82" i="12"/>
  <c r="AN81" i="12"/>
  <c r="AM85" i="12"/>
  <c r="AM84" i="12"/>
  <c r="AM83" i="12"/>
  <c r="AM82" i="12"/>
  <c r="AM81" i="12"/>
  <c r="AL85" i="12"/>
  <c r="AL84" i="12"/>
  <c r="AL83" i="12"/>
  <c r="AL82" i="12"/>
  <c r="AL81" i="12"/>
  <c r="AG85" i="12"/>
  <c r="AG84" i="12"/>
  <c r="AG83" i="12"/>
  <c r="AG82" i="12"/>
  <c r="AG81" i="12"/>
  <c r="AF85" i="12"/>
  <c r="AF84" i="12"/>
  <c r="AF83" i="12"/>
  <c r="AF82" i="12"/>
  <c r="AF81" i="12"/>
  <c r="AE85" i="12"/>
  <c r="AE84" i="12"/>
  <c r="AE83" i="12"/>
  <c r="AE82" i="12"/>
  <c r="AE81" i="12"/>
  <c r="AA85" i="12"/>
  <c r="AA84" i="12"/>
  <c r="AA83" i="12"/>
  <c r="AA82" i="12"/>
  <c r="AA81" i="12"/>
  <c r="Z85" i="12"/>
  <c r="Z84" i="12"/>
  <c r="Z83" i="12"/>
  <c r="Z82" i="12"/>
  <c r="Z81" i="12"/>
  <c r="Y85" i="12"/>
  <c r="Y84" i="12"/>
  <c r="Y83" i="12"/>
  <c r="Y82" i="12"/>
  <c r="Y81" i="12"/>
  <c r="X85" i="12"/>
  <c r="X84" i="12"/>
  <c r="X83" i="12"/>
  <c r="X82" i="12"/>
  <c r="X81" i="12"/>
  <c r="T85" i="12"/>
  <c r="T84" i="12"/>
  <c r="T83" i="12"/>
  <c r="T82" i="12"/>
  <c r="T81" i="12"/>
  <c r="S85" i="12"/>
  <c r="S84" i="12"/>
  <c r="S83" i="12"/>
  <c r="S82" i="12"/>
  <c r="S81" i="12"/>
  <c r="R85" i="12"/>
  <c r="R84" i="12"/>
  <c r="R83" i="12"/>
  <c r="R82" i="12"/>
  <c r="R81" i="12"/>
  <c r="Q85" i="12"/>
  <c r="Q84" i="12"/>
  <c r="Q83" i="12"/>
  <c r="Q82" i="12"/>
  <c r="Q81" i="12"/>
  <c r="M85" i="12"/>
  <c r="M84" i="12"/>
  <c r="M83" i="12"/>
  <c r="M82" i="12"/>
  <c r="M81" i="12"/>
  <c r="L85" i="12"/>
  <c r="L84" i="12"/>
  <c r="L83" i="12"/>
  <c r="L82" i="12"/>
  <c r="L81" i="12"/>
  <c r="K85" i="12"/>
  <c r="K84" i="12"/>
  <c r="K83" i="12"/>
  <c r="K82" i="12"/>
  <c r="K81" i="12"/>
  <c r="J85" i="12"/>
  <c r="J84" i="12"/>
  <c r="J83" i="12"/>
  <c r="J82" i="12"/>
  <c r="J81" i="12"/>
  <c r="F85" i="12"/>
  <c r="F84" i="12"/>
  <c r="F83" i="12"/>
  <c r="F82" i="12"/>
  <c r="F81" i="12"/>
  <c r="E85" i="12"/>
  <c r="E84" i="12"/>
  <c r="E83" i="12"/>
  <c r="E82" i="12"/>
  <c r="E81" i="12"/>
  <c r="D85" i="12"/>
  <c r="D84" i="12"/>
  <c r="D83" i="12"/>
  <c r="D82" i="12"/>
  <c r="D81" i="12"/>
  <c r="C85" i="12"/>
  <c r="C84" i="12"/>
  <c r="C83" i="12"/>
  <c r="C82" i="12"/>
  <c r="C81" i="12"/>
  <c r="AS40" i="12"/>
  <c r="AS39" i="12"/>
  <c r="AS38" i="12"/>
  <c r="AS37" i="12"/>
  <c r="AS36" i="12"/>
  <c r="AS35" i="12"/>
  <c r="AS34" i="12"/>
  <c r="AE40" i="12"/>
  <c r="AE39" i="12"/>
  <c r="AE38" i="12"/>
  <c r="AE37" i="12"/>
  <c r="AE36" i="12"/>
  <c r="AE35" i="12"/>
  <c r="AE34" i="12"/>
  <c r="AU10" i="12"/>
  <c r="AU8" i="12"/>
  <c r="AU7" i="12"/>
  <c r="AU6" i="12"/>
  <c r="AU4" i="12"/>
  <c r="J3" i="5"/>
  <c r="J4" i="5"/>
  <c r="J5" i="5"/>
  <c r="J6" i="5"/>
  <c r="J7" i="5"/>
  <c r="J8" i="5"/>
  <c r="J9" i="5"/>
  <c r="J10" i="5"/>
  <c r="J12" i="5"/>
  <c r="J13" i="5"/>
  <c r="J14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4" i="5"/>
  <c r="J38" i="5"/>
  <c r="J39" i="5"/>
  <c r="K3" i="5"/>
  <c r="K4" i="5"/>
  <c r="K5" i="5"/>
  <c r="K6" i="5"/>
  <c r="K7" i="5"/>
  <c r="K8" i="5"/>
  <c r="K9" i="5"/>
  <c r="K10" i="5"/>
  <c r="K13" i="5"/>
  <c r="K14" i="5"/>
  <c r="K16" i="5"/>
  <c r="K17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3" i="5"/>
  <c r="K34" i="5"/>
  <c r="K38" i="5"/>
  <c r="K39" i="5"/>
  <c r="AV55" i="12"/>
  <c r="AV54" i="12"/>
  <c r="AV52" i="12"/>
  <c r="AV51" i="12"/>
  <c r="AV50" i="12"/>
  <c r="AV49" i="12"/>
  <c r="AU69" i="12"/>
  <c r="AU68" i="12"/>
  <c r="AU66" i="12"/>
  <c r="BE11" i="13"/>
  <c r="BE12" i="13"/>
  <c r="AT10" i="12"/>
  <c r="AT9" i="12"/>
  <c r="AT7" i="12"/>
  <c r="AT6" i="12"/>
  <c r="AT5" i="12"/>
  <c r="AT4" i="12"/>
  <c r="AT25" i="12"/>
  <c r="AT24" i="12"/>
  <c r="AT23" i="12"/>
  <c r="AT22" i="12"/>
  <c r="AT21" i="12"/>
  <c r="AT20" i="12"/>
  <c r="AT19" i="12"/>
  <c r="AT40" i="12"/>
  <c r="AT39" i="12"/>
  <c r="AT38" i="12"/>
  <c r="AT37" i="12"/>
  <c r="AT36" i="12"/>
  <c r="AT35" i="12"/>
  <c r="AT34" i="12"/>
  <c r="AT55" i="12"/>
  <c r="AT54" i="12"/>
  <c r="AT53" i="12"/>
  <c r="AT52" i="12"/>
  <c r="AT51" i="12"/>
  <c r="AT50" i="12"/>
  <c r="AT49" i="12"/>
  <c r="AT70" i="12"/>
  <c r="AT64" i="12"/>
  <c r="AT80" i="12"/>
  <c r="AS79" i="12"/>
  <c r="AS25" i="12"/>
  <c r="AS24" i="12"/>
  <c r="AS23" i="12"/>
  <c r="AS22" i="12"/>
  <c r="AS21" i="12"/>
  <c r="AS20" i="12"/>
  <c r="AS19" i="12"/>
  <c r="AS10" i="12"/>
  <c r="AS9" i="12"/>
  <c r="AS8" i="12"/>
  <c r="AS7" i="12"/>
  <c r="AS6" i="12"/>
  <c r="AS5" i="12"/>
  <c r="AS4" i="12"/>
  <c r="EF7" i="28"/>
  <c r="N4" i="5"/>
  <c r="EF8" i="28"/>
  <c r="N5" i="5"/>
  <c r="EF9" i="28"/>
  <c r="B6" i="5"/>
  <c r="EF10" i="28"/>
  <c r="B7" i="5"/>
  <c r="EF11" i="28"/>
  <c r="N8" i="5"/>
  <c r="EF12" i="28"/>
  <c r="N9" i="5"/>
  <c r="EF13" i="28"/>
  <c r="N10" i="5"/>
  <c r="EF14" i="28"/>
  <c r="EF15" i="28"/>
  <c r="N12" i="5"/>
  <c r="EF16" i="28"/>
  <c r="N13" i="5"/>
  <c r="EF17" i="28"/>
  <c r="N14" i="5"/>
  <c r="EF18" i="28"/>
  <c r="B15" i="5"/>
  <c r="EF19" i="28"/>
  <c r="N16" i="5"/>
  <c r="EF20" i="28"/>
  <c r="N17" i="5"/>
  <c r="EF21" i="28"/>
  <c r="B18" i="5"/>
  <c r="EF22" i="28"/>
  <c r="EF23" i="28"/>
  <c r="N20" i="5"/>
  <c r="EF24" i="28"/>
  <c r="N21" i="5"/>
  <c r="EF25" i="28"/>
  <c r="N22" i="5"/>
  <c r="EF26" i="28"/>
  <c r="EF27" i="28"/>
  <c r="N24" i="5"/>
  <c r="EF28" i="28"/>
  <c r="N25" i="5"/>
  <c r="EF29" i="28"/>
  <c r="B26" i="5"/>
  <c r="EF30" i="28"/>
  <c r="EF31" i="28"/>
  <c r="N28" i="5"/>
  <c r="EF32" i="28"/>
  <c r="N29" i="5"/>
  <c r="EF33" i="28"/>
  <c r="N30" i="5"/>
  <c r="EF34" i="28"/>
  <c r="B31" i="5"/>
  <c r="EF35" i="28"/>
  <c r="N32" i="5"/>
  <c r="EF36" i="28"/>
  <c r="EF37" i="28"/>
  <c r="B34" i="5"/>
  <c r="EF38" i="28"/>
  <c r="EF39" i="28"/>
  <c r="B36" i="5"/>
  <c r="EF40" i="28"/>
  <c r="N37" i="5"/>
  <c r="EF41" i="28"/>
  <c r="B38" i="5"/>
  <c r="EF42" i="28"/>
  <c r="B39" i="5"/>
  <c r="EF6" i="28"/>
  <c r="B3" i="5"/>
  <c r="DI7" i="28"/>
  <c r="DI8" i="28"/>
  <c r="DI9" i="28"/>
  <c r="DI10" i="28"/>
  <c r="DI11" i="28"/>
  <c r="DI12" i="28"/>
  <c r="DI13" i="28"/>
  <c r="DI14" i="28"/>
  <c r="DI15" i="28"/>
  <c r="DI16" i="28"/>
  <c r="DI17" i="28"/>
  <c r="DI18" i="28"/>
  <c r="DI19" i="28"/>
  <c r="DI20" i="28"/>
  <c r="DI21" i="28"/>
  <c r="DI22" i="28"/>
  <c r="DI23" i="28"/>
  <c r="DI24" i="28"/>
  <c r="DI25" i="28"/>
  <c r="DI26" i="28"/>
  <c r="DI27" i="28"/>
  <c r="DI28" i="28"/>
  <c r="DI29" i="28"/>
  <c r="DI30" i="28"/>
  <c r="DI31" i="28"/>
  <c r="DI32" i="28"/>
  <c r="DI33" i="28"/>
  <c r="DI34" i="28"/>
  <c r="DI35" i="28"/>
  <c r="DI36" i="28"/>
  <c r="DI37" i="28"/>
  <c r="DI38" i="28"/>
  <c r="DI39" i="28"/>
  <c r="DI40" i="28"/>
  <c r="DI41" i="28"/>
  <c r="DI42" i="28"/>
  <c r="DI6" i="28"/>
  <c r="CD7" i="28"/>
  <c r="CD8" i="28"/>
  <c r="BB6" i="12"/>
  <c r="CD9" i="28"/>
  <c r="BB7" i="12"/>
  <c r="CD10" i="28"/>
  <c r="CD11" i="28"/>
  <c r="CD12" i="28"/>
  <c r="BB10" i="12"/>
  <c r="CD13" i="28"/>
  <c r="BB19" i="12"/>
  <c r="CD14" i="28"/>
  <c r="CD15" i="28"/>
  <c r="H12" i="5"/>
  <c r="CD16" i="28"/>
  <c r="BB22" i="12"/>
  <c r="CD17" i="28"/>
  <c r="CD18" i="28"/>
  <c r="CD19" i="28"/>
  <c r="H16" i="5"/>
  <c r="CD20" i="28"/>
  <c r="H17" i="5"/>
  <c r="CD21" i="28"/>
  <c r="CD22" i="28"/>
  <c r="CD23" i="28"/>
  <c r="H20" i="5"/>
  <c r="CD24" i="28"/>
  <c r="CD25" i="28"/>
  <c r="CD26" i="28"/>
  <c r="H23" i="5"/>
  <c r="CD27" i="28"/>
  <c r="CD28" i="28"/>
  <c r="CD29" i="28"/>
  <c r="CD30" i="28"/>
  <c r="CD31" i="28"/>
  <c r="CD32" i="28"/>
  <c r="CD33" i="28"/>
  <c r="CD34" i="28"/>
  <c r="H31" i="5"/>
  <c r="CD35" i="28"/>
  <c r="CD36" i="28"/>
  <c r="BB66" i="12"/>
  <c r="CD37" i="28"/>
  <c r="CD38" i="28"/>
  <c r="H35" i="5"/>
  <c r="CD39" i="28"/>
  <c r="H36" i="5"/>
  <c r="CD40" i="28"/>
  <c r="CK70" i="13"/>
  <c r="E37" i="5"/>
  <c r="CD41" i="28"/>
  <c r="H38" i="5"/>
  <c r="CD42" i="28"/>
  <c r="CD6" i="28"/>
  <c r="AY7" i="28"/>
  <c r="AY8" i="28"/>
  <c r="AY9" i="28"/>
  <c r="AY10" i="28"/>
  <c r="AY11" i="28"/>
  <c r="AY12" i="28"/>
  <c r="AY13" i="28"/>
  <c r="AY14" i="28"/>
  <c r="AY15" i="28"/>
  <c r="AY16" i="28"/>
  <c r="AY17" i="28"/>
  <c r="AY18" i="28"/>
  <c r="AY19" i="28"/>
  <c r="AY20" i="28"/>
  <c r="AY21" i="28"/>
  <c r="AY22" i="28"/>
  <c r="AY23" i="28"/>
  <c r="AY24" i="28"/>
  <c r="AY25" i="28"/>
  <c r="AY26" i="28"/>
  <c r="AY27" i="28"/>
  <c r="AY28" i="28"/>
  <c r="AY29" i="28"/>
  <c r="AY30" i="28"/>
  <c r="AY31" i="28"/>
  <c r="AY32" i="28"/>
  <c r="AY33" i="28"/>
  <c r="AY34" i="28"/>
  <c r="AY35" i="28"/>
  <c r="AY36" i="28"/>
  <c r="AY37" i="28"/>
  <c r="AY38" i="28"/>
  <c r="AY39" i="28"/>
  <c r="AY40" i="28"/>
  <c r="AY41" i="28"/>
  <c r="AY42" i="28"/>
  <c r="AY6" i="28"/>
  <c r="N6" i="5"/>
  <c r="N15" i="5"/>
  <c r="N26" i="5"/>
  <c r="N38" i="5"/>
  <c r="N39" i="5"/>
  <c r="N3" i="5"/>
  <c r="B12" i="5"/>
  <c r="B13" i="5"/>
  <c r="B22" i="5"/>
  <c r="B25" i="5"/>
  <c r="B30" i="5"/>
  <c r="B37" i="5"/>
  <c r="CF34" i="13"/>
  <c r="CF34" i="12"/>
  <c r="AW35" i="12"/>
  <c r="AW36" i="12"/>
  <c r="CF37" i="13"/>
  <c r="CF37" i="12"/>
  <c r="CF38" i="13"/>
  <c r="CF38" i="12"/>
  <c r="AW39" i="12"/>
  <c r="AW40" i="12"/>
  <c r="CF25" i="13"/>
  <c r="CF25" i="12"/>
  <c r="CF22" i="13"/>
  <c r="CF22" i="12"/>
  <c r="CF19" i="13"/>
  <c r="CF19" i="12"/>
  <c r="CF10" i="13"/>
  <c r="CF10" i="12"/>
  <c r="CF8" i="13"/>
  <c r="CF8" i="12"/>
  <c r="CF7" i="13"/>
  <c r="CF7" i="12"/>
  <c r="CF6" i="13"/>
  <c r="CF5" i="13"/>
  <c r="CF4" i="13"/>
  <c r="CF4" i="12"/>
  <c r="CD11" i="13"/>
  <c r="CD12" i="13"/>
  <c r="CD13" i="13"/>
  <c r="CF5" i="12"/>
  <c r="CF6" i="12"/>
  <c r="AU11" i="13"/>
  <c r="CN4" i="13"/>
  <c r="CN5" i="13"/>
  <c r="CN6" i="13"/>
  <c r="CN7" i="13"/>
  <c r="CN8" i="13"/>
  <c r="CN9" i="13"/>
  <c r="CN10" i="13"/>
  <c r="CN11" i="13"/>
  <c r="CN12" i="13"/>
  <c r="A77" i="12"/>
  <c r="A62" i="12"/>
  <c r="A77" i="13"/>
  <c r="A62" i="13"/>
  <c r="A47" i="13"/>
  <c r="A47" i="12"/>
  <c r="A32" i="12"/>
  <c r="A17" i="12"/>
  <c r="A2" i="12"/>
  <c r="A32" i="13"/>
  <c r="A17" i="13"/>
  <c r="A2" i="13"/>
  <c r="CN35" i="11"/>
  <c r="CN34" i="11"/>
  <c r="CN36" i="11"/>
  <c r="CN37" i="11"/>
  <c r="CN38" i="11"/>
  <c r="N41" i="11"/>
  <c r="U41" i="11"/>
  <c r="AB41" i="11"/>
  <c r="D41" i="11"/>
  <c r="F41" i="11"/>
  <c r="H41" i="11"/>
  <c r="J41" i="11"/>
  <c r="K41" i="11"/>
  <c r="M41" i="11"/>
  <c r="M42" i="11"/>
  <c r="M43" i="11"/>
  <c r="O41" i="11"/>
  <c r="Q41" i="11"/>
  <c r="R41" i="11"/>
  <c r="T41" i="11"/>
  <c r="V41" i="11"/>
  <c r="X41" i="11"/>
  <c r="Y41" i="11"/>
  <c r="Y42" i="11"/>
  <c r="Y43" i="11"/>
  <c r="AA41" i="11"/>
  <c r="AC41" i="11"/>
  <c r="AE41" i="11"/>
  <c r="AF41" i="11"/>
  <c r="AF42" i="11"/>
  <c r="AH41" i="11"/>
  <c r="AH42" i="11"/>
  <c r="AI41" i="11"/>
  <c r="AJ41" i="11"/>
  <c r="AL41" i="11"/>
  <c r="AM41" i="11"/>
  <c r="AM42" i="11"/>
  <c r="AO41" i="11"/>
  <c r="AP41" i="11"/>
  <c r="AP42" i="11"/>
  <c r="AP43" i="11"/>
  <c r="AQ41" i="11"/>
  <c r="AS41" i="11"/>
  <c r="AT41" i="11"/>
  <c r="AU41" i="11"/>
  <c r="AV41" i="11"/>
  <c r="AW41" i="11"/>
  <c r="AX41" i="11"/>
  <c r="AZ41" i="11"/>
  <c r="BA41" i="11"/>
  <c r="BC41" i="11"/>
  <c r="BD41" i="11"/>
  <c r="BE41" i="11"/>
  <c r="BE42" i="11"/>
  <c r="BH41" i="11"/>
  <c r="BJ41" i="11"/>
  <c r="BK41" i="11"/>
  <c r="BL41" i="11"/>
  <c r="BN41" i="11"/>
  <c r="BN42" i="11"/>
  <c r="BO41" i="11"/>
  <c r="BQ41" i="11"/>
  <c r="BR41" i="11"/>
  <c r="BS41" i="11"/>
  <c r="BU41" i="11"/>
  <c r="BV41" i="11"/>
  <c r="BY41" i="11"/>
  <c r="BY42" i="11"/>
  <c r="BY43" i="11"/>
  <c r="CF41" i="11"/>
  <c r="CL35" i="11"/>
  <c r="CL34" i="11"/>
  <c r="CL36" i="11"/>
  <c r="CL37" i="11"/>
  <c r="CL38" i="11"/>
  <c r="CJ35" i="11"/>
  <c r="CJ34" i="11"/>
  <c r="CJ36" i="11"/>
  <c r="CJ37" i="11"/>
  <c r="CJ38" i="11"/>
  <c r="CI35" i="11"/>
  <c r="CI34" i="11"/>
  <c r="CI36" i="11"/>
  <c r="CI37" i="11"/>
  <c r="CI38" i="11"/>
  <c r="CM38" i="11"/>
  <c r="CM37" i="11"/>
  <c r="CM36" i="11"/>
  <c r="CM35" i="11"/>
  <c r="CM34" i="11"/>
  <c r="CN19" i="11"/>
  <c r="CN20" i="11"/>
  <c r="CN21" i="11"/>
  <c r="CN22" i="11"/>
  <c r="CN23" i="11"/>
  <c r="CN24" i="11"/>
  <c r="CN20" i="13"/>
  <c r="G26" i="11"/>
  <c r="G27" i="11"/>
  <c r="N26" i="11"/>
  <c r="N27" i="11"/>
  <c r="N28" i="11"/>
  <c r="U26" i="11"/>
  <c r="AB26" i="11"/>
  <c r="D26" i="11"/>
  <c r="F26" i="11"/>
  <c r="F27" i="11"/>
  <c r="F28" i="11"/>
  <c r="H26" i="11"/>
  <c r="J26" i="11"/>
  <c r="J27" i="11"/>
  <c r="K26" i="11"/>
  <c r="K27" i="11"/>
  <c r="K28" i="11"/>
  <c r="M26" i="11"/>
  <c r="M27" i="11"/>
  <c r="O26" i="11"/>
  <c r="Q26" i="11"/>
  <c r="Q27" i="11"/>
  <c r="R26" i="11"/>
  <c r="T26" i="11"/>
  <c r="V26" i="11"/>
  <c r="X26" i="11"/>
  <c r="Y26" i="11"/>
  <c r="Y27" i="11"/>
  <c r="AA26" i="11"/>
  <c r="AC26" i="11"/>
  <c r="AC27" i="11"/>
  <c r="AE26" i="11"/>
  <c r="AF26" i="11"/>
  <c r="AH26" i="11"/>
  <c r="AH27" i="11"/>
  <c r="AI26" i="11"/>
  <c r="AJ26" i="11"/>
  <c r="AJ27" i="11"/>
  <c r="AL26" i="11"/>
  <c r="AM26" i="11"/>
  <c r="AN26" i="11"/>
  <c r="AO26" i="11"/>
  <c r="AP26" i="11"/>
  <c r="AP27" i="11"/>
  <c r="AQ26" i="11"/>
  <c r="AS26" i="11"/>
  <c r="AS27" i="11"/>
  <c r="AT26" i="11"/>
  <c r="AU26" i="11"/>
  <c r="AV26" i="11"/>
  <c r="AW26" i="11"/>
  <c r="AX26" i="11"/>
  <c r="AX27" i="11"/>
  <c r="AZ26" i="11"/>
  <c r="AZ27" i="11"/>
  <c r="BA26" i="11"/>
  <c r="BC26" i="11"/>
  <c r="BD26" i="11"/>
  <c r="BD27" i="11"/>
  <c r="BE26" i="11"/>
  <c r="BG26" i="11"/>
  <c r="BH26" i="11"/>
  <c r="BH27" i="11"/>
  <c r="BI26" i="11"/>
  <c r="BJ26" i="11"/>
  <c r="BK26" i="11"/>
  <c r="BK27" i="11"/>
  <c r="BL26" i="11"/>
  <c r="BN26" i="11"/>
  <c r="BN27" i="11"/>
  <c r="BN28" i="11"/>
  <c r="BO26" i="11"/>
  <c r="BQ26" i="11"/>
  <c r="BQ27" i="11"/>
  <c r="BR26" i="11"/>
  <c r="BR27" i="11"/>
  <c r="BS26" i="11"/>
  <c r="BS27" i="11"/>
  <c r="BU26" i="11"/>
  <c r="BV26" i="11"/>
  <c r="BW26" i="11"/>
  <c r="BW27" i="11"/>
  <c r="BW28" i="11"/>
  <c r="BX26" i="11"/>
  <c r="BY26" i="11"/>
  <c r="BZ26" i="11"/>
  <c r="CB26" i="11"/>
  <c r="CC26" i="11"/>
  <c r="CD26" i="11"/>
  <c r="CE26" i="11"/>
  <c r="CF26" i="11"/>
  <c r="CG26" i="11"/>
  <c r="CL19" i="11"/>
  <c r="CL20" i="11"/>
  <c r="CL21" i="11"/>
  <c r="CL22" i="11"/>
  <c r="CL23" i="11"/>
  <c r="CL24" i="11"/>
  <c r="CL25" i="11"/>
  <c r="CJ19" i="11"/>
  <c r="CJ20" i="11"/>
  <c r="CJ21" i="11"/>
  <c r="CJ22" i="11"/>
  <c r="CJ23" i="11"/>
  <c r="CJ24" i="11"/>
  <c r="CJ25" i="11"/>
  <c r="CI19" i="11"/>
  <c r="CI20" i="11"/>
  <c r="CI21" i="11"/>
  <c r="CI22" i="11"/>
  <c r="CI23" i="11"/>
  <c r="CI24" i="11"/>
  <c r="CI25" i="11"/>
  <c r="CM25" i="11"/>
  <c r="CM24" i="11"/>
  <c r="CM23" i="11"/>
  <c r="CM22" i="11"/>
  <c r="CM21" i="11"/>
  <c r="CN20" i="12"/>
  <c r="CM20" i="11"/>
  <c r="CM19" i="11"/>
  <c r="CM5" i="11"/>
  <c r="CM6" i="11"/>
  <c r="CM7" i="11"/>
  <c r="CM8" i="11"/>
  <c r="CM9" i="11"/>
  <c r="CI5" i="11"/>
  <c r="CJ5" i="11"/>
  <c r="CL5" i="11"/>
  <c r="CN5" i="11"/>
  <c r="CN5" i="12"/>
  <c r="CI6" i="11"/>
  <c r="CJ6" i="11"/>
  <c r="CL6" i="11"/>
  <c r="CN6" i="11"/>
  <c r="CN6" i="12"/>
  <c r="CI7" i="11"/>
  <c r="CJ7" i="11"/>
  <c r="CL7" i="11"/>
  <c r="CN7" i="11"/>
  <c r="CN7" i="12"/>
  <c r="CI8" i="11"/>
  <c r="CJ8" i="11"/>
  <c r="CL8" i="11"/>
  <c r="CN8" i="11"/>
  <c r="CN8" i="12"/>
  <c r="CI9" i="11"/>
  <c r="CJ9" i="11"/>
  <c r="CL9" i="11"/>
  <c r="CN9" i="11"/>
  <c r="CN9" i="12"/>
  <c r="CN10" i="12"/>
  <c r="CN4" i="11"/>
  <c r="CN4" i="12"/>
  <c r="CB41" i="11"/>
  <c r="CB42" i="11"/>
  <c r="CB43" i="11"/>
  <c r="CB44" i="11"/>
  <c r="CC41" i="11"/>
  <c r="CC42" i="11"/>
  <c r="CC43" i="11"/>
  <c r="CC44" i="11"/>
  <c r="CD41" i="11"/>
  <c r="CD42" i="11"/>
  <c r="CD43" i="11"/>
  <c r="CD44" i="11"/>
  <c r="CE41" i="11"/>
  <c r="CE42" i="11"/>
  <c r="CE43" i="11"/>
  <c r="CE44" i="11"/>
  <c r="CF42" i="11"/>
  <c r="CF43" i="11"/>
  <c r="CF44" i="11"/>
  <c r="BU42" i="11"/>
  <c r="BV42" i="11"/>
  <c r="BV43" i="11"/>
  <c r="BX41" i="11"/>
  <c r="BX42" i="11"/>
  <c r="BZ41" i="11"/>
  <c r="BZ42" i="11"/>
  <c r="BZ43" i="11"/>
  <c r="BZ44" i="11"/>
  <c r="BN43" i="11"/>
  <c r="BN44" i="11"/>
  <c r="BQ42" i="11"/>
  <c r="BR42" i="11"/>
  <c r="BH42" i="11"/>
  <c r="BH43" i="11"/>
  <c r="BK42" i="11"/>
  <c r="BK43" i="11"/>
  <c r="BK44" i="11"/>
  <c r="BL42" i="11"/>
  <c r="AZ42" i="11"/>
  <c r="AZ43" i="11"/>
  <c r="BC42" i="11"/>
  <c r="BD42" i="11"/>
  <c r="AU41" i="13"/>
  <c r="AU42" i="13"/>
  <c r="AS42" i="11"/>
  <c r="AS43" i="11"/>
  <c r="AS44" i="11"/>
  <c r="AT42" i="11"/>
  <c r="AT43" i="11"/>
  <c r="AT44" i="11"/>
  <c r="AW42" i="11"/>
  <c r="AW43" i="11"/>
  <c r="AW44" i="11"/>
  <c r="AX42" i="11"/>
  <c r="AX43" i="11"/>
  <c r="AX44" i="11"/>
  <c r="AL42" i="11"/>
  <c r="AO42" i="11"/>
  <c r="AO43" i="11"/>
  <c r="AO44" i="11"/>
  <c r="AP44" i="11"/>
  <c r="AQ42" i="11"/>
  <c r="AE42" i="11"/>
  <c r="AH43" i="11"/>
  <c r="AH44" i="11"/>
  <c r="AI42" i="11"/>
  <c r="AI43" i="11"/>
  <c r="AI44" i="11"/>
  <c r="AJ42" i="11"/>
  <c r="AC42" i="11"/>
  <c r="AC43" i="11"/>
  <c r="X42" i="11"/>
  <c r="X43" i="11"/>
  <c r="X44" i="11"/>
  <c r="Y44" i="11"/>
  <c r="AA42" i="11"/>
  <c r="AB42" i="11"/>
  <c r="Q42" i="11"/>
  <c r="Q43" i="11"/>
  <c r="Q44" i="11"/>
  <c r="R42" i="11"/>
  <c r="T42" i="11"/>
  <c r="U42" i="11"/>
  <c r="U43" i="11"/>
  <c r="U44" i="11"/>
  <c r="V42" i="11"/>
  <c r="V43" i="11"/>
  <c r="V44" i="11"/>
  <c r="K42" i="11"/>
  <c r="K43" i="11"/>
  <c r="K44" i="11"/>
  <c r="M44" i="11"/>
  <c r="O42" i="11"/>
  <c r="C41" i="11"/>
  <c r="C42" i="11"/>
  <c r="C43" i="11"/>
  <c r="C44" i="11"/>
  <c r="D42" i="11"/>
  <c r="D43" i="11"/>
  <c r="F42" i="11"/>
  <c r="H42" i="11"/>
  <c r="CB27" i="11"/>
  <c r="CC27" i="11"/>
  <c r="CC28" i="11"/>
  <c r="CC29" i="11"/>
  <c r="CD27" i="11"/>
  <c r="CD28" i="11"/>
  <c r="CD29" i="11"/>
  <c r="CE27" i="11"/>
  <c r="CE28" i="11"/>
  <c r="CE29" i="11"/>
  <c r="CF27" i="11"/>
  <c r="CF28" i="11"/>
  <c r="CF29" i="11"/>
  <c r="CG27" i="11"/>
  <c r="CG28" i="11"/>
  <c r="CG29" i="11"/>
  <c r="BX27" i="11"/>
  <c r="BX28" i="11"/>
  <c r="BY27" i="11"/>
  <c r="BY28" i="11"/>
  <c r="BY29" i="11"/>
  <c r="BZ27" i="11"/>
  <c r="BO27" i="11"/>
  <c r="BJ27" i="11"/>
  <c r="BJ28" i="11"/>
  <c r="BE27" i="11"/>
  <c r="AU26" i="13"/>
  <c r="AU27" i="13"/>
  <c r="AU28" i="13"/>
  <c r="AU29" i="13"/>
  <c r="AV27" i="11"/>
  <c r="AQ27" i="11"/>
  <c r="AE27" i="11"/>
  <c r="AE28" i="11"/>
  <c r="AC26" i="13"/>
  <c r="AC27" i="13"/>
  <c r="AA27" i="11"/>
  <c r="U27" i="11"/>
  <c r="U28" i="11"/>
  <c r="C26" i="11"/>
  <c r="J11" i="11"/>
  <c r="J12" i="11"/>
  <c r="K11" i="11"/>
  <c r="K12" i="11"/>
  <c r="M11" i="11"/>
  <c r="M12" i="11"/>
  <c r="M13" i="11"/>
  <c r="N11" i="11"/>
  <c r="N12" i="11"/>
  <c r="O11" i="11"/>
  <c r="O12" i="11"/>
  <c r="Q11" i="11"/>
  <c r="Q12" i="11"/>
  <c r="R11" i="11"/>
  <c r="R12" i="11"/>
  <c r="T11" i="11"/>
  <c r="T12" i="11"/>
  <c r="T13" i="11"/>
  <c r="U11" i="11"/>
  <c r="U12" i="11"/>
  <c r="V11" i="11"/>
  <c r="V12" i="11"/>
  <c r="V13" i="11"/>
  <c r="AC11" i="13"/>
  <c r="AC12" i="13"/>
  <c r="X11" i="11"/>
  <c r="Y11" i="11"/>
  <c r="Y12" i="11"/>
  <c r="Y13" i="11"/>
  <c r="AA11" i="11"/>
  <c r="AA12" i="11"/>
  <c r="AA13" i="11"/>
  <c r="AB11" i="11"/>
  <c r="AC11" i="11"/>
  <c r="AC12" i="11"/>
  <c r="AE11" i="11"/>
  <c r="AE12" i="11"/>
  <c r="AE13" i="11"/>
  <c r="AF11" i="11"/>
  <c r="AF12" i="11"/>
  <c r="AH11" i="11"/>
  <c r="AH12" i="11"/>
  <c r="AI11" i="11"/>
  <c r="AI12" i="11"/>
  <c r="AI13" i="11"/>
  <c r="AJ11" i="11"/>
  <c r="AJ12" i="11"/>
  <c r="AL11" i="11"/>
  <c r="AL12" i="11"/>
  <c r="AM11" i="11"/>
  <c r="AM12" i="11"/>
  <c r="AO11" i="11"/>
  <c r="AO12" i="11"/>
  <c r="AP11" i="11"/>
  <c r="AP12" i="11"/>
  <c r="AQ11" i="11"/>
  <c r="AQ12" i="11"/>
  <c r="AV11" i="13"/>
  <c r="AV12" i="13"/>
  <c r="AS11" i="11"/>
  <c r="AS12" i="11"/>
  <c r="AT11" i="11"/>
  <c r="AT12" i="11"/>
  <c r="AU11" i="11"/>
  <c r="AU11" i="12"/>
  <c r="AV11" i="11"/>
  <c r="AV12" i="11"/>
  <c r="AW11" i="11"/>
  <c r="AW12" i="11"/>
  <c r="AX11" i="11"/>
  <c r="AX12" i="11"/>
  <c r="AZ11" i="11"/>
  <c r="AZ12" i="11"/>
  <c r="BA11" i="11"/>
  <c r="BB11" i="11"/>
  <c r="BB12" i="11"/>
  <c r="BC11" i="11"/>
  <c r="BC12" i="11"/>
  <c r="BC13" i="11"/>
  <c r="BD11" i="11"/>
  <c r="BD12" i="11"/>
  <c r="BE11" i="11"/>
  <c r="BH11" i="11"/>
  <c r="BH12" i="11"/>
  <c r="BJ11" i="11"/>
  <c r="BJ12" i="11"/>
  <c r="BJ13" i="11"/>
  <c r="BK11" i="11"/>
  <c r="BK12" i="11"/>
  <c r="BK13" i="11"/>
  <c r="BL11" i="11"/>
  <c r="BL12" i="11"/>
  <c r="BL13" i="11"/>
  <c r="BN11" i="11"/>
  <c r="BN12" i="11"/>
  <c r="BO11" i="11"/>
  <c r="BQ11" i="11"/>
  <c r="BQ12" i="11"/>
  <c r="BR11" i="11"/>
  <c r="BR12" i="11"/>
  <c r="BS11" i="11"/>
  <c r="BS12" i="11"/>
  <c r="BU11" i="11"/>
  <c r="BU12" i="11"/>
  <c r="BV11" i="11"/>
  <c r="BV12" i="11"/>
  <c r="BV13" i="11"/>
  <c r="BX11" i="11"/>
  <c r="BX12" i="11"/>
  <c r="BX13" i="11"/>
  <c r="BX14" i="11"/>
  <c r="BY11" i="11"/>
  <c r="BY12" i="11"/>
  <c r="BY13" i="11"/>
  <c r="BZ11" i="11"/>
  <c r="BZ12" i="11"/>
  <c r="BZ13" i="11"/>
  <c r="CB11" i="11"/>
  <c r="CB12" i="11"/>
  <c r="CC11" i="11"/>
  <c r="CC12" i="11"/>
  <c r="CD11" i="11"/>
  <c r="CE11" i="11"/>
  <c r="CE12" i="11"/>
  <c r="CE13" i="11"/>
  <c r="CF11" i="11"/>
  <c r="CF12" i="11"/>
  <c r="CG12" i="11"/>
  <c r="CG13" i="11"/>
  <c r="CG14" i="11"/>
  <c r="C11" i="11"/>
  <c r="C12" i="11"/>
  <c r="D11" i="11"/>
  <c r="D12" i="11"/>
  <c r="D13" i="11"/>
  <c r="F11" i="11"/>
  <c r="G12" i="11"/>
  <c r="H11" i="11"/>
  <c r="CG85" i="12"/>
  <c r="CE85" i="12"/>
  <c r="CD85" i="12"/>
  <c r="CC85" i="12"/>
  <c r="CB85" i="12"/>
  <c r="BZ85" i="12"/>
  <c r="BS85" i="12"/>
  <c r="BL85" i="12"/>
  <c r="BE85" i="12"/>
  <c r="AX85" i="12"/>
  <c r="AU85" i="12"/>
  <c r="AQ85" i="12"/>
  <c r="AJ85" i="12"/>
  <c r="AH85" i="12"/>
  <c r="AC85" i="12"/>
  <c r="V85" i="12"/>
  <c r="O85" i="12"/>
  <c r="H85" i="12"/>
  <c r="CG84" i="12"/>
  <c r="CE84" i="12"/>
  <c r="CD84" i="12"/>
  <c r="CC84" i="12"/>
  <c r="CB84" i="12"/>
  <c r="BZ84" i="12"/>
  <c r="BS84" i="12"/>
  <c r="BL84" i="12"/>
  <c r="BE84" i="12"/>
  <c r="AX84" i="12"/>
  <c r="AU84" i="12"/>
  <c r="AQ84" i="12"/>
  <c r="AJ84" i="12"/>
  <c r="AH84" i="12"/>
  <c r="AC84" i="12"/>
  <c r="V84" i="12"/>
  <c r="O84" i="12"/>
  <c r="H84" i="12"/>
  <c r="CG83" i="12"/>
  <c r="CE83" i="12"/>
  <c r="CD83" i="12"/>
  <c r="CC83" i="12"/>
  <c r="CB83" i="12"/>
  <c r="BZ83" i="12"/>
  <c r="BS83" i="12"/>
  <c r="BL83" i="12"/>
  <c r="BE83" i="12"/>
  <c r="AX83" i="12"/>
  <c r="AU83" i="12"/>
  <c r="AQ83" i="12"/>
  <c r="AJ83" i="12"/>
  <c r="AH83" i="12"/>
  <c r="AC83" i="12"/>
  <c r="V83" i="12"/>
  <c r="O83" i="12"/>
  <c r="H83" i="12"/>
  <c r="CG82" i="12"/>
  <c r="CE82" i="12"/>
  <c r="CD82" i="12"/>
  <c r="CC82" i="12"/>
  <c r="CB82" i="12"/>
  <c r="BZ82" i="12"/>
  <c r="BS82" i="12"/>
  <c r="BL82" i="12"/>
  <c r="BE82" i="12"/>
  <c r="AX82" i="12"/>
  <c r="AU82" i="12"/>
  <c r="AQ82" i="12"/>
  <c r="AJ82" i="12"/>
  <c r="AH82" i="12"/>
  <c r="AC82" i="12"/>
  <c r="V82" i="12"/>
  <c r="O82" i="12"/>
  <c r="H82" i="12"/>
  <c r="CG81" i="12"/>
  <c r="CE81" i="12"/>
  <c r="CD81" i="12"/>
  <c r="CC81" i="12"/>
  <c r="CB81" i="12"/>
  <c r="BZ81" i="12"/>
  <c r="BS81" i="12"/>
  <c r="BL81" i="12"/>
  <c r="BE81" i="12"/>
  <c r="AX81" i="12"/>
  <c r="AU81" i="12"/>
  <c r="AQ81" i="12"/>
  <c r="AJ81" i="12"/>
  <c r="AH81" i="12"/>
  <c r="AC81" i="12"/>
  <c r="V81" i="12"/>
  <c r="O81" i="12"/>
  <c r="H81" i="12"/>
  <c r="CG80" i="12"/>
  <c r="CE80" i="12"/>
  <c r="CD80" i="12"/>
  <c r="CC80" i="12"/>
  <c r="CB80" i="12"/>
  <c r="BZ80" i="12"/>
  <c r="BS80" i="12"/>
  <c r="BL80" i="12"/>
  <c r="BE80" i="12"/>
  <c r="AX80" i="12"/>
  <c r="AU80" i="12"/>
  <c r="AQ80" i="12"/>
  <c r="AJ80" i="12"/>
  <c r="AH80" i="12"/>
  <c r="AC80" i="12"/>
  <c r="V80" i="12"/>
  <c r="O80" i="12"/>
  <c r="H80" i="12"/>
  <c r="CG79" i="12"/>
  <c r="CE79" i="12"/>
  <c r="CD79" i="12"/>
  <c r="CC79" i="12"/>
  <c r="CB79" i="12"/>
  <c r="BZ79" i="12"/>
  <c r="BS79" i="12"/>
  <c r="BL79" i="12"/>
  <c r="BE79" i="12"/>
  <c r="AX79" i="12"/>
  <c r="AU79" i="12"/>
  <c r="AQ79" i="12"/>
  <c r="AJ79" i="12"/>
  <c r="AH79" i="12"/>
  <c r="AC79" i="12"/>
  <c r="V79" i="12"/>
  <c r="O79" i="12"/>
  <c r="H79" i="12"/>
  <c r="CG70" i="12"/>
  <c r="CE70" i="12"/>
  <c r="CD70" i="12"/>
  <c r="CC70" i="12"/>
  <c r="CB70" i="12"/>
  <c r="BZ70" i="12"/>
  <c r="BS70" i="12"/>
  <c r="BL70" i="12"/>
  <c r="BE70" i="12"/>
  <c r="AX70" i="12"/>
  <c r="AV70" i="12"/>
  <c r="AS70" i="12"/>
  <c r="AQ70" i="12"/>
  <c r="AJ70" i="12"/>
  <c r="AC70" i="12"/>
  <c r="V70" i="12"/>
  <c r="O70" i="12"/>
  <c r="H70" i="12"/>
  <c r="CG69" i="12"/>
  <c r="CE69" i="12"/>
  <c r="CD69" i="12"/>
  <c r="CC69" i="12"/>
  <c r="CB69" i="12"/>
  <c r="BZ69" i="12"/>
  <c r="BS69" i="12"/>
  <c r="BL69" i="12"/>
  <c r="BE69" i="12"/>
  <c r="AX69" i="12"/>
  <c r="AV69" i="12"/>
  <c r="AS69" i="12"/>
  <c r="AQ69" i="12"/>
  <c r="AJ69" i="12"/>
  <c r="AC69" i="12"/>
  <c r="V69" i="12"/>
  <c r="O69" i="12"/>
  <c r="H69" i="12"/>
  <c r="CG68" i="12"/>
  <c r="CE68" i="12"/>
  <c r="CD68" i="12"/>
  <c r="CC68" i="12"/>
  <c r="CB68" i="12"/>
  <c r="BZ68" i="12"/>
  <c r="BS68" i="12"/>
  <c r="BL68" i="12"/>
  <c r="BE68" i="12"/>
  <c r="AX68" i="12"/>
  <c r="AV68" i="12"/>
  <c r="AS68" i="12"/>
  <c r="AQ68" i="12"/>
  <c r="AJ68" i="12"/>
  <c r="AC68" i="12"/>
  <c r="V68" i="12"/>
  <c r="O68" i="12"/>
  <c r="H68" i="12"/>
  <c r="CG67" i="12"/>
  <c r="CE67" i="12"/>
  <c r="CC67" i="12"/>
  <c r="CB67" i="12"/>
  <c r="BZ67" i="12"/>
  <c r="BS67" i="12"/>
  <c r="BL67" i="12"/>
  <c r="BE67" i="12"/>
  <c r="AX67" i="12"/>
  <c r="AV67" i="12"/>
  <c r="AS67" i="12"/>
  <c r="AQ67" i="12"/>
  <c r="AJ67" i="12"/>
  <c r="AC67" i="12"/>
  <c r="V67" i="12"/>
  <c r="O67" i="12"/>
  <c r="H67" i="12"/>
  <c r="CG66" i="12"/>
  <c r="CE66" i="12"/>
  <c r="CC66" i="12"/>
  <c r="CB66" i="12"/>
  <c r="BZ66" i="12"/>
  <c r="BS66" i="12"/>
  <c r="BL66" i="12"/>
  <c r="BE66" i="12"/>
  <c r="AX66" i="12"/>
  <c r="AV66" i="12"/>
  <c r="AS66" i="12"/>
  <c r="AQ66" i="12"/>
  <c r="AJ66" i="12"/>
  <c r="AC66" i="12"/>
  <c r="V66" i="12"/>
  <c r="O66" i="12"/>
  <c r="H66" i="12"/>
  <c r="CG65" i="12"/>
  <c r="CD65" i="12"/>
  <c r="CC65" i="12"/>
  <c r="CB65" i="12"/>
  <c r="BZ65" i="12"/>
  <c r="BS65" i="12"/>
  <c r="BL65" i="12"/>
  <c r="BE65" i="12"/>
  <c r="AX65" i="12"/>
  <c r="AV65" i="12"/>
  <c r="AS65" i="12"/>
  <c r="AQ65" i="12"/>
  <c r="AJ65" i="12"/>
  <c r="AC65" i="12"/>
  <c r="V65" i="12"/>
  <c r="O65" i="12"/>
  <c r="H65" i="12"/>
  <c r="CG64" i="12"/>
  <c r="CE64" i="12"/>
  <c r="CD64" i="12"/>
  <c r="CC64" i="12"/>
  <c r="CB64" i="12"/>
  <c r="BZ64" i="12"/>
  <c r="BS64" i="12"/>
  <c r="BL64" i="12"/>
  <c r="BE64" i="12"/>
  <c r="AX64" i="12"/>
  <c r="AV64" i="12"/>
  <c r="AS64" i="12"/>
  <c r="AQ64" i="12"/>
  <c r="AJ64" i="12"/>
  <c r="AC64" i="12"/>
  <c r="V64" i="12"/>
  <c r="O64" i="12"/>
  <c r="H64" i="12"/>
  <c r="CG55" i="12"/>
  <c r="CE55" i="12"/>
  <c r="CD55" i="12"/>
  <c r="CC55" i="12"/>
  <c r="CB55" i="12"/>
  <c r="BZ55" i="12"/>
  <c r="BS55" i="12"/>
  <c r="BL55" i="12"/>
  <c r="BG55" i="12"/>
  <c r="BE55" i="12"/>
  <c r="AX55" i="12"/>
  <c r="AU55" i="12"/>
  <c r="AS55" i="12"/>
  <c r="AQ55" i="12"/>
  <c r="AJ55" i="12"/>
  <c r="AC55" i="12"/>
  <c r="V55" i="12"/>
  <c r="O55" i="12"/>
  <c r="H55" i="12"/>
  <c r="CG54" i="12"/>
  <c r="CD54" i="12"/>
  <c r="CC54" i="12"/>
  <c r="CB54" i="12"/>
  <c r="BZ54" i="12"/>
  <c r="BS54" i="12"/>
  <c r="BL54" i="12"/>
  <c r="BG54" i="12"/>
  <c r="BE54" i="12"/>
  <c r="AX54" i="12"/>
  <c r="AU54" i="12"/>
  <c r="AS54" i="12"/>
  <c r="AQ54" i="12"/>
  <c r="AJ54" i="12"/>
  <c r="AC54" i="12"/>
  <c r="V54" i="12"/>
  <c r="O54" i="12"/>
  <c r="H54" i="12"/>
  <c r="CG53" i="12"/>
  <c r="CE53" i="12"/>
  <c r="CD53" i="12"/>
  <c r="CC53" i="12"/>
  <c r="CB53" i="12"/>
  <c r="BZ53" i="12"/>
  <c r="BS53" i="12"/>
  <c r="BL53" i="12"/>
  <c r="BG53" i="12"/>
  <c r="BE53" i="12"/>
  <c r="AX53" i="12"/>
  <c r="AS53" i="12"/>
  <c r="AQ53" i="12"/>
  <c r="AJ53" i="12"/>
  <c r="AC53" i="12"/>
  <c r="V53" i="12"/>
  <c r="O53" i="12"/>
  <c r="H53" i="12"/>
  <c r="CG52" i="12"/>
  <c r="CE52" i="12"/>
  <c r="CD52" i="12"/>
  <c r="CC52" i="12"/>
  <c r="CB52" i="12"/>
  <c r="BZ52" i="12"/>
  <c r="BS52" i="12"/>
  <c r="BL52" i="12"/>
  <c r="BG52" i="12"/>
  <c r="BE52" i="12"/>
  <c r="AX52" i="12"/>
  <c r="AU52" i="12"/>
  <c r="AS52" i="12"/>
  <c r="AQ52" i="12"/>
  <c r="AJ52" i="12"/>
  <c r="AC52" i="12"/>
  <c r="V52" i="12"/>
  <c r="O52" i="12"/>
  <c r="H52" i="12"/>
  <c r="CG51" i="12"/>
  <c r="CE51" i="12"/>
  <c r="CD51" i="12"/>
  <c r="CC51" i="12"/>
  <c r="CB51" i="12"/>
  <c r="BZ51" i="12"/>
  <c r="BS51" i="12"/>
  <c r="BL51" i="12"/>
  <c r="BG51" i="12"/>
  <c r="BE51" i="12"/>
  <c r="AX51" i="12"/>
  <c r="AU51" i="12"/>
  <c r="AS51" i="12"/>
  <c r="AQ51" i="12"/>
  <c r="AJ51" i="12"/>
  <c r="AC51" i="12"/>
  <c r="V51" i="12"/>
  <c r="O51" i="12"/>
  <c r="H51" i="12"/>
  <c r="CG50" i="12"/>
  <c r="CC50" i="12"/>
  <c r="CB50" i="12"/>
  <c r="BZ50" i="12"/>
  <c r="BS50" i="12"/>
  <c r="BL50" i="12"/>
  <c r="BG50" i="12"/>
  <c r="BE50" i="12"/>
  <c r="AX50" i="12"/>
  <c r="AU50" i="12"/>
  <c r="AS50" i="12"/>
  <c r="AQ50" i="12"/>
  <c r="AJ50" i="12"/>
  <c r="AC50" i="12"/>
  <c r="V50" i="12"/>
  <c r="O50" i="12"/>
  <c r="H50" i="12"/>
  <c r="CG49" i="12"/>
  <c r="CD49" i="12"/>
  <c r="CC49" i="12"/>
  <c r="CB49" i="12"/>
  <c r="BZ49" i="12"/>
  <c r="BS49" i="12"/>
  <c r="BL49" i="12"/>
  <c r="BG49" i="12"/>
  <c r="BE49" i="12"/>
  <c r="AX49" i="12"/>
  <c r="AS49" i="12"/>
  <c r="AQ49" i="12"/>
  <c r="AJ49" i="12"/>
  <c r="AC49" i="12"/>
  <c r="V49" i="12"/>
  <c r="O49" i="12"/>
  <c r="H49" i="12"/>
  <c r="CG40" i="12"/>
  <c r="CC40" i="12"/>
  <c r="CB40" i="12"/>
  <c r="BZ40" i="12"/>
  <c r="BS40" i="12"/>
  <c r="BL40" i="12"/>
  <c r="BG40" i="12"/>
  <c r="BE40" i="12"/>
  <c r="AX40" i="12"/>
  <c r="AV40" i="12"/>
  <c r="AU40" i="12"/>
  <c r="AQ40" i="12"/>
  <c r="AJ40" i="12"/>
  <c r="AC40" i="12"/>
  <c r="V40" i="12"/>
  <c r="O40" i="12"/>
  <c r="H40" i="12"/>
  <c r="CG39" i="12"/>
  <c r="CE39" i="12"/>
  <c r="CD39" i="12"/>
  <c r="CC39" i="12"/>
  <c r="CB39" i="12"/>
  <c r="BZ39" i="12"/>
  <c r="BS39" i="12"/>
  <c r="BL39" i="12"/>
  <c r="BG39" i="12"/>
  <c r="BE39" i="12"/>
  <c r="AX39" i="12"/>
  <c r="AV39" i="12"/>
  <c r="AU39" i="12"/>
  <c r="AQ39" i="12"/>
  <c r="AJ39" i="12"/>
  <c r="AC39" i="12"/>
  <c r="V39" i="12"/>
  <c r="O39" i="12"/>
  <c r="H39" i="12"/>
  <c r="CG38" i="12"/>
  <c r="CE38" i="12"/>
  <c r="CD38" i="12"/>
  <c r="CC38" i="12"/>
  <c r="CB38" i="12"/>
  <c r="BZ38" i="12"/>
  <c r="BS38" i="12"/>
  <c r="BL38" i="12"/>
  <c r="BG38" i="12"/>
  <c r="BE38" i="12"/>
  <c r="AX38" i="12"/>
  <c r="AW38" i="12"/>
  <c r="AV38" i="12"/>
  <c r="AU38" i="12"/>
  <c r="AQ38" i="12"/>
  <c r="AJ38" i="12"/>
  <c r="AC38" i="12"/>
  <c r="V38" i="12"/>
  <c r="O38" i="12"/>
  <c r="H38" i="12"/>
  <c r="CG37" i="12"/>
  <c r="CE37" i="12"/>
  <c r="CD37" i="12"/>
  <c r="CC37" i="12"/>
  <c r="CB37" i="12"/>
  <c r="BZ37" i="12"/>
  <c r="BS37" i="12"/>
  <c r="BL37" i="12"/>
  <c r="BG37" i="12"/>
  <c r="BE37" i="12"/>
  <c r="AX37" i="12"/>
  <c r="AW37" i="12"/>
  <c r="AV37" i="12"/>
  <c r="AQ37" i="12"/>
  <c r="AJ37" i="12"/>
  <c r="AC37" i="12"/>
  <c r="V37" i="12"/>
  <c r="O37" i="12"/>
  <c r="H37" i="12"/>
  <c r="CG36" i="12"/>
  <c r="CE36" i="12"/>
  <c r="CC36" i="12"/>
  <c r="CB36" i="12"/>
  <c r="BZ36" i="12"/>
  <c r="BS36" i="12"/>
  <c r="BL36" i="12"/>
  <c r="BG36" i="12"/>
  <c r="BE36" i="12"/>
  <c r="AX36" i="12"/>
  <c r="AV36" i="12"/>
  <c r="AU36" i="12"/>
  <c r="AQ36" i="12"/>
  <c r="AJ36" i="12"/>
  <c r="AC36" i="12"/>
  <c r="V36" i="12"/>
  <c r="O36" i="12"/>
  <c r="H36" i="12"/>
  <c r="CG35" i="12"/>
  <c r="CD35" i="12"/>
  <c r="CC35" i="12"/>
  <c r="CB35" i="12"/>
  <c r="BZ35" i="12"/>
  <c r="BS35" i="12"/>
  <c r="BL35" i="12"/>
  <c r="BG35" i="12"/>
  <c r="BE35" i="12"/>
  <c r="AX35" i="12"/>
  <c r="AV35" i="12"/>
  <c r="AU35" i="12"/>
  <c r="AQ35" i="12"/>
  <c r="AJ35" i="12"/>
  <c r="AC35" i="12"/>
  <c r="V35" i="12"/>
  <c r="O35" i="12"/>
  <c r="H35" i="12"/>
  <c r="CG34" i="12"/>
  <c r="CE34" i="12"/>
  <c r="CD34" i="12"/>
  <c r="CC34" i="12"/>
  <c r="CB34" i="12"/>
  <c r="BZ34" i="12"/>
  <c r="BS34" i="12"/>
  <c r="BL34" i="12"/>
  <c r="BG34" i="12"/>
  <c r="BE34" i="12"/>
  <c r="AX34" i="12"/>
  <c r="AV34" i="12"/>
  <c r="AU34" i="12"/>
  <c r="AQ34" i="12"/>
  <c r="AJ34" i="12"/>
  <c r="AC34" i="12"/>
  <c r="V34" i="12"/>
  <c r="O34" i="12"/>
  <c r="H34" i="12"/>
  <c r="CG25" i="12"/>
  <c r="CE25" i="12"/>
  <c r="CD25" i="12"/>
  <c r="CC25" i="12"/>
  <c r="CB25" i="12"/>
  <c r="BZ25" i="12"/>
  <c r="BS25" i="12"/>
  <c r="BL25" i="12"/>
  <c r="BE25" i="12"/>
  <c r="AX25" i="12"/>
  <c r="AV25" i="12"/>
  <c r="AU25" i="12"/>
  <c r="AQ25" i="12"/>
  <c r="AJ25" i="12"/>
  <c r="AC25" i="12"/>
  <c r="V25" i="12"/>
  <c r="O25" i="12"/>
  <c r="H25" i="12"/>
  <c r="CG24" i="12"/>
  <c r="CE24" i="12"/>
  <c r="CD24" i="12"/>
  <c r="CC24" i="12"/>
  <c r="CB24" i="12"/>
  <c r="BZ24" i="12"/>
  <c r="BS24" i="12"/>
  <c r="BL24" i="12"/>
  <c r="BE24" i="12"/>
  <c r="AX24" i="12"/>
  <c r="AV24" i="12"/>
  <c r="AU24" i="12"/>
  <c r="AQ24" i="12"/>
  <c r="AJ24" i="12"/>
  <c r="AC24" i="12"/>
  <c r="V24" i="12"/>
  <c r="O24" i="12"/>
  <c r="H24" i="12"/>
  <c r="CG23" i="12"/>
  <c r="CD23" i="12"/>
  <c r="CC23" i="12"/>
  <c r="CB23" i="12"/>
  <c r="BZ23" i="12"/>
  <c r="BS23" i="12"/>
  <c r="BL23" i="12"/>
  <c r="BE23" i="12"/>
  <c r="AX23" i="12"/>
  <c r="AV23" i="12"/>
  <c r="AU23" i="12"/>
  <c r="AQ23" i="12"/>
  <c r="AJ23" i="12"/>
  <c r="AC23" i="12"/>
  <c r="V23" i="12"/>
  <c r="O23" i="12"/>
  <c r="H23" i="12"/>
  <c r="CG22" i="12"/>
  <c r="CE22" i="12"/>
  <c r="CD22" i="12"/>
  <c r="CC22" i="12"/>
  <c r="CB22" i="12"/>
  <c r="BZ22" i="12"/>
  <c r="BS22" i="12"/>
  <c r="BL22" i="12"/>
  <c r="BE22" i="12"/>
  <c r="AX22" i="12"/>
  <c r="AV22" i="12"/>
  <c r="AU22" i="12"/>
  <c r="AQ22" i="12"/>
  <c r="AJ22" i="12"/>
  <c r="AC22" i="12"/>
  <c r="V22" i="12"/>
  <c r="O22" i="12"/>
  <c r="H22" i="12"/>
  <c r="CG21" i="12"/>
  <c r="CD21" i="12"/>
  <c r="CC21" i="12"/>
  <c r="CB21" i="12"/>
  <c r="BZ21" i="12"/>
  <c r="BS21" i="12"/>
  <c r="BL21" i="12"/>
  <c r="BE21" i="12"/>
  <c r="AX21" i="12"/>
  <c r="AV21" i="12"/>
  <c r="AU21" i="12"/>
  <c r="AQ21" i="12"/>
  <c r="AJ21" i="12"/>
  <c r="AC21" i="12"/>
  <c r="V21" i="12"/>
  <c r="O21" i="12"/>
  <c r="H21" i="12"/>
  <c r="CG20" i="12"/>
  <c r="CC20" i="12"/>
  <c r="CB20" i="12"/>
  <c r="BZ20" i="12"/>
  <c r="BS20" i="12"/>
  <c r="BL20" i="12"/>
  <c r="BE20" i="12"/>
  <c r="AX20" i="12"/>
  <c r="AV20" i="12"/>
  <c r="AU20" i="12"/>
  <c r="AQ20" i="12"/>
  <c r="AJ20" i="12"/>
  <c r="AC20" i="12"/>
  <c r="V20" i="12"/>
  <c r="O20" i="12"/>
  <c r="H20" i="12"/>
  <c r="CG19" i="12"/>
  <c r="CE19" i="12"/>
  <c r="CD19" i="12"/>
  <c r="CC19" i="12"/>
  <c r="CB19" i="12"/>
  <c r="BZ19" i="12"/>
  <c r="BS19" i="12"/>
  <c r="BL19" i="12"/>
  <c r="BE19" i="12"/>
  <c r="AX19" i="12"/>
  <c r="AV19" i="12"/>
  <c r="AU19" i="12"/>
  <c r="AQ19" i="12"/>
  <c r="AJ19" i="12"/>
  <c r="AC19" i="12"/>
  <c r="V19" i="12"/>
  <c r="O19" i="12"/>
  <c r="H19" i="12"/>
  <c r="CG10" i="12"/>
  <c r="CE10" i="12"/>
  <c r="CD10" i="12"/>
  <c r="CC10" i="12"/>
  <c r="CB10" i="12"/>
  <c r="CG9" i="12"/>
  <c r="CD9" i="12"/>
  <c r="CC9" i="12"/>
  <c r="CB9" i="12"/>
  <c r="CG8" i="12"/>
  <c r="CE8" i="12"/>
  <c r="CD8" i="12"/>
  <c r="CC8" i="12"/>
  <c r="CB8" i="12"/>
  <c r="CG7" i="12"/>
  <c r="CE7" i="12"/>
  <c r="CD7" i="12"/>
  <c r="CC7" i="12"/>
  <c r="CB7" i="12"/>
  <c r="CG6" i="12"/>
  <c r="CE6" i="12"/>
  <c r="CD6" i="12"/>
  <c r="CC6" i="12"/>
  <c r="CB6" i="12"/>
  <c r="CG5" i="12"/>
  <c r="CE5" i="12"/>
  <c r="CD5" i="12"/>
  <c r="CC5" i="12"/>
  <c r="CB5" i="12"/>
  <c r="CG4" i="12"/>
  <c r="CE4" i="12"/>
  <c r="CD4" i="12"/>
  <c r="CC4" i="12"/>
  <c r="CB4" i="12"/>
  <c r="BZ10" i="12"/>
  <c r="BZ9" i="12"/>
  <c r="BZ8" i="12"/>
  <c r="BZ7" i="12"/>
  <c r="BZ6" i="12"/>
  <c r="BZ5" i="12"/>
  <c r="BZ4" i="12"/>
  <c r="BS10" i="12"/>
  <c r="BS9" i="12"/>
  <c r="BS8" i="12"/>
  <c r="BS7" i="12"/>
  <c r="BS6" i="12"/>
  <c r="BS5" i="12"/>
  <c r="BS4" i="12"/>
  <c r="BL10" i="12"/>
  <c r="BL9" i="12"/>
  <c r="BL8" i="12"/>
  <c r="BL7" i="12"/>
  <c r="BL6" i="12"/>
  <c r="BL5" i="12"/>
  <c r="BL4" i="12"/>
  <c r="BE10" i="12"/>
  <c r="BE9" i="12"/>
  <c r="BE8" i="12"/>
  <c r="BE7" i="12"/>
  <c r="BE6" i="12"/>
  <c r="BE5" i="12"/>
  <c r="BE4" i="12"/>
  <c r="AX10" i="12"/>
  <c r="AV10" i="12"/>
  <c r="AX9" i="12"/>
  <c r="AV9" i="12"/>
  <c r="AX8" i="12"/>
  <c r="AV8" i="12"/>
  <c r="AX7" i="12"/>
  <c r="AV7" i="12"/>
  <c r="AX6" i="12"/>
  <c r="AV6" i="12"/>
  <c r="AX5" i="12"/>
  <c r="AW5" i="12"/>
  <c r="AV5" i="12"/>
  <c r="AX4" i="12"/>
  <c r="AV4" i="12"/>
  <c r="AQ10" i="12"/>
  <c r="AQ9" i="12"/>
  <c r="AQ8" i="12"/>
  <c r="AQ7" i="12"/>
  <c r="AQ6" i="12"/>
  <c r="AQ5" i="12"/>
  <c r="AQ4" i="12"/>
  <c r="AJ10" i="12"/>
  <c r="AJ9" i="12"/>
  <c r="AJ8" i="12"/>
  <c r="AJ7" i="12"/>
  <c r="AJ6" i="12"/>
  <c r="AJ5" i="12"/>
  <c r="AJ4" i="12"/>
  <c r="AC10" i="12"/>
  <c r="AC9" i="12"/>
  <c r="AC8" i="12"/>
  <c r="AC7" i="12"/>
  <c r="AC6" i="12"/>
  <c r="AC5" i="12"/>
  <c r="AC4" i="12"/>
  <c r="V10" i="12"/>
  <c r="V9" i="12"/>
  <c r="V8" i="12"/>
  <c r="V7" i="12"/>
  <c r="V6" i="12"/>
  <c r="V5" i="12"/>
  <c r="V4" i="12"/>
  <c r="O10" i="12"/>
  <c r="O9" i="12"/>
  <c r="O8" i="12"/>
  <c r="O7" i="12"/>
  <c r="O6" i="12"/>
  <c r="O5" i="12"/>
  <c r="O4" i="12"/>
  <c r="H5" i="12"/>
  <c r="H6" i="12"/>
  <c r="H7" i="12"/>
  <c r="H8" i="12"/>
  <c r="H9" i="12"/>
  <c r="H10" i="12"/>
  <c r="H4" i="12"/>
  <c r="CL80" i="11"/>
  <c r="CM80" i="11"/>
  <c r="CL81" i="11"/>
  <c r="CM81" i="11"/>
  <c r="CL82" i="11"/>
  <c r="CM82" i="11"/>
  <c r="CL83" i="11"/>
  <c r="CM83" i="11"/>
  <c r="CL84" i="11"/>
  <c r="CM84" i="11"/>
  <c r="CL85" i="11"/>
  <c r="CM85" i="11"/>
  <c r="CL86" i="11"/>
  <c r="CL87" i="11"/>
  <c r="CM86" i="11"/>
  <c r="CM87" i="11"/>
  <c r="CM79" i="11"/>
  <c r="CL65" i="11"/>
  <c r="CM65" i="11"/>
  <c r="CL66" i="11"/>
  <c r="CM66" i="11"/>
  <c r="CL67" i="11"/>
  <c r="CM67" i="11"/>
  <c r="CL68" i="11"/>
  <c r="CM68" i="11"/>
  <c r="CL69" i="11"/>
  <c r="CM69" i="11"/>
  <c r="CL70" i="11"/>
  <c r="CM70" i="11"/>
  <c r="CM64" i="11"/>
  <c r="CL50" i="11"/>
  <c r="CM50" i="11"/>
  <c r="CL51" i="11"/>
  <c r="CM51" i="11"/>
  <c r="CL52" i="11"/>
  <c r="CM52" i="11"/>
  <c r="CL53" i="11"/>
  <c r="CM53" i="11"/>
  <c r="CL54" i="11"/>
  <c r="CM54" i="11"/>
  <c r="CL55" i="11"/>
  <c r="CM55" i="11"/>
  <c r="CM49" i="11"/>
  <c r="CL39" i="11"/>
  <c r="CM39" i="11"/>
  <c r="CM40" i="11"/>
  <c r="CM10" i="11"/>
  <c r="G81" i="13"/>
  <c r="G81" i="12"/>
  <c r="G82" i="13"/>
  <c r="G82" i="12"/>
  <c r="G83" i="13"/>
  <c r="G83" i="12"/>
  <c r="G84" i="13"/>
  <c r="G84" i="12"/>
  <c r="G85" i="13"/>
  <c r="G85" i="12"/>
  <c r="H86" i="13"/>
  <c r="H86" i="12"/>
  <c r="H87" i="13"/>
  <c r="H88" i="13"/>
  <c r="H89" i="13"/>
  <c r="N81" i="13"/>
  <c r="N81" i="12"/>
  <c r="N82" i="13"/>
  <c r="N82" i="12"/>
  <c r="N83" i="13"/>
  <c r="N83" i="12"/>
  <c r="N84" i="13"/>
  <c r="N84" i="12"/>
  <c r="N85" i="13"/>
  <c r="N85" i="12"/>
  <c r="O86" i="13"/>
  <c r="O86" i="12"/>
  <c r="O87" i="13"/>
  <c r="O88" i="13"/>
  <c r="O89" i="13"/>
  <c r="U81" i="13"/>
  <c r="U81" i="12"/>
  <c r="U82" i="13"/>
  <c r="U82" i="12"/>
  <c r="U83" i="13"/>
  <c r="U83" i="12"/>
  <c r="U84" i="13"/>
  <c r="U84" i="12"/>
  <c r="U85" i="13"/>
  <c r="U85" i="12"/>
  <c r="V86" i="13"/>
  <c r="V86" i="12"/>
  <c r="V87" i="13"/>
  <c r="V88" i="13"/>
  <c r="V89" i="13"/>
  <c r="AB81" i="13"/>
  <c r="AB81" i="12"/>
  <c r="AB82" i="13"/>
  <c r="AB82" i="12"/>
  <c r="AB83" i="13"/>
  <c r="AB83" i="12"/>
  <c r="AB84" i="13"/>
  <c r="AB84" i="12"/>
  <c r="AB85" i="13"/>
  <c r="AB85" i="12"/>
  <c r="AC86" i="13"/>
  <c r="AC86" i="12"/>
  <c r="AC87" i="13"/>
  <c r="AC88" i="13"/>
  <c r="AC89" i="13"/>
  <c r="AH86" i="13"/>
  <c r="AH86" i="12"/>
  <c r="AH87" i="13"/>
  <c r="AH88" i="13"/>
  <c r="AH89" i="13"/>
  <c r="AI81" i="13"/>
  <c r="AI81" i="12"/>
  <c r="AI82" i="13"/>
  <c r="AI82" i="12"/>
  <c r="AI83" i="13"/>
  <c r="AI83" i="12"/>
  <c r="AI84" i="13"/>
  <c r="AI84" i="12"/>
  <c r="AI85" i="13"/>
  <c r="AI85" i="12"/>
  <c r="AJ86" i="13"/>
  <c r="AJ86" i="12"/>
  <c r="AJ87" i="13"/>
  <c r="AJ88" i="13"/>
  <c r="AJ89" i="13"/>
  <c r="AP81" i="13"/>
  <c r="AP81" i="12"/>
  <c r="AP82" i="13"/>
  <c r="AP82" i="12"/>
  <c r="AP83" i="13"/>
  <c r="AP83" i="12"/>
  <c r="AP84" i="13"/>
  <c r="AP84" i="12"/>
  <c r="AP85" i="13"/>
  <c r="AP85" i="12"/>
  <c r="AQ86" i="13"/>
  <c r="AQ86" i="12"/>
  <c r="AQ87" i="13"/>
  <c r="AQ88" i="13"/>
  <c r="AQ89" i="13"/>
  <c r="AT86" i="13"/>
  <c r="AU86" i="13"/>
  <c r="AU87" i="13"/>
  <c r="AU88" i="13"/>
  <c r="AU89" i="13"/>
  <c r="AV86" i="13"/>
  <c r="AV87" i="13"/>
  <c r="AW81" i="13"/>
  <c r="AW81" i="12"/>
  <c r="AW82" i="13"/>
  <c r="AW82" i="12"/>
  <c r="AW83" i="13"/>
  <c r="AW83" i="12"/>
  <c r="AW84" i="13"/>
  <c r="AW84" i="12"/>
  <c r="AW85" i="13"/>
  <c r="AW85" i="12"/>
  <c r="AX86" i="13"/>
  <c r="AX86" i="12"/>
  <c r="AX87" i="13"/>
  <c r="AX88" i="13"/>
  <c r="AX89" i="13"/>
  <c r="BD81" i="13"/>
  <c r="BD81" i="12"/>
  <c r="BD82" i="13"/>
  <c r="BD82" i="12"/>
  <c r="BD83" i="13"/>
  <c r="BD83" i="12"/>
  <c r="BD84" i="13"/>
  <c r="BD84" i="12"/>
  <c r="BD85" i="13"/>
  <c r="BD85" i="12"/>
  <c r="BE86" i="13"/>
  <c r="BE86" i="12"/>
  <c r="BE87" i="13"/>
  <c r="BE88" i="13"/>
  <c r="BE89" i="13"/>
  <c r="BK81" i="13"/>
  <c r="BK81" i="12"/>
  <c r="BK82" i="13"/>
  <c r="BK82" i="12"/>
  <c r="BK83" i="13"/>
  <c r="BK83" i="12"/>
  <c r="BK84" i="13"/>
  <c r="BK84" i="12"/>
  <c r="BK85" i="13"/>
  <c r="BK85" i="12"/>
  <c r="BL86" i="13"/>
  <c r="BL86" i="12"/>
  <c r="BL87" i="13"/>
  <c r="BL88" i="13"/>
  <c r="BL89" i="13"/>
  <c r="BR81" i="13"/>
  <c r="BR81" i="12"/>
  <c r="BR82" i="13"/>
  <c r="BR82" i="12"/>
  <c r="BR83" i="13"/>
  <c r="BR83" i="12"/>
  <c r="BR84" i="13"/>
  <c r="BR84" i="12"/>
  <c r="BR85" i="13"/>
  <c r="BR85" i="12"/>
  <c r="BS86" i="13"/>
  <c r="BS86" i="12"/>
  <c r="BS87" i="13"/>
  <c r="BS88" i="13"/>
  <c r="BS89" i="13"/>
  <c r="BY81" i="13"/>
  <c r="BY81" i="12"/>
  <c r="BY82" i="13"/>
  <c r="BY82" i="12"/>
  <c r="BY83" i="13"/>
  <c r="BY83" i="12"/>
  <c r="BY84" i="13"/>
  <c r="BY84" i="12"/>
  <c r="BY85" i="13"/>
  <c r="BY85" i="12"/>
  <c r="BZ86" i="13"/>
  <c r="BZ86" i="12"/>
  <c r="BZ87" i="13"/>
  <c r="BZ88" i="13"/>
  <c r="BZ89" i="13"/>
  <c r="CB86" i="13"/>
  <c r="CB86" i="12"/>
  <c r="CB87" i="13"/>
  <c r="CB88" i="13"/>
  <c r="CB89" i="13"/>
  <c r="CC86" i="13"/>
  <c r="CC86" i="12"/>
  <c r="CC87" i="13"/>
  <c r="CC88" i="13"/>
  <c r="CC89" i="13"/>
  <c r="CD86" i="13"/>
  <c r="CD86" i="12"/>
  <c r="CE86" i="13"/>
  <c r="CE86" i="12"/>
  <c r="CF79" i="13"/>
  <c r="CF79" i="12"/>
  <c r="CF80" i="13"/>
  <c r="CF80" i="12"/>
  <c r="CF81" i="13"/>
  <c r="CF81" i="12"/>
  <c r="CF82" i="13"/>
  <c r="CF82" i="12"/>
  <c r="CF83" i="13"/>
  <c r="CF83" i="12"/>
  <c r="CF84" i="13"/>
  <c r="CF84" i="12"/>
  <c r="CF85" i="13"/>
  <c r="CF85" i="12"/>
  <c r="CG86" i="13"/>
  <c r="CG86" i="12"/>
  <c r="CG87" i="13"/>
  <c r="CG88" i="13"/>
  <c r="CG89" i="13"/>
  <c r="CN79" i="13"/>
  <c r="CN79" i="12"/>
  <c r="CN80" i="13"/>
  <c r="CN80" i="12"/>
  <c r="CN81" i="13"/>
  <c r="CN81" i="12"/>
  <c r="CN82" i="13"/>
  <c r="CN82" i="12"/>
  <c r="CN83" i="13"/>
  <c r="CN83" i="12"/>
  <c r="CN84" i="13"/>
  <c r="CN84" i="12"/>
  <c r="CN85" i="13"/>
  <c r="CN85" i="12"/>
  <c r="CN86" i="13"/>
  <c r="CN86" i="12"/>
  <c r="CN87" i="13"/>
  <c r="CN88" i="13"/>
  <c r="CN89" i="13"/>
  <c r="CI81" i="13"/>
  <c r="CI82" i="13"/>
  <c r="CI83" i="13"/>
  <c r="CI84" i="13"/>
  <c r="CI85" i="13"/>
  <c r="CJ81" i="13"/>
  <c r="CJ82" i="13"/>
  <c r="CJ83" i="13"/>
  <c r="CJ84" i="13"/>
  <c r="CJ85" i="13"/>
  <c r="CK81" i="13"/>
  <c r="CK82" i="13"/>
  <c r="CK83" i="13"/>
  <c r="CK84" i="13"/>
  <c r="CK85" i="13"/>
  <c r="CL81" i="13"/>
  <c r="CL81" i="12"/>
  <c r="CL82" i="13"/>
  <c r="CL82" i="12"/>
  <c r="CL83" i="13"/>
  <c r="CL83" i="12"/>
  <c r="CL84" i="13"/>
  <c r="CL84" i="12"/>
  <c r="CL85" i="13"/>
  <c r="CL85" i="12"/>
  <c r="CM85" i="13"/>
  <c r="CM85" i="12"/>
  <c r="CM84" i="13"/>
  <c r="CM84" i="12"/>
  <c r="CM83" i="13"/>
  <c r="CM83" i="12"/>
  <c r="CM82" i="13"/>
  <c r="CM82" i="12"/>
  <c r="CM81" i="13"/>
  <c r="CM81" i="12"/>
  <c r="H71" i="13"/>
  <c r="H72" i="13"/>
  <c r="H73" i="13"/>
  <c r="H74" i="13"/>
  <c r="O71" i="13"/>
  <c r="O72" i="13"/>
  <c r="O73" i="13"/>
  <c r="O74" i="13"/>
  <c r="V71" i="13"/>
  <c r="V72" i="13"/>
  <c r="V73" i="13"/>
  <c r="V74" i="13"/>
  <c r="AC71" i="13"/>
  <c r="AC72" i="13"/>
  <c r="AC73" i="13"/>
  <c r="AC74" i="13"/>
  <c r="AJ71" i="13"/>
  <c r="AJ72" i="13"/>
  <c r="AJ73" i="13"/>
  <c r="AJ74" i="13"/>
  <c r="AQ71" i="13"/>
  <c r="AQ72" i="13"/>
  <c r="AQ73" i="13"/>
  <c r="AQ74" i="13"/>
  <c r="AS71" i="13"/>
  <c r="AS72" i="13"/>
  <c r="AS73" i="13"/>
  <c r="AS74" i="13"/>
  <c r="AU71" i="13"/>
  <c r="AU72" i="13"/>
  <c r="AV71" i="13"/>
  <c r="AV72" i="13"/>
  <c r="AV73" i="13"/>
  <c r="AV74" i="13"/>
  <c r="AX71" i="13"/>
  <c r="AX72" i="13"/>
  <c r="AX73" i="13"/>
  <c r="AX74" i="13"/>
  <c r="BE71" i="13"/>
  <c r="BE72" i="13"/>
  <c r="BE73" i="13"/>
  <c r="BE74" i="13"/>
  <c r="BL71" i="13"/>
  <c r="BL72" i="13"/>
  <c r="BL73" i="13"/>
  <c r="BL74" i="13"/>
  <c r="BS71" i="13"/>
  <c r="BS72" i="13"/>
  <c r="BS73" i="13"/>
  <c r="BS74" i="13"/>
  <c r="BZ71" i="13"/>
  <c r="BZ72" i="13"/>
  <c r="BZ73" i="13"/>
  <c r="BZ74" i="13"/>
  <c r="CB71" i="13"/>
  <c r="CB72" i="13"/>
  <c r="CB73" i="13"/>
  <c r="CB74" i="13"/>
  <c r="CC71" i="13"/>
  <c r="CC72" i="13"/>
  <c r="CC73" i="13"/>
  <c r="CC74" i="13"/>
  <c r="CE71" i="13"/>
  <c r="CE72" i="13"/>
  <c r="CF64" i="13"/>
  <c r="CF64" i="12"/>
  <c r="CF67" i="13"/>
  <c r="CF67" i="12"/>
  <c r="CF68" i="13"/>
  <c r="CF68" i="12"/>
  <c r="CF69" i="13"/>
  <c r="CF69" i="12"/>
  <c r="CF70" i="13"/>
  <c r="CF70" i="12"/>
  <c r="CG71" i="13"/>
  <c r="CG71" i="12"/>
  <c r="CG72" i="13"/>
  <c r="CG73" i="13"/>
  <c r="CG74" i="13"/>
  <c r="CN64" i="13"/>
  <c r="CN65" i="13"/>
  <c r="CN66" i="13"/>
  <c r="CN67" i="13"/>
  <c r="CN68" i="13"/>
  <c r="CN69" i="13"/>
  <c r="CN69" i="12"/>
  <c r="CN70" i="13"/>
  <c r="CN70" i="12"/>
  <c r="CN71" i="13"/>
  <c r="CN72" i="13"/>
  <c r="CN73" i="13"/>
  <c r="CN74" i="13"/>
  <c r="H56" i="13"/>
  <c r="H57" i="13"/>
  <c r="O56" i="13"/>
  <c r="O57" i="13"/>
  <c r="V56" i="13"/>
  <c r="V57" i="13"/>
  <c r="AC56" i="13"/>
  <c r="AC57" i="13"/>
  <c r="AJ56" i="13"/>
  <c r="AJ57" i="13"/>
  <c r="AQ56" i="13"/>
  <c r="AQ57" i="13"/>
  <c r="AS56" i="13"/>
  <c r="AS57" i="13"/>
  <c r="AS58" i="13"/>
  <c r="AS59" i="13"/>
  <c r="AT56" i="13"/>
  <c r="AU56" i="13"/>
  <c r="AU57" i="13"/>
  <c r="AU58" i="13"/>
  <c r="AU59" i="13"/>
  <c r="AV56" i="13"/>
  <c r="AV57" i="13"/>
  <c r="AX56" i="13"/>
  <c r="AX57" i="13"/>
  <c r="AX58" i="13"/>
  <c r="AX59" i="13"/>
  <c r="BE56" i="13"/>
  <c r="BE57" i="13"/>
  <c r="BG56" i="13"/>
  <c r="BG57" i="13"/>
  <c r="BL56" i="13"/>
  <c r="BL57" i="13"/>
  <c r="BS56" i="13"/>
  <c r="BS57" i="13"/>
  <c r="BZ56" i="13"/>
  <c r="BZ57" i="13"/>
  <c r="CB56" i="13"/>
  <c r="CC56" i="13"/>
  <c r="CD56" i="13"/>
  <c r="CD57" i="13"/>
  <c r="CF51" i="13"/>
  <c r="CF51" i="12"/>
  <c r="CF52" i="13"/>
  <c r="CF52" i="12"/>
  <c r="CF53" i="13"/>
  <c r="CF53" i="12"/>
  <c r="CF54" i="13"/>
  <c r="CF54" i="12"/>
  <c r="CF55" i="13"/>
  <c r="CF55" i="12"/>
  <c r="CG56" i="13"/>
  <c r="CN49" i="13"/>
  <c r="CN50" i="13"/>
  <c r="CN51" i="13"/>
  <c r="CN52" i="13"/>
  <c r="CN53" i="13"/>
  <c r="CN54" i="13"/>
  <c r="CN54" i="12"/>
  <c r="CN55" i="13"/>
  <c r="CN55" i="12"/>
  <c r="CN56" i="13"/>
  <c r="CN57" i="13"/>
  <c r="CN58" i="13"/>
  <c r="CN59" i="13"/>
  <c r="AS11" i="13"/>
  <c r="AS12" i="13"/>
  <c r="AS12" i="12"/>
  <c r="AT11" i="13"/>
  <c r="AX11" i="13"/>
  <c r="AX12" i="13"/>
  <c r="AS26" i="13"/>
  <c r="AT26" i="13"/>
  <c r="AT26" i="12"/>
  <c r="AV26" i="13"/>
  <c r="AV27" i="13"/>
  <c r="AX26" i="13"/>
  <c r="AX27" i="13"/>
  <c r="AS41" i="13"/>
  <c r="AS41" i="12"/>
  <c r="AT41" i="13"/>
  <c r="AT42" i="13"/>
  <c r="AV41" i="13"/>
  <c r="AV42" i="13"/>
  <c r="AV43" i="13"/>
  <c r="AX41" i="13"/>
  <c r="AX41" i="12"/>
  <c r="AX42" i="13"/>
  <c r="H11" i="13"/>
  <c r="H12" i="13"/>
  <c r="H26" i="13"/>
  <c r="H26" i="12"/>
  <c r="H27" i="13"/>
  <c r="H41" i="13"/>
  <c r="H42" i="13"/>
  <c r="O11" i="13"/>
  <c r="O12" i="13"/>
  <c r="O26" i="13"/>
  <c r="O27" i="13"/>
  <c r="O41" i="13"/>
  <c r="O42" i="13"/>
  <c r="V11" i="13"/>
  <c r="V11" i="12"/>
  <c r="V12" i="13"/>
  <c r="V26" i="13"/>
  <c r="V26" i="12"/>
  <c r="V41" i="13"/>
  <c r="V42" i="13"/>
  <c r="AC41" i="13"/>
  <c r="AC42" i="13"/>
  <c r="AJ11" i="13"/>
  <c r="AJ12" i="13"/>
  <c r="AJ26" i="13"/>
  <c r="AJ26" i="12"/>
  <c r="AJ27" i="13"/>
  <c r="AE41" i="13"/>
  <c r="AE42" i="13"/>
  <c r="AJ41" i="13"/>
  <c r="AJ41" i="12"/>
  <c r="AQ11" i="13"/>
  <c r="AQ12" i="13"/>
  <c r="AQ26" i="13"/>
  <c r="AQ26" i="12"/>
  <c r="AQ41" i="13"/>
  <c r="AQ42" i="13"/>
  <c r="BE26" i="13"/>
  <c r="BE41" i="13"/>
  <c r="BE42" i="13"/>
  <c r="BL11" i="13"/>
  <c r="BL12" i="13"/>
  <c r="BL26" i="13"/>
  <c r="BL26" i="12"/>
  <c r="BG41" i="13"/>
  <c r="BG42" i="13"/>
  <c r="BL41" i="13"/>
  <c r="BL41" i="12"/>
  <c r="BS11" i="13"/>
  <c r="BS12" i="13"/>
  <c r="BS26" i="13"/>
  <c r="BS27" i="13"/>
  <c r="BS41" i="13"/>
  <c r="BS42" i="13"/>
  <c r="BZ11" i="13"/>
  <c r="BZ11" i="12"/>
  <c r="BZ12" i="13"/>
  <c r="BZ26" i="13"/>
  <c r="BZ26" i="12"/>
  <c r="BZ27" i="13"/>
  <c r="BZ41" i="13"/>
  <c r="BZ41" i="12"/>
  <c r="CB11" i="13"/>
  <c r="CB12" i="13"/>
  <c r="CC11" i="13"/>
  <c r="CC11" i="12"/>
  <c r="CC12" i="13"/>
  <c r="CG11" i="13"/>
  <c r="CG11" i="12"/>
  <c r="CG12" i="13"/>
  <c r="CG12" i="12"/>
  <c r="CG13" i="13"/>
  <c r="CG13" i="12"/>
  <c r="CG14" i="13"/>
  <c r="CG14" i="12"/>
  <c r="CB26" i="13"/>
  <c r="CB26" i="12"/>
  <c r="CB27" i="13"/>
  <c r="CC26" i="13"/>
  <c r="CC26" i="12"/>
  <c r="CG26" i="13"/>
  <c r="CB41" i="13"/>
  <c r="CB42" i="13"/>
  <c r="CC41" i="13"/>
  <c r="CC42" i="13"/>
  <c r="CG41" i="13"/>
  <c r="CN34" i="13"/>
  <c r="CN34" i="12"/>
  <c r="CN35" i="13"/>
  <c r="CN35" i="12"/>
  <c r="CN36" i="13"/>
  <c r="CN37" i="13"/>
  <c r="CN37" i="12"/>
  <c r="CN38" i="13"/>
  <c r="CN38" i="12"/>
  <c r="CN39" i="13"/>
  <c r="CN40" i="13"/>
  <c r="CN40" i="12"/>
  <c r="CN19" i="13"/>
  <c r="CN19" i="12"/>
  <c r="CN21" i="13"/>
  <c r="CN21" i="12"/>
  <c r="CN22" i="13"/>
  <c r="CN23" i="13"/>
  <c r="CN23" i="12"/>
  <c r="CN24" i="13"/>
  <c r="CN24" i="12"/>
  <c r="CN25" i="13"/>
  <c r="CN25" i="12"/>
  <c r="C86" i="11"/>
  <c r="C87" i="11"/>
  <c r="C88" i="11"/>
  <c r="C89" i="11"/>
  <c r="D86" i="11"/>
  <c r="D87" i="11"/>
  <c r="D88" i="11"/>
  <c r="D89" i="11"/>
  <c r="F86" i="11"/>
  <c r="F87" i="11"/>
  <c r="F88" i="11"/>
  <c r="F89" i="11"/>
  <c r="G86" i="11"/>
  <c r="G87" i="11"/>
  <c r="G88" i="11"/>
  <c r="G89" i="11"/>
  <c r="H86" i="11"/>
  <c r="H87" i="11"/>
  <c r="H88" i="11"/>
  <c r="H89" i="11"/>
  <c r="J86" i="11"/>
  <c r="J87" i="11"/>
  <c r="J88" i="11"/>
  <c r="J89" i="11"/>
  <c r="K86" i="11"/>
  <c r="K87" i="11"/>
  <c r="K88" i="11"/>
  <c r="K89" i="11"/>
  <c r="M86" i="11"/>
  <c r="M87" i="11"/>
  <c r="M88" i="11"/>
  <c r="M89" i="11"/>
  <c r="N86" i="11"/>
  <c r="N87" i="11"/>
  <c r="N88" i="11"/>
  <c r="N89" i="11"/>
  <c r="O86" i="11"/>
  <c r="O87" i="11"/>
  <c r="O88" i="11"/>
  <c r="O89" i="11"/>
  <c r="Q86" i="11"/>
  <c r="Q87" i="11"/>
  <c r="Q88" i="11"/>
  <c r="Q89" i="11"/>
  <c r="R86" i="11"/>
  <c r="R87" i="11"/>
  <c r="R88" i="11"/>
  <c r="R89" i="11"/>
  <c r="T86" i="11"/>
  <c r="T87" i="11"/>
  <c r="T88" i="11"/>
  <c r="T89" i="11"/>
  <c r="U86" i="11"/>
  <c r="U87" i="11"/>
  <c r="U88" i="11"/>
  <c r="U89" i="11"/>
  <c r="V86" i="11"/>
  <c r="V87" i="11"/>
  <c r="V88" i="11"/>
  <c r="V89" i="11"/>
  <c r="X86" i="11"/>
  <c r="X87" i="11"/>
  <c r="X88" i="11"/>
  <c r="X89" i="11"/>
  <c r="Y86" i="11"/>
  <c r="Y87" i="11"/>
  <c r="Y88" i="11"/>
  <c r="Y89" i="11"/>
  <c r="AA86" i="11"/>
  <c r="AA87" i="11"/>
  <c r="AA88" i="11"/>
  <c r="AA89" i="11"/>
  <c r="AB86" i="11"/>
  <c r="AB87" i="11"/>
  <c r="AB88" i="11"/>
  <c r="AB89" i="11"/>
  <c r="AC86" i="11"/>
  <c r="AC87" i="11"/>
  <c r="AC88" i="11"/>
  <c r="AC89" i="11"/>
  <c r="AE86" i="11"/>
  <c r="AE87" i="11"/>
  <c r="AE88" i="11"/>
  <c r="AE89" i="11"/>
  <c r="AF86" i="11"/>
  <c r="AF87" i="11"/>
  <c r="AF88" i="11"/>
  <c r="AF89" i="11"/>
  <c r="AH86" i="11"/>
  <c r="AH87" i="11"/>
  <c r="AH88" i="11"/>
  <c r="AH89" i="11"/>
  <c r="AI86" i="11"/>
  <c r="AI87" i="11"/>
  <c r="AI88" i="11"/>
  <c r="AI89" i="11"/>
  <c r="AJ86" i="11"/>
  <c r="AJ87" i="11"/>
  <c r="AJ88" i="11"/>
  <c r="AJ89" i="11"/>
  <c r="AL86" i="11"/>
  <c r="AL87" i="11"/>
  <c r="AL88" i="11"/>
  <c r="AL89" i="11"/>
  <c r="AM86" i="11"/>
  <c r="AM87" i="11"/>
  <c r="AM88" i="11"/>
  <c r="AM89" i="11"/>
  <c r="AO86" i="11"/>
  <c r="AO87" i="11"/>
  <c r="AO88" i="11"/>
  <c r="AO89" i="11"/>
  <c r="AP86" i="11"/>
  <c r="AP87" i="11"/>
  <c r="AP88" i="11"/>
  <c r="AP89" i="11"/>
  <c r="AQ86" i="11"/>
  <c r="AQ87" i="11"/>
  <c r="AQ88" i="11"/>
  <c r="AQ89" i="11"/>
  <c r="AS86" i="11"/>
  <c r="AS87" i="11"/>
  <c r="AS88" i="11"/>
  <c r="AS89" i="11"/>
  <c r="AT86" i="11"/>
  <c r="AT87" i="11"/>
  <c r="AT88" i="11"/>
  <c r="AT89" i="11"/>
  <c r="AU86" i="11"/>
  <c r="AV86" i="11"/>
  <c r="AV87" i="11"/>
  <c r="AV88" i="11"/>
  <c r="AV89" i="11"/>
  <c r="AW86" i="11"/>
  <c r="AW87" i="11"/>
  <c r="AW88" i="11"/>
  <c r="AW89" i="11"/>
  <c r="AX86" i="11"/>
  <c r="AX87" i="11"/>
  <c r="AX88" i="11"/>
  <c r="AX89" i="11"/>
  <c r="AZ86" i="11"/>
  <c r="AZ87" i="11"/>
  <c r="AZ88" i="11"/>
  <c r="AZ89" i="11"/>
  <c r="BA86" i="11"/>
  <c r="BA87" i="11"/>
  <c r="BA88" i="11"/>
  <c r="BA89" i="11"/>
  <c r="BC86" i="11"/>
  <c r="BC87" i="11"/>
  <c r="BC88" i="11"/>
  <c r="BC89" i="11"/>
  <c r="BD86" i="11"/>
  <c r="BD87" i="11"/>
  <c r="BD88" i="11"/>
  <c r="BD89" i="11"/>
  <c r="BE86" i="11"/>
  <c r="BE87" i="11"/>
  <c r="BE88" i="11"/>
  <c r="BE89" i="11"/>
  <c r="BG86" i="11"/>
  <c r="BG87" i="11"/>
  <c r="BG88" i="11"/>
  <c r="BG89" i="11"/>
  <c r="BH86" i="11"/>
  <c r="BH87" i="11"/>
  <c r="BH88" i="11"/>
  <c r="BH89" i="11"/>
  <c r="BJ86" i="11"/>
  <c r="BJ87" i="11"/>
  <c r="BJ88" i="11"/>
  <c r="BJ89" i="11"/>
  <c r="BK86" i="11"/>
  <c r="BK87" i="11"/>
  <c r="BK88" i="11"/>
  <c r="BK89" i="11"/>
  <c r="BL86" i="11"/>
  <c r="BL87" i="11"/>
  <c r="BL88" i="11"/>
  <c r="BL89" i="11"/>
  <c r="BN86" i="11"/>
  <c r="BN87" i="11"/>
  <c r="BN88" i="11"/>
  <c r="BN89" i="11"/>
  <c r="BO86" i="11"/>
  <c r="BO87" i="11"/>
  <c r="BO88" i="11"/>
  <c r="BO89" i="11"/>
  <c r="BQ86" i="11"/>
  <c r="BQ87" i="11"/>
  <c r="BQ88" i="11"/>
  <c r="BQ89" i="11"/>
  <c r="BR86" i="11"/>
  <c r="BR87" i="11"/>
  <c r="BR88" i="11"/>
  <c r="BR89" i="11"/>
  <c r="BS86" i="11"/>
  <c r="BS87" i="11"/>
  <c r="BS88" i="11"/>
  <c r="BS89" i="11"/>
  <c r="BU86" i="11"/>
  <c r="BU87" i="11"/>
  <c r="BU88" i="11"/>
  <c r="BU89" i="11"/>
  <c r="BV86" i="11"/>
  <c r="BV87" i="11"/>
  <c r="BV88" i="11"/>
  <c r="BV89" i="11"/>
  <c r="BW86" i="11"/>
  <c r="BW87" i="11"/>
  <c r="BX86" i="11"/>
  <c r="BX87" i="11"/>
  <c r="BX88" i="11"/>
  <c r="BX89" i="11"/>
  <c r="BY86" i="11"/>
  <c r="BY87" i="11"/>
  <c r="BY88" i="11"/>
  <c r="BY89" i="11"/>
  <c r="BZ86" i="11"/>
  <c r="BZ87" i="11"/>
  <c r="BZ88" i="11"/>
  <c r="BZ89" i="11"/>
  <c r="CB86" i="11"/>
  <c r="CB87" i="11"/>
  <c r="CB88" i="11"/>
  <c r="CB89" i="11"/>
  <c r="CC86" i="11"/>
  <c r="CC87" i="11"/>
  <c r="CC88" i="11"/>
  <c r="CC89" i="11"/>
  <c r="CD86" i="11"/>
  <c r="CD87" i="11"/>
  <c r="CD88" i="11"/>
  <c r="CD89" i="11"/>
  <c r="CE86" i="11"/>
  <c r="CE87" i="11"/>
  <c r="CE88" i="11"/>
  <c r="CE89" i="11"/>
  <c r="CF86" i="11"/>
  <c r="CF87" i="11"/>
  <c r="CF88" i="11"/>
  <c r="CF89" i="11"/>
  <c r="CG86" i="11"/>
  <c r="CG87" i="11"/>
  <c r="CG88" i="11"/>
  <c r="CG89" i="11"/>
  <c r="CQ88" i="11"/>
  <c r="CN79" i="11"/>
  <c r="CN80" i="11"/>
  <c r="CN81" i="11"/>
  <c r="CN82" i="11"/>
  <c r="CN83" i="11"/>
  <c r="CN84" i="11"/>
  <c r="CN85" i="11"/>
  <c r="CN86" i="11"/>
  <c r="CN87" i="11"/>
  <c r="CN88" i="11"/>
  <c r="CN89" i="11"/>
  <c r="CI79" i="11"/>
  <c r="CI80" i="11"/>
  <c r="CI81" i="11"/>
  <c r="CI82" i="11"/>
  <c r="CI83" i="11"/>
  <c r="CI84" i="11"/>
  <c r="CI85" i="11"/>
  <c r="CJ79" i="11"/>
  <c r="CJ80" i="11"/>
  <c r="CJ81" i="11"/>
  <c r="CJ82" i="11"/>
  <c r="CJ83" i="11"/>
  <c r="CJ84" i="11"/>
  <c r="CJ85" i="11"/>
  <c r="CK82" i="11"/>
  <c r="CK83" i="11"/>
  <c r="CK84" i="11"/>
  <c r="CK85" i="11"/>
  <c r="CL79" i="11"/>
  <c r="C71" i="11"/>
  <c r="C72" i="11"/>
  <c r="C73" i="11"/>
  <c r="C74" i="11"/>
  <c r="D71" i="11"/>
  <c r="D72" i="11"/>
  <c r="D73" i="11"/>
  <c r="D74" i="11"/>
  <c r="F71" i="11"/>
  <c r="F72" i="11"/>
  <c r="F73" i="11"/>
  <c r="F74" i="11"/>
  <c r="G71" i="11"/>
  <c r="G72" i="11"/>
  <c r="G73" i="11"/>
  <c r="G74" i="11"/>
  <c r="H71" i="11"/>
  <c r="H71" i="12"/>
  <c r="H72" i="11"/>
  <c r="H73" i="11"/>
  <c r="H74" i="11"/>
  <c r="J71" i="11"/>
  <c r="J72" i="11"/>
  <c r="J73" i="11"/>
  <c r="J74" i="11"/>
  <c r="K71" i="11"/>
  <c r="K72" i="11"/>
  <c r="K73" i="11"/>
  <c r="K74" i="11"/>
  <c r="M71" i="11"/>
  <c r="M72" i="11"/>
  <c r="M73" i="11"/>
  <c r="M74" i="11"/>
  <c r="N71" i="11"/>
  <c r="N72" i="11"/>
  <c r="N73" i="11"/>
  <c r="N74" i="11"/>
  <c r="O71" i="11"/>
  <c r="O71" i="12"/>
  <c r="O72" i="11"/>
  <c r="O73" i="11"/>
  <c r="O74" i="11"/>
  <c r="Q71" i="11"/>
  <c r="Q72" i="11"/>
  <c r="Q73" i="11"/>
  <c r="Q74" i="11"/>
  <c r="R71" i="11"/>
  <c r="R72" i="11"/>
  <c r="R73" i="11"/>
  <c r="R74" i="11"/>
  <c r="T71" i="11"/>
  <c r="T72" i="11"/>
  <c r="T73" i="11"/>
  <c r="T74" i="11"/>
  <c r="U71" i="11"/>
  <c r="U72" i="11"/>
  <c r="U73" i="11"/>
  <c r="U74" i="11"/>
  <c r="V71" i="11"/>
  <c r="V71" i="12"/>
  <c r="V72" i="11"/>
  <c r="V73" i="11"/>
  <c r="V74" i="11"/>
  <c r="X71" i="11"/>
  <c r="X72" i="11"/>
  <c r="X73" i="11"/>
  <c r="X74" i="11"/>
  <c r="Y71" i="11"/>
  <c r="Y72" i="11"/>
  <c r="Y73" i="11"/>
  <c r="Y74" i="11"/>
  <c r="AA71" i="11"/>
  <c r="AA72" i="11"/>
  <c r="AA73" i="11"/>
  <c r="AA74" i="11"/>
  <c r="AB71" i="11"/>
  <c r="AB72" i="11"/>
  <c r="AB73" i="11"/>
  <c r="AB74" i="11"/>
  <c r="AC71" i="11"/>
  <c r="AC71" i="12"/>
  <c r="AC72" i="11"/>
  <c r="AC73" i="11"/>
  <c r="AC74" i="11"/>
  <c r="AE71" i="11"/>
  <c r="AE72" i="11"/>
  <c r="AE73" i="11"/>
  <c r="AE74" i="11"/>
  <c r="AF71" i="11"/>
  <c r="AF72" i="11"/>
  <c r="AF73" i="11"/>
  <c r="AF74" i="11"/>
  <c r="AH71" i="11"/>
  <c r="AH72" i="11"/>
  <c r="AH73" i="11"/>
  <c r="AH74" i="11"/>
  <c r="AI71" i="11"/>
  <c r="AI72" i="11"/>
  <c r="AI73" i="11"/>
  <c r="AI74" i="11"/>
  <c r="AJ71" i="11"/>
  <c r="AJ71" i="12"/>
  <c r="AJ72" i="11"/>
  <c r="AJ73" i="11"/>
  <c r="AJ74" i="11"/>
  <c r="AL71" i="11"/>
  <c r="AL72" i="11"/>
  <c r="AL73" i="11"/>
  <c r="AL74" i="11"/>
  <c r="AM71" i="11"/>
  <c r="AM72" i="11"/>
  <c r="AM73" i="11"/>
  <c r="AM74" i="11"/>
  <c r="AO71" i="11"/>
  <c r="AO72" i="11"/>
  <c r="AO73" i="11"/>
  <c r="AO74" i="11"/>
  <c r="AP71" i="11"/>
  <c r="AP72" i="11"/>
  <c r="AP73" i="11"/>
  <c r="AP74" i="11"/>
  <c r="AQ71" i="11"/>
  <c r="AQ71" i="12"/>
  <c r="AQ72" i="11"/>
  <c r="AQ73" i="11"/>
  <c r="AQ74" i="11"/>
  <c r="AS71" i="11"/>
  <c r="AS71" i="12"/>
  <c r="AS72" i="11"/>
  <c r="AS73" i="11"/>
  <c r="AS74" i="11"/>
  <c r="AT71" i="11"/>
  <c r="AT72" i="11"/>
  <c r="AT73" i="11"/>
  <c r="AT74" i="11"/>
  <c r="AU71" i="11"/>
  <c r="AV71" i="11"/>
  <c r="AV71" i="12"/>
  <c r="AV72" i="11"/>
  <c r="AV73" i="11"/>
  <c r="AV74" i="11"/>
  <c r="AW71" i="11"/>
  <c r="AW72" i="11"/>
  <c r="AW73" i="11"/>
  <c r="AW74" i="11"/>
  <c r="AX71" i="11"/>
  <c r="AX71" i="12"/>
  <c r="AX72" i="11"/>
  <c r="AX73" i="11"/>
  <c r="AX74" i="11"/>
  <c r="AZ71" i="11"/>
  <c r="AZ72" i="11"/>
  <c r="AZ73" i="11"/>
  <c r="AZ74" i="11"/>
  <c r="BA71" i="11"/>
  <c r="BA72" i="11"/>
  <c r="BA73" i="11"/>
  <c r="BA74" i="11"/>
  <c r="BC71" i="11"/>
  <c r="BC72" i="11"/>
  <c r="BC73" i="11"/>
  <c r="BC74" i="11"/>
  <c r="BD71" i="11"/>
  <c r="BD72" i="11"/>
  <c r="BD73" i="11"/>
  <c r="BD74" i="11"/>
  <c r="BE71" i="11"/>
  <c r="BE71" i="12"/>
  <c r="BE72" i="11"/>
  <c r="BE73" i="11"/>
  <c r="BE74" i="11"/>
  <c r="BG71" i="11"/>
  <c r="BG72" i="11"/>
  <c r="BG73" i="11"/>
  <c r="BG74" i="11"/>
  <c r="BH71" i="11"/>
  <c r="BH72" i="11"/>
  <c r="BH73" i="11"/>
  <c r="BH74" i="11"/>
  <c r="BJ71" i="11"/>
  <c r="BJ72" i="11"/>
  <c r="BJ73" i="11"/>
  <c r="BJ74" i="11"/>
  <c r="BK71" i="11"/>
  <c r="BK72" i="11"/>
  <c r="BK73" i="11"/>
  <c r="BK74" i="11"/>
  <c r="BL71" i="11"/>
  <c r="BL71" i="12"/>
  <c r="BL72" i="11"/>
  <c r="BL73" i="11"/>
  <c r="BL74" i="11"/>
  <c r="BN71" i="11"/>
  <c r="BN72" i="11"/>
  <c r="BN73" i="11"/>
  <c r="BN74" i="11"/>
  <c r="BO71" i="11"/>
  <c r="BO72" i="11"/>
  <c r="BO73" i="11"/>
  <c r="BO74" i="11"/>
  <c r="BQ71" i="11"/>
  <c r="BQ72" i="11"/>
  <c r="BQ73" i="11"/>
  <c r="BQ74" i="11"/>
  <c r="BR71" i="11"/>
  <c r="BR72" i="11"/>
  <c r="BR73" i="11"/>
  <c r="BR74" i="11"/>
  <c r="BS71" i="11"/>
  <c r="BS71" i="12"/>
  <c r="BS72" i="11"/>
  <c r="BS73" i="11"/>
  <c r="BS74" i="11"/>
  <c r="BU71" i="11"/>
  <c r="BU72" i="11"/>
  <c r="BU73" i="11"/>
  <c r="BU74" i="11"/>
  <c r="BV71" i="11"/>
  <c r="BV72" i="11"/>
  <c r="BV73" i="11"/>
  <c r="BV74" i="11"/>
  <c r="BX71" i="11"/>
  <c r="BX72" i="11"/>
  <c r="BX73" i="11"/>
  <c r="BX74" i="11"/>
  <c r="BY71" i="11"/>
  <c r="BY72" i="11"/>
  <c r="BY73" i="11"/>
  <c r="BY74" i="11"/>
  <c r="BZ71" i="11"/>
  <c r="BZ72" i="11"/>
  <c r="BZ73" i="11"/>
  <c r="BZ74" i="11"/>
  <c r="CB71" i="11"/>
  <c r="CB72" i="11"/>
  <c r="CB73" i="11"/>
  <c r="CB74" i="11"/>
  <c r="CC71" i="11"/>
  <c r="CC72" i="11"/>
  <c r="CC73" i="11"/>
  <c r="CC74" i="11"/>
  <c r="CD71" i="11"/>
  <c r="CD72" i="11"/>
  <c r="CD73" i="11"/>
  <c r="CD74" i="11"/>
  <c r="CE71" i="11"/>
  <c r="CE72" i="11"/>
  <c r="CE73" i="11"/>
  <c r="CE74" i="11"/>
  <c r="CF71" i="11"/>
  <c r="CF72" i="11"/>
  <c r="CF73" i="11"/>
  <c r="CF74" i="11"/>
  <c r="CG71" i="11"/>
  <c r="CG72" i="11"/>
  <c r="CG73" i="11"/>
  <c r="CG74" i="11"/>
  <c r="CQ73" i="11"/>
  <c r="CN64" i="11"/>
  <c r="CN64" i="12"/>
  <c r="CN65" i="11"/>
  <c r="CN65" i="12"/>
  <c r="CN66" i="11"/>
  <c r="CN66" i="12"/>
  <c r="CN67" i="11"/>
  <c r="CN67" i="12"/>
  <c r="CN68" i="11"/>
  <c r="CN68" i="12"/>
  <c r="CN69" i="11"/>
  <c r="CN70" i="11"/>
  <c r="CN71" i="11"/>
  <c r="CN71" i="12"/>
  <c r="CN72" i="11"/>
  <c r="CN73" i="11"/>
  <c r="CN74" i="11"/>
  <c r="CI64" i="11"/>
  <c r="CI65" i="11"/>
  <c r="CI66" i="11"/>
  <c r="CI67" i="11"/>
  <c r="CI68" i="11"/>
  <c r="CI69" i="11"/>
  <c r="CI70" i="11"/>
  <c r="CJ64" i="11"/>
  <c r="CJ65" i="11"/>
  <c r="CJ66" i="11"/>
  <c r="CJ67" i="11"/>
  <c r="CJ68" i="11"/>
  <c r="CJ69" i="11"/>
  <c r="CJ70" i="11"/>
  <c r="CL64" i="11"/>
  <c r="C56" i="11"/>
  <c r="C57" i="11"/>
  <c r="C58" i="11"/>
  <c r="C59" i="11"/>
  <c r="D56" i="11"/>
  <c r="D57" i="11"/>
  <c r="D58" i="11"/>
  <c r="D59" i="11"/>
  <c r="F56" i="11"/>
  <c r="F57" i="11"/>
  <c r="F58" i="11"/>
  <c r="F59" i="11"/>
  <c r="H56" i="11"/>
  <c r="H56" i="12"/>
  <c r="H57" i="11"/>
  <c r="H58" i="11"/>
  <c r="H59" i="11"/>
  <c r="J56" i="11"/>
  <c r="J57" i="11"/>
  <c r="J58" i="11"/>
  <c r="J59" i="11"/>
  <c r="K56" i="11"/>
  <c r="K57" i="11"/>
  <c r="K58" i="11"/>
  <c r="K59" i="11"/>
  <c r="M56" i="11"/>
  <c r="M57" i="11"/>
  <c r="M58" i="11"/>
  <c r="M59" i="11"/>
  <c r="N56" i="11"/>
  <c r="N57" i="11"/>
  <c r="N58" i="11"/>
  <c r="N59" i="11"/>
  <c r="O56" i="11"/>
  <c r="O56" i="12"/>
  <c r="O57" i="11"/>
  <c r="O58" i="11"/>
  <c r="O59" i="11"/>
  <c r="Q56" i="11"/>
  <c r="Q57" i="11"/>
  <c r="Q58" i="11"/>
  <c r="Q59" i="11"/>
  <c r="R56" i="11"/>
  <c r="R57" i="11"/>
  <c r="R58" i="11"/>
  <c r="R59" i="11"/>
  <c r="T56" i="11"/>
  <c r="T57" i="11"/>
  <c r="T58" i="11"/>
  <c r="T59" i="11"/>
  <c r="U56" i="11"/>
  <c r="U57" i="11"/>
  <c r="U58" i="11"/>
  <c r="U59" i="11"/>
  <c r="V56" i="11"/>
  <c r="V56" i="12"/>
  <c r="V57" i="11"/>
  <c r="V58" i="11"/>
  <c r="V59" i="11"/>
  <c r="X56" i="11"/>
  <c r="X57" i="11"/>
  <c r="X58" i="11"/>
  <c r="X59" i="11"/>
  <c r="Y56" i="11"/>
  <c r="Y57" i="11"/>
  <c r="Y58" i="11"/>
  <c r="Y59" i="11"/>
  <c r="AA56" i="11"/>
  <c r="AA57" i="11"/>
  <c r="AA58" i="11"/>
  <c r="AA59" i="11"/>
  <c r="AB56" i="11"/>
  <c r="AB57" i="11"/>
  <c r="AB58" i="11"/>
  <c r="AB59" i="11"/>
  <c r="AC56" i="11"/>
  <c r="AC56" i="12"/>
  <c r="AC57" i="11"/>
  <c r="AC58" i="11"/>
  <c r="AC59" i="11"/>
  <c r="AE56" i="11"/>
  <c r="AE57" i="11"/>
  <c r="AE58" i="11"/>
  <c r="AE59" i="11"/>
  <c r="AF56" i="11"/>
  <c r="AF57" i="11"/>
  <c r="AF58" i="11"/>
  <c r="AF59" i="11"/>
  <c r="AH56" i="11"/>
  <c r="AH57" i="11"/>
  <c r="AH58" i="11"/>
  <c r="AH59" i="11"/>
  <c r="AI56" i="11"/>
  <c r="AI57" i="11"/>
  <c r="AI58" i="11"/>
  <c r="AI59" i="11"/>
  <c r="AJ56" i="11"/>
  <c r="AJ56" i="12"/>
  <c r="AJ57" i="11"/>
  <c r="AJ58" i="11"/>
  <c r="AJ59" i="11"/>
  <c r="AL56" i="11"/>
  <c r="AL57" i="11"/>
  <c r="AL58" i="11"/>
  <c r="AL59" i="11"/>
  <c r="AM56" i="11"/>
  <c r="AM57" i="11"/>
  <c r="AM58" i="11"/>
  <c r="AM59" i="11"/>
  <c r="AO56" i="11"/>
  <c r="AO57" i="11"/>
  <c r="AO58" i="11"/>
  <c r="AO59" i="11"/>
  <c r="AP56" i="11"/>
  <c r="AP57" i="11"/>
  <c r="AP58" i="11"/>
  <c r="AP59" i="11"/>
  <c r="AQ56" i="11"/>
  <c r="AQ56" i="12"/>
  <c r="AQ57" i="11"/>
  <c r="AQ58" i="11"/>
  <c r="AQ59" i="11"/>
  <c r="AS56" i="11"/>
  <c r="AS56" i="12"/>
  <c r="AS57" i="11"/>
  <c r="AS58" i="11"/>
  <c r="AS59" i="11"/>
  <c r="AT56" i="11"/>
  <c r="AT57" i="11"/>
  <c r="AT58" i="11"/>
  <c r="AT59" i="11"/>
  <c r="AV56" i="11"/>
  <c r="AV57" i="11"/>
  <c r="AV58" i="11"/>
  <c r="AV59" i="11"/>
  <c r="AW56" i="11"/>
  <c r="AW57" i="11"/>
  <c r="AW58" i="11"/>
  <c r="AW59" i="11"/>
  <c r="AX56" i="11"/>
  <c r="AX56" i="12"/>
  <c r="AX57" i="11"/>
  <c r="AX58" i="11"/>
  <c r="AX59" i="11"/>
  <c r="AZ56" i="11"/>
  <c r="AZ57" i="11"/>
  <c r="AZ58" i="11"/>
  <c r="AZ59" i="11"/>
  <c r="BA56" i="11"/>
  <c r="BA57" i="11"/>
  <c r="BA58" i="11"/>
  <c r="BA59" i="11"/>
  <c r="BC56" i="11"/>
  <c r="BC57" i="11"/>
  <c r="BC58" i="11"/>
  <c r="BC59" i="11"/>
  <c r="BD56" i="11"/>
  <c r="BD57" i="11"/>
  <c r="BD58" i="11"/>
  <c r="BD59" i="11"/>
  <c r="BE56" i="11"/>
  <c r="BE56" i="12"/>
  <c r="BE57" i="11"/>
  <c r="BE58" i="11"/>
  <c r="BE59" i="11"/>
  <c r="BG56" i="12"/>
  <c r="BG58" i="11"/>
  <c r="BG59" i="11"/>
  <c r="BH56" i="11"/>
  <c r="BH57" i="11"/>
  <c r="BH58" i="11"/>
  <c r="BH59" i="11"/>
  <c r="BI56" i="11"/>
  <c r="BJ56" i="11"/>
  <c r="BJ57" i="11"/>
  <c r="BJ58" i="11"/>
  <c r="BJ59" i="11"/>
  <c r="BK56" i="11"/>
  <c r="BK57" i="11"/>
  <c r="BK58" i="11"/>
  <c r="BK59" i="11"/>
  <c r="BL56" i="11"/>
  <c r="BL56" i="12"/>
  <c r="BL57" i="11"/>
  <c r="BL58" i="11"/>
  <c r="BL59" i="11"/>
  <c r="BN56" i="11"/>
  <c r="BN57" i="11"/>
  <c r="BN58" i="11"/>
  <c r="BN59" i="11"/>
  <c r="BO56" i="11"/>
  <c r="BO57" i="11"/>
  <c r="BO58" i="11"/>
  <c r="BO59" i="11"/>
  <c r="BP56" i="11"/>
  <c r="BP57" i="11"/>
  <c r="BP58" i="11"/>
  <c r="BQ56" i="11"/>
  <c r="BQ57" i="11"/>
  <c r="BQ58" i="11"/>
  <c r="BQ59" i="11"/>
  <c r="BR56" i="11"/>
  <c r="BR57" i="11"/>
  <c r="BR58" i="11"/>
  <c r="BR59" i="11"/>
  <c r="BS56" i="11"/>
  <c r="BS56" i="12"/>
  <c r="BS57" i="11"/>
  <c r="BS58" i="11"/>
  <c r="BS59" i="11"/>
  <c r="BU56" i="11"/>
  <c r="BU57" i="11"/>
  <c r="BU58" i="11"/>
  <c r="BU59" i="11"/>
  <c r="BV56" i="11"/>
  <c r="BV57" i="11"/>
  <c r="BV58" i="11"/>
  <c r="BV59" i="11"/>
  <c r="BX56" i="11"/>
  <c r="BX57" i="11"/>
  <c r="BX58" i="11"/>
  <c r="BX59" i="11"/>
  <c r="BY56" i="11"/>
  <c r="BY57" i="11"/>
  <c r="BY58" i="11"/>
  <c r="BY59" i="11"/>
  <c r="BZ56" i="11"/>
  <c r="BZ56" i="12"/>
  <c r="BZ57" i="11"/>
  <c r="BZ58" i="11"/>
  <c r="BZ59" i="11"/>
  <c r="CB56" i="11"/>
  <c r="CB57" i="11"/>
  <c r="CB58" i="11"/>
  <c r="CB59" i="11"/>
  <c r="CC56" i="11"/>
  <c r="CC57" i="11"/>
  <c r="CC58" i="11"/>
  <c r="CC59" i="11"/>
  <c r="CD56" i="11"/>
  <c r="CD57" i="11"/>
  <c r="CD58" i="11"/>
  <c r="CD59" i="11"/>
  <c r="CE56" i="11"/>
  <c r="CE57" i="11"/>
  <c r="CE58" i="11"/>
  <c r="CE59" i="11"/>
  <c r="CF56" i="11"/>
  <c r="CF57" i="11"/>
  <c r="CF58" i="11"/>
  <c r="CF59" i="11"/>
  <c r="CG58" i="11"/>
  <c r="CG59" i="11"/>
  <c r="CQ58" i="11"/>
  <c r="CN49" i="11"/>
  <c r="CN49" i="12"/>
  <c r="CN50" i="11"/>
  <c r="CN50" i="12"/>
  <c r="CN51" i="11"/>
  <c r="CN51" i="12"/>
  <c r="CN52" i="11"/>
  <c r="CN52" i="12"/>
  <c r="CN53" i="11"/>
  <c r="CN54" i="11"/>
  <c r="CN55" i="11"/>
  <c r="CN56" i="11"/>
  <c r="CN56" i="12"/>
  <c r="CN57" i="11"/>
  <c r="CN58" i="11"/>
  <c r="CN59" i="11"/>
  <c r="CI50" i="11"/>
  <c r="CI51" i="11"/>
  <c r="CI52" i="11"/>
  <c r="CI53" i="11"/>
  <c r="CI54" i="11"/>
  <c r="CI55" i="11"/>
  <c r="CJ50" i="11"/>
  <c r="CJ51" i="11"/>
  <c r="CJ52" i="11"/>
  <c r="CJ53" i="11"/>
  <c r="CJ54" i="11"/>
  <c r="CJ55" i="11"/>
  <c r="CN39" i="11"/>
  <c r="CN39" i="12"/>
  <c r="CN40" i="11"/>
  <c r="CI39" i="11"/>
  <c r="CJ39" i="11"/>
  <c r="CN25" i="11"/>
  <c r="CN10" i="11"/>
  <c r="CI10" i="11"/>
  <c r="CJ10" i="11"/>
  <c r="CL10" i="11"/>
  <c r="CN89" i="12"/>
  <c r="CN88" i="12"/>
  <c r="CN87" i="12"/>
  <c r="CG89" i="12"/>
  <c r="CG88" i="12"/>
  <c r="CG87" i="12"/>
  <c r="CC89" i="12"/>
  <c r="CC88" i="12"/>
  <c r="CC87" i="12"/>
  <c r="CB89" i="12"/>
  <c r="CB88" i="12"/>
  <c r="CB87" i="12"/>
  <c r="BZ89" i="12"/>
  <c r="BZ88" i="12"/>
  <c r="BZ87" i="12"/>
  <c r="BS89" i="12"/>
  <c r="BS88" i="12"/>
  <c r="BS87" i="12"/>
  <c r="BL89" i="12"/>
  <c r="BL88" i="12"/>
  <c r="BL87" i="12"/>
  <c r="BE89" i="12"/>
  <c r="BE88" i="12"/>
  <c r="BE87" i="12"/>
  <c r="AX89" i="12"/>
  <c r="AX88" i="12"/>
  <c r="AX87" i="12"/>
  <c r="AQ89" i="12"/>
  <c r="AQ88" i="12"/>
  <c r="AQ87" i="12"/>
  <c r="AJ89" i="12"/>
  <c r="AJ88" i="12"/>
  <c r="AJ87" i="12"/>
  <c r="AH89" i="12"/>
  <c r="AH88" i="12"/>
  <c r="AH87" i="12"/>
  <c r="AC89" i="12"/>
  <c r="AC88" i="12"/>
  <c r="AC87" i="12"/>
  <c r="V89" i="12"/>
  <c r="V88" i="12"/>
  <c r="V87" i="12"/>
  <c r="O89" i="12"/>
  <c r="O88" i="12"/>
  <c r="O87" i="12"/>
  <c r="H89" i="12"/>
  <c r="H88" i="12"/>
  <c r="H87" i="12"/>
  <c r="CN74" i="12"/>
  <c r="CN73" i="12"/>
  <c r="CN72" i="12"/>
  <c r="CG74" i="12"/>
  <c r="CG73" i="12"/>
  <c r="CG72" i="12"/>
  <c r="CC74" i="12"/>
  <c r="CC73" i="12"/>
  <c r="CC72" i="12"/>
  <c r="CB74" i="12"/>
  <c r="CB73" i="12"/>
  <c r="CB72" i="12"/>
  <c r="BZ74" i="12"/>
  <c r="BZ73" i="12"/>
  <c r="BZ72" i="12"/>
  <c r="BS74" i="12"/>
  <c r="BS73" i="12"/>
  <c r="BS72" i="12"/>
  <c r="BL74" i="12"/>
  <c r="BL73" i="12"/>
  <c r="BL72" i="12"/>
  <c r="BE74" i="12"/>
  <c r="BE73" i="12"/>
  <c r="BE72" i="12"/>
  <c r="AX74" i="12"/>
  <c r="AX73" i="12"/>
  <c r="AX72" i="12"/>
  <c r="AV74" i="12"/>
  <c r="AV73" i="12"/>
  <c r="AV72" i="12"/>
  <c r="AS74" i="12"/>
  <c r="AS73" i="12"/>
  <c r="AS72" i="12"/>
  <c r="AQ74" i="12"/>
  <c r="AQ73" i="12"/>
  <c r="AQ72" i="12"/>
  <c r="AJ74" i="12"/>
  <c r="AJ73" i="12"/>
  <c r="AJ72" i="12"/>
  <c r="AC74" i="12"/>
  <c r="AC73" i="12"/>
  <c r="AC72" i="12"/>
  <c r="V74" i="12"/>
  <c r="V73" i="12"/>
  <c r="V72" i="12"/>
  <c r="O74" i="12"/>
  <c r="O73" i="12"/>
  <c r="O72" i="12"/>
  <c r="H74" i="12"/>
  <c r="H73" i="12"/>
  <c r="H72" i="12"/>
  <c r="CN59" i="12"/>
  <c r="CN58" i="12"/>
  <c r="CN57" i="12"/>
  <c r="BZ57" i="12"/>
  <c r="BS57" i="12"/>
  <c r="BL57" i="12"/>
  <c r="BG57" i="12"/>
  <c r="BE57" i="12"/>
  <c r="AX59" i="12"/>
  <c r="AX58" i="12"/>
  <c r="AX57" i="12"/>
  <c r="AS59" i="12"/>
  <c r="AS58" i="12"/>
  <c r="AS57" i="12"/>
  <c r="AQ57" i="12"/>
  <c r="AJ57" i="12"/>
  <c r="AC57" i="12"/>
  <c r="V57" i="12"/>
  <c r="O57" i="12"/>
  <c r="H57" i="12"/>
  <c r="C27" i="11"/>
  <c r="C28" i="11"/>
  <c r="C29" i="11"/>
  <c r="T27" i="11"/>
  <c r="T28" i="11"/>
  <c r="T29" i="11"/>
  <c r="BS11" i="12"/>
  <c r="BX29" i="11"/>
  <c r="BZ28" i="11"/>
  <c r="CB28" i="11"/>
  <c r="O11" i="12"/>
  <c r="AX11" i="12"/>
  <c r="AB12" i="11"/>
  <c r="CF13" i="11"/>
  <c r="CB13" i="11"/>
  <c r="CB11" i="12"/>
  <c r="CF14" i="11"/>
  <c r="BY14" i="11"/>
  <c r="CB29" i="11"/>
  <c r="BZ29" i="11"/>
  <c r="CB14" i="11"/>
  <c r="CQ28" i="11"/>
  <c r="AU12" i="13"/>
  <c r="BR13" i="11"/>
  <c r="AJ11" i="12"/>
  <c r="AP13" i="11"/>
  <c r="BL11" i="12"/>
  <c r="BG12" i="11"/>
  <c r="AM13" i="11"/>
  <c r="AM14" i="11"/>
  <c r="K13" i="11"/>
  <c r="X12" i="11"/>
  <c r="X13" i="11"/>
  <c r="G13" i="11"/>
  <c r="AQ11" i="12"/>
  <c r="O13" i="11"/>
  <c r="C13" i="11"/>
  <c r="U13" i="11"/>
  <c r="AC11" i="12"/>
  <c r="CN26" i="11"/>
  <c r="AA28" i="11"/>
  <c r="AA29" i="11"/>
  <c r="AV28" i="11"/>
  <c r="BK28" i="11"/>
  <c r="BV27" i="11"/>
  <c r="BV28" i="11"/>
  <c r="BL27" i="11"/>
  <c r="BA27" i="11"/>
  <c r="AW27" i="11"/>
  <c r="D27" i="11"/>
  <c r="X27" i="11"/>
  <c r="BE28" i="11"/>
  <c r="AO27" i="11"/>
  <c r="AB27" i="11"/>
  <c r="BD28" i="11"/>
  <c r="G28" i="11"/>
  <c r="Q28" i="11"/>
  <c r="V27" i="11"/>
  <c r="AQ28" i="11"/>
  <c r="BG27" i="11"/>
  <c r="BG28" i="11"/>
  <c r="BC27" i="11"/>
  <c r="BC28" i="11"/>
  <c r="BC29" i="11"/>
  <c r="AF27" i="11"/>
  <c r="AT27" i="11"/>
  <c r="R27" i="11"/>
  <c r="R28" i="11"/>
  <c r="BR28" i="11"/>
  <c r="AM27" i="11"/>
  <c r="AM28" i="11"/>
  <c r="AI27" i="11"/>
  <c r="C14" i="11"/>
  <c r="G14" i="11"/>
  <c r="U14" i="11"/>
  <c r="K14" i="11"/>
  <c r="AI14" i="11"/>
  <c r="BD29" i="11"/>
  <c r="AO28" i="11"/>
  <c r="X28" i="11"/>
  <c r="AW28" i="11"/>
  <c r="G29" i="11"/>
  <c r="AB28" i="11"/>
  <c r="AB29" i="11"/>
  <c r="D28" i="11"/>
  <c r="Q29" i="11"/>
  <c r="AF28" i="11"/>
  <c r="V28" i="11"/>
  <c r="X29" i="11"/>
  <c r="AW29" i="11"/>
  <c r="AW34" i="12"/>
  <c r="CC43" i="13"/>
  <c r="CC43" i="12"/>
  <c r="CC42" i="12"/>
  <c r="AX42" i="12"/>
  <c r="AX43" i="13"/>
  <c r="AX44" i="13"/>
  <c r="AX44" i="12"/>
  <c r="BS43" i="13"/>
  <c r="BS44" i="13"/>
  <c r="H43" i="13"/>
  <c r="H44" i="13"/>
  <c r="CB43" i="13"/>
  <c r="CB43" i="12"/>
  <c r="CB42" i="12"/>
  <c r="BE43" i="13"/>
  <c r="BE44" i="13"/>
  <c r="V43" i="13"/>
  <c r="V43" i="12"/>
  <c r="V42" i="12"/>
  <c r="BG42" i="12"/>
  <c r="BG43" i="13"/>
  <c r="BG44" i="13"/>
  <c r="AQ43" i="13"/>
  <c r="AQ44" i="13"/>
  <c r="AE43" i="13"/>
  <c r="AE44" i="13"/>
  <c r="AC43" i="13"/>
  <c r="AC43" i="12"/>
  <c r="AC42" i="12"/>
  <c r="O43" i="13"/>
  <c r="O44" i="13"/>
  <c r="H41" i="12"/>
  <c r="AC41" i="12"/>
  <c r="BE41" i="12"/>
  <c r="CB41" i="12"/>
  <c r="AU43" i="13"/>
  <c r="AU44" i="13"/>
  <c r="AJ42" i="13"/>
  <c r="AS42" i="13"/>
  <c r="AE41" i="12"/>
  <c r="BG41" i="12"/>
  <c r="CC41" i="12"/>
  <c r="AX43" i="12"/>
  <c r="BZ42" i="13"/>
  <c r="V41" i="12"/>
  <c r="BE42" i="12"/>
  <c r="AQ41" i="12"/>
  <c r="O41" i="12"/>
  <c r="BL42" i="13"/>
  <c r="BL43" i="13"/>
  <c r="CB28" i="13"/>
  <c r="CB28" i="12"/>
  <c r="CB27" i="12"/>
  <c r="AV27" i="12"/>
  <c r="AV28" i="13"/>
  <c r="AV29" i="13"/>
  <c r="AJ28" i="13"/>
  <c r="AJ29" i="13"/>
  <c r="BS28" i="13"/>
  <c r="BS29" i="13"/>
  <c r="H28" i="13"/>
  <c r="H29" i="13"/>
  <c r="BZ28" i="13"/>
  <c r="BZ28" i="12"/>
  <c r="BZ27" i="12"/>
  <c r="AV26" i="12"/>
  <c r="AX28" i="13"/>
  <c r="AX29" i="13"/>
  <c r="O26" i="12"/>
  <c r="AQ27" i="13"/>
  <c r="AQ27" i="12"/>
  <c r="O28" i="13"/>
  <c r="O29" i="13"/>
  <c r="CC27" i="13"/>
  <c r="BL27" i="13"/>
  <c r="CN22" i="12"/>
  <c r="V27" i="13"/>
  <c r="BL27" i="12"/>
  <c r="AV28" i="12"/>
  <c r="BL13" i="13"/>
  <c r="BL12" i="12"/>
  <c r="BL14" i="13"/>
  <c r="AQ13" i="13"/>
  <c r="AQ14" i="13"/>
  <c r="AJ13" i="13"/>
  <c r="AJ14" i="13"/>
  <c r="AX13" i="13"/>
  <c r="AX14" i="13"/>
  <c r="AV13" i="13"/>
  <c r="AV14" i="13"/>
  <c r="CN13" i="13"/>
  <c r="CN14" i="13"/>
  <c r="BS13" i="13"/>
  <c r="BS14" i="13"/>
  <c r="V13" i="13"/>
  <c r="V14" i="13"/>
  <c r="O13" i="13"/>
  <c r="O14" i="13"/>
  <c r="O12" i="12"/>
  <c r="H13" i="13"/>
  <c r="H14" i="13"/>
  <c r="AV11" i="12"/>
  <c r="AU13" i="13"/>
  <c r="AU14" i="13"/>
  <c r="CC13" i="13"/>
  <c r="CC14" i="13"/>
  <c r="CB13" i="13"/>
  <c r="CB14" i="13"/>
  <c r="BZ13" i="13"/>
  <c r="BZ14" i="13"/>
  <c r="H11" i="12"/>
  <c r="BZ13" i="12"/>
  <c r="BL13" i="12"/>
  <c r="AC13" i="13"/>
  <c r="AC14" i="13"/>
  <c r="CB14" i="12"/>
  <c r="CB13" i="12"/>
  <c r="CB12" i="12"/>
  <c r="BS12" i="12"/>
  <c r="AQ12" i="12"/>
  <c r="BE11" i="12"/>
  <c r="V13" i="12"/>
  <c r="BH28" i="11"/>
  <c r="AX27" i="12"/>
  <c r="AX28" i="11"/>
  <c r="AX28" i="12"/>
  <c r="AP28" i="11"/>
  <c r="AP29" i="11"/>
  <c r="AH28" i="11"/>
  <c r="AH29" i="11"/>
  <c r="Y28" i="11"/>
  <c r="Y29" i="11"/>
  <c r="BV29" i="11"/>
  <c r="CM26" i="11"/>
  <c r="CM27" i="11"/>
  <c r="CM28" i="11"/>
  <c r="AC26" i="12"/>
  <c r="AL27" i="11"/>
  <c r="AX26" i="12"/>
  <c r="O27" i="11"/>
  <c r="BJ29" i="11"/>
  <c r="AV29" i="11"/>
  <c r="H27" i="11"/>
  <c r="BU27" i="11"/>
  <c r="AT28" i="11"/>
  <c r="BG29" i="11"/>
  <c r="BQ13" i="11"/>
  <c r="AV13" i="11"/>
  <c r="AV13" i="12"/>
  <c r="AV12" i="12"/>
  <c r="AE14" i="11"/>
  <c r="AC12" i="12"/>
  <c r="AC13" i="11"/>
  <c r="AC13" i="12"/>
  <c r="BD13" i="11"/>
  <c r="BD14" i="11"/>
  <c r="AX12" i="12"/>
  <c r="AX13" i="11"/>
  <c r="AX13" i="12"/>
  <c r="AT13" i="11"/>
  <c r="AT14" i="11"/>
  <c r="AO13" i="11"/>
  <c r="AJ13" i="11"/>
  <c r="AJ14" i="11"/>
  <c r="AJ12" i="12"/>
  <c r="R13" i="11"/>
  <c r="R14" i="11"/>
  <c r="BN13" i="11"/>
  <c r="BB13" i="11"/>
  <c r="BB14" i="11"/>
  <c r="O14" i="11"/>
  <c r="BJ14" i="11"/>
  <c r="BS13" i="11"/>
  <c r="BV14" i="11"/>
  <c r="T14" i="11"/>
  <c r="BE12" i="11"/>
  <c r="BH13" i="11"/>
  <c r="AQ13" i="11"/>
  <c r="CN11" i="11"/>
  <c r="BL14" i="11"/>
  <c r="X14" i="11"/>
  <c r="V14" i="11"/>
  <c r="V14" i="12"/>
  <c r="AA14" i="11"/>
  <c r="BA12" i="11"/>
  <c r="V12" i="12"/>
  <c r="CN41" i="13"/>
  <c r="CN42" i="13"/>
  <c r="CN43" i="13"/>
  <c r="CN44" i="13"/>
  <c r="AV44" i="13"/>
  <c r="AV41" i="12"/>
  <c r="BY44" i="11"/>
  <c r="AM43" i="11"/>
  <c r="AF43" i="11"/>
  <c r="F43" i="11"/>
  <c r="F44" i="11"/>
  <c r="AJ43" i="11"/>
  <c r="AJ44" i="11"/>
  <c r="AL43" i="11"/>
  <c r="AL44" i="11"/>
  <c r="BL43" i="11"/>
  <c r="BU43" i="11"/>
  <c r="BU44" i="11"/>
  <c r="N42" i="11"/>
  <c r="R43" i="11"/>
  <c r="R44" i="11"/>
  <c r="AA43" i="11"/>
  <c r="AQ43" i="11"/>
  <c r="AQ44" i="11"/>
  <c r="BC43" i="11"/>
  <c r="BQ43" i="11"/>
  <c r="BQ44" i="11"/>
  <c r="BS42" i="11"/>
  <c r="BS41" i="12"/>
  <c r="BO42" i="11"/>
  <c r="BJ42" i="11"/>
  <c r="BA42" i="11"/>
  <c r="AQ42" i="12"/>
  <c r="H43" i="11"/>
  <c r="H43" i="12"/>
  <c r="H42" i="12"/>
  <c r="H44" i="11"/>
  <c r="H44" i="12"/>
  <c r="AV42" i="11"/>
  <c r="BE43" i="11"/>
  <c r="BH44" i="11"/>
  <c r="CN36" i="12"/>
  <c r="O42" i="12"/>
  <c r="O43" i="11"/>
  <c r="O44" i="11"/>
  <c r="J42" i="11"/>
  <c r="T43" i="11"/>
  <c r="AB43" i="11"/>
  <c r="AC44" i="11"/>
  <c r="AE43" i="11"/>
  <c r="AE42" i="12"/>
  <c r="AE44" i="11"/>
  <c r="BD43" i="11"/>
  <c r="AZ44" i="11"/>
  <c r="BG43" i="12"/>
  <c r="BR43" i="11"/>
  <c r="BX43" i="11"/>
  <c r="BX44" i="11"/>
  <c r="BV44" i="11"/>
  <c r="CM41" i="11"/>
  <c r="D44" i="11"/>
  <c r="AS28" i="11"/>
  <c r="AS29" i="11"/>
  <c r="M28" i="11"/>
  <c r="F29" i="11"/>
  <c r="AZ28" i="11"/>
  <c r="AZ29" i="11"/>
  <c r="AJ28" i="11"/>
  <c r="AJ28" i="12"/>
  <c r="AJ27" i="12"/>
  <c r="AE29" i="11"/>
  <c r="BH29" i="11"/>
  <c r="J28" i="11"/>
  <c r="J29" i="11"/>
  <c r="BS27" i="12"/>
  <c r="BS28" i="11"/>
  <c r="BS28" i="12"/>
  <c r="K29" i="11"/>
  <c r="AF29" i="11"/>
  <c r="D29" i="11"/>
  <c r="AI28" i="11"/>
  <c r="R29" i="11"/>
  <c r="BK29" i="11"/>
  <c r="AC28" i="11"/>
  <c r="N29" i="11"/>
  <c r="BQ28" i="11"/>
  <c r="AT29" i="11"/>
  <c r="AM29" i="11"/>
  <c r="V29" i="11"/>
  <c r="AO29" i="11"/>
  <c r="BR29" i="11"/>
  <c r="AQ29" i="11"/>
  <c r="BA28" i="11"/>
  <c r="BE29" i="11"/>
  <c r="BL28" i="11"/>
  <c r="BN29" i="11"/>
  <c r="BO28" i="11"/>
  <c r="U29" i="11"/>
  <c r="CN27" i="11"/>
  <c r="BS26" i="12"/>
  <c r="BH14" i="11"/>
  <c r="AB13" i="11"/>
  <c r="AB14" i="11"/>
  <c r="AZ13" i="11"/>
  <c r="AW13" i="11"/>
  <c r="BC14" i="11"/>
  <c r="BR14" i="11"/>
  <c r="AP14" i="11"/>
  <c r="AS13" i="11"/>
  <c r="AS14" i="11"/>
  <c r="N13" i="11"/>
  <c r="Y14" i="11"/>
  <c r="AF13" i="11"/>
  <c r="BG13" i="11"/>
  <c r="M14" i="11"/>
  <c r="BU13" i="11"/>
  <c r="CE14" i="11"/>
  <c r="CC12" i="12"/>
  <c r="CC13" i="11"/>
  <c r="BZ14" i="11"/>
  <c r="BZ12" i="12"/>
  <c r="BO12" i="11"/>
  <c r="AL13" i="11"/>
  <c r="J13" i="11"/>
  <c r="BS14" i="11"/>
  <c r="AX14" i="11"/>
  <c r="AX14" i="12"/>
  <c r="AH13" i="11"/>
  <c r="BK14" i="11"/>
  <c r="BE12" i="12"/>
  <c r="D14" i="11"/>
  <c r="BQ14" i="11"/>
  <c r="H12" i="11"/>
  <c r="F12" i="11"/>
  <c r="CD12" i="11"/>
  <c r="Q13" i="11"/>
  <c r="AQ43" i="12"/>
  <c r="AQ44" i="12"/>
  <c r="AE43" i="12"/>
  <c r="V44" i="13"/>
  <c r="V44" i="12"/>
  <c r="AS43" i="13"/>
  <c r="AS43" i="12"/>
  <c r="AS42" i="12"/>
  <c r="AJ43" i="13"/>
  <c r="AJ44" i="13"/>
  <c r="AJ44" i="12"/>
  <c r="O43" i="12"/>
  <c r="BL42" i="12"/>
  <c r="AJ43" i="12"/>
  <c r="O44" i="12"/>
  <c r="BZ42" i="12"/>
  <c r="BZ43" i="13"/>
  <c r="BZ43" i="12"/>
  <c r="BZ44" i="13"/>
  <c r="BZ44" i="12"/>
  <c r="AC44" i="13"/>
  <c r="AC44" i="12"/>
  <c r="BL43" i="12"/>
  <c r="AJ42" i="12"/>
  <c r="BL44" i="13"/>
  <c r="CB44" i="13"/>
  <c r="CB44" i="12"/>
  <c r="CC44" i="13"/>
  <c r="CC44" i="12"/>
  <c r="V28" i="13"/>
  <c r="V28" i="12"/>
  <c r="V29" i="13"/>
  <c r="V29" i="12"/>
  <c r="AV29" i="12"/>
  <c r="BL28" i="13"/>
  <c r="BL28" i="12"/>
  <c r="BL29" i="13"/>
  <c r="AQ28" i="13"/>
  <c r="AQ28" i="12"/>
  <c r="AQ29" i="13"/>
  <c r="AQ29" i="12"/>
  <c r="V27" i="12"/>
  <c r="CB29" i="13"/>
  <c r="CB29" i="12"/>
  <c r="CC28" i="13"/>
  <c r="CC28" i="12"/>
  <c r="CC27" i="12"/>
  <c r="BZ29" i="13"/>
  <c r="BZ29" i="12"/>
  <c r="O14" i="12"/>
  <c r="BS14" i="12"/>
  <c r="BZ14" i="12"/>
  <c r="BL14" i="12"/>
  <c r="AJ14" i="12"/>
  <c r="O13" i="12"/>
  <c r="BS13" i="12"/>
  <c r="AJ13" i="12"/>
  <c r="AL28" i="11"/>
  <c r="BS29" i="11"/>
  <c r="BS29" i="12"/>
  <c r="AJ29" i="11"/>
  <c r="AJ29" i="12"/>
  <c r="O27" i="12"/>
  <c r="O28" i="11"/>
  <c r="O28" i="12"/>
  <c r="H28" i="11"/>
  <c r="H28" i="12"/>
  <c r="H29" i="11"/>
  <c r="H29" i="12"/>
  <c r="H27" i="12"/>
  <c r="BQ29" i="11"/>
  <c r="AI29" i="11"/>
  <c r="BU28" i="11"/>
  <c r="BU29" i="11"/>
  <c r="AX29" i="11"/>
  <c r="AX29" i="12"/>
  <c r="CN12" i="11"/>
  <c r="CN11" i="12"/>
  <c r="AC14" i="11"/>
  <c r="AC14" i="12"/>
  <c r="Q14" i="11"/>
  <c r="BA13" i="11"/>
  <c r="BA14" i="11"/>
  <c r="AQ13" i="12"/>
  <c r="AQ14" i="11"/>
  <c r="AQ14" i="12"/>
  <c r="J14" i="11"/>
  <c r="BE13" i="11"/>
  <c r="BN14" i="11"/>
  <c r="AO14" i="11"/>
  <c r="AV14" i="11"/>
  <c r="AV14" i="12"/>
  <c r="AE44" i="12"/>
  <c r="BA43" i="11"/>
  <c r="BG44" i="12"/>
  <c r="BO43" i="11"/>
  <c r="BD44" i="11"/>
  <c r="J43" i="11"/>
  <c r="BE43" i="12"/>
  <c r="BE44" i="11"/>
  <c r="BE44" i="12"/>
  <c r="BJ43" i="11"/>
  <c r="BR44" i="11"/>
  <c r="AB44" i="11"/>
  <c r="AM44" i="11"/>
  <c r="AV43" i="11"/>
  <c r="AV43" i="12"/>
  <c r="AV42" i="12"/>
  <c r="BS43" i="11"/>
  <c r="BS43" i="12"/>
  <c r="BS44" i="11"/>
  <c r="BS44" i="12"/>
  <c r="BS42" i="12"/>
  <c r="BC44" i="11"/>
  <c r="AA44" i="11"/>
  <c r="N43" i="11"/>
  <c r="N44" i="11"/>
  <c r="BL44" i="11"/>
  <c r="BL44" i="12"/>
  <c r="T44" i="11"/>
  <c r="AF44" i="11"/>
  <c r="BO29" i="11"/>
  <c r="BA29" i="11"/>
  <c r="CN28" i="11"/>
  <c r="BL29" i="11"/>
  <c r="AC29" i="11"/>
  <c r="M29" i="11"/>
  <c r="AF14" i="11"/>
  <c r="BO13" i="11"/>
  <c r="F13" i="11"/>
  <c r="F14" i="11"/>
  <c r="CD13" i="11"/>
  <c r="H12" i="12"/>
  <c r="H13" i="11"/>
  <c r="H13" i="12"/>
  <c r="BU14" i="11"/>
  <c r="AL14" i="11"/>
  <c r="AH14" i="11"/>
  <c r="CC13" i="12"/>
  <c r="CC14" i="11"/>
  <c r="BG14" i="11"/>
  <c r="N14" i="11"/>
  <c r="AW14" i="11"/>
  <c r="AZ14" i="11"/>
  <c r="AS44" i="13"/>
  <c r="AS44" i="12"/>
  <c r="CC29" i="13"/>
  <c r="CC29" i="12"/>
  <c r="BL29" i="12"/>
  <c r="AL29" i="11"/>
  <c r="O29" i="11"/>
  <c r="O29" i="12"/>
  <c r="BE14" i="11"/>
  <c r="H14" i="11"/>
  <c r="H14" i="12"/>
  <c r="CN13" i="11"/>
  <c r="CN13" i="12"/>
  <c r="CN14" i="11"/>
  <c r="CN14" i="12"/>
  <c r="CN12" i="12"/>
  <c r="BJ44" i="11"/>
  <c r="AV44" i="11"/>
  <c r="J44" i="11"/>
  <c r="BO44" i="11"/>
  <c r="BA44" i="11"/>
  <c r="CN29" i="11"/>
  <c r="CC14" i="12"/>
  <c r="CQ9" i="11"/>
  <c r="CD14" i="11"/>
  <c r="BO14" i="11"/>
  <c r="AV44" i="12"/>
  <c r="CT43" i="11"/>
  <c r="CK85" i="12"/>
  <c r="CK84" i="12"/>
  <c r="CK83" i="12"/>
  <c r="CK82" i="12"/>
  <c r="CJ85" i="12"/>
  <c r="CJ84" i="12"/>
  <c r="CJ83" i="12"/>
  <c r="CJ82" i="12"/>
  <c r="CJ81" i="12"/>
  <c r="CI85" i="12"/>
  <c r="CI84" i="12"/>
  <c r="CI83" i="12"/>
  <c r="CI82" i="12"/>
  <c r="CI81" i="12"/>
  <c r="AI6" i="31"/>
  <c r="BU66" i="12"/>
  <c r="BU70" i="12"/>
  <c r="BN79" i="12"/>
  <c r="AK20" i="28"/>
  <c r="AK21" i="28"/>
  <c r="AK22" i="28"/>
  <c r="AK23" i="28"/>
  <c r="AK24" i="28"/>
  <c r="AK25" i="28"/>
  <c r="AK26" i="28"/>
  <c r="AK27" i="28"/>
  <c r="AK28" i="28"/>
  <c r="AK29" i="28"/>
  <c r="AK30" i="28"/>
  <c r="AK31" i="28"/>
  <c r="AK32" i="28"/>
  <c r="AK33" i="28"/>
  <c r="AH7" i="28"/>
  <c r="AH8" i="28"/>
  <c r="AH9" i="28"/>
  <c r="AH10" i="28"/>
  <c r="AH11" i="28"/>
  <c r="AH12" i="28"/>
  <c r="AH13" i="28"/>
  <c r="AH14" i="28"/>
  <c r="AH15" i="28"/>
  <c r="AH16" i="28"/>
  <c r="AH17" i="28"/>
  <c r="AH18" i="28"/>
  <c r="AH19" i="28"/>
  <c r="AH20" i="28"/>
  <c r="AH21" i="28"/>
  <c r="AH22" i="28"/>
  <c r="AH23" i="28"/>
  <c r="AH24" i="28"/>
  <c r="AH25" i="28"/>
  <c r="AH26" i="28"/>
  <c r="AH27" i="28"/>
  <c r="AH28" i="28"/>
  <c r="AH29" i="28"/>
  <c r="AH30" i="28"/>
  <c r="AH31" i="28"/>
  <c r="AH32" i="28"/>
  <c r="AH33" i="28"/>
  <c r="AH34" i="28"/>
  <c r="AH35" i="28"/>
  <c r="AH36" i="28"/>
  <c r="AH37" i="28"/>
  <c r="AH38" i="28"/>
  <c r="AH39" i="28"/>
  <c r="AH40" i="28"/>
  <c r="AH41" i="28"/>
  <c r="AH42" i="28"/>
  <c r="AH6" i="28"/>
  <c r="AE20" i="28"/>
  <c r="AE21" i="28"/>
  <c r="AE22" i="28"/>
  <c r="AE23" i="28"/>
  <c r="AE24" i="28"/>
  <c r="AE25" i="28"/>
  <c r="AE26" i="28"/>
  <c r="AE80" i="12"/>
  <c r="BV10" i="12"/>
  <c r="BV21" i="12"/>
  <c r="BV23" i="12"/>
  <c r="BV50" i="12"/>
  <c r="BV54" i="12"/>
  <c r="BV64" i="12"/>
  <c r="BV66" i="12"/>
  <c r="BV69" i="12"/>
  <c r="BV80" i="12"/>
  <c r="BO22" i="12"/>
  <c r="BO23" i="12"/>
  <c r="BO25" i="12"/>
  <c r="BO35" i="12"/>
  <c r="BO37" i="12"/>
  <c r="BO39" i="12"/>
  <c r="BO40" i="12"/>
  <c r="BO51" i="12"/>
  <c r="BO52" i="12"/>
  <c r="BO55" i="12"/>
  <c r="BO64" i="12"/>
  <c r="BH25" i="12"/>
  <c r="BH35" i="12"/>
  <c r="BH37" i="12"/>
  <c r="BH39" i="12"/>
  <c r="BH40" i="12"/>
  <c r="BH49" i="12"/>
  <c r="BH52" i="12"/>
  <c r="BH53" i="12"/>
  <c r="BH64" i="12"/>
  <c r="BH65" i="12"/>
  <c r="BH66" i="12"/>
  <c r="BH69" i="12"/>
  <c r="BH80" i="12"/>
  <c r="BA21" i="12"/>
  <c r="BA51" i="12"/>
  <c r="BA54" i="12"/>
  <c r="BA55" i="12"/>
  <c r="BA65" i="12"/>
  <c r="BA66" i="12"/>
  <c r="BM7" i="28"/>
  <c r="BM8" i="28"/>
  <c r="BM9" i="28"/>
  <c r="BM10" i="28"/>
  <c r="BM11" i="28"/>
  <c r="BM12" i="28"/>
  <c r="BM13" i="28"/>
  <c r="BM14" i="28"/>
  <c r="BM15" i="28"/>
  <c r="BM16" i="28"/>
  <c r="BM17" i="28"/>
  <c r="BM18" i="28"/>
  <c r="BM19" i="28"/>
  <c r="BM20" i="28"/>
  <c r="BM21" i="28"/>
  <c r="BM22" i="28"/>
  <c r="BM23" i="28"/>
  <c r="BM24" i="28"/>
  <c r="BM25" i="28"/>
  <c r="BM26" i="28"/>
  <c r="BM27" i="28"/>
  <c r="BM28" i="28"/>
  <c r="BM29" i="28"/>
  <c r="BM30" i="28"/>
  <c r="BM31" i="28"/>
  <c r="BM32" i="28"/>
  <c r="BM33" i="28"/>
  <c r="BM34" i="28"/>
  <c r="BM35" i="28"/>
  <c r="BM36" i="28"/>
  <c r="BM37" i="28"/>
  <c r="BM38" i="28"/>
  <c r="BM39" i="28"/>
  <c r="BM40" i="28"/>
  <c r="BM41" i="28"/>
  <c r="BM42" i="28"/>
  <c r="BM6" i="28"/>
  <c r="AM21" i="12"/>
  <c r="AM22" i="12"/>
  <c r="AM34" i="12"/>
  <c r="AM36" i="12"/>
  <c r="AM38" i="12"/>
  <c r="AM49" i="12"/>
  <c r="AM50" i="12"/>
  <c r="AM54" i="12"/>
  <c r="AM66" i="12"/>
  <c r="AM67" i="12"/>
  <c r="AM69" i="12"/>
  <c r="AM79" i="12"/>
  <c r="AF24" i="12"/>
  <c r="AF35" i="12"/>
  <c r="AF37" i="12"/>
  <c r="AF39" i="12"/>
  <c r="AF50" i="12"/>
  <c r="AF51" i="12"/>
  <c r="AF54" i="12"/>
  <c r="AF55" i="12"/>
  <c r="AF64" i="12"/>
  <c r="AF80" i="12"/>
  <c r="Y40" i="12"/>
  <c r="Y52" i="12"/>
  <c r="Y53" i="12"/>
  <c r="Y66" i="12"/>
  <c r="Y69" i="12"/>
  <c r="R20" i="12"/>
  <c r="R21" i="12"/>
  <c r="R35" i="12"/>
  <c r="R37" i="12"/>
  <c r="R39" i="12"/>
  <c r="R50" i="12"/>
  <c r="R51" i="12"/>
  <c r="R54" i="12"/>
  <c r="R55" i="12"/>
  <c r="R65" i="12"/>
  <c r="R79" i="12"/>
  <c r="R80" i="12"/>
  <c r="K22" i="12"/>
  <c r="K23" i="12"/>
  <c r="K24" i="12"/>
  <c r="K25" i="12"/>
  <c r="K34" i="12"/>
  <c r="K36" i="12"/>
  <c r="K38" i="12"/>
  <c r="K40" i="12"/>
  <c r="K49" i="12"/>
  <c r="K53" i="12"/>
  <c r="K64" i="12"/>
  <c r="K65" i="12"/>
  <c r="K66" i="12"/>
  <c r="K68" i="12"/>
  <c r="K70" i="12"/>
  <c r="BP19" i="12"/>
  <c r="BP21" i="12"/>
  <c r="BP22" i="12"/>
  <c r="BP24" i="12"/>
  <c r="BP36" i="12"/>
  <c r="BP37" i="12"/>
  <c r="BP38" i="12"/>
  <c r="BP39" i="12"/>
  <c r="BP40" i="12"/>
  <c r="BP49" i="12"/>
  <c r="BP51" i="12"/>
  <c r="BP52" i="12"/>
  <c r="BP53" i="12"/>
  <c r="BP54" i="12"/>
  <c r="BP55" i="12"/>
  <c r="BP65" i="12"/>
  <c r="BP66" i="12"/>
  <c r="BI20" i="12"/>
  <c r="BI24" i="12"/>
  <c r="BI37" i="12"/>
  <c r="BI39" i="12"/>
  <c r="BI52" i="12"/>
  <c r="BI53" i="12"/>
  <c r="BI55" i="12"/>
  <c r="BI67" i="12"/>
  <c r="CR7" i="28"/>
  <c r="CR8" i="28"/>
  <c r="CR9" i="28"/>
  <c r="CR10" i="28"/>
  <c r="CR11" i="28"/>
  <c r="CR12" i="28"/>
  <c r="CR13" i="28"/>
  <c r="CR14" i="28"/>
  <c r="CR15" i="28"/>
  <c r="CR16" i="28"/>
  <c r="CR17" i="28"/>
  <c r="CR18" i="28"/>
  <c r="CR19" i="28"/>
  <c r="CR20" i="28"/>
  <c r="CR21" i="28"/>
  <c r="CR22" i="28"/>
  <c r="CR23" i="28"/>
  <c r="CR24" i="28"/>
  <c r="CR25" i="28"/>
  <c r="CR26" i="28"/>
  <c r="CR27" i="28"/>
  <c r="CR28" i="28"/>
  <c r="CR29" i="28"/>
  <c r="CR30" i="28"/>
  <c r="CX30" i="28"/>
  <c r="EI30" i="28"/>
  <c r="CR31" i="28"/>
  <c r="CR32" i="28"/>
  <c r="CR33" i="28"/>
  <c r="CR34" i="28"/>
  <c r="CR35" i="28"/>
  <c r="CR36" i="28"/>
  <c r="CR37" i="28"/>
  <c r="CR38" i="28"/>
  <c r="CX38" i="28"/>
  <c r="EI38" i="28"/>
  <c r="CR39" i="28"/>
  <c r="CR40" i="28"/>
  <c r="CR41" i="28"/>
  <c r="CR42" i="28"/>
  <c r="CR6" i="28"/>
  <c r="AN38" i="12"/>
  <c r="AN55" i="12"/>
  <c r="AN69" i="12"/>
  <c r="AG19" i="12"/>
  <c r="AG22" i="12"/>
  <c r="AG23" i="12"/>
  <c r="AG36" i="12"/>
  <c r="AG38" i="12"/>
  <c r="AG39" i="12"/>
  <c r="AG40" i="12"/>
  <c r="AG52" i="12"/>
  <c r="AG55" i="12"/>
  <c r="AG64" i="12"/>
  <c r="AG66" i="12"/>
  <c r="AG80" i="12"/>
  <c r="Z5" i="12"/>
  <c r="Z10" i="12"/>
  <c r="Z20" i="12"/>
  <c r="Z22" i="12"/>
  <c r="Z24" i="12"/>
  <c r="Z25" i="12"/>
  <c r="Z36" i="12"/>
  <c r="Z38" i="12"/>
  <c r="Z39" i="12"/>
  <c r="Z40" i="12"/>
  <c r="Z49" i="12"/>
  <c r="Z50" i="12"/>
  <c r="Z51" i="12"/>
  <c r="Z52" i="12"/>
  <c r="Z53" i="12"/>
  <c r="Z54" i="12"/>
  <c r="Z55" i="12"/>
  <c r="Z64" i="12"/>
  <c r="Z65" i="12"/>
  <c r="Z66" i="12"/>
  <c r="Z70" i="12"/>
  <c r="S25" i="12"/>
  <c r="S34" i="12"/>
  <c r="S38" i="12"/>
  <c r="S52" i="12"/>
  <c r="S54" i="12"/>
  <c r="L19" i="12"/>
  <c r="L54" i="12"/>
  <c r="BX6" i="12"/>
  <c r="BX8" i="12"/>
  <c r="BX23" i="12"/>
  <c r="BX24" i="12"/>
  <c r="BX25" i="12"/>
  <c r="BX34" i="12"/>
  <c r="BX35" i="12"/>
  <c r="BX36" i="12"/>
  <c r="BX37" i="12"/>
  <c r="BX38" i="12"/>
  <c r="BX40" i="12"/>
  <c r="BX49" i="12"/>
  <c r="BX50" i="12"/>
  <c r="BX51" i="12"/>
  <c r="BX52" i="12"/>
  <c r="BX53" i="12"/>
  <c r="BX54" i="12"/>
  <c r="BX55" i="12"/>
  <c r="BX64" i="12"/>
  <c r="BX65" i="12"/>
  <c r="BX67" i="12"/>
  <c r="BX68" i="12"/>
  <c r="BX70" i="12"/>
  <c r="BX79" i="12"/>
  <c r="BX80" i="12"/>
  <c r="BQ7" i="12"/>
  <c r="BQ8" i="12"/>
  <c r="BQ10" i="12"/>
  <c r="BQ22" i="12"/>
  <c r="BQ23" i="12"/>
  <c r="BQ25" i="12"/>
  <c r="BQ34" i="12"/>
  <c r="BQ36" i="12"/>
  <c r="BQ37" i="12"/>
  <c r="BQ38" i="12"/>
  <c r="BQ40" i="12"/>
  <c r="BQ49" i="12"/>
  <c r="BQ50" i="12"/>
  <c r="BQ51" i="12"/>
  <c r="BQ52" i="12"/>
  <c r="BQ53" i="12"/>
  <c r="BQ54" i="12"/>
  <c r="BQ64" i="12"/>
  <c r="BQ65" i="12"/>
  <c r="BQ79" i="12"/>
  <c r="BJ21" i="12"/>
  <c r="BJ23" i="12"/>
  <c r="BJ24" i="12"/>
  <c r="BJ25" i="12"/>
  <c r="BJ36" i="12"/>
  <c r="BJ38" i="12"/>
  <c r="BJ40" i="12"/>
  <c r="BJ49" i="12"/>
  <c r="BJ52" i="12"/>
  <c r="BJ54" i="12"/>
  <c r="BJ64" i="12"/>
  <c r="BJ65" i="12"/>
  <c r="BJ70" i="12"/>
  <c r="BJ80" i="12"/>
  <c r="BC19" i="12"/>
  <c r="BC20" i="12"/>
  <c r="BC21" i="12"/>
  <c r="BC22" i="12"/>
  <c r="BC23" i="12"/>
  <c r="BC34" i="12"/>
  <c r="BC36" i="12"/>
  <c r="BC37" i="12"/>
  <c r="BC38" i="12"/>
  <c r="BC40" i="12"/>
  <c r="BC49" i="12"/>
  <c r="BC50" i="12"/>
  <c r="BC51" i="12"/>
  <c r="BC52" i="12"/>
  <c r="BC53" i="12"/>
  <c r="BC54" i="12"/>
  <c r="BC55" i="12"/>
  <c r="BC64" i="12"/>
  <c r="BC65" i="12"/>
  <c r="BC66" i="12"/>
  <c r="BC67" i="12"/>
  <c r="BC68" i="12"/>
  <c r="BC69" i="12"/>
  <c r="BC70" i="12"/>
  <c r="BC80" i="12"/>
  <c r="DW7" i="28"/>
  <c r="DW8" i="28"/>
  <c r="DW9" i="28"/>
  <c r="DW10" i="28"/>
  <c r="DW11" i="28"/>
  <c r="DW12" i="28"/>
  <c r="DW13" i="28"/>
  <c r="DW14" i="28"/>
  <c r="DW15" i="28"/>
  <c r="DW16" i="28"/>
  <c r="DW17" i="28"/>
  <c r="DW18" i="28"/>
  <c r="DW19" i="28"/>
  <c r="DW20" i="28"/>
  <c r="DW21" i="28"/>
  <c r="DW22" i="28"/>
  <c r="EC22" i="28"/>
  <c r="EJ22" i="28"/>
  <c r="DW23" i="28"/>
  <c r="DW24" i="28"/>
  <c r="EC24" i="28"/>
  <c r="EJ24" i="28"/>
  <c r="DW25" i="28"/>
  <c r="DW26" i="28"/>
  <c r="DW27" i="28"/>
  <c r="DW28" i="28"/>
  <c r="DW29" i="28"/>
  <c r="DW30" i="28"/>
  <c r="DW31" i="28"/>
  <c r="DW32" i="28"/>
  <c r="DW33" i="28"/>
  <c r="DW34" i="28"/>
  <c r="EC34" i="28"/>
  <c r="EJ34" i="28"/>
  <c r="DW35" i="28"/>
  <c r="DW36" i="28"/>
  <c r="DW37" i="28"/>
  <c r="DW38" i="28"/>
  <c r="DW39" i="28"/>
  <c r="DW40" i="28"/>
  <c r="DW41" i="28"/>
  <c r="DW42" i="28"/>
  <c r="DW6" i="28"/>
  <c r="AO21" i="12"/>
  <c r="AO23" i="12"/>
  <c r="AO24" i="12"/>
  <c r="AO35" i="12"/>
  <c r="AO36" i="12"/>
  <c r="AO37" i="12"/>
  <c r="AO38" i="12"/>
  <c r="AO39" i="12"/>
  <c r="AO40" i="12"/>
  <c r="AO49" i="12"/>
  <c r="AO50" i="12"/>
  <c r="AO51" i="12"/>
  <c r="AO52" i="12"/>
  <c r="AO53" i="12"/>
  <c r="AO54" i="12"/>
  <c r="AO55" i="12"/>
  <c r="AO64" i="12"/>
  <c r="AO65" i="12"/>
  <c r="AO66" i="12"/>
  <c r="AO67" i="12"/>
  <c r="AO68" i="12"/>
  <c r="AO70" i="12"/>
  <c r="AO79" i="12"/>
  <c r="AH21" i="12"/>
  <c r="AH24" i="12"/>
  <c r="AH25" i="12"/>
  <c r="AH38" i="12"/>
  <c r="AH49" i="12"/>
  <c r="AH53" i="12"/>
  <c r="AH65" i="12"/>
  <c r="AH66" i="12"/>
  <c r="DT41" i="28"/>
  <c r="DT42" i="28"/>
  <c r="AA5" i="12"/>
  <c r="AA23" i="12"/>
  <c r="AA24" i="12"/>
  <c r="AA35" i="12"/>
  <c r="AA36" i="12"/>
  <c r="AA37" i="12"/>
  <c r="AA38" i="12"/>
  <c r="AA39" i="12"/>
  <c r="AA40" i="12"/>
  <c r="AA49" i="12"/>
  <c r="AA50" i="12"/>
  <c r="AA51" i="12"/>
  <c r="AA52" i="12"/>
  <c r="AA53" i="12"/>
  <c r="AA54" i="12"/>
  <c r="AA55" i="12"/>
  <c r="AA64" i="12"/>
  <c r="AA65" i="12"/>
  <c r="AA66" i="12"/>
  <c r="AA69" i="12"/>
  <c r="AA70" i="12"/>
  <c r="AA79" i="12"/>
  <c r="AA80" i="12"/>
  <c r="T10" i="12"/>
  <c r="T20" i="12"/>
  <c r="T25" i="12"/>
  <c r="T36" i="12"/>
  <c r="T37" i="12"/>
  <c r="T38" i="12"/>
  <c r="T39" i="12"/>
  <c r="T40" i="12"/>
  <c r="T50" i="12"/>
  <c r="T52" i="12"/>
  <c r="T53" i="12"/>
  <c r="T54" i="12"/>
  <c r="T55" i="12"/>
  <c r="T64" i="12"/>
  <c r="T65" i="12"/>
  <c r="T66" i="12"/>
  <c r="T68" i="12"/>
  <c r="T69" i="12"/>
  <c r="T70" i="12"/>
  <c r="T79" i="12"/>
  <c r="T80" i="12"/>
  <c r="M19" i="12"/>
  <c r="M20" i="12"/>
  <c r="M25" i="12"/>
  <c r="M36" i="12"/>
  <c r="M38" i="12"/>
  <c r="M51" i="12"/>
  <c r="M54" i="12"/>
  <c r="M68" i="12"/>
  <c r="M80" i="12"/>
  <c r="BB35" i="12"/>
  <c r="BB24" i="12"/>
  <c r="BB21" i="12"/>
  <c r="BB8" i="12"/>
  <c r="BE13" i="13"/>
  <c r="BW10" i="12"/>
  <c r="CE71" i="12"/>
  <c r="CC71" i="12"/>
  <c r="CB71" i="12"/>
  <c r="BZ71" i="12"/>
  <c r="CN53" i="12"/>
  <c r="CN41" i="11"/>
  <c r="CN26" i="13"/>
  <c r="CG42" i="13"/>
  <c r="CG41" i="12"/>
  <c r="CG27" i="13"/>
  <c r="CG26" i="12"/>
  <c r="BE27" i="13"/>
  <c r="BE26" i="12"/>
  <c r="CG57" i="13"/>
  <c r="CG56" i="12"/>
  <c r="CC57" i="13"/>
  <c r="CC56" i="12"/>
  <c r="CB57" i="13"/>
  <c r="CB56" i="12"/>
  <c r="BZ58" i="13"/>
  <c r="BZ58" i="12"/>
  <c r="BZ59" i="13"/>
  <c r="BZ59" i="12"/>
  <c r="BS58" i="13"/>
  <c r="BS58" i="12"/>
  <c r="BS59" i="13"/>
  <c r="BS59" i="12"/>
  <c r="BL58" i="13"/>
  <c r="BL58" i="12"/>
  <c r="BL59" i="13"/>
  <c r="BL59" i="12"/>
  <c r="BG58" i="13"/>
  <c r="BG58" i="12"/>
  <c r="BG59" i="13"/>
  <c r="BE58" i="13"/>
  <c r="BE58" i="12"/>
  <c r="BE59" i="13"/>
  <c r="BE59" i="12"/>
  <c r="AQ58" i="13"/>
  <c r="AQ58" i="12"/>
  <c r="AQ59" i="13"/>
  <c r="AQ59" i="12"/>
  <c r="AJ58" i="13"/>
  <c r="AJ58" i="12"/>
  <c r="AJ59" i="13"/>
  <c r="AJ59" i="12"/>
  <c r="AC58" i="13"/>
  <c r="AC58" i="12"/>
  <c r="AC59" i="13"/>
  <c r="V58" i="13"/>
  <c r="V58" i="12"/>
  <c r="V59" i="13"/>
  <c r="V59" i="12"/>
  <c r="O58" i="13"/>
  <c r="O58" i="12"/>
  <c r="O59" i="13"/>
  <c r="O59" i="12"/>
  <c r="H58" i="13"/>
  <c r="H58" i="12"/>
  <c r="H59" i="13"/>
  <c r="H59" i="12"/>
  <c r="AC28" i="13"/>
  <c r="AC28" i="12"/>
  <c r="AC29" i="13"/>
  <c r="AC27" i="12"/>
  <c r="AW41" i="13"/>
  <c r="AW41" i="12"/>
  <c r="CM71" i="11"/>
  <c r="CL71" i="11"/>
  <c r="CL72" i="11"/>
  <c r="CL73" i="11"/>
  <c r="CL56" i="11"/>
  <c r="CL57" i="11"/>
  <c r="F80" i="12"/>
  <c r="F79" i="12"/>
  <c r="F70" i="12"/>
  <c r="F68" i="12"/>
  <c r="F67" i="12"/>
  <c r="F66" i="12"/>
  <c r="F65" i="12"/>
  <c r="F55" i="12"/>
  <c r="F54" i="12"/>
  <c r="F53" i="12"/>
  <c r="F52" i="12"/>
  <c r="F50" i="12"/>
  <c r="F49" i="12"/>
  <c r="F40" i="12"/>
  <c r="F39" i="12"/>
  <c r="F38" i="12"/>
  <c r="F37" i="12"/>
  <c r="F36" i="12"/>
  <c r="F35" i="12"/>
  <c r="F25" i="12"/>
  <c r="F23" i="12"/>
  <c r="F22" i="12"/>
  <c r="M86" i="13"/>
  <c r="T86" i="13"/>
  <c r="T56" i="13"/>
  <c r="AA86" i="13"/>
  <c r="AA56" i="13"/>
  <c r="AA57" i="13"/>
  <c r="AA58" i="13"/>
  <c r="AA58" i="12"/>
  <c r="AO86" i="13"/>
  <c r="AO87" i="13"/>
  <c r="AO71" i="13"/>
  <c r="AO72" i="13"/>
  <c r="AO73" i="13"/>
  <c r="AO73" i="12"/>
  <c r="AO56" i="13"/>
  <c r="BC71" i="13"/>
  <c r="BC56" i="13"/>
  <c r="BC56" i="12"/>
  <c r="BC41" i="13"/>
  <c r="BC42" i="13"/>
  <c r="BQ41" i="13"/>
  <c r="BX56" i="13"/>
  <c r="BX41" i="13"/>
  <c r="E86" i="13"/>
  <c r="E87" i="13"/>
  <c r="L86" i="13"/>
  <c r="L87" i="13"/>
  <c r="L88" i="13"/>
  <c r="L41" i="13"/>
  <c r="S71" i="13"/>
  <c r="S72" i="13"/>
  <c r="S73" i="13"/>
  <c r="S56" i="13"/>
  <c r="S57" i="13"/>
  <c r="S58" i="13"/>
  <c r="S41" i="13"/>
  <c r="S42" i="13"/>
  <c r="S43" i="13"/>
  <c r="Z86" i="13"/>
  <c r="Z71" i="13"/>
  <c r="Z72" i="13"/>
  <c r="AG86" i="13"/>
  <c r="AG87" i="13"/>
  <c r="AG71" i="13"/>
  <c r="AG72" i="13"/>
  <c r="BI71" i="13"/>
  <c r="BI72" i="13"/>
  <c r="BP86" i="13"/>
  <c r="BP87" i="13"/>
  <c r="BP88" i="13"/>
  <c r="BP71" i="13"/>
  <c r="BP72" i="13"/>
  <c r="BP73" i="13"/>
  <c r="CX42" i="28"/>
  <c r="EI42" i="28"/>
  <c r="BW80" i="12"/>
  <c r="BW79" i="12"/>
  <c r="BW68" i="12"/>
  <c r="BW67" i="12"/>
  <c r="BW66" i="12"/>
  <c r="BW65" i="12"/>
  <c r="CX34" i="28"/>
  <c r="EI34" i="28"/>
  <c r="BW64" i="12"/>
  <c r="BW55" i="12"/>
  <c r="BW53" i="12"/>
  <c r="BW52" i="12"/>
  <c r="BW51" i="12"/>
  <c r="BW50" i="12"/>
  <c r="BW49" i="12"/>
  <c r="BW40" i="12"/>
  <c r="BW39" i="12"/>
  <c r="BW37" i="12"/>
  <c r="BW36" i="12"/>
  <c r="BW35" i="12"/>
  <c r="BW34" i="12"/>
  <c r="BW24" i="12"/>
  <c r="BW20" i="12"/>
  <c r="BW19" i="12"/>
  <c r="D80" i="12"/>
  <c r="D79" i="12"/>
  <c r="D70" i="12"/>
  <c r="D68" i="12"/>
  <c r="D67" i="12"/>
  <c r="D54" i="12"/>
  <c r="D51" i="12"/>
  <c r="D50" i="12"/>
  <c r="D39" i="12"/>
  <c r="D37" i="12"/>
  <c r="D21" i="12"/>
  <c r="R86" i="13"/>
  <c r="R86" i="12"/>
  <c r="AF86" i="13"/>
  <c r="AF86" i="12"/>
  <c r="AF87" i="13"/>
  <c r="AM86" i="13"/>
  <c r="C80" i="12"/>
  <c r="C79" i="12"/>
  <c r="Q86" i="13"/>
  <c r="Q86" i="12"/>
  <c r="BE13" i="12"/>
  <c r="BE14" i="13"/>
  <c r="BE14" i="12"/>
  <c r="CN41" i="12"/>
  <c r="CN42" i="11"/>
  <c r="AC29" i="12"/>
  <c r="AC59" i="12"/>
  <c r="BG59" i="12"/>
  <c r="CB58" i="13"/>
  <c r="CB58" i="12"/>
  <c r="CB59" i="13"/>
  <c r="CB57" i="12"/>
  <c r="CC58" i="13"/>
  <c r="CC58" i="12"/>
  <c r="CC59" i="13"/>
  <c r="CC59" i="12"/>
  <c r="CC57" i="12"/>
  <c r="CG58" i="13"/>
  <c r="CG58" i="12"/>
  <c r="CG59" i="13"/>
  <c r="CG59" i="12"/>
  <c r="CG57" i="12"/>
  <c r="BE27" i="12"/>
  <c r="BE28" i="13"/>
  <c r="BE28" i="12"/>
  <c r="BE29" i="13"/>
  <c r="CG28" i="13"/>
  <c r="CG28" i="12"/>
  <c r="CG29" i="13"/>
  <c r="CG27" i="12"/>
  <c r="CG43" i="13"/>
  <c r="CG43" i="12"/>
  <c r="CG44" i="13"/>
  <c r="CG42" i="12"/>
  <c r="CN27" i="13"/>
  <c r="CN26" i="12"/>
  <c r="AM86" i="12"/>
  <c r="AM87" i="13"/>
  <c r="R87" i="13"/>
  <c r="D86" i="13"/>
  <c r="BW41" i="13"/>
  <c r="BW56" i="13"/>
  <c r="BW57" i="13"/>
  <c r="BW58" i="13"/>
  <c r="BW71" i="13"/>
  <c r="BW72" i="13"/>
  <c r="BW73" i="13"/>
  <c r="BW74" i="13"/>
  <c r="BW86" i="13"/>
  <c r="L42" i="13"/>
  <c r="L43" i="13"/>
  <c r="L44" i="13"/>
  <c r="BC41" i="12"/>
  <c r="AA86" i="12"/>
  <c r="AA87" i="13"/>
  <c r="AA87" i="12"/>
  <c r="T86" i="12"/>
  <c r="T87" i="13"/>
  <c r="F56" i="13"/>
  <c r="F57" i="13"/>
  <c r="F58" i="13"/>
  <c r="F58" i="12"/>
  <c r="F71" i="13"/>
  <c r="CN43" i="11"/>
  <c r="CN43" i="12"/>
  <c r="CN44" i="11"/>
  <c r="CN44" i="12"/>
  <c r="CN42" i="12"/>
  <c r="CN28" i="13"/>
  <c r="CN28" i="12"/>
  <c r="CN29" i="13"/>
  <c r="CN29" i="12"/>
  <c r="CN27" i="12"/>
  <c r="CG44" i="12"/>
  <c r="CG29" i="12"/>
  <c r="BE29" i="12"/>
  <c r="CB59" i="12"/>
  <c r="AO88" i="13"/>
  <c r="AO89" i="13"/>
  <c r="AO89" i="12"/>
  <c r="AO87" i="12"/>
  <c r="S44" i="13"/>
  <c r="H39" i="5"/>
  <c r="H37" i="5"/>
  <c r="H33" i="5"/>
  <c r="H22" i="5"/>
  <c r="H21" i="5"/>
  <c r="H18" i="5"/>
  <c r="H15" i="5"/>
  <c r="H11" i="5"/>
  <c r="H9" i="5"/>
  <c r="H8" i="5"/>
  <c r="H7" i="5"/>
  <c r="H6" i="5"/>
  <c r="H5" i="5"/>
  <c r="P41" i="34"/>
  <c r="AL4" i="34"/>
  <c r="AL41" i="34"/>
  <c r="AU70" i="12"/>
  <c r="S70" i="12"/>
  <c r="BW69" i="12"/>
  <c r="L69" i="12"/>
  <c r="Z68" i="12"/>
  <c r="Z67" i="12"/>
  <c r="AU65" i="12"/>
  <c r="BP64" i="12"/>
  <c r="AU64" i="12"/>
  <c r="Z37" i="12"/>
  <c r="AE86" i="13"/>
  <c r="AE86" i="12"/>
  <c r="S86" i="13"/>
  <c r="S87" i="13"/>
  <c r="AW52" i="12"/>
  <c r="CD11" i="12"/>
  <c r="CD71" i="13"/>
  <c r="CD72" i="13"/>
  <c r="CE87" i="13"/>
  <c r="CD87" i="13"/>
  <c r="CF86" i="13"/>
  <c r="CF87" i="13"/>
  <c r="CF86" i="12"/>
  <c r="AM87" i="12"/>
  <c r="AM88" i="13"/>
  <c r="AM89" i="13"/>
  <c r="AM89" i="12"/>
  <c r="BB79" i="12"/>
  <c r="BC43" i="13"/>
  <c r="BC43" i="12"/>
  <c r="BC42" i="12"/>
  <c r="AO56" i="12"/>
  <c r="AO57" i="13"/>
  <c r="T56" i="12"/>
  <c r="T57" i="13"/>
  <c r="T58" i="13"/>
  <c r="T58" i="12"/>
  <c r="BW86" i="12"/>
  <c r="BW87" i="13"/>
  <c r="BW87" i="12"/>
  <c r="BX57" i="13"/>
  <c r="BX56" i="12"/>
  <c r="B28" i="5"/>
  <c r="B17" i="5"/>
  <c r="B4" i="5"/>
  <c r="N36" i="5"/>
  <c r="BW70" i="12"/>
  <c r="BC39" i="12"/>
  <c r="BC35" i="12"/>
  <c r="AO86" i="12"/>
  <c r="B29" i="5"/>
  <c r="B21" i="5"/>
  <c r="B5" i="5"/>
  <c r="R64" i="12"/>
  <c r="AM55" i="12"/>
  <c r="BH54" i="12"/>
  <c r="K54" i="12"/>
  <c r="BO53" i="12"/>
  <c r="BV52" i="12"/>
  <c r="BA52" i="12"/>
  <c r="AF52" i="12"/>
  <c r="R52" i="12"/>
  <c r="AM51" i="12"/>
  <c r="BV40" i="12"/>
  <c r="BA40" i="12"/>
  <c r="AF40" i="12"/>
  <c r="BV39" i="12"/>
  <c r="BA39" i="12"/>
  <c r="AM39" i="12"/>
  <c r="BH38" i="12"/>
  <c r="BV37" i="12"/>
  <c r="BA37" i="12"/>
  <c r="AM37" i="12"/>
  <c r="BH36" i="12"/>
  <c r="BH34" i="12"/>
  <c r="BV25" i="12"/>
  <c r="BA25" i="12"/>
  <c r="AF25" i="12"/>
  <c r="R25" i="12"/>
  <c r="AM24" i="12"/>
  <c r="BH23" i="12"/>
  <c r="BH22" i="12"/>
  <c r="BH21" i="12"/>
  <c r="BH20" i="12"/>
  <c r="K20" i="12"/>
  <c r="BI9" i="12"/>
  <c r="BV8" i="12"/>
  <c r="K7" i="12"/>
  <c r="L23" i="12"/>
  <c r="S37" i="12"/>
  <c r="S21" i="12"/>
  <c r="AN40" i="12"/>
  <c r="BU80" i="12"/>
  <c r="AN86" i="13"/>
  <c r="AL79" i="12"/>
  <c r="AL70" i="12"/>
  <c r="AE70" i="12"/>
  <c r="BH68" i="12"/>
  <c r="K67" i="12"/>
  <c r="R66" i="12"/>
  <c r="D66" i="12"/>
  <c r="AM65" i="12"/>
  <c r="D65" i="12"/>
  <c r="BH55" i="12"/>
  <c r="K55" i="12"/>
  <c r="BO54" i="12"/>
  <c r="BV53" i="12"/>
  <c r="BA53" i="12"/>
  <c r="AF53" i="12"/>
  <c r="R53" i="12"/>
  <c r="AM52" i="12"/>
  <c r="BH51" i="12"/>
  <c r="Y51" i="12"/>
  <c r="K51" i="12"/>
  <c r="BO50" i="12"/>
  <c r="AM40" i="12"/>
  <c r="R40" i="12"/>
  <c r="D40" i="12"/>
  <c r="Y39" i="12"/>
  <c r="K39" i="12"/>
  <c r="BO38" i="12"/>
  <c r="AF38" i="12"/>
  <c r="R38" i="12"/>
  <c r="BO36" i="12"/>
  <c r="AF36" i="12"/>
  <c r="R36" i="12"/>
  <c r="AM25" i="12"/>
  <c r="BH24" i="12"/>
  <c r="R24" i="12"/>
  <c r="R23" i="12"/>
  <c r="AF22" i="12"/>
  <c r="AF21" i="12"/>
  <c r="K21" i="12"/>
  <c r="BO20" i="12"/>
  <c r="AF20" i="12"/>
  <c r="BA9" i="12"/>
  <c r="AG51" i="12"/>
  <c r="AF87" i="12"/>
  <c r="AF88" i="13"/>
  <c r="AF89" i="13"/>
  <c r="AF89" i="12"/>
  <c r="AL86" i="13"/>
  <c r="AL86" i="12"/>
  <c r="AL80" i="12"/>
  <c r="BC79" i="12"/>
  <c r="BD79" i="12"/>
  <c r="BC86" i="13"/>
  <c r="BQ80" i="12"/>
  <c r="BQ86" i="13"/>
  <c r="BO86" i="13"/>
  <c r="BO80" i="12"/>
  <c r="BB38" i="12"/>
  <c r="J69" i="12"/>
  <c r="AL67" i="12"/>
  <c r="BN49" i="12"/>
  <c r="AL39" i="12"/>
  <c r="C39" i="12"/>
  <c r="J36" i="12"/>
  <c r="Q34" i="12"/>
  <c r="AL23" i="12"/>
  <c r="AA20" i="12"/>
  <c r="AO9" i="12"/>
  <c r="T9" i="12"/>
  <c r="M8" i="12"/>
  <c r="T7" i="12"/>
  <c r="M6" i="12"/>
  <c r="AH5" i="12"/>
  <c r="AO4" i="12"/>
  <c r="AE87" i="13"/>
  <c r="AE87" i="12"/>
  <c r="EC42" i="28"/>
  <c r="EJ42" i="28"/>
  <c r="L56" i="13"/>
  <c r="L57" i="13"/>
  <c r="C49" i="12"/>
  <c r="BU40" i="12"/>
  <c r="BN40" i="12"/>
  <c r="AZ36" i="12"/>
  <c r="J25" i="12"/>
  <c r="AE9" i="12"/>
  <c r="X7" i="12"/>
  <c r="Q6" i="12"/>
  <c r="AL68" i="12"/>
  <c r="AE21" i="12"/>
  <c r="T6" i="12"/>
  <c r="BB5" i="12"/>
  <c r="H4" i="5"/>
  <c r="D22" i="12"/>
  <c r="AT87" i="13"/>
  <c r="AT86" i="12"/>
  <c r="B10" i="5"/>
  <c r="N34" i="5"/>
  <c r="B14" i="5"/>
  <c r="BB70" i="12"/>
  <c r="M5" i="28"/>
  <c r="BN19" i="12"/>
  <c r="Q49" i="12"/>
  <c r="AL49" i="12"/>
  <c r="BN51" i="12"/>
  <c r="BU51" i="12"/>
  <c r="C52" i="12"/>
  <c r="BN52" i="12"/>
  <c r="BU52" i="12"/>
  <c r="BU64" i="12"/>
  <c r="C65" i="12"/>
  <c r="N65" i="12"/>
  <c r="BG67" i="12"/>
  <c r="BU67" i="12"/>
  <c r="U68" i="12"/>
  <c r="BG68" i="12"/>
  <c r="BN68" i="12"/>
  <c r="BU68" i="12"/>
  <c r="BG6" i="12"/>
  <c r="BG21" i="12"/>
  <c r="C22" i="12"/>
  <c r="BN23" i="12"/>
  <c r="BG24" i="12"/>
  <c r="BN24" i="12"/>
  <c r="BU24" i="12"/>
  <c r="BN39" i="12"/>
  <c r="J50" i="12"/>
  <c r="AL51" i="12"/>
  <c r="AE52" i="12"/>
  <c r="AL52" i="12"/>
  <c r="Q53" i="12"/>
  <c r="Q54" i="12"/>
  <c r="AE55" i="12"/>
  <c r="AL55" i="12"/>
  <c r="Q66" i="12"/>
  <c r="AZ67" i="12"/>
  <c r="BG10" i="12"/>
  <c r="BU10" i="12"/>
  <c r="AZ20" i="12"/>
  <c r="AE25" i="12"/>
  <c r="X34" i="12"/>
  <c r="BN35" i="12"/>
  <c r="J40" i="12"/>
  <c r="C50" i="12"/>
  <c r="AE54" i="12"/>
  <c r="X55" i="12"/>
  <c r="J66" i="12"/>
  <c r="BG66" i="12"/>
  <c r="BN66" i="12"/>
  <c r="AI68" i="12"/>
  <c r="BG69" i="12"/>
  <c r="BR69" i="12"/>
  <c r="BU69" i="12"/>
  <c r="J70" i="12"/>
  <c r="M4" i="12"/>
  <c r="AH4" i="12"/>
  <c r="M5" i="12"/>
  <c r="AO5" i="12"/>
  <c r="BX5" i="12"/>
  <c r="F7" i="12"/>
  <c r="BJ7" i="12"/>
  <c r="M9" i="12"/>
  <c r="BX9" i="12"/>
  <c r="AO10" i="12"/>
  <c r="N18" i="5"/>
  <c r="N33" i="5"/>
  <c r="B33" i="5"/>
  <c r="BW5" i="28"/>
  <c r="AN6" i="12"/>
  <c r="AG7" i="12"/>
  <c r="AG9" i="12"/>
  <c r="G80" i="12"/>
  <c r="AW54" i="12"/>
  <c r="BX71" i="13"/>
  <c r="BX72" i="13"/>
  <c r="BX72" i="12"/>
  <c r="AN71" i="13"/>
  <c r="AN72" i="13"/>
  <c r="AN73" i="13"/>
  <c r="AW7" i="12"/>
  <c r="AP79" i="12"/>
  <c r="CD67" i="12"/>
  <c r="CK66" i="13"/>
  <c r="E33" i="5"/>
  <c r="CF66" i="13"/>
  <c r="CF66" i="12"/>
  <c r="CD66" i="12"/>
  <c r="CF65" i="13"/>
  <c r="CF65" i="12"/>
  <c r="CE65" i="12"/>
  <c r="CD71" i="12"/>
  <c r="CF50" i="13"/>
  <c r="CF50" i="12"/>
  <c r="CD56" i="12"/>
  <c r="CD50" i="12"/>
  <c r="CF49" i="13"/>
  <c r="CF49" i="12"/>
  <c r="CE56" i="13"/>
  <c r="CF40" i="13"/>
  <c r="CF40" i="12"/>
  <c r="CE41" i="13"/>
  <c r="CE42" i="13"/>
  <c r="CE42" i="12"/>
  <c r="CD40" i="12"/>
  <c r="CD41" i="13"/>
  <c r="CD42" i="13"/>
  <c r="CF39" i="13"/>
  <c r="CF39" i="12"/>
  <c r="CE41" i="12"/>
  <c r="CE35" i="12"/>
  <c r="CF35" i="13"/>
  <c r="CF35" i="12"/>
  <c r="CD42" i="12"/>
  <c r="CD43" i="13"/>
  <c r="CD43" i="12"/>
  <c r="CD41" i="12"/>
  <c r="CE43" i="13"/>
  <c r="CE43" i="12"/>
  <c r="CD44" i="13"/>
  <c r="CD44" i="12"/>
  <c r="CF24" i="13"/>
  <c r="CF24" i="12"/>
  <c r="CE23" i="12"/>
  <c r="CF9" i="12"/>
  <c r="CF11" i="13"/>
  <c r="CF11" i="12"/>
  <c r="CE9" i="12"/>
  <c r="K12" i="5"/>
  <c r="CE21" i="12"/>
  <c r="CE11" i="13"/>
  <c r="CE12" i="13"/>
  <c r="CD26" i="13"/>
  <c r="CD27" i="13"/>
  <c r="CD27" i="12"/>
  <c r="CE26" i="13"/>
  <c r="CE27" i="13"/>
  <c r="CE27" i="12"/>
  <c r="CE20" i="12"/>
  <c r="CD20" i="12"/>
  <c r="CF20" i="13"/>
  <c r="J11" i="5"/>
  <c r="J40" i="5"/>
  <c r="F58" i="35"/>
  <c r="I58" i="35"/>
  <c r="K40" i="5"/>
  <c r="F59" i="35"/>
  <c r="I59" i="35"/>
  <c r="CD12" i="12"/>
  <c r="CE13" i="13"/>
  <c r="CE13" i="12"/>
  <c r="CE12" i="12"/>
  <c r="CD14" i="13"/>
  <c r="CD14" i="12"/>
  <c r="CD13" i="12"/>
  <c r="CF12" i="13"/>
  <c r="CF13" i="13"/>
  <c r="CF13" i="12"/>
  <c r="BB67" i="12"/>
  <c r="H34" i="5"/>
  <c r="CX33" i="28"/>
  <c r="EI33" i="28"/>
  <c r="AT11" i="12"/>
  <c r="AT12" i="13"/>
  <c r="AT12" i="12"/>
  <c r="BQ42" i="13"/>
  <c r="BQ42" i="12"/>
  <c r="BQ41" i="12"/>
  <c r="BC72" i="13"/>
  <c r="BC71" i="12"/>
  <c r="AS26" i="12"/>
  <c r="AS27" i="13"/>
  <c r="AS27" i="12"/>
  <c r="BX42" i="13"/>
  <c r="BX41" i="12"/>
  <c r="CX31" i="28"/>
  <c r="EI31" i="28"/>
  <c r="B32" i="5"/>
  <c r="B16" i="5"/>
  <c r="N35" i="5"/>
  <c r="B35" i="5"/>
  <c r="AA59" i="13"/>
  <c r="AA59" i="12"/>
  <c r="BX69" i="12"/>
  <c r="BY70" i="12"/>
  <c r="BK70" i="12"/>
  <c r="BG70" i="12"/>
  <c r="K69" i="12"/>
  <c r="K71" i="13"/>
  <c r="BS33" i="28"/>
  <c r="EH33" i="28"/>
  <c r="BQ56" i="13"/>
  <c r="BQ56" i="12"/>
  <c r="BO49" i="12"/>
  <c r="BO56" i="13"/>
  <c r="CX39" i="28"/>
  <c r="EI39" i="28"/>
  <c r="B27" i="5"/>
  <c r="N27" i="5"/>
  <c r="N23" i="5"/>
  <c r="B23" i="5"/>
  <c r="B11" i="5"/>
  <c r="N11" i="5"/>
  <c r="CK67" i="13"/>
  <c r="E34" i="5"/>
  <c r="AA56" i="12"/>
  <c r="BS37" i="28"/>
  <c r="EH37" i="28"/>
  <c r="CX40" i="28"/>
  <c r="EI40" i="28"/>
  <c r="AT71" i="13"/>
  <c r="AT72" i="13"/>
  <c r="AT73" i="13"/>
  <c r="AT73" i="12"/>
  <c r="B20" i="5"/>
  <c r="H10" i="5"/>
  <c r="H13" i="5"/>
  <c r="AA57" i="12"/>
  <c r="AW42" i="13"/>
  <c r="AW43" i="13"/>
  <c r="AW43" i="12"/>
  <c r="BA71" i="13"/>
  <c r="BS40" i="28"/>
  <c r="EH40" i="28"/>
  <c r="CX37" i="28"/>
  <c r="EI37" i="28"/>
  <c r="EC35" i="28"/>
  <c r="EJ35" i="28"/>
  <c r="EC38" i="28"/>
  <c r="EJ38" i="28"/>
  <c r="AH43" i="28"/>
  <c r="B24" i="5"/>
  <c r="N31" i="5"/>
  <c r="M50" i="12"/>
  <c r="BB9" i="12"/>
  <c r="BB11" i="13"/>
  <c r="BB11" i="12"/>
  <c r="R67" i="12"/>
  <c r="R71" i="13"/>
  <c r="BS35" i="28"/>
  <c r="EH35" i="28"/>
  <c r="BH41" i="13"/>
  <c r="CT43" i="28"/>
  <c r="N19" i="5"/>
  <c r="B19" i="5"/>
  <c r="BJ71" i="13"/>
  <c r="Z56" i="13"/>
  <c r="Z57" i="13"/>
  <c r="Z58" i="13"/>
  <c r="AG50" i="12"/>
  <c r="AG56" i="13"/>
  <c r="AG57" i="13"/>
  <c r="AG58" i="13"/>
  <c r="AG59" i="13"/>
  <c r="EC40" i="28"/>
  <c r="EJ40" i="28"/>
  <c r="EC36" i="28"/>
  <c r="EJ36" i="28"/>
  <c r="EC32" i="28"/>
  <c r="EJ32" i="28"/>
  <c r="CK65" i="13"/>
  <c r="E32" i="5"/>
  <c r="AW66" i="12"/>
  <c r="AW65" i="12"/>
  <c r="BS39" i="28"/>
  <c r="EH39" i="28"/>
  <c r="AN70" i="12"/>
  <c r="M71" i="13"/>
  <c r="AS11" i="12"/>
  <c r="AO58" i="13"/>
  <c r="AO58" i="12"/>
  <c r="AO57" i="12"/>
  <c r="E88" i="13"/>
  <c r="E89" i="13"/>
  <c r="F71" i="12"/>
  <c r="F72" i="13"/>
  <c r="F72" i="12"/>
  <c r="AE88" i="13"/>
  <c r="AE88" i="12"/>
  <c r="AL87" i="13"/>
  <c r="K86" i="13"/>
  <c r="K80" i="12"/>
  <c r="AH68" i="12"/>
  <c r="AH71" i="13"/>
  <c r="AH72" i="13"/>
  <c r="AM88" i="12"/>
  <c r="BC57" i="13"/>
  <c r="BH79" i="12"/>
  <c r="BH86" i="13"/>
  <c r="AT56" i="12"/>
  <c r="AT57" i="13"/>
  <c r="AT57" i="12"/>
  <c r="AS80" i="12"/>
  <c r="AS86" i="13"/>
  <c r="S69" i="12"/>
  <c r="BB37" i="12"/>
  <c r="AI80" i="12"/>
  <c r="AW68" i="12"/>
  <c r="CR43" i="28"/>
  <c r="BB80" i="12"/>
  <c r="AW69" i="12"/>
  <c r="AP69" i="12"/>
  <c r="AE65" i="12"/>
  <c r="BU55" i="12"/>
  <c r="BN55" i="12"/>
  <c r="Q55" i="12"/>
  <c r="J55" i="12"/>
  <c r="AL53" i="12"/>
  <c r="AE53" i="12"/>
  <c r="J53" i="12"/>
  <c r="Q51" i="12"/>
  <c r="BU39" i="12"/>
  <c r="Q38" i="12"/>
  <c r="BU36" i="12"/>
  <c r="Q36" i="12"/>
  <c r="BU35" i="12"/>
  <c r="J35" i="12"/>
  <c r="X25" i="12"/>
  <c r="C25" i="12"/>
  <c r="C24" i="12"/>
  <c r="BU23" i="12"/>
  <c r="BG23" i="12"/>
  <c r="BU21" i="12"/>
  <c r="AL20" i="12"/>
  <c r="BG19" i="12"/>
  <c r="AW19" i="12"/>
  <c r="Q19" i="12"/>
  <c r="C10" i="12"/>
  <c r="BU9" i="12"/>
  <c r="C9" i="12"/>
  <c r="AW8" i="12"/>
  <c r="Q8" i="12"/>
  <c r="AE7" i="12"/>
  <c r="AE6" i="12"/>
  <c r="BG5" i="12"/>
  <c r="E71" i="13"/>
  <c r="E72" i="13"/>
  <c r="E73" i="13"/>
  <c r="E74" i="13"/>
  <c r="BN65" i="12"/>
  <c r="BG65" i="12"/>
  <c r="BK64" i="12"/>
  <c r="AE51" i="12"/>
  <c r="BU50" i="12"/>
  <c r="AW50" i="12"/>
  <c r="AL40" i="12"/>
  <c r="X40" i="12"/>
  <c r="Q40" i="12"/>
  <c r="AL38" i="12"/>
  <c r="BU37" i="12"/>
  <c r="BN37" i="12"/>
  <c r="AL37" i="12"/>
  <c r="BN36" i="12"/>
  <c r="AL35" i="12"/>
  <c r="AE24" i="12"/>
  <c r="AE23" i="12"/>
  <c r="Q23" i="12"/>
  <c r="J23" i="12"/>
  <c r="BN21" i="12"/>
  <c r="AW21" i="12"/>
  <c r="AL21" i="12"/>
  <c r="C21" i="12"/>
  <c r="AL19" i="12"/>
  <c r="J19" i="12"/>
  <c r="AW10" i="12"/>
  <c r="AL10" i="12"/>
  <c r="Q10" i="12"/>
  <c r="Q9" i="12"/>
  <c r="AL8" i="12"/>
  <c r="C8" i="12"/>
  <c r="BG7" i="12"/>
  <c r="AL7" i="12"/>
  <c r="C6" i="12"/>
  <c r="X5" i="12"/>
  <c r="BG4" i="12"/>
  <c r="AL66" i="12"/>
  <c r="AE66" i="12"/>
  <c r="AL65" i="12"/>
  <c r="AP64" i="12"/>
  <c r="L71" i="13"/>
  <c r="L72" i="13"/>
  <c r="BU54" i="12"/>
  <c r="BN54" i="12"/>
  <c r="BU53" i="12"/>
  <c r="BN53" i="12"/>
  <c r="Q52" i="12"/>
  <c r="J51" i="12"/>
  <c r="BR50" i="12"/>
  <c r="X39" i="12"/>
  <c r="Q39" i="12"/>
  <c r="BU38" i="12"/>
  <c r="BN38" i="12"/>
  <c r="J38" i="12"/>
  <c r="Q37" i="12"/>
  <c r="J37" i="12"/>
  <c r="AL36" i="12"/>
  <c r="BU25" i="12"/>
  <c r="BN25" i="12"/>
  <c r="BG25" i="12"/>
  <c r="Q22" i="12"/>
  <c r="J21" i="12"/>
  <c r="AE20" i="12"/>
  <c r="Q20" i="12"/>
  <c r="C20" i="12"/>
  <c r="J9" i="12"/>
  <c r="AZ8" i="12"/>
  <c r="BN7" i="12"/>
  <c r="C7" i="12"/>
  <c r="BU6" i="12"/>
  <c r="AZ6" i="12"/>
  <c r="J5" i="12"/>
  <c r="AL4" i="12"/>
  <c r="AM53" i="12"/>
  <c r="AM56" i="13"/>
  <c r="AM56" i="12"/>
  <c r="BQ69" i="12"/>
  <c r="BQ71" i="13"/>
  <c r="L68" i="12"/>
  <c r="DB5" i="28"/>
  <c r="AI33" i="31"/>
  <c r="AN86" i="11"/>
  <c r="AN87" i="11"/>
  <c r="AN80" i="12"/>
  <c r="AG54" i="12"/>
  <c r="BP79" i="12"/>
  <c r="S86" i="11"/>
  <c r="S87" i="11"/>
  <c r="AG86" i="11"/>
  <c r="Z86" i="11"/>
  <c r="Z87" i="11"/>
  <c r="Z79" i="12"/>
  <c r="CK80" i="11"/>
  <c r="E80" i="12"/>
  <c r="S86" i="12"/>
  <c r="AG87" i="11"/>
  <c r="AG86" i="12"/>
  <c r="BI41" i="11"/>
  <c r="BI86" i="11"/>
  <c r="BI80" i="12"/>
  <c r="BB53" i="12"/>
  <c r="BB56" i="11"/>
  <c r="BB57" i="11"/>
  <c r="CK5" i="11"/>
  <c r="G4" i="5"/>
  <c r="AI5" i="31"/>
  <c r="Z86" i="12"/>
  <c r="BB86" i="11"/>
  <c r="Z26" i="11"/>
  <c r="Z27" i="11"/>
  <c r="Z80" i="12"/>
  <c r="AI7" i="31"/>
  <c r="AI14" i="31"/>
  <c r="BP80" i="12"/>
  <c r="AI40" i="31"/>
  <c r="CM29" i="11"/>
  <c r="L80" i="12"/>
  <c r="BI79" i="12"/>
  <c r="AG79" i="12"/>
  <c r="Z35" i="12"/>
  <c r="Z41" i="11"/>
  <c r="Z42" i="11"/>
  <c r="AU56" i="11"/>
  <c r="AU49" i="12"/>
  <c r="S51" i="12"/>
  <c r="S56" i="11"/>
  <c r="S57" i="11"/>
  <c r="AN71" i="11"/>
  <c r="AN72" i="11"/>
  <c r="AN68" i="12"/>
  <c r="AI38" i="31"/>
  <c r="AG26" i="11"/>
  <c r="AG41" i="31"/>
  <c r="BP71" i="11"/>
  <c r="BP72" i="11"/>
  <c r="BP72" i="12"/>
  <c r="BP67" i="12"/>
  <c r="BB20" i="12"/>
  <c r="BB26" i="11"/>
  <c r="BB27" i="11"/>
  <c r="Z71" i="11"/>
  <c r="Z72" i="11"/>
  <c r="Z69" i="12"/>
  <c r="AF41" i="31"/>
  <c r="BW56" i="11"/>
  <c r="BW57" i="11"/>
  <c r="BW58" i="11"/>
  <c r="BW54" i="12"/>
  <c r="S71" i="11"/>
  <c r="S72" i="11"/>
  <c r="BP26" i="11"/>
  <c r="BW41" i="11"/>
  <c r="BW42" i="11"/>
  <c r="BW43" i="11"/>
  <c r="BW71" i="11"/>
  <c r="BW72" i="11"/>
  <c r="BP70" i="12"/>
  <c r="BP23" i="12"/>
  <c r="AI16" i="31"/>
  <c r="BW72" i="12"/>
  <c r="BP59" i="11"/>
  <c r="CQ56" i="11"/>
  <c r="BP69" i="12"/>
  <c r="BP68" i="12"/>
  <c r="S65" i="12"/>
  <c r="L71" i="11"/>
  <c r="BP11" i="11"/>
  <c r="BP12" i="11"/>
  <c r="S68" i="12"/>
  <c r="AG67" i="12"/>
  <c r="L55" i="12"/>
  <c r="AI29" i="31"/>
  <c r="AN56" i="11"/>
  <c r="AN57" i="11"/>
  <c r="AG69" i="12"/>
  <c r="AG68" i="12"/>
  <c r="AU67" i="12"/>
  <c r="AG20" i="12"/>
  <c r="CK9" i="11"/>
  <c r="G8" i="5"/>
  <c r="BI11" i="11"/>
  <c r="BI12" i="11"/>
  <c r="BI13" i="11"/>
  <c r="AI9" i="31"/>
  <c r="AG12" i="11"/>
  <c r="X41" i="31"/>
  <c r="AH41" i="31"/>
  <c r="AG73" i="13"/>
  <c r="AG74" i="13"/>
  <c r="BX43" i="13"/>
  <c r="BX43" i="12"/>
  <c r="BX42" i="12"/>
  <c r="T67" i="12"/>
  <c r="T71" i="13"/>
  <c r="Z41" i="13"/>
  <c r="Z34" i="12"/>
  <c r="Y23" i="12"/>
  <c r="CK64" i="13"/>
  <c r="E31" i="5"/>
  <c r="H32" i="5"/>
  <c r="AO59" i="13"/>
  <c r="AO59" i="12"/>
  <c r="AO71" i="12"/>
  <c r="BB26" i="13"/>
  <c r="BB27" i="13"/>
  <c r="BB25" i="12"/>
  <c r="BP56" i="13"/>
  <c r="BP50" i="12"/>
  <c r="AE50" i="12"/>
  <c r="BV24" i="12"/>
  <c r="M24" i="12"/>
  <c r="AH71" i="12"/>
  <c r="BQ57" i="13"/>
  <c r="BQ58" i="13"/>
  <c r="BQ58" i="12"/>
  <c r="CX35" i="28"/>
  <c r="EI35" i="28"/>
  <c r="K52" i="12"/>
  <c r="T34" i="12"/>
  <c r="N7" i="5"/>
  <c r="L64" i="12"/>
  <c r="L21" i="12"/>
  <c r="S66" i="12"/>
  <c r="BM43" i="28"/>
  <c r="U54" i="12"/>
  <c r="AV56" i="12"/>
  <c r="B8" i="5"/>
  <c r="AW51" i="12"/>
  <c r="AW24" i="12"/>
  <c r="AW20" i="12"/>
  <c r="AW6" i="12"/>
  <c r="L51" i="12"/>
  <c r="L36" i="12"/>
  <c r="L25" i="12"/>
  <c r="AN65" i="12"/>
  <c r="AW67" i="12"/>
  <c r="AP52" i="12"/>
  <c r="CD57" i="12"/>
  <c r="CD58" i="13"/>
  <c r="CD58" i="12"/>
  <c r="CE73" i="13"/>
  <c r="CE73" i="12"/>
  <c r="CE72" i="12"/>
  <c r="CE28" i="13"/>
  <c r="CE28" i="12"/>
  <c r="CD73" i="13"/>
  <c r="CD73" i="12"/>
  <c r="CD72" i="12"/>
  <c r="CF71" i="13"/>
  <c r="CF12" i="12"/>
  <c r="AR5" i="28"/>
  <c r="AO88" i="12"/>
  <c r="BR70" i="12"/>
  <c r="BN70" i="12"/>
  <c r="AE68" i="12"/>
  <c r="F59" i="13"/>
  <c r="F59" i="12"/>
  <c r="BR68" i="12"/>
  <c r="U79" i="12"/>
  <c r="Q79" i="12"/>
  <c r="BN69" i="12"/>
  <c r="Q68" i="12"/>
  <c r="U67" i="12"/>
  <c r="Q67" i="12"/>
  <c r="F56" i="12"/>
  <c r="AU73" i="13"/>
  <c r="AU74" i="13"/>
  <c r="AE79" i="12"/>
  <c r="AI69" i="12"/>
  <c r="AE69" i="12"/>
  <c r="AI67" i="12"/>
  <c r="AE67" i="12"/>
  <c r="AF65" i="12"/>
  <c r="J65" i="12"/>
  <c r="BB56" i="13"/>
  <c r="BB57" i="13"/>
  <c r="CL79" i="13"/>
  <c r="F38" i="5"/>
  <c r="AI70" i="12"/>
  <c r="BY66" i="12"/>
  <c r="BK66" i="12"/>
  <c r="AI65" i="12"/>
  <c r="BY54" i="12"/>
  <c r="AV86" i="12"/>
  <c r="E70" i="12"/>
  <c r="BK80" i="12"/>
  <c r="AW80" i="12"/>
  <c r="AW70" i="12"/>
  <c r="U70" i="12"/>
  <c r="BY80" i="12"/>
  <c r="EC41" i="28"/>
  <c r="EJ41" i="28"/>
  <c r="S79" i="12"/>
  <c r="S67" i="12"/>
  <c r="G67" i="12"/>
  <c r="BR66" i="12"/>
  <c r="U66" i="12"/>
  <c r="G22" i="12"/>
  <c r="AW55" i="12"/>
  <c r="AW25" i="12"/>
  <c r="AW23" i="12"/>
  <c r="BK53" i="12"/>
  <c r="AP53" i="12"/>
  <c r="BK52" i="12"/>
  <c r="G50" i="12"/>
  <c r="BR49" i="12"/>
  <c r="AI37" i="12"/>
  <c r="C4" i="12"/>
  <c r="AZ4" i="12"/>
  <c r="Q5" i="12"/>
  <c r="AE5" i="12"/>
  <c r="AZ7" i="12"/>
  <c r="BU8" i="12"/>
  <c r="AL9" i="12"/>
  <c r="U55" i="12"/>
  <c r="AW53" i="12"/>
  <c r="AI38" i="12"/>
  <c r="BK24" i="12"/>
  <c r="U53" i="12"/>
  <c r="BY52" i="12"/>
  <c r="BY40" i="12"/>
  <c r="AB40" i="12"/>
  <c r="U39" i="12"/>
  <c r="AP38" i="12"/>
  <c r="N36" i="12"/>
  <c r="BR23" i="12"/>
  <c r="BP5" i="12"/>
  <c r="L6" i="12"/>
  <c r="BI6" i="12"/>
  <c r="BW6" i="12"/>
  <c r="BP7" i="12"/>
  <c r="L9" i="12"/>
  <c r="S10" i="12"/>
  <c r="BP10" i="12"/>
  <c r="AG24" i="12"/>
  <c r="BW23" i="12"/>
  <c r="BI23" i="12"/>
  <c r="BW22" i="12"/>
  <c r="BI22" i="12"/>
  <c r="AE22" i="12"/>
  <c r="AI21" i="12"/>
  <c r="BU20" i="12"/>
  <c r="U20" i="12"/>
  <c r="BP9" i="12"/>
  <c r="BG9" i="12"/>
  <c r="BU7" i="12"/>
  <c r="J7" i="12"/>
  <c r="J6" i="12"/>
  <c r="BN5" i="12"/>
  <c r="BU4" i="12"/>
  <c r="L5" i="12"/>
  <c r="AO20" i="12"/>
  <c r="BJ19" i="12"/>
  <c r="BX10" i="12"/>
  <c r="AH10" i="12"/>
  <c r="AA10" i="12"/>
  <c r="F10" i="12"/>
  <c r="BV9" i="12"/>
  <c r="BQ9" i="12"/>
  <c r="BJ9" i="12"/>
  <c r="AO8" i="12"/>
  <c r="AH8" i="12"/>
  <c r="AH7" i="12"/>
  <c r="AM6" i="12"/>
  <c r="F6" i="12"/>
  <c r="BJ4" i="12"/>
  <c r="AM4" i="12"/>
  <c r="F57" i="12"/>
  <c r="BW59" i="13"/>
  <c r="Z87" i="13"/>
  <c r="AN74" i="13"/>
  <c r="AE89" i="13"/>
  <c r="T88" i="13"/>
  <c r="T88" i="12"/>
  <c r="T87" i="12"/>
  <c r="T59" i="13"/>
  <c r="T59" i="12"/>
  <c r="T57" i="12"/>
  <c r="BC44" i="13"/>
  <c r="BC44" i="12"/>
  <c r="S74" i="13"/>
  <c r="AL87" i="12"/>
  <c r="AL88" i="13"/>
  <c r="L89" i="13"/>
  <c r="BW42" i="13"/>
  <c r="BW41" i="12"/>
  <c r="D86" i="12"/>
  <c r="D87" i="13"/>
  <c r="R88" i="13"/>
  <c r="R88" i="12"/>
  <c r="R87" i="12"/>
  <c r="BC73" i="13"/>
  <c r="BC73" i="12"/>
  <c r="BC72" i="12"/>
  <c r="AA88" i="13"/>
  <c r="AA88" i="12"/>
  <c r="BQ59" i="13"/>
  <c r="BQ59" i="12"/>
  <c r="L73" i="13"/>
  <c r="L74" i="13"/>
  <c r="S59" i="13"/>
  <c r="Z72" i="12"/>
  <c r="Z73" i="13"/>
  <c r="Z74" i="13"/>
  <c r="AM57" i="13"/>
  <c r="AO74" i="13"/>
  <c r="AO74" i="12"/>
  <c r="AO72" i="12"/>
  <c r="BQ43" i="13"/>
  <c r="BQ43" i="12"/>
  <c r="AW42" i="12"/>
  <c r="AW44" i="13"/>
  <c r="AW44" i="12"/>
  <c r="BX58" i="13"/>
  <c r="BX57" i="12"/>
  <c r="BP89" i="13"/>
  <c r="BB34" i="12"/>
  <c r="BB41" i="13"/>
  <c r="BB42" i="13"/>
  <c r="DW43" i="28"/>
  <c r="AV88" i="13"/>
  <c r="AV88" i="12"/>
  <c r="AV87" i="12"/>
  <c r="AT43" i="13"/>
  <c r="AT43" i="12"/>
  <c r="AT42" i="12"/>
  <c r="BB71" i="13"/>
  <c r="BB72" i="13"/>
  <c r="BB56" i="12"/>
  <c r="AT41" i="12"/>
  <c r="AT27" i="13"/>
  <c r="AV58" i="13"/>
  <c r="AV58" i="12"/>
  <c r="AT88" i="13"/>
  <c r="AT88" i="12"/>
  <c r="BB39" i="12"/>
  <c r="BB36" i="12"/>
  <c r="BW71" i="12"/>
  <c r="CL80" i="13"/>
  <c r="F39" i="5"/>
  <c r="CL70" i="13"/>
  <c r="F37" i="5"/>
  <c r="BY68" i="12"/>
  <c r="BK68" i="12"/>
  <c r="AP67" i="12"/>
  <c r="N67" i="12"/>
  <c r="CL66" i="13"/>
  <c r="F33" i="5"/>
  <c r="CL65" i="13"/>
  <c r="F32" i="5"/>
  <c r="BR80" i="12"/>
  <c r="BY69" i="12"/>
  <c r="BK69" i="12"/>
  <c r="AP68" i="12"/>
  <c r="CL67" i="13"/>
  <c r="F34" i="5"/>
  <c r="BY65" i="12"/>
  <c r="AS13" i="13"/>
  <c r="AV57" i="12"/>
  <c r="AT87" i="12"/>
  <c r="BB64" i="12"/>
  <c r="N69" i="12"/>
  <c r="BW58" i="12"/>
  <c r="B9" i="5"/>
  <c r="N80" i="12"/>
  <c r="AP70" i="12"/>
  <c r="N70" i="12"/>
  <c r="CL69" i="13"/>
  <c r="F36" i="5"/>
  <c r="BY67" i="12"/>
  <c r="BK67" i="12"/>
  <c r="L67" i="12"/>
  <c r="BB40" i="12"/>
  <c r="N54" i="12"/>
  <c r="CL54" i="13"/>
  <c r="F29" i="5"/>
  <c r="BR53" i="12"/>
  <c r="U51" i="12"/>
  <c r="N51" i="12"/>
  <c r="AP40" i="12"/>
  <c r="BY39" i="12"/>
  <c r="U38" i="12"/>
  <c r="BY37" i="12"/>
  <c r="AI36" i="12"/>
  <c r="BY55" i="12"/>
  <c r="BK55" i="12"/>
  <c r="AP55" i="12"/>
  <c r="U40" i="12"/>
  <c r="BR37" i="12"/>
  <c r="AN66" i="12"/>
  <c r="AI54" i="12"/>
  <c r="AI53" i="12"/>
  <c r="BR39" i="12"/>
  <c r="AI39" i="12"/>
  <c r="U37" i="12"/>
  <c r="CL36" i="13"/>
  <c r="F19" i="5"/>
  <c r="CL64" i="13"/>
  <c r="F31" i="5"/>
  <c r="CL38" i="13"/>
  <c r="AP36" i="12"/>
  <c r="N25" i="12"/>
  <c r="BY23" i="12"/>
  <c r="BK21" i="12"/>
  <c r="AW9" i="12"/>
  <c r="BO9" i="12"/>
  <c r="BV6" i="12"/>
  <c r="BO10" i="12"/>
  <c r="AF10" i="12"/>
  <c r="K10" i="12"/>
  <c r="BH10" i="12"/>
  <c r="AF9" i="12"/>
  <c r="BH8" i="12"/>
  <c r="R5" i="12"/>
  <c r="BH5" i="12"/>
  <c r="AF6" i="12"/>
  <c r="BO6" i="12"/>
  <c r="AM7" i="12"/>
  <c r="BA5" i="12"/>
  <c r="R7" i="12"/>
  <c r="K8" i="12"/>
  <c r="AF8" i="12"/>
  <c r="BO8" i="12"/>
  <c r="AM9" i="12"/>
  <c r="BV5" i="12"/>
  <c r="BH6" i="12"/>
  <c r="BV7" i="12"/>
  <c r="AN9" i="12"/>
  <c r="BP8" i="12"/>
  <c r="BI7" i="12"/>
  <c r="BP6" i="12"/>
  <c r="AG5" i="12"/>
  <c r="AN5" i="12"/>
  <c r="S9" i="12"/>
  <c r="S5" i="12"/>
  <c r="T5" i="12"/>
  <c r="Z41" i="31"/>
  <c r="AI10" i="31"/>
  <c r="L34" i="12"/>
  <c r="O41" i="31"/>
  <c r="BB71" i="11"/>
  <c r="BB72" i="11"/>
  <c r="BB73" i="11"/>
  <c r="BB65" i="12"/>
  <c r="E7" i="12"/>
  <c r="CK7" i="11"/>
  <c r="L72" i="11"/>
  <c r="L73" i="11"/>
  <c r="L71" i="12"/>
  <c r="BW57" i="12"/>
  <c r="BP71" i="12"/>
  <c r="L65" i="12"/>
  <c r="BW44" i="11"/>
  <c r="AU42" i="11"/>
  <c r="AU42" i="12"/>
  <c r="AU41" i="12"/>
  <c r="AI18" i="31"/>
  <c r="BW42" i="12"/>
  <c r="BW56" i="12"/>
  <c r="CK6" i="11"/>
  <c r="G5" i="5"/>
  <c r="CM42" i="11"/>
  <c r="AU12" i="11"/>
  <c r="AU13" i="11"/>
  <c r="AU13" i="12"/>
  <c r="AI20" i="31"/>
  <c r="Z56" i="11"/>
  <c r="Z56" i="12"/>
  <c r="AG71" i="11"/>
  <c r="AG71" i="12"/>
  <c r="AG65" i="12"/>
  <c r="BB27" i="12"/>
  <c r="BB28" i="11"/>
  <c r="BB29" i="11"/>
  <c r="AU27" i="11"/>
  <c r="AU26" i="12"/>
  <c r="AI8" i="31"/>
  <c r="AC41" i="31"/>
  <c r="R41" i="31"/>
  <c r="BB26" i="12"/>
  <c r="AN71" i="12"/>
  <c r="S11" i="11"/>
  <c r="S12" i="11"/>
  <c r="S13" i="11"/>
  <c r="CI71" i="11"/>
  <c r="CI72" i="11"/>
  <c r="AI32" i="31"/>
  <c r="L56" i="11"/>
  <c r="L50" i="12"/>
  <c r="AG13" i="11"/>
  <c r="BB58" i="11"/>
  <c r="BB59" i="11"/>
  <c r="CQ54" i="11"/>
  <c r="CI86" i="11"/>
  <c r="CL26" i="11"/>
  <c r="CL27" i="11"/>
  <c r="AI4" i="31"/>
  <c r="G3" i="5"/>
  <c r="BB57" i="12"/>
  <c r="E8" i="12"/>
  <c r="CL88" i="11"/>
  <c r="CL89" i="11"/>
  <c r="CM11" i="11"/>
  <c r="CL41" i="11"/>
  <c r="S39" i="12"/>
  <c r="P41" i="31"/>
  <c r="S71" i="12"/>
  <c r="AN73" i="11"/>
  <c r="AN72" i="12"/>
  <c r="CJ86" i="11"/>
  <c r="CJ87" i="11"/>
  <c r="CJ88" i="11"/>
  <c r="BI87" i="11"/>
  <c r="CI26" i="11"/>
  <c r="AU43" i="11"/>
  <c r="AU43" i="12"/>
  <c r="CM72" i="11"/>
  <c r="CM73" i="11"/>
  <c r="CM74" i="11"/>
  <c r="CI41" i="11"/>
  <c r="AG72" i="11"/>
  <c r="AG72" i="12"/>
  <c r="CI11" i="11"/>
  <c r="BI27" i="11"/>
  <c r="Z28" i="11"/>
  <c r="E69" i="12"/>
  <c r="AI37" i="31"/>
  <c r="AN41" i="11"/>
  <c r="AI30" i="31"/>
  <c r="Z88" i="11"/>
  <c r="Z89" i="11"/>
  <c r="CL11" i="11"/>
  <c r="CL12" i="11"/>
  <c r="AI35" i="31"/>
  <c r="CK53" i="11"/>
  <c r="L41" i="11"/>
  <c r="CK24" i="11"/>
  <c r="CK20" i="11"/>
  <c r="BB41" i="11"/>
  <c r="AI22" i="31"/>
  <c r="AI12" i="31"/>
  <c r="AB41" i="31"/>
  <c r="CL58" i="11"/>
  <c r="CL59" i="11"/>
  <c r="BP13" i="11"/>
  <c r="AU12" i="12"/>
  <c r="CJ26" i="11"/>
  <c r="Z73" i="11"/>
  <c r="CJ11" i="11"/>
  <c r="BP27" i="11"/>
  <c r="AI36" i="31"/>
  <c r="AI39" i="31"/>
  <c r="AI26" i="31"/>
  <c r="M41" i="31"/>
  <c r="S14" i="11"/>
  <c r="CM88" i="11"/>
  <c r="BW88" i="11"/>
  <c r="AU87" i="11"/>
  <c r="AU86" i="12"/>
  <c r="CL74" i="11"/>
  <c r="E4" i="12"/>
  <c r="BW29" i="11"/>
  <c r="CJ41" i="11"/>
  <c r="CJ71" i="11"/>
  <c r="BP73" i="11"/>
  <c r="BP73" i="12"/>
  <c r="AU71" i="12"/>
  <c r="AU72" i="11"/>
  <c r="AG88" i="11"/>
  <c r="AG89" i="11"/>
  <c r="AG87" i="12"/>
  <c r="BI42" i="11"/>
  <c r="CK69" i="11"/>
  <c r="AI28" i="31"/>
  <c r="AU14" i="11"/>
  <c r="Z43" i="11"/>
  <c r="Z44" i="11"/>
  <c r="BI57" i="11"/>
  <c r="S73" i="11"/>
  <c r="S73" i="12"/>
  <c r="S72" i="12"/>
  <c r="CI27" i="11"/>
  <c r="AG27" i="11"/>
  <c r="AI24" i="31"/>
  <c r="CK10" i="11"/>
  <c r="BI14" i="11"/>
  <c r="AU56" i="12"/>
  <c r="AU57" i="11"/>
  <c r="AN58" i="11"/>
  <c r="AN27" i="11"/>
  <c r="AI34" i="31"/>
  <c r="AI31" i="31"/>
  <c r="CJ56" i="11"/>
  <c r="BW73" i="11"/>
  <c r="BW73" i="12"/>
  <c r="S56" i="12"/>
  <c r="CI56" i="11"/>
  <c r="BW59" i="11"/>
  <c r="AI27" i="31"/>
  <c r="AI25" i="31"/>
  <c r="AI23" i="31"/>
  <c r="AI21" i="31"/>
  <c r="AI19" i="31"/>
  <c r="AI17" i="31"/>
  <c r="AI15" i="31"/>
  <c r="AI13" i="31"/>
  <c r="AI11" i="31"/>
  <c r="L26" i="11"/>
  <c r="S26" i="11"/>
  <c r="L86" i="11"/>
  <c r="CE11" i="12"/>
  <c r="CF56" i="13"/>
  <c r="CE87" i="12"/>
  <c r="CE88" i="13"/>
  <c r="CE88" i="12"/>
  <c r="CD88" i="13"/>
  <c r="CD87" i="12"/>
  <c r="CF88" i="13"/>
  <c r="CF88" i="12"/>
  <c r="CF87" i="12"/>
  <c r="AI24" i="12"/>
  <c r="AI51" i="12"/>
  <c r="BR55" i="12"/>
  <c r="U36" i="12"/>
  <c r="N38" i="12"/>
  <c r="BR52" i="12"/>
  <c r="AT58" i="13"/>
  <c r="AT58" i="12"/>
  <c r="Z59" i="13"/>
  <c r="BR65" i="12"/>
  <c r="BB12" i="13"/>
  <c r="AT13" i="13"/>
  <c r="AT13" i="12"/>
  <c r="AN38" i="28"/>
  <c r="EG38" i="28"/>
  <c r="R22" i="12"/>
  <c r="R26" i="13"/>
  <c r="K35" i="12"/>
  <c r="BA49" i="12"/>
  <c r="BA56" i="13"/>
  <c r="AM64" i="12"/>
  <c r="AM71" i="13"/>
  <c r="Y67" i="12"/>
  <c r="BS19" i="28"/>
  <c r="EH19" i="28"/>
  <c r="BV35" i="12"/>
  <c r="BS26" i="28"/>
  <c r="EH26" i="28"/>
  <c r="BU86" i="13"/>
  <c r="BS36" i="28"/>
  <c r="EH36" i="28"/>
  <c r="BS27" i="28"/>
  <c r="EH27" i="28"/>
  <c r="BV49" i="12"/>
  <c r="AF66" i="12"/>
  <c r="AF71" i="13"/>
  <c r="BH67" i="12"/>
  <c r="BH71" i="13"/>
  <c r="BS28" i="28"/>
  <c r="EH28" i="28"/>
  <c r="BS30" i="28"/>
  <c r="EH30" i="28"/>
  <c r="BS34" i="28"/>
  <c r="EH34" i="28"/>
  <c r="R34" i="12"/>
  <c r="R41" i="13"/>
  <c r="Z73" i="12"/>
  <c r="BR38" i="12"/>
  <c r="BR40" i="12"/>
  <c r="BY50" i="12"/>
  <c r="U52" i="12"/>
  <c r="AP66" i="12"/>
  <c r="AT72" i="12"/>
  <c r="BQ57" i="12"/>
  <c r="N35" i="12"/>
  <c r="BY53" i="12"/>
  <c r="BY24" i="12"/>
  <c r="AI66" i="12"/>
  <c r="AT71" i="12"/>
  <c r="BW88" i="13"/>
  <c r="BH26" i="13"/>
  <c r="BH19" i="12"/>
  <c r="AF34" i="12"/>
  <c r="AF41" i="13"/>
  <c r="BS23" i="28"/>
  <c r="EH23" i="28"/>
  <c r="R49" i="12"/>
  <c r="R56" i="13"/>
  <c r="BD66" i="12"/>
  <c r="AZ66" i="12"/>
  <c r="BS38" i="28"/>
  <c r="EH38" i="28"/>
  <c r="BG80" i="12"/>
  <c r="BG86" i="13"/>
  <c r="AM35" i="12"/>
  <c r="AM41" i="13"/>
  <c r="Y50" i="12"/>
  <c r="BS25" i="28"/>
  <c r="EH25" i="28"/>
  <c r="AF88" i="12"/>
  <c r="AN37" i="28"/>
  <c r="EG37" i="28"/>
  <c r="BD67" i="12"/>
  <c r="BO41" i="13"/>
  <c r="BO34" i="12"/>
  <c r="AF56" i="13"/>
  <c r="AF49" i="12"/>
  <c r="BS31" i="28"/>
  <c r="EH31" i="28"/>
  <c r="BN80" i="12"/>
  <c r="BN86" i="13"/>
  <c r="BA35" i="12"/>
  <c r="BH50" i="12"/>
  <c r="BH56" i="13"/>
  <c r="D71" i="13"/>
  <c r="D64" i="12"/>
  <c r="BS32" i="28"/>
  <c r="EH32" i="28"/>
  <c r="BX71" i="12"/>
  <c r="BC7" i="12"/>
  <c r="AZ10" i="12"/>
  <c r="BX19" i="12"/>
  <c r="BQ86" i="12"/>
  <c r="BQ87" i="13"/>
  <c r="BD37" i="12"/>
  <c r="AZ37" i="12"/>
  <c r="BC10" i="12"/>
  <c r="AZ38" i="12"/>
  <c r="BC86" i="12"/>
  <c r="BC87" i="13"/>
  <c r="BD64" i="12"/>
  <c r="AZ64" i="12"/>
  <c r="BO87" i="13"/>
  <c r="BO86" i="12"/>
  <c r="AV89" i="13"/>
  <c r="AV89" i="12"/>
  <c r="AP65" i="12"/>
  <c r="BC6" i="12"/>
  <c r="BC4" i="12"/>
  <c r="AN40" i="28"/>
  <c r="EG40" i="28"/>
  <c r="EK40" i="28"/>
  <c r="BD50" i="12"/>
  <c r="AZ50" i="12"/>
  <c r="Z7" i="12"/>
  <c r="AZ24" i="12"/>
  <c r="AZ65" i="12"/>
  <c r="AZ71" i="13"/>
  <c r="BD65" i="12"/>
  <c r="Z9" i="12"/>
  <c r="BR36" i="12"/>
  <c r="AB39" i="12"/>
  <c r="AZ22" i="12"/>
  <c r="AZ68" i="12"/>
  <c r="BD68" i="12"/>
  <c r="AN39" i="28"/>
  <c r="EG39" i="28"/>
  <c r="AZ54" i="12"/>
  <c r="BD54" i="12"/>
  <c r="AZ34" i="12"/>
  <c r="CL67" i="12"/>
  <c r="CD74" i="13"/>
  <c r="CE57" i="13"/>
  <c r="CE56" i="12"/>
  <c r="CF56" i="12"/>
  <c r="CF57" i="13"/>
  <c r="CF41" i="13"/>
  <c r="CE44" i="13"/>
  <c r="CE44" i="12"/>
  <c r="CD26" i="12"/>
  <c r="CD28" i="13"/>
  <c r="CD28" i="12"/>
  <c r="CE26" i="12"/>
  <c r="CF26" i="13"/>
  <c r="CF20" i="12"/>
  <c r="CD29" i="13"/>
  <c r="CD29" i="12"/>
  <c r="CE29" i="13"/>
  <c r="CE29" i="12"/>
  <c r="CE14" i="13"/>
  <c r="CE14" i="12"/>
  <c r="CF14" i="13"/>
  <c r="BJ72" i="13"/>
  <c r="BJ72" i="12"/>
  <c r="BJ71" i="12"/>
  <c r="BO65" i="12"/>
  <c r="BO71" i="13"/>
  <c r="H19" i="5"/>
  <c r="BX44" i="13"/>
  <c r="BX44" i="12"/>
  <c r="BH42" i="13"/>
  <c r="BH41" i="12"/>
  <c r="BB55" i="12"/>
  <c r="H30" i="5"/>
  <c r="CK55" i="13"/>
  <c r="E30" i="5"/>
  <c r="J71" i="13"/>
  <c r="J67" i="12"/>
  <c r="K72" i="13"/>
  <c r="K71" i="12"/>
  <c r="M72" i="13"/>
  <c r="M71" i="12"/>
  <c r="R71" i="12"/>
  <c r="R72" i="13"/>
  <c r="BA71" i="12"/>
  <c r="BA72" i="13"/>
  <c r="BA73" i="13"/>
  <c r="BO57" i="13"/>
  <c r="BO56" i="12"/>
  <c r="D55" i="12"/>
  <c r="D56" i="13"/>
  <c r="AT14" i="13"/>
  <c r="AT14" i="12"/>
  <c r="AI22" i="12"/>
  <c r="AN20" i="28"/>
  <c r="EG20" i="28"/>
  <c r="AN21" i="28"/>
  <c r="EG21" i="28"/>
  <c r="AB50" i="12"/>
  <c r="X50" i="12"/>
  <c r="BD53" i="12"/>
  <c r="AZ53" i="12"/>
  <c r="AZ19" i="12"/>
  <c r="AZ26" i="13"/>
  <c r="AZ27" i="13"/>
  <c r="AN24" i="28"/>
  <c r="EG24" i="28"/>
  <c r="AN30" i="28"/>
  <c r="EG30" i="28"/>
  <c r="Q64" i="12"/>
  <c r="AN22" i="28"/>
  <c r="EG22" i="28"/>
  <c r="AZ40" i="12"/>
  <c r="BD40" i="12"/>
  <c r="BC58" i="13"/>
  <c r="BC57" i="12"/>
  <c r="AL34" i="12"/>
  <c r="AL41" i="13"/>
  <c r="AL50" i="12"/>
  <c r="AL56" i="13"/>
  <c r="AZ51" i="12"/>
  <c r="BD51" i="12"/>
  <c r="X64" i="12"/>
  <c r="AE49" i="12"/>
  <c r="AE56" i="13"/>
  <c r="AZ52" i="12"/>
  <c r="BD52" i="12"/>
  <c r="BG64" i="12"/>
  <c r="BG71" i="13"/>
  <c r="Q35" i="12"/>
  <c r="Q41" i="13"/>
  <c r="AZ39" i="12"/>
  <c r="BD39" i="12"/>
  <c r="AN34" i="28"/>
  <c r="EG34" i="28"/>
  <c r="EK34" i="28"/>
  <c r="BU65" i="12"/>
  <c r="BU71" i="13"/>
  <c r="BU71" i="12"/>
  <c r="BN34" i="12"/>
  <c r="BN41" i="13"/>
  <c r="AN23" i="28"/>
  <c r="EG23" i="28"/>
  <c r="AZ49" i="12"/>
  <c r="AZ56" i="13"/>
  <c r="AZ57" i="13"/>
  <c r="AZ58" i="13"/>
  <c r="AZ58" i="12"/>
  <c r="BN50" i="12"/>
  <c r="BN56" i="13"/>
  <c r="AN33" i="28"/>
  <c r="EG33" i="28"/>
  <c r="AL64" i="12"/>
  <c r="AL71" i="13"/>
  <c r="AL71" i="12"/>
  <c r="AZ25" i="12"/>
  <c r="J41" i="13"/>
  <c r="J41" i="12"/>
  <c r="AN25" i="28"/>
  <c r="EG25" i="28"/>
  <c r="AN28" i="28"/>
  <c r="EG28" i="28"/>
  <c r="AN29" i="28"/>
  <c r="EG29" i="28"/>
  <c r="BN71" i="13"/>
  <c r="BN64" i="12"/>
  <c r="AZ35" i="12"/>
  <c r="AZ41" i="13"/>
  <c r="AE64" i="12"/>
  <c r="AE71" i="13"/>
  <c r="AN36" i="28"/>
  <c r="EG36" i="28"/>
  <c r="AS87" i="13"/>
  <c r="AS86" i="12"/>
  <c r="F73" i="13"/>
  <c r="F73" i="12"/>
  <c r="AZ23" i="12"/>
  <c r="BD23" i="12"/>
  <c r="BU34" i="12"/>
  <c r="BU41" i="13"/>
  <c r="BU56" i="13"/>
  <c r="BU49" i="12"/>
  <c r="AN31" i="28"/>
  <c r="EG31" i="28"/>
  <c r="AN32" i="28"/>
  <c r="EG32" i="28"/>
  <c r="AZ55" i="12"/>
  <c r="BD55" i="12"/>
  <c r="AN27" i="28"/>
  <c r="EG27" i="28"/>
  <c r="Q71" i="13"/>
  <c r="Q71" i="12"/>
  <c r="AN35" i="28"/>
  <c r="EG35" i="28"/>
  <c r="EK35" i="28"/>
  <c r="AZ21" i="12"/>
  <c r="BD21" i="12"/>
  <c r="J34" i="12"/>
  <c r="AN26" i="28"/>
  <c r="EG26" i="28"/>
  <c r="J54" i="12"/>
  <c r="BH87" i="13"/>
  <c r="BH86" i="12"/>
  <c r="K86" i="12"/>
  <c r="K87" i="13"/>
  <c r="BQ72" i="13"/>
  <c r="BQ71" i="12"/>
  <c r="S88" i="11"/>
  <c r="S89" i="11"/>
  <c r="S87" i="12"/>
  <c r="BP74" i="11"/>
  <c r="Z57" i="11"/>
  <c r="E11" i="11"/>
  <c r="AG73" i="11"/>
  <c r="AG73" i="12"/>
  <c r="BW11" i="11"/>
  <c r="BW12" i="11"/>
  <c r="BW13" i="11"/>
  <c r="AN88" i="11"/>
  <c r="AN89" i="11"/>
  <c r="CQ82" i="11"/>
  <c r="CJ89" i="11"/>
  <c r="G39" i="5"/>
  <c r="BB87" i="11"/>
  <c r="E53" i="12"/>
  <c r="BB72" i="12"/>
  <c r="BB74" i="11"/>
  <c r="BB71" i="12"/>
  <c r="L72" i="12"/>
  <c r="Z71" i="12"/>
  <c r="S58" i="11"/>
  <c r="S58" i="12"/>
  <c r="S59" i="11"/>
  <c r="S57" i="12"/>
  <c r="BI68" i="12"/>
  <c r="BI71" i="11"/>
  <c r="BP41" i="11"/>
  <c r="BP35" i="12"/>
  <c r="CK70" i="11"/>
  <c r="L70" i="12"/>
  <c r="AG8" i="12"/>
  <c r="BW14" i="11"/>
  <c r="CQ12" i="11"/>
  <c r="BP56" i="12"/>
  <c r="BP57" i="13"/>
  <c r="BB28" i="13"/>
  <c r="BB29" i="13"/>
  <c r="BB29" i="12"/>
  <c r="Z42" i="13"/>
  <c r="Z41" i="12"/>
  <c r="AT59" i="13"/>
  <c r="AT59" i="12"/>
  <c r="BQ44" i="13"/>
  <c r="BQ44" i="12"/>
  <c r="L73" i="12"/>
  <c r="BY6" i="12"/>
  <c r="BY10" i="12"/>
  <c r="BK23" i="12"/>
  <c r="T71" i="12"/>
  <c r="T72" i="13"/>
  <c r="CF71" i="12"/>
  <c r="CF72" i="13"/>
  <c r="CD74" i="12"/>
  <c r="CE74" i="13"/>
  <c r="CE74" i="12"/>
  <c r="CD59" i="13"/>
  <c r="AN20" i="12"/>
  <c r="AN16" i="28"/>
  <c r="EG16" i="28"/>
  <c r="AW26" i="13"/>
  <c r="AW22" i="12"/>
  <c r="BU22" i="12"/>
  <c r="AN19" i="28"/>
  <c r="EG19" i="28"/>
  <c r="U64" i="12"/>
  <c r="AN12" i="28"/>
  <c r="EG12" i="28"/>
  <c r="S20" i="12"/>
  <c r="AV59" i="13"/>
  <c r="AV59" i="12"/>
  <c r="BC74" i="13"/>
  <c r="BC74" i="12"/>
  <c r="T89" i="13"/>
  <c r="T89" i="12"/>
  <c r="BA6" i="12"/>
  <c r="BD6" i="12"/>
  <c r="AA21" i="12"/>
  <c r="AK43" i="28"/>
  <c r="BU19" i="12"/>
  <c r="BU26" i="13"/>
  <c r="BN20" i="12"/>
  <c r="BN26" i="13"/>
  <c r="AG21" i="12"/>
  <c r="BG22" i="12"/>
  <c r="S26" i="13"/>
  <c r="S27" i="13"/>
  <c r="BP20" i="12"/>
  <c r="AW56" i="13"/>
  <c r="AW49" i="12"/>
  <c r="BG20" i="12"/>
  <c r="BG26" i="13"/>
  <c r="AN10" i="28"/>
  <c r="EG10" i="28"/>
  <c r="AW79" i="12"/>
  <c r="AW86" i="13"/>
  <c r="BB58" i="13"/>
  <c r="BB58" i="12"/>
  <c r="AI79" i="12"/>
  <c r="AI86" i="13"/>
  <c r="Y10" i="12"/>
  <c r="AN13" i="28"/>
  <c r="EG13" i="28"/>
  <c r="AN14" i="28"/>
  <c r="EG14" i="28"/>
  <c r="BI21" i="12"/>
  <c r="AL22" i="12"/>
  <c r="AL26" i="13"/>
  <c r="AN17" i="28"/>
  <c r="EG17" i="28"/>
  <c r="CX14" i="28"/>
  <c r="EI14" i="28"/>
  <c r="AW71" i="13"/>
  <c r="AW64" i="12"/>
  <c r="AE19" i="12"/>
  <c r="AE26" i="13"/>
  <c r="W43" i="28"/>
  <c r="CL79" i="12"/>
  <c r="BC8" i="12"/>
  <c r="AN15" i="28"/>
  <c r="EG15" i="28"/>
  <c r="BW21" i="12"/>
  <c r="BR22" i="12"/>
  <c r="BN22" i="12"/>
  <c r="AN18" i="28"/>
  <c r="EG18" i="28"/>
  <c r="E19" i="12"/>
  <c r="X19" i="12"/>
  <c r="BR64" i="12"/>
  <c r="AP86" i="13"/>
  <c r="AP80" i="12"/>
  <c r="AT74" i="13"/>
  <c r="AN6" i="28"/>
  <c r="EG6" i="28"/>
  <c r="Y43" i="28"/>
  <c r="AN9" i="28"/>
  <c r="EG9" i="28"/>
  <c r="AE43" i="28"/>
  <c r="U43" i="28"/>
  <c r="Y8" i="12"/>
  <c r="BS11" i="28"/>
  <c r="EH11" i="28"/>
  <c r="BP43" i="28"/>
  <c r="BS10" i="28"/>
  <c r="EH10" i="28"/>
  <c r="BS14" i="28"/>
  <c r="EH14" i="28"/>
  <c r="AP9" i="12"/>
  <c r="BV19" i="12"/>
  <c r="AM8" i="12"/>
  <c r="U5" i="12"/>
  <c r="BR35" i="12"/>
  <c r="BY49" i="12"/>
  <c r="AS14" i="13"/>
  <c r="AS13" i="12"/>
  <c r="CL66" i="12"/>
  <c r="CL70" i="12"/>
  <c r="CL86" i="13"/>
  <c r="AT28" i="13"/>
  <c r="AT28" i="12"/>
  <c r="AT27" i="12"/>
  <c r="AT89" i="13"/>
  <c r="AT89" i="12"/>
  <c r="BX59" i="13"/>
  <c r="BX59" i="12"/>
  <c r="BX58" i="12"/>
  <c r="R89" i="13"/>
  <c r="R89" i="12"/>
  <c r="AN8" i="28"/>
  <c r="EG8" i="28"/>
  <c r="AF43" i="28"/>
  <c r="AM43" i="28"/>
  <c r="EC9" i="28"/>
  <c r="EJ9" i="28"/>
  <c r="CX9" i="28"/>
  <c r="EI9" i="28"/>
  <c r="CX8" i="28"/>
  <c r="EI8" i="28"/>
  <c r="CX11" i="28"/>
  <c r="EI11" i="28"/>
  <c r="K26" i="13"/>
  <c r="K19" i="12"/>
  <c r="BK9" i="12"/>
  <c r="BH9" i="12"/>
  <c r="BS13" i="28"/>
  <c r="EH13" i="28"/>
  <c r="Y20" i="12"/>
  <c r="AI49" i="12"/>
  <c r="CL36" i="12"/>
  <c r="U34" i="12"/>
  <c r="U49" i="12"/>
  <c r="AM58" i="13"/>
  <c r="AM58" i="12"/>
  <c r="AM57" i="12"/>
  <c r="AW11" i="13"/>
  <c r="AW4" i="12"/>
  <c r="CX7" i="28"/>
  <c r="EI7" i="28"/>
  <c r="BB43" i="28"/>
  <c r="BS9" i="28"/>
  <c r="EH9" i="28"/>
  <c r="AF19" i="12"/>
  <c r="BA8" i="12"/>
  <c r="BD8" i="12"/>
  <c r="AP35" i="12"/>
  <c r="AI64" i="12"/>
  <c r="BR51" i="12"/>
  <c r="BY35" i="12"/>
  <c r="G86" i="13"/>
  <c r="G87" i="13"/>
  <c r="G79" i="12"/>
  <c r="N66" i="12"/>
  <c r="U86" i="13"/>
  <c r="U80" i="12"/>
  <c r="G65" i="12"/>
  <c r="CL80" i="12"/>
  <c r="BK79" i="12"/>
  <c r="BK86" i="13"/>
  <c r="BK87" i="13"/>
  <c r="BB73" i="13"/>
  <c r="BB73" i="12"/>
  <c r="AA89" i="13"/>
  <c r="AA89" i="12"/>
  <c r="BW43" i="13"/>
  <c r="BW43" i="12"/>
  <c r="BS8" i="28"/>
  <c r="EH8" i="28"/>
  <c r="BS7" i="28"/>
  <c r="EH7" i="28"/>
  <c r="N5" i="12"/>
  <c r="K5" i="12"/>
  <c r="BA19" i="12"/>
  <c r="BD43" i="28"/>
  <c r="CL64" i="12"/>
  <c r="AP49" i="12"/>
  <c r="BY64" i="12"/>
  <c r="BY71" i="13"/>
  <c r="BY72" i="13"/>
  <c r="CL54" i="12"/>
  <c r="CL69" i="12"/>
  <c r="BK65" i="12"/>
  <c r="BK71" i="13"/>
  <c r="BK72" i="13"/>
  <c r="BK73" i="13"/>
  <c r="BR79" i="12"/>
  <c r="BR86" i="13"/>
  <c r="CL65" i="12"/>
  <c r="BY79" i="12"/>
  <c r="BY86" i="13"/>
  <c r="AT44" i="13"/>
  <c r="D88" i="13"/>
  <c r="D88" i="12"/>
  <c r="D87" i="12"/>
  <c r="AL88" i="12"/>
  <c r="AL89" i="13"/>
  <c r="AE89" i="12"/>
  <c r="Z88" i="13"/>
  <c r="Z88" i="12"/>
  <c r="Z87" i="12"/>
  <c r="BP14" i="11"/>
  <c r="CK22" i="11"/>
  <c r="E22" i="12"/>
  <c r="Z11" i="11"/>
  <c r="CM43" i="11"/>
  <c r="CQ42" i="11"/>
  <c r="S41" i="11"/>
  <c r="L74" i="11"/>
  <c r="L74" i="12"/>
  <c r="CI12" i="11"/>
  <c r="CI13" i="11"/>
  <c r="L11" i="11"/>
  <c r="Z29" i="11"/>
  <c r="AU27" i="12"/>
  <c r="AU28" i="11"/>
  <c r="CK8" i="11"/>
  <c r="CK11" i="11"/>
  <c r="CK34" i="11"/>
  <c r="AG14" i="11"/>
  <c r="G6" i="5"/>
  <c r="AN11" i="11"/>
  <c r="AN10" i="12"/>
  <c r="AI41" i="31"/>
  <c r="BW74" i="11"/>
  <c r="CQ72" i="11"/>
  <c r="S74" i="11"/>
  <c r="CQ64" i="11"/>
  <c r="BW89" i="11"/>
  <c r="BB42" i="11"/>
  <c r="BB41" i="12"/>
  <c r="CK36" i="11"/>
  <c r="E36" i="12"/>
  <c r="CK67" i="11"/>
  <c r="E67" i="12"/>
  <c r="CK54" i="11"/>
  <c r="E54" i="12"/>
  <c r="BI28" i="11"/>
  <c r="CI42" i="11"/>
  <c r="CM12" i="11"/>
  <c r="G11" i="5"/>
  <c r="L42" i="11"/>
  <c r="L41" i="12"/>
  <c r="CQ24" i="11"/>
  <c r="AU44" i="11"/>
  <c r="AN74" i="11"/>
  <c r="AN73" i="12"/>
  <c r="CM89" i="11"/>
  <c r="G15" i="5"/>
  <c r="CQ80" i="11"/>
  <c r="CQ20" i="11"/>
  <c r="Z58" i="11"/>
  <c r="Z57" i="12"/>
  <c r="BI88" i="11"/>
  <c r="CI87" i="11"/>
  <c r="L57" i="11"/>
  <c r="L56" i="12"/>
  <c r="AN42" i="11"/>
  <c r="CL42" i="11"/>
  <c r="CI73" i="11"/>
  <c r="CK21" i="11"/>
  <c r="E21" i="12"/>
  <c r="CK65" i="11"/>
  <c r="E65" i="12"/>
  <c r="L27" i="11"/>
  <c r="CK66" i="11"/>
  <c r="E66" i="12"/>
  <c r="CQ63" i="11"/>
  <c r="E26" i="11"/>
  <c r="CK19" i="11"/>
  <c r="CK23" i="11"/>
  <c r="CK35" i="11"/>
  <c r="E41" i="11"/>
  <c r="CK39" i="11"/>
  <c r="CK51" i="11"/>
  <c r="S42" i="11"/>
  <c r="S41" i="12"/>
  <c r="CQ57" i="11"/>
  <c r="BW59" i="12"/>
  <c r="G28" i="5"/>
  <c r="AN59" i="11"/>
  <c r="CQ10" i="11"/>
  <c r="CI28" i="11"/>
  <c r="BI43" i="11"/>
  <c r="CJ42" i="11"/>
  <c r="CQ69" i="11"/>
  <c r="CK50" i="11"/>
  <c r="E50" i="12"/>
  <c r="BP28" i="11"/>
  <c r="Z74" i="11"/>
  <c r="L87" i="11"/>
  <c r="L86" i="12"/>
  <c r="CK38" i="11"/>
  <c r="CI57" i="11"/>
  <c r="CJ57" i="11"/>
  <c r="CK55" i="11"/>
  <c r="E55" i="12"/>
  <c r="AN28" i="11"/>
  <c r="AU58" i="11"/>
  <c r="AU58" i="12"/>
  <c r="AU57" i="12"/>
  <c r="AG28" i="11"/>
  <c r="AU72" i="12"/>
  <c r="AU73" i="11"/>
  <c r="AU73" i="12"/>
  <c r="CQ71" i="11"/>
  <c r="E12" i="11"/>
  <c r="CL28" i="11"/>
  <c r="CQ87" i="11"/>
  <c r="CK68" i="11"/>
  <c r="E68" i="12"/>
  <c r="CJ12" i="11"/>
  <c r="E40" i="12"/>
  <c r="CL13" i="11"/>
  <c r="BI58" i="11"/>
  <c r="AU14" i="12"/>
  <c r="CQ8" i="11"/>
  <c r="G36" i="5"/>
  <c r="AG74" i="11"/>
  <c r="CQ4" i="11"/>
  <c r="L12" i="11"/>
  <c r="S27" i="11"/>
  <c r="E25" i="12"/>
  <c r="CK25" i="11"/>
  <c r="CK37" i="11"/>
  <c r="E56" i="11"/>
  <c r="E49" i="12"/>
  <c r="E71" i="11"/>
  <c r="CK64" i="11"/>
  <c r="E64" i="12"/>
  <c r="CQ79" i="11"/>
  <c r="G9" i="5"/>
  <c r="CQ35" i="11"/>
  <c r="E52" i="12"/>
  <c r="CK52" i="11"/>
  <c r="CQ81" i="11"/>
  <c r="CJ72" i="11"/>
  <c r="CQ27" i="11"/>
  <c r="AU87" i="12"/>
  <c r="AU88" i="11"/>
  <c r="AU88" i="12"/>
  <c r="E86" i="11"/>
  <c r="CK79" i="11"/>
  <c r="E79" i="12"/>
  <c r="CJ27" i="11"/>
  <c r="CQ11" i="11"/>
  <c r="BW89" i="13"/>
  <c r="BW89" i="12"/>
  <c r="BW88" i="12"/>
  <c r="D23" i="12"/>
  <c r="CE89" i="13"/>
  <c r="CE89" i="12"/>
  <c r="CD88" i="12"/>
  <c r="CD89" i="13"/>
  <c r="CD89" i="12"/>
  <c r="CF89" i="13"/>
  <c r="AM41" i="12"/>
  <c r="AM42" i="13"/>
  <c r="AF42" i="13"/>
  <c r="AF41" i="12"/>
  <c r="R42" i="13"/>
  <c r="R41" i="12"/>
  <c r="BH72" i="13"/>
  <c r="BH71" i="12"/>
  <c r="D38" i="12"/>
  <c r="D34" i="12"/>
  <c r="D72" i="13"/>
  <c r="D71" i="12"/>
  <c r="D53" i="12"/>
  <c r="BO41" i="12"/>
  <c r="BO42" i="13"/>
  <c r="J79" i="12"/>
  <c r="J86" i="13"/>
  <c r="K37" i="12"/>
  <c r="D52" i="12"/>
  <c r="G52" i="12"/>
  <c r="BU87" i="13"/>
  <c r="BU86" i="12"/>
  <c r="BA56" i="12"/>
  <c r="BA57" i="13"/>
  <c r="BH56" i="12"/>
  <c r="BH57" i="13"/>
  <c r="BN86" i="12"/>
  <c r="BN87" i="13"/>
  <c r="BG86" i="12"/>
  <c r="BG87" i="13"/>
  <c r="R57" i="13"/>
  <c r="R56" i="12"/>
  <c r="AF71" i="12"/>
  <c r="AF72" i="13"/>
  <c r="D25" i="12"/>
  <c r="G25" i="12"/>
  <c r="K41" i="13"/>
  <c r="D24" i="12"/>
  <c r="AF56" i="12"/>
  <c r="AF57" i="13"/>
  <c r="Y68" i="12"/>
  <c r="D36" i="12"/>
  <c r="BH26" i="12"/>
  <c r="BH27" i="13"/>
  <c r="K56" i="13"/>
  <c r="K50" i="12"/>
  <c r="N50" i="12"/>
  <c r="D49" i="12"/>
  <c r="G49" i="12"/>
  <c r="AM71" i="12"/>
  <c r="AM72" i="13"/>
  <c r="R27" i="13"/>
  <c r="R26" i="12"/>
  <c r="BB13" i="13"/>
  <c r="BB13" i="12"/>
  <c r="BB12" i="12"/>
  <c r="AP71" i="13"/>
  <c r="AP71" i="12"/>
  <c r="BO87" i="12"/>
  <c r="BO88" i="13"/>
  <c r="BC88" i="13"/>
  <c r="BC88" i="12"/>
  <c r="BC87" i="12"/>
  <c r="BQ87" i="12"/>
  <c r="BQ88" i="13"/>
  <c r="BQ89" i="13"/>
  <c r="BQ89" i="12"/>
  <c r="BQ88" i="12"/>
  <c r="C70" i="12"/>
  <c r="G70" i="12"/>
  <c r="AZ71" i="12"/>
  <c r="AZ72" i="13"/>
  <c r="G69" i="12"/>
  <c r="C69" i="12"/>
  <c r="CE58" i="13"/>
  <c r="CE58" i="12"/>
  <c r="CE57" i="12"/>
  <c r="CE59" i="13"/>
  <c r="CE59" i="12"/>
  <c r="CF57" i="12"/>
  <c r="CF58" i="13"/>
  <c r="CF42" i="13"/>
  <c r="CF41" i="12"/>
  <c r="CF27" i="13"/>
  <c r="CF26" i="12"/>
  <c r="CF14" i="12"/>
  <c r="CQ13" i="13"/>
  <c r="CQ13" i="12"/>
  <c r="AN22" i="12"/>
  <c r="D57" i="13"/>
  <c r="D56" i="12"/>
  <c r="BA73" i="12"/>
  <c r="BA72" i="12"/>
  <c r="F74" i="13"/>
  <c r="F74" i="12"/>
  <c r="M72" i="12"/>
  <c r="M73" i="13"/>
  <c r="M73" i="12"/>
  <c r="J72" i="13"/>
  <c r="J71" i="12"/>
  <c r="BH43" i="13"/>
  <c r="BH42" i="12"/>
  <c r="BB28" i="12"/>
  <c r="R73" i="13"/>
  <c r="R73" i="12"/>
  <c r="R72" i="12"/>
  <c r="BJ73" i="13"/>
  <c r="BO57" i="12"/>
  <c r="BO58" i="13"/>
  <c r="BO58" i="12"/>
  <c r="K73" i="13"/>
  <c r="K73" i="12"/>
  <c r="K72" i="12"/>
  <c r="BO71" i="12"/>
  <c r="BO72" i="13"/>
  <c r="S26" i="12"/>
  <c r="AE71" i="12"/>
  <c r="AE72" i="13"/>
  <c r="C51" i="12"/>
  <c r="C56" i="13"/>
  <c r="J39" i="12"/>
  <c r="BU72" i="13"/>
  <c r="BG72" i="13"/>
  <c r="BG71" i="12"/>
  <c r="AE57" i="13"/>
  <c r="AE56" i="12"/>
  <c r="AL41" i="12"/>
  <c r="AL42" i="13"/>
  <c r="BC58" i="12"/>
  <c r="BC59" i="13"/>
  <c r="BC59" i="12"/>
  <c r="C36" i="12"/>
  <c r="G36" i="12"/>
  <c r="J52" i="12"/>
  <c r="C38" i="12"/>
  <c r="C35" i="12"/>
  <c r="C54" i="12"/>
  <c r="G54" i="12"/>
  <c r="BU56" i="12"/>
  <c r="BU57" i="13"/>
  <c r="AS87" i="12"/>
  <c r="AS88" i="13"/>
  <c r="AS88" i="12"/>
  <c r="C37" i="12"/>
  <c r="AZ26" i="12"/>
  <c r="BH87" i="12"/>
  <c r="BH88" i="13"/>
  <c r="J42" i="13"/>
  <c r="BU41" i="12"/>
  <c r="BU42" i="13"/>
  <c r="BD35" i="12"/>
  <c r="BN72" i="13"/>
  <c r="BN71" i="12"/>
  <c r="Q56" i="13"/>
  <c r="Q50" i="12"/>
  <c r="C55" i="12"/>
  <c r="G55" i="12"/>
  <c r="BD49" i="12"/>
  <c r="BD56" i="13"/>
  <c r="BN41" i="12"/>
  <c r="BN42" i="13"/>
  <c r="Q41" i="12"/>
  <c r="Q42" i="13"/>
  <c r="AL56" i="12"/>
  <c r="AL57" i="13"/>
  <c r="C41" i="13"/>
  <c r="C34" i="12"/>
  <c r="J49" i="12"/>
  <c r="J56" i="13"/>
  <c r="K88" i="13"/>
  <c r="K87" i="12"/>
  <c r="C40" i="12"/>
  <c r="G40" i="12"/>
  <c r="Q65" i="12"/>
  <c r="C53" i="12"/>
  <c r="G53" i="12"/>
  <c r="C66" i="12"/>
  <c r="G66" i="12"/>
  <c r="AZ42" i="13"/>
  <c r="AZ41" i="12"/>
  <c r="BN56" i="12"/>
  <c r="BN57" i="13"/>
  <c r="C64" i="12"/>
  <c r="C71" i="13"/>
  <c r="BQ73" i="13"/>
  <c r="BQ72" i="12"/>
  <c r="AU59" i="11"/>
  <c r="CQ53" i="11"/>
  <c r="BW74" i="12"/>
  <c r="BB88" i="11"/>
  <c r="S74" i="12"/>
  <c r="BI72" i="11"/>
  <c r="BI71" i="12"/>
  <c r="G37" i="5"/>
  <c r="CK70" i="12"/>
  <c r="BP42" i="11"/>
  <c r="CQ49" i="11"/>
  <c r="S59" i="12"/>
  <c r="CI14" i="11"/>
  <c r="Z43" i="13"/>
  <c r="Z42" i="12"/>
  <c r="BP57" i="12"/>
  <c r="BP58" i="13"/>
  <c r="T72" i="12"/>
  <c r="T73" i="13"/>
  <c r="CD59" i="12"/>
  <c r="CF73" i="13"/>
  <c r="CF73" i="12"/>
  <c r="CF72" i="12"/>
  <c r="Z89" i="13"/>
  <c r="Z89" i="12"/>
  <c r="E10" i="12"/>
  <c r="BX7" i="12"/>
  <c r="L20" i="12"/>
  <c r="CK20" i="13"/>
  <c r="E11" i="5"/>
  <c r="BB59" i="13"/>
  <c r="BB59" i="12"/>
  <c r="BG8" i="12"/>
  <c r="BG11" i="13"/>
  <c r="AT74" i="12"/>
  <c r="N24" i="12"/>
  <c r="J24" i="12"/>
  <c r="Q21" i="12"/>
  <c r="Q26" i="13"/>
  <c r="U21" i="12"/>
  <c r="N20" i="12"/>
  <c r="J20" i="12"/>
  <c r="J26" i="13"/>
  <c r="X9" i="12"/>
  <c r="T19" i="12"/>
  <c r="J8" i="12"/>
  <c r="AW56" i="12"/>
  <c r="AW57" i="13"/>
  <c r="S24" i="12"/>
  <c r="BU26" i="12"/>
  <c r="BU27" i="13"/>
  <c r="J22" i="12"/>
  <c r="T8" i="12"/>
  <c r="BB74" i="13"/>
  <c r="J4" i="12"/>
  <c r="J11" i="13"/>
  <c r="AW72" i="13"/>
  <c r="AW71" i="12"/>
  <c r="C23" i="12"/>
  <c r="AI86" i="12"/>
  <c r="AI87" i="13"/>
  <c r="AW87" i="13"/>
  <c r="AW86" i="12"/>
  <c r="BG27" i="13"/>
  <c r="BG26" i="12"/>
  <c r="BN26" i="12"/>
  <c r="BN27" i="13"/>
  <c r="AP87" i="13"/>
  <c r="AP86" i="12"/>
  <c r="AE26" i="12"/>
  <c r="AE27" i="13"/>
  <c r="AL27" i="13"/>
  <c r="AL26" i="12"/>
  <c r="C26" i="13"/>
  <c r="C19" i="12"/>
  <c r="AH20" i="12"/>
  <c r="AI20" i="12"/>
  <c r="J10" i="12"/>
  <c r="U25" i="12"/>
  <c r="Q25" i="12"/>
  <c r="Z23" i="12"/>
  <c r="AW26" i="12"/>
  <c r="AW27" i="13"/>
  <c r="F21" i="12"/>
  <c r="G21" i="12"/>
  <c r="BC9" i="12"/>
  <c r="AT44" i="12"/>
  <c r="CQ38" i="13"/>
  <c r="D5" i="12"/>
  <c r="U87" i="13"/>
  <c r="U86" i="12"/>
  <c r="E5" i="12"/>
  <c r="E11" i="13"/>
  <c r="E11" i="12"/>
  <c r="CK5" i="13"/>
  <c r="E4" i="5"/>
  <c r="D89" i="13"/>
  <c r="BR86" i="12"/>
  <c r="BR87" i="13"/>
  <c r="AP72" i="13"/>
  <c r="BY71" i="12"/>
  <c r="BW44" i="13"/>
  <c r="G86" i="12"/>
  <c r="D7" i="12"/>
  <c r="G7" i="12"/>
  <c r="K4" i="12"/>
  <c r="K11" i="13"/>
  <c r="BI4" i="12"/>
  <c r="AM59" i="13"/>
  <c r="AM59" i="12"/>
  <c r="BA4" i="12"/>
  <c r="E6" i="12"/>
  <c r="AN11" i="13"/>
  <c r="AN12" i="13"/>
  <c r="AN4" i="12"/>
  <c r="F4" i="12"/>
  <c r="AM5" i="12"/>
  <c r="AM11" i="13"/>
  <c r="D20" i="12"/>
  <c r="D8" i="12"/>
  <c r="D9" i="12"/>
  <c r="BW5" i="12"/>
  <c r="BQ6" i="12"/>
  <c r="AZ5" i="12"/>
  <c r="AZ11" i="13"/>
  <c r="AZ12" i="13"/>
  <c r="AZ12" i="12"/>
  <c r="BD5" i="12"/>
  <c r="N19" i="12"/>
  <c r="D10" i="12"/>
  <c r="G10" i="12"/>
  <c r="AW12" i="13"/>
  <c r="AW11" i="12"/>
  <c r="T4" i="12"/>
  <c r="T11" i="13"/>
  <c r="K27" i="13"/>
  <c r="K26" i="12"/>
  <c r="BY5" i="12"/>
  <c r="BU5" i="12"/>
  <c r="BU11" i="13"/>
  <c r="BN4" i="12"/>
  <c r="X6" i="12"/>
  <c r="AT29" i="13"/>
  <c r="BY19" i="12"/>
  <c r="G5" i="12"/>
  <c r="C5" i="12"/>
  <c r="C11" i="13"/>
  <c r="AH6" i="12"/>
  <c r="R11" i="13"/>
  <c r="R4" i="12"/>
  <c r="D4" i="12"/>
  <c r="D11" i="13"/>
  <c r="D6" i="12"/>
  <c r="G6" i="12"/>
  <c r="Z6" i="12"/>
  <c r="AL89" i="12"/>
  <c r="BY86" i="12"/>
  <c r="BY87" i="13"/>
  <c r="BY88" i="13"/>
  <c r="BK71" i="12"/>
  <c r="BD19" i="12"/>
  <c r="AF4" i="12"/>
  <c r="AF11" i="13"/>
  <c r="D19" i="12"/>
  <c r="D26" i="13"/>
  <c r="N8" i="12"/>
  <c r="E9" i="12"/>
  <c r="CK9" i="13"/>
  <c r="E8" i="5"/>
  <c r="L7" i="12"/>
  <c r="N7" i="12"/>
  <c r="AG4" i="12"/>
  <c r="AS14" i="12"/>
  <c r="BO5" i="12"/>
  <c r="Y21" i="12"/>
  <c r="Y4" i="12"/>
  <c r="BH4" i="12"/>
  <c r="BH11" i="13"/>
  <c r="AO7" i="12"/>
  <c r="BJ5" i="12"/>
  <c r="U7" i="12"/>
  <c r="Q7" i="12"/>
  <c r="Q4" i="12"/>
  <c r="Q11" i="13"/>
  <c r="F5" i="12"/>
  <c r="BP4" i="12"/>
  <c r="BP11" i="13"/>
  <c r="AA7" i="12"/>
  <c r="S4" i="12"/>
  <c r="CL7" i="13"/>
  <c r="F6" i="5"/>
  <c r="M7" i="12"/>
  <c r="AP5" i="12"/>
  <c r="AL5" i="12"/>
  <c r="AL11" i="13"/>
  <c r="CL86" i="12"/>
  <c r="CL87" i="13"/>
  <c r="CL88" i="13"/>
  <c r="AE4" i="12"/>
  <c r="AE11" i="13"/>
  <c r="BC5" i="12"/>
  <c r="BC11" i="13"/>
  <c r="L8" i="12"/>
  <c r="AU28" i="12"/>
  <c r="AU29" i="11"/>
  <c r="CQ6" i="11"/>
  <c r="CL29" i="11"/>
  <c r="AN12" i="11"/>
  <c r="G17" i="5"/>
  <c r="CM44" i="11"/>
  <c r="G13" i="5"/>
  <c r="AN29" i="11"/>
  <c r="CQ22" i="11"/>
  <c r="G7" i="5"/>
  <c r="Z12" i="11"/>
  <c r="AN43" i="11"/>
  <c r="CI88" i="11"/>
  <c r="AU44" i="12"/>
  <c r="CQ38" i="11"/>
  <c r="L43" i="11"/>
  <c r="L43" i="12"/>
  <c r="L44" i="11"/>
  <c r="L42" i="12"/>
  <c r="CM13" i="11"/>
  <c r="G29" i="5"/>
  <c r="Z58" i="12"/>
  <c r="Z59" i="11"/>
  <c r="G19" i="5"/>
  <c r="CL14" i="11"/>
  <c r="AU74" i="11"/>
  <c r="AU74" i="12"/>
  <c r="BI44" i="11"/>
  <c r="CQ40" i="11"/>
  <c r="CI74" i="11"/>
  <c r="CL43" i="11"/>
  <c r="CL44" i="11"/>
  <c r="L58" i="11"/>
  <c r="L57" i="12"/>
  <c r="BI89" i="11"/>
  <c r="CI43" i="11"/>
  <c r="AU89" i="11"/>
  <c r="AU89" i="12"/>
  <c r="CI29" i="11"/>
  <c r="CQ67" i="11"/>
  <c r="AN74" i="12"/>
  <c r="BI29" i="11"/>
  <c r="CK67" i="12"/>
  <c r="G34" i="5"/>
  <c r="BB42" i="12"/>
  <c r="BB43" i="11"/>
  <c r="G38" i="5"/>
  <c r="G14" i="5"/>
  <c r="L28" i="11"/>
  <c r="E87" i="11"/>
  <c r="E86" i="12"/>
  <c r="G16" i="5"/>
  <c r="G35" i="5"/>
  <c r="CQ68" i="11"/>
  <c r="CJ58" i="11"/>
  <c r="CQ52" i="11"/>
  <c r="G26" i="5"/>
  <c r="G32" i="5"/>
  <c r="CK65" i="12"/>
  <c r="G24" i="5"/>
  <c r="CK56" i="11"/>
  <c r="E13" i="11"/>
  <c r="E42" i="11"/>
  <c r="G27" i="5"/>
  <c r="CJ73" i="11"/>
  <c r="CT42" i="11"/>
  <c r="CK71" i="11"/>
  <c r="G31" i="5"/>
  <c r="CK64" i="12"/>
  <c r="E57" i="11"/>
  <c r="L13" i="11"/>
  <c r="CQ66" i="11"/>
  <c r="AG74" i="12"/>
  <c r="BI59" i="11"/>
  <c r="G23" i="5"/>
  <c r="CJ13" i="11"/>
  <c r="CJ14" i="11"/>
  <c r="AG29" i="11"/>
  <c r="CQ65" i="11"/>
  <c r="Z74" i="12"/>
  <c r="G18" i="5"/>
  <c r="CK41" i="11"/>
  <c r="G10" i="5"/>
  <c r="CK26" i="11"/>
  <c r="G21" i="5"/>
  <c r="CJ28" i="11"/>
  <c r="CK12" i="11"/>
  <c r="E71" i="12"/>
  <c r="E72" i="11"/>
  <c r="G20" i="5"/>
  <c r="S28" i="11"/>
  <c r="S27" i="12"/>
  <c r="G30" i="5"/>
  <c r="CK55" i="12"/>
  <c r="CI58" i="11"/>
  <c r="L88" i="11"/>
  <c r="L88" i="12"/>
  <c r="L87" i="12"/>
  <c r="BP29" i="11"/>
  <c r="G25" i="5"/>
  <c r="CJ43" i="11"/>
  <c r="S43" i="11"/>
  <c r="S43" i="12"/>
  <c r="S42" i="12"/>
  <c r="G22" i="5"/>
  <c r="E27" i="11"/>
  <c r="G33" i="5"/>
  <c r="CK66" i="12"/>
  <c r="G12" i="5"/>
  <c r="CF89" i="12"/>
  <c r="CQ88" i="13"/>
  <c r="CQ88" i="12"/>
  <c r="BO42" i="12"/>
  <c r="BO43" i="13"/>
  <c r="BO43" i="12"/>
  <c r="R43" i="13"/>
  <c r="R43" i="12"/>
  <c r="R42" i="12"/>
  <c r="R74" i="13"/>
  <c r="R74" i="12"/>
  <c r="BC89" i="13"/>
  <c r="BC89" i="12"/>
  <c r="BB14" i="13"/>
  <c r="BB14" i="12"/>
  <c r="R28" i="13"/>
  <c r="R27" i="12"/>
  <c r="K41" i="12"/>
  <c r="K42" i="13"/>
  <c r="AF73" i="13"/>
  <c r="AF74" i="13"/>
  <c r="AF74" i="12"/>
  <c r="AF73" i="12"/>
  <c r="AF72" i="12"/>
  <c r="BH58" i="13"/>
  <c r="BH57" i="12"/>
  <c r="BA57" i="12"/>
  <c r="BA58" i="13"/>
  <c r="BA58" i="12"/>
  <c r="N79" i="12"/>
  <c r="N86" i="13"/>
  <c r="K74" i="13"/>
  <c r="K74" i="12"/>
  <c r="M74" i="13"/>
  <c r="M74" i="12"/>
  <c r="AM72" i="12"/>
  <c r="AM73" i="13"/>
  <c r="K56" i="12"/>
  <c r="K57" i="13"/>
  <c r="AF58" i="13"/>
  <c r="AF58" i="12"/>
  <c r="AF57" i="12"/>
  <c r="AF59" i="13"/>
  <c r="AF59" i="12"/>
  <c r="R57" i="12"/>
  <c r="R58" i="13"/>
  <c r="R58" i="12"/>
  <c r="R59" i="13"/>
  <c r="R59" i="12"/>
  <c r="BU87" i="12"/>
  <c r="BU88" i="13"/>
  <c r="J86" i="12"/>
  <c r="J87" i="13"/>
  <c r="BH72" i="12"/>
  <c r="BH73" i="13"/>
  <c r="BH74" i="13"/>
  <c r="BH74" i="12"/>
  <c r="BH73" i="12"/>
  <c r="AF42" i="12"/>
  <c r="AF43" i="13"/>
  <c r="AF43" i="12"/>
  <c r="AF44" i="13"/>
  <c r="AF44" i="12"/>
  <c r="BH28" i="13"/>
  <c r="BH27" i="12"/>
  <c r="BG87" i="12"/>
  <c r="BG88" i="13"/>
  <c r="BG89" i="13"/>
  <c r="BG89" i="12"/>
  <c r="BG88" i="12"/>
  <c r="BN87" i="12"/>
  <c r="BN88" i="13"/>
  <c r="BN88" i="12"/>
  <c r="D73" i="13"/>
  <c r="D74" i="13"/>
  <c r="D74" i="12"/>
  <c r="D72" i="12"/>
  <c r="AM43" i="13"/>
  <c r="AM42" i="12"/>
  <c r="BO88" i="12"/>
  <c r="BO89" i="13"/>
  <c r="BO89" i="12"/>
  <c r="CQ38" i="12"/>
  <c r="BO59" i="13"/>
  <c r="BO59" i="12"/>
  <c r="AZ72" i="12"/>
  <c r="AZ73" i="13"/>
  <c r="CF58" i="12"/>
  <c r="CF59" i="13"/>
  <c r="CF42" i="12"/>
  <c r="CF43" i="13"/>
  <c r="CF43" i="12"/>
  <c r="CF28" i="13"/>
  <c r="CF27" i="12"/>
  <c r="BH43" i="12"/>
  <c r="BH44" i="13"/>
  <c r="BH44" i="12"/>
  <c r="BA74" i="13"/>
  <c r="BA74" i="12"/>
  <c r="D58" i="13"/>
  <c r="D57" i="12"/>
  <c r="BJ73" i="12"/>
  <c r="BJ74" i="13"/>
  <c r="BJ74" i="12"/>
  <c r="J72" i="12"/>
  <c r="J73" i="13"/>
  <c r="BO73" i="13"/>
  <c r="BO73" i="12"/>
  <c r="BO72" i="12"/>
  <c r="AZ42" i="12"/>
  <c r="AZ43" i="13"/>
  <c r="AZ43" i="12"/>
  <c r="U65" i="12"/>
  <c r="AL58" i="13"/>
  <c r="AL57" i="12"/>
  <c r="BN42" i="12"/>
  <c r="BN43" i="13"/>
  <c r="BN43" i="12"/>
  <c r="BN72" i="12"/>
  <c r="BN73" i="13"/>
  <c r="BN73" i="12"/>
  <c r="AS89" i="13"/>
  <c r="AS89" i="12"/>
  <c r="AE57" i="12"/>
  <c r="AE58" i="13"/>
  <c r="AE58" i="12"/>
  <c r="BU73" i="13"/>
  <c r="BU72" i="12"/>
  <c r="AE72" i="12"/>
  <c r="AE73" i="13"/>
  <c r="AE74" i="13"/>
  <c r="J57" i="13"/>
  <c r="J56" i="12"/>
  <c r="AZ28" i="13"/>
  <c r="AZ28" i="12"/>
  <c r="AL43" i="13"/>
  <c r="AL43" i="12"/>
  <c r="AL42" i="12"/>
  <c r="C72" i="13"/>
  <c r="C71" i="12"/>
  <c r="K89" i="13"/>
  <c r="K89" i="12"/>
  <c r="K88" i="12"/>
  <c r="C42" i="13"/>
  <c r="C41" i="12"/>
  <c r="Q43" i="13"/>
  <c r="Q43" i="12"/>
  <c r="Q42" i="12"/>
  <c r="Q57" i="13"/>
  <c r="Q56" i="12"/>
  <c r="J42" i="12"/>
  <c r="J43" i="13"/>
  <c r="J43" i="12"/>
  <c r="BG73" i="13"/>
  <c r="BG73" i="12"/>
  <c r="BG72" i="12"/>
  <c r="C57" i="13"/>
  <c r="C56" i="12"/>
  <c r="AN11" i="12"/>
  <c r="BN57" i="12"/>
  <c r="BN58" i="13"/>
  <c r="U50" i="12"/>
  <c r="U56" i="13"/>
  <c r="BU42" i="12"/>
  <c r="BU43" i="13"/>
  <c r="BH89" i="13"/>
  <c r="BH89" i="12"/>
  <c r="BH88" i="12"/>
  <c r="AZ57" i="12"/>
  <c r="BU57" i="12"/>
  <c r="BU58" i="13"/>
  <c r="BQ74" i="13"/>
  <c r="BQ74" i="12"/>
  <c r="BQ73" i="12"/>
  <c r="AU59" i="12"/>
  <c r="CQ83" i="11"/>
  <c r="L89" i="11"/>
  <c r="CJ44" i="11"/>
  <c r="BB89" i="11"/>
  <c r="BP43" i="11"/>
  <c r="BI72" i="12"/>
  <c r="BI73" i="11"/>
  <c r="BP58" i="12"/>
  <c r="BP59" i="13"/>
  <c r="BP59" i="12"/>
  <c r="T73" i="12"/>
  <c r="T74" i="13"/>
  <c r="T74" i="12"/>
  <c r="Z44" i="13"/>
  <c r="Z44" i="12"/>
  <c r="Z43" i="12"/>
  <c r="CF74" i="13"/>
  <c r="BN28" i="13"/>
  <c r="BN28" i="12"/>
  <c r="BN27" i="12"/>
  <c r="AI88" i="13"/>
  <c r="AI88" i="12"/>
  <c r="AI87" i="12"/>
  <c r="AW73" i="13"/>
  <c r="AW73" i="12"/>
  <c r="AW72" i="12"/>
  <c r="BG12" i="13"/>
  <c r="BG11" i="12"/>
  <c r="AL27" i="12"/>
  <c r="AL28" i="13"/>
  <c r="AL28" i="12"/>
  <c r="BG28" i="13"/>
  <c r="BG28" i="12"/>
  <c r="BG27" i="12"/>
  <c r="J11" i="12"/>
  <c r="J12" i="13"/>
  <c r="J27" i="13"/>
  <c r="J26" i="12"/>
  <c r="C26" i="12"/>
  <c r="C27" i="13"/>
  <c r="AE27" i="12"/>
  <c r="AE28" i="13"/>
  <c r="AE28" i="12"/>
  <c r="BB74" i="12"/>
  <c r="BU28" i="13"/>
  <c r="BU28" i="12"/>
  <c r="BU27" i="12"/>
  <c r="AW57" i="12"/>
  <c r="AW58" i="13"/>
  <c r="AW58" i="12"/>
  <c r="CK20" i="12"/>
  <c r="AW27" i="12"/>
  <c r="AW28" i="13"/>
  <c r="AW28" i="12"/>
  <c r="AP88" i="13"/>
  <c r="AP87" i="12"/>
  <c r="AW88" i="13"/>
  <c r="AW88" i="12"/>
  <c r="AW87" i="12"/>
  <c r="U19" i="12"/>
  <c r="Q26" i="12"/>
  <c r="Q27" i="13"/>
  <c r="BC11" i="12"/>
  <c r="BC12" i="13"/>
  <c r="U4" i="12"/>
  <c r="BH11" i="12"/>
  <c r="BH12" i="13"/>
  <c r="C11" i="12"/>
  <c r="C12" i="13"/>
  <c r="AT29" i="12"/>
  <c r="BU12" i="13"/>
  <c r="BU11" i="12"/>
  <c r="K27" i="12"/>
  <c r="K28" i="13"/>
  <c r="K28" i="12"/>
  <c r="AW12" i="12"/>
  <c r="AW13" i="13"/>
  <c r="AW13" i="12"/>
  <c r="AZ11" i="12"/>
  <c r="AM12" i="13"/>
  <c r="AM11" i="12"/>
  <c r="BR87" i="12"/>
  <c r="BR88" i="13"/>
  <c r="BR88" i="12"/>
  <c r="U87" i="12"/>
  <c r="U88" i="13"/>
  <c r="U88" i="12"/>
  <c r="BK73" i="12"/>
  <c r="BK72" i="12"/>
  <c r="T11" i="12"/>
  <c r="T12" i="13"/>
  <c r="BK88" i="13"/>
  <c r="BK88" i="12"/>
  <c r="BK87" i="12"/>
  <c r="AN13" i="13"/>
  <c r="AN14" i="13"/>
  <c r="N4" i="12"/>
  <c r="BW44" i="12"/>
  <c r="AL12" i="13"/>
  <c r="AL11" i="12"/>
  <c r="Q11" i="12"/>
  <c r="Q12" i="13"/>
  <c r="CL7" i="12"/>
  <c r="BP12" i="13"/>
  <c r="BP11" i="12"/>
  <c r="BK4" i="12"/>
  <c r="G4" i="12"/>
  <c r="K12" i="13"/>
  <c r="K11" i="12"/>
  <c r="AP73" i="13"/>
  <c r="AP73" i="12"/>
  <c r="AP72" i="12"/>
  <c r="CK5" i="12"/>
  <c r="AI4" i="12"/>
  <c r="CL87" i="12"/>
  <c r="AE11" i="12"/>
  <c r="AE12" i="13"/>
  <c r="CK9" i="12"/>
  <c r="D26" i="12"/>
  <c r="D27" i="13"/>
  <c r="AF11" i="12"/>
  <c r="AF12" i="13"/>
  <c r="BY87" i="12"/>
  <c r="BY88" i="12"/>
  <c r="D11" i="12"/>
  <c r="D12" i="13"/>
  <c r="R11" i="12"/>
  <c r="R12" i="13"/>
  <c r="AP4" i="12"/>
  <c r="G88" i="13"/>
  <c r="G87" i="12"/>
  <c r="BY72" i="12"/>
  <c r="BY73" i="13"/>
  <c r="BY73" i="12"/>
  <c r="D89" i="12"/>
  <c r="E12" i="13"/>
  <c r="E13" i="13"/>
  <c r="G40" i="5"/>
  <c r="F51" i="35"/>
  <c r="I51" i="35"/>
  <c r="S44" i="11"/>
  <c r="CQ34" i="11"/>
  <c r="CI59" i="11"/>
  <c r="CJ74" i="11"/>
  <c r="CJ59" i="11"/>
  <c r="L29" i="11"/>
  <c r="CQ18" i="11"/>
  <c r="E14" i="11"/>
  <c r="AN44" i="11"/>
  <c r="Z13" i="11"/>
  <c r="AN13" i="11"/>
  <c r="AN13" i="12"/>
  <c r="AN12" i="12"/>
  <c r="AU29" i="12"/>
  <c r="CQ23" i="11"/>
  <c r="CW43" i="11"/>
  <c r="CW44" i="11"/>
  <c r="CQ25" i="11"/>
  <c r="CQ85" i="11"/>
  <c r="CJ29" i="11"/>
  <c r="S29" i="11"/>
  <c r="CQ50" i="11"/>
  <c r="Z59" i="12"/>
  <c r="CM14" i="11"/>
  <c r="L44" i="12"/>
  <c r="CQ33" i="11"/>
  <c r="CI89" i="11"/>
  <c r="BB44" i="11"/>
  <c r="CI44" i="11"/>
  <c r="L59" i="11"/>
  <c r="CK72" i="11"/>
  <c r="CQ26" i="11"/>
  <c r="E58" i="11"/>
  <c r="CQ21" i="11"/>
  <c r="CQ55" i="11"/>
  <c r="E43" i="11"/>
  <c r="CQ78" i="11"/>
  <c r="L89" i="12"/>
  <c r="E73" i="11"/>
  <c r="E73" i="12"/>
  <c r="E72" i="12"/>
  <c r="CK42" i="11"/>
  <c r="CQ2" i="11"/>
  <c r="CK27" i="11"/>
  <c r="E28" i="11"/>
  <c r="CK13" i="11"/>
  <c r="L14" i="11"/>
  <c r="CK57" i="11"/>
  <c r="E88" i="11"/>
  <c r="E88" i="12"/>
  <c r="E87" i="12"/>
  <c r="CF44" i="13"/>
  <c r="AM43" i="12"/>
  <c r="AM44" i="13"/>
  <c r="AM44" i="12"/>
  <c r="AM74" i="13"/>
  <c r="AM74" i="12"/>
  <c r="AM73" i="12"/>
  <c r="N86" i="12"/>
  <c r="N87" i="13"/>
  <c r="N87" i="12"/>
  <c r="J87" i="12"/>
  <c r="J88" i="13"/>
  <c r="J88" i="12"/>
  <c r="J89" i="13"/>
  <c r="J89" i="12"/>
  <c r="BN89" i="13"/>
  <c r="BN89" i="12"/>
  <c r="K58" i="13"/>
  <c r="K58" i="12"/>
  <c r="K57" i="12"/>
  <c r="BA59" i="13"/>
  <c r="BA59" i="12"/>
  <c r="BH58" i="12"/>
  <c r="BH59" i="13"/>
  <c r="BH59" i="12"/>
  <c r="K43" i="13"/>
  <c r="K43" i="12"/>
  <c r="K42" i="12"/>
  <c r="BO44" i="13"/>
  <c r="BO44" i="12"/>
  <c r="BH28" i="12"/>
  <c r="BH29" i="13"/>
  <c r="BH29" i="12"/>
  <c r="BU88" i="12"/>
  <c r="BU89" i="13"/>
  <c r="BU89" i="12"/>
  <c r="AL44" i="13"/>
  <c r="AL44" i="12"/>
  <c r="AE59" i="13"/>
  <c r="AE59" i="12"/>
  <c r="U89" i="13"/>
  <c r="U89" i="12"/>
  <c r="BR89" i="13"/>
  <c r="AZ74" i="13"/>
  <c r="AZ74" i="12"/>
  <c r="AZ73" i="12"/>
  <c r="CF59" i="12"/>
  <c r="CQ58" i="13"/>
  <c r="CQ58" i="12"/>
  <c r="CQ43" i="13"/>
  <c r="CQ43" i="12"/>
  <c r="CF44" i="12"/>
  <c r="CF29" i="13"/>
  <c r="CF28" i="12"/>
  <c r="Q44" i="13"/>
  <c r="Q44" i="12"/>
  <c r="J73" i="12"/>
  <c r="J74" i="13"/>
  <c r="J74" i="12"/>
  <c r="AP74" i="13"/>
  <c r="BG74" i="13"/>
  <c r="BG74" i="12"/>
  <c r="J44" i="13"/>
  <c r="J44" i="12"/>
  <c r="BN44" i="13"/>
  <c r="BN44" i="12"/>
  <c r="D58" i="12"/>
  <c r="D59" i="13"/>
  <c r="D59" i="12"/>
  <c r="AZ44" i="13"/>
  <c r="BO74" i="13"/>
  <c r="BO74" i="12"/>
  <c r="BG29" i="13"/>
  <c r="BG29" i="12"/>
  <c r="BU43" i="12"/>
  <c r="BU44" i="13"/>
  <c r="BU44" i="12"/>
  <c r="C43" i="13"/>
  <c r="C43" i="12"/>
  <c r="C42" i="12"/>
  <c r="C44" i="13"/>
  <c r="C44" i="12"/>
  <c r="AL58" i="12"/>
  <c r="AL59" i="13"/>
  <c r="AL59" i="12"/>
  <c r="BU59" i="13"/>
  <c r="BU59" i="12"/>
  <c r="BU58" i="12"/>
  <c r="BN58" i="12"/>
  <c r="BN59" i="13"/>
  <c r="BN59" i="12"/>
  <c r="C57" i="12"/>
  <c r="C58" i="13"/>
  <c r="C58" i="12"/>
  <c r="Q58" i="13"/>
  <c r="Q58" i="12"/>
  <c r="Q57" i="12"/>
  <c r="J58" i="13"/>
  <c r="J57" i="12"/>
  <c r="BN74" i="13"/>
  <c r="BN74" i="12"/>
  <c r="AW89" i="13"/>
  <c r="AW89" i="12"/>
  <c r="U57" i="13"/>
  <c r="U56" i="12"/>
  <c r="AW14" i="13"/>
  <c r="AW14" i="12"/>
  <c r="AZ59" i="13"/>
  <c r="C73" i="13"/>
  <c r="C72" i="12"/>
  <c r="S44" i="12"/>
  <c r="CQ84" i="11"/>
  <c r="BP44" i="11"/>
  <c r="CQ41" i="11"/>
  <c r="E89" i="11"/>
  <c r="CQ37" i="11"/>
  <c r="CQ19" i="11"/>
  <c r="CT34" i="11"/>
  <c r="BI74" i="11"/>
  <c r="Z14" i="11"/>
  <c r="BY74" i="13"/>
  <c r="BY74" i="12"/>
  <c r="AL29" i="13"/>
  <c r="AL29" i="12"/>
  <c r="K29" i="13"/>
  <c r="BN29" i="13"/>
  <c r="BN29" i="12"/>
  <c r="AW74" i="13"/>
  <c r="CQ68" i="13"/>
  <c r="CQ68" i="12"/>
  <c r="CF74" i="12"/>
  <c r="CQ73" i="13"/>
  <c r="C28" i="13"/>
  <c r="C28" i="12"/>
  <c r="C27" i="12"/>
  <c r="BG12" i="12"/>
  <c r="BG13" i="13"/>
  <c r="BG13" i="12"/>
  <c r="AE29" i="13"/>
  <c r="AE29" i="12"/>
  <c r="J12" i="12"/>
  <c r="J13" i="13"/>
  <c r="J13" i="12"/>
  <c r="AW59" i="13"/>
  <c r="J27" i="12"/>
  <c r="J28" i="13"/>
  <c r="J28" i="12"/>
  <c r="BK89" i="13"/>
  <c r="BK89" i="12"/>
  <c r="Q28" i="13"/>
  <c r="Q28" i="12"/>
  <c r="Q27" i="12"/>
  <c r="AW29" i="13"/>
  <c r="BU29" i="13"/>
  <c r="BU29" i="12"/>
  <c r="AI89" i="13"/>
  <c r="AE12" i="12"/>
  <c r="AE13" i="13"/>
  <c r="AE13" i="12"/>
  <c r="AP74" i="12"/>
  <c r="Q13" i="13"/>
  <c r="Q13" i="12"/>
  <c r="Q12" i="12"/>
  <c r="BU12" i="12"/>
  <c r="BU13" i="13"/>
  <c r="BU13" i="12"/>
  <c r="BH13" i="13"/>
  <c r="BH13" i="12"/>
  <c r="BH12" i="12"/>
  <c r="BC12" i="12"/>
  <c r="BC13" i="13"/>
  <c r="BC13" i="12"/>
  <c r="E12" i="12"/>
  <c r="R12" i="12"/>
  <c r="R13" i="13"/>
  <c r="R13" i="12"/>
  <c r="BY89" i="13"/>
  <c r="AF13" i="13"/>
  <c r="AF13" i="12"/>
  <c r="AF12" i="12"/>
  <c r="BP13" i="13"/>
  <c r="BP13" i="12"/>
  <c r="BP12" i="12"/>
  <c r="T13" i="13"/>
  <c r="T13" i="12"/>
  <c r="T12" i="12"/>
  <c r="BR89" i="12"/>
  <c r="CQ86" i="13"/>
  <c r="C12" i="12"/>
  <c r="C13" i="13"/>
  <c r="C14" i="13"/>
  <c r="C14" i="12"/>
  <c r="D28" i="13"/>
  <c r="D28" i="12"/>
  <c r="D27" i="12"/>
  <c r="BK74" i="13"/>
  <c r="BK74" i="12"/>
  <c r="AM12" i="12"/>
  <c r="AM13" i="13"/>
  <c r="AM13" i="12"/>
  <c r="AZ13" i="13"/>
  <c r="AZ13" i="12"/>
  <c r="K29" i="12"/>
  <c r="D12" i="12"/>
  <c r="D13" i="13"/>
  <c r="K12" i="12"/>
  <c r="K13" i="13"/>
  <c r="K13" i="12"/>
  <c r="AL12" i="12"/>
  <c r="AL13" i="13"/>
  <c r="AL13" i="12"/>
  <c r="CQ5" i="11"/>
  <c r="AN14" i="11"/>
  <c r="E29" i="11"/>
  <c r="CQ17" i="11"/>
  <c r="CQ39" i="11"/>
  <c r="E74" i="11"/>
  <c r="E74" i="12"/>
  <c r="CQ48" i="11"/>
  <c r="CQ77" i="11"/>
  <c r="E89" i="12"/>
  <c r="CK58" i="11"/>
  <c r="CQ62" i="11"/>
  <c r="CK43" i="11"/>
  <c r="E44" i="11"/>
  <c r="CQ3" i="11"/>
  <c r="CK14" i="11"/>
  <c r="CK28" i="11"/>
  <c r="E59" i="11"/>
  <c r="CK73" i="11"/>
  <c r="N88" i="13"/>
  <c r="CQ83" i="13"/>
  <c r="CQ83" i="12"/>
  <c r="K44" i="13"/>
  <c r="K44" i="12"/>
  <c r="K59" i="13"/>
  <c r="K59" i="12"/>
  <c r="AW74" i="12"/>
  <c r="CF29" i="12"/>
  <c r="CQ28" i="13"/>
  <c r="CQ28" i="12"/>
  <c r="C59" i="13"/>
  <c r="C59" i="12"/>
  <c r="CQ8" i="13"/>
  <c r="AZ59" i="12"/>
  <c r="C73" i="12"/>
  <c r="J29" i="13"/>
  <c r="J29" i="12"/>
  <c r="U57" i="12"/>
  <c r="U58" i="13"/>
  <c r="J59" i="13"/>
  <c r="J58" i="12"/>
  <c r="Q59" i="13"/>
  <c r="Q59" i="12"/>
  <c r="AE14" i="13"/>
  <c r="CK29" i="11"/>
  <c r="CQ70" i="11"/>
  <c r="CT40" i="11"/>
  <c r="BH14" i="13"/>
  <c r="C29" i="13"/>
  <c r="C29" i="12"/>
  <c r="CQ73" i="12"/>
  <c r="CT43" i="12"/>
  <c r="CT43" i="13"/>
  <c r="R14" i="13"/>
  <c r="R14" i="12"/>
  <c r="AW59" i="12"/>
  <c r="CQ53" i="13"/>
  <c r="CQ53" i="12"/>
  <c r="AI89" i="12"/>
  <c r="AW29" i="12"/>
  <c r="Q29" i="13"/>
  <c r="AZ14" i="13"/>
  <c r="K14" i="13"/>
  <c r="Q14" i="13"/>
  <c r="J14" i="13"/>
  <c r="J14" i="12"/>
  <c r="BG14" i="13"/>
  <c r="BG14" i="12"/>
  <c r="BH14" i="12"/>
  <c r="BY89" i="12"/>
  <c r="Q14" i="12"/>
  <c r="D13" i="12"/>
  <c r="AM14" i="13"/>
  <c r="AM14" i="12"/>
  <c r="D14" i="13"/>
  <c r="CQ8" i="12"/>
  <c r="T14" i="13"/>
  <c r="T14" i="12"/>
  <c r="AF14" i="13"/>
  <c r="AF14" i="12"/>
  <c r="E13" i="12"/>
  <c r="BU14" i="13"/>
  <c r="AE14" i="12"/>
  <c r="K14" i="12"/>
  <c r="AL14" i="13"/>
  <c r="D29" i="13"/>
  <c r="C13" i="12"/>
  <c r="BP14" i="13"/>
  <c r="BP14" i="12"/>
  <c r="E14" i="13"/>
  <c r="E14" i="12"/>
  <c r="BC14" i="13"/>
  <c r="BC14" i="12"/>
  <c r="CQ7" i="11"/>
  <c r="AN14" i="12"/>
  <c r="CT35" i="11"/>
  <c r="CT39" i="11"/>
  <c r="CT33" i="11"/>
  <c r="CQ32" i="11"/>
  <c r="CK44" i="11"/>
  <c r="CK74" i="11"/>
  <c r="CQ29" i="11"/>
  <c r="CQ74" i="11"/>
  <c r="CK59" i="11"/>
  <c r="N88" i="12"/>
  <c r="N89" i="13"/>
  <c r="N89" i="12"/>
  <c r="U58" i="12"/>
  <c r="U59" i="13"/>
  <c r="J59" i="12"/>
  <c r="Q29" i="12"/>
  <c r="AL14" i="12"/>
  <c r="BU14" i="12"/>
  <c r="D14" i="12"/>
  <c r="D29" i="12"/>
  <c r="CT37" i="11"/>
  <c r="CQ14" i="11"/>
  <c r="U59" i="12"/>
  <c r="CQ49" i="13"/>
  <c r="CQ49" i="12"/>
  <c r="CK81" i="11"/>
  <c r="BP86" i="11"/>
  <c r="AG56" i="11"/>
  <c r="AG41" i="11"/>
  <c r="AG42" i="11"/>
  <c r="AG43" i="11"/>
  <c r="AG44" i="11"/>
  <c r="CQ36" i="11"/>
  <c r="AA6" i="12"/>
  <c r="X8" i="12"/>
  <c r="AA8" i="12"/>
  <c r="AA9" i="12"/>
  <c r="AA19" i="12"/>
  <c r="Y24" i="12"/>
  <c r="Y36" i="12"/>
  <c r="Y34" i="12"/>
  <c r="AA22" i="12"/>
  <c r="CL38" i="12"/>
  <c r="F21" i="5"/>
  <c r="CM56" i="11"/>
  <c r="CM57" i="11"/>
  <c r="AN79" i="12"/>
  <c r="BI70" i="12"/>
  <c r="AG70" i="12"/>
  <c r="BI69" i="12"/>
  <c r="AN67" i="12"/>
  <c r="BI66" i="12"/>
  <c r="BI65" i="12"/>
  <c r="BI64" i="12"/>
  <c r="AN64" i="12"/>
  <c r="S64" i="12"/>
  <c r="AN53" i="12"/>
  <c r="AN52" i="12"/>
  <c r="BI51" i="12"/>
  <c r="BI50" i="12"/>
  <c r="BI34" i="12"/>
  <c r="AN24" i="12"/>
  <c r="E20" i="12"/>
  <c r="L4" i="12"/>
  <c r="Q72" i="13"/>
  <c r="R8" i="12"/>
  <c r="R10" i="12"/>
  <c r="U10" i="12"/>
  <c r="BB43" i="13"/>
  <c r="BB43" i="12"/>
  <c r="AL6" i="12"/>
  <c r="BN10" i="12"/>
  <c r="BR10" i="12"/>
  <c r="Z21" i="12"/>
  <c r="AE73" i="12"/>
  <c r="D73" i="12"/>
  <c r="R44" i="13"/>
  <c r="S28" i="13"/>
  <c r="S28" i="12"/>
  <c r="BY7" i="12"/>
  <c r="BW7" i="12"/>
  <c r="CK7" i="13"/>
  <c r="E6" i="5"/>
  <c r="S7" i="12"/>
  <c r="BH7" i="12"/>
  <c r="BK7" i="12"/>
  <c r="K6" i="12"/>
  <c r="N6" i="12"/>
  <c r="AP20" i="12"/>
  <c r="AM20" i="12"/>
  <c r="R6" i="12"/>
  <c r="AP10" i="12"/>
  <c r="AM10" i="12"/>
  <c r="AH19" i="12"/>
  <c r="AI19" i="12"/>
  <c r="BN6" i="12"/>
  <c r="BR6" i="12"/>
  <c r="AI8" i="12"/>
  <c r="AE8" i="12"/>
  <c r="AZ9" i="12"/>
  <c r="BD9" i="12"/>
  <c r="BY9" i="12"/>
  <c r="BW9" i="12"/>
  <c r="AB8" i="12"/>
  <c r="Z8" i="12"/>
  <c r="BA7" i="12"/>
  <c r="BD7" i="12"/>
  <c r="BR7" i="12"/>
  <c r="BO7" i="12"/>
  <c r="BA20" i="12"/>
  <c r="N9" i="12"/>
  <c r="K9" i="12"/>
  <c r="AO19" i="12"/>
  <c r="AN8" i="12"/>
  <c r="AP8" i="12"/>
  <c r="Q24" i="12"/>
  <c r="BN8" i="12"/>
  <c r="BR8" i="12"/>
  <c r="S6" i="12"/>
  <c r="CK6" i="13"/>
  <c r="E5" i="5"/>
  <c r="AG6" i="12"/>
  <c r="AI6" i="12"/>
  <c r="U9" i="12"/>
  <c r="R9" i="12"/>
  <c r="AF7" i="12"/>
  <c r="AI7" i="12"/>
  <c r="AF5" i="12"/>
  <c r="BO19" i="12"/>
  <c r="BV26" i="13"/>
  <c r="BV20" i="12"/>
  <c r="AM19" i="12"/>
  <c r="AE10" i="12"/>
  <c r="AL25" i="12"/>
  <c r="N68" i="12"/>
  <c r="J68" i="12"/>
  <c r="BN67" i="12"/>
  <c r="AL54" i="12"/>
  <c r="AP54" i="12"/>
  <c r="G68" i="12"/>
  <c r="C68" i="12"/>
  <c r="J64" i="12"/>
  <c r="BV11" i="13"/>
  <c r="AP24" i="12"/>
  <c r="AL24" i="12"/>
  <c r="Q69" i="12"/>
  <c r="BB23" i="12"/>
  <c r="H14" i="5"/>
  <c r="AS28" i="13"/>
  <c r="BX73" i="13"/>
  <c r="S88" i="13"/>
  <c r="S88" i="12"/>
  <c r="BB54" i="12"/>
  <c r="H29" i="5"/>
  <c r="H27" i="5"/>
  <c r="BB52" i="12"/>
  <c r="BB50" i="12"/>
  <c r="H25" i="5"/>
  <c r="F87" i="13"/>
  <c r="F86" i="12"/>
  <c r="L58" i="13"/>
  <c r="L58" i="12"/>
  <c r="AG88" i="13"/>
  <c r="BB4" i="12"/>
  <c r="H3" i="5"/>
  <c r="CK53" i="13"/>
  <c r="E28" i="5"/>
  <c r="H28" i="5"/>
  <c r="BB51" i="12"/>
  <c r="H26" i="5"/>
  <c r="BB49" i="12"/>
  <c r="H24" i="5"/>
  <c r="Q87" i="13"/>
  <c r="BP74" i="13"/>
  <c r="C86" i="13"/>
  <c r="BX86" i="13"/>
  <c r="CX41" i="28"/>
  <c r="EI41" i="28"/>
  <c r="CK52" i="13"/>
  <c r="E27" i="5"/>
  <c r="EC37" i="28"/>
  <c r="EJ37" i="28"/>
  <c r="EK37" i="28"/>
  <c r="BQ21" i="12"/>
  <c r="BX21" i="12"/>
  <c r="BQ24" i="12"/>
  <c r="AO25" i="12"/>
  <c r="BJ8" i="12"/>
  <c r="BV34" i="12"/>
  <c r="BA26" i="13"/>
  <c r="AN19" i="12"/>
  <c r="Z26" i="13"/>
  <c r="Z27" i="13"/>
  <c r="AZ14" i="12"/>
  <c r="AZ44" i="12"/>
  <c r="G64" i="12"/>
  <c r="G71" i="13"/>
  <c r="G88" i="12"/>
  <c r="G89" i="13"/>
  <c r="BU73" i="12"/>
  <c r="BU74" i="13"/>
  <c r="CL89" i="13"/>
  <c r="CL89" i="12"/>
  <c r="CL88" i="12"/>
  <c r="AE74" i="12"/>
  <c r="EK9" i="28"/>
  <c r="AZ27" i="12"/>
  <c r="AZ29" i="13"/>
  <c r="BD56" i="12"/>
  <c r="BD57" i="13"/>
  <c r="C74" i="13"/>
  <c r="R29" i="13"/>
  <c r="R28" i="12"/>
  <c r="AP88" i="12"/>
  <c r="AP89" i="13"/>
  <c r="AP89" i="12"/>
  <c r="BK86" i="12"/>
  <c r="BV4" i="12"/>
  <c r="AL72" i="13"/>
  <c r="AZ56" i="12"/>
  <c r="EK38" i="28"/>
  <c r="AI71" i="13"/>
  <c r="EC8" i="28"/>
  <c r="EJ8" i="28"/>
  <c r="EK8" i="28"/>
  <c r="Y71" i="13"/>
  <c r="BK5" i="12"/>
  <c r="BI5" i="12"/>
  <c r="AN7" i="12"/>
  <c r="X67" i="12"/>
  <c r="AN7" i="28"/>
  <c r="EG7" i="28"/>
  <c r="AH72" i="12"/>
  <c r="AH73" i="13"/>
  <c r="X70" i="12"/>
  <c r="AB70" i="12"/>
  <c r="X36" i="12"/>
  <c r="AB36" i="12"/>
  <c r="M87" i="13"/>
  <c r="M86" i="12"/>
  <c r="AN87" i="13"/>
  <c r="AN86" i="12"/>
  <c r="BI73" i="13"/>
  <c r="BI73" i="12"/>
  <c r="CX36" i="28"/>
  <c r="EI36" i="28"/>
  <c r="EK36" i="28"/>
  <c r="BB68" i="12"/>
  <c r="BJ86" i="13"/>
  <c r="BJ79" i="12"/>
  <c r="AZ79" i="12"/>
  <c r="CK69" i="13"/>
  <c r="E36" i="5"/>
  <c r="BV71" i="13"/>
  <c r="BS41" i="28"/>
  <c r="EH41" i="28"/>
  <c r="CX32" i="28"/>
  <c r="EI32" i="28"/>
  <c r="EK32" i="28"/>
  <c r="AN54" i="12"/>
  <c r="AN49" i="12"/>
  <c r="AN25" i="12"/>
  <c r="BB69" i="12"/>
  <c r="BB86" i="13"/>
  <c r="CK79" i="13"/>
  <c r="E38" i="5"/>
  <c r="BS42" i="28"/>
  <c r="EH42" i="28"/>
  <c r="CK80" i="13"/>
  <c r="E39" i="5"/>
  <c r="BI86" i="13"/>
  <c r="EC31" i="28"/>
  <c r="EJ31" i="28"/>
  <c r="EK31" i="28"/>
  <c r="BV79" i="12"/>
  <c r="BV86" i="13"/>
  <c r="BD70" i="12"/>
  <c r="EC39" i="28"/>
  <c r="EJ39" i="28"/>
  <c r="EK39" i="28"/>
  <c r="CK68" i="13"/>
  <c r="E35" i="5"/>
  <c r="DL43" i="28"/>
  <c r="CQ44" i="11"/>
  <c r="AG57" i="11"/>
  <c r="AG56" i="12"/>
  <c r="BP87" i="11"/>
  <c r="BP86" i="12"/>
  <c r="CK81" i="12"/>
  <c r="CK86" i="11"/>
  <c r="CK87" i="11"/>
  <c r="AB25" i="12"/>
  <c r="Y25" i="12"/>
  <c r="Y56" i="13"/>
  <c r="Y49" i="12"/>
  <c r="AB64" i="12"/>
  <c r="Y64" i="12"/>
  <c r="Y65" i="12"/>
  <c r="AA71" i="13"/>
  <c r="CL68" i="13"/>
  <c r="AA68" i="12"/>
  <c r="AB68" i="12"/>
  <c r="X68" i="12"/>
  <c r="Y70" i="12"/>
  <c r="Y54" i="12"/>
  <c r="Y19" i="12"/>
  <c r="AB55" i="12"/>
  <c r="Y55" i="12"/>
  <c r="Y37" i="12"/>
  <c r="X41" i="13"/>
  <c r="X35" i="12"/>
  <c r="AB10" i="12"/>
  <c r="X10" i="12"/>
  <c r="X26" i="13"/>
  <c r="AB20" i="12"/>
  <c r="X20" i="12"/>
  <c r="AB24" i="12"/>
  <c r="X24" i="12"/>
  <c r="AB66" i="12"/>
  <c r="X66" i="12"/>
  <c r="X38" i="12"/>
  <c r="AB51" i="12"/>
  <c r="X51" i="12"/>
  <c r="AB69" i="12"/>
  <c r="X69" i="12"/>
  <c r="AB52" i="12"/>
  <c r="X52" i="12"/>
  <c r="X37" i="12"/>
  <c r="AB37" i="12"/>
  <c r="X22" i="12"/>
  <c r="AB54" i="12"/>
  <c r="X54" i="12"/>
  <c r="AB53" i="12"/>
  <c r="X53" i="12"/>
  <c r="X49" i="12"/>
  <c r="X56" i="13"/>
  <c r="AB21" i="12"/>
  <c r="X21" i="12"/>
  <c r="X71" i="13"/>
  <c r="AB65" i="12"/>
  <c r="X65" i="12"/>
  <c r="AB23" i="12"/>
  <c r="X23" i="12"/>
  <c r="X11" i="13"/>
  <c r="X4" i="12"/>
  <c r="AA11" i="13"/>
  <c r="AA4" i="12"/>
  <c r="AB9" i="12"/>
  <c r="Y9" i="12"/>
  <c r="O6" i="5"/>
  <c r="AB7" i="12"/>
  <c r="Y7" i="12"/>
  <c r="AB5" i="12"/>
  <c r="Y11" i="13"/>
  <c r="Y5" i="12"/>
  <c r="AB6" i="12"/>
  <c r="Y6" i="12"/>
  <c r="O36" i="5"/>
  <c r="CM58" i="11"/>
  <c r="CM59" i="11"/>
  <c r="G58" i="11"/>
  <c r="G59" i="11"/>
  <c r="CQ47" i="11"/>
  <c r="AG88" i="12"/>
  <c r="AG89" i="13"/>
  <c r="BA26" i="12"/>
  <c r="BA27" i="13"/>
  <c r="BR34" i="12"/>
  <c r="BR41" i="13"/>
  <c r="CW43" i="28"/>
  <c r="Z19" i="12"/>
  <c r="CX16" i="28"/>
  <c r="EI16" i="28"/>
  <c r="BJ43" i="28"/>
  <c r="BS17" i="28"/>
  <c r="EH17" i="28"/>
  <c r="AG25" i="12"/>
  <c r="AG26" i="13"/>
  <c r="AI25" i="12"/>
  <c r="BS20" i="28"/>
  <c r="EH20" i="28"/>
  <c r="BQ43" i="28"/>
  <c r="BS6" i="28"/>
  <c r="EH6" i="28"/>
  <c r="BW8" i="12"/>
  <c r="BY8" i="12"/>
  <c r="AO34" i="12"/>
  <c r="AO41" i="13"/>
  <c r="T24" i="12"/>
  <c r="U24" i="12"/>
  <c r="BJ22" i="12"/>
  <c r="BK22" i="12"/>
  <c r="BQ26" i="13"/>
  <c r="BQ19" i="12"/>
  <c r="EB43" i="28"/>
  <c r="EC6" i="28"/>
  <c r="EJ6" i="28"/>
  <c r="Q87" i="12"/>
  <c r="Q88" i="13"/>
  <c r="Q88" i="12"/>
  <c r="Q89" i="13"/>
  <c r="AS29" i="13"/>
  <c r="AS28" i="12"/>
  <c r="AI5" i="12"/>
  <c r="BY21" i="12"/>
  <c r="U6" i="12"/>
  <c r="CM7" i="13"/>
  <c r="CM7" i="12"/>
  <c r="CK7" i="12"/>
  <c r="S29" i="13"/>
  <c r="S29" i="12"/>
  <c r="BB44" i="13"/>
  <c r="BB44" i="12"/>
  <c r="CI43" i="28"/>
  <c r="BS16" i="28"/>
  <c r="EH16" i="28"/>
  <c r="BK43" i="28"/>
  <c r="CV43" i="28"/>
  <c r="BP34" i="12"/>
  <c r="BP41" i="13"/>
  <c r="DU43" i="28"/>
  <c r="EC11" i="28"/>
  <c r="EJ11" i="28"/>
  <c r="AA34" i="12"/>
  <c r="AA41" i="13"/>
  <c r="AB34" i="12"/>
  <c r="EC19" i="28"/>
  <c r="EJ19" i="28"/>
  <c r="DO43" i="28"/>
  <c r="EC18" i="28"/>
  <c r="EJ18" i="28"/>
  <c r="AO22" i="12"/>
  <c r="AP22" i="12"/>
  <c r="BX20" i="12"/>
  <c r="BX26" i="13"/>
  <c r="EC13" i="28"/>
  <c r="EJ13" i="28"/>
  <c r="AH9" i="12"/>
  <c r="AI9" i="12"/>
  <c r="AH11" i="13"/>
  <c r="BX87" i="13"/>
  <c r="BX86" i="12"/>
  <c r="S89" i="13"/>
  <c r="S89" i="12"/>
  <c r="BR54" i="12"/>
  <c r="BR56" i="13"/>
  <c r="N64" i="12"/>
  <c r="N71" i="13"/>
  <c r="BR71" i="13"/>
  <c r="BR67" i="12"/>
  <c r="AP25" i="12"/>
  <c r="AN11" i="28"/>
  <c r="EG11" i="28"/>
  <c r="EK11" i="28"/>
  <c r="AL43" i="28"/>
  <c r="CG43" i="28"/>
  <c r="CK21" i="13"/>
  <c r="E12" i="5"/>
  <c r="CX15" i="28"/>
  <c r="EI15" i="28"/>
  <c r="BA22" i="12"/>
  <c r="BD22" i="12"/>
  <c r="CX18" i="28"/>
  <c r="EI18" i="28"/>
  <c r="BW25" i="12"/>
  <c r="BY25" i="12"/>
  <c r="BW26" i="13"/>
  <c r="BJ6" i="12"/>
  <c r="BK6" i="12"/>
  <c r="BJ11" i="13"/>
  <c r="BS12" i="28"/>
  <c r="EH12" i="28"/>
  <c r="F41" i="13"/>
  <c r="F34" i="12"/>
  <c r="T23" i="12"/>
  <c r="U23" i="12"/>
  <c r="DN43" i="28"/>
  <c r="BQ20" i="12"/>
  <c r="BR20" i="12"/>
  <c r="DJ43" i="28"/>
  <c r="EC10" i="28"/>
  <c r="EJ10" i="28"/>
  <c r="C87" i="13"/>
  <c r="C86" i="12"/>
  <c r="CK53" i="12"/>
  <c r="AG89" i="12"/>
  <c r="CQ81" i="13"/>
  <c r="CQ81" i="12"/>
  <c r="F87" i="12"/>
  <c r="F88" i="13"/>
  <c r="U69" i="12"/>
  <c r="U71" i="13"/>
  <c r="BY34" i="12"/>
  <c r="R44" i="12"/>
  <c r="CK21" i="12"/>
  <c r="Q72" i="12"/>
  <c r="Q73" i="13"/>
  <c r="CX6" i="28"/>
  <c r="EI6" i="28"/>
  <c r="CJ43" i="28"/>
  <c r="CO43" i="28"/>
  <c r="BS15" i="28"/>
  <c r="EH15" i="28"/>
  <c r="E23" i="12"/>
  <c r="G23" i="12"/>
  <c r="E26" i="13"/>
  <c r="BS18" i="28"/>
  <c r="EH18" i="28"/>
  <c r="EK18" i="28"/>
  <c r="AG34" i="12"/>
  <c r="AG41" i="13"/>
  <c r="AZ43" i="28"/>
  <c r="T35" i="12"/>
  <c r="T41" i="13"/>
  <c r="BC25" i="12"/>
  <c r="BD25" i="12"/>
  <c r="DY43" i="28"/>
  <c r="BX22" i="12"/>
  <c r="BY22" i="12"/>
  <c r="F20" i="12"/>
  <c r="G20" i="12"/>
  <c r="EC7" i="28"/>
  <c r="EJ7" i="28"/>
  <c r="EA43" i="28"/>
  <c r="CK52" i="12"/>
  <c r="BP74" i="12"/>
  <c r="H40" i="5"/>
  <c r="I54" i="35"/>
  <c r="L59" i="13"/>
  <c r="L59" i="12"/>
  <c r="BX73" i="12"/>
  <c r="BX74" i="13"/>
  <c r="BX74" i="12"/>
  <c r="BV12" i="13"/>
  <c r="BV11" i="12"/>
  <c r="AP19" i="12"/>
  <c r="BV27" i="13"/>
  <c r="BV26" i="12"/>
  <c r="CK6" i="12"/>
  <c r="AO26" i="13"/>
  <c r="BD20" i="12"/>
  <c r="CP43" i="28"/>
  <c r="CX17" i="28"/>
  <c r="EI17" i="28"/>
  <c r="CX13" i="28"/>
  <c r="EI13" i="28"/>
  <c r="EK13" i="28"/>
  <c r="CX10" i="28"/>
  <c r="EI10" i="28"/>
  <c r="CU43" i="28"/>
  <c r="EC14" i="28"/>
  <c r="EJ14" i="28"/>
  <c r="EK14" i="28"/>
  <c r="DZ43" i="28"/>
  <c r="DT43" i="28"/>
  <c r="EC43" i="28"/>
  <c r="AH34" i="12"/>
  <c r="BI35" i="12"/>
  <c r="BK35" i="12"/>
  <c r="EC23" i="28"/>
  <c r="EJ23" i="28"/>
  <c r="CX24" i="28"/>
  <c r="EI24" i="28"/>
  <c r="BV38" i="12"/>
  <c r="BY38" i="12"/>
  <c r="BJ39" i="12"/>
  <c r="BK39" i="12"/>
  <c r="EC27" i="28"/>
  <c r="EJ27" i="28"/>
  <c r="BJ50" i="12"/>
  <c r="BK50" i="12"/>
  <c r="BS29" i="28"/>
  <c r="EH29" i="28"/>
  <c r="BS21" i="28"/>
  <c r="EH21" i="28"/>
  <c r="BE43" i="28"/>
  <c r="CK71" i="13"/>
  <c r="CK68" i="12"/>
  <c r="EC33" i="28"/>
  <c r="EJ33" i="28"/>
  <c r="EK33" i="28"/>
  <c r="E34" i="12"/>
  <c r="CK34" i="13"/>
  <c r="E17" i="5"/>
  <c r="BA86" i="13"/>
  <c r="BA80" i="12"/>
  <c r="Y79" i="12"/>
  <c r="Y86" i="13"/>
  <c r="AN88" i="13"/>
  <c r="AN88" i="12"/>
  <c r="AN87" i="12"/>
  <c r="AB67" i="12"/>
  <c r="AB71" i="13"/>
  <c r="AI72" i="13"/>
  <c r="AI71" i="12"/>
  <c r="BU74" i="12"/>
  <c r="G71" i="12"/>
  <c r="G72" i="13"/>
  <c r="BS24" i="28"/>
  <c r="EH24" i="28"/>
  <c r="EC25" i="28"/>
  <c r="EJ25" i="28"/>
  <c r="EC26" i="28"/>
  <c r="EJ26" i="28"/>
  <c r="CX27" i="28"/>
  <c r="EI27" i="28"/>
  <c r="EK27" i="28"/>
  <c r="CX29" i="28"/>
  <c r="EI29" i="28"/>
  <c r="EC30" i="28"/>
  <c r="EJ30" i="28"/>
  <c r="EK30" i="28"/>
  <c r="AN41" i="28"/>
  <c r="EG41" i="28"/>
  <c r="EK41" i="28"/>
  <c r="Z43" i="28"/>
  <c r="M55" i="12"/>
  <c r="CL55" i="13"/>
  <c r="F30" i="5"/>
  <c r="O30" i="5"/>
  <c r="N55" i="12"/>
  <c r="BI87" i="13"/>
  <c r="BI86" i="12"/>
  <c r="CK86" i="13"/>
  <c r="CK79" i="12"/>
  <c r="BI54" i="12"/>
  <c r="BK54" i="12"/>
  <c r="BV71" i="12"/>
  <c r="BV72" i="13"/>
  <c r="EK7" i="28"/>
  <c r="AP7" i="12"/>
  <c r="CJ71" i="13"/>
  <c r="CM68" i="13"/>
  <c r="CM68" i="12"/>
  <c r="BD4" i="12"/>
  <c r="R29" i="12"/>
  <c r="EC12" i="28"/>
  <c r="EJ12" i="28"/>
  <c r="AN41" i="13"/>
  <c r="AN34" i="12"/>
  <c r="BS22" i="28"/>
  <c r="EH22" i="28"/>
  <c r="BO43" i="28"/>
  <c r="CX23" i="28"/>
  <c r="EI23" i="28"/>
  <c r="EK23" i="28"/>
  <c r="CE43" i="28"/>
  <c r="CX43" i="28"/>
  <c r="CX12" i="28"/>
  <c r="EI12" i="28"/>
  <c r="EK12" i="28"/>
  <c r="EC16" i="28"/>
  <c r="EJ16" i="28"/>
  <c r="EK16" i="28"/>
  <c r="CX19" i="28"/>
  <c r="EI19" i="28"/>
  <c r="EK19" i="28"/>
  <c r="BJ41" i="13"/>
  <c r="BJ34" i="12"/>
  <c r="CX22" i="28"/>
  <c r="EI22" i="28"/>
  <c r="AN37" i="12"/>
  <c r="AP37" i="12"/>
  <c r="BA38" i="12"/>
  <c r="BD38" i="12"/>
  <c r="CX25" i="28"/>
  <c r="EI25" i="28"/>
  <c r="EK25" i="28"/>
  <c r="AH40" i="12"/>
  <c r="AI40" i="12"/>
  <c r="EC28" i="28"/>
  <c r="EJ28" i="28"/>
  <c r="AN51" i="12"/>
  <c r="AP51" i="12"/>
  <c r="AH52" i="12"/>
  <c r="AI52" i="12"/>
  <c r="AJ43" i="28"/>
  <c r="CK80" i="12"/>
  <c r="BB87" i="13"/>
  <c r="BB86" i="12"/>
  <c r="CK35" i="13"/>
  <c r="E18" i="5"/>
  <c r="E35" i="12"/>
  <c r="G35" i="12"/>
  <c r="CK54" i="13"/>
  <c r="E29" i="5"/>
  <c r="O29" i="5"/>
  <c r="BD69" i="12"/>
  <c r="BD71" i="13"/>
  <c r="CK69" i="12"/>
  <c r="BJ86" i="12"/>
  <c r="BJ87" i="13"/>
  <c r="BI74" i="13"/>
  <c r="M87" i="12"/>
  <c r="M88" i="13"/>
  <c r="M88" i="12"/>
  <c r="Y72" i="13"/>
  <c r="Y71" i="12"/>
  <c r="AL73" i="13"/>
  <c r="AL73" i="12"/>
  <c r="AL72" i="12"/>
  <c r="G89" i="12"/>
  <c r="EC15" i="28"/>
  <c r="EJ15" i="28"/>
  <c r="EK15" i="28"/>
  <c r="EC17" i="28"/>
  <c r="EJ17" i="28"/>
  <c r="EC20" i="28"/>
  <c r="EJ20" i="28"/>
  <c r="AH41" i="13"/>
  <c r="EC21" i="28"/>
  <c r="EJ21" i="28"/>
  <c r="BR43" i="28"/>
  <c r="BJ37" i="12"/>
  <c r="BK37" i="12"/>
  <c r="BI38" i="12"/>
  <c r="BK38" i="12"/>
  <c r="AN39" i="12"/>
  <c r="AP39" i="12"/>
  <c r="BI41" i="13"/>
  <c r="CX26" i="28"/>
  <c r="EI26" i="28"/>
  <c r="EK26" i="28"/>
  <c r="CX28" i="28"/>
  <c r="EI28" i="28"/>
  <c r="EK28" i="28"/>
  <c r="EC29" i="28"/>
  <c r="EJ29" i="28"/>
  <c r="AH55" i="12"/>
  <c r="AI55" i="12"/>
  <c r="AN42" i="28"/>
  <c r="EG42" i="28"/>
  <c r="EK42" i="28"/>
  <c r="BV86" i="12"/>
  <c r="BV87" i="13"/>
  <c r="M53" i="12"/>
  <c r="CL53" i="13"/>
  <c r="F28" i="5"/>
  <c r="O28" i="5"/>
  <c r="N53" i="12"/>
  <c r="CX20" i="28"/>
  <c r="EI20" i="28"/>
  <c r="CX21" i="28"/>
  <c r="EI21" i="28"/>
  <c r="AH73" i="12"/>
  <c r="AH74" i="13"/>
  <c r="O34" i="5"/>
  <c r="CI71" i="13"/>
  <c r="CM67" i="13"/>
  <c r="CM67" i="12"/>
  <c r="C74" i="12"/>
  <c r="BD58" i="13"/>
  <c r="BD58" i="12"/>
  <c r="BD57" i="12"/>
  <c r="AZ29" i="12"/>
  <c r="CM69" i="13"/>
  <c r="CM69" i="12"/>
  <c r="CK88" i="11"/>
  <c r="CK89" i="11"/>
  <c r="BP88" i="11"/>
  <c r="BP88" i="12"/>
  <c r="BP87" i="12"/>
  <c r="BP89" i="11"/>
  <c r="AG58" i="11"/>
  <c r="AG58" i="12"/>
  <c r="AG57" i="12"/>
  <c r="AG59" i="11"/>
  <c r="Y11" i="12"/>
  <c r="Y12" i="13"/>
  <c r="AA11" i="12"/>
  <c r="AA12" i="13"/>
  <c r="X12" i="13"/>
  <c r="X11" i="12"/>
  <c r="O32" i="5"/>
  <c r="CM65" i="13"/>
  <c r="CM65" i="12"/>
  <c r="X71" i="12"/>
  <c r="X72" i="13"/>
  <c r="AB49" i="12"/>
  <c r="AB56" i="13"/>
  <c r="CI56" i="13"/>
  <c r="X57" i="13"/>
  <c r="X56" i="12"/>
  <c r="CM66" i="13"/>
  <c r="CM66" i="12"/>
  <c r="O33" i="5"/>
  <c r="CI26" i="13"/>
  <c r="X27" i="13"/>
  <c r="X26" i="12"/>
  <c r="CI41" i="13"/>
  <c r="X42" i="13"/>
  <c r="X41" i="12"/>
  <c r="O37" i="5"/>
  <c r="CM70" i="13"/>
  <c r="CM70" i="12"/>
  <c r="F35" i="5"/>
  <c r="O35" i="5"/>
  <c r="CL68" i="12"/>
  <c r="CL71" i="13"/>
  <c r="AA72" i="13"/>
  <c r="AA71" i="12"/>
  <c r="O31" i="5"/>
  <c r="CM64" i="13"/>
  <c r="CM64" i="12"/>
  <c r="Y56" i="12"/>
  <c r="Y57" i="13"/>
  <c r="CT32" i="11"/>
  <c r="Q73" i="12"/>
  <c r="Q74" i="13"/>
  <c r="F88" i="12"/>
  <c r="F89" i="13"/>
  <c r="F89" i="12"/>
  <c r="BC26" i="13"/>
  <c r="F55" i="35"/>
  <c r="I55" i="35"/>
  <c r="BC24" i="12"/>
  <c r="T41" i="12"/>
  <c r="T42" i="13"/>
  <c r="AG42" i="13"/>
  <c r="AG41" i="12"/>
  <c r="E26" i="12"/>
  <c r="E27" i="13"/>
  <c r="BO21" i="12"/>
  <c r="BR21" i="12"/>
  <c r="BO26" i="13"/>
  <c r="U71" i="12"/>
  <c r="U72" i="13"/>
  <c r="BA10" i="12"/>
  <c r="BA11" i="13"/>
  <c r="BW26" i="12"/>
  <c r="BW27" i="13"/>
  <c r="E24" i="12"/>
  <c r="G24" i="12"/>
  <c r="CK24" i="13"/>
  <c r="E15" i="5"/>
  <c r="AN21" i="12"/>
  <c r="AP21" i="12"/>
  <c r="BR57" i="13"/>
  <c r="BR56" i="12"/>
  <c r="BX88" i="13"/>
  <c r="BX88" i="12"/>
  <c r="BX87" i="12"/>
  <c r="AA41" i="12"/>
  <c r="AA42" i="13"/>
  <c r="BR19" i="12"/>
  <c r="BX4" i="12"/>
  <c r="BX11" i="13"/>
  <c r="CL4" i="13"/>
  <c r="F3" i="5"/>
  <c r="Z26" i="12"/>
  <c r="BR41" i="12"/>
  <c r="BR42" i="13"/>
  <c r="EK22" i="28"/>
  <c r="Z4" i="12"/>
  <c r="Z11" i="13"/>
  <c r="CK4" i="13"/>
  <c r="E3" i="5"/>
  <c r="BJ12" i="13"/>
  <c r="BJ11" i="12"/>
  <c r="BN9" i="12"/>
  <c r="BR9" i="12"/>
  <c r="BN11" i="13"/>
  <c r="BR72" i="13"/>
  <c r="BR71" i="12"/>
  <c r="AH11" i="12"/>
  <c r="AH12" i="13"/>
  <c r="F19" i="12"/>
  <c r="F26" i="13"/>
  <c r="CL19" i="13"/>
  <c r="F10" i="5"/>
  <c r="AO6" i="12"/>
  <c r="AO11" i="13"/>
  <c r="CL6" i="13"/>
  <c r="F5" i="5"/>
  <c r="O5" i="5"/>
  <c r="BP25" i="12"/>
  <c r="BP26" i="13"/>
  <c r="BR25" i="12"/>
  <c r="Y22" i="12"/>
  <c r="AB22" i="12"/>
  <c r="Y26" i="13"/>
  <c r="BO4" i="12"/>
  <c r="BO11" i="13"/>
  <c r="AG27" i="13"/>
  <c r="AG26" i="12"/>
  <c r="AF23" i="12"/>
  <c r="AF26" i="13"/>
  <c r="AL74" i="13"/>
  <c r="EJ43" i="28"/>
  <c r="AN43" i="28"/>
  <c r="AN89" i="13"/>
  <c r="AO27" i="13"/>
  <c r="AO26" i="12"/>
  <c r="BV13" i="13"/>
  <c r="BV13" i="12"/>
  <c r="BV12" i="12"/>
  <c r="BQ5" i="12"/>
  <c r="BQ11" i="13"/>
  <c r="CL5" i="13"/>
  <c r="F4" i="5"/>
  <c r="O4" i="5"/>
  <c r="BR5" i="12"/>
  <c r="AG10" i="12"/>
  <c r="AG11" i="13"/>
  <c r="AI10" i="12"/>
  <c r="AB19" i="12"/>
  <c r="AB26" i="13"/>
  <c r="F8" i="12"/>
  <c r="CL8" i="13"/>
  <c r="F7" i="5"/>
  <c r="F11" i="13"/>
  <c r="T22" i="12"/>
  <c r="T26" i="13"/>
  <c r="F41" i="12"/>
  <c r="F42" i="13"/>
  <c r="L10" i="12"/>
  <c r="L11" i="13"/>
  <c r="BY20" i="12"/>
  <c r="BY26" i="13"/>
  <c r="N71" i="12"/>
  <c r="N72" i="13"/>
  <c r="BX26" i="12"/>
  <c r="BX27" i="13"/>
  <c r="AA25" i="12"/>
  <c r="AA26" i="13"/>
  <c r="CL25" i="13"/>
  <c r="F16" i="5"/>
  <c r="BP42" i="13"/>
  <c r="BP41" i="12"/>
  <c r="AS29" i="12"/>
  <c r="CQ23" i="13"/>
  <c r="BQ27" i="13"/>
  <c r="BQ26" i="12"/>
  <c r="BA27" i="12"/>
  <c r="BA28" i="13"/>
  <c r="BV27" i="12"/>
  <c r="BV28" i="13"/>
  <c r="U35" i="12"/>
  <c r="U41" i="13"/>
  <c r="D35" i="12"/>
  <c r="D41" i="13"/>
  <c r="BO24" i="12"/>
  <c r="BR24" i="12"/>
  <c r="Q74" i="12"/>
  <c r="C88" i="13"/>
  <c r="C88" i="12"/>
  <c r="C87" i="12"/>
  <c r="C89" i="13"/>
  <c r="F24" i="12"/>
  <c r="CL24" i="13"/>
  <c r="F15" i="5"/>
  <c r="F9" i="12"/>
  <c r="CL9" i="13"/>
  <c r="F8" i="5"/>
  <c r="G9" i="12"/>
  <c r="AM23" i="12"/>
  <c r="AM26" i="13"/>
  <c r="S8" i="12"/>
  <c r="S11" i="13"/>
  <c r="Q89" i="12"/>
  <c r="CQ79" i="13"/>
  <c r="CQ79" i="12"/>
  <c r="AO41" i="12"/>
  <c r="AO42" i="13"/>
  <c r="EK6" i="28"/>
  <c r="BA34" i="12"/>
  <c r="BD34" i="12"/>
  <c r="L22" i="12"/>
  <c r="CK22" i="13"/>
  <c r="E13" i="5"/>
  <c r="L26" i="13"/>
  <c r="BW4" i="12"/>
  <c r="BW11" i="13"/>
  <c r="BI42" i="13"/>
  <c r="BI41" i="12"/>
  <c r="CK35" i="12"/>
  <c r="BV72" i="12"/>
  <c r="BV73" i="13"/>
  <c r="BV73" i="12"/>
  <c r="BI88" i="13"/>
  <c r="BI88" i="12"/>
  <c r="BI87" i="12"/>
  <c r="M39" i="12"/>
  <c r="CL39" i="13"/>
  <c r="F22" i="5"/>
  <c r="N39" i="12"/>
  <c r="Y86" i="12"/>
  <c r="Y87" i="13"/>
  <c r="EK29" i="28"/>
  <c r="AH41" i="12"/>
  <c r="AH42" i="13"/>
  <c r="BI8" i="12"/>
  <c r="CK8" i="13"/>
  <c r="E7" i="5"/>
  <c r="O7" i="5"/>
  <c r="BI11" i="13"/>
  <c r="CL53" i="12"/>
  <c r="CM53" i="13"/>
  <c r="CM53" i="12"/>
  <c r="CI71" i="12"/>
  <c r="CI72" i="13"/>
  <c r="CM71" i="13"/>
  <c r="BI40" i="12"/>
  <c r="BK40" i="12"/>
  <c r="CK40" i="13"/>
  <c r="E23" i="5"/>
  <c r="BV36" i="12"/>
  <c r="BV41" i="13"/>
  <c r="M34" i="12"/>
  <c r="M41" i="13"/>
  <c r="CL34" i="13"/>
  <c r="F17" i="5"/>
  <c r="M21" i="12"/>
  <c r="M26" i="13"/>
  <c r="CL21" i="13"/>
  <c r="F12" i="5"/>
  <c r="CK54" i="12"/>
  <c r="CM54" i="13"/>
  <c r="CM54" i="12"/>
  <c r="BJ42" i="13"/>
  <c r="BJ41" i="12"/>
  <c r="M22" i="12"/>
  <c r="CL22" i="13"/>
  <c r="F13" i="5"/>
  <c r="N22" i="12"/>
  <c r="BA36" i="12"/>
  <c r="BA41" i="13"/>
  <c r="EK24" i="28"/>
  <c r="AI73" i="13"/>
  <c r="AI73" i="12"/>
  <c r="AI72" i="12"/>
  <c r="AN89" i="12"/>
  <c r="CQ82" i="13"/>
  <c r="CQ82" i="12"/>
  <c r="G34" i="12"/>
  <c r="BS43" i="28"/>
  <c r="BV51" i="12"/>
  <c r="BV56" i="13"/>
  <c r="M49" i="12"/>
  <c r="M56" i="13"/>
  <c r="CL49" i="13"/>
  <c r="F24" i="5"/>
  <c r="M37" i="12"/>
  <c r="CL37" i="13"/>
  <c r="F20" i="5"/>
  <c r="N37" i="12"/>
  <c r="BJ20" i="12"/>
  <c r="BK20" i="12"/>
  <c r="BJ26" i="13"/>
  <c r="CL20" i="13"/>
  <c r="F11" i="5"/>
  <c r="O11" i="5"/>
  <c r="AN23" i="12"/>
  <c r="AN26" i="13"/>
  <c r="CK23" i="13"/>
  <c r="E14" i="5"/>
  <c r="BI56" i="13"/>
  <c r="BI49" i="12"/>
  <c r="CK49" i="13"/>
  <c r="E24" i="5"/>
  <c r="O24" i="5"/>
  <c r="BA87" i="13"/>
  <c r="BA86" i="12"/>
  <c r="BJ51" i="12"/>
  <c r="BK51" i="12"/>
  <c r="CL51" i="13"/>
  <c r="F26" i="5"/>
  <c r="EK20" i="28"/>
  <c r="BV88" i="13"/>
  <c r="BV88" i="12"/>
  <c r="BV87" i="12"/>
  <c r="BV89" i="13"/>
  <c r="Y73" i="13"/>
  <c r="Y73" i="12"/>
  <c r="Y74" i="13"/>
  <c r="Y72" i="12"/>
  <c r="CQ70" i="13"/>
  <c r="CQ70" i="12"/>
  <c r="BI74" i="12"/>
  <c r="BB88" i="13"/>
  <c r="BB88" i="12"/>
  <c r="BB87" i="12"/>
  <c r="AZ80" i="12"/>
  <c r="AZ86" i="13"/>
  <c r="BI36" i="12"/>
  <c r="BK36" i="12"/>
  <c r="CK36" i="13"/>
  <c r="E19" i="5"/>
  <c r="CK37" i="13"/>
  <c r="E20" i="5"/>
  <c r="O20" i="5"/>
  <c r="E37" i="12"/>
  <c r="G37" i="12"/>
  <c r="M10" i="12"/>
  <c r="CL10" i="13"/>
  <c r="M11" i="13"/>
  <c r="CJ71" i="12"/>
  <c r="CJ72" i="13"/>
  <c r="EG43" i="28"/>
  <c r="CK87" i="13"/>
  <c r="CK86" i="12"/>
  <c r="CL55" i="12"/>
  <c r="CM55" i="13"/>
  <c r="CM55" i="12"/>
  <c r="X79" i="12"/>
  <c r="X86" i="13"/>
  <c r="CK51" i="13"/>
  <c r="E26" i="5"/>
  <c r="E51" i="12"/>
  <c r="E56" i="13"/>
  <c r="M40" i="12"/>
  <c r="N40" i="12"/>
  <c r="CL40" i="13"/>
  <c r="F23" i="5"/>
  <c r="Y38" i="12"/>
  <c r="AB38" i="12"/>
  <c r="AB71" i="12"/>
  <c r="AB72" i="13"/>
  <c r="CK34" i="12"/>
  <c r="CM34" i="13"/>
  <c r="CM34" i="12"/>
  <c r="EH43" i="28"/>
  <c r="EK21" i="28"/>
  <c r="AI34" i="12"/>
  <c r="AH23" i="12"/>
  <c r="AH26" i="13"/>
  <c r="BI19" i="12"/>
  <c r="BI26" i="13"/>
  <c r="CK19" i="13"/>
  <c r="E10" i="5"/>
  <c r="O10" i="5"/>
  <c r="X80" i="12"/>
  <c r="AB80" i="12"/>
  <c r="CQ67" i="13"/>
  <c r="CQ67" i="12"/>
  <c r="AL74" i="12"/>
  <c r="AH50" i="12"/>
  <c r="AH56" i="13"/>
  <c r="CL50" i="13"/>
  <c r="F25" i="5"/>
  <c r="AN42" i="13"/>
  <c r="AN41" i="12"/>
  <c r="BD59" i="13"/>
  <c r="AH74" i="12"/>
  <c r="AN50" i="12"/>
  <c r="AN56" i="13"/>
  <c r="CK50" i="13"/>
  <c r="E25" i="5"/>
  <c r="O25" i="5"/>
  <c r="AH35" i="12"/>
  <c r="AI35" i="12"/>
  <c r="CL35" i="13"/>
  <c r="F18" i="5"/>
  <c r="M23" i="12"/>
  <c r="N23" i="12"/>
  <c r="CL23" i="13"/>
  <c r="F14" i="5"/>
  <c r="M89" i="13"/>
  <c r="BJ88" i="13"/>
  <c r="BJ88" i="12"/>
  <c r="BJ87" i="12"/>
  <c r="BD72" i="13"/>
  <c r="BD71" i="12"/>
  <c r="CK39" i="13"/>
  <c r="E22" i="5"/>
  <c r="O22" i="5"/>
  <c r="G39" i="12"/>
  <c r="E39" i="12"/>
  <c r="BK34" i="12"/>
  <c r="BK41" i="13"/>
  <c r="BI25" i="12"/>
  <c r="BK25" i="12"/>
  <c r="CK25" i="13"/>
  <c r="E16" i="5"/>
  <c r="O16" i="5"/>
  <c r="BI10" i="12"/>
  <c r="BK10" i="12"/>
  <c r="CK10" i="13"/>
  <c r="E9" i="5"/>
  <c r="AP34" i="12"/>
  <c r="AP41" i="13"/>
  <c r="M52" i="12"/>
  <c r="CL52" i="13"/>
  <c r="F27" i="5"/>
  <c r="O27" i="5"/>
  <c r="N52" i="12"/>
  <c r="G73" i="13"/>
  <c r="G73" i="12"/>
  <c r="G74" i="13"/>
  <c r="G72" i="12"/>
  <c r="CJ86" i="13"/>
  <c r="E41" i="13"/>
  <c r="CK72" i="13"/>
  <c r="CK71" i="12"/>
  <c r="Y41" i="13"/>
  <c r="Y35" i="12"/>
  <c r="BJ56" i="13"/>
  <c r="CK38" i="13"/>
  <c r="G38" i="12"/>
  <c r="E38" i="12"/>
  <c r="EI43" i="28"/>
  <c r="EK10" i="28"/>
  <c r="EK17" i="28"/>
  <c r="CQ51" i="11"/>
  <c r="AG59" i="12"/>
  <c r="CQ86" i="11"/>
  <c r="BP89" i="12"/>
  <c r="Y58" i="13"/>
  <c r="Y58" i="12"/>
  <c r="Y57" i="12"/>
  <c r="Y59" i="13"/>
  <c r="Y59" i="12"/>
  <c r="AA73" i="13"/>
  <c r="AA73" i="12"/>
  <c r="AA72" i="12"/>
  <c r="AA74" i="13"/>
  <c r="AA74" i="12"/>
  <c r="CL72" i="13"/>
  <c r="CL71" i="12"/>
  <c r="X42" i="12"/>
  <c r="X43" i="13"/>
  <c r="X43" i="12"/>
  <c r="X44" i="13"/>
  <c r="X44" i="12"/>
  <c r="CI42" i="13"/>
  <c r="CI41" i="12"/>
  <c r="X27" i="12"/>
  <c r="X28" i="13"/>
  <c r="X28" i="12"/>
  <c r="X29" i="13"/>
  <c r="X29" i="12"/>
  <c r="CI26" i="12"/>
  <c r="CI27" i="13"/>
  <c r="X57" i="12"/>
  <c r="X58" i="13"/>
  <c r="X58" i="12"/>
  <c r="X59" i="13"/>
  <c r="CI56" i="12"/>
  <c r="CI57" i="13"/>
  <c r="AB57" i="13"/>
  <c r="AB56" i="12"/>
  <c r="X72" i="12"/>
  <c r="X73" i="13"/>
  <c r="X73" i="12"/>
  <c r="X74" i="13"/>
  <c r="X74" i="12"/>
  <c r="X12" i="12"/>
  <c r="X13" i="13"/>
  <c r="X13" i="12"/>
  <c r="X14" i="13"/>
  <c r="X14" i="12"/>
  <c r="AA13" i="13"/>
  <c r="AA13" i="12"/>
  <c r="AA12" i="12"/>
  <c r="AA14" i="13"/>
  <c r="AA14" i="12"/>
  <c r="Y12" i="12"/>
  <c r="Y13" i="13"/>
  <c r="Y13" i="12"/>
  <c r="Y14" i="13"/>
  <c r="Y14" i="12"/>
  <c r="CK41" i="13"/>
  <c r="E21" i="5"/>
  <c r="O23" i="5"/>
  <c r="O17" i="5"/>
  <c r="O14" i="5"/>
  <c r="O13" i="5"/>
  <c r="BV28" i="12"/>
  <c r="BV29" i="13"/>
  <c r="BA28" i="12"/>
  <c r="BA29" i="13"/>
  <c r="AI74" i="13"/>
  <c r="AO42" i="12"/>
  <c r="AO43" i="13"/>
  <c r="U8" i="12"/>
  <c r="U11" i="13"/>
  <c r="CL24" i="12"/>
  <c r="U41" i="12"/>
  <c r="U42" i="13"/>
  <c r="AI11" i="13"/>
  <c r="AA27" i="13"/>
  <c r="AA26" i="12"/>
  <c r="N72" i="12"/>
  <c r="N73" i="13"/>
  <c r="N73" i="12"/>
  <c r="L12" i="13"/>
  <c r="L11" i="12"/>
  <c r="U22" i="12"/>
  <c r="U26" i="13"/>
  <c r="G8" i="12"/>
  <c r="G11" i="13"/>
  <c r="BV14" i="13"/>
  <c r="AO27" i="12"/>
  <c r="AO28" i="13"/>
  <c r="AO28" i="12"/>
  <c r="BO12" i="13"/>
  <c r="BO11" i="12"/>
  <c r="BR72" i="12"/>
  <c r="BR73" i="13"/>
  <c r="BR73" i="12"/>
  <c r="BR74" i="13"/>
  <c r="AB4" i="12"/>
  <c r="AB11" i="13"/>
  <c r="BR42" i="12"/>
  <c r="BR43" i="13"/>
  <c r="BR43" i="12"/>
  <c r="CL4" i="12"/>
  <c r="AG43" i="13"/>
  <c r="AG43" i="12"/>
  <c r="AG42" i="12"/>
  <c r="L27" i="13"/>
  <c r="L26" i="12"/>
  <c r="S11" i="12"/>
  <c r="S12" i="13"/>
  <c r="BQ27" i="12"/>
  <c r="BQ28" i="13"/>
  <c r="BQ28" i="12"/>
  <c r="BQ29" i="13"/>
  <c r="BQ29" i="12"/>
  <c r="T26" i="12"/>
  <c r="T27" i="13"/>
  <c r="CL8" i="12"/>
  <c r="CL5" i="12"/>
  <c r="CM5" i="13"/>
  <c r="CM5" i="12"/>
  <c r="AG28" i="13"/>
  <c r="AG28" i="12"/>
  <c r="AG27" i="12"/>
  <c r="AG29" i="13"/>
  <c r="AG29" i="12"/>
  <c r="AP6" i="12"/>
  <c r="AP11" i="13"/>
  <c r="G19" i="12"/>
  <c r="G26" i="13"/>
  <c r="AH13" i="13"/>
  <c r="AH13" i="12"/>
  <c r="AH12" i="12"/>
  <c r="O8" i="5"/>
  <c r="CM9" i="13"/>
  <c r="CM9" i="12"/>
  <c r="CI11" i="13"/>
  <c r="CI11" i="12"/>
  <c r="Z12" i="13"/>
  <c r="Z11" i="12"/>
  <c r="BX12" i="13"/>
  <c r="BX11" i="12"/>
  <c r="AA42" i="12"/>
  <c r="AA43" i="13"/>
  <c r="BW27" i="12"/>
  <c r="BW28" i="13"/>
  <c r="BW28" i="12"/>
  <c r="BD10" i="12"/>
  <c r="BD11" i="13"/>
  <c r="O12" i="5"/>
  <c r="CJ26" i="13"/>
  <c r="E27" i="12"/>
  <c r="E28" i="13"/>
  <c r="E28" i="12"/>
  <c r="T42" i="12"/>
  <c r="T43" i="13"/>
  <c r="T43" i="12"/>
  <c r="BI89" i="13"/>
  <c r="BW12" i="13"/>
  <c r="BW11" i="12"/>
  <c r="CK22" i="12"/>
  <c r="CL9" i="12"/>
  <c r="C89" i="12"/>
  <c r="CQ77" i="13"/>
  <c r="CQ77" i="12"/>
  <c r="D41" i="12"/>
  <c r="D42" i="13"/>
  <c r="CQ23" i="12"/>
  <c r="CW43" i="12"/>
  <c r="CW44" i="12"/>
  <c r="CW43" i="13"/>
  <c r="CW44" i="13"/>
  <c r="BP43" i="13"/>
  <c r="BP43" i="12"/>
  <c r="BP42" i="12"/>
  <c r="BX27" i="12"/>
  <c r="BX28" i="13"/>
  <c r="BY27" i="13"/>
  <c r="BY26" i="12"/>
  <c r="F43" i="13"/>
  <c r="F43" i="12"/>
  <c r="F42" i="12"/>
  <c r="AG11" i="12"/>
  <c r="AG12" i="13"/>
  <c r="BQ12" i="13"/>
  <c r="BQ11" i="12"/>
  <c r="AF26" i="12"/>
  <c r="AF27" i="13"/>
  <c r="CJ11" i="13"/>
  <c r="CJ11" i="12"/>
  <c r="O3" i="5"/>
  <c r="CM4" i="13"/>
  <c r="CM4" i="12"/>
  <c r="Y27" i="13"/>
  <c r="Y26" i="12"/>
  <c r="CL6" i="12"/>
  <c r="CM6" i="13"/>
  <c r="CM6" i="12"/>
  <c r="CL19" i="12"/>
  <c r="BN11" i="12"/>
  <c r="BN12" i="13"/>
  <c r="BJ13" i="13"/>
  <c r="BJ13" i="12"/>
  <c r="BJ12" i="12"/>
  <c r="BJ14" i="13"/>
  <c r="BJ14" i="12"/>
  <c r="CK24" i="12"/>
  <c r="BO26" i="12"/>
  <c r="BO27" i="13"/>
  <c r="BC27" i="13"/>
  <c r="BC26" i="12"/>
  <c r="BY4" i="12"/>
  <c r="BY11" i="13"/>
  <c r="AM26" i="12"/>
  <c r="AM27" i="13"/>
  <c r="O15" i="5"/>
  <c r="CM24" i="13"/>
  <c r="CM24" i="12"/>
  <c r="BV29" i="12"/>
  <c r="BA29" i="12"/>
  <c r="CL25" i="12"/>
  <c r="F11" i="12"/>
  <c r="F12" i="13"/>
  <c r="AB27" i="13"/>
  <c r="AB26" i="12"/>
  <c r="BR11" i="13"/>
  <c r="BR4" i="12"/>
  <c r="BP27" i="13"/>
  <c r="BP26" i="12"/>
  <c r="AO11" i="12"/>
  <c r="AO12" i="13"/>
  <c r="F26" i="12"/>
  <c r="F27" i="13"/>
  <c r="CK4" i="12"/>
  <c r="Z28" i="13"/>
  <c r="Z28" i="12"/>
  <c r="Z29" i="13"/>
  <c r="Z29" i="12"/>
  <c r="Z27" i="12"/>
  <c r="BR26" i="13"/>
  <c r="BX89" i="13"/>
  <c r="BX89" i="12"/>
  <c r="BR57" i="12"/>
  <c r="BR58" i="13"/>
  <c r="BR58" i="12"/>
  <c r="BA12" i="13"/>
  <c r="BA11" i="12"/>
  <c r="U72" i="12"/>
  <c r="U73" i="13"/>
  <c r="U73" i="12"/>
  <c r="BD24" i="12"/>
  <c r="BD26" i="13"/>
  <c r="CK42" i="13"/>
  <c r="CK41" i="12"/>
  <c r="CL35" i="12"/>
  <c r="BJ56" i="12"/>
  <c r="BJ57" i="13"/>
  <c r="AB35" i="12"/>
  <c r="AB41" i="13"/>
  <c r="CJ87" i="13"/>
  <c r="CJ86" i="12"/>
  <c r="G74" i="12"/>
  <c r="CQ62" i="13"/>
  <c r="CL50" i="12"/>
  <c r="BI27" i="13"/>
  <c r="BI26" i="12"/>
  <c r="AH27" i="13"/>
  <c r="AH26" i="12"/>
  <c r="CL40" i="12"/>
  <c r="X87" i="13"/>
  <c r="X86" i="12"/>
  <c r="EK43" i="28"/>
  <c r="CK36" i="12"/>
  <c r="BD80" i="12"/>
  <c r="BD86" i="13"/>
  <c r="Y74" i="12"/>
  <c r="BV89" i="12"/>
  <c r="CQ87" i="13"/>
  <c r="CQ87" i="12"/>
  <c r="CK56" i="13"/>
  <c r="CK49" i="12"/>
  <c r="CM49" i="13"/>
  <c r="CM49" i="12"/>
  <c r="AN27" i="13"/>
  <c r="AN26" i="12"/>
  <c r="BJ26" i="12"/>
  <c r="BJ27" i="13"/>
  <c r="CL37" i="12"/>
  <c r="M57" i="13"/>
  <c r="M56" i="12"/>
  <c r="O26" i="5"/>
  <c r="CM51" i="13"/>
  <c r="CM51" i="12"/>
  <c r="CJ56" i="13"/>
  <c r="BD36" i="12"/>
  <c r="BD41" i="13"/>
  <c r="BJ43" i="13"/>
  <c r="BJ43" i="12"/>
  <c r="BJ42" i="12"/>
  <c r="CL21" i="12"/>
  <c r="CM21" i="13"/>
  <c r="CM21" i="12"/>
  <c r="CL34" i="12"/>
  <c r="CL41" i="13"/>
  <c r="BV41" i="12"/>
  <c r="BV42" i="13"/>
  <c r="CK8" i="12"/>
  <c r="CM8" i="13"/>
  <c r="CM8" i="12"/>
  <c r="CL39" i="12"/>
  <c r="CK38" i="12"/>
  <c r="Y42" i="13"/>
  <c r="Y41" i="12"/>
  <c r="E42" i="13"/>
  <c r="E41" i="12"/>
  <c r="BK41" i="12"/>
  <c r="BK42" i="13"/>
  <c r="CL23" i="12"/>
  <c r="AN56" i="12"/>
  <c r="AN57" i="13"/>
  <c r="CK10" i="12"/>
  <c r="CM10" i="13"/>
  <c r="CM10" i="12"/>
  <c r="BD73" i="13"/>
  <c r="BD73" i="12"/>
  <c r="BD72" i="12"/>
  <c r="M89" i="12"/>
  <c r="CQ78" i="13"/>
  <c r="AH56" i="12"/>
  <c r="AH57" i="13"/>
  <c r="BK19" i="12"/>
  <c r="BK26" i="13"/>
  <c r="G51" i="12"/>
  <c r="G56" i="13"/>
  <c r="AB79" i="12"/>
  <c r="AB86" i="13"/>
  <c r="CJ73" i="13"/>
  <c r="CJ73" i="12"/>
  <c r="CJ72" i="12"/>
  <c r="N10" i="12"/>
  <c r="N11" i="13"/>
  <c r="BK56" i="13"/>
  <c r="BK49" i="12"/>
  <c r="AP23" i="12"/>
  <c r="AP26" i="13"/>
  <c r="BA42" i="13"/>
  <c r="BA41" i="12"/>
  <c r="CL22" i="12"/>
  <c r="CM22" i="13"/>
  <c r="CM22" i="12"/>
  <c r="N21" i="12"/>
  <c r="N26" i="13"/>
  <c r="N34" i="12"/>
  <c r="N41" i="13"/>
  <c r="BY36" i="12"/>
  <c r="BY41" i="13"/>
  <c r="Y88" i="13"/>
  <c r="Y88" i="12"/>
  <c r="Y87" i="12"/>
  <c r="CK39" i="12"/>
  <c r="CM39" i="13"/>
  <c r="CM39" i="12"/>
  <c r="CM25" i="13"/>
  <c r="CM25" i="12"/>
  <c r="CK25" i="12"/>
  <c r="O18" i="5"/>
  <c r="CJ41" i="13"/>
  <c r="CM35" i="13"/>
  <c r="CM35" i="12"/>
  <c r="CK73" i="13"/>
  <c r="CK73" i="12"/>
  <c r="CK72" i="12"/>
  <c r="BJ89" i="13"/>
  <c r="BJ89" i="12"/>
  <c r="CM50" i="13"/>
  <c r="CM50" i="12"/>
  <c r="CK50" i="12"/>
  <c r="BD59" i="12"/>
  <c r="CQ54" i="13"/>
  <c r="CQ54" i="12"/>
  <c r="AN43" i="13"/>
  <c r="AN43" i="12"/>
  <c r="AN42" i="12"/>
  <c r="CM80" i="13"/>
  <c r="CM80" i="12"/>
  <c r="O39" i="5"/>
  <c r="AI41" i="13"/>
  <c r="AB73" i="13"/>
  <c r="AB73" i="12"/>
  <c r="AB72" i="12"/>
  <c r="O21" i="5"/>
  <c r="CM38" i="13"/>
  <c r="CM38" i="12"/>
  <c r="CK51" i="12"/>
  <c r="M12" i="13"/>
  <c r="M11" i="12"/>
  <c r="BB89" i="13"/>
  <c r="BB89" i="12"/>
  <c r="N49" i="12"/>
  <c r="N56" i="13"/>
  <c r="BV56" i="12"/>
  <c r="BV57" i="13"/>
  <c r="O19" i="5"/>
  <c r="CM36" i="13"/>
  <c r="CM36" i="12"/>
  <c r="M27" i="13"/>
  <c r="M26" i="12"/>
  <c r="M41" i="12"/>
  <c r="M42" i="13"/>
  <c r="CM72" i="13"/>
  <c r="CM71" i="12"/>
  <c r="BI12" i="13"/>
  <c r="BI11" i="12"/>
  <c r="CK11" i="13"/>
  <c r="AH43" i="13"/>
  <c r="AH43" i="12"/>
  <c r="AH42" i="12"/>
  <c r="BV74" i="13"/>
  <c r="CL52" i="12"/>
  <c r="CM52" i="13"/>
  <c r="CM52" i="12"/>
  <c r="AP42" i="13"/>
  <c r="AP41" i="12"/>
  <c r="AP50" i="12"/>
  <c r="AP56" i="13"/>
  <c r="AI50" i="12"/>
  <c r="AI56" i="13"/>
  <c r="CK19" i="12"/>
  <c r="CK26" i="13"/>
  <c r="CM19" i="13"/>
  <c r="CM19" i="12"/>
  <c r="AI23" i="12"/>
  <c r="AI26" i="13"/>
  <c r="E57" i="13"/>
  <c r="E56" i="12"/>
  <c r="O38" i="5"/>
  <c r="CM79" i="13"/>
  <c r="CM79" i="12"/>
  <c r="CI86" i="13"/>
  <c r="CK88" i="13"/>
  <c r="CK88" i="12"/>
  <c r="CK89" i="13"/>
  <c r="CK89" i="12"/>
  <c r="CK87" i="12"/>
  <c r="F9" i="5"/>
  <c r="O9" i="5"/>
  <c r="CL10" i="12"/>
  <c r="CL11" i="13"/>
  <c r="CL11" i="12"/>
  <c r="CM37" i="13"/>
  <c r="CM37" i="12"/>
  <c r="CK37" i="12"/>
  <c r="AZ87" i="13"/>
  <c r="AZ86" i="12"/>
  <c r="CL51" i="12"/>
  <c r="BA87" i="12"/>
  <c r="BA88" i="13"/>
  <c r="BA88" i="12"/>
  <c r="BI57" i="13"/>
  <c r="BI56" i="12"/>
  <c r="CM23" i="13"/>
  <c r="CM23" i="12"/>
  <c r="CK23" i="12"/>
  <c r="CL20" i="12"/>
  <c r="CL26" i="13"/>
  <c r="CM20" i="13"/>
  <c r="CM20" i="12"/>
  <c r="CL56" i="13"/>
  <c r="CL49" i="12"/>
  <c r="BY51" i="12"/>
  <c r="BY56" i="13"/>
  <c r="G41" i="13"/>
  <c r="CM40" i="13"/>
  <c r="CM40" i="12"/>
  <c r="CK40" i="12"/>
  <c r="CI72" i="12"/>
  <c r="CI73" i="13"/>
  <c r="CI73" i="12"/>
  <c r="BK8" i="12"/>
  <c r="BK11" i="13"/>
  <c r="BI89" i="12"/>
  <c r="BI43" i="13"/>
  <c r="BI43" i="12"/>
  <c r="BI42" i="12"/>
  <c r="CT41" i="11"/>
  <c r="CQ89" i="11"/>
  <c r="CQ86" i="12"/>
  <c r="CT36" i="11"/>
  <c r="CT44" i="11"/>
  <c r="CQ59" i="11"/>
  <c r="AB57" i="12"/>
  <c r="AB58" i="13"/>
  <c r="AB58" i="12"/>
  <c r="AB59" i="13"/>
  <c r="AB59" i="12"/>
  <c r="CI58" i="13"/>
  <c r="CI58" i="12"/>
  <c r="CI57" i="12"/>
  <c r="CI59" i="13"/>
  <c r="CI59" i="12"/>
  <c r="X59" i="12"/>
  <c r="CQ50" i="13"/>
  <c r="CQ50" i="12"/>
  <c r="CI28" i="13"/>
  <c r="CI27" i="12"/>
  <c r="CI42" i="12"/>
  <c r="CI43" i="13"/>
  <c r="CL73" i="13"/>
  <c r="CL73" i="12"/>
  <c r="CL72" i="12"/>
  <c r="CL74" i="13"/>
  <c r="CL74" i="12"/>
  <c r="BX28" i="12"/>
  <c r="BX29" i="13"/>
  <c r="BX29" i="12"/>
  <c r="AO43" i="12"/>
  <c r="AO44" i="13"/>
  <c r="AO44" i="12"/>
  <c r="AA43" i="12"/>
  <c r="AA44" i="13"/>
  <c r="AA44" i="12"/>
  <c r="CI74" i="13"/>
  <c r="CI74" i="12"/>
  <c r="BJ44" i="13"/>
  <c r="BJ44" i="12"/>
  <c r="F27" i="12"/>
  <c r="F28" i="13"/>
  <c r="F28" i="12"/>
  <c r="AM27" i="12"/>
  <c r="AM28" i="13"/>
  <c r="AM28" i="12"/>
  <c r="AM29" i="13"/>
  <c r="AM29" i="12"/>
  <c r="BQ13" i="13"/>
  <c r="BQ13" i="12"/>
  <c r="BQ12" i="12"/>
  <c r="F44" i="13"/>
  <c r="F44" i="12"/>
  <c r="BP44" i="13"/>
  <c r="D42" i="12"/>
  <c r="D43" i="13"/>
  <c r="D43" i="12"/>
  <c r="D44" i="13"/>
  <c r="D44" i="12"/>
  <c r="BX13" i="13"/>
  <c r="BX13" i="12"/>
  <c r="BX12" i="12"/>
  <c r="AG44" i="13"/>
  <c r="AG44" i="12"/>
  <c r="BR44" i="13"/>
  <c r="BR44" i="12"/>
  <c r="AO29" i="13"/>
  <c r="AO29" i="12"/>
  <c r="U27" i="13"/>
  <c r="U26" i="12"/>
  <c r="N74" i="13"/>
  <c r="AA27" i="12"/>
  <c r="AA28" i="13"/>
  <c r="AA28" i="12"/>
  <c r="BI44" i="13"/>
  <c r="CQ85" i="13"/>
  <c r="CQ85" i="12"/>
  <c r="BA89" i="13"/>
  <c r="BA89" i="12"/>
  <c r="CK74" i="13"/>
  <c r="CK74" i="12"/>
  <c r="Y89" i="13"/>
  <c r="Y89" i="12"/>
  <c r="U74" i="13"/>
  <c r="BA13" i="13"/>
  <c r="CJ12" i="13"/>
  <c r="CJ12" i="12"/>
  <c r="BA14" i="13"/>
  <c r="BA12" i="12"/>
  <c r="BP28" i="13"/>
  <c r="BP28" i="12"/>
  <c r="BP29" i="13"/>
  <c r="BP29" i="12"/>
  <c r="BP27" i="12"/>
  <c r="AB27" i="12"/>
  <c r="AB28" i="13"/>
  <c r="AB28" i="12"/>
  <c r="AB29" i="13"/>
  <c r="AB29" i="12"/>
  <c r="BC28" i="13"/>
  <c r="BC28" i="12"/>
  <c r="BC27" i="12"/>
  <c r="BC29" i="13"/>
  <c r="CI12" i="13"/>
  <c r="CI12" i="12"/>
  <c r="BN13" i="13"/>
  <c r="BN14" i="13"/>
  <c r="BN12" i="12"/>
  <c r="Y28" i="13"/>
  <c r="Y28" i="12"/>
  <c r="Y27" i="12"/>
  <c r="AF27" i="12"/>
  <c r="AF28" i="13"/>
  <c r="AG13" i="13"/>
  <c r="AG13" i="12"/>
  <c r="AG14" i="13"/>
  <c r="AG12" i="12"/>
  <c r="BW13" i="13"/>
  <c r="BW13" i="12"/>
  <c r="BW12" i="12"/>
  <c r="CJ27" i="13"/>
  <c r="CJ26" i="12"/>
  <c r="G26" i="12"/>
  <c r="G27" i="13"/>
  <c r="T27" i="12"/>
  <c r="T28" i="13"/>
  <c r="T28" i="12"/>
  <c r="L27" i="12"/>
  <c r="L28" i="13"/>
  <c r="L28" i="12"/>
  <c r="L29" i="13"/>
  <c r="L29" i="12"/>
  <c r="BR74" i="12"/>
  <c r="CQ71" i="13"/>
  <c r="CQ71" i="12"/>
  <c r="BO13" i="13"/>
  <c r="BO13" i="12"/>
  <c r="BO14" i="13"/>
  <c r="BO14" i="12"/>
  <c r="BO12" i="12"/>
  <c r="BV14" i="12"/>
  <c r="AI11" i="12"/>
  <c r="AI12" i="13"/>
  <c r="BR59" i="13"/>
  <c r="BR27" i="13"/>
  <c r="BR26" i="12"/>
  <c r="AO13" i="13"/>
  <c r="AO13" i="12"/>
  <c r="AO12" i="12"/>
  <c r="AO14" i="13"/>
  <c r="AO14" i="12"/>
  <c r="F12" i="12"/>
  <c r="F13" i="13"/>
  <c r="F13" i="12"/>
  <c r="BY11" i="12"/>
  <c r="BY12" i="13"/>
  <c r="BO27" i="12"/>
  <c r="BO28" i="13"/>
  <c r="BO28" i="12"/>
  <c r="E29" i="13"/>
  <c r="BW29" i="13"/>
  <c r="Z13" i="13"/>
  <c r="Z13" i="12"/>
  <c r="Z12" i="12"/>
  <c r="AH14" i="13"/>
  <c r="AH14" i="12"/>
  <c r="S12" i="12"/>
  <c r="S13" i="13"/>
  <c r="G12" i="13"/>
  <c r="G11" i="12"/>
  <c r="U43" i="13"/>
  <c r="U43" i="12"/>
  <c r="U44" i="13"/>
  <c r="U44" i="12"/>
  <c r="U42" i="12"/>
  <c r="U11" i="12"/>
  <c r="U12" i="13"/>
  <c r="BD26" i="12"/>
  <c r="BD27" i="13"/>
  <c r="BR12" i="13"/>
  <c r="BR11" i="12"/>
  <c r="BY27" i="12"/>
  <c r="BY28" i="13"/>
  <c r="T44" i="13"/>
  <c r="BD11" i="12"/>
  <c r="BD12" i="13"/>
  <c r="AP12" i="13"/>
  <c r="AP11" i="12"/>
  <c r="AB12" i="13"/>
  <c r="AB11" i="12"/>
  <c r="L13" i="13"/>
  <c r="L13" i="12"/>
  <c r="L12" i="12"/>
  <c r="AI74" i="12"/>
  <c r="CQ66" i="13"/>
  <c r="CQ66" i="12"/>
  <c r="CJ42" i="13"/>
  <c r="CJ41" i="12"/>
  <c r="CM41" i="13"/>
  <c r="AB87" i="13"/>
  <c r="AB86" i="12"/>
  <c r="BD74" i="13"/>
  <c r="E43" i="13"/>
  <c r="E43" i="12"/>
  <c r="E42" i="12"/>
  <c r="CL41" i="12"/>
  <c r="CL42" i="13"/>
  <c r="CK57" i="13"/>
  <c r="CK56" i="12"/>
  <c r="X88" i="13"/>
  <c r="X88" i="12"/>
  <c r="X89" i="13"/>
  <c r="X87" i="12"/>
  <c r="AH27" i="12"/>
  <c r="AH28" i="13"/>
  <c r="AH28" i="12"/>
  <c r="AH29" i="13"/>
  <c r="CQ62" i="12"/>
  <c r="AB41" i="12"/>
  <c r="AB42" i="13"/>
  <c r="F43" i="35"/>
  <c r="I43" i="35"/>
  <c r="I43" i="8"/>
  <c r="AI56" i="12"/>
  <c r="AI57" i="13"/>
  <c r="AP43" i="13"/>
  <c r="AP43" i="12"/>
  <c r="AP42" i="12"/>
  <c r="BV74" i="12"/>
  <c r="CQ72" i="13"/>
  <c r="CQ72" i="12"/>
  <c r="M27" i="12"/>
  <c r="M28" i="13"/>
  <c r="M28" i="12"/>
  <c r="M29" i="13"/>
  <c r="BV57" i="12"/>
  <c r="BV58" i="13"/>
  <c r="BV58" i="12"/>
  <c r="F44" i="35"/>
  <c r="I44" i="35"/>
  <c r="I44" i="8"/>
  <c r="N41" i="12"/>
  <c r="N42" i="13"/>
  <c r="CJ74" i="13"/>
  <c r="CJ74" i="12"/>
  <c r="BK27" i="13"/>
  <c r="BK26" i="12"/>
  <c r="CQ78" i="12"/>
  <c r="AN57" i="12"/>
  <c r="AN58" i="13"/>
  <c r="AN58" i="12"/>
  <c r="BK42" i="12"/>
  <c r="BK43" i="13"/>
  <c r="BK43" i="12"/>
  <c r="E40" i="5"/>
  <c r="I47" i="35"/>
  <c r="BD42" i="13"/>
  <c r="BD41" i="12"/>
  <c r="AN28" i="13"/>
  <c r="AN28" i="12"/>
  <c r="AN27" i="12"/>
  <c r="AZ87" i="12"/>
  <c r="AZ88" i="13"/>
  <c r="AZ88" i="12"/>
  <c r="CL27" i="13"/>
  <c r="CL26" i="12"/>
  <c r="CK11" i="12"/>
  <c r="CM11" i="13"/>
  <c r="CM11" i="12"/>
  <c r="CM72" i="12"/>
  <c r="CM73" i="13"/>
  <c r="CM73" i="12"/>
  <c r="BK12" i="13"/>
  <c r="BK11" i="12"/>
  <c r="G42" i="13"/>
  <c r="G41" i="12"/>
  <c r="CL57" i="13"/>
  <c r="CL56" i="12"/>
  <c r="F40" i="5"/>
  <c r="I48" i="35"/>
  <c r="CM86" i="13"/>
  <c r="CI86" i="12"/>
  <c r="CI87" i="13"/>
  <c r="E58" i="13"/>
  <c r="E58" i="12"/>
  <c r="E57" i="12"/>
  <c r="CK26" i="12"/>
  <c r="CK27" i="13"/>
  <c r="CM26" i="13"/>
  <c r="AP57" i="13"/>
  <c r="AP56" i="12"/>
  <c r="AH44" i="13"/>
  <c r="M42" i="12"/>
  <c r="M43" i="13"/>
  <c r="M43" i="12"/>
  <c r="AB74" i="13"/>
  <c r="BA42" i="12"/>
  <c r="BA43" i="13"/>
  <c r="BA43" i="12"/>
  <c r="BA44" i="13"/>
  <c r="BK57" i="13"/>
  <c r="BK56" i="12"/>
  <c r="G57" i="13"/>
  <c r="G56" i="12"/>
  <c r="Y43" i="13"/>
  <c r="Y43" i="12"/>
  <c r="Y42" i="12"/>
  <c r="BV42" i="12"/>
  <c r="BV43" i="13"/>
  <c r="BJ27" i="12"/>
  <c r="BJ28" i="13"/>
  <c r="BJ28" i="12"/>
  <c r="BD87" i="13"/>
  <c r="BD86" i="12"/>
  <c r="BI27" i="12"/>
  <c r="BI28" i="13"/>
  <c r="BI28" i="12"/>
  <c r="BJ57" i="12"/>
  <c r="BJ58" i="13"/>
  <c r="BJ58" i="12"/>
  <c r="BI58" i="13"/>
  <c r="BI58" i="12"/>
  <c r="BI57" i="12"/>
  <c r="BI44" i="12"/>
  <c r="BY56" i="12"/>
  <c r="BY57" i="13"/>
  <c r="AI26" i="12"/>
  <c r="AI27" i="13"/>
  <c r="BI13" i="13"/>
  <c r="BI14" i="13"/>
  <c r="CK12" i="13"/>
  <c r="CK12" i="12"/>
  <c r="BI12" i="12"/>
  <c r="N56" i="12"/>
  <c r="N57" i="13"/>
  <c r="CL12" i="13"/>
  <c r="CL12" i="12"/>
  <c r="M13" i="13"/>
  <c r="M14" i="13"/>
  <c r="M12" i="12"/>
  <c r="AI41" i="12"/>
  <c r="AI42" i="13"/>
  <c r="AN44" i="13"/>
  <c r="BY41" i="12"/>
  <c r="BY42" i="13"/>
  <c r="N27" i="13"/>
  <c r="N26" i="12"/>
  <c r="AP26" i="12"/>
  <c r="AP27" i="13"/>
  <c r="N12" i="13"/>
  <c r="N11" i="12"/>
  <c r="AH58" i="13"/>
  <c r="AH58" i="12"/>
  <c r="AH57" i="12"/>
  <c r="CJ57" i="13"/>
  <c r="CM56" i="13"/>
  <c r="CJ56" i="12"/>
  <c r="M58" i="13"/>
  <c r="M58" i="12"/>
  <c r="M57" i="12"/>
  <c r="CJ88" i="13"/>
  <c r="CJ88" i="12"/>
  <c r="CJ87" i="12"/>
  <c r="CK43" i="13"/>
  <c r="CK43" i="12"/>
  <c r="CK42" i="12"/>
  <c r="CI43" i="12"/>
  <c r="CI44" i="13"/>
  <c r="CI44" i="12"/>
  <c r="CI28" i="12"/>
  <c r="CI29" i="13"/>
  <c r="CI29" i="12"/>
  <c r="BV43" i="12"/>
  <c r="BV44" i="13"/>
  <c r="BY28" i="12"/>
  <c r="BY29" i="13"/>
  <c r="BY29" i="12"/>
  <c r="S13" i="12"/>
  <c r="S14" i="13"/>
  <c r="AF28" i="12"/>
  <c r="AF29" i="13"/>
  <c r="AF29" i="12"/>
  <c r="BN14" i="12"/>
  <c r="CI14" i="13"/>
  <c r="CI14" i="12"/>
  <c r="BD12" i="12"/>
  <c r="BD13" i="13"/>
  <c r="BD13" i="12"/>
  <c r="BR13" i="13"/>
  <c r="BR13" i="12"/>
  <c r="BR12" i="12"/>
  <c r="S14" i="12"/>
  <c r="CQ56" i="13"/>
  <c r="CQ56" i="12"/>
  <c r="BR59" i="12"/>
  <c r="G28" i="13"/>
  <c r="G28" i="12"/>
  <c r="G27" i="12"/>
  <c r="CJ28" i="13"/>
  <c r="CJ27" i="12"/>
  <c r="F29" i="13"/>
  <c r="F29" i="12"/>
  <c r="AZ89" i="13"/>
  <c r="BK44" i="13"/>
  <c r="L14" i="13"/>
  <c r="L14" i="12"/>
  <c r="AB12" i="12"/>
  <c r="AB13" i="13"/>
  <c r="AB13" i="12"/>
  <c r="AB14" i="13"/>
  <c r="AB14" i="12"/>
  <c r="BD28" i="13"/>
  <c r="BD28" i="12"/>
  <c r="BD27" i="12"/>
  <c r="G13" i="13"/>
  <c r="G13" i="12"/>
  <c r="G14" i="13"/>
  <c r="G14" i="12"/>
  <c r="G12" i="12"/>
  <c r="BW29" i="12"/>
  <c r="CQ27" i="13"/>
  <c r="CQ27" i="12"/>
  <c r="BO29" i="13"/>
  <c r="F14" i="13"/>
  <c r="AI13" i="13"/>
  <c r="AI13" i="12"/>
  <c r="AI14" i="13"/>
  <c r="AI14" i="12"/>
  <c r="AI12" i="12"/>
  <c r="T29" i="13"/>
  <c r="BW14" i="13"/>
  <c r="AG14" i="12"/>
  <c r="CQ6" i="13"/>
  <c r="CQ6" i="12"/>
  <c r="BC29" i="12"/>
  <c r="BA13" i="12"/>
  <c r="CJ13" i="13"/>
  <c r="CJ13" i="12"/>
  <c r="AA29" i="13"/>
  <c r="AA29" i="12"/>
  <c r="U28" i="13"/>
  <c r="U28" i="12"/>
  <c r="U27" i="12"/>
  <c r="U29" i="13"/>
  <c r="U29" i="12"/>
  <c r="BX14" i="13"/>
  <c r="BX14" i="12"/>
  <c r="O40" i="5"/>
  <c r="I61" i="35"/>
  <c r="T44" i="12"/>
  <c r="CQ34" i="13"/>
  <c r="CQ34" i="12"/>
  <c r="Z14" i="13"/>
  <c r="E29" i="12"/>
  <c r="BY13" i="13"/>
  <c r="BY13" i="12"/>
  <c r="BY12" i="12"/>
  <c r="Y29" i="13"/>
  <c r="U74" i="12"/>
  <c r="CQ64" i="13"/>
  <c r="CQ64" i="12"/>
  <c r="BQ14" i="13"/>
  <c r="BQ14" i="12"/>
  <c r="BI29" i="13"/>
  <c r="M44" i="13"/>
  <c r="AN59" i="13"/>
  <c r="AP13" i="13"/>
  <c r="AP13" i="12"/>
  <c r="AP12" i="12"/>
  <c r="AP14" i="13"/>
  <c r="U13" i="13"/>
  <c r="U13" i="12"/>
  <c r="U14" i="13"/>
  <c r="U14" i="12"/>
  <c r="U12" i="12"/>
  <c r="BR27" i="12"/>
  <c r="BR28" i="13"/>
  <c r="CI13" i="13"/>
  <c r="CI13" i="12"/>
  <c r="BN13" i="12"/>
  <c r="BA14" i="12"/>
  <c r="CJ14" i="13"/>
  <c r="CJ14" i="12"/>
  <c r="N74" i="12"/>
  <c r="CQ63" i="13"/>
  <c r="CQ63" i="12"/>
  <c r="BP44" i="12"/>
  <c r="CQ41" i="13"/>
  <c r="CQ41" i="12"/>
  <c r="CL14" i="13"/>
  <c r="CL14" i="12"/>
  <c r="M14" i="12"/>
  <c r="M59" i="13"/>
  <c r="AH59" i="13"/>
  <c r="BI14" i="12"/>
  <c r="CK14" i="13"/>
  <c r="CK14" i="12"/>
  <c r="CJ89" i="13"/>
  <c r="CJ89" i="12"/>
  <c r="CJ57" i="12"/>
  <c r="CJ58" i="13"/>
  <c r="CJ58" i="12"/>
  <c r="AN44" i="12"/>
  <c r="BI13" i="12"/>
  <c r="CK13" i="13"/>
  <c r="CK13" i="12"/>
  <c r="BI59" i="13"/>
  <c r="Y44" i="13"/>
  <c r="G58" i="13"/>
  <c r="G58" i="12"/>
  <c r="G57" i="12"/>
  <c r="AB74" i="12"/>
  <c r="CQ65" i="13"/>
  <c r="CM27" i="13"/>
  <c r="CM26" i="12"/>
  <c r="E59" i="13"/>
  <c r="CM87" i="13"/>
  <c r="CM86" i="12"/>
  <c r="CM74" i="13"/>
  <c r="CM74" i="12"/>
  <c r="BD42" i="12"/>
  <c r="BD43" i="13"/>
  <c r="BD43" i="12"/>
  <c r="BK28" i="13"/>
  <c r="BK28" i="12"/>
  <c r="BK27" i="12"/>
  <c r="CK57" i="12"/>
  <c r="CK58" i="13"/>
  <c r="E44" i="13"/>
  <c r="CJ43" i="13"/>
  <c r="CJ42" i="12"/>
  <c r="N13" i="13"/>
  <c r="N14" i="13"/>
  <c r="CQ3" i="13"/>
  <c r="N12" i="12"/>
  <c r="CM12" i="13"/>
  <c r="CM12" i="12"/>
  <c r="N27" i="12"/>
  <c r="N28" i="13"/>
  <c r="AI43" i="13"/>
  <c r="AI43" i="12"/>
  <c r="AI42" i="12"/>
  <c r="AI44" i="13"/>
  <c r="AI44" i="12"/>
  <c r="M13" i="12"/>
  <c r="CL13" i="13"/>
  <c r="CL13" i="12"/>
  <c r="AI27" i="12"/>
  <c r="AI28" i="13"/>
  <c r="BD88" i="13"/>
  <c r="BD88" i="12"/>
  <c r="BD87" i="12"/>
  <c r="M44" i="12"/>
  <c r="AH44" i="12"/>
  <c r="CQ36" i="13"/>
  <c r="CQ36" i="12"/>
  <c r="CK28" i="13"/>
  <c r="CK28" i="12"/>
  <c r="CK29" i="13"/>
  <c r="CK29" i="12"/>
  <c r="CK27" i="12"/>
  <c r="G43" i="13"/>
  <c r="G43" i="12"/>
  <c r="G42" i="12"/>
  <c r="AZ89" i="12"/>
  <c r="AN29" i="13"/>
  <c r="M29" i="12"/>
  <c r="AI58" i="13"/>
  <c r="AI58" i="12"/>
  <c r="AI57" i="12"/>
  <c r="AB42" i="12"/>
  <c r="AB43" i="13"/>
  <c r="AB43" i="12"/>
  <c r="AH29" i="12"/>
  <c r="X89" i="12"/>
  <c r="CL42" i="12"/>
  <c r="CL43" i="13"/>
  <c r="CL43" i="12"/>
  <c r="AB87" i="12"/>
  <c r="AB88" i="13"/>
  <c r="AB88" i="12"/>
  <c r="BJ59" i="13"/>
  <c r="BJ59" i="12"/>
  <c r="BI29" i="12"/>
  <c r="BJ29" i="13"/>
  <c r="BJ29" i="12"/>
  <c r="BV44" i="12"/>
  <c r="BK58" i="13"/>
  <c r="BK58" i="12"/>
  <c r="BK57" i="12"/>
  <c r="CI88" i="13"/>
  <c r="CI88" i="12"/>
  <c r="CI87" i="12"/>
  <c r="CL28" i="13"/>
  <c r="CL28" i="12"/>
  <c r="CL29" i="13"/>
  <c r="CL29" i="12"/>
  <c r="CL27" i="12"/>
  <c r="AN59" i="12"/>
  <c r="N43" i="13"/>
  <c r="N43" i="12"/>
  <c r="N42" i="12"/>
  <c r="BV59" i="13"/>
  <c r="CM42" i="13"/>
  <c r="CM41" i="12"/>
  <c r="AP28" i="13"/>
  <c r="AP28" i="12"/>
  <c r="AP27" i="12"/>
  <c r="BY42" i="12"/>
  <c r="BY43" i="13"/>
  <c r="BY43" i="12"/>
  <c r="CK44" i="13"/>
  <c r="CK44" i="12"/>
  <c r="CM57" i="13"/>
  <c r="CM56" i="12"/>
  <c r="N58" i="13"/>
  <c r="N58" i="12"/>
  <c r="N57" i="12"/>
  <c r="BY58" i="13"/>
  <c r="BY58" i="12"/>
  <c r="BY57" i="12"/>
  <c r="BA44" i="12"/>
  <c r="AP58" i="13"/>
  <c r="AP58" i="12"/>
  <c r="AP57" i="12"/>
  <c r="CL58" i="13"/>
  <c r="CL58" i="12"/>
  <c r="CL57" i="12"/>
  <c r="BK12" i="12"/>
  <c r="BK13" i="13"/>
  <c r="BK13" i="12"/>
  <c r="AP44" i="13"/>
  <c r="AP44" i="12"/>
  <c r="M41" i="5"/>
  <c r="BD74" i="12"/>
  <c r="CQ69" i="13"/>
  <c r="CQ69" i="12"/>
  <c r="Q42" i="5"/>
  <c r="Q43" i="5"/>
  <c r="Q44" i="5"/>
  <c r="N46" i="5"/>
  <c r="I82" i="8"/>
  <c r="AI28" i="12"/>
  <c r="AI29" i="13"/>
  <c r="AI29" i="12"/>
  <c r="N28" i="12"/>
  <c r="N29" i="13"/>
  <c r="N29" i="12"/>
  <c r="BR28" i="12"/>
  <c r="BR29" i="13"/>
  <c r="BR29" i="12"/>
  <c r="CJ43" i="12"/>
  <c r="CJ44" i="13"/>
  <c r="CJ44" i="12"/>
  <c r="CK58" i="12"/>
  <c r="CK59" i="13"/>
  <c r="CK59" i="12"/>
  <c r="BW14" i="12"/>
  <c r="BD29" i="13"/>
  <c r="BR14" i="13"/>
  <c r="BR14" i="12"/>
  <c r="BD14" i="13"/>
  <c r="BK14" i="13"/>
  <c r="BK14" i="12"/>
  <c r="AP59" i="13"/>
  <c r="AP59" i="12"/>
  <c r="AB89" i="13"/>
  <c r="AB89" i="12"/>
  <c r="CQ18" i="13"/>
  <c r="BD44" i="13"/>
  <c r="BY14" i="13"/>
  <c r="BY14" i="12"/>
  <c r="Z14" i="12"/>
  <c r="CQ5" i="13"/>
  <c r="CQ5" i="12"/>
  <c r="T29" i="12"/>
  <c r="CQ19" i="13"/>
  <c r="CQ19" i="12"/>
  <c r="F14" i="12"/>
  <c r="CQ2" i="13"/>
  <c r="CQ2" i="12"/>
  <c r="G29" i="13"/>
  <c r="CQ11" i="13"/>
  <c r="AP14" i="12"/>
  <c r="CQ7" i="13"/>
  <c r="CQ7" i="12"/>
  <c r="BO29" i="12"/>
  <c r="CQ26" i="13"/>
  <c r="CQ26" i="12"/>
  <c r="CQ4" i="13"/>
  <c r="BY59" i="13"/>
  <c r="BY59" i="12"/>
  <c r="BK59" i="13"/>
  <c r="BK59" i="12"/>
  <c r="CQ21" i="13"/>
  <c r="Y29" i="12"/>
  <c r="CQ20" i="13"/>
  <c r="CQ20" i="12"/>
  <c r="BK44" i="12"/>
  <c r="CQ40" i="13"/>
  <c r="CQ40" i="12"/>
  <c r="CJ28" i="12"/>
  <c r="CJ29" i="13"/>
  <c r="CJ29" i="12"/>
  <c r="CQ3" i="12"/>
  <c r="CQ80" i="13"/>
  <c r="CM27" i="12"/>
  <c r="CM28" i="13"/>
  <c r="CM28" i="12"/>
  <c r="CM29" i="13"/>
  <c r="CM29" i="12"/>
  <c r="M59" i="12"/>
  <c r="CL59" i="13"/>
  <c r="CL59" i="12"/>
  <c r="CM57" i="12"/>
  <c r="CM58" i="13"/>
  <c r="CM58" i="12"/>
  <c r="BV59" i="12"/>
  <c r="CQ57" i="13"/>
  <c r="CQ57" i="12"/>
  <c r="M42" i="5"/>
  <c r="M43" i="5"/>
  <c r="N59" i="13"/>
  <c r="N59" i="12"/>
  <c r="CQ52" i="13"/>
  <c r="CQ52" i="12"/>
  <c r="CL44" i="13"/>
  <c r="CL44" i="12"/>
  <c r="AB44" i="13"/>
  <c r="AB44" i="12"/>
  <c r="AI59" i="13"/>
  <c r="AI59" i="12"/>
  <c r="BD89" i="13"/>
  <c r="N13" i="12"/>
  <c r="CM13" i="13"/>
  <c r="CM13" i="12"/>
  <c r="E44" i="12"/>
  <c r="BK29" i="13"/>
  <c r="BK29" i="12"/>
  <c r="CM87" i="12"/>
  <c r="CM88" i="13"/>
  <c r="CQ65" i="12"/>
  <c r="CQ74" i="12"/>
  <c r="CQ74" i="13"/>
  <c r="G59" i="13"/>
  <c r="G59" i="12"/>
  <c r="CJ59" i="13"/>
  <c r="CJ59" i="12"/>
  <c r="CQ10" i="13"/>
  <c r="CQ21" i="12"/>
  <c r="CQ18" i="12"/>
  <c r="AN29" i="12"/>
  <c r="E59" i="12"/>
  <c r="Y44" i="12"/>
  <c r="CQ35" i="13"/>
  <c r="BY44" i="13"/>
  <c r="AP29" i="13"/>
  <c r="AP29" i="12"/>
  <c r="CM42" i="12"/>
  <c r="CM43" i="13"/>
  <c r="N44" i="13"/>
  <c r="CI89" i="13"/>
  <c r="CI89" i="12"/>
  <c r="G44" i="13"/>
  <c r="G44" i="12"/>
  <c r="N14" i="12"/>
  <c r="CM14" i="13"/>
  <c r="CM14" i="12"/>
  <c r="CQ55" i="13"/>
  <c r="CQ55" i="12"/>
  <c r="BI59" i="12"/>
  <c r="CQ37" i="13"/>
  <c r="CQ37" i="12"/>
  <c r="AH59" i="12"/>
  <c r="CQ51" i="13"/>
  <c r="I83" i="8"/>
  <c r="I85" i="8"/>
  <c r="B87" i="8"/>
  <c r="CQ51" i="12"/>
  <c r="CT36" i="13"/>
  <c r="CM43" i="12"/>
  <c r="CM44" i="13"/>
  <c r="CM44" i="12"/>
  <c r="CM88" i="12"/>
  <c r="CM89" i="13"/>
  <c r="CM89" i="12"/>
  <c r="CQ22" i="13"/>
  <c r="CM59" i="13"/>
  <c r="CM59" i="12"/>
  <c r="CQ4" i="12"/>
  <c r="CT34" i="13"/>
  <c r="CQ11" i="12"/>
  <c r="CT41" i="12"/>
  <c r="CT41" i="13"/>
  <c r="CT34" i="12"/>
  <c r="BD29" i="12"/>
  <c r="CQ24" i="13"/>
  <c r="CQ24" i="12"/>
  <c r="G29" i="12"/>
  <c r="CQ17" i="13"/>
  <c r="CQ17" i="12"/>
  <c r="BD44" i="12"/>
  <c r="CQ39" i="13"/>
  <c r="CQ39" i="12"/>
  <c r="CQ12" i="13"/>
  <c r="CQ12" i="12"/>
  <c r="CQ9" i="13"/>
  <c r="CQ9" i="12"/>
  <c r="BD14" i="12"/>
  <c r="N45" i="5"/>
  <c r="N49" i="5"/>
  <c r="CQ35" i="12"/>
  <c r="CT35" i="13"/>
  <c r="N44" i="12"/>
  <c r="CQ33" i="13"/>
  <c r="BY44" i="12"/>
  <c r="CQ42" i="13"/>
  <c r="CQ47" i="13"/>
  <c r="CQ32" i="13"/>
  <c r="BD89" i="12"/>
  <c r="CQ84" i="13"/>
  <c r="CQ25" i="13"/>
  <c r="CQ25" i="12"/>
  <c r="CQ48" i="13"/>
  <c r="CQ48" i="12"/>
  <c r="CQ80" i="12"/>
  <c r="CQ89" i="13"/>
  <c r="CQ22" i="12"/>
  <c r="CT37" i="12"/>
  <c r="CT37" i="13"/>
  <c r="CT36" i="12"/>
  <c r="CT40" i="13"/>
  <c r="CQ10" i="12"/>
  <c r="CT40" i="12"/>
  <c r="CQ14" i="13"/>
  <c r="CT35" i="12"/>
  <c r="CQ44" i="13"/>
  <c r="CQ32" i="12"/>
  <c r="CT32" i="13"/>
  <c r="CQ29" i="12"/>
  <c r="CQ33" i="12"/>
  <c r="CT33" i="12"/>
  <c r="CT33" i="13"/>
  <c r="CQ29" i="13"/>
  <c r="CQ14" i="12"/>
  <c r="CQ84" i="12"/>
  <c r="CT39" i="12"/>
  <c r="CT39" i="13"/>
  <c r="CQ47" i="12"/>
  <c r="CQ59" i="12"/>
  <c r="CQ59" i="13"/>
  <c r="CQ42" i="12"/>
  <c r="CT42" i="12"/>
  <c r="CT42" i="13"/>
  <c r="CQ89" i="12"/>
  <c r="CT44" i="13"/>
  <c r="CQ44" i="12"/>
  <c r="CT32" i="12"/>
  <c r="CT44" i="12"/>
  <c r="CU48" i="12"/>
  <c r="I82" i="35"/>
  <c r="G34" i="35"/>
  <c r="G29" i="35"/>
  <c r="I83" i="35"/>
  <c r="I85" i="35"/>
  <c r="B87" i="3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00000000-0015-0000-FFFF-FFFF0100000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3" xr16:uid="{00000000-0015-0000-FFFF-FFFF02000000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4" xr16:uid="{00000000-0015-0000-FFFF-FFFF03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0000000-0015-0000-FFFF-FFFF0400000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00000000-0015-0000-FFFF-FFFF05000000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7" xr16:uid="{00000000-0015-0000-FFFF-FFFF06000000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8" xr16:uid="{00000000-0015-0000-FFFF-FFFF0700000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9" xr16:uid="{00000000-0015-0000-FFFF-FFFF08000000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0" xr16:uid="{00000000-0015-0000-FFFF-FFFF09000000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1" xr16:uid="{00000000-0015-0000-FFFF-FFFF0A00000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2" xr16:uid="{00000000-0015-0000-FFFF-FFFF0B000000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3" xr16:uid="{00000000-0015-0000-FFFF-FFFF0C000000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14" xr16:uid="{00000000-0015-0000-FFFF-FFFF0D000000}" keepAlive="1" name="Query - UNIQUE SPICY NOVEMBER MEAL REPORT" description="Connection to the 'UNIQUE SPICY NOVEMBER MEAL REPORT' query in the workbook." type="5" refreshedVersion="8" background="1" saveData="1">
    <dbPr connection="Provider=Microsoft.Mashup.OleDb.1;Data Source=$Workbook$;Location=&quot;UNIQUE SPICY NOVEMBER MEAL REPORT&quot;;Extended Properties=&quot;&quot;" command="SELECT * FROM [UNIQUE SPICY NOVEMBER MEAL REPORT]"/>
  </connection>
  <connection id="15" xr16:uid="{00000000-0015-0000-FFFF-FFFF0E000000}" keepAlive="1" name="Query - Unique Spicy White House November Booking" description="Connection to the 'Unique Spicy White House November Booking' query in the workbook." type="5" refreshedVersion="8" background="1" saveData="1">
    <dbPr connection="Provider=Microsoft.Mashup.OleDb.1;Data Source=$Workbook$;Location=&quot;Unique Spicy White House November Booking&quot;;Extended Properties=&quot;&quot;" command="SELECT * FROM [Unique Spicy White House November Booking]"/>
  </connection>
  <connection id="16" xr16:uid="{00000000-0015-0000-FFFF-FFFF0F000000}" keepAlive="1" name="Query - Unique Spicy White House November Booking (2)" description="Connection to the 'Unique Spicy White House November Booking (2)' query in the workbook." type="5" refreshedVersion="8" background="1" saveData="1">
    <dbPr connection="Provider=Microsoft.Mashup.OleDb.1;Data Source=$Workbook$;Location=&quot;Unique Spicy White House November Booking (2)&quot;;Extended Properties=&quot;&quot;" command="SELECT * FROM [Unique Spicy White House November Booking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<sst xmlns="http://schemas.openxmlformats.org/spreadsheetml/2006/main" count="85231" uniqueCount="2261">
  <si>
    <t>TOTAL</t>
  </si>
  <si>
    <t>7.5% VAT</t>
  </si>
  <si>
    <t>Total Amt</t>
  </si>
  <si>
    <t>Total No</t>
  </si>
  <si>
    <t>Sunday</t>
  </si>
  <si>
    <t>Saturday</t>
  </si>
  <si>
    <t>Friday</t>
  </si>
  <si>
    <t>Thursday</t>
  </si>
  <si>
    <t>Wednesday</t>
  </si>
  <si>
    <t>Tuesday</t>
  </si>
  <si>
    <t>Monday</t>
  </si>
  <si>
    <t>Continental</t>
  </si>
  <si>
    <t>Dinner</t>
  </si>
  <si>
    <t>Lunch</t>
  </si>
  <si>
    <t>Breakfast</t>
  </si>
  <si>
    <t>Mid-night</t>
  </si>
  <si>
    <t>Days</t>
  </si>
  <si>
    <t>TOATL</t>
  </si>
  <si>
    <t>IT</t>
  </si>
  <si>
    <t>SEC</t>
  </si>
  <si>
    <t>HSE</t>
  </si>
  <si>
    <t>CONTRACTOR</t>
  </si>
  <si>
    <t>KANO &amp; INLAND SERVICE</t>
  </si>
  <si>
    <t>COMM</t>
  </si>
  <si>
    <t>FINANCE</t>
  </si>
  <si>
    <t>HR</t>
  </si>
  <si>
    <t>ENG</t>
  </si>
  <si>
    <t>OPS</t>
  </si>
  <si>
    <t>KANO</t>
  </si>
  <si>
    <t>Sub Total</t>
  </si>
  <si>
    <t xml:space="preserve">Total </t>
  </si>
  <si>
    <t>APMT STAFF</t>
  </si>
  <si>
    <t xml:space="preserve">Pack </t>
  </si>
  <si>
    <t>Pack</t>
  </si>
  <si>
    <t xml:space="preserve">Week </t>
  </si>
  <si>
    <t>MGT/PROJECT</t>
  </si>
  <si>
    <t>SECURITY</t>
  </si>
  <si>
    <t>LUNCH TICKET</t>
  </si>
  <si>
    <t>DINNER TICKET</t>
  </si>
  <si>
    <t>WHITE HOUSE TICKET</t>
  </si>
  <si>
    <t>CONTRACTOR LUNCH TICKET</t>
  </si>
  <si>
    <t>CONTRACTOR DINNER TICKET</t>
  </si>
  <si>
    <t>PACK</t>
  </si>
  <si>
    <t xml:space="preserve">TOTAL SALES SUMMARY </t>
  </si>
  <si>
    <t xml:space="preserve">BLUE COLLAR SALES SUMMARY </t>
  </si>
  <si>
    <t xml:space="preserve">WHITE HOUSE SALES  SUMMARY </t>
  </si>
  <si>
    <t xml:space="preserve">KANO/INLAND  SUMMARY </t>
  </si>
  <si>
    <t xml:space="preserve"> </t>
  </si>
  <si>
    <t>Department</t>
  </si>
  <si>
    <t>Name</t>
  </si>
  <si>
    <t>Time</t>
  </si>
  <si>
    <t>MANAGEMENT</t>
  </si>
  <si>
    <t>OPERATIONS</t>
  </si>
  <si>
    <t>MICURA</t>
  </si>
  <si>
    <t>ENGINEERING</t>
  </si>
  <si>
    <t>COMMERCIAL</t>
  </si>
  <si>
    <t>GATE OPS</t>
  </si>
  <si>
    <t>OLM</t>
  </si>
  <si>
    <t>PLANNING</t>
  </si>
  <si>
    <t>DATE</t>
  </si>
  <si>
    <t>MONDAY</t>
  </si>
  <si>
    <t>TUESDAY</t>
  </si>
  <si>
    <t>WEDNESDAY</t>
  </si>
  <si>
    <t>THURSDAY</t>
  </si>
  <si>
    <t>FRIDAY</t>
  </si>
  <si>
    <t>SATURDAY</t>
  </si>
  <si>
    <t>SUNDAY</t>
  </si>
  <si>
    <t>Date</t>
  </si>
  <si>
    <t xml:space="preserve">MIDNIGHT TICKET </t>
  </si>
  <si>
    <t xml:space="preserve">BREAKFAST TICKET </t>
  </si>
  <si>
    <t xml:space="preserve">Total Invoice Amount Meal </t>
  </si>
  <si>
    <t>PACK USED</t>
  </si>
  <si>
    <t>Total Invoice Amount Pack</t>
  </si>
  <si>
    <t>Total</t>
  </si>
  <si>
    <t>UNIQUE SPICY 9.5 KANO / INLAND TOTAL</t>
  </si>
  <si>
    <t xml:space="preserve">UNIQUE SPICY 9.5 KANO </t>
  </si>
  <si>
    <t>S/N</t>
  </si>
  <si>
    <t>COMMUNICATION</t>
  </si>
  <si>
    <t>HR AND ADMIN</t>
  </si>
  <si>
    <t xml:space="preserve">KANO </t>
  </si>
  <si>
    <t>PROCUREMENT</t>
  </si>
  <si>
    <t>PROJECT</t>
  </si>
  <si>
    <t>INLAND</t>
  </si>
  <si>
    <t>DAYS OF THE WEEK</t>
  </si>
  <si>
    <t>WEEKS</t>
  </si>
  <si>
    <t>TIMELINE</t>
  </si>
  <si>
    <t>LUNCH MEAL TICKETS (11:00:00AM-05:59:59PM)</t>
  </si>
  <si>
    <t>DINNER MEAL TICKETS (06:00:00PM-10:59:59PM)</t>
  </si>
  <si>
    <t>MIDNIGHT MEAL TICKETS (11:00:00PM-05:59:59AM)</t>
  </si>
  <si>
    <t>BREAKFAST MEAL TICKETS (06:00:00 AM-10:59:59AM)</t>
  </si>
  <si>
    <t>DAILY SUMMARY</t>
  </si>
  <si>
    <t>MIDNIGHT</t>
  </si>
  <si>
    <t>BREAKFAST</t>
  </si>
  <si>
    <t>LUNCH</t>
  </si>
  <si>
    <t>DINNER</t>
  </si>
  <si>
    <t>DAYS OF WEEK</t>
  </si>
  <si>
    <t>COMMUNICATIONS</t>
  </si>
  <si>
    <t>IT CONTRACTORS</t>
  </si>
  <si>
    <t>DRIVERS</t>
  </si>
  <si>
    <t>FINANCE &amp; PROCUREMENT</t>
  </si>
  <si>
    <t>GATE</t>
  </si>
  <si>
    <t>HR &amp; ADMIN</t>
  </si>
  <si>
    <t>INLAND SERVICES</t>
  </si>
  <si>
    <t>OPS TRAINING</t>
  </si>
  <si>
    <t>VISITORS &amp; CONTRACTORS</t>
  </si>
  <si>
    <t>ENG CONTRACTORS</t>
  </si>
  <si>
    <t xml:space="preserve"> N4 MVU Testing TRAINING</t>
  </si>
  <si>
    <t>OPERATION EXTRAS</t>
  </si>
  <si>
    <t>COMMERCIAL EXTRAS</t>
  </si>
  <si>
    <t>OPS EXTRAS</t>
  </si>
  <si>
    <t>COMM EXTRAS</t>
  </si>
  <si>
    <t>WEEKDAYS</t>
  </si>
  <si>
    <t>ADMIN BLOCK LUNCH BOOKINGS</t>
  </si>
  <si>
    <t>SALES TOTAL</t>
  </si>
  <si>
    <t>IFS LUNCH</t>
  </si>
  <si>
    <t>IFS DINNER</t>
  </si>
  <si>
    <t>OTHERS DAILY SUMMARY</t>
  </si>
  <si>
    <t>EXCEPTIONAL MORNING</t>
  </si>
  <si>
    <t>EXCEPTIONAL MIDNIGHT</t>
  </si>
  <si>
    <t>EXCEPTIONAL LUNCH</t>
  </si>
  <si>
    <t>EXCEPTIONAL DINNER</t>
  </si>
  <si>
    <t>G4 LUNCH</t>
  </si>
  <si>
    <t>G4 DINNER</t>
  </si>
  <si>
    <t>APM TERMINALS APAPA LTD</t>
  </si>
  <si>
    <t>CONTAINER TERMINAL</t>
  </si>
  <si>
    <t>APAPA PORT WHARF ROAD</t>
  </si>
  <si>
    <t>LAGOS</t>
  </si>
  <si>
    <t>ISSUED TO:</t>
  </si>
  <si>
    <t>SERVICE RENDERED:</t>
  </si>
  <si>
    <t>NO</t>
  </si>
  <si>
    <t>DESCRIPTION</t>
  </si>
  <si>
    <t>QUANTITY</t>
  </si>
  <si>
    <t>RATE</t>
  </si>
  <si>
    <t>AMOUNT</t>
  </si>
  <si>
    <t>SUB TOTAL</t>
  </si>
  <si>
    <t>LIGHT MEALS</t>
  </si>
  <si>
    <t>Midnight</t>
  </si>
  <si>
    <t>BLUE COLLAR MEALS</t>
  </si>
  <si>
    <t>WHITE HOUSE MEALS</t>
  </si>
  <si>
    <t>Local</t>
  </si>
  <si>
    <t>CONTRACTOR MEALS</t>
  </si>
  <si>
    <t>Packs used</t>
  </si>
  <si>
    <t>VAT (7.5%)</t>
  </si>
  <si>
    <t>GRAND TOTAL</t>
  </si>
  <si>
    <t>CUSTOMER SIGNATURE</t>
  </si>
  <si>
    <t>CERTIFIED TRUE &amp; CORRECT:</t>
  </si>
  <si>
    <t>G4</t>
  </si>
  <si>
    <t>UNIQUE SPICY EVENT &amp; SERVICES</t>
  </si>
  <si>
    <t>ACCOUNT NO: 1016020035</t>
  </si>
  <si>
    <t>BANK: ZENITH BANK AGUDA BRANCH</t>
  </si>
  <si>
    <t>SWIFTH CODE: [ZEIBNGLAXXX]</t>
  </si>
  <si>
    <t>TIN NO: 22172222-0001</t>
  </si>
  <si>
    <t>RC: 2624564</t>
  </si>
  <si>
    <t xml:space="preserve"> NAME: UNIQUE SPICY EVENT &amp; SERVICES</t>
  </si>
  <si>
    <t>IFS</t>
  </si>
  <si>
    <t>IFS LUNCH TICKET</t>
  </si>
  <si>
    <t>IFS DINNER TICKET</t>
  </si>
  <si>
    <t>INVOICE</t>
  </si>
  <si>
    <t>PLEASE MAKE PAYMENT TO</t>
  </si>
  <si>
    <t>Meat Pie</t>
  </si>
  <si>
    <t xml:space="preserve">Doughnut </t>
  </si>
  <si>
    <t>SNACKS SERVICES FOR APM TERMINALS STAFF FROM    September 01,2022 TO September 27,2022</t>
  </si>
  <si>
    <t>NO: SNACKS/22/0100</t>
  </si>
  <si>
    <t>Source.Name</t>
  </si>
  <si>
    <t>WEEK/DAY</t>
  </si>
  <si>
    <t>DEPARTMENT</t>
  </si>
  <si>
    <t>USPICY 1</t>
  </si>
  <si>
    <t>USPICY 2</t>
  </si>
  <si>
    <t>USPICY 3A</t>
  </si>
  <si>
    <t>USPICY 3B</t>
  </si>
  <si>
    <t>Unique spicy White house week 44 bookings.xlsx</t>
  </si>
  <si>
    <t>WEEK44  TUESDAY</t>
  </si>
  <si>
    <t>WEEK44 WEDNESDAY</t>
  </si>
  <si>
    <t>WEEK44 THURSDAY</t>
  </si>
  <si>
    <t>WEEK44 FRIDAY</t>
  </si>
  <si>
    <t>Unique spicy Whitehouse week 45 bookings.xlsx</t>
  </si>
  <si>
    <t>WEEK45 MONDAY</t>
  </si>
  <si>
    <t>OPS TRANING</t>
  </si>
  <si>
    <t>WEEK45  TUESDAY</t>
  </si>
  <si>
    <t>WEEK45 WEDNESDAY</t>
  </si>
  <si>
    <t>WEEK45 THURSDAY</t>
  </si>
  <si>
    <t>WEEK45 FRIDAY</t>
  </si>
  <si>
    <t>DIANNE 6A</t>
  </si>
  <si>
    <t>DIANNE 6B</t>
  </si>
  <si>
    <t>DIANNE C</t>
  </si>
  <si>
    <t>DIANNE 6D</t>
  </si>
  <si>
    <t>DIANNE 7A</t>
  </si>
  <si>
    <t>DIANNE 7B</t>
  </si>
  <si>
    <t>DIANNE 7C</t>
  </si>
  <si>
    <t>DIANNE 7D</t>
  </si>
  <si>
    <t>COUNTRY OFFICE</t>
  </si>
  <si>
    <t>OPERATIONS TRAINING</t>
  </si>
  <si>
    <t>Location ID</t>
  </si>
  <si>
    <t>ID Number</t>
  </si>
  <si>
    <t>CardNo</t>
  </si>
  <si>
    <t>UNIQUE SPICY MEAL REPORT FOR 10TH NOVEMBER 2022.xlsx</t>
  </si>
  <si>
    <t>ABOLARIN OLUYEMI (ENGR)</t>
  </si>
  <si>
    <t>OJA008</t>
  </si>
  <si>
    <t>CHUKWUEBUKA OBI (MIC)</t>
  </si>
  <si>
    <t>CAA505</t>
  </si>
  <si>
    <t>JACKSON MATHEW (MIC)</t>
  </si>
  <si>
    <t>CAA026</t>
  </si>
  <si>
    <t>UKA FREDRICK U.(MIC)</t>
  </si>
  <si>
    <t>CAA575</t>
  </si>
  <si>
    <t>ORIABURE DAVID O.(MIC)</t>
  </si>
  <si>
    <t>CAA540</t>
  </si>
  <si>
    <t>YUSUF AMINU (MIC)</t>
  </si>
  <si>
    <t>CAA150</t>
  </si>
  <si>
    <t>LIBERTY AROGUNDADE (MIC</t>
  </si>
  <si>
    <t>CAA021</t>
  </si>
  <si>
    <t>ARIKAWE ABAYOMI (OLM)</t>
  </si>
  <si>
    <t>AAA031</t>
  </si>
  <si>
    <t>ANYADIKE JUDE (MIC)</t>
  </si>
  <si>
    <t>CAA200</t>
  </si>
  <si>
    <t>IYANDA HAMMED O. (OPS)</t>
  </si>
  <si>
    <t>HOI001</t>
  </si>
  <si>
    <t>EDEM VICTOR GODFREY</t>
  </si>
  <si>
    <t>VGE017</t>
  </si>
  <si>
    <t>OLOYEDE NURUDEEN A. (OP</t>
  </si>
  <si>
    <t>NAO006</t>
  </si>
  <si>
    <t>OMOWARE ELIJAH (OPS)</t>
  </si>
  <si>
    <t>AEO003</t>
  </si>
  <si>
    <t>EKPE UDO ANDY (OPS)</t>
  </si>
  <si>
    <t>AUE002</t>
  </si>
  <si>
    <t>OGUNDIMU ABIODUN S. (OP</t>
  </si>
  <si>
    <t>AOO018</t>
  </si>
  <si>
    <t>SAMUEL YINUSA ABAH (MIC</t>
  </si>
  <si>
    <t>CAA014</t>
  </si>
  <si>
    <t>ONI OLALEKAN (MIC)</t>
  </si>
  <si>
    <t>CAA098</t>
  </si>
  <si>
    <t>SIMON UGBEDE</t>
  </si>
  <si>
    <t>SUG003</t>
  </si>
  <si>
    <t>NWAFOR MARK (OPS)</t>
  </si>
  <si>
    <t>MUN020</t>
  </si>
  <si>
    <t>JACKSON AYIBA NOAH (OPS</t>
  </si>
  <si>
    <t>ANJ011</t>
  </si>
  <si>
    <t>IDEM GEORGE (OPS)</t>
  </si>
  <si>
    <t>GID002</t>
  </si>
  <si>
    <t>YESIRU ADENOLA (OPS)</t>
  </si>
  <si>
    <t>YOA002</t>
  </si>
  <si>
    <t>OSCAR SULE (OPS)</t>
  </si>
  <si>
    <t>OSU005</t>
  </si>
  <si>
    <t>HAMMED OMOTAYO .O (OPS)</t>
  </si>
  <si>
    <t>HOO003</t>
  </si>
  <si>
    <t>QUADRI TAJUDEEN (MIC)</t>
  </si>
  <si>
    <t>CAA522</t>
  </si>
  <si>
    <t>AWONUGA OLUDOLAPO (OPS)</t>
  </si>
  <si>
    <t>AOA018</t>
  </si>
  <si>
    <t>ESHIGBE IRIKEFE TONY(MI</t>
  </si>
  <si>
    <t>CAA378</t>
  </si>
  <si>
    <t>JOSHUA BABATUNDE</t>
  </si>
  <si>
    <t>JBJ074</t>
  </si>
  <si>
    <t>AYORINDE MUYIWA (ENGR)</t>
  </si>
  <si>
    <t>MAA104</t>
  </si>
  <si>
    <t>AJIBOYE LANRE (ENGR)</t>
  </si>
  <si>
    <t>LAJ009</t>
  </si>
  <si>
    <t>POPOOLA OLUGBENGA (ENGR</t>
  </si>
  <si>
    <t>OAP005</t>
  </si>
  <si>
    <t>APPOLUS O. FRANCIS (ENG</t>
  </si>
  <si>
    <t>FOA003</t>
  </si>
  <si>
    <t>AKINGBOYE TEMIDAYO</t>
  </si>
  <si>
    <t>TAA049</t>
  </si>
  <si>
    <t>IMONI FRIDAY (ENGNR)</t>
  </si>
  <si>
    <t>IFI003</t>
  </si>
  <si>
    <t>WILSON AGHWARE (ENGR)</t>
  </si>
  <si>
    <t>OWA005</t>
  </si>
  <si>
    <t>TAIWO ANIMASHAUN (MIC)</t>
  </si>
  <si>
    <t>CAA433</t>
  </si>
  <si>
    <t>MAIHA LEWIS SIMON (MIC)</t>
  </si>
  <si>
    <t>CAA033</t>
  </si>
  <si>
    <t>AMBALI LANRE (ENGR)</t>
  </si>
  <si>
    <t>LAM079</t>
  </si>
  <si>
    <t>ADENIYI ADEYEMI (ENGR)</t>
  </si>
  <si>
    <t>AAD091</t>
  </si>
  <si>
    <t>ENEOTU ZILPAH INNOCENT</t>
  </si>
  <si>
    <t>CAA465</t>
  </si>
  <si>
    <t>DAMILOLA OGUNBAMERU(MIC</t>
  </si>
  <si>
    <t>CAA333</t>
  </si>
  <si>
    <t>CYRIL ANAYO (MIC)</t>
  </si>
  <si>
    <t>CAA419</t>
  </si>
  <si>
    <t>BABALOLA SIMON (ENGR)</t>
  </si>
  <si>
    <t>TSB005</t>
  </si>
  <si>
    <t>BALOGUN LATEEF (ENGR)</t>
  </si>
  <si>
    <t>LBA056</t>
  </si>
  <si>
    <t>ADENIGA ADELEKE O. (ENG</t>
  </si>
  <si>
    <t>AAD011</t>
  </si>
  <si>
    <t>SIMEON OLUSHINA (ENGR)</t>
  </si>
  <si>
    <t>ODS005</t>
  </si>
  <si>
    <t>UFEDO ODAWU</t>
  </si>
  <si>
    <t>UOD001</t>
  </si>
  <si>
    <t>OGUNLADE KAZEEM (OPS)</t>
  </si>
  <si>
    <t>KAO005</t>
  </si>
  <si>
    <t>AZUM RICHARD (ENGR)</t>
  </si>
  <si>
    <t>ROA006</t>
  </si>
  <si>
    <t>UDOH PHILIP EYIBIO (ENG</t>
  </si>
  <si>
    <t>PEU001</t>
  </si>
  <si>
    <t>OFFEH EZEKIEL AJIRIO(MIC</t>
  </si>
  <si>
    <t>CAA581</t>
  </si>
  <si>
    <t>UGA OGBONNIA D. (MIC)</t>
  </si>
  <si>
    <t>CAA547</t>
  </si>
  <si>
    <t>OGUNWEIDE ADETOLA  (ENG</t>
  </si>
  <si>
    <t>AFO049</t>
  </si>
  <si>
    <t>KOLADE SOLOMON (OPS)</t>
  </si>
  <si>
    <t>KSO060</t>
  </si>
  <si>
    <t>EMMANUEL ANAGA (OPS)</t>
  </si>
  <si>
    <t>ELA035</t>
  </si>
  <si>
    <t>ALATISHE JOHN (OPS)</t>
  </si>
  <si>
    <t>JJA058</t>
  </si>
  <si>
    <t>IGWE SUNDAY (OPS)</t>
  </si>
  <si>
    <t>SII002</t>
  </si>
  <si>
    <t>OLAROTIMI OGUBODEDE (EN</t>
  </si>
  <si>
    <t>AOO012</t>
  </si>
  <si>
    <t>LAWAL IBRAHIM (ENGR)</t>
  </si>
  <si>
    <t>IAL033</t>
  </si>
  <si>
    <t>APEH PETER (MIC)</t>
  </si>
  <si>
    <t>CAA551</t>
  </si>
  <si>
    <t>RICHARD AMAEZE (MIC)</t>
  </si>
  <si>
    <t>CAA285</t>
  </si>
  <si>
    <t>BAMGBOYE AFEEZ (OPS)</t>
  </si>
  <si>
    <t>AAB049</t>
  </si>
  <si>
    <t>OKEKE OLISAEMEKA</t>
  </si>
  <si>
    <t>CAA462</t>
  </si>
  <si>
    <t>IDOWU JAMIU (MIC)</t>
  </si>
  <si>
    <t>CAA448</t>
  </si>
  <si>
    <t>VICTOR EWELIM O. (ENGR)</t>
  </si>
  <si>
    <t>EVO006</t>
  </si>
  <si>
    <t>ADEYEMI TOPE (OPS)</t>
  </si>
  <si>
    <t>TKA093</t>
  </si>
  <si>
    <t>ENUMAH EMMANUEL (ENGR)</t>
  </si>
  <si>
    <t>CEE005</t>
  </si>
  <si>
    <t>ADEYEYE ADENIYI S. (OPS</t>
  </si>
  <si>
    <t>ASA356</t>
  </si>
  <si>
    <t>MICHAEL OMOTOSHO (ENGR)</t>
  </si>
  <si>
    <t>MOO007</t>
  </si>
  <si>
    <t>ADEJUMO SULEIMAN (ENGR)</t>
  </si>
  <si>
    <t>SBA158</t>
  </si>
  <si>
    <t>IDRIS IBRAHIM (OPS)</t>
  </si>
  <si>
    <t>IAI003</t>
  </si>
  <si>
    <t>ADEDOTUN KASALI (ENGR)</t>
  </si>
  <si>
    <t>KAD017</t>
  </si>
  <si>
    <t>AHANEKU CHIGOZIE (OPS)</t>
  </si>
  <si>
    <t>CPA122</t>
  </si>
  <si>
    <t>AKINJOBI ABIDEMI (ENGR)</t>
  </si>
  <si>
    <t>AAA133</t>
  </si>
  <si>
    <t>MUSTAFA KARUMO (MIC)</t>
  </si>
  <si>
    <t>CAA311</t>
  </si>
  <si>
    <t>OLADIPUPO TUNDE (MIC)</t>
  </si>
  <si>
    <t>CAA579</t>
  </si>
  <si>
    <t>ADEDUNTAN ADENIYI M.(MIC</t>
  </si>
  <si>
    <t>CAA472</t>
  </si>
  <si>
    <t>ODEBO .A. TIMOTHY (OPS)</t>
  </si>
  <si>
    <t>TAO005</t>
  </si>
  <si>
    <t>TAIWO ABEEB (ENGR)</t>
  </si>
  <si>
    <t>ATT005</t>
  </si>
  <si>
    <t>WISDOM ETIM W.(MIC)</t>
  </si>
  <si>
    <t>CAA573</t>
  </si>
  <si>
    <t>ABBEY GBENGA (MIC)</t>
  </si>
  <si>
    <t>CAA154</t>
  </si>
  <si>
    <t>AMOGO E. JOHNSON</t>
  </si>
  <si>
    <t>CAA503</t>
  </si>
  <si>
    <t>ISIAKA LASISI (OPS)</t>
  </si>
  <si>
    <t>LIS002</t>
  </si>
  <si>
    <t>EKIYOYO JAMIU A. (MIC)</t>
  </si>
  <si>
    <t>CAA557</t>
  </si>
  <si>
    <t>EZE EVEREST (MIC)</t>
  </si>
  <si>
    <t>CAA407</t>
  </si>
  <si>
    <t>MUHAMMED DANJUMA (MIC)</t>
  </si>
  <si>
    <t>CAA541</t>
  </si>
  <si>
    <t>OGHENEDE PATRICK (OPS)</t>
  </si>
  <si>
    <t>IPO018</t>
  </si>
  <si>
    <t>MOMODU ABDULAI (MIC)</t>
  </si>
  <si>
    <t>CAA490</t>
  </si>
  <si>
    <t>MOSAKU OLUWAFEMI S. (MI</t>
  </si>
  <si>
    <t>CAA258</t>
  </si>
  <si>
    <t>MUNIRU M. IDOWU (ENGR)</t>
  </si>
  <si>
    <t>MIM015</t>
  </si>
  <si>
    <t>ONYEAMACHI MICHAEL (MIC</t>
  </si>
  <si>
    <t>CAA332</t>
  </si>
  <si>
    <t>IBIRONKE OLUMIDE (OPS)</t>
  </si>
  <si>
    <t>OKI006</t>
  </si>
  <si>
    <t>IHEZUO JERRY O. (MIC)</t>
  </si>
  <si>
    <t>CAA544</t>
  </si>
  <si>
    <t>OKPANEFE JOSEPH (ENGR)</t>
  </si>
  <si>
    <t>JOK014</t>
  </si>
  <si>
    <t>ROMANUS SUCCESS (MIC)</t>
  </si>
  <si>
    <t>CAA491</t>
  </si>
  <si>
    <t>OYINLEYE TOPE (OPS)</t>
  </si>
  <si>
    <t>TDO023</t>
  </si>
  <si>
    <t>SUNDAY JOSEPH O. (ENGR)</t>
  </si>
  <si>
    <t>SJO110</t>
  </si>
  <si>
    <t>FASHOLA ANTHONY (OPS)</t>
  </si>
  <si>
    <t>AKF005</t>
  </si>
  <si>
    <t>WASIU ADESHINA (MIC)</t>
  </si>
  <si>
    <t>CAA124</t>
  </si>
  <si>
    <t>HALILU ISIAKA</t>
  </si>
  <si>
    <t>CAA461</t>
  </si>
  <si>
    <t>KAYODE ROTIMI E. (MIC)</t>
  </si>
  <si>
    <t>CAA318</t>
  </si>
  <si>
    <t>ADEGAIYE ADEBAYO D. (EN</t>
  </si>
  <si>
    <t>DAA030</t>
  </si>
  <si>
    <t>OLIKA CYRIL UCHE (OPS)</t>
  </si>
  <si>
    <t>CUO002</t>
  </si>
  <si>
    <t>ALARAPE SALAMI (OPS)</t>
  </si>
  <si>
    <t>SAL042</t>
  </si>
  <si>
    <t>OHALI ISAAC OLUSEUN (MIC</t>
  </si>
  <si>
    <t>CAA492</t>
  </si>
  <si>
    <t>APATA JULIANAH K. (OPS)</t>
  </si>
  <si>
    <t>JKA184</t>
  </si>
  <si>
    <t>EMMAUEL TEMITOPE</t>
  </si>
  <si>
    <t>ETB019</t>
  </si>
  <si>
    <t>KENI A. CLEMENT (ENGR)</t>
  </si>
  <si>
    <t>ACK009</t>
  </si>
  <si>
    <t>IBRAHIM NASIRU ADIO (MI</t>
  </si>
  <si>
    <t>CAA139</t>
  </si>
  <si>
    <t>EJIMOGU ADOLPHUS (ENGR)</t>
  </si>
  <si>
    <t>AEJ014</t>
  </si>
  <si>
    <t>AJAYI ABIDEMI (ENGR)</t>
  </si>
  <si>
    <t>AKA242</t>
  </si>
  <si>
    <t>EMOKHOR JOHN (MIC)</t>
  </si>
  <si>
    <t>JEM071</t>
  </si>
  <si>
    <t>ODEYEMI OLALEKAN (ENGR)</t>
  </si>
  <si>
    <t>ORO029</t>
  </si>
  <si>
    <t>ADESOJI OYEBANJI (MIC)</t>
  </si>
  <si>
    <t>CAA216</t>
  </si>
  <si>
    <t>NWAEKE MICHAEL (ENGR)</t>
  </si>
  <si>
    <t>MCN019</t>
  </si>
  <si>
    <t>BOMBOM MARK BISONG (ENG</t>
  </si>
  <si>
    <t>MBB013</t>
  </si>
  <si>
    <t>ADENEKAN OLUSEGUN (ENGR</t>
  </si>
  <si>
    <t>OOA007</t>
  </si>
  <si>
    <t>TAIWO TORIOLA  (MIC)</t>
  </si>
  <si>
    <t>CAA169</t>
  </si>
  <si>
    <t>PETER ADEDOKUN (MIC)</t>
  </si>
  <si>
    <t>CAA339</t>
  </si>
  <si>
    <t>JOSEPH ABIODUN</t>
  </si>
  <si>
    <t>JAM209</t>
  </si>
  <si>
    <t>MUKAILA IBRAHIM</t>
  </si>
  <si>
    <t>ISM032</t>
  </si>
  <si>
    <t>CHARLES AMADI (MIC)</t>
  </si>
  <si>
    <t>CAA390</t>
  </si>
  <si>
    <t>AJUONUMA CHIMA</t>
  </si>
  <si>
    <t>CAA457</t>
  </si>
  <si>
    <t>EZE OKECHUKWU (ENG)</t>
  </si>
  <si>
    <t>OEE004</t>
  </si>
  <si>
    <t>PHILIP ECHEFU</t>
  </si>
  <si>
    <t>POA005</t>
  </si>
  <si>
    <t>AIBUEKU NICHOLAS (OPS)</t>
  </si>
  <si>
    <t>NAI006</t>
  </si>
  <si>
    <t>EDEVWIE FRIDAY O (ENGR)</t>
  </si>
  <si>
    <t>OFE006</t>
  </si>
  <si>
    <t>AIBUEKU MARVELOUS (ENGR)</t>
  </si>
  <si>
    <t>MOA033</t>
  </si>
  <si>
    <t>LAWRENCE N AHANEKU (ENG</t>
  </si>
  <si>
    <t>LNA040</t>
  </si>
  <si>
    <t>FASHOLA BABATUNDE</t>
  </si>
  <si>
    <t>BFA048</t>
  </si>
  <si>
    <t>ROBERT ONYECHUKWU (ENGR</t>
  </si>
  <si>
    <t>RCO063</t>
  </si>
  <si>
    <t>NNADI EMMANUEL (MIC)</t>
  </si>
  <si>
    <t>CAA262</t>
  </si>
  <si>
    <t>SUNDAY MAHA IDOKO (MIC)</t>
  </si>
  <si>
    <t>VMA049</t>
  </si>
  <si>
    <t>OWOLABI EMMANUEL</t>
  </si>
  <si>
    <t>EOO021</t>
  </si>
  <si>
    <t>OSAYANDE GODDY (ENGR)</t>
  </si>
  <si>
    <t>GOS007</t>
  </si>
  <si>
    <t>EZIUKWU GERALD (MIC)</t>
  </si>
  <si>
    <t>CAA561</t>
  </si>
  <si>
    <t>AKINSANYA IBRAHIM</t>
  </si>
  <si>
    <t>IBA044</t>
  </si>
  <si>
    <t>ABACHA CHIDI (MIC)</t>
  </si>
  <si>
    <t>CAA330</t>
  </si>
  <si>
    <t>AGBATA PAUL DAVID (MIC)</t>
  </si>
  <si>
    <t>CAA584</t>
  </si>
  <si>
    <t>ABDULKADIRI MOMODU (MIC)</t>
  </si>
  <si>
    <t>CAA230</t>
  </si>
  <si>
    <t>NZEREM IKECHUKWU</t>
  </si>
  <si>
    <t>INZ002</t>
  </si>
  <si>
    <t>CHRISTIAN CHINWEUBA (EN</t>
  </si>
  <si>
    <t>CNC005</t>
  </si>
  <si>
    <t>USMAN MUKTARI (OPS)</t>
  </si>
  <si>
    <t>ZAD002</t>
  </si>
  <si>
    <t>IDEMOH I. JOHN (OPS)</t>
  </si>
  <si>
    <t>IJI009</t>
  </si>
  <si>
    <t>OSAGIE GBENGA (OPS)</t>
  </si>
  <si>
    <t>GEO001</t>
  </si>
  <si>
    <t>AKHIGBE FIDELIX (MIC)</t>
  </si>
  <si>
    <t>CAA545</t>
  </si>
  <si>
    <t>EMRETANE CHARLES</t>
  </si>
  <si>
    <t>CAA464</t>
  </si>
  <si>
    <t>OHAEGBULEM CHINEDU (MIC)</t>
  </si>
  <si>
    <t>CAA514</t>
  </si>
  <si>
    <t>OLADELE BENJAMIN (MIC)</t>
  </si>
  <si>
    <t>CAA408</t>
  </si>
  <si>
    <t>IFEANYI OKAFOR (MIC)</t>
  </si>
  <si>
    <t>CAA550</t>
  </si>
  <si>
    <t>AKINFENWA OLUWAYEMI (MI</t>
  </si>
  <si>
    <t>CAA343</t>
  </si>
  <si>
    <t>ODETAYO FEMI (MIC)</t>
  </si>
  <si>
    <t>CAA523</t>
  </si>
  <si>
    <t>CASTRO GARUBA (MIC)</t>
  </si>
  <si>
    <t>CAA115</t>
  </si>
  <si>
    <t>UWORATI JUDE (OPS)</t>
  </si>
  <si>
    <t>JUW001</t>
  </si>
  <si>
    <t>NEJUVIE OMOVWAWHO I.(MIC</t>
  </si>
  <si>
    <t>CAA572</t>
  </si>
  <si>
    <t>OLANIPEKUN SIMON O (MIC</t>
  </si>
  <si>
    <t>SBO233</t>
  </si>
  <si>
    <t>JOSEPH ADEMOLA (MIC)</t>
  </si>
  <si>
    <t>CAA496</t>
  </si>
  <si>
    <t>GECHA VICTOR T. (MIC)</t>
  </si>
  <si>
    <t>CAA440</t>
  </si>
  <si>
    <t>IWETA JOSHUA EJIRO</t>
  </si>
  <si>
    <t>JII002</t>
  </si>
  <si>
    <t>AMATA BENJAMIN (MIC)</t>
  </si>
  <si>
    <t>CAA275</t>
  </si>
  <si>
    <t>AINA EYITOPE DAVID</t>
  </si>
  <si>
    <t>EDA081</t>
  </si>
  <si>
    <t>ABDULLAHI OMOKAYODE (MIC</t>
  </si>
  <si>
    <t>CAA568</t>
  </si>
  <si>
    <t>SALAMI MUSIBAU (OPS)</t>
  </si>
  <si>
    <t>MSA159</t>
  </si>
  <si>
    <t>OKOH AMEACH (MIC)</t>
  </si>
  <si>
    <t>CAA173</t>
  </si>
  <si>
    <t>IBIKUNLE ISMAILA</t>
  </si>
  <si>
    <t>IBI006</t>
  </si>
  <si>
    <t>IRANLOYE OLADOYE M.(MIC)</t>
  </si>
  <si>
    <t>CAA539</t>
  </si>
  <si>
    <t>BAKI OLUWATOSIN S.(ENG)</t>
  </si>
  <si>
    <t>OSB006</t>
  </si>
  <si>
    <t>QUADRI OLAWALE (ENGR)</t>
  </si>
  <si>
    <t>MOQ001</t>
  </si>
  <si>
    <t>AKOSHILE KAZEEM A. (OPS</t>
  </si>
  <si>
    <t>KAA026</t>
  </si>
  <si>
    <t>MAKINDE OYEGBOLA A (ENG</t>
  </si>
  <si>
    <t>OAM019</t>
  </si>
  <si>
    <t>EMMANUEL OKON AKAN (OPS</t>
  </si>
  <si>
    <t>EAO006</t>
  </si>
  <si>
    <t>OKON ANTHONY (ENGR)</t>
  </si>
  <si>
    <t>AOK009</t>
  </si>
  <si>
    <t>MOSES GEORGE (MIC)</t>
  </si>
  <si>
    <t>CAA513</t>
  </si>
  <si>
    <t>ODUSANYA OLUWADARE (MIC)</t>
  </si>
  <si>
    <t>CAA494</t>
  </si>
  <si>
    <t>ADEGOKE SAHEED (ENGR)</t>
  </si>
  <si>
    <t>ASA392</t>
  </si>
  <si>
    <t>SAMUEL AKINMOLAYAN (MIC</t>
  </si>
  <si>
    <t>CAA144</t>
  </si>
  <si>
    <t>NGBEKEN SUNDAY</t>
  </si>
  <si>
    <t>SIN027</t>
  </si>
  <si>
    <t>TAOFEEK MAKANJUOLA  (OP</t>
  </si>
  <si>
    <t>TAM017</t>
  </si>
  <si>
    <t>EMMANUEL PROSPER N. (OP</t>
  </si>
  <si>
    <t>PNE026</t>
  </si>
  <si>
    <t>EZE CHUKWUEBUKA C. (MIC)</t>
  </si>
  <si>
    <t>CAT006</t>
  </si>
  <si>
    <t>ADEOLA CLEMENT. (MIC)</t>
  </si>
  <si>
    <t>CAS030</t>
  </si>
  <si>
    <t>AUSTIN EYENEGIN(GLUTFIEL</t>
  </si>
  <si>
    <t>OGUNYEMI ELIJAH (ENGR)</t>
  </si>
  <si>
    <t>DRV056</t>
  </si>
  <si>
    <t>OJUOLAPE SIMEON (MIC)</t>
  </si>
  <si>
    <t>CAA270</t>
  </si>
  <si>
    <t>NWOLISA SAMUEL</t>
  </si>
  <si>
    <t>SNW014</t>
  </si>
  <si>
    <t>ESEGIARU NICHOLAS (MIC)</t>
  </si>
  <si>
    <t>MIC020</t>
  </si>
  <si>
    <t>OLAYINKA DEINDE (EMERALD</t>
  </si>
  <si>
    <t>ADEBIYI BAMIDELE (MIC)</t>
  </si>
  <si>
    <t>CAA277</t>
  </si>
  <si>
    <t>JIMOH OMOGBAI (MIC)</t>
  </si>
  <si>
    <t>CAA279</t>
  </si>
  <si>
    <t>AJIGA DESMOND (MIC)</t>
  </si>
  <si>
    <t>CAA354</t>
  </si>
  <si>
    <t>ALOZIE VICTOR I. (MIC)</t>
  </si>
  <si>
    <t>CAA185</t>
  </si>
  <si>
    <t>SOBUR OLAFUYI (MIC)</t>
  </si>
  <si>
    <t>CAA443</t>
  </si>
  <si>
    <t>OLATUNJI AFEEZ O.(MIC)</t>
  </si>
  <si>
    <t>CAA624</t>
  </si>
  <si>
    <t>DORGU TAREFEYAH (MIC)</t>
  </si>
  <si>
    <t>CAA603</t>
  </si>
  <si>
    <t>ABDULLAHI OSENI (MIC)</t>
  </si>
  <si>
    <t>CAA052</t>
  </si>
  <si>
    <t>LAISU IDRIS (MIC)</t>
  </si>
  <si>
    <t>CAA479</t>
  </si>
  <si>
    <t>EZE AZUBIKE (MIC)</t>
  </si>
  <si>
    <t>MICURA GATE</t>
  </si>
  <si>
    <t>AKPEBE DANIEL (MIC)</t>
  </si>
  <si>
    <t>CAS034</t>
  </si>
  <si>
    <t>GIFT NWOKOCHA</t>
  </si>
  <si>
    <t>DRV017</t>
  </si>
  <si>
    <t>IGHEDO ODIANOSEN (DRV)</t>
  </si>
  <si>
    <t>DRV058</t>
  </si>
  <si>
    <t>OLATUNJI SAMUEL (OPS)</t>
  </si>
  <si>
    <t>SDO034</t>
  </si>
  <si>
    <t>YISA SAHEED ADISA (OPS)</t>
  </si>
  <si>
    <t>SAY008</t>
  </si>
  <si>
    <t>AHMED MOJEED A. (MIC)</t>
  </si>
  <si>
    <t>CAS020</t>
  </si>
  <si>
    <t>USMAN FOLAMI (MEDBURY)</t>
  </si>
  <si>
    <t>ANJORIN TEMITOPE (MEDBUR</t>
  </si>
  <si>
    <t>RAPHAEL EWAWA (MIC)</t>
  </si>
  <si>
    <t>CAA431</t>
  </si>
  <si>
    <t>YAKSE NANLE L.(MI</t>
  </si>
  <si>
    <t>CAA604</t>
  </si>
  <si>
    <t>CHARLES BENJAMIN (MIC)</t>
  </si>
  <si>
    <t>DRV063</t>
  </si>
  <si>
    <t>IJEAMAKA ESEMELE</t>
  </si>
  <si>
    <t>DRV086</t>
  </si>
  <si>
    <t>AWAM JOHN OKORO</t>
  </si>
  <si>
    <t>DRV064</t>
  </si>
  <si>
    <t>EZEKIEL YUNANA (DRV)</t>
  </si>
  <si>
    <t>DRV076</t>
  </si>
  <si>
    <t>EKPENYONG PETER (OPS)</t>
  </si>
  <si>
    <t>PEK008</t>
  </si>
  <si>
    <t>AHMODU SANUSI</t>
  </si>
  <si>
    <t>SAH129</t>
  </si>
  <si>
    <t>WALTER NKEM (EMERALD)</t>
  </si>
  <si>
    <t>RAFIU KADIRI (OPS)</t>
  </si>
  <si>
    <t>RAK020</t>
  </si>
  <si>
    <t>ENOMA GODWIN O (ENGR)</t>
  </si>
  <si>
    <t>GOE001</t>
  </si>
  <si>
    <t>GANIYU RAHMON (ENGR)</t>
  </si>
  <si>
    <t>GRA025</t>
  </si>
  <si>
    <t>OLUBIYI SAHEED AKANDE</t>
  </si>
  <si>
    <t>SAO029</t>
  </si>
  <si>
    <t>OLAFUSI EBENEZER (EMERAL</t>
  </si>
  <si>
    <t>FELIX OKOH (EMERAD)</t>
  </si>
  <si>
    <t>UCHE AMADI (MIC)</t>
  </si>
  <si>
    <t>CAT001</t>
  </si>
  <si>
    <t>SAKA ABOLORE (ENGR)</t>
  </si>
  <si>
    <t>KSA233</t>
  </si>
  <si>
    <t>MORUF AMIDU (ENGR)</t>
  </si>
  <si>
    <t>MAM064</t>
  </si>
  <si>
    <t>KAMORU AKIN ISHOLA (MIC)</t>
  </si>
  <si>
    <t>MIC007</t>
  </si>
  <si>
    <t>SUNDAY SIMON M. (MIC)</t>
  </si>
  <si>
    <t>M</t>
  </si>
  <si>
    <t>ABOLARIN KOLADE (MIC)</t>
  </si>
  <si>
    <t>CAA076</t>
  </si>
  <si>
    <t>NDUKWE KALU (MIC)</t>
  </si>
  <si>
    <t>MIC019</t>
  </si>
  <si>
    <t>UDONKA UDUAK S. (MIC)</t>
  </si>
  <si>
    <t>MIC030</t>
  </si>
  <si>
    <t>JAMES SAMSON (ENGR)</t>
  </si>
  <si>
    <t>STJ016</t>
  </si>
  <si>
    <t>NURUDEEN SANUSI (MIC)</t>
  </si>
  <si>
    <t>CAA088</t>
  </si>
  <si>
    <t>FENUYI IDOWU (MIC)</t>
  </si>
  <si>
    <t>CAA499</t>
  </si>
  <si>
    <t>DONATUS FRANCIS (EME)</t>
  </si>
  <si>
    <t>INOGUS RASAQ (MICURA)</t>
  </si>
  <si>
    <t>CAA600</t>
  </si>
  <si>
    <t>AJIBOLA OLUWAFEMI S.(MI</t>
  </si>
  <si>
    <t>CAA184</t>
  </si>
  <si>
    <t>CHUKWUMA L. OSAJI (MIC)</t>
  </si>
  <si>
    <t>CAA609</t>
  </si>
  <si>
    <t>OLAYINKA OLANREWAJU (MIC</t>
  </si>
  <si>
    <t>MIC015</t>
  </si>
  <si>
    <t>SIMON FRIDAY O. (MIC)</t>
  </si>
  <si>
    <t>MIC017</t>
  </si>
  <si>
    <t>ADENAYA OPEYEMI (MIC)</t>
  </si>
  <si>
    <t>AJEFU JOSEPH I. (EME)</t>
  </si>
  <si>
    <t>JACOB ONORIODE (EMERALD)</t>
  </si>
  <si>
    <t>ASUQUO BASSEY E. (MIC)</t>
  </si>
  <si>
    <t>BEA009</t>
  </si>
  <si>
    <t>AKPODAMURE EJIRO J. (MI</t>
  </si>
  <si>
    <t>EJA054</t>
  </si>
  <si>
    <t>MORAWO KAZEEM (DRV)</t>
  </si>
  <si>
    <t>DRV081</t>
  </si>
  <si>
    <t>GBOSE JIDE DENNIS (MIC)</t>
  </si>
  <si>
    <t>CAA608</t>
  </si>
  <si>
    <t>SANNI BABATUNDE A. (EME)</t>
  </si>
  <si>
    <t>ATANDA LUKMAN (OPS)</t>
  </si>
  <si>
    <t>LAA062</t>
  </si>
  <si>
    <t>OBIRE A. JOHN  (FIN)</t>
  </si>
  <si>
    <t>AJO078</t>
  </si>
  <si>
    <t>GBENUPO SAMUEL H. (PLN)</t>
  </si>
  <si>
    <t>SGH116</t>
  </si>
  <si>
    <t>BUSARI BOLAJI J. (PLN)</t>
  </si>
  <si>
    <t>BJB006</t>
  </si>
  <si>
    <t>ALUEDE  SUNDAY A. (ENGR</t>
  </si>
  <si>
    <t>SAA042</t>
  </si>
  <si>
    <t>UWADINMA UGOCHUKWU  (EN</t>
  </si>
  <si>
    <t>UEU002</t>
  </si>
  <si>
    <t>ABDULWAHAB LUQMAN</t>
  </si>
  <si>
    <t>LYA069</t>
  </si>
  <si>
    <t>MATTHEW KABOWEI (ENGR)</t>
  </si>
  <si>
    <t>MKA442</t>
  </si>
  <si>
    <t>ICHADERE ONORIODE (OPS)</t>
  </si>
  <si>
    <t>OSI013</t>
  </si>
  <si>
    <t>REEDWAN OLADIMEJI (GATE</t>
  </si>
  <si>
    <t>RGO101</t>
  </si>
  <si>
    <t>IMHAWALE AIGBEBEWEN</t>
  </si>
  <si>
    <t>AEI025</t>
  </si>
  <si>
    <t>EMELE LAWRENCE (ENGR)</t>
  </si>
  <si>
    <t>LEM015</t>
  </si>
  <si>
    <t>CLEMENT STEPHEN O (ENGR</t>
  </si>
  <si>
    <t>SCO101</t>
  </si>
  <si>
    <t>CHRISTIAN NDUBUEZE</t>
  </si>
  <si>
    <t>DRV043</t>
  </si>
  <si>
    <t>SHOTONWA KAYODE (MIC)</t>
  </si>
  <si>
    <t>CAA502</t>
  </si>
  <si>
    <t>AILERU RILWAN (MIC)</t>
  </si>
  <si>
    <t>CAA470</t>
  </si>
  <si>
    <t>EZECHIE COLLINS (DRV)</t>
  </si>
  <si>
    <t>DRV022</t>
  </si>
  <si>
    <t>YOUNG EMMANUEL )DRV)</t>
  </si>
  <si>
    <t>DRV013</t>
  </si>
  <si>
    <t>IDIATA MATTHEW (MIC)</t>
  </si>
  <si>
    <t>CAA278</t>
  </si>
  <si>
    <t>ABIAKA PETER E.(ENGR)</t>
  </si>
  <si>
    <t>PEA022</t>
  </si>
  <si>
    <t>AKINWANDE LATEEF</t>
  </si>
  <si>
    <t>CAA518</t>
  </si>
  <si>
    <t>AJAYI ADEYEMI</t>
  </si>
  <si>
    <t>CAA460</t>
  </si>
  <si>
    <t>ONWUAMAEGBU ODIRA A(OPS)</t>
  </si>
  <si>
    <t>OON013</t>
  </si>
  <si>
    <t>OMONIYI OWOLABI (MIC)</t>
  </si>
  <si>
    <t>CAA570</t>
  </si>
  <si>
    <t>AMOO NAJEEM (OPS)</t>
  </si>
  <si>
    <t>NAM024</t>
  </si>
  <si>
    <t>SUNDAY UKAH KALU</t>
  </si>
  <si>
    <t>MIC002</t>
  </si>
  <si>
    <t>RAMONI OGUNLANA (MIC)</t>
  </si>
  <si>
    <t>CAA090</t>
  </si>
  <si>
    <t>UCHENNA OCHULOR (MIC)</t>
  </si>
  <si>
    <t>CAA226</t>
  </si>
  <si>
    <t>CLEMENT OBI (MIC)</t>
  </si>
  <si>
    <t>CAA079</t>
  </si>
  <si>
    <t>MOYEGUN ADEKUNLE (MIC)</t>
  </si>
  <si>
    <t>CAA245</t>
  </si>
  <si>
    <t>KINGSLEY ETIM (MIC)</t>
  </si>
  <si>
    <t>MICURA GATE CLERK</t>
  </si>
  <si>
    <t>DICK REX (MICURA)</t>
  </si>
  <si>
    <t>MIC018</t>
  </si>
  <si>
    <t>KOLAWOLE SUNDAY (MIC)</t>
  </si>
  <si>
    <t>CAA365</t>
  </si>
  <si>
    <t>ASAKOMHE MATTHEW (ENGR)</t>
  </si>
  <si>
    <t>MAS146</t>
  </si>
  <si>
    <t>ISMAILA ADEOSUN (MIC)</t>
  </si>
  <si>
    <t>CAA417</t>
  </si>
  <si>
    <t>UELENFOH ABRAHAM (ENGR)</t>
  </si>
  <si>
    <t>AOU011</t>
  </si>
  <si>
    <t>ANYANWU DANIEL I. (IT)</t>
  </si>
  <si>
    <t>DIA015</t>
  </si>
  <si>
    <t>AKIEH OMOKHOGIE (MIC)</t>
  </si>
  <si>
    <t>MIC028</t>
  </si>
  <si>
    <t>ABHUOHIEN ABRAHAM (EMERA</t>
  </si>
  <si>
    <t>FATAI ADEPOJU (MIC)</t>
  </si>
  <si>
    <t>CAT035</t>
  </si>
  <si>
    <t>NNAJI CHIDOZIE (OLM)</t>
  </si>
  <si>
    <t>CNN005</t>
  </si>
  <si>
    <t>NJIRIKA EBUKA (MIC)</t>
  </si>
  <si>
    <t>CAT005</t>
  </si>
  <si>
    <t>BAMIGBOLA ISEOLUWA R(EME</t>
  </si>
  <si>
    <t>STANLEY NJOKU (MIC)</t>
  </si>
  <si>
    <t>CAA484</t>
  </si>
  <si>
    <t>DINA AYODELE (ENGR)</t>
  </si>
  <si>
    <t>AED017</t>
  </si>
  <si>
    <t>ANIEFIOK ISONGUYI (OPS)</t>
  </si>
  <si>
    <t>IIA001</t>
  </si>
  <si>
    <t>FELIX EJIKE EZEOGU (MIC</t>
  </si>
  <si>
    <t>CAA388</t>
  </si>
  <si>
    <t>ARIAJEGBA ENDURANCE (MIC</t>
  </si>
  <si>
    <t>CAA625</t>
  </si>
  <si>
    <t>BABATUNDE EBENEZER</t>
  </si>
  <si>
    <t>CAA520</t>
  </si>
  <si>
    <t>SAMUEL NANA M. (OPS)</t>
  </si>
  <si>
    <t>SNA504</t>
  </si>
  <si>
    <t>AYENUYO ABIODUN (TOTAL)</t>
  </si>
  <si>
    <t>OTESHADE ADEKUNLE  (MIC</t>
  </si>
  <si>
    <t>ASO073</t>
  </si>
  <si>
    <t>OKALA SAMSON (MIC)</t>
  </si>
  <si>
    <t>SOK016</t>
  </si>
  <si>
    <t>AILERU QUDUS (OPS)</t>
  </si>
  <si>
    <t>AQU009</t>
  </si>
  <si>
    <t>ADENIJI AYOMIDE (OPS)</t>
  </si>
  <si>
    <t>IAA009</t>
  </si>
  <si>
    <t>SHAMSIDEEN OLANREWAJU(MI</t>
  </si>
  <si>
    <t>CAA081</t>
  </si>
  <si>
    <t>BIJAH ANDREW (MIC)</t>
  </si>
  <si>
    <t>CAA265</t>
  </si>
  <si>
    <t>TAIYE SALAMI (MIC)</t>
  </si>
  <si>
    <t>CAA053</t>
  </si>
  <si>
    <t>CHIKERE CHUBUZOR(MIC)</t>
  </si>
  <si>
    <t>CAA281</t>
  </si>
  <si>
    <t>ADIELE SANDRA</t>
  </si>
  <si>
    <t>CSA235</t>
  </si>
  <si>
    <t>SOSANYA ADEBOWALE (MIC)</t>
  </si>
  <si>
    <t>CAA427</t>
  </si>
  <si>
    <t>DAVID DEINMA</t>
  </si>
  <si>
    <t>CAA619</t>
  </si>
  <si>
    <t>AZODO CHINYERE (COMM)</t>
  </si>
  <si>
    <t>CSA061</t>
  </si>
  <si>
    <t>OLUKOTUN TEMITOPE (MIC)</t>
  </si>
  <si>
    <t>CAA445</t>
  </si>
  <si>
    <t>OLUWASOLA SOLOMON A (EN</t>
  </si>
  <si>
    <t>SAO018</t>
  </si>
  <si>
    <t>OKOYE IKENNA E (OPS)</t>
  </si>
  <si>
    <t>IOE001</t>
  </si>
  <si>
    <t>TAIWO OLAYEMI LAWAL (OP</t>
  </si>
  <si>
    <t>OTL003</t>
  </si>
  <si>
    <t>BALOGUN MUHYDEEN A.(OPS)</t>
  </si>
  <si>
    <t>MBA531</t>
  </si>
  <si>
    <t>CHARLES I. GEORGE(MIC)</t>
  </si>
  <si>
    <t>MIC014</t>
  </si>
  <si>
    <t>GODWIN CHIMEZIRIM (OPS)</t>
  </si>
  <si>
    <t>CGO142</t>
  </si>
  <si>
    <t>ADEKEYE GBENGA (MIC)</t>
  </si>
  <si>
    <t>CAA118</t>
  </si>
  <si>
    <t>UDO-UDO N. WELSON (OPS)</t>
  </si>
  <si>
    <t>NWU006</t>
  </si>
  <si>
    <t>OLADIMEJI ADESOLA (MIC)</t>
  </si>
  <si>
    <t>CAA578</t>
  </si>
  <si>
    <t>ADEDIJI EBENEZER (ENGR)</t>
  </si>
  <si>
    <t>AEA010</t>
  </si>
  <si>
    <t>OGBOLU MICHAEL (ENGR)</t>
  </si>
  <si>
    <t>MOO006</t>
  </si>
  <si>
    <t>OKERE WISDOM C. (OPS)</t>
  </si>
  <si>
    <t>WOK002</t>
  </si>
  <si>
    <t>OYEDOKUN JAMES AKINLAWON</t>
  </si>
  <si>
    <t>JAO048</t>
  </si>
  <si>
    <t>AWALITE CHIJIOKE</t>
  </si>
  <si>
    <t>CCA291</t>
  </si>
  <si>
    <t>OMIYALE JOHN (PLN)</t>
  </si>
  <si>
    <t>JOO015</t>
  </si>
  <si>
    <t>ROTIMI JOSHUA S (OPS)</t>
  </si>
  <si>
    <t>JRS017</t>
  </si>
  <si>
    <t>KADIRI CHRISTOPHER (MIC</t>
  </si>
  <si>
    <t>OCK002</t>
  </si>
  <si>
    <t>ONOKA PAUL EMEKA</t>
  </si>
  <si>
    <t>PEO010</t>
  </si>
  <si>
    <t>ADEPOYIGI SAMSON (KANO)</t>
  </si>
  <si>
    <t>SSA233</t>
  </si>
  <si>
    <t>OTUMUNYE STEVE U. (MIC)</t>
  </si>
  <si>
    <t>CAA477</t>
  </si>
  <si>
    <t>TAIWO OLUGBENGA (OPS)</t>
  </si>
  <si>
    <t>OTA005</t>
  </si>
  <si>
    <t>OKOROCHA JOSEPH (MIC)</t>
  </si>
  <si>
    <t>CAA493</t>
  </si>
  <si>
    <t>UMEOJIAKU AMARA (COMM)</t>
  </si>
  <si>
    <t>ABU150</t>
  </si>
  <si>
    <t>ALIGBE VINCENT (ENGR)</t>
  </si>
  <si>
    <t>VEA003</t>
  </si>
  <si>
    <t>SULAIMAN YUSUF (OPS)</t>
  </si>
  <si>
    <t>SYU014</t>
  </si>
  <si>
    <t>OBAFEMI OWOLABI (MIC)</t>
  </si>
  <si>
    <t>CAA101</t>
  </si>
  <si>
    <t>YAKUBU JACOB (MIC)</t>
  </si>
  <si>
    <t>CAA580</t>
  </si>
  <si>
    <t>ADESOKAN OLALEKAN  (MIC)</t>
  </si>
  <si>
    <t>CAA536</t>
  </si>
  <si>
    <t>BAMGBOSE SEGUN M. (MIC)</t>
  </si>
  <si>
    <t>CAA529</t>
  </si>
  <si>
    <t>YUSUF TAIWO (MIC)</t>
  </si>
  <si>
    <t>CAA205</t>
  </si>
  <si>
    <t>ALABI MICHAEL OHIS(GATE)</t>
  </si>
  <si>
    <t>AOH017</t>
  </si>
  <si>
    <t>IGBINOBA FREDERICK. (OP</t>
  </si>
  <si>
    <t>FIG002</t>
  </si>
  <si>
    <t>LAWAL YEKINI (MIC)</t>
  </si>
  <si>
    <t>CAA102</t>
  </si>
  <si>
    <t>TAIWO OLUWAYOSE</t>
  </si>
  <si>
    <t>CAA501</t>
  </si>
  <si>
    <t>SHEDARA ROWLAND O. (MIC)</t>
  </si>
  <si>
    <t>CAA527</t>
  </si>
  <si>
    <t>ISMAILA MOYOSORE</t>
  </si>
  <si>
    <t>IMO021</t>
  </si>
  <si>
    <t>ILESANMI SUNDAY (MIC)</t>
  </si>
  <si>
    <t>CAA003</t>
  </si>
  <si>
    <t>ABBEY BALOGUN (MIC)</t>
  </si>
  <si>
    <t>CAA566</t>
  </si>
  <si>
    <t>LAWAL OLASUNKANMI</t>
  </si>
  <si>
    <t>CAA466</t>
  </si>
  <si>
    <t>ODEBODE OLUSHOLA (MIC)</t>
  </si>
  <si>
    <t>CAA172</t>
  </si>
  <si>
    <t>NWAHIRI EMMANUEL (MIC)</t>
  </si>
  <si>
    <t>MIC024</t>
  </si>
  <si>
    <t>CHUKWU CHINEDU (MIC)</t>
  </si>
  <si>
    <t>CAA485</t>
  </si>
  <si>
    <t>ADENEKAN NURUDEEN (MIC)</t>
  </si>
  <si>
    <t>CAA487</t>
  </si>
  <si>
    <t>STEVEN OKAEBEN (DRV)</t>
  </si>
  <si>
    <t>DRV061</t>
  </si>
  <si>
    <t>ISAH BRAIMAH (G.OPS)</t>
  </si>
  <si>
    <t>IBR014</t>
  </si>
  <si>
    <t>NICHOLAS PIUS (OPS)</t>
  </si>
  <si>
    <t>NPI028</t>
  </si>
  <si>
    <t>BRAIMAH STANLEY (OPS)</t>
  </si>
  <si>
    <t>OSB009</t>
  </si>
  <si>
    <t>GOVERNMENT AYANKPO (MIC</t>
  </si>
  <si>
    <t>CAA220</t>
  </si>
  <si>
    <t>KINGSLEY EBODILI (MIC)</t>
  </si>
  <si>
    <t>CAA350</t>
  </si>
  <si>
    <t>OLALEYE A SOLOMON (OPS)</t>
  </si>
  <si>
    <t>ASO084</t>
  </si>
  <si>
    <t>ONASANYA DEMILADE (MIC)</t>
  </si>
  <si>
    <t>CAA563</t>
  </si>
  <si>
    <t>ESSANG OKON VICTOR (MIC</t>
  </si>
  <si>
    <t>CAA073</t>
  </si>
  <si>
    <t>RAPHEAL OKORO (OPS)</t>
  </si>
  <si>
    <t>RCO035</t>
  </si>
  <si>
    <t>SIKIRU TAIWO (MIC)</t>
  </si>
  <si>
    <t>CAA410</t>
  </si>
  <si>
    <t>EBO KEHINDE (ENGR)</t>
  </si>
  <si>
    <t>KEB018</t>
  </si>
  <si>
    <t>ONUIGBO VICTOR (MIC)</t>
  </si>
  <si>
    <t>CAA045</t>
  </si>
  <si>
    <t>AMINU DANLAMI (OPS)</t>
  </si>
  <si>
    <t>DAM035</t>
  </si>
  <si>
    <t>BADAMASI MOHAMMED (MIC)</t>
  </si>
  <si>
    <t>CAA064</t>
  </si>
  <si>
    <t>THANKGOD OMOROHWOVO (OP</t>
  </si>
  <si>
    <t>TOO005</t>
  </si>
  <si>
    <t>ALEX UBOCHI (MIC)</t>
  </si>
  <si>
    <t>CAA017</t>
  </si>
  <si>
    <t>HAMIDU UMAR (MIC)</t>
  </si>
  <si>
    <t>CAA068</t>
  </si>
  <si>
    <t>AZEEZ OLUSEGUN (OPS)</t>
  </si>
  <si>
    <t>AJI055</t>
  </si>
  <si>
    <t>OZEGBE CHARLES (MIC)</t>
  </si>
  <si>
    <t>CAA197</t>
  </si>
  <si>
    <t>WILSON DARLINGTON (MIC)</t>
  </si>
  <si>
    <t>CAA348</t>
  </si>
  <si>
    <t>RASAKI MAJEOGBE (MIC)</t>
  </si>
  <si>
    <t>CAA181</t>
  </si>
  <si>
    <t>OGUEJIOFOR OGBODU (MIC)</t>
  </si>
  <si>
    <t>CAA120</t>
  </si>
  <si>
    <t>EVELYN OVIE (MIC)</t>
  </si>
  <si>
    <t>CAA453</t>
  </si>
  <si>
    <t>OLORUNYOMI OLAREWAJU(MI</t>
  </si>
  <si>
    <t>CAA362</t>
  </si>
  <si>
    <t>IGBOKA CHUKWUDI (MIC)</t>
  </si>
  <si>
    <t>CAA096</t>
  </si>
  <si>
    <t>PETER ALABERE (MIC)</t>
  </si>
  <si>
    <t>CAA099</t>
  </si>
  <si>
    <t>IYADI JUSTICE (OPS)</t>
  </si>
  <si>
    <t>JII001</t>
  </si>
  <si>
    <t>OSENI OLUGBENGA</t>
  </si>
  <si>
    <t>OJO018</t>
  </si>
  <si>
    <t>JUDE O. STANLEY (OPS)</t>
  </si>
  <si>
    <t>JOS013</t>
  </si>
  <si>
    <t>OGBEKENE MUDIAGA (MIC)</t>
  </si>
  <si>
    <t>CAA346</t>
  </si>
  <si>
    <t>ANTHONY EHIS (MIC)</t>
  </si>
  <si>
    <t>CAA291</t>
  </si>
  <si>
    <t>EHICHOYA JULIUS O. (EMR)</t>
  </si>
  <si>
    <t>EMERALD</t>
  </si>
  <si>
    <t>EZEKIEL AREMU (MIC)</t>
  </si>
  <si>
    <t>CAA058</t>
  </si>
  <si>
    <t>EDET AKPAN FINTAN (MIC)</t>
  </si>
  <si>
    <t>CAA008</t>
  </si>
  <si>
    <t>ADISA NURUDEEN O. (DRV)</t>
  </si>
  <si>
    <t>DRV089</t>
  </si>
  <si>
    <t>CASSEY ONOCHEI (MIC)</t>
  </si>
  <si>
    <t>CAA065</t>
  </si>
  <si>
    <t>JOHN DUNIYAN (MIC)</t>
  </si>
  <si>
    <t>CAA048</t>
  </si>
  <si>
    <t>ONOGBOSELE JOB O. (PLN)</t>
  </si>
  <si>
    <t>JOO014</t>
  </si>
  <si>
    <t>ABIODUN ARO (MIC)</t>
  </si>
  <si>
    <t>CAA178</t>
  </si>
  <si>
    <t>AWULABA KESIYE (MIC)</t>
  </si>
  <si>
    <t>CAA176</t>
  </si>
  <si>
    <t>ADEKANMBI ADETOLA (MIC)</t>
  </si>
  <si>
    <t>CAA617</t>
  </si>
  <si>
    <t>UNEZE SAMUEL (EMERAL)</t>
  </si>
  <si>
    <t>ONUZURIKE CHRISTIAN(EMRD</t>
  </si>
  <si>
    <t>CONTRACTOR EMERALD</t>
  </si>
  <si>
    <t>AMADU OLUWOLE (OPS)</t>
  </si>
  <si>
    <t>OAM004</t>
  </si>
  <si>
    <t>WASIU LAWAL (ENGR)</t>
  </si>
  <si>
    <t>WLA018</t>
  </si>
  <si>
    <t>OSARO EGHOMAN (MIC)</t>
  </si>
  <si>
    <t>CAA018</t>
  </si>
  <si>
    <t>AIGBIREMHON ODION (ENGR</t>
  </si>
  <si>
    <t>OAI007</t>
  </si>
  <si>
    <t>MONDAY OJO (MIC)</t>
  </si>
  <si>
    <t>CAA051</t>
  </si>
  <si>
    <t>ADEOTI NOAH A.</t>
  </si>
  <si>
    <t>NAA049</t>
  </si>
  <si>
    <t>OLAGUNJU AJIBOLA (ENGR)</t>
  </si>
  <si>
    <t>AOL025</t>
  </si>
  <si>
    <t>ONABANJO ANTHONY (ENGR)</t>
  </si>
  <si>
    <t>OAO007</t>
  </si>
  <si>
    <t>OMARAYE OMONIGHO (OPS)</t>
  </si>
  <si>
    <t>OOM008</t>
  </si>
  <si>
    <t>ABEJIDE MUSTAPHA A. (OP</t>
  </si>
  <si>
    <t>MAA103</t>
  </si>
  <si>
    <t>ILUMAH O GODWIN (OPS)</t>
  </si>
  <si>
    <t>GOI004</t>
  </si>
  <si>
    <t>INYAMBE BENARD (OPS)</t>
  </si>
  <si>
    <t>BOI002</t>
  </si>
  <si>
    <t>SAMUEL ADEWUNMI (OPS)</t>
  </si>
  <si>
    <t>DSA264</t>
  </si>
  <si>
    <t>PROGRESS AKHIMIEN (MIC)</t>
  </si>
  <si>
    <t>CAA401</t>
  </si>
  <si>
    <t>ABIDOYE SAMUEL (OPS)</t>
  </si>
  <si>
    <t>OAB003</t>
  </si>
  <si>
    <t>FREDRICK ODIRIN (OPS)</t>
  </si>
  <si>
    <t>FOD004</t>
  </si>
  <si>
    <t>OSAHON DALLAS (OPS)</t>
  </si>
  <si>
    <t>DOS026</t>
  </si>
  <si>
    <t>HOPE NWAGBO (MIC)</t>
  </si>
  <si>
    <t>CAA366</t>
  </si>
  <si>
    <t>SENIBO PRECIOUS B.(MIC)</t>
  </si>
  <si>
    <t>CAA627</t>
  </si>
  <si>
    <t>OKANLAWON JAMIU (MIC)</t>
  </si>
  <si>
    <t>CAA606</t>
  </si>
  <si>
    <t>PIANEN YOUNG (MIC)</t>
  </si>
  <si>
    <t>CAA562</t>
  </si>
  <si>
    <t>MONDAY JONES (EMERALD</t>
  </si>
  <si>
    <t>EFFIONG GODFREY (OPS)</t>
  </si>
  <si>
    <t>NGE019</t>
  </si>
  <si>
    <t>IGIEVA THOMPSON (MIC)</t>
  </si>
  <si>
    <t>CAA425</t>
  </si>
  <si>
    <t>MARTINS IKECHUKWU (MIC)</t>
  </si>
  <si>
    <t>CAA414</t>
  </si>
  <si>
    <t>ESHO SAMUEL (MIC)</t>
  </si>
  <si>
    <t>CAA446</t>
  </si>
  <si>
    <t>BETULE THOMPSON J. (MIC)</t>
  </si>
  <si>
    <t>CAA605</t>
  </si>
  <si>
    <t>AKEEM OSENI (MIC)</t>
  </si>
  <si>
    <t>CAA080</t>
  </si>
  <si>
    <t>GANIYU KAREEM (MIC)</t>
  </si>
  <si>
    <t>CAA607</t>
  </si>
  <si>
    <t>ADEBUMOYE ADELOYE (MIC)</t>
  </si>
  <si>
    <t>CAA395</t>
  </si>
  <si>
    <t>ELUU JOHN O. (MIC)</t>
  </si>
  <si>
    <t>CAA560</t>
  </si>
  <si>
    <t>FASHOGBON ENITAN K.(EMER</t>
  </si>
  <si>
    <t>AIREDE SULEMAN (OPS)</t>
  </si>
  <si>
    <t>ASU128</t>
  </si>
  <si>
    <t>OPIYE ABRAHAM (MIC)</t>
  </si>
  <si>
    <t>MIC003</t>
  </si>
  <si>
    <t>ABODERIN HAFEEZ O.(MIC)</t>
  </si>
  <si>
    <t>MIC025</t>
  </si>
  <si>
    <t>OKONKWO SUNDAY (OPS)</t>
  </si>
  <si>
    <t>OSO019</t>
  </si>
  <si>
    <t>OLAIYA FATAI (OPS)</t>
  </si>
  <si>
    <t>FAO007</t>
  </si>
  <si>
    <t>UMARU SHAIBU (MIC)</t>
  </si>
  <si>
    <t>CAA215</t>
  </si>
  <si>
    <t>NWOKOCHA IKECHUKWU (MIC)</t>
  </si>
  <si>
    <t>CAA452</t>
  </si>
  <si>
    <t>AJAGBE BIDEMI (ENGR)</t>
  </si>
  <si>
    <t>DRV079</t>
  </si>
  <si>
    <t>NWABUEZE OKORO (OPS)</t>
  </si>
  <si>
    <t>ONW001</t>
  </si>
  <si>
    <t>AUGUSTINE OSITA (EMERALD</t>
  </si>
  <si>
    <t>FAGBEMI MUYIWA</t>
  </si>
  <si>
    <t>MDF024</t>
  </si>
  <si>
    <t>ADEBOYE GBENGA (OPS)</t>
  </si>
  <si>
    <t>AGB008</t>
  </si>
  <si>
    <t>ADENIYI ADELEKE (MIC)</t>
  </si>
  <si>
    <t>CAA526</t>
  </si>
  <si>
    <t>ISRAEL BRIGHT XMAS (MIC)</t>
  </si>
  <si>
    <t>CAA459</t>
  </si>
  <si>
    <t>OKORO BENJAMIN (MIC)</t>
  </si>
  <si>
    <t>CAA475</t>
  </si>
  <si>
    <t>GEORGE SOLOMON (EMERALD)</t>
  </si>
  <si>
    <t>HYGINUS OKONKWO (OPS)</t>
  </si>
  <si>
    <t>HOK003</t>
  </si>
  <si>
    <t>ECHEDOM NNAMDI B. (MIC)</t>
  </si>
  <si>
    <t>CAA530</t>
  </si>
  <si>
    <t>RASHEED OLOMODA (OPS)</t>
  </si>
  <si>
    <t>AAO014</t>
  </si>
  <si>
    <t>CHRISTOPHER OGBEKHIU(OP</t>
  </si>
  <si>
    <t>COG003</t>
  </si>
  <si>
    <t>ALADE JIMOH (MIC)</t>
  </si>
  <si>
    <t>CAA070</t>
  </si>
  <si>
    <t>KINGSELEY NAJOMOH (OPS)</t>
  </si>
  <si>
    <t>KRN008</t>
  </si>
  <si>
    <t>EDOWMONYI SUNDAY (MIC)</t>
  </si>
  <si>
    <t>CAA203</t>
  </si>
  <si>
    <t>YAHAYA DANLADI (MIC)</t>
  </si>
  <si>
    <t>CAA532</t>
  </si>
  <si>
    <t>OLATUNJI AKINLOYE J.(MIC</t>
  </si>
  <si>
    <t>CAA543</t>
  </si>
  <si>
    <t>ABIODUN DAMILARE (MIC)</t>
  </si>
  <si>
    <t>CAA569</t>
  </si>
  <si>
    <t>ONUOHA CHIDIADI (EMERALD</t>
  </si>
  <si>
    <t>OKWUDIRI OZOUGWU (ENGR)</t>
  </si>
  <si>
    <t>OCO015</t>
  </si>
  <si>
    <t>ONI OLAYINKA O.</t>
  </si>
  <si>
    <t>DOP002</t>
  </si>
  <si>
    <t>NWACHUKWU UCHE S.(MIC)</t>
  </si>
  <si>
    <t>CAA623</t>
  </si>
  <si>
    <t>WILLIAMS TERRY A. (IT)</t>
  </si>
  <si>
    <t>WTE013</t>
  </si>
  <si>
    <t>ETONG OKON BERNARD</t>
  </si>
  <si>
    <t>OBE007</t>
  </si>
  <si>
    <t>DIXON BOBERT (DRIVER)</t>
  </si>
  <si>
    <t>DRV080</t>
  </si>
  <si>
    <t>OLONILUYI KAYODE (MIC)</t>
  </si>
  <si>
    <t>CAA374</t>
  </si>
  <si>
    <t>UGOCHUKWU IBENEMEH (OPS</t>
  </si>
  <si>
    <t>UJI001</t>
  </si>
  <si>
    <t>OLAGOKE SIMON (MIC)</t>
  </si>
  <si>
    <t>CAA415</t>
  </si>
  <si>
    <t>KAZEEM OLAIDE (OPS)</t>
  </si>
  <si>
    <t>KOL014</t>
  </si>
  <si>
    <t>ADEBIYI ADEBOWALE (MIC)</t>
  </si>
  <si>
    <t>CAA534</t>
  </si>
  <si>
    <t>MICHAEL O. CHIZE(MIC)</t>
  </si>
  <si>
    <t>CAA555</t>
  </si>
  <si>
    <t>NELSON UZOR NELSON (OPS</t>
  </si>
  <si>
    <t>UNN002</t>
  </si>
  <si>
    <t>SHAKIRU RAJI (MIC)</t>
  </si>
  <si>
    <t>CAA439</t>
  </si>
  <si>
    <t>APPOLUS SOLOMON</t>
  </si>
  <si>
    <t>SAP082</t>
  </si>
  <si>
    <t>AYINLA TAOFEEK (MIC)</t>
  </si>
  <si>
    <t>CAA510</t>
  </si>
  <si>
    <t>OGEH EMMANUEL O.</t>
  </si>
  <si>
    <t>CAA620</t>
  </si>
  <si>
    <t>IFARA JOHNSON (MIC)</t>
  </si>
  <si>
    <t>CAA400</t>
  </si>
  <si>
    <t>UKO ONYEBUCHI (MIC)</t>
  </si>
  <si>
    <t>CAT004</t>
  </si>
  <si>
    <t>EKWERE PATRICK (MIC)</t>
  </si>
  <si>
    <t>CAA531</t>
  </si>
  <si>
    <t>OJOBOR GOD'SPOWER (OPS)</t>
  </si>
  <si>
    <t>RGO027</t>
  </si>
  <si>
    <t>FABUNMI BABATUNDE (MIC)</t>
  </si>
  <si>
    <t>CAA001</t>
  </si>
  <si>
    <t>JINEGWO EJIKEME (OPS)</t>
  </si>
  <si>
    <t>EEJ002</t>
  </si>
  <si>
    <t>OLOWOBOYE TOSIN (ENGR)</t>
  </si>
  <si>
    <t>TSO050</t>
  </si>
  <si>
    <t>IBINE OLUWATOSIN (OPS)</t>
  </si>
  <si>
    <t>OMI023</t>
  </si>
  <si>
    <t>OLIAKU TONY (OPS)</t>
  </si>
  <si>
    <t>TOL010</t>
  </si>
  <si>
    <t>WALE KOLAWOLE (MIC)</t>
  </si>
  <si>
    <t>CAA179</t>
  </si>
  <si>
    <t>ARTHUR MATTHEW (MIC)</t>
  </si>
  <si>
    <t>CAA556</t>
  </si>
  <si>
    <t>KALU SOLOMON (MIC)</t>
  </si>
  <si>
    <t>CAA567</t>
  </si>
  <si>
    <t>AKPICHIR GEOFFREY (MIC)</t>
  </si>
  <si>
    <t>CAA585</t>
  </si>
  <si>
    <t>EBIASUODE JAMES E. (MIC)</t>
  </si>
  <si>
    <t>CAA552</t>
  </si>
  <si>
    <t>FEMI ERINLE (MIC)</t>
  </si>
  <si>
    <t>FSE027</t>
  </si>
  <si>
    <t>EHIRIM CHUKWUEMEKA C.(MI</t>
  </si>
  <si>
    <t>CAA495</t>
  </si>
  <si>
    <t>MARSHALL STEPHEN (MIC)</t>
  </si>
  <si>
    <t>CAA586</t>
  </si>
  <si>
    <t>ARABOR MATTHEW O. (DRV)</t>
  </si>
  <si>
    <t>DRV095</t>
  </si>
  <si>
    <t>ONWORDI ERUOJOR N. (MIC)</t>
  </si>
  <si>
    <t>MIC027</t>
  </si>
  <si>
    <t>DIKE KELECHI (MIC)</t>
  </si>
  <si>
    <t>MIC026</t>
  </si>
  <si>
    <t>EMEKA ELUWA (EMERALD)</t>
  </si>
  <si>
    <t>OLAYINKA EBENEZER A.</t>
  </si>
  <si>
    <t>EAO018</t>
  </si>
  <si>
    <t>AYANLERE FEMI (ENGR)</t>
  </si>
  <si>
    <t>FAY003</t>
  </si>
  <si>
    <t>SOYOMI OLUMUYIWA (OPS)</t>
  </si>
  <si>
    <t>OES003</t>
  </si>
  <si>
    <t>RILWAN USMAN (MIC)</t>
  </si>
  <si>
    <t>CAA121</t>
  </si>
  <si>
    <t>ABIODUN OLUYEMI (ENGR)</t>
  </si>
  <si>
    <t>OSA035</t>
  </si>
  <si>
    <t>FRANK EPETUKU (MIC)</t>
  </si>
  <si>
    <t>CAA314</t>
  </si>
  <si>
    <t>ADOYI FRANCIS (MIC)</t>
  </si>
  <si>
    <t>CAA463</t>
  </si>
  <si>
    <t>FATOKUN BAMIDELE (OPS)</t>
  </si>
  <si>
    <t>BIF002</t>
  </si>
  <si>
    <t>ANTHUNY IKECHUKWU (MIC)</t>
  </si>
  <si>
    <t>CAA500</t>
  </si>
  <si>
    <t>OMOVIRO ANDREW (MIC)</t>
  </si>
  <si>
    <t>AOO031</t>
  </si>
  <si>
    <t>AZEEZ SODIQ O. (MIC)</t>
  </si>
  <si>
    <t>MIC023</t>
  </si>
  <si>
    <t>ADU OLUGBENGA (ENGR)</t>
  </si>
  <si>
    <t>OSA017</t>
  </si>
  <si>
    <t>ATOLAGBE TAOFIKI (EMERAL</t>
  </si>
  <si>
    <t>NJEMANZE HENRY (DRV)</t>
  </si>
  <si>
    <t>DRV084</t>
  </si>
  <si>
    <t>ADENIYI ISMAILA (ENGR)</t>
  </si>
  <si>
    <t>IFA011</t>
  </si>
  <si>
    <t>WILLIAMS IDOROYEN (ENGR</t>
  </si>
  <si>
    <t>VIW001</t>
  </si>
  <si>
    <t>KAMORU AYINDE (MIC)</t>
  </si>
  <si>
    <t>CAA119</t>
  </si>
  <si>
    <t>EBEDE CHRISTOPHER (OPS)</t>
  </si>
  <si>
    <t>COE008</t>
  </si>
  <si>
    <t>DIOBINMA OSCAR (MIC)</t>
  </si>
  <si>
    <t>CAS019</t>
  </si>
  <si>
    <t>IKE CHUKWUEMEKA (MIC)</t>
  </si>
  <si>
    <t>CAS032</t>
  </si>
  <si>
    <t>UTOMI CHUKWUDI (OPS)</t>
  </si>
  <si>
    <t>COU013</t>
  </si>
  <si>
    <t>OWOLABI OLUROPO A .(OPS</t>
  </si>
  <si>
    <t>OAO013</t>
  </si>
  <si>
    <t>ANYEBE SAMSON (OPS)</t>
  </si>
  <si>
    <t>ASA426</t>
  </si>
  <si>
    <t>SALIFU .E. YAKUBU (OPS)</t>
  </si>
  <si>
    <t>SYE012</t>
  </si>
  <si>
    <t>RASAKI AREMU (OPS)</t>
  </si>
  <si>
    <t>RAA028</t>
  </si>
  <si>
    <t>CHRISTOPHER ONYEFULUCHI</t>
  </si>
  <si>
    <t>CAO032</t>
  </si>
  <si>
    <t>HOPE OJONG (MIC)</t>
  </si>
  <si>
    <t>CAA535</t>
  </si>
  <si>
    <t>CHINEDU VICTOR (MIC)</t>
  </si>
  <si>
    <t>CAA528</t>
  </si>
  <si>
    <t>UGWU AUGUSTINE (OPS)</t>
  </si>
  <si>
    <t>ARU029</t>
  </si>
  <si>
    <t>ONWUNKWE NDUBUISI</t>
  </si>
  <si>
    <t>NON006</t>
  </si>
  <si>
    <t>OHA EZECHINYERE (MIC)</t>
  </si>
  <si>
    <t>CAA533</t>
  </si>
  <si>
    <t>OGBONNA ONYEANWUSI (ENG</t>
  </si>
  <si>
    <t>KOO005</t>
  </si>
  <si>
    <t>IKHANE ROBERT GREG (MIC)</t>
  </si>
  <si>
    <t>CAA582</t>
  </si>
  <si>
    <t>ADEKOYA SAHEED L. (MIC)</t>
  </si>
  <si>
    <t>CAA434</t>
  </si>
  <si>
    <t>UNIQUE SPICY MEAL REPORT FOR 1ST NOVEMBER 2022.xlsx</t>
  </si>
  <si>
    <t>USELE EPHIKPAROBORE (EN</t>
  </si>
  <si>
    <t>EUS002</t>
  </si>
  <si>
    <t>UFOMBA OKECHUKWU J. (OP</t>
  </si>
  <si>
    <t>OJU007</t>
  </si>
  <si>
    <t>AICHENEDE ENDURANCE (OP</t>
  </si>
  <si>
    <t>EAA025</t>
  </si>
  <si>
    <t>ADAJI IBRAHIM A. (OPS)</t>
  </si>
  <si>
    <t>AIA014</t>
  </si>
  <si>
    <t>ONYENCHO EBUKA (MIC)</t>
  </si>
  <si>
    <t>CAA577</t>
  </si>
  <si>
    <t>EZENWATA EMMANUEL (OPS)</t>
  </si>
  <si>
    <t>EEZ003</t>
  </si>
  <si>
    <t>ADETUNJI OLALEKAN (MIC)</t>
  </si>
  <si>
    <t>CAA163</t>
  </si>
  <si>
    <t>POTOKI SUNDAY O (ENGR)</t>
  </si>
  <si>
    <t>CES017</t>
  </si>
  <si>
    <t>FEMI STONE (OPS)</t>
  </si>
  <si>
    <t>FST014</t>
  </si>
  <si>
    <t>IBOR IGRI ARCHIBONG (MI</t>
  </si>
  <si>
    <t>CAA034</t>
  </si>
  <si>
    <t>KUNLE DAVID (OPS)</t>
  </si>
  <si>
    <t>KAD025</t>
  </si>
  <si>
    <t>OMORUYI SUNDAY (OPS)</t>
  </si>
  <si>
    <t>SOM003</t>
  </si>
  <si>
    <t>HITLA EJOVI KELVIN (MIC</t>
  </si>
  <si>
    <t>CAA129</t>
  </si>
  <si>
    <t>NWAORDU MATTHEW</t>
  </si>
  <si>
    <t>CAA458</t>
  </si>
  <si>
    <t>USMAN ADEMU</t>
  </si>
  <si>
    <t>AUS014</t>
  </si>
  <si>
    <t>OLAOYE SUNDAY (MIC)</t>
  </si>
  <si>
    <t>CAA094</t>
  </si>
  <si>
    <t>BENJAMIN AYAOWEI (OPS)</t>
  </si>
  <si>
    <t>MBA244</t>
  </si>
  <si>
    <t>GOODLUCK IZOKA (OPS)</t>
  </si>
  <si>
    <t>GIZ002</t>
  </si>
  <si>
    <t>OKOH LUCKY (MIC)</t>
  </si>
  <si>
    <t>CAA157</t>
  </si>
  <si>
    <t>AYODELE AYENI</t>
  </si>
  <si>
    <t>AOA033</t>
  </si>
  <si>
    <t>ADELUGBA KAYODE (MIC)</t>
  </si>
  <si>
    <t>KAD026</t>
  </si>
  <si>
    <t>ISAAC JOHN (MIC)</t>
  </si>
  <si>
    <t>CAA521</t>
  </si>
  <si>
    <t>VINCENT AGEBE (MIC)</t>
  </si>
  <si>
    <t>CAA507</t>
  </si>
  <si>
    <t>NDUBUEZE ANTHONY (MIC)</t>
  </si>
  <si>
    <t>CAA489</t>
  </si>
  <si>
    <t>FEMI FOLAWEWO (MIC)</t>
  </si>
  <si>
    <t>CAA542</t>
  </si>
  <si>
    <t>OGABI OLUWATOSIN</t>
  </si>
  <si>
    <t>OMO055</t>
  </si>
  <si>
    <t>TAJUDEEN JIMOH (ENGR)</t>
  </si>
  <si>
    <t>TJI011</t>
  </si>
  <si>
    <t>OLUSHOLA AYORINDE (MIC)</t>
  </si>
  <si>
    <t>CAA233</t>
  </si>
  <si>
    <t>NWABUNWENE BASIL (ENGR)</t>
  </si>
  <si>
    <t>BNW003</t>
  </si>
  <si>
    <t>IKPEACHUNWA DENNIS (MIC)</t>
  </si>
  <si>
    <t>CAA454</t>
  </si>
  <si>
    <t>EZENWATA KINGSLEY (OPS)</t>
  </si>
  <si>
    <t>KNE010</t>
  </si>
  <si>
    <t>TALIATU AYINLA (OPS)</t>
  </si>
  <si>
    <t>TLA037</t>
  </si>
  <si>
    <t>CHINAKWA EZE (MIC)</t>
  </si>
  <si>
    <t>CAA451</t>
  </si>
  <si>
    <t>LAWAL OLADAPO G. (ENGR)</t>
  </si>
  <si>
    <t>OGL005</t>
  </si>
  <si>
    <t>OLADIPO TAJUDEEN (ENGR)</t>
  </si>
  <si>
    <t>TOO006</t>
  </si>
  <si>
    <t>VICTOR AIGBONOHAN (ENGR</t>
  </si>
  <si>
    <t>VOA002</t>
  </si>
  <si>
    <t>MONOKPO TOMA A. (MIC)</t>
  </si>
  <si>
    <t>CAA571</t>
  </si>
  <si>
    <t>ADEDIRAN ADEKUNLE M (OP</t>
  </si>
  <si>
    <t>MAA193</t>
  </si>
  <si>
    <t>AWOYELE OLAYINKA (ENGR)</t>
  </si>
  <si>
    <t>OAW002</t>
  </si>
  <si>
    <t>OMOTOSHO LUKMAN (OPS)</t>
  </si>
  <si>
    <t>LOO006</t>
  </si>
  <si>
    <t>MAKANJUOLA MUTIU (ENGR)</t>
  </si>
  <si>
    <t>MOM010</t>
  </si>
  <si>
    <t>ISHOLA JIMOH</t>
  </si>
  <si>
    <t>CAA467</t>
  </si>
  <si>
    <t>SAHEED OLAWALE (ENGR)</t>
  </si>
  <si>
    <t>SOS007</t>
  </si>
  <si>
    <t>INYOPE MORRIS (OPS)</t>
  </si>
  <si>
    <t>MOI002</t>
  </si>
  <si>
    <t>AHMED ABDULMALEEQ (ENGR</t>
  </si>
  <si>
    <t>AAB081</t>
  </si>
  <si>
    <t>JOBI ADEWALE A.</t>
  </si>
  <si>
    <t>CAA504</t>
  </si>
  <si>
    <t>OLANREWAJU SULAIMAN (OP</t>
  </si>
  <si>
    <t>OSU006</t>
  </si>
  <si>
    <t>OSINOWO OLUFUNKE (OPS)</t>
  </si>
  <si>
    <t>OOO022</t>
  </si>
  <si>
    <t>IPADEOLA IBRAHIM (ENGR)</t>
  </si>
  <si>
    <t>IAI009</t>
  </si>
  <si>
    <t>NWGOBILOR THANKGOD</t>
  </si>
  <si>
    <t>ATN018</t>
  </si>
  <si>
    <t>ATODO SAMSON (OPS)</t>
  </si>
  <si>
    <t>OSA046</t>
  </si>
  <si>
    <t>MONDAY UNWANA</t>
  </si>
  <si>
    <t>MAU036</t>
  </si>
  <si>
    <t>MBA EJIKE SAMUEL (OLM)</t>
  </si>
  <si>
    <t>ESM030</t>
  </si>
  <si>
    <t>DOSUNMU FAROUK O.</t>
  </si>
  <si>
    <t>FOD010</t>
  </si>
  <si>
    <t>LUKMON BALOGUN (OPS)</t>
  </si>
  <si>
    <t>LBA064</t>
  </si>
  <si>
    <t>RAHEEM MUSA (OPS)</t>
  </si>
  <si>
    <t>MOR017</t>
  </si>
  <si>
    <t>GODDY NGBONYEBI (ENGR)</t>
  </si>
  <si>
    <t>GNG005</t>
  </si>
  <si>
    <t>SAMSON SOLOMON A.</t>
  </si>
  <si>
    <t>SAS234</t>
  </si>
  <si>
    <t>UMEANO ODIRACHUKWU (OPS</t>
  </si>
  <si>
    <t>OCU008</t>
  </si>
  <si>
    <t>OLOSUNDE ELIKANAH (ENGR</t>
  </si>
  <si>
    <t>EOO010</t>
  </si>
  <si>
    <t>KOYA SAMUEL (ENGR)</t>
  </si>
  <si>
    <t>SKO048</t>
  </si>
  <si>
    <t>NKWOAGU AUGUSTINE (ENGR</t>
  </si>
  <si>
    <t>AAN086</t>
  </si>
  <si>
    <t>EMEKA MANU (MIC)</t>
  </si>
  <si>
    <t>CAA041</t>
  </si>
  <si>
    <t>OLANREWAJU OPEYEMI (</t>
  </si>
  <si>
    <t>CAA614</t>
  </si>
  <si>
    <t>BUSARI ABIODUN (DRIVER))</t>
  </si>
  <si>
    <t>DRV065</t>
  </si>
  <si>
    <t>INI ETEDIA ELIJAH (EMR)</t>
  </si>
  <si>
    <t>ONYEKACHI OKOWU (MIC)</t>
  </si>
  <si>
    <t>CAA060</t>
  </si>
  <si>
    <t>BENJAMIN MAROMITAN (MIC</t>
  </si>
  <si>
    <t>CAA122</t>
  </si>
  <si>
    <t>OMOREGIE EMMANUEL (EMERA</t>
  </si>
  <si>
    <t>RANDY FRANCIS (MIC)</t>
  </si>
  <si>
    <t>CAA062</t>
  </si>
  <si>
    <t>KAMORU USMAN (MIC)</t>
  </si>
  <si>
    <t>CAA059</t>
  </si>
  <si>
    <t>EHIDIAMHEN EMMANUEL(MIC)</t>
  </si>
  <si>
    <t>CAA553</t>
  </si>
  <si>
    <t>BABATUNDE SAHEED (MIC)</t>
  </si>
  <si>
    <t>CAA618</t>
  </si>
  <si>
    <t>RAFIU ATANDA A. (MIC)</t>
  </si>
  <si>
    <t>CAA190</t>
  </si>
  <si>
    <t>EZEKIEL EMIUKE (ENGR)</t>
  </si>
  <si>
    <t>EEM009</t>
  </si>
  <si>
    <t>OYEBOLA SULAIMON O. (EN</t>
  </si>
  <si>
    <t>SOO015</t>
  </si>
  <si>
    <t>OLORUNMO MONDAY (ENGR)</t>
  </si>
  <si>
    <t>MOL026</t>
  </si>
  <si>
    <t>AJAYI ADESHOLA (MIC)</t>
  </si>
  <si>
    <t>CAA057</t>
  </si>
  <si>
    <t>KAINE EMEKA (MIC)</t>
  </si>
  <si>
    <t>CAA055</t>
  </si>
  <si>
    <t>OKIKE SUNDAY (ENGR)</t>
  </si>
  <si>
    <t>DRV092</t>
  </si>
  <si>
    <t>OMEJE JOHN C. (DRV)</t>
  </si>
  <si>
    <t>DRV057</t>
  </si>
  <si>
    <t>OLOWOYO BENJAMIN (EMERAL</t>
  </si>
  <si>
    <t>MONDAY ANIJI (MIC)</t>
  </si>
  <si>
    <t>OMOGBAI SAHEED (MIC)</t>
  </si>
  <si>
    <t>CAA376</t>
  </si>
  <si>
    <t>SEGUN OLUBAYO (MIC)</t>
  </si>
  <si>
    <t>CAA061</t>
  </si>
  <si>
    <t>UMORI INNOCENT E.(MIC)</t>
  </si>
  <si>
    <t>CAA622</t>
  </si>
  <si>
    <t>SUNDAY OKON (MIC)</t>
  </si>
  <si>
    <t>CAA183</t>
  </si>
  <si>
    <t>DARE JIDA (MIC)</t>
  </si>
  <si>
    <t>CAA085</t>
  </si>
  <si>
    <t>LILIAN AJUNWA (GATE)</t>
  </si>
  <si>
    <t>LOA010</t>
  </si>
  <si>
    <t>KALU KELVIN (GATE)</t>
  </si>
  <si>
    <t>OKK004</t>
  </si>
  <si>
    <t>SUNDAY ISRAEL A.(EME)</t>
  </si>
  <si>
    <t>HENRY ORJI (EMERALD)</t>
  </si>
  <si>
    <t>FELIX NNABUCHI (EMERALD)</t>
  </si>
  <si>
    <t>ODEWALE ADEOLA J. (OPS)</t>
  </si>
  <si>
    <t>AOD036</t>
  </si>
  <si>
    <t>IBORO SMITH (KANO)</t>
  </si>
  <si>
    <t>OGUNDEHIN SUNDAY D. (OPS</t>
  </si>
  <si>
    <t>SOG020</t>
  </si>
  <si>
    <t>SHITTA OLAKULEHIN (OPS)</t>
  </si>
  <si>
    <t>NOS005</t>
  </si>
  <si>
    <t>SALAWU MOHAMMED (DRV)</t>
  </si>
  <si>
    <t>DRV093</t>
  </si>
  <si>
    <t>HUDE OLUWASEYI (MIC)</t>
  </si>
  <si>
    <t>CAA442</t>
  </si>
  <si>
    <t>OGBUNAYA UGOCHUKWU (ENG</t>
  </si>
  <si>
    <t>UIO002</t>
  </si>
  <si>
    <t>FALE AHMED (ENGR)</t>
  </si>
  <si>
    <t>ABF014</t>
  </si>
  <si>
    <t>MCHENRY N. AGU (MIC)</t>
  </si>
  <si>
    <t>MIC029</t>
  </si>
  <si>
    <t>UDOH ANIEKAN J (GATE)</t>
  </si>
  <si>
    <t>AJU010</t>
  </si>
  <si>
    <t>UZOMA MARVELOUS</t>
  </si>
  <si>
    <t>MNU030</t>
  </si>
  <si>
    <t>UMEUWA IFEANYI (GATE)</t>
  </si>
  <si>
    <t>UIF001</t>
  </si>
  <si>
    <t>OGUH UCHENNA R. (OPS)</t>
  </si>
  <si>
    <t>URO003</t>
  </si>
  <si>
    <t>TOSIN ALABA E. (GATE)</t>
  </si>
  <si>
    <t>TAE005</t>
  </si>
  <si>
    <t>JANET GANDONU (GATE)</t>
  </si>
  <si>
    <t>JGA270</t>
  </si>
  <si>
    <t>MAC-PEPPLE CYNTHIA (OPS</t>
  </si>
  <si>
    <t>CGM034</t>
  </si>
  <si>
    <t>AJIE GODWIN NDUDI (PLN)</t>
  </si>
  <si>
    <t>GNA023</t>
  </si>
  <si>
    <t>ABDULLAHI OLAJIDE (MIC)</t>
  </si>
  <si>
    <t>CAA241</t>
  </si>
  <si>
    <t>OMOTUNDE SULAIMAN (MIC)</t>
  </si>
  <si>
    <t>CAA040</t>
  </si>
  <si>
    <t>ADERINTO ABIOLA (MIC)</t>
  </si>
  <si>
    <t>CAA046</t>
  </si>
  <si>
    <t>NJOKU C. BENEDICT (GATE)</t>
  </si>
  <si>
    <t>CBN018</t>
  </si>
  <si>
    <t>BALA MAKANA (MIC)</t>
  </si>
  <si>
    <t>CAA084</t>
  </si>
  <si>
    <t>OYELOHUNU OLUWATOBI (OP</t>
  </si>
  <si>
    <t>OOY001</t>
  </si>
  <si>
    <t>FREDRICK NDIFREKE (FIN)</t>
  </si>
  <si>
    <t>NFF005</t>
  </si>
  <si>
    <t>TIJANI ADEKUNLE</t>
  </si>
  <si>
    <t>SAT072</t>
  </si>
  <si>
    <t>OGUNDELE OLAYINKA (MEDBU</t>
  </si>
  <si>
    <t>MEDBURY</t>
  </si>
  <si>
    <t>OLUWATOSIN ISIKALU</t>
  </si>
  <si>
    <t>EMEREMNU LAWRENCE (MIC)</t>
  </si>
  <si>
    <t>CAA201</t>
  </si>
  <si>
    <t>OYEWALE SAMUEL S. (IT)</t>
  </si>
  <si>
    <t>SOY008</t>
  </si>
  <si>
    <t>ALADA MOHAMMED (OPS)</t>
  </si>
  <si>
    <t>ASM046</t>
  </si>
  <si>
    <t>SABIN KAYITANA (ENGR)</t>
  </si>
  <si>
    <t>SKA581</t>
  </si>
  <si>
    <t>ANIEFIOK BASSEY (MIC)</t>
  </si>
  <si>
    <t>CAA511</t>
  </si>
  <si>
    <t>NNADI BLESSING (INLAND)</t>
  </si>
  <si>
    <t>INLAND SERVICE</t>
  </si>
  <si>
    <t>GANNIU OLANREWAJU (OPS)</t>
  </si>
  <si>
    <t>GOL007</t>
  </si>
  <si>
    <t>IDUBOR V ISONALA (OPS)</t>
  </si>
  <si>
    <t>VII001</t>
  </si>
  <si>
    <t>ABUMUJOR PUTIFE V. (INL)</t>
  </si>
  <si>
    <t>INLAND SEVICE</t>
  </si>
  <si>
    <t>OPUTE UCHECHUKWU  (ENGR</t>
  </si>
  <si>
    <t>UKO007</t>
  </si>
  <si>
    <t>NTAYI MOSES O. (DRV)</t>
  </si>
  <si>
    <t>DRV077</t>
  </si>
  <si>
    <t>OGHALI CHRISTAIN (ENGR)</t>
  </si>
  <si>
    <t>ICO011</t>
  </si>
  <si>
    <t>OGUNYEMI AYODELE (OLM)</t>
  </si>
  <si>
    <t>AEO005</t>
  </si>
  <si>
    <t>EKWUEME DONATUS (OLM)</t>
  </si>
  <si>
    <t>DEK010</t>
  </si>
  <si>
    <t>OMOSHOWON SIMEON (ENGR)</t>
  </si>
  <si>
    <t>SDO048</t>
  </si>
  <si>
    <t>EHIMEN RICHARD (OPS)</t>
  </si>
  <si>
    <t>REH008</t>
  </si>
  <si>
    <t>EKEH K NWABUEZE (OPS)</t>
  </si>
  <si>
    <t>KNE014</t>
  </si>
  <si>
    <t>NWACHI ANTHONY (MIC)</t>
  </si>
  <si>
    <t>CAA615</t>
  </si>
  <si>
    <t>SHEDRACK DRISU (MIC)</t>
  </si>
  <si>
    <t>CAA616</t>
  </si>
  <si>
    <t>NURUDEEN SIMPA (MIC)</t>
  </si>
  <si>
    <t>NSA115</t>
  </si>
  <si>
    <t>OKEBUNOR BOB C. (MIC)</t>
  </si>
  <si>
    <t>CAA548</t>
  </si>
  <si>
    <t>DENNIS OGBONNA (MIC)</t>
  </si>
  <si>
    <t>CAA126</t>
  </si>
  <si>
    <t>IBRAHIM ALABI (MIC)</t>
  </si>
  <si>
    <t>CAA225</t>
  </si>
  <si>
    <t>PHILIP ESEIGBE (OPERATIO</t>
  </si>
  <si>
    <t>PIE001</t>
  </si>
  <si>
    <t>AGHOGHO PETER O. (MIC)</t>
  </si>
  <si>
    <t>CAA133</t>
  </si>
  <si>
    <t>ADEMOLA ELLIOT (MIC)</t>
  </si>
  <si>
    <t>MICURA DRIVER</t>
  </si>
  <si>
    <t>JOHNSON SHOWUNMI (MIC)</t>
  </si>
  <si>
    <t>CAA082</t>
  </si>
  <si>
    <t>OGBEIFUN KENNEDY (OPS)</t>
  </si>
  <si>
    <t>KOG003</t>
  </si>
  <si>
    <t>SATURDAY MOSES (MIC)</t>
  </si>
  <si>
    <t>CAA482</t>
  </si>
  <si>
    <t>NNADI ODIDIKA (OPS)</t>
  </si>
  <si>
    <t>NOD003</t>
  </si>
  <si>
    <t>AJIBOLA DANIEL (MIC)</t>
  </si>
  <si>
    <t>CAA509</t>
  </si>
  <si>
    <t>OPAYEMI FAUSAT O.(OPS)</t>
  </si>
  <si>
    <t>FTO035</t>
  </si>
  <si>
    <t>WAIDI OGUNDEYI (MIC)</t>
  </si>
  <si>
    <t>CAA317</t>
  </si>
  <si>
    <t>CHARLES O. OKWUHOR(MIC)</t>
  </si>
  <si>
    <t>CAA558</t>
  </si>
  <si>
    <t>CONFIDENCE NWIGWE(DRV)</t>
  </si>
  <si>
    <t>DRV078</t>
  </si>
  <si>
    <t>INOBALEN OKHUMEODE G.(O)</t>
  </si>
  <si>
    <t>OGI006</t>
  </si>
  <si>
    <t>KAMORU OLUWASEYI (MIC)</t>
  </si>
  <si>
    <t>CAA340</t>
  </si>
  <si>
    <t>CHIOMA ELIJAH O. (MIC)</t>
  </si>
  <si>
    <t>CAA512</t>
  </si>
  <si>
    <t>RAFIU ALAO (MIC)</t>
  </si>
  <si>
    <t>RAA056</t>
  </si>
  <si>
    <t>YAKUBU AYODEJI (MIC)</t>
  </si>
  <si>
    <t>CAA626</t>
  </si>
  <si>
    <t>ONIURE SOLOMON (MIC)</t>
  </si>
  <si>
    <t>CAA628</t>
  </si>
  <si>
    <t>OMOROH JONATHAN (OPS)</t>
  </si>
  <si>
    <t>OJO019</t>
  </si>
  <si>
    <t>NWACHUKWU COLUMBUS (OPS</t>
  </si>
  <si>
    <t>CNW007</t>
  </si>
  <si>
    <t>YUSUF AYOOLA O. (MIC)</t>
  </si>
  <si>
    <t>IDRIS ANOFI (MIC)</t>
  </si>
  <si>
    <t>CAA071</t>
  </si>
  <si>
    <t>ADESANOYE ABAYOMI (OPS)</t>
  </si>
  <si>
    <t>AOA024</t>
  </si>
  <si>
    <t>NDUKWE JOHN O. (ENGR)</t>
  </si>
  <si>
    <t>JON011</t>
  </si>
  <si>
    <t>AZUBUIKE UBABUKOH (IT)</t>
  </si>
  <si>
    <t>AOU017</t>
  </si>
  <si>
    <t>STEVEN KALU C. (EMR)</t>
  </si>
  <si>
    <t>CHIBUIKE OKEKE (MIC)</t>
  </si>
  <si>
    <t>CAA430</t>
  </si>
  <si>
    <t>ABDULRASAK ADEBAYO</t>
  </si>
  <si>
    <t>AAD167</t>
  </si>
  <si>
    <t>IDAHOSA JOSHUA (MIC)</t>
  </si>
  <si>
    <t>OJI006</t>
  </si>
  <si>
    <t>EZE ANTHONY (OPS)</t>
  </si>
  <si>
    <t>AEE010</t>
  </si>
  <si>
    <t>AGESE KENNETH (EMERALD)</t>
  </si>
  <si>
    <t>MONDAY AGHEDO (EMERAL</t>
  </si>
  <si>
    <t>BAYEWO ILESANMI M. (MIC</t>
  </si>
  <si>
    <t>CAA257</t>
  </si>
  <si>
    <t>OKANMINIWEL LOT (ENGR)</t>
  </si>
  <si>
    <t>OLO002</t>
  </si>
  <si>
    <t>OLAWALE OGUNLEYE (MIC)</t>
  </si>
  <si>
    <t>CAA078</t>
  </si>
  <si>
    <t>OGUNLEYE PETER (ENG)</t>
  </si>
  <si>
    <t>DRV091</t>
  </si>
  <si>
    <t>ODUTOLA MICHAEL WASIU</t>
  </si>
  <si>
    <t>MWO081</t>
  </si>
  <si>
    <t>OLAOLUWA AROKODARE (OPS</t>
  </si>
  <si>
    <t>OJA007</t>
  </si>
  <si>
    <t>EDIANAOBONG FRANKSON(MIC</t>
  </si>
  <si>
    <t>EDUH AZUBUIKE E. (MIC)</t>
  </si>
  <si>
    <t>ATE033</t>
  </si>
  <si>
    <t>KAREEM TAJUDEEN O. (MIC</t>
  </si>
  <si>
    <t>CAA029</t>
  </si>
  <si>
    <t>OBI ONYEDIKA M. (MIC)</t>
  </si>
  <si>
    <t>MIC010</t>
  </si>
  <si>
    <t>ITOYA OGUN T. (MIC)</t>
  </si>
  <si>
    <t>MIC013</t>
  </si>
  <si>
    <t>CHRISTOPHER AFAM (MIC)</t>
  </si>
  <si>
    <t>MIC012</t>
  </si>
  <si>
    <t>IBRAHIM ABUBARKA (MIC)</t>
  </si>
  <si>
    <t>MIC021</t>
  </si>
  <si>
    <t>JOME GODDEY O.(FLT)</t>
  </si>
  <si>
    <t>UGOARU OBINNA (GATE)</t>
  </si>
  <si>
    <t>OUG002</t>
  </si>
  <si>
    <t>OBAZEE OSAGIE (OPS)</t>
  </si>
  <si>
    <t>OOB007</t>
  </si>
  <si>
    <t>UNIQUE SPICY MEAL REPORT FOR 2ND NOVEMBER 2022.xlsx</t>
  </si>
  <si>
    <t>JEROME SUNDAY .O. (MIC)</t>
  </si>
  <si>
    <t>CAA369</t>
  </si>
  <si>
    <t>JEROME OFOR</t>
  </si>
  <si>
    <t>JOO017</t>
  </si>
  <si>
    <t>ESEKHAGBE ANSLEM</t>
  </si>
  <si>
    <t>AEE014</t>
  </si>
  <si>
    <t>BASSEY AUSTINE (MICURA)</t>
  </si>
  <si>
    <t>CAA574</t>
  </si>
  <si>
    <t>SAMSON BOYE</t>
  </si>
  <si>
    <t>CAA468</t>
  </si>
  <si>
    <t>ADEDEJI ADEYEMI (ENGR)</t>
  </si>
  <si>
    <t>AAD059</t>
  </si>
  <si>
    <t>OGUNBIYI GBOLAHAN</t>
  </si>
  <si>
    <t>GOO009</t>
  </si>
  <si>
    <t>BOLAJI SOLOMON (ENGR)</t>
  </si>
  <si>
    <t>SBO230</t>
  </si>
  <si>
    <t>GBADAMOSI JIMOH (OPS)</t>
  </si>
  <si>
    <t>JOG008</t>
  </si>
  <si>
    <t>OLANIYI OLANREWAJU  (OP</t>
  </si>
  <si>
    <t>SOO014</t>
  </si>
  <si>
    <t>UDOH DANIEL UNYIME (ENG</t>
  </si>
  <si>
    <t>DUU002</t>
  </si>
  <si>
    <t>ADEYEMO TOHEEB</t>
  </si>
  <si>
    <t>TAA050</t>
  </si>
  <si>
    <t>NKWOR CHRISTIAN (OPS)</t>
  </si>
  <si>
    <t>NCH062</t>
  </si>
  <si>
    <t>OLONISOWON RAPHAEL (MIC</t>
  </si>
  <si>
    <t>CAA391</t>
  </si>
  <si>
    <t>OKEDURUM CHRISTIAN (MIC</t>
  </si>
  <si>
    <t>CC0177</t>
  </si>
  <si>
    <t>MUSTAPHA ADEBAYO (ENGR)</t>
  </si>
  <si>
    <t>AJM024</t>
  </si>
  <si>
    <t>WASIU AYINLA (ENGR)</t>
  </si>
  <si>
    <t>WSO046</t>
  </si>
  <si>
    <t>OTUDJE DANIEL O.</t>
  </si>
  <si>
    <t>ODO011</t>
  </si>
  <si>
    <t>ODOEMENA KELECHI (OPS)</t>
  </si>
  <si>
    <t>KOD004</t>
  </si>
  <si>
    <t>ABIOLA ADEJARE T. (OPS)</t>
  </si>
  <si>
    <t>ATA057</t>
  </si>
  <si>
    <t>ISU PATRICK (ENGR)</t>
  </si>
  <si>
    <t>PIU001</t>
  </si>
  <si>
    <t>BAMFMORE ABIOLE (ENG)</t>
  </si>
  <si>
    <t>ABA333</t>
  </si>
  <si>
    <t>WISDOM AKOKOTA (MIC)</t>
  </si>
  <si>
    <t>MIC011</t>
  </si>
  <si>
    <t>CHUKWUTEM OGHALLI (MIC)</t>
  </si>
  <si>
    <t>CAA292</t>
  </si>
  <si>
    <t>BALOGUN DAMILARE S (OPS</t>
  </si>
  <si>
    <t>DSB020</t>
  </si>
  <si>
    <t>ADEBAKIN OLUWASEUN (MIC)</t>
  </si>
  <si>
    <t>OMODELE AYOREBI</t>
  </si>
  <si>
    <t>AAO046</t>
  </si>
  <si>
    <t>ONYIA N.PERPETUA (OPS)</t>
  </si>
  <si>
    <t>PNO042</t>
  </si>
  <si>
    <t>CHIMA NKWOCHA (MIC)</t>
  </si>
  <si>
    <t>CAA412</t>
  </si>
  <si>
    <t>WISDOM AKPABIO E. (MIC)</t>
  </si>
  <si>
    <t>CAA559</t>
  </si>
  <si>
    <t>NWACHUKWU OGBONNAYA (OP</t>
  </si>
  <si>
    <t>NCO031</t>
  </si>
  <si>
    <t>SULE LAMBE (MIC)</t>
  </si>
  <si>
    <t>CAA043</t>
  </si>
  <si>
    <t>ISA YUSUFF (MIC)</t>
  </si>
  <si>
    <t>CAA077</t>
  </si>
  <si>
    <t>YAHAYA BASHIRU (ENGR)</t>
  </si>
  <si>
    <t>BYA010</t>
  </si>
  <si>
    <t>CHARLES OFILI (MIC)</t>
  </si>
  <si>
    <t>CIO015</t>
  </si>
  <si>
    <t>OKORODUDU SAMUEL (ENGR)</t>
  </si>
  <si>
    <t>SOK019</t>
  </si>
  <si>
    <t>ONONULOSE MATHEW (OPS)</t>
  </si>
  <si>
    <t>MON018</t>
  </si>
  <si>
    <t>SHOBALOJU OLADELE  (MIC)</t>
  </si>
  <si>
    <t>CAA576</t>
  </si>
  <si>
    <t>IDOWU OLAWUNMI (MIC)</t>
  </si>
  <si>
    <t>CAA054</t>
  </si>
  <si>
    <t>SHAIBU MOHAMMED</t>
  </si>
  <si>
    <t>MSH395</t>
  </si>
  <si>
    <t>PATRICK AYEGBA</t>
  </si>
  <si>
    <t>POA009</t>
  </si>
  <si>
    <t>SULIAMAN ALABI (MIC)</t>
  </si>
  <si>
    <t>CAA123</t>
  </si>
  <si>
    <t>EBIZIMO INGBAIFEGHA (MIC</t>
  </si>
  <si>
    <t>CAA486</t>
  </si>
  <si>
    <t>AGBO VICTOR CHIDIMMA</t>
  </si>
  <si>
    <t>VCA029</t>
  </si>
  <si>
    <t>TAJUDEEN SALAMI (MIC)</t>
  </si>
  <si>
    <t>CAA125</t>
  </si>
  <si>
    <t>OMOWUNMI OPETOLA</t>
  </si>
  <si>
    <t>AZEEZ RASAQ O.(FLT)</t>
  </si>
  <si>
    <t>BIOSAH MELVIN (MNGT)</t>
  </si>
  <si>
    <t>MBI082</t>
  </si>
  <si>
    <t>TIAMIYU AHMED A. (MIC)</t>
  </si>
  <si>
    <t>CAA538</t>
  </si>
  <si>
    <t>SALAWU SHAMISUDEEN A. (M</t>
  </si>
  <si>
    <t>OLUWAFEMI KEHINDE (IT)</t>
  </si>
  <si>
    <t>KRO036</t>
  </si>
  <si>
    <t>HASSAN AYINDE (MIC)</t>
  </si>
  <si>
    <t>CAS006</t>
  </si>
  <si>
    <t>KENNETH EDEGBE (OPS)</t>
  </si>
  <si>
    <t>KED006</t>
  </si>
  <si>
    <t>LANRE JOB (OPS)</t>
  </si>
  <si>
    <t>LBJ034</t>
  </si>
  <si>
    <t>OLAWUYI OLALEKAN (DRV087</t>
  </si>
  <si>
    <t>DRV087</t>
  </si>
  <si>
    <t>BAKARE ADEKUNLE (OPS)</t>
  </si>
  <si>
    <t>MAB043</t>
  </si>
  <si>
    <t>UDENWA FELIX (OPS)</t>
  </si>
  <si>
    <t>FUD002</t>
  </si>
  <si>
    <t>AJAGUNJEUN TESLIM (MIC)</t>
  </si>
  <si>
    <t>CAA483</t>
  </si>
  <si>
    <t>LEKAN MUSTAPHA (MIC)</t>
  </si>
  <si>
    <t>CAA049</t>
  </si>
  <si>
    <t>OGBOGU SAMUEL (OPS)</t>
  </si>
  <si>
    <t>SCO089</t>
  </si>
  <si>
    <t>ASIA EHIMARE I. (ENGR)</t>
  </si>
  <si>
    <t>IEA002</t>
  </si>
  <si>
    <t>OKONJI ONYINYE (OPER)</t>
  </si>
  <si>
    <t>OOK018</t>
  </si>
  <si>
    <t>EFFIONG ISONG (EMERALD)</t>
  </si>
  <si>
    <t>NWOKE LEONARD (OPS)</t>
  </si>
  <si>
    <t>LNW003</t>
  </si>
  <si>
    <t>NURUDEEN KAYODE (MIC)</t>
  </si>
  <si>
    <t>CAA044</t>
  </si>
  <si>
    <t>EDOWMONYI PRINCE E.(MIC)</t>
  </si>
  <si>
    <t>CAA621</t>
  </si>
  <si>
    <t>LAWAL ADEYEMI (GATE)</t>
  </si>
  <si>
    <t>AOL051</t>
  </si>
  <si>
    <t>YUNUSA MAMUD IKOOJO(GATE</t>
  </si>
  <si>
    <t>MIY008</t>
  </si>
  <si>
    <t>SAMSON APEH (MIC)</t>
  </si>
  <si>
    <t>CAA613</t>
  </si>
  <si>
    <t>KOWOPE OLUWAFEMI (MIC)</t>
  </si>
  <si>
    <t>CAA525</t>
  </si>
  <si>
    <t>HASSAN RAMSON I. (MIC)</t>
  </si>
  <si>
    <t>MIC022</t>
  </si>
  <si>
    <t>FANIYI OLUWAFEMI (OPS)</t>
  </si>
  <si>
    <t>OFA023</t>
  </si>
  <si>
    <t>BABATUNDE ADEJOLA (MIC)</t>
  </si>
  <si>
    <t>CAA516</t>
  </si>
  <si>
    <t>JOHN OLORUNLOGBON (MIC)</t>
  </si>
  <si>
    <t>CAA063</t>
  </si>
  <si>
    <t>AONDOVER JACOB S.(COMM)</t>
  </si>
  <si>
    <t>AJS072</t>
  </si>
  <si>
    <t>OKOEGUALE PHILIP E. (OP</t>
  </si>
  <si>
    <t>PEO003</t>
  </si>
  <si>
    <t>UGOCHUKWU SAMUEL (PLN)</t>
  </si>
  <si>
    <t>SOU009</t>
  </si>
  <si>
    <t>EKEOCHA FIDELIS (OPS)</t>
  </si>
  <si>
    <t>OFE010</t>
  </si>
  <si>
    <t>AKINGUNOLA SUNDAY (OPS)</t>
  </si>
  <si>
    <t>SAK092</t>
  </si>
  <si>
    <t>UNIQUE SPICY MEAL REPORT FOR 3RD NOVEMBER 2022.xlsx</t>
  </si>
  <si>
    <t>SOLOMON ADIGUN (OPS)</t>
  </si>
  <si>
    <t>SAD024</t>
  </si>
  <si>
    <t>ASAGUNLA SHOLA (MIC)</t>
  </si>
  <si>
    <t>CAA564</t>
  </si>
  <si>
    <t>MICHEAL GOODLUCK (MIC)</t>
  </si>
  <si>
    <t>CAA288</t>
  </si>
  <si>
    <t>ADUBOR CHRISTIAN (OPS)</t>
  </si>
  <si>
    <t>CIA002</t>
  </si>
  <si>
    <t>OLAGBEMI OLUSOLA</t>
  </si>
  <si>
    <t>OOO025</t>
  </si>
  <si>
    <t>AJIMISAN BAMIDELE (OPS)</t>
  </si>
  <si>
    <t>BAA012</t>
  </si>
  <si>
    <t>OKOUKPAI PATRICK (OPS)</t>
  </si>
  <si>
    <t>SPO046</t>
  </si>
  <si>
    <t>GODSPOWER OSSAI (MIC)</t>
  </si>
  <si>
    <t>CAA322</t>
  </si>
  <si>
    <t>ZAKKA MATHIAS (OPS)</t>
  </si>
  <si>
    <t>ZMT002</t>
  </si>
  <si>
    <t>EBUKA CHUKWUNEKA</t>
  </si>
  <si>
    <t>EIC010</t>
  </si>
  <si>
    <t>OYEBAMIJI BUKOLA (MIC)</t>
  </si>
  <si>
    <t>BEO008</t>
  </si>
  <si>
    <t>TITUS GIDEON (ENGR)</t>
  </si>
  <si>
    <t>GTI017</t>
  </si>
  <si>
    <t>OKORO IKENNA (MIC)</t>
  </si>
  <si>
    <t>CAA515</t>
  </si>
  <si>
    <t>JOEL UCHENNA (MIC)</t>
  </si>
  <si>
    <t>CAA020</t>
  </si>
  <si>
    <t>AGBOGE EZEKIEL O. (MIC)</t>
  </si>
  <si>
    <t>CAA009</t>
  </si>
  <si>
    <t>ENEFAZU KENNETH (OPS)</t>
  </si>
  <si>
    <t>KEN007</t>
  </si>
  <si>
    <t>SHOBIYE OLADIPO (OPS)</t>
  </si>
  <si>
    <t>OOS011</t>
  </si>
  <si>
    <t>MADUKA UGOCHUKWU R. (MIC</t>
  </si>
  <si>
    <t>CAA519</t>
  </si>
  <si>
    <t>FRANCIS ENI UDUMA</t>
  </si>
  <si>
    <t>FUD008</t>
  </si>
  <si>
    <t>IFEANYI OZONUWE (ENGR)</t>
  </si>
  <si>
    <t>IJO036</t>
  </si>
  <si>
    <t>IBRAHIM AMINU</t>
  </si>
  <si>
    <t>AIB034</t>
  </si>
  <si>
    <t>OPARA P KEMIAKOLAM (OPS</t>
  </si>
  <si>
    <t>PKO040</t>
  </si>
  <si>
    <t>IDEM ANIETIE EMMA (OPS)</t>
  </si>
  <si>
    <t>EAI010</t>
  </si>
  <si>
    <t>JIMOH KABIRU (MIC)</t>
  </si>
  <si>
    <t>CAA109</t>
  </si>
  <si>
    <t>FAGBEMI BUKOLA J (OPS)</t>
  </si>
  <si>
    <t>BJF002</t>
  </si>
  <si>
    <t>CHUKWUNEKE CHIEMERE</t>
  </si>
  <si>
    <t>CCC079</t>
  </si>
  <si>
    <t>JOHN OJOBO  S.(MIC)</t>
  </si>
  <si>
    <t>CAA549</t>
  </si>
  <si>
    <t>EMODI EMEKA AMALA</t>
  </si>
  <si>
    <t>EAE013</t>
  </si>
  <si>
    <t>FELIX OMOSOGA (OPS)</t>
  </si>
  <si>
    <t>AFO048</t>
  </si>
  <si>
    <t>OFOAMA IFEANYI (MIC)</t>
  </si>
  <si>
    <t>IOF003</t>
  </si>
  <si>
    <t>GOODLUCK EGODO (MIC)</t>
  </si>
  <si>
    <t>CAS033</t>
  </si>
  <si>
    <t>OLABE DANIEL (MIC)</t>
  </si>
  <si>
    <t>CAA293</t>
  </si>
  <si>
    <t>AYODELE AREMU (OPS)</t>
  </si>
  <si>
    <t>AAA086</t>
  </si>
  <si>
    <t>MUSTAPHA MUHAMMED (OPS)</t>
  </si>
  <si>
    <t>MJM024</t>
  </si>
  <si>
    <t>NWOSU CHIMA (MIC)</t>
  </si>
  <si>
    <t>ISAH IBRAHIM OSIGBE (OP</t>
  </si>
  <si>
    <t>IOI002</t>
  </si>
  <si>
    <t>GODSWILL OCHIJENU</t>
  </si>
  <si>
    <t>OGO033</t>
  </si>
  <si>
    <t>AKINREFON FLORENCE (GATE</t>
  </si>
  <si>
    <t>OAK023</t>
  </si>
  <si>
    <t>SAMPSON OBINNA (ENGR)</t>
  </si>
  <si>
    <t>OJS006</t>
  </si>
  <si>
    <t>DAVID ELEGBEDE (OPS)</t>
  </si>
  <si>
    <t>DAE007</t>
  </si>
  <si>
    <t>OLUMADE OYEDE (MIC)</t>
  </si>
  <si>
    <t>CAA050</t>
  </si>
  <si>
    <t>IMEH ANTHONY (FLEET)</t>
  </si>
  <si>
    <t>AKINTOYE LATEEF (FLEET)</t>
  </si>
  <si>
    <t>HASSAN OLAMILEKAN (FLEET</t>
  </si>
  <si>
    <t>OFUASIA LUCKY (EMERALD)</t>
  </si>
  <si>
    <t>OLIJO CHUKWUDI (ENGR)</t>
  </si>
  <si>
    <t>DRV062</t>
  </si>
  <si>
    <t>OKOKHUE MARK O</t>
  </si>
  <si>
    <t>DRV059</t>
  </si>
  <si>
    <t>IBUKUN IYANDA (EMERALD)</t>
  </si>
  <si>
    <t>IWENOFU CHARLES (GATE)</t>
  </si>
  <si>
    <t>CIW003</t>
  </si>
  <si>
    <t>PAUL ETUBI A.(GATE CLERK</t>
  </si>
  <si>
    <t>EPA114</t>
  </si>
  <si>
    <t>RUFUS OLADIPUPO (EMERALD</t>
  </si>
  <si>
    <t>USMAN ISHAKA</t>
  </si>
  <si>
    <t>DRV0909</t>
  </si>
  <si>
    <t>OBIORA INNOCENT C.(GATE)</t>
  </si>
  <si>
    <t>IOB011</t>
  </si>
  <si>
    <t>EVBIERHOMA OBUKOHWO (MI</t>
  </si>
  <si>
    <t>CAA074</t>
  </si>
  <si>
    <t>TOBILOBA ISHOLA</t>
  </si>
  <si>
    <t>TMI075</t>
  </si>
  <si>
    <t>BUSARI RILIWAN A. (DRV)</t>
  </si>
  <si>
    <t>DRV049</t>
  </si>
  <si>
    <t>ETIKA EMMANUEL S.(ENG)</t>
  </si>
  <si>
    <t>EEM002</t>
  </si>
  <si>
    <t>OGUNBAYO ABIOLA (OPS)</t>
  </si>
  <si>
    <t>ADO170</t>
  </si>
  <si>
    <t>EJECKAM CHINWE (GATE)</t>
  </si>
  <si>
    <t>CAE011</t>
  </si>
  <si>
    <t>AYINDE MUYIDEEN A. (OPS</t>
  </si>
  <si>
    <t>MAA110</t>
  </si>
  <si>
    <t>ABDULLAHI MOHAMMED (MIC</t>
  </si>
  <si>
    <t>CAA159</t>
  </si>
  <si>
    <t>OGBOA EMMANUEL (MIC)</t>
  </si>
  <si>
    <t>CAA232</t>
  </si>
  <si>
    <t>IBIDUNNI OLUWOLE (PLN)</t>
  </si>
  <si>
    <t>OOI001</t>
  </si>
  <si>
    <t>MOSES OYEMA E. (OPS)</t>
  </si>
  <si>
    <t>MON037</t>
  </si>
  <si>
    <t>OKE ADEWALE (MIC)</t>
  </si>
  <si>
    <t>CAA498</t>
  </si>
  <si>
    <t>EDWARD ODERELE (MIC)</t>
  </si>
  <si>
    <t>CAA174</t>
  </si>
  <si>
    <t>IDRIS ADEWUNMI (MIC)</t>
  </si>
  <si>
    <t>CAS011</t>
  </si>
  <si>
    <t>EBOH CHINEDU (MIC)</t>
  </si>
  <si>
    <t>CAS023</t>
  </si>
  <si>
    <t>ACHOJA SUNDAY (EMERALD)</t>
  </si>
  <si>
    <t>OKEBUGWU VICTOR (MIC)</t>
  </si>
  <si>
    <t>MIC006</t>
  </si>
  <si>
    <t>EZEFULE PAUL (MIC)</t>
  </si>
  <si>
    <t>CAA546</t>
  </si>
  <si>
    <t>ABAYOMI DAMILOLA (ENG)</t>
  </si>
  <si>
    <t>DSA133</t>
  </si>
  <si>
    <t>IDRIS GBOLARUNMI (MIC)</t>
  </si>
  <si>
    <t>CAA086</t>
  </si>
  <si>
    <t>AIYETORO TUNJI (MIC)</t>
  </si>
  <si>
    <t>CAA370</t>
  </si>
  <si>
    <t>MOGBODOFO SEUN A. (MIC)</t>
  </si>
  <si>
    <t>CAA629</t>
  </si>
  <si>
    <t>ENEGIDE EMMANUEL (OPS)</t>
  </si>
  <si>
    <t>EEN004</t>
  </si>
  <si>
    <t>JONATHAN AYOBAMI</t>
  </si>
  <si>
    <t>DRV074</t>
  </si>
  <si>
    <t>OTAH SAMMUEL (PLN)</t>
  </si>
  <si>
    <t>SKO067</t>
  </si>
  <si>
    <t>OGBU JUSTIN C.(OPS)</t>
  </si>
  <si>
    <t>JCO084</t>
  </si>
  <si>
    <t>NWACHUKWU CHRISTIAN (OP</t>
  </si>
  <si>
    <t>CNW006</t>
  </si>
  <si>
    <t>OSEMUDIAME JAMES (OPS)</t>
  </si>
  <si>
    <t>JOS010</t>
  </si>
  <si>
    <t>UNIQUE SPICY MEAL REPORT FOR 4TH NOVEMBER 2022.xlsx</t>
  </si>
  <si>
    <t>OGBEIDE MUTAIRU (OPS)</t>
  </si>
  <si>
    <t>MBO101</t>
  </si>
  <si>
    <t>ADEOMI TEMITOPE M. (OPS)</t>
  </si>
  <si>
    <t>TMA158</t>
  </si>
  <si>
    <t>KOLAWOLE ONATUNDE (MIC)</t>
  </si>
  <si>
    <t>CAA381</t>
  </si>
  <si>
    <t>ABDULGANIYU AHMED(ENGR)</t>
  </si>
  <si>
    <t>AGI013</t>
  </si>
  <si>
    <t>BITRUS FARUK</t>
  </si>
  <si>
    <t>LFB011</t>
  </si>
  <si>
    <t>EMUAYE IROSEYIKE (OPS)</t>
  </si>
  <si>
    <t>IEM004</t>
  </si>
  <si>
    <t>OKORO CHRISTAIN C. (PTA)</t>
  </si>
  <si>
    <t>PATERSON SIMONS</t>
  </si>
  <si>
    <t>SHOKUNBI REBECCA (MIC)</t>
  </si>
  <si>
    <t>CAA488</t>
  </si>
  <si>
    <t>DAVID OLADIMEJI F.(ENGR)</t>
  </si>
  <si>
    <t>DOF005</t>
  </si>
  <si>
    <t>MAGNUS UCHENNA O. (OLM)</t>
  </si>
  <si>
    <t>MOG004</t>
  </si>
  <si>
    <t>AKHIMIEN JUSTICE (GATE)</t>
  </si>
  <si>
    <t>ADENAYA OPEYEMI (EME)</t>
  </si>
  <si>
    <t>BABA AUSTIN O. (MIC)</t>
  </si>
  <si>
    <t>CAA517</t>
  </si>
  <si>
    <t>OKONJO CHUKS JAMES (OPS</t>
  </si>
  <si>
    <t>JCO077</t>
  </si>
  <si>
    <t>SAMUEL UWAEME (MIC)</t>
  </si>
  <si>
    <t>CAS018</t>
  </si>
  <si>
    <t>JOYCE NZETE (GATE)</t>
  </si>
  <si>
    <t>JNZ017</t>
  </si>
  <si>
    <t>NWOBU SAMUEL UCHENA(OPS</t>
  </si>
  <si>
    <t>SUN028</t>
  </si>
  <si>
    <t>ONIKOYI OLUWATOMISIN(FLT</t>
  </si>
  <si>
    <t>EZE CHUKWUNONSO (OPS)</t>
  </si>
  <si>
    <t>COE013</t>
  </si>
  <si>
    <t>MANASEH JACKSON (PTA)</t>
  </si>
  <si>
    <t>NWANGWA CHEMBALINE (PTA)</t>
  </si>
  <si>
    <t>DOMINIC OWOIDOHO (PLN)</t>
  </si>
  <si>
    <t>DOJ002</t>
  </si>
  <si>
    <t>OLUKOTUN O. AKEEM (MIC)</t>
  </si>
  <si>
    <t>CAA447</t>
  </si>
  <si>
    <t>OKIDEGBE ERIC (OPS)</t>
  </si>
  <si>
    <t>EOK004</t>
  </si>
  <si>
    <t>UMAHI IFEANYI C. (MIC)</t>
  </si>
  <si>
    <t>CAA537</t>
  </si>
  <si>
    <t>OJAIDE GODWIN (ENGR)</t>
  </si>
  <si>
    <t>DRV046</t>
  </si>
  <si>
    <t>ELUDOYIN MUYIWA (MIC)</t>
  </si>
  <si>
    <t>CAA554</t>
  </si>
  <si>
    <t>OKWUTE ANDREW (OPS)</t>
  </si>
  <si>
    <t>AOO005</t>
  </si>
  <si>
    <t>EBOWE KENI (MIC)</t>
  </si>
  <si>
    <t>CAA240</t>
  </si>
  <si>
    <t>OFOMA NGOZI (GATE)</t>
  </si>
  <si>
    <t>NBO111</t>
  </si>
  <si>
    <t>NNAJI CHIDI (PLN)</t>
  </si>
  <si>
    <t>CFN011</t>
  </si>
  <si>
    <t>OLANIYI OLANIYAN (OPS)</t>
  </si>
  <si>
    <t>MOO020</t>
  </si>
  <si>
    <t>SOMUYIWA REMI (GATE)</t>
  </si>
  <si>
    <t>JRS035</t>
  </si>
  <si>
    <t>SODIQ ALABI (OPS)</t>
  </si>
  <si>
    <t>ASO125</t>
  </si>
  <si>
    <t>KABIRU MOHAMMED (OPS)</t>
  </si>
  <si>
    <t>MKA091</t>
  </si>
  <si>
    <t>IGHALO .O. GABRIEL (ENG</t>
  </si>
  <si>
    <t>OGI002</t>
  </si>
  <si>
    <t>UNIQUE SPICY MEAL REPORT FOR 5TH NOVEMBER 2022.xlsx</t>
  </si>
  <si>
    <t>ADIGUN SAHEED (OPS)</t>
  </si>
  <si>
    <t>SAD029</t>
  </si>
  <si>
    <t>ANIMASAUN BABATUNDE (EN</t>
  </si>
  <si>
    <t>BSA045</t>
  </si>
  <si>
    <t>OLAJIDE SAMSON.O (ENGR)</t>
  </si>
  <si>
    <t>SOO012</t>
  </si>
  <si>
    <t>ESEMELE SUNDAY.(DRV)</t>
  </si>
  <si>
    <t>DRV011</t>
  </si>
  <si>
    <t>AKINDEHIN TAIWO S. (DRV)</t>
  </si>
  <si>
    <t>DRV006</t>
  </si>
  <si>
    <t>IYEBHOBUN GODFREY P.(ENG</t>
  </si>
  <si>
    <t>DRV045</t>
  </si>
  <si>
    <t>SHEDRACK IMODJE E. (DRV)</t>
  </si>
  <si>
    <t>DRV021</t>
  </si>
  <si>
    <t>RUTH EGUONO OVIE (COMM)</t>
  </si>
  <si>
    <t>REO006</t>
  </si>
  <si>
    <t>EMELE IFEOMA (COMM)</t>
  </si>
  <si>
    <t>IEE005</t>
  </si>
  <si>
    <t>OSITA NWAENYI(OPS)</t>
  </si>
  <si>
    <t>OCN003</t>
  </si>
  <si>
    <t>UKUTE CHUKWUKA (MIC)</t>
  </si>
  <si>
    <t>CWU025</t>
  </si>
  <si>
    <t>ADIELE LOUIS .C. (OPS)</t>
  </si>
  <si>
    <t>LAD016</t>
  </si>
  <si>
    <t>CHUKWUEMEKA VICTOR N.</t>
  </si>
  <si>
    <t>CVN005</t>
  </si>
  <si>
    <t>YUSUFF OLADIMEJI (FIN)</t>
  </si>
  <si>
    <t>OHY002</t>
  </si>
  <si>
    <t>AYANRINOLA AYODEJI (HSE)</t>
  </si>
  <si>
    <t>AAY042</t>
  </si>
  <si>
    <t>AMBROSE ADEBISI</t>
  </si>
  <si>
    <t>DRV068</t>
  </si>
  <si>
    <t>EFFIONG HELP (OPS)</t>
  </si>
  <si>
    <t>HEF005</t>
  </si>
  <si>
    <t>NURUDEEN TAIRU (OPS)</t>
  </si>
  <si>
    <t>NOT009</t>
  </si>
  <si>
    <t>IKE NICHOLAS (OPS)</t>
  </si>
  <si>
    <t>ONI022</t>
  </si>
  <si>
    <t>SAMUEL UDOH B. (OPS)</t>
  </si>
  <si>
    <t>BUD005</t>
  </si>
  <si>
    <t>MORENIKEJI OGUNKEJI (PL</t>
  </si>
  <si>
    <t>MGO064</t>
  </si>
  <si>
    <t>ONOGBO JOSHUA A. (MIC)</t>
  </si>
  <si>
    <t>MIC009</t>
  </si>
  <si>
    <t>UNIQUE SPICY MEAL REPORT FOR 6TH NOVEMBER 2022.xlsx</t>
  </si>
  <si>
    <t>NOJEEM LADEJOBI (MIC)</t>
  </si>
  <si>
    <t>CAA305</t>
  </si>
  <si>
    <t>DARE S. ADERUPATAN (ENG</t>
  </si>
  <si>
    <t>DSA088</t>
  </si>
  <si>
    <t>RAUFU IBRAHIM O. (PLN)</t>
  </si>
  <si>
    <t>IRA010</t>
  </si>
  <si>
    <t>OJUDERI MARY (GATE)</t>
  </si>
  <si>
    <t>MCO229</t>
  </si>
  <si>
    <t>AJAERO AUGUSTINE (ENGR)</t>
  </si>
  <si>
    <t>ACA223</t>
  </si>
  <si>
    <t>NWOKOLO DANIEL (GATE)</t>
  </si>
  <si>
    <t>DNW001</t>
  </si>
  <si>
    <t>GBADEYAN DANIEL O.(OPS)</t>
  </si>
  <si>
    <t>DOG010</t>
  </si>
  <si>
    <t>VOKE TSANE (OPS)</t>
  </si>
  <si>
    <t>VTS008</t>
  </si>
  <si>
    <t>AJIBADE NASIRU (MIC)</t>
  </si>
  <si>
    <t>CAA147</t>
  </si>
  <si>
    <t>CHARLES MEFENMO</t>
  </si>
  <si>
    <t>CAM100</t>
  </si>
  <si>
    <t>OKOLO RAPHAEL (OPS)</t>
  </si>
  <si>
    <t>ROK001</t>
  </si>
  <si>
    <t>EZEA NNAMDI (MIC)</t>
  </si>
  <si>
    <t>CAA329</t>
  </si>
  <si>
    <t>EDEAWE DAVID (IT)</t>
  </si>
  <si>
    <t>DED023</t>
  </si>
  <si>
    <t>ARCHIBONG FELIX (OPS)</t>
  </si>
  <si>
    <t>FEA004</t>
  </si>
  <si>
    <t>UNIQUE SPICY MEAL REPORT FOR 7TH NOVEMBER 2022.xlsx</t>
  </si>
  <si>
    <t>OKUNOWO MICHAEL (ENGR)</t>
  </si>
  <si>
    <t>MAO016</t>
  </si>
  <si>
    <t>OYINLAYO MAYODE (ENGR)</t>
  </si>
  <si>
    <t>MAO033</t>
  </si>
  <si>
    <t>UNIQUE SPICY MEAL REPORT FOR 8TH NOVEMBER 2022.xlsx</t>
  </si>
  <si>
    <t>SHOYOYE OLORUNSHOGO (MED</t>
  </si>
  <si>
    <t>SULAIMAN KOLAWOLE (OPS)</t>
  </si>
  <si>
    <t>KRS013</t>
  </si>
  <si>
    <t>IME IME UKPONG (DRV)</t>
  </si>
  <si>
    <t>DRV053</t>
  </si>
  <si>
    <t>EDEWOH ESTHER O. (OPR)</t>
  </si>
  <si>
    <t>EED016</t>
  </si>
  <si>
    <t>OGUNBIYI OLANREWAJU (MIC</t>
  </si>
  <si>
    <t>MIC004</t>
  </si>
  <si>
    <t>EBURUO CHRISTIAN (OPS)</t>
  </si>
  <si>
    <t>CCE014</t>
  </si>
  <si>
    <t>NASIRU OLADIMEJI</t>
  </si>
  <si>
    <t>NOO001</t>
  </si>
  <si>
    <t>ADAMU MOHAMMED</t>
  </si>
  <si>
    <t>CAA224</t>
  </si>
  <si>
    <t>EMMANUEL FRIDAY (MIC)</t>
  </si>
  <si>
    <t>CAA389</t>
  </si>
  <si>
    <t>UNIQUE SPICY MEAL REPORT FOR 9TH NOVEMBER 2022.xlsx</t>
  </si>
  <si>
    <t>OMOBUWA OLAOLUWA (OPS)</t>
  </si>
  <si>
    <t>OOM007</t>
  </si>
  <si>
    <t>PETER IJEH (OPS)</t>
  </si>
  <si>
    <t>PIJ003</t>
  </si>
  <si>
    <t>IYAWE E. IGHODARO (GATE</t>
  </si>
  <si>
    <t>EII003</t>
  </si>
  <si>
    <t>ERIKWUME JAMES (FLEET)</t>
  </si>
  <si>
    <t>EYINADE WASIU (FIN)</t>
  </si>
  <si>
    <t>WEY001</t>
  </si>
  <si>
    <t>OGUNSIPE LATEEF (GATE)</t>
  </si>
  <si>
    <t>LOG010</t>
  </si>
  <si>
    <t>MURITALA JIMOH (MIC)</t>
  </si>
  <si>
    <t>CAA630</t>
  </si>
  <si>
    <t>CELESTINE NWACHUKWU (EN</t>
  </si>
  <si>
    <t>CCN007</t>
  </si>
  <si>
    <t>TIMOTHY ROTIMI (MIC)</t>
  </si>
  <si>
    <t>CAA228</t>
  </si>
  <si>
    <t>Unique spicy week 46 white house bookings.xlsx</t>
  </si>
  <si>
    <t>WEEK46 MONDAY</t>
  </si>
  <si>
    <t>WEEK46  TUESDAY</t>
  </si>
  <si>
    <t>WEEK46 WEDNESDAY</t>
  </si>
  <si>
    <t>WEEK46 THURSDAY</t>
  </si>
  <si>
    <t>WEEK46 FRIDAY</t>
  </si>
  <si>
    <t>UNIQUE SPICY MEAL REPORT FOR 11TH NOVEMBER 2022.xlsx</t>
  </si>
  <si>
    <t>ODEY JOSEPH (OPS)</t>
  </si>
  <si>
    <t>JOD008</t>
  </si>
  <si>
    <t>OLUWATOYIN LAWAL (MAGT)</t>
  </si>
  <si>
    <t>OLA046</t>
  </si>
  <si>
    <t>JOSHUA OLAWUYI (OLM)</t>
  </si>
  <si>
    <t>JOA007</t>
  </si>
  <si>
    <t>CHIGBU UCHENNA (GATE)</t>
  </si>
  <si>
    <t>GODWIN OBIOMA (MIC)</t>
  </si>
  <si>
    <t>CAA455</t>
  </si>
  <si>
    <t>WASIU RAHMONI (MIC)</t>
  </si>
  <si>
    <t>CAA175</t>
  </si>
  <si>
    <t>QUADRI RASAQ (MIC)</t>
  </si>
  <si>
    <t>CAA508</t>
  </si>
  <si>
    <t>IDIKWU MOSES EWULE (MIC</t>
  </si>
  <si>
    <t>CAA198</t>
  </si>
  <si>
    <t>UNIQUE SPICY MEAL REPORT FOR 12TH NOVEMBER 2022.xlsx</t>
  </si>
  <si>
    <t>ONU HYACINTH C. (ENGNR)</t>
  </si>
  <si>
    <t>HCO030</t>
  </si>
  <si>
    <t>NWOSU CHIDIEBERE (MIC)</t>
  </si>
  <si>
    <t>CAA480</t>
  </si>
  <si>
    <t>JEREMIAH OCHANI (DRV)</t>
  </si>
  <si>
    <t>DRV016</t>
  </si>
  <si>
    <t>Ogunkoya Adebola (ENGIN)</t>
  </si>
  <si>
    <t>AOO028</t>
  </si>
  <si>
    <t>IKECHUKWU CHIGBO</t>
  </si>
  <si>
    <t>DRV009</t>
  </si>
  <si>
    <t>AZUBUIKE NWENEWO (SEC.)</t>
  </si>
  <si>
    <t>ANW016</t>
  </si>
  <si>
    <t>EKISEOWEI DANIEL (PLN)</t>
  </si>
  <si>
    <t>DEK003</t>
  </si>
  <si>
    <t>ANINZE NZETE (OPS)</t>
  </si>
  <si>
    <t>RNZ002</t>
  </si>
  <si>
    <t>IJEH JUDITH NNEZE (GATE</t>
  </si>
  <si>
    <t>JNI080</t>
  </si>
  <si>
    <t>KEHINDE KOLADE (PLN)</t>
  </si>
  <si>
    <t>KOK013</t>
  </si>
  <si>
    <t>IKUPOLATI ADEOYE (ENGR)</t>
  </si>
  <si>
    <t>BAI018</t>
  </si>
  <si>
    <t>UNIQUE SPICY MEAL REPORT FOR 13TH NOVEMBER 2022.xlsx</t>
  </si>
  <si>
    <t>SALISU ITODO (ENGR)</t>
  </si>
  <si>
    <t>ISA026</t>
  </si>
  <si>
    <t>CLEMENT FRANCIS</t>
  </si>
  <si>
    <t>DRV054</t>
  </si>
  <si>
    <t>EBULUE .C. HILLARY (PLN</t>
  </si>
  <si>
    <t>CHE036</t>
  </si>
  <si>
    <t>JAMES VICTOR S. (OPS)</t>
  </si>
  <si>
    <t>SJV003</t>
  </si>
  <si>
    <t>EREDJENA ONORIODE (MIC)</t>
  </si>
  <si>
    <t>CAA601</t>
  </si>
  <si>
    <t>KINGSLEY AARON (MIC)</t>
  </si>
  <si>
    <t>CAA602</t>
  </si>
  <si>
    <t>JOHNNY OKON (OPS)</t>
  </si>
  <si>
    <t>JON023</t>
  </si>
  <si>
    <t>BABALOLA OLUYOMI (PLN)</t>
  </si>
  <si>
    <t>OAB006</t>
  </si>
  <si>
    <t>UNIQUE SPICY MEAL REPORT FOR 14TH NOVEMBER 2022.xlsx</t>
  </si>
  <si>
    <t>FENUYI AYONIYI  (ENGR)</t>
  </si>
  <si>
    <t>ATF004</t>
  </si>
  <si>
    <t>OGUNYEMI DAVID A (ENGR)</t>
  </si>
  <si>
    <t>DAO007</t>
  </si>
  <si>
    <t>KALU KINGSLEY(COMM)</t>
  </si>
  <si>
    <t>KEK016</t>
  </si>
  <si>
    <t>OLUWASEUN GBOLADE (MNGT)</t>
  </si>
  <si>
    <t>OAG009</t>
  </si>
  <si>
    <t>ALEXANDRA AGAVIEZOR(INL)</t>
  </si>
  <si>
    <t>AAG196</t>
  </si>
  <si>
    <t>STEPHANIE ORJI (KANO)</t>
  </si>
  <si>
    <t>YINUSA SALIU ADEBAYO</t>
  </si>
  <si>
    <t>SAY024</t>
  </si>
  <si>
    <t>OLUBOWALE AYOOLA (OPS)</t>
  </si>
  <si>
    <t>AAO019</t>
  </si>
  <si>
    <t>UNIQUE SPICY MEAL REPORT FOR 15TH NOVEMBER 2022.xlsx</t>
  </si>
  <si>
    <t>DABIRI S. OLATUNDE (OPS</t>
  </si>
  <si>
    <t>SOD007</t>
  </si>
  <si>
    <t>BALOGUN ABIODUN (OPS)</t>
  </si>
  <si>
    <t>ABA095</t>
  </si>
  <si>
    <t>SANU ABDULFATAI (ENGR)</t>
  </si>
  <si>
    <t>ASA315</t>
  </si>
  <si>
    <t>AREOLA DAMILOLA (OPS)</t>
  </si>
  <si>
    <t>DIA006</t>
  </si>
  <si>
    <t>OKOJOKWU MACFRED (DRV)</t>
  </si>
  <si>
    <t>DRV067</t>
  </si>
  <si>
    <t>UNIQUE SPICY MEAL REPORT FOR 16TH NOVEMBER 2022.xlsx</t>
  </si>
  <si>
    <t>ETAKON ABRAHAM</t>
  </si>
  <si>
    <t>AET011</t>
  </si>
  <si>
    <t>OGUNGBEMI FEMI (ENGR)</t>
  </si>
  <si>
    <t>FJO021</t>
  </si>
  <si>
    <t>DAVID IGBOKWE KALU</t>
  </si>
  <si>
    <t>DIK003</t>
  </si>
  <si>
    <t>MOMOH JOHNSON</t>
  </si>
  <si>
    <t>JMO359</t>
  </si>
  <si>
    <t>MICHEAL OKEBUGWU</t>
  </si>
  <si>
    <t>MOK029</t>
  </si>
  <si>
    <t>UNIQUE SPICY MEAL REPORT FOR 17TH NOVEMBER 2022.xlsx</t>
  </si>
  <si>
    <t>DRIVER</t>
  </si>
  <si>
    <t>Unique spicy White house week 47 bookings.xlsx</t>
  </si>
  <si>
    <t>WEEK47  TUESDAY</t>
  </si>
  <si>
    <t>WEEK47 WEDNESDAY</t>
  </si>
  <si>
    <t>WEEK47 THURSDAY</t>
  </si>
  <si>
    <t>WEEK47 FRIDAY</t>
  </si>
  <si>
    <t>WEEK47 MONDAY</t>
  </si>
  <si>
    <t>FI</t>
  </si>
  <si>
    <t>BECAUSE OF FIRE IN DIANE KITCHEN</t>
  </si>
  <si>
    <t>UNIQUE SPICY MEAL REPORT FOR 18TH NOVEMBER 2022.xlsx</t>
  </si>
  <si>
    <t>ISIOYE RUKAYAT (COMM)</t>
  </si>
  <si>
    <t>RAI015</t>
  </si>
  <si>
    <t>AKPOWOWO AMOS (OPS)</t>
  </si>
  <si>
    <t>AAK047</t>
  </si>
  <si>
    <t>ODEYEMI COMFORT O (GATE</t>
  </si>
  <si>
    <t>OOD007</t>
  </si>
  <si>
    <t>UNIQUE SPICY MEAL REPORT FOR 19TH NOVEMBER 2022.xlsx</t>
  </si>
  <si>
    <t>STEPHEN AYODELE (DRV)</t>
  </si>
  <si>
    <t>DRV082</t>
  </si>
  <si>
    <t>UNIQUE SPICY MEAL REPORT FOR 20TH NOVEMBER 2022.xlsx</t>
  </si>
  <si>
    <t>OKELEKE CHUKWUEMEKA (OP</t>
  </si>
  <si>
    <t>CCO071</t>
  </si>
  <si>
    <t>AVA CLETUS OSHUO (OPS)</t>
  </si>
  <si>
    <t>COA006</t>
  </si>
  <si>
    <t>IFIETEKHAI ALEAKHUE (OL</t>
  </si>
  <si>
    <t>RAI007</t>
  </si>
  <si>
    <t>ALIGWE ELIAS I (OPS)</t>
  </si>
  <si>
    <t>EIA005</t>
  </si>
  <si>
    <t>OGUNLEYE DEBOLA (OLM)</t>
  </si>
  <si>
    <t>DOG006</t>
  </si>
  <si>
    <t>UNIQUE SPICY MEAL REPORT FOR 21ST NOVEMBER 2022.xlsx</t>
  </si>
  <si>
    <t>SAMUEL CHIKE</t>
  </si>
  <si>
    <t>CSO137</t>
  </si>
  <si>
    <t>UNIQUE SPICY MEAL REPORT FOR 22ND NOVEMBER 2022.xlsx</t>
  </si>
  <si>
    <t>ADEYEMO OLALEYE J (PLN)</t>
  </si>
  <si>
    <t>JOA005</t>
  </si>
  <si>
    <t>Unique spicy White house week 48 bookings.xlsx</t>
  </si>
  <si>
    <t>UNIQUE SPICY MEAL REPORT FOR 23RD NOVEMBER 2022.xlsx</t>
  </si>
  <si>
    <t>ADELAGUN ADEDEJI (GATE)</t>
  </si>
  <si>
    <t>AAA066</t>
  </si>
  <si>
    <t>UNIQUE SPICY MEAL REPORT FOR 24TH NOVEMBER 2022.xlsx</t>
  </si>
  <si>
    <t>OGUNEME NGOZI R.(ENGR)</t>
  </si>
  <si>
    <t>ROG013</t>
  </si>
  <si>
    <t>UNIQUE SPICY MEAL REPORT FOR 25TH NOVEMBER 2022.xlsx</t>
  </si>
  <si>
    <t>UNIQUE SPICY MEAL REPORT FOR 26TH NOVEMBER 2022.xlsx</t>
  </si>
  <si>
    <t>ONASABOGBE JOSEPH  (PLN</t>
  </si>
  <si>
    <t>JOO002</t>
  </si>
  <si>
    <t>OLEHI IHEANYI V. (OPS)</t>
  </si>
  <si>
    <t>IVO006</t>
  </si>
  <si>
    <t>BENNETH BRIGHT (DRV)</t>
  </si>
  <si>
    <t>DRV083</t>
  </si>
  <si>
    <t>DEVAN OGBEIDE (MIC)</t>
  </si>
  <si>
    <t>CAA404</t>
  </si>
  <si>
    <t>UNIQUE SPICY MEAL REPORT FOR 27TH NOVEMBER 2022.xlsx</t>
  </si>
  <si>
    <t>AROWOROWON SAHEED (GATE</t>
  </si>
  <si>
    <t>SIA007</t>
  </si>
  <si>
    <t>CHRISTOPHER I. IKHOURIA</t>
  </si>
  <si>
    <t>DRV003</t>
  </si>
  <si>
    <t>WEEK48 MONDAY</t>
  </si>
  <si>
    <t>WEEK48  TUESDAY</t>
  </si>
  <si>
    <t>WEEK48 WEDNESDAY</t>
  </si>
  <si>
    <t>UNIQUE SPICY MEAL REPORT FOR 28TH NOVEMBER 2022.xlsx</t>
  </si>
  <si>
    <t>OSHODI BABATUNDE (OPS)</t>
  </si>
  <si>
    <t>BOS019</t>
  </si>
  <si>
    <t>MAJEMITE TARE (ENGR)</t>
  </si>
  <si>
    <t>DTM011</t>
  </si>
  <si>
    <t>UNIQUE SPICY MEAL REPORT FOR 29TH NOVEMBER 2022.xlsx</t>
  </si>
  <si>
    <t>ALEX EDIBO (ENGR)</t>
  </si>
  <si>
    <t>DRV027</t>
  </si>
  <si>
    <t>ADAMS IBRAHIM TOSIN(COM</t>
  </si>
  <si>
    <t>IOA010</t>
  </si>
  <si>
    <t>UNIQUE SPICY MEAL REPORT FOR 30TH NOVEMBER 2022.xlsx</t>
  </si>
  <si>
    <t>IBIDAPO FASHINA  (MEDIC)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</si>
</sst>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-* #,##0_-;\-* #,##0_-;_-* &quot;-&quot;_-;_-@_-"/>
    <numFmt numFmtId="165" formatCode="_-* #,##0.00_-;\-* #,##0.00_-;_-* &quot;-&quot;??_-;_-@_-"/>
    <numFmt numFmtId="166" formatCode="_-* #,##0.000_-;\-* #,##0.000_-;_-* &quot;-&quot;???_-;_-@_-"/>
    <numFmt numFmtId="167" formatCode="_-[$£-809]* #,##0.00_-;\-[$£-809]* #,##0.00_-;_-[$£-809]* &quot;-&quot;??_-;_-@_-"/>
    <numFmt numFmtId="168" formatCode="_-* #,##0_-;\-* #,##0_-;_-* &quot;-&quot;??_-;_-@_-"/>
    <numFmt numFmtId="169" formatCode="#,##0.0"/>
    <numFmt numFmtId="170" formatCode="[$-409]hh:mm:ss\ AM/PM;@"/>
    <numFmt numFmtId="171" formatCode="0;0;;@"/>
    <numFmt numFmtId="172" formatCode="&quot;₦&quot;#,##0.00"/>
    <numFmt numFmtId="173" formatCode="[$-F400]h:mm:ss\ AM/PM"/>
  </numFmts>
  <fonts count="3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6"/>
      <color theme="1"/>
      <name val="Calibri"/>
      <family val="2"/>
      <scheme val="minor"/>
    </font>
    <font>
      <sz val="6"/>
      <name val="Yu Gothic"/>
      <family val="2"/>
      <charset val="128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8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24"/>
      <color theme="0" tint="-4.9989318521683403E-2"/>
      <name val="Calibri"/>
      <family val="2"/>
      <scheme val="minor"/>
    </font>
    <font>
      <sz val="50"/>
      <color theme="0"/>
      <name val="Calibri"/>
      <family val="2"/>
      <scheme val="minor"/>
    </font>
    <font>
      <sz val="11"/>
      <name val="Calibri"/>
      <family val="2"/>
      <scheme val="minor"/>
    </font>
    <font>
      <sz val="24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36"/>
      <name val="Times New Roman"/>
      <family val="1"/>
    </font>
    <font>
      <b/>
      <sz val="28"/>
      <name val="Times New Roman"/>
      <family val="1"/>
    </font>
    <font>
      <sz val="28"/>
      <name val="Times New Roman"/>
      <family val="1"/>
    </font>
    <font>
      <sz val="28"/>
      <color theme="1"/>
      <name val="Calibri"/>
      <family val="2"/>
      <scheme val="minor"/>
    </font>
    <font>
      <sz val="28"/>
      <color rgb="FF000000"/>
      <name val="Times New Roman"/>
      <family val="2"/>
    </font>
    <font>
      <b/>
      <sz val="28"/>
      <color rgb="FF000000"/>
      <name val="Times New Roman"/>
      <family val="1"/>
    </font>
    <font>
      <sz val="28"/>
      <color rgb="FF000000"/>
      <name val="Times New Roman"/>
      <family val="1"/>
    </font>
    <font>
      <b/>
      <sz val="28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C0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theme="9" tint="0.79998168889431442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indexed="64"/>
      </left>
      <right style="thin">
        <color rgb="FF50505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theme="9" tint="0.3999755851924192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indexed="64"/>
      </bottom>
      <diagonal/>
    </border>
    <border>
      <left style="medium">
        <color indexed="64"/>
      </left>
      <right/>
      <top style="medium">
        <color rgb="FF505050"/>
      </top>
      <bottom style="medium">
        <color indexed="64"/>
      </bottom>
      <diagonal/>
    </border>
    <border>
      <left style="medium">
        <color indexed="64"/>
      </left>
      <right style="medium">
        <color rgb="FF505050"/>
      </right>
      <top style="medium">
        <color rgb="FF505050"/>
      </top>
      <bottom style="medium">
        <color indexed="64"/>
      </bottom>
      <diagonal/>
    </border>
    <border>
      <left style="medium">
        <color rgb="FF505050"/>
      </left>
      <right/>
      <top/>
      <bottom/>
      <diagonal/>
    </border>
    <border>
      <left style="medium">
        <color indexed="64"/>
      </left>
      <right style="medium">
        <color rgb="FF505050"/>
      </right>
      <top/>
      <bottom/>
      <diagonal/>
    </border>
    <border>
      <left style="medium">
        <color rgb="FF50505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505050"/>
      </right>
      <top style="medium">
        <color indexed="64"/>
      </top>
      <bottom style="medium">
        <color indexed="64"/>
      </bottom>
      <diagonal/>
    </border>
    <border>
      <left style="medium">
        <color rgb="FF505050"/>
      </left>
      <right/>
      <top style="medium">
        <color indexed="64"/>
      </top>
      <bottom style="medium">
        <color rgb="FF505050"/>
      </bottom>
      <diagonal/>
    </border>
    <border>
      <left style="medium">
        <color indexed="64"/>
      </left>
      <right/>
      <top style="medium">
        <color indexed="64"/>
      </top>
      <bottom style="medium">
        <color rgb="FF505050"/>
      </bottom>
      <diagonal/>
    </border>
    <border>
      <left style="medium">
        <color indexed="64"/>
      </left>
      <right style="medium">
        <color rgb="FF505050"/>
      </right>
      <top style="medium">
        <color indexed="64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/>
      <diagonal/>
    </border>
    <border>
      <left/>
      <right/>
      <top style="medium">
        <color rgb="FF505050"/>
      </top>
      <bottom/>
      <diagonal/>
    </border>
    <border>
      <left/>
      <right style="medium">
        <color rgb="FF505050"/>
      </right>
      <top style="medium">
        <color rgb="FF505050"/>
      </top>
      <bottom/>
      <diagonal/>
    </border>
    <border>
      <left style="medium">
        <color indexed="64"/>
      </left>
      <right/>
      <top style="medium">
        <color rgb="FF505050"/>
      </top>
      <bottom/>
      <diagonal/>
    </border>
    <border>
      <left style="medium">
        <color indexed="64"/>
      </left>
      <right style="medium">
        <color rgb="FF505050"/>
      </right>
      <top style="medium">
        <color rgb="FF505050"/>
      </top>
      <bottom/>
      <diagonal/>
    </border>
    <border>
      <left style="medium">
        <color rgb="FF50505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rgb="FF505050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rgb="FF505050"/>
      </top>
      <bottom style="medium">
        <color rgb="FF50505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rgb="FF505050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rgb="FF505050"/>
      </bottom>
      <diagonal/>
    </border>
    <border>
      <left/>
      <right style="medium">
        <color rgb="FF505050"/>
      </right>
      <top style="medium">
        <color indexed="64"/>
      </top>
      <bottom style="medium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/>
      <right style="medium">
        <color rgb="FF505050"/>
      </right>
      <top/>
      <bottom/>
      <diagonal/>
    </border>
    <border>
      <left style="medium">
        <color rgb="FF505050"/>
      </left>
      <right/>
      <top/>
      <bottom style="medium">
        <color rgb="FF505050"/>
      </bottom>
      <diagonal/>
    </border>
    <border>
      <left/>
      <right/>
      <top/>
      <bottom style="medium">
        <color rgb="FF505050"/>
      </bottom>
      <diagonal/>
    </border>
    <border>
      <left/>
      <right style="medium">
        <color rgb="FF505050"/>
      </right>
      <top/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</borders>
  <cellStyleXfs count="3">
    <xf numFmtId="0" fontId="0" fillId="0" borderId="0"/>
    <xf numFmtId="0" fontId="11" fillId="0" borderId="0"/>
    <xf numFmtId="165" fontId="12" fillId="0" borderId="0" applyFont="0" applyFill="0" applyBorder="0" applyAlignment="0" applyProtection="0"/>
  </cellStyleXfs>
  <cellXfs count="282">
    <xf numFmtId="0" fontId="0" fillId="0" borderId="0" xfId="0"/>
    <xf numFmtId="4" fontId="0" fillId="0" borderId="1" xfId="0" applyNumberFormat="1" applyBorder="1"/>
    <xf numFmtId="0" fontId="0" fillId="0" borderId="1" xfId="0" applyBorder="1"/>
    <xf numFmtId="4" fontId="0" fillId="0" borderId="0" xfId="0" applyNumberFormat="1"/>
    <xf numFmtId="3" fontId="0" fillId="0" borderId="1" xfId="0" applyNumberFormat="1" applyBorder="1"/>
    <xf numFmtId="3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165" fontId="0" fillId="0" borderId="4" xfId="0" applyNumberFormat="1" applyBorder="1"/>
    <xf numFmtId="165" fontId="2" fillId="0" borderId="4" xfId="0" applyNumberFormat="1" applyFont="1" applyBorder="1"/>
    <xf numFmtId="14" fontId="2" fillId="0" borderId="4" xfId="0" applyNumberFormat="1" applyFont="1" applyBorder="1"/>
    <xf numFmtId="166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vertical="top" wrapText="1"/>
    </xf>
    <xf numFmtId="0" fontId="2" fillId="0" borderId="7" xfId="0" applyFont="1" applyBorder="1"/>
    <xf numFmtId="0" fontId="7" fillId="0" borderId="0" xfId="0" applyFont="1" applyAlignment="1">
      <alignment vertical="center" wrapText="1"/>
    </xf>
    <xf numFmtId="0" fontId="7" fillId="0" borderId="0" xfId="0" applyFont="1" applyAlignment="1">
      <alignment vertical="top" wrapText="1"/>
    </xf>
    <xf numFmtId="165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65" fontId="0" fillId="0" borderId="1" xfId="0" applyNumberFormat="1" applyBorder="1"/>
    <xf numFmtId="4" fontId="0" fillId="0" borderId="4" xfId="0" applyNumberFormat="1" applyBorder="1"/>
    <xf numFmtId="4" fontId="2" fillId="0" borderId="4" xfId="0" applyNumberFormat="1" applyFont="1" applyBorder="1"/>
    <xf numFmtId="4" fontId="0" fillId="0" borderId="6" xfId="0" applyNumberFormat="1" applyBorder="1"/>
    <xf numFmtId="0" fontId="0" fillId="0" borderId="4" xfId="0" applyBorder="1" applyAlignment="1">
      <alignment wrapText="1"/>
    </xf>
    <xf numFmtId="169" fontId="0" fillId="0" borderId="1" xfId="0" applyNumberFormat="1" applyBorder="1"/>
    <xf numFmtId="14" fontId="0" fillId="0" borderId="0" xfId="0" applyNumberFormat="1"/>
    <xf numFmtId="14" fontId="0" fillId="0" borderId="1" xfId="0" applyNumberFormat="1" applyBorder="1"/>
    <xf numFmtId="165" fontId="0" fillId="0" borderId="1" xfId="2" applyFont="1" applyBorder="1"/>
    <xf numFmtId="165" fontId="2" fillId="0" borderId="0" xfId="0" applyNumberFormat="1" applyFont="1"/>
    <xf numFmtId="0" fontId="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9" fillId="2" borderId="9" xfId="0" applyFont="1" applyFill="1" applyBorder="1"/>
    <xf numFmtId="0" fontId="9" fillId="2" borderId="10" xfId="0" applyFont="1" applyFill="1" applyBorder="1"/>
    <xf numFmtId="170" fontId="0" fillId="0" borderId="0" xfId="0" applyNumberFormat="1"/>
    <xf numFmtId="170" fontId="9" fillId="2" borderId="10" xfId="0" applyNumberFormat="1" applyFont="1" applyFill="1" applyBorder="1"/>
    <xf numFmtId="14" fontId="9" fillId="2" borderId="10" xfId="0" applyNumberFormat="1" applyFont="1" applyFill="1" applyBorder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2" fillId="0" borderId="1" xfId="0" applyNumberFormat="1" applyFont="1" applyBorder="1"/>
    <xf numFmtId="170" fontId="9" fillId="2" borderId="10" xfId="0" applyNumberFormat="1" applyFont="1" applyFill="1" applyBorder="1" applyAlignment="1">
      <alignment horizontal="center" vertical="center" wrapText="1"/>
    </xf>
    <xf numFmtId="170" fontId="9" fillId="3" borderId="1" xfId="0" applyNumberFormat="1" applyFont="1" applyFill="1" applyBorder="1"/>
    <xf numFmtId="14" fontId="17" fillId="4" borderId="1" xfId="0" applyNumberFormat="1" applyFont="1" applyFill="1" applyBorder="1"/>
    <xf numFmtId="0" fontId="17" fillId="4" borderId="1" xfId="0" applyFont="1" applyFill="1" applyBorder="1" applyAlignment="1">
      <alignment vertical="center" wrapText="1"/>
    </xf>
    <xf numFmtId="0" fontId="17" fillId="4" borderId="1" xfId="0" applyFont="1" applyFill="1" applyBorder="1"/>
    <xf numFmtId="0" fontId="2" fillId="0" borderId="1" xfId="0" applyFont="1" applyBorder="1" applyAlignment="1">
      <alignment horizontal="center"/>
    </xf>
    <xf numFmtId="0" fontId="9" fillId="4" borderId="12" xfId="0" applyFont="1" applyFill="1" applyBorder="1" applyAlignment="1">
      <alignment horizontal="center" vertical="center" wrapText="1"/>
    </xf>
    <xf numFmtId="0" fontId="9" fillId="4" borderId="11" xfId="0" applyFont="1" applyFill="1" applyBorder="1" applyAlignment="1">
      <alignment horizontal="center" vertical="center" wrapText="1"/>
    </xf>
    <xf numFmtId="0" fontId="9" fillId="4" borderId="0" xfId="0" applyFont="1" applyFill="1" applyAlignment="1">
      <alignment horizontal="center" vertical="center"/>
    </xf>
    <xf numFmtId="0" fontId="9" fillId="4" borderId="11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0" fillId="4" borderId="13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15" fontId="0" fillId="0" borderId="0" xfId="0" applyNumberFormat="1"/>
    <xf numFmtId="14" fontId="2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18" fillId="3" borderId="0" xfId="0" applyFont="1" applyFill="1" applyAlignment="1">
      <alignment horizontal="center" vertical="center" wrapText="1"/>
    </xf>
    <xf numFmtId="0" fontId="0" fillId="3" borderId="0" xfId="0" applyFill="1"/>
    <xf numFmtId="171" fontId="2" fillId="0" borderId="6" xfId="0" applyNumberFormat="1" applyFont="1" applyBorder="1" applyAlignment="1">
      <alignment horizontal="center" vertical="center" wrapText="1"/>
    </xf>
    <xf numFmtId="171" fontId="0" fillId="0" borderId="4" xfId="0" applyNumberFormat="1" applyBorder="1"/>
    <xf numFmtId="171" fontId="0" fillId="0" borderId="0" xfId="0" applyNumberFormat="1"/>
    <xf numFmtId="171" fontId="1" fillId="0" borderId="0" xfId="0" applyNumberFormat="1" applyFont="1" applyAlignment="1">
      <alignment horizontal="center"/>
    </xf>
    <xf numFmtId="171" fontId="2" fillId="0" borderId="0" xfId="0" applyNumberFormat="1" applyFont="1" applyAlignment="1">
      <alignment horizontal="center" wrapText="1"/>
    </xf>
    <xf numFmtId="0" fontId="0" fillId="7" borderId="14" xfId="0" applyFill="1" applyBorder="1"/>
    <xf numFmtId="0" fontId="0" fillId="7" borderId="18" xfId="0" applyFill="1" applyBorder="1"/>
    <xf numFmtId="0" fontId="0" fillId="6" borderId="14" xfId="0" applyFill="1" applyBorder="1"/>
    <xf numFmtId="14" fontId="0" fillId="6" borderId="14" xfId="0" applyNumberFormat="1" applyFill="1" applyBorder="1"/>
    <xf numFmtId="0" fontId="0" fillId="6" borderId="18" xfId="0" applyFill="1" applyBorder="1"/>
    <xf numFmtId="14" fontId="0" fillId="7" borderId="14" xfId="0" applyNumberFormat="1" applyFill="1" applyBorder="1"/>
    <xf numFmtId="0" fontId="0" fillId="6" borderId="10" xfId="0" applyFill="1" applyBorder="1"/>
    <xf numFmtId="14" fontId="0" fillId="6" borderId="10" xfId="0" applyNumberFormat="1" applyFill="1" applyBorder="1"/>
    <xf numFmtId="0" fontId="0" fillId="6" borderId="17" xfId="0" applyFill="1" applyBorder="1"/>
    <xf numFmtId="0" fontId="0" fillId="6" borderId="0" xfId="0" applyFill="1"/>
    <xf numFmtId="0" fontId="20" fillId="6" borderId="0" xfId="0" applyFont="1" applyFill="1"/>
    <xf numFmtId="170" fontId="20" fillId="6" borderId="0" xfId="0" applyNumberFormat="1" applyFont="1" applyFill="1"/>
    <xf numFmtId="0" fontId="0" fillId="6" borderId="16" xfId="0" applyFill="1" applyBorder="1"/>
    <xf numFmtId="0" fontId="0" fillId="7" borderId="16" xfId="0" applyFill="1" applyBorder="1"/>
    <xf numFmtId="0" fontId="0" fillId="6" borderId="9" xfId="0" applyFill="1" applyBorder="1"/>
    <xf numFmtId="0" fontId="0" fillId="6" borderId="19" xfId="0" applyFill="1" applyBorder="1"/>
    <xf numFmtId="14" fontId="0" fillId="6" borderId="0" xfId="0" applyNumberFormat="1" applyFill="1"/>
    <xf numFmtId="0" fontId="0" fillId="6" borderId="20" xfId="0" applyFill="1" applyBorder="1"/>
    <xf numFmtId="1" fontId="9" fillId="4" borderId="0" xfId="0" applyNumberFormat="1" applyFont="1" applyFill="1" applyAlignment="1">
      <alignment horizontal="center" vertical="center" wrapText="1"/>
    </xf>
    <xf numFmtId="1" fontId="0" fillId="0" borderId="1" xfId="0" applyNumberFormat="1" applyBorder="1"/>
    <xf numFmtId="14" fontId="20" fillId="0" borderId="14" xfId="0" applyNumberFormat="1" applyFont="1" applyBorder="1"/>
    <xf numFmtId="0" fontId="23" fillId="0" borderId="16" xfId="0" applyFont="1" applyBorder="1"/>
    <xf numFmtId="0" fontId="23" fillId="0" borderId="14" xfId="0" applyFont="1" applyBorder="1"/>
    <xf numFmtId="0" fontId="23" fillId="0" borderId="18" xfId="0" applyFont="1" applyBorder="1"/>
    <xf numFmtId="14" fontId="20" fillId="0" borderId="10" xfId="0" applyNumberFormat="1" applyFont="1" applyBorder="1"/>
    <xf numFmtId="0" fontId="24" fillId="0" borderId="16" xfId="0" applyFont="1" applyBorder="1"/>
    <xf numFmtId="0" fontId="24" fillId="0" borderId="14" xfId="0" applyFont="1" applyBorder="1"/>
    <xf numFmtId="14" fontId="24" fillId="0" borderId="14" xfId="0" applyNumberFormat="1" applyFont="1" applyBorder="1"/>
    <xf numFmtId="0" fontId="24" fillId="0" borderId="18" xfId="0" applyFont="1" applyBorder="1"/>
    <xf numFmtId="0" fontId="24" fillId="0" borderId="9" xfId="0" applyFont="1" applyBorder="1"/>
    <xf numFmtId="0" fontId="24" fillId="0" borderId="10" xfId="0" applyFont="1" applyBorder="1"/>
    <xf numFmtId="14" fontId="24" fillId="0" borderId="10" xfId="0" applyNumberFormat="1" applyFont="1" applyBorder="1"/>
    <xf numFmtId="0" fontId="24" fillId="0" borderId="17" xfId="0" applyFont="1" applyBorder="1"/>
    <xf numFmtId="0" fontId="23" fillId="0" borderId="0" xfId="0" applyFont="1"/>
    <xf numFmtId="0" fontId="20" fillId="0" borderId="16" xfId="0" applyFont="1" applyBorder="1"/>
    <xf numFmtId="0" fontId="20" fillId="0" borderId="14" xfId="0" applyFont="1" applyBorder="1"/>
    <xf numFmtId="0" fontId="20" fillId="0" borderId="9" xfId="0" applyFont="1" applyBorder="1"/>
    <xf numFmtId="0" fontId="20" fillId="0" borderId="10" xfId="0" applyFont="1" applyBorder="1"/>
    <xf numFmtId="170" fontId="20" fillId="0" borderId="14" xfId="0" applyNumberFormat="1" applyFont="1" applyBorder="1"/>
    <xf numFmtId="170" fontId="20" fillId="0" borderId="10" xfId="0" applyNumberFormat="1" applyFont="1" applyBorder="1"/>
    <xf numFmtId="0" fontId="20" fillId="0" borderId="0" xfId="0" applyFont="1"/>
    <xf numFmtId="14" fontId="20" fillId="0" borderId="0" xfId="0" applyNumberFormat="1" applyFont="1"/>
    <xf numFmtId="170" fontId="20" fillId="0" borderId="0" xfId="0" applyNumberFormat="1" applyFont="1"/>
    <xf numFmtId="2" fontId="9" fillId="4" borderId="0" xfId="0" applyNumberFormat="1" applyFont="1" applyFill="1" applyAlignment="1">
      <alignment horizontal="center" vertical="center" wrapText="1"/>
    </xf>
    <xf numFmtId="2" fontId="0" fillId="0" borderId="1" xfId="0" applyNumberFormat="1" applyBorder="1"/>
    <xf numFmtId="2" fontId="2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6" fillId="0" borderId="0" xfId="0" applyFont="1"/>
    <xf numFmtId="0" fontId="0" fillId="0" borderId="0" xfId="0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10" fillId="8" borderId="6" xfId="0" applyFont="1" applyFill="1" applyBorder="1"/>
    <xf numFmtId="0" fontId="10" fillId="8" borderId="4" xfId="0" applyFont="1" applyFill="1" applyBorder="1"/>
    <xf numFmtId="0" fontId="9" fillId="8" borderId="4" xfId="0" applyFont="1" applyFill="1" applyBorder="1"/>
    <xf numFmtId="0" fontId="0" fillId="8" borderId="4" xfId="0" applyFill="1" applyBorder="1"/>
    <xf numFmtId="0" fontId="0" fillId="0" borderId="33" xfId="0" applyBorder="1"/>
    <xf numFmtId="14" fontId="2" fillId="0" borderId="34" xfId="0" applyNumberFormat="1" applyFont="1" applyBorder="1"/>
    <xf numFmtId="0" fontId="27" fillId="0" borderId="27" xfId="0" applyFont="1" applyBorder="1" applyAlignment="1">
      <alignment horizontal="left" vertical="top" wrapText="1"/>
    </xf>
    <xf numFmtId="0" fontId="27" fillId="0" borderId="29" xfId="0" applyFont="1" applyBorder="1" applyAlignment="1">
      <alignment horizontal="left" vertical="top" wrapText="1"/>
    </xf>
    <xf numFmtId="0" fontId="26" fillId="0" borderId="27" xfId="0" applyFont="1" applyBorder="1" applyAlignment="1">
      <alignment horizontal="center" vertical="top" wrapText="1"/>
    </xf>
    <xf numFmtId="0" fontId="26" fillId="0" borderId="26" xfId="0" applyFont="1" applyBorder="1" applyAlignment="1">
      <alignment horizontal="left" vertical="center" wrapText="1"/>
    </xf>
    <xf numFmtId="0" fontId="28" fillId="8" borderId="27" xfId="0" applyFont="1" applyFill="1" applyBorder="1"/>
    <xf numFmtId="0" fontId="27" fillId="8" borderId="28" xfId="0" applyFont="1" applyFill="1" applyBorder="1" applyAlignment="1">
      <alignment horizontal="left" vertical="top" wrapText="1"/>
    </xf>
    <xf numFmtId="0" fontId="26" fillId="0" borderId="21" xfId="0" applyFont="1" applyBorder="1" applyAlignment="1">
      <alignment horizontal="center" vertical="top" wrapText="1"/>
    </xf>
    <xf numFmtId="4" fontId="30" fillId="0" borderId="28" xfId="0" applyNumberFormat="1" applyFont="1" applyBorder="1" applyAlignment="1">
      <alignment horizontal="center" vertical="center" shrinkToFit="1"/>
    </xf>
    <xf numFmtId="0" fontId="27" fillId="0" borderId="30" xfId="0" applyFont="1" applyBorder="1" applyAlignment="1">
      <alignment horizontal="left" vertical="top" wrapText="1"/>
    </xf>
    <xf numFmtId="1" fontId="27" fillId="0" borderId="30" xfId="0" applyNumberFormat="1" applyFont="1" applyBorder="1" applyAlignment="1">
      <alignment horizontal="center" vertical="center" wrapText="1"/>
    </xf>
    <xf numFmtId="1" fontId="31" fillId="0" borderId="30" xfId="0" applyNumberFormat="1" applyFont="1" applyBorder="1" applyAlignment="1">
      <alignment horizontal="left" vertical="top" indent="6" shrinkToFit="1"/>
    </xf>
    <xf numFmtId="4" fontId="31" fillId="0" borderId="23" xfId="0" applyNumberFormat="1" applyFont="1" applyBorder="1" applyAlignment="1">
      <alignment horizontal="left" vertical="top" indent="6" shrinkToFit="1"/>
    </xf>
    <xf numFmtId="164" fontId="31" fillId="0" borderId="30" xfId="2" applyNumberFormat="1" applyFont="1" applyBorder="1" applyAlignment="1">
      <alignment horizontal="right" vertical="top" shrinkToFit="1"/>
    </xf>
    <xf numFmtId="0" fontId="28" fillId="0" borderId="31" xfId="0" applyFont="1" applyBorder="1"/>
    <xf numFmtId="0" fontId="27" fillId="0" borderId="31" xfId="0" applyFont="1" applyBorder="1" applyAlignment="1">
      <alignment horizontal="left" vertical="top" wrapText="1"/>
    </xf>
    <xf numFmtId="1" fontId="31" fillId="0" borderId="31" xfId="0" applyNumberFormat="1" applyFont="1" applyBorder="1" applyAlignment="1">
      <alignment horizontal="center" vertical="center" shrinkToFit="1"/>
    </xf>
    <xf numFmtId="1" fontId="31" fillId="0" borderId="31" xfId="0" applyNumberFormat="1" applyFont="1" applyBorder="1" applyAlignment="1">
      <alignment horizontal="left" vertical="top" indent="6" shrinkToFit="1"/>
    </xf>
    <xf numFmtId="4" fontId="31" fillId="0" borderId="0" xfId="0" applyNumberFormat="1" applyFont="1" applyAlignment="1">
      <alignment horizontal="left" vertical="top" indent="6" shrinkToFit="1"/>
    </xf>
    <xf numFmtId="164" fontId="31" fillId="0" borderId="31" xfId="2" applyNumberFormat="1" applyFont="1" applyBorder="1" applyAlignment="1">
      <alignment horizontal="right" vertical="top" shrinkToFit="1"/>
    </xf>
    <xf numFmtId="1" fontId="26" fillId="0" borderId="30" xfId="0" applyNumberFormat="1" applyFont="1" applyBorder="1" applyAlignment="1">
      <alignment horizontal="center" vertical="top" wrapText="1"/>
    </xf>
    <xf numFmtId="1" fontId="26" fillId="0" borderId="31" xfId="0" applyNumberFormat="1" applyFont="1" applyBorder="1" applyAlignment="1">
      <alignment horizontal="center" vertical="top" wrapText="1"/>
    </xf>
    <xf numFmtId="168" fontId="31" fillId="0" borderId="31" xfId="2" applyNumberFormat="1" applyFont="1" applyBorder="1" applyAlignment="1">
      <alignment horizontal="right" vertical="top" shrinkToFit="1"/>
    </xf>
    <xf numFmtId="0" fontId="28" fillId="0" borderId="32" xfId="0" applyFont="1" applyBorder="1"/>
    <xf numFmtId="1" fontId="31" fillId="0" borderId="32" xfId="0" applyNumberFormat="1" applyFont="1" applyBorder="1" applyAlignment="1">
      <alignment horizontal="center" vertical="center" shrinkToFit="1"/>
    </xf>
    <xf numFmtId="2" fontId="31" fillId="0" borderId="31" xfId="0" applyNumberFormat="1" applyFont="1" applyBorder="1" applyAlignment="1">
      <alignment horizontal="right" vertical="top" shrinkToFit="1"/>
    </xf>
    <xf numFmtId="0" fontId="27" fillId="0" borderId="21" xfId="0" applyFont="1" applyBorder="1" applyAlignment="1">
      <alignment horizontal="left" vertical="top" wrapText="1"/>
    </xf>
    <xf numFmtId="1" fontId="26" fillId="0" borderId="21" xfId="0" applyNumberFormat="1" applyFont="1" applyBorder="1" applyAlignment="1">
      <alignment horizontal="center" vertical="center" wrapText="1"/>
    </xf>
    <xf numFmtId="4" fontId="31" fillId="0" borderId="26" xfId="0" applyNumberFormat="1" applyFont="1" applyBorder="1" applyAlignment="1">
      <alignment horizontal="left" vertical="top" indent="6" shrinkToFit="1"/>
    </xf>
    <xf numFmtId="172" fontId="30" fillId="0" borderId="21" xfId="0" applyNumberFormat="1" applyFont="1" applyBorder="1" applyAlignment="1">
      <alignment horizontal="right" vertical="top" shrinkToFit="1"/>
    </xf>
    <xf numFmtId="0" fontId="26" fillId="0" borderId="0" xfId="0" applyFont="1" applyAlignment="1">
      <alignment horizontal="center" vertical="center" wrapText="1"/>
    </xf>
    <xf numFmtId="0" fontId="32" fillId="0" borderId="0" xfId="0" applyFont="1"/>
    <xf numFmtId="0" fontId="28" fillId="0" borderId="0" xfId="0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0" fontId="1" fillId="0" borderId="0" xfId="0" applyFont="1"/>
    <xf numFmtId="4" fontId="29" fillId="8" borderId="26" xfId="0" applyNumberFormat="1" applyFont="1" applyFill="1" applyBorder="1" applyAlignment="1">
      <alignment horizontal="left" vertical="top" indent="6" shrinkToFit="1"/>
    </xf>
    <xf numFmtId="4" fontId="29" fillId="8" borderId="53" xfId="0" applyNumberFormat="1" applyFont="1" applyFill="1" applyBorder="1" applyAlignment="1">
      <alignment horizontal="right" vertical="top" shrinkToFit="1"/>
    </xf>
    <xf numFmtId="0" fontId="28" fillId="8" borderId="24" xfId="0" applyFont="1" applyFill="1" applyBorder="1"/>
    <xf numFmtId="0" fontId="27" fillId="8" borderId="23" xfId="0" applyFont="1" applyFill="1" applyBorder="1" applyAlignment="1">
      <alignment horizontal="left" vertical="top" wrapText="1"/>
    </xf>
    <xf numFmtId="1" fontId="31" fillId="8" borderId="0" xfId="0" applyNumberFormat="1" applyFont="1" applyFill="1" applyAlignment="1">
      <alignment horizontal="center" vertical="center" shrinkToFit="1"/>
    </xf>
    <xf numFmtId="1" fontId="26" fillId="8" borderId="23" xfId="0" applyNumberFormat="1" applyFont="1" applyFill="1" applyBorder="1" applyAlignment="1">
      <alignment horizontal="center" vertical="center" wrapText="1"/>
    </xf>
    <xf numFmtId="4" fontId="31" fillId="8" borderId="0" xfId="0" applyNumberFormat="1" applyFont="1" applyFill="1" applyAlignment="1">
      <alignment horizontal="left" vertical="top" indent="6" shrinkToFit="1"/>
    </xf>
    <xf numFmtId="172" fontId="30" fillId="8" borderId="55" xfId="0" applyNumberFormat="1" applyFont="1" applyFill="1" applyBorder="1" applyAlignment="1">
      <alignment horizontal="right" vertical="top" shrinkToFit="1"/>
    </xf>
    <xf numFmtId="0" fontId="28" fillId="0" borderId="27" xfId="0" applyFont="1" applyBorder="1" applyAlignment="1">
      <alignment horizontal="center" vertical="top" wrapText="1"/>
    </xf>
    <xf numFmtId="0" fontId="0" fillId="0" borderId="14" xfId="0" applyBorder="1"/>
    <xf numFmtId="173" fontId="20" fillId="0" borderId="14" xfId="0" applyNumberFormat="1" applyFont="1" applyBorder="1"/>
    <xf numFmtId="0" fontId="0" fillId="0" borderId="18" xfId="0" applyBorder="1"/>
    <xf numFmtId="0" fontId="0" fillId="0" borderId="10" xfId="0" applyBorder="1"/>
    <xf numFmtId="173" fontId="20" fillId="0" borderId="10" xfId="0" applyNumberFormat="1" applyFont="1" applyBorder="1"/>
    <xf numFmtId="0" fontId="0" fillId="0" borderId="17" xfId="0" applyBorder="1"/>
    <xf numFmtId="165" fontId="0" fillId="0" borderId="59" xfId="0" applyNumberFormat="1" applyBorder="1"/>
    <xf numFmtId="0" fontId="2" fillId="0" borderId="60" xfId="0" applyFont="1" applyBorder="1"/>
    <xf numFmtId="0" fontId="2" fillId="0" borderId="6" xfId="0" applyFont="1" applyBorder="1"/>
    <xf numFmtId="0" fontId="2" fillId="0" borderId="1" xfId="0" applyFont="1" applyBorder="1"/>
    <xf numFmtId="0" fontId="27" fillId="0" borderId="39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27" fillId="0" borderId="61" xfId="0" applyFont="1" applyBorder="1" applyAlignment="1">
      <alignment horizontal="center" vertical="center" wrapText="1"/>
    </xf>
    <xf numFmtId="0" fontId="27" fillId="0" borderId="62" xfId="0" applyFont="1" applyBorder="1" applyAlignment="1">
      <alignment horizontal="center" vertical="center" wrapText="1"/>
    </xf>
    <xf numFmtId="0" fontId="27" fillId="0" borderId="63" xfId="0" applyFont="1" applyBorder="1" applyAlignment="1">
      <alignment horizontal="center" vertical="center" wrapText="1"/>
    </xf>
    <xf numFmtId="0" fontId="27" fillId="0" borderId="64" xfId="0" applyFont="1" applyBorder="1" applyAlignment="1">
      <alignment horizontal="center" vertical="center" wrapText="1"/>
    </xf>
    <xf numFmtId="0" fontId="10" fillId="9" borderId="9" xfId="0" applyFont="1" applyFill="1" applyBorder="1"/>
    <xf numFmtId="170" fontId="23" fillId="0" borderId="0" xfId="0" applyNumberFormat="1" applyFont="1"/>
    <xf numFmtId="0" fontId="20" fillId="0" borderId="19" xfId="0" applyFont="1" applyBorder="1"/>
    <xf numFmtId="173" fontId="20" fillId="0" borderId="0" xfId="0" applyNumberFormat="1" applyFont="1"/>
    <xf numFmtId="0" fontId="0" fillId="0" borderId="20" xfId="0" applyBorder="1"/>
    <xf numFmtId="14" fontId="0" fillId="0" borderId="14" xfId="0" applyNumberFormat="1" applyBorder="1"/>
    <xf numFmtId="0" fontId="24" fillId="0" borderId="0" xfId="0" applyFont="1"/>
    <xf numFmtId="14" fontId="24" fillId="0" borderId="0" xfId="0" applyNumberFormat="1" applyFont="1"/>
    <xf numFmtId="0" fontId="0" fillId="0" borderId="16" xfId="0" applyBorder="1"/>
    <xf numFmtId="0" fontId="0" fillId="0" borderId="9" xfId="0" applyBorder="1"/>
    <xf numFmtId="14" fontId="0" fillId="0" borderId="10" xfId="0" applyNumberFormat="1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9" fillId="3" borderId="3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5" fillId="3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21" fillId="3" borderId="0" xfId="0" applyFont="1" applyFill="1" applyAlignment="1">
      <alignment horizontal="center" vertical="center"/>
    </xf>
    <xf numFmtId="0" fontId="22" fillId="6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textRotation="90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9" fillId="8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8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2" fillId="0" borderId="27" xfId="0" applyFont="1" applyBorder="1"/>
    <xf numFmtId="0" fontId="32" fillId="0" borderId="43" xfId="0" applyFont="1" applyBorder="1" applyAlignment="1">
      <alignment horizontal="left" vertical="top" wrapText="1"/>
    </xf>
    <xf numFmtId="0" fontId="32" fillId="0" borderId="57" xfId="0" applyFont="1" applyBorder="1" applyAlignment="1">
      <alignment horizontal="left" vertical="top" wrapText="1"/>
    </xf>
    <xf numFmtId="0" fontId="32" fillId="0" borderId="58" xfId="0" applyFont="1" applyBorder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167" fontId="32" fillId="0" borderId="35" xfId="0" applyNumberFormat="1" applyFont="1" applyBorder="1" applyAlignment="1">
      <alignment horizontal="left" vertical="center" wrapText="1"/>
    </xf>
    <xf numFmtId="167" fontId="32" fillId="0" borderId="54" xfId="0" applyNumberFormat="1" applyFont="1" applyBorder="1" applyAlignment="1">
      <alignment horizontal="left" vertical="center" wrapText="1"/>
    </xf>
    <xf numFmtId="167" fontId="32" fillId="0" borderId="49" xfId="0" applyNumberFormat="1" applyFont="1" applyBorder="1" applyAlignment="1">
      <alignment horizontal="left" vertical="center" wrapText="1"/>
    </xf>
    <xf numFmtId="167" fontId="32" fillId="0" borderId="50" xfId="0" applyNumberFormat="1" applyFont="1" applyBorder="1" applyAlignment="1">
      <alignment horizontal="left" vertical="center" wrapText="1"/>
    </xf>
    <xf numFmtId="0" fontId="32" fillId="0" borderId="24" xfId="0" applyFont="1" applyBorder="1" applyAlignment="1">
      <alignment vertical="top"/>
    </xf>
    <xf numFmtId="0" fontId="32" fillId="0" borderId="22" xfId="0" applyFont="1" applyBorder="1" applyAlignment="1">
      <alignment vertical="top"/>
    </xf>
    <xf numFmtId="0" fontId="26" fillId="0" borderId="24" xfId="0" applyFont="1" applyBorder="1" applyAlignment="1">
      <alignment horizontal="left" vertical="top" wrapText="1"/>
    </xf>
    <xf numFmtId="0" fontId="26" fillId="0" borderId="22" xfId="0" applyFont="1" applyBorder="1" applyAlignment="1">
      <alignment horizontal="left" vertical="top" wrapText="1"/>
    </xf>
    <xf numFmtId="0" fontId="32" fillId="0" borderId="46" xfId="0" applyFont="1" applyBorder="1" applyAlignment="1">
      <alignment horizontal="left" vertical="top" wrapText="1"/>
    </xf>
    <xf numFmtId="0" fontId="32" fillId="0" borderId="47" xfId="0" applyFont="1" applyBorder="1" applyAlignment="1">
      <alignment horizontal="left" vertical="top" wrapText="1"/>
    </xf>
    <xf numFmtId="0" fontId="32" fillId="0" borderId="48" xfId="0" applyFont="1" applyBorder="1" applyAlignment="1">
      <alignment horizontal="left" vertical="top" wrapText="1"/>
    </xf>
    <xf numFmtId="0" fontId="32" fillId="0" borderId="51" xfId="0" applyFont="1" applyBorder="1" applyAlignment="1">
      <alignment horizontal="left" vertical="top" wrapText="1"/>
    </xf>
    <xf numFmtId="0" fontId="32" fillId="0" borderId="23" xfId="0" applyFont="1" applyBorder="1" applyAlignment="1">
      <alignment horizontal="left" vertical="top" wrapText="1"/>
    </xf>
    <xf numFmtId="0" fontId="32" fillId="0" borderId="56" xfId="0" applyFont="1" applyBorder="1" applyAlignment="1">
      <alignment horizontal="left" vertical="top" wrapText="1"/>
    </xf>
    <xf numFmtId="0" fontId="27" fillId="0" borderId="24" xfId="0" applyFont="1" applyBorder="1" applyAlignment="1">
      <alignment horizontal="center" vertical="center" wrapText="1"/>
    </xf>
    <xf numFmtId="0" fontId="27" fillId="0" borderId="46" xfId="0" applyFont="1" applyBorder="1" applyAlignment="1">
      <alignment horizontal="center" vertical="center" wrapText="1"/>
    </xf>
    <xf numFmtId="0" fontId="27" fillId="0" borderId="49" xfId="0" applyFont="1" applyBorder="1" applyAlignment="1">
      <alignment horizontal="center" vertical="center" wrapText="1"/>
    </xf>
    <xf numFmtId="0" fontId="27" fillId="0" borderId="50" xfId="0" applyFont="1" applyBorder="1" applyAlignment="1">
      <alignment horizontal="center" vertical="center" wrapText="1"/>
    </xf>
    <xf numFmtId="0" fontId="27" fillId="0" borderId="51" xfId="0" applyFont="1" applyBorder="1" applyAlignment="1">
      <alignment horizontal="center" vertical="center" wrapText="1"/>
    </xf>
    <xf numFmtId="0" fontId="27" fillId="0" borderId="22" xfId="0" applyFont="1" applyBorder="1" applyAlignment="1">
      <alignment horizontal="center" vertical="center" wrapText="1"/>
    </xf>
    <xf numFmtId="0" fontId="27" fillId="0" borderId="52" xfId="0" applyFont="1" applyBorder="1" applyAlignment="1">
      <alignment horizontal="center" vertical="center" wrapText="1"/>
    </xf>
    <xf numFmtId="0" fontId="27" fillId="0" borderId="43" xfId="0" applyFont="1" applyBorder="1" applyAlignment="1">
      <alignment horizontal="center" vertical="center" wrapText="1"/>
    </xf>
    <xf numFmtId="0" fontId="27" fillId="0" borderId="44" xfId="0" applyFont="1" applyBorder="1" applyAlignment="1">
      <alignment horizontal="center" vertical="center" wrapText="1"/>
    </xf>
    <xf numFmtId="0" fontId="27" fillId="0" borderId="45" xfId="0" applyFont="1" applyBorder="1" applyAlignment="1">
      <alignment horizontal="center" vertical="center" wrapText="1"/>
    </xf>
    <xf numFmtId="0" fontId="26" fillId="0" borderId="24" xfId="0" applyFont="1" applyBorder="1" applyAlignment="1">
      <alignment horizontal="center" vertical="center" wrapText="1"/>
    </xf>
    <xf numFmtId="0" fontId="26" fillId="0" borderId="24" xfId="0" applyFont="1" applyBorder="1" applyAlignment="1">
      <alignment horizontal="left" vertical="center" wrapText="1"/>
    </xf>
    <xf numFmtId="0" fontId="26" fillId="0" borderId="25" xfId="0" applyFont="1" applyBorder="1" applyAlignment="1">
      <alignment horizontal="left" vertical="center" wrapText="1"/>
    </xf>
    <xf numFmtId="0" fontId="26" fillId="0" borderId="27" xfId="0" applyFont="1" applyBorder="1" applyAlignment="1">
      <alignment horizontal="center" vertical="top" wrapText="1"/>
    </xf>
    <xf numFmtId="0" fontId="27" fillId="0" borderId="22" xfId="0" applyFont="1" applyBorder="1" applyAlignment="1">
      <alignment horizontal="left" vertical="top" wrapText="1"/>
    </xf>
    <xf numFmtId="0" fontId="27" fillId="0" borderId="41" xfId="0" applyFont="1" applyBorder="1" applyAlignment="1">
      <alignment horizontal="center" vertical="top" wrapText="1"/>
    </xf>
    <xf numFmtId="0" fontId="27" fillId="0" borderId="27" xfId="0" applyFont="1" applyBorder="1" applyAlignment="1">
      <alignment horizontal="center" vertical="top" wrapText="1"/>
    </xf>
    <xf numFmtId="0" fontId="27" fillId="0" borderId="42" xfId="0" applyFont="1" applyBorder="1" applyAlignment="1">
      <alignment horizontal="center" vertical="top" wrapText="1"/>
    </xf>
    <xf numFmtId="0" fontId="26" fillId="0" borderId="51" xfId="0" applyFont="1" applyBorder="1" applyAlignment="1">
      <alignment horizontal="center" vertical="top" wrapText="1"/>
    </xf>
    <xf numFmtId="0" fontId="26" fillId="0" borderId="22" xfId="0" applyFont="1" applyBorder="1" applyAlignment="1">
      <alignment horizontal="center" vertical="top" wrapText="1"/>
    </xf>
    <xf numFmtId="0" fontId="26" fillId="0" borderId="52" xfId="0" applyFont="1" applyBorder="1" applyAlignment="1">
      <alignment horizontal="center" vertical="top" wrapText="1"/>
    </xf>
    <xf numFmtId="0" fontId="27" fillId="0" borderId="39" xfId="0" applyFont="1" applyBorder="1" applyAlignment="1">
      <alignment horizontal="center" vertical="center" wrapText="1"/>
    </xf>
    <xf numFmtId="0" fontId="27" fillId="0" borderId="40" xfId="0" applyFont="1" applyBorder="1" applyAlignment="1">
      <alignment horizontal="center" vertical="center" wrapText="1"/>
    </xf>
    <xf numFmtId="0" fontId="25" fillId="0" borderId="27" xfId="0" applyFont="1" applyBorder="1" applyAlignment="1">
      <alignment horizontal="left" vertical="center"/>
    </xf>
    <xf numFmtId="0" fontId="26" fillId="0" borderId="46" xfId="0" applyFont="1" applyBorder="1" applyAlignment="1">
      <alignment horizontal="right" vertical="center" wrapText="1" indent="4"/>
    </xf>
    <xf numFmtId="0" fontId="26" fillId="0" borderId="47" xfId="0" applyFont="1" applyBorder="1" applyAlignment="1">
      <alignment horizontal="right" vertical="center" wrapText="1" indent="4"/>
    </xf>
    <xf numFmtId="0" fontId="26" fillId="0" borderId="48" xfId="0" applyFont="1" applyBorder="1" applyAlignment="1">
      <alignment horizontal="right" vertical="center" wrapText="1" indent="4"/>
    </xf>
    <xf numFmtId="0" fontId="26" fillId="0" borderId="22" xfId="0" applyFont="1" applyBorder="1" applyAlignment="1">
      <alignment horizontal="center" vertical="center" wrapText="1"/>
    </xf>
    <xf numFmtId="0" fontId="27" fillId="0" borderId="36" xfId="0" applyFont="1" applyBorder="1" applyAlignment="1">
      <alignment horizontal="center" vertical="top" wrapText="1"/>
    </xf>
    <xf numFmtId="0" fontId="27" fillId="0" borderId="37" xfId="0" applyFont="1" applyBorder="1" applyAlignment="1">
      <alignment horizontal="center" vertical="top" wrapText="1"/>
    </xf>
    <xf numFmtId="0" fontId="27" fillId="0" borderId="38" xfId="0" applyFont="1" applyBorder="1" applyAlignment="1">
      <alignment horizontal="center" vertical="top" wrapText="1"/>
    </xf>
    <xf numFmtId="0" fontId="26" fillId="0" borderId="35" xfId="0" applyFont="1" applyBorder="1" applyAlignment="1">
      <alignment horizontal="center" vertical="center" indent="4"/>
    </xf>
    <xf numFmtId="0" fontId="26" fillId="0" borderId="65" xfId="0" applyFont="1" applyBorder="1" applyAlignment="1">
      <alignment horizontal="center" vertical="center" indent="4"/>
    </xf>
    <xf numFmtId="0" fontId="26" fillId="0" borderId="66" xfId="0" applyFont="1" applyBorder="1" applyAlignment="1">
      <alignment horizontal="center" vertical="center" indent="4"/>
    </xf>
    <xf numFmtId="0" fontId="27" fillId="0" borderId="47" xfId="0" applyFont="1" applyBorder="1" applyAlignment="1">
      <alignment horizontal="center" vertical="center" wrapText="1"/>
    </xf>
    <xf numFmtId="0" fontId="27" fillId="0" borderId="48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27" fillId="0" borderId="61" xfId="0" applyFont="1" applyBorder="1" applyAlignment="1">
      <alignment horizontal="center" vertical="center" wrapText="1"/>
    </xf>
  </cellXfs>
  <cellStyles count="3">
    <cellStyle name="Comma" xfId="2" builtinId="3"/>
    <cellStyle name="Normal" xfId="0" builtinId="0"/>
    <cellStyle name="Normal 2" xfId="1" xr:uid="{E002E845-5A4F-45ED-A18F-CEAEB57E756B}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3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249977111117893"/>
        <name val="Calibri"/>
        <family val="2"/>
        <scheme val="minor"/>
      </font>
      <numFmt numFmtId="0" formatCode="General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/>
        <vertical/>
        <horizontal/>
      </border>
    </dxf>
    <dxf>
      <numFmt numFmtId="174" formatCode="dd/mm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249977111117893"/>
        <name val="Calibri"/>
        <family val="2"/>
        <scheme val="minor"/>
      </font>
      <numFmt numFmtId="174" formatCode="dd/mm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2193268</xdr:colOff>
      <xdr:row>87</xdr:row>
      <xdr:rowOff>551211</xdr:rowOff>
    </xdr:from>
    <xdr:to>
      <xdr:col>8</xdr:col>
      <xdr:colOff>1276458</xdr:colOff>
      <xdr:row>87</xdr:row>
      <xdr:rowOff>1161801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5662E4-05DE-FF42-8328-31B4184AA5A0}"/>
            </a:ext>
            <a:ext uri="{147F2762-F138-4A5C-976F-8EAC2B608ADB}">
              <a16:predDERef xmlns:a16="http://schemas.microsoft.com/office/drawing/2014/main" pred="{D772F59C-7715-1E43-BB3F-30FEBAE9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biLevel thresh="5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3430306" y="38520583"/>
          <a:ext cx="2131190" cy="610590"/>
        </a:xfrm>
        <a:prstGeom prst="rect">
          <a:avLst/>
        </a:prstGeom>
        <a:scene3d>
          <a:camera prst="orthographicFront"/>
          <a:lightRig rig="threePt" dir="t"/>
        </a:scene3d>
        <a:sp3d extrusionH="76200" contourW="12700">
          <a:extrusionClr>
            <a:schemeClr val="bg1"/>
          </a:extrusionClr>
          <a:contourClr>
            <a:schemeClr val="bg1"/>
          </a:contourClr>
        </a:sp3d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5</xdr:col>
      <xdr:colOff>2327563</xdr:colOff>
      <xdr:row>11</xdr:row>
      <xdr:rowOff>122712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95FA72F5-B996-3C4A-9A11-BC1F80701AD8}"/>
            </a:ext>
            <a:ext uri="{147F2762-F138-4A5C-976F-8EAC2B608ADB}">
              <a16:predDERef xmlns:a16="http://schemas.microsoft.com/office/drawing/2014/main" pred="{EB5662E4-05DE-FF42-8328-31B4184AA5A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"/>
          <a:ext cx="21201413" cy="2442357"/>
        </a:xfrm>
        <a:prstGeom prst="rect">
          <a:avLst/>
        </a:prstGeom>
      </xdr:spPr>
    </xdr:pic>
    <xdr:clientData/>
  </xdr:twoCellAnchor>
  <xdr:twoCellAnchor editAs="oneCell">
    <xdr:from>
      <xdr:col>8</xdr:col>
      <xdr:colOff>2011382</xdr:colOff>
      <xdr:row>91</xdr:row>
      <xdr:rowOff>722413</xdr:rowOff>
    </xdr:from>
    <xdr:to>
      <xdr:col>12</xdr:col>
      <xdr:colOff>601683</xdr:colOff>
      <xdr:row>105</xdr:row>
      <xdr:rowOff>101927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65445E0A-2EED-DF48-A275-7A92A149E8B2}"/>
            </a:ext>
            <a:ext uri="{147F2762-F138-4A5C-976F-8EAC2B608ADB}">
              <a16:predDERef xmlns:a16="http://schemas.microsoft.com/office/drawing/2014/main" pred="{95FA72F5-B996-3C4A-9A11-BC1F80701AD8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96420" y="41886247"/>
          <a:ext cx="5810499" cy="4489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2193268</xdr:colOff>
      <xdr:row>87</xdr:row>
      <xdr:rowOff>551211</xdr:rowOff>
    </xdr:from>
    <xdr:to>
      <xdr:col>8</xdr:col>
      <xdr:colOff>1276458</xdr:colOff>
      <xdr:row>87</xdr:row>
      <xdr:rowOff>1161801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FF0F1D-6C02-4DD2-BB1C-D784A61BA879}"/>
            </a:ext>
            <a:ext uri="{147F2762-F138-4A5C-976F-8EAC2B608ADB}">
              <a16:predDERef xmlns:a16="http://schemas.microsoft.com/office/drawing/2014/main" pred="{D772F59C-7715-1E43-BB3F-30FEBAE9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biLevel thresh="5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8256624" y="30215773"/>
          <a:ext cx="2131190" cy="612569"/>
        </a:xfrm>
        <a:prstGeom prst="rect">
          <a:avLst/>
        </a:prstGeom>
        <a:scene3d>
          <a:camera prst="orthographicFront"/>
          <a:lightRig rig="threePt" dir="t"/>
        </a:scene3d>
        <a:sp3d extrusionH="76200" contourW="12700">
          <a:extrusionClr>
            <a:schemeClr val="bg1"/>
          </a:extrusionClr>
          <a:contourClr>
            <a:schemeClr val="bg1"/>
          </a:contourClr>
        </a:sp3d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83128</xdr:colOff>
      <xdr:row>24</xdr:row>
      <xdr:rowOff>1001486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52F4CF9F-C3D6-40B9-A932-FC9ED0BEBAF0}"/>
            </a:ext>
            <a:ext uri="{147F2762-F138-4A5C-976F-8EAC2B608ADB}">
              <a16:predDERef xmlns:a16="http://schemas.microsoft.com/office/drawing/2014/main" pred="{F6FF0F1D-6C02-4DD2-BB1C-D784A61BA879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2197964" cy="6440384"/>
        </a:xfrm>
        <a:prstGeom prst="rect">
          <a:avLst/>
        </a:prstGeom>
      </xdr:spPr>
    </xdr:pic>
    <xdr:clientData/>
  </xdr:twoCellAnchor>
  <xdr:twoCellAnchor editAs="oneCell">
    <xdr:from>
      <xdr:col>8</xdr:col>
      <xdr:colOff>2011382</xdr:colOff>
      <xdr:row>91</xdr:row>
      <xdr:rowOff>722413</xdr:rowOff>
    </xdr:from>
    <xdr:to>
      <xdr:col>12</xdr:col>
      <xdr:colOff>601683</xdr:colOff>
      <xdr:row>105</xdr:row>
      <xdr:rowOff>101927</xdr:rowOff>
    </xdr:to>
    <xdr:pic>
      <xdr:nvPicPr>
        <xdr:cNvPr id="32" name="Picture 4">
          <a:extLst>
            <a:ext uri="{FF2B5EF4-FFF2-40B4-BE49-F238E27FC236}">
              <a16:creationId xmlns:a16="http://schemas.microsoft.com/office/drawing/2014/main" id="{FAA9792B-3D88-4F6C-AD95-1C634A26FDB7}"/>
            </a:ext>
            <a:ext uri="{147F2762-F138-4A5C-976F-8EAC2B608ADB}">
              <a16:predDERef xmlns:a16="http://schemas.microsoft.com/office/drawing/2014/main" pred="{52F4CF9F-C3D6-40B9-A932-FC9ED0BEBAF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96420" y="41886247"/>
          <a:ext cx="5810499" cy="448986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00000000-0016-0000-0000-000000000000}" autoFormatId="16" applyNumberFormats="0" applyBorderFormats="0" applyFontFormats="0" applyPatternFormats="0" applyAlignmentFormats="0" applyWidthHeightFormats="0">
  <queryTableRefresh nextId="10">
    <queryTableFields count="9">
      <queryTableField id="1" name="Source.Name" tableColumnId="1"/>
      <queryTableField id="2" name="WEEK/DAY" tableColumnId="2"/>
      <queryTableField id="3" name="DATE" tableColumnId="3"/>
      <queryTableField id="4" name="DEPARTMENT" tableColumnId="4"/>
      <queryTableField id="5" name="USPICY 1" tableColumnId="5"/>
      <queryTableField id="6" name="USPICY 2" tableColumnId="6"/>
      <queryTableField id="7" name="USPICY 3A" tableColumnId="7"/>
      <queryTableField id="8" name="USPICY 3B" tableColumnId="8"/>
      <queryTableField id="9" name="TOTAL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0000000-0016-0000-0100-000001000000}" autoFormatId="16" applyNumberFormats="0" applyBorderFormats="0" applyFontFormats="0" applyPatternFormats="0" applyAlignmentFormats="0" applyWidthHeightFormats="0">
  <queryTableRefresh nextId="13">
    <queryTableFields count="12">
      <queryTableField id="1" name="WEEK/DAY" tableColumnId="1"/>
      <queryTableField id="2" name="DATE" tableColumnId="2"/>
      <queryTableField id="3" name="DEPARTMENT" tableColumnId="3"/>
      <queryTableField id="4" name="DIANNE 6A" tableColumnId="4"/>
      <queryTableField id="5" name="DIANNE 6B" tableColumnId="5"/>
      <queryTableField id="6" name="DIANNE C" tableColumnId="6"/>
      <queryTableField id="7" name="DIANNE 6D" tableColumnId="7"/>
      <queryTableField id="8" name="DIANNE 7A" tableColumnId="8"/>
      <queryTableField id="9" name="DIANNE 7B" tableColumnId="9"/>
      <queryTableField id="10" name="DIANNE 7C" tableColumnId="10"/>
      <queryTableField id="11" name="DIANNE 7D" tableColumnId="11"/>
      <queryTableField id="12" name="TOTAL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0000000-0016-0000-0200-000002000000}" autoFormatId="16" applyNumberFormats="0" applyBorderFormats="0" applyFontFormats="0" applyPatternFormats="0" applyAlignmentFormats="0" applyWidthHeightFormats="0">
  <queryTableRefresh nextId="10">
    <queryTableFields count="9">
      <queryTableField id="1" name="Source.Name" tableColumnId="1"/>
      <queryTableField id="2" name="S/N" tableColumnId="2"/>
      <queryTableField id="3" name="Department" tableColumnId="3"/>
      <queryTableField id="4" name="Name" tableColumnId="4"/>
      <queryTableField id="5" name="Date" tableColumnId="5"/>
      <queryTableField id="6" name="Time" tableColumnId="6"/>
      <queryTableField id="7" name="Location ID" tableColumnId="7"/>
      <queryTableField id="8" name="ID Number" tableColumnId="8"/>
      <queryTableField id="9" name="CardNo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E7FA24-F127-4968-8390-CDF8CEA33754}" name="Unique_Spicy_White_House_November_Booking__2" displayName="Unique_Spicy_White_House_November_Booking__2" ref="A1:I442" tableType="queryTable" totalsRowShown="0" headerRowDxfId="23" dataDxfId="22" tableBorderDxfId="21">
  <autoFilter ref="A1:I442" xr:uid="{F6E7FA24-F127-4968-8390-CDF8CEA33754}"/>
  <sortState xmlns:xlrd2="http://schemas.microsoft.com/office/spreadsheetml/2017/richdata2" ref="A2:I442">
    <sortCondition ref="C1:C442"/>
  </sortState>
  <tableColumns count="9">
    <tableColumn id="1" xr3:uid="{F3753ACA-45E2-4619-A21F-875D45FD390B}" uniqueName="1" name="Source.Name" queryTableFieldId="1" dataDxfId="20"/>
    <tableColumn id="2" xr3:uid="{FD672354-DD9C-41E6-A7C8-FA853AFAD944}" uniqueName="2" name="WEEK/DAY" queryTableFieldId="2" dataDxfId="19"/>
    <tableColumn id="3" xr3:uid="{DC7A895B-83E0-4EB7-B878-182408D0179D}" uniqueName="3" name="DATE" queryTableFieldId="3" dataDxfId="18"/>
    <tableColumn id="4" xr3:uid="{D32A9449-39D1-4E74-9B8F-4280287F1559}" uniqueName="4" name="DEPARTMENT" queryTableFieldId="4" dataDxfId="17"/>
    <tableColumn id="5" xr3:uid="{C4245121-6802-47A0-8E1C-C7BC37E5DBE4}" uniqueName="5" name="USPICY 1" queryTableFieldId="5" dataDxfId="16"/>
    <tableColumn id="6" xr3:uid="{24177310-7815-4A0B-A0DD-A71806C3B30D}" uniqueName="6" name="USPICY 2" queryTableFieldId="6" dataDxfId="15"/>
    <tableColumn id="7" xr3:uid="{FE73A196-0FB5-4D1F-82DA-1A34AEC15433}" uniqueName="7" name="USPICY 3A" queryTableFieldId="7" dataDxfId="14"/>
    <tableColumn id="8" xr3:uid="{74F58647-29BE-4AFE-A5E4-7DA183512D15}" uniqueName="8" name="USPICY 3B" queryTableFieldId="8" dataDxfId="13"/>
    <tableColumn id="9" xr3:uid="{F7722977-D109-410B-BC59-6E799EE80EB9}" uniqueName="9" name="TOTAL" queryTableFieldId="9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DFE12C-17F9-4F65-8168-C3DB27AD2021}" name="Sheet1" displayName="Sheet1" ref="A1:L42" tableType="queryTable" totalsRowShown="0" headerRowDxfId="11">
  <autoFilter ref="A1:L42" xr:uid="{06DFE12C-17F9-4F65-8168-C3DB27AD2021}"/>
  <tableColumns count="12">
    <tableColumn id="1" xr3:uid="{74BC7956-E215-4D31-B1F5-634C70F15BEB}" uniqueName="1" name="WEEK/DAY" queryTableFieldId="1" dataDxfId="10"/>
    <tableColumn id="2" xr3:uid="{8AA0825F-1A6C-4A4B-9323-375346ADE4A1}" uniqueName="2" name="DATE" queryTableFieldId="2" dataDxfId="9"/>
    <tableColumn id="3" xr3:uid="{D7EEAD49-4ACF-4513-9ECB-C68E51AAADE6}" uniqueName="3" name="DEPARTMENT" queryTableFieldId="3" dataDxfId="8"/>
    <tableColumn id="4" xr3:uid="{BAF0277B-36A2-4717-83F6-C855B90DB29B}" uniqueName="4" name="DIANNE 6A" queryTableFieldId="4"/>
    <tableColumn id="5" xr3:uid="{E4F7138D-8379-4128-B845-F5966520703C}" uniqueName="5" name="DIANNE 6B" queryTableFieldId="5"/>
    <tableColumn id="6" xr3:uid="{EB8DB9A2-B769-465E-8E03-751F251D1E77}" uniqueName="6" name="DIANNE C" queryTableFieldId="6"/>
    <tableColumn id="7" xr3:uid="{56CC750E-C123-4359-A599-A57BF0610516}" uniqueName="7" name="DIANNE 6D" queryTableFieldId="7"/>
    <tableColumn id="8" xr3:uid="{C8FC684A-EF85-4052-83B9-B9770E357618}" uniqueName="8" name="DIANNE 7A" queryTableFieldId="8"/>
    <tableColumn id="9" xr3:uid="{8617BC76-C845-4569-B6ED-93F56C910B46}" uniqueName="9" name="DIANNE 7B" queryTableFieldId="9"/>
    <tableColumn id="10" xr3:uid="{4FBECEC7-01A7-4E1D-9996-FFAEC732190D}" uniqueName="10" name="DIANNE 7C" queryTableFieldId="10"/>
    <tableColumn id="11" xr3:uid="{1DFEDA0D-83C4-46F9-9E13-B56A32F518DD}" uniqueName="11" name="DIANNE 7D" queryTableFieldId="11"/>
    <tableColumn id="12" xr3:uid="{F36A051C-1713-4AD1-A8A5-BD329709A2F8}" uniqueName="12" name="TOTAL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2DD9CC-4E3C-4512-B9D3-BE54EE034E2B}" name="UNIQUE_SPICY_NOVEMBER_MEAL_REPORT" displayName="UNIQUE_SPICY_NOVEMBER_MEAL_REPORT" ref="A1:I20240" tableType="queryTable" totalsRowShown="0" headerRowDxfId="7" tableBorderDxfId="6">
  <autoFilter ref="A1:I20240" xr:uid="{E22DD9CC-4E3C-4512-B9D3-BE54EE034E2B}"/>
  <sortState xmlns:xlrd2="http://schemas.microsoft.com/office/spreadsheetml/2017/richdata2" ref="A2:I20240">
    <sortCondition ref="E1:E20240"/>
  </sortState>
  <tableColumns count="9">
    <tableColumn id="1" xr3:uid="{477E2D7B-7978-4BC0-97EE-538A995D3588}" uniqueName="1" name="Source.Name" queryTableFieldId="1" dataDxfId="5"/>
    <tableColumn id="2" xr3:uid="{EAE0477F-DF9C-4FC2-A5BC-1D2021796466}" uniqueName="2" name="S/N" queryTableFieldId="2"/>
    <tableColumn id="3" xr3:uid="{4C017D48-E7E0-47AF-88B0-C0435D53265C}" uniqueName="3" name="Department" queryTableFieldId="3" dataDxfId="4"/>
    <tableColumn id="4" xr3:uid="{FE17CD4B-0820-4375-8BEB-F1BEF41E19D9}" uniqueName="4" name="Name" queryTableFieldId="4" dataDxfId="3"/>
    <tableColumn id="5" xr3:uid="{4DFCA4EB-D389-4E72-B9B7-8D8603FB9B43}" uniqueName="5" name="Date" queryTableFieldId="5" dataDxfId="2"/>
    <tableColumn id="6" xr3:uid="{F3916027-1AE6-4AB3-90F0-270FD91EDC48}" uniqueName="6" name="Time" queryTableFieldId="6" dataDxfId="1"/>
    <tableColumn id="7" xr3:uid="{5FCF5450-4806-436D-AB29-CF98B69E83D5}" uniqueName="7" name="Location ID" queryTableFieldId="7"/>
    <tableColumn id="8" xr3:uid="{FE6B713E-B6F9-4AE8-B424-A7FFC2D33B4D}" uniqueName="8" name="ID Number" queryTableFieldId="8" dataDxfId="0"/>
    <tableColumn id="9" xr3:uid="{8678C554-619B-4C3C-97F6-5F7FB5A49F4B}" uniqueName="9" name="CardNo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1A50F-9E03-4F4C-9E90-B3277B870FEA}">
  <dimension ref="A1:AR768"/>
  <sheetViews>
    <sheetView zoomScale="90" zoomScaleNormal="90" workbookViewId="0">
      <selection activeCell="W35" sqref="W35"/>
    </sheetView>
  </sheetViews>
  <sheetFormatPr defaultRowHeight="15" x14ac:dyDescent="0.25"/>
  <cols>
    <col min="1" max="1" width="45.28515625" bestFit="1" customWidth="1"/>
    <col min="2" max="2" width="19.85546875" bestFit="1" customWidth="1"/>
    <col min="3" max="3" width="11.5703125" bestFit="1" customWidth="1"/>
    <col min="4" max="4" width="25" bestFit="1" customWidth="1"/>
    <col min="5" max="6" width="11.28515625" bestFit="1" customWidth="1"/>
    <col min="7" max="7" width="12.5703125" bestFit="1" customWidth="1"/>
    <col min="8" max="8" width="12.42578125" bestFit="1" customWidth="1"/>
    <col min="9" max="9" width="9.140625" bestFit="1" customWidth="1"/>
    <col min="10" max="10" width="10" bestFit="1" customWidth="1"/>
    <col min="11" max="11" width="13.7109375" customWidth="1"/>
    <col min="12" max="12" width="14" customWidth="1"/>
    <col min="13" max="13" width="18.140625" customWidth="1"/>
    <col min="14" max="14" width="17" customWidth="1"/>
    <col min="15" max="15" width="26.7109375" customWidth="1"/>
    <col min="16" max="16" width="19.42578125" customWidth="1"/>
    <col min="17" max="17" width="27.42578125" customWidth="1"/>
    <col min="18" max="18" width="15.7109375" customWidth="1"/>
    <col min="19" max="21" width="16.42578125" customWidth="1"/>
    <col min="22" max="22" width="28.28515625" customWidth="1"/>
    <col min="23" max="23" width="21.42578125" customWidth="1"/>
    <col min="24" max="25" width="28.140625" customWidth="1"/>
    <col min="26" max="31" width="27.42578125" customWidth="1"/>
    <col min="32" max="32" width="25.42578125" customWidth="1"/>
    <col min="33" max="33" width="29.28515625" customWidth="1"/>
    <col min="34" max="34" width="17.42578125" customWidth="1"/>
    <col min="35" max="35" width="12" customWidth="1"/>
    <col min="36" max="36" width="17.42578125" customWidth="1"/>
    <col min="38" max="38" width="14.85546875" customWidth="1"/>
    <col min="40" max="40" width="15.85546875" customWidth="1"/>
    <col min="41" max="41" width="22.7109375" style="31" customWidth="1"/>
    <col min="44" max="44" width="26.42578125" customWidth="1"/>
    <col min="46" max="46" width="18" customWidth="1"/>
    <col min="47" max="47" width="16.5703125" customWidth="1"/>
    <col min="48" max="48" width="31.140625" customWidth="1"/>
  </cols>
  <sheetData>
    <row r="1" spans="1:44" ht="64.5" x14ac:dyDescent="0.95">
      <c r="A1" s="107" t="s">
        <v>163</v>
      </c>
      <c r="B1" s="107" t="s">
        <v>164</v>
      </c>
      <c r="C1" s="107" t="s">
        <v>59</v>
      </c>
      <c r="D1" s="107" t="s">
        <v>165</v>
      </c>
      <c r="E1" s="107" t="s">
        <v>166</v>
      </c>
      <c r="F1" s="107" t="s">
        <v>167</v>
      </c>
      <c r="G1" s="107" t="s">
        <v>168</v>
      </c>
      <c r="H1" s="107" t="s">
        <v>169</v>
      </c>
      <c r="I1" s="107" t="s">
        <v>0</v>
      </c>
      <c r="K1" s="208" t="s">
        <v>112</v>
      </c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</row>
    <row r="2" spans="1:44" x14ac:dyDescent="0.25">
      <c r="A2" s="100" t="s">
        <v>170</v>
      </c>
      <c r="B2" s="100" t="s">
        <v>171</v>
      </c>
      <c r="C2" s="101">
        <v>44866</v>
      </c>
      <c r="D2" s="100" t="s">
        <v>55</v>
      </c>
      <c r="E2">
        <v>3</v>
      </c>
      <c r="F2">
        <v>0</v>
      </c>
      <c r="G2">
        <v>0</v>
      </c>
      <c r="H2">
        <v>3</v>
      </c>
      <c r="I2">
        <v>6</v>
      </c>
      <c r="K2" s="61"/>
      <c r="L2" s="61"/>
      <c r="M2" s="61" t="s">
        <v>101</v>
      </c>
      <c r="N2" s="61" t="s">
        <v>96</v>
      </c>
      <c r="O2" s="61" t="s">
        <v>99</v>
      </c>
      <c r="P2" s="61" t="s">
        <v>98</v>
      </c>
      <c r="Q2" s="61" t="s">
        <v>54</v>
      </c>
      <c r="R2" s="61" t="s">
        <v>100</v>
      </c>
      <c r="S2" s="61" t="s">
        <v>57</v>
      </c>
      <c r="T2" s="61" t="s">
        <v>52</v>
      </c>
      <c r="U2" s="61" t="s">
        <v>103</v>
      </c>
      <c r="V2" s="61" t="s">
        <v>106</v>
      </c>
      <c r="W2" s="61" t="s">
        <v>107</v>
      </c>
      <c r="X2" s="61" t="s">
        <v>55</v>
      </c>
      <c r="Y2" s="61" t="s">
        <v>108</v>
      </c>
      <c r="Z2" s="61" t="s">
        <v>51</v>
      </c>
      <c r="AA2" s="61" t="s">
        <v>81</v>
      </c>
      <c r="AB2" s="61" t="s">
        <v>102</v>
      </c>
      <c r="AC2" s="61" t="s">
        <v>97</v>
      </c>
      <c r="AD2" s="61" t="s">
        <v>105</v>
      </c>
      <c r="AE2" s="61" t="s">
        <v>104</v>
      </c>
      <c r="AF2" s="61" t="s">
        <v>20</v>
      </c>
      <c r="AG2" s="61" t="s">
        <v>36</v>
      </c>
      <c r="AH2" s="61" t="s">
        <v>18</v>
      </c>
      <c r="AI2" s="61"/>
    </row>
    <row r="3" spans="1:44" x14ac:dyDescent="0.25">
      <c r="A3" s="100" t="s">
        <v>170</v>
      </c>
      <c r="B3" s="100" t="s">
        <v>171</v>
      </c>
      <c r="C3" s="101">
        <v>44866</v>
      </c>
      <c r="D3" s="100" t="s">
        <v>96</v>
      </c>
      <c r="E3">
        <v>0</v>
      </c>
      <c r="F3">
        <v>1</v>
      </c>
      <c r="G3">
        <v>0</v>
      </c>
      <c r="H3">
        <v>0</v>
      </c>
      <c r="I3">
        <v>1</v>
      </c>
      <c r="K3" s="2" t="s">
        <v>111</v>
      </c>
      <c r="L3" s="2" t="s">
        <v>59</v>
      </c>
      <c r="M3" s="201" t="s">
        <v>25</v>
      </c>
      <c r="N3" s="201"/>
      <c r="O3" s="51" t="s">
        <v>24</v>
      </c>
      <c r="P3" s="201" t="s">
        <v>26</v>
      </c>
      <c r="Q3" s="201"/>
      <c r="R3" s="201" t="s">
        <v>27</v>
      </c>
      <c r="S3" s="201"/>
      <c r="T3" s="201"/>
      <c r="U3" s="201"/>
      <c r="V3" s="201"/>
      <c r="W3" s="51" t="s">
        <v>109</v>
      </c>
      <c r="X3" s="51" t="s">
        <v>23</v>
      </c>
      <c r="Y3" s="51" t="s">
        <v>110</v>
      </c>
      <c r="Z3" s="201" t="s">
        <v>35</v>
      </c>
      <c r="AA3" s="201"/>
      <c r="AB3" s="51" t="s">
        <v>22</v>
      </c>
      <c r="AC3" s="205" t="s">
        <v>21</v>
      </c>
      <c r="AD3" s="206"/>
      <c r="AE3" s="207"/>
      <c r="AF3" s="37" t="s">
        <v>20</v>
      </c>
      <c r="AG3" s="37" t="s">
        <v>19</v>
      </c>
      <c r="AH3" s="37" t="s">
        <v>18</v>
      </c>
      <c r="AI3" s="37" t="s">
        <v>0</v>
      </c>
    </row>
    <row r="4" spans="1:44" x14ac:dyDescent="0.25">
      <c r="A4" s="100" t="s">
        <v>170</v>
      </c>
      <c r="B4" s="100" t="s">
        <v>171</v>
      </c>
      <c r="C4" s="101">
        <v>44866</v>
      </c>
      <c r="D4" s="100" t="s">
        <v>97</v>
      </c>
      <c r="E4">
        <v>0</v>
      </c>
      <c r="F4">
        <v>0</v>
      </c>
      <c r="G4">
        <v>0</v>
      </c>
      <c r="H4">
        <v>0</v>
      </c>
      <c r="I4">
        <v>0</v>
      </c>
      <c r="K4" t="s">
        <v>60</v>
      </c>
      <c r="L4" s="32"/>
      <c r="M4" s="200" t="str" cm="1">
        <f t="array" ref="M4">IF(_xlfn._xlws.FILTER($I:$I,($C:$C=$L4)*($D:$D=M$2),0)+_xlfn._xlws.FILTER($I:$I,($C:$C=$L4)*($D:$D=N$2),0)=0,"",_xlfn._xlws.FILTER($I:$I,($C:$C=$L4)*($D:$D=M$2),0)+_xlfn._xlws.FILTER($I:$I,($C:$C=$L4)*($D:$D=N$2),0))</f>
        <v/>
      </c>
      <c r="N4" s="200"/>
      <c r="O4" s="2" t="str" cm="1">
        <f t="array" ref="O4">IF(_xlfn._xlws.FILTER($I:$I,($C:$C=$L4)*($D:$D=O$2),0)=0,"",_xlfn._xlws.FILTER($I:$I,($C:$C=$L4)*($D:$D=O$2),0))</f>
        <v/>
      </c>
      <c r="P4" s="200" t="str" cm="1">
        <f t="array" ref="P4">IF(_xlfn._xlws.FILTER($I:$I,($C:$C=$L4)*($D:$D=P$2),0)+_xlfn._xlws.FILTER($I:$I,($C:$C=$L4)*($D:$D=Q$2),0)=0,"",_xlfn._xlws.FILTER($I:$I,($C:$C=$L4)*($D:$D=P$2),0)+_xlfn._xlws.FILTER($I:$I,($C:$C=$L4)*($D:$D=Q$2),0))</f>
        <v/>
      </c>
      <c r="Q4" s="200"/>
      <c r="R4" s="200" t="str" cm="1">
        <f t="array" ref="R4">IF(_xlfn._xlws.FILTER($I:$I,($C:$C=$L4)*($D:$D=R$2),0)+_xlfn._xlws.FILTER($I:$I,($C:$C=$L4)*($D:$D=S$2),0)+_xlfn._xlws.FILTER($I:$I,($C:$C=$L4)*($D:$D=T$2),0)+_xlfn._xlws.FILTER($I:$I,($C:$C=$L4)*($D:$D=U$2),0)+_xlfn._xlws.FILTER($I:$I,($C:$C=$L4)*($D:$D=V$2),0)=0,"",_xlfn._xlws.FILTER($I:$I,($C:$C=$L4)*($D:$D=R$2),0)+_xlfn._xlws.FILTER($I:$I,($C:$C=$L4)*($D:$D=S$2),0)+_xlfn._xlws.FILTER($I:$I,($C:$C=$L4)*($D:$D=T$2),0)+_xlfn._xlws.FILTER($I:$I,($C:$C=$L4)*($D:$D=U$2),0)+_xlfn._xlws.FILTER($I:$I,($C:$C=$L4)*($D:$D=V$2),0))</f>
        <v/>
      </c>
      <c r="S4" s="200"/>
      <c r="T4" s="200"/>
      <c r="U4" s="200"/>
      <c r="V4" s="200"/>
      <c r="W4" s="2"/>
      <c r="X4" s="2" t="str" cm="1">
        <f t="array" ref="X4">IF(_xlfn._xlws.FILTER($I:$I,($C:$C=$L4)*($D:$D=X$2),0)=0,"",_xlfn._xlws.FILTER($I:$I,($C:$C=$L4)*($D:$D=X$2),0))</f>
        <v/>
      </c>
      <c r="Y4" s="2"/>
      <c r="Z4" s="200" t="str" cm="1">
        <f t="array" ref="Z4">IF(_xlfn._xlws.FILTER($I:$I,($C:$C=$L4)*($D:$D=Z$2),0)+_xlfn._xlws.FILTER($I:$I,($C:$C=$L4)*($D:$D=AA$2),0)=0,"",_xlfn._xlws.FILTER($I:$I,($C:$C=$L4)*($D:$D=Z$2),0)+_xlfn._xlws.FILTER($I:$I,($C:$C=$L4)*($D:$D=AA$2),0))</f>
        <v/>
      </c>
      <c r="AA4" s="200"/>
      <c r="AB4" s="2" t="str" cm="1">
        <f t="array" ref="AB4">IF(_xlfn._xlws.FILTER($I:$I,($C:$C=$L4)*($D:$D=AB$2),0)=0,"",_xlfn._xlws.FILTER($I:$I,($C:$C=$L4)*($D:$D=AB$2),0))</f>
        <v/>
      </c>
      <c r="AC4" s="200" t="str" cm="1">
        <f t="array" ref="AC4">IF(_xlfn._xlws.FILTER($I:$I,($C:$C=$L4)*($D:$D=AC$2),0)+_xlfn._xlws.FILTER($I:$I,($C:$C=$L4)*($D:$D=AD$2),0)+_xlfn._xlws.FILTER($I:$I,($C:$C=$L4)*($D:$D=AE$2),0)=0,"",_xlfn._xlws.FILTER($I:$I,($C:$C=$L4)*($D:$D=AC$2),0)+_xlfn._xlws.FILTER($I:$I,($C:$C=$L4)*($D:$D=AD$2),0)+_xlfn._xlws.FILTER($I:$I,($C:$C=$L4)*($D:$D=AE$2),0))</f>
        <v/>
      </c>
      <c r="AD4" s="200"/>
      <c r="AE4" s="200"/>
      <c r="AF4" s="2" t="str" cm="1">
        <f t="array" ref="AF4">IF(_xlfn._xlws.FILTER($I:$I,($C:$C=$L4)*($D:$D=AF$2),0)=0,"",_xlfn._xlws.FILTER($I:$I,($C:$C=$L4)*($D:$D=AF$2),0))</f>
        <v/>
      </c>
      <c r="AG4" s="2" t="str" cm="1">
        <f t="array" ref="AG4">IF(_xlfn._xlws.FILTER($I:$I,($C:$C=$L4)*($D:$D=AG$2),0)=0,"",_xlfn._xlws.FILTER($I:$I,($C:$C=$L4)*($D:$D=AG$2),0))</f>
        <v/>
      </c>
      <c r="AH4" s="2" t="str" cm="1">
        <f t="array" ref="AH4">IF(_xlfn._xlws.FILTER($I:$I,($C:$C=$L4)*($D:$D=AH$2),0)=0,"",_xlfn._xlws.FILTER($I:$I,($C:$C=$L4)*($D:$D=AH$2),0))</f>
        <v/>
      </c>
      <c r="AI4" s="2">
        <f t="shared" ref="AI4:AI40" si="0">SUM(M4:AH4)</f>
        <v>0</v>
      </c>
    </row>
    <row r="5" spans="1:44" x14ac:dyDescent="0.25">
      <c r="A5" s="100" t="s">
        <v>170</v>
      </c>
      <c r="B5" s="100" t="s">
        <v>171</v>
      </c>
      <c r="C5" s="101">
        <v>44866</v>
      </c>
      <c r="D5" s="100" t="s">
        <v>98</v>
      </c>
      <c r="E5">
        <v>0</v>
      </c>
      <c r="F5">
        <v>0</v>
      </c>
      <c r="G5">
        <v>0</v>
      </c>
      <c r="H5">
        <v>0</v>
      </c>
      <c r="I5">
        <v>0</v>
      </c>
      <c r="K5" t="s">
        <v>61</v>
      </c>
      <c r="L5" s="32">
        <v>44866</v>
      </c>
      <c r="M5" s="200" cm="1">
        <f t="array" ref="M5">IF(_xlfn._xlws.FILTER($I:$I,($C:$C=$L5)*($D:$D=M$2),0)+_xlfn._xlws.FILTER($I:$I,($C:$C=$L5)*($D:$D=N$2),0)=0,"",_xlfn._xlws.FILTER($I:$I,($C:$C=$L5)*($D:$D=M$2),0)+_xlfn._xlws.FILTER($I:$I,($C:$C=$L5)*($D:$D=N$2),0))</f>
        <v>2</v>
      </c>
      <c r="N5" s="200"/>
      <c r="O5" s="2" cm="1">
        <f t="array" ref="O5">IF(_xlfn._xlws.FILTER($I:$I,($C:$C=$L5)*($D:$D=O$2),0)=0,"",_xlfn._xlws.FILTER($I:$I,($C:$C=$L5)*($D:$D=O$2),0))</f>
        <v>1</v>
      </c>
      <c r="P5" s="200" cm="1">
        <f t="array" ref="P5">IF(_xlfn._xlws.FILTER($I:$I,($C:$C=$L5)*($D:$D=P$2),0)+_xlfn._xlws.FILTER($I:$I,($C:$C=$L5)*($D:$D=Q$2),0)=0,"",_xlfn._xlws.FILTER($I:$I,($C:$C=$L5)*($D:$D=P$2),0)+_xlfn._xlws.FILTER($I:$I,($C:$C=$L5)*($D:$D=Q$2),0))</f>
        <v>21</v>
      </c>
      <c r="Q5" s="200"/>
      <c r="R5" s="200" cm="1">
        <f t="array" ref="R5">IF(_xlfn._xlws.FILTER($I:$I,($C:$C=$L5)*($D:$D=R$2),0)+_xlfn._xlws.FILTER($I:$I,($C:$C=$L5)*($D:$D=S$2),0)+_xlfn._xlws.FILTER($I:$I,($C:$C=$L5)*($D:$D=T$2),0)+_xlfn._xlws.FILTER($I:$I,($C:$C=$L5)*($D:$D=U$2),0)+_xlfn._xlws.FILTER($I:$I,($C:$C=$L5)*($D:$D=V$2),0)=0,"",_xlfn._xlws.FILTER($I:$I,($C:$C=$L5)*($D:$D=R$2),0)+_xlfn._xlws.FILTER($I:$I,($C:$C=$L5)*($D:$D=S$2),0)+_xlfn._xlws.FILTER($I:$I,($C:$C=$L5)*($D:$D=T$2),0)+_xlfn._xlws.FILTER($I:$I,($C:$C=$L5)*($D:$D=U$2),0)+_xlfn._xlws.FILTER($I:$I,($C:$C=$L5)*($D:$D=V$2),0))</f>
        <v>46</v>
      </c>
      <c r="S5" s="200"/>
      <c r="T5" s="200"/>
      <c r="U5" s="200"/>
      <c r="V5" s="200"/>
      <c r="W5" s="37"/>
      <c r="X5" s="2" cm="1">
        <f t="array" ref="X5">IF(_xlfn._xlws.FILTER($I:$I,($C:$C=$L5)*($D:$D=X$2),0)=0,"",_xlfn._xlws.FILTER($I:$I,($C:$C=$L5)*($D:$D=X$2),0))</f>
        <v>6</v>
      </c>
      <c r="Y5" s="37"/>
      <c r="Z5" s="200" cm="1">
        <f t="array" ref="Z5">IF(_xlfn._xlws.FILTER($I:$I,($C:$C=$L5)*($D:$D=Z$2),0)+_xlfn._xlws.FILTER($I:$I,($C:$C=$L5)*($D:$D=AA$2),0)=0,"",_xlfn._xlws.FILTER($I:$I,($C:$C=$L5)*($D:$D=Z$2),0)+_xlfn._xlws.FILTER($I:$I,($C:$C=$L5)*($D:$D=AA$2),0))</f>
        <v>3</v>
      </c>
      <c r="AA5" s="200"/>
      <c r="AB5" s="2" cm="1">
        <f t="array" ref="AB5">IF(_xlfn._xlws.FILTER($I:$I,($C:$C=$L5)*($D:$D=AB$2),0)=0,"",_xlfn._xlws.FILTER($I:$I,($C:$C=$L5)*($D:$D=AB$2),0))</f>
        <v>10</v>
      </c>
      <c r="AC5" s="200" t="str" cm="1">
        <f t="array" ref="AC5">IF(_xlfn._xlws.FILTER($I:$I,($C:$C=$L5)*($D:$D=AC$2),0)+_xlfn._xlws.FILTER($I:$I,($C:$C=$L5)*($D:$D=AD$2),0)+_xlfn._xlws.FILTER($I:$I,($C:$C=$L5)*($D:$D=AE$2),0)=0,"",_xlfn._xlws.FILTER($I:$I,($C:$C=$L5)*($D:$D=AC$2),0)+_xlfn._xlws.FILTER($I:$I,($C:$C=$L5)*($D:$D=AD$2),0)+_xlfn._xlws.FILTER($I:$I,($C:$C=$L5)*($D:$D=AE$2),0))</f>
        <v/>
      </c>
      <c r="AD5" s="200"/>
      <c r="AE5" s="200"/>
      <c r="AF5" s="2" cm="1">
        <f t="array" ref="AF5">IF(_xlfn._xlws.FILTER($I:$I,($C:$C=$L5)*($D:$D=AF$2),0)=0,"",_xlfn._xlws.FILTER($I:$I,($C:$C=$L5)*($D:$D=AF$2),0))</f>
        <v>5</v>
      </c>
      <c r="AG5" s="2" cm="1">
        <f t="array" ref="AG5">IF(_xlfn._xlws.FILTER($I:$I,($C:$C=$L5)*($D:$D=AG$2),0)=0,"",_xlfn._xlws.FILTER($I:$I,($C:$C=$L5)*($D:$D=AG$2),0))</f>
        <v>1</v>
      </c>
      <c r="AH5" s="2" cm="1">
        <f t="array" ref="AH5">IF(_xlfn._xlws.FILTER($I:$I,($C:$C=$L5)*($D:$D=AH$2),0)=0,"",_xlfn._xlws.FILTER($I:$I,($C:$C=$L5)*($D:$D=AH$2),0))</f>
        <v>6</v>
      </c>
      <c r="AI5" s="2">
        <f t="shared" si="0"/>
        <v>101</v>
      </c>
      <c r="AJ5" s="58"/>
      <c r="AK5" s="58"/>
      <c r="AL5" s="58"/>
      <c r="AM5" s="58"/>
      <c r="AN5" s="58"/>
      <c r="AO5" s="63"/>
      <c r="AP5" s="58"/>
    </row>
    <row r="6" spans="1:44" x14ac:dyDescent="0.25">
      <c r="A6" s="100" t="s">
        <v>170</v>
      </c>
      <c r="B6" s="100" t="s">
        <v>171</v>
      </c>
      <c r="C6" s="101">
        <v>44866</v>
      </c>
      <c r="D6" s="100" t="s">
        <v>54</v>
      </c>
      <c r="E6">
        <v>11</v>
      </c>
      <c r="F6">
        <v>5</v>
      </c>
      <c r="G6">
        <v>2</v>
      </c>
      <c r="H6">
        <v>3</v>
      </c>
      <c r="I6">
        <v>21</v>
      </c>
      <c r="K6" t="s">
        <v>62</v>
      </c>
      <c r="L6" s="32">
        <v>44867</v>
      </c>
      <c r="M6" s="200" cm="1">
        <f t="array" ref="M6">IF(_xlfn._xlws.FILTER($I:$I,($C:$C=$L6)*($D:$D=M$2),0)+_xlfn._xlws.FILTER($I:$I,($C:$C=$L6)*($D:$D=N$2),0)=0,"",_xlfn._xlws.FILTER($I:$I,($C:$C=$L6)*($D:$D=M$2),0)+_xlfn._xlws.FILTER($I:$I,($C:$C=$L6)*($D:$D=N$2),0))</f>
        <v>1</v>
      </c>
      <c r="N6" s="200"/>
      <c r="O6" s="2" cm="1">
        <f t="array" ref="O6">IF(_xlfn._xlws.FILTER($I:$I,($C:$C=$L6)*($D:$D=O$2),0)=0,"",_xlfn._xlws.FILTER($I:$I,($C:$C=$L6)*($D:$D=O$2),0))</f>
        <v>1</v>
      </c>
      <c r="P6" s="200" cm="1">
        <f t="array" ref="P6">IF(_xlfn._xlws.FILTER($I:$I,($C:$C=$L6)*($D:$D=P$2),0)+_xlfn._xlws.FILTER($I:$I,($C:$C=$L6)*($D:$D=Q$2),0)=0,"",_xlfn._xlws.FILTER($I:$I,($C:$C=$L6)*($D:$D=P$2),0)+_xlfn._xlws.FILTER($I:$I,($C:$C=$L6)*($D:$D=Q$2),0))</f>
        <v>17</v>
      </c>
      <c r="Q6" s="200"/>
      <c r="R6" s="200" cm="1">
        <f t="array" ref="R6">IF(_xlfn._xlws.FILTER($I:$I,($C:$C=$L6)*($D:$D=R$2),0)+_xlfn._xlws.FILTER($I:$I,($C:$C=$L6)*($D:$D=S$2),0)+_xlfn._xlws.FILTER($I:$I,($C:$C=$L6)*($D:$D=T$2),0)+_xlfn._xlws.FILTER($I:$I,($C:$C=$L6)*($D:$D=U$2),0)+_xlfn._xlws.FILTER($I:$I,($C:$C=$L6)*($D:$D=V$2),0)=0,"",_xlfn._xlws.FILTER($I:$I,($C:$C=$L6)*($D:$D=R$2),0)+_xlfn._xlws.FILTER($I:$I,($C:$C=$L6)*($D:$D=S$2),0)+_xlfn._xlws.FILTER($I:$I,($C:$C=$L6)*($D:$D=T$2),0)+_xlfn._xlws.FILTER($I:$I,($C:$C=$L6)*($D:$D=U$2),0)+_xlfn._xlws.FILTER($I:$I,($C:$C=$L6)*($D:$D=V$2),0))</f>
        <v>34</v>
      </c>
      <c r="S6" s="200"/>
      <c r="T6" s="200"/>
      <c r="U6" s="200"/>
      <c r="V6" s="200"/>
      <c r="W6" s="2"/>
      <c r="X6" s="2" cm="1">
        <f t="array" ref="X6">IF(_xlfn._xlws.FILTER($I:$I,($C:$C=$L6)*($D:$D=X$2),0)=0,"",_xlfn._xlws.FILTER($I:$I,($C:$C=$L6)*($D:$D=X$2),0))</f>
        <v>11</v>
      </c>
      <c r="Y6" s="2"/>
      <c r="Z6" s="200" cm="1">
        <f t="array" ref="Z6">IF(_xlfn._xlws.FILTER($I:$I,($C:$C=$L6)*($D:$D=Z$2),0)+_xlfn._xlws.FILTER($I:$I,($C:$C=$L6)*($D:$D=AA$2),0)=0,"",_xlfn._xlws.FILTER($I:$I,($C:$C=$L6)*($D:$D=Z$2),0)+_xlfn._xlws.FILTER($I:$I,($C:$C=$L6)*($D:$D=AA$2),0))</f>
        <v>1</v>
      </c>
      <c r="AA6" s="200"/>
      <c r="AB6" s="2" cm="1">
        <f t="array" ref="AB6">IF(_xlfn._xlws.FILTER($I:$I,($C:$C=$L6)*($D:$D=AB$2),0)=0,"",_xlfn._xlws.FILTER($I:$I,($C:$C=$L6)*($D:$D=AB$2),0))</f>
        <v>6</v>
      </c>
      <c r="AC6" s="200" t="str" cm="1">
        <f t="array" ref="AC6">IF(_xlfn._xlws.FILTER($I:$I,($C:$C=$L6)*($D:$D=AC$2),0)+_xlfn._xlws.FILTER($I:$I,($C:$C=$L6)*($D:$D=AD$2),0)+_xlfn._xlws.FILTER($I:$I,($C:$C=$L6)*($D:$D=AE$2),0)=0,"",_xlfn._xlws.FILTER($I:$I,($C:$C=$L6)*($D:$D=AC$2),0)+_xlfn._xlws.FILTER($I:$I,($C:$C=$L6)*($D:$D=AD$2),0)+_xlfn._xlws.FILTER($I:$I,($C:$C=$L6)*($D:$D=AE$2),0))</f>
        <v/>
      </c>
      <c r="AD6" s="200"/>
      <c r="AE6" s="200"/>
      <c r="AF6" s="2" cm="1">
        <f t="array" ref="AF6">IF(_xlfn._xlws.FILTER($I:$I,($C:$C=$L6)*($D:$D=AF$2),0)=0,"",_xlfn._xlws.FILTER($I:$I,($C:$C=$L6)*($D:$D=AF$2),0))</f>
        <v>4</v>
      </c>
      <c r="AG6" s="2" cm="1">
        <f t="array" ref="AG6">IF(_xlfn._xlws.FILTER($I:$I,($C:$C=$L6)*($D:$D=AG$2),0)=0,"",_xlfn._xlws.FILTER($I:$I,($C:$C=$L6)*($D:$D=AG$2),0))</f>
        <v>1</v>
      </c>
      <c r="AH6" s="2" cm="1">
        <f t="array" ref="AH6">IF(_xlfn._xlws.FILTER($I:$I,($C:$C=$L6)*($D:$D=AH$2),0)=0,"",_xlfn._xlws.FILTER($I:$I,($C:$C=$L6)*($D:$D=AH$2),0))</f>
        <v>4</v>
      </c>
      <c r="AI6" s="2">
        <f t="shared" si="0"/>
        <v>80</v>
      </c>
    </row>
    <row r="7" spans="1:44" x14ac:dyDescent="0.25">
      <c r="A7" s="100" t="s">
        <v>170</v>
      </c>
      <c r="B7" s="100" t="s">
        <v>171</v>
      </c>
      <c r="C7" s="101">
        <v>44866</v>
      </c>
      <c r="D7" s="100" t="s">
        <v>99</v>
      </c>
      <c r="E7">
        <v>1</v>
      </c>
      <c r="F7">
        <v>0</v>
      </c>
      <c r="G7">
        <v>0</v>
      </c>
      <c r="H7">
        <v>0</v>
      </c>
      <c r="I7">
        <v>1</v>
      </c>
      <c r="K7" t="s">
        <v>63</v>
      </c>
      <c r="L7" s="32">
        <v>44868</v>
      </c>
      <c r="M7" s="200" cm="1">
        <f t="array" ref="M7">IF(_xlfn._xlws.FILTER($I:$I,($C:$C=$L7)*($D:$D=M$2),0)+_xlfn._xlws.FILTER($I:$I,($C:$C=$L7)*($D:$D=N$2),0)=0,"",_xlfn._xlws.FILTER($I:$I,($C:$C=$L7)*($D:$D=M$2),0)+_xlfn._xlws.FILTER($I:$I,($C:$C=$L7)*($D:$D=N$2),0))</f>
        <v>1</v>
      </c>
      <c r="N7" s="200"/>
      <c r="O7" s="2" cm="1">
        <f t="array" ref="O7">IF(_xlfn._xlws.FILTER($I:$I,($C:$C=$L7)*($D:$D=O$2),0)=0,"",_xlfn._xlws.FILTER($I:$I,($C:$C=$L7)*($D:$D=O$2),0))</f>
        <v>1</v>
      </c>
      <c r="P7" s="200" cm="1">
        <f t="array" ref="P7">IF(_xlfn._xlws.FILTER($I:$I,($C:$C=$L7)*($D:$D=P$2),0)+_xlfn._xlws.FILTER($I:$I,($C:$C=$L7)*($D:$D=Q$2),0)=0,"",_xlfn._xlws.FILTER($I:$I,($C:$C=$L7)*($D:$D=P$2),0)+_xlfn._xlws.FILTER($I:$I,($C:$C=$L7)*($D:$D=Q$2),0))</f>
        <v>16</v>
      </c>
      <c r="Q7" s="200"/>
      <c r="R7" s="200" cm="1">
        <f t="array" ref="R7">IF(_xlfn._xlws.FILTER($I:$I,($C:$C=$L7)*($D:$D=R$2),0)+_xlfn._xlws.FILTER($I:$I,($C:$C=$L7)*($D:$D=S$2),0)+_xlfn._xlws.FILTER($I:$I,($C:$C=$L7)*($D:$D=T$2),0)+_xlfn._xlws.FILTER($I:$I,($C:$C=$L7)*($D:$D=U$2),0)+_xlfn._xlws.FILTER($I:$I,($C:$C=$L7)*($D:$D=V$2),0)=0,"",_xlfn._xlws.FILTER($I:$I,($C:$C=$L7)*($D:$D=R$2),0)+_xlfn._xlws.FILTER($I:$I,($C:$C=$L7)*($D:$D=S$2),0)+_xlfn._xlws.FILTER($I:$I,($C:$C=$L7)*($D:$D=T$2),0)+_xlfn._xlws.FILTER($I:$I,($C:$C=$L7)*($D:$D=U$2),0)+_xlfn._xlws.FILTER($I:$I,($C:$C=$L7)*($D:$D=V$2),0))</f>
        <v>31</v>
      </c>
      <c r="S7" s="200"/>
      <c r="T7" s="200"/>
      <c r="U7" s="200"/>
      <c r="V7" s="200"/>
      <c r="W7" s="2"/>
      <c r="X7" s="2" cm="1">
        <f t="array" ref="X7">IF(_xlfn._xlws.FILTER($I:$I,($C:$C=$L7)*($D:$D=X$2),0)=0,"",_xlfn._xlws.FILTER($I:$I,($C:$C=$L7)*($D:$D=X$2),0))</f>
        <v>9</v>
      </c>
      <c r="Y7" s="2"/>
      <c r="Z7" s="200" cm="1">
        <f t="array" ref="Z7">IF(_xlfn._xlws.FILTER($I:$I,($C:$C=$L7)*($D:$D=Z$2),0)+_xlfn._xlws.FILTER($I:$I,($C:$C=$L7)*($D:$D=AA$2),0)=0,"",_xlfn._xlws.FILTER($I:$I,($C:$C=$L7)*($D:$D=Z$2),0)+_xlfn._xlws.FILTER($I:$I,($C:$C=$L7)*($D:$D=AA$2),0))</f>
        <v>1</v>
      </c>
      <c r="AA7" s="200"/>
      <c r="AB7" s="2" cm="1">
        <f t="array" ref="AB7">IF(_xlfn._xlws.FILTER($I:$I,($C:$C=$L7)*($D:$D=AB$2),0)=0,"",_xlfn._xlws.FILTER($I:$I,($C:$C=$L7)*($D:$D=AB$2),0))</f>
        <v>6</v>
      </c>
      <c r="AC7" s="200" t="str" cm="1">
        <f t="array" ref="AC7">IF(_xlfn._xlws.FILTER($I:$I,($C:$C=$L7)*($D:$D=AC$2),0)+_xlfn._xlws.FILTER($I:$I,($C:$C=$L7)*($D:$D=AD$2),0)+_xlfn._xlws.FILTER($I:$I,($C:$C=$L7)*($D:$D=AE$2),0)=0,"",_xlfn._xlws.FILTER($I:$I,($C:$C=$L7)*($D:$D=AC$2),0)+_xlfn._xlws.FILTER($I:$I,($C:$C=$L7)*($D:$D=AD$2),0)+_xlfn._xlws.FILTER($I:$I,($C:$C=$L7)*($D:$D=AE$2),0))</f>
        <v/>
      </c>
      <c r="AD7" s="200"/>
      <c r="AE7" s="200"/>
      <c r="AF7" s="2" cm="1">
        <f t="array" ref="AF7">IF(_xlfn._xlws.FILTER($I:$I,($C:$C=$L7)*($D:$D=AF$2),0)=0,"",_xlfn._xlws.FILTER($I:$I,($C:$C=$L7)*($D:$D=AF$2),0))</f>
        <v>2</v>
      </c>
      <c r="AG7" s="2" cm="1">
        <f t="array" ref="AG7">IF(_xlfn._xlws.FILTER($I:$I,($C:$C=$L7)*($D:$D=AG$2),0)=0,"",_xlfn._xlws.FILTER($I:$I,($C:$C=$L7)*($D:$D=AG$2),0))</f>
        <v>1</v>
      </c>
      <c r="AH7" s="2" cm="1">
        <f t="array" ref="AH7">IF(_xlfn._xlws.FILTER($I:$I,($C:$C=$L7)*($D:$D=AH$2),0)=0,"",_xlfn._xlws.FILTER($I:$I,($C:$C=$L7)*($D:$D=AH$2),0))</f>
        <v>8</v>
      </c>
      <c r="AI7" s="2">
        <f t="shared" si="0"/>
        <v>76</v>
      </c>
    </row>
    <row r="8" spans="1:44" x14ac:dyDescent="0.25">
      <c r="A8" s="100" t="s">
        <v>170</v>
      </c>
      <c r="B8" s="100" t="s">
        <v>171</v>
      </c>
      <c r="C8" s="101">
        <v>44866</v>
      </c>
      <c r="D8" s="100" t="s">
        <v>100</v>
      </c>
      <c r="E8">
        <v>5</v>
      </c>
      <c r="F8">
        <v>12</v>
      </c>
      <c r="G8">
        <v>0</v>
      </c>
      <c r="H8">
        <v>0</v>
      </c>
      <c r="I8">
        <v>17</v>
      </c>
      <c r="K8" t="s">
        <v>64</v>
      </c>
      <c r="L8" s="32">
        <v>44869</v>
      </c>
      <c r="M8" s="200" cm="1">
        <f t="array" ref="M8">IF(_xlfn._xlws.FILTER($I:$I,($C:$C=$L8)*($D:$D=M$2),0)+_xlfn._xlws.FILTER($I:$I,($C:$C=$L8)*($D:$D=N$2),0)=0,"",_xlfn._xlws.FILTER($I:$I,($C:$C=$L8)*($D:$D=M$2),0)+_xlfn._xlws.FILTER($I:$I,($C:$C=$L8)*($D:$D=N$2),0))</f>
        <v>1</v>
      </c>
      <c r="N8" s="200"/>
      <c r="O8" s="2" cm="1">
        <f t="array" ref="O8">IF(_xlfn._xlws.FILTER($I:$I,($C:$C=$L8)*($D:$D=O$2),0)=0,"",_xlfn._xlws.FILTER($I:$I,($C:$C=$L8)*($D:$D=O$2),0))</f>
        <v>2</v>
      </c>
      <c r="P8" s="200" cm="1">
        <f t="array" ref="P8">IF(_xlfn._xlws.FILTER($I:$I,($C:$C=$L8)*($D:$D=P$2),0)+_xlfn._xlws.FILTER($I:$I,($C:$C=$L8)*($D:$D=Q$2),0)=0,"",_xlfn._xlws.FILTER($I:$I,($C:$C=$L8)*($D:$D=P$2),0)+_xlfn._xlws.FILTER($I:$I,($C:$C=$L8)*($D:$D=Q$2),0))</f>
        <v>18</v>
      </c>
      <c r="Q8" s="200"/>
      <c r="R8" s="200" cm="1">
        <f t="array" ref="R8">IF(_xlfn._xlws.FILTER($I:$I,($C:$C=$L8)*($D:$D=R$2),0)+_xlfn._xlws.FILTER($I:$I,($C:$C=$L8)*($D:$D=S$2),0)+_xlfn._xlws.FILTER($I:$I,($C:$C=$L8)*($D:$D=T$2),0)+_xlfn._xlws.FILTER($I:$I,($C:$C=$L8)*($D:$D=U$2),0)+_xlfn._xlws.FILTER($I:$I,($C:$C=$L8)*($D:$D=V$2),0)=0,"",_xlfn._xlws.FILTER($I:$I,($C:$C=$L8)*($D:$D=R$2),0)+_xlfn._xlws.FILTER($I:$I,($C:$C=$L8)*($D:$D=S$2),0)+_xlfn._xlws.FILTER($I:$I,($C:$C=$L8)*($D:$D=T$2),0)+_xlfn._xlws.FILTER($I:$I,($C:$C=$L8)*($D:$D=U$2),0)+_xlfn._xlws.FILTER($I:$I,($C:$C=$L8)*($D:$D=V$2),0))</f>
        <v>46</v>
      </c>
      <c r="S8" s="200"/>
      <c r="T8" s="200"/>
      <c r="U8" s="200"/>
      <c r="V8" s="200"/>
      <c r="W8" s="2"/>
      <c r="X8" s="2" cm="1">
        <f t="array" ref="X8">IF(_xlfn._xlws.FILTER($I:$I,($C:$C=$L8)*($D:$D=X$2),0)=0,"",_xlfn._xlws.FILTER($I:$I,($C:$C=$L8)*($D:$D=X$2),0))</f>
        <v>10</v>
      </c>
      <c r="Y8" s="2"/>
      <c r="Z8" s="200" cm="1">
        <f t="array" ref="Z8">IF(_xlfn._xlws.FILTER($I:$I,($C:$C=$L8)*($D:$D=Z$2),0)+_xlfn._xlws.FILTER($I:$I,($C:$C=$L8)*($D:$D=AA$2),0)=0,"",_xlfn._xlws.FILTER($I:$I,($C:$C=$L8)*($D:$D=Z$2),0)+_xlfn._xlws.FILTER($I:$I,($C:$C=$L8)*($D:$D=AA$2),0))</f>
        <v>1</v>
      </c>
      <c r="AA8" s="200"/>
      <c r="AB8" s="2" cm="1">
        <f t="array" ref="AB8">IF(_xlfn._xlws.FILTER($I:$I,($C:$C=$L8)*($D:$D=AB$2),0)=0,"",_xlfn._xlws.FILTER($I:$I,($C:$C=$L8)*($D:$D=AB$2),0))</f>
        <v>12</v>
      </c>
      <c r="AC8" s="200" t="str" cm="1">
        <f t="array" ref="AC8">IF(_xlfn._xlws.FILTER($I:$I,($C:$C=$L8)*($D:$D=AC$2),0)+_xlfn._xlws.FILTER($I:$I,($C:$C=$L8)*($D:$D=AD$2),0)+_xlfn._xlws.FILTER($I:$I,($C:$C=$L8)*($D:$D=AE$2),0)=0,"",_xlfn._xlws.FILTER($I:$I,($C:$C=$L8)*($D:$D=AC$2),0)+_xlfn._xlws.FILTER($I:$I,($C:$C=$L8)*($D:$D=AD$2),0)+_xlfn._xlws.FILTER($I:$I,($C:$C=$L8)*($D:$D=AE$2),0))</f>
        <v/>
      </c>
      <c r="AD8" s="200"/>
      <c r="AE8" s="200"/>
      <c r="AF8" s="2" cm="1">
        <f t="array" ref="AF8">IF(_xlfn._xlws.FILTER($I:$I,($C:$C=$L8)*($D:$D=AF$2),0)=0,"",_xlfn._xlws.FILTER($I:$I,($C:$C=$L8)*($D:$D=AF$2),0))</f>
        <v>3</v>
      </c>
      <c r="AG8" s="2" cm="1">
        <f t="array" ref="AG8">IF(_xlfn._xlws.FILTER($I:$I,($C:$C=$L8)*($D:$D=AG$2),0)=0,"",_xlfn._xlws.FILTER($I:$I,($C:$C=$L8)*($D:$D=AG$2),0))</f>
        <v>1</v>
      </c>
      <c r="AH8" s="2" cm="1">
        <f t="array" ref="AH8">IF(_xlfn._xlws.FILTER($I:$I,($C:$C=$L8)*($D:$D=AH$2),0)=0,"",_xlfn._xlws.FILTER($I:$I,($C:$C=$L8)*($D:$D=AH$2),0))</f>
        <v>5</v>
      </c>
      <c r="AI8" s="2">
        <f t="shared" si="0"/>
        <v>99</v>
      </c>
    </row>
    <row r="9" spans="1:44" x14ac:dyDescent="0.25">
      <c r="A9" s="100" t="s">
        <v>170</v>
      </c>
      <c r="B9" s="100" t="s">
        <v>171</v>
      </c>
      <c r="C9" s="101">
        <v>44866</v>
      </c>
      <c r="D9" s="100" t="s">
        <v>101</v>
      </c>
      <c r="E9">
        <v>1</v>
      </c>
      <c r="F9">
        <v>0</v>
      </c>
      <c r="G9">
        <v>0</v>
      </c>
      <c r="H9">
        <v>0</v>
      </c>
      <c r="I9">
        <v>1</v>
      </c>
      <c r="K9" t="s">
        <v>65</v>
      </c>
      <c r="L9" s="32">
        <v>44870</v>
      </c>
      <c r="M9" s="200" t="str" cm="1">
        <f t="array" ref="M9">IF(_xlfn._xlws.FILTER($I:$I,($C:$C=$L9)*($D:$D=M$2),0)+_xlfn._xlws.FILTER($I:$I,($C:$C=$L9)*($D:$D=N$2),0)=0,"",_xlfn._xlws.FILTER($I:$I,($C:$C=$L9)*($D:$D=M$2),0)+_xlfn._xlws.FILTER($I:$I,($C:$C=$L9)*($D:$D=N$2),0))</f>
        <v/>
      </c>
      <c r="N9" s="200"/>
      <c r="O9" s="2" t="str" cm="1">
        <f t="array" ref="O9">IF(_xlfn._xlws.FILTER($I:$I,($C:$C=$L9)*($D:$D=O$2),0)=0,"",_xlfn._xlws.FILTER($I:$I,($C:$C=$L9)*($D:$D=O$2),0))</f>
        <v/>
      </c>
      <c r="P9" s="200" t="str" cm="1">
        <f t="array" ref="P9">IF(_xlfn._xlws.FILTER($I:$I,($C:$C=$L9)*($D:$D=P$2),0)+_xlfn._xlws.FILTER($I:$I,($C:$C=$L9)*($D:$D=Q$2),0)=0,"",_xlfn._xlws.FILTER($I:$I,($C:$C=$L9)*($D:$D=P$2),0)+_xlfn._xlws.FILTER($I:$I,($C:$C=$L9)*($D:$D=Q$2),0))</f>
        <v/>
      </c>
      <c r="Q9" s="200"/>
      <c r="R9" s="200" t="str" cm="1">
        <f t="array" ref="R9">IF(_xlfn._xlws.FILTER($I:$I,($C:$C=$L9)*($D:$D=R$2),0)+_xlfn._xlws.FILTER($I:$I,($C:$C=$L9)*($D:$D=S$2),0)+_xlfn._xlws.FILTER($I:$I,($C:$C=$L9)*($D:$D=T$2),0)+_xlfn._xlws.FILTER($I:$I,($C:$C=$L9)*($D:$D=U$2),0)+_xlfn._xlws.FILTER($I:$I,($C:$C=$L9)*($D:$D=V$2),0)=0,"",_xlfn._xlws.FILTER($I:$I,($C:$C=$L9)*($D:$D=R$2),0)+_xlfn._xlws.FILTER($I:$I,($C:$C=$L9)*($D:$D=S$2),0)+_xlfn._xlws.FILTER($I:$I,($C:$C=$L9)*($D:$D=T$2),0)+_xlfn._xlws.FILTER($I:$I,($C:$C=$L9)*($D:$D=U$2),0)+_xlfn._xlws.FILTER($I:$I,($C:$C=$L9)*($D:$D=V$2),0))</f>
        <v/>
      </c>
      <c r="S9" s="200"/>
      <c r="T9" s="200"/>
      <c r="U9" s="200"/>
      <c r="V9" s="200"/>
      <c r="W9" s="2"/>
      <c r="X9" s="2" t="str" cm="1">
        <f t="array" ref="X9">IF(_xlfn._xlws.FILTER($I:$I,($C:$C=$L9)*($D:$D=X$2),0)=0,"",_xlfn._xlws.FILTER($I:$I,($C:$C=$L9)*($D:$D=X$2),0))</f>
        <v/>
      </c>
      <c r="Y9" s="2"/>
      <c r="Z9" s="200" t="str" cm="1">
        <f t="array" ref="Z9">IF(_xlfn._xlws.FILTER($I:$I,($C:$C=$L9)*($D:$D=Z$2),0)+_xlfn._xlws.FILTER($I:$I,($C:$C=$L9)*($D:$D=AA$2),0)=0,"",_xlfn._xlws.FILTER($I:$I,($C:$C=$L9)*($D:$D=Z$2),0)+_xlfn._xlws.FILTER($I:$I,($C:$C=$L9)*($D:$D=AA$2),0))</f>
        <v/>
      </c>
      <c r="AA9" s="200"/>
      <c r="AB9" s="2" t="str" cm="1">
        <f t="array" ref="AB9">IF(_xlfn._xlws.FILTER($I:$I,($C:$C=$L9)*($D:$D=AB$2),0)=0,"",_xlfn._xlws.FILTER($I:$I,($C:$C=$L9)*($D:$D=AB$2),0))</f>
        <v/>
      </c>
      <c r="AC9" s="200" t="str" cm="1">
        <f t="array" ref="AC9">IF(_xlfn._xlws.FILTER($I:$I,($C:$C=$L9)*($D:$D=AC$2),0)+_xlfn._xlws.FILTER($I:$I,($C:$C=$L9)*($D:$D=AD$2),0)+_xlfn._xlws.FILTER($I:$I,($C:$C=$L9)*($D:$D=AE$2),0)=0,"",_xlfn._xlws.FILTER($I:$I,($C:$C=$L9)*($D:$D=AC$2),0)+_xlfn._xlws.FILTER($I:$I,($C:$C=$L9)*($D:$D=AD$2),0)+_xlfn._xlws.FILTER($I:$I,($C:$C=$L9)*($D:$D=AE$2),0))</f>
        <v/>
      </c>
      <c r="AD9" s="200"/>
      <c r="AE9" s="200"/>
      <c r="AF9" s="2" t="str" cm="1">
        <f t="array" ref="AF9">IF(_xlfn._xlws.FILTER($I:$I,($C:$C=$L9)*($D:$D=AF$2),0)=0,"",_xlfn._xlws.FILTER($I:$I,($C:$C=$L9)*($D:$D=AF$2),0))</f>
        <v/>
      </c>
      <c r="AG9" s="2" t="str" cm="1">
        <f t="array" ref="AG9">IF(_xlfn._xlws.FILTER($I:$I,($C:$C=$L9)*($D:$D=AG$2),0)=0,"",_xlfn._xlws.FILTER($I:$I,($C:$C=$L9)*($D:$D=AG$2),0))</f>
        <v/>
      </c>
      <c r="AH9" s="2" t="str" cm="1">
        <f t="array" ref="AH9">IF(_xlfn._xlws.FILTER($I:$I,($C:$C=$L9)*($D:$D=AH$2),0)=0,"",_xlfn._xlws.FILTER($I:$I,($C:$C=$L9)*($D:$D=AH$2),0))</f>
        <v/>
      </c>
      <c r="AI9" s="2">
        <f t="shared" si="0"/>
        <v>0</v>
      </c>
      <c r="AN9" s="62"/>
    </row>
    <row r="10" spans="1:44" x14ac:dyDescent="0.25">
      <c r="A10" s="100" t="s">
        <v>170</v>
      </c>
      <c r="B10" s="100" t="s">
        <v>171</v>
      </c>
      <c r="C10" s="101">
        <v>44866</v>
      </c>
      <c r="D10" s="100" t="s">
        <v>20</v>
      </c>
      <c r="E10">
        <v>2</v>
      </c>
      <c r="F10">
        <v>2</v>
      </c>
      <c r="G10">
        <v>1</v>
      </c>
      <c r="H10">
        <v>0</v>
      </c>
      <c r="I10">
        <v>5</v>
      </c>
      <c r="K10" t="s">
        <v>66</v>
      </c>
      <c r="L10" s="32">
        <v>44871</v>
      </c>
      <c r="M10" s="200" t="str" cm="1">
        <f t="array" ref="M10">IF(_xlfn._xlws.FILTER($I:$I,($C:$C=$L10)*($D:$D=M$2),0)+_xlfn._xlws.FILTER($I:$I,($C:$C=$L10)*($D:$D=N$2),0)=0,"",_xlfn._xlws.FILTER($I:$I,($C:$C=$L10)*($D:$D=M$2),0)+_xlfn._xlws.FILTER($I:$I,($C:$C=$L10)*($D:$D=N$2),0))</f>
        <v/>
      </c>
      <c r="N10" s="200"/>
      <c r="O10" s="2" t="str" cm="1">
        <f t="array" ref="O10">IF(_xlfn._xlws.FILTER($I:$I,($C:$C=$L10)*($D:$D=O$2),0)=0,"",_xlfn._xlws.FILTER($I:$I,($C:$C=$L10)*($D:$D=O$2),0))</f>
        <v/>
      </c>
      <c r="P10" s="200" t="str" cm="1">
        <f t="array" ref="P10">IF(_xlfn._xlws.FILTER($I:$I,($C:$C=$L10)*($D:$D=P$2),0)+_xlfn._xlws.FILTER($I:$I,($C:$C=$L10)*($D:$D=Q$2),0)=0,"",_xlfn._xlws.FILTER($I:$I,($C:$C=$L10)*($D:$D=P$2),0)+_xlfn._xlws.FILTER($I:$I,($C:$C=$L10)*($D:$D=Q$2),0))</f>
        <v/>
      </c>
      <c r="Q10" s="200"/>
      <c r="R10" s="200" t="str" cm="1">
        <f t="array" ref="R10">IF(_xlfn._xlws.FILTER($I:$I,($C:$C=$L10)*($D:$D=R$2),0)+_xlfn._xlws.FILTER($I:$I,($C:$C=$L10)*($D:$D=S$2),0)+_xlfn._xlws.FILTER($I:$I,($C:$C=$L10)*($D:$D=T$2),0)+_xlfn._xlws.FILTER($I:$I,($C:$C=$L10)*($D:$D=U$2),0)+_xlfn._xlws.FILTER($I:$I,($C:$C=$L10)*($D:$D=V$2),0)=0,"",_xlfn._xlws.FILTER($I:$I,($C:$C=$L10)*($D:$D=R$2),0)+_xlfn._xlws.FILTER($I:$I,($C:$C=$L10)*($D:$D=S$2),0)+_xlfn._xlws.FILTER($I:$I,($C:$C=$L10)*($D:$D=T$2),0)+_xlfn._xlws.FILTER($I:$I,($C:$C=$L10)*($D:$D=U$2),0)+_xlfn._xlws.FILTER($I:$I,($C:$C=$L10)*($D:$D=V$2),0))</f>
        <v/>
      </c>
      <c r="S10" s="200"/>
      <c r="T10" s="200"/>
      <c r="U10" s="200"/>
      <c r="V10" s="200"/>
      <c r="W10" s="2"/>
      <c r="X10" s="2" t="str" cm="1">
        <f t="array" ref="X10">IF(_xlfn._xlws.FILTER($I:$I,($C:$C=$L10)*($D:$D=X$2),0)=0,"",_xlfn._xlws.FILTER($I:$I,($C:$C=$L10)*($D:$D=X$2),0))</f>
        <v/>
      </c>
      <c r="Y10" s="2"/>
      <c r="Z10" s="200" t="str" cm="1">
        <f t="array" ref="Z10">IF(_xlfn._xlws.FILTER($I:$I,($C:$C=$L10)*($D:$D=Z$2),0)+_xlfn._xlws.FILTER($I:$I,($C:$C=$L10)*($D:$D=AA$2),0)=0,"",_xlfn._xlws.FILTER($I:$I,($C:$C=$L10)*($D:$D=Z$2),0)+_xlfn._xlws.FILTER($I:$I,($C:$C=$L10)*($D:$D=AA$2),0))</f>
        <v/>
      </c>
      <c r="AA10" s="200"/>
      <c r="AB10" s="2" t="str" cm="1">
        <f t="array" ref="AB10">IF(_xlfn._xlws.FILTER($I:$I,($C:$C=$L10)*($D:$D=AB$2),0)=0,"",_xlfn._xlws.FILTER($I:$I,($C:$C=$L10)*($D:$D=AB$2),0))</f>
        <v/>
      </c>
      <c r="AC10" s="200" t="str" cm="1">
        <f t="array" ref="AC10">IF(_xlfn._xlws.FILTER($I:$I,($C:$C=$L10)*($D:$D=AC$2),0)+_xlfn._xlws.FILTER($I:$I,($C:$C=$L10)*($D:$D=AD$2),0)+_xlfn._xlws.FILTER($I:$I,($C:$C=$L10)*($D:$D=AE$2),0)=0,"",_xlfn._xlws.FILTER($I:$I,($C:$C=$L10)*($D:$D=AC$2),0)+_xlfn._xlws.FILTER($I:$I,($C:$C=$L10)*($D:$D=AD$2),0)+_xlfn._xlws.FILTER($I:$I,($C:$C=$L10)*($D:$D=AE$2),0))</f>
        <v/>
      </c>
      <c r="AD10" s="200"/>
      <c r="AE10" s="200"/>
      <c r="AF10" s="2" t="str" cm="1">
        <f t="array" ref="AF10">IF(_xlfn._xlws.FILTER($I:$I,($C:$C=$L10)*($D:$D=AF$2),0)=0,"",_xlfn._xlws.FILTER($I:$I,($C:$C=$L10)*($D:$D=AF$2),0))</f>
        <v/>
      </c>
      <c r="AG10" s="2" t="str" cm="1">
        <f t="array" ref="AG10">IF(_xlfn._xlws.FILTER($I:$I,($C:$C=$L10)*($D:$D=AG$2),0)=0,"",_xlfn._xlws.FILTER($I:$I,($C:$C=$L10)*($D:$D=AG$2),0))</f>
        <v/>
      </c>
      <c r="AH10" s="2" t="str" cm="1">
        <f t="array" ref="AH10">IF(_xlfn._xlws.FILTER($I:$I,($C:$C=$L10)*($D:$D=AH$2),0)=0,"",_xlfn._xlws.FILTER($I:$I,($C:$C=$L10)*($D:$D=AH$2),0))</f>
        <v/>
      </c>
      <c r="AI10" s="2">
        <f t="shared" si="0"/>
        <v>0</v>
      </c>
      <c r="AN10" s="62"/>
    </row>
    <row r="11" spans="1:44" x14ac:dyDescent="0.25">
      <c r="A11" s="100" t="s">
        <v>170</v>
      </c>
      <c r="B11" s="100" t="s">
        <v>171</v>
      </c>
      <c r="C11" s="101">
        <v>44866</v>
      </c>
      <c r="D11" s="100" t="s">
        <v>102</v>
      </c>
      <c r="E11">
        <v>3</v>
      </c>
      <c r="F11">
        <v>4</v>
      </c>
      <c r="G11">
        <v>0</v>
      </c>
      <c r="H11">
        <v>3</v>
      </c>
      <c r="I11">
        <v>10</v>
      </c>
      <c r="K11" t="s">
        <v>60</v>
      </c>
      <c r="L11" s="32">
        <v>44872</v>
      </c>
      <c r="M11" s="200" cm="1">
        <f t="array" ref="M11">IF(_xlfn._xlws.FILTER($I:$I,($C:$C=$L11)*($D:$D=M$2),0)+_xlfn._xlws.FILTER($I:$I,($C:$C=$L11)*($D:$D=N$2),0)=0,"",_xlfn._xlws.FILTER($I:$I,($C:$C=$L11)*($D:$D=M$2),0)+_xlfn._xlws.FILTER($I:$I,($C:$C=$L11)*($D:$D=N$2),0))</f>
        <v>2</v>
      </c>
      <c r="N11" s="200"/>
      <c r="O11" s="2" cm="1">
        <f t="array" ref="O11">IF(_xlfn._xlws.FILTER($I:$I,($C:$C=$L11)*($D:$D=O$2),0)=0,"",_xlfn._xlws.FILTER($I:$I,($C:$C=$L11)*($D:$D=O$2),0))</f>
        <v>1</v>
      </c>
      <c r="P11" s="200" cm="1">
        <f t="array" ref="P11">IF(_xlfn._xlws.FILTER($I:$I,($C:$C=$L11)*($D:$D=P$2),0)+_xlfn._xlws.FILTER($I:$I,($C:$C=$L11)*($D:$D=Q$2),0)=0,"",_xlfn._xlws.FILTER($I:$I,($C:$C=$L11)*($D:$D=P$2),0)+_xlfn._xlws.FILTER($I:$I,($C:$C=$L11)*($D:$D=Q$2),0))</f>
        <v>18</v>
      </c>
      <c r="Q11" s="200"/>
      <c r="R11" s="200" cm="1">
        <f t="array" ref="R11">IF(_xlfn._xlws.FILTER($I:$I,($C:$C=$L11)*($D:$D=R$2),0)+_xlfn._xlws.FILTER($I:$I,($C:$C=$L11)*($D:$D=S$2),0)+_xlfn._xlws.FILTER($I:$I,($C:$C=$L11)*($D:$D=T$2),0)+_xlfn._xlws.FILTER($I:$I,($C:$C=$L11)*($D:$D=U$2),0)+_xlfn._xlws.FILTER($I:$I,($C:$C=$L11)*($D:$D=V$2),0)=0,"",_xlfn._xlws.FILTER($I:$I,($C:$C=$L11)*($D:$D=R$2),0)+_xlfn._xlws.FILTER($I:$I,($C:$C=$L11)*($D:$D=S$2),0)+_xlfn._xlws.FILTER($I:$I,($C:$C=$L11)*($D:$D=T$2),0)+_xlfn._xlws.FILTER($I:$I,($C:$C=$L11)*($D:$D=U$2),0)+_xlfn._xlws.FILTER($I:$I,($C:$C=$L11)*($D:$D=V$2),0))</f>
        <v>39</v>
      </c>
      <c r="S11" s="200"/>
      <c r="T11" s="200"/>
      <c r="U11" s="200"/>
      <c r="V11" s="200"/>
      <c r="W11" s="2"/>
      <c r="X11" s="2" cm="1">
        <f t="array" ref="X11">IF(_xlfn._xlws.FILTER($I:$I,($C:$C=$L11)*($D:$D=X$2),0)=0,"",_xlfn._xlws.FILTER($I:$I,($C:$C=$L11)*($D:$D=X$2),0))</f>
        <v>9</v>
      </c>
      <c r="Y11" s="2"/>
      <c r="Z11" s="200" cm="1">
        <f t="array" ref="Z11">IF(_xlfn._xlws.FILTER($I:$I,($C:$C=$L11)*($D:$D=Z$2),0)+_xlfn._xlws.FILTER($I:$I,($C:$C=$L11)*($D:$D=AA$2),0)=0,"",_xlfn._xlws.FILTER($I:$I,($C:$C=$L11)*($D:$D=Z$2),0)+_xlfn._xlws.FILTER($I:$I,($C:$C=$L11)*($D:$D=AA$2),0))</f>
        <v>2</v>
      </c>
      <c r="AA11" s="200"/>
      <c r="AB11" s="2" cm="1">
        <f t="array" ref="AB11">IF(_xlfn._xlws.FILTER($I:$I,($C:$C=$L11)*($D:$D=AB$2),0)=0,"",_xlfn._xlws.FILTER($I:$I,($C:$C=$L11)*($D:$D=AB$2),0))</f>
        <v>6</v>
      </c>
      <c r="AC11" s="200" t="str" cm="1">
        <f t="array" ref="AC11">IF(_xlfn._xlws.FILTER($I:$I,($C:$C=$L11)*($D:$D=AC$2),0)+_xlfn._xlws.FILTER($I:$I,($C:$C=$L11)*($D:$D=AD$2),0)+_xlfn._xlws.FILTER($I:$I,($C:$C=$L11)*($D:$D=AE$2),0)=0,"",_xlfn._xlws.FILTER($I:$I,($C:$C=$L11)*($D:$D=AC$2),0)+_xlfn._xlws.FILTER($I:$I,($C:$C=$L11)*($D:$D=AD$2),0)+_xlfn._xlws.FILTER($I:$I,($C:$C=$L11)*($D:$D=AE$2),0))</f>
        <v/>
      </c>
      <c r="AD11" s="200"/>
      <c r="AE11" s="200"/>
      <c r="AF11" s="2" cm="1">
        <f t="array" ref="AF11">IF(_xlfn._xlws.FILTER($I:$I,($C:$C=$L11)*($D:$D=AF$2),0)=0,"",_xlfn._xlws.FILTER($I:$I,($C:$C=$L11)*($D:$D=AF$2),0))</f>
        <v>2</v>
      </c>
      <c r="AG11" s="2" cm="1">
        <f t="array" ref="AG11">IF(_xlfn._xlws.FILTER($I:$I,($C:$C=$L11)*($D:$D=AG$2),0)=0,"",_xlfn._xlws.FILTER($I:$I,($C:$C=$L11)*($D:$D=AG$2),0))</f>
        <v>2</v>
      </c>
      <c r="AH11" s="2" cm="1">
        <f t="array" ref="AH11">IF(_xlfn._xlws.FILTER($I:$I,($C:$C=$L11)*($D:$D=AH$2),0)=0,"",_xlfn._xlws.FILTER($I:$I,($C:$C=$L11)*($D:$D=AH$2),0))</f>
        <v>3</v>
      </c>
      <c r="AI11" s="2">
        <f t="shared" si="0"/>
        <v>84</v>
      </c>
      <c r="AN11" s="62"/>
    </row>
    <row r="12" spans="1:44" x14ac:dyDescent="0.25">
      <c r="A12" s="100" t="s">
        <v>170</v>
      </c>
      <c r="B12" s="100" t="s">
        <v>171</v>
      </c>
      <c r="C12" s="101">
        <v>44866</v>
      </c>
      <c r="D12" s="100" t="s">
        <v>18</v>
      </c>
      <c r="E12">
        <v>4</v>
      </c>
      <c r="F12">
        <v>2</v>
      </c>
      <c r="G12">
        <v>0</v>
      </c>
      <c r="H12">
        <v>0</v>
      </c>
      <c r="I12">
        <v>6</v>
      </c>
      <c r="K12" t="s">
        <v>61</v>
      </c>
      <c r="L12" s="32">
        <v>44873</v>
      </c>
      <c r="M12" s="200" cm="1">
        <f t="array" ref="M12">IF(_xlfn._xlws.FILTER($I:$I,($C:$C=$L12)*($D:$D=M$2),0)+_xlfn._xlws.FILTER($I:$I,($C:$C=$L12)*($D:$D=N$2),0)=0,"",_xlfn._xlws.FILTER($I:$I,($C:$C=$L12)*($D:$D=M$2),0)+_xlfn._xlws.FILTER($I:$I,($C:$C=$L12)*($D:$D=N$2),0))</f>
        <v>3</v>
      </c>
      <c r="N12" s="200"/>
      <c r="O12" s="2" cm="1">
        <f t="array" ref="O12">IF(_xlfn._xlws.FILTER($I:$I,($C:$C=$L12)*($D:$D=O$2),0)=0,"",_xlfn._xlws.FILTER($I:$I,($C:$C=$L12)*($D:$D=O$2),0))</f>
        <v>1</v>
      </c>
      <c r="P12" s="200" cm="1">
        <f t="array" ref="P12">IF(_xlfn._xlws.FILTER($I:$I,($C:$C=$L12)*($D:$D=P$2),0)+_xlfn._xlws.FILTER($I:$I,($C:$C=$L12)*($D:$D=Q$2),0)=0,"",_xlfn._xlws.FILTER($I:$I,($C:$C=$L12)*($D:$D=P$2),0)+_xlfn._xlws.FILTER($I:$I,($C:$C=$L12)*($D:$D=Q$2),0))</f>
        <v>20</v>
      </c>
      <c r="Q12" s="200"/>
      <c r="R12" s="200" cm="1">
        <f t="array" ref="R12">IF(_xlfn._xlws.FILTER($I:$I,($C:$C=$L12)*($D:$D=R$2),0)+_xlfn._xlws.FILTER($I:$I,($C:$C=$L12)*($D:$D=S$2),0)+_xlfn._xlws.FILTER($I:$I,($C:$C=$L12)*($D:$D=T$2),0)+_xlfn._xlws.FILTER($I:$I,($C:$C=$L12)*($D:$D=U$2),0)+_xlfn._xlws.FILTER($I:$I,($C:$C=$L12)*($D:$D=V$2),0)=0,"",_xlfn._xlws.FILTER($I:$I,($C:$C=$L12)*($D:$D=R$2),0)+_xlfn._xlws.FILTER($I:$I,($C:$C=$L12)*($D:$D=S$2),0)+_xlfn._xlws.FILTER($I:$I,($C:$C=$L12)*($D:$D=T$2),0)+_xlfn._xlws.FILTER($I:$I,($C:$C=$L12)*($D:$D=U$2),0)+_xlfn._xlws.FILTER($I:$I,($C:$C=$L12)*($D:$D=V$2),0))</f>
        <v>41</v>
      </c>
      <c r="S12" s="200"/>
      <c r="T12" s="200"/>
      <c r="U12" s="200"/>
      <c r="V12" s="200"/>
      <c r="W12" s="2"/>
      <c r="X12" s="2" cm="1">
        <f t="array" ref="X12">IF(_xlfn._xlws.FILTER($I:$I,($C:$C=$L12)*($D:$D=X$2),0)=0,"",_xlfn._xlws.FILTER($I:$I,($C:$C=$L12)*($D:$D=X$2),0))</f>
        <v>9</v>
      </c>
      <c r="Y12" s="2"/>
      <c r="Z12" s="200" cm="1">
        <f t="array" ref="Z12">IF(_xlfn._xlws.FILTER($I:$I,($C:$C=$L12)*($D:$D=Z$2),0)+_xlfn._xlws.FILTER($I:$I,($C:$C=$L12)*($D:$D=AA$2),0)=0,"",_xlfn._xlws.FILTER($I:$I,($C:$C=$L12)*($D:$D=Z$2),0)+_xlfn._xlws.FILTER($I:$I,($C:$C=$L12)*($D:$D=AA$2),0))</f>
        <v>1</v>
      </c>
      <c r="AA12" s="200"/>
      <c r="AB12" s="2" cm="1">
        <f t="array" ref="AB12">IF(_xlfn._xlws.FILTER($I:$I,($C:$C=$L12)*($D:$D=AB$2),0)=0,"",_xlfn._xlws.FILTER($I:$I,($C:$C=$L12)*($D:$D=AB$2),0))</f>
        <v>8</v>
      </c>
      <c r="AC12" s="200" t="str" cm="1">
        <f t="array" ref="AC12">IF(_xlfn._xlws.FILTER($I:$I,($C:$C=$L12)*($D:$D=AC$2),0)+_xlfn._xlws.FILTER($I:$I,($C:$C=$L12)*($D:$D=AD$2),0)+_xlfn._xlws.FILTER($I:$I,($C:$C=$L12)*($D:$D=AE$2),0)=0,"",_xlfn._xlws.FILTER($I:$I,($C:$C=$L12)*($D:$D=AC$2),0)+_xlfn._xlws.FILTER($I:$I,($C:$C=$L12)*($D:$D=AD$2),0)+_xlfn._xlws.FILTER($I:$I,($C:$C=$L12)*($D:$D=AE$2),0))</f>
        <v/>
      </c>
      <c r="AD12" s="200"/>
      <c r="AE12" s="200"/>
      <c r="AF12" s="2" cm="1">
        <f t="array" ref="AF12">IF(_xlfn._xlws.FILTER($I:$I,($C:$C=$L12)*($D:$D=AF$2),0)=0,"",_xlfn._xlws.FILTER($I:$I,($C:$C=$L12)*($D:$D=AF$2),0))</f>
        <v>1</v>
      </c>
      <c r="AG12" s="2" cm="1">
        <f t="array" ref="AG12">IF(_xlfn._xlws.FILTER($I:$I,($C:$C=$L12)*($D:$D=AG$2),0)=0,"",_xlfn._xlws.FILTER($I:$I,($C:$C=$L12)*($D:$D=AG$2),0))</f>
        <v>2</v>
      </c>
      <c r="AH12" s="2" cm="1">
        <f t="array" ref="AH12">IF(_xlfn._xlws.FILTER($I:$I,($C:$C=$L12)*($D:$D=AH$2),0)=0,"",_xlfn._xlws.FILTER($I:$I,($C:$C=$L12)*($D:$D=AH$2),0))</f>
        <v>6</v>
      </c>
      <c r="AI12" s="2">
        <f t="shared" si="0"/>
        <v>92</v>
      </c>
      <c r="AN12" s="62"/>
    </row>
    <row r="13" spans="1:44" x14ac:dyDescent="0.25">
      <c r="A13" s="100" t="s">
        <v>170</v>
      </c>
      <c r="B13" s="100" t="s">
        <v>171</v>
      </c>
      <c r="C13" s="101">
        <v>44866</v>
      </c>
      <c r="D13" s="100" t="s">
        <v>51</v>
      </c>
      <c r="E13">
        <v>1</v>
      </c>
      <c r="F13">
        <v>1</v>
      </c>
      <c r="G13">
        <v>0</v>
      </c>
      <c r="H13">
        <v>0</v>
      </c>
      <c r="I13">
        <v>2</v>
      </c>
      <c r="K13" t="s">
        <v>62</v>
      </c>
      <c r="L13" s="32">
        <v>44874</v>
      </c>
      <c r="M13" s="200" cm="1">
        <f t="array" ref="M13">IF(_xlfn._xlws.FILTER($I:$I,($C:$C=$L13)*($D:$D=M$2),0)+_xlfn._xlws.FILTER($I:$I,($C:$C=$L13)*($D:$D=N$2),0)=0,"",_xlfn._xlws.FILTER($I:$I,($C:$C=$L13)*($D:$D=M$2),0)+_xlfn._xlws.FILTER($I:$I,($C:$C=$L13)*($D:$D=N$2),0))</f>
        <v>2</v>
      </c>
      <c r="N13" s="200"/>
      <c r="O13" s="2" cm="1">
        <f t="array" ref="O13">IF(_xlfn._xlws.FILTER($I:$I,($C:$C=$L13)*($D:$D=O$2),0)=0,"",_xlfn._xlws.FILTER($I:$I,($C:$C=$L13)*($D:$D=O$2),0))</f>
        <v>1</v>
      </c>
      <c r="P13" s="200" cm="1">
        <f t="array" ref="P13">IF(_xlfn._xlws.FILTER($I:$I,($C:$C=$L13)*($D:$D=P$2),0)+_xlfn._xlws.FILTER($I:$I,($C:$C=$L13)*($D:$D=Q$2),0)=0,"",_xlfn._xlws.FILTER($I:$I,($C:$C=$L13)*($D:$D=P$2),0)+_xlfn._xlws.FILTER($I:$I,($C:$C=$L13)*($D:$D=Q$2),0))</f>
        <v>17</v>
      </c>
      <c r="Q13" s="200"/>
      <c r="R13" s="200" cm="1">
        <f t="array" ref="R13">IF(_xlfn._xlws.FILTER($I:$I,($C:$C=$L13)*($D:$D=R$2),0)+_xlfn._xlws.FILTER($I:$I,($C:$C=$L13)*($D:$D=S$2),0)+_xlfn._xlws.FILTER($I:$I,($C:$C=$L13)*($D:$D=T$2),0)+_xlfn._xlws.FILTER($I:$I,($C:$C=$L13)*($D:$D=U$2),0)+_xlfn._xlws.FILTER($I:$I,($C:$C=$L13)*($D:$D=V$2),0)=0,"",_xlfn._xlws.FILTER($I:$I,($C:$C=$L13)*($D:$D=R$2),0)+_xlfn._xlws.FILTER($I:$I,($C:$C=$L13)*($D:$D=S$2),0)+_xlfn._xlws.FILTER($I:$I,($C:$C=$L13)*($D:$D=T$2),0)+_xlfn._xlws.FILTER($I:$I,($C:$C=$L13)*($D:$D=U$2),0)+_xlfn._xlws.FILTER($I:$I,($C:$C=$L13)*($D:$D=V$2),0))</f>
        <v>37</v>
      </c>
      <c r="S13" s="200"/>
      <c r="T13" s="200"/>
      <c r="U13" s="200"/>
      <c r="V13" s="200"/>
      <c r="W13" s="2"/>
      <c r="X13" s="2" cm="1">
        <f t="array" ref="X13">IF(_xlfn._xlws.FILTER($I:$I,($C:$C=$L13)*($D:$D=X$2),0)=0,"",_xlfn._xlws.FILTER($I:$I,($C:$C=$L13)*($D:$D=X$2),0))</f>
        <v>7</v>
      </c>
      <c r="Y13" s="2"/>
      <c r="Z13" s="200" cm="1">
        <f t="array" ref="Z13">IF(_xlfn._xlws.FILTER($I:$I,($C:$C=$L13)*($D:$D=Z$2),0)+_xlfn._xlws.FILTER($I:$I,($C:$C=$L13)*($D:$D=AA$2),0)=0,"",_xlfn._xlws.FILTER($I:$I,($C:$C=$L13)*($D:$D=Z$2),0)+_xlfn._xlws.FILTER($I:$I,($C:$C=$L13)*($D:$D=AA$2),0))</f>
        <v>1</v>
      </c>
      <c r="AA13" s="200"/>
      <c r="AB13" s="2" cm="1">
        <f t="array" ref="AB13">IF(_xlfn._xlws.FILTER($I:$I,($C:$C=$L13)*($D:$D=AB$2),0)=0,"",_xlfn._xlws.FILTER($I:$I,($C:$C=$L13)*($D:$D=AB$2),0))</f>
        <v>9</v>
      </c>
      <c r="AC13" s="200" t="str" cm="1">
        <f t="array" ref="AC13">IF(_xlfn._xlws.FILTER($I:$I,($C:$C=$L13)*($D:$D=AC$2),0)+_xlfn._xlws.FILTER($I:$I,($C:$C=$L13)*($D:$D=AD$2),0)+_xlfn._xlws.FILTER($I:$I,($C:$C=$L13)*($D:$D=AE$2),0)=0,"",_xlfn._xlws.FILTER($I:$I,($C:$C=$L13)*($D:$D=AC$2),0)+_xlfn._xlws.FILTER($I:$I,($C:$C=$L13)*($D:$D=AD$2),0)+_xlfn._xlws.FILTER($I:$I,($C:$C=$L13)*($D:$D=AE$2),0))</f>
        <v/>
      </c>
      <c r="AD13" s="200"/>
      <c r="AE13" s="200"/>
      <c r="AF13" s="2" cm="1">
        <f t="array" ref="AF13">IF(_xlfn._xlws.FILTER($I:$I,($C:$C=$L13)*($D:$D=AF$2),0)=0,"",_xlfn._xlws.FILTER($I:$I,($C:$C=$L13)*($D:$D=AF$2),0))</f>
        <v>3</v>
      </c>
      <c r="AG13" s="2" cm="1">
        <f t="array" ref="AG13">IF(_xlfn._xlws.FILTER($I:$I,($C:$C=$L13)*($D:$D=AG$2),0)=0,"",_xlfn._xlws.FILTER($I:$I,($C:$C=$L13)*($D:$D=AG$2),0))</f>
        <v>2</v>
      </c>
      <c r="AH13" s="2" cm="1">
        <f t="array" ref="AH13">IF(_xlfn._xlws.FILTER($I:$I,($C:$C=$L13)*($D:$D=AH$2),0)=0,"",_xlfn._xlws.FILTER($I:$I,($C:$C=$L13)*($D:$D=AH$2),0))</f>
        <v>6</v>
      </c>
      <c r="AI13" s="2">
        <f t="shared" si="0"/>
        <v>85</v>
      </c>
      <c r="AM13" s="24"/>
      <c r="AN13" s="62"/>
      <c r="AO13" s="64"/>
      <c r="AP13" s="24"/>
      <c r="AQ13" s="24"/>
      <c r="AR13" s="24"/>
    </row>
    <row r="14" spans="1:44" x14ac:dyDescent="0.25">
      <c r="A14" s="100" t="s">
        <v>170</v>
      </c>
      <c r="B14" s="100" t="s">
        <v>171</v>
      </c>
      <c r="C14" s="101">
        <v>44866</v>
      </c>
      <c r="D14" s="100" t="s">
        <v>57</v>
      </c>
      <c r="E14">
        <v>0</v>
      </c>
      <c r="F14">
        <v>0</v>
      </c>
      <c r="G14">
        <v>0</v>
      </c>
      <c r="H14">
        <v>0</v>
      </c>
      <c r="I14">
        <v>0</v>
      </c>
      <c r="K14" t="s">
        <v>63</v>
      </c>
      <c r="L14" s="32">
        <v>44875</v>
      </c>
      <c r="M14" s="200" cm="1">
        <f t="array" ref="M14">IF(_xlfn._xlws.FILTER($I:$I,($C:$C=$L14)*($D:$D=M$2),0)+_xlfn._xlws.FILTER($I:$I,($C:$C=$L14)*($D:$D=N$2),0)=0,"",_xlfn._xlws.FILTER($I:$I,($C:$C=$L14)*($D:$D=M$2),0)+_xlfn._xlws.FILTER($I:$I,($C:$C=$L14)*($D:$D=N$2),0))</f>
        <v>1</v>
      </c>
      <c r="N14" s="200"/>
      <c r="O14" s="2" cm="1">
        <f t="array" ref="O14">IF(_xlfn._xlws.FILTER($I:$I,($C:$C=$L14)*($D:$D=O$2),0)=0,"",_xlfn._xlws.FILTER($I:$I,($C:$C=$L14)*($D:$D=O$2),0))</f>
        <v>1</v>
      </c>
      <c r="P14" s="200" cm="1">
        <f t="array" ref="P14">IF(_xlfn._xlws.FILTER($I:$I,($C:$C=$L14)*($D:$D=P$2),0)+_xlfn._xlws.FILTER($I:$I,($C:$C=$L14)*($D:$D=Q$2),0)=0,"",_xlfn._xlws.FILTER($I:$I,($C:$C=$L14)*($D:$D=P$2),0)+_xlfn._xlws.FILTER($I:$I,($C:$C=$L14)*($D:$D=Q$2),0))</f>
        <v>15</v>
      </c>
      <c r="Q14" s="200"/>
      <c r="R14" s="200" cm="1">
        <f t="array" ref="R14">IF(_xlfn._xlws.FILTER($I:$I,($C:$C=$L14)*($D:$D=R$2),0)+_xlfn._xlws.FILTER($I:$I,($C:$C=$L14)*($D:$D=S$2),0)+_xlfn._xlws.FILTER($I:$I,($C:$C=$L14)*($D:$D=T$2),0)+_xlfn._xlws.FILTER($I:$I,($C:$C=$L14)*($D:$D=U$2),0)+_xlfn._xlws.FILTER($I:$I,($C:$C=$L14)*($D:$D=V$2),0)=0,"",_xlfn._xlws.FILTER($I:$I,($C:$C=$L14)*($D:$D=R$2),0)+_xlfn._xlws.FILTER($I:$I,($C:$C=$L14)*($D:$D=S$2),0)+_xlfn._xlws.FILTER($I:$I,($C:$C=$L14)*($D:$D=T$2),0)+_xlfn._xlws.FILTER($I:$I,($C:$C=$L14)*($D:$D=U$2),0)+_xlfn._xlws.FILTER($I:$I,($C:$C=$L14)*($D:$D=V$2),0))</f>
        <v>45</v>
      </c>
      <c r="S14" s="200"/>
      <c r="T14" s="200"/>
      <c r="U14" s="200"/>
      <c r="V14" s="200"/>
      <c r="W14" s="2"/>
      <c r="X14" s="2" cm="1">
        <f t="array" ref="X14">IF(_xlfn._xlws.FILTER($I:$I,($C:$C=$L14)*($D:$D=X$2),0)=0,"",_xlfn._xlws.FILTER($I:$I,($C:$C=$L14)*($D:$D=X$2),0))</f>
        <v>7</v>
      </c>
      <c r="Y14" s="2"/>
      <c r="Z14" s="200" cm="1">
        <f t="array" ref="Z14">IF(_xlfn._xlws.FILTER($I:$I,($C:$C=$L14)*($D:$D=Z$2),0)+_xlfn._xlws.FILTER($I:$I,($C:$C=$L14)*($D:$D=AA$2),0)=0,"",_xlfn._xlws.FILTER($I:$I,($C:$C=$L14)*($D:$D=Z$2),0)+_xlfn._xlws.FILTER($I:$I,($C:$C=$L14)*($D:$D=AA$2),0))</f>
        <v>2</v>
      </c>
      <c r="AA14" s="200"/>
      <c r="AB14" s="2" cm="1">
        <f t="array" ref="AB14">IF(_xlfn._xlws.FILTER($I:$I,($C:$C=$L14)*($D:$D=AB$2),0)=0,"",_xlfn._xlws.FILTER($I:$I,($C:$C=$L14)*($D:$D=AB$2),0))</f>
        <v>4</v>
      </c>
      <c r="AC14" s="200" t="str" cm="1">
        <f t="array" ref="AC14">IF(_xlfn._xlws.FILTER($I:$I,($C:$C=$L14)*($D:$D=AC$2),0)+_xlfn._xlws.FILTER($I:$I,($C:$C=$L14)*($D:$D=AD$2),0)+_xlfn._xlws.FILTER($I:$I,($C:$C=$L14)*($D:$D=AE$2),0)=0,"",_xlfn._xlws.FILTER($I:$I,($C:$C=$L14)*($D:$D=AC$2),0)+_xlfn._xlws.FILTER($I:$I,($C:$C=$L14)*($D:$D=AD$2),0)+_xlfn._xlws.FILTER($I:$I,($C:$C=$L14)*($D:$D=AE$2),0))</f>
        <v/>
      </c>
      <c r="AD14" s="200"/>
      <c r="AE14" s="200"/>
      <c r="AF14" s="2" t="str" cm="1">
        <f t="array" ref="AF14">IF(_xlfn._xlws.FILTER($I:$I,($C:$C=$L14)*($D:$D=AF$2),0)=0,"",_xlfn._xlws.FILTER($I:$I,($C:$C=$L14)*($D:$D=AF$2),0))</f>
        <v/>
      </c>
      <c r="AG14" s="2" cm="1">
        <f t="array" ref="AG14">IF(_xlfn._xlws.FILTER($I:$I,($C:$C=$L14)*($D:$D=AG$2),0)=0,"",_xlfn._xlws.FILTER($I:$I,($C:$C=$L14)*($D:$D=AG$2),0))</f>
        <v>2</v>
      </c>
      <c r="AH14" s="2" cm="1">
        <f t="array" ref="AH14">IF(_xlfn._xlws.FILTER($I:$I,($C:$C=$L14)*($D:$D=AH$2),0)=0,"",_xlfn._xlws.FILTER($I:$I,($C:$C=$L14)*($D:$D=AH$2),0))</f>
        <v>3</v>
      </c>
      <c r="AI14" s="2">
        <f t="shared" si="0"/>
        <v>80</v>
      </c>
      <c r="AN14" s="62"/>
    </row>
    <row r="15" spans="1:44" x14ac:dyDescent="0.25">
      <c r="A15" s="100" t="s">
        <v>170</v>
      </c>
      <c r="B15" s="100" t="s">
        <v>171</v>
      </c>
      <c r="C15" s="101">
        <v>44866</v>
      </c>
      <c r="D15" s="100" t="s">
        <v>52</v>
      </c>
      <c r="E15">
        <v>9</v>
      </c>
      <c r="F15">
        <v>18</v>
      </c>
      <c r="G15">
        <v>0</v>
      </c>
      <c r="H15">
        <v>2</v>
      </c>
      <c r="I15">
        <v>29</v>
      </c>
      <c r="K15" t="s">
        <v>64</v>
      </c>
      <c r="L15" s="32">
        <v>44876</v>
      </c>
      <c r="M15" s="200" cm="1">
        <f t="array" ref="M15">IF(_xlfn._xlws.FILTER($I:$I,($C:$C=$L15)*($D:$D=M$2),0)+_xlfn._xlws.FILTER($I:$I,($C:$C=$L15)*($D:$D=N$2),0)=0,"",_xlfn._xlws.FILTER($I:$I,($C:$C=$L15)*($D:$D=M$2),0)+_xlfn._xlws.FILTER($I:$I,($C:$C=$L15)*($D:$D=N$2),0))</f>
        <v>3</v>
      </c>
      <c r="N15" s="200"/>
      <c r="O15" s="2" cm="1">
        <f t="array" ref="O15">IF(_xlfn._xlws.FILTER($I:$I,($C:$C=$L15)*($D:$D=O$2),0)=0,"",_xlfn._xlws.FILTER($I:$I,($C:$C=$L15)*($D:$D=O$2),0))</f>
        <v>1</v>
      </c>
      <c r="P15" s="200" cm="1">
        <f t="array" ref="P15">IF(_xlfn._xlws.FILTER($I:$I,($C:$C=$L15)*($D:$D=P$2),0)+_xlfn._xlws.FILTER($I:$I,($C:$C=$L15)*($D:$D=Q$2),0)=0,"",_xlfn._xlws.FILTER($I:$I,($C:$C=$L15)*($D:$D=P$2),0)+_xlfn._xlws.FILTER($I:$I,($C:$C=$L15)*($D:$D=Q$2),0))</f>
        <v>21</v>
      </c>
      <c r="Q15" s="200"/>
      <c r="R15" s="200" cm="1">
        <f t="array" ref="R15">IF(_xlfn._xlws.FILTER($I:$I,($C:$C=$L15)*($D:$D=R$2),0)+_xlfn._xlws.FILTER($I:$I,($C:$C=$L15)*($D:$D=S$2),0)+_xlfn._xlws.FILTER($I:$I,($C:$C=$L15)*($D:$D=T$2),0)+_xlfn._xlws.FILTER($I:$I,($C:$C=$L15)*($D:$D=U$2),0)+_xlfn._xlws.FILTER($I:$I,($C:$C=$L15)*($D:$D=V$2),0)=0,"",_xlfn._xlws.FILTER($I:$I,($C:$C=$L15)*($D:$D=R$2),0)+_xlfn._xlws.FILTER($I:$I,($C:$C=$L15)*($D:$D=S$2),0)+_xlfn._xlws.FILTER($I:$I,($C:$C=$L15)*($D:$D=T$2),0)+_xlfn._xlws.FILTER($I:$I,($C:$C=$L15)*($D:$D=U$2),0)+_xlfn._xlws.FILTER($I:$I,($C:$C=$L15)*($D:$D=V$2),0))</f>
        <v>48</v>
      </c>
      <c r="S15" s="200"/>
      <c r="T15" s="200"/>
      <c r="U15" s="200"/>
      <c r="V15" s="200"/>
      <c r="W15" s="2"/>
      <c r="X15" s="2" cm="1">
        <f t="array" ref="X15">IF(_xlfn._xlws.FILTER($I:$I,($C:$C=$L15)*($D:$D=X$2),0)=0,"",_xlfn._xlws.FILTER($I:$I,($C:$C=$L15)*($D:$D=X$2),0))</f>
        <v>12</v>
      </c>
      <c r="Y15" s="2"/>
      <c r="Z15" s="200" cm="1">
        <f t="array" ref="Z15">IF(_xlfn._xlws.FILTER($I:$I,($C:$C=$L15)*($D:$D=Z$2),0)+_xlfn._xlws.FILTER($I:$I,($C:$C=$L15)*($D:$D=AA$2),0)=0,"",_xlfn._xlws.FILTER($I:$I,($C:$C=$L15)*($D:$D=Z$2),0)+_xlfn._xlws.FILTER($I:$I,($C:$C=$L15)*($D:$D=AA$2),0))</f>
        <v>2</v>
      </c>
      <c r="AA15" s="200"/>
      <c r="AB15" s="2" cm="1">
        <f t="array" ref="AB15">IF(_xlfn._xlws.FILTER($I:$I,($C:$C=$L15)*($D:$D=AB$2),0)=0,"",_xlfn._xlws.FILTER($I:$I,($C:$C=$L15)*($D:$D=AB$2),0))</f>
        <v>10</v>
      </c>
      <c r="AC15" s="200" t="str" cm="1">
        <f t="array" ref="AC15">IF(_xlfn._xlws.FILTER($I:$I,($C:$C=$L15)*($D:$D=AC$2),0)+_xlfn._xlws.FILTER($I:$I,($C:$C=$L15)*($D:$D=AD$2),0)+_xlfn._xlws.FILTER($I:$I,($C:$C=$L15)*($D:$D=AE$2),0)=0,"",_xlfn._xlws.FILTER($I:$I,($C:$C=$L15)*($D:$D=AC$2),0)+_xlfn._xlws.FILTER($I:$I,($C:$C=$L15)*($D:$D=AD$2),0)+_xlfn._xlws.FILTER($I:$I,($C:$C=$L15)*($D:$D=AE$2),0))</f>
        <v/>
      </c>
      <c r="AD15" s="200"/>
      <c r="AE15" s="200"/>
      <c r="AF15" s="2" cm="1">
        <f t="array" ref="AF15">IF(_xlfn._xlws.FILTER($I:$I,($C:$C=$L15)*($D:$D=AF$2),0)=0,"",_xlfn._xlws.FILTER($I:$I,($C:$C=$L15)*($D:$D=AF$2),0))</f>
        <v>4</v>
      </c>
      <c r="AG15" s="2" cm="1">
        <f t="array" ref="AG15">IF(_xlfn._xlws.FILTER($I:$I,($C:$C=$L15)*($D:$D=AG$2),0)=0,"",_xlfn._xlws.FILTER($I:$I,($C:$C=$L15)*($D:$D=AG$2),0))</f>
        <v>2</v>
      </c>
      <c r="AH15" s="2" cm="1">
        <f t="array" ref="AH15">IF(_xlfn._xlws.FILTER($I:$I,($C:$C=$L15)*($D:$D=AH$2),0)=0,"",_xlfn._xlws.FILTER($I:$I,($C:$C=$L15)*($D:$D=AH$2),0))</f>
        <v>5</v>
      </c>
      <c r="AI15" s="2">
        <f t="shared" si="0"/>
        <v>108</v>
      </c>
      <c r="AN15" s="62"/>
    </row>
    <row r="16" spans="1:44" x14ac:dyDescent="0.25">
      <c r="A16" s="100" t="s">
        <v>170</v>
      </c>
      <c r="B16" s="100" t="s">
        <v>171</v>
      </c>
      <c r="C16" s="101">
        <v>44866</v>
      </c>
      <c r="D16" s="100" t="s">
        <v>103</v>
      </c>
      <c r="E16">
        <v>0</v>
      </c>
      <c r="F16">
        <v>0</v>
      </c>
      <c r="G16">
        <v>0</v>
      </c>
      <c r="H16">
        <v>0</v>
      </c>
      <c r="I16">
        <v>0</v>
      </c>
      <c r="K16" t="s">
        <v>65</v>
      </c>
      <c r="L16" s="32">
        <v>44877</v>
      </c>
      <c r="M16" s="200" t="str" cm="1">
        <f t="array" ref="M16">IF(_xlfn._xlws.FILTER($I:$I,($C:$C=$L16)*($D:$D=M$2),0)+_xlfn._xlws.FILTER($I:$I,($C:$C=$L16)*($D:$D=N$2),0)=0,"",_xlfn._xlws.FILTER($I:$I,($C:$C=$L16)*($D:$D=M$2),0)+_xlfn._xlws.FILTER($I:$I,($C:$C=$L16)*($D:$D=N$2),0))</f>
        <v/>
      </c>
      <c r="N16" s="200"/>
      <c r="O16" s="2" t="str" cm="1">
        <f t="array" ref="O16">IF(_xlfn._xlws.FILTER($I:$I,($C:$C=$L16)*($D:$D=O$2),0)=0,"",_xlfn._xlws.FILTER($I:$I,($C:$C=$L16)*($D:$D=O$2),0))</f>
        <v/>
      </c>
      <c r="P16" s="200" t="str" cm="1">
        <f t="array" ref="P16">IF(_xlfn._xlws.FILTER($I:$I,($C:$C=$L16)*($D:$D=P$2),0)+_xlfn._xlws.FILTER($I:$I,($C:$C=$L16)*($D:$D=Q$2),0)=0,"",_xlfn._xlws.FILTER($I:$I,($C:$C=$L16)*($D:$D=P$2),0)+_xlfn._xlws.FILTER($I:$I,($C:$C=$L16)*($D:$D=Q$2),0))</f>
        <v/>
      </c>
      <c r="Q16" s="200"/>
      <c r="R16" s="200" t="str" cm="1">
        <f t="array" ref="R16">IF(_xlfn._xlws.FILTER($I:$I,($C:$C=$L16)*($D:$D=R$2),0)+_xlfn._xlws.FILTER($I:$I,($C:$C=$L16)*($D:$D=S$2),0)+_xlfn._xlws.FILTER($I:$I,($C:$C=$L16)*($D:$D=T$2),0)+_xlfn._xlws.FILTER($I:$I,($C:$C=$L16)*($D:$D=U$2),0)+_xlfn._xlws.FILTER($I:$I,($C:$C=$L16)*($D:$D=V$2),0)=0,"",_xlfn._xlws.FILTER($I:$I,($C:$C=$L16)*($D:$D=R$2),0)+_xlfn._xlws.FILTER($I:$I,($C:$C=$L16)*($D:$D=S$2),0)+_xlfn._xlws.FILTER($I:$I,($C:$C=$L16)*($D:$D=T$2),0)+_xlfn._xlws.FILTER($I:$I,($C:$C=$L16)*($D:$D=U$2),0)+_xlfn._xlws.FILTER($I:$I,($C:$C=$L16)*($D:$D=V$2),0))</f>
        <v/>
      </c>
      <c r="S16" s="200"/>
      <c r="T16" s="200"/>
      <c r="U16" s="200"/>
      <c r="V16" s="200"/>
      <c r="W16" s="2"/>
      <c r="X16" s="2" t="str" cm="1">
        <f t="array" ref="X16">IF(_xlfn._xlws.FILTER($I:$I,($C:$C=$L16)*($D:$D=X$2),0)=0,"",_xlfn._xlws.FILTER($I:$I,($C:$C=$L16)*($D:$D=X$2),0))</f>
        <v/>
      </c>
      <c r="Y16" s="2"/>
      <c r="Z16" s="200" t="str" cm="1">
        <f t="array" ref="Z16">IF(_xlfn._xlws.FILTER($I:$I,($C:$C=$L16)*($D:$D=Z$2),0)+_xlfn._xlws.FILTER($I:$I,($C:$C=$L16)*($D:$D=AA$2),0)=0,"",_xlfn._xlws.FILTER($I:$I,($C:$C=$L16)*($D:$D=Z$2),0)+_xlfn._xlws.FILTER($I:$I,($C:$C=$L16)*($D:$D=AA$2),0))</f>
        <v/>
      </c>
      <c r="AA16" s="200"/>
      <c r="AB16" s="2" t="str" cm="1">
        <f t="array" ref="AB16">IF(_xlfn._xlws.FILTER($I:$I,($C:$C=$L16)*($D:$D=AB$2),0)=0,"",_xlfn._xlws.FILTER($I:$I,($C:$C=$L16)*($D:$D=AB$2),0))</f>
        <v/>
      </c>
      <c r="AC16" s="200" t="str" cm="1">
        <f t="array" ref="AC16">IF(_xlfn._xlws.FILTER($I:$I,($C:$C=$L16)*($D:$D=AC$2),0)+_xlfn._xlws.FILTER($I:$I,($C:$C=$L16)*($D:$D=AD$2),0)+_xlfn._xlws.FILTER($I:$I,($C:$C=$L16)*($D:$D=AE$2),0)=0,"",_xlfn._xlws.FILTER($I:$I,($C:$C=$L16)*($D:$D=AC$2),0)+_xlfn._xlws.FILTER($I:$I,($C:$C=$L16)*($D:$D=AD$2),0)+_xlfn._xlws.FILTER($I:$I,($C:$C=$L16)*($D:$D=AE$2),0))</f>
        <v/>
      </c>
      <c r="AD16" s="200"/>
      <c r="AE16" s="200"/>
      <c r="AF16" s="2" t="str" cm="1">
        <f t="array" ref="AF16">IF(_xlfn._xlws.FILTER($I:$I,($C:$C=$L16)*($D:$D=AF$2),0)=0,"",_xlfn._xlws.FILTER($I:$I,($C:$C=$L16)*($D:$D=AF$2),0))</f>
        <v/>
      </c>
      <c r="AG16" s="2" t="str" cm="1">
        <f t="array" ref="AG16">IF(_xlfn._xlws.FILTER($I:$I,($C:$C=$L16)*($D:$D=AG$2),0)=0,"",_xlfn._xlws.FILTER($I:$I,($C:$C=$L16)*($D:$D=AG$2),0))</f>
        <v/>
      </c>
      <c r="AH16" s="2" t="str" cm="1">
        <f t="array" ref="AH16">IF(_xlfn._xlws.FILTER($I:$I,($C:$C=$L16)*($D:$D=AH$2),0)=0,"",_xlfn._xlws.FILTER($I:$I,($C:$C=$L16)*($D:$D=AH$2),0))</f>
        <v/>
      </c>
      <c r="AI16" s="2">
        <f t="shared" si="0"/>
        <v>0</v>
      </c>
      <c r="AN16" s="62"/>
    </row>
    <row r="17" spans="1:40" x14ac:dyDescent="0.25">
      <c r="A17" s="100" t="s">
        <v>170</v>
      </c>
      <c r="B17" s="100" t="s">
        <v>171</v>
      </c>
      <c r="C17" s="101">
        <v>44866</v>
      </c>
      <c r="D17" s="100" t="s">
        <v>81</v>
      </c>
      <c r="E17">
        <v>0</v>
      </c>
      <c r="F17">
        <v>1</v>
      </c>
      <c r="G17">
        <v>0</v>
      </c>
      <c r="H17">
        <v>0</v>
      </c>
      <c r="I17">
        <v>1</v>
      </c>
      <c r="K17" t="s">
        <v>66</v>
      </c>
      <c r="L17" s="32">
        <v>44878</v>
      </c>
      <c r="M17" s="200" t="str" cm="1">
        <f t="array" ref="M17">IF(_xlfn._xlws.FILTER($I:$I,($C:$C=$L17)*($D:$D=M$2),0)+_xlfn._xlws.FILTER($I:$I,($C:$C=$L17)*($D:$D=N$2),0)=0,"",_xlfn._xlws.FILTER($I:$I,($C:$C=$L17)*($D:$D=M$2),0)+_xlfn._xlws.FILTER($I:$I,($C:$C=$L17)*($D:$D=N$2),0))</f>
        <v/>
      </c>
      <c r="N17" s="200"/>
      <c r="O17" s="2" t="str" cm="1">
        <f t="array" ref="O17">IF(_xlfn._xlws.FILTER($I:$I,($C:$C=$L17)*($D:$D=O$2),0)=0,"",_xlfn._xlws.FILTER($I:$I,($C:$C=$L17)*($D:$D=O$2),0))</f>
        <v/>
      </c>
      <c r="P17" s="200" t="str" cm="1">
        <f t="array" ref="P17">IF(_xlfn._xlws.FILTER($I:$I,($C:$C=$L17)*($D:$D=P$2),0)+_xlfn._xlws.FILTER($I:$I,($C:$C=$L17)*($D:$D=Q$2),0)=0,"",_xlfn._xlws.FILTER($I:$I,($C:$C=$L17)*($D:$D=P$2),0)+_xlfn._xlws.FILTER($I:$I,($C:$C=$L17)*($D:$D=Q$2),0))</f>
        <v/>
      </c>
      <c r="Q17" s="200"/>
      <c r="R17" s="200" t="str" cm="1">
        <f t="array" ref="R17">IF(_xlfn._xlws.FILTER($I:$I,($C:$C=$L17)*($D:$D=R$2),0)+_xlfn._xlws.FILTER($I:$I,($C:$C=$L17)*($D:$D=S$2),0)+_xlfn._xlws.FILTER($I:$I,($C:$C=$L17)*($D:$D=T$2),0)+_xlfn._xlws.FILTER($I:$I,($C:$C=$L17)*($D:$D=U$2),0)+_xlfn._xlws.FILTER($I:$I,($C:$C=$L17)*($D:$D=V$2),0)=0,"",_xlfn._xlws.FILTER($I:$I,($C:$C=$L17)*($D:$D=R$2),0)+_xlfn._xlws.FILTER($I:$I,($C:$C=$L17)*($D:$D=S$2),0)+_xlfn._xlws.FILTER($I:$I,($C:$C=$L17)*($D:$D=T$2),0)+_xlfn._xlws.FILTER($I:$I,($C:$C=$L17)*($D:$D=U$2),0)+_xlfn._xlws.FILTER($I:$I,($C:$C=$L17)*($D:$D=V$2),0))</f>
        <v/>
      </c>
      <c r="S17" s="200"/>
      <c r="T17" s="200"/>
      <c r="U17" s="200"/>
      <c r="V17" s="200"/>
      <c r="W17" s="2"/>
      <c r="X17" s="2" t="str" cm="1">
        <f t="array" ref="X17">IF(_xlfn._xlws.FILTER($I:$I,($C:$C=$L17)*($D:$D=X$2),0)=0,"",_xlfn._xlws.FILTER($I:$I,($C:$C=$L17)*($D:$D=X$2),0))</f>
        <v/>
      </c>
      <c r="Y17" s="2"/>
      <c r="Z17" s="200" t="str" cm="1">
        <f t="array" ref="Z17">IF(_xlfn._xlws.FILTER($I:$I,($C:$C=$L17)*($D:$D=Z$2),0)+_xlfn._xlws.FILTER($I:$I,($C:$C=$L17)*($D:$D=AA$2),0)=0,"",_xlfn._xlws.FILTER($I:$I,($C:$C=$L17)*($D:$D=Z$2),0)+_xlfn._xlws.FILTER($I:$I,($C:$C=$L17)*($D:$D=AA$2),0))</f>
        <v/>
      </c>
      <c r="AA17" s="200"/>
      <c r="AB17" s="2" t="str" cm="1">
        <f t="array" ref="AB17">IF(_xlfn._xlws.FILTER($I:$I,($C:$C=$L17)*($D:$D=AB$2),0)=0,"",_xlfn._xlws.FILTER($I:$I,($C:$C=$L17)*($D:$D=AB$2),0))</f>
        <v/>
      </c>
      <c r="AC17" s="200" t="str" cm="1">
        <f t="array" ref="AC17">IF(_xlfn._xlws.FILTER($I:$I,($C:$C=$L17)*($D:$D=AC$2),0)+_xlfn._xlws.FILTER($I:$I,($C:$C=$L17)*($D:$D=AD$2),0)+_xlfn._xlws.FILTER($I:$I,($C:$C=$L17)*($D:$D=AE$2),0)=0,"",_xlfn._xlws.FILTER($I:$I,($C:$C=$L17)*($D:$D=AC$2),0)+_xlfn._xlws.FILTER($I:$I,($C:$C=$L17)*($D:$D=AD$2),0)+_xlfn._xlws.FILTER($I:$I,($C:$C=$L17)*($D:$D=AE$2),0))</f>
        <v/>
      </c>
      <c r="AD17" s="200"/>
      <c r="AE17" s="200"/>
      <c r="AF17" s="2" t="str" cm="1">
        <f t="array" ref="AF17">IF(_xlfn._xlws.FILTER($I:$I,($C:$C=$L17)*($D:$D=AF$2),0)=0,"",_xlfn._xlws.FILTER($I:$I,($C:$C=$L17)*($D:$D=AF$2),0))</f>
        <v/>
      </c>
      <c r="AG17" s="2" t="str" cm="1">
        <f t="array" ref="AG17">IF(_xlfn._xlws.FILTER($I:$I,($C:$C=$L17)*($D:$D=AG$2),0)=0,"",_xlfn._xlws.FILTER($I:$I,($C:$C=$L17)*($D:$D=AG$2),0))</f>
        <v/>
      </c>
      <c r="AH17" s="2" t="str" cm="1">
        <f t="array" ref="AH17">IF(_xlfn._xlws.FILTER($I:$I,($C:$C=$L17)*($D:$D=AH$2),0)=0,"",_xlfn._xlws.FILTER($I:$I,($C:$C=$L17)*($D:$D=AH$2),0))</f>
        <v/>
      </c>
      <c r="AI17" s="2">
        <f t="shared" si="0"/>
        <v>0</v>
      </c>
      <c r="AN17" s="62"/>
    </row>
    <row r="18" spans="1:40" x14ac:dyDescent="0.25">
      <c r="A18" s="100" t="s">
        <v>170</v>
      </c>
      <c r="B18" s="100" t="s">
        <v>171</v>
      </c>
      <c r="C18" s="101">
        <v>44866</v>
      </c>
      <c r="D18" s="100" t="s">
        <v>36</v>
      </c>
      <c r="E18">
        <v>0</v>
      </c>
      <c r="F18">
        <v>1</v>
      </c>
      <c r="G18">
        <v>0</v>
      </c>
      <c r="H18">
        <v>0</v>
      </c>
      <c r="I18">
        <v>1</v>
      </c>
      <c r="K18" t="s">
        <v>60</v>
      </c>
      <c r="L18" s="32">
        <v>44879</v>
      </c>
      <c r="M18" s="200" t="str" cm="1">
        <f t="array" ref="M18">IF(_xlfn._xlws.FILTER($I:$I,($C:$C=$L18)*($D:$D=M$2),0)+_xlfn._xlws.FILTER($I:$I,($C:$C=$L18)*($D:$D=N$2),0)=0,"",_xlfn._xlws.FILTER($I:$I,($C:$C=$L18)*($D:$D=M$2),0)+_xlfn._xlws.FILTER($I:$I,($C:$C=$L18)*($D:$D=N$2),0))</f>
        <v/>
      </c>
      <c r="N18" s="200"/>
      <c r="O18" s="2" cm="1">
        <f t="array" ref="O18">IF(_xlfn._xlws.FILTER($I:$I,($C:$C=$L18)*($D:$D=O$2),0)=0,"",_xlfn._xlws.FILTER($I:$I,($C:$C=$L18)*($D:$D=O$2),0))</f>
        <v>3</v>
      </c>
      <c r="P18" s="200" cm="1">
        <f t="array" ref="P18">IF(_xlfn._xlws.FILTER($I:$I,($C:$C=$L18)*($D:$D=P$2),0)+_xlfn._xlws.FILTER($I:$I,($C:$C=$L18)*($D:$D=Q$2),0)=0,"",_xlfn._xlws.FILTER($I:$I,($C:$C=$L18)*($D:$D=P$2),0)+_xlfn._xlws.FILTER($I:$I,($C:$C=$L18)*($D:$D=Q$2),0))</f>
        <v>17</v>
      </c>
      <c r="Q18" s="200"/>
      <c r="R18" s="200" cm="1">
        <f t="array" ref="R18">IF(_xlfn._xlws.FILTER($I:$I,($C:$C=$L18)*($D:$D=R$2),0)+_xlfn._xlws.FILTER($I:$I,($C:$C=$L18)*($D:$D=S$2),0)+_xlfn._xlws.FILTER($I:$I,($C:$C=$L18)*($D:$D=T$2),0)+_xlfn._xlws.FILTER($I:$I,($C:$C=$L18)*($D:$D=U$2),0)+_xlfn._xlws.FILTER($I:$I,($C:$C=$L18)*($D:$D=V$2),0)=0,"",_xlfn._xlws.FILTER($I:$I,($C:$C=$L18)*($D:$D=R$2),0)+_xlfn._xlws.FILTER($I:$I,($C:$C=$L18)*($D:$D=S$2),0)+_xlfn._xlws.FILTER($I:$I,($C:$C=$L18)*($D:$D=T$2),0)+_xlfn._xlws.FILTER($I:$I,($C:$C=$L18)*($D:$D=U$2),0)+_xlfn._xlws.FILTER($I:$I,($C:$C=$L18)*($D:$D=V$2),0))</f>
        <v>37</v>
      </c>
      <c r="S18" s="200"/>
      <c r="T18" s="200"/>
      <c r="U18" s="200"/>
      <c r="V18" s="200"/>
      <c r="W18" s="2">
        <v>1</v>
      </c>
      <c r="X18" s="2" cm="1">
        <f t="array" ref="X18">IF(_xlfn._xlws.FILTER($I:$I,($C:$C=$L18)*($D:$D=X$2),0)=0,"",_xlfn._xlws.FILTER($I:$I,($C:$C=$L18)*($D:$D=X$2),0))</f>
        <v>12</v>
      </c>
      <c r="Y18" s="2"/>
      <c r="Z18" s="200" cm="1">
        <f t="array" ref="Z18">IF(_xlfn._xlws.FILTER($I:$I,($C:$C=$L18)*($D:$D=Z$2),0)+_xlfn._xlws.FILTER($I:$I,($C:$C=$L18)*($D:$D=AA$2),0)=0,"",_xlfn._xlws.FILTER($I:$I,($C:$C=$L18)*($D:$D=Z$2),0)+_xlfn._xlws.FILTER($I:$I,($C:$C=$L18)*($D:$D=AA$2),0))</f>
        <v>2</v>
      </c>
      <c r="AA18" s="200"/>
      <c r="AB18" s="2" cm="1">
        <f t="array" ref="AB18">IF(_xlfn._xlws.FILTER($I:$I,($C:$C=$L18)*($D:$D=AB$2),0)=0,"",_xlfn._xlws.FILTER($I:$I,($C:$C=$L18)*($D:$D=AB$2),0))</f>
        <v>6</v>
      </c>
      <c r="AC18" s="200" t="str" cm="1">
        <f t="array" ref="AC18">IF(_xlfn._xlws.FILTER($I:$I,($C:$C=$L18)*($D:$D=AC$2),0)+_xlfn._xlws.FILTER($I:$I,($C:$C=$L18)*($D:$D=AD$2),0)+_xlfn._xlws.FILTER($I:$I,($C:$C=$L18)*($D:$D=AE$2),0)=0,"",_xlfn._xlws.FILTER($I:$I,($C:$C=$L18)*($D:$D=AC$2),0)+_xlfn._xlws.FILTER($I:$I,($C:$C=$L18)*($D:$D=AD$2),0)+_xlfn._xlws.FILTER($I:$I,($C:$C=$L18)*($D:$D=AE$2),0))</f>
        <v/>
      </c>
      <c r="AD18" s="200"/>
      <c r="AE18" s="200"/>
      <c r="AF18" s="2" cm="1">
        <f t="array" ref="AF18">IF(_xlfn._xlws.FILTER($I:$I,($C:$C=$L18)*($D:$D=AF$2),0)=0,"",_xlfn._xlws.FILTER($I:$I,($C:$C=$L18)*($D:$D=AF$2),0))</f>
        <v>3</v>
      </c>
      <c r="AG18" s="2" cm="1">
        <f t="array" ref="AG18">IF(_xlfn._xlws.FILTER($I:$I,($C:$C=$L18)*($D:$D=AG$2),0)=0,"",_xlfn._xlws.FILTER($I:$I,($C:$C=$L18)*($D:$D=AG$2),0))</f>
        <v>2</v>
      </c>
      <c r="AH18" s="2" cm="1">
        <f t="array" ref="AH18">IF(_xlfn._xlws.FILTER($I:$I,($C:$C=$L18)*($D:$D=AH$2),0)=0,"",_xlfn._xlws.FILTER($I:$I,($C:$C=$L18)*($D:$D=AH$2),0))</f>
        <v>4</v>
      </c>
      <c r="AI18" s="2">
        <f t="shared" si="0"/>
        <v>87</v>
      </c>
      <c r="AN18" s="62"/>
    </row>
    <row r="19" spans="1:40" x14ac:dyDescent="0.25">
      <c r="A19" s="100" t="s">
        <v>170</v>
      </c>
      <c r="B19" s="100" t="s">
        <v>171</v>
      </c>
      <c r="C19" s="101">
        <v>44866</v>
      </c>
      <c r="D19" s="100" t="s">
        <v>104</v>
      </c>
      <c r="E19">
        <v>0</v>
      </c>
      <c r="F19">
        <v>0</v>
      </c>
      <c r="G19">
        <v>0</v>
      </c>
      <c r="H19">
        <v>0</v>
      </c>
      <c r="I19">
        <v>0</v>
      </c>
      <c r="K19" t="s">
        <v>61</v>
      </c>
      <c r="L19" s="32">
        <v>44880</v>
      </c>
      <c r="M19" s="200" cm="1">
        <f t="array" ref="M19">IF(_xlfn._xlws.FILTER($I:$I,($C:$C=$L19)*($D:$D=M$2),0)+_xlfn._xlws.FILTER($I:$I,($C:$C=$L19)*($D:$D=N$2),0)=0,"",_xlfn._xlws.FILTER($I:$I,($C:$C=$L19)*($D:$D=M$2),0)+_xlfn._xlws.FILTER($I:$I,($C:$C=$L19)*($D:$D=N$2),0))</f>
        <v>2</v>
      </c>
      <c r="N19" s="200"/>
      <c r="O19" s="2" cm="1">
        <f t="array" ref="O19">IF(_xlfn._xlws.FILTER($I:$I,($C:$C=$L19)*($D:$D=O$2),0)=0,"",_xlfn._xlws.FILTER($I:$I,($C:$C=$L19)*($D:$D=O$2),0))</f>
        <v>3</v>
      </c>
      <c r="P19" s="200" cm="1">
        <f t="array" ref="P19">IF(_xlfn._xlws.FILTER($I:$I,($C:$C=$L19)*($D:$D=P$2),0)+_xlfn._xlws.FILTER($I:$I,($C:$C=$L19)*($D:$D=Q$2),0)=0,"",_xlfn._xlws.FILTER($I:$I,($C:$C=$L19)*($D:$D=P$2),0)+_xlfn._xlws.FILTER($I:$I,($C:$C=$L19)*($D:$D=Q$2),0))</f>
        <v>22</v>
      </c>
      <c r="Q19" s="200"/>
      <c r="R19" s="200" cm="1">
        <f t="array" ref="R19">IF(_xlfn._xlws.FILTER($I:$I,($C:$C=$L19)*($D:$D=R$2),0)+_xlfn._xlws.FILTER($I:$I,($C:$C=$L19)*($D:$D=S$2),0)+_xlfn._xlws.FILTER($I:$I,($C:$C=$L19)*($D:$D=T$2),0)+_xlfn._xlws.FILTER($I:$I,($C:$C=$L19)*($D:$D=U$2),0)+_xlfn._xlws.FILTER($I:$I,($C:$C=$L19)*($D:$D=V$2),0)=0,"",_xlfn._xlws.FILTER($I:$I,($C:$C=$L19)*($D:$D=R$2),0)+_xlfn._xlws.FILTER($I:$I,($C:$C=$L19)*($D:$D=S$2),0)+_xlfn._xlws.FILTER($I:$I,($C:$C=$L19)*($D:$D=T$2),0)+_xlfn._xlws.FILTER($I:$I,($C:$C=$L19)*($D:$D=U$2),0)+_xlfn._xlws.FILTER($I:$I,($C:$C=$L19)*($D:$D=V$2),0))</f>
        <v>49</v>
      </c>
      <c r="S19" s="200"/>
      <c r="T19" s="200"/>
      <c r="U19" s="200"/>
      <c r="V19" s="200"/>
      <c r="W19" s="2">
        <v>11</v>
      </c>
      <c r="X19" s="2" cm="1">
        <f t="array" ref="X19">IF(_xlfn._xlws.FILTER($I:$I,($C:$C=$L19)*($D:$D=X$2),0)=0,"",_xlfn._xlws.FILTER($I:$I,($C:$C=$L19)*($D:$D=X$2),0))</f>
        <v>8</v>
      </c>
      <c r="Y19" s="2"/>
      <c r="Z19" s="200" cm="1">
        <f t="array" ref="Z19">IF(_xlfn._xlws.FILTER($I:$I,($C:$C=$L19)*($D:$D=Z$2),0)+_xlfn._xlws.FILTER($I:$I,($C:$C=$L19)*($D:$D=AA$2),0)=0,"",_xlfn._xlws.FILTER($I:$I,($C:$C=$L19)*($D:$D=Z$2),0)+_xlfn._xlws.FILTER($I:$I,($C:$C=$L19)*($D:$D=AA$2),0))</f>
        <v>1</v>
      </c>
      <c r="AA19" s="200"/>
      <c r="AB19" s="2" cm="1">
        <f t="array" ref="AB19">IF(_xlfn._xlws.FILTER($I:$I,($C:$C=$L19)*($D:$D=AB$2),0)=0,"",_xlfn._xlws.FILTER($I:$I,($C:$C=$L19)*($D:$D=AB$2),0))</f>
        <v>6</v>
      </c>
      <c r="AC19" s="200" t="str" cm="1">
        <f t="array" ref="AC19">IF(_xlfn._xlws.FILTER($I:$I,($C:$C=$L19)*($D:$D=AC$2),0)+_xlfn._xlws.FILTER($I:$I,($C:$C=$L19)*($D:$D=AD$2),0)+_xlfn._xlws.FILTER($I:$I,($C:$C=$L19)*($D:$D=AE$2),0)=0,"",_xlfn._xlws.FILTER($I:$I,($C:$C=$L19)*($D:$D=AC$2),0)+_xlfn._xlws.FILTER($I:$I,($C:$C=$L19)*($D:$D=AD$2),0)+_xlfn._xlws.FILTER($I:$I,($C:$C=$L19)*($D:$D=AE$2),0))</f>
        <v/>
      </c>
      <c r="AD19" s="200"/>
      <c r="AE19" s="200"/>
      <c r="AF19" s="2" cm="1">
        <f t="array" ref="AF19">IF(_xlfn._xlws.FILTER($I:$I,($C:$C=$L19)*($D:$D=AF$2),0)=0,"",_xlfn._xlws.FILTER($I:$I,($C:$C=$L19)*($D:$D=AF$2),0))</f>
        <v>4</v>
      </c>
      <c r="AG19" s="2" cm="1">
        <f t="array" ref="AG19">IF(_xlfn._xlws.FILTER($I:$I,($C:$C=$L19)*($D:$D=AG$2),0)=0,"",_xlfn._xlws.FILTER($I:$I,($C:$C=$L19)*($D:$D=AG$2),0))</f>
        <v>2</v>
      </c>
      <c r="AH19" s="2" cm="1">
        <f t="array" ref="AH19">IF(_xlfn._xlws.FILTER($I:$I,($C:$C=$L19)*($D:$D=AH$2),0)=0,"",_xlfn._xlws.FILTER($I:$I,($C:$C=$L19)*($D:$D=AH$2),0))</f>
        <v>5</v>
      </c>
      <c r="AI19" s="2">
        <f t="shared" si="0"/>
        <v>113</v>
      </c>
      <c r="AN19" s="62"/>
    </row>
    <row r="20" spans="1:40" x14ac:dyDescent="0.25">
      <c r="A20" s="100" t="s">
        <v>170</v>
      </c>
      <c r="B20" s="100" t="s">
        <v>171</v>
      </c>
      <c r="C20" s="101">
        <v>44866</v>
      </c>
      <c r="D20" s="100" t="s">
        <v>106</v>
      </c>
      <c r="E20">
        <v>0</v>
      </c>
      <c r="F20">
        <v>0</v>
      </c>
      <c r="G20">
        <v>0</v>
      </c>
      <c r="H20">
        <v>0</v>
      </c>
      <c r="I20">
        <v>0</v>
      </c>
      <c r="K20" t="s">
        <v>62</v>
      </c>
      <c r="L20" s="32">
        <v>44881</v>
      </c>
      <c r="M20" s="200" cm="1">
        <f t="array" ref="M20">IF(_xlfn._xlws.FILTER($I:$I,($C:$C=$L20)*($D:$D=M$2),0)+_xlfn._xlws.FILTER($I:$I,($C:$C=$L20)*($D:$D=N$2),0)=0,"",_xlfn._xlws.FILTER($I:$I,($C:$C=$L20)*($D:$D=M$2),0)+_xlfn._xlws.FILTER($I:$I,($C:$C=$L20)*($D:$D=N$2),0))</f>
        <v>2</v>
      </c>
      <c r="N20" s="200"/>
      <c r="O20" s="2" cm="1">
        <f t="array" ref="O20">IF(_xlfn._xlws.FILTER($I:$I,($C:$C=$L20)*($D:$D=O$2),0)=0,"",_xlfn._xlws.FILTER($I:$I,($C:$C=$L20)*($D:$D=O$2),0))</f>
        <v>3</v>
      </c>
      <c r="P20" s="200" cm="1">
        <f t="array" ref="P20">IF(_xlfn._xlws.FILTER($I:$I,($C:$C=$L20)*($D:$D=P$2),0)+_xlfn._xlws.FILTER($I:$I,($C:$C=$L20)*($D:$D=Q$2),0)=0,"",_xlfn._xlws.FILTER($I:$I,($C:$C=$L20)*($D:$D=P$2),0)+_xlfn._xlws.FILTER($I:$I,($C:$C=$L20)*($D:$D=Q$2),0))</f>
        <v>18</v>
      </c>
      <c r="Q20" s="200"/>
      <c r="R20" s="200" cm="1">
        <f t="array" ref="R20">IF(_xlfn._xlws.FILTER($I:$I,($C:$C=$L20)*($D:$D=R$2),0)+_xlfn._xlws.FILTER($I:$I,($C:$C=$L20)*($D:$D=S$2),0)+_xlfn._xlws.FILTER($I:$I,($C:$C=$L20)*($D:$D=T$2),0)+_xlfn._xlws.FILTER($I:$I,($C:$C=$L20)*($D:$D=U$2),0)+_xlfn._xlws.FILTER($I:$I,($C:$C=$L20)*($D:$D=V$2),0)=0,"",_xlfn._xlws.FILTER($I:$I,($C:$C=$L20)*($D:$D=R$2),0)+_xlfn._xlws.FILTER($I:$I,($C:$C=$L20)*($D:$D=S$2),0)+_xlfn._xlws.FILTER($I:$I,($C:$C=$L20)*($D:$D=T$2),0)+_xlfn._xlws.FILTER($I:$I,($C:$C=$L20)*($D:$D=U$2),0)+_xlfn._xlws.FILTER($I:$I,($C:$C=$L20)*($D:$D=V$2),0))</f>
        <v>47</v>
      </c>
      <c r="S20" s="200"/>
      <c r="T20" s="200"/>
      <c r="U20" s="200"/>
      <c r="V20" s="200"/>
      <c r="W20" s="2">
        <v>8</v>
      </c>
      <c r="X20" s="2" cm="1">
        <f t="array" ref="X20">IF(_xlfn._xlws.FILTER($I:$I,($C:$C=$L20)*($D:$D=X$2),0)=0,"",_xlfn._xlws.FILTER($I:$I,($C:$C=$L20)*($D:$D=X$2),0))</f>
        <v>11</v>
      </c>
      <c r="Y20" s="2"/>
      <c r="Z20" s="200" cm="1">
        <f t="array" ref="Z20">IF(_xlfn._xlws.FILTER($I:$I,($C:$C=$L20)*($D:$D=Z$2),0)+_xlfn._xlws.FILTER($I:$I,($C:$C=$L20)*($D:$D=AA$2),0)=0,"",_xlfn._xlws.FILTER($I:$I,($C:$C=$L20)*($D:$D=Z$2),0)+_xlfn._xlws.FILTER($I:$I,($C:$C=$L20)*($D:$D=AA$2),0))</f>
        <v>1</v>
      </c>
      <c r="AA20" s="200"/>
      <c r="AB20" s="2" cm="1">
        <f t="array" ref="AB20">IF(_xlfn._xlws.FILTER($I:$I,($C:$C=$L20)*($D:$D=AB$2),0)=0,"",_xlfn._xlws.FILTER($I:$I,($C:$C=$L20)*($D:$D=AB$2),0))</f>
        <v>6</v>
      </c>
      <c r="AC20" s="200" t="str" cm="1">
        <f t="array" ref="AC20">IF(_xlfn._xlws.FILTER($I:$I,($C:$C=$L20)*($D:$D=AC$2),0)+_xlfn._xlws.FILTER($I:$I,($C:$C=$L20)*($D:$D=AD$2),0)+_xlfn._xlws.FILTER($I:$I,($C:$C=$L20)*($D:$D=AE$2),0)=0,"",_xlfn._xlws.FILTER($I:$I,($C:$C=$L20)*($D:$D=AC$2),0)+_xlfn._xlws.FILTER($I:$I,($C:$C=$L20)*($D:$D=AD$2),0)+_xlfn._xlws.FILTER($I:$I,($C:$C=$L20)*($D:$D=AE$2),0))</f>
        <v/>
      </c>
      <c r="AD20" s="200"/>
      <c r="AE20" s="200"/>
      <c r="AF20" s="2" cm="1">
        <f t="array" ref="AF20">IF(_xlfn._xlws.FILTER($I:$I,($C:$C=$L20)*($D:$D=AF$2),0)=0,"",_xlfn._xlws.FILTER($I:$I,($C:$C=$L20)*($D:$D=AF$2),0))</f>
        <v>1</v>
      </c>
      <c r="AG20" s="2" cm="1">
        <f t="array" ref="AG20">IF(_xlfn._xlws.FILTER($I:$I,($C:$C=$L20)*($D:$D=AG$2),0)=0,"",_xlfn._xlws.FILTER($I:$I,($C:$C=$L20)*($D:$D=AG$2),0))</f>
        <v>1</v>
      </c>
      <c r="AH20" s="2" cm="1">
        <f t="array" ref="AH20">IF(_xlfn._xlws.FILTER($I:$I,($C:$C=$L20)*($D:$D=AH$2),0)=0,"",_xlfn._xlws.FILTER($I:$I,($C:$C=$L20)*($D:$D=AH$2),0))</f>
        <v>4</v>
      </c>
      <c r="AI20" s="2">
        <f t="shared" si="0"/>
        <v>102</v>
      </c>
      <c r="AN20" s="62"/>
    </row>
    <row r="21" spans="1:40" x14ac:dyDescent="0.25">
      <c r="A21" s="100" t="s">
        <v>170</v>
      </c>
      <c r="B21" s="100" t="s">
        <v>171</v>
      </c>
      <c r="C21" s="101">
        <v>44866</v>
      </c>
      <c r="D21" s="100" t="s">
        <v>0</v>
      </c>
      <c r="E21">
        <v>40</v>
      </c>
      <c r="F21">
        <v>47</v>
      </c>
      <c r="G21">
        <v>3</v>
      </c>
      <c r="H21">
        <v>11</v>
      </c>
      <c r="I21">
        <v>101</v>
      </c>
      <c r="K21" t="s">
        <v>63</v>
      </c>
      <c r="L21" s="32">
        <v>44882</v>
      </c>
      <c r="M21" s="200" t="str" cm="1">
        <f t="array" ref="M21">IF(_xlfn._xlws.FILTER($I:$I,($C:$C=$L21)*($D:$D=M$2),0)+_xlfn._xlws.FILTER($I:$I,($C:$C=$L21)*($D:$D=N$2),0)=0,"",_xlfn._xlws.FILTER($I:$I,($C:$C=$L21)*($D:$D=M$2),0)+_xlfn._xlws.FILTER($I:$I,($C:$C=$L21)*($D:$D=N$2),0))</f>
        <v/>
      </c>
      <c r="N21" s="200"/>
      <c r="O21" s="2" cm="1">
        <f t="array" ref="O21">IF(_xlfn._xlws.FILTER($I:$I,($C:$C=$L21)*($D:$D=O$2),0)=0,"",_xlfn._xlws.FILTER($I:$I,($C:$C=$L21)*($D:$D=O$2),0))</f>
        <v>3</v>
      </c>
      <c r="P21" s="200" cm="1">
        <f t="array" ref="P21">IF(_xlfn._xlws.FILTER($I:$I,($C:$C=$L21)*($D:$D=P$2),0)+_xlfn._xlws.FILTER($I:$I,($C:$C=$L21)*($D:$D=Q$2),0)=0,"",_xlfn._xlws.FILTER($I:$I,($C:$C=$L21)*($D:$D=P$2),0)+_xlfn._xlws.FILTER($I:$I,($C:$C=$L21)*($D:$D=Q$2),0))</f>
        <v>15</v>
      </c>
      <c r="Q21" s="200"/>
      <c r="R21" s="200" cm="1">
        <f t="array" ref="R21">IF(_xlfn._xlws.FILTER($I:$I,($C:$C=$L21)*($D:$D=R$2),0)+_xlfn._xlws.FILTER($I:$I,($C:$C=$L21)*($D:$D=S$2),0)+_xlfn._xlws.FILTER($I:$I,($C:$C=$L21)*($D:$D=T$2),0)+_xlfn._xlws.FILTER($I:$I,($C:$C=$L21)*($D:$D=U$2),0)+_xlfn._xlws.FILTER($I:$I,($C:$C=$L21)*($D:$D=V$2),0)=0,"",_xlfn._xlws.FILTER($I:$I,($C:$C=$L21)*($D:$D=R$2),0)+_xlfn._xlws.FILTER($I:$I,($C:$C=$L21)*($D:$D=S$2),0)+_xlfn._xlws.FILTER($I:$I,($C:$C=$L21)*($D:$D=T$2),0)+_xlfn._xlws.FILTER($I:$I,($C:$C=$L21)*($D:$D=U$2),0)+_xlfn._xlws.FILTER($I:$I,($C:$C=$L21)*($D:$D=V$2),0))</f>
        <v>43</v>
      </c>
      <c r="S21" s="200"/>
      <c r="T21" s="200"/>
      <c r="U21" s="200"/>
      <c r="V21" s="200"/>
      <c r="W21" s="2"/>
      <c r="X21" s="2" cm="1">
        <f t="array" ref="X21">IF(_xlfn._xlws.FILTER($I:$I,($C:$C=$L21)*($D:$D=X$2),0)=0,"",_xlfn._xlws.FILTER($I:$I,($C:$C=$L21)*($D:$D=X$2),0))</f>
        <v>8</v>
      </c>
      <c r="Y21" s="2"/>
      <c r="Z21" s="200" cm="1">
        <f t="array" ref="Z21">IF(_xlfn._xlws.FILTER($I:$I,($C:$C=$L21)*($D:$D=Z$2),0)+_xlfn._xlws.FILTER($I:$I,($C:$C=$L21)*($D:$D=AA$2),0)=0,"",_xlfn._xlws.FILTER($I:$I,($C:$C=$L21)*($D:$D=Z$2),0)+_xlfn._xlws.FILTER($I:$I,($C:$C=$L21)*($D:$D=AA$2),0))</f>
        <v>1</v>
      </c>
      <c r="AA21" s="200"/>
      <c r="AB21" s="2" cm="1">
        <f t="array" ref="AB21">IF(_xlfn._xlws.FILTER($I:$I,($C:$C=$L21)*($D:$D=AB$2),0)=0,"",_xlfn._xlws.FILTER($I:$I,($C:$C=$L21)*($D:$D=AB$2),0))</f>
        <v>9</v>
      </c>
      <c r="AC21" s="200" t="str" cm="1">
        <f t="array" ref="AC21">IF(_xlfn._xlws.FILTER($I:$I,($C:$C=$L21)*($D:$D=AC$2),0)+_xlfn._xlws.FILTER($I:$I,($C:$C=$L21)*($D:$D=AD$2),0)+_xlfn._xlws.FILTER($I:$I,($C:$C=$L21)*($D:$D=AE$2),0)=0,"",_xlfn._xlws.FILTER($I:$I,($C:$C=$L21)*($D:$D=AC$2),0)+_xlfn._xlws.FILTER($I:$I,($C:$C=$L21)*($D:$D=AD$2),0)+_xlfn._xlws.FILTER($I:$I,($C:$C=$L21)*($D:$D=AE$2),0))</f>
        <v/>
      </c>
      <c r="AD21" s="200"/>
      <c r="AE21" s="200"/>
      <c r="AF21" s="2" cm="1">
        <f t="array" ref="AF21">IF(_xlfn._xlws.FILTER($I:$I,($C:$C=$L21)*($D:$D=AF$2),0)=0,"",_xlfn._xlws.FILTER($I:$I,($C:$C=$L21)*($D:$D=AF$2),0))</f>
        <v>2</v>
      </c>
      <c r="AG21" s="2" cm="1">
        <f t="array" ref="AG21">IF(_xlfn._xlws.FILTER($I:$I,($C:$C=$L21)*($D:$D=AG$2),0)=0,"",_xlfn._xlws.FILTER($I:$I,($C:$C=$L21)*($D:$D=AG$2),0))</f>
        <v>1</v>
      </c>
      <c r="AH21" s="2" cm="1">
        <f t="array" ref="AH21">IF(_xlfn._xlws.FILTER($I:$I,($C:$C=$L21)*($D:$D=AH$2),0)=0,"",_xlfn._xlws.FILTER($I:$I,($C:$C=$L21)*($D:$D=AH$2),0))</f>
        <v>7</v>
      </c>
      <c r="AI21" s="2">
        <f t="shared" si="0"/>
        <v>89</v>
      </c>
      <c r="AN21" s="62"/>
    </row>
    <row r="22" spans="1:40" x14ac:dyDescent="0.25">
      <c r="A22" s="100" t="s">
        <v>170</v>
      </c>
      <c r="B22" s="100" t="s">
        <v>172</v>
      </c>
      <c r="C22" s="101">
        <v>44867</v>
      </c>
      <c r="D22" s="100" t="s">
        <v>55</v>
      </c>
      <c r="E22">
        <v>3</v>
      </c>
      <c r="F22">
        <v>3</v>
      </c>
      <c r="G22">
        <v>4</v>
      </c>
      <c r="H22">
        <v>1</v>
      </c>
      <c r="I22">
        <v>11</v>
      </c>
      <c r="K22" t="s">
        <v>64</v>
      </c>
      <c r="L22" s="32">
        <v>44883</v>
      </c>
      <c r="M22" s="200" cm="1">
        <f t="array" ref="M22">IF(_xlfn._xlws.FILTER($I:$I,($C:$C=$L22)*($D:$D=M$2),0)+_xlfn._xlws.FILTER($I:$I,($C:$C=$L22)*($D:$D=N$2),0)=0,"",_xlfn._xlws.FILTER($I:$I,($C:$C=$L22)*($D:$D=M$2),0)+_xlfn._xlws.FILTER($I:$I,($C:$C=$L22)*($D:$D=N$2),0))</f>
        <v>1</v>
      </c>
      <c r="N22" s="200"/>
      <c r="O22" s="2" cm="1">
        <f t="array" ref="O22">IF(_xlfn._xlws.FILTER($I:$I,($C:$C=$L22)*($D:$D=O$2),0)=0,"",_xlfn._xlws.FILTER($I:$I,($C:$C=$L22)*($D:$D=O$2),0))</f>
        <v>4</v>
      </c>
      <c r="P22" s="200" cm="1">
        <f t="array" ref="P22">IF(_xlfn._xlws.FILTER($I:$I,($C:$C=$L22)*($D:$D=P$2),0)+_xlfn._xlws.FILTER($I:$I,($C:$C=$L22)*($D:$D=Q$2),0)=0,"",_xlfn._xlws.FILTER($I:$I,($C:$C=$L22)*($D:$D=P$2),0)+_xlfn._xlws.FILTER($I:$I,($C:$C=$L22)*($D:$D=Q$2),0))</f>
        <v>22</v>
      </c>
      <c r="Q22" s="200"/>
      <c r="R22" s="200" cm="1">
        <f t="array" ref="R22">IF(_xlfn._xlws.FILTER($I:$I,($C:$C=$L22)*($D:$D=R$2),0)+_xlfn._xlws.FILTER($I:$I,($C:$C=$L22)*($D:$D=S$2),0)+_xlfn._xlws.FILTER($I:$I,($C:$C=$L22)*($D:$D=T$2),0)+_xlfn._xlws.FILTER($I:$I,($C:$C=$L22)*($D:$D=U$2),0)+_xlfn._xlws.FILTER($I:$I,($C:$C=$L22)*($D:$D=V$2),0)=0,"",_xlfn._xlws.FILTER($I:$I,($C:$C=$L22)*($D:$D=R$2),0)+_xlfn._xlws.FILTER($I:$I,($C:$C=$L22)*($D:$D=S$2),0)+_xlfn._xlws.FILTER($I:$I,($C:$C=$L22)*($D:$D=T$2),0)+_xlfn._xlws.FILTER($I:$I,($C:$C=$L22)*($D:$D=U$2),0)+_xlfn._xlws.FILTER($I:$I,($C:$C=$L22)*($D:$D=V$2),0))</f>
        <v>51</v>
      </c>
      <c r="S22" s="200"/>
      <c r="T22" s="200"/>
      <c r="U22" s="200"/>
      <c r="V22" s="200"/>
      <c r="W22" s="2">
        <v>5</v>
      </c>
      <c r="X22" s="2" cm="1">
        <f t="array" ref="X22">IF(_xlfn._xlws.FILTER($I:$I,($C:$C=$L22)*($D:$D=X$2),0)=0,"",_xlfn._xlws.FILTER($I:$I,($C:$C=$L22)*($D:$D=X$2),0))</f>
        <v>12</v>
      </c>
      <c r="Y22" s="2"/>
      <c r="Z22" s="200" cm="1">
        <f t="array" ref="Z22">IF(_xlfn._xlws.FILTER($I:$I,($C:$C=$L22)*($D:$D=Z$2),0)+_xlfn._xlws.FILTER($I:$I,($C:$C=$L22)*($D:$D=AA$2),0)=0,"",_xlfn._xlws.FILTER($I:$I,($C:$C=$L22)*($D:$D=Z$2),0)+_xlfn._xlws.FILTER($I:$I,($C:$C=$L22)*($D:$D=AA$2),0))</f>
        <v>1</v>
      </c>
      <c r="AA22" s="200"/>
      <c r="AB22" s="2" cm="1">
        <f t="array" ref="AB22">IF(_xlfn._xlws.FILTER($I:$I,($C:$C=$L22)*($D:$D=AB$2),0)=0,"",_xlfn._xlws.FILTER($I:$I,($C:$C=$L22)*($D:$D=AB$2),0))</f>
        <v>9</v>
      </c>
      <c r="AC22" s="200" t="str" cm="1">
        <f t="array" ref="AC22">IF(_xlfn._xlws.FILTER($I:$I,($C:$C=$L22)*($D:$D=AC$2),0)+_xlfn._xlws.FILTER($I:$I,($C:$C=$L22)*($D:$D=AD$2),0)+_xlfn._xlws.FILTER($I:$I,($C:$C=$L22)*($D:$D=AE$2),0)=0,"",_xlfn._xlws.FILTER($I:$I,($C:$C=$L22)*($D:$D=AC$2),0)+_xlfn._xlws.FILTER($I:$I,($C:$C=$L22)*($D:$D=AD$2),0)+_xlfn._xlws.FILTER($I:$I,($C:$C=$L22)*($D:$D=AE$2),0))</f>
        <v/>
      </c>
      <c r="AD22" s="200"/>
      <c r="AE22" s="200"/>
      <c r="AF22" s="2" cm="1">
        <f t="array" ref="AF22">IF(_xlfn._xlws.FILTER($I:$I,($C:$C=$L22)*($D:$D=AF$2),0)=0,"",_xlfn._xlws.FILTER($I:$I,($C:$C=$L22)*($D:$D=AF$2),0))</f>
        <v>2</v>
      </c>
      <c r="AG22" s="2" cm="1">
        <f t="array" ref="AG22">IF(_xlfn._xlws.FILTER($I:$I,($C:$C=$L22)*($D:$D=AG$2),0)=0,"",_xlfn._xlws.FILTER($I:$I,($C:$C=$L22)*($D:$D=AG$2),0))</f>
        <v>1</v>
      </c>
      <c r="AH22" s="2" cm="1">
        <f t="array" ref="AH22">IF(_xlfn._xlws.FILTER($I:$I,($C:$C=$L22)*($D:$D=AH$2),0)=0,"",_xlfn._xlws.FILTER($I:$I,($C:$C=$L22)*($D:$D=AH$2),0))</f>
        <v>6</v>
      </c>
      <c r="AI22" s="2">
        <f t="shared" si="0"/>
        <v>114</v>
      </c>
    </row>
    <row r="23" spans="1:40" x14ac:dyDescent="0.25">
      <c r="A23" s="100" t="s">
        <v>170</v>
      </c>
      <c r="B23" s="100" t="s">
        <v>172</v>
      </c>
      <c r="C23" s="101">
        <v>44867</v>
      </c>
      <c r="D23" s="100" t="s">
        <v>96</v>
      </c>
      <c r="E23">
        <v>0</v>
      </c>
      <c r="F23">
        <v>1</v>
      </c>
      <c r="G23">
        <v>0</v>
      </c>
      <c r="H23">
        <v>0</v>
      </c>
      <c r="I23">
        <v>1</v>
      </c>
      <c r="K23" t="s">
        <v>65</v>
      </c>
      <c r="L23" s="32">
        <v>44884</v>
      </c>
      <c r="M23" s="200" t="str" cm="1">
        <f t="array" ref="M23">IF(_xlfn._xlws.FILTER($I:$I,($C:$C=$L23)*($D:$D=M$2),0)+_xlfn._xlws.FILTER($I:$I,($C:$C=$L23)*($D:$D=N$2),0)=0,"",_xlfn._xlws.FILTER($I:$I,($C:$C=$L23)*($D:$D=M$2),0)+_xlfn._xlws.FILTER($I:$I,($C:$C=$L23)*($D:$D=N$2),0))</f>
        <v/>
      </c>
      <c r="N23" s="200"/>
      <c r="O23" s="2" t="str" cm="1">
        <f t="array" ref="O23">IF(_xlfn._xlws.FILTER($I:$I,($C:$C=$L23)*($D:$D=O$2),0)=0,"",_xlfn._xlws.FILTER($I:$I,($C:$C=$L23)*($D:$D=O$2),0))</f>
        <v/>
      </c>
      <c r="P23" s="200" t="str" cm="1">
        <f t="array" ref="P23">IF(_xlfn._xlws.FILTER($I:$I,($C:$C=$L23)*($D:$D=P$2),0)+_xlfn._xlws.FILTER($I:$I,($C:$C=$L23)*($D:$D=Q$2),0)=0,"",_xlfn._xlws.FILTER($I:$I,($C:$C=$L23)*($D:$D=P$2),0)+_xlfn._xlws.FILTER($I:$I,($C:$C=$L23)*($D:$D=Q$2),0))</f>
        <v/>
      </c>
      <c r="Q23" s="200"/>
      <c r="R23" s="200" t="str" cm="1">
        <f t="array" ref="R23">IF(_xlfn._xlws.FILTER($I:$I,($C:$C=$L23)*($D:$D=R$2),0)+_xlfn._xlws.FILTER($I:$I,($C:$C=$L23)*($D:$D=S$2),0)+_xlfn._xlws.FILTER($I:$I,($C:$C=$L23)*($D:$D=T$2),0)+_xlfn._xlws.FILTER($I:$I,($C:$C=$L23)*($D:$D=U$2),0)+_xlfn._xlws.FILTER($I:$I,($C:$C=$L23)*($D:$D=V$2),0)=0,"",_xlfn._xlws.FILTER($I:$I,($C:$C=$L23)*($D:$D=R$2),0)+_xlfn._xlws.FILTER($I:$I,($C:$C=$L23)*($D:$D=S$2),0)+_xlfn._xlws.FILTER($I:$I,($C:$C=$L23)*($D:$D=T$2),0)+_xlfn._xlws.FILTER($I:$I,($C:$C=$L23)*($D:$D=U$2),0)+_xlfn._xlws.FILTER($I:$I,($C:$C=$L23)*($D:$D=V$2),0))</f>
        <v/>
      </c>
      <c r="S23" s="200"/>
      <c r="T23" s="200"/>
      <c r="U23" s="200"/>
      <c r="V23" s="200"/>
      <c r="W23" s="2"/>
      <c r="X23" s="2" t="str" cm="1">
        <f t="array" ref="X23">IF(_xlfn._xlws.FILTER($I:$I,($C:$C=$L23)*($D:$D=X$2),0)=0,"",_xlfn._xlws.FILTER($I:$I,($C:$C=$L23)*($D:$D=X$2),0))</f>
        <v/>
      </c>
      <c r="Y23" s="2"/>
      <c r="Z23" s="200" t="str" cm="1">
        <f t="array" ref="Z23">IF(_xlfn._xlws.FILTER($I:$I,($C:$C=$L23)*($D:$D=Z$2),0)+_xlfn._xlws.FILTER($I:$I,($C:$C=$L23)*($D:$D=AA$2),0)=0,"",_xlfn._xlws.FILTER($I:$I,($C:$C=$L23)*($D:$D=Z$2),0)+_xlfn._xlws.FILTER($I:$I,($C:$C=$L23)*($D:$D=AA$2),0))</f>
        <v/>
      </c>
      <c r="AA23" s="200"/>
      <c r="AB23" s="2" t="str" cm="1">
        <f t="array" ref="AB23">IF(_xlfn._xlws.FILTER($I:$I,($C:$C=$L23)*($D:$D=AB$2),0)=0,"",_xlfn._xlws.FILTER($I:$I,($C:$C=$L23)*($D:$D=AB$2),0))</f>
        <v/>
      </c>
      <c r="AC23" s="200" t="str" cm="1">
        <f t="array" ref="AC23">IF(_xlfn._xlws.FILTER($I:$I,($C:$C=$L23)*($D:$D=AC$2),0)+_xlfn._xlws.FILTER($I:$I,($C:$C=$L23)*($D:$D=AD$2),0)+_xlfn._xlws.FILTER($I:$I,($C:$C=$L23)*($D:$D=AE$2),0)=0,"",_xlfn._xlws.FILTER($I:$I,($C:$C=$L23)*($D:$D=AC$2),0)+_xlfn._xlws.FILTER($I:$I,($C:$C=$L23)*($D:$D=AD$2),0)+_xlfn._xlws.FILTER($I:$I,($C:$C=$L23)*($D:$D=AE$2),0))</f>
        <v/>
      </c>
      <c r="AD23" s="200"/>
      <c r="AE23" s="200"/>
      <c r="AF23" s="2" t="str" cm="1">
        <f t="array" ref="AF23">IF(_xlfn._xlws.FILTER($I:$I,($C:$C=$L23)*($D:$D=AF$2),0)=0,"",_xlfn._xlws.FILTER($I:$I,($C:$C=$L23)*($D:$D=AF$2),0))</f>
        <v/>
      </c>
      <c r="AG23" s="2" t="str" cm="1">
        <f t="array" ref="AG23">IF(_xlfn._xlws.FILTER($I:$I,($C:$C=$L23)*($D:$D=AG$2),0)=0,"",_xlfn._xlws.FILTER($I:$I,($C:$C=$L23)*($D:$D=AG$2),0))</f>
        <v/>
      </c>
      <c r="AH23" s="2" t="str" cm="1">
        <f t="array" ref="AH23">IF(_xlfn._xlws.FILTER($I:$I,($C:$C=$L23)*($D:$D=AH$2),0)=0,"",_xlfn._xlws.FILTER($I:$I,($C:$C=$L23)*($D:$D=AH$2),0))</f>
        <v/>
      </c>
      <c r="AI23" s="2">
        <f t="shared" si="0"/>
        <v>0</v>
      </c>
    </row>
    <row r="24" spans="1:40" x14ac:dyDescent="0.25">
      <c r="A24" s="100" t="s">
        <v>170</v>
      </c>
      <c r="B24" s="100" t="s">
        <v>172</v>
      </c>
      <c r="C24" s="101">
        <v>44867</v>
      </c>
      <c r="D24" s="100" t="s">
        <v>97</v>
      </c>
      <c r="E24">
        <v>0</v>
      </c>
      <c r="F24">
        <v>0</v>
      </c>
      <c r="G24">
        <v>0</v>
      </c>
      <c r="H24">
        <v>0</v>
      </c>
      <c r="I24">
        <v>0</v>
      </c>
      <c r="K24" t="s">
        <v>66</v>
      </c>
      <c r="L24" s="32">
        <v>44885</v>
      </c>
      <c r="M24" s="200" t="str" cm="1">
        <f t="array" ref="M24">IF(_xlfn._xlws.FILTER($I:$I,($C:$C=$L24)*($D:$D=M$2),0)+_xlfn._xlws.FILTER($I:$I,($C:$C=$L24)*($D:$D=N$2),0)=0,"",_xlfn._xlws.FILTER($I:$I,($C:$C=$L24)*($D:$D=M$2),0)+_xlfn._xlws.FILTER($I:$I,($C:$C=$L24)*($D:$D=N$2),0))</f>
        <v/>
      </c>
      <c r="N24" s="200"/>
      <c r="O24" s="2" t="str" cm="1">
        <f t="array" ref="O24">IF(_xlfn._xlws.FILTER($I:$I,($C:$C=$L24)*($D:$D=O$2),0)=0,"",_xlfn._xlws.FILTER($I:$I,($C:$C=$L24)*($D:$D=O$2),0))</f>
        <v/>
      </c>
      <c r="P24" s="200" t="str" cm="1">
        <f t="array" ref="P24">IF(_xlfn._xlws.FILTER($I:$I,($C:$C=$L24)*($D:$D=P$2),0)+_xlfn._xlws.FILTER($I:$I,($C:$C=$L24)*($D:$D=Q$2),0)=0,"",_xlfn._xlws.FILTER($I:$I,($C:$C=$L24)*($D:$D=P$2),0)+_xlfn._xlws.FILTER($I:$I,($C:$C=$L24)*($D:$D=Q$2),0))</f>
        <v/>
      </c>
      <c r="Q24" s="200"/>
      <c r="R24" s="200" t="str" cm="1">
        <f t="array" ref="R24">IF(_xlfn._xlws.FILTER($I:$I,($C:$C=$L24)*($D:$D=R$2),0)+_xlfn._xlws.FILTER($I:$I,($C:$C=$L24)*($D:$D=S$2),0)+_xlfn._xlws.FILTER($I:$I,($C:$C=$L24)*($D:$D=T$2),0)+_xlfn._xlws.FILTER($I:$I,($C:$C=$L24)*($D:$D=U$2),0)+_xlfn._xlws.FILTER($I:$I,($C:$C=$L24)*($D:$D=V$2),0)=0,"",_xlfn._xlws.FILTER($I:$I,($C:$C=$L24)*($D:$D=R$2),0)+_xlfn._xlws.FILTER($I:$I,($C:$C=$L24)*($D:$D=S$2),0)+_xlfn._xlws.FILTER($I:$I,($C:$C=$L24)*($D:$D=T$2),0)+_xlfn._xlws.FILTER($I:$I,($C:$C=$L24)*($D:$D=U$2),0)+_xlfn._xlws.FILTER($I:$I,($C:$C=$L24)*($D:$D=V$2),0))</f>
        <v/>
      </c>
      <c r="S24" s="200"/>
      <c r="T24" s="200"/>
      <c r="U24" s="200"/>
      <c r="V24" s="200"/>
      <c r="W24" s="2"/>
      <c r="X24" s="2" t="str" cm="1">
        <f t="array" ref="X24">IF(_xlfn._xlws.FILTER($I:$I,($C:$C=$L24)*($D:$D=X$2),0)=0,"",_xlfn._xlws.FILTER($I:$I,($C:$C=$L24)*($D:$D=X$2),0))</f>
        <v/>
      </c>
      <c r="Y24" s="2"/>
      <c r="Z24" s="200" t="str" cm="1">
        <f t="array" ref="Z24">IF(_xlfn._xlws.FILTER($I:$I,($C:$C=$L24)*($D:$D=Z$2),0)+_xlfn._xlws.FILTER($I:$I,($C:$C=$L24)*($D:$D=AA$2),0)=0,"",_xlfn._xlws.FILTER($I:$I,($C:$C=$L24)*($D:$D=Z$2),0)+_xlfn._xlws.FILTER($I:$I,($C:$C=$L24)*($D:$D=AA$2),0))</f>
        <v/>
      </c>
      <c r="AA24" s="200"/>
      <c r="AB24" s="2" t="str" cm="1">
        <f t="array" ref="AB24">IF(_xlfn._xlws.FILTER($I:$I,($C:$C=$L24)*($D:$D=AB$2),0)=0,"",_xlfn._xlws.FILTER($I:$I,($C:$C=$L24)*($D:$D=AB$2),0))</f>
        <v/>
      </c>
      <c r="AC24" s="200" t="str" cm="1">
        <f t="array" ref="AC24">IF(_xlfn._xlws.FILTER($I:$I,($C:$C=$L24)*($D:$D=AC$2),0)+_xlfn._xlws.FILTER($I:$I,($C:$C=$L24)*($D:$D=AD$2),0)+_xlfn._xlws.FILTER($I:$I,($C:$C=$L24)*($D:$D=AE$2),0)=0,"",_xlfn._xlws.FILTER($I:$I,($C:$C=$L24)*($D:$D=AC$2),0)+_xlfn._xlws.FILTER($I:$I,($C:$C=$L24)*($D:$D=AD$2),0)+_xlfn._xlws.FILTER($I:$I,($C:$C=$L24)*($D:$D=AE$2),0))</f>
        <v/>
      </c>
      <c r="AD24" s="200"/>
      <c r="AE24" s="200"/>
      <c r="AF24" s="2" t="str" cm="1">
        <f t="array" ref="AF24">IF(_xlfn._xlws.FILTER($I:$I,($C:$C=$L24)*($D:$D=AF$2),0)=0,"",_xlfn._xlws.FILTER($I:$I,($C:$C=$L24)*($D:$D=AF$2),0))</f>
        <v/>
      </c>
      <c r="AG24" s="2" t="str" cm="1">
        <f t="array" ref="AG24">IF(_xlfn._xlws.FILTER($I:$I,($C:$C=$L24)*($D:$D=AG$2),0)=0,"",_xlfn._xlws.FILTER($I:$I,($C:$C=$L24)*($D:$D=AG$2),0))</f>
        <v/>
      </c>
      <c r="AH24" s="2" t="str" cm="1">
        <f t="array" ref="AH24">IF(_xlfn._xlws.FILTER($I:$I,($C:$C=$L24)*($D:$D=AH$2),0)=0,"",_xlfn._xlws.FILTER($I:$I,($C:$C=$L24)*($D:$D=AH$2),0))</f>
        <v/>
      </c>
      <c r="AI24" s="2">
        <f t="shared" si="0"/>
        <v>0</v>
      </c>
    </row>
    <row r="25" spans="1:40" x14ac:dyDescent="0.25">
      <c r="A25" s="100" t="s">
        <v>170</v>
      </c>
      <c r="B25" s="100" t="s">
        <v>172</v>
      </c>
      <c r="C25" s="101">
        <v>44867</v>
      </c>
      <c r="D25" s="100" t="s">
        <v>98</v>
      </c>
      <c r="E25">
        <v>0</v>
      </c>
      <c r="F25">
        <v>0</v>
      </c>
      <c r="G25">
        <v>0</v>
      </c>
      <c r="H25">
        <v>0</v>
      </c>
      <c r="I25">
        <v>0</v>
      </c>
      <c r="K25" t="s">
        <v>60</v>
      </c>
      <c r="L25" s="32">
        <v>44886</v>
      </c>
      <c r="M25" s="200" cm="1">
        <f t="array" ref="M25">IF(_xlfn._xlws.FILTER($I:$I,($C:$C=$L25)*($D:$D=M$2),0)+_xlfn._xlws.FILTER($I:$I,($C:$C=$L25)*($D:$D=N$2),0)=0,"",_xlfn._xlws.FILTER($I:$I,($C:$C=$L25)*($D:$D=M$2),0)+_xlfn._xlws.FILTER($I:$I,($C:$C=$L25)*($D:$D=N$2),0))</f>
        <v>2</v>
      </c>
      <c r="N25" s="200"/>
      <c r="O25" s="2" cm="1">
        <f t="array" ref="O25">IF(_xlfn._xlws.FILTER($I:$I,($C:$C=$L25)*($D:$D=O$2),0)=0,"",_xlfn._xlws.FILTER($I:$I,($C:$C=$L25)*($D:$D=O$2),0))</f>
        <v>5</v>
      </c>
      <c r="P25" s="200" cm="1">
        <f t="array" ref="P25">IF(_xlfn._xlws.FILTER($I:$I,($C:$C=$L25)*($D:$D=P$2),0)+_xlfn._xlws.FILTER($I:$I,($C:$C=$L25)*($D:$D=Q$2),0)=0,"",_xlfn._xlws.FILTER($I:$I,($C:$C=$L25)*($D:$D=P$2),0)+_xlfn._xlws.FILTER($I:$I,($C:$C=$L25)*($D:$D=Q$2),0))</f>
        <v>43</v>
      </c>
      <c r="Q25" s="200"/>
      <c r="R25" s="200" cm="1">
        <f t="array" ref="R25">IF(_xlfn._xlws.FILTER($I:$I,($C:$C=$L25)*($D:$D=R$2),0)+_xlfn._xlws.FILTER($I:$I,($C:$C=$L25)*($D:$D=S$2),0)+_xlfn._xlws.FILTER($I:$I,($C:$C=$L25)*($D:$D=T$2),0)+_xlfn._xlws.FILTER($I:$I,($C:$C=$L25)*($D:$D=U$2),0)+_xlfn._xlws.FILTER($I:$I,($C:$C=$L25)*($D:$D=V$2),0)=0,"",_xlfn._xlws.FILTER($I:$I,($C:$C=$L25)*($D:$D=R$2),0)+_xlfn._xlws.FILTER($I:$I,($C:$C=$L25)*($D:$D=S$2),0)+_xlfn._xlws.FILTER($I:$I,($C:$C=$L25)*($D:$D=T$2),0)+_xlfn._xlws.FILTER($I:$I,($C:$C=$L25)*($D:$D=U$2),0)+_xlfn._xlws.FILTER($I:$I,($C:$C=$L25)*($D:$D=V$2),0))</f>
        <v>42</v>
      </c>
      <c r="S25" s="200"/>
      <c r="T25" s="200"/>
      <c r="U25" s="200"/>
      <c r="V25" s="200"/>
      <c r="W25" s="2"/>
      <c r="X25" s="2" cm="1">
        <f t="array" ref="X25">IF(_xlfn._xlws.FILTER($I:$I,($C:$C=$L25)*($D:$D=X$2),0)=0,"",_xlfn._xlws.FILTER($I:$I,($C:$C=$L25)*($D:$D=X$2),0))</f>
        <v>9</v>
      </c>
      <c r="Y25" s="2"/>
      <c r="Z25" s="200" cm="1">
        <f t="array" ref="Z25">IF(_xlfn._xlws.FILTER($I:$I,($C:$C=$L25)*($D:$D=Z$2),0)+_xlfn._xlws.FILTER($I:$I,($C:$C=$L25)*($D:$D=AA$2),0)=0,"",_xlfn._xlws.FILTER($I:$I,($C:$C=$L25)*($D:$D=Z$2),0)+_xlfn._xlws.FILTER($I:$I,($C:$C=$L25)*($D:$D=AA$2),0))</f>
        <v>4</v>
      </c>
      <c r="AA25" s="200"/>
      <c r="AB25" s="2" cm="1">
        <f t="array" ref="AB25">IF(_xlfn._xlws.FILTER($I:$I,($C:$C=$L25)*($D:$D=AB$2),0)=0,"",_xlfn._xlws.FILTER($I:$I,($C:$C=$L25)*($D:$D=AB$2),0))</f>
        <v>8</v>
      </c>
      <c r="AC25" s="200" t="str" cm="1">
        <f t="array" ref="AC25">IF(_xlfn._xlws.FILTER($I:$I,($C:$C=$L25)*($D:$D=AC$2),0)+_xlfn._xlws.FILTER($I:$I,($C:$C=$L25)*($D:$D=AD$2),0)+_xlfn._xlws.FILTER($I:$I,($C:$C=$L25)*($D:$D=AE$2),0)=0,"",_xlfn._xlws.FILTER($I:$I,($C:$C=$L25)*($D:$D=AC$2),0)+_xlfn._xlws.FILTER($I:$I,($C:$C=$L25)*($D:$D=AD$2),0)+_xlfn._xlws.FILTER($I:$I,($C:$C=$L25)*($D:$D=AE$2),0))</f>
        <v/>
      </c>
      <c r="AD25" s="200"/>
      <c r="AE25" s="200"/>
      <c r="AF25" s="2" cm="1">
        <f t="array" ref="AF25">IF(_xlfn._xlws.FILTER($I:$I,($C:$C=$L25)*($D:$D=AF$2),0)=0,"",_xlfn._xlws.FILTER($I:$I,($C:$C=$L25)*($D:$D=AF$2),0))</f>
        <v>1</v>
      </c>
      <c r="AG25" s="2" cm="1">
        <f t="array" ref="AG25">IF(_xlfn._xlws.FILTER($I:$I,($C:$C=$L25)*($D:$D=AG$2),0)=0,"",_xlfn._xlws.FILTER($I:$I,($C:$C=$L25)*($D:$D=AG$2),0))</f>
        <v>2</v>
      </c>
      <c r="AH25" s="2" cm="1">
        <f t="array" ref="AH25">IF(_xlfn._xlws.FILTER($I:$I,($C:$C=$L25)*($D:$D=AH$2),0)=0,"",_xlfn._xlws.FILTER($I:$I,($C:$C=$L25)*($D:$D=AH$2),0))</f>
        <v>9</v>
      </c>
      <c r="AI25" s="2">
        <f t="shared" si="0"/>
        <v>125</v>
      </c>
    </row>
    <row r="26" spans="1:40" x14ac:dyDescent="0.25">
      <c r="A26" s="100" t="s">
        <v>170</v>
      </c>
      <c r="B26" s="100" t="s">
        <v>172</v>
      </c>
      <c r="C26" s="101">
        <v>44867</v>
      </c>
      <c r="D26" s="100" t="s">
        <v>54</v>
      </c>
      <c r="E26">
        <v>3</v>
      </c>
      <c r="F26">
        <v>8</v>
      </c>
      <c r="G26">
        <v>2</v>
      </c>
      <c r="H26">
        <v>4</v>
      </c>
      <c r="I26">
        <v>17</v>
      </c>
      <c r="K26" t="s">
        <v>61</v>
      </c>
      <c r="L26" s="32">
        <v>44887</v>
      </c>
      <c r="M26" s="200" cm="1">
        <f t="array" ref="M26">IF(_xlfn._xlws.FILTER($I:$I,($C:$C=$L26)*($D:$D=M$2),0)+_xlfn._xlws.FILTER($I:$I,($C:$C=$L26)*($D:$D=N$2),0)=0,"",_xlfn._xlws.FILTER($I:$I,($C:$C=$L26)*($D:$D=M$2),0)+_xlfn._xlws.FILTER($I:$I,($C:$C=$L26)*($D:$D=N$2),0))</f>
        <v>2</v>
      </c>
      <c r="N26" s="200"/>
      <c r="O26" s="2" cm="1">
        <f t="array" ref="O26">IF(_xlfn._xlws.FILTER($I:$I,($C:$C=$L26)*($D:$D=O$2),0)=0,"",_xlfn._xlws.FILTER($I:$I,($C:$C=$L26)*($D:$D=O$2),0))</f>
        <v>5</v>
      </c>
      <c r="P26" s="200" cm="1">
        <f t="array" ref="P26">IF(_xlfn._xlws.FILTER($I:$I,($C:$C=$L26)*($D:$D=P$2),0)+_xlfn._xlws.FILTER($I:$I,($C:$C=$L26)*($D:$D=Q$2),0)=0,"",_xlfn._xlws.FILTER($I:$I,($C:$C=$L26)*($D:$D=P$2),0)+_xlfn._xlws.FILTER($I:$I,($C:$C=$L26)*($D:$D=Q$2),0))</f>
        <v>47</v>
      </c>
      <c r="Q26" s="200"/>
      <c r="R26" s="200" cm="1">
        <f t="array" ref="R26">IF(_xlfn._xlws.FILTER($I:$I,($C:$C=$L26)*($D:$D=R$2),0)+_xlfn._xlws.FILTER($I:$I,($C:$C=$L26)*($D:$D=S$2),0)+_xlfn._xlws.FILTER($I:$I,($C:$C=$L26)*($D:$D=T$2),0)+_xlfn._xlws.FILTER($I:$I,($C:$C=$L26)*($D:$D=U$2),0)+_xlfn._xlws.FILTER($I:$I,($C:$C=$L26)*($D:$D=V$2),0)=0,"",_xlfn._xlws.FILTER($I:$I,($C:$C=$L26)*($D:$D=R$2),0)+_xlfn._xlws.FILTER($I:$I,($C:$C=$L26)*($D:$D=S$2),0)+_xlfn._xlws.FILTER($I:$I,($C:$C=$L26)*($D:$D=T$2),0)+_xlfn._xlws.FILTER($I:$I,($C:$C=$L26)*($D:$D=U$2),0)+_xlfn._xlws.FILTER($I:$I,($C:$C=$L26)*($D:$D=V$2),0))</f>
        <v>47</v>
      </c>
      <c r="S26" s="200"/>
      <c r="T26" s="200"/>
      <c r="U26" s="200"/>
      <c r="V26" s="200"/>
      <c r="W26" s="2"/>
      <c r="X26" s="2" cm="1">
        <f t="array" ref="X26">IF(_xlfn._xlws.FILTER($I:$I,($C:$C=$L26)*($D:$D=X$2),0)=0,"",_xlfn._xlws.FILTER($I:$I,($C:$C=$L26)*($D:$D=X$2),0))</f>
        <v>10</v>
      </c>
      <c r="Y26" s="2"/>
      <c r="Z26" s="200" cm="1">
        <f t="array" ref="Z26">IF(_xlfn._xlws.FILTER($I:$I,($C:$C=$L26)*($D:$D=Z$2),0)+_xlfn._xlws.FILTER($I:$I,($C:$C=$L26)*($D:$D=AA$2),0)=0,"",_xlfn._xlws.FILTER($I:$I,($C:$C=$L26)*($D:$D=Z$2),0)+_xlfn._xlws.FILTER($I:$I,($C:$C=$L26)*($D:$D=AA$2),0))</f>
        <v>3</v>
      </c>
      <c r="AA26" s="200"/>
      <c r="AB26" s="2" cm="1">
        <f t="array" ref="AB26">IF(_xlfn._xlws.FILTER($I:$I,($C:$C=$L26)*($D:$D=AB$2),0)=0,"",_xlfn._xlws.FILTER($I:$I,($C:$C=$L26)*($D:$D=AB$2),0))</f>
        <v>10</v>
      </c>
      <c r="AC26" s="200" t="str" cm="1">
        <f t="array" ref="AC26">IF(_xlfn._xlws.FILTER($I:$I,($C:$C=$L26)*($D:$D=AC$2),0)+_xlfn._xlws.FILTER($I:$I,($C:$C=$L26)*($D:$D=AD$2),0)+_xlfn._xlws.FILTER($I:$I,($C:$C=$L26)*($D:$D=AE$2),0)=0,"",_xlfn._xlws.FILTER($I:$I,($C:$C=$L26)*($D:$D=AC$2),0)+_xlfn._xlws.FILTER($I:$I,($C:$C=$L26)*($D:$D=AD$2),0)+_xlfn._xlws.FILTER($I:$I,($C:$C=$L26)*($D:$D=AE$2),0))</f>
        <v/>
      </c>
      <c r="AD26" s="200"/>
      <c r="AE26" s="200"/>
      <c r="AF26" s="2" cm="1">
        <f t="array" ref="AF26">IF(_xlfn._xlws.FILTER($I:$I,($C:$C=$L26)*($D:$D=AF$2),0)=0,"",_xlfn._xlws.FILTER($I:$I,($C:$C=$L26)*($D:$D=AF$2),0))</f>
        <v>1</v>
      </c>
      <c r="AG26" s="2" cm="1">
        <f t="array" ref="AG26">IF(_xlfn._xlws.FILTER($I:$I,($C:$C=$L26)*($D:$D=AG$2),0)=0,"",_xlfn._xlws.FILTER($I:$I,($C:$C=$L26)*($D:$D=AG$2),0))</f>
        <v>2</v>
      </c>
      <c r="AH26" s="2" cm="1">
        <f t="array" ref="AH26">IF(_xlfn._xlws.FILTER($I:$I,($C:$C=$L26)*($D:$D=AH$2),0)=0,"",_xlfn._xlws.FILTER($I:$I,($C:$C=$L26)*($D:$D=AH$2),0))</f>
        <v>8</v>
      </c>
      <c r="AI26" s="2">
        <f t="shared" si="0"/>
        <v>135</v>
      </c>
    </row>
    <row r="27" spans="1:40" x14ac:dyDescent="0.25">
      <c r="A27" s="100" t="s">
        <v>170</v>
      </c>
      <c r="B27" s="100" t="s">
        <v>172</v>
      </c>
      <c r="C27" s="101">
        <v>44867</v>
      </c>
      <c r="D27" s="100" t="s">
        <v>99</v>
      </c>
      <c r="E27">
        <v>1</v>
      </c>
      <c r="F27">
        <v>0</v>
      </c>
      <c r="G27">
        <v>0</v>
      </c>
      <c r="H27">
        <v>0</v>
      </c>
      <c r="I27">
        <v>1</v>
      </c>
      <c r="K27" t="s">
        <v>62</v>
      </c>
      <c r="L27" s="32">
        <v>44888</v>
      </c>
      <c r="M27" s="200" cm="1">
        <f t="array" ref="M27">IF(_xlfn._xlws.FILTER($I:$I,($C:$C=$L27)*($D:$D=M$2),0)+_xlfn._xlws.FILTER($I:$I,($C:$C=$L27)*($D:$D=N$2),0)=0,"",_xlfn._xlws.FILTER($I:$I,($C:$C=$L27)*($D:$D=M$2),0)+_xlfn._xlws.FILTER($I:$I,($C:$C=$L27)*($D:$D=N$2),0))</f>
        <v>3</v>
      </c>
      <c r="N27" s="200"/>
      <c r="O27" s="2" cm="1">
        <f t="array" ref="O27">IF(_xlfn._xlws.FILTER($I:$I,($C:$C=$L27)*($D:$D=O$2),0)=0,"",_xlfn._xlws.FILTER($I:$I,($C:$C=$L27)*($D:$D=O$2),0))</f>
        <v>5</v>
      </c>
      <c r="P27" s="200" cm="1">
        <f t="array" ref="P27">IF(_xlfn._xlws.FILTER($I:$I,($C:$C=$L27)*($D:$D=P$2),0)+_xlfn._xlws.FILTER($I:$I,($C:$C=$L27)*($D:$D=Q$2),0)=0,"",_xlfn._xlws.FILTER($I:$I,($C:$C=$L27)*($D:$D=P$2),0)+_xlfn._xlws.FILTER($I:$I,($C:$C=$L27)*($D:$D=Q$2),0))</f>
        <v>45</v>
      </c>
      <c r="Q27" s="200"/>
      <c r="R27" s="200" cm="1">
        <f t="array" ref="R27">IF(_xlfn._xlws.FILTER($I:$I,($C:$C=$L27)*($D:$D=R$2),0)+_xlfn._xlws.FILTER($I:$I,($C:$C=$L27)*($D:$D=S$2),0)+_xlfn._xlws.FILTER($I:$I,($C:$C=$L27)*($D:$D=T$2),0)+_xlfn._xlws.FILTER($I:$I,($C:$C=$L27)*($D:$D=U$2),0)+_xlfn._xlws.FILTER($I:$I,($C:$C=$L27)*($D:$D=V$2),0)=0,"",_xlfn._xlws.FILTER($I:$I,($C:$C=$L27)*($D:$D=R$2),0)+_xlfn._xlws.FILTER($I:$I,($C:$C=$L27)*($D:$D=S$2),0)+_xlfn._xlws.FILTER($I:$I,($C:$C=$L27)*($D:$D=T$2),0)+_xlfn._xlws.FILTER($I:$I,($C:$C=$L27)*($D:$D=U$2),0)+_xlfn._xlws.FILTER($I:$I,($C:$C=$L27)*($D:$D=V$2),0))</f>
        <v>46</v>
      </c>
      <c r="S27" s="200"/>
      <c r="T27" s="200"/>
      <c r="U27" s="200"/>
      <c r="V27" s="200"/>
      <c r="W27" s="2"/>
      <c r="X27" s="2" cm="1">
        <f t="array" ref="X27">IF(_xlfn._xlws.FILTER($I:$I,($C:$C=$L27)*($D:$D=X$2),0)=0,"",_xlfn._xlws.FILTER($I:$I,($C:$C=$L27)*($D:$D=X$2),0))</f>
        <v>10</v>
      </c>
      <c r="Y27" s="2"/>
      <c r="Z27" s="200" cm="1">
        <f t="array" ref="Z27">IF(_xlfn._xlws.FILTER($I:$I,($C:$C=$L27)*($D:$D=Z$2),0)+_xlfn._xlws.FILTER($I:$I,($C:$C=$L27)*($D:$D=AA$2),0)=0,"",_xlfn._xlws.FILTER($I:$I,($C:$C=$L27)*($D:$D=Z$2),0)+_xlfn._xlws.FILTER($I:$I,($C:$C=$L27)*($D:$D=AA$2),0))</f>
        <v>4</v>
      </c>
      <c r="AA27" s="200"/>
      <c r="AB27" s="2" cm="1">
        <f t="array" ref="AB27">IF(_xlfn._xlws.FILTER($I:$I,($C:$C=$L27)*($D:$D=AB$2),0)=0,"",_xlfn._xlws.FILTER($I:$I,($C:$C=$L27)*($D:$D=AB$2),0))</f>
        <v>8</v>
      </c>
      <c r="AC27" s="200" t="str" cm="1">
        <f t="array" ref="AC27">IF(_xlfn._xlws.FILTER($I:$I,($C:$C=$L27)*($D:$D=AC$2),0)+_xlfn._xlws.FILTER($I:$I,($C:$C=$L27)*($D:$D=AD$2),0)+_xlfn._xlws.FILTER($I:$I,($C:$C=$L27)*($D:$D=AE$2),0)=0,"",_xlfn._xlws.FILTER($I:$I,($C:$C=$L27)*($D:$D=AC$2),0)+_xlfn._xlws.FILTER($I:$I,($C:$C=$L27)*($D:$D=AD$2),0)+_xlfn._xlws.FILTER($I:$I,($C:$C=$L27)*($D:$D=AE$2),0))</f>
        <v/>
      </c>
      <c r="AD27" s="200"/>
      <c r="AE27" s="200"/>
      <c r="AF27" s="2" cm="1">
        <f t="array" ref="AF27">IF(_xlfn._xlws.FILTER($I:$I,($C:$C=$L27)*($D:$D=AF$2),0)=0,"",_xlfn._xlws.FILTER($I:$I,($C:$C=$L27)*($D:$D=AF$2),0))</f>
        <v>6</v>
      </c>
      <c r="AG27" s="2" cm="1">
        <f t="array" ref="AG27">IF(_xlfn._xlws.FILTER($I:$I,($C:$C=$L27)*($D:$D=AG$2),0)=0,"",_xlfn._xlws.FILTER($I:$I,($C:$C=$L27)*($D:$D=AG$2),0))</f>
        <v>1</v>
      </c>
      <c r="AH27" s="2" cm="1">
        <f t="array" ref="AH27">IF(_xlfn._xlws.FILTER($I:$I,($C:$C=$L27)*($D:$D=AH$2),0)=0,"",_xlfn._xlws.FILTER($I:$I,($C:$C=$L27)*($D:$D=AH$2),0))</f>
        <v>8</v>
      </c>
      <c r="AI27" s="2">
        <f t="shared" si="0"/>
        <v>136</v>
      </c>
    </row>
    <row r="28" spans="1:40" x14ac:dyDescent="0.25">
      <c r="A28" s="100" t="s">
        <v>170</v>
      </c>
      <c r="B28" s="100" t="s">
        <v>172</v>
      </c>
      <c r="C28" s="101">
        <v>44867</v>
      </c>
      <c r="D28" s="100" t="s">
        <v>100</v>
      </c>
      <c r="E28">
        <v>1</v>
      </c>
      <c r="F28">
        <v>0</v>
      </c>
      <c r="G28">
        <v>0</v>
      </c>
      <c r="H28">
        <v>0</v>
      </c>
      <c r="I28">
        <v>1</v>
      </c>
      <c r="K28" t="s">
        <v>63</v>
      </c>
      <c r="L28" s="32">
        <v>44889</v>
      </c>
      <c r="M28" s="200" cm="1">
        <f t="array" ref="M28">IF(_xlfn._xlws.FILTER($I:$I,($C:$C=$L28)*($D:$D=M$2),0)+_xlfn._xlws.FILTER($I:$I,($C:$C=$L28)*($D:$D=N$2),0)=0,"",_xlfn._xlws.FILTER($I:$I,($C:$C=$L28)*($D:$D=M$2),0)+_xlfn._xlws.FILTER($I:$I,($C:$C=$L28)*($D:$D=N$2),0))</f>
        <v>3</v>
      </c>
      <c r="N28" s="200"/>
      <c r="O28" s="2" cm="1">
        <f t="array" ref="O28">IF(_xlfn._xlws.FILTER($I:$I,($C:$C=$L28)*($D:$D=O$2),0)=0,"",_xlfn._xlws.FILTER($I:$I,($C:$C=$L28)*($D:$D=O$2),0))</f>
        <v>5</v>
      </c>
      <c r="P28" s="200" cm="1">
        <f t="array" ref="P28">IF(_xlfn._xlws.FILTER($I:$I,($C:$C=$L28)*($D:$D=P$2),0)+_xlfn._xlws.FILTER($I:$I,($C:$C=$L28)*($D:$D=Q$2),0)=0,"",_xlfn._xlws.FILTER($I:$I,($C:$C=$L28)*($D:$D=P$2),0)+_xlfn._xlws.FILTER($I:$I,($C:$C=$L28)*($D:$D=Q$2),0))</f>
        <v>42</v>
      </c>
      <c r="Q28" s="200"/>
      <c r="R28" s="200" cm="1">
        <f t="array" ref="R28">IF(_xlfn._xlws.FILTER($I:$I,($C:$C=$L28)*($D:$D=R$2),0)+_xlfn._xlws.FILTER($I:$I,($C:$C=$L28)*($D:$D=S$2),0)+_xlfn._xlws.FILTER($I:$I,($C:$C=$L28)*($D:$D=T$2),0)+_xlfn._xlws.FILTER($I:$I,($C:$C=$L28)*($D:$D=U$2),0)+_xlfn._xlws.FILTER($I:$I,($C:$C=$L28)*($D:$D=V$2),0)=0,"",_xlfn._xlws.FILTER($I:$I,($C:$C=$L28)*($D:$D=R$2),0)+_xlfn._xlws.FILTER($I:$I,($C:$C=$L28)*($D:$D=S$2),0)+_xlfn._xlws.FILTER($I:$I,($C:$C=$L28)*($D:$D=T$2),0)+_xlfn._xlws.FILTER($I:$I,($C:$C=$L28)*($D:$D=U$2),0)+_xlfn._xlws.FILTER($I:$I,($C:$C=$L28)*($D:$D=V$2),0))</f>
        <v>38</v>
      </c>
      <c r="S28" s="200"/>
      <c r="T28" s="200"/>
      <c r="U28" s="200"/>
      <c r="V28" s="200"/>
      <c r="W28" s="2"/>
      <c r="X28" s="2" cm="1">
        <f t="array" ref="X28">IF(_xlfn._xlws.FILTER($I:$I,($C:$C=$L28)*($D:$D=X$2),0)=0,"",_xlfn._xlws.FILTER($I:$I,($C:$C=$L28)*($D:$D=X$2),0))</f>
        <v>11</v>
      </c>
      <c r="Y28" s="2"/>
      <c r="Z28" s="200" cm="1">
        <f t="array" ref="Z28">IF(_xlfn._xlws.FILTER($I:$I,($C:$C=$L28)*($D:$D=Z$2),0)+_xlfn._xlws.FILTER($I:$I,($C:$C=$L28)*($D:$D=AA$2),0)=0,"",_xlfn._xlws.FILTER($I:$I,($C:$C=$L28)*($D:$D=Z$2),0)+_xlfn._xlws.FILTER($I:$I,($C:$C=$L28)*($D:$D=AA$2),0))</f>
        <v>4</v>
      </c>
      <c r="AA28" s="200"/>
      <c r="AB28" s="2" cm="1">
        <f t="array" ref="AB28">IF(_xlfn._xlws.FILTER($I:$I,($C:$C=$L28)*($D:$D=AB$2),0)=0,"",_xlfn._xlws.FILTER($I:$I,($C:$C=$L28)*($D:$D=AB$2),0))</f>
        <v>6</v>
      </c>
      <c r="AC28" s="200" t="str" cm="1">
        <f t="array" ref="AC28">IF(_xlfn._xlws.FILTER($I:$I,($C:$C=$L28)*($D:$D=AC$2),0)+_xlfn._xlws.FILTER($I:$I,($C:$C=$L28)*($D:$D=AD$2),0)+_xlfn._xlws.FILTER($I:$I,($C:$C=$L28)*($D:$D=AE$2),0)=0,"",_xlfn._xlws.FILTER($I:$I,($C:$C=$L28)*($D:$D=AC$2),0)+_xlfn._xlws.FILTER($I:$I,($C:$C=$L28)*($D:$D=AD$2),0)+_xlfn._xlws.FILTER($I:$I,($C:$C=$L28)*($D:$D=AE$2),0))</f>
        <v/>
      </c>
      <c r="AD28" s="200"/>
      <c r="AE28" s="200"/>
      <c r="AF28" s="2" cm="1">
        <f t="array" ref="AF28">IF(_xlfn._xlws.FILTER($I:$I,($C:$C=$L28)*($D:$D=AF$2),0)=0,"",_xlfn._xlws.FILTER($I:$I,($C:$C=$L28)*($D:$D=AF$2),0))</f>
        <v>1</v>
      </c>
      <c r="AG28" s="2" cm="1">
        <f t="array" ref="AG28">IF(_xlfn._xlws.FILTER($I:$I,($C:$C=$L28)*($D:$D=AG$2),0)=0,"",_xlfn._xlws.FILTER($I:$I,($C:$C=$L28)*($D:$D=AG$2),0))</f>
        <v>1</v>
      </c>
      <c r="AH28" s="2" cm="1">
        <f t="array" ref="AH28">IF(_xlfn._xlws.FILTER($I:$I,($C:$C=$L28)*($D:$D=AH$2),0)=0,"",_xlfn._xlws.FILTER($I:$I,($C:$C=$L28)*($D:$D=AH$2),0))</f>
        <v>7</v>
      </c>
      <c r="AI28" s="2">
        <f t="shared" si="0"/>
        <v>118</v>
      </c>
    </row>
    <row r="29" spans="1:40" x14ac:dyDescent="0.25">
      <c r="A29" s="100" t="s">
        <v>170</v>
      </c>
      <c r="B29" s="100" t="s">
        <v>172</v>
      </c>
      <c r="C29" s="101">
        <v>44867</v>
      </c>
      <c r="D29" s="100" t="s">
        <v>101</v>
      </c>
      <c r="E29">
        <v>0</v>
      </c>
      <c r="F29">
        <v>0</v>
      </c>
      <c r="G29">
        <v>0</v>
      </c>
      <c r="H29">
        <v>0</v>
      </c>
      <c r="I29">
        <v>0</v>
      </c>
      <c r="K29" t="s">
        <v>64</v>
      </c>
      <c r="L29" s="32">
        <v>44890</v>
      </c>
      <c r="M29" s="200" cm="1">
        <f t="array" ref="M29">IF(_xlfn._xlws.FILTER($I:$I,($C:$C=$L29)*($D:$D=M$2),0)+_xlfn._xlws.FILTER($I:$I,($C:$C=$L29)*($D:$D=N$2),0)=0,"",_xlfn._xlws.FILTER($I:$I,($C:$C=$L29)*($D:$D=M$2),0)+_xlfn._xlws.FILTER($I:$I,($C:$C=$L29)*($D:$D=N$2),0))</f>
        <v>2</v>
      </c>
      <c r="N29" s="200"/>
      <c r="O29" s="2" cm="1">
        <f t="array" ref="O29">IF(_xlfn._xlws.FILTER($I:$I,($C:$C=$L29)*($D:$D=O$2),0)=0,"",_xlfn._xlws.FILTER($I:$I,($C:$C=$L29)*($D:$D=O$2),0))</f>
        <v>5</v>
      </c>
      <c r="P29" s="200" cm="1">
        <f t="array" ref="P29">IF(_xlfn._xlws.FILTER($I:$I,($C:$C=$L29)*($D:$D=P$2),0)+_xlfn._xlws.FILTER($I:$I,($C:$C=$L29)*($D:$D=Q$2),0)=0,"",_xlfn._xlws.FILTER($I:$I,($C:$C=$L29)*($D:$D=P$2),0)+_xlfn._xlws.FILTER($I:$I,($C:$C=$L29)*($D:$D=Q$2),0))</f>
        <v>42</v>
      </c>
      <c r="Q29" s="200"/>
      <c r="R29" s="200" cm="1">
        <f t="array" ref="R29">IF(_xlfn._xlws.FILTER($I:$I,($C:$C=$L29)*($D:$D=R$2),0)+_xlfn._xlws.FILTER($I:$I,($C:$C=$L29)*($D:$D=S$2),0)+_xlfn._xlws.FILTER($I:$I,($C:$C=$L29)*($D:$D=T$2),0)+_xlfn._xlws.FILTER($I:$I,($C:$C=$L29)*($D:$D=U$2),0)+_xlfn._xlws.FILTER($I:$I,($C:$C=$L29)*($D:$D=V$2),0)=0,"",_xlfn._xlws.FILTER($I:$I,($C:$C=$L29)*($D:$D=R$2),0)+_xlfn._xlws.FILTER($I:$I,($C:$C=$L29)*($D:$D=S$2),0)+_xlfn._xlws.FILTER($I:$I,($C:$C=$L29)*($D:$D=T$2),0)+_xlfn._xlws.FILTER($I:$I,($C:$C=$L29)*($D:$D=U$2),0)+_xlfn._xlws.FILTER($I:$I,($C:$C=$L29)*($D:$D=V$2),0))</f>
        <v>57</v>
      </c>
      <c r="S29" s="200"/>
      <c r="T29" s="200"/>
      <c r="U29" s="200"/>
      <c r="V29" s="200"/>
      <c r="W29" s="2"/>
      <c r="X29" s="2" cm="1">
        <f t="array" ref="X29">IF(_xlfn._xlws.FILTER($I:$I,($C:$C=$L29)*($D:$D=X$2),0)=0,"",_xlfn._xlws.FILTER($I:$I,($C:$C=$L29)*($D:$D=X$2),0))</f>
        <v>14</v>
      </c>
      <c r="Y29" s="2"/>
      <c r="Z29" s="200" cm="1">
        <f t="array" ref="Z29">IF(_xlfn._xlws.FILTER($I:$I,($C:$C=$L29)*($D:$D=Z$2),0)+_xlfn._xlws.FILTER($I:$I,($C:$C=$L29)*($D:$D=AA$2),0)=0,"",_xlfn._xlws.FILTER($I:$I,($C:$C=$L29)*($D:$D=Z$2),0)+_xlfn._xlws.FILTER($I:$I,($C:$C=$L29)*($D:$D=AA$2),0))</f>
        <v>5</v>
      </c>
      <c r="AA29" s="200"/>
      <c r="AB29" s="2" cm="1">
        <f t="array" ref="AB29">IF(_xlfn._xlws.FILTER($I:$I,($C:$C=$L29)*($D:$D=AB$2),0)=0,"",_xlfn._xlws.FILTER($I:$I,($C:$C=$L29)*($D:$D=AB$2),0))</f>
        <v>10</v>
      </c>
      <c r="AC29" s="200" t="str" cm="1">
        <f t="array" ref="AC29">IF(_xlfn._xlws.FILTER($I:$I,($C:$C=$L29)*($D:$D=AC$2),0)+_xlfn._xlws.FILTER($I:$I,($C:$C=$L29)*($D:$D=AD$2),0)+_xlfn._xlws.FILTER($I:$I,($C:$C=$L29)*($D:$D=AE$2),0)=0,"",_xlfn._xlws.FILTER($I:$I,($C:$C=$L29)*($D:$D=AC$2),0)+_xlfn._xlws.FILTER($I:$I,($C:$C=$L29)*($D:$D=AD$2),0)+_xlfn._xlws.FILTER($I:$I,($C:$C=$L29)*($D:$D=AE$2),0))</f>
        <v/>
      </c>
      <c r="AD29" s="200"/>
      <c r="AE29" s="200"/>
      <c r="AF29" s="2" cm="1">
        <f t="array" ref="AF29">IF(_xlfn._xlws.FILTER($I:$I,($C:$C=$L29)*($D:$D=AF$2),0)=0,"",_xlfn._xlws.FILTER($I:$I,($C:$C=$L29)*($D:$D=AF$2),0))</f>
        <v>4</v>
      </c>
      <c r="AG29" s="2" cm="1">
        <f t="array" ref="AG29">IF(_xlfn._xlws.FILTER($I:$I,($C:$C=$L29)*($D:$D=AG$2),0)=0,"",_xlfn._xlws.FILTER($I:$I,($C:$C=$L29)*($D:$D=AG$2),0))</f>
        <v>1</v>
      </c>
      <c r="AH29" s="2" cm="1">
        <f t="array" ref="AH29">IF(_xlfn._xlws.FILTER($I:$I,($C:$C=$L29)*($D:$D=AH$2),0)=0,"",_xlfn._xlws.FILTER($I:$I,($C:$C=$L29)*($D:$D=AH$2),0))</f>
        <v>7</v>
      </c>
      <c r="AI29" s="2">
        <f t="shared" si="0"/>
        <v>147</v>
      </c>
    </row>
    <row r="30" spans="1:40" x14ac:dyDescent="0.25">
      <c r="A30" s="100" t="s">
        <v>170</v>
      </c>
      <c r="B30" s="100" t="s">
        <v>172</v>
      </c>
      <c r="C30" s="101">
        <v>44867</v>
      </c>
      <c r="D30" s="100" t="s">
        <v>20</v>
      </c>
      <c r="E30">
        <v>1</v>
      </c>
      <c r="F30">
        <v>3</v>
      </c>
      <c r="G30">
        <v>0</v>
      </c>
      <c r="H30">
        <v>0</v>
      </c>
      <c r="I30">
        <v>4</v>
      </c>
      <c r="K30" t="s">
        <v>65</v>
      </c>
      <c r="L30" s="32">
        <v>44891</v>
      </c>
      <c r="M30" s="200" t="str" cm="1">
        <f t="array" ref="M30">IF(_xlfn._xlws.FILTER($I:$I,($C:$C=$L30)*($D:$D=M$2),0)+_xlfn._xlws.FILTER($I:$I,($C:$C=$L30)*($D:$D=N$2),0)=0,"",_xlfn._xlws.FILTER($I:$I,($C:$C=$L30)*($D:$D=M$2),0)+_xlfn._xlws.FILTER($I:$I,($C:$C=$L30)*($D:$D=N$2),0))</f>
        <v/>
      </c>
      <c r="N30" s="200"/>
      <c r="O30" s="2" t="str" cm="1">
        <f t="array" ref="O30">IF(_xlfn._xlws.FILTER($I:$I,($C:$C=$L30)*($D:$D=O$2),0)=0,"",_xlfn._xlws.FILTER($I:$I,($C:$C=$L30)*($D:$D=O$2),0))</f>
        <v/>
      </c>
      <c r="P30" s="200" t="str" cm="1">
        <f t="array" ref="P30">IF(_xlfn._xlws.FILTER($I:$I,($C:$C=$L30)*($D:$D=P$2),0)+_xlfn._xlws.FILTER($I:$I,($C:$C=$L30)*($D:$D=Q$2),0)=0,"",_xlfn._xlws.FILTER($I:$I,($C:$C=$L30)*($D:$D=P$2),0)+_xlfn._xlws.FILTER($I:$I,($C:$C=$L30)*($D:$D=Q$2),0))</f>
        <v/>
      </c>
      <c r="Q30" s="200"/>
      <c r="R30" s="200" t="str" cm="1">
        <f t="array" ref="R30">IF(_xlfn._xlws.FILTER($I:$I,($C:$C=$L30)*($D:$D=R$2),0)+_xlfn._xlws.FILTER($I:$I,($C:$C=$L30)*($D:$D=S$2),0)+_xlfn._xlws.FILTER($I:$I,($C:$C=$L30)*($D:$D=T$2),0)+_xlfn._xlws.FILTER($I:$I,($C:$C=$L30)*($D:$D=U$2),0)+_xlfn._xlws.FILTER($I:$I,($C:$C=$L30)*($D:$D=V$2),0)=0,"",_xlfn._xlws.FILTER($I:$I,($C:$C=$L30)*($D:$D=R$2),0)+_xlfn._xlws.FILTER($I:$I,($C:$C=$L30)*($D:$D=S$2),0)+_xlfn._xlws.FILTER($I:$I,($C:$C=$L30)*($D:$D=T$2),0)+_xlfn._xlws.FILTER($I:$I,($C:$C=$L30)*($D:$D=U$2),0)+_xlfn._xlws.FILTER($I:$I,($C:$C=$L30)*($D:$D=V$2),0))</f>
        <v/>
      </c>
      <c r="S30" s="200"/>
      <c r="T30" s="200"/>
      <c r="U30" s="200"/>
      <c r="V30" s="200"/>
      <c r="W30" s="2"/>
      <c r="X30" s="2" t="str" cm="1">
        <f t="array" ref="X30">IF(_xlfn._xlws.FILTER($I:$I,($C:$C=$L30)*($D:$D=X$2),0)=0,"",_xlfn._xlws.FILTER($I:$I,($C:$C=$L30)*($D:$D=X$2),0))</f>
        <v/>
      </c>
      <c r="Y30" s="2"/>
      <c r="Z30" s="200" t="str" cm="1">
        <f t="array" ref="Z30">IF(_xlfn._xlws.FILTER($I:$I,($C:$C=$L30)*($D:$D=Z$2),0)+_xlfn._xlws.FILTER($I:$I,($C:$C=$L30)*($D:$D=AA$2),0)=0,"",_xlfn._xlws.FILTER($I:$I,($C:$C=$L30)*($D:$D=Z$2),0)+_xlfn._xlws.FILTER($I:$I,($C:$C=$L30)*($D:$D=AA$2),0))</f>
        <v/>
      </c>
      <c r="AA30" s="200"/>
      <c r="AB30" s="2" t="str" cm="1">
        <f t="array" ref="AB30">IF(_xlfn._xlws.FILTER($I:$I,($C:$C=$L30)*($D:$D=AB$2),0)=0,"",_xlfn._xlws.FILTER($I:$I,($C:$C=$L30)*($D:$D=AB$2),0))</f>
        <v/>
      </c>
      <c r="AC30" s="200" t="str" cm="1">
        <f t="array" ref="AC30">IF(_xlfn._xlws.FILTER($I:$I,($C:$C=$L30)*($D:$D=AC$2),0)+_xlfn._xlws.FILTER($I:$I,($C:$C=$L30)*($D:$D=AD$2),0)+_xlfn._xlws.FILTER($I:$I,($C:$C=$L30)*($D:$D=AE$2),0)=0,"",_xlfn._xlws.FILTER($I:$I,($C:$C=$L30)*($D:$D=AC$2),0)+_xlfn._xlws.FILTER($I:$I,($C:$C=$L30)*($D:$D=AD$2),0)+_xlfn._xlws.FILTER($I:$I,($C:$C=$L30)*($D:$D=AE$2),0))</f>
        <v/>
      </c>
      <c r="AD30" s="200"/>
      <c r="AE30" s="200"/>
      <c r="AF30" s="2" t="str" cm="1">
        <f t="array" ref="AF30">IF(_xlfn._xlws.FILTER($I:$I,($C:$C=$L30)*($D:$D=AF$2),0)=0,"",_xlfn._xlws.FILTER($I:$I,($C:$C=$L30)*($D:$D=AF$2),0))</f>
        <v/>
      </c>
      <c r="AG30" s="2" t="str" cm="1">
        <f t="array" ref="AG30">IF(_xlfn._xlws.FILTER($I:$I,($C:$C=$L30)*($D:$D=AG$2),0)=0,"",_xlfn._xlws.FILTER($I:$I,($C:$C=$L30)*($D:$D=AG$2),0))</f>
        <v/>
      </c>
      <c r="AH30" s="2" t="str" cm="1">
        <f t="array" ref="AH30">IF(_xlfn._xlws.FILTER($I:$I,($C:$C=$L30)*($D:$D=AH$2),0)=0,"",_xlfn._xlws.FILTER($I:$I,($C:$C=$L30)*($D:$D=AH$2),0))</f>
        <v/>
      </c>
      <c r="AI30" s="2">
        <f t="shared" si="0"/>
        <v>0</v>
      </c>
    </row>
    <row r="31" spans="1:40" x14ac:dyDescent="0.25">
      <c r="A31" s="100" t="s">
        <v>170</v>
      </c>
      <c r="B31" s="100" t="s">
        <v>172</v>
      </c>
      <c r="C31" s="101">
        <v>44867</v>
      </c>
      <c r="D31" s="100" t="s">
        <v>102</v>
      </c>
      <c r="E31">
        <v>3</v>
      </c>
      <c r="F31">
        <v>3</v>
      </c>
      <c r="G31">
        <v>0</v>
      </c>
      <c r="H31">
        <v>0</v>
      </c>
      <c r="I31">
        <v>6</v>
      </c>
      <c r="K31" t="s">
        <v>66</v>
      </c>
      <c r="L31" s="32">
        <v>44892</v>
      </c>
      <c r="M31" s="200" t="str" cm="1">
        <f t="array" ref="M31">IF(_xlfn._xlws.FILTER($I:$I,($C:$C=$L31)*($D:$D=M$2),0)+_xlfn._xlws.FILTER($I:$I,($C:$C=$L31)*($D:$D=N$2),0)=0,"",_xlfn._xlws.FILTER($I:$I,($C:$C=$L31)*($D:$D=M$2),0)+_xlfn._xlws.FILTER($I:$I,($C:$C=$L31)*($D:$D=N$2),0))</f>
        <v/>
      </c>
      <c r="N31" s="200"/>
      <c r="O31" s="2" t="str" cm="1">
        <f t="array" ref="O31">IF(_xlfn._xlws.FILTER($I:$I,($C:$C=$L31)*($D:$D=O$2),0)=0,"",_xlfn._xlws.FILTER($I:$I,($C:$C=$L31)*($D:$D=O$2),0))</f>
        <v/>
      </c>
      <c r="P31" s="200" t="str" cm="1">
        <f t="array" ref="P31">IF(_xlfn._xlws.FILTER($I:$I,($C:$C=$L31)*($D:$D=P$2),0)+_xlfn._xlws.FILTER($I:$I,($C:$C=$L31)*($D:$D=Q$2),0)=0,"",_xlfn._xlws.FILTER($I:$I,($C:$C=$L31)*($D:$D=P$2),0)+_xlfn._xlws.FILTER($I:$I,($C:$C=$L31)*($D:$D=Q$2),0))</f>
        <v/>
      </c>
      <c r="Q31" s="200"/>
      <c r="R31" s="200" t="str" cm="1">
        <f t="array" ref="R31">IF(_xlfn._xlws.FILTER($I:$I,($C:$C=$L31)*($D:$D=R$2),0)+_xlfn._xlws.FILTER($I:$I,($C:$C=$L31)*($D:$D=S$2),0)+_xlfn._xlws.FILTER($I:$I,($C:$C=$L31)*($D:$D=T$2),0)+_xlfn._xlws.FILTER($I:$I,($C:$C=$L31)*($D:$D=U$2),0)+_xlfn._xlws.FILTER($I:$I,($C:$C=$L31)*($D:$D=V$2),0)=0,"",_xlfn._xlws.FILTER($I:$I,($C:$C=$L31)*($D:$D=R$2),0)+_xlfn._xlws.FILTER($I:$I,($C:$C=$L31)*($D:$D=S$2),0)+_xlfn._xlws.FILTER($I:$I,($C:$C=$L31)*($D:$D=T$2),0)+_xlfn._xlws.FILTER($I:$I,($C:$C=$L31)*($D:$D=U$2),0)+_xlfn._xlws.FILTER($I:$I,($C:$C=$L31)*($D:$D=V$2),0))</f>
        <v/>
      </c>
      <c r="S31" s="200"/>
      <c r="T31" s="200"/>
      <c r="U31" s="200"/>
      <c r="V31" s="200"/>
      <c r="W31" s="2"/>
      <c r="X31" s="2" t="str" cm="1">
        <f t="array" ref="X31">IF(_xlfn._xlws.FILTER($I:$I,($C:$C=$L31)*($D:$D=X$2),0)=0,"",_xlfn._xlws.FILTER($I:$I,($C:$C=$L31)*($D:$D=X$2),0))</f>
        <v/>
      </c>
      <c r="Y31" s="2"/>
      <c r="Z31" s="200" t="str" cm="1">
        <f t="array" ref="Z31">IF(_xlfn._xlws.FILTER($I:$I,($C:$C=$L31)*($D:$D=Z$2),0)+_xlfn._xlws.FILTER($I:$I,($C:$C=$L31)*($D:$D=AA$2),0)=0,"",_xlfn._xlws.FILTER($I:$I,($C:$C=$L31)*($D:$D=Z$2),0)+_xlfn._xlws.FILTER($I:$I,($C:$C=$L31)*($D:$D=AA$2),0))</f>
        <v/>
      </c>
      <c r="AA31" s="200"/>
      <c r="AB31" s="2" t="str" cm="1">
        <f t="array" ref="AB31">IF(_xlfn._xlws.FILTER($I:$I,($C:$C=$L31)*($D:$D=AB$2),0)=0,"",_xlfn._xlws.FILTER($I:$I,($C:$C=$L31)*($D:$D=AB$2),0))</f>
        <v/>
      </c>
      <c r="AC31" s="200" t="str" cm="1">
        <f t="array" ref="AC31">IF(_xlfn._xlws.FILTER($I:$I,($C:$C=$L31)*($D:$D=AC$2),0)+_xlfn._xlws.FILTER($I:$I,($C:$C=$L31)*($D:$D=AD$2),0)+_xlfn._xlws.FILTER($I:$I,($C:$C=$L31)*($D:$D=AE$2),0)=0,"",_xlfn._xlws.FILTER($I:$I,($C:$C=$L31)*($D:$D=AC$2),0)+_xlfn._xlws.FILTER($I:$I,($C:$C=$L31)*($D:$D=AD$2),0)+_xlfn._xlws.FILTER($I:$I,($C:$C=$L31)*($D:$D=AE$2),0))</f>
        <v/>
      </c>
      <c r="AD31" s="200"/>
      <c r="AE31" s="200"/>
      <c r="AF31" s="2" t="str" cm="1">
        <f t="array" ref="AF31">IF(_xlfn._xlws.FILTER($I:$I,($C:$C=$L31)*($D:$D=AF$2),0)=0,"",_xlfn._xlws.FILTER($I:$I,($C:$C=$L31)*($D:$D=AF$2),0))</f>
        <v/>
      </c>
      <c r="AG31" s="2" t="str" cm="1">
        <f t="array" ref="AG31">IF(_xlfn._xlws.FILTER($I:$I,($C:$C=$L31)*($D:$D=AG$2),0)=0,"",_xlfn._xlws.FILTER($I:$I,($C:$C=$L31)*($D:$D=AG$2),0))</f>
        <v/>
      </c>
      <c r="AH31" s="2" t="str" cm="1">
        <f t="array" ref="AH31">IF(_xlfn._xlws.FILTER($I:$I,($C:$C=$L31)*($D:$D=AH$2),0)=0,"",_xlfn._xlws.FILTER($I:$I,($C:$C=$L31)*($D:$D=AH$2),0))</f>
        <v/>
      </c>
      <c r="AI31" s="2">
        <f t="shared" si="0"/>
        <v>0</v>
      </c>
    </row>
    <row r="32" spans="1:40" x14ac:dyDescent="0.25">
      <c r="A32" s="100" t="s">
        <v>170</v>
      </c>
      <c r="B32" s="100" t="s">
        <v>172</v>
      </c>
      <c r="C32" s="101">
        <v>44867</v>
      </c>
      <c r="D32" s="100" t="s">
        <v>18</v>
      </c>
      <c r="E32">
        <v>1</v>
      </c>
      <c r="F32">
        <v>3</v>
      </c>
      <c r="G32">
        <v>0</v>
      </c>
      <c r="H32">
        <v>0</v>
      </c>
      <c r="I32">
        <v>4</v>
      </c>
      <c r="K32" t="s">
        <v>60</v>
      </c>
      <c r="L32" s="32">
        <v>44893</v>
      </c>
      <c r="M32" s="200" cm="1">
        <f t="array" ref="M32">IF(_xlfn._xlws.FILTER($I:$I,($C:$C=$L32)*($D:$D=M$2),0)+_xlfn._xlws.FILTER($I:$I,($C:$C=$L32)*($D:$D=N$2),0)=0,"",_xlfn._xlws.FILTER($I:$I,($C:$C=$L32)*($D:$D=M$2),0)+_xlfn._xlws.FILTER($I:$I,($C:$C=$L32)*($D:$D=N$2),0))</f>
        <v>3</v>
      </c>
      <c r="N32" s="200"/>
      <c r="O32" s="2" cm="1">
        <f t="array" ref="O32">IF(_xlfn._xlws.FILTER($I:$I,($C:$C=$L32)*($D:$D=O$2),0)=0,"",_xlfn._xlws.FILTER($I:$I,($C:$C=$L32)*($D:$D=O$2),0))</f>
        <v>6</v>
      </c>
      <c r="P32" s="200" cm="1">
        <f t="array" ref="P32">IF(_xlfn._xlws.FILTER($I:$I,($C:$C=$L32)*($D:$D=P$2),0)+_xlfn._xlws.FILTER($I:$I,($C:$C=$L32)*($D:$D=Q$2),0)=0,"",_xlfn._xlws.FILTER($I:$I,($C:$C=$L32)*($D:$D=P$2),0)+_xlfn._xlws.FILTER($I:$I,($C:$C=$L32)*($D:$D=Q$2),0))</f>
        <v>45</v>
      </c>
      <c r="Q32" s="200"/>
      <c r="R32" s="200" cm="1">
        <f t="array" ref="R32">IF(_xlfn._xlws.FILTER($I:$I,($C:$C=$L32)*($D:$D=R$2),0)+_xlfn._xlws.FILTER($I:$I,($C:$C=$L32)*($D:$D=S$2),0)+_xlfn._xlws.FILTER($I:$I,($C:$C=$L32)*($D:$D=T$2),0)+_xlfn._xlws.FILTER($I:$I,($C:$C=$L32)*($D:$D=U$2),0)+_xlfn._xlws.FILTER($I:$I,($C:$C=$L32)*($D:$D=V$2),0)=0,"",_xlfn._xlws.FILTER($I:$I,($C:$C=$L32)*($D:$D=R$2),0)+_xlfn._xlws.FILTER($I:$I,($C:$C=$L32)*($D:$D=S$2),0)+_xlfn._xlws.FILTER($I:$I,($C:$C=$L32)*($D:$D=T$2),0)+_xlfn._xlws.FILTER($I:$I,($C:$C=$L32)*($D:$D=U$2),0)+_xlfn._xlws.FILTER($I:$I,($C:$C=$L32)*($D:$D=V$2),0))</f>
        <v>54</v>
      </c>
      <c r="S32" s="200"/>
      <c r="T32" s="200"/>
      <c r="U32" s="200"/>
      <c r="V32" s="200"/>
      <c r="W32" s="2">
        <v>15</v>
      </c>
      <c r="X32" s="2" cm="1">
        <f t="array" ref="X32">IF(_xlfn._xlws.FILTER($I:$I,($C:$C=$L32)*($D:$D=X$2),0)=0,"",_xlfn._xlws.FILTER($I:$I,($C:$C=$L32)*($D:$D=X$2),0))</f>
        <v>14</v>
      </c>
      <c r="Y32" s="2"/>
      <c r="Z32" s="200" cm="1">
        <f t="array" ref="Z32">IF(_xlfn._xlws.FILTER($I:$I,($C:$C=$L32)*($D:$D=Z$2),0)+_xlfn._xlws.FILTER($I:$I,($C:$C=$L32)*($D:$D=AA$2),0)=0,"",_xlfn._xlws.FILTER($I:$I,($C:$C=$L32)*($D:$D=Z$2),0)+_xlfn._xlws.FILTER($I:$I,($C:$C=$L32)*($D:$D=AA$2),0))</f>
        <v>5</v>
      </c>
      <c r="AA32" s="200"/>
      <c r="AB32" s="2" cm="1">
        <f t="array" ref="AB32">IF(_xlfn._xlws.FILTER($I:$I,($C:$C=$L32)*($D:$D=AB$2),0)=0,"",_xlfn._xlws.FILTER($I:$I,($C:$C=$L32)*($D:$D=AB$2),0))</f>
        <v>7</v>
      </c>
      <c r="AC32" s="200" t="str" cm="1">
        <f t="array" ref="AC32">IF(_xlfn._xlws.FILTER($I:$I,($C:$C=$L32)*($D:$D=AC$2),0)+_xlfn._xlws.FILTER($I:$I,($C:$C=$L32)*($D:$D=AD$2),0)+_xlfn._xlws.FILTER($I:$I,($C:$C=$L32)*($D:$D=AE$2),0)=0,"",_xlfn._xlws.FILTER($I:$I,($C:$C=$L32)*($D:$D=AC$2),0)+_xlfn._xlws.FILTER($I:$I,($C:$C=$L32)*($D:$D=AD$2),0)+_xlfn._xlws.FILTER($I:$I,($C:$C=$L32)*($D:$D=AE$2),0))</f>
        <v/>
      </c>
      <c r="AD32" s="200"/>
      <c r="AE32" s="200"/>
      <c r="AF32" s="2" cm="1">
        <f t="array" ref="AF32">IF(_xlfn._xlws.FILTER($I:$I,($C:$C=$L32)*($D:$D=AF$2),0)=0,"",_xlfn._xlws.FILTER($I:$I,($C:$C=$L32)*($D:$D=AF$2),0))</f>
        <v>7</v>
      </c>
      <c r="AG32" s="2" cm="1">
        <f t="array" ref="AG32">IF(_xlfn._xlws.FILTER($I:$I,($C:$C=$L32)*($D:$D=AG$2),0)=0,"",_xlfn._xlws.FILTER($I:$I,($C:$C=$L32)*($D:$D=AG$2),0))</f>
        <v>2</v>
      </c>
      <c r="AH32" s="2" cm="1">
        <f t="array" ref="AH32">IF(_xlfn._xlws.FILTER($I:$I,($C:$C=$L32)*($D:$D=AH$2),0)=0,"",_xlfn._xlws.FILTER($I:$I,($C:$C=$L32)*($D:$D=AH$2),0))</f>
        <v>8</v>
      </c>
      <c r="AI32" s="2">
        <f t="shared" si="0"/>
        <v>166</v>
      </c>
    </row>
    <row r="33" spans="1:35" x14ac:dyDescent="0.25">
      <c r="A33" s="100" t="s">
        <v>170</v>
      </c>
      <c r="B33" s="100" t="s">
        <v>172</v>
      </c>
      <c r="C33" s="101">
        <v>44867</v>
      </c>
      <c r="D33" s="100" t="s">
        <v>51</v>
      </c>
      <c r="E33">
        <v>0</v>
      </c>
      <c r="F33">
        <v>1</v>
      </c>
      <c r="G33">
        <v>0</v>
      </c>
      <c r="H33">
        <v>0</v>
      </c>
      <c r="I33">
        <v>1</v>
      </c>
      <c r="K33" t="s">
        <v>61</v>
      </c>
      <c r="L33" s="32">
        <v>44894</v>
      </c>
      <c r="M33" s="200" cm="1">
        <f t="array" ref="M33">IF(_xlfn._xlws.FILTER($I:$I,($C:$C=$L33)*($D:$D=M$2),0)+_xlfn._xlws.FILTER($I:$I,($C:$C=$L33)*($D:$D=N$2),0)=0,"",_xlfn._xlws.FILTER($I:$I,($C:$C=$L33)*($D:$D=M$2),0)+_xlfn._xlws.FILTER($I:$I,($C:$C=$L33)*($D:$D=N$2),0))</f>
        <v>2</v>
      </c>
      <c r="N33" s="200"/>
      <c r="O33" s="2" cm="1">
        <f t="array" ref="O33">IF(_xlfn._xlws.FILTER($I:$I,($C:$C=$L33)*($D:$D=O$2),0)=0,"",_xlfn._xlws.FILTER($I:$I,($C:$C=$L33)*($D:$D=O$2),0))</f>
        <v>7</v>
      </c>
      <c r="P33" s="200" cm="1">
        <f t="array" ref="P33">IF(_xlfn._xlws.FILTER($I:$I,($C:$C=$L33)*($D:$D=P$2),0)+_xlfn._xlws.FILTER($I:$I,($C:$C=$L33)*($D:$D=Q$2),0)=0,"",_xlfn._xlws.FILTER($I:$I,($C:$C=$L33)*($D:$D=P$2),0)+_xlfn._xlws.FILTER($I:$I,($C:$C=$L33)*($D:$D=Q$2),0))</f>
        <v>44</v>
      </c>
      <c r="Q33" s="200"/>
      <c r="R33" s="200" cm="1">
        <f t="array" ref="R33">IF(_xlfn._xlws.FILTER($I:$I,($C:$C=$L33)*($D:$D=R$2),0)+_xlfn._xlws.FILTER($I:$I,($C:$C=$L33)*($D:$D=S$2),0)+_xlfn._xlws.FILTER($I:$I,($C:$C=$L33)*($D:$D=T$2),0)+_xlfn._xlws.FILTER($I:$I,($C:$C=$L33)*($D:$D=U$2),0)+_xlfn._xlws.FILTER($I:$I,($C:$C=$L33)*($D:$D=V$2),0)=0,"",_xlfn._xlws.FILTER($I:$I,($C:$C=$L33)*($D:$D=R$2),0)+_xlfn._xlws.FILTER($I:$I,($C:$C=$L33)*($D:$D=S$2),0)+_xlfn._xlws.FILTER($I:$I,($C:$C=$L33)*($D:$D=T$2),0)+_xlfn._xlws.FILTER($I:$I,($C:$C=$L33)*($D:$D=U$2),0)+_xlfn._xlws.FILTER($I:$I,($C:$C=$L33)*($D:$D=V$2),0))</f>
        <v>55</v>
      </c>
      <c r="S33" s="200"/>
      <c r="T33" s="200"/>
      <c r="U33" s="200"/>
      <c r="V33" s="200"/>
      <c r="W33" s="2">
        <v>16</v>
      </c>
      <c r="X33" s="2" cm="1">
        <f t="array" ref="X33">IF(_xlfn._xlws.FILTER($I:$I,($C:$C=$L33)*($D:$D=X$2),0)=0,"",_xlfn._xlws.FILTER($I:$I,($C:$C=$L33)*($D:$D=X$2),0))</f>
        <v>15</v>
      </c>
      <c r="Y33" s="2"/>
      <c r="Z33" s="200" cm="1">
        <f t="array" ref="Z33">IF(_xlfn._xlws.FILTER($I:$I,($C:$C=$L33)*($D:$D=Z$2),0)+_xlfn._xlws.FILTER($I:$I,($C:$C=$L33)*($D:$D=AA$2),0)=0,"",_xlfn._xlws.FILTER($I:$I,($C:$C=$L33)*($D:$D=Z$2),0)+_xlfn._xlws.FILTER($I:$I,($C:$C=$L33)*($D:$D=AA$2),0))</f>
        <v>6</v>
      </c>
      <c r="AA33" s="200"/>
      <c r="AB33" s="2" cm="1">
        <f t="array" ref="AB33">IF(_xlfn._xlws.FILTER($I:$I,($C:$C=$L33)*($D:$D=AB$2),0)=0,"",_xlfn._xlws.FILTER($I:$I,($C:$C=$L33)*($D:$D=AB$2),0))</f>
        <v>10</v>
      </c>
      <c r="AC33" s="200" t="str" cm="1">
        <f t="array" ref="AC33">IF(_xlfn._xlws.FILTER($I:$I,($C:$C=$L33)*($D:$D=AC$2),0)+_xlfn._xlws.FILTER($I:$I,($C:$C=$L33)*($D:$D=AD$2),0)+_xlfn._xlws.FILTER($I:$I,($C:$C=$L33)*($D:$D=AE$2),0)=0,"",_xlfn._xlws.FILTER($I:$I,($C:$C=$L33)*($D:$D=AC$2),0)+_xlfn._xlws.FILTER($I:$I,($C:$C=$L33)*($D:$D=AD$2),0)+_xlfn._xlws.FILTER($I:$I,($C:$C=$L33)*($D:$D=AE$2),0))</f>
        <v/>
      </c>
      <c r="AD33" s="200"/>
      <c r="AE33" s="200"/>
      <c r="AF33" s="2" cm="1">
        <f t="array" ref="AF33">IF(_xlfn._xlws.FILTER($I:$I,($C:$C=$L33)*($D:$D=AF$2),0)=0,"",_xlfn._xlws.FILTER($I:$I,($C:$C=$L33)*($D:$D=AF$2),0))</f>
        <v>7</v>
      </c>
      <c r="AG33" s="2" cm="1">
        <f t="array" ref="AG33">IF(_xlfn._xlws.FILTER($I:$I,($C:$C=$L33)*($D:$D=AG$2),0)=0,"",_xlfn._xlws.FILTER($I:$I,($C:$C=$L33)*($D:$D=AG$2),0))</f>
        <v>1</v>
      </c>
      <c r="AH33" s="2" cm="1">
        <f t="array" ref="AH33">IF(_xlfn._xlws.FILTER($I:$I,($C:$C=$L33)*($D:$D=AH$2),0)=0,"",_xlfn._xlws.FILTER($I:$I,($C:$C=$L33)*($D:$D=AH$2),0))</f>
        <v>6</v>
      </c>
      <c r="AI33" s="2">
        <f t="shared" si="0"/>
        <v>169</v>
      </c>
    </row>
    <row r="34" spans="1:35" x14ac:dyDescent="0.25">
      <c r="A34" s="100" t="s">
        <v>170</v>
      </c>
      <c r="B34" s="100" t="s">
        <v>172</v>
      </c>
      <c r="C34" s="101">
        <v>44867</v>
      </c>
      <c r="D34" s="100" t="s">
        <v>57</v>
      </c>
      <c r="E34">
        <v>0</v>
      </c>
      <c r="F34">
        <v>0</v>
      </c>
      <c r="G34">
        <v>0</v>
      </c>
      <c r="H34">
        <v>1</v>
      </c>
      <c r="I34">
        <v>1</v>
      </c>
      <c r="K34" t="s">
        <v>62</v>
      </c>
      <c r="L34" s="32">
        <v>44895</v>
      </c>
      <c r="M34" s="200" cm="1">
        <f t="array" ref="M34">IF(_xlfn._xlws.FILTER($I:$I,($C:$C=$L34)*($D:$D=M$2),0)+_xlfn._xlws.FILTER($I:$I,($C:$C=$L34)*($D:$D=N$2),0)=0,"",_xlfn._xlws.FILTER($I:$I,($C:$C=$L34)*($D:$D=M$2),0)+_xlfn._xlws.FILTER($I:$I,($C:$C=$L34)*($D:$D=N$2),0))</f>
        <v>3</v>
      </c>
      <c r="N34" s="200"/>
      <c r="O34" s="2" cm="1">
        <f t="array" ref="O34">IF(_xlfn._xlws.FILTER($I:$I,($C:$C=$L34)*($D:$D=O$2),0)=0,"",_xlfn._xlws.FILTER($I:$I,($C:$C=$L34)*($D:$D=O$2),0))</f>
        <v>6</v>
      </c>
      <c r="P34" s="200" cm="1">
        <f t="array" ref="P34">IF(_xlfn._xlws.FILTER($I:$I,($C:$C=$L34)*($D:$D=P$2),0)+_xlfn._xlws.FILTER($I:$I,($C:$C=$L34)*($D:$D=Q$2),0)=0,"",_xlfn._xlws.FILTER($I:$I,($C:$C=$L34)*($D:$D=P$2),0)+_xlfn._xlws.FILTER($I:$I,($C:$C=$L34)*($D:$D=Q$2),0))</f>
        <v>46</v>
      </c>
      <c r="Q34" s="200"/>
      <c r="R34" s="200" cm="1">
        <f t="array" ref="R34">IF(_xlfn._xlws.FILTER($I:$I,($C:$C=$L34)*($D:$D=R$2),0)+_xlfn._xlws.FILTER($I:$I,($C:$C=$L34)*($D:$D=S$2),0)+_xlfn._xlws.FILTER($I:$I,($C:$C=$L34)*($D:$D=T$2),0)+_xlfn._xlws.FILTER($I:$I,($C:$C=$L34)*($D:$D=U$2),0)+_xlfn._xlws.FILTER($I:$I,($C:$C=$L34)*($D:$D=V$2),0)=0,"",_xlfn._xlws.FILTER($I:$I,($C:$C=$L34)*($D:$D=R$2),0)+_xlfn._xlws.FILTER($I:$I,($C:$C=$L34)*($D:$D=S$2),0)+_xlfn._xlws.FILTER($I:$I,($C:$C=$L34)*($D:$D=T$2),0)+_xlfn._xlws.FILTER($I:$I,($C:$C=$L34)*($D:$D=U$2),0)+_xlfn._xlws.FILTER($I:$I,($C:$C=$L34)*($D:$D=V$2),0))</f>
        <v>66</v>
      </c>
      <c r="S34" s="200"/>
      <c r="T34" s="200"/>
      <c r="U34" s="200"/>
      <c r="V34" s="200"/>
      <c r="W34" s="2">
        <v>21</v>
      </c>
      <c r="X34" s="2" cm="1">
        <f t="array" ref="X34">IF(_xlfn._xlws.FILTER($I:$I,($C:$C=$L34)*($D:$D=X$2),0)=0,"",_xlfn._xlws.FILTER($I:$I,($C:$C=$L34)*($D:$D=X$2),0))</f>
        <v>16</v>
      </c>
      <c r="Y34" s="2"/>
      <c r="Z34" s="200" cm="1">
        <f t="array" ref="Z34">IF(_xlfn._xlws.FILTER($I:$I,($C:$C=$L34)*($D:$D=Z$2),0)+_xlfn._xlws.FILTER($I:$I,($C:$C=$L34)*($D:$D=AA$2),0)=0,"",_xlfn._xlws.FILTER($I:$I,($C:$C=$L34)*($D:$D=Z$2),0)+_xlfn._xlws.FILTER($I:$I,($C:$C=$L34)*($D:$D=AA$2),0))</f>
        <v>6</v>
      </c>
      <c r="AA34" s="200"/>
      <c r="AB34" s="2" cm="1">
        <f t="array" ref="AB34">IF(_xlfn._xlws.FILTER($I:$I,($C:$C=$L34)*($D:$D=AB$2),0)=0,"",_xlfn._xlws.FILTER($I:$I,($C:$C=$L34)*($D:$D=AB$2),0))</f>
        <v>6</v>
      </c>
      <c r="AC34" s="200" t="str" cm="1">
        <f t="array" ref="AC34">IF(_xlfn._xlws.FILTER($I:$I,($C:$C=$L34)*($D:$D=AC$2),0)+_xlfn._xlws.FILTER($I:$I,($C:$C=$L34)*($D:$D=AD$2),0)+_xlfn._xlws.FILTER($I:$I,($C:$C=$L34)*($D:$D=AE$2),0)=0,"",_xlfn._xlws.FILTER($I:$I,($C:$C=$L34)*($D:$D=AC$2),0)+_xlfn._xlws.FILTER($I:$I,($C:$C=$L34)*($D:$D=AD$2),0)+_xlfn._xlws.FILTER($I:$I,($C:$C=$L34)*($D:$D=AE$2),0))</f>
        <v/>
      </c>
      <c r="AD34" s="200"/>
      <c r="AE34" s="200"/>
      <c r="AF34" s="2" cm="1">
        <f t="array" ref="AF34">IF(_xlfn._xlws.FILTER($I:$I,($C:$C=$L34)*($D:$D=AF$2),0)=0,"",_xlfn._xlws.FILTER($I:$I,($C:$C=$L34)*($D:$D=AF$2),0))</f>
        <v>6</v>
      </c>
      <c r="AG34" s="2" cm="1">
        <f t="array" ref="AG34">IF(_xlfn._xlws.FILTER($I:$I,($C:$C=$L34)*($D:$D=AG$2),0)=0,"",_xlfn._xlws.FILTER($I:$I,($C:$C=$L34)*($D:$D=AG$2),0))</f>
        <v>1</v>
      </c>
      <c r="AH34" s="2" cm="1">
        <f t="array" ref="AH34">IF(_xlfn._xlws.FILTER($I:$I,($C:$C=$L34)*($D:$D=AH$2),0)=0,"",_xlfn._xlws.FILTER($I:$I,($C:$C=$L34)*($D:$D=AH$2),0))</f>
        <v>10</v>
      </c>
      <c r="AI34" s="2">
        <f t="shared" si="0"/>
        <v>187</v>
      </c>
    </row>
    <row r="35" spans="1:35" x14ac:dyDescent="0.25">
      <c r="A35" s="100" t="s">
        <v>170</v>
      </c>
      <c r="B35" s="100" t="s">
        <v>172</v>
      </c>
      <c r="C35" s="101">
        <v>44867</v>
      </c>
      <c r="D35" s="100" t="s">
        <v>52</v>
      </c>
      <c r="E35">
        <v>9</v>
      </c>
      <c r="F35">
        <v>13</v>
      </c>
      <c r="G35">
        <v>1</v>
      </c>
      <c r="H35">
        <v>9</v>
      </c>
      <c r="I35">
        <v>32</v>
      </c>
      <c r="K35" t="s">
        <v>63</v>
      </c>
      <c r="L35" s="32"/>
      <c r="M35" s="200" t="str" cm="1">
        <f t="array" ref="M35">IF(_xlfn._xlws.FILTER($I:$I,($C:$C=$L35)*($D:$D=M$2),0)+_xlfn._xlws.FILTER($I:$I,($C:$C=$L35)*($D:$D=N$2),0)=0,"",_xlfn._xlws.FILTER($I:$I,($C:$C=$L35)*($D:$D=M$2),0)+_xlfn._xlws.FILTER($I:$I,($C:$C=$L35)*($D:$D=N$2),0))</f>
        <v/>
      </c>
      <c r="N35" s="200"/>
      <c r="O35" s="2" t="str" cm="1">
        <f t="array" ref="O35">IF(_xlfn._xlws.FILTER($I:$I,($C:$C=$L35)*($D:$D=O$2),0)=0,"",_xlfn._xlws.FILTER($I:$I,($C:$C=$L35)*($D:$D=O$2),0))</f>
        <v/>
      </c>
      <c r="P35" s="200" t="str" cm="1">
        <f t="array" ref="P35">IF(_xlfn._xlws.FILTER($I:$I,($C:$C=$L35)*($D:$D=P$2),0)+_xlfn._xlws.FILTER($I:$I,($C:$C=$L35)*($D:$D=Q$2),0)=0,"",_xlfn._xlws.FILTER($I:$I,($C:$C=$L35)*($D:$D=P$2),0)+_xlfn._xlws.FILTER($I:$I,($C:$C=$L35)*($D:$D=Q$2),0))</f>
        <v/>
      </c>
      <c r="Q35" s="200"/>
      <c r="R35" s="200" t="str" cm="1">
        <f t="array" ref="R35">IF(_xlfn._xlws.FILTER($I:$I,($C:$C=$L35)*($D:$D=R$2),0)+_xlfn._xlws.FILTER($I:$I,($C:$C=$L35)*($D:$D=S$2),0)+_xlfn._xlws.FILTER($I:$I,($C:$C=$L35)*($D:$D=T$2),0)+_xlfn._xlws.FILTER($I:$I,($C:$C=$L35)*($D:$D=U$2),0)+_xlfn._xlws.FILTER($I:$I,($C:$C=$L35)*($D:$D=V$2),0)=0,"",_xlfn._xlws.FILTER($I:$I,($C:$C=$L35)*($D:$D=R$2),0)+_xlfn._xlws.FILTER($I:$I,($C:$C=$L35)*($D:$D=S$2),0)+_xlfn._xlws.FILTER($I:$I,($C:$C=$L35)*($D:$D=T$2),0)+_xlfn._xlws.FILTER($I:$I,($C:$C=$L35)*($D:$D=U$2),0)+_xlfn._xlws.FILTER($I:$I,($C:$C=$L35)*($D:$D=V$2),0))</f>
        <v/>
      </c>
      <c r="S35" s="200"/>
      <c r="T35" s="200"/>
      <c r="U35" s="200"/>
      <c r="V35" s="200"/>
      <c r="W35" s="2"/>
      <c r="X35" s="2" t="str" cm="1">
        <f t="array" ref="X35">IF(_xlfn._xlws.FILTER($I:$I,($C:$C=$L35)*($D:$D=X$2),0)=0,"",_xlfn._xlws.FILTER($I:$I,($C:$C=$L35)*($D:$D=X$2),0))</f>
        <v/>
      </c>
      <c r="Y35" s="2"/>
      <c r="Z35" s="200" t="str" cm="1">
        <f t="array" ref="Z35">IF(_xlfn._xlws.FILTER($I:$I,($C:$C=$L35)*($D:$D=Z$2),0)+_xlfn._xlws.FILTER($I:$I,($C:$C=$L35)*($D:$D=AA$2),0)=0,"",_xlfn._xlws.FILTER($I:$I,($C:$C=$L35)*($D:$D=Z$2),0)+_xlfn._xlws.FILTER($I:$I,($C:$C=$L35)*($D:$D=AA$2),0))</f>
        <v/>
      </c>
      <c r="AA35" s="200"/>
      <c r="AB35" s="2" t="str" cm="1">
        <f t="array" ref="AB35">IF(_xlfn._xlws.FILTER($I:$I,($C:$C=$L35)*($D:$D=AB$2),0)=0,"",_xlfn._xlws.FILTER($I:$I,($C:$C=$L35)*($D:$D=AB$2),0))</f>
        <v/>
      </c>
      <c r="AC35" s="200" t="str" cm="1">
        <f t="array" ref="AC35">IF(_xlfn._xlws.FILTER($I:$I,($C:$C=$L35)*($D:$D=AC$2),0)+_xlfn._xlws.FILTER($I:$I,($C:$C=$L35)*($D:$D=AD$2),0)+_xlfn._xlws.FILTER($I:$I,($C:$C=$L35)*($D:$D=AE$2),0)=0,"",_xlfn._xlws.FILTER($I:$I,($C:$C=$L35)*($D:$D=AC$2),0)+_xlfn._xlws.FILTER($I:$I,($C:$C=$L35)*($D:$D=AD$2),0)+_xlfn._xlws.FILTER($I:$I,($C:$C=$L35)*($D:$D=AE$2),0))</f>
        <v/>
      </c>
      <c r="AD35" s="200"/>
      <c r="AE35" s="200"/>
      <c r="AF35" s="2" t="str" cm="1">
        <f t="array" ref="AF35">IF(_xlfn._xlws.FILTER($I:$I,($C:$C=$L35)*($D:$D=AF$2),0)=0,"",_xlfn._xlws.FILTER($I:$I,($C:$C=$L35)*($D:$D=AF$2),0))</f>
        <v/>
      </c>
      <c r="AG35" s="2" t="str" cm="1">
        <f t="array" ref="AG35">IF(_xlfn._xlws.FILTER($I:$I,($C:$C=$L35)*($D:$D=AG$2),0)=0,"",_xlfn._xlws.FILTER($I:$I,($C:$C=$L35)*($D:$D=AG$2),0))</f>
        <v/>
      </c>
      <c r="AH35" s="2" t="str" cm="1">
        <f t="array" ref="AH35">IF(_xlfn._xlws.FILTER($I:$I,($C:$C=$L35)*($D:$D=AH$2),0)=0,"",_xlfn._xlws.FILTER($I:$I,($C:$C=$L35)*($D:$D=AH$2),0))</f>
        <v/>
      </c>
      <c r="AI35" s="2">
        <f t="shared" si="0"/>
        <v>0</v>
      </c>
    </row>
    <row r="36" spans="1:35" x14ac:dyDescent="0.25">
      <c r="A36" s="100" t="s">
        <v>170</v>
      </c>
      <c r="B36" s="100" t="s">
        <v>172</v>
      </c>
      <c r="C36" s="101">
        <v>44867</v>
      </c>
      <c r="D36" s="100" t="s">
        <v>103</v>
      </c>
      <c r="E36">
        <v>0</v>
      </c>
      <c r="F36">
        <v>0</v>
      </c>
      <c r="G36">
        <v>0</v>
      </c>
      <c r="H36">
        <v>0</v>
      </c>
      <c r="I36">
        <v>0</v>
      </c>
      <c r="K36" t="s">
        <v>64</v>
      </c>
      <c r="L36" s="32"/>
      <c r="M36" s="200" t="str" cm="1">
        <f t="array" ref="M36">IF(_xlfn._xlws.FILTER($I:$I,($C:$C=$L36)*($D:$D=M$2),0)+_xlfn._xlws.FILTER($I:$I,($C:$C=$L36)*($D:$D=N$2),0)=0,"",_xlfn._xlws.FILTER($I:$I,($C:$C=$L36)*($D:$D=M$2),0)+_xlfn._xlws.FILTER($I:$I,($C:$C=$L36)*($D:$D=N$2),0))</f>
        <v/>
      </c>
      <c r="N36" s="200"/>
      <c r="O36" s="2" t="str" cm="1">
        <f t="array" ref="O36">IF(_xlfn._xlws.FILTER($I:$I,($C:$C=$L36)*($D:$D=O$2),0)=0,"",_xlfn._xlws.FILTER($I:$I,($C:$C=$L36)*($D:$D=O$2),0))</f>
        <v/>
      </c>
      <c r="P36" s="200" t="str" cm="1">
        <f t="array" ref="P36">IF(_xlfn._xlws.FILTER($I:$I,($C:$C=$L36)*($D:$D=P$2),0)+_xlfn._xlws.FILTER($I:$I,($C:$C=$L36)*($D:$D=Q$2),0)=0,"",_xlfn._xlws.FILTER($I:$I,($C:$C=$L36)*($D:$D=P$2),0)+_xlfn._xlws.FILTER($I:$I,($C:$C=$L36)*($D:$D=Q$2),0))</f>
        <v/>
      </c>
      <c r="Q36" s="200"/>
      <c r="R36" s="200" t="str" cm="1">
        <f t="array" ref="R36">IF(_xlfn._xlws.FILTER($I:$I,($C:$C=$L36)*($D:$D=R$2),0)+_xlfn._xlws.FILTER($I:$I,($C:$C=$L36)*($D:$D=S$2),0)+_xlfn._xlws.FILTER($I:$I,($C:$C=$L36)*($D:$D=T$2),0)+_xlfn._xlws.FILTER($I:$I,($C:$C=$L36)*($D:$D=U$2),0)+_xlfn._xlws.FILTER($I:$I,($C:$C=$L36)*($D:$D=V$2),0)=0,"",_xlfn._xlws.FILTER($I:$I,($C:$C=$L36)*($D:$D=R$2),0)+_xlfn._xlws.FILTER($I:$I,($C:$C=$L36)*($D:$D=S$2),0)+_xlfn._xlws.FILTER($I:$I,($C:$C=$L36)*($D:$D=T$2),0)+_xlfn._xlws.FILTER($I:$I,($C:$C=$L36)*($D:$D=U$2),0)+_xlfn._xlws.FILTER($I:$I,($C:$C=$L36)*($D:$D=V$2),0))</f>
        <v/>
      </c>
      <c r="S36" s="200"/>
      <c r="T36" s="200"/>
      <c r="U36" s="200"/>
      <c r="V36" s="200"/>
      <c r="W36" s="2"/>
      <c r="X36" s="2" t="str" cm="1">
        <f t="array" ref="X36">IF(_xlfn._xlws.FILTER($I:$I,($C:$C=$L36)*($D:$D=X$2),0)=0,"",_xlfn._xlws.FILTER($I:$I,($C:$C=$L36)*($D:$D=X$2),0))</f>
        <v/>
      </c>
      <c r="Y36" s="2"/>
      <c r="Z36" s="200" t="str" cm="1">
        <f t="array" ref="Z36">IF(_xlfn._xlws.FILTER($I:$I,($C:$C=$L36)*($D:$D=Z$2),0)+_xlfn._xlws.FILTER($I:$I,($C:$C=$L36)*($D:$D=AA$2),0)=0,"",_xlfn._xlws.FILTER($I:$I,($C:$C=$L36)*($D:$D=Z$2),0)+_xlfn._xlws.FILTER($I:$I,($C:$C=$L36)*($D:$D=AA$2),0))</f>
        <v/>
      </c>
      <c r="AA36" s="200"/>
      <c r="AB36" s="2" t="str" cm="1">
        <f t="array" ref="AB36">IF(_xlfn._xlws.FILTER($I:$I,($C:$C=$L36)*($D:$D=AB$2),0)=0,"",_xlfn._xlws.FILTER($I:$I,($C:$C=$L36)*($D:$D=AB$2),0))</f>
        <v/>
      </c>
      <c r="AC36" s="200" t="str" cm="1">
        <f t="array" ref="AC36">IF(_xlfn._xlws.FILTER($I:$I,($C:$C=$L36)*($D:$D=AC$2),0)+_xlfn._xlws.FILTER($I:$I,($C:$C=$L36)*($D:$D=AD$2),0)+_xlfn._xlws.FILTER($I:$I,($C:$C=$L36)*($D:$D=AE$2),0)=0,"",_xlfn._xlws.FILTER($I:$I,($C:$C=$L36)*($D:$D=AC$2),0)+_xlfn._xlws.FILTER($I:$I,($C:$C=$L36)*($D:$D=AD$2),0)+_xlfn._xlws.FILTER($I:$I,($C:$C=$L36)*($D:$D=AE$2),0))</f>
        <v/>
      </c>
      <c r="AD36" s="200"/>
      <c r="AE36" s="200"/>
      <c r="AF36" s="2" t="str" cm="1">
        <f t="array" ref="AF36">IF(_xlfn._xlws.FILTER($I:$I,($C:$C=$L36)*($D:$D=AF$2),0)=0,"",_xlfn._xlws.FILTER($I:$I,($C:$C=$L36)*($D:$D=AF$2),0))</f>
        <v/>
      </c>
      <c r="AG36" s="2" t="str" cm="1">
        <f t="array" ref="AG36">IF(_xlfn._xlws.FILTER($I:$I,($C:$C=$L36)*($D:$D=AG$2),0)=0,"",_xlfn._xlws.FILTER($I:$I,($C:$C=$L36)*($D:$D=AG$2),0))</f>
        <v/>
      </c>
      <c r="AH36" s="2" t="str" cm="1">
        <f t="array" ref="AH36">IF(_xlfn._xlws.FILTER($I:$I,($C:$C=$L36)*($D:$D=AH$2),0)=0,"",_xlfn._xlws.FILTER($I:$I,($C:$C=$L36)*($D:$D=AH$2),0))</f>
        <v/>
      </c>
      <c r="AI36" s="2">
        <f t="shared" si="0"/>
        <v>0</v>
      </c>
    </row>
    <row r="37" spans="1:35" x14ac:dyDescent="0.25">
      <c r="A37" s="100" t="s">
        <v>170</v>
      </c>
      <c r="B37" s="100" t="s">
        <v>172</v>
      </c>
      <c r="C37" s="101">
        <v>44867</v>
      </c>
      <c r="D37" s="100" t="s">
        <v>81</v>
      </c>
      <c r="E37">
        <v>0</v>
      </c>
      <c r="F37">
        <v>0</v>
      </c>
      <c r="G37">
        <v>0</v>
      </c>
      <c r="H37">
        <v>0</v>
      </c>
      <c r="I37">
        <v>0</v>
      </c>
      <c r="K37" t="s">
        <v>65</v>
      </c>
      <c r="L37" s="32"/>
      <c r="M37" s="200" t="str" cm="1">
        <f t="array" ref="M37">IF(_xlfn._xlws.FILTER($I:$I,($C:$C=$L37)*($D:$D=M$2),0)+_xlfn._xlws.FILTER($I:$I,($C:$C=$L37)*($D:$D=N$2),0)=0,"",_xlfn._xlws.FILTER($I:$I,($C:$C=$L37)*($D:$D=M$2),0)+_xlfn._xlws.FILTER($I:$I,($C:$C=$L37)*($D:$D=N$2),0))</f>
        <v/>
      </c>
      <c r="N37" s="200"/>
      <c r="O37" s="2" t="str" cm="1">
        <f t="array" ref="O37">IF(_xlfn._xlws.FILTER($I:$I,($C:$C=$L37)*($D:$D=O$2),0)=0,"",_xlfn._xlws.FILTER($I:$I,($C:$C=$L37)*($D:$D=O$2),0))</f>
        <v/>
      </c>
      <c r="P37" s="200" t="str" cm="1">
        <f t="array" ref="P37">IF(_xlfn._xlws.FILTER($I:$I,($C:$C=$L37)*($D:$D=P$2),0)+_xlfn._xlws.FILTER($I:$I,($C:$C=$L37)*($D:$D=Q$2),0)=0,"",_xlfn._xlws.FILTER($I:$I,($C:$C=$L37)*($D:$D=P$2),0)+_xlfn._xlws.FILTER($I:$I,($C:$C=$L37)*($D:$D=Q$2),0))</f>
        <v/>
      </c>
      <c r="Q37" s="200"/>
      <c r="R37" s="200" t="str" cm="1">
        <f t="array" ref="R37">IF(_xlfn._xlws.FILTER($I:$I,($C:$C=$L37)*($D:$D=R$2),0)+_xlfn._xlws.FILTER($I:$I,($C:$C=$L37)*($D:$D=S$2),0)+_xlfn._xlws.FILTER($I:$I,($C:$C=$L37)*($D:$D=T$2),0)+_xlfn._xlws.FILTER($I:$I,($C:$C=$L37)*($D:$D=U$2),0)+_xlfn._xlws.FILTER($I:$I,($C:$C=$L37)*($D:$D=V$2),0)=0,"",_xlfn._xlws.FILTER($I:$I,($C:$C=$L37)*($D:$D=R$2),0)+_xlfn._xlws.FILTER($I:$I,($C:$C=$L37)*($D:$D=S$2),0)+_xlfn._xlws.FILTER($I:$I,($C:$C=$L37)*($D:$D=T$2),0)+_xlfn._xlws.FILTER($I:$I,($C:$C=$L37)*($D:$D=U$2),0)+_xlfn._xlws.FILTER($I:$I,($C:$C=$L37)*($D:$D=V$2),0))</f>
        <v/>
      </c>
      <c r="S37" s="200"/>
      <c r="T37" s="200"/>
      <c r="U37" s="200"/>
      <c r="V37" s="200"/>
      <c r="W37" s="2"/>
      <c r="X37" s="2" t="str" cm="1">
        <f t="array" ref="X37">IF(_xlfn._xlws.FILTER($I:$I,($C:$C=$L37)*($D:$D=X$2),0)=0,"",_xlfn._xlws.FILTER($I:$I,($C:$C=$L37)*($D:$D=X$2),0))</f>
        <v/>
      </c>
      <c r="Y37" s="2"/>
      <c r="Z37" s="200" t="str" cm="1">
        <f t="array" ref="Z37">IF(_xlfn._xlws.FILTER($I:$I,($C:$C=$L37)*($D:$D=Z$2),0)+_xlfn._xlws.FILTER($I:$I,($C:$C=$L37)*($D:$D=AA$2),0)=0,"",_xlfn._xlws.FILTER($I:$I,($C:$C=$L37)*($D:$D=Z$2),0)+_xlfn._xlws.FILTER($I:$I,($C:$C=$L37)*($D:$D=AA$2),0))</f>
        <v/>
      </c>
      <c r="AA37" s="200"/>
      <c r="AB37" s="2" t="str" cm="1">
        <f t="array" ref="AB37">IF(_xlfn._xlws.FILTER($I:$I,($C:$C=$L37)*($D:$D=AB$2),0)=0,"",_xlfn._xlws.FILTER($I:$I,($C:$C=$L37)*($D:$D=AB$2),0))</f>
        <v/>
      </c>
      <c r="AC37" s="200" t="str" cm="1">
        <f t="array" ref="AC37">IF(_xlfn._xlws.FILTER($I:$I,($C:$C=$L37)*($D:$D=AC$2),0)+_xlfn._xlws.FILTER($I:$I,($C:$C=$L37)*($D:$D=AD$2),0)+_xlfn._xlws.FILTER($I:$I,($C:$C=$L37)*($D:$D=AE$2),0)=0,"",_xlfn._xlws.FILTER($I:$I,($C:$C=$L37)*($D:$D=AC$2),0)+_xlfn._xlws.FILTER($I:$I,($C:$C=$L37)*($D:$D=AD$2),0)+_xlfn._xlws.FILTER($I:$I,($C:$C=$L37)*($D:$D=AE$2),0))</f>
        <v/>
      </c>
      <c r="AD37" s="200"/>
      <c r="AE37" s="200"/>
      <c r="AF37" s="2" t="str" cm="1">
        <f t="array" ref="AF37">IF(_xlfn._xlws.FILTER($I:$I,($C:$C=$L37)*($D:$D=AF$2),0)=0,"",_xlfn._xlws.FILTER($I:$I,($C:$C=$L37)*($D:$D=AF$2),0))</f>
        <v/>
      </c>
      <c r="AG37" s="2" t="str" cm="1">
        <f t="array" ref="AG37">IF(_xlfn._xlws.FILTER($I:$I,($C:$C=$L37)*($D:$D=AG$2),0)=0,"",_xlfn._xlws.FILTER($I:$I,($C:$C=$L37)*($D:$D=AG$2),0))</f>
        <v/>
      </c>
      <c r="AH37" s="2" t="str" cm="1">
        <f t="array" ref="AH37">IF(_xlfn._xlws.FILTER($I:$I,($C:$C=$L37)*($D:$D=AH$2),0)=0,"",_xlfn._xlws.FILTER($I:$I,($C:$C=$L37)*($D:$D=AH$2),0))</f>
        <v/>
      </c>
      <c r="AI37" s="2">
        <f t="shared" si="0"/>
        <v>0</v>
      </c>
    </row>
    <row r="38" spans="1:35" x14ac:dyDescent="0.25">
      <c r="A38" s="100" t="s">
        <v>170</v>
      </c>
      <c r="B38" s="100" t="s">
        <v>172</v>
      </c>
      <c r="C38" s="101">
        <v>44867</v>
      </c>
      <c r="D38" s="100" t="s">
        <v>36</v>
      </c>
      <c r="E38">
        <v>1</v>
      </c>
      <c r="F38">
        <v>0</v>
      </c>
      <c r="G38">
        <v>0</v>
      </c>
      <c r="H38">
        <v>0</v>
      </c>
      <c r="I38">
        <v>1</v>
      </c>
      <c r="K38" t="s">
        <v>66</v>
      </c>
      <c r="L38" s="32"/>
      <c r="M38" s="200" t="str" cm="1">
        <f t="array" ref="M38">IF(_xlfn._xlws.FILTER($I:$I,($C:$C=$L38)*($D:$D=M$2),0)+_xlfn._xlws.FILTER($I:$I,($C:$C=$L38)*($D:$D=N$2),0)=0,"",_xlfn._xlws.FILTER($I:$I,($C:$C=$L38)*($D:$D=M$2),0)+_xlfn._xlws.FILTER($I:$I,($C:$C=$L38)*($D:$D=N$2),0))</f>
        <v/>
      </c>
      <c r="N38" s="200"/>
      <c r="O38" s="2" t="str" cm="1">
        <f t="array" ref="O38">IF(_xlfn._xlws.FILTER($I:$I,($C:$C=$L38)*($D:$D=O$2),0)=0,"",_xlfn._xlws.FILTER($I:$I,($C:$C=$L38)*($D:$D=O$2),0))</f>
        <v/>
      </c>
      <c r="P38" s="200" t="str" cm="1">
        <f t="array" ref="P38">IF(_xlfn._xlws.FILTER($I:$I,($C:$C=$L38)*($D:$D=P$2),0)+_xlfn._xlws.FILTER($I:$I,($C:$C=$L38)*($D:$D=Q$2),0)=0,"",_xlfn._xlws.FILTER($I:$I,($C:$C=$L38)*($D:$D=P$2),0)+_xlfn._xlws.FILTER($I:$I,($C:$C=$L38)*($D:$D=Q$2),0))</f>
        <v/>
      </c>
      <c r="Q38" s="200"/>
      <c r="R38" s="200" t="str" cm="1">
        <f t="array" ref="R38">IF(_xlfn._xlws.FILTER($I:$I,($C:$C=$L38)*($D:$D=R$2),0)+_xlfn._xlws.FILTER($I:$I,($C:$C=$L38)*($D:$D=S$2),0)+_xlfn._xlws.FILTER($I:$I,($C:$C=$L38)*($D:$D=T$2),0)+_xlfn._xlws.FILTER($I:$I,($C:$C=$L38)*($D:$D=U$2),0)+_xlfn._xlws.FILTER($I:$I,($C:$C=$L38)*($D:$D=V$2),0)=0,"",_xlfn._xlws.FILTER($I:$I,($C:$C=$L38)*($D:$D=R$2),0)+_xlfn._xlws.FILTER($I:$I,($C:$C=$L38)*($D:$D=S$2),0)+_xlfn._xlws.FILTER($I:$I,($C:$C=$L38)*($D:$D=T$2),0)+_xlfn._xlws.FILTER($I:$I,($C:$C=$L38)*($D:$D=U$2),0)+_xlfn._xlws.FILTER($I:$I,($C:$C=$L38)*($D:$D=V$2),0))</f>
        <v/>
      </c>
      <c r="S38" s="200"/>
      <c r="T38" s="200"/>
      <c r="U38" s="200"/>
      <c r="V38" s="200"/>
      <c r="W38" s="2"/>
      <c r="X38" s="2" t="str" cm="1">
        <f t="array" ref="X38">IF(_xlfn._xlws.FILTER($I:$I,($C:$C=$L38)*($D:$D=X$2),0)=0,"",_xlfn._xlws.FILTER($I:$I,($C:$C=$L38)*($D:$D=X$2),0))</f>
        <v/>
      </c>
      <c r="Y38" s="2"/>
      <c r="Z38" s="200" t="str" cm="1">
        <f t="array" ref="Z38">IF(_xlfn._xlws.FILTER($I:$I,($C:$C=$L38)*($D:$D=Z$2),0)+_xlfn._xlws.FILTER($I:$I,($C:$C=$L38)*($D:$D=AA$2),0)=0,"",_xlfn._xlws.FILTER($I:$I,($C:$C=$L38)*($D:$D=Z$2),0)+_xlfn._xlws.FILTER($I:$I,($C:$C=$L38)*($D:$D=AA$2),0))</f>
        <v/>
      </c>
      <c r="AA38" s="200"/>
      <c r="AB38" s="2" t="str" cm="1">
        <f t="array" ref="AB38">IF(_xlfn._xlws.FILTER($I:$I,($C:$C=$L38)*($D:$D=AB$2),0)=0,"",_xlfn._xlws.FILTER($I:$I,($C:$C=$L38)*($D:$D=AB$2),0))</f>
        <v/>
      </c>
      <c r="AC38" s="200" t="str" cm="1">
        <f t="array" ref="AC38">IF(_xlfn._xlws.FILTER($I:$I,($C:$C=$L38)*($D:$D=AC$2),0)+_xlfn._xlws.FILTER($I:$I,($C:$C=$L38)*($D:$D=AD$2),0)+_xlfn._xlws.FILTER($I:$I,($C:$C=$L38)*($D:$D=AE$2),0)=0,"",_xlfn._xlws.FILTER($I:$I,($C:$C=$L38)*($D:$D=AC$2),0)+_xlfn._xlws.FILTER($I:$I,($C:$C=$L38)*($D:$D=AD$2),0)+_xlfn._xlws.FILTER($I:$I,($C:$C=$L38)*($D:$D=AE$2),0))</f>
        <v/>
      </c>
      <c r="AD38" s="200"/>
      <c r="AE38" s="200"/>
      <c r="AF38" s="2" t="str" cm="1">
        <f t="array" ref="AF38">IF(_xlfn._xlws.FILTER($I:$I,($C:$C=$L38)*($D:$D=AF$2),0)=0,"",_xlfn._xlws.FILTER($I:$I,($C:$C=$L38)*($D:$D=AF$2),0))</f>
        <v/>
      </c>
      <c r="AG38" s="2" t="str" cm="1">
        <f t="array" ref="AG38">IF(_xlfn._xlws.FILTER($I:$I,($C:$C=$L38)*($D:$D=AG$2),0)=0,"",_xlfn._xlws.FILTER($I:$I,($C:$C=$L38)*($D:$D=AG$2),0))</f>
        <v/>
      </c>
      <c r="AH38" s="2" t="str" cm="1">
        <f t="array" ref="AH38">IF(_xlfn._xlws.FILTER($I:$I,($C:$C=$L38)*($D:$D=AH$2),0)=0,"",_xlfn._xlws.FILTER($I:$I,($C:$C=$L38)*($D:$D=AH$2),0))</f>
        <v/>
      </c>
      <c r="AI38" s="2">
        <f t="shared" si="0"/>
        <v>0</v>
      </c>
    </row>
    <row r="39" spans="1:35" x14ac:dyDescent="0.25">
      <c r="A39" s="100" t="s">
        <v>170</v>
      </c>
      <c r="B39" s="100" t="s">
        <v>172</v>
      </c>
      <c r="C39" s="101">
        <v>44867</v>
      </c>
      <c r="D39" s="100" t="s">
        <v>104</v>
      </c>
      <c r="E39">
        <v>0</v>
      </c>
      <c r="F39">
        <v>0</v>
      </c>
      <c r="G39">
        <v>0</v>
      </c>
      <c r="H39">
        <v>0</v>
      </c>
      <c r="I39">
        <v>0</v>
      </c>
      <c r="K39" t="s">
        <v>60</v>
      </c>
      <c r="L39" s="32"/>
      <c r="M39" s="200" t="str" cm="1">
        <f t="array" ref="M39">IF(_xlfn._xlws.FILTER($I:$I,($C:$C=$L39)*($D:$D=M$2),0)+_xlfn._xlws.FILTER($I:$I,($C:$C=$L39)*($D:$D=N$2),0)=0,"",_xlfn._xlws.FILTER($I:$I,($C:$C=$L39)*($D:$D=M$2),0)+_xlfn._xlws.FILTER($I:$I,($C:$C=$L39)*($D:$D=N$2),0))</f>
        <v/>
      </c>
      <c r="N39" s="200"/>
      <c r="O39" s="2" t="str" cm="1">
        <f t="array" ref="O39">IF(_xlfn._xlws.FILTER($I:$I,($C:$C=$L39)*($D:$D=O$2),0)=0,"",_xlfn._xlws.FILTER($I:$I,($C:$C=$L39)*($D:$D=O$2),0))</f>
        <v/>
      </c>
      <c r="P39" s="200" t="str" cm="1">
        <f t="array" ref="P39">IF(_xlfn._xlws.FILTER($I:$I,($C:$C=$L39)*($D:$D=P$2),0)+_xlfn._xlws.FILTER($I:$I,($C:$C=$L39)*($D:$D=Q$2),0)=0,"",_xlfn._xlws.FILTER($I:$I,($C:$C=$L39)*($D:$D=P$2),0)+_xlfn._xlws.FILTER($I:$I,($C:$C=$L39)*($D:$D=Q$2),0))</f>
        <v/>
      </c>
      <c r="Q39" s="200"/>
      <c r="R39" s="200" t="str" cm="1">
        <f t="array" ref="R39">IF(_xlfn._xlws.FILTER($I:$I,($C:$C=$L39)*($D:$D=R$2),0)+_xlfn._xlws.FILTER($I:$I,($C:$C=$L39)*($D:$D=S$2),0)+_xlfn._xlws.FILTER($I:$I,($C:$C=$L39)*($D:$D=T$2),0)+_xlfn._xlws.FILTER($I:$I,($C:$C=$L39)*($D:$D=U$2),0)+_xlfn._xlws.FILTER($I:$I,($C:$C=$L39)*($D:$D=V$2),0)=0,"",_xlfn._xlws.FILTER($I:$I,($C:$C=$L39)*($D:$D=R$2),0)+_xlfn._xlws.FILTER($I:$I,($C:$C=$L39)*($D:$D=S$2),0)+_xlfn._xlws.FILTER($I:$I,($C:$C=$L39)*($D:$D=T$2),0)+_xlfn._xlws.FILTER($I:$I,($C:$C=$L39)*($D:$D=U$2),0)+_xlfn._xlws.FILTER($I:$I,($C:$C=$L39)*($D:$D=V$2),0))</f>
        <v/>
      </c>
      <c r="S39" s="200"/>
      <c r="T39" s="200"/>
      <c r="U39" s="200"/>
      <c r="V39" s="200"/>
      <c r="W39" s="2"/>
      <c r="X39" s="2" t="str" cm="1">
        <f t="array" ref="X39">IF(_xlfn._xlws.FILTER($I:$I,($C:$C=$L39)*($D:$D=X$2),0)=0,"",_xlfn._xlws.FILTER($I:$I,($C:$C=$L39)*($D:$D=X$2),0))</f>
        <v/>
      </c>
      <c r="Y39" s="2"/>
      <c r="Z39" s="200" t="str" cm="1">
        <f t="array" ref="Z39">IF(_xlfn._xlws.FILTER($I:$I,($C:$C=$L39)*($D:$D=Z$2),0)+_xlfn._xlws.FILTER($I:$I,($C:$C=$L39)*($D:$D=AA$2),0)=0,"",_xlfn._xlws.FILTER($I:$I,($C:$C=$L39)*($D:$D=Z$2),0)+_xlfn._xlws.FILTER($I:$I,($C:$C=$L39)*($D:$D=AA$2),0))</f>
        <v/>
      </c>
      <c r="AA39" s="200"/>
      <c r="AB39" s="2" t="str" cm="1">
        <f t="array" ref="AB39">IF(_xlfn._xlws.FILTER($I:$I,($C:$C=$L39)*($D:$D=AB$2),0)=0,"",_xlfn._xlws.FILTER($I:$I,($C:$C=$L39)*($D:$D=AB$2),0))</f>
        <v/>
      </c>
      <c r="AC39" s="200" t="str" cm="1">
        <f t="array" ref="AC39">IF(_xlfn._xlws.FILTER($I:$I,($C:$C=$L39)*($D:$D=AC$2),0)+_xlfn._xlws.FILTER($I:$I,($C:$C=$L39)*($D:$D=AD$2),0)+_xlfn._xlws.FILTER($I:$I,($C:$C=$L39)*($D:$D=AE$2),0)=0,"",_xlfn._xlws.FILTER($I:$I,($C:$C=$L39)*($D:$D=AC$2),0)+_xlfn._xlws.FILTER($I:$I,($C:$C=$L39)*($D:$D=AD$2),0)+_xlfn._xlws.FILTER($I:$I,($C:$C=$L39)*($D:$D=AE$2),0))</f>
        <v/>
      </c>
      <c r="AD39" s="200"/>
      <c r="AE39" s="200"/>
      <c r="AF39" s="2" t="str" cm="1">
        <f t="array" ref="AF39">IF(_xlfn._xlws.FILTER($I:$I,($C:$C=$L39)*($D:$D=AF$2),0)=0,"",_xlfn._xlws.FILTER($I:$I,($C:$C=$L39)*($D:$D=AF$2),0))</f>
        <v/>
      </c>
      <c r="AG39" s="2" t="str" cm="1">
        <f t="array" ref="AG39">IF(_xlfn._xlws.FILTER($I:$I,($C:$C=$L39)*($D:$D=AG$2),0)=0,"",_xlfn._xlws.FILTER($I:$I,($C:$C=$L39)*($D:$D=AG$2),0))</f>
        <v/>
      </c>
      <c r="AH39" s="2" t="str" cm="1">
        <f t="array" ref="AH39">IF(_xlfn._xlws.FILTER($I:$I,($C:$C=$L39)*($D:$D=AH$2),0)=0,"",_xlfn._xlws.FILTER($I:$I,($C:$C=$L39)*($D:$D=AH$2),0))</f>
        <v/>
      </c>
      <c r="AI39" s="2">
        <f t="shared" si="0"/>
        <v>0</v>
      </c>
    </row>
    <row r="40" spans="1:35" x14ac:dyDescent="0.25">
      <c r="A40" s="100" t="s">
        <v>170</v>
      </c>
      <c r="B40" s="100" t="s">
        <v>172</v>
      </c>
      <c r="C40" s="101">
        <v>44867</v>
      </c>
      <c r="D40" s="100" t="s">
        <v>106</v>
      </c>
      <c r="E40">
        <v>0</v>
      </c>
      <c r="F40">
        <v>0</v>
      </c>
      <c r="G40">
        <v>0</v>
      </c>
      <c r="H40">
        <v>0</v>
      </c>
      <c r="I40">
        <v>0</v>
      </c>
      <c r="K40" t="s">
        <v>61</v>
      </c>
      <c r="L40" s="32"/>
      <c r="M40" s="200" t="str" cm="1">
        <f t="array" ref="M40">IF(_xlfn._xlws.FILTER($I:$I,($C:$C=$L40)*($D:$D=M$2),0)+_xlfn._xlws.FILTER($I:$I,($C:$C=$L40)*($D:$D=N$2),0)=0,"",_xlfn._xlws.FILTER($I:$I,($C:$C=$L40)*($D:$D=M$2),0)+_xlfn._xlws.FILTER($I:$I,($C:$C=$L40)*($D:$D=N$2),0))</f>
        <v/>
      </c>
      <c r="N40" s="200"/>
      <c r="O40" s="2" t="str" cm="1">
        <f t="array" ref="O40">IF(_xlfn._xlws.FILTER($I:$I,($C:$C=$L40)*($D:$D=O$2),0)=0,"",_xlfn._xlws.FILTER($I:$I,($C:$C=$L40)*($D:$D=O$2),0))</f>
        <v/>
      </c>
      <c r="P40" s="200" t="str" cm="1">
        <f t="array" ref="P40">IF(_xlfn._xlws.FILTER($I:$I,($C:$C=$L40)*($D:$D=P$2),0)+_xlfn._xlws.FILTER($I:$I,($C:$C=$L40)*($D:$D=Q$2),0)=0,"",_xlfn._xlws.FILTER($I:$I,($C:$C=$L40)*($D:$D=P$2),0)+_xlfn._xlws.FILTER($I:$I,($C:$C=$L40)*($D:$D=Q$2),0))</f>
        <v/>
      </c>
      <c r="Q40" s="200"/>
      <c r="R40" s="200" t="str" cm="1">
        <f t="array" ref="R40">IF(_xlfn._xlws.FILTER($I:$I,($C:$C=$L40)*($D:$D=R$2),0)+_xlfn._xlws.FILTER($I:$I,($C:$C=$L40)*($D:$D=S$2),0)+_xlfn._xlws.FILTER($I:$I,($C:$C=$L40)*($D:$D=T$2),0)+_xlfn._xlws.FILTER($I:$I,($C:$C=$L40)*($D:$D=U$2),0)+_xlfn._xlws.FILTER($I:$I,($C:$C=$L40)*($D:$D=V$2),0)=0,"",_xlfn._xlws.FILTER($I:$I,($C:$C=$L40)*($D:$D=R$2),0)+_xlfn._xlws.FILTER($I:$I,($C:$C=$L40)*($D:$D=S$2),0)+_xlfn._xlws.FILTER($I:$I,($C:$C=$L40)*($D:$D=T$2),0)+_xlfn._xlws.FILTER($I:$I,($C:$C=$L40)*($D:$D=U$2),0)+_xlfn._xlws.FILTER($I:$I,($C:$C=$L40)*($D:$D=V$2),0))</f>
        <v/>
      </c>
      <c r="S40" s="200"/>
      <c r="T40" s="200"/>
      <c r="U40" s="200"/>
      <c r="V40" s="200"/>
      <c r="W40" s="2"/>
      <c r="X40" s="2" t="str" cm="1">
        <f t="array" ref="X40">IF(_xlfn._xlws.FILTER($I:$I,($C:$C=$L40)*($D:$D=X$2),0)=0,"",_xlfn._xlws.FILTER($I:$I,($C:$C=$L40)*($D:$D=X$2),0))</f>
        <v/>
      </c>
      <c r="Y40" s="2"/>
      <c r="Z40" s="200" t="str" cm="1">
        <f t="array" ref="Z40">IF(_xlfn._xlws.FILTER($I:$I,($C:$C=$L40)*($D:$D=Z$2),0)+_xlfn._xlws.FILTER($I:$I,($C:$C=$L40)*($D:$D=AA$2),0)=0,"",_xlfn._xlws.FILTER($I:$I,($C:$C=$L40)*($D:$D=Z$2),0)+_xlfn._xlws.FILTER($I:$I,($C:$C=$L40)*($D:$D=AA$2),0))</f>
        <v/>
      </c>
      <c r="AA40" s="200"/>
      <c r="AB40" s="2" t="str" cm="1">
        <f t="array" ref="AB40">IF(_xlfn._xlws.FILTER($I:$I,($C:$C=$L40)*($D:$D=AB$2),0)=0,"",_xlfn._xlws.FILTER($I:$I,($C:$C=$L40)*($D:$D=AB$2),0))</f>
        <v/>
      </c>
      <c r="AC40" s="200" t="str" cm="1">
        <f t="array" ref="AC40">IF(_xlfn._xlws.FILTER($I:$I,($C:$C=$L40)*($D:$D=AC$2),0)+_xlfn._xlws.FILTER($I:$I,($C:$C=$L40)*($D:$D=AD$2),0)+_xlfn._xlws.FILTER($I:$I,($C:$C=$L40)*($D:$D=AE$2),0)=0,"",_xlfn._xlws.FILTER($I:$I,($C:$C=$L40)*($D:$D=AC$2),0)+_xlfn._xlws.FILTER($I:$I,($C:$C=$L40)*($D:$D=AD$2),0)+_xlfn._xlws.FILTER($I:$I,($C:$C=$L40)*($D:$D=AE$2),0))</f>
        <v/>
      </c>
      <c r="AD40" s="200"/>
      <c r="AE40" s="200"/>
      <c r="AF40" s="2" t="str" cm="1">
        <f t="array" ref="AF40">IF(_xlfn._xlws.FILTER($I:$I,($C:$C=$L40)*($D:$D=AF$2),0)=0,"",_xlfn._xlws.FILTER($I:$I,($C:$C=$L40)*($D:$D=AF$2),0))</f>
        <v/>
      </c>
      <c r="AG40" s="2" t="str" cm="1">
        <f t="array" ref="AG40">IF(_xlfn._xlws.FILTER($I:$I,($C:$C=$L40)*($D:$D=AG$2),0)=0,"",_xlfn._xlws.FILTER($I:$I,($C:$C=$L40)*($D:$D=AG$2),0))</f>
        <v/>
      </c>
      <c r="AH40" s="2" t="str" cm="1">
        <f t="array" ref="AH40">IF(_xlfn._xlws.FILTER($I:$I,($C:$C=$L40)*($D:$D=AH$2),0)=0,"",_xlfn._xlws.FILTER($I:$I,($C:$C=$L40)*($D:$D=AH$2),0))</f>
        <v/>
      </c>
      <c r="AI40" s="2">
        <f t="shared" si="0"/>
        <v>0</v>
      </c>
    </row>
    <row r="41" spans="1:35" x14ac:dyDescent="0.25">
      <c r="A41" s="100" t="s">
        <v>170</v>
      </c>
      <c r="B41" s="100" t="s">
        <v>172</v>
      </c>
      <c r="C41" s="101">
        <v>44867</v>
      </c>
      <c r="D41" s="100" t="s">
        <v>0</v>
      </c>
      <c r="E41">
        <v>23</v>
      </c>
      <c r="F41">
        <v>35</v>
      </c>
      <c r="G41">
        <v>7</v>
      </c>
      <c r="H41">
        <v>15</v>
      </c>
      <c r="I41">
        <v>80</v>
      </c>
      <c r="L41" s="2" t="s">
        <v>0</v>
      </c>
      <c r="M41" s="202">
        <f>SUM(M4:N40)</f>
        <v>41</v>
      </c>
      <c r="N41" s="204"/>
      <c r="O41" s="2">
        <f>SUM(O4:O40)</f>
        <v>70</v>
      </c>
      <c r="P41" s="202">
        <f>SUM(P4:Q40)</f>
        <v>611</v>
      </c>
      <c r="Q41" s="204"/>
      <c r="R41" s="202">
        <f>SUM(R4:V40)</f>
        <v>999</v>
      </c>
      <c r="S41" s="203"/>
      <c r="T41" s="203"/>
      <c r="U41" s="203"/>
      <c r="V41" s="204"/>
      <c r="W41" s="2">
        <f>SUM(W4:W40)</f>
        <v>77</v>
      </c>
      <c r="X41" s="2">
        <f>SUM(X4:X40)</f>
        <v>230</v>
      </c>
      <c r="Y41" s="2">
        <f>SUM(Y4:Y40)</f>
        <v>0</v>
      </c>
      <c r="Z41" s="202">
        <f>SUM(Z4:AA40)</f>
        <v>57</v>
      </c>
      <c r="AA41" s="204"/>
      <c r="AB41" s="2">
        <f>SUM(AB4:AB40)</f>
        <v>172</v>
      </c>
      <c r="AC41" s="202">
        <f>SUM(AC4:AE40)</f>
        <v>0</v>
      </c>
      <c r="AD41" s="203">
        <f t="shared" ref="AD41:AE41" si="1">SUM(AD4:AD40)</f>
        <v>0</v>
      </c>
      <c r="AE41" s="204">
        <f t="shared" si="1"/>
        <v>0</v>
      </c>
      <c r="AF41" s="2">
        <f>SUM(AF4:AF40)</f>
        <v>69</v>
      </c>
      <c r="AG41" s="2">
        <f>SUM(AG4:AG40)</f>
        <v>32</v>
      </c>
      <c r="AH41" s="2">
        <f>SUM(AH4:AH40)</f>
        <v>135</v>
      </c>
      <c r="AI41" s="2">
        <f>SUM(AI4:AI40)</f>
        <v>2493</v>
      </c>
    </row>
    <row r="42" spans="1:35" x14ac:dyDescent="0.25">
      <c r="A42" s="100" t="s">
        <v>170</v>
      </c>
      <c r="B42" s="100" t="s">
        <v>173</v>
      </c>
      <c r="C42" s="101">
        <v>44868</v>
      </c>
      <c r="D42" s="100" t="s">
        <v>55</v>
      </c>
      <c r="E42">
        <v>4</v>
      </c>
      <c r="F42">
        <v>1</v>
      </c>
      <c r="G42">
        <v>1</v>
      </c>
      <c r="H42">
        <v>3</v>
      </c>
      <c r="I42">
        <v>9</v>
      </c>
    </row>
    <row r="43" spans="1:35" x14ac:dyDescent="0.25">
      <c r="A43" s="100" t="s">
        <v>170</v>
      </c>
      <c r="B43" s="100" t="s">
        <v>173</v>
      </c>
      <c r="C43" s="101">
        <v>44868</v>
      </c>
      <c r="D43" s="100" t="s">
        <v>96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35" x14ac:dyDescent="0.25">
      <c r="A44" s="100" t="s">
        <v>170</v>
      </c>
      <c r="B44" s="100" t="s">
        <v>173</v>
      </c>
      <c r="C44" s="101">
        <v>44868</v>
      </c>
      <c r="D44" s="100" t="s">
        <v>97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35" x14ac:dyDescent="0.25">
      <c r="A45" s="100" t="s">
        <v>170</v>
      </c>
      <c r="B45" s="100" t="s">
        <v>173</v>
      </c>
      <c r="C45" s="101">
        <v>44868</v>
      </c>
      <c r="D45" s="100" t="s">
        <v>98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35" x14ac:dyDescent="0.25">
      <c r="A46" s="100" t="s">
        <v>170</v>
      </c>
      <c r="B46" s="100" t="s">
        <v>173</v>
      </c>
      <c r="C46" s="101">
        <v>44868</v>
      </c>
      <c r="D46" s="100" t="s">
        <v>54</v>
      </c>
      <c r="E46">
        <v>10</v>
      </c>
      <c r="F46">
        <v>4</v>
      </c>
      <c r="G46">
        <v>1</v>
      </c>
      <c r="H46">
        <v>1</v>
      </c>
      <c r="I46">
        <v>16</v>
      </c>
    </row>
    <row r="47" spans="1:35" x14ac:dyDescent="0.25">
      <c r="A47" s="100" t="s">
        <v>170</v>
      </c>
      <c r="B47" s="100" t="s">
        <v>173</v>
      </c>
      <c r="C47" s="101">
        <v>44868</v>
      </c>
      <c r="D47" s="100" t="s">
        <v>99</v>
      </c>
      <c r="E47">
        <v>1</v>
      </c>
      <c r="F47">
        <v>0</v>
      </c>
      <c r="G47">
        <v>0</v>
      </c>
      <c r="H47">
        <v>0</v>
      </c>
      <c r="I47">
        <v>1</v>
      </c>
    </row>
    <row r="48" spans="1:35" x14ac:dyDescent="0.25">
      <c r="A48" s="100" t="s">
        <v>170</v>
      </c>
      <c r="B48" s="100" t="s">
        <v>173</v>
      </c>
      <c r="C48" s="101">
        <v>44868</v>
      </c>
      <c r="D48" s="100" t="s">
        <v>100</v>
      </c>
      <c r="E48">
        <v>0</v>
      </c>
      <c r="F48">
        <v>1</v>
      </c>
      <c r="G48">
        <v>0</v>
      </c>
      <c r="H48">
        <v>0</v>
      </c>
      <c r="I48">
        <v>1</v>
      </c>
    </row>
    <row r="49" spans="1:9" x14ac:dyDescent="0.25">
      <c r="A49" s="100" t="s">
        <v>170</v>
      </c>
      <c r="B49" s="100" t="s">
        <v>173</v>
      </c>
      <c r="C49" s="101">
        <v>44868</v>
      </c>
      <c r="D49" s="100" t="s">
        <v>101</v>
      </c>
      <c r="E49">
        <v>1</v>
      </c>
      <c r="F49">
        <v>0</v>
      </c>
      <c r="G49">
        <v>0</v>
      </c>
      <c r="H49">
        <v>0</v>
      </c>
      <c r="I49">
        <v>1</v>
      </c>
    </row>
    <row r="50" spans="1:9" x14ac:dyDescent="0.25">
      <c r="A50" s="100" t="s">
        <v>170</v>
      </c>
      <c r="B50" s="100" t="s">
        <v>173</v>
      </c>
      <c r="C50" s="101">
        <v>44868</v>
      </c>
      <c r="D50" s="100" t="s">
        <v>20</v>
      </c>
      <c r="E50">
        <v>0</v>
      </c>
      <c r="F50">
        <v>2</v>
      </c>
      <c r="G50">
        <v>0</v>
      </c>
      <c r="H50">
        <v>0</v>
      </c>
      <c r="I50">
        <v>2</v>
      </c>
    </row>
    <row r="51" spans="1:9" x14ac:dyDescent="0.25">
      <c r="A51" s="100" t="s">
        <v>170</v>
      </c>
      <c r="B51" s="100" t="s">
        <v>173</v>
      </c>
      <c r="C51" s="101">
        <v>44868</v>
      </c>
      <c r="D51" s="100" t="s">
        <v>102</v>
      </c>
      <c r="E51">
        <v>2</v>
      </c>
      <c r="F51">
        <v>4</v>
      </c>
      <c r="G51">
        <v>0</v>
      </c>
      <c r="H51">
        <v>0</v>
      </c>
      <c r="I51">
        <v>6</v>
      </c>
    </row>
    <row r="52" spans="1:9" x14ac:dyDescent="0.25">
      <c r="A52" s="100" t="s">
        <v>170</v>
      </c>
      <c r="B52" s="100" t="s">
        <v>173</v>
      </c>
      <c r="C52" s="101">
        <v>44868</v>
      </c>
      <c r="D52" s="100" t="s">
        <v>18</v>
      </c>
      <c r="E52">
        <v>3</v>
      </c>
      <c r="F52">
        <v>5</v>
      </c>
      <c r="G52">
        <v>0</v>
      </c>
      <c r="H52">
        <v>0</v>
      </c>
      <c r="I52">
        <v>8</v>
      </c>
    </row>
    <row r="53" spans="1:9" x14ac:dyDescent="0.25">
      <c r="A53" s="100" t="s">
        <v>170</v>
      </c>
      <c r="B53" s="100" t="s">
        <v>173</v>
      </c>
      <c r="C53" s="101">
        <v>44868</v>
      </c>
      <c r="D53" s="100" t="s">
        <v>51</v>
      </c>
      <c r="E53">
        <v>0</v>
      </c>
      <c r="F53">
        <v>1</v>
      </c>
      <c r="G53">
        <v>0</v>
      </c>
      <c r="H53">
        <v>0</v>
      </c>
      <c r="I53">
        <v>1</v>
      </c>
    </row>
    <row r="54" spans="1:9" x14ac:dyDescent="0.25">
      <c r="A54" s="100" t="s">
        <v>170</v>
      </c>
      <c r="B54" s="100" t="s">
        <v>173</v>
      </c>
      <c r="C54" s="101">
        <v>44868</v>
      </c>
      <c r="D54" s="100" t="s">
        <v>57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s="100" t="s">
        <v>170</v>
      </c>
      <c r="B55" s="100" t="s">
        <v>173</v>
      </c>
      <c r="C55" s="101">
        <v>44868</v>
      </c>
      <c r="D55" s="100" t="s">
        <v>52</v>
      </c>
      <c r="E55">
        <v>9</v>
      </c>
      <c r="F55">
        <v>17</v>
      </c>
      <c r="G55">
        <v>4</v>
      </c>
      <c r="H55">
        <v>0</v>
      </c>
      <c r="I55">
        <v>30</v>
      </c>
    </row>
    <row r="56" spans="1:9" x14ac:dyDescent="0.25">
      <c r="A56" s="100" t="s">
        <v>170</v>
      </c>
      <c r="B56" s="100" t="s">
        <v>173</v>
      </c>
      <c r="C56" s="101">
        <v>44868</v>
      </c>
      <c r="D56" s="100" t="s">
        <v>103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s="100" t="s">
        <v>170</v>
      </c>
      <c r="B57" s="100" t="s">
        <v>173</v>
      </c>
      <c r="C57" s="101">
        <v>44868</v>
      </c>
      <c r="D57" s="100" t="s">
        <v>81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 s="100" t="s">
        <v>170</v>
      </c>
      <c r="B58" s="100" t="s">
        <v>173</v>
      </c>
      <c r="C58" s="101">
        <v>44868</v>
      </c>
      <c r="D58" s="100" t="s">
        <v>36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25">
      <c r="A59" s="100" t="s">
        <v>170</v>
      </c>
      <c r="B59" s="100" t="s">
        <v>173</v>
      </c>
      <c r="C59" s="101">
        <v>44868</v>
      </c>
      <c r="D59" s="100" t="s">
        <v>104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 s="100" t="s">
        <v>170</v>
      </c>
      <c r="B60" s="100" t="s">
        <v>173</v>
      </c>
      <c r="C60" s="101">
        <v>44868</v>
      </c>
      <c r="D60" s="100" t="s">
        <v>106</v>
      </c>
      <c r="E60">
        <v>0</v>
      </c>
      <c r="I60">
        <v>0</v>
      </c>
    </row>
    <row r="61" spans="1:9" x14ac:dyDescent="0.25">
      <c r="A61" s="100" t="s">
        <v>170</v>
      </c>
      <c r="B61" s="100" t="s">
        <v>173</v>
      </c>
      <c r="C61" s="101">
        <v>44868</v>
      </c>
      <c r="D61" s="100" t="s">
        <v>0</v>
      </c>
      <c r="E61">
        <v>31</v>
      </c>
      <c r="F61">
        <v>35</v>
      </c>
      <c r="G61">
        <v>6</v>
      </c>
      <c r="H61">
        <v>4</v>
      </c>
      <c r="I61">
        <v>76</v>
      </c>
    </row>
    <row r="62" spans="1:9" x14ac:dyDescent="0.25">
      <c r="A62" s="100" t="s">
        <v>170</v>
      </c>
      <c r="B62" s="100" t="s">
        <v>174</v>
      </c>
      <c r="C62" s="101">
        <v>44869</v>
      </c>
      <c r="D62" s="100" t="s">
        <v>55</v>
      </c>
      <c r="E62">
        <v>7</v>
      </c>
      <c r="F62">
        <v>2</v>
      </c>
      <c r="G62">
        <v>1</v>
      </c>
      <c r="H62">
        <v>0</v>
      </c>
      <c r="I62">
        <v>10</v>
      </c>
    </row>
    <row r="63" spans="1:9" x14ac:dyDescent="0.25">
      <c r="A63" s="100" t="s">
        <v>170</v>
      </c>
      <c r="B63" s="100" t="s">
        <v>174</v>
      </c>
      <c r="C63" s="101">
        <v>44869</v>
      </c>
      <c r="D63" s="100" t="s">
        <v>96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 s="100" t="s">
        <v>170</v>
      </c>
      <c r="B64" s="100" t="s">
        <v>174</v>
      </c>
      <c r="C64" s="101">
        <v>44869</v>
      </c>
      <c r="D64" s="100" t="s">
        <v>97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 s="100" t="s">
        <v>170</v>
      </c>
      <c r="B65" s="100" t="s">
        <v>174</v>
      </c>
      <c r="C65" s="101">
        <v>44869</v>
      </c>
      <c r="D65" s="100" t="s">
        <v>98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s="100" t="s">
        <v>170</v>
      </c>
      <c r="B66" s="100" t="s">
        <v>174</v>
      </c>
      <c r="C66" s="101">
        <v>44869</v>
      </c>
      <c r="D66" s="100" t="s">
        <v>54</v>
      </c>
      <c r="E66">
        <v>17</v>
      </c>
      <c r="F66">
        <v>1</v>
      </c>
      <c r="G66">
        <v>0</v>
      </c>
      <c r="H66">
        <v>0</v>
      </c>
      <c r="I66">
        <v>18</v>
      </c>
    </row>
    <row r="67" spans="1:9" x14ac:dyDescent="0.25">
      <c r="A67" s="100" t="s">
        <v>170</v>
      </c>
      <c r="B67" s="100" t="s">
        <v>174</v>
      </c>
      <c r="C67" s="101">
        <v>44869</v>
      </c>
      <c r="D67" s="100" t="s">
        <v>99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25">
      <c r="A68" s="100" t="s">
        <v>170</v>
      </c>
      <c r="B68" s="100" t="s">
        <v>174</v>
      </c>
      <c r="C68" s="101">
        <v>44869</v>
      </c>
      <c r="D68" s="100" t="s">
        <v>100</v>
      </c>
      <c r="E68">
        <v>10</v>
      </c>
      <c r="F68">
        <v>4</v>
      </c>
      <c r="G68">
        <v>0</v>
      </c>
      <c r="H68">
        <v>0</v>
      </c>
      <c r="I68">
        <v>14</v>
      </c>
    </row>
    <row r="69" spans="1:9" x14ac:dyDescent="0.25">
      <c r="A69" s="100" t="s">
        <v>170</v>
      </c>
      <c r="B69" s="100" t="s">
        <v>174</v>
      </c>
      <c r="C69" s="101">
        <v>44869</v>
      </c>
      <c r="D69" s="100" t="s">
        <v>101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25">
      <c r="A70" s="100" t="s">
        <v>170</v>
      </c>
      <c r="B70" s="100" t="s">
        <v>174</v>
      </c>
      <c r="C70" s="101">
        <v>44869</v>
      </c>
      <c r="D70" s="100" t="s">
        <v>20</v>
      </c>
      <c r="E70">
        <v>2</v>
      </c>
      <c r="F70">
        <v>1</v>
      </c>
      <c r="G70">
        <v>0</v>
      </c>
      <c r="H70">
        <v>0</v>
      </c>
      <c r="I70">
        <v>3</v>
      </c>
    </row>
    <row r="71" spans="1:9" x14ac:dyDescent="0.25">
      <c r="A71" s="100" t="s">
        <v>170</v>
      </c>
      <c r="B71" s="100" t="s">
        <v>174</v>
      </c>
      <c r="C71" s="101">
        <v>44869</v>
      </c>
      <c r="D71" s="100" t="s">
        <v>102</v>
      </c>
      <c r="E71">
        <v>7</v>
      </c>
      <c r="F71">
        <v>4</v>
      </c>
      <c r="G71">
        <v>0</v>
      </c>
      <c r="H71">
        <v>1</v>
      </c>
      <c r="I71">
        <v>12</v>
      </c>
    </row>
    <row r="72" spans="1:9" x14ac:dyDescent="0.25">
      <c r="A72" s="100" t="s">
        <v>170</v>
      </c>
      <c r="B72" s="100" t="s">
        <v>174</v>
      </c>
      <c r="C72" s="101">
        <v>44869</v>
      </c>
      <c r="D72" s="100" t="s">
        <v>18</v>
      </c>
      <c r="E72">
        <v>2</v>
      </c>
      <c r="F72">
        <v>3</v>
      </c>
      <c r="G72">
        <v>0</v>
      </c>
      <c r="H72">
        <v>0</v>
      </c>
      <c r="I72">
        <v>5</v>
      </c>
    </row>
    <row r="73" spans="1:9" x14ac:dyDescent="0.25">
      <c r="A73" s="100" t="s">
        <v>170</v>
      </c>
      <c r="B73" s="100" t="s">
        <v>174</v>
      </c>
      <c r="C73" s="101">
        <v>44869</v>
      </c>
      <c r="D73" s="100" t="s">
        <v>51</v>
      </c>
      <c r="E73">
        <v>0</v>
      </c>
      <c r="F73">
        <v>1</v>
      </c>
      <c r="G73">
        <v>0</v>
      </c>
      <c r="H73">
        <v>0</v>
      </c>
      <c r="I73">
        <v>1</v>
      </c>
    </row>
    <row r="74" spans="1:9" x14ac:dyDescent="0.25">
      <c r="A74" s="100" t="s">
        <v>170</v>
      </c>
      <c r="B74" s="100" t="s">
        <v>174</v>
      </c>
      <c r="C74" s="101">
        <v>44869</v>
      </c>
      <c r="D74" s="100" t="s">
        <v>57</v>
      </c>
      <c r="E74">
        <v>1</v>
      </c>
      <c r="F74">
        <v>0</v>
      </c>
      <c r="G74">
        <v>0</v>
      </c>
      <c r="H74">
        <v>0</v>
      </c>
      <c r="I74">
        <v>1</v>
      </c>
    </row>
    <row r="75" spans="1:9" x14ac:dyDescent="0.25">
      <c r="A75" s="100" t="s">
        <v>170</v>
      </c>
      <c r="B75" s="100" t="s">
        <v>174</v>
      </c>
      <c r="C75" s="101">
        <v>44869</v>
      </c>
      <c r="D75" s="100" t="s">
        <v>52</v>
      </c>
      <c r="E75">
        <v>13</v>
      </c>
      <c r="F75">
        <v>14</v>
      </c>
      <c r="G75">
        <v>0</v>
      </c>
      <c r="H75">
        <v>4</v>
      </c>
      <c r="I75">
        <v>31</v>
      </c>
    </row>
    <row r="76" spans="1:9" x14ac:dyDescent="0.25">
      <c r="A76" s="100" t="s">
        <v>170</v>
      </c>
      <c r="B76" s="100" t="s">
        <v>174</v>
      </c>
      <c r="C76" s="101">
        <v>44869</v>
      </c>
      <c r="D76" s="100" t="s">
        <v>103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s="100" t="s">
        <v>170</v>
      </c>
      <c r="B77" s="100" t="s">
        <v>174</v>
      </c>
      <c r="C77" s="101">
        <v>44869</v>
      </c>
      <c r="D77" s="100" t="s">
        <v>81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s="100" t="s">
        <v>170</v>
      </c>
      <c r="B78" s="100" t="s">
        <v>174</v>
      </c>
      <c r="C78" s="101">
        <v>44869</v>
      </c>
      <c r="D78" s="100" t="s">
        <v>36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 x14ac:dyDescent="0.25">
      <c r="A79" s="100" t="s">
        <v>170</v>
      </c>
      <c r="B79" s="100" t="s">
        <v>174</v>
      </c>
      <c r="C79" s="101">
        <v>44869</v>
      </c>
      <c r="D79" s="100" t="s">
        <v>104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s="100" t="s">
        <v>170</v>
      </c>
      <c r="B80" s="100" t="s">
        <v>174</v>
      </c>
      <c r="C80" s="101">
        <v>44869</v>
      </c>
      <c r="D80" s="100" t="s">
        <v>106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s="100" t="s">
        <v>170</v>
      </c>
      <c r="B81" s="100" t="s">
        <v>174</v>
      </c>
      <c r="C81" s="101">
        <v>44869</v>
      </c>
      <c r="D81" s="100" t="s">
        <v>0</v>
      </c>
      <c r="E81">
        <v>63</v>
      </c>
      <c r="F81">
        <v>30</v>
      </c>
      <c r="G81">
        <v>1</v>
      </c>
      <c r="H81">
        <v>5</v>
      </c>
      <c r="I81">
        <v>99</v>
      </c>
    </row>
    <row r="82" spans="1:9" x14ac:dyDescent="0.25">
      <c r="A82" s="100" t="s">
        <v>175</v>
      </c>
      <c r="B82" s="100" t="s">
        <v>176</v>
      </c>
      <c r="C82" s="101">
        <v>44872</v>
      </c>
      <c r="D82" s="100" t="s">
        <v>55</v>
      </c>
      <c r="E82">
        <v>2</v>
      </c>
      <c r="F82">
        <v>2</v>
      </c>
      <c r="G82">
        <v>2</v>
      </c>
      <c r="H82">
        <v>3</v>
      </c>
      <c r="I82">
        <v>9</v>
      </c>
    </row>
    <row r="83" spans="1:9" x14ac:dyDescent="0.25">
      <c r="A83" s="100" t="s">
        <v>175</v>
      </c>
      <c r="B83" s="100" t="s">
        <v>176</v>
      </c>
      <c r="C83" s="101">
        <v>44872</v>
      </c>
      <c r="D83" s="100" t="s">
        <v>96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25">
      <c r="A84" s="100" t="s">
        <v>175</v>
      </c>
      <c r="B84" s="100" t="s">
        <v>176</v>
      </c>
      <c r="C84" s="101">
        <v>44872</v>
      </c>
      <c r="D84" s="100" t="s">
        <v>97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s="100" t="s">
        <v>175</v>
      </c>
      <c r="B85" s="100" t="s">
        <v>176</v>
      </c>
      <c r="C85" s="101">
        <v>44872</v>
      </c>
      <c r="D85" s="100" t="s">
        <v>98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s="100" t="s">
        <v>175</v>
      </c>
      <c r="B86" s="100" t="s">
        <v>176</v>
      </c>
      <c r="C86" s="101">
        <v>44872</v>
      </c>
      <c r="D86" s="100" t="s">
        <v>54</v>
      </c>
      <c r="E86">
        <v>5</v>
      </c>
      <c r="F86">
        <v>11</v>
      </c>
      <c r="G86">
        <v>1</v>
      </c>
      <c r="H86">
        <v>1</v>
      </c>
      <c r="I86">
        <v>18</v>
      </c>
    </row>
    <row r="87" spans="1:9" x14ac:dyDescent="0.25">
      <c r="A87" s="100" t="s">
        <v>175</v>
      </c>
      <c r="B87" s="100" t="s">
        <v>176</v>
      </c>
      <c r="C87" s="101">
        <v>44872</v>
      </c>
      <c r="D87" s="100" t="s">
        <v>99</v>
      </c>
      <c r="E87">
        <v>1</v>
      </c>
      <c r="F87">
        <v>0</v>
      </c>
      <c r="G87">
        <v>0</v>
      </c>
      <c r="H87">
        <v>0</v>
      </c>
      <c r="I87">
        <v>1</v>
      </c>
    </row>
    <row r="88" spans="1:9" x14ac:dyDescent="0.25">
      <c r="A88" s="100" t="s">
        <v>175</v>
      </c>
      <c r="B88" s="100" t="s">
        <v>176</v>
      </c>
      <c r="C88" s="101">
        <v>44872</v>
      </c>
      <c r="D88" s="100" t="s">
        <v>100</v>
      </c>
      <c r="E88">
        <v>6</v>
      </c>
      <c r="F88">
        <v>3</v>
      </c>
      <c r="G88">
        <v>0</v>
      </c>
      <c r="H88">
        <v>1</v>
      </c>
      <c r="I88">
        <v>10</v>
      </c>
    </row>
    <row r="89" spans="1:9" x14ac:dyDescent="0.25">
      <c r="A89" s="100" t="s">
        <v>175</v>
      </c>
      <c r="B89" s="100" t="s">
        <v>176</v>
      </c>
      <c r="C89" s="101">
        <v>44872</v>
      </c>
      <c r="D89" s="100" t="s">
        <v>101</v>
      </c>
      <c r="E89">
        <v>1</v>
      </c>
      <c r="F89">
        <v>0</v>
      </c>
      <c r="G89">
        <v>0</v>
      </c>
      <c r="H89">
        <v>0</v>
      </c>
      <c r="I89">
        <v>1</v>
      </c>
    </row>
    <row r="90" spans="1:9" x14ac:dyDescent="0.25">
      <c r="A90" s="100" t="s">
        <v>175</v>
      </c>
      <c r="B90" s="100" t="s">
        <v>176</v>
      </c>
      <c r="C90" s="101">
        <v>44872</v>
      </c>
      <c r="D90" s="100" t="s">
        <v>20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25">
      <c r="A91" s="100" t="s">
        <v>175</v>
      </c>
      <c r="B91" s="100" t="s">
        <v>176</v>
      </c>
      <c r="C91" s="101">
        <v>44872</v>
      </c>
      <c r="D91" s="100" t="s">
        <v>102</v>
      </c>
      <c r="E91">
        <v>3</v>
      </c>
      <c r="F91">
        <v>0</v>
      </c>
      <c r="G91">
        <v>0</v>
      </c>
      <c r="H91">
        <v>3</v>
      </c>
      <c r="I91">
        <v>6</v>
      </c>
    </row>
    <row r="92" spans="1:9" x14ac:dyDescent="0.25">
      <c r="A92" s="100" t="s">
        <v>175</v>
      </c>
      <c r="B92" s="100" t="s">
        <v>176</v>
      </c>
      <c r="C92" s="101">
        <v>44872</v>
      </c>
      <c r="D92" s="100" t="s">
        <v>18</v>
      </c>
      <c r="E92">
        <v>2</v>
      </c>
      <c r="F92">
        <v>1</v>
      </c>
      <c r="G92">
        <v>0</v>
      </c>
      <c r="H92">
        <v>0</v>
      </c>
      <c r="I92">
        <v>3</v>
      </c>
    </row>
    <row r="93" spans="1:9" x14ac:dyDescent="0.25">
      <c r="A93" s="100" t="s">
        <v>175</v>
      </c>
      <c r="B93" s="100" t="s">
        <v>176</v>
      </c>
      <c r="C93" s="101">
        <v>44872</v>
      </c>
      <c r="D93" s="100" t="s">
        <v>51</v>
      </c>
      <c r="E93">
        <v>0</v>
      </c>
      <c r="F93">
        <v>1</v>
      </c>
      <c r="G93">
        <v>0</v>
      </c>
      <c r="H93">
        <v>1</v>
      </c>
      <c r="I93">
        <v>2</v>
      </c>
    </row>
    <row r="94" spans="1:9" x14ac:dyDescent="0.25">
      <c r="A94" s="100" t="s">
        <v>175</v>
      </c>
      <c r="B94" s="100" t="s">
        <v>176</v>
      </c>
      <c r="C94" s="101">
        <v>44872</v>
      </c>
      <c r="D94" s="100" t="s">
        <v>57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s="100" t="s">
        <v>175</v>
      </c>
      <c r="B95" s="100" t="s">
        <v>176</v>
      </c>
      <c r="C95" s="101">
        <v>44872</v>
      </c>
      <c r="D95" s="100" t="s">
        <v>52</v>
      </c>
      <c r="E95">
        <v>8</v>
      </c>
      <c r="F95">
        <v>17</v>
      </c>
      <c r="G95">
        <v>2</v>
      </c>
      <c r="H95">
        <v>2</v>
      </c>
      <c r="I95">
        <v>29</v>
      </c>
    </row>
    <row r="96" spans="1:9" x14ac:dyDescent="0.25">
      <c r="A96" s="100" t="s">
        <v>175</v>
      </c>
      <c r="B96" s="100" t="s">
        <v>176</v>
      </c>
      <c r="C96" s="101">
        <v>44872</v>
      </c>
      <c r="D96" s="100" t="s">
        <v>103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s="100" t="s">
        <v>175</v>
      </c>
      <c r="B97" s="100" t="s">
        <v>176</v>
      </c>
      <c r="C97" s="101">
        <v>44872</v>
      </c>
      <c r="D97" s="100" t="s">
        <v>81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 s="100" t="s">
        <v>175</v>
      </c>
      <c r="B98" s="100" t="s">
        <v>176</v>
      </c>
      <c r="C98" s="101">
        <v>44872</v>
      </c>
      <c r="D98" s="100" t="s">
        <v>36</v>
      </c>
      <c r="E98">
        <v>0</v>
      </c>
      <c r="F98">
        <v>0</v>
      </c>
      <c r="G98">
        <v>1</v>
      </c>
      <c r="H98">
        <v>1</v>
      </c>
      <c r="I98">
        <v>2</v>
      </c>
    </row>
    <row r="99" spans="1:9" x14ac:dyDescent="0.25">
      <c r="A99" s="100" t="s">
        <v>175</v>
      </c>
      <c r="B99" s="100" t="s">
        <v>176</v>
      </c>
      <c r="C99" s="101">
        <v>44872</v>
      </c>
      <c r="D99" s="100" t="s">
        <v>104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s="100" t="s">
        <v>175</v>
      </c>
      <c r="B100" s="100" t="s">
        <v>176</v>
      </c>
      <c r="C100" s="101">
        <v>44872</v>
      </c>
      <c r="D100" s="100" t="s">
        <v>106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 s="100" t="s">
        <v>175</v>
      </c>
      <c r="B101" s="100" t="s">
        <v>176</v>
      </c>
      <c r="C101" s="101">
        <v>44872</v>
      </c>
      <c r="D101" s="100" t="s">
        <v>0</v>
      </c>
      <c r="E101">
        <v>29</v>
      </c>
      <c r="F101">
        <v>37</v>
      </c>
      <c r="G101">
        <v>6</v>
      </c>
      <c r="H101">
        <v>12</v>
      </c>
      <c r="I101">
        <v>84</v>
      </c>
    </row>
    <row r="102" spans="1:9" x14ac:dyDescent="0.25">
      <c r="A102" s="100" t="s">
        <v>175</v>
      </c>
      <c r="B102" s="100" t="s">
        <v>178</v>
      </c>
      <c r="C102" s="101">
        <v>44873</v>
      </c>
      <c r="D102" s="100" t="s">
        <v>55</v>
      </c>
      <c r="E102">
        <v>3</v>
      </c>
      <c r="F102">
        <v>2</v>
      </c>
      <c r="G102">
        <v>1</v>
      </c>
      <c r="H102">
        <v>3</v>
      </c>
      <c r="I102">
        <v>9</v>
      </c>
    </row>
    <row r="103" spans="1:9" x14ac:dyDescent="0.25">
      <c r="A103" s="100" t="s">
        <v>175</v>
      </c>
      <c r="B103" s="100" t="s">
        <v>178</v>
      </c>
      <c r="C103" s="101">
        <v>44873</v>
      </c>
      <c r="D103" s="100" t="s">
        <v>96</v>
      </c>
      <c r="E103">
        <v>0</v>
      </c>
      <c r="F103">
        <v>1</v>
      </c>
      <c r="G103">
        <v>0</v>
      </c>
      <c r="H103">
        <v>0</v>
      </c>
      <c r="I103">
        <v>1</v>
      </c>
    </row>
    <row r="104" spans="1:9" x14ac:dyDescent="0.25">
      <c r="A104" s="100" t="s">
        <v>175</v>
      </c>
      <c r="B104" s="100" t="s">
        <v>178</v>
      </c>
      <c r="C104" s="101">
        <v>44873</v>
      </c>
      <c r="D104" s="100" t="s">
        <v>97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 s="100" t="s">
        <v>175</v>
      </c>
      <c r="B105" s="100" t="s">
        <v>178</v>
      </c>
      <c r="C105" s="101">
        <v>44873</v>
      </c>
      <c r="D105" s="100" t="s">
        <v>98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 s="100" t="s">
        <v>175</v>
      </c>
      <c r="B106" s="100" t="s">
        <v>178</v>
      </c>
      <c r="C106" s="101">
        <v>44873</v>
      </c>
      <c r="D106" s="100" t="s">
        <v>54</v>
      </c>
      <c r="E106">
        <v>7</v>
      </c>
      <c r="F106">
        <v>9</v>
      </c>
      <c r="G106">
        <v>3</v>
      </c>
      <c r="H106">
        <v>1</v>
      </c>
      <c r="I106">
        <v>20</v>
      </c>
    </row>
    <row r="107" spans="1:9" x14ac:dyDescent="0.25">
      <c r="A107" s="100" t="s">
        <v>175</v>
      </c>
      <c r="B107" s="100" t="s">
        <v>178</v>
      </c>
      <c r="C107" s="101">
        <v>44873</v>
      </c>
      <c r="D107" s="100" t="s">
        <v>99</v>
      </c>
      <c r="E107">
        <v>0</v>
      </c>
      <c r="F107">
        <v>1</v>
      </c>
      <c r="G107">
        <v>0</v>
      </c>
      <c r="H107">
        <v>0</v>
      </c>
      <c r="I107">
        <v>1</v>
      </c>
    </row>
    <row r="108" spans="1:9" x14ac:dyDescent="0.25">
      <c r="A108" s="100" t="s">
        <v>175</v>
      </c>
      <c r="B108" s="100" t="s">
        <v>178</v>
      </c>
      <c r="C108" s="101">
        <v>44873</v>
      </c>
      <c r="D108" s="100" t="s">
        <v>100</v>
      </c>
      <c r="E108">
        <v>4</v>
      </c>
      <c r="F108">
        <v>3</v>
      </c>
      <c r="G108">
        <v>0</v>
      </c>
      <c r="H108">
        <v>0</v>
      </c>
      <c r="I108">
        <v>7</v>
      </c>
    </row>
    <row r="109" spans="1:9" x14ac:dyDescent="0.25">
      <c r="A109" s="100" t="s">
        <v>175</v>
      </c>
      <c r="B109" s="100" t="s">
        <v>178</v>
      </c>
      <c r="C109" s="101">
        <v>44873</v>
      </c>
      <c r="D109" s="100" t="s">
        <v>101</v>
      </c>
      <c r="E109">
        <v>0</v>
      </c>
      <c r="F109">
        <v>1</v>
      </c>
      <c r="G109">
        <v>0</v>
      </c>
      <c r="H109">
        <v>1</v>
      </c>
      <c r="I109">
        <v>2</v>
      </c>
    </row>
    <row r="110" spans="1:9" x14ac:dyDescent="0.25">
      <c r="A110" s="100" t="s">
        <v>175</v>
      </c>
      <c r="B110" s="100" t="s">
        <v>178</v>
      </c>
      <c r="C110" s="101">
        <v>44873</v>
      </c>
      <c r="D110" s="100" t="s">
        <v>20</v>
      </c>
      <c r="E110">
        <v>0</v>
      </c>
      <c r="F110">
        <v>1</v>
      </c>
      <c r="G110">
        <v>0</v>
      </c>
      <c r="H110">
        <v>0</v>
      </c>
      <c r="I110">
        <v>1</v>
      </c>
    </row>
    <row r="111" spans="1:9" x14ac:dyDescent="0.25">
      <c r="A111" s="100" t="s">
        <v>175</v>
      </c>
      <c r="B111" s="100" t="s">
        <v>178</v>
      </c>
      <c r="C111" s="101">
        <v>44873</v>
      </c>
      <c r="D111" s="100" t="s">
        <v>102</v>
      </c>
      <c r="E111">
        <v>1</v>
      </c>
      <c r="F111">
        <v>5</v>
      </c>
      <c r="G111">
        <v>2</v>
      </c>
      <c r="H111">
        <v>0</v>
      </c>
      <c r="I111">
        <v>8</v>
      </c>
    </row>
    <row r="112" spans="1:9" x14ac:dyDescent="0.25">
      <c r="A112" s="100" t="s">
        <v>175</v>
      </c>
      <c r="B112" s="100" t="s">
        <v>178</v>
      </c>
      <c r="C112" s="101">
        <v>44873</v>
      </c>
      <c r="D112" s="100" t="s">
        <v>18</v>
      </c>
      <c r="E112">
        <v>4</v>
      </c>
      <c r="F112">
        <v>2</v>
      </c>
      <c r="G112">
        <v>0</v>
      </c>
      <c r="H112">
        <v>0</v>
      </c>
      <c r="I112">
        <v>6</v>
      </c>
    </row>
    <row r="113" spans="1:9" x14ac:dyDescent="0.25">
      <c r="A113" s="100" t="s">
        <v>175</v>
      </c>
      <c r="B113" s="100" t="s">
        <v>178</v>
      </c>
      <c r="C113" s="101">
        <v>44873</v>
      </c>
      <c r="D113" s="100" t="s">
        <v>51</v>
      </c>
      <c r="E113">
        <v>1</v>
      </c>
      <c r="F113">
        <v>0</v>
      </c>
      <c r="G113">
        <v>0</v>
      </c>
      <c r="H113">
        <v>0</v>
      </c>
      <c r="I113">
        <v>1</v>
      </c>
    </row>
    <row r="114" spans="1:9" x14ac:dyDescent="0.25">
      <c r="A114" s="100" t="s">
        <v>175</v>
      </c>
      <c r="B114" s="100" t="s">
        <v>178</v>
      </c>
      <c r="C114" s="101">
        <v>44873</v>
      </c>
      <c r="D114" s="100" t="s">
        <v>57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s="100" t="s">
        <v>175</v>
      </c>
      <c r="B115" s="100" t="s">
        <v>178</v>
      </c>
      <c r="C115" s="101">
        <v>44873</v>
      </c>
      <c r="D115" s="100" t="s">
        <v>52</v>
      </c>
      <c r="E115">
        <v>16</v>
      </c>
      <c r="F115">
        <v>11</v>
      </c>
      <c r="G115">
        <v>4</v>
      </c>
      <c r="H115">
        <v>3</v>
      </c>
      <c r="I115">
        <v>34</v>
      </c>
    </row>
    <row r="116" spans="1:9" x14ac:dyDescent="0.25">
      <c r="A116" s="100" t="s">
        <v>175</v>
      </c>
      <c r="B116" s="100" t="s">
        <v>178</v>
      </c>
      <c r="C116" s="101">
        <v>44873</v>
      </c>
      <c r="D116" s="100" t="s">
        <v>103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s="100" t="s">
        <v>175</v>
      </c>
      <c r="B117" s="100" t="s">
        <v>178</v>
      </c>
      <c r="C117" s="101">
        <v>44873</v>
      </c>
      <c r="D117" s="100" t="s">
        <v>81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s="100" t="s">
        <v>175</v>
      </c>
      <c r="B118" s="100" t="s">
        <v>178</v>
      </c>
      <c r="C118" s="101">
        <v>44873</v>
      </c>
      <c r="D118" s="100" t="s">
        <v>36</v>
      </c>
      <c r="E118">
        <v>2</v>
      </c>
      <c r="F118">
        <v>0</v>
      </c>
      <c r="G118">
        <v>0</v>
      </c>
      <c r="H118">
        <v>0</v>
      </c>
      <c r="I118">
        <v>2</v>
      </c>
    </row>
    <row r="119" spans="1:9" x14ac:dyDescent="0.25">
      <c r="A119" s="100" t="s">
        <v>175</v>
      </c>
      <c r="B119" s="100" t="s">
        <v>178</v>
      </c>
      <c r="C119" s="101">
        <v>44873</v>
      </c>
      <c r="D119" s="100" t="s">
        <v>104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 s="100" t="s">
        <v>175</v>
      </c>
      <c r="B120" s="100" t="s">
        <v>178</v>
      </c>
      <c r="C120" s="101">
        <v>44873</v>
      </c>
      <c r="D120" s="100" t="s">
        <v>106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s="100" t="s">
        <v>175</v>
      </c>
      <c r="B121" s="100" t="s">
        <v>178</v>
      </c>
      <c r="C121" s="101">
        <v>44873</v>
      </c>
      <c r="D121" s="100" t="s">
        <v>0</v>
      </c>
      <c r="E121">
        <v>38</v>
      </c>
      <c r="F121">
        <v>36</v>
      </c>
      <c r="G121">
        <v>10</v>
      </c>
      <c r="H121">
        <v>8</v>
      </c>
      <c r="I121">
        <v>92</v>
      </c>
    </row>
    <row r="122" spans="1:9" x14ac:dyDescent="0.25">
      <c r="A122" s="100" t="s">
        <v>175</v>
      </c>
      <c r="B122" s="100" t="s">
        <v>179</v>
      </c>
      <c r="C122" s="101">
        <v>44874</v>
      </c>
      <c r="D122" s="100" t="s">
        <v>55</v>
      </c>
      <c r="E122">
        <v>4</v>
      </c>
      <c r="F122">
        <v>0</v>
      </c>
      <c r="G122">
        <v>1</v>
      </c>
      <c r="H122">
        <v>2</v>
      </c>
      <c r="I122">
        <v>7</v>
      </c>
    </row>
    <row r="123" spans="1:9" x14ac:dyDescent="0.25">
      <c r="A123" s="100" t="s">
        <v>175</v>
      </c>
      <c r="B123" s="100" t="s">
        <v>179</v>
      </c>
      <c r="C123" s="101">
        <v>44874</v>
      </c>
      <c r="D123" s="100" t="s">
        <v>96</v>
      </c>
      <c r="E123">
        <v>0</v>
      </c>
      <c r="F123">
        <v>1</v>
      </c>
      <c r="G123">
        <v>0</v>
      </c>
      <c r="H123">
        <v>0</v>
      </c>
      <c r="I123">
        <v>1</v>
      </c>
    </row>
    <row r="124" spans="1:9" x14ac:dyDescent="0.25">
      <c r="A124" s="100" t="s">
        <v>175</v>
      </c>
      <c r="B124" s="100" t="s">
        <v>179</v>
      </c>
      <c r="C124" s="101">
        <v>44874</v>
      </c>
      <c r="D124" s="100" t="s">
        <v>97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 s="100" t="s">
        <v>175</v>
      </c>
      <c r="B125" s="100" t="s">
        <v>179</v>
      </c>
      <c r="C125" s="101">
        <v>44874</v>
      </c>
      <c r="D125" s="100" t="s">
        <v>98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 s="100" t="s">
        <v>175</v>
      </c>
      <c r="B126" s="100" t="s">
        <v>179</v>
      </c>
      <c r="C126" s="101">
        <v>44874</v>
      </c>
      <c r="D126" s="100" t="s">
        <v>54</v>
      </c>
      <c r="E126">
        <v>6</v>
      </c>
      <c r="F126">
        <v>7</v>
      </c>
      <c r="G126">
        <v>3</v>
      </c>
      <c r="H126">
        <v>1</v>
      </c>
      <c r="I126">
        <v>17</v>
      </c>
    </row>
    <row r="127" spans="1:9" x14ac:dyDescent="0.25">
      <c r="A127" s="100" t="s">
        <v>175</v>
      </c>
      <c r="B127" s="100" t="s">
        <v>179</v>
      </c>
      <c r="C127" s="101">
        <v>44874</v>
      </c>
      <c r="D127" s="100" t="s">
        <v>99</v>
      </c>
      <c r="E127">
        <v>0</v>
      </c>
      <c r="F127">
        <v>0</v>
      </c>
      <c r="G127">
        <v>0</v>
      </c>
      <c r="H127">
        <v>1</v>
      </c>
      <c r="I127">
        <v>1</v>
      </c>
    </row>
    <row r="128" spans="1:9" x14ac:dyDescent="0.25">
      <c r="A128" s="100" t="s">
        <v>175</v>
      </c>
      <c r="B128" s="100" t="s">
        <v>179</v>
      </c>
      <c r="C128" s="101">
        <v>44874</v>
      </c>
      <c r="D128" s="100" t="s">
        <v>100</v>
      </c>
      <c r="E128">
        <v>3</v>
      </c>
      <c r="F128">
        <v>0</v>
      </c>
      <c r="G128">
        <v>0</v>
      </c>
      <c r="H128">
        <v>2</v>
      </c>
      <c r="I128">
        <v>5</v>
      </c>
    </row>
    <row r="129" spans="1:9" x14ac:dyDescent="0.25">
      <c r="A129" s="100" t="s">
        <v>175</v>
      </c>
      <c r="B129" s="100" t="s">
        <v>179</v>
      </c>
      <c r="C129" s="101">
        <v>44874</v>
      </c>
      <c r="D129" s="100" t="s">
        <v>101</v>
      </c>
      <c r="E129">
        <v>0</v>
      </c>
      <c r="F129">
        <v>0</v>
      </c>
      <c r="G129">
        <v>0</v>
      </c>
      <c r="H129">
        <v>1</v>
      </c>
      <c r="I129">
        <v>1</v>
      </c>
    </row>
    <row r="130" spans="1:9" x14ac:dyDescent="0.25">
      <c r="A130" s="100" t="s">
        <v>175</v>
      </c>
      <c r="B130" s="100" t="s">
        <v>179</v>
      </c>
      <c r="C130" s="101">
        <v>44874</v>
      </c>
      <c r="D130" s="100" t="s">
        <v>20</v>
      </c>
      <c r="E130">
        <v>2</v>
      </c>
      <c r="F130">
        <v>1</v>
      </c>
      <c r="G130">
        <v>0</v>
      </c>
      <c r="H130">
        <v>0</v>
      </c>
      <c r="I130">
        <v>3</v>
      </c>
    </row>
    <row r="131" spans="1:9" x14ac:dyDescent="0.25">
      <c r="A131" s="100" t="s">
        <v>175</v>
      </c>
      <c r="B131" s="100" t="s">
        <v>179</v>
      </c>
      <c r="C131" s="101">
        <v>44874</v>
      </c>
      <c r="D131" s="100" t="s">
        <v>102</v>
      </c>
      <c r="E131">
        <v>2</v>
      </c>
      <c r="F131">
        <v>2</v>
      </c>
      <c r="G131">
        <v>5</v>
      </c>
      <c r="H131">
        <v>0</v>
      </c>
      <c r="I131">
        <v>9</v>
      </c>
    </row>
    <row r="132" spans="1:9" x14ac:dyDescent="0.25">
      <c r="A132" s="100" t="s">
        <v>175</v>
      </c>
      <c r="B132" s="100" t="s">
        <v>179</v>
      </c>
      <c r="C132" s="101">
        <v>44874</v>
      </c>
      <c r="D132" s="100" t="s">
        <v>18</v>
      </c>
      <c r="E132">
        <v>2</v>
      </c>
      <c r="F132">
        <v>4</v>
      </c>
      <c r="G132">
        <v>0</v>
      </c>
      <c r="H132">
        <v>0</v>
      </c>
      <c r="I132">
        <v>6</v>
      </c>
    </row>
    <row r="133" spans="1:9" x14ac:dyDescent="0.25">
      <c r="A133" s="100" t="s">
        <v>175</v>
      </c>
      <c r="B133" s="100" t="s">
        <v>179</v>
      </c>
      <c r="C133" s="101">
        <v>44874</v>
      </c>
      <c r="D133" s="100" t="s">
        <v>51</v>
      </c>
      <c r="E133">
        <v>0</v>
      </c>
      <c r="F133">
        <v>1</v>
      </c>
      <c r="G133">
        <v>0</v>
      </c>
      <c r="H133">
        <v>0</v>
      </c>
      <c r="I133">
        <v>1</v>
      </c>
    </row>
    <row r="134" spans="1:9" x14ac:dyDescent="0.25">
      <c r="A134" s="100" t="s">
        <v>175</v>
      </c>
      <c r="B134" s="100" t="s">
        <v>179</v>
      </c>
      <c r="C134" s="101">
        <v>44874</v>
      </c>
      <c r="D134" s="100" t="s">
        <v>57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s="100" t="s">
        <v>175</v>
      </c>
      <c r="B135" s="100" t="s">
        <v>179</v>
      </c>
      <c r="C135" s="101">
        <v>44874</v>
      </c>
      <c r="D135" s="100" t="s">
        <v>52</v>
      </c>
      <c r="E135">
        <v>16</v>
      </c>
      <c r="F135">
        <v>8</v>
      </c>
      <c r="G135">
        <v>5</v>
      </c>
      <c r="H135">
        <v>3</v>
      </c>
      <c r="I135">
        <v>32</v>
      </c>
    </row>
    <row r="136" spans="1:9" x14ac:dyDescent="0.25">
      <c r="A136" s="100" t="s">
        <v>175</v>
      </c>
      <c r="B136" s="100" t="s">
        <v>179</v>
      </c>
      <c r="C136" s="101">
        <v>44874</v>
      </c>
      <c r="D136" s="100" t="s">
        <v>103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s="100" t="s">
        <v>175</v>
      </c>
      <c r="B137" s="100" t="s">
        <v>179</v>
      </c>
      <c r="C137" s="101">
        <v>44874</v>
      </c>
      <c r="D137" s="100" t="s">
        <v>81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s="100" t="s">
        <v>175</v>
      </c>
      <c r="B138" s="100" t="s">
        <v>179</v>
      </c>
      <c r="C138" s="101">
        <v>44874</v>
      </c>
      <c r="D138" s="100" t="s">
        <v>36</v>
      </c>
      <c r="E138">
        <v>1</v>
      </c>
      <c r="F138">
        <v>0</v>
      </c>
      <c r="G138">
        <v>1</v>
      </c>
      <c r="H138">
        <v>0</v>
      </c>
      <c r="I138">
        <v>2</v>
      </c>
    </row>
    <row r="139" spans="1:9" x14ac:dyDescent="0.25">
      <c r="A139" s="100" t="s">
        <v>175</v>
      </c>
      <c r="B139" s="100" t="s">
        <v>179</v>
      </c>
      <c r="C139" s="101">
        <v>44874</v>
      </c>
      <c r="D139" s="100" t="s">
        <v>104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s="100" t="s">
        <v>175</v>
      </c>
      <c r="B140" s="100" t="s">
        <v>179</v>
      </c>
      <c r="C140" s="101">
        <v>44874</v>
      </c>
      <c r="D140" s="100" t="s">
        <v>106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s="100" t="s">
        <v>175</v>
      </c>
      <c r="B141" s="100" t="s">
        <v>179</v>
      </c>
      <c r="C141" s="101">
        <v>44874</v>
      </c>
      <c r="D141" s="100" t="s">
        <v>0</v>
      </c>
      <c r="E141">
        <v>36</v>
      </c>
      <c r="F141">
        <v>24</v>
      </c>
      <c r="G141">
        <v>15</v>
      </c>
      <c r="H141">
        <v>10</v>
      </c>
      <c r="I141">
        <v>85</v>
      </c>
    </row>
    <row r="142" spans="1:9" x14ac:dyDescent="0.25">
      <c r="A142" s="100" t="s">
        <v>175</v>
      </c>
      <c r="B142" s="100" t="s">
        <v>180</v>
      </c>
      <c r="C142" s="101">
        <v>44875</v>
      </c>
      <c r="D142" s="100" t="s">
        <v>55</v>
      </c>
      <c r="E142">
        <v>1</v>
      </c>
      <c r="F142">
        <v>3</v>
      </c>
      <c r="G142">
        <v>2</v>
      </c>
      <c r="H142">
        <v>1</v>
      </c>
      <c r="I142">
        <v>7</v>
      </c>
    </row>
    <row r="143" spans="1:9" x14ac:dyDescent="0.25">
      <c r="A143" s="100" t="s">
        <v>175</v>
      </c>
      <c r="B143" s="100" t="s">
        <v>180</v>
      </c>
      <c r="C143" s="101">
        <v>44875</v>
      </c>
      <c r="D143" s="100" t="s">
        <v>96</v>
      </c>
      <c r="E143">
        <v>1</v>
      </c>
      <c r="F143">
        <v>0</v>
      </c>
      <c r="G143">
        <v>0</v>
      </c>
      <c r="H143">
        <v>0</v>
      </c>
      <c r="I143">
        <v>1</v>
      </c>
    </row>
    <row r="144" spans="1:9" x14ac:dyDescent="0.25">
      <c r="A144" s="100" t="s">
        <v>175</v>
      </c>
      <c r="B144" s="100" t="s">
        <v>180</v>
      </c>
      <c r="C144" s="101">
        <v>44875</v>
      </c>
      <c r="D144" s="100" t="s">
        <v>97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s="100" t="s">
        <v>175</v>
      </c>
      <c r="B145" s="100" t="s">
        <v>180</v>
      </c>
      <c r="C145" s="101">
        <v>44875</v>
      </c>
      <c r="D145" s="100" t="s">
        <v>98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s="100" t="s">
        <v>175</v>
      </c>
      <c r="B146" s="100" t="s">
        <v>180</v>
      </c>
      <c r="C146" s="101">
        <v>44875</v>
      </c>
      <c r="D146" s="100" t="s">
        <v>54</v>
      </c>
      <c r="E146">
        <v>3</v>
      </c>
      <c r="F146">
        <v>6</v>
      </c>
      <c r="G146">
        <v>4</v>
      </c>
      <c r="H146">
        <v>2</v>
      </c>
      <c r="I146">
        <v>15</v>
      </c>
    </row>
    <row r="147" spans="1:9" x14ac:dyDescent="0.25">
      <c r="A147" s="100" t="s">
        <v>175</v>
      </c>
      <c r="B147" s="100" t="s">
        <v>180</v>
      </c>
      <c r="C147" s="101">
        <v>44875</v>
      </c>
      <c r="D147" s="100" t="s">
        <v>99</v>
      </c>
      <c r="E147">
        <v>1</v>
      </c>
      <c r="F147">
        <v>0</v>
      </c>
      <c r="G147">
        <v>0</v>
      </c>
      <c r="H147">
        <v>0</v>
      </c>
      <c r="I147">
        <v>1</v>
      </c>
    </row>
    <row r="148" spans="1:9" x14ac:dyDescent="0.25">
      <c r="A148" s="100" t="s">
        <v>175</v>
      </c>
      <c r="B148" s="100" t="s">
        <v>180</v>
      </c>
      <c r="C148" s="101">
        <v>44875</v>
      </c>
      <c r="D148" s="100" t="s">
        <v>100</v>
      </c>
      <c r="E148">
        <v>6</v>
      </c>
      <c r="F148">
        <v>3</v>
      </c>
      <c r="G148">
        <v>1</v>
      </c>
      <c r="H148">
        <v>0</v>
      </c>
      <c r="I148">
        <v>10</v>
      </c>
    </row>
    <row r="149" spans="1:9" x14ac:dyDescent="0.25">
      <c r="A149" s="100" t="s">
        <v>175</v>
      </c>
      <c r="B149" s="100" t="s">
        <v>180</v>
      </c>
      <c r="C149" s="101">
        <v>44875</v>
      </c>
      <c r="D149" s="100" t="s">
        <v>101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s="100" t="s">
        <v>175</v>
      </c>
      <c r="B150" s="100" t="s">
        <v>180</v>
      </c>
      <c r="C150" s="101">
        <v>44875</v>
      </c>
      <c r="D150" s="100" t="s">
        <v>20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s="100" t="s">
        <v>175</v>
      </c>
      <c r="B151" s="100" t="s">
        <v>180</v>
      </c>
      <c r="C151" s="101">
        <v>44875</v>
      </c>
      <c r="D151" s="100" t="s">
        <v>102</v>
      </c>
      <c r="E151">
        <v>2</v>
      </c>
      <c r="F151">
        <v>2</v>
      </c>
      <c r="G151">
        <v>0</v>
      </c>
      <c r="H151">
        <v>0</v>
      </c>
      <c r="I151">
        <v>4</v>
      </c>
    </row>
    <row r="152" spans="1:9" x14ac:dyDescent="0.25">
      <c r="A152" s="100" t="s">
        <v>175</v>
      </c>
      <c r="B152" s="100" t="s">
        <v>180</v>
      </c>
      <c r="C152" s="101">
        <v>44875</v>
      </c>
      <c r="D152" s="100" t="s">
        <v>18</v>
      </c>
      <c r="E152">
        <v>2</v>
      </c>
      <c r="F152">
        <v>0</v>
      </c>
      <c r="G152">
        <v>0</v>
      </c>
      <c r="H152">
        <v>1</v>
      </c>
      <c r="I152">
        <v>3</v>
      </c>
    </row>
    <row r="153" spans="1:9" x14ac:dyDescent="0.25">
      <c r="A153" s="100" t="s">
        <v>175</v>
      </c>
      <c r="B153" s="100" t="s">
        <v>180</v>
      </c>
      <c r="C153" s="101">
        <v>44875</v>
      </c>
      <c r="D153" s="100" t="s">
        <v>51</v>
      </c>
      <c r="E153">
        <v>1</v>
      </c>
      <c r="F153">
        <v>0</v>
      </c>
      <c r="G153">
        <v>0</v>
      </c>
      <c r="H153">
        <v>0</v>
      </c>
      <c r="I153">
        <v>1</v>
      </c>
    </row>
    <row r="154" spans="1:9" x14ac:dyDescent="0.25">
      <c r="A154" s="100" t="s">
        <v>175</v>
      </c>
      <c r="B154" s="100" t="s">
        <v>180</v>
      </c>
      <c r="C154" s="101">
        <v>44875</v>
      </c>
      <c r="D154" s="100" t="s">
        <v>57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 s="100" t="s">
        <v>175</v>
      </c>
      <c r="B155" s="100" t="s">
        <v>180</v>
      </c>
      <c r="C155" s="101">
        <v>44875</v>
      </c>
      <c r="D155" s="100" t="s">
        <v>52</v>
      </c>
      <c r="E155">
        <v>19</v>
      </c>
      <c r="F155">
        <v>12</v>
      </c>
      <c r="G155">
        <v>4</v>
      </c>
      <c r="H155">
        <v>0</v>
      </c>
      <c r="I155">
        <v>35</v>
      </c>
    </row>
    <row r="156" spans="1:9" x14ac:dyDescent="0.25">
      <c r="A156" s="100" t="s">
        <v>175</v>
      </c>
      <c r="B156" s="100" t="s">
        <v>180</v>
      </c>
      <c r="C156" s="101">
        <v>44875</v>
      </c>
      <c r="D156" s="100" t="s">
        <v>103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 s="100" t="s">
        <v>175</v>
      </c>
      <c r="B157" s="100" t="s">
        <v>180</v>
      </c>
      <c r="C157" s="101">
        <v>44875</v>
      </c>
      <c r="D157" s="100" t="s">
        <v>81</v>
      </c>
      <c r="E157">
        <v>0</v>
      </c>
      <c r="F157">
        <v>1</v>
      </c>
      <c r="G157">
        <v>0</v>
      </c>
      <c r="H157">
        <v>0</v>
      </c>
      <c r="I157">
        <v>1</v>
      </c>
    </row>
    <row r="158" spans="1:9" x14ac:dyDescent="0.25">
      <c r="A158" s="100" t="s">
        <v>175</v>
      </c>
      <c r="B158" s="100" t="s">
        <v>180</v>
      </c>
      <c r="C158" s="101">
        <v>44875</v>
      </c>
      <c r="D158" s="100" t="s">
        <v>36</v>
      </c>
      <c r="E158">
        <v>2</v>
      </c>
      <c r="F158">
        <v>0</v>
      </c>
      <c r="G158">
        <v>0</v>
      </c>
      <c r="H158">
        <v>0</v>
      </c>
      <c r="I158">
        <v>2</v>
      </c>
    </row>
    <row r="159" spans="1:9" x14ac:dyDescent="0.25">
      <c r="A159" s="100" t="s">
        <v>175</v>
      </c>
      <c r="B159" s="100" t="s">
        <v>180</v>
      </c>
      <c r="C159" s="101">
        <v>44875</v>
      </c>
      <c r="D159" s="100" t="s">
        <v>104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 s="100" t="s">
        <v>175</v>
      </c>
      <c r="B160" s="100" t="s">
        <v>180</v>
      </c>
      <c r="C160" s="101">
        <v>44875</v>
      </c>
      <c r="D160" s="100" t="s">
        <v>106</v>
      </c>
      <c r="E160">
        <v>0</v>
      </c>
      <c r="I160">
        <v>0</v>
      </c>
    </row>
    <row r="161" spans="1:9" x14ac:dyDescent="0.25">
      <c r="A161" s="100" t="s">
        <v>175</v>
      </c>
      <c r="B161" s="100" t="s">
        <v>180</v>
      </c>
      <c r="C161" s="101">
        <v>44875</v>
      </c>
      <c r="D161" s="100" t="s">
        <v>0</v>
      </c>
      <c r="E161">
        <v>38</v>
      </c>
      <c r="F161">
        <v>27</v>
      </c>
      <c r="G161">
        <v>11</v>
      </c>
      <c r="H161">
        <v>4</v>
      </c>
      <c r="I161">
        <v>80</v>
      </c>
    </row>
    <row r="162" spans="1:9" x14ac:dyDescent="0.25">
      <c r="A162" s="100" t="s">
        <v>175</v>
      </c>
      <c r="B162" s="100" t="s">
        <v>181</v>
      </c>
      <c r="C162" s="101">
        <v>44876</v>
      </c>
      <c r="D162" s="100" t="s">
        <v>55</v>
      </c>
      <c r="E162">
        <v>7</v>
      </c>
      <c r="F162">
        <v>2</v>
      </c>
      <c r="G162">
        <v>0</v>
      </c>
      <c r="H162">
        <v>3</v>
      </c>
      <c r="I162">
        <v>12</v>
      </c>
    </row>
    <row r="163" spans="1:9" x14ac:dyDescent="0.25">
      <c r="A163" s="100" t="s">
        <v>175</v>
      </c>
      <c r="B163" s="100" t="s">
        <v>181</v>
      </c>
      <c r="C163" s="101">
        <v>44876</v>
      </c>
      <c r="D163" s="100" t="s">
        <v>96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25">
      <c r="A164" s="100" t="s">
        <v>175</v>
      </c>
      <c r="B164" s="100" t="s">
        <v>181</v>
      </c>
      <c r="C164" s="101">
        <v>44876</v>
      </c>
      <c r="D164" s="100" t="s">
        <v>97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 s="100" t="s">
        <v>175</v>
      </c>
      <c r="B165" s="100" t="s">
        <v>181</v>
      </c>
      <c r="C165" s="101">
        <v>44876</v>
      </c>
      <c r="D165" s="100" t="s">
        <v>98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 s="100" t="s">
        <v>175</v>
      </c>
      <c r="B166" s="100" t="s">
        <v>181</v>
      </c>
      <c r="C166" s="101">
        <v>44876</v>
      </c>
      <c r="D166" s="100" t="s">
        <v>54</v>
      </c>
      <c r="E166">
        <v>18</v>
      </c>
      <c r="F166">
        <v>1</v>
      </c>
      <c r="G166">
        <v>1</v>
      </c>
      <c r="H166">
        <v>1</v>
      </c>
      <c r="I166">
        <v>21</v>
      </c>
    </row>
    <row r="167" spans="1:9" x14ac:dyDescent="0.25">
      <c r="A167" s="100" t="s">
        <v>175</v>
      </c>
      <c r="B167" s="100" t="s">
        <v>181</v>
      </c>
      <c r="C167" s="101">
        <v>44876</v>
      </c>
      <c r="D167" s="100" t="s">
        <v>99</v>
      </c>
      <c r="E167">
        <v>0</v>
      </c>
      <c r="F167">
        <v>1</v>
      </c>
      <c r="G167">
        <v>0</v>
      </c>
      <c r="H167">
        <v>0</v>
      </c>
      <c r="I167">
        <v>1</v>
      </c>
    </row>
    <row r="168" spans="1:9" x14ac:dyDescent="0.25">
      <c r="A168" s="100" t="s">
        <v>175</v>
      </c>
      <c r="B168" s="100" t="s">
        <v>181</v>
      </c>
      <c r="C168" s="101">
        <v>44876</v>
      </c>
      <c r="D168" s="100" t="s">
        <v>100</v>
      </c>
      <c r="E168">
        <v>11</v>
      </c>
      <c r="F168">
        <v>2</v>
      </c>
      <c r="G168">
        <v>1</v>
      </c>
      <c r="H168">
        <v>0</v>
      </c>
      <c r="I168">
        <v>14</v>
      </c>
    </row>
    <row r="169" spans="1:9" x14ac:dyDescent="0.25">
      <c r="A169" s="100" t="s">
        <v>175</v>
      </c>
      <c r="B169" s="100" t="s">
        <v>181</v>
      </c>
      <c r="C169" s="101">
        <v>44876</v>
      </c>
      <c r="D169" s="100" t="s">
        <v>101</v>
      </c>
      <c r="E169">
        <v>1</v>
      </c>
      <c r="F169">
        <v>0</v>
      </c>
      <c r="G169">
        <v>0</v>
      </c>
      <c r="H169">
        <v>1</v>
      </c>
      <c r="I169">
        <v>2</v>
      </c>
    </row>
    <row r="170" spans="1:9" x14ac:dyDescent="0.25">
      <c r="A170" s="100" t="s">
        <v>175</v>
      </c>
      <c r="B170" s="100" t="s">
        <v>181</v>
      </c>
      <c r="C170" s="101">
        <v>44876</v>
      </c>
      <c r="D170" s="100" t="s">
        <v>20</v>
      </c>
      <c r="E170">
        <v>2</v>
      </c>
      <c r="F170">
        <v>2</v>
      </c>
      <c r="G170">
        <v>0</v>
      </c>
      <c r="H170">
        <v>0</v>
      </c>
      <c r="I170">
        <v>4</v>
      </c>
    </row>
    <row r="171" spans="1:9" x14ac:dyDescent="0.25">
      <c r="A171" s="100" t="s">
        <v>175</v>
      </c>
      <c r="B171" s="100" t="s">
        <v>181</v>
      </c>
      <c r="C171" s="101">
        <v>44876</v>
      </c>
      <c r="D171" s="100" t="s">
        <v>102</v>
      </c>
      <c r="E171">
        <v>7</v>
      </c>
      <c r="F171">
        <v>3</v>
      </c>
      <c r="G171">
        <v>0</v>
      </c>
      <c r="H171">
        <v>0</v>
      </c>
      <c r="I171">
        <v>10</v>
      </c>
    </row>
    <row r="172" spans="1:9" x14ac:dyDescent="0.25">
      <c r="A172" s="100" t="s">
        <v>175</v>
      </c>
      <c r="B172" s="100" t="s">
        <v>181</v>
      </c>
      <c r="C172" s="101">
        <v>44876</v>
      </c>
      <c r="D172" s="100" t="s">
        <v>18</v>
      </c>
      <c r="E172">
        <v>2</v>
      </c>
      <c r="F172">
        <v>3</v>
      </c>
      <c r="G172">
        <v>0</v>
      </c>
      <c r="H172">
        <v>0</v>
      </c>
      <c r="I172">
        <v>5</v>
      </c>
    </row>
    <row r="173" spans="1:9" x14ac:dyDescent="0.25">
      <c r="A173" s="100" t="s">
        <v>175</v>
      </c>
      <c r="B173" s="100" t="s">
        <v>181</v>
      </c>
      <c r="C173" s="101">
        <v>44876</v>
      </c>
      <c r="D173" s="100" t="s">
        <v>51</v>
      </c>
      <c r="E173">
        <v>1</v>
      </c>
      <c r="F173">
        <v>1</v>
      </c>
      <c r="G173">
        <v>0</v>
      </c>
      <c r="H173">
        <v>0</v>
      </c>
      <c r="I173">
        <v>2</v>
      </c>
    </row>
    <row r="174" spans="1:9" x14ac:dyDescent="0.25">
      <c r="A174" s="100" t="s">
        <v>175</v>
      </c>
      <c r="B174" s="100" t="s">
        <v>181</v>
      </c>
      <c r="C174" s="101">
        <v>44876</v>
      </c>
      <c r="D174" s="100" t="s">
        <v>57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 s="100" t="s">
        <v>175</v>
      </c>
      <c r="B175" s="100" t="s">
        <v>181</v>
      </c>
      <c r="C175" s="101">
        <v>44876</v>
      </c>
      <c r="D175" s="100" t="s">
        <v>52</v>
      </c>
      <c r="E175">
        <v>21</v>
      </c>
      <c r="F175">
        <v>10</v>
      </c>
      <c r="G175">
        <v>1</v>
      </c>
      <c r="H175">
        <v>2</v>
      </c>
      <c r="I175">
        <v>34</v>
      </c>
    </row>
    <row r="176" spans="1:9" x14ac:dyDescent="0.25">
      <c r="A176" s="100" t="s">
        <v>175</v>
      </c>
      <c r="B176" s="100" t="s">
        <v>181</v>
      </c>
      <c r="C176" s="101">
        <v>44876</v>
      </c>
      <c r="D176" s="100" t="s">
        <v>103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 s="100" t="s">
        <v>175</v>
      </c>
      <c r="B177" s="100" t="s">
        <v>181</v>
      </c>
      <c r="C177" s="101">
        <v>44876</v>
      </c>
      <c r="D177" s="100" t="s">
        <v>81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s="100" t="s">
        <v>175</v>
      </c>
      <c r="B178" s="100" t="s">
        <v>181</v>
      </c>
      <c r="C178" s="101">
        <v>44876</v>
      </c>
      <c r="D178" s="100" t="s">
        <v>36</v>
      </c>
      <c r="E178">
        <v>2</v>
      </c>
      <c r="F178">
        <v>0</v>
      </c>
      <c r="G178">
        <v>0</v>
      </c>
      <c r="H178">
        <v>0</v>
      </c>
      <c r="I178">
        <v>2</v>
      </c>
    </row>
    <row r="179" spans="1:9" x14ac:dyDescent="0.25">
      <c r="A179" s="100" t="s">
        <v>175</v>
      </c>
      <c r="B179" s="100" t="s">
        <v>181</v>
      </c>
      <c r="C179" s="101">
        <v>44876</v>
      </c>
      <c r="D179" s="100" t="s">
        <v>104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s="100" t="s">
        <v>175</v>
      </c>
      <c r="B180" s="100" t="s">
        <v>181</v>
      </c>
      <c r="C180" s="101">
        <v>44876</v>
      </c>
      <c r="D180" s="100" t="s">
        <v>106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s="100" t="s">
        <v>175</v>
      </c>
      <c r="B181" s="100" t="s">
        <v>181</v>
      </c>
      <c r="C181" s="101">
        <v>44876</v>
      </c>
      <c r="D181" s="100" t="s">
        <v>0</v>
      </c>
      <c r="E181">
        <v>73</v>
      </c>
      <c r="F181">
        <v>25</v>
      </c>
      <c r="G181">
        <v>3</v>
      </c>
      <c r="H181">
        <v>7</v>
      </c>
      <c r="I181">
        <v>108</v>
      </c>
    </row>
    <row r="182" spans="1:9" x14ac:dyDescent="0.25">
      <c r="A182" s="100" t="s">
        <v>2087</v>
      </c>
      <c r="B182" s="100" t="s">
        <v>2088</v>
      </c>
      <c r="C182" s="101">
        <v>44879</v>
      </c>
      <c r="D182" s="100" t="s">
        <v>55</v>
      </c>
      <c r="E182">
        <v>6</v>
      </c>
      <c r="F182">
        <v>3</v>
      </c>
      <c r="G182">
        <v>1</v>
      </c>
      <c r="H182">
        <v>2</v>
      </c>
      <c r="I182">
        <v>12</v>
      </c>
    </row>
    <row r="183" spans="1:9" x14ac:dyDescent="0.25">
      <c r="A183" s="100" t="s">
        <v>2087</v>
      </c>
      <c r="B183" s="100" t="s">
        <v>2088</v>
      </c>
      <c r="C183" s="101">
        <v>44879</v>
      </c>
      <c r="D183" s="100" t="s">
        <v>96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 s="100" t="s">
        <v>2087</v>
      </c>
      <c r="B184" s="100" t="s">
        <v>2088</v>
      </c>
      <c r="C184" s="101">
        <v>44879</v>
      </c>
      <c r="D184" s="100" t="s">
        <v>97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s="100" t="s">
        <v>2087</v>
      </c>
      <c r="B185" s="100" t="s">
        <v>2088</v>
      </c>
      <c r="C185" s="101">
        <v>44879</v>
      </c>
      <c r="D185" s="100" t="s">
        <v>98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s="100" t="s">
        <v>2087</v>
      </c>
      <c r="B186" s="100" t="s">
        <v>2088</v>
      </c>
      <c r="C186" s="101">
        <v>44879</v>
      </c>
      <c r="D186" s="100" t="s">
        <v>54</v>
      </c>
      <c r="E186">
        <v>6</v>
      </c>
      <c r="F186">
        <v>8</v>
      </c>
      <c r="G186">
        <v>0</v>
      </c>
      <c r="H186">
        <v>3</v>
      </c>
      <c r="I186">
        <v>17</v>
      </c>
    </row>
    <row r="187" spans="1:9" x14ac:dyDescent="0.25">
      <c r="A187" s="100" t="s">
        <v>2087</v>
      </c>
      <c r="B187" s="100" t="s">
        <v>2088</v>
      </c>
      <c r="C187" s="101">
        <v>44879</v>
      </c>
      <c r="D187" s="100" t="s">
        <v>99</v>
      </c>
      <c r="E187">
        <v>2</v>
      </c>
      <c r="F187">
        <v>0</v>
      </c>
      <c r="G187">
        <v>1</v>
      </c>
      <c r="H187">
        <v>0</v>
      </c>
      <c r="I187">
        <v>3</v>
      </c>
    </row>
    <row r="188" spans="1:9" x14ac:dyDescent="0.25">
      <c r="A188" s="100" t="s">
        <v>2087</v>
      </c>
      <c r="B188" s="100" t="s">
        <v>2088</v>
      </c>
      <c r="C188" s="101">
        <v>44879</v>
      </c>
      <c r="D188" s="100" t="s">
        <v>100</v>
      </c>
      <c r="E188">
        <v>1</v>
      </c>
      <c r="F188">
        <v>3</v>
      </c>
      <c r="G188">
        <v>0</v>
      </c>
      <c r="H188">
        <v>2</v>
      </c>
      <c r="I188">
        <v>6</v>
      </c>
    </row>
    <row r="189" spans="1:9" x14ac:dyDescent="0.25">
      <c r="A189" s="100" t="s">
        <v>2087</v>
      </c>
      <c r="B189" s="100" t="s">
        <v>2088</v>
      </c>
      <c r="C189" s="101">
        <v>44879</v>
      </c>
      <c r="D189" s="100" t="s">
        <v>101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 s="100" t="s">
        <v>2087</v>
      </c>
      <c r="B190" s="100" t="s">
        <v>2088</v>
      </c>
      <c r="C190" s="101">
        <v>44879</v>
      </c>
      <c r="D190" s="100" t="s">
        <v>20</v>
      </c>
      <c r="E190">
        <v>2</v>
      </c>
      <c r="F190">
        <v>1</v>
      </c>
      <c r="G190">
        <v>0</v>
      </c>
      <c r="H190">
        <v>0</v>
      </c>
      <c r="I190">
        <v>3</v>
      </c>
    </row>
    <row r="191" spans="1:9" x14ac:dyDescent="0.25">
      <c r="A191" s="100" t="s">
        <v>2087</v>
      </c>
      <c r="B191" s="100" t="s">
        <v>2088</v>
      </c>
      <c r="C191" s="101">
        <v>44879</v>
      </c>
      <c r="D191" s="100" t="s">
        <v>102</v>
      </c>
      <c r="E191">
        <v>1</v>
      </c>
      <c r="F191">
        <v>4</v>
      </c>
      <c r="G191">
        <v>0</v>
      </c>
      <c r="H191">
        <v>1</v>
      </c>
      <c r="I191">
        <v>6</v>
      </c>
    </row>
    <row r="192" spans="1:9" x14ac:dyDescent="0.25">
      <c r="A192" s="100" t="s">
        <v>2087</v>
      </c>
      <c r="B192" s="100" t="s">
        <v>2088</v>
      </c>
      <c r="C192" s="101">
        <v>44879</v>
      </c>
      <c r="D192" s="100" t="s">
        <v>18</v>
      </c>
      <c r="E192">
        <v>1</v>
      </c>
      <c r="F192">
        <v>3</v>
      </c>
      <c r="G192">
        <v>0</v>
      </c>
      <c r="H192">
        <v>0</v>
      </c>
      <c r="I192">
        <v>4</v>
      </c>
    </row>
    <row r="193" spans="1:9" x14ac:dyDescent="0.25">
      <c r="A193" s="100" t="s">
        <v>2087</v>
      </c>
      <c r="B193" s="100" t="s">
        <v>2088</v>
      </c>
      <c r="C193" s="101">
        <v>44879</v>
      </c>
      <c r="D193" s="100" t="s">
        <v>51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25">
      <c r="A194" s="100" t="s">
        <v>2087</v>
      </c>
      <c r="B194" s="100" t="s">
        <v>2088</v>
      </c>
      <c r="C194" s="101">
        <v>44879</v>
      </c>
      <c r="D194" s="100" t="s">
        <v>57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 s="100" t="s">
        <v>2087</v>
      </c>
      <c r="B195" s="100" t="s">
        <v>2088</v>
      </c>
      <c r="C195" s="101">
        <v>44879</v>
      </c>
      <c r="D195" s="100" t="s">
        <v>52</v>
      </c>
      <c r="E195">
        <v>14</v>
      </c>
      <c r="F195">
        <v>17</v>
      </c>
      <c r="G195">
        <v>0</v>
      </c>
      <c r="H195">
        <v>0</v>
      </c>
      <c r="I195">
        <v>31</v>
      </c>
    </row>
    <row r="196" spans="1:9" x14ac:dyDescent="0.25">
      <c r="A196" s="100" t="s">
        <v>2087</v>
      </c>
      <c r="B196" s="100" t="s">
        <v>2088</v>
      </c>
      <c r="C196" s="101">
        <v>44879</v>
      </c>
      <c r="D196" s="100" t="s">
        <v>177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 s="100" t="s">
        <v>2087</v>
      </c>
      <c r="B197" s="100" t="s">
        <v>2088</v>
      </c>
      <c r="C197" s="101">
        <v>44879</v>
      </c>
      <c r="D197" s="100" t="s">
        <v>81</v>
      </c>
      <c r="E197">
        <v>0</v>
      </c>
      <c r="F197">
        <v>1</v>
      </c>
      <c r="G197">
        <v>0</v>
      </c>
      <c r="H197">
        <v>0</v>
      </c>
      <c r="I197">
        <v>1</v>
      </c>
    </row>
    <row r="198" spans="1:9" x14ac:dyDescent="0.25">
      <c r="A198" s="100" t="s">
        <v>2087</v>
      </c>
      <c r="B198" s="100" t="s">
        <v>2088</v>
      </c>
      <c r="C198" s="101">
        <v>44879</v>
      </c>
      <c r="D198" s="100" t="s">
        <v>36</v>
      </c>
      <c r="E198">
        <v>0</v>
      </c>
      <c r="F198">
        <v>1</v>
      </c>
      <c r="G198">
        <v>1</v>
      </c>
      <c r="H198">
        <v>0</v>
      </c>
      <c r="I198">
        <v>2</v>
      </c>
    </row>
    <row r="199" spans="1:9" x14ac:dyDescent="0.25">
      <c r="A199" s="100" t="s">
        <v>2087</v>
      </c>
      <c r="B199" s="100" t="s">
        <v>2088</v>
      </c>
      <c r="C199" s="101">
        <v>44879</v>
      </c>
      <c r="D199" s="100" t="s">
        <v>105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 s="100" t="s">
        <v>2087</v>
      </c>
      <c r="B200" s="100" t="s">
        <v>2088</v>
      </c>
      <c r="C200" s="101">
        <v>44879</v>
      </c>
      <c r="D200" s="100" t="s">
        <v>106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s="100" t="s">
        <v>2087</v>
      </c>
      <c r="B201" s="100" t="s">
        <v>2088</v>
      </c>
      <c r="C201" s="101">
        <v>44879</v>
      </c>
      <c r="D201" s="100" t="s">
        <v>0</v>
      </c>
      <c r="E201">
        <v>34</v>
      </c>
      <c r="F201">
        <v>41</v>
      </c>
      <c r="G201">
        <v>3</v>
      </c>
      <c r="H201">
        <v>8</v>
      </c>
      <c r="I201">
        <v>86</v>
      </c>
    </row>
    <row r="202" spans="1:9" x14ac:dyDescent="0.25">
      <c r="A202" s="100" t="s">
        <v>2087</v>
      </c>
      <c r="B202" s="100" t="s">
        <v>2089</v>
      </c>
      <c r="C202" s="101">
        <v>44880</v>
      </c>
      <c r="D202" s="100" t="s">
        <v>55</v>
      </c>
      <c r="E202">
        <v>4</v>
      </c>
      <c r="F202">
        <v>1</v>
      </c>
      <c r="G202">
        <v>1</v>
      </c>
      <c r="H202">
        <v>2</v>
      </c>
      <c r="I202">
        <v>8</v>
      </c>
    </row>
    <row r="203" spans="1:9" x14ac:dyDescent="0.25">
      <c r="A203" s="100" t="s">
        <v>2087</v>
      </c>
      <c r="B203" s="100" t="s">
        <v>2089</v>
      </c>
      <c r="C203" s="101">
        <v>44880</v>
      </c>
      <c r="D203" s="100" t="s">
        <v>96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 s="100" t="s">
        <v>2087</v>
      </c>
      <c r="B204" s="100" t="s">
        <v>2089</v>
      </c>
      <c r="C204" s="101">
        <v>44880</v>
      </c>
      <c r="D204" s="100" t="s">
        <v>97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 s="100" t="s">
        <v>2087</v>
      </c>
      <c r="B205" s="100" t="s">
        <v>2089</v>
      </c>
      <c r="C205" s="101">
        <v>44880</v>
      </c>
      <c r="D205" s="100" t="s">
        <v>98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s="100" t="s">
        <v>2087</v>
      </c>
      <c r="B206" s="100" t="s">
        <v>2089</v>
      </c>
      <c r="C206" s="101">
        <v>44880</v>
      </c>
      <c r="D206" s="100" t="s">
        <v>54</v>
      </c>
      <c r="E206">
        <v>15</v>
      </c>
      <c r="F206">
        <v>4</v>
      </c>
      <c r="G206">
        <v>0</v>
      </c>
      <c r="H206">
        <v>3</v>
      </c>
      <c r="I206">
        <v>22</v>
      </c>
    </row>
    <row r="207" spans="1:9" x14ac:dyDescent="0.25">
      <c r="A207" s="100" t="s">
        <v>2087</v>
      </c>
      <c r="B207" s="100" t="s">
        <v>2089</v>
      </c>
      <c r="C207" s="101">
        <v>44880</v>
      </c>
      <c r="D207" s="100" t="s">
        <v>99</v>
      </c>
      <c r="E207">
        <v>2</v>
      </c>
      <c r="F207">
        <v>0</v>
      </c>
      <c r="G207">
        <v>1</v>
      </c>
      <c r="H207">
        <v>0</v>
      </c>
      <c r="I207">
        <v>3</v>
      </c>
    </row>
    <row r="208" spans="1:9" x14ac:dyDescent="0.25">
      <c r="A208" s="100" t="s">
        <v>2087</v>
      </c>
      <c r="B208" s="100" t="s">
        <v>2089</v>
      </c>
      <c r="C208" s="101">
        <v>44880</v>
      </c>
      <c r="D208" s="100" t="s">
        <v>100</v>
      </c>
      <c r="E208">
        <v>13</v>
      </c>
      <c r="F208">
        <v>6</v>
      </c>
      <c r="G208">
        <v>2</v>
      </c>
      <c r="H208">
        <v>0</v>
      </c>
      <c r="I208">
        <v>21</v>
      </c>
    </row>
    <row r="209" spans="1:9" x14ac:dyDescent="0.25">
      <c r="A209" s="100" t="s">
        <v>2087</v>
      </c>
      <c r="B209" s="100" t="s">
        <v>2089</v>
      </c>
      <c r="C209" s="101">
        <v>44880</v>
      </c>
      <c r="D209" s="100" t="s">
        <v>101</v>
      </c>
      <c r="E209">
        <v>1</v>
      </c>
      <c r="F209">
        <v>1</v>
      </c>
      <c r="G209">
        <v>0</v>
      </c>
      <c r="H209">
        <v>0</v>
      </c>
      <c r="I209">
        <v>2</v>
      </c>
    </row>
    <row r="210" spans="1:9" x14ac:dyDescent="0.25">
      <c r="A210" s="100" t="s">
        <v>2087</v>
      </c>
      <c r="B210" s="100" t="s">
        <v>2089</v>
      </c>
      <c r="C210" s="101">
        <v>44880</v>
      </c>
      <c r="D210" s="100" t="s">
        <v>20</v>
      </c>
      <c r="E210">
        <v>1</v>
      </c>
      <c r="F210">
        <v>3</v>
      </c>
      <c r="G210">
        <v>0</v>
      </c>
      <c r="H210">
        <v>0</v>
      </c>
      <c r="I210">
        <v>4</v>
      </c>
    </row>
    <row r="211" spans="1:9" x14ac:dyDescent="0.25">
      <c r="A211" s="100" t="s">
        <v>2087</v>
      </c>
      <c r="B211" s="100" t="s">
        <v>2089</v>
      </c>
      <c r="C211" s="101">
        <v>44880</v>
      </c>
      <c r="D211" s="100" t="s">
        <v>102</v>
      </c>
      <c r="E211">
        <v>2</v>
      </c>
      <c r="F211">
        <v>1</v>
      </c>
      <c r="G211">
        <v>0</v>
      </c>
      <c r="H211">
        <v>3</v>
      </c>
      <c r="I211">
        <v>6</v>
      </c>
    </row>
    <row r="212" spans="1:9" x14ac:dyDescent="0.25">
      <c r="A212" s="100" t="s">
        <v>2087</v>
      </c>
      <c r="B212" s="100" t="s">
        <v>2089</v>
      </c>
      <c r="C212" s="101">
        <v>44880</v>
      </c>
      <c r="D212" s="100" t="s">
        <v>18</v>
      </c>
      <c r="E212">
        <v>3</v>
      </c>
      <c r="F212">
        <v>2</v>
      </c>
      <c r="G212">
        <v>0</v>
      </c>
      <c r="H212">
        <v>0</v>
      </c>
      <c r="I212">
        <v>5</v>
      </c>
    </row>
    <row r="213" spans="1:9" x14ac:dyDescent="0.25">
      <c r="A213" s="100" t="s">
        <v>2087</v>
      </c>
      <c r="B213" s="100" t="s">
        <v>2089</v>
      </c>
      <c r="C213" s="101">
        <v>44880</v>
      </c>
      <c r="D213" s="100" t="s">
        <v>51</v>
      </c>
      <c r="E213">
        <v>1</v>
      </c>
      <c r="F213">
        <v>0</v>
      </c>
      <c r="G213">
        <v>0</v>
      </c>
      <c r="H213">
        <v>0</v>
      </c>
      <c r="I213">
        <v>1</v>
      </c>
    </row>
    <row r="214" spans="1:9" x14ac:dyDescent="0.25">
      <c r="A214" s="100" t="s">
        <v>2087</v>
      </c>
      <c r="B214" s="100" t="s">
        <v>2089</v>
      </c>
      <c r="C214" s="101">
        <v>44880</v>
      </c>
      <c r="D214" s="100" t="s">
        <v>57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 s="100" t="s">
        <v>2087</v>
      </c>
      <c r="B215" s="100" t="s">
        <v>2089</v>
      </c>
      <c r="C215" s="101">
        <v>44880</v>
      </c>
      <c r="D215" s="100" t="s">
        <v>52</v>
      </c>
      <c r="E215">
        <v>16</v>
      </c>
      <c r="F215">
        <v>8</v>
      </c>
      <c r="G215">
        <v>3</v>
      </c>
      <c r="H215">
        <v>1</v>
      </c>
      <c r="I215">
        <v>28</v>
      </c>
    </row>
    <row r="216" spans="1:9" x14ac:dyDescent="0.25">
      <c r="A216" s="100" t="s">
        <v>2087</v>
      </c>
      <c r="B216" s="100" t="s">
        <v>2089</v>
      </c>
      <c r="C216" s="101">
        <v>44880</v>
      </c>
      <c r="D216" s="100" t="s">
        <v>103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 s="100" t="s">
        <v>2087</v>
      </c>
      <c r="B217" s="100" t="s">
        <v>2089</v>
      </c>
      <c r="C217" s="101">
        <v>44880</v>
      </c>
      <c r="D217" s="100" t="s">
        <v>81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 s="100" t="s">
        <v>2087</v>
      </c>
      <c r="B218" s="100" t="s">
        <v>2089</v>
      </c>
      <c r="C218" s="101">
        <v>44880</v>
      </c>
      <c r="D218" s="100" t="s">
        <v>36</v>
      </c>
      <c r="E218">
        <v>0</v>
      </c>
      <c r="F218">
        <v>2</v>
      </c>
      <c r="G218">
        <v>0</v>
      </c>
      <c r="H218">
        <v>0</v>
      </c>
      <c r="I218">
        <v>2</v>
      </c>
    </row>
    <row r="219" spans="1:9" x14ac:dyDescent="0.25">
      <c r="A219" s="100" t="s">
        <v>2087</v>
      </c>
      <c r="B219" s="100" t="s">
        <v>2089</v>
      </c>
      <c r="C219" s="101">
        <v>44880</v>
      </c>
      <c r="D219" s="100" t="s">
        <v>105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 s="100" t="s">
        <v>2087</v>
      </c>
      <c r="B220" s="100" t="s">
        <v>2089</v>
      </c>
      <c r="C220" s="101">
        <v>44880</v>
      </c>
      <c r="D220" s="100" t="s">
        <v>106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 s="100" t="s">
        <v>2087</v>
      </c>
      <c r="B221" s="100" t="s">
        <v>2089</v>
      </c>
      <c r="C221" s="101">
        <v>44880</v>
      </c>
      <c r="D221" s="100" t="s">
        <v>0</v>
      </c>
      <c r="E221">
        <v>58</v>
      </c>
      <c r="F221">
        <v>28</v>
      </c>
      <c r="G221">
        <v>7</v>
      </c>
      <c r="H221">
        <v>9</v>
      </c>
      <c r="I221">
        <v>102</v>
      </c>
    </row>
    <row r="222" spans="1:9" x14ac:dyDescent="0.25">
      <c r="A222" s="100" t="s">
        <v>2087</v>
      </c>
      <c r="B222" s="100" t="s">
        <v>2090</v>
      </c>
      <c r="C222" s="101">
        <v>44881</v>
      </c>
      <c r="D222" s="100" t="s">
        <v>55</v>
      </c>
      <c r="E222">
        <v>2</v>
      </c>
      <c r="F222">
        <v>7</v>
      </c>
      <c r="G222">
        <v>2</v>
      </c>
      <c r="H222">
        <v>0</v>
      </c>
      <c r="I222">
        <v>11</v>
      </c>
    </row>
    <row r="223" spans="1:9" x14ac:dyDescent="0.25">
      <c r="A223" s="100" t="s">
        <v>2087</v>
      </c>
      <c r="B223" s="100" t="s">
        <v>2090</v>
      </c>
      <c r="C223" s="101">
        <v>44881</v>
      </c>
      <c r="D223" s="100" t="s">
        <v>96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 s="100" t="s">
        <v>2087</v>
      </c>
      <c r="B224" s="100" t="s">
        <v>2090</v>
      </c>
      <c r="C224" s="101">
        <v>44881</v>
      </c>
      <c r="D224" s="100" t="s">
        <v>97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 s="100" t="s">
        <v>2087</v>
      </c>
      <c r="B225" s="100" t="s">
        <v>2090</v>
      </c>
      <c r="C225" s="101">
        <v>44881</v>
      </c>
      <c r="D225" s="100" t="s">
        <v>98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 s="100" t="s">
        <v>2087</v>
      </c>
      <c r="B226" s="100" t="s">
        <v>2090</v>
      </c>
      <c r="C226" s="101">
        <v>44881</v>
      </c>
      <c r="D226" s="100" t="s">
        <v>54</v>
      </c>
      <c r="E226">
        <v>6</v>
      </c>
      <c r="F226">
        <v>5</v>
      </c>
      <c r="G226">
        <v>4</v>
      </c>
      <c r="H226">
        <v>3</v>
      </c>
      <c r="I226">
        <v>18</v>
      </c>
    </row>
    <row r="227" spans="1:9" x14ac:dyDescent="0.25">
      <c r="A227" s="100" t="s">
        <v>2087</v>
      </c>
      <c r="B227" s="100" t="s">
        <v>2090</v>
      </c>
      <c r="C227" s="101">
        <v>44881</v>
      </c>
      <c r="D227" s="100" t="s">
        <v>99</v>
      </c>
      <c r="E227">
        <v>0</v>
      </c>
      <c r="F227">
        <v>3</v>
      </c>
      <c r="G227">
        <v>0</v>
      </c>
      <c r="H227">
        <v>0</v>
      </c>
      <c r="I227">
        <v>3</v>
      </c>
    </row>
    <row r="228" spans="1:9" x14ac:dyDescent="0.25">
      <c r="A228" s="100" t="s">
        <v>2087</v>
      </c>
      <c r="B228" s="100" t="s">
        <v>2090</v>
      </c>
      <c r="C228" s="101">
        <v>44881</v>
      </c>
      <c r="D228" s="100" t="s">
        <v>100</v>
      </c>
      <c r="E228">
        <v>7</v>
      </c>
      <c r="F228">
        <v>8</v>
      </c>
      <c r="G228">
        <v>0</v>
      </c>
      <c r="H228">
        <v>0</v>
      </c>
      <c r="I228">
        <v>15</v>
      </c>
    </row>
    <row r="229" spans="1:9" x14ac:dyDescent="0.25">
      <c r="A229" s="100" t="s">
        <v>2087</v>
      </c>
      <c r="B229" s="100" t="s">
        <v>2090</v>
      </c>
      <c r="C229" s="101">
        <v>44881</v>
      </c>
      <c r="D229" s="100" t="s">
        <v>101</v>
      </c>
      <c r="E229">
        <v>0</v>
      </c>
      <c r="F229">
        <v>1</v>
      </c>
      <c r="G229">
        <v>1</v>
      </c>
      <c r="H229">
        <v>0</v>
      </c>
      <c r="I229">
        <v>2</v>
      </c>
    </row>
    <row r="230" spans="1:9" x14ac:dyDescent="0.25">
      <c r="A230" s="100" t="s">
        <v>2087</v>
      </c>
      <c r="B230" s="100" t="s">
        <v>2090</v>
      </c>
      <c r="C230" s="101">
        <v>44881</v>
      </c>
      <c r="D230" s="100" t="s">
        <v>20</v>
      </c>
      <c r="E230">
        <v>0</v>
      </c>
      <c r="F230">
        <v>1</v>
      </c>
      <c r="G230">
        <v>0</v>
      </c>
      <c r="H230">
        <v>0</v>
      </c>
      <c r="I230">
        <v>1</v>
      </c>
    </row>
    <row r="231" spans="1:9" x14ac:dyDescent="0.25">
      <c r="A231" s="100" t="s">
        <v>2087</v>
      </c>
      <c r="B231" s="100" t="s">
        <v>2090</v>
      </c>
      <c r="C231" s="101">
        <v>44881</v>
      </c>
      <c r="D231" s="100" t="s">
        <v>102</v>
      </c>
      <c r="E231">
        <v>1</v>
      </c>
      <c r="F231">
        <v>5</v>
      </c>
      <c r="G231">
        <v>0</v>
      </c>
      <c r="H231">
        <v>0</v>
      </c>
      <c r="I231">
        <v>6</v>
      </c>
    </row>
    <row r="232" spans="1:9" x14ac:dyDescent="0.25">
      <c r="A232" s="100" t="s">
        <v>2087</v>
      </c>
      <c r="B232" s="100" t="s">
        <v>2090</v>
      </c>
      <c r="C232" s="101">
        <v>44881</v>
      </c>
      <c r="D232" s="100" t="s">
        <v>18</v>
      </c>
      <c r="E232">
        <v>0</v>
      </c>
      <c r="F232">
        <v>2</v>
      </c>
      <c r="G232">
        <v>1</v>
      </c>
      <c r="H232">
        <v>1</v>
      </c>
      <c r="I232">
        <v>4</v>
      </c>
    </row>
    <row r="233" spans="1:9" x14ac:dyDescent="0.25">
      <c r="A233" s="100" t="s">
        <v>2087</v>
      </c>
      <c r="B233" s="100" t="s">
        <v>2090</v>
      </c>
      <c r="C233" s="101">
        <v>44881</v>
      </c>
      <c r="D233" s="100" t="s">
        <v>51</v>
      </c>
      <c r="E233">
        <v>1</v>
      </c>
      <c r="F233">
        <v>0</v>
      </c>
      <c r="G233">
        <v>0</v>
      </c>
      <c r="H233">
        <v>0</v>
      </c>
      <c r="I233">
        <v>1</v>
      </c>
    </row>
    <row r="234" spans="1:9" x14ac:dyDescent="0.25">
      <c r="A234" s="100" t="s">
        <v>2087</v>
      </c>
      <c r="B234" s="100" t="s">
        <v>2090</v>
      </c>
      <c r="C234" s="101">
        <v>44881</v>
      </c>
      <c r="D234" s="100" t="s">
        <v>57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 s="100" t="s">
        <v>2087</v>
      </c>
      <c r="B235" s="100" t="s">
        <v>2090</v>
      </c>
      <c r="C235" s="101">
        <v>44881</v>
      </c>
      <c r="D235" s="100" t="s">
        <v>52</v>
      </c>
      <c r="E235">
        <v>14</v>
      </c>
      <c r="F235">
        <v>14</v>
      </c>
      <c r="G235">
        <v>4</v>
      </c>
      <c r="H235">
        <v>0</v>
      </c>
      <c r="I235">
        <v>32</v>
      </c>
    </row>
    <row r="236" spans="1:9" x14ac:dyDescent="0.25">
      <c r="A236" s="100" t="s">
        <v>2087</v>
      </c>
      <c r="B236" s="100" t="s">
        <v>2090</v>
      </c>
      <c r="C236" s="101">
        <v>44881</v>
      </c>
      <c r="D236" s="100" t="s">
        <v>103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 s="100" t="s">
        <v>2087</v>
      </c>
      <c r="B237" s="100" t="s">
        <v>2090</v>
      </c>
      <c r="C237" s="101">
        <v>44881</v>
      </c>
      <c r="D237" s="100" t="s">
        <v>81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 s="100" t="s">
        <v>2087</v>
      </c>
      <c r="B238" s="100" t="s">
        <v>2090</v>
      </c>
      <c r="C238" s="101">
        <v>44881</v>
      </c>
      <c r="D238" s="100" t="s">
        <v>36</v>
      </c>
      <c r="E238">
        <v>1</v>
      </c>
      <c r="F238">
        <v>0</v>
      </c>
      <c r="G238">
        <v>0</v>
      </c>
      <c r="H238">
        <v>0</v>
      </c>
      <c r="I238">
        <v>1</v>
      </c>
    </row>
    <row r="239" spans="1:9" x14ac:dyDescent="0.25">
      <c r="A239" s="100" t="s">
        <v>2087</v>
      </c>
      <c r="B239" s="100" t="s">
        <v>2090</v>
      </c>
      <c r="C239" s="101">
        <v>44881</v>
      </c>
      <c r="D239" s="100" t="s">
        <v>104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 s="100" t="s">
        <v>2087</v>
      </c>
      <c r="B240" s="100" t="s">
        <v>2090</v>
      </c>
      <c r="C240" s="101">
        <v>44881</v>
      </c>
      <c r="D240" s="100" t="s">
        <v>106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 s="100" t="s">
        <v>2087</v>
      </c>
      <c r="B241" s="100" t="s">
        <v>2090</v>
      </c>
      <c r="C241" s="101">
        <v>44881</v>
      </c>
      <c r="D241" s="100" t="s">
        <v>0</v>
      </c>
      <c r="E241">
        <v>32</v>
      </c>
      <c r="F241">
        <v>46</v>
      </c>
      <c r="G241">
        <v>12</v>
      </c>
      <c r="H241">
        <v>4</v>
      </c>
      <c r="I241">
        <v>94</v>
      </c>
    </row>
    <row r="242" spans="1:9" x14ac:dyDescent="0.25">
      <c r="A242" s="100" t="s">
        <v>2087</v>
      </c>
      <c r="B242" s="100" t="s">
        <v>2091</v>
      </c>
      <c r="C242" s="101">
        <v>44882</v>
      </c>
      <c r="D242" s="100" t="s">
        <v>55</v>
      </c>
      <c r="E242">
        <v>2</v>
      </c>
      <c r="F242">
        <v>1</v>
      </c>
      <c r="G242">
        <v>4</v>
      </c>
      <c r="H242">
        <v>1</v>
      </c>
      <c r="I242">
        <v>8</v>
      </c>
    </row>
    <row r="243" spans="1:9" x14ac:dyDescent="0.25">
      <c r="A243" s="100" t="s">
        <v>2087</v>
      </c>
      <c r="B243" s="100" t="s">
        <v>2091</v>
      </c>
      <c r="C243" s="101">
        <v>44882</v>
      </c>
      <c r="D243" s="100" t="s">
        <v>96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 s="100" t="s">
        <v>2087</v>
      </c>
      <c r="B244" s="100" t="s">
        <v>2091</v>
      </c>
      <c r="C244" s="101">
        <v>44882</v>
      </c>
      <c r="D244" s="100" t="s">
        <v>97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 s="100" t="s">
        <v>2087</v>
      </c>
      <c r="B245" s="100" t="s">
        <v>2091</v>
      </c>
      <c r="C245" s="101">
        <v>44882</v>
      </c>
      <c r="D245" s="100" t="s">
        <v>98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 s="100" t="s">
        <v>2087</v>
      </c>
      <c r="B246" s="100" t="s">
        <v>2091</v>
      </c>
      <c r="C246" s="101">
        <v>44882</v>
      </c>
      <c r="D246" s="100" t="s">
        <v>54</v>
      </c>
      <c r="E246">
        <v>3</v>
      </c>
      <c r="F246">
        <v>9</v>
      </c>
      <c r="G246">
        <v>2</v>
      </c>
      <c r="H246">
        <v>1</v>
      </c>
      <c r="I246">
        <v>15</v>
      </c>
    </row>
    <row r="247" spans="1:9" x14ac:dyDescent="0.25">
      <c r="A247" s="100" t="s">
        <v>2087</v>
      </c>
      <c r="B247" s="100" t="s">
        <v>2091</v>
      </c>
      <c r="C247" s="101">
        <v>44882</v>
      </c>
      <c r="D247" s="100" t="s">
        <v>99</v>
      </c>
      <c r="E247">
        <v>1</v>
      </c>
      <c r="F247">
        <v>1</v>
      </c>
      <c r="G247">
        <v>0</v>
      </c>
      <c r="H247">
        <v>1</v>
      </c>
      <c r="I247">
        <v>3</v>
      </c>
    </row>
    <row r="248" spans="1:9" x14ac:dyDescent="0.25">
      <c r="A248" s="100" t="s">
        <v>2087</v>
      </c>
      <c r="B248" s="100" t="s">
        <v>2091</v>
      </c>
      <c r="C248" s="101">
        <v>44882</v>
      </c>
      <c r="D248" s="100" t="s">
        <v>100</v>
      </c>
      <c r="E248">
        <v>3</v>
      </c>
      <c r="F248">
        <v>6</v>
      </c>
      <c r="G248">
        <v>2</v>
      </c>
      <c r="H248">
        <v>0</v>
      </c>
      <c r="I248">
        <v>11</v>
      </c>
    </row>
    <row r="249" spans="1:9" x14ac:dyDescent="0.25">
      <c r="A249" s="100" t="s">
        <v>2087</v>
      </c>
      <c r="B249" s="100" t="s">
        <v>2091</v>
      </c>
      <c r="C249" s="101">
        <v>44882</v>
      </c>
      <c r="D249" s="100" t="s">
        <v>101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 s="100" t="s">
        <v>2087</v>
      </c>
      <c r="B250" s="100" t="s">
        <v>2091</v>
      </c>
      <c r="C250" s="101">
        <v>44882</v>
      </c>
      <c r="D250" s="100" t="s">
        <v>20</v>
      </c>
      <c r="E250">
        <v>0</v>
      </c>
      <c r="F250">
        <v>2</v>
      </c>
      <c r="G250">
        <v>0</v>
      </c>
      <c r="H250">
        <v>0</v>
      </c>
      <c r="I250">
        <v>2</v>
      </c>
    </row>
    <row r="251" spans="1:9" x14ac:dyDescent="0.25">
      <c r="A251" s="100" t="s">
        <v>2087</v>
      </c>
      <c r="B251" s="100" t="s">
        <v>2091</v>
      </c>
      <c r="C251" s="101">
        <v>44882</v>
      </c>
      <c r="D251" s="100" t="s">
        <v>102</v>
      </c>
      <c r="E251">
        <v>1</v>
      </c>
      <c r="F251">
        <v>1</v>
      </c>
      <c r="G251">
        <v>7</v>
      </c>
      <c r="H251">
        <v>0</v>
      </c>
      <c r="I251">
        <v>9</v>
      </c>
    </row>
    <row r="252" spans="1:9" x14ac:dyDescent="0.25">
      <c r="A252" s="100" t="s">
        <v>2087</v>
      </c>
      <c r="B252" s="100" t="s">
        <v>2091</v>
      </c>
      <c r="C252" s="101">
        <v>44882</v>
      </c>
      <c r="D252" s="100" t="s">
        <v>18</v>
      </c>
      <c r="E252">
        <v>3</v>
      </c>
      <c r="F252">
        <v>4</v>
      </c>
      <c r="G252">
        <v>0</v>
      </c>
      <c r="H252">
        <v>0</v>
      </c>
      <c r="I252">
        <v>7</v>
      </c>
    </row>
    <row r="253" spans="1:9" x14ac:dyDescent="0.25">
      <c r="A253" s="100" t="s">
        <v>2087</v>
      </c>
      <c r="B253" s="100" t="s">
        <v>2091</v>
      </c>
      <c r="C253" s="101">
        <v>44882</v>
      </c>
      <c r="D253" s="100" t="s">
        <v>51</v>
      </c>
      <c r="E253">
        <v>1</v>
      </c>
      <c r="F253">
        <v>0</v>
      </c>
      <c r="G253">
        <v>0</v>
      </c>
      <c r="H253">
        <v>0</v>
      </c>
      <c r="I253">
        <v>1</v>
      </c>
    </row>
    <row r="254" spans="1:9" x14ac:dyDescent="0.25">
      <c r="A254" s="100" t="s">
        <v>2087</v>
      </c>
      <c r="B254" s="100" t="s">
        <v>2091</v>
      </c>
      <c r="C254" s="101">
        <v>44882</v>
      </c>
      <c r="D254" s="100" t="s">
        <v>57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 s="100" t="s">
        <v>2087</v>
      </c>
      <c r="B255" s="100" t="s">
        <v>2091</v>
      </c>
      <c r="C255" s="101">
        <v>44882</v>
      </c>
      <c r="D255" s="100" t="s">
        <v>52</v>
      </c>
      <c r="E255">
        <v>18</v>
      </c>
      <c r="F255">
        <v>8</v>
      </c>
      <c r="G255">
        <v>6</v>
      </c>
      <c r="H255">
        <v>0</v>
      </c>
      <c r="I255">
        <v>32</v>
      </c>
    </row>
    <row r="256" spans="1:9" x14ac:dyDescent="0.25">
      <c r="A256" s="100" t="s">
        <v>2087</v>
      </c>
      <c r="B256" s="100" t="s">
        <v>2091</v>
      </c>
      <c r="C256" s="101">
        <v>44882</v>
      </c>
      <c r="D256" s="100" t="s">
        <v>103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 s="100" t="s">
        <v>2087</v>
      </c>
      <c r="B257" s="100" t="s">
        <v>2091</v>
      </c>
      <c r="C257" s="101">
        <v>44882</v>
      </c>
      <c r="D257" s="100" t="s">
        <v>81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 s="100" t="s">
        <v>2087</v>
      </c>
      <c r="B258" s="100" t="s">
        <v>2091</v>
      </c>
      <c r="C258" s="101">
        <v>44882</v>
      </c>
      <c r="D258" s="100" t="s">
        <v>36</v>
      </c>
      <c r="E258">
        <v>1</v>
      </c>
      <c r="F258">
        <v>0</v>
      </c>
      <c r="G258">
        <v>0</v>
      </c>
      <c r="H258">
        <v>0</v>
      </c>
      <c r="I258">
        <v>1</v>
      </c>
    </row>
    <row r="259" spans="1:9" x14ac:dyDescent="0.25">
      <c r="A259" s="100" t="s">
        <v>2087</v>
      </c>
      <c r="B259" s="100" t="s">
        <v>2091</v>
      </c>
      <c r="C259" s="101">
        <v>44882</v>
      </c>
      <c r="D259" s="100" t="s">
        <v>104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 s="100" t="s">
        <v>2087</v>
      </c>
      <c r="B260" s="100" t="s">
        <v>2091</v>
      </c>
      <c r="C260" s="101">
        <v>44882</v>
      </c>
      <c r="D260" s="100" t="s">
        <v>106</v>
      </c>
      <c r="E260">
        <v>0</v>
      </c>
      <c r="I260">
        <v>0</v>
      </c>
    </row>
    <row r="261" spans="1:9" x14ac:dyDescent="0.25">
      <c r="A261" s="100" t="s">
        <v>2087</v>
      </c>
      <c r="B261" s="100" t="s">
        <v>2091</v>
      </c>
      <c r="C261" s="101">
        <v>44882</v>
      </c>
      <c r="D261" s="100" t="s">
        <v>0</v>
      </c>
      <c r="E261">
        <v>33</v>
      </c>
      <c r="F261">
        <v>32</v>
      </c>
      <c r="G261">
        <v>21</v>
      </c>
      <c r="H261">
        <v>3</v>
      </c>
      <c r="I261">
        <v>89</v>
      </c>
    </row>
    <row r="262" spans="1:9" x14ac:dyDescent="0.25">
      <c r="A262" s="100" t="s">
        <v>2087</v>
      </c>
      <c r="B262" s="100" t="s">
        <v>2092</v>
      </c>
      <c r="C262" s="101">
        <v>44883</v>
      </c>
      <c r="D262" s="100" t="s">
        <v>55</v>
      </c>
      <c r="E262">
        <v>8</v>
      </c>
      <c r="F262">
        <v>3</v>
      </c>
      <c r="G262">
        <v>1</v>
      </c>
      <c r="H262">
        <v>0</v>
      </c>
      <c r="I262">
        <v>12</v>
      </c>
    </row>
    <row r="263" spans="1:9" x14ac:dyDescent="0.25">
      <c r="A263" s="100" t="s">
        <v>2087</v>
      </c>
      <c r="B263" s="100" t="s">
        <v>2092</v>
      </c>
      <c r="C263" s="101">
        <v>44883</v>
      </c>
      <c r="D263" s="100" t="s">
        <v>96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 s="100" t="s">
        <v>2087</v>
      </c>
      <c r="B264" s="100" t="s">
        <v>2092</v>
      </c>
      <c r="C264" s="101">
        <v>44883</v>
      </c>
      <c r="D264" s="100" t="s">
        <v>97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 s="100" t="s">
        <v>2087</v>
      </c>
      <c r="B265" s="100" t="s">
        <v>2092</v>
      </c>
      <c r="C265" s="101">
        <v>44883</v>
      </c>
      <c r="D265" s="100" t="s">
        <v>98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 s="100" t="s">
        <v>2087</v>
      </c>
      <c r="B266" s="100" t="s">
        <v>2092</v>
      </c>
      <c r="C266" s="101">
        <v>44883</v>
      </c>
      <c r="D266" s="100" t="s">
        <v>54</v>
      </c>
      <c r="E266">
        <v>20</v>
      </c>
      <c r="F266">
        <v>0</v>
      </c>
      <c r="G266">
        <v>2</v>
      </c>
      <c r="H266">
        <v>0</v>
      </c>
      <c r="I266">
        <v>22</v>
      </c>
    </row>
    <row r="267" spans="1:9" x14ac:dyDescent="0.25">
      <c r="A267" s="100" t="s">
        <v>2087</v>
      </c>
      <c r="B267" s="100" t="s">
        <v>2092</v>
      </c>
      <c r="C267" s="101">
        <v>44883</v>
      </c>
      <c r="D267" s="100" t="s">
        <v>99</v>
      </c>
      <c r="E267">
        <v>3</v>
      </c>
      <c r="F267">
        <v>0</v>
      </c>
      <c r="G267">
        <v>0</v>
      </c>
      <c r="H267">
        <v>1</v>
      </c>
      <c r="I267">
        <v>4</v>
      </c>
    </row>
    <row r="268" spans="1:9" x14ac:dyDescent="0.25">
      <c r="A268" s="100" t="s">
        <v>2087</v>
      </c>
      <c r="B268" s="100" t="s">
        <v>2092</v>
      </c>
      <c r="C268" s="101">
        <v>44883</v>
      </c>
      <c r="D268" s="100" t="s">
        <v>100</v>
      </c>
      <c r="E268">
        <v>17</v>
      </c>
      <c r="F268">
        <v>0</v>
      </c>
      <c r="G268">
        <v>0</v>
      </c>
      <c r="H268">
        <v>0</v>
      </c>
      <c r="I268">
        <v>17</v>
      </c>
    </row>
    <row r="269" spans="1:9" x14ac:dyDescent="0.25">
      <c r="A269" s="100" t="s">
        <v>2087</v>
      </c>
      <c r="B269" s="100" t="s">
        <v>2092</v>
      </c>
      <c r="C269" s="101">
        <v>44883</v>
      </c>
      <c r="D269" s="100" t="s">
        <v>101</v>
      </c>
      <c r="E269">
        <v>1</v>
      </c>
      <c r="F269">
        <v>0</v>
      </c>
      <c r="G269">
        <v>0</v>
      </c>
      <c r="H269">
        <v>0</v>
      </c>
      <c r="I269">
        <v>1</v>
      </c>
    </row>
    <row r="270" spans="1:9" x14ac:dyDescent="0.25">
      <c r="A270" s="100" t="s">
        <v>2087</v>
      </c>
      <c r="B270" s="100" t="s">
        <v>2092</v>
      </c>
      <c r="C270" s="101">
        <v>44883</v>
      </c>
      <c r="D270" s="100" t="s">
        <v>20</v>
      </c>
      <c r="E270">
        <v>2</v>
      </c>
      <c r="F270">
        <v>0</v>
      </c>
      <c r="G270">
        <v>0</v>
      </c>
      <c r="H270">
        <v>0</v>
      </c>
      <c r="I270">
        <v>2</v>
      </c>
    </row>
    <row r="271" spans="1:9" x14ac:dyDescent="0.25">
      <c r="A271" s="100" t="s">
        <v>2087</v>
      </c>
      <c r="B271" s="100" t="s">
        <v>2092</v>
      </c>
      <c r="C271" s="101">
        <v>44883</v>
      </c>
      <c r="D271" s="100" t="s">
        <v>102</v>
      </c>
      <c r="E271">
        <v>7</v>
      </c>
      <c r="F271">
        <v>2</v>
      </c>
      <c r="G271">
        <v>0</v>
      </c>
      <c r="H271">
        <v>0</v>
      </c>
      <c r="I271">
        <v>9</v>
      </c>
    </row>
    <row r="272" spans="1:9" x14ac:dyDescent="0.25">
      <c r="A272" s="100" t="s">
        <v>2087</v>
      </c>
      <c r="B272" s="100" t="s">
        <v>2092</v>
      </c>
      <c r="C272" s="101">
        <v>44883</v>
      </c>
      <c r="D272" s="100" t="s">
        <v>18</v>
      </c>
      <c r="E272">
        <v>3</v>
      </c>
      <c r="F272">
        <v>3</v>
      </c>
      <c r="G272">
        <v>0</v>
      </c>
      <c r="H272">
        <v>0</v>
      </c>
      <c r="I272">
        <v>6</v>
      </c>
    </row>
    <row r="273" spans="1:9" x14ac:dyDescent="0.25">
      <c r="A273" s="100" t="s">
        <v>2087</v>
      </c>
      <c r="B273" s="100" t="s">
        <v>2092</v>
      </c>
      <c r="C273" s="101">
        <v>44883</v>
      </c>
      <c r="D273" s="100" t="s">
        <v>51</v>
      </c>
      <c r="E273">
        <v>1</v>
      </c>
      <c r="F273">
        <v>0</v>
      </c>
      <c r="G273">
        <v>0</v>
      </c>
      <c r="H273">
        <v>0</v>
      </c>
      <c r="I273">
        <v>1</v>
      </c>
    </row>
    <row r="274" spans="1:9" x14ac:dyDescent="0.25">
      <c r="A274" s="100" t="s">
        <v>2087</v>
      </c>
      <c r="B274" s="100" t="s">
        <v>2092</v>
      </c>
      <c r="C274" s="101">
        <v>44883</v>
      </c>
      <c r="D274" s="100" t="s">
        <v>57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 s="100" t="s">
        <v>2087</v>
      </c>
      <c r="B275" s="100" t="s">
        <v>2092</v>
      </c>
      <c r="C275" s="101">
        <v>44883</v>
      </c>
      <c r="D275" s="100" t="s">
        <v>52</v>
      </c>
      <c r="E275">
        <v>29</v>
      </c>
      <c r="F275">
        <v>4</v>
      </c>
      <c r="G275">
        <v>0</v>
      </c>
      <c r="H275">
        <v>1</v>
      </c>
      <c r="I275">
        <v>34</v>
      </c>
    </row>
    <row r="276" spans="1:9" x14ac:dyDescent="0.25">
      <c r="A276" s="100" t="s">
        <v>2087</v>
      </c>
      <c r="B276" s="100" t="s">
        <v>2092</v>
      </c>
      <c r="C276" s="101">
        <v>44883</v>
      </c>
      <c r="D276" s="100" t="s">
        <v>103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 s="100" t="s">
        <v>2087</v>
      </c>
      <c r="B277" s="100" t="s">
        <v>2092</v>
      </c>
      <c r="C277" s="101">
        <v>44883</v>
      </c>
      <c r="D277" s="100" t="s">
        <v>81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 s="100" t="s">
        <v>2087</v>
      </c>
      <c r="B278" s="100" t="s">
        <v>2092</v>
      </c>
      <c r="C278" s="101">
        <v>44883</v>
      </c>
      <c r="D278" s="100" t="s">
        <v>36</v>
      </c>
      <c r="E278">
        <v>0</v>
      </c>
      <c r="F278">
        <v>1</v>
      </c>
      <c r="G278">
        <v>0</v>
      </c>
      <c r="H278">
        <v>0</v>
      </c>
      <c r="I278">
        <v>1</v>
      </c>
    </row>
    <row r="279" spans="1:9" x14ac:dyDescent="0.25">
      <c r="A279" s="100" t="s">
        <v>2087</v>
      </c>
      <c r="B279" s="100" t="s">
        <v>2092</v>
      </c>
      <c r="C279" s="101">
        <v>44883</v>
      </c>
      <c r="D279" s="100" t="s">
        <v>104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 s="100" t="s">
        <v>2087</v>
      </c>
      <c r="B280" s="100" t="s">
        <v>2092</v>
      </c>
      <c r="C280" s="101">
        <v>44883</v>
      </c>
      <c r="D280" s="100" t="s">
        <v>106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 s="100" t="s">
        <v>2087</v>
      </c>
      <c r="B281" s="100" t="s">
        <v>2092</v>
      </c>
      <c r="C281" s="101">
        <v>44883</v>
      </c>
      <c r="D281" s="100" t="s">
        <v>0</v>
      </c>
      <c r="E281">
        <v>91</v>
      </c>
      <c r="F281">
        <v>13</v>
      </c>
      <c r="G281">
        <v>3</v>
      </c>
      <c r="H281">
        <v>2</v>
      </c>
      <c r="I281">
        <v>109</v>
      </c>
    </row>
    <row r="282" spans="1:9" x14ac:dyDescent="0.25">
      <c r="A282" s="100" t="s">
        <v>2189</v>
      </c>
      <c r="B282" s="100" t="s">
        <v>2194</v>
      </c>
      <c r="C282" s="101">
        <v>44886</v>
      </c>
      <c r="D282" s="100" t="s">
        <v>55</v>
      </c>
      <c r="E282">
        <v>0</v>
      </c>
      <c r="F282">
        <v>3</v>
      </c>
      <c r="G282">
        <v>2</v>
      </c>
      <c r="H282">
        <v>4</v>
      </c>
      <c r="I282">
        <v>9</v>
      </c>
    </row>
    <row r="283" spans="1:9" x14ac:dyDescent="0.25">
      <c r="A283" s="100" t="s">
        <v>2189</v>
      </c>
      <c r="B283" s="100" t="s">
        <v>2194</v>
      </c>
      <c r="C283" s="101">
        <v>44886</v>
      </c>
      <c r="D283" s="100" t="s">
        <v>96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 s="100" t="s">
        <v>2189</v>
      </c>
      <c r="B284" s="100" t="s">
        <v>2194</v>
      </c>
      <c r="C284" s="101">
        <v>44886</v>
      </c>
      <c r="D284" s="100" t="s">
        <v>97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 s="100" t="s">
        <v>2189</v>
      </c>
      <c r="B285" s="100" t="s">
        <v>2194</v>
      </c>
      <c r="C285" s="101">
        <v>44886</v>
      </c>
      <c r="D285" s="100" t="s">
        <v>98</v>
      </c>
      <c r="E285">
        <v>11</v>
      </c>
      <c r="F285">
        <v>13</v>
      </c>
      <c r="G285">
        <v>1</v>
      </c>
      <c r="H285">
        <v>0</v>
      </c>
      <c r="I285">
        <v>25</v>
      </c>
    </row>
    <row r="286" spans="1:9" x14ac:dyDescent="0.25">
      <c r="A286" s="100" t="s">
        <v>2189</v>
      </c>
      <c r="B286" s="100" t="s">
        <v>2194</v>
      </c>
      <c r="C286" s="101">
        <v>44886</v>
      </c>
      <c r="D286" s="100" t="s">
        <v>54</v>
      </c>
      <c r="E286">
        <v>8</v>
      </c>
      <c r="F286">
        <v>9</v>
      </c>
      <c r="G286">
        <v>0</v>
      </c>
      <c r="H286">
        <v>1</v>
      </c>
      <c r="I286">
        <v>18</v>
      </c>
    </row>
    <row r="287" spans="1:9" x14ac:dyDescent="0.25">
      <c r="A287" s="100" t="s">
        <v>2189</v>
      </c>
      <c r="B287" s="100" t="s">
        <v>2194</v>
      </c>
      <c r="C287" s="101">
        <v>44886</v>
      </c>
      <c r="D287" s="100" t="s">
        <v>99</v>
      </c>
      <c r="E287">
        <v>3</v>
      </c>
      <c r="F287">
        <v>0</v>
      </c>
      <c r="G287">
        <v>1</v>
      </c>
      <c r="H287">
        <v>1</v>
      </c>
      <c r="I287">
        <v>5</v>
      </c>
    </row>
    <row r="288" spans="1:9" x14ac:dyDescent="0.25">
      <c r="A288" s="100" t="s">
        <v>2189</v>
      </c>
      <c r="B288" s="100" t="s">
        <v>2194</v>
      </c>
      <c r="C288" s="101">
        <v>44886</v>
      </c>
      <c r="D288" s="100" t="s">
        <v>100</v>
      </c>
      <c r="E288">
        <v>4</v>
      </c>
      <c r="F288">
        <v>2</v>
      </c>
      <c r="G288">
        <v>0</v>
      </c>
      <c r="H288">
        <v>2</v>
      </c>
      <c r="I288">
        <v>8</v>
      </c>
    </row>
    <row r="289" spans="1:9" x14ac:dyDescent="0.25">
      <c r="A289" s="100" t="s">
        <v>2189</v>
      </c>
      <c r="B289" s="100" t="s">
        <v>2194</v>
      </c>
      <c r="C289" s="101">
        <v>44886</v>
      </c>
      <c r="D289" s="100" t="s">
        <v>101</v>
      </c>
      <c r="E289">
        <v>2</v>
      </c>
      <c r="F289">
        <v>0</v>
      </c>
      <c r="G289">
        <v>0</v>
      </c>
      <c r="H289">
        <v>0</v>
      </c>
      <c r="I289">
        <v>2</v>
      </c>
    </row>
    <row r="290" spans="1:9" x14ac:dyDescent="0.25">
      <c r="A290" s="100" t="s">
        <v>2189</v>
      </c>
      <c r="B290" s="100" t="s">
        <v>2194</v>
      </c>
      <c r="C290" s="101">
        <v>44886</v>
      </c>
      <c r="D290" s="100" t="s">
        <v>20</v>
      </c>
      <c r="E290">
        <v>1</v>
      </c>
      <c r="F290">
        <v>0</v>
      </c>
      <c r="G290">
        <v>0</v>
      </c>
      <c r="H290">
        <v>0</v>
      </c>
      <c r="I290">
        <v>1</v>
      </c>
    </row>
    <row r="291" spans="1:9" x14ac:dyDescent="0.25">
      <c r="A291" s="100" t="s">
        <v>2189</v>
      </c>
      <c r="B291" s="100" t="s">
        <v>2194</v>
      </c>
      <c r="C291" s="101">
        <v>44886</v>
      </c>
      <c r="D291" s="100" t="s">
        <v>102</v>
      </c>
      <c r="E291">
        <v>1</v>
      </c>
      <c r="F291">
        <v>0</v>
      </c>
      <c r="G291">
        <v>0</v>
      </c>
      <c r="H291">
        <v>7</v>
      </c>
      <c r="I291">
        <v>8</v>
      </c>
    </row>
    <row r="292" spans="1:9" x14ac:dyDescent="0.25">
      <c r="A292" s="100" t="s">
        <v>2189</v>
      </c>
      <c r="B292" s="100" t="s">
        <v>2194</v>
      </c>
      <c r="C292" s="101">
        <v>44886</v>
      </c>
      <c r="D292" s="100" t="s">
        <v>18</v>
      </c>
      <c r="E292">
        <v>6</v>
      </c>
      <c r="F292">
        <v>3</v>
      </c>
      <c r="G292">
        <v>0</v>
      </c>
      <c r="H292">
        <v>0</v>
      </c>
      <c r="I292">
        <v>9</v>
      </c>
    </row>
    <row r="293" spans="1:9" x14ac:dyDescent="0.25">
      <c r="A293" s="100" t="s">
        <v>2189</v>
      </c>
      <c r="B293" s="100" t="s">
        <v>2194</v>
      </c>
      <c r="C293" s="101">
        <v>44886</v>
      </c>
      <c r="D293" s="100" t="s">
        <v>51</v>
      </c>
      <c r="E293">
        <v>1</v>
      </c>
      <c r="F293">
        <v>0</v>
      </c>
      <c r="G293">
        <v>0</v>
      </c>
      <c r="H293">
        <v>0</v>
      </c>
      <c r="I293">
        <v>1</v>
      </c>
    </row>
    <row r="294" spans="1:9" x14ac:dyDescent="0.25">
      <c r="A294" s="100" t="s">
        <v>2189</v>
      </c>
      <c r="B294" s="100" t="s">
        <v>2194</v>
      </c>
      <c r="C294" s="101">
        <v>44886</v>
      </c>
      <c r="D294" s="100" t="s">
        <v>57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 s="100" t="s">
        <v>2189</v>
      </c>
      <c r="B295" s="100" t="s">
        <v>2194</v>
      </c>
      <c r="C295" s="101">
        <v>44886</v>
      </c>
      <c r="D295" s="100" t="s">
        <v>52</v>
      </c>
      <c r="E295">
        <v>14</v>
      </c>
      <c r="F295">
        <v>13</v>
      </c>
      <c r="G295">
        <v>0</v>
      </c>
      <c r="H295">
        <v>7</v>
      </c>
      <c r="I295">
        <v>34</v>
      </c>
    </row>
    <row r="296" spans="1:9" x14ac:dyDescent="0.25">
      <c r="A296" s="100" t="s">
        <v>2189</v>
      </c>
      <c r="B296" s="100" t="s">
        <v>2194</v>
      </c>
      <c r="C296" s="101">
        <v>44886</v>
      </c>
      <c r="D296" s="100" t="s">
        <v>177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 s="100" t="s">
        <v>2189</v>
      </c>
      <c r="B297" s="100" t="s">
        <v>2194</v>
      </c>
      <c r="C297" s="101">
        <v>44886</v>
      </c>
      <c r="D297" s="100" t="s">
        <v>81</v>
      </c>
      <c r="E297">
        <v>1</v>
      </c>
      <c r="F297">
        <v>2</v>
      </c>
      <c r="G297">
        <v>0</v>
      </c>
      <c r="H297">
        <v>0</v>
      </c>
      <c r="I297">
        <v>3</v>
      </c>
    </row>
    <row r="298" spans="1:9" x14ac:dyDescent="0.25">
      <c r="A298" s="100" t="s">
        <v>2189</v>
      </c>
      <c r="B298" s="100" t="s">
        <v>2194</v>
      </c>
      <c r="C298" s="101">
        <v>44886</v>
      </c>
      <c r="D298" s="100" t="s">
        <v>36</v>
      </c>
      <c r="E298">
        <v>0</v>
      </c>
      <c r="F298">
        <v>0</v>
      </c>
      <c r="G298">
        <v>0</v>
      </c>
      <c r="H298">
        <v>2</v>
      </c>
      <c r="I298">
        <v>2</v>
      </c>
    </row>
    <row r="299" spans="1:9" x14ac:dyDescent="0.25">
      <c r="A299" s="100" t="s">
        <v>2189</v>
      </c>
      <c r="B299" s="100" t="s">
        <v>2194</v>
      </c>
      <c r="C299" s="101">
        <v>44886</v>
      </c>
      <c r="D299" s="100" t="s">
        <v>105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 s="100" t="s">
        <v>2189</v>
      </c>
      <c r="B300" s="100" t="s">
        <v>2194</v>
      </c>
      <c r="C300" s="101">
        <v>44886</v>
      </c>
      <c r="D300" s="100" t="s">
        <v>106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 s="100" t="s">
        <v>2189</v>
      </c>
      <c r="B301" s="100" t="s">
        <v>2194</v>
      </c>
      <c r="C301" s="101">
        <v>44886</v>
      </c>
      <c r="D301" s="100" t="s">
        <v>0</v>
      </c>
      <c r="E301">
        <v>52</v>
      </c>
      <c r="F301">
        <v>45</v>
      </c>
      <c r="G301">
        <v>4</v>
      </c>
      <c r="H301">
        <v>24</v>
      </c>
      <c r="I301">
        <v>125</v>
      </c>
    </row>
    <row r="302" spans="1:9" x14ac:dyDescent="0.25">
      <c r="A302" s="100" t="s">
        <v>2189</v>
      </c>
      <c r="B302" s="100" t="s">
        <v>2190</v>
      </c>
      <c r="C302" s="101">
        <v>44887</v>
      </c>
      <c r="D302" s="100" t="s">
        <v>55</v>
      </c>
      <c r="E302">
        <v>6</v>
      </c>
      <c r="F302">
        <v>3</v>
      </c>
      <c r="G302">
        <v>1</v>
      </c>
      <c r="H302">
        <v>0</v>
      </c>
      <c r="I302">
        <v>10</v>
      </c>
    </row>
    <row r="303" spans="1:9" x14ac:dyDescent="0.25">
      <c r="A303" s="100" t="s">
        <v>2189</v>
      </c>
      <c r="B303" s="100" t="s">
        <v>2190</v>
      </c>
      <c r="C303" s="101">
        <v>44887</v>
      </c>
      <c r="D303" s="100" t="s">
        <v>96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 s="100" t="s">
        <v>2189</v>
      </c>
      <c r="B304" s="100" t="s">
        <v>2190</v>
      </c>
      <c r="C304" s="101">
        <v>44887</v>
      </c>
      <c r="D304" s="100" t="s">
        <v>97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 s="100" t="s">
        <v>2189</v>
      </c>
      <c r="B305" s="100" t="s">
        <v>2190</v>
      </c>
      <c r="C305" s="101">
        <v>44887</v>
      </c>
      <c r="D305" s="100" t="s">
        <v>98</v>
      </c>
      <c r="E305">
        <v>11</v>
      </c>
      <c r="F305">
        <v>9</v>
      </c>
      <c r="G305">
        <v>5</v>
      </c>
      <c r="H305">
        <v>0</v>
      </c>
      <c r="I305">
        <v>25</v>
      </c>
    </row>
    <row r="306" spans="1:9" x14ac:dyDescent="0.25">
      <c r="A306" s="100" t="s">
        <v>2189</v>
      </c>
      <c r="B306" s="100" t="s">
        <v>2190</v>
      </c>
      <c r="C306" s="101">
        <v>44887</v>
      </c>
      <c r="D306" s="100" t="s">
        <v>54</v>
      </c>
      <c r="E306">
        <v>8</v>
      </c>
      <c r="F306">
        <v>8</v>
      </c>
      <c r="G306">
        <v>3</v>
      </c>
      <c r="H306">
        <v>3</v>
      </c>
      <c r="I306">
        <v>22</v>
      </c>
    </row>
    <row r="307" spans="1:9" x14ac:dyDescent="0.25">
      <c r="A307" s="100" t="s">
        <v>2189</v>
      </c>
      <c r="B307" s="100" t="s">
        <v>2190</v>
      </c>
      <c r="C307" s="101">
        <v>44887</v>
      </c>
      <c r="D307" s="100" t="s">
        <v>99</v>
      </c>
      <c r="E307">
        <v>2</v>
      </c>
      <c r="F307">
        <v>1</v>
      </c>
      <c r="G307">
        <v>2</v>
      </c>
      <c r="H307">
        <v>0</v>
      </c>
      <c r="I307">
        <v>5</v>
      </c>
    </row>
    <row r="308" spans="1:9" x14ac:dyDescent="0.25">
      <c r="A308" s="100" t="s">
        <v>2189</v>
      </c>
      <c r="B308" s="100" t="s">
        <v>2190</v>
      </c>
      <c r="C308" s="101">
        <v>44887</v>
      </c>
      <c r="D308" s="100" t="s">
        <v>100</v>
      </c>
      <c r="E308">
        <v>12</v>
      </c>
      <c r="F308">
        <v>0</v>
      </c>
      <c r="G308">
        <v>0</v>
      </c>
      <c r="H308">
        <v>1</v>
      </c>
      <c r="I308">
        <v>13</v>
      </c>
    </row>
    <row r="309" spans="1:9" x14ac:dyDescent="0.25">
      <c r="A309" s="100" t="s">
        <v>2189</v>
      </c>
      <c r="B309" s="100" t="s">
        <v>2190</v>
      </c>
      <c r="C309" s="101">
        <v>44887</v>
      </c>
      <c r="D309" s="100" t="s">
        <v>101</v>
      </c>
      <c r="E309">
        <v>2</v>
      </c>
      <c r="F309">
        <v>0</v>
      </c>
      <c r="G309">
        <v>0</v>
      </c>
      <c r="H309">
        <v>0</v>
      </c>
      <c r="I309">
        <v>2</v>
      </c>
    </row>
    <row r="310" spans="1:9" x14ac:dyDescent="0.25">
      <c r="A310" s="100" t="s">
        <v>2189</v>
      </c>
      <c r="B310" s="100" t="s">
        <v>2190</v>
      </c>
      <c r="C310" s="101">
        <v>44887</v>
      </c>
      <c r="D310" s="100" t="s">
        <v>20</v>
      </c>
      <c r="E310">
        <v>1</v>
      </c>
      <c r="F310">
        <v>0</v>
      </c>
      <c r="G310">
        <v>0</v>
      </c>
      <c r="H310">
        <v>0</v>
      </c>
      <c r="I310">
        <v>1</v>
      </c>
    </row>
    <row r="311" spans="1:9" x14ac:dyDescent="0.25">
      <c r="A311" s="100" t="s">
        <v>2189</v>
      </c>
      <c r="B311" s="100" t="s">
        <v>2190</v>
      </c>
      <c r="C311" s="101">
        <v>44887</v>
      </c>
      <c r="D311" s="100" t="s">
        <v>102</v>
      </c>
      <c r="E311">
        <v>2</v>
      </c>
      <c r="F311">
        <v>7</v>
      </c>
      <c r="G311">
        <v>1</v>
      </c>
      <c r="H311">
        <v>0</v>
      </c>
      <c r="I311">
        <v>10</v>
      </c>
    </row>
    <row r="312" spans="1:9" x14ac:dyDescent="0.25">
      <c r="A312" s="100" t="s">
        <v>2189</v>
      </c>
      <c r="B312" s="100" t="s">
        <v>2190</v>
      </c>
      <c r="C312" s="101">
        <v>44887</v>
      </c>
      <c r="D312" s="100" t="s">
        <v>18</v>
      </c>
      <c r="E312">
        <v>2</v>
      </c>
      <c r="F312">
        <v>6</v>
      </c>
      <c r="G312">
        <v>0</v>
      </c>
      <c r="H312">
        <v>0</v>
      </c>
      <c r="I312">
        <v>8</v>
      </c>
    </row>
    <row r="313" spans="1:9" x14ac:dyDescent="0.25">
      <c r="A313" s="100" t="s">
        <v>2189</v>
      </c>
      <c r="B313" s="100" t="s">
        <v>2190</v>
      </c>
      <c r="C313" s="101">
        <v>44887</v>
      </c>
      <c r="D313" s="100" t="s">
        <v>51</v>
      </c>
      <c r="E313">
        <v>1</v>
      </c>
      <c r="F313">
        <v>0</v>
      </c>
      <c r="G313">
        <v>0</v>
      </c>
      <c r="H313">
        <v>0</v>
      </c>
      <c r="I313">
        <v>1</v>
      </c>
    </row>
    <row r="314" spans="1:9" x14ac:dyDescent="0.25">
      <c r="A314" s="100" t="s">
        <v>2189</v>
      </c>
      <c r="B314" s="100" t="s">
        <v>2190</v>
      </c>
      <c r="C314" s="101">
        <v>44887</v>
      </c>
      <c r="D314" s="100" t="s">
        <v>57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 s="100" t="s">
        <v>2189</v>
      </c>
      <c r="B315" s="100" t="s">
        <v>2190</v>
      </c>
      <c r="C315" s="101">
        <v>44887</v>
      </c>
      <c r="D315" s="100" t="s">
        <v>52</v>
      </c>
      <c r="E315">
        <v>23</v>
      </c>
      <c r="F315">
        <v>5</v>
      </c>
      <c r="G315">
        <v>5</v>
      </c>
      <c r="H315">
        <v>1</v>
      </c>
      <c r="I315">
        <v>34</v>
      </c>
    </row>
    <row r="316" spans="1:9" x14ac:dyDescent="0.25">
      <c r="A316" s="100" t="s">
        <v>2189</v>
      </c>
      <c r="B316" s="100" t="s">
        <v>2190</v>
      </c>
      <c r="C316" s="101">
        <v>44887</v>
      </c>
      <c r="D316" s="100" t="s">
        <v>103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 s="100" t="s">
        <v>2189</v>
      </c>
      <c r="B317" s="100" t="s">
        <v>2190</v>
      </c>
      <c r="C317" s="101">
        <v>44887</v>
      </c>
      <c r="D317" s="100" t="s">
        <v>81</v>
      </c>
      <c r="E317">
        <v>1</v>
      </c>
      <c r="F317">
        <v>0</v>
      </c>
      <c r="G317">
        <v>0</v>
      </c>
      <c r="H317">
        <v>1</v>
      </c>
      <c r="I317">
        <v>2</v>
      </c>
    </row>
    <row r="318" spans="1:9" x14ac:dyDescent="0.25">
      <c r="A318" s="100" t="s">
        <v>2189</v>
      </c>
      <c r="B318" s="100" t="s">
        <v>2190</v>
      </c>
      <c r="C318" s="101">
        <v>44887</v>
      </c>
      <c r="D318" s="100" t="s">
        <v>36</v>
      </c>
      <c r="E318">
        <v>0</v>
      </c>
      <c r="F318">
        <v>2</v>
      </c>
      <c r="G318">
        <v>0</v>
      </c>
      <c r="H318">
        <v>0</v>
      </c>
      <c r="I318">
        <v>2</v>
      </c>
    </row>
    <row r="319" spans="1:9" x14ac:dyDescent="0.25">
      <c r="A319" s="100" t="s">
        <v>2189</v>
      </c>
      <c r="B319" s="100" t="s">
        <v>2190</v>
      </c>
      <c r="C319" s="101">
        <v>44887</v>
      </c>
      <c r="D319" s="100" t="s">
        <v>105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 s="100" t="s">
        <v>2189</v>
      </c>
      <c r="B320" s="100" t="s">
        <v>2190</v>
      </c>
      <c r="C320" s="101">
        <v>44887</v>
      </c>
      <c r="D320" s="100" t="s">
        <v>106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 s="100" t="s">
        <v>2189</v>
      </c>
      <c r="B321" s="100" t="s">
        <v>2190</v>
      </c>
      <c r="C321" s="101">
        <v>44887</v>
      </c>
      <c r="D321" s="100" t="s">
        <v>0</v>
      </c>
      <c r="E321">
        <v>71</v>
      </c>
      <c r="F321">
        <v>41</v>
      </c>
      <c r="G321">
        <v>17</v>
      </c>
      <c r="H321">
        <v>6</v>
      </c>
      <c r="I321">
        <v>135</v>
      </c>
    </row>
    <row r="322" spans="1:9" x14ac:dyDescent="0.25">
      <c r="A322" s="100" t="s">
        <v>2189</v>
      </c>
      <c r="B322" s="100" t="s">
        <v>2191</v>
      </c>
      <c r="C322" s="101">
        <v>44888</v>
      </c>
      <c r="D322" s="100" t="s">
        <v>55</v>
      </c>
      <c r="E322">
        <v>4</v>
      </c>
      <c r="F322">
        <v>4</v>
      </c>
      <c r="G322">
        <v>1</v>
      </c>
      <c r="H322">
        <v>1</v>
      </c>
      <c r="I322">
        <v>10</v>
      </c>
    </row>
    <row r="323" spans="1:9" x14ac:dyDescent="0.25">
      <c r="A323" s="100" t="s">
        <v>2189</v>
      </c>
      <c r="B323" s="100" t="s">
        <v>2191</v>
      </c>
      <c r="C323" s="101">
        <v>44888</v>
      </c>
      <c r="D323" s="100" t="s">
        <v>96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 s="100" t="s">
        <v>2189</v>
      </c>
      <c r="B324" s="100" t="s">
        <v>2191</v>
      </c>
      <c r="C324" s="101">
        <v>44888</v>
      </c>
      <c r="D324" s="100" t="s">
        <v>97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 s="100" t="s">
        <v>2189</v>
      </c>
      <c r="B325" s="100" t="s">
        <v>2191</v>
      </c>
      <c r="C325" s="101">
        <v>44888</v>
      </c>
      <c r="D325" s="100" t="s">
        <v>98</v>
      </c>
      <c r="E325">
        <v>5</v>
      </c>
      <c r="F325">
        <v>10</v>
      </c>
      <c r="G325">
        <v>6</v>
      </c>
      <c r="H325">
        <v>3</v>
      </c>
      <c r="I325">
        <v>24</v>
      </c>
    </row>
    <row r="326" spans="1:9" x14ac:dyDescent="0.25">
      <c r="A326" s="100" t="s">
        <v>2189</v>
      </c>
      <c r="B326" s="100" t="s">
        <v>2191</v>
      </c>
      <c r="C326" s="101">
        <v>44888</v>
      </c>
      <c r="D326" s="100" t="s">
        <v>54</v>
      </c>
      <c r="E326">
        <v>8</v>
      </c>
      <c r="F326">
        <v>9</v>
      </c>
      <c r="G326">
        <v>0</v>
      </c>
      <c r="H326">
        <v>4</v>
      </c>
      <c r="I326">
        <v>21</v>
      </c>
    </row>
    <row r="327" spans="1:9" x14ac:dyDescent="0.25">
      <c r="A327" s="100" t="s">
        <v>2189</v>
      </c>
      <c r="B327" s="100" t="s">
        <v>2191</v>
      </c>
      <c r="C327" s="101">
        <v>44888</v>
      </c>
      <c r="D327" s="100" t="s">
        <v>99</v>
      </c>
      <c r="E327">
        <v>0</v>
      </c>
      <c r="F327">
        <v>3</v>
      </c>
      <c r="G327">
        <v>1</v>
      </c>
      <c r="H327">
        <v>1</v>
      </c>
      <c r="I327">
        <v>5</v>
      </c>
    </row>
    <row r="328" spans="1:9" x14ac:dyDescent="0.25">
      <c r="A328" s="100" t="s">
        <v>2189</v>
      </c>
      <c r="B328" s="100" t="s">
        <v>2191</v>
      </c>
      <c r="C328" s="101">
        <v>44888</v>
      </c>
      <c r="D328" s="100" t="s">
        <v>100</v>
      </c>
      <c r="E328">
        <v>5</v>
      </c>
      <c r="F328">
        <v>6</v>
      </c>
      <c r="G328">
        <v>0</v>
      </c>
      <c r="H328">
        <v>1</v>
      </c>
      <c r="I328">
        <v>12</v>
      </c>
    </row>
    <row r="329" spans="1:9" x14ac:dyDescent="0.25">
      <c r="A329" s="100" t="s">
        <v>2189</v>
      </c>
      <c r="B329" s="100" t="s">
        <v>2191</v>
      </c>
      <c r="C329" s="101">
        <v>44888</v>
      </c>
      <c r="D329" s="100" t="s">
        <v>101</v>
      </c>
      <c r="E329">
        <v>0</v>
      </c>
      <c r="F329">
        <v>3</v>
      </c>
      <c r="G329">
        <v>0</v>
      </c>
      <c r="H329">
        <v>0</v>
      </c>
      <c r="I329">
        <v>3</v>
      </c>
    </row>
    <row r="330" spans="1:9" x14ac:dyDescent="0.25">
      <c r="A330" s="100" t="s">
        <v>2189</v>
      </c>
      <c r="B330" s="100" t="s">
        <v>2191</v>
      </c>
      <c r="C330" s="101">
        <v>44888</v>
      </c>
      <c r="D330" s="100" t="s">
        <v>20</v>
      </c>
      <c r="E330">
        <v>1</v>
      </c>
      <c r="F330">
        <v>5</v>
      </c>
      <c r="G330">
        <v>0</v>
      </c>
      <c r="H330">
        <v>0</v>
      </c>
      <c r="I330">
        <v>6</v>
      </c>
    </row>
    <row r="331" spans="1:9" x14ac:dyDescent="0.25">
      <c r="A331" s="100" t="s">
        <v>2189</v>
      </c>
      <c r="B331" s="100" t="s">
        <v>2191</v>
      </c>
      <c r="C331" s="101">
        <v>44888</v>
      </c>
      <c r="D331" s="100" t="s">
        <v>102</v>
      </c>
      <c r="E331">
        <v>1</v>
      </c>
      <c r="F331">
        <v>6</v>
      </c>
      <c r="G331">
        <v>0</v>
      </c>
      <c r="H331">
        <v>1</v>
      </c>
      <c r="I331">
        <v>8</v>
      </c>
    </row>
    <row r="332" spans="1:9" x14ac:dyDescent="0.25">
      <c r="A332" s="100" t="s">
        <v>2189</v>
      </c>
      <c r="B332" s="100" t="s">
        <v>2191</v>
      </c>
      <c r="C332" s="101">
        <v>44888</v>
      </c>
      <c r="D332" s="100" t="s">
        <v>18</v>
      </c>
      <c r="E332">
        <v>2</v>
      </c>
      <c r="F332">
        <v>6</v>
      </c>
      <c r="G332">
        <v>0</v>
      </c>
      <c r="H332">
        <v>0</v>
      </c>
      <c r="I332">
        <v>8</v>
      </c>
    </row>
    <row r="333" spans="1:9" x14ac:dyDescent="0.25">
      <c r="A333" s="100" t="s">
        <v>2189</v>
      </c>
      <c r="B333" s="100" t="s">
        <v>2191</v>
      </c>
      <c r="C333" s="101">
        <v>44888</v>
      </c>
      <c r="D333" s="100" t="s">
        <v>51</v>
      </c>
      <c r="E333">
        <v>0</v>
      </c>
      <c r="F333">
        <v>1</v>
      </c>
      <c r="G333">
        <v>0</v>
      </c>
      <c r="H333">
        <v>0</v>
      </c>
      <c r="I333">
        <v>1</v>
      </c>
    </row>
    <row r="334" spans="1:9" x14ac:dyDescent="0.25">
      <c r="A334" s="100" t="s">
        <v>2189</v>
      </c>
      <c r="B334" s="100" t="s">
        <v>2191</v>
      </c>
      <c r="C334" s="101">
        <v>44888</v>
      </c>
      <c r="D334" s="100" t="s">
        <v>57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 s="100" t="s">
        <v>2189</v>
      </c>
      <c r="B335" s="100" t="s">
        <v>2191</v>
      </c>
      <c r="C335" s="101">
        <v>44888</v>
      </c>
      <c r="D335" s="100" t="s">
        <v>52</v>
      </c>
      <c r="E335">
        <v>18</v>
      </c>
      <c r="F335">
        <v>14</v>
      </c>
      <c r="G335">
        <v>0</v>
      </c>
      <c r="H335">
        <v>2</v>
      </c>
      <c r="I335">
        <v>34</v>
      </c>
    </row>
    <row r="336" spans="1:9" x14ac:dyDescent="0.25">
      <c r="A336" s="100" t="s">
        <v>2189</v>
      </c>
      <c r="B336" s="100" t="s">
        <v>2191</v>
      </c>
      <c r="C336" s="101">
        <v>44888</v>
      </c>
      <c r="D336" s="100" t="s">
        <v>103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 s="100" t="s">
        <v>2189</v>
      </c>
      <c r="B337" s="100" t="s">
        <v>2191</v>
      </c>
      <c r="C337" s="101">
        <v>44888</v>
      </c>
      <c r="D337" s="100" t="s">
        <v>81</v>
      </c>
      <c r="E337">
        <v>2</v>
      </c>
      <c r="F337">
        <v>1</v>
      </c>
      <c r="G337">
        <v>0</v>
      </c>
      <c r="H337">
        <v>0</v>
      </c>
      <c r="I337">
        <v>3</v>
      </c>
    </row>
    <row r="338" spans="1:9" x14ac:dyDescent="0.25">
      <c r="A338" s="100" t="s">
        <v>2189</v>
      </c>
      <c r="B338" s="100" t="s">
        <v>2191</v>
      </c>
      <c r="C338" s="101">
        <v>44888</v>
      </c>
      <c r="D338" s="100" t="s">
        <v>36</v>
      </c>
      <c r="E338">
        <v>0</v>
      </c>
      <c r="F338">
        <v>1</v>
      </c>
      <c r="G338">
        <v>0</v>
      </c>
      <c r="H338">
        <v>0</v>
      </c>
      <c r="I338">
        <v>1</v>
      </c>
    </row>
    <row r="339" spans="1:9" x14ac:dyDescent="0.25">
      <c r="A339" s="100" t="s">
        <v>2189</v>
      </c>
      <c r="B339" s="100" t="s">
        <v>2191</v>
      </c>
      <c r="C339" s="101">
        <v>44888</v>
      </c>
      <c r="D339" s="100" t="s">
        <v>104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 s="100" t="s">
        <v>2189</v>
      </c>
      <c r="B340" s="100" t="s">
        <v>2191</v>
      </c>
      <c r="C340" s="101">
        <v>44888</v>
      </c>
      <c r="D340" s="100" t="s">
        <v>106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 s="100" t="s">
        <v>2189</v>
      </c>
      <c r="B341" s="100" t="s">
        <v>2191</v>
      </c>
      <c r="C341" s="101">
        <v>44888</v>
      </c>
      <c r="D341" s="100" t="s">
        <v>0</v>
      </c>
      <c r="E341">
        <v>46</v>
      </c>
      <c r="F341">
        <v>69</v>
      </c>
      <c r="G341">
        <v>8</v>
      </c>
      <c r="H341">
        <v>13</v>
      </c>
      <c r="I341">
        <v>136</v>
      </c>
    </row>
    <row r="342" spans="1:9" x14ac:dyDescent="0.25">
      <c r="A342" s="100" t="s">
        <v>2189</v>
      </c>
      <c r="B342" s="100" t="s">
        <v>2192</v>
      </c>
      <c r="C342" s="101">
        <v>44889</v>
      </c>
      <c r="D342" s="100" t="s">
        <v>55</v>
      </c>
      <c r="E342">
        <v>5</v>
      </c>
      <c r="F342">
        <v>0</v>
      </c>
      <c r="G342">
        <v>3</v>
      </c>
      <c r="H342">
        <v>3</v>
      </c>
      <c r="I342">
        <v>11</v>
      </c>
    </row>
    <row r="343" spans="1:9" x14ac:dyDescent="0.25">
      <c r="A343" s="100" t="s">
        <v>2189</v>
      </c>
      <c r="B343" s="100" t="s">
        <v>2192</v>
      </c>
      <c r="C343" s="101">
        <v>44889</v>
      </c>
      <c r="D343" s="100" t="s">
        <v>96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 s="100" t="s">
        <v>2189</v>
      </c>
      <c r="B344" s="100" t="s">
        <v>2192</v>
      </c>
      <c r="C344" s="101">
        <v>44889</v>
      </c>
      <c r="D344" s="100" t="s">
        <v>97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 s="100" t="s">
        <v>2189</v>
      </c>
      <c r="B345" s="100" t="s">
        <v>2192</v>
      </c>
      <c r="C345" s="101">
        <v>44889</v>
      </c>
      <c r="D345" s="100" t="s">
        <v>98</v>
      </c>
      <c r="E345">
        <v>3</v>
      </c>
      <c r="F345">
        <v>8</v>
      </c>
      <c r="G345">
        <v>7</v>
      </c>
      <c r="H345">
        <v>6</v>
      </c>
      <c r="I345">
        <v>24</v>
      </c>
    </row>
    <row r="346" spans="1:9" x14ac:dyDescent="0.25">
      <c r="A346" s="100" t="s">
        <v>2189</v>
      </c>
      <c r="B346" s="100" t="s">
        <v>2192</v>
      </c>
      <c r="C346" s="101">
        <v>44889</v>
      </c>
      <c r="D346" s="100" t="s">
        <v>54</v>
      </c>
      <c r="E346">
        <v>5</v>
      </c>
      <c r="F346">
        <v>10</v>
      </c>
      <c r="G346">
        <v>2</v>
      </c>
      <c r="H346">
        <v>1</v>
      </c>
      <c r="I346">
        <v>18</v>
      </c>
    </row>
    <row r="347" spans="1:9" x14ac:dyDescent="0.25">
      <c r="A347" s="100" t="s">
        <v>2189</v>
      </c>
      <c r="B347" s="100" t="s">
        <v>2192</v>
      </c>
      <c r="C347" s="101">
        <v>44889</v>
      </c>
      <c r="D347" s="100" t="s">
        <v>99</v>
      </c>
      <c r="E347">
        <v>1</v>
      </c>
      <c r="F347">
        <v>1</v>
      </c>
      <c r="G347">
        <v>3</v>
      </c>
      <c r="H347">
        <v>0</v>
      </c>
      <c r="I347">
        <v>5</v>
      </c>
    </row>
    <row r="348" spans="1:9" x14ac:dyDescent="0.25">
      <c r="A348" s="100" t="s">
        <v>2189</v>
      </c>
      <c r="B348" s="100" t="s">
        <v>2192</v>
      </c>
      <c r="C348" s="101">
        <v>44889</v>
      </c>
      <c r="D348" s="100" t="s">
        <v>100</v>
      </c>
      <c r="E348">
        <v>2</v>
      </c>
      <c r="F348">
        <v>8</v>
      </c>
      <c r="G348">
        <v>3</v>
      </c>
      <c r="H348">
        <v>1</v>
      </c>
      <c r="I348">
        <v>14</v>
      </c>
    </row>
    <row r="349" spans="1:9" x14ac:dyDescent="0.25">
      <c r="A349" s="100" t="s">
        <v>2189</v>
      </c>
      <c r="B349" s="100" t="s">
        <v>2192</v>
      </c>
      <c r="C349" s="101">
        <v>44889</v>
      </c>
      <c r="D349" s="100" t="s">
        <v>101</v>
      </c>
      <c r="E349">
        <v>0</v>
      </c>
      <c r="F349">
        <v>2</v>
      </c>
      <c r="G349">
        <v>1</v>
      </c>
      <c r="H349">
        <v>0</v>
      </c>
      <c r="I349">
        <v>3</v>
      </c>
    </row>
    <row r="350" spans="1:9" x14ac:dyDescent="0.25">
      <c r="A350" s="100" t="s">
        <v>2189</v>
      </c>
      <c r="B350" s="100" t="s">
        <v>2192</v>
      </c>
      <c r="C350" s="101">
        <v>44889</v>
      </c>
      <c r="D350" s="100" t="s">
        <v>20</v>
      </c>
      <c r="E350">
        <v>1</v>
      </c>
      <c r="F350">
        <v>0</v>
      </c>
      <c r="G350">
        <v>0</v>
      </c>
      <c r="H350">
        <v>0</v>
      </c>
      <c r="I350">
        <v>1</v>
      </c>
    </row>
    <row r="351" spans="1:9" x14ac:dyDescent="0.25">
      <c r="A351" s="100" t="s">
        <v>2189</v>
      </c>
      <c r="B351" s="100" t="s">
        <v>2192</v>
      </c>
      <c r="C351" s="101">
        <v>44889</v>
      </c>
      <c r="D351" s="100" t="s">
        <v>102</v>
      </c>
      <c r="E351">
        <v>1</v>
      </c>
      <c r="F351">
        <v>2</v>
      </c>
      <c r="G351">
        <v>2</v>
      </c>
      <c r="H351">
        <v>1</v>
      </c>
      <c r="I351">
        <v>6</v>
      </c>
    </row>
    <row r="352" spans="1:9" x14ac:dyDescent="0.25">
      <c r="A352" s="100" t="s">
        <v>2189</v>
      </c>
      <c r="B352" s="100" t="s">
        <v>2192</v>
      </c>
      <c r="C352" s="101">
        <v>44889</v>
      </c>
      <c r="D352" s="100" t="s">
        <v>18</v>
      </c>
      <c r="E352">
        <v>2</v>
      </c>
      <c r="F352">
        <v>5</v>
      </c>
      <c r="G352">
        <v>0</v>
      </c>
      <c r="H352">
        <v>0</v>
      </c>
      <c r="I352">
        <v>7</v>
      </c>
    </row>
    <row r="353" spans="1:9" x14ac:dyDescent="0.25">
      <c r="A353" s="100" t="s">
        <v>2189</v>
      </c>
      <c r="B353" s="100" t="s">
        <v>2192</v>
      </c>
      <c r="C353" s="101">
        <v>44889</v>
      </c>
      <c r="D353" s="100" t="s">
        <v>51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25">
      <c r="A354" s="100" t="s">
        <v>2189</v>
      </c>
      <c r="B354" s="100" t="s">
        <v>2192</v>
      </c>
      <c r="C354" s="101">
        <v>44889</v>
      </c>
      <c r="D354" s="100" t="s">
        <v>57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 s="100" t="s">
        <v>2189</v>
      </c>
      <c r="B355" s="100" t="s">
        <v>2192</v>
      </c>
      <c r="C355" s="101">
        <v>44889</v>
      </c>
      <c r="D355" s="100" t="s">
        <v>52</v>
      </c>
      <c r="E355">
        <v>12</v>
      </c>
      <c r="F355">
        <v>9</v>
      </c>
      <c r="G355">
        <v>1</v>
      </c>
      <c r="H355">
        <v>2</v>
      </c>
      <c r="I355">
        <v>24</v>
      </c>
    </row>
    <row r="356" spans="1:9" x14ac:dyDescent="0.25">
      <c r="A356" s="100" t="s">
        <v>2189</v>
      </c>
      <c r="B356" s="100" t="s">
        <v>2192</v>
      </c>
      <c r="C356" s="101">
        <v>44889</v>
      </c>
      <c r="D356" s="100" t="s">
        <v>103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 s="100" t="s">
        <v>2189</v>
      </c>
      <c r="B357" s="100" t="s">
        <v>2192</v>
      </c>
      <c r="C357" s="101">
        <v>44889</v>
      </c>
      <c r="D357" s="100" t="s">
        <v>81</v>
      </c>
      <c r="E357">
        <v>2</v>
      </c>
      <c r="F357">
        <v>1</v>
      </c>
      <c r="G357">
        <v>0</v>
      </c>
      <c r="H357">
        <v>0</v>
      </c>
      <c r="I357">
        <v>3</v>
      </c>
    </row>
    <row r="358" spans="1:9" x14ac:dyDescent="0.25">
      <c r="A358" s="100" t="s">
        <v>2189</v>
      </c>
      <c r="B358" s="100" t="s">
        <v>2192</v>
      </c>
      <c r="C358" s="101">
        <v>44889</v>
      </c>
      <c r="D358" s="100" t="s">
        <v>36</v>
      </c>
      <c r="E358">
        <v>1</v>
      </c>
      <c r="F358">
        <v>0</v>
      </c>
      <c r="G358">
        <v>0</v>
      </c>
      <c r="H358">
        <v>0</v>
      </c>
      <c r="I358">
        <v>1</v>
      </c>
    </row>
    <row r="359" spans="1:9" x14ac:dyDescent="0.25">
      <c r="A359" s="100" t="s">
        <v>2189</v>
      </c>
      <c r="B359" s="100" t="s">
        <v>2192</v>
      </c>
      <c r="C359" s="101">
        <v>44889</v>
      </c>
      <c r="D359" s="100" t="s">
        <v>104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s="100" t="s">
        <v>2189</v>
      </c>
      <c r="B360" s="100" t="s">
        <v>2192</v>
      </c>
      <c r="C360" s="101">
        <v>44889</v>
      </c>
      <c r="D360" s="100" t="s">
        <v>106</v>
      </c>
      <c r="E360">
        <v>0</v>
      </c>
      <c r="I360">
        <v>0</v>
      </c>
    </row>
    <row r="361" spans="1:9" x14ac:dyDescent="0.25">
      <c r="A361" s="100" t="s">
        <v>2189</v>
      </c>
      <c r="B361" s="100" t="s">
        <v>2192</v>
      </c>
      <c r="C361" s="101">
        <v>44889</v>
      </c>
      <c r="D361" s="100" t="s">
        <v>0</v>
      </c>
      <c r="E361">
        <v>36</v>
      </c>
      <c r="F361">
        <v>46</v>
      </c>
      <c r="G361">
        <v>22</v>
      </c>
      <c r="H361">
        <v>14</v>
      </c>
      <c r="I361">
        <v>118</v>
      </c>
    </row>
    <row r="362" spans="1:9" x14ac:dyDescent="0.25">
      <c r="A362" s="100" t="s">
        <v>2189</v>
      </c>
      <c r="B362" s="100" t="s">
        <v>2193</v>
      </c>
      <c r="C362" s="101">
        <v>44890</v>
      </c>
      <c r="D362" s="100" t="s">
        <v>55</v>
      </c>
      <c r="E362">
        <v>10</v>
      </c>
      <c r="F362">
        <v>2</v>
      </c>
      <c r="G362">
        <v>0</v>
      </c>
      <c r="H362">
        <v>2</v>
      </c>
      <c r="I362">
        <v>14</v>
      </c>
    </row>
    <row r="363" spans="1:9" x14ac:dyDescent="0.25">
      <c r="A363" s="100" t="s">
        <v>2189</v>
      </c>
      <c r="B363" s="100" t="s">
        <v>2193</v>
      </c>
      <c r="C363" s="101">
        <v>44890</v>
      </c>
      <c r="D363" s="100" t="s">
        <v>96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 s="100" t="s">
        <v>2189</v>
      </c>
      <c r="B364" s="100" t="s">
        <v>2193</v>
      </c>
      <c r="C364" s="101">
        <v>44890</v>
      </c>
      <c r="D364" s="100" t="s">
        <v>97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 s="100" t="s">
        <v>2189</v>
      </c>
      <c r="B365" s="100" t="s">
        <v>2193</v>
      </c>
      <c r="C365" s="101">
        <v>44890</v>
      </c>
      <c r="D365" s="100" t="s">
        <v>98</v>
      </c>
      <c r="E365">
        <v>9</v>
      </c>
      <c r="F365">
        <v>5</v>
      </c>
      <c r="G365">
        <v>6</v>
      </c>
      <c r="H365">
        <v>2</v>
      </c>
      <c r="I365">
        <v>22</v>
      </c>
    </row>
    <row r="366" spans="1:9" x14ac:dyDescent="0.25">
      <c r="A366" s="100" t="s">
        <v>2189</v>
      </c>
      <c r="B366" s="100" t="s">
        <v>2193</v>
      </c>
      <c r="C366" s="101">
        <v>44890</v>
      </c>
      <c r="D366" s="100" t="s">
        <v>54</v>
      </c>
      <c r="E366">
        <v>17</v>
      </c>
      <c r="F366">
        <v>3</v>
      </c>
      <c r="G366">
        <v>0</v>
      </c>
      <c r="H366">
        <v>0</v>
      </c>
      <c r="I366">
        <v>20</v>
      </c>
    </row>
    <row r="367" spans="1:9" x14ac:dyDescent="0.25">
      <c r="A367" s="100" t="s">
        <v>2189</v>
      </c>
      <c r="B367" s="100" t="s">
        <v>2193</v>
      </c>
      <c r="C367" s="101">
        <v>44890</v>
      </c>
      <c r="D367" s="100" t="s">
        <v>99</v>
      </c>
      <c r="E367">
        <v>2</v>
      </c>
      <c r="F367">
        <v>1</v>
      </c>
      <c r="G367">
        <v>0</v>
      </c>
      <c r="H367">
        <v>2</v>
      </c>
      <c r="I367">
        <v>5</v>
      </c>
    </row>
    <row r="368" spans="1:9" x14ac:dyDescent="0.25">
      <c r="A368" s="100" t="s">
        <v>2189</v>
      </c>
      <c r="B368" s="100" t="s">
        <v>2193</v>
      </c>
      <c r="C368" s="101">
        <v>44890</v>
      </c>
      <c r="D368" s="100" t="s">
        <v>100</v>
      </c>
      <c r="E368">
        <v>16</v>
      </c>
      <c r="F368">
        <v>1</v>
      </c>
      <c r="G368">
        <v>2</v>
      </c>
      <c r="H368">
        <v>1</v>
      </c>
      <c r="I368">
        <v>20</v>
      </c>
    </row>
    <row r="369" spans="1:9" x14ac:dyDescent="0.25">
      <c r="A369" s="100" t="s">
        <v>2189</v>
      </c>
      <c r="B369" s="100" t="s">
        <v>2193</v>
      </c>
      <c r="C369" s="101">
        <v>44890</v>
      </c>
      <c r="D369" s="100" t="s">
        <v>101</v>
      </c>
      <c r="E369">
        <v>1</v>
      </c>
      <c r="F369">
        <v>0</v>
      </c>
      <c r="G369">
        <v>0</v>
      </c>
      <c r="H369">
        <v>1</v>
      </c>
      <c r="I369">
        <v>2</v>
      </c>
    </row>
    <row r="370" spans="1:9" x14ac:dyDescent="0.25">
      <c r="A370" s="100" t="s">
        <v>2189</v>
      </c>
      <c r="B370" s="100" t="s">
        <v>2193</v>
      </c>
      <c r="C370" s="101">
        <v>44890</v>
      </c>
      <c r="D370" s="100" t="s">
        <v>20</v>
      </c>
      <c r="E370">
        <v>4</v>
      </c>
      <c r="F370">
        <v>0</v>
      </c>
      <c r="G370">
        <v>0</v>
      </c>
      <c r="H370">
        <v>0</v>
      </c>
      <c r="I370">
        <v>4</v>
      </c>
    </row>
    <row r="371" spans="1:9" x14ac:dyDescent="0.25">
      <c r="A371" s="100" t="s">
        <v>2189</v>
      </c>
      <c r="B371" s="100" t="s">
        <v>2193</v>
      </c>
      <c r="C371" s="101">
        <v>44890</v>
      </c>
      <c r="D371" s="100" t="s">
        <v>102</v>
      </c>
      <c r="E371">
        <v>8</v>
      </c>
      <c r="F371">
        <v>2</v>
      </c>
      <c r="G371">
        <v>0</v>
      </c>
      <c r="H371">
        <v>0</v>
      </c>
      <c r="I371">
        <v>10</v>
      </c>
    </row>
    <row r="372" spans="1:9" x14ac:dyDescent="0.25">
      <c r="A372" s="100" t="s">
        <v>2189</v>
      </c>
      <c r="B372" s="100" t="s">
        <v>2193</v>
      </c>
      <c r="C372" s="101">
        <v>44890</v>
      </c>
      <c r="D372" s="100" t="s">
        <v>18</v>
      </c>
      <c r="E372">
        <v>2</v>
      </c>
      <c r="F372">
        <v>3</v>
      </c>
      <c r="G372">
        <v>0</v>
      </c>
      <c r="H372">
        <v>2</v>
      </c>
      <c r="I372">
        <v>7</v>
      </c>
    </row>
    <row r="373" spans="1:9" x14ac:dyDescent="0.25">
      <c r="A373" s="100" t="s">
        <v>2189</v>
      </c>
      <c r="B373" s="100" t="s">
        <v>2193</v>
      </c>
      <c r="C373" s="101">
        <v>44890</v>
      </c>
      <c r="D373" s="100" t="s">
        <v>51</v>
      </c>
      <c r="E373">
        <v>1</v>
      </c>
      <c r="F373">
        <v>1</v>
      </c>
      <c r="G373">
        <v>0</v>
      </c>
      <c r="H373">
        <v>0</v>
      </c>
      <c r="I373">
        <v>2</v>
      </c>
    </row>
    <row r="374" spans="1:9" x14ac:dyDescent="0.25">
      <c r="A374" s="100" t="s">
        <v>2189</v>
      </c>
      <c r="B374" s="100" t="s">
        <v>2193</v>
      </c>
      <c r="C374" s="101">
        <v>44890</v>
      </c>
      <c r="D374" s="100" t="s">
        <v>57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 s="100" t="s">
        <v>2189</v>
      </c>
      <c r="B375" s="100" t="s">
        <v>2193</v>
      </c>
      <c r="C375" s="101">
        <v>44890</v>
      </c>
      <c r="D375" s="100" t="s">
        <v>52</v>
      </c>
      <c r="E375">
        <v>29</v>
      </c>
      <c r="F375">
        <v>8</v>
      </c>
      <c r="G375">
        <v>0</v>
      </c>
      <c r="H375">
        <v>0</v>
      </c>
      <c r="I375">
        <v>37</v>
      </c>
    </row>
    <row r="376" spans="1:9" x14ac:dyDescent="0.25">
      <c r="A376" s="100" t="s">
        <v>2189</v>
      </c>
      <c r="B376" s="100" t="s">
        <v>2193</v>
      </c>
      <c r="C376" s="101">
        <v>44890</v>
      </c>
      <c r="D376" s="100" t="s">
        <v>103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 s="100" t="s">
        <v>2189</v>
      </c>
      <c r="B377" s="100" t="s">
        <v>2193</v>
      </c>
      <c r="C377" s="101">
        <v>44890</v>
      </c>
      <c r="D377" s="100" t="s">
        <v>81</v>
      </c>
      <c r="E377">
        <v>1</v>
      </c>
      <c r="F377">
        <v>2</v>
      </c>
      <c r="G377">
        <v>0</v>
      </c>
      <c r="H377">
        <v>0</v>
      </c>
      <c r="I377">
        <v>3</v>
      </c>
    </row>
    <row r="378" spans="1:9" x14ac:dyDescent="0.25">
      <c r="A378" s="100" t="s">
        <v>2189</v>
      </c>
      <c r="B378" s="100" t="s">
        <v>2193</v>
      </c>
      <c r="C378" s="101">
        <v>44890</v>
      </c>
      <c r="D378" s="100" t="s">
        <v>36</v>
      </c>
      <c r="E378">
        <v>1</v>
      </c>
      <c r="F378">
        <v>0</v>
      </c>
      <c r="G378">
        <v>0</v>
      </c>
      <c r="H378">
        <v>0</v>
      </c>
      <c r="I378">
        <v>1</v>
      </c>
    </row>
    <row r="379" spans="1:9" x14ac:dyDescent="0.25">
      <c r="A379" s="100" t="s">
        <v>2189</v>
      </c>
      <c r="B379" s="100" t="s">
        <v>2193</v>
      </c>
      <c r="C379" s="101">
        <v>44890</v>
      </c>
      <c r="D379" s="100" t="s">
        <v>104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 s="100" t="s">
        <v>2189</v>
      </c>
      <c r="B380" s="100" t="s">
        <v>2193</v>
      </c>
      <c r="C380" s="101">
        <v>44890</v>
      </c>
      <c r="D380" s="100" t="s">
        <v>106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 s="100" t="s">
        <v>2189</v>
      </c>
      <c r="B381" s="100" t="s">
        <v>2193</v>
      </c>
      <c r="C381" s="101">
        <v>44890</v>
      </c>
      <c r="D381" s="100" t="s">
        <v>0</v>
      </c>
      <c r="E381">
        <v>101</v>
      </c>
      <c r="F381">
        <v>28</v>
      </c>
      <c r="G381">
        <v>8</v>
      </c>
      <c r="H381">
        <v>10</v>
      </c>
      <c r="I381">
        <v>147</v>
      </c>
    </row>
    <row r="382" spans="1:9" x14ac:dyDescent="0.25">
      <c r="A382" s="100" t="s">
        <v>2224</v>
      </c>
      <c r="B382" s="100" t="s">
        <v>2246</v>
      </c>
      <c r="C382" s="101">
        <v>44893</v>
      </c>
      <c r="D382" s="100" t="s">
        <v>55</v>
      </c>
      <c r="E382">
        <v>3</v>
      </c>
      <c r="F382">
        <v>11</v>
      </c>
      <c r="G382">
        <v>0</v>
      </c>
      <c r="H382">
        <v>0</v>
      </c>
      <c r="I382">
        <v>14</v>
      </c>
    </row>
    <row r="383" spans="1:9" x14ac:dyDescent="0.25">
      <c r="A383" s="100" t="s">
        <v>2224</v>
      </c>
      <c r="B383" s="100" t="s">
        <v>2246</v>
      </c>
      <c r="C383" s="101">
        <v>44893</v>
      </c>
      <c r="D383" s="100" t="s">
        <v>96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s="100" t="s">
        <v>2224</v>
      </c>
      <c r="B384" s="100" t="s">
        <v>2246</v>
      </c>
      <c r="C384" s="101">
        <v>44893</v>
      </c>
      <c r="D384" s="100" t="s">
        <v>97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 s="100" t="s">
        <v>2224</v>
      </c>
      <c r="B385" s="100" t="s">
        <v>2246</v>
      </c>
      <c r="C385" s="101">
        <v>44893</v>
      </c>
      <c r="D385" s="100" t="s">
        <v>98</v>
      </c>
      <c r="E385">
        <v>7</v>
      </c>
      <c r="F385">
        <v>12</v>
      </c>
      <c r="G385">
        <v>5</v>
      </c>
      <c r="H385">
        <v>1</v>
      </c>
      <c r="I385">
        <v>25</v>
      </c>
    </row>
    <row r="386" spans="1:9" x14ac:dyDescent="0.25">
      <c r="A386" s="100" t="s">
        <v>2224</v>
      </c>
      <c r="B386" s="100" t="s">
        <v>2246</v>
      </c>
      <c r="C386" s="101">
        <v>44893</v>
      </c>
      <c r="D386" s="100" t="s">
        <v>54</v>
      </c>
      <c r="E386">
        <v>6</v>
      </c>
      <c r="F386">
        <v>12</v>
      </c>
      <c r="G386">
        <v>1</v>
      </c>
      <c r="H386">
        <v>1</v>
      </c>
      <c r="I386">
        <v>20</v>
      </c>
    </row>
    <row r="387" spans="1:9" x14ac:dyDescent="0.25">
      <c r="A387" s="100" t="s">
        <v>2224</v>
      </c>
      <c r="B387" s="100" t="s">
        <v>2246</v>
      </c>
      <c r="C387" s="101">
        <v>44893</v>
      </c>
      <c r="D387" s="100" t="s">
        <v>99</v>
      </c>
      <c r="E387">
        <v>1</v>
      </c>
      <c r="F387">
        <v>3</v>
      </c>
      <c r="G387">
        <v>0</v>
      </c>
      <c r="H387">
        <v>2</v>
      </c>
      <c r="I387">
        <v>6</v>
      </c>
    </row>
    <row r="388" spans="1:9" x14ac:dyDescent="0.25">
      <c r="A388" s="100" t="s">
        <v>2224</v>
      </c>
      <c r="B388" s="100" t="s">
        <v>2246</v>
      </c>
      <c r="C388" s="101">
        <v>44893</v>
      </c>
      <c r="D388" s="100" t="s">
        <v>100</v>
      </c>
      <c r="E388">
        <v>8</v>
      </c>
      <c r="F388">
        <v>5</v>
      </c>
      <c r="G388">
        <v>0</v>
      </c>
      <c r="H388">
        <v>2</v>
      </c>
      <c r="I388">
        <v>15</v>
      </c>
    </row>
    <row r="389" spans="1:9" x14ac:dyDescent="0.25">
      <c r="A389" s="100" t="s">
        <v>2224</v>
      </c>
      <c r="B389" s="100" t="s">
        <v>2246</v>
      </c>
      <c r="C389" s="101">
        <v>44893</v>
      </c>
      <c r="D389" s="100" t="s">
        <v>101</v>
      </c>
      <c r="E389">
        <v>1</v>
      </c>
      <c r="F389">
        <v>1</v>
      </c>
      <c r="G389">
        <v>0</v>
      </c>
      <c r="H389">
        <v>1</v>
      </c>
      <c r="I389">
        <v>3</v>
      </c>
    </row>
    <row r="390" spans="1:9" x14ac:dyDescent="0.25">
      <c r="A390" s="100" t="s">
        <v>2224</v>
      </c>
      <c r="B390" s="100" t="s">
        <v>2246</v>
      </c>
      <c r="C390" s="101">
        <v>44893</v>
      </c>
      <c r="D390" s="100" t="s">
        <v>20</v>
      </c>
      <c r="E390">
        <v>2</v>
      </c>
      <c r="F390">
        <v>5</v>
      </c>
      <c r="G390">
        <v>0</v>
      </c>
      <c r="H390">
        <v>0</v>
      </c>
      <c r="I390">
        <v>7</v>
      </c>
    </row>
    <row r="391" spans="1:9" x14ac:dyDescent="0.25">
      <c r="A391" s="100" t="s">
        <v>2224</v>
      </c>
      <c r="B391" s="100" t="s">
        <v>2246</v>
      </c>
      <c r="C391" s="101">
        <v>44893</v>
      </c>
      <c r="D391" s="100" t="s">
        <v>102</v>
      </c>
      <c r="E391">
        <v>2</v>
      </c>
      <c r="F391">
        <v>5</v>
      </c>
      <c r="G391">
        <v>0</v>
      </c>
      <c r="H391">
        <v>0</v>
      </c>
      <c r="I391">
        <v>7</v>
      </c>
    </row>
    <row r="392" spans="1:9" x14ac:dyDescent="0.25">
      <c r="A392" s="100" t="s">
        <v>2224</v>
      </c>
      <c r="B392" s="100" t="s">
        <v>2246</v>
      </c>
      <c r="C392" s="101">
        <v>44893</v>
      </c>
      <c r="D392" s="100" t="s">
        <v>18</v>
      </c>
      <c r="E392">
        <v>3</v>
      </c>
      <c r="F392">
        <v>3</v>
      </c>
      <c r="G392">
        <v>0</v>
      </c>
      <c r="H392">
        <v>2</v>
      </c>
      <c r="I392">
        <v>8</v>
      </c>
    </row>
    <row r="393" spans="1:9" x14ac:dyDescent="0.25">
      <c r="A393" s="100" t="s">
        <v>2224</v>
      </c>
      <c r="B393" s="100" t="s">
        <v>2246</v>
      </c>
      <c r="C393" s="101">
        <v>44893</v>
      </c>
      <c r="D393" s="100" t="s">
        <v>51</v>
      </c>
      <c r="E393">
        <v>0</v>
      </c>
      <c r="F393">
        <v>3</v>
      </c>
      <c r="G393">
        <v>0</v>
      </c>
      <c r="H393">
        <v>0</v>
      </c>
      <c r="I393">
        <v>3</v>
      </c>
    </row>
    <row r="394" spans="1:9" x14ac:dyDescent="0.25">
      <c r="A394" s="100" t="s">
        <v>2224</v>
      </c>
      <c r="B394" s="100" t="s">
        <v>2246</v>
      </c>
      <c r="C394" s="101">
        <v>44893</v>
      </c>
      <c r="D394" s="100" t="s">
        <v>57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 s="100" t="s">
        <v>2224</v>
      </c>
      <c r="B395" s="100" t="s">
        <v>2246</v>
      </c>
      <c r="C395" s="101">
        <v>44893</v>
      </c>
      <c r="D395" s="100" t="s">
        <v>52</v>
      </c>
      <c r="E395">
        <v>17</v>
      </c>
      <c r="F395">
        <v>19</v>
      </c>
      <c r="G395">
        <v>1</v>
      </c>
      <c r="H395">
        <v>2</v>
      </c>
      <c r="I395">
        <v>39</v>
      </c>
    </row>
    <row r="396" spans="1:9" x14ac:dyDescent="0.25">
      <c r="A396" s="100" t="s">
        <v>2224</v>
      </c>
      <c r="B396" s="100" t="s">
        <v>2246</v>
      </c>
      <c r="C396" s="101">
        <v>44893</v>
      </c>
      <c r="D396" s="100" t="s">
        <v>177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 s="100" t="s">
        <v>2224</v>
      </c>
      <c r="B397" s="100" t="s">
        <v>2246</v>
      </c>
      <c r="C397" s="101">
        <v>44893</v>
      </c>
      <c r="D397" s="100" t="s">
        <v>81</v>
      </c>
      <c r="E397">
        <v>0</v>
      </c>
      <c r="F397">
        <v>2</v>
      </c>
      <c r="G397">
        <v>0</v>
      </c>
      <c r="H397">
        <v>0</v>
      </c>
      <c r="I397">
        <v>2</v>
      </c>
    </row>
    <row r="398" spans="1:9" x14ac:dyDescent="0.25">
      <c r="A398" s="100" t="s">
        <v>2224</v>
      </c>
      <c r="B398" s="100" t="s">
        <v>2246</v>
      </c>
      <c r="C398" s="101">
        <v>44893</v>
      </c>
      <c r="D398" s="100" t="s">
        <v>36</v>
      </c>
      <c r="E398">
        <v>0</v>
      </c>
      <c r="F398">
        <v>1</v>
      </c>
      <c r="G398">
        <v>1</v>
      </c>
      <c r="H398">
        <v>0</v>
      </c>
      <c r="I398">
        <v>2</v>
      </c>
    </row>
    <row r="399" spans="1:9" x14ac:dyDescent="0.25">
      <c r="A399" s="100" t="s">
        <v>2224</v>
      </c>
      <c r="B399" s="100" t="s">
        <v>2246</v>
      </c>
      <c r="C399" s="101">
        <v>44893</v>
      </c>
      <c r="D399" s="100" t="s">
        <v>105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 s="100" t="s">
        <v>2224</v>
      </c>
      <c r="B400" s="100" t="s">
        <v>2246</v>
      </c>
      <c r="C400" s="101">
        <v>44893</v>
      </c>
      <c r="D400" s="100" t="s">
        <v>106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s="100" t="s">
        <v>2224</v>
      </c>
      <c r="B401" s="100" t="s">
        <v>2246</v>
      </c>
      <c r="C401" s="101">
        <v>44893</v>
      </c>
      <c r="D401" s="100" t="s">
        <v>0</v>
      </c>
      <c r="E401">
        <v>50</v>
      </c>
      <c r="F401">
        <v>82</v>
      </c>
      <c r="G401">
        <v>8</v>
      </c>
      <c r="H401">
        <v>11</v>
      </c>
      <c r="I401">
        <v>151</v>
      </c>
    </row>
    <row r="402" spans="1:9" x14ac:dyDescent="0.25">
      <c r="A402" s="100" t="s">
        <v>2224</v>
      </c>
      <c r="B402" s="100" t="s">
        <v>2247</v>
      </c>
      <c r="C402" s="101">
        <v>44894</v>
      </c>
      <c r="D402" s="100" t="s">
        <v>55</v>
      </c>
      <c r="E402">
        <v>4</v>
      </c>
      <c r="F402">
        <v>7</v>
      </c>
      <c r="G402">
        <v>0</v>
      </c>
      <c r="H402">
        <v>4</v>
      </c>
      <c r="I402">
        <v>15</v>
      </c>
    </row>
    <row r="403" spans="1:9" x14ac:dyDescent="0.25">
      <c r="A403" s="100" t="s">
        <v>2224</v>
      </c>
      <c r="B403" s="100" t="s">
        <v>2247</v>
      </c>
      <c r="C403" s="101">
        <v>44894</v>
      </c>
      <c r="D403" s="100" t="s">
        <v>96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s="100" t="s">
        <v>2224</v>
      </c>
      <c r="B404" s="100" t="s">
        <v>2247</v>
      </c>
      <c r="C404" s="101">
        <v>44894</v>
      </c>
      <c r="D404" s="100" t="s">
        <v>97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s="100" t="s">
        <v>2224</v>
      </c>
      <c r="B405" s="100" t="s">
        <v>2247</v>
      </c>
      <c r="C405" s="101">
        <v>44894</v>
      </c>
      <c r="D405" s="100" t="s">
        <v>98</v>
      </c>
      <c r="E405">
        <v>3</v>
      </c>
      <c r="F405">
        <v>11</v>
      </c>
      <c r="G405">
        <v>6</v>
      </c>
      <c r="H405">
        <v>4</v>
      </c>
      <c r="I405">
        <v>24</v>
      </c>
    </row>
    <row r="406" spans="1:9" x14ac:dyDescent="0.25">
      <c r="A406" s="100" t="s">
        <v>2224</v>
      </c>
      <c r="B406" s="100" t="s">
        <v>2247</v>
      </c>
      <c r="C406" s="101">
        <v>44894</v>
      </c>
      <c r="D406" s="100" t="s">
        <v>54</v>
      </c>
      <c r="E406">
        <v>6</v>
      </c>
      <c r="F406">
        <v>10</v>
      </c>
      <c r="G406">
        <v>3</v>
      </c>
      <c r="H406">
        <v>1</v>
      </c>
      <c r="I406">
        <v>20</v>
      </c>
    </row>
    <row r="407" spans="1:9" x14ac:dyDescent="0.25">
      <c r="A407" s="100" t="s">
        <v>2224</v>
      </c>
      <c r="B407" s="100" t="s">
        <v>2247</v>
      </c>
      <c r="C407" s="101">
        <v>44894</v>
      </c>
      <c r="D407" s="100" t="s">
        <v>99</v>
      </c>
      <c r="E407">
        <v>0</v>
      </c>
      <c r="F407">
        <v>5</v>
      </c>
      <c r="G407">
        <v>2</v>
      </c>
      <c r="H407">
        <v>0</v>
      </c>
      <c r="I407">
        <v>7</v>
      </c>
    </row>
    <row r="408" spans="1:9" x14ac:dyDescent="0.25">
      <c r="A408" s="100" t="s">
        <v>2224</v>
      </c>
      <c r="B408" s="100" t="s">
        <v>2247</v>
      </c>
      <c r="C408" s="101">
        <v>44894</v>
      </c>
      <c r="D408" s="100" t="s">
        <v>100</v>
      </c>
      <c r="E408">
        <v>7</v>
      </c>
      <c r="F408">
        <v>6</v>
      </c>
      <c r="G408">
        <v>0</v>
      </c>
      <c r="H408">
        <v>1</v>
      </c>
      <c r="I408">
        <v>14</v>
      </c>
    </row>
    <row r="409" spans="1:9" x14ac:dyDescent="0.25">
      <c r="A409" s="100" t="s">
        <v>2224</v>
      </c>
      <c r="B409" s="100" t="s">
        <v>2247</v>
      </c>
      <c r="C409" s="101">
        <v>44894</v>
      </c>
      <c r="D409" s="100" t="s">
        <v>101</v>
      </c>
      <c r="E409">
        <v>0</v>
      </c>
      <c r="F409">
        <v>2</v>
      </c>
      <c r="G409">
        <v>0</v>
      </c>
      <c r="H409">
        <v>0</v>
      </c>
      <c r="I409">
        <v>2</v>
      </c>
    </row>
    <row r="410" spans="1:9" x14ac:dyDescent="0.25">
      <c r="A410" s="100" t="s">
        <v>2224</v>
      </c>
      <c r="B410" s="100" t="s">
        <v>2247</v>
      </c>
      <c r="C410" s="101">
        <v>44894</v>
      </c>
      <c r="D410" s="100" t="s">
        <v>20</v>
      </c>
      <c r="E410">
        <v>2</v>
      </c>
      <c r="F410">
        <v>5</v>
      </c>
      <c r="G410">
        <v>0</v>
      </c>
      <c r="H410">
        <v>0</v>
      </c>
      <c r="I410">
        <v>7</v>
      </c>
    </row>
    <row r="411" spans="1:9" x14ac:dyDescent="0.25">
      <c r="A411" s="100" t="s">
        <v>2224</v>
      </c>
      <c r="B411" s="100" t="s">
        <v>2247</v>
      </c>
      <c r="C411" s="101">
        <v>44894</v>
      </c>
      <c r="D411" s="100" t="s">
        <v>102</v>
      </c>
      <c r="E411">
        <v>3</v>
      </c>
      <c r="F411">
        <v>1</v>
      </c>
      <c r="G411">
        <v>1</v>
      </c>
      <c r="H411">
        <v>5</v>
      </c>
      <c r="I411">
        <v>10</v>
      </c>
    </row>
    <row r="412" spans="1:9" x14ac:dyDescent="0.25">
      <c r="A412" s="100" t="s">
        <v>2224</v>
      </c>
      <c r="B412" s="100" t="s">
        <v>2247</v>
      </c>
      <c r="C412" s="101">
        <v>44894</v>
      </c>
      <c r="D412" s="100" t="s">
        <v>18</v>
      </c>
      <c r="E412">
        <v>3</v>
      </c>
      <c r="F412">
        <v>1</v>
      </c>
      <c r="G412">
        <v>2</v>
      </c>
      <c r="H412">
        <v>0</v>
      </c>
      <c r="I412">
        <v>6</v>
      </c>
    </row>
    <row r="413" spans="1:9" x14ac:dyDescent="0.25">
      <c r="A413" s="100" t="s">
        <v>2224</v>
      </c>
      <c r="B413" s="100" t="s">
        <v>2247</v>
      </c>
      <c r="C413" s="101">
        <v>44894</v>
      </c>
      <c r="D413" s="100" t="s">
        <v>51</v>
      </c>
      <c r="E413">
        <v>1</v>
      </c>
      <c r="F413">
        <v>2</v>
      </c>
      <c r="G413">
        <v>0</v>
      </c>
      <c r="H413">
        <v>0</v>
      </c>
      <c r="I413">
        <v>3</v>
      </c>
    </row>
    <row r="414" spans="1:9" x14ac:dyDescent="0.25">
      <c r="A414" s="100" t="s">
        <v>2224</v>
      </c>
      <c r="B414" s="100" t="s">
        <v>2247</v>
      </c>
      <c r="C414" s="101">
        <v>44894</v>
      </c>
      <c r="D414" s="100" t="s">
        <v>57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s="100" t="s">
        <v>2224</v>
      </c>
      <c r="B415" s="100" t="s">
        <v>2247</v>
      </c>
      <c r="C415" s="101">
        <v>44894</v>
      </c>
      <c r="D415" s="100" t="s">
        <v>52</v>
      </c>
      <c r="E415">
        <v>19</v>
      </c>
      <c r="F415">
        <v>15</v>
      </c>
      <c r="G415">
        <v>3</v>
      </c>
      <c r="H415">
        <v>4</v>
      </c>
      <c r="I415">
        <v>41</v>
      </c>
    </row>
    <row r="416" spans="1:9" x14ac:dyDescent="0.25">
      <c r="A416" s="100" t="s">
        <v>2224</v>
      </c>
      <c r="B416" s="100" t="s">
        <v>2247</v>
      </c>
      <c r="C416" s="101">
        <v>44894</v>
      </c>
      <c r="D416" s="100" t="s">
        <v>103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 s="100" t="s">
        <v>2224</v>
      </c>
      <c r="B417" s="100" t="s">
        <v>2247</v>
      </c>
      <c r="C417" s="101">
        <v>44894</v>
      </c>
      <c r="D417" s="100" t="s">
        <v>81</v>
      </c>
      <c r="E417">
        <v>2</v>
      </c>
      <c r="F417">
        <v>1</v>
      </c>
      <c r="G417">
        <v>0</v>
      </c>
      <c r="H417">
        <v>0</v>
      </c>
      <c r="I417">
        <v>3</v>
      </c>
    </row>
    <row r="418" spans="1:9" x14ac:dyDescent="0.25">
      <c r="A418" s="100" t="s">
        <v>2224</v>
      </c>
      <c r="B418" s="100" t="s">
        <v>2247</v>
      </c>
      <c r="C418" s="101">
        <v>44894</v>
      </c>
      <c r="D418" s="100" t="s">
        <v>36</v>
      </c>
      <c r="E418">
        <v>0</v>
      </c>
      <c r="F418">
        <v>1</v>
      </c>
      <c r="G418">
        <v>0</v>
      </c>
      <c r="H418">
        <v>0</v>
      </c>
      <c r="I418">
        <v>1</v>
      </c>
    </row>
    <row r="419" spans="1:9" x14ac:dyDescent="0.25">
      <c r="A419" s="100" t="s">
        <v>2224</v>
      </c>
      <c r="B419" s="100" t="s">
        <v>2247</v>
      </c>
      <c r="C419" s="101">
        <v>44894</v>
      </c>
      <c r="D419" s="100" t="s">
        <v>105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 s="100" t="s">
        <v>2224</v>
      </c>
      <c r="B420" s="100" t="s">
        <v>2247</v>
      </c>
      <c r="C420" s="101">
        <v>44894</v>
      </c>
      <c r="D420" s="100" t="s">
        <v>106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 s="100" t="s">
        <v>2224</v>
      </c>
      <c r="B421" s="100" t="s">
        <v>2247</v>
      </c>
      <c r="C421" s="101">
        <v>44894</v>
      </c>
      <c r="D421" s="100" t="s">
        <v>0</v>
      </c>
      <c r="E421">
        <v>50</v>
      </c>
      <c r="F421">
        <v>67</v>
      </c>
      <c r="G421">
        <v>17</v>
      </c>
      <c r="H421">
        <v>19</v>
      </c>
      <c r="I421">
        <v>153</v>
      </c>
    </row>
    <row r="422" spans="1:9" x14ac:dyDescent="0.25">
      <c r="A422" s="100" t="s">
        <v>2224</v>
      </c>
      <c r="B422" s="100" t="s">
        <v>2248</v>
      </c>
      <c r="C422" s="101">
        <v>44895</v>
      </c>
      <c r="D422" s="100" t="s">
        <v>55</v>
      </c>
      <c r="E422">
        <v>5</v>
      </c>
      <c r="F422">
        <v>5</v>
      </c>
      <c r="G422">
        <v>5</v>
      </c>
      <c r="H422">
        <v>1</v>
      </c>
      <c r="I422">
        <v>16</v>
      </c>
    </row>
    <row r="423" spans="1:9" x14ac:dyDescent="0.25">
      <c r="A423" s="100" t="s">
        <v>2224</v>
      </c>
      <c r="B423" s="100" t="s">
        <v>2248</v>
      </c>
      <c r="C423" s="101">
        <v>44895</v>
      </c>
      <c r="D423" s="100" t="s">
        <v>96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 s="100" t="s">
        <v>2224</v>
      </c>
      <c r="B424" s="100" t="s">
        <v>2248</v>
      </c>
      <c r="C424" s="101">
        <v>44895</v>
      </c>
      <c r="D424" s="100" t="s">
        <v>97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 s="100" t="s">
        <v>2224</v>
      </c>
      <c r="B425" s="100" t="s">
        <v>2248</v>
      </c>
      <c r="C425" s="101">
        <v>44895</v>
      </c>
      <c r="D425" s="100" t="s">
        <v>98</v>
      </c>
      <c r="E425">
        <v>9</v>
      </c>
      <c r="F425">
        <v>4</v>
      </c>
      <c r="G425">
        <v>7</v>
      </c>
      <c r="H425">
        <v>5</v>
      </c>
      <c r="I425">
        <v>25</v>
      </c>
    </row>
    <row r="426" spans="1:9" x14ac:dyDescent="0.25">
      <c r="A426" s="100" t="s">
        <v>2224</v>
      </c>
      <c r="B426" s="100" t="s">
        <v>2248</v>
      </c>
      <c r="C426" s="101">
        <v>44895</v>
      </c>
      <c r="D426" s="100" t="s">
        <v>54</v>
      </c>
      <c r="E426">
        <v>2</v>
      </c>
      <c r="F426">
        <v>11</v>
      </c>
      <c r="G426">
        <v>5</v>
      </c>
      <c r="H426">
        <v>3</v>
      </c>
      <c r="I426">
        <v>21</v>
      </c>
    </row>
    <row r="427" spans="1:9" x14ac:dyDescent="0.25">
      <c r="A427" s="100" t="s">
        <v>2224</v>
      </c>
      <c r="B427" s="100" t="s">
        <v>2248</v>
      </c>
      <c r="C427" s="101">
        <v>44895</v>
      </c>
      <c r="D427" s="100" t="s">
        <v>99</v>
      </c>
      <c r="E427">
        <v>2</v>
      </c>
      <c r="F427">
        <v>2</v>
      </c>
      <c r="G427">
        <v>2</v>
      </c>
      <c r="H427">
        <v>0</v>
      </c>
      <c r="I427">
        <v>6</v>
      </c>
    </row>
    <row r="428" spans="1:9" x14ac:dyDescent="0.25">
      <c r="A428" s="100" t="s">
        <v>2224</v>
      </c>
      <c r="B428" s="100" t="s">
        <v>2248</v>
      </c>
      <c r="C428" s="101">
        <v>44895</v>
      </c>
      <c r="D428" s="100" t="s">
        <v>100</v>
      </c>
      <c r="E428">
        <v>15</v>
      </c>
      <c r="F428">
        <v>6</v>
      </c>
      <c r="G428">
        <v>0</v>
      </c>
      <c r="H428">
        <v>2</v>
      </c>
      <c r="I428">
        <v>23</v>
      </c>
    </row>
    <row r="429" spans="1:9" x14ac:dyDescent="0.25">
      <c r="A429" s="100" t="s">
        <v>2224</v>
      </c>
      <c r="B429" s="100" t="s">
        <v>2248</v>
      </c>
      <c r="C429" s="101">
        <v>44895</v>
      </c>
      <c r="D429" s="100" t="s">
        <v>101</v>
      </c>
      <c r="E429">
        <v>0</v>
      </c>
      <c r="F429">
        <v>2</v>
      </c>
      <c r="G429">
        <v>0</v>
      </c>
      <c r="H429">
        <v>1</v>
      </c>
      <c r="I429">
        <v>3</v>
      </c>
    </row>
    <row r="430" spans="1:9" x14ac:dyDescent="0.25">
      <c r="A430" s="100" t="s">
        <v>2224</v>
      </c>
      <c r="B430" s="100" t="s">
        <v>2248</v>
      </c>
      <c r="C430" s="101">
        <v>44895</v>
      </c>
      <c r="D430" s="100" t="s">
        <v>20</v>
      </c>
      <c r="E430">
        <v>1</v>
      </c>
      <c r="F430">
        <v>5</v>
      </c>
      <c r="G430">
        <v>0</v>
      </c>
      <c r="H430">
        <v>0</v>
      </c>
      <c r="I430">
        <v>6</v>
      </c>
    </row>
    <row r="431" spans="1:9" x14ac:dyDescent="0.25">
      <c r="A431" s="100" t="s">
        <v>2224</v>
      </c>
      <c r="B431" s="100" t="s">
        <v>2248</v>
      </c>
      <c r="C431" s="101">
        <v>44895</v>
      </c>
      <c r="D431" s="100" t="s">
        <v>102</v>
      </c>
      <c r="E431">
        <v>3</v>
      </c>
      <c r="F431">
        <v>2</v>
      </c>
      <c r="G431">
        <v>1</v>
      </c>
      <c r="H431">
        <v>0</v>
      </c>
      <c r="I431">
        <v>6</v>
      </c>
    </row>
    <row r="432" spans="1:9" x14ac:dyDescent="0.25">
      <c r="A432" s="100" t="s">
        <v>2224</v>
      </c>
      <c r="B432" s="100" t="s">
        <v>2248</v>
      </c>
      <c r="C432" s="101">
        <v>44895</v>
      </c>
      <c r="D432" s="100" t="s">
        <v>18</v>
      </c>
      <c r="E432">
        <v>8</v>
      </c>
      <c r="F432">
        <v>2</v>
      </c>
      <c r="G432">
        <v>0</v>
      </c>
      <c r="H432">
        <v>0</v>
      </c>
      <c r="I432">
        <v>10</v>
      </c>
    </row>
    <row r="433" spans="1:9" x14ac:dyDescent="0.25">
      <c r="A433" s="100" t="s">
        <v>2224</v>
      </c>
      <c r="B433" s="100" t="s">
        <v>2248</v>
      </c>
      <c r="C433" s="101">
        <v>44895</v>
      </c>
      <c r="D433" s="100" t="s">
        <v>51</v>
      </c>
      <c r="E433">
        <v>0</v>
      </c>
      <c r="F433">
        <v>4</v>
      </c>
      <c r="G433">
        <v>0</v>
      </c>
      <c r="H433">
        <v>0</v>
      </c>
      <c r="I433">
        <v>4</v>
      </c>
    </row>
    <row r="434" spans="1:9" x14ac:dyDescent="0.25">
      <c r="A434" s="100" t="s">
        <v>2224</v>
      </c>
      <c r="B434" s="100" t="s">
        <v>2248</v>
      </c>
      <c r="C434" s="101">
        <v>44895</v>
      </c>
      <c r="D434" s="100" t="s">
        <v>57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s="100" t="s">
        <v>2224</v>
      </c>
      <c r="B435" s="100" t="s">
        <v>2248</v>
      </c>
      <c r="C435" s="101">
        <v>44895</v>
      </c>
      <c r="D435" s="100" t="s">
        <v>52</v>
      </c>
      <c r="E435">
        <v>12</v>
      </c>
      <c r="F435">
        <v>29</v>
      </c>
      <c r="G435">
        <v>2</v>
      </c>
      <c r="H435">
        <v>0</v>
      </c>
      <c r="I435">
        <v>43</v>
      </c>
    </row>
    <row r="436" spans="1:9" x14ac:dyDescent="0.25">
      <c r="A436" s="100" t="s">
        <v>2224</v>
      </c>
      <c r="B436" s="100" t="s">
        <v>2248</v>
      </c>
      <c r="C436" s="101">
        <v>44895</v>
      </c>
      <c r="D436" s="100" t="s">
        <v>103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 s="100" t="s">
        <v>2224</v>
      </c>
      <c r="B437" s="100" t="s">
        <v>2248</v>
      </c>
      <c r="C437" s="101">
        <v>44895</v>
      </c>
      <c r="D437" s="100" t="s">
        <v>81</v>
      </c>
      <c r="E437">
        <v>1</v>
      </c>
      <c r="F437">
        <v>1</v>
      </c>
      <c r="G437">
        <v>0</v>
      </c>
      <c r="H437">
        <v>0</v>
      </c>
      <c r="I437">
        <v>2</v>
      </c>
    </row>
    <row r="438" spans="1:9" x14ac:dyDescent="0.25">
      <c r="A438" s="100" t="s">
        <v>2224</v>
      </c>
      <c r="B438" s="100" t="s">
        <v>2248</v>
      </c>
      <c r="C438" s="101">
        <v>44895</v>
      </c>
      <c r="D438" s="100" t="s">
        <v>36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25">
      <c r="A439" s="100" t="s">
        <v>2224</v>
      </c>
      <c r="B439" s="100" t="s">
        <v>2248</v>
      </c>
      <c r="C439" s="101">
        <v>44895</v>
      </c>
      <c r="D439" s="100" t="s">
        <v>104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 s="100" t="s">
        <v>2224</v>
      </c>
      <c r="B440" s="100" t="s">
        <v>2248</v>
      </c>
      <c r="C440" s="101">
        <v>44895</v>
      </c>
      <c r="D440" s="100" t="s">
        <v>106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s="100" t="s">
        <v>2224</v>
      </c>
      <c r="B441" s="100" t="s">
        <v>2248</v>
      </c>
      <c r="C441" s="101">
        <v>44895</v>
      </c>
      <c r="D441" s="100" t="s">
        <v>0</v>
      </c>
      <c r="E441">
        <v>59</v>
      </c>
      <c r="F441">
        <v>73</v>
      </c>
      <c r="G441">
        <v>22</v>
      </c>
      <c r="H441">
        <v>12</v>
      </c>
      <c r="I441">
        <v>166</v>
      </c>
    </row>
    <row r="442" spans="1:9" x14ac:dyDescent="0.25">
      <c r="A442" s="100" t="s">
        <v>170</v>
      </c>
      <c r="B442" s="100"/>
      <c r="C442" s="101"/>
      <c r="D442" s="100"/>
    </row>
    <row r="443" spans="1:9" x14ac:dyDescent="0.25">
      <c r="A443" s="100"/>
      <c r="B443" s="100"/>
      <c r="C443" s="101"/>
      <c r="D443" s="100"/>
    </row>
    <row r="444" spans="1:9" x14ac:dyDescent="0.25">
      <c r="A444" s="100"/>
      <c r="B444" s="100"/>
      <c r="C444" s="101"/>
      <c r="D444" s="100"/>
    </row>
    <row r="445" spans="1:9" x14ac:dyDescent="0.25">
      <c r="A445" s="100"/>
      <c r="B445" s="100"/>
      <c r="C445" s="101"/>
      <c r="D445" s="100"/>
    </row>
    <row r="446" spans="1:9" x14ac:dyDescent="0.25">
      <c r="A446" s="100"/>
      <c r="B446" s="100"/>
      <c r="C446" s="101"/>
      <c r="D446" s="100"/>
    </row>
    <row r="447" spans="1:9" x14ac:dyDescent="0.25">
      <c r="A447" s="100"/>
      <c r="B447" s="100"/>
      <c r="C447" s="101"/>
      <c r="D447" s="100"/>
    </row>
    <row r="448" spans="1:9" x14ac:dyDescent="0.25">
      <c r="A448" s="100"/>
      <c r="B448" s="100"/>
      <c r="C448" s="101"/>
      <c r="D448" s="100"/>
    </row>
    <row r="449" spans="1:4" x14ac:dyDescent="0.25">
      <c r="A449" s="100"/>
      <c r="B449" s="100"/>
      <c r="C449" s="101"/>
      <c r="D449" s="100"/>
    </row>
    <row r="450" spans="1:4" x14ac:dyDescent="0.25">
      <c r="A450" s="100"/>
      <c r="B450" s="100"/>
      <c r="C450" s="101"/>
      <c r="D450" s="100"/>
    </row>
    <row r="451" spans="1:4" x14ac:dyDescent="0.25">
      <c r="A451" s="100"/>
      <c r="B451" s="100"/>
      <c r="C451" s="101"/>
      <c r="D451" s="100"/>
    </row>
    <row r="452" spans="1:4" x14ac:dyDescent="0.25">
      <c r="A452" s="100"/>
      <c r="B452" s="100"/>
      <c r="C452" s="101"/>
      <c r="D452" s="100"/>
    </row>
    <row r="453" spans="1:4" x14ac:dyDescent="0.25">
      <c r="A453" s="100"/>
      <c r="B453" s="100"/>
      <c r="C453" s="101"/>
      <c r="D453" s="100"/>
    </row>
    <row r="454" spans="1:4" x14ac:dyDescent="0.25">
      <c r="A454" s="100"/>
      <c r="B454" s="100"/>
      <c r="C454" s="101"/>
      <c r="D454" s="100"/>
    </row>
    <row r="455" spans="1:4" x14ac:dyDescent="0.25">
      <c r="A455" s="100"/>
      <c r="B455" s="100"/>
      <c r="C455" s="101"/>
      <c r="D455" s="100"/>
    </row>
    <row r="456" spans="1:4" x14ac:dyDescent="0.25">
      <c r="A456" s="100"/>
      <c r="B456" s="100"/>
      <c r="C456" s="101"/>
      <c r="D456" s="100"/>
    </row>
    <row r="457" spans="1:4" x14ac:dyDescent="0.25">
      <c r="A457" s="100"/>
      <c r="B457" s="100"/>
      <c r="C457" s="101"/>
      <c r="D457" s="100"/>
    </row>
    <row r="458" spans="1:4" x14ac:dyDescent="0.25">
      <c r="A458" s="100"/>
      <c r="B458" s="100"/>
      <c r="C458" s="101"/>
      <c r="D458" s="100"/>
    </row>
    <row r="459" spans="1:4" x14ac:dyDescent="0.25">
      <c r="A459" s="100"/>
      <c r="B459" s="100"/>
      <c r="C459" s="101"/>
      <c r="D459" s="100"/>
    </row>
    <row r="460" spans="1:4" x14ac:dyDescent="0.25">
      <c r="A460" s="100"/>
      <c r="B460" s="100"/>
      <c r="C460" s="101"/>
      <c r="D460" s="100"/>
    </row>
    <row r="461" spans="1:4" x14ac:dyDescent="0.25">
      <c r="A461" s="100"/>
      <c r="B461" s="100"/>
      <c r="C461" s="101"/>
      <c r="D461" s="100"/>
    </row>
    <row r="462" spans="1:4" x14ac:dyDescent="0.25">
      <c r="A462" s="100"/>
      <c r="B462" s="100"/>
      <c r="C462" s="101"/>
      <c r="D462" s="100"/>
    </row>
    <row r="463" spans="1:4" x14ac:dyDescent="0.25">
      <c r="A463" s="100"/>
      <c r="B463" s="100"/>
      <c r="C463" s="101"/>
      <c r="D463" s="100"/>
    </row>
    <row r="464" spans="1:4" x14ac:dyDescent="0.25">
      <c r="A464" s="100"/>
      <c r="B464" s="100"/>
      <c r="C464" s="101"/>
      <c r="D464" s="100"/>
    </row>
    <row r="465" spans="1:4" x14ac:dyDescent="0.25">
      <c r="A465" s="100"/>
      <c r="B465" s="100"/>
      <c r="C465" s="101"/>
      <c r="D465" s="100"/>
    </row>
    <row r="466" spans="1:4" x14ac:dyDescent="0.25">
      <c r="A466" s="100"/>
      <c r="B466" s="100"/>
      <c r="C466" s="101"/>
      <c r="D466" s="100"/>
    </row>
    <row r="467" spans="1:4" x14ac:dyDescent="0.25">
      <c r="A467" s="100"/>
      <c r="B467" s="100"/>
      <c r="C467" s="101"/>
      <c r="D467" s="100"/>
    </row>
    <row r="468" spans="1:4" x14ac:dyDescent="0.25">
      <c r="A468" s="100"/>
      <c r="B468" s="100"/>
      <c r="C468" s="101"/>
      <c r="D468" s="100"/>
    </row>
    <row r="469" spans="1:4" x14ac:dyDescent="0.25">
      <c r="A469" s="100"/>
      <c r="B469" s="100"/>
      <c r="C469" s="101"/>
      <c r="D469" s="100"/>
    </row>
    <row r="470" spans="1:4" x14ac:dyDescent="0.25">
      <c r="A470" s="100"/>
      <c r="B470" s="100"/>
      <c r="C470" s="101"/>
      <c r="D470" s="100"/>
    </row>
    <row r="471" spans="1:4" x14ac:dyDescent="0.25">
      <c r="A471" s="100"/>
      <c r="B471" s="100"/>
      <c r="C471" s="101"/>
      <c r="D471" s="100"/>
    </row>
    <row r="472" spans="1:4" x14ac:dyDescent="0.25">
      <c r="A472" s="100"/>
      <c r="B472" s="100"/>
      <c r="C472" s="101"/>
      <c r="D472" s="100"/>
    </row>
    <row r="473" spans="1:4" x14ac:dyDescent="0.25">
      <c r="A473" s="173"/>
      <c r="B473" s="173"/>
      <c r="C473" s="194"/>
      <c r="D473" s="173"/>
    </row>
    <row r="474" spans="1:4" x14ac:dyDescent="0.25">
      <c r="A474" s="173"/>
      <c r="B474" s="173"/>
      <c r="C474" s="194"/>
      <c r="D474" s="173"/>
    </row>
    <row r="475" spans="1:4" x14ac:dyDescent="0.25">
      <c r="A475" s="173"/>
      <c r="B475" s="173"/>
      <c r="C475" s="194"/>
      <c r="D475" s="173"/>
    </row>
    <row r="476" spans="1:4" x14ac:dyDescent="0.25">
      <c r="A476" s="173"/>
      <c r="B476" s="173"/>
      <c r="C476" s="194"/>
      <c r="D476" s="173"/>
    </row>
    <row r="477" spans="1:4" x14ac:dyDescent="0.25">
      <c r="A477" s="173"/>
      <c r="B477" s="173"/>
      <c r="C477" s="194"/>
      <c r="D477" s="173"/>
    </row>
    <row r="478" spans="1:4" x14ac:dyDescent="0.25">
      <c r="A478" s="173"/>
      <c r="B478" s="173"/>
      <c r="C478" s="194"/>
      <c r="D478" s="173"/>
    </row>
    <row r="479" spans="1:4" x14ac:dyDescent="0.25">
      <c r="A479" s="173"/>
      <c r="B479" s="173"/>
      <c r="C479" s="194"/>
      <c r="D479" s="173"/>
    </row>
    <row r="480" spans="1:4" x14ac:dyDescent="0.25">
      <c r="A480" s="173"/>
      <c r="B480" s="173"/>
      <c r="C480" s="194"/>
      <c r="D480" s="173"/>
    </row>
    <row r="481" spans="1:4" x14ac:dyDescent="0.25">
      <c r="A481" s="173"/>
      <c r="B481" s="173"/>
      <c r="C481" s="194"/>
      <c r="D481" s="173"/>
    </row>
    <row r="482" spans="1:4" x14ac:dyDescent="0.25">
      <c r="A482" s="173"/>
      <c r="B482" s="173"/>
      <c r="C482" s="194"/>
      <c r="D482" s="173"/>
    </row>
    <row r="483" spans="1:4" x14ac:dyDescent="0.25">
      <c r="A483" s="173"/>
      <c r="B483" s="173"/>
      <c r="C483" s="194"/>
      <c r="D483" s="173"/>
    </row>
    <row r="484" spans="1:4" x14ac:dyDescent="0.25">
      <c r="A484" s="173"/>
      <c r="B484" s="173"/>
      <c r="C484" s="194"/>
      <c r="D484" s="173"/>
    </row>
    <row r="485" spans="1:4" x14ac:dyDescent="0.25">
      <c r="A485" s="173"/>
      <c r="B485" s="173"/>
      <c r="C485" s="194"/>
      <c r="D485" s="173"/>
    </row>
    <row r="486" spans="1:4" x14ac:dyDescent="0.25">
      <c r="A486" s="173"/>
      <c r="B486" s="173"/>
      <c r="C486" s="194"/>
      <c r="D486" s="173"/>
    </row>
    <row r="487" spans="1:4" x14ac:dyDescent="0.25">
      <c r="A487" s="173"/>
      <c r="B487" s="173"/>
      <c r="C487" s="194"/>
      <c r="D487" s="173"/>
    </row>
    <row r="488" spans="1:4" x14ac:dyDescent="0.25">
      <c r="A488" s="173"/>
      <c r="B488" s="173"/>
      <c r="C488" s="194"/>
      <c r="D488" s="173"/>
    </row>
    <row r="489" spans="1:4" x14ac:dyDescent="0.25">
      <c r="A489" s="173"/>
      <c r="B489" s="173"/>
      <c r="C489" s="194"/>
      <c r="D489" s="173"/>
    </row>
    <row r="490" spans="1:4" x14ac:dyDescent="0.25">
      <c r="A490" s="173"/>
      <c r="B490" s="173"/>
      <c r="C490" s="194"/>
      <c r="D490" s="173"/>
    </row>
    <row r="491" spans="1:4" x14ac:dyDescent="0.25">
      <c r="A491" s="173"/>
      <c r="B491" s="173"/>
      <c r="C491" s="194"/>
      <c r="D491" s="173"/>
    </row>
    <row r="492" spans="1:4" x14ac:dyDescent="0.25">
      <c r="A492" s="173"/>
      <c r="B492" s="173"/>
      <c r="C492" s="194"/>
      <c r="D492" s="173"/>
    </row>
    <row r="493" spans="1:4" x14ac:dyDescent="0.25">
      <c r="A493" s="173"/>
      <c r="B493" s="173"/>
      <c r="C493" s="194"/>
      <c r="D493" s="173"/>
    </row>
    <row r="494" spans="1:4" x14ac:dyDescent="0.25">
      <c r="A494" s="173"/>
      <c r="B494" s="173"/>
      <c r="C494" s="194"/>
      <c r="D494" s="173"/>
    </row>
    <row r="495" spans="1:4" x14ac:dyDescent="0.25">
      <c r="A495" s="173"/>
      <c r="B495" s="173"/>
      <c r="C495" s="194"/>
      <c r="D495" s="173"/>
    </row>
    <row r="496" spans="1:4" x14ac:dyDescent="0.25">
      <c r="A496" s="173"/>
      <c r="B496" s="173"/>
      <c r="C496" s="194"/>
      <c r="D496" s="173"/>
    </row>
    <row r="497" spans="1:4" x14ac:dyDescent="0.25">
      <c r="A497" s="173"/>
      <c r="B497" s="173"/>
      <c r="C497" s="194"/>
      <c r="D497" s="173"/>
    </row>
    <row r="498" spans="1:4" x14ac:dyDescent="0.25">
      <c r="A498" s="173"/>
      <c r="B498" s="173"/>
      <c r="C498" s="194"/>
      <c r="D498" s="173"/>
    </row>
    <row r="499" spans="1:4" x14ac:dyDescent="0.25">
      <c r="A499" s="173"/>
      <c r="B499" s="173"/>
      <c r="C499" s="194"/>
      <c r="D499" s="173"/>
    </row>
    <row r="500" spans="1:4" x14ac:dyDescent="0.25">
      <c r="A500" s="173"/>
      <c r="B500" s="173"/>
      <c r="C500" s="194"/>
      <c r="D500" s="173"/>
    </row>
    <row r="501" spans="1:4" x14ac:dyDescent="0.25">
      <c r="A501" s="173"/>
      <c r="B501" s="173"/>
      <c r="C501" s="194"/>
      <c r="D501" s="173"/>
    </row>
    <row r="502" spans="1:4" x14ac:dyDescent="0.25">
      <c r="A502" s="173"/>
      <c r="B502" s="173"/>
      <c r="C502" s="194"/>
      <c r="D502" s="173"/>
    </row>
    <row r="503" spans="1:4" x14ac:dyDescent="0.25">
      <c r="A503" s="173"/>
      <c r="B503" s="173"/>
      <c r="C503" s="194"/>
      <c r="D503" s="173"/>
    </row>
    <row r="504" spans="1:4" x14ac:dyDescent="0.25">
      <c r="A504" s="173"/>
      <c r="B504" s="173"/>
      <c r="C504" s="194"/>
      <c r="D504" s="173"/>
    </row>
    <row r="505" spans="1:4" x14ac:dyDescent="0.25">
      <c r="A505" s="173"/>
      <c r="B505" s="173"/>
      <c r="C505" s="194"/>
      <c r="D505" s="173"/>
    </row>
    <row r="506" spans="1:4" x14ac:dyDescent="0.25">
      <c r="A506" s="173"/>
      <c r="B506" s="173"/>
      <c r="C506" s="194"/>
      <c r="D506" s="173"/>
    </row>
    <row r="507" spans="1:4" x14ac:dyDescent="0.25">
      <c r="A507" s="173"/>
      <c r="B507" s="173"/>
      <c r="C507" s="194"/>
      <c r="D507" s="173"/>
    </row>
    <row r="508" spans="1:4" x14ac:dyDescent="0.25">
      <c r="A508" s="173"/>
      <c r="B508" s="173"/>
      <c r="C508" s="194"/>
      <c r="D508" s="173"/>
    </row>
    <row r="509" spans="1:4" x14ac:dyDescent="0.25">
      <c r="A509" s="173"/>
      <c r="B509" s="173"/>
      <c r="C509" s="194"/>
      <c r="D509" s="173"/>
    </row>
    <row r="510" spans="1:4" x14ac:dyDescent="0.25">
      <c r="A510" s="173"/>
      <c r="B510" s="173"/>
      <c r="C510" s="194"/>
      <c r="D510" s="173"/>
    </row>
    <row r="511" spans="1:4" x14ac:dyDescent="0.25">
      <c r="A511" s="173"/>
      <c r="B511" s="173"/>
      <c r="C511" s="194"/>
      <c r="D511" s="173"/>
    </row>
    <row r="512" spans="1:4" x14ac:dyDescent="0.25">
      <c r="A512" s="173"/>
      <c r="B512" s="173"/>
      <c r="C512" s="194"/>
      <c r="D512" s="173"/>
    </row>
    <row r="513" spans="1:4" x14ac:dyDescent="0.25">
      <c r="A513" s="173"/>
      <c r="B513" s="173"/>
      <c r="C513" s="194"/>
      <c r="D513" s="173"/>
    </row>
    <row r="514" spans="1:4" x14ac:dyDescent="0.25">
      <c r="A514" s="173"/>
      <c r="B514" s="173"/>
      <c r="C514" s="194"/>
      <c r="D514" s="173"/>
    </row>
    <row r="515" spans="1:4" x14ac:dyDescent="0.25">
      <c r="A515" s="173"/>
      <c r="B515" s="173"/>
      <c r="C515" s="194"/>
      <c r="D515" s="173"/>
    </row>
    <row r="516" spans="1:4" x14ac:dyDescent="0.25">
      <c r="A516" s="173"/>
      <c r="B516" s="173"/>
      <c r="C516" s="194"/>
      <c r="D516" s="173"/>
    </row>
    <row r="517" spans="1:4" x14ac:dyDescent="0.25">
      <c r="A517" s="173"/>
      <c r="B517" s="173"/>
      <c r="C517" s="194"/>
      <c r="D517" s="173"/>
    </row>
    <row r="518" spans="1:4" x14ac:dyDescent="0.25">
      <c r="A518" s="173"/>
      <c r="B518" s="173"/>
      <c r="C518" s="194"/>
      <c r="D518" s="173"/>
    </row>
    <row r="519" spans="1:4" x14ac:dyDescent="0.25">
      <c r="A519" s="173"/>
      <c r="B519" s="173"/>
      <c r="C519" s="194"/>
      <c r="D519" s="173"/>
    </row>
    <row r="520" spans="1:4" x14ac:dyDescent="0.25">
      <c r="A520" s="173"/>
      <c r="B520" s="173"/>
      <c r="C520" s="194"/>
      <c r="D520" s="173"/>
    </row>
    <row r="521" spans="1:4" x14ac:dyDescent="0.25">
      <c r="A521" s="173"/>
      <c r="B521" s="173"/>
      <c r="C521" s="194"/>
      <c r="D521" s="173"/>
    </row>
    <row r="522" spans="1:4" x14ac:dyDescent="0.25">
      <c r="A522" s="173"/>
      <c r="B522" s="173"/>
      <c r="C522" s="194"/>
      <c r="D522" s="173"/>
    </row>
    <row r="523" spans="1:4" x14ac:dyDescent="0.25">
      <c r="A523" s="173"/>
      <c r="B523" s="173"/>
      <c r="C523" s="194"/>
      <c r="D523" s="173"/>
    </row>
    <row r="524" spans="1:4" x14ac:dyDescent="0.25">
      <c r="A524" s="173"/>
      <c r="B524" s="173"/>
      <c r="C524" s="194"/>
      <c r="D524" s="173"/>
    </row>
    <row r="525" spans="1:4" x14ac:dyDescent="0.25">
      <c r="A525" s="173"/>
      <c r="B525" s="173"/>
      <c r="C525" s="194"/>
      <c r="D525" s="173"/>
    </row>
    <row r="526" spans="1:4" x14ac:dyDescent="0.25">
      <c r="A526" s="173"/>
      <c r="B526" s="173"/>
      <c r="C526" s="194"/>
      <c r="D526" s="173"/>
    </row>
    <row r="527" spans="1:4" x14ac:dyDescent="0.25">
      <c r="A527" s="173"/>
      <c r="B527" s="173"/>
      <c r="C527" s="194"/>
      <c r="D527" s="173"/>
    </row>
    <row r="528" spans="1:4" x14ac:dyDescent="0.25">
      <c r="A528" s="173"/>
      <c r="B528" s="173"/>
      <c r="C528" s="194"/>
      <c r="D528" s="173"/>
    </row>
    <row r="529" spans="1:4" x14ac:dyDescent="0.25">
      <c r="A529" s="173"/>
      <c r="B529" s="173"/>
      <c r="C529" s="194"/>
      <c r="D529" s="173"/>
    </row>
    <row r="530" spans="1:4" x14ac:dyDescent="0.25">
      <c r="A530" s="173"/>
      <c r="B530" s="173"/>
      <c r="C530" s="194"/>
      <c r="D530" s="173"/>
    </row>
    <row r="531" spans="1:4" x14ac:dyDescent="0.25">
      <c r="A531" s="173"/>
      <c r="B531" s="173"/>
      <c r="C531" s="194"/>
      <c r="D531" s="173"/>
    </row>
    <row r="532" spans="1:4" x14ac:dyDescent="0.25">
      <c r="A532" s="173"/>
      <c r="B532" s="173"/>
      <c r="C532" s="194"/>
      <c r="D532" s="173"/>
    </row>
    <row r="533" spans="1:4" x14ac:dyDescent="0.25">
      <c r="A533" s="173"/>
      <c r="B533" s="173"/>
      <c r="C533" s="194"/>
      <c r="D533" s="173"/>
    </row>
    <row r="534" spans="1:4" x14ac:dyDescent="0.25">
      <c r="A534" s="173"/>
      <c r="B534" s="173"/>
      <c r="C534" s="194"/>
      <c r="D534" s="173"/>
    </row>
    <row r="535" spans="1:4" x14ac:dyDescent="0.25">
      <c r="A535" s="173"/>
      <c r="B535" s="173"/>
      <c r="C535" s="194"/>
      <c r="D535" s="173"/>
    </row>
    <row r="536" spans="1:4" x14ac:dyDescent="0.25">
      <c r="A536" s="173"/>
      <c r="B536" s="173"/>
      <c r="C536" s="194"/>
      <c r="D536" s="173"/>
    </row>
    <row r="537" spans="1:4" x14ac:dyDescent="0.25">
      <c r="A537" s="173"/>
      <c r="B537" s="173"/>
      <c r="C537" s="194"/>
      <c r="D537" s="173"/>
    </row>
    <row r="538" spans="1:4" x14ac:dyDescent="0.25">
      <c r="A538" s="173"/>
      <c r="B538" s="173"/>
      <c r="C538" s="194"/>
      <c r="D538" s="173"/>
    </row>
    <row r="539" spans="1:4" x14ac:dyDescent="0.25">
      <c r="A539" s="173"/>
      <c r="B539" s="173"/>
      <c r="C539" s="194"/>
      <c r="D539" s="173"/>
    </row>
    <row r="540" spans="1:4" x14ac:dyDescent="0.25">
      <c r="A540" s="173"/>
      <c r="B540" s="173"/>
      <c r="C540" s="194"/>
      <c r="D540" s="173"/>
    </row>
    <row r="541" spans="1:4" x14ac:dyDescent="0.25">
      <c r="A541" s="173"/>
      <c r="B541" s="173"/>
      <c r="C541" s="194"/>
      <c r="D541" s="173"/>
    </row>
    <row r="542" spans="1:4" x14ac:dyDescent="0.25">
      <c r="A542" s="173"/>
      <c r="B542" s="173"/>
      <c r="C542" s="194"/>
      <c r="D542" s="173"/>
    </row>
    <row r="543" spans="1:4" x14ac:dyDescent="0.25">
      <c r="A543" s="173"/>
      <c r="B543" s="173"/>
      <c r="C543" s="194"/>
      <c r="D543" s="173"/>
    </row>
    <row r="544" spans="1:4" x14ac:dyDescent="0.25">
      <c r="A544" s="173"/>
      <c r="B544" s="173"/>
      <c r="C544" s="194"/>
      <c r="D544" s="173"/>
    </row>
    <row r="545" spans="1:4" x14ac:dyDescent="0.25">
      <c r="A545" s="173"/>
      <c r="B545" s="173"/>
      <c r="C545" s="194"/>
      <c r="D545" s="173"/>
    </row>
    <row r="546" spans="1:4" x14ac:dyDescent="0.25">
      <c r="A546" s="173"/>
      <c r="B546" s="173"/>
      <c r="C546" s="194"/>
      <c r="D546" s="173"/>
    </row>
    <row r="547" spans="1:4" x14ac:dyDescent="0.25">
      <c r="A547" s="173"/>
      <c r="B547" s="173"/>
      <c r="C547" s="194"/>
      <c r="D547" s="173"/>
    </row>
    <row r="548" spans="1:4" x14ac:dyDescent="0.25">
      <c r="A548" s="109"/>
      <c r="B548" s="109"/>
      <c r="C548" s="94"/>
      <c r="D548" s="109"/>
    </row>
    <row r="549" spans="1:4" x14ac:dyDescent="0.25">
      <c r="A549" s="100"/>
      <c r="B549" s="100"/>
      <c r="C549" s="101"/>
      <c r="D549" s="100"/>
    </row>
    <row r="550" spans="1:4" x14ac:dyDescent="0.25">
      <c r="A550" s="100"/>
      <c r="B550" s="100"/>
      <c r="C550" s="101"/>
      <c r="D550" s="100"/>
    </row>
    <row r="551" spans="1:4" x14ac:dyDescent="0.25">
      <c r="A551" s="100"/>
      <c r="B551" s="100"/>
      <c r="C551" s="101"/>
      <c r="D551" s="100"/>
    </row>
    <row r="552" spans="1:4" x14ac:dyDescent="0.25">
      <c r="A552" s="100"/>
      <c r="B552" s="100"/>
      <c r="C552" s="101"/>
      <c r="D552" s="100"/>
    </row>
    <row r="553" spans="1:4" x14ac:dyDescent="0.25">
      <c r="A553" s="100"/>
      <c r="B553" s="100"/>
      <c r="C553" s="101"/>
      <c r="D553" s="100"/>
    </row>
    <row r="554" spans="1:4" x14ac:dyDescent="0.25">
      <c r="A554" s="100"/>
      <c r="B554" s="100"/>
      <c r="C554" s="101"/>
      <c r="D554" s="100"/>
    </row>
    <row r="555" spans="1:4" x14ac:dyDescent="0.25">
      <c r="A555" s="100"/>
      <c r="B555" s="100"/>
      <c r="C555" s="101"/>
      <c r="D555" s="100"/>
    </row>
    <row r="556" spans="1:4" x14ac:dyDescent="0.25">
      <c r="A556" s="100"/>
      <c r="B556" s="100"/>
      <c r="C556" s="101"/>
      <c r="D556" s="100"/>
    </row>
    <row r="557" spans="1:4" x14ac:dyDescent="0.25">
      <c r="A557" s="100"/>
      <c r="B557" s="100"/>
      <c r="C557" s="101"/>
      <c r="D557" s="100"/>
    </row>
    <row r="558" spans="1:4" x14ac:dyDescent="0.25">
      <c r="A558" s="100"/>
      <c r="B558" s="100"/>
      <c r="C558" s="101"/>
      <c r="D558" s="100"/>
    </row>
    <row r="559" spans="1:4" x14ac:dyDescent="0.25">
      <c r="A559" s="100"/>
      <c r="B559" s="100"/>
      <c r="C559" s="101"/>
      <c r="D559" s="100"/>
    </row>
    <row r="560" spans="1:4" x14ac:dyDescent="0.25">
      <c r="A560" s="100"/>
      <c r="B560" s="100"/>
      <c r="C560" s="101"/>
      <c r="D560" s="100"/>
    </row>
    <row r="561" spans="1:4" x14ac:dyDescent="0.25">
      <c r="A561" s="100"/>
      <c r="B561" s="100"/>
      <c r="C561" s="101"/>
      <c r="D561" s="100"/>
    </row>
    <row r="562" spans="1:4" x14ac:dyDescent="0.25">
      <c r="A562" s="100"/>
      <c r="B562" s="100"/>
      <c r="C562" s="101"/>
      <c r="D562" s="100"/>
    </row>
    <row r="563" spans="1:4" x14ac:dyDescent="0.25">
      <c r="A563" s="100"/>
      <c r="B563" s="100"/>
      <c r="C563" s="101"/>
      <c r="D563" s="100"/>
    </row>
    <row r="564" spans="1:4" x14ac:dyDescent="0.25">
      <c r="A564" s="100"/>
      <c r="B564" s="100"/>
      <c r="C564" s="101"/>
      <c r="D564" s="100"/>
    </row>
    <row r="565" spans="1:4" x14ac:dyDescent="0.25">
      <c r="A565" s="100"/>
      <c r="B565" s="100"/>
      <c r="C565" s="101"/>
      <c r="D565" s="100"/>
    </row>
    <row r="566" spans="1:4" x14ac:dyDescent="0.25">
      <c r="A566" s="100"/>
      <c r="B566" s="100"/>
      <c r="C566" s="101"/>
      <c r="D566" s="100"/>
    </row>
    <row r="567" spans="1:4" x14ac:dyDescent="0.25">
      <c r="A567" s="100"/>
      <c r="B567" s="100"/>
      <c r="C567" s="101"/>
      <c r="D567" s="100"/>
    </row>
    <row r="568" spans="1:4" x14ac:dyDescent="0.25">
      <c r="A568" s="100"/>
      <c r="B568" s="100"/>
      <c r="C568" s="101"/>
      <c r="D568" s="100"/>
    </row>
    <row r="569" spans="1:4" x14ac:dyDescent="0.25">
      <c r="A569" s="100"/>
      <c r="B569" s="100"/>
      <c r="C569" s="101"/>
      <c r="D569" s="100"/>
    </row>
    <row r="570" spans="1:4" x14ac:dyDescent="0.25">
      <c r="A570" s="100"/>
      <c r="B570" s="100"/>
      <c r="C570" s="101"/>
      <c r="D570" s="100"/>
    </row>
    <row r="571" spans="1:4" x14ac:dyDescent="0.25">
      <c r="A571" s="100"/>
      <c r="B571" s="100"/>
      <c r="C571" s="101"/>
      <c r="D571" s="100"/>
    </row>
    <row r="572" spans="1:4" x14ac:dyDescent="0.25">
      <c r="A572" s="100"/>
      <c r="B572" s="100"/>
      <c r="C572" s="101"/>
      <c r="D572" s="100"/>
    </row>
    <row r="573" spans="1:4" x14ac:dyDescent="0.25">
      <c r="A573" s="100"/>
      <c r="B573" s="100"/>
      <c r="C573" s="101"/>
      <c r="D573" s="100"/>
    </row>
    <row r="574" spans="1:4" x14ac:dyDescent="0.25">
      <c r="A574" s="100"/>
      <c r="B574" s="100"/>
      <c r="C574" s="101"/>
      <c r="D574" s="100"/>
    </row>
    <row r="575" spans="1:4" x14ac:dyDescent="0.25">
      <c r="A575" s="100"/>
      <c r="B575" s="100"/>
      <c r="C575" s="101"/>
      <c r="D575" s="100"/>
    </row>
    <row r="576" spans="1:4" x14ac:dyDescent="0.25">
      <c r="A576" s="100"/>
      <c r="B576" s="100"/>
      <c r="C576" s="101"/>
      <c r="D576" s="100"/>
    </row>
    <row r="577" spans="1:4" x14ac:dyDescent="0.25">
      <c r="A577" s="100"/>
      <c r="B577" s="100"/>
      <c r="C577" s="101"/>
      <c r="D577" s="100"/>
    </row>
    <row r="578" spans="1:4" x14ac:dyDescent="0.25">
      <c r="A578" s="100"/>
      <c r="B578" s="100"/>
      <c r="C578" s="101"/>
      <c r="D578" s="100"/>
    </row>
    <row r="579" spans="1:4" x14ac:dyDescent="0.25">
      <c r="A579" s="100"/>
      <c r="B579" s="100"/>
      <c r="C579" s="101"/>
      <c r="D579" s="100"/>
    </row>
    <row r="580" spans="1:4" x14ac:dyDescent="0.25">
      <c r="A580" s="100"/>
      <c r="B580" s="100"/>
      <c r="C580" s="101"/>
      <c r="D580" s="100"/>
    </row>
    <row r="581" spans="1:4" x14ac:dyDescent="0.25">
      <c r="A581" s="100"/>
      <c r="B581" s="100"/>
      <c r="C581" s="101"/>
      <c r="D581" s="100"/>
    </row>
    <row r="582" spans="1:4" x14ac:dyDescent="0.25">
      <c r="A582" s="104"/>
      <c r="B582" s="104"/>
      <c r="C582" s="105"/>
      <c r="D582" s="104"/>
    </row>
    <row r="583" spans="1:4" x14ac:dyDescent="0.25">
      <c r="A583" s="195"/>
      <c r="B583" s="195"/>
      <c r="C583" s="196"/>
      <c r="D583" s="195"/>
    </row>
    <row r="584" spans="1:4" x14ac:dyDescent="0.25">
      <c r="A584" s="100"/>
      <c r="B584" s="100"/>
      <c r="C584" s="101"/>
      <c r="D584" s="100"/>
    </row>
    <row r="585" spans="1:4" x14ac:dyDescent="0.25">
      <c r="A585" s="100"/>
      <c r="B585" s="100"/>
      <c r="C585" s="101"/>
      <c r="D585" s="100"/>
    </row>
    <row r="586" spans="1:4" x14ac:dyDescent="0.25">
      <c r="A586" s="100"/>
      <c r="B586" s="100"/>
      <c r="C586" s="101"/>
      <c r="D586" s="100"/>
    </row>
    <row r="587" spans="1:4" x14ac:dyDescent="0.25">
      <c r="A587" s="100"/>
      <c r="B587" s="100"/>
      <c r="C587" s="101"/>
      <c r="D587" s="100"/>
    </row>
    <row r="588" spans="1:4" x14ac:dyDescent="0.25">
      <c r="A588" s="100"/>
      <c r="B588" s="100"/>
      <c r="C588" s="101"/>
      <c r="D588" s="100"/>
    </row>
    <row r="589" spans="1:4" x14ac:dyDescent="0.25">
      <c r="A589" s="100"/>
      <c r="B589" s="100"/>
      <c r="C589" s="101"/>
      <c r="D589" s="100"/>
    </row>
    <row r="590" spans="1:4" x14ac:dyDescent="0.25">
      <c r="A590" s="100"/>
      <c r="B590" s="100"/>
      <c r="C590" s="101"/>
      <c r="D590" s="100"/>
    </row>
    <row r="591" spans="1:4" x14ac:dyDescent="0.25">
      <c r="A591" s="100"/>
      <c r="B591" s="100"/>
      <c r="C591" s="101"/>
      <c r="D591" s="100"/>
    </row>
    <row r="592" spans="1:4" x14ac:dyDescent="0.25">
      <c r="A592" s="100"/>
      <c r="B592" s="100"/>
      <c r="C592" s="101"/>
      <c r="D592" s="100"/>
    </row>
    <row r="593" spans="1:4" x14ac:dyDescent="0.25">
      <c r="A593" s="100"/>
      <c r="B593" s="100"/>
      <c r="C593" s="101"/>
      <c r="D593" s="100"/>
    </row>
    <row r="594" spans="1:4" x14ac:dyDescent="0.25">
      <c r="A594" s="100"/>
      <c r="B594" s="100"/>
      <c r="C594" s="101"/>
      <c r="D594" s="100"/>
    </row>
    <row r="595" spans="1:4" x14ac:dyDescent="0.25">
      <c r="A595" s="100"/>
      <c r="B595" s="100"/>
      <c r="C595" s="101"/>
      <c r="D595" s="100"/>
    </row>
    <row r="596" spans="1:4" x14ac:dyDescent="0.25">
      <c r="A596" s="100"/>
      <c r="B596" s="100"/>
      <c r="C596" s="101"/>
      <c r="D596" s="100"/>
    </row>
    <row r="597" spans="1:4" x14ac:dyDescent="0.25">
      <c r="A597" s="100"/>
      <c r="B597" s="100"/>
      <c r="C597" s="101"/>
      <c r="D597" s="100"/>
    </row>
    <row r="598" spans="1:4" x14ac:dyDescent="0.25">
      <c r="A598" s="100"/>
      <c r="B598" s="100"/>
      <c r="C598" s="101"/>
      <c r="D598" s="100"/>
    </row>
    <row r="599" spans="1:4" x14ac:dyDescent="0.25">
      <c r="A599" s="100"/>
      <c r="B599" s="100"/>
      <c r="C599" s="101"/>
      <c r="D599" s="100"/>
    </row>
    <row r="600" spans="1:4" x14ac:dyDescent="0.25">
      <c r="A600" s="100"/>
      <c r="B600" s="100"/>
      <c r="C600" s="101"/>
      <c r="D600" s="100"/>
    </row>
    <row r="601" spans="1:4" x14ac:dyDescent="0.25">
      <c r="A601" s="100"/>
      <c r="B601" s="100"/>
      <c r="C601" s="101"/>
      <c r="D601" s="100"/>
    </row>
    <row r="602" spans="1:4" x14ac:dyDescent="0.25">
      <c r="A602" s="100"/>
      <c r="B602" s="100"/>
      <c r="C602" s="101"/>
      <c r="D602" s="100"/>
    </row>
    <row r="603" spans="1:4" x14ac:dyDescent="0.25">
      <c r="A603" s="100"/>
      <c r="B603" s="100"/>
      <c r="C603" s="101"/>
      <c r="D603" s="100"/>
    </row>
    <row r="604" spans="1:4" x14ac:dyDescent="0.25">
      <c r="A604" s="100"/>
      <c r="B604" s="100"/>
      <c r="C604" s="101"/>
      <c r="D604" s="100"/>
    </row>
    <row r="605" spans="1:4" x14ac:dyDescent="0.25">
      <c r="A605" s="100"/>
      <c r="B605" s="100"/>
      <c r="C605" s="101"/>
      <c r="D605" s="100"/>
    </row>
    <row r="606" spans="1:4" x14ac:dyDescent="0.25">
      <c r="A606" s="100"/>
      <c r="B606" s="100"/>
      <c r="C606" s="101"/>
      <c r="D606" s="100"/>
    </row>
    <row r="607" spans="1:4" x14ac:dyDescent="0.25">
      <c r="A607" s="100"/>
      <c r="B607" s="100"/>
      <c r="C607" s="101"/>
      <c r="D607" s="100"/>
    </row>
    <row r="608" spans="1:4" x14ac:dyDescent="0.25">
      <c r="A608" s="100"/>
      <c r="B608" s="100"/>
      <c r="C608" s="101"/>
      <c r="D608" s="100"/>
    </row>
    <row r="609" spans="1:4" x14ac:dyDescent="0.25">
      <c r="A609" s="100"/>
      <c r="B609" s="100"/>
      <c r="C609" s="101"/>
      <c r="D609" s="100"/>
    </row>
    <row r="610" spans="1:4" x14ac:dyDescent="0.25">
      <c r="A610" s="100"/>
      <c r="B610" s="100"/>
      <c r="C610" s="101"/>
      <c r="D610" s="100"/>
    </row>
    <row r="611" spans="1:4" x14ac:dyDescent="0.25">
      <c r="A611" s="100"/>
      <c r="B611" s="100"/>
      <c r="C611" s="101"/>
      <c r="D611" s="100"/>
    </row>
    <row r="612" spans="1:4" x14ac:dyDescent="0.25">
      <c r="A612" s="100"/>
      <c r="B612" s="100"/>
      <c r="C612" s="101"/>
      <c r="D612" s="100"/>
    </row>
    <row r="613" spans="1:4" x14ac:dyDescent="0.25">
      <c r="A613" s="100"/>
      <c r="B613" s="100"/>
      <c r="C613" s="101"/>
      <c r="D613" s="100"/>
    </row>
    <row r="614" spans="1:4" x14ac:dyDescent="0.25">
      <c r="A614" s="100"/>
      <c r="B614" s="100"/>
      <c r="C614" s="101"/>
      <c r="D614" s="100"/>
    </row>
    <row r="615" spans="1:4" x14ac:dyDescent="0.25">
      <c r="A615" s="100"/>
      <c r="B615" s="100"/>
      <c r="C615" s="101"/>
      <c r="D615" s="100"/>
    </row>
    <row r="616" spans="1:4" x14ac:dyDescent="0.25">
      <c r="A616" s="100"/>
      <c r="B616" s="100"/>
      <c r="C616" s="101"/>
      <c r="D616" s="100"/>
    </row>
    <row r="617" spans="1:4" x14ac:dyDescent="0.25">
      <c r="A617" s="100"/>
      <c r="B617" s="100"/>
      <c r="C617" s="101"/>
      <c r="D617" s="100"/>
    </row>
    <row r="618" spans="1:4" x14ac:dyDescent="0.25">
      <c r="A618" s="100"/>
      <c r="B618" s="100"/>
      <c r="C618" s="101"/>
      <c r="D618" s="100"/>
    </row>
    <row r="619" spans="1:4" x14ac:dyDescent="0.25">
      <c r="A619" s="100"/>
      <c r="B619" s="100"/>
      <c r="C619" s="101"/>
      <c r="D619" s="100"/>
    </row>
    <row r="620" spans="1:4" x14ac:dyDescent="0.25">
      <c r="A620" s="100"/>
      <c r="B620" s="100"/>
      <c r="C620" s="101"/>
      <c r="D620" s="100"/>
    </row>
    <row r="621" spans="1:4" x14ac:dyDescent="0.25">
      <c r="A621" s="100"/>
      <c r="B621" s="100"/>
      <c r="C621" s="101"/>
      <c r="D621" s="100"/>
    </row>
    <row r="622" spans="1:4" x14ac:dyDescent="0.25">
      <c r="A622" s="100"/>
      <c r="B622" s="100"/>
      <c r="C622" s="101"/>
      <c r="D622" s="100"/>
    </row>
    <row r="623" spans="1:4" x14ac:dyDescent="0.25">
      <c r="A623" s="100"/>
      <c r="B623" s="100"/>
      <c r="C623" s="101"/>
      <c r="D623" s="100"/>
    </row>
    <row r="624" spans="1:4" x14ac:dyDescent="0.25">
      <c r="A624" s="100"/>
      <c r="B624" s="100"/>
      <c r="C624" s="101"/>
      <c r="D624" s="100"/>
    </row>
    <row r="625" spans="1:4" x14ac:dyDescent="0.25">
      <c r="A625" s="100"/>
      <c r="B625" s="100"/>
      <c r="C625" s="101"/>
      <c r="D625" s="100"/>
    </row>
    <row r="626" spans="1:4" x14ac:dyDescent="0.25">
      <c r="A626" s="100"/>
      <c r="B626" s="100"/>
      <c r="C626" s="101"/>
      <c r="D626" s="100"/>
    </row>
    <row r="627" spans="1:4" x14ac:dyDescent="0.25">
      <c r="A627" s="100"/>
      <c r="B627" s="100"/>
      <c r="C627" s="101"/>
      <c r="D627" s="100"/>
    </row>
    <row r="628" spans="1:4" x14ac:dyDescent="0.25">
      <c r="A628" s="100"/>
      <c r="B628" s="100"/>
      <c r="C628" s="101"/>
      <c r="D628" s="100"/>
    </row>
    <row r="629" spans="1:4" x14ac:dyDescent="0.25">
      <c r="A629" s="100"/>
      <c r="B629" s="100"/>
      <c r="C629" s="101"/>
      <c r="D629" s="100"/>
    </row>
    <row r="630" spans="1:4" x14ac:dyDescent="0.25">
      <c r="A630" s="100"/>
      <c r="B630" s="100"/>
      <c r="C630" s="101"/>
      <c r="D630" s="100"/>
    </row>
    <row r="631" spans="1:4" x14ac:dyDescent="0.25">
      <c r="A631" s="100"/>
      <c r="B631" s="100"/>
      <c r="C631" s="101"/>
      <c r="D631" s="100"/>
    </row>
    <row r="632" spans="1:4" x14ac:dyDescent="0.25">
      <c r="A632" s="100"/>
      <c r="B632" s="100"/>
      <c r="C632" s="101"/>
      <c r="D632" s="100"/>
    </row>
    <row r="633" spans="1:4" x14ac:dyDescent="0.25">
      <c r="A633" s="100"/>
      <c r="B633" s="100"/>
      <c r="C633" s="101"/>
      <c r="D633" s="100"/>
    </row>
    <row r="634" spans="1:4" x14ac:dyDescent="0.25">
      <c r="A634" s="100"/>
      <c r="B634" s="100"/>
      <c r="C634" s="101"/>
      <c r="D634" s="100"/>
    </row>
    <row r="635" spans="1:4" x14ac:dyDescent="0.25">
      <c r="A635" s="100"/>
      <c r="B635" s="100"/>
      <c r="C635" s="101"/>
      <c r="D635" s="100"/>
    </row>
    <row r="636" spans="1:4" x14ac:dyDescent="0.25">
      <c r="A636" s="100"/>
      <c r="B636" s="100"/>
      <c r="C636" s="101"/>
      <c r="D636" s="100"/>
    </row>
    <row r="637" spans="1:4" x14ac:dyDescent="0.25">
      <c r="A637" s="100"/>
      <c r="B637" s="100"/>
      <c r="C637" s="101"/>
      <c r="D637" s="100"/>
    </row>
    <row r="638" spans="1:4" x14ac:dyDescent="0.25">
      <c r="A638" s="100"/>
      <c r="B638" s="100"/>
      <c r="C638" s="101"/>
      <c r="D638" s="100"/>
    </row>
    <row r="639" spans="1:4" x14ac:dyDescent="0.25">
      <c r="A639" s="100"/>
      <c r="B639" s="100"/>
      <c r="C639" s="101"/>
      <c r="D639" s="100"/>
    </row>
    <row r="640" spans="1:4" x14ac:dyDescent="0.25">
      <c r="A640" s="100"/>
      <c r="B640" s="100"/>
      <c r="C640" s="101"/>
      <c r="D640" s="100"/>
    </row>
    <row r="641" spans="1:4" x14ac:dyDescent="0.25">
      <c r="A641" s="100"/>
      <c r="B641" s="100"/>
      <c r="C641" s="101"/>
      <c r="D641" s="100"/>
    </row>
    <row r="642" spans="1:4" x14ac:dyDescent="0.25">
      <c r="A642" s="100"/>
      <c r="B642" s="100"/>
      <c r="C642" s="101"/>
      <c r="D642" s="100"/>
    </row>
    <row r="643" spans="1:4" x14ac:dyDescent="0.25">
      <c r="A643" s="100"/>
      <c r="B643" s="100"/>
      <c r="C643" s="101"/>
      <c r="D643" s="100"/>
    </row>
    <row r="644" spans="1:4" x14ac:dyDescent="0.25">
      <c r="A644" s="100"/>
      <c r="B644" s="100"/>
      <c r="C644" s="101"/>
      <c r="D644" s="100"/>
    </row>
    <row r="645" spans="1:4" x14ac:dyDescent="0.25">
      <c r="A645" s="100"/>
      <c r="B645" s="100"/>
      <c r="C645" s="101"/>
      <c r="D645" s="100"/>
    </row>
    <row r="646" spans="1:4" x14ac:dyDescent="0.25">
      <c r="A646" s="100"/>
      <c r="B646" s="100"/>
      <c r="C646" s="101"/>
      <c r="D646" s="100"/>
    </row>
    <row r="647" spans="1:4" x14ac:dyDescent="0.25">
      <c r="A647" s="100"/>
      <c r="B647" s="100"/>
      <c r="C647" s="101"/>
      <c r="D647" s="100"/>
    </row>
    <row r="648" spans="1:4" x14ac:dyDescent="0.25">
      <c r="A648" s="100"/>
      <c r="B648" s="100"/>
      <c r="C648" s="101"/>
      <c r="D648" s="100"/>
    </row>
    <row r="649" spans="1:4" x14ac:dyDescent="0.25">
      <c r="A649" s="100"/>
      <c r="B649" s="100"/>
      <c r="C649" s="101"/>
      <c r="D649" s="100"/>
    </row>
    <row r="650" spans="1:4" x14ac:dyDescent="0.25">
      <c r="A650" s="100"/>
      <c r="B650" s="100"/>
      <c r="C650" s="101"/>
      <c r="D650" s="100"/>
    </row>
    <row r="651" spans="1:4" x14ac:dyDescent="0.25">
      <c r="A651" s="100"/>
      <c r="B651" s="100"/>
      <c r="C651" s="101"/>
      <c r="D651" s="100"/>
    </row>
    <row r="652" spans="1:4" x14ac:dyDescent="0.25">
      <c r="A652" s="100"/>
      <c r="B652" s="100"/>
      <c r="C652" s="101"/>
      <c r="D652" s="100"/>
    </row>
    <row r="653" spans="1:4" x14ac:dyDescent="0.25">
      <c r="A653" s="100"/>
      <c r="B653" s="100"/>
      <c r="C653" s="101"/>
      <c r="D653" s="100"/>
    </row>
    <row r="654" spans="1:4" x14ac:dyDescent="0.25">
      <c r="A654" s="100"/>
      <c r="B654" s="100"/>
      <c r="C654" s="101"/>
      <c r="D654" s="100"/>
    </row>
    <row r="655" spans="1:4" x14ac:dyDescent="0.25">
      <c r="A655" s="100"/>
      <c r="B655" s="100"/>
      <c r="C655" s="101"/>
      <c r="D655" s="100"/>
    </row>
    <row r="656" spans="1:4" x14ac:dyDescent="0.25">
      <c r="A656" s="100"/>
      <c r="B656" s="100"/>
      <c r="C656" s="101"/>
      <c r="D656" s="100"/>
    </row>
    <row r="657" spans="1:4" x14ac:dyDescent="0.25">
      <c r="A657" s="100"/>
      <c r="B657" s="100"/>
      <c r="C657" s="101"/>
      <c r="D657" s="100"/>
    </row>
    <row r="658" spans="1:4" x14ac:dyDescent="0.25">
      <c r="A658" s="173"/>
      <c r="B658" s="173"/>
      <c r="C658" s="194"/>
      <c r="D658" s="173"/>
    </row>
    <row r="659" spans="1:4" x14ac:dyDescent="0.25">
      <c r="A659" s="173"/>
      <c r="B659" s="173"/>
      <c r="C659" s="194"/>
      <c r="D659" s="173"/>
    </row>
    <row r="660" spans="1:4" x14ac:dyDescent="0.25">
      <c r="A660" s="173"/>
      <c r="B660" s="173"/>
      <c r="C660" s="194"/>
      <c r="D660" s="173"/>
    </row>
    <row r="661" spans="1:4" x14ac:dyDescent="0.25">
      <c r="A661" s="173"/>
      <c r="B661" s="173"/>
      <c r="C661" s="194"/>
      <c r="D661" s="173"/>
    </row>
    <row r="662" spans="1:4" x14ac:dyDescent="0.25">
      <c r="A662" s="197"/>
      <c r="B662" s="173"/>
      <c r="C662" s="194"/>
      <c r="D662" s="173"/>
    </row>
    <row r="663" spans="1:4" x14ac:dyDescent="0.25">
      <c r="A663" s="197"/>
      <c r="B663" s="173"/>
      <c r="C663" s="194"/>
      <c r="D663" s="173"/>
    </row>
    <row r="664" spans="1:4" x14ac:dyDescent="0.25">
      <c r="A664" s="197"/>
      <c r="B664" s="173"/>
      <c r="C664" s="194"/>
      <c r="D664" s="173"/>
    </row>
    <row r="665" spans="1:4" x14ac:dyDescent="0.25">
      <c r="A665" s="197"/>
      <c r="B665" s="173"/>
      <c r="C665" s="194"/>
      <c r="D665" s="173"/>
    </row>
    <row r="666" spans="1:4" x14ac:dyDescent="0.25">
      <c r="A666" s="197"/>
      <c r="B666" s="173"/>
      <c r="C666" s="194"/>
      <c r="D666" s="173"/>
    </row>
    <row r="667" spans="1:4" x14ac:dyDescent="0.25">
      <c r="A667" s="197"/>
      <c r="B667" s="173"/>
      <c r="C667" s="194"/>
      <c r="D667" s="173"/>
    </row>
    <row r="668" spans="1:4" x14ac:dyDescent="0.25">
      <c r="A668" s="197"/>
      <c r="B668" s="173"/>
      <c r="C668" s="194"/>
      <c r="D668" s="173"/>
    </row>
    <row r="669" spans="1:4" x14ac:dyDescent="0.25">
      <c r="A669" s="197"/>
      <c r="B669" s="173"/>
      <c r="C669" s="194"/>
      <c r="D669" s="173"/>
    </row>
    <row r="670" spans="1:4" x14ac:dyDescent="0.25">
      <c r="A670" s="197"/>
      <c r="B670" s="173"/>
      <c r="C670" s="194"/>
      <c r="D670" s="173"/>
    </row>
    <row r="671" spans="1:4" x14ac:dyDescent="0.25">
      <c r="A671" s="197"/>
      <c r="B671" s="173"/>
      <c r="C671" s="194"/>
      <c r="D671" s="173"/>
    </row>
    <row r="672" spans="1:4" x14ac:dyDescent="0.25">
      <c r="A672" s="197"/>
      <c r="B672" s="173"/>
      <c r="C672" s="194"/>
      <c r="D672" s="173"/>
    </row>
    <row r="673" spans="1:4" x14ac:dyDescent="0.25">
      <c r="A673" s="197"/>
      <c r="B673" s="173"/>
      <c r="C673" s="194"/>
      <c r="D673" s="173"/>
    </row>
    <row r="674" spans="1:4" x14ac:dyDescent="0.25">
      <c r="A674" s="197"/>
      <c r="B674" s="173"/>
      <c r="C674" s="194"/>
      <c r="D674" s="173"/>
    </row>
    <row r="675" spans="1:4" x14ac:dyDescent="0.25">
      <c r="A675" s="197"/>
      <c r="B675" s="173"/>
      <c r="C675" s="194"/>
      <c r="D675" s="173"/>
    </row>
    <row r="676" spans="1:4" x14ac:dyDescent="0.25">
      <c r="A676" s="197"/>
      <c r="B676" s="173"/>
      <c r="C676" s="194"/>
      <c r="D676" s="173"/>
    </row>
    <row r="677" spans="1:4" x14ac:dyDescent="0.25">
      <c r="A677" s="197"/>
      <c r="B677" s="173"/>
      <c r="C677" s="194"/>
      <c r="D677" s="173"/>
    </row>
    <row r="678" spans="1:4" x14ac:dyDescent="0.25">
      <c r="A678" s="197"/>
      <c r="B678" s="173"/>
      <c r="C678" s="194"/>
      <c r="D678" s="173"/>
    </row>
    <row r="679" spans="1:4" x14ac:dyDescent="0.25">
      <c r="A679" s="197"/>
      <c r="B679" s="173"/>
      <c r="C679" s="194"/>
      <c r="D679" s="173"/>
    </row>
    <row r="680" spans="1:4" x14ac:dyDescent="0.25">
      <c r="A680" s="197"/>
      <c r="B680" s="173"/>
      <c r="C680" s="194"/>
      <c r="D680" s="173"/>
    </row>
    <row r="681" spans="1:4" x14ac:dyDescent="0.25">
      <c r="A681" s="197"/>
      <c r="B681" s="173"/>
      <c r="C681" s="194"/>
      <c r="D681" s="173"/>
    </row>
    <row r="682" spans="1:4" x14ac:dyDescent="0.25">
      <c r="A682" s="197"/>
      <c r="B682" s="173"/>
      <c r="C682" s="194"/>
      <c r="D682" s="173"/>
    </row>
    <row r="683" spans="1:4" x14ac:dyDescent="0.25">
      <c r="A683" s="197"/>
      <c r="B683" s="173"/>
      <c r="C683" s="194"/>
      <c r="D683" s="173"/>
    </row>
    <row r="684" spans="1:4" x14ac:dyDescent="0.25">
      <c r="A684" s="197"/>
      <c r="B684" s="173"/>
      <c r="C684" s="194"/>
      <c r="D684" s="173"/>
    </row>
    <row r="685" spans="1:4" x14ac:dyDescent="0.25">
      <c r="A685" s="197"/>
      <c r="B685" s="173"/>
      <c r="C685" s="194"/>
      <c r="D685" s="173"/>
    </row>
    <row r="686" spans="1:4" x14ac:dyDescent="0.25">
      <c r="A686" s="197"/>
      <c r="B686" s="173"/>
      <c r="C686" s="194"/>
      <c r="D686" s="173"/>
    </row>
    <row r="687" spans="1:4" x14ac:dyDescent="0.25">
      <c r="A687" s="197"/>
      <c r="B687" s="173"/>
      <c r="C687" s="194"/>
      <c r="D687" s="173"/>
    </row>
    <row r="688" spans="1:4" x14ac:dyDescent="0.25">
      <c r="A688" s="197"/>
      <c r="B688" s="173"/>
      <c r="C688" s="194"/>
      <c r="D688" s="173"/>
    </row>
    <row r="689" spans="1:4" x14ac:dyDescent="0.25">
      <c r="A689" s="197"/>
      <c r="B689" s="173"/>
      <c r="C689" s="194"/>
      <c r="D689" s="173"/>
    </row>
    <row r="690" spans="1:4" x14ac:dyDescent="0.25">
      <c r="A690" s="197"/>
      <c r="B690" s="173"/>
      <c r="C690" s="194"/>
      <c r="D690" s="173"/>
    </row>
    <row r="691" spans="1:4" x14ac:dyDescent="0.25">
      <c r="A691" s="197"/>
      <c r="B691" s="173"/>
      <c r="C691" s="194"/>
      <c r="D691" s="173"/>
    </row>
    <row r="692" spans="1:4" x14ac:dyDescent="0.25">
      <c r="A692" s="197"/>
      <c r="B692" s="173"/>
      <c r="C692" s="194"/>
      <c r="D692" s="173"/>
    </row>
    <row r="693" spans="1:4" x14ac:dyDescent="0.25">
      <c r="A693" s="197"/>
      <c r="B693" s="173"/>
      <c r="C693" s="194"/>
      <c r="D693" s="173"/>
    </row>
    <row r="694" spans="1:4" x14ac:dyDescent="0.25">
      <c r="A694" s="197"/>
      <c r="B694" s="173"/>
      <c r="C694" s="194"/>
      <c r="D694" s="173"/>
    </row>
    <row r="695" spans="1:4" x14ac:dyDescent="0.25">
      <c r="A695" s="197"/>
      <c r="B695" s="173"/>
      <c r="C695" s="194"/>
      <c r="D695" s="173"/>
    </row>
    <row r="696" spans="1:4" x14ac:dyDescent="0.25">
      <c r="A696" s="197"/>
      <c r="B696" s="173"/>
      <c r="C696" s="194"/>
      <c r="D696" s="173"/>
    </row>
    <row r="697" spans="1:4" x14ac:dyDescent="0.25">
      <c r="A697" s="197"/>
      <c r="B697" s="173"/>
      <c r="C697" s="194"/>
      <c r="D697" s="173"/>
    </row>
    <row r="698" spans="1:4" x14ac:dyDescent="0.25">
      <c r="A698" s="197"/>
      <c r="B698" s="173"/>
      <c r="C698" s="194"/>
      <c r="D698" s="173"/>
    </row>
    <row r="699" spans="1:4" x14ac:dyDescent="0.25">
      <c r="A699" s="197"/>
      <c r="B699" s="173"/>
      <c r="C699" s="194"/>
      <c r="D699" s="173"/>
    </row>
    <row r="700" spans="1:4" x14ac:dyDescent="0.25">
      <c r="A700" s="197"/>
      <c r="B700" s="173"/>
      <c r="C700" s="194"/>
      <c r="D700" s="173"/>
    </row>
    <row r="701" spans="1:4" x14ac:dyDescent="0.25">
      <c r="A701" s="197"/>
      <c r="B701" s="173"/>
      <c r="C701" s="194"/>
      <c r="D701" s="173"/>
    </row>
    <row r="702" spans="1:4" x14ac:dyDescent="0.25">
      <c r="A702" s="197"/>
      <c r="B702" s="173"/>
      <c r="C702" s="194"/>
      <c r="D702" s="173"/>
    </row>
    <row r="703" spans="1:4" x14ac:dyDescent="0.25">
      <c r="A703" s="197"/>
      <c r="B703" s="173"/>
      <c r="C703" s="194"/>
      <c r="D703" s="173"/>
    </row>
    <row r="704" spans="1:4" x14ac:dyDescent="0.25">
      <c r="A704" s="197"/>
      <c r="B704" s="173"/>
      <c r="C704" s="194"/>
      <c r="D704" s="173"/>
    </row>
    <row r="705" spans="1:4" x14ac:dyDescent="0.25">
      <c r="A705" s="197"/>
      <c r="B705" s="173"/>
      <c r="C705" s="194"/>
      <c r="D705" s="173"/>
    </row>
    <row r="706" spans="1:4" x14ac:dyDescent="0.25">
      <c r="A706" s="197"/>
      <c r="B706" s="173"/>
      <c r="C706" s="194"/>
      <c r="D706" s="173"/>
    </row>
    <row r="707" spans="1:4" x14ac:dyDescent="0.25">
      <c r="A707" s="197"/>
      <c r="B707" s="173"/>
      <c r="C707" s="194"/>
      <c r="D707" s="173"/>
    </row>
    <row r="708" spans="1:4" x14ac:dyDescent="0.25">
      <c r="A708" s="197"/>
      <c r="B708" s="173"/>
      <c r="C708" s="194"/>
      <c r="D708" s="173"/>
    </row>
    <row r="709" spans="1:4" x14ac:dyDescent="0.25">
      <c r="A709" s="197"/>
      <c r="B709" s="173"/>
      <c r="C709" s="194"/>
      <c r="D709" s="173"/>
    </row>
    <row r="710" spans="1:4" x14ac:dyDescent="0.25">
      <c r="A710" s="197"/>
      <c r="B710" s="173"/>
      <c r="C710" s="194"/>
      <c r="D710" s="173"/>
    </row>
    <row r="711" spans="1:4" x14ac:dyDescent="0.25">
      <c r="A711" s="197"/>
      <c r="B711" s="173"/>
      <c r="C711" s="194"/>
      <c r="D711" s="173"/>
    </row>
    <row r="712" spans="1:4" x14ac:dyDescent="0.25">
      <c r="A712" s="197"/>
      <c r="B712" s="173"/>
      <c r="C712" s="194"/>
      <c r="D712" s="173"/>
    </row>
    <row r="713" spans="1:4" x14ac:dyDescent="0.25">
      <c r="A713" s="197"/>
      <c r="B713" s="173"/>
      <c r="C713" s="194"/>
      <c r="D713" s="173"/>
    </row>
    <row r="714" spans="1:4" x14ac:dyDescent="0.25">
      <c r="A714" s="197"/>
      <c r="B714" s="173"/>
      <c r="C714" s="194"/>
      <c r="D714" s="173"/>
    </row>
    <row r="715" spans="1:4" x14ac:dyDescent="0.25">
      <c r="A715" s="197"/>
      <c r="B715" s="173"/>
      <c r="C715" s="194"/>
      <c r="D715" s="173"/>
    </row>
    <row r="716" spans="1:4" x14ac:dyDescent="0.25">
      <c r="A716" s="197"/>
      <c r="B716" s="173"/>
      <c r="C716" s="194"/>
      <c r="D716" s="173"/>
    </row>
    <row r="717" spans="1:4" x14ac:dyDescent="0.25">
      <c r="A717" s="197"/>
      <c r="B717" s="173"/>
      <c r="C717" s="194"/>
      <c r="D717" s="173"/>
    </row>
    <row r="718" spans="1:4" x14ac:dyDescent="0.25">
      <c r="A718" s="197"/>
      <c r="B718" s="173"/>
      <c r="C718" s="194"/>
      <c r="D718" s="173"/>
    </row>
    <row r="719" spans="1:4" x14ac:dyDescent="0.25">
      <c r="A719" s="197"/>
      <c r="B719" s="173"/>
      <c r="C719" s="194"/>
      <c r="D719" s="173"/>
    </row>
    <row r="720" spans="1:4" x14ac:dyDescent="0.25">
      <c r="A720" s="197"/>
      <c r="B720" s="173"/>
      <c r="C720" s="194"/>
      <c r="D720" s="173"/>
    </row>
    <row r="721" spans="1:4" x14ac:dyDescent="0.25">
      <c r="A721" s="198"/>
      <c r="B721" s="176"/>
      <c r="C721" s="199"/>
      <c r="D721" s="176"/>
    </row>
    <row r="722" spans="1:4" x14ac:dyDescent="0.25">
      <c r="C722" s="31"/>
    </row>
    <row r="723" spans="1:4" x14ac:dyDescent="0.25">
      <c r="C723" s="31"/>
    </row>
    <row r="724" spans="1:4" x14ac:dyDescent="0.25">
      <c r="C724" s="31"/>
    </row>
    <row r="725" spans="1:4" x14ac:dyDescent="0.25">
      <c r="C725" s="31"/>
    </row>
    <row r="726" spans="1:4" x14ac:dyDescent="0.25">
      <c r="C726" s="31"/>
    </row>
    <row r="727" spans="1:4" x14ac:dyDescent="0.25">
      <c r="C727" s="31"/>
    </row>
    <row r="728" spans="1:4" x14ac:dyDescent="0.25">
      <c r="C728" s="31"/>
    </row>
    <row r="729" spans="1:4" x14ac:dyDescent="0.25">
      <c r="C729" s="31"/>
    </row>
    <row r="730" spans="1:4" x14ac:dyDescent="0.25">
      <c r="C730" s="31"/>
    </row>
    <row r="731" spans="1:4" x14ac:dyDescent="0.25">
      <c r="C731" s="31"/>
    </row>
    <row r="732" spans="1:4" x14ac:dyDescent="0.25">
      <c r="C732" s="31"/>
    </row>
    <row r="733" spans="1:4" x14ac:dyDescent="0.25">
      <c r="C733" s="31"/>
    </row>
    <row r="734" spans="1:4" x14ac:dyDescent="0.25">
      <c r="C734" s="31"/>
    </row>
    <row r="735" spans="1:4" x14ac:dyDescent="0.25">
      <c r="C735" s="31"/>
    </row>
    <row r="736" spans="1:4" x14ac:dyDescent="0.25">
      <c r="C736" s="31"/>
    </row>
    <row r="737" spans="3:3" x14ac:dyDescent="0.25">
      <c r="C737" s="31"/>
    </row>
    <row r="738" spans="3:3" x14ac:dyDescent="0.25">
      <c r="C738" s="31"/>
    </row>
    <row r="739" spans="3:3" x14ac:dyDescent="0.25">
      <c r="C739" s="31"/>
    </row>
    <row r="740" spans="3:3" x14ac:dyDescent="0.25">
      <c r="C740" s="31"/>
    </row>
    <row r="741" spans="3:3" x14ac:dyDescent="0.25">
      <c r="C741" s="31"/>
    </row>
    <row r="742" spans="3:3" x14ac:dyDescent="0.25">
      <c r="C742" s="31"/>
    </row>
    <row r="743" spans="3:3" x14ac:dyDescent="0.25">
      <c r="C743" s="31"/>
    </row>
    <row r="744" spans="3:3" x14ac:dyDescent="0.25">
      <c r="C744" s="31"/>
    </row>
    <row r="745" spans="3:3" x14ac:dyDescent="0.25">
      <c r="C745" s="31"/>
    </row>
    <row r="746" spans="3:3" x14ac:dyDescent="0.25">
      <c r="C746" s="31"/>
    </row>
    <row r="747" spans="3:3" x14ac:dyDescent="0.25">
      <c r="C747" s="31"/>
    </row>
    <row r="748" spans="3:3" x14ac:dyDescent="0.25">
      <c r="C748" s="31"/>
    </row>
    <row r="749" spans="3:3" x14ac:dyDescent="0.25">
      <c r="C749" s="31"/>
    </row>
    <row r="750" spans="3:3" x14ac:dyDescent="0.25">
      <c r="C750" s="31"/>
    </row>
    <row r="751" spans="3:3" x14ac:dyDescent="0.25">
      <c r="C751" s="31"/>
    </row>
    <row r="752" spans="3:3" x14ac:dyDescent="0.25">
      <c r="C752" s="31"/>
    </row>
    <row r="753" spans="3:3" x14ac:dyDescent="0.25">
      <c r="C753" s="31"/>
    </row>
    <row r="754" spans="3:3" x14ac:dyDescent="0.25">
      <c r="C754" s="31"/>
    </row>
    <row r="755" spans="3:3" x14ac:dyDescent="0.25">
      <c r="C755" s="31"/>
    </row>
    <row r="756" spans="3:3" x14ac:dyDescent="0.25">
      <c r="C756" s="31"/>
    </row>
    <row r="757" spans="3:3" x14ac:dyDescent="0.25">
      <c r="C757" s="31"/>
    </row>
    <row r="758" spans="3:3" x14ac:dyDescent="0.25">
      <c r="C758" s="31"/>
    </row>
    <row r="759" spans="3:3" x14ac:dyDescent="0.25">
      <c r="C759" s="31"/>
    </row>
    <row r="760" spans="3:3" x14ac:dyDescent="0.25">
      <c r="C760" s="31"/>
    </row>
    <row r="761" spans="3:3" x14ac:dyDescent="0.25">
      <c r="C761" s="31"/>
    </row>
    <row r="762" spans="3:3" x14ac:dyDescent="0.25">
      <c r="C762" s="31"/>
    </row>
    <row r="763" spans="3:3" x14ac:dyDescent="0.25">
      <c r="C763" s="31"/>
    </row>
    <row r="764" spans="3:3" x14ac:dyDescent="0.25">
      <c r="C764" s="31"/>
    </row>
    <row r="765" spans="3:3" x14ac:dyDescent="0.25">
      <c r="C765" s="31"/>
    </row>
    <row r="766" spans="3:3" x14ac:dyDescent="0.25">
      <c r="C766" s="31"/>
    </row>
    <row r="767" spans="3:3" x14ac:dyDescent="0.25">
      <c r="C767" s="31"/>
    </row>
    <row r="768" spans="3:3" x14ac:dyDescent="0.25">
      <c r="C768" s="31"/>
    </row>
  </sheetData>
  <mergeCells count="196">
    <mergeCell ref="AC41:AE41"/>
    <mergeCell ref="AC3:AE3"/>
    <mergeCell ref="K1:AI1"/>
    <mergeCell ref="R40:V40"/>
    <mergeCell ref="M41:N41"/>
    <mergeCell ref="P41:Q41"/>
    <mergeCell ref="R41:V41"/>
    <mergeCell ref="Z41:AA41"/>
    <mergeCell ref="R35:V35"/>
    <mergeCell ref="R36:V36"/>
    <mergeCell ref="R37:V37"/>
    <mergeCell ref="R38:V38"/>
    <mergeCell ref="R39:V39"/>
    <mergeCell ref="R30:V30"/>
    <mergeCell ref="R31:V31"/>
    <mergeCell ref="R32:V32"/>
    <mergeCell ref="R33:V33"/>
    <mergeCell ref="R34:V34"/>
    <mergeCell ref="R25:V25"/>
    <mergeCell ref="R26:V26"/>
    <mergeCell ref="R27:V27"/>
    <mergeCell ref="R28:V28"/>
    <mergeCell ref="R29:V29"/>
    <mergeCell ref="R20:V20"/>
    <mergeCell ref="R21:V21"/>
    <mergeCell ref="R22:V22"/>
    <mergeCell ref="R23:V23"/>
    <mergeCell ref="R24:V24"/>
    <mergeCell ref="R15:V15"/>
    <mergeCell ref="R16:V16"/>
    <mergeCell ref="R17:V17"/>
    <mergeCell ref="R18:V18"/>
    <mergeCell ref="R19:V19"/>
    <mergeCell ref="AC39:AE39"/>
    <mergeCell ref="AC40:AE40"/>
    <mergeCell ref="Z36:AA36"/>
    <mergeCell ref="Z37:AA37"/>
    <mergeCell ref="Z38:AA38"/>
    <mergeCell ref="Z39:AA39"/>
    <mergeCell ref="Z40:AA40"/>
    <mergeCell ref="AC34:AE34"/>
    <mergeCell ref="AC35:AE35"/>
    <mergeCell ref="AC36:AE36"/>
    <mergeCell ref="AC37:AE37"/>
    <mergeCell ref="AC38:AE38"/>
    <mergeCell ref="AC29:AE29"/>
    <mergeCell ref="AC30:AE30"/>
    <mergeCell ref="AC31:AE31"/>
    <mergeCell ref="AC32:AE32"/>
    <mergeCell ref="AC33:AE33"/>
    <mergeCell ref="AC24:AE24"/>
    <mergeCell ref="AC25:AE25"/>
    <mergeCell ref="AC26:AE26"/>
    <mergeCell ref="AC27:AE27"/>
    <mergeCell ref="AC28:AE28"/>
    <mergeCell ref="AC19:AE19"/>
    <mergeCell ref="AC20:AE20"/>
    <mergeCell ref="AC21:AE21"/>
    <mergeCell ref="AC22:AE22"/>
    <mergeCell ref="AC23:AE23"/>
    <mergeCell ref="Z34:AA34"/>
    <mergeCell ref="Z35:AA35"/>
    <mergeCell ref="AC5:AE5"/>
    <mergeCell ref="AC6:AE6"/>
    <mergeCell ref="AC7:AE7"/>
    <mergeCell ref="AC8:AE8"/>
    <mergeCell ref="AC9:AE9"/>
    <mergeCell ref="AC10:AE10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Z29:AA29"/>
    <mergeCell ref="Z30:AA30"/>
    <mergeCell ref="Z31:AA31"/>
    <mergeCell ref="Z32:AA32"/>
    <mergeCell ref="Z33:AA33"/>
    <mergeCell ref="Z24:AA24"/>
    <mergeCell ref="Z25:AA25"/>
    <mergeCell ref="Z26:AA26"/>
    <mergeCell ref="Z27:AA27"/>
    <mergeCell ref="Z28:AA28"/>
    <mergeCell ref="Z19:AA19"/>
    <mergeCell ref="Z20:AA20"/>
    <mergeCell ref="Z21:AA21"/>
    <mergeCell ref="Z22:AA22"/>
    <mergeCell ref="Z23:AA23"/>
    <mergeCell ref="P39:Q39"/>
    <mergeCell ref="P40:Q40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P34:Q34"/>
    <mergeCell ref="P35:Q35"/>
    <mergeCell ref="P36:Q36"/>
    <mergeCell ref="P37:Q37"/>
    <mergeCell ref="P38:Q38"/>
    <mergeCell ref="P29:Q29"/>
    <mergeCell ref="P30:Q30"/>
    <mergeCell ref="P31:Q31"/>
    <mergeCell ref="P32:Q32"/>
    <mergeCell ref="P33:Q33"/>
    <mergeCell ref="P24:Q24"/>
    <mergeCell ref="P25:Q25"/>
    <mergeCell ref="P26:Q26"/>
    <mergeCell ref="P27:Q27"/>
    <mergeCell ref="P28:Q28"/>
    <mergeCell ref="P19:Q19"/>
    <mergeCell ref="P20:Q20"/>
    <mergeCell ref="P21:Q21"/>
    <mergeCell ref="P22:Q22"/>
    <mergeCell ref="P23:Q23"/>
    <mergeCell ref="M40:N40"/>
    <mergeCell ref="P5:Q5"/>
    <mergeCell ref="P6:Q6"/>
    <mergeCell ref="P7:Q7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M35:N35"/>
    <mergeCell ref="M36:N36"/>
    <mergeCell ref="M37:N37"/>
    <mergeCell ref="M38:N38"/>
    <mergeCell ref="M39:N39"/>
    <mergeCell ref="M30:N30"/>
    <mergeCell ref="M31:N31"/>
    <mergeCell ref="M32:N32"/>
    <mergeCell ref="M33:N33"/>
    <mergeCell ref="M19:N19"/>
    <mergeCell ref="M10:N10"/>
    <mergeCell ref="M11:N11"/>
    <mergeCell ref="M12:N12"/>
    <mergeCell ref="M13:N13"/>
    <mergeCell ref="M14:N14"/>
    <mergeCell ref="M34:N34"/>
    <mergeCell ref="M25:N25"/>
    <mergeCell ref="M26:N26"/>
    <mergeCell ref="M27:N27"/>
    <mergeCell ref="M28:N28"/>
    <mergeCell ref="M29:N29"/>
    <mergeCell ref="M20:N20"/>
    <mergeCell ref="M21:N21"/>
    <mergeCell ref="M22:N22"/>
    <mergeCell ref="M23:N23"/>
    <mergeCell ref="M24:N24"/>
    <mergeCell ref="M9:N9"/>
    <mergeCell ref="M4:N4"/>
    <mergeCell ref="P4:Q4"/>
    <mergeCell ref="Z4:AA4"/>
    <mergeCell ref="R4:V4"/>
    <mergeCell ref="M15:N15"/>
    <mergeCell ref="M16:N16"/>
    <mergeCell ref="M17:N17"/>
    <mergeCell ref="M18:N18"/>
    <mergeCell ref="R10:V10"/>
    <mergeCell ref="R11:V11"/>
    <mergeCell ref="R12:V12"/>
    <mergeCell ref="R13:V13"/>
    <mergeCell ref="R14:V14"/>
    <mergeCell ref="R5:V5"/>
    <mergeCell ref="R6:V6"/>
    <mergeCell ref="R7:V7"/>
    <mergeCell ref="R8:V8"/>
    <mergeCell ref="R9:V9"/>
    <mergeCell ref="AC4:AE4"/>
    <mergeCell ref="M3:N3"/>
    <mergeCell ref="P3:Q3"/>
    <mergeCell ref="R3:V3"/>
    <mergeCell ref="Z3:AA3"/>
    <mergeCell ref="M5:N5"/>
    <mergeCell ref="M6:N6"/>
    <mergeCell ref="M7:N7"/>
    <mergeCell ref="M8:N8"/>
  </mergeCells>
  <phoneticPr fontId="1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72709-ABC6-4076-AEF6-F6813A133559}">
  <dimension ref="A1:AU461"/>
  <sheetViews>
    <sheetView zoomScale="90" zoomScaleNormal="90" workbookViewId="0">
      <selection activeCell="AO6" sqref="AO6"/>
    </sheetView>
  </sheetViews>
  <sheetFormatPr defaultRowHeight="15" x14ac:dyDescent="0.25"/>
  <cols>
    <col min="1" max="1" width="18" bestFit="1" customWidth="1"/>
    <col min="2" max="2" width="11.5703125" bestFit="1" customWidth="1"/>
    <col min="3" max="3" width="25" style="83" bestFit="1" customWidth="1"/>
    <col min="4" max="4" width="13.28515625" style="83" bestFit="1" customWidth="1"/>
    <col min="5" max="5" width="13.140625" style="83" bestFit="1" customWidth="1"/>
    <col min="6" max="6" width="12" style="83" bestFit="1" customWidth="1"/>
    <col min="7" max="8" width="13.28515625" style="83" bestFit="1" customWidth="1"/>
    <col min="9" max="10" width="13.140625" style="83" bestFit="1" customWidth="1"/>
    <col min="11" max="11" width="13.28515625" style="83" bestFit="1" customWidth="1"/>
    <col min="12" max="12" width="9.140625" bestFit="1" customWidth="1"/>
    <col min="13" max="13" width="9.140625" customWidth="1"/>
    <col min="14" max="14" width="13.7109375" customWidth="1"/>
    <col min="15" max="15" width="14" customWidth="1"/>
    <col min="16" max="16" width="18.140625" customWidth="1"/>
    <col min="17" max="17" width="17" customWidth="1"/>
    <col min="18" max="18" width="26.7109375" customWidth="1"/>
    <col min="19" max="19" width="19.42578125" customWidth="1"/>
    <col min="20" max="20" width="27.42578125" customWidth="1"/>
    <col min="21" max="21" width="15.7109375" customWidth="1"/>
    <col min="22" max="24" width="16.42578125" customWidth="1"/>
    <col min="25" max="25" width="28.28515625" customWidth="1"/>
    <col min="26" max="26" width="21.42578125" customWidth="1"/>
    <col min="27" max="28" width="28.140625" customWidth="1"/>
    <col min="29" max="34" width="27.42578125" customWidth="1"/>
    <col min="35" max="35" width="25.42578125" customWidth="1"/>
    <col min="36" max="36" width="29.28515625" customWidth="1"/>
    <col min="37" max="37" width="17.42578125" customWidth="1"/>
    <col min="38" max="38" width="12" customWidth="1"/>
    <col min="39" max="39" width="17.42578125" customWidth="1"/>
    <col min="41" max="41" width="14.85546875" customWidth="1"/>
    <col min="43" max="43" width="15.85546875" customWidth="1"/>
    <col min="44" max="44" width="22.7109375" style="31" customWidth="1"/>
    <col min="47" max="47" width="26.42578125" customWidth="1"/>
    <col min="49" max="49" width="18" customWidth="1"/>
    <col min="50" max="50" width="16.5703125" customWidth="1"/>
    <col min="51" max="51" width="31.140625" customWidth="1"/>
  </cols>
  <sheetData>
    <row r="1" spans="1:47" ht="64.5" x14ac:dyDescent="0.95">
      <c r="A1" s="107" t="s">
        <v>164</v>
      </c>
      <c r="B1" s="107" t="s">
        <v>59</v>
      </c>
      <c r="C1" s="95" t="s">
        <v>165</v>
      </c>
      <c r="D1" s="96" t="s">
        <v>182</v>
      </c>
      <c r="E1" s="96" t="s">
        <v>183</v>
      </c>
      <c r="F1" s="96" t="s">
        <v>184</v>
      </c>
      <c r="G1" s="96" t="s">
        <v>185</v>
      </c>
      <c r="H1" s="96" t="s">
        <v>186</v>
      </c>
      <c r="I1" s="96" t="s">
        <v>187</v>
      </c>
      <c r="J1" s="96" t="s">
        <v>188</v>
      </c>
      <c r="K1" s="97" t="s">
        <v>189</v>
      </c>
      <c r="L1" s="107" t="s">
        <v>0</v>
      </c>
      <c r="M1" s="107"/>
      <c r="N1" s="208" t="s">
        <v>112</v>
      </c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</row>
    <row r="2" spans="1:47" x14ac:dyDescent="0.25">
      <c r="A2" t="s">
        <v>173</v>
      </c>
      <c r="B2" s="31">
        <v>44868</v>
      </c>
      <c r="C2" s="108" t="s">
        <v>55</v>
      </c>
      <c r="D2">
        <v>1</v>
      </c>
      <c r="E2">
        <v>2</v>
      </c>
      <c r="F2">
        <v>1</v>
      </c>
      <c r="G2">
        <v>0</v>
      </c>
      <c r="H2">
        <v>0</v>
      </c>
      <c r="I2">
        <v>4</v>
      </c>
      <c r="J2">
        <v>0</v>
      </c>
      <c r="K2">
        <v>0</v>
      </c>
      <c r="L2">
        <v>8</v>
      </c>
      <c r="N2" s="61"/>
      <c r="O2" s="61"/>
      <c r="P2" s="61" t="s">
        <v>101</v>
      </c>
      <c r="Q2" s="61" t="s">
        <v>96</v>
      </c>
      <c r="R2" s="61" t="s">
        <v>99</v>
      </c>
      <c r="S2" s="61" t="s">
        <v>98</v>
      </c>
      <c r="T2" s="61" t="s">
        <v>54</v>
      </c>
      <c r="U2" s="61" t="s">
        <v>100</v>
      </c>
      <c r="V2" s="61" t="s">
        <v>57</v>
      </c>
      <c r="W2" s="61" t="s">
        <v>52</v>
      </c>
      <c r="X2" s="189" t="s">
        <v>191</v>
      </c>
      <c r="Y2" s="61" t="s">
        <v>106</v>
      </c>
      <c r="Z2" s="61" t="s">
        <v>107</v>
      </c>
      <c r="AA2" s="61" t="s">
        <v>55</v>
      </c>
      <c r="AB2" s="61" t="s">
        <v>108</v>
      </c>
      <c r="AC2" s="61" t="s">
        <v>51</v>
      </c>
      <c r="AD2" s="61" t="s">
        <v>81</v>
      </c>
      <c r="AE2" s="61" t="s">
        <v>102</v>
      </c>
      <c r="AF2" s="61" t="s">
        <v>97</v>
      </c>
      <c r="AG2" s="61" t="s">
        <v>105</v>
      </c>
      <c r="AH2" s="61" t="s">
        <v>104</v>
      </c>
      <c r="AI2" s="61" t="s">
        <v>20</v>
      </c>
      <c r="AJ2" s="61" t="s">
        <v>36</v>
      </c>
      <c r="AK2" s="61" t="s">
        <v>18</v>
      </c>
      <c r="AL2" s="61"/>
    </row>
    <row r="3" spans="1:47" x14ac:dyDescent="0.25">
      <c r="A3" t="s">
        <v>173</v>
      </c>
      <c r="B3" s="31">
        <v>44868</v>
      </c>
      <c r="C3" s="99" t="s">
        <v>96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 s="2" t="s">
        <v>111</v>
      </c>
      <c r="O3" s="2" t="s">
        <v>59</v>
      </c>
      <c r="P3" s="201" t="s">
        <v>25</v>
      </c>
      <c r="Q3" s="201"/>
      <c r="R3" s="51" t="s">
        <v>24</v>
      </c>
      <c r="S3" s="201" t="s">
        <v>26</v>
      </c>
      <c r="T3" s="201"/>
      <c r="U3" s="201" t="s">
        <v>27</v>
      </c>
      <c r="V3" s="201"/>
      <c r="W3" s="201"/>
      <c r="X3" s="201"/>
      <c r="Y3" s="201"/>
      <c r="Z3" s="51" t="s">
        <v>109</v>
      </c>
      <c r="AA3" s="51" t="s">
        <v>23</v>
      </c>
      <c r="AB3" s="51" t="s">
        <v>110</v>
      </c>
      <c r="AC3" s="201" t="s">
        <v>35</v>
      </c>
      <c r="AD3" s="201"/>
      <c r="AE3" s="51" t="s">
        <v>22</v>
      </c>
      <c r="AF3" s="205" t="s">
        <v>21</v>
      </c>
      <c r="AG3" s="206"/>
      <c r="AH3" s="207"/>
      <c r="AI3" s="37" t="s">
        <v>20</v>
      </c>
      <c r="AJ3" s="37" t="s">
        <v>19</v>
      </c>
      <c r="AK3" s="37" t="s">
        <v>18</v>
      </c>
      <c r="AL3" s="37" t="s">
        <v>0</v>
      </c>
    </row>
    <row r="4" spans="1:47" x14ac:dyDescent="0.25">
      <c r="A4" t="s">
        <v>173</v>
      </c>
      <c r="B4" s="31">
        <v>44868</v>
      </c>
      <c r="C4" s="99" t="s">
        <v>190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">
        <v>60</v>
      </c>
      <c r="O4" s="32"/>
      <c r="P4" s="200" t="str" cm="1">
        <f t="array" ref="P4">IF(_xlfn._xlws.FILTER($L:$L,($B:$B=$O4)*($C:$C=P$2),0)+_xlfn._xlws.FILTER($L:$L,($B:$B=$O4)*($C:$C=Q$2),0)=0,"",_xlfn._xlws.FILTER($L:$L,($B:$B=$O4)*($C:$C=P$2),0)+_xlfn._xlws.FILTER($L:$L,($B:$B=$O4)*($C:$C=Q$2),0))</f>
        <v/>
      </c>
      <c r="Q4" s="200"/>
      <c r="R4" s="2" t="str" cm="1">
        <f t="array" ref="R4">IF(_xlfn._xlws.FILTER($L:$L,($B:$B=$O4)*($C:$C=R$2),0)=0,"",_xlfn._xlws.FILTER($L:$L,($B:$B=$O4)*($C:$C=R$2),0))</f>
        <v/>
      </c>
      <c r="S4" s="200" t="str" cm="1">
        <f t="array" ref="S4">IF(_xlfn._xlws.FILTER($L:$L,($B:$B=$O4)*($C:$C=S$2),0)+_xlfn._xlws.FILTER($L:$L,($B:$B=$O4)*($C:$C=T$2),0)=0,"",_xlfn._xlws.FILTER($L:$L,($B:$B=$O4)*($C:$C=S$2),0)+_xlfn._xlws.FILTER($L:$L,($B:$B=$O4)*($C:$C=T$2),0))</f>
        <v/>
      </c>
      <c r="T4" s="200"/>
      <c r="U4" s="200" t="str" cm="1">
        <f t="array" ref="U4">IF(_xlfn._xlws.FILTER($L:$L,($B:$B=$O4)*($C:$C=U$2),0)+_xlfn._xlws.FILTER($L:$L,($B:$B=$O4)*($C:$C=V$2),0)+_xlfn._xlws.FILTER($L:$L,($B:$B=$O4)*($C:$C=W$2),0)+_xlfn._xlws.FILTER($L:$L,($B:$B=$O4)*($C:$C=X$2),0)+_xlfn._xlws.FILTER($L:$L,($B:$B=$O4)*($C:$C=Y$2),0)=0,"",_xlfn._xlws.FILTER($L:$L,($B:$B=$O4)*($C:$C=U$2),0)+_xlfn._xlws.FILTER($L:$L,($B:$B=$O4)*($C:$C=V$2),0)+_xlfn._xlws.FILTER($L:$L,($B:$B=$O4)*($C:$C=W$2),0)+_xlfn._xlws.FILTER($L:$L,($B:$B=$O4)*($C:$C=X$2),0)+_xlfn._xlws.FILTER($L:$L,($B:$B=$O4)*($C:$C=Y$2),0))</f>
        <v/>
      </c>
      <c r="V4" s="200"/>
      <c r="W4" s="200"/>
      <c r="X4" s="200"/>
      <c r="Y4" s="200"/>
      <c r="Z4" s="2"/>
      <c r="AA4" s="2" t="str" cm="1">
        <f t="array" ref="AA4">IF(_xlfn._xlws.FILTER($L:$L,($B:$B=$O4)*($C:$C=AA$2),0)=0,"",_xlfn._xlws.FILTER($L:$L,($B:$B=$O4)*($C:$C=AA$2),0))</f>
        <v/>
      </c>
      <c r="AB4" s="2"/>
      <c r="AC4" s="200" t="str" cm="1">
        <f t="array" ref="AC4">IF(_xlfn._xlws.FILTER($L:$L,($B:$B=$O4)*($C:$C=AC$2),0)+_xlfn._xlws.FILTER($L:$L,($B:$B=$O4)*($C:$C=AD$2),0)=0,"",_xlfn._xlws.FILTER($L:$L,($B:$B=$O4)*($C:$C=AC$2),0)+_xlfn._xlws.FILTER($L:$L,($B:$B=$O4)*($C:$C=AD$2),0))</f>
        <v/>
      </c>
      <c r="AD4" s="200"/>
      <c r="AE4" s="2" t="str" cm="1">
        <f t="array" ref="AE4">IF(_xlfn._xlws.FILTER($L:$L,($B:$B=$O4)*($C:$C=AE$2),0)=0,"",_xlfn._xlws.FILTER($L:$L,($B:$B=$O4)*($C:$C=AE$2),0))</f>
        <v/>
      </c>
      <c r="AF4" s="200" t="str" cm="1">
        <f t="array" ref="AF4">IF(_xlfn._xlws.FILTER($L:$L,($B:$B=$O4)*($C:$C=AF$2),0)+_xlfn._xlws.FILTER($L:$L,($B:$B=$O4)*($C:$C=AG$2),0)+_xlfn._xlws.FILTER($L:$L,($B:$B=$O4)*($C:$C=AH$2),0)=0,"",_xlfn._xlws.FILTER($L:$L,($B:$B=$O4)*($C:$C=AF$2),0)+_xlfn._xlws.FILTER($L:$L,($B:$B=$O4)*($C:$C=AG$2),0)+_xlfn._xlws.FILTER($L:$L,($B:$B=$O4)*($C:$C=AH$2),0))</f>
        <v/>
      </c>
      <c r="AG4" s="200"/>
      <c r="AH4" s="200"/>
      <c r="AI4" s="2" t="str" cm="1">
        <f t="array" ref="AI4">IF(_xlfn._xlws.FILTER($L:$L,($B:$B=$O4)*($C:$C=AI$2),0)=0,"",_xlfn._xlws.FILTER($L:$L,($B:$B=$O4)*($C:$C=AI$2),0))</f>
        <v/>
      </c>
      <c r="AJ4" s="2" t="str" cm="1">
        <f t="array" ref="AJ4">IF(_xlfn._xlws.FILTER($L:$L,($B:$B=$O4)*($C:$C=AJ$2),0)=0,"",_xlfn._xlws.FILTER($L:$L,($B:$B=$O4)*($C:$C=AJ$2),0))</f>
        <v/>
      </c>
      <c r="AK4" s="2" t="str" cm="1">
        <f t="array" ref="AK4">IF(_xlfn._xlws.FILTER($L:$L,($B:$B=$O4)*($C:$C=AK$2),0)=0,"",_xlfn._xlws.FILTER($L:$L,($B:$B=$O4)*($C:$C=AK$2),0))</f>
        <v/>
      </c>
      <c r="AL4" s="2">
        <f t="shared" ref="AL4:AL40" si="0">SUM(P4:AK4)</f>
        <v>0</v>
      </c>
    </row>
    <row r="5" spans="1:47" x14ac:dyDescent="0.25">
      <c r="A5" t="s">
        <v>173</v>
      </c>
      <c r="B5" s="31">
        <v>44868</v>
      </c>
      <c r="C5" s="99" t="s">
        <v>98</v>
      </c>
      <c r="D5">
        <v>0</v>
      </c>
      <c r="E5">
        <v>1</v>
      </c>
      <c r="F5">
        <v>10</v>
      </c>
      <c r="G5">
        <v>0</v>
      </c>
      <c r="H5">
        <v>1</v>
      </c>
      <c r="I5">
        <v>1</v>
      </c>
      <c r="J5">
        <v>13</v>
      </c>
      <c r="K5">
        <v>0</v>
      </c>
      <c r="L5">
        <v>26</v>
      </c>
      <c r="N5" t="s">
        <v>61</v>
      </c>
      <c r="O5" s="32">
        <v>44866</v>
      </c>
      <c r="P5" s="200" t="str" cm="1">
        <f t="array" ref="P5">IF(_xlfn._xlws.FILTER($L:$L,($B:$B=$O5)*($C:$C=P$2),0)+_xlfn._xlws.FILTER($L:$L,($B:$B=$O5)*($C:$C=Q$2),0)=0,"",_xlfn._xlws.FILTER($L:$L,($B:$B=$O5)*($C:$C=P$2),0)+_xlfn._xlws.FILTER($L:$L,($B:$B=$O5)*($C:$C=Q$2),0))</f>
        <v/>
      </c>
      <c r="Q5" s="200"/>
      <c r="R5" s="2" t="str" cm="1">
        <f t="array" ref="R5">IF(_xlfn._xlws.FILTER($L:$L,($B:$B=$O5)*($C:$C=R$2),0)=0,"",_xlfn._xlws.FILTER($L:$L,($B:$B=$O5)*($C:$C=R$2),0))</f>
        <v/>
      </c>
      <c r="S5" s="200" t="str" cm="1">
        <f t="array" ref="S5">IF(_xlfn._xlws.FILTER($L:$L,($B:$B=$O5)*($C:$C=S$2),0)+_xlfn._xlws.FILTER($L:$L,($B:$B=$O5)*($C:$C=T$2),0)=0,"",_xlfn._xlws.FILTER($L:$L,($B:$B=$O5)*($C:$C=S$2),0)+_xlfn._xlws.FILTER($L:$L,($B:$B=$O5)*($C:$C=T$2),0))</f>
        <v/>
      </c>
      <c r="T5" s="200"/>
      <c r="U5" s="200" t="str" cm="1">
        <f t="array" ref="U5">IF(_xlfn._xlws.FILTER($L:$L,($B:$B=$O5)*($C:$C=U$2),0)+_xlfn._xlws.FILTER($L:$L,($B:$B=$O5)*($C:$C=V$2),0)+_xlfn._xlws.FILTER($L:$L,($B:$B=$O5)*($C:$C=W$2),0)+_xlfn._xlws.FILTER($L:$L,($B:$B=$O5)*($C:$C=X$2),0)+_xlfn._xlws.FILTER($L:$L,($B:$B=$O5)*($C:$C=Y$2),0)=0,"",_xlfn._xlws.FILTER($L:$L,($B:$B=$O5)*($C:$C=U$2),0)+_xlfn._xlws.FILTER($L:$L,($B:$B=$O5)*($C:$C=V$2),0)+_xlfn._xlws.FILTER($L:$L,($B:$B=$O5)*($C:$C=W$2),0)+_xlfn._xlws.FILTER($L:$L,($B:$B=$O5)*($C:$C=X$2),0)+_xlfn._xlws.FILTER($L:$L,($B:$B=$O5)*($C:$C=Y$2),0))</f>
        <v/>
      </c>
      <c r="V5" s="200"/>
      <c r="W5" s="200"/>
      <c r="X5" s="200"/>
      <c r="Y5" s="200"/>
      <c r="Z5" s="37"/>
      <c r="AA5" s="2" t="str" cm="1">
        <f t="array" ref="AA5">IF(_xlfn._xlws.FILTER($L:$L,($B:$B=$O5)*($C:$C=AA$2),0)=0,"",_xlfn._xlws.FILTER($L:$L,($B:$B=$O5)*($C:$C=AA$2),0))</f>
        <v/>
      </c>
      <c r="AB5" s="37"/>
      <c r="AC5" s="200" t="str" cm="1">
        <f t="array" ref="AC5">IF(_xlfn._xlws.FILTER($L:$L,($B:$B=$O5)*($C:$C=AC$2),0)+_xlfn._xlws.FILTER($L:$L,($B:$B=$O5)*($C:$C=AD$2),0)=0,"",_xlfn._xlws.FILTER($L:$L,($B:$B=$O5)*($C:$C=AC$2),0)+_xlfn._xlws.FILTER($L:$L,($B:$B=$O5)*($C:$C=AD$2),0))</f>
        <v/>
      </c>
      <c r="AD5" s="200"/>
      <c r="AE5" s="2" t="str" cm="1">
        <f t="array" ref="AE5">IF(_xlfn._xlws.FILTER($L:$L,($B:$B=$O5)*($C:$C=AE$2),0)=0,"",_xlfn._xlws.FILTER($L:$L,($B:$B=$O5)*($C:$C=AE$2),0))</f>
        <v/>
      </c>
      <c r="AF5" s="200" t="str" cm="1">
        <f t="array" ref="AF5">IF(_xlfn._xlws.FILTER($L:$L,($B:$B=$O5)*($C:$C=AF$2),0)+_xlfn._xlws.FILTER($L:$L,($B:$B=$O5)*($C:$C=AG$2),0)+_xlfn._xlws.FILTER($L:$L,($B:$B=$O5)*($C:$C=AH$2),0)=0,"",_xlfn._xlws.FILTER($L:$L,($B:$B=$O5)*($C:$C=AF$2),0)+_xlfn._xlws.FILTER($L:$L,($B:$B=$O5)*($C:$C=AG$2),0)+_xlfn._xlws.FILTER($L:$L,($B:$B=$O5)*($C:$C=AH$2),0))</f>
        <v/>
      </c>
      <c r="AG5" s="200"/>
      <c r="AH5" s="200"/>
      <c r="AI5" s="2" t="str" cm="1">
        <f t="array" ref="AI5">IF(_xlfn._xlws.FILTER($L:$L,($B:$B=$O5)*($C:$C=AI$2),0)=0,"",_xlfn._xlws.FILTER($L:$L,($B:$B=$O5)*($C:$C=AI$2),0))</f>
        <v/>
      </c>
      <c r="AJ5" s="2" t="str" cm="1">
        <f t="array" ref="AJ5">IF(_xlfn._xlws.FILTER($L:$L,($B:$B=$O5)*($C:$C=AJ$2),0)=0,"",_xlfn._xlws.FILTER($L:$L,($B:$B=$O5)*($C:$C=AJ$2),0))</f>
        <v/>
      </c>
      <c r="AK5" s="2" t="str" cm="1">
        <f t="array" ref="AK5">IF(_xlfn._xlws.FILTER($L:$L,($B:$B=$O5)*($C:$C=AK$2),0)=0,"",_xlfn._xlws.FILTER($L:$L,($B:$B=$O5)*($C:$C=AK$2),0))</f>
        <v/>
      </c>
      <c r="AL5" s="2">
        <f t="shared" si="0"/>
        <v>0</v>
      </c>
      <c r="AM5" s="58"/>
      <c r="AN5" s="58"/>
      <c r="AO5" s="58"/>
      <c r="AP5" s="58"/>
      <c r="AQ5" s="58"/>
      <c r="AR5" s="63"/>
      <c r="AS5" s="58"/>
    </row>
    <row r="6" spans="1:47" x14ac:dyDescent="0.25">
      <c r="A6" t="s">
        <v>173</v>
      </c>
      <c r="B6" s="31">
        <v>44868</v>
      </c>
      <c r="C6" s="99" t="s">
        <v>54</v>
      </c>
      <c r="D6">
        <v>2</v>
      </c>
      <c r="E6">
        <v>1</v>
      </c>
      <c r="F6">
        <v>2</v>
      </c>
      <c r="G6">
        <v>0</v>
      </c>
      <c r="H6">
        <v>1</v>
      </c>
      <c r="I6">
        <v>0</v>
      </c>
      <c r="J6">
        <v>1</v>
      </c>
      <c r="K6">
        <v>0</v>
      </c>
      <c r="L6">
        <v>7</v>
      </c>
      <c r="N6" t="s">
        <v>62</v>
      </c>
      <c r="O6" s="32">
        <v>44867</v>
      </c>
      <c r="P6" s="200" t="str" cm="1">
        <f t="array" ref="P6">IF(_xlfn._xlws.FILTER($L:$L,($B:$B=$O6)*($C:$C=P$2),0)+_xlfn._xlws.FILTER($L:$L,($B:$B=$O6)*($C:$C=Q$2),0)=0,"",_xlfn._xlws.FILTER($L:$L,($B:$B=$O6)*($C:$C=P$2),0)+_xlfn._xlws.FILTER($L:$L,($B:$B=$O6)*($C:$C=Q$2),0))</f>
        <v/>
      </c>
      <c r="Q6" s="200"/>
      <c r="R6" s="2" t="str" cm="1">
        <f t="array" ref="R6">IF(_xlfn._xlws.FILTER($L:$L,($B:$B=$O6)*($C:$C=R$2),0)=0,"",_xlfn._xlws.FILTER($L:$L,($B:$B=$O6)*($C:$C=R$2),0))</f>
        <v/>
      </c>
      <c r="S6" s="200" t="str" cm="1">
        <f t="array" ref="S6">IF(_xlfn._xlws.FILTER($L:$L,($B:$B=$O6)*($C:$C=S$2),0)+_xlfn._xlws.FILTER($L:$L,($B:$B=$O6)*($C:$C=T$2),0)=0,"",_xlfn._xlws.FILTER($L:$L,($B:$B=$O6)*($C:$C=S$2),0)+_xlfn._xlws.FILTER($L:$L,($B:$B=$O6)*($C:$C=T$2),0))</f>
        <v/>
      </c>
      <c r="T6" s="200"/>
      <c r="U6" s="200" t="str" cm="1">
        <f t="array" ref="U6">IF(_xlfn._xlws.FILTER($L:$L,($B:$B=$O6)*($C:$C=U$2),0)+_xlfn._xlws.FILTER($L:$L,($B:$B=$O6)*($C:$C=V$2),0)+_xlfn._xlws.FILTER($L:$L,($B:$B=$O6)*($C:$C=W$2),0)+_xlfn._xlws.FILTER($L:$L,($B:$B=$O6)*($C:$C=X$2),0)+_xlfn._xlws.FILTER($L:$L,($B:$B=$O6)*($C:$C=Y$2),0)=0,"",_xlfn._xlws.FILTER($L:$L,($B:$B=$O6)*($C:$C=U$2),0)+_xlfn._xlws.FILTER($L:$L,($B:$B=$O6)*($C:$C=V$2),0)+_xlfn._xlws.FILTER($L:$L,($B:$B=$O6)*($C:$C=W$2),0)+_xlfn._xlws.FILTER($L:$L,($B:$B=$O6)*($C:$C=X$2),0)+_xlfn._xlws.FILTER($L:$L,($B:$B=$O6)*($C:$C=Y$2),0))</f>
        <v/>
      </c>
      <c r="V6" s="200"/>
      <c r="W6" s="200"/>
      <c r="X6" s="200"/>
      <c r="Y6" s="200"/>
      <c r="Z6" s="2"/>
      <c r="AA6" s="2" t="str" cm="1">
        <f t="array" ref="AA6">IF(_xlfn._xlws.FILTER($L:$L,($B:$B=$O6)*($C:$C=AA$2),0)=0,"",_xlfn._xlws.FILTER($L:$L,($B:$B=$O6)*($C:$C=AA$2),0))</f>
        <v/>
      </c>
      <c r="AB6" s="2"/>
      <c r="AC6" s="200" t="str" cm="1">
        <f t="array" ref="AC6">IF(_xlfn._xlws.FILTER($L:$L,($B:$B=$O6)*($C:$C=AC$2),0)+_xlfn._xlws.FILTER($L:$L,($B:$B=$O6)*($C:$C=AD$2),0)=0,"",_xlfn._xlws.FILTER($L:$L,($B:$B=$O6)*($C:$C=AC$2),0)+_xlfn._xlws.FILTER($L:$L,($B:$B=$O6)*($C:$C=AD$2),0))</f>
        <v/>
      </c>
      <c r="AD6" s="200"/>
      <c r="AE6" s="2" t="str" cm="1">
        <f t="array" ref="AE6">IF(_xlfn._xlws.FILTER($L:$L,($B:$B=$O6)*($C:$C=AE$2),0)=0,"",_xlfn._xlws.FILTER($L:$L,($B:$B=$O6)*($C:$C=AE$2),0))</f>
        <v/>
      </c>
      <c r="AF6" s="200" t="str" cm="1">
        <f t="array" ref="AF6">IF(_xlfn._xlws.FILTER($L:$L,($B:$B=$O6)*($C:$C=AF$2),0)+_xlfn._xlws.FILTER($L:$L,($B:$B=$O6)*($C:$C=AG$2),0)+_xlfn._xlws.FILTER($L:$L,($B:$B=$O6)*($C:$C=AH$2),0)=0,"",_xlfn._xlws.FILTER($L:$L,($B:$B=$O6)*($C:$C=AF$2),0)+_xlfn._xlws.FILTER($L:$L,($B:$B=$O6)*($C:$C=AG$2),0)+_xlfn._xlws.FILTER($L:$L,($B:$B=$O6)*($C:$C=AH$2),0))</f>
        <v/>
      </c>
      <c r="AG6" s="200"/>
      <c r="AH6" s="200"/>
      <c r="AI6" s="2" t="str" cm="1">
        <f t="array" ref="AI6">IF(_xlfn._xlws.FILTER($L:$L,($B:$B=$O6)*($C:$C=AI$2),0)=0,"",_xlfn._xlws.FILTER($L:$L,($B:$B=$O6)*($C:$C=AI$2),0))</f>
        <v/>
      </c>
      <c r="AJ6" s="2" t="str" cm="1">
        <f t="array" ref="AJ6">IF(_xlfn._xlws.FILTER($L:$L,($B:$B=$O6)*($C:$C=AJ$2),0)=0,"",_xlfn._xlws.FILTER($L:$L,($B:$B=$O6)*($C:$C=AJ$2),0))</f>
        <v/>
      </c>
      <c r="AK6" s="2" t="str" cm="1">
        <f t="array" ref="AK6">IF(_xlfn._xlws.FILTER($L:$L,($B:$B=$O6)*($C:$C=AK$2),0)=0,"",_xlfn._xlws.FILTER($L:$L,($B:$B=$O6)*($C:$C=AK$2),0))</f>
        <v/>
      </c>
      <c r="AL6" s="2">
        <f t="shared" si="0"/>
        <v>0</v>
      </c>
    </row>
    <row r="7" spans="1:47" x14ac:dyDescent="0.25">
      <c r="A7" t="s">
        <v>173</v>
      </c>
      <c r="B7" s="31">
        <v>44868</v>
      </c>
      <c r="C7" s="99" t="s">
        <v>99</v>
      </c>
      <c r="D7">
        <v>1</v>
      </c>
      <c r="E7">
        <v>0</v>
      </c>
      <c r="F7">
        <v>2</v>
      </c>
      <c r="G7">
        <v>0</v>
      </c>
      <c r="H7">
        <v>0</v>
      </c>
      <c r="I7">
        <v>0</v>
      </c>
      <c r="J7">
        <v>2</v>
      </c>
      <c r="K7">
        <v>0</v>
      </c>
      <c r="L7">
        <v>5</v>
      </c>
      <c r="N7" t="s">
        <v>63</v>
      </c>
      <c r="O7" s="32">
        <v>44868</v>
      </c>
      <c r="P7" s="200" cm="1">
        <f t="array" ref="P7">IF(_xlfn._xlws.FILTER($L:$L,($B:$B=$O7)*($C:$C=P$2),0)+_xlfn._xlws.FILTER($L:$L,($B:$B=$O7)*($C:$C=Q$2),0)=0,"",_xlfn._xlws.FILTER($L:$L,($B:$B=$O7)*($C:$C=P$2),0)+_xlfn._xlws.FILTER($L:$L,($B:$B=$O7)*($C:$C=Q$2),0))</f>
        <v>2</v>
      </c>
      <c r="Q7" s="200"/>
      <c r="R7" s="2" cm="1">
        <f t="array" ref="R7">IF(_xlfn._xlws.FILTER($L:$L,($B:$B=$O7)*($C:$C=R$2),0)=0,"",_xlfn._xlws.FILTER($L:$L,($B:$B=$O7)*($C:$C=R$2),0))</f>
        <v>5</v>
      </c>
      <c r="S7" s="200" cm="1">
        <f t="array" ref="S7">IF(_xlfn._xlws.FILTER($L:$L,($B:$B=$O7)*($C:$C=S$2),0)+_xlfn._xlws.FILTER($L:$L,($B:$B=$O7)*($C:$C=T$2),0)=0,"",_xlfn._xlws.FILTER($L:$L,($B:$B=$O7)*($C:$C=S$2),0)+_xlfn._xlws.FILTER($L:$L,($B:$B=$O7)*($C:$C=T$2),0))</f>
        <v>33</v>
      </c>
      <c r="T7" s="200"/>
      <c r="U7" s="200" cm="1">
        <f t="array" ref="U7">IF(_xlfn._xlws.FILTER($L:$L,($B:$B=$O7)*($C:$C=U$2),0)+_xlfn._xlws.FILTER($L:$L,($B:$B=$O7)*($C:$C=V$2),0)+_xlfn._xlws.FILTER($L:$L,($B:$B=$O7)*($C:$C=W$2),0)+_xlfn._xlws.FILTER($L:$L,($B:$B=$O7)*($C:$C=X$2),0)+_xlfn._xlws.FILTER($L:$L,($B:$B=$O7)*($C:$C=Y$2),0)=0,"",_xlfn._xlws.FILTER($L:$L,($B:$B=$O7)*($C:$C=U$2),0)+_xlfn._xlws.FILTER($L:$L,($B:$B=$O7)*($C:$C=V$2),0)+_xlfn._xlws.FILTER($L:$L,($B:$B=$O7)*($C:$C=W$2),0)+_xlfn._xlws.FILTER($L:$L,($B:$B=$O7)*($C:$C=X$2),0)+_xlfn._xlws.FILTER($L:$L,($B:$B=$O7)*($C:$C=Y$2),0))</f>
        <v>23</v>
      </c>
      <c r="V7" s="200"/>
      <c r="W7" s="200"/>
      <c r="X7" s="200"/>
      <c r="Y7" s="200"/>
      <c r="Z7" s="2"/>
      <c r="AA7" s="2" cm="1">
        <f t="array" ref="AA7">IF(_xlfn._xlws.FILTER($L:$L,($B:$B=$O7)*($C:$C=AA$2),0)=0,"",_xlfn._xlws.FILTER($L:$L,($B:$B=$O7)*($C:$C=AA$2),0))</f>
        <v>8</v>
      </c>
      <c r="AB7" s="2"/>
      <c r="AC7" s="200" cm="1">
        <f t="array" ref="AC7">IF(_xlfn._xlws.FILTER($L:$L,($B:$B=$O7)*($C:$C=AC$2),0)+_xlfn._xlws.FILTER($L:$L,($B:$B=$O7)*($C:$C=AD$2),0)=0,"",_xlfn._xlws.FILTER($L:$L,($B:$B=$O7)*($C:$C=AC$2),0)+_xlfn._xlws.FILTER($L:$L,($B:$B=$O7)*($C:$C=AD$2),0))</f>
        <v>1</v>
      </c>
      <c r="AD7" s="200"/>
      <c r="AE7" s="2" cm="1">
        <f t="array" ref="AE7">IF(_xlfn._xlws.FILTER($L:$L,($B:$B=$O7)*($C:$C=AE$2),0)=0,"",_xlfn._xlws.FILTER($L:$L,($B:$B=$O7)*($C:$C=AE$2),0))</f>
        <v>3</v>
      </c>
      <c r="AF7" s="200" cm="1">
        <f t="array" ref="AF7">IF(_xlfn._xlws.FILTER($L:$L,($B:$B=$O7)*($C:$C=AF$2),0)+_xlfn._xlws.FILTER($L:$L,($B:$B=$O7)*($C:$C=AG$2),0)+_xlfn._xlws.FILTER($L:$L,($B:$B=$O7)*($C:$C=AH$2),0)=0,"",_xlfn._xlws.FILTER($L:$L,($B:$B=$O7)*($C:$C=AF$2),0)+_xlfn._xlws.FILTER($L:$L,($B:$B=$O7)*($C:$C=AG$2),0)+_xlfn._xlws.FILTER($L:$L,($B:$B=$O7)*($C:$C=AH$2),0))</f>
        <v>1</v>
      </c>
      <c r="AG7" s="200"/>
      <c r="AH7" s="200"/>
      <c r="AI7" s="2" cm="1">
        <f t="array" ref="AI7">IF(_xlfn._xlws.FILTER($L:$L,($B:$B=$O7)*($C:$C=AI$2),0)=0,"",_xlfn._xlws.FILTER($L:$L,($B:$B=$O7)*($C:$C=AI$2),0))</f>
        <v>4</v>
      </c>
      <c r="AJ7" s="2" cm="1">
        <f t="array" ref="AJ7">IF(_xlfn._xlws.FILTER($L:$L,($B:$B=$O7)*($C:$C=AJ$2),0)=0,"",_xlfn._xlws.FILTER($L:$L,($B:$B=$O7)*($C:$C=AJ$2),0))</f>
        <v>2</v>
      </c>
      <c r="AK7" s="2" t="str" cm="1">
        <f t="array" ref="AK7">IF(_xlfn._xlws.FILTER($L:$L,($B:$B=$O7)*($C:$C=AK$2),0)=0,"",_xlfn._xlws.FILTER($L:$L,($B:$B=$O7)*($C:$C=AK$2),0))</f>
        <v/>
      </c>
      <c r="AL7" s="2">
        <f t="shared" si="0"/>
        <v>82</v>
      </c>
    </row>
    <row r="8" spans="1:47" x14ac:dyDescent="0.25">
      <c r="A8" t="s">
        <v>173</v>
      </c>
      <c r="B8" s="31">
        <v>44868</v>
      </c>
      <c r="C8" s="99" t="s">
        <v>100</v>
      </c>
      <c r="D8">
        <v>0</v>
      </c>
      <c r="E8">
        <v>2</v>
      </c>
      <c r="F8">
        <v>2</v>
      </c>
      <c r="G8">
        <v>0</v>
      </c>
      <c r="H8">
        <v>1</v>
      </c>
      <c r="I8">
        <v>0</v>
      </c>
      <c r="J8">
        <v>0</v>
      </c>
      <c r="K8">
        <v>0</v>
      </c>
      <c r="L8">
        <v>5</v>
      </c>
      <c r="N8" t="s">
        <v>64</v>
      </c>
      <c r="O8" s="32">
        <v>44869</v>
      </c>
      <c r="P8" s="200" cm="1">
        <f t="array" ref="P8">IF(_xlfn._xlws.FILTER($L:$L,($B:$B=$O8)*($C:$C=P$2),0)+_xlfn._xlws.FILTER($L:$L,($B:$B=$O8)*($C:$C=Q$2),0)=0,"",_xlfn._xlws.FILTER($L:$L,($B:$B=$O8)*($C:$C=P$2),0)+_xlfn._xlws.FILTER($L:$L,($B:$B=$O8)*($C:$C=Q$2),0))</f>
        <v>2</v>
      </c>
      <c r="Q8" s="200"/>
      <c r="R8" s="2" cm="1">
        <f t="array" ref="R8">IF(_xlfn._xlws.FILTER($L:$L,($B:$B=$O8)*($C:$C=R$2),0)=0,"",_xlfn._xlws.FILTER($L:$L,($B:$B=$O8)*($C:$C=R$2),0))</f>
        <v>4</v>
      </c>
      <c r="S8" s="200" cm="1">
        <f t="array" ref="S8">IF(_xlfn._xlws.FILTER($L:$L,($B:$B=$O8)*($C:$C=S$2),0)+_xlfn._xlws.FILTER($L:$L,($B:$B=$O8)*($C:$C=T$2),0)=0,"",_xlfn._xlws.FILTER($L:$L,($B:$B=$O8)*($C:$C=S$2),0)+_xlfn._xlws.FILTER($L:$L,($B:$B=$O8)*($C:$C=T$2),0))</f>
        <v>28</v>
      </c>
      <c r="T8" s="200"/>
      <c r="U8" s="200" cm="1">
        <f t="array" ref="U8">IF(_xlfn._xlws.FILTER($L:$L,($B:$B=$O8)*($C:$C=U$2),0)+_xlfn._xlws.FILTER($L:$L,($B:$B=$O8)*($C:$C=V$2),0)+_xlfn._xlws.FILTER($L:$L,($B:$B=$O8)*($C:$C=W$2),0)+_xlfn._xlws.FILTER($L:$L,($B:$B=$O8)*($C:$C=X$2),0)+_xlfn._xlws.FILTER($L:$L,($B:$B=$O8)*($C:$C=Y$2),0)=0,"",_xlfn._xlws.FILTER($L:$L,($B:$B=$O8)*($C:$C=U$2),0)+_xlfn._xlws.FILTER($L:$L,($B:$B=$O8)*($C:$C=V$2),0)+_xlfn._xlws.FILTER($L:$L,($B:$B=$O8)*($C:$C=W$2),0)+_xlfn._xlws.FILTER($L:$L,($B:$B=$O8)*($C:$C=X$2),0)+_xlfn._xlws.FILTER($L:$L,($B:$B=$O8)*($C:$C=Y$2),0))</f>
        <v>6</v>
      </c>
      <c r="V8" s="200"/>
      <c r="W8" s="200"/>
      <c r="X8" s="200"/>
      <c r="Y8" s="200"/>
      <c r="Z8" s="2"/>
      <c r="AA8" s="2" cm="1">
        <f t="array" ref="AA8">IF(_xlfn._xlws.FILTER($L:$L,($B:$B=$O8)*($C:$C=AA$2),0)=0,"",_xlfn._xlws.FILTER($L:$L,($B:$B=$O8)*($C:$C=AA$2),0))</f>
        <v>6</v>
      </c>
      <c r="AB8" s="2"/>
      <c r="AC8" s="200" t="str" cm="1">
        <f t="array" ref="AC8">IF(_xlfn._xlws.FILTER($L:$L,($B:$B=$O8)*($C:$C=AC$2),0)+_xlfn._xlws.FILTER($L:$L,($B:$B=$O8)*($C:$C=AD$2),0)=0,"",_xlfn._xlws.FILTER($L:$L,($B:$B=$O8)*($C:$C=AC$2),0)+_xlfn._xlws.FILTER($L:$L,($B:$B=$O8)*($C:$C=AD$2),0))</f>
        <v/>
      </c>
      <c r="AD8" s="200"/>
      <c r="AE8" s="2" cm="1">
        <f t="array" ref="AE8">IF(_xlfn._xlws.FILTER($L:$L,($B:$B=$O8)*($C:$C=AE$2),0)=0,"",_xlfn._xlws.FILTER($L:$L,($B:$B=$O8)*($C:$C=AE$2),0))</f>
        <v>1</v>
      </c>
      <c r="AF8" s="200" cm="1">
        <f t="array" ref="AF8">IF(_xlfn._xlws.FILTER($L:$L,($B:$B=$O8)*($C:$C=AF$2),0)+_xlfn._xlws.FILTER($L:$L,($B:$B=$O8)*($C:$C=AG$2),0)+_xlfn._xlws.FILTER($L:$L,($B:$B=$O8)*($C:$C=AH$2),0)=0,"",_xlfn._xlws.FILTER($L:$L,($B:$B=$O8)*($C:$C=AF$2),0)+_xlfn._xlws.FILTER($L:$L,($B:$B=$O8)*($C:$C=AG$2),0)+_xlfn._xlws.FILTER($L:$L,($B:$B=$O8)*($C:$C=AH$2),0))</f>
        <v>3</v>
      </c>
      <c r="AG8" s="200"/>
      <c r="AH8" s="200"/>
      <c r="AI8" s="2" cm="1">
        <f t="array" ref="AI8">IF(_xlfn._xlws.FILTER($L:$L,($B:$B=$O8)*($C:$C=AI$2),0)=0,"",_xlfn._xlws.FILTER($L:$L,($B:$B=$O8)*($C:$C=AI$2),0))</f>
        <v>4</v>
      </c>
      <c r="AJ8" s="2" cm="1">
        <f t="array" ref="AJ8">IF(_xlfn._xlws.FILTER($L:$L,($B:$B=$O8)*($C:$C=AJ$2),0)=0,"",_xlfn._xlws.FILTER($L:$L,($B:$B=$O8)*($C:$C=AJ$2),0))</f>
        <v>2</v>
      </c>
      <c r="AK8" s="2" t="str" cm="1">
        <f t="array" ref="AK8">IF(_xlfn._xlws.FILTER($L:$L,($B:$B=$O8)*($C:$C=AK$2),0)=0,"",_xlfn._xlws.FILTER($L:$L,($B:$B=$O8)*($C:$C=AK$2),0))</f>
        <v/>
      </c>
      <c r="AL8" s="2">
        <f t="shared" si="0"/>
        <v>56</v>
      </c>
    </row>
    <row r="9" spans="1:47" x14ac:dyDescent="0.25">
      <c r="A9" t="s">
        <v>173</v>
      </c>
      <c r="B9" s="31">
        <v>44868</v>
      </c>
      <c r="C9" s="99" t="s">
        <v>101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2</v>
      </c>
      <c r="N9" t="s">
        <v>65</v>
      </c>
      <c r="O9" s="32">
        <v>44870</v>
      </c>
      <c r="P9" s="200" t="str" cm="1">
        <f t="array" ref="P9">IF(_xlfn._xlws.FILTER($L:$L,($B:$B=$O9)*($C:$C=P$2),0)+_xlfn._xlws.FILTER($L:$L,($B:$B=$O9)*($C:$C=Q$2),0)=0,"",_xlfn._xlws.FILTER($L:$L,($B:$B=$O9)*($C:$C=P$2),0)+_xlfn._xlws.FILTER($L:$L,($B:$B=$O9)*($C:$C=Q$2),0))</f>
        <v/>
      </c>
      <c r="Q9" s="200"/>
      <c r="R9" s="2" t="str" cm="1">
        <f t="array" ref="R9">IF(_xlfn._xlws.FILTER($L:$L,($B:$B=$O9)*($C:$C=R$2),0)=0,"",_xlfn._xlws.FILTER($L:$L,($B:$B=$O9)*($C:$C=R$2),0))</f>
        <v/>
      </c>
      <c r="S9" s="200" t="str" cm="1">
        <f t="array" ref="S9">IF(_xlfn._xlws.FILTER($L:$L,($B:$B=$O9)*($C:$C=S$2),0)+_xlfn._xlws.FILTER($L:$L,($B:$B=$O9)*($C:$C=T$2),0)=0,"",_xlfn._xlws.FILTER($L:$L,($B:$B=$O9)*($C:$C=S$2),0)+_xlfn._xlws.FILTER($L:$L,($B:$B=$O9)*($C:$C=T$2),0))</f>
        <v/>
      </c>
      <c r="T9" s="200"/>
      <c r="U9" s="200" t="str" cm="1">
        <f t="array" ref="U9">IF(_xlfn._xlws.FILTER($L:$L,($B:$B=$O9)*($C:$C=U$2),0)+_xlfn._xlws.FILTER($L:$L,($B:$B=$O9)*($C:$C=V$2),0)+_xlfn._xlws.FILTER($L:$L,($B:$B=$O9)*($C:$C=W$2),0)+_xlfn._xlws.FILTER($L:$L,($B:$B=$O9)*($C:$C=X$2),0)+_xlfn._xlws.FILTER($L:$L,($B:$B=$O9)*($C:$C=Y$2),0)=0,"",_xlfn._xlws.FILTER($L:$L,($B:$B=$O9)*($C:$C=U$2),0)+_xlfn._xlws.FILTER($L:$L,($B:$B=$O9)*($C:$C=V$2),0)+_xlfn._xlws.FILTER($L:$L,($B:$B=$O9)*($C:$C=W$2),0)+_xlfn._xlws.FILTER($L:$L,($B:$B=$O9)*($C:$C=X$2),0)+_xlfn._xlws.FILTER($L:$L,($B:$B=$O9)*($C:$C=Y$2),0))</f>
        <v/>
      </c>
      <c r="V9" s="200"/>
      <c r="W9" s="200"/>
      <c r="X9" s="200"/>
      <c r="Y9" s="200"/>
      <c r="Z9" s="2"/>
      <c r="AA9" s="2" t="str" cm="1">
        <f t="array" ref="AA9">IF(_xlfn._xlws.FILTER($L:$L,($B:$B=$O9)*($C:$C=AA$2),0)=0,"",_xlfn._xlws.FILTER($L:$L,($B:$B=$O9)*($C:$C=AA$2),0))</f>
        <v/>
      </c>
      <c r="AB9" s="2"/>
      <c r="AC9" s="200" t="str" cm="1">
        <f t="array" ref="AC9">IF(_xlfn._xlws.FILTER($L:$L,($B:$B=$O9)*($C:$C=AC$2),0)+_xlfn._xlws.FILTER($L:$L,($B:$B=$O9)*($C:$C=AD$2),0)=0,"",_xlfn._xlws.FILTER($L:$L,($B:$B=$O9)*($C:$C=AC$2),0)+_xlfn._xlws.FILTER($L:$L,($B:$B=$O9)*($C:$C=AD$2),0))</f>
        <v/>
      </c>
      <c r="AD9" s="200"/>
      <c r="AE9" s="2" t="str" cm="1">
        <f t="array" ref="AE9">IF(_xlfn._xlws.FILTER($L:$L,($B:$B=$O9)*($C:$C=AE$2),0)=0,"",_xlfn._xlws.FILTER($L:$L,($B:$B=$O9)*($C:$C=AE$2),0))</f>
        <v/>
      </c>
      <c r="AF9" s="200" t="str" cm="1">
        <f t="array" ref="AF9">IF(_xlfn._xlws.FILTER($L:$L,($B:$B=$O9)*($C:$C=AF$2),0)+_xlfn._xlws.FILTER($L:$L,($B:$B=$O9)*($C:$C=AG$2),0)+_xlfn._xlws.FILTER($L:$L,($B:$B=$O9)*($C:$C=AH$2),0)=0,"",_xlfn._xlws.FILTER($L:$L,($B:$B=$O9)*($C:$C=AF$2),0)+_xlfn._xlws.FILTER($L:$L,($B:$B=$O9)*($C:$C=AG$2),0)+_xlfn._xlws.FILTER($L:$L,($B:$B=$O9)*($C:$C=AH$2),0))</f>
        <v/>
      </c>
      <c r="AG9" s="200"/>
      <c r="AH9" s="200"/>
      <c r="AI9" s="2" t="str" cm="1">
        <f t="array" ref="AI9">IF(_xlfn._xlws.FILTER($L:$L,($B:$B=$O9)*($C:$C=AI$2),0)=0,"",_xlfn._xlws.FILTER($L:$L,($B:$B=$O9)*($C:$C=AI$2),0))</f>
        <v/>
      </c>
      <c r="AJ9" s="2" t="str" cm="1">
        <f t="array" ref="AJ9">IF(_xlfn._xlws.FILTER($L:$L,($B:$B=$O9)*($C:$C=AJ$2),0)=0,"",_xlfn._xlws.FILTER($L:$L,($B:$B=$O9)*($C:$C=AJ$2),0))</f>
        <v/>
      </c>
      <c r="AK9" s="2" t="str" cm="1">
        <f t="array" ref="AK9">IF(_xlfn._xlws.FILTER($L:$L,($B:$B=$O9)*($C:$C=AK$2),0)=0,"",_xlfn._xlws.FILTER($L:$L,($B:$B=$O9)*($C:$C=AK$2),0))</f>
        <v/>
      </c>
      <c r="AL9" s="2">
        <f t="shared" si="0"/>
        <v>0</v>
      </c>
      <c r="AQ9" s="62"/>
    </row>
    <row r="10" spans="1:47" x14ac:dyDescent="0.25">
      <c r="A10" t="s">
        <v>173</v>
      </c>
      <c r="B10" s="31">
        <v>44868</v>
      </c>
      <c r="C10" s="99" t="s">
        <v>20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N10" t="s">
        <v>66</v>
      </c>
      <c r="O10" s="32">
        <v>44871</v>
      </c>
      <c r="P10" s="200" t="str" cm="1">
        <f t="array" ref="P10">IF(_xlfn._xlws.FILTER($L:$L,($B:$B=$O10)*($C:$C=P$2),0)+_xlfn._xlws.FILTER($L:$L,($B:$B=$O10)*($C:$C=Q$2),0)=0,"",_xlfn._xlws.FILTER($L:$L,($B:$B=$O10)*($C:$C=P$2),0)+_xlfn._xlws.FILTER($L:$L,($B:$B=$O10)*($C:$C=Q$2),0))</f>
        <v/>
      </c>
      <c r="Q10" s="200"/>
      <c r="R10" s="2" t="str" cm="1">
        <f t="array" ref="R10">IF(_xlfn._xlws.FILTER($L:$L,($B:$B=$O10)*($C:$C=R$2),0)=0,"",_xlfn._xlws.FILTER($L:$L,($B:$B=$O10)*($C:$C=R$2),0))</f>
        <v/>
      </c>
      <c r="S10" s="200" t="str" cm="1">
        <f t="array" ref="S10">IF(_xlfn._xlws.FILTER($L:$L,($B:$B=$O10)*($C:$C=S$2),0)+_xlfn._xlws.FILTER($L:$L,($B:$B=$O10)*($C:$C=T$2),0)=0,"",_xlfn._xlws.FILTER($L:$L,($B:$B=$O10)*($C:$C=S$2),0)+_xlfn._xlws.FILTER($L:$L,($B:$B=$O10)*($C:$C=T$2),0))</f>
        <v/>
      </c>
      <c r="T10" s="200"/>
      <c r="U10" s="200" t="str" cm="1">
        <f t="array" ref="U10">IF(_xlfn._xlws.FILTER($L:$L,($B:$B=$O10)*($C:$C=U$2),0)+_xlfn._xlws.FILTER($L:$L,($B:$B=$O10)*($C:$C=V$2),0)+_xlfn._xlws.FILTER($L:$L,($B:$B=$O10)*($C:$C=W$2),0)+_xlfn._xlws.FILTER($L:$L,($B:$B=$O10)*($C:$C=X$2),0)+_xlfn._xlws.FILTER($L:$L,($B:$B=$O10)*($C:$C=Y$2),0)=0,"",_xlfn._xlws.FILTER($L:$L,($B:$B=$O10)*($C:$C=U$2),0)+_xlfn._xlws.FILTER($L:$L,($B:$B=$O10)*($C:$C=V$2),0)+_xlfn._xlws.FILTER($L:$L,($B:$B=$O10)*($C:$C=W$2),0)+_xlfn._xlws.FILTER($L:$L,($B:$B=$O10)*($C:$C=X$2),0)+_xlfn._xlws.FILTER($L:$L,($B:$B=$O10)*($C:$C=Y$2),0))</f>
        <v/>
      </c>
      <c r="V10" s="200"/>
      <c r="W10" s="200"/>
      <c r="X10" s="200"/>
      <c r="Y10" s="200"/>
      <c r="Z10" s="2"/>
      <c r="AA10" s="2" t="str" cm="1">
        <f t="array" ref="AA10">IF(_xlfn._xlws.FILTER($L:$L,($B:$B=$O10)*($C:$C=AA$2),0)=0,"",_xlfn._xlws.FILTER($L:$L,($B:$B=$O10)*($C:$C=AA$2),0))</f>
        <v/>
      </c>
      <c r="AB10" s="2"/>
      <c r="AC10" s="200" t="str" cm="1">
        <f t="array" ref="AC10">IF(_xlfn._xlws.FILTER($L:$L,($B:$B=$O10)*($C:$C=AC$2),0)+_xlfn._xlws.FILTER($L:$L,($B:$B=$O10)*($C:$C=AD$2),0)=0,"",_xlfn._xlws.FILTER($L:$L,($B:$B=$O10)*($C:$C=AC$2),0)+_xlfn._xlws.FILTER($L:$L,($B:$B=$O10)*($C:$C=AD$2),0))</f>
        <v/>
      </c>
      <c r="AD10" s="200"/>
      <c r="AE10" s="2" t="str" cm="1">
        <f t="array" ref="AE10">IF(_xlfn._xlws.FILTER($L:$L,($B:$B=$O10)*($C:$C=AE$2),0)=0,"",_xlfn._xlws.FILTER($L:$L,($B:$B=$O10)*($C:$C=AE$2),0))</f>
        <v/>
      </c>
      <c r="AF10" s="200" t="str" cm="1">
        <f t="array" ref="AF10">IF(_xlfn._xlws.FILTER($L:$L,($B:$B=$O10)*($C:$C=AF$2),0)+_xlfn._xlws.FILTER($L:$L,($B:$B=$O10)*($C:$C=AG$2),0)+_xlfn._xlws.FILTER($L:$L,($B:$B=$O10)*($C:$C=AH$2),0)=0,"",_xlfn._xlws.FILTER($L:$L,($B:$B=$O10)*($C:$C=AF$2),0)+_xlfn._xlws.FILTER($L:$L,($B:$B=$O10)*($C:$C=AG$2),0)+_xlfn._xlws.FILTER($L:$L,($B:$B=$O10)*($C:$C=AH$2),0))</f>
        <v/>
      </c>
      <c r="AG10" s="200"/>
      <c r="AH10" s="200"/>
      <c r="AI10" s="2" t="str" cm="1">
        <f t="array" ref="AI10">IF(_xlfn._xlws.FILTER($L:$L,($B:$B=$O10)*($C:$C=AI$2),0)=0,"",_xlfn._xlws.FILTER($L:$L,($B:$B=$O10)*($C:$C=AI$2),0))</f>
        <v/>
      </c>
      <c r="AJ10" s="2" t="str" cm="1">
        <f t="array" ref="AJ10">IF(_xlfn._xlws.FILTER($L:$L,($B:$B=$O10)*($C:$C=AJ$2),0)=0,"",_xlfn._xlws.FILTER($L:$L,($B:$B=$O10)*($C:$C=AJ$2),0))</f>
        <v/>
      </c>
      <c r="AK10" s="2" t="str" cm="1">
        <f t="array" ref="AK10">IF(_xlfn._xlws.FILTER($L:$L,($B:$B=$O10)*($C:$C=AK$2),0)=0,"",_xlfn._xlws.FILTER($L:$L,($B:$B=$O10)*($C:$C=AK$2),0))</f>
        <v/>
      </c>
      <c r="AL10" s="2">
        <f t="shared" si="0"/>
        <v>0</v>
      </c>
      <c r="AQ10" s="62"/>
    </row>
    <row r="11" spans="1:47" x14ac:dyDescent="0.25">
      <c r="A11" t="s">
        <v>173</v>
      </c>
      <c r="B11" s="31">
        <v>44868</v>
      </c>
      <c r="C11" s="99" t="s">
        <v>102</v>
      </c>
      <c r="D11">
        <v>1</v>
      </c>
      <c r="E11">
        <v>0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  <c r="L11">
        <v>3</v>
      </c>
      <c r="N11" t="s">
        <v>60</v>
      </c>
      <c r="O11" s="32">
        <v>44872</v>
      </c>
      <c r="P11" s="200" t="str" cm="1">
        <f t="array" ref="P11">IF(_xlfn._xlws.FILTER($L:$L,($B:$B=$O11)*($C:$C=P$2),0)+_xlfn._xlws.FILTER($L:$L,($B:$B=$O11)*($C:$C=Q$2),0)=0,"",_xlfn._xlws.FILTER($L:$L,($B:$B=$O11)*($C:$C=P$2),0)+_xlfn._xlws.FILTER($L:$L,($B:$B=$O11)*($C:$C=Q$2),0))</f>
        <v/>
      </c>
      <c r="Q11" s="200"/>
      <c r="R11" s="2" t="str" cm="1">
        <f t="array" ref="R11">IF(_xlfn._xlws.FILTER($L:$L,($B:$B=$O11)*($C:$C=R$2),0)=0,"",_xlfn._xlws.FILTER($L:$L,($B:$B=$O11)*($C:$C=R$2),0))</f>
        <v/>
      </c>
      <c r="S11" s="200" t="str" cm="1">
        <f t="array" ref="S11">IF(_xlfn._xlws.FILTER($L:$L,($B:$B=$O11)*($C:$C=S$2),0)+_xlfn._xlws.FILTER($L:$L,($B:$B=$O11)*($C:$C=T$2),0)=0,"",_xlfn._xlws.FILTER($L:$L,($B:$B=$O11)*($C:$C=S$2),0)+_xlfn._xlws.FILTER($L:$L,($B:$B=$O11)*($C:$C=T$2),0))</f>
        <v/>
      </c>
      <c r="T11" s="200"/>
      <c r="U11" s="200" t="str" cm="1">
        <f t="array" ref="U11">IF(_xlfn._xlws.FILTER($L:$L,($B:$B=$O11)*($C:$C=U$2),0)+_xlfn._xlws.FILTER($L:$L,($B:$B=$O11)*($C:$C=V$2),0)+_xlfn._xlws.FILTER($L:$L,($B:$B=$O11)*($C:$C=W$2),0)+_xlfn._xlws.FILTER($L:$L,($B:$B=$O11)*($C:$C=X$2),0)+_xlfn._xlws.FILTER($L:$L,($B:$B=$O11)*($C:$C=Y$2),0)=0,"",_xlfn._xlws.FILTER($L:$L,($B:$B=$O11)*($C:$C=U$2),0)+_xlfn._xlws.FILTER($L:$L,($B:$B=$O11)*($C:$C=V$2),0)+_xlfn._xlws.FILTER($L:$L,($B:$B=$O11)*($C:$C=W$2),0)+_xlfn._xlws.FILTER($L:$L,($B:$B=$O11)*($C:$C=X$2),0)+_xlfn._xlws.FILTER($L:$L,($B:$B=$O11)*($C:$C=Y$2),0))</f>
        <v/>
      </c>
      <c r="V11" s="200"/>
      <c r="W11" s="200"/>
      <c r="X11" s="200"/>
      <c r="Y11" s="200"/>
      <c r="Z11" s="2"/>
      <c r="AA11" s="2" t="str" cm="1">
        <f t="array" ref="AA11">IF(_xlfn._xlws.FILTER($L:$L,($B:$B=$O11)*($C:$C=AA$2),0)=0,"",_xlfn._xlws.FILTER($L:$L,($B:$B=$O11)*($C:$C=AA$2),0))</f>
        <v/>
      </c>
      <c r="AB11" s="2"/>
      <c r="AC11" s="200" t="str" cm="1">
        <f t="array" ref="AC11">IF(_xlfn._xlws.FILTER($L:$L,($B:$B=$O11)*($C:$C=AC$2),0)+_xlfn._xlws.FILTER($L:$L,($B:$B=$O11)*($C:$C=AD$2),0)=0,"",_xlfn._xlws.FILTER($L:$L,($B:$B=$O11)*($C:$C=AC$2),0)+_xlfn._xlws.FILTER($L:$L,($B:$B=$O11)*($C:$C=AD$2),0))</f>
        <v/>
      </c>
      <c r="AD11" s="200"/>
      <c r="AE11" s="2" t="str" cm="1">
        <f t="array" ref="AE11">IF(_xlfn._xlws.FILTER($L:$L,($B:$B=$O11)*($C:$C=AE$2),0)=0,"",_xlfn._xlws.FILTER($L:$L,($B:$B=$O11)*($C:$C=AE$2),0))</f>
        <v/>
      </c>
      <c r="AF11" s="200" t="str" cm="1">
        <f t="array" ref="AF11">IF(_xlfn._xlws.FILTER($L:$L,($B:$B=$O11)*($C:$C=AF$2),0)+_xlfn._xlws.FILTER($L:$L,($B:$B=$O11)*($C:$C=AG$2),0)+_xlfn._xlws.FILTER($L:$L,($B:$B=$O11)*($C:$C=AH$2),0)=0,"",_xlfn._xlws.FILTER($L:$L,($B:$B=$O11)*($C:$C=AF$2),0)+_xlfn._xlws.FILTER($L:$L,($B:$B=$O11)*($C:$C=AG$2),0)+_xlfn._xlws.FILTER($L:$L,($B:$B=$O11)*($C:$C=AH$2),0))</f>
        <v/>
      </c>
      <c r="AG11" s="200"/>
      <c r="AH11" s="200"/>
      <c r="AI11" s="2" t="str" cm="1">
        <f t="array" ref="AI11">IF(_xlfn._xlws.FILTER($L:$L,($B:$B=$O11)*($C:$C=AI$2),0)=0,"",_xlfn._xlws.FILTER($L:$L,($B:$B=$O11)*($C:$C=AI$2),0))</f>
        <v/>
      </c>
      <c r="AJ11" s="2" t="str" cm="1">
        <f t="array" ref="AJ11">IF(_xlfn._xlws.FILTER($L:$L,($B:$B=$O11)*($C:$C=AJ$2),0)=0,"",_xlfn._xlws.FILTER($L:$L,($B:$B=$O11)*($C:$C=AJ$2),0))</f>
        <v/>
      </c>
      <c r="AK11" s="2" t="str" cm="1">
        <f t="array" ref="AK11">IF(_xlfn._xlws.FILTER($L:$L,($B:$B=$O11)*($C:$C=AK$2),0)=0,"",_xlfn._xlws.FILTER($L:$L,($B:$B=$O11)*($C:$C=AK$2),0))</f>
        <v/>
      </c>
      <c r="AL11" s="2">
        <f t="shared" si="0"/>
        <v>0</v>
      </c>
      <c r="AQ11" s="62"/>
    </row>
    <row r="12" spans="1:47" x14ac:dyDescent="0.25">
      <c r="A12" t="s">
        <v>173</v>
      </c>
      <c r="B12" s="31">
        <v>44868</v>
      </c>
      <c r="C12" s="99" t="s">
        <v>97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N12" t="s">
        <v>61</v>
      </c>
      <c r="O12" s="32">
        <v>44873</v>
      </c>
      <c r="P12" s="200" t="str" cm="1">
        <f t="array" ref="P12">IF(_xlfn._xlws.FILTER($L:$L,($B:$B=$O12)*($C:$C=P$2),0)+_xlfn._xlws.FILTER($L:$L,($B:$B=$O12)*($C:$C=Q$2),0)=0,"",_xlfn._xlws.FILTER($L:$L,($B:$B=$O12)*($C:$C=P$2),0)+_xlfn._xlws.FILTER($L:$L,($B:$B=$O12)*($C:$C=Q$2),0))</f>
        <v/>
      </c>
      <c r="Q12" s="200"/>
      <c r="R12" s="2" t="str" cm="1">
        <f t="array" ref="R12">IF(_xlfn._xlws.FILTER($L:$L,($B:$B=$O12)*($C:$C=R$2),0)=0,"",_xlfn._xlws.FILTER($L:$L,($B:$B=$O12)*($C:$C=R$2),0))</f>
        <v/>
      </c>
      <c r="S12" s="200" t="str" cm="1">
        <f t="array" ref="S12">IF(_xlfn._xlws.FILTER($L:$L,($B:$B=$O12)*($C:$C=S$2),0)+_xlfn._xlws.FILTER($L:$L,($B:$B=$O12)*($C:$C=T$2),0)=0,"",_xlfn._xlws.FILTER($L:$L,($B:$B=$O12)*($C:$C=S$2),0)+_xlfn._xlws.FILTER($L:$L,($B:$B=$O12)*($C:$C=T$2),0))</f>
        <v/>
      </c>
      <c r="T12" s="200"/>
      <c r="U12" s="200" t="str" cm="1">
        <f t="array" ref="U12">IF(_xlfn._xlws.FILTER($L:$L,($B:$B=$O12)*($C:$C=U$2),0)+_xlfn._xlws.FILTER($L:$L,($B:$B=$O12)*($C:$C=V$2),0)+_xlfn._xlws.FILTER($L:$L,($B:$B=$O12)*($C:$C=W$2),0)+_xlfn._xlws.FILTER($L:$L,($B:$B=$O12)*($C:$C=X$2),0)+_xlfn._xlws.FILTER($L:$L,($B:$B=$O12)*($C:$C=Y$2),0)=0,"",_xlfn._xlws.FILTER($L:$L,($B:$B=$O12)*($C:$C=U$2),0)+_xlfn._xlws.FILTER($L:$L,($B:$B=$O12)*($C:$C=V$2),0)+_xlfn._xlws.FILTER($L:$L,($B:$B=$O12)*($C:$C=W$2),0)+_xlfn._xlws.FILTER($L:$L,($B:$B=$O12)*($C:$C=X$2),0)+_xlfn._xlws.FILTER($L:$L,($B:$B=$O12)*($C:$C=Y$2),0))</f>
        <v/>
      </c>
      <c r="V12" s="200"/>
      <c r="W12" s="200"/>
      <c r="X12" s="200"/>
      <c r="Y12" s="200"/>
      <c r="Z12" s="2"/>
      <c r="AA12" s="2" t="str" cm="1">
        <f t="array" ref="AA12">IF(_xlfn._xlws.FILTER($L:$L,($B:$B=$O12)*($C:$C=AA$2),0)=0,"",_xlfn._xlws.FILTER($L:$L,($B:$B=$O12)*($C:$C=AA$2),0))</f>
        <v/>
      </c>
      <c r="AB12" s="2"/>
      <c r="AC12" s="200" t="str" cm="1">
        <f t="array" ref="AC12">IF(_xlfn._xlws.FILTER($L:$L,($B:$B=$O12)*($C:$C=AC$2),0)+_xlfn._xlws.FILTER($L:$L,($B:$B=$O12)*($C:$C=AD$2),0)=0,"",_xlfn._xlws.FILTER($L:$L,($B:$B=$O12)*($C:$C=AC$2),0)+_xlfn._xlws.FILTER($L:$L,($B:$B=$O12)*($C:$C=AD$2),0))</f>
        <v/>
      </c>
      <c r="AD12" s="200"/>
      <c r="AE12" s="2" t="str" cm="1">
        <f t="array" ref="AE12">IF(_xlfn._xlws.FILTER($L:$L,($B:$B=$O12)*($C:$C=AE$2),0)=0,"",_xlfn._xlws.FILTER($L:$L,($B:$B=$O12)*($C:$C=AE$2),0))</f>
        <v/>
      </c>
      <c r="AF12" s="200" t="str" cm="1">
        <f t="array" ref="AF12">IF(_xlfn._xlws.FILTER($L:$L,($B:$B=$O12)*($C:$C=AF$2),0)+_xlfn._xlws.FILTER($L:$L,($B:$B=$O12)*($C:$C=AG$2),0)+_xlfn._xlws.FILTER($L:$L,($B:$B=$O12)*($C:$C=AH$2),0)=0,"",_xlfn._xlws.FILTER($L:$L,($B:$B=$O12)*($C:$C=AF$2),0)+_xlfn._xlws.FILTER($L:$L,($B:$B=$O12)*($C:$C=AG$2),0)+_xlfn._xlws.FILTER($L:$L,($B:$B=$O12)*($C:$C=AH$2),0))</f>
        <v/>
      </c>
      <c r="AG12" s="200"/>
      <c r="AH12" s="200"/>
      <c r="AI12" s="2" t="str" cm="1">
        <f t="array" ref="AI12">IF(_xlfn._xlws.FILTER($L:$L,($B:$B=$O12)*($C:$C=AI$2),0)=0,"",_xlfn._xlws.FILTER($L:$L,($B:$B=$O12)*($C:$C=AI$2),0))</f>
        <v/>
      </c>
      <c r="AJ12" s="2" t="str" cm="1">
        <f t="array" ref="AJ12">IF(_xlfn._xlws.FILTER($L:$L,($B:$B=$O12)*($C:$C=AJ$2),0)=0,"",_xlfn._xlws.FILTER($L:$L,($B:$B=$O12)*($C:$C=AJ$2),0))</f>
        <v/>
      </c>
      <c r="AK12" s="2" t="str" cm="1">
        <f t="array" ref="AK12">IF(_xlfn._xlws.FILTER($L:$L,($B:$B=$O12)*($C:$C=AK$2),0)=0,"",_xlfn._xlws.FILTER($L:$L,($B:$B=$O12)*($C:$C=AK$2),0))</f>
        <v/>
      </c>
      <c r="AL12" s="2">
        <f t="shared" si="0"/>
        <v>0</v>
      </c>
      <c r="AQ12" s="62"/>
    </row>
    <row r="13" spans="1:47" x14ac:dyDescent="0.25">
      <c r="A13" t="s">
        <v>173</v>
      </c>
      <c r="B13" s="31">
        <v>44868</v>
      </c>
      <c r="C13" s="99" t="s">
        <v>51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N13" t="s">
        <v>62</v>
      </c>
      <c r="O13" s="32">
        <v>44874</v>
      </c>
      <c r="P13" s="200" t="str" cm="1">
        <f t="array" ref="P13">IF(_xlfn._xlws.FILTER($L:$L,($B:$B=$O13)*($C:$C=P$2),0)+_xlfn._xlws.FILTER($L:$L,($B:$B=$O13)*($C:$C=Q$2),0)=0,"",_xlfn._xlws.FILTER($L:$L,($B:$B=$O13)*($C:$C=P$2),0)+_xlfn._xlws.FILTER($L:$L,($B:$B=$O13)*($C:$C=Q$2),0))</f>
        <v/>
      </c>
      <c r="Q13" s="200"/>
      <c r="R13" s="2" t="str" cm="1">
        <f t="array" ref="R13">IF(_xlfn._xlws.FILTER($L:$L,($B:$B=$O13)*($C:$C=R$2),0)=0,"",_xlfn._xlws.FILTER($L:$L,($B:$B=$O13)*($C:$C=R$2),0))</f>
        <v/>
      </c>
      <c r="S13" s="200" t="str" cm="1">
        <f t="array" ref="S13">IF(_xlfn._xlws.FILTER($L:$L,($B:$B=$O13)*($C:$C=S$2),0)+_xlfn._xlws.FILTER($L:$L,($B:$B=$O13)*($C:$C=T$2),0)=0,"",_xlfn._xlws.FILTER($L:$L,($B:$B=$O13)*($C:$C=S$2),0)+_xlfn._xlws.FILTER($L:$L,($B:$B=$O13)*($C:$C=T$2),0))</f>
        <v/>
      </c>
      <c r="T13" s="200"/>
      <c r="U13" s="200" t="str" cm="1">
        <f t="array" ref="U13">IF(_xlfn._xlws.FILTER($L:$L,($B:$B=$O13)*($C:$C=U$2),0)+_xlfn._xlws.FILTER($L:$L,($B:$B=$O13)*($C:$C=V$2),0)+_xlfn._xlws.FILTER($L:$L,($B:$B=$O13)*($C:$C=W$2),0)+_xlfn._xlws.FILTER($L:$L,($B:$B=$O13)*($C:$C=X$2),0)+_xlfn._xlws.FILTER($L:$L,($B:$B=$O13)*($C:$C=Y$2),0)=0,"",_xlfn._xlws.FILTER($L:$L,($B:$B=$O13)*($C:$C=U$2),0)+_xlfn._xlws.FILTER($L:$L,($B:$B=$O13)*($C:$C=V$2),0)+_xlfn._xlws.FILTER($L:$L,($B:$B=$O13)*($C:$C=W$2),0)+_xlfn._xlws.FILTER($L:$L,($B:$B=$O13)*($C:$C=X$2),0)+_xlfn._xlws.FILTER($L:$L,($B:$B=$O13)*($C:$C=Y$2),0))</f>
        <v/>
      </c>
      <c r="V13" s="200"/>
      <c r="W13" s="200"/>
      <c r="X13" s="200"/>
      <c r="Y13" s="200"/>
      <c r="Z13" s="2"/>
      <c r="AA13" s="2" t="str" cm="1">
        <f t="array" ref="AA13">IF(_xlfn._xlws.FILTER($L:$L,($B:$B=$O13)*($C:$C=AA$2),0)=0,"",_xlfn._xlws.FILTER($L:$L,($B:$B=$O13)*($C:$C=AA$2),0))</f>
        <v/>
      </c>
      <c r="AB13" s="2"/>
      <c r="AC13" s="200" t="str" cm="1">
        <f t="array" ref="AC13">IF(_xlfn._xlws.FILTER($L:$L,($B:$B=$O13)*($C:$C=AC$2),0)+_xlfn._xlws.FILTER($L:$L,($B:$B=$O13)*($C:$C=AD$2),0)=0,"",_xlfn._xlws.FILTER($L:$L,($B:$B=$O13)*($C:$C=AC$2),0)+_xlfn._xlws.FILTER($L:$L,($B:$B=$O13)*($C:$C=AD$2),0))</f>
        <v/>
      </c>
      <c r="AD13" s="200"/>
      <c r="AE13" s="2" t="str" cm="1">
        <f t="array" ref="AE13">IF(_xlfn._xlws.FILTER($L:$L,($B:$B=$O13)*($C:$C=AE$2),0)=0,"",_xlfn._xlws.FILTER($L:$L,($B:$B=$O13)*($C:$C=AE$2),0))</f>
        <v/>
      </c>
      <c r="AF13" s="200" t="str" cm="1">
        <f t="array" ref="AF13">IF(_xlfn._xlws.FILTER($L:$L,($B:$B=$O13)*($C:$C=AF$2),0)+_xlfn._xlws.FILTER($L:$L,($B:$B=$O13)*($C:$C=AG$2),0)+_xlfn._xlws.FILTER($L:$L,($B:$B=$O13)*($C:$C=AH$2),0)=0,"",_xlfn._xlws.FILTER($L:$L,($B:$B=$O13)*($C:$C=AF$2),0)+_xlfn._xlws.FILTER($L:$L,($B:$B=$O13)*($C:$C=AG$2),0)+_xlfn._xlws.FILTER($L:$L,($B:$B=$O13)*($C:$C=AH$2),0))</f>
        <v/>
      </c>
      <c r="AG13" s="200"/>
      <c r="AH13" s="200"/>
      <c r="AI13" s="2" t="str" cm="1">
        <f t="array" ref="AI13">IF(_xlfn._xlws.FILTER($L:$L,($B:$B=$O13)*($C:$C=AI$2),0)=0,"",_xlfn._xlws.FILTER($L:$L,($B:$B=$O13)*($C:$C=AI$2),0))</f>
        <v/>
      </c>
      <c r="AJ13" s="2" t="str" cm="1">
        <f t="array" ref="AJ13">IF(_xlfn._xlws.FILTER($L:$L,($B:$B=$O13)*($C:$C=AJ$2),0)=0,"",_xlfn._xlws.FILTER($L:$L,($B:$B=$O13)*($C:$C=AJ$2),0))</f>
        <v/>
      </c>
      <c r="AK13" s="2" t="str" cm="1">
        <f t="array" ref="AK13">IF(_xlfn._xlws.FILTER($L:$L,($B:$B=$O13)*($C:$C=AK$2),0)=0,"",_xlfn._xlws.FILTER($L:$L,($B:$B=$O13)*($C:$C=AK$2),0))</f>
        <v/>
      </c>
      <c r="AL13" s="2">
        <f t="shared" si="0"/>
        <v>0</v>
      </c>
      <c r="AP13" s="24"/>
      <c r="AQ13" s="62"/>
      <c r="AR13" s="64"/>
      <c r="AS13" s="24"/>
      <c r="AT13" s="24"/>
      <c r="AU13" s="24"/>
    </row>
    <row r="14" spans="1:47" x14ac:dyDescent="0.25">
      <c r="A14" t="s">
        <v>173</v>
      </c>
      <c r="B14" s="31">
        <v>44868</v>
      </c>
      <c r="C14" s="99" t="s">
        <v>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 t="s">
        <v>63</v>
      </c>
      <c r="O14" s="32">
        <v>44875</v>
      </c>
      <c r="P14" s="200" t="str" cm="1">
        <f t="array" ref="P14">IF(_xlfn._xlws.FILTER($L:$L,($B:$B=$O14)*($C:$C=P$2),0)+_xlfn._xlws.FILTER($L:$L,($B:$B=$O14)*($C:$C=Q$2),0)=0,"",_xlfn._xlws.FILTER($L:$L,($B:$B=$O14)*($C:$C=P$2),0)+_xlfn._xlws.FILTER($L:$L,($B:$B=$O14)*($C:$C=Q$2),0))</f>
        <v/>
      </c>
      <c r="Q14" s="200"/>
      <c r="R14" s="2" t="str" cm="1">
        <f t="array" ref="R14">IF(_xlfn._xlws.FILTER($L:$L,($B:$B=$O14)*($C:$C=R$2),0)=0,"",_xlfn._xlws.FILTER($L:$L,($B:$B=$O14)*($C:$C=R$2),0))</f>
        <v/>
      </c>
      <c r="S14" s="200" t="str" cm="1">
        <f t="array" ref="S14">IF(_xlfn._xlws.FILTER($L:$L,($B:$B=$O14)*($C:$C=S$2),0)+_xlfn._xlws.FILTER($L:$L,($B:$B=$O14)*($C:$C=T$2),0)=0,"",_xlfn._xlws.FILTER($L:$L,($B:$B=$O14)*($C:$C=S$2),0)+_xlfn._xlws.FILTER($L:$L,($B:$B=$O14)*($C:$C=T$2),0))</f>
        <v/>
      </c>
      <c r="T14" s="200"/>
      <c r="U14" s="200" t="str" cm="1">
        <f t="array" ref="U14">IF(_xlfn._xlws.FILTER($L:$L,($B:$B=$O14)*($C:$C=U$2),0)+_xlfn._xlws.FILTER($L:$L,($B:$B=$O14)*($C:$C=V$2),0)+_xlfn._xlws.FILTER($L:$L,($B:$B=$O14)*($C:$C=W$2),0)+_xlfn._xlws.FILTER($L:$L,($B:$B=$O14)*($C:$C=X$2),0)+_xlfn._xlws.FILTER($L:$L,($B:$B=$O14)*($C:$C=Y$2),0)=0,"",_xlfn._xlws.FILTER($L:$L,($B:$B=$O14)*($C:$C=U$2),0)+_xlfn._xlws.FILTER($L:$L,($B:$B=$O14)*($C:$C=V$2),0)+_xlfn._xlws.FILTER($L:$L,($B:$B=$O14)*($C:$C=W$2),0)+_xlfn._xlws.FILTER($L:$L,($B:$B=$O14)*($C:$C=X$2),0)+_xlfn._xlws.FILTER($L:$L,($B:$B=$O14)*($C:$C=Y$2),0))</f>
        <v/>
      </c>
      <c r="V14" s="200"/>
      <c r="W14" s="200"/>
      <c r="X14" s="200"/>
      <c r="Y14" s="200"/>
      <c r="Z14" s="2"/>
      <c r="AA14" s="2" t="str" cm="1">
        <f t="array" ref="AA14">IF(_xlfn._xlws.FILTER($L:$L,($B:$B=$O14)*($C:$C=AA$2),0)=0,"",_xlfn._xlws.FILTER($L:$L,($B:$B=$O14)*($C:$C=AA$2),0))</f>
        <v/>
      </c>
      <c r="AB14" s="2"/>
      <c r="AC14" s="200" t="str" cm="1">
        <f t="array" ref="AC14">IF(_xlfn._xlws.FILTER($L:$L,($B:$B=$O14)*($C:$C=AC$2),0)+_xlfn._xlws.FILTER($L:$L,($B:$B=$O14)*($C:$C=AD$2),0)=0,"",_xlfn._xlws.FILTER($L:$L,($B:$B=$O14)*($C:$C=AC$2),0)+_xlfn._xlws.FILTER($L:$L,($B:$B=$O14)*($C:$C=AD$2),0))</f>
        <v/>
      </c>
      <c r="AD14" s="200"/>
      <c r="AE14" s="2" t="str" cm="1">
        <f t="array" ref="AE14">IF(_xlfn._xlws.FILTER($L:$L,($B:$B=$O14)*($C:$C=AE$2),0)=0,"",_xlfn._xlws.FILTER($L:$L,($B:$B=$O14)*($C:$C=AE$2),0))</f>
        <v/>
      </c>
      <c r="AF14" s="200" t="str" cm="1">
        <f t="array" ref="AF14">IF(_xlfn._xlws.FILTER($L:$L,($B:$B=$O14)*($C:$C=AF$2),0)+_xlfn._xlws.FILTER($L:$L,($B:$B=$O14)*($C:$C=AG$2),0)+_xlfn._xlws.FILTER($L:$L,($B:$B=$O14)*($C:$C=AH$2),0)=0,"",_xlfn._xlws.FILTER($L:$L,($B:$B=$O14)*($C:$C=AF$2),0)+_xlfn._xlws.FILTER($L:$L,($B:$B=$O14)*($C:$C=AG$2),0)+_xlfn._xlws.FILTER($L:$L,($B:$B=$O14)*($C:$C=AH$2),0))</f>
        <v/>
      </c>
      <c r="AG14" s="200"/>
      <c r="AH14" s="200"/>
      <c r="AI14" s="2" t="str" cm="1">
        <f t="array" ref="AI14">IF(_xlfn._xlws.FILTER($L:$L,($B:$B=$O14)*($C:$C=AI$2),0)=0,"",_xlfn._xlws.FILTER($L:$L,($B:$B=$O14)*($C:$C=AI$2),0))</f>
        <v/>
      </c>
      <c r="AJ14" s="2" t="str" cm="1">
        <f t="array" ref="AJ14">IF(_xlfn._xlws.FILTER($L:$L,($B:$B=$O14)*($C:$C=AJ$2),0)=0,"",_xlfn._xlws.FILTER($L:$L,($B:$B=$O14)*($C:$C=AJ$2),0))</f>
        <v/>
      </c>
      <c r="AK14" s="2" t="str" cm="1">
        <f t="array" ref="AK14">IF(_xlfn._xlws.FILTER($L:$L,($B:$B=$O14)*($C:$C=AK$2),0)=0,"",_xlfn._xlws.FILTER($L:$L,($B:$B=$O14)*($C:$C=AK$2),0))</f>
        <v/>
      </c>
      <c r="AL14" s="2">
        <f t="shared" si="0"/>
        <v>0</v>
      </c>
      <c r="AQ14" s="62"/>
    </row>
    <row r="15" spans="1:47" x14ac:dyDescent="0.25">
      <c r="A15" t="s">
        <v>173</v>
      </c>
      <c r="B15" s="31">
        <v>44868</v>
      </c>
      <c r="C15" s="99" t="s">
        <v>52</v>
      </c>
      <c r="D15">
        <v>3</v>
      </c>
      <c r="E15">
        <v>1</v>
      </c>
      <c r="F15">
        <v>9</v>
      </c>
      <c r="G15">
        <v>0</v>
      </c>
      <c r="H15">
        <v>0</v>
      </c>
      <c r="I15">
        <v>4</v>
      </c>
      <c r="J15">
        <v>0</v>
      </c>
      <c r="K15">
        <v>0</v>
      </c>
      <c r="L15">
        <v>17</v>
      </c>
      <c r="N15" t="s">
        <v>64</v>
      </c>
      <c r="O15" s="32">
        <v>44876</v>
      </c>
      <c r="P15" s="200" t="str" cm="1">
        <f t="array" ref="P15">IF(_xlfn._xlws.FILTER($L:$L,($B:$B=$O15)*($C:$C=P$2),0)+_xlfn._xlws.FILTER($L:$L,($B:$B=$O15)*($C:$C=Q$2),0)=0,"",_xlfn._xlws.FILTER($L:$L,($B:$B=$O15)*($C:$C=P$2),0)+_xlfn._xlws.FILTER($L:$L,($B:$B=$O15)*($C:$C=Q$2),0))</f>
        <v/>
      </c>
      <c r="Q15" s="200"/>
      <c r="R15" s="2" t="str" cm="1">
        <f t="array" ref="R15">IF(_xlfn._xlws.FILTER($L:$L,($B:$B=$O15)*($C:$C=R$2),0)=0,"",_xlfn._xlws.FILTER($L:$L,($B:$B=$O15)*($C:$C=R$2),0))</f>
        <v/>
      </c>
      <c r="S15" s="200" t="str" cm="1">
        <f t="array" ref="S15">IF(_xlfn._xlws.FILTER($L:$L,($B:$B=$O15)*($C:$C=S$2),0)+_xlfn._xlws.FILTER($L:$L,($B:$B=$O15)*($C:$C=T$2),0)=0,"",_xlfn._xlws.FILTER($L:$L,($B:$B=$O15)*($C:$C=S$2),0)+_xlfn._xlws.FILTER($L:$L,($B:$B=$O15)*($C:$C=T$2),0))</f>
        <v/>
      </c>
      <c r="T15" s="200"/>
      <c r="U15" s="200" t="str" cm="1">
        <f t="array" ref="U15">IF(_xlfn._xlws.FILTER($L:$L,($B:$B=$O15)*($C:$C=U$2),0)+_xlfn._xlws.FILTER($L:$L,($B:$B=$O15)*($C:$C=V$2),0)+_xlfn._xlws.FILTER($L:$L,($B:$B=$O15)*($C:$C=W$2),0)+_xlfn._xlws.FILTER($L:$L,($B:$B=$O15)*($C:$C=X$2),0)+_xlfn._xlws.FILTER($L:$L,($B:$B=$O15)*($C:$C=Y$2),0)=0,"",_xlfn._xlws.FILTER($L:$L,($B:$B=$O15)*($C:$C=U$2),0)+_xlfn._xlws.FILTER($L:$L,($B:$B=$O15)*($C:$C=V$2),0)+_xlfn._xlws.FILTER($L:$L,($B:$B=$O15)*($C:$C=W$2),0)+_xlfn._xlws.FILTER($L:$L,($B:$B=$O15)*($C:$C=X$2),0)+_xlfn._xlws.FILTER($L:$L,($B:$B=$O15)*($C:$C=Y$2),0))</f>
        <v/>
      </c>
      <c r="V15" s="200"/>
      <c r="W15" s="200"/>
      <c r="X15" s="200"/>
      <c r="Y15" s="200"/>
      <c r="Z15" s="2"/>
      <c r="AA15" s="2" t="str" cm="1">
        <f t="array" ref="AA15">IF(_xlfn._xlws.FILTER($L:$L,($B:$B=$O15)*($C:$C=AA$2),0)=0,"",_xlfn._xlws.FILTER($L:$L,($B:$B=$O15)*($C:$C=AA$2),0))</f>
        <v/>
      </c>
      <c r="AB15" s="2"/>
      <c r="AC15" s="200" t="str" cm="1">
        <f t="array" ref="AC15">IF(_xlfn._xlws.FILTER($L:$L,($B:$B=$O15)*($C:$C=AC$2),0)+_xlfn._xlws.FILTER($L:$L,($B:$B=$O15)*($C:$C=AD$2),0)=0,"",_xlfn._xlws.FILTER($L:$L,($B:$B=$O15)*($C:$C=AC$2),0)+_xlfn._xlws.FILTER($L:$L,($B:$B=$O15)*($C:$C=AD$2),0))</f>
        <v/>
      </c>
      <c r="AD15" s="200"/>
      <c r="AE15" s="2" t="str" cm="1">
        <f t="array" ref="AE15">IF(_xlfn._xlws.FILTER($L:$L,($B:$B=$O15)*($C:$C=AE$2),0)=0,"",_xlfn._xlws.FILTER($L:$L,($B:$B=$O15)*($C:$C=AE$2),0))</f>
        <v/>
      </c>
      <c r="AF15" s="200" t="str" cm="1">
        <f t="array" ref="AF15">IF(_xlfn._xlws.FILTER($L:$L,($B:$B=$O15)*($C:$C=AF$2),0)+_xlfn._xlws.FILTER($L:$L,($B:$B=$O15)*($C:$C=AG$2),0)+_xlfn._xlws.FILTER($L:$L,($B:$B=$O15)*($C:$C=AH$2),0)=0,"",_xlfn._xlws.FILTER($L:$L,($B:$B=$O15)*($C:$C=AF$2),0)+_xlfn._xlws.FILTER($L:$L,($B:$B=$O15)*($C:$C=AG$2),0)+_xlfn._xlws.FILTER($L:$L,($B:$B=$O15)*($C:$C=AH$2),0))</f>
        <v/>
      </c>
      <c r="AG15" s="200"/>
      <c r="AH15" s="200"/>
      <c r="AI15" s="2" t="str" cm="1">
        <f t="array" ref="AI15">IF(_xlfn._xlws.FILTER($L:$L,($B:$B=$O15)*($C:$C=AI$2),0)=0,"",_xlfn._xlws.FILTER($L:$L,($B:$B=$O15)*($C:$C=AI$2),0))</f>
        <v/>
      </c>
      <c r="AJ15" s="2" t="str" cm="1">
        <f t="array" ref="AJ15">IF(_xlfn._xlws.FILTER($L:$L,($B:$B=$O15)*($C:$C=AJ$2),0)=0,"",_xlfn._xlws.FILTER($L:$L,($B:$B=$O15)*($C:$C=AJ$2),0))</f>
        <v/>
      </c>
      <c r="AK15" s="2" t="str" cm="1">
        <f t="array" ref="AK15">IF(_xlfn._xlws.FILTER($L:$L,($B:$B=$O15)*($C:$C=AK$2),0)=0,"",_xlfn._xlws.FILTER($L:$L,($B:$B=$O15)*($C:$C=AK$2),0))</f>
        <v/>
      </c>
      <c r="AL15" s="2">
        <f t="shared" si="0"/>
        <v>0</v>
      </c>
      <c r="AQ15" s="62"/>
    </row>
    <row r="16" spans="1:47" x14ac:dyDescent="0.25">
      <c r="A16" t="s">
        <v>173</v>
      </c>
      <c r="B16" s="31">
        <v>44868</v>
      </c>
      <c r="C16" s="99" t="s">
        <v>191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N16" t="s">
        <v>65</v>
      </c>
      <c r="O16" s="32">
        <v>44877</v>
      </c>
      <c r="P16" s="200" t="str" cm="1">
        <f t="array" ref="P16">IF(_xlfn._xlws.FILTER($L:$L,($B:$B=$O16)*($C:$C=P$2),0)+_xlfn._xlws.FILTER($L:$L,($B:$B=$O16)*($C:$C=Q$2),0)=0,"",_xlfn._xlws.FILTER($L:$L,($B:$B=$O16)*($C:$C=P$2),0)+_xlfn._xlws.FILTER($L:$L,($B:$B=$O16)*($C:$C=Q$2),0))</f>
        <v/>
      </c>
      <c r="Q16" s="200"/>
      <c r="R16" s="2" t="str" cm="1">
        <f t="array" ref="R16">IF(_xlfn._xlws.FILTER($L:$L,($B:$B=$O16)*($C:$C=R$2),0)=0,"",_xlfn._xlws.FILTER($L:$L,($B:$B=$O16)*($C:$C=R$2),0))</f>
        <v/>
      </c>
      <c r="S16" s="200" t="str" cm="1">
        <f t="array" ref="S16">IF(_xlfn._xlws.FILTER($L:$L,($B:$B=$O16)*($C:$C=S$2),0)+_xlfn._xlws.FILTER($L:$L,($B:$B=$O16)*($C:$C=T$2),0)=0,"",_xlfn._xlws.FILTER($L:$L,($B:$B=$O16)*($C:$C=S$2),0)+_xlfn._xlws.FILTER($L:$L,($B:$B=$O16)*($C:$C=T$2),0))</f>
        <v/>
      </c>
      <c r="T16" s="200"/>
      <c r="U16" s="200" t="str" cm="1">
        <f t="array" ref="U16">IF(_xlfn._xlws.FILTER($L:$L,($B:$B=$O16)*($C:$C=U$2),0)+_xlfn._xlws.FILTER($L:$L,($B:$B=$O16)*($C:$C=V$2),0)+_xlfn._xlws.FILTER($L:$L,($B:$B=$O16)*($C:$C=W$2),0)+_xlfn._xlws.FILTER($L:$L,($B:$B=$O16)*($C:$C=X$2),0)+_xlfn._xlws.FILTER($L:$L,($B:$B=$O16)*($C:$C=Y$2),0)=0,"",_xlfn._xlws.FILTER($L:$L,($B:$B=$O16)*($C:$C=U$2),0)+_xlfn._xlws.FILTER($L:$L,($B:$B=$O16)*($C:$C=V$2),0)+_xlfn._xlws.FILTER($L:$L,($B:$B=$O16)*($C:$C=W$2),0)+_xlfn._xlws.FILTER($L:$L,($B:$B=$O16)*($C:$C=X$2),0)+_xlfn._xlws.FILTER($L:$L,($B:$B=$O16)*($C:$C=Y$2),0))</f>
        <v/>
      </c>
      <c r="V16" s="200"/>
      <c r="W16" s="200"/>
      <c r="X16" s="200"/>
      <c r="Y16" s="200"/>
      <c r="Z16" s="2"/>
      <c r="AA16" s="2" t="str" cm="1">
        <f t="array" ref="AA16">IF(_xlfn._xlws.FILTER($L:$L,($B:$B=$O16)*($C:$C=AA$2),0)=0,"",_xlfn._xlws.FILTER($L:$L,($B:$B=$O16)*($C:$C=AA$2),0))</f>
        <v/>
      </c>
      <c r="AB16" s="2"/>
      <c r="AC16" s="200" t="str" cm="1">
        <f t="array" ref="AC16">IF(_xlfn._xlws.FILTER($L:$L,($B:$B=$O16)*($C:$C=AC$2),0)+_xlfn._xlws.FILTER($L:$L,($B:$B=$O16)*($C:$C=AD$2),0)=0,"",_xlfn._xlws.FILTER($L:$L,($B:$B=$O16)*($C:$C=AC$2),0)+_xlfn._xlws.FILTER($L:$L,($B:$B=$O16)*($C:$C=AD$2),0))</f>
        <v/>
      </c>
      <c r="AD16" s="200"/>
      <c r="AE16" s="2" t="str" cm="1">
        <f t="array" ref="AE16">IF(_xlfn._xlws.FILTER($L:$L,($B:$B=$O16)*($C:$C=AE$2),0)=0,"",_xlfn._xlws.FILTER($L:$L,($B:$B=$O16)*($C:$C=AE$2),0))</f>
        <v/>
      </c>
      <c r="AF16" s="200" t="str" cm="1">
        <f t="array" ref="AF16">IF(_xlfn._xlws.FILTER($L:$L,($B:$B=$O16)*($C:$C=AF$2),0)+_xlfn._xlws.FILTER($L:$L,($B:$B=$O16)*($C:$C=AG$2),0)+_xlfn._xlws.FILTER($L:$L,($B:$B=$O16)*($C:$C=AH$2),0)=0,"",_xlfn._xlws.FILTER($L:$L,($B:$B=$O16)*($C:$C=AF$2),0)+_xlfn._xlws.FILTER($L:$L,($B:$B=$O16)*($C:$C=AG$2),0)+_xlfn._xlws.FILTER($L:$L,($B:$B=$O16)*($C:$C=AH$2),0))</f>
        <v/>
      </c>
      <c r="AG16" s="200"/>
      <c r="AH16" s="200"/>
      <c r="AI16" s="2" t="str" cm="1">
        <f t="array" ref="AI16">IF(_xlfn._xlws.FILTER($L:$L,($B:$B=$O16)*($C:$C=AI$2),0)=0,"",_xlfn._xlws.FILTER($L:$L,($B:$B=$O16)*($C:$C=AI$2),0))</f>
        <v/>
      </c>
      <c r="AJ16" s="2" t="str" cm="1">
        <f t="array" ref="AJ16">IF(_xlfn._xlws.FILTER($L:$L,($B:$B=$O16)*($C:$C=AJ$2),0)=0,"",_xlfn._xlws.FILTER($L:$L,($B:$B=$O16)*($C:$C=AJ$2),0))</f>
        <v/>
      </c>
      <c r="AK16" s="2" t="str" cm="1">
        <f t="array" ref="AK16">IF(_xlfn._xlws.FILTER($L:$L,($B:$B=$O16)*($C:$C=AK$2),0)=0,"",_xlfn._xlws.FILTER($L:$L,($B:$B=$O16)*($C:$C=AK$2),0))</f>
        <v/>
      </c>
      <c r="AL16" s="2">
        <f t="shared" si="0"/>
        <v>0</v>
      </c>
      <c r="AQ16" s="62"/>
    </row>
    <row r="17" spans="1:43" x14ac:dyDescent="0.25">
      <c r="A17" t="s">
        <v>173</v>
      </c>
      <c r="B17" s="31">
        <v>44868</v>
      </c>
      <c r="C17" s="99" t="s">
        <v>81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 t="s">
        <v>66</v>
      </c>
      <c r="O17" s="32">
        <v>44878</v>
      </c>
      <c r="P17" s="200" t="str" cm="1">
        <f t="array" ref="P17">IF(_xlfn._xlws.FILTER($L:$L,($B:$B=$O17)*($C:$C=P$2),0)+_xlfn._xlws.FILTER($L:$L,($B:$B=$O17)*($C:$C=Q$2),0)=0,"",_xlfn._xlws.FILTER($L:$L,($B:$B=$O17)*($C:$C=P$2),0)+_xlfn._xlws.FILTER($L:$L,($B:$B=$O17)*($C:$C=Q$2),0))</f>
        <v/>
      </c>
      <c r="Q17" s="200"/>
      <c r="R17" s="2" t="str" cm="1">
        <f t="array" ref="R17">IF(_xlfn._xlws.FILTER($L:$L,($B:$B=$O17)*($C:$C=R$2),0)=0,"",_xlfn._xlws.FILTER($L:$L,($B:$B=$O17)*($C:$C=R$2),0))</f>
        <v/>
      </c>
      <c r="S17" s="200" t="str" cm="1">
        <f t="array" ref="S17">IF(_xlfn._xlws.FILTER($L:$L,($B:$B=$O17)*($C:$C=S$2),0)+_xlfn._xlws.FILTER($L:$L,($B:$B=$O17)*($C:$C=T$2),0)=0,"",_xlfn._xlws.FILTER($L:$L,($B:$B=$O17)*($C:$C=S$2),0)+_xlfn._xlws.FILTER($L:$L,($B:$B=$O17)*($C:$C=T$2),0))</f>
        <v/>
      </c>
      <c r="T17" s="200"/>
      <c r="U17" s="200" t="str" cm="1">
        <f t="array" ref="U17">IF(_xlfn._xlws.FILTER($L:$L,($B:$B=$O17)*($C:$C=U$2),0)+_xlfn._xlws.FILTER($L:$L,($B:$B=$O17)*($C:$C=V$2),0)+_xlfn._xlws.FILTER($L:$L,($B:$B=$O17)*($C:$C=W$2),0)+_xlfn._xlws.FILTER($L:$L,($B:$B=$O17)*($C:$C=X$2),0)+_xlfn._xlws.FILTER($L:$L,($B:$B=$O17)*($C:$C=Y$2),0)=0,"",_xlfn._xlws.FILTER($L:$L,($B:$B=$O17)*($C:$C=U$2),0)+_xlfn._xlws.FILTER($L:$L,($B:$B=$O17)*($C:$C=V$2),0)+_xlfn._xlws.FILTER($L:$L,($B:$B=$O17)*($C:$C=W$2),0)+_xlfn._xlws.FILTER($L:$L,($B:$B=$O17)*($C:$C=X$2),0)+_xlfn._xlws.FILTER($L:$L,($B:$B=$O17)*($C:$C=Y$2),0))</f>
        <v/>
      </c>
      <c r="V17" s="200"/>
      <c r="W17" s="200"/>
      <c r="X17" s="200"/>
      <c r="Y17" s="200"/>
      <c r="Z17" s="2"/>
      <c r="AA17" s="2" t="str" cm="1">
        <f t="array" ref="AA17">IF(_xlfn._xlws.FILTER($L:$L,($B:$B=$O17)*($C:$C=AA$2),0)=0,"",_xlfn._xlws.FILTER($L:$L,($B:$B=$O17)*($C:$C=AA$2),0))</f>
        <v/>
      </c>
      <c r="AB17" s="2"/>
      <c r="AC17" s="200" t="str" cm="1">
        <f t="array" ref="AC17">IF(_xlfn._xlws.FILTER($L:$L,($B:$B=$O17)*($C:$C=AC$2),0)+_xlfn._xlws.FILTER($L:$L,($B:$B=$O17)*($C:$C=AD$2),0)=0,"",_xlfn._xlws.FILTER($L:$L,($B:$B=$O17)*($C:$C=AC$2),0)+_xlfn._xlws.FILTER($L:$L,($B:$B=$O17)*($C:$C=AD$2),0))</f>
        <v/>
      </c>
      <c r="AD17" s="200"/>
      <c r="AE17" s="2" t="str" cm="1">
        <f t="array" ref="AE17">IF(_xlfn._xlws.FILTER($L:$L,($B:$B=$O17)*($C:$C=AE$2),0)=0,"",_xlfn._xlws.FILTER($L:$L,($B:$B=$O17)*($C:$C=AE$2),0))</f>
        <v/>
      </c>
      <c r="AF17" s="200" t="str" cm="1">
        <f t="array" ref="AF17">IF(_xlfn._xlws.FILTER($L:$L,($B:$B=$O17)*($C:$C=AF$2),0)+_xlfn._xlws.FILTER($L:$L,($B:$B=$O17)*($C:$C=AG$2),0)+_xlfn._xlws.FILTER($L:$L,($B:$B=$O17)*($C:$C=AH$2),0)=0,"",_xlfn._xlws.FILTER($L:$L,($B:$B=$O17)*($C:$C=AF$2),0)+_xlfn._xlws.FILTER($L:$L,($B:$B=$O17)*($C:$C=AG$2),0)+_xlfn._xlws.FILTER($L:$L,($B:$B=$O17)*($C:$C=AH$2),0))</f>
        <v/>
      </c>
      <c r="AG17" s="200"/>
      <c r="AH17" s="200"/>
      <c r="AI17" s="2" t="str" cm="1">
        <f t="array" ref="AI17">IF(_xlfn._xlws.FILTER($L:$L,($B:$B=$O17)*($C:$C=AI$2),0)=0,"",_xlfn._xlws.FILTER($L:$L,($B:$B=$O17)*($C:$C=AI$2),0))</f>
        <v/>
      </c>
      <c r="AJ17" s="2" t="str" cm="1">
        <f t="array" ref="AJ17">IF(_xlfn._xlws.FILTER($L:$L,($B:$B=$O17)*($C:$C=AJ$2),0)=0,"",_xlfn._xlws.FILTER($L:$L,($B:$B=$O17)*($C:$C=AJ$2),0))</f>
        <v/>
      </c>
      <c r="AK17" s="2" t="str" cm="1">
        <f t="array" ref="AK17">IF(_xlfn._xlws.FILTER($L:$L,($B:$B=$O17)*($C:$C=AK$2),0)=0,"",_xlfn._xlws.FILTER($L:$L,($B:$B=$O17)*($C:$C=AK$2),0))</f>
        <v/>
      </c>
      <c r="AL17" s="2">
        <f t="shared" si="0"/>
        <v>0</v>
      </c>
      <c r="AQ17" s="62"/>
    </row>
    <row r="18" spans="1:43" x14ac:dyDescent="0.25">
      <c r="A18" t="s">
        <v>173</v>
      </c>
      <c r="B18" s="31">
        <v>44868</v>
      </c>
      <c r="C18" s="99" t="s">
        <v>36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2</v>
      </c>
      <c r="N18" t="s">
        <v>60</v>
      </c>
      <c r="O18" s="32">
        <v>44879</v>
      </c>
      <c r="P18" s="200" t="str" cm="1">
        <f t="array" ref="P18">IF(_xlfn._xlws.FILTER($L:$L,($B:$B=$O18)*($C:$C=P$2),0)+_xlfn._xlws.FILTER($L:$L,($B:$B=$O18)*($C:$C=Q$2),0)=0,"",_xlfn._xlws.FILTER($L:$L,($B:$B=$O18)*($C:$C=P$2),0)+_xlfn._xlws.FILTER($L:$L,($B:$B=$O18)*($C:$C=Q$2),0))</f>
        <v/>
      </c>
      <c r="Q18" s="200"/>
      <c r="R18" s="2" t="str" cm="1">
        <f t="array" ref="R18">IF(_xlfn._xlws.FILTER($L:$L,($B:$B=$O18)*($C:$C=R$2),0)=0,"",_xlfn._xlws.FILTER($L:$L,($B:$B=$O18)*($C:$C=R$2),0))</f>
        <v/>
      </c>
      <c r="S18" s="200" t="str" cm="1">
        <f t="array" ref="S18">IF(_xlfn._xlws.FILTER($L:$L,($B:$B=$O18)*($C:$C=S$2),0)+_xlfn._xlws.FILTER($L:$L,($B:$B=$O18)*($C:$C=T$2),0)=0,"",_xlfn._xlws.FILTER($L:$L,($B:$B=$O18)*($C:$C=S$2),0)+_xlfn._xlws.FILTER($L:$L,($B:$B=$O18)*($C:$C=T$2),0))</f>
        <v/>
      </c>
      <c r="T18" s="200"/>
      <c r="U18" s="200" t="str" cm="1">
        <f t="array" ref="U18">IF(_xlfn._xlws.FILTER($L:$L,($B:$B=$O18)*($C:$C=U$2),0)+_xlfn._xlws.FILTER($L:$L,($B:$B=$O18)*($C:$C=V$2),0)+_xlfn._xlws.FILTER($L:$L,($B:$B=$O18)*($C:$C=W$2),0)+_xlfn._xlws.FILTER($L:$L,($B:$B=$O18)*($C:$C=X$2),0)+_xlfn._xlws.FILTER($L:$L,($B:$B=$O18)*($C:$C=Y$2),0)=0,"",_xlfn._xlws.FILTER($L:$L,($B:$B=$O18)*($C:$C=U$2),0)+_xlfn._xlws.FILTER($L:$L,($B:$B=$O18)*($C:$C=V$2),0)+_xlfn._xlws.FILTER($L:$L,($B:$B=$O18)*($C:$C=W$2),0)+_xlfn._xlws.FILTER($L:$L,($B:$B=$O18)*($C:$C=X$2),0)+_xlfn._xlws.FILTER($L:$L,($B:$B=$O18)*($C:$C=Y$2),0))</f>
        <v/>
      </c>
      <c r="V18" s="200"/>
      <c r="W18" s="200"/>
      <c r="X18" s="200"/>
      <c r="Y18" s="200"/>
      <c r="Z18" s="2"/>
      <c r="AA18" s="2" t="str" cm="1">
        <f t="array" ref="AA18">IF(_xlfn._xlws.FILTER($L:$L,($B:$B=$O18)*($C:$C=AA$2),0)=0,"",_xlfn._xlws.FILTER($L:$L,($B:$B=$O18)*($C:$C=AA$2),0))</f>
        <v/>
      </c>
      <c r="AB18" s="2"/>
      <c r="AC18" s="200" t="str" cm="1">
        <f t="array" ref="AC18">IF(_xlfn._xlws.FILTER($L:$L,($B:$B=$O18)*($C:$C=AC$2),0)+_xlfn._xlws.FILTER($L:$L,($B:$B=$O18)*($C:$C=AD$2),0)=0,"",_xlfn._xlws.FILTER($L:$L,($B:$B=$O18)*($C:$C=AC$2),0)+_xlfn._xlws.FILTER($L:$L,($B:$B=$O18)*($C:$C=AD$2),0))</f>
        <v/>
      </c>
      <c r="AD18" s="200"/>
      <c r="AE18" s="2" t="str" cm="1">
        <f t="array" ref="AE18">IF(_xlfn._xlws.FILTER($L:$L,($B:$B=$O18)*($C:$C=AE$2),0)=0,"",_xlfn._xlws.FILTER($L:$L,($B:$B=$O18)*($C:$C=AE$2),0))</f>
        <v/>
      </c>
      <c r="AF18" s="200" t="str" cm="1">
        <f t="array" ref="AF18">IF(_xlfn._xlws.FILTER($L:$L,($B:$B=$O18)*($C:$C=AF$2),0)+_xlfn._xlws.FILTER($L:$L,($B:$B=$O18)*($C:$C=AG$2),0)+_xlfn._xlws.FILTER($L:$L,($B:$B=$O18)*($C:$C=AH$2),0)=0,"",_xlfn._xlws.FILTER($L:$L,($B:$B=$O18)*($C:$C=AF$2),0)+_xlfn._xlws.FILTER($L:$L,($B:$B=$O18)*($C:$C=AG$2),0)+_xlfn._xlws.FILTER($L:$L,($B:$B=$O18)*($C:$C=AH$2),0))</f>
        <v/>
      </c>
      <c r="AG18" s="200"/>
      <c r="AH18" s="200"/>
      <c r="AI18" s="2" t="str" cm="1">
        <f t="array" ref="AI18">IF(_xlfn._xlws.FILTER($L:$L,($B:$B=$O18)*($C:$C=AI$2),0)=0,"",_xlfn._xlws.FILTER($L:$L,($B:$B=$O18)*($C:$C=AI$2),0))</f>
        <v/>
      </c>
      <c r="AJ18" s="2" t="str" cm="1">
        <f t="array" ref="AJ18">IF(_xlfn._xlws.FILTER($L:$L,($B:$B=$O18)*($C:$C=AJ$2),0)=0,"",_xlfn._xlws.FILTER($L:$L,($B:$B=$O18)*($C:$C=AJ$2),0))</f>
        <v/>
      </c>
      <c r="AK18" s="2" t="str" cm="1">
        <f t="array" ref="AK18">IF(_xlfn._xlws.FILTER($L:$L,($B:$B=$O18)*($C:$C=AK$2),0)=0,"",_xlfn._xlws.FILTER($L:$L,($B:$B=$O18)*($C:$C=AK$2),0))</f>
        <v/>
      </c>
      <c r="AL18" s="2">
        <f t="shared" si="0"/>
        <v>0</v>
      </c>
      <c r="AQ18" s="62"/>
    </row>
    <row r="19" spans="1:43" x14ac:dyDescent="0.25">
      <c r="A19" t="s">
        <v>173</v>
      </c>
      <c r="B19" s="31">
        <v>44868</v>
      </c>
      <c r="C19" s="99" t="s">
        <v>104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 t="s">
        <v>61</v>
      </c>
      <c r="O19" s="32">
        <v>44880</v>
      </c>
      <c r="P19" s="200" t="str" cm="1">
        <f t="array" ref="P19">IF(_xlfn._xlws.FILTER($L:$L,($B:$B=$O19)*($C:$C=P$2),0)+_xlfn._xlws.FILTER($L:$L,($B:$B=$O19)*($C:$C=Q$2),0)=0,"",_xlfn._xlws.FILTER($L:$L,($B:$B=$O19)*($C:$C=P$2),0)+_xlfn._xlws.FILTER($L:$L,($B:$B=$O19)*($C:$C=Q$2),0))</f>
        <v/>
      </c>
      <c r="Q19" s="200"/>
      <c r="R19" s="2" t="str" cm="1">
        <f t="array" ref="R19">IF(_xlfn._xlws.FILTER($L:$L,($B:$B=$O19)*($C:$C=R$2),0)=0,"",_xlfn._xlws.FILTER($L:$L,($B:$B=$O19)*($C:$C=R$2),0))</f>
        <v/>
      </c>
      <c r="S19" s="200" t="str" cm="1">
        <f t="array" ref="S19">IF(_xlfn._xlws.FILTER($L:$L,($B:$B=$O19)*($C:$C=S$2),0)+_xlfn._xlws.FILTER($L:$L,($B:$B=$O19)*($C:$C=T$2),0)=0,"",_xlfn._xlws.FILTER($L:$L,($B:$B=$O19)*($C:$C=S$2),0)+_xlfn._xlws.FILTER($L:$L,($B:$B=$O19)*($C:$C=T$2),0))</f>
        <v/>
      </c>
      <c r="T19" s="200"/>
      <c r="U19" s="200" t="str" cm="1">
        <f t="array" ref="U19">IF(_xlfn._xlws.FILTER($L:$L,($B:$B=$O19)*($C:$C=U$2),0)+_xlfn._xlws.FILTER($L:$L,($B:$B=$O19)*($C:$C=V$2),0)+_xlfn._xlws.FILTER($L:$L,($B:$B=$O19)*($C:$C=W$2),0)+_xlfn._xlws.FILTER($L:$L,($B:$B=$O19)*($C:$C=X$2),0)+_xlfn._xlws.FILTER($L:$L,($B:$B=$O19)*($C:$C=Y$2),0)=0,"",_xlfn._xlws.FILTER($L:$L,($B:$B=$O19)*($C:$C=U$2),0)+_xlfn._xlws.FILTER($L:$L,($B:$B=$O19)*($C:$C=V$2),0)+_xlfn._xlws.FILTER($L:$L,($B:$B=$O19)*($C:$C=W$2),0)+_xlfn._xlws.FILTER($L:$L,($B:$B=$O19)*($C:$C=X$2),0)+_xlfn._xlws.FILTER($L:$L,($B:$B=$O19)*($C:$C=Y$2),0))</f>
        <v/>
      </c>
      <c r="V19" s="200"/>
      <c r="W19" s="200"/>
      <c r="X19" s="200"/>
      <c r="Y19" s="200"/>
      <c r="Z19" s="2"/>
      <c r="AA19" s="2" t="str" cm="1">
        <f t="array" ref="AA19">IF(_xlfn._xlws.FILTER($L:$L,($B:$B=$O19)*($C:$C=AA$2),0)=0,"",_xlfn._xlws.FILTER($L:$L,($B:$B=$O19)*($C:$C=AA$2),0))</f>
        <v/>
      </c>
      <c r="AB19" s="2"/>
      <c r="AC19" s="200" t="str" cm="1">
        <f t="array" ref="AC19">IF(_xlfn._xlws.FILTER($L:$L,($B:$B=$O19)*($C:$C=AC$2),0)+_xlfn._xlws.FILTER($L:$L,($B:$B=$O19)*($C:$C=AD$2),0)=0,"",_xlfn._xlws.FILTER($L:$L,($B:$B=$O19)*($C:$C=AC$2),0)+_xlfn._xlws.FILTER($L:$L,($B:$B=$O19)*($C:$C=AD$2),0))</f>
        <v/>
      </c>
      <c r="AD19" s="200"/>
      <c r="AE19" s="2" t="str" cm="1">
        <f t="array" ref="AE19">IF(_xlfn._xlws.FILTER($L:$L,($B:$B=$O19)*($C:$C=AE$2),0)=0,"",_xlfn._xlws.FILTER($L:$L,($B:$B=$O19)*($C:$C=AE$2),0))</f>
        <v/>
      </c>
      <c r="AF19" s="200" t="str" cm="1">
        <f t="array" ref="AF19">IF(_xlfn._xlws.FILTER($L:$L,($B:$B=$O19)*($C:$C=AF$2),0)+_xlfn._xlws.FILTER($L:$L,($B:$B=$O19)*($C:$C=AG$2),0)+_xlfn._xlws.FILTER($L:$L,($B:$B=$O19)*($C:$C=AH$2),0)=0,"",_xlfn._xlws.FILTER($L:$L,($B:$B=$O19)*($C:$C=AF$2),0)+_xlfn._xlws.FILTER($L:$L,($B:$B=$O19)*($C:$C=AG$2),0)+_xlfn._xlws.FILTER($L:$L,($B:$B=$O19)*($C:$C=AH$2),0))</f>
        <v/>
      </c>
      <c r="AG19" s="200"/>
      <c r="AH19" s="200"/>
      <c r="AI19" s="2" t="str" cm="1">
        <f t="array" ref="AI19">IF(_xlfn._xlws.FILTER($L:$L,($B:$B=$O19)*($C:$C=AI$2),0)=0,"",_xlfn._xlws.FILTER($L:$L,($B:$B=$O19)*($C:$C=AI$2),0))</f>
        <v/>
      </c>
      <c r="AJ19" s="2" t="str" cm="1">
        <f t="array" ref="AJ19">IF(_xlfn._xlws.FILTER($L:$L,($B:$B=$O19)*($C:$C=AJ$2),0)=0,"",_xlfn._xlws.FILTER($L:$L,($B:$B=$O19)*($C:$C=AJ$2),0))</f>
        <v/>
      </c>
      <c r="AK19" s="2" t="str" cm="1">
        <f t="array" ref="AK19">IF(_xlfn._xlws.FILTER($L:$L,($B:$B=$O19)*($C:$C=AK$2),0)=0,"",_xlfn._xlws.FILTER($L:$L,($B:$B=$O19)*($C:$C=AK$2),0))</f>
        <v/>
      </c>
      <c r="AL19" s="2">
        <f t="shared" si="0"/>
        <v>0</v>
      </c>
      <c r="AQ19" s="62"/>
    </row>
    <row r="20" spans="1:43" x14ac:dyDescent="0.25">
      <c r="A20" t="s">
        <v>173</v>
      </c>
      <c r="B20" s="31">
        <v>44868</v>
      </c>
      <c r="C20" s="99" t="s">
        <v>106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/>
      <c r="K20"/>
      <c r="L20">
        <v>0</v>
      </c>
      <c r="N20" t="s">
        <v>62</v>
      </c>
      <c r="O20" s="32">
        <v>44881</v>
      </c>
      <c r="P20" s="200" t="str" cm="1">
        <f t="array" ref="P20">IF(_xlfn._xlws.FILTER($L:$L,($B:$B=$O20)*($C:$C=P$2),0)+_xlfn._xlws.FILTER($L:$L,($B:$B=$O20)*($C:$C=Q$2),0)=0,"",_xlfn._xlws.FILTER($L:$L,($B:$B=$O20)*($C:$C=P$2),0)+_xlfn._xlws.FILTER($L:$L,($B:$B=$O20)*($C:$C=Q$2),0))</f>
        <v/>
      </c>
      <c r="Q20" s="200"/>
      <c r="R20" s="2" t="str" cm="1">
        <f t="array" ref="R20">IF(_xlfn._xlws.FILTER($L:$L,($B:$B=$O20)*($C:$C=R$2),0)=0,"",_xlfn._xlws.FILTER($L:$L,($B:$B=$O20)*($C:$C=R$2),0))</f>
        <v/>
      </c>
      <c r="S20" s="200" t="str" cm="1">
        <f t="array" ref="S20">IF(_xlfn._xlws.FILTER($L:$L,($B:$B=$O20)*($C:$C=S$2),0)+_xlfn._xlws.FILTER($L:$L,($B:$B=$O20)*($C:$C=T$2),0)=0,"",_xlfn._xlws.FILTER($L:$L,($B:$B=$O20)*($C:$C=S$2),0)+_xlfn._xlws.FILTER($L:$L,($B:$B=$O20)*($C:$C=T$2),0))</f>
        <v/>
      </c>
      <c r="T20" s="200"/>
      <c r="U20" s="200" t="str" cm="1">
        <f t="array" ref="U20">IF(_xlfn._xlws.FILTER($L:$L,($B:$B=$O20)*($C:$C=U$2),0)+_xlfn._xlws.FILTER($L:$L,($B:$B=$O20)*($C:$C=V$2),0)+_xlfn._xlws.FILTER($L:$L,($B:$B=$O20)*($C:$C=W$2),0)+_xlfn._xlws.FILTER($L:$L,($B:$B=$O20)*($C:$C=X$2),0)+_xlfn._xlws.FILTER($L:$L,($B:$B=$O20)*($C:$C=Y$2),0)=0,"",_xlfn._xlws.FILTER($L:$L,($B:$B=$O20)*($C:$C=U$2),0)+_xlfn._xlws.FILTER($L:$L,($B:$B=$O20)*($C:$C=V$2),0)+_xlfn._xlws.FILTER($L:$L,($B:$B=$O20)*($C:$C=W$2),0)+_xlfn._xlws.FILTER($L:$L,($B:$B=$O20)*($C:$C=X$2),0)+_xlfn._xlws.FILTER($L:$L,($B:$B=$O20)*($C:$C=Y$2),0))</f>
        <v/>
      </c>
      <c r="V20" s="200"/>
      <c r="W20" s="200"/>
      <c r="X20" s="200"/>
      <c r="Y20" s="200"/>
      <c r="Z20" s="2"/>
      <c r="AA20" s="2" t="str" cm="1">
        <f t="array" ref="AA20">IF(_xlfn._xlws.FILTER($L:$L,($B:$B=$O20)*($C:$C=AA$2),0)=0,"",_xlfn._xlws.FILTER($L:$L,($B:$B=$O20)*($C:$C=AA$2),0))</f>
        <v/>
      </c>
      <c r="AB20" s="2"/>
      <c r="AC20" s="200" t="str" cm="1">
        <f t="array" ref="AC20">IF(_xlfn._xlws.FILTER($L:$L,($B:$B=$O20)*($C:$C=AC$2),0)+_xlfn._xlws.FILTER($L:$L,($B:$B=$O20)*($C:$C=AD$2),0)=0,"",_xlfn._xlws.FILTER($L:$L,($B:$B=$O20)*($C:$C=AC$2),0)+_xlfn._xlws.FILTER($L:$L,($B:$B=$O20)*($C:$C=AD$2),0))</f>
        <v/>
      </c>
      <c r="AD20" s="200"/>
      <c r="AE20" s="2" t="str" cm="1">
        <f t="array" ref="AE20">IF(_xlfn._xlws.FILTER($L:$L,($B:$B=$O20)*($C:$C=AE$2),0)=0,"",_xlfn._xlws.FILTER($L:$L,($B:$B=$O20)*($C:$C=AE$2),0))</f>
        <v/>
      </c>
      <c r="AF20" s="200" t="str" cm="1">
        <f t="array" ref="AF20">IF(_xlfn._xlws.FILTER($L:$L,($B:$B=$O20)*($C:$C=AF$2),0)+_xlfn._xlws.FILTER($L:$L,($B:$B=$O20)*($C:$C=AG$2),0)+_xlfn._xlws.FILTER($L:$L,($B:$B=$O20)*($C:$C=AH$2),0)=0,"",_xlfn._xlws.FILTER($L:$L,($B:$B=$O20)*($C:$C=AF$2),0)+_xlfn._xlws.FILTER($L:$L,($B:$B=$O20)*($C:$C=AG$2),0)+_xlfn._xlws.FILTER($L:$L,($B:$B=$O20)*($C:$C=AH$2),0))</f>
        <v/>
      </c>
      <c r="AG20" s="200"/>
      <c r="AH20" s="200"/>
      <c r="AI20" s="2" t="str" cm="1">
        <f t="array" ref="AI20">IF(_xlfn._xlws.FILTER($L:$L,($B:$B=$O20)*($C:$C=AI$2),0)=0,"",_xlfn._xlws.FILTER($L:$L,($B:$B=$O20)*($C:$C=AI$2),0))</f>
        <v/>
      </c>
      <c r="AJ20" s="2" t="str" cm="1">
        <f t="array" ref="AJ20">IF(_xlfn._xlws.FILTER($L:$L,($B:$B=$O20)*($C:$C=AJ$2),0)=0,"",_xlfn._xlws.FILTER($L:$L,($B:$B=$O20)*($C:$C=AJ$2),0))</f>
        <v/>
      </c>
      <c r="AK20" s="2" t="str" cm="1">
        <f t="array" ref="AK20">IF(_xlfn._xlws.FILTER($L:$L,($B:$B=$O20)*($C:$C=AK$2),0)=0,"",_xlfn._xlws.FILTER($L:$L,($B:$B=$O20)*($C:$C=AK$2),0))</f>
        <v/>
      </c>
      <c r="AL20" s="2">
        <f t="shared" si="0"/>
        <v>0</v>
      </c>
      <c r="AQ20" s="62"/>
    </row>
    <row r="21" spans="1:43" x14ac:dyDescent="0.25">
      <c r="B21" s="31"/>
      <c r="C21" s="99" t="s">
        <v>0</v>
      </c>
      <c r="D21">
        <v>13</v>
      </c>
      <c r="E21">
        <v>9</v>
      </c>
      <c r="F21">
        <v>28</v>
      </c>
      <c r="G21">
        <v>0</v>
      </c>
      <c r="H21">
        <v>3</v>
      </c>
      <c r="I21">
        <v>12</v>
      </c>
      <c r="J21">
        <v>17</v>
      </c>
      <c r="K21">
        <v>0</v>
      </c>
      <c r="L21">
        <v>82</v>
      </c>
      <c r="N21" t="s">
        <v>63</v>
      </c>
      <c r="O21" s="32">
        <v>44882</v>
      </c>
      <c r="P21" s="200" t="str" cm="1">
        <f t="array" ref="P21">IF(_xlfn._xlws.FILTER($L:$L,($B:$B=$O21)*($C:$C=P$2),0)+_xlfn._xlws.FILTER($L:$L,($B:$B=$O21)*($C:$C=Q$2),0)=0,"",_xlfn._xlws.FILTER($L:$L,($B:$B=$O21)*($C:$C=P$2),0)+_xlfn._xlws.FILTER($L:$L,($B:$B=$O21)*($C:$C=Q$2),0))</f>
        <v/>
      </c>
      <c r="Q21" s="200"/>
      <c r="R21" s="2" t="str" cm="1">
        <f t="array" ref="R21">IF(_xlfn._xlws.FILTER($L:$L,($B:$B=$O21)*($C:$C=R$2),0)=0,"",_xlfn._xlws.FILTER($L:$L,($B:$B=$O21)*($C:$C=R$2),0))</f>
        <v/>
      </c>
      <c r="S21" s="200" t="str" cm="1">
        <f t="array" ref="S21">IF(_xlfn._xlws.FILTER($L:$L,($B:$B=$O21)*($C:$C=S$2),0)+_xlfn._xlws.FILTER($L:$L,($B:$B=$O21)*($C:$C=T$2),0)=0,"",_xlfn._xlws.FILTER($L:$L,($B:$B=$O21)*($C:$C=S$2),0)+_xlfn._xlws.FILTER($L:$L,($B:$B=$O21)*($C:$C=T$2),0))</f>
        <v/>
      </c>
      <c r="T21" s="200"/>
      <c r="U21" s="200" t="str" cm="1">
        <f t="array" ref="U21">IF(_xlfn._xlws.FILTER($L:$L,($B:$B=$O21)*($C:$C=U$2),0)+_xlfn._xlws.FILTER($L:$L,($B:$B=$O21)*($C:$C=V$2),0)+_xlfn._xlws.FILTER($L:$L,($B:$B=$O21)*($C:$C=W$2),0)+_xlfn._xlws.FILTER($L:$L,($B:$B=$O21)*($C:$C=X$2),0)+_xlfn._xlws.FILTER($L:$L,($B:$B=$O21)*($C:$C=Y$2),0)=0,"",_xlfn._xlws.FILTER($L:$L,($B:$B=$O21)*($C:$C=U$2),0)+_xlfn._xlws.FILTER($L:$L,($B:$B=$O21)*($C:$C=V$2),0)+_xlfn._xlws.FILTER($L:$L,($B:$B=$O21)*($C:$C=W$2),0)+_xlfn._xlws.FILTER($L:$L,($B:$B=$O21)*($C:$C=X$2),0)+_xlfn._xlws.FILTER($L:$L,($B:$B=$O21)*($C:$C=Y$2),0))</f>
        <v/>
      </c>
      <c r="V21" s="200"/>
      <c r="W21" s="200"/>
      <c r="X21" s="200"/>
      <c r="Y21" s="200"/>
      <c r="Z21" s="2"/>
      <c r="AA21" s="2" t="str" cm="1">
        <f t="array" ref="AA21">IF(_xlfn._xlws.FILTER($L:$L,($B:$B=$O21)*($C:$C=AA$2),0)=0,"",_xlfn._xlws.FILTER($L:$L,($B:$B=$O21)*($C:$C=AA$2),0))</f>
        <v/>
      </c>
      <c r="AB21" s="2"/>
      <c r="AC21" s="200" t="str" cm="1">
        <f t="array" ref="AC21">IF(_xlfn._xlws.FILTER($L:$L,($B:$B=$O21)*($C:$C=AC$2),0)+_xlfn._xlws.FILTER($L:$L,($B:$B=$O21)*($C:$C=AD$2),0)=0,"",_xlfn._xlws.FILTER($L:$L,($B:$B=$O21)*($C:$C=AC$2),0)+_xlfn._xlws.FILTER($L:$L,($B:$B=$O21)*($C:$C=AD$2),0))</f>
        <v/>
      </c>
      <c r="AD21" s="200"/>
      <c r="AE21" s="2" t="str" cm="1">
        <f t="array" ref="AE21">IF(_xlfn._xlws.FILTER($L:$L,($B:$B=$O21)*($C:$C=AE$2),0)=0,"",_xlfn._xlws.FILTER($L:$L,($B:$B=$O21)*($C:$C=AE$2),0))</f>
        <v/>
      </c>
      <c r="AF21" s="200" t="str" cm="1">
        <f t="array" ref="AF21">IF(_xlfn._xlws.FILTER($L:$L,($B:$B=$O21)*($C:$C=AF$2),0)+_xlfn._xlws.FILTER($L:$L,($B:$B=$O21)*($C:$C=AG$2),0)+_xlfn._xlws.FILTER($L:$L,($B:$B=$O21)*($C:$C=AH$2),0)=0,"",_xlfn._xlws.FILTER($L:$L,($B:$B=$O21)*($C:$C=AF$2),0)+_xlfn._xlws.FILTER($L:$L,($B:$B=$O21)*($C:$C=AG$2),0)+_xlfn._xlws.FILTER($L:$L,($B:$B=$O21)*($C:$C=AH$2),0))</f>
        <v/>
      </c>
      <c r="AG21" s="200"/>
      <c r="AH21" s="200"/>
      <c r="AI21" s="2" t="str" cm="1">
        <f t="array" ref="AI21">IF(_xlfn._xlws.FILTER($L:$L,($B:$B=$O21)*($C:$C=AI$2),0)=0,"",_xlfn._xlws.FILTER($L:$L,($B:$B=$O21)*($C:$C=AI$2),0))</f>
        <v/>
      </c>
      <c r="AJ21" s="2" t="str" cm="1">
        <f t="array" ref="AJ21">IF(_xlfn._xlws.FILTER($L:$L,($B:$B=$O21)*($C:$C=AJ$2),0)=0,"",_xlfn._xlws.FILTER($L:$L,($B:$B=$O21)*($C:$C=AJ$2),0))</f>
        <v/>
      </c>
      <c r="AK21" s="2" t="str" cm="1">
        <f t="array" ref="AK21">IF(_xlfn._xlws.FILTER($L:$L,($B:$B=$O21)*($C:$C=AK$2),0)=0,"",_xlfn._xlws.FILTER($L:$L,($B:$B=$O21)*($C:$C=AK$2),0))</f>
        <v/>
      </c>
      <c r="AL21" s="2">
        <f t="shared" si="0"/>
        <v>0</v>
      </c>
      <c r="AQ21" s="62"/>
    </row>
    <row r="22" spans="1:43" x14ac:dyDescent="0.25">
      <c r="A22" t="s">
        <v>174</v>
      </c>
      <c r="B22" s="31">
        <v>44869</v>
      </c>
      <c r="C22" s="99" t="s">
        <v>55</v>
      </c>
      <c r="D22">
        <v>0</v>
      </c>
      <c r="E22">
        <v>4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6</v>
      </c>
      <c r="N22" t="s">
        <v>64</v>
      </c>
      <c r="O22" s="32">
        <v>44883</v>
      </c>
      <c r="P22" s="200" t="str" cm="1">
        <f t="array" ref="P22">IF(_xlfn._xlws.FILTER($L:$L,($B:$B=$O22)*($C:$C=P$2),0)+_xlfn._xlws.FILTER($L:$L,($B:$B=$O22)*($C:$C=Q$2),0)=0,"",_xlfn._xlws.FILTER($L:$L,($B:$B=$O22)*($C:$C=P$2),0)+_xlfn._xlws.FILTER($L:$L,($B:$B=$O22)*($C:$C=Q$2),0))</f>
        <v/>
      </c>
      <c r="Q22" s="200"/>
      <c r="R22" s="2" t="str" cm="1">
        <f t="array" ref="R22">IF(_xlfn._xlws.FILTER($L:$L,($B:$B=$O22)*($C:$C=R$2),0)=0,"",_xlfn._xlws.FILTER($L:$L,($B:$B=$O22)*($C:$C=R$2),0))</f>
        <v/>
      </c>
      <c r="S22" s="200" t="str" cm="1">
        <f t="array" ref="S22">IF(_xlfn._xlws.FILTER($L:$L,($B:$B=$O22)*($C:$C=S$2),0)+_xlfn._xlws.FILTER($L:$L,($B:$B=$O22)*($C:$C=T$2),0)=0,"",_xlfn._xlws.FILTER($L:$L,($B:$B=$O22)*($C:$C=S$2),0)+_xlfn._xlws.FILTER($L:$L,($B:$B=$O22)*($C:$C=T$2),0))</f>
        <v/>
      </c>
      <c r="T22" s="200"/>
      <c r="U22" s="200" t="str" cm="1">
        <f t="array" ref="U22">IF(_xlfn._xlws.FILTER($L:$L,($B:$B=$O22)*($C:$C=U$2),0)+_xlfn._xlws.FILTER($L:$L,($B:$B=$O22)*($C:$C=V$2),0)+_xlfn._xlws.FILTER($L:$L,($B:$B=$O22)*($C:$C=W$2),0)+_xlfn._xlws.FILTER($L:$L,($B:$B=$O22)*($C:$C=X$2),0)+_xlfn._xlws.FILTER($L:$L,($B:$B=$O22)*($C:$C=Y$2),0)=0,"",_xlfn._xlws.FILTER($L:$L,($B:$B=$O22)*($C:$C=U$2),0)+_xlfn._xlws.FILTER($L:$L,($B:$B=$O22)*($C:$C=V$2),0)+_xlfn._xlws.FILTER($L:$L,($B:$B=$O22)*($C:$C=W$2),0)+_xlfn._xlws.FILTER($L:$L,($B:$B=$O22)*($C:$C=X$2),0)+_xlfn._xlws.FILTER($L:$L,($B:$B=$O22)*($C:$C=Y$2),0))</f>
        <v/>
      </c>
      <c r="V22" s="200"/>
      <c r="W22" s="200"/>
      <c r="X22" s="200"/>
      <c r="Y22" s="200"/>
      <c r="Z22" s="2"/>
      <c r="AA22" s="2" t="str" cm="1">
        <f t="array" ref="AA22">IF(_xlfn._xlws.FILTER($L:$L,($B:$B=$O22)*($C:$C=AA$2),0)=0,"",_xlfn._xlws.FILTER($L:$L,($B:$B=$O22)*($C:$C=AA$2),0))</f>
        <v/>
      </c>
      <c r="AB22" s="2"/>
      <c r="AC22" s="200" t="str" cm="1">
        <f t="array" ref="AC22">IF(_xlfn._xlws.FILTER($L:$L,($B:$B=$O22)*($C:$C=AC$2),0)+_xlfn._xlws.FILTER($L:$L,($B:$B=$O22)*($C:$C=AD$2),0)=0,"",_xlfn._xlws.FILTER($L:$L,($B:$B=$O22)*($C:$C=AC$2),0)+_xlfn._xlws.FILTER($L:$L,($B:$B=$O22)*($C:$C=AD$2),0))</f>
        <v/>
      </c>
      <c r="AD22" s="200"/>
      <c r="AE22" s="2" t="str" cm="1">
        <f t="array" ref="AE22">IF(_xlfn._xlws.FILTER($L:$L,($B:$B=$O22)*($C:$C=AE$2),0)=0,"",_xlfn._xlws.FILTER($L:$L,($B:$B=$O22)*($C:$C=AE$2),0))</f>
        <v/>
      </c>
      <c r="AF22" s="200" t="str" cm="1">
        <f t="array" ref="AF22">IF(_xlfn._xlws.FILTER($L:$L,($B:$B=$O22)*($C:$C=AF$2),0)+_xlfn._xlws.FILTER($L:$L,($B:$B=$O22)*($C:$C=AG$2),0)+_xlfn._xlws.FILTER($L:$L,($B:$B=$O22)*($C:$C=AH$2),0)=0,"",_xlfn._xlws.FILTER($L:$L,($B:$B=$O22)*($C:$C=AF$2),0)+_xlfn._xlws.FILTER($L:$L,($B:$B=$O22)*($C:$C=AG$2),0)+_xlfn._xlws.FILTER($L:$L,($B:$B=$O22)*($C:$C=AH$2),0))</f>
        <v/>
      </c>
      <c r="AG22" s="200"/>
      <c r="AH22" s="200"/>
      <c r="AI22" s="2" t="str" cm="1">
        <f t="array" ref="AI22">IF(_xlfn._xlws.FILTER($L:$L,($B:$B=$O22)*($C:$C=AI$2),0)=0,"",_xlfn._xlws.FILTER($L:$L,($B:$B=$O22)*($C:$C=AI$2),0))</f>
        <v/>
      </c>
      <c r="AJ22" s="2" t="str" cm="1">
        <f t="array" ref="AJ22">IF(_xlfn._xlws.FILTER($L:$L,($B:$B=$O22)*($C:$C=AJ$2),0)=0,"",_xlfn._xlws.FILTER($L:$L,($B:$B=$O22)*($C:$C=AJ$2),0))</f>
        <v/>
      </c>
      <c r="AK22" s="2" t="str" cm="1">
        <f t="array" ref="AK22">IF(_xlfn._xlws.FILTER($L:$L,($B:$B=$O22)*($C:$C=AK$2),0)=0,"",_xlfn._xlws.FILTER($L:$L,($B:$B=$O22)*($C:$C=AK$2),0))</f>
        <v/>
      </c>
      <c r="AL22" s="2">
        <f t="shared" si="0"/>
        <v>0</v>
      </c>
    </row>
    <row r="23" spans="1:43" x14ac:dyDescent="0.25">
      <c r="A23" t="s">
        <v>174</v>
      </c>
      <c r="B23" s="31">
        <v>44869</v>
      </c>
      <c r="C23" s="99" t="s">
        <v>96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 t="s">
        <v>65</v>
      </c>
      <c r="O23" s="32">
        <v>44884</v>
      </c>
      <c r="P23" s="200" t="str" cm="1">
        <f t="array" ref="P23">IF(_xlfn._xlws.FILTER($L:$L,($B:$B=$O23)*($C:$C=P$2),0)+_xlfn._xlws.FILTER($L:$L,($B:$B=$O23)*($C:$C=Q$2),0)=0,"",_xlfn._xlws.FILTER($L:$L,($B:$B=$O23)*($C:$C=P$2),0)+_xlfn._xlws.FILTER($L:$L,($B:$B=$O23)*($C:$C=Q$2),0))</f>
        <v/>
      </c>
      <c r="Q23" s="200"/>
      <c r="R23" s="2" t="str" cm="1">
        <f t="array" ref="R23">IF(_xlfn._xlws.FILTER($L:$L,($B:$B=$O23)*($C:$C=R$2),0)=0,"",_xlfn._xlws.FILTER($L:$L,($B:$B=$O23)*($C:$C=R$2),0))</f>
        <v/>
      </c>
      <c r="S23" s="200" t="str" cm="1">
        <f t="array" ref="S23">IF(_xlfn._xlws.FILTER($L:$L,($B:$B=$O23)*($C:$C=S$2),0)+_xlfn._xlws.FILTER($L:$L,($B:$B=$O23)*($C:$C=T$2),0)=0,"",_xlfn._xlws.FILTER($L:$L,($B:$B=$O23)*($C:$C=S$2),0)+_xlfn._xlws.FILTER($L:$L,($B:$B=$O23)*($C:$C=T$2),0))</f>
        <v/>
      </c>
      <c r="T23" s="200"/>
      <c r="U23" s="200" t="str" cm="1">
        <f t="array" ref="U23">IF(_xlfn._xlws.FILTER($L:$L,($B:$B=$O23)*($C:$C=U$2),0)+_xlfn._xlws.FILTER($L:$L,($B:$B=$O23)*($C:$C=V$2),0)+_xlfn._xlws.FILTER($L:$L,($B:$B=$O23)*($C:$C=W$2),0)+_xlfn._xlws.FILTER($L:$L,($B:$B=$O23)*($C:$C=X$2),0)+_xlfn._xlws.FILTER($L:$L,($B:$B=$O23)*($C:$C=Y$2),0)=0,"",_xlfn._xlws.FILTER($L:$L,($B:$B=$O23)*($C:$C=U$2),0)+_xlfn._xlws.FILTER($L:$L,($B:$B=$O23)*($C:$C=V$2),0)+_xlfn._xlws.FILTER($L:$L,($B:$B=$O23)*($C:$C=W$2),0)+_xlfn._xlws.FILTER($L:$L,($B:$B=$O23)*($C:$C=X$2),0)+_xlfn._xlws.FILTER($L:$L,($B:$B=$O23)*($C:$C=Y$2),0))</f>
        <v/>
      </c>
      <c r="V23" s="200"/>
      <c r="W23" s="200"/>
      <c r="X23" s="200"/>
      <c r="Y23" s="200"/>
      <c r="Z23" s="2"/>
      <c r="AA23" s="2" t="str" cm="1">
        <f t="array" ref="AA23">IF(_xlfn._xlws.FILTER($L:$L,($B:$B=$O23)*($C:$C=AA$2),0)=0,"",_xlfn._xlws.FILTER($L:$L,($B:$B=$O23)*($C:$C=AA$2),0))</f>
        <v/>
      </c>
      <c r="AB23" s="2"/>
      <c r="AC23" s="200" t="str" cm="1">
        <f t="array" ref="AC23">IF(_xlfn._xlws.FILTER($L:$L,($B:$B=$O23)*($C:$C=AC$2),0)+_xlfn._xlws.FILTER($L:$L,($B:$B=$O23)*($C:$C=AD$2),0)=0,"",_xlfn._xlws.FILTER($L:$L,($B:$B=$O23)*($C:$C=AC$2),0)+_xlfn._xlws.FILTER($L:$L,($B:$B=$O23)*($C:$C=AD$2),0))</f>
        <v/>
      </c>
      <c r="AD23" s="200"/>
      <c r="AE23" s="2" t="str" cm="1">
        <f t="array" ref="AE23">IF(_xlfn._xlws.FILTER($L:$L,($B:$B=$O23)*($C:$C=AE$2),0)=0,"",_xlfn._xlws.FILTER($L:$L,($B:$B=$O23)*($C:$C=AE$2),0))</f>
        <v/>
      </c>
      <c r="AF23" s="200" t="str" cm="1">
        <f t="array" ref="AF23">IF(_xlfn._xlws.FILTER($L:$L,($B:$B=$O23)*($C:$C=AF$2),0)+_xlfn._xlws.FILTER($L:$L,($B:$B=$O23)*($C:$C=AG$2),0)+_xlfn._xlws.FILTER($L:$L,($B:$B=$O23)*($C:$C=AH$2),0)=0,"",_xlfn._xlws.FILTER($L:$L,($B:$B=$O23)*($C:$C=AF$2),0)+_xlfn._xlws.FILTER($L:$L,($B:$B=$O23)*($C:$C=AG$2),0)+_xlfn._xlws.FILTER($L:$L,($B:$B=$O23)*($C:$C=AH$2),0))</f>
        <v/>
      </c>
      <c r="AG23" s="200"/>
      <c r="AH23" s="200"/>
      <c r="AI23" s="2" t="str" cm="1">
        <f t="array" ref="AI23">IF(_xlfn._xlws.FILTER($L:$L,($B:$B=$O23)*($C:$C=AI$2),0)=0,"",_xlfn._xlws.FILTER($L:$L,($B:$B=$O23)*($C:$C=AI$2),0))</f>
        <v/>
      </c>
      <c r="AJ23" s="2" t="str" cm="1">
        <f t="array" ref="AJ23">IF(_xlfn._xlws.FILTER($L:$L,($B:$B=$O23)*($C:$C=AJ$2),0)=0,"",_xlfn._xlws.FILTER($L:$L,($B:$B=$O23)*($C:$C=AJ$2),0))</f>
        <v/>
      </c>
      <c r="AK23" s="2" t="str" cm="1">
        <f t="array" ref="AK23">IF(_xlfn._xlws.FILTER($L:$L,($B:$B=$O23)*($C:$C=AK$2),0)=0,"",_xlfn._xlws.FILTER($L:$L,($B:$B=$O23)*($C:$C=AK$2),0))</f>
        <v/>
      </c>
      <c r="AL23" s="2">
        <f t="shared" si="0"/>
        <v>0</v>
      </c>
    </row>
    <row r="24" spans="1:43" x14ac:dyDescent="0.25">
      <c r="A24" t="s">
        <v>174</v>
      </c>
      <c r="B24" s="31">
        <v>44869</v>
      </c>
      <c r="C24" s="99" t="s">
        <v>190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 t="s">
        <v>66</v>
      </c>
      <c r="O24" s="32">
        <v>44885</v>
      </c>
      <c r="P24" s="200" t="str" cm="1">
        <f t="array" ref="P24">IF(_xlfn._xlws.FILTER($L:$L,($B:$B=$O24)*($C:$C=P$2),0)+_xlfn._xlws.FILTER($L:$L,($B:$B=$O24)*($C:$C=Q$2),0)=0,"",_xlfn._xlws.FILTER($L:$L,($B:$B=$O24)*($C:$C=P$2),0)+_xlfn._xlws.FILTER($L:$L,($B:$B=$O24)*($C:$C=Q$2),0))</f>
        <v/>
      </c>
      <c r="Q24" s="200"/>
      <c r="R24" s="2" t="str" cm="1">
        <f t="array" ref="R24">IF(_xlfn._xlws.FILTER($L:$L,($B:$B=$O24)*($C:$C=R$2),0)=0,"",_xlfn._xlws.FILTER($L:$L,($B:$B=$O24)*($C:$C=R$2),0))</f>
        <v/>
      </c>
      <c r="S24" s="200" t="str" cm="1">
        <f t="array" ref="S24">IF(_xlfn._xlws.FILTER($L:$L,($B:$B=$O24)*($C:$C=S$2),0)+_xlfn._xlws.FILTER($L:$L,($B:$B=$O24)*($C:$C=T$2),0)=0,"",_xlfn._xlws.FILTER($L:$L,($B:$B=$O24)*($C:$C=S$2),0)+_xlfn._xlws.FILTER($L:$L,($B:$B=$O24)*($C:$C=T$2),0))</f>
        <v/>
      </c>
      <c r="T24" s="200"/>
      <c r="U24" s="200" t="str" cm="1">
        <f t="array" ref="U24">IF(_xlfn._xlws.FILTER($L:$L,($B:$B=$O24)*($C:$C=U$2),0)+_xlfn._xlws.FILTER($L:$L,($B:$B=$O24)*($C:$C=V$2),0)+_xlfn._xlws.FILTER($L:$L,($B:$B=$O24)*($C:$C=W$2),0)+_xlfn._xlws.FILTER($L:$L,($B:$B=$O24)*($C:$C=X$2),0)+_xlfn._xlws.FILTER($L:$L,($B:$B=$O24)*($C:$C=Y$2),0)=0,"",_xlfn._xlws.FILTER($L:$L,($B:$B=$O24)*($C:$C=U$2),0)+_xlfn._xlws.FILTER($L:$L,($B:$B=$O24)*($C:$C=V$2),0)+_xlfn._xlws.FILTER($L:$L,($B:$B=$O24)*($C:$C=W$2),0)+_xlfn._xlws.FILTER($L:$L,($B:$B=$O24)*($C:$C=X$2),0)+_xlfn._xlws.FILTER($L:$L,($B:$B=$O24)*($C:$C=Y$2),0))</f>
        <v/>
      </c>
      <c r="V24" s="200"/>
      <c r="W24" s="200"/>
      <c r="X24" s="200"/>
      <c r="Y24" s="200"/>
      <c r="Z24" s="2"/>
      <c r="AA24" s="2" t="str" cm="1">
        <f t="array" ref="AA24">IF(_xlfn._xlws.FILTER($L:$L,($B:$B=$O24)*($C:$C=AA$2),0)=0,"",_xlfn._xlws.FILTER($L:$L,($B:$B=$O24)*($C:$C=AA$2),0))</f>
        <v/>
      </c>
      <c r="AB24" s="2"/>
      <c r="AC24" s="200" t="str" cm="1">
        <f t="array" ref="AC24">IF(_xlfn._xlws.FILTER($L:$L,($B:$B=$O24)*($C:$C=AC$2),0)+_xlfn._xlws.FILTER($L:$L,($B:$B=$O24)*($C:$C=AD$2),0)=0,"",_xlfn._xlws.FILTER($L:$L,($B:$B=$O24)*($C:$C=AC$2),0)+_xlfn._xlws.FILTER($L:$L,($B:$B=$O24)*($C:$C=AD$2),0))</f>
        <v/>
      </c>
      <c r="AD24" s="200"/>
      <c r="AE24" s="2" t="str" cm="1">
        <f t="array" ref="AE24">IF(_xlfn._xlws.FILTER($L:$L,($B:$B=$O24)*($C:$C=AE$2),0)=0,"",_xlfn._xlws.FILTER($L:$L,($B:$B=$O24)*($C:$C=AE$2),0))</f>
        <v/>
      </c>
      <c r="AF24" s="200" t="str" cm="1">
        <f t="array" ref="AF24">IF(_xlfn._xlws.FILTER($L:$L,($B:$B=$O24)*($C:$C=AF$2),0)+_xlfn._xlws.FILTER($L:$L,($B:$B=$O24)*($C:$C=AG$2),0)+_xlfn._xlws.FILTER($L:$L,($B:$B=$O24)*($C:$C=AH$2),0)=0,"",_xlfn._xlws.FILTER($L:$L,($B:$B=$O24)*($C:$C=AF$2),0)+_xlfn._xlws.FILTER($L:$L,($B:$B=$O24)*($C:$C=AG$2),0)+_xlfn._xlws.FILTER($L:$L,($B:$B=$O24)*($C:$C=AH$2),0))</f>
        <v/>
      </c>
      <c r="AG24" s="200"/>
      <c r="AH24" s="200"/>
      <c r="AI24" s="2" t="str" cm="1">
        <f t="array" ref="AI24">IF(_xlfn._xlws.FILTER($L:$L,($B:$B=$O24)*($C:$C=AI$2),0)=0,"",_xlfn._xlws.FILTER($L:$L,($B:$B=$O24)*($C:$C=AI$2),0))</f>
        <v/>
      </c>
      <c r="AJ24" s="2" t="str" cm="1">
        <f t="array" ref="AJ24">IF(_xlfn._xlws.FILTER($L:$L,($B:$B=$O24)*($C:$C=AJ$2),0)=0,"",_xlfn._xlws.FILTER($L:$L,($B:$B=$O24)*($C:$C=AJ$2),0))</f>
        <v/>
      </c>
      <c r="AK24" s="2" t="str" cm="1">
        <f t="array" ref="AK24">IF(_xlfn._xlws.FILTER($L:$L,($B:$B=$O24)*($C:$C=AK$2),0)=0,"",_xlfn._xlws.FILTER($L:$L,($B:$B=$O24)*($C:$C=AK$2),0))</f>
        <v/>
      </c>
      <c r="AL24" s="2">
        <f t="shared" si="0"/>
        <v>0</v>
      </c>
    </row>
    <row r="25" spans="1:43" x14ac:dyDescent="0.25">
      <c r="A25" t="s">
        <v>174</v>
      </c>
      <c r="B25" s="31">
        <v>44869</v>
      </c>
      <c r="C25" s="99" t="s">
        <v>98</v>
      </c>
      <c r="D25">
        <v>1</v>
      </c>
      <c r="E25">
        <v>5</v>
      </c>
      <c r="F25">
        <v>3</v>
      </c>
      <c r="G25">
        <v>0</v>
      </c>
      <c r="H25">
        <v>3</v>
      </c>
      <c r="I25">
        <v>6</v>
      </c>
      <c r="J25">
        <v>7</v>
      </c>
      <c r="K25">
        <v>0</v>
      </c>
      <c r="L25">
        <v>25</v>
      </c>
      <c r="N25" t="s">
        <v>60</v>
      </c>
      <c r="O25" s="32">
        <v>44886</v>
      </c>
      <c r="P25" s="200" t="str" cm="1">
        <f t="array" ref="P25">IF(_xlfn._xlws.FILTER($L:$L,($B:$B=$O25)*($C:$C=P$2),0)+_xlfn._xlws.FILTER($L:$L,($B:$B=$O25)*($C:$C=Q$2),0)=0,"",_xlfn._xlws.FILTER($L:$L,($B:$B=$O25)*($C:$C=P$2),0)+_xlfn._xlws.FILTER($L:$L,($B:$B=$O25)*($C:$C=Q$2),0))</f>
        <v/>
      </c>
      <c r="Q25" s="200"/>
      <c r="R25" s="2" t="str" cm="1">
        <f t="array" ref="R25">IF(_xlfn._xlws.FILTER($L:$L,($B:$B=$O25)*($C:$C=R$2),0)=0,"",_xlfn._xlws.FILTER($L:$L,($B:$B=$O25)*($C:$C=R$2),0))</f>
        <v/>
      </c>
      <c r="S25" s="200" t="str" cm="1">
        <f t="array" ref="S25">IF(_xlfn._xlws.FILTER($L:$L,($B:$B=$O25)*($C:$C=S$2),0)+_xlfn._xlws.FILTER($L:$L,($B:$B=$O25)*($C:$C=T$2),0)=0,"",_xlfn._xlws.FILTER($L:$L,($B:$B=$O25)*($C:$C=S$2),0)+_xlfn._xlws.FILTER($L:$L,($B:$B=$O25)*($C:$C=T$2),0))</f>
        <v/>
      </c>
      <c r="T25" s="200"/>
      <c r="U25" s="200" t="str" cm="1">
        <f t="array" ref="U25">IF(_xlfn._xlws.FILTER($L:$L,($B:$B=$O25)*($C:$C=U$2),0)+_xlfn._xlws.FILTER($L:$L,($B:$B=$O25)*($C:$C=V$2),0)+_xlfn._xlws.FILTER($L:$L,($B:$B=$O25)*($C:$C=W$2),0)+_xlfn._xlws.FILTER($L:$L,($B:$B=$O25)*($C:$C=X$2),0)+_xlfn._xlws.FILTER($L:$L,($B:$B=$O25)*($C:$C=Y$2),0)=0,"",_xlfn._xlws.FILTER($L:$L,($B:$B=$O25)*($C:$C=U$2),0)+_xlfn._xlws.FILTER($L:$L,($B:$B=$O25)*($C:$C=V$2),0)+_xlfn._xlws.FILTER($L:$L,($B:$B=$O25)*($C:$C=W$2),0)+_xlfn._xlws.FILTER($L:$L,($B:$B=$O25)*($C:$C=X$2),0)+_xlfn._xlws.FILTER($L:$L,($B:$B=$O25)*($C:$C=Y$2),0))</f>
        <v/>
      </c>
      <c r="V25" s="200"/>
      <c r="W25" s="200"/>
      <c r="X25" s="200"/>
      <c r="Y25" s="200"/>
      <c r="Z25" s="2"/>
      <c r="AA25" s="2" t="str" cm="1">
        <f t="array" ref="AA25">IF(_xlfn._xlws.FILTER($L:$L,($B:$B=$O25)*($C:$C=AA$2),0)=0,"",_xlfn._xlws.FILTER($L:$L,($B:$B=$O25)*($C:$C=AA$2),0))</f>
        <v/>
      </c>
      <c r="AB25" s="2"/>
      <c r="AC25" s="200" t="str" cm="1">
        <f t="array" ref="AC25">IF(_xlfn._xlws.FILTER($L:$L,($B:$B=$O25)*($C:$C=AC$2),0)+_xlfn._xlws.FILTER($L:$L,($B:$B=$O25)*($C:$C=AD$2),0)=0,"",_xlfn._xlws.FILTER($L:$L,($B:$B=$O25)*($C:$C=AC$2),0)+_xlfn._xlws.FILTER($L:$L,($B:$B=$O25)*($C:$C=AD$2),0))</f>
        <v/>
      </c>
      <c r="AD25" s="200"/>
      <c r="AE25" s="2" t="str" cm="1">
        <f t="array" ref="AE25">IF(_xlfn._xlws.FILTER($L:$L,($B:$B=$O25)*($C:$C=AE$2),0)=0,"",_xlfn._xlws.FILTER($L:$L,($B:$B=$O25)*($C:$C=AE$2),0))</f>
        <v/>
      </c>
      <c r="AF25" s="200" t="str" cm="1">
        <f t="array" ref="AF25">IF(_xlfn._xlws.FILTER($L:$L,($B:$B=$O25)*($C:$C=AF$2),0)+_xlfn._xlws.FILTER($L:$L,($B:$B=$O25)*($C:$C=AG$2),0)+_xlfn._xlws.FILTER($L:$L,($B:$B=$O25)*($C:$C=AH$2),0)=0,"",_xlfn._xlws.FILTER($L:$L,($B:$B=$O25)*($C:$C=AF$2),0)+_xlfn._xlws.FILTER($L:$L,($B:$B=$O25)*($C:$C=AG$2),0)+_xlfn._xlws.FILTER($L:$L,($B:$B=$O25)*($C:$C=AH$2),0))</f>
        <v/>
      </c>
      <c r="AG25" s="200"/>
      <c r="AH25" s="200"/>
      <c r="AI25" s="2" t="str" cm="1">
        <f t="array" ref="AI25">IF(_xlfn._xlws.FILTER($L:$L,($B:$B=$O25)*($C:$C=AI$2),0)=0,"",_xlfn._xlws.FILTER($L:$L,($B:$B=$O25)*($C:$C=AI$2),0))</f>
        <v/>
      </c>
      <c r="AJ25" s="2" t="str" cm="1">
        <f t="array" ref="AJ25">IF(_xlfn._xlws.FILTER($L:$L,($B:$B=$O25)*($C:$C=AJ$2),0)=0,"",_xlfn._xlws.FILTER($L:$L,($B:$B=$O25)*($C:$C=AJ$2),0))</f>
        <v/>
      </c>
      <c r="AK25" s="2" t="str" cm="1">
        <f t="array" ref="AK25">IF(_xlfn._xlws.FILTER($L:$L,($B:$B=$O25)*($C:$C=AK$2),0)=0,"",_xlfn._xlws.FILTER($L:$L,($B:$B=$O25)*($C:$C=AK$2),0))</f>
        <v/>
      </c>
      <c r="AL25" s="2">
        <f t="shared" si="0"/>
        <v>0</v>
      </c>
    </row>
    <row r="26" spans="1:43" x14ac:dyDescent="0.25">
      <c r="A26" t="s">
        <v>174</v>
      </c>
      <c r="B26" s="31">
        <v>44869</v>
      </c>
      <c r="C26" s="99" t="s">
        <v>54</v>
      </c>
      <c r="D26">
        <v>0</v>
      </c>
      <c r="E26">
        <v>0</v>
      </c>
      <c r="F26">
        <v>2</v>
      </c>
      <c r="G26">
        <v>0</v>
      </c>
      <c r="H26">
        <v>1</v>
      </c>
      <c r="I26">
        <v>0</v>
      </c>
      <c r="J26">
        <v>0</v>
      </c>
      <c r="K26">
        <v>0</v>
      </c>
      <c r="L26">
        <v>3</v>
      </c>
      <c r="N26" t="s">
        <v>61</v>
      </c>
      <c r="O26" s="32">
        <v>44887</v>
      </c>
      <c r="P26" s="200" t="str" cm="1">
        <f t="array" ref="P26">IF(_xlfn._xlws.FILTER($L:$L,($B:$B=$O26)*($C:$C=P$2),0)+_xlfn._xlws.FILTER($L:$L,($B:$B=$O26)*($C:$C=Q$2),0)=0,"",_xlfn._xlws.FILTER($L:$L,($B:$B=$O26)*($C:$C=P$2),0)+_xlfn._xlws.FILTER($L:$L,($B:$B=$O26)*($C:$C=Q$2),0))</f>
        <v/>
      </c>
      <c r="Q26" s="200"/>
      <c r="R26" s="2" t="str" cm="1">
        <f t="array" ref="R26">IF(_xlfn._xlws.FILTER($L:$L,($B:$B=$O26)*($C:$C=R$2),0)=0,"",_xlfn._xlws.FILTER($L:$L,($B:$B=$O26)*($C:$C=R$2),0))</f>
        <v/>
      </c>
      <c r="S26" s="200" t="str" cm="1">
        <f t="array" ref="S26">IF(_xlfn._xlws.FILTER($L:$L,($B:$B=$O26)*($C:$C=S$2),0)+_xlfn._xlws.FILTER($L:$L,($B:$B=$O26)*($C:$C=T$2),0)=0,"",_xlfn._xlws.FILTER($L:$L,($B:$B=$O26)*($C:$C=S$2),0)+_xlfn._xlws.FILTER($L:$L,($B:$B=$O26)*($C:$C=T$2),0))</f>
        <v/>
      </c>
      <c r="T26" s="200"/>
      <c r="U26" s="200" t="str" cm="1">
        <f t="array" ref="U26">IF(_xlfn._xlws.FILTER($L:$L,($B:$B=$O26)*($C:$C=U$2),0)+_xlfn._xlws.FILTER($L:$L,($B:$B=$O26)*($C:$C=V$2),0)+_xlfn._xlws.FILTER($L:$L,($B:$B=$O26)*($C:$C=W$2),0)+_xlfn._xlws.FILTER($L:$L,($B:$B=$O26)*($C:$C=X$2),0)+_xlfn._xlws.FILTER($L:$L,($B:$B=$O26)*($C:$C=Y$2),0)=0,"",_xlfn._xlws.FILTER($L:$L,($B:$B=$O26)*($C:$C=U$2),0)+_xlfn._xlws.FILTER($L:$L,($B:$B=$O26)*($C:$C=V$2),0)+_xlfn._xlws.FILTER($L:$L,($B:$B=$O26)*($C:$C=W$2),0)+_xlfn._xlws.FILTER($L:$L,($B:$B=$O26)*($C:$C=X$2),0)+_xlfn._xlws.FILTER($L:$L,($B:$B=$O26)*($C:$C=Y$2),0))</f>
        <v/>
      </c>
      <c r="V26" s="200"/>
      <c r="W26" s="200"/>
      <c r="X26" s="200"/>
      <c r="Y26" s="200"/>
      <c r="Z26" s="2"/>
      <c r="AA26" s="2" t="str" cm="1">
        <f t="array" ref="AA26">IF(_xlfn._xlws.FILTER($L:$L,($B:$B=$O26)*($C:$C=AA$2),0)=0,"",_xlfn._xlws.FILTER($L:$L,($B:$B=$O26)*($C:$C=AA$2),0))</f>
        <v/>
      </c>
      <c r="AB26" s="2"/>
      <c r="AC26" s="200" t="str" cm="1">
        <f t="array" ref="AC26">IF(_xlfn._xlws.FILTER($L:$L,($B:$B=$O26)*($C:$C=AC$2),0)+_xlfn._xlws.FILTER($L:$L,($B:$B=$O26)*($C:$C=AD$2),0)=0,"",_xlfn._xlws.FILTER($L:$L,($B:$B=$O26)*($C:$C=AC$2),0)+_xlfn._xlws.FILTER($L:$L,($B:$B=$O26)*($C:$C=AD$2),0))</f>
        <v/>
      </c>
      <c r="AD26" s="200"/>
      <c r="AE26" s="2" t="str" cm="1">
        <f t="array" ref="AE26">IF(_xlfn._xlws.FILTER($L:$L,($B:$B=$O26)*($C:$C=AE$2),0)=0,"",_xlfn._xlws.FILTER($L:$L,($B:$B=$O26)*($C:$C=AE$2),0))</f>
        <v/>
      </c>
      <c r="AF26" s="200" t="str" cm="1">
        <f t="array" ref="AF26">IF(_xlfn._xlws.FILTER($L:$L,($B:$B=$O26)*($C:$C=AF$2),0)+_xlfn._xlws.FILTER($L:$L,($B:$B=$O26)*($C:$C=AG$2),0)+_xlfn._xlws.FILTER($L:$L,($B:$B=$O26)*($C:$C=AH$2),0)=0,"",_xlfn._xlws.FILTER($L:$L,($B:$B=$O26)*($C:$C=AF$2),0)+_xlfn._xlws.FILTER($L:$L,($B:$B=$O26)*($C:$C=AG$2),0)+_xlfn._xlws.FILTER($L:$L,($B:$B=$O26)*($C:$C=AH$2),0))</f>
        <v/>
      </c>
      <c r="AG26" s="200"/>
      <c r="AH26" s="200"/>
      <c r="AI26" s="2" t="str" cm="1">
        <f t="array" ref="AI26">IF(_xlfn._xlws.FILTER($L:$L,($B:$B=$O26)*($C:$C=AI$2),0)=0,"",_xlfn._xlws.FILTER($L:$L,($B:$B=$O26)*($C:$C=AI$2),0))</f>
        <v/>
      </c>
      <c r="AJ26" s="2" t="str" cm="1">
        <f t="array" ref="AJ26">IF(_xlfn._xlws.FILTER($L:$L,($B:$B=$O26)*($C:$C=AJ$2),0)=0,"",_xlfn._xlws.FILTER($L:$L,($B:$B=$O26)*($C:$C=AJ$2),0))</f>
        <v/>
      </c>
      <c r="AK26" s="2" t="str" cm="1">
        <f t="array" ref="AK26">IF(_xlfn._xlws.FILTER($L:$L,($B:$B=$O26)*($C:$C=AK$2),0)=0,"",_xlfn._xlws.FILTER($L:$L,($B:$B=$O26)*($C:$C=AK$2),0))</f>
        <v/>
      </c>
      <c r="AL26" s="2">
        <f t="shared" si="0"/>
        <v>0</v>
      </c>
    </row>
    <row r="27" spans="1:43" x14ac:dyDescent="0.25">
      <c r="A27" t="s">
        <v>174</v>
      </c>
      <c r="B27" s="31">
        <v>44869</v>
      </c>
      <c r="C27" s="99" t="s">
        <v>99</v>
      </c>
      <c r="D27">
        <v>0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4</v>
      </c>
      <c r="N27" t="s">
        <v>62</v>
      </c>
      <c r="O27" s="32">
        <v>44888</v>
      </c>
      <c r="P27" s="200" t="str" cm="1">
        <f t="array" ref="P27">IF(_xlfn._xlws.FILTER($L:$L,($B:$B=$O27)*($C:$C=P$2),0)+_xlfn._xlws.FILTER($L:$L,($B:$B=$O27)*($C:$C=Q$2),0)=0,"",_xlfn._xlws.FILTER($L:$L,($B:$B=$O27)*($C:$C=P$2),0)+_xlfn._xlws.FILTER($L:$L,($B:$B=$O27)*($C:$C=Q$2),0))</f>
        <v/>
      </c>
      <c r="Q27" s="200"/>
      <c r="R27" s="2" t="str" cm="1">
        <f t="array" ref="R27">IF(_xlfn._xlws.FILTER($L:$L,($B:$B=$O27)*($C:$C=R$2),0)=0,"",_xlfn._xlws.FILTER($L:$L,($B:$B=$O27)*($C:$C=R$2),0))</f>
        <v/>
      </c>
      <c r="S27" s="200" t="str" cm="1">
        <f t="array" ref="S27">IF(_xlfn._xlws.FILTER($L:$L,($B:$B=$O27)*($C:$C=S$2),0)+_xlfn._xlws.FILTER($L:$L,($B:$B=$O27)*($C:$C=T$2),0)=0,"",_xlfn._xlws.FILTER($L:$L,($B:$B=$O27)*($C:$C=S$2),0)+_xlfn._xlws.FILTER($L:$L,($B:$B=$O27)*($C:$C=T$2),0))</f>
        <v/>
      </c>
      <c r="T27" s="200"/>
      <c r="U27" s="200" t="str" cm="1">
        <f t="array" ref="U27">IF(_xlfn._xlws.FILTER($L:$L,($B:$B=$O27)*($C:$C=U$2),0)+_xlfn._xlws.FILTER($L:$L,($B:$B=$O27)*($C:$C=V$2),0)+_xlfn._xlws.FILTER($L:$L,($B:$B=$O27)*($C:$C=W$2),0)+_xlfn._xlws.FILTER($L:$L,($B:$B=$O27)*($C:$C=X$2),0)+_xlfn._xlws.FILTER($L:$L,($B:$B=$O27)*($C:$C=Y$2),0)=0,"",_xlfn._xlws.FILTER($L:$L,($B:$B=$O27)*($C:$C=U$2),0)+_xlfn._xlws.FILTER($L:$L,($B:$B=$O27)*($C:$C=V$2),0)+_xlfn._xlws.FILTER($L:$L,($B:$B=$O27)*($C:$C=W$2),0)+_xlfn._xlws.FILTER($L:$L,($B:$B=$O27)*($C:$C=X$2),0)+_xlfn._xlws.FILTER($L:$L,($B:$B=$O27)*($C:$C=Y$2),0))</f>
        <v/>
      </c>
      <c r="V27" s="200"/>
      <c r="W27" s="200"/>
      <c r="X27" s="200"/>
      <c r="Y27" s="200"/>
      <c r="Z27" s="2"/>
      <c r="AA27" s="2" t="str" cm="1">
        <f t="array" ref="AA27">IF(_xlfn._xlws.FILTER($L:$L,($B:$B=$O27)*($C:$C=AA$2),0)=0,"",_xlfn._xlws.FILTER($L:$L,($B:$B=$O27)*($C:$C=AA$2),0))</f>
        <v/>
      </c>
      <c r="AB27" s="2"/>
      <c r="AC27" s="200" t="str" cm="1">
        <f t="array" ref="AC27">IF(_xlfn._xlws.FILTER($L:$L,($B:$B=$O27)*($C:$C=AC$2),0)+_xlfn._xlws.FILTER($L:$L,($B:$B=$O27)*($C:$C=AD$2),0)=0,"",_xlfn._xlws.FILTER($L:$L,($B:$B=$O27)*($C:$C=AC$2),0)+_xlfn._xlws.FILTER($L:$L,($B:$B=$O27)*($C:$C=AD$2),0))</f>
        <v/>
      </c>
      <c r="AD27" s="200"/>
      <c r="AE27" s="2" t="str" cm="1">
        <f t="array" ref="AE27">IF(_xlfn._xlws.FILTER($L:$L,($B:$B=$O27)*($C:$C=AE$2),0)=0,"",_xlfn._xlws.FILTER($L:$L,($B:$B=$O27)*($C:$C=AE$2),0))</f>
        <v/>
      </c>
      <c r="AF27" s="200" t="str" cm="1">
        <f t="array" ref="AF27">IF(_xlfn._xlws.FILTER($L:$L,($B:$B=$O27)*($C:$C=AF$2),0)+_xlfn._xlws.FILTER($L:$L,($B:$B=$O27)*($C:$C=AG$2),0)+_xlfn._xlws.FILTER($L:$L,($B:$B=$O27)*($C:$C=AH$2),0)=0,"",_xlfn._xlws.FILTER($L:$L,($B:$B=$O27)*($C:$C=AF$2),0)+_xlfn._xlws.FILTER($L:$L,($B:$B=$O27)*($C:$C=AG$2),0)+_xlfn._xlws.FILTER($L:$L,($B:$B=$O27)*($C:$C=AH$2),0))</f>
        <v/>
      </c>
      <c r="AG27" s="200"/>
      <c r="AH27" s="200"/>
      <c r="AI27" s="2" t="str" cm="1">
        <f t="array" ref="AI27">IF(_xlfn._xlws.FILTER($L:$L,($B:$B=$O27)*($C:$C=AI$2),0)=0,"",_xlfn._xlws.FILTER($L:$L,($B:$B=$O27)*($C:$C=AI$2),0))</f>
        <v/>
      </c>
      <c r="AJ27" s="2" t="str" cm="1">
        <f t="array" ref="AJ27">IF(_xlfn._xlws.FILTER($L:$L,($B:$B=$O27)*($C:$C=AJ$2),0)=0,"",_xlfn._xlws.FILTER($L:$L,($B:$B=$O27)*($C:$C=AJ$2),0))</f>
        <v/>
      </c>
      <c r="AK27" s="2" t="str" cm="1">
        <f t="array" ref="AK27">IF(_xlfn._xlws.FILTER($L:$L,($B:$B=$O27)*($C:$C=AK$2),0)=0,"",_xlfn._xlws.FILTER($L:$L,($B:$B=$O27)*($C:$C=AK$2),0))</f>
        <v/>
      </c>
      <c r="AL27" s="2">
        <f t="shared" si="0"/>
        <v>0</v>
      </c>
    </row>
    <row r="28" spans="1:43" x14ac:dyDescent="0.25">
      <c r="A28" t="s">
        <v>174</v>
      </c>
      <c r="B28" s="31">
        <v>44869</v>
      </c>
      <c r="C28" s="99" t="s">
        <v>100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t="s">
        <v>63</v>
      </c>
      <c r="O28" s="32">
        <v>44889</v>
      </c>
      <c r="P28" s="200" t="str" cm="1">
        <f t="array" ref="P28">IF(_xlfn._xlws.FILTER($L:$L,($B:$B=$O28)*($C:$C=P$2),0)+_xlfn._xlws.FILTER($L:$L,($B:$B=$O28)*($C:$C=Q$2),0)=0,"",_xlfn._xlws.FILTER($L:$L,($B:$B=$O28)*($C:$C=P$2),0)+_xlfn._xlws.FILTER($L:$L,($B:$B=$O28)*($C:$C=Q$2),0))</f>
        <v/>
      </c>
      <c r="Q28" s="200"/>
      <c r="R28" s="2" t="str" cm="1">
        <f t="array" ref="R28">IF(_xlfn._xlws.FILTER($L:$L,($B:$B=$O28)*($C:$C=R$2),0)=0,"",_xlfn._xlws.FILTER($L:$L,($B:$B=$O28)*($C:$C=R$2),0))</f>
        <v/>
      </c>
      <c r="S28" s="200" t="str" cm="1">
        <f t="array" ref="S28">IF(_xlfn._xlws.FILTER($L:$L,($B:$B=$O28)*($C:$C=S$2),0)+_xlfn._xlws.FILTER($L:$L,($B:$B=$O28)*($C:$C=T$2),0)=0,"",_xlfn._xlws.FILTER($L:$L,($B:$B=$O28)*($C:$C=S$2),0)+_xlfn._xlws.FILTER($L:$L,($B:$B=$O28)*($C:$C=T$2),0))</f>
        <v/>
      </c>
      <c r="T28" s="200"/>
      <c r="U28" s="200" t="str" cm="1">
        <f t="array" ref="U28">IF(_xlfn._xlws.FILTER($L:$L,($B:$B=$O28)*($C:$C=U$2),0)+_xlfn._xlws.FILTER($L:$L,($B:$B=$O28)*($C:$C=V$2),0)+_xlfn._xlws.FILTER($L:$L,($B:$B=$O28)*($C:$C=W$2),0)+_xlfn._xlws.FILTER($L:$L,($B:$B=$O28)*($C:$C=X$2),0)+_xlfn._xlws.FILTER($L:$L,($B:$B=$O28)*($C:$C=Y$2),0)=0,"",_xlfn._xlws.FILTER($L:$L,($B:$B=$O28)*($C:$C=U$2),0)+_xlfn._xlws.FILTER($L:$L,($B:$B=$O28)*($C:$C=V$2),0)+_xlfn._xlws.FILTER($L:$L,($B:$B=$O28)*($C:$C=W$2),0)+_xlfn._xlws.FILTER($L:$L,($B:$B=$O28)*($C:$C=X$2),0)+_xlfn._xlws.FILTER($L:$L,($B:$B=$O28)*($C:$C=Y$2),0))</f>
        <v/>
      </c>
      <c r="V28" s="200"/>
      <c r="W28" s="200"/>
      <c r="X28" s="200"/>
      <c r="Y28" s="200"/>
      <c r="Z28" s="2"/>
      <c r="AA28" s="2" t="str" cm="1">
        <f t="array" ref="AA28">IF(_xlfn._xlws.FILTER($L:$L,($B:$B=$O28)*($C:$C=AA$2),0)=0,"",_xlfn._xlws.FILTER($L:$L,($B:$B=$O28)*($C:$C=AA$2),0))</f>
        <v/>
      </c>
      <c r="AB28" s="2"/>
      <c r="AC28" s="200" t="str" cm="1">
        <f t="array" ref="AC28">IF(_xlfn._xlws.FILTER($L:$L,($B:$B=$O28)*($C:$C=AC$2),0)+_xlfn._xlws.FILTER($L:$L,($B:$B=$O28)*($C:$C=AD$2),0)=0,"",_xlfn._xlws.FILTER($L:$L,($B:$B=$O28)*($C:$C=AC$2),0)+_xlfn._xlws.FILTER($L:$L,($B:$B=$O28)*($C:$C=AD$2),0))</f>
        <v/>
      </c>
      <c r="AD28" s="200"/>
      <c r="AE28" s="2" t="str" cm="1">
        <f t="array" ref="AE28">IF(_xlfn._xlws.FILTER($L:$L,($B:$B=$O28)*($C:$C=AE$2),0)=0,"",_xlfn._xlws.FILTER($L:$L,($B:$B=$O28)*($C:$C=AE$2),0))</f>
        <v/>
      </c>
      <c r="AF28" s="200" t="str" cm="1">
        <f t="array" ref="AF28">IF(_xlfn._xlws.FILTER($L:$L,($B:$B=$O28)*($C:$C=AF$2),0)+_xlfn._xlws.FILTER($L:$L,($B:$B=$O28)*($C:$C=AG$2),0)+_xlfn._xlws.FILTER($L:$L,($B:$B=$O28)*($C:$C=AH$2),0)=0,"",_xlfn._xlws.FILTER($L:$L,($B:$B=$O28)*($C:$C=AF$2),0)+_xlfn._xlws.FILTER($L:$L,($B:$B=$O28)*($C:$C=AG$2),0)+_xlfn._xlws.FILTER($L:$L,($B:$B=$O28)*($C:$C=AH$2),0))</f>
        <v/>
      </c>
      <c r="AG28" s="200"/>
      <c r="AH28" s="200"/>
      <c r="AI28" s="2" t="str" cm="1">
        <f t="array" ref="AI28">IF(_xlfn._xlws.FILTER($L:$L,($B:$B=$O28)*($C:$C=AI$2),0)=0,"",_xlfn._xlws.FILTER($L:$L,($B:$B=$O28)*($C:$C=AI$2),0))</f>
        <v/>
      </c>
      <c r="AJ28" s="2" t="str" cm="1">
        <f t="array" ref="AJ28">IF(_xlfn._xlws.FILTER($L:$L,($B:$B=$O28)*($C:$C=AJ$2),0)=0,"",_xlfn._xlws.FILTER($L:$L,($B:$B=$O28)*($C:$C=AJ$2),0))</f>
        <v/>
      </c>
      <c r="AK28" s="2" t="str" cm="1">
        <f t="array" ref="AK28">IF(_xlfn._xlws.FILTER($L:$L,($B:$B=$O28)*($C:$C=AK$2),0)=0,"",_xlfn._xlws.FILTER($L:$L,($B:$B=$O28)*($C:$C=AK$2),0))</f>
        <v/>
      </c>
      <c r="AL28" s="2">
        <f t="shared" si="0"/>
        <v>0</v>
      </c>
    </row>
    <row r="29" spans="1:43" x14ac:dyDescent="0.25">
      <c r="A29" t="s">
        <v>174</v>
      </c>
      <c r="B29" s="31">
        <v>44869</v>
      </c>
      <c r="C29" s="99" t="s">
        <v>101</v>
      </c>
      <c r="D29">
        <v>0</v>
      </c>
      <c r="E29">
        <v>0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>
        <v>2</v>
      </c>
      <c r="N29" t="s">
        <v>64</v>
      </c>
      <c r="O29" s="32">
        <v>44890</v>
      </c>
      <c r="P29" s="200" t="str" cm="1">
        <f t="array" ref="P29">IF(_xlfn._xlws.FILTER($L:$L,($B:$B=$O29)*($C:$C=P$2),0)+_xlfn._xlws.FILTER($L:$L,($B:$B=$O29)*($C:$C=Q$2),0)=0,"",_xlfn._xlws.FILTER($L:$L,($B:$B=$O29)*($C:$C=P$2),0)+_xlfn._xlws.FILTER($L:$L,($B:$B=$O29)*($C:$C=Q$2),0))</f>
        <v/>
      </c>
      <c r="Q29" s="200"/>
      <c r="R29" s="2" t="str" cm="1">
        <f t="array" ref="R29">IF(_xlfn._xlws.FILTER($L:$L,($B:$B=$O29)*($C:$C=R$2),0)=0,"",_xlfn._xlws.FILTER($L:$L,($B:$B=$O29)*($C:$C=R$2),0))</f>
        <v/>
      </c>
      <c r="S29" s="200" t="str" cm="1">
        <f t="array" ref="S29">IF(_xlfn._xlws.FILTER($L:$L,($B:$B=$O29)*($C:$C=S$2),0)+_xlfn._xlws.FILTER($L:$L,($B:$B=$O29)*($C:$C=T$2),0)=0,"",_xlfn._xlws.FILTER($L:$L,($B:$B=$O29)*($C:$C=S$2),0)+_xlfn._xlws.FILTER($L:$L,($B:$B=$O29)*($C:$C=T$2),0))</f>
        <v/>
      </c>
      <c r="T29" s="200"/>
      <c r="U29" s="200" t="str" cm="1">
        <f t="array" ref="U29">IF(_xlfn._xlws.FILTER($L:$L,($B:$B=$O29)*($C:$C=U$2),0)+_xlfn._xlws.FILTER($L:$L,($B:$B=$O29)*($C:$C=V$2),0)+_xlfn._xlws.FILTER($L:$L,($B:$B=$O29)*($C:$C=W$2),0)+_xlfn._xlws.FILTER($L:$L,($B:$B=$O29)*($C:$C=X$2),0)+_xlfn._xlws.FILTER($L:$L,($B:$B=$O29)*($C:$C=Y$2),0)=0,"",_xlfn._xlws.FILTER($L:$L,($B:$B=$O29)*($C:$C=U$2),0)+_xlfn._xlws.FILTER($L:$L,($B:$B=$O29)*($C:$C=V$2),0)+_xlfn._xlws.FILTER($L:$L,($B:$B=$O29)*($C:$C=W$2),0)+_xlfn._xlws.FILTER($L:$L,($B:$B=$O29)*($C:$C=X$2),0)+_xlfn._xlws.FILTER($L:$L,($B:$B=$O29)*($C:$C=Y$2),0))</f>
        <v/>
      </c>
      <c r="V29" s="200"/>
      <c r="W29" s="200"/>
      <c r="X29" s="200"/>
      <c r="Y29" s="200"/>
      <c r="Z29" s="2"/>
      <c r="AA29" s="2" t="str" cm="1">
        <f t="array" ref="AA29">IF(_xlfn._xlws.FILTER($L:$L,($B:$B=$O29)*($C:$C=AA$2),0)=0,"",_xlfn._xlws.FILTER($L:$L,($B:$B=$O29)*($C:$C=AA$2),0))</f>
        <v/>
      </c>
      <c r="AB29" s="2"/>
      <c r="AC29" s="200" t="str" cm="1">
        <f t="array" ref="AC29">IF(_xlfn._xlws.FILTER($L:$L,($B:$B=$O29)*($C:$C=AC$2),0)+_xlfn._xlws.FILTER($L:$L,($B:$B=$O29)*($C:$C=AD$2),0)=0,"",_xlfn._xlws.FILTER($L:$L,($B:$B=$O29)*($C:$C=AC$2),0)+_xlfn._xlws.FILTER($L:$L,($B:$B=$O29)*($C:$C=AD$2),0))</f>
        <v/>
      </c>
      <c r="AD29" s="200"/>
      <c r="AE29" s="2" t="str" cm="1">
        <f t="array" ref="AE29">IF(_xlfn._xlws.FILTER($L:$L,($B:$B=$O29)*($C:$C=AE$2),0)=0,"",_xlfn._xlws.FILTER($L:$L,($B:$B=$O29)*($C:$C=AE$2),0))</f>
        <v/>
      </c>
      <c r="AF29" s="200" t="str" cm="1">
        <f t="array" ref="AF29">IF(_xlfn._xlws.FILTER($L:$L,($B:$B=$O29)*($C:$C=AF$2),0)+_xlfn._xlws.FILTER($L:$L,($B:$B=$O29)*($C:$C=AG$2),0)+_xlfn._xlws.FILTER($L:$L,($B:$B=$O29)*($C:$C=AH$2),0)=0,"",_xlfn._xlws.FILTER($L:$L,($B:$B=$O29)*($C:$C=AF$2),0)+_xlfn._xlws.FILTER($L:$L,($B:$B=$O29)*($C:$C=AG$2),0)+_xlfn._xlws.FILTER($L:$L,($B:$B=$O29)*($C:$C=AH$2),0))</f>
        <v/>
      </c>
      <c r="AG29" s="200"/>
      <c r="AH29" s="200"/>
      <c r="AI29" s="2" t="str" cm="1">
        <f t="array" ref="AI29">IF(_xlfn._xlws.FILTER($L:$L,($B:$B=$O29)*($C:$C=AI$2),0)=0,"",_xlfn._xlws.FILTER($L:$L,($B:$B=$O29)*($C:$C=AI$2),0))</f>
        <v/>
      </c>
      <c r="AJ29" s="2" t="str" cm="1">
        <f t="array" ref="AJ29">IF(_xlfn._xlws.FILTER($L:$L,($B:$B=$O29)*($C:$C=AJ$2),0)=0,"",_xlfn._xlws.FILTER($L:$L,($B:$B=$O29)*($C:$C=AJ$2),0))</f>
        <v/>
      </c>
      <c r="AK29" s="2" t="str" cm="1">
        <f t="array" ref="AK29">IF(_xlfn._xlws.FILTER($L:$L,($B:$B=$O29)*($C:$C=AK$2),0)=0,"",_xlfn._xlws.FILTER($L:$L,($B:$B=$O29)*($C:$C=AK$2),0))</f>
        <v/>
      </c>
      <c r="AL29" s="2">
        <f t="shared" si="0"/>
        <v>0</v>
      </c>
    </row>
    <row r="30" spans="1:43" x14ac:dyDescent="0.25">
      <c r="A30" t="s">
        <v>174</v>
      </c>
      <c r="B30" s="31">
        <v>44869</v>
      </c>
      <c r="C30" s="99" t="s">
        <v>20</v>
      </c>
      <c r="D30">
        <v>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4</v>
      </c>
      <c r="N30" t="s">
        <v>65</v>
      </c>
      <c r="O30" s="32">
        <v>44891</v>
      </c>
      <c r="P30" s="200" t="str" cm="1">
        <f t="array" ref="P30">IF(_xlfn._xlws.FILTER($L:$L,($B:$B=$O30)*($C:$C=P$2),0)+_xlfn._xlws.FILTER($L:$L,($B:$B=$O30)*($C:$C=Q$2),0)=0,"",_xlfn._xlws.FILTER($L:$L,($B:$B=$O30)*($C:$C=P$2),0)+_xlfn._xlws.FILTER($L:$L,($B:$B=$O30)*($C:$C=Q$2),0))</f>
        <v/>
      </c>
      <c r="Q30" s="200"/>
      <c r="R30" s="2" t="str" cm="1">
        <f t="array" ref="R30">IF(_xlfn._xlws.FILTER($L:$L,($B:$B=$O30)*($C:$C=R$2),0)=0,"",_xlfn._xlws.FILTER($L:$L,($B:$B=$O30)*($C:$C=R$2),0))</f>
        <v/>
      </c>
      <c r="S30" s="200" t="str" cm="1">
        <f t="array" ref="S30">IF(_xlfn._xlws.FILTER($L:$L,($B:$B=$O30)*($C:$C=S$2),0)+_xlfn._xlws.FILTER($L:$L,($B:$B=$O30)*($C:$C=T$2),0)=0,"",_xlfn._xlws.FILTER($L:$L,($B:$B=$O30)*($C:$C=S$2),0)+_xlfn._xlws.FILTER($L:$L,($B:$B=$O30)*($C:$C=T$2),0))</f>
        <v/>
      </c>
      <c r="T30" s="200"/>
      <c r="U30" s="200" t="str" cm="1">
        <f t="array" ref="U30">IF(_xlfn._xlws.FILTER($L:$L,($B:$B=$O30)*($C:$C=U$2),0)+_xlfn._xlws.FILTER($L:$L,($B:$B=$O30)*($C:$C=V$2),0)+_xlfn._xlws.FILTER($L:$L,($B:$B=$O30)*($C:$C=W$2),0)+_xlfn._xlws.FILTER($L:$L,($B:$B=$O30)*($C:$C=X$2),0)+_xlfn._xlws.FILTER($L:$L,($B:$B=$O30)*($C:$C=Y$2),0)=0,"",_xlfn._xlws.FILTER($L:$L,($B:$B=$O30)*($C:$C=U$2),0)+_xlfn._xlws.FILTER($L:$L,($B:$B=$O30)*($C:$C=V$2),0)+_xlfn._xlws.FILTER($L:$L,($B:$B=$O30)*($C:$C=W$2),0)+_xlfn._xlws.FILTER($L:$L,($B:$B=$O30)*($C:$C=X$2),0)+_xlfn._xlws.FILTER($L:$L,($B:$B=$O30)*($C:$C=Y$2),0))</f>
        <v/>
      </c>
      <c r="V30" s="200"/>
      <c r="W30" s="200"/>
      <c r="X30" s="200"/>
      <c r="Y30" s="200"/>
      <c r="Z30" s="2"/>
      <c r="AA30" s="2" t="str" cm="1">
        <f t="array" ref="AA30">IF(_xlfn._xlws.FILTER($L:$L,($B:$B=$O30)*($C:$C=AA$2),0)=0,"",_xlfn._xlws.FILTER($L:$L,($B:$B=$O30)*($C:$C=AA$2),0))</f>
        <v/>
      </c>
      <c r="AB30" s="2"/>
      <c r="AC30" s="200" t="str" cm="1">
        <f t="array" ref="AC30">IF(_xlfn._xlws.FILTER($L:$L,($B:$B=$O30)*($C:$C=AC$2),0)+_xlfn._xlws.FILTER($L:$L,($B:$B=$O30)*($C:$C=AD$2),0)=0,"",_xlfn._xlws.FILTER($L:$L,($B:$B=$O30)*($C:$C=AC$2),0)+_xlfn._xlws.FILTER($L:$L,($B:$B=$O30)*($C:$C=AD$2),0))</f>
        <v/>
      </c>
      <c r="AD30" s="200"/>
      <c r="AE30" s="2" t="str" cm="1">
        <f t="array" ref="AE30">IF(_xlfn._xlws.FILTER($L:$L,($B:$B=$O30)*($C:$C=AE$2),0)=0,"",_xlfn._xlws.FILTER($L:$L,($B:$B=$O30)*($C:$C=AE$2),0))</f>
        <v/>
      </c>
      <c r="AF30" s="200" t="str" cm="1">
        <f t="array" ref="AF30">IF(_xlfn._xlws.FILTER($L:$L,($B:$B=$O30)*($C:$C=AF$2),0)+_xlfn._xlws.FILTER($L:$L,($B:$B=$O30)*($C:$C=AG$2),0)+_xlfn._xlws.FILTER($L:$L,($B:$B=$O30)*($C:$C=AH$2),0)=0,"",_xlfn._xlws.FILTER($L:$L,($B:$B=$O30)*($C:$C=AF$2),0)+_xlfn._xlws.FILTER($L:$L,($B:$B=$O30)*($C:$C=AG$2),0)+_xlfn._xlws.FILTER($L:$L,($B:$B=$O30)*($C:$C=AH$2),0))</f>
        <v/>
      </c>
      <c r="AG30" s="200"/>
      <c r="AH30" s="200"/>
      <c r="AI30" s="2" t="str" cm="1">
        <f t="array" ref="AI30">IF(_xlfn._xlws.FILTER($L:$L,($B:$B=$O30)*($C:$C=AI$2),0)=0,"",_xlfn._xlws.FILTER($L:$L,($B:$B=$O30)*($C:$C=AI$2),0))</f>
        <v/>
      </c>
      <c r="AJ30" s="2" t="str" cm="1">
        <f t="array" ref="AJ30">IF(_xlfn._xlws.FILTER($L:$L,($B:$B=$O30)*($C:$C=AJ$2),0)=0,"",_xlfn._xlws.FILTER($L:$L,($B:$B=$O30)*($C:$C=AJ$2),0))</f>
        <v/>
      </c>
      <c r="AK30" s="2" t="str" cm="1">
        <f t="array" ref="AK30">IF(_xlfn._xlws.FILTER($L:$L,($B:$B=$O30)*($C:$C=AK$2),0)=0,"",_xlfn._xlws.FILTER($L:$L,($B:$B=$O30)*($C:$C=AK$2),0))</f>
        <v/>
      </c>
      <c r="AL30" s="2">
        <f t="shared" si="0"/>
        <v>0</v>
      </c>
    </row>
    <row r="31" spans="1:43" x14ac:dyDescent="0.25">
      <c r="A31" t="s">
        <v>174</v>
      </c>
      <c r="B31" s="31">
        <v>44869</v>
      </c>
      <c r="C31" s="99" t="s">
        <v>102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1</v>
      </c>
      <c r="N31" t="s">
        <v>66</v>
      </c>
      <c r="O31" s="32">
        <v>44892</v>
      </c>
      <c r="P31" s="200" t="str" cm="1">
        <f t="array" ref="P31">IF(_xlfn._xlws.FILTER($L:$L,($B:$B=$O31)*($C:$C=P$2),0)+_xlfn._xlws.FILTER($L:$L,($B:$B=$O31)*($C:$C=Q$2),0)=0,"",_xlfn._xlws.FILTER($L:$L,($B:$B=$O31)*($C:$C=P$2),0)+_xlfn._xlws.FILTER($L:$L,($B:$B=$O31)*($C:$C=Q$2),0))</f>
        <v/>
      </c>
      <c r="Q31" s="200"/>
      <c r="R31" s="2" t="str" cm="1">
        <f t="array" ref="R31">IF(_xlfn._xlws.FILTER($L:$L,($B:$B=$O31)*($C:$C=R$2),0)=0,"",_xlfn._xlws.FILTER($L:$L,($B:$B=$O31)*($C:$C=R$2),0))</f>
        <v/>
      </c>
      <c r="S31" s="200" t="str" cm="1">
        <f t="array" ref="S31">IF(_xlfn._xlws.FILTER($L:$L,($B:$B=$O31)*($C:$C=S$2),0)+_xlfn._xlws.FILTER($L:$L,($B:$B=$O31)*($C:$C=T$2),0)=0,"",_xlfn._xlws.FILTER($L:$L,($B:$B=$O31)*($C:$C=S$2),0)+_xlfn._xlws.FILTER($L:$L,($B:$B=$O31)*($C:$C=T$2),0))</f>
        <v/>
      </c>
      <c r="T31" s="200"/>
      <c r="U31" s="200" t="str" cm="1">
        <f t="array" ref="U31">IF(_xlfn._xlws.FILTER($L:$L,($B:$B=$O31)*($C:$C=U$2),0)+_xlfn._xlws.FILTER($L:$L,($B:$B=$O31)*($C:$C=V$2),0)+_xlfn._xlws.FILTER($L:$L,($B:$B=$O31)*($C:$C=W$2),0)+_xlfn._xlws.FILTER($L:$L,($B:$B=$O31)*($C:$C=X$2),0)+_xlfn._xlws.FILTER($L:$L,($B:$B=$O31)*($C:$C=Y$2),0)=0,"",_xlfn._xlws.FILTER($L:$L,($B:$B=$O31)*($C:$C=U$2),0)+_xlfn._xlws.FILTER($L:$L,($B:$B=$O31)*($C:$C=V$2),0)+_xlfn._xlws.FILTER($L:$L,($B:$B=$O31)*($C:$C=W$2),0)+_xlfn._xlws.FILTER($L:$L,($B:$B=$O31)*($C:$C=X$2),0)+_xlfn._xlws.FILTER($L:$L,($B:$B=$O31)*($C:$C=Y$2),0))</f>
        <v/>
      </c>
      <c r="V31" s="200"/>
      <c r="W31" s="200"/>
      <c r="X31" s="200"/>
      <c r="Y31" s="200"/>
      <c r="Z31" s="2"/>
      <c r="AA31" s="2" t="str" cm="1">
        <f t="array" ref="AA31">IF(_xlfn._xlws.FILTER($L:$L,($B:$B=$O31)*($C:$C=AA$2),0)=0,"",_xlfn._xlws.FILTER($L:$L,($B:$B=$O31)*($C:$C=AA$2),0))</f>
        <v/>
      </c>
      <c r="AB31" s="2"/>
      <c r="AC31" s="200" t="str" cm="1">
        <f t="array" ref="AC31">IF(_xlfn._xlws.FILTER($L:$L,($B:$B=$O31)*($C:$C=AC$2),0)+_xlfn._xlws.FILTER($L:$L,($B:$B=$O31)*($C:$C=AD$2),0)=0,"",_xlfn._xlws.FILTER($L:$L,($B:$B=$O31)*($C:$C=AC$2),0)+_xlfn._xlws.FILTER($L:$L,($B:$B=$O31)*($C:$C=AD$2),0))</f>
        <v/>
      </c>
      <c r="AD31" s="200"/>
      <c r="AE31" s="2" t="str" cm="1">
        <f t="array" ref="AE31">IF(_xlfn._xlws.FILTER($L:$L,($B:$B=$O31)*($C:$C=AE$2),0)=0,"",_xlfn._xlws.FILTER($L:$L,($B:$B=$O31)*($C:$C=AE$2),0))</f>
        <v/>
      </c>
      <c r="AF31" s="200" t="str" cm="1">
        <f t="array" ref="AF31">IF(_xlfn._xlws.FILTER($L:$L,($B:$B=$O31)*($C:$C=AF$2),0)+_xlfn._xlws.FILTER($L:$L,($B:$B=$O31)*($C:$C=AG$2),0)+_xlfn._xlws.FILTER($L:$L,($B:$B=$O31)*($C:$C=AH$2),0)=0,"",_xlfn._xlws.FILTER($L:$L,($B:$B=$O31)*($C:$C=AF$2),0)+_xlfn._xlws.FILTER($L:$L,($B:$B=$O31)*($C:$C=AG$2),0)+_xlfn._xlws.FILTER($L:$L,($B:$B=$O31)*($C:$C=AH$2),0))</f>
        <v/>
      </c>
      <c r="AG31" s="200"/>
      <c r="AH31" s="200"/>
      <c r="AI31" s="2" t="str" cm="1">
        <f t="array" ref="AI31">IF(_xlfn._xlws.FILTER($L:$L,($B:$B=$O31)*($C:$C=AI$2),0)=0,"",_xlfn._xlws.FILTER($L:$L,($B:$B=$O31)*($C:$C=AI$2),0))</f>
        <v/>
      </c>
      <c r="AJ31" s="2" t="str" cm="1">
        <f t="array" ref="AJ31">IF(_xlfn._xlws.FILTER($L:$L,($B:$B=$O31)*($C:$C=AJ$2),0)=0,"",_xlfn._xlws.FILTER($L:$L,($B:$B=$O31)*($C:$C=AJ$2),0))</f>
        <v/>
      </c>
      <c r="AK31" s="2" t="str" cm="1">
        <f t="array" ref="AK31">IF(_xlfn._xlws.FILTER($L:$L,($B:$B=$O31)*($C:$C=AK$2),0)=0,"",_xlfn._xlws.FILTER($L:$L,($B:$B=$O31)*($C:$C=AK$2),0))</f>
        <v/>
      </c>
      <c r="AL31" s="2">
        <f t="shared" si="0"/>
        <v>0</v>
      </c>
    </row>
    <row r="32" spans="1:43" x14ac:dyDescent="0.25">
      <c r="A32" t="s">
        <v>174</v>
      </c>
      <c r="B32" s="31">
        <v>44869</v>
      </c>
      <c r="C32" s="99" t="s">
        <v>97</v>
      </c>
      <c r="D32">
        <v>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3</v>
      </c>
      <c r="N32" t="s">
        <v>60</v>
      </c>
      <c r="O32" s="32">
        <v>44893</v>
      </c>
      <c r="P32" s="200" t="str" cm="1">
        <f t="array" ref="P32">IF(_xlfn._xlws.FILTER($L:$L,($B:$B=$O32)*($C:$C=P$2),0)+_xlfn._xlws.FILTER($L:$L,($B:$B=$O32)*($C:$C=Q$2),0)=0,"",_xlfn._xlws.FILTER($L:$L,($B:$B=$O32)*($C:$C=P$2),0)+_xlfn._xlws.FILTER($L:$L,($B:$B=$O32)*($C:$C=Q$2),0))</f>
        <v/>
      </c>
      <c r="Q32" s="200"/>
      <c r="R32" s="2" t="str" cm="1">
        <f t="array" ref="R32">IF(_xlfn._xlws.FILTER($L:$L,($B:$B=$O32)*($C:$C=R$2),0)=0,"",_xlfn._xlws.FILTER($L:$L,($B:$B=$O32)*($C:$C=R$2),0))</f>
        <v/>
      </c>
      <c r="S32" s="200" t="str" cm="1">
        <f t="array" ref="S32">IF(_xlfn._xlws.FILTER($L:$L,($B:$B=$O32)*($C:$C=S$2),0)+_xlfn._xlws.FILTER($L:$L,($B:$B=$O32)*($C:$C=T$2),0)=0,"",_xlfn._xlws.FILTER($L:$L,($B:$B=$O32)*($C:$C=S$2),0)+_xlfn._xlws.FILTER($L:$L,($B:$B=$O32)*($C:$C=T$2),0))</f>
        <v/>
      </c>
      <c r="T32" s="200"/>
      <c r="U32" s="200" t="str" cm="1">
        <f t="array" ref="U32">IF(_xlfn._xlws.FILTER($L:$L,($B:$B=$O32)*($C:$C=U$2),0)+_xlfn._xlws.FILTER($L:$L,($B:$B=$O32)*($C:$C=V$2),0)+_xlfn._xlws.FILTER($L:$L,($B:$B=$O32)*($C:$C=W$2),0)+_xlfn._xlws.FILTER($L:$L,($B:$B=$O32)*($C:$C=X$2),0)+_xlfn._xlws.FILTER($L:$L,($B:$B=$O32)*($C:$C=Y$2),0)=0,"",_xlfn._xlws.FILTER($L:$L,($B:$B=$O32)*($C:$C=U$2),0)+_xlfn._xlws.FILTER($L:$L,($B:$B=$O32)*($C:$C=V$2),0)+_xlfn._xlws.FILTER($L:$L,($B:$B=$O32)*($C:$C=W$2),0)+_xlfn._xlws.FILTER($L:$L,($B:$B=$O32)*($C:$C=X$2),0)+_xlfn._xlws.FILTER($L:$L,($B:$B=$O32)*($C:$C=Y$2),0))</f>
        <v/>
      </c>
      <c r="V32" s="200"/>
      <c r="W32" s="200"/>
      <c r="X32" s="200"/>
      <c r="Y32" s="200"/>
      <c r="Z32" s="2"/>
      <c r="AA32" s="2" t="str" cm="1">
        <f t="array" ref="AA32">IF(_xlfn._xlws.FILTER($L:$L,($B:$B=$O32)*($C:$C=AA$2),0)=0,"",_xlfn._xlws.FILTER($L:$L,($B:$B=$O32)*($C:$C=AA$2),0))</f>
        <v/>
      </c>
      <c r="AB32" s="2"/>
      <c r="AC32" s="200" t="str" cm="1">
        <f t="array" ref="AC32">IF(_xlfn._xlws.FILTER($L:$L,($B:$B=$O32)*($C:$C=AC$2),0)+_xlfn._xlws.FILTER($L:$L,($B:$B=$O32)*($C:$C=AD$2),0)=0,"",_xlfn._xlws.FILTER($L:$L,($B:$B=$O32)*($C:$C=AC$2),0)+_xlfn._xlws.FILTER($L:$L,($B:$B=$O32)*($C:$C=AD$2),0))</f>
        <v/>
      </c>
      <c r="AD32" s="200"/>
      <c r="AE32" s="2" t="str" cm="1">
        <f t="array" ref="AE32">IF(_xlfn._xlws.FILTER($L:$L,($B:$B=$O32)*($C:$C=AE$2),0)=0,"",_xlfn._xlws.FILTER($L:$L,($B:$B=$O32)*($C:$C=AE$2),0))</f>
        <v/>
      </c>
      <c r="AF32" s="200" t="str" cm="1">
        <f t="array" ref="AF32">IF(_xlfn._xlws.FILTER($L:$L,($B:$B=$O32)*($C:$C=AF$2),0)+_xlfn._xlws.FILTER($L:$L,($B:$B=$O32)*($C:$C=AG$2),0)+_xlfn._xlws.FILTER($L:$L,($B:$B=$O32)*($C:$C=AH$2),0)=0,"",_xlfn._xlws.FILTER($L:$L,($B:$B=$O32)*($C:$C=AF$2),0)+_xlfn._xlws.FILTER($L:$L,($B:$B=$O32)*($C:$C=AG$2),0)+_xlfn._xlws.FILTER($L:$L,($B:$B=$O32)*($C:$C=AH$2),0))</f>
        <v/>
      </c>
      <c r="AG32" s="200"/>
      <c r="AH32" s="200"/>
      <c r="AI32" s="2" t="str" cm="1">
        <f t="array" ref="AI32">IF(_xlfn._xlws.FILTER($L:$L,($B:$B=$O32)*($C:$C=AI$2),0)=0,"",_xlfn._xlws.FILTER($L:$L,($B:$B=$O32)*($C:$C=AI$2),0))</f>
        <v/>
      </c>
      <c r="AJ32" s="2" t="str" cm="1">
        <f t="array" ref="AJ32">IF(_xlfn._xlws.FILTER($L:$L,($B:$B=$O32)*($C:$C=AJ$2),0)=0,"",_xlfn._xlws.FILTER($L:$L,($B:$B=$O32)*($C:$C=AJ$2),0))</f>
        <v/>
      </c>
      <c r="AK32" s="2" t="str" cm="1">
        <f t="array" ref="AK32">IF(_xlfn._xlws.FILTER($L:$L,($B:$B=$O32)*($C:$C=AK$2),0)=0,"",_xlfn._xlws.FILTER($L:$L,($B:$B=$O32)*($C:$C=AK$2),0))</f>
        <v/>
      </c>
      <c r="AL32" s="2">
        <f t="shared" si="0"/>
        <v>0</v>
      </c>
    </row>
    <row r="33" spans="1:38" x14ac:dyDescent="0.25">
      <c r="A33" t="s">
        <v>174</v>
      </c>
      <c r="B33" s="31">
        <v>44869</v>
      </c>
      <c r="C33" s="99" t="s">
        <v>51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t="s">
        <v>61</v>
      </c>
      <c r="O33" s="32">
        <v>44894</v>
      </c>
      <c r="P33" s="200" t="str" cm="1">
        <f t="array" ref="P33">IF(_xlfn._xlws.FILTER($L:$L,($B:$B=$O33)*($C:$C=P$2),0)+_xlfn._xlws.FILTER($L:$L,($B:$B=$O33)*($C:$C=Q$2),0)=0,"",_xlfn._xlws.FILTER($L:$L,($B:$B=$O33)*($C:$C=P$2),0)+_xlfn._xlws.FILTER($L:$L,($B:$B=$O33)*($C:$C=Q$2),0))</f>
        <v/>
      </c>
      <c r="Q33" s="200"/>
      <c r="R33" s="2" t="str" cm="1">
        <f t="array" ref="R33">IF(_xlfn._xlws.FILTER($L:$L,($B:$B=$O33)*($C:$C=R$2),0)=0,"",_xlfn._xlws.FILTER($L:$L,($B:$B=$O33)*($C:$C=R$2),0))</f>
        <v/>
      </c>
      <c r="S33" s="200" t="str" cm="1">
        <f t="array" ref="S33">IF(_xlfn._xlws.FILTER($L:$L,($B:$B=$O33)*($C:$C=S$2),0)+_xlfn._xlws.FILTER($L:$L,($B:$B=$O33)*($C:$C=T$2),0)=0,"",_xlfn._xlws.FILTER($L:$L,($B:$B=$O33)*($C:$C=S$2),0)+_xlfn._xlws.FILTER($L:$L,($B:$B=$O33)*($C:$C=T$2),0))</f>
        <v/>
      </c>
      <c r="T33" s="200"/>
      <c r="U33" s="200" t="str" cm="1">
        <f t="array" ref="U33">IF(_xlfn._xlws.FILTER($L:$L,($B:$B=$O33)*($C:$C=U$2),0)+_xlfn._xlws.FILTER($L:$L,($B:$B=$O33)*($C:$C=V$2),0)+_xlfn._xlws.FILTER($L:$L,($B:$B=$O33)*($C:$C=W$2),0)+_xlfn._xlws.FILTER($L:$L,($B:$B=$O33)*($C:$C=X$2),0)+_xlfn._xlws.FILTER($L:$L,($B:$B=$O33)*($C:$C=Y$2),0)=0,"",_xlfn._xlws.FILTER($L:$L,($B:$B=$O33)*($C:$C=U$2),0)+_xlfn._xlws.FILTER($L:$L,($B:$B=$O33)*($C:$C=V$2),0)+_xlfn._xlws.FILTER($L:$L,($B:$B=$O33)*($C:$C=W$2),0)+_xlfn._xlws.FILTER($L:$L,($B:$B=$O33)*($C:$C=X$2),0)+_xlfn._xlws.FILTER($L:$L,($B:$B=$O33)*($C:$C=Y$2),0))</f>
        <v/>
      </c>
      <c r="V33" s="200"/>
      <c r="W33" s="200"/>
      <c r="X33" s="200"/>
      <c r="Y33" s="200"/>
      <c r="Z33" s="2"/>
      <c r="AA33" s="2" t="str" cm="1">
        <f t="array" ref="AA33">IF(_xlfn._xlws.FILTER($L:$L,($B:$B=$O33)*($C:$C=AA$2),0)=0,"",_xlfn._xlws.FILTER($L:$L,($B:$B=$O33)*($C:$C=AA$2),0))</f>
        <v/>
      </c>
      <c r="AB33" s="2"/>
      <c r="AC33" s="200" t="str" cm="1">
        <f t="array" ref="AC33">IF(_xlfn._xlws.FILTER($L:$L,($B:$B=$O33)*($C:$C=AC$2),0)+_xlfn._xlws.FILTER($L:$L,($B:$B=$O33)*($C:$C=AD$2),0)=0,"",_xlfn._xlws.FILTER($L:$L,($B:$B=$O33)*($C:$C=AC$2),0)+_xlfn._xlws.FILTER($L:$L,($B:$B=$O33)*($C:$C=AD$2),0))</f>
        <v/>
      </c>
      <c r="AD33" s="200"/>
      <c r="AE33" s="2" t="str" cm="1">
        <f t="array" ref="AE33">IF(_xlfn._xlws.FILTER($L:$L,($B:$B=$O33)*($C:$C=AE$2),0)=0,"",_xlfn._xlws.FILTER($L:$L,($B:$B=$O33)*($C:$C=AE$2),0))</f>
        <v/>
      </c>
      <c r="AF33" s="200" t="str" cm="1">
        <f t="array" ref="AF33">IF(_xlfn._xlws.FILTER($L:$L,($B:$B=$O33)*($C:$C=AF$2),0)+_xlfn._xlws.FILTER($L:$L,($B:$B=$O33)*($C:$C=AG$2),0)+_xlfn._xlws.FILTER($L:$L,($B:$B=$O33)*($C:$C=AH$2),0)=0,"",_xlfn._xlws.FILTER($L:$L,($B:$B=$O33)*($C:$C=AF$2),0)+_xlfn._xlws.FILTER($L:$L,($B:$B=$O33)*($C:$C=AG$2),0)+_xlfn._xlws.FILTER($L:$L,($B:$B=$O33)*($C:$C=AH$2),0))</f>
        <v/>
      </c>
      <c r="AG33" s="200"/>
      <c r="AH33" s="200"/>
      <c r="AI33" s="2" t="str" cm="1">
        <f t="array" ref="AI33">IF(_xlfn._xlws.FILTER($L:$L,($B:$B=$O33)*($C:$C=AI$2),0)=0,"",_xlfn._xlws.FILTER($L:$L,($B:$B=$O33)*($C:$C=AI$2),0))</f>
        <v/>
      </c>
      <c r="AJ33" s="2" t="str" cm="1">
        <f t="array" ref="AJ33">IF(_xlfn._xlws.FILTER($L:$L,($B:$B=$O33)*($C:$C=AJ$2),0)=0,"",_xlfn._xlws.FILTER($L:$L,($B:$B=$O33)*($C:$C=AJ$2),0))</f>
        <v/>
      </c>
      <c r="AK33" s="2" t="str" cm="1">
        <f t="array" ref="AK33">IF(_xlfn._xlws.FILTER($L:$L,($B:$B=$O33)*($C:$C=AK$2),0)=0,"",_xlfn._xlws.FILTER($L:$L,($B:$B=$O33)*($C:$C=AK$2),0))</f>
        <v/>
      </c>
      <c r="AL33" s="2">
        <f t="shared" si="0"/>
        <v>0</v>
      </c>
    </row>
    <row r="34" spans="1:38" x14ac:dyDescent="0.25">
      <c r="A34" t="s">
        <v>174</v>
      </c>
      <c r="B34" s="31">
        <v>44869</v>
      </c>
      <c r="C34" s="99" t="s">
        <v>57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 t="s">
        <v>62</v>
      </c>
      <c r="O34" s="32">
        <v>44895</v>
      </c>
      <c r="P34" s="200" t="str" cm="1">
        <f t="array" ref="P34">IF(_xlfn._xlws.FILTER($L:$L,($B:$B=$O34)*($C:$C=P$2),0)+_xlfn._xlws.FILTER($L:$L,($B:$B=$O34)*($C:$C=Q$2),0)=0,"",_xlfn._xlws.FILTER($L:$L,($B:$B=$O34)*($C:$C=P$2),0)+_xlfn._xlws.FILTER($L:$L,($B:$B=$O34)*($C:$C=Q$2),0))</f>
        <v/>
      </c>
      <c r="Q34" s="200"/>
      <c r="R34" s="2" t="str" cm="1">
        <f t="array" ref="R34">IF(_xlfn._xlws.FILTER($L:$L,($B:$B=$O34)*($C:$C=R$2),0)=0,"",_xlfn._xlws.FILTER($L:$L,($B:$B=$O34)*($C:$C=R$2),0))</f>
        <v/>
      </c>
      <c r="S34" s="200" t="str" cm="1">
        <f t="array" ref="S34">IF(_xlfn._xlws.FILTER($L:$L,($B:$B=$O34)*($C:$C=S$2),0)+_xlfn._xlws.FILTER($L:$L,($B:$B=$O34)*($C:$C=T$2),0)=0,"",_xlfn._xlws.FILTER($L:$L,($B:$B=$O34)*($C:$C=S$2),0)+_xlfn._xlws.FILTER($L:$L,($B:$B=$O34)*($C:$C=T$2),0))</f>
        <v/>
      </c>
      <c r="T34" s="200"/>
      <c r="U34" s="200" t="str" cm="1">
        <f t="array" ref="U34">IF(_xlfn._xlws.FILTER($L:$L,($B:$B=$O34)*($C:$C=U$2),0)+_xlfn._xlws.FILTER($L:$L,($B:$B=$O34)*($C:$C=V$2),0)+_xlfn._xlws.FILTER($L:$L,($B:$B=$O34)*($C:$C=W$2),0)+_xlfn._xlws.FILTER($L:$L,($B:$B=$O34)*($C:$C=X$2),0)+_xlfn._xlws.FILTER($L:$L,($B:$B=$O34)*($C:$C=Y$2),0)=0,"",_xlfn._xlws.FILTER($L:$L,($B:$B=$O34)*($C:$C=U$2),0)+_xlfn._xlws.FILTER($L:$L,($B:$B=$O34)*($C:$C=V$2),0)+_xlfn._xlws.FILTER($L:$L,($B:$B=$O34)*($C:$C=W$2),0)+_xlfn._xlws.FILTER($L:$L,($B:$B=$O34)*($C:$C=X$2),0)+_xlfn._xlws.FILTER($L:$L,($B:$B=$O34)*($C:$C=Y$2),0))</f>
        <v/>
      </c>
      <c r="V34" s="200"/>
      <c r="W34" s="200"/>
      <c r="X34" s="200"/>
      <c r="Y34" s="200"/>
      <c r="Z34" s="2"/>
      <c r="AA34" s="2" t="str" cm="1">
        <f t="array" ref="AA34">IF(_xlfn._xlws.FILTER($L:$L,($B:$B=$O34)*($C:$C=AA$2),0)=0,"",_xlfn._xlws.FILTER($L:$L,($B:$B=$O34)*($C:$C=AA$2),0))</f>
        <v/>
      </c>
      <c r="AB34" s="2"/>
      <c r="AC34" s="200" t="str" cm="1">
        <f t="array" ref="AC34">IF(_xlfn._xlws.FILTER($L:$L,($B:$B=$O34)*($C:$C=AC$2),0)+_xlfn._xlws.FILTER($L:$L,($B:$B=$O34)*($C:$C=AD$2),0)=0,"",_xlfn._xlws.FILTER($L:$L,($B:$B=$O34)*($C:$C=AC$2),0)+_xlfn._xlws.FILTER($L:$L,($B:$B=$O34)*($C:$C=AD$2),0))</f>
        <v/>
      </c>
      <c r="AD34" s="200"/>
      <c r="AE34" s="2" t="str" cm="1">
        <f t="array" ref="AE34">IF(_xlfn._xlws.FILTER($L:$L,($B:$B=$O34)*($C:$C=AE$2),0)=0,"",_xlfn._xlws.FILTER($L:$L,($B:$B=$O34)*($C:$C=AE$2),0))</f>
        <v/>
      </c>
      <c r="AF34" s="200" t="str" cm="1">
        <f t="array" ref="AF34">IF(_xlfn._xlws.FILTER($L:$L,($B:$B=$O34)*($C:$C=AF$2),0)+_xlfn._xlws.FILTER($L:$L,($B:$B=$O34)*($C:$C=AG$2),0)+_xlfn._xlws.FILTER($L:$L,($B:$B=$O34)*($C:$C=AH$2),0)=0,"",_xlfn._xlws.FILTER($L:$L,($B:$B=$O34)*($C:$C=AF$2),0)+_xlfn._xlws.FILTER($L:$L,($B:$B=$O34)*($C:$C=AG$2),0)+_xlfn._xlws.FILTER($L:$L,($B:$B=$O34)*($C:$C=AH$2),0))</f>
        <v/>
      </c>
      <c r="AG34" s="200"/>
      <c r="AH34" s="200"/>
      <c r="AI34" s="2" t="str" cm="1">
        <f t="array" ref="AI34">IF(_xlfn._xlws.FILTER($L:$L,($B:$B=$O34)*($C:$C=AI$2),0)=0,"",_xlfn._xlws.FILTER($L:$L,($B:$B=$O34)*($C:$C=AI$2),0))</f>
        <v/>
      </c>
      <c r="AJ34" s="2" t="str" cm="1">
        <f t="array" ref="AJ34">IF(_xlfn._xlws.FILTER($L:$L,($B:$B=$O34)*($C:$C=AJ$2),0)=0,"",_xlfn._xlws.FILTER($L:$L,($B:$B=$O34)*($C:$C=AJ$2),0))</f>
        <v/>
      </c>
      <c r="AK34" s="2" t="str" cm="1">
        <f t="array" ref="AK34">IF(_xlfn._xlws.FILTER($L:$L,($B:$B=$O34)*($C:$C=AK$2),0)=0,"",_xlfn._xlws.FILTER($L:$L,($B:$B=$O34)*($C:$C=AK$2),0))</f>
        <v/>
      </c>
      <c r="AL34" s="2">
        <f t="shared" si="0"/>
        <v>0</v>
      </c>
    </row>
    <row r="35" spans="1:38" x14ac:dyDescent="0.25">
      <c r="A35" t="s">
        <v>174</v>
      </c>
      <c r="B35" s="31">
        <v>44869</v>
      </c>
      <c r="C35" s="99" t="s">
        <v>52</v>
      </c>
      <c r="D35">
        <v>2</v>
      </c>
      <c r="E35">
        <v>2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5</v>
      </c>
      <c r="N35" t="s">
        <v>63</v>
      </c>
      <c r="O35" s="32"/>
      <c r="P35" s="200" t="str" cm="1">
        <f t="array" ref="P35">IF(_xlfn._xlws.FILTER($L:$L,($B:$B=$O35)*($C:$C=P$2),0)+_xlfn._xlws.FILTER($L:$L,($B:$B=$O35)*($C:$C=Q$2),0)=0,"",_xlfn._xlws.FILTER($L:$L,($B:$B=$O35)*($C:$C=P$2),0)+_xlfn._xlws.FILTER($L:$L,($B:$B=$O35)*($C:$C=Q$2),0))</f>
        <v/>
      </c>
      <c r="Q35" s="200"/>
      <c r="R35" s="2" t="str" cm="1">
        <f t="array" ref="R35">IF(_xlfn._xlws.FILTER($L:$L,($B:$B=$O35)*($C:$C=R$2),0)=0,"",_xlfn._xlws.FILTER($L:$L,($B:$B=$O35)*($C:$C=R$2),0))</f>
        <v/>
      </c>
      <c r="S35" s="200" t="str" cm="1">
        <f t="array" ref="S35">IF(_xlfn._xlws.FILTER($L:$L,($B:$B=$O35)*($C:$C=S$2),0)+_xlfn._xlws.FILTER($L:$L,($B:$B=$O35)*($C:$C=T$2),0)=0,"",_xlfn._xlws.FILTER($L:$L,($B:$B=$O35)*($C:$C=S$2),0)+_xlfn._xlws.FILTER($L:$L,($B:$B=$O35)*($C:$C=T$2),0))</f>
        <v/>
      </c>
      <c r="T35" s="200"/>
      <c r="U35" s="200" t="str" cm="1">
        <f t="array" ref="U35">IF(_xlfn._xlws.FILTER($L:$L,($B:$B=$O35)*($C:$C=U$2),0)+_xlfn._xlws.FILTER($L:$L,($B:$B=$O35)*($C:$C=V$2),0)+_xlfn._xlws.FILTER($L:$L,($B:$B=$O35)*($C:$C=W$2),0)+_xlfn._xlws.FILTER($L:$L,($B:$B=$O35)*($C:$C=X$2),0)+_xlfn._xlws.FILTER($L:$L,($B:$B=$O35)*($C:$C=Y$2),0)=0,"",_xlfn._xlws.FILTER($L:$L,($B:$B=$O35)*($C:$C=U$2),0)+_xlfn._xlws.FILTER($L:$L,($B:$B=$O35)*($C:$C=V$2),0)+_xlfn._xlws.FILTER($L:$L,($B:$B=$O35)*($C:$C=W$2),0)+_xlfn._xlws.FILTER($L:$L,($B:$B=$O35)*($C:$C=X$2),0)+_xlfn._xlws.FILTER($L:$L,($B:$B=$O35)*($C:$C=Y$2),0))</f>
        <v/>
      </c>
      <c r="V35" s="200"/>
      <c r="W35" s="200"/>
      <c r="X35" s="200"/>
      <c r="Y35" s="200"/>
      <c r="Z35" s="2"/>
      <c r="AA35" s="2" t="str" cm="1">
        <f t="array" ref="AA35">IF(_xlfn._xlws.FILTER($L:$L,($B:$B=$O35)*($C:$C=AA$2),0)=0,"",_xlfn._xlws.FILTER($L:$L,($B:$B=$O35)*($C:$C=AA$2),0))</f>
        <v/>
      </c>
      <c r="AB35" s="2"/>
      <c r="AC35" s="200" t="str" cm="1">
        <f t="array" ref="AC35">IF(_xlfn._xlws.FILTER($L:$L,($B:$B=$O35)*($C:$C=AC$2),0)+_xlfn._xlws.FILTER($L:$L,($B:$B=$O35)*($C:$C=AD$2),0)=0,"",_xlfn._xlws.FILTER($L:$L,($B:$B=$O35)*($C:$C=AC$2),0)+_xlfn._xlws.FILTER($L:$L,($B:$B=$O35)*($C:$C=AD$2),0))</f>
        <v/>
      </c>
      <c r="AD35" s="200"/>
      <c r="AE35" s="2" t="str" cm="1">
        <f t="array" ref="AE35">IF(_xlfn._xlws.FILTER($L:$L,($B:$B=$O35)*($C:$C=AE$2),0)=0,"",_xlfn._xlws.FILTER($L:$L,($B:$B=$O35)*($C:$C=AE$2),0))</f>
        <v/>
      </c>
      <c r="AF35" s="200" t="str" cm="1">
        <f t="array" ref="AF35">IF(_xlfn._xlws.FILTER($L:$L,($B:$B=$O35)*($C:$C=AF$2),0)+_xlfn._xlws.FILTER($L:$L,($B:$B=$O35)*($C:$C=AG$2),0)+_xlfn._xlws.FILTER($L:$L,($B:$B=$O35)*($C:$C=AH$2),0)=0,"",_xlfn._xlws.FILTER($L:$L,($B:$B=$O35)*($C:$C=AF$2),0)+_xlfn._xlws.FILTER($L:$L,($B:$B=$O35)*($C:$C=AG$2),0)+_xlfn._xlws.FILTER($L:$L,($B:$B=$O35)*($C:$C=AH$2),0))</f>
        <v/>
      </c>
      <c r="AG35" s="200"/>
      <c r="AH35" s="200"/>
      <c r="AI35" s="2" t="str" cm="1">
        <f t="array" ref="AI35">IF(_xlfn._xlws.FILTER($L:$L,($B:$B=$O35)*($C:$C=AI$2),0)=0,"",_xlfn._xlws.FILTER($L:$L,($B:$B=$O35)*($C:$C=AI$2),0))</f>
        <v/>
      </c>
      <c r="AJ35" s="2" t="str" cm="1">
        <f t="array" ref="AJ35">IF(_xlfn._xlws.FILTER($L:$L,($B:$B=$O35)*($C:$C=AJ$2),0)=0,"",_xlfn._xlws.FILTER($L:$L,($B:$B=$O35)*($C:$C=AJ$2),0))</f>
        <v/>
      </c>
      <c r="AK35" s="2" t="str" cm="1">
        <f t="array" ref="AK35">IF(_xlfn._xlws.FILTER($L:$L,($B:$B=$O35)*($C:$C=AK$2),0)=0,"",_xlfn._xlws.FILTER($L:$L,($B:$B=$O35)*($C:$C=AK$2),0))</f>
        <v/>
      </c>
      <c r="AL35" s="2">
        <f t="shared" si="0"/>
        <v>0</v>
      </c>
    </row>
    <row r="36" spans="1:38" x14ac:dyDescent="0.25">
      <c r="A36" t="s">
        <v>174</v>
      </c>
      <c r="B36" s="31">
        <v>44869</v>
      </c>
      <c r="C36" s="99" t="s">
        <v>191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N36" t="s">
        <v>64</v>
      </c>
      <c r="O36" s="32"/>
      <c r="P36" s="200" t="str" cm="1">
        <f t="array" ref="P36">IF(_xlfn._xlws.FILTER($L:$L,($B:$B=$O36)*($C:$C=P$2),0)+_xlfn._xlws.FILTER($L:$L,($B:$B=$O36)*($C:$C=Q$2),0)=0,"",_xlfn._xlws.FILTER($L:$L,($B:$B=$O36)*($C:$C=P$2),0)+_xlfn._xlws.FILTER($L:$L,($B:$B=$O36)*($C:$C=Q$2),0))</f>
        <v/>
      </c>
      <c r="Q36" s="200"/>
      <c r="R36" s="2" t="str" cm="1">
        <f t="array" ref="R36">IF(_xlfn._xlws.FILTER($L:$L,($B:$B=$O36)*($C:$C=R$2),0)=0,"",_xlfn._xlws.FILTER($L:$L,($B:$B=$O36)*($C:$C=R$2),0))</f>
        <v/>
      </c>
      <c r="S36" s="200" t="str" cm="1">
        <f t="array" ref="S36">IF(_xlfn._xlws.FILTER($L:$L,($B:$B=$O36)*($C:$C=S$2),0)+_xlfn._xlws.FILTER($L:$L,($B:$B=$O36)*($C:$C=T$2),0)=0,"",_xlfn._xlws.FILTER($L:$L,($B:$B=$O36)*($C:$C=S$2),0)+_xlfn._xlws.FILTER($L:$L,($B:$B=$O36)*($C:$C=T$2),0))</f>
        <v/>
      </c>
      <c r="T36" s="200"/>
      <c r="U36" s="200" t="str" cm="1">
        <f t="array" ref="U36">IF(_xlfn._xlws.FILTER($L:$L,($B:$B=$O36)*($C:$C=U$2),0)+_xlfn._xlws.FILTER($L:$L,($B:$B=$O36)*($C:$C=V$2),0)+_xlfn._xlws.FILTER($L:$L,($B:$B=$O36)*($C:$C=W$2),0)+_xlfn._xlws.FILTER($L:$L,($B:$B=$O36)*($C:$C=X$2),0)+_xlfn._xlws.FILTER($L:$L,($B:$B=$O36)*($C:$C=Y$2),0)=0,"",_xlfn._xlws.FILTER($L:$L,($B:$B=$O36)*($C:$C=U$2),0)+_xlfn._xlws.FILTER($L:$L,($B:$B=$O36)*($C:$C=V$2),0)+_xlfn._xlws.FILTER($L:$L,($B:$B=$O36)*($C:$C=W$2),0)+_xlfn._xlws.FILTER($L:$L,($B:$B=$O36)*($C:$C=X$2),0)+_xlfn._xlws.FILTER($L:$L,($B:$B=$O36)*($C:$C=Y$2),0))</f>
        <v/>
      </c>
      <c r="V36" s="200"/>
      <c r="W36" s="200"/>
      <c r="X36" s="200"/>
      <c r="Y36" s="200"/>
      <c r="Z36" s="2"/>
      <c r="AA36" s="2" t="str" cm="1">
        <f t="array" ref="AA36">IF(_xlfn._xlws.FILTER($L:$L,($B:$B=$O36)*($C:$C=AA$2),0)=0,"",_xlfn._xlws.FILTER($L:$L,($B:$B=$O36)*($C:$C=AA$2),0))</f>
        <v/>
      </c>
      <c r="AB36" s="2"/>
      <c r="AC36" s="200" t="str" cm="1">
        <f t="array" ref="AC36">IF(_xlfn._xlws.FILTER($L:$L,($B:$B=$O36)*($C:$C=AC$2),0)+_xlfn._xlws.FILTER($L:$L,($B:$B=$O36)*($C:$C=AD$2),0)=0,"",_xlfn._xlws.FILTER($L:$L,($B:$B=$O36)*($C:$C=AC$2),0)+_xlfn._xlws.FILTER($L:$L,($B:$B=$O36)*($C:$C=AD$2),0))</f>
        <v/>
      </c>
      <c r="AD36" s="200"/>
      <c r="AE36" s="2" t="str" cm="1">
        <f t="array" ref="AE36">IF(_xlfn._xlws.FILTER($L:$L,($B:$B=$O36)*($C:$C=AE$2),0)=0,"",_xlfn._xlws.FILTER($L:$L,($B:$B=$O36)*($C:$C=AE$2),0))</f>
        <v/>
      </c>
      <c r="AF36" s="200" t="str" cm="1">
        <f t="array" ref="AF36">IF(_xlfn._xlws.FILTER($L:$L,($B:$B=$O36)*($C:$C=AF$2),0)+_xlfn._xlws.FILTER($L:$L,($B:$B=$O36)*($C:$C=AG$2),0)+_xlfn._xlws.FILTER($L:$L,($B:$B=$O36)*($C:$C=AH$2),0)=0,"",_xlfn._xlws.FILTER($L:$L,($B:$B=$O36)*($C:$C=AF$2),0)+_xlfn._xlws.FILTER($L:$L,($B:$B=$O36)*($C:$C=AG$2),0)+_xlfn._xlws.FILTER($L:$L,($B:$B=$O36)*($C:$C=AH$2),0))</f>
        <v/>
      </c>
      <c r="AG36" s="200"/>
      <c r="AH36" s="200"/>
      <c r="AI36" s="2" t="str" cm="1">
        <f t="array" ref="AI36">IF(_xlfn._xlws.FILTER($L:$L,($B:$B=$O36)*($C:$C=AI$2),0)=0,"",_xlfn._xlws.FILTER($L:$L,($B:$B=$O36)*($C:$C=AI$2),0))</f>
        <v/>
      </c>
      <c r="AJ36" s="2" t="str" cm="1">
        <f t="array" ref="AJ36">IF(_xlfn._xlws.FILTER($L:$L,($B:$B=$O36)*($C:$C=AJ$2),0)=0,"",_xlfn._xlws.FILTER($L:$L,($B:$B=$O36)*($C:$C=AJ$2),0))</f>
        <v/>
      </c>
      <c r="AK36" s="2" t="str" cm="1">
        <f t="array" ref="AK36">IF(_xlfn._xlws.FILTER($L:$L,($B:$B=$O36)*($C:$C=AK$2),0)=0,"",_xlfn._xlws.FILTER($L:$L,($B:$B=$O36)*($C:$C=AK$2),0))</f>
        <v/>
      </c>
      <c r="AL36" s="2">
        <f t="shared" si="0"/>
        <v>0</v>
      </c>
    </row>
    <row r="37" spans="1:38" x14ac:dyDescent="0.25">
      <c r="A37" t="s">
        <v>174</v>
      </c>
      <c r="B37" s="31">
        <v>44869</v>
      </c>
      <c r="C37" s="99" t="s">
        <v>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t="s">
        <v>65</v>
      </c>
      <c r="O37" s="32"/>
      <c r="P37" s="200" t="str" cm="1">
        <f t="array" ref="P37">IF(_xlfn._xlws.FILTER($L:$L,($B:$B=$O37)*($C:$C=P$2),0)+_xlfn._xlws.FILTER($L:$L,($B:$B=$O37)*($C:$C=Q$2),0)=0,"",_xlfn._xlws.FILTER($L:$L,($B:$B=$O37)*($C:$C=P$2),0)+_xlfn._xlws.FILTER($L:$L,($B:$B=$O37)*($C:$C=Q$2),0))</f>
        <v/>
      </c>
      <c r="Q37" s="200"/>
      <c r="R37" s="2" t="str" cm="1">
        <f t="array" ref="R37">IF(_xlfn._xlws.FILTER($L:$L,($B:$B=$O37)*($C:$C=R$2),0)=0,"",_xlfn._xlws.FILTER($L:$L,($B:$B=$O37)*($C:$C=R$2),0))</f>
        <v/>
      </c>
      <c r="S37" s="200" t="str" cm="1">
        <f t="array" ref="S37">IF(_xlfn._xlws.FILTER($L:$L,($B:$B=$O37)*($C:$C=S$2),0)+_xlfn._xlws.FILTER($L:$L,($B:$B=$O37)*($C:$C=T$2),0)=0,"",_xlfn._xlws.FILTER($L:$L,($B:$B=$O37)*($C:$C=S$2),0)+_xlfn._xlws.FILTER($L:$L,($B:$B=$O37)*($C:$C=T$2),0))</f>
        <v/>
      </c>
      <c r="T37" s="200"/>
      <c r="U37" s="200" t="str" cm="1">
        <f t="array" ref="U37">IF(_xlfn._xlws.FILTER($L:$L,($B:$B=$O37)*($C:$C=U$2),0)+_xlfn._xlws.FILTER($L:$L,($B:$B=$O37)*($C:$C=V$2),0)+_xlfn._xlws.FILTER($L:$L,($B:$B=$O37)*($C:$C=W$2),0)+_xlfn._xlws.FILTER($L:$L,($B:$B=$O37)*($C:$C=X$2),0)+_xlfn._xlws.FILTER($L:$L,($B:$B=$O37)*($C:$C=Y$2),0)=0,"",_xlfn._xlws.FILTER($L:$L,($B:$B=$O37)*($C:$C=U$2),0)+_xlfn._xlws.FILTER($L:$L,($B:$B=$O37)*($C:$C=V$2),0)+_xlfn._xlws.FILTER($L:$L,($B:$B=$O37)*($C:$C=W$2),0)+_xlfn._xlws.FILTER($L:$L,($B:$B=$O37)*($C:$C=X$2),0)+_xlfn._xlws.FILTER($L:$L,($B:$B=$O37)*($C:$C=Y$2),0))</f>
        <v/>
      </c>
      <c r="V37" s="200"/>
      <c r="W37" s="200"/>
      <c r="X37" s="200"/>
      <c r="Y37" s="200"/>
      <c r="Z37" s="2"/>
      <c r="AA37" s="2" t="str" cm="1">
        <f t="array" ref="AA37">IF(_xlfn._xlws.FILTER($L:$L,($B:$B=$O37)*($C:$C=AA$2),0)=0,"",_xlfn._xlws.FILTER($L:$L,($B:$B=$O37)*($C:$C=AA$2),0))</f>
        <v/>
      </c>
      <c r="AB37" s="2"/>
      <c r="AC37" s="200" t="str" cm="1">
        <f t="array" ref="AC37">IF(_xlfn._xlws.FILTER($L:$L,($B:$B=$O37)*($C:$C=AC$2),0)+_xlfn._xlws.FILTER($L:$L,($B:$B=$O37)*($C:$C=AD$2),0)=0,"",_xlfn._xlws.FILTER($L:$L,($B:$B=$O37)*($C:$C=AC$2),0)+_xlfn._xlws.FILTER($L:$L,($B:$B=$O37)*($C:$C=AD$2),0))</f>
        <v/>
      </c>
      <c r="AD37" s="200"/>
      <c r="AE37" s="2" t="str" cm="1">
        <f t="array" ref="AE37">IF(_xlfn._xlws.FILTER($L:$L,($B:$B=$O37)*($C:$C=AE$2),0)=0,"",_xlfn._xlws.FILTER($L:$L,($B:$B=$O37)*($C:$C=AE$2),0))</f>
        <v/>
      </c>
      <c r="AF37" s="200" t="str" cm="1">
        <f t="array" ref="AF37">IF(_xlfn._xlws.FILTER($L:$L,($B:$B=$O37)*($C:$C=AF$2),0)+_xlfn._xlws.FILTER($L:$L,($B:$B=$O37)*($C:$C=AG$2),0)+_xlfn._xlws.FILTER($L:$L,($B:$B=$O37)*($C:$C=AH$2),0)=0,"",_xlfn._xlws.FILTER($L:$L,($B:$B=$O37)*($C:$C=AF$2),0)+_xlfn._xlws.FILTER($L:$L,($B:$B=$O37)*($C:$C=AG$2),0)+_xlfn._xlws.FILTER($L:$L,($B:$B=$O37)*($C:$C=AH$2),0))</f>
        <v/>
      </c>
      <c r="AG37" s="200"/>
      <c r="AH37" s="200"/>
      <c r="AI37" s="2" t="str" cm="1">
        <f t="array" ref="AI37">IF(_xlfn._xlws.FILTER($L:$L,($B:$B=$O37)*($C:$C=AI$2),0)=0,"",_xlfn._xlws.FILTER($L:$L,($B:$B=$O37)*($C:$C=AI$2),0))</f>
        <v/>
      </c>
      <c r="AJ37" s="2" t="str" cm="1">
        <f t="array" ref="AJ37">IF(_xlfn._xlws.FILTER($L:$L,($B:$B=$O37)*($C:$C=AJ$2),0)=0,"",_xlfn._xlws.FILTER($L:$L,($B:$B=$O37)*($C:$C=AJ$2),0))</f>
        <v/>
      </c>
      <c r="AK37" s="2" t="str" cm="1">
        <f t="array" ref="AK37">IF(_xlfn._xlws.FILTER($L:$L,($B:$B=$O37)*($C:$C=AK$2),0)=0,"",_xlfn._xlws.FILTER($L:$L,($B:$B=$O37)*($C:$C=AK$2),0))</f>
        <v/>
      </c>
      <c r="AL37" s="2">
        <f t="shared" si="0"/>
        <v>0</v>
      </c>
    </row>
    <row r="38" spans="1:38" x14ac:dyDescent="0.25">
      <c r="A38" t="s">
        <v>174</v>
      </c>
      <c r="B38" s="31">
        <v>44869</v>
      </c>
      <c r="C38" s="99" t="s">
        <v>36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2</v>
      </c>
      <c r="N38" t="s">
        <v>66</v>
      </c>
      <c r="O38" s="32"/>
      <c r="P38" s="200" t="str" cm="1">
        <f t="array" ref="P38">IF(_xlfn._xlws.FILTER($L:$L,($B:$B=$O38)*($C:$C=P$2),0)+_xlfn._xlws.FILTER($L:$L,($B:$B=$O38)*($C:$C=Q$2),0)=0,"",_xlfn._xlws.FILTER($L:$L,($B:$B=$O38)*($C:$C=P$2),0)+_xlfn._xlws.FILTER($L:$L,($B:$B=$O38)*($C:$C=Q$2),0))</f>
        <v/>
      </c>
      <c r="Q38" s="200"/>
      <c r="R38" s="2" t="str" cm="1">
        <f t="array" ref="R38">IF(_xlfn._xlws.FILTER($L:$L,($B:$B=$O38)*($C:$C=R$2),0)=0,"",_xlfn._xlws.FILTER($L:$L,($B:$B=$O38)*($C:$C=R$2),0))</f>
        <v/>
      </c>
      <c r="S38" s="200" t="str" cm="1">
        <f t="array" ref="S38">IF(_xlfn._xlws.FILTER($L:$L,($B:$B=$O38)*($C:$C=S$2),0)+_xlfn._xlws.FILTER($L:$L,($B:$B=$O38)*($C:$C=T$2),0)=0,"",_xlfn._xlws.FILTER($L:$L,($B:$B=$O38)*($C:$C=S$2),0)+_xlfn._xlws.FILTER($L:$L,($B:$B=$O38)*($C:$C=T$2),0))</f>
        <v/>
      </c>
      <c r="T38" s="200"/>
      <c r="U38" s="200" t="str" cm="1">
        <f t="array" ref="U38">IF(_xlfn._xlws.FILTER($L:$L,($B:$B=$O38)*($C:$C=U$2),0)+_xlfn._xlws.FILTER($L:$L,($B:$B=$O38)*($C:$C=V$2),0)+_xlfn._xlws.FILTER($L:$L,($B:$B=$O38)*($C:$C=W$2),0)+_xlfn._xlws.FILTER($L:$L,($B:$B=$O38)*($C:$C=X$2),0)+_xlfn._xlws.FILTER($L:$L,($B:$B=$O38)*($C:$C=Y$2),0)=0,"",_xlfn._xlws.FILTER($L:$L,($B:$B=$O38)*($C:$C=U$2),0)+_xlfn._xlws.FILTER($L:$L,($B:$B=$O38)*($C:$C=V$2),0)+_xlfn._xlws.FILTER($L:$L,($B:$B=$O38)*($C:$C=W$2),0)+_xlfn._xlws.FILTER($L:$L,($B:$B=$O38)*($C:$C=X$2),0)+_xlfn._xlws.FILTER($L:$L,($B:$B=$O38)*($C:$C=Y$2),0))</f>
        <v/>
      </c>
      <c r="V38" s="200"/>
      <c r="W38" s="200"/>
      <c r="X38" s="200"/>
      <c r="Y38" s="200"/>
      <c r="Z38" s="2"/>
      <c r="AA38" s="2" t="str" cm="1">
        <f t="array" ref="AA38">IF(_xlfn._xlws.FILTER($L:$L,($B:$B=$O38)*($C:$C=AA$2),0)=0,"",_xlfn._xlws.FILTER($L:$L,($B:$B=$O38)*($C:$C=AA$2),0))</f>
        <v/>
      </c>
      <c r="AB38" s="2"/>
      <c r="AC38" s="200" t="str" cm="1">
        <f t="array" ref="AC38">IF(_xlfn._xlws.FILTER($L:$L,($B:$B=$O38)*($C:$C=AC$2),0)+_xlfn._xlws.FILTER($L:$L,($B:$B=$O38)*($C:$C=AD$2),0)=0,"",_xlfn._xlws.FILTER($L:$L,($B:$B=$O38)*($C:$C=AC$2),0)+_xlfn._xlws.FILTER($L:$L,($B:$B=$O38)*($C:$C=AD$2),0))</f>
        <v/>
      </c>
      <c r="AD38" s="200"/>
      <c r="AE38" s="2" t="str" cm="1">
        <f t="array" ref="AE38">IF(_xlfn._xlws.FILTER($L:$L,($B:$B=$O38)*($C:$C=AE$2),0)=0,"",_xlfn._xlws.FILTER($L:$L,($B:$B=$O38)*($C:$C=AE$2),0))</f>
        <v/>
      </c>
      <c r="AF38" s="200" t="str" cm="1">
        <f t="array" ref="AF38">IF(_xlfn._xlws.FILTER($L:$L,($B:$B=$O38)*($C:$C=AF$2),0)+_xlfn._xlws.FILTER($L:$L,($B:$B=$O38)*($C:$C=AG$2),0)+_xlfn._xlws.FILTER($L:$L,($B:$B=$O38)*($C:$C=AH$2),0)=0,"",_xlfn._xlws.FILTER($L:$L,($B:$B=$O38)*($C:$C=AF$2),0)+_xlfn._xlws.FILTER($L:$L,($B:$B=$O38)*($C:$C=AG$2),0)+_xlfn._xlws.FILTER($L:$L,($B:$B=$O38)*($C:$C=AH$2),0))</f>
        <v/>
      </c>
      <c r="AG38" s="200"/>
      <c r="AH38" s="200"/>
      <c r="AI38" s="2" t="str" cm="1">
        <f t="array" ref="AI38">IF(_xlfn._xlws.FILTER($L:$L,($B:$B=$O38)*($C:$C=AI$2),0)=0,"",_xlfn._xlws.FILTER($L:$L,($B:$B=$O38)*($C:$C=AI$2),0))</f>
        <v/>
      </c>
      <c r="AJ38" s="2" t="str" cm="1">
        <f t="array" ref="AJ38">IF(_xlfn._xlws.FILTER($L:$L,($B:$B=$O38)*($C:$C=AJ$2),0)=0,"",_xlfn._xlws.FILTER($L:$L,($B:$B=$O38)*($C:$C=AJ$2),0))</f>
        <v/>
      </c>
      <c r="AK38" s="2" t="str" cm="1">
        <f t="array" ref="AK38">IF(_xlfn._xlws.FILTER($L:$L,($B:$B=$O38)*($C:$C=AK$2),0)=0,"",_xlfn._xlws.FILTER($L:$L,($B:$B=$O38)*($C:$C=AK$2),0))</f>
        <v/>
      </c>
      <c r="AL38" s="2">
        <f t="shared" si="0"/>
        <v>0</v>
      </c>
    </row>
    <row r="39" spans="1:38" x14ac:dyDescent="0.25">
      <c r="A39" t="s">
        <v>174</v>
      </c>
      <c r="B39" s="31">
        <v>44869</v>
      </c>
      <c r="C39" s="99" t="s">
        <v>104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t="s">
        <v>60</v>
      </c>
      <c r="O39" s="32"/>
      <c r="P39" s="200" t="str" cm="1">
        <f t="array" ref="P39">IF(_xlfn._xlws.FILTER($L:$L,($B:$B=$O39)*($C:$C=P$2),0)+_xlfn._xlws.FILTER($L:$L,($B:$B=$O39)*($C:$C=Q$2),0)=0,"",_xlfn._xlws.FILTER($L:$L,($B:$B=$O39)*($C:$C=P$2),0)+_xlfn._xlws.FILTER($L:$L,($B:$B=$O39)*($C:$C=Q$2),0))</f>
        <v/>
      </c>
      <c r="Q39" s="200"/>
      <c r="R39" s="2" t="str" cm="1">
        <f t="array" ref="R39">IF(_xlfn._xlws.FILTER($L:$L,($B:$B=$O39)*($C:$C=R$2),0)=0,"",_xlfn._xlws.FILTER($L:$L,($B:$B=$O39)*($C:$C=R$2),0))</f>
        <v/>
      </c>
      <c r="S39" s="200" t="str" cm="1">
        <f t="array" ref="S39">IF(_xlfn._xlws.FILTER($L:$L,($B:$B=$O39)*($C:$C=S$2),0)+_xlfn._xlws.FILTER($L:$L,($B:$B=$O39)*($C:$C=T$2),0)=0,"",_xlfn._xlws.FILTER($L:$L,($B:$B=$O39)*($C:$C=S$2),0)+_xlfn._xlws.FILTER($L:$L,($B:$B=$O39)*($C:$C=T$2),0))</f>
        <v/>
      </c>
      <c r="T39" s="200"/>
      <c r="U39" s="200" t="str" cm="1">
        <f t="array" ref="U39">IF(_xlfn._xlws.FILTER($L:$L,($B:$B=$O39)*($C:$C=U$2),0)+_xlfn._xlws.FILTER($L:$L,($B:$B=$O39)*($C:$C=V$2),0)+_xlfn._xlws.FILTER($L:$L,($B:$B=$O39)*($C:$C=W$2),0)+_xlfn._xlws.FILTER($L:$L,($B:$B=$O39)*($C:$C=X$2),0)+_xlfn._xlws.FILTER($L:$L,($B:$B=$O39)*($C:$C=Y$2),0)=0,"",_xlfn._xlws.FILTER($L:$L,($B:$B=$O39)*($C:$C=U$2),0)+_xlfn._xlws.FILTER($L:$L,($B:$B=$O39)*($C:$C=V$2),0)+_xlfn._xlws.FILTER($L:$L,($B:$B=$O39)*($C:$C=W$2),0)+_xlfn._xlws.FILTER($L:$L,($B:$B=$O39)*($C:$C=X$2),0)+_xlfn._xlws.FILTER($L:$L,($B:$B=$O39)*($C:$C=Y$2),0))</f>
        <v/>
      </c>
      <c r="V39" s="200"/>
      <c r="W39" s="200"/>
      <c r="X39" s="200"/>
      <c r="Y39" s="200"/>
      <c r="Z39" s="2"/>
      <c r="AA39" s="2" t="str" cm="1">
        <f t="array" ref="AA39">IF(_xlfn._xlws.FILTER($L:$L,($B:$B=$O39)*($C:$C=AA$2),0)=0,"",_xlfn._xlws.FILTER($L:$L,($B:$B=$O39)*($C:$C=AA$2),0))</f>
        <v/>
      </c>
      <c r="AB39" s="2"/>
      <c r="AC39" s="200" t="str" cm="1">
        <f t="array" ref="AC39">IF(_xlfn._xlws.FILTER($L:$L,($B:$B=$O39)*($C:$C=AC$2),0)+_xlfn._xlws.FILTER($L:$L,($B:$B=$O39)*($C:$C=AD$2),0)=0,"",_xlfn._xlws.FILTER($L:$L,($B:$B=$O39)*($C:$C=AC$2),0)+_xlfn._xlws.FILTER($L:$L,($B:$B=$O39)*($C:$C=AD$2),0))</f>
        <v/>
      </c>
      <c r="AD39" s="200"/>
      <c r="AE39" s="2" t="str" cm="1">
        <f t="array" ref="AE39">IF(_xlfn._xlws.FILTER($L:$L,($B:$B=$O39)*($C:$C=AE$2),0)=0,"",_xlfn._xlws.FILTER($L:$L,($B:$B=$O39)*($C:$C=AE$2),0))</f>
        <v/>
      </c>
      <c r="AF39" s="200" t="str" cm="1">
        <f t="array" ref="AF39">IF(_xlfn._xlws.FILTER($L:$L,($B:$B=$O39)*($C:$C=AF$2),0)+_xlfn._xlws.FILTER($L:$L,($B:$B=$O39)*($C:$C=AG$2),0)+_xlfn._xlws.FILTER($L:$L,($B:$B=$O39)*($C:$C=AH$2),0)=0,"",_xlfn._xlws.FILTER($L:$L,($B:$B=$O39)*($C:$C=AF$2),0)+_xlfn._xlws.FILTER($L:$L,($B:$B=$O39)*($C:$C=AG$2),0)+_xlfn._xlws.FILTER($L:$L,($B:$B=$O39)*($C:$C=AH$2),0))</f>
        <v/>
      </c>
      <c r="AG39" s="200"/>
      <c r="AH39" s="200"/>
      <c r="AI39" s="2" t="str" cm="1">
        <f t="array" ref="AI39">IF(_xlfn._xlws.FILTER($L:$L,($B:$B=$O39)*($C:$C=AI$2),0)=0,"",_xlfn._xlws.FILTER($L:$L,($B:$B=$O39)*($C:$C=AI$2),0))</f>
        <v/>
      </c>
      <c r="AJ39" s="2" t="str" cm="1">
        <f t="array" ref="AJ39">IF(_xlfn._xlws.FILTER($L:$L,($B:$B=$O39)*($C:$C=AJ$2),0)=0,"",_xlfn._xlws.FILTER($L:$L,($B:$B=$O39)*($C:$C=AJ$2),0))</f>
        <v/>
      </c>
      <c r="AK39" s="2" t="str" cm="1">
        <f t="array" ref="AK39">IF(_xlfn._xlws.FILTER($L:$L,($B:$B=$O39)*($C:$C=AK$2),0)=0,"",_xlfn._xlws.FILTER($L:$L,($B:$B=$O39)*($C:$C=AK$2),0))</f>
        <v/>
      </c>
      <c r="AL39" s="2">
        <f t="shared" si="0"/>
        <v>0</v>
      </c>
    </row>
    <row r="40" spans="1:38" x14ac:dyDescent="0.25">
      <c r="A40" t="s">
        <v>174</v>
      </c>
      <c r="B40" s="31">
        <v>44869</v>
      </c>
      <c r="C40" s="99" t="s">
        <v>106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t="s">
        <v>61</v>
      </c>
      <c r="O40" s="32"/>
      <c r="P40" s="200" t="str" cm="1">
        <f t="array" ref="P40">IF(_xlfn._xlws.FILTER($L:$L,($B:$B=$O40)*($C:$C=P$2),0)+_xlfn._xlws.FILTER($L:$L,($B:$B=$O40)*($C:$C=Q$2),0)=0,"",_xlfn._xlws.FILTER($L:$L,($B:$B=$O40)*($C:$C=P$2),0)+_xlfn._xlws.FILTER($L:$L,($B:$B=$O40)*($C:$C=Q$2),0))</f>
        <v/>
      </c>
      <c r="Q40" s="200"/>
      <c r="R40" s="2" t="str" cm="1">
        <f t="array" ref="R40">IF(_xlfn._xlws.FILTER($L:$L,($B:$B=$O40)*($C:$C=R$2),0)=0,"",_xlfn._xlws.FILTER($L:$L,($B:$B=$O40)*($C:$C=R$2),0))</f>
        <v/>
      </c>
      <c r="S40" s="200" t="str" cm="1">
        <f t="array" ref="S40">IF(_xlfn._xlws.FILTER($L:$L,($B:$B=$O40)*($C:$C=S$2),0)+_xlfn._xlws.FILTER($L:$L,($B:$B=$O40)*($C:$C=T$2),0)=0,"",_xlfn._xlws.FILTER($L:$L,($B:$B=$O40)*($C:$C=S$2),0)+_xlfn._xlws.FILTER($L:$L,($B:$B=$O40)*($C:$C=T$2),0))</f>
        <v/>
      </c>
      <c r="T40" s="200"/>
      <c r="U40" s="200" t="str" cm="1">
        <f t="array" ref="U40">IF(_xlfn._xlws.FILTER($L:$L,($B:$B=$O40)*($C:$C=U$2),0)+_xlfn._xlws.FILTER($L:$L,($B:$B=$O40)*($C:$C=V$2),0)+_xlfn._xlws.FILTER($L:$L,($B:$B=$O40)*($C:$C=W$2),0)+_xlfn._xlws.FILTER($L:$L,($B:$B=$O40)*($C:$C=X$2),0)+_xlfn._xlws.FILTER($L:$L,($B:$B=$O40)*($C:$C=Y$2),0)=0,"",_xlfn._xlws.FILTER($L:$L,($B:$B=$O40)*($C:$C=U$2),0)+_xlfn._xlws.FILTER($L:$L,($B:$B=$O40)*($C:$C=V$2),0)+_xlfn._xlws.FILTER($L:$L,($B:$B=$O40)*($C:$C=W$2),0)+_xlfn._xlws.FILTER($L:$L,($B:$B=$O40)*($C:$C=X$2),0)+_xlfn._xlws.FILTER($L:$L,($B:$B=$O40)*($C:$C=Y$2),0))</f>
        <v/>
      </c>
      <c r="V40" s="200"/>
      <c r="W40" s="200"/>
      <c r="X40" s="200"/>
      <c r="Y40" s="200"/>
      <c r="Z40" s="2"/>
      <c r="AA40" s="2" t="str" cm="1">
        <f t="array" ref="AA40">IF(_xlfn._xlws.FILTER($L:$L,($B:$B=$O40)*($C:$C=AA$2),0)=0,"",_xlfn._xlws.FILTER($L:$L,($B:$B=$O40)*($C:$C=AA$2),0))</f>
        <v/>
      </c>
      <c r="AB40" s="2"/>
      <c r="AC40" s="200" t="str" cm="1">
        <f t="array" ref="AC40">IF(_xlfn._xlws.FILTER($L:$L,($B:$B=$O40)*($C:$C=AC$2),0)+_xlfn._xlws.FILTER($L:$L,($B:$B=$O40)*($C:$C=AD$2),0)=0,"",_xlfn._xlws.FILTER($L:$L,($B:$B=$O40)*($C:$C=AC$2),0)+_xlfn._xlws.FILTER($L:$L,($B:$B=$O40)*($C:$C=AD$2),0))</f>
        <v/>
      </c>
      <c r="AD40" s="200"/>
      <c r="AE40" s="2" t="str" cm="1">
        <f t="array" ref="AE40">IF(_xlfn._xlws.FILTER($L:$L,($B:$B=$O40)*($C:$C=AE$2),0)=0,"",_xlfn._xlws.FILTER($L:$L,($B:$B=$O40)*($C:$C=AE$2),0))</f>
        <v/>
      </c>
      <c r="AF40" s="200" t="str" cm="1">
        <f t="array" ref="AF40">IF(_xlfn._xlws.FILTER($L:$L,($B:$B=$O40)*($C:$C=AF$2),0)+_xlfn._xlws.FILTER($L:$L,($B:$B=$O40)*($C:$C=AG$2),0)+_xlfn._xlws.FILTER($L:$L,($B:$B=$O40)*($C:$C=AH$2),0)=0,"",_xlfn._xlws.FILTER($L:$L,($B:$B=$O40)*($C:$C=AF$2),0)+_xlfn._xlws.FILTER($L:$L,($B:$B=$O40)*($C:$C=AG$2),0)+_xlfn._xlws.FILTER($L:$L,($B:$B=$O40)*($C:$C=AH$2),0))</f>
        <v/>
      </c>
      <c r="AG40" s="200"/>
      <c r="AH40" s="200"/>
      <c r="AI40" s="2" t="str" cm="1">
        <f t="array" ref="AI40">IF(_xlfn._xlws.FILTER($L:$L,($B:$B=$O40)*($C:$C=AI$2),0)=0,"",_xlfn._xlws.FILTER($L:$L,($B:$B=$O40)*($C:$C=AI$2),0))</f>
        <v/>
      </c>
      <c r="AJ40" s="2" t="str" cm="1">
        <f t="array" ref="AJ40">IF(_xlfn._xlws.FILTER($L:$L,($B:$B=$O40)*($C:$C=AJ$2),0)=0,"",_xlfn._xlws.FILTER($L:$L,($B:$B=$O40)*($C:$C=AJ$2),0))</f>
        <v/>
      </c>
      <c r="AK40" s="2" t="str" cm="1">
        <f t="array" ref="AK40">IF(_xlfn._xlws.FILTER($L:$L,($B:$B=$O40)*($C:$C=AK$2),0)=0,"",_xlfn._xlws.FILTER($L:$L,($B:$B=$O40)*($C:$C=AK$2),0))</f>
        <v/>
      </c>
      <c r="AL40" s="2">
        <f t="shared" si="0"/>
        <v>0</v>
      </c>
    </row>
    <row r="41" spans="1:38" x14ac:dyDescent="0.25">
      <c r="B41" s="31"/>
      <c r="C41" s="99" t="s">
        <v>0</v>
      </c>
      <c r="D41">
        <v>8</v>
      </c>
      <c r="E41">
        <v>14</v>
      </c>
      <c r="F41">
        <v>12</v>
      </c>
      <c r="G41">
        <v>0</v>
      </c>
      <c r="H41">
        <v>5</v>
      </c>
      <c r="I41">
        <v>9</v>
      </c>
      <c r="J41">
        <v>8</v>
      </c>
      <c r="K41">
        <v>0</v>
      </c>
      <c r="L41">
        <v>56</v>
      </c>
      <c r="O41" s="2"/>
      <c r="P41" s="202">
        <f>SUM(P4:Q40)</f>
        <v>4</v>
      </c>
      <c r="Q41" s="204"/>
      <c r="R41" s="2">
        <f>SUM(R4:R40)</f>
        <v>9</v>
      </c>
      <c r="S41" s="202">
        <f>SUM(S4:T40)</f>
        <v>61</v>
      </c>
      <c r="T41" s="204"/>
      <c r="U41" s="202">
        <f>SUM(U4:Y40)</f>
        <v>29</v>
      </c>
      <c r="V41" s="203"/>
      <c r="W41" s="203"/>
      <c r="X41" s="203"/>
      <c r="Y41" s="204"/>
      <c r="Z41" s="2">
        <f>SUM(Z4:Z40)</f>
        <v>0</v>
      </c>
      <c r="AA41" s="2">
        <f>SUM(AA4:AA40)</f>
        <v>14</v>
      </c>
      <c r="AB41" s="2">
        <f>SUM(AB4:AB40)</f>
        <v>0</v>
      </c>
      <c r="AC41" s="202">
        <f>SUM(AC4:AD40)</f>
        <v>1</v>
      </c>
      <c r="AD41" s="204"/>
      <c r="AE41" s="2">
        <f>SUM(AE4:AE40)</f>
        <v>4</v>
      </c>
      <c r="AF41" s="202">
        <f>SUM(AF4:AH40)</f>
        <v>4</v>
      </c>
      <c r="AG41" s="203">
        <f t="shared" ref="AG41:AH41" si="1">SUM(AG4:AG40)</f>
        <v>0</v>
      </c>
      <c r="AH41" s="204">
        <f t="shared" si="1"/>
        <v>0</v>
      </c>
      <c r="AI41" s="2">
        <f>SUM(AI4:AI40)</f>
        <v>8</v>
      </c>
      <c r="AJ41" s="2">
        <f>SUM(AJ4:AJ40)</f>
        <v>4</v>
      </c>
      <c r="AK41" s="2">
        <f>SUM(AK4:AK40)</f>
        <v>0</v>
      </c>
      <c r="AL41" s="2">
        <f>SUM(AL4:AL40)</f>
        <v>138</v>
      </c>
    </row>
    <row r="42" spans="1:38" x14ac:dyDescent="0.25">
      <c r="B42" s="31"/>
      <c r="C42" s="99"/>
      <c r="D42"/>
      <c r="E42"/>
      <c r="F42"/>
      <c r="G42"/>
      <c r="H42"/>
      <c r="I42"/>
      <c r="J42"/>
      <c r="K42"/>
    </row>
    <row r="43" spans="1:38" x14ac:dyDescent="0.25">
      <c r="B43" s="31"/>
      <c r="C43" s="99"/>
      <c r="D43"/>
      <c r="E43"/>
      <c r="F43"/>
      <c r="G43"/>
      <c r="H43"/>
      <c r="I43"/>
      <c r="J43"/>
      <c r="K43"/>
    </row>
    <row r="44" spans="1:38" x14ac:dyDescent="0.25">
      <c r="B44" s="31"/>
      <c r="C44" s="99"/>
      <c r="D44"/>
      <c r="E44"/>
      <c r="F44"/>
      <c r="G44"/>
      <c r="H44"/>
      <c r="I44"/>
      <c r="J44"/>
      <c r="K44"/>
    </row>
    <row r="45" spans="1:38" x14ac:dyDescent="0.25">
      <c r="B45" s="31"/>
      <c r="C45" s="99"/>
      <c r="D45"/>
      <c r="E45"/>
      <c r="F45"/>
      <c r="G45"/>
      <c r="H45"/>
      <c r="I45"/>
      <c r="J45"/>
      <c r="K45"/>
    </row>
    <row r="46" spans="1:38" x14ac:dyDescent="0.25">
      <c r="B46" s="31"/>
      <c r="C46" s="99"/>
      <c r="D46"/>
      <c r="E46"/>
      <c r="F46"/>
      <c r="G46"/>
      <c r="H46"/>
      <c r="I46"/>
      <c r="J46"/>
      <c r="K46"/>
    </row>
    <row r="47" spans="1:38" x14ac:dyDescent="0.25">
      <c r="B47" s="31"/>
      <c r="C47" s="99"/>
      <c r="D47"/>
      <c r="E47"/>
      <c r="F47"/>
      <c r="G47"/>
      <c r="H47"/>
      <c r="I47"/>
      <c r="J47"/>
      <c r="K47"/>
    </row>
    <row r="48" spans="1:38" x14ac:dyDescent="0.25">
      <c r="B48" s="31"/>
      <c r="C48" s="99"/>
      <c r="D48"/>
      <c r="E48"/>
      <c r="F48"/>
      <c r="G48"/>
      <c r="H48"/>
      <c r="I48"/>
      <c r="J48"/>
      <c r="K48"/>
    </row>
    <row r="49" spans="2:11" x14ac:dyDescent="0.25">
      <c r="B49" s="31"/>
      <c r="C49" s="99"/>
      <c r="D49"/>
      <c r="E49"/>
      <c r="F49"/>
      <c r="G49"/>
      <c r="H49"/>
      <c r="I49"/>
      <c r="J49"/>
      <c r="K49"/>
    </row>
    <row r="50" spans="2:11" x14ac:dyDescent="0.25">
      <c r="B50" s="31"/>
      <c r="C50" s="99"/>
      <c r="D50"/>
      <c r="E50"/>
      <c r="F50"/>
      <c r="G50"/>
      <c r="H50"/>
      <c r="I50"/>
      <c r="J50"/>
      <c r="K50"/>
    </row>
    <row r="51" spans="2:11" x14ac:dyDescent="0.25">
      <c r="B51" s="31"/>
      <c r="C51" s="99"/>
      <c r="D51"/>
      <c r="E51"/>
      <c r="F51"/>
      <c r="G51"/>
      <c r="H51"/>
      <c r="I51"/>
      <c r="J51"/>
      <c r="K51"/>
    </row>
    <row r="52" spans="2:11" x14ac:dyDescent="0.25">
      <c r="B52" s="31"/>
      <c r="C52" s="99"/>
      <c r="D52"/>
      <c r="E52"/>
      <c r="F52"/>
      <c r="G52"/>
      <c r="H52"/>
      <c r="I52"/>
      <c r="J52"/>
      <c r="K52"/>
    </row>
    <row r="53" spans="2:11" x14ac:dyDescent="0.25">
      <c r="B53" s="31"/>
      <c r="C53" s="99"/>
      <c r="D53"/>
      <c r="E53"/>
      <c r="F53"/>
      <c r="G53"/>
      <c r="H53"/>
      <c r="I53"/>
      <c r="J53"/>
      <c r="K53"/>
    </row>
    <row r="54" spans="2:11" x14ac:dyDescent="0.25">
      <c r="B54" s="31"/>
      <c r="C54" s="99"/>
      <c r="D54"/>
      <c r="E54"/>
      <c r="F54"/>
      <c r="G54"/>
      <c r="H54"/>
      <c r="I54"/>
      <c r="J54"/>
      <c r="K54"/>
    </row>
    <row r="55" spans="2:11" x14ac:dyDescent="0.25">
      <c r="B55" s="31"/>
      <c r="C55" s="99"/>
      <c r="D55"/>
      <c r="E55"/>
      <c r="F55"/>
      <c r="G55"/>
      <c r="H55"/>
      <c r="I55"/>
      <c r="J55"/>
      <c r="K55"/>
    </row>
    <row r="56" spans="2:11" x14ac:dyDescent="0.25">
      <c r="B56" s="31"/>
      <c r="C56" s="99"/>
      <c r="D56"/>
      <c r="E56"/>
      <c r="F56"/>
      <c r="G56"/>
      <c r="H56"/>
      <c r="I56"/>
      <c r="J56"/>
      <c r="K56"/>
    </row>
    <row r="57" spans="2:11" x14ac:dyDescent="0.25">
      <c r="B57" s="31"/>
      <c r="C57" s="99"/>
      <c r="D57"/>
      <c r="E57"/>
      <c r="F57"/>
      <c r="G57"/>
      <c r="H57"/>
      <c r="I57"/>
      <c r="J57"/>
      <c r="K57"/>
    </row>
    <row r="58" spans="2:11" x14ac:dyDescent="0.25">
      <c r="B58" s="31"/>
      <c r="C58" s="99"/>
      <c r="D58"/>
      <c r="E58"/>
      <c r="F58"/>
      <c r="G58"/>
      <c r="H58"/>
      <c r="I58"/>
      <c r="J58"/>
      <c r="K58"/>
    </row>
    <row r="59" spans="2:11" x14ac:dyDescent="0.25">
      <c r="B59" s="31"/>
      <c r="C59" s="99"/>
      <c r="D59"/>
      <c r="E59"/>
      <c r="F59"/>
      <c r="G59"/>
      <c r="H59"/>
      <c r="I59"/>
      <c r="J59"/>
      <c r="K59"/>
    </row>
    <row r="60" spans="2:11" x14ac:dyDescent="0.25">
      <c r="B60" s="31"/>
      <c r="C60" s="99"/>
      <c r="D60"/>
      <c r="E60"/>
      <c r="F60"/>
      <c r="G60"/>
      <c r="H60"/>
      <c r="I60"/>
      <c r="J60"/>
      <c r="K60"/>
    </row>
    <row r="61" spans="2:11" x14ac:dyDescent="0.25">
      <c r="B61" s="31"/>
      <c r="C61" s="99"/>
      <c r="D61"/>
      <c r="E61"/>
      <c r="F61"/>
      <c r="G61"/>
      <c r="H61"/>
      <c r="I61"/>
      <c r="J61"/>
      <c r="K61"/>
    </row>
    <row r="62" spans="2:11" x14ac:dyDescent="0.25">
      <c r="C62" s="99"/>
      <c r="D62" s="100"/>
      <c r="E62" s="101"/>
      <c r="F62" s="100"/>
      <c r="G62" s="100"/>
      <c r="H62" s="100"/>
      <c r="I62" s="100"/>
      <c r="J62" s="100"/>
      <c r="K62" s="102"/>
    </row>
    <row r="63" spans="2:11" x14ac:dyDescent="0.25">
      <c r="C63" s="99"/>
      <c r="D63" s="100"/>
      <c r="E63" s="101"/>
      <c r="F63" s="100"/>
      <c r="G63" s="100"/>
      <c r="H63" s="100"/>
      <c r="I63" s="100"/>
      <c r="J63" s="100"/>
      <c r="K63" s="102"/>
    </row>
    <row r="64" spans="2:11" x14ac:dyDescent="0.25">
      <c r="C64" s="99"/>
      <c r="D64" s="100"/>
      <c r="E64" s="101"/>
      <c r="F64" s="100"/>
      <c r="G64" s="100"/>
      <c r="H64" s="100"/>
      <c r="I64" s="100"/>
      <c r="J64" s="100"/>
      <c r="K64" s="102"/>
    </row>
    <row r="65" spans="3:11" x14ac:dyDescent="0.25">
      <c r="C65" s="99"/>
      <c r="D65" s="100"/>
      <c r="E65" s="101"/>
      <c r="F65" s="100"/>
      <c r="G65" s="100"/>
      <c r="H65" s="100"/>
      <c r="I65" s="100"/>
      <c r="J65" s="100"/>
      <c r="K65" s="102"/>
    </row>
    <row r="66" spans="3:11" x14ac:dyDescent="0.25">
      <c r="C66" s="99"/>
      <c r="D66" s="100"/>
      <c r="E66" s="101"/>
      <c r="F66" s="100"/>
      <c r="G66" s="100"/>
      <c r="H66" s="100"/>
      <c r="I66" s="100"/>
      <c r="J66" s="100"/>
      <c r="K66" s="102"/>
    </row>
    <row r="67" spans="3:11" x14ac:dyDescent="0.25">
      <c r="C67" s="99"/>
      <c r="D67" s="100"/>
      <c r="E67" s="101"/>
      <c r="F67" s="100"/>
      <c r="G67" s="100"/>
      <c r="H67" s="100"/>
      <c r="I67" s="100"/>
      <c r="J67" s="100"/>
      <c r="K67" s="102"/>
    </row>
    <row r="68" spans="3:11" x14ac:dyDescent="0.25">
      <c r="C68" s="99"/>
      <c r="D68" s="100"/>
      <c r="E68" s="101"/>
      <c r="F68" s="100"/>
      <c r="G68" s="100"/>
      <c r="H68" s="100"/>
      <c r="I68" s="100"/>
      <c r="J68" s="100"/>
      <c r="K68" s="102"/>
    </row>
    <row r="69" spans="3:11" x14ac:dyDescent="0.25">
      <c r="C69" s="99"/>
      <c r="D69" s="100"/>
      <c r="E69" s="101"/>
      <c r="F69" s="100"/>
      <c r="G69" s="100"/>
      <c r="H69" s="100"/>
      <c r="I69" s="100"/>
      <c r="J69" s="100"/>
      <c r="K69" s="102"/>
    </row>
    <row r="70" spans="3:11" x14ac:dyDescent="0.25">
      <c r="C70" s="99"/>
      <c r="D70" s="100"/>
      <c r="E70" s="101"/>
      <c r="F70" s="100"/>
      <c r="G70" s="100"/>
      <c r="H70" s="100"/>
      <c r="I70" s="100"/>
      <c r="J70" s="100"/>
      <c r="K70" s="102"/>
    </row>
    <row r="71" spans="3:11" x14ac:dyDescent="0.25">
      <c r="C71" s="99"/>
      <c r="D71" s="100"/>
      <c r="E71" s="101"/>
      <c r="F71" s="100"/>
      <c r="G71" s="100"/>
      <c r="H71" s="100"/>
      <c r="I71" s="100"/>
      <c r="J71" s="100"/>
      <c r="K71" s="102"/>
    </row>
    <row r="72" spans="3:11" x14ac:dyDescent="0.25">
      <c r="C72" s="99"/>
      <c r="D72" s="100"/>
      <c r="E72" s="101"/>
      <c r="F72" s="100"/>
      <c r="G72" s="100"/>
      <c r="H72" s="100"/>
      <c r="I72" s="100"/>
      <c r="J72" s="100"/>
      <c r="K72" s="102"/>
    </row>
    <row r="73" spans="3:11" x14ac:dyDescent="0.25">
      <c r="C73" s="99"/>
      <c r="D73" s="100"/>
      <c r="E73" s="101"/>
      <c r="F73" s="100"/>
      <c r="G73" s="100"/>
      <c r="H73" s="100"/>
      <c r="I73" s="100"/>
      <c r="J73" s="100"/>
      <c r="K73" s="102"/>
    </row>
    <row r="74" spans="3:11" x14ac:dyDescent="0.25">
      <c r="C74" s="99"/>
      <c r="D74" s="100"/>
      <c r="E74" s="101"/>
      <c r="F74" s="100"/>
      <c r="G74" s="100"/>
      <c r="H74" s="100"/>
      <c r="I74" s="100"/>
      <c r="J74" s="100"/>
      <c r="K74" s="102"/>
    </row>
    <row r="75" spans="3:11" x14ac:dyDescent="0.25">
      <c r="C75" s="99"/>
      <c r="D75" s="100"/>
      <c r="E75" s="101"/>
      <c r="F75" s="100"/>
      <c r="G75" s="100"/>
      <c r="H75" s="100"/>
      <c r="I75" s="100"/>
      <c r="J75" s="100"/>
      <c r="K75" s="102"/>
    </row>
    <row r="76" spans="3:11" x14ac:dyDescent="0.25">
      <c r="C76" s="99"/>
      <c r="D76" s="100"/>
      <c r="E76" s="101"/>
      <c r="F76" s="100"/>
      <c r="G76" s="100"/>
      <c r="H76" s="100"/>
      <c r="I76" s="100"/>
      <c r="J76" s="100"/>
      <c r="K76" s="102"/>
    </row>
    <row r="77" spans="3:11" x14ac:dyDescent="0.25">
      <c r="C77" s="99"/>
      <c r="D77" s="100"/>
      <c r="E77" s="101"/>
      <c r="F77" s="100"/>
      <c r="G77" s="100"/>
      <c r="H77" s="100"/>
      <c r="I77" s="100"/>
      <c r="J77" s="100"/>
      <c r="K77" s="102"/>
    </row>
    <row r="78" spans="3:11" x14ac:dyDescent="0.25">
      <c r="C78" s="99"/>
      <c r="D78" s="100"/>
      <c r="E78" s="101"/>
      <c r="F78" s="100"/>
      <c r="G78" s="100"/>
      <c r="H78" s="100"/>
      <c r="I78" s="100"/>
      <c r="J78" s="100"/>
      <c r="K78" s="102"/>
    </row>
    <row r="79" spans="3:11" x14ac:dyDescent="0.25">
      <c r="C79" s="99"/>
      <c r="D79" s="100"/>
      <c r="E79" s="101"/>
      <c r="F79" s="100"/>
      <c r="G79" s="100"/>
      <c r="H79" s="100"/>
      <c r="I79" s="100"/>
      <c r="J79" s="100"/>
      <c r="K79" s="102"/>
    </row>
    <row r="80" spans="3:11" x14ac:dyDescent="0.25">
      <c r="C80" s="99"/>
      <c r="D80" s="100"/>
      <c r="E80" s="101"/>
      <c r="F80" s="100"/>
      <c r="G80" s="100"/>
      <c r="H80" s="100"/>
      <c r="I80" s="100"/>
      <c r="J80" s="100"/>
      <c r="K80" s="102"/>
    </row>
    <row r="81" spans="3:11" x14ac:dyDescent="0.25">
      <c r="C81" s="99"/>
      <c r="D81" s="100"/>
      <c r="E81" s="101"/>
      <c r="F81" s="100"/>
      <c r="G81" s="100"/>
      <c r="H81" s="100"/>
      <c r="I81" s="100"/>
      <c r="J81" s="100"/>
      <c r="K81" s="102"/>
    </row>
    <row r="82" spans="3:11" x14ac:dyDescent="0.25">
      <c r="C82" s="99"/>
      <c r="D82" s="100"/>
      <c r="E82" s="101"/>
      <c r="F82" s="100"/>
      <c r="G82" s="100"/>
      <c r="H82" s="100"/>
      <c r="I82" s="100"/>
      <c r="J82" s="100"/>
      <c r="K82" s="102"/>
    </row>
    <row r="83" spans="3:11" x14ac:dyDescent="0.25">
      <c r="C83" s="99"/>
      <c r="D83" s="100"/>
      <c r="E83" s="101"/>
      <c r="F83" s="100"/>
      <c r="G83" s="100"/>
      <c r="H83" s="100"/>
      <c r="I83" s="100"/>
      <c r="J83" s="100"/>
      <c r="K83" s="102"/>
    </row>
    <row r="84" spans="3:11" x14ac:dyDescent="0.25">
      <c r="C84" s="99"/>
      <c r="D84" s="100"/>
      <c r="E84" s="101"/>
      <c r="F84" s="100"/>
      <c r="G84" s="100"/>
      <c r="H84" s="100"/>
      <c r="I84" s="100"/>
      <c r="J84" s="100"/>
      <c r="K84" s="102"/>
    </row>
    <row r="85" spans="3:11" x14ac:dyDescent="0.25">
      <c r="C85" s="99"/>
      <c r="D85" s="100"/>
      <c r="E85" s="101"/>
      <c r="F85" s="100"/>
      <c r="G85" s="100"/>
      <c r="H85" s="100"/>
      <c r="I85" s="100"/>
      <c r="J85" s="100"/>
      <c r="K85" s="102"/>
    </row>
    <row r="86" spans="3:11" x14ac:dyDescent="0.25">
      <c r="C86" s="99"/>
      <c r="D86" s="100"/>
      <c r="E86" s="101"/>
      <c r="F86" s="100"/>
      <c r="G86" s="100"/>
      <c r="H86" s="100"/>
      <c r="I86" s="100"/>
      <c r="J86" s="100"/>
      <c r="K86" s="102"/>
    </row>
    <row r="87" spans="3:11" x14ac:dyDescent="0.25">
      <c r="C87" s="99"/>
      <c r="D87" s="100"/>
      <c r="E87" s="101"/>
      <c r="F87" s="100"/>
      <c r="G87" s="100"/>
      <c r="H87" s="100"/>
      <c r="I87" s="100"/>
      <c r="J87" s="100"/>
      <c r="K87" s="102"/>
    </row>
    <row r="88" spans="3:11" x14ac:dyDescent="0.25">
      <c r="C88" s="99"/>
      <c r="D88" s="100"/>
      <c r="E88" s="101"/>
      <c r="F88" s="100"/>
      <c r="G88" s="100"/>
      <c r="H88" s="100"/>
      <c r="I88" s="100"/>
      <c r="J88" s="100"/>
      <c r="K88" s="102"/>
    </row>
    <row r="89" spans="3:11" x14ac:dyDescent="0.25">
      <c r="C89" s="99"/>
      <c r="D89" s="100"/>
      <c r="E89" s="101"/>
      <c r="F89" s="100"/>
      <c r="G89" s="100"/>
      <c r="H89" s="100"/>
      <c r="I89" s="100"/>
      <c r="J89" s="100"/>
      <c r="K89" s="102"/>
    </row>
    <row r="90" spans="3:11" x14ac:dyDescent="0.25">
      <c r="C90" s="99"/>
      <c r="D90" s="100"/>
      <c r="E90" s="101"/>
      <c r="F90" s="100"/>
      <c r="G90" s="100"/>
      <c r="H90" s="100"/>
      <c r="I90" s="100"/>
      <c r="J90" s="100"/>
      <c r="K90" s="102"/>
    </row>
    <row r="91" spans="3:11" x14ac:dyDescent="0.25">
      <c r="C91" s="99"/>
      <c r="D91" s="100"/>
      <c r="E91" s="101"/>
      <c r="F91" s="100"/>
      <c r="G91" s="100"/>
      <c r="H91" s="100"/>
      <c r="I91" s="100"/>
      <c r="J91" s="100"/>
      <c r="K91" s="102"/>
    </row>
    <row r="92" spans="3:11" x14ac:dyDescent="0.25">
      <c r="C92" s="99"/>
      <c r="D92" s="100"/>
      <c r="E92" s="101"/>
      <c r="F92" s="100"/>
      <c r="G92" s="100"/>
      <c r="H92" s="100"/>
      <c r="I92" s="100"/>
      <c r="J92" s="100"/>
      <c r="K92" s="102"/>
    </row>
    <row r="93" spans="3:11" x14ac:dyDescent="0.25">
      <c r="C93" s="99"/>
      <c r="D93" s="100"/>
      <c r="E93" s="101"/>
      <c r="F93" s="100"/>
      <c r="G93" s="100"/>
      <c r="H93" s="100"/>
      <c r="I93" s="100"/>
      <c r="J93" s="100"/>
      <c r="K93" s="102"/>
    </row>
    <row r="94" spans="3:11" x14ac:dyDescent="0.25">
      <c r="C94" s="99"/>
      <c r="D94" s="100"/>
      <c r="E94" s="101"/>
      <c r="F94" s="100"/>
      <c r="G94" s="100"/>
      <c r="H94" s="100"/>
      <c r="I94" s="100"/>
      <c r="J94" s="100"/>
      <c r="K94" s="102"/>
    </row>
    <row r="95" spans="3:11" x14ac:dyDescent="0.25">
      <c r="C95" s="99"/>
      <c r="D95" s="100"/>
      <c r="E95" s="101"/>
      <c r="F95" s="100"/>
      <c r="G95" s="100"/>
      <c r="H95" s="100"/>
      <c r="I95" s="100"/>
      <c r="J95" s="100"/>
      <c r="K95" s="102"/>
    </row>
    <row r="96" spans="3:11" x14ac:dyDescent="0.25">
      <c r="C96" s="99"/>
      <c r="D96" s="100"/>
      <c r="E96" s="101"/>
      <c r="F96" s="100"/>
      <c r="G96" s="100"/>
      <c r="H96" s="100"/>
      <c r="I96" s="100"/>
      <c r="J96" s="100"/>
      <c r="K96" s="102"/>
    </row>
    <row r="97" spans="3:11" x14ac:dyDescent="0.25">
      <c r="C97" s="99"/>
      <c r="D97" s="100"/>
      <c r="E97" s="101"/>
      <c r="F97" s="100"/>
      <c r="G97" s="100"/>
      <c r="H97" s="100"/>
      <c r="I97" s="100"/>
      <c r="J97" s="100"/>
      <c r="K97" s="102"/>
    </row>
    <row r="98" spans="3:11" x14ac:dyDescent="0.25">
      <c r="C98" s="99"/>
      <c r="D98" s="100"/>
      <c r="E98" s="101"/>
      <c r="F98" s="100"/>
      <c r="G98" s="100"/>
      <c r="H98" s="100"/>
      <c r="I98" s="100"/>
      <c r="J98" s="100"/>
      <c r="K98" s="102"/>
    </row>
    <row r="99" spans="3:11" x14ac:dyDescent="0.25">
      <c r="C99" s="99"/>
      <c r="D99" s="100"/>
      <c r="E99" s="101"/>
      <c r="F99" s="100"/>
      <c r="G99" s="100"/>
      <c r="H99" s="100"/>
      <c r="I99" s="100"/>
      <c r="J99" s="100"/>
      <c r="K99" s="102"/>
    </row>
    <row r="100" spans="3:11" x14ac:dyDescent="0.25">
      <c r="C100" s="99"/>
      <c r="D100" s="100"/>
      <c r="E100" s="101"/>
      <c r="F100" s="100"/>
      <c r="G100" s="100"/>
      <c r="H100" s="100"/>
      <c r="I100" s="100"/>
      <c r="J100" s="100"/>
      <c r="K100" s="102"/>
    </row>
    <row r="101" spans="3:11" x14ac:dyDescent="0.25">
      <c r="C101" s="99"/>
      <c r="D101" s="100"/>
      <c r="E101" s="101"/>
      <c r="F101" s="100"/>
      <c r="G101" s="100"/>
      <c r="H101" s="100"/>
      <c r="I101" s="100"/>
      <c r="J101" s="100"/>
      <c r="K101" s="102"/>
    </row>
    <row r="102" spans="3:11" x14ac:dyDescent="0.25">
      <c r="C102" s="99"/>
      <c r="D102" s="100"/>
      <c r="E102" s="101"/>
      <c r="F102" s="100"/>
      <c r="G102" s="100"/>
      <c r="H102" s="100"/>
      <c r="I102" s="100"/>
      <c r="J102" s="100"/>
      <c r="K102" s="102"/>
    </row>
    <row r="103" spans="3:11" x14ac:dyDescent="0.25">
      <c r="C103" s="99"/>
      <c r="D103" s="100"/>
      <c r="E103" s="101"/>
      <c r="F103" s="100"/>
      <c r="G103" s="100"/>
      <c r="H103" s="100"/>
      <c r="I103" s="100"/>
      <c r="J103" s="100"/>
      <c r="K103" s="102"/>
    </row>
    <row r="104" spans="3:11" x14ac:dyDescent="0.25">
      <c r="C104" s="99"/>
      <c r="D104" s="100"/>
      <c r="E104" s="101"/>
      <c r="F104" s="100"/>
      <c r="G104" s="100"/>
      <c r="H104" s="100"/>
      <c r="I104" s="100"/>
      <c r="J104" s="100"/>
      <c r="K104" s="102"/>
    </row>
    <row r="105" spans="3:11" x14ac:dyDescent="0.25">
      <c r="C105" s="99"/>
      <c r="D105" s="100"/>
      <c r="E105" s="101"/>
      <c r="F105" s="100"/>
      <c r="G105" s="100"/>
      <c r="H105" s="100"/>
      <c r="I105" s="100"/>
      <c r="J105" s="100"/>
      <c r="K105" s="102"/>
    </row>
    <row r="106" spans="3:11" x14ac:dyDescent="0.25">
      <c r="C106" s="99"/>
      <c r="D106" s="100"/>
      <c r="E106" s="101"/>
      <c r="F106" s="100"/>
      <c r="G106" s="100"/>
      <c r="H106" s="100"/>
      <c r="I106" s="100"/>
      <c r="J106" s="100"/>
      <c r="K106" s="102"/>
    </row>
    <row r="107" spans="3:11" x14ac:dyDescent="0.25">
      <c r="C107" s="99"/>
      <c r="D107" s="100"/>
      <c r="E107" s="101"/>
      <c r="F107" s="100"/>
      <c r="G107" s="100"/>
      <c r="H107" s="100"/>
      <c r="I107" s="100"/>
      <c r="J107" s="100"/>
      <c r="K107" s="102"/>
    </row>
    <row r="108" spans="3:11" x14ac:dyDescent="0.25">
      <c r="C108" s="99"/>
      <c r="D108" s="100"/>
      <c r="E108" s="101"/>
      <c r="F108" s="100"/>
      <c r="G108" s="100"/>
      <c r="H108" s="100"/>
      <c r="I108" s="100"/>
      <c r="J108" s="100"/>
      <c r="K108" s="102"/>
    </row>
    <row r="109" spans="3:11" x14ac:dyDescent="0.25">
      <c r="C109" s="99"/>
      <c r="D109" s="100"/>
      <c r="E109" s="101"/>
      <c r="F109" s="100"/>
      <c r="G109" s="100"/>
      <c r="H109" s="100"/>
      <c r="I109" s="100"/>
      <c r="J109" s="100"/>
      <c r="K109" s="102"/>
    </row>
    <row r="110" spans="3:11" x14ac:dyDescent="0.25">
      <c r="C110" s="99"/>
      <c r="D110" s="100"/>
      <c r="E110" s="101"/>
      <c r="F110" s="100"/>
      <c r="G110" s="100"/>
      <c r="H110" s="100"/>
      <c r="I110" s="100"/>
      <c r="J110" s="100"/>
      <c r="K110" s="102"/>
    </row>
    <row r="111" spans="3:11" x14ac:dyDescent="0.25">
      <c r="C111" s="99"/>
      <c r="D111" s="100"/>
      <c r="E111" s="101"/>
      <c r="F111" s="100"/>
      <c r="G111" s="100"/>
      <c r="H111" s="100"/>
      <c r="I111" s="100"/>
      <c r="J111" s="100"/>
      <c r="K111" s="102"/>
    </row>
    <row r="112" spans="3:11" x14ac:dyDescent="0.25">
      <c r="C112" s="99"/>
      <c r="D112" s="100"/>
      <c r="E112" s="101"/>
      <c r="F112" s="100"/>
      <c r="G112" s="100"/>
      <c r="H112" s="100"/>
      <c r="I112" s="100"/>
      <c r="J112" s="100"/>
      <c r="K112" s="102"/>
    </row>
    <row r="113" spans="3:11" x14ac:dyDescent="0.25">
      <c r="C113" s="99"/>
      <c r="D113" s="100"/>
      <c r="E113" s="101"/>
      <c r="F113" s="100"/>
      <c r="G113" s="100"/>
      <c r="H113" s="100"/>
      <c r="I113" s="100"/>
      <c r="J113" s="100"/>
      <c r="K113" s="102"/>
    </row>
    <row r="114" spans="3:11" x14ac:dyDescent="0.25">
      <c r="C114" s="99"/>
      <c r="D114" s="100"/>
      <c r="E114" s="101"/>
      <c r="F114" s="100"/>
      <c r="G114" s="100"/>
      <c r="H114" s="100"/>
      <c r="I114" s="100"/>
      <c r="J114" s="100"/>
      <c r="K114" s="102"/>
    </row>
    <row r="115" spans="3:11" x14ac:dyDescent="0.25">
      <c r="C115" s="99"/>
      <c r="D115" s="100"/>
      <c r="E115" s="101"/>
      <c r="F115" s="100"/>
      <c r="G115" s="100"/>
      <c r="H115" s="100"/>
      <c r="I115" s="100"/>
      <c r="J115" s="100"/>
      <c r="K115" s="102"/>
    </row>
    <row r="116" spans="3:11" x14ac:dyDescent="0.25">
      <c r="C116" s="99"/>
      <c r="D116" s="100"/>
      <c r="E116" s="101"/>
      <c r="F116" s="100"/>
      <c r="G116" s="100"/>
      <c r="H116" s="100"/>
      <c r="I116" s="100"/>
      <c r="J116" s="100"/>
      <c r="K116" s="102"/>
    </row>
    <row r="117" spans="3:11" x14ac:dyDescent="0.25">
      <c r="C117" s="99"/>
      <c r="D117" s="100"/>
      <c r="E117" s="101"/>
      <c r="F117" s="100"/>
      <c r="G117" s="100"/>
      <c r="H117" s="100"/>
      <c r="I117" s="100"/>
      <c r="J117" s="100"/>
      <c r="K117" s="102"/>
    </row>
    <row r="118" spans="3:11" x14ac:dyDescent="0.25">
      <c r="C118" s="99"/>
      <c r="D118" s="100"/>
      <c r="E118" s="101"/>
      <c r="F118" s="100"/>
      <c r="G118" s="100"/>
      <c r="H118" s="100"/>
      <c r="I118" s="100"/>
      <c r="J118" s="100"/>
      <c r="K118" s="102"/>
    </row>
    <row r="119" spans="3:11" x14ac:dyDescent="0.25">
      <c r="C119" s="99"/>
      <c r="D119" s="100"/>
      <c r="E119" s="101"/>
      <c r="F119" s="100"/>
      <c r="G119" s="100"/>
      <c r="H119" s="100"/>
      <c r="I119" s="100"/>
      <c r="J119" s="100"/>
      <c r="K119" s="102"/>
    </row>
    <row r="120" spans="3:11" x14ac:dyDescent="0.25">
      <c r="C120" s="99"/>
      <c r="D120" s="100"/>
      <c r="E120" s="101"/>
      <c r="F120" s="100"/>
      <c r="G120" s="100"/>
      <c r="H120" s="100"/>
      <c r="I120" s="100"/>
      <c r="J120" s="100"/>
      <c r="K120" s="102"/>
    </row>
    <row r="121" spans="3:11" x14ac:dyDescent="0.25">
      <c r="C121" s="99"/>
      <c r="D121" s="100"/>
      <c r="E121" s="101"/>
      <c r="F121" s="100"/>
      <c r="G121" s="100"/>
      <c r="H121" s="100"/>
      <c r="I121" s="100"/>
      <c r="J121" s="100"/>
      <c r="K121" s="102"/>
    </row>
    <row r="122" spans="3:11" x14ac:dyDescent="0.25">
      <c r="C122" s="99"/>
      <c r="D122" s="100"/>
      <c r="E122" s="101"/>
      <c r="F122" s="100"/>
      <c r="G122" s="100"/>
      <c r="H122" s="100"/>
      <c r="I122" s="100"/>
      <c r="J122" s="100"/>
      <c r="K122" s="102"/>
    </row>
    <row r="123" spans="3:11" x14ac:dyDescent="0.25">
      <c r="C123" s="99"/>
      <c r="D123" s="100"/>
      <c r="E123" s="101"/>
      <c r="F123" s="100"/>
      <c r="G123" s="100"/>
      <c r="H123" s="100"/>
      <c r="I123" s="100"/>
      <c r="J123" s="100"/>
      <c r="K123" s="102"/>
    </row>
    <row r="124" spans="3:11" x14ac:dyDescent="0.25">
      <c r="C124" s="99"/>
      <c r="D124" s="100"/>
      <c r="E124" s="101"/>
      <c r="F124" s="100"/>
      <c r="G124" s="100"/>
      <c r="H124" s="100"/>
      <c r="I124" s="100"/>
      <c r="J124" s="100"/>
      <c r="K124" s="102"/>
    </row>
    <row r="125" spans="3:11" x14ac:dyDescent="0.25">
      <c r="C125" s="99"/>
      <c r="D125" s="100"/>
      <c r="E125" s="101"/>
      <c r="F125" s="100"/>
      <c r="G125" s="100"/>
      <c r="H125" s="100"/>
      <c r="I125" s="100"/>
      <c r="J125" s="100"/>
      <c r="K125" s="102"/>
    </row>
    <row r="126" spans="3:11" x14ac:dyDescent="0.25">
      <c r="C126" s="99"/>
      <c r="D126" s="100"/>
      <c r="E126" s="101"/>
      <c r="F126" s="100"/>
      <c r="G126" s="100"/>
      <c r="H126" s="100"/>
      <c r="I126" s="100"/>
      <c r="J126" s="100"/>
      <c r="K126" s="102"/>
    </row>
    <row r="127" spans="3:11" x14ac:dyDescent="0.25">
      <c r="C127" s="99"/>
      <c r="D127" s="100"/>
      <c r="E127" s="101"/>
      <c r="F127" s="100"/>
      <c r="G127" s="100"/>
      <c r="H127" s="100"/>
      <c r="I127" s="100"/>
      <c r="J127" s="100"/>
      <c r="K127" s="102"/>
    </row>
    <row r="128" spans="3:11" x14ac:dyDescent="0.25">
      <c r="C128" s="99"/>
      <c r="D128" s="100"/>
      <c r="E128" s="101"/>
      <c r="F128" s="100"/>
      <c r="G128" s="100"/>
      <c r="H128" s="100"/>
      <c r="I128" s="100"/>
      <c r="J128" s="100"/>
      <c r="K128" s="102"/>
    </row>
    <row r="129" spans="3:11" x14ac:dyDescent="0.25">
      <c r="C129" s="99"/>
      <c r="D129" s="100"/>
      <c r="E129" s="101"/>
      <c r="F129" s="100"/>
      <c r="G129" s="100"/>
      <c r="H129" s="100"/>
      <c r="I129" s="100"/>
      <c r="J129" s="100"/>
      <c r="K129" s="102"/>
    </row>
    <row r="130" spans="3:11" x14ac:dyDescent="0.25">
      <c r="C130" s="99"/>
      <c r="D130" s="100"/>
      <c r="E130" s="101"/>
      <c r="F130" s="100"/>
      <c r="G130" s="100"/>
      <c r="H130" s="100"/>
      <c r="I130" s="100"/>
      <c r="J130" s="100"/>
      <c r="K130" s="102"/>
    </row>
    <row r="131" spans="3:11" x14ac:dyDescent="0.25">
      <c r="C131" s="99"/>
      <c r="D131" s="100"/>
      <c r="E131" s="101"/>
      <c r="F131" s="100"/>
      <c r="G131" s="100"/>
      <c r="H131" s="100"/>
      <c r="I131" s="100"/>
      <c r="J131" s="100"/>
      <c r="K131" s="102"/>
    </row>
    <row r="132" spans="3:11" x14ac:dyDescent="0.25">
      <c r="C132" s="99"/>
      <c r="D132" s="100"/>
      <c r="E132" s="101"/>
      <c r="F132" s="100"/>
      <c r="G132" s="100"/>
      <c r="H132" s="100"/>
      <c r="I132" s="100"/>
      <c r="J132" s="100"/>
      <c r="K132" s="102"/>
    </row>
    <row r="133" spans="3:11" x14ac:dyDescent="0.25">
      <c r="C133" s="99"/>
      <c r="D133" s="100"/>
      <c r="E133" s="101"/>
      <c r="F133" s="100"/>
      <c r="G133" s="100"/>
      <c r="H133" s="100"/>
      <c r="I133" s="100"/>
      <c r="J133" s="100"/>
      <c r="K133" s="102"/>
    </row>
    <row r="134" spans="3:11" x14ac:dyDescent="0.25">
      <c r="C134" s="99"/>
      <c r="D134" s="100"/>
      <c r="E134" s="101"/>
      <c r="F134" s="100"/>
      <c r="G134" s="100"/>
      <c r="H134" s="100"/>
      <c r="I134" s="100"/>
      <c r="J134" s="100"/>
      <c r="K134" s="102"/>
    </row>
    <row r="135" spans="3:11" x14ac:dyDescent="0.25">
      <c r="C135" s="99"/>
      <c r="D135" s="100"/>
      <c r="E135" s="101"/>
      <c r="F135" s="100"/>
      <c r="G135" s="100"/>
      <c r="H135" s="100"/>
      <c r="I135" s="100"/>
      <c r="J135" s="100"/>
      <c r="K135" s="102"/>
    </row>
    <row r="136" spans="3:11" x14ac:dyDescent="0.25">
      <c r="C136" s="99"/>
      <c r="D136" s="100"/>
      <c r="E136" s="101"/>
      <c r="F136" s="100"/>
      <c r="G136" s="100"/>
      <c r="H136" s="100"/>
      <c r="I136" s="100"/>
      <c r="J136" s="100"/>
      <c r="K136" s="102"/>
    </row>
    <row r="137" spans="3:11" x14ac:dyDescent="0.25">
      <c r="C137" s="99"/>
      <c r="D137" s="100"/>
      <c r="E137" s="101"/>
      <c r="F137" s="100"/>
      <c r="G137" s="100"/>
      <c r="H137" s="100"/>
      <c r="I137" s="100"/>
      <c r="J137" s="100"/>
      <c r="K137" s="102"/>
    </row>
    <row r="138" spans="3:11" x14ac:dyDescent="0.25">
      <c r="C138" s="99"/>
      <c r="D138" s="100"/>
      <c r="E138" s="101"/>
      <c r="F138" s="100"/>
      <c r="G138" s="100"/>
      <c r="H138" s="100"/>
      <c r="I138" s="100"/>
      <c r="J138" s="100"/>
      <c r="K138" s="102"/>
    </row>
    <row r="139" spans="3:11" x14ac:dyDescent="0.25">
      <c r="C139" s="99"/>
      <c r="D139" s="100"/>
      <c r="E139" s="101"/>
      <c r="F139" s="100"/>
      <c r="G139" s="100"/>
      <c r="H139" s="100"/>
      <c r="I139" s="100"/>
      <c r="J139" s="100"/>
      <c r="K139" s="102"/>
    </row>
    <row r="140" spans="3:11" x14ac:dyDescent="0.25">
      <c r="C140" s="99"/>
      <c r="D140" s="100"/>
      <c r="E140" s="101"/>
      <c r="F140" s="100"/>
      <c r="G140" s="100"/>
      <c r="H140" s="100"/>
      <c r="I140" s="100"/>
      <c r="J140" s="100"/>
      <c r="K140" s="102"/>
    </row>
    <row r="141" spans="3:11" x14ac:dyDescent="0.25">
      <c r="C141" s="99"/>
      <c r="D141" s="100"/>
      <c r="E141" s="101"/>
      <c r="F141" s="100"/>
      <c r="G141" s="100"/>
      <c r="H141" s="100"/>
      <c r="I141" s="100"/>
      <c r="J141" s="100"/>
      <c r="K141" s="102"/>
    </row>
    <row r="142" spans="3:11" x14ac:dyDescent="0.25">
      <c r="C142" s="99"/>
      <c r="D142" s="100"/>
      <c r="E142" s="101"/>
      <c r="F142" s="100"/>
      <c r="G142" s="100"/>
      <c r="H142" s="100"/>
      <c r="I142" s="100"/>
      <c r="J142" s="100"/>
      <c r="K142" s="102"/>
    </row>
    <row r="143" spans="3:11" x14ac:dyDescent="0.25">
      <c r="C143" s="99"/>
      <c r="D143" s="100"/>
      <c r="E143" s="101"/>
      <c r="F143" s="100"/>
      <c r="G143" s="100"/>
      <c r="H143" s="100"/>
      <c r="I143" s="100"/>
      <c r="J143" s="100"/>
      <c r="K143" s="102"/>
    </row>
    <row r="144" spans="3:11" x14ac:dyDescent="0.25">
      <c r="C144" s="99"/>
      <c r="D144" s="100"/>
      <c r="E144" s="101"/>
      <c r="F144" s="100"/>
      <c r="G144" s="100"/>
      <c r="H144" s="100"/>
      <c r="I144" s="100"/>
      <c r="J144" s="100"/>
      <c r="K144" s="102"/>
    </row>
    <row r="145" spans="3:11" x14ac:dyDescent="0.25">
      <c r="C145" s="99"/>
      <c r="D145" s="100"/>
      <c r="E145" s="101"/>
      <c r="F145" s="100"/>
      <c r="G145" s="100"/>
      <c r="H145" s="100"/>
      <c r="I145" s="100"/>
      <c r="J145" s="100"/>
      <c r="K145" s="102"/>
    </row>
    <row r="146" spans="3:11" x14ac:dyDescent="0.25">
      <c r="C146" s="99"/>
      <c r="D146" s="100"/>
      <c r="E146" s="101"/>
      <c r="F146" s="100"/>
      <c r="G146" s="100"/>
      <c r="H146" s="100"/>
      <c r="I146" s="100"/>
      <c r="J146" s="100"/>
      <c r="K146" s="102"/>
    </row>
    <row r="147" spans="3:11" x14ac:dyDescent="0.25">
      <c r="C147" s="99"/>
      <c r="D147" s="100"/>
      <c r="E147" s="101"/>
      <c r="F147" s="100"/>
      <c r="G147" s="100"/>
      <c r="H147" s="100"/>
      <c r="I147" s="100"/>
      <c r="J147" s="100"/>
      <c r="K147" s="102"/>
    </row>
    <row r="148" spans="3:11" x14ac:dyDescent="0.25">
      <c r="C148" s="99"/>
      <c r="D148" s="100"/>
      <c r="E148" s="101"/>
      <c r="F148" s="100"/>
      <c r="G148" s="100"/>
      <c r="H148" s="100"/>
      <c r="I148" s="100"/>
      <c r="J148" s="100"/>
      <c r="K148" s="102"/>
    </row>
    <row r="149" spans="3:11" x14ac:dyDescent="0.25">
      <c r="C149" s="99"/>
      <c r="D149" s="100"/>
      <c r="E149" s="101"/>
      <c r="F149" s="100"/>
      <c r="G149" s="100"/>
      <c r="H149" s="100"/>
      <c r="I149" s="100"/>
      <c r="J149" s="100"/>
      <c r="K149" s="102"/>
    </row>
    <row r="150" spans="3:11" x14ac:dyDescent="0.25">
      <c r="C150" s="99"/>
      <c r="D150" s="100"/>
      <c r="E150" s="101"/>
      <c r="F150" s="100"/>
      <c r="G150" s="100"/>
      <c r="H150" s="100"/>
      <c r="I150" s="100"/>
      <c r="J150" s="100"/>
      <c r="K150" s="102"/>
    </row>
    <row r="151" spans="3:11" x14ac:dyDescent="0.25">
      <c r="C151" s="99"/>
      <c r="D151" s="100"/>
      <c r="E151" s="101"/>
      <c r="F151" s="100"/>
      <c r="G151" s="100"/>
      <c r="H151" s="100"/>
      <c r="I151" s="100"/>
      <c r="J151" s="100"/>
      <c r="K151" s="102"/>
    </row>
    <row r="152" spans="3:11" x14ac:dyDescent="0.25">
      <c r="C152" s="99"/>
      <c r="D152" s="100"/>
      <c r="E152" s="101"/>
      <c r="F152" s="100"/>
      <c r="G152" s="100"/>
      <c r="H152" s="100"/>
      <c r="I152" s="100"/>
      <c r="J152" s="100"/>
      <c r="K152" s="102"/>
    </row>
    <row r="153" spans="3:11" x14ac:dyDescent="0.25">
      <c r="C153" s="99"/>
      <c r="D153" s="100"/>
      <c r="E153" s="101"/>
      <c r="F153" s="100"/>
      <c r="G153" s="100"/>
      <c r="H153" s="100"/>
      <c r="I153" s="100"/>
      <c r="J153" s="100"/>
      <c r="K153" s="102"/>
    </row>
    <row r="154" spans="3:11" x14ac:dyDescent="0.25">
      <c r="C154" s="99"/>
      <c r="D154" s="100"/>
      <c r="E154" s="101"/>
      <c r="F154" s="100"/>
      <c r="G154" s="100"/>
      <c r="H154" s="100"/>
      <c r="I154" s="100"/>
      <c r="J154" s="100"/>
      <c r="K154" s="102"/>
    </row>
    <row r="155" spans="3:11" x14ac:dyDescent="0.25">
      <c r="C155" s="99"/>
      <c r="D155" s="100"/>
      <c r="E155" s="101"/>
      <c r="F155" s="100"/>
      <c r="G155" s="100"/>
      <c r="H155" s="100"/>
      <c r="I155" s="100"/>
      <c r="J155" s="100"/>
      <c r="K155" s="102"/>
    </row>
    <row r="156" spans="3:11" x14ac:dyDescent="0.25">
      <c r="C156" s="99"/>
      <c r="D156" s="100"/>
      <c r="E156" s="101"/>
      <c r="F156" s="100"/>
      <c r="G156" s="100"/>
      <c r="H156" s="100"/>
      <c r="I156" s="100"/>
      <c r="J156" s="100"/>
      <c r="K156" s="102"/>
    </row>
    <row r="157" spans="3:11" x14ac:dyDescent="0.25">
      <c r="C157" s="99"/>
      <c r="D157" s="100"/>
      <c r="E157" s="101"/>
      <c r="F157" s="100"/>
      <c r="G157" s="100"/>
      <c r="H157" s="100"/>
      <c r="I157" s="100"/>
      <c r="J157" s="100"/>
      <c r="K157" s="102"/>
    </row>
    <row r="158" spans="3:11" x14ac:dyDescent="0.25">
      <c r="C158" s="99"/>
      <c r="D158" s="100"/>
      <c r="E158" s="101"/>
      <c r="F158" s="100"/>
      <c r="G158" s="100"/>
      <c r="H158" s="100"/>
      <c r="I158" s="100"/>
      <c r="J158" s="100"/>
      <c r="K158" s="102"/>
    </row>
    <row r="159" spans="3:11" x14ac:dyDescent="0.25">
      <c r="C159" s="99"/>
      <c r="D159" s="100"/>
      <c r="E159" s="101"/>
      <c r="F159" s="100"/>
      <c r="G159" s="100"/>
      <c r="H159" s="100"/>
      <c r="I159" s="100"/>
      <c r="J159" s="100"/>
      <c r="K159" s="102"/>
    </row>
    <row r="160" spans="3:11" x14ac:dyDescent="0.25">
      <c r="C160" s="99"/>
      <c r="D160" s="100"/>
      <c r="E160" s="101"/>
      <c r="F160" s="100"/>
      <c r="G160" s="100"/>
      <c r="H160" s="100"/>
      <c r="I160" s="100"/>
      <c r="J160" s="100"/>
      <c r="K160" s="102"/>
    </row>
    <row r="161" spans="3:11" x14ac:dyDescent="0.25">
      <c r="C161" s="99"/>
      <c r="D161" s="100"/>
      <c r="E161" s="101"/>
      <c r="F161" s="100"/>
      <c r="G161" s="100"/>
      <c r="H161" s="100"/>
      <c r="I161" s="100"/>
      <c r="J161" s="100"/>
      <c r="K161" s="102"/>
    </row>
    <row r="162" spans="3:11" x14ac:dyDescent="0.25">
      <c r="C162" s="99"/>
      <c r="D162" s="100"/>
      <c r="E162" s="101"/>
      <c r="F162" s="100"/>
      <c r="G162" s="100"/>
      <c r="H162" s="100"/>
      <c r="I162" s="100"/>
      <c r="J162" s="100"/>
      <c r="K162" s="102"/>
    </row>
    <row r="163" spans="3:11" x14ac:dyDescent="0.25">
      <c r="C163" s="99"/>
      <c r="D163" s="100"/>
      <c r="E163" s="101"/>
      <c r="F163" s="100"/>
      <c r="G163" s="100"/>
      <c r="H163" s="100"/>
      <c r="I163" s="100"/>
      <c r="J163" s="100"/>
      <c r="K163" s="102"/>
    </row>
    <row r="164" spans="3:11" x14ac:dyDescent="0.25">
      <c r="C164" s="99"/>
      <c r="D164" s="100"/>
      <c r="E164" s="101"/>
      <c r="F164" s="100"/>
      <c r="G164" s="100"/>
      <c r="H164" s="100"/>
      <c r="I164" s="100"/>
      <c r="J164" s="100"/>
      <c r="K164" s="102"/>
    </row>
    <row r="165" spans="3:11" x14ac:dyDescent="0.25">
      <c r="C165" s="99"/>
      <c r="D165" s="100"/>
      <c r="E165" s="101"/>
      <c r="F165" s="100"/>
      <c r="G165" s="100"/>
      <c r="H165" s="100"/>
      <c r="I165" s="100"/>
      <c r="J165" s="100"/>
      <c r="K165" s="102"/>
    </row>
    <row r="166" spans="3:11" x14ac:dyDescent="0.25">
      <c r="C166" s="99"/>
      <c r="D166" s="100"/>
      <c r="E166" s="101"/>
      <c r="F166" s="100"/>
      <c r="G166" s="100"/>
      <c r="H166" s="100"/>
      <c r="I166" s="100"/>
      <c r="J166" s="100"/>
      <c r="K166" s="102"/>
    </row>
    <row r="167" spans="3:11" x14ac:dyDescent="0.25">
      <c r="C167" s="99"/>
      <c r="D167" s="100"/>
      <c r="E167" s="101"/>
      <c r="F167" s="100"/>
      <c r="G167" s="100"/>
      <c r="H167" s="100"/>
      <c r="I167" s="100"/>
      <c r="J167" s="100"/>
      <c r="K167" s="102"/>
    </row>
    <row r="168" spans="3:11" x14ac:dyDescent="0.25">
      <c r="C168" s="99"/>
      <c r="D168" s="100"/>
      <c r="E168" s="101"/>
      <c r="F168" s="100"/>
      <c r="G168" s="100"/>
      <c r="H168" s="100"/>
      <c r="I168" s="100"/>
      <c r="J168" s="100"/>
      <c r="K168" s="102"/>
    </row>
    <row r="169" spans="3:11" x14ac:dyDescent="0.25">
      <c r="C169" s="99"/>
      <c r="D169" s="100"/>
      <c r="E169" s="101"/>
      <c r="F169" s="100"/>
      <c r="G169" s="100"/>
      <c r="H169" s="100"/>
      <c r="I169" s="100"/>
      <c r="J169" s="100"/>
      <c r="K169" s="102"/>
    </row>
    <row r="170" spans="3:11" x14ac:dyDescent="0.25">
      <c r="C170" s="99"/>
      <c r="D170" s="100"/>
      <c r="E170" s="101"/>
      <c r="F170" s="100"/>
      <c r="G170" s="100"/>
      <c r="H170" s="100"/>
      <c r="I170" s="100"/>
      <c r="J170" s="100"/>
      <c r="K170" s="102"/>
    </row>
    <row r="171" spans="3:11" x14ac:dyDescent="0.25">
      <c r="C171" s="99"/>
      <c r="D171" s="100"/>
      <c r="E171" s="101"/>
      <c r="F171" s="100"/>
      <c r="G171" s="100"/>
      <c r="H171" s="100"/>
      <c r="I171" s="100"/>
      <c r="J171" s="100"/>
      <c r="K171" s="102"/>
    </row>
    <row r="172" spans="3:11" x14ac:dyDescent="0.25">
      <c r="C172" s="99"/>
      <c r="D172" s="100"/>
      <c r="E172" s="101"/>
      <c r="F172" s="100"/>
      <c r="G172" s="100"/>
      <c r="H172" s="100"/>
      <c r="I172" s="100"/>
      <c r="J172" s="100"/>
      <c r="K172" s="102"/>
    </row>
    <row r="173" spans="3:11" x14ac:dyDescent="0.25">
      <c r="C173" s="99"/>
      <c r="D173" s="100"/>
      <c r="E173" s="101"/>
      <c r="F173" s="100"/>
      <c r="G173" s="100"/>
      <c r="H173" s="100"/>
      <c r="I173" s="100"/>
      <c r="J173" s="100"/>
      <c r="K173" s="102"/>
    </row>
    <row r="174" spans="3:11" x14ac:dyDescent="0.25">
      <c r="C174" s="99"/>
      <c r="D174" s="100"/>
      <c r="E174" s="101"/>
      <c r="F174" s="100"/>
      <c r="G174" s="100"/>
      <c r="H174" s="100"/>
      <c r="I174" s="100"/>
      <c r="J174" s="100"/>
      <c r="K174" s="102"/>
    </row>
    <row r="175" spans="3:11" x14ac:dyDescent="0.25">
      <c r="C175" s="99"/>
      <c r="D175" s="100"/>
      <c r="E175" s="101"/>
      <c r="F175" s="100"/>
      <c r="G175" s="100"/>
      <c r="H175" s="100"/>
      <c r="I175" s="100"/>
      <c r="J175" s="100"/>
      <c r="K175" s="102"/>
    </row>
    <row r="176" spans="3:11" x14ac:dyDescent="0.25">
      <c r="C176" s="99"/>
      <c r="D176" s="100"/>
      <c r="E176" s="101"/>
      <c r="F176" s="100"/>
      <c r="G176" s="100"/>
      <c r="H176" s="100"/>
      <c r="I176" s="100"/>
      <c r="J176" s="100"/>
      <c r="K176" s="102"/>
    </row>
    <row r="177" spans="3:11" x14ac:dyDescent="0.25">
      <c r="C177" s="99"/>
      <c r="D177" s="100"/>
      <c r="E177" s="101"/>
      <c r="F177" s="100"/>
      <c r="G177" s="100"/>
      <c r="H177" s="100"/>
      <c r="I177" s="100"/>
      <c r="J177" s="100"/>
      <c r="K177" s="102"/>
    </row>
    <row r="178" spans="3:11" x14ac:dyDescent="0.25">
      <c r="C178" s="99"/>
      <c r="D178" s="100"/>
      <c r="E178" s="101"/>
      <c r="F178" s="100"/>
      <c r="G178" s="100"/>
      <c r="H178" s="100"/>
      <c r="I178" s="100"/>
      <c r="J178" s="100"/>
      <c r="K178" s="102"/>
    </row>
    <row r="179" spans="3:11" x14ac:dyDescent="0.25">
      <c r="C179" s="99"/>
      <c r="D179" s="100"/>
      <c r="E179" s="101"/>
      <c r="F179" s="100"/>
      <c r="G179" s="100"/>
      <c r="H179" s="100"/>
      <c r="I179" s="100"/>
      <c r="J179" s="100"/>
      <c r="K179" s="102"/>
    </row>
    <row r="180" spans="3:11" x14ac:dyDescent="0.25">
      <c r="C180" s="99"/>
      <c r="D180" s="100"/>
      <c r="E180" s="101"/>
      <c r="F180" s="100"/>
      <c r="G180" s="100"/>
      <c r="H180" s="100"/>
      <c r="I180" s="100"/>
      <c r="J180" s="100"/>
      <c r="K180" s="102"/>
    </row>
    <row r="181" spans="3:11" x14ac:dyDescent="0.25">
      <c r="C181" s="99"/>
      <c r="D181" s="100"/>
      <c r="E181" s="101"/>
      <c r="F181" s="100"/>
      <c r="G181" s="100"/>
      <c r="H181" s="100"/>
      <c r="I181" s="100"/>
      <c r="J181" s="100"/>
      <c r="K181" s="102"/>
    </row>
    <row r="182" spans="3:11" x14ac:dyDescent="0.25">
      <c r="C182" s="99"/>
      <c r="D182" s="100"/>
      <c r="E182" s="101"/>
      <c r="F182" s="100"/>
      <c r="G182" s="100"/>
      <c r="H182" s="100"/>
      <c r="I182" s="100"/>
      <c r="J182" s="100"/>
      <c r="K182" s="102"/>
    </row>
    <row r="183" spans="3:11" x14ac:dyDescent="0.25">
      <c r="C183" s="99"/>
      <c r="D183" s="100"/>
      <c r="E183" s="101"/>
      <c r="F183" s="100"/>
      <c r="G183" s="100"/>
      <c r="H183" s="100"/>
      <c r="I183" s="100"/>
      <c r="J183" s="100"/>
      <c r="K183" s="102"/>
    </row>
    <row r="184" spans="3:11" x14ac:dyDescent="0.25">
      <c r="C184" s="99"/>
      <c r="D184" s="100"/>
      <c r="E184" s="101"/>
      <c r="F184" s="100"/>
      <c r="G184" s="100"/>
      <c r="H184" s="100"/>
      <c r="I184" s="100"/>
      <c r="J184" s="100"/>
      <c r="K184" s="102"/>
    </row>
    <row r="185" spans="3:11" x14ac:dyDescent="0.25">
      <c r="C185" s="99"/>
      <c r="D185" s="100"/>
      <c r="E185" s="101"/>
      <c r="F185" s="100"/>
      <c r="G185" s="100"/>
      <c r="H185" s="100"/>
      <c r="I185" s="100"/>
      <c r="J185" s="100"/>
      <c r="K185" s="102"/>
    </row>
    <row r="186" spans="3:11" x14ac:dyDescent="0.25">
      <c r="C186" s="99"/>
      <c r="D186" s="100"/>
      <c r="E186" s="101"/>
      <c r="F186" s="100"/>
      <c r="G186" s="100"/>
      <c r="H186" s="100"/>
      <c r="I186" s="100"/>
      <c r="J186" s="100"/>
      <c r="K186" s="102"/>
    </row>
    <row r="187" spans="3:11" x14ac:dyDescent="0.25">
      <c r="C187" s="99"/>
      <c r="D187" s="100"/>
      <c r="E187" s="101"/>
      <c r="F187" s="100"/>
      <c r="G187" s="100"/>
      <c r="H187" s="100"/>
      <c r="I187" s="100"/>
      <c r="J187" s="100"/>
      <c r="K187" s="102"/>
    </row>
    <row r="188" spans="3:11" x14ac:dyDescent="0.25">
      <c r="C188" s="99"/>
      <c r="D188" s="100"/>
      <c r="E188" s="101"/>
      <c r="F188" s="100"/>
      <c r="G188" s="100"/>
      <c r="H188" s="100"/>
      <c r="I188" s="100"/>
      <c r="J188" s="100"/>
      <c r="K188" s="102"/>
    </row>
    <row r="189" spans="3:11" x14ac:dyDescent="0.25">
      <c r="C189" s="99"/>
      <c r="D189" s="100"/>
      <c r="E189" s="101"/>
      <c r="F189" s="100"/>
      <c r="G189" s="100"/>
      <c r="H189" s="100"/>
      <c r="I189" s="100"/>
      <c r="J189" s="100"/>
      <c r="K189" s="102"/>
    </row>
    <row r="190" spans="3:11" x14ac:dyDescent="0.25">
      <c r="C190" s="99"/>
      <c r="D190" s="100"/>
      <c r="E190" s="101"/>
      <c r="F190" s="100"/>
      <c r="G190" s="100"/>
      <c r="H190" s="100"/>
      <c r="I190" s="100"/>
      <c r="J190" s="100"/>
      <c r="K190" s="102"/>
    </row>
    <row r="191" spans="3:11" x14ac:dyDescent="0.25">
      <c r="C191" s="99"/>
      <c r="D191" s="100"/>
      <c r="E191" s="101"/>
      <c r="F191" s="100"/>
      <c r="G191" s="100"/>
      <c r="H191" s="100"/>
      <c r="I191" s="100"/>
      <c r="J191" s="100"/>
      <c r="K191" s="102"/>
    </row>
    <row r="192" spans="3:11" x14ac:dyDescent="0.25">
      <c r="C192" s="99"/>
      <c r="D192" s="100"/>
      <c r="E192" s="101"/>
      <c r="F192" s="100"/>
      <c r="G192" s="100"/>
      <c r="H192" s="100"/>
      <c r="I192" s="100"/>
      <c r="J192" s="100"/>
      <c r="K192" s="102"/>
    </row>
    <row r="193" spans="3:11" x14ac:dyDescent="0.25">
      <c r="C193" s="99"/>
      <c r="D193" s="100"/>
      <c r="E193" s="101"/>
      <c r="F193" s="100"/>
      <c r="G193" s="100"/>
      <c r="H193" s="100"/>
      <c r="I193" s="100"/>
      <c r="J193" s="100"/>
      <c r="K193" s="102"/>
    </row>
    <row r="194" spans="3:11" x14ac:dyDescent="0.25">
      <c r="C194" s="99"/>
      <c r="D194" s="100"/>
      <c r="E194" s="101"/>
      <c r="F194" s="100"/>
      <c r="G194" s="100"/>
      <c r="H194" s="100"/>
      <c r="I194" s="100"/>
      <c r="J194" s="100"/>
      <c r="K194" s="102"/>
    </row>
    <row r="195" spans="3:11" x14ac:dyDescent="0.25">
      <c r="C195" s="99"/>
      <c r="D195" s="100"/>
      <c r="E195" s="101"/>
      <c r="F195" s="100"/>
      <c r="G195" s="100"/>
      <c r="H195" s="100"/>
      <c r="I195" s="100"/>
      <c r="J195" s="100"/>
      <c r="K195" s="102"/>
    </row>
    <row r="196" spans="3:11" x14ac:dyDescent="0.25">
      <c r="C196" s="99"/>
      <c r="D196" s="100"/>
      <c r="E196" s="101"/>
      <c r="F196" s="100"/>
      <c r="G196" s="100"/>
      <c r="H196" s="100"/>
      <c r="I196" s="100"/>
      <c r="J196" s="100"/>
      <c r="K196" s="102"/>
    </row>
    <row r="197" spans="3:11" x14ac:dyDescent="0.25">
      <c r="C197" s="99"/>
      <c r="D197" s="100"/>
      <c r="E197" s="101"/>
      <c r="F197" s="100"/>
      <c r="G197" s="100"/>
      <c r="H197" s="100"/>
      <c r="I197" s="100"/>
      <c r="J197" s="100"/>
      <c r="K197" s="102"/>
    </row>
    <row r="198" spans="3:11" x14ac:dyDescent="0.25">
      <c r="C198" s="99"/>
      <c r="D198" s="100"/>
      <c r="E198" s="101"/>
      <c r="F198" s="100"/>
      <c r="G198" s="100"/>
      <c r="H198" s="100"/>
      <c r="I198" s="100"/>
      <c r="J198" s="100"/>
      <c r="K198" s="102"/>
    </row>
    <row r="199" spans="3:11" x14ac:dyDescent="0.25">
      <c r="C199" s="99"/>
      <c r="D199" s="100"/>
      <c r="E199" s="101"/>
      <c r="F199" s="100"/>
      <c r="G199" s="100"/>
      <c r="H199" s="100"/>
      <c r="I199" s="100"/>
      <c r="J199" s="100"/>
      <c r="K199" s="102"/>
    </row>
    <row r="200" spans="3:11" x14ac:dyDescent="0.25">
      <c r="C200" s="99"/>
      <c r="D200" s="100"/>
      <c r="E200" s="101"/>
      <c r="F200" s="100"/>
      <c r="G200" s="100"/>
      <c r="H200" s="100"/>
      <c r="I200" s="100"/>
      <c r="J200" s="100"/>
      <c r="K200" s="102"/>
    </row>
    <row r="201" spans="3:11" x14ac:dyDescent="0.25">
      <c r="C201" s="99"/>
      <c r="D201" s="100"/>
      <c r="E201" s="101"/>
      <c r="F201" s="100"/>
      <c r="G201" s="100"/>
      <c r="H201" s="100"/>
      <c r="I201" s="100"/>
      <c r="J201" s="100"/>
      <c r="K201" s="102"/>
    </row>
    <row r="202" spans="3:11" x14ac:dyDescent="0.25">
      <c r="C202" s="99"/>
      <c r="D202" s="100"/>
      <c r="E202" s="101"/>
      <c r="F202" s="100"/>
      <c r="G202" s="100"/>
      <c r="H202" s="100"/>
      <c r="I202" s="100"/>
      <c r="J202" s="100"/>
      <c r="K202" s="102"/>
    </row>
    <row r="203" spans="3:11" x14ac:dyDescent="0.25">
      <c r="C203" s="99"/>
      <c r="D203" s="100"/>
      <c r="E203" s="101"/>
      <c r="F203" s="100"/>
      <c r="G203" s="100"/>
      <c r="H203" s="100"/>
      <c r="I203" s="100"/>
      <c r="J203" s="100"/>
      <c r="K203" s="102"/>
    </row>
    <row r="204" spans="3:11" x14ac:dyDescent="0.25">
      <c r="C204" s="99"/>
      <c r="D204" s="100"/>
      <c r="E204" s="101"/>
      <c r="F204" s="100"/>
      <c r="G204" s="100"/>
      <c r="H204" s="100"/>
      <c r="I204" s="100"/>
      <c r="J204" s="100"/>
      <c r="K204" s="102"/>
    </row>
    <row r="205" spans="3:11" x14ac:dyDescent="0.25">
      <c r="C205" s="99"/>
      <c r="D205" s="100"/>
      <c r="E205" s="101"/>
      <c r="F205" s="100"/>
      <c r="G205" s="100"/>
      <c r="H205" s="100"/>
      <c r="I205" s="100"/>
      <c r="J205" s="100"/>
      <c r="K205" s="102"/>
    </row>
    <row r="206" spans="3:11" x14ac:dyDescent="0.25">
      <c r="C206" s="99"/>
      <c r="D206" s="100"/>
      <c r="E206" s="101"/>
      <c r="F206" s="100"/>
      <c r="G206" s="100"/>
      <c r="H206" s="100"/>
      <c r="I206" s="100"/>
      <c r="J206" s="100"/>
      <c r="K206" s="102"/>
    </row>
    <row r="207" spans="3:11" x14ac:dyDescent="0.25">
      <c r="C207" s="99"/>
      <c r="D207" s="100"/>
      <c r="E207" s="101"/>
      <c r="F207" s="100"/>
      <c r="G207" s="100"/>
      <c r="H207" s="100"/>
      <c r="I207" s="100"/>
      <c r="J207" s="100"/>
      <c r="K207" s="102"/>
    </row>
    <row r="208" spans="3:11" x14ac:dyDescent="0.25">
      <c r="C208" s="99"/>
      <c r="D208" s="100"/>
      <c r="E208" s="101"/>
      <c r="F208" s="100"/>
      <c r="G208" s="100"/>
      <c r="H208" s="100"/>
      <c r="I208" s="100"/>
      <c r="J208" s="100"/>
      <c r="K208" s="102"/>
    </row>
    <row r="209" spans="3:11" x14ac:dyDescent="0.25">
      <c r="C209" s="99"/>
      <c r="D209" s="100"/>
      <c r="E209" s="101"/>
      <c r="F209" s="100"/>
      <c r="G209" s="100"/>
      <c r="H209" s="100"/>
      <c r="I209" s="100"/>
      <c r="J209" s="100"/>
      <c r="K209" s="102"/>
    </row>
    <row r="210" spans="3:11" x14ac:dyDescent="0.25">
      <c r="C210" s="99"/>
      <c r="D210" s="100"/>
      <c r="E210" s="101"/>
      <c r="F210" s="100"/>
      <c r="G210" s="100"/>
      <c r="H210" s="100"/>
      <c r="I210" s="100"/>
      <c r="J210" s="100"/>
      <c r="K210" s="102"/>
    </row>
    <row r="211" spans="3:11" x14ac:dyDescent="0.25">
      <c r="C211" s="99"/>
      <c r="D211" s="100"/>
      <c r="E211" s="101"/>
      <c r="F211" s="100"/>
      <c r="G211" s="100"/>
      <c r="H211" s="100"/>
      <c r="I211" s="100"/>
      <c r="J211" s="100"/>
      <c r="K211" s="102"/>
    </row>
    <row r="212" spans="3:11" x14ac:dyDescent="0.25">
      <c r="C212" s="99"/>
      <c r="D212" s="100"/>
      <c r="E212" s="101"/>
      <c r="F212" s="100"/>
      <c r="G212" s="100"/>
      <c r="H212" s="100"/>
      <c r="I212" s="100"/>
      <c r="J212" s="100"/>
      <c r="K212" s="102"/>
    </row>
    <row r="213" spans="3:11" x14ac:dyDescent="0.25">
      <c r="C213" s="99"/>
      <c r="D213" s="100"/>
      <c r="E213" s="101"/>
      <c r="F213" s="100"/>
      <c r="G213" s="100"/>
      <c r="H213" s="100"/>
      <c r="I213" s="100"/>
      <c r="J213" s="100"/>
      <c r="K213" s="102"/>
    </row>
    <row r="214" spans="3:11" x14ac:dyDescent="0.25">
      <c r="C214" s="99"/>
      <c r="D214" s="100"/>
      <c r="E214" s="101"/>
      <c r="F214" s="100"/>
      <c r="G214" s="100"/>
      <c r="H214" s="100"/>
      <c r="I214" s="100"/>
      <c r="J214" s="100"/>
      <c r="K214" s="102"/>
    </row>
    <row r="215" spans="3:11" x14ac:dyDescent="0.25">
      <c r="C215" s="99"/>
      <c r="D215" s="100"/>
      <c r="E215" s="101"/>
      <c r="F215" s="100"/>
      <c r="G215" s="100"/>
      <c r="H215" s="100"/>
      <c r="I215" s="100"/>
      <c r="J215" s="100"/>
      <c r="K215" s="102"/>
    </row>
    <row r="216" spans="3:11" x14ac:dyDescent="0.25">
      <c r="C216" s="99"/>
      <c r="D216" s="100"/>
      <c r="E216" s="101"/>
      <c r="F216" s="100"/>
      <c r="G216" s="100"/>
      <c r="H216" s="100"/>
      <c r="I216" s="100"/>
      <c r="J216" s="100"/>
      <c r="K216" s="102"/>
    </row>
    <row r="217" spans="3:11" x14ac:dyDescent="0.25">
      <c r="C217" s="99"/>
      <c r="D217" s="100"/>
      <c r="E217" s="101"/>
      <c r="F217" s="100"/>
      <c r="G217" s="100"/>
      <c r="H217" s="100"/>
      <c r="I217" s="100"/>
      <c r="J217" s="100"/>
      <c r="K217" s="102"/>
    </row>
    <row r="218" spans="3:11" x14ac:dyDescent="0.25">
      <c r="C218" s="99"/>
      <c r="D218" s="100"/>
      <c r="E218" s="101"/>
      <c r="F218" s="100"/>
      <c r="G218" s="100"/>
      <c r="H218" s="100"/>
      <c r="I218" s="100"/>
      <c r="J218" s="100"/>
      <c r="K218" s="102"/>
    </row>
    <row r="219" spans="3:11" x14ac:dyDescent="0.25">
      <c r="C219" s="99"/>
      <c r="D219" s="100"/>
      <c r="E219" s="101"/>
      <c r="F219" s="100"/>
      <c r="G219" s="100"/>
      <c r="H219" s="100"/>
      <c r="I219" s="100"/>
      <c r="J219" s="100"/>
      <c r="K219" s="102"/>
    </row>
    <row r="220" spans="3:11" x14ac:dyDescent="0.25">
      <c r="C220" s="99"/>
      <c r="D220" s="100"/>
      <c r="E220" s="101"/>
      <c r="F220" s="100"/>
      <c r="G220" s="100"/>
      <c r="H220" s="100"/>
      <c r="I220" s="100"/>
      <c r="J220" s="100"/>
      <c r="K220" s="102"/>
    </row>
    <row r="221" spans="3:11" x14ac:dyDescent="0.25">
      <c r="C221" s="99"/>
      <c r="D221" s="100"/>
      <c r="E221" s="101"/>
      <c r="F221" s="100"/>
      <c r="G221" s="100"/>
      <c r="H221" s="100"/>
      <c r="I221" s="100"/>
      <c r="J221" s="100"/>
      <c r="K221" s="102"/>
    </row>
    <row r="222" spans="3:11" x14ac:dyDescent="0.25">
      <c r="C222" s="99"/>
      <c r="D222" s="100"/>
      <c r="E222" s="101"/>
      <c r="F222" s="100"/>
      <c r="G222" s="100"/>
      <c r="H222" s="100"/>
      <c r="I222" s="100"/>
      <c r="J222" s="100"/>
      <c r="K222" s="102"/>
    </row>
    <row r="223" spans="3:11" x14ac:dyDescent="0.25">
      <c r="C223" s="99"/>
      <c r="D223" s="100"/>
      <c r="E223" s="101"/>
      <c r="F223" s="100"/>
      <c r="G223" s="100"/>
      <c r="H223" s="100"/>
      <c r="I223" s="100"/>
      <c r="J223" s="100"/>
      <c r="K223" s="102"/>
    </row>
    <row r="224" spans="3:11" x14ac:dyDescent="0.25">
      <c r="C224" s="99"/>
      <c r="D224" s="100"/>
      <c r="E224" s="101"/>
      <c r="F224" s="100"/>
      <c r="G224" s="100"/>
      <c r="H224" s="100"/>
      <c r="I224" s="100"/>
      <c r="J224" s="100"/>
      <c r="K224" s="102"/>
    </row>
    <row r="225" spans="3:11" x14ac:dyDescent="0.25">
      <c r="C225" s="99"/>
      <c r="D225" s="100"/>
      <c r="E225" s="101"/>
      <c r="F225" s="100"/>
      <c r="G225" s="100"/>
      <c r="H225" s="100"/>
      <c r="I225" s="100"/>
      <c r="J225" s="100"/>
      <c r="K225" s="102"/>
    </row>
    <row r="226" spans="3:11" x14ac:dyDescent="0.25">
      <c r="C226" s="99"/>
      <c r="D226" s="100"/>
      <c r="E226" s="101"/>
      <c r="F226" s="100"/>
      <c r="G226" s="100"/>
      <c r="H226" s="100"/>
      <c r="I226" s="100"/>
      <c r="J226" s="100"/>
      <c r="K226" s="102"/>
    </row>
    <row r="227" spans="3:11" x14ac:dyDescent="0.25">
      <c r="C227" s="99"/>
      <c r="D227" s="100"/>
      <c r="E227" s="101"/>
      <c r="F227" s="100"/>
      <c r="G227" s="100"/>
      <c r="H227" s="100"/>
      <c r="I227" s="100"/>
      <c r="J227" s="100"/>
      <c r="K227" s="102"/>
    </row>
    <row r="228" spans="3:11" x14ac:dyDescent="0.25">
      <c r="C228" s="99"/>
      <c r="D228" s="100"/>
      <c r="E228" s="101"/>
      <c r="F228" s="100"/>
      <c r="G228" s="100"/>
      <c r="H228" s="100"/>
      <c r="I228" s="100"/>
      <c r="J228" s="100"/>
      <c r="K228" s="102"/>
    </row>
    <row r="229" spans="3:11" x14ac:dyDescent="0.25">
      <c r="C229" s="99"/>
      <c r="D229" s="100"/>
      <c r="E229" s="101"/>
      <c r="F229" s="100"/>
      <c r="G229" s="100"/>
      <c r="H229" s="100"/>
      <c r="I229" s="100"/>
      <c r="J229" s="100"/>
      <c r="K229" s="102"/>
    </row>
    <row r="230" spans="3:11" x14ac:dyDescent="0.25">
      <c r="C230" s="99"/>
      <c r="D230" s="100"/>
      <c r="E230" s="101"/>
      <c r="F230" s="100"/>
      <c r="G230" s="100"/>
      <c r="H230" s="100"/>
      <c r="I230" s="100"/>
      <c r="J230" s="100"/>
      <c r="K230" s="102"/>
    </row>
    <row r="231" spans="3:11" x14ac:dyDescent="0.25">
      <c r="C231" s="99"/>
      <c r="D231" s="100"/>
      <c r="E231" s="101"/>
      <c r="F231" s="100"/>
      <c r="G231" s="100"/>
      <c r="H231" s="100"/>
      <c r="I231" s="100"/>
      <c r="J231" s="100"/>
      <c r="K231" s="102"/>
    </row>
    <row r="232" spans="3:11" x14ac:dyDescent="0.25">
      <c r="C232" s="99"/>
      <c r="D232" s="100"/>
      <c r="E232" s="101"/>
      <c r="F232" s="100"/>
      <c r="G232" s="100"/>
      <c r="H232" s="100"/>
      <c r="I232" s="100"/>
      <c r="J232" s="100"/>
      <c r="K232" s="102"/>
    </row>
    <row r="233" spans="3:11" x14ac:dyDescent="0.25">
      <c r="C233" s="99"/>
      <c r="D233" s="100"/>
      <c r="E233" s="101"/>
      <c r="F233" s="100"/>
      <c r="G233" s="100"/>
      <c r="H233" s="100"/>
      <c r="I233" s="100"/>
      <c r="J233" s="100"/>
      <c r="K233" s="102"/>
    </row>
    <row r="234" spans="3:11" x14ac:dyDescent="0.25">
      <c r="C234" s="99"/>
      <c r="D234" s="100"/>
      <c r="E234" s="101"/>
      <c r="F234" s="100"/>
      <c r="G234" s="100"/>
      <c r="H234" s="100"/>
      <c r="I234" s="100"/>
      <c r="J234" s="100"/>
      <c r="K234" s="102"/>
    </row>
    <row r="235" spans="3:11" x14ac:dyDescent="0.25">
      <c r="C235" s="99"/>
      <c r="D235" s="100"/>
      <c r="E235" s="101"/>
      <c r="F235" s="100"/>
      <c r="G235" s="100"/>
      <c r="H235" s="100"/>
      <c r="I235" s="100"/>
      <c r="J235" s="100"/>
      <c r="K235" s="102"/>
    </row>
    <row r="236" spans="3:11" x14ac:dyDescent="0.25">
      <c r="C236" s="99"/>
      <c r="D236" s="100"/>
      <c r="E236" s="101"/>
      <c r="F236" s="100"/>
      <c r="G236" s="100"/>
      <c r="H236" s="100"/>
      <c r="I236" s="100"/>
      <c r="J236" s="100"/>
      <c r="K236" s="102"/>
    </row>
    <row r="237" spans="3:11" x14ac:dyDescent="0.25">
      <c r="C237" s="99"/>
      <c r="D237" s="100"/>
      <c r="E237" s="101"/>
      <c r="F237" s="100"/>
      <c r="G237" s="100"/>
      <c r="H237" s="100"/>
      <c r="I237" s="100"/>
      <c r="J237" s="100"/>
      <c r="K237" s="102"/>
    </row>
    <row r="238" spans="3:11" x14ac:dyDescent="0.25">
      <c r="C238" s="99"/>
      <c r="D238" s="100"/>
      <c r="E238" s="101"/>
      <c r="F238" s="100"/>
      <c r="G238" s="100"/>
      <c r="H238" s="100"/>
      <c r="I238" s="100"/>
      <c r="J238" s="100"/>
      <c r="K238" s="102"/>
    </row>
    <row r="239" spans="3:11" x14ac:dyDescent="0.25">
      <c r="C239" s="99"/>
      <c r="D239" s="100"/>
      <c r="E239" s="101"/>
      <c r="F239" s="100"/>
      <c r="G239" s="100"/>
      <c r="H239" s="100"/>
      <c r="I239" s="100"/>
      <c r="J239" s="100"/>
      <c r="K239" s="102"/>
    </row>
    <row r="240" spans="3:11" x14ac:dyDescent="0.25">
      <c r="C240" s="99"/>
      <c r="D240" s="100"/>
      <c r="E240" s="101"/>
      <c r="F240" s="100"/>
      <c r="G240" s="100"/>
      <c r="H240" s="100"/>
      <c r="I240" s="100"/>
      <c r="J240" s="100"/>
      <c r="K240" s="102"/>
    </row>
    <row r="241" spans="3:11" x14ac:dyDescent="0.25">
      <c r="C241" s="99"/>
      <c r="D241" s="100"/>
      <c r="E241" s="101"/>
      <c r="F241" s="100"/>
      <c r="G241" s="100"/>
      <c r="H241" s="100"/>
      <c r="I241" s="100"/>
      <c r="J241" s="100"/>
      <c r="K241" s="102"/>
    </row>
    <row r="242" spans="3:11" x14ac:dyDescent="0.25">
      <c r="C242" s="99"/>
      <c r="D242" s="100"/>
      <c r="E242" s="101"/>
      <c r="F242" s="100"/>
      <c r="G242" s="100"/>
      <c r="H242" s="100"/>
      <c r="I242" s="100"/>
      <c r="J242" s="100"/>
      <c r="K242" s="102"/>
    </row>
    <row r="243" spans="3:11" x14ac:dyDescent="0.25">
      <c r="C243" s="99"/>
      <c r="D243" s="100"/>
      <c r="E243" s="101"/>
      <c r="F243" s="100"/>
      <c r="G243" s="100"/>
      <c r="H243" s="100"/>
      <c r="I243" s="100"/>
      <c r="J243" s="100"/>
      <c r="K243" s="102"/>
    </row>
    <row r="244" spans="3:11" x14ac:dyDescent="0.25">
      <c r="C244" s="99"/>
      <c r="D244" s="100"/>
      <c r="E244" s="101"/>
      <c r="F244" s="100"/>
      <c r="G244" s="100"/>
      <c r="H244" s="100"/>
      <c r="I244" s="100"/>
      <c r="J244" s="100"/>
      <c r="K244" s="102"/>
    </row>
    <row r="245" spans="3:11" x14ac:dyDescent="0.25">
      <c r="C245" s="99"/>
      <c r="D245" s="100"/>
      <c r="E245" s="101"/>
      <c r="F245" s="100"/>
      <c r="G245" s="100"/>
      <c r="H245" s="100"/>
      <c r="I245" s="100"/>
      <c r="J245" s="100"/>
      <c r="K245" s="102"/>
    </row>
    <row r="246" spans="3:11" x14ac:dyDescent="0.25">
      <c r="C246" s="99"/>
      <c r="D246" s="100"/>
      <c r="E246" s="101"/>
      <c r="F246" s="100"/>
      <c r="G246" s="100"/>
      <c r="H246" s="100"/>
      <c r="I246" s="100"/>
      <c r="J246" s="100"/>
      <c r="K246" s="102"/>
    </row>
    <row r="247" spans="3:11" x14ac:dyDescent="0.25">
      <c r="C247" s="99"/>
      <c r="D247" s="100"/>
      <c r="E247" s="101"/>
      <c r="F247" s="100"/>
      <c r="G247" s="100"/>
      <c r="H247" s="100"/>
      <c r="I247" s="100"/>
      <c r="J247" s="100"/>
      <c r="K247" s="102"/>
    </row>
    <row r="248" spans="3:11" x14ac:dyDescent="0.25">
      <c r="C248" s="99"/>
      <c r="D248" s="100"/>
      <c r="E248" s="101"/>
      <c r="F248" s="100"/>
      <c r="G248" s="100"/>
      <c r="H248" s="100"/>
      <c r="I248" s="100"/>
      <c r="J248" s="100"/>
      <c r="K248" s="102"/>
    </row>
    <row r="249" spans="3:11" x14ac:dyDescent="0.25">
      <c r="C249" s="99"/>
      <c r="D249" s="100"/>
      <c r="E249" s="101"/>
      <c r="F249" s="100"/>
      <c r="G249" s="100"/>
      <c r="H249" s="100"/>
      <c r="I249" s="100"/>
      <c r="J249" s="100"/>
      <c r="K249" s="102"/>
    </row>
    <row r="250" spans="3:11" x14ac:dyDescent="0.25">
      <c r="C250" s="99"/>
      <c r="D250" s="100"/>
      <c r="E250" s="101"/>
      <c r="F250" s="100"/>
      <c r="G250" s="100"/>
      <c r="H250" s="100"/>
      <c r="I250" s="100"/>
      <c r="J250" s="100"/>
      <c r="K250" s="102"/>
    </row>
    <row r="251" spans="3:11" x14ac:dyDescent="0.25">
      <c r="C251" s="99"/>
      <c r="D251" s="100"/>
      <c r="E251" s="101"/>
      <c r="F251" s="100"/>
      <c r="G251" s="100"/>
      <c r="H251" s="100"/>
      <c r="I251" s="100"/>
      <c r="J251" s="100"/>
      <c r="K251" s="102"/>
    </row>
    <row r="252" spans="3:11" x14ac:dyDescent="0.25">
      <c r="C252" s="99"/>
      <c r="D252" s="100"/>
      <c r="E252" s="101"/>
      <c r="F252" s="100"/>
      <c r="G252" s="100"/>
      <c r="H252" s="100"/>
      <c r="I252" s="100"/>
      <c r="J252" s="100"/>
      <c r="K252" s="102"/>
    </row>
    <row r="253" spans="3:11" x14ac:dyDescent="0.25">
      <c r="C253" s="99"/>
      <c r="D253" s="100"/>
      <c r="E253" s="101"/>
      <c r="F253" s="100"/>
      <c r="G253" s="100"/>
      <c r="H253" s="100"/>
      <c r="I253" s="100"/>
      <c r="J253" s="100"/>
      <c r="K253" s="102"/>
    </row>
    <row r="254" spans="3:11" x14ac:dyDescent="0.25">
      <c r="C254" s="99"/>
      <c r="D254" s="100"/>
      <c r="E254" s="101"/>
      <c r="F254" s="100"/>
      <c r="G254" s="100"/>
      <c r="H254" s="100"/>
      <c r="I254" s="100"/>
      <c r="J254" s="100"/>
      <c r="K254" s="102"/>
    </row>
    <row r="255" spans="3:11" x14ac:dyDescent="0.25">
      <c r="C255" s="99"/>
      <c r="D255" s="100"/>
      <c r="E255" s="101"/>
      <c r="F255" s="100"/>
      <c r="G255" s="100"/>
      <c r="H255" s="100"/>
      <c r="I255" s="100"/>
      <c r="J255" s="100"/>
      <c r="K255" s="102"/>
    </row>
    <row r="256" spans="3:11" x14ac:dyDescent="0.25">
      <c r="C256" s="99"/>
      <c r="D256" s="100"/>
      <c r="E256" s="101"/>
      <c r="F256" s="100"/>
      <c r="G256" s="100"/>
      <c r="H256" s="100"/>
      <c r="I256" s="100"/>
      <c r="J256" s="100"/>
      <c r="K256" s="102"/>
    </row>
    <row r="257" spans="3:11" x14ac:dyDescent="0.25">
      <c r="C257" s="99"/>
      <c r="D257" s="100"/>
      <c r="E257" s="101"/>
      <c r="F257" s="100"/>
      <c r="G257" s="100"/>
      <c r="H257" s="100"/>
      <c r="I257" s="100"/>
      <c r="J257" s="100"/>
      <c r="K257" s="102"/>
    </row>
    <row r="258" spans="3:11" x14ac:dyDescent="0.25">
      <c r="C258" s="99"/>
      <c r="D258" s="100"/>
      <c r="E258" s="101"/>
      <c r="F258" s="100"/>
      <c r="G258" s="100"/>
      <c r="H258" s="100"/>
      <c r="I258" s="100"/>
      <c r="J258" s="100"/>
      <c r="K258" s="102"/>
    </row>
    <row r="259" spans="3:11" x14ac:dyDescent="0.25">
      <c r="C259" s="99"/>
      <c r="D259" s="100"/>
      <c r="E259" s="101"/>
      <c r="F259" s="100"/>
      <c r="G259" s="100"/>
      <c r="H259" s="100"/>
      <c r="I259" s="100"/>
      <c r="J259" s="100"/>
      <c r="K259" s="102"/>
    </row>
    <row r="260" spans="3:11" x14ac:dyDescent="0.25">
      <c r="C260" s="99"/>
      <c r="D260" s="100"/>
      <c r="E260" s="101"/>
      <c r="F260" s="100"/>
      <c r="G260" s="100"/>
      <c r="H260" s="100"/>
      <c r="I260" s="100"/>
      <c r="J260" s="100"/>
      <c r="K260" s="102"/>
    </row>
    <row r="261" spans="3:11" x14ac:dyDescent="0.25">
      <c r="C261" s="99"/>
      <c r="D261" s="100"/>
      <c r="E261" s="101"/>
      <c r="F261" s="100"/>
      <c r="G261" s="100"/>
      <c r="H261" s="100"/>
      <c r="I261" s="100"/>
      <c r="J261" s="100"/>
      <c r="K261" s="102"/>
    </row>
    <row r="262" spans="3:11" x14ac:dyDescent="0.25">
      <c r="C262" s="99"/>
      <c r="D262" s="100"/>
      <c r="E262" s="101"/>
      <c r="F262" s="100"/>
      <c r="G262" s="100"/>
      <c r="H262" s="100"/>
      <c r="I262" s="100"/>
      <c r="J262" s="100"/>
      <c r="K262" s="102"/>
    </row>
    <row r="263" spans="3:11" x14ac:dyDescent="0.25">
      <c r="C263" s="99"/>
      <c r="D263" s="100"/>
      <c r="E263" s="101"/>
      <c r="F263" s="100"/>
      <c r="G263" s="100"/>
      <c r="H263" s="100"/>
      <c r="I263" s="100"/>
      <c r="J263" s="100"/>
      <c r="K263" s="102"/>
    </row>
    <row r="264" spans="3:11" x14ac:dyDescent="0.25">
      <c r="C264" s="99"/>
      <c r="D264" s="100"/>
      <c r="E264" s="101"/>
      <c r="F264" s="100"/>
      <c r="G264" s="100"/>
      <c r="H264" s="100"/>
      <c r="I264" s="100"/>
      <c r="J264" s="100"/>
      <c r="K264" s="102"/>
    </row>
    <row r="265" spans="3:11" x14ac:dyDescent="0.25">
      <c r="C265" s="99"/>
      <c r="D265" s="100"/>
      <c r="E265" s="101"/>
      <c r="F265" s="100"/>
      <c r="G265" s="100"/>
      <c r="H265" s="100"/>
      <c r="I265" s="100"/>
      <c r="J265" s="100"/>
      <c r="K265" s="102"/>
    </row>
    <row r="266" spans="3:11" x14ac:dyDescent="0.25">
      <c r="C266" s="99"/>
      <c r="D266" s="100"/>
      <c r="E266" s="101"/>
      <c r="F266" s="100"/>
      <c r="G266" s="100"/>
      <c r="H266" s="100"/>
      <c r="I266" s="100"/>
      <c r="J266" s="100"/>
      <c r="K266" s="102"/>
    </row>
    <row r="267" spans="3:11" x14ac:dyDescent="0.25">
      <c r="C267" s="99"/>
      <c r="D267" s="100"/>
      <c r="E267" s="101"/>
      <c r="F267" s="100"/>
      <c r="G267" s="100"/>
      <c r="H267" s="100"/>
      <c r="I267" s="100"/>
      <c r="J267" s="100"/>
      <c r="K267" s="102"/>
    </row>
    <row r="268" spans="3:11" x14ac:dyDescent="0.25">
      <c r="C268" s="99"/>
      <c r="D268" s="100"/>
      <c r="E268" s="101"/>
      <c r="F268" s="100"/>
      <c r="G268" s="100"/>
      <c r="H268" s="100"/>
      <c r="I268" s="100"/>
      <c r="J268" s="100"/>
      <c r="K268" s="102"/>
    </row>
    <row r="269" spans="3:11" x14ac:dyDescent="0.25">
      <c r="C269" s="99"/>
      <c r="D269" s="100"/>
      <c r="E269" s="101"/>
      <c r="F269" s="100"/>
      <c r="G269" s="100"/>
      <c r="H269" s="100"/>
      <c r="I269" s="100"/>
      <c r="J269" s="100"/>
      <c r="K269" s="102"/>
    </row>
    <row r="270" spans="3:11" x14ac:dyDescent="0.25">
      <c r="C270" s="99"/>
      <c r="D270" s="100"/>
      <c r="E270" s="101"/>
      <c r="F270" s="100"/>
      <c r="G270" s="100"/>
      <c r="H270" s="100"/>
      <c r="I270" s="100"/>
      <c r="J270" s="100"/>
      <c r="K270" s="102"/>
    </row>
    <row r="271" spans="3:11" x14ac:dyDescent="0.25">
      <c r="C271" s="99"/>
      <c r="D271" s="100"/>
      <c r="E271" s="101"/>
      <c r="F271" s="100"/>
      <c r="G271" s="100"/>
      <c r="H271" s="100"/>
      <c r="I271" s="100"/>
      <c r="J271" s="100"/>
      <c r="K271" s="102"/>
    </row>
    <row r="272" spans="3:11" x14ac:dyDescent="0.25">
      <c r="C272" s="99"/>
      <c r="D272" s="100"/>
      <c r="E272" s="101"/>
      <c r="F272" s="100"/>
      <c r="G272" s="100"/>
      <c r="H272" s="100"/>
      <c r="I272" s="100"/>
      <c r="J272" s="100"/>
      <c r="K272" s="102"/>
    </row>
    <row r="273" spans="3:11" x14ac:dyDescent="0.25">
      <c r="C273" s="99"/>
      <c r="D273" s="100"/>
      <c r="E273" s="101"/>
      <c r="F273" s="100"/>
      <c r="G273" s="100"/>
      <c r="H273" s="100"/>
      <c r="I273" s="100"/>
      <c r="J273" s="100"/>
      <c r="K273" s="102"/>
    </row>
    <row r="274" spans="3:11" x14ac:dyDescent="0.25">
      <c r="C274" s="99"/>
      <c r="D274" s="100"/>
      <c r="E274" s="101"/>
      <c r="F274" s="100"/>
      <c r="G274" s="100"/>
      <c r="H274" s="100"/>
      <c r="I274" s="100"/>
      <c r="J274" s="100"/>
      <c r="K274" s="102"/>
    </row>
    <row r="275" spans="3:11" x14ac:dyDescent="0.25">
      <c r="C275" s="99"/>
      <c r="D275" s="100"/>
      <c r="E275" s="101"/>
      <c r="F275" s="100"/>
      <c r="G275" s="100"/>
      <c r="H275" s="100"/>
      <c r="I275" s="100"/>
      <c r="J275" s="100"/>
      <c r="K275" s="102"/>
    </row>
    <row r="276" spans="3:11" x14ac:dyDescent="0.25">
      <c r="C276" s="99"/>
      <c r="D276" s="100"/>
      <c r="E276" s="101"/>
      <c r="F276" s="100"/>
      <c r="G276" s="100"/>
      <c r="H276" s="100"/>
      <c r="I276" s="100"/>
      <c r="J276" s="100"/>
      <c r="K276" s="102"/>
    </row>
    <row r="277" spans="3:11" x14ac:dyDescent="0.25">
      <c r="C277" s="99"/>
      <c r="D277" s="100"/>
      <c r="E277" s="101"/>
      <c r="F277" s="100"/>
      <c r="G277" s="100"/>
      <c r="H277" s="100"/>
      <c r="I277" s="100"/>
      <c r="J277" s="100"/>
      <c r="K277" s="102"/>
    </row>
    <row r="278" spans="3:11" x14ac:dyDescent="0.25">
      <c r="C278" s="99"/>
      <c r="D278" s="100"/>
      <c r="E278" s="101"/>
      <c r="F278" s="100"/>
      <c r="G278" s="100"/>
      <c r="H278" s="100"/>
      <c r="I278" s="100"/>
      <c r="J278" s="100"/>
      <c r="K278" s="102"/>
    </row>
    <row r="279" spans="3:11" x14ac:dyDescent="0.25">
      <c r="C279" s="99"/>
      <c r="D279" s="100"/>
      <c r="E279" s="101"/>
      <c r="F279" s="100"/>
      <c r="G279" s="100"/>
      <c r="H279" s="100"/>
      <c r="I279" s="100"/>
      <c r="J279" s="100"/>
      <c r="K279" s="102"/>
    </row>
    <row r="280" spans="3:11" x14ac:dyDescent="0.25">
      <c r="C280" s="99"/>
      <c r="D280" s="100"/>
      <c r="E280" s="101"/>
      <c r="F280" s="100"/>
      <c r="G280" s="100"/>
      <c r="H280" s="100"/>
      <c r="I280" s="100"/>
      <c r="J280" s="100"/>
      <c r="K280" s="102"/>
    </row>
    <row r="281" spans="3:11" x14ac:dyDescent="0.25">
      <c r="C281" s="99"/>
      <c r="D281" s="100"/>
      <c r="E281" s="101"/>
      <c r="F281" s="100"/>
      <c r="G281" s="100"/>
      <c r="H281" s="100"/>
      <c r="I281" s="100"/>
      <c r="J281" s="100"/>
      <c r="K281" s="102"/>
    </row>
    <row r="282" spans="3:11" x14ac:dyDescent="0.25">
      <c r="C282" s="99"/>
      <c r="D282" s="100"/>
      <c r="E282" s="101"/>
      <c r="F282" s="100"/>
      <c r="G282" s="100"/>
      <c r="H282" s="100"/>
      <c r="I282" s="100"/>
      <c r="J282" s="100"/>
      <c r="K282" s="102"/>
    </row>
    <row r="283" spans="3:11" x14ac:dyDescent="0.25">
      <c r="C283" s="99"/>
      <c r="D283" s="100"/>
      <c r="E283" s="101"/>
      <c r="F283" s="100"/>
      <c r="G283" s="100"/>
      <c r="H283" s="100"/>
      <c r="I283" s="100"/>
      <c r="J283" s="100"/>
      <c r="K283" s="102"/>
    </row>
    <row r="284" spans="3:11" x14ac:dyDescent="0.25">
      <c r="C284" s="99"/>
      <c r="D284" s="100"/>
      <c r="E284" s="101"/>
      <c r="F284" s="100"/>
      <c r="G284" s="100"/>
      <c r="H284" s="100"/>
      <c r="I284" s="100"/>
      <c r="J284" s="100"/>
      <c r="K284" s="102"/>
    </row>
    <row r="285" spans="3:11" x14ac:dyDescent="0.25">
      <c r="C285" s="99"/>
      <c r="D285" s="100"/>
      <c r="E285" s="101"/>
      <c r="F285" s="100"/>
      <c r="G285" s="100"/>
      <c r="H285" s="100"/>
      <c r="I285" s="100"/>
      <c r="J285" s="100"/>
      <c r="K285" s="102"/>
    </row>
    <row r="286" spans="3:11" x14ac:dyDescent="0.25">
      <c r="C286" s="99"/>
      <c r="D286" s="100"/>
      <c r="E286" s="101"/>
      <c r="F286" s="100"/>
      <c r="G286" s="100"/>
      <c r="H286" s="100"/>
      <c r="I286" s="100"/>
      <c r="J286" s="100"/>
      <c r="K286" s="102"/>
    </row>
    <row r="287" spans="3:11" x14ac:dyDescent="0.25">
      <c r="C287" s="99"/>
      <c r="D287" s="100"/>
      <c r="E287" s="101"/>
      <c r="F287" s="100"/>
      <c r="G287" s="100"/>
      <c r="H287" s="100"/>
      <c r="I287" s="100"/>
      <c r="J287" s="100"/>
      <c r="K287" s="102"/>
    </row>
    <row r="288" spans="3:11" x14ac:dyDescent="0.25">
      <c r="C288" s="99"/>
      <c r="D288" s="100"/>
      <c r="E288" s="101"/>
      <c r="F288" s="100"/>
      <c r="G288" s="100"/>
      <c r="H288" s="100"/>
      <c r="I288" s="100"/>
      <c r="J288" s="100"/>
      <c r="K288" s="102"/>
    </row>
    <row r="289" spans="3:11" x14ac:dyDescent="0.25">
      <c r="C289" s="99"/>
      <c r="D289" s="100"/>
      <c r="E289" s="101"/>
      <c r="F289" s="100"/>
      <c r="G289" s="100"/>
      <c r="H289" s="100"/>
      <c r="I289" s="100"/>
      <c r="J289" s="100"/>
      <c r="K289" s="102"/>
    </row>
    <row r="290" spans="3:11" x14ac:dyDescent="0.25">
      <c r="C290" s="99"/>
      <c r="D290" s="100"/>
      <c r="E290" s="101"/>
      <c r="F290" s="100"/>
      <c r="G290" s="100"/>
      <c r="H290" s="100"/>
      <c r="I290" s="100"/>
      <c r="J290" s="100"/>
      <c r="K290" s="102"/>
    </row>
    <row r="291" spans="3:11" x14ac:dyDescent="0.25">
      <c r="C291" s="99"/>
      <c r="D291" s="100"/>
      <c r="E291" s="101"/>
      <c r="F291" s="100"/>
      <c r="G291" s="100"/>
      <c r="H291" s="100"/>
      <c r="I291" s="100"/>
      <c r="J291" s="100"/>
      <c r="K291" s="102"/>
    </row>
    <row r="292" spans="3:11" x14ac:dyDescent="0.25">
      <c r="C292" s="99"/>
      <c r="D292" s="100"/>
      <c r="E292" s="101"/>
      <c r="F292" s="100"/>
      <c r="G292" s="100"/>
      <c r="H292" s="100"/>
      <c r="I292" s="100"/>
      <c r="J292" s="100"/>
      <c r="K292" s="102"/>
    </row>
    <row r="293" spans="3:11" x14ac:dyDescent="0.25">
      <c r="C293" s="99"/>
      <c r="D293" s="100"/>
      <c r="E293" s="101"/>
      <c r="F293" s="100"/>
      <c r="G293" s="100"/>
      <c r="H293" s="100"/>
      <c r="I293" s="100"/>
      <c r="J293" s="100"/>
      <c r="K293" s="102"/>
    </row>
    <row r="294" spans="3:11" x14ac:dyDescent="0.25">
      <c r="C294" s="99"/>
      <c r="D294" s="100"/>
      <c r="E294" s="101"/>
      <c r="F294" s="100"/>
      <c r="G294" s="100"/>
      <c r="H294" s="100"/>
      <c r="I294" s="100"/>
      <c r="J294" s="100"/>
      <c r="K294" s="102"/>
    </row>
    <row r="295" spans="3:11" x14ac:dyDescent="0.25">
      <c r="C295" s="99"/>
      <c r="D295" s="100"/>
      <c r="E295" s="101"/>
      <c r="F295" s="100"/>
      <c r="G295" s="100"/>
      <c r="H295" s="100"/>
      <c r="I295" s="100"/>
      <c r="J295" s="100"/>
      <c r="K295" s="102"/>
    </row>
    <row r="296" spans="3:11" x14ac:dyDescent="0.25">
      <c r="C296" s="99"/>
      <c r="D296" s="100"/>
      <c r="E296" s="101"/>
      <c r="F296" s="100"/>
      <c r="G296" s="100"/>
      <c r="H296" s="100"/>
      <c r="I296" s="100"/>
      <c r="J296" s="100"/>
      <c r="K296" s="102"/>
    </row>
    <row r="297" spans="3:11" x14ac:dyDescent="0.25">
      <c r="C297" s="99"/>
      <c r="D297" s="100"/>
      <c r="E297" s="101"/>
      <c r="F297" s="100"/>
      <c r="G297" s="100"/>
      <c r="H297" s="100"/>
      <c r="I297" s="100"/>
      <c r="J297" s="100"/>
      <c r="K297" s="102"/>
    </row>
    <row r="298" spans="3:11" x14ac:dyDescent="0.25">
      <c r="C298" s="99"/>
      <c r="D298" s="100"/>
      <c r="E298" s="101"/>
      <c r="F298" s="100"/>
      <c r="G298" s="100"/>
      <c r="H298" s="100"/>
      <c r="I298" s="100"/>
      <c r="J298" s="100"/>
      <c r="K298" s="102"/>
    </row>
    <row r="299" spans="3:11" x14ac:dyDescent="0.25">
      <c r="C299" s="99"/>
      <c r="D299" s="100"/>
      <c r="E299" s="101"/>
      <c r="F299" s="100"/>
      <c r="G299" s="100"/>
      <c r="H299" s="100"/>
      <c r="I299" s="100"/>
      <c r="J299" s="100"/>
      <c r="K299" s="102"/>
    </row>
    <row r="300" spans="3:11" x14ac:dyDescent="0.25">
      <c r="C300" s="99"/>
      <c r="D300" s="100"/>
      <c r="E300" s="101"/>
      <c r="F300" s="100"/>
      <c r="G300" s="100"/>
      <c r="H300" s="100"/>
      <c r="I300" s="100"/>
      <c r="J300" s="100"/>
      <c r="K300" s="102"/>
    </row>
    <row r="301" spans="3:11" x14ac:dyDescent="0.25">
      <c r="C301" s="99"/>
      <c r="D301" s="100"/>
      <c r="E301" s="101"/>
      <c r="F301" s="100"/>
      <c r="G301" s="100"/>
      <c r="H301" s="100"/>
      <c r="I301" s="100"/>
      <c r="J301" s="100"/>
      <c r="K301" s="102"/>
    </row>
    <row r="302" spans="3:11" x14ac:dyDescent="0.25">
      <c r="C302" s="99"/>
      <c r="D302" s="100"/>
      <c r="E302" s="101"/>
      <c r="F302" s="100"/>
      <c r="G302" s="100"/>
      <c r="H302" s="100"/>
      <c r="I302" s="100"/>
      <c r="J302" s="100"/>
      <c r="K302" s="102"/>
    </row>
    <row r="303" spans="3:11" x14ac:dyDescent="0.25">
      <c r="C303" s="99"/>
      <c r="D303" s="100"/>
      <c r="E303" s="101"/>
      <c r="F303" s="100"/>
      <c r="G303" s="100"/>
      <c r="H303" s="100"/>
      <c r="I303" s="100"/>
      <c r="J303" s="100"/>
      <c r="K303" s="102"/>
    </row>
    <row r="304" spans="3:11" x14ac:dyDescent="0.25">
      <c r="C304" s="99"/>
      <c r="D304" s="100"/>
      <c r="E304" s="101"/>
      <c r="F304" s="100"/>
      <c r="G304" s="100"/>
      <c r="H304" s="100"/>
      <c r="I304" s="100"/>
      <c r="J304" s="100"/>
      <c r="K304" s="102"/>
    </row>
    <row r="305" spans="3:11" x14ac:dyDescent="0.25">
      <c r="C305" s="99"/>
      <c r="D305" s="100"/>
      <c r="E305" s="101"/>
      <c r="F305" s="100"/>
      <c r="G305" s="100"/>
      <c r="H305" s="100"/>
      <c r="I305" s="100"/>
      <c r="J305" s="100"/>
      <c r="K305" s="102"/>
    </row>
    <row r="306" spans="3:11" x14ac:dyDescent="0.25">
      <c r="C306" s="99"/>
      <c r="D306" s="100"/>
      <c r="E306" s="101"/>
      <c r="F306" s="100"/>
      <c r="G306" s="100"/>
      <c r="H306" s="100"/>
      <c r="I306" s="100"/>
      <c r="J306" s="100"/>
      <c r="K306" s="102"/>
    </row>
    <row r="307" spans="3:11" x14ac:dyDescent="0.25">
      <c r="C307" s="99"/>
      <c r="D307" s="100"/>
      <c r="E307" s="101"/>
      <c r="F307" s="100"/>
      <c r="G307" s="100"/>
      <c r="H307" s="100"/>
      <c r="I307" s="100"/>
      <c r="J307" s="100"/>
      <c r="K307" s="102"/>
    </row>
    <row r="308" spans="3:11" x14ac:dyDescent="0.25">
      <c r="C308" s="99"/>
      <c r="D308" s="100"/>
      <c r="E308" s="101"/>
      <c r="F308" s="100"/>
      <c r="G308" s="100"/>
      <c r="H308" s="100"/>
      <c r="I308" s="100"/>
      <c r="J308" s="100"/>
      <c r="K308" s="102"/>
    </row>
    <row r="309" spans="3:11" x14ac:dyDescent="0.25">
      <c r="C309" s="99"/>
      <c r="D309" s="100"/>
      <c r="E309" s="101"/>
      <c r="F309" s="100"/>
      <c r="G309" s="100"/>
      <c r="H309" s="100"/>
      <c r="I309" s="100"/>
      <c r="J309" s="100"/>
      <c r="K309" s="102"/>
    </row>
    <row r="310" spans="3:11" x14ac:dyDescent="0.25">
      <c r="C310" s="99"/>
      <c r="D310" s="100"/>
      <c r="E310" s="101"/>
      <c r="F310" s="100"/>
      <c r="G310" s="100"/>
      <c r="H310" s="100"/>
      <c r="I310" s="100"/>
      <c r="J310" s="100"/>
      <c r="K310" s="102"/>
    </row>
    <row r="311" spans="3:11" x14ac:dyDescent="0.25">
      <c r="C311" s="99"/>
      <c r="D311" s="100"/>
      <c r="E311" s="101"/>
      <c r="F311" s="100"/>
      <c r="G311" s="100"/>
      <c r="H311" s="100"/>
      <c r="I311" s="100"/>
      <c r="J311" s="100"/>
      <c r="K311" s="102"/>
    </row>
    <row r="312" spans="3:11" x14ac:dyDescent="0.25">
      <c r="C312" s="99"/>
      <c r="D312" s="100"/>
      <c r="E312" s="101"/>
      <c r="F312" s="100"/>
      <c r="G312" s="100"/>
      <c r="H312" s="100"/>
      <c r="I312" s="100"/>
      <c r="J312" s="100"/>
      <c r="K312" s="102"/>
    </row>
    <row r="313" spans="3:11" x14ac:dyDescent="0.25">
      <c r="C313" s="99"/>
      <c r="D313" s="100"/>
      <c r="E313" s="101"/>
      <c r="F313" s="100"/>
      <c r="G313" s="100"/>
      <c r="H313" s="100"/>
      <c r="I313" s="100"/>
      <c r="J313" s="100"/>
      <c r="K313" s="102"/>
    </row>
    <row r="314" spans="3:11" x14ac:dyDescent="0.25">
      <c r="C314" s="99"/>
      <c r="D314" s="100"/>
      <c r="E314" s="101"/>
      <c r="F314" s="100"/>
      <c r="G314" s="100"/>
      <c r="H314" s="100"/>
      <c r="I314" s="100"/>
      <c r="J314" s="100"/>
      <c r="K314" s="102"/>
    </row>
    <row r="315" spans="3:11" x14ac:dyDescent="0.25">
      <c r="C315" s="99"/>
      <c r="D315" s="100"/>
      <c r="E315" s="101"/>
      <c r="F315" s="100"/>
      <c r="G315" s="100"/>
      <c r="H315" s="100"/>
      <c r="I315" s="100"/>
      <c r="J315" s="100"/>
      <c r="K315" s="102"/>
    </row>
    <row r="316" spans="3:11" x14ac:dyDescent="0.25">
      <c r="C316" s="99"/>
      <c r="D316" s="100"/>
      <c r="E316" s="101"/>
      <c r="F316" s="100"/>
      <c r="G316" s="100"/>
      <c r="H316" s="100"/>
      <c r="I316" s="100"/>
      <c r="J316" s="100"/>
      <c r="K316" s="102"/>
    </row>
    <row r="317" spans="3:11" x14ac:dyDescent="0.25">
      <c r="C317" s="99"/>
      <c r="D317" s="100"/>
      <c r="E317" s="101"/>
      <c r="F317" s="100"/>
      <c r="G317" s="100"/>
      <c r="H317" s="100"/>
      <c r="I317" s="100"/>
      <c r="J317" s="100"/>
      <c r="K317" s="102"/>
    </row>
    <row r="318" spans="3:11" x14ac:dyDescent="0.25">
      <c r="C318" s="99"/>
      <c r="D318" s="100"/>
      <c r="E318" s="101"/>
      <c r="F318" s="100"/>
      <c r="G318" s="100"/>
      <c r="H318" s="100"/>
      <c r="I318" s="100"/>
      <c r="J318" s="100"/>
      <c r="K318" s="102"/>
    </row>
    <row r="319" spans="3:11" x14ac:dyDescent="0.25">
      <c r="C319" s="99"/>
      <c r="D319" s="100"/>
      <c r="E319" s="101"/>
      <c r="F319" s="100"/>
      <c r="G319" s="100"/>
      <c r="H319" s="100"/>
      <c r="I319" s="100"/>
      <c r="J319" s="100"/>
      <c r="K319" s="102"/>
    </row>
    <row r="320" spans="3:11" x14ac:dyDescent="0.25">
      <c r="C320" s="99"/>
      <c r="D320" s="100"/>
      <c r="E320" s="101"/>
      <c r="F320" s="100"/>
      <c r="G320" s="100"/>
      <c r="H320" s="100"/>
      <c r="I320" s="100"/>
      <c r="J320" s="100"/>
      <c r="K320" s="102"/>
    </row>
    <row r="321" spans="3:11" x14ac:dyDescent="0.25">
      <c r="C321" s="99"/>
      <c r="D321" s="100"/>
      <c r="E321" s="101"/>
      <c r="F321" s="100"/>
      <c r="G321" s="100"/>
      <c r="H321" s="100"/>
      <c r="I321" s="100"/>
      <c r="J321" s="100"/>
      <c r="K321" s="102"/>
    </row>
    <row r="322" spans="3:11" x14ac:dyDescent="0.25">
      <c r="C322" s="103"/>
      <c r="D322" s="104"/>
      <c r="E322" s="105"/>
      <c r="F322" s="104"/>
      <c r="G322" s="104"/>
      <c r="H322" s="104"/>
      <c r="I322" s="104"/>
      <c r="J322" s="104"/>
      <c r="K322" s="106"/>
    </row>
    <row r="323" spans="3:11" x14ac:dyDescent="0.25">
      <c r="C323" s="89"/>
      <c r="E323" s="90"/>
      <c r="K323" s="91"/>
    </row>
    <row r="324" spans="3:11" x14ac:dyDescent="0.25">
      <c r="C324" s="87"/>
      <c r="D324" s="74"/>
      <c r="E324" s="79"/>
      <c r="F324" s="74"/>
      <c r="G324" s="74"/>
      <c r="H324" s="74"/>
      <c r="I324" s="74"/>
      <c r="J324" s="74"/>
      <c r="K324" s="75"/>
    </row>
    <row r="325" spans="3:11" x14ac:dyDescent="0.25">
      <c r="C325" s="86"/>
      <c r="D325" s="76"/>
      <c r="E325" s="77"/>
      <c r="F325" s="76"/>
      <c r="G325" s="76"/>
      <c r="H325" s="76"/>
      <c r="I325" s="76"/>
      <c r="J325" s="76"/>
      <c r="K325" s="78"/>
    </row>
    <row r="326" spans="3:11" x14ac:dyDescent="0.25">
      <c r="C326" s="87"/>
      <c r="D326" s="74"/>
      <c r="E326" s="79"/>
      <c r="F326" s="74"/>
      <c r="G326" s="74"/>
      <c r="H326" s="74"/>
      <c r="I326" s="74"/>
      <c r="J326" s="74"/>
      <c r="K326" s="75"/>
    </row>
    <row r="327" spans="3:11" x14ac:dyDescent="0.25">
      <c r="C327" s="86"/>
      <c r="D327" s="76"/>
      <c r="E327" s="77"/>
      <c r="F327" s="76"/>
      <c r="G327" s="76"/>
      <c r="H327" s="76"/>
      <c r="I327" s="76"/>
      <c r="J327" s="76"/>
      <c r="K327" s="78"/>
    </row>
    <row r="328" spans="3:11" x14ac:dyDescent="0.25">
      <c r="C328" s="87"/>
      <c r="D328" s="74"/>
      <c r="E328" s="79"/>
      <c r="F328" s="74"/>
      <c r="G328" s="74"/>
      <c r="H328" s="74"/>
      <c r="I328" s="74"/>
      <c r="J328" s="74"/>
      <c r="K328" s="75"/>
    </row>
    <row r="329" spans="3:11" x14ac:dyDescent="0.25">
      <c r="C329" s="86"/>
      <c r="D329" s="76"/>
      <c r="E329" s="77"/>
      <c r="F329" s="76"/>
      <c r="G329" s="76"/>
      <c r="H329" s="76"/>
      <c r="I329" s="76"/>
      <c r="J329" s="76"/>
      <c r="K329" s="78"/>
    </row>
    <row r="330" spans="3:11" x14ac:dyDescent="0.25">
      <c r="C330" s="87"/>
      <c r="D330" s="74"/>
      <c r="E330" s="79"/>
      <c r="F330" s="74"/>
      <c r="G330" s="74"/>
      <c r="H330" s="74"/>
      <c r="I330" s="74"/>
      <c r="J330" s="74"/>
      <c r="K330" s="75"/>
    </row>
    <row r="331" spans="3:11" x14ac:dyDescent="0.25">
      <c r="C331" s="86"/>
      <c r="D331" s="76"/>
      <c r="E331" s="77"/>
      <c r="F331" s="76"/>
      <c r="G331" s="76"/>
      <c r="H331" s="76"/>
      <c r="I331" s="76"/>
      <c r="J331" s="76"/>
      <c r="K331" s="78"/>
    </row>
    <row r="332" spans="3:11" x14ac:dyDescent="0.25">
      <c r="C332" s="87"/>
      <c r="D332" s="74"/>
      <c r="E332" s="79"/>
      <c r="F332" s="74"/>
      <c r="G332" s="74"/>
      <c r="H332" s="74"/>
      <c r="I332" s="74"/>
      <c r="J332" s="74"/>
      <c r="K332" s="75"/>
    </row>
    <row r="333" spans="3:11" x14ac:dyDescent="0.25">
      <c r="C333" s="86"/>
      <c r="D333" s="76"/>
      <c r="E333" s="77"/>
      <c r="F333" s="76"/>
      <c r="G333" s="76"/>
      <c r="H333" s="76"/>
      <c r="I333" s="76"/>
      <c r="J333" s="76"/>
      <c r="K333" s="78"/>
    </row>
    <row r="334" spans="3:11" x14ac:dyDescent="0.25">
      <c r="C334" s="87"/>
      <c r="D334" s="74"/>
      <c r="E334" s="79"/>
      <c r="F334" s="74"/>
      <c r="G334" s="74"/>
      <c r="H334" s="74"/>
      <c r="I334" s="74"/>
      <c r="J334" s="74"/>
      <c r="K334" s="75"/>
    </row>
    <row r="335" spans="3:11" x14ac:dyDescent="0.25">
      <c r="C335" s="86"/>
      <c r="D335" s="76"/>
      <c r="E335" s="77"/>
      <c r="F335" s="76"/>
      <c r="G335" s="76"/>
      <c r="H335" s="76"/>
      <c r="I335" s="76"/>
      <c r="J335" s="76"/>
      <c r="K335" s="78"/>
    </row>
    <row r="336" spans="3:11" x14ac:dyDescent="0.25">
      <c r="C336" s="87"/>
      <c r="D336" s="74"/>
      <c r="E336" s="79"/>
      <c r="F336" s="74"/>
      <c r="G336" s="74"/>
      <c r="H336" s="74"/>
      <c r="I336" s="74"/>
      <c r="J336" s="74"/>
      <c r="K336" s="75"/>
    </row>
    <row r="337" spans="3:11" x14ac:dyDescent="0.25">
      <c r="C337" s="86"/>
      <c r="D337" s="76"/>
      <c r="E337" s="77"/>
      <c r="F337" s="76"/>
      <c r="G337" s="76"/>
      <c r="H337" s="76"/>
      <c r="I337" s="76"/>
      <c r="J337" s="76"/>
      <c r="K337" s="78"/>
    </row>
    <row r="338" spans="3:11" x14ac:dyDescent="0.25">
      <c r="C338" s="87"/>
      <c r="D338" s="74"/>
      <c r="E338" s="79"/>
      <c r="F338" s="74"/>
      <c r="G338" s="74"/>
      <c r="H338" s="74"/>
      <c r="I338" s="74"/>
      <c r="J338" s="74"/>
      <c r="K338" s="75"/>
    </row>
    <row r="339" spans="3:11" x14ac:dyDescent="0.25">
      <c r="C339" s="86"/>
      <c r="D339" s="76"/>
      <c r="E339" s="77"/>
      <c r="F339" s="76"/>
      <c r="G339" s="76"/>
      <c r="H339" s="76"/>
      <c r="I339" s="76"/>
      <c r="J339" s="76"/>
      <c r="K339" s="78"/>
    </row>
    <row r="340" spans="3:11" x14ac:dyDescent="0.25">
      <c r="C340" s="87"/>
      <c r="D340" s="74"/>
      <c r="E340" s="79"/>
      <c r="F340" s="74"/>
      <c r="G340" s="74"/>
      <c r="H340" s="74"/>
      <c r="I340" s="74"/>
      <c r="J340" s="74"/>
      <c r="K340" s="75"/>
    </row>
    <row r="341" spans="3:11" x14ac:dyDescent="0.25">
      <c r="C341" s="86"/>
      <c r="D341" s="76"/>
      <c r="E341" s="77"/>
      <c r="F341" s="76"/>
      <c r="G341" s="76"/>
      <c r="H341" s="76"/>
      <c r="I341" s="76"/>
      <c r="J341" s="76"/>
      <c r="K341" s="78"/>
    </row>
    <row r="342" spans="3:11" x14ac:dyDescent="0.25">
      <c r="C342" s="87"/>
      <c r="D342" s="74"/>
      <c r="E342" s="79"/>
      <c r="F342" s="74"/>
      <c r="G342" s="74"/>
      <c r="H342" s="74"/>
      <c r="I342" s="74"/>
      <c r="J342" s="74"/>
      <c r="K342" s="75"/>
    </row>
    <row r="343" spans="3:11" x14ac:dyDescent="0.25">
      <c r="C343" s="86"/>
      <c r="D343" s="76"/>
      <c r="E343" s="77"/>
      <c r="F343" s="76"/>
      <c r="G343" s="76"/>
      <c r="H343" s="76"/>
      <c r="I343" s="76"/>
      <c r="J343" s="76"/>
      <c r="K343" s="78"/>
    </row>
    <row r="344" spans="3:11" x14ac:dyDescent="0.25">
      <c r="C344" s="87"/>
      <c r="D344" s="74"/>
      <c r="E344" s="79"/>
      <c r="F344" s="74"/>
      <c r="G344" s="74"/>
      <c r="H344" s="74"/>
      <c r="I344" s="74"/>
      <c r="J344" s="74"/>
      <c r="K344" s="75"/>
    </row>
    <row r="345" spans="3:11" x14ac:dyDescent="0.25">
      <c r="C345" s="86"/>
      <c r="D345" s="76"/>
      <c r="E345" s="77"/>
      <c r="F345" s="76"/>
      <c r="G345" s="76"/>
      <c r="H345" s="76"/>
      <c r="I345" s="76"/>
      <c r="J345" s="76"/>
      <c r="K345" s="78"/>
    </row>
    <row r="346" spans="3:11" x14ac:dyDescent="0.25">
      <c r="C346" s="87"/>
      <c r="D346" s="74"/>
      <c r="E346" s="79"/>
      <c r="F346" s="74"/>
      <c r="G346" s="74"/>
      <c r="H346" s="74"/>
      <c r="I346" s="74"/>
      <c r="J346" s="74"/>
      <c r="K346" s="75"/>
    </row>
    <row r="347" spans="3:11" x14ac:dyDescent="0.25">
      <c r="C347" s="86"/>
      <c r="D347" s="76"/>
      <c r="E347" s="77"/>
      <c r="F347" s="76"/>
      <c r="G347" s="76"/>
      <c r="H347" s="76"/>
      <c r="I347" s="76"/>
      <c r="J347" s="76"/>
      <c r="K347" s="78"/>
    </row>
    <row r="348" spans="3:11" x14ac:dyDescent="0.25">
      <c r="C348" s="87"/>
      <c r="D348" s="74"/>
      <c r="E348" s="79"/>
      <c r="F348" s="74"/>
      <c r="G348" s="74"/>
      <c r="H348" s="74"/>
      <c r="I348" s="74"/>
      <c r="J348" s="74"/>
      <c r="K348" s="75"/>
    </row>
    <row r="349" spans="3:11" x14ac:dyDescent="0.25">
      <c r="C349" s="86"/>
      <c r="D349" s="76"/>
      <c r="E349" s="77"/>
      <c r="F349" s="76"/>
      <c r="G349" s="76"/>
      <c r="H349" s="76"/>
      <c r="I349" s="76"/>
      <c r="J349" s="76"/>
      <c r="K349" s="78"/>
    </row>
    <row r="350" spans="3:11" x14ac:dyDescent="0.25">
      <c r="C350" s="87"/>
      <c r="D350" s="74"/>
      <c r="E350" s="79"/>
      <c r="F350" s="74"/>
      <c r="G350" s="74"/>
      <c r="H350" s="74"/>
      <c r="I350" s="74"/>
      <c r="J350" s="74"/>
      <c r="K350" s="75"/>
    </row>
    <row r="351" spans="3:11" x14ac:dyDescent="0.25">
      <c r="C351" s="86"/>
      <c r="D351" s="76"/>
      <c r="E351" s="77"/>
      <c r="F351" s="76"/>
      <c r="G351" s="76"/>
      <c r="H351" s="76"/>
      <c r="I351" s="76"/>
      <c r="J351" s="76"/>
      <c r="K351" s="78"/>
    </row>
    <row r="352" spans="3:11" x14ac:dyDescent="0.25">
      <c r="C352" s="87"/>
      <c r="D352" s="74"/>
      <c r="E352" s="79"/>
      <c r="F352" s="74"/>
      <c r="G352" s="74"/>
      <c r="H352" s="74"/>
      <c r="I352" s="74"/>
      <c r="J352" s="74"/>
      <c r="K352" s="75"/>
    </row>
    <row r="353" spans="3:11" x14ac:dyDescent="0.25">
      <c r="C353" s="86"/>
      <c r="D353" s="76"/>
      <c r="E353" s="77"/>
      <c r="F353" s="76"/>
      <c r="G353" s="76"/>
      <c r="H353" s="76"/>
      <c r="I353" s="76"/>
      <c r="J353" s="76"/>
      <c r="K353" s="78"/>
    </row>
    <row r="354" spans="3:11" x14ac:dyDescent="0.25">
      <c r="C354" s="87"/>
      <c r="D354" s="74"/>
      <c r="E354" s="79"/>
      <c r="F354" s="74"/>
      <c r="G354" s="74"/>
      <c r="H354" s="74"/>
      <c r="I354" s="74"/>
      <c r="J354" s="74"/>
      <c r="K354" s="75"/>
    </row>
    <row r="355" spans="3:11" x14ac:dyDescent="0.25">
      <c r="C355" s="86"/>
      <c r="D355" s="76"/>
      <c r="E355" s="77"/>
      <c r="F355" s="76"/>
      <c r="G355" s="76"/>
      <c r="H355" s="76"/>
      <c r="I355" s="76"/>
      <c r="J355" s="76"/>
      <c r="K355" s="78"/>
    </row>
    <row r="356" spans="3:11" x14ac:dyDescent="0.25">
      <c r="C356" s="87"/>
      <c r="D356" s="74"/>
      <c r="E356" s="79"/>
      <c r="F356" s="74"/>
      <c r="G356" s="74"/>
      <c r="H356" s="74"/>
      <c r="I356" s="74"/>
      <c r="J356" s="74"/>
      <c r="K356" s="75"/>
    </row>
    <row r="357" spans="3:11" x14ac:dyDescent="0.25">
      <c r="C357" s="86"/>
      <c r="D357" s="76"/>
      <c r="E357" s="77"/>
      <c r="F357" s="76"/>
      <c r="G357" s="76"/>
      <c r="H357" s="76"/>
      <c r="I357" s="76"/>
      <c r="J357" s="76"/>
      <c r="K357" s="78"/>
    </row>
    <row r="358" spans="3:11" x14ac:dyDescent="0.25">
      <c r="C358" s="87"/>
      <c r="D358" s="74"/>
      <c r="E358" s="79"/>
      <c r="F358" s="74"/>
      <c r="G358" s="74"/>
      <c r="H358" s="74"/>
      <c r="I358" s="74"/>
      <c r="J358" s="74"/>
      <c r="K358" s="75"/>
    </row>
    <row r="359" spans="3:11" x14ac:dyDescent="0.25">
      <c r="C359" s="86"/>
      <c r="D359" s="76"/>
      <c r="E359" s="77"/>
      <c r="F359" s="76"/>
      <c r="G359" s="76"/>
      <c r="H359" s="76"/>
      <c r="I359" s="76"/>
      <c r="J359" s="76"/>
      <c r="K359" s="78"/>
    </row>
    <row r="360" spans="3:11" x14ac:dyDescent="0.25">
      <c r="C360" s="87"/>
      <c r="D360" s="74"/>
      <c r="E360" s="79"/>
      <c r="F360" s="74"/>
      <c r="G360" s="74"/>
      <c r="H360" s="74"/>
      <c r="I360" s="74"/>
      <c r="J360" s="74"/>
      <c r="K360" s="75"/>
    </row>
    <row r="361" spans="3:11" x14ac:dyDescent="0.25">
      <c r="C361" s="86"/>
      <c r="D361" s="76"/>
      <c r="E361" s="77"/>
      <c r="F361" s="76"/>
      <c r="G361" s="76"/>
      <c r="H361" s="76"/>
      <c r="I361" s="76"/>
      <c r="J361" s="76"/>
      <c r="K361" s="78"/>
    </row>
    <row r="362" spans="3:11" x14ac:dyDescent="0.25">
      <c r="C362" s="87"/>
      <c r="D362" s="74"/>
      <c r="E362" s="79"/>
      <c r="F362" s="74"/>
      <c r="G362" s="74"/>
      <c r="H362" s="74"/>
      <c r="I362" s="74"/>
      <c r="J362" s="74"/>
      <c r="K362" s="75"/>
    </row>
    <row r="363" spans="3:11" x14ac:dyDescent="0.25">
      <c r="C363" s="86"/>
      <c r="D363" s="76"/>
      <c r="E363" s="77"/>
      <c r="F363" s="76"/>
      <c r="G363" s="76"/>
      <c r="H363" s="76"/>
      <c r="I363" s="76"/>
      <c r="J363" s="76"/>
      <c r="K363" s="78"/>
    </row>
    <row r="364" spans="3:11" x14ac:dyDescent="0.25">
      <c r="C364" s="87"/>
      <c r="D364" s="74"/>
      <c r="E364" s="79"/>
      <c r="F364" s="74"/>
      <c r="G364" s="74"/>
      <c r="H364" s="74"/>
      <c r="I364" s="74"/>
      <c r="J364" s="74"/>
      <c r="K364" s="75"/>
    </row>
    <row r="365" spans="3:11" x14ac:dyDescent="0.25">
      <c r="C365" s="86"/>
      <c r="D365" s="76"/>
      <c r="E365" s="77"/>
      <c r="F365" s="76"/>
      <c r="G365" s="76"/>
      <c r="H365" s="76"/>
      <c r="I365" s="76"/>
      <c r="J365" s="76"/>
      <c r="K365" s="78"/>
    </row>
    <row r="366" spans="3:11" x14ac:dyDescent="0.25">
      <c r="C366" s="87"/>
      <c r="D366" s="74"/>
      <c r="E366" s="79"/>
      <c r="F366" s="74"/>
      <c r="G366" s="74"/>
      <c r="H366" s="74"/>
      <c r="I366" s="74"/>
      <c r="J366" s="74"/>
      <c r="K366" s="75"/>
    </row>
    <row r="367" spans="3:11" x14ac:dyDescent="0.25">
      <c r="C367" s="86"/>
      <c r="D367" s="76"/>
      <c r="E367" s="77"/>
      <c r="F367" s="76"/>
      <c r="G367" s="76"/>
      <c r="H367" s="76"/>
      <c r="I367" s="76"/>
      <c r="J367" s="76"/>
      <c r="K367" s="78"/>
    </row>
    <row r="368" spans="3:11" x14ac:dyDescent="0.25">
      <c r="C368" s="87"/>
      <c r="D368" s="74"/>
      <c r="E368" s="79"/>
      <c r="F368" s="74"/>
      <c r="G368" s="74"/>
      <c r="H368" s="74"/>
      <c r="I368" s="74"/>
      <c r="J368" s="74"/>
      <c r="K368" s="75"/>
    </row>
    <row r="369" spans="3:11" x14ac:dyDescent="0.25">
      <c r="C369" s="86"/>
      <c r="D369" s="76"/>
      <c r="E369" s="77"/>
      <c r="F369" s="76"/>
      <c r="G369" s="76"/>
      <c r="H369" s="76"/>
      <c r="I369" s="76"/>
      <c r="J369" s="76"/>
      <c r="K369" s="78"/>
    </row>
    <row r="370" spans="3:11" x14ac:dyDescent="0.25">
      <c r="C370" s="87"/>
      <c r="D370" s="74"/>
      <c r="E370" s="79"/>
      <c r="F370" s="74"/>
      <c r="G370" s="74"/>
      <c r="H370" s="74"/>
      <c r="I370" s="74"/>
      <c r="J370" s="74"/>
      <c r="K370" s="75"/>
    </row>
    <row r="371" spans="3:11" x14ac:dyDescent="0.25">
      <c r="C371" s="86"/>
      <c r="D371" s="76"/>
      <c r="E371" s="77"/>
      <c r="F371" s="76"/>
      <c r="G371" s="76"/>
      <c r="H371" s="76"/>
      <c r="I371" s="76"/>
      <c r="J371" s="76"/>
      <c r="K371" s="78"/>
    </row>
    <row r="372" spans="3:11" x14ac:dyDescent="0.25">
      <c r="C372" s="87"/>
      <c r="D372" s="74"/>
      <c r="E372" s="79"/>
      <c r="F372" s="74"/>
      <c r="G372" s="74"/>
      <c r="H372" s="74"/>
      <c r="I372" s="74"/>
      <c r="J372" s="74"/>
      <c r="K372" s="75"/>
    </row>
    <row r="373" spans="3:11" x14ac:dyDescent="0.25">
      <c r="C373" s="86"/>
      <c r="D373" s="76"/>
      <c r="E373" s="77"/>
      <c r="F373" s="76"/>
      <c r="G373" s="76"/>
      <c r="H373" s="76"/>
      <c r="I373" s="76"/>
      <c r="J373" s="76"/>
      <c r="K373" s="78"/>
    </row>
    <row r="374" spans="3:11" x14ac:dyDescent="0.25">
      <c r="C374" s="87"/>
      <c r="D374" s="74"/>
      <c r="E374" s="79"/>
      <c r="F374" s="74"/>
      <c r="G374" s="74"/>
      <c r="H374" s="74"/>
      <c r="I374" s="74"/>
      <c r="J374" s="74"/>
      <c r="K374" s="75"/>
    </row>
    <row r="375" spans="3:11" x14ac:dyDescent="0.25">
      <c r="C375" s="86"/>
      <c r="D375" s="76"/>
      <c r="E375" s="77"/>
      <c r="F375" s="76"/>
      <c r="G375" s="76"/>
      <c r="H375" s="76"/>
      <c r="I375" s="76"/>
      <c r="J375" s="76"/>
      <c r="K375" s="78"/>
    </row>
    <row r="376" spans="3:11" x14ac:dyDescent="0.25">
      <c r="C376" s="87"/>
      <c r="D376" s="74"/>
      <c r="E376" s="79"/>
      <c r="F376" s="74"/>
      <c r="G376" s="74"/>
      <c r="H376" s="74"/>
      <c r="I376" s="74"/>
      <c r="J376" s="74"/>
      <c r="K376" s="75"/>
    </row>
    <row r="377" spans="3:11" x14ac:dyDescent="0.25">
      <c r="C377" s="86"/>
      <c r="D377" s="76"/>
      <c r="E377" s="77"/>
      <c r="F377" s="76"/>
      <c r="G377" s="76"/>
      <c r="H377" s="76"/>
      <c r="I377" s="76"/>
      <c r="J377" s="76"/>
      <c r="K377" s="78"/>
    </row>
    <row r="378" spans="3:11" x14ac:dyDescent="0.25">
      <c r="C378" s="87"/>
      <c r="D378" s="74"/>
      <c r="E378" s="79"/>
      <c r="F378" s="74"/>
      <c r="G378" s="74"/>
      <c r="H378" s="74"/>
      <c r="I378" s="74"/>
      <c r="J378" s="74"/>
      <c r="K378" s="75"/>
    </row>
    <row r="379" spans="3:11" x14ac:dyDescent="0.25">
      <c r="C379" s="86"/>
      <c r="D379" s="76"/>
      <c r="E379" s="77"/>
      <c r="F379" s="76"/>
      <c r="G379" s="76"/>
      <c r="H379" s="76"/>
      <c r="I379" s="76"/>
      <c r="J379" s="76"/>
      <c r="K379" s="78"/>
    </row>
    <row r="380" spans="3:11" x14ac:dyDescent="0.25">
      <c r="C380" s="87"/>
      <c r="D380" s="74"/>
      <c r="E380" s="79"/>
      <c r="F380" s="74"/>
      <c r="G380" s="74"/>
      <c r="H380" s="74"/>
      <c r="I380" s="74"/>
      <c r="J380" s="74"/>
      <c r="K380" s="75"/>
    </row>
    <row r="381" spans="3:11" x14ac:dyDescent="0.25">
      <c r="C381" s="86"/>
      <c r="D381" s="76"/>
      <c r="E381" s="77"/>
      <c r="F381" s="76"/>
      <c r="G381" s="76"/>
      <c r="H381" s="76"/>
      <c r="I381" s="76"/>
      <c r="J381" s="76"/>
      <c r="K381" s="78"/>
    </row>
    <row r="382" spans="3:11" x14ac:dyDescent="0.25">
      <c r="C382" s="87"/>
      <c r="D382" s="74"/>
      <c r="E382" s="79"/>
      <c r="F382" s="74"/>
      <c r="G382" s="74"/>
      <c r="H382" s="74"/>
      <c r="I382" s="74"/>
      <c r="J382" s="74"/>
      <c r="K382" s="75"/>
    </row>
    <row r="383" spans="3:11" x14ac:dyDescent="0.25">
      <c r="C383" s="86"/>
      <c r="D383" s="76"/>
      <c r="E383" s="77"/>
      <c r="F383" s="76"/>
      <c r="G383" s="76"/>
      <c r="H383" s="76"/>
      <c r="I383" s="76"/>
      <c r="J383" s="76"/>
      <c r="K383" s="78"/>
    </row>
    <row r="384" spans="3:11" x14ac:dyDescent="0.25">
      <c r="C384" s="87"/>
      <c r="D384" s="74"/>
      <c r="E384" s="79"/>
      <c r="F384" s="74"/>
      <c r="G384" s="74"/>
      <c r="H384" s="74"/>
      <c r="I384" s="74"/>
      <c r="J384" s="74"/>
      <c r="K384" s="75"/>
    </row>
    <row r="385" spans="3:11" x14ac:dyDescent="0.25">
      <c r="C385" s="86"/>
      <c r="D385" s="76"/>
      <c r="E385" s="77"/>
      <c r="F385" s="76"/>
      <c r="G385" s="76"/>
      <c r="H385" s="76"/>
      <c r="I385" s="76"/>
      <c r="J385" s="76"/>
      <c r="K385" s="78"/>
    </row>
    <row r="386" spans="3:11" x14ac:dyDescent="0.25">
      <c r="C386" s="87"/>
      <c r="D386" s="74"/>
      <c r="E386" s="79"/>
      <c r="F386" s="74"/>
      <c r="G386" s="74"/>
      <c r="H386" s="74"/>
      <c r="I386" s="74"/>
      <c r="J386" s="74"/>
      <c r="K386" s="75"/>
    </row>
    <row r="387" spans="3:11" x14ac:dyDescent="0.25">
      <c r="C387" s="86"/>
      <c r="D387" s="76"/>
      <c r="E387" s="77"/>
      <c r="F387" s="76"/>
      <c r="G387" s="76"/>
      <c r="H387" s="76"/>
      <c r="I387" s="76"/>
      <c r="J387" s="76"/>
      <c r="K387" s="78"/>
    </row>
    <row r="388" spans="3:11" x14ac:dyDescent="0.25">
      <c r="C388" s="87"/>
      <c r="D388" s="74"/>
      <c r="E388" s="79"/>
      <c r="F388" s="74"/>
      <c r="G388" s="74"/>
      <c r="H388" s="74"/>
      <c r="I388" s="74"/>
      <c r="J388" s="74"/>
      <c r="K388" s="75"/>
    </row>
    <row r="389" spans="3:11" x14ac:dyDescent="0.25">
      <c r="C389" s="86"/>
      <c r="D389" s="76"/>
      <c r="E389" s="77"/>
      <c r="F389" s="76"/>
      <c r="G389" s="76"/>
      <c r="H389" s="76"/>
      <c r="I389" s="76"/>
      <c r="J389" s="76"/>
      <c r="K389" s="78"/>
    </row>
    <row r="390" spans="3:11" x14ac:dyDescent="0.25">
      <c r="C390" s="87"/>
      <c r="D390" s="74"/>
      <c r="E390" s="79"/>
      <c r="F390" s="74"/>
      <c r="G390" s="74"/>
      <c r="H390" s="74"/>
      <c r="I390" s="74"/>
      <c r="J390" s="74"/>
      <c r="K390" s="75"/>
    </row>
    <row r="391" spans="3:11" x14ac:dyDescent="0.25">
      <c r="C391" s="86"/>
      <c r="D391" s="76"/>
      <c r="E391" s="77"/>
      <c r="F391" s="76"/>
      <c r="G391" s="76"/>
      <c r="H391" s="76"/>
      <c r="I391" s="76"/>
      <c r="J391" s="76"/>
      <c r="K391" s="78"/>
    </row>
    <row r="392" spans="3:11" x14ac:dyDescent="0.25">
      <c r="C392" s="87"/>
      <c r="D392" s="74"/>
      <c r="E392" s="79"/>
      <c r="F392" s="74"/>
      <c r="G392" s="74"/>
      <c r="H392" s="74"/>
      <c r="I392" s="74"/>
      <c r="J392" s="74"/>
      <c r="K392" s="75"/>
    </row>
    <row r="393" spans="3:11" x14ac:dyDescent="0.25">
      <c r="C393" s="86"/>
      <c r="D393" s="76"/>
      <c r="E393" s="77"/>
      <c r="F393" s="76"/>
      <c r="G393" s="76"/>
      <c r="H393" s="76"/>
      <c r="I393" s="76"/>
      <c r="J393" s="76"/>
      <c r="K393" s="78"/>
    </row>
    <row r="394" spans="3:11" x14ac:dyDescent="0.25">
      <c r="C394" s="87"/>
      <c r="D394" s="74"/>
      <c r="E394" s="79"/>
      <c r="F394" s="74"/>
      <c r="G394" s="74"/>
      <c r="H394" s="74"/>
      <c r="I394" s="74"/>
      <c r="J394" s="74"/>
      <c r="K394" s="75"/>
    </row>
    <row r="395" spans="3:11" x14ac:dyDescent="0.25">
      <c r="C395" s="86"/>
      <c r="D395" s="76"/>
      <c r="E395" s="77"/>
      <c r="F395" s="76"/>
      <c r="G395" s="76"/>
      <c r="H395" s="76"/>
      <c r="I395" s="76"/>
      <c r="J395" s="76"/>
      <c r="K395" s="78"/>
    </row>
    <row r="396" spans="3:11" x14ac:dyDescent="0.25">
      <c r="C396" s="87"/>
      <c r="D396" s="74"/>
      <c r="E396" s="79"/>
      <c r="F396" s="74"/>
      <c r="G396" s="74"/>
      <c r="H396" s="74"/>
      <c r="I396" s="74"/>
      <c r="J396" s="74"/>
      <c r="K396" s="75"/>
    </row>
    <row r="397" spans="3:11" x14ac:dyDescent="0.25">
      <c r="C397" s="86"/>
      <c r="D397" s="76"/>
      <c r="E397" s="77"/>
      <c r="F397" s="76"/>
      <c r="G397" s="76"/>
      <c r="H397" s="76"/>
      <c r="I397" s="76"/>
      <c r="J397" s="76"/>
      <c r="K397" s="78"/>
    </row>
    <row r="398" spans="3:11" x14ac:dyDescent="0.25">
      <c r="C398" s="87"/>
      <c r="D398" s="74"/>
      <c r="E398" s="79"/>
      <c r="F398" s="74"/>
      <c r="G398" s="74"/>
      <c r="H398" s="74"/>
      <c r="I398" s="74"/>
      <c r="J398" s="74"/>
      <c r="K398" s="75"/>
    </row>
    <row r="399" spans="3:11" x14ac:dyDescent="0.25">
      <c r="C399" s="86"/>
      <c r="D399" s="76"/>
      <c r="E399" s="77"/>
      <c r="F399" s="76"/>
      <c r="G399" s="76"/>
      <c r="H399" s="76"/>
      <c r="I399" s="76"/>
      <c r="J399" s="76"/>
      <c r="K399" s="78"/>
    </row>
    <row r="400" spans="3:11" x14ac:dyDescent="0.25">
      <c r="C400" s="87"/>
      <c r="D400" s="74"/>
      <c r="E400" s="79"/>
      <c r="F400" s="74"/>
      <c r="G400" s="74"/>
      <c r="H400" s="74"/>
      <c r="I400" s="74"/>
      <c r="J400" s="74"/>
      <c r="K400" s="75"/>
    </row>
    <row r="401" spans="3:11" x14ac:dyDescent="0.25">
      <c r="C401" s="86"/>
      <c r="D401" s="76"/>
      <c r="E401" s="77"/>
      <c r="F401" s="76"/>
      <c r="G401" s="76"/>
      <c r="H401" s="76"/>
      <c r="I401" s="76"/>
      <c r="J401" s="76"/>
      <c r="K401" s="78"/>
    </row>
    <row r="402" spans="3:11" x14ac:dyDescent="0.25">
      <c r="C402" s="87"/>
      <c r="D402" s="74"/>
      <c r="E402" s="79"/>
      <c r="F402" s="74"/>
      <c r="G402" s="74"/>
      <c r="H402" s="74"/>
      <c r="I402" s="74"/>
      <c r="J402" s="74"/>
      <c r="K402" s="75"/>
    </row>
    <row r="403" spans="3:11" x14ac:dyDescent="0.25">
      <c r="C403" s="86"/>
      <c r="D403" s="76"/>
      <c r="E403" s="77"/>
      <c r="F403" s="76"/>
      <c r="G403" s="76"/>
      <c r="H403" s="76"/>
      <c r="I403" s="76"/>
      <c r="J403" s="76"/>
      <c r="K403" s="78"/>
    </row>
    <row r="404" spans="3:11" x14ac:dyDescent="0.25">
      <c r="C404" s="87"/>
      <c r="D404" s="74"/>
      <c r="E404" s="79"/>
      <c r="F404" s="74"/>
      <c r="G404" s="74"/>
      <c r="H404" s="74"/>
      <c r="I404" s="74"/>
      <c r="J404" s="74"/>
      <c r="K404" s="75"/>
    </row>
    <row r="405" spans="3:11" x14ac:dyDescent="0.25">
      <c r="C405" s="86"/>
      <c r="D405" s="76"/>
      <c r="E405" s="77"/>
      <c r="F405" s="76"/>
      <c r="G405" s="76"/>
      <c r="H405" s="76"/>
      <c r="I405" s="76"/>
      <c r="J405" s="76"/>
      <c r="K405" s="78"/>
    </row>
    <row r="406" spans="3:11" x14ac:dyDescent="0.25">
      <c r="C406" s="87"/>
      <c r="D406" s="74"/>
      <c r="E406" s="79"/>
      <c r="F406" s="74"/>
      <c r="G406" s="74"/>
      <c r="H406" s="74"/>
      <c r="I406" s="74"/>
      <c r="J406" s="74"/>
      <c r="K406" s="75"/>
    </row>
    <row r="407" spans="3:11" x14ac:dyDescent="0.25">
      <c r="C407" s="86"/>
      <c r="D407" s="76"/>
      <c r="E407" s="77"/>
      <c r="F407" s="76"/>
      <c r="G407" s="76"/>
      <c r="H407" s="76"/>
      <c r="I407" s="76"/>
      <c r="J407" s="76"/>
      <c r="K407" s="78"/>
    </row>
    <row r="408" spans="3:11" x14ac:dyDescent="0.25">
      <c r="C408" s="87"/>
      <c r="D408" s="74"/>
      <c r="E408" s="79"/>
      <c r="F408" s="74"/>
      <c r="G408" s="74"/>
      <c r="H408" s="74"/>
      <c r="I408" s="74"/>
      <c r="J408" s="74"/>
      <c r="K408" s="75"/>
    </row>
    <row r="409" spans="3:11" x14ac:dyDescent="0.25">
      <c r="C409" s="86"/>
      <c r="D409" s="76"/>
      <c r="E409" s="77"/>
      <c r="F409" s="76"/>
      <c r="G409" s="76"/>
      <c r="H409" s="76"/>
      <c r="I409" s="76"/>
      <c r="J409" s="76"/>
      <c r="K409" s="78"/>
    </row>
    <row r="410" spans="3:11" x14ac:dyDescent="0.25">
      <c r="C410" s="87"/>
      <c r="D410" s="74"/>
      <c r="E410" s="79"/>
      <c r="F410" s="74"/>
      <c r="G410" s="74"/>
      <c r="H410" s="74"/>
      <c r="I410" s="74"/>
      <c r="J410" s="74"/>
      <c r="K410" s="75"/>
    </row>
    <row r="411" spans="3:11" x14ac:dyDescent="0.25">
      <c r="C411" s="86"/>
      <c r="D411" s="76"/>
      <c r="E411" s="77"/>
      <c r="F411" s="76"/>
      <c r="G411" s="76"/>
      <c r="H411" s="76"/>
      <c r="I411" s="76"/>
      <c r="J411" s="76"/>
      <c r="K411" s="78"/>
    </row>
    <row r="412" spans="3:11" x14ac:dyDescent="0.25">
      <c r="C412" s="87"/>
      <c r="D412" s="74"/>
      <c r="E412" s="79"/>
      <c r="F412" s="74"/>
      <c r="G412" s="74"/>
      <c r="H412" s="74"/>
      <c r="I412" s="74"/>
      <c r="J412" s="74"/>
      <c r="K412" s="75"/>
    </row>
    <row r="413" spans="3:11" x14ac:dyDescent="0.25">
      <c r="C413" s="86"/>
      <c r="D413" s="76"/>
      <c r="E413" s="77"/>
      <c r="F413" s="76"/>
      <c r="G413" s="76"/>
      <c r="H413" s="76"/>
      <c r="I413" s="76"/>
      <c r="J413" s="76"/>
      <c r="K413" s="78"/>
    </row>
    <row r="414" spans="3:11" x14ac:dyDescent="0.25">
      <c r="C414" s="87"/>
      <c r="D414" s="74"/>
      <c r="E414" s="79"/>
      <c r="F414" s="74"/>
      <c r="G414" s="74"/>
      <c r="H414" s="74"/>
      <c r="I414" s="74"/>
      <c r="J414" s="74"/>
      <c r="K414" s="75"/>
    </row>
    <row r="415" spans="3:11" x14ac:dyDescent="0.25">
      <c r="C415" s="86"/>
      <c r="D415" s="76"/>
      <c r="E415" s="77"/>
      <c r="F415" s="76"/>
      <c r="G415" s="76"/>
      <c r="H415" s="76"/>
      <c r="I415" s="76"/>
      <c r="J415" s="76"/>
      <c r="K415" s="78"/>
    </row>
    <row r="416" spans="3:11" x14ac:dyDescent="0.25">
      <c r="C416" s="87"/>
      <c r="D416" s="74"/>
      <c r="E416" s="79"/>
      <c r="F416" s="74"/>
      <c r="G416" s="74"/>
      <c r="H416" s="74"/>
      <c r="I416" s="74"/>
      <c r="J416" s="74"/>
      <c r="K416" s="75"/>
    </row>
    <row r="417" spans="3:11" x14ac:dyDescent="0.25">
      <c r="C417" s="86"/>
      <c r="D417" s="76"/>
      <c r="E417" s="77"/>
      <c r="F417" s="76"/>
      <c r="G417" s="76"/>
      <c r="H417" s="76"/>
      <c r="I417" s="76"/>
      <c r="J417" s="76"/>
      <c r="K417" s="78"/>
    </row>
    <row r="418" spans="3:11" x14ac:dyDescent="0.25">
      <c r="C418" s="87"/>
      <c r="D418" s="74"/>
      <c r="E418" s="79"/>
      <c r="F418" s="74"/>
      <c r="G418" s="74"/>
      <c r="H418" s="74"/>
      <c r="I418" s="74"/>
      <c r="J418" s="74"/>
      <c r="K418" s="75"/>
    </row>
    <row r="419" spans="3:11" x14ac:dyDescent="0.25">
      <c r="C419" s="86"/>
      <c r="D419" s="76"/>
      <c r="E419" s="77"/>
      <c r="F419" s="76"/>
      <c r="G419" s="76"/>
      <c r="H419" s="76"/>
      <c r="I419" s="76"/>
      <c r="J419" s="76"/>
      <c r="K419" s="78"/>
    </row>
    <row r="420" spans="3:11" x14ac:dyDescent="0.25">
      <c r="C420" s="87"/>
      <c r="D420" s="74"/>
      <c r="E420" s="79"/>
      <c r="F420" s="74"/>
      <c r="G420" s="74"/>
      <c r="H420" s="74"/>
      <c r="I420" s="74"/>
      <c r="J420" s="74"/>
      <c r="K420" s="75"/>
    </row>
    <row r="421" spans="3:11" x14ac:dyDescent="0.25">
      <c r="C421" s="86"/>
      <c r="D421" s="76"/>
      <c r="E421" s="77"/>
      <c r="F421" s="76"/>
      <c r="G421" s="76"/>
      <c r="H421" s="76"/>
      <c r="I421" s="76"/>
      <c r="J421" s="76"/>
      <c r="K421" s="78"/>
    </row>
    <row r="422" spans="3:11" x14ac:dyDescent="0.25">
      <c r="C422" s="87"/>
      <c r="D422" s="74"/>
      <c r="E422" s="79"/>
      <c r="F422" s="74"/>
      <c r="G422" s="74"/>
      <c r="H422" s="74"/>
      <c r="I422" s="74"/>
      <c r="J422" s="74"/>
      <c r="K422" s="75"/>
    </row>
    <row r="423" spans="3:11" x14ac:dyDescent="0.25">
      <c r="C423" s="86"/>
      <c r="D423" s="76"/>
      <c r="E423" s="77"/>
      <c r="F423" s="76"/>
      <c r="G423" s="76"/>
      <c r="H423" s="76"/>
      <c r="I423" s="76"/>
      <c r="J423" s="76"/>
      <c r="K423" s="78"/>
    </row>
    <row r="424" spans="3:11" x14ac:dyDescent="0.25">
      <c r="C424" s="87"/>
      <c r="D424" s="74"/>
      <c r="E424" s="79"/>
      <c r="F424" s="74"/>
      <c r="G424" s="74"/>
      <c r="H424" s="74"/>
      <c r="I424" s="74"/>
      <c r="J424" s="74"/>
      <c r="K424" s="75"/>
    </row>
    <row r="425" spans="3:11" x14ac:dyDescent="0.25">
      <c r="C425" s="86"/>
      <c r="D425" s="76"/>
      <c r="E425" s="77"/>
      <c r="F425" s="76"/>
      <c r="G425" s="76"/>
      <c r="H425" s="76"/>
      <c r="I425" s="76"/>
      <c r="J425" s="76"/>
      <c r="K425" s="78"/>
    </row>
    <row r="426" spans="3:11" x14ac:dyDescent="0.25">
      <c r="C426" s="87"/>
      <c r="D426" s="74"/>
      <c r="E426" s="79"/>
      <c r="F426" s="74"/>
      <c r="G426" s="74"/>
      <c r="H426" s="74"/>
      <c r="I426" s="74"/>
      <c r="J426" s="74"/>
      <c r="K426" s="75"/>
    </row>
    <row r="427" spans="3:11" x14ac:dyDescent="0.25">
      <c r="C427" s="86"/>
      <c r="D427" s="76"/>
      <c r="E427" s="77"/>
      <c r="F427" s="76"/>
      <c r="G427" s="76"/>
      <c r="H427" s="76"/>
      <c r="I427" s="76"/>
      <c r="J427" s="76"/>
      <c r="K427" s="78"/>
    </row>
    <row r="428" spans="3:11" x14ac:dyDescent="0.25">
      <c r="C428" s="87"/>
      <c r="D428" s="74"/>
      <c r="E428" s="79"/>
      <c r="F428" s="74"/>
      <c r="G428" s="74"/>
      <c r="H428" s="74"/>
      <c r="I428" s="74"/>
      <c r="J428" s="74"/>
      <c r="K428" s="75"/>
    </row>
    <row r="429" spans="3:11" x14ac:dyDescent="0.25">
      <c r="C429" s="86"/>
      <c r="D429" s="76"/>
      <c r="E429" s="77"/>
      <c r="F429" s="76"/>
      <c r="G429" s="76"/>
      <c r="H429" s="76"/>
      <c r="I429" s="76"/>
      <c r="J429" s="76"/>
      <c r="K429" s="78"/>
    </row>
    <row r="430" spans="3:11" x14ac:dyDescent="0.25">
      <c r="C430" s="87"/>
      <c r="D430" s="74"/>
      <c r="E430" s="79"/>
      <c r="F430" s="74"/>
      <c r="G430" s="74"/>
      <c r="H430" s="74"/>
      <c r="I430" s="74"/>
      <c r="J430" s="74"/>
      <c r="K430" s="75"/>
    </row>
    <row r="431" spans="3:11" x14ac:dyDescent="0.25">
      <c r="C431" s="86"/>
      <c r="D431" s="76"/>
      <c r="E431" s="77"/>
      <c r="F431" s="76"/>
      <c r="G431" s="76"/>
      <c r="H431" s="76"/>
      <c r="I431" s="76"/>
      <c r="J431" s="76"/>
      <c r="K431" s="78"/>
    </row>
    <row r="432" spans="3:11" x14ac:dyDescent="0.25">
      <c r="C432" s="87"/>
      <c r="D432" s="74"/>
      <c r="E432" s="79"/>
      <c r="F432" s="74"/>
      <c r="G432" s="74"/>
      <c r="H432" s="74"/>
      <c r="I432" s="74"/>
      <c r="J432" s="74"/>
      <c r="K432" s="75"/>
    </row>
    <row r="433" spans="3:11" x14ac:dyDescent="0.25">
      <c r="C433" s="86"/>
      <c r="D433" s="76"/>
      <c r="E433" s="77"/>
      <c r="F433" s="76"/>
      <c r="G433" s="76"/>
      <c r="H433" s="76"/>
      <c r="I433" s="76"/>
      <c r="J433" s="76"/>
      <c r="K433" s="78"/>
    </row>
    <row r="434" spans="3:11" x14ac:dyDescent="0.25">
      <c r="C434" s="87"/>
      <c r="D434" s="74"/>
      <c r="E434" s="79"/>
      <c r="F434" s="74"/>
      <c r="G434" s="74"/>
      <c r="H434" s="74"/>
      <c r="I434" s="74"/>
      <c r="J434" s="74"/>
      <c r="K434" s="75"/>
    </row>
    <row r="435" spans="3:11" x14ac:dyDescent="0.25">
      <c r="C435" s="86"/>
      <c r="D435" s="76"/>
      <c r="E435" s="77"/>
      <c r="F435" s="76"/>
      <c r="G435" s="76"/>
      <c r="H435" s="76"/>
      <c r="I435" s="76"/>
      <c r="J435" s="76"/>
      <c r="K435" s="78"/>
    </row>
    <row r="436" spans="3:11" x14ac:dyDescent="0.25">
      <c r="C436" s="87"/>
      <c r="D436" s="74"/>
      <c r="E436" s="79"/>
      <c r="F436" s="74"/>
      <c r="G436" s="74"/>
      <c r="H436" s="74"/>
      <c r="I436" s="74"/>
      <c r="J436" s="74"/>
      <c r="K436" s="75"/>
    </row>
    <row r="437" spans="3:11" x14ac:dyDescent="0.25">
      <c r="C437" s="86"/>
      <c r="D437" s="76"/>
      <c r="E437" s="77"/>
      <c r="F437" s="76"/>
      <c r="G437" s="76"/>
      <c r="H437" s="76"/>
      <c r="I437" s="76"/>
      <c r="J437" s="76"/>
      <c r="K437" s="78"/>
    </row>
    <row r="438" spans="3:11" x14ac:dyDescent="0.25">
      <c r="C438" s="87"/>
      <c r="D438" s="74"/>
      <c r="E438" s="79"/>
      <c r="F438" s="74"/>
      <c r="G438" s="74"/>
      <c r="H438" s="74"/>
      <c r="I438" s="74"/>
      <c r="J438" s="74"/>
      <c r="K438" s="75"/>
    </row>
    <row r="439" spans="3:11" x14ac:dyDescent="0.25">
      <c r="C439" s="86"/>
      <c r="D439" s="76"/>
      <c r="E439" s="77"/>
      <c r="F439" s="76"/>
      <c r="G439" s="76"/>
      <c r="H439" s="76"/>
      <c r="I439" s="76"/>
      <c r="J439" s="76"/>
      <c r="K439" s="78"/>
    </row>
    <row r="440" spans="3:11" x14ac:dyDescent="0.25">
      <c r="C440" s="87"/>
      <c r="D440" s="74"/>
      <c r="E440" s="79"/>
      <c r="F440" s="74"/>
      <c r="G440" s="74"/>
      <c r="H440" s="74"/>
      <c r="I440" s="74"/>
      <c r="J440" s="74"/>
      <c r="K440" s="75"/>
    </row>
    <row r="441" spans="3:11" x14ac:dyDescent="0.25">
      <c r="C441" s="86"/>
      <c r="D441" s="76"/>
      <c r="E441" s="77"/>
      <c r="F441" s="76"/>
      <c r="G441" s="76"/>
      <c r="H441" s="76"/>
      <c r="I441" s="76"/>
      <c r="J441" s="76"/>
      <c r="K441" s="78"/>
    </row>
    <row r="442" spans="3:11" x14ac:dyDescent="0.25">
      <c r="C442" s="87"/>
      <c r="D442" s="74"/>
      <c r="E442" s="79"/>
      <c r="F442" s="74"/>
      <c r="G442" s="74"/>
      <c r="H442" s="74"/>
      <c r="I442" s="74"/>
      <c r="J442" s="74"/>
      <c r="K442" s="75"/>
    </row>
    <row r="443" spans="3:11" x14ac:dyDescent="0.25">
      <c r="C443" s="86"/>
      <c r="D443" s="76"/>
      <c r="E443" s="77"/>
      <c r="F443" s="76"/>
      <c r="G443" s="76"/>
      <c r="H443" s="76"/>
      <c r="I443" s="76"/>
      <c r="J443" s="76"/>
      <c r="K443" s="78"/>
    </row>
    <row r="444" spans="3:11" x14ac:dyDescent="0.25">
      <c r="C444" s="87"/>
      <c r="D444" s="74"/>
      <c r="E444" s="79"/>
      <c r="F444" s="74"/>
      <c r="G444" s="74"/>
      <c r="H444" s="74"/>
      <c r="I444" s="74"/>
      <c r="J444" s="74"/>
      <c r="K444" s="75"/>
    </row>
    <row r="445" spans="3:11" x14ac:dyDescent="0.25">
      <c r="C445" s="86"/>
      <c r="D445" s="76"/>
      <c r="E445" s="77"/>
      <c r="F445" s="76"/>
      <c r="G445" s="76"/>
      <c r="H445" s="76"/>
      <c r="I445" s="76"/>
      <c r="J445" s="76"/>
      <c r="K445" s="78"/>
    </row>
    <row r="446" spans="3:11" x14ac:dyDescent="0.25">
      <c r="C446" s="87"/>
      <c r="D446" s="74"/>
      <c r="E446" s="79"/>
      <c r="F446" s="74"/>
      <c r="G446" s="74"/>
      <c r="H446" s="74"/>
      <c r="I446" s="74"/>
      <c r="J446" s="74"/>
      <c r="K446" s="75"/>
    </row>
    <row r="447" spans="3:11" x14ac:dyDescent="0.25">
      <c r="C447" s="86"/>
      <c r="D447" s="76"/>
      <c r="E447" s="77"/>
      <c r="F447" s="76"/>
      <c r="G447" s="76"/>
      <c r="H447" s="76"/>
      <c r="I447" s="76"/>
      <c r="J447" s="76"/>
      <c r="K447" s="78"/>
    </row>
    <row r="448" spans="3:11" x14ac:dyDescent="0.25">
      <c r="C448" s="87"/>
      <c r="D448" s="74"/>
      <c r="E448" s="79"/>
      <c r="F448" s="74"/>
      <c r="G448" s="74"/>
      <c r="H448" s="74"/>
      <c r="I448" s="74"/>
      <c r="J448" s="74"/>
      <c r="K448" s="75"/>
    </row>
    <row r="449" spans="3:11" x14ac:dyDescent="0.25">
      <c r="C449" s="86"/>
      <c r="D449" s="76"/>
      <c r="E449" s="77"/>
      <c r="F449" s="76"/>
      <c r="G449" s="76"/>
      <c r="H449" s="76"/>
      <c r="I449" s="76"/>
      <c r="J449" s="76"/>
      <c r="K449" s="78"/>
    </row>
    <row r="450" spans="3:11" x14ac:dyDescent="0.25">
      <c r="C450" s="87"/>
      <c r="D450" s="74"/>
      <c r="E450" s="79"/>
      <c r="F450" s="74"/>
      <c r="G450" s="74"/>
      <c r="H450" s="74"/>
      <c r="I450" s="74"/>
      <c r="J450" s="74"/>
      <c r="K450" s="75"/>
    </row>
    <row r="451" spans="3:11" x14ac:dyDescent="0.25">
      <c r="C451" s="86"/>
      <c r="D451" s="76"/>
      <c r="E451" s="77"/>
      <c r="F451" s="76"/>
      <c r="G451" s="76"/>
      <c r="H451" s="76"/>
      <c r="I451" s="76"/>
      <c r="J451" s="76"/>
      <c r="K451" s="78"/>
    </row>
    <row r="452" spans="3:11" x14ac:dyDescent="0.25">
      <c r="C452" s="87"/>
      <c r="D452" s="74"/>
      <c r="E452" s="79"/>
      <c r="F452" s="74"/>
      <c r="G452" s="74"/>
      <c r="H452" s="74"/>
      <c r="I452" s="74"/>
      <c r="J452" s="74"/>
      <c r="K452" s="75"/>
    </row>
    <row r="453" spans="3:11" x14ac:dyDescent="0.25">
      <c r="C453" s="86"/>
      <c r="D453" s="76"/>
      <c r="E453" s="77"/>
      <c r="F453" s="76"/>
      <c r="G453" s="76"/>
      <c r="H453" s="76"/>
      <c r="I453" s="76"/>
      <c r="J453" s="76"/>
      <c r="K453" s="78"/>
    </row>
    <row r="454" spans="3:11" x14ac:dyDescent="0.25">
      <c r="C454" s="87"/>
      <c r="D454" s="74"/>
      <c r="E454" s="79"/>
      <c r="F454" s="74"/>
      <c r="G454" s="74"/>
      <c r="H454" s="74"/>
      <c r="I454" s="74"/>
      <c r="J454" s="74"/>
      <c r="K454" s="75"/>
    </row>
    <row r="455" spans="3:11" x14ac:dyDescent="0.25">
      <c r="C455" s="86"/>
      <c r="D455" s="76"/>
      <c r="E455" s="77"/>
      <c r="F455" s="76"/>
      <c r="G455" s="76"/>
      <c r="H455" s="76"/>
      <c r="I455" s="76"/>
      <c r="J455" s="76"/>
      <c r="K455" s="78"/>
    </row>
    <row r="456" spans="3:11" x14ac:dyDescent="0.25">
      <c r="C456" s="87"/>
      <c r="D456" s="74"/>
      <c r="E456" s="79"/>
      <c r="F456" s="74"/>
      <c r="G456" s="74"/>
      <c r="H456" s="74"/>
      <c r="I456" s="74"/>
      <c r="J456" s="74"/>
      <c r="K456" s="75"/>
    </row>
    <row r="457" spans="3:11" x14ac:dyDescent="0.25">
      <c r="C457" s="86"/>
      <c r="D457" s="76"/>
      <c r="E457" s="77"/>
      <c r="F457" s="76"/>
      <c r="G457" s="76"/>
      <c r="H457" s="76"/>
      <c r="I457" s="76"/>
      <c r="J457" s="76"/>
      <c r="K457" s="78"/>
    </row>
    <row r="458" spans="3:11" x14ac:dyDescent="0.25">
      <c r="C458" s="87"/>
      <c r="D458" s="74"/>
      <c r="E458" s="79"/>
      <c r="F458" s="74"/>
      <c r="G458" s="74"/>
      <c r="H458" s="74"/>
      <c r="I458" s="74"/>
      <c r="J458" s="74"/>
      <c r="K458" s="75"/>
    </row>
    <row r="459" spans="3:11" x14ac:dyDescent="0.25">
      <c r="C459" s="86"/>
      <c r="D459" s="76"/>
      <c r="E459" s="77"/>
      <c r="F459" s="76"/>
      <c r="G459" s="76"/>
      <c r="H459" s="76"/>
      <c r="I459" s="76"/>
      <c r="J459" s="76"/>
      <c r="K459" s="78"/>
    </row>
    <row r="460" spans="3:11" x14ac:dyDescent="0.25">
      <c r="C460" s="87"/>
      <c r="D460" s="74"/>
      <c r="E460" s="79"/>
      <c r="F460" s="74"/>
      <c r="G460" s="74"/>
      <c r="H460" s="74"/>
      <c r="I460" s="74"/>
      <c r="J460" s="74"/>
      <c r="K460" s="75"/>
    </row>
    <row r="461" spans="3:11" x14ac:dyDescent="0.25">
      <c r="C461" s="88"/>
      <c r="D461" s="80"/>
      <c r="E461" s="81"/>
      <c r="F461" s="80"/>
      <c r="G461" s="80"/>
      <c r="H461" s="80"/>
      <c r="I461" s="80"/>
      <c r="J461" s="80"/>
      <c r="K461" s="82"/>
    </row>
  </sheetData>
  <mergeCells count="196">
    <mergeCell ref="N1:AL1"/>
    <mergeCell ref="P3:Q3"/>
    <mergeCell ref="S3:T3"/>
    <mergeCell ref="U3:Y3"/>
    <mergeCell ref="AC3:AD3"/>
    <mergeCell ref="AF3:AH3"/>
    <mergeCell ref="P4:Q4"/>
    <mergeCell ref="S4:T4"/>
    <mergeCell ref="U4:Y4"/>
    <mergeCell ref="AC4:AD4"/>
    <mergeCell ref="AF4:AH4"/>
    <mergeCell ref="P5:Q5"/>
    <mergeCell ref="S5:T5"/>
    <mergeCell ref="U5:Y5"/>
    <mergeCell ref="AC5:AD5"/>
    <mergeCell ref="AF5:AH5"/>
    <mergeCell ref="P6:Q6"/>
    <mergeCell ref="S6:T6"/>
    <mergeCell ref="U6:Y6"/>
    <mergeCell ref="AC6:AD6"/>
    <mergeCell ref="AF6:AH6"/>
    <mergeCell ref="P7:Q7"/>
    <mergeCell ref="S7:T7"/>
    <mergeCell ref="U7:Y7"/>
    <mergeCell ref="AC7:AD7"/>
    <mergeCell ref="AF7:AH7"/>
    <mergeCell ref="P8:Q8"/>
    <mergeCell ref="S8:T8"/>
    <mergeCell ref="U8:Y8"/>
    <mergeCell ref="AC8:AD8"/>
    <mergeCell ref="AF8:AH8"/>
    <mergeCell ref="P9:Q9"/>
    <mergeCell ref="S9:T9"/>
    <mergeCell ref="U9:Y9"/>
    <mergeCell ref="AC9:AD9"/>
    <mergeCell ref="AF9:AH9"/>
    <mergeCell ref="P10:Q10"/>
    <mergeCell ref="S10:T10"/>
    <mergeCell ref="U10:Y10"/>
    <mergeCell ref="AC10:AD10"/>
    <mergeCell ref="AF10:AH10"/>
    <mergeCell ref="P11:Q11"/>
    <mergeCell ref="S11:T11"/>
    <mergeCell ref="U11:Y11"/>
    <mergeCell ref="AC11:AD11"/>
    <mergeCell ref="AF11:AH11"/>
    <mergeCell ref="P12:Q12"/>
    <mergeCell ref="S12:T12"/>
    <mergeCell ref="U12:Y12"/>
    <mergeCell ref="AC12:AD12"/>
    <mergeCell ref="AF12:AH12"/>
    <mergeCell ref="P13:Q13"/>
    <mergeCell ref="S13:T13"/>
    <mergeCell ref="U13:Y13"/>
    <mergeCell ref="AC13:AD13"/>
    <mergeCell ref="AF13:AH13"/>
    <mergeCell ref="P14:Q14"/>
    <mergeCell ref="S14:T14"/>
    <mergeCell ref="U14:Y14"/>
    <mergeCell ref="AC14:AD14"/>
    <mergeCell ref="AF14:AH14"/>
    <mergeCell ref="P15:Q15"/>
    <mergeCell ref="S15:T15"/>
    <mergeCell ref="U15:Y15"/>
    <mergeCell ref="AC15:AD15"/>
    <mergeCell ref="AF15:AH15"/>
    <mergeCell ref="P16:Q16"/>
    <mergeCell ref="S16:T16"/>
    <mergeCell ref="U16:Y16"/>
    <mergeCell ref="AC16:AD16"/>
    <mergeCell ref="AF16:AH16"/>
    <mergeCell ref="P17:Q17"/>
    <mergeCell ref="S17:T17"/>
    <mergeCell ref="U17:Y17"/>
    <mergeCell ref="AC17:AD17"/>
    <mergeCell ref="AF17:AH17"/>
    <mergeCell ref="P18:Q18"/>
    <mergeCell ref="S18:T18"/>
    <mergeCell ref="U18:Y18"/>
    <mergeCell ref="AC18:AD18"/>
    <mergeCell ref="AF18:AH18"/>
    <mergeCell ref="P19:Q19"/>
    <mergeCell ref="S19:T19"/>
    <mergeCell ref="U19:Y19"/>
    <mergeCell ref="AC19:AD19"/>
    <mergeCell ref="AF19:AH19"/>
    <mergeCell ref="P20:Q20"/>
    <mergeCell ref="S20:T20"/>
    <mergeCell ref="U20:Y20"/>
    <mergeCell ref="AC20:AD20"/>
    <mergeCell ref="AF20:AH20"/>
    <mergeCell ref="P21:Q21"/>
    <mergeCell ref="S21:T21"/>
    <mergeCell ref="U21:Y21"/>
    <mergeCell ref="AC21:AD21"/>
    <mergeCell ref="AF21:AH21"/>
    <mergeCell ref="P22:Q22"/>
    <mergeCell ref="S22:T22"/>
    <mergeCell ref="U22:Y22"/>
    <mergeCell ref="AC22:AD22"/>
    <mergeCell ref="AF22:AH22"/>
    <mergeCell ref="P23:Q23"/>
    <mergeCell ref="S23:T23"/>
    <mergeCell ref="U23:Y23"/>
    <mergeCell ref="AC23:AD23"/>
    <mergeCell ref="AF23:AH23"/>
    <mergeCell ref="P24:Q24"/>
    <mergeCell ref="S24:T24"/>
    <mergeCell ref="U24:Y24"/>
    <mergeCell ref="AC24:AD24"/>
    <mergeCell ref="AF24:AH24"/>
    <mergeCell ref="P25:Q25"/>
    <mergeCell ref="S25:T25"/>
    <mergeCell ref="U25:Y25"/>
    <mergeCell ref="AC25:AD25"/>
    <mergeCell ref="AF25:AH25"/>
    <mergeCell ref="P26:Q26"/>
    <mergeCell ref="S26:T26"/>
    <mergeCell ref="U26:Y26"/>
    <mergeCell ref="AC26:AD26"/>
    <mergeCell ref="AF26:AH26"/>
    <mergeCell ref="P27:Q27"/>
    <mergeCell ref="S27:T27"/>
    <mergeCell ref="U27:Y27"/>
    <mergeCell ref="AC27:AD27"/>
    <mergeCell ref="AF27:AH27"/>
    <mergeCell ref="P28:Q28"/>
    <mergeCell ref="S28:T28"/>
    <mergeCell ref="U28:Y28"/>
    <mergeCell ref="AC28:AD28"/>
    <mergeCell ref="AF28:AH28"/>
    <mergeCell ref="P29:Q29"/>
    <mergeCell ref="S29:T29"/>
    <mergeCell ref="U29:Y29"/>
    <mergeCell ref="AC29:AD29"/>
    <mergeCell ref="AF29:AH29"/>
    <mergeCell ref="P30:Q30"/>
    <mergeCell ref="S30:T30"/>
    <mergeCell ref="U30:Y30"/>
    <mergeCell ref="AC30:AD30"/>
    <mergeCell ref="AF30:AH30"/>
    <mergeCell ref="P31:Q31"/>
    <mergeCell ref="S31:T31"/>
    <mergeCell ref="U31:Y31"/>
    <mergeCell ref="AC31:AD31"/>
    <mergeCell ref="AF31:AH31"/>
    <mergeCell ref="P32:Q32"/>
    <mergeCell ref="S32:T32"/>
    <mergeCell ref="U32:Y32"/>
    <mergeCell ref="AC32:AD32"/>
    <mergeCell ref="AF32:AH32"/>
    <mergeCell ref="P33:Q33"/>
    <mergeCell ref="S33:T33"/>
    <mergeCell ref="U33:Y33"/>
    <mergeCell ref="AC33:AD33"/>
    <mergeCell ref="AF33:AH33"/>
    <mergeCell ref="P34:Q34"/>
    <mergeCell ref="S34:T34"/>
    <mergeCell ref="U34:Y34"/>
    <mergeCell ref="AC34:AD34"/>
    <mergeCell ref="AF34:AH34"/>
    <mergeCell ref="P35:Q35"/>
    <mergeCell ref="S35:T35"/>
    <mergeCell ref="U35:Y35"/>
    <mergeCell ref="AC35:AD35"/>
    <mergeCell ref="AF35:AH35"/>
    <mergeCell ref="P36:Q36"/>
    <mergeCell ref="S36:T36"/>
    <mergeCell ref="U36:Y36"/>
    <mergeCell ref="AC36:AD36"/>
    <mergeCell ref="AF36:AH36"/>
    <mergeCell ref="P37:Q37"/>
    <mergeCell ref="S37:T37"/>
    <mergeCell ref="U37:Y37"/>
    <mergeCell ref="AC37:AD37"/>
    <mergeCell ref="AF37:AH37"/>
    <mergeCell ref="P38:Q38"/>
    <mergeCell ref="S38:T38"/>
    <mergeCell ref="U38:Y38"/>
    <mergeCell ref="AC38:AD38"/>
    <mergeCell ref="AF38:AH38"/>
    <mergeCell ref="P41:Q41"/>
    <mergeCell ref="S41:T41"/>
    <mergeCell ref="U41:Y41"/>
    <mergeCell ref="AC41:AD41"/>
    <mergeCell ref="AF41:AH41"/>
    <mergeCell ref="P39:Q39"/>
    <mergeCell ref="S39:T39"/>
    <mergeCell ref="U39:Y39"/>
    <mergeCell ref="AC39:AD39"/>
    <mergeCell ref="AF39:AH39"/>
    <mergeCell ref="P40:Q40"/>
    <mergeCell ref="S40:T40"/>
    <mergeCell ref="U40:Y40"/>
    <mergeCell ref="AC40:AD40"/>
    <mergeCell ref="AF40:AH40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5E79A-B90F-4911-B0A7-FF2930E738CE}">
  <dimension ref="A1:EK32678"/>
  <sheetViews>
    <sheetView tabSelected="1" topLeftCell="DP27" zoomScale="90" zoomScaleNormal="90" workbookViewId="0">
      <selection activeCell="D33" sqref="D33"/>
    </sheetView>
  </sheetViews>
  <sheetFormatPr defaultRowHeight="15" x14ac:dyDescent="0.25"/>
  <cols>
    <col min="1" max="1" width="55.5703125" style="84" bestFit="1" customWidth="1"/>
    <col min="2" max="2" width="7" style="84" bestFit="1" customWidth="1"/>
    <col min="3" max="3" width="14.7109375" style="84" bestFit="1" customWidth="1"/>
    <col min="4" max="4" width="30.42578125" style="84" bestFit="1" customWidth="1"/>
    <col min="5" max="5" width="11.5703125" style="85" bestFit="1" customWidth="1"/>
    <col min="6" max="6" width="8.7109375" style="85" bestFit="1" customWidth="1"/>
    <col min="7" max="7" width="13.140625" style="84" bestFit="1" customWidth="1"/>
    <col min="8" max="8" width="22.28515625" style="84" bestFit="1" customWidth="1"/>
    <col min="9" max="9" width="12.140625" style="84" bestFit="1" customWidth="1"/>
    <col min="11" max="11" width="12.85546875" customWidth="1"/>
    <col min="12" max="12" width="14.5703125" customWidth="1"/>
    <col min="14" max="14" width="22.140625" customWidth="1"/>
    <col min="15" max="15" width="32" customWidth="1"/>
    <col min="16" max="16" width="13.140625" style="31" customWidth="1"/>
    <col min="17" max="17" width="11.7109375" style="40" customWidth="1"/>
    <col min="18" max="18" width="4" customWidth="1"/>
    <col min="19" max="19" width="13.28515625" customWidth="1"/>
    <col min="20" max="20" width="12.42578125" style="31" customWidth="1"/>
    <col min="21" max="21" width="8.42578125" customWidth="1"/>
    <col min="22" max="22" width="10.7109375" customWidth="1"/>
    <col min="23" max="23" width="6.42578125" customWidth="1"/>
    <col min="24" max="24" width="9.28515625" customWidth="1"/>
    <col min="25" max="25" width="9.5703125" customWidth="1"/>
    <col min="26" max="26" width="8.85546875" customWidth="1"/>
    <col min="27" max="27" width="8.28515625" customWidth="1"/>
    <col min="28" max="28" width="5.42578125" customWidth="1"/>
    <col min="29" max="29" width="6.85546875" customWidth="1"/>
    <col min="30" max="30" width="7.28515625" customWidth="1"/>
    <col min="31" max="31" width="9.140625" customWidth="1"/>
    <col min="32" max="32" width="8.42578125" customWidth="1"/>
    <col min="33" max="33" width="6.5703125" customWidth="1"/>
    <col min="34" max="34" width="6.28515625" customWidth="1"/>
    <col min="35" max="35" width="10.28515625" customWidth="1"/>
    <col min="36" max="36" width="14.7109375" customWidth="1"/>
    <col min="37" max="37" width="6" customWidth="1"/>
    <col min="38" max="38" width="7.140625" customWidth="1"/>
    <col min="39" max="39" width="4.42578125" customWidth="1"/>
    <col min="42" max="42" width="13.85546875" customWidth="1"/>
    <col min="43" max="43" width="13.140625" customWidth="1"/>
    <col min="44" max="44" width="9.140625" customWidth="1"/>
    <col min="45" max="45" width="16.140625" customWidth="1"/>
    <col min="46" max="46" width="34.28515625" customWidth="1"/>
    <col min="47" max="47" width="11.85546875" style="31" customWidth="1"/>
    <col min="48" max="48" width="13.7109375" style="40" customWidth="1"/>
    <col min="49" max="49" width="3.7109375" customWidth="1"/>
    <col min="50" max="50" width="16.7109375" customWidth="1"/>
    <col min="51" max="51" width="13.85546875" customWidth="1"/>
    <col min="73" max="73" width="12.140625" customWidth="1"/>
    <col min="74" max="74" width="12.42578125" customWidth="1"/>
    <col min="76" max="76" width="16.7109375" customWidth="1"/>
    <col min="77" max="77" width="29.28515625" customWidth="1"/>
    <col min="78" max="78" width="12.28515625" style="31" customWidth="1"/>
    <col min="79" max="79" width="13" style="40" customWidth="1"/>
    <col min="80" max="80" width="5" customWidth="1"/>
    <col min="81" max="81" width="17.85546875" customWidth="1"/>
    <col min="82" max="82" width="13" customWidth="1"/>
    <col min="104" max="104" width="14.5703125" customWidth="1"/>
    <col min="105" max="105" width="12.5703125" customWidth="1"/>
    <col min="107" max="107" width="16.42578125" customWidth="1"/>
    <col min="108" max="108" width="27.5703125" customWidth="1"/>
    <col min="109" max="109" width="11.7109375" style="31" customWidth="1"/>
    <col min="110" max="110" width="11.85546875" style="40" customWidth="1"/>
    <col min="111" max="111" width="5" customWidth="1"/>
    <col min="112" max="112" width="15" customWidth="1"/>
    <col min="113" max="113" width="14.5703125" customWidth="1"/>
    <col min="135" max="135" width="13.7109375" customWidth="1"/>
    <col min="136" max="136" width="11.5703125" bestFit="1" customWidth="1"/>
    <col min="137" max="137" width="12.42578125" customWidth="1"/>
    <col min="138" max="138" width="11.85546875" customWidth="1"/>
  </cols>
  <sheetData>
    <row r="1" spans="1:141" ht="31.5" x14ac:dyDescent="0.25">
      <c r="A1" s="107" t="s">
        <v>163</v>
      </c>
      <c r="B1" s="107" t="s">
        <v>76</v>
      </c>
      <c r="C1" s="107" t="s">
        <v>48</v>
      </c>
      <c r="D1" s="107" t="s">
        <v>49</v>
      </c>
      <c r="E1" s="190" t="s">
        <v>67</v>
      </c>
      <c r="F1" s="190" t="s">
        <v>50</v>
      </c>
      <c r="G1" s="107" t="s">
        <v>192</v>
      </c>
      <c r="H1" s="107" t="s">
        <v>193</v>
      </c>
      <c r="I1" s="107" t="s">
        <v>194</v>
      </c>
      <c r="K1" s="213" t="s">
        <v>85</v>
      </c>
      <c r="L1" s="213"/>
      <c r="M1" s="212" t="s">
        <v>88</v>
      </c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  <c r="AD1" s="212"/>
      <c r="AE1" s="212"/>
      <c r="AF1" s="212"/>
      <c r="AG1" s="212"/>
      <c r="AH1" s="212"/>
      <c r="AI1" s="212"/>
      <c r="AJ1" s="212"/>
      <c r="AK1" s="212"/>
      <c r="AL1" s="212"/>
      <c r="AM1" s="212"/>
      <c r="AN1" s="212"/>
      <c r="AP1" s="213" t="s">
        <v>85</v>
      </c>
      <c r="AQ1" s="213"/>
      <c r="AR1" s="212" t="s">
        <v>89</v>
      </c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2"/>
      <c r="BI1" s="212"/>
      <c r="BJ1" s="212"/>
      <c r="BK1" s="212"/>
      <c r="BL1" s="212"/>
      <c r="BM1" s="212"/>
      <c r="BN1" s="212"/>
      <c r="BO1" s="212"/>
      <c r="BP1" s="212"/>
      <c r="BQ1" s="212"/>
      <c r="BR1" s="212"/>
      <c r="BS1" s="212"/>
      <c r="BU1" s="213" t="s">
        <v>85</v>
      </c>
      <c r="BV1" s="213"/>
      <c r="BW1" s="212" t="s">
        <v>86</v>
      </c>
      <c r="BX1" s="212"/>
      <c r="BY1" s="212"/>
      <c r="BZ1" s="212"/>
      <c r="CA1" s="212"/>
      <c r="CB1" s="212"/>
      <c r="CC1" s="212"/>
      <c r="CD1" s="212"/>
      <c r="CE1" s="212"/>
      <c r="CF1" s="212"/>
      <c r="CG1" s="212"/>
      <c r="CH1" s="212"/>
      <c r="CI1" s="212"/>
      <c r="CJ1" s="212"/>
      <c r="CK1" s="212"/>
      <c r="CL1" s="212"/>
      <c r="CM1" s="212"/>
      <c r="CN1" s="212"/>
      <c r="CO1" s="212"/>
      <c r="CP1" s="212"/>
      <c r="CQ1" s="212"/>
      <c r="CR1" s="212"/>
      <c r="CS1" s="212"/>
      <c r="CT1" s="212"/>
      <c r="CU1" s="212"/>
      <c r="CV1" s="212"/>
      <c r="CW1" s="212"/>
      <c r="CX1" s="212"/>
      <c r="CZ1" s="213" t="s">
        <v>85</v>
      </c>
      <c r="DA1" s="213"/>
      <c r="DB1" s="212" t="s">
        <v>87</v>
      </c>
      <c r="DC1" s="212"/>
      <c r="DD1" s="212"/>
      <c r="DE1" s="212"/>
      <c r="DF1" s="212"/>
      <c r="DG1" s="212"/>
      <c r="DH1" s="212"/>
      <c r="DI1" s="212"/>
      <c r="DJ1" s="212"/>
      <c r="DK1" s="212"/>
      <c r="DL1" s="212"/>
      <c r="DM1" s="212"/>
      <c r="DN1" s="212"/>
      <c r="DO1" s="212"/>
      <c r="DP1" s="212"/>
      <c r="DQ1" s="212"/>
      <c r="DR1" s="212"/>
      <c r="DS1" s="212"/>
      <c r="DT1" s="212"/>
      <c r="DU1" s="212"/>
      <c r="DV1" s="212"/>
      <c r="DW1" s="212"/>
      <c r="DX1" s="212"/>
      <c r="DY1" s="212"/>
      <c r="DZ1" s="212"/>
      <c r="EA1" s="212"/>
      <c r="EB1" s="212"/>
      <c r="EC1" s="212"/>
      <c r="EE1" s="68"/>
      <c r="EF1" s="68" t="s">
        <v>47</v>
      </c>
      <c r="EG1" s="67"/>
      <c r="EH1" s="67"/>
      <c r="EI1" s="67"/>
      <c r="EJ1" s="67"/>
      <c r="EK1" s="67"/>
    </row>
    <row r="2" spans="1:141" x14ac:dyDescent="0.25">
      <c r="A2" s="114" t="s">
        <v>1227</v>
      </c>
      <c r="B2">
        <v>1</v>
      </c>
      <c r="C2" s="114" t="s">
        <v>54</v>
      </c>
      <c r="D2" s="114" t="s">
        <v>1228</v>
      </c>
      <c r="E2" s="115">
        <v>44866</v>
      </c>
      <c r="F2" s="192">
        <v>6.2962962962962964E-3</v>
      </c>
      <c r="G2">
        <v>2</v>
      </c>
      <c r="H2" s="114" t="s">
        <v>1229</v>
      </c>
      <c r="I2">
        <v>5497133</v>
      </c>
      <c r="K2" s="47">
        <v>1.1574074074074073E-5</v>
      </c>
      <c r="L2" s="47">
        <v>0.24998842592592593</v>
      </c>
      <c r="M2" s="212"/>
      <c r="N2" s="212"/>
      <c r="O2" s="212"/>
      <c r="P2" s="212"/>
      <c r="Q2" s="212"/>
      <c r="R2" s="212"/>
      <c r="S2" s="212"/>
      <c r="T2" s="212"/>
      <c r="U2" s="212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2"/>
      <c r="AM2" s="212"/>
      <c r="AN2" s="212"/>
      <c r="AP2" s="47">
        <v>0.25</v>
      </c>
      <c r="AQ2" s="47">
        <v>0.45832175925925928</v>
      </c>
      <c r="AR2" s="212"/>
      <c r="AS2" s="212"/>
      <c r="AT2" s="212"/>
      <c r="AU2" s="212"/>
      <c r="AV2" s="212"/>
      <c r="AW2" s="212"/>
      <c r="AX2" s="212"/>
      <c r="AY2" s="212"/>
      <c r="AZ2" s="212"/>
      <c r="BA2" s="212"/>
      <c r="BB2" s="212"/>
      <c r="BC2" s="212"/>
      <c r="BD2" s="212"/>
      <c r="BE2" s="212"/>
      <c r="BF2" s="212"/>
      <c r="BG2" s="212"/>
      <c r="BH2" s="212"/>
      <c r="BI2" s="212"/>
      <c r="BJ2" s="212"/>
      <c r="BK2" s="212"/>
      <c r="BL2" s="212"/>
      <c r="BM2" s="212"/>
      <c r="BN2" s="212"/>
      <c r="BO2" s="212"/>
      <c r="BP2" s="212"/>
      <c r="BQ2" s="212"/>
      <c r="BR2" s="212"/>
      <c r="BS2" s="212"/>
      <c r="BU2" s="47">
        <v>0.45833333333333331</v>
      </c>
      <c r="BV2" s="47">
        <v>0.74998842592592585</v>
      </c>
      <c r="BW2" s="212"/>
      <c r="BX2" s="212"/>
      <c r="BY2" s="212"/>
      <c r="BZ2" s="212"/>
      <c r="CA2" s="212"/>
      <c r="CB2" s="212"/>
      <c r="CC2" s="212"/>
      <c r="CD2" s="212"/>
      <c r="CE2" s="212"/>
      <c r="CF2" s="212"/>
      <c r="CG2" s="212"/>
      <c r="CH2" s="212"/>
      <c r="CI2" s="212"/>
      <c r="CJ2" s="212"/>
      <c r="CK2" s="212"/>
      <c r="CL2" s="212"/>
      <c r="CM2" s="212"/>
      <c r="CN2" s="212"/>
      <c r="CO2" s="212"/>
      <c r="CP2" s="212"/>
      <c r="CQ2" s="212"/>
      <c r="CR2" s="212"/>
      <c r="CS2" s="212"/>
      <c r="CT2" s="212"/>
      <c r="CU2" s="212"/>
      <c r="CV2" s="212"/>
      <c r="CW2" s="212"/>
      <c r="CX2" s="212"/>
      <c r="CZ2" s="47">
        <v>0.75</v>
      </c>
      <c r="DA2" s="47">
        <v>0.95832175925925922</v>
      </c>
      <c r="DB2" s="212"/>
      <c r="DC2" s="212"/>
      <c r="DD2" s="212"/>
      <c r="DE2" s="212"/>
      <c r="DF2" s="212"/>
      <c r="DG2" s="212"/>
      <c r="DH2" s="212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E2" s="214" t="s">
        <v>90</v>
      </c>
      <c r="EF2" s="214"/>
      <c r="EG2" s="214"/>
      <c r="EH2" s="214"/>
      <c r="EI2" s="214"/>
      <c r="EJ2" s="214"/>
      <c r="EK2" s="214"/>
    </row>
    <row r="3" spans="1:141" x14ac:dyDescent="0.25">
      <c r="A3" s="109" t="s">
        <v>1227</v>
      </c>
      <c r="B3">
        <v>2</v>
      </c>
      <c r="C3" s="109" t="s">
        <v>54</v>
      </c>
      <c r="D3" s="109" t="s">
        <v>424</v>
      </c>
      <c r="E3" s="94">
        <v>44866</v>
      </c>
      <c r="F3" s="174">
        <v>1.2604166666666666E-2</v>
      </c>
      <c r="G3">
        <v>2</v>
      </c>
      <c r="H3" s="109" t="s">
        <v>425</v>
      </c>
      <c r="I3">
        <v>5350400</v>
      </c>
      <c r="K3" s="47">
        <v>0.95833333333333337</v>
      </c>
      <c r="L3" s="47">
        <v>1</v>
      </c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P3" s="47"/>
      <c r="AQ3" s="47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12"/>
      <c r="BD3" s="212"/>
      <c r="BE3" s="212"/>
      <c r="BF3" s="212"/>
      <c r="BG3" s="212"/>
      <c r="BH3" s="212"/>
      <c r="BI3" s="212"/>
      <c r="BJ3" s="212"/>
      <c r="BK3" s="212"/>
      <c r="BL3" s="212"/>
      <c r="BM3" s="212"/>
      <c r="BN3" s="212"/>
      <c r="BO3" s="212"/>
      <c r="BP3" s="212"/>
      <c r="BQ3" s="212"/>
      <c r="BR3" s="212"/>
      <c r="BS3" s="212"/>
      <c r="BU3" s="47"/>
      <c r="BV3" s="47"/>
      <c r="BW3" s="212"/>
      <c r="BX3" s="212"/>
      <c r="BY3" s="212"/>
      <c r="BZ3" s="212"/>
      <c r="CA3" s="212"/>
      <c r="CB3" s="212"/>
      <c r="CC3" s="212"/>
      <c r="CD3" s="212"/>
      <c r="CE3" s="212"/>
      <c r="CF3" s="212"/>
      <c r="CG3" s="212"/>
      <c r="CH3" s="212"/>
      <c r="CI3" s="212"/>
      <c r="CJ3" s="212"/>
      <c r="CK3" s="212"/>
      <c r="CL3" s="212"/>
      <c r="CM3" s="212"/>
      <c r="CN3" s="212"/>
      <c r="CO3" s="212"/>
      <c r="CP3" s="212"/>
      <c r="CQ3" s="212"/>
      <c r="CR3" s="212"/>
      <c r="CS3" s="212"/>
      <c r="CT3" s="212"/>
      <c r="CU3" s="212"/>
      <c r="CV3" s="212"/>
      <c r="CW3" s="212"/>
      <c r="CX3" s="212"/>
      <c r="CZ3" s="47"/>
      <c r="DA3" s="47"/>
      <c r="DB3" s="212"/>
      <c r="DC3" s="212"/>
      <c r="DD3" s="212"/>
      <c r="DE3" s="212"/>
      <c r="DF3" s="212"/>
      <c r="DG3" s="212"/>
      <c r="DH3" s="212"/>
      <c r="DI3" s="212"/>
      <c r="DJ3" s="212"/>
      <c r="DK3" s="212"/>
      <c r="DL3" s="212"/>
      <c r="DM3" s="212"/>
      <c r="DN3" s="212"/>
      <c r="DO3" s="212"/>
      <c r="DP3" s="212"/>
      <c r="DQ3" s="212"/>
      <c r="DR3" s="212"/>
      <c r="DS3" s="212"/>
      <c r="DT3" s="212"/>
      <c r="DU3" s="212"/>
      <c r="DV3" s="212"/>
      <c r="DW3" s="212"/>
      <c r="DX3" s="212"/>
      <c r="DY3" s="212"/>
      <c r="DZ3" s="212"/>
      <c r="EA3" s="212"/>
      <c r="EB3" s="212"/>
      <c r="EC3" s="212"/>
      <c r="EE3" s="214"/>
      <c r="EF3" s="214"/>
      <c r="EG3" s="214"/>
      <c r="EH3" s="214"/>
      <c r="EI3" s="214"/>
      <c r="EJ3" s="214"/>
      <c r="EK3" s="214"/>
    </row>
    <row r="4" spans="1:141" ht="45" x14ac:dyDescent="0.25">
      <c r="A4" s="109" t="s">
        <v>1227</v>
      </c>
      <c r="B4">
        <v>3</v>
      </c>
      <c r="C4" s="109" t="s">
        <v>52</v>
      </c>
      <c r="D4" s="109" t="s">
        <v>1230</v>
      </c>
      <c r="E4" s="94">
        <v>44866</v>
      </c>
      <c r="F4" s="174">
        <v>1.2766203703703703E-2</v>
      </c>
      <c r="G4">
        <v>2</v>
      </c>
      <c r="H4" s="109" t="s">
        <v>1231</v>
      </c>
      <c r="I4">
        <v>2669211</v>
      </c>
      <c r="M4" s="38" t="s">
        <v>76</v>
      </c>
      <c r="N4" s="39" t="s">
        <v>48</v>
      </c>
      <c r="O4" s="39" t="s">
        <v>49</v>
      </c>
      <c r="P4" s="42" t="s">
        <v>67</v>
      </c>
      <c r="Q4" s="41" t="s">
        <v>50</v>
      </c>
      <c r="R4" s="41"/>
      <c r="S4" s="46" t="s">
        <v>83</v>
      </c>
      <c r="T4" s="48"/>
      <c r="U4" s="49" t="s">
        <v>78</v>
      </c>
      <c r="V4" s="49" t="s">
        <v>77</v>
      </c>
      <c r="W4" s="49" t="s">
        <v>24</v>
      </c>
      <c r="X4" s="49" t="s">
        <v>80</v>
      </c>
      <c r="Y4" s="49" t="s">
        <v>54</v>
      </c>
      <c r="Z4" s="49" t="s">
        <v>56</v>
      </c>
      <c r="AA4" s="49" t="s">
        <v>53</v>
      </c>
      <c r="AB4" s="49" t="s">
        <v>57</v>
      </c>
      <c r="AC4" s="49" t="s">
        <v>52</v>
      </c>
      <c r="AD4" s="49" t="s">
        <v>58</v>
      </c>
      <c r="AE4" s="49" t="s">
        <v>55</v>
      </c>
      <c r="AF4" s="49" t="s">
        <v>51</v>
      </c>
      <c r="AG4" s="49" t="s">
        <v>81</v>
      </c>
      <c r="AH4" s="49" t="s">
        <v>79</v>
      </c>
      <c r="AI4" s="49" t="s">
        <v>82</v>
      </c>
      <c r="AJ4" s="49" t="s">
        <v>21</v>
      </c>
      <c r="AK4" s="49" t="s">
        <v>20</v>
      </c>
      <c r="AL4" s="49" t="s">
        <v>36</v>
      </c>
      <c r="AM4" s="49" t="s">
        <v>18</v>
      </c>
      <c r="AN4" s="50"/>
      <c r="AR4" s="38" t="s">
        <v>76</v>
      </c>
      <c r="AS4" s="39" t="s">
        <v>48</v>
      </c>
      <c r="AT4" s="39" t="s">
        <v>49</v>
      </c>
      <c r="AU4" s="42" t="s">
        <v>67</v>
      </c>
      <c r="AV4" s="41" t="s">
        <v>50</v>
      </c>
      <c r="AW4" s="41"/>
      <c r="AX4" s="46" t="s">
        <v>83</v>
      </c>
      <c r="AY4" s="48"/>
      <c r="AZ4" s="49" t="s">
        <v>78</v>
      </c>
      <c r="BA4" s="49" t="s">
        <v>77</v>
      </c>
      <c r="BB4" s="49" t="s">
        <v>24</v>
      </c>
      <c r="BC4" s="49" t="s">
        <v>80</v>
      </c>
      <c r="BD4" s="49" t="s">
        <v>54</v>
      </c>
      <c r="BE4" s="49" t="s">
        <v>56</v>
      </c>
      <c r="BF4" s="49" t="s">
        <v>53</v>
      </c>
      <c r="BG4" s="49" t="s">
        <v>57</v>
      </c>
      <c r="BH4" s="49" t="s">
        <v>52</v>
      </c>
      <c r="BI4" s="49" t="s">
        <v>58</v>
      </c>
      <c r="BJ4" s="49" t="s">
        <v>55</v>
      </c>
      <c r="BK4" s="49" t="s">
        <v>51</v>
      </c>
      <c r="BL4" s="49" t="s">
        <v>81</v>
      </c>
      <c r="BM4" s="49" t="s">
        <v>79</v>
      </c>
      <c r="BN4" s="49" t="s">
        <v>82</v>
      </c>
      <c r="BO4" s="49" t="s">
        <v>21</v>
      </c>
      <c r="BP4" s="49" t="s">
        <v>20</v>
      </c>
      <c r="BQ4" s="49" t="s">
        <v>36</v>
      </c>
      <c r="BR4" s="49" t="s">
        <v>18</v>
      </c>
      <c r="BS4" s="50"/>
      <c r="BW4" s="38" t="s">
        <v>76</v>
      </c>
      <c r="BX4" s="39" t="s">
        <v>48</v>
      </c>
      <c r="BY4" s="39" t="s">
        <v>49</v>
      </c>
      <c r="BZ4" s="42" t="s">
        <v>67</v>
      </c>
      <c r="CA4" s="41" t="s">
        <v>50</v>
      </c>
      <c r="CB4" s="41"/>
      <c r="CC4" s="46" t="s">
        <v>83</v>
      </c>
      <c r="CD4" s="48"/>
      <c r="CE4" s="49" t="s">
        <v>78</v>
      </c>
      <c r="CF4" s="49" t="s">
        <v>77</v>
      </c>
      <c r="CG4" s="49" t="s">
        <v>24</v>
      </c>
      <c r="CH4" s="49" t="s">
        <v>80</v>
      </c>
      <c r="CI4" s="49" t="s">
        <v>54</v>
      </c>
      <c r="CJ4" s="49" t="s">
        <v>56</v>
      </c>
      <c r="CK4" s="49" t="s">
        <v>53</v>
      </c>
      <c r="CL4" s="49" t="s">
        <v>57</v>
      </c>
      <c r="CM4" s="49" t="s">
        <v>52</v>
      </c>
      <c r="CN4" s="49" t="s">
        <v>58</v>
      </c>
      <c r="CO4" s="49" t="s">
        <v>55</v>
      </c>
      <c r="CP4" s="49" t="s">
        <v>51</v>
      </c>
      <c r="CQ4" s="49" t="s">
        <v>81</v>
      </c>
      <c r="CR4" s="49" t="s">
        <v>79</v>
      </c>
      <c r="CS4" s="49" t="s">
        <v>82</v>
      </c>
      <c r="CT4" s="60" t="s">
        <v>21</v>
      </c>
      <c r="CU4" s="49" t="s">
        <v>20</v>
      </c>
      <c r="CV4" s="49" t="s">
        <v>36</v>
      </c>
      <c r="CW4" s="49" t="s">
        <v>18</v>
      </c>
      <c r="CX4" s="50"/>
      <c r="DB4" s="38" t="s">
        <v>76</v>
      </c>
      <c r="DC4" s="39" t="s">
        <v>48</v>
      </c>
      <c r="DD4" s="39" t="s">
        <v>49</v>
      </c>
      <c r="DE4" s="42" t="s">
        <v>67</v>
      </c>
      <c r="DF4" s="41" t="s">
        <v>50</v>
      </c>
      <c r="DG4" s="41"/>
      <c r="DH4" s="46" t="s">
        <v>83</v>
      </c>
      <c r="DI4" s="48"/>
      <c r="DJ4" s="49" t="s">
        <v>78</v>
      </c>
      <c r="DK4" s="49" t="s">
        <v>77</v>
      </c>
      <c r="DL4" s="49" t="s">
        <v>24</v>
      </c>
      <c r="DM4" s="49" t="s">
        <v>80</v>
      </c>
      <c r="DN4" s="49" t="s">
        <v>54</v>
      </c>
      <c r="DO4" s="49" t="s">
        <v>56</v>
      </c>
      <c r="DP4" s="49" t="s">
        <v>53</v>
      </c>
      <c r="DQ4" s="49" t="s">
        <v>57</v>
      </c>
      <c r="DR4" s="49" t="s">
        <v>52</v>
      </c>
      <c r="DS4" s="49" t="s">
        <v>58</v>
      </c>
      <c r="DT4" s="49" t="s">
        <v>55</v>
      </c>
      <c r="DU4" s="49" t="s">
        <v>51</v>
      </c>
      <c r="DV4" s="49" t="s">
        <v>81</v>
      </c>
      <c r="DW4" s="49" t="s">
        <v>79</v>
      </c>
      <c r="DX4" s="49" t="s">
        <v>82</v>
      </c>
      <c r="DY4" s="49" t="s">
        <v>21</v>
      </c>
      <c r="DZ4" s="49" t="s">
        <v>20</v>
      </c>
      <c r="EA4" s="49" t="s">
        <v>36</v>
      </c>
      <c r="EB4" s="49" t="s">
        <v>18</v>
      </c>
      <c r="EC4" s="50"/>
      <c r="EE4" s="214"/>
      <c r="EF4" s="214"/>
      <c r="EG4" s="214"/>
      <c r="EH4" s="214"/>
      <c r="EI4" s="214"/>
      <c r="EJ4" s="214"/>
      <c r="EK4" s="214"/>
    </row>
    <row r="5" spans="1:141" ht="30" x14ac:dyDescent="0.25">
      <c r="A5" s="109" t="s">
        <v>1227</v>
      </c>
      <c r="B5">
        <v>4</v>
      </c>
      <c r="C5" s="109" t="s">
        <v>53</v>
      </c>
      <c r="D5" s="109" t="s">
        <v>1119</v>
      </c>
      <c r="E5" s="94">
        <v>44866</v>
      </c>
      <c r="F5" s="174">
        <v>1.3090277777777777E-2</v>
      </c>
      <c r="G5">
        <v>2</v>
      </c>
      <c r="H5" s="109" t="s">
        <v>1120</v>
      </c>
      <c r="I5">
        <v>2151827</v>
      </c>
      <c r="M5" cm="1">
        <f t="array" ref="M5:Q1415">_xlfn._xlws.FILTER($B:$F,($F:$F&gt;=K2)*($F:$F&lt;=L2)+($F:$F&gt;=K3)*($F:$F&lt;=L3),None)</f>
        <v>1</v>
      </c>
      <c r="N5" t="str">
        <v>ENGINEERING</v>
      </c>
      <c r="O5" t="str">
        <v>USELE EPHIKPAROBORE (EN</v>
      </c>
      <c r="P5" s="31">
        <v>44866</v>
      </c>
      <c r="Q5" s="40">
        <v>6.2962962962962964E-3</v>
      </c>
      <c r="S5" s="35" t="s">
        <v>84</v>
      </c>
      <c r="T5" s="45" t="s">
        <v>59</v>
      </c>
      <c r="U5" s="210" t="s">
        <v>25</v>
      </c>
      <c r="V5" s="210"/>
      <c r="W5" s="210" t="s">
        <v>24</v>
      </c>
      <c r="X5" s="210"/>
      <c r="Y5" s="37" t="s">
        <v>26</v>
      </c>
      <c r="Z5" s="210" t="s">
        <v>27</v>
      </c>
      <c r="AA5" s="210"/>
      <c r="AB5" s="210"/>
      <c r="AC5" s="210"/>
      <c r="AD5" s="210"/>
      <c r="AE5" s="37" t="s">
        <v>23</v>
      </c>
      <c r="AF5" s="210" t="s">
        <v>35</v>
      </c>
      <c r="AG5" s="210"/>
      <c r="AH5" s="210" t="s">
        <v>22</v>
      </c>
      <c r="AI5" s="210"/>
      <c r="AJ5" s="37" t="s">
        <v>21</v>
      </c>
      <c r="AK5" s="37" t="s">
        <v>20</v>
      </c>
      <c r="AL5" s="37" t="s">
        <v>19</v>
      </c>
      <c r="AM5" s="37" t="s">
        <v>18</v>
      </c>
      <c r="AN5" s="51" t="s">
        <v>0</v>
      </c>
      <c r="AO5" s="24"/>
      <c r="AR5" cm="1">
        <f t="array" ref="AR5:AV5735">_xlfn._xlws.FILTER($B:$F,($F:$F&gt;=AP2)*($F:$F&lt;=AQ2),None)</f>
        <v>24</v>
      </c>
      <c r="AS5" t="str">
        <v>MICURA</v>
      </c>
      <c r="AT5" t="str">
        <v>IRANLOYE OLADOYE M.(MIC)</v>
      </c>
      <c r="AU5" s="31">
        <v>44866</v>
      </c>
      <c r="AV5" s="40">
        <v>0.25068287037037035</v>
      </c>
      <c r="AX5" s="35" t="s">
        <v>84</v>
      </c>
      <c r="AY5" s="45" t="s">
        <v>59</v>
      </c>
      <c r="AZ5" s="210" t="s">
        <v>25</v>
      </c>
      <c r="BA5" s="210"/>
      <c r="BB5" s="210" t="s">
        <v>24</v>
      </c>
      <c r="BC5" s="210"/>
      <c r="BD5" s="37" t="s">
        <v>26</v>
      </c>
      <c r="BE5" s="210" t="s">
        <v>27</v>
      </c>
      <c r="BF5" s="210"/>
      <c r="BG5" s="210"/>
      <c r="BH5" s="210"/>
      <c r="BI5" s="210"/>
      <c r="BJ5" s="37" t="s">
        <v>23</v>
      </c>
      <c r="BK5" s="210" t="s">
        <v>35</v>
      </c>
      <c r="BL5" s="210"/>
      <c r="BM5" s="210" t="s">
        <v>22</v>
      </c>
      <c r="BN5" s="210"/>
      <c r="BO5" s="37" t="s">
        <v>21</v>
      </c>
      <c r="BP5" s="37" t="s">
        <v>20</v>
      </c>
      <c r="BQ5" s="37" t="s">
        <v>19</v>
      </c>
      <c r="BR5" s="37" t="s">
        <v>18</v>
      </c>
      <c r="BS5" s="51" t="s">
        <v>0</v>
      </c>
      <c r="BW5" cm="1">
        <f t="array" ref="BW5:CA6791">_xlfn._xlws.FILTER($B:$F,($F:$F&gt;=BU2)*($F:$F&lt;=BV2),None)</f>
        <v>172</v>
      </c>
      <c r="BX5" t="str">
        <v>MICURA</v>
      </c>
      <c r="BY5" t="str">
        <v>NJIRIKA EBUKA (MIC)</v>
      </c>
      <c r="BZ5" s="31">
        <v>44866</v>
      </c>
      <c r="CA5" s="40">
        <v>0.47616898148148146</v>
      </c>
      <c r="CC5" s="35" t="s">
        <v>84</v>
      </c>
      <c r="CD5" s="45" t="s">
        <v>59</v>
      </c>
      <c r="CE5" s="210" t="s">
        <v>25</v>
      </c>
      <c r="CF5" s="210"/>
      <c r="CG5" s="210" t="s">
        <v>24</v>
      </c>
      <c r="CH5" s="210"/>
      <c r="CI5" s="37" t="s">
        <v>26</v>
      </c>
      <c r="CJ5" s="210" t="s">
        <v>27</v>
      </c>
      <c r="CK5" s="210"/>
      <c r="CL5" s="210"/>
      <c r="CM5" s="210"/>
      <c r="CN5" s="210"/>
      <c r="CO5" s="37" t="s">
        <v>23</v>
      </c>
      <c r="CP5" s="210" t="s">
        <v>35</v>
      </c>
      <c r="CQ5" s="210"/>
      <c r="CR5" s="210" t="s">
        <v>22</v>
      </c>
      <c r="CS5" s="210"/>
      <c r="CT5" s="59" t="s">
        <v>21</v>
      </c>
      <c r="CU5" s="37" t="s">
        <v>20</v>
      </c>
      <c r="CV5" s="37" t="s">
        <v>19</v>
      </c>
      <c r="CW5" s="37" t="s">
        <v>18</v>
      </c>
      <c r="CX5" s="51" t="s">
        <v>0</v>
      </c>
      <c r="DB5" cm="1">
        <f t="array" ref="DB5:DF6314">_xlfn._xlws.FILTER($B:$F,($F:$F&gt;=CZ2)*($F:$F&lt;=DA2),None)</f>
        <v>354</v>
      </c>
      <c r="DC5" t="str">
        <v>OPERATIONS</v>
      </c>
      <c r="DD5" t="str">
        <v>FASHOLA ANTHONY (OPS)</v>
      </c>
      <c r="DE5" s="31">
        <v>44866</v>
      </c>
      <c r="DF5" s="40">
        <v>0.75690972222222219</v>
      </c>
      <c r="DH5" s="35" t="s">
        <v>84</v>
      </c>
      <c r="DI5" s="45" t="s">
        <v>59</v>
      </c>
      <c r="DJ5" s="210" t="s">
        <v>25</v>
      </c>
      <c r="DK5" s="210"/>
      <c r="DL5" s="210" t="s">
        <v>24</v>
      </c>
      <c r="DM5" s="210"/>
      <c r="DN5" s="37" t="s">
        <v>26</v>
      </c>
      <c r="DO5" s="210" t="s">
        <v>27</v>
      </c>
      <c r="DP5" s="210"/>
      <c r="DQ5" s="210"/>
      <c r="DR5" s="210"/>
      <c r="DS5" s="210"/>
      <c r="DT5" s="37" t="s">
        <v>23</v>
      </c>
      <c r="DU5" s="210" t="s">
        <v>35</v>
      </c>
      <c r="DV5" s="210"/>
      <c r="DW5" s="210" t="s">
        <v>22</v>
      </c>
      <c r="DX5" s="210"/>
      <c r="DY5" s="37" t="s">
        <v>21</v>
      </c>
      <c r="DZ5" s="37" t="s">
        <v>20</v>
      </c>
      <c r="EA5" s="37" t="s">
        <v>19</v>
      </c>
      <c r="EB5" s="37" t="s">
        <v>18</v>
      </c>
      <c r="EC5" s="51" t="s">
        <v>0</v>
      </c>
      <c r="EE5" s="52" t="s">
        <v>95</v>
      </c>
      <c r="EF5" s="54" t="s">
        <v>59</v>
      </c>
      <c r="EG5" s="53" t="s">
        <v>91</v>
      </c>
      <c r="EH5" s="53" t="s">
        <v>92</v>
      </c>
      <c r="EI5" s="53" t="s">
        <v>93</v>
      </c>
      <c r="EJ5" s="53" t="s">
        <v>94</v>
      </c>
      <c r="EK5" s="55" t="s">
        <v>0</v>
      </c>
    </row>
    <row r="6" spans="1:141" x14ac:dyDescent="0.25">
      <c r="A6" s="109" t="s">
        <v>1227</v>
      </c>
      <c r="B6">
        <v>5</v>
      </c>
      <c r="C6" s="109" t="s">
        <v>53</v>
      </c>
      <c r="D6" s="109" t="s">
        <v>649</v>
      </c>
      <c r="E6" s="94">
        <v>44866</v>
      </c>
      <c r="F6" s="174">
        <v>1.3553240740740741E-2</v>
      </c>
      <c r="G6">
        <v>2</v>
      </c>
      <c r="H6" s="109" t="s">
        <v>650</v>
      </c>
      <c r="I6"/>
      <c r="M6">
        <v>2</v>
      </c>
      <c r="N6" t="str">
        <v>ENGINEERING</v>
      </c>
      <c r="O6" t="str">
        <v>NWAEKE MICHAEL (ENGR)</v>
      </c>
      <c r="P6" s="31">
        <v>44866</v>
      </c>
      <c r="Q6" s="40">
        <v>1.2604166666666666E-2</v>
      </c>
      <c r="S6" t="s">
        <v>60</v>
      </c>
      <c r="T6" s="32"/>
      <c r="U6" s="209" t="str">
        <f>IF(COUNTIFS(N:N,U$4,P:P,$T6)+COUNTIFS(N:N,V$4,P:P,$T6)=0,"",COUNTIFS(N:N,U$4,P:P,$T6)+COUNTIFS(N:N,V$4,P:P,$T6))</f>
        <v/>
      </c>
      <c r="V6" s="209"/>
      <c r="W6" s="209" t="str">
        <f xml:space="preserve"> IF(COUNTIFS(N:N,W$4,P:P,$T6)+COUNTIFS(N:N,X$4,P:P,$T6)=0,"",COUNTIFS(N:N,W$4,P:P,$T6)+COUNTIFS(N:N,X$4,P:P,$T6))</f>
        <v/>
      </c>
      <c r="X6" s="209"/>
      <c r="Y6" s="44" t="str">
        <f>IF(COUNTIFS(N:N,Y$4,P:P,$T6)=0,"",COUNTIFS(N:N,Y$4,P:P,$T6))</f>
        <v/>
      </c>
      <c r="Z6" s="209" t="str">
        <f xml:space="preserve"> IF(COUNTIFS(N:N,Z$4,P:P,$T6)+COUNTIFS(N:N,AA$4,P:P,$T6)+COUNTIFS(N:N,AB$4,P:P,$T6)+COUNTIFS(N:N,AC$4,P:P,$T6)+COUNTIFS(N:N,AD$4,P:P,$T6)=0,"",COUNTIFS(N:N,Z$4,P:P,$T6)+COUNTIFS(N:N,AA$4,P:P,$T6)+COUNTIFS(N:N,AB$4,P:P,$T6)+COUNTIFS(N:N,AC$4,P:P,$T6)+COUNTIFS(N:N,AD$4,P:P,$T6))</f>
        <v/>
      </c>
      <c r="AA6" s="209"/>
      <c r="AB6" s="209"/>
      <c r="AC6" s="209"/>
      <c r="AD6" s="209"/>
      <c r="AE6" s="44" t="str">
        <f xml:space="preserve"> IF(COUNTIFS(N:N,AE$4,P:P,$T6)=0,"",COUNTIFS(N:N,AE$4,P:P,$T6))</f>
        <v/>
      </c>
      <c r="AF6" s="209" t="str">
        <f>IF(COUNTIFS(N:N,AF$4,P:P,$T6)+COUNTIFS(N:N,AG$4,P:P,$T6)=0,"",COUNTIFS(N:N,AF$4,P:P,$T6)+COUNTIFS(N:N,AG$4,P:P,$T6))</f>
        <v/>
      </c>
      <c r="AG6" s="209"/>
      <c r="AH6" s="209" t="str">
        <f>IF(COUNTIFS(N:N,AH$4,P:P,$T6)+COUNTIFS(N:N,AI$4,P:P,$T6)=0,"",COUNTIFS(N:N,AH$4,P:P,$T6)+COUNTIFS(N:N,AI$4,P:P,$T6))</f>
        <v/>
      </c>
      <c r="AI6" s="209"/>
      <c r="AJ6" s="44" t="str">
        <f>IF( COUNTIFS(N:N,AJ$4,P:P,$T6)=0,"",COUNTIFS(N:N,AJ$4,P:P,$T6))</f>
        <v/>
      </c>
      <c r="AK6" s="44" t="str">
        <f>IF(COUNTIFS(N:N,AK$4,P:P,$T6)=0,"",COUNTIFS(N:N,AK$4,P:P,$T6))</f>
        <v/>
      </c>
      <c r="AL6" s="44" t="str">
        <f>IF(COUNTIFS(N:N,AL$4,P:P,$T6)=0,"",COUNTIFS(N:N,AL$4,P:P,$T6))</f>
        <v/>
      </c>
      <c r="AM6" s="44" t="str">
        <f>IF( COUNTIFS(N:N,AM$4,P:P,$T6)=0,"",COUNTIFS(N:N,AM$4,P:P,$T6))</f>
        <v/>
      </c>
      <c r="AN6" s="44" t="str">
        <f>IF(SUM(U6:AM6)=0,"",SUM(U6:AM6))</f>
        <v/>
      </c>
      <c r="AR6">
        <v>25</v>
      </c>
      <c r="AS6" t="str">
        <v>MICURA</v>
      </c>
      <c r="AT6" t="str">
        <v>ADETUNJI OLALEKAN (MIC)</v>
      </c>
      <c r="AU6" s="31">
        <v>44866</v>
      </c>
      <c r="AV6" s="40">
        <v>0.25074074074074076</v>
      </c>
      <c r="AX6" t="s">
        <v>60</v>
      </c>
      <c r="AY6" s="32" t="str">
        <f>IF(T6="","",T6)</f>
        <v/>
      </c>
      <c r="AZ6" s="209" t="str">
        <f>IF(COUNTIFS(AS:AS,AZ$4,AU:AU,$T6)+COUNTIFS(AS:AS,BA$4,AU:AU,$T6)=0,"",COUNTIFS(AS:AS,AZ$4,AU:AU,$T6)+COUNTIFS(AS:AS,BA$4,AU:AU,$T6))</f>
        <v/>
      </c>
      <c r="BA6" s="209"/>
      <c r="BB6" s="209" t="str">
        <f>IF(COUNTIFS(AS:AS,BB$4,AU:AU,$T6)+COUNTIFS(AS:AS,BC$4,AU:AU,$T6)=0,"",COUNTIFS(AS:AS,BB$4,AU:AU,$T6)+COUNTIFS(AS:AS,BC$4,AU:AU,$T6))</f>
        <v/>
      </c>
      <c r="BC6" s="209"/>
      <c r="BD6" s="44" t="str">
        <f>IF(COUNTIFS(AS:AS,BD$4,AU:AU,$T6)=0,"",COUNTIFS(AS:AS,BD$4,AU:AU,$T6))</f>
        <v/>
      </c>
      <c r="BE6" s="209" t="str">
        <f>IF(COUNTIFS(AS:AS,BE$4,AU:AU,$T6)+COUNTIFS(AS:AS,BF$4,AU:AU,$T6)+COUNTIFS(AS:AS,BG$4,AU:AU,$T6)+COUNTIFS(AS:AS,BH$4,AU:AU,$T6)+COUNTIFS(AS:AS,BI$4,AU:AU,$T6)=0,"",COUNTIFS(AS:AS,BE$4,AU:AU,$T6)+COUNTIFS(AS:AS,BF$4,AU:AU,$T6)+COUNTIFS(AS:AS,BG$4,AU:AU,$T6)+COUNTIFS(AS:AS,BH$4,AU:AU,$T6)+COUNTIFS(AS:AS,BI$4,AU:AU,$T6))</f>
        <v/>
      </c>
      <c r="BF6" s="209"/>
      <c r="BG6" s="209"/>
      <c r="BH6" s="209"/>
      <c r="BI6" s="209"/>
      <c r="BJ6" s="44" t="str">
        <f>IF(COUNTIFS(AS:AS,BJ$4,AU:AU,$T6)=0,"",COUNTIFS(AS:AS,BJ$4,AU:AU,$T6))</f>
        <v/>
      </c>
      <c r="BK6" s="209" t="str">
        <f>IF(COUNTIFS(AS:AS,BK$4,AU:AU,$T6)+COUNTIFS(AS:AS,BL$4,AU:AU,$T6)=0,"",COUNTIFS(AS:AS,BK$4,AU:AU,$T6)+COUNTIFS(AS:AS,BL$4,AU:AU,$T6))</f>
        <v/>
      </c>
      <c r="BL6" s="209"/>
      <c r="BM6" s="209" t="str">
        <f>IF(COUNTIFS(AS:AS,BM$4,AU:AU,$T6)+COUNTIFS(AS:AS,BN$4,AU:AU,$T6)=0,"",COUNTIFS(AS:AS,BM$4,AU:AU,$T6)+COUNTIFS(AS:AS,BN$4,AU:AU,$T6))</f>
        <v/>
      </c>
      <c r="BN6" s="209"/>
      <c r="BO6" s="44" t="str">
        <f>IF(COUNTIFS(AS:AS,BO$4,AU:AU,$T6)=0,"",COUNTIFS(AS:AS,BO$4,AU:AU,$T6))</f>
        <v/>
      </c>
      <c r="BP6" s="44" t="str">
        <f>IF(COUNTIFS(AS:AS,BP$4,AU:AU,$T6)=0,"",COUNTIFS(AS:AS,BP$4,AU:AU,$T6))</f>
        <v/>
      </c>
      <c r="BQ6" s="44" t="str">
        <f>IF(COUNTIFS(AS:AS,BQ$4,AU:AU,$T6)=0,"",COUNTIFS(AS:AS,BQ$4,AU:AU,$T6))</f>
        <v/>
      </c>
      <c r="BR6" s="44" t="str">
        <f>IF(COUNTIFS(AS:AS,BR$4,AU:AU,$T6)=0,"",COUNTIFS(AS:AS,BR$4,AU:AU,$T6))</f>
        <v/>
      </c>
      <c r="BS6" s="44" t="str">
        <f>IF(SUM(AZ6:BR6)=0,"",SUM(AZ6:BR6))</f>
        <v/>
      </c>
      <c r="BW6">
        <v>173</v>
      </c>
      <c r="BX6" t="str">
        <v>MICURA</v>
      </c>
      <c r="BY6" t="str">
        <v>EMEKA MANU (MIC)</v>
      </c>
      <c r="BZ6" s="31">
        <v>44866</v>
      </c>
      <c r="CA6" s="40">
        <v>0.48215277777777776</v>
      </c>
      <c r="CC6" t="s">
        <v>60</v>
      </c>
      <c r="CD6" s="32" t="str">
        <f>IF(T6="","",T6)</f>
        <v/>
      </c>
      <c r="CE6" s="209" t="str">
        <f>IF(COUNTIFS(BX:BX,CE$4,BZ:BZ,$T6)+COUNTIFS(BX:BX,CF$4,BZ:BZ,$T6)=0,"",COUNTIFS(BX:BX,CE$4,BZ:BZ,$T6)+COUNTIFS(BX:BX,CF$4,BZ:BZ,$T6))</f>
        <v/>
      </c>
      <c r="CF6" s="209"/>
      <c r="CG6" s="209" t="str">
        <f>IF(COUNTIFS(BX:BX,CG$4,BZ:BZ,$T6)+COUNTIFS(BX:BX,CH$4,BZ:BZ,$T6)=0,"",COUNTIFS(BX:BX,CG$4,BZ:BZ,$T6)+COUNTIFS(BX:BX,CH$4,BZ:BZ,$T6))</f>
        <v/>
      </c>
      <c r="CH6" s="209"/>
      <c r="CI6" s="44" t="str">
        <f>IF(COUNTIFS(BX:BX,CI$4,BZ:BZ,$T6)=0,"",COUNTIFS(BX:BX,CI$4,BZ:BZ,$T6))</f>
        <v/>
      </c>
      <c r="CJ6" s="209" t="str">
        <f>IF(COUNTIFS(BX:BX,CJ$4,BZ:BZ,$T6)+COUNTIFS(BX:BX,CK$4,BZ:BZ,$T6)+COUNTIFS(BX:BX,CL$4,BZ:BZ,$T6)+COUNTIFS(BX:BX,CM$4,BZ:BZ,$T6)+COUNTIFS(BX:BX,CN$4,BZ:BZ,$T6)=0,"",COUNTIFS(BX:BX,CJ$4,BZ:BZ,$T6)+COUNTIFS(BX:BX,CK$4,BZ:BZ,$T6)+COUNTIFS(BX:BX,CL$4,BZ:BZ,$T6)+COUNTIFS(BX:BX,CM$4,BZ:BZ,$T6)+COUNTIFS(BX:BX,CN$4,BZ:BZ,$T6))</f>
        <v/>
      </c>
      <c r="CK6" s="209"/>
      <c r="CL6" s="209"/>
      <c r="CM6" s="209"/>
      <c r="CN6" s="209"/>
      <c r="CO6" s="44" t="str">
        <f>IF(COUNTIFS(BX:BX,CO$4,BZ:BZ,$T6)=0,"",COUNTIFS(BX:BX,CO$4,BZ:BZ,$T6))</f>
        <v/>
      </c>
      <c r="CP6" s="209" t="str">
        <f>IF(COUNTIFS(BX:BX,CP$4,BZ:BZ,$T6)+COUNTIFS(BX:BX,CQ$4,BZ:BZ,$T6)=0,"",COUNTIFS(BX:BX,CP$4,BZ:BZ,$T6)+COUNTIFS(BX:BX,CQ$4,BZ:BZ,$T6))</f>
        <v/>
      </c>
      <c r="CQ6" s="209"/>
      <c r="CR6" s="209" t="str">
        <f>IF(COUNTIFS(BX:BX,CR$4,BZ:BZ,$T6)+COUNTIFS(BX:BX,CS$4,BZ:BZ,$T6)=0,"",COUNTIFS(BX:BX,CR$4,BZ:BZ,$T6)+COUNTIFS(BX:BX,CS$4,BZ:BZ,$T6))</f>
        <v/>
      </c>
      <c r="CS6" s="209"/>
      <c r="CT6" s="44" t="str">
        <f xml:space="preserve"> IF(COUNTIFS($BX:$BX,$CT$4,BZ:BZ,$CD6)=0,"",COUNTIFS($BX:$BX,$CT$4,BZ:BZ,$CD6))</f>
        <v/>
      </c>
      <c r="CU6" s="44" t="str">
        <f>IF(COUNTIFS(BX:BX,CU$4,BZ:BZ,$T6)=0,"",COUNTIFS(BX:BX,CU$4,BZ:BZ,$T6))</f>
        <v/>
      </c>
      <c r="CV6" s="44" t="str">
        <f>IF(COUNTIFS(BX:BX,CV$4,BZ:BZ,$T6)=0,"",COUNTIFS(BX:BX,CV$4,BZ:BZ,$T6))</f>
        <v/>
      </c>
      <c r="CW6" s="44" t="str">
        <f>IF(COUNTIFS(BX:BX,CW$4,BZ:BZ,$T6)=0,"",COUNTIFS(BX:BX,CW$4,BZ:BZ,$T6))</f>
        <v/>
      </c>
      <c r="CX6" s="44" t="str">
        <f>IF(SUM(CE6:CW6)=0,"",SUM(CE6:CW6))</f>
        <v/>
      </c>
      <c r="DB6">
        <v>355</v>
      </c>
      <c r="DC6" t="str">
        <v>MICURA</v>
      </c>
      <c r="DD6" t="str">
        <v>IRANLOYE OLADOYE M.(MIC)</v>
      </c>
      <c r="DE6" s="31">
        <v>44866</v>
      </c>
      <c r="DF6" s="40">
        <v>0.75711805555555556</v>
      </c>
      <c r="DH6" t="s">
        <v>60</v>
      </c>
      <c r="DI6" s="32" t="str">
        <f>IF(T6="","",T6)</f>
        <v/>
      </c>
      <c r="DJ6" s="209" t="str">
        <f>IF(COUNTIFS(DC:DC,DJ$4,DE:DE,$T6)+COUNTIFS(DC:DC,DK$4,DE:DE,$T6)=0,"",COUNTIFS(DC:DC,DJ$4,DE:DE,$T6)+COUNTIFS(DC:DC,DK$4,DE:DE,$T6))</f>
        <v/>
      </c>
      <c r="DK6" s="209"/>
      <c r="DL6" s="209" t="str">
        <f>IF(COUNTIFS(DC:DC,DL$4,DE:DE,$T6)+COUNTIFS(DC:DC,DM$4,DE:DE,$T6)=0,"",COUNTIFS(DC:DC,DL$4,DE:DE,$T6)+COUNTIFS(DC:DC,DM$4,DE:DE,$T6))</f>
        <v/>
      </c>
      <c r="DM6" s="209"/>
      <c r="DN6" s="44" t="str">
        <f>IF(COUNTIFS(DC:DC,DN$4,DE:DE,$T6)=0,"",COUNTIFS(DC:DC,DN$4,DE:DE,$T6))</f>
        <v/>
      </c>
      <c r="DO6" s="209" t="str">
        <f>IF(COUNTIFS(DC:DC,DO$4,DE:DE,$T6)+COUNTIFS(DC:DC,DP$4,DE:DE,$T6)+COUNTIFS(DC:DC,DQ$4,DE:DE,$T6)+COUNTIFS(DC:DC,DR$4,DE:DE,$T6)+COUNTIFS(DC:DC,DS$4,DE:DE,$T6)=0,"",COUNTIFS(DC:DC,DO$4,DE:DE,$T6)+COUNTIFS(DC:DC,DP$4,DE:DE,$T6)+COUNTIFS(DC:DC,DQ$4,DE:DE,$T6)+COUNTIFS(DC:DC,DR$4,DE:DE,$T6)+COUNTIFS(DC:DC,DS$4,DE:DE,$T6))</f>
        <v/>
      </c>
      <c r="DP6" s="209"/>
      <c r="DQ6" s="209"/>
      <c r="DR6" s="209"/>
      <c r="DS6" s="209"/>
      <c r="DT6" s="44" t="str">
        <f>IF(COUNTIFS(DC:DC,DT$4,DE:DE,$T6)=0,"",COUNTIFS(DC:DC,DT$4,DE:DE,$T6))</f>
        <v/>
      </c>
      <c r="DU6" s="209" t="str">
        <f>IF(COUNTIFS(DC:DC,DU$4,DE:DE,$T6)+COUNTIFS(DC:DC,DV$4,DE:DE,$T6)=0,"",COUNTIFS(DC:DC,DU$4,DE:DE,$T6)+COUNTIFS(DC:DC,DV$4,DE:DE,$T6))</f>
        <v/>
      </c>
      <c r="DV6" s="209"/>
      <c r="DW6" s="209" t="str">
        <f>IF(COUNTIFS(DC:DC,DW$4,DE:DE,$T6)+COUNTIFS(DC:DC,DX$4,DE:DE,$T6)=0,"",COUNTIFS(DC:DC,DW$4,DE:DE,$T6)+COUNTIFS(DC:DC,DX$4,DE:DE,$T6))</f>
        <v/>
      </c>
      <c r="DX6" s="209"/>
      <c r="DY6" s="44" t="str">
        <f>IF(COUNTIFS(DC:DC,DY$4,DE:DE,$T6)=0,"",COUNTIFS(DC:DC,DY$4,DE:DE,$T6))</f>
        <v/>
      </c>
      <c r="DZ6" s="44" t="str">
        <f>IF(COUNTIFS(DC:DC,DZ$4,DE:DE,$T6)=0,"",COUNTIFS(DC:DC,DZ$4,DE:DE,$T6))</f>
        <v/>
      </c>
      <c r="EA6" s="44" t="str">
        <f>IF(COUNTIFS(DC:DC,EA$4,DE:DE,$T6)=0,"",COUNTIFS(DC:DC,EA$4,DE:DE,$T6))</f>
        <v/>
      </c>
      <c r="EB6" s="44" t="str">
        <f>IF(COUNTIFS(DC:DC,EB$4,DE:DE,$T6)=0,"",COUNTIFS(DC:DC,EB$4,DE:DE,$T6))</f>
        <v/>
      </c>
      <c r="EC6" s="44" t="str">
        <f>IF(SUM(DJ6:EB6)=0,"",SUM(DJ6:EB6))</f>
        <v/>
      </c>
      <c r="EE6" t="s">
        <v>60</v>
      </c>
      <c r="EF6" s="31" t="str">
        <f>IF(T6="","",T6)</f>
        <v/>
      </c>
      <c r="EG6" s="44" t="str">
        <f>IF(AN6=0,"",AN6)</f>
        <v/>
      </c>
      <c r="EH6" s="44" t="str">
        <f>IF(BS6=0,"",BS6)</f>
        <v/>
      </c>
      <c r="EI6" s="44" t="str">
        <f>IF(CX6=0,"",CX6)</f>
        <v/>
      </c>
      <c r="EJ6" s="44" t="str">
        <f>IF(EC6=0,"",EC6)</f>
        <v/>
      </c>
      <c r="EK6" s="44" t="str">
        <f>IF(SUM(EG6:EJ6)=0,"",SUM(EG6:EJ6))</f>
        <v/>
      </c>
    </row>
    <row r="7" spans="1:141" x14ac:dyDescent="0.25">
      <c r="A7" s="109" t="s">
        <v>1227</v>
      </c>
      <c r="B7">
        <v>6</v>
      </c>
      <c r="C7" s="109" t="s">
        <v>53</v>
      </c>
      <c r="D7" s="109" t="s">
        <v>348</v>
      </c>
      <c r="E7" s="94">
        <v>44866</v>
      </c>
      <c r="F7" s="174">
        <v>1.3634259259259259E-2</v>
      </c>
      <c r="G7">
        <v>2</v>
      </c>
      <c r="H7" s="109" t="s">
        <v>349</v>
      </c>
      <c r="I7"/>
      <c r="M7">
        <v>3</v>
      </c>
      <c r="N7" t="str">
        <v>OPERATIONS</v>
      </c>
      <c r="O7" t="str">
        <v>UFOMBA OKECHUKWU J. (OP</v>
      </c>
      <c r="P7" s="31">
        <v>44866</v>
      </c>
      <c r="Q7" s="40">
        <v>1.2766203703703703E-2</v>
      </c>
      <c r="S7" t="s">
        <v>61</v>
      </c>
      <c r="T7" s="32">
        <v>44866</v>
      </c>
      <c r="U7" s="209" t="str">
        <f t="shared" ref="U7:U42" si="0">IF(COUNTIFS(N:N,U$4,P:P,$T7)+COUNTIFS(N:N,V$4,P:P,$T7)=0,"",COUNTIFS(N:N,U$4,P:P,$T7)+COUNTIFS(N:N,V$4,P:P,$T7))</f>
        <v/>
      </c>
      <c r="V7" s="209"/>
      <c r="W7" s="209" t="str">
        <f t="shared" ref="W7:W42" si="1" xml:space="preserve"> IF(COUNTIFS(N:N,W$4,P:P,$T7)+COUNTIFS(N:N,X$4,P:P,$T7)=0,"",COUNTIFS(N:N,W$4,P:P,$T7)+COUNTIFS(N:N,X$4,P:P,$T7))</f>
        <v/>
      </c>
      <c r="X7" s="209"/>
      <c r="Y7" s="44">
        <f t="shared" ref="Y7:Y42" si="2">IF(COUNTIFS(N:N,Y$4,P:P,$T7)=0,"",COUNTIFS(N:N,Y$4,P:P,$T7))</f>
        <v>9</v>
      </c>
      <c r="Z7" s="209">
        <f t="shared" ref="Z7:Z42" si="3" xml:space="preserve"> IF(COUNTIFS(N:N,Z$4,P:P,$T7)+COUNTIFS(N:N,AA$4,P:P,$T7)+COUNTIFS(N:N,AB$4,P:P,$T7)+COUNTIFS(N:N,AC$4,P:P,$T7)+COUNTIFS(N:N,AD$4,P:P,$T7)=0,"",COUNTIFS(N:N,Z$4,P:P,$T7)+COUNTIFS(N:N,AA$4,P:P,$T7)+COUNTIFS(N:N,AB$4,P:P,$T7)+COUNTIFS(N:N,AC$4,P:P,$T7)+COUNTIFS(N:N,AD$4,P:P,$T7))</f>
        <v>32</v>
      </c>
      <c r="AA7" s="209"/>
      <c r="AB7" s="209"/>
      <c r="AC7" s="209"/>
      <c r="AD7" s="209"/>
      <c r="AE7" s="44" t="str">
        <f t="shared" ref="AE7:AE42" si="4" xml:space="preserve"> IF(COUNTIFS(N:N,AE$4,P:P,$T7)=0,"",COUNTIFS(N:N,AE$4,P:P,$T7))</f>
        <v/>
      </c>
      <c r="AF7" s="209" t="str">
        <f t="shared" ref="AF7:AF42" si="5">IF(COUNTIFS(N:N,AF$4,P:P,$T7)+COUNTIFS(N:N,AG$4,P:P,$T7)=0,"",COUNTIFS(N:N,AF$4,P:P,$T7)+COUNTIFS(N:N,AG$4,P:P,$T7))</f>
        <v/>
      </c>
      <c r="AG7" s="209"/>
      <c r="AH7" s="209" t="str">
        <f t="shared" ref="AH7:AH42" si="6">IF(COUNTIFS(N:N,AH$4,P:P,$T7)+COUNTIFS(N:N,AI$4,P:P,$T7)=0,"",COUNTIFS(N:N,AH$4,P:P,$T7)+COUNTIFS(N:N,AI$4,P:P,$T7))</f>
        <v/>
      </c>
      <c r="AI7" s="209"/>
      <c r="AJ7" s="44" t="str">
        <f t="shared" ref="AJ7:AJ42" si="7">IF( COUNTIFS(N:N,AJ$4,P:P,$T7)=0,"",COUNTIFS(N:N,AJ$4,P:P,$T7))</f>
        <v/>
      </c>
      <c r="AK7" s="44" t="str">
        <f t="shared" ref="AK7:AK42" si="8">IF(COUNTIFS(N:N,AK$4,P:P,$T7)=0,"",COUNTIFS(N:N,AK$4,P:P,$T7))</f>
        <v/>
      </c>
      <c r="AL7" s="44" t="str">
        <f t="shared" ref="AL7:AL42" si="9">IF(COUNTIFS(N:N,AL$4,P:P,$T7)=0,"",COUNTIFS(N:N,AL$4,P:P,$T7))</f>
        <v/>
      </c>
      <c r="AM7" s="44" t="str">
        <f t="shared" ref="AM7:AM42" si="10">IF( COUNTIFS(N:N,AM$4,P:P,$T7)=0,"",COUNTIFS(N:N,AM$4,P:P,$T7))</f>
        <v/>
      </c>
      <c r="AN7" s="44">
        <f t="shared" ref="AN7:AN42" si="11">IF(SUM(U7:AM7)=0,"",SUM(U7:AM7))</f>
        <v>41</v>
      </c>
      <c r="AR7">
        <v>26</v>
      </c>
      <c r="AS7" t="str">
        <v>ENGINEERING</v>
      </c>
      <c r="AT7" t="str">
        <v>MICHAEL OMOTOSHO (ENGR)</v>
      </c>
      <c r="AU7" s="31">
        <v>44866</v>
      </c>
      <c r="AV7" s="40">
        <v>0.25087962962962962</v>
      </c>
      <c r="AX7" t="s">
        <v>61</v>
      </c>
      <c r="AY7" s="32">
        <f t="shared" ref="AY7:AY42" si="12">IF(T7="","",T7)</f>
        <v>44866</v>
      </c>
      <c r="AZ7" s="209" t="str">
        <f t="shared" ref="AZ7:AZ42" si="13">IF(COUNTIFS(AS:AS,AZ$4,AU:AU,$T7)+COUNTIFS(AS:AS,BA$4,AU:AU,$T7)=0,"",COUNTIFS(AS:AS,AZ$4,AU:AU,$T7)+COUNTIFS(AS:AS,BA$4,AU:AU,$T7))</f>
        <v/>
      </c>
      <c r="BA7" s="209"/>
      <c r="BB7" s="209" t="str">
        <f t="shared" ref="BB7:BB42" si="14">IF(COUNTIFS(AS:AS,BB$4,AU:AU,$T7)+COUNTIFS(AS:AS,BC$4,AU:AU,$T7)=0,"",COUNTIFS(AS:AS,BB$4,AU:AU,$T7)+COUNTIFS(AS:AS,BC$4,AU:AU,$T7))</f>
        <v/>
      </c>
      <c r="BC7" s="209"/>
      <c r="BD7" s="44">
        <f t="shared" ref="BD7:BD42" si="15">IF(COUNTIFS(AS:AS,BD$4,AU:AU,$T7)=0,"",COUNTIFS(AS:AS,BD$4,AU:AU,$T7))</f>
        <v>56</v>
      </c>
      <c r="BE7" s="209">
        <f t="shared" ref="BE7:BE42" si="16">IF(COUNTIFS(AS:AS,BE$4,AU:AU,$T7)+COUNTIFS(AS:AS,BF$4,AU:AU,$T7)+COUNTIFS(AS:AS,BG$4,AU:AU,$T7)+COUNTIFS(AS:AS,BH$4,AU:AU,$T7)+COUNTIFS(AS:AS,BI$4,AU:AU,$T7)=0,"",COUNTIFS(AS:AS,BE$4,AU:AU,$T7)+COUNTIFS(AS:AS,BF$4,AU:AU,$T7)+COUNTIFS(AS:AS,BG$4,AU:AU,$T7)+COUNTIFS(AS:AS,BH$4,AU:AU,$T7)+COUNTIFS(AS:AS,BI$4,AU:AU,$T7))</f>
        <v>92</v>
      </c>
      <c r="BF7" s="209"/>
      <c r="BG7" s="209"/>
      <c r="BH7" s="209"/>
      <c r="BI7" s="209"/>
      <c r="BJ7" s="44" t="str">
        <f t="shared" ref="BJ7:BJ42" si="17">IF(COUNTIFS(AS:AS,BJ$4,AU:AU,$T7)=0,"",COUNTIFS(AS:AS,BJ$4,AU:AU,$T7))</f>
        <v/>
      </c>
      <c r="BK7" s="209" t="str">
        <f t="shared" ref="BK7:BK42" si="18">IF(COUNTIFS(AS:AS,BK$4,AU:AU,$T7)+COUNTIFS(AS:AS,BL$4,AU:AU,$T7)=0,"",COUNTIFS(AS:AS,BK$4,AU:AU,$T7)+COUNTIFS(AS:AS,BL$4,AU:AU,$T7))</f>
        <v/>
      </c>
      <c r="BL7" s="209"/>
      <c r="BM7" s="209" t="str">
        <f t="shared" ref="BM7:BM42" si="19">IF(COUNTIFS(AS:AS,BM$4,AU:AU,$T7)+COUNTIFS(AS:AS,BN$4,AU:AU,$T7)=0,"",COUNTIFS(AS:AS,BM$4,AU:AU,$T7)+COUNTIFS(AS:AS,BN$4,AU:AU,$T7))</f>
        <v/>
      </c>
      <c r="BN7" s="209"/>
      <c r="BO7" s="44" t="str">
        <f t="shared" ref="BO7:BO42" si="20">IF(COUNTIFS(AS:AS,BO$4,AU:AU,$T7)=0,"",COUNTIFS(AS:AS,BO$4,AU:AU,$T7))</f>
        <v/>
      </c>
      <c r="BP7" s="44" t="str">
        <f t="shared" ref="BP7:BP42" si="21">IF(COUNTIFS(AS:AS,BP$4,AU:AU,$T7)=0,"",COUNTIFS(AS:AS,BP$4,AU:AU,$T7))</f>
        <v/>
      </c>
      <c r="BQ7" s="44" t="str">
        <f t="shared" ref="BQ7:BQ42" si="22">IF(COUNTIFS(AS:AS,BQ$4,AU:AU,$T7)=0,"",COUNTIFS(AS:AS,BQ$4,AU:AU,$T7))</f>
        <v/>
      </c>
      <c r="BR7" s="44" t="str">
        <f t="shared" ref="BR7:BR42" si="23">IF(COUNTIFS(AS:AS,BR$4,AU:AU,$T7)=0,"",COUNTIFS(AS:AS,BR$4,AU:AU,$T7))</f>
        <v/>
      </c>
      <c r="BS7" s="44">
        <f t="shared" ref="BS7:BS42" si="24">IF(SUM(AZ7:BR7)=0,"",SUM(AZ7:BR7))</f>
        <v>148</v>
      </c>
      <c r="BW7">
        <v>174</v>
      </c>
      <c r="BX7" t="str">
        <v>OPERATIONS</v>
      </c>
      <c r="BY7" t="str">
        <v>OMORUYI SUNDAY (OPS)</v>
      </c>
      <c r="BZ7" s="31">
        <v>44866</v>
      </c>
      <c r="CA7" s="40">
        <v>0.48221064814814812</v>
      </c>
      <c r="CC7" t="s">
        <v>61</v>
      </c>
      <c r="CD7" s="32">
        <f t="shared" ref="CD7:CD42" si="25">IF(T7="","",T7)</f>
        <v>44866</v>
      </c>
      <c r="CE7" s="209">
        <f t="shared" ref="CE7:CE42" si="26">IF(COUNTIFS(BX:BX,CE$4,BZ:BZ,$T7)+COUNTIFS(BX:BX,CF$4,BZ:BZ,$T7)=0,"",COUNTIFS(BX:BX,CE$4,BZ:BZ,$T7)+COUNTIFS(BX:BX,CF$4,BZ:BZ,$T7))</f>
        <v>1</v>
      </c>
      <c r="CF7" s="209"/>
      <c r="CG7" s="209">
        <f t="shared" ref="CG7:CG42" si="27">IF(COUNTIFS(BX:BX,CG$4,BZ:BZ,$T7)+COUNTIFS(BX:BX,CH$4,BZ:BZ,$T7)=0,"",COUNTIFS(BX:BX,CG$4,BZ:BZ,$T7)+COUNTIFS(BX:BX,CH$4,BZ:BZ,$T7))</f>
        <v>2</v>
      </c>
      <c r="CH7" s="209"/>
      <c r="CI7" s="44">
        <f t="shared" ref="CI7:CI42" si="28">IF(COUNTIFS(BX:BX,CI$4,BZ:BZ,$T7)=0,"",COUNTIFS(BX:BX,CI$4,BZ:BZ,$T7))</f>
        <v>50</v>
      </c>
      <c r="CJ7" s="209">
        <f t="shared" ref="CJ7:CJ42" si="29">IF(COUNTIFS(BX:BX,CJ$4,BZ:BZ,$T7)+COUNTIFS(BX:BX,CK$4,BZ:BZ,$T7)+COUNTIFS(BX:BX,CL$4,BZ:BZ,$T7)+COUNTIFS(BX:BX,CM$4,BZ:BZ,$T7)+COUNTIFS(BX:BX,CN$4,BZ:BZ,$T7)=0,"",COUNTIFS(BX:BX,CJ$4,BZ:BZ,$T7)+COUNTIFS(BX:BX,CK$4,BZ:BZ,$T7)+COUNTIFS(BX:BX,CL$4,BZ:BZ,$T7)+COUNTIFS(BX:BX,CM$4,BZ:BZ,$T7)+COUNTIFS(BX:BX,CN$4,BZ:BZ,$T7))</f>
        <v>112</v>
      </c>
      <c r="CK7" s="209"/>
      <c r="CL7" s="209"/>
      <c r="CM7" s="209"/>
      <c r="CN7" s="209"/>
      <c r="CO7" s="44">
        <f t="shared" ref="CO7:CO42" si="30">IF(COUNTIFS(BX:BX,CO$4,BZ:BZ,$T7)=0,"",COUNTIFS(BX:BX,CO$4,BZ:BZ,$T7))</f>
        <v>1</v>
      </c>
      <c r="CP7" s="209" t="str">
        <f t="shared" ref="CP7:CP42" si="31">IF(COUNTIFS(BX:BX,CP$4,BZ:BZ,$T7)+COUNTIFS(BX:BX,CQ$4,BZ:BZ,$T7)=0,"",COUNTIFS(BX:BX,CP$4,BZ:BZ,$T7)+COUNTIFS(BX:BX,CQ$4,BZ:BZ,$T7))</f>
        <v/>
      </c>
      <c r="CQ7" s="209"/>
      <c r="CR7" s="209" t="str">
        <f t="shared" ref="CR7:CR42" si="32">IF(COUNTIFS(BX:BX,CR$4,BZ:BZ,$T7)+COUNTIFS(BX:BX,CS$4,BZ:BZ,$T7)=0,"",COUNTIFS(BX:BX,CR$4,BZ:BZ,$T7)+COUNTIFS(BX:BX,CS$4,BZ:BZ,$T7))</f>
        <v/>
      </c>
      <c r="CS7" s="209"/>
      <c r="CT7" s="44">
        <f t="shared" ref="CT7:CT42" si="33" xml:space="preserve"> IF(COUNTIFS($BX:$BX,$CT$4,BZ:BZ,$CD7)=0,"",COUNTIFS($BX:$BX,$CT$4,BZ:BZ,$CD7))</f>
        <v>14</v>
      </c>
      <c r="CU7" s="44" t="str">
        <f t="shared" ref="CU7:CU42" si="34">IF(COUNTIFS(BX:BX,CU$4,BZ:BZ,$T7)=0,"",COUNTIFS(BX:BX,CU$4,BZ:BZ,$T7))</f>
        <v/>
      </c>
      <c r="CV7" s="44" t="str">
        <f t="shared" ref="CV7:CV42" si="35">IF(COUNTIFS(BX:BX,CV$4,BZ:BZ,$T7)=0,"",COUNTIFS(BX:BX,CV$4,BZ:BZ,$T7))</f>
        <v/>
      </c>
      <c r="CW7" s="44">
        <f t="shared" ref="CW7:CW42" si="36">IF(COUNTIFS(BX:BX,CW$4,BZ:BZ,$T7)=0,"",COUNTIFS(BX:BX,CW$4,BZ:BZ,$T7))</f>
        <v>2</v>
      </c>
      <c r="CX7" s="44">
        <f t="shared" ref="CX7:CX42" si="37">IF(SUM(CE7:CW7)=0,"",SUM(CE7:CW7))</f>
        <v>182</v>
      </c>
      <c r="DB7">
        <v>356</v>
      </c>
      <c r="DC7" t="str">
        <v>MICURA</v>
      </c>
      <c r="DD7" t="str">
        <v>ADETUNJI OLALEKAN (MIC)</v>
      </c>
      <c r="DE7" s="31">
        <v>44866</v>
      </c>
      <c r="DF7" s="40">
        <v>0.75717592592592597</v>
      </c>
      <c r="DH7" t="s">
        <v>61</v>
      </c>
      <c r="DI7" s="32">
        <f t="shared" ref="DI7:DI42" si="38">IF(T7="","",T7)</f>
        <v>44866</v>
      </c>
      <c r="DJ7" s="209" t="str">
        <f t="shared" ref="DJ7:DJ42" si="39">IF(COUNTIFS(DC:DC,DJ$4,DE:DE,$T7)+COUNTIFS(DC:DC,DK$4,DE:DE,$T7)=0,"",COUNTIFS(DC:DC,DJ$4,DE:DE,$T7)+COUNTIFS(DC:DC,DK$4,DE:DE,$T7))</f>
        <v/>
      </c>
      <c r="DK7" s="209"/>
      <c r="DL7" s="209" t="str">
        <f t="shared" ref="DL7:DL42" si="40">IF(COUNTIFS(DC:DC,DL$4,DE:DE,$T7)+COUNTIFS(DC:DC,DM$4,DE:DE,$T7)=0,"",COUNTIFS(DC:DC,DL$4,DE:DE,$T7)+COUNTIFS(DC:DC,DM$4,DE:DE,$T7))</f>
        <v/>
      </c>
      <c r="DM7" s="209"/>
      <c r="DN7" s="44">
        <f t="shared" ref="DN7:DN42" si="41">IF(COUNTIFS(DC:DC,DN$4,DE:DE,$T7)=0,"",COUNTIFS(DC:DC,DN$4,DE:DE,$T7))</f>
        <v>38</v>
      </c>
      <c r="DO7" s="209">
        <f t="shared" ref="DO7:DO42" si="42">IF(COUNTIFS(DC:DC,DO$4,DE:DE,$T7)+COUNTIFS(DC:DC,DP$4,DE:DE,$T7)+COUNTIFS(DC:DC,DQ$4,DE:DE,$T7)+COUNTIFS(DC:DC,DR$4,DE:DE,$T7)+COUNTIFS(DC:DC,DS$4,DE:DE,$T7)=0,"",COUNTIFS(DC:DC,DO$4,DE:DE,$T7)+COUNTIFS(DC:DC,DP$4,DE:DE,$T7)+COUNTIFS(DC:DC,DQ$4,DE:DE,$T7)+COUNTIFS(DC:DC,DR$4,DE:DE,$T7)+COUNTIFS(DC:DC,DS$4,DE:DE,$T7))</f>
        <v>132</v>
      </c>
      <c r="DP7" s="209"/>
      <c r="DQ7" s="209"/>
      <c r="DR7" s="209"/>
      <c r="DS7" s="209"/>
      <c r="DT7" s="44" t="str">
        <f t="shared" ref="DT7:DT42" si="43">IF(COUNTIFS(DC:DC,DT$4,DE:DE,$T7)=0,"",COUNTIFS(DC:DC,DT$4,DE:DE,$T7))</f>
        <v/>
      </c>
      <c r="DU7" s="209" t="str">
        <f t="shared" ref="DU7:DU42" si="44">IF(COUNTIFS(DC:DC,DU$4,DE:DE,$T7)+COUNTIFS(DC:DC,DV$4,DE:DE,$T7)=0,"",COUNTIFS(DC:DC,DU$4,DE:DE,$T7)+COUNTIFS(DC:DC,DV$4,DE:DE,$T7))</f>
        <v/>
      </c>
      <c r="DV7" s="209"/>
      <c r="DW7" s="209" t="str">
        <f t="shared" ref="DW7:DW42" si="45">IF(COUNTIFS(DC:DC,DW$4,DE:DE,$T7)+COUNTIFS(DC:DC,DX$4,DE:DE,$T7)=0,"",COUNTIFS(DC:DC,DW$4,DE:DE,$T7)+COUNTIFS(DC:DC,DX$4,DE:DE,$T7))</f>
        <v/>
      </c>
      <c r="DX7" s="209"/>
      <c r="DY7" s="44">
        <f t="shared" ref="DY7:DY42" si="46">IF(COUNTIFS(DC:DC,DY$4,DE:DE,$T7)=0,"",COUNTIFS(DC:DC,DY$4,DE:DE,$T7))</f>
        <v>10</v>
      </c>
      <c r="DZ7" s="44" t="str">
        <f t="shared" ref="DZ7:DZ42" si="47">IF(COUNTIFS(DC:DC,DZ$4,DE:DE,$T7)=0,"",COUNTIFS(DC:DC,DZ$4,DE:DE,$T7))</f>
        <v/>
      </c>
      <c r="EA7" s="44" t="str">
        <f t="shared" ref="EA7:EA42" si="48">IF(COUNTIFS(DC:DC,EA$4,DE:DE,$T7)=0,"",COUNTIFS(DC:DC,EA$4,DE:DE,$T7))</f>
        <v/>
      </c>
      <c r="EB7" s="44">
        <f t="shared" ref="EB7:EB42" si="49">IF(COUNTIFS(DC:DC,EB$4,DE:DE,$T7)=0,"",COUNTIFS(DC:DC,EB$4,DE:DE,$T7))</f>
        <v>1</v>
      </c>
      <c r="EC7" s="44">
        <f t="shared" ref="EC7:EC42" si="50">IF(SUM(DJ7:EB7)=0,"",SUM(DJ7:EB7))</f>
        <v>181</v>
      </c>
      <c r="EE7" t="s">
        <v>61</v>
      </c>
      <c r="EF7" s="31">
        <f t="shared" ref="EF7:EF42" si="51">IF(T7="","",T7)</f>
        <v>44866</v>
      </c>
      <c r="EG7" s="44">
        <f t="shared" ref="EG7:EG42" si="52">IF(AN7=0,"",AN7)</f>
        <v>41</v>
      </c>
      <c r="EH7" s="44">
        <f t="shared" ref="EH7:EH42" si="53">IF(BS7=0,"",BS7)</f>
        <v>148</v>
      </c>
      <c r="EI7" s="44">
        <f t="shared" ref="EI7:EI42" si="54">IF(CX7=0,"",CX7)</f>
        <v>182</v>
      </c>
      <c r="EJ7" s="44">
        <f t="shared" ref="EJ7:EJ42" si="55">IF(EC7=0,"",EC7)</f>
        <v>181</v>
      </c>
      <c r="EK7" s="44">
        <f t="shared" ref="EK7:EK42" si="56">IF(SUM(EG7:EJ7)=0,"",SUM(EG7:EJ7))</f>
        <v>552</v>
      </c>
    </row>
    <row r="8" spans="1:141" x14ac:dyDescent="0.25">
      <c r="A8" s="109" t="s">
        <v>1227</v>
      </c>
      <c r="B8">
        <v>7</v>
      </c>
      <c r="C8" s="109" t="s">
        <v>53</v>
      </c>
      <c r="D8" s="109" t="s">
        <v>732</v>
      </c>
      <c r="E8" s="94">
        <v>44866</v>
      </c>
      <c r="F8" s="174">
        <v>1.4201388888888888E-2</v>
      </c>
      <c r="G8">
        <v>2</v>
      </c>
      <c r="H8" s="109" t="s">
        <v>733</v>
      </c>
      <c r="I8">
        <v>14813371</v>
      </c>
      <c r="M8">
        <v>4</v>
      </c>
      <c r="N8" t="str">
        <v>MICURA</v>
      </c>
      <c r="O8" t="str">
        <v>IFARA JOHNSON (MIC)</v>
      </c>
      <c r="P8" s="31">
        <v>44866</v>
      </c>
      <c r="Q8" s="40">
        <v>1.3090277777777777E-2</v>
      </c>
      <c r="S8" t="s">
        <v>62</v>
      </c>
      <c r="T8" s="32">
        <v>44867</v>
      </c>
      <c r="U8" s="209" t="str">
        <f t="shared" si="0"/>
        <v/>
      </c>
      <c r="V8" s="209"/>
      <c r="W8" s="209" t="str">
        <f t="shared" si="1"/>
        <v/>
      </c>
      <c r="X8" s="209"/>
      <c r="Y8" s="44">
        <f t="shared" si="2"/>
        <v>2</v>
      </c>
      <c r="Z8" s="209">
        <f t="shared" si="3"/>
        <v>21</v>
      </c>
      <c r="AA8" s="209"/>
      <c r="AB8" s="209"/>
      <c r="AC8" s="209"/>
      <c r="AD8" s="209"/>
      <c r="AE8" s="44" t="str">
        <f t="shared" si="4"/>
        <v/>
      </c>
      <c r="AF8" s="209" t="str">
        <f t="shared" si="5"/>
        <v/>
      </c>
      <c r="AG8" s="209"/>
      <c r="AH8" s="209" t="str">
        <f t="shared" si="6"/>
        <v/>
      </c>
      <c r="AI8" s="209"/>
      <c r="AJ8" s="44" t="str">
        <f t="shared" si="7"/>
        <v/>
      </c>
      <c r="AK8" s="44" t="str">
        <f t="shared" si="8"/>
        <v/>
      </c>
      <c r="AL8" s="44" t="str">
        <f t="shared" si="9"/>
        <v/>
      </c>
      <c r="AM8" s="44" t="str">
        <f t="shared" si="10"/>
        <v/>
      </c>
      <c r="AN8" s="44">
        <f t="shared" si="11"/>
        <v>23</v>
      </c>
      <c r="AR8">
        <v>27</v>
      </c>
      <c r="AS8" t="str">
        <v>ENGINEERING</v>
      </c>
      <c r="AT8" t="str">
        <v>ADENIYI ADEYEMI (ENGR)</v>
      </c>
      <c r="AU8" s="31">
        <v>44866</v>
      </c>
      <c r="AV8" s="40">
        <v>0.25093749999999998</v>
      </c>
      <c r="AX8" t="s">
        <v>62</v>
      </c>
      <c r="AY8" s="32">
        <f t="shared" si="12"/>
        <v>44867</v>
      </c>
      <c r="AZ8" s="209" t="str">
        <f t="shared" si="13"/>
        <v/>
      </c>
      <c r="BA8" s="209"/>
      <c r="BB8" s="209" t="str">
        <f t="shared" si="14"/>
        <v/>
      </c>
      <c r="BC8" s="209"/>
      <c r="BD8" s="44">
        <f t="shared" si="15"/>
        <v>49</v>
      </c>
      <c r="BE8" s="209">
        <f t="shared" si="16"/>
        <v>84</v>
      </c>
      <c r="BF8" s="209"/>
      <c r="BG8" s="209"/>
      <c r="BH8" s="209"/>
      <c r="BI8" s="209"/>
      <c r="BJ8" s="44" t="str">
        <f t="shared" si="17"/>
        <v/>
      </c>
      <c r="BK8" s="209" t="str">
        <f t="shared" si="18"/>
        <v/>
      </c>
      <c r="BL8" s="209"/>
      <c r="BM8" s="209" t="str">
        <f t="shared" si="19"/>
        <v/>
      </c>
      <c r="BN8" s="209"/>
      <c r="BO8" s="44">
        <f t="shared" si="20"/>
        <v>1</v>
      </c>
      <c r="BP8" s="44" t="str">
        <f t="shared" si="21"/>
        <v/>
      </c>
      <c r="BQ8" s="44" t="str">
        <f t="shared" si="22"/>
        <v/>
      </c>
      <c r="BR8" s="44" t="str">
        <f t="shared" si="23"/>
        <v/>
      </c>
      <c r="BS8" s="44">
        <f t="shared" si="24"/>
        <v>134</v>
      </c>
      <c r="BW8">
        <v>175</v>
      </c>
      <c r="BX8" t="str">
        <v>MICURA</v>
      </c>
      <c r="BY8" t="str">
        <v>OLANREWAJU OPEYEMI (</v>
      </c>
      <c r="BZ8" s="31">
        <v>44866</v>
      </c>
      <c r="CA8" s="40">
        <v>0.48226851851851854</v>
      </c>
      <c r="CC8" t="s">
        <v>62</v>
      </c>
      <c r="CD8" s="32">
        <f t="shared" si="25"/>
        <v>44867</v>
      </c>
      <c r="CE8" s="209">
        <f t="shared" si="26"/>
        <v>1</v>
      </c>
      <c r="CF8" s="209"/>
      <c r="CG8" s="209" t="str">
        <f t="shared" si="27"/>
        <v/>
      </c>
      <c r="CH8" s="209"/>
      <c r="CI8" s="44">
        <f t="shared" si="28"/>
        <v>36</v>
      </c>
      <c r="CJ8" s="209">
        <f t="shared" si="29"/>
        <v>106</v>
      </c>
      <c r="CK8" s="209"/>
      <c r="CL8" s="209"/>
      <c r="CM8" s="209"/>
      <c r="CN8" s="209"/>
      <c r="CO8" s="44">
        <f t="shared" si="30"/>
        <v>1</v>
      </c>
      <c r="CP8" s="209">
        <f t="shared" si="31"/>
        <v>1</v>
      </c>
      <c r="CQ8" s="209"/>
      <c r="CR8" s="209" t="str">
        <f t="shared" si="32"/>
        <v/>
      </c>
      <c r="CS8" s="209"/>
      <c r="CT8" s="44">
        <f t="shared" si="33"/>
        <v>13</v>
      </c>
      <c r="CU8" s="44" t="str">
        <f t="shared" si="34"/>
        <v/>
      </c>
      <c r="CV8" s="44" t="str">
        <f t="shared" si="35"/>
        <v/>
      </c>
      <c r="CW8" s="44">
        <f t="shared" si="36"/>
        <v>1</v>
      </c>
      <c r="CX8" s="44">
        <f t="shared" si="37"/>
        <v>159</v>
      </c>
      <c r="DB8">
        <v>357</v>
      </c>
      <c r="DC8" t="str">
        <v>MICURA</v>
      </c>
      <c r="DD8" t="str">
        <v>WAIDI OGUNDEYI (MIC)</v>
      </c>
      <c r="DE8" s="31">
        <v>44866</v>
      </c>
      <c r="DF8" s="40">
        <v>0.75724537037037032</v>
      </c>
      <c r="DH8" t="s">
        <v>62</v>
      </c>
      <c r="DI8" s="32">
        <f t="shared" si="38"/>
        <v>44867</v>
      </c>
      <c r="DJ8" s="209" t="str">
        <f t="shared" si="39"/>
        <v/>
      </c>
      <c r="DK8" s="209"/>
      <c r="DL8" s="209" t="str">
        <f t="shared" si="40"/>
        <v/>
      </c>
      <c r="DM8" s="209"/>
      <c r="DN8" s="44">
        <f t="shared" si="41"/>
        <v>25</v>
      </c>
      <c r="DO8" s="209">
        <f t="shared" si="42"/>
        <v>139</v>
      </c>
      <c r="DP8" s="209"/>
      <c r="DQ8" s="209"/>
      <c r="DR8" s="209"/>
      <c r="DS8" s="209"/>
      <c r="DT8" s="44">
        <f t="shared" si="43"/>
        <v>1</v>
      </c>
      <c r="DU8" s="209" t="str">
        <f t="shared" si="44"/>
        <v/>
      </c>
      <c r="DV8" s="209"/>
      <c r="DW8" s="209" t="str">
        <f t="shared" si="45"/>
        <v/>
      </c>
      <c r="DX8" s="209"/>
      <c r="DY8" s="44">
        <f t="shared" si="46"/>
        <v>12</v>
      </c>
      <c r="DZ8" s="44" t="str">
        <f t="shared" si="47"/>
        <v/>
      </c>
      <c r="EA8" s="44" t="str">
        <f t="shared" si="48"/>
        <v/>
      </c>
      <c r="EB8" s="44">
        <f t="shared" si="49"/>
        <v>1</v>
      </c>
      <c r="EC8" s="44">
        <f t="shared" si="50"/>
        <v>178</v>
      </c>
      <c r="EE8" t="s">
        <v>62</v>
      </c>
      <c r="EF8" s="31">
        <f t="shared" si="51"/>
        <v>44867</v>
      </c>
      <c r="EG8" s="44">
        <f t="shared" si="52"/>
        <v>23</v>
      </c>
      <c r="EH8" s="44">
        <f t="shared" si="53"/>
        <v>134</v>
      </c>
      <c r="EI8" s="44">
        <f t="shared" si="54"/>
        <v>159</v>
      </c>
      <c r="EJ8" s="44">
        <f t="shared" si="55"/>
        <v>178</v>
      </c>
      <c r="EK8" s="44">
        <f t="shared" si="56"/>
        <v>494</v>
      </c>
    </row>
    <row r="9" spans="1:141" x14ac:dyDescent="0.25">
      <c r="A9" s="109" t="s">
        <v>1227</v>
      </c>
      <c r="B9">
        <v>8</v>
      </c>
      <c r="C9" s="109" t="s">
        <v>53</v>
      </c>
      <c r="D9" s="109" t="s">
        <v>768</v>
      </c>
      <c r="E9" s="94">
        <v>44866</v>
      </c>
      <c r="F9" s="174">
        <v>2.2442129629629631E-2</v>
      </c>
      <c r="G9">
        <v>2</v>
      </c>
      <c r="H9" s="109" t="s">
        <v>769</v>
      </c>
      <c r="I9"/>
      <c r="M9">
        <v>5</v>
      </c>
      <c r="N9" t="str">
        <v>MICURA</v>
      </c>
      <c r="O9" t="str">
        <v>FENUYI IDOWU (MIC)</v>
      </c>
      <c r="P9" s="31">
        <v>44866</v>
      </c>
      <c r="Q9" s="40">
        <v>1.3553240740740741E-2</v>
      </c>
      <c r="S9" t="s">
        <v>63</v>
      </c>
      <c r="T9" s="32">
        <v>44868</v>
      </c>
      <c r="U9" s="209" t="str">
        <f t="shared" si="0"/>
        <v/>
      </c>
      <c r="V9" s="209"/>
      <c r="W9" s="209" t="str">
        <f t="shared" si="1"/>
        <v/>
      </c>
      <c r="X9" s="209"/>
      <c r="Y9" s="44">
        <f t="shared" si="2"/>
        <v>5</v>
      </c>
      <c r="Z9" s="209">
        <f t="shared" si="3"/>
        <v>54</v>
      </c>
      <c r="AA9" s="209"/>
      <c r="AB9" s="209"/>
      <c r="AC9" s="209"/>
      <c r="AD9" s="209"/>
      <c r="AE9" s="44" t="str">
        <f t="shared" si="4"/>
        <v/>
      </c>
      <c r="AF9" s="209" t="str">
        <f t="shared" si="5"/>
        <v/>
      </c>
      <c r="AG9" s="209"/>
      <c r="AH9" s="209" t="str">
        <f t="shared" si="6"/>
        <v/>
      </c>
      <c r="AI9" s="209"/>
      <c r="AJ9" s="44" t="str">
        <f t="shared" si="7"/>
        <v/>
      </c>
      <c r="AK9" s="44" t="str">
        <f t="shared" si="8"/>
        <v/>
      </c>
      <c r="AL9" s="44" t="str">
        <f t="shared" si="9"/>
        <v/>
      </c>
      <c r="AM9" s="44" t="str">
        <f t="shared" si="10"/>
        <v/>
      </c>
      <c r="AN9" s="44">
        <f t="shared" si="11"/>
        <v>59</v>
      </c>
      <c r="AR9">
        <v>28</v>
      </c>
      <c r="AS9" t="str">
        <v>MICURA</v>
      </c>
      <c r="AT9" t="str">
        <v>RICHARD AMAEZE (MIC)</v>
      </c>
      <c r="AU9" s="31">
        <v>44866</v>
      </c>
      <c r="AV9" s="40">
        <v>0.25104166666666666</v>
      </c>
      <c r="AX9" t="s">
        <v>63</v>
      </c>
      <c r="AY9" s="32">
        <f t="shared" si="12"/>
        <v>44868</v>
      </c>
      <c r="AZ9" s="209" t="str">
        <f t="shared" si="13"/>
        <v/>
      </c>
      <c r="BA9" s="209"/>
      <c r="BB9" s="209" t="str">
        <f t="shared" si="14"/>
        <v/>
      </c>
      <c r="BC9" s="209"/>
      <c r="BD9" s="44">
        <f t="shared" si="15"/>
        <v>67</v>
      </c>
      <c r="BE9" s="209">
        <f t="shared" si="16"/>
        <v>199</v>
      </c>
      <c r="BF9" s="209"/>
      <c r="BG9" s="209"/>
      <c r="BH9" s="209"/>
      <c r="BI9" s="209"/>
      <c r="BJ9" s="44" t="str">
        <f t="shared" si="17"/>
        <v/>
      </c>
      <c r="BK9" s="209" t="str">
        <f t="shared" si="18"/>
        <v/>
      </c>
      <c r="BL9" s="209"/>
      <c r="BM9" s="209" t="str">
        <f t="shared" si="19"/>
        <v/>
      </c>
      <c r="BN9" s="209"/>
      <c r="BO9" s="44">
        <f t="shared" si="20"/>
        <v>2</v>
      </c>
      <c r="BP9" s="44" t="str">
        <f t="shared" si="21"/>
        <v/>
      </c>
      <c r="BQ9" s="44" t="str">
        <f t="shared" si="22"/>
        <v/>
      </c>
      <c r="BR9" s="44" t="str">
        <f t="shared" si="23"/>
        <v/>
      </c>
      <c r="BS9" s="44">
        <f t="shared" si="24"/>
        <v>268</v>
      </c>
      <c r="BW9">
        <v>176</v>
      </c>
      <c r="BX9" t="str">
        <v>OPERATIONS</v>
      </c>
      <c r="BY9" t="str">
        <v>ATODO SAMSON (OPS)</v>
      </c>
      <c r="BZ9" s="31">
        <v>44866</v>
      </c>
      <c r="CA9" s="40">
        <v>0.4823263888888889</v>
      </c>
      <c r="CC9" t="s">
        <v>63</v>
      </c>
      <c r="CD9" s="32">
        <f t="shared" si="25"/>
        <v>44868</v>
      </c>
      <c r="CE9" s="209">
        <f t="shared" si="26"/>
        <v>1</v>
      </c>
      <c r="CF9" s="209"/>
      <c r="CG9" s="209">
        <f t="shared" si="27"/>
        <v>1</v>
      </c>
      <c r="CH9" s="209"/>
      <c r="CI9" s="44">
        <f t="shared" si="28"/>
        <v>66</v>
      </c>
      <c r="CJ9" s="209">
        <f t="shared" si="29"/>
        <v>186</v>
      </c>
      <c r="CK9" s="209"/>
      <c r="CL9" s="209"/>
      <c r="CM9" s="209"/>
      <c r="CN9" s="209"/>
      <c r="CO9" s="44" t="str">
        <f t="shared" si="30"/>
        <v/>
      </c>
      <c r="CP9" s="209">
        <f t="shared" si="31"/>
        <v>1</v>
      </c>
      <c r="CQ9" s="209"/>
      <c r="CR9" s="209" t="str">
        <f t="shared" si="32"/>
        <v/>
      </c>
      <c r="CS9" s="209"/>
      <c r="CT9" s="44">
        <f t="shared" si="33"/>
        <v>25</v>
      </c>
      <c r="CU9" s="44" t="str">
        <f t="shared" si="34"/>
        <v/>
      </c>
      <c r="CV9" s="44" t="str">
        <f t="shared" si="35"/>
        <v/>
      </c>
      <c r="CW9" s="44">
        <f t="shared" si="36"/>
        <v>2</v>
      </c>
      <c r="CX9" s="44">
        <f t="shared" si="37"/>
        <v>282</v>
      </c>
      <c r="DB9">
        <v>358</v>
      </c>
      <c r="DC9" t="str">
        <v>MICURA</v>
      </c>
      <c r="DD9" t="str">
        <v>IDIATA MATTHEW (MIC)</v>
      </c>
      <c r="DE9" s="31">
        <v>44866</v>
      </c>
      <c r="DF9" s="40">
        <v>0.75741898148148146</v>
      </c>
      <c r="DH9" t="s">
        <v>63</v>
      </c>
      <c r="DI9" s="32">
        <f t="shared" si="38"/>
        <v>44868</v>
      </c>
      <c r="DJ9" s="209" t="str">
        <f t="shared" si="39"/>
        <v/>
      </c>
      <c r="DK9" s="209"/>
      <c r="DL9" s="209" t="str">
        <f t="shared" si="40"/>
        <v/>
      </c>
      <c r="DM9" s="209"/>
      <c r="DN9" s="44">
        <f t="shared" si="41"/>
        <v>36</v>
      </c>
      <c r="DO9" s="209">
        <f t="shared" si="42"/>
        <v>197</v>
      </c>
      <c r="DP9" s="209"/>
      <c r="DQ9" s="209"/>
      <c r="DR9" s="209"/>
      <c r="DS9" s="209"/>
      <c r="DT9" s="44">
        <f t="shared" si="43"/>
        <v>1</v>
      </c>
      <c r="DU9" s="209" t="str">
        <f t="shared" si="44"/>
        <v/>
      </c>
      <c r="DV9" s="209"/>
      <c r="DW9" s="209" t="str">
        <f t="shared" si="45"/>
        <v/>
      </c>
      <c r="DX9" s="209"/>
      <c r="DY9" s="44">
        <f t="shared" si="46"/>
        <v>14</v>
      </c>
      <c r="DZ9" s="44" t="str">
        <f t="shared" si="47"/>
        <v/>
      </c>
      <c r="EA9" s="44" t="str">
        <f t="shared" si="48"/>
        <v/>
      </c>
      <c r="EB9" s="44" t="str">
        <f t="shared" si="49"/>
        <v/>
      </c>
      <c r="EC9" s="44">
        <f t="shared" si="50"/>
        <v>248</v>
      </c>
      <c r="EE9" t="s">
        <v>63</v>
      </c>
      <c r="EF9" s="31">
        <f t="shared" si="51"/>
        <v>44868</v>
      </c>
      <c r="EG9" s="44">
        <f t="shared" si="52"/>
        <v>59</v>
      </c>
      <c r="EH9" s="44">
        <f t="shared" si="53"/>
        <v>268</v>
      </c>
      <c r="EI9" s="44">
        <f t="shared" si="54"/>
        <v>282</v>
      </c>
      <c r="EJ9" s="44">
        <f t="shared" si="55"/>
        <v>248</v>
      </c>
      <c r="EK9" s="44">
        <f t="shared" si="56"/>
        <v>857</v>
      </c>
    </row>
    <row r="10" spans="1:141" x14ac:dyDescent="0.25">
      <c r="A10" s="109" t="s">
        <v>1227</v>
      </c>
      <c r="B10">
        <v>9</v>
      </c>
      <c r="C10" s="109" t="s">
        <v>53</v>
      </c>
      <c r="D10" s="109" t="s">
        <v>714</v>
      </c>
      <c r="E10" s="94">
        <v>44866</v>
      </c>
      <c r="F10" s="174">
        <v>2.8171296296296295E-2</v>
      </c>
      <c r="G10">
        <v>2</v>
      </c>
      <c r="H10" s="109" t="s">
        <v>715</v>
      </c>
      <c r="I10"/>
      <c r="M10">
        <v>6</v>
      </c>
      <c r="N10" t="str">
        <v>MICURA</v>
      </c>
      <c r="O10" t="str">
        <v>ADEDUNTAN ADENIYI M.(MIC</v>
      </c>
      <c r="P10" s="31">
        <v>44866</v>
      </c>
      <c r="Q10" s="40">
        <v>1.3634259259259259E-2</v>
      </c>
      <c r="S10" t="s">
        <v>64</v>
      </c>
      <c r="T10" s="32">
        <v>44869</v>
      </c>
      <c r="U10" s="209" t="str">
        <f t="shared" si="0"/>
        <v/>
      </c>
      <c r="V10" s="209"/>
      <c r="W10" s="209" t="str">
        <f t="shared" si="1"/>
        <v/>
      </c>
      <c r="X10" s="209"/>
      <c r="Y10" s="44">
        <f t="shared" si="2"/>
        <v>6</v>
      </c>
      <c r="Z10" s="209">
        <f t="shared" si="3"/>
        <v>35</v>
      </c>
      <c r="AA10" s="209"/>
      <c r="AB10" s="209"/>
      <c r="AC10" s="209"/>
      <c r="AD10" s="209"/>
      <c r="AE10" s="44" t="str">
        <f t="shared" si="4"/>
        <v/>
      </c>
      <c r="AF10" s="209" t="str">
        <f t="shared" si="5"/>
        <v/>
      </c>
      <c r="AG10" s="209"/>
      <c r="AH10" s="209" t="str">
        <f t="shared" si="6"/>
        <v/>
      </c>
      <c r="AI10" s="209"/>
      <c r="AJ10" s="44">
        <f t="shared" si="7"/>
        <v>1</v>
      </c>
      <c r="AK10" s="44" t="str">
        <f t="shared" si="8"/>
        <v/>
      </c>
      <c r="AL10" s="44" t="str">
        <f t="shared" si="9"/>
        <v/>
      </c>
      <c r="AM10" s="44" t="str">
        <f t="shared" si="10"/>
        <v/>
      </c>
      <c r="AN10" s="44">
        <f t="shared" si="11"/>
        <v>42</v>
      </c>
      <c r="AR10">
        <v>29</v>
      </c>
      <c r="AS10" t="str">
        <v>ENGINEERING</v>
      </c>
      <c r="AT10" t="str">
        <v>POTOKI SUNDAY O (ENGR)</v>
      </c>
      <c r="AU10" s="31">
        <v>44866</v>
      </c>
      <c r="AV10" s="40">
        <v>0.25111111111111112</v>
      </c>
      <c r="AX10" t="s">
        <v>64</v>
      </c>
      <c r="AY10" s="32">
        <f t="shared" si="12"/>
        <v>44869</v>
      </c>
      <c r="AZ10" s="209" t="str">
        <f t="shared" si="13"/>
        <v/>
      </c>
      <c r="BA10" s="209"/>
      <c r="BB10" s="209" t="str">
        <f t="shared" si="14"/>
        <v/>
      </c>
      <c r="BC10" s="209"/>
      <c r="BD10" s="44">
        <f t="shared" si="15"/>
        <v>75</v>
      </c>
      <c r="BE10" s="209">
        <f t="shared" si="16"/>
        <v>173</v>
      </c>
      <c r="BF10" s="209"/>
      <c r="BG10" s="209"/>
      <c r="BH10" s="209"/>
      <c r="BI10" s="209"/>
      <c r="BJ10" s="44" t="str">
        <f t="shared" si="17"/>
        <v/>
      </c>
      <c r="BK10" s="209" t="str">
        <f t="shared" si="18"/>
        <v/>
      </c>
      <c r="BL10" s="209"/>
      <c r="BM10" s="209" t="str">
        <f t="shared" si="19"/>
        <v/>
      </c>
      <c r="BN10" s="209"/>
      <c r="BO10" s="44" t="str">
        <f t="shared" si="20"/>
        <v/>
      </c>
      <c r="BP10" s="44" t="str">
        <f t="shared" si="21"/>
        <v/>
      </c>
      <c r="BQ10" s="44" t="str">
        <f t="shared" si="22"/>
        <v/>
      </c>
      <c r="BR10" s="44" t="str">
        <f t="shared" si="23"/>
        <v/>
      </c>
      <c r="BS10" s="44">
        <f t="shared" si="24"/>
        <v>248</v>
      </c>
      <c r="BW10">
        <v>177</v>
      </c>
      <c r="BX10" t="str">
        <v>ENGINEERING</v>
      </c>
      <c r="BY10" t="str">
        <v>BUSARI ABIODUN (DRIVER))</v>
      </c>
      <c r="BZ10" s="31">
        <v>44866</v>
      </c>
      <c r="CA10" s="40">
        <v>0.4824074074074074</v>
      </c>
      <c r="CC10" t="s">
        <v>64</v>
      </c>
      <c r="CD10" s="32">
        <f t="shared" si="25"/>
        <v>44869</v>
      </c>
      <c r="CE10" s="209" t="str">
        <f t="shared" si="26"/>
        <v/>
      </c>
      <c r="CF10" s="209"/>
      <c r="CG10" s="209">
        <f t="shared" si="27"/>
        <v>1</v>
      </c>
      <c r="CH10" s="209"/>
      <c r="CI10" s="44">
        <f t="shared" si="28"/>
        <v>75</v>
      </c>
      <c r="CJ10" s="209">
        <f t="shared" si="29"/>
        <v>183</v>
      </c>
      <c r="CK10" s="209"/>
      <c r="CL10" s="209"/>
      <c r="CM10" s="209"/>
      <c r="CN10" s="209"/>
      <c r="CO10" s="44" t="str">
        <f t="shared" si="30"/>
        <v/>
      </c>
      <c r="CP10" s="209">
        <f t="shared" si="31"/>
        <v>1</v>
      </c>
      <c r="CQ10" s="209"/>
      <c r="CR10" s="209" t="str">
        <f t="shared" si="32"/>
        <v/>
      </c>
      <c r="CS10" s="209"/>
      <c r="CT10" s="44">
        <f t="shared" si="33"/>
        <v>24</v>
      </c>
      <c r="CU10" s="44" t="str">
        <f t="shared" si="34"/>
        <v/>
      </c>
      <c r="CV10" s="44" t="str">
        <f t="shared" si="35"/>
        <v/>
      </c>
      <c r="CW10" s="44">
        <f t="shared" si="36"/>
        <v>3</v>
      </c>
      <c r="CX10" s="44">
        <f t="shared" si="37"/>
        <v>287</v>
      </c>
      <c r="DB10">
        <v>359</v>
      </c>
      <c r="DC10" t="str">
        <v>MICURA</v>
      </c>
      <c r="DD10" t="str">
        <v>CHARLES O. OKWUHOR(MIC)</v>
      </c>
      <c r="DE10" s="31">
        <v>44866</v>
      </c>
      <c r="DF10" s="40">
        <v>0.75748842592592591</v>
      </c>
      <c r="DH10" t="s">
        <v>64</v>
      </c>
      <c r="DI10" s="32">
        <f t="shared" si="38"/>
        <v>44869</v>
      </c>
      <c r="DJ10" s="209" t="str">
        <f t="shared" si="39"/>
        <v/>
      </c>
      <c r="DK10" s="209"/>
      <c r="DL10" s="209" t="str">
        <f t="shared" si="40"/>
        <v/>
      </c>
      <c r="DM10" s="209"/>
      <c r="DN10" s="44">
        <f t="shared" si="41"/>
        <v>30</v>
      </c>
      <c r="DO10" s="209">
        <f t="shared" si="42"/>
        <v>214</v>
      </c>
      <c r="DP10" s="209"/>
      <c r="DQ10" s="209"/>
      <c r="DR10" s="209"/>
      <c r="DS10" s="209"/>
      <c r="DT10" s="44" t="str">
        <f t="shared" si="43"/>
        <v/>
      </c>
      <c r="DU10" s="209" t="str">
        <f t="shared" si="44"/>
        <v/>
      </c>
      <c r="DV10" s="209"/>
      <c r="DW10" s="209" t="str">
        <f t="shared" si="45"/>
        <v/>
      </c>
      <c r="DX10" s="209"/>
      <c r="DY10" s="44">
        <f t="shared" si="46"/>
        <v>13</v>
      </c>
      <c r="DZ10" s="44" t="str">
        <f t="shared" si="47"/>
        <v/>
      </c>
      <c r="EA10" s="44" t="str">
        <f t="shared" si="48"/>
        <v/>
      </c>
      <c r="EB10" s="44">
        <f t="shared" si="49"/>
        <v>1</v>
      </c>
      <c r="EC10" s="44">
        <f t="shared" si="50"/>
        <v>258</v>
      </c>
      <c r="EE10" t="s">
        <v>64</v>
      </c>
      <c r="EF10" s="31">
        <f t="shared" si="51"/>
        <v>44869</v>
      </c>
      <c r="EG10" s="44">
        <f t="shared" si="52"/>
        <v>42</v>
      </c>
      <c r="EH10" s="44">
        <f t="shared" si="53"/>
        <v>248</v>
      </c>
      <c r="EI10" s="44">
        <f t="shared" si="54"/>
        <v>287</v>
      </c>
      <c r="EJ10" s="44">
        <f t="shared" si="55"/>
        <v>258</v>
      </c>
      <c r="EK10" s="44">
        <f t="shared" si="56"/>
        <v>835</v>
      </c>
    </row>
    <row r="11" spans="1:141" x14ac:dyDescent="0.25">
      <c r="A11" s="109" t="s">
        <v>1227</v>
      </c>
      <c r="B11">
        <v>10</v>
      </c>
      <c r="C11" s="109" t="s">
        <v>53</v>
      </c>
      <c r="D11" s="109" t="s">
        <v>362</v>
      </c>
      <c r="E11" s="94">
        <v>44866</v>
      </c>
      <c r="F11" s="174">
        <v>3.5798611111111114E-2</v>
      </c>
      <c r="G11">
        <v>2</v>
      </c>
      <c r="H11" s="109" t="s">
        <v>363</v>
      </c>
      <c r="I11"/>
      <c r="M11">
        <v>7</v>
      </c>
      <c r="N11" t="str">
        <v>MICURA</v>
      </c>
      <c r="O11" t="str">
        <v>MOYEGUN ADEKUNLE (MIC)</v>
      </c>
      <c r="P11" s="31">
        <v>44866</v>
      </c>
      <c r="Q11" s="40">
        <v>1.4201388888888888E-2</v>
      </c>
      <c r="S11" t="s">
        <v>65</v>
      </c>
      <c r="T11" s="32">
        <v>44870</v>
      </c>
      <c r="U11" s="209" t="str">
        <f t="shared" si="0"/>
        <v/>
      </c>
      <c r="V11" s="209"/>
      <c r="W11" s="209" t="str">
        <f t="shared" si="1"/>
        <v/>
      </c>
      <c r="X11" s="209"/>
      <c r="Y11" s="44">
        <f t="shared" si="2"/>
        <v>15</v>
      </c>
      <c r="Z11" s="209">
        <f t="shared" si="3"/>
        <v>24</v>
      </c>
      <c r="AA11" s="209"/>
      <c r="AB11" s="209"/>
      <c r="AC11" s="209"/>
      <c r="AD11" s="209"/>
      <c r="AE11" s="44" t="str">
        <f t="shared" si="4"/>
        <v/>
      </c>
      <c r="AF11" s="209" t="str">
        <f t="shared" si="5"/>
        <v/>
      </c>
      <c r="AG11" s="209"/>
      <c r="AH11" s="209" t="str">
        <f t="shared" si="6"/>
        <v/>
      </c>
      <c r="AI11" s="209"/>
      <c r="AJ11" s="44" t="str">
        <f t="shared" si="7"/>
        <v/>
      </c>
      <c r="AK11" s="44" t="str">
        <f t="shared" si="8"/>
        <v/>
      </c>
      <c r="AL11" s="44" t="str">
        <f t="shared" si="9"/>
        <v/>
      </c>
      <c r="AM11" s="44" t="str">
        <f t="shared" si="10"/>
        <v/>
      </c>
      <c r="AN11" s="44">
        <f t="shared" si="11"/>
        <v>39</v>
      </c>
      <c r="AR11">
        <v>30</v>
      </c>
      <c r="AS11" t="str">
        <v>MICURA</v>
      </c>
      <c r="AT11" t="str">
        <v>QUADRI TAJUDEEN (MIC)</v>
      </c>
      <c r="AU11" s="31">
        <v>44866</v>
      </c>
      <c r="AV11" s="40">
        <v>0.25119212962962961</v>
      </c>
      <c r="AX11" t="s">
        <v>65</v>
      </c>
      <c r="AY11" s="32">
        <f t="shared" si="12"/>
        <v>44870</v>
      </c>
      <c r="AZ11" s="209" t="str">
        <f t="shared" si="13"/>
        <v/>
      </c>
      <c r="BA11" s="209"/>
      <c r="BB11" s="209" t="str">
        <f t="shared" si="14"/>
        <v/>
      </c>
      <c r="BC11" s="209"/>
      <c r="BD11" s="44">
        <f t="shared" si="15"/>
        <v>42</v>
      </c>
      <c r="BE11" s="209">
        <f t="shared" si="16"/>
        <v>108</v>
      </c>
      <c r="BF11" s="209"/>
      <c r="BG11" s="209"/>
      <c r="BH11" s="209"/>
      <c r="BI11" s="209"/>
      <c r="BJ11" s="44" t="str">
        <f t="shared" si="17"/>
        <v/>
      </c>
      <c r="BK11" s="209" t="str">
        <f t="shared" si="18"/>
        <v/>
      </c>
      <c r="BL11" s="209"/>
      <c r="BM11" s="209" t="str">
        <f t="shared" si="19"/>
        <v/>
      </c>
      <c r="BN11" s="209"/>
      <c r="BO11" s="44" t="str">
        <f t="shared" si="20"/>
        <v/>
      </c>
      <c r="BP11" s="44" t="str">
        <f t="shared" si="21"/>
        <v/>
      </c>
      <c r="BQ11" s="44" t="str">
        <f t="shared" si="22"/>
        <v/>
      </c>
      <c r="BR11" s="44" t="str">
        <f t="shared" si="23"/>
        <v/>
      </c>
      <c r="BS11" s="44">
        <f t="shared" si="24"/>
        <v>150</v>
      </c>
      <c r="BW11">
        <v>178</v>
      </c>
      <c r="BX11" t="str">
        <v>CONTRACTOR</v>
      </c>
      <c r="BY11" t="str">
        <v>INI ETEDIA ELIJAH (EMR)</v>
      </c>
      <c r="BZ11" s="31">
        <v>44866</v>
      </c>
      <c r="CA11" s="40">
        <v>0.4828587962962963</v>
      </c>
      <c r="CC11" t="s">
        <v>65</v>
      </c>
      <c r="CD11" s="32">
        <f t="shared" si="25"/>
        <v>44870</v>
      </c>
      <c r="CE11" s="209" t="str">
        <f t="shared" si="26"/>
        <v/>
      </c>
      <c r="CF11" s="209"/>
      <c r="CG11" s="209">
        <f t="shared" si="27"/>
        <v>1</v>
      </c>
      <c r="CH11" s="209"/>
      <c r="CI11" s="44">
        <f t="shared" si="28"/>
        <v>49</v>
      </c>
      <c r="CJ11" s="209">
        <f t="shared" si="29"/>
        <v>90</v>
      </c>
      <c r="CK11" s="209"/>
      <c r="CL11" s="209"/>
      <c r="CM11" s="209"/>
      <c r="CN11" s="209"/>
      <c r="CO11" s="44">
        <f t="shared" si="30"/>
        <v>2</v>
      </c>
      <c r="CP11" s="209" t="str">
        <f t="shared" si="31"/>
        <v/>
      </c>
      <c r="CQ11" s="209"/>
      <c r="CR11" s="209" t="str">
        <f t="shared" si="32"/>
        <v/>
      </c>
      <c r="CS11" s="209"/>
      <c r="CT11" s="44">
        <f t="shared" si="33"/>
        <v>8</v>
      </c>
      <c r="CU11" s="44">
        <f t="shared" si="34"/>
        <v>1</v>
      </c>
      <c r="CV11" s="44" t="str">
        <f t="shared" si="35"/>
        <v/>
      </c>
      <c r="CW11" s="44">
        <f t="shared" si="36"/>
        <v>2</v>
      </c>
      <c r="CX11" s="44">
        <f t="shared" si="37"/>
        <v>153</v>
      </c>
      <c r="DB11">
        <v>360</v>
      </c>
      <c r="DC11" t="str">
        <v>MICURA</v>
      </c>
      <c r="DD11" t="str">
        <v>EKIYOYO JAMIU A. (MIC)</v>
      </c>
      <c r="DE11" s="31">
        <v>44866</v>
      </c>
      <c r="DF11" s="40">
        <v>0.75763888888888886</v>
      </c>
      <c r="DH11" t="s">
        <v>65</v>
      </c>
      <c r="DI11" s="32">
        <f t="shared" si="38"/>
        <v>44870</v>
      </c>
      <c r="DJ11" s="209" t="str">
        <f t="shared" si="39"/>
        <v/>
      </c>
      <c r="DK11" s="209"/>
      <c r="DL11" s="209" t="str">
        <f t="shared" si="40"/>
        <v/>
      </c>
      <c r="DM11" s="209"/>
      <c r="DN11" s="44">
        <f t="shared" si="41"/>
        <v>20</v>
      </c>
      <c r="DO11" s="209">
        <f t="shared" si="42"/>
        <v>139</v>
      </c>
      <c r="DP11" s="209"/>
      <c r="DQ11" s="209"/>
      <c r="DR11" s="209"/>
      <c r="DS11" s="209"/>
      <c r="DT11" s="44" t="str">
        <f t="shared" si="43"/>
        <v/>
      </c>
      <c r="DU11" s="209" t="str">
        <f t="shared" si="44"/>
        <v/>
      </c>
      <c r="DV11" s="209"/>
      <c r="DW11" s="209" t="str">
        <f t="shared" si="45"/>
        <v/>
      </c>
      <c r="DX11" s="209"/>
      <c r="DY11" s="44">
        <f t="shared" si="46"/>
        <v>10</v>
      </c>
      <c r="DZ11" s="44" t="str">
        <f t="shared" si="47"/>
        <v/>
      </c>
      <c r="EA11" s="44" t="str">
        <f t="shared" si="48"/>
        <v/>
      </c>
      <c r="EB11" s="44">
        <f t="shared" si="49"/>
        <v>1</v>
      </c>
      <c r="EC11" s="44">
        <f t="shared" si="50"/>
        <v>170</v>
      </c>
      <c r="EE11" t="s">
        <v>65</v>
      </c>
      <c r="EF11" s="31">
        <f t="shared" si="51"/>
        <v>44870</v>
      </c>
      <c r="EG11" s="44">
        <f t="shared" si="52"/>
        <v>39</v>
      </c>
      <c r="EH11" s="44">
        <f t="shared" si="53"/>
        <v>150</v>
      </c>
      <c r="EI11" s="44">
        <f t="shared" si="54"/>
        <v>153</v>
      </c>
      <c r="EJ11" s="44">
        <f t="shared" si="55"/>
        <v>170</v>
      </c>
      <c r="EK11" s="44">
        <f t="shared" si="56"/>
        <v>512</v>
      </c>
    </row>
    <row r="12" spans="1:141" x14ac:dyDescent="0.25">
      <c r="A12" s="109" t="s">
        <v>1227</v>
      </c>
      <c r="B12">
        <v>11</v>
      </c>
      <c r="C12" s="109" t="s">
        <v>52</v>
      </c>
      <c r="D12" s="109" t="s">
        <v>548</v>
      </c>
      <c r="E12" s="94">
        <v>44866</v>
      </c>
      <c r="F12" s="174">
        <v>4.5208333333333336E-2</v>
      </c>
      <c r="G12">
        <v>2</v>
      </c>
      <c r="H12" s="109" t="s">
        <v>549</v>
      </c>
      <c r="I12">
        <v>7359034</v>
      </c>
      <c r="M12">
        <v>8</v>
      </c>
      <c r="N12" t="str">
        <v>MICURA</v>
      </c>
      <c r="O12" t="str">
        <v>BABATUNDE EBENEZER</v>
      </c>
      <c r="P12" s="31">
        <v>44866</v>
      </c>
      <c r="Q12" s="40">
        <v>2.2442129629629631E-2</v>
      </c>
      <c r="S12" t="s">
        <v>66</v>
      </c>
      <c r="T12" s="32">
        <v>44871</v>
      </c>
      <c r="U12" s="209" t="str">
        <f t="shared" si="0"/>
        <v/>
      </c>
      <c r="V12" s="209"/>
      <c r="W12" s="209" t="str">
        <f t="shared" si="1"/>
        <v/>
      </c>
      <c r="X12" s="209"/>
      <c r="Y12" s="44">
        <f t="shared" si="2"/>
        <v>4</v>
      </c>
      <c r="Z12" s="209">
        <f t="shared" si="3"/>
        <v>20</v>
      </c>
      <c r="AA12" s="209"/>
      <c r="AB12" s="209"/>
      <c r="AC12" s="209"/>
      <c r="AD12" s="209"/>
      <c r="AE12" s="44" t="str">
        <f t="shared" si="4"/>
        <v/>
      </c>
      <c r="AF12" s="209" t="str">
        <f t="shared" si="5"/>
        <v/>
      </c>
      <c r="AG12" s="209"/>
      <c r="AH12" s="209" t="str">
        <f t="shared" si="6"/>
        <v/>
      </c>
      <c r="AI12" s="209"/>
      <c r="AJ12" s="44" t="str">
        <f t="shared" si="7"/>
        <v/>
      </c>
      <c r="AK12" s="44" t="str">
        <f t="shared" si="8"/>
        <v/>
      </c>
      <c r="AL12" s="44" t="str">
        <f t="shared" si="9"/>
        <v/>
      </c>
      <c r="AM12" s="44" t="str">
        <f t="shared" si="10"/>
        <v/>
      </c>
      <c r="AN12" s="44">
        <f t="shared" si="11"/>
        <v>24</v>
      </c>
      <c r="AR12">
        <v>31</v>
      </c>
      <c r="AS12" t="str">
        <v>MICURA</v>
      </c>
      <c r="AT12" t="str">
        <v>AILERU RILWAN (MIC)</v>
      </c>
      <c r="AU12" s="31">
        <v>44866</v>
      </c>
      <c r="AV12" s="40">
        <v>0.25124999999999997</v>
      </c>
      <c r="AX12" t="s">
        <v>66</v>
      </c>
      <c r="AY12" s="32">
        <f t="shared" si="12"/>
        <v>44871</v>
      </c>
      <c r="AZ12" s="209" t="str">
        <f t="shared" si="13"/>
        <v/>
      </c>
      <c r="BA12" s="209"/>
      <c r="BB12" s="209" t="str">
        <f t="shared" si="14"/>
        <v/>
      </c>
      <c r="BC12" s="209"/>
      <c r="BD12" s="44">
        <f t="shared" si="15"/>
        <v>39</v>
      </c>
      <c r="BE12" s="209">
        <f t="shared" si="16"/>
        <v>105</v>
      </c>
      <c r="BF12" s="209"/>
      <c r="BG12" s="209"/>
      <c r="BH12" s="209"/>
      <c r="BI12" s="209"/>
      <c r="BJ12" s="44" t="str">
        <f t="shared" si="17"/>
        <v/>
      </c>
      <c r="BK12" s="209" t="str">
        <f t="shared" si="18"/>
        <v/>
      </c>
      <c r="BL12" s="209"/>
      <c r="BM12" s="209" t="str">
        <f t="shared" si="19"/>
        <v/>
      </c>
      <c r="BN12" s="209"/>
      <c r="BO12" s="44" t="str">
        <f t="shared" si="20"/>
        <v/>
      </c>
      <c r="BP12" s="44" t="str">
        <f t="shared" si="21"/>
        <v/>
      </c>
      <c r="BQ12" s="44" t="str">
        <f t="shared" si="22"/>
        <v/>
      </c>
      <c r="BR12" s="44" t="str">
        <f t="shared" si="23"/>
        <v/>
      </c>
      <c r="BS12" s="44">
        <f t="shared" si="24"/>
        <v>144</v>
      </c>
      <c r="BW12">
        <v>179</v>
      </c>
      <c r="BX12" t="str">
        <v>MICURA</v>
      </c>
      <c r="BY12" t="str">
        <v>SAMUEL AKINMOLAYAN (MIC</v>
      </c>
      <c r="BZ12" s="31">
        <v>44866</v>
      </c>
      <c r="CA12" s="40">
        <v>0.48295138888888889</v>
      </c>
      <c r="CC12" t="s">
        <v>66</v>
      </c>
      <c r="CD12" s="32">
        <f t="shared" si="25"/>
        <v>44871</v>
      </c>
      <c r="CE12" s="209" t="str">
        <f t="shared" si="26"/>
        <v/>
      </c>
      <c r="CF12" s="209"/>
      <c r="CG12" s="209" t="str">
        <f t="shared" si="27"/>
        <v/>
      </c>
      <c r="CH12" s="209"/>
      <c r="CI12" s="44">
        <f t="shared" si="28"/>
        <v>48</v>
      </c>
      <c r="CJ12" s="209">
        <f t="shared" si="29"/>
        <v>113</v>
      </c>
      <c r="CK12" s="209"/>
      <c r="CL12" s="209"/>
      <c r="CM12" s="209"/>
      <c r="CN12" s="209"/>
      <c r="CO12" s="44">
        <f t="shared" si="30"/>
        <v>1</v>
      </c>
      <c r="CP12" s="209" t="str">
        <f t="shared" si="31"/>
        <v/>
      </c>
      <c r="CQ12" s="209"/>
      <c r="CR12" s="209" t="str">
        <f t="shared" si="32"/>
        <v/>
      </c>
      <c r="CS12" s="209"/>
      <c r="CT12" s="44">
        <f t="shared" si="33"/>
        <v>9</v>
      </c>
      <c r="CU12" s="44" t="str">
        <f t="shared" si="34"/>
        <v/>
      </c>
      <c r="CV12" s="44" t="str">
        <f t="shared" si="35"/>
        <v/>
      </c>
      <c r="CW12" s="44">
        <f t="shared" si="36"/>
        <v>1</v>
      </c>
      <c r="CX12" s="44">
        <f t="shared" si="37"/>
        <v>172</v>
      </c>
      <c r="DB12">
        <v>361</v>
      </c>
      <c r="DC12" t="str">
        <v>MICURA</v>
      </c>
      <c r="DD12" t="str">
        <v>JOSEPH ADEMOLA (MIC)</v>
      </c>
      <c r="DE12" s="31">
        <v>44866</v>
      </c>
      <c r="DF12" s="40">
        <v>0.75771990740740736</v>
      </c>
      <c r="DH12" t="s">
        <v>66</v>
      </c>
      <c r="DI12" s="32">
        <f t="shared" si="38"/>
        <v>44871</v>
      </c>
      <c r="DJ12" s="209" t="str">
        <f t="shared" si="39"/>
        <v/>
      </c>
      <c r="DK12" s="209"/>
      <c r="DL12" s="209">
        <f t="shared" si="40"/>
        <v>1</v>
      </c>
      <c r="DM12" s="209"/>
      <c r="DN12" s="44">
        <f t="shared" si="41"/>
        <v>25</v>
      </c>
      <c r="DO12" s="209">
        <f t="shared" si="42"/>
        <v>143</v>
      </c>
      <c r="DP12" s="209"/>
      <c r="DQ12" s="209"/>
      <c r="DR12" s="209"/>
      <c r="DS12" s="209"/>
      <c r="DT12" s="44" t="str">
        <f t="shared" si="43"/>
        <v/>
      </c>
      <c r="DU12" s="209" t="str">
        <f t="shared" si="44"/>
        <v/>
      </c>
      <c r="DV12" s="209"/>
      <c r="DW12" s="209" t="str">
        <f t="shared" si="45"/>
        <v/>
      </c>
      <c r="DX12" s="209"/>
      <c r="DY12" s="44">
        <f t="shared" si="46"/>
        <v>10</v>
      </c>
      <c r="DZ12" s="44">
        <f t="shared" si="47"/>
        <v>1</v>
      </c>
      <c r="EA12" s="44" t="str">
        <f t="shared" si="48"/>
        <v/>
      </c>
      <c r="EB12" s="44">
        <f t="shared" si="49"/>
        <v>2</v>
      </c>
      <c r="EC12" s="44">
        <f t="shared" si="50"/>
        <v>182</v>
      </c>
      <c r="EE12" t="s">
        <v>66</v>
      </c>
      <c r="EF12" s="31">
        <f t="shared" si="51"/>
        <v>44871</v>
      </c>
      <c r="EG12" s="44">
        <f t="shared" si="52"/>
        <v>24</v>
      </c>
      <c r="EH12" s="44">
        <f t="shared" si="53"/>
        <v>144</v>
      </c>
      <c r="EI12" s="44">
        <f t="shared" si="54"/>
        <v>172</v>
      </c>
      <c r="EJ12" s="44">
        <f t="shared" si="55"/>
        <v>182</v>
      </c>
      <c r="EK12" s="44">
        <f t="shared" si="56"/>
        <v>522</v>
      </c>
    </row>
    <row r="13" spans="1:141" x14ac:dyDescent="0.25">
      <c r="A13" s="109" t="s">
        <v>1227</v>
      </c>
      <c r="B13">
        <v>12</v>
      </c>
      <c r="C13" s="109" t="s">
        <v>52</v>
      </c>
      <c r="D13" s="109" t="s">
        <v>833</v>
      </c>
      <c r="E13" s="94">
        <v>44866</v>
      </c>
      <c r="F13" s="174">
        <v>5.1689814814814813E-2</v>
      </c>
      <c r="G13">
        <v>2</v>
      </c>
      <c r="H13" s="109" t="s">
        <v>834</v>
      </c>
      <c r="I13">
        <v>3669791</v>
      </c>
      <c r="M13">
        <v>9</v>
      </c>
      <c r="N13" t="str">
        <v>MICURA</v>
      </c>
      <c r="O13" t="str">
        <v>AKINWANDE LATEEF</v>
      </c>
      <c r="P13" s="31">
        <v>44866</v>
      </c>
      <c r="Q13" s="40">
        <v>2.8171296296296295E-2</v>
      </c>
      <c r="S13" t="s">
        <v>60</v>
      </c>
      <c r="T13" s="32">
        <v>44872</v>
      </c>
      <c r="U13" s="209" t="str">
        <f t="shared" si="0"/>
        <v/>
      </c>
      <c r="V13" s="209"/>
      <c r="W13" s="209" t="str">
        <f t="shared" si="1"/>
        <v/>
      </c>
      <c r="X13" s="209"/>
      <c r="Y13" s="44">
        <f t="shared" si="2"/>
        <v>11</v>
      </c>
      <c r="Z13" s="209">
        <f t="shared" si="3"/>
        <v>26</v>
      </c>
      <c r="AA13" s="209"/>
      <c r="AB13" s="209"/>
      <c r="AC13" s="209"/>
      <c r="AD13" s="209"/>
      <c r="AE13" s="44" t="str">
        <f t="shared" si="4"/>
        <v/>
      </c>
      <c r="AF13" s="209" t="str">
        <f t="shared" si="5"/>
        <v/>
      </c>
      <c r="AG13" s="209"/>
      <c r="AH13" s="209" t="str">
        <f t="shared" si="6"/>
        <v/>
      </c>
      <c r="AI13" s="209"/>
      <c r="AJ13" s="44" t="str">
        <f t="shared" si="7"/>
        <v/>
      </c>
      <c r="AK13" s="44" t="str">
        <f t="shared" si="8"/>
        <v/>
      </c>
      <c r="AL13" s="44" t="str">
        <f t="shared" si="9"/>
        <v/>
      </c>
      <c r="AM13" s="44" t="str">
        <f t="shared" si="10"/>
        <v/>
      </c>
      <c r="AN13" s="44">
        <f t="shared" si="11"/>
        <v>37</v>
      </c>
      <c r="AR13">
        <v>32</v>
      </c>
      <c r="AS13" t="str">
        <v>OPERATIONS</v>
      </c>
      <c r="AT13" t="str">
        <v>FEMI STONE (OPS)</v>
      </c>
      <c r="AU13" s="31">
        <v>44866</v>
      </c>
      <c r="AV13" s="40">
        <v>0.25162037037037038</v>
      </c>
      <c r="AX13" t="s">
        <v>60</v>
      </c>
      <c r="AY13" s="32">
        <f t="shared" si="12"/>
        <v>44872</v>
      </c>
      <c r="AZ13" s="209" t="str">
        <f t="shared" si="13"/>
        <v/>
      </c>
      <c r="BA13" s="209"/>
      <c r="BB13" s="209" t="str">
        <f t="shared" si="14"/>
        <v/>
      </c>
      <c r="BC13" s="209"/>
      <c r="BD13" s="44">
        <f t="shared" si="15"/>
        <v>50</v>
      </c>
      <c r="BE13" s="209">
        <f t="shared" si="16"/>
        <v>102</v>
      </c>
      <c r="BF13" s="209"/>
      <c r="BG13" s="209"/>
      <c r="BH13" s="209"/>
      <c r="BI13" s="209"/>
      <c r="BJ13" s="44" t="str">
        <f t="shared" si="17"/>
        <v/>
      </c>
      <c r="BK13" s="209" t="str">
        <f t="shared" si="18"/>
        <v/>
      </c>
      <c r="BL13" s="209"/>
      <c r="BM13" s="209" t="str">
        <f t="shared" si="19"/>
        <v/>
      </c>
      <c r="BN13" s="209"/>
      <c r="BO13" s="44" t="str">
        <f t="shared" si="20"/>
        <v/>
      </c>
      <c r="BP13" s="44" t="str">
        <f t="shared" si="21"/>
        <v/>
      </c>
      <c r="BQ13" s="44" t="str">
        <f t="shared" si="22"/>
        <v/>
      </c>
      <c r="BR13" s="44" t="str">
        <f t="shared" si="23"/>
        <v/>
      </c>
      <c r="BS13" s="44">
        <f t="shared" si="24"/>
        <v>152</v>
      </c>
      <c r="BW13">
        <v>180</v>
      </c>
      <c r="BX13" t="str">
        <v>MICURA</v>
      </c>
      <c r="BY13" t="str">
        <v>HITLA EJOVI KELVIN (MIC</v>
      </c>
      <c r="BZ13" s="31">
        <v>44866</v>
      </c>
      <c r="CA13" s="40">
        <v>0.48313657407407407</v>
      </c>
      <c r="CC13" t="s">
        <v>60</v>
      </c>
      <c r="CD13" s="32">
        <f t="shared" si="25"/>
        <v>44872</v>
      </c>
      <c r="CE13" s="209">
        <f t="shared" si="26"/>
        <v>1</v>
      </c>
      <c r="CF13" s="209"/>
      <c r="CG13" s="209">
        <f t="shared" si="27"/>
        <v>1</v>
      </c>
      <c r="CH13" s="209"/>
      <c r="CI13" s="44">
        <f t="shared" si="28"/>
        <v>47</v>
      </c>
      <c r="CJ13" s="209">
        <f t="shared" si="29"/>
        <v>127</v>
      </c>
      <c r="CK13" s="209"/>
      <c r="CL13" s="209"/>
      <c r="CM13" s="209"/>
      <c r="CN13" s="209"/>
      <c r="CO13" s="44">
        <f t="shared" si="30"/>
        <v>1</v>
      </c>
      <c r="CP13" s="209" t="str">
        <f t="shared" si="31"/>
        <v/>
      </c>
      <c r="CQ13" s="209"/>
      <c r="CR13" s="209" t="str">
        <f t="shared" si="32"/>
        <v/>
      </c>
      <c r="CS13" s="209"/>
      <c r="CT13" s="44">
        <f t="shared" si="33"/>
        <v>9</v>
      </c>
      <c r="CU13" s="44" t="str">
        <f t="shared" si="34"/>
        <v/>
      </c>
      <c r="CV13" s="44" t="str">
        <f t="shared" si="35"/>
        <v/>
      </c>
      <c r="CW13" s="44">
        <f t="shared" si="36"/>
        <v>1</v>
      </c>
      <c r="CX13" s="44">
        <f t="shared" si="37"/>
        <v>187</v>
      </c>
      <c r="DB13">
        <v>362</v>
      </c>
      <c r="DC13" t="str">
        <v>MICURA</v>
      </c>
      <c r="DD13" t="str">
        <v>SHOTONWA KAYODE (MIC)</v>
      </c>
      <c r="DE13" s="31">
        <v>44866</v>
      </c>
      <c r="DF13" s="40">
        <v>0.75778935185185181</v>
      </c>
      <c r="DH13" t="s">
        <v>60</v>
      </c>
      <c r="DI13" s="32">
        <f t="shared" si="38"/>
        <v>44872</v>
      </c>
      <c r="DJ13" s="209" t="str">
        <f t="shared" si="39"/>
        <v/>
      </c>
      <c r="DK13" s="209"/>
      <c r="DL13" s="209">
        <f t="shared" si="40"/>
        <v>1</v>
      </c>
      <c r="DM13" s="209"/>
      <c r="DN13" s="44">
        <f t="shared" si="41"/>
        <v>32</v>
      </c>
      <c r="DO13" s="209">
        <f t="shared" si="42"/>
        <v>151</v>
      </c>
      <c r="DP13" s="209"/>
      <c r="DQ13" s="209"/>
      <c r="DR13" s="209"/>
      <c r="DS13" s="209"/>
      <c r="DT13" s="44" t="str">
        <f t="shared" si="43"/>
        <v/>
      </c>
      <c r="DU13" s="209" t="str">
        <f t="shared" si="44"/>
        <v/>
      </c>
      <c r="DV13" s="209"/>
      <c r="DW13" s="209" t="str">
        <f t="shared" si="45"/>
        <v/>
      </c>
      <c r="DX13" s="209"/>
      <c r="DY13" s="44">
        <f t="shared" si="46"/>
        <v>13</v>
      </c>
      <c r="DZ13" s="44">
        <f t="shared" si="47"/>
        <v>1</v>
      </c>
      <c r="EA13" s="44" t="str">
        <f t="shared" si="48"/>
        <v/>
      </c>
      <c r="EB13" s="44">
        <f t="shared" si="49"/>
        <v>1</v>
      </c>
      <c r="EC13" s="44">
        <f t="shared" si="50"/>
        <v>199</v>
      </c>
      <c r="EE13" t="s">
        <v>60</v>
      </c>
      <c r="EF13" s="31">
        <f t="shared" si="51"/>
        <v>44872</v>
      </c>
      <c r="EG13" s="44">
        <f t="shared" si="52"/>
        <v>37</v>
      </c>
      <c r="EH13" s="44">
        <f t="shared" si="53"/>
        <v>152</v>
      </c>
      <c r="EI13" s="44">
        <f t="shared" si="54"/>
        <v>187</v>
      </c>
      <c r="EJ13" s="44">
        <f t="shared" si="55"/>
        <v>199</v>
      </c>
      <c r="EK13" s="44">
        <f t="shared" si="56"/>
        <v>575</v>
      </c>
    </row>
    <row r="14" spans="1:141" x14ac:dyDescent="0.25">
      <c r="A14" s="109" t="s">
        <v>1227</v>
      </c>
      <c r="B14">
        <v>13</v>
      </c>
      <c r="C14" s="109" t="s">
        <v>53</v>
      </c>
      <c r="D14" s="109" t="s">
        <v>380</v>
      </c>
      <c r="E14" s="94">
        <v>44866</v>
      </c>
      <c r="F14" s="174">
        <v>5.2766203703703704E-2</v>
      </c>
      <c r="G14">
        <v>2</v>
      </c>
      <c r="H14" s="109" t="s">
        <v>381</v>
      </c>
      <c r="I14"/>
      <c r="M14">
        <v>10</v>
      </c>
      <c r="N14" t="str">
        <v>MICURA</v>
      </c>
      <c r="O14" t="str">
        <v>EKIYOYO JAMIU A. (MIC)</v>
      </c>
      <c r="P14" s="31">
        <v>44866</v>
      </c>
      <c r="Q14" s="40">
        <v>3.5798611111111114E-2</v>
      </c>
      <c r="S14" t="s">
        <v>61</v>
      </c>
      <c r="T14" s="32">
        <v>44873</v>
      </c>
      <c r="U14" s="209" t="str">
        <f t="shared" si="0"/>
        <v/>
      </c>
      <c r="V14" s="209"/>
      <c r="W14" s="209" t="str">
        <f t="shared" si="1"/>
        <v/>
      </c>
      <c r="X14" s="209"/>
      <c r="Y14" s="44">
        <f t="shared" si="2"/>
        <v>5</v>
      </c>
      <c r="Z14" s="209">
        <f t="shared" si="3"/>
        <v>23</v>
      </c>
      <c r="AA14" s="209"/>
      <c r="AB14" s="209"/>
      <c r="AC14" s="209"/>
      <c r="AD14" s="209"/>
      <c r="AE14" s="44" t="str">
        <f t="shared" si="4"/>
        <v/>
      </c>
      <c r="AF14" s="209" t="str">
        <f t="shared" si="5"/>
        <v/>
      </c>
      <c r="AG14" s="209"/>
      <c r="AH14" s="209" t="str">
        <f t="shared" si="6"/>
        <v/>
      </c>
      <c r="AI14" s="209"/>
      <c r="AJ14" s="44" t="str">
        <f t="shared" si="7"/>
        <v/>
      </c>
      <c r="AK14" s="44" t="str">
        <f t="shared" si="8"/>
        <v/>
      </c>
      <c r="AL14" s="44" t="str">
        <f t="shared" si="9"/>
        <v/>
      </c>
      <c r="AM14" s="44" t="str">
        <f t="shared" si="10"/>
        <v/>
      </c>
      <c r="AN14" s="44">
        <f t="shared" si="11"/>
        <v>28</v>
      </c>
      <c r="AR14">
        <v>33</v>
      </c>
      <c r="AS14" t="str">
        <v>MICURA</v>
      </c>
      <c r="AT14" t="str">
        <v>IBOR IGRI ARCHIBONG (MI</v>
      </c>
      <c r="AU14" s="31">
        <v>44866</v>
      </c>
      <c r="AV14" s="40">
        <v>0.25244212962962964</v>
      </c>
      <c r="AX14" t="s">
        <v>61</v>
      </c>
      <c r="AY14" s="32">
        <f t="shared" si="12"/>
        <v>44873</v>
      </c>
      <c r="AZ14" s="209" t="str">
        <f t="shared" si="13"/>
        <v/>
      </c>
      <c r="BA14" s="209"/>
      <c r="BB14" s="209" t="str">
        <f t="shared" si="14"/>
        <v/>
      </c>
      <c r="BC14" s="209"/>
      <c r="BD14" s="44">
        <f t="shared" si="15"/>
        <v>41</v>
      </c>
      <c r="BE14" s="209">
        <f t="shared" si="16"/>
        <v>99</v>
      </c>
      <c r="BF14" s="209"/>
      <c r="BG14" s="209"/>
      <c r="BH14" s="209"/>
      <c r="BI14" s="209"/>
      <c r="BJ14" s="44" t="str">
        <f t="shared" si="17"/>
        <v/>
      </c>
      <c r="BK14" s="209" t="str">
        <f t="shared" si="18"/>
        <v/>
      </c>
      <c r="BL14" s="209"/>
      <c r="BM14" s="209" t="str">
        <f t="shared" si="19"/>
        <v/>
      </c>
      <c r="BN14" s="209"/>
      <c r="BO14" s="44" t="str">
        <f t="shared" si="20"/>
        <v/>
      </c>
      <c r="BP14" s="44" t="str">
        <f t="shared" si="21"/>
        <v/>
      </c>
      <c r="BQ14" s="44" t="str">
        <f t="shared" si="22"/>
        <v/>
      </c>
      <c r="BR14" s="44" t="str">
        <f t="shared" si="23"/>
        <v/>
      </c>
      <c r="BS14" s="44">
        <f t="shared" si="24"/>
        <v>140</v>
      </c>
      <c r="BW14">
        <v>181</v>
      </c>
      <c r="BX14" t="str">
        <v>OPERATIONS</v>
      </c>
      <c r="BY14" t="str">
        <v>OLOYEDE NURUDEEN A. (OP</v>
      </c>
      <c r="BZ14" s="31">
        <v>44866</v>
      </c>
      <c r="CA14" s="40">
        <v>0.48363425925925924</v>
      </c>
      <c r="CC14" t="s">
        <v>61</v>
      </c>
      <c r="CD14" s="32">
        <f t="shared" si="25"/>
        <v>44873</v>
      </c>
      <c r="CE14" s="209" t="str">
        <f t="shared" si="26"/>
        <v/>
      </c>
      <c r="CF14" s="209"/>
      <c r="CG14" s="209">
        <f t="shared" si="27"/>
        <v>2</v>
      </c>
      <c r="CH14" s="209"/>
      <c r="CI14" s="44">
        <f t="shared" si="28"/>
        <v>42</v>
      </c>
      <c r="CJ14" s="209">
        <f t="shared" si="29"/>
        <v>120</v>
      </c>
      <c r="CK14" s="209"/>
      <c r="CL14" s="209"/>
      <c r="CM14" s="209"/>
      <c r="CN14" s="209"/>
      <c r="CO14" s="44">
        <f t="shared" si="30"/>
        <v>1</v>
      </c>
      <c r="CP14" s="209" t="str">
        <f t="shared" si="31"/>
        <v/>
      </c>
      <c r="CQ14" s="209"/>
      <c r="CR14" s="209" t="str">
        <f t="shared" si="32"/>
        <v/>
      </c>
      <c r="CS14" s="209"/>
      <c r="CT14" s="44">
        <f t="shared" si="33"/>
        <v>16</v>
      </c>
      <c r="CU14" s="44" t="str">
        <f t="shared" si="34"/>
        <v/>
      </c>
      <c r="CV14" s="44" t="str">
        <f t="shared" si="35"/>
        <v/>
      </c>
      <c r="CW14" s="44" t="str">
        <f t="shared" si="36"/>
        <v/>
      </c>
      <c r="CX14" s="44">
        <f t="shared" si="37"/>
        <v>181</v>
      </c>
      <c r="DB14">
        <v>363</v>
      </c>
      <c r="DC14" t="str">
        <v>MICURA</v>
      </c>
      <c r="DD14" t="str">
        <v>AILERU RILWAN (MIC)</v>
      </c>
      <c r="DE14" s="31">
        <v>44866</v>
      </c>
      <c r="DF14" s="40">
        <v>0.75787037037037042</v>
      </c>
      <c r="DH14" t="s">
        <v>61</v>
      </c>
      <c r="DI14" s="32">
        <f t="shared" si="38"/>
        <v>44873</v>
      </c>
      <c r="DJ14" s="209" t="str">
        <f t="shared" si="39"/>
        <v/>
      </c>
      <c r="DK14" s="209"/>
      <c r="DL14" s="209" t="str">
        <f t="shared" si="40"/>
        <v/>
      </c>
      <c r="DM14" s="209"/>
      <c r="DN14" s="44">
        <f t="shared" si="41"/>
        <v>19</v>
      </c>
      <c r="DO14" s="209">
        <f t="shared" si="42"/>
        <v>135</v>
      </c>
      <c r="DP14" s="209"/>
      <c r="DQ14" s="209"/>
      <c r="DR14" s="209"/>
      <c r="DS14" s="209"/>
      <c r="DT14" s="44">
        <f t="shared" si="43"/>
        <v>1</v>
      </c>
      <c r="DU14" s="209" t="str">
        <f t="shared" si="44"/>
        <v/>
      </c>
      <c r="DV14" s="209"/>
      <c r="DW14" s="209" t="str">
        <f t="shared" si="45"/>
        <v/>
      </c>
      <c r="DX14" s="209"/>
      <c r="DY14" s="44">
        <f t="shared" si="46"/>
        <v>11</v>
      </c>
      <c r="DZ14" s="44" t="str">
        <f t="shared" si="47"/>
        <v/>
      </c>
      <c r="EA14" s="44" t="str">
        <f t="shared" si="48"/>
        <v/>
      </c>
      <c r="EB14" s="44" t="str">
        <f t="shared" si="49"/>
        <v/>
      </c>
      <c r="EC14" s="44">
        <f t="shared" si="50"/>
        <v>166</v>
      </c>
      <c r="EE14" t="s">
        <v>61</v>
      </c>
      <c r="EF14" s="31">
        <f t="shared" si="51"/>
        <v>44873</v>
      </c>
      <c r="EG14" s="44">
        <f t="shared" si="52"/>
        <v>28</v>
      </c>
      <c r="EH14" s="44">
        <f t="shared" si="53"/>
        <v>140</v>
      </c>
      <c r="EI14" s="44">
        <f t="shared" si="54"/>
        <v>181</v>
      </c>
      <c r="EJ14" s="44">
        <f t="shared" si="55"/>
        <v>166</v>
      </c>
      <c r="EK14" s="44">
        <f t="shared" si="56"/>
        <v>515</v>
      </c>
    </row>
    <row r="15" spans="1:141" x14ac:dyDescent="0.25">
      <c r="A15" s="109" t="s">
        <v>1227</v>
      </c>
      <c r="B15">
        <v>14</v>
      </c>
      <c r="C15" s="109" t="s">
        <v>52</v>
      </c>
      <c r="D15" s="109" t="s">
        <v>1232</v>
      </c>
      <c r="E15" s="94">
        <v>44866</v>
      </c>
      <c r="F15" s="174">
        <v>5.454861111111111E-2</v>
      </c>
      <c r="G15">
        <v>2</v>
      </c>
      <c r="H15" s="109" t="s">
        <v>1233</v>
      </c>
      <c r="I15">
        <v>5345534</v>
      </c>
      <c r="M15">
        <v>11</v>
      </c>
      <c r="N15" t="str">
        <v>OPERATIONS</v>
      </c>
      <c r="O15" t="str">
        <v>NGBEKEN SUNDAY</v>
      </c>
      <c r="P15" s="31">
        <v>44866</v>
      </c>
      <c r="Q15" s="40">
        <v>4.5208333333333336E-2</v>
      </c>
      <c r="S15" t="s">
        <v>62</v>
      </c>
      <c r="T15" s="32">
        <v>44874</v>
      </c>
      <c r="U15" s="209" t="str">
        <f t="shared" si="0"/>
        <v/>
      </c>
      <c r="V15" s="209"/>
      <c r="W15" s="209" t="str">
        <f t="shared" si="1"/>
        <v/>
      </c>
      <c r="X15" s="209"/>
      <c r="Y15" s="44">
        <f t="shared" si="2"/>
        <v>7</v>
      </c>
      <c r="Z15" s="209">
        <f t="shared" si="3"/>
        <v>48</v>
      </c>
      <c r="AA15" s="209"/>
      <c r="AB15" s="209"/>
      <c r="AC15" s="209"/>
      <c r="AD15" s="209"/>
      <c r="AE15" s="44" t="str">
        <f t="shared" si="4"/>
        <v/>
      </c>
      <c r="AF15" s="209" t="str">
        <f t="shared" si="5"/>
        <v/>
      </c>
      <c r="AG15" s="209"/>
      <c r="AH15" s="209" t="str">
        <f t="shared" si="6"/>
        <v/>
      </c>
      <c r="AI15" s="209"/>
      <c r="AJ15" s="44" t="str">
        <f t="shared" si="7"/>
        <v/>
      </c>
      <c r="AK15" s="44" t="str">
        <f t="shared" si="8"/>
        <v/>
      </c>
      <c r="AL15" s="44" t="str">
        <f t="shared" si="9"/>
        <v/>
      </c>
      <c r="AM15" s="44" t="str">
        <f t="shared" si="10"/>
        <v/>
      </c>
      <c r="AN15" s="44">
        <f t="shared" si="11"/>
        <v>55</v>
      </c>
      <c r="AR15">
        <v>34</v>
      </c>
      <c r="AS15" t="str">
        <v>OPERATIONS</v>
      </c>
      <c r="AT15" t="str">
        <v>KUNLE DAVID (OPS)</v>
      </c>
      <c r="AU15" s="31">
        <v>44866</v>
      </c>
      <c r="AV15" s="40">
        <v>0.25292824074074072</v>
      </c>
      <c r="AX15" t="s">
        <v>62</v>
      </c>
      <c r="AY15" s="32">
        <f t="shared" si="12"/>
        <v>44874</v>
      </c>
      <c r="AZ15" s="209" t="str">
        <f t="shared" si="13"/>
        <v/>
      </c>
      <c r="BA15" s="209"/>
      <c r="BB15" s="209" t="str">
        <f t="shared" si="14"/>
        <v/>
      </c>
      <c r="BC15" s="209"/>
      <c r="BD15" s="44">
        <f t="shared" si="15"/>
        <v>39</v>
      </c>
      <c r="BE15" s="209">
        <f t="shared" si="16"/>
        <v>87</v>
      </c>
      <c r="BF15" s="209"/>
      <c r="BG15" s="209"/>
      <c r="BH15" s="209"/>
      <c r="BI15" s="209"/>
      <c r="BJ15" s="44" t="str">
        <f t="shared" si="17"/>
        <v/>
      </c>
      <c r="BK15" s="209" t="str">
        <f t="shared" si="18"/>
        <v/>
      </c>
      <c r="BL15" s="209"/>
      <c r="BM15" s="209" t="str">
        <f t="shared" si="19"/>
        <v/>
      </c>
      <c r="BN15" s="209"/>
      <c r="BO15" s="44" t="str">
        <f t="shared" si="20"/>
        <v/>
      </c>
      <c r="BP15" s="44" t="str">
        <f t="shared" si="21"/>
        <v/>
      </c>
      <c r="BQ15" s="44" t="str">
        <f t="shared" si="22"/>
        <v/>
      </c>
      <c r="BR15" s="44" t="str">
        <f t="shared" si="23"/>
        <v/>
      </c>
      <c r="BS15" s="44">
        <f t="shared" si="24"/>
        <v>126</v>
      </c>
      <c r="BW15">
        <v>182</v>
      </c>
      <c r="BX15" t="str">
        <v>ENGINEERING</v>
      </c>
      <c r="BY15" t="str">
        <v>UDOH PHILIP EYIBIO (ENG</v>
      </c>
      <c r="BZ15" s="31">
        <v>44866</v>
      </c>
      <c r="CA15" s="40">
        <v>0.48370370370370369</v>
      </c>
      <c r="CC15" t="s">
        <v>62</v>
      </c>
      <c r="CD15" s="32">
        <f t="shared" si="25"/>
        <v>44874</v>
      </c>
      <c r="CE15" s="209" t="str">
        <f t="shared" si="26"/>
        <v/>
      </c>
      <c r="CF15" s="209"/>
      <c r="CG15" s="209">
        <f t="shared" si="27"/>
        <v>2</v>
      </c>
      <c r="CH15" s="209"/>
      <c r="CI15" s="44">
        <f t="shared" si="28"/>
        <v>57</v>
      </c>
      <c r="CJ15" s="209">
        <f t="shared" si="29"/>
        <v>117</v>
      </c>
      <c r="CK15" s="209"/>
      <c r="CL15" s="209"/>
      <c r="CM15" s="209"/>
      <c r="CN15" s="209"/>
      <c r="CO15" s="44">
        <f t="shared" si="30"/>
        <v>1</v>
      </c>
      <c r="CP15" s="209" t="str">
        <f t="shared" si="31"/>
        <v/>
      </c>
      <c r="CQ15" s="209"/>
      <c r="CR15" s="209" t="str">
        <f t="shared" si="32"/>
        <v/>
      </c>
      <c r="CS15" s="209"/>
      <c r="CT15" s="44">
        <f t="shared" si="33"/>
        <v>15</v>
      </c>
      <c r="CU15" s="44" t="str">
        <f t="shared" si="34"/>
        <v/>
      </c>
      <c r="CV15" s="44" t="str">
        <f t="shared" si="35"/>
        <v/>
      </c>
      <c r="CW15" s="44">
        <f t="shared" si="36"/>
        <v>1</v>
      </c>
      <c r="CX15" s="44">
        <f t="shared" si="37"/>
        <v>193</v>
      </c>
      <c r="DB15">
        <v>364</v>
      </c>
      <c r="DC15" t="str">
        <v>MICURA</v>
      </c>
      <c r="DD15" t="str">
        <v>OLATUNJI AKINLOYE J.(MIC</v>
      </c>
      <c r="DE15" s="31">
        <v>44866</v>
      </c>
      <c r="DF15" s="40">
        <v>0.75793981481481476</v>
      </c>
      <c r="DH15" t="s">
        <v>62</v>
      </c>
      <c r="DI15" s="32">
        <f t="shared" si="38"/>
        <v>44874</v>
      </c>
      <c r="DJ15" s="209" t="str">
        <f t="shared" si="39"/>
        <v/>
      </c>
      <c r="DK15" s="209"/>
      <c r="DL15" s="209" t="str">
        <f t="shared" si="40"/>
        <v/>
      </c>
      <c r="DM15" s="209"/>
      <c r="DN15" s="44">
        <f t="shared" si="41"/>
        <v>26</v>
      </c>
      <c r="DO15" s="209">
        <f t="shared" si="42"/>
        <v>151</v>
      </c>
      <c r="DP15" s="209"/>
      <c r="DQ15" s="209"/>
      <c r="DR15" s="209"/>
      <c r="DS15" s="209"/>
      <c r="DT15" s="44" t="str">
        <f t="shared" si="43"/>
        <v/>
      </c>
      <c r="DU15" s="209" t="str">
        <f t="shared" si="44"/>
        <v/>
      </c>
      <c r="DV15" s="209"/>
      <c r="DW15" s="209" t="str">
        <f t="shared" si="45"/>
        <v/>
      </c>
      <c r="DX15" s="209"/>
      <c r="DY15" s="44">
        <f t="shared" si="46"/>
        <v>17</v>
      </c>
      <c r="DZ15" s="44" t="str">
        <f t="shared" si="47"/>
        <v/>
      </c>
      <c r="EA15" s="44" t="str">
        <f t="shared" si="48"/>
        <v/>
      </c>
      <c r="EB15" s="44" t="str">
        <f t="shared" si="49"/>
        <v/>
      </c>
      <c r="EC15" s="44">
        <f t="shared" si="50"/>
        <v>194</v>
      </c>
      <c r="EE15" t="s">
        <v>62</v>
      </c>
      <c r="EF15" s="31">
        <f t="shared" si="51"/>
        <v>44874</v>
      </c>
      <c r="EG15" s="44">
        <f t="shared" si="52"/>
        <v>55</v>
      </c>
      <c r="EH15" s="44">
        <f t="shared" si="53"/>
        <v>126</v>
      </c>
      <c r="EI15" s="44">
        <f t="shared" si="54"/>
        <v>193</v>
      </c>
      <c r="EJ15" s="44">
        <f t="shared" si="55"/>
        <v>194</v>
      </c>
      <c r="EK15" s="44">
        <f t="shared" si="56"/>
        <v>568</v>
      </c>
    </row>
    <row r="16" spans="1:141" x14ac:dyDescent="0.25">
      <c r="A16" s="109" t="s">
        <v>1227</v>
      </c>
      <c r="B16">
        <v>15</v>
      </c>
      <c r="C16" s="109" t="s">
        <v>52</v>
      </c>
      <c r="D16" s="109" t="s">
        <v>330</v>
      </c>
      <c r="E16" s="94">
        <v>44866</v>
      </c>
      <c r="F16" s="174">
        <v>5.935185185185185E-2</v>
      </c>
      <c r="G16">
        <v>2</v>
      </c>
      <c r="H16" s="109" t="s">
        <v>331</v>
      </c>
      <c r="I16">
        <v>6703268</v>
      </c>
      <c r="M16">
        <v>12</v>
      </c>
      <c r="N16" t="str">
        <v>OPERATIONS</v>
      </c>
      <c r="O16" t="str">
        <v>ONOKA PAUL EMEKA</v>
      </c>
      <c r="P16" s="31">
        <v>44866</v>
      </c>
      <c r="Q16" s="40">
        <v>5.1689814814814813E-2</v>
      </c>
      <c r="S16" t="s">
        <v>63</v>
      </c>
      <c r="T16" s="32">
        <v>44875</v>
      </c>
      <c r="U16" s="209" t="str">
        <f t="shared" si="0"/>
        <v/>
      </c>
      <c r="V16" s="209"/>
      <c r="W16" s="209" t="str">
        <f t="shared" si="1"/>
        <v/>
      </c>
      <c r="X16" s="209"/>
      <c r="Y16" s="44">
        <f t="shared" si="2"/>
        <v>8</v>
      </c>
      <c r="Z16" s="209">
        <f t="shared" si="3"/>
        <v>47</v>
      </c>
      <c r="AA16" s="209"/>
      <c r="AB16" s="209"/>
      <c r="AC16" s="209"/>
      <c r="AD16" s="209"/>
      <c r="AE16" s="44" t="str">
        <f t="shared" si="4"/>
        <v/>
      </c>
      <c r="AF16" s="209" t="str">
        <f t="shared" si="5"/>
        <v/>
      </c>
      <c r="AG16" s="209"/>
      <c r="AH16" s="209" t="str">
        <f t="shared" si="6"/>
        <v/>
      </c>
      <c r="AI16" s="209"/>
      <c r="AJ16" s="44">
        <f t="shared" si="7"/>
        <v>1</v>
      </c>
      <c r="AK16" s="44" t="str">
        <f t="shared" si="8"/>
        <v/>
      </c>
      <c r="AL16" s="44" t="str">
        <f t="shared" si="9"/>
        <v/>
      </c>
      <c r="AM16" s="44" t="str">
        <f t="shared" si="10"/>
        <v/>
      </c>
      <c r="AN16" s="44">
        <f t="shared" si="11"/>
        <v>56</v>
      </c>
      <c r="AR16">
        <v>35</v>
      </c>
      <c r="AS16" t="str">
        <v>OPERATIONS</v>
      </c>
      <c r="AT16" t="str">
        <v>OMORUYI SUNDAY (OPS)</v>
      </c>
      <c r="AU16" s="31">
        <v>44866</v>
      </c>
      <c r="AV16" s="40">
        <v>0.25299768518518517</v>
      </c>
      <c r="AX16" t="s">
        <v>63</v>
      </c>
      <c r="AY16" s="32">
        <f t="shared" si="12"/>
        <v>44875</v>
      </c>
      <c r="AZ16" s="209" t="str">
        <f t="shared" si="13"/>
        <v/>
      </c>
      <c r="BA16" s="209"/>
      <c r="BB16" s="209" t="str">
        <f t="shared" si="14"/>
        <v/>
      </c>
      <c r="BC16" s="209"/>
      <c r="BD16" s="44">
        <f t="shared" si="15"/>
        <v>58</v>
      </c>
      <c r="BE16" s="209">
        <f t="shared" si="16"/>
        <v>94</v>
      </c>
      <c r="BF16" s="209"/>
      <c r="BG16" s="209"/>
      <c r="BH16" s="209"/>
      <c r="BI16" s="209"/>
      <c r="BJ16" s="44" t="str">
        <f t="shared" si="17"/>
        <v/>
      </c>
      <c r="BK16" s="209" t="str">
        <f t="shared" si="18"/>
        <v/>
      </c>
      <c r="BL16" s="209"/>
      <c r="BM16" s="209" t="str">
        <f t="shared" si="19"/>
        <v/>
      </c>
      <c r="BN16" s="209"/>
      <c r="BO16" s="44" t="str">
        <f t="shared" si="20"/>
        <v/>
      </c>
      <c r="BP16" s="44" t="str">
        <f t="shared" si="21"/>
        <v/>
      </c>
      <c r="BQ16" s="44" t="str">
        <f t="shared" si="22"/>
        <v/>
      </c>
      <c r="BR16" s="44" t="str">
        <f t="shared" si="23"/>
        <v/>
      </c>
      <c r="BS16" s="44">
        <f t="shared" si="24"/>
        <v>152</v>
      </c>
      <c r="BW16">
        <v>183</v>
      </c>
      <c r="BX16" t="str">
        <v>MICURA</v>
      </c>
      <c r="BY16" t="str">
        <v>ESEGIARU NICHOLAS (MIC)</v>
      </c>
      <c r="BZ16" s="31">
        <v>44866</v>
      </c>
      <c r="CA16" s="40">
        <v>0.48377314814814815</v>
      </c>
      <c r="CC16" t="s">
        <v>63</v>
      </c>
      <c r="CD16" s="32">
        <f t="shared" si="25"/>
        <v>44875</v>
      </c>
      <c r="CE16" s="209">
        <f t="shared" si="26"/>
        <v>1</v>
      </c>
      <c r="CF16" s="209"/>
      <c r="CG16" s="209">
        <f t="shared" si="27"/>
        <v>1</v>
      </c>
      <c r="CH16" s="209"/>
      <c r="CI16" s="44">
        <f t="shared" si="28"/>
        <v>68</v>
      </c>
      <c r="CJ16" s="209">
        <f t="shared" si="29"/>
        <v>135</v>
      </c>
      <c r="CK16" s="209"/>
      <c r="CL16" s="209"/>
      <c r="CM16" s="209"/>
      <c r="CN16" s="209"/>
      <c r="CO16" s="44">
        <f t="shared" si="30"/>
        <v>2</v>
      </c>
      <c r="CP16" s="209" t="str">
        <f t="shared" si="31"/>
        <v/>
      </c>
      <c r="CQ16" s="209"/>
      <c r="CR16" s="209" t="str">
        <f t="shared" si="32"/>
        <v/>
      </c>
      <c r="CS16" s="209"/>
      <c r="CT16" s="44">
        <f t="shared" si="33"/>
        <v>14</v>
      </c>
      <c r="CU16" s="44" t="str">
        <f t="shared" si="34"/>
        <v/>
      </c>
      <c r="CV16" s="44" t="str">
        <f t="shared" si="35"/>
        <v/>
      </c>
      <c r="CW16" s="44">
        <f t="shared" si="36"/>
        <v>1</v>
      </c>
      <c r="CX16" s="44">
        <f t="shared" si="37"/>
        <v>222</v>
      </c>
      <c r="DB16">
        <v>365</v>
      </c>
      <c r="DC16" t="str">
        <v>MICURA</v>
      </c>
      <c r="DD16" t="str">
        <v>ABIODUN DAMILARE (MIC)</v>
      </c>
      <c r="DE16" s="31">
        <v>44866</v>
      </c>
      <c r="DF16" s="40">
        <v>0.75817129629629632</v>
      </c>
      <c r="DH16" t="s">
        <v>63</v>
      </c>
      <c r="DI16" s="32">
        <f t="shared" si="38"/>
        <v>44875</v>
      </c>
      <c r="DJ16" s="209" t="str">
        <f t="shared" si="39"/>
        <v/>
      </c>
      <c r="DK16" s="209"/>
      <c r="DL16" s="209" t="str">
        <f t="shared" si="40"/>
        <v/>
      </c>
      <c r="DM16" s="209"/>
      <c r="DN16" s="44">
        <f t="shared" si="41"/>
        <v>27</v>
      </c>
      <c r="DO16" s="209">
        <f t="shared" si="42"/>
        <v>172</v>
      </c>
      <c r="DP16" s="209"/>
      <c r="DQ16" s="209"/>
      <c r="DR16" s="209"/>
      <c r="DS16" s="209"/>
      <c r="DT16" s="44" t="str">
        <f t="shared" si="43"/>
        <v/>
      </c>
      <c r="DU16" s="209" t="str">
        <f t="shared" si="44"/>
        <v/>
      </c>
      <c r="DV16" s="209"/>
      <c r="DW16" s="209" t="str">
        <f t="shared" si="45"/>
        <v/>
      </c>
      <c r="DX16" s="209"/>
      <c r="DY16" s="44">
        <f t="shared" si="46"/>
        <v>12</v>
      </c>
      <c r="DZ16" s="44" t="str">
        <f t="shared" si="47"/>
        <v/>
      </c>
      <c r="EA16" s="44" t="str">
        <f t="shared" si="48"/>
        <v/>
      </c>
      <c r="EB16" s="44">
        <f t="shared" si="49"/>
        <v>1</v>
      </c>
      <c r="EC16" s="44">
        <f t="shared" si="50"/>
        <v>212</v>
      </c>
      <c r="EE16" t="s">
        <v>63</v>
      </c>
      <c r="EF16" s="31">
        <f t="shared" si="51"/>
        <v>44875</v>
      </c>
      <c r="EG16" s="44">
        <f t="shared" si="52"/>
        <v>56</v>
      </c>
      <c r="EH16" s="44">
        <f t="shared" si="53"/>
        <v>152</v>
      </c>
      <c r="EI16" s="44">
        <f t="shared" si="54"/>
        <v>222</v>
      </c>
      <c r="EJ16" s="44">
        <f t="shared" si="55"/>
        <v>212</v>
      </c>
      <c r="EK16" s="44">
        <f t="shared" si="56"/>
        <v>642</v>
      </c>
    </row>
    <row r="17" spans="1:141" x14ac:dyDescent="0.25">
      <c r="A17" s="109" t="s">
        <v>1227</v>
      </c>
      <c r="B17">
        <v>16</v>
      </c>
      <c r="C17" s="109" t="s">
        <v>52</v>
      </c>
      <c r="D17" s="109" t="s">
        <v>1234</v>
      </c>
      <c r="E17" s="94">
        <v>44866</v>
      </c>
      <c r="F17" s="174">
        <v>5.9699074074074071E-2</v>
      </c>
      <c r="G17">
        <v>2</v>
      </c>
      <c r="H17" s="109" t="s">
        <v>1235</v>
      </c>
      <c r="I17">
        <v>5435787</v>
      </c>
      <c r="M17">
        <v>13</v>
      </c>
      <c r="N17" t="str">
        <v>MICURA</v>
      </c>
      <c r="O17" t="str">
        <v>IHEZUO JERRY O. (MIC)</v>
      </c>
      <c r="P17" s="31">
        <v>44866</v>
      </c>
      <c r="Q17" s="40">
        <v>5.2766203703703704E-2</v>
      </c>
      <c r="S17" t="s">
        <v>64</v>
      </c>
      <c r="T17" s="32">
        <v>44876</v>
      </c>
      <c r="U17" s="209" t="str">
        <f t="shared" si="0"/>
        <v/>
      </c>
      <c r="V17" s="209"/>
      <c r="W17" s="209" t="str">
        <f t="shared" si="1"/>
        <v/>
      </c>
      <c r="X17" s="209"/>
      <c r="Y17" s="44">
        <f t="shared" si="2"/>
        <v>5</v>
      </c>
      <c r="Z17" s="209">
        <f t="shared" si="3"/>
        <v>46</v>
      </c>
      <c r="AA17" s="209"/>
      <c r="AB17" s="209"/>
      <c r="AC17" s="209"/>
      <c r="AD17" s="209"/>
      <c r="AE17" s="44" t="str">
        <f t="shared" si="4"/>
        <v/>
      </c>
      <c r="AF17" s="209" t="str">
        <f t="shared" si="5"/>
        <v/>
      </c>
      <c r="AG17" s="209"/>
      <c r="AH17" s="209" t="str">
        <f t="shared" si="6"/>
        <v/>
      </c>
      <c r="AI17" s="209"/>
      <c r="AJ17" s="44" t="str">
        <f t="shared" si="7"/>
        <v/>
      </c>
      <c r="AK17" s="44" t="str">
        <f t="shared" si="8"/>
        <v/>
      </c>
      <c r="AL17" s="44" t="str">
        <f t="shared" si="9"/>
        <v/>
      </c>
      <c r="AM17" s="44" t="str">
        <f t="shared" si="10"/>
        <v/>
      </c>
      <c r="AN17" s="44">
        <f t="shared" si="11"/>
        <v>51</v>
      </c>
      <c r="AR17">
        <v>36</v>
      </c>
      <c r="AS17" t="str">
        <v>MICURA</v>
      </c>
      <c r="AT17" t="str">
        <v>STANLEY NJOKU (MIC)</v>
      </c>
      <c r="AU17" s="31">
        <v>44866</v>
      </c>
      <c r="AV17" s="40">
        <v>0.25324074074074077</v>
      </c>
      <c r="AX17" t="s">
        <v>64</v>
      </c>
      <c r="AY17" s="32">
        <f t="shared" si="12"/>
        <v>44876</v>
      </c>
      <c r="AZ17" s="209" t="str">
        <f t="shared" si="13"/>
        <v/>
      </c>
      <c r="BA17" s="209"/>
      <c r="BB17" s="209" t="str">
        <f t="shared" si="14"/>
        <v/>
      </c>
      <c r="BC17" s="209"/>
      <c r="BD17" s="44">
        <f t="shared" si="15"/>
        <v>47</v>
      </c>
      <c r="BE17" s="209">
        <f t="shared" si="16"/>
        <v>140</v>
      </c>
      <c r="BF17" s="209"/>
      <c r="BG17" s="209"/>
      <c r="BH17" s="209"/>
      <c r="BI17" s="209"/>
      <c r="BJ17" s="44" t="str">
        <f t="shared" si="17"/>
        <v/>
      </c>
      <c r="BK17" s="209" t="str">
        <f t="shared" si="18"/>
        <v/>
      </c>
      <c r="BL17" s="209"/>
      <c r="BM17" s="209" t="str">
        <f t="shared" si="19"/>
        <v/>
      </c>
      <c r="BN17" s="209"/>
      <c r="BO17" s="44">
        <f t="shared" si="20"/>
        <v>1</v>
      </c>
      <c r="BP17" s="44" t="str">
        <f t="shared" si="21"/>
        <v/>
      </c>
      <c r="BQ17" s="44" t="str">
        <f t="shared" si="22"/>
        <v/>
      </c>
      <c r="BR17" s="44" t="str">
        <f t="shared" si="23"/>
        <v/>
      </c>
      <c r="BS17" s="44">
        <f t="shared" si="24"/>
        <v>188</v>
      </c>
      <c r="BW17">
        <v>184</v>
      </c>
      <c r="BX17" t="str">
        <v>MICURA</v>
      </c>
      <c r="BY17" t="str">
        <v>ONYEKACHI OKOWU (MIC)</v>
      </c>
      <c r="BZ17" s="31">
        <v>44866</v>
      </c>
      <c r="CA17" s="40">
        <v>0.48480324074074072</v>
      </c>
      <c r="CC17" t="s">
        <v>64</v>
      </c>
      <c r="CD17" s="32">
        <f t="shared" si="25"/>
        <v>44876</v>
      </c>
      <c r="CE17" s="209" t="str">
        <f t="shared" si="26"/>
        <v/>
      </c>
      <c r="CF17" s="209"/>
      <c r="CG17" s="209">
        <f t="shared" si="27"/>
        <v>2</v>
      </c>
      <c r="CH17" s="209"/>
      <c r="CI17" s="44">
        <f t="shared" si="28"/>
        <v>55</v>
      </c>
      <c r="CJ17" s="209">
        <f t="shared" si="29"/>
        <v>146</v>
      </c>
      <c r="CK17" s="209"/>
      <c r="CL17" s="209"/>
      <c r="CM17" s="209"/>
      <c r="CN17" s="209"/>
      <c r="CO17" s="44" t="str">
        <f t="shared" si="30"/>
        <v/>
      </c>
      <c r="CP17" s="209">
        <f t="shared" si="31"/>
        <v>1</v>
      </c>
      <c r="CQ17" s="209"/>
      <c r="CR17" s="209" t="str">
        <f t="shared" si="32"/>
        <v/>
      </c>
      <c r="CS17" s="209"/>
      <c r="CT17" s="44">
        <f t="shared" si="33"/>
        <v>15</v>
      </c>
      <c r="CU17" s="44" t="str">
        <f t="shared" si="34"/>
        <v/>
      </c>
      <c r="CV17" s="44" t="str">
        <f t="shared" si="35"/>
        <v/>
      </c>
      <c r="CW17" s="44">
        <f t="shared" si="36"/>
        <v>1</v>
      </c>
      <c r="CX17" s="44">
        <f t="shared" si="37"/>
        <v>220</v>
      </c>
      <c r="DB17">
        <v>366</v>
      </c>
      <c r="DC17" t="str">
        <v>MICURA</v>
      </c>
      <c r="DD17" t="str">
        <v>OMONIYI OWOLABI (MIC)</v>
      </c>
      <c r="DE17" s="31">
        <v>44866</v>
      </c>
      <c r="DF17" s="40">
        <v>0.75824074074074077</v>
      </c>
      <c r="DH17" t="s">
        <v>64</v>
      </c>
      <c r="DI17" s="32">
        <f t="shared" si="38"/>
        <v>44876</v>
      </c>
      <c r="DJ17" s="209" t="str">
        <f t="shared" si="39"/>
        <v/>
      </c>
      <c r="DK17" s="209"/>
      <c r="DL17" s="209" t="str">
        <f t="shared" si="40"/>
        <v/>
      </c>
      <c r="DM17" s="209"/>
      <c r="DN17" s="44">
        <f t="shared" si="41"/>
        <v>26</v>
      </c>
      <c r="DO17" s="209">
        <f t="shared" si="42"/>
        <v>201</v>
      </c>
      <c r="DP17" s="209"/>
      <c r="DQ17" s="209"/>
      <c r="DR17" s="209"/>
      <c r="DS17" s="209"/>
      <c r="DT17" s="44" t="str">
        <f t="shared" si="43"/>
        <v/>
      </c>
      <c r="DU17" s="209" t="str">
        <f t="shared" si="44"/>
        <v/>
      </c>
      <c r="DV17" s="209"/>
      <c r="DW17" s="209" t="str">
        <f t="shared" si="45"/>
        <v/>
      </c>
      <c r="DX17" s="209"/>
      <c r="DY17" s="44">
        <f t="shared" si="46"/>
        <v>2</v>
      </c>
      <c r="DZ17" s="44" t="str">
        <f t="shared" si="47"/>
        <v/>
      </c>
      <c r="EA17" s="44" t="str">
        <f t="shared" si="48"/>
        <v/>
      </c>
      <c r="EB17" s="44" t="str">
        <f t="shared" si="49"/>
        <v/>
      </c>
      <c r="EC17" s="44">
        <f t="shared" si="50"/>
        <v>229</v>
      </c>
      <c r="EE17" t="s">
        <v>64</v>
      </c>
      <c r="EF17" s="31">
        <f t="shared" si="51"/>
        <v>44876</v>
      </c>
      <c r="EG17" s="44">
        <f t="shared" si="52"/>
        <v>51</v>
      </c>
      <c r="EH17" s="44">
        <f t="shared" si="53"/>
        <v>188</v>
      </c>
      <c r="EI17" s="44">
        <f t="shared" si="54"/>
        <v>220</v>
      </c>
      <c r="EJ17" s="44">
        <f t="shared" si="55"/>
        <v>229</v>
      </c>
      <c r="EK17" s="44">
        <f t="shared" si="56"/>
        <v>688</v>
      </c>
    </row>
    <row r="18" spans="1:141" x14ac:dyDescent="0.25">
      <c r="A18" s="109" t="s">
        <v>1227</v>
      </c>
      <c r="B18">
        <v>17</v>
      </c>
      <c r="C18" s="109" t="s">
        <v>52</v>
      </c>
      <c r="D18" s="109" t="s">
        <v>552</v>
      </c>
      <c r="E18" s="94">
        <v>44866</v>
      </c>
      <c r="F18" s="174">
        <v>6.0740740740740741E-2</v>
      </c>
      <c r="G18">
        <v>2</v>
      </c>
      <c r="H18" s="109" t="s">
        <v>553</v>
      </c>
      <c r="I18">
        <v>5345538</v>
      </c>
      <c r="M18">
        <v>14</v>
      </c>
      <c r="N18" t="str">
        <v>OPERATIONS</v>
      </c>
      <c r="O18" t="str">
        <v>AICHENEDE ENDURANCE (OP</v>
      </c>
      <c r="P18" s="31">
        <v>44866</v>
      </c>
      <c r="Q18" s="40">
        <v>5.454861111111111E-2</v>
      </c>
      <c r="S18" t="s">
        <v>65</v>
      </c>
      <c r="T18" s="32">
        <v>44877</v>
      </c>
      <c r="U18" s="209" t="str">
        <f t="shared" si="0"/>
        <v/>
      </c>
      <c r="V18" s="209"/>
      <c r="W18" s="209" t="str">
        <f t="shared" si="1"/>
        <v/>
      </c>
      <c r="X18" s="209"/>
      <c r="Y18" s="44">
        <f t="shared" si="2"/>
        <v>15</v>
      </c>
      <c r="Z18" s="209">
        <f t="shared" si="3"/>
        <v>49</v>
      </c>
      <c r="AA18" s="209"/>
      <c r="AB18" s="209"/>
      <c r="AC18" s="209"/>
      <c r="AD18" s="209"/>
      <c r="AE18" s="44" t="str">
        <f t="shared" si="4"/>
        <v/>
      </c>
      <c r="AF18" s="209" t="str">
        <f t="shared" si="5"/>
        <v/>
      </c>
      <c r="AG18" s="209"/>
      <c r="AH18" s="209" t="str">
        <f t="shared" si="6"/>
        <v/>
      </c>
      <c r="AI18" s="209"/>
      <c r="AJ18" s="44" t="str">
        <f t="shared" si="7"/>
        <v/>
      </c>
      <c r="AK18" s="44" t="str">
        <f t="shared" si="8"/>
        <v/>
      </c>
      <c r="AL18" s="44" t="str">
        <f t="shared" si="9"/>
        <v/>
      </c>
      <c r="AM18" s="44" t="str">
        <f t="shared" si="10"/>
        <v/>
      </c>
      <c r="AN18" s="44">
        <f t="shared" si="11"/>
        <v>64</v>
      </c>
      <c r="AR18">
        <v>37</v>
      </c>
      <c r="AS18" t="str">
        <v>MICURA</v>
      </c>
      <c r="AT18" t="str">
        <v>HITLA EJOVI KELVIN (MIC</v>
      </c>
      <c r="AU18" s="31">
        <v>44866</v>
      </c>
      <c r="AV18" s="40">
        <v>0.25335648148148149</v>
      </c>
      <c r="AX18" t="s">
        <v>65</v>
      </c>
      <c r="AY18" s="32">
        <f t="shared" si="12"/>
        <v>44877</v>
      </c>
      <c r="AZ18" s="209" t="str">
        <f t="shared" si="13"/>
        <v/>
      </c>
      <c r="BA18" s="209"/>
      <c r="BB18" s="209" t="str">
        <f t="shared" si="14"/>
        <v/>
      </c>
      <c r="BC18" s="209"/>
      <c r="BD18" s="44">
        <f t="shared" si="15"/>
        <v>57</v>
      </c>
      <c r="BE18" s="209">
        <f t="shared" si="16"/>
        <v>138</v>
      </c>
      <c r="BF18" s="209"/>
      <c r="BG18" s="209"/>
      <c r="BH18" s="209"/>
      <c r="BI18" s="209"/>
      <c r="BJ18" s="44" t="str">
        <f t="shared" si="17"/>
        <v/>
      </c>
      <c r="BK18" s="209" t="str">
        <f t="shared" si="18"/>
        <v/>
      </c>
      <c r="BL18" s="209"/>
      <c r="BM18" s="209" t="str">
        <f t="shared" si="19"/>
        <v/>
      </c>
      <c r="BN18" s="209"/>
      <c r="BO18" s="44" t="str">
        <f t="shared" si="20"/>
        <v/>
      </c>
      <c r="BP18" s="44" t="str">
        <f t="shared" si="21"/>
        <v/>
      </c>
      <c r="BQ18" s="44" t="str">
        <f t="shared" si="22"/>
        <v/>
      </c>
      <c r="BR18" s="44" t="str">
        <f t="shared" si="23"/>
        <v/>
      </c>
      <c r="BS18" s="44">
        <f t="shared" si="24"/>
        <v>195</v>
      </c>
      <c r="BW18">
        <v>185</v>
      </c>
      <c r="BX18" t="str">
        <v>MICURA</v>
      </c>
      <c r="BY18" t="str">
        <v>BENJAMIN MAROMITAN (MIC</v>
      </c>
      <c r="BZ18" s="31">
        <v>44866</v>
      </c>
      <c r="CA18" s="40">
        <v>0.48489583333333336</v>
      </c>
      <c r="CC18" t="s">
        <v>65</v>
      </c>
      <c r="CD18" s="32">
        <f t="shared" si="25"/>
        <v>44877</v>
      </c>
      <c r="CE18" s="209" t="str">
        <f t="shared" si="26"/>
        <v/>
      </c>
      <c r="CF18" s="209"/>
      <c r="CG18" s="209" t="str">
        <f t="shared" si="27"/>
        <v/>
      </c>
      <c r="CH18" s="209"/>
      <c r="CI18" s="44">
        <f t="shared" si="28"/>
        <v>76</v>
      </c>
      <c r="CJ18" s="209">
        <f t="shared" si="29"/>
        <v>175</v>
      </c>
      <c r="CK18" s="209"/>
      <c r="CL18" s="209"/>
      <c r="CM18" s="209"/>
      <c r="CN18" s="209"/>
      <c r="CO18" s="44">
        <f t="shared" si="30"/>
        <v>4</v>
      </c>
      <c r="CP18" s="209">
        <f t="shared" si="31"/>
        <v>2</v>
      </c>
      <c r="CQ18" s="209"/>
      <c r="CR18" s="209" t="str">
        <f t="shared" si="32"/>
        <v/>
      </c>
      <c r="CS18" s="209"/>
      <c r="CT18" s="44">
        <f t="shared" si="33"/>
        <v>6</v>
      </c>
      <c r="CU18" s="44" t="str">
        <f t="shared" si="34"/>
        <v/>
      </c>
      <c r="CV18" s="44">
        <f t="shared" si="35"/>
        <v>1</v>
      </c>
      <c r="CW18" s="44" t="str">
        <f t="shared" si="36"/>
        <v/>
      </c>
      <c r="CX18" s="44">
        <f t="shared" si="37"/>
        <v>264</v>
      </c>
      <c r="DB18">
        <v>367</v>
      </c>
      <c r="DC18" t="str">
        <v>MICURA</v>
      </c>
      <c r="DD18" t="str">
        <v>OKEKE OLISAEMEKA</v>
      </c>
      <c r="DE18" s="31">
        <v>44866</v>
      </c>
      <c r="DF18" s="40">
        <v>0.75843749999999999</v>
      </c>
      <c r="DH18" t="s">
        <v>65</v>
      </c>
      <c r="DI18" s="32">
        <f t="shared" si="38"/>
        <v>44877</v>
      </c>
      <c r="DJ18" s="209" t="str">
        <f t="shared" si="39"/>
        <v/>
      </c>
      <c r="DK18" s="209"/>
      <c r="DL18" s="209">
        <f t="shared" si="40"/>
        <v>1</v>
      </c>
      <c r="DM18" s="209"/>
      <c r="DN18" s="44">
        <f t="shared" si="41"/>
        <v>31</v>
      </c>
      <c r="DO18" s="209">
        <f t="shared" si="42"/>
        <v>163</v>
      </c>
      <c r="DP18" s="209"/>
      <c r="DQ18" s="209"/>
      <c r="DR18" s="209"/>
      <c r="DS18" s="209"/>
      <c r="DT18" s="44">
        <f t="shared" si="43"/>
        <v>1</v>
      </c>
      <c r="DU18" s="209" t="str">
        <f t="shared" si="44"/>
        <v/>
      </c>
      <c r="DV18" s="209"/>
      <c r="DW18" s="209" t="str">
        <f t="shared" si="45"/>
        <v/>
      </c>
      <c r="DX18" s="209"/>
      <c r="DY18" s="44" t="str">
        <f t="shared" si="46"/>
        <v/>
      </c>
      <c r="DZ18" s="44">
        <f t="shared" si="47"/>
        <v>1</v>
      </c>
      <c r="EA18" s="44" t="str">
        <f t="shared" si="48"/>
        <v/>
      </c>
      <c r="EB18" s="44">
        <f t="shared" si="49"/>
        <v>2</v>
      </c>
      <c r="EC18" s="44">
        <f t="shared" si="50"/>
        <v>199</v>
      </c>
      <c r="EE18" t="s">
        <v>65</v>
      </c>
      <c r="EF18" s="31">
        <f t="shared" si="51"/>
        <v>44877</v>
      </c>
      <c r="EG18" s="44">
        <f t="shared" si="52"/>
        <v>64</v>
      </c>
      <c r="EH18" s="44">
        <f t="shared" si="53"/>
        <v>195</v>
      </c>
      <c r="EI18" s="44">
        <f t="shared" si="54"/>
        <v>264</v>
      </c>
      <c r="EJ18" s="44">
        <f t="shared" si="55"/>
        <v>199</v>
      </c>
      <c r="EK18" s="44">
        <f t="shared" si="56"/>
        <v>722</v>
      </c>
    </row>
    <row r="19" spans="1:141" x14ac:dyDescent="0.25">
      <c r="A19" s="109" t="s">
        <v>1227</v>
      </c>
      <c r="B19">
        <v>18</v>
      </c>
      <c r="C19" s="109" t="s">
        <v>52</v>
      </c>
      <c r="D19" s="109" t="s">
        <v>829</v>
      </c>
      <c r="E19" s="94">
        <v>44866</v>
      </c>
      <c r="F19" s="174">
        <v>6.1956018518518521E-2</v>
      </c>
      <c r="G19">
        <v>2</v>
      </c>
      <c r="H19" s="109" t="s">
        <v>830</v>
      </c>
      <c r="I19">
        <v>5495578</v>
      </c>
      <c r="M19">
        <v>15</v>
      </c>
      <c r="N19" t="str">
        <v>OPERATIONS</v>
      </c>
      <c r="O19" t="str">
        <v>ADEYEYE ADENIYI S. (OPS</v>
      </c>
      <c r="P19" s="31">
        <v>44866</v>
      </c>
      <c r="Q19" s="40">
        <v>5.935185185185185E-2</v>
      </c>
      <c r="S19" t="s">
        <v>66</v>
      </c>
      <c r="T19" s="32">
        <v>44878</v>
      </c>
      <c r="U19" s="209" t="str">
        <f t="shared" si="0"/>
        <v/>
      </c>
      <c r="V19" s="209"/>
      <c r="W19" s="209" t="str">
        <f t="shared" si="1"/>
        <v/>
      </c>
      <c r="X19" s="209"/>
      <c r="Y19" s="44">
        <f t="shared" si="2"/>
        <v>13</v>
      </c>
      <c r="Z19" s="209">
        <f t="shared" si="3"/>
        <v>51</v>
      </c>
      <c r="AA19" s="209"/>
      <c r="AB19" s="209"/>
      <c r="AC19" s="209"/>
      <c r="AD19" s="209"/>
      <c r="AE19" s="44" t="str">
        <f t="shared" si="4"/>
        <v/>
      </c>
      <c r="AF19" s="209" t="str">
        <f t="shared" si="5"/>
        <v/>
      </c>
      <c r="AG19" s="209"/>
      <c r="AH19" s="209" t="str">
        <f t="shared" si="6"/>
        <v/>
      </c>
      <c r="AI19" s="209"/>
      <c r="AJ19" s="44" t="str">
        <f t="shared" si="7"/>
        <v/>
      </c>
      <c r="AK19" s="44" t="str">
        <f t="shared" si="8"/>
        <v/>
      </c>
      <c r="AL19" s="44" t="str">
        <f t="shared" si="9"/>
        <v/>
      </c>
      <c r="AM19" s="44" t="str">
        <f t="shared" si="10"/>
        <v/>
      </c>
      <c r="AN19" s="44">
        <f t="shared" si="11"/>
        <v>64</v>
      </c>
      <c r="AR19">
        <v>38</v>
      </c>
      <c r="AS19" t="str">
        <v>MICURA</v>
      </c>
      <c r="AT19" t="str">
        <v>EBIASUODE JAMES E. (MIC)</v>
      </c>
      <c r="AU19" s="31">
        <v>44866</v>
      </c>
      <c r="AV19" s="40">
        <v>0.25344907407407408</v>
      </c>
      <c r="AX19" t="s">
        <v>66</v>
      </c>
      <c r="AY19" s="32">
        <f t="shared" si="12"/>
        <v>44878</v>
      </c>
      <c r="AZ19" s="209" t="str">
        <f t="shared" si="13"/>
        <v/>
      </c>
      <c r="BA19" s="209"/>
      <c r="BB19" s="209" t="str">
        <f t="shared" si="14"/>
        <v/>
      </c>
      <c r="BC19" s="209"/>
      <c r="BD19" s="44">
        <f t="shared" si="15"/>
        <v>44</v>
      </c>
      <c r="BE19" s="209">
        <f t="shared" si="16"/>
        <v>143</v>
      </c>
      <c r="BF19" s="209"/>
      <c r="BG19" s="209"/>
      <c r="BH19" s="209"/>
      <c r="BI19" s="209"/>
      <c r="BJ19" s="44" t="str">
        <f t="shared" si="17"/>
        <v/>
      </c>
      <c r="BK19" s="209" t="str">
        <f t="shared" si="18"/>
        <v/>
      </c>
      <c r="BL19" s="209"/>
      <c r="BM19" s="209" t="str">
        <f t="shared" si="19"/>
        <v/>
      </c>
      <c r="BN19" s="209"/>
      <c r="BO19" s="44" t="str">
        <f t="shared" si="20"/>
        <v/>
      </c>
      <c r="BP19" s="44" t="str">
        <f t="shared" si="21"/>
        <v/>
      </c>
      <c r="BQ19" s="44" t="str">
        <f t="shared" si="22"/>
        <v/>
      </c>
      <c r="BR19" s="44" t="str">
        <f t="shared" si="23"/>
        <v/>
      </c>
      <c r="BS19" s="44">
        <f t="shared" si="24"/>
        <v>187</v>
      </c>
      <c r="BW19">
        <v>186</v>
      </c>
      <c r="BX19" t="str">
        <v>CONTRACTOR</v>
      </c>
      <c r="BY19" t="str">
        <v>OMOREGIE EMMANUEL (EMERA</v>
      </c>
      <c r="BZ19" s="31">
        <v>44866</v>
      </c>
      <c r="CA19" s="40">
        <v>0.48506944444444444</v>
      </c>
      <c r="CC19" t="s">
        <v>66</v>
      </c>
      <c r="CD19" s="32">
        <f t="shared" si="25"/>
        <v>44878</v>
      </c>
      <c r="CE19" s="209" t="str">
        <f t="shared" si="26"/>
        <v/>
      </c>
      <c r="CF19" s="209"/>
      <c r="CG19" s="209" t="str">
        <f t="shared" si="27"/>
        <v/>
      </c>
      <c r="CH19" s="209"/>
      <c r="CI19" s="44">
        <f t="shared" si="28"/>
        <v>67</v>
      </c>
      <c r="CJ19" s="209">
        <f t="shared" si="29"/>
        <v>166</v>
      </c>
      <c r="CK19" s="209"/>
      <c r="CL19" s="209"/>
      <c r="CM19" s="209"/>
      <c r="CN19" s="209"/>
      <c r="CO19" s="44">
        <f t="shared" si="30"/>
        <v>2</v>
      </c>
      <c r="CP19" s="209">
        <f t="shared" si="31"/>
        <v>1</v>
      </c>
      <c r="CQ19" s="209"/>
      <c r="CR19" s="209" t="str">
        <f t="shared" si="32"/>
        <v/>
      </c>
      <c r="CS19" s="209"/>
      <c r="CT19" s="44">
        <f t="shared" si="33"/>
        <v>6</v>
      </c>
      <c r="CU19" s="44" t="str">
        <f t="shared" si="34"/>
        <v/>
      </c>
      <c r="CV19" s="44" t="str">
        <f t="shared" si="35"/>
        <v/>
      </c>
      <c r="CW19" s="44">
        <f t="shared" si="36"/>
        <v>1</v>
      </c>
      <c r="CX19" s="44">
        <f t="shared" si="37"/>
        <v>243</v>
      </c>
      <c r="DB19">
        <v>368</v>
      </c>
      <c r="DC19" t="str">
        <v>MICURA</v>
      </c>
      <c r="DD19" t="str">
        <v>JIMOH OMOGBAI (MIC)</v>
      </c>
      <c r="DE19" s="31">
        <v>44866</v>
      </c>
      <c r="DF19" s="40">
        <v>0.75850694444444444</v>
      </c>
      <c r="DH19" t="s">
        <v>66</v>
      </c>
      <c r="DI19" s="32">
        <f t="shared" si="38"/>
        <v>44878</v>
      </c>
      <c r="DJ19" s="209" t="str">
        <f t="shared" si="39"/>
        <v/>
      </c>
      <c r="DK19" s="209"/>
      <c r="DL19" s="209" t="str">
        <f t="shared" si="40"/>
        <v/>
      </c>
      <c r="DM19" s="209"/>
      <c r="DN19" s="44">
        <f t="shared" si="41"/>
        <v>30</v>
      </c>
      <c r="DO19" s="209">
        <f t="shared" si="42"/>
        <v>200</v>
      </c>
      <c r="DP19" s="209"/>
      <c r="DQ19" s="209"/>
      <c r="DR19" s="209"/>
      <c r="DS19" s="209"/>
      <c r="DT19" s="44" t="str">
        <f t="shared" si="43"/>
        <v/>
      </c>
      <c r="DU19" s="209" t="str">
        <f t="shared" si="44"/>
        <v/>
      </c>
      <c r="DV19" s="209"/>
      <c r="DW19" s="209" t="str">
        <f t="shared" si="45"/>
        <v/>
      </c>
      <c r="DX19" s="209"/>
      <c r="DY19" s="44">
        <f t="shared" si="46"/>
        <v>3</v>
      </c>
      <c r="DZ19" s="44">
        <f t="shared" si="47"/>
        <v>1</v>
      </c>
      <c r="EA19" s="44" t="str">
        <f t="shared" si="48"/>
        <v/>
      </c>
      <c r="EB19" s="44">
        <f t="shared" si="49"/>
        <v>3</v>
      </c>
      <c r="EC19" s="44">
        <f t="shared" si="50"/>
        <v>237</v>
      </c>
      <c r="EE19" t="s">
        <v>66</v>
      </c>
      <c r="EF19" s="31">
        <f t="shared" si="51"/>
        <v>44878</v>
      </c>
      <c r="EG19" s="44">
        <f t="shared" si="52"/>
        <v>64</v>
      </c>
      <c r="EH19" s="44">
        <f t="shared" si="53"/>
        <v>187</v>
      </c>
      <c r="EI19" s="44">
        <f t="shared" si="54"/>
        <v>243</v>
      </c>
      <c r="EJ19" s="44">
        <f t="shared" si="55"/>
        <v>237</v>
      </c>
      <c r="EK19" s="44">
        <f t="shared" si="56"/>
        <v>731</v>
      </c>
    </row>
    <row r="20" spans="1:141" x14ac:dyDescent="0.25">
      <c r="A20" s="109" t="s">
        <v>1227</v>
      </c>
      <c r="B20">
        <v>19</v>
      </c>
      <c r="C20" s="109" t="s">
        <v>53</v>
      </c>
      <c r="D20" s="109" t="s">
        <v>354</v>
      </c>
      <c r="E20" s="94">
        <v>44866</v>
      </c>
      <c r="F20" s="174">
        <v>6.277777777777778E-2</v>
      </c>
      <c r="G20">
        <v>2</v>
      </c>
      <c r="H20" s="109" t="s">
        <v>355</v>
      </c>
      <c r="I20"/>
      <c r="M20">
        <v>16</v>
      </c>
      <c r="N20" t="str">
        <v>OPERATIONS</v>
      </c>
      <c r="O20" t="str">
        <v>ADAJI IBRAHIM A. (OPS)</v>
      </c>
      <c r="P20" s="31">
        <v>44866</v>
      </c>
      <c r="Q20" s="40">
        <v>5.9699074074074071E-2</v>
      </c>
      <c r="S20" t="s">
        <v>60</v>
      </c>
      <c r="T20" s="32">
        <v>44879</v>
      </c>
      <c r="U20" s="209" t="str">
        <f t="shared" si="0"/>
        <v/>
      </c>
      <c r="V20" s="209"/>
      <c r="W20" s="209" t="str">
        <f t="shared" si="1"/>
        <v/>
      </c>
      <c r="X20" s="209"/>
      <c r="Y20" s="44">
        <f t="shared" si="2"/>
        <v>2</v>
      </c>
      <c r="Z20" s="209">
        <f t="shared" si="3"/>
        <v>18</v>
      </c>
      <c r="AA20" s="209"/>
      <c r="AB20" s="209"/>
      <c r="AC20" s="209"/>
      <c r="AD20" s="209"/>
      <c r="AE20" s="44" t="str">
        <f t="shared" si="4"/>
        <v/>
      </c>
      <c r="AF20" s="209" t="str">
        <f t="shared" si="5"/>
        <v/>
      </c>
      <c r="AG20" s="209"/>
      <c r="AH20" s="209" t="str">
        <f t="shared" si="6"/>
        <v/>
      </c>
      <c r="AI20" s="209"/>
      <c r="AJ20" s="44" t="str">
        <f t="shared" si="7"/>
        <v/>
      </c>
      <c r="AK20" s="44" t="str">
        <f t="shared" si="8"/>
        <v/>
      </c>
      <c r="AL20" s="44" t="str">
        <f t="shared" si="9"/>
        <v/>
      </c>
      <c r="AM20" s="44" t="str">
        <f t="shared" si="10"/>
        <v/>
      </c>
      <c r="AN20" s="44">
        <f t="shared" si="11"/>
        <v>20</v>
      </c>
      <c r="AR20">
        <v>39</v>
      </c>
      <c r="AS20" t="str">
        <v>OPERATIONS</v>
      </c>
      <c r="AT20" t="str">
        <v>IBIRONKE OLUMIDE (OPS)</v>
      </c>
      <c r="AU20" s="31">
        <v>44866</v>
      </c>
      <c r="AV20" s="40">
        <v>0.25351851851851853</v>
      </c>
      <c r="AX20" t="s">
        <v>60</v>
      </c>
      <c r="AY20" s="32">
        <f t="shared" si="12"/>
        <v>44879</v>
      </c>
      <c r="AZ20" s="209" t="str">
        <f t="shared" si="13"/>
        <v/>
      </c>
      <c r="BA20" s="209"/>
      <c r="BB20" s="209" t="str">
        <f t="shared" si="14"/>
        <v/>
      </c>
      <c r="BC20" s="209"/>
      <c r="BD20" s="44">
        <f t="shared" si="15"/>
        <v>54</v>
      </c>
      <c r="BE20" s="209">
        <f t="shared" si="16"/>
        <v>169</v>
      </c>
      <c r="BF20" s="209"/>
      <c r="BG20" s="209"/>
      <c r="BH20" s="209"/>
      <c r="BI20" s="209"/>
      <c r="BJ20" s="44" t="str">
        <f t="shared" si="17"/>
        <v/>
      </c>
      <c r="BK20" s="209" t="str">
        <f t="shared" si="18"/>
        <v/>
      </c>
      <c r="BL20" s="209"/>
      <c r="BM20" s="209" t="str">
        <f t="shared" si="19"/>
        <v/>
      </c>
      <c r="BN20" s="209"/>
      <c r="BO20" s="44" t="str">
        <f t="shared" si="20"/>
        <v/>
      </c>
      <c r="BP20" s="44" t="str">
        <f t="shared" si="21"/>
        <v/>
      </c>
      <c r="BQ20" s="44" t="str">
        <f t="shared" si="22"/>
        <v/>
      </c>
      <c r="BR20" s="44" t="str">
        <f t="shared" si="23"/>
        <v/>
      </c>
      <c r="BS20" s="44">
        <f t="shared" si="24"/>
        <v>223</v>
      </c>
      <c r="BW20">
        <v>187</v>
      </c>
      <c r="BX20" t="str">
        <v>MICURA</v>
      </c>
      <c r="BY20" t="str">
        <v>RANDY FRANCIS (MIC)</v>
      </c>
      <c r="BZ20" s="31">
        <v>44866</v>
      </c>
      <c r="CA20" s="40">
        <v>0.48516203703703703</v>
      </c>
      <c r="CC20" t="s">
        <v>60</v>
      </c>
      <c r="CD20" s="32">
        <f t="shared" si="25"/>
        <v>44879</v>
      </c>
      <c r="CE20" s="209">
        <f t="shared" si="26"/>
        <v>1</v>
      </c>
      <c r="CF20" s="209"/>
      <c r="CG20" s="209" t="str">
        <f t="shared" si="27"/>
        <v/>
      </c>
      <c r="CH20" s="209"/>
      <c r="CI20" s="44">
        <f t="shared" si="28"/>
        <v>65</v>
      </c>
      <c r="CJ20" s="209">
        <f t="shared" si="29"/>
        <v>181</v>
      </c>
      <c r="CK20" s="209"/>
      <c r="CL20" s="209"/>
      <c r="CM20" s="209"/>
      <c r="CN20" s="209"/>
      <c r="CO20" s="44">
        <f t="shared" si="30"/>
        <v>2</v>
      </c>
      <c r="CP20" s="209">
        <f t="shared" si="31"/>
        <v>2</v>
      </c>
      <c r="CQ20" s="209"/>
      <c r="CR20" s="209" t="str">
        <f t="shared" si="32"/>
        <v/>
      </c>
      <c r="CS20" s="209"/>
      <c r="CT20" s="44">
        <f t="shared" si="33"/>
        <v>10</v>
      </c>
      <c r="CU20" s="44" t="str">
        <f t="shared" si="34"/>
        <v/>
      </c>
      <c r="CV20" s="44" t="str">
        <f t="shared" si="35"/>
        <v/>
      </c>
      <c r="CW20" s="44">
        <f t="shared" si="36"/>
        <v>2</v>
      </c>
      <c r="CX20" s="44">
        <f t="shared" si="37"/>
        <v>263</v>
      </c>
      <c r="DB20">
        <v>369</v>
      </c>
      <c r="DC20" t="str">
        <v>OPERATIONS</v>
      </c>
      <c r="DD20" t="str">
        <v>ANIEFIOK ISONGUYI (OPS)</v>
      </c>
      <c r="DE20" s="31">
        <v>44866</v>
      </c>
      <c r="DF20" s="40">
        <v>0.75891203703703702</v>
      </c>
      <c r="DH20" t="s">
        <v>60</v>
      </c>
      <c r="DI20" s="32">
        <f t="shared" si="38"/>
        <v>44879</v>
      </c>
      <c r="DJ20" s="209" t="str">
        <f t="shared" si="39"/>
        <v/>
      </c>
      <c r="DK20" s="209"/>
      <c r="DL20" s="209" t="str">
        <f t="shared" si="40"/>
        <v/>
      </c>
      <c r="DM20" s="209"/>
      <c r="DN20" s="44">
        <f t="shared" si="41"/>
        <v>28</v>
      </c>
      <c r="DO20" s="209">
        <f t="shared" si="42"/>
        <v>174</v>
      </c>
      <c r="DP20" s="209"/>
      <c r="DQ20" s="209"/>
      <c r="DR20" s="209"/>
      <c r="DS20" s="209"/>
      <c r="DT20" s="44">
        <f t="shared" si="43"/>
        <v>1</v>
      </c>
      <c r="DU20" s="209" t="str">
        <f t="shared" si="44"/>
        <v/>
      </c>
      <c r="DV20" s="209"/>
      <c r="DW20" s="209" t="str">
        <f t="shared" si="45"/>
        <v/>
      </c>
      <c r="DX20" s="209"/>
      <c r="DY20" s="44">
        <f t="shared" si="46"/>
        <v>2</v>
      </c>
      <c r="DZ20" s="44" t="str">
        <f t="shared" si="47"/>
        <v/>
      </c>
      <c r="EA20" s="44" t="str">
        <f t="shared" si="48"/>
        <v/>
      </c>
      <c r="EB20" s="44" t="str">
        <f t="shared" si="49"/>
        <v/>
      </c>
      <c r="EC20" s="44">
        <f t="shared" si="50"/>
        <v>205</v>
      </c>
      <c r="EE20" t="s">
        <v>60</v>
      </c>
      <c r="EF20" s="31">
        <f t="shared" si="51"/>
        <v>44879</v>
      </c>
      <c r="EG20" s="44">
        <f t="shared" si="52"/>
        <v>20</v>
      </c>
      <c r="EH20" s="44">
        <f t="shared" si="53"/>
        <v>223</v>
      </c>
      <c r="EI20" s="44">
        <f t="shared" si="54"/>
        <v>263</v>
      </c>
      <c r="EJ20" s="44">
        <f t="shared" si="55"/>
        <v>205</v>
      </c>
      <c r="EK20" s="44">
        <f t="shared" si="56"/>
        <v>711</v>
      </c>
    </row>
    <row r="21" spans="1:141" x14ac:dyDescent="0.25">
      <c r="A21" s="109" t="s">
        <v>1227</v>
      </c>
      <c r="B21">
        <v>20</v>
      </c>
      <c r="C21" s="109" t="s">
        <v>54</v>
      </c>
      <c r="D21" s="109" t="s">
        <v>684</v>
      </c>
      <c r="E21" s="94">
        <v>44866</v>
      </c>
      <c r="F21" s="174">
        <v>7.3993055555555562E-2</v>
      </c>
      <c r="G21">
        <v>2</v>
      </c>
      <c r="H21" s="109" t="s">
        <v>685</v>
      </c>
      <c r="I21">
        <v>5505462</v>
      </c>
      <c r="M21">
        <v>17</v>
      </c>
      <c r="N21" t="str">
        <v>OPERATIONS</v>
      </c>
      <c r="O21" t="str">
        <v>EMMANUEL PROSPER N. (OP</v>
      </c>
      <c r="P21" s="31">
        <v>44866</v>
      </c>
      <c r="Q21" s="40">
        <v>6.0740740740740741E-2</v>
      </c>
      <c r="S21" t="s">
        <v>61</v>
      </c>
      <c r="T21" s="32">
        <v>44880</v>
      </c>
      <c r="U21" s="209" t="str">
        <f t="shared" si="0"/>
        <v/>
      </c>
      <c r="V21" s="209"/>
      <c r="W21" s="209" t="str">
        <f t="shared" si="1"/>
        <v/>
      </c>
      <c r="X21" s="209"/>
      <c r="Y21" s="44">
        <f t="shared" si="2"/>
        <v>8</v>
      </c>
      <c r="Z21" s="209">
        <f t="shared" si="3"/>
        <v>47</v>
      </c>
      <c r="AA21" s="209"/>
      <c r="AB21" s="209"/>
      <c r="AC21" s="209"/>
      <c r="AD21" s="209"/>
      <c r="AE21" s="44" t="str">
        <f t="shared" si="4"/>
        <v/>
      </c>
      <c r="AF21" s="209" t="str">
        <f t="shared" si="5"/>
        <v/>
      </c>
      <c r="AG21" s="209"/>
      <c r="AH21" s="209" t="str">
        <f t="shared" si="6"/>
        <v/>
      </c>
      <c r="AI21" s="209"/>
      <c r="AJ21" s="44" t="str">
        <f t="shared" si="7"/>
        <v/>
      </c>
      <c r="AK21" s="44" t="str">
        <f t="shared" si="8"/>
        <v/>
      </c>
      <c r="AL21" s="44" t="str">
        <f t="shared" si="9"/>
        <v/>
      </c>
      <c r="AM21" s="44" t="str">
        <f t="shared" si="10"/>
        <v/>
      </c>
      <c r="AN21" s="44">
        <f t="shared" si="11"/>
        <v>55</v>
      </c>
      <c r="AR21">
        <v>40</v>
      </c>
      <c r="AS21" t="str">
        <v>MICURA</v>
      </c>
      <c r="AT21" t="str">
        <v>KAYODE ROTIMI E. (MIC)</v>
      </c>
      <c r="AU21" s="31">
        <v>44866</v>
      </c>
      <c r="AV21" s="40">
        <v>0.25417824074074075</v>
      </c>
      <c r="AX21" t="s">
        <v>61</v>
      </c>
      <c r="AY21" s="32">
        <f t="shared" si="12"/>
        <v>44880</v>
      </c>
      <c r="AZ21" s="209" t="str">
        <f t="shared" si="13"/>
        <v/>
      </c>
      <c r="BA21" s="209"/>
      <c r="BB21" s="209" t="str">
        <f t="shared" si="14"/>
        <v/>
      </c>
      <c r="BC21" s="209"/>
      <c r="BD21" s="44">
        <f t="shared" si="15"/>
        <v>56</v>
      </c>
      <c r="BE21" s="209">
        <f t="shared" si="16"/>
        <v>143</v>
      </c>
      <c r="BF21" s="209"/>
      <c r="BG21" s="209"/>
      <c r="BH21" s="209"/>
      <c r="BI21" s="209"/>
      <c r="BJ21" s="44" t="str">
        <f t="shared" si="17"/>
        <v/>
      </c>
      <c r="BK21" s="209" t="str">
        <f t="shared" si="18"/>
        <v/>
      </c>
      <c r="BL21" s="209"/>
      <c r="BM21" s="209" t="str">
        <f t="shared" si="19"/>
        <v/>
      </c>
      <c r="BN21" s="209"/>
      <c r="BO21" s="44" t="str">
        <f t="shared" si="20"/>
        <v/>
      </c>
      <c r="BP21" s="44" t="str">
        <f t="shared" si="21"/>
        <v/>
      </c>
      <c r="BQ21" s="44" t="str">
        <f t="shared" si="22"/>
        <v/>
      </c>
      <c r="BR21" s="44" t="str">
        <f t="shared" si="23"/>
        <v/>
      </c>
      <c r="BS21" s="44">
        <f t="shared" si="24"/>
        <v>199</v>
      </c>
      <c r="BW21">
        <v>188</v>
      </c>
      <c r="BX21" t="str">
        <v>MICURA</v>
      </c>
      <c r="BY21" t="str">
        <v>KAMORU USMAN (MIC)</v>
      </c>
      <c r="BZ21" s="31">
        <v>44866</v>
      </c>
      <c r="CA21" s="40">
        <v>0.48600694444444442</v>
      </c>
      <c r="CC21" t="s">
        <v>61</v>
      </c>
      <c r="CD21" s="32">
        <f t="shared" si="25"/>
        <v>44880</v>
      </c>
      <c r="CE21" s="209" t="str">
        <f t="shared" si="26"/>
        <v/>
      </c>
      <c r="CF21" s="209"/>
      <c r="CG21" s="209">
        <f t="shared" si="27"/>
        <v>1</v>
      </c>
      <c r="CH21" s="209"/>
      <c r="CI21" s="44">
        <f t="shared" si="28"/>
        <v>66</v>
      </c>
      <c r="CJ21" s="209">
        <f t="shared" si="29"/>
        <v>171</v>
      </c>
      <c r="CK21" s="209"/>
      <c r="CL21" s="209"/>
      <c r="CM21" s="209"/>
      <c r="CN21" s="209"/>
      <c r="CO21" s="44">
        <f t="shared" si="30"/>
        <v>2</v>
      </c>
      <c r="CP21" s="209" t="str">
        <f t="shared" si="31"/>
        <v/>
      </c>
      <c r="CQ21" s="209"/>
      <c r="CR21" s="209" t="str">
        <f t="shared" si="32"/>
        <v/>
      </c>
      <c r="CS21" s="209"/>
      <c r="CT21" s="44">
        <f t="shared" si="33"/>
        <v>7</v>
      </c>
      <c r="CU21" s="44" t="str">
        <f t="shared" si="34"/>
        <v/>
      </c>
      <c r="CV21" s="44" t="str">
        <f t="shared" si="35"/>
        <v/>
      </c>
      <c r="CW21" s="44">
        <f t="shared" si="36"/>
        <v>1</v>
      </c>
      <c r="CX21" s="44">
        <f t="shared" si="37"/>
        <v>248</v>
      </c>
      <c r="DB21">
        <v>370</v>
      </c>
      <c r="DC21" t="str">
        <v>OPERATIONS</v>
      </c>
      <c r="DD21" t="str">
        <v>NWABUEZE OKORO (OPS)</v>
      </c>
      <c r="DE21" s="31">
        <v>44866</v>
      </c>
      <c r="DF21" s="40">
        <v>0.75896990740740744</v>
      </c>
      <c r="DH21" t="s">
        <v>61</v>
      </c>
      <c r="DI21" s="32">
        <f t="shared" si="38"/>
        <v>44880</v>
      </c>
      <c r="DJ21" s="209" t="str">
        <f t="shared" si="39"/>
        <v/>
      </c>
      <c r="DK21" s="209"/>
      <c r="DL21" s="209" t="str">
        <f t="shared" si="40"/>
        <v/>
      </c>
      <c r="DM21" s="209"/>
      <c r="DN21" s="44">
        <f t="shared" si="41"/>
        <v>37</v>
      </c>
      <c r="DO21" s="209">
        <f t="shared" si="42"/>
        <v>226</v>
      </c>
      <c r="DP21" s="209"/>
      <c r="DQ21" s="209"/>
      <c r="DR21" s="209"/>
      <c r="DS21" s="209"/>
      <c r="DT21" s="44">
        <f t="shared" si="43"/>
        <v>1</v>
      </c>
      <c r="DU21" s="209" t="str">
        <f t="shared" si="44"/>
        <v/>
      </c>
      <c r="DV21" s="209"/>
      <c r="DW21" s="209" t="str">
        <f t="shared" si="45"/>
        <v/>
      </c>
      <c r="DX21" s="209"/>
      <c r="DY21" s="44">
        <f t="shared" si="46"/>
        <v>3</v>
      </c>
      <c r="DZ21" s="44" t="str">
        <f t="shared" si="47"/>
        <v/>
      </c>
      <c r="EA21" s="44" t="str">
        <f t="shared" si="48"/>
        <v/>
      </c>
      <c r="EB21" s="44" t="str">
        <f t="shared" si="49"/>
        <v/>
      </c>
      <c r="EC21" s="44">
        <f t="shared" si="50"/>
        <v>267</v>
      </c>
      <c r="EE21" t="s">
        <v>61</v>
      </c>
      <c r="EF21" s="31">
        <f t="shared" si="51"/>
        <v>44880</v>
      </c>
      <c r="EG21" s="44">
        <f t="shared" si="52"/>
        <v>55</v>
      </c>
      <c r="EH21" s="44">
        <f t="shared" si="53"/>
        <v>199</v>
      </c>
      <c r="EI21" s="44">
        <f t="shared" si="54"/>
        <v>248</v>
      </c>
      <c r="EJ21" s="44">
        <f t="shared" si="55"/>
        <v>267</v>
      </c>
      <c r="EK21" s="44">
        <f t="shared" si="56"/>
        <v>769</v>
      </c>
    </row>
    <row r="22" spans="1:141" x14ac:dyDescent="0.25">
      <c r="A22" s="109" t="s">
        <v>1227</v>
      </c>
      <c r="B22">
        <v>21</v>
      </c>
      <c r="C22" s="109" t="s">
        <v>53</v>
      </c>
      <c r="D22" s="109" t="s">
        <v>1236</v>
      </c>
      <c r="E22" s="94">
        <v>44866</v>
      </c>
      <c r="F22" s="174">
        <v>7.5902777777777777E-2</v>
      </c>
      <c r="G22">
        <v>2</v>
      </c>
      <c r="H22" s="109" t="s">
        <v>1237</v>
      </c>
      <c r="I22"/>
      <c r="M22">
        <v>18</v>
      </c>
      <c r="N22" t="str">
        <v>OPERATIONS</v>
      </c>
      <c r="O22" t="str">
        <v>ROTIMI JOSHUA S (OPS)</v>
      </c>
      <c r="P22" s="31">
        <v>44866</v>
      </c>
      <c r="Q22" s="40">
        <v>6.1956018518518521E-2</v>
      </c>
      <c r="S22" t="s">
        <v>62</v>
      </c>
      <c r="T22" s="32">
        <v>44881</v>
      </c>
      <c r="U22" s="209" t="str">
        <f t="shared" si="0"/>
        <v/>
      </c>
      <c r="V22" s="209"/>
      <c r="W22" s="209" t="str">
        <f t="shared" si="1"/>
        <v/>
      </c>
      <c r="X22" s="209"/>
      <c r="Y22" s="44">
        <f t="shared" si="2"/>
        <v>8</v>
      </c>
      <c r="Z22" s="209">
        <f t="shared" si="3"/>
        <v>62</v>
      </c>
      <c r="AA22" s="209"/>
      <c r="AB22" s="209"/>
      <c r="AC22" s="209"/>
      <c r="AD22" s="209"/>
      <c r="AE22" s="44" t="str">
        <f t="shared" si="4"/>
        <v/>
      </c>
      <c r="AF22" s="209" t="str">
        <f t="shared" si="5"/>
        <v/>
      </c>
      <c r="AG22" s="209"/>
      <c r="AH22" s="209" t="str">
        <f t="shared" si="6"/>
        <v/>
      </c>
      <c r="AI22" s="209"/>
      <c r="AJ22" s="44" t="str">
        <f t="shared" si="7"/>
        <v/>
      </c>
      <c r="AK22" s="44" t="str">
        <f t="shared" si="8"/>
        <v/>
      </c>
      <c r="AL22" s="44" t="str">
        <f t="shared" si="9"/>
        <v/>
      </c>
      <c r="AM22" s="44" t="str">
        <f t="shared" si="10"/>
        <v/>
      </c>
      <c r="AN22" s="44">
        <f t="shared" si="11"/>
        <v>70</v>
      </c>
      <c r="AR22">
        <v>41</v>
      </c>
      <c r="AS22" t="str">
        <v>MICURA</v>
      </c>
      <c r="AT22" t="str">
        <v>JOSEPH ADEMOLA (MIC)</v>
      </c>
      <c r="AU22" s="31">
        <v>44866</v>
      </c>
      <c r="AV22" s="40">
        <v>0.25427083333333333</v>
      </c>
      <c r="AX22" t="s">
        <v>62</v>
      </c>
      <c r="AY22" s="32">
        <f t="shared" si="12"/>
        <v>44881</v>
      </c>
      <c r="AZ22" s="209" t="str">
        <f t="shared" si="13"/>
        <v/>
      </c>
      <c r="BA22" s="209"/>
      <c r="BB22" s="209" t="str">
        <f t="shared" si="14"/>
        <v/>
      </c>
      <c r="BC22" s="209"/>
      <c r="BD22" s="44">
        <f t="shared" si="15"/>
        <v>73</v>
      </c>
      <c r="BE22" s="209">
        <f t="shared" si="16"/>
        <v>160</v>
      </c>
      <c r="BF22" s="209"/>
      <c r="BG22" s="209"/>
      <c r="BH22" s="209"/>
      <c r="BI22" s="209"/>
      <c r="BJ22" s="44" t="str">
        <f t="shared" si="17"/>
        <v/>
      </c>
      <c r="BK22" s="209" t="str">
        <f t="shared" si="18"/>
        <v/>
      </c>
      <c r="BL22" s="209"/>
      <c r="BM22" s="209" t="str">
        <f t="shared" si="19"/>
        <v/>
      </c>
      <c r="BN22" s="209"/>
      <c r="BO22" s="44" t="str">
        <f t="shared" si="20"/>
        <v/>
      </c>
      <c r="BP22" s="44" t="str">
        <f t="shared" si="21"/>
        <v/>
      </c>
      <c r="BQ22" s="44" t="str">
        <f t="shared" si="22"/>
        <v/>
      </c>
      <c r="BR22" s="44" t="str">
        <f t="shared" si="23"/>
        <v/>
      </c>
      <c r="BS22" s="44">
        <f t="shared" si="24"/>
        <v>233</v>
      </c>
      <c r="BW22">
        <v>189</v>
      </c>
      <c r="BX22" t="str">
        <v>MICURA</v>
      </c>
      <c r="BY22" t="str">
        <v>OLADIPUPO TUNDE (MIC)</v>
      </c>
      <c r="BZ22" s="31">
        <v>44866</v>
      </c>
      <c r="CA22" s="40">
        <v>0.48609953703703701</v>
      </c>
      <c r="CC22" t="s">
        <v>62</v>
      </c>
      <c r="CD22" s="32">
        <f t="shared" si="25"/>
        <v>44881</v>
      </c>
      <c r="CE22" s="209" t="str">
        <f t="shared" si="26"/>
        <v/>
      </c>
      <c r="CF22" s="209"/>
      <c r="CG22" s="209">
        <f t="shared" si="27"/>
        <v>1</v>
      </c>
      <c r="CH22" s="209"/>
      <c r="CI22" s="44">
        <f t="shared" si="28"/>
        <v>76</v>
      </c>
      <c r="CJ22" s="209">
        <f t="shared" si="29"/>
        <v>170</v>
      </c>
      <c r="CK22" s="209"/>
      <c r="CL22" s="209"/>
      <c r="CM22" s="209"/>
      <c r="CN22" s="209"/>
      <c r="CO22" s="44">
        <f t="shared" si="30"/>
        <v>1</v>
      </c>
      <c r="CP22" s="209">
        <f t="shared" si="31"/>
        <v>1</v>
      </c>
      <c r="CQ22" s="209"/>
      <c r="CR22" s="209" t="str">
        <f t="shared" si="32"/>
        <v/>
      </c>
      <c r="CS22" s="209"/>
      <c r="CT22" s="44">
        <f t="shared" si="33"/>
        <v>11</v>
      </c>
      <c r="CU22" s="44" t="str">
        <f t="shared" si="34"/>
        <v/>
      </c>
      <c r="CV22" s="44" t="str">
        <f t="shared" si="35"/>
        <v/>
      </c>
      <c r="CW22" s="44" t="str">
        <f t="shared" si="36"/>
        <v/>
      </c>
      <c r="CX22" s="44">
        <f t="shared" si="37"/>
        <v>260</v>
      </c>
      <c r="DB22">
        <v>371</v>
      </c>
      <c r="DC22" t="str">
        <v>ENGINEERING</v>
      </c>
      <c r="DD22" t="str">
        <v>AJAGBE BIDEMI (ENGR)</v>
      </c>
      <c r="DE22" s="31">
        <v>44866</v>
      </c>
      <c r="DF22" s="40">
        <v>0.75960648148148147</v>
      </c>
      <c r="DH22" t="s">
        <v>62</v>
      </c>
      <c r="DI22" s="32">
        <f t="shared" si="38"/>
        <v>44881</v>
      </c>
      <c r="DJ22" s="209" t="str">
        <f t="shared" si="39"/>
        <v/>
      </c>
      <c r="DK22" s="209"/>
      <c r="DL22" s="209" t="str">
        <f t="shared" si="40"/>
        <v/>
      </c>
      <c r="DM22" s="209"/>
      <c r="DN22" s="44">
        <f t="shared" si="41"/>
        <v>31</v>
      </c>
      <c r="DO22" s="209">
        <f t="shared" si="42"/>
        <v>243</v>
      </c>
      <c r="DP22" s="209"/>
      <c r="DQ22" s="209"/>
      <c r="DR22" s="209"/>
      <c r="DS22" s="209"/>
      <c r="DT22" s="44" t="str">
        <f t="shared" si="43"/>
        <v/>
      </c>
      <c r="DU22" s="209" t="str">
        <f t="shared" si="44"/>
        <v/>
      </c>
      <c r="DV22" s="209"/>
      <c r="DW22" s="209" t="str">
        <f t="shared" si="45"/>
        <v/>
      </c>
      <c r="DX22" s="209"/>
      <c r="DY22" s="44">
        <f t="shared" si="46"/>
        <v>2</v>
      </c>
      <c r="DZ22" s="44" t="str">
        <f t="shared" si="47"/>
        <v/>
      </c>
      <c r="EA22" s="44" t="str">
        <f t="shared" si="48"/>
        <v/>
      </c>
      <c r="EB22" s="44">
        <f t="shared" si="49"/>
        <v>1</v>
      </c>
      <c r="EC22" s="44">
        <f t="shared" si="50"/>
        <v>277</v>
      </c>
      <c r="EE22" t="s">
        <v>62</v>
      </c>
      <c r="EF22" s="31">
        <f t="shared" si="51"/>
        <v>44881</v>
      </c>
      <c r="EG22" s="44">
        <f t="shared" si="52"/>
        <v>70</v>
      </c>
      <c r="EH22" s="44">
        <f t="shared" si="53"/>
        <v>233</v>
      </c>
      <c r="EI22" s="44">
        <f t="shared" si="54"/>
        <v>260</v>
      </c>
      <c r="EJ22" s="44">
        <f t="shared" si="55"/>
        <v>277</v>
      </c>
      <c r="EK22" s="44">
        <f t="shared" si="56"/>
        <v>840</v>
      </c>
    </row>
    <row r="23" spans="1:141" x14ac:dyDescent="0.25">
      <c r="A23" s="109" t="s">
        <v>1227</v>
      </c>
      <c r="B23">
        <v>22</v>
      </c>
      <c r="C23" s="109" t="s">
        <v>52</v>
      </c>
      <c r="D23" s="109" t="s">
        <v>308</v>
      </c>
      <c r="E23" s="94">
        <v>44866</v>
      </c>
      <c r="F23" s="174">
        <v>8.5405092592592588E-2</v>
      </c>
      <c r="G23">
        <v>2</v>
      </c>
      <c r="H23" s="109" t="s">
        <v>309</v>
      </c>
      <c r="I23">
        <v>5408268</v>
      </c>
      <c r="M23">
        <v>19</v>
      </c>
      <c r="N23" t="str">
        <v>MICURA</v>
      </c>
      <c r="O23" t="str">
        <v>WISDOM ETIM W.(MIC)</v>
      </c>
      <c r="P23" s="31">
        <v>44866</v>
      </c>
      <c r="Q23" s="40">
        <v>6.277777777777778E-2</v>
      </c>
      <c r="S23" t="s">
        <v>63</v>
      </c>
      <c r="T23" s="32">
        <v>44882</v>
      </c>
      <c r="U23" s="209" t="str">
        <f t="shared" si="0"/>
        <v/>
      </c>
      <c r="V23" s="209"/>
      <c r="W23" s="209" t="str">
        <f t="shared" si="1"/>
        <v/>
      </c>
      <c r="X23" s="209"/>
      <c r="Y23" s="44">
        <f t="shared" si="2"/>
        <v>11</v>
      </c>
      <c r="Z23" s="209">
        <f t="shared" si="3"/>
        <v>50</v>
      </c>
      <c r="AA23" s="209"/>
      <c r="AB23" s="209"/>
      <c r="AC23" s="209"/>
      <c r="AD23" s="209"/>
      <c r="AE23" s="44" t="str">
        <f t="shared" si="4"/>
        <v/>
      </c>
      <c r="AF23" s="209" t="str">
        <f t="shared" si="5"/>
        <v/>
      </c>
      <c r="AG23" s="209"/>
      <c r="AH23" s="209" t="str">
        <f t="shared" si="6"/>
        <v/>
      </c>
      <c r="AI23" s="209"/>
      <c r="AJ23" s="44" t="str">
        <f t="shared" si="7"/>
        <v/>
      </c>
      <c r="AK23" s="44" t="str">
        <f t="shared" si="8"/>
        <v/>
      </c>
      <c r="AL23" s="44" t="str">
        <f t="shared" si="9"/>
        <v/>
      </c>
      <c r="AM23" s="44" t="str">
        <f t="shared" si="10"/>
        <v/>
      </c>
      <c r="AN23" s="44">
        <f t="shared" si="11"/>
        <v>61</v>
      </c>
      <c r="AR23">
        <v>42</v>
      </c>
      <c r="AS23" t="str">
        <v>MICURA</v>
      </c>
      <c r="AT23" t="str">
        <v>ADOYI FRANCIS (MIC)</v>
      </c>
      <c r="AU23" s="31">
        <v>44866</v>
      </c>
      <c r="AV23" s="40">
        <v>0.25468750000000001</v>
      </c>
      <c r="AX23" t="s">
        <v>63</v>
      </c>
      <c r="AY23" s="32">
        <f t="shared" si="12"/>
        <v>44882</v>
      </c>
      <c r="AZ23" s="209" t="str">
        <f t="shared" si="13"/>
        <v/>
      </c>
      <c r="BA23" s="209"/>
      <c r="BB23" s="209" t="str">
        <f t="shared" si="14"/>
        <v/>
      </c>
      <c r="BC23" s="209"/>
      <c r="BD23" s="44">
        <f t="shared" si="15"/>
        <v>73</v>
      </c>
      <c r="BE23" s="209">
        <f t="shared" si="16"/>
        <v>171</v>
      </c>
      <c r="BF23" s="209"/>
      <c r="BG23" s="209"/>
      <c r="BH23" s="209"/>
      <c r="BI23" s="209"/>
      <c r="BJ23" s="44" t="str">
        <f t="shared" si="17"/>
        <v/>
      </c>
      <c r="BK23" s="209" t="str">
        <f t="shared" si="18"/>
        <v/>
      </c>
      <c r="BL23" s="209"/>
      <c r="BM23" s="209" t="str">
        <f t="shared" si="19"/>
        <v/>
      </c>
      <c r="BN23" s="209"/>
      <c r="BO23" s="44" t="str">
        <f t="shared" si="20"/>
        <v/>
      </c>
      <c r="BP23" s="44" t="str">
        <f t="shared" si="21"/>
        <v/>
      </c>
      <c r="BQ23" s="44" t="str">
        <f t="shared" si="22"/>
        <v/>
      </c>
      <c r="BR23" s="44" t="str">
        <f t="shared" si="23"/>
        <v/>
      </c>
      <c r="BS23" s="44">
        <f t="shared" si="24"/>
        <v>244</v>
      </c>
      <c r="BW23">
        <v>190</v>
      </c>
      <c r="BX23" t="str">
        <v>MICURA</v>
      </c>
      <c r="BY23" t="str">
        <v>EHIDIAMHEN EMMANUEL(MIC)</v>
      </c>
      <c r="BZ23" s="31">
        <v>44866</v>
      </c>
      <c r="CA23" s="40">
        <v>0.48616898148148147</v>
      </c>
      <c r="CC23" t="s">
        <v>63</v>
      </c>
      <c r="CD23" s="32">
        <f t="shared" si="25"/>
        <v>44882</v>
      </c>
      <c r="CE23" s="209" t="str">
        <f t="shared" si="26"/>
        <v/>
      </c>
      <c r="CF23" s="209"/>
      <c r="CG23" s="209" t="str">
        <f t="shared" si="27"/>
        <v/>
      </c>
      <c r="CH23" s="209"/>
      <c r="CI23" s="44">
        <f t="shared" si="28"/>
        <v>80</v>
      </c>
      <c r="CJ23" s="209">
        <f t="shared" si="29"/>
        <v>177</v>
      </c>
      <c r="CK23" s="209"/>
      <c r="CL23" s="209"/>
      <c r="CM23" s="209"/>
      <c r="CN23" s="209"/>
      <c r="CO23" s="44">
        <f t="shared" si="30"/>
        <v>1</v>
      </c>
      <c r="CP23" s="209" t="str">
        <f t="shared" si="31"/>
        <v/>
      </c>
      <c r="CQ23" s="209"/>
      <c r="CR23" s="209" t="str">
        <f t="shared" si="32"/>
        <v/>
      </c>
      <c r="CS23" s="209"/>
      <c r="CT23" s="44">
        <f t="shared" si="33"/>
        <v>11</v>
      </c>
      <c r="CU23" s="44" t="str">
        <f t="shared" si="34"/>
        <v/>
      </c>
      <c r="CV23" s="44" t="str">
        <f t="shared" si="35"/>
        <v/>
      </c>
      <c r="CW23" s="44" t="str">
        <f t="shared" si="36"/>
        <v/>
      </c>
      <c r="CX23" s="44">
        <f t="shared" si="37"/>
        <v>269</v>
      </c>
      <c r="DB23">
        <v>372</v>
      </c>
      <c r="DC23" t="str">
        <v>ENGINEERING</v>
      </c>
      <c r="DD23" t="str">
        <v>CONFIDENCE NWIGWE(DRV)</v>
      </c>
      <c r="DE23" s="31">
        <v>44866</v>
      </c>
      <c r="DF23" s="40">
        <v>0.75966435185185188</v>
      </c>
      <c r="DH23" t="s">
        <v>63</v>
      </c>
      <c r="DI23" s="32">
        <f t="shared" si="38"/>
        <v>44882</v>
      </c>
      <c r="DJ23" s="209" t="str">
        <f t="shared" si="39"/>
        <v/>
      </c>
      <c r="DK23" s="209"/>
      <c r="DL23" s="209" t="str">
        <f t="shared" si="40"/>
        <v/>
      </c>
      <c r="DM23" s="209"/>
      <c r="DN23" s="44">
        <f t="shared" si="41"/>
        <v>22</v>
      </c>
      <c r="DO23" s="209">
        <f t="shared" si="42"/>
        <v>209</v>
      </c>
      <c r="DP23" s="209"/>
      <c r="DQ23" s="209"/>
      <c r="DR23" s="209"/>
      <c r="DS23" s="209"/>
      <c r="DT23" s="44" t="str">
        <f t="shared" si="43"/>
        <v/>
      </c>
      <c r="DU23" s="209" t="str">
        <f t="shared" si="44"/>
        <v/>
      </c>
      <c r="DV23" s="209"/>
      <c r="DW23" s="209" t="str">
        <f t="shared" si="45"/>
        <v/>
      </c>
      <c r="DX23" s="209"/>
      <c r="DY23" s="44">
        <f t="shared" si="46"/>
        <v>2</v>
      </c>
      <c r="DZ23" s="44" t="str">
        <f t="shared" si="47"/>
        <v/>
      </c>
      <c r="EA23" s="44" t="str">
        <f t="shared" si="48"/>
        <v/>
      </c>
      <c r="EB23" s="44" t="str">
        <f t="shared" si="49"/>
        <v/>
      </c>
      <c r="EC23" s="44">
        <f t="shared" si="50"/>
        <v>233</v>
      </c>
      <c r="EE23" t="s">
        <v>63</v>
      </c>
      <c r="EF23" s="31">
        <f t="shared" si="51"/>
        <v>44882</v>
      </c>
      <c r="EG23" s="44">
        <f t="shared" si="52"/>
        <v>61</v>
      </c>
      <c r="EH23" s="44">
        <f t="shared" si="53"/>
        <v>244</v>
      </c>
      <c r="EI23" s="44">
        <f t="shared" si="54"/>
        <v>269</v>
      </c>
      <c r="EJ23" s="44">
        <f t="shared" si="55"/>
        <v>233</v>
      </c>
      <c r="EK23" s="44">
        <f t="shared" si="56"/>
        <v>807</v>
      </c>
    </row>
    <row r="24" spans="1:141" x14ac:dyDescent="0.25">
      <c r="A24" s="109" t="s">
        <v>1227</v>
      </c>
      <c r="B24">
        <v>23</v>
      </c>
      <c r="C24" s="109" t="s">
        <v>52</v>
      </c>
      <c r="D24" s="109" t="s">
        <v>1238</v>
      </c>
      <c r="E24" s="94">
        <v>44866</v>
      </c>
      <c r="F24" s="174">
        <v>0.22648148148148148</v>
      </c>
      <c r="G24">
        <v>2</v>
      </c>
      <c r="H24" s="109" t="s">
        <v>1239</v>
      </c>
      <c r="I24">
        <v>5332768</v>
      </c>
      <c r="M24">
        <v>20</v>
      </c>
      <c r="N24" t="str">
        <v>ENGINEERING</v>
      </c>
      <c r="O24" t="str">
        <v>UWADINMA UGOCHUKWU  (EN</v>
      </c>
      <c r="P24" s="31">
        <v>44866</v>
      </c>
      <c r="Q24" s="40">
        <v>7.3993055555555562E-2</v>
      </c>
      <c r="S24" t="s">
        <v>64</v>
      </c>
      <c r="T24" s="32">
        <v>44883</v>
      </c>
      <c r="U24" s="209" t="str">
        <f t="shared" si="0"/>
        <v/>
      </c>
      <c r="V24" s="209"/>
      <c r="W24" s="209" t="str">
        <f t="shared" si="1"/>
        <v/>
      </c>
      <c r="X24" s="209"/>
      <c r="Y24" s="44">
        <f t="shared" si="2"/>
        <v>15</v>
      </c>
      <c r="Z24" s="209">
        <f t="shared" si="3"/>
        <v>65</v>
      </c>
      <c r="AA24" s="209"/>
      <c r="AB24" s="209"/>
      <c r="AC24" s="209"/>
      <c r="AD24" s="209"/>
      <c r="AE24" s="44" t="str">
        <f t="shared" si="4"/>
        <v/>
      </c>
      <c r="AF24" s="209" t="str">
        <f t="shared" si="5"/>
        <v/>
      </c>
      <c r="AG24" s="209"/>
      <c r="AH24" s="209" t="str">
        <f t="shared" si="6"/>
        <v/>
      </c>
      <c r="AI24" s="209"/>
      <c r="AJ24" s="44" t="str">
        <f t="shared" si="7"/>
        <v/>
      </c>
      <c r="AK24" s="44" t="str">
        <f t="shared" si="8"/>
        <v/>
      </c>
      <c r="AL24" s="44" t="str">
        <f t="shared" si="9"/>
        <v/>
      </c>
      <c r="AM24" s="44" t="str">
        <f t="shared" si="10"/>
        <v/>
      </c>
      <c r="AN24" s="44">
        <f t="shared" si="11"/>
        <v>80</v>
      </c>
      <c r="AR24">
        <v>43</v>
      </c>
      <c r="AS24" t="str">
        <v>MICURA</v>
      </c>
      <c r="AT24" t="str">
        <v>NWAORDU MATTHEW</v>
      </c>
      <c r="AU24" s="31">
        <v>44866</v>
      </c>
      <c r="AV24" s="40">
        <v>0.2550115740740741</v>
      </c>
      <c r="AX24" t="s">
        <v>64</v>
      </c>
      <c r="AY24" s="32">
        <f t="shared" si="12"/>
        <v>44883</v>
      </c>
      <c r="AZ24" s="209" t="str">
        <f t="shared" si="13"/>
        <v/>
      </c>
      <c r="BA24" s="209"/>
      <c r="BB24" s="209" t="str">
        <f t="shared" si="14"/>
        <v/>
      </c>
      <c r="BC24" s="209"/>
      <c r="BD24" s="44">
        <f t="shared" si="15"/>
        <v>62</v>
      </c>
      <c r="BE24" s="209">
        <f t="shared" si="16"/>
        <v>163</v>
      </c>
      <c r="BF24" s="209"/>
      <c r="BG24" s="209"/>
      <c r="BH24" s="209"/>
      <c r="BI24" s="209"/>
      <c r="BJ24" s="44" t="str">
        <f t="shared" si="17"/>
        <v/>
      </c>
      <c r="BK24" s="209" t="str">
        <f t="shared" si="18"/>
        <v/>
      </c>
      <c r="BL24" s="209"/>
      <c r="BM24" s="209" t="str">
        <f t="shared" si="19"/>
        <v/>
      </c>
      <c r="BN24" s="209"/>
      <c r="BO24" s="44" t="str">
        <f t="shared" si="20"/>
        <v/>
      </c>
      <c r="BP24" s="44" t="str">
        <f t="shared" si="21"/>
        <v/>
      </c>
      <c r="BQ24" s="44" t="str">
        <f t="shared" si="22"/>
        <v/>
      </c>
      <c r="BR24" s="44" t="str">
        <f t="shared" si="23"/>
        <v/>
      </c>
      <c r="BS24" s="44">
        <f t="shared" si="24"/>
        <v>225</v>
      </c>
      <c r="BW24">
        <v>191</v>
      </c>
      <c r="BX24" t="str">
        <v>MICURA</v>
      </c>
      <c r="BY24" t="str">
        <v>BABATUNDE SAHEED (MIC)</v>
      </c>
      <c r="BZ24" s="31">
        <v>44866</v>
      </c>
      <c r="CA24" s="40">
        <v>0.48644675925925923</v>
      </c>
      <c r="CC24" t="s">
        <v>64</v>
      </c>
      <c r="CD24" s="32">
        <f t="shared" si="25"/>
        <v>44883</v>
      </c>
      <c r="CE24" s="209" t="str">
        <f t="shared" si="26"/>
        <v/>
      </c>
      <c r="CF24" s="209"/>
      <c r="CG24" s="209" t="str">
        <f t="shared" si="27"/>
        <v/>
      </c>
      <c r="CH24" s="209"/>
      <c r="CI24" s="44">
        <f t="shared" si="28"/>
        <v>78</v>
      </c>
      <c r="CJ24" s="209">
        <f t="shared" si="29"/>
        <v>185</v>
      </c>
      <c r="CK24" s="209"/>
      <c r="CL24" s="209"/>
      <c r="CM24" s="209"/>
      <c r="CN24" s="209"/>
      <c r="CO24" s="44">
        <f t="shared" si="30"/>
        <v>3</v>
      </c>
      <c r="CP24" s="209" t="str">
        <f t="shared" si="31"/>
        <v/>
      </c>
      <c r="CQ24" s="209"/>
      <c r="CR24" s="209" t="str">
        <f t="shared" si="32"/>
        <v/>
      </c>
      <c r="CS24" s="209"/>
      <c r="CT24" s="44">
        <f t="shared" si="33"/>
        <v>11</v>
      </c>
      <c r="CU24" s="44" t="str">
        <f t="shared" si="34"/>
        <v/>
      </c>
      <c r="CV24" s="44" t="str">
        <f t="shared" si="35"/>
        <v/>
      </c>
      <c r="CW24" s="44" t="str">
        <f t="shared" si="36"/>
        <v/>
      </c>
      <c r="CX24" s="44">
        <f t="shared" si="37"/>
        <v>277</v>
      </c>
      <c r="DB24">
        <v>373</v>
      </c>
      <c r="DC24" t="str">
        <v>ENGINEERING</v>
      </c>
      <c r="DD24" t="str">
        <v>MORAWO KAZEEM (DRV)</v>
      </c>
      <c r="DE24" s="31">
        <v>44866</v>
      </c>
      <c r="DF24" s="40">
        <v>0.75973379629629634</v>
      </c>
      <c r="DH24" t="s">
        <v>64</v>
      </c>
      <c r="DI24" s="32">
        <f t="shared" si="38"/>
        <v>44883</v>
      </c>
      <c r="DJ24" s="209" t="str">
        <f t="shared" si="39"/>
        <v/>
      </c>
      <c r="DK24" s="209"/>
      <c r="DL24" s="209" t="str">
        <f t="shared" si="40"/>
        <v/>
      </c>
      <c r="DM24" s="209"/>
      <c r="DN24" s="44">
        <f t="shared" si="41"/>
        <v>31</v>
      </c>
      <c r="DO24" s="209">
        <f t="shared" si="42"/>
        <v>215</v>
      </c>
      <c r="DP24" s="209"/>
      <c r="DQ24" s="209"/>
      <c r="DR24" s="209"/>
      <c r="DS24" s="209"/>
      <c r="DT24" s="44">
        <f t="shared" si="43"/>
        <v>1</v>
      </c>
      <c r="DU24" s="209" t="str">
        <f t="shared" si="44"/>
        <v/>
      </c>
      <c r="DV24" s="209"/>
      <c r="DW24" s="209" t="str">
        <f t="shared" si="45"/>
        <v/>
      </c>
      <c r="DX24" s="209"/>
      <c r="DY24" s="44">
        <f t="shared" si="46"/>
        <v>3</v>
      </c>
      <c r="DZ24" s="44" t="str">
        <f t="shared" si="47"/>
        <v/>
      </c>
      <c r="EA24" s="44" t="str">
        <f t="shared" si="48"/>
        <v/>
      </c>
      <c r="EB24" s="44" t="str">
        <f t="shared" si="49"/>
        <v/>
      </c>
      <c r="EC24" s="44">
        <f t="shared" si="50"/>
        <v>250</v>
      </c>
      <c r="EE24" t="s">
        <v>64</v>
      </c>
      <c r="EF24" s="31">
        <f t="shared" si="51"/>
        <v>44883</v>
      </c>
      <c r="EG24" s="44">
        <f t="shared" si="52"/>
        <v>80</v>
      </c>
      <c r="EH24" s="44">
        <f t="shared" si="53"/>
        <v>225</v>
      </c>
      <c r="EI24" s="44">
        <f t="shared" si="54"/>
        <v>277</v>
      </c>
      <c r="EJ24" s="44">
        <f t="shared" si="55"/>
        <v>250</v>
      </c>
      <c r="EK24" s="44">
        <f t="shared" si="56"/>
        <v>832</v>
      </c>
    </row>
    <row r="25" spans="1:141" x14ac:dyDescent="0.25">
      <c r="A25" s="109" t="s">
        <v>1227</v>
      </c>
      <c r="B25">
        <v>24</v>
      </c>
      <c r="C25" s="109" t="s">
        <v>53</v>
      </c>
      <c r="D25" s="109" t="s">
        <v>526</v>
      </c>
      <c r="E25" s="94">
        <v>44866</v>
      </c>
      <c r="F25" s="174">
        <v>0.25068287037037035</v>
      </c>
      <c r="G25">
        <v>2</v>
      </c>
      <c r="H25" s="109" t="s">
        <v>527</v>
      </c>
      <c r="I25"/>
      <c r="M25">
        <v>21</v>
      </c>
      <c r="N25" t="str">
        <v>MICURA</v>
      </c>
      <c r="O25" t="str">
        <v>ONYENCHO EBUKA (MIC)</v>
      </c>
      <c r="P25" s="31">
        <v>44866</v>
      </c>
      <c r="Q25" s="40">
        <v>7.5902777777777777E-2</v>
      </c>
      <c r="S25" t="s">
        <v>65</v>
      </c>
      <c r="T25" s="32">
        <v>44884</v>
      </c>
      <c r="U25" s="209" t="str">
        <f t="shared" si="0"/>
        <v/>
      </c>
      <c r="V25" s="209"/>
      <c r="W25" s="209" t="str">
        <f t="shared" si="1"/>
        <v/>
      </c>
      <c r="X25" s="209"/>
      <c r="Y25" s="44">
        <f t="shared" si="2"/>
        <v>13</v>
      </c>
      <c r="Z25" s="209">
        <f t="shared" si="3"/>
        <v>52</v>
      </c>
      <c r="AA25" s="209"/>
      <c r="AB25" s="209"/>
      <c r="AC25" s="209"/>
      <c r="AD25" s="209"/>
      <c r="AE25" s="44" t="str">
        <f t="shared" si="4"/>
        <v/>
      </c>
      <c r="AF25" s="209" t="str">
        <f t="shared" si="5"/>
        <v/>
      </c>
      <c r="AG25" s="209"/>
      <c r="AH25" s="209" t="str">
        <f t="shared" si="6"/>
        <v/>
      </c>
      <c r="AI25" s="209"/>
      <c r="AJ25" s="44" t="str">
        <f t="shared" si="7"/>
        <v/>
      </c>
      <c r="AK25" s="44" t="str">
        <f t="shared" si="8"/>
        <v/>
      </c>
      <c r="AL25" s="44" t="str">
        <f t="shared" si="9"/>
        <v/>
      </c>
      <c r="AM25" s="44" t="str">
        <f t="shared" si="10"/>
        <v/>
      </c>
      <c r="AN25" s="44">
        <f t="shared" si="11"/>
        <v>65</v>
      </c>
      <c r="AR25">
        <v>44</v>
      </c>
      <c r="AS25" t="str">
        <v>OPERATIONS</v>
      </c>
      <c r="AT25" t="str">
        <v>USMAN ADEMU</v>
      </c>
      <c r="AU25" s="31">
        <v>44866</v>
      </c>
      <c r="AV25" s="40">
        <v>0.25525462962962964</v>
      </c>
      <c r="AX25" t="s">
        <v>65</v>
      </c>
      <c r="AY25" s="32">
        <f t="shared" si="12"/>
        <v>44884</v>
      </c>
      <c r="AZ25" s="209" t="str">
        <f t="shared" si="13"/>
        <v/>
      </c>
      <c r="BA25" s="209"/>
      <c r="BB25" s="209" t="str">
        <f t="shared" si="14"/>
        <v/>
      </c>
      <c r="BC25" s="209"/>
      <c r="BD25" s="44">
        <f t="shared" si="15"/>
        <v>69</v>
      </c>
      <c r="BE25" s="209">
        <f t="shared" si="16"/>
        <v>182</v>
      </c>
      <c r="BF25" s="209"/>
      <c r="BG25" s="209"/>
      <c r="BH25" s="209"/>
      <c r="BI25" s="209"/>
      <c r="BJ25" s="44" t="str">
        <f t="shared" si="17"/>
        <v/>
      </c>
      <c r="BK25" s="209" t="str">
        <f t="shared" si="18"/>
        <v/>
      </c>
      <c r="BL25" s="209"/>
      <c r="BM25" s="209" t="str">
        <f t="shared" si="19"/>
        <v/>
      </c>
      <c r="BN25" s="209"/>
      <c r="BO25" s="44" t="str">
        <f t="shared" si="20"/>
        <v/>
      </c>
      <c r="BP25" s="44" t="str">
        <f t="shared" si="21"/>
        <v/>
      </c>
      <c r="BQ25" s="44" t="str">
        <f t="shared" si="22"/>
        <v/>
      </c>
      <c r="BR25" s="44" t="str">
        <f t="shared" si="23"/>
        <v/>
      </c>
      <c r="BS25" s="44">
        <f t="shared" si="24"/>
        <v>251</v>
      </c>
      <c r="BW25">
        <v>192</v>
      </c>
      <c r="BX25" t="str">
        <v>MICURA</v>
      </c>
      <c r="BY25" t="str">
        <v>RAFIU ATANDA A. (MIC)</v>
      </c>
      <c r="BZ25" s="31">
        <v>44866</v>
      </c>
      <c r="CA25" s="40">
        <v>0.48651620370370369</v>
      </c>
      <c r="CC25" t="s">
        <v>65</v>
      </c>
      <c r="CD25" s="32">
        <f t="shared" si="25"/>
        <v>44884</v>
      </c>
      <c r="CE25" s="209" t="str">
        <f t="shared" si="26"/>
        <v/>
      </c>
      <c r="CF25" s="209"/>
      <c r="CG25" s="209" t="str">
        <f t="shared" si="27"/>
        <v/>
      </c>
      <c r="CH25" s="209"/>
      <c r="CI25" s="44">
        <f t="shared" si="28"/>
        <v>67</v>
      </c>
      <c r="CJ25" s="209">
        <f t="shared" si="29"/>
        <v>149</v>
      </c>
      <c r="CK25" s="209"/>
      <c r="CL25" s="209"/>
      <c r="CM25" s="209"/>
      <c r="CN25" s="209"/>
      <c r="CO25" s="44">
        <f t="shared" si="30"/>
        <v>3</v>
      </c>
      <c r="CP25" s="209">
        <f t="shared" si="31"/>
        <v>1</v>
      </c>
      <c r="CQ25" s="209"/>
      <c r="CR25" s="209" t="str">
        <f t="shared" si="32"/>
        <v/>
      </c>
      <c r="CS25" s="209"/>
      <c r="CT25" s="44">
        <f t="shared" si="33"/>
        <v>5</v>
      </c>
      <c r="CU25" s="44" t="str">
        <f t="shared" si="34"/>
        <v/>
      </c>
      <c r="CV25" s="44" t="str">
        <f t="shared" si="35"/>
        <v/>
      </c>
      <c r="CW25" s="44">
        <f t="shared" si="36"/>
        <v>1</v>
      </c>
      <c r="CX25" s="44">
        <f t="shared" si="37"/>
        <v>226</v>
      </c>
      <c r="DB25">
        <v>374</v>
      </c>
      <c r="DC25" t="str">
        <v>OPERATIONS</v>
      </c>
      <c r="DD25" t="str">
        <v>INOBALEN OKHUMEODE G.(O)</v>
      </c>
      <c r="DE25" s="31">
        <v>44866</v>
      </c>
      <c r="DF25" s="40">
        <v>0.75981481481481483</v>
      </c>
      <c r="DH25" t="s">
        <v>65</v>
      </c>
      <c r="DI25" s="32">
        <f t="shared" si="38"/>
        <v>44884</v>
      </c>
      <c r="DJ25" s="209" t="str">
        <f t="shared" si="39"/>
        <v/>
      </c>
      <c r="DK25" s="209"/>
      <c r="DL25" s="209">
        <f t="shared" si="40"/>
        <v>1</v>
      </c>
      <c r="DM25" s="209"/>
      <c r="DN25" s="44">
        <f t="shared" si="41"/>
        <v>24</v>
      </c>
      <c r="DO25" s="209">
        <f t="shared" si="42"/>
        <v>135</v>
      </c>
      <c r="DP25" s="209"/>
      <c r="DQ25" s="209"/>
      <c r="DR25" s="209"/>
      <c r="DS25" s="209"/>
      <c r="DT25" s="44" t="str">
        <f t="shared" si="43"/>
        <v/>
      </c>
      <c r="DU25" s="209" t="str">
        <f t="shared" si="44"/>
        <v/>
      </c>
      <c r="DV25" s="209"/>
      <c r="DW25" s="209" t="str">
        <f t="shared" si="45"/>
        <v/>
      </c>
      <c r="DX25" s="209"/>
      <c r="DY25" s="44">
        <f t="shared" si="46"/>
        <v>2</v>
      </c>
      <c r="DZ25" s="44">
        <f t="shared" si="47"/>
        <v>1</v>
      </c>
      <c r="EA25" s="44" t="str">
        <f t="shared" si="48"/>
        <v/>
      </c>
      <c r="EB25" s="44" t="str">
        <f t="shared" si="49"/>
        <v/>
      </c>
      <c r="EC25" s="44">
        <f t="shared" si="50"/>
        <v>163</v>
      </c>
      <c r="EE25" t="s">
        <v>65</v>
      </c>
      <c r="EF25" s="31">
        <f t="shared" si="51"/>
        <v>44884</v>
      </c>
      <c r="EG25" s="44">
        <f t="shared" si="52"/>
        <v>65</v>
      </c>
      <c r="EH25" s="44">
        <f t="shared" si="53"/>
        <v>251</v>
      </c>
      <c r="EI25" s="44">
        <f t="shared" si="54"/>
        <v>226</v>
      </c>
      <c r="EJ25" s="44">
        <f t="shared" si="55"/>
        <v>163</v>
      </c>
      <c r="EK25" s="44">
        <f t="shared" si="56"/>
        <v>705</v>
      </c>
    </row>
    <row r="26" spans="1:141" x14ac:dyDescent="0.25">
      <c r="A26" s="109" t="s">
        <v>1227</v>
      </c>
      <c r="B26">
        <v>25</v>
      </c>
      <c r="C26" s="109" t="s">
        <v>53</v>
      </c>
      <c r="D26" s="109" t="s">
        <v>1240</v>
      </c>
      <c r="E26" s="94">
        <v>44866</v>
      </c>
      <c r="F26" s="174">
        <v>0.25074074074074076</v>
      </c>
      <c r="G26">
        <v>2</v>
      </c>
      <c r="H26" s="109" t="s">
        <v>1241</v>
      </c>
      <c r="I26">
        <v>14970175</v>
      </c>
      <c r="M26">
        <v>22</v>
      </c>
      <c r="N26" t="str">
        <v>OPERATIONS</v>
      </c>
      <c r="O26" t="str">
        <v>IGWE SUNDAY (OPS)</v>
      </c>
      <c r="P26" s="31">
        <v>44866</v>
      </c>
      <c r="Q26" s="40">
        <v>8.5405092592592588E-2</v>
      </c>
      <c r="S26" t="s">
        <v>66</v>
      </c>
      <c r="T26" s="32">
        <v>44885</v>
      </c>
      <c r="U26" s="209" t="str">
        <f t="shared" si="0"/>
        <v/>
      </c>
      <c r="V26" s="209"/>
      <c r="W26" s="209" t="str">
        <f t="shared" si="1"/>
        <v/>
      </c>
      <c r="X26" s="209"/>
      <c r="Y26" s="44">
        <f t="shared" si="2"/>
        <v>3</v>
      </c>
      <c r="Z26" s="209">
        <f t="shared" si="3"/>
        <v>25</v>
      </c>
      <c r="AA26" s="209"/>
      <c r="AB26" s="209"/>
      <c r="AC26" s="209"/>
      <c r="AD26" s="209"/>
      <c r="AE26" s="44" t="str">
        <f t="shared" si="4"/>
        <v/>
      </c>
      <c r="AF26" s="209" t="str">
        <f t="shared" si="5"/>
        <v/>
      </c>
      <c r="AG26" s="209"/>
      <c r="AH26" s="209" t="str">
        <f t="shared" si="6"/>
        <v/>
      </c>
      <c r="AI26" s="209"/>
      <c r="AJ26" s="44" t="str">
        <f t="shared" si="7"/>
        <v/>
      </c>
      <c r="AK26" s="44" t="str">
        <f t="shared" si="8"/>
        <v/>
      </c>
      <c r="AL26" s="44" t="str">
        <f t="shared" si="9"/>
        <v/>
      </c>
      <c r="AM26" s="44" t="str">
        <f t="shared" si="10"/>
        <v/>
      </c>
      <c r="AN26" s="44">
        <f t="shared" si="11"/>
        <v>28</v>
      </c>
      <c r="AR26">
        <v>45</v>
      </c>
      <c r="AS26" t="str">
        <v>ENGINEERING</v>
      </c>
      <c r="AT26" t="str">
        <v>ADEDIJI EBENEZER (ENGR)</v>
      </c>
      <c r="AU26" s="31">
        <v>44866</v>
      </c>
      <c r="AV26" s="40">
        <v>0.25532407407407409</v>
      </c>
      <c r="AX26" t="s">
        <v>66</v>
      </c>
      <c r="AY26" s="32">
        <f t="shared" si="12"/>
        <v>44885</v>
      </c>
      <c r="AZ26" s="209" t="str">
        <f t="shared" si="13"/>
        <v/>
      </c>
      <c r="BA26" s="209"/>
      <c r="BB26" s="209" t="str">
        <f t="shared" si="14"/>
        <v/>
      </c>
      <c r="BC26" s="209"/>
      <c r="BD26" s="44">
        <f t="shared" si="15"/>
        <v>35</v>
      </c>
      <c r="BE26" s="209">
        <f t="shared" si="16"/>
        <v>113</v>
      </c>
      <c r="BF26" s="209"/>
      <c r="BG26" s="209"/>
      <c r="BH26" s="209"/>
      <c r="BI26" s="209"/>
      <c r="BJ26" s="44" t="str">
        <f t="shared" si="17"/>
        <v/>
      </c>
      <c r="BK26" s="209" t="str">
        <f t="shared" si="18"/>
        <v/>
      </c>
      <c r="BL26" s="209"/>
      <c r="BM26" s="209" t="str">
        <f t="shared" si="19"/>
        <v/>
      </c>
      <c r="BN26" s="209"/>
      <c r="BO26" s="44" t="str">
        <f t="shared" si="20"/>
        <v/>
      </c>
      <c r="BP26" s="44" t="str">
        <f t="shared" si="21"/>
        <v/>
      </c>
      <c r="BQ26" s="44" t="str">
        <f t="shared" si="22"/>
        <v/>
      </c>
      <c r="BR26" s="44" t="str">
        <f t="shared" si="23"/>
        <v/>
      </c>
      <c r="BS26" s="44">
        <f t="shared" si="24"/>
        <v>148</v>
      </c>
      <c r="BW26">
        <v>193</v>
      </c>
      <c r="BX26" t="str">
        <v>ENGINEERING</v>
      </c>
      <c r="BY26" t="str">
        <v>LAWRENCE N AHANEKU (ENG</v>
      </c>
      <c r="BZ26" s="31">
        <v>44866</v>
      </c>
      <c r="CA26" s="40">
        <v>0.48657407407407405</v>
      </c>
      <c r="CC26" t="s">
        <v>66</v>
      </c>
      <c r="CD26" s="32">
        <f t="shared" si="25"/>
        <v>44885</v>
      </c>
      <c r="CE26" s="209" t="str">
        <f t="shared" si="26"/>
        <v/>
      </c>
      <c r="CF26" s="209"/>
      <c r="CG26" s="209" t="str">
        <f t="shared" si="27"/>
        <v/>
      </c>
      <c r="CH26" s="209"/>
      <c r="CI26" s="44">
        <f t="shared" si="28"/>
        <v>45</v>
      </c>
      <c r="CJ26" s="209">
        <f t="shared" si="29"/>
        <v>122</v>
      </c>
      <c r="CK26" s="209"/>
      <c r="CL26" s="209"/>
      <c r="CM26" s="209"/>
      <c r="CN26" s="209"/>
      <c r="CO26" s="44" t="str">
        <f t="shared" si="30"/>
        <v/>
      </c>
      <c r="CP26" s="209" t="str">
        <f t="shared" si="31"/>
        <v/>
      </c>
      <c r="CQ26" s="209"/>
      <c r="CR26" s="209" t="str">
        <f t="shared" si="32"/>
        <v/>
      </c>
      <c r="CS26" s="209"/>
      <c r="CT26" s="44">
        <f t="shared" si="33"/>
        <v>2</v>
      </c>
      <c r="CU26" s="44">
        <f t="shared" si="34"/>
        <v>1</v>
      </c>
      <c r="CV26" s="44" t="str">
        <f t="shared" si="35"/>
        <v/>
      </c>
      <c r="CW26" s="44" t="str">
        <f t="shared" si="36"/>
        <v/>
      </c>
      <c r="CX26" s="44">
        <f t="shared" si="37"/>
        <v>170</v>
      </c>
      <c r="DB26">
        <v>375</v>
      </c>
      <c r="DC26" t="str">
        <v>MICURA</v>
      </c>
      <c r="DD26" t="str">
        <v>ONYENCHO EBUKA (MIC)</v>
      </c>
      <c r="DE26" s="31">
        <v>44866</v>
      </c>
      <c r="DF26" s="40">
        <v>0.75987268518518514</v>
      </c>
      <c r="DH26" t="s">
        <v>66</v>
      </c>
      <c r="DI26" s="32">
        <f t="shared" si="38"/>
        <v>44885</v>
      </c>
      <c r="DJ26" s="209" t="str">
        <f t="shared" si="39"/>
        <v/>
      </c>
      <c r="DK26" s="209"/>
      <c r="DL26" s="209" t="str">
        <f t="shared" si="40"/>
        <v/>
      </c>
      <c r="DM26" s="209"/>
      <c r="DN26" s="44">
        <f t="shared" si="41"/>
        <v>26</v>
      </c>
      <c r="DO26" s="209">
        <f t="shared" si="42"/>
        <v>178</v>
      </c>
      <c r="DP26" s="209"/>
      <c r="DQ26" s="209"/>
      <c r="DR26" s="209"/>
      <c r="DS26" s="209"/>
      <c r="DT26" s="44">
        <f t="shared" si="43"/>
        <v>1</v>
      </c>
      <c r="DU26" s="209" t="str">
        <f t="shared" si="44"/>
        <v/>
      </c>
      <c r="DV26" s="209"/>
      <c r="DW26" s="209" t="str">
        <f t="shared" si="45"/>
        <v/>
      </c>
      <c r="DX26" s="209"/>
      <c r="DY26" s="44">
        <f t="shared" si="46"/>
        <v>2</v>
      </c>
      <c r="DZ26" s="44" t="str">
        <f t="shared" si="47"/>
        <v/>
      </c>
      <c r="EA26" s="44" t="str">
        <f t="shared" si="48"/>
        <v/>
      </c>
      <c r="EB26" s="44" t="str">
        <f t="shared" si="49"/>
        <v/>
      </c>
      <c r="EC26" s="44">
        <f t="shared" si="50"/>
        <v>207</v>
      </c>
      <c r="EE26" t="s">
        <v>66</v>
      </c>
      <c r="EF26" s="31">
        <f t="shared" si="51"/>
        <v>44885</v>
      </c>
      <c r="EG26" s="44">
        <f t="shared" si="52"/>
        <v>28</v>
      </c>
      <c r="EH26" s="44">
        <f t="shared" si="53"/>
        <v>148</v>
      </c>
      <c r="EI26" s="44">
        <f t="shared" si="54"/>
        <v>170</v>
      </c>
      <c r="EJ26" s="44">
        <f t="shared" si="55"/>
        <v>207</v>
      </c>
      <c r="EK26" s="44">
        <f t="shared" si="56"/>
        <v>553</v>
      </c>
    </row>
    <row r="27" spans="1:141" x14ac:dyDescent="0.25">
      <c r="A27" s="109" t="s">
        <v>1227</v>
      </c>
      <c r="B27">
        <v>26</v>
      </c>
      <c r="C27" s="109" t="s">
        <v>54</v>
      </c>
      <c r="D27" s="109" t="s">
        <v>332</v>
      </c>
      <c r="E27" s="94">
        <v>44866</v>
      </c>
      <c r="F27" s="174">
        <v>0.25087962962962962</v>
      </c>
      <c r="G27">
        <v>2</v>
      </c>
      <c r="H27" s="109" t="s">
        <v>333</v>
      </c>
      <c r="I27">
        <v>5501171</v>
      </c>
      <c r="M27">
        <v>23</v>
      </c>
      <c r="N27" t="str">
        <v>OPERATIONS</v>
      </c>
      <c r="O27" t="str">
        <v>EZENWATA EMMANUEL (OPS)</v>
      </c>
      <c r="P27" s="31">
        <v>44866</v>
      </c>
      <c r="Q27" s="40">
        <v>0.22648148148148148</v>
      </c>
      <c r="S27" t="s">
        <v>60</v>
      </c>
      <c r="T27" s="32">
        <v>44886</v>
      </c>
      <c r="U27" s="209" t="str">
        <f t="shared" si="0"/>
        <v/>
      </c>
      <c r="V27" s="209"/>
      <c r="W27" s="209" t="str">
        <f t="shared" si="1"/>
        <v/>
      </c>
      <c r="X27" s="209"/>
      <c r="Y27" s="44">
        <f t="shared" si="2"/>
        <v>5</v>
      </c>
      <c r="Z27" s="209">
        <f t="shared" si="3"/>
        <v>24</v>
      </c>
      <c r="AA27" s="209"/>
      <c r="AB27" s="209"/>
      <c r="AC27" s="209"/>
      <c r="AD27" s="209"/>
      <c r="AE27" s="44" t="str">
        <f t="shared" si="4"/>
        <v/>
      </c>
      <c r="AF27" s="209" t="str">
        <f t="shared" si="5"/>
        <v/>
      </c>
      <c r="AG27" s="209"/>
      <c r="AH27" s="209" t="str">
        <f t="shared" si="6"/>
        <v/>
      </c>
      <c r="AI27" s="209"/>
      <c r="AJ27" s="44" t="str">
        <f t="shared" si="7"/>
        <v/>
      </c>
      <c r="AK27" s="44" t="str">
        <f t="shared" si="8"/>
        <v/>
      </c>
      <c r="AL27" s="44" t="str">
        <f t="shared" si="9"/>
        <v/>
      </c>
      <c r="AM27" s="44" t="str">
        <f t="shared" si="10"/>
        <v/>
      </c>
      <c r="AN27" s="44">
        <f t="shared" si="11"/>
        <v>29</v>
      </c>
      <c r="AR27">
        <v>46</v>
      </c>
      <c r="AS27" t="str">
        <v>MICURA</v>
      </c>
      <c r="AT27" t="str">
        <v>OLAOYE SUNDAY (MIC)</v>
      </c>
      <c r="AU27" s="31">
        <v>44866</v>
      </c>
      <c r="AV27" s="40">
        <v>0.2555324074074074</v>
      </c>
      <c r="AX27" t="s">
        <v>60</v>
      </c>
      <c r="AY27" s="32">
        <f t="shared" si="12"/>
        <v>44886</v>
      </c>
      <c r="AZ27" s="209" t="str">
        <f t="shared" si="13"/>
        <v/>
      </c>
      <c r="BA27" s="209"/>
      <c r="BB27" s="209" t="str">
        <f t="shared" si="14"/>
        <v/>
      </c>
      <c r="BC27" s="209"/>
      <c r="BD27" s="44">
        <f t="shared" si="15"/>
        <v>57</v>
      </c>
      <c r="BE27" s="209">
        <f t="shared" si="16"/>
        <v>115</v>
      </c>
      <c r="BF27" s="209"/>
      <c r="BG27" s="209"/>
      <c r="BH27" s="209"/>
      <c r="BI27" s="209"/>
      <c r="BJ27" s="44" t="str">
        <f t="shared" si="17"/>
        <v/>
      </c>
      <c r="BK27" s="209" t="str">
        <f t="shared" si="18"/>
        <v/>
      </c>
      <c r="BL27" s="209"/>
      <c r="BM27" s="209" t="str">
        <f t="shared" si="19"/>
        <v/>
      </c>
      <c r="BN27" s="209"/>
      <c r="BO27" s="44" t="str">
        <f t="shared" si="20"/>
        <v/>
      </c>
      <c r="BP27" s="44" t="str">
        <f t="shared" si="21"/>
        <v/>
      </c>
      <c r="BQ27" s="44" t="str">
        <f t="shared" si="22"/>
        <v/>
      </c>
      <c r="BR27" s="44" t="str">
        <f t="shared" si="23"/>
        <v/>
      </c>
      <c r="BS27" s="44">
        <f t="shared" si="24"/>
        <v>172</v>
      </c>
      <c r="BW27">
        <v>194</v>
      </c>
      <c r="BX27" t="str">
        <v>ENGINEERING</v>
      </c>
      <c r="BY27" t="str">
        <v>EZEKIEL EMIUKE (ENGR)</v>
      </c>
      <c r="BZ27" s="31">
        <v>44866</v>
      </c>
      <c r="CA27" s="40">
        <v>0.4871064814814815</v>
      </c>
      <c r="CC27" t="s">
        <v>60</v>
      </c>
      <c r="CD27" s="32">
        <f t="shared" si="25"/>
        <v>44886</v>
      </c>
      <c r="CE27" s="209" t="str">
        <f t="shared" si="26"/>
        <v/>
      </c>
      <c r="CF27" s="209"/>
      <c r="CG27" s="209">
        <f t="shared" si="27"/>
        <v>2</v>
      </c>
      <c r="CH27" s="209"/>
      <c r="CI27" s="44">
        <f t="shared" si="28"/>
        <v>48</v>
      </c>
      <c r="CJ27" s="209">
        <f t="shared" si="29"/>
        <v>110</v>
      </c>
      <c r="CK27" s="209"/>
      <c r="CL27" s="209"/>
      <c r="CM27" s="209"/>
      <c r="CN27" s="209"/>
      <c r="CO27" s="44" t="str">
        <f t="shared" si="30"/>
        <v/>
      </c>
      <c r="CP27" s="209" t="str">
        <f t="shared" si="31"/>
        <v/>
      </c>
      <c r="CQ27" s="209"/>
      <c r="CR27" s="209" t="str">
        <f t="shared" si="32"/>
        <v/>
      </c>
      <c r="CS27" s="209"/>
      <c r="CT27" s="44">
        <f t="shared" si="33"/>
        <v>7</v>
      </c>
      <c r="CU27" s="44" t="str">
        <f t="shared" si="34"/>
        <v/>
      </c>
      <c r="CV27" s="44" t="str">
        <f t="shared" si="35"/>
        <v/>
      </c>
      <c r="CW27" s="44" t="str">
        <f t="shared" si="36"/>
        <v/>
      </c>
      <c r="CX27" s="44">
        <f t="shared" si="37"/>
        <v>167</v>
      </c>
      <c r="DB27">
        <v>376</v>
      </c>
      <c r="DC27" t="str">
        <v>OPERATIONS</v>
      </c>
      <c r="DD27" t="str">
        <v>ROTIMI JOSHUA S (OPS)</v>
      </c>
      <c r="DE27" s="31">
        <v>44866</v>
      </c>
      <c r="DF27" s="40">
        <v>0.75994212962962959</v>
      </c>
      <c r="DH27" t="s">
        <v>60</v>
      </c>
      <c r="DI27" s="32">
        <f t="shared" si="38"/>
        <v>44886</v>
      </c>
      <c r="DJ27" s="209" t="str">
        <f t="shared" si="39"/>
        <v/>
      </c>
      <c r="DK27" s="209"/>
      <c r="DL27" s="209" t="str">
        <f t="shared" si="40"/>
        <v/>
      </c>
      <c r="DM27" s="209"/>
      <c r="DN27" s="44">
        <f t="shared" si="41"/>
        <v>21</v>
      </c>
      <c r="DO27" s="209">
        <f t="shared" si="42"/>
        <v>158</v>
      </c>
      <c r="DP27" s="209"/>
      <c r="DQ27" s="209"/>
      <c r="DR27" s="209"/>
      <c r="DS27" s="209"/>
      <c r="DT27" s="44" t="str">
        <f t="shared" si="43"/>
        <v/>
      </c>
      <c r="DU27" s="209" t="str">
        <f t="shared" si="44"/>
        <v/>
      </c>
      <c r="DV27" s="209"/>
      <c r="DW27" s="209" t="str">
        <f t="shared" si="45"/>
        <v/>
      </c>
      <c r="DX27" s="209"/>
      <c r="DY27" s="44">
        <f t="shared" si="46"/>
        <v>2</v>
      </c>
      <c r="DZ27" s="44" t="str">
        <f t="shared" si="47"/>
        <v/>
      </c>
      <c r="EA27" s="44" t="str">
        <f t="shared" si="48"/>
        <v/>
      </c>
      <c r="EB27" s="44" t="str">
        <f t="shared" si="49"/>
        <v/>
      </c>
      <c r="EC27" s="44">
        <f t="shared" si="50"/>
        <v>181</v>
      </c>
      <c r="EE27" t="s">
        <v>60</v>
      </c>
      <c r="EF27" s="31">
        <f t="shared" si="51"/>
        <v>44886</v>
      </c>
      <c r="EG27" s="44">
        <f t="shared" si="52"/>
        <v>29</v>
      </c>
      <c r="EH27" s="44">
        <f t="shared" si="53"/>
        <v>172</v>
      </c>
      <c r="EI27" s="44">
        <f t="shared" si="54"/>
        <v>167</v>
      </c>
      <c r="EJ27" s="44">
        <f t="shared" si="55"/>
        <v>181</v>
      </c>
      <c r="EK27" s="44">
        <f t="shared" si="56"/>
        <v>549</v>
      </c>
    </row>
    <row r="28" spans="1:141" x14ac:dyDescent="0.25">
      <c r="A28" s="109" t="s">
        <v>1227</v>
      </c>
      <c r="B28">
        <v>27</v>
      </c>
      <c r="C28" s="109" t="s">
        <v>54</v>
      </c>
      <c r="D28" s="109" t="s">
        <v>272</v>
      </c>
      <c r="E28" s="94">
        <v>44866</v>
      </c>
      <c r="F28" s="174">
        <v>0.25093749999999998</v>
      </c>
      <c r="G28">
        <v>2</v>
      </c>
      <c r="H28" s="109" t="s">
        <v>273</v>
      </c>
      <c r="I28">
        <v>5370529</v>
      </c>
      <c r="M28">
        <v>535</v>
      </c>
      <c r="N28" t="str">
        <v>OPERATIONS</v>
      </c>
      <c r="O28" t="str">
        <v>RAFIU KADIRI (OPS)</v>
      </c>
      <c r="P28" s="31">
        <v>44866</v>
      </c>
      <c r="Q28" s="40">
        <v>0.97189814814814812</v>
      </c>
      <c r="S28" t="s">
        <v>61</v>
      </c>
      <c r="T28" s="32">
        <v>44887</v>
      </c>
      <c r="U28" s="209" t="str">
        <f t="shared" si="0"/>
        <v/>
      </c>
      <c r="V28" s="209"/>
      <c r="W28" s="209" t="str">
        <f t="shared" si="1"/>
        <v/>
      </c>
      <c r="X28" s="209"/>
      <c r="Y28" s="44">
        <f t="shared" si="2"/>
        <v>5</v>
      </c>
      <c r="Z28" s="209">
        <f t="shared" si="3"/>
        <v>40</v>
      </c>
      <c r="AA28" s="209"/>
      <c r="AB28" s="209"/>
      <c r="AC28" s="209"/>
      <c r="AD28" s="209"/>
      <c r="AE28" s="44" t="str">
        <f t="shared" si="4"/>
        <v/>
      </c>
      <c r="AF28" s="209" t="str">
        <f t="shared" si="5"/>
        <v/>
      </c>
      <c r="AG28" s="209"/>
      <c r="AH28" s="209" t="str">
        <f t="shared" si="6"/>
        <v/>
      </c>
      <c r="AI28" s="209"/>
      <c r="AJ28" s="44" t="str">
        <f t="shared" si="7"/>
        <v/>
      </c>
      <c r="AK28" s="44" t="str">
        <f t="shared" si="8"/>
        <v/>
      </c>
      <c r="AL28" s="44" t="str">
        <f t="shared" si="9"/>
        <v/>
      </c>
      <c r="AM28" s="44" t="str">
        <f t="shared" si="10"/>
        <v/>
      </c>
      <c r="AN28" s="44">
        <f t="shared" si="11"/>
        <v>45</v>
      </c>
      <c r="AR28">
        <v>47</v>
      </c>
      <c r="AS28" t="str">
        <v>OPERATIONS</v>
      </c>
      <c r="AT28" t="str">
        <v>BENJAMIN AYAOWEI (OPS)</v>
      </c>
      <c r="AU28" s="31">
        <v>44866</v>
      </c>
      <c r="AV28" s="40">
        <v>0.25577546296296294</v>
      </c>
      <c r="AX28" t="s">
        <v>61</v>
      </c>
      <c r="AY28" s="32">
        <f t="shared" si="12"/>
        <v>44887</v>
      </c>
      <c r="AZ28" s="209" t="str">
        <f t="shared" si="13"/>
        <v/>
      </c>
      <c r="BA28" s="209"/>
      <c r="BB28" s="209" t="str">
        <f t="shared" si="14"/>
        <v/>
      </c>
      <c r="BC28" s="209"/>
      <c r="BD28" s="44">
        <f t="shared" si="15"/>
        <v>55</v>
      </c>
      <c r="BE28" s="209">
        <f t="shared" si="16"/>
        <v>119</v>
      </c>
      <c r="BF28" s="209"/>
      <c r="BG28" s="209"/>
      <c r="BH28" s="209"/>
      <c r="BI28" s="209"/>
      <c r="BJ28" s="44" t="str">
        <f t="shared" si="17"/>
        <v/>
      </c>
      <c r="BK28" s="209" t="str">
        <f t="shared" si="18"/>
        <v/>
      </c>
      <c r="BL28" s="209"/>
      <c r="BM28" s="209" t="str">
        <f t="shared" si="19"/>
        <v/>
      </c>
      <c r="BN28" s="209"/>
      <c r="BO28" s="44" t="str">
        <f t="shared" si="20"/>
        <v/>
      </c>
      <c r="BP28" s="44" t="str">
        <f t="shared" si="21"/>
        <v/>
      </c>
      <c r="BQ28" s="44" t="str">
        <f t="shared" si="22"/>
        <v/>
      </c>
      <c r="BR28" s="44" t="str">
        <f t="shared" si="23"/>
        <v/>
      </c>
      <c r="BS28" s="44">
        <f t="shared" si="24"/>
        <v>174</v>
      </c>
      <c r="BW28">
        <v>195</v>
      </c>
      <c r="BX28" t="str">
        <v>ENGINEERING</v>
      </c>
      <c r="BY28" t="str">
        <v>OYEBOLA SULAIMON O. (EN</v>
      </c>
      <c r="BZ28" s="31">
        <v>44866</v>
      </c>
      <c r="CA28" s="40">
        <v>0.4871759259259259</v>
      </c>
      <c r="CC28" t="s">
        <v>61</v>
      </c>
      <c r="CD28" s="32">
        <f t="shared" si="25"/>
        <v>44887</v>
      </c>
      <c r="CE28" s="209">
        <f t="shared" si="26"/>
        <v>2</v>
      </c>
      <c r="CF28" s="209"/>
      <c r="CG28" s="209">
        <f t="shared" si="27"/>
        <v>3</v>
      </c>
      <c r="CH28" s="209"/>
      <c r="CI28" s="44">
        <f t="shared" si="28"/>
        <v>71</v>
      </c>
      <c r="CJ28" s="209">
        <f t="shared" si="29"/>
        <v>164</v>
      </c>
      <c r="CK28" s="209"/>
      <c r="CL28" s="209"/>
      <c r="CM28" s="209"/>
      <c r="CN28" s="209"/>
      <c r="CO28" s="44">
        <f t="shared" si="30"/>
        <v>1</v>
      </c>
      <c r="CP28" s="209">
        <f t="shared" si="31"/>
        <v>1</v>
      </c>
      <c r="CQ28" s="209"/>
      <c r="CR28" s="209" t="str">
        <f t="shared" si="32"/>
        <v/>
      </c>
      <c r="CS28" s="209"/>
      <c r="CT28" s="44">
        <f t="shared" si="33"/>
        <v>8</v>
      </c>
      <c r="CU28" s="44" t="str">
        <f t="shared" si="34"/>
        <v/>
      </c>
      <c r="CV28" s="44" t="str">
        <f t="shared" si="35"/>
        <v/>
      </c>
      <c r="CW28" s="44">
        <f t="shared" si="36"/>
        <v>1</v>
      </c>
      <c r="CX28" s="44">
        <f t="shared" si="37"/>
        <v>251</v>
      </c>
      <c r="DB28">
        <v>377</v>
      </c>
      <c r="DC28" t="str">
        <v>OPERATIONS</v>
      </c>
      <c r="DD28" t="str">
        <v>FEMI STONE (OPS)</v>
      </c>
      <c r="DE28" s="31">
        <v>44866</v>
      </c>
      <c r="DF28" s="40">
        <v>0.76001157407407405</v>
      </c>
      <c r="DH28" t="s">
        <v>61</v>
      </c>
      <c r="DI28" s="32">
        <f t="shared" si="38"/>
        <v>44887</v>
      </c>
      <c r="DJ28" s="209" t="str">
        <f t="shared" si="39"/>
        <v/>
      </c>
      <c r="DK28" s="209"/>
      <c r="DL28" s="209" t="str">
        <f t="shared" si="40"/>
        <v/>
      </c>
      <c r="DM28" s="209"/>
      <c r="DN28" s="44">
        <f t="shared" si="41"/>
        <v>23</v>
      </c>
      <c r="DO28" s="209">
        <f t="shared" si="42"/>
        <v>140</v>
      </c>
      <c r="DP28" s="209"/>
      <c r="DQ28" s="209"/>
      <c r="DR28" s="209"/>
      <c r="DS28" s="209"/>
      <c r="DT28" s="44" t="str">
        <f t="shared" si="43"/>
        <v/>
      </c>
      <c r="DU28" s="209" t="str">
        <f t="shared" si="44"/>
        <v/>
      </c>
      <c r="DV28" s="209"/>
      <c r="DW28" s="209" t="str">
        <f t="shared" si="45"/>
        <v/>
      </c>
      <c r="DX28" s="209"/>
      <c r="DY28" s="44">
        <f t="shared" si="46"/>
        <v>2</v>
      </c>
      <c r="DZ28" s="44" t="str">
        <f t="shared" si="47"/>
        <v/>
      </c>
      <c r="EA28" s="44" t="str">
        <f t="shared" si="48"/>
        <v/>
      </c>
      <c r="EB28" s="44" t="str">
        <f t="shared" si="49"/>
        <v/>
      </c>
      <c r="EC28" s="44">
        <f t="shared" si="50"/>
        <v>165</v>
      </c>
      <c r="EE28" t="s">
        <v>61</v>
      </c>
      <c r="EF28" s="31">
        <f t="shared" si="51"/>
        <v>44887</v>
      </c>
      <c r="EG28" s="44">
        <f t="shared" si="52"/>
        <v>45</v>
      </c>
      <c r="EH28" s="44">
        <f t="shared" si="53"/>
        <v>174</v>
      </c>
      <c r="EI28" s="44">
        <f t="shared" si="54"/>
        <v>251</v>
      </c>
      <c r="EJ28" s="44">
        <f t="shared" si="55"/>
        <v>165</v>
      </c>
      <c r="EK28" s="44">
        <f t="shared" si="56"/>
        <v>635</v>
      </c>
    </row>
    <row r="29" spans="1:141" x14ac:dyDescent="0.25">
      <c r="A29" s="109" t="s">
        <v>1227</v>
      </c>
      <c r="B29">
        <v>28</v>
      </c>
      <c r="C29" s="109" t="s">
        <v>53</v>
      </c>
      <c r="D29" s="109" t="s">
        <v>316</v>
      </c>
      <c r="E29" s="94">
        <v>44866</v>
      </c>
      <c r="F29" s="174">
        <v>0.25104166666666666</v>
      </c>
      <c r="G29">
        <v>2</v>
      </c>
      <c r="H29" s="109" t="s">
        <v>317</v>
      </c>
      <c r="I29">
        <v>2166829</v>
      </c>
      <c r="M29">
        <v>536</v>
      </c>
      <c r="N29" t="str">
        <v>OPERATIONS</v>
      </c>
      <c r="O29" t="str">
        <v>TAOFEEK MAKANJUOLA  (OP</v>
      </c>
      <c r="P29" s="31">
        <v>44866</v>
      </c>
      <c r="Q29" s="40">
        <v>0.97393518518518518</v>
      </c>
      <c r="S29" t="s">
        <v>62</v>
      </c>
      <c r="T29" s="32">
        <v>44888</v>
      </c>
      <c r="U29" s="209" t="str">
        <f t="shared" si="0"/>
        <v/>
      </c>
      <c r="V29" s="209"/>
      <c r="W29" s="209" t="str">
        <f t="shared" si="1"/>
        <v/>
      </c>
      <c r="X29" s="209"/>
      <c r="Y29" s="44">
        <f t="shared" si="2"/>
        <v>12</v>
      </c>
      <c r="Z29" s="209">
        <f t="shared" si="3"/>
        <v>30</v>
      </c>
      <c r="AA29" s="209"/>
      <c r="AB29" s="209"/>
      <c r="AC29" s="209"/>
      <c r="AD29" s="209"/>
      <c r="AE29" s="44" t="str">
        <f t="shared" si="4"/>
        <v/>
      </c>
      <c r="AF29" s="209" t="str">
        <f t="shared" si="5"/>
        <v/>
      </c>
      <c r="AG29" s="209"/>
      <c r="AH29" s="209" t="str">
        <f t="shared" si="6"/>
        <v/>
      </c>
      <c r="AI29" s="209"/>
      <c r="AJ29" s="44" t="str">
        <f t="shared" si="7"/>
        <v/>
      </c>
      <c r="AK29" s="44" t="str">
        <f t="shared" si="8"/>
        <v/>
      </c>
      <c r="AL29" s="44" t="str">
        <f t="shared" si="9"/>
        <v/>
      </c>
      <c r="AM29" s="44" t="str">
        <f t="shared" si="10"/>
        <v/>
      </c>
      <c r="AN29" s="44">
        <f t="shared" si="11"/>
        <v>42</v>
      </c>
      <c r="AR29">
        <v>48</v>
      </c>
      <c r="AS29" t="str">
        <v>OPERATIONS</v>
      </c>
      <c r="AT29" t="str">
        <v>EBEDE CHRISTOPHER (OPS)</v>
      </c>
      <c r="AU29" s="31">
        <v>44866</v>
      </c>
      <c r="AV29" s="40">
        <v>0.2558449074074074</v>
      </c>
      <c r="AX29" t="s">
        <v>62</v>
      </c>
      <c r="AY29" s="32">
        <f t="shared" si="12"/>
        <v>44888</v>
      </c>
      <c r="AZ29" s="209" t="str">
        <f t="shared" si="13"/>
        <v/>
      </c>
      <c r="BA29" s="209"/>
      <c r="BB29" s="209" t="str">
        <f t="shared" si="14"/>
        <v/>
      </c>
      <c r="BC29" s="209"/>
      <c r="BD29" s="44">
        <f t="shared" si="15"/>
        <v>53</v>
      </c>
      <c r="BE29" s="209">
        <f t="shared" si="16"/>
        <v>136</v>
      </c>
      <c r="BF29" s="209"/>
      <c r="BG29" s="209"/>
      <c r="BH29" s="209"/>
      <c r="BI29" s="209"/>
      <c r="BJ29" s="44" t="str">
        <f t="shared" si="17"/>
        <v/>
      </c>
      <c r="BK29" s="209" t="str">
        <f t="shared" si="18"/>
        <v/>
      </c>
      <c r="BL29" s="209"/>
      <c r="BM29" s="209" t="str">
        <f t="shared" si="19"/>
        <v/>
      </c>
      <c r="BN29" s="209"/>
      <c r="BO29" s="44" t="str">
        <f t="shared" si="20"/>
        <v/>
      </c>
      <c r="BP29" s="44" t="str">
        <f t="shared" si="21"/>
        <v/>
      </c>
      <c r="BQ29" s="44" t="str">
        <f t="shared" si="22"/>
        <v/>
      </c>
      <c r="BR29" s="44" t="str">
        <f t="shared" si="23"/>
        <v/>
      </c>
      <c r="BS29" s="44">
        <f t="shared" si="24"/>
        <v>189</v>
      </c>
      <c r="BW29">
        <v>196</v>
      </c>
      <c r="BX29" t="str">
        <v>ENGINEERING</v>
      </c>
      <c r="BY29" t="str">
        <v>OLORUNMO MONDAY (ENGR)</v>
      </c>
      <c r="BZ29" s="31">
        <v>44866</v>
      </c>
      <c r="CA29" s="40">
        <v>0.48723379629629632</v>
      </c>
      <c r="CC29" t="s">
        <v>62</v>
      </c>
      <c r="CD29" s="32">
        <f t="shared" si="25"/>
        <v>44888</v>
      </c>
      <c r="CE29" s="209">
        <f t="shared" si="26"/>
        <v>1</v>
      </c>
      <c r="CF29" s="209"/>
      <c r="CG29" s="209">
        <f t="shared" si="27"/>
        <v>2</v>
      </c>
      <c r="CH29" s="209"/>
      <c r="CI29" s="44">
        <f t="shared" si="28"/>
        <v>75</v>
      </c>
      <c r="CJ29" s="209">
        <f t="shared" si="29"/>
        <v>162</v>
      </c>
      <c r="CK29" s="209"/>
      <c r="CL29" s="209"/>
      <c r="CM29" s="209"/>
      <c r="CN29" s="209"/>
      <c r="CO29" s="44">
        <f t="shared" si="30"/>
        <v>2</v>
      </c>
      <c r="CP29" s="209">
        <f t="shared" si="31"/>
        <v>1</v>
      </c>
      <c r="CQ29" s="209"/>
      <c r="CR29" s="209" t="str">
        <f t="shared" si="32"/>
        <v/>
      </c>
      <c r="CS29" s="209"/>
      <c r="CT29" s="44">
        <f t="shared" si="33"/>
        <v>8</v>
      </c>
      <c r="CU29" s="44" t="str">
        <f t="shared" si="34"/>
        <v/>
      </c>
      <c r="CV29" s="44" t="str">
        <f t="shared" si="35"/>
        <v/>
      </c>
      <c r="CW29" s="44">
        <f t="shared" si="36"/>
        <v>1</v>
      </c>
      <c r="CX29" s="44">
        <f t="shared" si="37"/>
        <v>252</v>
      </c>
      <c r="DB29">
        <v>378</v>
      </c>
      <c r="DC29" t="str">
        <v>MICURA</v>
      </c>
      <c r="DD29" t="str">
        <v>TAIWO TORIOLA  (MIC)</v>
      </c>
      <c r="DE29" s="31">
        <v>44866</v>
      </c>
      <c r="DF29" s="40">
        <v>0.76006944444444446</v>
      </c>
      <c r="DH29" t="s">
        <v>62</v>
      </c>
      <c r="DI29" s="32">
        <f t="shared" si="38"/>
        <v>44888</v>
      </c>
      <c r="DJ29" s="209" t="str">
        <f t="shared" si="39"/>
        <v/>
      </c>
      <c r="DK29" s="209"/>
      <c r="DL29" s="209" t="str">
        <f t="shared" si="40"/>
        <v/>
      </c>
      <c r="DM29" s="209"/>
      <c r="DN29" s="44">
        <f t="shared" si="41"/>
        <v>17</v>
      </c>
      <c r="DO29" s="209">
        <f t="shared" si="42"/>
        <v>158</v>
      </c>
      <c r="DP29" s="209"/>
      <c r="DQ29" s="209"/>
      <c r="DR29" s="209"/>
      <c r="DS29" s="209"/>
      <c r="DT29" s="44" t="str">
        <f t="shared" si="43"/>
        <v/>
      </c>
      <c r="DU29" s="209" t="str">
        <f t="shared" si="44"/>
        <v/>
      </c>
      <c r="DV29" s="209"/>
      <c r="DW29" s="209" t="str">
        <f t="shared" si="45"/>
        <v/>
      </c>
      <c r="DX29" s="209"/>
      <c r="DY29" s="44">
        <f t="shared" si="46"/>
        <v>2</v>
      </c>
      <c r="DZ29" s="44" t="str">
        <f t="shared" si="47"/>
        <v/>
      </c>
      <c r="EA29" s="44" t="str">
        <f t="shared" si="48"/>
        <v/>
      </c>
      <c r="EB29" s="44" t="str">
        <f t="shared" si="49"/>
        <v/>
      </c>
      <c r="EC29" s="44">
        <f t="shared" si="50"/>
        <v>177</v>
      </c>
      <c r="EE29" t="s">
        <v>62</v>
      </c>
      <c r="EF29" s="31">
        <f t="shared" si="51"/>
        <v>44888</v>
      </c>
      <c r="EG29" s="44">
        <f t="shared" si="52"/>
        <v>42</v>
      </c>
      <c r="EH29" s="44">
        <f t="shared" si="53"/>
        <v>189</v>
      </c>
      <c r="EI29" s="44">
        <f t="shared" si="54"/>
        <v>252</v>
      </c>
      <c r="EJ29" s="44">
        <f t="shared" si="55"/>
        <v>177</v>
      </c>
      <c r="EK29" s="44">
        <f t="shared" si="56"/>
        <v>660</v>
      </c>
    </row>
    <row r="30" spans="1:141" x14ac:dyDescent="0.25">
      <c r="A30" s="109" t="s">
        <v>1227</v>
      </c>
      <c r="B30">
        <v>29</v>
      </c>
      <c r="C30" s="109" t="s">
        <v>54</v>
      </c>
      <c r="D30" s="109" t="s">
        <v>1242</v>
      </c>
      <c r="E30" s="94">
        <v>44866</v>
      </c>
      <c r="F30" s="174">
        <v>0.25111111111111112</v>
      </c>
      <c r="G30">
        <v>2</v>
      </c>
      <c r="H30" s="109" t="s">
        <v>1243</v>
      </c>
      <c r="I30">
        <v>5484652</v>
      </c>
      <c r="M30">
        <v>537</v>
      </c>
      <c r="N30" t="str">
        <v>MICURA</v>
      </c>
      <c r="O30" t="str">
        <v>ONYEAMACHI MICHAEL (MIC</v>
      </c>
      <c r="P30" s="31">
        <v>44866</v>
      </c>
      <c r="Q30" s="40">
        <v>0.97575231481481484</v>
      </c>
      <c r="S30" t="s">
        <v>63</v>
      </c>
      <c r="T30" s="32">
        <v>44889</v>
      </c>
      <c r="U30" s="209" t="str">
        <f t="shared" si="0"/>
        <v/>
      </c>
      <c r="V30" s="209"/>
      <c r="W30" s="209" t="str">
        <f t="shared" si="1"/>
        <v/>
      </c>
      <c r="X30" s="209"/>
      <c r="Y30" s="44">
        <f t="shared" si="2"/>
        <v>15</v>
      </c>
      <c r="Z30" s="209">
        <f t="shared" si="3"/>
        <v>52</v>
      </c>
      <c r="AA30" s="209"/>
      <c r="AB30" s="209"/>
      <c r="AC30" s="209"/>
      <c r="AD30" s="209"/>
      <c r="AE30" s="44" t="str">
        <f t="shared" si="4"/>
        <v/>
      </c>
      <c r="AF30" s="209" t="str">
        <f t="shared" si="5"/>
        <v/>
      </c>
      <c r="AG30" s="209"/>
      <c r="AH30" s="209" t="str">
        <f t="shared" si="6"/>
        <v/>
      </c>
      <c r="AI30" s="209"/>
      <c r="AJ30" s="44" t="str">
        <f t="shared" si="7"/>
        <v/>
      </c>
      <c r="AK30" s="44" t="str">
        <f t="shared" si="8"/>
        <v/>
      </c>
      <c r="AL30" s="44" t="str">
        <f t="shared" si="9"/>
        <v/>
      </c>
      <c r="AM30" s="44" t="str">
        <f t="shared" si="10"/>
        <v/>
      </c>
      <c r="AN30" s="44">
        <f t="shared" si="11"/>
        <v>67</v>
      </c>
      <c r="AR30">
        <v>49</v>
      </c>
      <c r="AS30" t="str">
        <v>OPERATIONS</v>
      </c>
      <c r="AT30" t="str">
        <v>GOODLUCK IZOKA (OPS)</v>
      </c>
      <c r="AU30" s="31">
        <v>44866</v>
      </c>
      <c r="AV30" s="40">
        <v>0.25590277777777776</v>
      </c>
      <c r="AX30" t="s">
        <v>63</v>
      </c>
      <c r="AY30" s="32">
        <f t="shared" si="12"/>
        <v>44889</v>
      </c>
      <c r="AZ30" s="209" t="str">
        <f t="shared" si="13"/>
        <v/>
      </c>
      <c r="BA30" s="209"/>
      <c r="BB30" s="209" t="str">
        <f t="shared" si="14"/>
        <v/>
      </c>
      <c r="BC30" s="209"/>
      <c r="BD30" s="44">
        <f t="shared" si="15"/>
        <v>66</v>
      </c>
      <c r="BE30" s="209">
        <f t="shared" si="16"/>
        <v>125</v>
      </c>
      <c r="BF30" s="209"/>
      <c r="BG30" s="209"/>
      <c r="BH30" s="209"/>
      <c r="BI30" s="209"/>
      <c r="BJ30" s="44" t="str">
        <f t="shared" si="17"/>
        <v/>
      </c>
      <c r="BK30" s="209" t="str">
        <f t="shared" si="18"/>
        <v/>
      </c>
      <c r="BL30" s="209"/>
      <c r="BM30" s="209" t="str">
        <f t="shared" si="19"/>
        <v/>
      </c>
      <c r="BN30" s="209"/>
      <c r="BO30" s="44" t="str">
        <f t="shared" si="20"/>
        <v/>
      </c>
      <c r="BP30" s="44" t="str">
        <f t="shared" si="21"/>
        <v/>
      </c>
      <c r="BQ30" s="44" t="str">
        <f t="shared" si="22"/>
        <v/>
      </c>
      <c r="BR30" s="44" t="str">
        <f t="shared" si="23"/>
        <v/>
      </c>
      <c r="BS30" s="44">
        <f t="shared" si="24"/>
        <v>191</v>
      </c>
      <c r="BW30">
        <v>197</v>
      </c>
      <c r="BX30" t="str">
        <v>ENGINEERING</v>
      </c>
      <c r="BY30" t="str">
        <v>NKWOAGU AUGUSTINE (ENGR</v>
      </c>
      <c r="BZ30" s="31">
        <v>44866</v>
      </c>
      <c r="CA30" s="40">
        <v>0.48753472222222222</v>
      </c>
      <c r="CC30" t="s">
        <v>63</v>
      </c>
      <c r="CD30" s="32">
        <f t="shared" si="25"/>
        <v>44889</v>
      </c>
      <c r="CE30" s="209">
        <f t="shared" si="26"/>
        <v>1</v>
      </c>
      <c r="CF30" s="209"/>
      <c r="CG30" s="209" t="str">
        <f t="shared" si="27"/>
        <v/>
      </c>
      <c r="CH30" s="209"/>
      <c r="CI30" s="44">
        <f t="shared" si="28"/>
        <v>76</v>
      </c>
      <c r="CJ30" s="209">
        <f t="shared" si="29"/>
        <v>166</v>
      </c>
      <c r="CK30" s="209"/>
      <c r="CL30" s="209"/>
      <c r="CM30" s="209"/>
      <c r="CN30" s="209"/>
      <c r="CO30" s="44">
        <f t="shared" si="30"/>
        <v>1</v>
      </c>
      <c r="CP30" s="209" t="str">
        <f t="shared" si="31"/>
        <v/>
      </c>
      <c r="CQ30" s="209"/>
      <c r="CR30" s="209" t="str">
        <f t="shared" si="32"/>
        <v/>
      </c>
      <c r="CS30" s="209"/>
      <c r="CT30" s="44">
        <f t="shared" si="33"/>
        <v>8</v>
      </c>
      <c r="CU30" s="44" t="str">
        <f t="shared" si="34"/>
        <v/>
      </c>
      <c r="CV30" s="44" t="str">
        <f t="shared" si="35"/>
        <v/>
      </c>
      <c r="CW30" s="44" t="str">
        <f t="shared" si="36"/>
        <v/>
      </c>
      <c r="CX30" s="44">
        <f t="shared" si="37"/>
        <v>252</v>
      </c>
      <c r="DB30">
        <v>379</v>
      </c>
      <c r="DC30" t="str">
        <v>OPERATIONS</v>
      </c>
      <c r="DD30" t="str">
        <v>EMMANUEL ANAGA (OPS)</v>
      </c>
      <c r="DE30" s="31">
        <v>44866</v>
      </c>
      <c r="DF30" s="40">
        <v>0.76028935185185187</v>
      </c>
      <c r="DH30" t="s">
        <v>63</v>
      </c>
      <c r="DI30" s="32">
        <f t="shared" si="38"/>
        <v>44889</v>
      </c>
      <c r="DJ30" s="209" t="str">
        <f t="shared" si="39"/>
        <v/>
      </c>
      <c r="DK30" s="209"/>
      <c r="DL30" s="209" t="str">
        <f t="shared" si="40"/>
        <v/>
      </c>
      <c r="DM30" s="209"/>
      <c r="DN30" s="44">
        <f t="shared" si="41"/>
        <v>34</v>
      </c>
      <c r="DO30" s="209">
        <f t="shared" si="42"/>
        <v>183</v>
      </c>
      <c r="DP30" s="209"/>
      <c r="DQ30" s="209"/>
      <c r="DR30" s="209"/>
      <c r="DS30" s="209"/>
      <c r="DT30" s="44" t="str">
        <f t="shared" si="43"/>
        <v/>
      </c>
      <c r="DU30" s="209" t="str">
        <f t="shared" si="44"/>
        <v/>
      </c>
      <c r="DV30" s="209"/>
      <c r="DW30" s="209" t="str">
        <f t="shared" si="45"/>
        <v/>
      </c>
      <c r="DX30" s="209"/>
      <c r="DY30" s="44">
        <f t="shared" si="46"/>
        <v>2</v>
      </c>
      <c r="DZ30" s="44" t="str">
        <f t="shared" si="47"/>
        <v/>
      </c>
      <c r="EA30" s="44" t="str">
        <f t="shared" si="48"/>
        <v/>
      </c>
      <c r="EB30" s="44">
        <f t="shared" si="49"/>
        <v>1</v>
      </c>
      <c r="EC30" s="44">
        <f t="shared" si="50"/>
        <v>220</v>
      </c>
      <c r="EE30" t="s">
        <v>63</v>
      </c>
      <c r="EF30" s="31">
        <f t="shared" si="51"/>
        <v>44889</v>
      </c>
      <c r="EG30" s="44">
        <f t="shared" si="52"/>
        <v>67</v>
      </c>
      <c r="EH30" s="44">
        <f t="shared" si="53"/>
        <v>191</v>
      </c>
      <c r="EI30" s="44">
        <f t="shared" si="54"/>
        <v>252</v>
      </c>
      <c r="EJ30" s="44">
        <f t="shared" si="55"/>
        <v>220</v>
      </c>
      <c r="EK30" s="44">
        <f t="shared" si="56"/>
        <v>730</v>
      </c>
    </row>
    <row r="31" spans="1:141" x14ac:dyDescent="0.25">
      <c r="A31" s="109" t="s">
        <v>1227</v>
      </c>
      <c r="B31">
        <v>30</v>
      </c>
      <c r="C31" s="109" t="s">
        <v>53</v>
      </c>
      <c r="D31" s="109" t="s">
        <v>244</v>
      </c>
      <c r="E31" s="94">
        <v>44866</v>
      </c>
      <c r="F31" s="174">
        <v>0.25119212962962961</v>
      </c>
      <c r="G31">
        <v>2</v>
      </c>
      <c r="H31" s="109" t="s">
        <v>245</v>
      </c>
      <c r="I31"/>
      <c r="M31">
        <v>538</v>
      </c>
      <c r="N31" t="str">
        <v>ENGINEERING</v>
      </c>
      <c r="O31" t="str">
        <v>EZE OKECHUKWU (ENG)</v>
      </c>
      <c r="P31" s="31">
        <v>44866</v>
      </c>
      <c r="Q31" s="40">
        <v>0.97670138888888891</v>
      </c>
      <c r="S31" t="s">
        <v>64</v>
      </c>
      <c r="T31" s="32">
        <v>44890</v>
      </c>
      <c r="U31" s="209" t="str">
        <f t="shared" si="0"/>
        <v/>
      </c>
      <c r="V31" s="209"/>
      <c r="W31" s="209" t="str">
        <f t="shared" si="1"/>
        <v/>
      </c>
      <c r="X31" s="209"/>
      <c r="Y31" s="44">
        <f t="shared" si="2"/>
        <v>7</v>
      </c>
      <c r="Z31" s="209">
        <f t="shared" si="3"/>
        <v>63</v>
      </c>
      <c r="AA31" s="209"/>
      <c r="AB31" s="209"/>
      <c r="AC31" s="209"/>
      <c r="AD31" s="209"/>
      <c r="AE31" s="44" t="str">
        <f t="shared" si="4"/>
        <v/>
      </c>
      <c r="AF31" s="209" t="str">
        <f t="shared" si="5"/>
        <v/>
      </c>
      <c r="AG31" s="209"/>
      <c r="AH31" s="209" t="str">
        <f t="shared" si="6"/>
        <v/>
      </c>
      <c r="AI31" s="209"/>
      <c r="AJ31" s="44" t="str">
        <f t="shared" si="7"/>
        <v/>
      </c>
      <c r="AK31" s="44" t="str">
        <f t="shared" si="8"/>
        <v/>
      </c>
      <c r="AL31" s="44" t="str">
        <f t="shared" si="9"/>
        <v/>
      </c>
      <c r="AM31" s="44" t="str">
        <f t="shared" si="10"/>
        <v/>
      </c>
      <c r="AN31" s="44">
        <f t="shared" si="11"/>
        <v>70</v>
      </c>
      <c r="AR31">
        <v>50</v>
      </c>
      <c r="AS31" t="str">
        <v>ENGINEERING</v>
      </c>
      <c r="AT31" t="str">
        <v>OLAROTIMI OGUBODEDE (EN</v>
      </c>
      <c r="AU31" s="31">
        <v>44866</v>
      </c>
      <c r="AV31" s="40">
        <v>0.25612268518518516</v>
      </c>
      <c r="AX31" t="s">
        <v>64</v>
      </c>
      <c r="AY31" s="32">
        <f t="shared" si="12"/>
        <v>44890</v>
      </c>
      <c r="AZ31" s="209" t="str">
        <f t="shared" si="13"/>
        <v/>
      </c>
      <c r="BA31" s="209"/>
      <c r="BB31" s="209" t="str">
        <f t="shared" si="14"/>
        <v/>
      </c>
      <c r="BC31" s="209"/>
      <c r="BD31" s="44">
        <f t="shared" si="15"/>
        <v>52</v>
      </c>
      <c r="BE31" s="209">
        <f t="shared" si="16"/>
        <v>111</v>
      </c>
      <c r="BF31" s="209"/>
      <c r="BG31" s="209"/>
      <c r="BH31" s="209"/>
      <c r="BI31" s="209"/>
      <c r="BJ31" s="44" t="str">
        <f t="shared" si="17"/>
        <v/>
      </c>
      <c r="BK31" s="209" t="str">
        <f t="shared" si="18"/>
        <v/>
      </c>
      <c r="BL31" s="209"/>
      <c r="BM31" s="209" t="str">
        <f t="shared" si="19"/>
        <v/>
      </c>
      <c r="BN31" s="209"/>
      <c r="BO31" s="44" t="str">
        <f t="shared" si="20"/>
        <v/>
      </c>
      <c r="BP31" s="44" t="str">
        <f t="shared" si="21"/>
        <v/>
      </c>
      <c r="BQ31" s="44" t="str">
        <f t="shared" si="22"/>
        <v/>
      </c>
      <c r="BR31" s="44" t="str">
        <f t="shared" si="23"/>
        <v/>
      </c>
      <c r="BS31" s="44">
        <f t="shared" si="24"/>
        <v>163</v>
      </c>
      <c r="BW31">
        <v>198</v>
      </c>
      <c r="BX31" t="str">
        <v>ENGINEERING</v>
      </c>
      <c r="BY31" t="str">
        <v>MICHAEL OMOTOSHO (ENGR)</v>
      </c>
      <c r="BZ31" s="31">
        <v>44866</v>
      </c>
      <c r="CA31" s="40">
        <v>0.48759259259259258</v>
      </c>
      <c r="CC31" t="s">
        <v>64</v>
      </c>
      <c r="CD31" s="32">
        <f t="shared" si="25"/>
        <v>44890</v>
      </c>
      <c r="CE31" s="209" t="str">
        <f t="shared" si="26"/>
        <v/>
      </c>
      <c r="CF31" s="209"/>
      <c r="CG31" s="209">
        <f t="shared" si="27"/>
        <v>1</v>
      </c>
      <c r="CH31" s="209"/>
      <c r="CI31" s="44">
        <f t="shared" si="28"/>
        <v>52</v>
      </c>
      <c r="CJ31" s="209">
        <f t="shared" si="29"/>
        <v>139</v>
      </c>
      <c r="CK31" s="209"/>
      <c r="CL31" s="209"/>
      <c r="CM31" s="209"/>
      <c r="CN31" s="209"/>
      <c r="CO31" s="44">
        <f t="shared" si="30"/>
        <v>2</v>
      </c>
      <c r="CP31" s="209" t="str">
        <f t="shared" si="31"/>
        <v/>
      </c>
      <c r="CQ31" s="209"/>
      <c r="CR31" s="209" t="str">
        <f t="shared" si="32"/>
        <v/>
      </c>
      <c r="CS31" s="209"/>
      <c r="CT31" s="44">
        <f t="shared" si="33"/>
        <v>2</v>
      </c>
      <c r="CU31" s="44" t="str">
        <f t="shared" si="34"/>
        <v/>
      </c>
      <c r="CV31" s="44" t="str">
        <f t="shared" si="35"/>
        <v/>
      </c>
      <c r="CW31" s="44" t="str">
        <f t="shared" si="36"/>
        <v/>
      </c>
      <c r="CX31" s="44">
        <f t="shared" si="37"/>
        <v>196</v>
      </c>
      <c r="DB31">
        <v>380</v>
      </c>
      <c r="DC31" t="str">
        <v>ENGINEERING</v>
      </c>
      <c r="DD31" t="str">
        <v>AWAM JOHN OKORO</v>
      </c>
      <c r="DE31" s="31">
        <v>44866</v>
      </c>
      <c r="DF31" s="40">
        <v>0.76035879629629632</v>
      </c>
      <c r="DH31" t="s">
        <v>64</v>
      </c>
      <c r="DI31" s="32">
        <f t="shared" si="38"/>
        <v>44890</v>
      </c>
      <c r="DJ31" s="209" t="str">
        <f t="shared" si="39"/>
        <v/>
      </c>
      <c r="DK31" s="209"/>
      <c r="DL31" s="209" t="str">
        <f t="shared" si="40"/>
        <v/>
      </c>
      <c r="DM31" s="209"/>
      <c r="DN31" s="44">
        <f t="shared" si="41"/>
        <v>22</v>
      </c>
      <c r="DO31" s="209">
        <f t="shared" si="42"/>
        <v>122</v>
      </c>
      <c r="DP31" s="209"/>
      <c r="DQ31" s="209"/>
      <c r="DR31" s="209"/>
      <c r="DS31" s="209"/>
      <c r="DT31" s="44" t="str">
        <f t="shared" si="43"/>
        <v/>
      </c>
      <c r="DU31" s="209" t="str">
        <f t="shared" si="44"/>
        <v/>
      </c>
      <c r="DV31" s="209"/>
      <c r="DW31" s="209" t="str">
        <f t="shared" si="45"/>
        <v/>
      </c>
      <c r="DX31" s="209"/>
      <c r="DY31" s="44">
        <f t="shared" si="46"/>
        <v>2</v>
      </c>
      <c r="DZ31" s="44" t="str">
        <f t="shared" si="47"/>
        <v/>
      </c>
      <c r="EA31" s="44" t="str">
        <f t="shared" si="48"/>
        <v/>
      </c>
      <c r="EB31" s="44" t="str">
        <f t="shared" si="49"/>
        <v/>
      </c>
      <c r="EC31" s="44">
        <f t="shared" si="50"/>
        <v>146</v>
      </c>
      <c r="EE31" t="s">
        <v>64</v>
      </c>
      <c r="EF31" s="31">
        <f t="shared" si="51"/>
        <v>44890</v>
      </c>
      <c r="EG31" s="44">
        <f t="shared" si="52"/>
        <v>70</v>
      </c>
      <c r="EH31" s="44">
        <f t="shared" si="53"/>
        <v>163</v>
      </c>
      <c r="EI31" s="44">
        <f t="shared" si="54"/>
        <v>196</v>
      </c>
      <c r="EJ31" s="44">
        <f t="shared" si="55"/>
        <v>146</v>
      </c>
      <c r="EK31" s="44">
        <f t="shared" si="56"/>
        <v>575</v>
      </c>
    </row>
    <row r="32" spans="1:141" x14ac:dyDescent="0.25">
      <c r="A32" s="109" t="s">
        <v>1227</v>
      </c>
      <c r="B32">
        <v>31</v>
      </c>
      <c r="C32" s="109" t="s">
        <v>53</v>
      </c>
      <c r="D32" s="109" t="s">
        <v>704</v>
      </c>
      <c r="E32" s="94">
        <v>44866</v>
      </c>
      <c r="F32" s="174">
        <v>0.25124999999999997</v>
      </c>
      <c r="G32">
        <v>2</v>
      </c>
      <c r="H32" s="109" t="s">
        <v>705</v>
      </c>
      <c r="I32"/>
      <c r="M32">
        <v>539</v>
      </c>
      <c r="N32" t="str">
        <v>ENGINEERING</v>
      </c>
      <c r="O32" t="str">
        <v>ADEDIJI EBENEZER (ENGR)</v>
      </c>
      <c r="P32" s="31">
        <v>44866</v>
      </c>
      <c r="Q32" s="40">
        <v>0.9767824074074074</v>
      </c>
      <c r="S32" t="s">
        <v>65</v>
      </c>
      <c r="T32" s="32">
        <v>44891</v>
      </c>
      <c r="U32" s="209" t="str">
        <f t="shared" si="0"/>
        <v/>
      </c>
      <c r="V32" s="209"/>
      <c r="W32" s="209" t="str">
        <f t="shared" si="1"/>
        <v/>
      </c>
      <c r="X32" s="209"/>
      <c r="Y32" s="44">
        <f t="shared" si="2"/>
        <v>3</v>
      </c>
      <c r="Z32" s="209">
        <f t="shared" si="3"/>
        <v>31</v>
      </c>
      <c r="AA32" s="209"/>
      <c r="AB32" s="209"/>
      <c r="AC32" s="209"/>
      <c r="AD32" s="209"/>
      <c r="AE32" s="44" t="str">
        <f t="shared" si="4"/>
        <v/>
      </c>
      <c r="AF32" s="209" t="str">
        <f t="shared" si="5"/>
        <v/>
      </c>
      <c r="AG32" s="209"/>
      <c r="AH32" s="209" t="str">
        <f t="shared" si="6"/>
        <v/>
      </c>
      <c r="AI32" s="209"/>
      <c r="AJ32" s="44" t="str">
        <f t="shared" si="7"/>
        <v/>
      </c>
      <c r="AK32" s="44" t="str">
        <f t="shared" si="8"/>
        <v/>
      </c>
      <c r="AL32" s="44" t="str">
        <f t="shared" si="9"/>
        <v/>
      </c>
      <c r="AM32" s="44" t="str">
        <f t="shared" si="10"/>
        <v/>
      </c>
      <c r="AN32" s="44">
        <f t="shared" si="11"/>
        <v>34</v>
      </c>
      <c r="AR32">
        <v>51</v>
      </c>
      <c r="AS32" t="str">
        <v>MICURA</v>
      </c>
      <c r="AT32" t="str">
        <v>OKOH LUCKY (MIC)</v>
      </c>
      <c r="AU32" s="31">
        <v>44866</v>
      </c>
      <c r="AV32" s="40">
        <v>0.25620370370370371</v>
      </c>
      <c r="AX32" t="s">
        <v>65</v>
      </c>
      <c r="AY32" s="32">
        <f t="shared" si="12"/>
        <v>44891</v>
      </c>
      <c r="AZ32" s="209" t="str">
        <f t="shared" si="13"/>
        <v/>
      </c>
      <c r="BA32" s="209"/>
      <c r="BB32" s="209" t="str">
        <f t="shared" si="14"/>
        <v/>
      </c>
      <c r="BC32" s="209"/>
      <c r="BD32" s="44">
        <f t="shared" si="15"/>
        <v>38</v>
      </c>
      <c r="BE32" s="209">
        <f t="shared" si="16"/>
        <v>145</v>
      </c>
      <c r="BF32" s="209"/>
      <c r="BG32" s="209"/>
      <c r="BH32" s="209"/>
      <c r="BI32" s="209"/>
      <c r="BJ32" s="44" t="str">
        <f t="shared" si="17"/>
        <v/>
      </c>
      <c r="BK32" s="209" t="str">
        <f t="shared" si="18"/>
        <v/>
      </c>
      <c r="BL32" s="209"/>
      <c r="BM32" s="209" t="str">
        <f t="shared" si="19"/>
        <v/>
      </c>
      <c r="BN32" s="209"/>
      <c r="BO32" s="44" t="str">
        <f t="shared" si="20"/>
        <v/>
      </c>
      <c r="BP32" s="44" t="str">
        <f t="shared" si="21"/>
        <v/>
      </c>
      <c r="BQ32" s="44" t="str">
        <f t="shared" si="22"/>
        <v/>
      </c>
      <c r="BR32" s="44" t="str">
        <f t="shared" si="23"/>
        <v/>
      </c>
      <c r="BS32" s="44">
        <f t="shared" si="24"/>
        <v>183</v>
      </c>
      <c r="BW32">
        <v>199</v>
      </c>
      <c r="BX32" t="str">
        <v>ENGINEERING</v>
      </c>
      <c r="BY32" t="str">
        <v>OKON ANTHONY (ENGR)</v>
      </c>
      <c r="BZ32" s="31">
        <v>44866</v>
      </c>
      <c r="CA32" s="40">
        <v>0.48766203703703703</v>
      </c>
      <c r="CC32" t="s">
        <v>65</v>
      </c>
      <c r="CD32" s="32">
        <f t="shared" si="25"/>
        <v>44891</v>
      </c>
      <c r="CE32" s="209" t="str">
        <f t="shared" si="26"/>
        <v/>
      </c>
      <c r="CF32" s="209"/>
      <c r="CG32" s="209" t="str">
        <f t="shared" si="27"/>
        <v/>
      </c>
      <c r="CH32" s="209"/>
      <c r="CI32" s="44">
        <f t="shared" si="28"/>
        <v>50</v>
      </c>
      <c r="CJ32" s="209">
        <f t="shared" si="29"/>
        <v>155</v>
      </c>
      <c r="CK32" s="209"/>
      <c r="CL32" s="209"/>
      <c r="CM32" s="209"/>
      <c r="CN32" s="209"/>
      <c r="CO32" s="44">
        <f t="shared" si="30"/>
        <v>2</v>
      </c>
      <c r="CP32" s="209">
        <f t="shared" si="31"/>
        <v>1</v>
      </c>
      <c r="CQ32" s="209"/>
      <c r="CR32" s="209" t="str">
        <f t="shared" si="32"/>
        <v/>
      </c>
      <c r="CS32" s="209"/>
      <c r="CT32" s="44">
        <f t="shared" si="33"/>
        <v>7</v>
      </c>
      <c r="CU32" s="44" t="str">
        <f t="shared" si="34"/>
        <v/>
      </c>
      <c r="CV32" s="44" t="str">
        <f t="shared" si="35"/>
        <v/>
      </c>
      <c r="CW32" s="44">
        <f t="shared" si="36"/>
        <v>1</v>
      </c>
      <c r="CX32" s="44">
        <f t="shared" si="37"/>
        <v>216</v>
      </c>
      <c r="DB32">
        <v>381</v>
      </c>
      <c r="DC32" t="str">
        <v>ENGINEERING</v>
      </c>
      <c r="DD32" t="str">
        <v>OLUBIYI SAHEED AKANDE</v>
      </c>
      <c r="DE32" s="31">
        <v>44866</v>
      </c>
      <c r="DF32" s="40">
        <v>0.76081018518518517</v>
      </c>
      <c r="DH32" t="s">
        <v>65</v>
      </c>
      <c r="DI32" s="32">
        <f t="shared" si="38"/>
        <v>44891</v>
      </c>
      <c r="DJ32" s="209" t="str">
        <f t="shared" si="39"/>
        <v/>
      </c>
      <c r="DK32" s="209"/>
      <c r="DL32" s="209" t="str">
        <f t="shared" si="40"/>
        <v/>
      </c>
      <c r="DM32" s="209"/>
      <c r="DN32" s="44">
        <f t="shared" si="41"/>
        <v>31</v>
      </c>
      <c r="DO32" s="209">
        <f t="shared" si="42"/>
        <v>225</v>
      </c>
      <c r="DP32" s="209"/>
      <c r="DQ32" s="209"/>
      <c r="DR32" s="209"/>
      <c r="DS32" s="209"/>
      <c r="DT32" s="44" t="str">
        <f t="shared" si="43"/>
        <v/>
      </c>
      <c r="DU32" s="209" t="str">
        <f t="shared" si="44"/>
        <v/>
      </c>
      <c r="DV32" s="209"/>
      <c r="DW32" s="209" t="str">
        <f t="shared" si="45"/>
        <v/>
      </c>
      <c r="DX32" s="209"/>
      <c r="DY32" s="44">
        <f t="shared" si="46"/>
        <v>2</v>
      </c>
      <c r="DZ32" s="44" t="str">
        <f t="shared" si="47"/>
        <v/>
      </c>
      <c r="EA32" s="44" t="str">
        <f t="shared" si="48"/>
        <v/>
      </c>
      <c r="EB32" s="44" t="str">
        <f t="shared" si="49"/>
        <v/>
      </c>
      <c r="EC32" s="44">
        <f t="shared" si="50"/>
        <v>258</v>
      </c>
      <c r="EE32" t="s">
        <v>65</v>
      </c>
      <c r="EF32" s="31">
        <f t="shared" si="51"/>
        <v>44891</v>
      </c>
      <c r="EG32" s="44">
        <f t="shared" si="52"/>
        <v>34</v>
      </c>
      <c r="EH32" s="44">
        <f t="shared" si="53"/>
        <v>183</v>
      </c>
      <c r="EI32" s="44">
        <f t="shared" si="54"/>
        <v>216</v>
      </c>
      <c r="EJ32" s="44">
        <f t="shared" si="55"/>
        <v>258</v>
      </c>
      <c r="EK32" s="44">
        <f t="shared" si="56"/>
        <v>691</v>
      </c>
    </row>
    <row r="33" spans="1:141" x14ac:dyDescent="0.25">
      <c r="A33" s="109" t="s">
        <v>1227</v>
      </c>
      <c r="B33">
        <v>32</v>
      </c>
      <c r="C33" s="109" t="s">
        <v>52</v>
      </c>
      <c r="D33" s="109" t="s">
        <v>1244</v>
      </c>
      <c r="E33" s="94">
        <v>44866</v>
      </c>
      <c r="F33" s="174">
        <v>0.25162037037037038</v>
      </c>
      <c r="G33">
        <v>2</v>
      </c>
      <c r="H33" s="109" t="s">
        <v>1245</v>
      </c>
      <c r="I33">
        <v>14934821</v>
      </c>
      <c r="M33">
        <v>540</v>
      </c>
      <c r="N33" t="str">
        <v>ENGINEERING</v>
      </c>
      <c r="O33" t="str">
        <v>ALUEDE  SUNDAY A. (ENGR</v>
      </c>
      <c r="P33" s="31">
        <v>44866</v>
      </c>
      <c r="Q33" s="40">
        <v>0.977025462962963</v>
      </c>
      <c r="S33" t="s">
        <v>66</v>
      </c>
      <c r="T33" s="32">
        <v>44892</v>
      </c>
      <c r="U33" s="209" t="str">
        <f t="shared" si="0"/>
        <v/>
      </c>
      <c r="V33" s="209"/>
      <c r="W33" s="209" t="str">
        <f t="shared" si="1"/>
        <v/>
      </c>
      <c r="X33" s="209"/>
      <c r="Y33" s="44">
        <f t="shared" si="2"/>
        <v>3</v>
      </c>
      <c r="Z33" s="209">
        <f t="shared" si="3"/>
        <v>28</v>
      </c>
      <c r="AA33" s="209"/>
      <c r="AB33" s="209"/>
      <c r="AC33" s="209"/>
      <c r="AD33" s="209"/>
      <c r="AE33" s="44" t="str">
        <f t="shared" si="4"/>
        <v/>
      </c>
      <c r="AF33" s="209" t="str">
        <f t="shared" si="5"/>
        <v/>
      </c>
      <c r="AG33" s="209"/>
      <c r="AH33" s="209" t="str">
        <f t="shared" si="6"/>
        <v/>
      </c>
      <c r="AI33" s="209"/>
      <c r="AJ33" s="44" t="str">
        <f t="shared" si="7"/>
        <v/>
      </c>
      <c r="AK33" s="44" t="str">
        <f t="shared" si="8"/>
        <v/>
      </c>
      <c r="AL33" s="44" t="str">
        <f t="shared" si="9"/>
        <v/>
      </c>
      <c r="AM33" s="44" t="str">
        <f t="shared" si="10"/>
        <v/>
      </c>
      <c r="AN33" s="44">
        <f t="shared" si="11"/>
        <v>31</v>
      </c>
      <c r="AR33">
        <v>52</v>
      </c>
      <c r="AS33" t="str">
        <v>MICURA</v>
      </c>
      <c r="AT33" t="str">
        <v>IFEANYI OKAFOR (MIC)</v>
      </c>
      <c r="AU33" s="31">
        <v>44866</v>
      </c>
      <c r="AV33" s="40">
        <v>0.25627314814814817</v>
      </c>
      <c r="AX33" t="s">
        <v>66</v>
      </c>
      <c r="AY33" s="32">
        <f t="shared" si="12"/>
        <v>44892</v>
      </c>
      <c r="AZ33" s="209" t="str">
        <f t="shared" si="13"/>
        <v/>
      </c>
      <c r="BA33" s="209"/>
      <c r="BB33" s="209" t="str">
        <f t="shared" si="14"/>
        <v/>
      </c>
      <c r="BC33" s="209"/>
      <c r="BD33" s="44">
        <f t="shared" si="15"/>
        <v>54</v>
      </c>
      <c r="BE33" s="209">
        <f t="shared" si="16"/>
        <v>173</v>
      </c>
      <c r="BF33" s="209"/>
      <c r="BG33" s="209"/>
      <c r="BH33" s="209"/>
      <c r="BI33" s="209"/>
      <c r="BJ33" s="44" t="str">
        <f t="shared" si="17"/>
        <v/>
      </c>
      <c r="BK33" s="209" t="str">
        <f t="shared" si="18"/>
        <v/>
      </c>
      <c r="BL33" s="209"/>
      <c r="BM33" s="209" t="str">
        <f t="shared" si="19"/>
        <v/>
      </c>
      <c r="BN33" s="209"/>
      <c r="BO33" s="44" t="str">
        <f t="shared" si="20"/>
        <v/>
      </c>
      <c r="BP33" s="44" t="str">
        <f t="shared" si="21"/>
        <v/>
      </c>
      <c r="BQ33" s="44" t="str">
        <f t="shared" si="22"/>
        <v/>
      </c>
      <c r="BR33" s="44" t="str">
        <f t="shared" si="23"/>
        <v/>
      </c>
      <c r="BS33" s="44">
        <f t="shared" si="24"/>
        <v>227</v>
      </c>
      <c r="BW33">
        <v>200</v>
      </c>
      <c r="BX33" t="str">
        <v>ENGINEERING</v>
      </c>
      <c r="BY33" t="str">
        <v>IMONI FRIDAY (ENGNR)</v>
      </c>
      <c r="BZ33" s="31">
        <v>44866</v>
      </c>
      <c r="CA33" s="40">
        <v>0.48771990740740739</v>
      </c>
      <c r="CC33" t="s">
        <v>66</v>
      </c>
      <c r="CD33" s="32">
        <f t="shared" si="25"/>
        <v>44892</v>
      </c>
      <c r="CE33" s="209" t="str">
        <f t="shared" si="26"/>
        <v/>
      </c>
      <c r="CF33" s="209"/>
      <c r="CG33" s="209" t="str">
        <f t="shared" si="27"/>
        <v/>
      </c>
      <c r="CH33" s="209"/>
      <c r="CI33" s="44">
        <f t="shared" si="28"/>
        <v>54</v>
      </c>
      <c r="CJ33" s="209">
        <f t="shared" si="29"/>
        <v>174</v>
      </c>
      <c r="CK33" s="209"/>
      <c r="CL33" s="209"/>
      <c r="CM33" s="209"/>
      <c r="CN33" s="209"/>
      <c r="CO33" s="44">
        <f t="shared" si="30"/>
        <v>1</v>
      </c>
      <c r="CP33" s="209" t="str">
        <f t="shared" si="31"/>
        <v/>
      </c>
      <c r="CQ33" s="209"/>
      <c r="CR33" s="209" t="str">
        <f t="shared" si="32"/>
        <v/>
      </c>
      <c r="CS33" s="209"/>
      <c r="CT33" s="44">
        <f t="shared" si="33"/>
        <v>6</v>
      </c>
      <c r="CU33" s="44" t="str">
        <f t="shared" si="34"/>
        <v/>
      </c>
      <c r="CV33" s="44" t="str">
        <f t="shared" si="35"/>
        <v/>
      </c>
      <c r="CW33" s="44">
        <f t="shared" si="36"/>
        <v>1</v>
      </c>
      <c r="CX33" s="44">
        <f t="shared" si="37"/>
        <v>236</v>
      </c>
      <c r="DB33">
        <v>382</v>
      </c>
      <c r="DC33" t="str">
        <v>ENGINEERING</v>
      </c>
      <c r="DD33" t="str">
        <v>AKINJOBI ABIDEMI (ENGR)</v>
      </c>
      <c r="DE33" s="31">
        <v>44866</v>
      </c>
      <c r="DF33" s="40">
        <v>0.76089120370370367</v>
      </c>
      <c r="DH33" t="s">
        <v>66</v>
      </c>
      <c r="DI33" s="32">
        <f t="shared" si="38"/>
        <v>44892</v>
      </c>
      <c r="DJ33" s="209" t="str">
        <f t="shared" si="39"/>
        <v/>
      </c>
      <c r="DK33" s="209"/>
      <c r="DL33" s="209" t="str">
        <f t="shared" si="40"/>
        <v/>
      </c>
      <c r="DM33" s="209"/>
      <c r="DN33" s="44">
        <f t="shared" si="41"/>
        <v>31</v>
      </c>
      <c r="DO33" s="209">
        <f t="shared" si="42"/>
        <v>199</v>
      </c>
      <c r="DP33" s="209"/>
      <c r="DQ33" s="209"/>
      <c r="DR33" s="209"/>
      <c r="DS33" s="209"/>
      <c r="DT33" s="44" t="str">
        <f t="shared" si="43"/>
        <v/>
      </c>
      <c r="DU33" s="209" t="str">
        <f t="shared" si="44"/>
        <v/>
      </c>
      <c r="DV33" s="209"/>
      <c r="DW33" s="209" t="str">
        <f t="shared" si="45"/>
        <v/>
      </c>
      <c r="DX33" s="209"/>
      <c r="DY33" s="44">
        <f t="shared" si="46"/>
        <v>2</v>
      </c>
      <c r="DZ33" s="44" t="str">
        <f t="shared" si="47"/>
        <v/>
      </c>
      <c r="EA33" s="44" t="str">
        <f t="shared" si="48"/>
        <v/>
      </c>
      <c r="EB33" s="44">
        <f t="shared" si="49"/>
        <v>1</v>
      </c>
      <c r="EC33" s="44">
        <f t="shared" si="50"/>
        <v>233</v>
      </c>
      <c r="EE33" t="s">
        <v>66</v>
      </c>
      <c r="EF33" s="31">
        <f t="shared" si="51"/>
        <v>44892</v>
      </c>
      <c r="EG33" s="44">
        <f t="shared" si="52"/>
        <v>31</v>
      </c>
      <c r="EH33" s="44">
        <f t="shared" si="53"/>
        <v>227</v>
      </c>
      <c r="EI33" s="44">
        <f t="shared" si="54"/>
        <v>236</v>
      </c>
      <c r="EJ33" s="44">
        <f t="shared" si="55"/>
        <v>233</v>
      </c>
      <c r="EK33" s="44">
        <f t="shared" si="56"/>
        <v>727</v>
      </c>
    </row>
    <row r="34" spans="1:141" x14ac:dyDescent="0.25">
      <c r="A34" s="109" t="s">
        <v>1227</v>
      </c>
      <c r="B34">
        <v>33</v>
      </c>
      <c r="C34" s="109" t="s">
        <v>53</v>
      </c>
      <c r="D34" s="109" t="s">
        <v>1246</v>
      </c>
      <c r="E34" s="94">
        <v>44866</v>
      </c>
      <c r="F34" s="174">
        <v>0.25244212962962964</v>
      </c>
      <c r="G34">
        <v>2</v>
      </c>
      <c r="H34" s="109" t="s">
        <v>1247</v>
      </c>
      <c r="I34">
        <v>4812536</v>
      </c>
      <c r="M34">
        <v>541</v>
      </c>
      <c r="N34" t="str">
        <v>ENGINEERING</v>
      </c>
      <c r="O34" t="str">
        <v>OKPANEFE JOSEPH (ENGR)</v>
      </c>
      <c r="P34" s="31">
        <v>44866</v>
      </c>
      <c r="Q34" s="40">
        <v>0.97709490740740745</v>
      </c>
      <c r="S34" t="s">
        <v>60</v>
      </c>
      <c r="T34" s="32">
        <v>44893</v>
      </c>
      <c r="U34" s="209" t="str">
        <f t="shared" si="0"/>
        <v/>
      </c>
      <c r="V34" s="209"/>
      <c r="W34" s="209" t="str">
        <f t="shared" si="1"/>
        <v/>
      </c>
      <c r="X34" s="209"/>
      <c r="Y34" s="44">
        <f t="shared" si="2"/>
        <v>9</v>
      </c>
      <c r="Z34" s="209">
        <f t="shared" si="3"/>
        <v>10</v>
      </c>
      <c r="AA34" s="209"/>
      <c r="AB34" s="209"/>
      <c r="AC34" s="209"/>
      <c r="AD34" s="209"/>
      <c r="AE34" s="44" t="str">
        <f t="shared" si="4"/>
        <v/>
      </c>
      <c r="AF34" s="209" t="str">
        <f t="shared" si="5"/>
        <v/>
      </c>
      <c r="AG34" s="209"/>
      <c r="AH34" s="209" t="str">
        <f t="shared" si="6"/>
        <v/>
      </c>
      <c r="AI34" s="209"/>
      <c r="AJ34" s="44" t="str">
        <f t="shared" si="7"/>
        <v/>
      </c>
      <c r="AK34" s="44" t="str">
        <f t="shared" si="8"/>
        <v/>
      </c>
      <c r="AL34" s="44" t="str">
        <f t="shared" si="9"/>
        <v/>
      </c>
      <c r="AM34" s="44" t="str">
        <f t="shared" si="10"/>
        <v/>
      </c>
      <c r="AN34" s="44">
        <f t="shared" si="11"/>
        <v>19</v>
      </c>
      <c r="AR34">
        <v>53</v>
      </c>
      <c r="AS34" t="str">
        <v>MICURA</v>
      </c>
      <c r="AT34" t="str">
        <v>OKEKE OLISAEMEKA</v>
      </c>
      <c r="AU34" s="31">
        <v>44866</v>
      </c>
      <c r="AV34" s="40">
        <v>0.25640046296296298</v>
      </c>
      <c r="AX34" t="s">
        <v>60</v>
      </c>
      <c r="AY34" s="32">
        <f t="shared" si="12"/>
        <v>44893</v>
      </c>
      <c r="AZ34" s="209" t="str">
        <f t="shared" si="13"/>
        <v/>
      </c>
      <c r="BA34" s="209"/>
      <c r="BB34" s="209" t="str">
        <f t="shared" si="14"/>
        <v/>
      </c>
      <c r="BC34" s="209"/>
      <c r="BD34" s="44">
        <f t="shared" si="15"/>
        <v>57</v>
      </c>
      <c r="BE34" s="209">
        <f t="shared" si="16"/>
        <v>177</v>
      </c>
      <c r="BF34" s="209"/>
      <c r="BG34" s="209"/>
      <c r="BH34" s="209"/>
      <c r="BI34" s="209"/>
      <c r="BJ34" s="44" t="str">
        <f t="shared" si="17"/>
        <v/>
      </c>
      <c r="BK34" s="209" t="str">
        <f t="shared" si="18"/>
        <v/>
      </c>
      <c r="BL34" s="209"/>
      <c r="BM34" s="209" t="str">
        <f t="shared" si="19"/>
        <v/>
      </c>
      <c r="BN34" s="209"/>
      <c r="BO34" s="44" t="str">
        <f t="shared" si="20"/>
        <v/>
      </c>
      <c r="BP34" s="44" t="str">
        <f t="shared" si="21"/>
        <v/>
      </c>
      <c r="BQ34" s="44" t="str">
        <f t="shared" si="22"/>
        <v/>
      </c>
      <c r="BR34" s="44" t="str">
        <f t="shared" si="23"/>
        <v/>
      </c>
      <c r="BS34" s="44">
        <f t="shared" si="24"/>
        <v>234</v>
      </c>
      <c r="BW34">
        <v>201</v>
      </c>
      <c r="BX34" t="str">
        <v>ENGINEERING</v>
      </c>
      <c r="BY34" t="str">
        <v>IPADEOLA IBRAHIM (ENGR)</v>
      </c>
      <c r="BZ34" s="31">
        <v>44866</v>
      </c>
      <c r="CA34" s="40">
        <v>0.48780092592592594</v>
      </c>
      <c r="CC34" t="s">
        <v>60</v>
      </c>
      <c r="CD34" s="32">
        <f t="shared" si="25"/>
        <v>44893</v>
      </c>
      <c r="CE34" s="209" t="str">
        <f t="shared" si="26"/>
        <v/>
      </c>
      <c r="CF34" s="209"/>
      <c r="CG34" s="209">
        <f t="shared" si="27"/>
        <v>2</v>
      </c>
      <c r="CH34" s="209"/>
      <c r="CI34" s="44">
        <f t="shared" si="28"/>
        <v>70</v>
      </c>
      <c r="CJ34" s="209">
        <f t="shared" si="29"/>
        <v>171</v>
      </c>
      <c r="CK34" s="209"/>
      <c r="CL34" s="209"/>
      <c r="CM34" s="209"/>
      <c r="CN34" s="209"/>
      <c r="CO34" s="44" t="str">
        <f t="shared" si="30"/>
        <v/>
      </c>
      <c r="CP34" s="209" t="str">
        <f t="shared" si="31"/>
        <v/>
      </c>
      <c r="CQ34" s="209"/>
      <c r="CR34" s="209" t="str">
        <f t="shared" si="32"/>
        <v/>
      </c>
      <c r="CS34" s="209"/>
      <c r="CT34" s="44">
        <f t="shared" si="33"/>
        <v>8</v>
      </c>
      <c r="CU34" s="44" t="str">
        <f t="shared" si="34"/>
        <v/>
      </c>
      <c r="CV34" s="44" t="str">
        <f t="shared" si="35"/>
        <v/>
      </c>
      <c r="CW34" s="44">
        <f t="shared" si="36"/>
        <v>1</v>
      </c>
      <c r="CX34" s="44">
        <f t="shared" si="37"/>
        <v>252</v>
      </c>
      <c r="DB34">
        <v>383</v>
      </c>
      <c r="DC34" t="str">
        <v>MICURA</v>
      </c>
      <c r="DD34" t="str">
        <v>KAMORU OLUWASEYI (MIC)</v>
      </c>
      <c r="DE34" s="31">
        <v>44866</v>
      </c>
      <c r="DF34" s="40">
        <v>0.76103009259259258</v>
      </c>
      <c r="DH34" t="s">
        <v>60</v>
      </c>
      <c r="DI34" s="32">
        <f t="shared" si="38"/>
        <v>44893</v>
      </c>
      <c r="DJ34" s="209" t="str">
        <f t="shared" si="39"/>
        <v/>
      </c>
      <c r="DK34" s="209"/>
      <c r="DL34" s="209" t="str">
        <f t="shared" si="40"/>
        <v/>
      </c>
      <c r="DM34" s="209"/>
      <c r="DN34" s="44">
        <f t="shared" si="41"/>
        <v>26</v>
      </c>
      <c r="DO34" s="209">
        <f t="shared" si="42"/>
        <v>217</v>
      </c>
      <c r="DP34" s="209"/>
      <c r="DQ34" s="209"/>
      <c r="DR34" s="209"/>
      <c r="DS34" s="209"/>
      <c r="DT34" s="44" t="str">
        <f t="shared" si="43"/>
        <v/>
      </c>
      <c r="DU34" s="209" t="str">
        <f t="shared" si="44"/>
        <v/>
      </c>
      <c r="DV34" s="209"/>
      <c r="DW34" s="209" t="str">
        <f t="shared" si="45"/>
        <v/>
      </c>
      <c r="DX34" s="209"/>
      <c r="DY34" s="44">
        <f t="shared" si="46"/>
        <v>2</v>
      </c>
      <c r="DZ34" s="44" t="str">
        <f t="shared" si="47"/>
        <v/>
      </c>
      <c r="EA34" s="44" t="str">
        <f t="shared" si="48"/>
        <v/>
      </c>
      <c r="EB34" s="44" t="str">
        <f t="shared" si="49"/>
        <v/>
      </c>
      <c r="EC34" s="44">
        <f t="shared" si="50"/>
        <v>245</v>
      </c>
      <c r="EE34" t="s">
        <v>60</v>
      </c>
      <c r="EF34" s="31">
        <f t="shared" si="51"/>
        <v>44893</v>
      </c>
      <c r="EG34" s="44">
        <f t="shared" si="52"/>
        <v>19</v>
      </c>
      <c r="EH34" s="44">
        <f t="shared" si="53"/>
        <v>234</v>
      </c>
      <c r="EI34" s="44">
        <f t="shared" si="54"/>
        <v>252</v>
      </c>
      <c r="EJ34" s="44">
        <f t="shared" si="55"/>
        <v>245</v>
      </c>
      <c r="EK34" s="44">
        <f t="shared" si="56"/>
        <v>750</v>
      </c>
    </row>
    <row r="35" spans="1:141" x14ac:dyDescent="0.25">
      <c r="A35" s="109" t="s">
        <v>1227</v>
      </c>
      <c r="B35">
        <v>34</v>
      </c>
      <c r="C35" s="109" t="s">
        <v>52</v>
      </c>
      <c r="D35" s="109" t="s">
        <v>1248</v>
      </c>
      <c r="E35" s="94">
        <v>44866</v>
      </c>
      <c r="F35" s="174">
        <v>0.25292824074074072</v>
      </c>
      <c r="G35">
        <v>2</v>
      </c>
      <c r="H35" s="109" t="s">
        <v>1249</v>
      </c>
      <c r="I35">
        <v>5420315</v>
      </c>
      <c r="M35">
        <v>542</v>
      </c>
      <c r="N35" t="str">
        <v>MICURA</v>
      </c>
      <c r="O35" t="str">
        <v>CHARLES O. OKWUHOR(MIC)</v>
      </c>
      <c r="P35" s="31">
        <v>44866</v>
      </c>
      <c r="Q35" s="40">
        <v>0.97758101851851853</v>
      </c>
      <c r="S35" t="s">
        <v>61</v>
      </c>
      <c r="T35" s="32">
        <v>44894</v>
      </c>
      <c r="U35" s="209" t="str">
        <f t="shared" si="0"/>
        <v/>
      </c>
      <c r="V35" s="209"/>
      <c r="W35" s="209" t="str">
        <f t="shared" si="1"/>
        <v/>
      </c>
      <c r="X35" s="209"/>
      <c r="Y35" s="44">
        <f t="shared" si="2"/>
        <v>6</v>
      </c>
      <c r="Z35" s="209">
        <f t="shared" si="3"/>
        <v>45</v>
      </c>
      <c r="AA35" s="209"/>
      <c r="AB35" s="209"/>
      <c r="AC35" s="209"/>
      <c r="AD35" s="209"/>
      <c r="AE35" s="44" t="str">
        <f t="shared" si="4"/>
        <v/>
      </c>
      <c r="AF35" s="209" t="str">
        <f t="shared" si="5"/>
        <v/>
      </c>
      <c r="AG35" s="209"/>
      <c r="AH35" s="209" t="str">
        <f t="shared" si="6"/>
        <v/>
      </c>
      <c r="AI35" s="209"/>
      <c r="AJ35" s="44" t="str">
        <f t="shared" si="7"/>
        <v/>
      </c>
      <c r="AK35" s="44" t="str">
        <f t="shared" si="8"/>
        <v/>
      </c>
      <c r="AL35" s="44" t="str">
        <f t="shared" si="9"/>
        <v/>
      </c>
      <c r="AM35" s="44" t="str">
        <f t="shared" si="10"/>
        <v/>
      </c>
      <c r="AN35" s="44">
        <f t="shared" si="11"/>
        <v>51</v>
      </c>
      <c r="AR35">
        <v>54</v>
      </c>
      <c r="AS35" t="str">
        <v>MICURA</v>
      </c>
      <c r="AT35" t="str">
        <v>PETER ADEDOKUN (MIC)</v>
      </c>
      <c r="AU35" s="31">
        <v>44866</v>
      </c>
      <c r="AV35" s="40">
        <v>0.25646990740740738</v>
      </c>
      <c r="AX35" t="s">
        <v>61</v>
      </c>
      <c r="AY35" s="32">
        <f t="shared" si="12"/>
        <v>44894</v>
      </c>
      <c r="AZ35" s="209" t="str">
        <f t="shared" si="13"/>
        <v/>
      </c>
      <c r="BA35" s="209"/>
      <c r="BB35" s="209" t="str">
        <f t="shared" si="14"/>
        <v/>
      </c>
      <c r="BC35" s="209"/>
      <c r="BD35" s="44">
        <f t="shared" si="15"/>
        <v>54</v>
      </c>
      <c r="BE35" s="209">
        <f t="shared" si="16"/>
        <v>185</v>
      </c>
      <c r="BF35" s="209"/>
      <c r="BG35" s="209"/>
      <c r="BH35" s="209"/>
      <c r="BI35" s="209"/>
      <c r="BJ35" s="44" t="str">
        <f t="shared" si="17"/>
        <v/>
      </c>
      <c r="BK35" s="209" t="str">
        <f t="shared" si="18"/>
        <v/>
      </c>
      <c r="BL35" s="209"/>
      <c r="BM35" s="209" t="str">
        <f t="shared" si="19"/>
        <v/>
      </c>
      <c r="BN35" s="209"/>
      <c r="BO35" s="44">
        <f t="shared" si="20"/>
        <v>1</v>
      </c>
      <c r="BP35" s="44" t="str">
        <f t="shared" si="21"/>
        <v/>
      </c>
      <c r="BQ35" s="44" t="str">
        <f t="shared" si="22"/>
        <v/>
      </c>
      <c r="BR35" s="44" t="str">
        <f t="shared" si="23"/>
        <v/>
      </c>
      <c r="BS35" s="44">
        <f t="shared" si="24"/>
        <v>240</v>
      </c>
      <c r="BW35">
        <v>202</v>
      </c>
      <c r="BX35" t="str">
        <v>MICURA</v>
      </c>
      <c r="BY35" t="str">
        <v>AJAYI ADESHOLA (MIC)</v>
      </c>
      <c r="BZ35" s="31">
        <v>44866</v>
      </c>
      <c r="CA35" s="40">
        <v>0.48790509259259257</v>
      </c>
      <c r="CC35" t="s">
        <v>61</v>
      </c>
      <c r="CD35" s="32">
        <f t="shared" si="25"/>
        <v>44894</v>
      </c>
      <c r="CE35" s="209">
        <f t="shared" si="26"/>
        <v>2</v>
      </c>
      <c r="CF35" s="209"/>
      <c r="CG35" s="209">
        <f t="shared" si="27"/>
        <v>2</v>
      </c>
      <c r="CH35" s="209"/>
      <c r="CI35" s="44">
        <f t="shared" si="28"/>
        <v>65</v>
      </c>
      <c r="CJ35" s="209">
        <f t="shared" si="29"/>
        <v>191</v>
      </c>
      <c r="CK35" s="209"/>
      <c r="CL35" s="209"/>
      <c r="CM35" s="209"/>
      <c r="CN35" s="209"/>
      <c r="CO35" s="44">
        <f t="shared" si="30"/>
        <v>2</v>
      </c>
      <c r="CP35" s="209" t="str">
        <f t="shared" si="31"/>
        <v/>
      </c>
      <c r="CQ35" s="209"/>
      <c r="CR35" s="209" t="str">
        <f t="shared" si="32"/>
        <v/>
      </c>
      <c r="CS35" s="209"/>
      <c r="CT35" s="44">
        <f t="shared" si="33"/>
        <v>5</v>
      </c>
      <c r="CU35" s="44" t="str">
        <f t="shared" si="34"/>
        <v/>
      </c>
      <c r="CV35" s="44" t="str">
        <f t="shared" si="35"/>
        <v/>
      </c>
      <c r="CW35" s="44">
        <f t="shared" si="36"/>
        <v>1</v>
      </c>
      <c r="CX35" s="44">
        <f t="shared" si="37"/>
        <v>268</v>
      </c>
      <c r="DB35">
        <v>384</v>
      </c>
      <c r="DC35" t="str">
        <v>MICURA</v>
      </c>
      <c r="DD35" t="str">
        <v>OLUKOTUN TEMITOPE (MIC)</v>
      </c>
      <c r="DE35" s="31">
        <v>44866</v>
      </c>
      <c r="DF35" s="40">
        <v>0.76108796296296299</v>
      </c>
      <c r="DH35" t="s">
        <v>61</v>
      </c>
      <c r="DI35" s="32">
        <f t="shared" si="38"/>
        <v>44894</v>
      </c>
      <c r="DJ35" s="209" t="str">
        <f t="shared" si="39"/>
        <v/>
      </c>
      <c r="DK35" s="209"/>
      <c r="DL35" s="209" t="str">
        <f t="shared" si="40"/>
        <v/>
      </c>
      <c r="DM35" s="209"/>
      <c r="DN35" s="44">
        <f t="shared" si="41"/>
        <v>27</v>
      </c>
      <c r="DO35" s="209">
        <f t="shared" si="42"/>
        <v>148</v>
      </c>
      <c r="DP35" s="209"/>
      <c r="DQ35" s="209"/>
      <c r="DR35" s="209"/>
      <c r="DS35" s="209"/>
      <c r="DT35" s="44" t="str">
        <f t="shared" si="43"/>
        <v/>
      </c>
      <c r="DU35" s="209" t="str">
        <f t="shared" si="44"/>
        <v/>
      </c>
      <c r="DV35" s="209"/>
      <c r="DW35" s="209" t="str">
        <f t="shared" si="45"/>
        <v/>
      </c>
      <c r="DX35" s="209"/>
      <c r="DY35" s="44">
        <f t="shared" si="46"/>
        <v>2</v>
      </c>
      <c r="DZ35" s="44" t="str">
        <f t="shared" si="47"/>
        <v/>
      </c>
      <c r="EA35" s="44" t="str">
        <f t="shared" si="48"/>
        <v/>
      </c>
      <c r="EB35" s="44" t="str">
        <f t="shared" si="49"/>
        <v/>
      </c>
      <c r="EC35" s="44">
        <f t="shared" si="50"/>
        <v>177</v>
      </c>
      <c r="EE35" t="s">
        <v>61</v>
      </c>
      <c r="EF35" s="31">
        <f t="shared" si="51"/>
        <v>44894</v>
      </c>
      <c r="EG35" s="44">
        <f t="shared" si="52"/>
        <v>51</v>
      </c>
      <c r="EH35" s="44">
        <f t="shared" si="53"/>
        <v>240</v>
      </c>
      <c r="EI35" s="44">
        <f t="shared" si="54"/>
        <v>268</v>
      </c>
      <c r="EJ35" s="44">
        <f t="shared" si="55"/>
        <v>177</v>
      </c>
      <c r="EK35" s="44">
        <f t="shared" si="56"/>
        <v>736</v>
      </c>
    </row>
    <row r="36" spans="1:141" x14ac:dyDescent="0.25">
      <c r="A36" s="109" t="s">
        <v>1227</v>
      </c>
      <c r="B36">
        <v>35</v>
      </c>
      <c r="C36" s="109" t="s">
        <v>52</v>
      </c>
      <c r="D36" s="109" t="s">
        <v>1250</v>
      </c>
      <c r="E36" s="94">
        <v>44866</v>
      </c>
      <c r="F36" s="174">
        <v>0.25299768518518517</v>
      </c>
      <c r="G36">
        <v>2</v>
      </c>
      <c r="H36" s="109" t="s">
        <v>1251</v>
      </c>
      <c r="I36">
        <v>5409209</v>
      </c>
      <c r="M36">
        <v>543</v>
      </c>
      <c r="N36" t="str">
        <v>OPERATIONS</v>
      </c>
      <c r="O36" t="str">
        <v>EMMANUEL PROSPER N. (OP</v>
      </c>
      <c r="P36" s="31">
        <v>44866</v>
      </c>
      <c r="Q36" s="40">
        <v>0.97813657407407406</v>
      </c>
      <c r="S36" t="s">
        <v>62</v>
      </c>
      <c r="T36" s="32">
        <v>44895</v>
      </c>
      <c r="U36" s="209" t="str">
        <f t="shared" si="0"/>
        <v/>
      </c>
      <c r="V36" s="209"/>
      <c r="W36" s="209" t="str">
        <f t="shared" si="1"/>
        <v/>
      </c>
      <c r="X36" s="209"/>
      <c r="Y36" s="44">
        <f t="shared" si="2"/>
        <v>16</v>
      </c>
      <c r="Z36" s="209">
        <f t="shared" si="3"/>
        <v>45</v>
      </c>
      <c r="AA36" s="209"/>
      <c r="AB36" s="209"/>
      <c r="AC36" s="209"/>
      <c r="AD36" s="209"/>
      <c r="AE36" s="44" t="str">
        <f t="shared" si="4"/>
        <v/>
      </c>
      <c r="AF36" s="209" t="str">
        <f t="shared" si="5"/>
        <v/>
      </c>
      <c r="AG36" s="209"/>
      <c r="AH36" s="209" t="str">
        <f t="shared" si="6"/>
        <v/>
      </c>
      <c r="AI36" s="209"/>
      <c r="AJ36" s="44" t="str">
        <f t="shared" si="7"/>
        <v/>
      </c>
      <c r="AK36" s="44" t="str">
        <f t="shared" si="8"/>
        <v/>
      </c>
      <c r="AL36" s="44" t="str">
        <f t="shared" si="9"/>
        <v/>
      </c>
      <c r="AM36" s="44" t="str">
        <f t="shared" si="10"/>
        <v/>
      </c>
      <c r="AN36" s="44">
        <f t="shared" si="11"/>
        <v>61</v>
      </c>
      <c r="AR36">
        <v>55</v>
      </c>
      <c r="AS36" t="str">
        <v>OPERATIONS</v>
      </c>
      <c r="AT36" t="str">
        <v>AYODELE AYENI</v>
      </c>
      <c r="AU36" s="31">
        <v>44866</v>
      </c>
      <c r="AV36" s="40">
        <v>0.2570486111111111</v>
      </c>
      <c r="AX36" t="s">
        <v>62</v>
      </c>
      <c r="AY36" s="32">
        <f t="shared" si="12"/>
        <v>44895</v>
      </c>
      <c r="AZ36" s="209" t="str">
        <f t="shared" si="13"/>
        <v/>
      </c>
      <c r="BA36" s="209"/>
      <c r="BB36" s="209" t="str">
        <f t="shared" si="14"/>
        <v/>
      </c>
      <c r="BC36" s="209"/>
      <c r="BD36" s="44">
        <f t="shared" si="15"/>
        <v>67</v>
      </c>
      <c r="BE36" s="209">
        <f t="shared" si="16"/>
        <v>136</v>
      </c>
      <c r="BF36" s="209"/>
      <c r="BG36" s="209"/>
      <c r="BH36" s="209"/>
      <c r="BI36" s="209"/>
      <c r="BJ36" s="44" t="str">
        <f t="shared" si="17"/>
        <v/>
      </c>
      <c r="BK36" s="209" t="str">
        <f t="shared" si="18"/>
        <v/>
      </c>
      <c r="BL36" s="209"/>
      <c r="BM36" s="209" t="str">
        <f t="shared" si="19"/>
        <v/>
      </c>
      <c r="BN36" s="209"/>
      <c r="BO36" s="44" t="str">
        <f t="shared" si="20"/>
        <v/>
      </c>
      <c r="BP36" s="44" t="str">
        <f t="shared" si="21"/>
        <v/>
      </c>
      <c r="BQ36" s="44" t="str">
        <f t="shared" si="22"/>
        <v/>
      </c>
      <c r="BR36" s="44" t="str">
        <f t="shared" si="23"/>
        <v/>
      </c>
      <c r="BS36" s="44">
        <f t="shared" si="24"/>
        <v>203</v>
      </c>
      <c r="BW36">
        <v>203</v>
      </c>
      <c r="BX36" t="str">
        <v>MICURA</v>
      </c>
      <c r="BY36" t="str">
        <v>KAINE EMEKA (MIC)</v>
      </c>
      <c r="BZ36" s="31">
        <v>44866</v>
      </c>
      <c r="CA36" s="40">
        <v>0.48796296296296299</v>
      </c>
      <c r="CC36" t="s">
        <v>62</v>
      </c>
      <c r="CD36" s="32">
        <f t="shared" si="25"/>
        <v>44895</v>
      </c>
      <c r="CE36" s="209">
        <f t="shared" si="26"/>
        <v>2</v>
      </c>
      <c r="CF36" s="209"/>
      <c r="CG36" s="209">
        <f t="shared" si="27"/>
        <v>2</v>
      </c>
      <c r="CH36" s="209"/>
      <c r="CI36" s="44">
        <f t="shared" si="28"/>
        <v>67</v>
      </c>
      <c r="CJ36" s="209">
        <f t="shared" si="29"/>
        <v>161</v>
      </c>
      <c r="CK36" s="209"/>
      <c r="CL36" s="209"/>
      <c r="CM36" s="209"/>
      <c r="CN36" s="209"/>
      <c r="CO36" s="44">
        <f t="shared" si="30"/>
        <v>2</v>
      </c>
      <c r="CP36" s="209" t="str">
        <f t="shared" si="31"/>
        <v/>
      </c>
      <c r="CQ36" s="209"/>
      <c r="CR36" s="209" t="str">
        <f t="shared" si="32"/>
        <v/>
      </c>
      <c r="CS36" s="209"/>
      <c r="CT36" s="44">
        <f t="shared" si="33"/>
        <v>4</v>
      </c>
      <c r="CU36" s="44" t="str">
        <f t="shared" si="34"/>
        <v/>
      </c>
      <c r="CV36" s="44" t="str">
        <f t="shared" si="35"/>
        <v/>
      </c>
      <c r="CW36" s="44">
        <f t="shared" si="36"/>
        <v>1</v>
      </c>
      <c r="CX36" s="44">
        <f t="shared" si="37"/>
        <v>239</v>
      </c>
      <c r="DB36">
        <v>385</v>
      </c>
      <c r="DC36" t="str">
        <v>MICURA</v>
      </c>
      <c r="DD36" t="str">
        <v>AMOGO E. JOHNSON</v>
      </c>
      <c r="DE36" s="31">
        <v>44866</v>
      </c>
      <c r="DF36" s="40">
        <v>0.76115740740740745</v>
      </c>
      <c r="DH36" t="s">
        <v>62</v>
      </c>
      <c r="DI36" s="32">
        <f t="shared" si="38"/>
        <v>44895</v>
      </c>
      <c r="DJ36" s="209" t="str">
        <f t="shared" si="39"/>
        <v/>
      </c>
      <c r="DK36" s="209"/>
      <c r="DL36" s="209">
        <f t="shared" si="40"/>
        <v>1</v>
      </c>
      <c r="DM36" s="209"/>
      <c r="DN36" s="44">
        <f t="shared" si="41"/>
        <v>36</v>
      </c>
      <c r="DO36" s="209">
        <f t="shared" si="42"/>
        <v>212</v>
      </c>
      <c r="DP36" s="209"/>
      <c r="DQ36" s="209"/>
      <c r="DR36" s="209"/>
      <c r="DS36" s="209"/>
      <c r="DT36" s="44" t="str">
        <f t="shared" si="43"/>
        <v/>
      </c>
      <c r="DU36" s="209" t="str">
        <f t="shared" si="44"/>
        <v/>
      </c>
      <c r="DV36" s="209"/>
      <c r="DW36" s="209" t="str">
        <f t="shared" si="45"/>
        <v/>
      </c>
      <c r="DX36" s="209"/>
      <c r="DY36" s="44">
        <f t="shared" si="46"/>
        <v>2</v>
      </c>
      <c r="DZ36" s="44" t="str">
        <f t="shared" si="47"/>
        <v/>
      </c>
      <c r="EA36" s="44" t="str">
        <f t="shared" si="48"/>
        <v/>
      </c>
      <c r="EB36" s="44">
        <f t="shared" si="49"/>
        <v>1</v>
      </c>
      <c r="EC36" s="44">
        <f t="shared" si="50"/>
        <v>252</v>
      </c>
      <c r="EE36" t="s">
        <v>62</v>
      </c>
      <c r="EF36" s="31">
        <f t="shared" si="51"/>
        <v>44895</v>
      </c>
      <c r="EG36" s="44">
        <f t="shared" si="52"/>
        <v>61</v>
      </c>
      <c r="EH36" s="44">
        <f t="shared" si="53"/>
        <v>203</v>
      </c>
      <c r="EI36" s="44">
        <f t="shared" si="54"/>
        <v>239</v>
      </c>
      <c r="EJ36" s="44">
        <f t="shared" si="55"/>
        <v>252</v>
      </c>
      <c r="EK36" s="44">
        <f t="shared" si="56"/>
        <v>755</v>
      </c>
    </row>
    <row r="37" spans="1:141" x14ac:dyDescent="0.25">
      <c r="A37" s="109" t="s">
        <v>1227</v>
      </c>
      <c r="B37">
        <v>36</v>
      </c>
      <c r="C37" s="109" t="s">
        <v>53</v>
      </c>
      <c r="D37" s="109" t="s">
        <v>758</v>
      </c>
      <c r="E37" s="94">
        <v>44866</v>
      </c>
      <c r="F37" s="174">
        <v>0.25324074074074077</v>
      </c>
      <c r="G37">
        <v>2</v>
      </c>
      <c r="H37" s="109" t="s">
        <v>759</v>
      </c>
      <c r="I37"/>
      <c r="M37">
        <v>544</v>
      </c>
      <c r="N37" t="str">
        <v>MICURA</v>
      </c>
      <c r="O37" t="str">
        <v>PETER ADEDOKUN (MIC)</v>
      </c>
      <c r="P37" s="31">
        <v>44866</v>
      </c>
      <c r="Q37" s="40">
        <v>0.98045138888888894</v>
      </c>
      <c r="S37" t="s">
        <v>63</v>
      </c>
      <c r="T37" s="32"/>
      <c r="U37" s="209" t="str">
        <f t="shared" si="0"/>
        <v/>
      </c>
      <c r="V37" s="209"/>
      <c r="W37" s="209" t="str">
        <f t="shared" si="1"/>
        <v/>
      </c>
      <c r="X37" s="209"/>
      <c r="Y37" s="44" t="str">
        <f t="shared" si="2"/>
        <v/>
      </c>
      <c r="Z37" s="209" t="str">
        <f t="shared" si="3"/>
        <v/>
      </c>
      <c r="AA37" s="209"/>
      <c r="AB37" s="209"/>
      <c r="AC37" s="209"/>
      <c r="AD37" s="209"/>
      <c r="AE37" s="44" t="str">
        <f t="shared" si="4"/>
        <v/>
      </c>
      <c r="AF37" s="209" t="str">
        <f t="shared" si="5"/>
        <v/>
      </c>
      <c r="AG37" s="209"/>
      <c r="AH37" s="209" t="str">
        <f t="shared" si="6"/>
        <v/>
      </c>
      <c r="AI37" s="209"/>
      <c r="AJ37" s="44" t="str">
        <f t="shared" si="7"/>
        <v/>
      </c>
      <c r="AK37" s="44" t="str">
        <f t="shared" si="8"/>
        <v/>
      </c>
      <c r="AL37" s="44" t="str">
        <f t="shared" si="9"/>
        <v/>
      </c>
      <c r="AM37" s="44" t="str">
        <f t="shared" si="10"/>
        <v/>
      </c>
      <c r="AN37" s="44" t="str">
        <f t="shared" si="11"/>
        <v/>
      </c>
      <c r="AR37">
        <v>56</v>
      </c>
      <c r="AS37" t="str">
        <v>OPERATIONS</v>
      </c>
      <c r="AT37" t="str">
        <v>ASUQUO BASSEY E. (MIC)</v>
      </c>
      <c r="AU37" s="31">
        <v>44866</v>
      </c>
      <c r="AV37" s="40">
        <v>0.25733796296296296</v>
      </c>
      <c r="AX37" t="s">
        <v>63</v>
      </c>
      <c r="AY37" s="32" t="str">
        <f t="shared" si="12"/>
        <v/>
      </c>
      <c r="AZ37" s="209" t="str">
        <f t="shared" si="13"/>
        <v/>
      </c>
      <c r="BA37" s="209"/>
      <c r="BB37" s="209" t="str">
        <f t="shared" si="14"/>
        <v/>
      </c>
      <c r="BC37" s="209"/>
      <c r="BD37" s="44" t="str">
        <f t="shared" si="15"/>
        <v/>
      </c>
      <c r="BE37" s="209" t="str">
        <f t="shared" si="16"/>
        <v/>
      </c>
      <c r="BF37" s="209"/>
      <c r="BG37" s="209"/>
      <c r="BH37" s="209"/>
      <c r="BI37" s="209"/>
      <c r="BJ37" s="44" t="str">
        <f t="shared" si="17"/>
        <v/>
      </c>
      <c r="BK37" s="209" t="str">
        <f t="shared" si="18"/>
        <v/>
      </c>
      <c r="BL37" s="209"/>
      <c r="BM37" s="209" t="str">
        <f t="shared" si="19"/>
        <v/>
      </c>
      <c r="BN37" s="209"/>
      <c r="BO37" s="44" t="str">
        <f t="shared" si="20"/>
        <v/>
      </c>
      <c r="BP37" s="44" t="str">
        <f t="shared" si="21"/>
        <v/>
      </c>
      <c r="BQ37" s="44" t="str">
        <f t="shared" si="22"/>
        <v/>
      </c>
      <c r="BR37" s="44" t="str">
        <f t="shared" si="23"/>
        <v/>
      </c>
      <c r="BS37" s="44" t="str">
        <f t="shared" si="24"/>
        <v/>
      </c>
      <c r="BW37">
        <v>204</v>
      </c>
      <c r="BX37" t="str">
        <v>OPERATIONS</v>
      </c>
      <c r="BY37" t="str">
        <v>ADEDIRAN ADEKUNLE M (OP</v>
      </c>
      <c r="BZ37" s="31">
        <v>44866</v>
      </c>
      <c r="CA37" s="40">
        <v>0.4881597222222222</v>
      </c>
      <c r="CC37" t="s">
        <v>63</v>
      </c>
      <c r="CD37" s="32" t="str">
        <f t="shared" si="25"/>
        <v/>
      </c>
      <c r="CE37" s="209" t="str">
        <f t="shared" si="26"/>
        <v/>
      </c>
      <c r="CF37" s="209"/>
      <c r="CG37" s="209" t="str">
        <f t="shared" si="27"/>
        <v/>
      </c>
      <c r="CH37" s="209"/>
      <c r="CI37" s="44" t="str">
        <f t="shared" si="28"/>
        <v/>
      </c>
      <c r="CJ37" s="209" t="str">
        <f t="shared" si="29"/>
        <v/>
      </c>
      <c r="CK37" s="209"/>
      <c r="CL37" s="209"/>
      <c r="CM37" s="209"/>
      <c r="CN37" s="209"/>
      <c r="CO37" s="44" t="str">
        <f t="shared" si="30"/>
        <v/>
      </c>
      <c r="CP37" s="209" t="str">
        <f t="shared" si="31"/>
        <v/>
      </c>
      <c r="CQ37" s="209"/>
      <c r="CR37" s="209" t="str">
        <f t="shared" si="32"/>
        <v/>
      </c>
      <c r="CS37" s="209"/>
      <c r="CT37" s="44" t="str">
        <f t="shared" si="33"/>
        <v/>
      </c>
      <c r="CU37" s="44" t="str">
        <f t="shared" si="34"/>
        <v/>
      </c>
      <c r="CV37" s="44" t="str">
        <f t="shared" si="35"/>
        <v/>
      </c>
      <c r="CW37" s="44" t="str">
        <f t="shared" si="36"/>
        <v/>
      </c>
      <c r="CX37" s="44" t="str">
        <f t="shared" si="37"/>
        <v/>
      </c>
      <c r="DB37">
        <v>386</v>
      </c>
      <c r="DC37" t="str">
        <v>OPERATIONS</v>
      </c>
      <c r="DD37" t="str">
        <v>ISIAKA LASISI (OPS)</v>
      </c>
      <c r="DE37" s="31">
        <v>44866</v>
      </c>
      <c r="DF37" s="40">
        <v>0.76121527777777775</v>
      </c>
      <c r="DH37" t="s">
        <v>63</v>
      </c>
      <c r="DI37" s="32" t="str">
        <f t="shared" si="38"/>
        <v/>
      </c>
      <c r="DJ37" s="209" t="str">
        <f t="shared" si="39"/>
        <v/>
      </c>
      <c r="DK37" s="209"/>
      <c r="DL37" s="209" t="str">
        <f t="shared" si="40"/>
        <v/>
      </c>
      <c r="DM37" s="209"/>
      <c r="DN37" s="44" t="str">
        <f t="shared" si="41"/>
        <v/>
      </c>
      <c r="DO37" s="209" t="str">
        <f t="shared" si="42"/>
        <v/>
      </c>
      <c r="DP37" s="209"/>
      <c r="DQ37" s="209"/>
      <c r="DR37" s="209"/>
      <c r="DS37" s="209"/>
      <c r="DT37" s="44" t="str">
        <f t="shared" si="43"/>
        <v/>
      </c>
      <c r="DU37" s="209" t="str">
        <f t="shared" si="44"/>
        <v/>
      </c>
      <c r="DV37" s="209"/>
      <c r="DW37" s="209" t="str">
        <f t="shared" si="45"/>
        <v/>
      </c>
      <c r="DX37" s="209"/>
      <c r="DY37" s="44" t="str">
        <f t="shared" si="46"/>
        <v/>
      </c>
      <c r="DZ37" s="44" t="str">
        <f t="shared" si="47"/>
        <v/>
      </c>
      <c r="EA37" s="44" t="str">
        <f t="shared" si="48"/>
        <v/>
      </c>
      <c r="EB37" s="44" t="str">
        <f t="shared" si="49"/>
        <v/>
      </c>
      <c r="EC37" s="44" t="str">
        <f t="shared" si="50"/>
        <v/>
      </c>
      <c r="EE37" t="s">
        <v>63</v>
      </c>
      <c r="EF37" s="31" t="str">
        <f t="shared" si="51"/>
        <v/>
      </c>
      <c r="EG37" s="44" t="str">
        <f t="shared" si="52"/>
        <v/>
      </c>
      <c r="EH37" s="44" t="str">
        <f t="shared" si="53"/>
        <v/>
      </c>
      <c r="EI37" s="44" t="str">
        <f t="shared" si="54"/>
        <v/>
      </c>
      <c r="EJ37" s="44" t="str">
        <f t="shared" si="55"/>
        <v/>
      </c>
      <c r="EK37" s="44" t="str">
        <f t="shared" si="56"/>
        <v/>
      </c>
    </row>
    <row r="38" spans="1:141" x14ac:dyDescent="0.25">
      <c r="A38" s="109" t="s">
        <v>1227</v>
      </c>
      <c r="B38">
        <v>37</v>
      </c>
      <c r="C38" s="109" t="s">
        <v>53</v>
      </c>
      <c r="D38" s="109" t="s">
        <v>1252</v>
      </c>
      <c r="E38" s="94">
        <v>44866</v>
      </c>
      <c r="F38" s="174">
        <v>0.25335648148148149</v>
      </c>
      <c r="G38">
        <v>2</v>
      </c>
      <c r="H38" s="109" t="s">
        <v>1253</v>
      </c>
      <c r="I38">
        <v>14807551</v>
      </c>
      <c r="M38">
        <v>545</v>
      </c>
      <c r="N38" t="str">
        <v>MICURA</v>
      </c>
      <c r="O38" t="str">
        <v>IRANLOYE OLADOYE M.(MIC)</v>
      </c>
      <c r="P38" s="31">
        <v>44866</v>
      </c>
      <c r="Q38" s="40">
        <v>0.98105324074074074</v>
      </c>
      <c r="S38" t="s">
        <v>64</v>
      </c>
      <c r="T38" s="32"/>
      <c r="U38" s="209" t="str">
        <f t="shared" si="0"/>
        <v/>
      </c>
      <c r="V38" s="209"/>
      <c r="W38" s="209" t="str">
        <f t="shared" si="1"/>
        <v/>
      </c>
      <c r="X38" s="209"/>
      <c r="Y38" s="44" t="str">
        <f t="shared" si="2"/>
        <v/>
      </c>
      <c r="Z38" s="209" t="str">
        <f t="shared" si="3"/>
        <v/>
      </c>
      <c r="AA38" s="209"/>
      <c r="AB38" s="209"/>
      <c r="AC38" s="209"/>
      <c r="AD38" s="209"/>
      <c r="AE38" s="44" t="str">
        <f t="shared" si="4"/>
        <v/>
      </c>
      <c r="AF38" s="209" t="str">
        <f t="shared" si="5"/>
        <v/>
      </c>
      <c r="AG38" s="209"/>
      <c r="AH38" s="209" t="str">
        <f t="shared" si="6"/>
        <v/>
      </c>
      <c r="AI38" s="209"/>
      <c r="AJ38" s="44" t="str">
        <f t="shared" si="7"/>
        <v/>
      </c>
      <c r="AK38" s="44" t="str">
        <f t="shared" si="8"/>
        <v/>
      </c>
      <c r="AL38" s="44" t="str">
        <f t="shared" si="9"/>
        <v/>
      </c>
      <c r="AM38" s="44" t="str">
        <f t="shared" si="10"/>
        <v/>
      </c>
      <c r="AN38" s="44" t="str">
        <f t="shared" si="11"/>
        <v/>
      </c>
      <c r="AR38">
        <v>57</v>
      </c>
      <c r="AS38" t="str">
        <v>ENGINEERING</v>
      </c>
      <c r="AT38" t="str">
        <v>OSAYANDE GODDY (ENGR)</v>
      </c>
      <c r="AU38" s="31">
        <v>44866</v>
      </c>
      <c r="AV38" s="40">
        <v>0.25778935185185187</v>
      </c>
      <c r="AX38" t="s">
        <v>64</v>
      </c>
      <c r="AY38" s="32" t="str">
        <f t="shared" si="12"/>
        <v/>
      </c>
      <c r="AZ38" s="209" t="str">
        <f t="shared" si="13"/>
        <v/>
      </c>
      <c r="BA38" s="209"/>
      <c r="BB38" s="209" t="str">
        <f t="shared" si="14"/>
        <v/>
      </c>
      <c r="BC38" s="209"/>
      <c r="BD38" s="44" t="str">
        <f t="shared" si="15"/>
        <v/>
      </c>
      <c r="BE38" s="209" t="str">
        <f t="shared" si="16"/>
        <v/>
      </c>
      <c r="BF38" s="209"/>
      <c r="BG38" s="209"/>
      <c r="BH38" s="209"/>
      <c r="BI38" s="209"/>
      <c r="BJ38" s="44" t="str">
        <f t="shared" si="17"/>
        <v/>
      </c>
      <c r="BK38" s="209" t="str">
        <f t="shared" si="18"/>
        <v/>
      </c>
      <c r="BL38" s="209"/>
      <c r="BM38" s="209" t="str">
        <f t="shared" si="19"/>
        <v/>
      </c>
      <c r="BN38" s="209"/>
      <c r="BO38" s="44" t="str">
        <f t="shared" si="20"/>
        <v/>
      </c>
      <c r="BP38" s="44" t="str">
        <f t="shared" si="21"/>
        <v/>
      </c>
      <c r="BQ38" s="44" t="str">
        <f t="shared" si="22"/>
        <v/>
      </c>
      <c r="BR38" s="44" t="str">
        <f t="shared" si="23"/>
        <v/>
      </c>
      <c r="BS38" s="44" t="str">
        <f t="shared" si="24"/>
        <v/>
      </c>
      <c r="BW38">
        <v>205</v>
      </c>
      <c r="BX38" t="str">
        <v>ENGINEERING</v>
      </c>
      <c r="BY38" t="str">
        <v>GIFT NWOKOCHA</v>
      </c>
      <c r="BZ38" s="31">
        <v>44866</v>
      </c>
      <c r="CA38" s="40">
        <v>0.48822916666666666</v>
      </c>
      <c r="CC38" t="s">
        <v>64</v>
      </c>
      <c r="CD38" s="32" t="str">
        <f t="shared" si="25"/>
        <v/>
      </c>
      <c r="CE38" s="209" t="str">
        <f t="shared" si="26"/>
        <v/>
      </c>
      <c r="CF38" s="209"/>
      <c r="CG38" s="209" t="str">
        <f t="shared" si="27"/>
        <v/>
      </c>
      <c r="CH38" s="209"/>
      <c r="CI38" s="44" t="str">
        <f t="shared" si="28"/>
        <v/>
      </c>
      <c r="CJ38" s="209" t="str">
        <f t="shared" si="29"/>
        <v/>
      </c>
      <c r="CK38" s="209"/>
      <c r="CL38" s="209"/>
      <c r="CM38" s="209"/>
      <c r="CN38" s="209"/>
      <c r="CO38" s="44" t="str">
        <f t="shared" si="30"/>
        <v/>
      </c>
      <c r="CP38" s="209" t="str">
        <f t="shared" si="31"/>
        <v/>
      </c>
      <c r="CQ38" s="209"/>
      <c r="CR38" s="209" t="str">
        <f t="shared" si="32"/>
        <v/>
      </c>
      <c r="CS38" s="209"/>
      <c r="CT38" s="44" t="str">
        <f t="shared" si="33"/>
        <v/>
      </c>
      <c r="CU38" s="44" t="str">
        <f t="shared" si="34"/>
        <v/>
      </c>
      <c r="CV38" s="44" t="str">
        <f t="shared" si="35"/>
        <v/>
      </c>
      <c r="CW38" s="44" t="str">
        <f t="shared" si="36"/>
        <v/>
      </c>
      <c r="CX38" s="44" t="str">
        <f t="shared" si="37"/>
        <v/>
      </c>
      <c r="DB38">
        <v>387</v>
      </c>
      <c r="DC38" t="str">
        <v>MICURA</v>
      </c>
      <c r="DD38" t="str">
        <v>CHIOMA ELIJAH O. (MIC)</v>
      </c>
      <c r="DE38" s="31">
        <v>44866</v>
      </c>
      <c r="DF38" s="40">
        <v>0.76128472222222221</v>
      </c>
      <c r="DH38" t="s">
        <v>64</v>
      </c>
      <c r="DI38" s="32" t="str">
        <f t="shared" si="38"/>
        <v/>
      </c>
      <c r="DJ38" s="209" t="str">
        <f t="shared" si="39"/>
        <v/>
      </c>
      <c r="DK38" s="209"/>
      <c r="DL38" s="209" t="str">
        <f t="shared" si="40"/>
        <v/>
      </c>
      <c r="DM38" s="209"/>
      <c r="DN38" s="44" t="str">
        <f t="shared" si="41"/>
        <v/>
      </c>
      <c r="DO38" s="209" t="str">
        <f t="shared" si="42"/>
        <v/>
      </c>
      <c r="DP38" s="209"/>
      <c r="DQ38" s="209"/>
      <c r="DR38" s="209"/>
      <c r="DS38" s="209"/>
      <c r="DT38" s="44" t="str">
        <f t="shared" si="43"/>
        <v/>
      </c>
      <c r="DU38" s="209" t="str">
        <f t="shared" si="44"/>
        <v/>
      </c>
      <c r="DV38" s="209"/>
      <c r="DW38" s="209" t="str">
        <f t="shared" si="45"/>
        <v/>
      </c>
      <c r="DX38" s="209"/>
      <c r="DY38" s="44" t="str">
        <f t="shared" si="46"/>
        <v/>
      </c>
      <c r="DZ38" s="44" t="str">
        <f t="shared" si="47"/>
        <v/>
      </c>
      <c r="EA38" s="44" t="str">
        <f t="shared" si="48"/>
        <v/>
      </c>
      <c r="EB38" s="44" t="str">
        <f t="shared" si="49"/>
        <v/>
      </c>
      <c r="EC38" s="44" t="str">
        <f t="shared" si="50"/>
        <v/>
      </c>
      <c r="EE38" t="s">
        <v>64</v>
      </c>
      <c r="EF38" s="31" t="str">
        <f t="shared" si="51"/>
        <v/>
      </c>
      <c r="EG38" s="44" t="str">
        <f t="shared" si="52"/>
        <v/>
      </c>
      <c r="EH38" s="44" t="str">
        <f t="shared" si="53"/>
        <v/>
      </c>
      <c r="EI38" s="44" t="str">
        <f t="shared" si="54"/>
        <v/>
      </c>
      <c r="EJ38" s="44" t="str">
        <f t="shared" si="55"/>
        <v/>
      </c>
      <c r="EK38" s="44" t="str">
        <f t="shared" si="56"/>
        <v/>
      </c>
    </row>
    <row r="39" spans="1:141" x14ac:dyDescent="0.25">
      <c r="A39" s="109" t="s">
        <v>1227</v>
      </c>
      <c r="B39">
        <v>38</v>
      </c>
      <c r="C39" s="109" t="s">
        <v>53</v>
      </c>
      <c r="D39" s="109" t="s">
        <v>1145</v>
      </c>
      <c r="E39" s="94">
        <v>44866</v>
      </c>
      <c r="F39" s="174">
        <v>0.25344907407407408</v>
      </c>
      <c r="G39">
        <v>2</v>
      </c>
      <c r="H39" s="109" t="s">
        <v>1146</v>
      </c>
      <c r="I39"/>
      <c r="M39">
        <v>546</v>
      </c>
      <c r="N39" t="str">
        <v>MICURA</v>
      </c>
      <c r="O39" t="str">
        <v>JIMOH OMOGBAI (MIC)</v>
      </c>
      <c r="P39" s="31">
        <v>44866</v>
      </c>
      <c r="Q39" s="40">
        <v>0.98115740740740742</v>
      </c>
      <c r="S39" t="s">
        <v>65</v>
      </c>
      <c r="T39" s="32"/>
      <c r="U39" s="209" t="str">
        <f t="shared" si="0"/>
        <v/>
      </c>
      <c r="V39" s="209"/>
      <c r="W39" s="209" t="str">
        <f t="shared" si="1"/>
        <v/>
      </c>
      <c r="X39" s="209"/>
      <c r="Y39" s="44" t="str">
        <f t="shared" si="2"/>
        <v/>
      </c>
      <c r="Z39" s="209" t="str">
        <f t="shared" si="3"/>
        <v/>
      </c>
      <c r="AA39" s="209"/>
      <c r="AB39" s="209"/>
      <c r="AC39" s="209"/>
      <c r="AD39" s="209"/>
      <c r="AE39" s="44" t="str">
        <f t="shared" si="4"/>
        <v/>
      </c>
      <c r="AF39" s="209" t="str">
        <f t="shared" si="5"/>
        <v/>
      </c>
      <c r="AG39" s="209"/>
      <c r="AH39" s="209" t="str">
        <f t="shared" si="6"/>
        <v/>
      </c>
      <c r="AI39" s="209"/>
      <c r="AJ39" s="44" t="str">
        <f t="shared" si="7"/>
        <v/>
      </c>
      <c r="AK39" s="44" t="str">
        <f t="shared" si="8"/>
        <v/>
      </c>
      <c r="AL39" s="44" t="str">
        <f t="shared" si="9"/>
        <v/>
      </c>
      <c r="AM39" s="44" t="str">
        <f t="shared" si="10"/>
        <v/>
      </c>
      <c r="AN39" s="44" t="str">
        <f t="shared" si="11"/>
        <v/>
      </c>
      <c r="AR39">
        <v>58</v>
      </c>
      <c r="AS39" t="str">
        <v>ENGINEERING</v>
      </c>
      <c r="AT39" t="str">
        <v>ABOLARIN OLUYEMI (ENGR)</v>
      </c>
      <c r="AU39" s="31">
        <v>44866</v>
      </c>
      <c r="AV39" s="40">
        <v>0.25806712962962963</v>
      </c>
      <c r="AX39" t="s">
        <v>65</v>
      </c>
      <c r="AY39" s="32" t="str">
        <f t="shared" si="12"/>
        <v/>
      </c>
      <c r="AZ39" s="209" t="str">
        <f t="shared" si="13"/>
        <v/>
      </c>
      <c r="BA39" s="209"/>
      <c r="BB39" s="209" t="str">
        <f t="shared" si="14"/>
        <v/>
      </c>
      <c r="BC39" s="209"/>
      <c r="BD39" s="44" t="str">
        <f t="shared" si="15"/>
        <v/>
      </c>
      <c r="BE39" s="209" t="str">
        <f t="shared" si="16"/>
        <v/>
      </c>
      <c r="BF39" s="209"/>
      <c r="BG39" s="209"/>
      <c r="BH39" s="209"/>
      <c r="BI39" s="209"/>
      <c r="BJ39" s="44" t="str">
        <f t="shared" si="17"/>
        <v/>
      </c>
      <c r="BK39" s="209" t="str">
        <f t="shared" si="18"/>
        <v/>
      </c>
      <c r="BL39" s="209"/>
      <c r="BM39" s="209" t="str">
        <f t="shared" si="19"/>
        <v/>
      </c>
      <c r="BN39" s="209"/>
      <c r="BO39" s="44" t="str">
        <f t="shared" si="20"/>
        <v/>
      </c>
      <c r="BP39" s="44" t="str">
        <f t="shared" si="21"/>
        <v/>
      </c>
      <c r="BQ39" s="44" t="str">
        <f t="shared" si="22"/>
        <v/>
      </c>
      <c r="BR39" s="44" t="str">
        <f t="shared" si="23"/>
        <v/>
      </c>
      <c r="BS39" s="44" t="str">
        <f t="shared" si="24"/>
        <v/>
      </c>
      <c r="BW39">
        <v>206</v>
      </c>
      <c r="BX39" t="str">
        <v>ENGINEERING</v>
      </c>
      <c r="BY39" t="str">
        <v>KOYA SAMUEL (ENGR)</v>
      </c>
      <c r="BZ39" s="31">
        <v>44866</v>
      </c>
      <c r="CA39" s="40">
        <v>0.48833333333333334</v>
      </c>
      <c r="CC39" t="s">
        <v>65</v>
      </c>
      <c r="CD39" s="32" t="str">
        <f t="shared" si="25"/>
        <v/>
      </c>
      <c r="CE39" s="209" t="str">
        <f t="shared" si="26"/>
        <v/>
      </c>
      <c r="CF39" s="209"/>
      <c r="CG39" s="209" t="str">
        <f t="shared" si="27"/>
        <v/>
      </c>
      <c r="CH39" s="209"/>
      <c r="CI39" s="44" t="str">
        <f t="shared" si="28"/>
        <v/>
      </c>
      <c r="CJ39" s="209" t="str">
        <f t="shared" si="29"/>
        <v/>
      </c>
      <c r="CK39" s="209"/>
      <c r="CL39" s="209"/>
      <c r="CM39" s="209"/>
      <c r="CN39" s="209"/>
      <c r="CO39" s="44" t="str">
        <f t="shared" si="30"/>
        <v/>
      </c>
      <c r="CP39" s="209" t="str">
        <f t="shared" si="31"/>
        <v/>
      </c>
      <c r="CQ39" s="209"/>
      <c r="CR39" s="209" t="str">
        <f t="shared" si="32"/>
        <v/>
      </c>
      <c r="CS39" s="209"/>
      <c r="CT39" s="44" t="str">
        <f t="shared" si="33"/>
        <v/>
      </c>
      <c r="CU39" s="44" t="str">
        <f t="shared" si="34"/>
        <v/>
      </c>
      <c r="CV39" s="44" t="str">
        <f t="shared" si="35"/>
        <v/>
      </c>
      <c r="CW39" s="44" t="str">
        <f t="shared" si="36"/>
        <v/>
      </c>
      <c r="CX39" s="44" t="str">
        <f t="shared" si="37"/>
        <v/>
      </c>
      <c r="DB39">
        <v>388</v>
      </c>
      <c r="DC39" t="str">
        <v>ENGINEERING</v>
      </c>
      <c r="DD39" t="str">
        <v>ASAKOMHE MATTHEW (ENGR)</v>
      </c>
      <c r="DE39" s="31">
        <v>44866</v>
      </c>
      <c r="DF39" s="40">
        <v>0.76156250000000003</v>
      </c>
      <c r="DH39" t="s">
        <v>65</v>
      </c>
      <c r="DI39" s="32" t="str">
        <f t="shared" si="38"/>
        <v/>
      </c>
      <c r="DJ39" s="209" t="str">
        <f t="shared" si="39"/>
        <v/>
      </c>
      <c r="DK39" s="209"/>
      <c r="DL39" s="209" t="str">
        <f t="shared" si="40"/>
        <v/>
      </c>
      <c r="DM39" s="209"/>
      <c r="DN39" s="44" t="str">
        <f t="shared" si="41"/>
        <v/>
      </c>
      <c r="DO39" s="209" t="str">
        <f t="shared" si="42"/>
        <v/>
      </c>
      <c r="DP39" s="209"/>
      <c r="DQ39" s="209"/>
      <c r="DR39" s="209"/>
      <c r="DS39" s="209"/>
      <c r="DT39" s="44" t="str">
        <f t="shared" si="43"/>
        <v/>
      </c>
      <c r="DU39" s="209" t="str">
        <f t="shared" si="44"/>
        <v/>
      </c>
      <c r="DV39" s="209"/>
      <c r="DW39" s="209" t="str">
        <f t="shared" si="45"/>
        <v/>
      </c>
      <c r="DX39" s="209"/>
      <c r="DY39" s="44" t="str">
        <f t="shared" si="46"/>
        <v/>
      </c>
      <c r="DZ39" s="44" t="str">
        <f t="shared" si="47"/>
        <v/>
      </c>
      <c r="EA39" s="44" t="str">
        <f t="shared" si="48"/>
        <v/>
      </c>
      <c r="EB39" s="44" t="str">
        <f t="shared" si="49"/>
        <v/>
      </c>
      <c r="EC39" s="44" t="str">
        <f t="shared" si="50"/>
        <v/>
      </c>
      <c r="EE39" t="s">
        <v>65</v>
      </c>
      <c r="EF39" s="31" t="str">
        <f t="shared" si="51"/>
        <v/>
      </c>
      <c r="EG39" s="44" t="str">
        <f t="shared" si="52"/>
        <v/>
      </c>
      <c r="EH39" s="44" t="str">
        <f t="shared" si="53"/>
        <v/>
      </c>
      <c r="EI39" s="44" t="str">
        <f t="shared" si="54"/>
        <v/>
      </c>
      <c r="EJ39" s="44" t="str">
        <f t="shared" si="55"/>
        <v/>
      </c>
      <c r="EK39" s="44" t="str">
        <f t="shared" si="56"/>
        <v/>
      </c>
    </row>
    <row r="40" spans="1:141" x14ac:dyDescent="0.25">
      <c r="A40" s="109" t="s">
        <v>1227</v>
      </c>
      <c r="B40">
        <v>39</v>
      </c>
      <c r="C40" s="109" t="s">
        <v>52</v>
      </c>
      <c r="D40" s="109" t="s">
        <v>378</v>
      </c>
      <c r="E40" s="94">
        <v>44866</v>
      </c>
      <c r="F40" s="174">
        <v>0.25351851851851853</v>
      </c>
      <c r="G40">
        <v>2</v>
      </c>
      <c r="H40" s="109" t="s">
        <v>379</v>
      </c>
      <c r="I40">
        <v>14813026</v>
      </c>
      <c r="M40">
        <v>547</v>
      </c>
      <c r="N40" t="str">
        <v>ENGINEERING</v>
      </c>
      <c r="O40" t="str">
        <v>NDUKWE JOHN O. (ENGR)</v>
      </c>
      <c r="P40" s="31">
        <v>44866</v>
      </c>
      <c r="Q40" s="40">
        <v>0.9825694444444445</v>
      </c>
      <c r="S40" t="s">
        <v>66</v>
      </c>
      <c r="T40" s="32"/>
      <c r="U40" s="209" t="str">
        <f t="shared" si="0"/>
        <v/>
      </c>
      <c r="V40" s="209"/>
      <c r="W40" s="209" t="str">
        <f t="shared" si="1"/>
        <v/>
      </c>
      <c r="X40" s="209"/>
      <c r="Y40" s="44" t="str">
        <f t="shared" si="2"/>
        <v/>
      </c>
      <c r="Z40" s="209" t="str">
        <f t="shared" si="3"/>
        <v/>
      </c>
      <c r="AA40" s="209"/>
      <c r="AB40" s="209"/>
      <c r="AC40" s="209"/>
      <c r="AD40" s="209"/>
      <c r="AE40" s="44" t="str">
        <f t="shared" si="4"/>
        <v/>
      </c>
      <c r="AF40" s="209" t="str">
        <f t="shared" si="5"/>
        <v/>
      </c>
      <c r="AG40" s="209"/>
      <c r="AH40" s="209" t="str">
        <f t="shared" si="6"/>
        <v/>
      </c>
      <c r="AI40" s="209"/>
      <c r="AJ40" s="44" t="str">
        <f t="shared" si="7"/>
        <v/>
      </c>
      <c r="AK40" s="44" t="str">
        <f t="shared" si="8"/>
        <v/>
      </c>
      <c r="AL40" s="44" t="str">
        <f t="shared" si="9"/>
        <v/>
      </c>
      <c r="AM40" s="44" t="str">
        <f t="shared" si="10"/>
        <v/>
      </c>
      <c r="AN40" s="44" t="str">
        <f t="shared" si="11"/>
        <v/>
      </c>
      <c r="AR40">
        <v>59</v>
      </c>
      <c r="AS40" t="str">
        <v>OPERATIONS</v>
      </c>
      <c r="AT40" t="str">
        <v>ADELUGBA KAYODE (MIC)</v>
      </c>
      <c r="AU40" s="31">
        <v>44866</v>
      </c>
      <c r="AV40" s="40">
        <v>0.25813657407407409</v>
      </c>
      <c r="AX40" t="s">
        <v>66</v>
      </c>
      <c r="AY40" s="32" t="str">
        <f t="shared" si="12"/>
        <v/>
      </c>
      <c r="AZ40" s="209" t="str">
        <f t="shared" si="13"/>
        <v/>
      </c>
      <c r="BA40" s="209"/>
      <c r="BB40" s="209" t="str">
        <f t="shared" si="14"/>
        <v/>
      </c>
      <c r="BC40" s="209"/>
      <c r="BD40" s="44" t="str">
        <f t="shared" si="15"/>
        <v/>
      </c>
      <c r="BE40" s="209" t="str">
        <f t="shared" si="16"/>
        <v/>
      </c>
      <c r="BF40" s="209"/>
      <c r="BG40" s="209"/>
      <c r="BH40" s="209"/>
      <c r="BI40" s="209"/>
      <c r="BJ40" s="44" t="str">
        <f t="shared" si="17"/>
        <v/>
      </c>
      <c r="BK40" s="209" t="str">
        <f t="shared" si="18"/>
        <v/>
      </c>
      <c r="BL40" s="209"/>
      <c r="BM40" s="209" t="str">
        <f t="shared" si="19"/>
        <v/>
      </c>
      <c r="BN40" s="209"/>
      <c r="BO40" s="44" t="str">
        <f t="shared" si="20"/>
        <v/>
      </c>
      <c r="BP40" s="44" t="str">
        <f t="shared" si="21"/>
        <v/>
      </c>
      <c r="BQ40" s="44" t="str">
        <f t="shared" si="22"/>
        <v/>
      </c>
      <c r="BR40" s="44" t="str">
        <f t="shared" si="23"/>
        <v/>
      </c>
      <c r="BS40" s="44" t="str">
        <f t="shared" si="24"/>
        <v/>
      </c>
      <c r="BW40">
        <v>207</v>
      </c>
      <c r="BX40" t="str">
        <v>ENGINEERING</v>
      </c>
      <c r="BY40" t="str">
        <v>NWABUNWENE BASIL (ENGR)</v>
      </c>
      <c r="BZ40" s="31">
        <v>44866</v>
      </c>
      <c r="CA40" s="40">
        <v>0.48885416666666665</v>
      </c>
      <c r="CC40" t="s">
        <v>66</v>
      </c>
      <c r="CD40" s="32" t="str">
        <f t="shared" si="25"/>
        <v/>
      </c>
      <c r="CE40" s="209" t="str">
        <f t="shared" si="26"/>
        <v/>
      </c>
      <c r="CF40" s="209"/>
      <c r="CG40" s="209" t="str">
        <f t="shared" si="27"/>
        <v/>
      </c>
      <c r="CH40" s="209"/>
      <c r="CI40" s="44" t="str">
        <f t="shared" si="28"/>
        <v/>
      </c>
      <c r="CJ40" s="209" t="str">
        <f t="shared" si="29"/>
        <v/>
      </c>
      <c r="CK40" s="209"/>
      <c r="CL40" s="209"/>
      <c r="CM40" s="209"/>
      <c r="CN40" s="209"/>
      <c r="CO40" s="44" t="str">
        <f t="shared" si="30"/>
        <v/>
      </c>
      <c r="CP40" s="209" t="str">
        <f t="shared" si="31"/>
        <v/>
      </c>
      <c r="CQ40" s="209"/>
      <c r="CR40" s="209" t="str">
        <f t="shared" si="32"/>
        <v/>
      </c>
      <c r="CS40" s="209"/>
      <c r="CT40" s="44" t="str">
        <f t="shared" si="33"/>
        <v/>
      </c>
      <c r="CU40" s="44" t="str">
        <f t="shared" si="34"/>
        <v/>
      </c>
      <c r="CV40" s="44" t="str">
        <f t="shared" si="35"/>
        <v/>
      </c>
      <c r="CW40" s="44" t="str">
        <f t="shared" si="36"/>
        <v/>
      </c>
      <c r="CX40" s="44" t="str">
        <f t="shared" si="37"/>
        <v/>
      </c>
      <c r="DB40">
        <v>389</v>
      </c>
      <c r="DC40" t="str">
        <v>ENGINEERING</v>
      </c>
      <c r="DD40" t="str">
        <v>UWADINMA UGOCHUKWU  (EN</v>
      </c>
      <c r="DE40" s="31">
        <v>44866</v>
      </c>
      <c r="DF40" s="40">
        <v>0.76162037037037034</v>
      </c>
      <c r="DH40" t="s">
        <v>66</v>
      </c>
      <c r="DI40" s="32" t="str">
        <f t="shared" si="38"/>
        <v/>
      </c>
      <c r="DJ40" s="209" t="str">
        <f t="shared" si="39"/>
        <v/>
      </c>
      <c r="DK40" s="209"/>
      <c r="DL40" s="209" t="str">
        <f t="shared" si="40"/>
        <v/>
      </c>
      <c r="DM40" s="209"/>
      <c r="DN40" s="44" t="str">
        <f t="shared" si="41"/>
        <v/>
      </c>
      <c r="DO40" s="209" t="str">
        <f t="shared" si="42"/>
        <v/>
      </c>
      <c r="DP40" s="209"/>
      <c r="DQ40" s="209"/>
      <c r="DR40" s="209"/>
      <c r="DS40" s="209"/>
      <c r="DT40" s="44" t="str">
        <f t="shared" si="43"/>
        <v/>
      </c>
      <c r="DU40" s="209" t="str">
        <f t="shared" si="44"/>
        <v/>
      </c>
      <c r="DV40" s="209"/>
      <c r="DW40" s="209" t="str">
        <f t="shared" si="45"/>
        <v/>
      </c>
      <c r="DX40" s="209"/>
      <c r="DY40" s="44" t="str">
        <f t="shared" si="46"/>
        <v/>
      </c>
      <c r="DZ40" s="44" t="str">
        <f t="shared" si="47"/>
        <v/>
      </c>
      <c r="EA40" s="44" t="str">
        <f t="shared" si="48"/>
        <v/>
      </c>
      <c r="EB40" s="44" t="str">
        <f t="shared" si="49"/>
        <v/>
      </c>
      <c r="EC40" s="44" t="str">
        <f t="shared" si="50"/>
        <v/>
      </c>
      <c r="EE40" t="s">
        <v>66</v>
      </c>
      <c r="EF40" s="31" t="str">
        <f t="shared" si="51"/>
        <v/>
      </c>
      <c r="EG40" s="44" t="str">
        <f t="shared" si="52"/>
        <v/>
      </c>
      <c r="EH40" s="44" t="str">
        <f t="shared" si="53"/>
        <v/>
      </c>
      <c r="EI40" s="44" t="str">
        <f t="shared" si="54"/>
        <v/>
      </c>
      <c r="EJ40" s="44" t="str">
        <f t="shared" si="55"/>
        <v/>
      </c>
      <c r="EK40" s="44" t="str">
        <f t="shared" si="56"/>
        <v/>
      </c>
    </row>
    <row r="41" spans="1:141" x14ac:dyDescent="0.25">
      <c r="A41" s="109" t="s">
        <v>1227</v>
      </c>
      <c r="B41">
        <v>40</v>
      </c>
      <c r="C41" s="109" t="s">
        <v>53</v>
      </c>
      <c r="D41" s="109" t="s">
        <v>396</v>
      </c>
      <c r="E41" s="94">
        <v>44866</v>
      </c>
      <c r="F41" s="174">
        <v>0.25417824074074075</v>
      </c>
      <c r="G41">
        <v>2</v>
      </c>
      <c r="H41" s="109" t="s">
        <v>397</v>
      </c>
      <c r="I41">
        <v>6717462</v>
      </c>
      <c r="M41">
        <v>548</v>
      </c>
      <c r="N41" t="str">
        <v>MICURA</v>
      </c>
      <c r="O41" t="str">
        <v>AILERU RILWAN (MIC)</v>
      </c>
      <c r="P41" s="31">
        <v>44866</v>
      </c>
      <c r="Q41" s="40">
        <v>0.98561342592592593</v>
      </c>
      <c r="S41" t="s">
        <v>60</v>
      </c>
      <c r="T41" s="32"/>
      <c r="U41" s="209" t="str">
        <f t="shared" si="0"/>
        <v/>
      </c>
      <c r="V41" s="209"/>
      <c r="W41" s="209" t="str">
        <f t="shared" si="1"/>
        <v/>
      </c>
      <c r="X41" s="209"/>
      <c r="Y41" s="44" t="str">
        <f t="shared" si="2"/>
        <v/>
      </c>
      <c r="Z41" s="209" t="str">
        <f t="shared" si="3"/>
        <v/>
      </c>
      <c r="AA41" s="209"/>
      <c r="AB41" s="209"/>
      <c r="AC41" s="209"/>
      <c r="AD41" s="209"/>
      <c r="AE41" s="44" t="str">
        <f t="shared" si="4"/>
        <v/>
      </c>
      <c r="AF41" s="209" t="str">
        <f t="shared" si="5"/>
        <v/>
      </c>
      <c r="AG41" s="209"/>
      <c r="AH41" s="209" t="str">
        <f t="shared" si="6"/>
        <v/>
      </c>
      <c r="AI41" s="209"/>
      <c r="AJ41" s="44" t="str">
        <f t="shared" si="7"/>
        <v/>
      </c>
      <c r="AK41" s="44" t="str">
        <f t="shared" si="8"/>
        <v/>
      </c>
      <c r="AL41" s="44" t="str">
        <f t="shared" si="9"/>
        <v/>
      </c>
      <c r="AM41" s="44" t="str">
        <f t="shared" si="10"/>
        <v/>
      </c>
      <c r="AN41" s="44" t="str">
        <f t="shared" si="11"/>
        <v/>
      </c>
      <c r="AR41">
        <v>60</v>
      </c>
      <c r="AS41" t="str">
        <v>MICURA</v>
      </c>
      <c r="AT41" t="str">
        <v>ISAAC JOHN (MIC)</v>
      </c>
      <c r="AU41" s="31">
        <v>44866</v>
      </c>
      <c r="AV41" s="40">
        <v>0.25822916666666668</v>
      </c>
      <c r="AX41" t="s">
        <v>60</v>
      </c>
      <c r="AY41" s="32" t="str">
        <f t="shared" si="12"/>
        <v/>
      </c>
      <c r="AZ41" s="209" t="str">
        <f t="shared" si="13"/>
        <v/>
      </c>
      <c r="BA41" s="209"/>
      <c r="BB41" s="209" t="str">
        <f t="shared" si="14"/>
        <v/>
      </c>
      <c r="BC41" s="209"/>
      <c r="BD41" s="44" t="str">
        <f t="shared" si="15"/>
        <v/>
      </c>
      <c r="BE41" s="209" t="str">
        <f t="shared" si="16"/>
        <v/>
      </c>
      <c r="BF41" s="209"/>
      <c r="BG41" s="209"/>
      <c r="BH41" s="209"/>
      <c r="BI41" s="209"/>
      <c r="BJ41" s="44" t="str">
        <f t="shared" si="17"/>
        <v/>
      </c>
      <c r="BK41" s="209" t="str">
        <f t="shared" si="18"/>
        <v/>
      </c>
      <c r="BL41" s="209"/>
      <c r="BM41" s="209" t="str">
        <f t="shared" si="19"/>
        <v/>
      </c>
      <c r="BN41" s="209"/>
      <c r="BO41" s="44" t="str">
        <f t="shared" si="20"/>
        <v/>
      </c>
      <c r="BP41" s="44" t="str">
        <f t="shared" si="21"/>
        <v/>
      </c>
      <c r="BQ41" s="44" t="str">
        <f t="shared" si="22"/>
        <v/>
      </c>
      <c r="BR41" s="44" t="str">
        <f t="shared" si="23"/>
        <v/>
      </c>
      <c r="BS41" s="44" t="str">
        <f t="shared" si="24"/>
        <v/>
      </c>
      <c r="BW41">
        <v>208</v>
      </c>
      <c r="BX41" t="str">
        <v>ENGINEERING</v>
      </c>
      <c r="BY41" t="str">
        <v>OKIKE SUNDAY (ENGR)</v>
      </c>
      <c r="BZ41" s="31">
        <v>44866</v>
      </c>
      <c r="CA41" s="40">
        <v>0.48923611111111109</v>
      </c>
      <c r="CC41" t="s">
        <v>60</v>
      </c>
      <c r="CD41" s="32" t="str">
        <f t="shared" si="25"/>
        <v/>
      </c>
      <c r="CE41" s="209" t="str">
        <f t="shared" si="26"/>
        <v/>
      </c>
      <c r="CF41" s="209"/>
      <c r="CG41" s="209" t="str">
        <f t="shared" si="27"/>
        <v/>
      </c>
      <c r="CH41" s="209"/>
      <c r="CI41" s="44" t="str">
        <f t="shared" si="28"/>
        <v/>
      </c>
      <c r="CJ41" s="209" t="str">
        <f t="shared" si="29"/>
        <v/>
      </c>
      <c r="CK41" s="209"/>
      <c r="CL41" s="209"/>
      <c r="CM41" s="209"/>
      <c r="CN41" s="209"/>
      <c r="CO41" s="44" t="str">
        <f t="shared" si="30"/>
        <v/>
      </c>
      <c r="CP41" s="209" t="str">
        <f t="shared" si="31"/>
        <v/>
      </c>
      <c r="CQ41" s="209"/>
      <c r="CR41" s="209" t="str">
        <f t="shared" si="32"/>
        <v/>
      </c>
      <c r="CS41" s="209"/>
      <c r="CT41" s="44" t="str">
        <f t="shared" si="33"/>
        <v/>
      </c>
      <c r="CU41" s="44" t="str">
        <f t="shared" si="34"/>
        <v/>
      </c>
      <c r="CV41" s="44" t="str">
        <f t="shared" si="35"/>
        <v/>
      </c>
      <c r="CW41" s="44" t="str">
        <f t="shared" si="36"/>
        <v/>
      </c>
      <c r="CX41" s="44" t="str">
        <f t="shared" si="37"/>
        <v/>
      </c>
      <c r="DB41">
        <v>390</v>
      </c>
      <c r="DC41" t="str">
        <v>CONTRACTOR</v>
      </c>
      <c r="DD41" t="str">
        <v>DONATUS FRANCIS (EME)</v>
      </c>
      <c r="DE41" s="31">
        <v>44866</v>
      </c>
      <c r="DF41" s="40">
        <v>0.76171296296296298</v>
      </c>
      <c r="DH41" t="s">
        <v>60</v>
      </c>
      <c r="DI41" s="32" t="str">
        <f t="shared" si="38"/>
        <v/>
      </c>
      <c r="DJ41" s="209" t="str">
        <f t="shared" si="39"/>
        <v/>
      </c>
      <c r="DK41" s="209"/>
      <c r="DL41" s="209" t="str">
        <f t="shared" si="40"/>
        <v/>
      </c>
      <c r="DM41" s="209"/>
      <c r="DN41" s="44" t="str">
        <f t="shared" si="41"/>
        <v/>
      </c>
      <c r="DO41" s="209" t="str">
        <f t="shared" si="42"/>
        <v/>
      </c>
      <c r="DP41" s="209"/>
      <c r="DQ41" s="209"/>
      <c r="DR41" s="209"/>
      <c r="DS41" s="209"/>
      <c r="DT41" s="44" t="str">
        <f t="shared" si="43"/>
        <v/>
      </c>
      <c r="DU41" s="209" t="str">
        <f t="shared" si="44"/>
        <v/>
      </c>
      <c r="DV41" s="209"/>
      <c r="DW41" s="209" t="str">
        <f t="shared" si="45"/>
        <v/>
      </c>
      <c r="DX41" s="209"/>
      <c r="DY41" s="44" t="str">
        <f t="shared" si="46"/>
        <v/>
      </c>
      <c r="DZ41" s="44" t="str">
        <f t="shared" si="47"/>
        <v/>
      </c>
      <c r="EA41" s="44" t="str">
        <f t="shared" si="48"/>
        <v/>
      </c>
      <c r="EB41" s="44" t="str">
        <f t="shared" si="49"/>
        <v/>
      </c>
      <c r="EC41" s="44" t="str">
        <f t="shared" si="50"/>
        <v/>
      </c>
      <c r="EE41" t="s">
        <v>60</v>
      </c>
      <c r="EF41" s="31" t="str">
        <f t="shared" si="51"/>
        <v/>
      </c>
      <c r="EG41" s="44" t="str">
        <f t="shared" si="52"/>
        <v/>
      </c>
      <c r="EH41" s="44" t="str">
        <f t="shared" si="53"/>
        <v/>
      </c>
      <c r="EI41" s="44" t="str">
        <f t="shared" si="54"/>
        <v/>
      </c>
      <c r="EJ41" s="44" t="str">
        <f t="shared" si="55"/>
        <v/>
      </c>
      <c r="EK41" s="44" t="str">
        <f t="shared" si="56"/>
        <v/>
      </c>
    </row>
    <row r="42" spans="1:141" x14ac:dyDescent="0.25">
      <c r="A42" s="109" t="s">
        <v>1227</v>
      </c>
      <c r="B42">
        <v>41</v>
      </c>
      <c r="C42" s="109" t="s">
        <v>53</v>
      </c>
      <c r="D42" s="109" t="s">
        <v>508</v>
      </c>
      <c r="E42" s="94">
        <v>44866</v>
      </c>
      <c r="F42" s="174">
        <v>0.25427083333333333</v>
      </c>
      <c r="G42">
        <v>2</v>
      </c>
      <c r="H42" s="109" t="s">
        <v>509</v>
      </c>
      <c r="I42"/>
      <c r="M42">
        <v>549</v>
      </c>
      <c r="N42" t="str">
        <v>MICURA</v>
      </c>
      <c r="O42" t="str">
        <v>WAIDI OGUNDEYI (MIC)</v>
      </c>
      <c r="P42" s="31">
        <v>44866</v>
      </c>
      <c r="Q42" s="40">
        <v>0.99105324074074075</v>
      </c>
      <c r="S42" t="s">
        <v>61</v>
      </c>
      <c r="T42" s="32"/>
      <c r="U42" s="209" t="str">
        <f t="shared" si="0"/>
        <v/>
      </c>
      <c r="V42" s="209"/>
      <c r="W42" s="209" t="str">
        <f t="shared" si="1"/>
        <v/>
      </c>
      <c r="X42" s="209"/>
      <c r="Y42" s="44" t="str">
        <f t="shared" si="2"/>
        <v/>
      </c>
      <c r="Z42" s="209" t="str">
        <f t="shared" si="3"/>
        <v/>
      </c>
      <c r="AA42" s="209"/>
      <c r="AB42" s="209"/>
      <c r="AC42" s="209"/>
      <c r="AD42" s="209"/>
      <c r="AE42" s="44" t="str">
        <f t="shared" si="4"/>
        <v/>
      </c>
      <c r="AF42" s="209" t="str">
        <f t="shared" si="5"/>
        <v/>
      </c>
      <c r="AG42" s="209"/>
      <c r="AH42" s="209" t="str">
        <f t="shared" si="6"/>
        <v/>
      </c>
      <c r="AI42" s="209"/>
      <c r="AJ42" s="44" t="str">
        <f t="shared" si="7"/>
        <v/>
      </c>
      <c r="AK42" s="44" t="str">
        <f t="shared" si="8"/>
        <v/>
      </c>
      <c r="AL42" s="44" t="str">
        <f t="shared" si="9"/>
        <v/>
      </c>
      <c r="AM42" s="44" t="str">
        <f t="shared" si="10"/>
        <v/>
      </c>
      <c r="AN42" s="44" t="str">
        <f t="shared" si="11"/>
        <v/>
      </c>
      <c r="AR42">
        <v>61</v>
      </c>
      <c r="AS42" t="str">
        <v>MICURA</v>
      </c>
      <c r="AT42" t="str">
        <v>VINCENT AGEBE (MIC)</v>
      </c>
      <c r="AU42" s="31">
        <v>44866</v>
      </c>
      <c r="AV42" s="40">
        <v>0.25828703703703704</v>
      </c>
      <c r="AX42" t="s">
        <v>61</v>
      </c>
      <c r="AY42" s="32" t="str">
        <f t="shared" si="12"/>
        <v/>
      </c>
      <c r="AZ42" s="209" t="str">
        <f t="shared" si="13"/>
        <v/>
      </c>
      <c r="BA42" s="209"/>
      <c r="BB42" s="209" t="str">
        <f t="shared" si="14"/>
        <v/>
      </c>
      <c r="BC42" s="209"/>
      <c r="BD42" s="44" t="str">
        <f t="shared" si="15"/>
        <v/>
      </c>
      <c r="BE42" s="209" t="str">
        <f t="shared" si="16"/>
        <v/>
      </c>
      <c r="BF42" s="209"/>
      <c r="BG42" s="209"/>
      <c r="BH42" s="209"/>
      <c r="BI42" s="209"/>
      <c r="BJ42" s="44" t="str">
        <f t="shared" si="17"/>
        <v/>
      </c>
      <c r="BK42" s="209" t="str">
        <f t="shared" si="18"/>
        <v/>
      </c>
      <c r="BL42" s="209"/>
      <c r="BM42" s="209" t="str">
        <f t="shared" si="19"/>
        <v/>
      </c>
      <c r="BN42" s="209"/>
      <c r="BO42" s="44" t="str">
        <f t="shared" si="20"/>
        <v/>
      </c>
      <c r="BP42" s="44" t="str">
        <f t="shared" si="21"/>
        <v/>
      </c>
      <c r="BQ42" s="44" t="str">
        <f t="shared" si="22"/>
        <v/>
      </c>
      <c r="BR42" s="44" t="str">
        <f t="shared" si="23"/>
        <v/>
      </c>
      <c r="BS42" s="44" t="str">
        <f t="shared" si="24"/>
        <v/>
      </c>
      <c r="BW42">
        <v>209</v>
      </c>
      <c r="BX42" t="str">
        <v>ENGINEERING</v>
      </c>
      <c r="BY42" t="str">
        <v>OMEJE JOHN C. (DRV)</v>
      </c>
      <c r="BZ42" s="31">
        <v>44866</v>
      </c>
      <c r="CA42" s="40">
        <v>0.48930555555555555</v>
      </c>
      <c r="CC42" t="s">
        <v>61</v>
      </c>
      <c r="CD42" s="32" t="str">
        <f t="shared" si="25"/>
        <v/>
      </c>
      <c r="CE42" s="209" t="str">
        <f t="shared" si="26"/>
        <v/>
      </c>
      <c r="CF42" s="209"/>
      <c r="CG42" s="209" t="str">
        <f t="shared" si="27"/>
        <v/>
      </c>
      <c r="CH42" s="209"/>
      <c r="CI42" s="44" t="str">
        <f t="shared" si="28"/>
        <v/>
      </c>
      <c r="CJ42" s="209" t="str">
        <f t="shared" si="29"/>
        <v/>
      </c>
      <c r="CK42" s="209"/>
      <c r="CL42" s="209"/>
      <c r="CM42" s="209"/>
      <c r="CN42" s="209"/>
      <c r="CO42" s="44" t="str">
        <f t="shared" si="30"/>
        <v/>
      </c>
      <c r="CP42" s="209" t="str">
        <f t="shared" si="31"/>
        <v/>
      </c>
      <c r="CQ42" s="209"/>
      <c r="CR42" s="209" t="str">
        <f t="shared" si="32"/>
        <v/>
      </c>
      <c r="CS42" s="209"/>
      <c r="CT42" s="44" t="str">
        <f t="shared" si="33"/>
        <v/>
      </c>
      <c r="CU42" s="44" t="str">
        <f t="shared" si="34"/>
        <v/>
      </c>
      <c r="CV42" s="44" t="str">
        <f t="shared" si="35"/>
        <v/>
      </c>
      <c r="CW42" s="44" t="str">
        <f t="shared" si="36"/>
        <v/>
      </c>
      <c r="CX42" s="44" t="str">
        <f t="shared" si="37"/>
        <v/>
      </c>
      <c r="DB42">
        <v>391</v>
      </c>
      <c r="DC42" t="str">
        <v>ENGINEERING</v>
      </c>
      <c r="DD42" t="str">
        <v>OLAROTIMI OGUBODEDE (EN</v>
      </c>
      <c r="DE42" s="31">
        <v>44866</v>
      </c>
      <c r="DF42" s="40">
        <v>0.76178240740740744</v>
      </c>
      <c r="DH42" t="s">
        <v>61</v>
      </c>
      <c r="DI42" s="32" t="str">
        <f t="shared" si="38"/>
        <v/>
      </c>
      <c r="DJ42" s="209" t="str">
        <f t="shared" si="39"/>
        <v/>
      </c>
      <c r="DK42" s="209"/>
      <c r="DL42" s="209" t="str">
        <f t="shared" si="40"/>
        <v/>
      </c>
      <c r="DM42" s="209"/>
      <c r="DN42" s="44" t="str">
        <f t="shared" si="41"/>
        <v/>
      </c>
      <c r="DO42" s="209" t="str">
        <f t="shared" si="42"/>
        <v/>
      </c>
      <c r="DP42" s="209"/>
      <c r="DQ42" s="209"/>
      <c r="DR42" s="209"/>
      <c r="DS42" s="209"/>
      <c r="DT42" s="44" t="str">
        <f t="shared" si="43"/>
        <v/>
      </c>
      <c r="DU42" s="209" t="str">
        <f t="shared" si="44"/>
        <v/>
      </c>
      <c r="DV42" s="209"/>
      <c r="DW42" s="209" t="str">
        <f t="shared" si="45"/>
        <v/>
      </c>
      <c r="DX42" s="209"/>
      <c r="DY42" s="44" t="str">
        <f t="shared" si="46"/>
        <v/>
      </c>
      <c r="DZ42" s="44" t="str">
        <f t="shared" si="47"/>
        <v/>
      </c>
      <c r="EA42" s="44" t="str">
        <f t="shared" si="48"/>
        <v/>
      </c>
      <c r="EB42" s="44" t="str">
        <f t="shared" si="49"/>
        <v/>
      </c>
      <c r="EC42" s="44" t="str">
        <f t="shared" si="50"/>
        <v/>
      </c>
      <c r="EE42" t="s">
        <v>61</v>
      </c>
      <c r="EF42" s="31" t="str">
        <f t="shared" si="51"/>
        <v/>
      </c>
      <c r="EG42" s="44" t="str">
        <f t="shared" si="52"/>
        <v/>
      </c>
      <c r="EH42" s="44" t="str">
        <f t="shared" si="53"/>
        <v/>
      </c>
      <c r="EI42" s="44" t="str">
        <f t="shared" si="54"/>
        <v/>
      </c>
      <c r="EJ42" s="44" t="str">
        <f t="shared" si="55"/>
        <v/>
      </c>
      <c r="EK42" s="44" t="str">
        <f t="shared" si="56"/>
        <v/>
      </c>
    </row>
    <row r="43" spans="1:141" x14ac:dyDescent="0.25">
      <c r="A43" s="109" t="s">
        <v>1227</v>
      </c>
      <c r="B43">
        <v>42</v>
      </c>
      <c r="C43" s="109" t="s">
        <v>53</v>
      </c>
      <c r="D43" s="109" t="s">
        <v>1172</v>
      </c>
      <c r="E43" s="94">
        <v>44866</v>
      </c>
      <c r="F43" s="174">
        <v>0.25468750000000001</v>
      </c>
      <c r="G43">
        <v>2</v>
      </c>
      <c r="H43" s="109" t="s">
        <v>1173</v>
      </c>
      <c r="I43">
        <v>3386300</v>
      </c>
      <c r="M43">
        <v>550</v>
      </c>
      <c r="N43" t="str">
        <v>OPERATIONS</v>
      </c>
      <c r="O43" t="str">
        <v>ABDULRASAK ADEBAYO</v>
      </c>
      <c r="P43" s="31">
        <v>44866</v>
      </c>
      <c r="Q43" s="40">
        <v>0.99263888888888885</v>
      </c>
      <c r="T43" s="45" t="s">
        <v>0</v>
      </c>
      <c r="U43" s="210">
        <f>SUM(U6:V42)</f>
        <v>0</v>
      </c>
      <c r="V43" s="210"/>
      <c r="W43" s="210">
        <f>SUM(W6:X42)</f>
        <v>0</v>
      </c>
      <c r="X43" s="210"/>
      <c r="Y43" s="37">
        <f>SUM(Y6:Y42)</f>
        <v>246</v>
      </c>
      <c r="Z43" s="210">
        <f>SUM(Z6:AD42)</f>
        <v>1163</v>
      </c>
      <c r="AA43" s="210"/>
      <c r="AB43" s="210"/>
      <c r="AC43" s="210"/>
      <c r="AD43" s="210"/>
      <c r="AE43" s="37">
        <f>SUM(AE6:AE42)</f>
        <v>0</v>
      </c>
      <c r="AF43" s="210">
        <f>SUM(AF6:AG42)</f>
        <v>0</v>
      </c>
      <c r="AG43" s="210"/>
      <c r="AH43" s="210">
        <f>SUM(AH6:AI42)</f>
        <v>0</v>
      </c>
      <c r="AI43" s="210"/>
      <c r="AJ43" s="37">
        <f>SUM(AJ6:AJ42)</f>
        <v>2</v>
      </c>
      <c r="AK43" s="37">
        <f>SUM(AK6:AK42)</f>
        <v>0</v>
      </c>
      <c r="AL43" s="37">
        <f>SUM(AL6:AL42)</f>
        <v>0</v>
      </c>
      <c r="AM43" s="37">
        <f>SUM(AM6:AM42)</f>
        <v>0</v>
      </c>
      <c r="AN43" s="37">
        <f t="shared" ref="AN43" si="57">SUM(U43:AM43)</f>
        <v>1411</v>
      </c>
      <c r="AR43">
        <v>62</v>
      </c>
      <c r="AS43" t="str">
        <v>ENGINEERING</v>
      </c>
      <c r="AT43" t="str">
        <v>AZUM RICHARD (ENGR)</v>
      </c>
      <c r="AU43" s="31">
        <v>44866</v>
      </c>
      <c r="AV43" s="40">
        <v>0.25841435185185185</v>
      </c>
      <c r="AY43" s="45" t="s">
        <v>0</v>
      </c>
      <c r="AZ43" s="210">
        <f>SUM(AZ6:BA42)</f>
        <v>0</v>
      </c>
      <c r="BA43" s="210"/>
      <c r="BB43" s="210">
        <f>SUM(BB6:BC42)</f>
        <v>0</v>
      </c>
      <c r="BC43" s="210"/>
      <c r="BD43" s="37">
        <f>SUM(BD6:BD42)</f>
        <v>1639</v>
      </c>
      <c r="BE43" s="210">
        <f>SUM(BE6:BI42)</f>
        <v>4087</v>
      </c>
      <c r="BF43" s="210"/>
      <c r="BG43" s="210"/>
      <c r="BH43" s="210"/>
      <c r="BI43" s="210"/>
      <c r="BJ43" s="37">
        <f>SUM(BJ6:BJ42)</f>
        <v>0</v>
      </c>
      <c r="BK43" s="210">
        <f>SUM(BK6:BL42)</f>
        <v>0</v>
      </c>
      <c r="BL43" s="210"/>
      <c r="BM43" s="210">
        <f>SUM(BM6:BN42)</f>
        <v>0</v>
      </c>
      <c r="BN43" s="210"/>
      <c r="BO43" s="37">
        <f>SUM(BO6:BO42)</f>
        <v>5</v>
      </c>
      <c r="BP43" s="37">
        <f>SUM(BP6:BP42)</f>
        <v>0</v>
      </c>
      <c r="BQ43" s="37">
        <f>SUM(BQ6:BQ42)</f>
        <v>0</v>
      </c>
      <c r="BR43" s="37">
        <f>SUM(BR6:BR42)</f>
        <v>0</v>
      </c>
      <c r="BS43" s="37">
        <f t="shared" ref="BS43" si="58">SUM(AZ43:BR43)</f>
        <v>5731</v>
      </c>
      <c r="BW43">
        <v>210</v>
      </c>
      <c r="BX43" t="str">
        <v>OPERATIONS</v>
      </c>
      <c r="BY43" t="str">
        <v>IDEM GEORGE (OPS)</v>
      </c>
      <c r="BZ43" s="31">
        <v>44866</v>
      </c>
      <c r="CA43" s="40">
        <v>0.49050925925925926</v>
      </c>
      <c r="CD43" s="45" t="s">
        <v>0</v>
      </c>
      <c r="CE43" s="210">
        <f>SUM(CE6:CF42)</f>
        <v>14</v>
      </c>
      <c r="CF43" s="210"/>
      <c r="CG43" s="210">
        <f>SUM(CG6:CH42)</f>
        <v>29</v>
      </c>
      <c r="CH43" s="210"/>
      <c r="CI43" s="37">
        <f>SUM(CI6:CI42)</f>
        <v>1841</v>
      </c>
      <c r="CJ43" s="210">
        <f>SUM(CJ6:CN42)</f>
        <v>4524</v>
      </c>
      <c r="CK43" s="210"/>
      <c r="CL43" s="210"/>
      <c r="CM43" s="210"/>
      <c r="CN43" s="210"/>
      <c r="CO43" s="37">
        <f>SUM(CO6:CO42)</f>
        <v>41</v>
      </c>
      <c r="CP43" s="210">
        <f>SUM(CP6:CQ42)</f>
        <v>14</v>
      </c>
      <c r="CQ43" s="210"/>
      <c r="CR43" s="210">
        <f>SUM(CR6:CS42)</f>
        <v>0</v>
      </c>
      <c r="CS43" s="210"/>
      <c r="CT43" s="37">
        <f>SUM(CT6:CT42)</f>
        <v>294</v>
      </c>
      <c r="CU43" s="37">
        <f>SUM(CU6:CU42)</f>
        <v>2</v>
      </c>
      <c r="CV43" s="37">
        <f>SUM(CV6:CV42)</f>
        <v>1</v>
      </c>
      <c r="CW43" s="37">
        <f>SUM(CW6:CW42)</f>
        <v>27</v>
      </c>
      <c r="CX43" s="37">
        <f t="shared" ref="CX43" si="59">SUM(CE43:CW43)</f>
        <v>6787</v>
      </c>
      <c r="DB43">
        <v>392</v>
      </c>
      <c r="DC43" t="str">
        <v>ENGINEERING</v>
      </c>
      <c r="DD43" t="str">
        <v>ARABOR MATTHEW O. (DRV)</v>
      </c>
      <c r="DE43" s="31">
        <v>44866</v>
      </c>
      <c r="DF43" s="40">
        <v>0.76185185185185189</v>
      </c>
      <c r="DI43" s="45" t="s">
        <v>0</v>
      </c>
      <c r="DJ43" s="210">
        <f>SUM(DJ6:DK42)</f>
        <v>0</v>
      </c>
      <c r="DK43" s="210"/>
      <c r="DL43" s="210">
        <f>SUM(DL6:DM42)</f>
        <v>5</v>
      </c>
      <c r="DM43" s="210"/>
      <c r="DN43" s="37">
        <f>SUM(DN6:DN42)</f>
        <v>832</v>
      </c>
      <c r="DO43" s="210">
        <f>SUM(DO6:DS42)</f>
        <v>5279</v>
      </c>
      <c r="DP43" s="210"/>
      <c r="DQ43" s="210"/>
      <c r="DR43" s="210"/>
      <c r="DS43" s="210"/>
      <c r="DT43" s="37">
        <f>SUM(DT6:DT42)</f>
        <v>8</v>
      </c>
      <c r="DU43" s="210">
        <f>SUM(DU6:DV42)</f>
        <v>0</v>
      </c>
      <c r="DV43" s="210"/>
      <c r="DW43" s="210">
        <f>SUM(DW6:DX42)</f>
        <v>0</v>
      </c>
      <c r="DX43" s="210"/>
      <c r="DY43" s="37">
        <f>SUM(DY6:DY42)</f>
        <v>163</v>
      </c>
      <c r="DZ43" s="37">
        <f>SUM(DZ6:DZ42)</f>
        <v>5</v>
      </c>
      <c r="EA43" s="37">
        <f>SUM(EA6:EA42)</f>
        <v>0</v>
      </c>
      <c r="EB43" s="37">
        <f>SUM(EB6:EB42)</f>
        <v>17</v>
      </c>
      <c r="EC43" s="37">
        <f t="shared" ref="EC43" si="60">SUM(DJ43:EB43)</f>
        <v>6309</v>
      </c>
      <c r="EF43" s="14" t="s">
        <v>0</v>
      </c>
      <c r="EG43" s="37">
        <f>SUM(EG6:EG42)</f>
        <v>1411</v>
      </c>
      <c r="EH43" s="37">
        <f>SUM(EH6:EH42)</f>
        <v>5731</v>
      </c>
      <c r="EI43" s="37">
        <f>SUM(EI6:EI42)</f>
        <v>6787</v>
      </c>
      <c r="EJ43" s="37">
        <f>SUM(EJ6:EJ42)</f>
        <v>6309</v>
      </c>
      <c r="EK43" s="37">
        <f t="shared" ref="EK43" si="61">SUM(EG43:EJ43)</f>
        <v>20238</v>
      </c>
    </row>
    <row r="44" spans="1:141" x14ac:dyDescent="0.25">
      <c r="A44" s="109" t="s">
        <v>1227</v>
      </c>
      <c r="B44">
        <v>43</v>
      </c>
      <c r="C44" s="109" t="s">
        <v>53</v>
      </c>
      <c r="D44" s="109" t="s">
        <v>1254</v>
      </c>
      <c r="E44" s="94">
        <v>44866</v>
      </c>
      <c r="F44" s="174">
        <v>0.2550115740740741</v>
      </c>
      <c r="G44">
        <v>2</v>
      </c>
      <c r="H44" s="109" t="s">
        <v>1255</v>
      </c>
      <c r="I44">
        <v>3380625</v>
      </c>
      <c r="M44">
        <v>551</v>
      </c>
      <c r="N44" t="str">
        <v>OPERATIONS</v>
      </c>
      <c r="O44" t="str">
        <v>OLIKA CYRIL UCHE (OPS)</v>
      </c>
      <c r="P44" s="31">
        <v>44866</v>
      </c>
      <c r="Q44" s="40">
        <v>0.99570601851851848</v>
      </c>
      <c r="U44" s="211"/>
      <c r="V44" s="211"/>
      <c r="W44" s="211"/>
      <c r="X44" s="211"/>
      <c r="Y44" s="43"/>
      <c r="Z44" s="211"/>
      <c r="AA44" s="211"/>
      <c r="AB44" s="211"/>
      <c r="AC44" s="211"/>
      <c r="AD44" s="211"/>
      <c r="AE44" s="43"/>
      <c r="AF44" s="211"/>
      <c r="AG44" s="211"/>
      <c r="AH44" s="211"/>
      <c r="AI44" s="211"/>
      <c r="AJ44" s="43"/>
      <c r="AK44" s="43"/>
      <c r="AL44" s="43"/>
      <c r="AM44" s="43"/>
      <c r="AN44" s="43"/>
      <c r="AR44">
        <v>63</v>
      </c>
      <c r="AS44" t="str">
        <v>OPERATIONS</v>
      </c>
      <c r="AT44" t="str">
        <v>AWONUGA OLUDOLAPO (OPS)</v>
      </c>
      <c r="AU44" s="31">
        <v>44866</v>
      </c>
      <c r="AV44" s="40">
        <v>0.2587962962962963</v>
      </c>
      <c r="BW44">
        <v>211</v>
      </c>
      <c r="BX44" t="str">
        <v>CONTRACTOR</v>
      </c>
      <c r="BY44" t="str">
        <v>OLOWOYO BENJAMIN (EMERAL</v>
      </c>
      <c r="BZ44" s="31">
        <v>44866</v>
      </c>
      <c r="CA44" s="40">
        <v>0.49060185185185184</v>
      </c>
      <c r="DB44">
        <v>393</v>
      </c>
      <c r="DC44" t="str">
        <v>ENGINEERING</v>
      </c>
      <c r="DD44" t="str">
        <v>IGHEDO ODIANOSEN (DRV)</v>
      </c>
      <c r="DE44" s="31">
        <v>44866</v>
      </c>
      <c r="DF44" s="40">
        <v>0.76192129629629635</v>
      </c>
    </row>
    <row r="45" spans="1:141" x14ac:dyDescent="0.25">
      <c r="A45" s="109" t="s">
        <v>1227</v>
      </c>
      <c r="B45">
        <v>44</v>
      </c>
      <c r="C45" s="109" t="s">
        <v>52</v>
      </c>
      <c r="D45" s="109" t="s">
        <v>1256</v>
      </c>
      <c r="E45" s="94">
        <v>44866</v>
      </c>
      <c r="F45" s="174">
        <v>0.25525462962962964</v>
      </c>
      <c r="G45">
        <v>2</v>
      </c>
      <c r="H45" s="109" t="s">
        <v>1257</v>
      </c>
      <c r="I45">
        <v>7362004</v>
      </c>
      <c r="M45">
        <v>552</v>
      </c>
      <c r="N45" t="str">
        <v>ENGINEERING</v>
      </c>
      <c r="O45" t="str">
        <v>ADEGOKE SAHEED (ENGR)</v>
      </c>
      <c r="P45" s="31">
        <v>44866</v>
      </c>
      <c r="Q45" s="40">
        <v>0.99592592592592588</v>
      </c>
      <c r="U45" s="211"/>
      <c r="V45" s="211"/>
      <c r="W45" s="211"/>
      <c r="X45" s="211"/>
      <c r="Y45" s="43"/>
      <c r="Z45" s="211"/>
      <c r="AA45" s="211"/>
      <c r="AB45" s="211"/>
      <c r="AC45" s="211"/>
      <c r="AD45" s="211"/>
      <c r="AE45" s="43"/>
      <c r="AF45" s="211"/>
      <c r="AG45" s="211"/>
      <c r="AH45" s="211"/>
      <c r="AI45" s="211"/>
      <c r="AJ45" s="43"/>
      <c r="AK45" s="43"/>
      <c r="AL45" s="43"/>
      <c r="AM45" s="43"/>
      <c r="AN45" s="43"/>
      <c r="AR45">
        <v>64</v>
      </c>
      <c r="AS45" t="str">
        <v>ENGINEERING</v>
      </c>
      <c r="AT45" t="str">
        <v>UDOH PHILIP EYIBIO (ENG</v>
      </c>
      <c r="AU45" s="31">
        <v>44866</v>
      </c>
      <c r="AV45" s="40">
        <v>0.25951388888888888</v>
      </c>
      <c r="BW45">
        <v>212</v>
      </c>
      <c r="BX45" t="str">
        <v>CONTRACTOR</v>
      </c>
      <c r="BY45" t="str">
        <v>AUSTIN EYENEGIN(GLUTFIEL</v>
      </c>
      <c r="BZ45" s="31">
        <v>44866</v>
      </c>
      <c r="CA45" s="40">
        <v>0.4906712962962963</v>
      </c>
      <c r="DB45">
        <v>394</v>
      </c>
      <c r="DC45" t="str">
        <v>MICURA</v>
      </c>
      <c r="DD45" t="str">
        <v>SOBUR OLAFUYI (MIC)</v>
      </c>
      <c r="DE45" s="31">
        <v>44866</v>
      </c>
      <c r="DF45" s="40">
        <v>0.76236111111111116</v>
      </c>
    </row>
    <row r="46" spans="1:141" x14ac:dyDescent="0.25">
      <c r="A46" s="109" t="s">
        <v>1227</v>
      </c>
      <c r="B46">
        <v>45</v>
      </c>
      <c r="C46" s="109" t="s">
        <v>54</v>
      </c>
      <c r="D46" s="109" t="s">
        <v>817</v>
      </c>
      <c r="E46" s="94">
        <v>44866</v>
      </c>
      <c r="F46" s="174">
        <v>0.25532407407407409</v>
      </c>
      <c r="G46">
        <v>2</v>
      </c>
      <c r="H46" s="109" t="s">
        <v>818</v>
      </c>
      <c r="I46">
        <v>5503101</v>
      </c>
      <c r="M46">
        <v>1</v>
      </c>
      <c r="N46" t="str">
        <v>MICURA</v>
      </c>
      <c r="O46" t="str">
        <v>KAMORU OLUWASEYI (MIC)</v>
      </c>
      <c r="P46" s="31">
        <v>44867</v>
      </c>
      <c r="Q46" s="40">
        <v>1.1458333333333333E-3</v>
      </c>
      <c r="U46" s="211"/>
      <c r="V46" s="211"/>
      <c r="W46" s="211"/>
      <c r="X46" s="211"/>
      <c r="Y46" s="43"/>
      <c r="Z46" s="211"/>
      <c r="AA46" s="211"/>
      <c r="AB46" s="211"/>
      <c r="AC46" s="211"/>
      <c r="AD46" s="211"/>
      <c r="AE46" s="43"/>
      <c r="AF46" s="211"/>
      <c r="AG46" s="211"/>
      <c r="AH46" s="211"/>
      <c r="AI46" s="211"/>
      <c r="AJ46" s="43"/>
      <c r="AK46" s="43"/>
      <c r="AL46" s="43"/>
      <c r="AM46" s="43"/>
      <c r="AN46" s="43"/>
      <c r="AR46">
        <v>65</v>
      </c>
      <c r="AS46" t="str">
        <v>MICURA</v>
      </c>
      <c r="AT46" t="str">
        <v>ABBEY GBENGA (MIC)</v>
      </c>
      <c r="AU46" s="31">
        <v>44866</v>
      </c>
      <c r="AV46" s="40">
        <v>0.25973379629629628</v>
      </c>
      <c r="BW46">
        <v>213</v>
      </c>
      <c r="BX46" t="str">
        <v>ENGINEERING</v>
      </c>
      <c r="BY46" t="str">
        <v>AZUM RICHARD (ENGR)</v>
      </c>
      <c r="BZ46" s="31">
        <v>44866</v>
      </c>
      <c r="CA46" s="40">
        <v>0.4911921296296296</v>
      </c>
      <c r="DB46">
        <v>395</v>
      </c>
      <c r="DC46" t="str">
        <v>MICURA</v>
      </c>
      <c r="DD46" t="str">
        <v>ABOLARIN KOLADE (MIC)</v>
      </c>
      <c r="DE46" s="31">
        <v>44866</v>
      </c>
      <c r="DF46" s="40">
        <v>0.76244212962962965</v>
      </c>
    </row>
    <row r="47" spans="1:141" x14ac:dyDescent="0.25">
      <c r="A47" s="109" t="s">
        <v>1227</v>
      </c>
      <c r="B47">
        <v>46</v>
      </c>
      <c r="C47" s="109" t="s">
        <v>53</v>
      </c>
      <c r="D47" s="109" t="s">
        <v>1258</v>
      </c>
      <c r="E47" s="94">
        <v>44866</v>
      </c>
      <c r="F47" s="174">
        <v>0.2555324074074074</v>
      </c>
      <c r="G47">
        <v>2</v>
      </c>
      <c r="H47" s="109" t="s">
        <v>1259</v>
      </c>
      <c r="I47">
        <v>4793403</v>
      </c>
      <c r="M47">
        <v>2</v>
      </c>
      <c r="N47" t="str">
        <v>MICURA</v>
      </c>
      <c r="O47" t="str">
        <v>OHALI ISAAC OLUSEUN (MIC</v>
      </c>
      <c r="P47" s="31">
        <v>44867</v>
      </c>
      <c r="Q47" s="40">
        <v>1.8518518518518519E-3</v>
      </c>
      <c r="U47" s="211"/>
      <c r="V47" s="211"/>
      <c r="W47" s="211"/>
      <c r="X47" s="211"/>
      <c r="Y47" s="43"/>
      <c r="Z47" s="211"/>
      <c r="AA47" s="211"/>
      <c r="AB47" s="211"/>
      <c r="AC47" s="211"/>
      <c r="AD47" s="211"/>
      <c r="AE47" s="43"/>
      <c r="AF47" s="211"/>
      <c r="AG47" s="211"/>
      <c r="AH47" s="211"/>
      <c r="AI47" s="211"/>
      <c r="AJ47" s="43"/>
      <c r="AK47" s="43"/>
      <c r="AL47" s="43"/>
      <c r="AM47" s="43"/>
      <c r="AN47" s="43"/>
      <c r="AR47">
        <v>66</v>
      </c>
      <c r="AS47" t="str">
        <v>MICURA</v>
      </c>
      <c r="AT47" t="str">
        <v>NDUBUEZE ANTHONY (MIC)</v>
      </c>
      <c r="AU47" s="31">
        <v>44866</v>
      </c>
      <c r="AV47" s="40">
        <v>0.26002314814814814</v>
      </c>
      <c r="BW47">
        <v>214</v>
      </c>
      <c r="BX47" t="str">
        <v>MICURA</v>
      </c>
      <c r="BY47" t="str">
        <v>ADEOLA CLEMENT. (MIC)</v>
      </c>
      <c r="BZ47" s="31">
        <v>44866</v>
      </c>
      <c r="CA47" s="40">
        <v>0.49126157407407406</v>
      </c>
      <c r="DB47">
        <v>396</v>
      </c>
      <c r="DC47" t="str">
        <v>MICURA</v>
      </c>
      <c r="DD47" t="str">
        <v>AJIBOLA OLUWAFEMI S.(MI</v>
      </c>
      <c r="DE47" s="31">
        <v>44866</v>
      </c>
      <c r="DF47" s="40">
        <v>0.76249999999999996</v>
      </c>
    </row>
    <row r="48" spans="1:141" x14ac:dyDescent="0.25">
      <c r="A48" s="109" t="s">
        <v>1227</v>
      </c>
      <c r="B48">
        <v>47</v>
      </c>
      <c r="C48" s="109" t="s">
        <v>52</v>
      </c>
      <c r="D48" s="109" t="s">
        <v>1260</v>
      </c>
      <c r="E48" s="94">
        <v>44866</v>
      </c>
      <c r="F48" s="174">
        <v>0.25577546296296294</v>
      </c>
      <c r="G48">
        <v>2</v>
      </c>
      <c r="H48" s="109" t="s">
        <v>1261</v>
      </c>
      <c r="I48">
        <v>5352308</v>
      </c>
      <c r="M48">
        <v>3</v>
      </c>
      <c r="N48" t="str">
        <v>MICURA</v>
      </c>
      <c r="O48" t="str">
        <v>ABIODUN DAMILARE (MIC)</v>
      </c>
      <c r="P48" s="31">
        <v>44867</v>
      </c>
      <c r="Q48" s="40">
        <v>3.6111111111111109E-3</v>
      </c>
      <c r="U48" s="211"/>
      <c r="V48" s="211"/>
      <c r="W48" s="211"/>
      <c r="X48" s="211"/>
      <c r="Y48" s="43"/>
      <c r="Z48" s="211"/>
      <c r="AA48" s="211"/>
      <c r="AB48" s="211"/>
      <c r="AC48" s="211"/>
      <c r="AD48" s="211"/>
      <c r="AE48" s="43"/>
      <c r="AF48" s="211"/>
      <c r="AG48" s="211"/>
      <c r="AH48" s="211"/>
      <c r="AI48" s="211"/>
      <c r="AJ48" s="43"/>
      <c r="AK48" s="43"/>
      <c r="AL48" s="43"/>
      <c r="AM48" s="43"/>
      <c r="AN48" s="43"/>
      <c r="AR48">
        <v>67</v>
      </c>
      <c r="AS48" t="str">
        <v>MICURA</v>
      </c>
      <c r="AT48" t="str">
        <v>IBRAHIM NASIRU ADIO (MI</v>
      </c>
      <c r="AU48" s="31">
        <v>44866</v>
      </c>
      <c r="AV48" s="40">
        <v>0.26018518518518519</v>
      </c>
      <c r="BW48">
        <v>215</v>
      </c>
      <c r="BX48" t="str">
        <v>MICURA</v>
      </c>
      <c r="BY48" t="str">
        <v>MONDAY ANIJI (MIC)</v>
      </c>
      <c r="BZ48" s="31">
        <v>44866</v>
      </c>
      <c r="CA48" s="40">
        <v>0.49133101851851851</v>
      </c>
      <c r="DB48">
        <v>397</v>
      </c>
      <c r="DC48" t="str">
        <v>MICURA</v>
      </c>
      <c r="DD48" t="str">
        <v>BETULE THOMPSON J. (MIC)</v>
      </c>
      <c r="DE48" s="31">
        <v>44866</v>
      </c>
      <c r="DF48" s="40">
        <v>0.76256944444444441</v>
      </c>
    </row>
    <row r="49" spans="1:110" x14ac:dyDescent="0.25">
      <c r="A49" s="109" t="s">
        <v>1227</v>
      </c>
      <c r="B49">
        <v>48</v>
      </c>
      <c r="C49" s="109" t="s">
        <v>52</v>
      </c>
      <c r="D49" s="109" t="s">
        <v>1193</v>
      </c>
      <c r="E49" s="94">
        <v>44866</v>
      </c>
      <c r="F49" s="174">
        <v>0.2558449074074074</v>
      </c>
      <c r="G49">
        <v>2</v>
      </c>
      <c r="H49" s="109" t="s">
        <v>1194</v>
      </c>
      <c r="I49">
        <v>6717067</v>
      </c>
      <c r="M49">
        <v>4</v>
      </c>
      <c r="N49" t="str">
        <v>MICURA</v>
      </c>
      <c r="O49" t="str">
        <v>JEROME SUNDAY .O. (MIC)</v>
      </c>
      <c r="P49" s="31">
        <v>44867</v>
      </c>
      <c r="Q49" s="40">
        <v>5.0231481481481481E-3</v>
      </c>
      <c r="U49" s="211"/>
      <c r="V49" s="211"/>
      <c r="W49" s="211"/>
      <c r="X49" s="211"/>
      <c r="Y49" s="43"/>
      <c r="Z49" s="211"/>
      <c r="AA49" s="211"/>
      <c r="AB49" s="211"/>
      <c r="AC49" s="211"/>
      <c r="AD49" s="211"/>
      <c r="AE49" s="43"/>
      <c r="AF49" s="211"/>
      <c r="AG49" s="211"/>
      <c r="AH49" s="211"/>
      <c r="AI49" s="211"/>
      <c r="AJ49" s="43"/>
      <c r="AK49" s="43"/>
      <c r="AL49" s="43"/>
      <c r="AM49" s="43"/>
      <c r="AN49" s="43"/>
      <c r="AR49">
        <v>68</v>
      </c>
      <c r="AS49" t="str">
        <v>MICURA</v>
      </c>
      <c r="AT49" t="str">
        <v>JIMOH OMOGBAI (MIC)</v>
      </c>
      <c r="AU49" s="31">
        <v>44866</v>
      </c>
      <c r="AV49" s="40">
        <v>0.26025462962962964</v>
      </c>
      <c r="BW49">
        <v>216</v>
      </c>
      <c r="BX49" t="str">
        <v>MICURA</v>
      </c>
      <c r="BY49" t="str">
        <v>CYRIL ANAYO (MIC)</v>
      </c>
      <c r="BZ49" s="31">
        <v>44866</v>
      </c>
      <c r="CA49" s="40">
        <v>0.49150462962962965</v>
      </c>
      <c r="DB49">
        <v>398</v>
      </c>
      <c r="DC49" t="str">
        <v>MICURA</v>
      </c>
      <c r="DD49" t="str">
        <v>ESHO SAMUEL (MIC)</v>
      </c>
      <c r="DE49" s="31">
        <v>44866</v>
      </c>
      <c r="DF49" s="40">
        <v>0.76262731481481483</v>
      </c>
    </row>
    <row r="50" spans="1:110" x14ac:dyDescent="0.25">
      <c r="A50" s="109" t="s">
        <v>1227</v>
      </c>
      <c r="B50">
        <v>49</v>
      </c>
      <c r="C50" s="109" t="s">
        <v>52</v>
      </c>
      <c r="D50" s="109" t="s">
        <v>1262</v>
      </c>
      <c r="E50" s="94">
        <v>44866</v>
      </c>
      <c r="F50" s="174">
        <v>0.25590277777777776</v>
      </c>
      <c r="G50">
        <v>2</v>
      </c>
      <c r="H50" s="109" t="s">
        <v>1263</v>
      </c>
      <c r="I50">
        <v>5272682</v>
      </c>
      <c r="M50">
        <v>5</v>
      </c>
      <c r="N50" t="str">
        <v>MICURA</v>
      </c>
      <c r="O50" t="str">
        <v>WISDOM ETIM W.(MIC)</v>
      </c>
      <c r="P50" s="31">
        <v>44867</v>
      </c>
      <c r="Q50" s="40">
        <v>1.2546296296296297E-2</v>
      </c>
      <c r="U50" s="211"/>
      <c r="V50" s="211"/>
      <c r="W50" s="211"/>
      <c r="X50" s="211"/>
      <c r="Y50" s="43"/>
      <c r="Z50" s="211"/>
      <c r="AA50" s="211"/>
      <c r="AB50" s="211"/>
      <c r="AC50" s="211"/>
      <c r="AD50" s="211"/>
      <c r="AE50" s="43"/>
      <c r="AF50" s="211"/>
      <c r="AG50" s="211"/>
      <c r="AH50" s="211"/>
      <c r="AI50" s="211"/>
      <c r="AJ50" s="43"/>
      <c r="AK50" s="43"/>
      <c r="AL50" s="43"/>
      <c r="AM50" s="43"/>
      <c r="AN50" s="43"/>
      <c r="AR50">
        <v>69</v>
      </c>
      <c r="AS50" t="str">
        <v>MICURA</v>
      </c>
      <c r="AT50" t="str">
        <v>TAIWO ANIMASHAUN (MIC)</v>
      </c>
      <c r="AU50" s="31">
        <v>44866</v>
      </c>
      <c r="AV50" s="40">
        <v>0.26053240740740741</v>
      </c>
      <c r="BW50">
        <v>217</v>
      </c>
      <c r="BX50" t="str">
        <v>ENGINEERING</v>
      </c>
      <c r="BY50" t="str">
        <v>CHARLES BENJAMIN (MIC)</v>
      </c>
      <c r="BZ50" s="31">
        <v>44866</v>
      </c>
      <c r="CA50" s="40">
        <v>0.49170138888888887</v>
      </c>
      <c r="DB50">
        <v>399</v>
      </c>
      <c r="DC50" t="str">
        <v>ENGINEERING</v>
      </c>
      <c r="DD50" t="str">
        <v>TAIWO ABEEB (ENGR)</v>
      </c>
      <c r="DE50" s="31">
        <v>44866</v>
      </c>
      <c r="DF50" s="40">
        <v>0.76269675925925928</v>
      </c>
    </row>
    <row r="51" spans="1:110" x14ac:dyDescent="0.25">
      <c r="A51" s="109" t="s">
        <v>1227</v>
      </c>
      <c r="B51">
        <v>50</v>
      </c>
      <c r="C51" s="109" t="s">
        <v>54</v>
      </c>
      <c r="D51" s="109" t="s">
        <v>310</v>
      </c>
      <c r="E51" s="94">
        <v>44866</v>
      </c>
      <c r="F51" s="174">
        <v>0.25612268518518516</v>
      </c>
      <c r="G51">
        <v>2</v>
      </c>
      <c r="H51" s="109" t="s">
        <v>311</v>
      </c>
      <c r="I51">
        <v>5339045</v>
      </c>
      <c r="M51">
        <v>6</v>
      </c>
      <c r="N51" t="str">
        <v>ENGINEERING</v>
      </c>
      <c r="O51" t="str">
        <v>USELE EPHIKPAROBORE (EN</v>
      </c>
      <c r="P51" s="31">
        <v>44867</v>
      </c>
      <c r="Q51" s="40">
        <v>1.6666666666666666E-2</v>
      </c>
      <c r="U51" s="211"/>
      <c r="V51" s="211"/>
      <c r="W51" s="211"/>
      <c r="X51" s="211"/>
      <c r="Y51" s="43"/>
      <c r="Z51" s="211"/>
      <c r="AA51" s="211"/>
      <c r="AB51" s="211"/>
      <c r="AC51" s="211"/>
      <c r="AD51" s="211"/>
      <c r="AE51" s="43"/>
      <c r="AF51" s="211"/>
      <c r="AG51" s="211"/>
      <c r="AH51" s="211"/>
      <c r="AI51" s="211"/>
      <c r="AJ51" s="43"/>
      <c r="AK51" s="43"/>
      <c r="AL51" s="43"/>
      <c r="AM51" s="43"/>
      <c r="AN51" s="43"/>
      <c r="AR51">
        <v>70</v>
      </c>
      <c r="AS51" t="str">
        <v>MICURA</v>
      </c>
      <c r="AT51" t="str">
        <v>FEMI FOLAWEWO (MIC)</v>
      </c>
      <c r="AU51" s="31">
        <v>44866</v>
      </c>
      <c r="AV51" s="40">
        <v>0.26093749999999999</v>
      </c>
      <c r="BW51">
        <v>218</v>
      </c>
      <c r="BX51" t="str">
        <v>ENGINEERING</v>
      </c>
      <c r="BY51" t="str">
        <v>AHMED ABDULMALEEQ (ENGR</v>
      </c>
      <c r="BZ51" s="31">
        <v>44866</v>
      </c>
      <c r="CA51" s="40">
        <v>0.49232638888888891</v>
      </c>
      <c r="DB51">
        <v>400</v>
      </c>
      <c r="DC51" t="str">
        <v>OPERATIONS</v>
      </c>
      <c r="DD51" t="str">
        <v>OGHENEDE PATRICK (OPS)</v>
      </c>
      <c r="DE51" s="31">
        <v>44866</v>
      </c>
      <c r="DF51" s="40">
        <v>0.76276620370370374</v>
      </c>
    </row>
    <row r="52" spans="1:110" x14ac:dyDescent="0.25">
      <c r="A52" s="109" t="s">
        <v>1227</v>
      </c>
      <c r="B52">
        <v>51</v>
      </c>
      <c r="C52" s="109" t="s">
        <v>53</v>
      </c>
      <c r="D52" s="109" t="s">
        <v>1264</v>
      </c>
      <c r="E52" s="94">
        <v>44866</v>
      </c>
      <c r="F52" s="174">
        <v>0.25620370370370371</v>
      </c>
      <c r="G52">
        <v>2</v>
      </c>
      <c r="H52" s="109" t="s">
        <v>1265</v>
      </c>
      <c r="I52">
        <v>5619697</v>
      </c>
      <c r="M52">
        <v>7</v>
      </c>
      <c r="N52" t="str">
        <v>MICURA</v>
      </c>
      <c r="O52" t="str">
        <v>EKIYOYO JAMIU A. (MIC)</v>
      </c>
      <c r="P52" s="31">
        <v>44867</v>
      </c>
      <c r="Q52" s="40">
        <v>2.207175925925926E-2</v>
      </c>
      <c r="U52" s="211"/>
      <c r="V52" s="211"/>
      <c r="W52" s="211"/>
      <c r="X52" s="211"/>
      <c r="Y52" s="43"/>
      <c r="Z52" s="211"/>
      <c r="AA52" s="211"/>
      <c r="AB52" s="211"/>
      <c r="AC52" s="211"/>
      <c r="AD52" s="211"/>
      <c r="AE52" s="43"/>
      <c r="AF52" s="211"/>
      <c r="AG52" s="211"/>
      <c r="AH52" s="211"/>
      <c r="AI52" s="211"/>
      <c r="AJ52" s="43"/>
      <c r="AK52" s="43"/>
      <c r="AL52" s="43"/>
      <c r="AM52" s="43"/>
      <c r="AN52" s="43"/>
      <c r="AR52">
        <v>71</v>
      </c>
      <c r="AS52" t="str">
        <v>MICURA</v>
      </c>
      <c r="AT52" t="str">
        <v>OLATUNJI AKINLOYE J.(MIC</v>
      </c>
      <c r="AU52" s="31">
        <v>44866</v>
      </c>
      <c r="AV52" s="40">
        <v>0.26100694444444444</v>
      </c>
      <c r="BW52">
        <v>219</v>
      </c>
      <c r="BX52" t="str">
        <v>ENGINEERING</v>
      </c>
      <c r="BY52" t="str">
        <v>GANIYU RAHMON (ENGR)</v>
      </c>
      <c r="BZ52" s="31">
        <v>44866</v>
      </c>
      <c r="CA52" s="40">
        <v>0.49238425925925927</v>
      </c>
      <c r="DB52">
        <v>401</v>
      </c>
      <c r="DC52" t="str">
        <v>MICURA</v>
      </c>
      <c r="DD52" t="str">
        <v>CHARLES AMADI (MIC)</v>
      </c>
      <c r="DE52" s="31">
        <v>44866</v>
      </c>
      <c r="DF52" s="40">
        <v>0.76314814814814813</v>
      </c>
    </row>
    <row r="53" spans="1:110" x14ac:dyDescent="0.25">
      <c r="A53" s="109" t="s">
        <v>1227</v>
      </c>
      <c r="B53">
        <v>52</v>
      </c>
      <c r="C53" s="109" t="s">
        <v>53</v>
      </c>
      <c r="D53" s="109" t="s">
        <v>494</v>
      </c>
      <c r="E53" s="94">
        <v>44866</v>
      </c>
      <c r="F53" s="174">
        <v>0.25627314814814817</v>
      </c>
      <c r="G53">
        <v>2</v>
      </c>
      <c r="H53" s="109" t="s">
        <v>495</v>
      </c>
      <c r="I53"/>
      <c r="M53">
        <v>8</v>
      </c>
      <c r="N53" t="str">
        <v>MICURA</v>
      </c>
      <c r="O53" t="str">
        <v>IFARA JOHNSON (MIC)</v>
      </c>
      <c r="P53" s="31">
        <v>44867</v>
      </c>
      <c r="Q53" s="40">
        <v>2.4131944444444445E-2</v>
      </c>
      <c r="U53" s="211"/>
      <c r="V53" s="211"/>
      <c r="W53" s="211"/>
      <c r="X53" s="211"/>
      <c r="Y53" s="43"/>
      <c r="Z53" s="211"/>
      <c r="AA53" s="211"/>
      <c r="AB53" s="211"/>
      <c r="AC53" s="211"/>
      <c r="AD53" s="211"/>
      <c r="AE53" s="43"/>
      <c r="AF53" s="211"/>
      <c r="AG53" s="211"/>
      <c r="AH53" s="211"/>
      <c r="AI53" s="211"/>
      <c r="AJ53" s="43"/>
      <c r="AK53" s="43"/>
      <c r="AL53" s="43"/>
      <c r="AM53" s="43"/>
      <c r="AN53" s="43"/>
      <c r="AR53">
        <v>72</v>
      </c>
      <c r="AS53" t="str">
        <v>ENGINEERING</v>
      </c>
      <c r="AT53" t="str">
        <v>ASAKOMHE MATTHEW (ENGR)</v>
      </c>
      <c r="AU53" s="31">
        <v>44866</v>
      </c>
      <c r="AV53" s="40">
        <v>0.26118055555555558</v>
      </c>
      <c r="BW53">
        <v>220</v>
      </c>
      <c r="BX53" t="str">
        <v>MICURA</v>
      </c>
      <c r="BY53" t="str">
        <v>OMOGBAI SAHEED (MIC)</v>
      </c>
      <c r="BZ53" s="31">
        <v>44866</v>
      </c>
      <c r="CA53" s="40">
        <v>0.49256944444444445</v>
      </c>
      <c r="DB53">
        <v>402</v>
      </c>
      <c r="DC53" t="str">
        <v>MICURA</v>
      </c>
      <c r="DD53" t="str">
        <v>IHEZUO JERRY O. (MIC)</v>
      </c>
      <c r="DE53" s="31">
        <v>44866</v>
      </c>
      <c r="DF53" s="40">
        <v>0.76321759259259259</v>
      </c>
    </row>
    <row r="54" spans="1:110" x14ac:dyDescent="0.25">
      <c r="A54" s="109" t="s">
        <v>1227</v>
      </c>
      <c r="B54">
        <v>53</v>
      </c>
      <c r="C54" s="109" t="s">
        <v>53</v>
      </c>
      <c r="D54" s="109" t="s">
        <v>320</v>
      </c>
      <c r="E54" s="94">
        <v>44866</v>
      </c>
      <c r="F54" s="174">
        <v>0.25640046296296298</v>
      </c>
      <c r="G54">
        <v>2</v>
      </c>
      <c r="H54" s="109" t="s">
        <v>321</v>
      </c>
      <c r="I54">
        <v>3385712</v>
      </c>
      <c r="M54">
        <v>9</v>
      </c>
      <c r="N54" t="str">
        <v>ENGINEERING</v>
      </c>
      <c r="O54" t="str">
        <v>ASAKOMHE MATTHEW (ENGR)</v>
      </c>
      <c r="P54" s="31">
        <v>44867</v>
      </c>
      <c r="Q54" s="40">
        <v>2.5439814814814814E-2</v>
      </c>
      <c r="U54" s="211"/>
      <c r="V54" s="211"/>
      <c r="W54" s="211"/>
      <c r="X54" s="211"/>
      <c r="Y54" s="43"/>
      <c r="Z54" s="211"/>
      <c r="AA54" s="211"/>
      <c r="AB54" s="211"/>
      <c r="AC54" s="211"/>
      <c r="AD54" s="211"/>
      <c r="AE54" s="43"/>
      <c r="AF54" s="211"/>
      <c r="AG54" s="211"/>
      <c r="AH54" s="211"/>
      <c r="AI54" s="211"/>
      <c r="AJ54" s="43"/>
      <c r="AK54" s="43"/>
      <c r="AL54" s="43"/>
      <c r="AM54" s="43"/>
      <c r="AN54" s="43"/>
      <c r="AR54">
        <v>73</v>
      </c>
      <c r="AS54" t="str">
        <v>ENGINEERING</v>
      </c>
      <c r="AT54" t="str">
        <v>ADEGOKE SAHEED (ENGR)</v>
      </c>
      <c r="AU54" s="31">
        <v>44866</v>
      </c>
      <c r="AV54" s="40">
        <v>0.26123842592592594</v>
      </c>
      <c r="BW54">
        <v>221</v>
      </c>
      <c r="BX54" t="str">
        <v>MICURA</v>
      </c>
      <c r="BY54" t="str">
        <v>SEGUN OLUBAYO (MIC)</v>
      </c>
      <c r="BZ54" s="31">
        <v>44866</v>
      </c>
      <c r="CA54" s="40">
        <v>0.49265046296296294</v>
      </c>
      <c r="DB54">
        <v>403</v>
      </c>
      <c r="DC54" t="str">
        <v>MICURA</v>
      </c>
      <c r="DD54" t="str">
        <v>TAIYE SALAMI (MIC)</v>
      </c>
      <c r="DE54" s="31">
        <v>44866</v>
      </c>
      <c r="DF54" s="40">
        <v>0.76332175925925927</v>
      </c>
    </row>
    <row r="55" spans="1:110" x14ac:dyDescent="0.25">
      <c r="A55" s="109" t="s">
        <v>1227</v>
      </c>
      <c r="B55">
        <v>54</v>
      </c>
      <c r="C55" s="109" t="s">
        <v>53</v>
      </c>
      <c r="D55" s="109" t="s">
        <v>432</v>
      </c>
      <c r="E55" s="94">
        <v>44866</v>
      </c>
      <c r="F55" s="174">
        <v>0.25646990740740738</v>
      </c>
      <c r="G55">
        <v>2</v>
      </c>
      <c r="H55" s="109" t="s">
        <v>433</v>
      </c>
      <c r="I55">
        <v>14959937</v>
      </c>
      <c r="M55">
        <v>10</v>
      </c>
      <c r="N55" t="str">
        <v>OPERATIONS</v>
      </c>
      <c r="O55" t="str">
        <v>JEROME OFOR</v>
      </c>
      <c r="P55" s="31">
        <v>44867</v>
      </c>
      <c r="Q55" s="40">
        <v>3.0833333333333334E-2</v>
      </c>
      <c r="U55" s="211"/>
      <c r="V55" s="211"/>
      <c r="W55" s="211"/>
      <c r="X55" s="211"/>
      <c r="Y55" s="43"/>
      <c r="Z55" s="211"/>
      <c r="AA55" s="211"/>
      <c r="AB55" s="211"/>
      <c r="AC55" s="211"/>
      <c r="AD55" s="211"/>
      <c r="AE55" s="43"/>
      <c r="AF55" s="211"/>
      <c r="AG55" s="211"/>
      <c r="AH55" s="211"/>
      <c r="AI55" s="211"/>
      <c r="AJ55" s="43"/>
      <c r="AK55" s="43"/>
      <c r="AL55" s="43"/>
      <c r="AM55" s="43"/>
      <c r="AN55" s="43"/>
      <c r="AR55">
        <v>74</v>
      </c>
      <c r="AS55" t="str">
        <v>MICURA</v>
      </c>
      <c r="AT55" t="str">
        <v>YUSUF AMINU (MIC)</v>
      </c>
      <c r="AU55" s="31">
        <v>44866</v>
      </c>
      <c r="AV55" s="40">
        <v>0.2613773148148148</v>
      </c>
      <c r="BW55">
        <v>222</v>
      </c>
      <c r="BX55" t="str">
        <v>MICURA</v>
      </c>
      <c r="BY55" t="str">
        <v>UMORI INNOCENT E.(MIC)</v>
      </c>
      <c r="BZ55" s="31">
        <v>44866</v>
      </c>
      <c r="CA55" s="40">
        <v>0.49314814814814817</v>
      </c>
      <c r="DB55">
        <v>404</v>
      </c>
      <c r="DC55" t="str">
        <v>OPERATIONS</v>
      </c>
      <c r="DD55" t="str">
        <v>KUNLE DAVID (OPS)</v>
      </c>
      <c r="DE55" s="31">
        <v>44866</v>
      </c>
      <c r="DF55" s="40">
        <v>0.76337962962962957</v>
      </c>
    </row>
    <row r="56" spans="1:110" x14ac:dyDescent="0.25">
      <c r="A56" s="109" t="s">
        <v>1227</v>
      </c>
      <c r="B56">
        <v>55</v>
      </c>
      <c r="C56" s="109" t="s">
        <v>52</v>
      </c>
      <c r="D56" s="109" t="s">
        <v>1266</v>
      </c>
      <c r="E56" s="94">
        <v>44866</v>
      </c>
      <c r="F56" s="174">
        <v>0.2570486111111111</v>
      </c>
      <c r="G56">
        <v>2</v>
      </c>
      <c r="H56" s="109" t="s">
        <v>1267</v>
      </c>
      <c r="I56">
        <v>3400244</v>
      </c>
      <c r="M56">
        <v>11</v>
      </c>
      <c r="N56" t="str">
        <v>OPERATIONS</v>
      </c>
      <c r="O56" t="str">
        <v>KADIRI CHRISTOPHER (MIC</v>
      </c>
      <c r="P56" s="31">
        <v>44867</v>
      </c>
      <c r="Q56" s="40">
        <v>3.0925925925925926E-2</v>
      </c>
      <c r="U56" s="211"/>
      <c r="V56" s="211"/>
      <c r="W56" s="211"/>
      <c r="X56" s="211"/>
      <c r="Y56" s="43"/>
      <c r="Z56" s="211"/>
      <c r="AA56" s="211"/>
      <c r="AB56" s="211"/>
      <c r="AC56" s="211"/>
      <c r="AD56" s="211"/>
      <c r="AE56" s="43"/>
      <c r="AF56" s="211"/>
      <c r="AG56" s="211"/>
      <c r="AH56" s="211"/>
      <c r="AI56" s="211"/>
      <c r="AJ56" s="43"/>
      <c r="AK56" s="43"/>
      <c r="AL56" s="43"/>
      <c r="AM56" s="43"/>
      <c r="AN56" s="43"/>
      <c r="AR56">
        <v>75</v>
      </c>
      <c r="AS56" t="str">
        <v>ENGINEERING</v>
      </c>
      <c r="AT56" t="str">
        <v>WILSON AGHWARE (ENGR)</v>
      </c>
      <c r="AU56" s="31">
        <v>44866</v>
      </c>
      <c r="AV56" s="40">
        <v>0.26164351851851853</v>
      </c>
      <c r="BW56">
        <v>223</v>
      </c>
      <c r="BX56" t="str">
        <v>MICURA</v>
      </c>
      <c r="BY56" t="str">
        <v>SUNDAY OKON (MIC)</v>
      </c>
      <c r="BZ56" s="31">
        <v>44866</v>
      </c>
      <c r="CA56" s="40">
        <v>0.49320601851851853</v>
      </c>
      <c r="DB56">
        <v>405</v>
      </c>
      <c r="DC56" t="str">
        <v>OPERATIONS</v>
      </c>
      <c r="DD56" t="str">
        <v>RAHEEM MUSA (OPS)</v>
      </c>
      <c r="DE56" s="31">
        <v>44866</v>
      </c>
      <c r="DF56" s="40">
        <v>0.76348379629629626</v>
      </c>
    </row>
    <row r="57" spans="1:110" x14ac:dyDescent="0.25">
      <c r="A57" s="109" t="s">
        <v>1227</v>
      </c>
      <c r="B57">
        <v>56</v>
      </c>
      <c r="C57" s="109" t="s">
        <v>52</v>
      </c>
      <c r="D57" s="109" t="s">
        <v>665</v>
      </c>
      <c r="E57" s="94">
        <v>44866</v>
      </c>
      <c r="F57" s="174">
        <v>0.25733796296296296</v>
      </c>
      <c r="G57">
        <v>2</v>
      </c>
      <c r="H57" s="109" t="s">
        <v>666</v>
      </c>
      <c r="I57">
        <v>3666519</v>
      </c>
      <c r="M57">
        <v>12</v>
      </c>
      <c r="N57" t="str">
        <v>OPERATIONS</v>
      </c>
      <c r="O57" t="str">
        <v>ABIDOYE SAMUEL (OPS)</v>
      </c>
      <c r="P57" s="31">
        <v>44867</v>
      </c>
      <c r="Q57" s="40">
        <v>3.138888888888889E-2</v>
      </c>
      <c r="U57" s="211"/>
      <c r="V57" s="211"/>
      <c r="W57" s="211"/>
      <c r="X57" s="211"/>
      <c r="Y57" s="43"/>
      <c r="Z57" s="211"/>
      <c r="AA57" s="211"/>
      <c r="AB57" s="211"/>
      <c r="AC57" s="211"/>
      <c r="AD57" s="211"/>
      <c r="AE57" s="43"/>
      <c r="AF57" s="211"/>
      <c r="AG57" s="211"/>
      <c r="AH57" s="211"/>
      <c r="AI57" s="211"/>
      <c r="AJ57" s="43"/>
      <c r="AK57" s="43"/>
      <c r="AL57" s="43"/>
      <c r="AM57" s="43"/>
      <c r="AN57" s="43"/>
      <c r="AR57">
        <v>76</v>
      </c>
      <c r="AS57" t="str">
        <v>OPERATIONS</v>
      </c>
      <c r="AT57" t="str">
        <v>ADEYEMI TOPE (OPS)</v>
      </c>
      <c r="AU57" s="31">
        <v>44866</v>
      </c>
      <c r="AV57" s="40">
        <v>0.26228009259259261</v>
      </c>
      <c r="BW57">
        <v>224</v>
      </c>
      <c r="BX57" t="str">
        <v>MICURA</v>
      </c>
      <c r="BY57" t="str">
        <v>DARE JIDA (MIC)</v>
      </c>
      <c r="BZ57" s="31">
        <v>44866</v>
      </c>
      <c r="CA57" s="40">
        <v>0.49357638888888888</v>
      </c>
      <c r="DB57">
        <v>406</v>
      </c>
      <c r="DC57" t="str">
        <v>ENGINEERING</v>
      </c>
      <c r="DD57" t="str">
        <v>MORUF AMIDU (ENGR)</v>
      </c>
      <c r="DE57" s="31">
        <v>44866</v>
      </c>
      <c r="DF57" s="40">
        <v>0.76355324074074071</v>
      </c>
    </row>
    <row r="58" spans="1:110" x14ac:dyDescent="0.25">
      <c r="A58" s="109" t="s">
        <v>1227</v>
      </c>
      <c r="B58">
        <v>57</v>
      </c>
      <c r="C58" s="109" t="s">
        <v>54</v>
      </c>
      <c r="D58" s="109" t="s">
        <v>464</v>
      </c>
      <c r="E58" s="94">
        <v>44866</v>
      </c>
      <c r="F58" s="174">
        <v>0.25778935185185187</v>
      </c>
      <c r="G58">
        <v>2</v>
      </c>
      <c r="H58" s="109" t="s">
        <v>465</v>
      </c>
      <c r="I58">
        <v>5336131</v>
      </c>
      <c r="M58">
        <v>13</v>
      </c>
      <c r="N58" t="str">
        <v>OPERATIONS</v>
      </c>
      <c r="O58" t="str">
        <v>ONOKA PAUL EMEKA</v>
      </c>
      <c r="P58" s="31">
        <v>44867</v>
      </c>
      <c r="Q58" s="40">
        <v>5.1388888888888887E-2</v>
      </c>
      <c r="AR58">
        <v>77</v>
      </c>
      <c r="AS58" t="str">
        <v>OPERATIONS</v>
      </c>
      <c r="AT58" t="str">
        <v>OGABI OLUWATOSIN</v>
      </c>
      <c r="AU58" s="31">
        <v>44866</v>
      </c>
      <c r="AV58" s="40">
        <v>0.26234953703703706</v>
      </c>
      <c r="BW58">
        <v>225</v>
      </c>
      <c r="BX58" t="str">
        <v>ENGINEERING</v>
      </c>
      <c r="BY58" t="str">
        <v>WILSON AGHWARE (ENGR)</v>
      </c>
      <c r="BZ58" s="31">
        <v>44866</v>
      </c>
      <c r="CA58" s="40">
        <v>0.49364583333333334</v>
      </c>
      <c r="DB58">
        <v>407</v>
      </c>
      <c r="DC58" t="str">
        <v>OPERATIONS</v>
      </c>
      <c r="DD58" t="str">
        <v>SAMUEL NANA M. (OPS)</v>
      </c>
      <c r="DE58" s="31">
        <v>44866</v>
      </c>
      <c r="DF58" s="40">
        <v>0.76362268518518517</v>
      </c>
    </row>
    <row r="59" spans="1:110" x14ac:dyDescent="0.25">
      <c r="A59" s="109" t="s">
        <v>1227</v>
      </c>
      <c r="B59">
        <v>58</v>
      </c>
      <c r="C59" s="109" t="s">
        <v>54</v>
      </c>
      <c r="D59" s="109" t="s">
        <v>196</v>
      </c>
      <c r="E59" s="94">
        <v>44866</v>
      </c>
      <c r="F59" s="174">
        <v>0.25806712962962963</v>
      </c>
      <c r="G59">
        <v>2</v>
      </c>
      <c r="H59" s="109" t="s">
        <v>197</v>
      </c>
      <c r="I59">
        <v>5500416</v>
      </c>
      <c r="M59">
        <v>14</v>
      </c>
      <c r="N59" t="str">
        <v>OPERATIONS</v>
      </c>
      <c r="O59" t="str">
        <v>ESEKHAGBE ANSLEM</v>
      </c>
      <c r="P59" s="31">
        <v>44867</v>
      </c>
      <c r="Q59" s="40">
        <v>5.1701388888888887E-2</v>
      </c>
      <c r="AR59">
        <v>78</v>
      </c>
      <c r="AS59" t="str">
        <v>OPERATIONS</v>
      </c>
      <c r="AT59" t="str">
        <v>APATA JULIANAH K. (OPS)</v>
      </c>
      <c r="AU59" s="31">
        <v>44866</v>
      </c>
      <c r="AV59" s="40">
        <v>0.26269675925925928</v>
      </c>
      <c r="BW59">
        <v>226</v>
      </c>
      <c r="BX59" t="str">
        <v>GATE OPS</v>
      </c>
      <c r="BY59" t="str">
        <v>LILIAN AJUNWA (GATE)</v>
      </c>
      <c r="BZ59" s="31">
        <v>44866</v>
      </c>
      <c r="CA59" s="40">
        <v>0.49375000000000002</v>
      </c>
      <c r="DB59">
        <v>408</v>
      </c>
      <c r="DC59" t="str">
        <v>OPERATIONS</v>
      </c>
      <c r="DD59" t="str">
        <v>BALOGUN MUHYDEEN A.(OPS)</v>
      </c>
      <c r="DE59" s="31">
        <v>44866</v>
      </c>
      <c r="DF59" s="40">
        <v>0.76369212962962962</v>
      </c>
    </row>
    <row r="60" spans="1:110" x14ac:dyDescent="0.25">
      <c r="A60" s="109" t="s">
        <v>1227</v>
      </c>
      <c r="B60">
        <v>59</v>
      </c>
      <c r="C60" s="109" t="s">
        <v>52</v>
      </c>
      <c r="D60" s="109" t="s">
        <v>1268</v>
      </c>
      <c r="E60" s="94">
        <v>44866</v>
      </c>
      <c r="F60" s="174">
        <v>0.25813657407407409</v>
      </c>
      <c r="G60">
        <v>2</v>
      </c>
      <c r="H60" s="109" t="s">
        <v>1269</v>
      </c>
      <c r="I60">
        <v>3685250</v>
      </c>
      <c r="M60">
        <v>15</v>
      </c>
      <c r="N60" t="str">
        <v>MICURA</v>
      </c>
      <c r="O60" t="str">
        <v>BASSEY AUSTINE (MICURA)</v>
      </c>
      <c r="P60" s="31">
        <v>44867</v>
      </c>
      <c r="Q60" s="40">
        <v>5.2314814814814814E-2</v>
      </c>
      <c r="AR60">
        <v>79</v>
      </c>
      <c r="AS60" t="str">
        <v>ENGINEERING</v>
      </c>
      <c r="AT60" t="str">
        <v>TAJUDEEN JIMOH (ENGR)</v>
      </c>
      <c r="AU60" s="31">
        <v>44866</v>
      </c>
      <c r="AV60" s="40">
        <v>0.26347222222222222</v>
      </c>
      <c r="BW60">
        <v>227</v>
      </c>
      <c r="BX60" t="str">
        <v>GATE OPS</v>
      </c>
      <c r="BY60" t="str">
        <v>KALU KELVIN (GATE)</v>
      </c>
      <c r="BZ60" s="31">
        <v>44866</v>
      </c>
      <c r="CA60" s="40">
        <v>0.49381944444444442</v>
      </c>
      <c r="DB60">
        <v>409</v>
      </c>
      <c r="DC60" t="str">
        <v>OPERATIONS</v>
      </c>
      <c r="DD60" t="str">
        <v>RAFIU ALAO (MIC)</v>
      </c>
      <c r="DE60" s="31">
        <v>44866</v>
      </c>
      <c r="DF60" s="40">
        <v>0.76376157407407408</v>
      </c>
    </row>
    <row r="61" spans="1:110" x14ac:dyDescent="0.25">
      <c r="A61" s="109" t="s">
        <v>1227</v>
      </c>
      <c r="B61">
        <v>60</v>
      </c>
      <c r="C61" s="109" t="s">
        <v>53</v>
      </c>
      <c r="D61" s="109" t="s">
        <v>1270</v>
      </c>
      <c r="E61" s="94">
        <v>44866</v>
      </c>
      <c r="F61" s="174">
        <v>0.25822916666666668</v>
      </c>
      <c r="G61">
        <v>2</v>
      </c>
      <c r="H61" s="109" t="s">
        <v>1271</v>
      </c>
      <c r="I61"/>
      <c r="M61">
        <v>16</v>
      </c>
      <c r="N61" t="str">
        <v>MICURA</v>
      </c>
      <c r="O61" t="str">
        <v>SAMSON BOYE</v>
      </c>
      <c r="P61" s="31">
        <v>44867</v>
      </c>
      <c r="Q61" s="40">
        <v>5.3657407407407411E-2</v>
      </c>
      <c r="AR61">
        <v>80</v>
      </c>
      <c r="AS61" t="str">
        <v>ENGINEERING</v>
      </c>
      <c r="AT61" t="str">
        <v>BAKI OLUWATOSIN S.(ENG)</v>
      </c>
      <c r="AU61" s="31">
        <v>44866</v>
      </c>
      <c r="AV61" s="40">
        <v>0.26354166666666667</v>
      </c>
      <c r="BW61">
        <v>228</v>
      </c>
      <c r="BX61" t="str">
        <v>CONTRACTOR</v>
      </c>
      <c r="BY61" t="str">
        <v>SUNDAY ISRAEL A.(EME)</v>
      </c>
      <c r="BZ61" s="31">
        <v>44866</v>
      </c>
      <c r="CA61" s="40">
        <v>0.49467592592592591</v>
      </c>
      <c r="DB61">
        <v>410</v>
      </c>
      <c r="DC61" t="str">
        <v>MICURA</v>
      </c>
      <c r="DD61" t="str">
        <v>YAKUBU AYODEJI (MIC)</v>
      </c>
      <c r="DE61" s="31">
        <v>44866</v>
      </c>
      <c r="DF61" s="40">
        <v>0.76383101851851853</v>
      </c>
    </row>
    <row r="62" spans="1:110" x14ac:dyDescent="0.25">
      <c r="A62" s="109" t="s">
        <v>1227</v>
      </c>
      <c r="B62">
        <v>61</v>
      </c>
      <c r="C62" s="109" t="s">
        <v>53</v>
      </c>
      <c r="D62" s="109" t="s">
        <v>1272</v>
      </c>
      <c r="E62" s="94">
        <v>44866</v>
      </c>
      <c r="F62" s="174">
        <v>0.25828703703703704</v>
      </c>
      <c r="G62">
        <v>2</v>
      </c>
      <c r="H62" s="109" t="s">
        <v>1273</v>
      </c>
      <c r="I62"/>
      <c r="M62">
        <v>17</v>
      </c>
      <c r="N62" t="str">
        <v>MICURA</v>
      </c>
      <c r="O62" t="str">
        <v>KALU SOLOMON (MIC)</v>
      </c>
      <c r="P62" s="31">
        <v>44867</v>
      </c>
      <c r="Q62" s="40">
        <v>5.6250000000000001E-2</v>
      </c>
      <c r="AR62">
        <v>81</v>
      </c>
      <c r="AS62" t="str">
        <v>ENGINEERING</v>
      </c>
      <c r="AT62" t="str">
        <v>ADENIGA ADELEKE O. (ENG</v>
      </c>
      <c r="AU62" s="31">
        <v>44866</v>
      </c>
      <c r="AV62" s="40">
        <v>0.26361111111111113</v>
      </c>
      <c r="BW62">
        <v>229</v>
      </c>
      <c r="BX62" t="str">
        <v>ENGINEERING</v>
      </c>
      <c r="BY62" t="str">
        <v>IWETA JOSHUA EJIRO</v>
      </c>
      <c r="BZ62" s="31">
        <v>44866</v>
      </c>
      <c r="CA62" s="40">
        <v>0.49530092592592595</v>
      </c>
      <c r="DB62">
        <v>411</v>
      </c>
      <c r="DC62" t="str">
        <v>MICURA</v>
      </c>
      <c r="DD62" t="str">
        <v>ONIURE SOLOMON (MIC)</v>
      </c>
      <c r="DE62" s="31">
        <v>44866</v>
      </c>
      <c r="DF62" s="40">
        <v>0.76390046296296299</v>
      </c>
    </row>
    <row r="63" spans="1:110" x14ac:dyDescent="0.25">
      <c r="A63" s="109" t="s">
        <v>1227</v>
      </c>
      <c r="B63">
        <v>62</v>
      </c>
      <c r="C63" s="109" t="s">
        <v>54</v>
      </c>
      <c r="D63" s="109" t="s">
        <v>292</v>
      </c>
      <c r="E63" s="94">
        <v>44866</v>
      </c>
      <c r="F63" s="174">
        <v>0.25841435185185185</v>
      </c>
      <c r="G63">
        <v>2</v>
      </c>
      <c r="H63" s="109" t="s">
        <v>293</v>
      </c>
      <c r="I63">
        <v>2052005</v>
      </c>
      <c r="M63">
        <v>18</v>
      </c>
      <c r="N63" t="str">
        <v>MICURA</v>
      </c>
      <c r="O63" t="str">
        <v>OMONIYI OWOLABI (MIC)</v>
      </c>
      <c r="P63" s="31">
        <v>44867</v>
      </c>
      <c r="Q63" s="40">
        <v>5.6643518518518517E-2</v>
      </c>
      <c r="AR63">
        <v>82</v>
      </c>
      <c r="AS63" t="str">
        <v>MICURA</v>
      </c>
      <c r="AT63" t="str">
        <v>OLUSHOLA AYORINDE (MIC)</v>
      </c>
      <c r="AU63" s="31">
        <v>44866</v>
      </c>
      <c r="AV63" s="40">
        <v>0.26373842592592595</v>
      </c>
      <c r="BW63">
        <v>230</v>
      </c>
      <c r="BX63" t="str">
        <v>CONTRACTOR</v>
      </c>
      <c r="BY63" t="str">
        <v>HENRY ORJI (EMERALD)</v>
      </c>
      <c r="BZ63" s="31">
        <v>44866</v>
      </c>
      <c r="CA63" s="40">
        <v>0.49538194444444444</v>
      </c>
      <c r="DB63">
        <v>412</v>
      </c>
      <c r="DC63" t="str">
        <v>OPERATIONS</v>
      </c>
      <c r="DD63" t="str">
        <v>PHILIP ECHEFU</v>
      </c>
      <c r="DE63" s="31">
        <v>44866</v>
      </c>
      <c r="DF63" s="40">
        <v>0.76437500000000003</v>
      </c>
    </row>
    <row r="64" spans="1:110" x14ac:dyDescent="0.25">
      <c r="A64" s="109" t="s">
        <v>1227</v>
      </c>
      <c r="B64">
        <v>63</v>
      </c>
      <c r="C64" s="109" t="s">
        <v>52</v>
      </c>
      <c r="D64" s="109" t="s">
        <v>246</v>
      </c>
      <c r="E64" s="94">
        <v>44866</v>
      </c>
      <c r="F64" s="174">
        <v>0.2587962962962963</v>
      </c>
      <c r="G64">
        <v>2</v>
      </c>
      <c r="H64" s="109" t="s">
        <v>247</v>
      </c>
      <c r="I64">
        <v>7284211</v>
      </c>
      <c r="M64">
        <v>19</v>
      </c>
      <c r="N64" t="str">
        <v>OPERATIONS</v>
      </c>
      <c r="O64" t="str">
        <v>EBEDE CHRISTOPHER (OPS)</v>
      </c>
      <c r="P64" s="31">
        <v>44867</v>
      </c>
      <c r="Q64" s="40">
        <v>5.7233796296296297E-2</v>
      </c>
      <c r="AR64">
        <v>83</v>
      </c>
      <c r="AS64" t="str">
        <v>OPERATIONS</v>
      </c>
      <c r="AT64" t="str">
        <v>OSCAR SULE (OPS)</v>
      </c>
      <c r="AU64" s="31">
        <v>44866</v>
      </c>
      <c r="AV64" s="40">
        <v>0.26381944444444444</v>
      </c>
      <c r="BW64">
        <v>231</v>
      </c>
      <c r="BX64" t="str">
        <v>ENGINEERING</v>
      </c>
      <c r="BY64" t="str">
        <v>AMBALI LANRE (ENGR)</v>
      </c>
      <c r="BZ64" s="31">
        <v>44866</v>
      </c>
      <c r="CA64" s="40">
        <v>0.49555555555555558</v>
      </c>
      <c r="DB64">
        <v>413</v>
      </c>
      <c r="DC64" t="str">
        <v>OPERATIONS</v>
      </c>
      <c r="DD64" t="str">
        <v>OMOROH JONATHAN (OPS)</v>
      </c>
      <c r="DE64" s="31">
        <v>44866</v>
      </c>
      <c r="DF64" s="40">
        <v>0.76444444444444448</v>
      </c>
    </row>
    <row r="65" spans="1:110" x14ac:dyDescent="0.25">
      <c r="A65" s="109" t="s">
        <v>1227</v>
      </c>
      <c r="B65">
        <v>64</v>
      </c>
      <c r="C65" s="109" t="s">
        <v>54</v>
      </c>
      <c r="D65" s="109" t="s">
        <v>294</v>
      </c>
      <c r="E65" s="94">
        <v>44866</v>
      </c>
      <c r="F65" s="174">
        <v>0.25951388888888888</v>
      </c>
      <c r="G65">
        <v>2</v>
      </c>
      <c r="H65" s="109" t="s">
        <v>295</v>
      </c>
      <c r="I65">
        <v>14958063</v>
      </c>
      <c r="M65">
        <v>20</v>
      </c>
      <c r="N65" t="str">
        <v>MICURA</v>
      </c>
      <c r="O65" t="str">
        <v>ODUSANYA OLUWADARE (MIC)</v>
      </c>
      <c r="P65" s="31">
        <v>44867</v>
      </c>
      <c r="Q65" s="40">
        <v>5.7337962962962966E-2</v>
      </c>
      <c r="AR65">
        <v>84</v>
      </c>
      <c r="AS65" t="str">
        <v>ENGINEERING</v>
      </c>
      <c r="AT65" t="str">
        <v>VICTOR EWELIM O. (ENGR)</v>
      </c>
      <c r="AU65" s="31">
        <v>44866</v>
      </c>
      <c r="AV65" s="40">
        <v>0.2638773148148148</v>
      </c>
      <c r="BW65">
        <v>232</v>
      </c>
      <c r="BX65" t="str">
        <v>ENGINEERING</v>
      </c>
      <c r="BY65" t="str">
        <v>SAMSON SOLOMON A.</v>
      </c>
      <c r="BZ65" s="31">
        <v>44866</v>
      </c>
      <c r="CA65" s="40">
        <v>0.49576388888888889</v>
      </c>
      <c r="DB65">
        <v>414</v>
      </c>
      <c r="DC65" t="str">
        <v>OPERATIONS</v>
      </c>
      <c r="DD65" t="str">
        <v>NWACHUKWU COLUMBUS (OPS</v>
      </c>
      <c r="DE65" s="31">
        <v>44866</v>
      </c>
      <c r="DF65" s="40">
        <v>0.76451388888888894</v>
      </c>
    </row>
    <row r="66" spans="1:110" x14ac:dyDescent="0.25">
      <c r="A66" s="109" t="s">
        <v>1227</v>
      </c>
      <c r="B66">
        <v>65</v>
      </c>
      <c r="C66" s="109" t="s">
        <v>53</v>
      </c>
      <c r="D66" s="109" t="s">
        <v>356</v>
      </c>
      <c r="E66" s="94">
        <v>44866</v>
      </c>
      <c r="F66" s="174">
        <v>0.25973379629629628</v>
      </c>
      <c r="G66">
        <v>2</v>
      </c>
      <c r="H66" s="109" t="s">
        <v>357</v>
      </c>
      <c r="I66">
        <v>5621862</v>
      </c>
      <c r="M66">
        <v>21</v>
      </c>
      <c r="N66" t="str">
        <v>OPERATIONS</v>
      </c>
      <c r="O66" t="str">
        <v>EMMANUEL ANAGA (OPS)</v>
      </c>
      <c r="P66" s="31">
        <v>44867</v>
      </c>
      <c r="Q66" s="40">
        <v>5.8032407407407408E-2</v>
      </c>
      <c r="AR66">
        <v>85</v>
      </c>
      <c r="AS66" t="str">
        <v>ENGINEERING</v>
      </c>
      <c r="AT66" t="str">
        <v>POPOOLA OLUGBENGA (ENGR</v>
      </c>
      <c r="AU66" s="31">
        <v>44866</v>
      </c>
      <c r="AV66" s="40">
        <v>0.2643402777777778</v>
      </c>
      <c r="BW66">
        <v>233</v>
      </c>
      <c r="BX66" t="str">
        <v>ENGINEERING</v>
      </c>
      <c r="BY66" t="str">
        <v>ROBERT ONYECHUKWU (ENGR</v>
      </c>
      <c r="BZ66" s="31">
        <v>44866</v>
      </c>
      <c r="CA66" s="40">
        <v>0.49623842592592593</v>
      </c>
      <c r="DB66">
        <v>415</v>
      </c>
      <c r="DC66" t="str">
        <v>MICURA</v>
      </c>
      <c r="DD66" t="str">
        <v>SHAMSIDEEN OLANREWAJU(MI</v>
      </c>
      <c r="DE66" s="31">
        <v>44866</v>
      </c>
      <c r="DF66" s="40">
        <v>0.76475694444444442</v>
      </c>
    </row>
    <row r="67" spans="1:110" x14ac:dyDescent="0.25">
      <c r="A67" s="109" t="s">
        <v>1227</v>
      </c>
      <c r="B67">
        <v>66</v>
      </c>
      <c r="C67" s="109" t="s">
        <v>53</v>
      </c>
      <c r="D67" s="109" t="s">
        <v>1274</v>
      </c>
      <c r="E67" s="94">
        <v>44866</v>
      </c>
      <c r="F67" s="174">
        <v>0.26002314814814814</v>
      </c>
      <c r="G67">
        <v>2</v>
      </c>
      <c r="H67" s="109" t="s">
        <v>1275</v>
      </c>
      <c r="I67"/>
      <c r="M67">
        <v>22</v>
      </c>
      <c r="N67" t="str">
        <v>OPERATIONS</v>
      </c>
      <c r="O67" t="str">
        <v>ADENIJI AYOMIDE (OPS)</v>
      </c>
      <c r="P67" s="31">
        <v>44867</v>
      </c>
      <c r="Q67" s="40">
        <v>5.9641203703703703E-2</v>
      </c>
      <c r="AR67">
        <v>86</v>
      </c>
      <c r="AS67" t="str">
        <v>ENGINEERING</v>
      </c>
      <c r="AT67" t="str">
        <v>APPOLUS O. FRANCIS (ENG</v>
      </c>
      <c r="AU67" s="31">
        <v>44866</v>
      </c>
      <c r="AV67" s="40">
        <v>0.2644097222222222</v>
      </c>
      <c r="BW67">
        <v>234</v>
      </c>
      <c r="BX67" t="str">
        <v>CONTRACTOR</v>
      </c>
      <c r="BY67" t="str">
        <v>FELIX NNABUCHI (EMERALD)</v>
      </c>
      <c r="BZ67" s="31">
        <v>44866</v>
      </c>
      <c r="CA67" s="40">
        <v>0.49660879629629628</v>
      </c>
      <c r="DB67">
        <v>416</v>
      </c>
      <c r="DC67" t="str">
        <v>MICURA</v>
      </c>
      <c r="DD67" t="str">
        <v>ABDULLAHI OLAJIDE (MIC)</v>
      </c>
      <c r="DE67" s="31">
        <v>44866</v>
      </c>
      <c r="DF67" s="40">
        <v>0.76482638888888888</v>
      </c>
    </row>
    <row r="68" spans="1:110" x14ac:dyDescent="0.25">
      <c r="A68" s="109" t="s">
        <v>1227</v>
      </c>
      <c r="B68">
        <v>67</v>
      </c>
      <c r="C68" s="109" t="s">
        <v>53</v>
      </c>
      <c r="D68" s="109" t="s">
        <v>412</v>
      </c>
      <c r="E68" s="94">
        <v>44866</v>
      </c>
      <c r="F68" s="174">
        <v>0.26018518518518519</v>
      </c>
      <c r="G68">
        <v>2</v>
      </c>
      <c r="H68" s="109" t="s">
        <v>413</v>
      </c>
      <c r="I68">
        <v>14812959</v>
      </c>
      <c r="M68">
        <v>23</v>
      </c>
      <c r="N68" t="str">
        <v>OPERATIONS</v>
      </c>
      <c r="O68" t="str">
        <v>EZENWATA EMMANUEL (OPS)</v>
      </c>
      <c r="P68" s="31">
        <v>44867</v>
      </c>
      <c r="Q68" s="40">
        <v>6.5057870370370377E-2</v>
      </c>
      <c r="AR68">
        <v>87</v>
      </c>
      <c r="AS68" t="str">
        <v>ENGINEERING</v>
      </c>
      <c r="AT68" t="str">
        <v>NWABUNWENE BASIL (ENGR)</v>
      </c>
      <c r="AU68" s="31">
        <v>44866</v>
      </c>
      <c r="AV68" s="40">
        <v>0.26550925925925928</v>
      </c>
      <c r="BW68">
        <v>235</v>
      </c>
      <c r="BX68" t="str">
        <v>ENGINEERING</v>
      </c>
      <c r="BY68" t="str">
        <v>VICTOR EWELIM O. (ENGR)</v>
      </c>
      <c r="BZ68" s="31">
        <v>44866</v>
      </c>
      <c r="CA68" s="40">
        <v>0.49671296296296297</v>
      </c>
      <c r="DB68">
        <v>417</v>
      </c>
      <c r="DC68" t="str">
        <v>MICURA</v>
      </c>
      <c r="DD68" t="str">
        <v>ADEBIYI BAMIDELE (MIC)</v>
      </c>
      <c r="DE68" s="31">
        <v>44866</v>
      </c>
      <c r="DF68" s="40">
        <v>0.76488425925925929</v>
      </c>
    </row>
    <row r="69" spans="1:110" x14ac:dyDescent="0.25">
      <c r="A69" s="109" t="s">
        <v>1227</v>
      </c>
      <c r="B69">
        <v>68</v>
      </c>
      <c r="C69" s="109" t="s">
        <v>53</v>
      </c>
      <c r="D69" s="109" t="s">
        <v>570</v>
      </c>
      <c r="E69" s="94">
        <v>44866</v>
      </c>
      <c r="F69" s="174">
        <v>0.26025462962962964</v>
      </c>
      <c r="G69">
        <v>2</v>
      </c>
      <c r="H69" s="109" t="s">
        <v>571</v>
      </c>
      <c r="I69">
        <v>5445295</v>
      </c>
      <c r="M69">
        <v>1</v>
      </c>
      <c r="N69" t="str">
        <v>OPERATIONS</v>
      </c>
      <c r="O69" t="str">
        <v>IDEM GEORGE (OPS)</v>
      </c>
      <c r="P69" s="31">
        <v>44868</v>
      </c>
      <c r="Q69" s="40">
        <v>3.712962962962963E-2</v>
      </c>
      <c r="AR69">
        <v>88</v>
      </c>
      <c r="AS69" t="str">
        <v>MICURA</v>
      </c>
      <c r="AT69" t="str">
        <v>IKPEACHUNWA DENNIS (MIC)</v>
      </c>
      <c r="AU69" s="31">
        <v>44866</v>
      </c>
      <c r="AV69" s="40">
        <v>0.26587962962962963</v>
      </c>
      <c r="BW69">
        <v>236</v>
      </c>
      <c r="BX69" t="str">
        <v>OPERATIONS</v>
      </c>
      <c r="BY69" t="str">
        <v>IBIRONKE OLUMIDE (OPS)</v>
      </c>
      <c r="BZ69" s="31">
        <v>44866</v>
      </c>
      <c r="CA69" s="40">
        <v>0.49753472222222223</v>
      </c>
      <c r="DB69">
        <v>418</v>
      </c>
      <c r="DC69" t="str">
        <v>ENGINEERING</v>
      </c>
      <c r="DD69" t="str">
        <v>USELE EPHIKPAROBORE (EN</v>
      </c>
      <c r="DE69" s="31">
        <v>44866</v>
      </c>
      <c r="DF69" s="40">
        <v>0.7650231481481482</v>
      </c>
    </row>
    <row r="70" spans="1:110" x14ac:dyDescent="0.25">
      <c r="A70" s="109" t="s">
        <v>1227</v>
      </c>
      <c r="B70">
        <v>69</v>
      </c>
      <c r="C70" s="109" t="s">
        <v>53</v>
      </c>
      <c r="D70" s="109" t="s">
        <v>266</v>
      </c>
      <c r="E70" s="94">
        <v>44866</v>
      </c>
      <c r="F70" s="174">
        <v>0.26053240740740741</v>
      </c>
      <c r="G70">
        <v>2</v>
      </c>
      <c r="H70" s="109" t="s">
        <v>267</v>
      </c>
      <c r="I70">
        <v>2024832</v>
      </c>
      <c r="M70">
        <v>2</v>
      </c>
      <c r="N70" t="str">
        <v>OPERATIONS</v>
      </c>
      <c r="O70" t="str">
        <v>EKPE UDO ANDY (OPS)</v>
      </c>
      <c r="P70" s="31">
        <v>44868</v>
      </c>
      <c r="Q70" s="40">
        <v>3.7592592592592594E-2</v>
      </c>
      <c r="AR70">
        <v>89</v>
      </c>
      <c r="AS70" t="str">
        <v>ENGINEERING</v>
      </c>
      <c r="AT70" t="str">
        <v>EJIMOGU ADOLPHUS (ENGR)</v>
      </c>
      <c r="AU70" s="31">
        <v>44866</v>
      </c>
      <c r="AV70" s="40">
        <v>0.26593749999999999</v>
      </c>
      <c r="BW70">
        <v>237</v>
      </c>
      <c r="BX70" t="str">
        <v>OPERATIONS</v>
      </c>
      <c r="BY70" t="str">
        <v>ODEWALE ADEOLA J. (OPS)</v>
      </c>
      <c r="BZ70" s="31">
        <v>44866</v>
      </c>
      <c r="CA70" s="40">
        <v>0.49797453703703703</v>
      </c>
      <c r="DB70">
        <v>419</v>
      </c>
      <c r="DC70" t="str">
        <v>ENGINEERING</v>
      </c>
      <c r="DD70" t="str">
        <v>AJIBOYE LANRE (ENGR)</v>
      </c>
      <c r="DE70" s="31">
        <v>44866</v>
      </c>
      <c r="DF70" s="40">
        <v>0.76509259259259255</v>
      </c>
    </row>
    <row r="71" spans="1:110" x14ac:dyDescent="0.25">
      <c r="A71" s="109" t="s">
        <v>1227</v>
      </c>
      <c r="B71">
        <v>70</v>
      </c>
      <c r="C71" s="109" t="s">
        <v>53</v>
      </c>
      <c r="D71" s="109" t="s">
        <v>1276</v>
      </c>
      <c r="E71" s="94">
        <v>44866</v>
      </c>
      <c r="F71" s="174">
        <v>0.26093749999999999</v>
      </c>
      <c r="G71">
        <v>2</v>
      </c>
      <c r="H71" s="109" t="s">
        <v>1277</v>
      </c>
      <c r="I71"/>
      <c r="M71">
        <v>3</v>
      </c>
      <c r="N71" t="str">
        <v>MICURA</v>
      </c>
      <c r="O71" t="str">
        <v>MOSES GEORGE (MIC)</v>
      </c>
      <c r="P71" s="31">
        <v>44868</v>
      </c>
      <c r="Q71" s="40">
        <v>5.6539351851851855E-2</v>
      </c>
      <c r="AR71">
        <v>90</v>
      </c>
      <c r="AS71" t="str">
        <v>ENGINEERING</v>
      </c>
      <c r="AT71" t="str">
        <v>AKINJOBI ABIDEMI (ENGR)</v>
      </c>
      <c r="AU71" s="31">
        <v>44866</v>
      </c>
      <c r="AV71" s="40">
        <v>0.26657407407407407</v>
      </c>
      <c r="BW71">
        <v>238</v>
      </c>
      <c r="BX71" t="str">
        <v>ENGINEERING</v>
      </c>
      <c r="BY71" t="str">
        <v>EDEVWIE FRIDAY O (ENGR)</v>
      </c>
      <c r="BZ71" s="31">
        <v>44866</v>
      </c>
      <c r="CA71" s="40">
        <v>0.49824074074074076</v>
      </c>
      <c r="DB71">
        <v>420</v>
      </c>
      <c r="DC71" t="str">
        <v>MICURA</v>
      </c>
      <c r="DD71" t="str">
        <v>YUSUF AYOOLA O. (MIC)</v>
      </c>
      <c r="DE71" s="31">
        <v>44866</v>
      </c>
      <c r="DF71" s="40">
        <v>0.76543981481481482</v>
      </c>
    </row>
    <row r="72" spans="1:110" x14ac:dyDescent="0.25">
      <c r="A72" s="109" t="s">
        <v>1227</v>
      </c>
      <c r="B72">
        <v>71</v>
      </c>
      <c r="C72" s="109" t="s">
        <v>53</v>
      </c>
      <c r="D72" s="109" t="s">
        <v>1080</v>
      </c>
      <c r="E72" s="94">
        <v>44866</v>
      </c>
      <c r="F72" s="174">
        <v>0.26100694444444444</v>
      </c>
      <c r="G72">
        <v>2</v>
      </c>
      <c r="H72" s="109" t="s">
        <v>1081</v>
      </c>
      <c r="I72"/>
      <c r="M72">
        <v>4</v>
      </c>
      <c r="N72" t="str">
        <v>OPERATIONS</v>
      </c>
      <c r="O72" t="str">
        <v>EKEH K NWABUEZE (OPS)</v>
      </c>
      <c r="P72" s="31">
        <v>44868</v>
      </c>
      <c r="Q72" s="40">
        <v>5.7083333333333333E-2</v>
      </c>
      <c r="AR72">
        <v>91</v>
      </c>
      <c r="AS72" t="str">
        <v>OPERATIONS</v>
      </c>
      <c r="AT72" t="str">
        <v>IYANDA HAMMED O. (OPS)</v>
      </c>
      <c r="AU72" s="31">
        <v>44866</v>
      </c>
      <c r="AV72" s="40">
        <v>0.26699074074074075</v>
      </c>
      <c r="BW72">
        <v>239</v>
      </c>
      <c r="BX72" t="str">
        <v>MICURA</v>
      </c>
      <c r="BY72" t="str">
        <v>EZE AZUBIKE (MIC)</v>
      </c>
      <c r="BZ72" s="31">
        <v>44866</v>
      </c>
      <c r="CA72" s="40">
        <v>0.49851851851851853</v>
      </c>
      <c r="DB72">
        <v>421</v>
      </c>
      <c r="DC72" t="str">
        <v>MICURA</v>
      </c>
      <c r="DD72" t="str">
        <v>IFARA JOHNSON (MIC)</v>
      </c>
      <c r="DE72" s="31">
        <v>44866</v>
      </c>
      <c r="DF72" s="40">
        <v>0.76571759259259264</v>
      </c>
    </row>
    <row r="73" spans="1:110" x14ac:dyDescent="0.25">
      <c r="A73" s="109" t="s">
        <v>1227</v>
      </c>
      <c r="B73">
        <v>72</v>
      </c>
      <c r="C73" s="109" t="s">
        <v>54</v>
      </c>
      <c r="D73" s="109" t="s">
        <v>740</v>
      </c>
      <c r="E73" s="94">
        <v>44866</v>
      </c>
      <c r="F73" s="174">
        <v>0.26118055555555558</v>
      </c>
      <c r="G73">
        <v>2</v>
      </c>
      <c r="H73" s="109" t="s">
        <v>741</v>
      </c>
      <c r="I73">
        <v>3685992</v>
      </c>
      <c r="M73">
        <v>5</v>
      </c>
      <c r="N73" t="str">
        <v>OPERATIONS</v>
      </c>
      <c r="O73" t="str">
        <v>KUNLE DAVID (OPS)</v>
      </c>
      <c r="P73" s="31">
        <v>44868</v>
      </c>
      <c r="Q73" s="40">
        <v>5.9722222222222225E-2</v>
      </c>
      <c r="AR73">
        <v>92</v>
      </c>
      <c r="AS73" t="str">
        <v>OPERATIONS</v>
      </c>
      <c r="AT73" t="str">
        <v>EZENWATA KINGSLEY (OPS)</v>
      </c>
      <c r="AU73" s="31">
        <v>44866</v>
      </c>
      <c r="AV73" s="40">
        <v>0.26710648148148147</v>
      </c>
      <c r="BW73">
        <v>240</v>
      </c>
      <c r="BX73" t="str">
        <v>MICURA</v>
      </c>
      <c r="BY73" t="str">
        <v>GECHA VICTOR T. (MIC)</v>
      </c>
      <c r="BZ73" s="31">
        <v>44866</v>
      </c>
      <c r="CA73" s="40">
        <v>0.49886574074074075</v>
      </c>
      <c r="DB73">
        <v>422</v>
      </c>
      <c r="DC73" t="str">
        <v>MICURA</v>
      </c>
      <c r="DD73" t="str">
        <v>IDRIS ANOFI (MIC)</v>
      </c>
      <c r="DE73" s="31">
        <v>44866</v>
      </c>
      <c r="DF73" s="40">
        <v>0.76579861111111114</v>
      </c>
    </row>
    <row r="74" spans="1:110" x14ac:dyDescent="0.25">
      <c r="A74" s="109" t="s">
        <v>1227</v>
      </c>
      <c r="B74">
        <v>73</v>
      </c>
      <c r="C74" s="109" t="s">
        <v>54</v>
      </c>
      <c r="D74" s="109" t="s">
        <v>544</v>
      </c>
      <c r="E74" s="94">
        <v>44866</v>
      </c>
      <c r="F74" s="174">
        <v>0.26123842592592594</v>
      </c>
      <c r="G74">
        <v>2</v>
      </c>
      <c r="H74" s="109" t="s">
        <v>545</v>
      </c>
      <c r="I74">
        <v>5380940</v>
      </c>
      <c r="M74">
        <v>6</v>
      </c>
      <c r="N74" t="str">
        <v>OPERATIONS</v>
      </c>
      <c r="O74" t="str">
        <v>OLOYEDE NURUDEEN A. (OP</v>
      </c>
      <c r="P74" s="31">
        <v>44868</v>
      </c>
      <c r="Q74" s="40">
        <v>6.5312499999999996E-2</v>
      </c>
      <c r="AR74">
        <v>93</v>
      </c>
      <c r="AS74" t="str">
        <v>OPERATIONS</v>
      </c>
      <c r="AT74" t="str">
        <v>TALIATU AYINLA (OPS)</v>
      </c>
      <c r="AU74" s="31">
        <v>44866</v>
      </c>
      <c r="AV74" s="40">
        <v>0.26730324074074074</v>
      </c>
      <c r="BW74">
        <v>241</v>
      </c>
      <c r="BX74" t="str">
        <v>ENGINEERING</v>
      </c>
      <c r="BY74" t="str">
        <v>CHRISTIAN CHINWEUBA (EN</v>
      </c>
      <c r="BZ74" s="31">
        <v>44866</v>
      </c>
      <c r="CA74" s="40">
        <v>0.4989351851851852</v>
      </c>
      <c r="DB74">
        <v>423</v>
      </c>
      <c r="DC74" t="str">
        <v>MICURA</v>
      </c>
      <c r="DD74" t="str">
        <v>MOMODU ABDULAI (MIC)</v>
      </c>
      <c r="DE74" s="31">
        <v>44866</v>
      </c>
      <c r="DF74" s="40">
        <v>0.76586805555555559</v>
      </c>
    </row>
    <row r="75" spans="1:110" x14ac:dyDescent="0.25">
      <c r="A75" s="109" t="s">
        <v>1227</v>
      </c>
      <c r="B75">
        <v>74</v>
      </c>
      <c r="C75" s="109" t="s">
        <v>53</v>
      </c>
      <c r="D75" s="109" t="s">
        <v>206</v>
      </c>
      <c r="E75" s="94">
        <v>44866</v>
      </c>
      <c r="F75" s="174">
        <v>0.2613773148148148</v>
      </c>
      <c r="G75">
        <v>2</v>
      </c>
      <c r="H75" s="109" t="s">
        <v>207</v>
      </c>
      <c r="I75">
        <v>5457397</v>
      </c>
      <c r="M75">
        <v>7</v>
      </c>
      <c r="N75" t="str">
        <v>ENGINEERING</v>
      </c>
      <c r="O75" t="str">
        <v>POTOKI SUNDAY O (ENGR)</v>
      </c>
      <c r="P75" s="31">
        <v>44868</v>
      </c>
      <c r="Q75" s="40">
        <v>6.5729166666666672E-2</v>
      </c>
      <c r="AR75">
        <v>94</v>
      </c>
      <c r="AS75" t="str">
        <v>ENGINEERING</v>
      </c>
      <c r="AT75" t="str">
        <v>UFEDO ODAWU</v>
      </c>
      <c r="AU75" s="31">
        <v>44866</v>
      </c>
      <c r="AV75" s="40">
        <v>0.26793981481481483</v>
      </c>
      <c r="BW75">
        <v>242</v>
      </c>
      <c r="BX75" t="str">
        <v>HR AND ADMIN</v>
      </c>
      <c r="BY75" t="str">
        <v>IBORO SMITH (KANO)</v>
      </c>
      <c r="BZ75" s="31">
        <v>44866</v>
      </c>
      <c r="CA75" s="40">
        <v>0.49939814814814815</v>
      </c>
      <c r="DB75">
        <v>424</v>
      </c>
      <c r="DC75" t="str">
        <v>OPERATIONS</v>
      </c>
      <c r="DD75" t="str">
        <v>ADESANOYE ABAYOMI (OPS)</v>
      </c>
      <c r="DE75" s="31">
        <v>44866</v>
      </c>
      <c r="DF75" s="40">
        <v>0.76593750000000005</v>
      </c>
    </row>
    <row r="76" spans="1:110" x14ac:dyDescent="0.25">
      <c r="A76" s="109" t="s">
        <v>1227</v>
      </c>
      <c r="B76">
        <v>75</v>
      </c>
      <c r="C76" s="109" t="s">
        <v>54</v>
      </c>
      <c r="D76" s="109" t="s">
        <v>264</v>
      </c>
      <c r="E76" s="94">
        <v>44866</v>
      </c>
      <c r="F76" s="174">
        <v>0.26164351851851853</v>
      </c>
      <c r="G76">
        <v>2</v>
      </c>
      <c r="H76" s="109" t="s">
        <v>265</v>
      </c>
      <c r="I76">
        <v>5350791</v>
      </c>
      <c r="M76">
        <v>8</v>
      </c>
      <c r="N76" t="str">
        <v>OPERATIONS</v>
      </c>
      <c r="O76" t="str">
        <v>EDEM VICTOR GODFREY</v>
      </c>
      <c r="P76" s="31">
        <v>44868</v>
      </c>
      <c r="Q76" s="40">
        <v>6.6006944444444438E-2</v>
      </c>
      <c r="AR76">
        <v>95</v>
      </c>
      <c r="AS76" t="str">
        <v>MICURA</v>
      </c>
      <c r="AT76" t="str">
        <v>APEH PETER (MIC)</v>
      </c>
      <c r="AU76" s="31">
        <v>44866</v>
      </c>
      <c r="AV76" s="40">
        <v>0.26827546296296295</v>
      </c>
      <c r="BW76">
        <v>243</v>
      </c>
      <c r="BX76" t="str">
        <v>OPERATIONS</v>
      </c>
      <c r="BY76" t="str">
        <v>OGUNDEHIN SUNDAY D. (OPS</v>
      </c>
      <c r="BZ76" s="31">
        <v>44866</v>
      </c>
      <c r="CA76" s="40">
        <v>0.49949074074074074</v>
      </c>
      <c r="DB76">
        <v>425</v>
      </c>
      <c r="DC76" t="str">
        <v>ENGINEERING</v>
      </c>
      <c r="DD76" t="str">
        <v>MUNIRU M. IDOWU (ENGR)</v>
      </c>
      <c r="DE76" s="31">
        <v>44866</v>
      </c>
      <c r="DF76" s="40">
        <v>0.76600694444444439</v>
      </c>
    </row>
    <row r="77" spans="1:110" x14ac:dyDescent="0.25">
      <c r="A77" s="109" t="s">
        <v>1227</v>
      </c>
      <c r="B77">
        <v>76</v>
      </c>
      <c r="C77" s="109" t="s">
        <v>52</v>
      </c>
      <c r="D77" s="109" t="s">
        <v>326</v>
      </c>
      <c r="E77" s="94">
        <v>44866</v>
      </c>
      <c r="F77" s="174">
        <v>0.26228009259259261</v>
      </c>
      <c r="G77">
        <v>2</v>
      </c>
      <c r="H77" s="109" t="s">
        <v>327</v>
      </c>
      <c r="I77">
        <v>2704255</v>
      </c>
      <c r="M77">
        <v>9</v>
      </c>
      <c r="N77" t="str">
        <v>OPERATIONS</v>
      </c>
      <c r="O77" t="str">
        <v>SOLOMON ADIGUN (OPS)</v>
      </c>
      <c r="P77" s="31">
        <v>44868</v>
      </c>
      <c r="Q77" s="40">
        <v>6.6087962962962959E-2</v>
      </c>
      <c r="AR77">
        <v>96</v>
      </c>
      <c r="AS77" t="str">
        <v>MICURA</v>
      </c>
      <c r="AT77" t="str">
        <v>CHINAKWA EZE (MIC)</v>
      </c>
      <c r="AU77" s="31">
        <v>44866</v>
      </c>
      <c r="AV77" s="40">
        <v>0.26834490740740741</v>
      </c>
      <c r="BW77">
        <v>244</v>
      </c>
      <c r="BX77" t="str">
        <v>OLM</v>
      </c>
      <c r="BY77" t="str">
        <v>MBA EJIKE SAMUEL (OLM)</v>
      </c>
      <c r="BZ77" s="31">
        <v>44866</v>
      </c>
      <c r="CA77" s="40">
        <v>0.4995486111111111</v>
      </c>
      <c r="DB77">
        <v>426</v>
      </c>
      <c r="DC77" t="str">
        <v>CONTRACTOR</v>
      </c>
      <c r="DD77" t="str">
        <v>OLAFUSI EBENEZER (EMERAL</v>
      </c>
      <c r="DE77" s="31">
        <v>44866</v>
      </c>
      <c r="DF77" s="40">
        <v>0.76620370370370372</v>
      </c>
    </row>
    <row r="78" spans="1:110" x14ac:dyDescent="0.25">
      <c r="A78" s="109" t="s">
        <v>1227</v>
      </c>
      <c r="B78">
        <v>77</v>
      </c>
      <c r="C78" s="109" t="s">
        <v>52</v>
      </c>
      <c r="D78" s="109" t="s">
        <v>1278</v>
      </c>
      <c r="E78" s="94">
        <v>44866</v>
      </c>
      <c r="F78" s="174">
        <v>0.26234953703703706</v>
      </c>
      <c r="G78">
        <v>2</v>
      </c>
      <c r="H78" s="109" t="s">
        <v>1279</v>
      </c>
      <c r="I78">
        <v>7755660</v>
      </c>
      <c r="M78">
        <v>10</v>
      </c>
      <c r="N78" t="str">
        <v>MICURA</v>
      </c>
      <c r="O78" t="str">
        <v>ASAGUNLA SHOLA (MIC)</v>
      </c>
      <c r="P78" s="31">
        <v>44868</v>
      </c>
      <c r="Q78" s="40">
        <v>6.671296296296296E-2</v>
      </c>
      <c r="AR78">
        <v>97</v>
      </c>
      <c r="AS78" t="str">
        <v>MICURA</v>
      </c>
      <c r="AT78" t="str">
        <v>CASTRO GARUBA (MIC)</v>
      </c>
      <c r="AU78" s="31">
        <v>44866</v>
      </c>
      <c r="AV78" s="40">
        <v>0.26846064814814813</v>
      </c>
      <c r="BW78">
        <v>245</v>
      </c>
      <c r="BX78" t="str">
        <v>OPERATIONS</v>
      </c>
      <c r="BY78" t="str">
        <v>SHITTA OLAKULEHIN (OPS)</v>
      </c>
      <c r="BZ78" s="31">
        <v>44866</v>
      </c>
      <c r="CA78" s="40">
        <v>0.49961805555555555</v>
      </c>
      <c r="DB78">
        <v>427</v>
      </c>
      <c r="DC78" t="str">
        <v>OPERATIONS</v>
      </c>
      <c r="DD78" t="str">
        <v>TAIWO OLAYEMI LAWAL (OP</v>
      </c>
      <c r="DE78" s="31">
        <v>44866</v>
      </c>
      <c r="DF78" s="40">
        <v>0.76627314814814818</v>
      </c>
    </row>
    <row r="79" spans="1:110" x14ac:dyDescent="0.25">
      <c r="A79" s="109" t="s">
        <v>1227</v>
      </c>
      <c r="B79">
        <v>78</v>
      </c>
      <c r="C79" s="109" t="s">
        <v>52</v>
      </c>
      <c r="D79" s="109" t="s">
        <v>406</v>
      </c>
      <c r="E79" s="94">
        <v>44866</v>
      </c>
      <c r="F79" s="174">
        <v>0.26269675925925928</v>
      </c>
      <c r="G79">
        <v>2</v>
      </c>
      <c r="H79" s="109" t="s">
        <v>407</v>
      </c>
      <c r="I79">
        <v>2704256</v>
      </c>
      <c r="M79">
        <v>11</v>
      </c>
      <c r="N79" t="str">
        <v>MICURA</v>
      </c>
      <c r="O79" t="str">
        <v>EHIDIAMHEN EMMANUEL(MIC)</v>
      </c>
      <c r="P79" s="31">
        <v>44868</v>
      </c>
      <c r="Q79" s="40">
        <v>6.6770833333333335E-2</v>
      </c>
      <c r="AR79">
        <v>98</v>
      </c>
      <c r="AS79" t="str">
        <v>ENGINEERING</v>
      </c>
      <c r="AT79" t="str">
        <v>LAWAL OLADAPO G. (ENGR)</v>
      </c>
      <c r="AU79" s="31">
        <v>44866</v>
      </c>
      <c r="AV79" s="40">
        <v>0.26863425925925927</v>
      </c>
      <c r="BW79">
        <v>246</v>
      </c>
      <c r="BX79" t="str">
        <v>ENGINEERING</v>
      </c>
      <c r="BY79" t="str">
        <v>SALAWU MOHAMMED (DRV)</v>
      </c>
      <c r="BZ79" s="31">
        <v>44866</v>
      </c>
      <c r="CA79" s="40">
        <v>0.49989583333333332</v>
      </c>
      <c r="DB79">
        <v>428</v>
      </c>
      <c r="DC79" t="str">
        <v>CONTRACTOR</v>
      </c>
      <c r="DD79" t="str">
        <v>SANNI BABATUNDE A. (EME)</v>
      </c>
      <c r="DE79" s="31">
        <v>44866</v>
      </c>
      <c r="DF79" s="40">
        <v>0.7663888888888889</v>
      </c>
    </row>
    <row r="80" spans="1:110" x14ac:dyDescent="0.25">
      <c r="A80" s="109" t="s">
        <v>1227</v>
      </c>
      <c r="B80">
        <v>79</v>
      </c>
      <c r="C80" s="109" t="s">
        <v>54</v>
      </c>
      <c r="D80" s="109" t="s">
        <v>1280</v>
      </c>
      <c r="E80" s="94">
        <v>44866</v>
      </c>
      <c r="F80" s="174">
        <v>0.26347222222222222</v>
      </c>
      <c r="G80">
        <v>2</v>
      </c>
      <c r="H80" s="109" t="s">
        <v>1281</v>
      </c>
      <c r="I80">
        <v>14811846</v>
      </c>
      <c r="M80">
        <v>12</v>
      </c>
      <c r="N80" t="str">
        <v>MICURA</v>
      </c>
      <c r="O80" t="str">
        <v>ORIABURE DAVID O.(MIC)</v>
      </c>
      <c r="P80" s="31">
        <v>44868</v>
      </c>
      <c r="Q80" s="40">
        <v>6.682870370370371E-2</v>
      </c>
      <c r="AR80">
        <v>99</v>
      </c>
      <c r="AS80" t="str">
        <v>MICURA</v>
      </c>
      <c r="AT80" t="str">
        <v>AMOGO E. JOHNSON</v>
      </c>
      <c r="AU80" s="31">
        <v>44866</v>
      </c>
      <c r="AV80" s="40">
        <v>0.26947916666666666</v>
      </c>
      <c r="BW80">
        <v>247</v>
      </c>
      <c r="BX80" t="str">
        <v>OPERATIONS</v>
      </c>
      <c r="BY80" t="str">
        <v>OMOWARE ELIJAH (OPS)</v>
      </c>
      <c r="BZ80" s="31">
        <v>44866</v>
      </c>
      <c r="CA80" s="40">
        <v>0.50031250000000005</v>
      </c>
      <c r="DB80">
        <v>429</v>
      </c>
      <c r="DC80" t="str">
        <v>ENGINEERING</v>
      </c>
      <c r="DD80" t="str">
        <v>BAKI OLUWATOSIN S.(ENG)</v>
      </c>
      <c r="DE80" s="31">
        <v>44866</v>
      </c>
      <c r="DF80" s="40">
        <v>0.76645833333333335</v>
      </c>
    </row>
    <row r="81" spans="1:110" x14ac:dyDescent="0.25">
      <c r="A81" s="109" t="s">
        <v>1227</v>
      </c>
      <c r="B81">
        <v>80</v>
      </c>
      <c r="C81" s="109" t="s">
        <v>54</v>
      </c>
      <c r="D81" s="109" t="s">
        <v>528</v>
      </c>
      <c r="E81" s="94">
        <v>44866</v>
      </c>
      <c r="F81" s="174">
        <v>0.26354166666666667</v>
      </c>
      <c r="G81">
        <v>2</v>
      </c>
      <c r="H81" s="109" t="s">
        <v>529</v>
      </c>
      <c r="I81">
        <v>5342585</v>
      </c>
      <c r="M81">
        <v>13</v>
      </c>
      <c r="N81" t="str">
        <v>MICURA</v>
      </c>
      <c r="O81" t="str">
        <v>OKEBUNOR BOB C. (MIC)</v>
      </c>
      <c r="P81" s="31">
        <v>44868</v>
      </c>
      <c r="Q81" s="40">
        <v>6.6863425925925923E-2</v>
      </c>
      <c r="AR81">
        <v>100</v>
      </c>
      <c r="AS81" t="str">
        <v>MICURA</v>
      </c>
      <c r="AT81" t="str">
        <v>IHEZUO JERRY O. (MIC)</v>
      </c>
      <c r="AU81" s="31">
        <v>44866</v>
      </c>
      <c r="AV81" s="40">
        <v>0.26959490740740738</v>
      </c>
      <c r="BW81">
        <v>248</v>
      </c>
      <c r="BX81" t="str">
        <v>MICURA</v>
      </c>
      <c r="BY81" t="str">
        <v>HUDE OLUWASEYI (MIC)</v>
      </c>
      <c r="BZ81" s="31">
        <v>44866</v>
      </c>
      <c r="CA81" s="40">
        <v>0.50062499999999999</v>
      </c>
      <c r="DB81">
        <v>430</v>
      </c>
      <c r="DC81" t="str">
        <v>ENGINEERING</v>
      </c>
      <c r="DD81" t="str">
        <v>NDUKWE JOHN O. (ENGR)</v>
      </c>
      <c r="DE81" s="31">
        <v>44866</v>
      </c>
      <c r="DF81" s="40">
        <v>0.76652777777777781</v>
      </c>
    </row>
    <row r="82" spans="1:110" x14ac:dyDescent="0.25">
      <c r="A82" s="109" t="s">
        <v>1227</v>
      </c>
      <c r="B82">
        <v>81</v>
      </c>
      <c r="C82" s="109" t="s">
        <v>54</v>
      </c>
      <c r="D82" s="109" t="s">
        <v>284</v>
      </c>
      <c r="E82" s="94">
        <v>44866</v>
      </c>
      <c r="F82" s="174">
        <v>0.26361111111111113</v>
      </c>
      <c r="G82">
        <v>2</v>
      </c>
      <c r="H82" s="109" t="s">
        <v>285</v>
      </c>
      <c r="I82">
        <v>5348192</v>
      </c>
      <c r="M82">
        <v>14</v>
      </c>
      <c r="N82" t="str">
        <v>OPERATIONS</v>
      </c>
      <c r="O82" t="str">
        <v>OGUNDIMU ABIODUN S. (OP</v>
      </c>
      <c r="P82" s="31">
        <v>44868</v>
      </c>
      <c r="Q82" s="40">
        <v>6.6932870370370365E-2</v>
      </c>
      <c r="AR82">
        <v>101</v>
      </c>
      <c r="AS82" t="str">
        <v>ENGINEERING</v>
      </c>
      <c r="AT82" t="str">
        <v>OLADIPO TAJUDEEN (ENGR)</v>
      </c>
      <c r="AU82" s="31">
        <v>44866</v>
      </c>
      <c r="AV82" s="40">
        <v>0.2704050925925926</v>
      </c>
      <c r="BW82">
        <v>249</v>
      </c>
      <c r="BX82" t="str">
        <v>ENGINEERING</v>
      </c>
      <c r="BY82" t="str">
        <v>OGBUNAYA UGOCHUKWU (ENG</v>
      </c>
      <c r="BZ82" s="31">
        <v>44866</v>
      </c>
      <c r="CA82" s="40">
        <v>0.50069444444444444</v>
      </c>
      <c r="DB82">
        <v>431</v>
      </c>
      <c r="DC82" t="str">
        <v>ENGINEERING</v>
      </c>
      <c r="DD82" t="str">
        <v>KENI A. CLEMENT (ENGR)</v>
      </c>
      <c r="DE82" s="31">
        <v>44866</v>
      </c>
      <c r="DF82" s="40">
        <v>0.76658564814814811</v>
      </c>
    </row>
    <row r="83" spans="1:110" x14ac:dyDescent="0.25">
      <c r="A83" s="109" t="s">
        <v>1227</v>
      </c>
      <c r="B83">
        <v>82</v>
      </c>
      <c r="C83" s="109" t="s">
        <v>53</v>
      </c>
      <c r="D83" s="109" t="s">
        <v>1282</v>
      </c>
      <c r="E83" s="94">
        <v>44866</v>
      </c>
      <c r="F83" s="174">
        <v>0.26373842592592595</v>
      </c>
      <c r="G83">
        <v>2</v>
      </c>
      <c r="H83" s="109" t="s">
        <v>1283</v>
      </c>
      <c r="I83">
        <v>2099344</v>
      </c>
      <c r="M83">
        <v>15</v>
      </c>
      <c r="N83" t="str">
        <v>MICURA</v>
      </c>
      <c r="O83" t="str">
        <v>CHUKWUEBUKA OBI (MIC)</v>
      </c>
      <c r="P83" s="31">
        <v>44868</v>
      </c>
      <c r="Q83" s="40">
        <v>6.7291666666666666E-2</v>
      </c>
      <c r="AR83">
        <v>102</v>
      </c>
      <c r="AS83" t="str">
        <v>MICURA</v>
      </c>
      <c r="AT83" t="str">
        <v>CHUKWUEBUKA OBI (MIC)</v>
      </c>
      <c r="AU83" s="31">
        <v>44866</v>
      </c>
      <c r="AV83" s="40">
        <v>0.27071759259259259</v>
      </c>
      <c r="BW83">
        <v>250</v>
      </c>
      <c r="BX83" t="str">
        <v>ENGINEERING</v>
      </c>
      <c r="BY83" t="str">
        <v>FALE AHMED (ENGR)</v>
      </c>
      <c r="BZ83" s="31">
        <v>44866</v>
      </c>
      <c r="CA83" s="40">
        <v>0.5007638888888889</v>
      </c>
      <c r="DB83">
        <v>432</v>
      </c>
      <c r="DC83" t="str">
        <v>MICURA</v>
      </c>
      <c r="DD83" t="str">
        <v>DAVID DEINMA</v>
      </c>
      <c r="DE83" s="31">
        <v>44866</v>
      </c>
      <c r="DF83" s="40">
        <v>0.76672453703703702</v>
      </c>
    </row>
    <row r="84" spans="1:110" x14ac:dyDescent="0.25">
      <c r="A84" s="109" t="s">
        <v>1227</v>
      </c>
      <c r="B84">
        <v>83</v>
      </c>
      <c r="C84" s="109" t="s">
        <v>52</v>
      </c>
      <c r="D84" s="109" t="s">
        <v>240</v>
      </c>
      <c r="E84" s="94">
        <v>44866</v>
      </c>
      <c r="F84" s="174">
        <v>0.26381944444444444</v>
      </c>
      <c r="G84">
        <v>2</v>
      </c>
      <c r="H84" s="109" t="s">
        <v>241</v>
      </c>
      <c r="I84">
        <v>2684895</v>
      </c>
      <c r="M84">
        <v>16</v>
      </c>
      <c r="N84" t="str">
        <v>OPERATIONS</v>
      </c>
      <c r="O84" t="str">
        <v>NURUDEEN SIMPA (MIC)</v>
      </c>
      <c r="P84" s="31">
        <v>44868</v>
      </c>
      <c r="Q84" s="40">
        <v>6.761574074074074E-2</v>
      </c>
      <c r="AR84">
        <v>103</v>
      </c>
      <c r="AS84" t="str">
        <v>ENGINEERING</v>
      </c>
      <c r="AT84" t="str">
        <v>VICTOR AIGBONOHAN (ENGR</v>
      </c>
      <c r="AU84" s="31">
        <v>44866</v>
      </c>
      <c r="AV84" s="40">
        <v>0.27096064814814813</v>
      </c>
      <c r="BW84">
        <v>251</v>
      </c>
      <c r="BX84" t="str">
        <v>MICURA</v>
      </c>
      <c r="BY84" t="str">
        <v>MCHENRY N. AGU (MIC)</v>
      </c>
      <c r="BZ84" s="31">
        <v>44866</v>
      </c>
      <c r="CA84" s="40">
        <v>0.50146990740740738</v>
      </c>
      <c r="DB84">
        <v>433</v>
      </c>
      <c r="DC84" t="str">
        <v>OPERATIONS</v>
      </c>
      <c r="DD84" t="str">
        <v>ASUQUO BASSEY E. (MIC)</v>
      </c>
      <c r="DE84" s="31">
        <v>44866</v>
      </c>
      <c r="DF84" s="40">
        <v>0.76679398148148148</v>
      </c>
    </row>
    <row r="85" spans="1:110" x14ac:dyDescent="0.25">
      <c r="A85" s="109" t="s">
        <v>1227</v>
      </c>
      <c r="B85">
        <v>84</v>
      </c>
      <c r="C85" s="109" t="s">
        <v>54</v>
      </c>
      <c r="D85" s="109" t="s">
        <v>324</v>
      </c>
      <c r="E85" s="94">
        <v>44866</v>
      </c>
      <c r="F85" s="174">
        <v>0.2638773148148148</v>
      </c>
      <c r="G85">
        <v>2</v>
      </c>
      <c r="H85" s="109" t="s">
        <v>325</v>
      </c>
      <c r="I85">
        <v>5501315</v>
      </c>
      <c r="M85">
        <v>17</v>
      </c>
      <c r="N85" t="str">
        <v>OPERATIONS</v>
      </c>
      <c r="O85" t="str">
        <v>OSCAR SULE (OPS)</v>
      </c>
      <c r="P85" s="31">
        <v>44868</v>
      </c>
      <c r="Q85" s="40">
        <v>6.8310185185185182E-2</v>
      </c>
      <c r="AR85">
        <v>104</v>
      </c>
      <c r="AS85" t="str">
        <v>MICURA</v>
      </c>
      <c r="AT85" t="str">
        <v>MONOKPO TOMA A. (MIC)</v>
      </c>
      <c r="AU85" s="31">
        <v>44866</v>
      </c>
      <c r="AV85" s="40">
        <v>0.27101851851851849</v>
      </c>
      <c r="BW85">
        <v>252</v>
      </c>
      <c r="BX85" t="str">
        <v>GATE OPS</v>
      </c>
      <c r="BY85" t="str">
        <v>UDOH ANIEKAN J (GATE)</v>
      </c>
      <c r="BZ85" s="31">
        <v>44866</v>
      </c>
      <c r="CA85" s="40">
        <v>0.50162037037037033</v>
      </c>
      <c r="DB85">
        <v>434</v>
      </c>
      <c r="DC85" t="str">
        <v>OPERATIONS</v>
      </c>
      <c r="DD85" t="str">
        <v>AHANEKU CHIGOZIE (OPS)</v>
      </c>
      <c r="DE85" s="31">
        <v>44866</v>
      </c>
      <c r="DF85" s="40">
        <v>0.7668518518518519</v>
      </c>
    </row>
    <row r="86" spans="1:110" x14ac:dyDescent="0.25">
      <c r="A86" s="109" t="s">
        <v>1227</v>
      </c>
      <c r="B86">
        <v>85</v>
      </c>
      <c r="C86" s="109" t="s">
        <v>54</v>
      </c>
      <c r="D86" s="109" t="s">
        <v>256</v>
      </c>
      <c r="E86" s="94">
        <v>44866</v>
      </c>
      <c r="F86" s="174">
        <v>0.2643402777777778</v>
      </c>
      <c r="G86">
        <v>2</v>
      </c>
      <c r="H86" s="109" t="s">
        <v>257</v>
      </c>
      <c r="I86">
        <v>14811898</v>
      </c>
      <c r="M86">
        <v>18</v>
      </c>
      <c r="N86" t="str">
        <v>OPERATIONS</v>
      </c>
      <c r="O86" t="str">
        <v>ADEDIRAN ADEKUNLE M (OP</v>
      </c>
      <c r="P86" s="31">
        <v>44868</v>
      </c>
      <c r="Q86" s="40">
        <v>6.8368055555555557E-2</v>
      </c>
      <c r="AR86">
        <v>105</v>
      </c>
      <c r="AS86" t="str">
        <v>ENGINEERING</v>
      </c>
      <c r="AT86" t="str">
        <v>TAIWO ABEEB (ENGR)</v>
      </c>
      <c r="AU86" s="31">
        <v>44866</v>
      </c>
      <c r="AV86" s="40">
        <v>0.27109953703703704</v>
      </c>
      <c r="BW86">
        <v>253</v>
      </c>
      <c r="BX86" t="str">
        <v>GATE OPS</v>
      </c>
      <c r="BY86" t="str">
        <v>UZOMA MARVELOUS</v>
      </c>
      <c r="BZ86" s="31">
        <v>44866</v>
      </c>
      <c r="CA86" s="40">
        <v>0.50170138888888893</v>
      </c>
      <c r="DB86">
        <v>435</v>
      </c>
      <c r="DC86" t="str">
        <v>MICURA</v>
      </c>
      <c r="DD86" t="str">
        <v>ARIAJEGBA ENDURANCE (MIC</v>
      </c>
      <c r="DE86" s="31">
        <v>44866</v>
      </c>
      <c r="DF86" s="40">
        <v>0.7669097222222222</v>
      </c>
    </row>
    <row r="87" spans="1:110" x14ac:dyDescent="0.25">
      <c r="A87" s="109" t="s">
        <v>1227</v>
      </c>
      <c r="B87">
        <v>86</v>
      </c>
      <c r="C87" s="109" t="s">
        <v>54</v>
      </c>
      <c r="D87" s="109" t="s">
        <v>258</v>
      </c>
      <c r="E87" s="94">
        <v>44866</v>
      </c>
      <c r="F87" s="174">
        <v>0.2644097222222222</v>
      </c>
      <c r="G87">
        <v>2</v>
      </c>
      <c r="H87" s="109" t="s">
        <v>259</v>
      </c>
      <c r="I87">
        <v>14808896</v>
      </c>
      <c r="M87">
        <v>19</v>
      </c>
      <c r="N87" t="str">
        <v>MICURA</v>
      </c>
      <c r="O87" t="str">
        <v>MICHEAL GOODLUCK (MIC)</v>
      </c>
      <c r="P87" s="31">
        <v>44868</v>
      </c>
      <c r="Q87" s="40">
        <v>6.9004629629629624E-2</v>
      </c>
      <c r="AR87">
        <v>106</v>
      </c>
      <c r="AS87" t="str">
        <v>ENGINEERING</v>
      </c>
      <c r="AT87" t="str">
        <v>LAWRENCE N AHANEKU (ENG</v>
      </c>
      <c r="AU87" s="31">
        <v>44866</v>
      </c>
      <c r="AV87" s="40">
        <v>0.2711689814814815</v>
      </c>
      <c r="BW87">
        <v>254</v>
      </c>
      <c r="BX87" t="str">
        <v>OPERATIONS</v>
      </c>
      <c r="BY87" t="str">
        <v>AYODELE AYENI</v>
      </c>
      <c r="BZ87" s="31">
        <v>44866</v>
      </c>
      <c r="CA87" s="40">
        <v>0.50177083333333339</v>
      </c>
      <c r="DB87">
        <v>436</v>
      </c>
      <c r="DC87" t="str">
        <v>ENGINEERING</v>
      </c>
      <c r="DD87" t="str">
        <v>ADEDOTUN KASALI (ENGR)</v>
      </c>
      <c r="DE87" s="31">
        <v>44866</v>
      </c>
      <c r="DF87" s="40">
        <v>0.76697916666666666</v>
      </c>
    </row>
    <row r="88" spans="1:110" x14ac:dyDescent="0.25">
      <c r="A88" s="109" t="s">
        <v>1227</v>
      </c>
      <c r="B88">
        <v>87</v>
      </c>
      <c r="C88" s="109" t="s">
        <v>54</v>
      </c>
      <c r="D88" s="109" t="s">
        <v>1284</v>
      </c>
      <c r="E88" s="94">
        <v>44866</v>
      </c>
      <c r="F88" s="174">
        <v>0.26550925925925928</v>
      </c>
      <c r="G88">
        <v>2</v>
      </c>
      <c r="H88" s="109" t="s">
        <v>1285</v>
      </c>
      <c r="I88">
        <v>5352274</v>
      </c>
      <c r="M88">
        <v>20</v>
      </c>
      <c r="N88" t="str">
        <v>MICURA</v>
      </c>
      <c r="O88" t="str">
        <v>EZIUKWU GERALD (MIC)</v>
      </c>
      <c r="P88" s="31">
        <v>44868</v>
      </c>
      <c r="Q88" s="40">
        <v>6.9074074074074079E-2</v>
      </c>
      <c r="AR88">
        <v>107</v>
      </c>
      <c r="AS88" t="str">
        <v>OPERATIONS</v>
      </c>
      <c r="AT88" t="str">
        <v>ADEDIRAN ADEKUNLE M (OP</v>
      </c>
      <c r="AU88" s="31">
        <v>44866</v>
      </c>
      <c r="AV88" s="40">
        <v>0.27208333333333334</v>
      </c>
      <c r="BW88">
        <v>255</v>
      </c>
      <c r="BX88" t="str">
        <v>GATE OPS</v>
      </c>
      <c r="BY88" t="str">
        <v>UMEUWA IFEANYI (GATE)</v>
      </c>
      <c r="BZ88" s="31">
        <v>44866</v>
      </c>
      <c r="CA88" s="40">
        <v>0.50186342592592592</v>
      </c>
      <c r="DB88">
        <v>437</v>
      </c>
      <c r="DC88" t="str">
        <v>IT</v>
      </c>
      <c r="DD88" t="str">
        <v>AZUBUIKE UBABUKOH (IT)</v>
      </c>
      <c r="DE88" s="31">
        <v>44866</v>
      </c>
      <c r="DF88" s="40">
        <v>0.76706018518518515</v>
      </c>
    </row>
    <row r="89" spans="1:110" x14ac:dyDescent="0.25">
      <c r="A89" s="109" t="s">
        <v>1227</v>
      </c>
      <c r="B89">
        <v>88</v>
      </c>
      <c r="C89" s="109" t="s">
        <v>53</v>
      </c>
      <c r="D89" s="109" t="s">
        <v>1286</v>
      </c>
      <c r="E89" s="94">
        <v>44866</v>
      </c>
      <c r="F89" s="174">
        <v>0.26587962962962963</v>
      </c>
      <c r="G89">
        <v>2</v>
      </c>
      <c r="H89" s="109" t="s">
        <v>1287</v>
      </c>
      <c r="I89"/>
      <c r="M89">
        <v>21</v>
      </c>
      <c r="N89" t="str">
        <v>MICURA</v>
      </c>
      <c r="O89" t="str">
        <v>EMRETANE CHARLES</v>
      </c>
      <c r="P89" s="31">
        <v>44868</v>
      </c>
      <c r="Q89" s="40">
        <v>7.0000000000000007E-2</v>
      </c>
      <c r="AR89">
        <v>108</v>
      </c>
      <c r="AS89" t="str">
        <v>ENGINEERING</v>
      </c>
      <c r="AT89" t="str">
        <v>AWOYELE OLAYINKA (ENGR)</v>
      </c>
      <c r="AU89" s="31">
        <v>44866</v>
      </c>
      <c r="AV89" s="40">
        <v>0.2722222222222222</v>
      </c>
      <c r="BW89">
        <v>256</v>
      </c>
      <c r="BX89" t="str">
        <v>OPERATIONS</v>
      </c>
      <c r="BY89" t="str">
        <v>OGUH UCHENNA R. (OPS)</v>
      </c>
      <c r="BZ89" s="31">
        <v>44866</v>
      </c>
      <c r="CA89" s="40">
        <v>0.50193287037037038</v>
      </c>
      <c r="DB89">
        <v>438</v>
      </c>
      <c r="DC89" t="str">
        <v>CONTRACTOR</v>
      </c>
      <c r="DD89" t="str">
        <v>UNEZE SAMUEL (EMERAL)</v>
      </c>
      <c r="DE89" s="31">
        <v>44866</v>
      </c>
      <c r="DF89" s="40">
        <v>0.76714120370370376</v>
      </c>
    </row>
    <row r="90" spans="1:110" x14ac:dyDescent="0.25">
      <c r="A90" s="109" t="s">
        <v>1227</v>
      </c>
      <c r="B90">
        <v>89</v>
      </c>
      <c r="C90" s="109" t="s">
        <v>54</v>
      </c>
      <c r="D90" s="109" t="s">
        <v>414</v>
      </c>
      <c r="E90" s="94">
        <v>44866</v>
      </c>
      <c r="F90" s="174">
        <v>0.26593749999999999</v>
      </c>
      <c r="G90">
        <v>2</v>
      </c>
      <c r="H90" s="109" t="s">
        <v>415</v>
      </c>
      <c r="I90">
        <v>6721068</v>
      </c>
      <c r="M90">
        <v>22</v>
      </c>
      <c r="N90" t="str">
        <v>MICURA</v>
      </c>
      <c r="O90" t="str">
        <v>OHAEGBULEM CHINEDU (MIC)</v>
      </c>
      <c r="P90" s="31">
        <v>44868</v>
      </c>
      <c r="Q90" s="40">
        <v>7.1006944444444442E-2</v>
      </c>
      <c r="AR90">
        <v>109</v>
      </c>
      <c r="AS90" t="str">
        <v>OPERATIONS</v>
      </c>
      <c r="AT90" t="str">
        <v>OMOTOSHO LUKMAN (OPS)</v>
      </c>
      <c r="AU90" s="31">
        <v>44866</v>
      </c>
      <c r="AV90" s="40">
        <v>0.27260416666666665</v>
      </c>
      <c r="BW90">
        <v>257</v>
      </c>
      <c r="BX90" t="str">
        <v>GATE OPS</v>
      </c>
      <c r="BY90" t="str">
        <v>TOSIN ALABA E. (GATE)</v>
      </c>
      <c r="BZ90" s="31">
        <v>44866</v>
      </c>
      <c r="CA90" s="40">
        <v>0.50200231481481483</v>
      </c>
      <c r="DB90">
        <v>439</v>
      </c>
      <c r="DC90" t="str">
        <v>CONTRACTOR</v>
      </c>
      <c r="DD90" t="str">
        <v>STEVEN KALU C. (EMR)</v>
      </c>
      <c r="DE90" s="31">
        <v>44866</v>
      </c>
      <c r="DF90" s="40">
        <v>0.76722222222222225</v>
      </c>
    </row>
    <row r="91" spans="1:110" x14ac:dyDescent="0.25">
      <c r="A91" s="109" t="s">
        <v>1227</v>
      </c>
      <c r="B91">
        <v>90</v>
      </c>
      <c r="C91" s="109" t="s">
        <v>54</v>
      </c>
      <c r="D91" s="109" t="s">
        <v>342</v>
      </c>
      <c r="E91" s="94">
        <v>44866</v>
      </c>
      <c r="F91" s="174">
        <v>0.26657407407407407</v>
      </c>
      <c r="G91">
        <v>2</v>
      </c>
      <c r="H91" s="109" t="s">
        <v>343</v>
      </c>
      <c r="I91">
        <v>6709035</v>
      </c>
      <c r="M91">
        <v>23</v>
      </c>
      <c r="N91" t="str">
        <v>MICURA</v>
      </c>
      <c r="O91" t="str">
        <v>IFEANYI OKAFOR (MIC)</v>
      </c>
      <c r="P91" s="31">
        <v>44868</v>
      </c>
      <c r="Q91" s="40">
        <v>7.2673611111111105E-2</v>
      </c>
      <c r="AR91">
        <v>110</v>
      </c>
      <c r="AS91" t="str">
        <v>OPERATIONS</v>
      </c>
      <c r="AT91" t="str">
        <v>YESIRU ADENOLA (OPS)</v>
      </c>
      <c r="AU91" s="31">
        <v>44866</v>
      </c>
      <c r="AV91" s="40">
        <v>0.27324074074074073</v>
      </c>
      <c r="BW91">
        <v>258</v>
      </c>
      <c r="BX91" t="str">
        <v>GATE OPS</v>
      </c>
      <c r="BY91" t="str">
        <v>JANET GANDONU (GATE)</v>
      </c>
      <c r="BZ91" s="31">
        <v>44866</v>
      </c>
      <c r="CA91" s="40">
        <v>0.50207175925925929</v>
      </c>
      <c r="DB91">
        <v>440</v>
      </c>
      <c r="DC91" t="str">
        <v>MICURA</v>
      </c>
      <c r="DD91" t="str">
        <v>ALOZIE VICTOR I. (MIC)</v>
      </c>
      <c r="DE91" s="31">
        <v>44866</v>
      </c>
      <c r="DF91" s="40">
        <v>0.76790509259259254</v>
      </c>
    </row>
    <row r="92" spans="1:110" x14ac:dyDescent="0.25">
      <c r="A92" s="109" t="s">
        <v>1227</v>
      </c>
      <c r="B92">
        <v>91</v>
      </c>
      <c r="C92" s="109" t="s">
        <v>52</v>
      </c>
      <c r="D92" s="109" t="s">
        <v>214</v>
      </c>
      <c r="E92" s="94">
        <v>44866</v>
      </c>
      <c r="F92" s="174">
        <v>0.26699074074074075</v>
      </c>
      <c r="G92">
        <v>2</v>
      </c>
      <c r="H92" s="109" t="s">
        <v>215</v>
      </c>
      <c r="I92">
        <v>6709742</v>
      </c>
      <c r="M92">
        <v>24</v>
      </c>
      <c r="N92" t="str">
        <v>OPERATIONS</v>
      </c>
      <c r="O92" t="str">
        <v>ADUBOR CHRISTIAN (OPS)</v>
      </c>
      <c r="P92" s="31">
        <v>44868</v>
      </c>
      <c r="Q92" s="40">
        <v>8.5717592592592595E-2</v>
      </c>
      <c r="AR92">
        <v>111</v>
      </c>
      <c r="AS92" t="str">
        <v>OPERATIONS</v>
      </c>
      <c r="AT92" t="str">
        <v>OGUNLADE KAZEEM (OPS)</v>
      </c>
      <c r="AU92" s="31">
        <v>44866</v>
      </c>
      <c r="AV92" s="40">
        <v>0.27329861111111109</v>
      </c>
      <c r="BW92">
        <v>259</v>
      </c>
      <c r="BX92" t="str">
        <v>OPERATIONS</v>
      </c>
      <c r="BY92" t="str">
        <v>MAC-PEPPLE CYNTHIA (OPS</v>
      </c>
      <c r="BZ92" s="31">
        <v>44866</v>
      </c>
      <c r="CA92" s="40">
        <v>0.50212962962962959</v>
      </c>
      <c r="DB92">
        <v>441</v>
      </c>
      <c r="DC92" t="str">
        <v>OPERATIONS</v>
      </c>
      <c r="DD92" t="str">
        <v>ABIDOYE SAMUEL (OPS)</v>
      </c>
      <c r="DE92" s="31">
        <v>44866</v>
      </c>
      <c r="DF92" s="40">
        <v>0.76796296296296296</v>
      </c>
    </row>
    <row r="93" spans="1:110" x14ac:dyDescent="0.25">
      <c r="A93" s="109" t="s">
        <v>1227</v>
      </c>
      <c r="B93">
        <v>92</v>
      </c>
      <c r="C93" s="109" t="s">
        <v>52</v>
      </c>
      <c r="D93" s="109" t="s">
        <v>1288</v>
      </c>
      <c r="E93" s="94">
        <v>44866</v>
      </c>
      <c r="F93" s="174">
        <v>0.26710648148148147</v>
      </c>
      <c r="G93">
        <v>2</v>
      </c>
      <c r="H93" s="109" t="s">
        <v>1289</v>
      </c>
      <c r="I93">
        <v>6704712</v>
      </c>
      <c r="M93">
        <v>25</v>
      </c>
      <c r="N93" t="str">
        <v>MICURA</v>
      </c>
      <c r="O93" t="str">
        <v>SAMUEL YINUSA ABAH (MIC</v>
      </c>
      <c r="P93" s="31">
        <v>44868</v>
      </c>
      <c r="Q93" s="40">
        <v>9.5081018518518523E-2</v>
      </c>
      <c r="AR93">
        <v>112</v>
      </c>
      <c r="AS93" t="str">
        <v>MICURA</v>
      </c>
      <c r="AT93" t="str">
        <v>OHAEGBULEM CHINEDU (MIC)</v>
      </c>
      <c r="AU93" s="31">
        <v>44866</v>
      </c>
      <c r="AV93" s="40">
        <v>0.27356481481481482</v>
      </c>
      <c r="BW93">
        <v>260</v>
      </c>
      <c r="BX93" t="str">
        <v>PLANNING</v>
      </c>
      <c r="BY93" t="str">
        <v>AJIE GODWIN NDUDI (PLN)</v>
      </c>
      <c r="BZ93" s="31">
        <v>44866</v>
      </c>
      <c r="CA93" s="40">
        <v>0.50219907407407405</v>
      </c>
      <c r="DB93">
        <v>442</v>
      </c>
      <c r="DC93" t="str">
        <v>MICURA</v>
      </c>
      <c r="DD93" t="str">
        <v>CHIBUIKE OKEKE (MIC)</v>
      </c>
      <c r="DE93" s="31">
        <v>44866</v>
      </c>
      <c r="DF93" s="40">
        <v>0.76840277777777777</v>
      </c>
    </row>
    <row r="94" spans="1:110" x14ac:dyDescent="0.25">
      <c r="A94" s="109" t="s">
        <v>1227</v>
      </c>
      <c r="B94">
        <v>93</v>
      </c>
      <c r="C94" s="109" t="s">
        <v>52</v>
      </c>
      <c r="D94" s="109" t="s">
        <v>1290</v>
      </c>
      <c r="E94" s="94">
        <v>44866</v>
      </c>
      <c r="F94" s="174">
        <v>0.26730324074074074</v>
      </c>
      <c r="G94">
        <v>2</v>
      </c>
      <c r="H94" s="109" t="s">
        <v>1291</v>
      </c>
      <c r="I94">
        <v>14934153</v>
      </c>
      <c r="M94">
        <v>26</v>
      </c>
      <c r="N94" t="str">
        <v>OPERATIONS</v>
      </c>
      <c r="O94" t="str">
        <v>IYANDA HAMMED O. (OPS)</v>
      </c>
      <c r="P94" s="31">
        <v>44868</v>
      </c>
      <c r="Q94" s="40">
        <v>0.11523148148148148</v>
      </c>
      <c r="AR94">
        <v>113</v>
      </c>
      <c r="AS94" t="str">
        <v>ENGINEERING</v>
      </c>
      <c r="AT94" t="str">
        <v>FASHOLA BABATUNDE</v>
      </c>
      <c r="AU94" s="31">
        <v>44866</v>
      </c>
      <c r="AV94" s="40">
        <v>0.27392361111111113</v>
      </c>
      <c r="BW94">
        <v>261</v>
      </c>
      <c r="BX94" t="str">
        <v>MICURA</v>
      </c>
      <c r="BY94" t="str">
        <v>ABDULLAHI OLAJIDE (MIC)</v>
      </c>
      <c r="BZ94" s="31">
        <v>44866</v>
      </c>
      <c r="CA94" s="40">
        <v>0.50305555555555559</v>
      </c>
      <c r="DB94">
        <v>443</v>
      </c>
      <c r="DC94" t="str">
        <v>MICURA</v>
      </c>
      <c r="DD94" t="str">
        <v>YAKSE NANLE L.(MI</v>
      </c>
      <c r="DE94" s="31">
        <v>44866</v>
      </c>
      <c r="DF94" s="40">
        <v>0.76847222222222222</v>
      </c>
    </row>
    <row r="95" spans="1:110" x14ac:dyDescent="0.25">
      <c r="A95" s="109" t="s">
        <v>1227</v>
      </c>
      <c r="B95">
        <v>94</v>
      </c>
      <c r="C95" s="109" t="s">
        <v>54</v>
      </c>
      <c r="D95" s="109" t="s">
        <v>288</v>
      </c>
      <c r="E95" s="94">
        <v>44866</v>
      </c>
      <c r="F95" s="174">
        <v>0.26793981481481483</v>
      </c>
      <c r="G95">
        <v>2</v>
      </c>
      <c r="H95" s="109" t="s">
        <v>289</v>
      </c>
      <c r="I95">
        <v>2055940</v>
      </c>
      <c r="M95">
        <v>825</v>
      </c>
      <c r="N95" t="str">
        <v>OPERATIONS</v>
      </c>
      <c r="O95" t="str">
        <v>ADEYEMI TOPE (OPS)</v>
      </c>
      <c r="P95" s="31">
        <v>44868</v>
      </c>
      <c r="Q95" s="40">
        <v>0.96717592592592594</v>
      </c>
      <c r="AR95">
        <v>114</v>
      </c>
      <c r="AS95" t="str">
        <v>ENGINEERING</v>
      </c>
      <c r="AT95" t="str">
        <v>MATTHEW KABOWEI (ENGR)</v>
      </c>
      <c r="AU95" s="31">
        <v>44866</v>
      </c>
      <c r="AV95" s="40">
        <v>0.27406249999999999</v>
      </c>
      <c r="BW95">
        <v>262</v>
      </c>
      <c r="BX95" t="str">
        <v>MICURA</v>
      </c>
      <c r="BY95" t="str">
        <v>OMOTUNDE SULAIMAN (MIC)</v>
      </c>
      <c r="BZ95" s="31">
        <v>44866</v>
      </c>
      <c r="CA95" s="40">
        <v>0.50312500000000004</v>
      </c>
      <c r="DB95">
        <v>444</v>
      </c>
      <c r="DC95" t="str">
        <v>ENGINEERING</v>
      </c>
      <c r="DD95" t="str">
        <v>EZE OKECHUKWU (ENG)</v>
      </c>
      <c r="DE95" s="31">
        <v>44866</v>
      </c>
      <c r="DF95" s="40">
        <v>0.76855324074074072</v>
      </c>
    </row>
    <row r="96" spans="1:110" x14ac:dyDescent="0.25">
      <c r="A96" s="109" t="s">
        <v>1227</v>
      </c>
      <c r="B96">
        <v>95</v>
      </c>
      <c r="C96" s="109" t="s">
        <v>53</v>
      </c>
      <c r="D96" s="109" t="s">
        <v>314</v>
      </c>
      <c r="E96" s="94">
        <v>44866</v>
      </c>
      <c r="F96" s="174">
        <v>0.26827546296296295</v>
      </c>
      <c r="G96">
        <v>2</v>
      </c>
      <c r="H96" s="109" t="s">
        <v>315</v>
      </c>
      <c r="I96"/>
      <c r="M96">
        <v>826</v>
      </c>
      <c r="N96" t="str">
        <v>MICURA</v>
      </c>
      <c r="O96" t="str">
        <v>OHAEGBULEM CHINEDU (MIC)</v>
      </c>
      <c r="P96" s="31">
        <v>44868</v>
      </c>
      <c r="Q96" s="40">
        <v>0.97884259259259254</v>
      </c>
      <c r="AR96">
        <v>115</v>
      </c>
      <c r="AS96" t="str">
        <v>OPERATIONS</v>
      </c>
      <c r="AT96" t="str">
        <v>KADIRI CHRISTOPHER (MIC</v>
      </c>
      <c r="AU96" s="31">
        <v>44866</v>
      </c>
      <c r="AV96" s="40">
        <v>0.27422453703703703</v>
      </c>
      <c r="BW96">
        <v>263</v>
      </c>
      <c r="BX96" t="str">
        <v>ENGINEERING</v>
      </c>
      <c r="BY96" t="str">
        <v>EMELE LAWRENCE (ENGR)</v>
      </c>
      <c r="BZ96" s="31">
        <v>44866</v>
      </c>
      <c r="CA96" s="40">
        <v>0.50322916666666662</v>
      </c>
      <c r="DB96">
        <v>445</v>
      </c>
      <c r="DC96" t="str">
        <v>MICURA</v>
      </c>
      <c r="DD96" t="str">
        <v>SOSANYA ADEBOWALE (MIC)</v>
      </c>
      <c r="DE96" s="31">
        <v>44866</v>
      </c>
      <c r="DF96" s="40">
        <v>0.7686574074074074</v>
      </c>
    </row>
    <row r="97" spans="1:110" x14ac:dyDescent="0.25">
      <c r="A97" s="109" t="s">
        <v>1227</v>
      </c>
      <c r="B97">
        <v>96</v>
      </c>
      <c r="C97" s="109" t="s">
        <v>53</v>
      </c>
      <c r="D97" s="109" t="s">
        <v>1292</v>
      </c>
      <c r="E97" s="94">
        <v>44866</v>
      </c>
      <c r="F97" s="174">
        <v>0.26834490740740741</v>
      </c>
      <c r="G97">
        <v>2</v>
      </c>
      <c r="H97" s="109" t="s">
        <v>1293</v>
      </c>
      <c r="I97"/>
      <c r="M97">
        <v>827</v>
      </c>
      <c r="N97" t="str">
        <v>ENGINEERING</v>
      </c>
      <c r="O97" t="str">
        <v>POTOKI SUNDAY O (ENGR)</v>
      </c>
      <c r="P97" s="31">
        <v>44868</v>
      </c>
      <c r="Q97" s="40">
        <v>0.97921296296296301</v>
      </c>
      <c r="AR97">
        <v>116</v>
      </c>
      <c r="AS97" t="str">
        <v>ENGINEERING</v>
      </c>
      <c r="AT97" t="str">
        <v>MAKANJUOLA MUTIU (ENGR)</v>
      </c>
      <c r="AU97" s="31">
        <v>44866</v>
      </c>
      <c r="AV97" s="40">
        <v>0.27532407407407405</v>
      </c>
      <c r="BW97">
        <v>264</v>
      </c>
      <c r="BX97" t="str">
        <v>ENGINEERING</v>
      </c>
      <c r="BY97" t="str">
        <v>OWOLABI EMMANUEL</v>
      </c>
      <c r="BZ97" s="31">
        <v>44866</v>
      </c>
      <c r="CA97" s="40">
        <v>0.50329861111111107</v>
      </c>
      <c r="DB97">
        <v>446</v>
      </c>
      <c r="DC97" t="str">
        <v>MICURA</v>
      </c>
      <c r="DD97" t="str">
        <v>DORGU TAREFEYAH (MIC)</v>
      </c>
      <c r="DE97" s="31">
        <v>44866</v>
      </c>
      <c r="DF97" s="40">
        <v>0.76872685185185186</v>
      </c>
    </row>
    <row r="98" spans="1:110" x14ac:dyDescent="0.25">
      <c r="A98" s="109" t="s">
        <v>1227</v>
      </c>
      <c r="B98">
        <v>97</v>
      </c>
      <c r="C98" s="109" t="s">
        <v>53</v>
      </c>
      <c r="D98" s="109" t="s">
        <v>500</v>
      </c>
      <c r="E98" s="94">
        <v>44866</v>
      </c>
      <c r="F98" s="174">
        <v>0.26846064814814813</v>
      </c>
      <c r="G98">
        <v>2</v>
      </c>
      <c r="H98" s="109" t="s">
        <v>501</v>
      </c>
      <c r="I98">
        <v>15011285</v>
      </c>
      <c r="M98">
        <v>828</v>
      </c>
      <c r="N98" t="str">
        <v>OPERATIONS</v>
      </c>
      <c r="O98" t="str">
        <v>KENNETH EDEGBE (OPS)</v>
      </c>
      <c r="P98" s="31">
        <v>44868</v>
      </c>
      <c r="Q98" s="40">
        <v>0.97976851851851854</v>
      </c>
      <c r="AR98">
        <v>117</v>
      </c>
      <c r="AS98" t="str">
        <v>OPERATIONS</v>
      </c>
      <c r="AT98" t="str">
        <v>EKPE UDO ANDY (OPS)</v>
      </c>
      <c r="AU98" s="31">
        <v>44866</v>
      </c>
      <c r="AV98" s="40">
        <v>0.27539351851851851</v>
      </c>
      <c r="BW98">
        <v>265</v>
      </c>
      <c r="BX98" t="str">
        <v>MICURA</v>
      </c>
      <c r="BY98" t="str">
        <v>ADERINTO ABIOLA (MIC)</v>
      </c>
      <c r="BZ98" s="31">
        <v>44866</v>
      </c>
      <c r="CA98" s="40">
        <v>0.50354166666666667</v>
      </c>
      <c r="DB98">
        <v>447</v>
      </c>
      <c r="DC98" t="str">
        <v>OPERATIONS</v>
      </c>
      <c r="DD98" t="str">
        <v>ABDULRASAK ADEBAYO</v>
      </c>
      <c r="DE98" s="31">
        <v>44866</v>
      </c>
      <c r="DF98" s="40">
        <v>0.7689583333333333</v>
      </c>
    </row>
    <row r="99" spans="1:110" x14ac:dyDescent="0.25">
      <c r="A99" s="109" t="s">
        <v>1227</v>
      </c>
      <c r="B99">
        <v>98</v>
      </c>
      <c r="C99" s="109" t="s">
        <v>54</v>
      </c>
      <c r="D99" s="109" t="s">
        <v>1294</v>
      </c>
      <c r="E99" s="94">
        <v>44866</v>
      </c>
      <c r="F99" s="174">
        <v>0.26863425925925927</v>
      </c>
      <c r="G99">
        <v>2</v>
      </c>
      <c r="H99" s="109" t="s">
        <v>1295</v>
      </c>
      <c r="I99">
        <v>2188057</v>
      </c>
      <c r="M99">
        <v>829</v>
      </c>
      <c r="N99" t="str">
        <v>OPERATIONS</v>
      </c>
      <c r="O99" t="str">
        <v>ADUBOR CHRISTIAN (OPS)</v>
      </c>
      <c r="P99" s="31">
        <v>44868</v>
      </c>
      <c r="Q99" s="40">
        <v>0.97990740740740745</v>
      </c>
      <c r="AR99">
        <v>118</v>
      </c>
      <c r="AS99" t="str">
        <v>MICURA</v>
      </c>
      <c r="AT99" t="str">
        <v>ISHOLA JIMOH</v>
      </c>
      <c r="AU99" s="31">
        <v>44866</v>
      </c>
      <c r="AV99" s="40">
        <v>0.27552083333333333</v>
      </c>
      <c r="BW99">
        <v>266</v>
      </c>
      <c r="BX99" t="str">
        <v>CONTRACTOR</v>
      </c>
      <c r="BY99" t="str">
        <v>BAMIGBOLA ISEOLUWA R(EME</v>
      </c>
      <c r="BZ99" s="31">
        <v>44866</v>
      </c>
      <c r="CA99" s="40">
        <v>0.50394675925925925</v>
      </c>
      <c r="DB99">
        <v>448</v>
      </c>
      <c r="DC99" t="str">
        <v>MICURA</v>
      </c>
      <c r="DD99" t="str">
        <v>ONYEAMACHI MICHAEL (MIC</v>
      </c>
      <c r="DE99" s="31">
        <v>44866</v>
      </c>
      <c r="DF99" s="40">
        <v>0.76902777777777775</v>
      </c>
    </row>
    <row r="100" spans="1:110" x14ac:dyDescent="0.25">
      <c r="A100" s="109" t="s">
        <v>1227</v>
      </c>
      <c r="B100">
        <v>99</v>
      </c>
      <c r="C100" s="109" t="s">
        <v>53</v>
      </c>
      <c r="D100" s="109" t="s">
        <v>358</v>
      </c>
      <c r="E100" s="94">
        <v>44866</v>
      </c>
      <c r="F100" s="174">
        <v>0.26947916666666666</v>
      </c>
      <c r="G100">
        <v>2</v>
      </c>
      <c r="H100" s="109" t="s">
        <v>359</v>
      </c>
      <c r="I100"/>
      <c r="M100">
        <v>830</v>
      </c>
      <c r="N100" t="str">
        <v>MICURA</v>
      </c>
      <c r="O100" t="str">
        <v>JOEL UCHENNA (MIC)</v>
      </c>
      <c r="P100" s="31">
        <v>44868</v>
      </c>
      <c r="Q100" s="40">
        <v>0.98010416666666667</v>
      </c>
      <c r="AR100">
        <v>119</v>
      </c>
      <c r="AS100" t="str">
        <v>OPERATIONS</v>
      </c>
      <c r="AT100" t="str">
        <v>AIBUEKU NICHOLAS (OPS)</v>
      </c>
      <c r="AU100" s="31">
        <v>44866</v>
      </c>
      <c r="AV100" s="40">
        <v>0.27563657407407405</v>
      </c>
      <c r="BW100">
        <v>267</v>
      </c>
      <c r="BX100" t="str">
        <v>GATE OPS</v>
      </c>
      <c r="BY100" t="str">
        <v>NJOKU C. BENEDICT (GATE)</v>
      </c>
      <c r="BZ100" s="31">
        <v>44866</v>
      </c>
      <c r="CA100" s="40">
        <v>0.50592592592592589</v>
      </c>
      <c r="DB100">
        <v>449</v>
      </c>
      <c r="DC100" t="str">
        <v>OPERATIONS</v>
      </c>
      <c r="DD100" t="str">
        <v>IDAHOSA JOSHUA (MIC)</v>
      </c>
      <c r="DE100" s="31">
        <v>44866</v>
      </c>
      <c r="DF100" s="40">
        <v>0.77015046296296297</v>
      </c>
    </row>
    <row r="101" spans="1:110" x14ac:dyDescent="0.25">
      <c r="A101" s="109" t="s">
        <v>1227</v>
      </c>
      <c r="B101">
        <v>100</v>
      </c>
      <c r="C101" s="109" t="s">
        <v>53</v>
      </c>
      <c r="D101" s="109" t="s">
        <v>380</v>
      </c>
      <c r="E101" s="94">
        <v>44866</v>
      </c>
      <c r="F101" s="174">
        <v>0.26959490740740738</v>
      </c>
      <c r="G101">
        <v>2</v>
      </c>
      <c r="H101" s="109" t="s">
        <v>381</v>
      </c>
      <c r="I101"/>
      <c r="M101">
        <v>831</v>
      </c>
      <c r="N101" t="str">
        <v>MICURA</v>
      </c>
      <c r="O101" t="str">
        <v>JOSEPH ADEMOLA (MIC)</v>
      </c>
      <c r="P101" s="31">
        <v>44868</v>
      </c>
      <c r="Q101" s="40">
        <v>0.98015046296296293</v>
      </c>
      <c r="AR101">
        <v>120</v>
      </c>
      <c r="AS101" t="str">
        <v>MICURA</v>
      </c>
      <c r="AT101" t="str">
        <v>JACKSON MATHEW (MIC)</v>
      </c>
      <c r="AU101" s="31">
        <v>44866</v>
      </c>
      <c r="AV101" s="40">
        <v>0.27578703703703705</v>
      </c>
      <c r="BW101">
        <v>268</v>
      </c>
      <c r="BX101" t="str">
        <v>MICURA</v>
      </c>
      <c r="BY101" t="str">
        <v>BALA MAKANA (MIC)</v>
      </c>
      <c r="BZ101" s="31">
        <v>44866</v>
      </c>
      <c r="CA101" s="40">
        <v>0.50681712962962966</v>
      </c>
      <c r="DB101">
        <v>450</v>
      </c>
      <c r="DC101" t="str">
        <v>OPERATIONS</v>
      </c>
      <c r="DD101" t="str">
        <v>OKERE WISDOM C. (OPS)</v>
      </c>
      <c r="DE101" s="31">
        <v>44866</v>
      </c>
      <c r="DF101" s="40">
        <v>0.77021990740740742</v>
      </c>
    </row>
    <row r="102" spans="1:110" x14ac:dyDescent="0.25">
      <c r="A102" s="109" t="s">
        <v>1227</v>
      </c>
      <c r="B102">
        <v>101</v>
      </c>
      <c r="C102" s="109" t="s">
        <v>54</v>
      </c>
      <c r="D102" s="109" t="s">
        <v>1296</v>
      </c>
      <c r="E102" s="94">
        <v>44866</v>
      </c>
      <c r="F102" s="174">
        <v>0.2704050925925926</v>
      </c>
      <c r="G102">
        <v>2</v>
      </c>
      <c r="H102" s="109" t="s">
        <v>1297</v>
      </c>
      <c r="I102">
        <v>2151246</v>
      </c>
      <c r="M102">
        <v>832</v>
      </c>
      <c r="N102" t="str">
        <v>ENGINEERING</v>
      </c>
      <c r="O102" t="str">
        <v>EJIMOGU ADOLPHUS (ENGR)</v>
      </c>
      <c r="P102" s="31">
        <v>44868</v>
      </c>
      <c r="Q102" s="40">
        <v>0.98024305555555558</v>
      </c>
      <c r="AR102">
        <v>121</v>
      </c>
      <c r="AS102" t="str">
        <v>ENGINEERING</v>
      </c>
      <c r="AT102" t="str">
        <v>AIBUEKU MARVELOUS (ENGR)</v>
      </c>
      <c r="AU102" s="31">
        <v>44866</v>
      </c>
      <c r="AV102" s="40">
        <v>0.27612268518518518</v>
      </c>
      <c r="BW102">
        <v>269</v>
      </c>
      <c r="BX102" t="str">
        <v>MICURA</v>
      </c>
      <c r="BY102" t="str">
        <v>WASIU ADESHINA (MIC)</v>
      </c>
      <c r="BZ102" s="31">
        <v>44866</v>
      </c>
      <c r="CA102" s="40">
        <v>0.50706018518518514</v>
      </c>
      <c r="DB102">
        <v>451</v>
      </c>
      <c r="DC102" t="str">
        <v>ENGINEERING</v>
      </c>
      <c r="DD102" t="str">
        <v>ALUEDE  SUNDAY A. (ENGR</v>
      </c>
      <c r="DE102" s="31">
        <v>44866</v>
      </c>
      <c r="DF102" s="40">
        <v>0.77042824074074079</v>
      </c>
    </row>
    <row r="103" spans="1:110" x14ac:dyDescent="0.25">
      <c r="A103" s="109" t="s">
        <v>1227</v>
      </c>
      <c r="B103">
        <v>102</v>
      </c>
      <c r="C103" s="109" t="s">
        <v>53</v>
      </c>
      <c r="D103" s="109" t="s">
        <v>198</v>
      </c>
      <c r="E103" s="94">
        <v>44866</v>
      </c>
      <c r="F103" s="174">
        <v>0.27071759259259259</v>
      </c>
      <c r="G103">
        <v>2</v>
      </c>
      <c r="H103" s="109" t="s">
        <v>199</v>
      </c>
      <c r="I103"/>
      <c r="M103">
        <v>833</v>
      </c>
      <c r="N103" t="str">
        <v>ENGINEERING</v>
      </c>
      <c r="O103" t="str">
        <v>KOYA SAMUEL (ENGR)</v>
      </c>
      <c r="P103" s="31">
        <v>44868</v>
      </c>
      <c r="Q103" s="40">
        <v>0.98031250000000003</v>
      </c>
      <c r="AR103">
        <v>122</v>
      </c>
      <c r="AS103" t="str">
        <v>ENGINEERING</v>
      </c>
      <c r="AT103" t="str">
        <v>QUADRI OLAWALE (ENGR)</v>
      </c>
      <c r="AU103" s="31">
        <v>44866</v>
      </c>
      <c r="AV103" s="40">
        <v>0.27622685185185186</v>
      </c>
      <c r="BW103">
        <v>270</v>
      </c>
      <c r="BX103" t="str">
        <v>MICURA</v>
      </c>
      <c r="BY103" t="str">
        <v>VINCENT AGEBE (MIC)</v>
      </c>
      <c r="BZ103" s="31">
        <v>44866</v>
      </c>
      <c r="CA103" s="40">
        <v>0.5119097222222222</v>
      </c>
      <c r="DB103">
        <v>452</v>
      </c>
      <c r="DC103" t="str">
        <v>OPERATIONS</v>
      </c>
      <c r="DD103" t="str">
        <v>ADENIJI AYOMIDE (OPS)</v>
      </c>
      <c r="DE103" s="31">
        <v>44866</v>
      </c>
      <c r="DF103" s="40">
        <v>0.7707060185185185</v>
      </c>
    </row>
    <row r="104" spans="1:110" x14ac:dyDescent="0.25">
      <c r="A104" s="109" t="s">
        <v>1227</v>
      </c>
      <c r="B104">
        <v>103</v>
      </c>
      <c r="C104" s="109" t="s">
        <v>54</v>
      </c>
      <c r="D104" s="109" t="s">
        <v>1298</v>
      </c>
      <c r="E104" s="94">
        <v>44866</v>
      </c>
      <c r="F104" s="174">
        <v>0.27096064814814813</v>
      </c>
      <c r="G104">
        <v>2</v>
      </c>
      <c r="H104" s="109" t="s">
        <v>1299</v>
      </c>
      <c r="I104">
        <v>6719496</v>
      </c>
      <c r="M104">
        <v>834</v>
      </c>
      <c r="N104" t="str">
        <v>MICURA</v>
      </c>
      <c r="O104" t="str">
        <v>MICHEAL GOODLUCK (MIC)</v>
      </c>
      <c r="P104" s="31">
        <v>44868</v>
      </c>
      <c r="Q104" s="40">
        <v>0.98111111111111116</v>
      </c>
      <c r="AR104">
        <v>123</v>
      </c>
      <c r="AS104" t="str">
        <v>ENGINEERING</v>
      </c>
      <c r="AT104" t="str">
        <v>ADENEKAN OLUSEGUN (ENGR</v>
      </c>
      <c r="AU104" s="31">
        <v>44866</v>
      </c>
      <c r="AV104" s="40">
        <v>0.27664351851851854</v>
      </c>
      <c r="BW104">
        <v>271</v>
      </c>
      <c r="BX104" t="str">
        <v>MICURA</v>
      </c>
      <c r="BY104" t="str">
        <v>ABACHA CHIDI (MIC)</v>
      </c>
      <c r="BZ104" s="31">
        <v>44866</v>
      </c>
      <c r="CA104" s="40">
        <v>0.51256944444444441</v>
      </c>
      <c r="DB104">
        <v>453</v>
      </c>
      <c r="DC104" t="str">
        <v>MICURA</v>
      </c>
      <c r="DD104" t="str">
        <v>AKINWANDE LATEEF</v>
      </c>
      <c r="DE104" s="31">
        <v>44866</v>
      </c>
      <c r="DF104" s="40">
        <v>0.77094907407407409</v>
      </c>
    </row>
    <row r="105" spans="1:110" x14ac:dyDescent="0.25">
      <c r="A105" s="109" t="s">
        <v>1227</v>
      </c>
      <c r="B105">
        <v>104</v>
      </c>
      <c r="C105" s="109" t="s">
        <v>53</v>
      </c>
      <c r="D105" s="109" t="s">
        <v>1300</v>
      </c>
      <c r="E105" s="94">
        <v>44866</v>
      </c>
      <c r="F105" s="174">
        <v>0.27101851851851849</v>
      </c>
      <c r="G105">
        <v>2</v>
      </c>
      <c r="H105" s="109" t="s">
        <v>1301</v>
      </c>
      <c r="I105"/>
      <c r="M105">
        <v>835</v>
      </c>
      <c r="N105" t="str">
        <v>MICURA</v>
      </c>
      <c r="O105" t="str">
        <v>IFEANYI OKAFOR (MIC)</v>
      </c>
      <c r="P105" s="31">
        <v>44868</v>
      </c>
      <c r="Q105" s="40">
        <v>0.98130787037037037</v>
      </c>
      <c r="AR105">
        <v>124</v>
      </c>
      <c r="AS105" t="str">
        <v>ENGINEERING</v>
      </c>
      <c r="AT105" t="str">
        <v>SAHEED OLAWALE (ENGR)</v>
      </c>
      <c r="AU105" s="31">
        <v>44866</v>
      </c>
      <c r="AV105" s="40">
        <v>0.27694444444444444</v>
      </c>
      <c r="BW105">
        <v>272</v>
      </c>
      <c r="BX105" t="str">
        <v>MICURA</v>
      </c>
      <c r="BY105" t="str">
        <v>CHUKWUEBUKA OBI (MIC)</v>
      </c>
      <c r="BZ105" s="31">
        <v>44866</v>
      </c>
      <c r="CA105" s="40">
        <v>0.51262731481481483</v>
      </c>
      <c r="DB105">
        <v>454</v>
      </c>
      <c r="DC105" t="str">
        <v>OPERATIONS</v>
      </c>
      <c r="DD105" t="str">
        <v>OYINLEYE TOPE (OPS)</v>
      </c>
      <c r="DE105" s="31">
        <v>44866</v>
      </c>
      <c r="DF105" s="40">
        <v>0.77162037037037035</v>
      </c>
    </row>
    <row r="106" spans="1:110" x14ac:dyDescent="0.25">
      <c r="A106" s="109" t="s">
        <v>1227</v>
      </c>
      <c r="B106">
        <v>105</v>
      </c>
      <c r="C106" s="109" t="s">
        <v>54</v>
      </c>
      <c r="D106" s="109" t="s">
        <v>352</v>
      </c>
      <c r="E106" s="94">
        <v>44866</v>
      </c>
      <c r="F106" s="174">
        <v>0.27109953703703704</v>
      </c>
      <c r="G106">
        <v>2</v>
      </c>
      <c r="H106" s="109" t="s">
        <v>353</v>
      </c>
      <c r="I106">
        <v>6691269</v>
      </c>
      <c r="M106">
        <v>836</v>
      </c>
      <c r="N106" t="str">
        <v>MICURA</v>
      </c>
      <c r="O106" t="str">
        <v>CHUKWUEBUKA OBI (MIC)</v>
      </c>
      <c r="P106" s="31">
        <v>44868</v>
      </c>
      <c r="Q106" s="40">
        <v>0.98219907407407403</v>
      </c>
      <c r="AR106">
        <v>125</v>
      </c>
      <c r="AS106" t="str">
        <v>MICURA</v>
      </c>
      <c r="AT106" t="str">
        <v>AGBATA PAUL DAVID (MIC)</v>
      </c>
      <c r="AU106" s="31">
        <v>44866</v>
      </c>
      <c r="AV106" s="40">
        <v>0.27717592592592594</v>
      </c>
      <c r="BW106">
        <v>273</v>
      </c>
      <c r="BX106" t="str">
        <v>ENGINEERING</v>
      </c>
      <c r="BY106" t="str">
        <v>UFEDO ODAWU</v>
      </c>
      <c r="BZ106" s="31">
        <v>44866</v>
      </c>
      <c r="CA106" s="40">
        <v>0.51292824074074073</v>
      </c>
      <c r="DB106">
        <v>455</v>
      </c>
      <c r="DC106" t="str">
        <v>MICURA</v>
      </c>
      <c r="DD106" t="str">
        <v>AKEEM OSENI (MIC)</v>
      </c>
      <c r="DE106" s="31">
        <v>44866</v>
      </c>
      <c r="DF106" s="40">
        <v>0.77181712962962967</v>
      </c>
    </row>
    <row r="107" spans="1:110" x14ac:dyDescent="0.25">
      <c r="A107" s="109" t="s">
        <v>1227</v>
      </c>
      <c r="B107">
        <v>106</v>
      </c>
      <c r="C107" s="109" t="s">
        <v>54</v>
      </c>
      <c r="D107" s="109" t="s">
        <v>452</v>
      </c>
      <c r="E107" s="94">
        <v>44866</v>
      </c>
      <c r="F107" s="174">
        <v>0.2711689814814815</v>
      </c>
      <c r="G107">
        <v>2</v>
      </c>
      <c r="H107" s="109" t="s">
        <v>453</v>
      </c>
      <c r="I107">
        <v>5341488</v>
      </c>
      <c r="M107">
        <v>837</v>
      </c>
      <c r="N107" t="str">
        <v>MICURA</v>
      </c>
      <c r="O107" t="str">
        <v>ORIABURE DAVID O.(MIC)</v>
      </c>
      <c r="P107" s="31">
        <v>44868</v>
      </c>
      <c r="Q107" s="40">
        <v>0.98226851851851849</v>
      </c>
      <c r="AR107">
        <v>126</v>
      </c>
      <c r="AS107" t="str">
        <v>OPERATIONS</v>
      </c>
      <c r="AT107" t="str">
        <v>INYOPE MORRIS (OPS)</v>
      </c>
      <c r="AU107" s="31">
        <v>44866</v>
      </c>
      <c r="AV107" s="40">
        <v>0.27761574074074075</v>
      </c>
      <c r="BW107">
        <v>274</v>
      </c>
      <c r="BX107" t="str">
        <v>OPERATIONS</v>
      </c>
      <c r="BY107" t="str">
        <v>OYELOHUNU OLUWATOBI (OP</v>
      </c>
      <c r="BZ107" s="31">
        <v>44866</v>
      </c>
      <c r="CA107" s="40">
        <v>0.51375000000000004</v>
      </c>
      <c r="DB107">
        <v>456</v>
      </c>
      <c r="DC107" t="str">
        <v>OPERATIONS</v>
      </c>
      <c r="DD107" t="str">
        <v>AKOSHILE KAZEEM A. (OPS</v>
      </c>
      <c r="DE107" s="31">
        <v>44866</v>
      </c>
      <c r="DF107" s="40">
        <v>0.77189814814814817</v>
      </c>
    </row>
    <row r="108" spans="1:110" x14ac:dyDescent="0.25">
      <c r="A108" s="109" t="s">
        <v>1227</v>
      </c>
      <c r="B108">
        <v>107</v>
      </c>
      <c r="C108" s="109" t="s">
        <v>52</v>
      </c>
      <c r="D108" s="109" t="s">
        <v>1302</v>
      </c>
      <c r="E108" s="94">
        <v>44866</v>
      </c>
      <c r="F108" s="174">
        <v>0.27208333333333334</v>
      </c>
      <c r="G108">
        <v>2</v>
      </c>
      <c r="H108" s="109" t="s">
        <v>1303</v>
      </c>
      <c r="I108">
        <v>14934608</v>
      </c>
      <c r="M108">
        <v>838</v>
      </c>
      <c r="N108" t="str">
        <v>MICURA</v>
      </c>
      <c r="O108" t="str">
        <v>UKA FREDRICK U.(MIC)</v>
      </c>
      <c r="P108" s="31">
        <v>44868</v>
      </c>
      <c r="Q108" s="40">
        <v>0.98237268518518517</v>
      </c>
      <c r="AR108">
        <v>127</v>
      </c>
      <c r="AS108" t="str">
        <v>ENGINEERING</v>
      </c>
      <c r="AT108" t="str">
        <v>EDEVWIE FRIDAY O (ENGR)</v>
      </c>
      <c r="AU108" s="31">
        <v>44866</v>
      </c>
      <c r="AV108" s="40">
        <v>0.27797453703703706</v>
      </c>
      <c r="BW108">
        <v>275</v>
      </c>
      <c r="BX108" t="str">
        <v>FINANCE</v>
      </c>
      <c r="BY108" t="str">
        <v>OBIRE A. JOHN  (FIN)</v>
      </c>
      <c r="BZ108" s="31">
        <v>44866</v>
      </c>
      <c r="CA108" s="40">
        <v>0.51579861111111114</v>
      </c>
      <c r="DB108">
        <v>457</v>
      </c>
      <c r="DC108" t="str">
        <v>MICURA</v>
      </c>
      <c r="DD108" t="str">
        <v>ADESOJI OYEBANJI (MIC)</v>
      </c>
      <c r="DE108" s="31">
        <v>44866</v>
      </c>
      <c r="DF108" s="40">
        <v>0.77248842592592593</v>
      </c>
    </row>
    <row r="109" spans="1:110" x14ac:dyDescent="0.25">
      <c r="A109" s="109" t="s">
        <v>1227</v>
      </c>
      <c r="B109">
        <v>108</v>
      </c>
      <c r="C109" s="109" t="s">
        <v>54</v>
      </c>
      <c r="D109" s="109" t="s">
        <v>1304</v>
      </c>
      <c r="E109" s="94">
        <v>44866</v>
      </c>
      <c r="F109" s="174">
        <v>0.2722222222222222</v>
      </c>
      <c r="G109">
        <v>2</v>
      </c>
      <c r="H109" s="109" t="s">
        <v>1305</v>
      </c>
      <c r="I109">
        <v>15013139</v>
      </c>
      <c r="M109">
        <v>839</v>
      </c>
      <c r="N109" t="str">
        <v>MICURA</v>
      </c>
      <c r="O109" t="str">
        <v>ASAGUNLA SHOLA (MIC)</v>
      </c>
      <c r="P109" s="31">
        <v>44868</v>
      </c>
      <c r="Q109" s="40">
        <v>0.98244212962962962</v>
      </c>
      <c r="AR109">
        <v>128</v>
      </c>
      <c r="AS109" t="str">
        <v>ENGINEERING</v>
      </c>
      <c r="AT109" t="str">
        <v>AHMED ABDULMALEEQ (ENGR</v>
      </c>
      <c r="AU109" s="31">
        <v>44866</v>
      </c>
      <c r="AV109" s="40">
        <v>0.27856481481481482</v>
      </c>
      <c r="BW109">
        <v>276</v>
      </c>
      <c r="BX109" t="str">
        <v>FINANCE</v>
      </c>
      <c r="BY109" t="str">
        <v>FREDRICK NDIFREKE (FIN)</v>
      </c>
      <c r="BZ109" s="31">
        <v>44866</v>
      </c>
      <c r="CA109" s="40">
        <v>0.51586805555555559</v>
      </c>
      <c r="DB109">
        <v>458</v>
      </c>
      <c r="DC109" t="str">
        <v>MICURA</v>
      </c>
      <c r="DD109" t="str">
        <v>MOYEGUN ADEKUNLE (MIC)</v>
      </c>
      <c r="DE109" s="31">
        <v>44866</v>
      </c>
      <c r="DF109" s="40">
        <v>0.77270833333333333</v>
      </c>
    </row>
    <row r="110" spans="1:110" x14ac:dyDescent="0.25">
      <c r="A110" s="109" t="s">
        <v>1227</v>
      </c>
      <c r="B110">
        <v>109</v>
      </c>
      <c r="C110" s="109" t="s">
        <v>52</v>
      </c>
      <c r="D110" s="109" t="s">
        <v>1306</v>
      </c>
      <c r="E110" s="94">
        <v>44866</v>
      </c>
      <c r="F110" s="174">
        <v>0.27260416666666665</v>
      </c>
      <c r="G110">
        <v>2</v>
      </c>
      <c r="H110" s="109" t="s">
        <v>1307</v>
      </c>
      <c r="I110">
        <v>14942233</v>
      </c>
      <c r="M110">
        <v>840</v>
      </c>
      <c r="N110" t="str">
        <v>OPERATIONS</v>
      </c>
      <c r="O110" t="str">
        <v>LANRE JOB (OPS)</v>
      </c>
      <c r="P110" s="31">
        <v>44868</v>
      </c>
      <c r="Q110" s="40">
        <v>0.98251157407407408</v>
      </c>
      <c r="AR110">
        <v>129</v>
      </c>
      <c r="AS110" t="str">
        <v>MICURA</v>
      </c>
      <c r="AT110" t="str">
        <v>ESHIGBE IRIKEFE TONY(MI</v>
      </c>
      <c r="AU110" s="31">
        <v>44866</v>
      </c>
      <c r="AV110" s="40">
        <v>0.27863425925925928</v>
      </c>
      <c r="BW110">
        <v>277</v>
      </c>
      <c r="BX110" t="str">
        <v>ENGINEERING</v>
      </c>
      <c r="BY110" t="str">
        <v>TIJANI ADEKUNLE</v>
      </c>
      <c r="BZ110" s="31">
        <v>44866</v>
      </c>
      <c r="CA110" s="40">
        <v>0.51593750000000005</v>
      </c>
      <c r="DB110">
        <v>459</v>
      </c>
      <c r="DC110" t="str">
        <v>ENGINEERING</v>
      </c>
      <c r="DD110" t="str">
        <v>CHRISTIAN NDUBUEZE</v>
      </c>
      <c r="DE110" s="31">
        <v>44866</v>
      </c>
      <c r="DF110" s="40">
        <v>0.77319444444444441</v>
      </c>
    </row>
    <row r="111" spans="1:110" x14ac:dyDescent="0.25">
      <c r="A111" s="109" t="s">
        <v>1227</v>
      </c>
      <c r="B111">
        <v>110</v>
      </c>
      <c r="C111" s="109" t="s">
        <v>52</v>
      </c>
      <c r="D111" s="109" t="s">
        <v>238</v>
      </c>
      <c r="E111" s="94">
        <v>44866</v>
      </c>
      <c r="F111" s="174">
        <v>0.27324074074074073</v>
      </c>
      <c r="G111">
        <v>2</v>
      </c>
      <c r="H111" s="109" t="s">
        <v>239</v>
      </c>
      <c r="I111">
        <v>5401223</v>
      </c>
      <c r="M111">
        <v>841</v>
      </c>
      <c r="N111" t="str">
        <v>OPERATIONS</v>
      </c>
      <c r="O111" t="str">
        <v>OGUNDIMU ABIODUN S. (OP</v>
      </c>
      <c r="P111" s="31">
        <v>44868</v>
      </c>
      <c r="Q111" s="40">
        <v>0.98258101851851853</v>
      </c>
      <c r="AR111">
        <v>130</v>
      </c>
      <c r="AS111" t="str">
        <v>ENGINEERING</v>
      </c>
      <c r="AT111" t="str">
        <v>MUKAILA IBRAHIM</v>
      </c>
      <c r="AU111" s="31">
        <v>44866</v>
      </c>
      <c r="AV111" s="40">
        <v>0.27869212962962964</v>
      </c>
      <c r="BW111">
        <v>278</v>
      </c>
      <c r="BX111" t="str">
        <v>CONTRACTOR</v>
      </c>
      <c r="BY111" t="str">
        <v>OGUNDELE OLAYINKA (MEDBU</v>
      </c>
      <c r="BZ111" s="31">
        <v>44866</v>
      </c>
      <c r="CA111" s="40">
        <v>0.51600694444444439</v>
      </c>
      <c r="DB111">
        <v>460</v>
      </c>
      <c r="DC111" t="str">
        <v>MICURA</v>
      </c>
      <c r="DD111" t="str">
        <v>KALU SOLOMON (MIC)</v>
      </c>
      <c r="DE111" s="31">
        <v>44866</v>
      </c>
      <c r="DF111" s="40">
        <v>0.77336805555555554</v>
      </c>
    </row>
    <row r="112" spans="1:110" x14ac:dyDescent="0.25">
      <c r="A112" s="109" t="s">
        <v>1227</v>
      </c>
      <c r="B112">
        <v>111</v>
      </c>
      <c r="C112" s="109" t="s">
        <v>52</v>
      </c>
      <c r="D112" s="109" t="s">
        <v>290</v>
      </c>
      <c r="E112" s="94">
        <v>44866</v>
      </c>
      <c r="F112" s="174">
        <v>0.27329861111111109</v>
      </c>
      <c r="G112">
        <v>2</v>
      </c>
      <c r="H112" s="109" t="s">
        <v>291</v>
      </c>
      <c r="I112">
        <v>5382255</v>
      </c>
      <c r="M112">
        <v>842</v>
      </c>
      <c r="N112" t="str">
        <v>OPERATIONS</v>
      </c>
      <c r="O112" t="str">
        <v>AWONUGA OLUDOLAPO (OPS)</v>
      </c>
      <c r="P112" s="31">
        <v>44868</v>
      </c>
      <c r="Q112" s="40">
        <v>0.98265046296296299</v>
      </c>
      <c r="AR112">
        <v>131</v>
      </c>
      <c r="AS112" t="str">
        <v>MICURA</v>
      </c>
      <c r="AT112" t="str">
        <v>NEJUVIE OMOVWAWHO I.(MIC</v>
      </c>
      <c r="AU112" s="31">
        <v>44866</v>
      </c>
      <c r="AV112" s="40">
        <v>0.27887731481481481</v>
      </c>
      <c r="BW112">
        <v>279</v>
      </c>
      <c r="BX112" t="str">
        <v>CONTRACTOR</v>
      </c>
      <c r="BY112" t="str">
        <v>OLUWATOSIN ISIKALU</v>
      </c>
      <c r="BZ112" s="31">
        <v>44866</v>
      </c>
      <c r="CA112" s="40">
        <v>0.51607638888888885</v>
      </c>
      <c r="DB112">
        <v>461</v>
      </c>
      <c r="DC112" t="str">
        <v>MICURA</v>
      </c>
      <c r="DD112" t="str">
        <v>JOBI ADEWALE A.</v>
      </c>
      <c r="DE112" s="31">
        <v>44866</v>
      </c>
      <c r="DF112" s="40">
        <v>0.77380787037037035</v>
      </c>
    </row>
    <row r="113" spans="1:110" x14ac:dyDescent="0.25">
      <c r="A113" s="109" t="s">
        <v>1227</v>
      </c>
      <c r="B113">
        <v>112</v>
      </c>
      <c r="C113" s="109" t="s">
        <v>53</v>
      </c>
      <c r="D113" s="109" t="s">
        <v>490</v>
      </c>
      <c r="E113" s="94">
        <v>44866</v>
      </c>
      <c r="F113" s="174">
        <v>0.27356481481481482</v>
      </c>
      <c r="G113">
        <v>2</v>
      </c>
      <c r="H113" s="109" t="s">
        <v>491</v>
      </c>
      <c r="I113"/>
      <c r="M113">
        <v>843</v>
      </c>
      <c r="N113" t="str">
        <v>OPERATIONS</v>
      </c>
      <c r="O113" t="str">
        <v>FELIX OMOSOGA (OPS)</v>
      </c>
      <c r="P113" s="31">
        <v>44868</v>
      </c>
      <c r="Q113" s="40">
        <v>0.9827893518518519</v>
      </c>
      <c r="AR113">
        <v>132</v>
      </c>
      <c r="AS113" t="str">
        <v>MICURA</v>
      </c>
      <c r="AT113" t="str">
        <v>JOBI ADEWALE A.</v>
      </c>
      <c r="AU113" s="31">
        <v>44866</v>
      </c>
      <c r="AV113" s="40">
        <v>0.27907407407407409</v>
      </c>
      <c r="BW113">
        <v>280</v>
      </c>
      <c r="BX113" t="str">
        <v>ENGINEERING</v>
      </c>
      <c r="BY113" t="str">
        <v>MORUF AMIDU (ENGR)</v>
      </c>
      <c r="BZ113" s="31">
        <v>44866</v>
      </c>
      <c r="CA113" s="40">
        <v>0.51641203703703709</v>
      </c>
      <c r="DB113">
        <v>462</v>
      </c>
      <c r="DC113" t="str">
        <v>MICURA</v>
      </c>
      <c r="DD113" t="str">
        <v>ABDULLAHI OSENI (MIC)</v>
      </c>
      <c r="DE113" s="31">
        <v>44866</v>
      </c>
      <c r="DF113" s="40">
        <v>0.77468749999999997</v>
      </c>
    </row>
    <row r="114" spans="1:110" x14ac:dyDescent="0.25">
      <c r="A114" s="109" t="s">
        <v>1227</v>
      </c>
      <c r="B114">
        <v>113</v>
      </c>
      <c r="C114" s="109" t="s">
        <v>54</v>
      </c>
      <c r="D114" s="109" t="s">
        <v>454</v>
      </c>
      <c r="E114" s="94">
        <v>44866</v>
      </c>
      <c r="F114" s="174">
        <v>0.27392361111111113</v>
      </c>
      <c r="G114">
        <v>2</v>
      </c>
      <c r="H114" s="109" t="s">
        <v>455</v>
      </c>
      <c r="I114">
        <v>2057370</v>
      </c>
      <c r="M114">
        <v>844</v>
      </c>
      <c r="N114" t="str">
        <v>OPERATIONS</v>
      </c>
      <c r="O114" t="str">
        <v>SOLOMON ADIGUN (OPS)</v>
      </c>
      <c r="P114" s="31">
        <v>44868</v>
      </c>
      <c r="Q114" s="40">
        <v>0.98351851851851857</v>
      </c>
      <c r="AR114">
        <v>133</v>
      </c>
      <c r="AS114" t="str">
        <v>ENGINEERING</v>
      </c>
      <c r="AT114" t="str">
        <v>ODEYEMI OLALEKAN (ENGR)</v>
      </c>
      <c r="AU114" s="31">
        <v>44866</v>
      </c>
      <c r="AV114" s="40">
        <v>0.27922453703703703</v>
      </c>
      <c r="BW114">
        <v>281</v>
      </c>
      <c r="BX114" t="str">
        <v>IT</v>
      </c>
      <c r="BY114" t="str">
        <v>ANYANWU DANIEL I. (IT)</v>
      </c>
      <c r="BZ114" s="31">
        <v>44866</v>
      </c>
      <c r="CA114" s="40">
        <v>0.51693287037037039</v>
      </c>
      <c r="DB114">
        <v>463</v>
      </c>
      <c r="DC114" t="str">
        <v>MICURA</v>
      </c>
      <c r="DD114" t="str">
        <v>ESHIGBE IRIKEFE TONY(MI</v>
      </c>
      <c r="DE114" s="31">
        <v>44866</v>
      </c>
      <c r="DF114" s="40">
        <v>0.77474537037037039</v>
      </c>
    </row>
    <row r="115" spans="1:110" x14ac:dyDescent="0.25">
      <c r="A115" s="109" t="s">
        <v>1227</v>
      </c>
      <c r="B115">
        <v>114</v>
      </c>
      <c r="C115" s="109" t="s">
        <v>54</v>
      </c>
      <c r="D115" s="109" t="s">
        <v>688</v>
      </c>
      <c r="E115" s="94">
        <v>44866</v>
      </c>
      <c r="F115" s="174">
        <v>0.27406249999999999</v>
      </c>
      <c r="G115">
        <v>2</v>
      </c>
      <c r="H115" s="109" t="s">
        <v>689</v>
      </c>
      <c r="I115"/>
      <c r="M115">
        <v>845</v>
      </c>
      <c r="N115" t="str">
        <v>MICURA</v>
      </c>
      <c r="O115" t="str">
        <v>NNADI EMMANUEL (MIC)</v>
      </c>
      <c r="P115" s="31">
        <v>44868</v>
      </c>
      <c r="Q115" s="40">
        <v>0.98427083333333332</v>
      </c>
      <c r="AR115">
        <v>134</v>
      </c>
      <c r="AS115" t="str">
        <v>OPERATIONS</v>
      </c>
      <c r="AT115" t="str">
        <v>OLANREWAJU SULAIMAN (OP</v>
      </c>
      <c r="AU115" s="31">
        <v>44866</v>
      </c>
      <c r="AV115" s="40">
        <v>0.28006944444444443</v>
      </c>
      <c r="BW115">
        <v>282</v>
      </c>
      <c r="BX115" t="str">
        <v>MICURA</v>
      </c>
      <c r="BY115" t="str">
        <v>EMEREMNU LAWRENCE (MIC)</v>
      </c>
      <c r="BZ115" s="31">
        <v>44866</v>
      </c>
      <c r="CA115" s="40">
        <v>0.51815972222222217</v>
      </c>
      <c r="DB115">
        <v>464</v>
      </c>
      <c r="DC115" t="str">
        <v>MICURA</v>
      </c>
      <c r="DD115" t="str">
        <v>AJIGA DESMOND (MIC)</v>
      </c>
      <c r="DE115" s="31">
        <v>44866</v>
      </c>
      <c r="DF115" s="40">
        <v>0.77481481481481485</v>
      </c>
    </row>
    <row r="116" spans="1:110" x14ac:dyDescent="0.25">
      <c r="A116" s="109" t="s">
        <v>1227</v>
      </c>
      <c r="B116">
        <v>115</v>
      </c>
      <c r="C116" s="109" t="s">
        <v>52</v>
      </c>
      <c r="D116" s="109" t="s">
        <v>831</v>
      </c>
      <c r="E116" s="94">
        <v>44866</v>
      </c>
      <c r="F116" s="174">
        <v>0.27422453703703703</v>
      </c>
      <c r="G116">
        <v>2</v>
      </c>
      <c r="H116" s="109" t="s">
        <v>832</v>
      </c>
      <c r="I116">
        <v>8318873</v>
      </c>
      <c r="M116">
        <v>846</v>
      </c>
      <c r="N116" t="str">
        <v>MICURA</v>
      </c>
      <c r="O116" t="str">
        <v>IKPEACHUNWA DENNIS (MIC)</v>
      </c>
      <c r="P116" s="31">
        <v>44868</v>
      </c>
      <c r="Q116" s="40">
        <v>0.98435185185185181</v>
      </c>
      <c r="AR116">
        <v>135</v>
      </c>
      <c r="AS116" t="str">
        <v>ENGINEERING</v>
      </c>
      <c r="AT116" t="str">
        <v>EMELE LAWRENCE (ENGR)</v>
      </c>
      <c r="AU116" s="31">
        <v>44866</v>
      </c>
      <c r="AV116" s="40">
        <v>0.2807986111111111</v>
      </c>
      <c r="BW116">
        <v>283</v>
      </c>
      <c r="BX116" t="str">
        <v>MICURA</v>
      </c>
      <c r="BY116" t="str">
        <v>SAMUEL YINUSA ABAH (MIC</v>
      </c>
      <c r="BZ116" s="31">
        <v>44866</v>
      </c>
      <c r="CA116" s="40">
        <v>0.51822916666666663</v>
      </c>
      <c r="DB116">
        <v>465</v>
      </c>
      <c r="DC116" t="str">
        <v>OPERATIONS</v>
      </c>
      <c r="DD116" t="str">
        <v>OLATUNJI SAMUEL (OPS)</v>
      </c>
      <c r="DE116" s="31">
        <v>44866</v>
      </c>
      <c r="DF116" s="40">
        <v>0.77508101851851852</v>
      </c>
    </row>
    <row r="117" spans="1:110" x14ac:dyDescent="0.25">
      <c r="A117" s="109" t="s">
        <v>1227</v>
      </c>
      <c r="B117">
        <v>116</v>
      </c>
      <c r="C117" s="109" t="s">
        <v>54</v>
      </c>
      <c r="D117" s="109" t="s">
        <v>1308</v>
      </c>
      <c r="E117" s="94">
        <v>44866</v>
      </c>
      <c r="F117" s="174">
        <v>0.27532407407407405</v>
      </c>
      <c r="G117">
        <v>2</v>
      </c>
      <c r="H117" s="109" t="s">
        <v>1309</v>
      </c>
      <c r="I117"/>
      <c r="M117">
        <v>847</v>
      </c>
      <c r="N117" t="str">
        <v>OPERATIONS</v>
      </c>
      <c r="O117" t="str">
        <v>EDEM VICTOR GODFREY</v>
      </c>
      <c r="P117" s="31">
        <v>44868</v>
      </c>
      <c r="Q117" s="40">
        <v>0.98473379629629632</v>
      </c>
      <c r="AR117">
        <v>136</v>
      </c>
      <c r="AS117" t="str">
        <v>OPERATIONS</v>
      </c>
      <c r="AT117" t="str">
        <v>OSINOWO OLUFUNKE (OPS)</v>
      </c>
      <c r="AU117" s="31">
        <v>44866</v>
      </c>
      <c r="AV117" s="40">
        <v>0.28145833333333331</v>
      </c>
      <c r="BW117">
        <v>284</v>
      </c>
      <c r="BX117" t="str">
        <v>MICURA</v>
      </c>
      <c r="BY117" t="str">
        <v>EMRETANE CHARLES</v>
      </c>
      <c r="BZ117" s="31">
        <v>44866</v>
      </c>
      <c r="CA117" s="40">
        <v>0.51829861111111108</v>
      </c>
      <c r="DB117">
        <v>466</v>
      </c>
      <c r="DC117" t="str">
        <v>MICURA</v>
      </c>
      <c r="DD117" t="str">
        <v>AHMED MOJEED A. (MIC)</v>
      </c>
      <c r="DE117" s="31">
        <v>44866</v>
      </c>
      <c r="DF117" s="40">
        <v>0.77516203703703701</v>
      </c>
    </row>
    <row r="118" spans="1:110" x14ac:dyDescent="0.25">
      <c r="A118" s="109" t="s">
        <v>1227</v>
      </c>
      <c r="B118">
        <v>117</v>
      </c>
      <c r="C118" s="109" t="s">
        <v>52</v>
      </c>
      <c r="D118" s="109" t="s">
        <v>222</v>
      </c>
      <c r="E118" s="94">
        <v>44866</v>
      </c>
      <c r="F118" s="174">
        <v>0.27539351851851851</v>
      </c>
      <c r="G118">
        <v>2</v>
      </c>
      <c r="H118" s="109" t="s">
        <v>223</v>
      </c>
      <c r="I118">
        <v>5247062</v>
      </c>
      <c r="M118">
        <v>848</v>
      </c>
      <c r="N118" t="str">
        <v>MICURA</v>
      </c>
      <c r="O118" t="str">
        <v>JACKSON MATHEW (MIC)</v>
      </c>
      <c r="P118" s="31">
        <v>44868</v>
      </c>
      <c r="Q118" s="40">
        <v>0.98518518518518516</v>
      </c>
      <c r="AR118">
        <v>137</v>
      </c>
      <c r="AS118" t="str">
        <v>MICURA</v>
      </c>
      <c r="AT118" t="str">
        <v>MAIHA LEWIS SIMON (MIC)</v>
      </c>
      <c r="AU118" s="31">
        <v>44866</v>
      </c>
      <c r="AV118" s="40">
        <v>0.28165509259259258</v>
      </c>
      <c r="BW118">
        <v>285</v>
      </c>
      <c r="BX118" t="str">
        <v>IT</v>
      </c>
      <c r="BY118" t="str">
        <v>OYEWALE SAMUEL S. (IT)</v>
      </c>
      <c r="BZ118" s="31">
        <v>44866</v>
      </c>
      <c r="CA118" s="40">
        <v>0.5183564814814815</v>
      </c>
      <c r="DB118">
        <v>467</v>
      </c>
      <c r="DC118" t="str">
        <v>OPERATIONS</v>
      </c>
      <c r="DD118" t="str">
        <v>EZE ANTHONY (OPS)</v>
      </c>
      <c r="DE118" s="31">
        <v>44866</v>
      </c>
      <c r="DF118" s="40">
        <v>0.77528935185185188</v>
      </c>
    </row>
    <row r="119" spans="1:110" x14ac:dyDescent="0.25">
      <c r="A119" s="109" t="s">
        <v>1227</v>
      </c>
      <c r="B119">
        <v>118</v>
      </c>
      <c r="C119" s="109" t="s">
        <v>53</v>
      </c>
      <c r="D119" s="109" t="s">
        <v>1310</v>
      </c>
      <c r="E119" s="94">
        <v>44866</v>
      </c>
      <c r="F119" s="174">
        <v>0.27552083333333333</v>
      </c>
      <c r="G119">
        <v>2</v>
      </c>
      <c r="H119" s="109" t="s">
        <v>1311</v>
      </c>
      <c r="I119">
        <v>3393809</v>
      </c>
      <c r="M119">
        <v>849</v>
      </c>
      <c r="N119" t="str">
        <v>MICURA</v>
      </c>
      <c r="O119" t="str">
        <v>ISAAC JOHN (MIC)</v>
      </c>
      <c r="P119" s="31">
        <v>44868</v>
      </c>
      <c r="Q119" s="40">
        <v>0.9861226851851852</v>
      </c>
      <c r="AR119">
        <v>138</v>
      </c>
      <c r="AS119" t="str">
        <v>MICURA</v>
      </c>
      <c r="AT119" t="str">
        <v>KALU SOLOMON (MIC)</v>
      </c>
      <c r="AU119" s="31">
        <v>44866</v>
      </c>
      <c r="AV119" s="40">
        <v>0.28271990740740743</v>
      </c>
      <c r="BW119">
        <v>286</v>
      </c>
      <c r="BX119" t="str">
        <v>MICURA</v>
      </c>
      <c r="BY119" t="str">
        <v>YUSUF AMINU (MIC)</v>
      </c>
      <c r="BZ119" s="31">
        <v>44866</v>
      </c>
      <c r="CA119" s="40">
        <v>0.51841435185185181</v>
      </c>
      <c r="DB119">
        <v>468</v>
      </c>
      <c r="DC119" t="str">
        <v>CONTRACTOR</v>
      </c>
      <c r="DD119" t="str">
        <v>AGESE KENNETH (EMERALD)</v>
      </c>
      <c r="DE119" s="31">
        <v>44866</v>
      </c>
      <c r="DF119" s="40">
        <v>0.7754050925925926</v>
      </c>
    </row>
    <row r="120" spans="1:110" x14ac:dyDescent="0.25">
      <c r="A120" s="109" t="s">
        <v>1227</v>
      </c>
      <c r="B120">
        <v>119</v>
      </c>
      <c r="C120" s="109" t="s">
        <v>52</v>
      </c>
      <c r="D120" s="109" t="s">
        <v>446</v>
      </c>
      <c r="E120" s="94">
        <v>44866</v>
      </c>
      <c r="F120" s="174">
        <v>0.27563657407407405</v>
      </c>
      <c r="G120">
        <v>2</v>
      </c>
      <c r="H120" s="109" t="s">
        <v>447</v>
      </c>
      <c r="I120">
        <v>5488572</v>
      </c>
      <c r="M120">
        <v>850</v>
      </c>
      <c r="N120" t="str">
        <v>OPERATIONS</v>
      </c>
      <c r="O120" t="str">
        <v>OPARA P KEMIAKOLAM (OPS</v>
      </c>
      <c r="P120" s="31">
        <v>44868</v>
      </c>
      <c r="Q120" s="40">
        <v>0.98731481481481487</v>
      </c>
      <c r="AR120">
        <v>139</v>
      </c>
      <c r="AS120" t="str">
        <v>ENGINEERING</v>
      </c>
      <c r="AT120" t="str">
        <v>IPADEOLA IBRAHIM (ENGR)</v>
      </c>
      <c r="AU120" s="31">
        <v>44866</v>
      </c>
      <c r="AV120" s="40">
        <v>0.28436342592592595</v>
      </c>
      <c r="BW120">
        <v>287</v>
      </c>
      <c r="BX120" t="str">
        <v>MICURA</v>
      </c>
      <c r="BY120" t="str">
        <v>ANYADIKE JUDE (MIC)</v>
      </c>
      <c r="BZ120" s="31">
        <v>44866</v>
      </c>
      <c r="CA120" s="40">
        <v>0.51848379629629626</v>
      </c>
      <c r="DB120">
        <v>469</v>
      </c>
      <c r="DC120" t="str">
        <v>CONTRACTOR</v>
      </c>
      <c r="DD120" t="str">
        <v>MONDAY AGHEDO (EMERAL</v>
      </c>
      <c r="DE120" s="31">
        <v>44866</v>
      </c>
      <c r="DF120" s="40">
        <v>0.77547453703703706</v>
      </c>
    </row>
    <row r="121" spans="1:110" x14ac:dyDescent="0.25">
      <c r="A121" s="109" t="s">
        <v>1227</v>
      </c>
      <c r="B121">
        <v>120</v>
      </c>
      <c r="C121" s="109" t="s">
        <v>53</v>
      </c>
      <c r="D121" s="109" t="s">
        <v>200</v>
      </c>
      <c r="E121" s="94">
        <v>44866</v>
      </c>
      <c r="F121" s="174">
        <v>0.27578703703703705</v>
      </c>
      <c r="G121">
        <v>2</v>
      </c>
      <c r="H121" s="109" t="s">
        <v>201</v>
      </c>
      <c r="I121">
        <v>6707513</v>
      </c>
      <c r="M121">
        <v>851</v>
      </c>
      <c r="N121" t="str">
        <v>OPERATIONS</v>
      </c>
      <c r="O121" t="str">
        <v>IDUBOR V ISONALA (OPS)</v>
      </c>
      <c r="P121" s="31">
        <v>44868</v>
      </c>
      <c r="Q121" s="40">
        <v>0.98738425925925921</v>
      </c>
      <c r="AR121">
        <v>140</v>
      </c>
      <c r="AS121" t="str">
        <v>MICURA</v>
      </c>
      <c r="AT121" t="str">
        <v>TAIWO TORIOLA  (MIC)</v>
      </c>
      <c r="AU121" s="31">
        <v>44866</v>
      </c>
      <c r="AV121" s="40">
        <v>0.28457175925925926</v>
      </c>
      <c r="BW121">
        <v>288</v>
      </c>
      <c r="BX121" t="str">
        <v>OPERATIONS</v>
      </c>
      <c r="BY121" t="str">
        <v>ALADA MOHAMMED (OPS)</v>
      </c>
      <c r="BZ121" s="31">
        <v>44866</v>
      </c>
      <c r="CA121" s="40">
        <v>0.51872685185185186</v>
      </c>
      <c r="DB121">
        <v>470</v>
      </c>
      <c r="DC121" t="str">
        <v>MICURA</v>
      </c>
      <c r="DD121" t="str">
        <v>BAYEWO ILESANMI M. (MIC</v>
      </c>
      <c r="DE121" s="31">
        <v>44866</v>
      </c>
      <c r="DF121" s="40">
        <v>0.77553240740740736</v>
      </c>
    </row>
    <row r="122" spans="1:110" x14ac:dyDescent="0.25">
      <c r="A122" s="109" t="s">
        <v>1227</v>
      </c>
      <c r="B122">
        <v>121</v>
      </c>
      <c r="C122" s="109" t="s">
        <v>54</v>
      </c>
      <c r="D122" s="109" t="s">
        <v>450</v>
      </c>
      <c r="E122" s="94">
        <v>44866</v>
      </c>
      <c r="F122" s="174">
        <v>0.27612268518518518</v>
      </c>
      <c r="G122">
        <v>2</v>
      </c>
      <c r="H122" s="109" t="s">
        <v>451</v>
      </c>
      <c r="I122"/>
      <c r="M122">
        <v>852</v>
      </c>
      <c r="N122" t="str">
        <v>OPERATIONS</v>
      </c>
      <c r="O122" t="str">
        <v>IDEM GEORGE (OPS)</v>
      </c>
      <c r="P122" s="31">
        <v>44868</v>
      </c>
      <c r="Q122" s="40">
        <v>0.98745370370370367</v>
      </c>
      <c r="AR122">
        <v>141</v>
      </c>
      <c r="AS122" t="str">
        <v>OPERATIONS</v>
      </c>
      <c r="AT122" t="str">
        <v>UWORATI JUDE (OPS)</v>
      </c>
      <c r="AU122" s="31">
        <v>44866</v>
      </c>
      <c r="AV122" s="40">
        <v>0.2849652777777778</v>
      </c>
      <c r="BW122">
        <v>289</v>
      </c>
      <c r="BX122" t="str">
        <v>MICURA</v>
      </c>
      <c r="BY122" t="str">
        <v>APEH PETER (MIC)</v>
      </c>
      <c r="BZ122" s="31">
        <v>44866</v>
      </c>
      <c r="CA122" s="40">
        <v>0.5190393518518519</v>
      </c>
      <c r="DB122">
        <v>471</v>
      </c>
      <c r="DC122" t="str">
        <v>MICURA</v>
      </c>
      <c r="DD122" t="str">
        <v>INOGUS RASAQ (MICURA)</v>
      </c>
      <c r="DE122" s="31">
        <v>44866</v>
      </c>
      <c r="DF122" s="40">
        <v>0.77611111111111108</v>
      </c>
    </row>
    <row r="123" spans="1:110" x14ac:dyDescent="0.25">
      <c r="A123" s="109" t="s">
        <v>1227</v>
      </c>
      <c r="B123">
        <v>122</v>
      </c>
      <c r="C123" s="109" t="s">
        <v>54</v>
      </c>
      <c r="D123" s="109" t="s">
        <v>530</v>
      </c>
      <c r="E123" s="94">
        <v>44866</v>
      </c>
      <c r="F123" s="174">
        <v>0.27622685185185186</v>
      </c>
      <c r="G123">
        <v>2</v>
      </c>
      <c r="H123" s="109" t="s">
        <v>531</v>
      </c>
      <c r="I123">
        <v>6699761</v>
      </c>
      <c r="M123">
        <v>853</v>
      </c>
      <c r="N123" t="str">
        <v>MICURA</v>
      </c>
      <c r="O123" t="str">
        <v>CASTRO GARUBA (MIC)</v>
      </c>
      <c r="P123" s="31">
        <v>44868</v>
      </c>
      <c r="Q123" s="40">
        <v>0.9891550925925926</v>
      </c>
      <c r="AR123">
        <v>142</v>
      </c>
      <c r="AS123" t="str">
        <v>OPERATIONS</v>
      </c>
      <c r="AT123" t="str">
        <v>EKPENYONG PETER (OPS)</v>
      </c>
      <c r="AU123" s="31">
        <v>44866</v>
      </c>
      <c r="AV123" s="40">
        <v>0.28516203703703702</v>
      </c>
      <c r="BW123">
        <v>290</v>
      </c>
      <c r="BX123" t="str">
        <v>MICURA</v>
      </c>
      <c r="BY123" t="str">
        <v>ISAAC JOHN (MIC)</v>
      </c>
      <c r="BZ123" s="31">
        <v>44866</v>
      </c>
      <c r="CA123" s="40">
        <v>0.51910879629629625</v>
      </c>
      <c r="DB123">
        <v>472</v>
      </c>
      <c r="DC123" t="str">
        <v>ENGINEERING</v>
      </c>
      <c r="DD123" t="str">
        <v>OKANMINIWEL LOT (ENGR)</v>
      </c>
      <c r="DE123" s="31">
        <v>44866</v>
      </c>
      <c r="DF123" s="40">
        <v>0.77620370370370373</v>
      </c>
    </row>
    <row r="124" spans="1:110" x14ac:dyDescent="0.25">
      <c r="A124" s="109" t="s">
        <v>1227</v>
      </c>
      <c r="B124">
        <v>123</v>
      </c>
      <c r="C124" s="109" t="s">
        <v>54</v>
      </c>
      <c r="D124" s="109" t="s">
        <v>428</v>
      </c>
      <c r="E124" s="94">
        <v>44866</v>
      </c>
      <c r="F124" s="174">
        <v>0.27664351851851854</v>
      </c>
      <c r="G124">
        <v>2</v>
      </c>
      <c r="H124" s="109" t="s">
        <v>429</v>
      </c>
      <c r="I124">
        <v>5422390</v>
      </c>
      <c r="M124">
        <v>854</v>
      </c>
      <c r="N124" t="str">
        <v>MICURA</v>
      </c>
      <c r="O124" t="str">
        <v>EMEREMNU LAWRENCE (MIC)</v>
      </c>
      <c r="P124" s="31">
        <v>44868</v>
      </c>
      <c r="Q124" s="40">
        <v>0.99025462962962962</v>
      </c>
      <c r="AR124">
        <v>143</v>
      </c>
      <c r="AS124" t="str">
        <v>ENGINEERING</v>
      </c>
      <c r="AT124" t="str">
        <v>ABDULWAHAB LUQMAN</v>
      </c>
      <c r="AU124" s="31">
        <v>44866</v>
      </c>
      <c r="AV124" s="40">
        <v>0.28555555555555556</v>
      </c>
      <c r="BW124">
        <v>291</v>
      </c>
      <c r="BX124" t="str">
        <v>OPERATIONS</v>
      </c>
      <c r="BY124" t="str">
        <v>YESIRU ADENOLA (OPS)</v>
      </c>
      <c r="BZ124" s="31">
        <v>44866</v>
      </c>
      <c r="CA124" s="40">
        <v>0.52090277777777783</v>
      </c>
      <c r="DB124">
        <v>473</v>
      </c>
      <c r="DC124" t="str">
        <v>MICURA</v>
      </c>
      <c r="DD124" t="str">
        <v>BABATUNDE EBENEZER</v>
      </c>
      <c r="DE124" s="31">
        <v>44866</v>
      </c>
      <c r="DF124" s="40">
        <v>0.77628472222222222</v>
      </c>
    </row>
    <row r="125" spans="1:110" x14ac:dyDescent="0.25">
      <c r="A125" s="109" t="s">
        <v>1227</v>
      </c>
      <c r="B125">
        <v>124</v>
      </c>
      <c r="C125" s="109" t="s">
        <v>54</v>
      </c>
      <c r="D125" s="109" t="s">
        <v>1312</v>
      </c>
      <c r="E125" s="94">
        <v>44866</v>
      </c>
      <c r="F125" s="174">
        <v>0.27694444444444444</v>
      </c>
      <c r="G125">
        <v>2</v>
      </c>
      <c r="H125" s="109" t="s">
        <v>1313</v>
      </c>
      <c r="I125">
        <v>5334331</v>
      </c>
      <c r="M125">
        <v>855</v>
      </c>
      <c r="N125" t="str">
        <v>OPERATIONS</v>
      </c>
      <c r="O125" t="str">
        <v>OSEMUDIAME JAMES (OPS)</v>
      </c>
      <c r="P125" s="31">
        <v>44868</v>
      </c>
      <c r="Q125" s="40">
        <v>0.99114583333333328</v>
      </c>
      <c r="AR125">
        <v>144</v>
      </c>
      <c r="AS125" t="str">
        <v>MICURA</v>
      </c>
      <c r="AT125" t="str">
        <v>ADESOJI OYEBANJI (MIC)</v>
      </c>
      <c r="AU125" s="31">
        <v>44866</v>
      </c>
      <c r="AV125" s="40">
        <v>0.28564814814814815</v>
      </c>
      <c r="BW125">
        <v>292</v>
      </c>
      <c r="BX125" t="str">
        <v>MICURA</v>
      </c>
      <c r="BY125" t="str">
        <v>ODETAYO FEMI (MIC)</v>
      </c>
      <c r="BZ125" s="31">
        <v>44866</v>
      </c>
      <c r="CA125" s="40">
        <v>0.52214120370370365</v>
      </c>
      <c r="DB125">
        <v>474</v>
      </c>
      <c r="DC125" t="str">
        <v>MICURA</v>
      </c>
      <c r="DD125" t="str">
        <v>OLAWALE OGUNLEYE (MIC)</v>
      </c>
      <c r="DE125" s="31">
        <v>44866</v>
      </c>
      <c r="DF125" s="40">
        <v>0.77634259259259264</v>
      </c>
    </row>
    <row r="126" spans="1:110" x14ac:dyDescent="0.25">
      <c r="A126" s="109" t="s">
        <v>1227</v>
      </c>
      <c r="B126">
        <v>125</v>
      </c>
      <c r="C126" s="109" t="s">
        <v>53</v>
      </c>
      <c r="D126" s="109" t="s">
        <v>472</v>
      </c>
      <c r="E126" s="94">
        <v>44866</v>
      </c>
      <c r="F126" s="174">
        <v>0.27717592592592594</v>
      </c>
      <c r="G126">
        <v>2</v>
      </c>
      <c r="H126" s="109" t="s">
        <v>473</v>
      </c>
      <c r="I126"/>
      <c r="M126">
        <v>856</v>
      </c>
      <c r="N126" t="str">
        <v>MICURA</v>
      </c>
      <c r="O126" t="str">
        <v>ABDULLAHI MOHAMMED (MIC</v>
      </c>
      <c r="P126" s="31">
        <v>44868</v>
      </c>
      <c r="Q126" s="40">
        <v>0.99473379629629632</v>
      </c>
      <c r="AR126">
        <v>145</v>
      </c>
      <c r="AS126" t="str">
        <v>ENGINEERING</v>
      </c>
      <c r="AT126" t="str">
        <v>AINA EYITOPE DAVID</v>
      </c>
      <c r="AU126" s="31">
        <v>44866</v>
      </c>
      <c r="AV126" s="40">
        <v>0.28606481481481483</v>
      </c>
      <c r="BW126">
        <v>293</v>
      </c>
      <c r="BX126" t="str">
        <v>MICURA</v>
      </c>
      <c r="BY126" t="str">
        <v>UGA OGBONNIA D. (MIC)</v>
      </c>
      <c r="BZ126" s="31">
        <v>44866</v>
      </c>
      <c r="CA126" s="40">
        <v>0.52271990740740737</v>
      </c>
      <c r="DB126">
        <v>475</v>
      </c>
      <c r="DC126" t="str">
        <v>MICURA</v>
      </c>
      <c r="DD126" t="str">
        <v>CHIKERE CHUBUZOR(MIC)</v>
      </c>
      <c r="DE126" s="31">
        <v>44866</v>
      </c>
      <c r="DF126" s="40">
        <v>0.77650462962962963</v>
      </c>
    </row>
    <row r="127" spans="1:110" x14ac:dyDescent="0.25">
      <c r="A127" s="109" t="s">
        <v>1227</v>
      </c>
      <c r="B127">
        <v>126</v>
      </c>
      <c r="C127" s="109" t="s">
        <v>52</v>
      </c>
      <c r="D127" s="109" t="s">
        <v>1314</v>
      </c>
      <c r="E127" s="94">
        <v>44866</v>
      </c>
      <c r="F127" s="174">
        <v>0.27761574074074075</v>
      </c>
      <c r="G127">
        <v>2</v>
      </c>
      <c r="H127" s="109" t="s">
        <v>1315</v>
      </c>
      <c r="I127">
        <v>14810313</v>
      </c>
      <c r="M127">
        <v>857</v>
      </c>
      <c r="N127" t="str">
        <v>ENGINEERING</v>
      </c>
      <c r="O127" t="str">
        <v>ABOLARIN OLUYEMI (ENGR)</v>
      </c>
      <c r="P127" s="31">
        <v>44868</v>
      </c>
      <c r="Q127" s="40">
        <v>0.99769675925925927</v>
      </c>
      <c r="AR127">
        <v>146</v>
      </c>
      <c r="AS127" t="str">
        <v>ENGINEERING</v>
      </c>
      <c r="AT127" t="str">
        <v>NWGOBILOR THANKGOD</v>
      </c>
      <c r="AU127" s="31">
        <v>44866</v>
      </c>
      <c r="AV127" s="40">
        <v>0.28793981481481479</v>
      </c>
      <c r="BW127">
        <v>294</v>
      </c>
      <c r="BX127" t="str">
        <v>ENGINEERING</v>
      </c>
      <c r="BY127" t="str">
        <v>SABIN KAYITANA (ENGR)</v>
      </c>
      <c r="BZ127" s="31">
        <v>44866</v>
      </c>
      <c r="CA127" s="40">
        <v>0.52357638888888891</v>
      </c>
      <c r="DB127">
        <v>476</v>
      </c>
      <c r="DC127" t="str">
        <v>MICURA</v>
      </c>
      <c r="DD127" t="str">
        <v>LAISU IDRIS (MIC)</v>
      </c>
      <c r="DE127" s="31">
        <v>44866</v>
      </c>
      <c r="DF127" s="40">
        <v>0.77658564814814812</v>
      </c>
    </row>
    <row r="128" spans="1:110" x14ac:dyDescent="0.25">
      <c r="A128" s="109" t="s">
        <v>1227</v>
      </c>
      <c r="B128">
        <v>127</v>
      </c>
      <c r="C128" s="109" t="s">
        <v>54</v>
      </c>
      <c r="D128" s="109" t="s">
        <v>448</v>
      </c>
      <c r="E128" s="94">
        <v>44866</v>
      </c>
      <c r="F128" s="174">
        <v>0.27797453703703706</v>
      </c>
      <c r="G128">
        <v>2</v>
      </c>
      <c r="H128" s="109" t="s">
        <v>449</v>
      </c>
      <c r="I128">
        <v>5353949</v>
      </c>
      <c r="M128">
        <v>1</v>
      </c>
      <c r="N128" t="str">
        <v>MICURA</v>
      </c>
      <c r="O128" t="str">
        <v>RICHARD AMAEZE (MIC)</v>
      </c>
      <c r="P128" s="31">
        <v>44869</v>
      </c>
      <c r="Q128" s="40">
        <v>9.5601851851851855E-3</v>
      </c>
      <c r="AR128">
        <v>147</v>
      </c>
      <c r="AS128" t="str">
        <v>OPERATIONS</v>
      </c>
      <c r="AT128" t="str">
        <v>ATODO SAMSON (OPS)</v>
      </c>
      <c r="AU128" s="31">
        <v>44866</v>
      </c>
      <c r="AV128" s="40">
        <v>0.29083333333333333</v>
      </c>
      <c r="BW128">
        <v>295</v>
      </c>
      <c r="BX128" t="str">
        <v>MICURA</v>
      </c>
      <c r="BY128" t="str">
        <v>ANIEFIOK BASSEY (MIC)</v>
      </c>
      <c r="BZ128" s="31">
        <v>44866</v>
      </c>
      <c r="CA128" s="40">
        <v>0.5240393518518518</v>
      </c>
      <c r="DB128">
        <v>477</v>
      </c>
      <c r="DC128" t="str">
        <v>MICURA</v>
      </c>
      <c r="DD128" t="str">
        <v>CHUKWUMA L. OSAJI (MIC)</v>
      </c>
      <c r="DE128" s="31">
        <v>44866</v>
      </c>
      <c r="DF128" s="40">
        <v>0.77664351851851854</v>
      </c>
    </row>
    <row r="129" spans="1:110" x14ac:dyDescent="0.25">
      <c r="A129" s="109" t="s">
        <v>1227</v>
      </c>
      <c r="B129">
        <v>128</v>
      </c>
      <c r="C129" s="109" t="s">
        <v>54</v>
      </c>
      <c r="D129" s="109" t="s">
        <v>1316</v>
      </c>
      <c r="E129" s="94">
        <v>44866</v>
      </c>
      <c r="F129" s="174">
        <v>0.27856481481481482</v>
      </c>
      <c r="G129">
        <v>2</v>
      </c>
      <c r="H129" s="109" t="s">
        <v>1317</v>
      </c>
      <c r="I129">
        <v>2052000</v>
      </c>
      <c r="M129">
        <v>2</v>
      </c>
      <c r="N129" t="str">
        <v>OPERATIONS</v>
      </c>
      <c r="O129" t="str">
        <v>EKEH K NWABUEZE (OPS)</v>
      </c>
      <c r="P129" s="31">
        <v>44869</v>
      </c>
      <c r="Q129" s="40">
        <v>1.0752314814814815E-2</v>
      </c>
      <c r="AR129">
        <v>148</v>
      </c>
      <c r="AS129" t="str">
        <v>ENGINEERING</v>
      </c>
      <c r="AT129" t="str">
        <v>SUNDAY JOSEPH O. (ENGR)</v>
      </c>
      <c r="AU129" s="31">
        <v>44866</v>
      </c>
      <c r="AV129" s="40">
        <v>0.29092592592592592</v>
      </c>
      <c r="BW129">
        <v>296</v>
      </c>
      <c r="BX129" t="str">
        <v>ENGINEERING</v>
      </c>
      <c r="BY129" t="str">
        <v>DOSUNMU FAROUK O.</v>
      </c>
      <c r="BZ129" s="31">
        <v>44866</v>
      </c>
      <c r="CA129" s="40">
        <v>0.52445601851851853</v>
      </c>
      <c r="DB129">
        <v>478</v>
      </c>
      <c r="DC129" t="str">
        <v>OPERATIONS</v>
      </c>
      <c r="DD129" t="str">
        <v>ATANDA LUKMAN (OPS)</v>
      </c>
      <c r="DE129" s="31">
        <v>44866</v>
      </c>
      <c r="DF129" s="40">
        <v>0.77755787037037039</v>
      </c>
    </row>
    <row r="130" spans="1:110" x14ac:dyDescent="0.25">
      <c r="A130" s="109" t="s">
        <v>1227</v>
      </c>
      <c r="B130">
        <v>129</v>
      </c>
      <c r="C130" s="109" t="s">
        <v>53</v>
      </c>
      <c r="D130" s="109" t="s">
        <v>248</v>
      </c>
      <c r="E130" s="94">
        <v>44866</v>
      </c>
      <c r="F130" s="174">
        <v>0.27863425925925928</v>
      </c>
      <c r="G130">
        <v>2</v>
      </c>
      <c r="H130" s="109" t="s">
        <v>249</v>
      </c>
      <c r="I130">
        <v>6687504</v>
      </c>
      <c r="M130">
        <v>3</v>
      </c>
      <c r="N130" t="str">
        <v>MICURA</v>
      </c>
      <c r="O130" t="str">
        <v>ONI OLALEKAN (MIC)</v>
      </c>
      <c r="P130" s="31">
        <v>44869</v>
      </c>
      <c r="Q130" s="40">
        <v>1.1307870370370371E-2</v>
      </c>
      <c r="AR130">
        <v>149</v>
      </c>
      <c r="AS130" t="str">
        <v>ENGINEERING</v>
      </c>
      <c r="AT130" t="str">
        <v>IMONI FRIDAY (ENGNR)</v>
      </c>
      <c r="AU130" s="31">
        <v>44866</v>
      </c>
      <c r="AV130" s="40">
        <v>0.29185185185185186</v>
      </c>
      <c r="BW130">
        <v>297</v>
      </c>
      <c r="BX130" t="str">
        <v>ENGINEERING</v>
      </c>
      <c r="BY130" t="str">
        <v>AINA EYITOPE DAVID</v>
      </c>
      <c r="BZ130" s="31">
        <v>44866</v>
      </c>
      <c r="CA130" s="40">
        <v>0.52469907407407412</v>
      </c>
      <c r="DB130">
        <v>479</v>
      </c>
      <c r="DC130" t="str">
        <v>OPERATIONS</v>
      </c>
      <c r="DD130" t="str">
        <v>OLANREWAJU SULAIMAN (OP</v>
      </c>
      <c r="DE130" s="31">
        <v>44866</v>
      </c>
      <c r="DF130" s="40">
        <v>0.77793981481481478</v>
      </c>
    </row>
    <row r="131" spans="1:110" x14ac:dyDescent="0.25">
      <c r="A131" s="109" t="s">
        <v>1227</v>
      </c>
      <c r="B131">
        <v>130</v>
      </c>
      <c r="C131" s="109" t="s">
        <v>54</v>
      </c>
      <c r="D131" s="109" t="s">
        <v>436</v>
      </c>
      <c r="E131" s="94">
        <v>44866</v>
      </c>
      <c r="F131" s="174">
        <v>0.27869212962962964</v>
      </c>
      <c r="G131">
        <v>2</v>
      </c>
      <c r="H131" s="109" t="s">
        <v>437</v>
      </c>
      <c r="I131">
        <v>3686961</v>
      </c>
      <c r="M131">
        <v>4</v>
      </c>
      <c r="N131" t="str">
        <v>MICURA</v>
      </c>
      <c r="O131" t="str">
        <v>IBOR IGRI ARCHIBONG (MI</v>
      </c>
      <c r="P131" s="31">
        <v>44869</v>
      </c>
      <c r="Q131" s="40">
        <v>1.1585648148148149E-2</v>
      </c>
      <c r="AR131">
        <v>150</v>
      </c>
      <c r="AS131" t="str">
        <v>ENGINEERING</v>
      </c>
      <c r="AT131" t="str">
        <v>ENOMA GODWIN O (ENGR)</v>
      </c>
      <c r="AU131" s="31">
        <v>44866</v>
      </c>
      <c r="AV131" s="40">
        <v>0.29192129629629632</v>
      </c>
      <c r="BW131">
        <v>298</v>
      </c>
      <c r="BX131" t="str">
        <v>CONTRACTOR</v>
      </c>
      <c r="BY131" t="str">
        <v>NNADI BLESSING (INLAND)</v>
      </c>
      <c r="BZ131" s="31">
        <v>44866</v>
      </c>
      <c r="CA131" s="40">
        <v>0.52475694444444443</v>
      </c>
      <c r="DB131">
        <v>480</v>
      </c>
      <c r="DC131" t="str">
        <v>MICURA</v>
      </c>
      <c r="DD131" t="str">
        <v>PETER ADEDOKUN (MIC)</v>
      </c>
      <c r="DE131" s="31">
        <v>44866</v>
      </c>
      <c r="DF131" s="40">
        <v>0.77824074074074079</v>
      </c>
    </row>
    <row r="132" spans="1:110" x14ac:dyDescent="0.25">
      <c r="A132" s="109" t="s">
        <v>1227</v>
      </c>
      <c r="B132">
        <v>131</v>
      </c>
      <c r="C132" s="109" t="s">
        <v>53</v>
      </c>
      <c r="D132" s="109" t="s">
        <v>504</v>
      </c>
      <c r="E132" s="94">
        <v>44866</v>
      </c>
      <c r="F132" s="174">
        <v>0.27887731481481481</v>
      </c>
      <c r="G132">
        <v>2</v>
      </c>
      <c r="H132" s="109" t="s">
        <v>505</v>
      </c>
      <c r="I132"/>
      <c r="M132">
        <v>5</v>
      </c>
      <c r="N132" t="str">
        <v>MICURA</v>
      </c>
      <c r="O132" t="str">
        <v>OFFEH EZEKIEL AJIRIO(MIC</v>
      </c>
      <c r="P132" s="31">
        <v>44869</v>
      </c>
      <c r="Q132" s="40">
        <v>1.8541666666666668E-2</v>
      </c>
      <c r="AR132">
        <v>151</v>
      </c>
      <c r="AS132" t="str">
        <v>MICURA</v>
      </c>
      <c r="AT132" t="str">
        <v>UKA FREDRICK U.(MIC)</v>
      </c>
      <c r="AU132" s="31">
        <v>44866</v>
      </c>
      <c r="AV132" s="40">
        <v>0.29291666666666666</v>
      </c>
      <c r="BW132">
        <v>299</v>
      </c>
      <c r="BX132" t="str">
        <v>OPERATIONS</v>
      </c>
      <c r="BY132" t="str">
        <v>GANNIU OLANREWAJU (OPS)</v>
      </c>
      <c r="BZ132" s="31">
        <v>44866</v>
      </c>
      <c r="CA132" s="40">
        <v>0.52585648148148145</v>
      </c>
      <c r="DB132">
        <v>481</v>
      </c>
      <c r="DC132" t="str">
        <v>MICURA</v>
      </c>
      <c r="DD132" t="str">
        <v>FELIX EJIKE EZEOGU (MIC</v>
      </c>
      <c r="DE132" s="31">
        <v>44866</v>
      </c>
      <c r="DF132" s="40">
        <v>0.77837962962962959</v>
      </c>
    </row>
    <row r="133" spans="1:110" x14ac:dyDescent="0.25">
      <c r="A133" s="109" t="s">
        <v>1227</v>
      </c>
      <c r="B133">
        <v>132</v>
      </c>
      <c r="C133" s="109" t="s">
        <v>53</v>
      </c>
      <c r="D133" s="109" t="s">
        <v>1318</v>
      </c>
      <c r="E133" s="94">
        <v>44866</v>
      </c>
      <c r="F133" s="174">
        <v>0.27907407407407409</v>
      </c>
      <c r="G133">
        <v>2</v>
      </c>
      <c r="H133" s="109" t="s">
        <v>1319</v>
      </c>
      <c r="I133"/>
      <c r="M133">
        <v>6</v>
      </c>
      <c r="N133" t="str">
        <v>MICURA</v>
      </c>
      <c r="O133" t="str">
        <v>MUSTAFA KARUMO (MIC)</v>
      </c>
      <c r="P133" s="31">
        <v>44869</v>
      </c>
      <c r="Q133" s="40">
        <v>1.9837962962962963E-2</v>
      </c>
      <c r="AR133">
        <v>152</v>
      </c>
      <c r="AS133" t="str">
        <v>ENGINEERING</v>
      </c>
      <c r="AT133" t="str">
        <v>AKINSANYA IBRAHIM</v>
      </c>
      <c r="AU133" s="31">
        <v>44866</v>
      </c>
      <c r="AV133" s="40">
        <v>0.2941435185185185</v>
      </c>
      <c r="BW133">
        <v>300</v>
      </c>
      <c r="BX133" t="str">
        <v>OPERATIONS</v>
      </c>
      <c r="BY133" t="str">
        <v>IDUBOR V ISONALA (OPS)</v>
      </c>
      <c r="BZ133" s="31">
        <v>44866</v>
      </c>
      <c r="CA133" s="40">
        <v>0.52615740740740746</v>
      </c>
      <c r="DB133">
        <v>482</v>
      </c>
      <c r="DC133" t="str">
        <v>MICURA</v>
      </c>
      <c r="DD133" t="str">
        <v>ROMANUS SUCCESS (MIC)</v>
      </c>
      <c r="DE133" s="31">
        <v>44866</v>
      </c>
      <c r="DF133" s="40">
        <v>0.77883101851851855</v>
      </c>
    </row>
    <row r="134" spans="1:110" x14ac:dyDescent="0.25">
      <c r="A134" s="109" t="s">
        <v>1227</v>
      </c>
      <c r="B134">
        <v>133</v>
      </c>
      <c r="C134" s="109" t="s">
        <v>54</v>
      </c>
      <c r="D134" s="109" t="s">
        <v>420</v>
      </c>
      <c r="E134" s="94">
        <v>44866</v>
      </c>
      <c r="F134" s="174">
        <v>0.27922453703703703</v>
      </c>
      <c r="G134">
        <v>2</v>
      </c>
      <c r="H134" s="109" t="s">
        <v>421</v>
      </c>
      <c r="I134">
        <v>5367155</v>
      </c>
      <c r="M134">
        <v>7</v>
      </c>
      <c r="N134" t="str">
        <v>MICURA</v>
      </c>
      <c r="O134" t="str">
        <v>KAREEM TAJUDEEN O. (MIC</v>
      </c>
      <c r="P134" s="31">
        <v>44869</v>
      </c>
      <c r="Q134" s="40">
        <v>3.1956018518518516E-2</v>
      </c>
      <c r="AR134">
        <v>153</v>
      </c>
      <c r="AS134" t="str">
        <v>OPERATIONS</v>
      </c>
      <c r="AT134" t="str">
        <v>MONDAY UNWANA</v>
      </c>
      <c r="AU134" s="31">
        <v>44866</v>
      </c>
      <c r="AV134" s="40">
        <v>0.29417824074074073</v>
      </c>
      <c r="BW134">
        <v>301</v>
      </c>
      <c r="BX134" t="str">
        <v>ENGINEERING</v>
      </c>
      <c r="BY134" t="str">
        <v>IJEAMAKA ESEMELE</v>
      </c>
      <c r="BZ134" s="31">
        <v>44866</v>
      </c>
      <c r="CA134" s="40">
        <v>0.52688657407407402</v>
      </c>
      <c r="DB134">
        <v>483</v>
      </c>
      <c r="DC134" t="str">
        <v>MICURA</v>
      </c>
      <c r="DD134" t="str">
        <v>OKORO BENJAMIN (MIC)</v>
      </c>
      <c r="DE134" s="31">
        <v>44866</v>
      </c>
      <c r="DF134" s="40">
        <v>0.78156250000000005</v>
      </c>
    </row>
    <row r="135" spans="1:110" x14ac:dyDescent="0.25">
      <c r="A135" s="109" t="s">
        <v>1227</v>
      </c>
      <c r="B135">
        <v>134</v>
      </c>
      <c r="C135" s="109" t="s">
        <v>52</v>
      </c>
      <c r="D135" s="109" t="s">
        <v>1320</v>
      </c>
      <c r="E135" s="94">
        <v>44866</v>
      </c>
      <c r="F135" s="174">
        <v>0.28006944444444443</v>
      </c>
      <c r="G135">
        <v>2</v>
      </c>
      <c r="H135" s="109" t="s">
        <v>1321</v>
      </c>
      <c r="I135">
        <v>5364542</v>
      </c>
      <c r="M135">
        <v>8</v>
      </c>
      <c r="N135" t="str">
        <v>OPERATIONS</v>
      </c>
      <c r="O135" t="str">
        <v>OLOYEDE NURUDEEN A. (OP</v>
      </c>
      <c r="P135" s="31">
        <v>44869</v>
      </c>
      <c r="Q135" s="40">
        <v>3.2662037037037038E-2</v>
      </c>
      <c r="AR135">
        <v>154</v>
      </c>
      <c r="AS135" t="str">
        <v>OPERATIONS</v>
      </c>
      <c r="AT135" t="str">
        <v>ADENIJI AYOMIDE (OPS)</v>
      </c>
      <c r="AU135" s="31">
        <v>44866</v>
      </c>
      <c r="AV135" s="40">
        <v>0.29692129629629632</v>
      </c>
      <c r="BW135">
        <v>302</v>
      </c>
      <c r="BX135" t="str">
        <v>COMMERCIAL</v>
      </c>
      <c r="BY135" t="str">
        <v>ABUMUJOR PUTIFE V. (INL)</v>
      </c>
      <c r="BZ135" s="31">
        <v>44866</v>
      </c>
      <c r="CA135" s="40">
        <v>0.52892361111111108</v>
      </c>
      <c r="DB135">
        <v>484</v>
      </c>
      <c r="DC135" t="str">
        <v>MICURA</v>
      </c>
      <c r="DD135" t="str">
        <v>MARSHALL STEPHEN (MIC)</v>
      </c>
      <c r="DE135" s="31">
        <v>44866</v>
      </c>
      <c r="DF135" s="40">
        <v>0.78172453703703704</v>
      </c>
    </row>
    <row r="136" spans="1:110" x14ac:dyDescent="0.25">
      <c r="A136" s="109" t="s">
        <v>1227</v>
      </c>
      <c r="B136">
        <v>135</v>
      </c>
      <c r="C136" s="109" t="s">
        <v>54</v>
      </c>
      <c r="D136" s="109" t="s">
        <v>696</v>
      </c>
      <c r="E136" s="94">
        <v>44866</v>
      </c>
      <c r="F136" s="174">
        <v>0.2807986111111111</v>
      </c>
      <c r="G136">
        <v>2</v>
      </c>
      <c r="H136" s="109" t="s">
        <v>697</v>
      </c>
      <c r="I136">
        <v>8297552</v>
      </c>
      <c r="M136">
        <v>9</v>
      </c>
      <c r="N136" t="str">
        <v>OPERATIONS</v>
      </c>
      <c r="O136" t="str">
        <v>YESIRU ADENOLA (OPS)</v>
      </c>
      <c r="P136" s="31">
        <v>44869</v>
      </c>
      <c r="Q136" s="40">
        <v>3.4965277777777776E-2</v>
      </c>
      <c r="AR136">
        <v>155</v>
      </c>
      <c r="AS136" t="str">
        <v>OLM</v>
      </c>
      <c r="AT136" t="str">
        <v>MBA EJIKE SAMUEL (OLM)</v>
      </c>
      <c r="AU136" s="31">
        <v>44866</v>
      </c>
      <c r="AV136" s="40">
        <v>0.29697916666666668</v>
      </c>
      <c r="BW136">
        <v>303</v>
      </c>
      <c r="BX136" t="str">
        <v>ENGINEERING</v>
      </c>
      <c r="BY136" t="str">
        <v>OPUTE UCHECHUKWU  (ENGR</v>
      </c>
      <c r="BZ136" s="31">
        <v>44866</v>
      </c>
      <c r="CA136" s="40">
        <v>0.52900462962962957</v>
      </c>
      <c r="DB136">
        <v>485</v>
      </c>
      <c r="DC136" t="str">
        <v>ENGINEERING</v>
      </c>
      <c r="DD136" t="str">
        <v>OKPANEFE JOSEPH (ENGR)</v>
      </c>
      <c r="DE136" s="31">
        <v>44866</v>
      </c>
      <c r="DF136" s="40">
        <v>0.78408564814814818</v>
      </c>
    </row>
    <row r="137" spans="1:110" x14ac:dyDescent="0.25">
      <c r="A137" s="109" t="s">
        <v>1227</v>
      </c>
      <c r="B137">
        <v>136</v>
      </c>
      <c r="C137" s="109" t="s">
        <v>52</v>
      </c>
      <c r="D137" s="109" t="s">
        <v>1322</v>
      </c>
      <c r="E137" s="94">
        <v>44866</v>
      </c>
      <c r="F137" s="174">
        <v>0.28145833333333331</v>
      </c>
      <c r="G137">
        <v>2</v>
      </c>
      <c r="H137" s="109" t="s">
        <v>1323</v>
      </c>
      <c r="I137">
        <v>14824003</v>
      </c>
      <c r="M137">
        <v>10</v>
      </c>
      <c r="N137" t="str">
        <v>OPERATIONS</v>
      </c>
      <c r="O137" t="str">
        <v>OGUNLADE KAZEEM (OPS)</v>
      </c>
      <c r="P137" s="31">
        <v>44869</v>
      </c>
      <c r="Q137" s="40">
        <v>5.3101851851851851E-2</v>
      </c>
      <c r="AR137">
        <v>156</v>
      </c>
      <c r="AS137" t="str">
        <v>ENGINEERING</v>
      </c>
      <c r="AT137" t="str">
        <v>DOSUNMU FAROUK O.</v>
      </c>
      <c r="AU137" s="31">
        <v>44866</v>
      </c>
      <c r="AV137" s="40">
        <v>0.29917824074074073</v>
      </c>
      <c r="BW137">
        <v>304</v>
      </c>
      <c r="BX137" t="str">
        <v>ENGINEERING</v>
      </c>
      <c r="BY137" t="str">
        <v>ADENEKAN OLUSEGUN (ENGR</v>
      </c>
      <c r="BZ137" s="31">
        <v>44866</v>
      </c>
      <c r="CA137" s="40">
        <v>0.53105324074074078</v>
      </c>
      <c r="DB137">
        <v>486</v>
      </c>
      <c r="DC137" t="str">
        <v>MICURA</v>
      </c>
      <c r="DD137" t="str">
        <v>HALILU ISIAKA</v>
      </c>
      <c r="DE137" s="31">
        <v>44866</v>
      </c>
      <c r="DF137" s="40">
        <v>0.78425925925925921</v>
      </c>
    </row>
    <row r="138" spans="1:110" x14ac:dyDescent="0.25">
      <c r="A138" s="109" t="s">
        <v>1227</v>
      </c>
      <c r="B138">
        <v>137</v>
      </c>
      <c r="C138" s="109" t="s">
        <v>53</v>
      </c>
      <c r="D138" s="109" t="s">
        <v>268</v>
      </c>
      <c r="E138" s="94">
        <v>44866</v>
      </c>
      <c r="F138" s="174">
        <v>0.28165509259259258</v>
      </c>
      <c r="G138">
        <v>2</v>
      </c>
      <c r="H138" s="109" t="s">
        <v>269</v>
      </c>
      <c r="I138">
        <v>4850516</v>
      </c>
      <c r="M138">
        <v>11</v>
      </c>
      <c r="N138" t="str">
        <v>MICURA</v>
      </c>
      <c r="O138" t="str">
        <v>ADETUNJI OLALEKAN (MIC)</v>
      </c>
      <c r="P138" s="31">
        <v>44869</v>
      </c>
      <c r="Q138" s="40">
        <v>5.3229166666666668E-2</v>
      </c>
      <c r="AR138">
        <v>157</v>
      </c>
      <c r="AS138" t="str">
        <v>ENGINEERING</v>
      </c>
      <c r="AT138" t="str">
        <v>OGBOLU MICHAEL (ENGR)</v>
      </c>
      <c r="AU138" s="31">
        <v>44866</v>
      </c>
      <c r="AV138" s="40">
        <v>0.29924768518518519</v>
      </c>
      <c r="BW138">
        <v>305</v>
      </c>
      <c r="BX138" t="str">
        <v>OLM</v>
      </c>
      <c r="BY138" t="str">
        <v>NTAYI MOSES O. (DRV)</v>
      </c>
      <c r="BZ138" s="31">
        <v>44866</v>
      </c>
      <c r="CA138" s="40">
        <v>0.53271990740740738</v>
      </c>
      <c r="DB138">
        <v>487</v>
      </c>
      <c r="DC138" t="str">
        <v>ENGINEERING</v>
      </c>
      <c r="DD138" t="str">
        <v>SIMEON OLUSHINA (ENGR)</v>
      </c>
      <c r="DE138" s="31">
        <v>44866</v>
      </c>
      <c r="DF138" s="40">
        <v>0.78469907407407402</v>
      </c>
    </row>
    <row r="139" spans="1:110" x14ac:dyDescent="0.25">
      <c r="A139" s="109" t="s">
        <v>1227</v>
      </c>
      <c r="B139">
        <v>138</v>
      </c>
      <c r="C139" s="109" t="s">
        <v>53</v>
      </c>
      <c r="D139" s="109" t="s">
        <v>1141</v>
      </c>
      <c r="E139" s="94">
        <v>44866</v>
      </c>
      <c r="F139" s="174">
        <v>0.28271990740740743</v>
      </c>
      <c r="G139">
        <v>2</v>
      </c>
      <c r="H139" s="109" t="s">
        <v>1142</v>
      </c>
      <c r="I139">
        <v>8900093</v>
      </c>
      <c r="M139">
        <v>12</v>
      </c>
      <c r="N139" t="str">
        <v>MICURA</v>
      </c>
      <c r="O139" t="str">
        <v>NEJUVIE OMOVWAWHO I.(MIC</v>
      </c>
      <c r="P139" s="31">
        <v>44869</v>
      </c>
      <c r="Q139" s="40">
        <v>5.3657407407407411E-2</v>
      </c>
      <c r="AR139">
        <v>158</v>
      </c>
      <c r="AS139" t="str">
        <v>OPERATIONS</v>
      </c>
      <c r="AT139" t="str">
        <v>LUKMON BALOGUN (OPS)</v>
      </c>
      <c r="AU139" s="31">
        <v>44866</v>
      </c>
      <c r="AV139" s="40">
        <v>0.30018518518518517</v>
      </c>
      <c r="BW139">
        <v>306</v>
      </c>
      <c r="BX139" t="str">
        <v>ENGINEERING</v>
      </c>
      <c r="BY139" t="str">
        <v>OGHALI CHRISTAIN (ENGR)</v>
      </c>
      <c r="BZ139" s="31">
        <v>44866</v>
      </c>
      <c r="CA139" s="40">
        <v>0.53377314814814814</v>
      </c>
      <c r="DB139">
        <v>488</v>
      </c>
      <c r="DC139" t="str">
        <v>OPERATIONS</v>
      </c>
      <c r="DD139" t="str">
        <v>SALAMI MUSIBAU (OPS)</v>
      </c>
      <c r="DE139" s="31">
        <v>44866</v>
      </c>
      <c r="DF139" s="40">
        <v>0.78733796296296299</v>
      </c>
    </row>
    <row r="140" spans="1:110" x14ac:dyDescent="0.25">
      <c r="A140" s="109" t="s">
        <v>1227</v>
      </c>
      <c r="B140">
        <v>139</v>
      </c>
      <c r="C140" s="109" t="s">
        <v>54</v>
      </c>
      <c r="D140" s="109" t="s">
        <v>1324</v>
      </c>
      <c r="E140" s="94">
        <v>44866</v>
      </c>
      <c r="F140" s="174">
        <v>0.28436342592592595</v>
      </c>
      <c r="G140">
        <v>2</v>
      </c>
      <c r="H140" s="109" t="s">
        <v>1325</v>
      </c>
      <c r="I140">
        <v>2189493</v>
      </c>
      <c r="M140">
        <v>13</v>
      </c>
      <c r="N140" t="str">
        <v>OPERATIONS</v>
      </c>
      <c r="O140" t="str">
        <v>ADELUGBA KAYODE (MIC)</v>
      </c>
      <c r="P140" s="31">
        <v>44869</v>
      </c>
      <c r="Q140" s="40">
        <v>5.4155092592592595E-2</v>
      </c>
      <c r="AR140">
        <v>159</v>
      </c>
      <c r="AS140" t="str">
        <v>OPERATIONS</v>
      </c>
      <c r="AT140" t="str">
        <v>RAHEEM MUSA (OPS)</v>
      </c>
      <c r="AU140" s="31">
        <v>44866</v>
      </c>
      <c r="AV140" s="40">
        <v>0.30039351851851853</v>
      </c>
      <c r="BW140">
        <v>307</v>
      </c>
      <c r="BX140" t="str">
        <v>OLM</v>
      </c>
      <c r="BY140" t="str">
        <v>OGUNYEMI AYODELE (OLM)</v>
      </c>
      <c r="BZ140" s="31">
        <v>44866</v>
      </c>
      <c r="CA140" s="40">
        <v>0.53618055555555555</v>
      </c>
      <c r="DB140">
        <v>489</v>
      </c>
      <c r="DC140" t="str">
        <v>ENGINEERING</v>
      </c>
      <c r="DD140" t="str">
        <v>OGUNLEYE PETER (ENG)</v>
      </c>
      <c r="DE140" s="31">
        <v>44866</v>
      </c>
      <c r="DF140" s="40">
        <v>0.78791666666666671</v>
      </c>
    </row>
    <row r="141" spans="1:110" x14ac:dyDescent="0.25">
      <c r="A141" s="109" t="s">
        <v>1227</v>
      </c>
      <c r="B141">
        <v>140</v>
      </c>
      <c r="C141" s="109" t="s">
        <v>53</v>
      </c>
      <c r="D141" s="109" t="s">
        <v>430</v>
      </c>
      <c r="E141" s="94">
        <v>44866</v>
      </c>
      <c r="F141" s="174">
        <v>0.28457175925925926</v>
      </c>
      <c r="G141">
        <v>2</v>
      </c>
      <c r="H141" s="109" t="s">
        <v>431</v>
      </c>
      <c r="I141">
        <v>2099334</v>
      </c>
      <c r="M141">
        <v>14</v>
      </c>
      <c r="N141" t="str">
        <v>OPERATIONS</v>
      </c>
      <c r="O141" t="str">
        <v>OMORUYI SUNDAY (OPS)</v>
      </c>
      <c r="P141" s="31">
        <v>44869</v>
      </c>
      <c r="Q141" s="40">
        <v>5.4293981481481485E-2</v>
      </c>
      <c r="AR141">
        <v>160</v>
      </c>
      <c r="AS141" t="str">
        <v>ENGINEERING</v>
      </c>
      <c r="AT141" t="str">
        <v>GODDY NGBONYEBI (ENGR)</v>
      </c>
      <c r="AU141" s="31">
        <v>44866</v>
      </c>
      <c r="AV141" s="40">
        <v>0.30046296296296299</v>
      </c>
      <c r="BW141">
        <v>308</v>
      </c>
      <c r="BX141" t="str">
        <v>OLM</v>
      </c>
      <c r="BY141" t="str">
        <v>NNAJI CHIDOZIE (OLM)</v>
      </c>
      <c r="BZ141" s="31">
        <v>44866</v>
      </c>
      <c r="CA141" s="40">
        <v>0.5376157407407407</v>
      </c>
      <c r="DB141">
        <v>490</v>
      </c>
      <c r="DC141" t="str">
        <v>MICURA</v>
      </c>
      <c r="DD141" t="str">
        <v>CHARLES I. GEORGE(MIC)</v>
      </c>
      <c r="DE141" s="31">
        <v>44866</v>
      </c>
      <c r="DF141" s="40">
        <v>0.78872685185185187</v>
      </c>
    </row>
    <row r="142" spans="1:110" x14ac:dyDescent="0.25">
      <c r="A142" s="109" t="s">
        <v>1227</v>
      </c>
      <c r="B142">
        <v>141</v>
      </c>
      <c r="C142" s="109" t="s">
        <v>52</v>
      </c>
      <c r="D142" s="109" t="s">
        <v>502</v>
      </c>
      <c r="E142" s="94">
        <v>44866</v>
      </c>
      <c r="F142" s="174">
        <v>0.2849652777777778</v>
      </c>
      <c r="G142">
        <v>2</v>
      </c>
      <c r="H142" s="109" t="s">
        <v>503</v>
      </c>
      <c r="I142">
        <v>4850254</v>
      </c>
      <c r="M142">
        <v>15</v>
      </c>
      <c r="N142" t="str">
        <v>OPERATIONS</v>
      </c>
      <c r="O142" t="str">
        <v>BAKARE ADEKUNLE (OPS)</v>
      </c>
      <c r="P142" s="31">
        <v>44869</v>
      </c>
      <c r="Q142" s="40">
        <v>5.4745370370370368E-2</v>
      </c>
      <c r="AR142">
        <v>161</v>
      </c>
      <c r="AS142" t="str">
        <v>ENGINEERING</v>
      </c>
      <c r="AT142" t="str">
        <v>GANIYU RAHMON (ENGR)</v>
      </c>
      <c r="AU142" s="31">
        <v>44866</v>
      </c>
      <c r="AV142" s="40">
        <v>0.30053240740740739</v>
      </c>
      <c r="BW142">
        <v>309</v>
      </c>
      <c r="BX142" t="str">
        <v>OPERATIONS</v>
      </c>
      <c r="BY142" t="str">
        <v>INYOPE MORRIS (OPS)</v>
      </c>
      <c r="BZ142" s="31">
        <v>44866</v>
      </c>
      <c r="CA142" s="40">
        <v>0.53840277777777779</v>
      </c>
      <c r="DB142">
        <v>491</v>
      </c>
      <c r="DC142" t="str">
        <v>CONTRACTOR</v>
      </c>
      <c r="DD142" t="str">
        <v>AJEFU JOSEPH I. (EME)</v>
      </c>
      <c r="DE142" s="31">
        <v>44866</v>
      </c>
      <c r="DF142" s="40">
        <v>0.78908564814814819</v>
      </c>
    </row>
    <row r="143" spans="1:110" x14ac:dyDescent="0.25">
      <c r="A143" s="109" t="s">
        <v>1227</v>
      </c>
      <c r="B143">
        <v>142</v>
      </c>
      <c r="C143" s="109" t="s">
        <v>52</v>
      </c>
      <c r="D143" s="109" t="s">
        <v>614</v>
      </c>
      <c r="E143" s="94">
        <v>44866</v>
      </c>
      <c r="F143" s="174">
        <v>0.28516203703703702</v>
      </c>
      <c r="G143">
        <v>2</v>
      </c>
      <c r="H143" s="109" t="s">
        <v>615</v>
      </c>
      <c r="I143">
        <v>2189692</v>
      </c>
      <c r="M143">
        <v>809</v>
      </c>
      <c r="N143" t="str">
        <v>OPERATIONS</v>
      </c>
      <c r="O143" t="str">
        <v>OWOLABI OLUROPO A .(OPS</v>
      </c>
      <c r="P143" s="31">
        <v>44869</v>
      </c>
      <c r="Q143" s="40">
        <v>0.97688657407407409</v>
      </c>
      <c r="AR143">
        <v>162</v>
      </c>
      <c r="AS143" t="str">
        <v>ENGINEERING</v>
      </c>
      <c r="AT143" t="str">
        <v>SAMSON SOLOMON A.</v>
      </c>
      <c r="AU143" s="31">
        <v>44866</v>
      </c>
      <c r="AV143" s="40">
        <v>0.30178240740740742</v>
      </c>
      <c r="BW143">
        <v>310</v>
      </c>
      <c r="BX143" t="str">
        <v>ENGINEERING</v>
      </c>
      <c r="BY143" t="str">
        <v>ABOLARIN OLUYEMI (ENGR)</v>
      </c>
      <c r="BZ143" s="31">
        <v>44866</v>
      </c>
      <c r="CA143" s="40">
        <v>0.53951388888888885</v>
      </c>
      <c r="DB143">
        <v>492</v>
      </c>
      <c r="DC143" t="str">
        <v>ENGINEERING</v>
      </c>
      <c r="DD143" t="str">
        <v>SALAWU MOHAMMED (DRV)</v>
      </c>
      <c r="DE143" s="31">
        <v>44866</v>
      </c>
      <c r="DF143" s="40">
        <v>0.78930555555555559</v>
      </c>
    </row>
    <row r="144" spans="1:110" x14ac:dyDescent="0.25">
      <c r="A144" s="109" t="s">
        <v>1227</v>
      </c>
      <c r="B144">
        <v>143</v>
      </c>
      <c r="C144" s="109" t="s">
        <v>54</v>
      </c>
      <c r="D144" s="109" t="s">
        <v>686</v>
      </c>
      <c r="E144" s="94">
        <v>44866</v>
      </c>
      <c r="F144" s="174">
        <v>0.28555555555555556</v>
      </c>
      <c r="G144">
        <v>2</v>
      </c>
      <c r="H144" s="109" t="s">
        <v>687</v>
      </c>
      <c r="I144">
        <v>7344849</v>
      </c>
      <c r="M144">
        <v>810</v>
      </c>
      <c r="N144" t="str">
        <v>OPERATIONS</v>
      </c>
      <c r="O144" t="str">
        <v>GBADAMOSI JIMOH (OPS)</v>
      </c>
      <c r="P144" s="31">
        <v>44869</v>
      </c>
      <c r="Q144" s="40">
        <v>0.97695601851851854</v>
      </c>
      <c r="AR144">
        <v>163</v>
      </c>
      <c r="AS144" t="str">
        <v>OPERATIONS</v>
      </c>
      <c r="AT144" t="str">
        <v>OGUNDIMU ABIODUN S. (OP</v>
      </c>
      <c r="AU144" s="31">
        <v>44866</v>
      </c>
      <c r="AV144" s="40">
        <v>0.30288194444444444</v>
      </c>
      <c r="BW144">
        <v>311</v>
      </c>
      <c r="BX144" t="str">
        <v>OLM</v>
      </c>
      <c r="BY144" t="str">
        <v>EKWUEME DONATUS (OLM)</v>
      </c>
      <c r="BZ144" s="31">
        <v>44866</v>
      </c>
      <c r="CA144" s="40">
        <v>0.5395833333333333</v>
      </c>
      <c r="DB144">
        <v>493</v>
      </c>
      <c r="DC144" t="str">
        <v>ENGINEERING</v>
      </c>
      <c r="DD144" t="str">
        <v>ODUTOLA MICHAEL WASIU</v>
      </c>
      <c r="DE144" s="31">
        <v>44866</v>
      </c>
      <c r="DF144" s="40">
        <v>0.78976851851851848</v>
      </c>
    </row>
    <row r="145" spans="1:110" x14ac:dyDescent="0.25">
      <c r="A145" s="109" t="s">
        <v>1227</v>
      </c>
      <c r="B145">
        <v>144</v>
      </c>
      <c r="C145" s="109" t="s">
        <v>53</v>
      </c>
      <c r="D145" s="109" t="s">
        <v>422</v>
      </c>
      <c r="E145" s="94">
        <v>44866</v>
      </c>
      <c r="F145" s="174">
        <v>0.28564814814814815</v>
      </c>
      <c r="G145">
        <v>2</v>
      </c>
      <c r="H145" s="109" t="s">
        <v>423</v>
      </c>
      <c r="I145">
        <v>5425549</v>
      </c>
      <c r="M145">
        <v>811</v>
      </c>
      <c r="N145" t="str">
        <v>OPERATIONS</v>
      </c>
      <c r="O145" t="str">
        <v>AMINU DANLAMI (OPS)</v>
      </c>
      <c r="P145" s="31">
        <v>44869</v>
      </c>
      <c r="Q145" s="40">
        <v>0.97747685185185185</v>
      </c>
      <c r="AR145">
        <v>164</v>
      </c>
      <c r="AS145" t="str">
        <v>MICURA</v>
      </c>
      <c r="AT145" t="str">
        <v>EZIUKWU GERALD (MIC)</v>
      </c>
      <c r="AU145" s="31">
        <v>44866</v>
      </c>
      <c r="AV145" s="40">
        <v>0.30309027777777775</v>
      </c>
      <c r="BW145">
        <v>312</v>
      </c>
      <c r="BX145" t="str">
        <v>ENGINEERING</v>
      </c>
      <c r="BY145" t="str">
        <v>QUADRI OLAWALE (ENGR)</v>
      </c>
      <c r="BZ145" s="31">
        <v>44866</v>
      </c>
      <c r="CA145" s="40">
        <v>0.53981481481481486</v>
      </c>
      <c r="DB145">
        <v>494</v>
      </c>
      <c r="DC145" t="str">
        <v>OPERATIONS</v>
      </c>
      <c r="DD145" t="str">
        <v>OLAOLUWA AROKODARE (OPS</v>
      </c>
      <c r="DE145" s="31">
        <v>44866</v>
      </c>
      <c r="DF145" s="40">
        <v>0.79387731481481483</v>
      </c>
    </row>
    <row r="146" spans="1:110" x14ac:dyDescent="0.25">
      <c r="A146" s="109" t="s">
        <v>1227</v>
      </c>
      <c r="B146">
        <v>145</v>
      </c>
      <c r="C146" s="109" t="s">
        <v>54</v>
      </c>
      <c r="D146" s="109" t="s">
        <v>516</v>
      </c>
      <c r="E146" s="94">
        <v>44866</v>
      </c>
      <c r="F146" s="174">
        <v>0.28606481481481483</v>
      </c>
      <c r="G146">
        <v>2</v>
      </c>
      <c r="H146" s="109" t="s">
        <v>517</v>
      </c>
      <c r="I146">
        <v>7284214</v>
      </c>
      <c r="M146">
        <v>812</v>
      </c>
      <c r="N146" t="str">
        <v>MICURA</v>
      </c>
      <c r="O146" t="str">
        <v>EBIZIMO INGBAIFEGHA (MIC</v>
      </c>
      <c r="P146" s="31">
        <v>44869</v>
      </c>
      <c r="Q146" s="40">
        <v>0.98178240740740741</v>
      </c>
      <c r="AR146">
        <v>165</v>
      </c>
      <c r="AS146" t="str">
        <v>OPERATIONS</v>
      </c>
      <c r="AT146" t="str">
        <v>UMEANO ODIRACHUKWU (OPS</v>
      </c>
      <c r="AU146" s="31">
        <v>44866</v>
      </c>
      <c r="AV146" s="40">
        <v>0.3042361111111111</v>
      </c>
      <c r="BW146">
        <v>313</v>
      </c>
      <c r="BX146" t="str">
        <v>ENGINEERING</v>
      </c>
      <c r="BY146" t="str">
        <v>OMOSHOWON SIMEON (ENGR)</v>
      </c>
      <c r="BZ146" s="31">
        <v>44866</v>
      </c>
      <c r="CA146" s="40">
        <v>0.54002314814814811</v>
      </c>
      <c r="DB146">
        <v>495</v>
      </c>
      <c r="DC146" t="str">
        <v>MICURA</v>
      </c>
      <c r="DD146" t="str">
        <v>AJIBOLA DANIEL (MIC)</v>
      </c>
      <c r="DE146" s="31">
        <v>44866</v>
      </c>
      <c r="DF146" s="40">
        <v>0.79431712962962964</v>
      </c>
    </row>
    <row r="147" spans="1:110" x14ac:dyDescent="0.25">
      <c r="A147" s="109" t="s">
        <v>1227</v>
      </c>
      <c r="B147">
        <v>146</v>
      </c>
      <c r="C147" s="109" t="s">
        <v>54</v>
      </c>
      <c r="D147" s="109" t="s">
        <v>1326</v>
      </c>
      <c r="E147" s="94">
        <v>44866</v>
      </c>
      <c r="F147" s="174">
        <v>0.28793981481481479</v>
      </c>
      <c r="G147">
        <v>2</v>
      </c>
      <c r="H147" s="109" t="s">
        <v>1327</v>
      </c>
      <c r="I147">
        <v>7364142</v>
      </c>
      <c r="M147">
        <v>813</v>
      </c>
      <c r="N147" t="str">
        <v>MICURA</v>
      </c>
      <c r="O147" t="str">
        <v>SHAKIRU RAJI (MIC)</v>
      </c>
      <c r="P147" s="31">
        <v>44869</v>
      </c>
      <c r="Q147" s="40">
        <v>0.9818634259259259</v>
      </c>
      <c r="AR147">
        <v>166</v>
      </c>
      <c r="AS147" t="str">
        <v>ENGINEERING</v>
      </c>
      <c r="AT147" t="str">
        <v>OLOSUNDE ELIKANAH (ENGR</v>
      </c>
      <c r="AU147" s="31">
        <v>44866</v>
      </c>
      <c r="AV147" s="40">
        <v>0.32848379629629632</v>
      </c>
      <c r="BW147">
        <v>314</v>
      </c>
      <c r="BX147" t="str">
        <v>OPERATIONS</v>
      </c>
      <c r="BY147" t="str">
        <v>EHIMEN RICHARD (OPS)</v>
      </c>
      <c r="BZ147" s="31">
        <v>44866</v>
      </c>
      <c r="CA147" s="40">
        <v>0.54256944444444444</v>
      </c>
      <c r="DB147">
        <v>496</v>
      </c>
      <c r="DC147" t="str">
        <v>MICURA</v>
      </c>
      <c r="DD147" t="str">
        <v>EDIANAOBONG FRANKSON(MIC</v>
      </c>
      <c r="DE147" s="31">
        <v>44866</v>
      </c>
      <c r="DF147" s="40">
        <v>0.79457175925925927</v>
      </c>
    </row>
    <row r="148" spans="1:110" x14ac:dyDescent="0.25">
      <c r="A148" s="109" t="s">
        <v>1227</v>
      </c>
      <c r="B148">
        <v>147</v>
      </c>
      <c r="C148" s="109" t="s">
        <v>52</v>
      </c>
      <c r="D148" s="109" t="s">
        <v>1328</v>
      </c>
      <c r="E148" s="94">
        <v>44866</v>
      </c>
      <c r="F148" s="174">
        <v>0.29083333333333333</v>
      </c>
      <c r="G148">
        <v>2</v>
      </c>
      <c r="H148" s="109" t="s">
        <v>1329</v>
      </c>
      <c r="I148">
        <v>14942223</v>
      </c>
      <c r="M148">
        <v>814</v>
      </c>
      <c r="N148" t="str">
        <v>MICURA</v>
      </c>
      <c r="O148" t="str">
        <v>PROGRESS AKHIMIEN (MIC)</v>
      </c>
      <c r="P148" s="31">
        <v>44869</v>
      </c>
      <c r="Q148" s="40">
        <v>0.98229166666666667</v>
      </c>
      <c r="AR148">
        <v>167</v>
      </c>
      <c r="AS148" t="str">
        <v>ENGINEERING</v>
      </c>
      <c r="AT148" t="str">
        <v>KOYA SAMUEL (ENGR)</v>
      </c>
      <c r="AU148" s="31">
        <v>44866</v>
      </c>
      <c r="AV148" s="40">
        <v>0.32991898148148147</v>
      </c>
      <c r="BW148">
        <v>315</v>
      </c>
      <c r="BX148" t="str">
        <v>OPERATIONS</v>
      </c>
      <c r="BY148" t="str">
        <v>GOODLUCK IZOKA (OPS)</v>
      </c>
      <c r="BZ148" s="31">
        <v>44866</v>
      </c>
      <c r="CA148" s="40">
        <v>0.54942129629629632</v>
      </c>
      <c r="DB148">
        <v>497</v>
      </c>
      <c r="DC148" t="str">
        <v>OPERATIONS</v>
      </c>
      <c r="DD148" t="str">
        <v>IYANDA HAMMED O. (OPS)</v>
      </c>
      <c r="DE148" s="31">
        <v>44866</v>
      </c>
      <c r="DF148" s="40">
        <v>0.79469907407407403</v>
      </c>
    </row>
    <row r="149" spans="1:110" x14ac:dyDescent="0.25">
      <c r="A149" s="109" t="s">
        <v>1227</v>
      </c>
      <c r="B149">
        <v>148</v>
      </c>
      <c r="C149" s="109" t="s">
        <v>54</v>
      </c>
      <c r="D149" s="109" t="s">
        <v>388</v>
      </c>
      <c r="E149" s="94">
        <v>44866</v>
      </c>
      <c r="F149" s="174">
        <v>0.29092592592592592</v>
      </c>
      <c r="G149">
        <v>2</v>
      </c>
      <c r="H149" s="109" t="s">
        <v>389</v>
      </c>
      <c r="I149">
        <v>6693674</v>
      </c>
      <c r="M149">
        <v>815</v>
      </c>
      <c r="N149" t="str">
        <v>MICURA</v>
      </c>
      <c r="O149" t="str">
        <v>HOPE NWAGBO (MIC)</v>
      </c>
      <c r="P149" s="31">
        <v>44869</v>
      </c>
      <c r="Q149" s="40">
        <v>0.98328703703703701</v>
      </c>
      <c r="AR149">
        <v>168</v>
      </c>
      <c r="AS149" t="str">
        <v>ENGINEERING</v>
      </c>
      <c r="AT149" t="str">
        <v>NKWOAGU AUGUSTINE (ENGR</v>
      </c>
      <c r="AU149" s="31">
        <v>44866</v>
      </c>
      <c r="AV149" s="40">
        <v>0.33164351851851853</v>
      </c>
      <c r="BW149">
        <v>316</v>
      </c>
      <c r="BX149" t="str">
        <v>OPERATIONS</v>
      </c>
      <c r="BY149" t="str">
        <v>MONDAY UNWANA</v>
      </c>
      <c r="BZ149" s="31">
        <v>44866</v>
      </c>
      <c r="CA149" s="40">
        <v>0.54958333333333331</v>
      </c>
      <c r="DB149">
        <v>498</v>
      </c>
      <c r="DC149" t="str">
        <v>ENGINEERING</v>
      </c>
      <c r="DD149" t="str">
        <v>NWAEKE MICHAEL (ENGR)</v>
      </c>
      <c r="DE149" s="31">
        <v>44866</v>
      </c>
      <c r="DF149" s="40">
        <v>0.7989236111111111</v>
      </c>
    </row>
    <row r="150" spans="1:110" x14ac:dyDescent="0.25">
      <c r="A150" s="109" t="s">
        <v>1227</v>
      </c>
      <c r="B150">
        <v>149</v>
      </c>
      <c r="C150" s="109" t="s">
        <v>54</v>
      </c>
      <c r="D150" s="109" t="s">
        <v>262</v>
      </c>
      <c r="E150" s="94">
        <v>44866</v>
      </c>
      <c r="F150" s="174">
        <v>0.29185185185185186</v>
      </c>
      <c r="G150">
        <v>2</v>
      </c>
      <c r="H150" s="109" t="s">
        <v>263</v>
      </c>
      <c r="I150">
        <v>2790017</v>
      </c>
      <c r="M150">
        <v>816</v>
      </c>
      <c r="N150" t="str">
        <v>MICURA</v>
      </c>
      <c r="O150" t="str">
        <v>ADEKOYA SAHEED L. (MIC)</v>
      </c>
      <c r="P150" s="31">
        <v>44869</v>
      </c>
      <c r="Q150" s="40">
        <v>0.98358796296296291</v>
      </c>
      <c r="AR150">
        <v>169</v>
      </c>
      <c r="AS150" t="str">
        <v>MICURA</v>
      </c>
      <c r="AT150" t="str">
        <v>ANTHUNY IKECHUKWU (MIC)</v>
      </c>
      <c r="AU150" s="31">
        <v>44866</v>
      </c>
      <c r="AV150" s="40">
        <v>0.3319097222222222</v>
      </c>
      <c r="BW150">
        <v>317</v>
      </c>
      <c r="BX150" t="str">
        <v>ENGINEERING</v>
      </c>
      <c r="BY150" t="str">
        <v>MUKAILA IBRAHIM</v>
      </c>
      <c r="BZ150" s="31">
        <v>44866</v>
      </c>
      <c r="CA150" s="40">
        <v>0.55085648148148147</v>
      </c>
      <c r="DB150">
        <v>499</v>
      </c>
      <c r="DC150" t="str">
        <v>OPERATIONS</v>
      </c>
      <c r="DD150" t="str">
        <v>APATA JULIANAH K. (OPS)</v>
      </c>
      <c r="DE150" s="31">
        <v>44866</v>
      </c>
      <c r="DF150" s="40">
        <v>0.79954861111111108</v>
      </c>
    </row>
    <row r="151" spans="1:110" x14ac:dyDescent="0.25">
      <c r="A151" s="109" t="s">
        <v>1227</v>
      </c>
      <c r="B151">
        <v>150</v>
      </c>
      <c r="C151" s="109" t="s">
        <v>54</v>
      </c>
      <c r="D151" s="109" t="s">
        <v>621</v>
      </c>
      <c r="E151" s="94">
        <v>44866</v>
      </c>
      <c r="F151" s="174">
        <v>0.29192129629629632</v>
      </c>
      <c r="G151">
        <v>2</v>
      </c>
      <c r="H151" s="109" t="s">
        <v>622</v>
      </c>
      <c r="I151">
        <v>2704243</v>
      </c>
      <c r="M151">
        <v>817</v>
      </c>
      <c r="N151" t="str">
        <v>OPERATIONS</v>
      </c>
      <c r="O151" t="str">
        <v>ADEYEMO TOHEEB</v>
      </c>
      <c r="P151" s="31">
        <v>44869</v>
      </c>
      <c r="Q151" s="40">
        <v>0.98446759259259264</v>
      </c>
      <c r="AR151">
        <v>170</v>
      </c>
      <c r="AS151" t="str">
        <v>OPERATIONS</v>
      </c>
      <c r="AT151" t="str">
        <v>SALAMI MUSIBAU (OPS)</v>
      </c>
      <c r="AU151" s="31">
        <v>44866</v>
      </c>
      <c r="AV151" s="40">
        <v>0.35280092592592593</v>
      </c>
      <c r="BW151">
        <v>318</v>
      </c>
      <c r="BX151" t="str">
        <v>MICURA</v>
      </c>
      <c r="BY151" t="str">
        <v>IKPEACHUNWA DENNIS (MIC)</v>
      </c>
      <c r="BZ151" s="31">
        <v>44866</v>
      </c>
      <c r="CA151" s="40">
        <v>0.55501157407407409</v>
      </c>
      <c r="DB151">
        <v>500</v>
      </c>
      <c r="DC151" t="str">
        <v>MICURA</v>
      </c>
      <c r="DD151" t="str">
        <v>OLUSHOLA AYORINDE (MIC)</v>
      </c>
      <c r="DE151" s="31">
        <v>44866</v>
      </c>
      <c r="DF151" s="40">
        <v>0.80033564814814817</v>
      </c>
    </row>
    <row r="152" spans="1:110" x14ac:dyDescent="0.25">
      <c r="A152" s="109" t="s">
        <v>1227</v>
      </c>
      <c r="B152">
        <v>151</v>
      </c>
      <c r="C152" s="109" t="s">
        <v>53</v>
      </c>
      <c r="D152" s="109" t="s">
        <v>202</v>
      </c>
      <c r="E152" s="94">
        <v>44866</v>
      </c>
      <c r="F152" s="174">
        <v>0.29291666666666666</v>
      </c>
      <c r="G152">
        <v>2</v>
      </c>
      <c r="H152" s="109" t="s">
        <v>203</v>
      </c>
      <c r="I152"/>
      <c r="M152">
        <v>818</v>
      </c>
      <c r="N152" t="str">
        <v>OPERATIONS</v>
      </c>
      <c r="O152" t="str">
        <v>JUDE O. STANLEY (OPS)</v>
      </c>
      <c r="P152" s="31">
        <v>44869</v>
      </c>
      <c r="Q152" s="40">
        <v>0.98450231481481476</v>
      </c>
      <c r="AR152">
        <v>171</v>
      </c>
      <c r="AS152" t="str">
        <v>MICURA</v>
      </c>
      <c r="AT152" t="str">
        <v>AKINWANDE LATEEF</v>
      </c>
      <c r="AU152" s="31">
        <v>44866</v>
      </c>
      <c r="AV152" s="40">
        <v>0.40155092592592595</v>
      </c>
      <c r="BW152">
        <v>319</v>
      </c>
      <c r="BX152" t="str">
        <v>OPERATIONS</v>
      </c>
      <c r="BY152" t="str">
        <v>EKEH K NWABUEZE (OPS)</v>
      </c>
      <c r="BZ152" s="31">
        <v>44866</v>
      </c>
      <c r="CA152" s="40">
        <v>0.55549768518518516</v>
      </c>
      <c r="DB152">
        <v>501</v>
      </c>
      <c r="DC152" t="str">
        <v>MICURA</v>
      </c>
      <c r="DD152" t="str">
        <v>CASTRO GARUBA (MIC)</v>
      </c>
      <c r="DE152" s="31">
        <v>44866</v>
      </c>
      <c r="DF152" s="40">
        <v>0.80052083333333335</v>
      </c>
    </row>
    <row r="153" spans="1:110" x14ac:dyDescent="0.25">
      <c r="A153" s="109" t="s">
        <v>1227</v>
      </c>
      <c r="B153">
        <v>152</v>
      </c>
      <c r="C153" s="109" t="s">
        <v>54</v>
      </c>
      <c r="D153" s="109" t="s">
        <v>468</v>
      </c>
      <c r="E153" s="94">
        <v>44866</v>
      </c>
      <c r="F153" s="174">
        <v>0.2941435185185185</v>
      </c>
      <c r="G153">
        <v>2</v>
      </c>
      <c r="H153" s="109" t="s">
        <v>469</v>
      </c>
      <c r="I153">
        <v>7353518</v>
      </c>
      <c r="M153">
        <v>819</v>
      </c>
      <c r="N153" t="str">
        <v>ENGINEERING</v>
      </c>
      <c r="O153" t="str">
        <v>WASIU LAWAL (ENGR)</v>
      </c>
      <c r="P153" s="31">
        <v>44869</v>
      </c>
      <c r="Q153" s="40">
        <v>0.98478009259259258</v>
      </c>
      <c r="AR153">
        <v>24</v>
      </c>
      <c r="AS153" t="str">
        <v>MICURA</v>
      </c>
      <c r="AT153" t="str">
        <v>ADESOJI OYEBANJI (MIC)</v>
      </c>
      <c r="AU153" s="31">
        <v>44867</v>
      </c>
      <c r="AV153" s="40">
        <v>0.25141203703703702</v>
      </c>
      <c r="BW153">
        <v>320</v>
      </c>
      <c r="BX153" t="str">
        <v>MICURA</v>
      </c>
      <c r="BY153" t="str">
        <v>NWACHI ANTHONY (MIC)</v>
      </c>
      <c r="BZ153" s="31">
        <v>44866</v>
      </c>
      <c r="CA153" s="40">
        <v>0.55561342592592589</v>
      </c>
      <c r="DB153">
        <v>502</v>
      </c>
      <c r="DC153" t="str">
        <v>OPERATIONS</v>
      </c>
      <c r="DD153" t="str">
        <v>EMMANUEL PROSPER N. (OP</v>
      </c>
      <c r="DE153" s="31">
        <v>44866</v>
      </c>
      <c r="DF153" s="40">
        <v>0.80337962962962961</v>
      </c>
    </row>
    <row r="154" spans="1:110" x14ac:dyDescent="0.25">
      <c r="A154" s="109" t="s">
        <v>1227</v>
      </c>
      <c r="B154">
        <v>153</v>
      </c>
      <c r="C154" s="109" t="s">
        <v>52</v>
      </c>
      <c r="D154" s="109" t="s">
        <v>1330</v>
      </c>
      <c r="E154" s="94">
        <v>44866</v>
      </c>
      <c r="F154" s="174">
        <v>0.29417824074074073</v>
      </c>
      <c r="G154">
        <v>2</v>
      </c>
      <c r="H154" s="109" t="s">
        <v>1331</v>
      </c>
      <c r="I154">
        <v>3685301</v>
      </c>
      <c r="M154">
        <v>820</v>
      </c>
      <c r="N154" t="str">
        <v>ENGINEERING</v>
      </c>
      <c r="O154" t="str">
        <v>YAHAYA BASHIRU (ENGR)</v>
      </c>
      <c r="P154" s="31">
        <v>44869</v>
      </c>
      <c r="Q154" s="40">
        <v>0.98486111111111108</v>
      </c>
      <c r="AR154">
        <v>25</v>
      </c>
      <c r="AS154" t="str">
        <v>MICURA</v>
      </c>
      <c r="AT154" t="str">
        <v>OKEKE OLISAEMEKA</v>
      </c>
      <c r="AU154" s="31">
        <v>44867</v>
      </c>
      <c r="AV154" s="40">
        <v>0.25148148148148147</v>
      </c>
      <c r="BW154">
        <v>321</v>
      </c>
      <c r="BX154" t="str">
        <v>MICURA</v>
      </c>
      <c r="BY154" t="str">
        <v>SHEDRACK DRISU (MIC)</v>
      </c>
      <c r="BZ154" s="31">
        <v>44866</v>
      </c>
      <c r="CA154" s="40">
        <v>0.5569560185185185</v>
      </c>
      <c r="DB154">
        <v>503</v>
      </c>
      <c r="DC154" t="str">
        <v>MICURA</v>
      </c>
      <c r="DD154" t="str">
        <v>EDUH AZUBUIKE E. (MIC)</v>
      </c>
      <c r="DE154" s="31">
        <v>44866</v>
      </c>
      <c r="DF154" s="40">
        <v>0.80355324074074075</v>
      </c>
    </row>
    <row r="155" spans="1:110" x14ac:dyDescent="0.25">
      <c r="A155" s="109" t="s">
        <v>1227</v>
      </c>
      <c r="B155">
        <v>154</v>
      </c>
      <c r="C155" s="109" t="s">
        <v>52</v>
      </c>
      <c r="D155" s="109" t="s">
        <v>779</v>
      </c>
      <c r="E155" s="94">
        <v>44866</v>
      </c>
      <c r="F155" s="174">
        <v>0.29692129629629632</v>
      </c>
      <c r="G155">
        <v>2</v>
      </c>
      <c r="H155" s="109" t="s">
        <v>780</v>
      </c>
      <c r="I155">
        <v>5381595</v>
      </c>
      <c r="M155">
        <v>821</v>
      </c>
      <c r="N155" t="str">
        <v>ENGINEERING</v>
      </c>
      <c r="O155" t="str">
        <v>EBO KEHINDE (ENGR)</v>
      </c>
      <c r="P155" s="31">
        <v>44869</v>
      </c>
      <c r="Q155" s="40">
        <v>0.98605324074074074</v>
      </c>
      <c r="AR155">
        <v>26</v>
      </c>
      <c r="AS155" t="str">
        <v>ENGINEERING</v>
      </c>
      <c r="AT155" t="str">
        <v>EBO KEHINDE (ENGR)</v>
      </c>
      <c r="AU155" s="31">
        <v>44867</v>
      </c>
      <c r="AV155" s="40">
        <v>0.25212962962962965</v>
      </c>
      <c r="BW155">
        <v>322</v>
      </c>
      <c r="BX155" t="str">
        <v>OPERATIONS</v>
      </c>
      <c r="BY155" t="str">
        <v>NURUDEEN SIMPA (MIC)</v>
      </c>
      <c r="BZ155" s="31">
        <v>44866</v>
      </c>
      <c r="CA155" s="40">
        <v>0.55819444444444444</v>
      </c>
      <c r="DB155">
        <v>504</v>
      </c>
      <c r="DC155" t="str">
        <v>MICURA</v>
      </c>
      <c r="DD155" t="str">
        <v>AKINFENWA OLUWAYEMI (MI</v>
      </c>
      <c r="DE155" s="31">
        <v>44866</v>
      </c>
      <c r="DF155" s="40">
        <v>0.80569444444444449</v>
      </c>
    </row>
    <row r="156" spans="1:110" x14ac:dyDescent="0.25">
      <c r="A156" s="109" t="s">
        <v>1227</v>
      </c>
      <c r="B156">
        <v>155</v>
      </c>
      <c r="C156" s="109" t="s">
        <v>57</v>
      </c>
      <c r="D156" s="109" t="s">
        <v>1332</v>
      </c>
      <c r="E156" s="94">
        <v>44866</v>
      </c>
      <c r="F156" s="174">
        <v>0.29697916666666668</v>
      </c>
      <c r="G156">
        <v>2</v>
      </c>
      <c r="H156" s="109" t="s">
        <v>1333</v>
      </c>
      <c r="I156">
        <v>14936017</v>
      </c>
      <c r="M156">
        <v>822</v>
      </c>
      <c r="N156" t="str">
        <v>ENGINEERING</v>
      </c>
      <c r="O156" t="str">
        <v>OLAYINKA EBENEZER A.</v>
      </c>
      <c r="P156" s="31">
        <v>44869</v>
      </c>
      <c r="Q156" s="40">
        <v>0.98613425925925924</v>
      </c>
      <c r="AR156">
        <v>27</v>
      </c>
      <c r="AS156" t="str">
        <v>MICURA</v>
      </c>
      <c r="AT156" t="str">
        <v>AMOGO E. JOHNSON</v>
      </c>
      <c r="AU156" s="31">
        <v>44867</v>
      </c>
      <c r="AV156" s="40">
        <v>0.25219907407407405</v>
      </c>
      <c r="BW156">
        <v>323</v>
      </c>
      <c r="BX156" t="str">
        <v>MICURA</v>
      </c>
      <c r="BY156" t="str">
        <v>OKEBUNOR BOB C. (MIC)</v>
      </c>
      <c r="BZ156" s="31">
        <v>44866</v>
      </c>
      <c r="CA156" s="40">
        <v>0.55880787037037039</v>
      </c>
      <c r="DB156">
        <v>505</v>
      </c>
      <c r="DC156" t="str">
        <v>MICURA</v>
      </c>
      <c r="DD156" t="str">
        <v>KAREEM TAJUDEEN O. (MIC</v>
      </c>
      <c r="DE156" s="31">
        <v>44866</v>
      </c>
      <c r="DF156" s="40">
        <v>0.81072916666666661</v>
      </c>
    </row>
    <row r="157" spans="1:110" x14ac:dyDescent="0.25">
      <c r="A157" s="109" t="s">
        <v>1227</v>
      </c>
      <c r="B157">
        <v>156</v>
      </c>
      <c r="C157" s="109" t="s">
        <v>54</v>
      </c>
      <c r="D157" s="109" t="s">
        <v>1334</v>
      </c>
      <c r="E157" s="94">
        <v>44866</v>
      </c>
      <c r="F157" s="174">
        <v>0.29917824074074073</v>
      </c>
      <c r="G157">
        <v>2</v>
      </c>
      <c r="H157" s="109" t="s">
        <v>1335</v>
      </c>
      <c r="I157">
        <v>7360552</v>
      </c>
      <c r="M157">
        <v>823</v>
      </c>
      <c r="N157" t="str">
        <v>ENGINEERING</v>
      </c>
      <c r="O157" t="str">
        <v>BAMFMORE ABIOLE (ENG)</v>
      </c>
      <c r="P157" s="31">
        <v>44869</v>
      </c>
      <c r="Q157" s="40">
        <v>0.98622685185185188</v>
      </c>
      <c r="AR157">
        <v>28</v>
      </c>
      <c r="AS157" t="str">
        <v>MICURA</v>
      </c>
      <c r="AT157" t="str">
        <v>BABATUNDE EBENEZER</v>
      </c>
      <c r="AU157" s="31">
        <v>44867</v>
      </c>
      <c r="AV157" s="40">
        <v>0.2522685185185185</v>
      </c>
      <c r="BW157">
        <v>324</v>
      </c>
      <c r="BX157" t="str">
        <v>OPERATIONS</v>
      </c>
      <c r="BY157" t="str">
        <v>OGUNDIMU ABIODUN S. (OP</v>
      </c>
      <c r="BZ157" s="31">
        <v>44866</v>
      </c>
      <c r="CA157" s="40">
        <v>0.55989583333333337</v>
      </c>
      <c r="DB157">
        <v>506</v>
      </c>
      <c r="DC157" t="str">
        <v>MICURA</v>
      </c>
      <c r="DD157" t="str">
        <v>OBI ONYEDIKA M. (MIC)</v>
      </c>
      <c r="DE157" s="31">
        <v>44866</v>
      </c>
      <c r="DF157" s="40">
        <v>0.8110532407407407</v>
      </c>
    </row>
    <row r="158" spans="1:110" x14ac:dyDescent="0.25">
      <c r="A158" s="109" t="s">
        <v>1227</v>
      </c>
      <c r="B158">
        <v>157</v>
      </c>
      <c r="C158" s="109" t="s">
        <v>54</v>
      </c>
      <c r="D158" s="109" t="s">
        <v>819</v>
      </c>
      <c r="E158" s="94">
        <v>44866</v>
      </c>
      <c r="F158" s="174">
        <v>0.29924768518518519</v>
      </c>
      <c r="G158">
        <v>2</v>
      </c>
      <c r="H158" s="109" t="s">
        <v>820</v>
      </c>
      <c r="I158">
        <v>5476503</v>
      </c>
      <c r="M158">
        <v>824</v>
      </c>
      <c r="N158" t="str">
        <v>OPERATIONS</v>
      </c>
      <c r="O158" t="str">
        <v>OJOBOR GOD'SPOWER (OPS)</v>
      </c>
      <c r="P158" s="31">
        <v>44869</v>
      </c>
      <c r="Q158" s="40">
        <v>0.98644675925925929</v>
      </c>
      <c r="AR158">
        <v>29</v>
      </c>
      <c r="AS158" t="str">
        <v>ENGINEERING</v>
      </c>
      <c r="AT158" t="str">
        <v>MAKINDE OYEGBOLA A (ENG</v>
      </c>
      <c r="AU158" s="31">
        <v>44867</v>
      </c>
      <c r="AV158" s="40">
        <v>0.25232638888888886</v>
      </c>
      <c r="BW158">
        <v>325</v>
      </c>
      <c r="BX158" t="str">
        <v>OPERATIONS</v>
      </c>
      <c r="BY158" t="str">
        <v>EDEM VICTOR GODFREY</v>
      </c>
      <c r="BZ158" s="31">
        <v>44866</v>
      </c>
      <c r="CA158" s="40">
        <v>0.56406250000000002</v>
      </c>
      <c r="DB158">
        <v>507</v>
      </c>
      <c r="DC158" t="str">
        <v>MICURA</v>
      </c>
      <c r="DD158" t="str">
        <v>ESEGIARU NICHOLAS (MIC)</v>
      </c>
      <c r="DE158" s="31">
        <v>44866</v>
      </c>
      <c r="DF158" s="40">
        <v>0.81109953703703708</v>
      </c>
    </row>
    <row r="159" spans="1:110" x14ac:dyDescent="0.25">
      <c r="A159" s="109" t="s">
        <v>1227</v>
      </c>
      <c r="B159">
        <v>158</v>
      </c>
      <c r="C159" s="109" t="s">
        <v>52</v>
      </c>
      <c r="D159" s="109" t="s">
        <v>1336</v>
      </c>
      <c r="E159" s="94">
        <v>44866</v>
      </c>
      <c r="F159" s="174">
        <v>0.30018518518518517</v>
      </c>
      <c r="G159">
        <v>2</v>
      </c>
      <c r="H159" s="109" t="s">
        <v>1337</v>
      </c>
      <c r="I159">
        <v>2705654</v>
      </c>
      <c r="M159">
        <v>825</v>
      </c>
      <c r="N159" t="str">
        <v>ENGINEERING</v>
      </c>
      <c r="O159" t="str">
        <v>MUSTAPHA ADEBAYO (ENGR)</v>
      </c>
      <c r="P159" s="31">
        <v>44869</v>
      </c>
      <c r="Q159" s="40">
        <v>0.98657407407407405</v>
      </c>
      <c r="AR159">
        <v>30</v>
      </c>
      <c r="AS159" t="str">
        <v>MICURA</v>
      </c>
      <c r="AT159" t="str">
        <v>HALILU ISIAKA</v>
      </c>
      <c r="AU159" s="31">
        <v>44867</v>
      </c>
      <c r="AV159" s="40">
        <v>0.25289351851851855</v>
      </c>
      <c r="BW159">
        <v>326</v>
      </c>
      <c r="BX159" t="str">
        <v>MICURA</v>
      </c>
      <c r="BY159" t="str">
        <v>DENNIS OGBONNA (MIC)</v>
      </c>
      <c r="BZ159" s="31">
        <v>44866</v>
      </c>
      <c r="CA159" s="40">
        <v>0.58020833333333333</v>
      </c>
      <c r="DB159">
        <v>508</v>
      </c>
      <c r="DC159" t="str">
        <v>MICURA</v>
      </c>
      <c r="DD159" t="str">
        <v>ITOYA OGUN T. (MIC)</v>
      </c>
      <c r="DE159" s="31">
        <v>44866</v>
      </c>
      <c r="DF159" s="40">
        <v>0.81243055555555554</v>
      </c>
    </row>
    <row r="160" spans="1:110" x14ac:dyDescent="0.25">
      <c r="A160" s="109" t="s">
        <v>1227</v>
      </c>
      <c r="B160">
        <v>159</v>
      </c>
      <c r="C160" s="109" t="s">
        <v>52</v>
      </c>
      <c r="D160" s="109" t="s">
        <v>1338</v>
      </c>
      <c r="E160" s="94">
        <v>44866</v>
      </c>
      <c r="F160" s="174">
        <v>0.30039351851851853</v>
      </c>
      <c r="G160">
        <v>2</v>
      </c>
      <c r="H160" s="109" t="s">
        <v>1339</v>
      </c>
      <c r="I160">
        <v>5353743</v>
      </c>
      <c r="M160">
        <v>826</v>
      </c>
      <c r="N160" t="str">
        <v>MICURA</v>
      </c>
      <c r="O160" t="str">
        <v>ILESANMI SUNDAY (MIC)</v>
      </c>
      <c r="P160" s="31">
        <v>44869</v>
      </c>
      <c r="Q160" s="40">
        <v>0.98783564814814817</v>
      </c>
      <c r="AR160">
        <v>31</v>
      </c>
      <c r="AS160" t="str">
        <v>MICURA</v>
      </c>
      <c r="AT160" t="str">
        <v>ONYENCHO EBUKA (MIC)</v>
      </c>
      <c r="AU160" s="31">
        <v>44867</v>
      </c>
      <c r="AV160" s="40">
        <v>0.25380787037037039</v>
      </c>
      <c r="BW160">
        <v>327</v>
      </c>
      <c r="BX160" t="str">
        <v>MICURA</v>
      </c>
      <c r="BY160" t="str">
        <v>IBRAHIM ALABI (MIC)</v>
      </c>
      <c r="BZ160" s="31">
        <v>44866</v>
      </c>
      <c r="CA160" s="40">
        <v>0.58025462962962959</v>
      </c>
      <c r="DB160">
        <v>509</v>
      </c>
      <c r="DC160" t="str">
        <v>MICURA</v>
      </c>
      <c r="DD160" t="str">
        <v>QUADRI TAJUDEEN (MIC)</v>
      </c>
      <c r="DE160" s="31">
        <v>44866</v>
      </c>
      <c r="DF160" s="40">
        <v>0.81255787037037042</v>
      </c>
    </row>
    <row r="161" spans="1:110" x14ac:dyDescent="0.25">
      <c r="A161" s="109" t="s">
        <v>1227</v>
      </c>
      <c r="B161">
        <v>160</v>
      </c>
      <c r="C161" s="109" t="s">
        <v>54</v>
      </c>
      <c r="D161" s="109" t="s">
        <v>1340</v>
      </c>
      <c r="E161" s="94">
        <v>44866</v>
      </c>
      <c r="F161" s="174">
        <v>0.30046296296296299</v>
      </c>
      <c r="G161">
        <v>2</v>
      </c>
      <c r="H161" s="109" t="s">
        <v>1341</v>
      </c>
      <c r="I161">
        <v>5344103</v>
      </c>
      <c r="M161">
        <v>827</v>
      </c>
      <c r="N161" t="str">
        <v>OPERATIONS</v>
      </c>
      <c r="O161" t="str">
        <v>ADEOTI NOAH A.</v>
      </c>
      <c r="P161" s="31">
        <v>44869</v>
      </c>
      <c r="Q161" s="40">
        <v>0.98900462962962965</v>
      </c>
      <c r="AR161">
        <v>32</v>
      </c>
      <c r="AS161" t="str">
        <v>ENGINEERING</v>
      </c>
      <c r="AT161" t="str">
        <v>SUNDAY JOSEPH O. (ENGR)</v>
      </c>
      <c r="AU161" s="31">
        <v>44867</v>
      </c>
      <c r="AV161" s="40">
        <v>0.2542476851851852</v>
      </c>
      <c r="BW161">
        <v>328</v>
      </c>
      <c r="BX161" t="str">
        <v>OPERATIONS</v>
      </c>
      <c r="BY161" t="str">
        <v>PHILIP ESEIGBE (OPERATIO</v>
      </c>
      <c r="BZ161" s="31">
        <v>44866</v>
      </c>
      <c r="CA161" s="40">
        <v>0.58031250000000001</v>
      </c>
      <c r="DB161">
        <v>510</v>
      </c>
      <c r="DC161" t="str">
        <v>MICURA</v>
      </c>
      <c r="DD161" t="str">
        <v>CHRISTOPHER AFAM (MIC)</v>
      </c>
      <c r="DE161" s="31">
        <v>44866</v>
      </c>
      <c r="DF161" s="40">
        <v>0.81260416666666668</v>
      </c>
    </row>
    <row r="162" spans="1:110" x14ac:dyDescent="0.25">
      <c r="A162" s="109" t="s">
        <v>1227</v>
      </c>
      <c r="B162">
        <v>161</v>
      </c>
      <c r="C162" s="109" t="s">
        <v>54</v>
      </c>
      <c r="D162" s="109" t="s">
        <v>623</v>
      </c>
      <c r="E162" s="94">
        <v>44866</v>
      </c>
      <c r="F162" s="174">
        <v>0.30053240740740739</v>
      </c>
      <c r="G162">
        <v>2</v>
      </c>
      <c r="H162" s="109" t="s">
        <v>624</v>
      </c>
      <c r="I162">
        <v>5351708</v>
      </c>
      <c r="M162">
        <v>828</v>
      </c>
      <c r="N162" t="str">
        <v>OPERATIONS</v>
      </c>
      <c r="O162" t="str">
        <v>OKEDURUM CHRISTIAN (MIC</v>
      </c>
      <c r="P162" s="31">
        <v>44869</v>
      </c>
      <c r="Q162" s="40">
        <v>0.99006944444444445</v>
      </c>
      <c r="AR162">
        <v>33</v>
      </c>
      <c r="AS162" t="str">
        <v>ENGINEERING</v>
      </c>
      <c r="AT162" t="str">
        <v>AJIBOYE LANRE (ENGR)</v>
      </c>
      <c r="AU162" s="31">
        <v>44867</v>
      </c>
      <c r="AV162" s="40">
        <v>0.25456018518518519</v>
      </c>
      <c r="BW162">
        <v>329</v>
      </c>
      <c r="BX162" t="str">
        <v>ENGINEERING</v>
      </c>
      <c r="BY162" t="str">
        <v>ADENIYI ADEYEMI (ENGR)</v>
      </c>
      <c r="BZ162" s="31">
        <v>44866</v>
      </c>
      <c r="CA162" s="40">
        <v>0.58157407407407402</v>
      </c>
      <c r="DB162">
        <v>511</v>
      </c>
      <c r="DC162" t="str">
        <v>MICURA</v>
      </c>
      <c r="DD162" t="str">
        <v>KAMORU AKIN ISHOLA (MIC)</v>
      </c>
      <c r="DE162" s="31">
        <v>44866</v>
      </c>
      <c r="DF162" s="40">
        <v>0.81307870370370372</v>
      </c>
    </row>
    <row r="163" spans="1:110" x14ac:dyDescent="0.25">
      <c r="A163" s="109" t="s">
        <v>1227</v>
      </c>
      <c r="B163">
        <v>162</v>
      </c>
      <c r="C163" s="109" t="s">
        <v>54</v>
      </c>
      <c r="D163" s="109" t="s">
        <v>1342</v>
      </c>
      <c r="E163" s="94">
        <v>44866</v>
      </c>
      <c r="F163" s="174">
        <v>0.30178240740740742</v>
      </c>
      <c r="G163">
        <v>2</v>
      </c>
      <c r="H163" s="109" t="s">
        <v>1343</v>
      </c>
      <c r="I163">
        <v>7361622</v>
      </c>
      <c r="M163">
        <v>829</v>
      </c>
      <c r="N163" t="str">
        <v>MICURA</v>
      </c>
      <c r="O163" t="str">
        <v>MICHAEL O. CHIZE(MIC)</v>
      </c>
      <c r="P163" s="31">
        <v>44869</v>
      </c>
      <c r="Q163" s="40">
        <v>0.99020833333333336</v>
      </c>
      <c r="AR163">
        <v>34</v>
      </c>
      <c r="AS163" t="str">
        <v>OPERATIONS</v>
      </c>
      <c r="AT163" t="str">
        <v>RAHEEM MUSA (OPS)</v>
      </c>
      <c r="AU163" s="31">
        <v>44867</v>
      </c>
      <c r="AV163" s="40">
        <v>0.25504629629629627</v>
      </c>
      <c r="BW163">
        <v>330</v>
      </c>
      <c r="BX163" t="str">
        <v>CONTRACTOR</v>
      </c>
      <c r="BY163" t="str">
        <v>OLAYINKA DEINDE (EMERALD</v>
      </c>
      <c r="BZ163" s="31">
        <v>44866</v>
      </c>
      <c r="CA163" s="40">
        <v>0.58263888888888893</v>
      </c>
      <c r="DB163">
        <v>512</v>
      </c>
      <c r="DC163" t="str">
        <v>ENGINEERING</v>
      </c>
      <c r="DD163" t="str">
        <v>SUNDAY JOSEPH O. (ENGR)</v>
      </c>
      <c r="DE163" s="31">
        <v>44866</v>
      </c>
      <c r="DF163" s="40">
        <v>0.81363425925925925</v>
      </c>
    </row>
    <row r="164" spans="1:110" x14ac:dyDescent="0.25">
      <c r="A164" s="109" t="s">
        <v>1227</v>
      </c>
      <c r="B164">
        <v>163</v>
      </c>
      <c r="C164" s="109" t="s">
        <v>52</v>
      </c>
      <c r="D164" s="109" t="s">
        <v>224</v>
      </c>
      <c r="E164" s="94">
        <v>44866</v>
      </c>
      <c r="F164" s="174">
        <v>0.30288194444444444</v>
      </c>
      <c r="G164">
        <v>2</v>
      </c>
      <c r="H164" s="109" t="s">
        <v>225</v>
      </c>
      <c r="I164">
        <v>14934569</v>
      </c>
      <c r="M164">
        <v>830</v>
      </c>
      <c r="N164" t="str">
        <v>GATE OPS</v>
      </c>
      <c r="O164" t="str">
        <v>SOMUYIWA REMI (GATE)</v>
      </c>
      <c r="P164" s="31">
        <v>44869</v>
      </c>
      <c r="Q164" s="40">
        <v>0.99027777777777781</v>
      </c>
      <c r="AR164">
        <v>35</v>
      </c>
      <c r="AS164" t="str">
        <v>ENGINEERING</v>
      </c>
      <c r="AT164" t="str">
        <v>MATTHEW KABOWEI (ENGR)</v>
      </c>
      <c r="AU164" s="31">
        <v>44867</v>
      </c>
      <c r="AV164" s="40">
        <v>0.25511574074074073</v>
      </c>
      <c r="BW164">
        <v>331</v>
      </c>
      <c r="BX164" t="str">
        <v>MICURA</v>
      </c>
      <c r="BY164" t="str">
        <v>FATAI ADEPOJU (MIC)</v>
      </c>
      <c r="BZ164" s="31">
        <v>44866</v>
      </c>
      <c r="CA164" s="40">
        <v>0.58510416666666665</v>
      </c>
      <c r="DB164">
        <v>513</v>
      </c>
      <c r="DC164" t="str">
        <v>MICURA</v>
      </c>
      <c r="DD164" t="str">
        <v>DICK REX (MICURA)</v>
      </c>
      <c r="DE164" s="31">
        <v>44866</v>
      </c>
      <c r="DF164" s="40">
        <v>0.81442129629629634</v>
      </c>
    </row>
    <row r="165" spans="1:110" x14ac:dyDescent="0.25">
      <c r="A165" s="109" t="s">
        <v>1227</v>
      </c>
      <c r="B165">
        <v>164</v>
      </c>
      <c r="C165" s="109" t="s">
        <v>53</v>
      </c>
      <c r="D165" s="109" t="s">
        <v>466</v>
      </c>
      <c r="E165" s="94">
        <v>44866</v>
      </c>
      <c r="F165" s="174">
        <v>0.30309027777777775</v>
      </c>
      <c r="G165">
        <v>2</v>
      </c>
      <c r="H165" s="109" t="s">
        <v>467</v>
      </c>
      <c r="I165"/>
      <c r="M165">
        <v>831</v>
      </c>
      <c r="N165" t="str">
        <v>MICURA</v>
      </c>
      <c r="O165" t="str">
        <v>OLONISOWON RAPHAEL (MIC</v>
      </c>
      <c r="P165" s="31">
        <v>44869</v>
      </c>
      <c r="Q165" s="40">
        <v>0.99164351851851851</v>
      </c>
      <c r="AR165">
        <v>36</v>
      </c>
      <c r="AS165" t="str">
        <v>ENGINEERING</v>
      </c>
      <c r="AT165" t="str">
        <v>AIGBIREMHON ODION (ENGR</v>
      </c>
      <c r="AU165" s="31">
        <v>44867</v>
      </c>
      <c r="AV165" s="40">
        <v>0.2555439814814815</v>
      </c>
      <c r="BW165">
        <v>332</v>
      </c>
      <c r="BX165" t="str">
        <v>MICURA</v>
      </c>
      <c r="BY165" t="str">
        <v>AGHOGHO PETER O. (MIC)</v>
      </c>
      <c r="BZ165" s="31">
        <v>44866</v>
      </c>
      <c r="CA165" s="40">
        <v>0.58951388888888889</v>
      </c>
      <c r="DB165">
        <v>514</v>
      </c>
      <c r="DC165" t="str">
        <v>MICURA</v>
      </c>
      <c r="DD165" t="str">
        <v>OLADIPUPO TUNDE (MIC)</v>
      </c>
      <c r="DE165" s="31">
        <v>44866</v>
      </c>
      <c r="DF165" s="40">
        <v>0.81452546296296291</v>
      </c>
    </row>
    <row r="166" spans="1:110" x14ac:dyDescent="0.25">
      <c r="A166" s="109" t="s">
        <v>1227</v>
      </c>
      <c r="B166">
        <v>165</v>
      </c>
      <c r="C166" s="109" t="s">
        <v>52</v>
      </c>
      <c r="D166" s="109" t="s">
        <v>1344</v>
      </c>
      <c r="E166" s="94">
        <v>44866</v>
      </c>
      <c r="F166" s="174">
        <v>0.3042361111111111</v>
      </c>
      <c r="G166">
        <v>2</v>
      </c>
      <c r="H166" s="109" t="s">
        <v>1345</v>
      </c>
      <c r="I166">
        <v>5503675</v>
      </c>
      <c r="M166">
        <v>832</v>
      </c>
      <c r="N166" t="str">
        <v>OPERATIONS</v>
      </c>
      <c r="O166" t="str">
        <v>SALIFU .E. YAKUBU (OPS)</v>
      </c>
      <c r="P166" s="31">
        <v>44869</v>
      </c>
      <c r="Q166" s="40">
        <v>0.99187499999999995</v>
      </c>
      <c r="AR166">
        <v>37</v>
      </c>
      <c r="AS166" t="str">
        <v>OPERATIONS</v>
      </c>
      <c r="AT166" t="str">
        <v>THANKGOD OMOROHWOVO (OP</v>
      </c>
      <c r="AU166" s="31">
        <v>44867</v>
      </c>
      <c r="AV166" s="40">
        <v>0.25563657407407409</v>
      </c>
      <c r="BW166">
        <v>333</v>
      </c>
      <c r="BX166" t="str">
        <v>CONTRACTOR</v>
      </c>
      <c r="BY166" t="str">
        <v>FASHOGBON ENITAN K.(EMER</v>
      </c>
      <c r="BZ166" s="31">
        <v>44866</v>
      </c>
      <c r="CA166" s="40">
        <v>0.59159722222222222</v>
      </c>
      <c r="DB166">
        <v>515</v>
      </c>
      <c r="DC166" t="str">
        <v>MICURA</v>
      </c>
      <c r="DD166" t="str">
        <v>IBRAHIM ABUBARKA (MIC)</v>
      </c>
      <c r="DE166" s="31">
        <v>44866</v>
      </c>
      <c r="DF166" s="40">
        <v>0.81456018518518514</v>
      </c>
    </row>
    <row r="167" spans="1:110" x14ac:dyDescent="0.25">
      <c r="A167" s="109" t="s">
        <v>1227</v>
      </c>
      <c r="B167">
        <v>166</v>
      </c>
      <c r="C167" s="109" t="s">
        <v>54</v>
      </c>
      <c r="D167" s="109" t="s">
        <v>1346</v>
      </c>
      <c r="E167" s="94">
        <v>44866</v>
      </c>
      <c r="F167" s="174">
        <v>0.32848379629629632</v>
      </c>
      <c r="G167">
        <v>2</v>
      </c>
      <c r="H167" s="109" t="s">
        <v>1347</v>
      </c>
      <c r="I167">
        <v>6721230</v>
      </c>
      <c r="M167">
        <v>833</v>
      </c>
      <c r="N167" t="str">
        <v>OPERATIONS</v>
      </c>
      <c r="O167" t="str">
        <v>FATOKUN BAMIDELE (OPS)</v>
      </c>
      <c r="P167" s="31">
        <v>44869</v>
      </c>
      <c r="Q167" s="40">
        <v>0.99322916666666672</v>
      </c>
      <c r="AR167">
        <v>38</v>
      </c>
      <c r="AS167" t="str">
        <v>MICURA</v>
      </c>
      <c r="AT167" t="str">
        <v>UCHE AMADI (MIC)</v>
      </c>
      <c r="AU167" s="31">
        <v>44867</v>
      </c>
      <c r="AV167" s="40">
        <v>0.25570601851851854</v>
      </c>
      <c r="BW167">
        <v>334</v>
      </c>
      <c r="BX167" t="str">
        <v>GATE OPS</v>
      </c>
      <c r="BY167" t="str">
        <v>REEDWAN OLADIMEJI (GATE</v>
      </c>
      <c r="BZ167" s="31">
        <v>44866</v>
      </c>
      <c r="CA167" s="40">
        <v>0.59347222222222218</v>
      </c>
      <c r="DB167">
        <v>516</v>
      </c>
      <c r="DC167" t="str">
        <v>ENGINEERING</v>
      </c>
      <c r="DD167" t="str">
        <v>EZEKIEL YUNANA (DRV)</v>
      </c>
      <c r="DE167" s="31">
        <v>44866</v>
      </c>
      <c r="DF167" s="40">
        <v>0.81614583333333335</v>
      </c>
    </row>
    <row r="168" spans="1:110" x14ac:dyDescent="0.25">
      <c r="A168" s="109" t="s">
        <v>1227</v>
      </c>
      <c r="B168">
        <v>167</v>
      </c>
      <c r="C168" s="109" t="s">
        <v>54</v>
      </c>
      <c r="D168" s="109" t="s">
        <v>1348</v>
      </c>
      <c r="E168" s="94">
        <v>44866</v>
      </c>
      <c r="F168" s="174">
        <v>0.32991898148148147</v>
      </c>
      <c r="G168">
        <v>2</v>
      </c>
      <c r="H168" s="109" t="s">
        <v>1349</v>
      </c>
      <c r="I168">
        <v>6716129</v>
      </c>
      <c r="M168">
        <v>834</v>
      </c>
      <c r="N168" t="str">
        <v>MICURA</v>
      </c>
      <c r="O168" t="str">
        <v>YAHAYA DANLADI (MIC)</v>
      </c>
      <c r="P168" s="31">
        <v>44869</v>
      </c>
      <c r="Q168" s="40">
        <v>0.99378472222222225</v>
      </c>
      <c r="AR168">
        <v>39</v>
      </c>
      <c r="AS168" t="str">
        <v>MICURA</v>
      </c>
      <c r="AT168" t="str">
        <v>PIANEN YOUNG (MIC)</v>
      </c>
      <c r="AU168" s="31">
        <v>44867</v>
      </c>
      <c r="AV168" s="40">
        <v>0.25577546296296294</v>
      </c>
      <c r="BW168">
        <v>335</v>
      </c>
      <c r="BX168" t="str">
        <v>MICURA</v>
      </c>
      <c r="BY168" t="str">
        <v>IBRAHIM NASIRU ADIO (MI</v>
      </c>
      <c r="BZ168" s="31">
        <v>44866</v>
      </c>
      <c r="CA168" s="40">
        <v>0.59468750000000004</v>
      </c>
      <c r="DB168">
        <v>517</v>
      </c>
      <c r="DC168" t="str">
        <v>OPERATIONS</v>
      </c>
      <c r="DD168" t="str">
        <v>OSAGIE GBENGA (OPS)</v>
      </c>
      <c r="DE168" s="31">
        <v>44866</v>
      </c>
      <c r="DF168" s="40">
        <v>0.82265046296296296</v>
      </c>
    </row>
    <row r="169" spans="1:110" x14ac:dyDescent="0.25">
      <c r="A169" s="109" t="s">
        <v>1227</v>
      </c>
      <c r="B169">
        <v>168</v>
      </c>
      <c r="C169" s="109" t="s">
        <v>54</v>
      </c>
      <c r="D169" s="109" t="s">
        <v>1350</v>
      </c>
      <c r="E169" s="94">
        <v>44866</v>
      </c>
      <c r="F169" s="174">
        <v>0.33164351851851853</v>
      </c>
      <c r="G169">
        <v>2</v>
      </c>
      <c r="H169" s="109" t="s">
        <v>1351</v>
      </c>
      <c r="I169">
        <v>14811845</v>
      </c>
      <c r="M169">
        <v>835</v>
      </c>
      <c r="N169" t="str">
        <v>CONTRACTOR</v>
      </c>
      <c r="O169" t="str">
        <v>ONUZURIKE CHRISTIAN(EMRD</v>
      </c>
      <c r="P169" s="31">
        <v>44869</v>
      </c>
      <c r="Q169" s="40">
        <v>0.99907407407407411</v>
      </c>
      <c r="AR169">
        <v>40</v>
      </c>
      <c r="AS169" t="str">
        <v>OPERATIONS</v>
      </c>
      <c r="AT169" t="str">
        <v>JUDE O. STANLEY (OPS)</v>
      </c>
      <c r="AU169" s="31">
        <v>44867</v>
      </c>
      <c r="AV169" s="40">
        <v>0.25597222222222221</v>
      </c>
      <c r="BW169">
        <v>336</v>
      </c>
      <c r="BX169" t="str">
        <v>MICURA</v>
      </c>
      <c r="BY169" t="str">
        <v>OFFEH EZEKIEL AJIRIO(MIC</v>
      </c>
      <c r="BZ169" s="31">
        <v>44866</v>
      </c>
      <c r="CA169" s="40">
        <v>0.59662037037037041</v>
      </c>
      <c r="DB169">
        <v>518</v>
      </c>
      <c r="DC169" t="str">
        <v>MICURA</v>
      </c>
      <c r="DD169" t="str">
        <v>AKIEH OMOKHOGIE (MIC)</v>
      </c>
      <c r="DE169" s="31">
        <v>44866</v>
      </c>
      <c r="DF169" s="40">
        <v>0.82377314814814817</v>
      </c>
    </row>
    <row r="170" spans="1:110" x14ac:dyDescent="0.25">
      <c r="A170" s="109" t="s">
        <v>1227</v>
      </c>
      <c r="B170">
        <v>169</v>
      </c>
      <c r="C170" s="109" t="s">
        <v>53</v>
      </c>
      <c r="D170" s="109" t="s">
        <v>1176</v>
      </c>
      <c r="E170" s="94">
        <v>44866</v>
      </c>
      <c r="F170" s="174">
        <v>0.3319097222222222</v>
      </c>
      <c r="G170">
        <v>2</v>
      </c>
      <c r="H170" s="109" t="s">
        <v>1177</v>
      </c>
      <c r="I170"/>
      <c r="M170">
        <v>1</v>
      </c>
      <c r="N170" t="str">
        <v>MICURA</v>
      </c>
      <c r="O170" t="str">
        <v>GODSPOWER OSSAI (MIC)</v>
      </c>
      <c r="P170" s="31">
        <v>44870</v>
      </c>
      <c r="Q170" s="40">
        <v>1.3321759259259259E-2</v>
      </c>
      <c r="AR170">
        <v>41</v>
      </c>
      <c r="AS170" t="str">
        <v>MICURA</v>
      </c>
      <c r="AT170" t="str">
        <v>ADEKOYA SAHEED L. (MIC)</v>
      </c>
      <c r="AU170" s="31">
        <v>44867</v>
      </c>
      <c r="AV170" s="40">
        <v>0.25662037037037039</v>
      </c>
      <c r="BW170">
        <v>337</v>
      </c>
      <c r="BX170" t="str">
        <v>MICURA</v>
      </c>
      <c r="BY170" t="str">
        <v>ADEMOLA ELLIOT (MIC)</v>
      </c>
      <c r="BZ170" s="31">
        <v>44866</v>
      </c>
      <c r="CA170" s="40">
        <v>0.60037037037037033</v>
      </c>
      <c r="DB170">
        <v>519</v>
      </c>
      <c r="DC170" t="str">
        <v>OPERATIONS</v>
      </c>
      <c r="DD170" t="str">
        <v>SUNDAY MAHA IDOKO (MIC)</v>
      </c>
      <c r="DE170" s="31">
        <v>44866</v>
      </c>
      <c r="DF170" s="40">
        <v>0.82475694444444447</v>
      </c>
    </row>
    <row r="171" spans="1:110" x14ac:dyDescent="0.25">
      <c r="A171" s="109" t="s">
        <v>1227</v>
      </c>
      <c r="B171">
        <v>170</v>
      </c>
      <c r="C171" s="109" t="s">
        <v>52</v>
      </c>
      <c r="D171" s="109" t="s">
        <v>520</v>
      </c>
      <c r="E171" s="94">
        <v>44866</v>
      </c>
      <c r="F171" s="174">
        <v>0.35280092592592593</v>
      </c>
      <c r="G171">
        <v>2</v>
      </c>
      <c r="H171" s="109" t="s">
        <v>521</v>
      </c>
      <c r="I171">
        <v>5371303</v>
      </c>
      <c r="M171">
        <v>2</v>
      </c>
      <c r="N171" t="str">
        <v>ENGINEERING</v>
      </c>
      <c r="O171" t="str">
        <v>ADEGAIYE ADEBAYO D. (EN</v>
      </c>
      <c r="P171" s="31">
        <v>44870</v>
      </c>
      <c r="Q171" s="40">
        <v>1.3923611111111111E-2</v>
      </c>
      <c r="AR171">
        <v>42</v>
      </c>
      <c r="AS171" t="str">
        <v>ENGINEERING</v>
      </c>
      <c r="AT171" t="str">
        <v>ADU OLUGBENGA (ENGR)</v>
      </c>
      <c r="AU171" s="31">
        <v>44867</v>
      </c>
      <c r="AV171" s="40">
        <v>0.25684027777777779</v>
      </c>
      <c r="BW171">
        <v>338</v>
      </c>
      <c r="BX171" t="str">
        <v>MICURA</v>
      </c>
      <c r="BY171" t="str">
        <v>JOHNSON SHOWUNMI (MIC)</v>
      </c>
      <c r="BZ171" s="31">
        <v>44866</v>
      </c>
      <c r="CA171" s="40">
        <v>0.60150462962962958</v>
      </c>
      <c r="DB171">
        <v>520</v>
      </c>
      <c r="DC171" t="str">
        <v>OPERATIONS</v>
      </c>
      <c r="DD171" t="str">
        <v>TAOFEEK MAKANJUOLA  (OP</v>
      </c>
      <c r="DE171" s="31">
        <v>44866</v>
      </c>
      <c r="DF171" s="40">
        <v>0.82734953703703706</v>
      </c>
    </row>
    <row r="172" spans="1:110" x14ac:dyDescent="0.25">
      <c r="A172" s="109" t="s">
        <v>1227</v>
      </c>
      <c r="B172">
        <v>171</v>
      </c>
      <c r="C172" s="109" t="s">
        <v>53</v>
      </c>
      <c r="D172" s="109" t="s">
        <v>714</v>
      </c>
      <c r="E172" s="94">
        <v>44866</v>
      </c>
      <c r="F172" s="174">
        <v>0.40155092592592595</v>
      </c>
      <c r="G172">
        <v>2</v>
      </c>
      <c r="H172" s="109" t="s">
        <v>715</v>
      </c>
      <c r="I172"/>
      <c r="M172">
        <v>3</v>
      </c>
      <c r="N172" t="str">
        <v>ENGINEERING</v>
      </c>
      <c r="O172" t="str">
        <v>AYANLERE FEMI (ENGR)</v>
      </c>
      <c r="P172" s="31">
        <v>44870</v>
      </c>
      <c r="Q172" s="40">
        <v>1.4699074074074074E-2</v>
      </c>
      <c r="AR172">
        <v>43</v>
      </c>
      <c r="AS172" t="str">
        <v>ENGINEERING</v>
      </c>
      <c r="AT172" t="str">
        <v>ADEDEJI ADEYEMI (ENGR)</v>
      </c>
      <c r="AU172" s="31">
        <v>44867</v>
      </c>
      <c r="AV172" s="40">
        <v>0.25725694444444447</v>
      </c>
      <c r="BW172">
        <v>339</v>
      </c>
      <c r="BX172" t="str">
        <v>OPERATIONS</v>
      </c>
      <c r="BY172" t="str">
        <v>OGBEIFUN KENNEDY (OPS)</v>
      </c>
      <c r="BZ172" s="31">
        <v>44866</v>
      </c>
      <c r="CA172" s="40">
        <v>0.60469907407407408</v>
      </c>
      <c r="DB172">
        <v>521</v>
      </c>
      <c r="DC172" t="str">
        <v>CONTRACTOR</v>
      </c>
      <c r="DD172" t="str">
        <v>JOME GODDEY O.(FLT)</v>
      </c>
      <c r="DE172" s="31">
        <v>44866</v>
      </c>
      <c r="DF172" s="40">
        <v>0.8274421296296296</v>
      </c>
    </row>
    <row r="173" spans="1:110" x14ac:dyDescent="0.25">
      <c r="A173" s="109" t="s">
        <v>1227</v>
      </c>
      <c r="B173">
        <v>172</v>
      </c>
      <c r="C173" s="109" t="s">
        <v>53</v>
      </c>
      <c r="D173" s="109" t="s">
        <v>755</v>
      </c>
      <c r="E173" s="94">
        <v>44866</v>
      </c>
      <c r="F173" s="174">
        <v>0.47616898148148146</v>
      </c>
      <c r="G173">
        <v>2</v>
      </c>
      <c r="H173" s="109" t="s">
        <v>756</v>
      </c>
      <c r="I173"/>
      <c r="M173">
        <v>4</v>
      </c>
      <c r="N173" t="str">
        <v>ENGINEERING</v>
      </c>
      <c r="O173" t="str">
        <v>ABIODUN OLUYEMI (ENGR)</v>
      </c>
      <c r="P173" s="31">
        <v>44870</v>
      </c>
      <c r="Q173" s="40">
        <v>1.4791666666666667E-2</v>
      </c>
      <c r="AR173">
        <v>44</v>
      </c>
      <c r="AS173" t="str">
        <v>ENGINEERING</v>
      </c>
      <c r="AT173" t="str">
        <v>GANIYU RAHMON (ENGR)</v>
      </c>
      <c r="AU173" s="31">
        <v>44867</v>
      </c>
      <c r="AV173" s="40">
        <v>0.25744212962962965</v>
      </c>
      <c r="BW173">
        <v>340</v>
      </c>
      <c r="BX173" t="str">
        <v>ENGINEERING</v>
      </c>
      <c r="BY173" t="str">
        <v>LAWAL IBRAHIM (ENGR)</v>
      </c>
      <c r="BZ173" s="31">
        <v>44866</v>
      </c>
      <c r="CA173" s="40">
        <v>0.61378472222222225</v>
      </c>
      <c r="DB173">
        <v>522</v>
      </c>
      <c r="DC173" t="str">
        <v>MICURA</v>
      </c>
      <c r="DD173" t="str">
        <v>UCHENNA OCHULOR (MIC)</v>
      </c>
      <c r="DE173" s="31">
        <v>44866</v>
      </c>
      <c r="DF173" s="40">
        <v>0.82751157407407405</v>
      </c>
    </row>
    <row r="174" spans="1:110" x14ac:dyDescent="0.25">
      <c r="A174" s="109" t="s">
        <v>1227</v>
      </c>
      <c r="B174">
        <v>173</v>
      </c>
      <c r="C174" s="109" t="s">
        <v>53</v>
      </c>
      <c r="D174" s="109" t="s">
        <v>1352</v>
      </c>
      <c r="E174" s="94">
        <v>44866</v>
      </c>
      <c r="F174" s="174">
        <v>0.48215277777777776</v>
      </c>
      <c r="G174">
        <v>2</v>
      </c>
      <c r="H174" s="109" t="s">
        <v>1353</v>
      </c>
      <c r="I174">
        <v>5467526</v>
      </c>
      <c r="M174">
        <v>5</v>
      </c>
      <c r="N174" t="str">
        <v>ENGINEERING</v>
      </c>
      <c r="O174" t="str">
        <v>ADU OLUGBENGA (ENGR)</v>
      </c>
      <c r="P174" s="31">
        <v>44870</v>
      </c>
      <c r="Q174" s="40">
        <v>1.5925925925925927E-2</v>
      </c>
      <c r="AR174">
        <v>45</v>
      </c>
      <c r="AS174" t="str">
        <v>ENGINEERING</v>
      </c>
      <c r="AT174" t="str">
        <v>GODDY NGBONYEBI (ENGR)</v>
      </c>
      <c r="AU174" s="31">
        <v>44867</v>
      </c>
      <c r="AV174" s="40">
        <v>0.25788194444444446</v>
      </c>
      <c r="BW174">
        <v>341</v>
      </c>
      <c r="BX174" t="str">
        <v>MICURA</v>
      </c>
      <c r="BY174" t="str">
        <v>SATURDAY MOSES (MIC)</v>
      </c>
      <c r="BZ174" s="31">
        <v>44866</v>
      </c>
      <c r="CA174" s="40">
        <v>0.62465277777777772</v>
      </c>
      <c r="DB174">
        <v>523</v>
      </c>
      <c r="DC174" t="str">
        <v>ENGINEERING</v>
      </c>
      <c r="DD174" t="str">
        <v>KOLAWOLE SUNDAY (MIC)</v>
      </c>
      <c r="DE174" s="31">
        <v>44866</v>
      </c>
      <c r="DF174" s="40">
        <v>0.8322222222222222</v>
      </c>
    </row>
    <row r="175" spans="1:110" x14ac:dyDescent="0.25">
      <c r="A175" s="109" t="s">
        <v>1227</v>
      </c>
      <c r="B175">
        <v>174</v>
      </c>
      <c r="C175" s="109" t="s">
        <v>52</v>
      </c>
      <c r="D175" s="109" t="s">
        <v>1250</v>
      </c>
      <c r="E175" s="94">
        <v>44866</v>
      </c>
      <c r="F175" s="174">
        <v>0.48221064814814812</v>
      </c>
      <c r="G175">
        <v>2</v>
      </c>
      <c r="H175" s="109" t="s">
        <v>1251</v>
      </c>
      <c r="I175">
        <v>5409209</v>
      </c>
      <c r="M175">
        <v>6</v>
      </c>
      <c r="N175" t="str">
        <v>MICURA</v>
      </c>
      <c r="O175" t="str">
        <v>ANTHONY EHIS (MIC)</v>
      </c>
      <c r="P175" s="31">
        <v>44870</v>
      </c>
      <c r="Q175" s="40">
        <v>1.6192129629629629E-2</v>
      </c>
      <c r="AR175">
        <v>46</v>
      </c>
      <c r="AS175" t="str">
        <v>MICURA</v>
      </c>
      <c r="AT175" t="str">
        <v>NWOKOCHA IKECHUKWU (MIC)</v>
      </c>
      <c r="AU175" s="31">
        <v>44867</v>
      </c>
      <c r="AV175" s="40">
        <v>0.25818287037037035</v>
      </c>
      <c r="BW175">
        <v>342</v>
      </c>
      <c r="BX175" t="str">
        <v>ENGINEERING</v>
      </c>
      <c r="BY175" t="str">
        <v>YOUNG EMMANUEL )DRV)</v>
      </c>
      <c r="BZ175" s="31">
        <v>44866</v>
      </c>
      <c r="CA175" s="40">
        <v>0.62828703703703703</v>
      </c>
      <c r="DB175">
        <v>524</v>
      </c>
      <c r="DC175" t="str">
        <v>ENGINEERING</v>
      </c>
      <c r="DD175" t="str">
        <v>TAJUDEEN JIMOH (ENGR)</v>
      </c>
      <c r="DE175" s="31">
        <v>44866</v>
      </c>
      <c r="DF175" s="40">
        <v>0.83611111111111114</v>
      </c>
    </row>
    <row r="176" spans="1:110" x14ac:dyDescent="0.25">
      <c r="A176" s="109" t="s">
        <v>1227</v>
      </c>
      <c r="B176">
        <v>175</v>
      </c>
      <c r="C176" s="109" t="s">
        <v>53</v>
      </c>
      <c r="D176" s="109" t="s">
        <v>1354</v>
      </c>
      <c r="E176" s="94">
        <v>44866</v>
      </c>
      <c r="F176" s="174">
        <v>0.48226851851851854</v>
      </c>
      <c r="G176">
        <v>2</v>
      </c>
      <c r="H176" s="109" t="s">
        <v>1355</v>
      </c>
      <c r="I176"/>
      <c r="M176">
        <v>7</v>
      </c>
      <c r="N176" t="str">
        <v>MICURA</v>
      </c>
      <c r="O176" t="str">
        <v>UMARU SHAIBU (MIC)</v>
      </c>
      <c r="P176" s="31">
        <v>44870</v>
      </c>
      <c r="Q176" s="40">
        <v>2.0023148148148148E-2</v>
      </c>
      <c r="AR176">
        <v>47</v>
      </c>
      <c r="AS176" t="str">
        <v>OPERATIONS</v>
      </c>
      <c r="AT176" t="str">
        <v>AMINU DANLAMI (OPS)</v>
      </c>
      <c r="AU176" s="31">
        <v>44867</v>
      </c>
      <c r="AV176" s="40">
        <v>0.25833333333333336</v>
      </c>
      <c r="BW176">
        <v>343</v>
      </c>
      <c r="BX176" t="str">
        <v>MICURA</v>
      </c>
      <c r="BY176" t="str">
        <v>EZIUKWU GERALD (MIC)</v>
      </c>
      <c r="BZ176" s="31">
        <v>44866</v>
      </c>
      <c r="CA176" s="40">
        <v>0.6306018518518518</v>
      </c>
      <c r="DB176">
        <v>525</v>
      </c>
      <c r="DC176" t="str">
        <v>ENGINEERING</v>
      </c>
      <c r="DD176" t="str">
        <v>ONABANJO ANTHONY (ENGR)</v>
      </c>
      <c r="DE176" s="31">
        <v>44866</v>
      </c>
      <c r="DF176" s="40">
        <v>0.84192129629629631</v>
      </c>
    </row>
    <row r="177" spans="1:110" x14ac:dyDescent="0.25">
      <c r="A177" s="109" t="s">
        <v>1227</v>
      </c>
      <c r="B177">
        <v>176</v>
      </c>
      <c r="C177" s="109" t="s">
        <v>52</v>
      </c>
      <c r="D177" s="109" t="s">
        <v>1328</v>
      </c>
      <c r="E177" s="94">
        <v>44866</v>
      </c>
      <c r="F177" s="174">
        <v>0.4823263888888889</v>
      </c>
      <c r="G177">
        <v>2</v>
      </c>
      <c r="H177" s="109" t="s">
        <v>1329</v>
      </c>
      <c r="I177">
        <v>14942223</v>
      </c>
      <c r="M177">
        <v>8</v>
      </c>
      <c r="N177" t="str">
        <v>OPERATIONS</v>
      </c>
      <c r="O177" t="str">
        <v>BRAIMAH STANLEY (OPS)</v>
      </c>
      <c r="P177" s="31">
        <v>44870</v>
      </c>
      <c r="Q177" s="40">
        <v>2.4710648148148148E-2</v>
      </c>
      <c r="AR177">
        <v>48</v>
      </c>
      <c r="AS177" t="str">
        <v>ENGINEERING</v>
      </c>
      <c r="AT177" t="str">
        <v>OKON ANTHONY (ENGR)</v>
      </c>
      <c r="AU177" s="31">
        <v>44867</v>
      </c>
      <c r="AV177" s="40">
        <v>0.2588078703703704</v>
      </c>
      <c r="BW177">
        <v>344</v>
      </c>
      <c r="BX177" t="str">
        <v>OPERATIONS</v>
      </c>
      <c r="BY177" t="str">
        <v>NNADI ODIDIKA (OPS)</v>
      </c>
      <c r="BZ177" s="31">
        <v>44866</v>
      </c>
      <c r="CA177" s="40">
        <v>0.63342592592592595</v>
      </c>
      <c r="DB177">
        <v>526</v>
      </c>
      <c r="DC177" t="str">
        <v>ENGINEERING</v>
      </c>
      <c r="DD177" t="str">
        <v>OYEDOKUN JAMES AKINLAWON</v>
      </c>
      <c r="DE177" s="31">
        <v>44866</v>
      </c>
      <c r="DF177" s="40">
        <v>0.84239583333333334</v>
      </c>
    </row>
    <row r="178" spans="1:110" x14ac:dyDescent="0.25">
      <c r="A178" s="109" t="s">
        <v>1227</v>
      </c>
      <c r="B178">
        <v>177</v>
      </c>
      <c r="C178" s="109" t="s">
        <v>54</v>
      </c>
      <c r="D178" s="109" t="s">
        <v>1356</v>
      </c>
      <c r="E178" s="94">
        <v>44866</v>
      </c>
      <c r="F178" s="174">
        <v>0.4824074074074074</v>
      </c>
      <c r="G178">
        <v>2</v>
      </c>
      <c r="H178" s="109" t="s">
        <v>1357</v>
      </c>
      <c r="I178"/>
      <c r="M178">
        <v>9</v>
      </c>
      <c r="N178" t="str">
        <v>ENGINEERING</v>
      </c>
      <c r="O178" t="str">
        <v>IGHALO .O. GABRIEL (ENG</v>
      </c>
      <c r="P178" s="31">
        <v>44870</v>
      </c>
      <c r="Q178" s="40">
        <v>2.6620370370370371E-2</v>
      </c>
      <c r="AR178">
        <v>49</v>
      </c>
      <c r="AS178" t="str">
        <v>MICURA</v>
      </c>
      <c r="AT178" t="str">
        <v>AHMED MOJEED A. (MIC)</v>
      </c>
      <c r="AU178" s="31">
        <v>44867</v>
      </c>
      <c r="AV178" s="40">
        <v>0.25925925925925924</v>
      </c>
      <c r="BW178">
        <v>345</v>
      </c>
      <c r="BX178" t="str">
        <v>CONTRACTOR</v>
      </c>
      <c r="BY178" t="str">
        <v>JACOB ONORIODE (EMERALD)</v>
      </c>
      <c r="BZ178" s="31">
        <v>44866</v>
      </c>
      <c r="CA178" s="40">
        <v>0.63472222222222219</v>
      </c>
      <c r="DB178">
        <v>527</v>
      </c>
      <c r="DC178" t="str">
        <v>ENGINEERING</v>
      </c>
      <c r="DD178" t="str">
        <v>OLUWASOLA SOLOMON A (EN</v>
      </c>
      <c r="DE178" s="31">
        <v>44866</v>
      </c>
      <c r="DF178" s="40">
        <v>0.84303240740740737</v>
      </c>
    </row>
    <row r="179" spans="1:110" x14ac:dyDescent="0.25">
      <c r="A179" s="109" t="s">
        <v>1227</v>
      </c>
      <c r="B179">
        <v>178</v>
      </c>
      <c r="C179" s="109" t="s">
        <v>21</v>
      </c>
      <c r="D179" s="109" t="s">
        <v>1358</v>
      </c>
      <c r="E179" s="94">
        <v>44866</v>
      </c>
      <c r="F179" s="174">
        <v>0.4828587962962963</v>
      </c>
      <c r="G179">
        <v>2</v>
      </c>
      <c r="H179" s="109" t="s">
        <v>950</v>
      </c>
      <c r="I179"/>
      <c r="M179">
        <v>10</v>
      </c>
      <c r="N179" t="str">
        <v>MICURA</v>
      </c>
      <c r="O179" t="str">
        <v>ECHEDOM NNAMDI B. (MIC)</v>
      </c>
      <c r="P179" s="31">
        <v>44870</v>
      </c>
      <c r="Q179" s="40">
        <v>2.7546296296296298E-2</v>
      </c>
      <c r="AR179">
        <v>50</v>
      </c>
      <c r="AS179" t="str">
        <v>ENGINEERING</v>
      </c>
      <c r="AT179" t="str">
        <v>MICHAEL OMOTOSHO (ENGR)</v>
      </c>
      <c r="AU179" s="31">
        <v>44867</v>
      </c>
      <c r="AV179" s="40">
        <v>0.25964120370370369</v>
      </c>
      <c r="BW179">
        <v>346</v>
      </c>
      <c r="BX179" t="str">
        <v>MICURA</v>
      </c>
      <c r="BY179" t="str">
        <v>MONOKPO TOMA A. (MIC)</v>
      </c>
      <c r="BZ179" s="31">
        <v>44866</v>
      </c>
      <c r="CA179" s="40">
        <v>0.63531249999999995</v>
      </c>
      <c r="DB179">
        <v>528</v>
      </c>
      <c r="DC179" t="str">
        <v>MICURA</v>
      </c>
      <c r="DD179" t="str">
        <v>BIJAH ANDREW (MIC)</v>
      </c>
      <c r="DE179" s="31">
        <v>44866</v>
      </c>
      <c r="DF179" s="40">
        <v>0.86440972222222223</v>
      </c>
    </row>
    <row r="180" spans="1:110" x14ac:dyDescent="0.25">
      <c r="A180" s="109" t="s">
        <v>1227</v>
      </c>
      <c r="B180">
        <v>179</v>
      </c>
      <c r="C180" s="109" t="s">
        <v>53</v>
      </c>
      <c r="D180" s="109" t="s">
        <v>546</v>
      </c>
      <c r="E180" s="94">
        <v>44866</v>
      </c>
      <c r="F180" s="174">
        <v>0.48295138888888889</v>
      </c>
      <c r="G180">
        <v>2</v>
      </c>
      <c r="H180" s="109" t="s">
        <v>547</v>
      </c>
      <c r="I180">
        <v>14808682</v>
      </c>
      <c r="M180">
        <v>11</v>
      </c>
      <c r="N180" t="str">
        <v>OPERATIONS</v>
      </c>
      <c r="O180" t="str">
        <v>OKONKWO SUNDAY (OPS)</v>
      </c>
      <c r="P180" s="31">
        <v>44870</v>
      </c>
      <c r="Q180" s="40">
        <v>2.9699074074074076E-2</v>
      </c>
      <c r="AR180">
        <v>51</v>
      </c>
      <c r="AS180" t="str">
        <v>ENGINEERING</v>
      </c>
      <c r="AT180" t="str">
        <v>ADENIGA ADELEKE O. (ENG</v>
      </c>
      <c r="AU180" s="31">
        <v>44867</v>
      </c>
      <c r="AV180" s="40">
        <v>0.25971064814814815</v>
      </c>
      <c r="BW180">
        <v>347</v>
      </c>
      <c r="BX180" t="str">
        <v>OPERATIONS</v>
      </c>
      <c r="BY180" t="str">
        <v>JACKSON AYIBA NOAH (OPS</v>
      </c>
      <c r="BZ180" s="31">
        <v>44866</v>
      </c>
      <c r="CA180" s="40">
        <v>0.63771990740740736</v>
      </c>
      <c r="DB180">
        <v>529</v>
      </c>
      <c r="DC180" t="str">
        <v>OPERATIONS</v>
      </c>
      <c r="DD180" t="str">
        <v>OKOYE IKENNA E (OPS)</v>
      </c>
      <c r="DE180" s="31">
        <v>44866</v>
      </c>
      <c r="DF180" s="40">
        <v>0.86819444444444449</v>
      </c>
    </row>
    <row r="181" spans="1:110" x14ac:dyDescent="0.25">
      <c r="A181" s="109" t="s">
        <v>1227</v>
      </c>
      <c r="B181">
        <v>180</v>
      </c>
      <c r="C181" s="109" t="s">
        <v>53</v>
      </c>
      <c r="D181" s="109" t="s">
        <v>1252</v>
      </c>
      <c r="E181" s="94">
        <v>44866</v>
      </c>
      <c r="F181" s="174">
        <v>0.48313657407407407</v>
      </c>
      <c r="G181">
        <v>2</v>
      </c>
      <c r="H181" s="109" t="s">
        <v>1253</v>
      </c>
      <c r="I181">
        <v>14807551</v>
      </c>
      <c r="M181">
        <v>12</v>
      </c>
      <c r="N181" t="str">
        <v>OPERATIONS</v>
      </c>
      <c r="O181" t="str">
        <v>ADIGUN SAHEED (OPS)</v>
      </c>
      <c r="P181" s="31">
        <v>44870</v>
      </c>
      <c r="Q181" s="40">
        <v>3.0891203703703702E-2</v>
      </c>
      <c r="AR181">
        <v>52</v>
      </c>
      <c r="AS181" t="str">
        <v>ENGINEERING</v>
      </c>
      <c r="AT181" t="str">
        <v>OGUNWEIDE ADETOLA  (ENG</v>
      </c>
      <c r="AU181" s="31">
        <v>44867</v>
      </c>
      <c r="AV181" s="40">
        <v>0.2597800925925926</v>
      </c>
      <c r="BW181">
        <v>348</v>
      </c>
      <c r="BX181" t="str">
        <v>MICURA</v>
      </c>
      <c r="BY181" t="str">
        <v>ABBEY GBENGA (MIC)</v>
      </c>
      <c r="BZ181" s="31">
        <v>44866</v>
      </c>
      <c r="CA181" s="40">
        <v>0.63812500000000005</v>
      </c>
      <c r="DB181">
        <v>530</v>
      </c>
      <c r="DC181" t="str">
        <v>GATE OPS</v>
      </c>
      <c r="DD181" t="str">
        <v>UGOARU OBINNA (GATE)</v>
      </c>
      <c r="DE181" s="31">
        <v>44866</v>
      </c>
      <c r="DF181" s="40">
        <v>0.87340277777777775</v>
      </c>
    </row>
    <row r="182" spans="1:110" x14ac:dyDescent="0.25">
      <c r="A182" s="109" t="s">
        <v>1227</v>
      </c>
      <c r="B182">
        <v>181</v>
      </c>
      <c r="C182" s="109" t="s">
        <v>52</v>
      </c>
      <c r="D182" s="109" t="s">
        <v>218</v>
      </c>
      <c r="E182" s="94">
        <v>44866</v>
      </c>
      <c r="F182" s="174">
        <v>0.48363425925925924</v>
      </c>
      <c r="G182">
        <v>2</v>
      </c>
      <c r="H182" s="109" t="s">
        <v>219</v>
      </c>
      <c r="I182">
        <v>8357700</v>
      </c>
      <c r="M182">
        <v>13</v>
      </c>
      <c r="N182" t="str">
        <v>MICURA</v>
      </c>
      <c r="O182" t="str">
        <v>BABATUNDE ADEJOLA (MIC)</v>
      </c>
      <c r="P182" s="31">
        <v>44870</v>
      </c>
      <c r="Q182" s="40">
        <v>3.0983796296296297E-2</v>
      </c>
      <c r="AR182">
        <v>53</v>
      </c>
      <c r="AS182" t="str">
        <v>ENGINEERING</v>
      </c>
      <c r="AT182" t="str">
        <v>MORUF AMIDU (ENGR)</v>
      </c>
      <c r="AU182" s="31">
        <v>44867</v>
      </c>
      <c r="AV182" s="40">
        <v>0.25983796296296297</v>
      </c>
      <c r="BW182">
        <v>349</v>
      </c>
      <c r="BX182" t="str">
        <v>MICURA</v>
      </c>
      <c r="BY182" t="str">
        <v>AJIBOLA DANIEL (MIC)</v>
      </c>
      <c r="BZ182" s="31">
        <v>44866</v>
      </c>
      <c r="CA182" s="40">
        <v>0.63880787037037035</v>
      </c>
      <c r="DB182">
        <v>531</v>
      </c>
      <c r="DC182" t="str">
        <v>ENGINEERING</v>
      </c>
      <c r="DD182" t="str">
        <v>ADEGOKE SAHEED (ENGR)</v>
      </c>
      <c r="DE182" s="31">
        <v>44866</v>
      </c>
      <c r="DF182" s="40">
        <v>0.87480324074074078</v>
      </c>
    </row>
    <row r="183" spans="1:110" x14ac:dyDescent="0.25">
      <c r="A183" s="109" t="s">
        <v>1227</v>
      </c>
      <c r="B183">
        <v>182</v>
      </c>
      <c r="C183" s="109" t="s">
        <v>54</v>
      </c>
      <c r="D183" s="109" t="s">
        <v>294</v>
      </c>
      <c r="E183" s="94">
        <v>44866</v>
      </c>
      <c r="F183" s="174">
        <v>0.48370370370370369</v>
      </c>
      <c r="G183">
        <v>2</v>
      </c>
      <c r="H183" s="109" t="s">
        <v>295</v>
      </c>
      <c r="I183">
        <v>14958063</v>
      </c>
      <c r="M183">
        <v>14</v>
      </c>
      <c r="N183" t="str">
        <v>OPERATIONS</v>
      </c>
      <c r="O183" t="str">
        <v>ENEFAZU KENNETH (OPS)</v>
      </c>
      <c r="P183" s="31">
        <v>44870</v>
      </c>
      <c r="Q183" s="40">
        <v>3.2488425925925928E-2</v>
      </c>
      <c r="AR183">
        <v>54</v>
      </c>
      <c r="AS183" t="str">
        <v>ENGINEERING</v>
      </c>
      <c r="AT183" t="str">
        <v>POPOOLA OLUGBENGA (ENGR</v>
      </c>
      <c r="AU183" s="31">
        <v>44867</v>
      </c>
      <c r="AV183" s="40">
        <v>0.25990740740740742</v>
      </c>
      <c r="BW183">
        <v>350</v>
      </c>
      <c r="BX183" t="str">
        <v>OPERATIONS</v>
      </c>
      <c r="BY183" t="str">
        <v>OPAYEMI FAUSAT O.(OPS)</v>
      </c>
      <c r="BZ183" s="31">
        <v>44866</v>
      </c>
      <c r="CA183" s="40">
        <v>0.63991898148148152</v>
      </c>
      <c r="DB183">
        <v>532</v>
      </c>
      <c r="DC183" t="str">
        <v>CONTRACTOR</v>
      </c>
      <c r="DD183" t="str">
        <v>GEORGE SOLOMON (EMERALD)</v>
      </c>
      <c r="DE183" s="31">
        <v>44866</v>
      </c>
      <c r="DF183" s="40">
        <v>0.88103009259259257</v>
      </c>
    </row>
    <row r="184" spans="1:110" x14ac:dyDescent="0.25">
      <c r="A184" s="109" t="s">
        <v>1227</v>
      </c>
      <c r="B184">
        <v>183</v>
      </c>
      <c r="C184" s="109" t="s">
        <v>53</v>
      </c>
      <c r="D184" s="109" t="s">
        <v>565</v>
      </c>
      <c r="E184" s="94">
        <v>44866</v>
      </c>
      <c r="F184" s="174">
        <v>0.48377314814814815</v>
      </c>
      <c r="G184">
        <v>2</v>
      </c>
      <c r="H184" s="109" t="s">
        <v>566</v>
      </c>
      <c r="I184"/>
      <c r="M184">
        <v>15</v>
      </c>
      <c r="N184" t="str">
        <v>MICURA</v>
      </c>
      <c r="O184" t="str">
        <v>NWOKOCHA IKECHUKWU (MIC)</v>
      </c>
      <c r="P184" s="31">
        <v>44870</v>
      </c>
      <c r="Q184" s="40">
        <v>3.2893518518518516E-2</v>
      </c>
      <c r="AR184">
        <v>55</v>
      </c>
      <c r="AS184" t="str">
        <v>ENGINEERING</v>
      </c>
      <c r="AT184" t="str">
        <v>BABALOLA SIMON (ENGR)</v>
      </c>
      <c r="AU184" s="31">
        <v>44867</v>
      </c>
      <c r="AV184" s="40">
        <v>0.25996527777777778</v>
      </c>
      <c r="BW184">
        <v>351</v>
      </c>
      <c r="BX184" t="str">
        <v>OPERATIONS</v>
      </c>
      <c r="BY184" t="str">
        <v>SIMON UGBEDE</v>
      </c>
      <c r="BZ184" s="31">
        <v>44866</v>
      </c>
      <c r="CA184" s="40">
        <v>0.64337962962962958</v>
      </c>
      <c r="DB184">
        <v>533</v>
      </c>
      <c r="DC184" t="str">
        <v>MICURA</v>
      </c>
      <c r="DD184" t="str">
        <v>ISMAILA ADEOSUN (MIC)</v>
      </c>
      <c r="DE184" s="31">
        <v>44866</v>
      </c>
      <c r="DF184" s="40">
        <v>0.89759259259259261</v>
      </c>
    </row>
    <row r="185" spans="1:110" x14ac:dyDescent="0.25">
      <c r="A185" s="109" t="s">
        <v>1227</v>
      </c>
      <c r="B185">
        <v>184</v>
      </c>
      <c r="C185" s="109" t="s">
        <v>53</v>
      </c>
      <c r="D185" s="109" t="s">
        <v>1359</v>
      </c>
      <c r="E185" s="94">
        <v>44866</v>
      </c>
      <c r="F185" s="174">
        <v>0.48480324074074072</v>
      </c>
      <c r="G185">
        <v>2</v>
      </c>
      <c r="H185" s="109" t="s">
        <v>1360</v>
      </c>
      <c r="I185">
        <v>4853797</v>
      </c>
      <c r="M185">
        <v>16</v>
      </c>
      <c r="N185" t="str">
        <v>MICURA</v>
      </c>
      <c r="O185" t="str">
        <v>ARTHUR MATTHEW (MIC)</v>
      </c>
      <c r="P185" s="31">
        <v>44870</v>
      </c>
      <c r="Q185" s="40">
        <v>4.6435185185185184E-2</v>
      </c>
      <c r="AR185">
        <v>56</v>
      </c>
      <c r="AS185" t="str">
        <v>ENGINEERING</v>
      </c>
      <c r="AT185" t="str">
        <v>APPOLUS O. FRANCIS (ENG</v>
      </c>
      <c r="AU185" s="31">
        <v>44867</v>
      </c>
      <c r="AV185" s="40">
        <v>0.26003472222222224</v>
      </c>
      <c r="BW185">
        <v>352</v>
      </c>
      <c r="BX185" t="str">
        <v>MICURA</v>
      </c>
      <c r="BY185" t="str">
        <v>LIBERTY AROGUNDADE (MIC</v>
      </c>
      <c r="BZ185" s="31">
        <v>44866</v>
      </c>
      <c r="CA185" s="40">
        <v>0.68077546296296299</v>
      </c>
      <c r="DB185">
        <v>534</v>
      </c>
      <c r="DC185" t="str">
        <v>OPERATIONS</v>
      </c>
      <c r="DD185" t="str">
        <v>OBAZEE OSAGIE (OPS)</v>
      </c>
      <c r="DE185" s="31">
        <v>44866</v>
      </c>
      <c r="DF185" s="40">
        <v>0.90252314814814816</v>
      </c>
    </row>
    <row r="186" spans="1:110" x14ac:dyDescent="0.25">
      <c r="A186" s="109" t="s">
        <v>1227</v>
      </c>
      <c r="B186">
        <v>185</v>
      </c>
      <c r="C186" s="109" t="s">
        <v>53</v>
      </c>
      <c r="D186" s="109" t="s">
        <v>1361</v>
      </c>
      <c r="E186" s="94">
        <v>44866</v>
      </c>
      <c r="F186" s="174">
        <v>0.48489583333333336</v>
      </c>
      <c r="G186">
        <v>2</v>
      </c>
      <c r="H186" s="109" t="s">
        <v>1362</v>
      </c>
      <c r="I186">
        <v>2725065</v>
      </c>
      <c r="M186">
        <v>17</v>
      </c>
      <c r="N186" t="str">
        <v>OPERATIONS</v>
      </c>
      <c r="O186" t="str">
        <v>ONI OLAYINKA O.</v>
      </c>
      <c r="P186" s="31">
        <v>44870</v>
      </c>
      <c r="Q186" s="40">
        <v>5.8391203703703702E-2</v>
      </c>
      <c r="AR186">
        <v>57</v>
      </c>
      <c r="AS186" t="str">
        <v>ENGINEERING</v>
      </c>
      <c r="AT186" t="str">
        <v>AWOYELE OLAYINKA (ENGR)</v>
      </c>
      <c r="AU186" s="31">
        <v>44867</v>
      </c>
      <c r="AV186" s="40">
        <v>0.2600925925925926</v>
      </c>
      <c r="BW186">
        <v>353</v>
      </c>
      <c r="BX186" t="str">
        <v>MICURA</v>
      </c>
      <c r="BY186" t="str">
        <v>IBOR IGRI ARCHIBONG (MI</v>
      </c>
      <c r="BZ186" s="31">
        <v>44866</v>
      </c>
      <c r="CA186" s="40">
        <v>0.68152777777777773</v>
      </c>
      <c r="DB186">
        <v>317</v>
      </c>
      <c r="DC186" t="str">
        <v>OPERATIONS</v>
      </c>
      <c r="DD186" t="str">
        <v>OGUNDEHIN SUNDAY D. (OPS</v>
      </c>
      <c r="DE186" s="31">
        <v>44867</v>
      </c>
      <c r="DF186" s="40">
        <v>0.7568287037037037</v>
      </c>
    </row>
    <row r="187" spans="1:110" x14ac:dyDescent="0.25">
      <c r="A187" s="109" t="s">
        <v>1227</v>
      </c>
      <c r="B187">
        <v>186</v>
      </c>
      <c r="C187" s="109" t="s">
        <v>21</v>
      </c>
      <c r="D187" s="109" t="s">
        <v>1363</v>
      </c>
      <c r="E187" s="94">
        <v>44866</v>
      </c>
      <c r="F187" s="174">
        <v>0.48506944444444444</v>
      </c>
      <c r="G187">
        <v>2</v>
      </c>
      <c r="H187" s="109" t="s">
        <v>21</v>
      </c>
      <c r="I187"/>
      <c r="M187">
        <v>18</v>
      </c>
      <c r="N187" t="str">
        <v>OPERATIONS</v>
      </c>
      <c r="O187" t="str">
        <v>SODIQ ALABI (OPS)</v>
      </c>
      <c r="P187" s="31">
        <v>44870</v>
      </c>
      <c r="Q187" s="40">
        <v>0.23765046296296297</v>
      </c>
      <c r="AR187">
        <v>58</v>
      </c>
      <c r="AS187" t="str">
        <v>ENGINEERING</v>
      </c>
      <c r="AT187" t="str">
        <v>QUADRI OLAWALE (ENGR)</v>
      </c>
      <c r="AU187" s="31">
        <v>44867</v>
      </c>
      <c r="AV187" s="40">
        <v>0.26018518518518519</v>
      </c>
      <c r="BW187">
        <v>158</v>
      </c>
      <c r="BX187" t="str">
        <v>OPERATIONS</v>
      </c>
      <c r="BY187" t="str">
        <v>IBINE OLUWATOSIN (OPS)</v>
      </c>
      <c r="BZ187" s="31">
        <v>44867</v>
      </c>
      <c r="CA187" s="40">
        <v>0.45989583333333334</v>
      </c>
      <c r="DB187">
        <v>318</v>
      </c>
      <c r="DC187" t="str">
        <v>OPERATIONS</v>
      </c>
      <c r="DD187" t="str">
        <v>OGUNLADE KAZEEM (OPS)</v>
      </c>
      <c r="DE187" s="31">
        <v>44867</v>
      </c>
      <c r="DF187" s="40">
        <v>0.75689814814814815</v>
      </c>
    </row>
    <row r="188" spans="1:110" x14ac:dyDescent="0.25">
      <c r="A188" s="109" t="s">
        <v>1227</v>
      </c>
      <c r="B188">
        <v>187</v>
      </c>
      <c r="C188" s="109" t="s">
        <v>53</v>
      </c>
      <c r="D188" s="109" t="s">
        <v>1364</v>
      </c>
      <c r="E188" s="94">
        <v>44866</v>
      </c>
      <c r="F188" s="174">
        <v>0.48516203703703703</v>
      </c>
      <c r="G188">
        <v>2</v>
      </c>
      <c r="H188" s="109" t="s">
        <v>1365</v>
      </c>
      <c r="I188">
        <v>2037571</v>
      </c>
      <c r="M188">
        <v>19</v>
      </c>
      <c r="N188" t="str">
        <v>OPERATIONS</v>
      </c>
      <c r="O188" t="str">
        <v>OGHENEDE PATRICK (OPS)</v>
      </c>
      <c r="P188" s="31">
        <v>44870</v>
      </c>
      <c r="Q188" s="40">
        <v>0.24930555555555556</v>
      </c>
      <c r="AR188">
        <v>59</v>
      </c>
      <c r="AS188" t="str">
        <v>MICURA</v>
      </c>
      <c r="AT188" t="str">
        <v>OLORUNYOMI OLAREWAJU(MI</v>
      </c>
      <c r="AU188" s="31">
        <v>44867</v>
      </c>
      <c r="AV188" s="40">
        <v>0.260625</v>
      </c>
      <c r="BW188">
        <v>159</v>
      </c>
      <c r="BX188" t="str">
        <v>OPERATIONS</v>
      </c>
      <c r="BY188" t="str">
        <v>INYAMBE BENARD (OPS)</v>
      </c>
      <c r="BZ188" s="31">
        <v>44867</v>
      </c>
      <c r="CA188" s="40">
        <v>0.46166666666666667</v>
      </c>
      <c r="DB188">
        <v>319</v>
      </c>
      <c r="DC188" t="str">
        <v>MICURA</v>
      </c>
      <c r="DD188" t="str">
        <v>AJAYI ADESHOLA (MIC)</v>
      </c>
      <c r="DE188" s="31">
        <v>44867</v>
      </c>
      <c r="DF188" s="40">
        <v>0.75709490740740737</v>
      </c>
    </row>
    <row r="189" spans="1:110" x14ac:dyDescent="0.25">
      <c r="A189" s="109" t="s">
        <v>1227</v>
      </c>
      <c r="B189">
        <v>188</v>
      </c>
      <c r="C189" s="109" t="s">
        <v>53</v>
      </c>
      <c r="D189" s="109" t="s">
        <v>1366</v>
      </c>
      <c r="E189" s="94">
        <v>44866</v>
      </c>
      <c r="F189" s="174">
        <v>0.48600694444444442</v>
      </c>
      <c r="G189">
        <v>2</v>
      </c>
      <c r="H189" s="109" t="s">
        <v>1367</v>
      </c>
      <c r="I189">
        <v>4862776</v>
      </c>
      <c r="M189">
        <v>20</v>
      </c>
      <c r="N189" t="str">
        <v>ENGINEERING</v>
      </c>
      <c r="O189" t="str">
        <v>OKWUDIRI OZOUGWU (ENGR)</v>
      </c>
      <c r="P189" s="31">
        <v>44870</v>
      </c>
      <c r="Q189" s="40">
        <v>0.24944444444444444</v>
      </c>
      <c r="AR189">
        <v>60</v>
      </c>
      <c r="AS189" t="str">
        <v>ENGINEERING</v>
      </c>
      <c r="AT189" t="str">
        <v>ENUMAH EMMANUEL (ENGR)</v>
      </c>
      <c r="AU189" s="31">
        <v>44867</v>
      </c>
      <c r="AV189" s="40">
        <v>0.26101851851851854</v>
      </c>
      <c r="BW189">
        <v>160</v>
      </c>
      <c r="BX189" t="str">
        <v>MICURA</v>
      </c>
      <c r="BY189" t="str">
        <v>ADEKOYA SAHEED L. (MIC)</v>
      </c>
      <c r="BZ189" s="31">
        <v>44867</v>
      </c>
      <c r="CA189" s="40">
        <v>0.46449074074074076</v>
      </c>
      <c r="DB189">
        <v>320</v>
      </c>
      <c r="DC189" t="str">
        <v>MICURA</v>
      </c>
      <c r="DD189" t="str">
        <v>AJIBOLA DANIEL (MIC)</v>
      </c>
      <c r="DE189" s="31">
        <v>44867</v>
      </c>
      <c r="DF189" s="40">
        <v>0.75715277777777779</v>
      </c>
    </row>
    <row r="190" spans="1:110" x14ac:dyDescent="0.25">
      <c r="A190" s="109" t="s">
        <v>1227</v>
      </c>
      <c r="B190">
        <v>189</v>
      </c>
      <c r="C190" s="109" t="s">
        <v>53</v>
      </c>
      <c r="D190" s="109" t="s">
        <v>346</v>
      </c>
      <c r="E190" s="94">
        <v>44866</v>
      </c>
      <c r="F190" s="174">
        <v>0.48609953703703701</v>
      </c>
      <c r="G190">
        <v>2</v>
      </c>
      <c r="H190" s="109" t="s">
        <v>347</v>
      </c>
      <c r="I190"/>
      <c r="M190">
        <v>21</v>
      </c>
      <c r="N190" t="str">
        <v>ENGINEERING</v>
      </c>
      <c r="O190" t="str">
        <v>ETONG OKON BERNARD</v>
      </c>
      <c r="P190" s="31">
        <v>44870</v>
      </c>
      <c r="Q190" s="40">
        <v>0.2495138888888889</v>
      </c>
      <c r="AR190">
        <v>61</v>
      </c>
      <c r="AS190" t="str">
        <v>MICURA</v>
      </c>
      <c r="AT190" t="str">
        <v>OZEGBE CHARLES (MIC)</v>
      </c>
      <c r="AU190" s="31">
        <v>44867</v>
      </c>
      <c r="AV190" s="40">
        <v>0.26127314814814817</v>
      </c>
      <c r="BW190">
        <v>161</v>
      </c>
      <c r="BX190" t="str">
        <v>OPERATIONS</v>
      </c>
      <c r="BY190" t="str">
        <v>JUDE O. STANLEY (OPS)</v>
      </c>
      <c r="BZ190" s="31">
        <v>44867</v>
      </c>
      <c r="CA190" s="40">
        <v>0.46502314814814816</v>
      </c>
      <c r="DB190">
        <v>321</v>
      </c>
      <c r="DC190" t="str">
        <v>MICURA</v>
      </c>
      <c r="DD190" t="str">
        <v>HASSAN AYINDE (MIC)</v>
      </c>
      <c r="DE190" s="31">
        <v>44867</v>
      </c>
      <c r="DF190" s="40">
        <v>0.75722222222222224</v>
      </c>
    </row>
    <row r="191" spans="1:110" x14ac:dyDescent="0.25">
      <c r="A191" s="109" t="s">
        <v>1227</v>
      </c>
      <c r="B191">
        <v>190</v>
      </c>
      <c r="C191" s="109" t="s">
        <v>53</v>
      </c>
      <c r="D191" s="109" t="s">
        <v>1368</v>
      </c>
      <c r="E191" s="94">
        <v>44866</v>
      </c>
      <c r="F191" s="174">
        <v>0.48616898148148147</v>
      </c>
      <c r="G191">
        <v>2</v>
      </c>
      <c r="H191" s="109" t="s">
        <v>1369</v>
      </c>
      <c r="I191"/>
      <c r="M191">
        <v>22</v>
      </c>
      <c r="N191" t="str">
        <v>ENGINEERING</v>
      </c>
      <c r="O191" t="str">
        <v>AIGBIREMHON ODION (ENGR</v>
      </c>
      <c r="P191" s="31">
        <v>44870</v>
      </c>
      <c r="Q191" s="40">
        <v>0.24958333333333332</v>
      </c>
      <c r="AR191">
        <v>62</v>
      </c>
      <c r="AS191" t="str">
        <v>ENGINEERING</v>
      </c>
      <c r="AT191" t="str">
        <v>NWABUNWENE BASIL (ENGR)</v>
      </c>
      <c r="AU191" s="31">
        <v>44867</v>
      </c>
      <c r="AV191" s="40">
        <v>0.2615972222222222</v>
      </c>
      <c r="BW191">
        <v>162</v>
      </c>
      <c r="BX191" t="str">
        <v>MICURA</v>
      </c>
      <c r="BY191" t="str">
        <v>ESSANG OKON VICTOR (MIC</v>
      </c>
      <c r="BZ191" s="31">
        <v>44867</v>
      </c>
      <c r="CA191" s="40">
        <v>0.46511574074074075</v>
      </c>
      <c r="DB191">
        <v>322</v>
      </c>
      <c r="DC191" t="str">
        <v>MICURA</v>
      </c>
      <c r="DD191" t="str">
        <v>SIKIRU TAIWO (MIC)</v>
      </c>
      <c r="DE191" s="31">
        <v>44867</v>
      </c>
      <c r="DF191" s="40">
        <v>0.75747685185185187</v>
      </c>
    </row>
    <row r="192" spans="1:110" x14ac:dyDescent="0.25">
      <c r="A192" s="109" t="s">
        <v>1227</v>
      </c>
      <c r="B192">
        <v>191</v>
      </c>
      <c r="C192" s="109" t="s">
        <v>53</v>
      </c>
      <c r="D192" s="109" t="s">
        <v>1370</v>
      </c>
      <c r="E192" s="94">
        <v>44866</v>
      </c>
      <c r="F192" s="174">
        <v>0.48644675925925923</v>
      </c>
      <c r="G192">
        <v>2</v>
      </c>
      <c r="H192" s="109" t="s">
        <v>1371</v>
      </c>
      <c r="I192"/>
      <c r="M192">
        <v>23</v>
      </c>
      <c r="N192" t="str">
        <v>OPERATIONS</v>
      </c>
      <c r="O192" t="str">
        <v>ADAJI IBRAHIM A. (OPS)</v>
      </c>
      <c r="P192" s="31">
        <v>44870</v>
      </c>
      <c r="Q192" s="40">
        <v>0.24966435185185185</v>
      </c>
      <c r="AR192">
        <v>63</v>
      </c>
      <c r="AS192" t="str">
        <v>ENGINEERING</v>
      </c>
      <c r="AT192" t="str">
        <v>OGBONNA ONYEANWUSI (ENG</v>
      </c>
      <c r="AU192" s="31">
        <v>44867</v>
      </c>
      <c r="AV192" s="40">
        <v>0.26243055555555556</v>
      </c>
      <c r="BW192">
        <v>163</v>
      </c>
      <c r="BX192" t="str">
        <v>MICURA</v>
      </c>
      <c r="BY192" t="str">
        <v>KINGSLEY EBODILI (MIC)</v>
      </c>
      <c r="BZ192" s="31">
        <v>44867</v>
      </c>
      <c r="CA192" s="40">
        <v>0.46521990740740743</v>
      </c>
      <c r="DB192">
        <v>323</v>
      </c>
      <c r="DC192" t="str">
        <v>MICURA</v>
      </c>
      <c r="DD192" t="str">
        <v>ADETUNJI OLALEKAN (MIC)</v>
      </c>
      <c r="DE192" s="31">
        <v>44867</v>
      </c>
      <c r="DF192" s="40">
        <v>0.7575115740740741</v>
      </c>
    </row>
    <row r="193" spans="1:110" x14ac:dyDescent="0.25">
      <c r="A193" s="109" t="s">
        <v>1227</v>
      </c>
      <c r="B193">
        <v>192</v>
      </c>
      <c r="C193" s="109" t="s">
        <v>53</v>
      </c>
      <c r="D193" s="109" t="s">
        <v>1372</v>
      </c>
      <c r="E193" s="94">
        <v>44866</v>
      </c>
      <c r="F193" s="174">
        <v>0.48651620370370369</v>
      </c>
      <c r="G193">
        <v>2</v>
      </c>
      <c r="H193" s="109" t="s">
        <v>1373</v>
      </c>
      <c r="I193">
        <v>5436748</v>
      </c>
      <c r="M193">
        <v>24</v>
      </c>
      <c r="N193" t="str">
        <v>MICURA</v>
      </c>
      <c r="O193" t="str">
        <v>AJAYI ADEYEMI</v>
      </c>
      <c r="P193" s="31">
        <v>44870</v>
      </c>
      <c r="Q193" s="40">
        <v>0.24972222222222223</v>
      </c>
      <c r="AR193">
        <v>64</v>
      </c>
      <c r="AS193" t="str">
        <v>MICURA</v>
      </c>
      <c r="AT193" t="str">
        <v>TAIWO TORIOLA  (MIC)</v>
      </c>
      <c r="AU193" s="31">
        <v>44867</v>
      </c>
      <c r="AV193" s="40">
        <v>0.2631134259259259</v>
      </c>
      <c r="BW193">
        <v>164</v>
      </c>
      <c r="BX193" t="str">
        <v>ENGINEERING</v>
      </c>
      <c r="BY193" t="str">
        <v>EBO KEHINDE (ENGR)</v>
      </c>
      <c r="BZ193" s="31">
        <v>44867</v>
      </c>
      <c r="CA193" s="40">
        <v>0.46541666666666665</v>
      </c>
      <c r="DB193">
        <v>324</v>
      </c>
      <c r="DC193" t="str">
        <v>OPERATIONS</v>
      </c>
      <c r="DD193" t="str">
        <v>KENNETH EDEGBE (OPS)</v>
      </c>
      <c r="DE193" s="31">
        <v>44867</v>
      </c>
      <c r="DF193" s="40">
        <v>0.75775462962962958</v>
      </c>
    </row>
    <row r="194" spans="1:110" x14ac:dyDescent="0.25">
      <c r="A194" s="109" t="s">
        <v>1227</v>
      </c>
      <c r="B194">
        <v>193</v>
      </c>
      <c r="C194" s="109" t="s">
        <v>54</v>
      </c>
      <c r="D194" s="109" t="s">
        <v>452</v>
      </c>
      <c r="E194" s="94">
        <v>44866</v>
      </c>
      <c r="F194" s="174">
        <v>0.48657407407407405</v>
      </c>
      <c r="G194">
        <v>2</v>
      </c>
      <c r="H194" s="109" t="s">
        <v>453</v>
      </c>
      <c r="I194">
        <v>5341488</v>
      </c>
      <c r="M194">
        <v>25</v>
      </c>
      <c r="N194" t="str">
        <v>OPERATIONS</v>
      </c>
      <c r="O194" t="str">
        <v>ODOEMENA KELECHI (OPS)</v>
      </c>
      <c r="P194" s="31">
        <v>44870</v>
      </c>
      <c r="Q194" s="40">
        <v>0.24988425925925925</v>
      </c>
      <c r="AR194">
        <v>65</v>
      </c>
      <c r="AS194" t="str">
        <v>ENGINEERING</v>
      </c>
      <c r="AT194" t="str">
        <v>AHMED ABDULMALEEQ (ENGR</v>
      </c>
      <c r="AU194" s="31">
        <v>44867</v>
      </c>
      <c r="AV194" s="40">
        <v>0.26451388888888888</v>
      </c>
      <c r="BW194">
        <v>165</v>
      </c>
      <c r="BX194" t="str">
        <v>CONTRACTOR</v>
      </c>
      <c r="BY194" t="str">
        <v>AUGUSTINE OSITA (EMERALD</v>
      </c>
      <c r="BZ194" s="31">
        <v>44867</v>
      </c>
      <c r="CA194" s="40">
        <v>0.46608796296296295</v>
      </c>
      <c r="DB194">
        <v>325</v>
      </c>
      <c r="DC194" t="str">
        <v>ENGINEERING</v>
      </c>
      <c r="DD194" t="str">
        <v>POTOKI SUNDAY O (ENGR)</v>
      </c>
      <c r="DE194" s="31">
        <v>44867</v>
      </c>
      <c r="DF194" s="40">
        <v>0.75780092592592596</v>
      </c>
    </row>
    <row r="195" spans="1:110" x14ac:dyDescent="0.25">
      <c r="A195" s="109" t="s">
        <v>1227</v>
      </c>
      <c r="B195">
        <v>194</v>
      </c>
      <c r="C195" s="109" t="s">
        <v>54</v>
      </c>
      <c r="D195" s="109" t="s">
        <v>1374</v>
      </c>
      <c r="E195" s="94">
        <v>44866</v>
      </c>
      <c r="F195" s="174">
        <v>0.4871064814814815</v>
      </c>
      <c r="G195">
        <v>2</v>
      </c>
      <c r="H195" s="109" t="s">
        <v>1375</v>
      </c>
      <c r="I195">
        <v>5499412</v>
      </c>
      <c r="M195">
        <v>499</v>
      </c>
      <c r="N195" t="str">
        <v>MICURA</v>
      </c>
      <c r="O195" t="str">
        <v>ONASANYA DEMILADE (MIC)</v>
      </c>
      <c r="P195" s="31">
        <v>44870</v>
      </c>
      <c r="Q195" s="40">
        <v>0.97026620370370376</v>
      </c>
      <c r="AR195">
        <v>66</v>
      </c>
      <c r="AS195" t="str">
        <v>MICURA</v>
      </c>
      <c r="AT195" t="str">
        <v>KAYODE ROTIMI E. (MIC)</v>
      </c>
      <c r="AU195" s="31">
        <v>44867</v>
      </c>
      <c r="AV195" s="40">
        <v>0.26482638888888888</v>
      </c>
      <c r="BW195">
        <v>166</v>
      </c>
      <c r="BX195" t="str">
        <v>MICURA</v>
      </c>
      <c r="BY195" t="str">
        <v>AWULABA KESIYE (MIC)</v>
      </c>
      <c r="BZ195" s="31">
        <v>44867</v>
      </c>
      <c r="CA195" s="40">
        <v>0.46681712962962962</v>
      </c>
      <c r="DB195">
        <v>326</v>
      </c>
      <c r="DC195" t="str">
        <v>MICURA</v>
      </c>
      <c r="DD195" t="str">
        <v>RICHARD AMAEZE (MIC)</v>
      </c>
      <c r="DE195" s="31">
        <v>44867</v>
      </c>
      <c r="DF195" s="40">
        <v>0.75840277777777776</v>
      </c>
    </row>
    <row r="196" spans="1:110" x14ac:dyDescent="0.25">
      <c r="A196" s="109" t="s">
        <v>1227</v>
      </c>
      <c r="B196">
        <v>195</v>
      </c>
      <c r="C196" s="109" t="s">
        <v>54</v>
      </c>
      <c r="D196" s="109" t="s">
        <v>1376</v>
      </c>
      <c r="E196" s="94">
        <v>44866</v>
      </c>
      <c r="F196" s="174">
        <v>0.4871759259259259</v>
      </c>
      <c r="G196">
        <v>2</v>
      </c>
      <c r="H196" s="109" t="s">
        <v>1377</v>
      </c>
      <c r="I196">
        <v>6691863</v>
      </c>
      <c r="M196">
        <v>500</v>
      </c>
      <c r="N196" t="str">
        <v>OPERATIONS</v>
      </c>
      <c r="O196" t="str">
        <v>OMOVIRO ANDREW (MIC)</v>
      </c>
      <c r="P196" s="31">
        <v>44870</v>
      </c>
      <c r="Q196" s="40">
        <v>0.97171296296296295</v>
      </c>
      <c r="AR196">
        <v>67</v>
      </c>
      <c r="AS196" t="str">
        <v>MICURA</v>
      </c>
      <c r="AT196" t="str">
        <v>YUSUF TAIWO (MIC)</v>
      </c>
      <c r="AU196" s="31">
        <v>44867</v>
      </c>
      <c r="AV196" s="40">
        <v>0.26495370370370369</v>
      </c>
      <c r="BW196">
        <v>167</v>
      </c>
      <c r="BX196" t="str">
        <v>MICURA</v>
      </c>
      <c r="BY196" t="str">
        <v>WILSON DARLINGTON (MIC)</v>
      </c>
      <c r="BZ196" s="31">
        <v>44867</v>
      </c>
      <c r="CA196" s="40">
        <v>0.46697916666666667</v>
      </c>
      <c r="DB196">
        <v>327</v>
      </c>
      <c r="DC196" t="str">
        <v>MICURA</v>
      </c>
      <c r="DD196" t="str">
        <v>LAWAL YEKINI (MIC)</v>
      </c>
      <c r="DE196" s="31">
        <v>44867</v>
      </c>
      <c r="DF196" s="40">
        <v>0.75844907407407403</v>
      </c>
    </row>
    <row r="197" spans="1:110" x14ac:dyDescent="0.25">
      <c r="A197" s="109" t="s">
        <v>1227</v>
      </c>
      <c r="B197">
        <v>196</v>
      </c>
      <c r="C197" s="109" t="s">
        <v>54</v>
      </c>
      <c r="D197" s="109" t="s">
        <v>1378</v>
      </c>
      <c r="E197" s="94">
        <v>44866</v>
      </c>
      <c r="F197" s="174">
        <v>0.48723379629629632</v>
      </c>
      <c r="G197">
        <v>2</v>
      </c>
      <c r="H197" s="109" t="s">
        <v>1379</v>
      </c>
      <c r="I197">
        <v>6712817</v>
      </c>
      <c r="M197">
        <v>501</v>
      </c>
      <c r="N197" t="str">
        <v>OPERATIONS</v>
      </c>
      <c r="O197" t="str">
        <v>ONI OLAYINKA O.</v>
      </c>
      <c r="P197" s="31">
        <v>44870</v>
      </c>
      <c r="Q197" s="40">
        <v>0.9728472222222222</v>
      </c>
      <c r="AR197">
        <v>68</v>
      </c>
      <c r="AS197" t="str">
        <v>ENGINEERING</v>
      </c>
      <c r="AT197" t="str">
        <v>OLAROTIMI OGUBODEDE (EN</v>
      </c>
      <c r="AU197" s="31">
        <v>44867</v>
      </c>
      <c r="AV197" s="40">
        <v>0.26502314814814815</v>
      </c>
      <c r="BW197">
        <v>168</v>
      </c>
      <c r="BX197" t="str">
        <v>CONTRACTOR</v>
      </c>
      <c r="BY197" t="str">
        <v>OLAYINKA DEINDE (EMERALD</v>
      </c>
      <c r="BZ197" s="31">
        <v>44867</v>
      </c>
      <c r="CA197" s="40">
        <v>0.46740740740740738</v>
      </c>
      <c r="DB197">
        <v>328</v>
      </c>
      <c r="DC197" t="str">
        <v>MICURA</v>
      </c>
      <c r="DD197" t="str">
        <v>JOSEPH ADEMOLA (MIC)</v>
      </c>
      <c r="DE197" s="31">
        <v>44867</v>
      </c>
      <c r="DF197" s="40">
        <v>0.75854166666666667</v>
      </c>
    </row>
    <row r="198" spans="1:110" x14ac:dyDescent="0.25">
      <c r="A198" s="109" t="s">
        <v>1227</v>
      </c>
      <c r="B198">
        <v>197</v>
      </c>
      <c r="C198" s="109" t="s">
        <v>54</v>
      </c>
      <c r="D198" s="109" t="s">
        <v>1350</v>
      </c>
      <c r="E198" s="94">
        <v>44866</v>
      </c>
      <c r="F198" s="174">
        <v>0.48753472222222222</v>
      </c>
      <c r="G198">
        <v>2</v>
      </c>
      <c r="H198" s="109" t="s">
        <v>1351</v>
      </c>
      <c r="I198">
        <v>14811845</v>
      </c>
      <c r="M198">
        <v>502</v>
      </c>
      <c r="N198" t="str">
        <v>OPERATIONS</v>
      </c>
      <c r="O198" t="str">
        <v>AMADU OLUWOLE (OPS)</v>
      </c>
      <c r="P198" s="31">
        <v>44870</v>
      </c>
      <c r="Q198" s="40">
        <v>0.97305555555555556</v>
      </c>
      <c r="AR198">
        <v>69</v>
      </c>
      <c r="AS198" t="str">
        <v>MICURA</v>
      </c>
      <c r="AT198" t="str">
        <v>ADENEKAN NURUDEEN (MIC)</v>
      </c>
      <c r="AU198" s="31">
        <v>44867</v>
      </c>
      <c r="AV198" s="40">
        <v>0.2650925925925926</v>
      </c>
      <c r="BW198">
        <v>169</v>
      </c>
      <c r="BX198" t="str">
        <v>PLANNING</v>
      </c>
      <c r="BY198" t="str">
        <v>BUSARI BOLAJI J. (PLN)</v>
      </c>
      <c r="BZ198" s="31">
        <v>44867</v>
      </c>
      <c r="CA198" s="40">
        <v>0.46787037037037038</v>
      </c>
      <c r="DB198">
        <v>329</v>
      </c>
      <c r="DC198" t="str">
        <v>OPERATIONS</v>
      </c>
      <c r="DD198" t="str">
        <v>IBIKUNLE ISMAILA</v>
      </c>
      <c r="DE198" s="31">
        <v>44867</v>
      </c>
      <c r="DF198" s="40">
        <v>0.75859953703703709</v>
      </c>
    </row>
    <row r="199" spans="1:110" x14ac:dyDescent="0.25">
      <c r="A199" s="109" t="s">
        <v>1227</v>
      </c>
      <c r="B199">
        <v>198</v>
      </c>
      <c r="C199" s="109" t="s">
        <v>54</v>
      </c>
      <c r="D199" s="109" t="s">
        <v>332</v>
      </c>
      <c r="E199" s="94">
        <v>44866</v>
      </c>
      <c r="F199" s="174">
        <v>0.48759259259259258</v>
      </c>
      <c r="G199">
        <v>2</v>
      </c>
      <c r="H199" s="109" t="s">
        <v>333</v>
      </c>
      <c r="I199">
        <v>5501171</v>
      </c>
      <c r="M199">
        <v>503</v>
      </c>
      <c r="N199" t="str">
        <v>MICURA</v>
      </c>
      <c r="O199" t="str">
        <v>OYEBAMIJI BUKOLA (MIC)</v>
      </c>
      <c r="P199" s="31">
        <v>44870</v>
      </c>
      <c r="Q199" s="40">
        <v>0.97473379629629631</v>
      </c>
      <c r="AR199">
        <v>70</v>
      </c>
      <c r="AS199" t="str">
        <v>MICURA</v>
      </c>
      <c r="AT199" t="str">
        <v>ECHEDOM NNAMDI B. (MIC)</v>
      </c>
      <c r="AU199" s="31">
        <v>44867</v>
      </c>
      <c r="AV199" s="40">
        <v>0.26613425925925926</v>
      </c>
      <c r="BW199">
        <v>170</v>
      </c>
      <c r="BX199" t="str">
        <v>MICURA</v>
      </c>
      <c r="BY199" t="str">
        <v>ONWORDI ERUOJOR N. (MIC)</v>
      </c>
      <c r="BZ199" s="31">
        <v>44867</v>
      </c>
      <c r="CA199" s="40">
        <v>0.46793981481481484</v>
      </c>
      <c r="DB199">
        <v>330</v>
      </c>
      <c r="DC199" t="str">
        <v>MICURA</v>
      </c>
      <c r="DD199" t="str">
        <v>ADENEKAN NURUDEEN (MIC)</v>
      </c>
      <c r="DE199" s="31">
        <v>44867</v>
      </c>
      <c r="DF199" s="40">
        <v>0.75865740740740739</v>
      </c>
    </row>
    <row r="200" spans="1:110" x14ac:dyDescent="0.25">
      <c r="A200" s="109" t="s">
        <v>1227</v>
      </c>
      <c r="B200">
        <v>199</v>
      </c>
      <c r="C200" s="109" t="s">
        <v>54</v>
      </c>
      <c r="D200" s="109" t="s">
        <v>538</v>
      </c>
      <c r="E200" s="94">
        <v>44866</v>
      </c>
      <c r="F200" s="174">
        <v>0.48766203703703703</v>
      </c>
      <c r="G200">
        <v>2</v>
      </c>
      <c r="H200" s="109" t="s">
        <v>539</v>
      </c>
      <c r="I200">
        <v>14838232</v>
      </c>
      <c r="M200">
        <v>504</v>
      </c>
      <c r="N200" t="str">
        <v>ENGINEERING</v>
      </c>
      <c r="O200" t="str">
        <v>ADU OLUGBENGA (ENGR)</v>
      </c>
      <c r="P200" s="31">
        <v>44870</v>
      </c>
      <c r="Q200" s="40">
        <v>0.97554398148148147</v>
      </c>
      <c r="AR200">
        <v>71</v>
      </c>
      <c r="AS200" t="str">
        <v>OPERATIONS</v>
      </c>
      <c r="AT200" t="str">
        <v>FASHOLA ANTHONY (OPS)</v>
      </c>
      <c r="AU200" s="31">
        <v>44867</v>
      </c>
      <c r="AV200" s="40">
        <v>0.26648148148148149</v>
      </c>
      <c r="BW200">
        <v>171</v>
      </c>
      <c r="BX200" t="str">
        <v>MICURA</v>
      </c>
      <c r="BY200" t="str">
        <v>WISDOM AKOKOTA (MIC)</v>
      </c>
      <c r="BZ200" s="31">
        <v>44867</v>
      </c>
      <c r="CA200" s="40">
        <v>0.4679976851851852</v>
      </c>
      <c r="DB200">
        <v>331</v>
      </c>
      <c r="DC200" t="str">
        <v>MICURA</v>
      </c>
      <c r="DD200" t="str">
        <v>KAREEM TAJUDEEN O. (MIC</v>
      </c>
      <c r="DE200" s="31">
        <v>44867</v>
      </c>
      <c r="DF200" s="40">
        <v>0.75942129629629629</v>
      </c>
    </row>
    <row r="201" spans="1:110" x14ac:dyDescent="0.25">
      <c r="A201" s="109" t="s">
        <v>1227</v>
      </c>
      <c r="B201">
        <v>200</v>
      </c>
      <c r="C201" s="109" t="s">
        <v>54</v>
      </c>
      <c r="D201" s="109" t="s">
        <v>262</v>
      </c>
      <c r="E201" s="94">
        <v>44866</v>
      </c>
      <c r="F201" s="174">
        <v>0.48771990740740739</v>
      </c>
      <c r="G201">
        <v>2</v>
      </c>
      <c r="H201" s="109" t="s">
        <v>263</v>
      </c>
      <c r="I201">
        <v>2790017</v>
      </c>
      <c r="M201">
        <v>505</v>
      </c>
      <c r="N201" t="str">
        <v>ENGINEERING</v>
      </c>
      <c r="O201" t="str">
        <v>OLAYINKA EBENEZER A.</v>
      </c>
      <c r="P201" s="31">
        <v>44870</v>
      </c>
      <c r="Q201" s="40">
        <v>0.9767824074074074</v>
      </c>
      <c r="AR201">
        <v>72</v>
      </c>
      <c r="AS201" t="str">
        <v>MICURA</v>
      </c>
      <c r="AT201" t="str">
        <v>ADEBIYI ADEBOWALE (MIC)</v>
      </c>
      <c r="AU201" s="31">
        <v>44867</v>
      </c>
      <c r="AV201" s="40">
        <v>0.2679050925925926</v>
      </c>
      <c r="BW201">
        <v>172</v>
      </c>
      <c r="BX201" t="str">
        <v>MICURA</v>
      </c>
      <c r="BY201" t="str">
        <v>CHUKWUTEM OGHALLI (MIC)</v>
      </c>
      <c r="BZ201" s="31">
        <v>44867</v>
      </c>
      <c r="CA201" s="40">
        <v>0.46856481481481482</v>
      </c>
      <c r="DB201">
        <v>332</v>
      </c>
      <c r="DC201" t="str">
        <v>OPERATIONS</v>
      </c>
      <c r="DD201" t="str">
        <v>OGBEIFUN KENNEDY (OPS)</v>
      </c>
      <c r="DE201" s="31">
        <v>44867</v>
      </c>
      <c r="DF201" s="40">
        <v>0.75949074074074074</v>
      </c>
    </row>
    <row r="202" spans="1:110" x14ac:dyDescent="0.25">
      <c r="A202" s="109" t="s">
        <v>1227</v>
      </c>
      <c r="B202">
        <v>201</v>
      </c>
      <c r="C202" s="109" t="s">
        <v>54</v>
      </c>
      <c r="D202" s="109" t="s">
        <v>1324</v>
      </c>
      <c r="E202" s="94">
        <v>44866</v>
      </c>
      <c r="F202" s="174">
        <v>0.48780092592592594</v>
      </c>
      <c r="G202">
        <v>2</v>
      </c>
      <c r="H202" s="109" t="s">
        <v>1325</v>
      </c>
      <c r="I202">
        <v>2189493</v>
      </c>
      <c r="M202">
        <v>506</v>
      </c>
      <c r="N202" t="str">
        <v>ENGINEERING</v>
      </c>
      <c r="O202" t="str">
        <v>BAMFMORE ABIOLE (ENG)</v>
      </c>
      <c r="P202" s="31">
        <v>44870</v>
      </c>
      <c r="Q202" s="40">
        <v>0.97688657407407409</v>
      </c>
      <c r="AR202">
        <v>73</v>
      </c>
      <c r="AS202" t="str">
        <v>OPERATIONS</v>
      </c>
      <c r="AT202" t="str">
        <v>UGOCHUKWU IBENEMEH (OPS</v>
      </c>
      <c r="AU202" s="31">
        <v>44867</v>
      </c>
      <c r="AV202" s="40">
        <v>0.26907407407407408</v>
      </c>
      <c r="BW202">
        <v>173</v>
      </c>
      <c r="BX202" t="str">
        <v>CONTRACTOR</v>
      </c>
      <c r="BY202" t="str">
        <v>SUNDAY ISRAEL A.(EME)</v>
      </c>
      <c r="BZ202" s="31">
        <v>44867</v>
      </c>
      <c r="CA202" s="40">
        <v>0.46862268518518518</v>
      </c>
      <c r="DB202">
        <v>333</v>
      </c>
      <c r="DC202" t="str">
        <v>MICURA</v>
      </c>
      <c r="DD202" t="str">
        <v>YUSUF TAIWO (MIC)</v>
      </c>
      <c r="DE202" s="31">
        <v>44867</v>
      </c>
      <c r="DF202" s="40">
        <v>0.75953703703703701</v>
      </c>
    </row>
    <row r="203" spans="1:110" x14ac:dyDescent="0.25">
      <c r="A203" s="109" t="s">
        <v>1227</v>
      </c>
      <c r="B203">
        <v>202</v>
      </c>
      <c r="C203" s="109" t="s">
        <v>53</v>
      </c>
      <c r="D203" s="109" t="s">
        <v>1380</v>
      </c>
      <c r="E203" s="94">
        <v>44866</v>
      </c>
      <c r="F203" s="174">
        <v>0.48790509259259257</v>
      </c>
      <c r="G203">
        <v>2</v>
      </c>
      <c r="H203" s="109" t="s">
        <v>1381</v>
      </c>
      <c r="I203">
        <v>5032047</v>
      </c>
      <c r="M203">
        <v>507</v>
      </c>
      <c r="N203" t="str">
        <v>ENGINEERING</v>
      </c>
      <c r="O203" t="str">
        <v>MUSTAPHA ADEBAYO (ENGR)</v>
      </c>
      <c r="P203" s="31">
        <v>44870</v>
      </c>
      <c r="Q203" s="40">
        <v>0.97696759259259258</v>
      </c>
      <c r="AR203">
        <v>74</v>
      </c>
      <c r="AS203" t="str">
        <v>OPERATIONS</v>
      </c>
      <c r="AT203" t="str">
        <v>OGUNBIYI GBOLAHAN</v>
      </c>
      <c r="AU203" s="31">
        <v>44867</v>
      </c>
      <c r="AV203" s="40">
        <v>0.26994212962962966</v>
      </c>
      <c r="BW203">
        <v>174</v>
      </c>
      <c r="BX203" t="str">
        <v>MICURA</v>
      </c>
      <c r="BY203" t="str">
        <v>ADEMOLA ELLIOT (MIC)</v>
      </c>
      <c r="BZ203" s="31">
        <v>44867</v>
      </c>
      <c r="CA203" s="40">
        <v>0.46891203703703704</v>
      </c>
      <c r="DB203">
        <v>334</v>
      </c>
      <c r="DC203" t="str">
        <v>MICURA</v>
      </c>
      <c r="DD203" t="str">
        <v>IKPEACHUNWA DENNIS (MIC)</v>
      </c>
      <c r="DE203" s="31">
        <v>44867</v>
      </c>
      <c r="DF203" s="40">
        <v>0.75960648148148147</v>
      </c>
    </row>
    <row r="204" spans="1:110" x14ac:dyDescent="0.25">
      <c r="A204" s="109" t="s">
        <v>1227</v>
      </c>
      <c r="B204">
        <v>203</v>
      </c>
      <c r="C204" s="109" t="s">
        <v>53</v>
      </c>
      <c r="D204" s="109" t="s">
        <v>1382</v>
      </c>
      <c r="E204" s="94">
        <v>44866</v>
      </c>
      <c r="F204" s="174">
        <v>0.48796296296296299</v>
      </c>
      <c r="G204">
        <v>2</v>
      </c>
      <c r="H204" s="109" t="s">
        <v>1383</v>
      </c>
      <c r="I204">
        <v>4865142</v>
      </c>
      <c r="M204">
        <v>508</v>
      </c>
      <c r="N204" t="str">
        <v>OPERATIONS</v>
      </c>
      <c r="O204" t="str">
        <v>AMINU DANLAMI (OPS)</v>
      </c>
      <c r="P204" s="31">
        <v>44870</v>
      </c>
      <c r="Q204" s="40">
        <v>0.97747685185185185</v>
      </c>
      <c r="AR204">
        <v>75</v>
      </c>
      <c r="AS204" t="str">
        <v>ENGINEERING</v>
      </c>
      <c r="AT204" t="str">
        <v>BOLAJI SOLOMON (ENGR)</v>
      </c>
      <c r="AU204" s="31">
        <v>44867</v>
      </c>
      <c r="AV204" s="40">
        <v>0.27025462962962965</v>
      </c>
      <c r="BW204">
        <v>175</v>
      </c>
      <c r="BX204" t="str">
        <v>MICURA</v>
      </c>
      <c r="BY204" t="str">
        <v>FATAI ADEPOJU (MIC)</v>
      </c>
      <c r="BZ204" s="31">
        <v>44867</v>
      </c>
      <c r="CA204" s="40">
        <v>0.46899305555555554</v>
      </c>
      <c r="DB204">
        <v>335</v>
      </c>
      <c r="DC204" t="str">
        <v>MICURA</v>
      </c>
      <c r="DD204" t="str">
        <v>ANYADIKE JUDE (MIC)</v>
      </c>
      <c r="DE204" s="31">
        <v>44867</v>
      </c>
      <c r="DF204" s="40">
        <v>0.75965277777777773</v>
      </c>
    </row>
    <row r="205" spans="1:110" x14ac:dyDescent="0.25">
      <c r="A205" s="109" t="s">
        <v>1227</v>
      </c>
      <c r="B205">
        <v>204</v>
      </c>
      <c r="C205" s="109" t="s">
        <v>52</v>
      </c>
      <c r="D205" s="109" t="s">
        <v>1302</v>
      </c>
      <c r="E205" s="94">
        <v>44866</v>
      </c>
      <c r="F205" s="174">
        <v>0.4881597222222222</v>
      </c>
      <c r="G205">
        <v>2</v>
      </c>
      <c r="H205" s="109" t="s">
        <v>1303</v>
      </c>
      <c r="I205">
        <v>14934608</v>
      </c>
      <c r="M205">
        <v>509</v>
      </c>
      <c r="N205" t="str">
        <v>OPERATIONS</v>
      </c>
      <c r="O205" t="str">
        <v>IBRAHIM AMINU</v>
      </c>
      <c r="P205" s="31">
        <v>44870</v>
      </c>
      <c r="Q205" s="40">
        <v>0.98163194444444446</v>
      </c>
      <c r="AR205">
        <v>76</v>
      </c>
      <c r="AS205" t="str">
        <v>OPERATIONS</v>
      </c>
      <c r="AT205" t="str">
        <v>GBADAMOSI JIMOH (OPS)</v>
      </c>
      <c r="AU205" s="31">
        <v>44867</v>
      </c>
      <c r="AV205" s="40">
        <v>0.27329861111111109</v>
      </c>
      <c r="BW205">
        <v>176</v>
      </c>
      <c r="BX205" t="str">
        <v>MICURA</v>
      </c>
      <c r="BY205" t="str">
        <v>IGIEVA THOMPSON (MIC)</v>
      </c>
      <c r="BZ205" s="31">
        <v>44867</v>
      </c>
      <c r="CA205" s="40">
        <v>0.46910879629629632</v>
      </c>
      <c r="DB205">
        <v>336</v>
      </c>
      <c r="DC205" t="str">
        <v>OPERATIONS</v>
      </c>
      <c r="DD205" t="str">
        <v>USMAN MUKTARI (OPS)</v>
      </c>
      <c r="DE205" s="31">
        <v>44867</v>
      </c>
      <c r="DF205" s="40">
        <v>0.75968749999999996</v>
      </c>
    </row>
    <row r="206" spans="1:110" x14ac:dyDescent="0.25">
      <c r="A206" s="109" t="s">
        <v>1227</v>
      </c>
      <c r="B206">
        <v>205</v>
      </c>
      <c r="C206" s="109" t="s">
        <v>54</v>
      </c>
      <c r="D206" s="109" t="s">
        <v>590</v>
      </c>
      <c r="E206" s="94">
        <v>44866</v>
      </c>
      <c r="F206" s="174">
        <v>0.48822916666666666</v>
      </c>
      <c r="G206">
        <v>2</v>
      </c>
      <c r="H206" s="109" t="s">
        <v>591</v>
      </c>
      <c r="I206">
        <v>8268740</v>
      </c>
      <c r="M206">
        <v>510</v>
      </c>
      <c r="N206" t="str">
        <v>ENGINEERING</v>
      </c>
      <c r="O206" t="str">
        <v>AYANLERE FEMI (ENGR)</v>
      </c>
      <c r="P206" s="31">
        <v>44870</v>
      </c>
      <c r="Q206" s="40">
        <v>0.98805555555555558</v>
      </c>
      <c r="AR206">
        <v>77</v>
      </c>
      <c r="AS206" t="str">
        <v>OPERATIONS</v>
      </c>
      <c r="AT206" t="str">
        <v>OWOLABI OLUROPO A .(OPS</v>
      </c>
      <c r="AU206" s="31">
        <v>44867</v>
      </c>
      <c r="AV206" s="40">
        <v>0.27337962962962964</v>
      </c>
      <c r="BW206">
        <v>177</v>
      </c>
      <c r="BX206" t="str">
        <v>OPERATIONS</v>
      </c>
      <c r="BY206" t="str">
        <v>BALOGUN DAMILARE S (OPS</v>
      </c>
      <c r="BZ206" s="31">
        <v>44867</v>
      </c>
      <c r="CA206" s="40">
        <v>0.46917824074074072</v>
      </c>
      <c r="DB206">
        <v>337</v>
      </c>
      <c r="DC206" t="str">
        <v>MICURA</v>
      </c>
      <c r="DD206" t="str">
        <v>EMRETANE CHARLES</v>
      </c>
      <c r="DE206" s="31">
        <v>44867</v>
      </c>
      <c r="DF206" s="40">
        <v>0.75983796296296291</v>
      </c>
    </row>
    <row r="207" spans="1:110" x14ac:dyDescent="0.25">
      <c r="A207" s="109" t="s">
        <v>1227</v>
      </c>
      <c r="B207">
        <v>206</v>
      </c>
      <c r="C207" s="109" t="s">
        <v>54</v>
      </c>
      <c r="D207" s="109" t="s">
        <v>1348</v>
      </c>
      <c r="E207" s="94">
        <v>44866</v>
      </c>
      <c r="F207" s="174">
        <v>0.48833333333333334</v>
      </c>
      <c r="G207">
        <v>2</v>
      </c>
      <c r="H207" s="109" t="s">
        <v>1349</v>
      </c>
      <c r="I207">
        <v>6716129</v>
      </c>
      <c r="M207">
        <v>511</v>
      </c>
      <c r="N207" t="str">
        <v>ENGINEERING</v>
      </c>
      <c r="O207" t="str">
        <v>ADEGAIYE ADEBAYO D. (EN</v>
      </c>
      <c r="P207" s="31">
        <v>44870</v>
      </c>
      <c r="Q207" s="40">
        <v>0.98810185185185184</v>
      </c>
      <c r="AR207">
        <v>78</v>
      </c>
      <c r="AS207" t="str">
        <v>ENGINEERING</v>
      </c>
      <c r="AT207" t="str">
        <v>ADEGAIYE ADEBAYO D. (EN</v>
      </c>
      <c r="AU207" s="31">
        <v>44867</v>
      </c>
      <c r="AV207" s="40">
        <v>0.27400462962962963</v>
      </c>
      <c r="BW207">
        <v>178</v>
      </c>
      <c r="BX207" t="str">
        <v>ENGINEERING</v>
      </c>
      <c r="BY207" t="str">
        <v>AWOYELE OLAYINKA (ENGR)</v>
      </c>
      <c r="BZ207" s="31">
        <v>44867</v>
      </c>
      <c r="CA207" s="40">
        <v>0.46983796296296299</v>
      </c>
      <c r="DB207">
        <v>338</v>
      </c>
      <c r="DC207" t="str">
        <v>MICURA</v>
      </c>
      <c r="DD207" t="str">
        <v>NWACHI ANTHONY (MIC)</v>
      </c>
      <c r="DE207" s="31">
        <v>44867</v>
      </c>
      <c r="DF207" s="40">
        <v>0.75987268518518514</v>
      </c>
    </row>
    <row r="208" spans="1:110" x14ac:dyDescent="0.25">
      <c r="A208" s="109" t="s">
        <v>1227</v>
      </c>
      <c r="B208">
        <v>207</v>
      </c>
      <c r="C208" s="109" t="s">
        <v>54</v>
      </c>
      <c r="D208" s="109" t="s">
        <v>1284</v>
      </c>
      <c r="E208" s="94">
        <v>44866</v>
      </c>
      <c r="F208" s="174">
        <v>0.48885416666666665</v>
      </c>
      <c r="G208">
        <v>2</v>
      </c>
      <c r="H208" s="109" t="s">
        <v>1285</v>
      </c>
      <c r="I208">
        <v>5352274</v>
      </c>
      <c r="M208">
        <v>512</v>
      </c>
      <c r="N208" t="str">
        <v>ENGINEERING</v>
      </c>
      <c r="O208" t="str">
        <v>OGBONNA ONYEANWUSI (ENG</v>
      </c>
      <c r="P208" s="31">
        <v>44870</v>
      </c>
      <c r="Q208" s="40">
        <v>0.99481481481481482</v>
      </c>
      <c r="AR208">
        <v>79</v>
      </c>
      <c r="AS208" t="str">
        <v>MICURA</v>
      </c>
      <c r="AT208" t="str">
        <v>YAHAYA DANLADI (MIC)</v>
      </c>
      <c r="AU208" s="31">
        <v>44867</v>
      </c>
      <c r="AV208" s="40">
        <v>0.27524305555555556</v>
      </c>
      <c r="BW208">
        <v>179</v>
      </c>
      <c r="BX208" t="str">
        <v>MICURA</v>
      </c>
      <c r="BY208" t="str">
        <v>ADEBAKIN OLUWASEUN (MIC)</v>
      </c>
      <c r="BZ208" s="31">
        <v>44867</v>
      </c>
      <c r="CA208" s="40">
        <v>0.47093750000000001</v>
      </c>
      <c r="DB208">
        <v>339</v>
      </c>
      <c r="DC208" t="str">
        <v>OPERATIONS</v>
      </c>
      <c r="DD208" t="str">
        <v>LANRE JOB (OPS)</v>
      </c>
      <c r="DE208" s="31">
        <v>44867</v>
      </c>
      <c r="DF208" s="40">
        <v>0.75991898148148151</v>
      </c>
    </row>
    <row r="209" spans="1:110" x14ac:dyDescent="0.25">
      <c r="A209" s="109" t="s">
        <v>1227</v>
      </c>
      <c r="B209">
        <v>208</v>
      </c>
      <c r="C209" s="109" t="s">
        <v>54</v>
      </c>
      <c r="D209" s="109" t="s">
        <v>1384</v>
      </c>
      <c r="E209" s="94">
        <v>44866</v>
      </c>
      <c r="F209" s="174">
        <v>0.48923611111111109</v>
      </c>
      <c r="G209">
        <v>2</v>
      </c>
      <c r="H209" s="109" t="s">
        <v>1385</v>
      </c>
      <c r="I209"/>
      <c r="M209">
        <v>1</v>
      </c>
      <c r="N209" t="str">
        <v>MICURA</v>
      </c>
      <c r="O209" t="str">
        <v>MICHAEL O. CHIZE(MIC)</v>
      </c>
      <c r="P209" s="31">
        <v>44871</v>
      </c>
      <c r="Q209" s="40">
        <v>1.6319444444444445E-3</v>
      </c>
      <c r="AR209">
        <v>80</v>
      </c>
      <c r="AS209" t="str">
        <v>ENGINEERING</v>
      </c>
      <c r="AT209" t="str">
        <v>NWOLISA SAMUEL</v>
      </c>
      <c r="AU209" s="31">
        <v>44867</v>
      </c>
      <c r="AV209" s="40">
        <v>0.2759490740740741</v>
      </c>
      <c r="BW209">
        <v>180</v>
      </c>
      <c r="BX209" t="str">
        <v>OPERATIONS</v>
      </c>
      <c r="BY209" t="str">
        <v>EKPENYONG PETER (OPS)</v>
      </c>
      <c r="BZ209" s="31">
        <v>44867</v>
      </c>
      <c r="CA209" s="40">
        <v>0.47100694444444446</v>
      </c>
      <c r="DB209">
        <v>340</v>
      </c>
      <c r="DC209" t="str">
        <v>MICURA</v>
      </c>
      <c r="DD209" t="str">
        <v>IBOR IGRI ARCHIBONG (MI</v>
      </c>
      <c r="DE209" s="31">
        <v>44867</v>
      </c>
      <c r="DF209" s="40">
        <v>0.75996527777777778</v>
      </c>
    </row>
    <row r="210" spans="1:110" x14ac:dyDescent="0.25">
      <c r="A210" s="109" t="s">
        <v>1227</v>
      </c>
      <c r="B210">
        <v>209</v>
      </c>
      <c r="C210" s="109" t="s">
        <v>54</v>
      </c>
      <c r="D210" s="109" t="s">
        <v>1386</v>
      </c>
      <c r="E210" s="94">
        <v>44866</v>
      </c>
      <c r="F210" s="174">
        <v>0.48930555555555555</v>
      </c>
      <c r="G210">
        <v>2</v>
      </c>
      <c r="H210" s="109" t="s">
        <v>1387</v>
      </c>
      <c r="I210"/>
      <c r="M210">
        <v>2</v>
      </c>
      <c r="N210" t="str">
        <v>OPERATIONS</v>
      </c>
      <c r="O210" t="str">
        <v>JUDE O. STANLEY (OPS)</v>
      </c>
      <c r="P210" s="31">
        <v>44871</v>
      </c>
      <c r="Q210" s="40">
        <v>1.1493055555555555E-2</v>
      </c>
      <c r="AR210">
        <v>81</v>
      </c>
      <c r="AS210" t="str">
        <v>OPERATIONS</v>
      </c>
      <c r="AT210" t="str">
        <v>OLANIYI OLANREWAJU  (OP</v>
      </c>
      <c r="AU210" s="31">
        <v>44867</v>
      </c>
      <c r="AV210" s="40">
        <v>0.27732638888888889</v>
      </c>
      <c r="BW210">
        <v>181</v>
      </c>
      <c r="BX210" t="str">
        <v>MICURA</v>
      </c>
      <c r="BY210" t="str">
        <v>FABUNMI BABATUNDE (MIC)</v>
      </c>
      <c r="BZ210" s="31">
        <v>44867</v>
      </c>
      <c r="CA210" s="40">
        <v>0.47108796296296296</v>
      </c>
      <c r="DB210">
        <v>341</v>
      </c>
      <c r="DC210" t="str">
        <v>OPERATIONS</v>
      </c>
      <c r="DD210" t="str">
        <v>IYANDA HAMMED O. (OPS)</v>
      </c>
      <c r="DE210" s="31">
        <v>44867</v>
      </c>
      <c r="DF210" s="40">
        <v>0.76013888888888892</v>
      </c>
    </row>
    <row r="211" spans="1:110" x14ac:dyDescent="0.25">
      <c r="A211" s="109" t="s">
        <v>1227</v>
      </c>
      <c r="B211">
        <v>210</v>
      </c>
      <c r="C211" s="109" t="s">
        <v>52</v>
      </c>
      <c r="D211" s="109" t="s">
        <v>236</v>
      </c>
      <c r="E211" s="94">
        <v>44866</v>
      </c>
      <c r="F211" s="174">
        <v>0.49050925925925926</v>
      </c>
      <c r="G211">
        <v>2</v>
      </c>
      <c r="H211" s="109" t="s">
        <v>237</v>
      </c>
      <c r="I211">
        <v>5272733</v>
      </c>
      <c r="M211">
        <v>3</v>
      </c>
      <c r="N211" t="str">
        <v>MICURA</v>
      </c>
      <c r="O211" t="str">
        <v>TIAMIYU AHMED A. (MIC)</v>
      </c>
      <c r="P211" s="31">
        <v>44871</v>
      </c>
      <c r="Q211" s="40">
        <v>1.2002314814814815E-2</v>
      </c>
      <c r="AR211">
        <v>82</v>
      </c>
      <c r="AS211" t="str">
        <v>MICURA</v>
      </c>
      <c r="AT211" t="str">
        <v>EBIASUODE JAMES E. (MIC)</v>
      </c>
      <c r="AU211" s="31">
        <v>44867</v>
      </c>
      <c r="AV211" s="40">
        <v>0.27761574074074075</v>
      </c>
      <c r="BW211">
        <v>182</v>
      </c>
      <c r="BX211" t="str">
        <v>ENGINEERING</v>
      </c>
      <c r="BY211" t="str">
        <v>NWABUNWENE BASIL (ENGR)</v>
      </c>
      <c r="BZ211" s="31">
        <v>44867</v>
      </c>
      <c r="CA211" s="40">
        <v>0.47115740740740741</v>
      </c>
      <c r="DB211">
        <v>342</v>
      </c>
      <c r="DC211" t="str">
        <v>ENGINEERING</v>
      </c>
      <c r="DD211" t="str">
        <v>DIXON BOBERT (DRIVER)</v>
      </c>
      <c r="DE211" s="31">
        <v>44867</v>
      </c>
      <c r="DF211" s="40">
        <v>0.76023148148148145</v>
      </c>
    </row>
    <row r="212" spans="1:110" x14ac:dyDescent="0.25">
      <c r="A212" s="109" t="s">
        <v>1227</v>
      </c>
      <c r="B212">
        <v>211</v>
      </c>
      <c r="C212" s="109" t="s">
        <v>21</v>
      </c>
      <c r="D212" s="109" t="s">
        <v>1388</v>
      </c>
      <c r="E212" s="94">
        <v>44866</v>
      </c>
      <c r="F212" s="174">
        <v>0.49060185185185184</v>
      </c>
      <c r="G212">
        <v>2</v>
      </c>
      <c r="H212" s="109" t="s">
        <v>21</v>
      </c>
      <c r="I212"/>
      <c r="M212">
        <v>4</v>
      </c>
      <c r="N212" t="str">
        <v>MICURA</v>
      </c>
      <c r="O212" t="str">
        <v>UMARU SHAIBU (MIC)</v>
      </c>
      <c r="P212" s="31">
        <v>44871</v>
      </c>
      <c r="Q212" s="40">
        <v>1.224537037037037E-2</v>
      </c>
      <c r="AR212">
        <v>83</v>
      </c>
      <c r="AS212" t="str">
        <v>ENGINEERING</v>
      </c>
      <c r="AT212" t="str">
        <v>UDOH DANIEL UNYIME (ENG</v>
      </c>
      <c r="AU212" s="31">
        <v>44867</v>
      </c>
      <c r="AV212" s="40">
        <v>0.27769675925925924</v>
      </c>
      <c r="BW212">
        <v>183</v>
      </c>
      <c r="BX212" t="str">
        <v>MICURA</v>
      </c>
      <c r="BY212" t="str">
        <v>KINGSLEY ETIM (MIC)</v>
      </c>
      <c r="BZ212" s="31">
        <v>44867</v>
      </c>
      <c r="CA212" s="40">
        <v>0.47129629629629627</v>
      </c>
      <c r="DB212">
        <v>343</v>
      </c>
      <c r="DC212" t="str">
        <v>MICURA</v>
      </c>
      <c r="DD212" t="str">
        <v>SAMUEL AKINMOLAYAN (MIC</v>
      </c>
      <c r="DE212" s="31">
        <v>44867</v>
      </c>
      <c r="DF212" s="40">
        <v>0.76060185185185181</v>
      </c>
    </row>
    <row r="213" spans="1:110" x14ac:dyDescent="0.25">
      <c r="A213" s="109" t="s">
        <v>1227</v>
      </c>
      <c r="B213">
        <v>212</v>
      </c>
      <c r="C213" s="109" t="s">
        <v>21</v>
      </c>
      <c r="D213" s="109" t="s">
        <v>558</v>
      </c>
      <c r="E213" s="94">
        <v>44866</v>
      </c>
      <c r="F213" s="174">
        <v>0.4906712962962963</v>
      </c>
      <c r="G213">
        <v>2</v>
      </c>
      <c r="H213" s="109" t="s">
        <v>21</v>
      </c>
      <c r="I213"/>
      <c r="M213">
        <v>5</v>
      </c>
      <c r="N213" t="str">
        <v>MICURA</v>
      </c>
      <c r="O213" t="str">
        <v>GODSPOWER OSSAI (MIC)</v>
      </c>
      <c r="P213" s="31">
        <v>44871</v>
      </c>
      <c r="Q213" s="40">
        <v>1.2650462962962962E-2</v>
      </c>
      <c r="AR213">
        <v>84</v>
      </c>
      <c r="AS213" t="str">
        <v>OPERATIONS</v>
      </c>
      <c r="AT213" t="str">
        <v>ADEYEMO TOHEEB</v>
      </c>
      <c r="AU213" s="31">
        <v>44867</v>
      </c>
      <c r="AV213" s="40">
        <v>0.27835648148148145</v>
      </c>
      <c r="BW213">
        <v>184</v>
      </c>
      <c r="BX213" t="str">
        <v>MICURA</v>
      </c>
      <c r="BY213" t="str">
        <v>GOVERNMENT AYANKPO (MIC</v>
      </c>
      <c r="BZ213" s="31">
        <v>44867</v>
      </c>
      <c r="CA213" s="40">
        <v>0.47233796296296299</v>
      </c>
      <c r="DB213">
        <v>344</v>
      </c>
      <c r="DC213" t="str">
        <v>CONTRACTOR</v>
      </c>
      <c r="DD213" t="str">
        <v>OMOREGIE EMMANUEL (EMERA</v>
      </c>
      <c r="DE213" s="31">
        <v>44867</v>
      </c>
      <c r="DF213" s="40">
        <v>0.76069444444444445</v>
      </c>
    </row>
    <row r="214" spans="1:110" x14ac:dyDescent="0.25">
      <c r="A214" s="109" t="s">
        <v>1227</v>
      </c>
      <c r="B214">
        <v>213</v>
      </c>
      <c r="C214" s="109" t="s">
        <v>54</v>
      </c>
      <c r="D214" s="109" t="s">
        <v>292</v>
      </c>
      <c r="E214" s="94">
        <v>44866</v>
      </c>
      <c r="F214" s="174">
        <v>0.4911921296296296</v>
      </c>
      <c r="G214">
        <v>2</v>
      </c>
      <c r="H214" s="109" t="s">
        <v>293</v>
      </c>
      <c r="I214">
        <v>2052005</v>
      </c>
      <c r="M214">
        <v>6</v>
      </c>
      <c r="N214" t="str">
        <v>MICURA</v>
      </c>
      <c r="O214" t="str">
        <v>CHUKWU CHINEDU (MIC)</v>
      </c>
      <c r="P214" s="31">
        <v>44871</v>
      </c>
      <c r="Q214" s="40">
        <v>1.3634259259259259E-2</v>
      </c>
      <c r="AR214">
        <v>85</v>
      </c>
      <c r="AS214" t="str">
        <v>ENGINEERING</v>
      </c>
      <c r="AT214" t="str">
        <v>TAIWO ABEEB (ENGR)</v>
      </c>
      <c r="AU214" s="31">
        <v>44867</v>
      </c>
      <c r="AV214" s="40">
        <v>0.27868055555555554</v>
      </c>
      <c r="BW214">
        <v>185</v>
      </c>
      <c r="BX214" t="str">
        <v>OPERATIONS</v>
      </c>
      <c r="BY214" t="str">
        <v>OMODELE AYOREBI</v>
      </c>
      <c r="BZ214" s="31">
        <v>44867</v>
      </c>
      <c r="CA214" s="40">
        <v>0.47240740740740739</v>
      </c>
      <c r="DB214">
        <v>345</v>
      </c>
      <c r="DC214" t="str">
        <v>ENGINEERING</v>
      </c>
      <c r="DD214" t="str">
        <v>OLAWUYI OLALEKAN (DRV087</v>
      </c>
      <c r="DE214" s="31">
        <v>44867</v>
      </c>
      <c r="DF214" s="40">
        <v>0.76072916666666668</v>
      </c>
    </row>
    <row r="215" spans="1:110" x14ac:dyDescent="0.25">
      <c r="A215" s="109" t="s">
        <v>1227</v>
      </c>
      <c r="B215">
        <v>214</v>
      </c>
      <c r="C215" s="109" t="s">
        <v>53</v>
      </c>
      <c r="D215" s="109" t="s">
        <v>556</v>
      </c>
      <c r="E215" s="94">
        <v>44866</v>
      </c>
      <c r="F215" s="174">
        <v>0.49126157407407406</v>
      </c>
      <c r="G215">
        <v>2</v>
      </c>
      <c r="H215" s="109" t="s">
        <v>557</v>
      </c>
      <c r="I215"/>
      <c r="M215">
        <v>7</v>
      </c>
      <c r="N215" t="str">
        <v>MICURA</v>
      </c>
      <c r="O215" t="str">
        <v>PROGRESS AKHIMIEN (MIC)</v>
      </c>
      <c r="P215" s="31">
        <v>44871</v>
      </c>
      <c r="Q215" s="40">
        <v>2.1215277777777777E-2</v>
      </c>
      <c r="AR215">
        <v>86</v>
      </c>
      <c r="AS215" t="str">
        <v>ENGINEERING</v>
      </c>
      <c r="AT215" t="str">
        <v>AINA EYITOPE DAVID</v>
      </c>
      <c r="AU215" s="31">
        <v>44867</v>
      </c>
      <c r="AV215" s="40">
        <v>0.27910879629629631</v>
      </c>
      <c r="BW215">
        <v>186</v>
      </c>
      <c r="BX215" t="str">
        <v>MICURA</v>
      </c>
      <c r="BY215" t="str">
        <v>OLONISOWON RAPHAEL (MIC</v>
      </c>
      <c r="BZ215" s="31">
        <v>44867</v>
      </c>
      <c r="CA215" s="40">
        <v>0.47248842592592594</v>
      </c>
      <c r="DB215">
        <v>346</v>
      </c>
      <c r="DC215" t="str">
        <v>OPERATIONS</v>
      </c>
      <c r="DD215" t="str">
        <v>ADEDIRAN ADEKUNLE M (OP</v>
      </c>
      <c r="DE215" s="31">
        <v>44867</v>
      </c>
      <c r="DF215" s="40">
        <v>0.76078703703703698</v>
      </c>
    </row>
    <row r="216" spans="1:110" x14ac:dyDescent="0.25">
      <c r="A216" s="109" t="s">
        <v>1227</v>
      </c>
      <c r="B216">
        <v>215</v>
      </c>
      <c r="C216" s="109" t="s">
        <v>53</v>
      </c>
      <c r="D216" s="109" t="s">
        <v>1389</v>
      </c>
      <c r="E216" s="94">
        <v>44866</v>
      </c>
      <c r="F216" s="174">
        <v>0.49133101851851851</v>
      </c>
      <c r="G216">
        <v>2</v>
      </c>
      <c r="H216" s="109" t="s">
        <v>53</v>
      </c>
      <c r="I216"/>
      <c r="M216">
        <v>8</v>
      </c>
      <c r="N216" t="str">
        <v>MICURA</v>
      </c>
      <c r="O216" t="str">
        <v>ECHEDOM NNAMDI B. (MIC)</v>
      </c>
      <c r="P216" s="31">
        <v>44871</v>
      </c>
      <c r="Q216" s="40">
        <v>2.3101851851851853E-2</v>
      </c>
      <c r="AR216">
        <v>87</v>
      </c>
      <c r="AS216" t="str">
        <v>ENGINEERING</v>
      </c>
      <c r="AT216" t="str">
        <v>ABIAKA PETER E.(ENGR)</v>
      </c>
      <c r="AU216" s="31">
        <v>44867</v>
      </c>
      <c r="AV216" s="40">
        <v>0.27981481481481479</v>
      </c>
      <c r="BW216">
        <v>187</v>
      </c>
      <c r="BX216" t="str">
        <v>OPERATIONS</v>
      </c>
      <c r="BY216" t="str">
        <v>ONYIA N.PERPETUA (OPS)</v>
      </c>
      <c r="BZ216" s="31">
        <v>44867</v>
      </c>
      <c r="CA216" s="40">
        <v>0.47256944444444443</v>
      </c>
      <c r="DB216">
        <v>347</v>
      </c>
      <c r="DC216" t="str">
        <v>ENGINEERING</v>
      </c>
      <c r="DD216" t="str">
        <v>BUSARI ABIODUN (DRIVER))</v>
      </c>
      <c r="DE216" s="31">
        <v>44867</v>
      </c>
      <c r="DF216" s="40">
        <v>0.76082175925925921</v>
      </c>
    </row>
    <row r="217" spans="1:110" x14ac:dyDescent="0.25">
      <c r="A217" s="109" t="s">
        <v>1227</v>
      </c>
      <c r="B217">
        <v>216</v>
      </c>
      <c r="C217" s="109" t="s">
        <v>53</v>
      </c>
      <c r="D217" s="109" t="s">
        <v>278</v>
      </c>
      <c r="E217" s="94">
        <v>44866</v>
      </c>
      <c r="F217" s="174">
        <v>0.49150462962962965</v>
      </c>
      <c r="G217">
        <v>2</v>
      </c>
      <c r="H217" s="109" t="s">
        <v>279</v>
      </c>
      <c r="I217">
        <v>2024793</v>
      </c>
      <c r="M217">
        <v>9</v>
      </c>
      <c r="N217" t="str">
        <v>OPERATIONS</v>
      </c>
      <c r="O217" t="str">
        <v>IYADI JUSTICE (OPS)</v>
      </c>
      <c r="P217" s="31">
        <v>44871</v>
      </c>
      <c r="Q217" s="40">
        <v>3.6793981481481483E-2</v>
      </c>
      <c r="AR217">
        <v>88</v>
      </c>
      <c r="AS217" t="str">
        <v>ENGINEERING</v>
      </c>
      <c r="AT217" t="str">
        <v>ETONG OKON BERNARD</v>
      </c>
      <c r="AU217" s="31">
        <v>44867</v>
      </c>
      <c r="AV217" s="40">
        <v>0.28020833333333334</v>
      </c>
      <c r="BW217">
        <v>188</v>
      </c>
      <c r="BX217" t="str">
        <v>OPERATIONS</v>
      </c>
      <c r="BY217" t="str">
        <v>GBADAMOSI JIMOH (OPS)</v>
      </c>
      <c r="BZ217" s="31">
        <v>44867</v>
      </c>
      <c r="CA217" s="40">
        <v>0.47344907407407405</v>
      </c>
      <c r="DB217">
        <v>348</v>
      </c>
      <c r="DC217" t="str">
        <v>MICURA</v>
      </c>
      <c r="DD217" t="str">
        <v>WASIU ADESHINA (MIC)</v>
      </c>
      <c r="DE217" s="31">
        <v>44867</v>
      </c>
      <c r="DF217" s="40">
        <v>0.76087962962962963</v>
      </c>
    </row>
    <row r="218" spans="1:110" x14ac:dyDescent="0.25">
      <c r="A218" s="109" t="s">
        <v>1227</v>
      </c>
      <c r="B218">
        <v>217</v>
      </c>
      <c r="C218" s="109" t="s">
        <v>54</v>
      </c>
      <c r="D218" s="109" t="s">
        <v>606</v>
      </c>
      <c r="E218" s="94">
        <v>44866</v>
      </c>
      <c r="F218" s="174">
        <v>0.49170138888888887</v>
      </c>
      <c r="G218">
        <v>2</v>
      </c>
      <c r="H218" s="109" t="s">
        <v>607</v>
      </c>
      <c r="I218">
        <v>3404526</v>
      </c>
      <c r="M218">
        <v>10</v>
      </c>
      <c r="N218" t="str">
        <v>MICURA</v>
      </c>
      <c r="O218" t="str">
        <v>HOPE OJONG (MIC)</v>
      </c>
      <c r="P218" s="31">
        <v>44871</v>
      </c>
      <c r="Q218" s="40">
        <v>5.4050925925925926E-2</v>
      </c>
      <c r="AR218">
        <v>89</v>
      </c>
      <c r="AS218" t="str">
        <v>OPERATIONS</v>
      </c>
      <c r="AT218" t="str">
        <v>NKWOR CHRISTIAN (OPS)</v>
      </c>
      <c r="AU218" s="31">
        <v>44867</v>
      </c>
      <c r="AV218" s="40">
        <v>0.28039351851851851</v>
      </c>
      <c r="BW218">
        <v>189</v>
      </c>
      <c r="BX218" t="str">
        <v>MICURA</v>
      </c>
      <c r="BY218" t="str">
        <v>CHIMA NKWOCHA (MIC)</v>
      </c>
      <c r="BZ218" s="31">
        <v>44867</v>
      </c>
      <c r="CA218" s="40">
        <v>0.47401620370370373</v>
      </c>
      <c r="DB218">
        <v>349</v>
      </c>
      <c r="DC218" t="str">
        <v>MICURA</v>
      </c>
      <c r="DD218" t="str">
        <v>SEGUN OLUBAYO (MIC)</v>
      </c>
      <c r="DE218" s="31">
        <v>44867</v>
      </c>
      <c r="DF218" s="40">
        <v>0.76091435185185186</v>
      </c>
    </row>
    <row r="219" spans="1:110" x14ac:dyDescent="0.25">
      <c r="A219" s="109" t="s">
        <v>1227</v>
      </c>
      <c r="B219">
        <v>218</v>
      </c>
      <c r="C219" s="109" t="s">
        <v>54</v>
      </c>
      <c r="D219" s="109" t="s">
        <v>1316</v>
      </c>
      <c r="E219" s="94">
        <v>44866</v>
      </c>
      <c r="F219" s="174">
        <v>0.49232638888888891</v>
      </c>
      <c r="G219">
        <v>2</v>
      </c>
      <c r="H219" s="109" t="s">
        <v>1317</v>
      </c>
      <c r="I219">
        <v>2052000</v>
      </c>
      <c r="M219">
        <v>11</v>
      </c>
      <c r="N219" t="str">
        <v>OPERATIONS</v>
      </c>
      <c r="O219" t="str">
        <v>OWOLABI OLUROPO A .(OPS</v>
      </c>
      <c r="P219" s="31">
        <v>44871</v>
      </c>
      <c r="Q219" s="40">
        <v>5.9363425925925924E-2</v>
      </c>
      <c r="AR219">
        <v>90</v>
      </c>
      <c r="AS219" t="str">
        <v>ENGINEERING</v>
      </c>
      <c r="AT219" t="str">
        <v>JOSHUA BABATUNDE</v>
      </c>
      <c r="AU219" s="31">
        <v>44867</v>
      </c>
      <c r="AV219" s="40">
        <v>0.28150462962962963</v>
      </c>
      <c r="BW219">
        <v>190</v>
      </c>
      <c r="BX219" t="str">
        <v>MICURA</v>
      </c>
      <c r="BY219" t="str">
        <v>ONUIGBO VICTOR (MIC)</v>
      </c>
      <c r="BZ219" s="31">
        <v>44867</v>
      </c>
      <c r="CA219" s="40">
        <v>0.47421296296296295</v>
      </c>
      <c r="DB219">
        <v>350</v>
      </c>
      <c r="DC219" t="str">
        <v>MICURA</v>
      </c>
      <c r="DD219" t="str">
        <v>OLANREWAJU OPEYEMI (</v>
      </c>
      <c r="DE219" s="31">
        <v>44867</v>
      </c>
      <c r="DF219" s="40">
        <v>0.76094907407407408</v>
      </c>
    </row>
    <row r="220" spans="1:110" x14ac:dyDescent="0.25">
      <c r="A220" s="109" t="s">
        <v>1227</v>
      </c>
      <c r="B220">
        <v>219</v>
      </c>
      <c r="C220" s="109" t="s">
        <v>54</v>
      </c>
      <c r="D220" s="109" t="s">
        <v>623</v>
      </c>
      <c r="E220" s="94">
        <v>44866</v>
      </c>
      <c r="F220" s="174">
        <v>0.49238425925925927</v>
      </c>
      <c r="G220">
        <v>2</v>
      </c>
      <c r="H220" s="109" t="s">
        <v>624</v>
      </c>
      <c r="I220">
        <v>5351708</v>
      </c>
      <c r="M220">
        <v>12</v>
      </c>
      <c r="N220" t="str">
        <v>OPERATIONS</v>
      </c>
      <c r="O220" t="str">
        <v>GBADAMOSI JIMOH (OPS)</v>
      </c>
      <c r="P220" s="31">
        <v>44871</v>
      </c>
      <c r="Q220" s="40">
        <v>5.9421296296296298E-2</v>
      </c>
      <c r="AR220">
        <v>91</v>
      </c>
      <c r="AS220" t="str">
        <v>ENGINEERING</v>
      </c>
      <c r="AT220" t="str">
        <v>NWGOBILOR THANKGOD</v>
      </c>
      <c r="AU220" s="31">
        <v>44867</v>
      </c>
      <c r="AV220" s="40">
        <v>0.28391203703703705</v>
      </c>
      <c r="BW220">
        <v>191</v>
      </c>
      <c r="BX220" t="str">
        <v>OPERATIONS</v>
      </c>
      <c r="BY220" t="str">
        <v>NKWOR CHRISTIAN (OPS)</v>
      </c>
      <c r="BZ220" s="31">
        <v>44867</v>
      </c>
      <c r="CA220" s="40">
        <v>0.4742939814814815</v>
      </c>
      <c r="DB220">
        <v>351</v>
      </c>
      <c r="DC220" t="str">
        <v>OPERATIONS</v>
      </c>
      <c r="DD220" t="str">
        <v>OSCAR SULE (OPS)</v>
      </c>
      <c r="DE220" s="31">
        <v>44867</v>
      </c>
      <c r="DF220" s="40">
        <v>0.76101851851851854</v>
      </c>
    </row>
    <row r="221" spans="1:110" x14ac:dyDescent="0.25">
      <c r="A221" s="109" t="s">
        <v>1227</v>
      </c>
      <c r="B221">
        <v>220</v>
      </c>
      <c r="C221" s="109" t="s">
        <v>53</v>
      </c>
      <c r="D221" s="109" t="s">
        <v>1390</v>
      </c>
      <c r="E221" s="94">
        <v>44866</v>
      </c>
      <c r="F221" s="174">
        <v>0.49256944444444445</v>
      </c>
      <c r="G221">
        <v>2</v>
      </c>
      <c r="H221" s="109" t="s">
        <v>1391</v>
      </c>
      <c r="I221">
        <v>4850239</v>
      </c>
      <c r="M221">
        <v>13</v>
      </c>
      <c r="N221" t="str">
        <v>OPERATIONS</v>
      </c>
      <c r="O221" t="str">
        <v>SALIFU .E. YAKUBU (OPS)</v>
      </c>
      <c r="P221" s="31">
        <v>44871</v>
      </c>
      <c r="Q221" s="40">
        <v>6.1712962962962963E-2</v>
      </c>
      <c r="AR221">
        <v>92</v>
      </c>
      <c r="AS221" t="str">
        <v>MICURA</v>
      </c>
      <c r="AT221" t="str">
        <v>ISHOLA JIMOH</v>
      </c>
      <c r="AU221" s="31">
        <v>44867</v>
      </c>
      <c r="AV221" s="40">
        <v>0.2839814814814815</v>
      </c>
      <c r="BW221">
        <v>192</v>
      </c>
      <c r="BX221" t="str">
        <v>CONTRACTOR</v>
      </c>
      <c r="BY221" t="str">
        <v>AUSTIN EYENEGIN(GLUTFIEL</v>
      </c>
      <c r="BZ221" s="31">
        <v>44867</v>
      </c>
      <c r="CA221" s="40">
        <v>0.47435185185185186</v>
      </c>
      <c r="DB221">
        <v>352</v>
      </c>
      <c r="DC221" t="str">
        <v>OPERATIONS</v>
      </c>
      <c r="DD221" t="str">
        <v>KUNLE DAVID (OPS)</v>
      </c>
      <c r="DE221" s="31">
        <v>44867</v>
      </c>
      <c r="DF221" s="40">
        <v>0.76106481481481481</v>
      </c>
    </row>
    <row r="222" spans="1:110" x14ac:dyDescent="0.25">
      <c r="A222" s="109" t="s">
        <v>1227</v>
      </c>
      <c r="B222">
        <v>221</v>
      </c>
      <c r="C222" s="109" t="s">
        <v>53</v>
      </c>
      <c r="D222" s="109" t="s">
        <v>1392</v>
      </c>
      <c r="E222" s="94">
        <v>44866</v>
      </c>
      <c r="F222" s="174">
        <v>0.49265046296296294</v>
      </c>
      <c r="G222">
        <v>2</v>
      </c>
      <c r="H222" s="109" t="s">
        <v>1393</v>
      </c>
      <c r="I222">
        <v>4839809</v>
      </c>
      <c r="M222">
        <v>14</v>
      </c>
      <c r="N222" t="str">
        <v>OPERATIONS</v>
      </c>
      <c r="O222" t="str">
        <v>FATOKUN BAMIDELE (OPS)</v>
      </c>
      <c r="P222" s="31">
        <v>44871</v>
      </c>
      <c r="Q222" s="40">
        <v>6.1944444444444448E-2</v>
      </c>
      <c r="AR222">
        <v>93</v>
      </c>
      <c r="AS222" t="str">
        <v>ENGINEERING</v>
      </c>
      <c r="AT222" t="str">
        <v>UWADINMA UGOCHUKWU  (EN</v>
      </c>
      <c r="AU222" s="31">
        <v>44867</v>
      </c>
      <c r="AV222" s="40">
        <v>0.28409722222222222</v>
      </c>
      <c r="BW222">
        <v>193</v>
      </c>
      <c r="BX222" t="str">
        <v>MICURA</v>
      </c>
      <c r="BY222" t="str">
        <v>BADAMASI MOHAMMED (MIC)</v>
      </c>
      <c r="BZ222" s="31">
        <v>44867</v>
      </c>
      <c r="CA222" s="40">
        <v>0.47509259259259257</v>
      </c>
      <c r="DB222">
        <v>353</v>
      </c>
      <c r="DC222" t="str">
        <v>OPERATIONS</v>
      </c>
      <c r="DD222" t="str">
        <v>BAKARE ADEKUNLE (OPS)</v>
      </c>
      <c r="DE222" s="31">
        <v>44867</v>
      </c>
      <c r="DF222" s="40">
        <v>0.76149305555555558</v>
      </c>
    </row>
    <row r="223" spans="1:110" x14ac:dyDescent="0.25">
      <c r="A223" s="109" t="s">
        <v>1227</v>
      </c>
      <c r="B223">
        <v>222</v>
      </c>
      <c r="C223" s="109" t="s">
        <v>53</v>
      </c>
      <c r="D223" s="109" t="s">
        <v>1394</v>
      </c>
      <c r="E223" s="94">
        <v>44866</v>
      </c>
      <c r="F223" s="174">
        <v>0.49314814814814817</v>
      </c>
      <c r="G223">
        <v>2</v>
      </c>
      <c r="H223" s="109" t="s">
        <v>1395</v>
      </c>
      <c r="I223"/>
      <c r="M223">
        <v>15</v>
      </c>
      <c r="N223" t="str">
        <v>OPERATIONS</v>
      </c>
      <c r="O223" t="str">
        <v>RAPHEAL OKORO (OPS)</v>
      </c>
      <c r="P223" s="31">
        <v>44871</v>
      </c>
      <c r="Q223" s="40">
        <v>7.2812500000000002E-2</v>
      </c>
      <c r="AR223">
        <v>94</v>
      </c>
      <c r="AS223" t="str">
        <v>ENGINEERING</v>
      </c>
      <c r="AT223" t="str">
        <v>TAJUDEEN JIMOH (ENGR)</v>
      </c>
      <c r="AU223" s="31">
        <v>44867</v>
      </c>
      <c r="AV223" s="40">
        <v>0.28416666666666668</v>
      </c>
      <c r="BW223">
        <v>194</v>
      </c>
      <c r="BX223" t="str">
        <v>MICURA</v>
      </c>
      <c r="BY223" t="str">
        <v>AYINLA TAOFEEK (MIC)</v>
      </c>
      <c r="BZ223" s="31">
        <v>44867</v>
      </c>
      <c r="CA223" s="40">
        <v>0.47520833333333334</v>
      </c>
      <c r="DB223">
        <v>354</v>
      </c>
      <c r="DC223" t="str">
        <v>OPERATIONS</v>
      </c>
      <c r="DD223" t="str">
        <v>UDENWA FELIX (OPS)</v>
      </c>
      <c r="DE223" s="31">
        <v>44867</v>
      </c>
      <c r="DF223" s="40">
        <v>0.76167824074074075</v>
      </c>
    </row>
    <row r="224" spans="1:110" x14ac:dyDescent="0.25">
      <c r="A224" s="109" t="s">
        <v>1227</v>
      </c>
      <c r="B224">
        <v>223</v>
      </c>
      <c r="C224" s="109" t="s">
        <v>53</v>
      </c>
      <c r="D224" s="109" t="s">
        <v>1396</v>
      </c>
      <c r="E224" s="94">
        <v>44866</v>
      </c>
      <c r="F224" s="174">
        <v>0.49320601851851853</v>
      </c>
      <c r="G224">
        <v>2</v>
      </c>
      <c r="H224" s="109" t="s">
        <v>1397</v>
      </c>
      <c r="I224">
        <v>14824036</v>
      </c>
      <c r="M224">
        <v>16</v>
      </c>
      <c r="N224" t="str">
        <v>OPERATIONS</v>
      </c>
      <c r="O224" t="str">
        <v>OLANIYI OLANIYAN (OPS)</v>
      </c>
      <c r="P224" s="31">
        <v>44871</v>
      </c>
      <c r="Q224" s="40">
        <v>0.21285879629629631</v>
      </c>
      <c r="AR224">
        <v>95</v>
      </c>
      <c r="AS224" t="str">
        <v>ENGINEERING</v>
      </c>
      <c r="AT224" t="str">
        <v>BAKI OLUWATOSIN S.(ENG)</v>
      </c>
      <c r="AU224" s="31">
        <v>44867</v>
      </c>
      <c r="AV224" s="40">
        <v>0.28423611111111113</v>
      </c>
      <c r="BW224">
        <v>195</v>
      </c>
      <c r="BX224" t="str">
        <v>MICURA</v>
      </c>
      <c r="BY224" t="str">
        <v>ILESANMI SUNDAY (MIC)</v>
      </c>
      <c r="BZ224" s="31">
        <v>44867</v>
      </c>
      <c r="CA224" s="40">
        <v>0.4752777777777778</v>
      </c>
      <c r="DB224">
        <v>355</v>
      </c>
      <c r="DC224" t="str">
        <v>MICURA</v>
      </c>
      <c r="DD224" t="str">
        <v>ABBEY BALOGUN (MIC)</v>
      </c>
      <c r="DE224" s="31">
        <v>44867</v>
      </c>
      <c r="DF224" s="40">
        <v>0.76172453703703702</v>
      </c>
    </row>
    <row r="225" spans="1:110" x14ac:dyDescent="0.25">
      <c r="A225" s="109" t="s">
        <v>1227</v>
      </c>
      <c r="B225">
        <v>224</v>
      </c>
      <c r="C225" s="109" t="s">
        <v>53</v>
      </c>
      <c r="D225" s="109" t="s">
        <v>1398</v>
      </c>
      <c r="E225" s="94">
        <v>44866</v>
      </c>
      <c r="F225" s="174">
        <v>0.49357638888888888</v>
      </c>
      <c r="G225">
        <v>2</v>
      </c>
      <c r="H225" s="109" t="s">
        <v>1399</v>
      </c>
      <c r="I225">
        <v>2856145</v>
      </c>
      <c r="M225">
        <v>515</v>
      </c>
      <c r="N225" t="str">
        <v>MICURA</v>
      </c>
      <c r="O225" t="str">
        <v>EKIYOYO JAMIU A. (MIC)</v>
      </c>
      <c r="P225" s="31">
        <v>44871</v>
      </c>
      <c r="Q225" s="40">
        <v>0.97001157407407412</v>
      </c>
      <c r="AR225">
        <v>96</v>
      </c>
      <c r="AS225" t="str">
        <v>OPERATIONS</v>
      </c>
      <c r="AT225" t="str">
        <v>ABEJIDE MUSTAPHA A. (OP</v>
      </c>
      <c r="AU225" s="31">
        <v>44867</v>
      </c>
      <c r="AV225" s="40">
        <v>0.28466435185185185</v>
      </c>
      <c r="BW225">
        <v>196</v>
      </c>
      <c r="BX225" t="str">
        <v>MICURA</v>
      </c>
      <c r="BY225" t="str">
        <v>WISDOM AKPABIO E. (MIC)</v>
      </c>
      <c r="BZ225" s="31">
        <v>44867</v>
      </c>
      <c r="CA225" s="40">
        <v>0.47533564814814816</v>
      </c>
      <c r="DB225">
        <v>356</v>
      </c>
      <c r="DC225" t="str">
        <v>MICURA</v>
      </c>
      <c r="DD225" t="str">
        <v>QUADRI TAJUDEEN (MIC)</v>
      </c>
      <c r="DE225" s="31">
        <v>44867</v>
      </c>
      <c r="DF225" s="40">
        <v>0.76179398148148147</v>
      </c>
    </row>
    <row r="226" spans="1:110" x14ac:dyDescent="0.25">
      <c r="A226" s="109" t="s">
        <v>1227</v>
      </c>
      <c r="B226">
        <v>225</v>
      </c>
      <c r="C226" s="109" t="s">
        <v>54</v>
      </c>
      <c r="D226" s="109" t="s">
        <v>264</v>
      </c>
      <c r="E226" s="94">
        <v>44866</v>
      </c>
      <c r="F226" s="174">
        <v>0.49364583333333334</v>
      </c>
      <c r="G226">
        <v>2</v>
      </c>
      <c r="H226" s="109" t="s">
        <v>265</v>
      </c>
      <c r="I226">
        <v>5350791</v>
      </c>
      <c r="M226">
        <v>516</v>
      </c>
      <c r="N226" t="str">
        <v>OPERATIONS</v>
      </c>
      <c r="O226" t="str">
        <v>TAOFEEK MAKANJUOLA  (OP</v>
      </c>
      <c r="P226" s="31">
        <v>44871</v>
      </c>
      <c r="Q226" s="40">
        <v>0.97120370370370368</v>
      </c>
      <c r="AR226">
        <v>97</v>
      </c>
      <c r="AS226" t="str">
        <v>MICURA</v>
      </c>
      <c r="AT226" t="str">
        <v>OLONILUYI KAYODE (MIC)</v>
      </c>
      <c r="AU226" s="31">
        <v>44867</v>
      </c>
      <c r="AV226" s="40">
        <v>0.28541666666666665</v>
      </c>
      <c r="BW226">
        <v>197</v>
      </c>
      <c r="BX226" t="str">
        <v>MICURA</v>
      </c>
      <c r="BY226" t="str">
        <v>SHEDRACK DRISU (MIC)</v>
      </c>
      <c r="BZ226" s="31">
        <v>44867</v>
      </c>
      <c r="CA226" s="40">
        <v>0.47540509259259262</v>
      </c>
      <c r="DB226">
        <v>357</v>
      </c>
      <c r="DC226" t="str">
        <v>MICURA</v>
      </c>
      <c r="DD226" t="str">
        <v>ONASANYA DEMILADE (MIC)</v>
      </c>
      <c r="DE226" s="31">
        <v>44867</v>
      </c>
      <c r="DF226" s="40">
        <v>0.76184027777777774</v>
      </c>
    </row>
    <row r="227" spans="1:110" x14ac:dyDescent="0.25">
      <c r="A227" s="109" t="s">
        <v>1227</v>
      </c>
      <c r="B227">
        <v>226</v>
      </c>
      <c r="C227" s="109" t="s">
        <v>56</v>
      </c>
      <c r="D227" s="109" t="s">
        <v>1400</v>
      </c>
      <c r="E227" s="94">
        <v>44866</v>
      </c>
      <c r="F227" s="174">
        <v>0.49375000000000002</v>
      </c>
      <c r="G227">
        <v>2</v>
      </c>
      <c r="H227" s="109" t="s">
        <v>1401</v>
      </c>
      <c r="I227">
        <v>4800395</v>
      </c>
      <c r="M227">
        <v>517</v>
      </c>
      <c r="N227" t="str">
        <v>OPERATIONS</v>
      </c>
      <c r="O227" t="str">
        <v>EMMANUEL ANAGA (OPS)</v>
      </c>
      <c r="P227" s="31">
        <v>44871</v>
      </c>
      <c r="Q227" s="40">
        <v>0.97298611111111111</v>
      </c>
      <c r="AR227">
        <v>98</v>
      </c>
      <c r="AS227" t="str">
        <v>MICURA</v>
      </c>
      <c r="AT227" t="str">
        <v>ADEBUMOYE ADELOYE (MIC)</v>
      </c>
      <c r="AU227" s="31">
        <v>44867</v>
      </c>
      <c r="AV227" s="40">
        <v>0.28600694444444447</v>
      </c>
      <c r="BW227">
        <v>198</v>
      </c>
      <c r="BX227" t="str">
        <v>OPERATIONS</v>
      </c>
      <c r="BY227" t="str">
        <v>SAMUEL ADEWUNMI (OPS)</v>
      </c>
      <c r="BZ227" s="31">
        <v>44867</v>
      </c>
      <c r="CA227" s="40">
        <v>0.47598379629629628</v>
      </c>
      <c r="DB227">
        <v>358</v>
      </c>
      <c r="DC227" t="str">
        <v>OPERATIONS</v>
      </c>
      <c r="DD227" t="str">
        <v>INYOPE MORRIS (OPS)</v>
      </c>
      <c r="DE227" s="31">
        <v>44867</v>
      </c>
      <c r="DF227" s="40">
        <v>0.76215277777777779</v>
      </c>
    </row>
    <row r="228" spans="1:110" x14ac:dyDescent="0.25">
      <c r="A228" s="109" t="s">
        <v>1227</v>
      </c>
      <c r="B228">
        <v>227</v>
      </c>
      <c r="C228" s="109" t="s">
        <v>56</v>
      </c>
      <c r="D228" s="109" t="s">
        <v>1402</v>
      </c>
      <c r="E228" s="94">
        <v>44866</v>
      </c>
      <c r="F228" s="174">
        <v>0.49381944444444442</v>
      </c>
      <c r="G228">
        <v>2</v>
      </c>
      <c r="H228" s="109" t="s">
        <v>1403</v>
      </c>
      <c r="I228">
        <v>5349437</v>
      </c>
      <c r="M228">
        <v>518</v>
      </c>
      <c r="N228" t="str">
        <v>ENGINEERING</v>
      </c>
      <c r="O228" t="str">
        <v>OKPANEFE JOSEPH (ENGR)</v>
      </c>
      <c r="P228" s="31">
        <v>44871</v>
      </c>
      <c r="Q228" s="40">
        <v>0.97422453703703704</v>
      </c>
      <c r="AR228">
        <v>99</v>
      </c>
      <c r="AS228" t="str">
        <v>MICURA</v>
      </c>
      <c r="AT228" t="str">
        <v>PETER ALABERE (MIC)</v>
      </c>
      <c r="AU228" s="31">
        <v>44867</v>
      </c>
      <c r="AV228" s="40">
        <v>0.28644675925925928</v>
      </c>
      <c r="BW228">
        <v>199</v>
      </c>
      <c r="BX228" t="str">
        <v>OPERATIONS</v>
      </c>
      <c r="BY228" t="str">
        <v>ADEYEMO TOHEEB</v>
      </c>
      <c r="BZ228" s="31">
        <v>44867</v>
      </c>
      <c r="CA228" s="40">
        <v>0.47605324074074074</v>
      </c>
      <c r="DB228">
        <v>359</v>
      </c>
      <c r="DC228" t="str">
        <v>ENGINEERING</v>
      </c>
      <c r="DD228" t="str">
        <v>AYORINDE MUYIWA (ENGR)</v>
      </c>
      <c r="DE228" s="31">
        <v>44867</v>
      </c>
      <c r="DF228" s="40">
        <v>0.76222222222222225</v>
      </c>
    </row>
    <row r="229" spans="1:110" x14ac:dyDescent="0.25">
      <c r="A229" s="109" t="s">
        <v>1227</v>
      </c>
      <c r="B229">
        <v>228</v>
      </c>
      <c r="C229" s="109" t="s">
        <v>21</v>
      </c>
      <c r="D229" s="109" t="s">
        <v>1404</v>
      </c>
      <c r="E229" s="94">
        <v>44866</v>
      </c>
      <c r="F229" s="174">
        <v>0.49467592592592591</v>
      </c>
      <c r="G229">
        <v>2</v>
      </c>
      <c r="H229" s="109" t="s">
        <v>21</v>
      </c>
      <c r="I229"/>
      <c r="M229">
        <v>519</v>
      </c>
      <c r="N229" t="str">
        <v>ENGINEERING</v>
      </c>
      <c r="O229" t="str">
        <v>ALUEDE  SUNDAY A. (ENGR</v>
      </c>
      <c r="P229" s="31">
        <v>44871</v>
      </c>
      <c r="Q229" s="40">
        <v>0.97430555555555554</v>
      </c>
      <c r="AR229">
        <v>100</v>
      </c>
      <c r="AS229" t="str">
        <v>OPERATIONS</v>
      </c>
      <c r="AT229" t="str">
        <v>SAMUEL ADEWUNMI (OPS)</v>
      </c>
      <c r="AU229" s="31">
        <v>44867</v>
      </c>
      <c r="AV229" s="40">
        <v>0.28749999999999998</v>
      </c>
      <c r="BW229">
        <v>200</v>
      </c>
      <c r="BX229" t="str">
        <v>OPERATIONS</v>
      </c>
      <c r="BY229" t="str">
        <v>NWACHUKWU OGBONNAYA (OP</v>
      </c>
      <c r="BZ229" s="31">
        <v>44867</v>
      </c>
      <c r="CA229" s="40">
        <v>0.47614583333333332</v>
      </c>
      <c r="DB229">
        <v>360</v>
      </c>
      <c r="DC229" t="str">
        <v>OPERATIONS</v>
      </c>
      <c r="DD229" t="str">
        <v>ADESANOYE ABAYOMI (OPS)</v>
      </c>
      <c r="DE229" s="31">
        <v>44867</v>
      </c>
      <c r="DF229" s="40">
        <v>0.76231481481481478</v>
      </c>
    </row>
    <row r="230" spans="1:110" x14ac:dyDescent="0.25">
      <c r="A230" s="109" t="s">
        <v>1227</v>
      </c>
      <c r="B230">
        <v>229</v>
      </c>
      <c r="C230" s="109" t="s">
        <v>54</v>
      </c>
      <c r="D230" s="109" t="s">
        <v>512</v>
      </c>
      <c r="E230" s="94">
        <v>44866</v>
      </c>
      <c r="F230" s="174">
        <v>0.49530092592592595</v>
      </c>
      <c r="G230">
        <v>2</v>
      </c>
      <c r="H230" s="109" t="s">
        <v>513</v>
      </c>
      <c r="I230">
        <v>7284106</v>
      </c>
      <c r="M230">
        <v>520</v>
      </c>
      <c r="N230" t="str">
        <v>ENGINEERING</v>
      </c>
      <c r="O230" t="str">
        <v>EZE OKECHUKWU (ENG)</v>
      </c>
      <c r="P230" s="31">
        <v>44871</v>
      </c>
      <c r="Q230" s="40">
        <v>0.97679398148148144</v>
      </c>
      <c r="AR230">
        <v>101</v>
      </c>
      <c r="AS230" t="str">
        <v>OPERATIONS</v>
      </c>
      <c r="AT230" t="str">
        <v>KAZEEM OLAIDE (OPS)</v>
      </c>
      <c r="AU230" s="31">
        <v>44867</v>
      </c>
      <c r="AV230" s="40">
        <v>0.28780092592592593</v>
      </c>
      <c r="BW230">
        <v>201</v>
      </c>
      <c r="BX230" t="str">
        <v>MICURA</v>
      </c>
      <c r="BY230" t="str">
        <v>WALE KOLAWOLE (MIC)</v>
      </c>
      <c r="BZ230" s="31">
        <v>44867</v>
      </c>
      <c r="CA230" s="40">
        <v>0.47665509259259259</v>
      </c>
      <c r="DB230">
        <v>361</v>
      </c>
      <c r="DC230" t="str">
        <v>CONTRACTOR</v>
      </c>
      <c r="DD230" t="str">
        <v>HENRY ORJI (EMERALD)</v>
      </c>
      <c r="DE230" s="31">
        <v>44867</v>
      </c>
      <c r="DF230" s="40">
        <v>0.76234953703703701</v>
      </c>
    </row>
    <row r="231" spans="1:110" x14ac:dyDescent="0.25">
      <c r="A231" s="109" t="s">
        <v>1227</v>
      </c>
      <c r="B231">
        <v>230</v>
      </c>
      <c r="C231" s="109" t="s">
        <v>21</v>
      </c>
      <c r="D231" s="109" t="s">
        <v>1405</v>
      </c>
      <c r="E231" s="94">
        <v>44866</v>
      </c>
      <c r="F231" s="174">
        <v>0.49538194444444444</v>
      </c>
      <c r="G231">
        <v>2</v>
      </c>
      <c r="H231" s="109" t="s">
        <v>21</v>
      </c>
      <c r="I231"/>
      <c r="M231">
        <v>521</v>
      </c>
      <c r="N231" t="str">
        <v>OPERATIONS</v>
      </c>
      <c r="O231" t="str">
        <v>ALATISHE JOHN (OPS)</v>
      </c>
      <c r="P231" s="31">
        <v>44871</v>
      </c>
      <c r="Q231" s="40">
        <v>0.97704861111111108</v>
      </c>
      <c r="AR231">
        <v>102</v>
      </c>
      <c r="AS231" t="str">
        <v>OPERATIONS</v>
      </c>
      <c r="AT231" t="str">
        <v>OKONKWO SUNDAY (OPS)</v>
      </c>
      <c r="AU231" s="31">
        <v>44867</v>
      </c>
      <c r="AV231" s="40">
        <v>0.28793981481481479</v>
      </c>
      <c r="BW231">
        <v>202</v>
      </c>
      <c r="BX231" t="str">
        <v>MICURA</v>
      </c>
      <c r="BY231" t="str">
        <v>SULE LAMBE (MIC)</v>
      </c>
      <c r="BZ231" s="31">
        <v>44867</v>
      </c>
      <c r="CA231" s="40">
        <v>0.47672453703703704</v>
      </c>
      <c r="DB231">
        <v>362</v>
      </c>
      <c r="DC231" t="str">
        <v>MICURA</v>
      </c>
      <c r="DD231" t="str">
        <v>ANIEFIOK BASSEY (MIC)</v>
      </c>
      <c r="DE231" s="31">
        <v>44867</v>
      </c>
      <c r="DF231" s="40">
        <v>0.76247685185185188</v>
      </c>
    </row>
    <row r="232" spans="1:110" x14ac:dyDescent="0.25">
      <c r="A232" s="109" t="s">
        <v>1227</v>
      </c>
      <c r="B232">
        <v>231</v>
      </c>
      <c r="C232" s="109" t="s">
        <v>54</v>
      </c>
      <c r="D232" s="109" t="s">
        <v>270</v>
      </c>
      <c r="E232" s="94">
        <v>44866</v>
      </c>
      <c r="F232" s="174">
        <v>0.49555555555555558</v>
      </c>
      <c r="G232">
        <v>2</v>
      </c>
      <c r="H232" s="109" t="s">
        <v>271</v>
      </c>
      <c r="I232">
        <v>7344848</v>
      </c>
      <c r="M232">
        <v>522</v>
      </c>
      <c r="N232" t="str">
        <v>ENGINEERING</v>
      </c>
      <c r="O232" t="str">
        <v>NWAEKE MICHAEL (ENGR)</v>
      </c>
      <c r="P232" s="31">
        <v>44871</v>
      </c>
      <c r="Q232" s="40">
        <v>0.99881944444444448</v>
      </c>
      <c r="AR232">
        <v>103</v>
      </c>
      <c r="AS232" t="str">
        <v>MICURA</v>
      </c>
      <c r="AT232" t="str">
        <v>OLONISOWON RAPHAEL (MIC</v>
      </c>
      <c r="AU232" s="31">
        <v>44867</v>
      </c>
      <c r="AV232" s="40">
        <v>0.28814814814814815</v>
      </c>
      <c r="BW232">
        <v>203</v>
      </c>
      <c r="BX232" t="str">
        <v>MICURA</v>
      </c>
      <c r="BY232" t="str">
        <v>ISA YUSUFF (MIC)</v>
      </c>
      <c r="BZ232" s="31">
        <v>44867</v>
      </c>
      <c r="CA232" s="40">
        <v>0.47771990740740738</v>
      </c>
      <c r="DB232">
        <v>363</v>
      </c>
      <c r="DC232" t="str">
        <v>MICURA</v>
      </c>
      <c r="DD232" t="str">
        <v>ADERINTO ABIOLA (MIC)</v>
      </c>
      <c r="DE232" s="31">
        <v>44867</v>
      </c>
      <c r="DF232" s="40">
        <v>0.76254629629629633</v>
      </c>
    </row>
    <row r="233" spans="1:110" x14ac:dyDescent="0.25">
      <c r="A233" s="109" t="s">
        <v>1227</v>
      </c>
      <c r="B233">
        <v>232</v>
      </c>
      <c r="C233" s="109" t="s">
        <v>54</v>
      </c>
      <c r="D233" s="109" t="s">
        <v>1342</v>
      </c>
      <c r="E233" s="94">
        <v>44866</v>
      </c>
      <c r="F233" s="174">
        <v>0.49576388888888889</v>
      </c>
      <c r="G233">
        <v>2</v>
      </c>
      <c r="H233" s="109" t="s">
        <v>1343</v>
      </c>
      <c r="I233">
        <v>7361622</v>
      </c>
      <c r="M233">
        <v>1</v>
      </c>
      <c r="N233" t="str">
        <v>MICURA</v>
      </c>
      <c r="O233" t="str">
        <v>AKINWANDE LATEEF</v>
      </c>
      <c r="P233" s="31">
        <v>44872</v>
      </c>
      <c r="Q233" s="40">
        <v>5.5902777777777773E-3</v>
      </c>
      <c r="AR233">
        <v>104</v>
      </c>
      <c r="AS233" t="str">
        <v>OPERATIONS</v>
      </c>
      <c r="AT233" t="str">
        <v>OKEDURUM CHRISTIAN (MIC</v>
      </c>
      <c r="AU233" s="31">
        <v>44867</v>
      </c>
      <c r="AV233" s="40">
        <v>0.28863425925925928</v>
      </c>
      <c r="BW233">
        <v>204</v>
      </c>
      <c r="BX233" t="str">
        <v>ENGINEERING</v>
      </c>
      <c r="BY233" t="str">
        <v>WASIU AYINLA (ENGR)</v>
      </c>
      <c r="BZ233" s="31">
        <v>44867</v>
      </c>
      <c r="CA233" s="40">
        <v>0.47778935185185184</v>
      </c>
      <c r="DB233">
        <v>364</v>
      </c>
      <c r="DC233" t="str">
        <v>MICURA</v>
      </c>
      <c r="DD233" t="str">
        <v>AJAGUNJEUN TESLIM (MIC)</v>
      </c>
      <c r="DE233" s="31">
        <v>44867</v>
      </c>
      <c r="DF233" s="40">
        <v>0.7625925925925926</v>
      </c>
    </row>
    <row r="234" spans="1:110" x14ac:dyDescent="0.25">
      <c r="A234" s="109" t="s">
        <v>1227</v>
      </c>
      <c r="B234">
        <v>233</v>
      </c>
      <c r="C234" s="109" t="s">
        <v>54</v>
      </c>
      <c r="D234" s="109" t="s">
        <v>456</v>
      </c>
      <c r="E234" s="94">
        <v>44866</v>
      </c>
      <c r="F234" s="174">
        <v>0.49623842592592593</v>
      </c>
      <c r="G234">
        <v>2</v>
      </c>
      <c r="H234" s="109" t="s">
        <v>457</v>
      </c>
      <c r="I234">
        <v>6720578</v>
      </c>
      <c r="M234">
        <v>2</v>
      </c>
      <c r="N234" t="str">
        <v>MICURA</v>
      </c>
      <c r="O234" t="str">
        <v>AILERU RILWAN (MIC)</v>
      </c>
      <c r="P234" s="31">
        <v>44872</v>
      </c>
      <c r="Q234" s="40">
        <v>1.0729166666666666E-2</v>
      </c>
      <c r="AR234">
        <v>105</v>
      </c>
      <c r="AS234" t="str">
        <v>OPERATIONS</v>
      </c>
      <c r="AT234" t="str">
        <v>ADEOTI NOAH A.</v>
      </c>
      <c r="AU234" s="31">
        <v>44867</v>
      </c>
      <c r="AV234" s="40">
        <v>0.2895138888888889</v>
      </c>
      <c r="BW234">
        <v>205</v>
      </c>
      <c r="BX234" t="str">
        <v>ENGINEERING</v>
      </c>
      <c r="BY234" t="str">
        <v>MORUF AMIDU (ENGR)</v>
      </c>
      <c r="BZ234" s="31">
        <v>44867</v>
      </c>
      <c r="CA234" s="40">
        <v>0.4778472222222222</v>
      </c>
      <c r="DB234">
        <v>365</v>
      </c>
      <c r="DC234" t="str">
        <v>MICURA</v>
      </c>
      <c r="DD234" t="str">
        <v>KAINE EMEKA (MIC)</v>
      </c>
      <c r="DE234" s="31">
        <v>44867</v>
      </c>
      <c r="DF234" s="40">
        <v>0.76296296296296295</v>
      </c>
    </row>
    <row r="235" spans="1:110" x14ac:dyDescent="0.25">
      <c r="A235" s="109" t="s">
        <v>1227</v>
      </c>
      <c r="B235">
        <v>234</v>
      </c>
      <c r="C235" s="109" t="s">
        <v>21</v>
      </c>
      <c r="D235" s="109" t="s">
        <v>1406</v>
      </c>
      <c r="E235" s="94">
        <v>44866</v>
      </c>
      <c r="F235" s="174">
        <v>0.49660879629629628</v>
      </c>
      <c r="G235">
        <v>2</v>
      </c>
      <c r="H235" s="109" t="s">
        <v>21</v>
      </c>
      <c r="I235"/>
      <c r="M235">
        <v>3</v>
      </c>
      <c r="N235" t="str">
        <v>MICURA</v>
      </c>
      <c r="O235" t="str">
        <v>OLUSHOLA AYORINDE (MIC)</v>
      </c>
      <c r="P235" s="31">
        <v>44872</v>
      </c>
      <c r="Q235" s="40">
        <v>1.954861111111111E-2</v>
      </c>
      <c r="AR235">
        <v>106</v>
      </c>
      <c r="AS235" t="str">
        <v>MICURA</v>
      </c>
      <c r="AT235" t="str">
        <v>ARTHUR MATTHEW (MIC)</v>
      </c>
      <c r="AU235" s="31">
        <v>44867</v>
      </c>
      <c r="AV235" s="40">
        <v>0.28990740740740739</v>
      </c>
      <c r="BW235">
        <v>206</v>
      </c>
      <c r="BX235" t="str">
        <v>ENGINEERING</v>
      </c>
      <c r="BY235" t="str">
        <v>WASIU LAWAL (ENGR)</v>
      </c>
      <c r="BZ235" s="31">
        <v>44867</v>
      </c>
      <c r="CA235" s="40">
        <v>0.47792824074074075</v>
      </c>
      <c r="DB235">
        <v>366</v>
      </c>
      <c r="DC235" t="str">
        <v>MICURA</v>
      </c>
      <c r="DD235" t="str">
        <v>YAKUBU AYODEJI (MIC)</v>
      </c>
      <c r="DE235" s="31">
        <v>44867</v>
      </c>
      <c r="DF235" s="40">
        <v>0.76302083333333337</v>
      </c>
    </row>
    <row r="236" spans="1:110" x14ac:dyDescent="0.25">
      <c r="A236" s="109" t="s">
        <v>1227</v>
      </c>
      <c r="B236">
        <v>235</v>
      </c>
      <c r="C236" s="109" t="s">
        <v>54</v>
      </c>
      <c r="D236" s="109" t="s">
        <v>324</v>
      </c>
      <c r="E236" s="94">
        <v>44866</v>
      </c>
      <c r="F236" s="174">
        <v>0.49671296296296297</v>
      </c>
      <c r="G236">
        <v>2</v>
      </c>
      <c r="H236" s="109" t="s">
        <v>325</v>
      </c>
      <c r="I236">
        <v>5501315</v>
      </c>
      <c r="M236">
        <v>4</v>
      </c>
      <c r="N236" t="str">
        <v>MICURA</v>
      </c>
      <c r="O236" t="str">
        <v>KAYODE ROTIMI E. (MIC)</v>
      </c>
      <c r="P236" s="31">
        <v>44872</v>
      </c>
      <c r="Q236" s="40">
        <v>2.7002314814814816E-2</v>
      </c>
      <c r="AR236">
        <v>107</v>
      </c>
      <c r="AS236" t="str">
        <v>MICURA</v>
      </c>
      <c r="AT236" t="str">
        <v>STANLEY NJOKU (MIC)</v>
      </c>
      <c r="AU236" s="31">
        <v>44867</v>
      </c>
      <c r="AV236" s="40">
        <v>0.29061342592592593</v>
      </c>
      <c r="BW236">
        <v>207</v>
      </c>
      <c r="BX236" t="str">
        <v>ENGINEERING</v>
      </c>
      <c r="BY236" t="str">
        <v>ADEDEJI ADEYEMI (ENGR)</v>
      </c>
      <c r="BZ236" s="31">
        <v>44867</v>
      </c>
      <c r="CA236" s="40">
        <v>0.47800925925925924</v>
      </c>
      <c r="DB236">
        <v>367</v>
      </c>
      <c r="DC236" t="str">
        <v>MICURA</v>
      </c>
      <c r="DD236" t="str">
        <v>ONIURE SOLOMON (MIC)</v>
      </c>
      <c r="DE236" s="31">
        <v>44867</v>
      </c>
      <c r="DF236" s="40">
        <v>0.76307870370370368</v>
      </c>
    </row>
    <row r="237" spans="1:110" x14ac:dyDescent="0.25">
      <c r="A237" s="109" t="s">
        <v>1227</v>
      </c>
      <c r="B237">
        <v>236</v>
      </c>
      <c r="C237" s="109" t="s">
        <v>52</v>
      </c>
      <c r="D237" s="109" t="s">
        <v>378</v>
      </c>
      <c r="E237" s="94">
        <v>44866</v>
      </c>
      <c r="F237" s="174">
        <v>0.49753472222222223</v>
      </c>
      <c r="G237">
        <v>2</v>
      </c>
      <c r="H237" s="109" t="s">
        <v>379</v>
      </c>
      <c r="I237">
        <v>14813026</v>
      </c>
      <c r="M237">
        <v>5</v>
      </c>
      <c r="N237" t="str">
        <v>OPERATIONS</v>
      </c>
      <c r="O237" t="str">
        <v>ARCHIBONG FELIX (OPS)</v>
      </c>
      <c r="P237" s="31">
        <v>44872</v>
      </c>
      <c r="Q237" s="40">
        <v>3.8576388888888889E-2</v>
      </c>
      <c r="AR237">
        <v>108</v>
      </c>
      <c r="AS237" t="str">
        <v>ENGINEERING</v>
      </c>
      <c r="AT237" t="str">
        <v>MUSTAPHA ADEBAYO (ENGR)</v>
      </c>
      <c r="AU237" s="31">
        <v>44867</v>
      </c>
      <c r="AV237" s="40">
        <v>0.29100694444444447</v>
      </c>
      <c r="BW237">
        <v>208</v>
      </c>
      <c r="BX237" t="str">
        <v>ENGINEERING</v>
      </c>
      <c r="BY237" t="str">
        <v>BABALOLA SIMON (ENGR)</v>
      </c>
      <c r="BZ237" s="31">
        <v>44867</v>
      </c>
      <c r="CA237" s="40">
        <v>0.4780787037037037</v>
      </c>
      <c r="DB237">
        <v>368</v>
      </c>
      <c r="DC237" t="str">
        <v>MICURA</v>
      </c>
      <c r="DD237" t="str">
        <v>RANDY FRANCIS (MIC)</v>
      </c>
      <c r="DE237" s="31">
        <v>44867</v>
      </c>
      <c r="DF237" s="40">
        <v>0.7635763888888889</v>
      </c>
    </row>
    <row r="238" spans="1:110" x14ac:dyDescent="0.25">
      <c r="A238" s="109" t="s">
        <v>1227</v>
      </c>
      <c r="B238">
        <v>237</v>
      </c>
      <c r="C238" s="109" t="s">
        <v>52</v>
      </c>
      <c r="D238" s="109" t="s">
        <v>1407</v>
      </c>
      <c r="E238" s="94">
        <v>44866</v>
      </c>
      <c r="F238" s="174">
        <v>0.49797453703703703</v>
      </c>
      <c r="G238">
        <v>2</v>
      </c>
      <c r="H238" s="109" t="s">
        <v>1408</v>
      </c>
      <c r="I238"/>
      <c r="M238">
        <v>6</v>
      </c>
      <c r="N238" t="str">
        <v>ENGINEERING</v>
      </c>
      <c r="O238" t="str">
        <v>ADEGOKE SAHEED (ENGR)</v>
      </c>
      <c r="P238" s="31">
        <v>44872</v>
      </c>
      <c r="Q238" s="40">
        <v>5.6273148148148149E-2</v>
      </c>
      <c r="AR238">
        <v>109</v>
      </c>
      <c r="AS238" t="str">
        <v>ENGINEERING</v>
      </c>
      <c r="AT238" t="str">
        <v>WASIU AYINLA (ENGR)</v>
      </c>
      <c r="AU238" s="31">
        <v>44867</v>
      </c>
      <c r="AV238" s="40">
        <v>0.29158564814814814</v>
      </c>
      <c r="BW238">
        <v>209</v>
      </c>
      <c r="BX238" t="str">
        <v>ENGINEERING</v>
      </c>
      <c r="BY238" t="str">
        <v>YAHAYA BASHIRU (ENGR)</v>
      </c>
      <c r="BZ238" s="31">
        <v>44867</v>
      </c>
      <c r="CA238" s="40">
        <v>0.47813657407407406</v>
      </c>
      <c r="DB238">
        <v>369</v>
      </c>
      <c r="DC238" t="str">
        <v>OPERATIONS</v>
      </c>
      <c r="DD238" t="str">
        <v>OLOYEDE NURUDEEN A. (OP</v>
      </c>
      <c r="DE238" s="31">
        <v>44867</v>
      </c>
      <c r="DF238" s="40">
        <v>0.76361111111111113</v>
      </c>
    </row>
    <row r="239" spans="1:110" x14ac:dyDescent="0.25">
      <c r="A239" s="109" t="s">
        <v>1227</v>
      </c>
      <c r="B239">
        <v>238</v>
      </c>
      <c r="C239" s="109" t="s">
        <v>54</v>
      </c>
      <c r="D239" s="109" t="s">
        <v>448</v>
      </c>
      <c r="E239" s="94">
        <v>44866</v>
      </c>
      <c r="F239" s="174">
        <v>0.49824074074074076</v>
      </c>
      <c r="G239">
        <v>2</v>
      </c>
      <c r="H239" s="109" t="s">
        <v>449</v>
      </c>
      <c r="I239">
        <v>5353949</v>
      </c>
      <c r="M239">
        <v>7</v>
      </c>
      <c r="N239" t="str">
        <v>OPERATIONS</v>
      </c>
      <c r="O239" t="str">
        <v>BAMGBOYE AFEEZ (OPS)</v>
      </c>
      <c r="P239" s="31">
        <v>44872</v>
      </c>
      <c r="Q239" s="40">
        <v>5.8865740740740739E-2</v>
      </c>
      <c r="AR239">
        <v>110</v>
      </c>
      <c r="AS239" t="str">
        <v>MICURA</v>
      </c>
      <c r="AT239" t="str">
        <v>LAWAL OLASUNKANMI</v>
      </c>
      <c r="AU239" s="31">
        <v>44867</v>
      </c>
      <c r="AV239" s="40">
        <v>0.29168981481481482</v>
      </c>
      <c r="BW239">
        <v>210</v>
      </c>
      <c r="BX239" t="str">
        <v>ENGINEERING</v>
      </c>
      <c r="BY239" t="str">
        <v>STEVEN OKAEBEN (DRV)</v>
      </c>
      <c r="BZ239" s="31">
        <v>44867</v>
      </c>
      <c r="CA239" s="40">
        <v>0.47847222222222224</v>
      </c>
      <c r="DB239">
        <v>370</v>
      </c>
      <c r="DC239" t="str">
        <v>MICURA</v>
      </c>
      <c r="DD239" t="str">
        <v>OKOH LUCKY (MIC)</v>
      </c>
      <c r="DE239" s="31">
        <v>44867</v>
      </c>
      <c r="DF239" s="40">
        <v>0.7636574074074074</v>
      </c>
    </row>
    <row r="240" spans="1:110" x14ac:dyDescent="0.25">
      <c r="A240" s="109" t="s">
        <v>1227</v>
      </c>
      <c r="B240">
        <v>239</v>
      </c>
      <c r="C240" s="109" t="s">
        <v>53</v>
      </c>
      <c r="D240" s="109" t="s">
        <v>586</v>
      </c>
      <c r="E240" s="94">
        <v>44866</v>
      </c>
      <c r="F240" s="174">
        <v>0.49851851851851853</v>
      </c>
      <c r="G240">
        <v>2</v>
      </c>
      <c r="H240" s="109" t="s">
        <v>587</v>
      </c>
      <c r="I240"/>
      <c r="M240">
        <v>8</v>
      </c>
      <c r="N240" t="str">
        <v>OPERATIONS</v>
      </c>
      <c r="O240" t="str">
        <v>ESEKHAGBE ANSLEM</v>
      </c>
      <c r="P240" s="31">
        <v>44872</v>
      </c>
      <c r="Q240" s="40">
        <v>5.8946759259259261E-2</v>
      </c>
      <c r="AR240">
        <v>111</v>
      </c>
      <c r="AS240" t="str">
        <v>MICURA</v>
      </c>
      <c r="AT240" t="str">
        <v>PROGRESS AKHIMIEN (MIC)</v>
      </c>
      <c r="AU240" s="31">
        <v>44867</v>
      </c>
      <c r="AV240" s="40">
        <v>0.29180555555555554</v>
      </c>
      <c r="BW240">
        <v>211</v>
      </c>
      <c r="BX240" t="str">
        <v>GATE OPS</v>
      </c>
      <c r="BY240" t="str">
        <v>REEDWAN OLADIMEJI (GATE</v>
      </c>
      <c r="BZ240" s="31">
        <v>44867</v>
      </c>
      <c r="CA240" s="40">
        <v>0.47854166666666664</v>
      </c>
      <c r="DB240">
        <v>371</v>
      </c>
      <c r="DC240" t="str">
        <v>MICURA</v>
      </c>
      <c r="DD240" t="str">
        <v>MONOKPO TOMA A. (MIC)</v>
      </c>
      <c r="DE240" s="31">
        <v>44867</v>
      </c>
      <c r="DF240" s="40">
        <v>0.76369212962962962</v>
      </c>
    </row>
    <row r="241" spans="1:110" x14ac:dyDescent="0.25">
      <c r="A241" s="109" t="s">
        <v>1227</v>
      </c>
      <c r="B241">
        <v>240</v>
      </c>
      <c r="C241" s="109" t="s">
        <v>53</v>
      </c>
      <c r="D241" s="109" t="s">
        <v>510</v>
      </c>
      <c r="E241" s="94">
        <v>44866</v>
      </c>
      <c r="F241" s="174">
        <v>0.49886574074074075</v>
      </c>
      <c r="G241">
        <v>2</v>
      </c>
      <c r="H241" s="109" t="s">
        <v>511</v>
      </c>
      <c r="I241">
        <v>2024822</v>
      </c>
      <c r="M241">
        <v>9</v>
      </c>
      <c r="N241" t="str">
        <v>MICURA</v>
      </c>
      <c r="O241" t="str">
        <v>TAIWO ANIMASHAUN (MIC)</v>
      </c>
      <c r="P241" s="31">
        <v>44872</v>
      </c>
      <c r="Q241" s="40">
        <v>5.9594907407407409E-2</v>
      </c>
      <c r="AR241">
        <v>112</v>
      </c>
      <c r="AS241" t="str">
        <v>MICURA</v>
      </c>
      <c r="AT241" t="str">
        <v>SIKIRU TAIWO (MIC)</v>
      </c>
      <c r="AU241" s="31">
        <v>44867</v>
      </c>
      <c r="AV241" s="40">
        <v>0.29194444444444445</v>
      </c>
      <c r="BW241">
        <v>212</v>
      </c>
      <c r="BX241" t="str">
        <v>ENGINEERING</v>
      </c>
      <c r="BY241" t="str">
        <v>NJEMANZE HENRY (DRV)</v>
      </c>
      <c r="BZ241" s="31">
        <v>44867</v>
      </c>
      <c r="CA241" s="40">
        <v>0.47868055555555555</v>
      </c>
      <c r="DB241">
        <v>372</v>
      </c>
      <c r="DC241" t="str">
        <v>MICURA</v>
      </c>
      <c r="DD241" t="str">
        <v>NEJUVIE OMOVWAWHO I.(MIC</v>
      </c>
      <c r="DE241" s="31">
        <v>44867</v>
      </c>
      <c r="DF241" s="40">
        <v>0.76391203703703703</v>
      </c>
    </row>
    <row r="242" spans="1:110" x14ac:dyDescent="0.25">
      <c r="A242" s="109" t="s">
        <v>1227</v>
      </c>
      <c r="B242">
        <v>241</v>
      </c>
      <c r="C242" s="109" t="s">
        <v>54</v>
      </c>
      <c r="D242" s="109" t="s">
        <v>478</v>
      </c>
      <c r="E242" s="94">
        <v>44866</v>
      </c>
      <c r="F242" s="174">
        <v>0.4989351851851852</v>
      </c>
      <c r="G242">
        <v>2</v>
      </c>
      <c r="H242" s="109" t="s">
        <v>479</v>
      </c>
      <c r="I242">
        <v>2684900</v>
      </c>
      <c r="M242">
        <v>10</v>
      </c>
      <c r="N242" t="str">
        <v>MICURA</v>
      </c>
      <c r="O242" t="str">
        <v>MUHAMMED DANJUMA (MIC)</v>
      </c>
      <c r="P242" s="31">
        <v>44872</v>
      </c>
      <c r="Q242" s="40">
        <v>6.0057870370370373E-2</v>
      </c>
      <c r="AR242">
        <v>113</v>
      </c>
      <c r="AS242" t="str">
        <v>OPERATIONS</v>
      </c>
      <c r="AT242" t="str">
        <v>SULAIMAN YUSUF (OPS)</v>
      </c>
      <c r="AU242" s="31">
        <v>44867</v>
      </c>
      <c r="AV242" s="40">
        <v>0.29238425925925926</v>
      </c>
      <c r="BW242">
        <v>213</v>
      </c>
      <c r="BX242" t="str">
        <v>MICURA</v>
      </c>
      <c r="BY242" t="str">
        <v>CHARLES OFILI (MIC)</v>
      </c>
      <c r="BZ242" s="31">
        <v>44867</v>
      </c>
      <c r="CA242" s="40">
        <v>0.47887731481481483</v>
      </c>
      <c r="DB242">
        <v>373</v>
      </c>
      <c r="DC242" t="str">
        <v>MICURA</v>
      </c>
      <c r="DD242" t="str">
        <v>IDOWU JAMIU (MIC)</v>
      </c>
      <c r="DE242" s="31">
        <v>44867</v>
      </c>
      <c r="DF242" s="40">
        <v>0.76394675925925926</v>
      </c>
    </row>
    <row r="243" spans="1:110" x14ac:dyDescent="0.25">
      <c r="A243" s="109" t="s">
        <v>1227</v>
      </c>
      <c r="B243">
        <v>242</v>
      </c>
      <c r="C243" s="109" t="s">
        <v>78</v>
      </c>
      <c r="D243" s="109" t="s">
        <v>1409</v>
      </c>
      <c r="E243" s="94">
        <v>44866</v>
      </c>
      <c r="F243" s="174">
        <v>0.49939814814814815</v>
      </c>
      <c r="G243">
        <v>2</v>
      </c>
      <c r="H243" s="109" t="s">
        <v>28</v>
      </c>
      <c r="I243"/>
      <c r="M243">
        <v>11</v>
      </c>
      <c r="N243" t="str">
        <v>OPERATIONS</v>
      </c>
      <c r="O243" t="str">
        <v>EZENWATA EMMANUEL (OPS)</v>
      </c>
      <c r="P243" s="31">
        <v>44872</v>
      </c>
      <c r="Q243" s="40">
        <v>0.21340277777777777</v>
      </c>
      <c r="AR243">
        <v>114</v>
      </c>
      <c r="AS243" t="str">
        <v>OPERATIONS</v>
      </c>
      <c r="AT243" t="str">
        <v>FEMI STONE (OPS)</v>
      </c>
      <c r="AU243" s="31">
        <v>44867</v>
      </c>
      <c r="AV243" s="40">
        <v>0.29275462962962961</v>
      </c>
      <c r="BW243">
        <v>214</v>
      </c>
      <c r="BX243" t="str">
        <v>CONTRACTOR</v>
      </c>
      <c r="BY243" t="str">
        <v>OLOWOYO BENJAMIN (EMERAL</v>
      </c>
      <c r="BZ243" s="31">
        <v>44867</v>
      </c>
      <c r="CA243" s="40">
        <v>0.47953703703703704</v>
      </c>
      <c r="DB243">
        <v>374</v>
      </c>
      <c r="DC243" t="str">
        <v>OPERATIONS</v>
      </c>
      <c r="DD243" t="str">
        <v>OYELOHUNU OLUWATOBI (OP</v>
      </c>
      <c r="DE243" s="31">
        <v>44867</v>
      </c>
      <c r="DF243" s="40">
        <v>0.76429398148148153</v>
      </c>
    </row>
    <row r="244" spans="1:110" x14ac:dyDescent="0.25">
      <c r="A244" s="109" t="s">
        <v>1227</v>
      </c>
      <c r="B244">
        <v>243</v>
      </c>
      <c r="C244" s="109" t="s">
        <v>52</v>
      </c>
      <c r="D244" s="109" t="s">
        <v>1410</v>
      </c>
      <c r="E244" s="94">
        <v>44866</v>
      </c>
      <c r="F244" s="174">
        <v>0.49949074074074074</v>
      </c>
      <c r="G244">
        <v>2</v>
      </c>
      <c r="H244" s="109" t="s">
        <v>1411</v>
      </c>
      <c r="I244"/>
      <c r="M244">
        <v>12</v>
      </c>
      <c r="N244" t="str">
        <v>MICURA</v>
      </c>
      <c r="O244" t="str">
        <v>ISAAC JOHN (MIC)</v>
      </c>
      <c r="P244" s="31">
        <v>44872</v>
      </c>
      <c r="Q244" s="40">
        <v>0.24938657407407408</v>
      </c>
      <c r="AR244">
        <v>115</v>
      </c>
      <c r="AS244" t="str">
        <v>OPERATIONS</v>
      </c>
      <c r="AT244" t="str">
        <v>IGWE SUNDAY (OPS)</v>
      </c>
      <c r="AU244" s="31">
        <v>44867</v>
      </c>
      <c r="AV244" s="40">
        <v>0.29289351851851853</v>
      </c>
      <c r="BW244">
        <v>215</v>
      </c>
      <c r="BX244" t="str">
        <v>MICURA</v>
      </c>
      <c r="BY244" t="str">
        <v>RILWAN USMAN (MIC)</v>
      </c>
      <c r="BZ244" s="31">
        <v>44867</v>
      </c>
      <c r="CA244" s="40">
        <v>0.48031249999999998</v>
      </c>
      <c r="DB244">
        <v>375</v>
      </c>
      <c r="DC244" t="str">
        <v>OPERATIONS</v>
      </c>
      <c r="DD244" t="str">
        <v>GANNIU OLANREWAJU (OPS)</v>
      </c>
      <c r="DE244" s="31">
        <v>44867</v>
      </c>
      <c r="DF244" s="40">
        <v>0.7643402777777778</v>
      </c>
    </row>
    <row r="245" spans="1:110" x14ac:dyDescent="0.25">
      <c r="A245" s="109" t="s">
        <v>1227</v>
      </c>
      <c r="B245">
        <v>244</v>
      </c>
      <c r="C245" s="109" t="s">
        <v>57</v>
      </c>
      <c r="D245" s="109" t="s">
        <v>1332</v>
      </c>
      <c r="E245" s="94">
        <v>44866</v>
      </c>
      <c r="F245" s="174">
        <v>0.4995486111111111</v>
      </c>
      <c r="G245">
        <v>2</v>
      </c>
      <c r="H245" s="109" t="s">
        <v>1333</v>
      </c>
      <c r="I245">
        <v>14936017</v>
      </c>
      <c r="M245">
        <v>13</v>
      </c>
      <c r="N245" t="str">
        <v>MICURA</v>
      </c>
      <c r="O245" t="str">
        <v>AJIBOLA DANIEL (MIC)</v>
      </c>
      <c r="P245" s="31">
        <v>44872</v>
      </c>
      <c r="Q245" s="40">
        <v>0.24945601851851851</v>
      </c>
      <c r="AR245">
        <v>116</v>
      </c>
      <c r="AS245" t="str">
        <v>ENGINEERING</v>
      </c>
      <c r="AT245" t="str">
        <v>DOSUNMU FAROUK O.</v>
      </c>
      <c r="AU245" s="31">
        <v>44867</v>
      </c>
      <c r="AV245" s="40">
        <v>0.29359953703703706</v>
      </c>
      <c r="BW245">
        <v>216</v>
      </c>
      <c r="BX245" t="str">
        <v>MICURA</v>
      </c>
      <c r="BY245" t="str">
        <v>MONDAY OJO (MIC)</v>
      </c>
      <c r="BZ245" s="31">
        <v>44867</v>
      </c>
      <c r="CA245" s="40">
        <v>0.48039351851851853</v>
      </c>
      <c r="DB245">
        <v>376</v>
      </c>
      <c r="DC245" t="str">
        <v>MICURA</v>
      </c>
      <c r="DD245" t="str">
        <v>CHRISTOPHER AFAM (MIC)</v>
      </c>
      <c r="DE245" s="31">
        <v>44867</v>
      </c>
      <c r="DF245" s="40">
        <v>0.76449074074074075</v>
      </c>
    </row>
    <row r="246" spans="1:110" x14ac:dyDescent="0.25">
      <c r="A246" s="109" t="s">
        <v>1227</v>
      </c>
      <c r="B246">
        <v>245</v>
      </c>
      <c r="C246" s="109" t="s">
        <v>52</v>
      </c>
      <c r="D246" s="109" t="s">
        <v>1412</v>
      </c>
      <c r="E246" s="94">
        <v>44866</v>
      </c>
      <c r="F246" s="174">
        <v>0.49961805555555555</v>
      </c>
      <c r="G246">
        <v>2</v>
      </c>
      <c r="H246" s="109" t="s">
        <v>1413</v>
      </c>
      <c r="I246">
        <v>14112293</v>
      </c>
      <c r="M246">
        <v>14</v>
      </c>
      <c r="N246" t="str">
        <v>MICURA</v>
      </c>
      <c r="O246" t="str">
        <v>KAREEM TAJUDEEN O. (MIC</v>
      </c>
      <c r="P246" s="31">
        <v>44872</v>
      </c>
      <c r="Q246" s="40">
        <v>0.24953703703703703</v>
      </c>
      <c r="AR246">
        <v>117</v>
      </c>
      <c r="AS246" t="str">
        <v>MICURA</v>
      </c>
      <c r="AT246" t="str">
        <v>ISRAEL BRIGHT XMAS (MIC)</v>
      </c>
      <c r="AU246" s="31">
        <v>44867</v>
      </c>
      <c r="AV246" s="40">
        <v>0.29366898148148146</v>
      </c>
      <c r="BW246">
        <v>217</v>
      </c>
      <c r="BX246" t="str">
        <v>ENGINEERING</v>
      </c>
      <c r="BY246" t="str">
        <v>OKORODUDU SAMUEL (ENGR)</v>
      </c>
      <c r="BZ246" s="31">
        <v>44867</v>
      </c>
      <c r="CA246" s="40">
        <v>0.48106481481481483</v>
      </c>
      <c r="DB246">
        <v>377</v>
      </c>
      <c r="DC246" t="str">
        <v>CONTRACTOR</v>
      </c>
      <c r="DD246" t="str">
        <v>ONUZURIKE CHRISTIAN(EMRD</v>
      </c>
      <c r="DE246" s="31">
        <v>44867</v>
      </c>
      <c r="DF246" s="40">
        <v>0.76472222222222219</v>
      </c>
    </row>
    <row r="247" spans="1:110" x14ac:dyDescent="0.25">
      <c r="A247" s="109" t="s">
        <v>1227</v>
      </c>
      <c r="B247">
        <v>246</v>
      </c>
      <c r="C247" s="109" t="s">
        <v>54</v>
      </c>
      <c r="D247" s="109" t="s">
        <v>1414</v>
      </c>
      <c r="E247" s="94">
        <v>44866</v>
      </c>
      <c r="F247" s="174">
        <v>0.49989583333333332</v>
      </c>
      <c r="G247">
        <v>2</v>
      </c>
      <c r="H247" s="109" t="s">
        <v>1415</v>
      </c>
      <c r="I247"/>
      <c r="M247">
        <v>15</v>
      </c>
      <c r="N247" t="str">
        <v>MICURA</v>
      </c>
      <c r="O247" t="str">
        <v>RICHARD AMAEZE (MIC)</v>
      </c>
      <c r="P247" s="31">
        <v>44872</v>
      </c>
      <c r="Q247" s="40">
        <v>0.24959490740740742</v>
      </c>
      <c r="AR247">
        <v>118</v>
      </c>
      <c r="AS247" t="str">
        <v>MICURA</v>
      </c>
      <c r="AT247" t="str">
        <v>FABUNMI BABATUNDE (MIC)</v>
      </c>
      <c r="AU247" s="31">
        <v>44867</v>
      </c>
      <c r="AV247" s="40">
        <v>0.29391203703703705</v>
      </c>
      <c r="BW247">
        <v>218</v>
      </c>
      <c r="BX247" t="str">
        <v>MICURA</v>
      </c>
      <c r="BY247" t="str">
        <v>GANIYU KAREEM (MIC)</v>
      </c>
      <c r="BZ247" s="31">
        <v>44867</v>
      </c>
      <c r="CA247" s="40">
        <v>0.48115740740740742</v>
      </c>
      <c r="DB247">
        <v>378</v>
      </c>
      <c r="DC247" t="str">
        <v>ENGINEERING</v>
      </c>
      <c r="DD247" t="str">
        <v>OLUBIYI SAHEED AKANDE</v>
      </c>
      <c r="DE247" s="31">
        <v>44867</v>
      </c>
      <c r="DF247" s="40">
        <v>0.76475694444444442</v>
      </c>
    </row>
    <row r="248" spans="1:110" x14ac:dyDescent="0.25">
      <c r="A248" s="109" t="s">
        <v>1227</v>
      </c>
      <c r="B248">
        <v>247</v>
      </c>
      <c r="C248" s="109" t="s">
        <v>52</v>
      </c>
      <c r="D248" s="109" t="s">
        <v>220</v>
      </c>
      <c r="E248" s="94">
        <v>44866</v>
      </c>
      <c r="F248" s="174">
        <v>0.50031250000000005</v>
      </c>
      <c r="G248">
        <v>2</v>
      </c>
      <c r="H248" s="109" t="s">
        <v>221</v>
      </c>
      <c r="I248">
        <v>2705664</v>
      </c>
      <c r="M248">
        <v>554</v>
      </c>
      <c r="N248" t="str">
        <v>OPERATIONS</v>
      </c>
      <c r="O248" t="str">
        <v>ODOEMENA KELECHI (OPS)</v>
      </c>
      <c r="P248" s="31">
        <v>44872</v>
      </c>
      <c r="Q248" s="40">
        <v>0.96434027777777775</v>
      </c>
      <c r="AR248">
        <v>119</v>
      </c>
      <c r="AS248" t="str">
        <v>OPERATIONS</v>
      </c>
      <c r="AT248" t="str">
        <v>EFFIONG GODFREY (OPS)</v>
      </c>
      <c r="AU248" s="31">
        <v>44867</v>
      </c>
      <c r="AV248" s="40">
        <v>0.2940740740740741</v>
      </c>
      <c r="BW248">
        <v>219</v>
      </c>
      <c r="BX248" t="str">
        <v>ENGINEERING</v>
      </c>
      <c r="BY248" t="str">
        <v>SAHEED OLAWALE (ENGR)</v>
      </c>
      <c r="BZ248" s="31">
        <v>44867</v>
      </c>
      <c r="CA248" s="40">
        <v>0.48149305555555555</v>
      </c>
      <c r="DB248">
        <v>379</v>
      </c>
      <c r="DC248" t="str">
        <v>MICURA</v>
      </c>
      <c r="DD248" t="str">
        <v>UGA OGBONNIA D. (MIC)</v>
      </c>
      <c r="DE248" s="31">
        <v>44867</v>
      </c>
      <c r="DF248" s="40">
        <v>0.76484953703703706</v>
      </c>
    </row>
    <row r="249" spans="1:110" x14ac:dyDescent="0.25">
      <c r="A249" s="109" t="s">
        <v>1227</v>
      </c>
      <c r="B249">
        <v>248</v>
      </c>
      <c r="C249" s="109" t="s">
        <v>53</v>
      </c>
      <c r="D249" s="109" t="s">
        <v>1416</v>
      </c>
      <c r="E249" s="94">
        <v>44866</v>
      </c>
      <c r="F249" s="174">
        <v>0.50062499999999999</v>
      </c>
      <c r="G249">
        <v>2</v>
      </c>
      <c r="H249" s="109" t="s">
        <v>1417</v>
      </c>
      <c r="I249">
        <v>5482285</v>
      </c>
      <c r="M249">
        <v>555</v>
      </c>
      <c r="N249" t="str">
        <v>ENGINEERING</v>
      </c>
      <c r="O249" t="str">
        <v>AJIBOYE LANRE (ENGR)</v>
      </c>
      <c r="P249" s="31">
        <v>44872</v>
      </c>
      <c r="Q249" s="40">
        <v>0.97008101851851847</v>
      </c>
      <c r="AR249">
        <v>120</v>
      </c>
      <c r="AS249" t="str">
        <v>ENGINEERING</v>
      </c>
      <c r="AT249" t="str">
        <v>TIJANI ADEKUNLE</v>
      </c>
      <c r="AU249" s="31">
        <v>44867</v>
      </c>
      <c r="AV249" s="40">
        <v>0.29483796296296294</v>
      </c>
      <c r="BW249">
        <v>220</v>
      </c>
      <c r="BX249" t="str">
        <v>ENGINEERING</v>
      </c>
      <c r="BY249" t="str">
        <v>AHMED ABDULMALEEQ (ENGR</v>
      </c>
      <c r="BZ249" s="31">
        <v>44867</v>
      </c>
      <c r="CA249" s="40">
        <v>0.48155092592592591</v>
      </c>
      <c r="DB249">
        <v>380</v>
      </c>
      <c r="DC249" t="str">
        <v>MICURA</v>
      </c>
      <c r="DD249" t="str">
        <v>ABBEY GBENGA (MIC)</v>
      </c>
      <c r="DE249" s="31">
        <v>44867</v>
      </c>
      <c r="DF249" s="40">
        <v>0.76518518518518519</v>
      </c>
    </row>
    <row r="250" spans="1:110" x14ac:dyDescent="0.25">
      <c r="A250" s="109" t="s">
        <v>1227</v>
      </c>
      <c r="B250">
        <v>249</v>
      </c>
      <c r="C250" s="109" t="s">
        <v>54</v>
      </c>
      <c r="D250" s="109" t="s">
        <v>1418</v>
      </c>
      <c r="E250" s="94">
        <v>44866</v>
      </c>
      <c r="F250" s="174">
        <v>0.50069444444444444</v>
      </c>
      <c r="G250">
        <v>2</v>
      </c>
      <c r="H250" s="109" t="s">
        <v>1419</v>
      </c>
      <c r="I250">
        <v>5425648</v>
      </c>
      <c r="M250">
        <v>556</v>
      </c>
      <c r="N250" t="str">
        <v>ENGINEERING</v>
      </c>
      <c r="O250" t="str">
        <v>OKPANEFE JOSEPH (ENGR)</v>
      </c>
      <c r="P250" s="31">
        <v>44872</v>
      </c>
      <c r="Q250" s="40">
        <v>0.97106481481481477</v>
      </c>
      <c r="AR250">
        <v>121</v>
      </c>
      <c r="AS250" t="str">
        <v>MICURA</v>
      </c>
      <c r="AT250" t="str">
        <v>ADEDUNTAN ADENIYI M.(MIC</v>
      </c>
      <c r="AU250" s="31">
        <v>44867</v>
      </c>
      <c r="AV250" s="40">
        <v>0.29603009259259261</v>
      </c>
      <c r="BW250">
        <v>221</v>
      </c>
      <c r="BX250" t="str">
        <v>ENGINEERING</v>
      </c>
      <c r="BY250" t="str">
        <v>GANIYU RAHMON (ENGR)</v>
      </c>
      <c r="BZ250" s="31">
        <v>44867</v>
      </c>
      <c r="CA250" s="40">
        <v>0.48162037037037037</v>
      </c>
      <c r="DB250">
        <v>381</v>
      </c>
      <c r="DC250" t="str">
        <v>CONTRACTOR</v>
      </c>
      <c r="DD250" t="str">
        <v>JACOB ONORIODE (EMERALD)</v>
      </c>
      <c r="DE250" s="31">
        <v>44867</v>
      </c>
      <c r="DF250" s="40">
        <v>0.76523148148148146</v>
      </c>
    </row>
    <row r="251" spans="1:110" x14ac:dyDescent="0.25">
      <c r="A251" s="109" t="s">
        <v>1227</v>
      </c>
      <c r="B251">
        <v>250</v>
      </c>
      <c r="C251" s="109" t="s">
        <v>54</v>
      </c>
      <c r="D251" s="109" t="s">
        <v>1420</v>
      </c>
      <c r="E251" s="94">
        <v>44866</v>
      </c>
      <c r="F251" s="174">
        <v>0.5007638888888889</v>
      </c>
      <c r="G251">
        <v>2</v>
      </c>
      <c r="H251" s="109" t="s">
        <v>1421</v>
      </c>
      <c r="I251">
        <v>5345533</v>
      </c>
      <c r="M251">
        <v>557</v>
      </c>
      <c r="N251" t="str">
        <v>ENGINEERING</v>
      </c>
      <c r="O251" t="str">
        <v>ALUEDE  SUNDAY A. (ENGR</v>
      </c>
      <c r="P251" s="31">
        <v>44872</v>
      </c>
      <c r="Q251" s="40">
        <v>0.97112268518518519</v>
      </c>
      <c r="AR251">
        <v>122</v>
      </c>
      <c r="AS251" t="str">
        <v>OPERATIONS</v>
      </c>
      <c r="AT251" t="str">
        <v>USMAN ADEMU</v>
      </c>
      <c r="AU251" s="31">
        <v>44867</v>
      </c>
      <c r="AV251" s="40">
        <v>0.29670138888888886</v>
      </c>
      <c r="BW251">
        <v>222</v>
      </c>
      <c r="BX251" t="str">
        <v>MICURA</v>
      </c>
      <c r="BY251" t="str">
        <v>MARTINS IKECHUKWU (MIC)</v>
      </c>
      <c r="BZ251" s="31">
        <v>44867</v>
      </c>
      <c r="CA251" s="40">
        <v>0.4818634259259259</v>
      </c>
      <c r="DB251">
        <v>382</v>
      </c>
      <c r="DC251" t="str">
        <v>ENGINEERING</v>
      </c>
      <c r="DD251" t="str">
        <v>OKIKE SUNDAY (ENGR)</v>
      </c>
      <c r="DE251" s="31">
        <v>44867</v>
      </c>
      <c r="DF251" s="40">
        <v>0.76527777777777772</v>
      </c>
    </row>
    <row r="252" spans="1:110" x14ac:dyDescent="0.25">
      <c r="A252" s="109" t="s">
        <v>1227</v>
      </c>
      <c r="B252">
        <v>251</v>
      </c>
      <c r="C252" s="109" t="s">
        <v>53</v>
      </c>
      <c r="D252" s="109" t="s">
        <v>1422</v>
      </c>
      <c r="E252" s="94">
        <v>44866</v>
      </c>
      <c r="F252" s="174">
        <v>0.50146990740740738</v>
      </c>
      <c r="G252">
        <v>2</v>
      </c>
      <c r="H252" s="109" t="s">
        <v>1423</v>
      </c>
      <c r="I252"/>
      <c r="M252">
        <v>558</v>
      </c>
      <c r="N252" t="str">
        <v>ENGINEERING</v>
      </c>
      <c r="O252" t="str">
        <v>OKANMINIWEL LOT (ENGR)</v>
      </c>
      <c r="P252" s="31">
        <v>44872</v>
      </c>
      <c r="Q252" s="40">
        <v>0.97137731481481482</v>
      </c>
      <c r="AR252">
        <v>123</v>
      </c>
      <c r="AS252" t="str">
        <v>OPERATIONS</v>
      </c>
      <c r="AT252" t="str">
        <v>AHANEKU CHIGOZIE (OPS)</v>
      </c>
      <c r="AU252" s="31">
        <v>44867</v>
      </c>
      <c r="AV252" s="40">
        <v>0.29796296296296299</v>
      </c>
      <c r="BW252">
        <v>223</v>
      </c>
      <c r="BX252" t="str">
        <v>ENGINEERING</v>
      </c>
      <c r="BY252" t="str">
        <v>OGUNYEMI ELIJAH (ENGR)</v>
      </c>
      <c r="BZ252" s="31">
        <v>44867</v>
      </c>
      <c r="CA252" s="40">
        <v>0.48203703703703704</v>
      </c>
      <c r="DB252">
        <v>383</v>
      </c>
      <c r="DC252" t="str">
        <v>MICURA</v>
      </c>
      <c r="DD252" t="str">
        <v>LEKAN MUSTAPHA (MIC)</v>
      </c>
      <c r="DE252" s="31">
        <v>44867</v>
      </c>
      <c r="DF252" s="40">
        <v>0.76538194444444441</v>
      </c>
    </row>
    <row r="253" spans="1:110" x14ac:dyDescent="0.25">
      <c r="A253" s="109" t="s">
        <v>1227</v>
      </c>
      <c r="B253">
        <v>252</v>
      </c>
      <c r="C253" s="109" t="s">
        <v>56</v>
      </c>
      <c r="D253" s="109" t="s">
        <v>1424</v>
      </c>
      <c r="E253" s="94">
        <v>44866</v>
      </c>
      <c r="F253" s="174">
        <v>0.50162037037037033</v>
      </c>
      <c r="G253">
        <v>2</v>
      </c>
      <c r="H253" s="109" t="s">
        <v>1425</v>
      </c>
      <c r="I253">
        <v>5351291</v>
      </c>
      <c r="M253">
        <v>559</v>
      </c>
      <c r="N253" t="str">
        <v>ENGINEERING</v>
      </c>
      <c r="O253" t="str">
        <v>EZE OKECHUKWU (ENG)</v>
      </c>
      <c r="P253" s="31">
        <v>44872</v>
      </c>
      <c r="Q253" s="40">
        <v>0.97142361111111108</v>
      </c>
      <c r="AR253">
        <v>124</v>
      </c>
      <c r="AS253" t="str">
        <v>OPERATIONS</v>
      </c>
      <c r="AT253" t="str">
        <v>ANIEFIOK ISONGUYI (OPS)</v>
      </c>
      <c r="AU253" s="31">
        <v>44867</v>
      </c>
      <c r="AV253" s="40">
        <v>0.29810185185185184</v>
      </c>
      <c r="BW253">
        <v>224</v>
      </c>
      <c r="BX253" t="str">
        <v>OPERATIONS</v>
      </c>
      <c r="BY253" t="str">
        <v>ONONULOSE MATHEW (OPS)</v>
      </c>
      <c r="BZ253" s="31">
        <v>44867</v>
      </c>
      <c r="CA253" s="40">
        <v>0.48211805555555554</v>
      </c>
      <c r="DB253">
        <v>384</v>
      </c>
      <c r="DC253" t="str">
        <v>MICURA</v>
      </c>
      <c r="DD253" t="str">
        <v>YUSUF AYOOLA O. (MIC)</v>
      </c>
      <c r="DE253" s="31">
        <v>44867</v>
      </c>
      <c r="DF253" s="40">
        <v>0.76657407407407407</v>
      </c>
    </row>
    <row r="254" spans="1:110" x14ac:dyDescent="0.25">
      <c r="A254" s="109" t="s">
        <v>1227</v>
      </c>
      <c r="B254">
        <v>253</v>
      </c>
      <c r="C254" s="109" t="s">
        <v>56</v>
      </c>
      <c r="D254" s="109" t="s">
        <v>1426</v>
      </c>
      <c r="E254" s="94">
        <v>44866</v>
      </c>
      <c r="F254" s="174">
        <v>0.50170138888888893</v>
      </c>
      <c r="G254">
        <v>2</v>
      </c>
      <c r="H254" s="109" t="s">
        <v>1427</v>
      </c>
      <c r="I254">
        <v>7598551</v>
      </c>
      <c r="M254">
        <v>560</v>
      </c>
      <c r="N254" t="str">
        <v>OPERATIONS</v>
      </c>
      <c r="O254" t="str">
        <v>RAFIU KADIRI (OPS)</v>
      </c>
      <c r="P254" s="31">
        <v>44872</v>
      </c>
      <c r="Q254" s="40">
        <v>0.97172453703703698</v>
      </c>
      <c r="AR254">
        <v>125</v>
      </c>
      <c r="AS254" t="str">
        <v>OPERATIONS</v>
      </c>
      <c r="AT254" t="str">
        <v>ADAJI IBRAHIM A. (OPS)</v>
      </c>
      <c r="AU254" s="31">
        <v>44867</v>
      </c>
      <c r="AV254" s="40">
        <v>0.29866898148148147</v>
      </c>
      <c r="BW254">
        <v>225</v>
      </c>
      <c r="BX254" t="str">
        <v>MICURA</v>
      </c>
      <c r="BY254" t="str">
        <v>NJIRIKA EBUKA (MIC)</v>
      </c>
      <c r="BZ254" s="31">
        <v>44867</v>
      </c>
      <c r="CA254" s="40">
        <v>0.48297453703703702</v>
      </c>
      <c r="DB254">
        <v>385</v>
      </c>
      <c r="DC254" t="str">
        <v>MICURA</v>
      </c>
      <c r="DD254" t="str">
        <v>ODEBODE OLUSHOLA (MIC)</v>
      </c>
      <c r="DE254" s="31">
        <v>44867</v>
      </c>
      <c r="DF254" s="40">
        <v>0.76673611111111106</v>
      </c>
    </row>
    <row r="255" spans="1:110" x14ac:dyDescent="0.25">
      <c r="A255" s="109" t="s">
        <v>1227</v>
      </c>
      <c r="B255">
        <v>254</v>
      </c>
      <c r="C255" s="109" t="s">
        <v>52</v>
      </c>
      <c r="D255" s="109" t="s">
        <v>1266</v>
      </c>
      <c r="E255" s="94">
        <v>44866</v>
      </c>
      <c r="F255" s="174">
        <v>0.50177083333333339</v>
      </c>
      <c r="G255">
        <v>2</v>
      </c>
      <c r="H255" s="109" t="s">
        <v>1267</v>
      </c>
      <c r="I255">
        <v>3400244</v>
      </c>
      <c r="M255">
        <v>561</v>
      </c>
      <c r="N255" t="str">
        <v>ENGINEERING</v>
      </c>
      <c r="O255" t="str">
        <v>ADEDIJI EBENEZER (ENGR)</v>
      </c>
      <c r="P255" s="31">
        <v>44872</v>
      </c>
      <c r="Q255" s="40">
        <v>0.97280092592592593</v>
      </c>
      <c r="AR255">
        <v>126</v>
      </c>
      <c r="AS255" t="str">
        <v>MICURA</v>
      </c>
      <c r="AT255" t="str">
        <v>ADOYI FRANCIS (MIC)</v>
      </c>
      <c r="AU255" s="31">
        <v>44867</v>
      </c>
      <c r="AV255" s="40">
        <v>0.29872685185185183</v>
      </c>
      <c r="BW255">
        <v>226</v>
      </c>
      <c r="BX255" t="str">
        <v>OPERATIONS</v>
      </c>
      <c r="BY255" t="str">
        <v>OLANIYI OLANREWAJU  (OP</v>
      </c>
      <c r="BZ255" s="31">
        <v>44867</v>
      </c>
      <c r="CA255" s="40">
        <v>0.48370370370370369</v>
      </c>
      <c r="DB255">
        <v>386</v>
      </c>
      <c r="DC255" t="str">
        <v>MICURA</v>
      </c>
      <c r="DD255" t="str">
        <v>PETER ALABERE (MIC)</v>
      </c>
      <c r="DE255" s="31">
        <v>44867</v>
      </c>
      <c r="DF255" s="40">
        <v>0.76677083333333329</v>
      </c>
    </row>
    <row r="256" spans="1:110" x14ac:dyDescent="0.25">
      <c r="A256" s="109" t="s">
        <v>1227</v>
      </c>
      <c r="B256">
        <v>255</v>
      </c>
      <c r="C256" s="109" t="s">
        <v>56</v>
      </c>
      <c r="D256" s="109" t="s">
        <v>1428</v>
      </c>
      <c r="E256" s="94">
        <v>44866</v>
      </c>
      <c r="F256" s="174">
        <v>0.50186342592592592</v>
      </c>
      <c r="G256">
        <v>2</v>
      </c>
      <c r="H256" s="109" t="s">
        <v>1429</v>
      </c>
      <c r="I256">
        <v>5350520</v>
      </c>
      <c r="M256">
        <v>562</v>
      </c>
      <c r="N256" t="str">
        <v>MICURA</v>
      </c>
      <c r="O256" t="str">
        <v>ABIODUN DAMILARE (MIC)</v>
      </c>
      <c r="P256" s="31">
        <v>44872</v>
      </c>
      <c r="Q256" s="40">
        <v>0.9730671296296296</v>
      </c>
      <c r="AR256">
        <v>127</v>
      </c>
      <c r="AS256" t="str">
        <v>OPERATIONS</v>
      </c>
      <c r="AT256" t="str">
        <v>OTUDJE DANIEL O.</v>
      </c>
      <c r="AU256" s="31">
        <v>44867</v>
      </c>
      <c r="AV256" s="40">
        <v>0.29879629629629628</v>
      </c>
      <c r="BW256">
        <v>227</v>
      </c>
      <c r="BX256" t="str">
        <v>OPERATIONS</v>
      </c>
      <c r="BY256" t="str">
        <v>ADEBOYE GBENGA (OPS)</v>
      </c>
      <c r="BZ256" s="31">
        <v>44867</v>
      </c>
      <c r="CA256" s="40">
        <v>0.4839236111111111</v>
      </c>
      <c r="DB256">
        <v>387</v>
      </c>
      <c r="DC256" t="str">
        <v>OPERATIONS</v>
      </c>
      <c r="DD256" t="str">
        <v>OGBOGU SAMUEL (OPS)</v>
      </c>
      <c r="DE256" s="31">
        <v>44867</v>
      </c>
      <c r="DF256" s="40">
        <v>0.76687499999999997</v>
      </c>
    </row>
    <row r="257" spans="1:110" x14ac:dyDescent="0.25">
      <c r="A257" s="109" t="s">
        <v>1227</v>
      </c>
      <c r="B257">
        <v>256</v>
      </c>
      <c r="C257" s="109" t="s">
        <v>52</v>
      </c>
      <c r="D257" s="109" t="s">
        <v>1430</v>
      </c>
      <c r="E257" s="94">
        <v>44866</v>
      </c>
      <c r="F257" s="174">
        <v>0.50193287037037038</v>
      </c>
      <c r="G257">
        <v>2</v>
      </c>
      <c r="H257" s="109" t="s">
        <v>1431</v>
      </c>
      <c r="I257">
        <v>5359692</v>
      </c>
      <c r="M257">
        <v>563</v>
      </c>
      <c r="N257" t="str">
        <v>ENGINEERING</v>
      </c>
      <c r="O257" t="str">
        <v>NWAEKE MICHAEL (ENGR)</v>
      </c>
      <c r="P257" s="31">
        <v>44872</v>
      </c>
      <c r="Q257" s="40">
        <v>0.97351851851851856</v>
      </c>
      <c r="AR257">
        <v>128</v>
      </c>
      <c r="AS257" t="str">
        <v>MICURA</v>
      </c>
      <c r="AT257" t="str">
        <v>OJUOLAPE SIMEON (MIC)</v>
      </c>
      <c r="AU257" s="31">
        <v>44867</v>
      </c>
      <c r="AV257" s="40">
        <v>0.29908564814814814</v>
      </c>
      <c r="BW257">
        <v>228</v>
      </c>
      <c r="BX257" t="str">
        <v>ENGINEERING</v>
      </c>
      <c r="BY257" t="str">
        <v>OKWUDIRI OZOUGWU (ENGR)</v>
      </c>
      <c r="BZ257" s="31">
        <v>44867</v>
      </c>
      <c r="CA257" s="40">
        <v>0.48468749999999999</v>
      </c>
      <c r="DB257">
        <v>388</v>
      </c>
      <c r="DC257" t="str">
        <v>OPERATIONS</v>
      </c>
      <c r="DD257" t="str">
        <v>SHITTA OLAKULEHIN (OPS)</v>
      </c>
      <c r="DE257" s="31">
        <v>44867</v>
      </c>
      <c r="DF257" s="40">
        <v>0.76694444444444443</v>
      </c>
    </row>
    <row r="258" spans="1:110" x14ac:dyDescent="0.25">
      <c r="A258" s="109" t="s">
        <v>1227</v>
      </c>
      <c r="B258">
        <v>257</v>
      </c>
      <c r="C258" s="109" t="s">
        <v>56</v>
      </c>
      <c r="D258" s="109" t="s">
        <v>1432</v>
      </c>
      <c r="E258" s="94">
        <v>44866</v>
      </c>
      <c r="F258" s="174">
        <v>0.50200231481481483</v>
      </c>
      <c r="G258">
        <v>2</v>
      </c>
      <c r="H258" s="109" t="s">
        <v>1433</v>
      </c>
      <c r="I258">
        <v>5360319</v>
      </c>
      <c r="M258">
        <v>564</v>
      </c>
      <c r="N258" t="str">
        <v>MICURA</v>
      </c>
      <c r="O258" t="str">
        <v>TAIWO ANIMASHAUN (MIC)</v>
      </c>
      <c r="P258" s="31">
        <v>44872</v>
      </c>
      <c r="Q258" s="40">
        <v>0.97376157407407404</v>
      </c>
      <c r="AR258">
        <v>129</v>
      </c>
      <c r="AS258" t="str">
        <v>MICURA</v>
      </c>
      <c r="AT258" t="str">
        <v>OLUSHOLA AYORINDE (MIC)</v>
      </c>
      <c r="AU258" s="31">
        <v>44867</v>
      </c>
      <c r="AV258" s="40">
        <v>0.29917824074074073</v>
      </c>
      <c r="BW258">
        <v>229</v>
      </c>
      <c r="BX258" t="str">
        <v>ENGINEERING</v>
      </c>
      <c r="BY258" t="str">
        <v>SAMSON SOLOMON A.</v>
      </c>
      <c r="BZ258" s="31">
        <v>44867</v>
      </c>
      <c r="CA258" s="40">
        <v>0.48509259259259258</v>
      </c>
      <c r="DB258">
        <v>389</v>
      </c>
      <c r="DC258" t="str">
        <v>MICURA</v>
      </c>
      <c r="DD258" t="str">
        <v>ARTHUR MATTHEW (MIC)</v>
      </c>
      <c r="DE258" s="31">
        <v>44867</v>
      </c>
      <c r="DF258" s="40">
        <v>0.76697916666666666</v>
      </c>
    </row>
    <row r="259" spans="1:110" x14ac:dyDescent="0.25">
      <c r="A259" s="109" t="s">
        <v>1227</v>
      </c>
      <c r="B259">
        <v>258</v>
      </c>
      <c r="C259" s="109" t="s">
        <v>56</v>
      </c>
      <c r="D259" s="109" t="s">
        <v>1434</v>
      </c>
      <c r="E259" s="94">
        <v>44866</v>
      </c>
      <c r="F259" s="174">
        <v>0.50207175925925929</v>
      </c>
      <c r="G259">
        <v>2</v>
      </c>
      <c r="H259" s="109" t="s">
        <v>1435</v>
      </c>
      <c r="I259"/>
      <c r="M259">
        <v>565</v>
      </c>
      <c r="N259" t="str">
        <v>MICURA</v>
      </c>
      <c r="O259" t="str">
        <v>EHIRIM CHUKWUEMEKA C.(MI</v>
      </c>
      <c r="P259" s="31">
        <v>44872</v>
      </c>
      <c r="Q259" s="40">
        <v>0.97409722222222217</v>
      </c>
      <c r="AR259">
        <v>130</v>
      </c>
      <c r="AS259" t="str">
        <v>MICURA</v>
      </c>
      <c r="AT259" t="str">
        <v>MARSHALL STEPHEN (MIC)</v>
      </c>
      <c r="AU259" s="31">
        <v>44867</v>
      </c>
      <c r="AV259" s="40">
        <v>0.29975694444444445</v>
      </c>
      <c r="BW259">
        <v>230</v>
      </c>
      <c r="BX259" t="str">
        <v>MICURA</v>
      </c>
      <c r="BY259" t="str">
        <v>ABIODUN ARO (MIC)</v>
      </c>
      <c r="BZ259" s="31">
        <v>44867</v>
      </c>
      <c r="CA259" s="40">
        <v>0.48525462962962962</v>
      </c>
      <c r="DB259">
        <v>390</v>
      </c>
      <c r="DC259" t="str">
        <v>CONTRACTOR</v>
      </c>
      <c r="DD259" t="str">
        <v>FELIX NNABUCHI (EMERALD)</v>
      </c>
      <c r="DE259" s="31">
        <v>44867</v>
      </c>
      <c r="DF259" s="40">
        <v>0.76726851851851852</v>
      </c>
    </row>
    <row r="260" spans="1:110" x14ac:dyDescent="0.25">
      <c r="A260" s="109" t="s">
        <v>1227</v>
      </c>
      <c r="B260">
        <v>259</v>
      </c>
      <c r="C260" s="109" t="s">
        <v>52</v>
      </c>
      <c r="D260" s="109" t="s">
        <v>1436</v>
      </c>
      <c r="E260" s="94">
        <v>44866</v>
      </c>
      <c r="F260" s="174">
        <v>0.50212962962962959</v>
      </c>
      <c r="G260">
        <v>2</v>
      </c>
      <c r="H260" s="109" t="s">
        <v>1437</v>
      </c>
      <c r="I260">
        <v>5399063</v>
      </c>
      <c r="M260">
        <v>566</v>
      </c>
      <c r="N260" t="str">
        <v>OPERATIONS</v>
      </c>
      <c r="O260" t="str">
        <v>EMUAYE IROSEYIKE (OPS)</v>
      </c>
      <c r="P260" s="31">
        <v>44872</v>
      </c>
      <c r="Q260" s="40">
        <v>0.97479166666666661</v>
      </c>
      <c r="AR260">
        <v>131</v>
      </c>
      <c r="AS260" t="str">
        <v>MICURA</v>
      </c>
      <c r="AT260" t="str">
        <v>DAMILOLA OGUNBAMERU(MIC</v>
      </c>
      <c r="AU260" s="31">
        <v>44867</v>
      </c>
      <c r="AV260" s="40">
        <v>0.29983796296296295</v>
      </c>
      <c r="BW260">
        <v>231</v>
      </c>
      <c r="BX260" t="str">
        <v>OPERATIONS</v>
      </c>
      <c r="BY260" t="str">
        <v>AIREDE SULEMAN (OPS)</v>
      </c>
      <c r="BZ260" s="31">
        <v>44867</v>
      </c>
      <c r="CA260" s="40">
        <v>0.48532407407407407</v>
      </c>
      <c r="DB260">
        <v>391</v>
      </c>
      <c r="DC260" t="str">
        <v>ENGINEERING</v>
      </c>
      <c r="DD260" t="str">
        <v>ASIA EHIMARE I. (ENGR)</v>
      </c>
      <c r="DE260" s="31">
        <v>44867</v>
      </c>
      <c r="DF260" s="40">
        <v>0.76740740740740743</v>
      </c>
    </row>
    <row r="261" spans="1:110" x14ac:dyDescent="0.25">
      <c r="A261" s="109" t="s">
        <v>1227</v>
      </c>
      <c r="B261">
        <v>260</v>
      </c>
      <c r="C261" s="109" t="s">
        <v>58</v>
      </c>
      <c r="D261" s="109" t="s">
        <v>1438</v>
      </c>
      <c r="E261" s="94">
        <v>44866</v>
      </c>
      <c r="F261" s="174">
        <v>0.50219907407407405</v>
      </c>
      <c r="G261">
        <v>2</v>
      </c>
      <c r="H261" s="109" t="s">
        <v>1439</v>
      </c>
      <c r="I261">
        <v>6720644</v>
      </c>
      <c r="M261">
        <v>567</v>
      </c>
      <c r="N261" t="str">
        <v>MICURA</v>
      </c>
      <c r="O261" t="str">
        <v>ADOYI FRANCIS (MIC)</v>
      </c>
      <c r="P261" s="31">
        <v>44872</v>
      </c>
      <c r="Q261" s="40">
        <v>0.97607638888888892</v>
      </c>
      <c r="AR261">
        <v>132</v>
      </c>
      <c r="AS261" t="str">
        <v>MICURA</v>
      </c>
      <c r="AT261" t="str">
        <v>CHINEDU VICTOR (MIC)</v>
      </c>
      <c r="AU261" s="31">
        <v>44867</v>
      </c>
      <c r="AV261" s="40">
        <v>0.30005787037037035</v>
      </c>
      <c r="BW261">
        <v>232</v>
      </c>
      <c r="BX261" t="str">
        <v>CONTRACTOR</v>
      </c>
      <c r="BY261" t="str">
        <v>BAMIGBOLA ISEOLUWA R(EME</v>
      </c>
      <c r="BZ261" s="31">
        <v>44867</v>
      </c>
      <c r="CA261" s="40">
        <v>0.48577546296296298</v>
      </c>
      <c r="DB261">
        <v>392</v>
      </c>
      <c r="DC261" t="str">
        <v>MICURA</v>
      </c>
      <c r="DD261" t="str">
        <v>ITOYA OGUN T. (MIC)</v>
      </c>
      <c r="DE261" s="31">
        <v>44867</v>
      </c>
      <c r="DF261" s="40">
        <v>0.76765046296296291</v>
      </c>
    </row>
    <row r="262" spans="1:110" x14ac:dyDescent="0.25">
      <c r="A262" s="109" t="s">
        <v>1227</v>
      </c>
      <c r="B262">
        <v>261</v>
      </c>
      <c r="C262" s="109" t="s">
        <v>53</v>
      </c>
      <c r="D262" s="109" t="s">
        <v>1440</v>
      </c>
      <c r="E262" s="94">
        <v>44866</v>
      </c>
      <c r="F262" s="174">
        <v>0.50305555555555559</v>
      </c>
      <c r="G262">
        <v>2</v>
      </c>
      <c r="H262" s="109" t="s">
        <v>1441</v>
      </c>
      <c r="I262">
        <v>5461132</v>
      </c>
      <c r="M262">
        <v>568</v>
      </c>
      <c r="N262" t="str">
        <v>OPERATIONS</v>
      </c>
      <c r="O262" t="str">
        <v>SUNDAY MAHA IDOKO (MIC)</v>
      </c>
      <c r="P262" s="31">
        <v>44872</v>
      </c>
      <c r="Q262" s="40">
        <v>0.97868055555555555</v>
      </c>
      <c r="AR262">
        <v>133</v>
      </c>
      <c r="AS262" t="str">
        <v>OPERATIONS</v>
      </c>
      <c r="AT262" t="str">
        <v>ODOEMENA KELECHI (OPS)</v>
      </c>
      <c r="AU262" s="31">
        <v>44867</v>
      </c>
      <c r="AV262" s="40">
        <v>0.30025462962962962</v>
      </c>
      <c r="BW262">
        <v>233</v>
      </c>
      <c r="BX262" t="str">
        <v>CONTRACTOR</v>
      </c>
      <c r="BY262" t="str">
        <v>FASHOGBON ENITAN K.(EMER</v>
      </c>
      <c r="BZ262" s="31">
        <v>44867</v>
      </c>
      <c r="CA262" s="40">
        <v>0.48584490740740743</v>
      </c>
      <c r="DB262">
        <v>393</v>
      </c>
      <c r="DC262" t="str">
        <v>MICURA</v>
      </c>
      <c r="DD262" t="str">
        <v>UKA FREDRICK U.(MIC)</v>
      </c>
      <c r="DE262" s="31">
        <v>44867</v>
      </c>
      <c r="DF262" s="40">
        <v>0.76799768518518519</v>
      </c>
    </row>
    <row r="263" spans="1:110" x14ac:dyDescent="0.25">
      <c r="A263" s="109" t="s">
        <v>1227</v>
      </c>
      <c r="B263">
        <v>262</v>
      </c>
      <c r="C263" s="109" t="s">
        <v>53</v>
      </c>
      <c r="D263" s="109" t="s">
        <v>1442</v>
      </c>
      <c r="E263" s="94">
        <v>44866</v>
      </c>
      <c r="F263" s="174">
        <v>0.50312500000000004</v>
      </c>
      <c r="G263">
        <v>2</v>
      </c>
      <c r="H263" s="109" t="s">
        <v>1443</v>
      </c>
      <c r="I263">
        <v>5436663</v>
      </c>
      <c r="M263">
        <v>569</v>
      </c>
      <c r="N263" t="str">
        <v>ENGINEERING</v>
      </c>
      <c r="O263" t="str">
        <v>KENI A. CLEMENT (ENGR)</v>
      </c>
      <c r="P263" s="31">
        <v>44872</v>
      </c>
      <c r="Q263" s="40">
        <v>0.98503472222222221</v>
      </c>
      <c r="AR263">
        <v>134</v>
      </c>
      <c r="AS263" t="str">
        <v>MICURA</v>
      </c>
      <c r="AT263" t="str">
        <v>ANTHUNY IKECHUKWU (MIC)</v>
      </c>
      <c r="AU263" s="31">
        <v>44867</v>
      </c>
      <c r="AV263" s="40">
        <v>0.30033564814814817</v>
      </c>
      <c r="BW263">
        <v>234</v>
      </c>
      <c r="BX263" t="str">
        <v>OPERATIONS</v>
      </c>
      <c r="BY263" t="str">
        <v>OSAHON DALLAS (OPS)</v>
      </c>
      <c r="BZ263" s="31">
        <v>44867</v>
      </c>
      <c r="CA263" s="40">
        <v>0.48656250000000001</v>
      </c>
      <c r="DB263">
        <v>394</v>
      </c>
      <c r="DC263" t="str">
        <v>MICURA</v>
      </c>
      <c r="DD263" t="str">
        <v>IFEANYI OKAFOR (MIC)</v>
      </c>
      <c r="DE263" s="31">
        <v>44867</v>
      </c>
      <c r="DF263" s="40">
        <v>0.76804398148148145</v>
      </c>
    </row>
    <row r="264" spans="1:110" x14ac:dyDescent="0.25">
      <c r="A264" s="109" t="s">
        <v>1227</v>
      </c>
      <c r="B264">
        <v>263</v>
      </c>
      <c r="C264" s="109" t="s">
        <v>54</v>
      </c>
      <c r="D264" s="109" t="s">
        <v>696</v>
      </c>
      <c r="E264" s="94">
        <v>44866</v>
      </c>
      <c r="F264" s="174">
        <v>0.50322916666666662</v>
      </c>
      <c r="G264">
        <v>2</v>
      </c>
      <c r="H264" s="109" t="s">
        <v>697</v>
      </c>
      <c r="I264">
        <v>8297552</v>
      </c>
      <c r="M264">
        <v>570</v>
      </c>
      <c r="N264" t="str">
        <v>ENGINEERING</v>
      </c>
      <c r="O264" t="str">
        <v>NDUKWE JOHN O. (ENGR)</v>
      </c>
      <c r="P264" s="31">
        <v>44872</v>
      </c>
      <c r="Q264" s="40">
        <v>0.98531250000000004</v>
      </c>
      <c r="AR264">
        <v>135</v>
      </c>
      <c r="AS264" t="str">
        <v>OPERATIONS</v>
      </c>
      <c r="AT264" t="str">
        <v>CHRISTOPHER OGBEKHIU(OP</v>
      </c>
      <c r="AU264" s="31">
        <v>44867</v>
      </c>
      <c r="AV264" s="40">
        <v>0.30094907407407406</v>
      </c>
      <c r="BW264">
        <v>235</v>
      </c>
      <c r="BX264" t="str">
        <v>MICURA</v>
      </c>
      <c r="BY264" t="str">
        <v>OMOTUNDE SULAIMAN (MIC)</v>
      </c>
      <c r="BZ264" s="31">
        <v>44867</v>
      </c>
      <c r="CA264" s="40">
        <v>0.48729166666666668</v>
      </c>
      <c r="DB264">
        <v>395</v>
      </c>
      <c r="DC264" t="str">
        <v>ENGINEERING</v>
      </c>
      <c r="DD264" t="str">
        <v>AYANLERE FEMI (ENGR)</v>
      </c>
      <c r="DE264" s="31">
        <v>44867</v>
      </c>
      <c r="DF264" s="40">
        <v>0.76807870370370368</v>
      </c>
    </row>
    <row r="265" spans="1:110" x14ac:dyDescent="0.25">
      <c r="A265" s="109" t="s">
        <v>1227</v>
      </c>
      <c r="B265">
        <v>264</v>
      </c>
      <c r="C265" s="109" t="s">
        <v>54</v>
      </c>
      <c r="D265" s="109" t="s">
        <v>462</v>
      </c>
      <c r="E265" s="94">
        <v>44866</v>
      </c>
      <c r="F265" s="174">
        <v>0.50329861111111107</v>
      </c>
      <c r="G265">
        <v>2</v>
      </c>
      <c r="H265" s="109" t="s">
        <v>463</v>
      </c>
      <c r="I265">
        <v>7623788</v>
      </c>
      <c r="M265">
        <v>571</v>
      </c>
      <c r="N265" t="str">
        <v>MICURA</v>
      </c>
      <c r="O265" t="str">
        <v>UMAHI IFEANYI C. (MIC)</v>
      </c>
      <c r="P265" s="31">
        <v>44872</v>
      </c>
      <c r="Q265" s="40">
        <v>0.98670138888888892</v>
      </c>
      <c r="AR265">
        <v>136</v>
      </c>
      <c r="AS265" t="str">
        <v>OPERATIONS</v>
      </c>
      <c r="AT265" t="str">
        <v>OMARAYE OMONIGHO (OPS)</v>
      </c>
      <c r="AU265" s="31">
        <v>44867</v>
      </c>
      <c r="AV265" s="40">
        <v>0.30101851851851852</v>
      </c>
      <c r="BW265">
        <v>236</v>
      </c>
      <c r="BX265" t="str">
        <v>MICURA</v>
      </c>
      <c r="BY265" t="str">
        <v>ALADE JIMOH (MIC)</v>
      </c>
      <c r="BZ265" s="31">
        <v>44867</v>
      </c>
      <c r="CA265" s="40">
        <v>0.48736111111111113</v>
      </c>
      <c r="DB265">
        <v>396</v>
      </c>
      <c r="DC265" t="str">
        <v>GATE OPS</v>
      </c>
      <c r="DD265" t="str">
        <v>NJOKU C. BENEDICT (GATE)</v>
      </c>
      <c r="DE265" s="31">
        <v>44867</v>
      </c>
      <c r="DF265" s="40">
        <v>0.76826388888888886</v>
      </c>
    </row>
    <row r="266" spans="1:110" x14ac:dyDescent="0.25">
      <c r="A266" s="109" t="s">
        <v>1227</v>
      </c>
      <c r="B266">
        <v>265</v>
      </c>
      <c r="C266" s="109" t="s">
        <v>53</v>
      </c>
      <c r="D266" s="109" t="s">
        <v>1444</v>
      </c>
      <c r="E266" s="94">
        <v>44866</v>
      </c>
      <c r="F266" s="174">
        <v>0.50354166666666667</v>
      </c>
      <c r="G266">
        <v>2</v>
      </c>
      <c r="H266" s="109" t="s">
        <v>1445</v>
      </c>
      <c r="I266">
        <v>2741207</v>
      </c>
      <c r="M266">
        <v>572</v>
      </c>
      <c r="N266" t="str">
        <v>ENGINEERING</v>
      </c>
      <c r="O266" t="str">
        <v>MUNIRU M. IDOWU (ENGR)</v>
      </c>
      <c r="P266" s="31">
        <v>44872</v>
      </c>
      <c r="Q266" s="40">
        <v>0.9877083333333333</v>
      </c>
      <c r="AR266">
        <v>137</v>
      </c>
      <c r="AS266" t="str">
        <v>OPERATIONS</v>
      </c>
      <c r="AT266" t="str">
        <v>ADEYEYE ADENIYI S. (OPS</v>
      </c>
      <c r="AU266" s="31">
        <v>44867</v>
      </c>
      <c r="AV266" s="40">
        <v>0.30252314814814812</v>
      </c>
      <c r="BW266">
        <v>237</v>
      </c>
      <c r="BX266" t="str">
        <v>MICURA</v>
      </c>
      <c r="BY266" t="str">
        <v>SHOBALOJU OLADELE  (MIC)</v>
      </c>
      <c r="BZ266" s="31">
        <v>44867</v>
      </c>
      <c r="CA266" s="40">
        <v>0.48741898148148149</v>
      </c>
      <c r="DB266">
        <v>397</v>
      </c>
      <c r="DC266" t="str">
        <v>OPERATIONS</v>
      </c>
      <c r="DD266" t="str">
        <v>ISMAILA MOYOSORE</v>
      </c>
      <c r="DE266" s="31">
        <v>44867</v>
      </c>
      <c r="DF266" s="40">
        <v>0.76831018518518523</v>
      </c>
    </row>
    <row r="267" spans="1:110" x14ac:dyDescent="0.25">
      <c r="A267" s="109" t="s">
        <v>1227</v>
      </c>
      <c r="B267">
        <v>266</v>
      </c>
      <c r="C267" s="109" t="s">
        <v>21</v>
      </c>
      <c r="D267" s="109" t="s">
        <v>757</v>
      </c>
      <c r="E267" s="94">
        <v>44866</v>
      </c>
      <c r="F267" s="174">
        <v>0.50394675925925925</v>
      </c>
      <c r="G267">
        <v>2</v>
      </c>
      <c r="H267" s="109" t="s">
        <v>21</v>
      </c>
      <c r="I267"/>
      <c r="M267">
        <v>573</v>
      </c>
      <c r="N267" t="str">
        <v>MICURA</v>
      </c>
      <c r="O267" t="str">
        <v>AJUONUMA CHIMA</v>
      </c>
      <c r="P267" s="31">
        <v>44872</v>
      </c>
      <c r="Q267" s="40">
        <v>0.99398148148148147</v>
      </c>
      <c r="AR267">
        <v>138</v>
      </c>
      <c r="AS267" t="str">
        <v>OPERATIONS</v>
      </c>
      <c r="AT267" t="str">
        <v>ROTIMI JOSHUA S (OPS)</v>
      </c>
      <c r="AU267" s="31">
        <v>44867</v>
      </c>
      <c r="AV267" s="40">
        <v>0.30265046296296294</v>
      </c>
      <c r="BW267">
        <v>238</v>
      </c>
      <c r="BX267" t="str">
        <v>MICURA</v>
      </c>
      <c r="BY267" t="str">
        <v>IDOWU OLAWUNMI (MIC)</v>
      </c>
      <c r="BZ267" s="31">
        <v>44867</v>
      </c>
      <c r="CA267" s="40">
        <v>0.48791666666666667</v>
      </c>
      <c r="DB267">
        <v>398</v>
      </c>
      <c r="DC267" t="str">
        <v>ENGINEERING</v>
      </c>
      <c r="DD267" t="str">
        <v>ADENIGA ADELEKE O. (ENG</v>
      </c>
      <c r="DE267" s="31">
        <v>44867</v>
      </c>
      <c r="DF267" s="40">
        <v>0.76834490740740746</v>
      </c>
    </row>
    <row r="268" spans="1:110" x14ac:dyDescent="0.25">
      <c r="A268" s="109" t="s">
        <v>1227</v>
      </c>
      <c r="B268">
        <v>267</v>
      </c>
      <c r="C268" s="109" t="s">
        <v>56</v>
      </c>
      <c r="D268" s="109" t="s">
        <v>1446</v>
      </c>
      <c r="E268" s="94">
        <v>44866</v>
      </c>
      <c r="F268" s="174">
        <v>0.50592592592592589</v>
      </c>
      <c r="G268">
        <v>2</v>
      </c>
      <c r="H268" s="109" t="s">
        <v>1447</v>
      </c>
      <c r="I268"/>
      <c r="M268">
        <v>574</v>
      </c>
      <c r="N268" t="str">
        <v>OPERATIONS</v>
      </c>
      <c r="O268" t="str">
        <v>KADIRI CHRISTOPHER (MIC</v>
      </c>
      <c r="P268" s="31">
        <v>44872</v>
      </c>
      <c r="Q268" s="40">
        <v>0.99559027777777775</v>
      </c>
      <c r="AR268">
        <v>139</v>
      </c>
      <c r="AS268" t="str">
        <v>MICURA</v>
      </c>
      <c r="AT268" t="str">
        <v>ISMAILA ADEOSUN (MIC)</v>
      </c>
      <c r="AU268" s="31">
        <v>44867</v>
      </c>
      <c r="AV268" s="40">
        <v>0.30281249999999998</v>
      </c>
      <c r="BW268">
        <v>239</v>
      </c>
      <c r="BX268" t="str">
        <v>ENGINEERING</v>
      </c>
      <c r="BY268" t="str">
        <v>SHAIBU MOHAMMED</v>
      </c>
      <c r="BZ268" s="31">
        <v>44867</v>
      </c>
      <c r="CA268" s="40">
        <v>0.48813657407407407</v>
      </c>
      <c r="DB268">
        <v>399</v>
      </c>
      <c r="DC268" t="str">
        <v>MICURA</v>
      </c>
      <c r="DD268" t="str">
        <v>KAMORU USMAN (MIC)</v>
      </c>
      <c r="DE268" s="31">
        <v>44867</v>
      </c>
      <c r="DF268" s="40">
        <v>0.76837962962962958</v>
      </c>
    </row>
    <row r="269" spans="1:110" x14ac:dyDescent="0.25">
      <c r="A269" s="109" t="s">
        <v>1227</v>
      </c>
      <c r="B269">
        <v>268</v>
      </c>
      <c r="C269" s="109" t="s">
        <v>53</v>
      </c>
      <c r="D269" s="109" t="s">
        <v>1448</v>
      </c>
      <c r="E269" s="94">
        <v>44866</v>
      </c>
      <c r="F269" s="174">
        <v>0.50681712962962966</v>
      </c>
      <c r="G269">
        <v>2</v>
      </c>
      <c r="H269" s="109" t="s">
        <v>1449</v>
      </c>
      <c r="I269">
        <v>2651533</v>
      </c>
      <c r="M269">
        <v>575</v>
      </c>
      <c r="N269" t="str">
        <v>OPERATIONS</v>
      </c>
      <c r="O269" t="str">
        <v>EMMANUEL OKON AKAN (OPS</v>
      </c>
      <c r="P269" s="31">
        <v>44872</v>
      </c>
      <c r="Q269" s="40">
        <v>0.99606481481481479</v>
      </c>
      <c r="AR269">
        <v>140</v>
      </c>
      <c r="AS269" t="str">
        <v>ENGINEERING</v>
      </c>
      <c r="AT269" t="str">
        <v>NWAEKE MICHAEL (ENGR)</v>
      </c>
      <c r="AU269" s="31">
        <v>44867</v>
      </c>
      <c r="AV269" s="40">
        <v>0.30288194444444444</v>
      </c>
      <c r="BW269">
        <v>240</v>
      </c>
      <c r="BX269" t="str">
        <v>CONTRACTOR</v>
      </c>
      <c r="BY269" t="str">
        <v>OGUNDELE OLAYINKA (MEDBU</v>
      </c>
      <c r="BZ269" s="31">
        <v>44867</v>
      </c>
      <c r="CA269" s="40">
        <v>0.48952546296296295</v>
      </c>
      <c r="DB269">
        <v>400</v>
      </c>
      <c r="DC269" t="str">
        <v>MICURA</v>
      </c>
      <c r="DD269" t="str">
        <v>JACKSON MATHEW (MIC)</v>
      </c>
      <c r="DE269" s="31">
        <v>44867</v>
      </c>
      <c r="DF269" s="40">
        <v>0.76937500000000003</v>
      </c>
    </row>
    <row r="270" spans="1:110" x14ac:dyDescent="0.25">
      <c r="A270" s="109" t="s">
        <v>1227</v>
      </c>
      <c r="B270">
        <v>269</v>
      </c>
      <c r="C270" s="109" t="s">
        <v>53</v>
      </c>
      <c r="D270" s="109" t="s">
        <v>392</v>
      </c>
      <c r="E270" s="94">
        <v>44866</v>
      </c>
      <c r="F270" s="174">
        <v>0.50706018518518514</v>
      </c>
      <c r="G270">
        <v>2</v>
      </c>
      <c r="H270" s="109" t="s">
        <v>393</v>
      </c>
      <c r="I270">
        <v>2716548</v>
      </c>
      <c r="M270">
        <v>1</v>
      </c>
      <c r="N270" t="str">
        <v>OPERATIONS</v>
      </c>
      <c r="O270" t="str">
        <v>IGWE SUNDAY (OPS)</v>
      </c>
      <c r="P270" s="31">
        <v>44873</v>
      </c>
      <c r="Q270" s="40">
        <v>4.43287037037037E-3</v>
      </c>
      <c r="AR270">
        <v>141</v>
      </c>
      <c r="AS270" t="str">
        <v>OPERATIONS</v>
      </c>
      <c r="AT270" t="str">
        <v>RASAKI AREMU (OPS)</v>
      </c>
      <c r="AU270" s="31">
        <v>44867</v>
      </c>
      <c r="AV270" s="40">
        <v>0.3031712962962963</v>
      </c>
      <c r="BW270">
        <v>241</v>
      </c>
      <c r="BX270" t="str">
        <v>OPERATIONS</v>
      </c>
      <c r="BY270" t="str">
        <v>FREDRICK ODIRIN (OPS)</v>
      </c>
      <c r="BZ270" s="31">
        <v>44867</v>
      </c>
      <c r="CA270" s="40">
        <v>0.49002314814814812</v>
      </c>
      <c r="DB270">
        <v>401</v>
      </c>
      <c r="DC270" t="str">
        <v>OPERATIONS</v>
      </c>
      <c r="DD270" t="str">
        <v>OMOTOSHO LUKMAN (OPS)</v>
      </c>
      <c r="DE270" s="31">
        <v>44867</v>
      </c>
      <c r="DF270" s="40">
        <v>0.76951388888888894</v>
      </c>
    </row>
    <row r="271" spans="1:110" x14ac:dyDescent="0.25">
      <c r="A271" s="109" t="s">
        <v>1227</v>
      </c>
      <c r="B271">
        <v>270</v>
      </c>
      <c r="C271" s="109" t="s">
        <v>53</v>
      </c>
      <c r="D271" s="109" t="s">
        <v>1272</v>
      </c>
      <c r="E271" s="94">
        <v>44866</v>
      </c>
      <c r="F271" s="174">
        <v>0.5119097222222222</v>
      </c>
      <c r="G271">
        <v>2</v>
      </c>
      <c r="H271" s="109" t="s">
        <v>1273</v>
      </c>
      <c r="I271"/>
      <c r="M271">
        <v>2</v>
      </c>
      <c r="N271" t="str">
        <v>OPERATIONS</v>
      </c>
      <c r="O271" t="str">
        <v>IBIRONKE OLUMIDE (OPS)</v>
      </c>
      <c r="P271" s="31">
        <v>44873</v>
      </c>
      <c r="Q271" s="40">
        <v>1.1377314814814814E-2</v>
      </c>
      <c r="AR271">
        <v>142</v>
      </c>
      <c r="AS271" t="str">
        <v>OPERATIONS</v>
      </c>
      <c r="AT271" t="str">
        <v>ABIOLA ADEJARE T. (OPS)</v>
      </c>
      <c r="AU271" s="31">
        <v>44867</v>
      </c>
      <c r="AV271" s="40">
        <v>0.30406250000000001</v>
      </c>
      <c r="BW271">
        <v>242</v>
      </c>
      <c r="BX271" t="str">
        <v>CONTRACTOR</v>
      </c>
      <c r="BY271" t="str">
        <v>STEVEN KALU C. (EMR)</v>
      </c>
      <c r="BZ271" s="31">
        <v>44867</v>
      </c>
      <c r="CA271" s="40">
        <v>0.49069444444444443</v>
      </c>
      <c r="DB271">
        <v>402</v>
      </c>
      <c r="DC271" t="str">
        <v>OPERATIONS</v>
      </c>
      <c r="DD271" t="str">
        <v>YESIRU ADENOLA (OPS)</v>
      </c>
      <c r="DE271" s="31">
        <v>44867</v>
      </c>
      <c r="DF271" s="40">
        <v>0.76956018518518521</v>
      </c>
    </row>
    <row r="272" spans="1:110" x14ac:dyDescent="0.25">
      <c r="A272" s="109" t="s">
        <v>1227</v>
      </c>
      <c r="B272">
        <v>271</v>
      </c>
      <c r="C272" s="109" t="s">
        <v>53</v>
      </c>
      <c r="D272" s="109" t="s">
        <v>470</v>
      </c>
      <c r="E272" s="94">
        <v>44866</v>
      </c>
      <c r="F272" s="174">
        <v>0.51256944444444441</v>
      </c>
      <c r="G272">
        <v>2</v>
      </c>
      <c r="H272" s="109" t="s">
        <v>471</v>
      </c>
      <c r="I272">
        <v>2025429</v>
      </c>
      <c r="M272">
        <v>3</v>
      </c>
      <c r="N272" t="str">
        <v>ENGINEERING</v>
      </c>
      <c r="O272" t="str">
        <v>ADEDOTUN KASALI (ENGR)</v>
      </c>
      <c r="P272" s="31">
        <v>44873</v>
      </c>
      <c r="Q272" s="40">
        <v>1.150462962962963E-2</v>
      </c>
      <c r="AR272">
        <v>143</v>
      </c>
      <c r="AS272" t="str">
        <v>MICURA</v>
      </c>
      <c r="AT272" t="str">
        <v>ONASANYA DEMILADE (MIC)</v>
      </c>
      <c r="AU272" s="31">
        <v>44867</v>
      </c>
      <c r="AV272" s="40">
        <v>0.3052199074074074</v>
      </c>
      <c r="BW272">
        <v>243</v>
      </c>
      <c r="BX272" t="str">
        <v>CONTRACTOR</v>
      </c>
      <c r="BY272" t="str">
        <v>UNEZE SAMUEL (EMERAL)</v>
      </c>
      <c r="BZ272" s="31">
        <v>44867</v>
      </c>
      <c r="CA272" s="40">
        <v>0.49075231481481479</v>
      </c>
      <c r="DB272">
        <v>403</v>
      </c>
      <c r="DC272" t="str">
        <v>OPERATIONS</v>
      </c>
      <c r="DD272" t="str">
        <v>HAMMED OMOTAYO .O (OPS)</v>
      </c>
      <c r="DE272" s="31">
        <v>44867</v>
      </c>
      <c r="DF272" s="40">
        <v>0.76968749999999997</v>
      </c>
    </row>
    <row r="273" spans="1:110" x14ac:dyDescent="0.25">
      <c r="A273" s="109" t="s">
        <v>1227</v>
      </c>
      <c r="B273">
        <v>272</v>
      </c>
      <c r="C273" s="109" t="s">
        <v>53</v>
      </c>
      <c r="D273" s="109" t="s">
        <v>198</v>
      </c>
      <c r="E273" s="94">
        <v>44866</v>
      </c>
      <c r="F273" s="174">
        <v>0.51262731481481483</v>
      </c>
      <c r="G273">
        <v>2</v>
      </c>
      <c r="H273" s="109" t="s">
        <v>199</v>
      </c>
      <c r="I273"/>
      <c r="M273">
        <v>4</v>
      </c>
      <c r="N273" t="str">
        <v>MICURA</v>
      </c>
      <c r="O273" t="str">
        <v>KOLAWOLE ONATUNDE (MIC)</v>
      </c>
      <c r="P273" s="31">
        <v>44873</v>
      </c>
      <c r="Q273" s="40">
        <v>1.2465277777777778E-2</v>
      </c>
      <c r="AR273">
        <v>144</v>
      </c>
      <c r="AS273" t="str">
        <v>MICURA</v>
      </c>
      <c r="AT273" t="str">
        <v>LAWAL YEKINI (MIC)</v>
      </c>
      <c r="AU273" s="31">
        <v>44867</v>
      </c>
      <c r="AV273" s="40">
        <v>0.30622685185185183</v>
      </c>
      <c r="BW273">
        <v>244</v>
      </c>
      <c r="BX273" t="str">
        <v>ENGINEERING</v>
      </c>
      <c r="BY273" t="str">
        <v>OKON ANTHONY (ENGR)</v>
      </c>
      <c r="BZ273" s="31">
        <v>44867</v>
      </c>
      <c r="CA273" s="40">
        <v>0.49175925925925928</v>
      </c>
      <c r="DB273">
        <v>404</v>
      </c>
      <c r="DC273" t="str">
        <v>MICURA</v>
      </c>
      <c r="DD273" t="str">
        <v>ABACHA CHIDI (MIC)</v>
      </c>
      <c r="DE273" s="31">
        <v>44867</v>
      </c>
      <c r="DF273" s="40">
        <v>0.77016203703703701</v>
      </c>
    </row>
    <row r="274" spans="1:110" x14ac:dyDescent="0.25">
      <c r="A274" s="109" t="s">
        <v>1227</v>
      </c>
      <c r="B274">
        <v>273</v>
      </c>
      <c r="C274" s="109" t="s">
        <v>54</v>
      </c>
      <c r="D274" s="109" t="s">
        <v>288</v>
      </c>
      <c r="E274" s="94">
        <v>44866</v>
      </c>
      <c r="F274" s="174">
        <v>0.51292824074074073</v>
      </c>
      <c r="G274">
        <v>2</v>
      </c>
      <c r="H274" s="109" t="s">
        <v>289</v>
      </c>
      <c r="I274">
        <v>2055940</v>
      </c>
      <c r="M274">
        <v>5</v>
      </c>
      <c r="N274" t="str">
        <v>MICURA</v>
      </c>
      <c r="O274" t="str">
        <v>OKEKE OLISAEMEKA</v>
      </c>
      <c r="P274" s="31">
        <v>44873</v>
      </c>
      <c r="Q274" s="40">
        <v>1.361111111111111E-2</v>
      </c>
      <c r="AR274">
        <v>145</v>
      </c>
      <c r="AS274" t="str">
        <v>MICURA</v>
      </c>
      <c r="AT274" t="str">
        <v>EHIRIM CHUKWUEMEKA C.(MI</v>
      </c>
      <c r="AU274" s="31">
        <v>44867</v>
      </c>
      <c r="AV274" s="40">
        <v>0.30715277777777777</v>
      </c>
      <c r="BW274">
        <v>245</v>
      </c>
      <c r="BX274" t="str">
        <v>GATE OPS</v>
      </c>
      <c r="BY274" t="str">
        <v>PATRICK AYEGBA</v>
      </c>
      <c r="BZ274" s="31">
        <v>44867</v>
      </c>
      <c r="CA274" s="40">
        <v>0.49300925925925926</v>
      </c>
      <c r="DB274">
        <v>405</v>
      </c>
      <c r="DC274" t="str">
        <v>MICURA</v>
      </c>
      <c r="DD274" t="str">
        <v>AGBATA PAUL DAVID (MIC)</v>
      </c>
      <c r="DE274" s="31">
        <v>44867</v>
      </c>
      <c r="DF274" s="40">
        <v>0.77021990740740742</v>
      </c>
    </row>
    <row r="275" spans="1:110" x14ac:dyDescent="0.25">
      <c r="A275" s="109" t="s">
        <v>1227</v>
      </c>
      <c r="B275">
        <v>274</v>
      </c>
      <c r="C275" s="109" t="s">
        <v>52</v>
      </c>
      <c r="D275" s="109" t="s">
        <v>1450</v>
      </c>
      <c r="E275" s="94">
        <v>44866</v>
      </c>
      <c r="F275" s="174">
        <v>0.51375000000000004</v>
      </c>
      <c r="G275">
        <v>2</v>
      </c>
      <c r="H275" s="109" t="s">
        <v>1451</v>
      </c>
      <c r="I275">
        <v>5272857</v>
      </c>
      <c r="M275">
        <v>6</v>
      </c>
      <c r="N275" t="str">
        <v>MICURA</v>
      </c>
      <c r="O275" t="str">
        <v>CHARLES AMADI (MIC)</v>
      </c>
      <c r="P275" s="31">
        <v>44873</v>
      </c>
      <c r="Q275" s="40">
        <v>1.4305555555555556E-2</v>
      </c>
      <c r="AR275">
        <v>146</v>
      </c>
      <c r="AS275" t="str">
        <v>MICURA</v>
      </c>
      <c r="AT275" t="str">
        <v>AKPICHIR GEOFFREY (MIC)</v>
      </c>
      <c r="AU275" s="31">
        <v>44867</v>
      </c>
      <c r="AV275" s="40">
        <v>0.30722222222222223</v>
      </c>
      <c r="BW275">
        <v>246</v>
      </c>
      <c r="BX275" t="str">
        <v>OPERATIONS</v>
      </c>
      <c r="BY275" t="str">
        <v>OLIAKU TONY (OPS)</v>
      </c>
      <c r="BZ275" s="31">
        <v>44867</v>
      </c>
      <c r="CA275" s="40">
        <v>0.49334490740740738</v>
      </c>
      <c r="DB275">
        <v>406</v>
      </c>
      <c r="DC275" t="str">
        <v>OLM</v>
      </c>
      <c r="DD275" t="str">
        <v>NTAYI MOSES O. (DRV)</v>
      </c>
      <c r="DE275" s="31">
        <v>44867</v>
      </c>
      <c r="DF275" s="40">
        <v>0.77067129629629627</v>
      </c>
    </row>
    <row r="276" spans="1:110" x14ac:dyDescent="0.25">
      <c r="A276" s="109" t="s">
        <v>1227</v>
      </c>
      <c r="B276">
        <v>275</v>
      </c>
      <c r="C276" s="109" t="s">
        <v>24</v>
      </c>
      <c r="D276" s="109" t="s">
        <v>676</v>
      </c>
      <c r="E276" s="94">
        <v>44866</v>
      </c>
      <c r="F276" s="174">
        <v>0.51579861111111114</v>
      </c>
      <c r="G276">
        <v>2</v>
      </c>
      <c r="H276" s="109" t="s">
        <v>677</v>
      </c>
      <c r="I276">
        <v>5480001</v>
      </c>
      <c r="M276">
        <v>7</v>
      </c>
      <c r="N276" t="str">
        <v>MICURA</v>
      </c>
      <c r="O276" t="str">
        <v>EKIYOYO JAMIU A. (MIC)</v>
      </c>
      <c r="P276" s="31">
        <v>44873</v>
      </c>
      <c r="Q276" s="40">
        <v>1.7372685185185185E-2</v>
      </c>
      <c r="AR276">
        <v>147</v>
      </c>
      <c r="AS276" t="str">
        <v>OPERATIONS</v>
      </c>
      <c r="AT276" t="str">
        <v>RASHEED OLOMODA (OPS)</v>
      </c>
      <c r="AU276" s="31">
        <v>44867</v>
      </c>
      <c r="AV276" s="40">
        <v>0.31055555555555553</v>
      </c>
      <c r="BW276">
        <v>247</v>
      </c>
      <c r="BX276" t="str">
        <v>OPERATIONS</v>
      </c>
      <c r="BY276" t="str">
        <v>ILUMAH O GODWIN (OPS)</v>
      </c>
      <c r="BZ276" s="31">
        <v>44867</v>
      </c>
      <c r="CA276" s="40">
        <v>0.4934722222222222</v>
      </c>
      <c r="DB276">
        <v>407</v>
      </c>
      <c r="DC276" t="str">
        <v>MICURA</v>
      </c>
      <c r="DD276" t="str">
        <v>ONYEKACHI OKOWU (MIC)</v>
      </c>
      <c r="DE276" s="31">
        <v>44867</v>
      </c>
      <c r="DF276" s="40">
        <v>0.77072916666666669</v>
      </c>
    </row>
    <row r="277" spans="1:110" x14ac:dyDescent="0.25">
      <c r="A277" s="109" t="s">
        <v>1227</v>
      </c>
      <c r="B277">
        <v>276</v>
      </c>
      <c r="C277" s="109" t="s">
        <v>24</v>
      </c>
      <c r="D277" s="109" t="s">
        <v>1452</v>
      </c>
      <c r="E277" s="94">
        <v>44866</v>
      </c>
      <c r="F277" s="174">
        <v>0.51586805555555559</v>
      </c>
      <c r="G277">
        <v>2</v>
      </c>
      <c r="H277" s="109" t="s">
        <v>1453</v>
      </c>
      <c r="I277">
        <v>6700966</v>
      </c>
      <c r="M277">
        <v>8</v>
      </c>
      <c r="N277" t="str">
        <v>OPERATIONS</v>
      </c>
      <c r="O277" t="str">
        <v>ESEKHAGBE ANSLEM</v>
      </c>
      <c r="P277" s="31">
        <v>44873</v>
      </c>
      <c r="Q277" s="40">
        <v>1.9490740740740739E-2</v>
      </c>
      <c r="AR277">
        <v>148</v>
      </c>
      <c r="AS277" t="str">
        <v>OPERATIONS</v>
      </c>
      <c r="AT277" t="str">
        <v>TAIWO OLUGBENGA (OPS)</v>
      </c>
      <c r="AU277" s="31">
        <v>44867</v>
      </c>
      <c r="AV277" s="40">
        <v>0.3120486111111111</v>
      </c>
      <c r="BW277">
        <v>248</v>
      </c>
      <c r="BX277" t="str">
        <v>ENGINEERING</v>
      </c>
      <c r="BY277" t="str">
        <v>OYEDOKUN JAMES AKINLAWON</v>
      </c>
      <c r="BZ277" s="31">
        <v>44867</v>
      </c>
      <c r="CA277" s="40">
        <v>0.49355324074074075</v>
      </c>
      <c r="DB277">
        <v>408</v>
      </c>
      <c r="DC277" t="str">
        <v>MICURA</v>
      </c>
      <c r="DD277" t="str">
        <v>BENJAMIN MAROMITAN (MIC</v>
      </c>
      <c r="DE277" s="31">
        <v>44867</v>
      </c>
      <c r="DF277" s="40">
        <v>0.77075231481481477</v>
      </c>
    </row>
    <row r="278" spans="1:110" x14ac:dyDescent="0.25">
      <c r="A278" s="109" t="s">
        <v>1227</v>
      </c>
      <c r="B278">
        <v>277</v>
      </c>
      <c r="C278" s="109" t="s">
        <v>54</v>
      </c>
      <c r="D278" s="109" t="s">
        <v>1454</v>
      </c>
      <c r="E278" s="94">
        <v>44866</v>
      </c>
      <c r="F278" s="174">
        <v>0.51593750000000005</v>
      </c>
      <c r="G278">
        <v>2</v>
      </c>
      <c r="H278" s="109" t="s">
        <v>1455</v>
      </c>
      <c r="I278">
        <v>2054077</v>
      </c>
      <c r="M278">
        <v>9</v>
      </c>
      <c r="N278" t="str">
        <v>OPERATIONS</v>
      </c>
      <c r="O278" t="str">
        <v>OGBEIDE MUTAIRU (OPS)</v>
      </c>
      <c r="P278" s="31">
        <v>44873</v>
      </c>
      <c r="Q278" s="40">
        <v>2.0393518518518519E-2</v>
      </c>
      <c r="AR278">
        <v>149</v>
      </c>
      <c r="AS278" t="str">
        <v>ENGINEERING</v>
      </c>
      <c r="AT278" t="str">
        <v>IPADEOLA IBRAHIM (ENGR)</v>
      </c>
      <c r="AU278" s="31">
        <v>44867</v>
      </c>
      <c r="AV278" s="40">
        <v>0.31513888888888891</v>
      </c>
      <c r="BW278">
        <v>249</v>
      </c>
      <c r="BX278" t="str">
        <v>ENGINEERING</v>
      </c>
      <c r="BY278" t="str">
        <v>AINA EYITOPE DAVID</v>
      </c>
      <c r="BZ278" s="31">
        <v>44867</v>
      </c>
      <c r="CA278" s="40">
        <v>0.49362268518518521</v>
      </c>
      <c r="DB278">
        <v>409</v>
      </c>
      <c r="DC278" t="str">
        <v>OPERATIONS</v>
      </c>
      <c r="DD278" t="str">
        <v>PHILIP ESEIGBE (OPERATIO</v>
      </c>
      <c r="DE278" s="31">
        <v>44867</v>
      </c>
      <c r="DF278" s="40">
        <v>0.77104166666666663</v>
      </c>
    </row>
    <row r="279" spans="1:110" x14ac:dyDescent="0.25">
      <c r="A279" s="109" t="s">
        <v>1227</v>
      </c>
      <c r="B279">
        <v>278</v>
      </c>
      <c r="C279" s="109" t="s">
        <v>21</v>
      </c>
      <c r="D279" s="109" t="s">
        <v>1456</v>
      </c>
      <c r="E279" s="94">
        <v>44866</v>
      </c>
      <c r="F279" s="174">
        <v>0.51600694444444439</v>
      </c>
      <c r="G279">
        <v>2</v>
      </c>
      <c r="H279" s="109" t="s">
        <v>1457</v>
      </c>
      <c r="I279"/>
      <c r="M279">
        <v>10</v>
      </c>
      <c r="N279" t="str">
        <v>MICURA</v>
      </c>
      <c r="O279" t="str">
        <v>OLUSHOLA AYORINDE (MIC)</v>
      </c>
      <c r="P279" s="31">
        <v>44873</v>
      </c>
      <c r="Q279" s="40">
        <v>2.0902777777777777E-2</v>
      </c>
      <c r="AR279">
        <v>150</v>
      </c>
      <c r="AS279" t="str">
        <v>ENGINEERING</v>
      </c>
      <c r="AT279" t="str">
        <v>ISU PATRICK (ENGR)</v>
      </c>
      <c r="AU279" s="31">
        <v>44867</v>
      </c>
      <c r="AV279" s="40">
        <v>0.31709490740740742</v>
      </c>
      <c r="BW279">
        <v>250</v>
      </c>
      <c r="BX279" t="str">
        <v>OPERATIONS</v>
      </c>
      <c r="BY279" t="str">
        <v>ADEOTI NOAH A.</v>
      </c>
      <c r="BZ279" s="31">
        <v>44867</v>
      </c>
      <c r="CA279" s="40">
        <v>0.49486111111111108</v>
      </c>
      <c r="DB279">
        <v>410</v>
      </c>
      <c r="DC279" t="str">
        <v>MICURA</v>
      </c>
      <c r="DD279" t="str">
        <v>SALAWU SHAMISUDEEN A. (M</v>
      </c>
      <c r="DE279" s="31">
        <v>44867</v>
      </c>
      <c r="DF279" s="40">
        <v>0.77133101851851849</v>
      </c>
    </row>
    <row r="280" spans="1:110" x14ac:dyDescent="0.25">
      <c r="A280" s="109" t="s">
        <v>1227</v>
      </c>
      <c r="B280">
        <v>279</v>
      </c>
      <c r="C280" s="109" t="s">
        <v>21</v>
      </c>
      <c r="D280" s="109" t="s">
        <v>1458</v>
      </c>
      <c r="E280" s="94">
        <v>44866</v>
      </c>
      <c r="F280" s="174">
        <v>0.51607638888888885</v>
      </c>
      <c r="G280">
        <v>2</v>
      </c>
      <c r="H280" s="109" t="s">
        <v>21</v>
      </c>
      <c r="I280"/>
      <c r="M280">
        <v>11</v>
      </c>
      <c r="N280" t="str">
        <v>OPERATIONS</v>
      </c>
      <c r="O280" t="str">
        <v>ABIDOYE SAMUEL (OPS)</v>
      </c>
      <c r="P280" s="31">
        <v>44873</v>
      </c>
      <c r="Q280" s="40">
        <v>2.5925925925925925E-2</v>
      </c>
      <c r="AR280">
        <v>151</v>
      </c>
      <c r="AS280" t="str">
        <v>MICURA</v>
      </c>
      <c r="AT280" t="str">
        <v>EDET AKPAN FINTAN (MIC)</v>
      </c>
      <c r="AU280" s="31">
        <v>44867</v>
      </c>
      <c r="AV280" s="40">
        <v>0.31768518518518518</v>
      </c>
      <c r="BW280">
        <v>251</v>
      </c>
      <c r="BX280" t="str">
        <v>ENGINEERING</v>
      </c>
      <c r="BY280" t="str">
        <v>TIJANI ADEKUNLE</v>
      </c>
      <c r="BZ280" s="31">
        <v>44867</v>
      </c>
      <c r="CA280" s="40">
        <v>0.49511574074074072</v>
      </c>
      <c r="DB280">
        <v>411</v>
      </c>
      <c r="DC280" t="str">
        <v>ENGINEERING</v>
      </c>
      <c r="DD280" t="str">
        <v>NZEREM IKECHUKWU</v>
      </c>
      <c r="DE280" s="31">
        <v>44867</v>
      </c>
      <c r="DF280" s="40">
        <v>0.77143518518518517</v>
      </c>
    </row>
    <row r="281" spans="1:110" x14ac:dyDescent="0.25">
      <c r="A281" s="109" t="s">
        <v>1227</v>
      </c>
      <c r="B281">
        <v>280</v>
      </c>
      <c r="C281" s="109" t="s">
        <v>54</v>
      </c>
      <c r="D281" s="109" t="s">
        <v>633</v>
      </c>
      <c r="E281" s="94">
        <v>44866</v>
      </c>
      <c r="F281" s="174">
        <v>0.51641203703703709</v>
      </c>
      <c r="G281">
        <v>2</v>
      </c>
      <c r="H281" s="109" t="s">
        <v>634</v>
      </c>
      <c r="I281">
        <v>5335728</v>
      </c>
      <c r="M281">
        <v>12</v>
      </c>
      <c r="N281" t="str">
        <v>OPERATIONS</v>
      </c>
      <c r="O281" t="str">
        <v>ONOKA PAUL EMEKA</v>
      </c>
      <c r="P281" s="31">
        <v>44873</v>
      </c>
      <c r="Q281" s="40">
        <v>4.8460648148148149E-2</v>
      </c>
      <c r="AR281">
        <v>152</v>
      </c>
      <c r="AS281" t="str">
        <v>ENGINEERING</v>
      </c>
      <c r="AT281" t="str">
        <v>OLOSUNDE ELIKANAH (ENGR</v>
      </c>
      <c r="AU281" s="31">
        <v>44867</v>
      </c>
      <c r="AV281" s="40">
        <v>0.32577546296296295</v>
      </c>
      <c r="BW281">
        <v>252</v>
      </c>
      <c r="BX281" t="str">
        <v>ENGINEERING</v>
      </c>
      <c r="BY281" t="str">
        <v>MAKINDE OYEGBOLA A (ENG</v>
      </c>
      <c r="BZ281" s="31">
        <v>44867</v>
      </c>
      <c r="CA281" s="40">
        <v>0.4979513888888889</v>
      </c>
      <c r="DB281">
        <v>412</v>
      </c>
      <c r="DC281" t="str">
        <v>OPERATIONS</v>
      </c>
      <c r="DD281" t="str">
        <v>OKONJI ONYINYE (OPER)</v>
      </c>
      <c r="DE281" s="31">
        <v>44867</v>
      </c>
      <c r="DF281" s="40">
        <v>0.77166666666666661</v>
      </c>
    </row>
    <row r="282" spans="1:110" x14ac:dyDescent="0.25">
      <c r="A282" s="109" t="s">
        <v>1227</v>
      </c>
      <c r="B282">
        <v>281</v>
      </c>
      <c r="C282" s="109" t="s">
        <v>18</v>
      </c>
      <c r="D282" s="109" t="s">
        <v>746</v>
      </c>
      <c r="E282" s="94">
        <v>44866</v>
      </c>
      <c r="F282" s="174">
        <v>0.51693287037037039</v>
      </c>
      <c r="G282">
        <v>2</v>
      </c>
      <c r="H282" s="109" t="s">
        <v>747</v>
      </c>
      <c r="I282"/>
      <c r="M282">
        <v>13</v>
      </c>
      <c r="N282" t="str">
        <v>OPERATIONS</v>
      </c>
      <c r="O282" t="str">
        <v>OYINLEYE TOPE (OPS)</v>
      </c>
      <c r="P282" s="31">
        <v>44873</v>
      </c>
      <c r="Q282" s="40">
        <v>4.8645833333333333E-2</v>
      </c>
      <c r="AR282">
        <v>153</v>
      </c>
      <c r="AS282" t="str">
        <v>ENGINEERING</v>
      </c>
      <c r="AT282" t="str">
        <v>BAMFMORE ABIOLE (ENG)</v>
      </c>
      <c r="AU282" s="31">
        <v>44867</v>
      </c>
      <c r="AV282" s="40">
        <v>0.32605324074074077</v>
      </c>
      <c r="BW282">
        <v>253</v>
      </c>
      <c r="BX282" t="str">
        <v>MICURA</v>
      </c>
      <c r="BY282" t="str">
        <v>PROGRESS AKHIMIEN (MIC)</v>
      </c>
      <c r="BZ282" s="31">
        <v>44867</v>
      </c>
      <c r="CA282" s="40">
        <v>0.4989351851851852</v>
      </c>
      <c r="DB282">
        <v>413</v>
      </c>
      <c r="DC282" t="str">
        <v>CONTRACTOR</v>
      </c>
      <c r="DD282" t="str">
        <v>EFFIONG ISONG (EMERALD)</v>
      </c>
      <c r="DE282" s="31">
        <v>44867</v>
      </c>
      <c r="DF282" s="40">
        <v>0.77229166666666671</v>
      </c>
    </row>
    <row r="283" spans="1:110" x14ac:dyDescent="0.25">
      <c r="A283" s="109" t="s">
        <v>1227</v>
      </c>
      <c r="B283">
        <v>282</v>
      </c>
      <c r="C283" s="109" t="s">
        <v>53</v>
      </c>
      <c r="D283" s="109" t="s">
        <v>1459</v>
      </c>
      <c r="E283" s="94">
        <v>44866</v>
      </c>
      <c r="F283" s="174">
        <v>0.51815972222222217</v>
      </c>
      <c r="G283">
        <v>2</v>
      </c>
      <c r="H283" s="109" t="s">
        <v>1460</v>
      </c>
      <c r="I283">
        <v>2045289</v>
      </c>
      <c r="M283">
        <v>14</v>
      </c>
      <c r="N283" t="str">
        <v>OPERATIONS</v>
      </c>
      <c r="O283" t="str">
        <v>ADENIJI AYOMIDE (OPS)</v>
      </c>
      <c r="P283" s="31">
        <v>44873</v>
      </c>
      <c r="Q283" s="40">
        <v>4.9849537037037039E-2</v>
      </c>
      <c r="AR283">
        <v>154</v>
      </c>
      <c r="AS283" t="str">
        <v>ENGINEERING</v>
      </c>
      <c r="AT283" t="str">
        <v>NKWOAGU AUGUSTINE (ENGR</v>
      </c>
      <c r="AU283" s="31">
        <v>44867</v>
      </c>
      <c r="AV283" s="40">
        <v>0.33491898148148147</v>
      </c>
      <c r="BW283">
        <v>254</v>
      </c>
      <c r="BX283" t="str">
        <v>ENGINEERING</v>
      </c>
      <c r="BY283" t="str">
        <v>OLUWASOLA SOLOMON A (EN</v>
      </c>
      <c r="BZ283" s="31">
        <v>44867</v>
      </c>
      <c r="CA283" s="40">
        <v>0.4990162037037037</v>
      </c>
      <c r="DB283">
        <v>414</v>
      </c>
      <c r="DC283" t="str">
        <v>MICURA</v>
      </c>
      <c r="DD283" t="str">
        <v>RAFIU ATANDA A. (MIC)</v>
      </c>
      <c r="DE283" s="31">
        <v>44867</v>
      </c>
      <c r="DF283" s="40">
        <v>0.7726736111111111</v>
      </c>
    </row>
    <row r="284" spans="1:110" x14ac:dyDescent="0.25">
      <c r="A284" s="109" t="s">
        <v>1227</v>
      </c>
      <c r="B284">
        <v>283</v>
      </c>
      <c r="C284" s="109" t="s">
        <v>53</v>
      </c>
      <c r="D284" s="109" t="s">
        <v>226</v>
      </c>
      <c r="E284" s="94">
        <v>44866</v>
      </c>
      <c r="F284" s="174">
        <v>0.51822916666666663</v>
      </c>
      <c r="G284">
        <v>2</v>
      </c>
      <c r="H284" s="109" t="s">
        <v>227</v>
      </c>
      <c r="I284">
        <v>6692497</v>
      </c>
      <c r="M284">
        <v>15</v>
      </c>
      <c r="N284" t="str">
        <v>ENGINEERING</v>
      </c>
      <c r="O284" t="str">
        <v>ADEGOKE SAHEED (ENGR)</v>
      </c>
      <c r="P284" s="31">
        <v>44873</v>
      </c>
      <c r="Q284" s="40">
        <v>5.1886574074074071E-2</v>
      </c>
      <c r="AR284">
        <v>155</v>
      </c>
      <c r="AS284" t="str">
        <v>CONTRACTOR</v>
      </c>
      <c r="AT284" t="str">
        <v>ONUZURIKE CHRISTIAN(EMRD</v>
      </c>
      <c r="AU284" s="31">
        <v>44867</v>
      </c>
      <c r="AV284" s="40">
        <v>0.34827546296296297</v>
      </c>
      <c r="BW284">
        <v>255</v>
      </c>
      <c r="BX284" t="str">
        <v>ENGINEERING</v>
      </c>
      <c r="BY284" t="str">
        <v>JOSHUA BABATUNDE</v>
      </c>
      <c r="BZ284" s="31">
        <v>44867</v>
      </c>
      <c r="CA284" s="40">
        <v>0.50045138888888885</v>
      </c>
      <c r="DB284">
        <v>415</v>
      </c>
      <c r="DC284" t="str">
        <v>OPERATIONS</v>
      </c>
      <c r="DD284" t="str">
        <v>NWOKE LEONARD (OPS)</v>
      </c>
      <c r="DE284" s="31">
        <v>44867</v>
      </c>
      <c r="DF284" s="40">
        <v>0.77292824074074074</v>
      </c>
    </row>
    <row r="285" spans="1:110" x14ac:dyDescent="0.25">
      <c r="A285" s="109" t="s">
        <v>1227</v>
      </c>
      <c r="B285">
        <v>284</v>
      </c>
      <c r="C285" s="109" t="s">
        <v>53</v>
      </c>
      <c r="D285" s="109" t="s">
        <v>488</v>
      </c>
      <c r="E285" s="94">
        <v>44866</v>
      </c>
      <c r="F285" s="174">
        <v>0.51829861111111108</v>
      </c>
      <c r="G285">
        <v>2</v>
      </c>
      <c r="H285" s="109" t="s">
        <v>489</v>
      </c>
      <c r="I285">
        <v>3379350</v>
      </c>
      <c r="M285">
        <v>16</v>
      </c>
      <c r="N285" t="str">
        <v>ENGINEERING</v>
      </c>
      <c r="O285" t="str">
        <v>ASAKOMHE MATTHEW (ENGR)</v>
      </c>
      <c r="P285" s="31">
        <v>44873</v>
      </c>
      <c r="Q285" s="40">
        <v>5.1979166666666667E-2</v>
      </c>
      <c r="AR285">
        <v>156</v>
      </c>
      <c r="AS285" t="str">
        <v>ENGINEERING</v>
      </c>
      <c r="AT285" t="str">
        <v>WILLIAMS IDOROYEN (ENGR</v>
      </c>
      <c r="AU285" s="31">
        <v>44867</v>
      </c>
      <c r="AV285" s="40">
        <v>0.35870370370370369</v>
      </c>
      <c r="BW285">
        <v>256</v>
      </c>
      <c r="BX285" t="str">
        <v>ENGINEERING</v>
      </c>
      <c r="BY285" t="str">
        <v>OGUNWEIDE ADETOLA  (ENG</v>
      </c>
      <c r="BZ285" s="31">
        <v>44867</v>
      </c>
      <c r="CA285" s="40">
        <v>0.50179398148148147</v>
      </c>
      <c r="DB285">
        <v>416</v>
      </c>
      <c r="DC285" t="str">
        <v>OLM</v>
      </c>
      <c r="DD285" t="str">
        <v>MBA EJIKE SAMUEL (OLM)</v>
      </c>
      <c r="DE285" s="31">
        <v>44867</v>
      </c>
      <c r="DF285" s="40">
        <v>0.77295138888888892</v>
      </c>
    </row>
    <row r="286" spans="1:110" x14ac:dyDescent="0.25">
      <c r="A286" s="109" t="s">
        <v>1227</v>
      </c>
      <c r="B286">
        <v>285</v>
      </c>
      <c r="C286" s="109" t="s">
        <v>18</v>
      </c>
      <c r="D286" s="109" t="s">
        <v>1461</v>
      </c>
      <c r="E286" s="94">
        <v>44866</v>
      </c>
      <c r="F286" s="174">
        <v>0.5183564814814815</v>
      </c>
      <c r="G286">
        <v>2</v>
      </c>
      <c r="H286" s="109" t="s">
        <v>1462</v>
      </c>
      <c r="I286">
        <v>3449832</v>
      </c>
      <c r="M286">
        <v>17</v>
      </c>
      <c r="N286" t="str">
        <v>ENGINEERING</v>
      </c>
      <c r="O286" t="str">
        <v>OLAGUNJU AJIBOLA (ENGR)</v>
      </c>
      <c r="P286" s="31">
        <v>44873</v>
      </c>
      <c r="Q286" s="40">
        <v>5.2048611111111108E-2</v>
      </c>
      <c r="AR286">
        <v>157</v>
      </c>
      <c r="AS286" t="str">
        <v>OPERATIONS</v>
      </c>
      <c r="AT286" t="str">
        <v>ONI OLAYINKA O.</v>
      </c>
      <c r="AU286" s="31">
        <v>44867</v>
      </c>
      <c r="AV286" s="40">
        <v>0.39642361111111113</v>
      </c>
      <c r="BW286">
        <v>257</v>
      </c>
      <c r="BX286" t="str">
        <v>MICURA</v>
      </c>
      <c r="BY286" t="str">
        <v>SULIAMAN ALABI (MIC)</v>
      </c>
      <c r="BZ286" s="31">
        <v>44867</v>
      </c>
      <c r="CA286" s="40">
        <v>0.50310185185185186</v>
      </c>
      <c r="DB286">
        <v>417</v>
      </c>
      <c r="DC286" t="str">
        <v>MICURA</v>
      </c>
      <c r="DD286" t="str">
        <v>EMEREMNU LAWRENCE (MIC)</v>
      </c>
      <c r="DE286" s="31">
        <v>44867</v>
      </c>
      <c r="DF286" s="40">
        <v>0.77311342592592591</v>
      </c>
    </row>
    <row r="287" spans="1:110" x14ac:dyDescent="0.25">
      <c r="A287" s="109" t="s">
        <v>1227</v>
      </c>
      <c r="B287">
        <v>286</v>
      </c>
      <c r="C287" s="109" t="s">
        <v>53</v>
      </c>
      <c r="D287" s="109" t="s">
        <v>206</v>
      </c>
      <c r="E287" s="94">
        <v>44866</v>
      </c>
      <c r="F287" s="174">
        <v>0.51841435185185181</v>
      </c>
      <c r="G287">
        <v>2</v>
      </c>
      <c r="H287" s="109" t="s">
        <v>207</v>
      </c>
      <c r="I287">
        <v>5457397</v>
      </c>
      <c r="M287">
        <v>18</v>
      </c>
      <c r="N287" t="str">
        <v>MICURA</v>
      </c>
      <c r="O287" t="str">
        <v>OKOROCHA JOSEPH (MIC)</v>
      </c>
      <c r="P287" s="31">
        <v>44873</v>
      </c>
      <c r="Q287" s="40">
        <v>5.4756944444444441E-2</v>
      </c>
      <c r="AR287">
        <v>27</v>
      </c>
      <c r="AS287" t="str">
        <v>MICURA</v>
      </c>
      <c r="AT287" t="str">
        <v>TIAMIYU AHMED A. (MIC)</v>
      </c>
      <c r="AU287" s="31">
        <v>44868</v>
      </c>
      <c r="AV287" s="40">
        <v>0.27206018518518521</v>
      </c>
      <c r="BW287">
        <v>258</v>
      </c>
      <c r="BX287" t="str">
        <v>ENGINEERING</v>
      </c>
      <c r="BY287" t="str">
        <v>DOSUNMU FAROUK O.</v>
      </c>
      <c r="BZ287" s="31">
        <v>44867</v>
      </c>
      <c r="CA287" s="40">
        <v>0.50324074074074077</v>
      </c>
      <c r="DB287">
        <v>418</v>
      </c>
      <c r="DC287" t="str">
        <v>MICURA</v>
      </c>
      <c r="DD287" t="str">
        <v>EMEKA MANU (MIC)</v>
      </c>
      <c r="DE287" s="31">
        <v>44867</v>
      </c>
      <c r="DF287" s="40">
        <v>0.77314814814814814</v>
      </c>
    </row>
    <row r="288" spans="1:110" x14ac:dyDescent="0.25">
      <c r="A288" s="109" t="s">
        <v>1227</v>
      </c>
      <c r="B288">
        <v>287</v>
      </c>
      <c r="C288" s="109" t="s">
        <v>53</v>
      </c>
      <c r="D288" s="109" t="s">
        <v>212</v>
      </c>
      <c r="E288" s="94">
        <v>44866</v>
      </c>
      <c r="F288" s="174">
        <v>0.51848379629629626</v>
      </c>
      <c r="G288">
        <v>2</v>
      </c>
      <c r="H288" s="109" t="s">
        <v>213</v>
      </c>
      <c r="I288">
        <v>14930541</v>
      </c>
      <c r="M288">
        <v>19</v>
      </c>
      <c r="N288" t="str">
        <v>OPERATIONS</v>
      </c>
      <c r="O288" t="str">
        <v>OLANREWAJU SULAIMAN (OP</v>
      </c>
      <c r="P288" s="31">
        <v>44873</v>
      </c>
      <c r="Q288" s="40">
        <v>5.5706018518518516E-2</v>
      </c>
      <c r="AR288">
        <v>28</v>
      </c>
      <c r="AS288" t="str">
        <v>MICURA</v>
      </c>
      <c r="AT288" t="str">
        <v>HOPE OJONG (MIC)</v>
      </c>
      <c r="AU288" s="31">
        <v>44868</v>
      </c>
      <c r="AV288" s="40">
        <v>0.27209490740740738</v>
      </c>
      <c r="BW288">
        <v>259</v>
      </c>
      <c r="BX288" t="str">
        <v>MICURA</v>
      </c>
      <c r="BY288" t="str">
        <v>SHEDARA ROWLAND O. (MIC)</v>
      </c>
      <c r="BZ288" s="31">
        <v>44867</v>
      </c>
      <c r="CA288" s="40">
        <v>0.50456018518518519</v>
      </c>
      <c r="DB288">
        <v>419</v>
      </c>
      <c r="DC288" t="str">
        <v>OPERATIONS</v>
      </c>
      <c r="DD288" t="str">
        <v>IDEMOH I. JOHN (OPS)</v>
      </c>
      <c r="DE288" s="31">
        <v>44867</v>
      </c>
      <c r="DF288" s="40">
        <v>0.77340277777777777</v>
      </c>
    </row>
    <row r="289" spans="1:110" x14ac:dyDescent="0.25">
      <c r="A289" s="109" t="s">
        <v>1227</v>
      </c>
      <c r="B289">
        <v>288</v>
      </c>
      <c r="C289" s="109" t="s">
        <v>52</v>
      </c>
      <c r="D289" s="109" t="s">
        <v>1463</v>
      </c>
      <c r="E289" s="94">
        <v>44866</v>
      </c>
      <c r="F289" s="174">
        <v>0.51872685185185186</v>
      </c>
      <c r="G289">
        <v>2</v>
      </c>
      <c r="H289" s="109" t="s">
        <v>1464</v>
      </c>
      <c r="I289">
        <v>5348781</v>
      </c>
      <c r="M289">
        <v>20</v>
      </c>
      <c r="N289" t="str">
        <v>MICURA</v>
      </c>
      <c r="O289" t="str">
        <v>BASSEY AUSTINE (MICURA)</v>
      </c>
      <c r="P289" s="31">
        <v>44873</v>
      </c>
      <c r="Q289" s="40">
        <v>5.6006944444444443E-2</v>
      </c>
      <c r="AR289">
        <v>29</v>
      </c>
      <c r="AS289" t="str">
        <v>OPERATIONS</v>
      </c>
      <c r="AT289" t="str">
        <v>ISMAILA MOYOSORE</v>
      </c>
      <c r="AU289" s="31">
        <v>44868</v>
      </c>
      <c r="AV289" s="40">
        <v>0.2721412037037037</v>
      </c>
      <c r="BW289">
        <v>260</v>
      </c>
      <c r="BX289" t="str">
        <v>ENGINEERING</v>
      </c>
      <c r="BY289" t="str">
        <v>AIGBIREMHON ODION (ENGR</v>
      </c>
      <c r="BZ289" s="31">
        <v>44867</v>
      </c>
      <c r="CA289" s="40">
        <v>0.50693287037037038</v>
      </c>
      <c r="DB289">
        <v>420</v>
      </c>
      <c r="DC289" t="str">
        <v>ENGINEERING</v>
      </c>
      <c r="DD289" t="str">
        <v>OMEJE JOHN C. (DRV)</v>
      </c>
      <c r="DE289" s="31">
        <v>44867</v>
      </c>
      <c r="DF289" s="40">
        <v>0.77355324074074072</v>
      </c>
    </row>
    <row r="290" spans="1:110" x14ac:dyDescent="0.25">
      <c r="A290" s="109" t="s">
        <v>1227</v>
      </c>
      <c r="B290">
        <v>289</v>
      </c>
      <c r="C290" s="109" t="s">
        <v>53</v>
      </c>
      <c r="D290" s="109" t="s">
        <v>314</v>
      </c>
      <c r="E290" s="94">
        <v>44866</v>
      </c>
      <c r="F290" s="174">
        <v>0.5190393518518519</v>
      </c>
      <c r="G290">
        <v>2</v>
      </c>
      <c r="H290" s="109" t="s">
        <v>315</v>
      </c>
      <c r="I290"/>
      <c r="M290">
        <v>21</v>
      </c>
      <c r="N290" t="str">
        <v>OPERATIONS</v>
      </c>
      <c r="O290" t="str">
        <v>BAMGBOYE AFEEZ (OPS)</v>
      </c>
      <c r="P290" s="31">
        <v>44873</v>
      </c>
      <c r="Q290" s="40">
        <v>7.1597222222222229E-2</v>
      </c>
      <c r="AR290">
        <v>30</v>
      </c>
      <c r="AS290" t="str">
        <v>MICURA</v>
      </c>
      <c r="AT290" t="str">
        <v>EVELYN OVIE (MIC)</v>
      </c>
      <c r="AU290" s="31">
        <v>44868</v>
      </c>
      <c r="AV290" s="40">
        <v>0.27229166666666665</v>
      </c>
      <c r="BW290">
        <v>261</v>
      </c>
      <c r="BX290" t="str">
        <v>ENGINEERING</v>
      </c>
      <c r="BY290" t="str">
        <v>ADEGAIYE ADEBAYO D. (EN</v>
      </c>
      <c r="BZ290" s="31">
        <v>44867</v>
      </c>
      <c r="CA290" s="40">
        <v>0.50710648148148152</v>
      </c>
      <c r="DB290">
        <v>421</v>
      </c>
      <c r="DC290" t="str">
        <v>ENGINEERING</v>
      </c>
      <c r="DD290" t="str">
        <v>AKINGBOYE TEMIDAYO</v>
      </c>
      <c r="DE290" s="31">
        <v>44867</v>
      </c>
      <c r="DF290" s="40">
        <v>0.77408564814814818</v>
      </c>
    </row>
    <row r="291" spans="1:110" x14ac:dyDescent="0.25">
      <c r="A291" s="109" t="s">
        <v>1227</v>
      </c>
      <c r="B291">
        <v>290</v>
      </c>
      <c r="C291" s="109" t="s">
        <v>53</v>
      </c>
      <c r="D291" s="109" t="s">
        <v>1270</v>
      </c>
      <c r="E291" s="94">
        <v>44866</v>
      </c>
      <c r="F291" s="174">
        <v>0.51910879629629625</v>
      </c>
      <c r="G291">
        <v>2</v>
      </c>
      <c r="H291" s="109" t="s">
        <v>1271</v>
      </c>
      <c r="I291"/>
      <c r="M291">
        <v>509</v>
      </c>
      <c r="N291" t="str">
        <v>OPERATIONS</v>
      </c>
      <c r="O291" t="str">
        <v>IDUBOR V ISONALA (OPS)</v>
      </c>
      <c r="P291" s="31">
        <v>44873</v>
      </c>
      <c r="Q291" s="40">
        <v>0.96409722222222227</v>
      </c>
      <c r="AR291">
        <v>31</v>
      </c>
      <c r="AS291" t="str">
        <v>MICURA</v>
      </c>
      <c r="AT291" t="str">
        <v>ENEOTU ZILPAH INNOCENT</v>
      </c>
      <c r="AU291" s="31">
        <v>44868</v>
      </c>
      <c r="AV291" s="40">
        <v>0.27236111111111111</v>
      </c>
      <c r="BW291">
        <v>262</v>
      </c>
      <c r="BX291" t="str">
        <v>MICURA</v>
      </c>
      <c r="BY291" t="str">
        <v>MICHAEL O. CHIZE(MIC)</v>
      </c>
      <c r="BZ291" s="31">
        <v>44867</v>
      </c>
      <c r="CA291" s="40">
        <v>0.50771990740740736</v>
      </c>
      <c r="DB291">
        <v>422</v>
      </c>
      <c r="DC291" t="str">
        <v>MICURA</v>
      </c>
      <c r="DD291" t="str">
        <v>NURUDEEN KAYODE (MIC)</v>
      </c>
      <c r="DE291" s="31">
        <v>44867</v>
      </c>
      <c r="DF291" s="40">
        <v>0.77415509259259263</v>
      </c>
    </row>
    <row r="292" spans="1:110" x14ac:dyDescent="0.25">
      <c r="A292" s="109" t="s">
        <v>1227</v>
      </c>
      <c r="B292">
        <v>291</v>
      </c>
      <c r="C292" s="109" t="s">
        <v>52</v>
      </c>
      <c r="D292" s="109" t="s">
        <v>238</v>
      </c>
      <c r="E292" s="94">
        <v>44866</v>
      </c>
      <c r="F292" s="174">
        <v>0.52090277777777783</v>
      </c>
      <c r="G292">
        <v>2</v>
      </c>
      <c r="H292" s="109" t="s">
        <v>239</v>
      </c>
      <c r="I292">
        <v>5401223</v>
      </c>
      <c r="M292">
        <v>510</v>
      </c>
      <c r="N292" t="str">
        <v>OPERATIONS</v>
      </c>
      <c r="O292" t="str">
        <v>ADEDIRAN ADEKUNLE M (OP</v>
      </c>
      <c r="P292" s="31">
        <v>44873</v>
      </c>
      <c r="Q292" s="40">
        <v>0.96527777777777779</v>
      </c>
      <c r="AR292">
        <v>32</v>
      </c>
      <c r="AS292" t="str">
        <v>ENGINEERING</v>
      </c>
      <c r="AT292" t="str">
        <v>MATTHEW KABOWEI (ENGR)</v>
      </c>
      <c r="AU292" s="31">
        <v>44868</v>
      </c>
      <c r="AV292" s="40">
        <v>0.2726851851851852</v>
      </c>
      <c r="BW292">
        <v>263</v>
      </c>
      <c r="BX292" t="str">
        <v>MICURA</v>
      </c>
      <c r="BY292" t="str">
        <v>EBIZIMO INGBAIFEGHA (MIC</v>
      </c>
      <c r="BZ292" s="31">
        <v>44867</v>
      </c>
      <c r="CA292" s="40">
        <v>0.50776620370370373</v>
      </c>
      <c r="DB292">
        <v>423</v>
      </c>
      <c r="DC292" t="str">
        <v>MICURA</v>
      </c>
      <c r="DD292" t="str">
        <v>DARE JIDA (MIC)</v>
      </c>
      <c r="DE292" s="31">
        <v>44867</v>
      </c>
      <c r="DF292" s="40">
        <v>0.7742013888888889</v>
      </c>
    </row>
    <row r="293" spans="1:110" x14ac:dyDescent="0.25">
      <c r="A293" s="109" t="s">
        <v>1227</v>
      </c>
      <c r="B293">
        <v>292</v>
      </c>
      <c r="C293" s="109" t="s">
        <v>53</v>
      </c>
      <c r="D293" s="109" t="s">
        <v>498</v>
      </c>
      <c r="E293" s="94">
        <v>44866</v>
      </c>
      <c r="F293" s="174">
        <v>0.52214120370370365</v>
      </c>
      <c r="G293">
        <v>2</v>
      </c>
      <c r="H293" s="109" t="s">
        <v>499</v>
      </c>
      <c r="I293"/>
      <c r="M293">
        <v>511</v>
      </c>
      <c r="N293" t="str">
        <v>MICURA</v>
      </c>
      <c r="O293" t="str">
        <v>HITLA EJOVI KELVIN (MIC</v>
      </c>
      <c r="P293" s="31">
        <v>44873</v>
      </c>
      <c r="Q293" s="40">
        <v>0.96565972222222218</v>
      </c>
      <c r="AR293">
        <v>33</v>
      </c>
      <c r="AS293" t="str">
        <v>ENGINEERING</v>
      </c>
      <c r="AT293" t="str">
        <v>AIGBIREMHON ODION (ENGR</v>
      </c>
      <c r="AU293" s="31">
        <v>44868</v>
      </c>
      <c r="AV293" s="40">
        <v>0.27273148148148146</v>
      </c>
      <c r="BW293">
        <v>264</v>
      </c>
      <c r="BX293" t="str">
        <v>MICURA</v>
      </c>
      <c r="BY293" t="str">
        <v>BAMGBOSE SEGUN M. (MIC)</v>
      </c>
      <c r="BZ293" s="31">
        <v>44867</v>
      </c>
      <c r="CA293" s="40">
        <v>0.50798611111111114</v>
      </c>
      <c r="DB293">
        <v>424</v>
      </c>
      <c r="DC293" t="str">
        <v>OPERATIONS</v>
      </c>
      <c r="DD293" t="str">
        <v>ADELUGBA KAYODE (MIC)</v>
      </c>
      <c r="DE293" s="31">
        <v>44867</v>
      </c>
      <c r="DF293" s="40">
        <v>0.77444444444444449</v>
      </c>
    </row>
    <row r="294" spans="1:110" x14ac:dyDescent="0.25">
      <c r="A294" s="109" t="s">
        <v>1227</v>
      </c>
      <c r="B294">
        <v>293</v>
      </c>
      <c r="C294" s="109" t="s">
        <v>53</v>
      </c>
      <c r="D294" s="109" t="s">
        <v>298</v>
      </c>
      <c r="E294" s="94">
        <v>44866</v>
      </c>
      <c r="F294" s="174">
        <v>0.52271990740740737</v>
      </c>
      <c r="G294">
        <v>2</v>
      </c>
      <c r="H294" s="109" t="s">
        <v>299</v>
      </c>
      <c r="I294"/>
      <c r="M294">
        <v>512</v>
      </c>
      <c r="N294" t="str">
        <v>OPERATIONS</v>
      </c>
      <c r="O294" t="str">
        <v>ZAKKA MATHIAS (OPS)</v>
      </c>
      <c r="P294" s="31">
        <v>44873</v>
      </c>
      <c r="Q294" s="40">
        <v>0.96598379629629627</v>
      </c>
      <c r="AR294">
        <v>34</v>
      </c>
      <c r="AS294" t="str">
        <v>ENGINEERING</v>
      </c>
      <c r="AT294" t="str">
        <v>OLAGBEMI OLUSOLA</v>
      </c>
      <c r="AU294" s="31">
        <v>44868</v>
      </c>
      <c r="AV294" s="40">
        <v>0.27277777777777779</v>
      </c>
      <c r="BW294">
        <v>265</v>
      </c>
      <c r="BX294" t="str">
        <v>ENGINEERING</v>
      </c>
      <c r="BY294" t="str">
        <v>ENUMAH EMMANUEL (ENGR)</v>
      </c>
      <c r="BZ294" s="31">
        <v>44867</v>
      </c>
      <c r="CA294" s="40">
        <v>0.50842592592592595</v>
      </c>
      <c r="DB294">
        <v>425</v>
      </c>
      <c r="DC294" t="str">
        <v>MICURA</v>
      </c>
      <c r="DD294" t="str">
        <v>ANTHONY EHIS (MIC)</v>
      </c>
      <c r="DE294" s="31">
        <v>44867</v>
      </c>
      <c r="DF294" s="40">
        <v>0.77452546296296299</v>
      </c>
    </row>
    <row r="295" spans="1:110" x14ac:dyDescent="0.25">
      <c r="A295" s="109" t="s">
        <v>1227</v>
      </c>
      <c r="B295">
        <v>294</v>
      </c>
      <c r="C295" s="109" t="s">
        <v>54</v>
      </c>
      <c r="D295" s="109" t="s">
        <v>1465</v>
      </c>
      <c r="E295" s="94">
        <v>44866</v>
      </c>
      <c r="F295" s="174">
        <v>0.52357638888888891</v>
      </c>
      <c r="G295">
        <v>2</v>
      </c>
      <c r="H295" s="109" t="s">
        <v>1466</v>
      </c>
      <c r="I295"/>
      <c r="M295">
        <v>513</v>
      </c>
      <c r="N295" t="str">
        <v>OPERATIONS</v>
      </c>
      <c r="O295" t="str">
        <v>OSCAR SULE (OPS)</v>
      </c>
      <c r="P295" s="31">
        <v>44873</v>
      </c>
      <c r="Q295" s="40">
        <v>0.97491898148148148</v>
      </c>
      <c r="AR295">
        <v>35</v>
      </c>
      <c r="AS295" t="str">
        <v>OPERATIONS</v>
      </c>
      <c r="AT295" t="str">
        <v>AWONUGA OLUDOLAPO (OPS)</v>
      </c>
      <c r="AU295" s="31">
        <v>44868</v>
      </c>
      <c r="AV295" s="40">
        <v>0.27296296296296296</v>
      </c>
      <c r="BW295">
        <v>266</v>
      </c>
      <c r="BX295" t="str">
        <v>OPERATIONS</v>
      </c>
      <c r="BY295" t="str">
        <v>GODWIN CHIMEZIRIM (OPS)</v>
      </c>
      <c r="BZ295" s="31">
        <v>44867</v>
      </c>
      <c r="CA295" s="40">
        <v>0.50848379629629625</v>
      </c>
      <c r="DB295">
        <v>426</v>
      </c>
      <c r="DC295" t="str">
        <v>MICURA</v>
      </c>
      <c r="DD295" t="str">
        <v>DENNIS OGBONNA (MIC)</v>
      </c>
      <c r="DE295" s="31">
        <v>44867</v>
      </c>
      <c r="DF295" s="40">
        <v>0.77460648148148148</v>
      </c>
    </row>
    <row r="296" spans="1:110" x14ac:dyDescent="0.25">
      <c r="A296" s="109" t="s">
        <v>1227</v>
      </c>
      <c r="B296">
        <v>295</v>
      </c>
      <c r="C296" s="109" t="s">
        <v>53</v>
      </c>
      <c r="D296" s="109" t="s">
        <v>1467</v>
      </c>
      <c r="E296" s="94">
        <v>44866</v>
      </c>
      <c r="F296" s="174">
        <v>0.5240393518518518</v>
      </c>
      <c r="G296">
        <v>2</v>
      </c>
      <c r="H296" s="109" t="s">
        <v>1468</v>
      </c>
      <c r="I296"/>
      <c r="M296">
        <v>514</v>
      </c>
      <c r="N296" t="str">
        <v>OPERATIONS</v>
      </c>
      <c r="O296" t="str">
        <v>NASIRU OLADIMEJI</v>
      </c>
      <c r="P296" s="31">
        <v>44873</v>
      </c>
      <c r="Q296" s="40">
        <v>0.97517361111111112</v>
      </c>
      <c r="AR296">
        <v>36</v>
      </c>
      <c r="AS296" t="str">
        <v>OPERATIONS</v>
      </c>
      <c r="AT296" t="str">
        <v>IDEMOH I. JOHN (OPS)</v>
      </c>
      <c r="AU296" s="31">
        <v>44868</v>
      </c>
      <c r="AV296" s="40">
        <v>0.27302083333333332</v>
      </c>
      <c r="BW296">
        <v>267</v>
      </c>
      <c r="BX296" t="str">
        <v>ENGINEERING</v>
      </c>
      <c r="BY296" t="str">
        <v>ABIODUN OLUYEMI (ENGR)</v>
      </c>
      <c r="BZ296" s="31">
        <v>44867</v>
      </c>
      <c r="CA296" s="40">
        <v>0.51004629629629628</v>
      </c>
      <c r="DB296">
        <v>427</v>
      </c>
      <c r="DC296" t="str">
        <v>MICURA</v>
      </c>
      <c r="DD296" t="str">
        <v>SUNDAY OKON (MIC)</v>
      </c>
      <c r="DE296" s="31">
        <v>44867</v>
      </c>
      <c r="DF296" s="40">
        <v>0.77464120370370371</v>
      </c>
    </row>
    <row r="297" spans="1:110" x14ac:dyDescent="0.25">
      <c r="A297" s="109" t="s">
        <v>1227</v>
      </c>
      <c r="B297">
        <v>296</v>
      </c>
      <c r="C297" s="109" t="s">
        <v>54</v>
      </c>
      <c r="D297" s="109" t="s">
        <v>1334</v>
      </c>
      <c r="E297" s="94">
        <v>44866</v>
      </c>
      <c r="F297" s="174">
        <v>0.52445601851851853</v>
      </c>
      <c r="G297">
        <v>2</v>
      </c>
      <c r="H297" s="109" t="s">
        <v>1335</v>
      </c>
      <c r="I297">
        <v>7360552</v>
      </c>
      <c r="M297">
        <v>515</v>
      </c>
      <c r="N297" t="str">
        <v>ENGINEERING</v>
      </c>
      <c r="O297" t="str">
        <v>UDOH PHILIP EYIBIO (ENG</v>
      </c>
      <c r="P297" s="31">
        <v>44873</v>
      </c>
      <c r="Q297" s="40">
        <v>0.98190972222222217</v>
      </c>
      <c r="AR297">
        <v>37</v>
      </c>
      <c r="AS297" t="str">
        <v>OPERATIONS</v>
      </c>
      <c r="AT297" t="str">
        <v>AJIMISAN BAMIDELE (OPS)</v>
      </c>
      <c r="AU297" s="31">
        <v>44868</v>
      </c>
      <c r="AV297" s="40">
        <v>0.27368055555555554</v>
      </c>
      <c r="BW297">
        <v>268</v>
      </c>
      <c r="BX297" t="str">
        <v>MICURA</v>
      </c>
      <c r="BY297" t="str">
        <v>CHINEDU VICTOR (MIC)</v>
      </c>
      <c r="BZ297" s="31">
        <v>44867</v>
      </c>
      <c r="CA297" s="40">
        <v>0.510162037037037</v>
      </c>
      <c r="DB297">
        <v>428</v>
      </c>
      <c r="DC297" t="str">
        <v>MICURA</v>
      </c>
      <c r="DD297" t="str">
        <v>LIBERTY AROGUNDADE (MIC</v>
      </c>
      <c r="DE297" s="31">
        <v>44867</v>
      </c>
      <c r="DF297" s="40">
        <v>0.77542824074074079</v>
      </c>
    </row>
    <row r="298" spans="1:110" x14ac:dyDescent="0.25">
      <c r="A298" s="109" t="s">
        <v>1227</v>
      </c>
      <c r="B298">
        <v>297</v>
      </c>
      <c r="C298" s="109" t="s">
        <v>54</v>
      </c>
      <c r="D298" s="109" t="s">
        <v>516</v>
      </c>
      <c r="E298" s="94">
        <v>44866</v>
      </c>
      <c r="F298" s="174">
        <v>0.52469907407407412</v>
      </c>
      <c r="G298">
        <v>2</v>
      </c>
      <c r="H298" s="109" t="s">
        <v>517</v>
      </c>
      <c r="I298">
        <v>7284214</v>
      </c>
      <c r="M298">
        <v>1</v>
      </c>
      <c r="N298" t="str">
        <v>OPERATIONS</v>
      </c>
      <c r="O298" t="str">
        <v>EKPE UDO ANDY (OPS)</v>
      </c>
      <c r="P298" s="31">
        <v>44874</v>
      </c>
      <c r="Q298" s="40">
        <v>2.0370370370370369E-3</v>
      </c>
      <c r="AR298">
        <v>38</v>
      </c>
      <c r="AS298" t="str">
        <v>OPERATIONS</v>
      </c>
      <c r="AT298" t="str">
        <v>OMARAYE OMONIGHO (OPS)</v>
      </c>
      <c r="AU298" s="31">
        <v>44868</v>
      </c>
      <c r="AV298" s="40">
        <v>0.2738888888888889</v>
      </c>
      <c r="BW298">
        <v>269</v>
      </c>
      <c r="BX298" t="str">
        <v>MICURA</v>
      </c>
      <c r="BY298" t="str">
        <v>PIANEN YOUNG (MIC)</v>
      </c>
      <c r="BZ298" s="31">
        <v>44867</v>
      </c>
      <c r="CA298" s="40">
        <v>0.51023148148148145</v>
      </c>
      <c r="DB298">
        <v>429</v>
      </c>
      <c r="DC298" t="str">
        <v>GATE OPS</v>
      </c>
      <c r="DD298" t="str">
        <v>UDOH ANIEKAN J (GATE)</v>
      </c>
      <c r="DE298" s="31">
        <v>44867</v>
      </c>
      <c r="DF298" s="40">
        <v>0.77554398148148151</v>
      </c>
    </row>
    <row r="299" spans="1:110" x14ac:dyDescent="0.25">
      <c r="A299" s="109" t="s">
        <v>1227</v>
      </c>
      <c r="B299">
        <v>298</v>
      </c>
      <c r="C299" s="109" t="s">
        <v>21</v>
      </c>
      <c r="D299" s="109" t="s">
        <v>1469</v>
      </c>
      <c r="E299" s="94">
        <v>44866</v>
      </c>
      <c r="F299" s="174">
        <v>0.52475694444444443</v>
      </c>
      <c r="G299">
        <v>2</v>
      </c>
      <c r="H299" s="109" t="s">
        <v>1470</v>
      </c>
      <c r="I299"/>
      <c r="M299">
        <v>2</v>
      </c>
      <c r="N299" t="str">
        <v>OPERATIONS</v>
      </c>
      <c r="O299" t="str">
        <v>IDEM GEORGE (OPS)</v>
      </c>
      <c r="P299" s="31">
        <v>44874</v>
      </c>
      <c r="Q299" s="40">
        <v>2.8935185185185184E-3</v>
      </c>
      <c r="AR299">
        <v>39</v>
      </c>
      <c r="AS299" t="str">
        <v>OPERATIONS</v>
      </c>
      <c r="AT299" t="str">
        <v>OKOUKPAI PATRICK (OPS)</v>
      </c>
      <c r="AU299" s="31">
        <v>44868</v>
      </c>
      <c r="AV299" s="40">
        <v>0.27395833333333336</v>
      </c>
      <c r="BW299">
        <v>270</v>
      </c>
      <c r="BX299" t="str">
        <v>MICURA</v>
      </c>
      <c r="BY299" t="str">
        <v>OLONILUYI KAYODE (MIC)</v>
      </c>
      <c r="BZ299" s="31">
        <v>44867</v>
      </c>
      <c r="CA299" s="40">
        <v>0.51173611111111106</v>
      </c>
      <c r="DB299">
        <v>430</v>
      </c>
      <c r="DC299" t="str">
        <v>MICURA</v>
      </c>
      <c r="DD299" t="str">
        <v>VINCENT AGEBE (MIC)</v>
      </c>
      <c r="DE299" s="31">
        <v>44867</v>
      </c>
      <c r="DF299" s="40">
        <v>0.77562500000000001</v>
      </c>
    </row>
    <row r="300" spans="1:110" x14ac:dyDescent="0.25">
      <c r="A300" s="109" t="s">
        <v>1227</v>
      </c>
      <c r="B300">
        <v>299</v>
      </c>
      <c r="C300" s="109" t="s">
        <v>52</v>
      </c>
      <c r="D300" s="109" t="s">
        <v>1471</v>
      </c>
      <c r="E300" s="94">
        <v>44866</v>
      </c>
      <c r="F300" s="174">
        <v>0.52585648148148145</v>
      </c>
      <c r="G300">
        <v>2</v>
      </c>
      <c r="H300" s="109" t="s">
        <v>1472</v>
      </c>
      <c r="I300">
        <v>5281370</v>
      </c>
      <c r="M300">
        <v>3</v>
      </c>
      <c r="N300" t="str">
        <v>ENGINEERING</v>
      </c>
      <c r="O300" t="str">
        <v>ABOLARIN OLUYEMI (ENGR)</v>
      </c>
      <c r="P300" s="31">
        <v>44874</v>
      </c>
      <c r="Q300" s="40">
        <v>6.7476851851851856E-3</v>
      </c>
      <c r="AR300">
        <v>40</v>
      </c>
      <c r="AS300" t="str">
        <v>ENGINEERING</v>
      </c>
      <c r="AT300" t="str">
        <v>EBO KEHINDE (ENGR)</v>
      </c>
      <c r="AU300" s="31">
        <v>44868</v>
      </c>
      <c r="AV300" s="40">
        <v>0.2741898148148148</v>
      </c>
      <c r="BW300">
        <v>271</v>
      </c>
      <c r="BX300" t="str">
        <v>MICURA</v>
      </c>
      <c r="BY300" t="str">
        <v>AZEEZ SODIQ O. (MIC)</v>
      </c>
      <c r="BZ300" s="31">
        <v>44867</v>
      </c>
      <c r="CA300" s="40">
        <v>0.51203703703703707</v>
      </c>
      <c r="DB300">
        <v>431</v>
      </c>
      <c r="DC300" t="str">
        <v>MICURA</v>
      </c>
      <c r="DD300" t="str">
        <v>UMORI INNOCENT E.(MIC)</v>
      </c>
      <c r="DE300" s="31">
        <v>44867</v>
      </c>
      <c r="DF300" s="40">
        <v>0.77581018518518519</v>
      </c>
    </row>
    <row r="301" spans="1:110" x14ac:dyDescent="0.25">
      <c r="A301" s="109" t="s">
        <v>1227</v>
      </c>
      <c r="B301">
        <v>300</v>
      </c>
      <c r="C301" s="109" t="s">
        <v>52</v>
      </c>
      <c r="D301" s="109" t="s">
        <v>1473</v>
      </c>
      <c r="E301" s="94">
        <v>44866</v>
      </c>
      <c r="F301" s="174">
        <v>0.52615740740740746</v>
      </c>
      <c r="G301">
        <v>2</v>
      </c>
      <c r="H301" s="109" t="s">
        <v>1474</v>
      </c>
      <c r="I301">
        <v>5272887</v>
      </c>
      <c r="M301">
        <v>4</v>
      </c>
      <c r="N301" t="str">
        <v>OPERATIONS</v>
      </c>
      <c r="O301" t="str">
        <v>OMOBUWA OLAOLUWA (OPS)</v>
      </c>
      <c r="P301" s="31">
        <v>44874</v>
      </c>
      <c r="Q301" s="40">
        <v>8.9583333333333338E-3</v>
      </c>
      <c r="AR301">
        <v>41</v>
      </c>
      <c r="AS301" t="str">
        <v>OPERATIONS</v>
      </c>
      <c r="AT301" t="str">
        <v>NICHOLAS PIUS (OPS)</v>
      </c>
      <c r="AU301" s="31">
        <v>44868</v>
      </c>
      <c r="AV301" s="40">
        <v>0.27425925925925926</v>
      </c>
      <c r="BW301">
        <v>272</v>
      </c>
      <c r="BX301" t="str">
        <v>MICURA</v>
      </c>
      <c r="BY301" t="str">
        <v>ABODERIN HAFEEZ O.(MIC)</v>
      </c>
      <c r="BZ301" s="31">
        <v>44867</v>
      </c>
      <c r="CA301" s="40">
        <v>0.51210648148148152</v>
      </c>
      <c r="DB301">
        <v>432</v>
      </c>
      <c r="DC301" t="str">
        <v>OPERATIONS</v>
      </c>
      <c r="DD301" t="str">
        <v>AWONUGA OLUDOLAPO (OPS)</v>
      </c>
      <c r="DE301" s="31">
        <v>44867</v>
      </c>
      <c r="DF301" s="40">
        <v>0.77589120370370368</v>
      </c>
    </row>
    <row r="302" spans="1:110" x14ac:dyDescent="0.25">
      <c r="A302" s="109" t="s">
        <v>1227</v>
      </c>
      <c r="B302">
        <v>301</v>
      </c>
      <c r="C302" s="109" t="s">
        <v>54</v>
      </c>
      <c r="D302" s="109" t="s">
        <v>608</v>
      </c>
      <c r="E302" s="94">
        <v>44866</v>
      </c>
      <c r="F302" s="174">
        <v>0.52688657407407402</v>
      </c>
      <c r="G302">
        <v>2</v>
      </c>
      <c r="H302" s="109" t="s">
        <v>609</v>
      </c>
      <c r="I302"/>
      <c r="M302">
        <v>5</v>
      </c>
      <c r="N302" t="str">
        <v>MICURA</v>
      </c>
      <c r="O302" t="str">
        <v>MOSES GEORGE (MIC)</v>
      </c>
      <c r="P302" s="31">
        <v>44874</v>
      </c>
      <c r="Q302" s="40">
        <v>1.6574074074074074E-2</v>
      </c>
      <c r="AR302">
        <v>42</v>
      </c>
      <c r="AS302" t="str">
        <v>OPERATIONS</v>
      </c>
      <c r="AT302" t="str">
        <v>RAPHEAL OKORO (OPS)</v>
      </c>
      <c r="AU302" s="31">
        <v>44868</v>
      </c>
      <c r="AV302" s="40">
        <v>0.27434027777777775</v>
      </c>
      <c r="BW302">
        <v>273</v>
      </c>
      <c r="BX302" t="str">
        <v>OPERATIONS</v>
      </c>
      <c r="BY302" t="str">
        <v>SALIFU .E. YAKUBU (OPS)</v>
      </c>
      <c r="BZ302" s="31">
        <v>44867</v>
      </c>
      <c r="CA302" s="40">
        <v>0.51653935185185185</v>
      </c>
      <c r="DB302">
        <v>433</v>
      </c>
      <c r="DC302" t="str">
        <v>MICURA</v>
      </c>
      <c r="DD302" t="str">
        <v>EDOWMONYI PRINCE E.(MIC)</v>
      </c>
      <c r="DE302" s="31">
        <v>44867</v>
      </c>
      <c r="DF302" s="40">
        <v>0.77604166666666663</v>
      </c>
    </row>
    <row r="303" spans="1:110" x14ac:dyDescent="0.25">
      <c r="A303" s="109" t="s">
        <v>1227</v>
      </c>
      <c r="B303">
        <v>302</v>
      </c>
      <c r="C303" s="109" t="s">
        <v>55</v>
      </c>
      <c r="D303" s="109" t="s">
        <v>1475</v>
      </c>
      <c r="E303" s="94">
        <v>44866</v>
      </c>
      <c r="F303" s="174">
        <v>0.52892361111111108</v>
      </c>
      <c r="G303">
        <v>2</v>
      </c>
      <c r="H303" s="109" t="s">
        <v>1476</v>
      </c>
      <c r="I303"/>
      <c r="M303">
        <v>6</v>
      </c>
      <c r="N303" t="str">
        <v>MICURA</v>
      </c>
      <c r="O303" t="str">
        <v>EZEFULE PAUL (MIC)</v>
      </c>
      <c r="P303" s="31">
        <v>44874</v>
      </c>
      <c r="Q303" s="40">
        <v>1.7303240740740741E-2</v>
      </c>
      <c r="AR303">
        <v>43</v>
      </c>
      <c r="AS303" t="str">
        <v>OPERATIONS</v>
      </c>
      <c r="AT303" t="str">
        <v>UTOMI CHUKWUDI (OPS)</v>
      </c>
      <c r="AU303" s="31">
        <v>44868</v>
      </c>
      <c r="AV303" s="40">
        <v>0.2747337962962963</v>
      </c>
      <c r="BW303">
        <v>274</v>
      </c>
      <c r="BX303" t="str">
        <v>MICURA</v>
      </c>
      <c r="BY303" t="str">
        <v>ADEOLA CLEMENT. (MIC)</v>
      </c>
      <c r="BZ303" s="31">
        <v>44867</v>
      </c>
      <c r="CA303" s="40">
        <v>0.51771990740740736</v>
      </c>
      <c r="DB303">
        <v>434</v>
      </c>
      <c r="DC303" t="str">
        <v>CONTRACTOR</v>
      </c>
      <c r="DD303" t="str">
        <v>MONDAY AGHEDO (EMERAL</v>
      </c>
      <c r="DE303" s="31">
        <v>44867</v>
      </c>
      <c r="DF303" s="40">
        <v>0.77623842592592596</v>
      </c>
    </row>
    <row r="304" spans="1:110" x14ac:dyDescent="0.25">
      <c r="A304" s="109" t="s">
        <v>1227</v>
      </c>
      <c r="B304">
        <v>303</v>
      </c>
      <c r="C304" s="109" t="s">
        <v>54</v>
      </c>
      <c r="D304" s="109" t="s">
        <v>1477</v>
      </c>
      <c r="E304" s="94">
        <v>44866</v>
      </c>
      <c r="F304" s="174">
        <v>0.52900462962962957</v>
      </c>
      <c r="G304">
        <v>2</v>
      </c>
      <c r="H304" s="109" t="s">
        <v>1478</v>
      </c>
      <c r="I304">
        <v>14990107</v>
      </c>
      <c r="M304">
        <v>7</v>
      </c>
      <c r="N304" t="str">
        <v>MICURA</v>
      </c>
      <c r="O304" t="str">
        <v>VINCENT AGEBE (MIC)</v>
      </c>
      <c r="P304" s="31">
        <v>44874</v>
      </c>
      <c r="Q304" s="40">
        <v>1.8032407407407407E-2</v>
      </c>
      <c r="AR304">
        <v>44</v>
      </c>
      <c r="AS304" t="str">
        <v>OPERATIONS</v>
      </c>
      <c r="AT304" t="str">
        <v>ATODO SAMSON (OPS)</v>
      </c>
      <c r="AU304" s="31">
        <v>44868</v>
      </c>
      <c r="AV304" s="40">
        <v>0.27480324074074075</v>
      </c>
      <c r="BW304">
        <v>275</v>
      </c>
      <c r="BX304" t="str">
        <v>OPERATIONS</v>
      </c>
      <c r="BY304" t="str">
        <v>AGBO VICTOR CHIDIMMA</v>
      </c>
      <c r="BZ304" s="31">
        <v>44867</v>
      </c>
      <c r="CA304" s="40">
        <v>0.51888888888888884</v>
      </c>
      <c r="DB304">
        <v>435</v>
      </c>
      <c r="DC304" t="str">
        <v>OPERATIONS</v>
      </c>
      <c r="DD304" t="str">
        <v>EHIMEN RICHARD (OPS)</v>
      </c>
      <c r="DE304" s="31">
        <v>44867</v>
      </c>
      <c r="DF304" s="40">
        <v>0.77659722222222227</v>
      </c>
    </row>
    <row r="305" spans="1:110" x14ac:dyDescent="0.25">
      <c r="A305" s="109" t="s">
        <v>1227</v>
      </c>
      <c r="B305">
        <v>304</v>
      </c>
      <c r="C305" s="109" t="s">
        <v>54</v>
      </c>
      <c r="D305" s="109" t="s">
        <v>428</v>
      </c>
      <c r="E305" s="94">
        <v>44866</v>
      </c>
      <c r="F305" s="174">
        <v>0.53105324074074078</v>
      </c>
      <c r="G305">
        <v>2</v>
      </c>
      <c r="H305" s="109" t="s">
        <v>429</v>
      </c>
      <c r="I305">
        <v>5422390</v>
      </c>
      <c r="M305">
        <v>8</v>
      </c>
      <c r="N305" t="str">
        <v>OPERATIONS</v>
      </c>
      <c r="O305" t="str">
        <v>USMAN MUKTARI (OPS)</v>
      </c>
      <c r="P305" s="31">
        <v>44874</v>
      </c>
      <c r="Q305" s="40">
        <v>1.8576388888888889E-2</v>
      </c>
      <c r="AR305">
        <v>45</v>
      </c>
      <c r="AS305" t="str">
        <v>MICURA</v>
      </c>
      <c r="AT305" t="str">
        <v>SHEDARA ROWLAND O. (MIC)</v>
      </c>
      <c r="AU305" s="31">
        <v>44868</v>
      </c>
      <c r="AV305" s="40">
        <v>0.27496527777777779</v>
      </c>
      <c r="BW305">
        <v>276</v>
      </c>
      <c r="BX305" t="str">
        <v>HR AND ADMIN</v>
      </c>
      <c r="BY305" t="str">
        <v>IBORO SMITH (KANO)</v>
      </c>
      <c r="BZ305" s="31">
        <v>44867</v>
      </c>
      <c r="CA305" s="40">
        <v>0.5199421296296296</v>
      </c>
      <c r="DB305">
        <v>436</v>
      </c>
      <c r="DC305" t="str">
        <v>CONTRACTOR</v>
      </c>
      <c r="DD305" t="str">
        <v>AGESE KENNETH (EMERALD)</v>
      </c>
      <c r="DE305" s="31">
        <v>44867</v>
      </c>
      <c r="DF305" s="40">
        <v>0.77675925925925926</v>
      </c>
    </row>
    <row r="306" spans="1:110" x14ac:dyDescent="0.25">
      <c r="A306" s="109" t="s">
        <v>1227</v>
      </c>
      <c r="B306">
        <v>305</v>
      </c>
      <c r="C306" s="109" t="s">
        <v>57</v>
      </c>
      <c r="D306" s="109" t="s">
        <v>1479</v>
      </c>
      <c r="E306" s="94">
        <v>44866</v>
      </c>
      <c r="F306" s="174">
        <v>0.53271990740740738</v>
      </c>
      <c r="G306">
        <v>2</v>
      </c>
      <c r="H306" s="109" t="s">
        <v>1480</v>
      </c>
      <c r="I306"/>
      <c r="M306">
        <v>9</v>
      </c>
      <c r="N306" t="str">
        <v>MICURA</v>
      </c>
      <c r="O306" t="str">
        <v>ORIABURE DAVID O.(MIC)</v>
      </c>
      <c r="P306" s="31">
        <v>44874</v>
      </c>
      <c r="Q306" s="40">
        <v>1.8703703703703705E-2</v>
      </c>
      <c r="AR306">
        <v>46</v>
      </c>
      <c r="AS306" t="str">
        <v>MICURA</v>
      </c>
      <c r="AT306" t="str">
        <v>BAMGBOSE SEGUN M. (MIC)</v>
      </c>
      <c r="AU306" s="31">
        <v>44868</v>
      </c>
      <c r="AV306" s="40">
        <v>0.27505787037037038</v>
      </c>
      <c r="BW306">
        <v>277</v>
      </c>
      <c r="BX306" t="str">
        <v>MICURA</v>
      </c>
      <c r="BY306" t="str">
        <v>TAJUDEEN SALAMI (MIC)</v>
      </c>
      <c r="BZ306" s="31">
        <v>44867</v>
      </c>
      <c r="CA306" s="40">
        <v>0.52133101851851849</v>
      </c>
      <c r="DB306">
        <v>437</v>
      </c>
      <c r="DC306" t="str">
        <v>ENGINEERING</v>
      </c>
      <c r="DD306" t="str">
        <v>KOYA SAMUEL (ENGR)</v>
      </c>
      <c r="DE306" s="31">
        <v>44867</v>
      </c>
      <c r="DF306" s="40">
        <v>0.77689814814814817</v>
      </c>
    </row>
    <row r="307" spans="1:110" x14ac:dyDescent="0.25">
      <c r="A307" s="109" t="s">
        <v>1227</v>
      </c>
      <c r="B307">
        <v>306</v>
      </c>
      <c r="C307" s="109" t="s">
        <v>54</v>
      </c>
      <c r="D307" s="109" t="s">
        <v>1481</v>
      </c>
      <c r="E307" s="94">
        <v>44866</v>
      </c>
      <c r="F307" s="174">
        <v>0.53377314814814814</v>
      </c>
      <c r="G307">
        <v>2</v>
      </c>
      <c r="H307" s="109" t="s">
        <v>1482</v>
      </c>
      <c r="I307">
        <v>5492937</v>
      </c>
      <c r="M307">
        <v>10</v>
      </c>
      <c r="N307" t="str">
        <v>OPERATIONS</v>
      </c>
      <c r="O307" t="str">
        <v>YESIRU ADENOLA (OPS)</v>
      </c>
      <c r="P307" s="31">
        <v>44874</v>
      </c>
      <c r="Q307" s="40">
        <v>3.3449074074074076E-2</v>
      </c>
      <c r="AR307">
        <v>47</v>
      </c>
      <c r="AS307" t="str">
        <v>MICURA</v>
      </c>
      <c r="AT307" t="str">
        <v>IGBOKA CHUKWUDI (MIC)</v>
      </c>
      <c r="AU307" s="31">
        <v>44868</v>
      </c>
      <c r="AV307" s="40">
        <v>0.27511574074074074</v>
      </c>
      <c r="BW307">
        <v>278</v>
      </c>
      <c r="BX307" t="str">
        <v>ENGINEERING</v>
      </c>
      <c r="BY307" t="str">
        <v>ADENEKAN OLUSEGUN (ENGR</v>
      </c>
      <c r="BZ307" s="31">
        <v>44867</v>
      </c>
      <c r="CA307" s="40">
        <v>0.52174768518518522</v>
      </c>
      <c r="DB307">
        <v>438</v>
      </c>
      <c r="DC307" t="str">
        <v>ENGINEERING</v>
      </c>
      <c r="DD307" t="str">
        <v>OLADIPO TAJUDEEN (ENGR)</v>
      </c>
      <c r="DE307" s="31">
        <v>44867</v>
      </c>
      <c r="DF307" s="40">
        <v>0.7772337962962963</v>
      </c>
    </row>
    <row r="308" spans="1:110" x14ac:dyDescent="0.25">
      <c r="A308" s="109" t="s">
        <v>1227</v>
      </c>
      <c r="B308">
        <v>307</v>
      </c>
      <c r="C308" s="109" t="s">
        <v>57</v>
      </c>
      <c r="D308" s="109" t="s">
        <v>1483</v>
      </c>
      <c r="E308" s="94">
        <v>44866</v>
      </c>
      <c r="F308" s="174">
        <v>0.53618055555555555</v>
      </c>
      <c r="G308">
        <v>2</v>
      </c>
      <c r="H308" s="109" t="s">
        <v>1484</v>
      </c>
      <c r="I308">
        <v>6724154</v>
      </c>
      <c r="M308">
        <v>11</v>
      </c>
      <c r="N308" t="str">
        <v>OPERATIONS</v>
      </c>
      <c r="O308" t="str">
        <v>OMORUYI SUNDAY (OPS)</v>
      </c>
      <c r="P308" s="31">
        <v>44874</v>
      </c>
      <c r="Q308" s="40">
        <v>5.6273148148148149E-2</v>
      </c>
      <c r="AR308">
        <v>48</v>
      </c>
      <c r="AS308" t="str">
        <v>MICURA</v>
      </c>
      <c r="AT308" t="str">
        <v>EBIZIMO INGBAIFEGHA (MIC</v>
      </c>
      <c r="AU308" s="31">
        <v>44868</v>
      </c>
      <c r="AV308" s="40">
        <v>0.27528935185185183</v>
      </c>
      <c r="BW308">
        <v>279</v>
      </c>
      <c r="BX308" t="str">
        <v>ENGINEERING</v>
      </c>
      <c r="BY308" t="str">
        <v>NKWOAGU AUGUSTINE (ENGR</v>
      </c>
      <c r="BZ308" s="31">
        <v>44867</v>
      </c>
      <c r="CA308" s="40">
        <v>0.52413194444444444</v>
      </c>
      <c r="DB308">
        <v>439</v>
      </c>
      <c r="DC308" t="str">
        <v>ENGINEERING</v>
      </c>
      <c r="DD308" t="str">
        <v>AMBALI LANRE (ENGR)</v>
      </c>
      <c r="DE308" s="31">
        <v>44867</v>
      </c>
      <c r="DF308" s="40">
        <v>0.77729166666666671</v>
      </c>
    </row>
    <row r="309" spans="1:110" x14ac:dyDescent="0.25">
      <c r="A309" s="109" t="s">
        <v>1227</v>
      </c>
      <c r="B309">
        <v>308</v>
      </c>
      <c r="C309" s="109" t="s">
        <v>57</v>
      </c>
      <c r="D309" s="109" t="s">
        <v>753</v>
      </c>
      <c r="E309" s="94">
        <v>44866</v>
      </c>
      <c r="F309" s="174">
        <v>0.5376157407407407</v>
      </c>
      <c r="G309">
        <v>2</v>
      </c>
      <c r="H309" s="109" t="s">
        <v>754</v>
      </c>
      <c r="I309">
        <v>5277330</v>
      </c>
      <c r="M309">
        <v>12</v>
      </c>
      <c r="N309" t="str">
        <v>OPERATIONS</v>
      </c>
      <c r="O309" t="str">
        <v>ATODO SAMSON (OPS)</v>
      </c>
      <c r="P309" s="31">
        <v>44874</v>
      </c>
      <c r="Q309" s="40">
        <v>5.6354166666666664E-2</v>
      </c>
      <c r="AR309">
        <v>49</v>
      </c>
      <c r="AS309" t="str">
        <v>MICURA</v>
      </c>
      <c r="AT309" t="str">
        <v>ADEKOYA SAHEED L. (MIC)</v>
      </c>
      <c r="AU309" s="31">
        <v>44868</v>
      </c>
      <c r="AV309" s="40">
        <v>0.27538194444444447</v>
      </c>
      <c r="BW309">
        <v>280</v>
      </c>
      <c r="BX309" t="str">
        <v>MICURA</v>
      </c>
      <c r="BY309" t="str">
        <v>OPIYE ABRAHAM (MIC)</v>
      </c>
      <c r="BZ309" s="31">
        <v>44867</v>
      </c>
      <c r="CA309" s="40">
        <v>0.52940972222222227</v>
      </c>
      <c r="DB309">
        <v>440</v>
      </c>
      <c r="DC309" t="str">
        <v>CONTRACTOR</v>
      </c>
      <c r="DD309" t="str">
        <v>OGUNDELE OLAYINKA (MEDBU</v>
      </c>
      <c r="DE309" s="31">
        <v>44867</v>
      </c>
      <c r="DF309" s="40">
        <v>0.77749999999999997</v>
      </c>
    </row>
    <row r="310" spans="1:110" x14ac:dyDescent="0.25">
      <c r="A310" s="109" t="s">
        <v>1227</v>
      </c>
      <c r="B310">
        <v>309</v>
      </c>
      <c r="C310" s="109" t="s">
        <v>52</v>
      </c>
      <c r="D310" s="109" t="s">
        <v>1314</v>
      </c>
      <c r="E310" s="94">
        <v>44866</v>
      </c>
      <c r="F310" s="174">
        <v>0.53840277777777779</v>
      </c>
      <c r="G310">
        <v>2</v>
      </c>
      <c r="H310" s="109" t="s">
        <v>1315</v>
      </c>
      <c r="I310">
        <v>14810313</v>
      </c>
      <c r="M310">
        <v>13</v>
      </c>
      <c r="N310" t="str">
        <v>OPERATIONS</v>
      </c>
      <c r="O310" t="str">
        <v>VOKE TSANE (OPS)</v>
      </c>
      <c r="P310" s="31">
        <v>44874</v>
      </c>
      <c r="Q310" s="40">
        <v>6.0636574074074072E-2</v>
      </c>
      <c r="AR310">
        <v>50</v>
      </c>
      <c r="AS310" t="str">
        <v>ENGINEERING</v>
      </c>
      <c r="AT310" t="str">
        <v>ENOMA GODWIN O (ENGR)</v>
      </c>
      <c r="AU310" s="31">
        <v>44868</v>
      </c>
      <c r="AV310" s="40">
        <v>0.27552083333333333</v>
      </c>
      <c r="BW310">
        <v>281</v>
      </c>
      <c r="BX310" t="str">
        <v>CONTRACTOR</v>
      </c>
      <c r="BY310" t="str">
        <v>AYENUYO ABIODUN (TOTAL)</v>
      </c>
      <c r="BZ310" s="31">
        <v>44867</v>
      </c>
      <c r="CA310" s="40">
        <v>0.53275462962962961</v>
      </c>
      <c r="DB310">
        <v>441</v>
      </c>
      <c r="DC310" t="str">
        <v>MICURA</v>
      </c>
      <c r="DD310" t="str">
        <v>HITLA EJOVI KELVIN (MIC</v>
      </c>
      <c r="DE310" s="31">
        <v>44867</v>
      </c>
      <c r="DF310" s="40">
        <v>0.7777546296296296</v>
      </c>
    </row>
    <row r="311" spans="1:110" x14ac:dyDescent="0.25">
      <c r="A311" s="109" t="s">
        <v>1227</v>
      </c>
      <c r="B311">
        <v>310</v>
      </c>
      <c r="C311" s="109" t="s">
        <v>54</v>
      </c>
      <c r="D311" s="109" t="s">
        <v>196</v>
      </c>
      <c r="E311" s="94">
        <v>44866</v>
      </c>
      <c r="F311" s="174">
        <v>0.53951388888888885</v>
      </c>
      <c r="G311">
        <v>2</v>
      </c>
      <c r="H311" s="109" t="s">
        <v>197</v>
      </c>
      <c r="I311">
        <v>5500416</v>
      </c>
      <c r="M311">
        <v>14</v>
      </c>
      <c r="N311" t="str">
        <v>OPERATIONS</v>
      </c>
      <c r="O311" t="str">
        <v>OGUNDIMU ABIODUN S. (OP</v>
      </c>
      <c r="P311" s="31">
        <v>44874</v>
      </c>
      <c r="Q311" s="40">
        <v>6.2037037037037036E-2</v>
      </c>
      <c r="AR311">
        <v>51</v>
      </c>
      <c r="AS311" t="str">
        <v>ENGINEERING</v>
      </c>
      <c r="AT311" t="str">
        <v>NWOLISA SAMUEL</v>
      </c>
      <c r="AU311" s="31">
        <v>44868</v>
      </c>
      <c r="AV311" s="40">
        <v>0.27557870370370369</v>
      </c>
      <c r="BW311">
        <v>282</v>
      </c>
      <c r="BX311" t="str">
        <v>CONTRACTOR</v>
      </c>
      <c r="BY311" t="str">
        <v>OMOWUNMI OPETOLA</v>
      </c>
      <c r="BZ311" s="31">
        <v>44867</v>
      </c>
      <c r="CA311" s="40">
        <v>0.53284722222222225</v>
      </c>
      <c r="DB311">
        <v>442</v>
      </c>
      <c r="DC311" t="str">
        <v>MICURA</v>
      </c>
      <c r="DD311" t="str">
        <v>IBRAHIM ALABI (MIC)</v>
      </c>
      <c r="DE311" s="31">
        <v>44867</v>
      </c>
      <c r="DF311" s="40">
        <v>0.77946759259259257</v>
      </c>
    </row>
    <row r="312" spans="1:110" x14ac:dyDescent="0.25">
      <c r="A312" s="109" t="s">
        <v>1227</v>
      </c>
      <c r="B312">
        <v>311</v>
      </c>
      <c r="C312" s="109" t="s">
        <v>57</v>
      </c>
      <c r="D312" s="109" t="s">
        <v>1485</v>
      </c>
      <c r="E312" s="94">
        <v>44866</v>
      </c>
      <c r="F312" s="174">
        <v>0.5395833333333333</v>
      </c>
      <c r="G312">
        <v>2</v>
      </c>
      <c r="H312" s="109" t="s">
        <v>1486</v>
      </c>
      <c r="I312">
        <v>14988615</v>
      </c>
      <c r="M312">
        <v>15</v>
      </c>
      <c r="N312" t="str">
        <v>MICURA</v>
      </c>
      <c r="O312" t="str">
        <v>QUADRI TAJUDEEN (MIC)</v>
      </c>
      <c r="P312" s="31">
        <v>44874</v>
      </c>
      <c r="Q312" s="40">
        <v>6.6747685185185188E-2</v>
      </c>
      <c r="AR312">
        <v>52</v>
      </c>
      <c r="AS312" t="str">
        <v>ENGINEERING</v>
      </c>
      <c r="AT312" t="str">
        <v>JOSHUA BABATUNDE</v>
      </c>
      <c r="AU312" s="31">
        <v>44868</v>
      </c>
      <c r="AV312" s="40">
        <v>0.27565972222222224</v>
      </c>
      <c r="BW312">
        <v>283</v>
      </c>
      <c r="BX312" t="str">
        <v>CONTRACTOR</v>
      </c>
      <c r="BY312" t="str">
        <v>AZEEZ RASAQ O.(FLT)</v>
      </c>
      <c r="BZ312" s="31">
        <v>44867</v>
      </c>
      <c r="CA312" s="40">
        <v>0.53292824074074074</v>
      </c>
      <c r="DB312">
        <v>443</v>
      </c>
      <c r="DC312" t="str">
        <v>MICURA</v>
      </c>
      <c r="DD312" t="str">
        <v>OMOGBAI SAHEED (MIC)</v>
      </c>
      <c r="DE312" s="31">
        <v>44867</v>
      </c>
      <c r="DF312" s="40">
        <v>0.77957175925925926</v>
      </c>
    </row>
    <row r="313" spans="1:110" x14ac:dyDescent="0.25">
      <c r="A313" s="109" t="s">
        <v>1227</v>
      </c>
      <c r="B313">
        <v>312</v>
      </c>
      <c r="C313" s="109" t="s">
        <v>54</v>
      </c>
      <c r="D313" s="109" t="s">
        <v>530</v>
      </c>
      <c r="E313" s="94">
        <v>44866</v>
      </c>
      <c r="F313" s="174">
        <v>0.53981481481481486</v>
      </c>
      <c r="G313">
        <v>2</v>
      </c>
      <c r="H313" s="109" t="s">
        <v>531</v>
      </c>
      <c r="I313">
        <v>6699761</v>
      </c>
      <c r="M313">
        <v>16</v>
      </c>
      <c r="N313" t="str">
        <v>ENGINEERING</v>
      </c>
      <c r="O313" t="str">
        <v>AYANLERE FEMI (ENGR)</v>
      </c>
      <c r="P313" s="31">
        <v>44874</v>
      </c>
      <c r="Q313" s="40">
        <v>6.6817129629629629E-2</v>
      </c>
      <c r="AR313">
        <v>53</v>
      </c>
      <c r="AS313" t="str">
        <v>OPERATIONS</v>
      </c>
      <c r="AT313" t="str">
        <v>OMOVIRO ANDREW (MIC)</v>
      </c>
      <c r="AU313" s="31">
        <v>44868</v>
      </c>
      <c r="AV313" s="40">
        <v>0.27615740740740741</v>
      </c>
      <c r="BW313">
        <v>284</v>
      </c>
      <c r="BX313" t="str">
        <v>MICURA</v>
      </c>
      <c r="BY313" t="str">
        <v>DIOBINMA OSCAR (MIC)</v>
      </c>
      <c r="BZ313" s="31">
        <v>44867</v>
      </c>
      <c r="CA313" s="40">
        <v>0.53491898148148154</v>
      </c>
      <c r="DB313">
        <v>444</v>
      </c>
      <c r="DC313" t="str">
        <v>MICURA</v>
      </c>
      <c r="DD313" t="str">
        <v>ISAAC JOHN (MIC)</v>
      </c>
      <c r="DE313" s="31">
        <v>44867</v>
      </c>
      <c r="DF313" s="40">
        <v>0.77973379629629624</v>
      </c>
    </row>
    <row r="314" spans="1:110" x14ac:dyDescent="0.25">
      <c r="A314" s="109" t="s">
        <v>1227</v>
      </c>
      <c r="B314">
        <v>313</v>
      </c>
      <c r="C314" s="109" t="s">
        <v>54</v>
      </c>
      <c r="D314" s="109" t="s">
        <v>1487</v>
      </c>
      <c r="E314" s="94">
        <v>44866</v>
      </c>
      <c r="F314" s="174">
        <v>0.54002314814814811</v>
      </c>
      <c r="G314">
        <v>2</v>
      </c>
      <c r="H314" s="109" t="s">
        <v>1488</v>
      </c>
      <c r="I314">
        <v>2051547</v>
      </c>
      <c r="M314">
        <v>17</v>
      </c>
      <c r="N314" t="str">
        <v>ENGINEERING</v>
      </c>
      <c r="O314" t="str">
        <v>JOSHUA BABATUNDE</v>
      </c>
      <c r="P314" s="31">
        <v>44874</v>
      </c>
      <c r="Q314" s="40">
        <v>0.2472337962962963</v>
      </c>
      <c r="AR314">
        <v>54</v>
      </c>
      <c r="AS314" t="str">
        <v>MICURA</v>
      </c>
      <c r="AT314" t="str">
        <v>GODSPOWER OSSAI (MIC)</v>
      </c>
      <c r="AU314" s="31">
        <v>44868</v>
      </c>
      <c r="AV314" s="40">
        <v>0.2762384259259259</v>
      </c>
      <c r="BW314">
        <v>285</v>
      </c>
      <c r="BX314" t="str">
        <v>MANAGEMENT</v>
      </c>
      <c r="BY314" t="str">
        <v>BIOSAH MELVIN (MNGT)</v>
      </c>
      <c r="BZ314" s="31">
        <v>44867</v>
      </c>
      <c r="CA314" s="40">
        <v>0.54160879629629632</v>
      </c>
      <c r="DB314">
        <v>445</v>
      </c>
      <c r="DC314" t="str">
        <v>MICURA</v>
      </c>
      <c r="DD314" t="str">
        <v>GECHA VICTOR T. (MIC)</v>
      </c>
      <c r="DE314" s="31">
        <v>44867</v>
      </c>
      <c r="DF314" s="40">
        <v>0.77976851851851847</v>
      </c>
    </row>
    <row r="315" spans="1:110" x14ac:dyDescent="0.25">
      <c r="A315" s="109" t="s">
        <v>1227</v>
      </c>
      <c r="B315">
        <v>314</v>
      </c>
      <c r="C315" s="109" t="s">
        <v>52</v>
      </c>
      <c r="D315" s="109" t="s">
        <v>1489</v>
      </c>
      <c r="E315" s="94">
        <v>44866</v>
      </c>
      <c r="F315" s="174">
        <v>0.54256944444444444</v>
      </c>
      <c r="G315">
        <v>2</v>
      </c>
      <c r="H315" s="109" t="s">
        <v>1490</v>
      </c>
      <c r="I315">
        <v>5281335</v>
      </c>
      <c r="M315">
        <v>18</v>
      </c>
      <c r="N315" t="str">
        <v>MICURA</v>
      </c>
      <c r="O315" t="str">
        <v>DAMILOLA OGUNBAMERU(MIC</v>
      </c>
      <c r="P315" s="31">
        <v>44874</v>
      </c>
      <c r="Q315" s="40">
        <v>0.24730324074074075</v>
      </c>
      <c r="AR315">
        <v>55</v>
      </c>
      <c r="AS315" t="str">
        <v>MICURA</v>
      </c>
      <c r="AT315" t="str">
        <v>AMATA BENJAMIN (MIC)</v>
      </c>
      <c r="AU315" s="31">
        <v>44868</v>
      </c>
      <c r="AV315" s="40">
        <v>0.27631944444444445</v>
      </c>
      <c r="BW315">
        <v>286</v>
      </c>
      <c r="BX315" t="str">
        <v>MICURA</v>
      </c>
      <c r="BY315" t="str">
        <v>ALEX UBOCHI (MIC)</v>
      </c>
      <c r="BZ315" s="31">
        <v>44867</v>
      </c>
      <c r="CA315" s="40">
        <v>0.54298611111111106</v>
      </c>
      <c r="DB315">
        <v>446</v>
      </c>
      <c r="DC315" t="str">
        <v>GATE OPS</v>
      </c>
      <c r="DD315" t="str">
        <v>LAWAL ADEYEMI (GATE)</v>
      </c>
      <c r="DE315" s="31">
        <v>44867</v>
      </c>
      <c r="DF315" s="40">
        <v>0.78003472222222225</v>
      </c>
    </row>
    <row r="316" spans="1:110" x14ac:dyDescent="0.25">
      <c r="A316" s="109" t="s">
        <v>1227</v>
      </c>
      <c r="B316">
        <v>315</v>
      </c>
      <c r="C316" s="109" t="s">
        <v>52</v>
      </c>
      <c r="D316" s="109" t="s">
        <v>1262</v>
      </c>
      <c r="E316" s="94">
        <v>44866</v>
      </c>
      <c r="F316" s="174">
        <v>0.54942129629629632</v>
      </c>
      <c r="G316">
        <v>2</v>
      </c>
      <c r="H316" s="109" t="s">
        <v>1263</v>
      </c>
      <c r="I316">
        <v>5272682</v>
      </c>
      <c r="M316">
        <v>19</v>
      </c>
      <c r="N316" t="str">
        <v>MICURA</v>
      </c>
      <c r="O316" t="str">
        <v>ADESOKAN OLALEKAN  (MIC)</v>
      </c>
      <c r="P316" s="31">
        <v>44874</v>
      </c>
      <c r="Q316" s="40">
        <v>0.2475</v>
      </c>
      <c r="AR316">
        <v>56</v>
      </c>
      <c r="AS316" t="str">
        <v>ENGINEERING</v>
      </c>
      <c r="AT316" t="str">
        <v>AWOYELE OLAYINKA (ENGR)</v>
      </c>
      <c r="AU316" s="31">
        <v>44868</v>
      </c>
      <c r="AV316" s="40">
        <v>0.27729166666666666</v>
      </c>
      <c r="BW316">
        <v>287</v>
      </c>
      <c r="BX316" t="str">
        <v>ENGINEERING</v>
      </c>
      <c r="BY316" t="str">
        <v>QUADRI OLAWALE (ENGR)</v>
      </c>
      <c r="BZ316" s="31">
        <v>44867</v>
      </c>
      <c r="CA316" s="40">
        <v>0.54306712962962966</v>
      </c>
      <c r="DB316">
        <v>447</v>
      </c>
      <c r="DC316" t="str">
        <v>OPERATIONS</v>
      </c>
      <c r="DD316" t="str">
        <v>OGUNDIMU ABIODUN S. (OP</v>
      </c>
      <c r="DE316" s="31">
        <v>44867</v>
      </c>
      <c r="DF316" s="40">
        <v>0.78010416666666671</v>
      </c>
    </row>
    <row r="317" spans="1:110" x14ac:dyDescent="0.25">
      <c r="A317" s="109" t="s">
        <v>1227</v>
      </c>
      <c r="B317">
        <v>316</v>
      </c>
      <c r="C317" s="109" t="s">
        <v>52</v>
      </c>
      <c r="D317" s="109" t="s">
        <v>1330</v>
      </c>
      <c r="E317" s="94">
        <v>44866</v>
      </c>
      <c r="F317" s="174">
        <v>0.54958333333333331</v>
      </c>
      <c r="G317">
        <v>2</v>
      </c>
      <c r="H317" s="109" t="s">
        <v>1331</v>
      </c>
      <c r="I317">
        <v>3685301</v>
      </c>
      <c r="M317">
        <v>20</v>
      </c>
      <c r="N317" t="str">
        <v>ENGINEERING</v>
      </c>
      <c r="O317" t="str">
        <v>ENOMA GODWIN O (ENGR)</v>
      </c>
      <c r="P317" s="31">
        <v>44874</v>
      </c>
      <c r="Q317" s="40">
        <v>0.24759259259259259</v>
      </c>
      <c r="AR317">
        <v>57</v>
      </c>
      <c r="AS317" t="str">
        <v>MICURA</v>
      </c>
      <c r="AT317" t="str">
        <v>ODEBODE OLUSHOLA (MIC)</v>
      </c>
      <c r="AU317" s="31">
        <v>44868</v>
      </c>
      <c r="AV317" s="40">
        <v>0.27739583333333334</v>
      </c>
      <c r="BW317">
        <v>288</v>
      </c>
      <c r="BX317" t="str">
        <v>OPERATIONS</v>
      </c>
      <c r="BY317" t="str">
        <v>RASHEED OLOMODA (OPS)</v>
      </c>
      <c r="BZ317" s="31">
        <v>44867</v>
      </c>
      <c r="CA317" s="40">
        <v>0.54787037037037034</v>
      </c>
      <c r="DB317">
        <v>448</v>
      </c>
      <c r="DC317" t="str">
        <v>CONTRACTOR</v>
      </c>
      <c r="DD317" t="str">
        <v>AUGUSTINE OSITA (EMERALD</v>
      </c>
      <c r="DE317" s="31">
        <v>44867</v>
      </c>
      <c r="DF317" s="40">
        <v>0.78131944444444446</v>
      </c>
    </row>
    <row r="318" spans="1:110" x14ac:dyDescent="0.25">
      <c r="A318" s="109" t="s">
        <v>1227</v>
      </c>
      <c r="B318">
        <v>317</v>
      </c>
      <c r="C318" s="109" t="s">
        <v>54</v>
      </c>
      <c r="D318" s="109" t="s">
        <v>436</v>
      </c>
      <c r="E318" s="94">
        <v>44866</v>
      </c>
      <c r="F318" s="174">
        <v>0.55085648148148147</v>
      </c>
      <c r="G318">
        <v>2</v>
      </c>
      <c r="H318" s="109" t="s">
        <v>437</v>
      </c>
      <c r="I318">
        <v>3686961</v>
      </c>
      <c r="M318">
        <v>21</v>
      </c>
      <c r="N318" t="str">
        <v>ENGINEERING</v>
      </c>
      <c r="O318" t="str">
        <v>AWOYELE OLAYINKA (ENGR)</v>
      </c>
      <c r="P318" s="31">
        <v>44874</v>
      </c>
      <c r="Q318" s="40">
        <v>0.24767361111111111</v>
      </c>
      <c r="AR318">
        <v>58</v>
      </c>
      <c r="AS318" t="str">
        <v>MICURA</v>
      </c>
      <c r="AT318" t="str">
        <v>ADESOKAN OLALEKAN  (MIC)</v>
      </c>
      <c r="AU318" s="31">
        <v>44868</v>
      </c>
      <c r="AV318" s="40">
        <v>0.2774652777777778</v>
      </c>
      <c r="BW318">
        <v>289</v>
      </c>
      <c r="BX318" t="str">
        <v>MICURA</v>
      </c>
      <c r="BY318" t="str">
        <v>YAHAYA DANLADI (MIC)</v>
      </c>
      <c r="BZ318" s="31">
        <v>44867</v>
      </c>
      <c r="CA318" s="40">
        <v>0.54994212962962963</v>
      </c>
      <c r="DB318">
        <v>449</v>
      </c>
      <c r="DC318" t="str">
        <v>OPERATIONS</v>
      </c>
      <c r="DD318" t="str">
        <v>EKPE UDO ANDY (OPS)</v>
      </c>
      <c r="DE318" s="31">
        <v>44867</v>
      </c>
      <c r="DF318" s="40">
        <v>0.78527777777777774</v>
      </c>
    </row>
    <row r="319" spans="1:110" x14ac:dyDescent="0.25">
      <c r="A319" s="109" t="s">
        <v>1227</v>
      </c>
      <c r="B319">
        <v>318</v>
      </c>
      <c r="C319" s="109" t="s">
        <v>53</v>
      </c>
      <c r="D319" s="109" t="s">
        <v>1286</v>
      </c>
      <c r="E319" s="94">
        <v>44866</v>
      </c>
      <c r="F319" s="174">
        <v>0.55501157407407409</v>
      </c>
      <c r="G319">
        <v>2</v>
      </c>
      <c r="H319" s="109" t="s">
        <v>1287</v>
      </c>
      <c r="I319"/>
      <c r="M319">
        <v>22</v>
      </c>
      <c r="N319" t="str">
        <v>MICURA</v>
      </c>
      <c r="O319" t="str">
        <v>ODETAYO FEMI (MIC)</v>
      </c>
      <c r="P319" s="31">
        <v>44874</v>
      </c>
      <c r="Q319" s="40">
        <v>0.24781249999999999</v>
      </c>
      <c r="AR319">
        <v>59</v>
      </c>
      <c r="AS319" t="str">
        <v>ENGINEERING</v>
      </c>
      <c r="AT319" t="str">
        <v>OLADIPO TAJUDEEN (ENGR)</v>
      </c>
      <c r="AU319" s="31">
        <v>44868</v>
      </c>
      <c r="AV319" s="40">
        <v>0.27762731481481484</v>
      </c>
      <c r="BW319">
        <v>290</v>
      </c>
      <c r="BX319" t="str">
        <v>ENGINEERING</v>
      </c>
      <c r="BY319" t="str">
        <v>CHRISTIAN NDUBUEZE</v>
      </c>
      <c r="BZ319" s="31">
        <v>44867</v>
      </c>
      <c r="CA319" s="40">
        <v>0.55166666666666664</v>
      </c>
      <c r="DB319">
        <v>450</v>
      </c>
      <c r="DC319" t="str">
        <v>OPERATIONS</v>
      </c>
      <c r="DD319" t="str">
        <v>IDEM GEORGE (OPS)</v>
      </c>
      <c r="DE319" s="31">
        <v>44867</v>
      </c>
      <c r="DF319" s="40">
        <v>0.78615740740740736</v>
      </c>
    </row>
    <row r="320" spans="1:110" x14ac:dyDescent="0.25">
      <c r="A320" s="109" t="s">
        <v>1227</v>
      </c>
      <c r="B320">
        <v>319</v>
      </c>
      <c r="C320" s="109" t="s">
        <v>52</v>
      </c>
      <c r="D320" s="109" t="s">
        <v>1491</v>
      </c>
      <c r="E320" s="94">
        <v>44866</v>
      </c>
      <c r="F320" s="174">
        <v>0.55549768518518516</v>
      </c>
      <c r="G320">
        <v>2</v>
      </c>
      <c r="H320" s="109" t="s">
        <v>1492</v>
      </c>
      <c r="I320">
        <v>14992577</v>
      </c>
      <c r="M320">
        <v>23</v>
      </c>
      <c r="N320" t="str">
        <v>MICURA</v>
      </c>
      <c r="O320" t="str">
        <v>UKA FREDRICK U.(MIC)</v>
      </c>
      <c r="P320" s="31">
        <v>44874</v>
      </c>
      <c r="Q320" s="40">
        <v>0.24788194444444445</v>
      </c>
      <c r="AR320">
        <v>60</v>
      </c>
      <c r="AS320" t="str">
        <v>OPERATIONS</v>
      </c>
      <c r="AT320" t="str">
        <v>ZAKKA MATHIAS (OPS)</v>
      </c>
      <c r="AU320" s="31">
        <v>44868</v>
      </c>
      <c r="AV320" s="40">
        <v>0.27767361111111111</v>
      </c>
      <c r="BW320">
        <v>291</v>
      </c>
      <c r="BX320" t="str">
        <v>OPERATIONS</v>
      </c>
      <c r="BY320" t="str">
        <v>OMARAYE OMONIGHO (OPS)</v>
      </c>
      <c r="BZ320" s="31">
        <v>44867</v>
      </c>
      <c r="CA320" s="40">
        <v>0.55180555555555555</v>
      </c>
      <c r="DB320">
        <v>451</v>
      </c>
      <c r="DC320" t="str">
        <v>GATE OPS</v>
      </c>
      <c r="DD320" t="str">
        <v>UZOMA MARVELOUS</v>
      </c>
      <c r="DE320" s="31">
        <v>44867</v>
      </c>
      <c r="DF320" s="40">
        <v>0.78621527777777778</v>
      </c>
    </row>
    <row r="321" spans="1:110" x14ac:dyDescent="0.25">
      <c r="A321" s="109" t="s">
        <v>1227</v>
      </c>
      <c r="B321">
        <v>320</v>
      </c>
      <c r="C321" s="109" t="s">
        <v>53</v>
      </c>
      <c r="D321" s="109" t="s">
        <v>1493</v>
      </c>
      <c r="E321" s="94">
        <v>44866</v>
      </c>
      <c r="F321" s="174">
        <v>0.55561342592592589</v>
      </c>
      <c r="G321">
        <v>2</v>
      </c>
      <c r="H321" s="109" t="s">
        <v>1494</v>
      </c>
      <c r="I321"/>
      <c r="M321">
        <v>24</v>
      </c>
      <c r="N321" t="str">
        <v>MICURA</v>
      </c>
      <c r="O321" t="str">
        <v>IDOWU JAMIU (MIC)</v>
      </c>
      <c r="P321" s="31">
        <v>44874</v>
      </c>
      <c r="Q321" s="40">
        <v>0.24793981481481481</v>
      </c>
      <c r="AR321">
        <v>61</v>
      </c>
      <c r="AS321" t="str">
        <v>OPERATIONS</v>
      </c>
      <c r="AT321" t="str">
        <v>THANKGOD OMOROHWOVO (OP</v>
      </c>
      <c r="AU321" s="31">
        <v>44868</v>
      </c>
      <c r="AV321" s="40">
        <v>0.27806712962962965</v>
      </c>
      <c r="BW321">
        <v>292</v>
      </c>
      <c r="BX321" t="str">
        <v>OPERATIONS</v>
      </c>
      <c r="BY321" t="str">
        <v>UGOCHUKWU IBENEMEH (OPS</v>
      </c>
      <c r="BZ321" s="31">
        <v>44867</v>
      </c>
      <c r="CA321" s="40">
        <v>0.55493055555555559</v>
      </c>
      <c r="DB321">
        <v>452</v>
      </c>
      <c r="DC321" t="str">
        <v>GATE OPS</v>
      </c>
      <c r="DD321" t="str">
        <v>UMEUWA IFEANYI (GATE)</v>
      </c>
      <c r="DE321" s="31">
        <v>44867</v>
      </c>
      <c r="DF321" s="40">
        <v>0.78627314814814819</v>
      </c>
    </row>
    <row r="322" spans="1:110" x14ac:dyDescent="0.25">
      <c r="A322" s="109" t="s">
        <v>1227</v>
      </c>
      <c r="B322">
        <v>321</v>
      </c>
      <c r="C322" s="109" t="s">
        <v>53</v>
      </c>
      <c r="D322" s="109" t="s">
        <v>1495</v>
      </c>
      <c r="E322" s="94">
        <v>44866</v>
      </c>
      <c r="F322" s="174">
        <v>0.5569560185185185</v>
      </c>
      <c r="G322">
        <v>2</v>
      </c>
      <c r="H322" s="109" t="s">
        <v>1496</v>
      </c>
      <c r="I322"/>
      <c r="M322">
        <v>25</v>
      </c>
      <c r="N322" t="str">
        <v>OPERATIONS</v>
      </c>
      <c r="O322" t="str">
        <v>IDEMOH I. JOHN (OPS)</v>
      </c>
      <c r="P322" s="31">
        <v>44874</v>
      </c>
      <c r="Q322" s="40">
        <v>0.24807870370370369</v>
      </c>
      <c r="AR322">
        <v>62</v>
      </c>
      <c r="AS322" t="str">
        <v>OPERATIONS</v>
      </c>
      <c r="AT322" t="str">
        <v>BRAIMAH STANLEY (OPS)</v>
      </c>
      <c r="AU322" s="31">
        <v>44868</v>
      </c>
      <c r="AV322" s="40">
        <v>0.27813657407407405</v>
      </c>
      <c r="BW322">
        <v>293</v>
      </c>
      <c r="BX322" t="str">
        <v>OPERATIONS</v>
      </c>
      <c r="BY322" t="str">
        <v>CHRISTOPHER OGBEKHIU(OP</v>
      </c>
      <c r="BZ322" s="31">
        <v>44867</v>
      </c>
      <c r="CA322" s="40">
        <v>0.55510416666666662</v>
      </c>
      <c r="DB322">
        <v>453</v>
      </c>
      <c r="DC322" t="str">
        <v>GATE OPS</v>
      </c>
      <c r="DD322" t="str">
        <v>YUNUSA MAMUD IKOOJO(GATE</v>
      </c>
      <c r="DE322" s="31">
        <v>44867</v>
      </c>
      <c r="DF322" s="40">
        <v>0.78636574074074073</v>
      </c>
    </row>
    <row r="323" spans="1:110" x14ac:dyDescent="0.25">
      <c r="A323" s="109" t="s">
        <v>1227</v>
      </c>
      <c r="B323">
        <v>322</v>
      </c>
      <c r="C323" s="109" t="s">
        <v>52</v>
      </c>
      <c r="D323" s="109" t="s">
        <v>1497</v>
      </c>
      <c r="E323" s="94">
        <v>44866</v>
      </c>
      <c r="F323" s="174">
        <v>0.55819444444444444</v>
      </c>
      <c r="G323">
        <v>2</v>
      </c>
      <c r="H323" s="109" t="s">
        <v>1498</v>
      </c>
      <c r="I323">
        <v>5479014</v>
      </c>
      <c r="M323">
        <v>26</v>
      </c>
      <c r="N323" t="str">
        <v>OPERATIONS</v>
      </c>
      <c r="O323" t="str">
        <v>BAKARE ADEKUNLE (OPS)</v>
      </c>
      <c r="P323" s="31">
        <v>44874</v>
      </c>
      <c r="Q323" s="40">
        <v>0.24854166666666666</v>
      </c>
      <c r="AR323">
        <v>63</v>
      </c>
      <c r="AS323" t="str">
        <v>MICURA</v>
      </c>
      <c r="AT323" t="str">
        <v>CHINEDU VICTOR (MIC)</v>
      </c>
      <c r="AU323" s="31">
        <v>44868</v>
      </c>
      <c r="AV323" s="40">
        <v>0.27833333333333332</v>
      </c>
      <c r="BW323">
        <v>294</v>
      </c>
      <c r="BX323" t="str">
        <v>OPERATIONS</v>
      </c>
      <c r="BY323" t="str">
        <v>ABIOLA ADEJARE T. (OPS)</v>
      </c>
      <c r="BZ323" s="31">
        <v>44867</v>
      </c>
      <c r="CA323" s="40">
        <v>0.555150462962963</v>
      </c>
      <c r="DB323">
        <v>454</v>
      </c>
      <c r="DC323" t="str">
        <v>OPERATIONS</v>
      </c>
      <c r="DD323" t="str">
        <v>EZENWATA KINGSLEY (OPS)</v>
      </c>
      <c r="DE323" s="31">
        <v>44867</v>
      </c>
      <c r="DF323" s="40">
        <v>0.78815972222222219</v>
      </c>
    </row>
    <row r="324" spans="1:110" x14ac:dyDescent="0.25">
      <c r="A324" s="109" t="s">
        <v>1227</v>
      </c>
      <c r="B324">
        <v>323</v>
      </c>
      <c r="C324" s="109" t="s">
        <v>53</v>
      </c>
      <c r="D324" s="109" t="s">
        <v>1499</v>
      </c>
      <c r="E324" s="94">
        <v>44866</v>
      </c>
      <c r="F324" s="174">
        <v>0.55880787037037039</v>
      </c>
      <c r="G324">
        <v>2</v>
      </c>
      <c r="H324" s="109" t="s">
        <v>1500</v>
      </c>
      <c r="I324"/>
      <c r="M324">
        <v>27</v>
      </c>
      <c r="N324" t="str">
        <v>MICURA</v>
      </c>
      <c r="O324" t="str">
        <v>ADEBIYI ADEBOWALE (MIC)</v>
      </c>
      <c r="P324" s="31">
        <v>44874</v>
      </c>
      <c r="Q324" s="40">
        <v>0.24861111111111112</v>
      </c>
      <c r="AR324">
        <v>64</v>
      </c>
      <c r="AS324" t="str">
        <v>ENGINEERING</v>
      </c>
      <c r="AT324" t="str">
        <v>OGBONNA ONYEANWUSI (ENG</v>
      </c>
      <c r="AU324" s="31">
        <v>44868</v>
      </c>
      <c r="AV324" s="40">
        <v>0.27839120370370368</v>
      </c>
      <c r="BW324">
        <v>295</v>
      </c>
      <c r="BX324" t="str">
        <v>MICURA</v>
      </c>
      <c r="BY324" t="str">
        <v>HAMIDU UMAR (MIC)</v>
      </c>
      <c r="BZ324" s="31">
        <v>44867</v>
      </c>
      <c r="CA324" s="40">
        <v>0.55556712962962962</v>
      </c>
      <c r="DB324">
        <v>455</v>
      </c>
      <c r="DC324" t="str">
        <v>ENGINEERING</v>
      </c>
      <c r="DD324" t="str">
        <v>OGUNLEYE PETER (ENG)</v>
      </c>
      <c r="DE324" s="31">
        <v>44867</v>
      </c>
      <c r="DF324" s="40">
        <v>0.78944444444444439</v>
      </c>
    </row>
    <row r="325" spans="1:110" x14ac:dyDescent="0.25">
      <c r="A325" s="109" t="s">
        <v>1227</v>
      </c>
      <c r="B325">
        <v>324</v>
      </c>
      <c r="C325" s="109" t="s">
        <v>52</v>
      </c>
      <c r="D325" s="109" t="s">
        <v>224</v>
      </c>
      <c r="E325" s="94">
        <v>44866</v>
      </c>
      <c r="F325" s="174">
        <v>0.55989583333333337</v>
      </c>
      <c r="G325">
        <v>2</v>
      </c>
      <c r="H325" s="109" t="s">
        <v>225</v>
      </c>
      <c r="I325">
        <v>14934569</v>
      </c>
      <c r="M325">
        <v>28</v>
      </c>
      <c r="N325" t="str">
        <v>OPERATIONS</v>
      </c>
      <c r="O325" t="str">
        <v>KAZEEM OLAIDE (OPS)</v>
      </c>
      <c r="P325" s="31">
        <v>44874</v>
      </c>
      <c r="Q325" s="40">
        <v>0.24898148148148147</v>
      </c>
      <c r="AR325">
        <v>65</v>
      </c>
      <c r="AS325" t="str">
        <v>MICURA</v>
      </c>
      <c r="AT325" t="str">
        <v>ABBEY GBENGA (MIC)</v>
      </c>
      <c r="AU325" s="31">
        <v>44868</v>
      </c>
      <c r="AV325" s="40">
        <v>0.27848379629629627</v>
      </c>
      <c r="BW325">
        <v>296</v>
      </c>
      <c r="BX325" t="str">
        <v>OPERATIONS</v>
      </c>
      <c r="BY325" t="str">
        <v>OWOLABI OLUROPO A .(OPS</v>
      </c>
      <c r="BZ325" s="31">
        <v>44867</v>
      </c>
      <c r="CA325" s="40">
        <v>0.55578703703703702</v>
      </c>
      <c r="DB325">
        <v>456</v>
      </c>
      <c r="DC325" t="str">
        <v>CONTRACTOR</v>
      </c>
      <c r="DD325" t="str">
        <v>EHICHOYA JULIUS O. (EMR)</v>
      </c>
      <c r="DE325" s="31">
        <v>44867</v>
      </c>
      <c r="DF325" s="40">
        <v>0.78995370370370366</v>
      </c>
    </row>
    <row r="326" spans="1:110" x14ac:dyDescent="0.25">
      <c r="A326" s="109" t="s">
        <v>1227</v>
      </c>
      <c r="B326">
        <v>325</v>
      </c>
      <c r="C326" s="109" t="s">
        <v>52</v>
      </c>
      <c r="D326" s="109" t="s">
        <v>216</v>
      </c>
      <c r="E326" s="94">
        <v>44866</v>
      </c>
      <c r="F326" s="174">
        <v>0.56406250000000002</v>
      </c>
      <c r="G326">
        <v>2</v>
      </c>
      <c r="H326" s="109" t="s">
        <v>217</v>
      </c>
      <c r="I326">
        <v>3415654</v>
      </c>
      <c r="M326">
        <v>29</v>
      </c>
      <c r="N326" t="str">
        <v>MICURA</v>
      </c>
      <c r="O326" t="str">
        <v>RICHARD AMAEZE (MIC)</v>
      </c>
      <c r="P326" s="31">
        <v>44874</v>
      </c>
      <c r="Q326" s="40">
        <v>0.24905092592592593</v>
      </c>
      <c r="AR326">
        <v>66</v>
      </c>
      <c r="AS326" t="str">
        <v>MICURA</v>
      </c>
      <c r="AT326" t="str">
        <v>ILESANMI SUNDAY (MIC)</v>
      </c>
      <c r="AU326" s="31">
        <v>44868</v>
      </c>
      <c r="AV326" s="40">
        <v>0.27854166666666669</v>
      </c>
      <c r="BW326">
        <v>297</v>
      </c>
      <c r="BX326" t="str">
        <v>MICURA</v>
      </c>
      <c r="BY326" t="str">
        <v>JOHN DUNIYAN (MIC)</v>
      </c>
      <c r="BZ326" s="31">
        <v>44867</v>
      </c>
      <c r="CA326" s="40">
        <v>0.55710648148148145</v>
      </c>
      <c r="DB326">
        <v>457</v>
      </c>
      <c r="DC326" t="str">
        <v>OPERATIONS</v>
      </c>
      <c r="DD326" t="str">
        <v>OMOWARE ELIJAH (OPS)</v>
      </c>
      <c r="DE326" s="31">
        <v>44867</v>
      </c>
      <c r="DF326" s="40">
        <v>0.79129629629629628</v>
      </c>
    </row>
    <row r="327" spans="1:110" x14ac:dyDescent="0.25">
      <c r="A327" s="109" t="s">
        <v>1227</v>
      </c>
      <c r="B327">
        <v>326</v>
      </c>
      <c r="C327" s="109" t="s">
        <v>53</v>
      </c>
      <c r="D327" s="109" t="s">
        <v>1501</v>
      </c>
      <c r="E327" s="94">
        <v>44866</v>
      </c>
      <c r="F327" s="174">
        <v>0.58020833333333333</v>
      </c>
      <c r="G327">
        <v>2</v>
      </c>
      <c r="H327" s="109" t="s">
        <v>1502</v>
      </c>
      <c r="I327">
        <v>2736654</v>
      </c>
      <c r="M327">
        <v>30</v>
      </c>
      <c r="N327" t="str">
        <v>MICURA</v>
      </c>
      <c r="O327" t="str">
        <v>LAWAL YEKINI (MIC)</v>
      </c>
      <c r="P327" s="31">
        <v>44874</v>
      </c>
      <c r="Q327" s="40">
        <v>0.24912037037037038</v>
      </c>
      <c r="AR327">
        <v>67</v>
      </c>
      <c r="AS327" t="str">
        <v>MICURA</v>
      </c>
      <c r="AT327" t="str">
        <v>CHARLES OFILI (MIC)</v>
      </c>
      <c r="AU327" s="31">
        <v>44868</v>
      </c>
      <c r="AV327" s="40">
        <v>0.27859953703703705</v>
      </c>
      <c r="BW327">
        <v>298</v>
      </c>
      <c r="BX327" t="str">
        <v>MICURA</v>
      </c>
      <c r="BY327" t="str">
        <v>ADENIYI ADELEKE (MIC)</v>
      </c>
      <c r="BZ327" s="31">
        <v>44867</v>
      </c>
      <c r="CA327" s="40">
        <v>0.5581018518518519</v>
      </c>
      <c r="DB327">
        <v>458</v>
      </c>
      <c r="DC327" t="str">
        <v>MICURA</v>
      </c>
      <c r="DD327" t="str">
        <v>SAMSON APEH (MIC)</v>
      </c>
      <c r="DE327" s="31">
        <v>44867</v>
      </c>
      <c r="DF327" s="40">
        <v>0.79231481481481481</v>
      </c>
    </row>
    <row r="328" spans="1:110" x14ac:dyDescent="0.25">
      <c r="A328" s="109" t="s">
        <v>1227</v>
      </c>
      <c r="B328">
        <v>327</v>
      </c>
      <c r="C328" s="109" t="s">
        <v>53</v>
      </c>
      <c r="D328" s="109" t="s">
        <v>1503</v>
      </c>
      <c r="E328" s="94">
        <v>44866</v>
      </c>
      <c r="F328" s="174">
        <v>0.58025462962962959</v>
      </c>
      <c r="G328">
        <v>2</v>
      </c>
      <c r="H328" s="109" t="s">
        <v>1504</v>
      </c>
      <c r="I328">
        <v>5449089</v>
      </c>
      <c r="M328">
        <v>31</v>
      </c>
      <c r="N328" t="str">
        <v>ENGINEERING</v>
      </c>
      <c r="O328" t="str">
        <v>EBO KEHINDE (ENGR)</v>
      </c>
      <c r="P328" s="31">
        <v>44874</v>
      </c>
      <c r="Q328" s="40">
        <v>0.2492824074074074</v>
      </c>
      <c r="AR328">
        <v>68</v>
      </c>
      <c r="AS328" t="str">
        <v>MICURA</v>
      </c>
      <c r="AT328" t="str">
        <v>KOWOPE OLUWAFEMI (MIC)</v>
      </c>
      <c r="AU328" s="31">
        <v>44868</v>
      </c>
      <c r="AV328" s="40">
        <v>0.27899305555555554</v>
      </c>
      <c r="BW328">
        <v>299</v>
      </c>
      <c r="BX328" t="str">
        <v>MICURA</v>
      </c>
      <c r="BY328" t="str">
        <v>SHAKIRU RAJI (MIC)</v>
      </c>
      <c r="BZ328" s="31">
        <v>44867</v>
      </c>
      <c r="CA328" s="40">
        <v>0.55902777777777779</v>
      </c>
      <c r="DB328">
        <v>459</v>
      </c>
      <c r="DC328" t="str">
        <v>MICURA</v>
      </c>
      <c r="DD328" t="str">
        <v>ODETAYO FEMI (MIC)</v>
      </c>
      <c r="DE328" s="31">
        <v>44867</v>
      </c>
      <c r="DF328" s="40">
        <v>0.79298611111111106</v>
      </c>
    </row>
    <row r="329" spans="1:110" x14ac:dyDescent="0.25">
      <c r="A329" s="109" t="s">
        <v>1227</v>
      </c>
      <c r="B329">
        <v>328</v>
      </c>
      <c r="C329" s="109" t="s">
        <v>52</v>
      </c>
      <c r="D329" s="109" t="s">
        <v>1505</v>
      </c>
      <c r="E329" s="94">
        <v>44866</v>
      </c>
      <c r="F329" s="174">
        <v>0.58031250000000001</v>
      </c>
      <c r="G329">
        <v>2</v>
      </c>
      <c r="H329" s="109" t="s">
        <v>1506</v>
      </c>
      <c r="I329"/>
      <c r="M329">
        <v>32</v>
      </c>
      <c r="N329" t="str">
        <v>OPERATIONS</v>
      </c>
      <c r="O329" t="str">
        <v>IGBINOBA FREDERICK. (OP</v>
      </c>
      <c r="P329" s="31">
        <v>44874</v>
      </c>
      <c r="Q329" s="40">
        <v>0.24935185185185185</v>
      </c>
      <c r="AR329">
        <v>69</v>
      </c>
      <c r="AS329" t="str">
        <v>MICURA</v>
      </c>
      <c r="AT329" t="str">
        <v>OFFEH EZEKIEL AJIRIO(MIC</v>
      </c>
      <c r="AU329" s="31">
        <v>44868</v>
      </c>
      <c r="AV329" s="40">
        <v>0.27953703703703703</v>
      </c>
      <c r="BW329">
        <v>300</v>
      </c>
      <c r="BX329" t="str">
        <v>OPERATIONS</v>
      </c>
      <c r="BY329" t="str">
        <v>ABEJIDE MUSTAPHA A. (OP</v>
      </c>
      <c r="BZ329" s="31">
        <v>44867</v>
      </c>
      <c r="CA329" s="40">
        <v>0.56084490740740744</v>
      </c>
      <c r="DB329">
        <v>460</v>
      </c>
      <c r="DC329" t="str">
        <v>OPERATIONS</v>
      </c>
      <c r="DD329" t="str">
        <v>SOYOMI OLUMUYIWA (OPS)</v>
      </c>
      <c r="DE329" s="31">
        <v>44867</v>
      </c>
      <c r="DF329" s="40">
        <v>0.79741898148148149</v>
      </c>
    </row>
    <row r="330" spans="1:110" x14ac:dyDescent="0.25">
      <c r="A330" s="109" t="s">
        <v>1227</v>
      </c>
      <c r="B330">
        <v>329</v>
      </c>
      <c r="C330" s="109" t="s">
        <v>54</v>
      </c>
      <c r="D330" s="109" t="s">
        <v>272</v>
      </c>
      <c r="E330" s="94">
        <v>44866</v>
      </c>
      <c r="F330" s="174">
        <v>0.58157407407407402</v>
      </c>
      <c r="G330">
        <v>2</v>
      </c>
      <c r="H330" s="109" t="s">
        <v>273</v>
      </c>
      <c r="I330">
        <v>5370529</v>
      </c>
      <c r="M330">
        <v>33</v>
      </c>
      <c r="N330" t="str">
        <v>OPERATIONS</v>
      </c>
      <c r="O330" t="str">
        <v>EDEM VICTOR GODFREY</v>
      </c>
      <c r="P330" s="31">
        <v>44874</v>
      </c>
      <c r="Q330" s="40">
        <v>0.24942129629629631</v>
      </c>
      <c r="AR330">
        <v>70</v>
      </c>
      <c r="AS330" t="str">
        <v>MICURA</v>
      </c>
      <c r="AT330" t="str">
        <v>IKHANE ROBERT GREG (MIC)</v>
      </c>
      <c r="AU330" s="31">
        <v>44868</v>
      </c>
      <c r="AV330" s="40">
        <v>0.27959490740740739</v>
      </c>
      <c r="BW330">
        <v>301</v>
      </c>
      <c r="BX330" t="str">
        <v>OPERATIONS</v>
      </c>
      <c r="BY330" t="str">
        <v>RASAKI AREMU (OPS)</v>
      </c>
      <c r="BZ330" s="31">
        <v>44867</v>
      </c>
      <c r="CA330" s="40">
        <v>0.56182870370370375</v>
      </c>
      <c r="DB330">
        <v>461</v>
      </c>
      <c r="DC330" t="str">
        <v>MICURA</v>
      </c>
      <c r="DD330" t="str">
        <v>YAKUBU JACOB (MIC)</v>
      </c>
      <c r="DE330" s="31">
        <v>44867</v>
      </c>
      <c r="DF330" s="40">
        <v>0.79784722222222226</v>
      </c>
    </row>
    <row r="331" spans="1:110" x14ac:dyDescent="0.25">
      <c r="A331" s="109" t="s">
        <v>1227</v>
      </c>
      <c r="B331">
        <v>330</v>
      </c>
      <c r="C331" s="109" t="s">
        <v>21</v>
      </c>
      <c r="D331" s="109" t="s">
        <v>567</v>
      </c>
      <c r="E331" s="94">
        <v>44866</v>
      </c>
      <c r="F331" s="174">
        <v>0.58263888888888893</v>
      </c>
      <c r="G331">
        <v>2</v>
      </c>
      <c r="H331" s="109" t="s">
        <v>21</v>
      </c>
      <c r="I331"/>
      <c r="M331">
        <v>34</v>
      </c>
      <c r="N331" t="str">
        <v>OPERATIONS</v>
      </c>
      <c r="O331" t="str">
        <v>THANKGOD OMOROHWOVO (OP</v>
      </c>
      <c r="P331" s="31">
        <v>44874</v>
      </c>
      <c r="Q331" s="40">
        <v>0.24952546296296296</v>
      </c>
      <c r="AR331">
        <v>71</v>
      </c>
      <c r="AS331" t="str">
        <v>OPERATIONS</v>
      </c>
      <c r="AT331" t="str">
        <v>ISAH BRAIMAH (G.OPS)</v>
      </c>
      <c r="AU331" s="31">
        <v>44868</v>
      </c>
      <c r="AV331" s="40">
        <v>0.27964120370370371</v>
      </c>
      <c r="BW331">
        <v>302</v>
      </c>
      <c r="BX331" t="str">
        <v>OPERATIONS</v>
      </c>
      <c r="BY331" t="str">
        <v>AMINU DANLAMI (OPS)</v>
      </c>
      <c r="BZ331" s="31">
        <v>44867</v>
      </c>
      <c r="CA331" s="40">
        <v>0.56299768518518523</v>
      </c>
      <c r="DB331">
        <v>462</v>
      </c>
      <c r="DC331" t="str">
        <v>MICURA</v>
      </c>
      <c r="DD331" t="str">
        <v>KOWOPE OLUWAFEMI (MIC)</v>
      </c>
      <c r="DE331" s="31">
        <v>44867</v>
      </c>
      <c r="DF331" s="40">
        <v>0.80090277777777774</v>
      </c>
    </row>
    <row r="332" spans="1:110" x14ac:dyDescent="0.25">
      <c r="A332" s="109" t="s">
        <v>1227</v>
      </c>
      <c r="B332">
        <v>331</v>
      </c>
      <c r="C332" s="109" t="s">
        <v>53</v>
      </c>
      <c r="D332" s="109" t="s">
        <v>751</v>
      </c>
      <c r="E332" s="94">
        <v>44866</v>
      </c>
      <c r="F332" s="174">
        <v>0.58510416666666665</v>
      </c>
      <c r="G332">
        <v>2</v>
      </c>
      <c r="H332" s="109" t="s">
        <v>752</v>
      </c>
      <c r="I332"/>
      <c r="M332">
        <v>35</v>
      </c>
      <c r="N332" t="str">
        <v>OPERATIONS</v>
      </c>
      <c r="O332" t="str">
        <v>KUNLE DAVID (OPS)</v>
      </c>
      <c r="P332" s="31">
        <v>44874</v>
      </c>
      <c r="Q332" s="40">
        <v>0.24983796296296296</v>
      </c>
      <c r="AR332">
        <v>72</v>
      </c>
      <c r="AS332" t="str">
        <v>OPERATIONS</v>
      </c>
      <c r="AT332" t="str">
        <v>IYADI JUSTICE (OPS)</v>
      </c>
      <c r="AU332" s="31">
        <v>44868</v>
      </c>
      <c r="AV332" s="40">
        <v>0.2797337962962963</v>
      </c>
      <c r="BW332">
        <v>303</v>
      </c>
      <c r="BX332" t="str">
        <v>MICURA</v>
      </c>
      <c r="BY332" t="str">
        <v>OGEH EMMANUEL O.</v>
      </c>
      <c r="BZ332" s="31">
        <v>44867</v>
      </c>
      <c r="CA332" s="40">
        <v>0.5637847222222222</v>
      </c>
      <c r="DB332">
        <v>463</v>
      </c>
      <c r="DC332" t="str">
        <v>MICURA</v>
      </c>
      <c r="DD332" t="str">
        <v>EZE AZUBIKE (MIC)</v>
      </c>
      <c r="DE332" s="31">
        <v>44867</v>
      </c>
      <c r="DF332" s="40">
        <v>0.80162037037037037</v>
      </c>
    </row>
    <row r="333" spans="1:110" x14ac:dyDescent="0.25">
      <c r="A333" s="109" t="s">
        <v>1227</v>
      </c>
      <c r="B333">
        <v>332</v>
      </c>
      <c r="C333" s="109" t="s">
        <v>53</v>
      </c>
      <c r="D333" s="109" t="s">
        <v>1507</v>
      </c>
      <c r="E333" s="94">
        <v>44866</v>
      </c>
      <c r="F333" s="174">
        <v>0.58951388888888889</v>
      </c>
      <c r="G333">
        <v>2</v>
      </c>
      <c r="H333" s="109" t="s">
        <v>1508</v>
      </c>
      <c r="I333"/>
      <c r="M333">
        <v>549</v>
      </c>
      <c r="N333" t="str">
        <v>OPERATIONS</v>
      </c>
      <c r="O333" t="str">
        <v>OPAYEMI FAUSAT O.(OPS)</v>
      </c>
      <c r="P333" s="31">
        <v>44874</v>
      </c>
      <c r="Q333" s="40">
        <v>0.97209490740740745</v>
      </c>
      <c r="AR333">
        <v>73</v>
      </c>
      <c r="AS333" t="str">
        <v>MICURA</v>
      </c>
      <c r="AT333" t="str">
        <v>HOPE NWAGBO (MIC)</v>
      </c>
      <c r="AU333" s="31">
        <v>44868</v>
      </c>
      <c r="AV333" s="40">
        <v>0.27980324074074076</v>
      </c>
      <c r="BW333">
        <v>304</v>
      </c>
      <c r="BX333" t="str">
        <v>MICURA</v>
      </c>
      <c r="BY333" t="str">
        <v>OKANLAWON JAMIU (MIC)</v>
      </c>
      <c r="BZ333" s="31">
        <v>44867</v>
      </c>
      <c r="CA333" s="40">
        <v>0.5644675925925926</v>
      </c>
      <c r="DB333">
        <v>464</v>
      </c>
      <c r="DC333" t="str">
        <v>ENGINEERING</v>
      </c>
      <c r="DD333" t="str">
        <v>FALE AHMED (ENGR)</v>
      </c>
      <c r="DE333" s="31">
        <v>44867</v>
      </c>
      <c r="DF333" s="40">
        <v>0.80394675925925929</v>
      </c>
    </row>
    <row r="334" spans="1:110" x14ac:dyDescent="0.25">
      <c r="A334" s="109" t="s">
        <v>1227</v>
      </c>
      <c r="B334">
        <v>333</v>
      </c>
      <c r="C334" s="109" t="s">
        <v>21</v>
      </c>
      <c r="D334" s="109" t="s">
        <v>1033</v>
      </c>
      <c r="E334" s="94">
        <v>44866</v>
      </c>
      <c r="F334" s="174">
        <v>0.59159722222222222</v>
      </c>
      <c r="G334">
        <v>2</v>
      </c>
      <c r="H334" s="109" t="s">
        <v>950</v>
      </c>
      <c r="I334"/>
      <c r="M334">
        <v>550</v>
      </c>
      <c r="N334" t="str">
        <v>OPERATIONS</v>
      </c>
      <c r="O334" t="str">
        <v>EKEH K NWABUEZE (OPS)</v>
      </c>
      <c r="P334" s="31">
        <v>44874</v>
      </c>
      <c r="Q334" s="40">
        <v>0.974212962962963</v>
      </c>
      <c r="AR334">
        <v>74</v>
      </c>
      <c r="AS334" t="str">
        <v>OPERATIONS</v>
      </c>
      <c r="AT334" t="str">
        <v>EBUKA CHUKWUNEKA</v>
      </c>
      <c r="AU334" s="31">
        <v>44868</v>
      </c>
      <c r="AV334" s="40">
        <v>0.27994212962962961</v>
      </c>
      <c r="BW334">
        <v>305</v>
      </c>
      <c r="BX334" t="str">
        <v>MICURA</v>
      </c>
      <c r="BY334" t="str">
        <v>ADEKANMBI ADETOLA (MIC)</v>
      </c>
      <c r="BZ334" s="31">
        <v>44867</v>
      </c>
      <c r="CA334" s="40">
        <v>0.56525462962962958</v>
      </c>
      <c r="DB334">
        <v>465</v>
      </c>
      <c r="DC334" t="str">
        <v>MICURA</v>
      </c>
      <c r="DD334" t="str">
        <v>OBI ONYEDIKA M. (MIC)</v>
      </c>
      <c r="DE334" s="31">
        <v>44867</v>
      </c>
      <c r="DF334" s="40">
        <v>0.81836805555555558</v>
      </c>
    </row>
    <row r="335" spans="1:110" x14ac:dyDescent="0.25">
      <c r="A335" s="109" t="s">
        <v>1227</v>
      </c>
      <c r="B335">
        <v>334</v>
      </c>
      <c r="C335" s="109" t="s">
        <v>56</v>
      </c>
      <c r="D335" s="109" t="s">
        <v>692</v>
      </c>
      <c r="E335" s="94">
        <v>44866</v>
      </c>
      <c r="F335" s="174">
        <v>0.59347222222222218</v>
      </c>
      <c r="G335">
        <v>2</v>
      </c>
      <c r="H335" s="109" t="s">
        <v>693</v>
      </c>
      <c r="I335">
        <v>2051992</v>
      </c>
      <c r="M335">
        <v>551</v>
      </c>
      <c r="N335" t="str">
        <v>MICURA</v>
      </c>
      <c r="O335" t="str">
        <v>OKOH LUCKY (MIC)</v>
      </c>
      <c r="P335" s="31">
        <v>44874</v>
      </c>
      <c r="Q335" s="40">
        <v>0.97425925925925927</v>
      </c>
      <c r="AR335">
        <v>75</v>
      </c>
      <c r="AS335" t="str">
        <v>OPERATIONS</v>
      </c>
      <c r="AT335" t="str">
        <v>UGOCHUKWU IBENEMEH (OPS</v>
      </c>
      <c r="AU335" s="31">
        <v>44868</v>
      </c>
      <c r="AV335" s="40">
        <v>0.27998842592592593</v>
      </c>
      <c r="BW335">
        <v>306</v>
      </c>
      <c r="BX335" t="str">
        <v>COMMERCIAL</v>
      </c>
      <c r="BY335" t="str">
        <v>AZODO CHINYERE (COMM)</v>
      </c>
      <c r="BZ335" s="31">
        <v>44867</v>
      </c>
      <c r="CA335" s="40">
        <v>0.56576388888888884</v>
      </c>
      <c r="DB335">
        <v>466</v>
      </c>
      <c r="DC335" t="str">
        <v>MICURA</v>
      </c>
      <c r="DD335" t="str">
        <v>HASSAN RAMSON I. (MIC)</v>
      </c>
      <c r="DE335" s="31">
        <v>44867</v>
      </c>
      <c r="DF335" s="40">
        <v>0.81843750000000004</v>
      </c>
    </row>
    <row r="336" spans="1:110" x14ac:dyDescent="0.25">
      <c r="A336" s="109" t="s">
        <v>1227</v>
      </c>
      <c r="B336">
        <v>335</v>
      </c>
      <c r="C336" s="109" t="s">
        <v>53</v>
      </c>
      <c r="D336" s="109" t="s">
        <v>412</v>
      </c>
      <c r="E336" s="94">
        <v>44866</v>
      </c>
      <c r="F336" s="174">
        <v>0.59468750000000004</v>
      </c>
      <c r="G336">
        <v>2</v>
      </c>
      <c r="H336" s="109" t="s">
        <v>413</v>
      </c>
      <c r="I336">
        <v>14812959</v>
      </c>
      <c r="M336">
        <v>552</v>
      </c>
      <c r="N336" t="str">
        <v>OPERATIONS</v>
      </c>
      <c r="O336" t="str">
        <v>PHILIP ESEIGBE (OPERATIO</v>
      </c>
      <c r="P336" s="31">
        <v>44874</v>
      </c>
      <c r="Q336" s="40">
        <v>0.97446759259259264</v>
      </c>
      <c r="AR336">
        <v>76</v>
      </c>
      <c r="AS336" t="str">
        <v>OPERATIONS</v>
      </c>
      <c r="AT336" t="str">
        <v>KENNETH EDEGBE (OPS)</v>
      </c>
      <c r="AU336" s="31">
        <v>44868</v>
      </c>
      <c r="AV336" s="40">
        <v>0.28004629629629629</v>
      </c>
      <c r="BW336">
        <v>307</v>
      </c>
      <c r="BX336" t="str">
        <v>MICURA</v>
      </c>
      <c r="BY336" t="str">
        <v>TIAMIYU AHMED A. (MIC)</v>
      </c>
      <c r="BZ336" s="31">
        <v>44867</v>
      </c>
      <c r="CA336" s="40">
        <v>0.56761574074074073</v>
      </c>
      <c r="DB336">
        <v>467</v>
      </c>
      <c r="DC336" t="str">
        <v>MICURA</v>
      </c>
      <c r="DD336" t="str">
        <v>IBRAHIM ABUBARKA (MIC)</v>
      </c>
      <c r="DE336" s="31">
        <v>44867</v>
      </c>
      <c r="DF336" s="40">
        <v>0.81920138888888894</v>
      </c>
    </row>
    <row r="337" spans="1:110" x14ac:dyDescent="0.25">
      <c r="A337" s="109" t="s">
        <v>1227</v>
      </c>
      <c r="B337">
        <v>336</v>
      </c>
      <c r="C337" s="109" t="s">
        <v>53</v>
      </c>
      <c r="D337" s="109" t="s">
        <v>296</v>
      </c>
      <c r="E337" s="94">
        <v>44866</v>
      </c>
      <c r="F337" s="174">
        <v>0.59662037037037041</v>
      </c>
      <c r="G337">
        <v>2</v>
      </c>
      <c r="H337" s="109" t="s">
        <v>297</v>
      </c>
      <c r="I337"/>
      <c r="M337">
        <v>553</v>
      </c>
      <c r="N337" t="str">
        <v>OPERATIONS</v>
      </c>
      <c r="O337" t="str">
        <v>KUNLE DAVID (OPS)</v>
      </c>
      <c r="P337" s="31">
        <v>44874</v>
      </c>
      <c r="Q337" s="40">
        <v>0.97479166666666661</v>
      </c>
      <c r="AR337">
        <v>77</v>
      </c>
      <c r="AS337" t="str">
        <v>MICURA</v>
      </c>
      <c r="AT337" t="str">
        <v>PIANEN YOUNG (MIC)</v>
      </c>
      <c r="AU337" s="31">
        <v>44868</v>
      </c>
      <c r="AV337" s="40">
        <v>0.2802662037037037</v>
      </c>
      <c r="BW337">
        <v>308</v>
      </c>
      <c r="BX337" t="str">
        <v>MICURA</v>
      </c>
      <c r="BY337" t="str">
        <v>ADEBUMOYE ADELOYE (MIC)</v>
      </c>
      <c r="BZ337" s="31">
        <v>44867</v>
      </c>
      <c r="CA337" s="40">
        <v>0.56766203703703699</v>
      </c>
      <c r="DB337">
        <v>468</v>
      </c>
      <c r="DC337" t="str">
        <v>MICURA</v>
      </c>
      <c r="DD337" t="str">
        <v>OZEGBE CHARLES (MIC)</v>
      </c>
      <c r="DE337" s="31">
        <v>44867</v>
      </c>
      <c r="DF337" s="40">
        <v>0.81929398148148147</v>
      </c>
    </row>
    <row r="338" spans="1:110" x14ac:dyDescent="0.25">
      <c r="A338" s="109" t="s">
        <v>1227</v>
      </c>
      <c r="B338">
        <v>337</v>
      </c>
      <c r="C338" s="109" t="s">
        <v>53</v>
      </c>
      <c r="D338" s="109" t="s">
        <v>1509</v>
      </c>
      <c r="E338" s="94">
        <v>44866</v>
      </c>
      <c r="F338" s="174">
        <v>0.60037037037037033</v>
      </c>
      <c r="G338">
        <v>2</v>
      </c>
      <c r="H338" s="109" t="s">
        <v>1510</v>
      </c>
      <c r="I338"/>
      <c r="M338">
        <v>554</v>
      </c>
      <c r="N338" t="str">
        <v>OPERATIONS</v>
      </c>
      <c r="O338" t="str">
        <v>OMORUYI SUNDAY (OPS)</v>
      </c>
      <c r="P338" s="31">
        <v>44874</v>
      </c>
      <c r="Q338" s="40">
        <v>0.97510416666666666</v>
      </c>
      <c r="AR338">
        <v>78</v>
      </c>
      <c r="AS338" t="str">
        <v>MICURA</v>
      </c>
      <c r="AT338" t="str">
        <v>ELUU JOHN O. (MIC)</v>
      </c>
      <c r="AU338" s="31">
        <v>44868</v>
      </c>
      <c r="AV338" s="40">
        <v>0.28032407407407406</v>
      </c>
      <c r="BW338">
        <v>309</v>
      </c>
      <c r="BX338" t="str">
        <v>MICURA</v>
      </c>
      <c r="BY338" t="str">
        <v>UMARU SHAIBU (MIC)</v>
      </c>
      <c r="BZ338" s="31">
        <v>44867</v>
      </c>
      <c r="CA338" s="40">
        <v>0.56978009259259255</v>
      </c>
      <c r="DB338">
        <v>469</v>
      </c>
      <c r="DC338" t="str">
        <v>MICURA</v>
      </c>
      <c r="DD338" t="str">
        <v>AKINFENWA OLUWAYEMI (MI</v>
      </c>
      <c r="DE338" s="31">
        <v>44867</v>
      </c>
      <c r="DF338" s="40">
        <v>0.81936342592592593</v>
      </c>
    </row>
    <row r="339" spans="1:110" x14ac:dyDescent="0.25">
      <c r="A339" s="109" t="s">
        <v>1227</v>
      </c>
      <c r="B339">
        <v>338</v>
      </c>
      <c r="C339" s="109" t="s">
        <v>53</v>
      </c>
      <c r="D339" s="109" t="s">
        <v>1511</v>
      </c>
      <c r="E339" s="94">
        <v>44866</v>
      </c>
      <c r="F339" s="174">
        <v>0.60150462962962958</v>
      </c>
      <c r="G339">
        <v>2</v>
      </c>
      <c r="H339" s="109" t="s">
        <v>1512</v>
      </c>
      <c r="I339">
        <v>2709443</v>
      </c>
      <c r="M339">
        <v>555</v>
      </c>
      <c r="N339" t="str">
        <v>OPERATIONS</v>
      </c>
      <c r="O339" t="str">
        <v>LANRE JOB (OPS)</v>
      </c>
      <c r="P339" s="31">
        <v>44874</v>
      </c>
      <c r="Q339" s="40">
        <v>0.97593750000000001</v>
      </c>
      <c r="AR339">
        <v>79</v>
      </c>
      <c r="AS339" t="str">
        <v>OPERATIONS</v>
      </c>
      <c r="AT339" t="str">
        <v>UWORATI JUDE (OPS)</v>
      </c>
      <c r="AU339" s="31">
        <v>44868</v>
      </c>
      <c r="AV339" s="40">
        <v>0.28038194444444442</v>
      </c>
      <c r="BW339">
        <v>310</v>
      </c>
      <c r="BX339" t="str">
        <v>MICURA</v>
      </c>
      <c r="BY339" t="str">
        <v>SALAWU SHAMISUDEEN A. (M</v>
      </c>
      <c r="BZ339" s="31">
        <v>44867</v>
      </c>
      <c r="CA339" s="40">
        <v>0.5848726851851852</v>
      </c>
      <c r="DB339">
        <v>470</v>
      </c>
      <c r="DC339" t="str">
        <v>OPERATIONS</v>
      </c>
      <c r="DD339" t="str">
        <v>FANIYI OLUWAFEMI (OPS)</v>
      </c>
      <c r="DE339" s="31">
        <v>44867</v>
      </c>
      <c r="DF339" s="40">
        <v>0.81940972222222219</v>
      </c>
    </row>
    <row r="340" spans="1:110" x14ac:dyDescent="0.25">
      <c r="A340" s="109" t="s">
        <v>1227</v>
      </c>
      <c r="B340">
        <v>339</v>
      </c>
      <c r="C340" s="109" t="s">
        <v>52</v>
      </c>
      <c r="D340" s="109" t="s">
        <v>1513</v>
      </c>
      <c r="E340" s="94">
        <v>44866</v>
      </c>
      <c r="F340" s="174">
        <v>0.60469907407407408</v>
      </c>
      <c r="G340">
        <v>2</v>
      </c>
      <c r="H340" s="109" t="s">
        <v>1514</v>
      </c>
      <c r="I340">
        <v>5277411</v>
      </c>
      <c r="M340">
        <v>556</v>
      </c>
      <c r="N340" t="str">
        <v>ENGINEERING</v>
      </c>
      <c r="O340" t="str">
        <v>KOYA SAMUEL (ENGR)</v>
      </c>
      <c r="P340" s="31">
        <v>44874</v>
      </c>
      <c r="Q340" s="40">
        <v>0.97687500000000005</v>
      </c>
      <c r="AR340">
        <v>80</v>
      </c>
      <c r="AS340" t="str">
        <v>OPERATIONS</v>
      </c>
      <c r="AT340" t="str">
        <v>AIBUEKU NICHOLAS (OPS)</v>
      </c>
      <c r="AU340" s="31">
        <v>44868</v>
      </c>
      <c r="AV340" s="40">
        <v>0.28063657407407405</v>
      </c>
      <c r="BW340">
        <v>311</v>
      </c>
      <c r="BX340" t="str">
        <v>MICURA</v>
      </c>
      <c r="BY340" t="str">
        <v>OLORUNYOMI OLAREWAJU(MI</v>
      </c>
      <c r="BZ340" s="31">
        <v>44867</v>
      </c>
      <c r="CA340" s="40">
        <v>0.58771990740740743</v>
      </c>
      <c r="DB340">
        <v>471</v>
      </c>
      <c r="DC340" t="str">
        <v>MICURA</v>
      </c>
      <c r="DD340" t="str">
        <v>BABATUNDE ADEJOLA (MIC)</v>
      </c>
      <c r="DE340" s="31">
        <v>44867</v>
      </c>
      <c r="DF340" s="40">
        <v>0.82064814814814813</v>
      </c>
    </row>
    <row r="341" spans="1:110" x14ac:dyDescent="0.25">
      <c r="A341" s="109" t="s">
        <v>1227</v>
      </c>
      <c r="B341">
        <v>340</v>
      </c>
      <c r="C341" s="109" t="s">
        <v>54</v>
      </c>
      <c r="D341" s="109" t="s">
        <v>312</v>
      </c>
      <c r="E341" s="94">
        <v>44866</v>
      </c>
      <c r="F341" s="174">
        <v>0.61378472222222225</v>
      </c>
      <c r="G341">
        <v>2</v>
      </c>
      <c r="H341" s="109" t="s">
        <v>313</v>
      </c>
      <c r="I341">
        <v>5511423</v>
      </c>
      <c r="M341">
        <v>557</v>
      </c>
      <c r="N341" t="str">
        <v>OPERATIONS</v>
      </c>
      <c r="O341" t="str">
        <v>LUKMON BALOGUN (OPS)</v>
      </c>
      <c r="P341" s="31">
        <v>44874</v>
      </c>
      <c r="Q341" s="40">
        <v>0.97745370370370366</v>
      </c>
      <c r="AR341">
        <v>81</v>
      </c>
      <c r="AS341" t="str">
        <v>MICURA</v>
      </c>
      <c r="AT341" t="str">
        <v>CYRIL ANAYO (MIC)</v>
      </c>
      <c r="AU341" s="31">
        <v>44868</v>
      </c>
      <c r="AV341" s="40">
        <v>0.28069444444444447</v>
      </c>
      <c r="BW341">
        <v>312</v>
      </c>
      <c r="BX341" t="str">
        <v>IT</v>
      </c>
      <c r="BY341" t="str">
        <v>OLUWAFEMI KEHINDE (IT)</v>
      </c>
      <c r="BZ341" s="31">
        <v>44867</v>
      </c>
      <c r="CA341" s="40">
        <v>0.60660879629629627</v>
      </c>
      <c r="DB341">
        <v>472</v>
      </c>
      <c r="DC341" t="str">
        <v>ENGINEERING</v>
      </c>
      <c r="DD341" t="str">
        <v>ADISA NURUDEEN O. (DRV)</v>
      </c>
      <c r="DE341" s="31">
        <v>44867</v>
      </c>
      <c r="DF341" s="40">
        <v>0.82074074074074077</v>
      </c>
    </row>
    <row r="342" spans="1:110" x14ac:dyDescent="0.25">
      <c r="A342" s="109" t="s">
        <v>1227</v>
      </c>
      <c r="B342">
        <v>341</v>
      </c>
      <c r="C342" s="109" t="s">
        <v>53</v>
      </c>
      <c r="D342" s="109" t="s">
        <v>1515</v>
      </c>
      <c r="E342" s="94">
        <v>44866</v>
      </c>
      <c r="F342" s="174">
        <v>0.62465277777777772</v>
      </c>
      <c r="G342">
        <v>2</v>
      </c>
      <c r="H342" s="109" t="s">
        <v>1516</v>
      </c>
      <c r="I342"/>
      <c r="M342">
        <v>558</v>
      </c>
      <c r="N342" t="str">
        <v>OPERATIONS</v>
      </c>
      <c r="O342" t="str">
        <v>AKINGUNOLA SUNDAY (OPS)</v>
      </c>
      <c r="P342" s="31">
        <v>44874</v>
      </c>
      <c r="Q342" s="40">
        <v>0.97834490740740743</v>
      </c>
      <c r="AR342">
        <v>82</v>
      </c>
      <c r="AS342" t="str">
        <v>MICURA</v>
      </c>
      <c r="AT342" t="str">
        <v>DAMILOLA OGUNBAMERU(MIC</v>
      </c>
      <c r="AU342" s="31">
        <v>44868</v>
      </c>
      <c r="AV342" s="40">
        <v>0.28074074074074074</v>
      </c>
      <c r="BW342">
        <v>313</v>
      </c>
      <c r="BX342" t="str">
        <v>PLANNING</v>
      </c>
      <c r="BY342" t="str">
        <v>OMIYALE JOHN (PLN)</v>
      </c>
      <c r="BZ342" s="31">
        <v>44867</v>
      </c>
      <c r="CA342" s="40">
        <v>0.60776620370370371</v>
      </c>
      <c r="DB342">
        <v>473</v>
      </c>
      <c r="DC342" t="str">
        <v>ENGINEERING</v>
      </c>
      <c r="DD342" t="str">
        <v>CONFIDENCE NWIGWE(DRV)</v>
      </c>
      <c r="DE342" s="31">
        <v>44867</v>
      </c>
      <c r="DF342" s="40">
        <v>0.82085648148148149</v>
      </c>
    </row>
    <row r="343" spans="1:110" x14ac:dyDescent="0.25">
      <c r="A343" s="109" t="s">
        <v>1227</v>
      </c>
      <c r="B343">
        <v>342</v>
      </c>
      <c r="C343" s="109" t="s">
        <v>54</v>
      </c>
      <c r="D343" s="109" t="s">
        <v>708</v>
      </c>
      <c r="E343" s="94">
        <v>44866</v>
      </c>
      <c r="F343" s="174">
        <v>0.62828703703703703</v>
      </c>
      <c r="G343">
        <v>2</v>
      </c>
      <c r="H343" s="109" t="s">
        <v>709</v>
      </c>
      <c r="I343"/>
      <c r="M343">
        <v>559</v>
      </c>
      <c r="N343" t="str">
        <v>OPERATIONS</v>
      </c>
      <c r="O343" t="str">
        <v>EZENWATA KINGSLEY (OPS)</v>
      </c>
      <c r="P343" s="31">
        <v>44874</v>
      </c>
      <c r="Q343" s="40">
        <v>0.97862268518518514</v>
      </c>
      <c r="AR343">
        <v>83</v>
      </c>
      <c r="AS343" t="str">
        <v>OPERATIONS</v>
      </c>
      <c r="AT343" t="str">
        <v>ABIOLA ADEJARE T. (OPS)</v>
      </c>
      <c r="AU343" s="31">
        <v>44868</v>
      </c>
      <c r="AV343" s="40">
        <v>0.28118055555555554</v>
      </c>
      <c r="BW343">
        <v>314</v>
      </c>
      <c r="BX343" t="str">
        <v>OPERATIONS</v>
      </c>
      <c r="BY343" t="str">
        <v>OJOBOR GOD'SPOWER (OPS)</v>
      </c>
      <c r="BZ343" s="31">
        <v>44867</v>
      </c>
      <c r="CA343" s="40">
        <v>0.63314814814814813</v>
      </c>
      <c r="DB343">
        <v>474</v>
      </c>
      <c r="DC343" t="str">
        <v>MICURA</v>
      </c>
      <c r="DD343" t="str">
        <v>EDET AKPAN FINTAN (MIC)</v>
      </c>
      <c r="DE343" s="31">
        <v>44867</v>
      </c>
      <c r="DF343" s="40">
        <v>0.82093749999999999</v>
      </c>
    </row>
    <row r="344" spans="1:110" x14ac:dyDescent="0.25">
      <c r="A344" s="109" t="s">
        <v>1227</v>
      </c>
      <c r="B344">
        <v>343</v>
      </c>
      <c r="C344" s="109" t="s">
        <v>53</v>
      </c>
      <c r="D344" s="109" t="s">
        <v>466</v>
      </c>
      <c r="E344" s="94">
        <v>44866</v>
      </c>
      <c r="F344" s="174">
        <v>0.6306018518518518</v>
      </c>
      <c r="G344">
        <v>2</v>
      </c>
      <c r="H344" s="109" t="s">
        <v>467</v>
      </c>
      <c r="I344"/>
      <c r="M344">
        <v>560</v>
      </c>
      <c r="N344" t="str">
        <v>MICURA</v>
      </c>
      <c r="O344" t="str">
        <v>HITLA EJOVI KELVIN (MIC</v>
      </c>
      <c r="P344" s="31">
        <v>44874</v>
      </c>
      <c r="Q344" s="40">
        <v>0.97872685185185182</v>
      </c>
      <c r="AR344">
        <v>84</v>
      </c>
      <c r="AS344" t="str">
        <v>ENGINEERING</v>
      </c>
      <c r="AT344" t="str">
        <v>ADEDEJI ADEYEMI (ENGR)</v>
      </c>
      <c r="AU344" s="31">
        <v>44868</v>
      </c>
      <c r="AV344" s="40">
        <v>0.28127314814814813</v>
      </c>
      <c r="BW344">
        <v>315</v>
      </c>
      <c r="BX344" t="str">
        <v>OPERATIONS</v>
      </c>
      <c r="BY344" t="str">
        <v>OGUNBIYI GBOLAHAN</v>
      </c>
      <c r="BZ344" s="31">
        <v>44867</v>
      </c>
      <c r="CA344" s="40">
        <v>0.63888888888888884</v>
      </c>
      <c r="DB344">
        <v>475</v>
      </c>
      <c r="DC344" t="str">
        <v>IT</v>
      </c>
      <c r="DD344" t="str">
        <v>OYEWALE SAMUEL S. (IT)</v>
      </c>
      <c r="DE344" s="31">
        <v>44867</v>
      </c>
      <c r="DF344" s="40">
        <v>0.82113425925925931</v>
      </c>
    </row>
    <row r="345" spans="1:110" x14ac:dyDescent="0.25">
      <c r="A345" s="109" t="s">
        <v>1227</v>
      </c>
      <c r="B345">
        <v>344</v>
      </c>
      <c r="C345" s="109" t="s">
        <v>52</v>
      </c>
      <c r="D345" s="109" t="s">
        <v>1517</v>
      </c>
      <c r="E345" s="94">
        <v>44866</v>
      </c>
      <c r="F345" s="174">
        <v>0.63342592592592595</v>
      </c>
      <c r="G345">
        <v>2</v>
      </c>
      <c r="H345" s="109" t="s">
        <v>1518</v>
      </c>
      <c r="I345">
        <v>14813027</v>
      </c>
      <c r="M345">
        <v>561</v>
      </c>
      <c r="N345" t="str">
        <v>OPERATIONS</v>
      </c>
      <c r="O345" t="str">
        <v>NASIRU OLADIMEJI</v>
      </c>
      <c r="P345" s="31">
        <v>44874</v>
      </c>
      <c r="Q345" s="40">
        <v>0.97908564814814814</v>
      </c>
      <c r="AR345">
        <v>85</v>
      </c>
      <c r="AS345" t="str">
        <v>ENGINEERING</v>
      </c>
      <c r="AT345" t="str">
        <v>AZUM RICHARD (ENGR)</v>
      </c>
      <c r="AU345" s="31">
        <v>44868</v>
      </c>
      <c r="AV345" s="40">
        <v>0.28134259259259259</v>
      </c>
      <c r="BW345">
        <v>316</v>
      </c>
      <c r="BX345" t="str">
        <v>MICURA</v>
      </c>
      <c r="BY345" t="str">
        <v>EKWERE PATRICK (MIC)</v>
      </c>
      <c r="BZ345" s="31">
        <v>44867</v>
      </c>
      <c r="CA345" s="40">
        <v>0.65954861111111107</v>
      </c>
      <c r="DB345">
        <v>476</v>
      </c>
      <c r="DC345" t="str">
        <v>ENGINEERING</v>
      </c>
      <c r="DD345" t="str">
        <v>LAWAL OLADAPO G. (ENGR)</v>
      </c>
      <c r="DE345" s="31">
        <v>44867</v>
      </c>
      <c r="DF345" s="40">
        <v>0.82121527777777781</v>
      </c>
    </row>
    <row r="346" spans="1:110" x14ac:dyDescent="0.25">
      <c r="A346" s="109" t="s">
        <v>1227</v>
      </c>
      <c r="B346">
        <v>345</v>
      </c>
      <c r="C346" s="109" t="s">
        <v>21</v>
      </c>
      <c r="D346" s="109" t="s">
        <v>664</v>
      </c>
      <c r="E346" s="94">
        <v>44866</v>
      </c>
      <c r="F346" s="174">
        <v>0.63472222222222219</v>
      </c>
      <c r="G346">
        <v>2</v>
      </c>
      <c r="H346" s="109" t="s">
        <v>21</v>
      </c>
      <c r="I346"/>
      <c r="M346">
        <v>562</v>
      </c>
      <c r="N346" t="str">
        <v>OPERATIONS</v>
      </c>
      <c r="O346" t="str">
        <v>ATODO SAMSON (OPS)</v>
      </c>
      <c r="P346" s="31">
        <v>44874</v>
      </c>
      <c r="Q346" s="40">
        <v>0.97976851851851854</v>
      </c>
      <c r="AR346">
        <v>86</v>
      </c>
      <c r="AS346" t="str">
        <v>OPERATIONS</v>
      </c>
      <c r="AT346" t="str">
        <v>SOYOMI OLUMUYIWA (OPS)</v>
      </c>
      <c r="AU346" s="31">
        <v>44868</v>
      </c>
      <c r="AV346" s="40">
        <v>0.28194444444444444</v>
      </c>
      <c r="BW346">
        <v>295</v>
      </c>
      <c r="BX346" t="str">
        <v>MICURA</v>
      </c>
      <c r="BY346" t="str">
        <v>KINGSLEY EBODILI (MIC)</v>
      </c>
      <c r="BZ346" s="31">
        <v>44868</v>
      </c>
      <c r="CA346" s="40">
        <v>0.4858912037037037</v>
      </c>
      <c r="DB346">
        <v>477</v>
      </c>
      <c r="DC346" t="str">
        <v>ENGINEERING</v>
      </c>
      <c r="DD346" t="str">
        <v>OMOSHOWON SIMEON (ENGR)</v>
      </c>
      <c r="DE346" s="31">
        <v>44867</v>
      </c>
      <c r="DF346" s="40">
        <v>0.82136574074074076</v>
      </c>
    </row>
    <row r="347" spans="1:110" x14ac:dyDescent="0.25">
      <c r="A347" s="109" t="s">
        <v>1227</v>
      </c>
      <c r="B347">
        <v>346</v>
      </c>
      <c r="C347" s="109" t="s">
        <v>53</v>
      </c>
      <c r="D347" s="109" t="s">
        <v>1300</v>
      </c>
      <c r="E347" s="94">
        <v>44866</v>
      </c>
      <c r="F347" s="174">
        <v>0.63531249999999995</v>
      </c>
      <c r="G347">
        <v>2</v>
      </c>
      <c r="H347" s="109" t="s">
        <v>1301</v>
      </c>
      <c r="I347"/>
      <c r="M347">
        <v>563</v>
      </c>
      <c r="N347" t="str">
        <v>OPERATIONS</v>
      </c>
      <c r="O347" t="str">
        <v>KENNETH EDEGBE (OPS)</v>
      </c>
      <c r="P347" s="31">
        <v>44874</v>
      </c>
      <c r="Q347" s="40">
        <v>0.98135416666666664</v>
      </c>
      <c r="AR347">
        <v>87</v>
      </c>
      <c r="AS347" t="str">
        <v>MICURA</v>
      </c>
      <c r="AT347" t="str">
        <v>OYEBAMIJI BUKOLA (MIC)</v>
      </c>
      <c r="AU347" s="31">
        <v>44868</v>
      </c>
      <c r="AV347" s="40">
        <v>0.28199074074074076</v>
      </c>
      <c r="BW347">
        <v>296</v>
      </c>
      <c r="BX347" t="str">
        <v>OPERATIONS</v>
      </c>
      <c r="BY347" t="str">
        <v>IYADI JUSTICE (OPS)</v>
      </c>
      <c r="BZ347" s="31">
        <v>44868</v>
      </c>
      <c r="CA347" s="40">
        <v>0.48594907407407406</v>
      </c>
      <c r="DB347">
        <v>478</v>
      </c>
      <c r="DC347" t="str">
        <v>OPERATIONS</v>
      </c>
      <c r="DD347" t="str">
        <v>UWORATI JUDE (OPS)</v>
      </c>
      <c r="DE347" s="31">
        <v>44867</v>
      </c>
      <c r="DF347" s="40">
        <v>0.82311342592592596</v>
      </c>
    </row>
    <row r="348" spans="1:110" x14ac:dyDescent="0.25">
      <c r="A348" s="109" t="s">
        <v>1227</v>
      </c>
      <c r="B348">
        <v>347</v>
      </c>
      <c r="C348" s="109" t="s">
        <v>52</v>
      </c>
      <c r="D348" s="109" t="s">
        <v>234</v>
      </c>
      <c r="E348" s="94">
        <v>44866</v>
      </c>
      <c r="F348" s="174">
        <v>0.63771990740740736</v>
      </c>
      <c r="G348">
        <v>2</v>
      </c>
      <c r="H348" s="109" t="s">
        <v>235</v>
      </c>
      <c r="I348">
        <v>4850529</v>
      </c>
      <c r="M348">
        <v>564</v>
      </c>
      <c r="N348" t="str">
        <v>OPERATIONS</v>
      </c>
      <c r="O348" t="str">
        <v>SHOBIYE OLADIPO (OPS)</v>
      </c>
      <c r="P348" s="31">
        <v>44874</v>
      </c>
      <c r="Q348" s="40">
        <v>0.98341435185185189</v>
      </c>
      <c r="AR348">
        <v>88</v>
      </c>
      <c r="AS348" t="str">
        <v>ENGINEERING</v>
      </c>
      <c r="AT348" t="str">
        <v>SHAIBU MOHAMMED</v>
      </c>
      <c r="AU348" s="31">
        <v>44868</v>
      </c>
      <c r="AV348" s="40">
        <v>0.28214120370370371</v>
      </c>
      <c r="BW348">
        <v>297</v>
      </c>
      <c r="BX348" t="str">
        <v>MICURA</v>
      </c>
      <c r="BY348" t="str">
        <v>GOVERNMENT AYANKPO (MIC</v>
      </c>
      <c r="BZ348" s="31">
        <v>44868</v>
      </c>
      <c r="CA348" s="40">
        <v>0.48606481481481484</v>
      </c>
      <c r="DB348">
        <v>479</v>
      </c>
      <c r="DC348" t="str">
        <v>OPERATIONS</v>
      </c>
      <c r="DD348" t="str">
        <v>SALAMI MUSIBAU (OPS)</v>
      </c>
      <c r="DE348" s="31">
        <v>44867</v>
      </c>
      <c r="DF348" s="40">
        <v>0.82327546296296295</v>
      </c>
    </row>
    <row r="349" spans="1:110" x14ac:dyDescent="0.25">
      <c r="A349" s="109" t="s">
        <v>1227</v>
      </c>
      <c r="B349">
        <v>348</v>
      </c>
      <c r="C349" s="109" t="s">
        <v>53</v>
      </c>
      <c r="D349" s="109" t="s">
        <v>356</v>
      </c>
      <c r="E349" s="94">
        <v>44866</v>
      </c>
      <c r="F349" s="174">
        <v>0.63812500000000005</v>
      </c>
      <c r="G349">
        <v>2</v>
      </c>
      <c r="H349" s="109" t="s">
        <v>357</v>
      </c>
      <c r="I349">
        <v>5621862</v>
      </c>
      <c r="M349">
        <v>565</v>
      </c>
      <c r="N349" t="str">
        <v>OPERATIONS</v>
      </c>
      <c r="O349" t="str">
        <v>OPARA P KEMIAKOLAM (OPS</v>
      </c>
      <c r="P349" s="31">
        <v>44874</v>
      </c>
      <c r="Q349" s="40">
        <v>0.98805555555555558</v>
      </c>
      <c r="AR349">
        <v>89</v>
      </c>
      <c r="AS349" t="str">
        <v>ENGINEERING</v>
      </c>
      <c r="AT349" t="str">
        <v>OKORODUDU SAMUEL (ENGR)</v>
      </c>
      <c r="AU349" s="31">
        <v>44868</v>
      </c>
      <c r="AV349" s="40">
        <v>0.28219907407407407</v>
      </c>
      <c r="BW349">
        <v>298</v>
      </c>
      <c r="BX349" t="str">
        <v>OPERATIONS</v>
      </c>
      <c r="BY349" t="str">
        <v>THANKGOD OMOROHWOVO (OP</v>
      </c>
      <c r="BZ349" s="31">
        <v>44868</v>
      </c>
      <c r="CA349" s="40">
        <v>0.48618055555555556</v>
      </c>
      <c r="DB349">
        <v>480</v>
      </c>
      <c r="DC349" t="str">
        <v>MICURA</v>
      </c>
      <c r="DD349" t="str">
        <v>JOHN OLORUNLOGBON (MIC)</v>
      </c>
      <c r="DE349" s="31">
        <v>44867</v>
      </c>
      <c r="DF349" s="40">
        <v>0.82353009259259258</v>
      </c>
    </row>
    <row r="350" spans="1:110" x14ac:dyDescent="0.25">
      <c r="A350" s="109" t="s">
        <v>1227</v>
      </c>
      <c r="B350">
        <v>349</v>
      </c>
      <c r="C350" s="109" t="s">
        <v>53</v>
      </c>
      <c r="D350" s="109" t="s">
        <v>1519</v>
      </c>
      <c r="E350" s="94">
        <v>44866</v>
      </c>
      <c r="F350" s="174">
        <v>0.63880787037037035</v>
      </c>
      <c r="G350">
        <v>2</v>
      </c>
      <c r="H350" s="109" t="s">
        <v>1520</v>
      </c>
      <c r="I350"/>
      <c r="M350">
        <v>566</v>
      </c>
      <c r="N350" t="str">
        <v>OPERATIONS</v>
      </c>
      <c r="O350" t="str">
        <v>ADEDIRAN ADEKUNLE M (OP</v>
      </c>
      <c r="P350" s="31">
        <v>44874</v>
      </c>
      <c r="Q350" s="40">
        <v>0.9891550925925926</v>
      </c>
      <c r="AR350">
        <v>90</v>
      </c>
      <c r="AS350" t="str">
        <v>ENGINEERING</v>
      </c>
      <c r="AT350" t="str">
        <v>TITUS GIDEON (ENGR)</v>
      </c>
      <c r="AU350" s="31">
        <v>44868</v>
      </c>
      <c r="AV350" s="40">
        <v>0.28225694444444444</v>
      </c>
      <c r="BW350">
        <v>299</v>
      </c>
      <c r="BX350" t="str">
        <v>OPERATIONS</v>
      </c>
      <c r="BY350" t="str">
        <v>IGBINOBA FREDERICK. (OP</v>
      </c>
      <c r="BZ350" s="31">
        <v>44868</v>
      </c>
      <c r="CA350" s="40">
        <v>0.48623842592592592</v>
      </c>
      <c r="DB350">
        <v>481</v>
      </c>
      <c r="DC350" t="str">
        <v>ENGINEERING</v>
      </c>
      <c r="DD350" t="str">
        <v>AJAYI ABIDEMI (ENGR)</v>
      </c>
      <c r="DE350" s="31">
        <v>44867</v>
      </c>
      <c r="DF350" s="40">
        <v>0.82359953703703703</v>
      </c>
    </row>
    <row r="351" spans="1:110" x14ac:dyDescent="0.25">
      <c r="A351" s="109" t="s">
        <v>1227</v>
      </c>
      <c r="B351">
        <v>350</v>
      </c>
      <c r="C351" s="109" t="s">
        <v>52</v>
      </c>
      <c r="D351" s="109" t="s">
        <v>1521</v>
      </c>
      <c r="E351" s="94">
        <v>44866</v>
      </c>
      <c r="F351" s="174">
        <v>0.63991898148148152</v>
      </c>
      <c r="G351">
        <v>2</v>
      </c>
      <c r="H351" s="109" t="s">
        <v>1522</v>
      </c>
      <c r="I351">
        <v>6702196</v>
      </c>
      <c r="M351">
        <v>567</v>
      </c>
      <c r="N351" t="str">
        <v>MICURA</v>
      </c>
      <c r="O351" t="str">
        <v>ABDULLAHI MOHAMMED (MIC</v>
      </c>
      <c r="P351" s="31">
        <v>44874</v>
      </c>
      <c r="Q351" s="40">
        <v>0.99368055555555557</v>
      </c>
      <c r="AR351">
        <v>91</v>
      </c>
      <c r="AS351" t="str">
        <v>ENGINEERING</v>
      </c>
      <c r="AT351" t="str">
        <v>BOLAJI SOLOMON (ENGR)</v>
      </c>
      <c r="AU351" s="31">
        <v>44868</v>
      </c>
      <c r="AV351" s="40">
        <v>0.28229166666666666</v>
      </c>
      <c r="BW351">
        <v>300</v>
      </c>
      <c r="BX351" t="str">
        <v>OPERATIONS</v>
      </c>
      <c r="BY351" t="str">
        <v>ISMAILA MOYOSORE</v>
      </c>
      <c r="BZ351" s="31">
        <v>44868</v>
      </c>
      <c r="CA351" s="40">
        <v>0.48631944444444447</v>
      </c>
      <c r="DB351">
        <v>482</v>
      </c>
      <c r="DC351" t="str">
        <v>GATE OPS</v>
      </c>
      <c r="DD351" t="str">
        <v>LILIAN AJUNWA (GATE)</v>
      </c>
      <c r="DE351" s="31">
        <v>44867</v>
      </c>
      <c r="DF351" s="40">
        <v>0.82453703703703707</v>
      </c>
    </row>
    <row r="352" spans="1:110" x14ac:dyDescent="0.25">
      <c r="A352" s="109" t="s">
        <v>1227</v>
      </c>
      <c r="B352">
        <v>351</v>
      </c>
      <c r="C352" s="109" t="s">
        <v>52</v>
      </c>
      <c r="D352" s="109" t="s">
        <v>230</v>
      </c>
      <c r="E352" s="94">
        <v>44866</v>
      </c>
      <c r="F352" s="174">
        <v>0.64337962962962958</v>
      </c>
      <c r="G352">
        <v>2</v>
      </c>
      <c r="H352" s="109" t="s">
        <v>231</v>
      </c>
      <c r="I352">
        <v>7350174</v>
      </c>
      <c r="M352">
        <v>568</v>
      </c>
      <c r="N352" t="str">
        <v>MICURA</v>
      </c>
      <c r="O352" t="str">
        <v>EMEREMNU LAWRENCE (MIC)</v>
      </c>
      <c r="P352" s="31">
        <v>44874</v>
      </c>
      <c r="Q352" s="40">
        <v>0.99373842592592587</v>
      </c>
      <c r="AR352">
        <v>92</v>
      </c>
      <c r="AS352" t="str">
        <v>OPERATIONS</v>
      </c>
      <c r="AT352" t="str">
        <v>JACKSON AYIBA NOAH (OPS</v>
      </c>
      <c r="AU352" s="31">
        <v>44868</v>
      </c>
      <c r="AV352" s="40">
        <v>0.28237268518518521</v>
      </c>
      <c r="BW352">
        <v>301</v>
      </c>
      <c r="BX352" t="str">
        <v>OPERATIONS</v>
      </c>
      <c r="BY352" t="str">
        <v>RAPHEAL OKORO (OPS)</v>
      </c>
      <c r="BZ352" s="31">
        <v>44868</v>
      </c>
      <c r="CA352" s="40">
        <v>0.4864236111111111</v>
      </c>
      <c r="DB352">
        <v>483</v>
      </c>
      <c r="DC352" t="str">
        <v>GATE OPS</v>
      </c>
      <c r="DD352" t="str">
        <v>KALU KELVIN (GATE)</v>
      </c>
      <c r="DE352" s="31">
        <v>44867</v>
      </c>
      <c r="DF352" s="40">
        <v>0.82460648148148152</v>
      </c>
    </row>
    <row r="353" spans="1:110" x14ac:dyDescent="0.25">
      <c r="A353" s="109" t="s">
        <v>1227</v>
      </c>
      <c r="B353">
        <v>352</v>
      </c>
      <c r="C353" s="109" t="s">
        <v>53</v>
      </c>
      <c r="D353" s="109" t="s">
        <v>208</v>
      </c>
      <c r="E353" s="94">
        <v>44866</v>
      </c>
      <c r="F353" s="174">
        <v>0.68077546296296299</v>
      </c>
      <c r="G353">
        <v>2</v>
      </c>
      <c r="H353" s="109" t="s">
        <v>209</v>
      </c>
      <c r="I353">
        <v>5500801</v>
      </c>
      <c r="M353">
        <v>1</v>
      </c>
      <c r="N353" t="str">
        <v>ENGINEERING</v>
      </c>
      <c r="O353" t="str">
        <v>ABOLARIN OLUYEMI (ENGR)</v>
      </c>
      <c r="P353" s="31">
        <v>44875</v>
      </c>
      <c r="Q353" s="40">
        <v>5.8217592592592592E-3</v>
      </c>
      <c r="AR353">
        <v>93</v>
      </c>
      <c r="AS353" t="str">
        <v>OPERATIONS</v>
      </c>
      <c r="AT353" t="str">
        <v>OSENI OLUGBENGA</v>
      </c>
      <c r="AU353" s="31">
        <v>44868</v>
      </c>
      <c r="AV353" s="40">
        <v>0.28278935185185183</v>
      </c>
      <c r="BW353">
        <v>302</v>
      </c>
      <c r="BX353" t="str">
        <v>MICURA</v>
      </c>
      <c r="BY353" t="str">
        <v>KOWOPE OLUWAFEMI (MIC)</v>
      </c>
      <c r="BZ353" s="31">
        <v>44868</v>
      </c>
      <c r="CA353" s="40">
        <v>0.48701388888888891</v>
      </c>
      <c r="DB353">
        <v>484</v>
      </c>
      <c r="DC353" t="str">
        <v>ENGINEERING</v>
      </c>
      <c r="DD353" t="str">
        <v>AKINSANYA IBRAHIM</v>
      </c>
      <c r="DE353" s="31">
        <v>44867</v>
      </c>
      <c r="DF353" s="40">
        <v>0.82528935185185182</v>
      </c>
    </row>
    <row r="354" spans="1:110" x14ac:dyDescent="0.25">
      <c r="A354" s="109" t="s">
        <v>1227</v>
      </c>
      <c r="B354">
        <v>353</v>
      </c>
      <c r="C354" s="109" t="s">
        <v>53</v>
      </c>
      <c r="D354" s="109" t="s">
        <v>1246</v>
      </c>
      <c r="E354" s="94">
        <v>44866</v>
      </c>
      <c r="F354" s="174">
        <v>0.68152777777777773</v>
      </c>
      <c r="G354">
        <v>2</v>
      </c>
      <c r="H354" s="109" t="s">
        <v>1247</v>
      </c>
      <c r="I354">
        <v>4812536</v>
      </c>
      <c r="M354">
        <v>2</v>
      </c>
      <c r="N354" t="str">
        <v>MICURA</v>
      </c>
      <c r="O354" t="str">
        <v>CHUKWUEBUKA OBI (MIC)</v>
      </c>
      <c r="P354" s="31">
        <v>44875</v>
      </c>
      <c r="Q354" s="40">
        <v>1.1747685185185186E-2</v>
      </c>
      <c r="AR354">
        <v>94</v>
      </c>
      <c r="AS354" t="str">
        <v>MICURA</v>
      </c>
      <c r="AT354" t="str">
        <v>ANTHONY EHIS (MIC)</v>
      </c>
      <c r="AU354" s="31">
        <v>44868</v>
      </c>
      <c r="AV354" s="40">
        <v>0.28285879629629629</v>
      </c>
      <c r="BW354">
        <v>303</v>
      </c>
      <c r="BX354" t="str">
        <v>MICURA</v>
      </c>
      <c r="BY354" t="str">
        <v>NJIRIKA EBUKA (MIC)</v>
      </c>
      <c r="BZ354" s="31">
        <v>44868</v>
      </c>
      <c r="CA354" s="40">
        <v>0.48765046296296294</v>
      </c>
      <c r="DB354">
        <v>485</v>
      </c>
      <c r="DC354" t="str">
        <v>MICURA</v>
      </c>
      <c r="DD354" t="str">
        <v>OGUEJIOFOR OGBODU (MIC)</v>
      </c>
      <c r="DE354" s="31">
        <v>44867</v>
      </c>
      <c r="DF354" s="40">
        <v>0.82711805555555551</v>
      </c>
    </row>
    <row r="355" spans="1:110" x14ac:dyDescent="0.25">
      <c r="A355" s="109" t="s">
        <v>1227</v>
      </c>
      <c r="B355">
        <v>354</v>
      </c>
      <c r="C355" s="109" t="s">
        <v>52</v>
      </c>
      <c r="D355" s="109" t="s">
        <v>390</v>
      </c>
      <c r="E355" s="94">
        <v>44866</v>
      </c>
      <c r="F355" s="174">
        <v>0.75690972222222219</v>
      </c>
      <c r="G355">
        <v>2</v>
      </c>
      <c r="H355" s="109" t="s">
        <v>391</v>
      </c>
      <c r="I355">
        <v>5345948</v>
      </c>
      <c r="M355">
        <v>3</v>
      </c>
      <c r="N355" t="str">
        <v>MICURA</v>
      </c>
      <c r="O355" t="str">
        <v>JACKSON MATHEW (MIC)</v>
      </c>
      <c r="P355" s="31">
        <v>44875</v>
      </c>
      <c r="Q355" s="40">
        <v>1.1840277777777778E-2</v>
      </c>
      <c r="AR355">
        <v>95</v>
      </c>
      <c r="AS355" t="str">
        <v>MICURA</v>
      </c>
      <c r="AT355" t="str">
        <v>OKORO IKENNA (MIC)</v>
      </c>
      <c r="AU355" s="31">
        <v>44868</v>
      </c>
      <c r="AV355" s="40">
        <v>0.28292824074074074</v>
      </c>
      <c r="BW355">
        <v>304</v>
      </c>
      <c r="BX355" t="str">
        <v>MICURA</v>
      </c>
      <c r="BY355" t="str">
        <v>MONDAY ANIJI (MIC)</v>
      </c>
      <c r="BZ355" s="31">
        <v>44868</v>
      </c>
      <c r="CA355" s="40">
        <v>0.48773148148148149</v>
      </c>
      <c r="DB355">
        <v>486</v>
      </c>
      <c r="DC355" t="str">
        <v>CONTRACTOR</v>
      </c>
      <c r="DD355" t="str">
        <v>EMEKA ELUWA (EMERALD)</v>
      </c>
      <c r="DE355" s="31">
        <v>44867</v>
      </c>
      <c r="DF355" s="40">
        <v>0.84190972222222227</v>
      </c>
    </row>
    <row r="356" spans="1:110" x14ac:dyDescent="0.25">
      <c r="A356" s="109" t="s">
        <v>1227</v>
      </c>
      <c r="B356">
        <v>355</v>
      </c>
      <c r="C356" s="109" t="s">
        <v>53</v>
      </c>
      <c r="D356" s="109" t="s">
        <v>526</v>
      </c>
      <c r="E356" s="94">
        <v>44866</v>
      </c>
      <c r="F356" s="174">
        <v>0.75711805555555556</v>
      </c>
      <c r="G356">
        <v>2</v>
      </c>
      <c r="H356" s="109" t="s">
        <v>527</v>
      </c>
      <c r="I356"/>
      <c r="M356">
        <v>4</v>
      </c>
      <c r="N356" t="str">
        <v>MICURA</v>
      </c>
      <c r="O356" t="str">
        <v>UKA FREDRICK U.(MIC)</v>
      </c>
      <c r="P356" s="31">
        <v>44875</v>
      </c>
      <c r="Q356" s="40">
        <v>1.2893518518518518E-2</v>
      </c>
      <c r="AR356">
        <v>96</v>
      </c>
      <c r="AS356" t="str">
        <v>MICURA</v>
      </c>
      <c r="AT356" t="str">
        <v>FABUNMI BABATUNDE (MIC)</v>
      </c>
      <c r="AU356" s="31">
        <v>44868</v>
      </c>
      <c r="AV356" s="40">
        <v>0.2829861111111111</v>
      </c>
      <c r="BW356">
        <v>305</v>
      </c>
      <c r="BX356" t="str">
        <v>MICURA</v>
      </c>
      <c r="BY356" t="str">
        <v>SHOBALOJU OLADELE  (MIC)</v>
      </c>
      <c r="BZ356" s="31">
        <v>44868</v>
      </c>
      <c r="CA356" s="40">
        <v>0.48784722222222221</v>
      </c>
      <c r="DB356">
        <v>487</v>
      </c>
      <c r="DC356" t="str">
        <v>GATE OPS</v>
      </c>
      <c r="DD356" t="str">
        <v>TOSIN ALABA E. (GATE)</v>
      </c>
      <c r="DE356" s="31">
        <v>44867</v>
      </c>
      <c r="DF356" s="40">
        <v>0.84932870370370372</v>
      </c>
    </row>
    <row r="357" spans="1:110" x14ac:dyDescent="0.25">
      <c r="A357" s="109" t="s">
        <v>1227</v>
      </c>
      <c r="B357">
        <v>356</v>
      </c>
      <c r="C357" s="109" t="s">
        <v>53</v>
      </c>
      <c r="D357" s="109" t="s">
        <v>1240</v>
      </c>
      <c r="E357" s="94">
        <v>44866</v>
      </c>
      <c r="F357" s="174">
        <v>0.75717592592592597</v>
      </c>
      <c r="G357">
        <v>2</v>
      </c>
      <c r="H357" s="109" t="s">
        <v>1241</v>
      </c>
      <c r="I357">
        <v>14970175</v>
      </c>
      <c r="M357">
        <v>5</v>
      </c>
      <c r="N357" t="str">
        <v>MICURA</v>
      </c>
      <c r="O357" t="str">
        <v>ORIABURE DAVID O.(MIC)</v>
      </c>
      <c r="P357" s="31">
        <v>44875</v>
      </c>
      <c r="Q357" s="40">
        <v>1.2939814814814815E-2</v>
      </c>
      <c r="AR357">
        <v>97</v>
      </c>
      <c r="AS357" t="str">
        <v>OPERATIONS</v>
      </c>
      <c r="AT357" t="str">
        <v>CHRISTOPHER OGBEKHIU(OP</v>
      </c>
      <c r="AU357" s="31">
        <v>44868</v>
      </c>
      <c r="AV357" s="40">
        <v>0.28319444444444447</v>
      </c>
      <c r="BW357">
        <v>306</v>
      </c>
      <c r="BX357" t="str">
        <v>MICURA</v>
      </c>
      <c r="BY357" t="str">
        <v>ADEOLA CLEMENT. (MIC)</v>
      </c>
      <c r="BZ357" s="31">
        <v>44868</v>
      </c>
      <c r="CA357" s="40">
        <v>0.48792824074074076</v>
      </c>
      <c r="DB357">
        <v>488</v>
      </c>
      <c r="DC357" t="str">
        <v>COMMERCIAL</v>
      </c>
      <c r="DD357" t="str">
        <v>AONDOVER JACOB S.(COMM)</v>
      </c>
      <c r="DE357" s="31">
        <v>44867</v>
      </c>
      <c r="DF357" s="40">
        <v>0.84939814814814818</v>
      </c>
    </row>
    <row r="358" spans="1:110" x14ac:dyDescent="0.25">
      <c r="A358" s="109" t="s">
        <v>1227</v>
      </c>
      <c r="B358">
        <v>357</v>
      </c>
      <c r="C358" s="109" t="s">
        <v>53</v>
      </c>
      <c r="D358" s="109" t="s">
        <v>1523</v>
      </c>
      <c r="E358" s="94">
        <v>44866</v>
      </c>
      <c r="F358" s="174">
        <v>0.75724537037037032</v>
      </c>
      <c r="G358">
        <v>2</v>
      </c>
      <c r="H358" s="109" t="s">
        <v>1524</v>
      </c>
      <c r="I358">
        <v>5511104</v>
      </c>
      <c r="M358">
        <v>6</v>
      </c>
      <c r="N358" t="str">
        <v>MICURA</v>
      </c>
      <c r="O358" t="str">
        <v>YUSUF AMINU (MIC)</v>
      </c>
      <c r="P358" s="31">
        <v>44875</v>
      </c>
      <c r="Q358" s="40">
        <v>1.380787037037037E-2</v>
      </c>
      <c r="AR358">
        <v>98</v>
      </c>
      <c r="AS358" t="str">
        <v>MICURA</v>
      </c>
      <c r="AT358" t="str">
        <v>PETER ALABERE (MIC)</v>
      </c>
      <c r="AU358" s="31">
        <v>44868</v>
      </c>
      <c r="AV358" s="40">
        <v>0.28325231481481483</v>
      </c>
      <c r="BW358">
        <v>307</v>
      </c>
      <c r="BX358" t="str">
        <v>MICURA</v>
      </c>
      <c r="BY358" t="str">
        <v>DAMILOLA OGUNBAMERU(MIC</v>
      </c>
      <c r="BZ358" s="31">
        <v>44868</v>
      </c>
      <c r="CA358" s="40">
        <v>0.48829861111111111</v>
      </c>
      <c r="DB358">
        <v>489</v>
      </c>
      <c r="DC358" t="str">
        <v>OPERATIONS</v>
      </c>
      <c r="DD358" t="str">
        <v>OKOEGUALE PHILIP E. (OP</v>
      </c>
      <c r="DE358" s="31">
        <v>44867</v>
      </c>
      <c r="DF358" s="40">
        <v>0.84946759259259264</v>
      </c>
    </row>
    <row r="359" spans="1:110" x14ac:dyDescent="0.25">
      <c r="A359" s="109" t="s">
        <v>1227</v>
      </c>
      <c r="B359">
        <v>358</v>
      </c>
      <c r="C359" s="109" t="s">
        <v>53</v>
      </c>
      <c r="D359" s="109" t="s">
        <v>710</v>
      </c>
      <c r="E359" s="94">
        <v>44866</v>
      </c>
      <c r="F359" s="174">
        <v>0.75741898148148146</v>
      </c>
      <c r="G359">
        <v>2</v>
      </c>
      <c r="H359" s="109" t="s">
        <v>711</v>
      </c>
      <c r="I359">
        <v>5445303</v>
      </c>
      <c r="M359">
        <v>7</v>
      </c>
      <c r="N359" t="str">
        <v>MICURA</v>
      </c>
      <c r="O359" t="str">
        <v>LIBERTY AROGUNDADE (MIC</v>
      </c>
      <c r="P359" s="31">
        <v>44875</v>
      </c>
      <c r="Q359" s="40">
        <v>1.4340277777777778E-2</v>
      </c>
      <c r="AR359">
        <v>99</v>
      </c>
      <c r="AS359" t="str">
        <v>MICURA</v>
      </c>
      <c r="AT359" t="str">
        <v>OLORUNYOMI OLAREWAJU(MI</v>
      </c>
      <c r="AU359" s="31">
        <v>44868</v>
      </c>
      <c r="AV359" s="40">
        <v>0.28332175925925923</v>
      </c>
      <c r="BW359">
        <v>308</v>
      </c>
      <c r="BX359" t="str">
        <v>MICURA</v>
      </c>
      <c r="BY359" t="str">
        <v>KAMORU AYINDE (MIC)</v>
      </c>
      <c r="BZ359" s="31">
        <v>44868</v>
      </c>
      <c r="CA359" s="40">
        <v>0.4884027777777778</v>
      </c>
      <c r="DB359">
        <v>490</v>
      </c>
      <c r="DC359" t="str">
        <v>PLANNING</v>
      </c>
      <c r="DD359" t="str">
        <v>UGOCHUKWU SAMUEL (PLN)</v>
      </c>
      <c r="DE359" s="31">
        <v>44867</v>
      </c>
      <c r="DF359" s="40">
        <v>0.84956018518518517</v>
      </c>
    </row>
    <row r="360" spans="1:110" x14ac:dyDescent="0.25">
      <c r="A360" s="109" t="s">
        <v>1227</v>
      </c>
      <c r="B360">
        <v>359</v>
      </c>
      <c r="C360" s="109" t="s">
        <v>53</v>
      </c>
      <c r="D360" s="109" t="s">
        <v>1525</v>
      </c>
      <c r="E360" s="94">
        <v>44866</v>
      </c>
      <c r="F360" s="174">
        <v>0.75748842592592591</v>
      </c>
      <c r="G360">
        <v>2</v>
      </c>
      <c r="H360" s="109" t="s">
        <v>1526</v>
      </c>
      <c r="I360"/>
      <c r="M360">
        <v>8</v>
      </c>
      <c r="N360" t="str">
        <v>OLM</v>
      </c>
      <c r="O360" t="str">
        <v>ARIKAWE ABAYOMI (OLM)</v>
      </c>
      <c r="P360" s="31">
        <v>44875</v>
      </c>
      <c r="Q360" s="40">
        <v>2.8576388888888887E-2</v>
      </c>
      <c r="AR360">
        <v>100</v>
      </c>
      <c r="AS360" t="str">
        <v>MICURA</v>
      </c>
      <c r="AT360" t="str">
        <v>YAKUBU JACOB (MIC)</v>
      </c>
      <c r="AU360" s="31">
        <v>44868</v>
      </c>
      <c r="AV360" s="40">
        <v>0.28339120370370369</v>
      </c>
      <c r="BW360">
        <v>309</v>
      </c>
      <c r="BX360" t="str">
        <v>MICURA</v>
      </c>
      <c r="BY360" t="str">
        <v>EDET AKPAN FINTAN (MIC)</v>
      </c>
      <c r="BZ360" s="31">
        <v>44868</v>
      </c>
      <c r="CA360" s="40">
        <v>0.48846064814814816</v>
      </c>
      <c r="DB360">
        <v>491</v>
      </c>
      <c r="DC360" t="str">
        <v>OPERATIONS</v>
      </c>
      <c r="DD360" t="str">
        <v>EKEOCHA FIDELIS (OPS)</v>
      </c>
      <c r="DE360" s="31">
        <v>44867</v>
      </c>
      <c r="DF360" s="40">
        <v>0.84962962962962962</v>
      </c>
    </row>
    <row r="361" spans="1:110" x14ac:dyDescent="0.25">
      <c r="A361" s="109" t="s">
        <v>1227</v>
      </c>
      <c r="B361">
        <v>360</v>
      </c>
      <c r="C361" s="109" t="s">
        <v>53</v>
      </c>
      <c r="D361" s="109" t="s">
        <v>362</v>
      </c>
      <c r="E361" s="94">
        <v>44866</v>
      </c>
      <c r="F361" s="174">
        <v>0.75763888888888886</v>
      </c>
      <c r="G361">
        <v>2</v>
      </c>
      <c r="H361" s="109" t="s">
        <v>363</v>
      </c>
      <c r="I361"/>
      <c r="M361">
        <v>9</v>
      </c>
      <c r="N361" t="str">
        <v>MICURA</v>
      </c>
      <c r="O361" t="str">
        <v>ANYADIKE JUDE (MIC)</v>
      </c>
      <c r="P361" s="31">
        <v>44875</v>
      </c>
      <c r="Q361" s="40">
        <v>2.9560185185185186E-2</v>
      </c>
      <c r="AR361">
        <v>101</v>
      </c>
      <c r="AS361" t="str">
        <v>MICURA</v>
      </c>
      <c r="AT361" t="str">
        <v>OKOH LUCKY (MIC)</v>
      </c>
      <c r="AU361" s="31">
        <v>44868</v>
      </c>
      <c r="AV361" s="40">
        <v>0.28355324074074073</v>
      </c>
      <c r="BW361">
        <v>310</v>
      </c>
      <c r="BX361" t="str">
        <v>MICURA</v>
      </c>
      <c r="BY361" t="str">
        <v>LEKAN MUSTAPHA (MIC)</v>
      </c>
      <c r="BZ361" s="31">
        <v>44868</v>
      </c>
      <c r="CA361" s="40">
        <v>0.48858796296296297</v>
      </c>
      <c r="DB361">
        <v>492</v>
      </c>
      <c r="DC361" t="str">
        <v>ENGINEERING</v>
      </c>
      <c r="DD361" t="str">
        <v>OLORUNMO MONDAY (ENGR)</v>
      </c>
      <c r="DE361" s="31">
        <v>44867</v>
      </c>
      <c r="DF361" s="40">
        <v>0.86113425925925924</v>
      </c>
    </row>
    <row r="362" spans="1:110" x14ac:dyDescent="0.25">
      <c r="A362" s="109" t="s">
        <v>1227</v>
      </c>
      <c r="B362">
        <v>361</v>
      </c>
      <c r="C362" s="109" t="s">
        <v>53</v>
      </c>
      <c r="D362" s="109" t="s">
        <v>508</v>
      </c>
      <c r="E362" s="94">
        <v>44866</v>
      </c>
      <c r="F362" s="174">
        <v>0.75771990740740736</v>
      </c>
      <c r="G362">
        <v>2</v>
      </c>
      <c r="H362" s="109" t="s">
        <v>509</v>
      </c>
      <c r="I362"/>
      <c r="M362">
        <v>10</v>
      </c>
      <c r="N362" t="str">
        <v>OPERATIONS</v>
      </c>
      <c r="O362" t="str">
        <v>IYANDA HAMMED O. (OPS)</v>
      </c>
      <c r="P362" s="31">
        <v>44875</v>
      </c>
      <c r="Q362" s="40">
        <v>3.0127314814814815E-2</v>
      </c>
      <c r="AR362">
        <v>102</v>
      </c>
      <c r="AS362" t="str">
        <v>MICURA</v>
      </c>
      <c r="AT362" t="str">
        <v>JOEL UCHENNA (MIC)</v>
      </c>
      <c r="AU362" s="31">
        <v>44868</v>
      </c>
      <c r="AV362" s="40">
        <v>0.28362268518518519</v>
      </c>
      <c r="BW362">
        <v>311</v>
      </c>
      <c r="BX362" t="str">
        <v>OPERATIONS</v>
      </c>
      <c r="BY362" t="str">
        <v>EFFIONG GODFREY (OPS)</v>
      </c>
      <c r="BZ362" s="31">
        <v>44868</v>
      </c>
      <c r="CA362" s="40">
        <v>0.48865740740740743</v>
      </c>
      <c r="DB362">
        <v>493</v>
      </c>
      <c r="DC362" t="str">
        <v>MICURA</v>
      </c>
      <c r="DD362" t="str">
        <v>HUDE OLUWASEYI (MIC)</v>
      </c>
      <c r="DE362" s="31">
        <v>44867</v>
      </c>
      <c r="DF362" s="40">
        <v>0.90917824074074072</v>
      </c>
    </row>
    <row r="363" spans="1:110" x14ac:dyDescent="0.25">
      <c r="A363" s="109" t="s">
        <v>1227</v>
      </c>
      <c r="B363">
        <v>362</v>
      </c>
      <c r="C363" s="109" t="s">
        <v>53</v>
      </c>
      <c r="D363" s="109" t="s">
        <v>702</v>
      </c>
      <c r="E363" s="94">
        <v>44866</v>
      </c>
      <c r="F363" s="174">
        <v>0.75778935185185181</v>
      </c>
      <c r="G363">
        <v>2</v>
      </c>
      <c r="H363" s="109" t="s">
        <v>703</v>
      </c>
      <c r="I363"/>
      <c r="M363">
        <v>11</v>
      </c>
      <c r="N363" t="str">
        <v>OPERATIONS</v>
      </c>
      <c r="O363" t="str">
        <v>EDEM VICTOR GODFREY</v>
      </c>
      <c r="P363" s="31">
        <v>44875</v>
      </c>
      <c r="Q363" s="40">
        <v>3.0358796296296297E-2</v>
      </c>
      <c r="AR363">
        <v>103</v>
      </c>
      <c r="AS363" t="str">
        <v>MICURA</v>
      </c>
      <c r="AT363" t="str">
        <v>OSARO EGHOMAN (MIC)</v>
      </c>
      <c r="AU363" s="31">
        <v>44868</v>
      </c>
      <c r="AV363" s="40">
        <v>0.28369212962962964</v>
      </c>
      <c r="BW363">
        <v>312</v>
      </c>
      <c r="BX363" t="str">
        <v>OPERATIONS</v>
      </c>
      <c r="BY363" t="str">
        <v>ABIOLA ADEJARE T. (OPS)</v>
      </c>
      <c r="BZ363" s="31">
        <v>44868</v>
      </c>
      <c r="CA363" s="40">
        <v>0.48872685185185183</v>
      </c>
      <c r="DB363">
        <v>494</v>
      </c>
      <c r="DC363" t="str">
        <v>OPERATIONS</v>
      </c>
      <c r="DD363" t="str">
        <v>AKINGUNOLA SUNDAY (OPS)</v>
      </c>
      <c r="DE363" s="31">
        <v>44867</v>
      </c>
      <c r="DF363" s="40">
        <v>0.95035879629629627</v>
      </c>
    </row>
    <row r="364" spans="1:110" x14ac:dyDescent="0.25">
      <c r="A364" s="109" t="s">
        <v>1227</v>
      </c>
      <c r="B364">
        <v>363</v>
      </c>
      <c r="C364" s="109" t="s">
        <v>53</v>
      </c>
      <c r="D364" s="109" t="s">
        <v>704</v>
      </c>
      <c r="E364" s="94">
        <v>44866</v>
      </c>
      <c r="F364" s="174">
        <v>0.75787037037037042</v>
      </c>
      <c r="G364">
        <v>2</v>
      </c>
      <c r="H364" s="109" t="s">
        <v>705</v>
      </c>
      <c r="I364"/>
      <c r="M364">
        <v>12</v>
      </c>
      <c r="N364" t="str">
        <v>OPERATIONS</v>
      </c>
      <c r="O364" t="str">
        <v>OLOYEDE NURUDEEN A. (OP</v>
      </c>
      <c r="P364" s="31">
        <v>44875</v>
      </c>
      <c r="Q364" s="40">
        <v>3.0868055555555555E-2</v>
      </c>
      <c r="AR364">
        <v>104</v>
      </c>
      <c r="AS364" t="str">
        <v>MICURA</v>
      </c>
      <c r="AT364" t="str">
        <v>AYINLA TAOFEEK (MIC)</v>
      </c>
      <c r="AU364" s="31">
        <v>44868</v>
      </c>
      <c r="AV364" s="40">
        <v>0.28418981481481481</v>
      </c>
      <c r="BW364">
        <v>313</v>
      </c>
      <c r="BX364" t="str">
        <v>OPERATIONS</v>
      </c>
      <c r="BY364" t="str">
        <v>ADEYEMO TOHEEB</v>
      </c>
      <c r="BZ364" s="31">
        <v>44868</v>
      </c>
      <c r="CA364" s="40">
        <v>0.48883101851851851</v>
      </c>
      <c r="DB364">
        <v>577</v>
      </c>
      <c r="DC364" t="str">
        <v>ENGINEERING</v>
      </c>
      <c r="DD364" t="str">
        <v>POTOKI SUNDAY O (ENGR)</v>
      </c>
      <c r="DE364" s="31">
        <v>44868</v>
      </c>
      <c r="DF364" s="40">
        <v>0.77765046296296292</v>
      </c>
    </row>
    <row r="365" spans="1:110" x14ac:dyDescent="0.25">
      <c r="A365" s="109" t="s">
        <v>1227</v>
      </c>
      <c r="B365">
        <v>364</v>
      </c>
      <c r="C365" s="109" t="s">
        <v>53</v>
      </c>
      <c r="D365" s="109" t="s">
        <v>1080</v>
      </c>
      <c r="E365" s="94">
        <v>44866</v>
      </c>
      <c r="F365" s="174">
        <v>0.75793981481481476</v>
      </c>
      <c r="G365">
        <v>2</v>
      </c>
      <c r="H365" s="109" t="s">
        <v>1081</v>
      </c>
      <c r="I365"/>
      <c r="M365">
        <v>13</v>
      </c>
      <c r="N365" t="str">
        <v>OPERATIONS</v>
      </c>
      <c r="O365" t="str">
        <v>OMOWARE ELIJAH (OPS)</v>
      </c>
      <c r="P365" s="31">
        <v>44875</v>
      </c>
      <c r="Q365" s="40">
        <v>4.1956018518518517E-2</v>
      </c>
      <c r="AR365">
        <v>105</v>
      </c>
      <c r="AS365" t="str">
        <v>MICURA</v>
      </c>
      <c r="AT365" t="str">
        <v>ABBEY BALOGUN (MIC)</v>
      </c>
      <c r="AU365" s="31">
        <v>44868</v>
      </c>
      <c r="AV365" s="40">
        <v>0.28427083333333331</v>
      </c>
      <c r="BW365">
        <v>314</v>
      </c>
      <c r="BX365" t="str">
        <v>MICURA</v>
      </c>
      <c r="BY365" t="str">
        <v>GOODLUCK EGODO (MIC)</v>
      </c>
      <c r="BZ365" s="31">
        <v>44868</v>
      </c>
      <c r="CA365" s="40">
        <v>0.48888888888888887</v>
      </c>
      <c r="DB365">
        <v>578</v>
      </c>
      <c r="DC365" t="str">
        <v>MICURA</v>
      </c>
      <c r="DD365" t="str">
        <v>ABDULLAHI MOHAMMED (MIC</v>
      </c>
      <c r="DE365" s="31">
        <v>44868</v>
      </c>
      <c r="DF365" s="40">
        <v>0.77774305555555556</v>
      </c>
    </row>
    <row r="366" spans="1:110" x14ac:dyDescent="0.25">
      <c r="A366" s="109" t="s">
        <v>1227</v>
      </c>
      <c r="B366">
        <v>365</v>
      </c>
      <c r="C366" s="109" t="s">
        <v>53</v>
      </c>
      <c r="D366" s="109" t="s">
        <v>1082</v>
      </c>
      <c r="E366" s="94">
        <v>44866</v>
      </c>
      <c r="F366" s="174">
        <v>0.75817129629629632</v>
      </c>
      <c r="G366">
        <v>2</v>
      </c>
      <c r="H366" s="109" t="s">
        <v>1083</v>
      </c>
      <c r="I366"/>
      <c r="M366">
        <v>14</v>
      </c>
      <c r="N366" t="str">
        <v>OPERATIONS</v>
      </c>
      <c r="O366" t="str">
        <v>EKPE UDO ANDY (OPS)</v>
      </c>
      <c r="P366" s="31">
        <v>44875</v>
      </c>
      <c r="Q366" s="40">
        <v>4.8564814814814818E-2</v>
      </c>
      <c r="AR366">
        <v>106</v>
      </c>
      <c r="AS366" t="str">
        <v>MICURA</v>
      </c>
      <c r="AT366" t="str">
        <v>CHUKWU CHINEDU (MIC)</v>
      </c>
      <c r="AU366" s="31">
        <v>44868</v>
      </c>
      <c r="AV366" s="40">
        <v>0.28434027777777776</v>
      </c>
      <c r="BW366">
        <v>315</v>
      </c>
      <c r="BX366" t="str">
        <v>MICURA</v>
      </c>
      <c r="BY366" t="str">
        <v>IKE CHUKWUEMEKA (MIC)</v>
      </c>
      <c r="BZ366" s="31">
        <v>44868</v>
      </c>
      <c r="CA366" s="40">
        <v>0.48895833333333333</v>
      </c>
      <c r="DB366">
        <v>579</v>
      </c>
      <c r="DC366" t="str">
        <v>MICURA</v>
      </c>
      <c r="DD366" t="str">
        <v>EMEREMNU LAWRENCE (MIC)</v>
      </c>
      <c r="DE366" s="31">
        <v>44868</v>
      </c>
      <c r="DF366" s="40">
        <v>0.77781250000000002</v>
      </c>
    </row>
    <row r="367" spans="1:110" x14ac:dyDescent="0.25">
      <c r="A367" s="109" t="s">
        <v>1227</v>
      </c>
      <c r="B367">
        <v>366</v>
      </c>
      <c r="C367" s="109" t="s">
        <v>53</v>
      </c>
      <c r="D367" s="109" t="s">
        <v>720</v>
      </c>
      <c r="E367" s="94">
        <v>44866</v>
      </c>
      <c r="F367" s="174">
        <v>0.75824074074074077</v>
      </c>
      <c r="G367">
        <v>2</v>
      </c>
      <c r="H367" s="109" t="s">
        <v>721</v>
      </c>
      <c r="I367"/>
      <c r="M367">
        <v>15</v>
      </c>
      <c r="N367" t="str">
        <v>OPERATIONS</v>
      </c>
      <c r="O367" t="str">
        <v>OGUNDIMU ABIODUN S. (OP</v>
      </c>
      <c r="P367" s="31">
        <v>44875</v>
      </c>
      <c r="Q367" s="40">
        <v>4.9155092592592591E-2</v>
      </c>
      <c r="AR367">
        <v>107</v>
      </c>
      <c r="AS367" t="str">
        <v>OPERATIONS</v>
      </c>
      <c r="AT367" t="str">
        <v>INYAMBE BENARD (OPS)</v>
      </c>
      <c r="AU367" s="31">
        <v>44868</v>
      </c>
      <c r="AV367" s="40">
        <v>0.28543981481481484</v>
      </c>
      <c r="BW367">
        <v>316</v>
      </c>
      <c r="BX367" t="str">
        <v>OPERATIONS</v>
      </c>
      <c r="BY367" t="str">
        <v>ONYIA N.PERPETUA (OPS)</v>
      </c>
      <c r="BZ367" s="31">
        <v>44868</v>
      </c>
      <c r="CA367" s="40">
        <v>0.48909722222222224</v>
      </c>
      <c r="DB367">
        <v>580</v>
      </c>
      <c r="DC367" t="str">
        <v>MICURA</v>
      </c>
      <c r="DD367" t="str">
        <v>OKOH LUCKY (MIC)</v>
      </c>
      <c r="DE367" s="31">
        <v>44868</v>
      </c>
      <c r="DF367" s="40">
        <v>0.77788194444444447</v>
      </c>
    </row>
    <row r="368" spans="1:110" x14ac:dyDescent="0.25">
      <c r="A368" s="109" t="s">
        <v>1227</v>
      </c>
      <c r="B368">
        <v>367</v>
      </c>
      <c r="C368" s="109" t="s">
        <v>53</v>
      </c>
      <c r="D368" s="109" t="s">
        <v>320</v>
      </c>
      <c r="E368" s="94">
        <v>44866</v>
      </c>
      <c r="F368" s="174">
        <v>0.75843749999999999</v>
      </c>
      <c r="G368">
        <v>2</v>
      </c>
      <c r="H368" s="109" t="s">
        <v>321</v>
      </c>
      <c r="I368">
        <v>3385712</v>
      </c>
      <c r="M368">
        <v>16</v>
      </c>
      <c r="N368" t="str">
        <v>MICURA</v>
      </c>
      <c r="O368" t="str">
        <v>SAMUEL YINUSA ABAH (MIC</v>
      </c>
      <c r="P368" s="31">
        <v>44875</v>
      </c>
      <c r="Q368" s="40">
        <v>5.153935185185185E-2</v>
      </c>
      <c r="AR368">
        <v>108</v>
      </c>
      <c r="AS368" t="str">
        <v>OPERATIONS</v>
      </c>
      <c r="AT368" t="str">
        <v>KAZEEM OLAIDE (OPS)</v>
      </c>
      <c r="AU368" s="31">
        <v>44868</v>
      </c>
      <c r="AV368" s="40">
        <v>0.28548611111111111</v>
      </c>
      <c r="BW368">
        <v>317</v>
      </c>
      <c r="BX368" t="str">
        <v>MICURA</v>
      </c>
      <c r="BY368" t="str">
        <v>RILWAN USMAN (MIC)</v>
      </c>
      <c r="BZ368" s="31">
        <v>44868</v>
      </c>
      <c r="CA368" s="40">
        <v>0.48972222222222223</v>
      </c>
      <c r="DB368">
        <v>581</v>
      </c>
      <c r="DC368" t="str">
        <v>OPERATIONS</v>
      </c>
      <c r="DD368" t="str">
        <v>YESIRU ADENOLA (OPS)</v>
      </c>
      <c r="DE368" s="31">
        <v>44868</v>
      </c>
      <c r="DF368" s="40">
        <v>0.77862268518518518</v>
      </c>
    </row>
    <row r="369" spans="1:110" x14ac:dyDescent="0.25">
      <c r="A369" s="109" t="s">
        <v>1227</v>
      </c>
      <c r="B369">
        <v>368</v>
      </c>
      <c r="C369" s="109" t="s">
        <v>53</v>
      </c>
      <c r="D369" s="109" t="s">
        <v>570</v>
      </c>
      <c r="E369" s="94">
        <v>44866</v>
      </c>
      <c r="F369" s="174">
        <v>0.75850694444444444</v>
      </c>
      <c r="G369">
        <v>2</v>
      </c>
      <c r="H369" s="109" t="s">
        <v>571</v>
      </c>
      <c r="I369">
        <v>5445295</v>
      </c>
      <c r="M369">
        <v>17</v>
      </c>
      <c r="N369" t="str">
        <v>MICURA</v>
      </c>
      <c r="O369" t="str">
        <v>ONI OLALEKAN (MIC)</v>
      </c>
      <c r="P369" s="31">
        <v>44875</v>
      </c>
      <c r="Q369" s="40">
        <v>5.1666666666666666E-2</v>
      </c>
      <c r="AR369">
        <v>109</v>
      </c>
      <c r="AS369" t="str">
        <v>MICURA</v>
      </c>
      <c r="AT369" t="str">
        <v>AGBOGE EZEKIEL O. (MIC)</v>
      </c>
      <c r="AU369" s="31">
        <v>44868</v>
      </c>
      <c r="AV369" s="40">
        <v>0.28623842592592591</v>
      </c>
      <c r="BW369">
        <v>318</v>
      </c>
      <c r="BX369" t="str">
        <v>MICURA</v>
      </c>
      <c r="BY369" t="str">
        <v>ESSANG OKON VICTOR (MIC</v>
      </c>
      <c r="BZ369" s="31">
        <v>44868</v>
      </c>
      <c r="CA369" s="40">
        <v>0.48979166666666668</v>
      </c>
      <c r="DB369">
        <v>582</v>
      </c>
      <c r="DC369" t="str">
        <v>OPERATIONS</v>
      </c>
      <c r="DD369" t="str">
        <v>OGUNLADE KAZEEM (OPS)</v>
      </c>
      <c r="DE369" s="31">
        <v>44868</v>
      </c>
      <c r="DF369" s="40">
        <v>0.77869212962962964</v>
      </c>
    </row>
    <row r="370" spans="1:110" x14ac:dyDescent="0.25">
      <c r="A370" s="109" t="s">
        <v>1227</v>
      </c>
      <c r="B370">
        <v>369</v>
      </c>
      <c r="C370" s="109" t="s">
        <v>52</v>
      </c>
      <c r="D370" s="109" t="s">
        <v>762</v>
      </c>
      <c r="E370" s="94">
        <v>44866</v>
      </c>
      <c r="F370" s="174">
        <v>0.75891203703703702</v>
      </c>
      <c r="G370">
        <v>2</v>
      </c>
      <c r="H370" s="109" t="s">
        <v>763</v>
      </c>
      <c r="I370">
        <v>5429655</v>
      </c>
      <c r="M370">
        <v>18</v>
      </c>
      <c r="N370" t="str">
        <v>OPERATIONS</v>
      </c>
      <c r="O370" t="str">
        <v>SIMON UGBEDE</v>
      </c>
      <c r="P370" s="31">
        <v>44875</v>
      </c>
      <c r="Q370" s="40">
        <v>5.4560185185185184E-2</v>
      </c>
      <c r="AR370">
        <v>110</v>
      </c>
      <c r="AS370" t="str">
        <v>MICURA</v>
      </c>
      <c r="AT370" t="str">
        <v>ALEX UBOCHI (MIC)</v>
      </c>
      <c r="AU370" s="31">
        <v>44868</v>
      </c>
      <c r="AV370" s="40">
        <v>0.28628472222222223</v>
      </c>
      <c r="BW370">
        <v>319</v>
      </c>
      <c r="BX370" t="str">
        <v>MICURA</v>
      </c>
      <c r="BY370" t="str">
        <v>OLAGOKE SIMON (MIC)</v>
      </c>
      <c r="BZ370" s="31">
        <v>44868</v>
      </c>
      <c r="CA370" s="40">
        <v>0.49031249999999998</v>
      </c>
      <c r="DB370">
        <v>583</v>
      </c>
      <c r="DC370" t="str">
        <v>OPERATIONS</v>
      </c>
      <c r="DD370" t="str">
        <v>HAMMED OMOTAYO .O (OPS)</v>
      </c>
      <c r="DE370" s="31">
        <v>44868</v>
      </c>
      <c r="DF370" s="40">
        <v>0.77875000000000005</v>
      </c>
    </row>
    <row r="371" spans="1:110" x14ac:dyDescent="0.25">
      <c r="A371" s="109" t="s">
        <v>1227</v>
      </c>
      <c r="B371">
        <v>370</v>
      </c>
      <c r="C371" s="109" t="s">
        <v>52</v>
      </c>
      <c r="D371" s="109" t="s">
        <v>1050</v>
      </c>
      <c r="E371" s="94">
        <v>44866</v>
      </c>
      <c r="F371" s="174">
        <v>0.75896990740740744</v>
      </c>
      <c r="G371">
        <v>2</v>
      </c>
      <c r="H371" s="109" t="s">
        <v>1051</v>
      </c>
      <c r="I371">
        <v>5367831</v>
      </c>
      <c r="M371">
        <v>19</v>
      </c>
      <c r="N371" t="str">
        <v>OPERATIONS</v>
      </c>
      <c r="O371" t="str">
        <v>NWAFOR MARK (OPS)</v>
      </c>
      <c r="P371" s="31">
        <v>44875</v>
      </c>
      <c r="Q371" s="40">
        <v>5.4988425925925927E-2</v>
      </c>
      <c r="AR371">
        <v>111</v>
      </c>
      <c r="AS371" t="str">
        <v>OPERATIONS</v>
      </c>
      <c r="AT371" t="str">
        <v>ADEOTI NOAH A.</v>
      </c>
      <c r="AU371" s="31">
        <v>44868</v>
      </c>
      <c r="AV371" s="40">
        <v>0.2865509259259259</v>
      </c>
      <c r="BW371">
        <v>320</v>
      </c>
      <c r="BX371" t="str">
        <v>MICURA</v>
      </c>
      <c r="BY371" t="str">
        <v>BAMGBOSE SEGUN M. (MIC)</v>
      </c>
      <c r="BZ371" s="31">
        <v>44868</v>
      </c>
      <c r="CA371" s="40">
        <v>0.49038194444444444</v>
      </c>
      <c r="DB371">
        <v>584</v>
      </c>
      <c r="DC371" t="str">
        <v>MICURA</v>
      </c>
      <c r="DD371" t="str">
        <v>MUSTAFA KARUMO (MIC)</v>
      </c>
      <c r="DE371" s="31">
        <v>44868</v>
      </c>
      <c r="DF371" s="40">
        <v>0.77930555555555558</v>
      </c>
    </row>
    <row r="372" spans="1:110" x14ac:dyDescent="0.25">
      <c r="A372" s="109" t="s">
        <v>1227</v>
      </c>
      <c r="B372">
        <v>371</v>
      </c>
      <c r="C372" s="109" t="s">
        <v>54</v>
      </c>
      <c r="D372" s="109" t="s">
        <v>1048</v>
      </c>
      <c r="E372" s="94">
        <v>44866</v>
      </c>
      <c r="F372" s="174">
        <v>0.75960648148148147</v>
      </c>
      <c r="G372">
        <v>2</v>
      </c>
      <c r="H372" s="109" t="s">
        <v>1049</v>
      </c>
      <c r="I372"/>
      <c r="M372">
        <v>20</v>
      </c>
      <c r="N372" t="str">
        <v>OPERATIONS</v>
      </c>
      <c r="O372" t="str">
        <v>JACKSON AYIBA NOAH (OPS</v>
      </c>
      <c r="P372" s="31">
        <v>44875</v>
      </c>
      <c r="Q372" s="40">
        <v>5.5405092592592596E-2</v>
      </c>
      <c r="AR372">
        <v>112</v>
      </c>
      <c r="AS372" t="str">
        <v>MICURA</v>
      </c>
      <c r="AT372" t="str">
        <v>TAIWO OLUWAYOSE</v>
      </c>
      <c r="AU372" s="31">
        <v>44868</v>
      </c>
      <c r="AV372" s="40">
        <v>0.28672453703703704</v>
      </c>
      <c r="BW372">
        <v>321</v>
      </c>
      <c r="BX372" t="str">
        <v>ENGINEERING</v>
      </c>
      <c r="BY372" t="str">
        <v>EBO KEHINDE (ENGR)</v>
      </c>
      <c r="BZ372" s="31">
        <v>44868</v>
      </c>
      <c r="CA372" s="40">
        <v>0.4904398148148148</v>
      </c>
      <c r="DB372">
        <v>585</v>
      </c>
      <c r="DC372" t="str">
        <v>ENGINEERING</v>
      </c>
      <c r="DD372" t="str">
        <v>EJIMOGU ADOLPHUS (ENGR)</v>
      </c>
      <c r="DE372" s="31">
        <v>44868</v>
      </c>
      <c r="DF372" s="40">
        <v>0.77937500000000004</v>
      </c>
    </row>
    <row r="373" spans="1:110" x14ac:dyDescent="0.25">
      <c r="A373" s="109" t="s">
        <v>1227</v>
      </c>
      <c r="B373">
        <v>372</v>
      </c>
      <c r="C373" s="109" t="s">
        <v>54</v>
      </c>
      <c r="D373" s="109" t="s">
        <v>1527</v>
      </c>
      <c r="E373" s="94">
        <v>44866</v>
      </c>
      <c r="F373" s="174">
        <v>0.75966435185185188</v>
      </c>
      <c r="G373">
        <v>2</v>
      </c>
      <c r="H373" s="109" t="s">
        <v>1528</v>
      </c>
      <c r="I373"/>
      <c r="M373">
        <v>21</v>
      </c>
      <c r="N373" t="str">
        <v>OPERATIONS</v>
      </c>
      <c r="O373" t="str">
        <v>IDEM GEORGE (OPS)</v>
      </c>
      <c r="P373" s="31">
        <v>44875</v>
      </c>
      <c r="Q373" s="40">
        <v>5.5949074074074075E-2</v>
      </c>
      <c r="AR373">
        <v>113</v>
      </c>
      <c r="AS373" t="str">
        <v>MICURA</v>
      </c>
      <c r="AT373" t="str">
        <v>ESHIGBE IRIKEFE TONY(MI</v>
      </c>
      <c r="AU373" s="31">
        <v>44868</v>
      </c>
      <c r="AV373" s="40">
        <v>0.2867939814814815</v>
      </c>
      <c r="BW373">
        <v>322</v>
      </c>
      <c r="BX373" t="str">
        <v>MICURA</v>
      </c>
      <c r="BY373" t="str">
        <v>WALE KOLAWOLE (MIC)</v>
      </c>
      <c r="BZ373" s="31">
        <v>44868</v>
      </c>
      <c r="CA373" s="40">
        <v>0.49069444444444443</v>
      </c>
      <c r="DB373">
        <v>586</v>
      </c>
      <c r="DC373" t="str">
        <v>OPERATIONS</v>
      </c>
      <c r="DD373" t="str">
        <v>NICHOLAS PIUS (OPS)</v>
      </c>
      <c r="DE373" s="31">
        <v>44868</v>
      </c>
      <c r="DF373" s="40">
        <v>0.77954861111111107</v>
      </c>
    </row>
    <row r="374" spans="1:110" x14ac:dyDescent="0.25">
      <c r="A374" s="109" t="s">
        <v>1227</v>
      </c>
      <c r="B374">
        <v>373</v>
      </c>
      <c r="C374" s="109" t="s">
        <v>54</v>
      </c>
      <c r="D374" s="109" t="s">
        <v>669</v>
      </c>
      <c r="E374" s="94">
        <v>44866</v>
      </c>
      <c r="F374" s="174">
        <v>0.75973379629629634</v>
      </c>
      <c r="G374">
        <v>2</v>
      </c>
      <c r="H374" s="109" t="s">
        <v>670</v>
      </c>
      <c r="I374">
        <v>15010509</v>
      </c>
      <c r="M374">
        <v>22</v>
      </c>
      <c r="N374" t="str">
        <v>OPERATIONS</v>
      </c>
      <c r="O374" t="str">
        <v>YESIRU ADENOLA (OPS)</v>
      </c>
      <c r="P374" s="31">
        <v>44875</v>
      </c>
      <c r="Q374" s="40">
        <v>5.6192129629629627E-2</v>
      </c>
      <c r="AR374">
        <v>114</v>
      </c>
      <c r="AS374" t="str">
        <v>MICURA</v>
      </c>
      <c r="AT374" t="str">
        <v>UGA OGBONNIA D. (MIC)</v>
      </c>
      <c r="AU374" s="31">
        <v>44868</v>
      </c>
      <c r="AV374" s="40">
        <v>0.28688657407407409</v>
      </c>
      <c r="BW374">
        <v>323</v>
      </c>
      <c r="BX374" t="str">
        <v>MICURA</v>
      </c>
      <c r="BY374" t="str">
        <v>SULE LAMBE (MIC)</v>
      </c>
      <c r="BZ374" s="31">
        <v>44868</v>
      </c>
      <c r="CA374" s="40">
        <v>0.49076388888888889</v>
      </c>
      <c r="DB374">
        <v>587</v>
      </c>
      <c r="DC374" t="str">
        <v>MICURA</v>
      </c>
      <c r="DD374" t="str">
        <v>IKPEACHUNWA DENNIS (MIC)</v>
      </c>
      <c r="DE374" s="31">
        <v>44868</v>
      </c>
      <c r="DF374" s="40">
        <v>0.78012731481481479</v>
      </c>
    </row>
    <row r="375" spans="1:110" x14ac:dyDescent="0.25">
      <c r="A375" s="109" t="s">
        <v>1227</v>
      </c>
      <c r="B375">
        <v>374</v>
      </c>
      <c r="C375" s="109" t="s">
        <v>52</v>
      </c>
      <c r="D375" s="109" t="s">
        <v>1529</v>
      </c>
      <c r="E375" s="94">
        <v>44866</v>
      </c>
      <c r="F375" s="174">
        <v>0.75981481481481483</v>
      </c>
      <c r="G375">
        <v>2</v>
      </c>
      <c r="H375" s="109" t="s">
        <v>1530</v>
      </c>
      <c r="I375"/>
      <c r="M375">
        <v>23</v>
      </c>
      <c r="N375" t="str">
        <v>OPERATIONS</v>
      </c>
      <c r="O375" t="str">
        <v>OSCAR SULE (OPS)</v>
      </c>
      <c r="P375" s="31">
        <v>44875</v>
      </c>
      <c r="Q375" s="40">
        <v>5.6504629629629627E-2</v>
      </c>
      <c r="AR375">
        <v>115</v>
      </c>
      <c r="AS375" t="str">
        <v>OPERATIONS</v>
      </c>
      <c r="AT375" t="str">
        <v>SALIFU .E. YAKUBU (OPS)</v>
      </c>
      <c r="AU375" s="31">
        <v>44868</v>
      </c>
      <c r="AV375" s="40">
        <v>0.28694444444444445</v>
      </c>
      <c r="BW375">
        <v>324</v>
      </c>
      <c r="BX375" t="str">
        <v>MICURA</v>
      </c>
      <c r="BY375" t="str">
        <v>ADEKANMBI ADETOLA (MIC)</v>
      </c>
      <c r="BZ375" s="31">
        <v>44868</v>
      </c>
      <c r="CA375" s="40">
        <v>0.49084490740740738</v>
      </c>
      <c r="DB375">
        <v>588</v>
      </c>
      <c r="DC375" t="str">
        <v>OPERATIONS</v>
      </c>
      <c r="DD375" t="str">
        <v>EMODI EMEKA AMALA</v>
      </c>
      <c r="DE375" s="31">
        <v>44868</v>
      </c>
      <c r="DF375" s="40">
        <v>0.78019675925925924</v>
      </c>
    </row>
    <row r="376" spans="1:110" x14ac:dyDescent="0.25">
      <c r="A376" s="109" t="s">
        <v>1227</v>
      </c>
      <c r="B376">
        <v>375</v>
      </c>
      <c r="C376" s="109" t="s">
        <v>53</v>
      </c>
      <c r="D376" s="109" t="s">
        <v>1236</v>
      </c>
      <c r="E376" s="94">
        <v>44866</v>
      </c>
      <c r="F376" s="174">
        <v>0.75987268518518514</v>
      </c>
      <c r="G376">
        <v>2</v>
      </c>
      <c r="H376" s="109" t="s">
        <v>1237</v>
      </c>
      <c r="I376"/>
      <c r="M376">
        <v>24</v>
      </c>
      <c r="N376" t="str">
        <v>OPERATIONS</v>
      </c>
      <c r="O376" t="str">
        <v>HAMMED OMOTAYO .O (OPS)</v>
      </c>
      <c r="P376" s="31">
        <v>44875</v>
      </c>
      <c r="Q376" s="40">
        <v>5.7754629629629628E-2</v>
      </c>
      <c r="AR376">
        <v>116</v>
      </c>
      <c r="AS376" t="str">
        <v>MICURA</v>
      </c>
      <c r="AT376" t="str">
        <v>ECHEDOM NNAMDI B. (MIC)</v>
      </c>
      <c r="AU376" s="31">
        <v>44868</v>
      </c>
      <c r="AV376" s="40">
        <v>0.28712962962962962</v>
      </c>
      <c r="BW376">
        <v>325</v>
      </c>
      <c r="BX376" t="str">
        <v>MICURA</v>
      </c>
      <c r="BY376" t="str">
        <v>OLABE DANIEL (MIC)</v>
      </c>
      <c r="BZ376" s="31">
        <v>44868</v>
      </c>
      <c r="CA376" s="40">
        <v>0.49141203703703706</v>
      </c>
      <c r="DB376">
        <v>589</v>
      </c>
      <c r="DC376" t="str">
        <v>MICURA</v>
      </c>
      <c r="DD376" t="str">
        <v>ANYADIKE JUDE (MIC)</v>
      </c>
      <c r="DE376" s="31">
        <v>44868</v>
      </c>
      <c r="DF376" s="40">
        <v>0.78025462962962966</v>
      </c>
    </row>
    <row r="377" spans="1:110" x14ac:dyDescent="0.25">
      <c r="A377" s="109" t="s">
        <v>1227</v>
      </c>
      <c r="B377">
        <v>376</v>
      </c>
      <c r="C377" s="109" t="s">
        <v>52</v>
      </c>
      <c r="D377" s="109" t="s">
        <v>829</v>
      </c>
      <c r="E377" s="94">
        <v>44866</v>
      </c>
      <c r="F377" s="174">
        <v>0.75994212962962959</v>
      </c>
      <c r="G377">
        <v>2</v>
      </c>
      <c r="H377" s="109" t="s">
        <v>830</v>
      </c>
      <c r="I377">
        <v>5495578</v>
      </c>
      <c r="M377">
        <v>25</v>
      </c>
      <c r="N377" t="str">
        <v>MICURA</v>
      </c>
      <c r="O377" t="str">
        <v>QUADRI TAJUDEEN (MIC)</v>
      </c>
      <c r="P377" s="31">
        <v>44875</v>
      </c>
      <c r="Q377" s="40">
        <v>6.3460648148148155E-2</v>
      </c>
      <c r="AR377">
        <v>117</v>
      </c>
      <c r="AS377" t="str">
        <v>MICURA</v>
      </c>
      <c r="AT377" t="str">
        <v>NWOKOCHA IKECHUKWU (MIC)</v>
      </c>
      <c r="AU377" s="31">
        <v>44868</v>
      </c>
      <c r="AV377" s="40">
        <v>0.28717592592592595</v>
      </c>
      <c r="BW377">
        <v>326</v>
      </c>
      <c r="BX377" t="str">
        <v>CONTRACTOR</v>
      </c>
      <c r="BY377" t="str">
        <v>AUSTIN EYENEGIN(GLUTFIEL</v>
      </c>
      <c r="BZ377" s="31">
        <v>44868</v>
      </c>
      <c r="CA377" s="40">
        <v>0.49175925925925928</v>
      </c>
      <c r="DB377">
        <v>590</v>
      </c>
      <c r="DC377" t="str">
        <v>OPERATIONS</v>
      </c>
      <c r="DD377" t="str">
        <v>OLANIPEKUN SIMON O (MIC</v>
      </c>
      <c r="DE377" s="31">
        <v>44868</v>
      </c>
      <c r="DF377" s="40">
        <v>0.78031249999999996</v>
      </c>
    </row>
    <row r="378" spans="1:110" x14ac:dyDescent="0.25">
      <c r="A378" s="109" t="s">
        <v>1227</v>
      </c>
      <c r="B378">
        <v>377</v>
      </c>
      <c r="C378" s="109" t="s">
        <v>52</v>
      </c>
      <c r="D378" s="109" t="s">
        <v>1244</v>
      </c>
      <c r="E378" s="94">
        <v>44866</v>
      </c>
      <c r="F378" s="174">
        <v>0.76001157407407405</v>
      </c>
      <c r="G378">
        <v>2</v>
      </c>
      <c r="H378" s="109" t="s">
        <v>1245</v>
      </c>
      <c r="I378">
        <v>14934821</v>
      </c>
      <c r="M378">
        <v>26</v>
      </c>
      <c r="N378" t="str">
        <v>OPERATIONS</v>
      </c>
      <c r="O378" t="str">
        <v>AWONUGA OLUDOLAPO (OPS)</v>
      </c>
      <c r="P378" s="31">
        <v>44875</v>
      </c>
      <c r="Q378" s="40">
        <v>6.7581018518518512E-2</v>
      </c>
      <c r="AR378">
        <v>118</v>
      </c>
      <c r="AS378" t="str">
        <v>ENGINEERING</v>
      </c>
      <c r="AT378" t="str">
        <v>WASIU LAWAL (ENGR)</v>
      </c>
      <c r="AU378" s="31">
        <v>44868</v>
      </c>
      <c r="AV378" s="40">
        <v>0.28745370370370371</v>
      </c>
      <c r="BW378">
        <v>327</v>
      </c>
      <c r="BX378" t="str">
        <v>OPERATIONS</v>
      </c>
      <c r="BY378" t="str">
        <v>AIREDE SULEMAN (OPS)</v>
      </c>
      <c r="BZ378" s="31">
        <v>44868</v>
      </c>
      <c r="CA378" s="40">
        <v>0.49182870370370368</v>
      </c>
      <c r="DB378">
        <v>591</v>
      </c>
      <c r="DC378" t="str">
        <v>MICURA</v>
      </c>
      <c r="DD378" t="str">
        <v>QUADRI TAJUDEEN (MIC)</v>
      </c>
      <c r="DE378" s="31">
        <v>44868</v>
      </c>
      <c r="DF378" s="40">
        <v>0.78037037037037038</v>
      </c>
    </row>
    <row r="379" spans="1:110" x14ac:dyDescent="0.25">
      <c r="A379" s="109" t="s">
        <v>1227</v>
      </c>
      <c r="B379">
        <v>378</v>
      </c>
      <c r="C379" s="109" t="s">
        <v>53</v>
      </c>
      <c r="D379" s="109" t="s">
        <v>430</v>
      </c>
      <c r="E379" s="94">
        <v>44866</v>
      </c>
      <c r="F379" s="174">
        <v>0.76006944444444446</v>
      </c>
      <c r="G379">
        <v>2</v>
      </c>
      <c r="H379" s="109" t="s">
        <v>431</v>
      </c>
      <c r="I379">
        <v>2099334</v>
      </c>
      <c r="M379">
        <v>27</v>
      </c>
      <c r="N379" t="str">
        <v>MICURA</v>
      </c>
      <c r="O379" t="str">
        <v>ESHIGBE IRIKEFE TONY(MI</v>
      </c>
      <c r="P379" s="31">
        <v>44875</v>
      </c>
      <c r="Q379" s="40">
        <v>6.7928240740740747E-2</v>
      </c>
      <c r="AR379">
        <v>119</v>
      </c>
      <c r="AS379" t="str">
        <v>MICURA</v>
      </c>
      <c r="AT379" t="str">
        <v>UMARU SHAIBU (MIC)</v>
      </c>
      <c r="AU379" s="31">
        <v>44868</v>
      </c>
      <c r="AV379" s="40">
        <v>0.28751157407407407</v>
      </c>
      <c r="BW379">
        <v>328</v>
      </c>
      <c r="BX379" t="str">
        <v>ENGINEERING</v>
      </c>
      <c r="BY379" t="str">
        <v>OGBONNA ONYEANWUSI (ENG</v>
      </c>
      <c r="BZ379" s="31">
        <v>44868</v>
      </c>
      <c r="CA379" s="40">
        <v>0.49189814814814814</v>
      </c>
      <c r="DB379">
        <v>592</v>
      </c>
      <c r="DC379" t="str">
        <v>MICURA</v>
      </c>
      <c r="DD379" t="str">
        <v>ECHEDOM NNAMDI B. (MIC)</v>
      </c>
      <c r="DE379" s="31">
        <v>44868</v>
      </c>
      <c r="DF379" s="40">
        <v>0.78040509259259261</v>
      </c>
    </row>
    <row r="380" spans="1:110" x14ac:dyDescent="0.25">
      <c r="A380" s="109" t="s">
        <v>1227</v>
      </c>
      <c r="B380">
        <v>379</v>
      </c>
      <c r="C380" s="109" t="s">
        <v>52</v>
      </c>
      <c r="D380" s="109" t="s">
        <v>304</v>
      </c>
      <c r="E380" s="94">
        <v>44866</v>
      </c>
      <c r="F380" s="174">
        <v>0.76028935185185187</v>
      </c>
      <c r="G380">
        <v>2</v>
      </c>
      <c r="H380" s="109" t="s">
        <v>305</v>
      </c>
      <c r="I380">
        <v>5382631</v>
      </c>
      <c r="M380">
        <v>614</v>
      </c>
      <c r="N380" t="str">
        <v>MICURA</v>
      </c>
      <c r="O380" t="str">
        <v>SHEDARA ROWLAND O. (MIC)</v>
      </c>
      <c r="P380" s="31">
        <v>44875</v>
      </c>
      <c r="Q380" s="40">
        <v>0.96851851851851856</v>
      </c>
      <c r="AR380">
        <v>120</v>
      </c>
      <c r="AS380" t="str">
        <v>MICURA</v>
      </c>
      <c r="AT380" t="str">
        <v>YUSUF TAIWO (MIC)</v>
      </c>
      <c r="AU380" s="31">
        <v>44868</v>
      </c>
      <c r="AV380" s="40">
        <v>0.28756944444444443</v>
      </c>
      <c r="BW380">
        <v>329</v>
      </c>
      <c r="BX380" t="str">
        <v>OPERATIONS</v>
      </c>
      <c r="BY380" t="str">
        <v>OMOVIRO ANDREW (MIC)</v>
      </c>
      <c r="BZ380" s="31">
        <v>44868</v>
      </c>
      <c r="CA380" s="40">
        <v>0.4919560185185185</v>
      </c>
      <c r="DB380">
        <v>593</v>
      </c>
      <c r="DC380" t="str">
        <v>GATE OPS</v>
      </c>
      <c r="DD380" t="str">
        <v>UZOMA MARVELOUS</v>
      </c>
      <c r="DE380" s="31">
        <v>44868</v>
      </c>
      <c r="DF380" s="40">
        <v>0.78047453703703706</v>
      </c>
    </row>
    <row r="381" spans="1:110" x14ac:dyDescent="0.25">
      <c r="A381" s="109" t="s">
        <v>1227</v>
      </c>
      <c r="B381">
        <v>380</v>
      </c>
      <c r="C381" s="109" t="s">
        <v>54</v>
      </c>
      <c r="D381" s="109" t="s">
        <v>610</v>
      </c>
      <c r="E381" s="94">
        <v>44866</v>
      </c>
      <c r="F381" s="174">
        <v>0.76035879629629632</v>
      </c>
      <c r="G381">
        <v>2</v>
      </c>
      <c r="H381" s="109" t="s">
        <v>611</v>
      </c>
      <c r="I381">
        <v>7760343</v>
      </c>
      <c r="M381">
        <v>615</v>
      </c>
      <c r="N381" t="str">
        <v>MICURA</v>
      </c>
      <c r="O381" t="str">
        <v>PETER ALABERE (MIC)</v>
      </c>
      <c r="P381" s="31">
        <v>44875</v>
      </c>
      <c r="Q381" s="40">
        <v>0.96857638888888886</v>
      </c>
      <c r="AR381">
        <v>121</v>
      </c>
      <c r="AS381" t="str">
        <v>OPERATIONS</v>
      </c>
      <c r="AT381" t="str">
        <v>OGUNLADE KAZEEM (OPS)</v>
      </c>
      <c r="AU381" s="31">
        <v>44868</v>
      </c>
      <c r="AV381" s="40">
        <v>0.28797453703703701</v>
      </c>
      <c r="BW381">
        <v>330</v>
      </c>
      <c r="BX381" t="str">
        <v>MICURA</v>
      </c>
      <c r="BY381" t="str">
        <v>AKPEBE DANIEL (MIC)</v>
      </c>
      <c r="BZ381" s="31">
        <v>44868</v>
      </c>
      <c r="CA381" s="40">
        <v>0.49237268518518518</v>
      </c>
      <c r="DB381">
        <v>594</v>
      </c>
      <c r="DC381" t="str">
        <v>GATE OPS</v>
      </c>
      <c r="DD381" t="str">
        <v>UMEUWA IFEANYI (GATE)</v>
      </c>
      <c r="DE381" s="31">
        <v>44868</v>
      </c>
      <c r="DF381" s="40">
        <v>0.78050925925925929</v>
      </c>
    </row>
    <row r="382" spans="1:110" x14ac:dyDescent="0.25">
      <c r="A382" s="109" t="s">
        <v>1227</v>
      </c>
      <c r="B382">
        <v>381</v>
      </c>
      <c r="C382" s="109" t="s">
        <v>54</v>
      </c>
      <c r="D382" s="109" t="s">
        <v>625</v>
      </c>
      <c r="E382" s="94">
        <v>44866</v>
      </c>
      <c r="F382" s="174">
        <v>0.76081018518518517</v>
      </c>
      <c r="G382">
        <v>2</v>
      </c>
      <c r="H382" s="109" t="s">
        <v>626</v>
      </c>
      <c r="I382">
        <v>3414184</v>
      </c>
      <c r="M382">
        <v>616</v>
      </c>
      <c r="N382" t="str">
        <v>OPERATIONS</v>
      </c>
      <c r="O382" t="str">
        <v>CHRISTOPHER ONYEFULUCHI</v>
      </c>
      <c r="P382" s="31">
        <v>44875</v>
      </c>
      <c r="Q382" s="40">
        <v>0.96890046296296295</v>
      </c>
      <c r="AR382">
        <v>122</v>
      </c>
      <c r="AS382" t="str">
        <v>MICURA</v>
      </c>
      <c r="AT382" t="str">
        <v>ARTHUR MATTHEW (MIC)</v>
      </c>
      <c r="AU382" s="31">
        <v>44868</v>
      </c>
      <c r="AV382" s="40">
        <v>0.28836805555555556</v>
      </c>
      <c r="BW382">
        <v>331</v>
      </c>
      <c r="BX382" t="str">
        <v>MICURA</v>
      </c>
      <c r="BY382" t="str">
        <v>CHINEDU VICTOR (MIC)</v>
      </c>
      <c r="BZ382" s="31">
        <v>44868</v>
      </c>
      <c r="CA382" s="40">
        <v>0.49247685185185186</v>
      </c>
      <c r="DB382">
        <v>595</v>
      </c>
      <c r="DC382" t="str">
        <v>GATE OPS</v>
      </c>
      <c r="DD382" t="str">
        <v>NJOKU C. BENEDICT (GATE)</v>
      </c>
      <c r="DE382" s="31">
        <v>44868</v>
      </c>
      <c r="DF382" s="40">
        <v>0.78054398148148152</v>
      </c>
    </row>
    <row r="383" spans="1:110" x14ac:dyDescent="0.25">
      <c r="A383" s="109" t="s">
        <v>1227</v>
      </c>
      <c r="B383">
        <v>382</v>
      </c>
      <c r="C383" s="109" t="s">
        <v>54</v>
      </c>
      <c r="D383" s="109" t="s">
        <v>342</v>
      </c>
      <c r="E383" s="94">
        <v>44866</v>
      </c>
      <c r="F383" s="174">
        <v>0.76089120370370367</v>
      </c>
      <c r="G383">
        <v>2</v>
      </c>
      <c r="H383" s="109" t="s">
        <v>343</v>
      </c>
      <c r="I383">
        <v>6709035</v>
      </c>
      <c r="M383">
        <v>617</v>
      </c>
      <c r="N383" t="str">
        <v>MICURA</v>
      </c>
      <c r="O383" t="str">
        <v>HOPE OJONG (MIC)</v>
      </c>
      <c r="P383" s="31">
        <v>44875</v>
      </c>
      <c r="Q383" s="40">
        <v>0.9697337962962963</v>
      </c>
      <c r="AR383">
        <v>123</v>
      </c>
      <c r="AS383" t="str">
        <v>OPERATIONS</v>
      </c>
      <c r="AT383" t="str">
        <v>APPOLUS SOLOMON</v>
      </c>
      <c r="AU383" s="31">
        <v>44868</v>
      </c>
      <c r="AV383" s="40">
        <v>0.28842592592592592</v>
      </c>
      <c r="BW383">
        <v>332</v>
      </c>
      <c r="BX383" t="str">
        <v>MICURA</v>
      </c>
      <c r="BY383" t="str">
        <v>HASSAN AYINDE (MIC)</v>
      </c>
      <c r="BZ383" s="31">
        <v>44868</v>
      </c>
      <c r="CA383" s="40">
        <v>0.49298611111111112</v>
      </c>
      <c r="DB383">
        <v>596</v>
      </c>
      <c r="DC383" t="str">
        <v>MICURA</v>
      </c>
      <c r="DD383" t="str">
        <v>SUNDAY OKON (MIC)</v>
      </c>
      <c r="DE383" s="31">
        <v>44868</v>
      </c>
      <c r="DF383" s="40">
        <v>0.78077546296296296</v>
      </c>
    </row>
    <row r="384" spans="1:110" x14ac:dyDescent="0.25">
      <c r="A384" s="109" t="s">
        <v>1227</v>
      </c>
      <c r="B384">
        <v>383</v>
      </c>
      <c r="C384" s="109" t="s">
        <v>53</v>
      </c>
      <c r="D384" s="109" t="s">
        <v>1531</v>
      </c>
      <c r="E384" s="94">
        <v>44866</v>
      </c>
      <c r="F384" s="174">
        <v>0.76103009259259258</v>
      </c>
      <c r="G384">
        <v>2</v>
      </c>
      <c r="H384" s="109" t="s">
        <v>1532</v>
      </c>
      <c r="I384">
        <v>2704092</v>
      </c>
      <c r="M384">
        <v>618</v>
      </c>
      <c r="N384" t="str">
        <v>MICURA</v>
      </c>
      <c r="O384" t="str">
        <v>SHAKIRU RAJI (MIC)</v>
      </c>
      <c r="P384" s="31">
        <v>44875</v>
      </c>
      <c r="Q384" s="40">
        <v>0.97052083333333339</v>
      </c>
      <c r="AR384">
        <v>124</v>
      </c>
      <c r="AS384" t="str">
        <v>OPERATIONS</v>
      </c>
      <c r="AT384" t="str">
        <v>ENEFAZU KENNETH (OPS)</v>
      </c>
      <c r="AU384" s="31">
        <v>44868</v>
      </c>
      <c r="AV384" s="40">
        <v>0.28857638888888887</v>
      </c>
      <c r="BW384">
        <v>333</v>
      </c>
      <c r="BX384" t="str">
        <v>MICURA</v>
      </c>
      <c r="BY384" t="str">
        <v>ONUIGBO VICTOR (MIC)</v>
      </c>
      <c r="BZ384" s="31">
        <v>44868</v>
      </c>
      <c r="CA384" s="40">
        <v>0.49305555555555558</v>
      </c>
      <c r="DB384">
        <v>597</v>
      </c>
      <c r="DC384" t="str">
        <v>MICURA</v>
      </c>
      <c r="DD384" t="str">
        <v>DENNIS OGBONNA (MIC)</v>
      </c>
      <c r="DE384" s="31">
        <v>44868</v>
      </c>
      <c r="DF384" s="40">
        <v>0.78081018518518519</v>
      </c>
    </row>
    <row r="385" spans="1:110" x14ac:dyDescent="0.25">
      <c r="A385" s="109" t="s">
        <v>1227</v>
      </c>
      <c r="B385">
        <v>384</v>
      </c>
      <c r="C385" s="109" t="s">
        <v>53</v>
      </c>
      <c r="D385" s="109" t="s">
        <v>797</v>
      </c>
      <c r="E385" s="94">
        <v>44866</v>
      </c>
      <c r="F385" s="174">
        <v>0.76108796296296299</v>
      </c>
      <c r="G385">
        <v>2</v>
      </c>
      <c r="H385" s="109" t="s">
        <v>798</v>
      </c>
      <c r="I385"/>
      <c r="M385">
        <v>619</v>
      </c>
      <c r="N385" t="str">
        <v>MICURA</v>
      </c>
      <c r="O385" t="str">
        <v>CHINEDU VICTOR (MIC)</v>
      </c>
      <c r="P385" s="31">
        <v>44875</v>
      </c>
      <c r="Q385" s="40">
        <v>0.97060185185185188</v>
      </c>
      <c r="AR385">
        <v>125</v>
      </c>
      <c r="AS385" t="str">
        <v>OPERATIONS</v>
      </c>
      <c r="AT385" t="str">
        <v>EFFIONG GODFREY (OPS)</v>
      </c>
      <c r="AU385" s="31">
        <v>44868</v>
      </c>
      <c r="AV385" s="40">
        <v>0.28864583333333332</v>
      </c>
      <c r="BW385">
        <v>334</v>
      </c>
      <c r="BX385" t="str">
        <v>MICURA</v>
      </c>
      <c r="BY385" t="str">
        <v>BADAMASI MOHAMMED (MIC)</v>
      </c>
      <c r="BZ385" s="31">
        <v>44868</v>
      </c>
      <c r="CA385" s="40">
        <v>0.49319444444444444</v>
      </c>
      <c r="DB385">
        <v>598</v>
      </c>
      <c r="DC385" t="str">
        <v>MICURA</v>
      </c>
      <c r="DD385" t="str">
        <v>OGBOA EMMANUEL (MIC)</v>
      </c>
      <c r="DE385" s="31">
        <v>44868</v>
      </c>
      <c r="DF385" s="40">
        <v>0.78084490740740742</v>
      </c>
    </row>
    <row r="386" spans="1:110" x14ac:dyDescent="0.25">
      <c r="A386" s="109" t="s">
        <v>1227</v>
      </c>
      <c r="B386">
        <v>385</v>
      </c>
      <c r="C386" s="109" t="s">
        <v>53</v>
      </c>
      <c r="D386" s="109" t="s">
        <v>358</v>
      </c>
      <c r="E386" s="94">
        <v>44866</v>
      </c>
      <c r="F386" s="174">
        <v>0.76115740740740745</v>
      </c>
      <c r="G386">
        <v>2</v>
      </c>
      <c r="H386" s="109" t="s">
        <v>359</v>
      </c>
      <c r="I386"/>
      <c r="M386">
        <v>620</v>
      </c>
      <c r="N386" t="str">
        <v>OPERATIONS</v>
      </c>
      <c r="O386" t="str">
        <v>UGWU AUGUSTINE (OPS)</v>
      </c>
      <c r="P386" s="31">
        <v>44875</v>
      </c>
      <c r="Q386" s="40">
        <v>0.97138888888888886</v>
      </c>
      <c r="AR386">
        <v>126</v>
      </c>
      <c r="AS386" t="str">
        <v>MICURA</v>
      </c>
      <c r="AT386" t="str">
        <v>EDET AKPAN FINTAN (MIC)</v>
      </c>
      <c r="AU386" s="31">
        <v>44868</v>
      </c>
      <c r="AV386" s="40">
        <v>0.28871527777777778</v>
      </c>
      <c r="BW386">
        <v>335</v>
      </c>
      <c r="BX386" t="str">
        <v>MICURA</v>
      </c>
      <c r="BY386" t="str">
        <v>NWACHUKWU UCHE S.(MIC)</v>
      </c>
      <c r="BZ386" s="31">
        <v>44868</v>
      </c>
      <c r="CA386" s="40">
        <v>0.49326388888888889</v>
      </c>
      <c r="DB386">
        <v>599</v>
      </c>
      <c r="DC386" t="str">
        <v>MICURA</v>
      </c>
      <c r="DD386" t="str">
        <v>LAWAL YEKINI (MIC)</v>
      </c>
      <c r="DE386" s="31">
        <v>44868</v>
      </c>
      <c r="DF386" s="40">
        <v>0.78096064814814814</v>
      </c>
    </row>
    <row r="387" spans="1:110" x14ac:dyDescent="0.25">
      <c r="A387" s="109" t="s">
        <v>1227</v>
      </c>
      <c r="B387">
        <v>386</v>
      </c>
      <c r="C387" s="109" t="s">
        <v>52</v>
      </c>
      <c r="D387" s="109" t="s">
        <v>360</v>
      </c>
      <c r="E387" s="94">
        <v>44866</v>
      </c>
      <c r="F387" s="174">
        <v>0.76121527777777775</v>
      </c>
      <c r="G387">
        <v>2</v>
      </c>
      <c r="H387" s="109" t="s">
        <v>361</v>
      </c>
      <c r="I387">
        <v>5503300</v>
      </c>
      <c r="M387">
        <v>621</v>
      </c>
      <c r="N387" t="str">
        <v>OPERATIONS</v>
      </c>
      <c r="O387" t="str">
        <v>OKONKWO SUNDAY (OPS)</v>
      </c>
      <c r="P387" s="31">
        <v>44875</v>
      </c>
      <c r="Q387" s="40">
        <v>0.97187500000000004</v>
      </c>
      <c r="AR387">
        <v>127</v>
      </c>
      <c r="AS387" t="str">
        <v>MICURA</v>
      </c>
      <c r="AT387" t="str">
        <v>ADENEKAN NURUDEEN (MIC)</v>
      </c>
      <c r="AU387" s="31">
        <v>44868</v>
      </c>
      <c r="AV387" s="40">
        <v>0.28877314814814814</v>
      </c>
      <c r="BW387">
        <v>336</v>
      </c>
      <c r="BX387" t="str">
        <v>MICURA</v>
      </c>
      <c r="BY387" t="str">
        <v>GODSPOWER OSSAI (MIC)</v>
      </c>
      <c r="BZ387" s="31">
        <v>44868</v>
      </c>
      <c r="CA387" s="40">
        <v>0.49333333333333335</v>
      </c>
      <c r="DB387">
        <v>600</v>
      </c>
      <c r="DC387" t="str">
        <v>MICURA</v>
      </c>
      <c r="DD387" t="str">
        <v>RICHARD AMAEZE (MIC)</v>
      </c>
      <c r="DE387" s="31">
        <v>44868</v>
      </c>
      <c r="DF387" s="40">
        <v>0.78099537037037037</v>
      </c>
    </row>
    <row r="388" spans="1:110" x14ac:dyDescent="0.25">
      <c r="A388" s="109" t="s">
        <v>1227</v>
      </c>
      <c r="B388">
        <v>387</v>
      </c>
      <c r="C388" s="109" t="s">
        <v>53</v>
      </c>
      <c r="D388" s="109" t="s">
        <v>1533</v>
      </c>
      <c r="E388" s="94">
        <v>44866</v>
      </c>
      <c r="F388" s="174">
        <v>0.76128472222222221</v>
      </c>
      <c r="G388">
        <v>2</v>
      </c>
      <c r="H388" s="109" t="s">
        <v>1534</v>
      </c>
      <c r="I388"/>
      <c r="M388">
        <v>622</v>
      </c>
      <c r="N388" t="str">
        <v>OPERATIONS</v>
      </c>
      <c r="O388" t="str">
        <v>ONWUNKWE NDUBUISI</v>
      </c>
      <c r="P388" s="31">
        <v>44875</v>
      </c>
      <c r="Q388" s="40">
        <v>0.97210648148148149</v>
      </c>
      <c r="AR388">
        <v>128</v>
      </c>
      <c r="AS388" t="str">
        <v>MICURA</v>
      </c>
      <c r="AT388" t="str">
        <v>LAWAL YEKINI (MIC)</v>
      </c>
      <c r="AU388" s="31">
        <v>44868</v>
      </c>
      <c r="AV388" s="40">
        <v>0.28881944444444446</v>
      </c>
      <c r="BW388">
        <v>337</v>
      </c>
      <c r="BX388" t="str">
        <v>CONTRACTOR</v>
      </c>
      <c r="BY388" t="str">
        <v>ONUZURIKE CHRISTIAN(EMRD</v>
      </c>
      <c r="BZ388" s="31">
        <v>44868</v>
      </c>
      <c r="CA388" s="40">
        <v>0.49371527777777779</v>
      </c>
      <c r="DB388">
        <v>601</v>
      </c>
      <c r="DC388" t="str">
        <v>OPERATIONS</v>
      </c>
      <c r="DD388" t="str">
        <v>CHUKWUNEKE CHIEMERE</v>
      </c>
      <c r="DE388" s="31">
        <v>44868</v>
      </c>
      <c r="DF388" s="40">
        <v>0.78145833333333337</v>
      </c>
    </row>
    <row r="389" spans="1:110" x14ac:dyDescent="0.25">
      <c r="A389" s="109" t="s">
        <v>1227</v>
      </c>
      <c r="B389">
        <v>388</v>
      </c>
      <c r="C389" s="109" t="s">
        <v>54</v>
      </c>
      <c r="D389" s="109" t="s">
        <v>740</v>
      </c>
      <c r="E389" s="94">
        <v>44866</v>
      </c>
      <c r="F389" s="174">
        <v>0.76156250000000003</v>
      </c>
      <c r="G389">
        <v>2</v>
      </c>
      <c r="H389" s="109" t="s">
        <v>741</v>
      </c>
      <c r="I389">
        <v>3685992</v>
      </c>
      <c r="M389">
        <v>623</v>
      </c>
      <c r="N389" t="str">
        <v>MICURA</v>
      </c>
      <c r="O389" t="str">
        <v>ILESANMI SUNDAY (MIC)</v>
      </c>
      <c r="P389" s="31">
        <v>44875</v>
      </c>
      <c r="Q389" s="40">
        <v>0.9723032407407407</v>
      </c>
      <c r="AR389">
        <v>129</v>
      </c>
      <c r="AS389" t="str">
        <v>ENGINEERING</v>
      </c>
      <c r="AT389" t="str">
        <v>ASIA EHIMARE I. (ENGR)</v>
      </c>
      <c r="AU389" s="31">
        <v>44868</v>
      </c>
      <c r="AV389" s="40">
        <v>0.28892361111111109</v>
      </c>
      <c r="BW389">
        <v>338</v>
      </c>
      <c r="BX389" t="str">
        <v>ENGINEERING</v>
      </c>
      <c r="BY389" t="str">
        <v>CONFIDENCE NWIGWE(DRV)</v>
      </c>
      <c r="BZ389" s="31">
        <v>44868</v>
      </c>
      <c r="CA389" s="40">
        <v>0.49378472222222225</v>
      </c>
      <c r="DB389">
        <v>602</v>
      </c>
      <c r="DC389" t="str">
        <v>GATE OPS</v>
      </c>
      <c r="DD389" t="str">
        <v>LAWAL ADEYEMI (GATE)</v>
      </c>
      <c r="DE389" s="31">
        <v>44868</v>
      </c>
      <c r="DF389" s="40">
        <v>0.78174768518518523</v>
      </c>
    </row>
    <row r="390" spans="1:110" x14ac:dyDescent="0.25">
      <c r="A390" s="109" t="s">
        <v>1227</v>
      </c>
      <c r="B390">
        <v>389</v>
      </c>
      <c r="C390" s="109" t="s">
        <v>54</v>
      </c>
      <c r="D390" s="109" t="s">
        <v>684</v>
      </c>
      <c r="E390" s="94">
        <v>44866</v>
      </c>
      <c r="F390" s="174">
        <v>0.76162037037037034</v>
      </c>
      <c r="G390">
        <v>2</v>
      </c>
      <c r="H390" s="109" t="s">
        <v>685</v>
      </c>
      <c r="I390">
        <v>5505462</v>
      </c>
      <c r="M390">
        <v>624</v>
      </c>
      <c r="N390" t="str">
        <v>MICURA</v>
      </c>
      <c r="O390" t="str">
        <v>DAMILOLA OGUNBAMERU(MIC</v>
      </c>
      <c r="P390" s="31">
        <v>44875</v>
      </c>
      <c r="Q390" s="40">
        <v>0.97238425925925931</v>
      </c>
      <c r="AR390">
        <v>130</v>
      </c>
      <c r="AS390" t="str">
        <v>ENGINEERING</v>
      </c>
      <c r="AT390" t="str">
        <v>NWABUNWENE BASIL (ENGR)</v>
      </c>
      <c r="AU390" s="31">
        <v>44868</v>
      </c>
      <c r="AV390" s="40">
        <v>0.28898148148148151</v>
      </c>
      <c r="BW390">
        <v>339</v>
      </c>
      <c r="BX390" t="str">
        <v>OPERATIONS</v>
      </c>
      <c r="BY390" t="str">
        <v>OMODELE AYOREBI</v>
      </c>
      <c r="BZ390" s="31">
        <v>44868</v>
      </c>
      <c r="CA390" s="40">
        <v>0.49420138888888887</v>
      </c>
      <c r="DB390">
        <v>603</v>
      </c>
      <c r="DC390" t="str">
        <v>OPERATIONS</v>
      </c>
      <c r="DD390" t="str">
        <v>OSINOWO OLUFUNKE (OPS)</v>
      </c>
      <c r="DE390" s="31">
        <v>44868</v>
      </c>
      <c r="DF390" s="40">
        <v>0.78179398148148149</v>
      </c>
    </row>
    <row r="391" spans="1:110" x14ac:dyDescent="0.25">
      <c r="A391" s="109" t="s">
        <v>1227</v>
      </c>
      <c r="B391">
        <v>390</v>
      </c>
      <c r="C391" s="109" t="s">
        <v>21</v>
      </c>
      <c r="D391" s="109" t="s">
        <v>651</v>
      </c>
      <c r="E391" s="94">
        <v>44866</v>
      </c>
      <c r="F391" s="174">
        <v>0.76171296296296298</v>
      </c>
      <c r="G391">
        <v>2</v>
      </c>
      <c r="H391" s="109" t="s">
        <v>21</v>
      </c>
      <c r="I391"/>
      <c r="M391">
        <v>625</v>
      </c>
      <c r="N391" t="str">
        <v>MICURA</v>
      </c>
      <c r="O391" t="str">
        <v>OHA EZECHINYERE (MIC)</v>
      </c>
      <c r="P391" s="31">
        <v>44875</v>
      </c>
      <c r="Q391" s="40">
        <v>0.97290509259259261</v>
      </c>
      <c r="AR391">
        <v>131</v>
      </c>
      <c r="AS391" t="str">
        <v>ENGINEERING</v>
      </c>
      <c r="AT391" t="str">
        <v>ENUMAH EMMANUEL (ENGR)</v>
      </c>
      <c r="AU391" s="31">
        <v>44868</v>
      </c>
      <c r="AV391" s="40">
        <v>0.28903935185185187</v>
      </c>
      <c r="BW391">
        <v>340</v>
      </c>
      <c r="BX391" t="str">
        <v>MICURA</v>
      </c>
      <c r="BY391" t="str">
        <v>JOHN OLORUNLOGBON (MIC)</v>
      </c>
      <c r="BZ391" s="31">
        <v>44868</v>
      </c>
      <c r="CA391" s="40">
        <v>0.49457175925925928</v>
      </c>
      <c r="DB391">
        <v>604</v>
      </c>
      <c r="DC391" t="str">
        <v>PLANNING</v>
      </c>
      <c r="DD391" t="str">
        <v>IBIDUNNI OLUWOLE (PLN)</v>
      </c>
      <c r="DE391" s="31">
        <v>44868</v>
      </c>
      <c r="DF391" s="40">
        <v>0.78182870370370372</v>
      </c>
    </row>
    <row r="392" spans="1:110" x14ac:dyDescent="0.25">
      <c r="A392" s="109" t="s">
        <v>1227</v>
      </c>
      <c r="B392">
        <v>391</v>
      </c>
      <c r="C392" s="109" t="s">
        <v>54</v>
      </c>
      <c r="D392" s="109" t="s">
        <v>310</v>
      </c>
      <c r="E392" s="94">
        <v>44866</v>
      </c>
      <c r="F392" s="174">
        <v>0.76178240740740744</v>
      </c>
      <c r="G392">
        <v>2</v>
      </c>
      <c r="H392" s="109" t="s">
        <v>311</v>
      </c>
      <c r="I392">
        <v>5339045</v>
      </c>
      <c r="M392">
        <v>626</v>
      </c>
      <c r="N392" t="str">
        <v>MICURA</v>
      </c>
      <c r="O392" t="str">
        <v>ALEX UBOCHI (MIC)</v>
      </c>
      <c r="P392" s="31">
        <v>44875</v>
      </c>
      <c r="Q392" s="40">
        <v>0.97324074074074074</v>
      </c>
      <c r="AR392">
        <v>132</v>
      </c>
      <c r="AS392" t="str">
        <v>MICURA</v>
      </c>
      <c r="AT392" t="str">
        <v>SIKIRU TAIWO (MIC)</v>
      </c>
      <c r="AU392" s="31">
        <v>44868</v>
      </c>
      <c r="AV392" s="40">
        <v>0.28958333333333336</v>
      </c>
      <c r="BW392">
        <v>341</v>
      </c>
      <c r="BX392" t="str">
        <v>MICURA</v>
      </c>
      <c r="BY392" t="str">
        <v>OKANLAWON JAMIU (MIC)</v>
      </c>
      <c r="BZ392" s="31">
        <v>44868</v>
      </c>
      <c r="CA392" s="40">
        <v>0.49465277777777777</v>
      </c>
      <c r="DB392">
        <v>605</v>
      </c>
      <c r="DC392" t="str">
        <v>OPERATIONS</v>
      </c>
      <c r="DD392" t="str">
        <v>USMAN MUKTARI (OPS)</v>
      </c>
      <c r="DE392" s="31">
        <v>44868</v>
      </c>
      <c r="DF392" s="40">
        <v>0.7819328703703704</v>
      </c>
    </row>
    <row r="393" spans="1:110" x14ac:dyDescent="0.25">
      <c r="A393" s="109" t="s">
        <v>1227</v>
      </c>
      <c r="B393">
        <v>392</v>
      </c>
      <c r="C393" s="109" t="s">
        <v>54</v>
      </c>
      <c r="D393" s="109" t="s">
        <v>1153</v>
      </c>
      <c r="E393" s="94">
        <v>44866</v>
      </c>
      <c r="F393" s="174">
        <v>0.76185185185185189</v>
      </c>
      <c r="G393">
        <v>2</v>
      </c>
      <c r="H393" s="109" t="s">
        <v>1154</v>
      </c>
      <c r="I393"/>
      <c r="M393">
        <v>627</v>
      </c>
      <c r="N393" t="str">
        <v>ENGINEERING</v>
      </c>
      <c r="O393" t="str">
        <v>WASIU LAWAL (ENGR)</v>
      </c>
      <c r="P393" s="31">
        <v>44875</v>
      </c>
      <c r="Q393" s="40">
        <v>0.97613425925925923</v>
      </c>
      <c r="AR393">
        <v>133</v>
      </c>
      <c r="AS393" t="str">
        <v>MICURA</v>
      </c>
      <c r="AT393" t="str">
        <v>ADETUNJI OLALEKAN (MIC)</v>
      </c>
      <c r="AU393" s="31">
        <v>44868</v>
      </c>
      <c r="AV393" s="40">
        <v>0.28962962962962963</v>
      </c>
      <c r="BW393">
        <v>342</v>
      </c>
      <c r="BX393" t="str">
        <v>MICURA</v>
      </c>
      <c r="BY393" t="str">
        <v>OGEH EMMANUEL O.</v>
      </c>
      <c r="BZ393" s="31">
        <v>44868</v>
      </c>
      <c r="CA393" s="40">
        <v>0.49481481481481482</v>
      </c>
      <c r="DB393">
        <v>606</v>
      </c>
      <c r="DC393" t="str">
        <v>OPERATIONS</v>
      </c>
      <c r="DD393" t="str">
        <v>KENNETH EDEGBE (OPS)</v>
      </c>
      <c r="DE393" s="31">
        <v>44868</v>
      </c>
      <c r="DF393" s="40">
        <v>0.78197916666666667</v>
      </c>
    </row>
    <row r="394" spans="1:110" x14ac:dyDescent="0.25">
      <c r="A394" s="109" t="s">
        <v>1227</v>
      </c>
      <c r="B394">
        <v>393</v>
      </c>
      <c r="C394" s="109" t="s">
        <v>54</v>
      </c>
      <c r="D394" s="109" t="s">
        <v>592</v>
      </c>
      <c r="E394" s="94">
        <v>44866</v>
      </c>
      <c r="F394" s="174">
        <v>0.76192129629629635</v>
      </c>
      <c r="G394">
        <v>2</v>
      </c>
      <c r="H394" s="109" t="s">
        <v>593</v>
      </c>
      <c r="I394">
        <v>3677082</v>
      </c>
      <c r="M394">
        <v>628</v>
      </c>
      <c r="N394" t="str">
        <v>CONTRACTOR</v>
      </c>
      <c r="O394" t="str">
        <v>ONUZURIKE CHRISTIAN(EMRD</v>
      </c>
      <c r="P394" s="31">
        <v>44875</v>
      </c>
      <c r="Q394" s="40">
        <v>0.97620370370370368</v>
      </c>
      <c r="AR394">
        <v>134</v>
      </c>
      <c r="AS394" t="str">
        <v>OPERATIONS</v>
      </c>
      <c r="AT394" t="str">
        <v>ADELUGBA KAYODE (MIC)</v>
      </c>
      <c r="AU394" s="31">
        <v>44868</v>
      </c>
      <c r="AV394" s="40">
        <v>0.28976851851851854</v>
      </c>
      <c r="BW394">
        <v>343</v>
      </c>
      <c r="BX394" t="str">
        <v>MICURA</v>
      </c>
      <c r="BY394" t="str">
        <v>TAJUDEEN SALAMI (MIC)</v>
      </c>
      <c r="BZ394" s="31">
        <v>44868</v>
      </c>
      <c r="CA394" s="40">
        <v>0.49548611111111113</v>
      </c>
      <c r="DB394">
        <v>607</v>
      </c>
      <c r="DC394" t="str">
        <v>MICURA</v>
      </c>
      <c r="DD394" t="str">
        <v>IDOWU JAMIU (MIC)</v>
      </c>
      <c r="DE394" s="31">
        <v>44868</v>
      </c>
      <c r="DF394" s="40">
        <v>0.78212962962962962</v>
      </c>
    </row>
    <row r="395" spans="1:110" x14ac:dyDescent="0.25">
      <c r="A395" s="109" t="s">
        <v>1227</v>
      </c>
      <c r="B395">
        <v>394</v>
      </c>
      <c r="C395" s="109" t="s">
        <v>53</v>
      </c>
      <c r="D395" s="109" t="s">
        <v>576</v>
      </c>
      <c r="E395" s="94">
        <v>44866</v>
      </c>
      <c r="F395" s="174">
        <v>0.76236111111111116</v>
      </c>
      <c r="G395">
        <v>2</v>
      </c>
      <c r="H395" s="109" t="s">
        <v>577</v>
      </c>
      <c r="I395">
        <v>5375368</v>
      </c>
      <c r="M395">
        <v>629</v>
      </c>
      <c r="N395" t="str">
        <v>MICURA</v>
      </c>
      <c r="O395" t="str">
        <v>NWOKOCHA IKECHUKWU (MIC)</v>
      </c>
      <c r="P395" s="31">
        <v>44875</v>
      </c>
      <c r="Q395" s="40">
        <v>0.97649305555555554</v>
      </c>
      <c r="AR395">
        <v>135</v>
      </c>
      <c r="AS395" t="str">
        <v>OPERATIONS</v>
      </c>
      <c r="AT395" t="str">
        <v>ADEBOYE GBENGA (OPS)</v>
      </c>
      <c r="AU395" s="31">
        <v>44868</v>
      </c>
      <c r="AV395" s="40">
        <v>0.28983796296296294</v>
      </c>
      <c r="BW395">
        <v>344</v>
      </c>
      <c r="BX395" t="str">
        <v>OPERATIONS</v>
      </c>
      <c r="BY395" t="str">
        <v>AYODELE AREMU (OPS)</v>
      </c>
      <c r="BZ395" s="31">
        <v>44868</v>
      </c>
      <c r="CA395" s="40">
        <v>0.49555555555555558</v>
      </c>
      <c r="DB395">
        <v>608</v>
      </c>
      <c r="DC395" t="str">
        <v>MICURA</v>
      </c>
      <c r="DD395" t="str">
        <v>IBRAHIM NASIRU ADIO (MI</v>
      </c>
      <c r="DE395" s="31">
        <v>44868</v>
      </c>
      <c r="DF395" s="40">
        <v>0.78218750000000004</v>
      </c>
    </row>
    <row r="396" spans="1:110" x14ac:dyDescent="0.25">
      <c r="A396" s="109" t="s">
        <v>1227</v>
      </c>
      <c r="B396">
        <v>395</v>
      </c>
      <c r="C396" s="109" t="s">
        <v>53</v>
      </c>
      <c r="D396" s="109" t="s">
        <v>639</v>
      </c>
      <c r="E396" s="94">
        <v>44866</v>
      </c>
      <c r="F396" s="174">
        <v>0.76244212962962965</v>
      </c>
      <c r="G396">
        <v>2</v>
      </c>
      <c r="H396" s="109" t="s">
        <v>640</v>
      </c>
      <c r="I396">
        <v>4838258</v>
      </c>
      <c r="M396">
        <v>630</v>
      </c>
      <c r="N396" t="str">
        <v>ENGINEERING</v>
      </c>
      <c r="O396" t="str">
        <v>OGBONNA ONYEANWUSI (ENG</v>
      </c>
      <c r="P396" s="31">
        <v>44875</v>
      </c>
      <c r="Q396" s="40">
        <v>0.97707175925925926</v>
      </c>
      <c r="AR396">
        <v>136</v>
      </c>
      <c r="AS396" t="str">
        <v>MICURA</v>
      </c>
      <c r="AT396" t="str">
        <v>SHAKIRU RAJI (MIC)</v>
      </c>
      <c r="AU396" s="31">
        <v>44868</v>
      </c>
      <c r="AV396" s="40">
        <v>0.29039351851851852</v>
      </c>
      <c r="BW396">
        <v>345</v>
      </c>
      <c r="BX396" t="str">
        <v>OPERATIONS</v>
      </c>
      <c r="BY396" t="str">
        <v>MUSTAPHA MUHAMMED (OPS)</v>
      </c>
      <c r="BZ396" s="31">
        <v>44868</v>
      </c>
      <c r="CA396" s="40">
        <v>0.49563657407407408</v>
      </c>
      <c r="DB396">
        <v>609</v>
      </c>
      <c r="DC396" t="str">
        <v>MICURA</v>
      </c>
      <c r="DD396" t="str">
        <v>JOHN OJOBO  S.(MIC)</v>
      </c>
      <c r="DE396" s="31">
        <v>44868</v>
      </c>
      <c r="DF396" s="40">
        <v>0.78229166666666672</v>
      </c>
    </row>
    <row r="397" spans="1:110" x14ac:dyDescent="0.25">
      <c r="A397" s="109" t="s">
        <v>1227</v>
      </c>
      <c r="B397">
        <v>396</v>
      </c>
      <c r="C397" s="109" t="s">
        <v>53</v>
      </c>
      <c r="D397" s="109" t="s">
        <v>654</v>
      </c>
      <c r="E397" s="94">
        <v>44866</v>
      </c>
      <c r="F397" s="174">
        <v>0.76249999999999996</v>
      </c>
      <c r="G397">
        <v>2</v>
      </c>
      <c r="H397" s="109" t="s">
        <v>655</v>
      </c>
      <c r="I397">
        <v>2650232</v>
      </c>
      <c r="M397">
        <v>631</v>
      </c>
      <c r="N397" t="str">
        <v>MICURA</v>
      </c>
      <c r="O397" t="str">
        <v>IKHANE ROBERT GREG (MIC)</v>
      </c>
      <c r="P397" s="31">
        <v>44875</v>
      </c>
      <c r="Q397" s="40">
        <v>0.97914351851851855</v>
      </c>
      <c r="AR397">
        <v>137</v>
      </c>
      <c r="AS397" t="str">
        <v>MICURA</v>
      </c>
      <c r="AT397" t="str">
        <v>EKWERE PATRICK (MIC)</v>
      </c>
      <c r="AU397" s="31">
        <v>44868</v>
      </c>
      <c r="AV397" s="40">
        <v>0.29055555555555557</v>
      </c>
      <c r="BW397">
        <v>346</v>
      </c>
      <c r="BX397" t="str">
        <v>OPERATIONS</v>
      </c>
      <c r="BY397" t="str">
        <v>AMADU OLUWOLE (OPS)</v>
      </c>
      <c r="BZ397" s="31">
        <v>44868</v>
      </c>
      <c r="CA397" s="40">
        <v>0.49569444444444444</v>
      </c>
      <c r="DB397">
        <v>610</v>
      </c>
      <c r="DC397" t="str">
        <v>OPERATIONS</v>
      </c>
      <c r="DD397" t="str">
        <v>SIMON UGBEDE</v>
      </c>
      <c r="DE397" s="31">
        <v>44868</v>
      </c>
      <c r="DF397" s="40">
        <v>0.78233796296296299</v>
      </c>
    </row>
    <row r="398" spans="1:110" x14ac:dyDescent="0.25">
      <c r="A398" s="109" t="s">
        <v>1227</v>
      </c>
      <c r="B398">
        <v>397</v>
      </c>
      <c r="C398" s="109" t="s">
        <v>53</v>
      </c>
      <c r="D398" s="109" t="s">
        <v>1023</v>
      </c>
      <c r="E398" s="94">
        <v>44866</v>
      </c>
      <c r="F398" s="174">
        <v>0.76256944444444441</v>
      </c>
      <c r="G398">
        <v>2</v>
      </c>
      <c r="H398" s="109" t="s">
        <v>1024</v>
      </c>
      <c r="I398"/>
      <c r="M398">
        <v>632</v>
      </c>
      <c r="N398" t="str">
        <v>ENGINEERING</v>
      </c>
      <c r="O398" t="str">
        <v>ADU OLUGBENGA (ENGR)</v>
      </c>
      <c r="P398" s="31">
        <v>44875</v>
      </c>
      <c r="Q398" s="40">
        <v>0.98001157407407402</v>
      </c>
      <c r="AR398">
        <v>138</v>
      </c>
      <c r="AS398" t="str">
        <v>MICURA</v>
      </c>
      <c r="AT398" t="str">
        <v>IKPEACHUNWA DENNIS (MIC)</v>
      </c>
      <c r="AU398" s="31">
        <v>44868</v>
      </c>
      <c r="AV398" s="40">
        <v>0.29063657407407406</v>
      </c>
      <c r="BW398">
        <v>347</v>
      </c>
      <c r="BX398" t="str">
        <v>OPERATIONS</v>
      </c>
      <c r="BY398" t="str">
        <v>ISAH BRAIMAH (G.OPS)</v>
      </c>
      <c r="BZ398" s="31">
        <v>44868</v>
      </c>
      <c r="CA398" s="40">
        <v>0.49583333333333335</v>
      </c>
      <c r="DB398">
        <v>611</v>
      </c>
      <c r="DC398" t="str">
        <v>MICURA</v>
      </c>
      <c r="DD398" t="str">
        <v>SAMUEL AKINMOLAYAN (MIC</v>
      </c>
      <c r="DE398" s="31">
        <v>44868</v>
      </c>
      <c r="DF398" s="40">
        <v>0.78240740740740744</v>
      </c>
    </row>
    <row r="399" spans="1:110" x14ac:dyDescent="0.25">
      <c r="A399" s="109" t="s">
        <v>1227</v>
      </c>
      <c r="B399">
        <v>398</v>
      </c>
      <c r="C399" s="109" t="s">
        <v>53</v>
      </c>
      <c r="D399" s="109" t="s">
        <v>1021</v>
      </c>
      <c r="E399" s="94">
        <v>44866</v>
      </c>
      <c r="F399" s="174">
        <v>0.76262731481481483</v>
      </c>
      <c r="G399">
        <v>2</v>
      </c>
      <c r="H399" s="109" t="s">
        <v>1022</v>
      </c>
      <c r="I399"/>
      <c r="M399">
        <v>633</v>
      </c>
      <c r="N399" t="str">
        <v>OPERATIONS</v>
      </c>
      <c r="O399" t="str">
        <v>ADEOTI NOAH A.</v>
      </c>
      <c r="P399" s="31">
        <v>44875</v>
      </c>
      <c r="Q399" s="40">
        <v>0.98038194444444449</v>
      </c>
      <c r="AR399">
        <v>139</v>
      </c>
      <c r="AS399" t="str">
        <v>MICURA</v>
      </c>
      <c r="AT399" t="str">
        <v>EMEREMNU LAWRENCE (MIC)</v>
      </c>
      <c r="AU399" s="31">
        <v>44868</v>
      </c>
      <c r="AV399" s="40">
        <v>0.29069444444444442</v>
      </c>
      <c r="BW399">
        <v>348</v>
      </c>
      <c r="BX399" t="str">
        <v>OPERATIONS</v>
      </c>
      <c r="BY399" t="str">
        <v>ONWUNKWE NDUBUISI</v>
      </c>
      <c r="BZ399" s="31">
        <v>44868</v>
      </c>
      <c r="CA399" s="40">
        <v>0.49589120370370371</v>
      </c>
      <c r="DB399">
        <v>612</v>
      </c>
      <c r="DC399" t="str">
        <v>MICURA</v>
      </c>
      <c r="DD399" t="str">
        <v>CYRIL ANAYO (MIC)</v>
      </c>
      <c r="DE399" s="31">
        <v>44868</v>
      </c>
      <c r="DF399" s="40">
        <v>0.7839814814814815</v>
      </c>
    </row>
    <row r="400" spans="1:110" x14ac:dyDescent="0.25">
      <c r="A400" s="109" t="s">
        <v>1227</v>
      </c>
      <c r="B400">
        <v>399</v>
      </c>
      <c r="C400" s="109" t="s">
        <v>54</v>
      </c>
      <c r="D400" s="109" t="s">
        <v>352</v>
      </c>
      <c r="E400" s="94">
        <v>44866</v>
      </c>
      <c r="F400" s="174">
        <v>0.76269675925925928</v>
      </c>
      <c r="G400">
        <v>2</v>
      </c>
      <c r="H400" s="109" t="s">
        <v>353</v>
      </c>
      <c r="I400">
        <v>6691269</v>
      </c>
      <c r="M400">
        <v>634</v>
      </c>
      <c r="N400" t="str">
        <v>ENGINEERING</v>
      </c>
      <c r="O400" t="str">
        <v>OLAYINKA EBENEZER A.</v>
      </c>
      <c r="P400" s="31">
        <v>44875</v>
      </c>
      <c r="Q400" s="40">
        <v>0.98515046296296294</v>
      </c>
      <c r="AR400">
        <v>140</v>
      </c>
      <c r="AS400" t="str">
        <v>MICURA</v>
      </c>
      <c r="AT400" t="str">
        <v>ANYADIKE JUDE (MIC)</v>
      </c>
      <c r="AU400" s="31">
        <v>44868</v>
      </c>
      <c r="AV400" s="40">
        <v>0.29072916666666665</v>
      </c>
      <c r="BW400">
        <v>349</v>
      </c>
      <c r="BX400" t="str">
        <v>MICURA</v>
      </c>
      <c r="BY400" t="str">
        <v>NWOSU CHIMA (MIC)</v>
      </c>
      <c r="BZ400" s="31">
        <v>44868</v>
      </c>
      <c r="CA400" s="40">
        <v>0.49596064814814816</v>
      </c>
      <c r="DB400">
        <v>613</v>
      </c>
      <c r="DC400" t="str">
        <v>MICURA</v>
      </c>
      <c r="DD400" t="str">
        <v>JOEL UCHENNA (MIC)</v>
      </c>
      <c r="DE400" s="31">
        <v>44868</v>
      </c>
      <c r="DF400" s="40">
        <v>0.78422453703703698</v>
      </c>
    </row>
    <row r="401" spans="1:110" x14ac:dyDescent="0.25">
      <c r="A401" s="109" t="s">
        <v>1227</v>
      </c>
      <c r="B401">
        <v>400</v>
      </c>
      <c r="C401" s="109" t="s">
        <v>52</v>
      </c>
      <c r="D401" s="109" t="s">
        <v>368</v>
      </c>
      <c r="E401" s="94">
        <v>44866</v>
      </c>
      <c r="F401" s="174">
        <v>0.76276620370370374</v>
      </c>
      <c r="G401">
        <v>2</v>
      </c>
      <c r="H401" s="109" t="s">
        <v>369</v>
      </c>
      <c r="I401">
        <v>2669514</v>
      </c>
      <c r="M401">
        <v>635</v>
      </c>
      <c r="N401" t="str">
        <v>ENGINEERING</v>
      </c>
      <c r="O401" t="str">
        <v>EBO KEHINDE (ENGR)</v>
      </c>
      <c r="P401" s="31">
        <v>44875</v>
      </c>
      <c r="Q401" s="40">
        <v>0.98520833333333335</v>
      </c>
      <c r="AR401">
        <v>141</v>
      </c>
      <c r="AS401" t="str">
        <v>MICURA</v>
      </c>
      <c r="AT401" t="str">
        <v>OZEGBE CHARLES (MIC)</v>
      </c>
      <c r="AU401" s="31">
        <v>44868</v>
      </c>
      <c r="AV401" s="40">
        <v>0.29100694444444447</v>
      </c>
      <c r="BW401">
        <v>350</v>
      </c>
      <c r="BX401" t="str">
        <v>CONTRACTOR</v>
      </c>
      <c r="BY401" t="str">
        <v>OLAYINKA DEINDE (EMERALD</v>
      </c>
      <c r="BZ401" s="31">
        <v>44868</v>
      </c>
      <c r="CA401" s="40">
        <v>0.49603009259259262</v>
      </c>
      <c r="DB401">
        <v>614</v>
      </c>
      <c r="DC401" t="str">
        <v>MICURA</v>
      </c>
      <c r="DD401" t="str">
        <v>OSARO EGHOMAN (MIC)</v>
      </c>
      <c r="DE401" s="31">
        <v>44868</v>
      </c>
      <c r="DF401" s="40">
        <v>0.7842824074074074</v>
      </c>
    </row>
    <row r="402" spans="1:110" x14ac:dyDescent="0.25">
      <c r="A402" s="109" t="s">
        <v>1227</v>
      </c>
      <c r="B402">
        <v>401</v>
      </c>
      <c r="C402" s="109" t="s">
        <v>53</v>
      </c>
      <c r="D402" s="109" t="s">
        <v>438</v>
      </c>
      <c r="E402" s="94">
        <v>44866</v>
      </c>
      <c r="F402" s="174">
        <v>0.76314814814814813</v>
      </c>
      <c r="G402">
        <v>2</v>
      </c>
      <c r="H402" s="109" t="s">
        <v>439</v>
      </c>
      <c r="I402">
        <v>2044229</v>
      </c>
      <c r="M402">
        <v>636</v>
      </c>
      <c r="N402" t="str">
        <v>MICURA</v>
      </c>
      <c r="O402" t="str">
        <v>ELUU JOHN O. (MIC)</v>
      </c>
      <c r="P402" s="31">
        <v>44875</v>
      </c>
      <c r="Q402" s="40">
        <v>0.98887731481481478</v>
      </c>
      <c r="AR402">
        <v>142</v>
      </c>
      <c r="AS402" t="str">
        <v>ENGINEERING</v>
      </c>
      <c r="AT402" t="str">
        <v>OLAYINKA EBENEZER A.</v>
      </c>
      <c r="AU402" s="31">
        <v>44868</v>
      </c>
      <c r="AV402" s="40">
        <v>0.29188657407407409</v>
      </c>
      <c r="BW402">
        <v>351</v>
      </c>
      <c r="BX402" t="str">
        <v>ENGINEERING</v>
      </c>
      <c r="BY402" t="str">
        <v>BOLAJI SOLOMON (ENGR)</v>
      </c>
      <c r="BZ402" s="31">
        <v>44868</v>
      </c>
      <c r="CA402" s="40">
        <v>0.49609953703703702</v>
      </c>
      <c r="DB402">
        <v>615</v>
      </c>
      <c r="DC402" t="str">
        <v>OPERATIONS</v>
      </c>
      <c r="DD402" t="str">
        <v>UMEANO ODIRACHUKWU (OPS</v>
      </c>
      <c r="DE402" s="31">
        <v>44868</v>
      </c>
      <c r="DF402" s="40">
        <v>0.78432870370370367</v>
      </c>
    </row>
    <row r="403" spans="1:110" x14ac:dyDescent="0.25">
      <c r="A403" s="109" t="s">
        <v>1227</v>
      </c>
      <c r="B403">
        <v>402</v>
      </c>
      <c r="C403" s="109" t="s">
        <v>53</v>
      </c>
      <c r="D403" s="109" t="s">
        <v>380</v>
      </c>
      <c r="E403" s="94">
        <v>44866</v>
      </c>
      <c r="F403" s="174">
        <v>0.76321759259259259</v>
      </c>
      <c r="G403">
        <v>2</v>
      </c>
      <c r="H403" s="109" t="s">
        <v>381</v>
      </c>
      <c r="I403"/>
      <c r="M403">
        <v>637</v>
      </c>
      <c r="N403" t="str">
        <v>OPERATIONS</v>
      </c>
      <c r="O403" t="str">
        <v>FATOKUN BAMIDELE (OPS)</v>
      </c>
      <c r="P403" s="31">
        <v>44875</v>
      </c>
      <c r="Q403" s="40">
        <v>0.99020833333333336</v>
      </c>
      <c r="AR403">
        <v>143</v>
      </c>
      <c r="AS403" t="str">
        <v>ENGINEERING</v>
      </c>
      <c r="AT403" t="str">
        <v>OLOWOBOYE TOSIN (ENGR)</v>
      </c>
      <c r="AU403" s="31">
        <v>44868</v>
      </c>
      <c r="AV403" s="40">
        <v>0.29194444444444445</v>
      </c>
      <c r="BW403">
        <v>352</v>
      </c>
      <c r="BX403" t="str">
        <v>MICURA</v>
      </c>
      <c r="BY403" t="str">
        <v>CHUKWU CHINEDU (MIC)</v>
      </c>
      <c r="BZ403" s="31">
        <v>44868</v>
      </c>
      <c r="CA403" s="40">
        <v>0.49616898148148147</v>
      </c>
      <c r="DB403">
        <v>616</v>
      </c>
      <c r="DC403" t="str">
        <v>ENGINEERING</v>
      </c>
      <c r="DD403" t="str">
        <v>OMEJE JOHN C. (DRV)</v>
      </c>
      <c r="DE403" s="31">
        <v>44868</v>
      </c>
      <c r="DF403" s="40">
        <v>0.78440972222222227</v>
      </c>
    </row>
    <row r="404" spans="1:110" x14ac:dyDescent="0.25">
      <c r="A404" s="109" t="s">
        <v>1227</v>
      </c>
      <c r="B404">
        <v>403</v>
      </c>
      <c r="C404" s="109" t="s">
        <v>53</v>
      </c>
      <c r="D404" s="109" t="s">
        <v>785</v>
      </c>
      <c r="E404" s="94">
        <v>44866</v>
      </c>
      <c r="F404" s="174">
        <v>0.76332175925925927</v>
      </c>
      <c r="G404">
        <v>2</v>
      </c>
      <c r="H404" s="109" t="s">
        <v>786</v>
      </c>
      <c r="I404">
        <v>4844273</v>
      </c>
      <c r="M404">
        <v>638</v>
      </c>
      <c r="N404" t="str">
        <v>MICURA</v>
      </c>
      <c r="O404" t="str">
        <v>ADEKOYA SAHEED L. (MIC)</v>
      </c>
      <c r="P404" s="31">
        <v>44875</v>
      </c>
      <c r="Q404" s="40">
        <v>0.99156250000000001</v>
      </c>
      <c r="AR404">
        <v>144</v>
      </c>
      <c r="AS404" t="str">
        <v>MICURA</v>
      </c>
      <c r="AT404" t="str">
        <v>BABATUNDE ADEJOLA (MIC)</v>
      </c>
      <c r="AU404" s="31">
        <v>44868</v>
      </c>
      <c r="AV404" s="40">
        <v>0.29204861111111113</v>
      </c>
      <c r="BW404">
        <v>353</v>
      </c>
      <c r="BX404" t="str">
        <v>MICURA</v>
      </c>
      <c r="BY404" t="str">
        <v>AYINLA TAOFEEK (MIC)</v>
      </c>
      <c r="BZ404" s="31">
        <v>44868</v>
      </c>
      <c r="CA404" s="40">
        <v>0.49623842592592593</v>
      </c>
      <c r="DB404">
        <v>617</v>
      </c>
      <c r="DC404" t="str">
        <v>OPERATIONS</v>
      </c>
      <c r="DD404" t="str">
        <v>IDEMOH I. JOHN (OPS)</v>
      </c>
      <c r="DE404" s="31">
        <v>44868</v>
      </c>
      <c r="DF404" s="40">
        <v>0.78447916666666662</v>
      </c>
    </row>
    <row r="405" spans="1:110" x14ac:dyDescent="0.25">
      <c r="A405" s="109" t="s">
        <v>1227</v>
      </c>
      <c r="B405">
        <v>404</v>
      </c>
      <c r="C405" s="109" t="s">
        <v>52</v>
      </c>
      <c r="D405" s="109" t="s">
        <v>1248</v>
      </c>
      <c r="E405" s="94">
        <v>44866</v>
      </c>
      <c r="F405" s="174">
        <v>0.76337962962962957</v>
      </c>
      <c r="G405">
        <v>2</v>
      </c>
      <c r="H405" s="109" t="s">
        <v>1249</v>
      </c>
      <c r="I405">
        <v>5420315</v>
      </c>
      <c r="M405">
        <v>639</v>
      </c>
      <c r="N405" t="str">
        <v>OPERATIONS</v>
      </c>
      <c r="O405" t="str">
        <v>AMADU OLUWOLE (OPS)</v>
      </c>
      <c r="P405" s="31">
        <v>44875</v>
      </c>
      <c r="Q405" s="40">
        <v>0.99300925925925931</v>
      </c>
      <c r="AR405">
        <v>145</v>
      </c>
      <c r="AS405" t="str">
        <v>MICURA</v>
      </c>
      <c r="AT405" t="str">
        <v>ONASANYA DEMILADE (MIC)</v>
      </c>
      <c r="AU405" s="31">
        <v>44868</v>
      </c>
      <c r="AV405" s="40">
        <v>0.29208333333333331</v>
      </c>
      <c r="BW405">
        <v>354</v>
      </c>
      <c r="BX405" t="str">
        <v>CONTRACTOR</v>
      </c>
      <c r="BY405" t="str">
        <v>BAMIGBOLA ISEOLUWA R(EME</v>
      </c>
      <c r="BZ405" s="31">
        <v>44868</v>
      </c>
      <c r="CA405" s="40">
        <v>0.49630787037037039</v>
      </c>
      <c r="DB405">
        <v>618</v>
      </c>
      <c r="DC405" t="str">
        <v>OPERATIONS</v>
      </c>
      <c r="DD405" t="str">
        <v>IYANDA HAMMED O. (OPS)</v>
      </c>
      <c r="DE405" s="31">
        <v>44868</v>
      </c>
      <c r="DF405" s="40">
        <v>0.78456018518518522</v>
      </c>
    </row>
    <row r="406" spans="1:110" x14ac:dyDescent="0.25">
      <c r="A406" s="109" t="s">
        <v>1227</v>
      </c>
      <c r="B406">
        <v>405</v>
      </c>
      <c r="C406" s="109" t="s">
        <v>52</v>
      </c>
      <c r="D406" s="109" t="s">
        <v>1338</v>
      </c>
      <c r="E406" s="94">
        <v>44866</v>
      </c>
      <c r="F406" s="174">
        <v>0.76348379629629626</v>
      </c>
      <c r="G406">
        <v>2</v>
      </c>
      <c r="H406" s="109" t="s">
        <v>1339</v>
      </c>
      <c r="I406">
        <v>5353743</v>
      </c>
      <c r="M406">
        <v>640</v>
      </c>
      <c r="N406" t="str">
        <v>MICURA</v>
      </c>
      <c r="O406" t="str">
        <v>PIANEN YOUNG (MIC)</v>
      </c>
      <c r="P406" s="31">
        <v>44875</v>
      </c>
      <c r="Q406" s="40">
        <v>0.99416666666666664</v>
      </c>
      <c r="AR406">
        <v>146</v>
      </c>
      <c r="AS406" t="str">
        <v>ENGINEERING</v>
      </c>
      <c r="AT406" t="str">
        <v>ABIODUN OLUYEMI (ENGR)</v>
      </c>
      <c r="AU406" s="31">
        <v>44868</v>
      </c>
      <c r="AV406" s="40">
        <v>0.29215277777777776</v>
      </c>
      <c r="BW406">
        <v>355</v>
      </c>
      <c r="BX406" t="str">
        <v>ENGINEERING</v>
      </c>
      <c r="BY406" t="str">
        <v>ENOMA GODWIN O (ENGR)</v>
      </c>
      <c r="BZ406" s="31">
        <v>44868</v>
      </c>
      <c r="CA406" s="40">
        <v>0.49636574074074075</v>
      </c>
      <c r="DB406">
        <v>619</v>
      </c>
      <c r="DC406" t="str">
        <v>MICURA</v>
      </c>
      <c r="DD406" t="str">
        <v>AJIBOLA DANIEL (MIC)</v>
      </c>
      <c r="DE406" s="31">
        <v>44868</v>
      </c>
      <c r="DF406" s="40">
        <v>0.78464120370370372</v>
      </c>
    </row>
    <row r="407" spans="1:110" x14ac:dyDescent="0.25">
      <c r="A407" s="109" t="s">
        <v>1227</v>
      </c>
      <c r="B407">
        <v>406</v>
      </c>
      <c r="C407" s="109" t="s">
        <v>54</v>
      </c>
      <c r="D407" s="109" t="s">
        <v>633</v>
      </c>
      <c r="E407" s="94">
        <v>44866</v>
      </c>
      <c r="F407" s="174">
        <v>0.76355324074074071</v>
      </c>
      <c r="G407">
        <v>2</v>
      </c>
      <c r="H407" s="109" t="s">
        <v>634</v>
      </c>
      <c r="I407">
        <v>5335728</v>
      </c>
      <c r="M407">
        <v>641</v>
      </c>
      <c r="N407" t="str">
        <v>ENGINEERING</v>
      </c>
      <c r="O407" t="str">
        <v>AYANLERE FEMI (ENGR)</v>
      </c>
      <c r="P407" s="31">
        <v>44875</v>
      </c>
      <c r="Q407" s="40">
        <v>0.99907407407407411</v>
      </c>
      <c r="AR407">
        <v>147</v>
      </c>
      <c r="AS407" t="str">
        <v>ENGINEERING</v>
      </c>
      <c r="AT407" t="str">
        <v>ODEYEMI OLALEKAN (ENGR)</v>
      </c>
      <c r="AU407" s="31">
        <v>44868</v>
      </c>
      <c r="AV407" s="40">
        <v>0.29221064814814812</v>
      </c>
      <c r="BW407">
        <v>356</v>
      </c>
      <c r="BX407" t="str">
        <v>CONTRACTOR</v>
      </c>
      <c r="BY407" t="str">
        <v>OLOWOYO BENJAMIN (EMERAL</v>
      </c>
      <c r="BZ407" s="31">
        <v>44868</v>
      </c>
      <c r="CA407" s="40">
        <v>0.49650462962962966</v>
      </c>
      <c r="DB407">
        <v>620</v>
      </c>
      <c r="DC407" t="str">
        <v>MICURA</v>
      </c>
      <c r="DD407" t="str">
        <v>ADERINTO ABIOLA (MIC)</v>
      </c>
      <c r="DE407" s="31">
        <v>44868</v>
      </c>
      <c r="DF407" s="40">
        <v>0.78471064814814817</v>
      </c>
    </row>
    <row r="408" spans="1:110" x14ac:dyDescent="0.25">
      <c r="A408" s="109" t="s">
        <v>1227</v>
      </c>
      <c r="B408">
        <v>407</v>
      </c>
      <c r="C408" s="109" t="s">
        <v>52</v>
      </c>
      <c r="D408" s="109" t="s">
        <v>770</v>
      </c>
      <c r="E408" s="94">
        <v>44866</v>
      </c>
      <c r="F408" s="174">
        <v>0.76362268518518517</v>
      </c>
      <c r="G408">
        <v>2</v>
      </c>
      <c r="H408" s="109" t="s">
        <v>771</v>
      </c>
      <c r="I408"/>
      <c r="M408">
        <v>642</v>
      </c>
      <c r="N408" t="str">
        <v>ENGINEERING</v>
      </c>
      <c r="O408" t="str">
        <v>ABIODUN OLUYEMI (ENGR)</v>
      </c>
      <c r="P408" s="31">
        <v>44875</v>
      </c>
      <c r="Q408" s="40">
        <v>0.99914351851851857</v>
      </c>
      <c r="AR408">
        <v>148</v>
      </c>
      <c r="AS408" t="str">
        <v>MICURA</v>
      </c>
      <c r="AT408" t="str">
        <v>OLAOYE SUNDAY (MIC)</v>
      </c>
      <c r="AU408" s="31">
        <v>44868</v>
      </c>
      <c r="AV408" s="40">
        <v>0.29231481481481481</v>
      </c>
      <c r="BW408">
        <v>357</v>
      </c>
      <c r="BX408" t="str">
        <v>CONTRACTOR</v>
      </c>
      <c r="BY408" t="str">
        <v>MONDAY JONES (EMERALD</v>
      </c>
      <c r="BZ408" s="31">
        <v>44868</v>
      </c>
      <c r="CA408" s="40">
        <v>0.49665509259259261</v>
      </c>
      <c r="DB408">
        <v>621</v>
      </c>
      <c r="DC408" t="str">
        <v>OPERATIONS</v>
      </c>
      <c r="DD408" t="str">
        <v>OGBOGU SAMUEL (OPS)</v>
      </c>
      <c r="DE408" s="31">
        <v>44868</v>
      </c>
      <c r="DF408" s="40">
        <v>0.7855671296296296</v>
      </c>
    </row>
    <row r="409" spans="1:110" x14ac:dyDescent="0.25">
      <c r="A409" s="109" t="s">
        <v>1227</v>
      </c>
      <c r="B409">
        <v>408</v>
      </c>
      <c r="C409" s="109" t="s">
        <v>52</v>
      </c>
      <c r="D409" s="109" t="s">
        <v>805</v>
      </c>
      <c r="E409" s="94">
        <v>44866</v>
      </c>
      <c r="F409" s="174">
        <v>0.76369212962962962</v>
      </c>
      <c r="G409">
        <v>2</v>
      </c>
      <c r="H409" s="109" t="s">
        <v>806</v>
      </c>
      <c r="I409"/>
      <c r="M409">
        <v>1</v>
      </c>
      <c r="N409" t="str">
        <v>OPERATIONS</v>
      </c>
      <c r="O409" t="str">
        <v>INYAMBE BENARD (OPS)</v>
      </c>
      <c r="P409" s="31">
        <v>44876</v>
      </c>
      <c r="Q409" s="40">
        <v>1.1805555555555556E-3</v>
      </c>
      <c r="AR409">
        <v>149</v>
      </c>
      <c r="AS409" t="str">
        <v>OPERATIONS</v>
      </c>
      <c r="AT409" t="str">
        <v>ONI OLAYINKA O.</v>
      </c>
      <c r="AU409" s="31">
        <v>44868</v>
      </c>
      <c r="AV409" s="40">
        <v>0.29237268518518517</v>
      </c>
      <c r="BW409">
        <v>358</v>
      </c>
      <c r="BX409" t="str">
        <v>ENGINEERING</v>
      </c>
      <c r="BY409" t="str">
        <v>NWABUNWENE BASIL (ENGR)</v>
      </c>
      <c r="BZ409" s="31">
        <v>44868</v>
      </c>
      <c r="CA409" s="40">
        <v>0.49711805555555555</v>
      </c>
      <c r="DB409">
        <v>622</v>
      </c>
      <c r="DC409" t="str">
        <v>OLM</v>
      </c>
      <c r="DD409" t="str">
        <v>MBA EJIKE SAMUEL (OLM)</v>
      </c>
      <c r="DE409" s="31">
        <v>44868</v>
      </c>
      <c r="DF409" s="40">
        <v>0.78560185185185183</v>
      </c>
    </row>
    <row r="410" spans="1:110" x14ac:dyDescent="0.25">
      <c r="A410" s="109" t="s">
        <v>1227</v>
      </c>
      <c r="B410">
        <v>409</v>
      </c>
      <c r="C410" s="109" t="s">
        <v>52</v>
      </c>
      <c r="D410" s="109" t="s">
        <v>1535</v>
      </c>
      <c r="E410" s="94">
        <v>44866</v>
      </c>
      <c r="F410" s="174">
        <v>0.76376157407407408</v>
      </c>
      <c r="G410">
        <v>2</v>
      </c>
      <c r="H410" s="109" t="s">
        <v>1536</v>
      </c>
      <c r="I410">
        <v>5369497</v>
      </c>
      <c r="M410">
        <v>2</v>
      </c>
      <c r="N410" t="str">
        <v>OPERATIONS</v>
      </c>
      <c r="O410" t="str">
        <v>IBRAHIM AMINU</v>
      </c>
      <c r="P410" s="31">
        <v>44876</v>
      </c>
      <c r="Q410" s="40">
        <v>1.8402777777777777E-3</v>
      </c>
      <c r="AR410">
        <v>150</v>
      </c>
      <c r="AS410" t="str">
        <v>MICURA</v>
      </c>
      <c r="AT410" t="str">
        <v>RICHARD AMAEZE (MIC)</v>
      </c>
      <c r="AU410" s="31">
        <v>44868</v>
      </c>
      <c r="AV410" s="40">
        <v>0.29243055555555558</v>
      </c>
      <c r="BW410">
        <v>359</v>
      </c>
      <c r="BX410" t="str">
        <v>ENGINEERING</v>
      </c>
      <c r="BY410" t="str">
        <v>ENUMAH EMMANUEL (ENGR)</v>
      </c>
      <c r="BZ410" s="31">
        <v>44868</v>
      </c>
      <c r="CA410" s="40">
        <v>0.49804398148148149</v>
      </c>
      <c r="DB410">
        <v>623</v>
      </c>
      <c r="DC410" t="str">
        <v>MICURA</v>
      </c>
      <c r="DD410" t="str">
        <v>IBOR IGRI ARCHIBONG (MI</v>
      </c>
      <c r="DE410" s="31">
        <v>44868</v>
      </c>
      <c r="DF410" s="40">
        <v>0.78590277777777773</v>
      </c>
    </row>
    <row r="411" spans="1:110" x14ac:dyDescent="0.25">
      <c r="A411" s="109" t="s">
        <v>1227</v>
      </c>
      <c r="B411">
        <v>410</v>
      </c>
      <c r="C411" s="109" t="s">
        <v>53</v>
      </c>
      <c r="D411" s="109" t="s">
        <v>1537</v>
      </c>
      <c r="E411" s="94">
        <v>44866</v>
      </c>
      <c r="F411" s="174">
        <v>0.76383101851851853</v>
      </c>
      <c r="G411">
        <v>2</v>
      </c>
      <c r="H411" s="109" t="s">
        <v>1538</v>
      </c>
      <c r="I411"/>
      <c r="M411">
        <v>3</v>
      </c>
      <c r="N411" t="str">
        <v>ENGINEERING</v>
      </c>
      <c r="O411" t="str">
        <v>BALOGUN LATEEF (ENGR)</v>
      </c>
      <c r="P411" s="31">
        <v>44876</v>
      </c>
      <c r="Q411" s="40">
        <v>4.0277777777777777E-3</v>
      </c>
      <c r="AR411">
        <v>151</v>
      </c>
      <c r="AS411" t="str">
        <v>ENGINEERING</v>
      </c>
      <c r="AT411" t="str">
        <v>MUSTAPHA ADEBAYO (ENGR)</v>
      </c>
      <c r="AU411" s="31">
        <v>44868</v>
      </c>
      <c r="AV411" s="40">
        <v>0.29258101851851853</v>
      </c>
      <c r="BW411">
        <v>360</v>
      </c>
      <c r="BX411" t="str">
        <v>OPERATIONS</v>
      </c>
      <c r="BY411" t="str">
        <v>BALOGUN DAMILARE S (OPS</v>
      </c>
      <c r="BZ411" s="31">
        <v>44868</v>
      </c>
      <c r="CA411" s="40">
        <v>0.49864583333333334</v>
      </c>
      <c r="DB411">
        <v>624</v>
      </c>
      <c r="DC411" t="str">
        <v>MICURA</v>
      </c>
      <c r="DD411" t="str">
        <v>SAMUEL YINUSA ABAH (MIC</v>
      </c>
      <c r="DE411" s="31">
        <v>44868</v>
      </c>
      <c r="DF411" s="40">
        <v>0.78597222222222218</v>
      </c>
    </row>
    <row r="412" spans="1:110" x14ac:dyDescent="0.25">
      <c r="A412" s="109" t="s">
        <v>1227</v>
      </c>
      <c r="B412">
        <v>411</v>
      </c>
      <c r="C412" s="109" t="s">
        <v>53</v>
      </c>
      <c r="D412" s="109" t="s">
        <v>1539</v>
      </c>
      <c r="E412" s="94">
        <v>44866</v>
      </c>
      <c r="F412" s="174">
        <v>0.76390046296296299</v>
      </c>
      <c r="G412">
        <v>2</v>
      </c>
      <c r="H412" s="109" t="s">
        <v>1540</v>
      </c>
      <c r="I412"/>
      <c r="M412">
        <v>4</v>
      </c>
      <c r="N412" t="str">
        <v>MICURA</v>
      </c>
      <c r="O412" t="str">
        <v>TIAMIYU AHMED A. (MIC)</v>
      </c>
      <c r="P412" s="31">
        <v>44876</v>
      </c>
      <c r="Q412" s="40">
        <v>1.3680555555555555E-2</v>
      </c>
      <c r="AR412">
        <v>152</v>
      </c>
      <c r="AS412" t="str">
        <v>ENGINEERING</v>
      </c>
      <c r="AT412" t="str">
        <v>OLOSUNDE ELIKANAH (ENGR</v>
      </c>
      <c r="AU412" s="31">
        <v>44868</v>
      </c>
      <c r="AV412" s="40">
        <v>0.2926273148148148</v>
      </c>
      <c r="BW412">
        <v>361</v>
      </c>
      <c r="BX412" t="str">
        <v>MICURA</v>
      </c>
      <c r="BY412" t="str">
        <v>IGBOKA CHUKWUDI (MIC)</v>
      </c>
      <c r="BZ412" s="31">
        <v>44868</v>
      </c>
      <c r="CA412" s="40">
        <v>0.49872685185185184</v>
      </c>
      <c r="DB412">
        <v>625</v>
      </c>
      <c r="DC412" t="str">
        <v>MICURA</v>
      </c>
      <c r="DD412" t="str">
        <v>ABBEY GBENGA (MIC)</v>
      </c>
      <c r="DE412" s="31">
        <v>44868</v>
      </c>
      <c r="DF412" s="40">
        <v>0.78604166666666664</v>
      </c>
    </row>
    <row r="413" spans="1:110" x14ac:dyDescent="0.25">
      <c r="A413" s="109" t="s">
        <v>1227</v>
      </c>
      <c r="B413">
        <v>412</v>
      </c>
      <c r="C413" s="109" t="s">
        <v>52</v>
      </c>
      <c r="D413" s="109" t="s">
        <v>444</v>
      </c>
      <c r="E413" s="94">
        <v>44866</v>
      </c>
      <c r="F413" s="174">
        <v>0.76437500000000003</v>
      </c>
      <c r="G413">
        <v>2</v>
      </c>
      <c r="H413" s="109" t="s">
        <v>445</v>
      </c>
      <c r="I413">
        <v>7094641</v>
      </c>
      <c r="M413">
        <v>5</v>
      </c>
      <c r="N413" t="str">
        <v>MICURA</v>
      </c>
      <c r="O413" t="str">
        <v>HOPE NWAGBO (MIC)</v>
      </c>
      <c r="P413" s="31">
        <v>44876</v>
      </c>
      <c r="Q413" s="40">
        <v>1.4270833333333333E-2</v>
      </c>
      <c r="AR413">
        <v>153</v>
      </c>
      <c r="AS413" t="str">
        <v>ENGINEERING</v>
      </c>
      <c r="AT413" t="str">
        <v>BAMFMORE ABIOLE (ENG)</v>
      </c>
      <c r="AU413" s="31">
        <v>44868</v>
      </c>
      <c r="AV413" s="40">
        <v>0.29266203703703703</v>
      </c>
      <c r="BW413">
        <v>362</v>
      </c>
      <c r="BX413" t="str">
        <v>MICURA</v>
      </c>
      <c r="BY413" t="str">
        <v>PETER ALABERE (MIC)</v>
      </c>
      <c r="BZ413" s="31">
        <v>44868</v>
      </c>
      <c r="CA413" s="40">
        <v>0.49879629629629629</v>
      </c>
      <c r="DB413">
        <v>626</v>
      </c>
      <c r="DC413" t="str">
        <v>MICURA</v>
      </c>
      <c r="DD413" t="str">
        <v>JOSEPH ADEMOLA (MIC)</v>
      </c>
      <c r="DE413" s="31">
        <v>44868</v>
      </c>
      <c r="DF413" s="40">
        <v>0.78638888888888892</v>
      </c>
    </row>
    <row r="414" spans="1:110" x14ac:dyDescent="0.25">
      <c r="A414" s="109" t="s">
        <v>1227</v>
      </c>
      <c r="B414">
        <v>413</v>
      </c>
      <c r="C414" s="109" t="s">
        <v>52</v>
      </c>
      <c r="D414" s="109" t="s">
        <v>1541</v>
      </c>
      <c r="E414" s="94">
        <v>44866</v>
      </c>
      <c r="F414" s="174">
        <v>0.76444444444444448</v>
      </c>
      <c r="G414">
        <v>2</v>
      </c>
      <c r="H414" s="109" t="s">
        <v>1542</v>
      </c>
      <c r="I414">
        <v>5435681</v>
      </c>
      <c r="M414">
        <v>6</v>
      </c>
      <c r="N414" t="str">
        <v>MICURA</v>
      </c>
      <c r="O414" t="str">
        <v>BABATUNDE ADEJOLA (MIC)</v>
      </c>
      <c r="P414" s="31">
        <v>44876</v>
      </c>
      <c r="Q414" s="40">
        <v>1.6168981481481482E-2</v>
      </c>
      <c r="AR414">
        <v>154</v>
      </c>
      <c r="AS414" t="str">
        <v>OPERATIONS</v>
      </c>
      <c r="AT414" t="str">
        <v>SHOBIYE OLADIPO (OPS)</v>
      </c>
      <c r="AU414" s="31">
        <v>44868</v>
      </c>
      <c r="AV414" s="40">
        <v>0.29278935185185184</v>
      </c>
      <c r="BW414">
        <v>363</v>
      </c>
      <c r="BX414" t="str">
        <v>MICURA</v>
      </c>
      <c r="BY414" t="str">
        <v>NWOKOCHA IKECHUKWU (MIC)</v>
      </c>
      <c r="BZ414" s="31">
        <v>44868</v>
      </c>
      <c r="CA414" s="40">
        <v>0.49890046296296298</v>
      </c>
      <c r="DB414">
        <v>627</v>
      </c>
      <c r="DC414" t="str">
        <v>MICURA</v>
      </c>
      <c r="DD414" t="str">
        <v>ADENEKAN NURUDEEN (MIC)</v>
      </c>
      <c r="DE414" s="31">
        <v>44868</v>
      </c>
      <c r="DF414" s="40">
        <v>0.78643518518518518</v>
      </c>
    </row>
    <row r="415" spans="1:110" x14ac:dyDescent="0.25">
      <c r="A415" s="109" t="s">
        <v>1227</v>
      </c>
      <c r="B415">
        <v>414</v>
      </c>
      <c r="C415" s="109" t="s">
        <v>52</v>
      </c>
      <c r="D415" s="109" t="s">
        <v>1543</v>
      </c>
      <c r="E415" s="94">
        <v>44866</v>
      </c>
      <c r="F415" s="174">
        <v>0.76451388888888894</v>
      </c>
      <c r="G415">
        <v>2</v>
      </c>
      <c r="H415" s="109" t="s">
        <v>1544</v>
      </c>
      <c r="I415">
        <v>5409960</v>
      </c>
      <c r="M415">
        <v>7</v>
      </c>
      <c r="N415" t="str">
        <v>MICURA</v>
      </c>
      <c r="O415" t="str">
        <v>ANTHONY EHIS (MIC)</v>
      </c>
      <c r="P415" s="31">
        <v>44876</v>
      </c>
      <c r="Q415" s="40">
        <v>2.0775462962962964E-2</v>
      </c>
      <c r="AR415">
        <v>155</v>
      </c>
      <c r="AS415" t="str">
        <v>MICURA</v>
      </c>
      <c r="AT415" t="str">
        <v>KAREEM TAJUDEEN O. (MIC</v>
      </c>
      <c r="AU415" s="31">
        <v>44868</v>
      </c>
      <c r="AV415" s="40">
        <v>0.29287037037037039</v>
      </c>
      <c r="BW415">
        <v>364</v>
      </c>
      <c r="BX415" t="str">
        <v>MICURA</v>
      </c>
      <c r="BY415" t="str">
        <v>PROGRESS AKHIMIEN (MIC)</v>
      </c>
      <c r="BZ415" s="31">
        <v>44868</v>
      </c>
      <c r="CA415" s="40">
        <v>0.49895833333333334</v>
      </c>
      <c r="DB415">
        <v>628</v>
      </c>
      <c r="DC415" t="str">
        <v>OPERATIONS</v>
      </c>
      <c r="DD415" t="str">
        <v>ADEDIRAN ADEKUNLE M (OP</v>
      </c>
      <c r="DE415" s="31">
        <v>44868</v>
      </c>
      <c r="DF415" s="40">
        <v>0.78645833333333337</v>
      </c>
    </row>
    <row r="416" spans="1:110" x14ac:dyDescent="0.25">
      <c r="A416" s="109" t="s">
        <v>1227</v>
      </c>
      <c r="B416">
        <v>415</v>
      </c>
      <c r="C416" s="109" t="s">
        <v>53</v>
      </c>
      <c r="D416" s="109" t="s">
        <v>781</v>
      </c>
      <c r="E416" s="94">
        <v>44866</v>
      </c>
      <c r="F416" s="174">
        <v>0.76475694444444442</v>
      </c>
      <c r="G416">
        <v>2</v>
      </c>
      <c r="H416" s="109" t="s">
        <v>782</v>
      </c>
      <c r="I416">
        <v>2856175</v>
      </c>
      <c r="M416">
        <v>8</v>
      </c>
      <c r="N416" t="str">
        <v>GATE OPS</v>
      </c>
      <c r="O416" t="str">
        <v>PAUL ETUBI A.(GATE CLERK</v>
      </c>
      <c r="P416" s="31">
        <v>44876</v>
      </c>
      <c r="Q416" s="40">
        <v>2.105324074074074E-2</v>
      </c>
      <c r="AR416">
        <v>156</v>
      </c>
      <c r="AS416" t="str">
        <v>MICURA</v>
      </c>
      <c r="AT416" t="str">
        <v>MUSTAFA KARUMO (MIC)</v>
      </c>
      <c r="AU416" s="31">
        <v>44868</v>
      </c>
      <c r="AV416" s="40">
        <v>0.29293981481481479</v>
      </c>
      <c r="BW416">
        <v>365</v>
      </c>
      <c r="BX416" t="str">
        <v>MICURA</v>
      </c>
      <c r="BY416" t="str">
        <v>NWAHIRI EMMANUEL (MIC)</v>
      </c>
      <c r="BZ416" s="31">
        <v>44868</v>
      </c>
      <c r="CA416" s="40">
        <v>0.49925925925925924</v>
      </c>
      <c r="DB416">
        <v>629</v>
      </c>
      <c r="DC416" t="str">
        <v>OPERATIONS</v>
      </c>
      <c r="DD416" t="str">
        <v>OMORUYI SUNDAY (OPS)</v>
      </c>
      <c r="DE416" s="31">
        <v>44868</v>
      </c>
      <c r="DF416" s="40">
        <v>0.78653935185185186</v>
      </c>
    </row>
    <row r="417" spans="1:110" x14ac:dyDescent="0.25">
      <c r="A417" s="109" t="s">
        <v>1227</v>
      </c>
      <c r="B417">
        <v>416</v>
      </c>
      <c r="C417" s="109" t="s">
        <v>53</v>
      </c>
      <c r="D417" s="109" t="s">
        <v>1440</v>
      </c>
      <c r="E417" s="94">
        <v>44866</v>
      </c>
      <c r="F417" s="174">
        <v>0.76482638888888888</v>
      </c>
      <c r="G417">
        <v>2</v>
      </c>
      <c r="H417" s="109" t="s">
        <v>1441</v>
      </c>
      <c r="I417">
        <v>5461132</v>
      </c>
      <c r="M417">
        <v>9</v>
      </c>
      <c r="N417" t="str">
        <v>MICURA</v>
      </c>
      <c r="O417" t="str">
        <v>ARTHUR MATTHEW (MIC)</v>
      </c>
      <c r="P417" s="31">
        <v>44876</v>
      </c>
      <c r="Q417" s="40">
        <v>2.2060185185185186E-2</v>
      </c>
      <c r="AR417">
        <v>157</v>
      </c>
      <c r="AS417" t="str">
        <v>ENGINEERING</v>
      </c>
      <c r="AT417" t="str">
        <v>AYORINDE MUYIWA (ENGR)</v>
      </c>
      <c r="AU417" s="31">
        <v>44868</v>
      </c>
      <c r="AV417" s="40">
        <v>0.29350694444444442</v>
      </c>
      <c r="BW417">
        <v>366</v>
      </c>
      <c r="BX417" t="str">
        <v>MICURA</v>
      </c>
      <c r="BY417" t="str">
        <v>ONWORDI ERUOJOR N. (MIC)</v>
      </c>
      <c r="BZ417" s="31">
        <v>44868</v>
      </c>
      <c r="CA417" s="40">
        <v>0.49934027777777779</v>
      </c>
      <c r="DB417">
        <v>630</v>
      </c>
      <c r="DC417" t="str">
        <v>OPERATIONS</v>
      </c>
      <c r="DD417" t="str">
        <v>PHILIP ESEIGBE (OPERATIO</v>
      </c>
      <c r="DE417" s="31">
        <v>44868</v>
      </c>
      <c r="DF417" s="40">
        <v>0.78657407407407409</v>
      </c>
    </row>
    <row r="418" spans="1:110" x14ac:dyDescent="0.25">
      <c r="A418" s="109" t="s">
        <v>1227</v>
      </c>
      <c r="B418">
        <v>417</v>
      </c>
      <c r="C418" s="109" t="s">
        <v>53</v>
      </c>
      <c r="D418" s="109" t="s">
        <v>568</v>
      </c>
      <c r="E418" s="94">
        <v>44866</v>
      </c>
      <c r="F418" s="174">
        <v>0.76488425925925929</v>
      </c>
      <c r="G418">
        <v>2</v>
      </c>
      <c r="H418" s="109" t="s">
        <v>569</v>
      </c>
      <c r="I418">
        <v>5447295</v>
      </c>
      <c r="M418">
        <v>10</v>
      </c>
      <c r="N418" t="str">
        <v>OPERATIONS</v>
      </c>
      <c r="O418" t="str">
        <v>FATOKUN BAMIDELE (OPS)</v>
      </c>
      <c r="P418" s="31">
        <v>44876</v>
      </c>
      <c r="Q418" s="40">
        <v>3.2685185185185185E-2</v>
      </c>
      <c r="AR418">
        <v>158</v>
      </c>
      <c r="AS418" t="str">
        <v>ENGINEERING</v>
      </c>
      <c r="AT418" t="str">
        <v>ADENIGA ADELEKE O. (ENG</v>
      </c>
      <c r="AU418" s="31">
        <v>44868</v>
      </c>
      <c r="AV418" s="40">
        <v>0.29354166666666665</v>
      </c>
      <c r="BW418">
        <v>367</v>
      </c>
      <c r="BX418" t="str">
        <v>MICURA</v>
      </c>
      <c r="BY418" t="str">
        <v>SUNDAY SIMON M. (MIC)</v>
      </c>
      <c r="BZ418" s="31">
        <v>44868</v>
      </c>
      <c r="CA418" s="40">
        <v>0.49942129629629628</v>
      </c>
      <c r="DB418">
        <v>631</v>
      </c>
      <c r="DC418" t="str">
        <v>OPERATIONS</v>
      </c>
      <c r="DD418" t="str">
        <v>ADELUGBA KAYODE (MIC)</v>
      </c>
      <c r="DE418" s="31">
        <v>44868</v>
      </c>
      <c r="DF418" s="40">
        <v>0.78674768518518523</v>
      </c>
    </row>
    <row r="419" spans="1:110" x14ac:dyDescent="0.25">
      <c r="A419" s="109" t="s">
        <v>1227</v>
      </c>
      <c r="B419">
        <v>418</v>
      </c>
      <c r="C419" s="109" t="s">
        <v>54</v>
      </c>
      <c r="D419" s="109" t="s">
        <v>1228</v>
      </c>
      <c r="E419" s="94">
        <v>44866</v>
      </c>
      <c r="F419" s="174">
        <v>0.7650231481481482</v>
      </c>
      <c r="G419">
        <v>2</v>
      </c>
      <c r="H419" s="109" t="s">
        <v>1229</v>
      </c>
      <c r="I419">
        <v>5497133</v>
      </c>
      <c r="M419">
        <v>11</v>
      </c>
      <c r="N419" t="str">
        <v>OPERATIONS</v>
      </c>
      <c r="O419" t="str">
        <v>ADIGUN SAHEED (OPS)</v>
      </c>
      <c r="P419" s="31">
        <v>44876</v>
      </c>
      <c r="Q419" s="40">
        <v>4.4374999999999998E-2</v>
      </c>
      <c r="AR419">
        <v>159</v>
      </c>
      <c r="AS419" t="str">
        <v>ENGINEERING</v>
      </c>
      <c r="AT419" t="str">
        <v>APPOLUS O. FRANCIS (ENG</v>
      </c>
      <c r="AU419" s="31">
        <v>44868</v>
      </c>
      <c r="AV419" s="40">
        <v>0.29358796296296297</v>
      </c>
      <c r="BW419">
        <v>368</v>
      </c>
      <c r="BX419" t="str">
        <v>MICURA</v>
      </c>
      <c r="BY419" t="str">
        <v>WISDOM AKOKOTA (MIC)</v>
      </c>
      <c r="BZ419" s="31">
        <v>44868</v>
      </c>
      <c r="CA419" s="40">
        <v>0.49949074074074074</v>
      </c>
      <c r="DB419">
        <v>632</v>
      </c>
      <c r="DC419" t="str">
        <v>OPERATIONS</v>
      </c>
      <c r="DD419" t="str">
        <v>OGUNDEHIN SUNDAY D. (OPS</v>
      </c>
      <c r="DE419" s="31">
        <v>44868</v>
      </c>
      <c r="DF419" s="40">
        <v>0.7867939814814815</v>
      </c>
    </row>
    <row r="420" spans="1:110" x14ac:dyDescent="0.25">
      <c r="A420" s="109" t="s">
        <v>1227</v>
      </c>
      <c r="B420">
        <v>419</v>
      </c>
      <c r="C420" s="109" t="s">
        <v>54</v>
      </c>
      <c r="D420" s="109" t="s">
        <v>254</v>
      </c>
      <c r="E420" s="94">
        <v>44866</v>
      </c>
      <c r="F420" s="174">
        <v>0.76509259259259255</v>
      </c>
      <c r="G420">
        <v>2</v>
      </c>
      <c r="H420" s="109" t="s">
        <v>255</v>
      </c>
      <c r="I420">
        <v>5345943</v>
      </c>
      <c r="M420">
        <v>12</v>
      </c>
      <c r="N420" t="str">
        <v>OPERATIONS</v>
      </c>
      <c r="O420" t="str">
        <v>ISAH BRAIMAH (G.OPS)</v>
      </c>
      <c r="P420" s="31">
        <v>44876</v>
      </c>
      <c r="Q420" s="40">
        <v>5.5358796296296295E-2</v>
      </c>
      <c r="AR420">
        <v>160</v>
      </c>
      <c r="AS420" t="str">
        <v>ENGINEERING</v>
      </c>
      <c r="AT420" t="str">
        <v>GANIYU RAHMON (ENGR)</v>
      </c>
      <c r="AU420" s="31">
        <v>44868</v>
      </c>
      <c r="AV420" s="40">
        <v>0.29363425925925923</v>
      </c>
      <c r="BW420">
        <v>369</v>
      </c>
      <c r="BX420" t="str">
        <v>ENGINEERING</v>
      </c>
      <c r="BY420" t="str">
        <v>NKWOAGU AUGUSTINE (ENGR</v>
      </c>
      <c r="BZ420" s="31">
        <v>44868</v>
      </c>
      <c r="CA420" s="40">
        <v>0.5013657407407407</v>
      </c>
      <c r="DB420">
        <v>633</v>
      </c>
      <c r="DC420" t="str">
        <v>ENGINEERING</v>
      </c>
      <c r="DD420" t="str">
        <v>UDOH PHILIP EYIBIO (ENG</v>
      </c>
      <c r="DE420" s="31">
        <v>44868</v>
      </c>
      <c r="DF420" s="40">
        <v>0.78784722222222225</v>
      </c>
    </row>
    <row r="421" spans="1:110" x14ac:dyDescent="0.25">
      <c r="A421" s="109" t="s">
        <v>1227</v>
      </c>
      <c r="B421">
        <v>420</v>
      </c>
      <c r="C421" s="109" t="s">
        <v>53</v>
      </c>
      <c r="D421" s="109" t="s">
        <v>1545</v>
      </c>
      <c r="E421" s="94">
        <v>44866</v>
      </c>
      <c r="F421" s="174">
        <v>0.76543981481481482</v>
      </c>
      <c r="G421">
        <v>2</v>
      </c>
      <c r="H421" s="109" t="s">
        <v>53</v>
      </c>
      <c r="I421"/>
      <c r="M421">
        <v>13</v>
      </c>
      <c r="N421" t="str">
        <v>OPERATIONS</v>
      </c>
      <c r="O421" t="str">
        <v>ONI OLAYINKA O.</v>
      </c>
      <c r="P421" s="31">
        <v>44876</v>
      </c>
      <c r="Q421" s="40">
        <v>5.5659722222222222E-2</v>
      </c>
      <c r="AR421">
        <v>161</v>
      </c>
      <c r="AS421" t="str">
        <v>ENGINEERING</v>
      </c>
      <c r="AT421" t="str">
        <v>YAHAYA BASHIRU (ENGR)</v>
      </c>
      <c r="AU421" s="31">
        <v>44868</v>
      </c>
      <c r="AV421" s="40">
        <v>0.29401620370370368</v>
      </c>
      <c r="BW421">
        <v>370</v>
      </c>
      <c r="BX421" t="str">
        <v>ENGINEERING</v>
      </c>
      <c r="BY421" t="str">
        <v>IFEANYI OZONUWE (ENGR)</v>
      </c>
      <c r="BZ421" s="31">
        <v>44868</v>
      </c>
      <c r="CA421" s="40">
        <v>0.50143518518518515</v>
      </c>
      <c r="DB421">
        <v>634</v>
      </c>
      <c r="DC421" t="str">
        <v>COMMERCIAL</v>
      </c>
      <c r="DD421" t="str">
        <v>AONDOVER JACOB S.(COMM)</v>
      </c>
      <c r="DE421" s="31">
        <v>44868</v>
      </c>
      <c r="DF421" s="40">
        <v>0.78795138888888894</v>
      </c>
    </row>
    <row r="422" spans="1:110" x14ac:dyDescent="0.25">
      <c r="A422" s="109" t="s">
        <v>1227</v>
      </c>
      <c r="B422">
        <v>421</v>
      </c>
      <c r="C422" s="109" t="s">
        <v>53</v>
      </c>
      <c r="D422" s="109" t="s">
        <v>1119</v>
      </c>
      <c r="E422" s="94">
        <v>44866</v>
      </c>
      <c r="F422" s="174">
        <v>0.76571759259259264</v>
      </c>
      <c r="G422">
        <v>2</v>
      </c>
      <c r="H422" s="109" t="s">
        <v>1120</v>
      </c>
      <c r="I422">
        <v>2151827</v>
      </c>
      <c r="M422">
        <v>14</v>
      </c>
      <c r="N422" t="str">
        <v>OPERATIONS</v>
      </c>
      <c r="O422" t="str">
        <v>NELSON UZOR NELSON (OPS</v>
      </c>
      <c r="P422" s="31">
        <v>44876</v>
      </c>
      <c r="Q422" s="40">
        <v>5.9374999999999997E-2</v>
      </c>
      <c r="AR422">
        <v>162</v>
      </c>
      <c r="AS422" t="str">
        <v>ENGINEERING</v>
      </c>
      <c r="AT422" t="str">
        <v>OKON ANTHONY (ENGR)</v>
      </c>
      <c r="AU422" s="31">
        <v>44868</v>
      </c>
      <c r="AV422" s="40">
        <v>0.2940740740740741</v>
      </c>
      <c r="BW422">
        <v>371</v>
      </c>
      <c r="BX422" t="str">
        <v>ENGINEERING</v>
      </c>
      <c r="BY422" t="str">
        <v>WILLIAMS IDOROYEN (ENGR</v>
      </c>
      <c r="BZ422" s="31">
        <v>44868</v>
      </c>
      <c r="CA422" s="40">
        <v>0.50149305555555557</v>
      </c>
      <c r="DB422">
        <v>635</v>
      </c>
      <c r="DC422" t="str">
        <v>OPERATIONS</v>
      </c>
      <c r="DD422" t="str">
        <v>MOSES OYEMA E. (OPS)</v>
      </c>
      <c r="DE422" s="31">
        <v>44868</v>
      </c>
      <c r="DF422" s="40">
        <v>0.78798611111111116</v>
      </c>
    </row>
    <row r="423" spans="1:110" x14ac:dyDescent="0.25">
      <c r="A423" s="109" t="s">
        <v>1227</v>
      </c>
      <c r="B423">
        <v>422</v>
      </c>
      <c r="C423" s="109" t="s">
        <v>53</v>
      </c>
      <c r="D423" s="109" t="s">
        <v>1546</v>
      </c>
      <c r="E423" s="94">
        <v>44866</v>
      </c>
      <c r="F423" s="174">
        <v>0.76579861111111114</v>
      </c>
      <c r="G423">
        <v>2</v>
      </c>
      <c r="H423" s="109" t="s">
        <v>1547</v>
      </c>
      <c r="I423">
        <v>2037566</v>
      </c>
      <c r="M423">
        <v>15</v>
      </c>
      <c r="N423" t="str">
        <v>OPERATIONS</v>
      </c>
      <c r="O423" t="str">
        <v>OKEDURUM CHRISTIAN (MIC</v>
      </c>
      <c r="P423" s="31">
        <v>44876</v>
      </c>
      <c r="Q423" s="40">
        <v>6.0879629629629631E-2</v>
      </c>
      <c r="AR423">
        <v>163</v>
      </c>
      <c r="AS423" t="str">
        <v>ENGINEERING</v>
      </c>
      <c r="AT423" t="str">
        <v>BABALOLA SIMON (ENGR)</v>
      </c>
      <c r="AU423" s="31">
        <v>44868</v>
      </c>
      <c r="AV423" s="40">
        <v>0.2941435185185185</v>
      </c>
      <c r="BW423">
        <v>372</v>
      </c>
      <c r="BX423" t="str">
        <v>ENGINEERING</v>
      </c>
      <c r="BY423" t="str">
        <v>MAKINDE OYEGBOLA A (ENG</v>
      </c>
      <c r="BZ423" s="31">
        <v>44868</v>
      </c>
      <c r="CA423" s="40">
        <v>0.50156250000000002</v>
      </c>
      <c r="DB423">
        <v>636</v>
      </c>
      <c r="DC423" t="str">
        <v>GATE OPS</v>
      </c>
      <c r="DD423" t="str">
        <v>YUNUSA MAMUD IKOOJO(GATE</v>
      </c>
      <c r="DE423" s="31">
        <v>44868</v>
      </c>
      <c r="DF423" s="40">
        <v>0.78800925925925924</v>
      </c>
    </row>
    <row r="424" spans="1:110" x14ac:dyDescent="0.25">
      <c r="A424" s="109" t="s">
        <v>1227</v>
      </c>
      <c r="B424">
        <v>423</v>
      </c>
      <c r="C424" s="109" t="s">
        <v>53</v>
      </c>
      <c r="D424" s="109" t="s">
        <v>370</v>
      </c>
      <c r="E424" s="94">
        <v>44866</v>
      </c>
      <c r="F424" s="174">
        <v>0.76586805555555559</v>
      </c>
      <c r="G424">
        <v>2</v>
      </c>
      <c r="H424" s="109" t="s">
        <v>371</v>
      </c>
      <c r="I424"/>
      <c r="M424">
        <v>16</v>
      </c>
      <c r="N424" t="str">
        <v>OPERATIONS</v>
      </c>
      <c r="O424" t="str">
        <v>RASHEED OLOMODA (OPS)</v>
      </c>
      <c r="P424" s="31">
        <v>44876</v>
      </c>
      <c r="Q424" s="40">
        <v>6.2037037037037036E-2</v>
      </c>
      <c r="AR424">
        <v>164</v>
      </c>
      <c r="AS424" t="str">
        <v>MICURA</v>
      </c>
      <c r="AT424" t="str">
        <v>OLONISOWON RAPHAEL (MIC</v>
      </c>
      <c r="AU424" s="31">
        <v>44868</v>
      </c>
      <c r="AV424" s="40">
        <v>0.29496527777777776</v>
      </c>
      <c r="BW424">
        <v>373</v>
      </c>
      <c r="BX424" t="str">
        <v>CONTRACTOR</v>
      </c>
      <c r="BY424" t="str">
        <v>SUNDAY ISRAEL A.(EME)</v>
      </c>
      <c r="BZ424" s="31">
        <v>44868</v>
      </c>
      <c r="CA424" s="40">
        <v>0.50164351851851852</v>
      </c>
      <c r="DB424">
        <v>637</v>
      </c>
      <c r="DC424" t="str">
        <v>MICURA</v>
      </c>
      <c r="DD424" t="str">
        <v>OKOH AMEACH (MIC)</v>
      </c>
      <c r="DE424" s="31">
        <v>44868</v>
      </c>
      <c r="DF424" s="40">
        <v>0.78804398148148147</v>
      </c>
    </row>
    <row r="425" spans="1:110" x14ac:dyDescent="0.25">
      <c r="A425" s="109" t="s">
        <v>1227</v>
      </c>
      <c r="B425">
        <v>424</v>
      </c>
      <c r="C425" s="109" t="s">
        <v>52</v>
      </c>
      <c r="D425" s="109" t="s">
        <v>1548</v>
      </c>
      <c r="E425" s="94">
        <v>44866</v>
      </c>
      <c r="F425" s="174">
        <v>0.76593750000000005</v>
      </c>
      <c r="G425">
        <v>2</v>
      </c>
      <c r="H425" s="109" t="s">
        <v>1549</v>
      </c>
      <c r="I425">
        <v>6691572</v>
      </c>
      <c r="M425">
        <v>17</v>
      </c>
      <c r="N425" t="str">
        <v>OPERATIONS</v>
      </c>
      <c r="O425" t="str">
        <v>AMINU DANLAMI (OPS)</v>
      </c>
      <c r="P425" s="31">
        <v>44876</v>
      </c>
      <c r="Q425" s="40">
        <v>6.8368055555555557E-2</v>
      </c>
      <c r="AR425">
        <v>165</v>
      </c>
      <c r="AS425" t="str">
        <v>MICURA</v>
      </c>
      <c r="AT425" t="str">
        <v>OLAGOKE SIMON (MIC)</v>
      </c>
      <c r="AU425" s="31">
        <v>44868</v>
      </c>
      <c r="AV425" s="40">
        <v>0.29502314814814817</v>
      </c>
      <c r="BW425">
        <v>374</v>
      </c>
      <c r="BX425" t="str">
        <v>ENGINEERING</v>
      </c>
      <c r="BY425" t="str">
        <v>MORUF AMIDU (ENGR)</v>
      </c>
      <c r="BZ425" s="31">
        <v>44868</v>
      </c>
      <c r="CA425" s="40">
        <v>0.50193287037037038</v>
      </c>
      <c r="DB425">
        <v>638</v>
      </c>
      <c r="DC425" t="str">
        <v>MICURA</v>
      </c>
      <c r="DD425" t="str">
        <v>WASIU ADESHINA (MIC)</v>
      </c>
      <c r="DE425" s="31">
        <v>44868</v>
      </c>
      <c r="DF425" s="40">
        <v>0.78817129629629634</v>
      </c>
    </row>
    <row r="426" spans="1:110" x14ac:dyDescent="0.25">
      <c r="A426" s="109" t="s">
        <v>1227</v>
      </c>
      <c r="B426">
        <v>425</v>
      </c>
      <c r="C426" s="109" t="s">
        <v>54</v>
      </c>
      <c r="D426" s="109" t="s">
        <v>374</v>
      </c>
      <c r="E426" s="94">
        <v>44866</v>
      </c>
      <c r="F426" s="174">
        <v>0.76600694444444439</v>
      </c>
      <c r="G426">
        <v>2</v>
      </c>
      <c r="H426" s="109" t="s">
        <v>375</v>
      </c>
      <c r="I426">
        <v>6701081</v>
      </c>
      <c r="M426">
        <v>18</v>
      </c>
      <c r="N426" t="str">
        <v>MICURA</v>
      </c>
      <c r="O426" t="str">
        <v>ADENIYI ADELEKE (MIC)</v>
      </c>
      <c r="P426" s="31">
        <v>44876</v>
      </c>
      <c r="Q426" s="40">
        <v>7.631944444444444E-2</v>
      </c>
      <c r="AR426">
        <v>166</v>
      </c>
      <c r="AS426" t="str">
        <v>OPERATIONS</v>
      </c>
      <c r="AT426" t="str">
        <v>LANRE JOB (OPS)</v>
      </c>
      <c r="AU426" s="31">
        <v>44868</v>
      </c>
      <c r="AV426" s="40">
        <v>0.29518518518518516</v>
      </c>
      <c r="BW426">
        <v>375</v>
      </c>
      <c r="BX426" t="str">
        <v>ENGINEERING</v>
      </c>
      <c r="BY426" t="str">
        <v>GANIYU RAHMON (ENGR)</v>
      </c>
      <c r="BZ426" s="31">
        <v>44868</v>
      </c>
      <c r="CA426" s="40">
        <v>0.50200231481481483</v>
      </c>
      <c r="DB426">
        <v>639</v>
      </c>
      <c r="DC426" t="str">
        <v>MICURA</v>
      </c>
      <c r="DD426" t="str">
        <v>EMRETANE CHARLES</v>
      </c>
      <c r="DE426" s="31">
        <v>44868</v>
      </c>
      <c r="DF426" s="40">
        <v>0.78821759259259261</v>
      </c>
    </row>
    <row r="427" spans="1:110" x14ac:dyDescent="0.25">
      <c r="A427" s="109" t="s">
        <v>1227</v>
      </c>
      <c r="B427">
        <v>426</v>
      </c>
      <c r="C427" s="109" t="s">
        <v>21</v>
      </c>
      <c r="D427" s="109" t="s">
        <v>627</v>
      </c>
      <c r="E427" s="94">
        <v>44866</v>
      </c>
      <c r="F427" s="174">
        <v>0.76620370370370372</v>
      </c>
      <c r="G427">
        <v>2</v>
      </c>
      <c r="H427" s="109" t="s">
        <v>21</v>
      </c>
      <c r="I427"/>
      <c r="M427">
        <v>19</v>
      </c>
      <c r="N427" t="str">
        <v>MICURA</v>
      </c>
      <c r="O427" t="str">
        <v>MADUKA UGOCHUKWU R. (MIC</v>
      </c>
      <c r="P427" s="31">
        <v>44876</v>
      </c>
      <c r="Q427" s="40">
        <v>8.7858796296296296E-2</v>
      </c>
      <c r="AR427">
        <v>167</v>
      </c>
      <c r="AS427" t="str">
        <v>MICURA</v>
      </c>
      <c r="AT427" t="str">
        <v>MADUKA UGOCHUKWU R. (MIC</v>
      </c>
      <c r="AU427" s="31">
        <v>44868</v>
      </c>
      <c r="AV427" s="40">
        <v>0.29548611111111112</v>
      </c>
      <c r="BW427">
        <v>376</v>
      </c>
      <c r="BX427" t="str">
        <v>ENGINEERING</v>
      </c>
      <c r="BY427" t="str">
        <v>GODDY NGBONYEBI (ENGR)</v>
      </c>
      <c r="BZ427" s="31">
        <v>44868</v>
      </c>
      <c r="CA427" s="40">
        <v>0.50207175925925929</v>
      </c>
      <c r="DB427">
        <v>640</v>
      </c>
      <c r="DC427" t="str">
        <v>MICURA</v>
      </c>
      <c r="DD427" t="str">
        <v>ASAGUNLA SHOLA (MIC)</v>
      </c>
      <c r="DE427" s="31">
        <v>44868</v>
      </c>
      <c r="DF427" s="40">
        <v>0.78878472222222218</v>
      </c>
    </row>
    <row r="428" spans="1:110" x14ac:dyDescent="0.25">
      <c r="A428" s="109" t="s">
        <v>1227</v>
      </c>
      <c r="B428">
        <v>427</v>
      </c>
      <c r="C428" s="109" t="s">
        <v>52</v>
      </c>
      <c r="D428" s="109" t="s">
        <v>803</v>
      </c>
      <c r="E428" s="94">
        <v>44866</v>
      </c>
      <c r="F428" s="174">
        <v>0.76627314814814818</v>
      </c>
      <c r="G428">
        <v>2</v>
      </c>
      <c r="H428" s="109" t="s">
        <v>804</v>
      </c>
      <c r="I428">
        <v>5409821</v>
      </c>
      <c r="M428">
        <v>20</v>
      </c>
      <c r="N428" t="str">
        <v>OPERATIONS</v>
      </c>
      <c r="O428" t="str">
        <v>OGHENEDE PATRICK (OPS)</v>
      </c>
      <c r="P428" s="31">
        <v>44876</v>
      </c>
      <c r="Q428" s="40">
        <v>0.23991898148148147</v>
      </c>
      <c r="AR428">
        <v>168</v>
      </c>
      <c r="AS428" t="str">
        <v>MICURA</v>
      </c>
      <c r="AT428" t="str">
        <v>OHA EZECHINYERE (MIC)</v>
      </c>
      <c r="AU428" s="31">
        <v>44868</v>
      </c>
      <c r="AV428" s="40">
        <v>0.29552083333333334</v>
      </c>
      <c r="BW428">
        <v>377</v>
      </c>
      <c r="BX428" t="str">
        <v>ENGINEERING</v>
      </c>
      <c r="BY428" t="str">
        <v>AHMED ABDULMALEEQ (ENGR</v>
      </c>
      <c r="BZ428" s="31">
        <v>44868</v>
      </c>
      <c r="CA428" s="40">
        <v>0.50212962962962959</v>
      </c>
      <c r="DB428">
        <v>641</v>
      </c>
      <c r="DC428" t="str">
        <v>MICURA</v>
      </c>
      <c r="DD428" t="str">
        <v>HITLA EJOVI KELVIN (MIC</v>
      </c>
      <c r="DE428" s="31">
        <v>44868</v>
      </c>
      <c r="DF428" s="40">
        <v>0.78881944444444441</v>
      </c>
    </row>
    <row r="429" spans="1:110" x14ac:dyDescent="0.25">
      <c r="A429" s="109" t="s">
        <v>1227</v>
      </c>
      <c r="B429">
        <v>428</v>
      </c>
      <c r="C429" s="109" t="s">
        <v>21</v>
      </c>
      <c r="D429" s="109" t="s">
        <v>673</v>
      </c>
      <c r="E429" s="94">
        <v>44866</v>
      </c>
      <c r="F429" s="174">
        <v>0.7663888888888889</v>
      </c>
      <c r="G429">
        <v>2</v>
      </c>
      <c r="H429" s="109" t="s">
        <v>21</v>
      </c>
      <c r="I429"/>
      <c r="M429">
        <v>21</v>
      </c>
      <c r="N429" t="str">
        <v>OPERATIONS</v>
      </c>
      <c r="O429" t="str">
        <v>EFFIONG GODFREY (OPS)</v>
      </c>
      <c r="P429" s="31">
        <v>44876</v>
      </c>
      <c r="Q429" s="40">
        <v>0.2492476851851852</v>
      </c>
      <c r="AR429">
        <v>169</v>
      </c>
      <c r="AS429" t="str">
        <v>ENGINEERING</v>
      </c>
      <c r="AT429" t="str">
        <v>IMONI FRIDAY (ENGNR)</v>
      </c>
      <c r="AU429" s="31">
        <v>44868</v>
      </c>
      <c r="AV429" s="40">
        <v>0.29571759259259262</v>
      </c>
      <c r="BW429">
        <v>378</v>
      </c>
      <c r="BX429" t="str">
        <v>OPERATIONS</v>
      </c>
      <c r="BY429" t="str">
        <v>ALADA MOHAMMED (OPS)</v>
      </c>
      <c r="BZ429" s="31">
        <v>44868</v>
      </c>
      <c r="CA429" s="40">
        <v>0.50219907407407405</v>
      </c>
      <c r="DB429">
        <v>642</v>
      </c>
      <c r="DC429" t="str">
        <v>MICURA</v>
      </c>
      <c r="DD429" t="str">
        <v>ISAAC JOHN (MIC)</v>
      </c>
      <c r="DE429" s="31">
        <v>44868</v>
      </c>
      <c r="DF429" s="40">
        <v>0.78885416666666663</v>
      </c>
    </row>
    <row r="430" spans="1:110" x14ac:dyDescent="0.25">
      <c r="A430" s="109" t="s">
        <v>1227</v>
      </c>
      <c r="B430">
        <v>429</v>
      </c>
      <c r="C430" s="109" t="s">
        <v>54</v>
      </c>
      <c r="D430" s="109" t="s">
        <v>528</v>
      </c>
      <c r="E430" s="94">
        <v>44866</v>
      </c>
      <c r="F430" s="174">
        <v>0.76645833333333335</v>
      </c>
      <c r="G430">
        <v>2</v>
      </c>
      <c r="H430" s="109" t="s">
        <v>529</v>
      </c>
      <c r="I430">
        <v>5342585</v>
      </c>
      <c r="M430">
        <v>22</v>
      </c>
      <c r="N430" t="str">
        <v>ENGINEERING</v>
      </c>
      <c r="O430" t="str">
        <v>ADEGAIYE ADEBAYO D. (EN</v>
      </c>
      <c r="P430" s="31">
        <v>44876</v>
      </c>
      <c r="Q430" s="40">
        <v>0.24931712962962962</v>
      </c>
      <c r="AR430">
        <v>170</v>
      </c>
      <c r="AS430" t="str">
        <v>ENGINEERING</v>
      </c>
      <c r="AT430" t="str">
        <v>AKINGBOYE TEMIDAYO</v>
      </c>
      <c r="AU430" s="31">
        <v>44868</v>
      </c>
      <c r="AV430" s="40">
        <v>0.29578703703703701</v>
      </c>
      <c r="BW430">
        <v>379</v>
      </c>
      <c r="BX430" t="str">
        <v>ENGINEERING</v>
      </c>
      <c r="BY430" t="str">
        <v>ADENIGA ADELEKE O. (ENG</v>
      </c>
      <c r="BZ430" s="31">
        <v>44868</v>
      </c>
      <c r="CA430" s="40">
        <v>0.50225694444444446</v>
      </c>
      <c r="DB430">
        <v>643</v>
      </c>
      <c r="DC430" t="str">
        <v>MICURA</v>
      </c>
      <c r="DD430" t="str">
        <v>SIKIRU TAIWO (MIC)</v>
      </c>
      <c r="DE430" s="31">
        <v>44868</v>
      </c>
      <c r="DF430" s="40">
        <v>0.78894675925925928</v>
      </c>
    </row>
    <row r="431" spans="1:110" x14ac:dyDescent="0.25">
      <c r="A431" s="109" t="s">
        <v>1227</v>
      </c>
      <c r="B431">
        <v>430</v>
      </c>
      <c r="C431" s="109" t="s">
        <v>54</v>
      </c>
      <c r="D431" s="109" t="s">
        <v>1550</v>
      </c>
      <c r="E431" s="94">
        <v>44866</v>
      </c>
      <c r="F431" s="174">
        <v>0.76652777777777781</v>
      </c>
      <c r="G431">
        <v>2</v>
      </c>
      <c r="H431" s="109" t="s">
        <v>1551</v>
      </c>
      <c r="I431">
        <v>2151251</v>
      </c>
      <c r="M431">
        <v>23</v>
      </c>
      <c r="N431" t="str">
        <v>MICURA</v>
      </c>
      <c r="O431" t="str">
        <v>IHEZUO JERRY O. (MIC)</v>
      </c>
      <c r="P431" s="31">
        <v>44876</v>
      </c>
      <c r="Q431" s="40">
        <v>0.24967592592592591</v>
      </c>
      <c r="AR431">
        <v>171</v>
      </c>
      <c r="AS431" t="str">
        <v>ENGINEERING</v>
      </c>
      <c r="AT431" t="str">
        <v>TIJANI ADEKUNLE</v>
      </c>
      <c r="AU431" s="31">
        <v>44868</v>
      </c>
      <c r="AV431" s="40">
        <v>0.29597222222222225</v>
      </c>
      <c r="BW431">
        <v>380</v>
      </c>
      <c r="BX431" t="str">
        <v>ENGINEERING</v>
      </c>
      <c r="BY431" t="str">
        <v>SAHEED OLAWALE (ENGR)</v>
      </c>
      <c r="BZ431" s="31">
        <v>44868</v>
      </c>
      <c r="CA431" s="40">
        <v>0.50232638888888892</v>
      </c>
      <c r="DB431">
        <v>644</v>
      </c>
      <c r="DC431" t="str">
        <v>MICURA</v>
      </c>
      <c r="DD431" t="str">
        <v>ADETUNJI OLALEKAN (MIC)</v>
      </c>
      <c r="DE431" s="31">
        <v>44868</v>
      </c>
      <c r="DF431" s="40">
        <v>0.78898148148148151</v>
      </c>
    </row>
    <row r="432" spans="1:110" x14ac:dyDescent="0.25">
      <c r="A432" s="109" t="s">
        <v>1227</v>
      </c>
      <c r="B432">
        <v>431</v>
      </c>
      <c r="C432" s="109" t="s">
        <v>54</v>
      </c>
      <c r="D432" s="109" t="s">
        <v>410</v>
      </c>
      <c r="E432" s="94">
        <v>44866</v>
      </c>
      <c r="F432" s="174">
        <v>0.76658564814814811</v>
      </c>
      <c r="G432">
        <v>2</v>
      </c>
      <c r="H432" s="109" t="s">
        <v>411</v>
      </c>
      <c r="I432">
        <v>6714650</v>
      </c>
      <c r="M432">
        <v>24</v>
      </c>
      <c r="N432" t="str">
        <v>MICURA</v>
      </c>
      <c r="O432" t="str">
        <v>AKHIGBE FIDELIX (MIC)</v>
      </c>
      <c r="P432" s="31">
        <v>44876</v>
      </c>
      <c r="Q432" s="40">
        <v>0.2497337962962963</v>
      </c>
      <c r="AR432">
        <v>172</v>
      </c>
      <c r="AS432" t="str">
        <v>ENGINEERING</v>
      </c>
      <c r="AT432" t="str">
        <v>WILLIAMS IDOROYEN (ENGR</v>
      </c>
      <c r="AU432" s="31">
        <v>44868</v>
      </c>
      <c r="AV432" s="40">
        <v>0.2961226851851852</v>
      </c>
      <c r="BW432">
        <v>381</v>
      </c>
      <c r="BX432" t="str">
        <v>OPERATIONS</v>
      </c>
      <c r="BY432" t="str">
        <v>SAMUEL ADEWUNMI (OPS)</v>
      </c>
      <c r="BZ432" s="31">
        <v>44868</v>
      </c>
      <c r="CA432" s="40">
        <v>0.50261574074074078</v>
      </c>
      <c r="DB432">
        <v>645</v>
      </c>
      <c r="DC432" t="str">
        <v>ENGINEERING</v>
      </c>
      <c r="DD432" t="str">
        <v>OLUWASOLA SOLOMON A (EN</v>
      </c>
      <c r="DE432" s="31">
        <v>44868</v>
      </c>
      <c r="DF432" s="40">
        <v>0.78978009259259263</v>
      </c>
    </row>
    <row r="433" spans="1:110" x14ac:dyDescent="0.25">
      <c r="A433" s="109" t="s">
        <v>1227</v>
      </c>
      <c r="B433">
        <v>432</v>
      </c>
      <c r="C433" s="109" t="s">
        <v>53</v>
      </c>
      <c r="D433" s="109" t="s">
        <v>793</v>
      </c>
      <c r="E433" s="94">
        <v>44866</v>
      </c>
      <c r="F433" s="174">
        <v>0.76672453703703702</v>
      </c>
      <c r="G433">
        <v>2</v>
      </c>
      <c r="H433" s="109" t="s">
        <v>794</v>
      </c>
      <c r="I433"/>
      <c r="M433">
        <v>25</v>
      </c>
      <c r="N433" t="str">
        <v>OPERATIONS</v>
      </c>
      <c r="O433" t="str">
        <v>THANKGOD OMOROHWOVO (OP</v>
      </c>
      <c r="P433" s="31">
        <v>44876</v>
      </c>
      <c r="Q433" s="40">
        <v>0.24981481481481482</v>
      </c>
      <c r="AR433">
        <v>173</v>
      </c>
      <c r="AS433" t="str">
        <v>ENGINEERING</v>
      </c>
      <c r="AT433" t="str">
        <v>AINA EYITOPE DAVID</v>
      </c>
      <c r="AU433" s="31">
        <v>44868</v>
      </c>
      <c r="AV433" s="40">
        <v>0.29625000000000001</v>
      </c>
      <c r="BW433">
        <v>382</v>
      </c>
      <c r="BX433" t="str">
        <v>MICURA</v>
      </c>
      <c r="BY433" t="str">
        <v>FABUNMI BABATUNDE (MIC)</v>
      </c>
      <c r="BZ433" s="31">
        <v>44868</v>
      </c>
      <c r="CA433" s="40">
        <v>0.50390046296296298</v>
      </c>
      <c r="DB433">
        <v>646</v>
      </c>
      <c r="DC433" t="str">
        <v>ENGINEERING</v>
      </c>
      <c r="DD433" t="str">
        <v>ETONG OKON BERNARD</v>
      </c>
      <c r="DE433" s="31">
        <v>44868</v>
      </c>
      <c r="DF433" s="40">
        <v>0.7898263888888889</v>
      </c>
    </row>
    <row r="434" spans="1:110" x14ac:dyDescent="0.25">
      <c r="A434" s="109" t="s">
        <v>1227</v>
      </c>
      <c r="B434">
        <v>433</v>
      </c>
      <c r="C434" s="109" t="s">
        <v>52</v>
      </c>
      <c r="D434" s="109" t="s">
        <v>665</v>
      </c>
      <c r="E434" s="94">
        <v>44866</v>
      </c>
      <c r="F434" s="174">
        <v>0.76679398148148148</v>
      </c>
      <c r="G434">
        <v>2</v>
      </c>
      <c r="H434" s="109" t="s">
        <v>666</v>
      </c>
      <c r="I434">
        <v>3666519</v>
      </c>
      <c r="M434">
        <v>26</v>
      </c>
      <c r="N434" t="str">
        <v>ENGINEERING</v>
      </c>
      <c r="O434" t="str">
        <v>AIGBIREMHON ODION (ENGR</v>
      </c>
      <c r="P434" s="31">
        <v>44876</v>
      </c>
      <c r="Q434" s="40">
        <v>0.24987268518518518</v>
      </c>
      <c r="AR434">
        <v>174</v>
      </c>
      <c r="AS434" t="str">
        <v>ENGINEERING</v>
      </c>
      <c r="AT434" t="str">
        <v>FRANCIS ENI UDUMA</v>
      </c>
      <c r="AU434" s="31">
        <v>44868</v>
      </c>
      <c r="AV434" s="40">
        <v>0.29628472222222224</v>
      </c>
      <c r="BW434">
        <v>383</v>
      </c>
      <c r="BX434" t="str">
        <v>MICURA</v>
      </c>
      <c r="BY434" t="str">
        <v>ADEBUMOYE ADELOYE (MIC)</v>
      </c>
      <c r="BZ434" s="31">
        <v>44868</v>
      </c>
      <c r="CA434" s="40">
        <v>0.50396990740740744</v>
      </c>
      <c r="DB434">
        <v>647</v>
      </c>
      <c r="DC434" t="str">
        <v>MICURA</v>
      </c>
      <c r="DD434" t="str">
        <v>OLAOYE SUNDAY (MIC)</v>
      </c>
      <c r="DE434" s="31">
        <v>44868</v>
      </c>
      <c r="DF434" s="40">
        <v>0.79</v>
      </c>
    </row>
    <row r="435" spans="1:110" x14ac:dyDescent="0.25">
      <c r="A435" s="109" t="s">
        <v>1227</v>
      </c>
      <c r="B435">
        <v>434</v>
      </c>
      <c r="C435" s="109" t="s">
        <v>52</v>
      </c>
      <c r="D435" s="109" t="s">
        <v>340</v>
      </c>
      <c r="E435" s="94">
        <v>44866</v>
      </c>
      <c r="F435" s="174">
        <v>0.7668518518518519</v>
      </c>
      <c r="G435">
        <v>2</v>
      </c>
      <c r="H435" s="109" t="s">
        <v>341</v>
      </c>
      <c r="I435">
        <v>2669206</v>
      </c>
      <c r="M435">
        <v>27</v>
      </c>
      <c r="N435" t="str">
        <v>OPERATIONS</v>
      </c>
      <c r="O435" t="str">
        <v>AIREDE SULEMAN (OPS)</v>
      </c>
      <c r="P435" s="31">
        <v>44876</v>
      </c>
      <c r="Q435" s="40">
        <v>0.24993055555555554</v>
      </c>
      <c r="AR435">
        <v>175</v>
      </c>
      <c r="AS435" t="str">
        <v>ENGINEERING</v>
      </c>
      <c r="AT435" t="str">
        <v>DOSUNMU FAROUK O.</v>
      </c>
      <c r="AU435" s="31">
        <v>44868</v>
      </c>
      <c r="AV435" s="40">
        <v>0.29633101851851851</v>
      </c>
      <c r="BW435">
        <v>384</v>
      </c>
      <c r="BX435" t="str">
        <v>MICURA</v>
      </c>
      <c r="BY435" t="str">
        <v>OLONILUYI KAYODE (MIC)</v>
      </c>
      <c r="BZ435" s="31">
        <v>44868</v>
      </c>
      <c r="CA435" s="40">
        <v>0.50403935185185189</v>
      </c>
      <c r="DB435">
        <v>648</v>
      </c>
      <c r="DC435" t="str">
        <v>MICURA</v>
      </c>
      <c r="DD435" t="str">
        <v>YUSUF TAIWO (MIC)</v>
      </c>
      <c r="DE435" s="31">
        <v>44868</v>
      </c>
      <c r="DF435" s="40">
        <v>0.79003472222222226</v>
      </c>
    </row>
    <row r="436" spans="1:110" x14ac:dyDescent="0.25">
      <c r="A436" s="109" t="s">
        <v>1227</v>
      </c>
      <c r="B436">
        <v>435</v>
      </c>
      <c r="C436" s="109" t="s">
        <v>53</v>
      </c>
      <c r="D436" s="109" t="s">
        <v>766</v>
      </c>
      <c r="E436" s="94">
        <v>44866</v>
      </c>
      <c r="F436" s="174">
        <v>0.7669097222222222</v>
      </c>
      <c r="G436">
        <v>2</v>
      </c>
      <c r="H436" s="109" t="s">
        <v>767</v>
      </c>
      <c r="I436"/>
      <c r="M436">
        <v>665</v>
      </c>
      <c r="N436" t="str">
        <v>OPERATIONS</v>
      </c>
      <c r="O436" t="str">
        <v>OKONKWO SUNDAY (OPS)</v>
      </c>
      <c r="P436" s="31">
        <v>44876</v>
      </c>
      <c r="Q436" s="40">
        <v>0.96885416666666668</v>
      </c>
      <c r="AR436">
        <v>176</v>
      </c>
      <c r="AS436" t="str">
        <v>MICURA</v>
      </c>
      <c r="AT436" t="str">
        <v>ONI OLALEKAN (MIC)</v>
      </c>
      <c r="AU436" s="31">
        <v>44868</v>
      </c>
      <c r="AV436" s="40">
        <v>0.29651620370370368</v>
      </c>
      <c r="BW436">
        <v>385</v>
      </c>
      <c r="BX436" t="str">
        <v>MICURA</v>
      </c>
      <c r="BY436" t="str">
        <v>ISA YUSUFF (MIC)</v>
      </c>
      <c r="BZ436" s="31">
        <v>44868</v>
      </c>
      <c r="CA436" s="40">
        <v>0.50410879629629635</v>
      </c>
      <c r="DB436">
        <v>649</v>
      </c>
      <c r="DC436" t="str">
        <v>MICURA</v>
      </c>
      <c r="DD436" t="str">
        <v>OKE ADEWALE (MIC)</v>
      </c>
      <c r="DE436" s="31">
        <v>44868</v>
      </c>
      <c r="DF436" s="40">
        <v>0.79015046296296299</v>
      </c>
    </row>
    <row r="437" spans="1:110" x14ac:dyDescent="0.25">
      <c r="A437" s="109" t="s">
        <v>1227</v>
      </c>
      <c r="B437">
        <v>436</v>
      </c>
      <c r="C437" s="109" t="s">
        <v>54</v>
      </c>
      <c r="D437" s="109" t="s">
        <v>338</v>
      </c>
      <c r="E437" s="94">
        <v>44866</v>
      </c>
      <c r="F437" s="174">
        <v>0.76697916666666666</v>
      </c>
      <c r="G437">
        <v>2</v>
      </c>
      <c r="H437" s="109" t="s">
        <v>339</v>
      </c>
      <c r="I437">
        <v>8414045</v>
      </c>
      <c r="M437">
        <v>666</v>
      </c>
      <c r="N437" t="str">
        <v>MICURA</v>
      </c>
      <c r="O437" t="str">
        <v>ODEBODE OLUSHOLA (MIC)</v>
      </c>
      <c r="P437" s="31">
        <v>44876</v>
      </c>
      <c r="Q437" s="40">
        <v>0.96892361111111114</v>
      </c>
      <c r="AR437">
        <v>177</v>
      </c>
      <c r="AS437" t="str">
        <v>MICURA</v>
      </c>
      <c r="AT437" t="str">
        <v>OBAFEMI OWOLABI (MIC)</v>
      </c>
      <c r="AU437" s="31">
        <v>44868</v>
      </c>
      <c r="AV437" s="40">
        <v>0.29656250000000001</v>
      </c>
      <c r="BW437">
        <v>386</v>
      </c>
      <c r="BX437" t="str">
        <v>MICURA</v>
      </c>
      <c r="BY437" t="str">
        <v>UMARU SHAIBU (MIC)</v>
      </c>
      <c r="BZ437" s="31">
        <v>44868</v>
      </c>
      <c r="CA437" s="40">
        <v>0.50416666666666665</v>
      </c>
      <c r="DB437">
        <v>650</v>
      </c>
      <c r="DC437" t="str">
        <v>MICURA</v>
      </c>
      <c r="DD437" t="str">
        <v>KAREEM TAJUDEEN O. (MIC</v>
      </c>
      <c r="DE437" s="31">
        <v>44868</v>
      </c>
      <c r="DF437" s="40">
        <v>0.79020833333333329</v>
      </c>
    </row>
    <row r="438" spans="1:110" x14ac:dyDescent="0.25">
      <c r="A438" s="109" t="s">
        <v>1227</v>
      </c>
      <c r="B438">
        <v>437</v>
      </c>
      <c r="C438" s="109" t="s">
        <v>18</v>
      </c>
      <c r="D438" s="109" t="s">
        <v>1552</v>
      </c>
      <c r="E438" s="94">
        <v>44866</v>
      </c>
      <c r="F438" s="174">
        <v>0.76706018518518515</v>
      </c>
      <c r="G438">
        <v>2</v>
      </c>
      <c r="H438" s="109" t="s">
        <v>1553</v>
      </c>
      <c r="I438">
        <v>6721174</v>
      </c>
      <c r="M438">
        <v>667</v>
      </c>
      <c r="N438" t="str">
        <v>OPERATIONS</v>
      </c>
      <c r="O438" t="str">
        <v>OLANIYI OLANIYAN (OPS)</v>
      </c>
      <c r="P438" s="31">
        <v>44876</v>
      </c>
      <c r="Q438" s="40">
        <v>0.96899305555555559</v>
      </c>
      <c r="AR438">
        <v>178</v>
      </c>
      <c r="AS438" t="str">
        <v>MICURA</v>
      </c>
      <c r="AT438" t="str">
        <v>NEJUVIE OMOVWAWHO I.(MIC</v>
      </c>
      <c r="AU438" s="31">
        <v>44868</v>
      </c>
      <c r="AV438" s="40">
        <v>0.29666666666666669</v>
      </c>
      <c r="BW438">
        <v>387</v>
      </c>
      <c r="BX438" t="str">
        <v>MICURA</v>
      </c>
      <c r="BY438" t="str">
        <v>ADEBAKIN OLUWASEUN (MIC)</v>
      </c>
      <c r="BZ438" s="31">
        <v>44868</v>
      </c>
      <c r="CA438" s="40">
        <v>0.50428240740740737</v>
      </c>
      <c r="DB438">
        <v>651</v>
      </c>
      <c r="DC438" t="str">
        <v>MICURA</v>
      </c>
      <c r="DD438" t="str">
        <v>EDWARD ODERELE (MIC)</v>
      </c>
      <c r="DE438" s="31">
        <v>44868</v>
      </c>
      <c r="DF438" s="40">
        <v>0.79024305555555552</v>
      </c>
    </row>
    <row r="439" spans="1:110" x14ac:dyDescent="0.25">
      <c r="A439" s="109" t="s">
        <v>1227</v>
      </c>
      <c r="B439">
        <v>438</v>
      </c>
      <c r="C439" s="109" t="s">
        <v>21</v>
      </c>
      <c r="D439" s="109" t="s">
        <v>969</v>
      </c>
      <c r="E439" s="94">
        <v>44866</v>
      </c>
      <c r="F439" s="174">
        <v>0.76714120370370376</v>
      </c>
      <c r="G439">
        <v>2</v>
      </c>
      <c r="H439" s="109" t="s">
        <v>21</v>
      </c>
      <c r="I439"/>
      <c r="M439">
        <v>668</v>
      </c>
      <c r="N439" t="str">
        <v>OPERATIONS</v>
      </c>
      <c r="O439" t="str">
        <v>NICHOLAS PIUS (OPS)</v>
      </c>
      <c r="P439" s="31">
        <v>44876</v>
      </c>
      <c r="Q439" s="40">
        <v>0.96934027777777776</v>
      </c>
      <c r="AR439">
        <v>179</v>
      </c>
      <c r="AS439" t="str">
        <v>MICURA</v>
      </c>
      <c r="AT439" t="str">
        <v>ASAGUNLA SHOLA (MIC)</v>
      </c>
      <c r="AU439" s="31">
        <v>44868</v>
      </c>
      <c r="AV439" s="40">
        <v>0.29688657407407409</v>
      </c>
      <c r="BW439">
        <v>388</v>
      </c>
      <c r="BX439" t="str">
        <v>ENGINEERING</v>
      </c>
      <c r="BY439" t="str">
        <v>WASIU AYINLA (ENGR)</v>
      </c>
      <c r="BZ439" s="31">
        <v>44868</v>
      </c>
      <c r="CA439" s="40">
        <v>0.50438657407407406</v>
      </c>
      <c r="DB439">
        <v>652</v>
      </c>
      <c r="DC439" t="str">
        <v>CONTRACTOR</v>
      </c>
      <c r="DD439" t="str">
        <v>ONUOHA CHIDIADI (EMERALD</v>
      </c>
      <c r="DE439" s="31">
        <v>44868</v>
      </c>
      <c r="DF439" s="40">
        <v>0.79032407407407412</v>
      </c>
    </row>
    <row r="440" spans="1:110" x14ac:dyDescent="0.25">
      <c r="A440" s="109" t="s">
        <v>1227</v>
      </c>
      <c r="B440">
        <v>439</v>
      </c>
      <c r="C440" s="109" t="s">
        <v>21</v>
      </c>
      <c r="D440" s="109" t="s">
        <v>1554</v>
      </c>
      <c r="E440" s="94">
        <v>44866</v>
      </c>
      <c r="F440" s="174">
        <v>0.76722222222222225</v>
      </c>
      <c r="G440">
        <v>2</v>
      </c>
      <c r="H440" s="109" t="s">
        <v>950</v>
      </c>
      <c r="I440"/>
      <c r="M440">
        <v>669</v>
      </c>
      <c r="N440" t="str">
        <v>OPERATIONS</v>
      </c>
      <c r="O440" t="str">
        <v>ISAH BRAIMAH (G.OPS)</v>
      </c>
      <c r="P440" s="31">
        <v>44876</v>
      </c>
      <c r="Q440" s="40">
        <v>0.97047453703703701</v>
      </c>
      <c r="AR440">
        <v>180</v>
      </c>
      <c r="AS440" t="str">
        <v>ENGINEERING</v>
      </c>
      <c r="AT440" t="str">
        <v>IFEANYI OZONUWE (ENGR)</v>
      </c>
      <c r="AU440" s="31">
        <v>44868</v>
      </c>
      <c r="AV440" s="40">
        <v>0.29697916666666668</v>
      </c>
      <c r="BW440">
        <v>389</v>
      </c>
      <c r="BX440" t="str">
        <v>ENGINEERING</v>
      </c>
      <c r="BY440" t="str">
        <v>AWOYELE OLAYINKA (ENGR)</v>
      </c>
      <c r="BZ440" s="31">
        <v>44868</v>
      </c>
      <c r="CA440" s="40">
        <v>0.50445601851851851</v>
      </c>
      <c r="DB440">
        <v>653</v>
      </c>
      <c r="DC440" t="str">
        <v>MICURA</v>
      </c>
      <c r="DD440" t="str">
        <v>IDRIS ADEWUNMI (MIC)</v>
      </c>
      <c r="DE440" s="31">
        <v>44868</v>
      </c>
      <c r="DF440" s="40">
        <v>0.79057870370370376</v>
      </c>
    </row>
    <row r="441" spans="1:110" x14ac:dyDescent="0.25">
      <c r="A441" s="109" t="s">
        <v>1227</v>
      </c>
      <c r="B441">
        <v>440</v>
      </c>
      <c r="C441" s="109" t="s">
        <v>53</v>
      </c>
      <c r="D441" s="109" t="s">
        <v>574</v>
      </c>
      <c r="E441" s="94">
        <v>44866</v>
      </c>
      <c r="F441" s="174">
        <v>0.76790509259259254</v>
      </c>
      <c r="G441">
        <v>2</v>
      </c>
      <c r="H441" s="109" t="s">
        <v>575</v>
      </c>
      <c r="I441">
        <v>5468434</v>
      </c>
      <c r="M441">
        <v>670</v>
      </c>
      <c r="N441" t="str">
        <v>OPERATIONS</v>
      </c>
      <c r="O441" t="str">
        <v>BRAIMAH STANLEY (OPS)</v>
      </c>
      <c r="P441" s="31">
        <v>44876</v>
      </c>
      <c r="Q441" s="40">
        <v>0.97074074074074079</v>
      </c>
      <c r="AR441">
        <v>181</v>
      </c>
      <c r="AS441" t="str">
        <v>MICURA</v>
      </c>
      <c r="AT441" t="str">
        <v>ABACHA CHIDI (MIC)</v>
      </c>
      <c r="AU441" s="31">
        <v>44868</v>
      </c>
      <c r="AV441" s="40">
        <v>0.29703703703703704</v>
      </c>
      <c r="BW441">
        <v>390</v>
      </c>
      <c r="BX441" t="str">
        <v>ENGINEERING</v>
      </c>
      <c r="BY441" t="str">
        <v>WASIU LAWAL (ENGR)</v>
      </c>
      <c r="BZ441" s="31">
        <v>44868</v>
      </c>
      <c r="CA441" s="40">
        <v>0.50451388888888893</v>
      </c>
      <c r="DB441">
        <v>654</v>
      </c>
      <c r="DC441" t="str">
        <v>MICURA</v>
      </c>
      <c r="DD441" t="str">
        <v>EBOH CHINEDU (MIC)</v>
      </c>
      <c r="DE441" s="31">
        <v>44868</v>
      </c>
      <c r="DF441" s="40">
        <v>0.79062500000000002</v>
      </c>
    </row>
    <row r="442" spans="1:110" x14ac:dyDescent="0.25">
      <c r="A442" s="109" t="s">
        <v>1227</v>
      </c>
      <c r="B442">
        <v>441</v>
      </c>
      <c r="C442" s="109" t="s">
        <v>52</v>
      </c>
      <c r="D442" s="109" t="s">
        <v>1000</v>
      </c>
      <c r="E442" s="94">
        <v>44866</v>
      </c>
      <c r="F442" s="174">
        <v>0.76796296296296296</v>
      </c>
      <c r="G442">
        <v>2</v>
      </c>
      <c r="H442" s="109" t="s">
        <v>1001</v>
      </c>
      <c r="I442">
        <v>5349225</v>
      </c>
      <c r="M442">
        <v>671</v>
      </c>
      <c r="N442" t="str">
        <v>MICURA</v>
      </c>
      <c r="O442" t="str">
        <v>BABATUNDE ADEJOLA (MIC)</v>
      </c>
      <c r="P442" s="31">
        <v>44876</v>
      </c>
      <c r="Q442" s="40">
        <v>0.97143518518518523</v>
      </c>
      <c r="AR442">
        <v>182</v>
      </c>
      <c r="AS442" t="str">
        <v>OPERATIONS</v>
      </c>
      <c r="AT442" t="str">
        <v>IBRAHIM AMINU</v>
      </c>
      <c r="AU442" s="31">
        <v>44868</v>
      </c>
      <c r="AV442" s="40">
        <v>0.29714120370370373</v>
      </c>
      <c r="BW442">
        <v>391</v>
      </c>
      <c r="BX442" t="str">
        <v>GATE OPS</v>
      </c>
      <c r="BY442" t="str">
        <v>ISAH IBRAHIM OSIGBE (OP</v>
      </c>
      <c r="BZ442" s="31">
        <v>44868</v>
      </c>
      <c r="CA442" s="40">
        <v>0.50578703703703709</v>
      </c>
      <c r="DB442">
        <v>655</v>
      </c>
      <c r="DC442" t="str">
        <v>MICURA</v>
      </c>
      <c r="DD442" t="str">
        <v>AJAYI ADESHOLA (MIC)</v>
      </c>
      <c r="DE442" s="31">
        <v>44868</v>
      </c>
      <c r="DF442" s="40">
        <v>0.79078703703703701</v>
      </c>
    </row>
    <row r="443" spans="1:110" x14ac:dyDescent="0.25">
      <c r="A443" s="109" t="s">
        <v>1227</v>
      </c>
      <c r="B443">
        <v>442</v>
      </c>
      <c r="C443" s="109" t="s">
        <v>53</v>
      </c>
      <c r="D443" s="109" t="s">
        <v>1555</v>
      </c>
      <c r="E443" s="94">
        <v>44866</v>
      </c>
      <c r="F443" s="174">
        <v>0.76840277777777777</v>
      </c>
      <c r="G443">
        <v>2</v>
      </c>
      <c r="H443" s="109" t="s">
        <v>1556</v>
      </c>
      <c r="I443">
        <v>5501185</v>
      </c>
      <c r="M443">
        <v>672</v>
      </c>
      <c r="N443" t="str">
        <v>MICURA</v>
      </c>
      <c r="O443" t="str">
        <v>ILESANMI SUNDAY (MIC)</v>
      </c>
      <c r="P443" s="31">
        <v>44876</v>
      </c>
      <c r="Q443" s="40">
        <v>0.97206018518518522</v>
      </c>
      <c r="AR443">
        <v>183</v>
      </c>
      <c r="AS443" t="str">
        <v>OPERATIONS</v>
      </c>
      <c r="AT443" t="str">
        <v>NWACHUKWU OGBONNAYA (OP</v>
      </c>
      <c r="AU443" s="31">
        <v>44868</v>
      </c>
      <c r="AV443" s="40">
        <v>0.29722222222222222</v>
      </c>
      <c r="BW443">
        <v>392</v>
      </c>
      <c r="BX443" t="str">
        <v>GATE OPS</v>
      </c>
      <c r="BY443" t="str">
        <v>GODSWILL OCHIJENU</v>
      </c>
      <c r="BZ443" s="31">
        <v>44868</v>
      </c>
      <c r="CA443" s="40">
        <v>0.50589120370370366</v>
      </c>
      <c r="DB443">
        <v>656</v>
      </c>
      <c r="DC443" t="str">
        <v>MICURA</v>
      </c>
      <c r="DD443" t="str">
        <v>ONYEKACHI OKOWU (MIC)</v>
      </c>
      <c r="DE443" s="31">
        <v>44868</v>
      </c>
      <c r="DF443" s="40">
        <v>0.79083333333333339</v>
      </c>
    </row>
    <row r="444" spans="1:110" x14ac:dyDescent="0.25">
      <c r="A444" s="109" t="s">
        <v>1227</v>
      </c>
      <c r="B444">
        <v>443</v>
      </c>
      <c r="C444" s="109" t="s">
        <v>53</v>
      </c>
      <c r="D444" s="109" t="s">
        <v>604</v>
      </c>
      <c r="E444" s="94">
        <v>44866</v>
      </c>
      <c r="F444" s="174">
        <v>0.76847222222222222</v>
      </c>
      <c r="G444">
        <v>2</v>
      </c>
      <c r="H444" s="109" t="s">
        <v>605</v>
      </c>
      <c r="I444"/>
      <c r="M444">
        <v>673</v>
      </c>
      <c r="N444" t="str">
        <v>OPERATIONS</v>
      </c>
      <c r="O444" t="str">
        <v>IBRAHIM AMINU</v>
      </c>
      <c r="P444" s="31">
        <v>44876</v>
      </c>
      <c r="Q444" s="40">
        <v>0.97214120370370372</v>
      </c>
      <c r="AR444">
        <v>184</v>
      </c>
      <c r="AS444" t="str">
        <v>OPERATIONS</v>
      </c>
      <c r="AT444" t="str">
        <v>OKONKWO SUNDAY (OPS)</v>
      </c>
      <c r="AU444" s="31">
        <v>44868</v>
      </c>
      <c r="AV444" s="40">
        <v>0.29744212962962963</v>
      </c>
      <c r="BW444">
        <v>393</v>
      </c>
      <c r="BX444" t="str">
        <v>CONTRACTOR</v>
      </c>
      <c r="BY444" t="str">
        <v>AUGUSTINE OSITA (EMERALD</v>
      </c>
      <c r="BZ444" s="31">
        <v>44868</v>
      </c>
      <c r="CA444" s="40">
        <v>0.50596064814814812</v>
      </c>
      <c r="DB444">
        <v>657</v>
      </c>
      <c r="DC444" t="str">
        <v>MICURA</v>
      </c>
      <c r="DD444" t="str">
        <v>SHEDRACK DRISU (MIC)</v>
      </c>
      <c r="DE444" s="31">
        <v>44868</v>
      </c>
      <c r="DF444" s="40">
        <v>0.7908680555555555</v>
      </c>
    </row>
    <row r="445" spans="1:110" x14ac:dyDescent="0.25">
      <c r="A445" s="109" t="s">
        <v>1227</v>
      </c>
      <c r="B445">
        <v>444</v>
      </c>
      <c r="C445" s="109" t="s">
        <v>54</v>
      </c>
      <c r="D445" s="109" t="s">
        <v>442</v>
      </c>
      <c r="E445" s="94">
        <v>44866</v>
      </c>
      <c r="F445" s="174">
        <v>0.76855324074074072</v>
      </c>
      <c r="G445">
        <v>2</v>
      </c>
      <c r="H445" s="109" t="s">
        <v>443</v>
      </c>
      <c r="I445">
        <v>5481406</v>
      </c>
      <c r="M445">
        <v>674</v>
      </c>
      <c r="N445" t="str">
        <v>MICURA</v>
      </c>
      <c r="O445" t="str">
        <v>NWOKOCHA IKECHUKWU (MIC)</v>
      </c>
      <c r="P445" s="31">
        <v>44876</v>
      </c>
      <c r="Q445" s="40">
        <v>0.97324074074074074</v>
      </c>
      <c r="AR445">
        <v>185</v>
      </c>
      <c r="AS445" t="str">
        <v>OPERATIONS</v>
      </c>
      <c r="AT445" t="str">
        <v>OPARA P KEMIAKOLAM (OPS</v>
      </c>
      <c r="AU445" s="31">
        <v>44868</v>
      </c>
      <c r="AV445" s="40">
        <v>0.29824074074074075</v>
      </c>
      <c r="BW445">
        <v>394</v>
      </c>
      <c r="BX445" t="str">
        <v>MICURA</v>
      </c>
      <c r="BY445" t="str">
        <v>WILSON DARLINGTON (MIC)</v>
      </c>
      <c r="BZ445" s="31">
        <v>44868</v>
      </c>
      <c r="CA445" s="40">
        <v>0.50665509259259256</v>
      </c>
      <c r="DB445">
        <v>658</v>
      </c>
      <c r="DC445" t="str">
        <v>MICURA</v>
      </c>
      <c r="DD445" t="str">
        <v>JACKSON MATHEW (MIC)</v>
      </c>
      <c r="DE445" s="31">
        <v>44868</v>
      </c>
      <c r="DF445" s="40">
        <v>0.79094907407407411</v>
      </c>
    </row>
    <row r="446" spans="1:110" x14ac:dyDescent="0.25">
      <c r="A446" s="109" t="s">
        <v>1227</v>
      </c>
      <c r="B446">
        <v>445</v>
      </c>
      <c r="C446" s="109" t="s">
        <v>53</v>
      </c>
      <c r="D446" s="109" t="s">
        <v>791</v>
      </c>
      <c r="E446" s="94">
        <v>44866</v>
      </c>
      <c r="F446" s="174">
        <v>0.7686574074074074</v>
      </c>
      <c r="G446">
        <v>2</v>
      </c>
      <c r="H446" s="109" t="s">
        <v>792</v>
      </c>
      <c r="I446">
        <v>5405315</v>
      </c>
      <c r="M446">
        <v>675</v>
      </c>
      <c r="N446" t="str">
        <v>ENGINEERING</v>
      </c>
      <c r="O446" t="str">
        <v>BALOGUN LATEEF (ENGR)</v>
      </c>
      <c r="P446" s="31">
        <v>44876</v>
      </c>
      <c r="Q446" s="40">
        <v>0.97370370370370374</v>
      </c>
      <c r="AR446">
        <v>186</v>
      </c>
      <c r="AS446" t="str">
        <v>OPERATIONS</v>
      </c>
      <c r="AT446" t="str">
        <v>AKINGUNOLA SUNDAY (OPS)</v>
      </c>
      <c r="AU446" s="31">
        <v>44868</v>
      </c>
      <c r="AV446" s="40">
        <v>0.29829861111111111</v>
      </c>
      <c r="BW446">
        <v>395</v>
      </c>
      <c r="BX446" t="str">
        <v>MICURA</v>
      </c>
      <c r="BY446" t="str">
        <v>MARTINS IKECHUKWU (MIC)</v>
      </c>
      <c r="BZ446" s="31">
        <v>44868</v>
      </c>
      <c r="CA446" s="40">
        <v>0.50672453703703701</v>
      </c>
      <c r="DB446">
        <v>659</v>
      </c>
      <c r="DC446" t="str">
        <v>OPERATIONS</v>
      </c>
      <c r="DD446" t="str">
        <v>JACKSON AYIBA NOAH (OPS</v>
      </c>
      <c r="DE446" s="31">
        <v>44868</v>
      </c>
      <c r="DF446" s="40">
        <v>0.79099537037037038</v>
      </c>
    </row>
    <row r="447" spans="1:110" x14ac:dyDescent="0.25">
      <c r="A447" s="109" t="s">
        <v>1227</v>
      </c>
      <c r="B447">
        <v>446</v>
      </c>
      <c r="C447" s="109" t="s">
        <v>53</v>
      </c>
      <c r="D447" s="109" t="s">
        <v>580</v>
      </c>
      <c r="E447" s="94">
        <v>44866</v>
      </c>
      <c r="F447" s="174">
        <v>0.76872685185185186</v>
      </c>
      <c r="G447">
        <v>2</v>
      </c>
      <c r="H447" s="109" t="s">
        <v>581</v>
      </c>
      <c r="I447"/>
      <c r="M447">
        <v>676</v>
      </c>
      <c r="N447" t="str">
        <v>MICURA</v>
      </c>
      <c r="O447" t="str">
        <v>DAMILOLA OGUNBAMERU(MIC</v>
      </c>
      <c r="P447" s="31">
        <v>44876</v>
      </c>
      <c r="Q447" s="40">
        <v>0.97666666666666668</v>
      </c>
      <c r="AR447">
        <v>187</v>
      </c>
      <c r="AS447" t="str">
        <v>OPERATIONS</v>
      </c>
      <c r="AT447" t="str">
        <v>OLANIPEKUN SIMON O (MIC</v>
      </c>
      <c r="AU447" s="31">
        <v>44868</v>
      </c>
      <c r="AV447" s="40">
        <v>0.29836805555555557</v>
      </c>
      <c r="BW447">
        <v>396</v>
      </c>
      <c r="BX447" t="str">
        <v>ENGINEERING</v>
      </c>
      <c r="BY447" t="str">
        <v>IPADEOLA IBRAHIM (ENGR)</v>
      </c>
      <c r="BZ447" s="31">
        <v>44868</v>
      </c>
      <c r="CA447" s="40">
        <v>0.50732638888888892</v>
      </c>
      <c r="DB447">
        <v>660</v>
      </c>
      <c r="DC447" t="str">
        <v>MICURA</v>
      </c>
      <c r="DD447" t="str">
        <v>EDUH AZUBUIKE E. (MIC)</v>
      </c>
      <c r="DE447" s="31">
        <v>44868</v>
      </c>
      <c r="DF447" s="40">
        <v>0.79106481481481483</v>
      </c>
    </row>
    <row r="448" spans="1:110" x14ac:dyDescent="0.25">
      <c r="A448" s="109" t="s">
        <v>1227</v>
      </c>
      <c r="B448">
        <v>447</v>
      </c>
      <c r="C448" s="109" t="s">
        <v>52</v>
      </c>
      <c r="D448" s="109" t="s">
        <v>1557</v>
      </c>
      <c r="E448" s="94">
        <v>44866</v>
      </c>
      <c r="F448" s="174">
        <v>0.7689583333333333</v>
      </c>
      <c r="G448">
        <v>2</v>
      </c>
      <c r="H448" s="109" t="s">
        <v>1558</v>
      </c>
      <c r="I448">
        <v>5439160</v>
      </c>
      <c r="M448">
        <v>677</v>
      </c>
      <c r="N448" t="str">
        <v>MICURA</v>
      </c>
      <c r="O448" t="str">
        <v>ADEBIYI ADEBOWALE (MIC)</v>
      </c>
      <c r="P448" s="31">
        <v>44876</v>
      </c>
      <c r="Q448" s="40">
        <v>0.97672453703703699</v>
      </c>
      <c r="AR448">
        <v>188</v>
      </c>
      <c r="AS448" t="str">
        <v>MICURA</v>
      </c>
      <c r="AT448" t="str">
        <v>MONOKPO TOMA A. (MIC)</v>
      </c>
      <c r="AU448" s="31">
        <v>44868</v>
      </c>
      <c r="AV448" s="40">
        <v>0.29859953703703701</v>
      </c>
      <c r="BW448">
        <v>397</v>
      </c>
      <c r="BX448" t="str">
        <v>ENGINEERING</v>
      </c>
      <c r="BY448" t="str">
        <v>OKON ANTHONY (ENGR)</v>
      </c>
      <c r="BZ448" s="31">
        <v>44868</v>
      </c>
      <c r="CA448" s="40">
        <v>0.50739583333333338</v>
      </c>
      <c r="DB448">
        <v>661</v>
      </c>
      <c r="DC448" t="str">
        <v>MICURA</v>
      </c>
      <c r="DD448" t="str">
        <v>AMATA BENJAMIN (MIC)</v>
      </c>
      <c r="DE448" s="31">
        <v>44868</v>
      </c>
      <c r="DF448" s="40">
        <v>0.79144675925925922</v>
      </c>
    </row>
    <row r="449" spans="1:110" x14ac:dyDescent="0.25">
      <c r="A449" s="109" t="s">
        <v>1227</v>
      </c>
      <c r="B449">
        <v>448</v>
      </c>
      <c r="C449" s="109" t="s">
        <v>53</v>
      </c>
      <c r="D449" s="109" t="s">
        <v>376</v>
      </c>
      <c r="E449" s="94">
        <v>44866</v>
      </c>
      <c r="F449" s="174">
        <v>0.76902777777777775</v>
      </c>
      <c r="G449">
        <v>2</v>
      </c>
      <c r="H449" s="109" t="s">
        <v>377</v>
      </c>
      <c r="I449">
        <v>14959868</v>
      </c>
      <c r="M449">
        <v>678</v>
      </c>
      <c r="N449" t="str">
        <v>OPERATIONS</v>
      </c>
      <c r="O449" t="str">
        <v>UTOMI CHUKWUDI (OPS)</v>
      </c>
      <c r="P449" s="31">
        <v>44876</v>
      </c>
      <c r="Q449" s="40">
        <v>0.97710648148148149</v>
      </c>
      <c r="AR449">
        <v>189</v>
      </c>
      <c r="AS449" t="str">
        <v>MICURA</v>
      </c>
      <c r="AT449" t="str">
        <v>IBOR IGRI ARCHIBONG (MI</v>
      </c>
      <c r="AU449" s="31">
        <v>44868</v>
      </c>
      <c r="AV449" s="40">
        <v>0.29864583333333333</v>
      </c>
      <c r="BW449">
        <v>398</v>
      </c>
      <c r="BX449" t="str">
        <v>OPERATIONS</v>
      </c>
      <c r="BY449" t="str">
        <v>INYAMBE BENARD (OPS)</v>
      </c>
      <c r="BZ449" s="31">
        <v>44868</v>
      </c>
      <c r="CA449" s="40">
        <v>0.50775462962962958</v>
      </c>
      <c r="DB449">
        <v>662</v>
      </c>
      <c r="DC449" t="str">
        <v>MICURA</v>
      </c>
      <c r="DD449" t="str">
        <v>NWACHI ANTHONY (MIC)</v>
      </c>
      <c r="DE449" s="31">
        <v>44868</v>
      </c>
      <c r="DF449" s="40">
        <v>0.79170138888888886</v>
      </c>
    </row>
    <row r="450" spans="1:110" x14ac:dyDescent="0.25">
      <c r="A450" s="109" t="s">
        <v>1227</v>
      </c>
      <c r="B450">
        <v>449</v>
      </c>
      <c r="C450" s="109" t="s">
        <v>52</v>
      </c>
      <c r="D450" s="109" t="s">
        <v>1559</v>
      </c>
      <c r="E450" s="94">
        <v>44866</v>
      </c>
      <c r="F450" s="174">
        <v>0.77015046296296297</v>
      </c>
      <c r="G450">
        <v>2</v>
      </c>
      <c r="H450" s="109" t="s">
        <v>1560</v>
      </c>
      <c r="I450">
        <v>2702976</v>
      </c>
      <c r="M450">
        <v>679</v>
      </c>
      <c r="N450" t="str">
        <v>MICURA</v>
      </c>
      <c r="O450" t="str">
        <v>OLAGOKE SIMON (MIC)</v>
      </c>
      <c r="P450" s="31">
        <v>44876</v>
      </c>
      <c r="Q450" s="40">
        <v>0.97857638888888887</v>
      </c>
      <c r="AR450">
        <v>190</v>
      </c>
      <c r="AS450" t="str">
        <v>MICURA</v>
      </c>
      <c r="AT450" t="str">
        <v>ADEBUMOYE ADELOYE (MIC)</v>
      </c>
      <c r="AU450" s="31">
        <v>44868</v>
      </c>
      <c r="AV450" s="40">
        <v>0.29881944444444447</v>
      </c>
      <c r="BW450">
        <v>399</v>
      </c>
      <c r="BX450" t="str">
        <v>GATE OPS</v>
      </c>
      <c r="BY450" t="str">
        <v>ALABI MICHAEL OHIS(GATE)</v>
      </c>
      <c r="BZ450" s="31">
        <v>44868</v>
      </c>
      <c r="CA450" s="40">
        <v>0.50782407407407404</v>
      </c>
      <c r="DB450">
        <v>663</v>
      </c>
      <c r="DC450" t="str">
        <v>MICURA</v>
      </c>
      <c r="DD450" t="str">
        <v>MICHEAL GOODLUCK (MIC)</v>
      </c>
      <c r="DE450" s="31">
        <v>44868</v>
      </c>
      <c r="DF450" s="40">
        <v>0.79208333333333336</v>
      </c>
    </row>
    <row r="451" spans="1:110" x14ac:dyDescent="0.25">
      <c r="A451" s="109" t="s">
        <v>1227</v>
      </c>
      <c r="B451">
        <v>450</v>
      </c>
      <c r="C451" s="109" t="s">
        <v>52</v>
      </c>
      <c r="D451" s="109" t="s">
        <v>821</v>
      </c>
      <c r="E451" s="94">
        <v>44866</v>
      </c>
      <c r="F451" s="174">
        <v>0.77021990740740742</v>
      </c>
      <c r="G451">
        <v>2</v>
      </c>
      <c r="H451" s="109" t="s">
        <v>822</v>
      </c>
      <c r="I451"/>
      <c r="M451">
        <v>680</v>
      </c>
      <c r="N451" t="str">
        <v>MICURA</v>
      </c>
      <c r="O451" t="str">
        <v>SHEDARA ROWLAND O. (MIC)</v>
      </c>
      <c r="P451" s="31">
        <v>44876</v>
      </c>
      <c r="Q451" s="40">
        <v>0.97954861111111113</v>
      </c>
      <c r="AR451">
        <v>191</v>
      </c>
      <c r="AS451" t="str">
        <v>MICURA</v>
      </c>
      <c r="AT451" t="str">
        <v>OLONILUYI KAYODE (MIC)</v>
      </c>
      <c r="AU451" s="31">
        <v>44868</v>
      </c>
      <c r="AV451" s="40">
        <v>0.2989236111111111</v>
      </c>
      <c r="BW451">
        <v>400</v>
      </c>
      <c r="BX451" t="str">
        <v>OPERATIONS</v>
      </c>
      <c r="BY451" t="str">
        <v>MAC-PEPPLE CYNTHIA (OPS</v>
      </c>
      <c r="BZ451" s="31">
        <v>44868</v>
      </c>
      <c r="CA451" s="40">
        <v>0.50788194444444446</v>
      </c>
      <c r="DB451">
        <v>664</v>
      </c>
      <c r="DC451" t="str">
        <v>CONTRACTOR</v>
      </c>
      <c r="DD451" t="str">
        <v>OMOREGIE EMMANUEL (EMERA</v>
      </c>
      <c r="DE451" s="31">
        <v>44868</v>
      </c>
      <c r="DF451" s="40">
        <v>0.79212962962962963</v>
      </c>
    </row>
    <row r="452" spans="1:110" x14ac:dyDescent="0.25">
      <c r="A452" s="109" t="s">
        <v>1227</v>
      </c>
      <c r="B452">
        <v>451</v>
      </c>
      <c r="C452" s="109" t="s">
        <v>54</v>
      </c>
      <c r="D452" s="109" t="s">
        <v>682</v>
      </c>
      <c r="E452" s="94">
        <v>44866</v>
      </c>
      <c r="F452" s="174">
        <v>0.77042824074074079</v>
      </c>
      <c r="G452">
        <v>2</v>
      </c>
      <c r="H452" s="109" t="s">
        <v>683</v>
      </c>
      <c r="I452">
        <v>5333932</v>
      </c>
      <c r="M452">
        <v>681</v>
      </c>
      <c r="N452" t="str">
        <v>OPERATIONS</v>
      </c>
      <c r="O452" t="str">
        <v>GBADAMOSI JIMOH (OPS)</v>
      </c>
      <c r="P452" s="31">
        <v>44876</v>
      </c>
      <c r="Q452" s="40">
        <v>0.98116898148148146</v>
      </c>
      <c r="AR452">
        <v>192</v>
      </c>
      <c r="AS452" t="str">
        <v>MICURA</v>
      </c>
      <c r="AT452" t="str">
        <v>LAWAL OLASUNKANMI</v>
      </c>
      <c r="AU452" s="31">
        <v>44868</v>
      </c>
      <c r="AV452" s="40">
        <v>0.29899305555555555</v>
      </c>
      <c r="BW452">
        <v>401</v>
      </c>
      <c r="BX452" t="str">
        <v>MICURA</v>
      </c>
      <c r="BY452" t="str">
        <v>CHIMA NKWOCHA (MIC)</v>
      </c>
      <c r="BZ452" s="31">
        <v>44868</v>
      </c>
      <c r="CA452" s="40">
        <v>0.50798611111111114</v>
      </c>
      <c r="DB452">
        <v>665</v>
      </c>
      <c r="DC452" t="str">
        <v>CONTRACTOR</v>
      </c>
      <c r="DD452" t="str">
        <v>FELIX NNABUCHI (EMERALD)</v>
      </c>
      <c r="DE452" s="31">
        <v>44868</v>
      </c>
      <c r="DF452" s="40">
        <v>0.79217592592592589</v>
      </c>
    </row>
    <row r="453" spans="1:110" x14ac:dyDescent="0.25">
      <c r="A453" s="109" t="s">
        <v>1227</v>
      </c>
      <c r="B453">
        <v>452</v>
      </c>
      <c r="C453" s="109" t="s">
        <v>52</v>
      </c>
      <c r="D453" s="109" t="s">
        <v>779</v>
      </c>
      <c r="E453" s="94">
        <v>44866</v>
      </c>
      <c r="F453" s="174">
        <v>0.7707060185185185</v>
      </c>
      <c r="G453">
        <v>2</v>
      </c>
      <c r="H453" s="109" t="s">
        <v>780</v>
      </c>
      <c r="I453">
        <v>5381595</v>
      </c>
      <c r="M453">
        <v>682</v>
      </c>
      <c r="N453" t="str">
        <v>OPERATIONS</v>
      </c>
      <c r="O453" t="str">
        <v>OMARAYE OMONIGHO (OPS)</v>
      </c>
      <c r="P453" s="31">
        <v>44876</v>
      </c>
      <c r="Q453" s="40">
        <v>0.98207175925925927</v>
      </c>
      <c r="AR453">
        <v>193</v>
      </c>
      <c r="AS453" t="str">
        <v>MICURA</v>
      </c>
      <c r="AT453" t="str">
        <v>ADENIYI ADELEKE (MIC)</v>
      </c>
      <c r="AU453" s="31">
        <v>44868</v>
      </c>
      <c r="AV453" s="40">
        <v>0.29920138888888886</v>
      </c>
      <c r="BW453">
        <v>402</v>
      </c>
      <c r="BX453" t="str">
        <v>MICURA</v>
      </c>
      <c r="BY453" t="str">
        <v>AWULABA KESIYE (MIC)</v>
      </c>
      <c r="BZ453" s="31">
        <v>44868</v>
      </c>
      <c r="CA453" s="40">
        <v>0.50805555555555559</v>
      </c>
      <c r="DB453">
        <v>666</v>
      </c>
      <c r="DC453" t="str">
        <v>MICURA</v>
      </c>
      <c r="DD453" t="str">
        <v>OBAFEMI OWOLABI (MIC)</v>
      </c>
      <c r="DE453" s="31">
        <v>44868</v>
      </c>
      <c r="DF453" s="40">
        <v>0.79287037037037034</v>
      </c>
    </row>
    <row r="454" spans="1:110" x14ac:dyDescent="0.25">
      <c r="A454" s="109" t="s">
        <v>1227</v>
      </c>
      <c r="B454">
        <v>453</v>
      </c>
      <c r="C454" s="109" t="s">
        <v>53</v>
      </c>
      <c r="D454" s="109" t="s">
        <v>714</v>
      </c>
      <c r="E454" s="94">
        <v>44866</v>
      </c>
      <c r="F454" s="174">
        <v>0.77094907407407409</v>
      </c>
      <c r="G454">
        <v>2</v>
      </c>
      <c r="H454" s="109" t="s">
        <v>715</v>
      </c>
      <c r="I454"/>
      <c r="M454">
        <v>683</v>
      </c>
      <c r="N454" t="str">
        <v>MICURA</v>
      </c>
      <c r="O454" t="str">
        <v>ADEBUMOYE ADELOYE (MIC)</v>
      </c>
      <c r="P454" s="31">
        <v>44876</v>
      </c>
      <c r="Q454" s="40">
        <v>0.98487268518518523</v>
      </c>
      <c r="AR454">
        <v>194</v>
      </c>
      <c r="AS454" t="str">
        <v>OPERATIONS</v>
      </c>
      <c r="AT454" t="str">
        <v>BAKARE ADEKUNLE (OPS)</v>
      </c>
      <c r="AU454" s="31">
        <v>44868</v>
      </c>
      <c r="AV454" s="40">
        <v>0.29939814814814814</v>
      </c>
      <c r="BW454">
        <v>403</v>
      </c>
      <c r="BX454" t="str">
        <v>MICURA</v>
      </c>
      <c r="BY454" t="str">
        <v>JOHN DUNIYAN (MIC)</v>
      </c>
      <c r="BZ454" s="31">
        <v>44868</v>
      </c>
      <c r="CA454" s="40">
        <v>0.50922453703703707</v>
      </c>
      <c r="DB454">
        <v>667</v>
      </c>
      <c r="DC454" t="str">
        <v>MICURA</v>
      </c>
      <c r="DD454" t="str">
        <v>ONI OLALEKAN (MIC)</v>
      </c>
      <c r="DE454" s="31">
        <v>44868</v>
      </c>
      <c r="DF454" s="40">
        <v>0.79290509259259256</v>
      </c>
    </row>
    <row r="455" spans="1:110" x14ac:dyDescent="0.25">
      <c r="A455" s="109" t="s">
        <v>1227</v>
      </c>
      <c r="B455">
        <v>454</v>
      </c>
      <c r="C455" s="109" t="s">
        <v>52</v>
      </c>
      <c r="D455" s="109" t="s">
        <v>386</v>
      </c>
      <c r="E455" s="94">
        <v>44866</v>
      </c>
      <c r="F455" s="174">
        <v>0.77162037037037035</v>
      </c>
      <c r="G455">
        <v>2</v>
      </c>
      <c r="H455" s="109" t="s">
        <v>387</v>
      </c>
      <c r="I455">
        <v>2702971</v>
      </c>
      <c r="M455">
        <v>684</v>
      </c>
      <c r="N455" t="str">
        <v>MICURA</v>
      </c>
      <c r="O455" t="str">
        <v>HOPE OJONG (MIC)</v>
      </c>
      <c r="P455" s="31">
        <v>44876</v>
      </c>
      <c r="Q455" s="40">
        <v>0.98806712962962961</v>
      </c>
      <c r="AR455">
        <v>195</v>
      </c>
      <c r="AS455" t="str">
        <v>OPERATIONS</v>
      </c>
      <c r="AT455" t="str">
        <v>IBIKUNLE ISMAILA</v>
      </c>
      <c r="AU455" s="31">
        <v>44868</v>
      </c>
      <c r="AV455" s="40">
        <v>0.29943287037037036</v>
      </c>
      <c r="BW455">
        <v>404</v>
      </c>
      <c r="BX455" t="str">
        <v>MICURA</v>
      </c>
      <c r="BY455" t="str">
        <v>SENIBO PRECIOUS B.(MIC)</v>
      </c>
      <c r="BZ455" s="31">
        <v>44868</v>
      </c>
      <c r="CA455" s="40">
        <v>0.50929398148148153</v>
      </c>
      <c r="DB455">
        <v>668</v>
      </c>
      <c r="DC455" t="str">
        <v>MICURA</v>
      </c>
      <c r="DD455" t="str">
        <v>ABACHA CHIDI (MIC)</v>
      </c>
      <c r="DE455" s="31">
        <v>44868</v>
      </c>
      <c r="DF455" s="40">
        <v>0.79293981481481479</v>
      </c>
    </row>
    <row r="456" spans="1:110" x14ac:dyDescent="0.25">
      <c r="A456" s="109" t="s">
        <v>1227</v>
      </c>
      <c r="B456">
        <v>455</v>
      </c>
      <c r="C456" s="109" t="s">
        <v>53</v>
      </c>
      <c r="D456" s="109" t="s">
        <v>1025</v>
      </c>
      <c r="E456" s="94">
        <v>44866</v>
      </c>
      <c r="F456" s="174">
        <v>0.77181712962962967</v>
      </c>
      <c r="G456">
        <v>2</v>
      </c>
      <c r="H456" s="109" t="s">
        <v>1026</v>
      </c>
      <c r="I456">
        <v>2856170</v>
      </c>
      <c r="M456">
        <v>685</v>
      </c>
      <c r="N456" t="str">
        <v>ENGINEERING</v>
      </c>
      <c r="O456" t="str">
        <v>OMOSHOWON SIMEON (ENGR)</v>
      </c>
      <c r="P456" s="31">
        <v>44876</v>
      </c>
      <c r="Q456" s="40">
        <v>0.99333333333333329</v>
      </c>
      <c r="AR456">
        <v>196</v>
      </c>
      <c r="AS456" t="str">
        <v>OPERATIONS</v>
      </c>
      <c r="AT456" t="str">
        <v>PHILIP ESEIGBE (OPERATIO</v>
      </c>
      <c r="AU456" s="31">
        <v>44868</v>
      </c>
      <c r="AV456" s="40">
        <v>0.29952546296296295</v>
      </c>
      <c r="BW456">
        <v>405</v>
      </c>
      <c r="BX456" t="str">
        <v>ENGINEERING</v>
      </c>
      <c r="BY456" t="str">
        <v>ADISA NURUDEEN O. (DRV)</v>
      </c>
      <c r="BZ456" s="31">
        <v>44868</v>
      </c>
      <c r="CA456" s="40">
        <v>0.51053240740740746</v>
      </c>
      <c r="DB456">
        <v>669</v>
      </c>
      <c r="DC456" t="str">
        <v>MICURA</v>
      </c>
      <c r="DD456" t="str">
        <v>OBI ONYEDIKA M. (MIC)</v>
      </c>
      <c r="DE456" s="31">
        <v>44868</v>
      </c>
      <c r="DF456" s="40">
        <v>0.79313657407407412</v>
      </c>
    </row>
    <row r="457" spans="1:110" x14ac:dyDescent="0.25">
      <c r="A457" s="109" t="s">
        <v>1227</v>
      </c>
      <c r="B457">
        <v>456</v>
      </c>
      <c r="C457" s="109" t="s">
        <v>52</v>
      </c>
      <c r="D457" s="109" t="s">
        <v>532</v>
      </c>
      <c r="E457" s="94">
        <v>44866</v>
      </c>
      <c r="F457" s="174">
        <v>0.77189814814814817</v>
      </c>
      <c r="G457">
        <v>2</v>
      </c>
      <c r="H457" s="109" t="s">
        <v>533</v>
      </c>
      <c r="I457">
        <v>3401068</v>
      </c>
      <c r="M457">
        <v>686</v>
      </c>
      <c r="N457" t="str">
        <v>MICURA</v>
      </c>
      <c r="O457" t="str">
        <v>ADEKOYA SAHEED L. (MIC)</v>
      </c>
      <c r="P457" s="31">
        <v>44876</v>
      </c>
      <c r="Q457" s="40">
        <v>0.99488425925925927</v>
      </c>
      <c r="AR457">
        <v>197</v>
      </c>
      <c r="AS457" t="str">
        <v>OPERATIONS</v>
      </c>
      <c r="AT457" t="str">
        <v>IDEM ANIETIE EMMA (OPS)</v>
      </c>
      <c r="AU457" s="31">
        <v>44868</v>
      </c>
      <c r="AV457" s="40">
        <v>0.30002314814814812</v>
      </c>
      <c r="BW457">
        <v>406</v>
      </c>
      <c r="BX457" t="str">
        <v>ENGINEERING</v>
      </c>
      <c r="BY457" t="str">
        <v>CHRISTIAN NDUBUEZE</v>
      </c>
      <c r="BZ457" s="31">
        <v>44868</v>
      </c>
      <c r="CA457" s="40">
        <v>0.51060185185185181</v>
      </c>
      <c r="DB457">
        <v>670</v>
      </c>
      <c r="DC457" t="str">
        <v>MICURA</v>
      </c>
      <c r="DD457" t="str">
        <v>HASSAN RAMSON I. (MIC)</v>
      </c>
      <c r="DE457" s="31">
        <v>44868</v>
      </c>
      <c r="DF457" s="40">
        <v>0.79319444444444442</v>
      </c>
    </row>
    <row r="458" spans="1:110" x14ac:dyDescent="0.25">
      <c r="A458" s="109" t="s">
        <v>1227</v>
      </c>
      <c r="B458">
        <v>457</v>
      </c>
      <c r="C458" s="109" t="s">
        <v>53</v>
      </c>
      <c r="D458" s="109" t="s">
        <v>422</v>
      </c>
      <c r="E458" s="94">
        <v>44866</v>
      </c>
      <c r="F458" s="174">
        <v>0.77248842592592593</v>
      </c>
      <c r="G458">
        <v>2</v>
      </c>
      <c r="H458" s="109" t="s">
        <v>423</v>
      </c>
      <c r="I458">
        <v>5425549</v>
      </c>
      <c r="M458">
        <v>687</v>
      </c>
      <c r="N458" t="str">
        <v>MICURA</v>
      </c>
      <c r="O458" t="str">
        <v>PROGRESS AKHIMIEN (MIC)</v>
      </c>
      <c r="P458" s="31">
        <v>44876</v>
      </c>
      <c r="Q458" s="40">
        <v>0.99754629629629632</v>
      </c>
      <c r="AR458">
        <v>198</v>
      </c>
      <c r="AS458" t="str">
        <v>OPERATIONS</v>
      </c>
      <c r="AT458" t="str">
        <v>NELSON UZOR NELSON (OPS</v>
      </c>
      <c r="AU458" s="31">
        <v>44868</v>
      </c>
      <c r="AV458" s="40">
        <v>0.30009259259259258</v>
      </c>
      <c r="BW458">
        <v>407</v>
      </c>
      <c r="BX458" t="str">
        <v>MICURA</v>
      </c>
      <c r="BY458" t="str">
        <v>ABODERIN HAFEEZ O.(MIC)</v>
      </c>
      <c r="BZ458" s="31">
        <v>44868</v>
      </c>
      <c r="CA458" s="40">
        <v>0.51135416666666667</v>
      </c>
      <c r="DB458">
        <v>671</v>
      </c>
      <c r="DC458" t="str">
        <v>MICURA</v>
      </c>
      <c r="DD458" t="str">
        <v>ITOYA OGUN T. (MIC)</v>
      </c>
      <c r="DE458" s="31">
        <v>44868</v>
      </c>
      <c r="DF458" s="40">
        <v>0.79322916666666665</v>
      </c>
    </row>
    <row r="459" spans="1:110" x14ac:dyDescent="0.25">
      <c r="A459" s="109" t="s">
        <v>1227</v>
      </c>
      <c r="B459">
        <v>458</v>
      </c>
      <c r="C459" s="109" t="s">
        <v>53</v>
      </c>
      <c r="D459" s="109" t="s">
        <v>732</v>
      </c>
      <c r="E459" s="94">
        <v>44866</v>
      </c>
      <c r="F459" s="174">
        <v>0.77270833333333333</v>
      </c>
      <c r="G459">
        <v>2</v>
      </c>
      <c r="H459" s="109" t="s">
        <v>733</v>
      </c>
      <c r="I459">
        <v>14813371</v>
      </c>
      <c r="M459">
        <v>688</v>
      </c>
      <c r="N459" t="str">
        <v>MICURA</v>
      </c>
      <c r="O459" t="str">
        <v>MADUKA UGOCHUKWU R. (MIC</v>
      </c>
      <c r="P459" s="31">
        <v>44876</v>
      </c>
      <c r="Q459" s="40">
        <v>0.99824074074074076</v>
      </c>
      <c r="AR459">
        <v>199</v>
      </c>
      <c r="AS459" t="str">
        <v>OPERATIONS</v>
      </c>
      <c r="AT459" t="str">
        <v>UMEANO ODIRACHUKWU (OPS</v>
      </c>
      <c r="AU459" s="31">
        <v>44868</v>
      </c>
      <c r="AV459" s="40">
        <v>0.30068287037037039</v>
      </c>
      <c r="BW459">
        <v>408</v>
      </c>
      <c r="BX459" t="str">
        <v>MICURA</v>
      </c>
      <c r="BY459" t="str">
        <v>DIKE KELECHI (MIC)</v>
      </c>
      <c r="BZ459" s="31">
        <v>44868</v>
      </c>
      <c r="CA459" s="40">
        <v>0.51142361111111112</v>
      </c>
      <c r="DB459">
        <v>672</v>
      </c>
      <c r="DC459" t="str">
        <v>OPERATIONS</v>
      </c>
      <c r="DD459" t="str">
        <v>OMODELE AYOREBI</v>
      </c>
      <c r="DE459" s="31">
        <v>44868</v>
      </c>
      <c r="DF459" s="40">
        <v>0.79392361111111109</v>
      </c>
    </row>
    <row r="460" spans="1:110" x14ac:dyDescent="0.25">
      <c r="A460" s="109" t="s">
        <v>1227</v>
      </c>
      <c r="B460">
        <v>459</v>
      </c>
      <c r="C460" s="109" t="s">
        <v>54</v>
      </c>
      <c r="D460" s="109" t="s">
        <v>700</v>
      </c>
      <c r="E460" s="94">
        <v>44866</v>
      </c>
      <c r="F460" s="174">
        <v>0.77319444444444441</v>
      </c>
      <c r="G460">
        <v>2</v>
      </c>
      <c r="H460" s="109" t="s">
        <v>701</v>
      </c>
      <c r="I460"/>
      <c r="M460">
        <v>1</v>
      </c>
      <c r="N460" t="str">
        <v>OPERATIONS</v>
      </c>
      <c r="O460" t="str">
        <v>OWOLABI OLUROPO A .(OPS</v>
      </c>
      <c r="P460" s="31">
        <v>44877</v>
      </c>
      <c r="Q460" s="40">
        <v>3.4722222222222224E-4</v>
      </c>
      <c r="AR460">
        <v>200</v>
      </c>
      <c r="AS460" t="str">
        <v>OPERATIONS</v>
      </c>
      <c r="AT460" t="str">
        <v>ADEYEMI TOPE (OPS)</v>
      </c>
      <c r="AU460" s="31">
        <v>44868</v>
      </c>
      <c r="AV460" s="40">
        <v>0.30091435185185184</v>
      </c>
      <c r="BW460">
        <v>409</v>
      </c>
      <c r="BX460" t="str">
        <v>MICURA</v>
      </c>
      <c r="BY460" t="str">
        <v>HASSAN RAMSON I. (MIC)</v>
      </c>
      <c r="BZ460" s="31">
        <v>44868</v>
      </c>
      <c r="CA460" s="40">
        <v>0.51149305555555558</v>
      </c>
      <c r="DB460">
        <v>673</v>
      </c>
      <c r="DC460" t="str">
        <v>OPERATIONS</v>
      </c>
      <c r="DD460" t="str">
        <v>OPAYEMI FAUSAT O.(OPS)</v>
      </c>
      <c r="DE460" s="31">
        <v>44868</v>
      </c>
      <c r="DF460" s="40">
        <v>0.79396990740740736</v>
      </c>
    </row>
    <row r="461" spans="1:110" x14ac:dyDescent="0.25">
      <c r="A461" s="109" t="s">
        <v>1227</v>
      </c>
      <c r="B461">
        <v>460</v>
      </c>
      <c r="C461" s="109" t="s">
        <v>53</v>
      </c>
      <c r="D461" s="109" t="s">
        <v>1141</v>
      </c>
      <c r="E461" s="94">
        <v>44866</v>
      </c>
      <c r="F461" s="174">
        <v>0.77336805555555554</v>
      </c>
      <c r="G461">
        <v>2</v>
      </c>
      <c r="H461" s="109" t="s">
        <v>1142</v>
      </c>
      <c r="I461">
        <v>8900093</v>
      </c>
      <c r="M461">
        <v>2</v>
      </c>
      <c r="N461" t="str">
        <v>MICURA</v>
      </c>
      <c r="O461" t="str">
        <v>HOPE NWAGBO (MIC)</v>
      </c>
      <c r="P461" s="31">
        <v>44877</v>
      </c>
      <c r="Q461" s="40">
        <v>2.2800925925925927E-3</v>
      </c>
      <c r="AR461">
        <v>201</v>
      </c>
      <c r="AS461" t="str">
        <v>MICURA</v>
      </c>
      <c r="AT461" t="str">
        <v>EDUH AZUBUIKE E. (MIC)</v>
      </c>
      <c r="AU461" s="31">
        <v>44868</v>
      </c>
      <c r="AV461" s="40">
        <v>0.30141203703703706</v>
      </c>
      <c r="BW461">
        <v>410</v>
      </c>
      <c r="BX461" t="str">
        <v>MICURA</v>
      </c>
      <c r="BY461" t="str">
        <v>KINGSLEY ETIM (MIC)</v>
      </c>
      <c r="BZ461" s="31">
        <v>44868</v>
      </c>
      <c r="CA461" s="40">
        <v>0.51156250000000003</v>
      </c>
      <c r="DB461">
        <v>674</v>
      </c>
      <c r="DC461" t="str">
        <v>MICURA</v>
      </c>
      <c r="DD461" t="str">
        <v>OHAEGBULEM CHINEDU (MIC)</v>
      </c>
      <c r="DE461" s="31">
        <v>44868</v>
      </c>
      <c r="DF461" s="40">
        <v>0.79412037037037042</v>
      </c>
    </row>
    <row r="462" spans="1:110" x14ac:dyDescent="0.25">
      <c r="A462" s="109" t="s">
        <v>1227</v>
      </c>
      <c r="B462">
        <v>461</v>
      </c>
      <c r="C462" s="109" t="s">
        <v>53</v>
      </c>
      <c r="D462" s="109" t="s">
        <v>1318</v>
      </c>
      <c r="E462" s="94">
        <v>44866</v>
      </c>
      <c r="F462" s="174">
        <v>0.77380787037037035</v>
      </c>
      <c r="G462">
        <v>2</v>
      </c>
      <c r="H462" s="109" t="s">
        <v>1319</v>
      </c>
      <c r="I462"/>
      <c r="M462">
        <v>3</v>
      </c>
      <c r="N462" t="str">
        <v>MICURA</v>
      </c>
      <c r="O462" t="str">
        <v>EBIZIMO INGBAIFEGHA (MIC</v>
      </c>
      <c r="P462" s="31">
        <v>44877</v>
      </c>
      <c r="Q462" s="40">
        <v>1.2268518518518519E-2</v>
      </c>
      <c r="AR462">
        <v>202</v>
      </c>
      <c r="AS462" t="str">
        <v>OPERATIONS</v>
      </c>
      <c r="AT462" t="str">
        <v>AMINU DANLAMI (OPS)</v>
      </c>
      <c r="AU462" s="31">
        <v>44868</v>
      </c>
      <c r="AV462" s="40">
        <v>0.30148148148148146</v>
      </c>
      <c r="BW462">
        <v>411</v>
      </c>
      <c r="BX462" t="str">
        <v>ENGINEERING</v>
      </c>
      <c r="BY462" t="str">
        <v>JOSHUA BABATUNDE</v>
      </c>
      <c r="BZ462" s="31">
        <v>44868</v>
      </c>
      <c r="CA462" s="40">
        <v>0.51168981481481479</v>
      </c>
      <c r="DB462">
        <v>675</v>
      </c>
      <c r="DC462" t="str">
        <v>MICURA</v>
      </c>
      <c r="DD462" t="str">
        <v>OFFEH EZEKIEL AJIRIO(MIC</v>
      </c>
      <c r="DE462" s="31">
        <v>44868</v>
      </c>
      <c r="DF462" s="40">
        <v>0.79415509259259254</v>
      </c>
    </row>
    <row r="463" spans="1:110" x14ac:dyDescent="0.25">
      <c r="A463" s="109" t="s">
        <v>1227</v>
      </c>
      <c r="B463">
        <v>462</v>
      </c>
      <c r="C463" s="109" t="s">
        <v>53</v>
      </c>
      <c r="D463" s="109" t="s">
        <v>582</v>
      </c>
      <c r="E463" s="94">
        <v>44866</v>
      </c>
      <c r="F463" s="174">
        <v>0.77468749999999997</v>
      </c>
      <c r="G463">
        <v>2</v>
      </c>
      <c r="H463" s="109" t="s">
        <v>583</v>
      </c>
      <c r="I463">
        <v>4866107</v>
      </c>
      <c r="M463">
        <v>4</v>
      </c>
      <c r="N463" t="str">
        <v>MICURA</v>
      </c>
      <c r="O463" t="str">
        <v>SHAKIRU RAJI (MIC)</v>
      </c>
      <c r="P463" s="31">
        <v>44877</v>
      </c>
      <c r="Q463" s="40">
        <v>1.2337962962962964E-2</v>
      </c>
      <c r="AR463">
        <v>203</v>
      </c>
      <c r="AS463" t="str">
        <v>MICURA</v>
      </c>
      <c r="AT463" t="str">
        <v>JIMOH KABIRU (MIC)</v>
      </c>
      <c r="AU463" s="31">
        <v>44868</v>
      </c>
      <c r="AV463" s="40">
        <v>0.30155092592592592</v>
      </c>
      <c r="BW463">
        <v>412</v>
      </c>
      <c r="BX463" t="str">
        <v>MICURA</v>
      </c>
      <c r="BY463" t="str">
        <v>EVELYN OVIE (MIC)</v>
      </c>
      <c r="BZ463" s="31">
        <v>44868</v>
      </c>
      <c r="CA463" s="40">
        <v>0.51178240740740744</v>
      </c>
      <c r="DB463">
        <v>676</v>
      </c>
      <c r="DC463" t="str">
        <v>MICURA</v>
      </c>
      <c r="DD463" t="str">
        <v>UMORI INNOCENT E.(MIC)</v>
      </c>
      <c r="DE463" s="31">
        <v>44868</v>
      </c>
      <c r="DF463" s="40">
        <v>0.79421296296296295</v>
      </c>
    </row>
    <row r="464" spans="1:110" x14ac:dyDescent="0.25">
      <c r="A464" s="109" t="s">
        <v>1227</v>
      </c>
      <c r="B464">
        <v>463</v>
      </c>
      <c r="C464" s="109" t="s">
        <v>53</v>
      </c>
      <c r="D464" s="109" t="s">
        <v>248</v>
      </c>
      <c r="E464" s="94">
        <v>44866</v>
      </c>
      <c r="F464" s="174">
        <v>0.77474537037037039</v>
      </c>
      <c r="G464">
        <v>2</v>
      </c>
      <c r="H464" s="109" t="s">
        <v>249</v>
      </c>
      <c r="I464">
        <v>6687504</v>
      </c>
      <c r="M464">
        <v>5</v>
      </c>
      <c r="N464" t="str">
        <v>MICURA</v>
      </c>
      <c r="O464" t="str">
        <v>LAWAL YEKINI (MIC)</v>
      </c>
      <c r="P464" s="31">
        <v>44877</v>
      </c>
      <c r="Q464" s="40">
        <v>1.2407407407407407E-2</v>
      </c>
      <c r="AR464">
        <v>204</v>
      </c>
      <c r="AS464" t="str">
        <v>OPERATIONS</v>
      </c>
      <c r="AT464" t="str">
        <v>OGABI OLUWATOSIN</v>
      </c>
      <c r="AU464" s="31">
        <v>44868</v>
      </c>
      <c r="AV464" s="40">
        <v>0.3016550925925926</v>
      </c>
      <c r="BW464">
        <v>413</v>
      </c>
      <c r="BX464" t="str">
        <v>GATE OPS</v>
      </c>
      <c r="BY464" t="str">
        <v>AKINREFON FLORENCE (GATE</v>
      </c>
      <c r="BZ464" s="31">
        <v>44868</v>
      </c>
      <c r="CA464" s="40">
        <v>0.51188657407407412</v>
      </c>
      <c r="DB464">
        <v>677</v>
      </c>
      <c r="DC464" t="str">
        <v>GATE OPS</v>
      </c>
      <c r="DD464" t="str">
        <v>UDOH ANIEKAN J (GATE)</v>
      </c>
      <c r="DE464" s="31">
        <v>44868</v>
      </c>
      <c r="DF464" s="40">
        <v>0.79425925925925922</v>
      </c>
    </row>
    <row r="465" spans="1:110" x14ac:dyDescent="0.25">
      <c r="A465" s="109" t="s">
        <v>1227</v>
      </c>
      <c r="B465">
        <v>464</v>
      </c>
      <c r="C465" s="109" t="s">
        <v>53</v>
      </c>
      <c r="D465" s="109" t="s">
        <v>572</v>
      </c>
      <c r="E465" s="94">
        <v>44866</v>
      </c>
      <c r="F465" s="174">
        <v>0.77481481481481485</v>
      </c>
      <c r="G465">
        <v>2</v>
      </c>
      <c r="H465" s="109" t="s">
        <v>573</v>
      </c>
      <c r="I465">
        <v>5052742</v>
      </c>
      <c r="M465">
        <v>6</v>
      </c>
      <c r="N465" t="str">
        <v>MICURA</v>
      </c>
      <c r="O465" t="str">
        <v>CHINEDU VICTOR (MIC)</v>
      </c>
      <c r="P465" s="31">
        <v>44877</v>
      </c>
      <c r="Q465" s="40">
        <v>1.2685185185185185E-2</v>
      </c>
      <c r="AR465">
        <v>205</v>
      </c>
      <c r="AS465" t="str">
        <v>ENGINEERING</v>
      </c>
      <c r="AT465" t="str">
        <v>UDOH DANIEL UNYIME (ENG</v>
      </c>
      <c r="AU465" s="31">
        <v>44868</v>
      </c>
      <c r="AV465" s="40">
        <v>0.3021064814814815</v>
      </c>
      <c r="BW465">
        <v>414</v>
      </c>
      <c r="BX465" t="str">
        <v>MICURA</v>
      </c>
      <c r="BY465" t="str">
        <v>ONASANYA DEMILADE (MIC)</v>
      </c>
      <c r="BZ465" s="31">
        <v>44868</v>
      </c>
      <c r="CA465" s="40">
        <v>0.51321759259259259</v>
      </c>
      <c r="DB465">
        <v>678</v>
      </c>
      <c r="DC465" t="str">
        <v>CONTRACTOR</v>
      </c>
      <c r="DD465" t="str">
        <v>AGESE KENNETH (EMERALD)</v>
      </c>
      <c r="DE465" s="31">
        <v>44868</v>
      </c>
      <c r="DF465" s="40">
        <v>0.79432870370370368</v>
      </c>
    </row>
    <row r="466" spans="1:110" x14ac:dyDescent="0.25">
      <c r="A466" s="109" t="s">
        <v>1227</v>
      </c>
      <c r="B466">
        <v>465</v>
      </c>
      <c r="C466" s="109" t="s">
        <v>52</v>
      </c>
      <c r="D466" s="109" t="s">
        <v>594</v>
      </c>
      <c r="E466" s="94">
        <v>44866</v>
      </c>
      <c r="F466" s="174">
        <v>0.77508101851851852</v>
      </c>
      <c r="G466">
        <v>2</v>
      </c>
      <c r="H466" s="109" t="s">
        <v>595</v>
      </c>
      <c r="I466">
        <v>7078869</v>
      </c>
      <c r="M466">
        <v>7</v>
      </c>
      <c r="N466" t="str">
        <v>MICURA</v>
      </c>
      <c r="O466" t="str">
        <v>ADENEKAN NURUDEEN (MIC)</v>
      </c>
      <c r="P466" s="31">
        <v>44877</v>
      </c>
      <c r="Q466" s="40">
        <v>1.275462962962963E-2</v>
      </c>
      <c r="AR466">
        <v>206</v>
      </c>
      <c r="AS466" t="str">
        <v>ENGINEERING</v>
      </c>
      <c r="AT466" t="str">
        <v>SAMSON SOLOMON A.</v>
      </c>
      <c r="AU466" s="31">
        <v>44868</v>
      </c>
      <c r="AV466" s="40">
        <v>0.30214120370370373</v>
      </c>
      <c r="BW466">
        <v>415</v>
      </c>
      <c r="BX466" t="str">
        <v>MICURA</v>
      </c>
      <c r="BY466" t="str">
        <v>OGBEKENE MUDIAGA (MIC)</v>
      </c>
      <c r="BZ466" s="31">
        <v>44868</v>
      </c>
      <c r="CA466" s="40">
        <v>0.51328703703703704</v>
      </c>
      <c r="DB466">
        <v>679</v>
      </c>
      <c r="DC466" t="str">
        <v>CONTRACTOR</v>
      </c>
      <c r="DD466" t="str">
        <v>GEORGE SOLOMON (EMERALD)</v>
      </c>
      <c r="DE466" s="31">
        <v>44868</v>
      </c>
      <c r="DF466" s="40">
        <v>0.79437500000000005</v>
      </c>
    </row>
    <row r="467" spans="1:110" x14ac:dyDescent="0.25">
      <c r="A467" s="109" t="s">
        <v>1227</v>
      </c>
      <c r="B467">
        <v>466</v>
      </c>
      <c r="C467" s="109" t="s">
        <v>53</v>
      </c>
      <c r="D467" s="109" t="s">
        <v>598</v>
      </c>
      <c r="E467" s="94">
        <v>44866</v>
      </c>
      <c r="F467" s="174">
        <v>0.77516203703703701</v>
      </c>
      <c r="G467">
        <v>2</v>
      </c>
      <c r="H467" s="109" t="s">
        <v>599</v>
      </c>
      <c r="I467"/>
      <c r="M467">
        <v>8</v>
      </c>
      <c r="N467" t="str">
        <v>MICURA</v>
      </c>
      <c r="O467" t="str">
        <v>PETER ALABERE (MIC)</v>
      </c>
      <c r="P467" s="31">
        <v>44877</v>
      </c>
      <c r="Q467" s="40">
        <v>1.2812499999999999E-2</v>
      </c>
      <c r="AR467">
        <v>207</v>
      </c>
      <c r="AS467" t="str">
        <v>ENGINEERING</v>
      </c>
      <c r="AT467" t="str">
        <v>EJIMOGU ADOLPHUS (ENGR)</v>
      </c>
      <c r="AU467" s="31">
        <v>44868</v>
      </c>
      <c r="AV467" s="40">
        <v>0.30219907407407409</v>
      </c>
      <c r="BW467">
        <v>416</v>
      </c>
      <c r="BX467" t="str">
        <v>OPERATIONS</v>
      </c>
      <c r="BY467" t="str">
        <v>APPOLUS SOLOMON</v>
      </c>
      <c r="BZ467" s="31">
        <v>44868</v>
      </c>
      <c r="CA467" s="40">
        <v>0.51354166666666667</v>
      </c>
      <c r="DB467">
        <v>680</v>
      </c>
      <c r="DC467" t="str">
        <v>ENGINEERING</v>
      </c>
      <c r="DD467" t="str">
        <v>OMOSHOWON SIMEON (ENGR)</v>
      </c>
      <c r="DE467" s="31">
        <v>44868</v>
      </c>
      <c r="DF467" s="40">
        <v>0.79501157407407408</v>
      </c>
    </row>
    <row r="468" spans="1:110" x14ac:dyDescent="0.25">
      <c r="A468" s="109" t="s">
        <v>1227</v>
      </c>
      <c r="B468">
        <v>467</v>
      </c>
      <c r="C468" s="109" t="s">
        <v>52</v>
      </c>
      <c r="D468" s="109" t="s">
        <v>1561</v>
      </c>
      <c r="E468" s="94">
        <v>44866</v>
      </c>
      <c r="F468" s="174">
        <v>0.77528935185185188</v>
      </c>
      <c r="G468">
        <v>2</v>
      </c>
      <c r="H468" s="109" t="s">
        <v>1562</v>
      </c>
      <c r="I468">
        <v>5415498</v>
      </c>
      <c r="M468">
        <v>9</v>
      </c>
      <c r="N468" t="str">
        <v>MICURA</v>
      </c>
      <c r="O468" t="str">
        <v>OLORUNYOMI OLAREWAJU(MI</v>
      </c>
      <c r="P468" s="31">
        <v>44877</v>
      </c>
      <c r="Q468" s="40">
        <v>1.3275462962962963E-2</v>
      </c>
      <c r="AR468">
        <v>208</v>
      </c>
      <c r="AS468" t="str">
        <v>OPERATIONS</v>
      </c>
      <c r="AT468" t="str">
        <v>FAGBEMI BUKOLA J (OPS)</v>
      </c>
      <c r="AU468" s="31">
        <v>44868</v>
      </c>
      <c r="AV468" s="40">
        <v>0.30230324074074072</v>
      </c>
      <c r="BW468">
        <v>417</v>
      </c>
      <c r="BX468" t="str">
        <v>OPERATIONS</v>
      </c>
      <c r="BY468" t="str">
        <v>JINEGWO EJIKEME (OPS)</v>
      </c>
      <c r="BZ468" s="31">
        <v>44868</v>
      </c>
      <c r="CA468" s="40">
        <v>0.51362268518518517</v>
      </c>
      <c r="DB468">
        <v>681</v>
      </c>
      <c r="DC468" t="str">
        <v>ENGINEERING</v>
      </c>
      <c r="DD468" t="str">
        <v>FALE AHMED (ENGR)</v>
      </c>
      <c r="DE468" s="31">
        <v>44868</v>
      </c>
      <c r="DF468" s="40">
        <v>0.79517361111111107</v>
      </c>
    </row>
    <row r="469" spans="1:110" x14ac:dyDescent="0.25">
      <c r="A469" s="109" t="s">
        <v>1227</v>
      </c>
      <c r="B469">
        <v>468</v>
      </c>
      <c r="C469" s="109" t="s">
        <v>21</v>
      </c>
      <c r="D469" s="109" t="s">
        <v>1563</v>
      </c>
      <c r="E469" s="94">
        <v>44866</v>
      </c>
      <c r="F469" s="174">
        <v>0.7754050925925926</v>
      </c>
      <c r="G469">
        <v>2</v>
      </c>
      <c r="H469" s="109" t="s">
        <v>21</v>
      </c>
      <c r="I469"/>
      <c r="M469">
        <v>10</v>
      </c>
      <c r="N469" t="str">
        <v>MICURA</v>
      </c>
      <c r="O469" t="str">
        <v>GODWIN OBIOMA (MIC)</v>
      </c>
      <c r="P469" s="31">
        <v>44877</v>
      </c>
      <c r="Q469" s="40">
        <v>1.369212962962963E-2</v>
      </c>
      <c r="AR469">
        <v>209</v>
      </c>
      <c r="AS469" t="str">
        <v>OPERATIONS</v>
      </c>
      <c r="AT469" t="str">
        <v>SALAMI MUSIBAU (OPS)</v>
      </c>
      <c r="AU469" s="31">
        <v>44868</v>
      </c>
      <c r="AV469" s="40">
        <v>0.30246527777777776</v>
      </c>
      <c r="BW469">
        <v>418</v>
      </c>
      <c r="BX469" t="str">
        <v>ENGINEERING</v>
      </c>
      <c r="BY469" t="str">
        <v>ADEGAIYE ADEBAYO D. (EN</v>
      </c>
      <c r="BZ469" s="31">
        <v>44868</v>
      </c>
      <c r="CA469" s="40">
        <v>0.51390046296296299</v>
      </c>
      <c r="DB469">
        <v>682</v>
      </c>
      <c r="DC469" t="str">
        <v>CONTRACTOR</v>
      </c>
      <c r="DD469" t="str">
        <v>HENRY ORJI (EMERALD)</v>
      </c>
      <c r="DE469" s="31">
        <v>44868</v>
      </c>
      <c r="DF469" s="40">
        <v>0.79521990740740744</v>
      </c>
    </row>
    <row r="470" spans="1:110" x14ac:dyDescent="0.25">
      <c r="A470" s="109" t="s">
        <v>1227</v>
      </c>
      <c r="B470">
        <v>469</v>
      </c>
      <c r="C470" s="109" t="s">
        <v>21</v>
      </c>
      <c r="D470" s="109" t="s">
        <v>1564</v>
      </c>
      <c r="E470" s="94">
        <v>44866</v>
      </c>
      <c r="F470" s="174">
        <v>0.77547453703703706</v>
      </c>
      <c r="G470">
        <v>2</v>
      </c>
      <c r="H470" s="109" t="s">
        <v>21</v>
      </c>
      <c r="I470"/>
      <c r="M470">
        <v>11</v>
      </c>
      <c r="N470" t="str">
        <v>MICURA</v>
      </c>
      <c r="O470" t="str">
        <v>OSARO EGHOMAN (MIC)</v>
      </c>
      <c r="P470" s="31">
        <v>44877</v>
      </c>
      <c r="Q470" s="40">
        <v>1.3773148148148149E-2</v>
      </c>
      <c r="AR470">
        <v>210</v>
      </c>
      <c r="AS470" t="str">
        <v>MICURA</v>
      </c>
      <c r="AT470" t="str">
        <v>OKOH AMEACH (MIC)</v>
      </c>
      <c r="AU470" s="31">
        <v>44868</v>
      </c>
      <c r="AV470" s="40">
        <v>0.3027199074074074</v>
      </c>
      <c r="BW470">
        <v>419</v>
      </c>
      <c r="BX470" t="str">
        <v>ENGINEERING</v>
      </c>
      <c r="BY470" t="str">
        <v>JOSEPH ABIODUN</v>
      </c>
      <c r="BZ470" s="31">
        <v>44868</v>
      </c>
      <c r="CA470" s="40">
        <v>0.51401620370370371</v>
      </c>
      <c r="DB470">
        <v>683</v>
      </c>
      <c r="DC470" t="str">
        <v>ENGINEERING</v>
      </c>
      <c r="DD470" t="str">
        <v>OLORUNMO MONDAY (ENGR)</v>
      </c>
      <c r="DE470" s="31">
        <v>44868</v>
      </c>
      <c r="DF470" s="40">
        <v>0.79524305555555552</v>
      </c>
    </row>
    <row r="471" spans="1:110" x14ac:dyDescent="0.25">
      <c r="A471" s="109" t="s">
        <v>1227</v>
      </c>
      <c r="B471">
        <v>470</v>
      </c>
      <c r="C471" s="109" t="s">
        <v>53</v>
      </c>
      <c r="D471" s="109" t="s">
        <v>1565</v>
      </c>
      <c r="E471" s="94">
        <v>44866</v>
      </c>
      <c r="F471" s="174">
        <v>0.77553240740740736</v>
      </c>
      <c r="G471">
        <v>2</v>
      </c>
      <c r="H471" s="109" t="s">
        <v>1566</v>
      </c>
      <c r="I471">
        <v>15027060</v>
      </c>
      <c r="M471">
        <v>12</v>
      </c>
      <c r="N471" t="str">
        <v>MICURA</v>
      </c>
      <c r="O471" t="str">
        <v>ECHEDOM NNAMDI B. (MIC)</v>
      </c>
      <c r="P471" s="31">
        <v>44877</v>
      </c>
      <c r="Q471" s="40">
        <v>1.4189814814814815E-2</v>
      </c>
      <c r="AR471">
        <v>211</v>
      </c>
      <c r="AS471" t="str">
        <v>MICURA</v>
      </c>
      <c r="AT471" t="str">
        <v>PROGRESS AKHIMIEN (MIC)</v>
      </c>
      <c r="AU471" s="31">
        <v>44868</v>
      </c>
      <c r="AV471" s="40">
        <v>0.30275462962962962</v>
      </c>
      <c r="BW471">
        <v>420</v>
      </c>
      <c r="BX471" t="str">
        <v>ENGINEERING</v>
      </c>
      <c r="BY471" t="str">
        <v>OKORODUDU SAMUEL (ENGR)</v>
      </c>
      <c r="BZ471" s="31">
        <v>44868</v>
      </c>
      <c r="CA471" s="40">
        <v>0.51408564814814817</v>
      </c>
      <c r="DB471">
        <v>684</v>
      </c>
      <c r="DC471" t="str">
        <v>ENGINEERING</v>
      </c>
      <c r="DD471" t="str">
        <v>ABOLARIN OLUYEMI (ENGR)</v>
      </c>
      <c r="DE471" s="31">
        <v>44868</v>
      </c>
      <c r="DF471" s="40">
        <v>0.79527777777777775</v>
      </c>
    </row>
    <row r="472" spans="1:110" x14ac:dyDescent="0.25">
      <c r="A472" s="109" t="s">
        <v>1227</v>
      </c>
      <c r="B472">
        <v>471</v>
      </c>
      <c r="C472" s="109" t="s">
        <v>53</v>
      </c>
      <c r="D472" s="109" t="s">
        <v>652</v>
      </c>
      <c r="E472" s="94">
        <v>44866</v>
      </c>
      <c r="F472" s="174">
        <v>0.77611111111111108</v>
      </c>
      <c r="G472">
        <v>2</v>
      </c>
      <c r="H472" s="109" t="s">
        <v>653</v>
      </c>
      <c r="I472"/>
      <c r="M472">
        <v>13</v>
      </c>
      <c r="N472" t="str">
        <v>ENGINEERING</v>
      </c>
      <c r="O472" t="str">
        <v>ABIODUN OLUYEMI (ENGR)</v>
      </c>
      <c r="P472" s="31">
        <v>44877</v>
      </c>
      <c r="Q472" s="40">
        <v>1.846064814814815E-2</v>
      </c>
      <c r="AR472">
        <v>212</v>
      </c>
      <c r="AS472" t="str">
        <v>OPERATIONS</v>
      </c>
      <c r="AT472" t="str">
        <v>OGUNBIYI GBOLAHAN</v>
      </c>
      <c r="AU472" s="31">
        <v>44868</v>
      </c>
      <c r="AV472" s="40">
        <v>0.30285879629629631</v>
      </c>
      <c r="BW472">
        <v>421</v>
      </c>
      <c r="BX472" t="str">
        <v>CONTRACTOR</v>
      </c>
      <c r="BY472" t="str">
        <v>ATOLAGBE TAOFIKI (EMERAL</v>
      </c>
      <c r="BZ472" s="31">
        <v>44868</v>
      </c>
      <c r="CA472" s="40">
        <v>0.51491898148148152</v>
      </c>
      <c r="DB472">
        <v>685</v>
      </c>
      <c r="DC472" t="str">
        <v>MICURA</v>
      </c>
      <c r="DD472" t="str">
        <v>IKHANE ROBERT GREG (MIC)</v>
      </c>
      <c r="DE472" s="31">
        <v>44868</v>
      </c>
      <c r="DF472" s="40">
        <v>0.79534722222222221</v>
      </c>
    </row>
    <row r="473" spans="1:110" x14ac:dyDescent="0.25">
      <c r="A473" s="109" t="s">
        <v>1227</v>
      </c>
      <c r="B473">
        <v>472</v>
      </c>
      <c r="C473" s="109" t="s">
        <v>54</v>
      </c>
      <c r="D473" s="109" t="s">
        <v>1567</v>
      </c>
      <c r="E473" s="94">
        <v>44866</v>
      </c>
      <c r="F473" s="174">
        <v>0.77620370370370373</v>
      </c>
      <c r="G473">
        <v>2</v>
      </c>
      <c r="H473" s="109" t="s">
        <v>1568</v>
      </c>
      <c r="I473">
        <v>5349830</v>
      </c>
      <c r="M473">
        <v>14</v>
      </c>
      <c r="N473" t="str">
        <v>ENGINEERING</v>
      </c>
      <c r="O473" t="str">
        <v>AYANLERE FEMI (ENGR)</v>
      </c>
      <c r="P473" s="31">
        <v>44877</v>
      </c>
      <c r="Q473" s="40">
        <v>1.8518518518518517E-2</v>
      </c>
      <c r="AR473">
        <v>213</v>
      </c>
      <c r="AS473" t="str">
        <v>OPERATIONS</v>
      </c>
      <c r="AT473" t="str">
        <v>SAMUEL ADEWUNMI (OPS)</v>
      </c>
      <c r="AU473" s="31">
        <v>44868</v>
      </c>
      <c r="AV473" s="40">
        <v>0.30289351851851853</v>
      </c>
      <c r="BW473">
        <v>422</v>
      </c>
      <c r="BX473" t="str">
        <v>OPERATIONS</v>
      </c>
      <c r="BY473" t="str">
        <v>OSENI OLUGBENGA</v>
      </c>
      <c r="BZ473" s="31">
        <v>44868</v>
      </c>
      <c r="CA473" s="40">
        <v>0.51497685185185182</v>
      </c>
      <c r="DB473">
        <v>686</v>
      </c>
      <c r="DC473" t="str">
        <v>MICURA</v>
      </c>
      <c r="DD473" t="str">
        <v>ABBEY BALOGUN (MIC)</v>
      </c>
      <c r="DE473" s="31">
        <v>44868</v>
      </c>
      <c r="DF473" s="40">
        <v>0.79537037037037039</v>
      </c>
    </row>
    <row r="474" spans="1:110" x14ac:dyDescent="0.25">
      <c r="A474" s="109" t="s">
        <v>1227</v>
      </c>
      <c r="B474">
        <v>473</v>
      </c>
      <c r="C474" s="109" t="s">
        <v>53</v>
      </c>
      <c r="D474" s="109" t="s">
        <v>768</v>
      </c>
      <c r="E474" s="94">
        <v>44866</v>
      </c>
      <c r="F474" s="174">
        <v>0.77628472222222222</v>
      </c>
      <c r="G474">
        <v>2</v>
      </c>
      <c r="H474" s="109" t="s">
        <v>769</v>
      </c>
      <c r="I474"/>
      <c r="M474">
        <v>15</v>
      </c>
      <c r="N474" t="str">
        <v>ENGINEERING</v>
      </c>
      <c r="O474" t="str">
        <v>ADEGAIYE ADEBAYO D. (EN</v>
      </c>
      <c r="P474" s="31">
        <v>44877</v>
      </c>
      <c r="Q474" s="40">
        <v>1.8599537037037036E-2</v>
      </c>
      <c r="AR474">
        <v>214</v>
      </c>
      <c r="AS474" t="str">
        <v>OPERATIONS</v>
      </c>
      <c r="AT474" t="str">
        <v>CHUKWUNEKE CHIEMERE</v>
      </c>
      <c r="AU474" s="31">
        <v>44868</v>
      </c>
      <c r="AV474" s="40">
        <v>0.3034027777777778</v>
      </c>
      <c r="BW474">
        <v>423</v>
      </c>
      <c r="BX474" t="str">
        <v>ENGINEERING</v>
      </c>
      <c r="BY474" t="str">
        <v>SAMPSON OBINNA (ENGR)</v>
      </c>
      <c r="BZ474" s="31">
        <v>44868</v>
      </c>
      <c r="CA474" s="40">
        <v>0.51504629629629628</v>
      </c>
      <c r="DB474">
        <v>687</v>
      </c>
      <c r="DC474" t="str">
        <v>MICURA</v>
      </c>
      <c r="DD474" t="str">
        <v>AGBATA PAUL DAVID (MIC)</v>
      </c>
      <c r="DE474" s="31">
        <v>44868</v>
      </c>
      <c r="DF474" s="40">
        <v>0.79541666666666666</v>
      </c>
    </row>
    <row r="475" spans="1:110" x14ac:dyDescent="0.25">
      <c r="A475" s="109" t="s">
        <v>1227</v>
      </c>
      <c r="B475">
        <v>474</v>
      </c>
      <c r="C475" s="109" t="s">
        <v>53</v>
      </c>
      <c r="D475" s="109" t="s">
        <v>1569</v>
      </c>
      <c r="E475" s="94">
        <v>44866</v>
      </c>
      <c r="F475" s="174">
        <v>0.77634259259259264</v>
      </c>
      <c r="G475">
        <v>2</v>
      </c>
      <c r="H475" s="109" t="s">
        <v>1570</v>
      </c>
      <c r="I475">
        <v>2713872</v>
      </c>
      <c r="M475">
        <v>16</v>
      </c>
      <c r="N475" t="str">
        <v>OPERATIONS</v>
      </c>
      <c r="O475" t="str">
        <v>OMOVIRO ANDREW (MIC)</v>
      </c>
      <c r="P475" s="31">
        <v>44877</v>
      </c>
      <c r="Q475" s="40">
        <v>2.0590277777777777E-2</v>
      </c>
      <c r="AR475">
        <v>215</v>
      </c>
      <c r="AS475" t="str">
        <v>MICURA</v>
      </c>
      <c r="AT475" t="str">
        <v>AKINFENWA OLUWAYEMI (MI</v>
      </c>
      <c r="AU475" s="31">
        <v>44868</v>
      </c>
      <c r="AV475" s="40">
        <v>0.30349537037037039</v>
      </c>
      <c r="BW475">
        <v>424</v>
      </c>
      <c r="BX475" t="str">
        <v>ENGINEERING</v>
      </c>
      <c r="BY475" t="str">
        <v>ADU OLUGBENGA (ENGR)</v>
      </c>
      <c r="BZ475" s="31">
        <v>44868</v>
      </c>
      <c r="CA475" s="40">
        <v>0.51512731481481477</v>
      </c>
      <c r="DB475">
        <v>688</v>
      </c>
      <c r="DC475" t="str">
        <v>CONTRACTOR</v>
      </c>
      <c r="DD475" t="str">
        <v>MONDAY AGHEDO (EMERAL</v>
      </c>
      <c r="DE475" s="31">
        <v>44868</v>
      </c>
      <c r="DF475" s="40">
        <v>0.79565972222222225</v>
      </c>
    </row>
    <row r="476" spans="1:110" x14ac:dyDescent="0.25">
      <c r="A476" s="109" t="s">
        <v>1227</v>
      </c>
      <c r="B476">
        <v>475</v>
      </c>
      <c r="C476" s="109" t="s">
        <v>53</v>
      </c>
      <c r="D476" s="109" t="s">
        <v>787</v>
      </c>
      <c r="E476" s="94">
        <v>44866</v>
      </c>
      <c r="F476" s="174">
        <v>0.77650462962962963</v>
      </c>
      <c r="G476">
        <v>2</v>
      </c>
      <c r="H476" s="109" t="s">
        <v>788</v>
      </c>
      <c r="I476">
        <v>5439690</v>
      </c>
      <c r="M476">
        <v>17</v>
      </c>
      <c r="N476" t="str">
        <v>OPERATIONS</v>
      </c>
      <c r="O476" t="str">
        <v>RAPHEAL OKORO (OPS)</v>
      </c>
      <c r="P476" s="31">
        <v>44877</v>
      </c>
      <c r="Q476" s="40">
        <v>2.1956018518518517E-2</v>
      </c>
      <c r="AR476">
        <v>216</v>
      </c>
      <c r="AS476" t="str">
        <v>OPERATIONS</v>
      </c>
      <c r="AT476" t="str">
        <v>GBADAMOSI JIMOH (OPS)</v>
      </c>
      <c r="AU476" s="31">
        <v>44868</v>
      </c>
      <c r="AV476" s="40">
        <v>0.3037037037037037</v>
      </c>
      <c r="BW476">
        <v>425</v>
      </c>
      <c r="BX476" t="str">
        <v>OPERATIONS</v>
      </c>
      <c r="BY476" t="str">
        <v>AIBUEKU NICHOLAS (OPS)</v>
      </c>
      <c r="BZ476" s="31">
        <v>44868</v>
      </c>
      <c r="CA476" s="40">
        <v>0.51518518518518519</v>
      </c>
      <c r="DB476">
        <v>689</v>
      </c>
      <c r="DC476" t="str">
        <v>MICURA</v>
      </c>
      <c r="DD476" t="str">
        <v>EZIUKWU GERALD (MIC)</v>
      </c>
      <c r="DE476" s="31">
        <v>44868</v>
      </c>
      <c r="DF476" s="40">
        <v>0.79578703703703701</v>
      </c>
    </row>
    <row r="477" spans="1:110" x14ac:dyDescent="0.25">
      <c r="A477" s="109" t="s">
        <v>1227</v>
      </c>
      <c r="B477">
        <v>476</v>
      </c>
      <c r="C477" s="109" t="s">
        <v>53</v>
      </c>
      <c r="D477" s="109" t="s">
        <v>584</v>
      </c>
      <c r="E477" s="94">
        <v>44866</v>
      </c>
      <c r="F477" s="174">
        <v>0.77658564814814812</v>
      </c>
      <c r="G477">
        <v>2</v>
      </c>
      <c r="H477" s="109" t="s">
        <v>585</v>
      </c>
      <c r="I477"/>
      <c r="M477">
        <v>18</v>
      </c>
      <c r="N477" t="str">
        <v>OPERATIONS</v>
      </c>
      <c r="O477" t="str">
        <v>IGBINOBA FREDERICK. (OP</v>
      </c>
      <c r="P477" s="31">
        <v>44877</v>
      </c>
      <c r="Q477" s="40">
        <v>2.7719907407407408E-2</v>
      </c>
      <c r="AR477">
        <v>217</v>
      </c>
      <c r="AS477" t="str">
        <v>OPERATIONS</v>
      </c>
      <c r="AT477" t="str">
        <v>CHRISTOPHER ONYEFULUCHI</v>
      </c>
      <c r="AU477" s="31">
        <v>44868</v>
      </c>
      <c r="AV477" s="40">
        <v>0.30377314814814815</v>
      </c>
      <c r="BW477">
        <v>426</v>
      </c>
      <c r="BX477" t="str">
        <v>OPERATIONS</v>
      </c>
      <c r="BY477" t="str">
        <v>DAVID ELEGBEDE (OPS)</v>
      </c>
      <c r="BZ477" s="31">
        <v>44868</v>
      </c>
      <c r="CA477" s="40">
        <v>0.51526620370370368</v>
      </c>
      <c r="DB477">
        <v>690</v>
      </c>
      <c r="DC477" t="str">
        <v>MICURA</v>
      </c>
      <c r="DD477" t="str">
        <v>CHRISTOPHER AFAM (MIC)</v>
      </c>
      <c r="DE477" s="31">
        <v>44868</v>
      </c>
      <c r="DF477" s="40">
        <v>0.79614583333333333</v>
      </c>
    </row>
    <row r="478" spans="1:110" x14ac:dyDescent="0.25">
      <c r="A478" s="109" t="s">
        <v>1227</v>
      </c>
      <c r="B478">
        <v>477</v>
      </c>
      <c r="C478" s="109" t="s">
        <v>53</v>
      </c>
      <c r="D478" s="109" t="s">
        <v>656</v>
      </c>
      <c r="E478" s="94">
        <v>44866</v>
      </c>
      <c r="F478" s="174">
        <v>0.77664351851851854</v>
      </c>
      <c r="G478">
        <v>2</v>
      </c>
      <c r="H478" s="109" t="s">
        <v>657</v>
      </c>
      <c r="I478"/>
      <c r="M478">
        <v>19</v>
      </c>
      <c r="N478" t="str">
        <v>OPERATIONS</v>
      </c>
      <c r="O478" t="str">
        <v>THANKGOD OMOROHWOVO (OP</v>
      </c>
      <c r="P478" s="31">
        <v>44877</v>
      </c>
      <c r="Q478" s="40">
        <v>2.9733796296296296E-2</v>
      </c>
      <c r="AR478">
        <v>218</v>
      </c>
      <c r="AS478" t="str">
        <v>MICURA</v>
      </c>
      <c r="AT478" t="str">
        <v>VINCENT AGEBE (MIC)</v>
      </c>
      <c r="AU478" s="31">
        <v>44868</v>
      </c>
      <c r="AV478" s="40">
        <v>0.30386574074074074</v>
      </c>
      <c r="BW478">
        <v>427</v>
      </c>
      <c r="BX478" t="str">
        <v>OPERATIONS</v>
      </c>
      <c r="BY478" t="str">
        <v>FREDRICK ODIRIN (OPS)</v>
      </c>
      <c r="BZ478" s="31">
        <v>44868</v>
      </c>
      <c r="CA478" s="40">
        <v>0.51539351851851856</v>
      </c>
      <c r="DB478">
        <v>691</v>
      </c>
      <c r="DC478" t="str">
        <v>CONTRACTOR</v>
      </c>
      <c r="DD478" t="str">
        <v>OGUNDELE OLAYINKA (MEDBU</v>
      </c>
      <c r="DE478" s="31">
        <v>44868</v>
      </c>
      <c r="DF478" s="40">
        <v>0.79640046296296296</v>
      </c>
    </row>
    <row r="479" spans="1:110" x14ac:dyDescent="0.25">
      <c r="A479" s="109" t="s">
        <v>1227</v>
      </c>
      <c r="B479">
        <v>478</v>
      </c>
      <c r="C479" s="109" t="s">
        <v>52</v>
      </c>
      <c r="D479" s="109" t="s">
        <v>674</v>
      </c>
      <c r="E479" s="94">
        <v>44866</v>
      </c>
      <c r="F479" s="174">
        <v>0.77755787037037039</v>
      </c>
      <c r="G479">
        <v>2</v>
      </c>
      <c r="H479" s="109" t="s">
        <v>675</v>
      </c>
      <c r="I479">
        <v>6699470</v>
      </c>
      <c r="M479">
        <v>20</v>
      </c>
      <c r="N479" t="str">
        <v>MICURA</v>
      </c>
      <c r="O479" t="str">
        <v>EKWERE PATRICK (MIC)</v>
      </c>
      <c r="P479" s="31">
        <v>44877</v>
      </c>
      <c r="Q479" s="40">
        <v>3.4456018518518518E-2</v>
      </c>
      <c r="AR479">
        <v>219</v>
      </c>
      <c r="AS479" t="str">
        <v>MICURA</v>
      </c>
      <c r="AT479" t="str">
        <v>SAMUEL AKINMOLAYAN (MIC</v>
      </c>
      <c r="AU479" s="31">
        <v>44868</v>
      </c>
      <c r="AV479" s="40">
        <v>0.30462962962962964</v>
      </c>
      <c r="BW479">
        <v>428</v>
      </c>
      <c r="BX479" t="str">
        <v>MICURA</v>
      </c>
      <c r="BY479" t="str">
        <v>OLUMADE OYEDE (MIC)</v>
      </c>
      <c r="BZ479" s="31">
        <v>44868</v>
      </c>
      <c r="CA479" s="40">
        <v>0.51546296296296301</v>
      </c>
      <c r="DB479">
        <v>692</v>
      </c>
      <c r="DC479" t="str">
        <v>MICURA</v>
      </c>
      <c r="DD479" t="str">
        <v>CHINAKWA EZE (MIC)</v>
      </c>
      <c r="DE479" s="31">
        <v>44868</v>
      </c>
      <c r="DF479" s="40">
        <v>0.79686342592592596</v>
      </c>
    </row>
    <row r="480" spans="1:110" x14ac:dyDescent="0.25">
      <c r="A480" s="109" t="s">
        <v>1227</v>
      </c>
      <c r="B480">
        <v>479</v>
      </c>
      <c r="C480" s="109" t="s">
        <v>52</v>
      </c>
      <c r="D480" s="109" t="s">
        <v>1320</v>
      </c>
      <c r="E480" s="94">
        <v>44866</v>
      </c>
      <c r="F480" s="174">
        <v>0.77793981481481478</v>
      </c>
      <c r="G480">
        <v>2</v>
      </c>
      <c r="H480" s="109" t="s">
        <v>1321</v>
      </c>
      <c r="I480">
        <v>5364542</v>
      </c>
      <c r="M480">
        <v>21</v>
      </c>
      <c r="N480" t="str">
        <v>ENGINEERING</v>
      </c>
      <c r="O480" t="str">
        <v>IGHALO .O. GABRIEL (ENG</v>
      </c>
      <c r="P480" s="31">
        <v>44877</v>
      </c>
      <c r="Q480" s="40">
        <v>3.5798611111111114E-2</v>
      </c>
      <c r="AR480">
        <v>220</v>
      </c>
      <c r="AS480" t="str">
        <v>MICURA</v>
      </c>
      <c r="AT480" t="str">
        <v>UKA FREDRICK U.(MIC)</v>
      </c>
      <c r="AU480" s="31">
        <v>44868</v>
      </c>
      <c r="AV480" s="40">
        <v>0.30469907407407409</v>
      </c>
      <c r="BW480">
        <v>429</v>
      </c>
      <c r="BX480" t="str">
        <v>MICURA</v>
      </c>
      <c r="BY480" t="str">
        <v>EDOWMONYI PRINCE E.(MIC)</v>
      </c>
      <c r="BZ480" s="31">
        <v>44868</v>
      </c>
      <c r="CA480" s="40">
        <v>0.51553240740740736</v>
      </c>
      <c r="DB480">
        <v>693</v>
      </c>
      <c r="DC480" t="str">
        <v>ENGINEERING</v>
      </c>
      <c r="DD480" t="str">
        <v>NZEREM IKECHUKWU</v>
      </c>
      <c r="DE480" s="31">
        <v>44868</v>
      </c>
      <c r="DF480" s="40">
        <v>0.79711805555555559</v>
      </c>
    </row>
    <row r="481" spans="1:110" x14ac:dyDescent="0.25">
      <c r="A481" s="109" t="s">
        <v>1227</v>
      </c>
      <c r="B481">
        <v>480</v>
      </c>
      <c r="C481" s="109" t="s">
        <v>53</v>
      </c>
      <c r="D481" s="109" t="s">
        <v>432</v>
      </c>
      <c r="E481" s="94">
        <v>44866</v>
      </c>
      <c r="F481" s="174">
        <v>0.77824074074074079</v>
      </c>
      <c r="G481">
        <v>2</v>
      </c>
      <c r="H481" s="109" t="s">
        <v>433</v>
      </c>
      <c r="I481">
        <v>14959937</v>
      </c>
      <c r="M481">
        <v>22</v>
      </c>
      <c r="N481" t="str">
        <v>OPERATIONS</v>
      </c>
      <c r="O481" t="str">
        <v>CHRISTOPHER ONYEFULUCHI</v>
      </c>
      <c r="P481" s="31">
        <v>44877</v>
      </c>
      <c r="Q481" s="40">
        <v>4.5624999999999999E-2</v>
      </c>
      <c r="AR481">
        <v>221</v>
      </c>
      <c r="AS481" t="str">
        <v>ENGINEERING</v>
      </c>
      <c r="AT481" t="str">
        <v>GODDY NGBONYEBI (ENGR)</v>
      </c>
      <c r="AU481" s="31">
        <v>44868</v>
      </c>
      <c r="AV481" s="40">
        <v>0.30512731481481481</v>
      </c>
      <c r="BW481">
        <v>430</v>
      </c>
      <c r="BX481" t="str">
        <v>ENGINEERING</v>
      </c>
      <c r="BY481" t="str">
        <v>OGHALI CHRISTAIN (ENGR)</v>
      </c>
      <c r="BZ481" s="31">
        <v>44868</v>
      </c>
      <c r="CA481" s="40">
        <v>0.51696759259259262</v>
      </c>
      <c r="DB481">
        <v>694</v>
      </c>
      <c r="DC481" t="str">
        <v>OPERATIONS</v>
      </c>
      <c r="DD481" t="str">
        <v>OGBEIFUN KENNEDY (OPS)</v>
      </c>
      <c r="DE481" s="31">
        <v>44868</v>
      </c>
      <c r="DF481" s="40">
        <v>0.79715277777777782</v>
      </c>
    </row>
    <row r="482" spans="1:110" x14ac:dyDescent="0.25">
      <c r="A482" s="109" t="s">
        <v>1227</v>
      </c>
      <c r="B482">
        <v>481</v>
      </c>
      <c r="C482" s="109" t="s">
        <v>53</v>
      </c>
      <c r="D482" s="109" t="s">
        <v>764</v>
      </c>
      <c r="E482" s="94">
        <v>44866</v>
      </c>
      <c r="F482" s="174">
        <v>0.77837962962962959</v>
      </c>
      <c r="G482">
        <v>2</v>
      </c>
      <c r="H482" s="109" t="s">
        <v>765</v>
      </c>
      <c r="I482">
        <v>5469942</v>
      </c>
      <c r="M482">
        <v>23</v>
      </c>
      <c r="N482" t="str">
        <v>ENGINEERING</v>
      </c>
      <c r="O482" t="str">
        <v>BAMFMORE ABIOLE (ENG)</v>
      </c>
      <c r="P482" s="31">
        <v>44877</v>
      </c>
      <c r="Q482" s="40">
        <v>4.8888888888888891E-2</v>
      </c>
      <c r="AR482">
        <v>222</v>
      </c>
      <c r="AS482" t="str">
        <v>OPERATIONS</v>
      </c>
      <c r="AT482" t="str">
        <v>USMAN MUKTARI (OPS)</v>
      </c>
      <c r="AU482" s="31">
        <v>44868</v>
      </c>
      <c r="AV482" s="40">
        <v>0.30519675925925926</v>
      </c>
      <c r="BW482">
        <v>431</v>
      </c>
      <c r="BX482" t="str">
        <v>CONTRACTOR</v>
      </c>
      <c r="BY482" t="str">
        <v>IMEH ANTHONY (FLEET)</v>
      </c>
      <c r="BZ482" s="31">
        <v>44868</v>
      </c>
      <c r="CA482" s="40">
        <v>0.51702546296296292</v>
      </c>
      <c r="DB482">
        <v>695</v>
      </c>
      <c r="DC482" t="str">
        <v>OPERATIONS</v>
      </c>
      <c r="DD482" t="str">
        <v>UDENWA FELIX (OPS)</v>
      </c>
      <c r="DE482" s="31">
        <v>44868</v>
      </c>
      <c r="DF482" s="40">
        <v>0.79718750000000005</v>
      </c>
    </row>
    <row r="483" spans="1:110" x14ac:dyDescent="0.25">
      <c r="A483" s="109" t="s">
        <v>1227</v>
      </c>
      <c r="B483">
        <v>482</v>
      </c>
      <c r="C483" s="109" t="s">
        <v>53</v>
      </c>
      <c r="D483" s="109" t="s">
        <v>384</v>
      </c>
      <c r="E483" s="94">
        <v>44866</v>
      </c>
      <c r="F483" s="174">
        <v>0.77883101851851855</v>
      </c>
      <c r="G483">
        <v>2</v>
      </c>
      <c r="H483" s="109" t="s">
        <v>385</v>
      </c>
      <c r="I483"/>
      <c r="M483">
        <v>24</v>
      </c>
      <c r="N483" t="str">
        <v>ENGINEERING</v>
      </c>
      <c r="O483" t="str">
        <v>OGBONNA ONYEANWUSI (ENG</v>
      </c>
      <c r="P483" s="31">
        <v>44877</v>
      </c>
      <c r="Q483" s="40">
        <v>4.8958333333333333E-2</v>
      </c>
      <c r="AR483">
        <v>223</v>
      </c>
      <c r="AS483" t="str">
        <v>ENGINEERING</v>
      </c>
      <c r="AT483" t="str">
        <v>SAHEED OLAWALE (ENGR)</v>
      </c>
      <c r="AU483" s="31">
        <v>44868</v>
      </c>
      <c r="AV483" s="40">
        <v>0.30531249999999999</v>
      </c>
      <c r="BW483">
        <v>432</v>
      </c>
      <c r="BX483" t="str">
        <v>CONTRACTOR</v>
      </c>
      <c r="BY483" t="str">
        <v>JOME GODDEY O.(FLT)</v>
      </c>
      <c r="BZ483" s="31">
        <v>44868</v>
      </c>
      <c r="CA483" s="40">
        <v>0.51709490740740738</v>
      </c>
      <c r="DB483">
        <v>696</v>
      </c>
      <c r="DC483" t="str">
        <v>OPERATIONS</v>
      </c>
      <c r="DD483" t="str">
        <v>OKONJI ONYINYE (OPER)</v>
      </c>
      <c r="DE483" s="31">
        <v>44868</v>
      </c>
      <c r="DF483" s="40">
        <v>0.79722222222222228</v>
      </c>
    </row>
    <row r="484" spans="1:110" x14ac:dyDescent="0.25">
      <c r="A484" s="109" t="s">
        <v>1227</v>
      </c>
      <c r="B484">
        <v>483</v>
      </c>
      <c r="C484" s="109" t="s">
        <v>53</v>
      </c>
      <c r="D484" s="109" t="s">
        <v>1061</v>
      </c>
      <c r="E484" s="94">
        <v>44866</v>
      </c>
      <c r="F484" s="174">
        <v>0.78156250000000005</v>
      </c>
      <c r="G484">
        <v>2</v>
      </c>
      <c r="H484" s="109" t="s">
        <v>1062</v>
      </c>
      <c r="I484"/>
      <c r="M484">
        <v>25</v>
      </c>
      <c r="N484" t="str">
        <v>ENGINEERING</v>
      </c>
      <c r="O484" t="str">
        <v>OLAYINKA EBENEZER A.</v>
      </c>
      <c r="P484" s="31">
        <v>44877</v>
      </c>
      <c r="Q484" s="40">
        <v>4.9027777777777781E-2</v>
      </c>
      <c r="AR484">
        <v>224</v>
      </c>
      <c r="AS484" t="str">
        <v>ENGINEERING</v>
      </c>
      <c r="AT484" t="str">
        <v>MORUF AMIDU (ENGR)</v>
      </c>
      <c r="AU484" s="31">
        <v>44868</v>
      </c>
      <c r="AV484" s="40">
        <v>0.30538194444444444</v>
      </c>
      <c r="BW484">
        <v>433</v>
      </c>
      <c r="BX484" t="str">
        <v>CONTRACTOR</v>
      </c>
      <c r="BY484" t="str">
        <v>AKINTOYE LATEEF (FLEET)</v>
      </c>
      <c r="BZ484" s="31">
        <v>44868</v>
      </c>
      <c r="CA484" s="40">
        <v>0.51716435185185183</v>
      </c>
      <c r="DB484">
        <v>697</v>
      </c>
      <c r="DC484" t="str">
        <v>MICURA</v>
      </c>
      <c r="DD484" t="str">
        <v>IFEANYI OKAFOR (MIC)</v>
      </c>
      <c r="DE484" s="31">
        <v>44868</v>
      </c>
      <c r="DF484" s="40">
        <v>0.79734953703703704</v>
      </c>
    </row>
    <row r="485" spans="1:110" x14ac:dyDescent="0.25">
      <c r="A485" s="109" t="s">
        <v>1227</v>
      </c>
      <c r="B485">
        <v>484</v>
      </c>
      <c r="C485" s="109" t="s">
        <v>53</v>
      </c>
      <c r="D485" s="109" t="s">
        <v>1151</v>
      </c>
      <c r="E485" s="94">
        <v>44866</v>
      </c>
      <c r="F485" s="174">
        <v>0.78172453703703704</v>
      </c>
      <c r="G485">
        <v>2</v>
      </c>
      <c r="H485" s="109" t="s">
        <v>1152</v>
      </c>
      <c r="I485"/>
      <c r="M485">
        <v>26</v>
      </c>
      <c r="N485" t="str">
        <v>ENGINEERING</v>
      </c>
      <c r="O485" t="str">
        <v>MUSTAPHA ADEBAYO (ENGR)</v>
      </c>
      <c r="P485" s="31">
        <v>44877</v>
      </c>
      <c r="Q485" s="40">
        <v>4.9097222222222223E-2</v>
      </c>
      <c r="AR485">
        <v>225</v>
      </c>
      <c r="AS485" t="str">
        <v>MICURA</v>
      </c>
      <c r="AT485" t="str">
        <v>GECHA VICTOR T. (MIC)</v>
      </c>
      <c r="AU485" s="31">
        <v>44868</v>
      </c>
      <c r="AV485" s="40">
        <v>0.30546296296296294</v>
      </c>
      <c r="BW485">
        <v>434</v>
      </c>
      <c r="BX485" t="str">
        <v>CONTRACTOR</v>
      </c>
      <c r="BY485" t="str">
        <v>AZEEZ RASAQ O.(FLT)</v>
      </c>
      <c r="BZ485" s="31">
        <v>44868</v>
      </c>
      <c r="CA485" s="40">
        <v>0.51722222222222225</v>
      </c>
      <c r="DB485">
        <v>698</v>
      </c>
      <c r="DC485" t="str">
        <v>MICURA</v>
      </c>
      <c r="DD485" t="str">
        <v>ESHIGBE IRIKEFE TONY(MI</v>
      </c>
      <c r="DE485" s="31">
        <v>44868</v>
      </c>
      <c r="DF485" s="40">
        <v>0.7973958333333333</v>
      </c>
    </row>
    <row r="486" spans="1:110" x14ac:dyDescent="0.25">
      <c r="A486" s="109" t="s">
        <v>1227</v>
      </c>
      <c r="B486">
        <v>485</v>
      </c>
      <c r="C486" s="109" t="s">
        <v>54</v>
      </c>
      <c r="D486" s="109" t="s">
        <v>382</v>
      </c>
      <c r="E486" s="94">
        <v>44866</v>
      </c>
      <c r="F486" s="174">
        <v>0.78408564814814818</v>
      </c>
      <c r="G486">
        <v>2</v>
      </c>
      <c r="H486" s="109" t="s">
        <v>383</v>
      </c>
      <c r="I486">
        <v>5475615</v>
      </c>
      <c r="M486">
        <v>27</v>
      </c>
      <c r="N486" t="str">
        <v>MICURA</v>
      </c>
      <c r="O486" t="str">
        <v>BAMGBOSE SEGUN M. (MIC)</v>
      </c>
      <c r="P486" s="31">
        <v>44877</v>
      </c>
      <c r="Q486" s="40">
        <v>4.925925925925926E-2</v>
      </c>
      <c r="AR486">
        <v>226</v>
      </c>
      <c r="AS486" t="str">
        <v>ENGINEERING</v>
      </c>
      <c r="AT486" t="str">
        <v>FALE AHMED (ENGR)</v>
      </c>
      <c r="AU486" s="31">
        <v>44868</v>
      </c>
      <c r="AV486" s="40">
        <v>0.30574074074074076</v>
      </c>
      <c r="BW486">
        <v>435</v>
      </c>
      <c r="BX486" t="str">
        <v>CONTRACTOR</v>
      </c>
      <c r="BY486" t="str">
        <v>AYENUYO ABIODUN (TOTAL)</v>
      </c>
      <c r="BZ486" s="31">
        <v>44868</v>
      </c>
      <c r="CA486" s="40">
        <v>0.51729166666666671</v>
      </c>
      <c r="DB486">
        <v>699</v>
      </c>
      <c r="DC486" t="str">
        <v>OPERATIONS</v>
      </c>
      <c r="DD486" t="str">
        <v>OLOYEDE NURUDEEN A. (OP</v>
      </c>
      <c r="DE486" s="31">
        <v>44868</v>
      </c>
      <c r="DF486" s="40">
        <v>0.79806712962962967</v>
      </c>
    </row>
    <row r="487" spans="1:110" x14ac:dyDescent="0.25">
      <c r="A487" s="109" t="s">
        <v>1227</v>
      </c>
      <c r="B487">
        <v>486</v>
      </c>
      <c r="C487" s="109" t="s">
        <v>53</v>
      </c>
      <c r="D487" s="109" t="s">
        <v>394</v>
      </c>
      <c r="E487" s="94">
        <v>44866</v>
      </c>
      <c r="F487" s="174">
        <v>0.78425925925925921</v>
      </c>
      <c r="G487">
        <v>2</v>
      </c>
      <c r="H487" s="109" t="s">
        <v>395</v>
      </c>
      <c r="I487">
        <v>3621592</v>
      </c>
      <c r="M487">
        <v>28</v>
      </c>
      <c r="N487" t="str">
        <v>OPERATIONS</v>
      </c>
      <c r="O487" t="str">
        <v>FATOKUN BAMIDELE (OPS)</v>
      </c>
      <c r="P487" s="31">
        <v>44877</v>
      </c>
      <c r="Q487" s="40">
        <v>5.0057870370370371E-2</v>
      </c>
      <c r="AR487">
        <v>227</v>
      </c>
      <c r="AS487" t="str">
        <v>MICURA</v>
      </c>
      <c r="AT487" t="str">
        <v>JOHN OJOBO  S.(MIC)</v>
      </c>
      <c r="AU487" s="31">
        <v>44868</v>
      </c>
      <c r="AV487" s="40">
        <v>0.30581018518518521</v>
      </c>
      <c r="BW487">
        <v>436</v>
      </c>
      <c r="BX487" t="str">
        <v>ENGINEERING</v>
      </c>
      <c r="BY487" t="str">
        <v>QUADRI OLAWALE (ENGR)</v>
      </c>
      <c r="BZ487" s="31">
        <v>44868</v>
      </c>
      <c r="CA487" s="40">
        <v>0.51734953703703701</v>
      </c>
      <c r="DB487">
        <v>700</v>
      </c>
      <c r="DC487" t="str">
        <v>MICURA</v>
      </c>
      <c r="DD487" t="str">
        <v>IBRAHIM ALABI (MIC)</v>
      </c>
      <c r="DE487" s="31">
        <v>44868</v>
      </c>
      <c r="DF487" s="40">
        <v>0.7981018518518519</v>
      </c>
    </row>
    <row r="488" spans="1:110" x14ac:dyDescent="0.25">
      <c r="A488" s="109" t="s">
        <v>1227</v>
      </c>
      <c r="B488">
        <v>487</v>
      </c>
      <c r="C488" s="109" t="s">
        <v>54</v>
      </c>
      <c r="D488" s="109" t="s">
        <v>286</v>
      </c>
      <c r="E488" s="94">
        <v>44866</v>
      </c>
      <c r="F488" s="174">
        <v>0.78469907407407402</v>
      </c>
      <c r="G488">
        <v>2</v>
      </c>
      <c r="H488" s="109" t="s">
        <v>287</v>
      </c>
      <c r="I488">
        <v>6719163</v>
      </c>
      <c r="M488">
        <v>29</v>
      </c>
      <c r="N488" t="str">
        <v>OPERATIONS</v>
      </c>
      <c r="O488" t="str">
        <v>ADEYEMO TOHEEB</v>
      </c>
      <c r="P488" s="31">
        <v>44877</v>
      </c>
      <c r="Q488" s="40">
        <v>5.3715277777777778E-2</v>
      </c>
      <c r="AR488">
        <v>228</v>
      </c>
      <c r="AS488" t="str">
        <v>ENGINEERING</v>
      </c>
      <c r="AT488" t="str">
        <v>EZEKIEL EMIUKE (ENGR)</v>
      </c>
      <c r="AU488" s="31">
        <v>44868</v>
      </c>
      <c r="AV488" s="40">
        <v>0.30587962962962961</v>
      </c>
      <c r="BW488">
        <v>437</v>
      </c>
      <c r="BX488" t="str">
        <v>ENGINEERING</v>
      </c>
      <c r="BY488" t="str">
        <v>ETONG OKON BERNARD</v>
      </c>
      <c r="BZ488" s="31">
        <v>44868</v>
      </c>
      <c r="CA488" s="40">
        <v>0.51795138888888892</v>
      </c>
      <c r="DB488">
        <v>701</v>
      </c>
      <c r="DC488" t="str">
        <v>MICURA</v>
      </c>
      <c r="DD488" t="str">
        <v>OLANREWAJU OPEYEMI (</v>
      </c>
      <c r="DE488" s="31">
        <v>44868</v>
      </c>
      <c r="DF488" s="40">
        <v>0.79814814814814816</v>
      </c>
    </row>
    <row r="489" spans="1:110" x14ac:dyDescent="0.25">
      <c r="A489" s="109" t="s">
        <v>1227</v>
      </c>
      <c r="B489">
        <v>488</v>
      </c>
      <c r="C489" s="109" t="s">
        <v>52</v>
      </c>
      <c r="D489" s="109" t="s">
        <v>520</v>
      </c>
      <c r="E489" s="94">
        <v>44866</v>
      </c>
      <c r="F489" s="174">
        <v>0.78733796296296299</v>
      </c>
      <c r="G489">
        <v>2</v>
      </c>
      <c r="H489" s="109" t="s">
        <v>521</v>
      </c>
      <c r="I489">
        <v>5371303</v>
      </c>
      <c r="M489">
        <v>30</v>
      </c>
      <c r="N489" t="str">
        <v>OPERATIONS</v>
      </c>
      <c r="O489" t="str">
        <v>JUDE O. STANLEY (OPS)</v>
      </c>
      <c r="P489" s="31">
        <v>44877</v>
      </c>
      <c r="Q489" s="40">
        <v>5.6562500000000002E-2</v>
      </c>
      <c r="AR489">
        <v>229</v>
      </c>
      <c r="AS489" t="str">
        <v>OPERATIONS</v>
      </c>
      <c r="AT489" t="str">
        <v>ADESANOYE ABAYOMI (OPS)</v>
      </c>
      <c r="AU489" s="31">
        <v>44868</v>
      </c>
      <c r="AV489" s="40">
        <v>0.30600694444444443</v>
      </c>
      <c r="BW489">
        <v>438</v>
      </c>
      <c r="BX489" t="str">
        <v>ENGINEERING</v>
      </c>
      <c r="BY489" t="str">
        <v>YOUNG EMMANUEL )DRV)</v>
      </c>
      <c r="BZ489" s="31">
        <v>44868</v>
      </c>
      <c r="CA489" s="40">
        <v>0.52334490740740736</v>
      </c>
      <c r="DB489">
        <v>702</v>
      </c>
      <c r="DC489" t="str">
        <v>OPERATIONS</v>
      </c>
      <c r="DD489" t="str">
        <v>BAKARE ADEKUNLE (OPS)</v>
      </c>
      <c r="DE489" s="31">
        <v>44868</v>
      </c>
      <c r="DF489" s="40">
        <v>0.79847222222222225</v>
      </c>
    </row>
    <row r="490" spans="1:110" x14ac:dyDescent="0.25">
      <c r="A490" s="109" t="s">
        <v>1227</v>
      </c>
      <c r="B490">
        <v>489</v>
      </c>
      <c r="C490" s="109" t="s">
        <v>54</v>
      </c>
      <c r="D490" s="109" t="s">
        <v>1571</v>
      </c>
      <c r="E490" s="94">
        <v>44866</v>
      </c>
      <c r="F490" s="174">
        <v>0.78791666666666671</v>
      </c>
      <c r="G490">
        <v>2</v>
      </c>
      <c r="H490" s="109" t="s">
        <v>1572</v>
      </c>
      <c r="I490"/>
      <c r="M490">
        <v>31</v>
      </c>
      <c r="N490" t="str">
        <v>MICURA</v>
      </c>
      <c r="O490" t="str">
        <v>OKORO IKENNA (MIC)</v>
      </c>
      <c r="P490" s="31">
        <v>44877</v>
      </c>
      <c r="Q490" s="40">
        <v>5.6689814814814818E-2</v>
      </c>
      <c r="AR490">
        <v>230</v>
      </c>
      <c r="AS490" t="str">
        <v>OPERATIONS</v>
      </c>
      <c r="AT490" t="str">
        <v>ABEJIDE MUSTAPHA A. (OP</v>
      </c>
      <c r="AU490" s="31">
        <v>44868</v>
      </c>
      <c r="AV490" s="40">
        <v>0.30607638888888888</v>
      </c>
      <c r="BW490">
        <v>439</v>
      </c>
      <c r="BX490" t="str">
        <v>ENGINEERING</v>
      </c>
      <c r="BY490" t="str">
        <v>CHARLES BENJAMIN (MIC)</v>
      </c>
      <c r="BZ490" s="31">
        <v>44868</v>
      </c>
      <c r="CA490" s="40">
        <v>0.52339120370370373</v>
      </c>
      <c r="DB490">
        <v>703</v>
      </c>
      <c r="DC490" t="str">
        <v>MICURA</v>
      </c>
      <c r="DD490" t="str">
        <v>SHOBALOJU OLADELE  (MIC)</v>
      </c>
      <c r="DE490" s="31">
        <v>44868</v>
      </c>
      <c r="DF490" s="40">
        <v>0.79850694444444448</v>
      </c>
    </row>
    <row r="491" spans="1:110" x14ac:dyDescent="0.25">
      <c r="A491" s="109" t="s">
        <v>1227</v>
      </c>
      <c r="B491">
        <v>490</v>
      </c>
      <c r="C491" s="109" t="s">
        <v>53</v>
      </c>
      <c r="D491" s="109" t="s">
        <v>807</v>
      </c>
      <c r="E491" s="94">
        <v>44866</v>
      </c>
      <c r="F491" s="174">
        <v>0.78872685185185187</v>
      </c>
      <c r="G491">
        <v>2</v>
      </c>
      <c r="H491" s="109" t="s">
        <v>808</v>
      </c>
      <c r="I491"/>
      <c r="M491">
        <v>32</v>
      </c>
      <c r="N491" t="str">
        <v>MICURA</v>
      </c>
      <c r="O491" t="str">
        <v>ONASANYA DEMILADE (MIC)</v>
      </c>
      <c r="P491" s="31">
        <v>44877</v>
      </c>
      <c r="Q491" s="40">
        <v>6.2916666666666662E-2</v>
      </c>
      <c r="AR491">
        <v>231</v>
      </c>
      <c r="AS491" t="str">
        <v>MICURA</v>
      </c>
      <c r="AT491" t="str">
        <v>QUADRI TAJUDEEN (MIC)</v>
      </c>
      <c r="AU491" s="31">
        <v>44868</v>
      </c>
      <c r="AV491" s="40">
        <v>0.30626157407407406</v>
      </c>
      <c r="BW491">
        <v>440</v>
      </c>
      <c r="BX491" t="str">
        <v>CONTRACTOR</v>
      </c>
      <c r="BY491" t="str">
        <v>HASSAN OLAMILEKAN (FLEET</v>
      </c>
      <c r="BZ491" s="31">
        <v>44868</v>
      </c>
      <c r="CA491" s="40">
        <v>0.52388888888888885</v>
      </c>
      <c r="DB491">
        <v>704</v>
      </c>
      <c r="DC491" t="str">
        <v>MICURA</v>
      </c>
      <c r="DD491" t="str">
        <v>BABATUNDE SAHEED (MIC)</v>
      </c>
      <c r="DE491" s="31">
        <v>44868</v>
      </c>
      <c r="DF491" s="40">
        <v>0.79854166666666671</v>
      </c>
    </row>
    <row r="492" spans="1:110" x14ac:dyDescent="0.25">
      <c r="A492" s="109" t="s">
        <v>1227</v>
      </c>
      <c r="B492">
        <v>491</v>
      </c>
      <c r="C492" s="109" t="s">
        <v>21</v>
      </c>
      <c r="D492" s="109" t="s">
        <v>663</v>
      </c>
      <c r="E492" s="94">
        <v>44866</v>
      </c>
      <c r="F492" s="174">
        <v>0.78908564814814819</v>
      </c>
      <c r="G492">
        <v>2</v>
      </c>
      <c r="H492" s="109" t="s">
        <v>21</v>
      </c>
      <c r="I492"/>
      <c r="M492">
        <v>33</v>
      </c>
      <c r="N492" t="str">
        <v>MICURA</v>
      </c>
      <c r="O492" t="str">
        <v>OLONISOWON RAPHAEL (MIC</v>
      </c>
      <c r="P492" s="31">
        <v>44877</v>
      </c>
      <c r="Q492" s="40">
        <v>6.2962962962962957E-2</v>
      </c>
      <c r="AR492">
        <v>232</v>
      </c>
      <c r="AS492" t="str">
        <v>MICURA</v>
      </c>
      <c r="AT492" t="str">
        <v>CASTRO GARUBA (MIC)</v>
      </c>
      <c r="AU492" s="31">
        <v>44868</v>
      </c>
      <c r="AV492" s="40">
        <v>0.30633101851851852</v>
      </c>
      <c r="BW492">
        <v>441</v>
      </c>
      <c r="BX492" t="str">
        <v>ENGINEERING</v>
      </c>
      <c r="BY492" t="str">
        <v>DIXON BOBERT (DRIVER)</v>
      </c>
      <c r="BZ492" s="31">
        <v>44868</v>
      </c>
      <c r="CA492" s="40">
        <v>0.52396990740740745</v>
      </c>
      <c r="DB492">
        <v>705</v>
      </c>
      <c r="DC492" t="str">
        <v>MICURA</v>
      </c>
      <c r="DD492" t="str">
        <v>AGHOGHO PETER O. (MIC)</v>
      </c>
      <c r="DE492" s="31">
        <v>44868</v>
      </c>
      <c r="DF492" s="40">
        <v>0.79861111111111116</v>
      </c>
    </row>
    <row r="493" spans="1:110" x14ac:dyDescent="0.25">
      <c r="A493" s="109" t="s">
        <v>1227</v>
      </c>
      <c r="B493">
        <v>492</v>
      </c>
      <c r="C493" s="109" t="s">
        <v>54</v>
      </c>
      <c r="D493" s="109" t="s">
        <v>1414</v>
      </c>
      <c r="E493" s="94">
        <v>44866</v>
      </c>
      <c r="F493" s="174">
        <v>0.78930555555555559</v>
      </c>
      <c r="G493">
        <v>2</v>
      </c>
      <c r="H493" s="109" t="s">
        <v>1415</v>
      </c>
      <c r="I493"/>
      <c r="M493">
        <v>34</v>
      </c>
      <c r="N493" t="str">
        <v>MICURA</v>
      </c>
      <c r="O493" t="str">
        <v>ARTHUR MATTHEW (MIC)</v>
      </c>
      <c r="P493" s="31">
        <v>44877</v>
      </c>
      <c r="Q493" s="40">
        <v>6.3032407407407412E-2</v>
      </c>
      <c r="AR493">
        <v>233</v>
      </c>
      <c r="AS493" t="str">
        <v>MICURA</v>
      </c>
      <c r="AT493" t="str">
        <v>APEH PETER (MIC)</v>
      </c>
      <c r="AU493" s="31">
        <v>44868</v>
      </c>
      <c r="AV493" s="40">
        <v>0.30649305555555556</v>
      </c>
      <c r="BW493">
        <v>442</v>
      </c>
      <c r="BX493" t="str">
        <v>MICURA</v>
      </c>
      <c r="BY493" t="str">
        <v>BABATUNDE ADEJOLA (MIC)</v>
      </c>
      <c r="BZ493" s="31">
        <v>44868</v>
      </c>
      <c r="CA493" s="40">
        <v>0.52405092592592595</v>
      </c>
      <c r="DB493">
        <v>706</v>
      </c>
      <c r="DC493" t="str">
        <v>MICURA</v>
      </c>
      <c r="DD493" t="str">
        <v>CHUKWUEBUKA OBI (MIC)</v>
      </c>
      <c r="DE493" s="31">
        <v>44868</v>
      </c>
      <c r="DF493" s="40">
        <v>0.79877314814814815</v>
      </c>
    </row>
    <row r="494" spans="1:110" x14ac:dyDescent="0.25">
      <c r="A494" s="109" t="s">
        <v>1227</v>
      </c>
      <c r="B494">
        <v>493</v>
      </c>
      <c r="C494" s="109" t="s">
        <v>54</v>
      </c>
      <c r="D494" s="109" t="s">
        <v>1573</v>
      </c>
      <c r="E494" s="94">
        <v>44866</v>
      </c>
      <c r="F494" s="174">
        <v>0.78976851851851848</v>
      </c>
      <c r="G494">
        <v>2</v>
      </c>
      <c r="H494" s="109" t="s">
        <v>1574</v>
      </c>
      <c r="I494">
        <v>7803482</v>
      </c>
      <c r="M494">
        <v>35</v>
      </c>
      <c r="N494" t="str">
        <v>MICURA</v>
      </c>
      <c r="O494" t="str">
        <v>LAWAL OLASUNKANMI</v>
      </c>
      <c r="P494" s="31">
        <v>44877</v>
      </c>
      <c r="Q494" s="40">
        <v>6.4189814814814811E-2</v>
      </c>
      <c r="AR494">
        <v>234</v>
      </c>
      <c r="AS494" t="str">
        <v>MICURA</v>
      </c>
      <c r="AT494" t="str">
        <v>AJIBOLA DANIEL (MIC)</v>
      </c>
      <c r="AU494" s="31">
        <v>44868</v>
      </c>
      <c r="AV494" s="40">
        <v>0.30706018518518519</v>
      </c>
      <c r="BW494">
        <v>443</v>
      </c>
      <c r="BX494" t="str">
        <v>MICURA</v>
      </c>
      <c r="BY494" t="str">
        <v>OKORO IKENNA (MIC)</v>
      </c>
      <c r="BZ494" s="31">
        <v>44868</v>
      </c>
      <c r="CA494" s="40">
        <v>0.5242013888888889</v>
      </c>
      <c r="DB494">
        <v>707</v>
      </c>
      <c r="DC494" t="str">
        <v>MICURA</v>
      </c>
      <c r="DD494" t="str">
        <v>VINCENT AGEBE (MIC)</v>
      </c>
      <c r="DE494" s="31">
        <v>44868</v>
      </c>
      <c r="DF494" s="40">
        <v>0.79885416666666664</v>
      </c>
    </row>
    <row r="495" spans="1:110" x14ac:dyDescent="0.25">
      <c r="A495" s="109" t="s">
        <v>1227</v>
      </c>
      <c r="B495">
        <v>494</v>
      </c>
      <c r="C495" s="109" t="s">
        <v>52</v>
      </c>
      <c r="D495" s="109" t="s">
        <v>1575</v>
      </c>
      <c r="E495" s="94">
        <v>44866</v>
      </c>
      <c r="F495" s="174">
        <v>0.79387731481481483</v>
      </c>
      <c r="G495">
        <v>2</v>
      </c>
      <c r="H495" s="109" t="s">
        <v>1576</v>
      </c>
      <c r="I495">
        <v>5435796</v>
      </c>
      <c r="M495">
        <v>36</v>
      </c>
      <c r="N495" t="str">
        <v>MICURA</v>
      </c>
      <c r="O495" t="str">
        <v>OBAFEMI OWOLABI (MIC)</v>
      </c>
      <c r="P495" s="31">
        <v>44877</v>
      </c>
      <c r="Q495" s="40">
        <v>6.4826388888888892E-2</v>
      </c>
      <c r="AR495">
        <v>235</v>
      </c>
      <c r="AS495" t="str">
        <v>OPERATIONS</v>
      </c>
      <c r="AT495" t="str">
        <v>GOODLUCK IZOKA (OPS)</v>
      </c>
      <c r="AU495" s="31">
        <v>44868</v>
      </c>
      <c r="AV495" s="40">
        <v>0.30712962962962964</v>
      </c>
      <c r="BW495">
        <v>444</v>
      </c>
      <c r="BX495" t="str">
        <v>OPERATIONS</v>
      </c>
      <c r="BY495" t="str">
        <v>KINGSELEY NAJOMOH (OPS)</v>
      </c>
      <c r="BZ495" s="31">
        <v>44868</v>
      </c>
      <c r="CA495" s="40">
        <v>0.52428240740740739</v>
      </c>
      <c r="DB495">
        <v>708</v>
      </c>
      <c r="DC495" t="str">
        <v>CONTRACTOR</v>
      </c>
      <c r="DD495" t="str">
        <v>EFFIONG ISONG (EMERALD)</v>
      </c>
      <c r="DE495" s="31">
        <v>44868</v>
      </c>
      <c r="DF495" s="40">
        <v>0.79899305555555555</v>
      </c>
    </row>
    <row r="496" spans="1:110" x14ac:dyDescent="0.25">
      <c r="A496" s="109" t="s">
        <v>1227</v>
      </c>
      <c r="B496">
        <v>495</v>
      </c>
      <c r="C496" s="109" t="s">
        <v>53</v>
      </c>
      <c r="D496" s="109" t="s">
        <v>1519</v>
      </c>
      <c r="E496" s="94">
        <v>44866</v>
      </c>
      <c r="F496" s="174">
        <v>0.79431712962962964</v>
      </c>
      <c r="G496">
        <v>2</v>
      </c>
      <c r="H496" s="109" t="s">
        <v>1520</v>
      </c>
      <c r="I496"/>
      <c r="M496">
        <v>695</v>
      </c>
      <c r="N496" t="str">
        <v>OPERATIONS</v>
      </c>
      <c r="O496" t="str">
        <v>OYINLEYE TOPE (OPS)</v>
      </c>
      <c r="P496" s="31">
        <v>44877</v>
      </c>
      <c r="Q496" s="40">
        <v>0.96434027777777775</v>
      </c>
      <c r="AR496">
        <v>236</v>
      </c>
      <c r="AS496" t="str">
        <v>OPERATIONS</v>
      </c>
      <c r="AT496" t="str">
        <v>EMODI EMEKA AMALA</v>
      </c>
      <c r="AU496" s="31">
        <v>44868</v>
      </c>
      <c r="AV496" s="40">
        <v>0.30762731481481481</v>
      </c>
      <c r="BW496">
        <v>445</v>
      </c>
      <c r="BX496" t="str">
        <v>MICURA</v>
      </c>
      <c r="BY496" t="str">
        <v>IDOWU OLAWUNMI (MIC)</v>
      </c>
      <c r="BZ496" s="31">
        <v>44868</v>
      </c>
      <c r="CA496" s="40">
        <v>0.52516203703703701</v>
      </c>
      <c r="DB496">
        <v>709</v>
      </c>
      <c r="DC496" t="str">
        <v>MICURA</v>
      </c>
      <c r="DD496" t="str">
        <v>MOSES GEORGE (MIC)</v>
      </c>
      <c r="DE496" s="31">
        <v>44868</v>
      </c>
      <c r="DF496" s="40">
        <v>0.79902777777777778</v>
      </c>
    </row>
    <row r="497" spans="1:110" x14ac:dyDescent="0.25">
      <c r="A497" s="109" t="s">
        <v>1227</v>
      </c>
      <c r="B497">
        <v>496</v>
      </c>
      <c r="C497" s="109" t="s">
        <v>53</v>
      </c>
      <c r="D497" s="109" t="s">
        <v>1577</v>
      </c>
      <c r="E497" s="94">
        <v>44866</v>
      </c>
      <c r="F497" s="174">
        <v>0.79457175925925927</v>
      </c>
      <c r="G497">
        <v>2</v>
      </c>
      <c r="H497" s="109" t="s">
        <v>587</v>
      </c>
      <c r="I497"/>
      <c r="M497">
        <v>696</v>
      </c>
      <c r="N497" t="str">
        <v>MICURA</v>
      </c>
      <c r="O497" t="str">
        <v>TAIWO ANIMASHAUN (MIC)</v>
      </c>
      <c r="P497" s="31">
        <v>44877</v>
      </c>
      <c r="Q497" s="40">
        <v>0.96644675925925927</v>
      </c>
      <c r="AR497">
        <v>237</v>
      </c>
      <c r="AS497" t="str">
        <v>OPERATIONS</v>
      </c>
      <c r="AT497" t="str">
        <v>FELIX OMOSOGA (OPS)</v>
      </c>
      <c r="AU497" s="31">
        <v>44868</v>
      </c>
      <c r="AV497" s="40">
        <v>0.30773148148148149</v>
      </c>
      <c r="BW497">
        <v>446</v>
      </c>
      <c r="BX497" t="str">
        <v>MICURA</v>
      </c>
      <c r="BY497" t="str">
        <v>ALADE JIMOH (MIC)</v>
      </c>
      <c r="BZ497" s="31">
        <v>44868</v>
      </c>
      <c r="CA497" s="40">
        <v>0.52523148148148147</v>
      </c>
      <c r="DB497">
        <v>710</v>
      </c>
      <c r="DC497" t="str">
        <v>MICURA</v>
      </c>
      <c r="DD497" t="str">
        <v>AKINFENWA OLUWAYEMI (MI</v>
      </c>
      <c r="DE497" s="31">
        <v>44868</v>
      </c>
      <c r="DF497" s="40">
        <v>0.79907407407407405</v>
      </c>
    </row>
    <row r="498" spans="1:110" x14ac:dyDescent="0.25">
      <c r="A498" s="109" t="s">
        <v>1227</v>
      </c>
      <c r="B498">
        <v>497</v>
      </c>
      <c r="C498" s="109" t="s">
        <v>52</v>
      </c>
      <c r="D498" s="109" t="s">
        <v>214</v>
      </c>
      <c r="E498" s="94">
        <v>44866</v>
      </c>
      <c r="F498" s="174">
        <v>0.79469907407407403</v>
      </c>
      <c r="G498">
        <v>2</v>
      </c>
      <c r="H498" s="109" t="s">
        <v>215</v>
      </c>
      <c r="I498">
        <v>6709742</v>
      </c>
      <c r="M498">
        <v>697</v>
      </c>
      <c r="N498" t="str">
        <v>MICURA</v>
      </c>
      <c r="O498" t="str">
        <v>SAMSON BOYE</v>
      </c>
      <c r="P498" s="31">
        <v>44877</v>
      </c>
      <c r="Q498" s="40">
        <v>0.9679861111111111</v>
      </c>
      <c r="AR498">
        <v>238</v>
      </c>
      <c r="AS498" t="str">
        <v>OPERATIONS</v>
      </c>
      <c r="AT498" t="str">
        <v>OFOAMA IFEANYI (MIC)</v>
      </c>
      <c r="AU498" s="31">
        <v>44868</v>
      </c>
      <c r="AV498" s="40">
        <v>0.30810185185185185</v>
      </c>
      <c r="BW498">
        <v>447</v>
      </c>
      <c r="BX498" t="str">
        <v>MICURA</v>
      </c>
      <c r="BY498" t="str">
        <v>ADEKOYA SAHEED L. (MIC)</v>
      </c>
      <c r="BZ498" s="31">
        <v>44868</v>
      </c>
      <c r="CA498" s="40">
        <v>0.52560185185185182</v>
      </c>
      <c r="DB498">
        <v>711</v>
      </c>
      <c r="DC498" t="str">
        <v>CONTRACTOR</v>
      </c>
      <c r="DD498" t="str">
        <v>ATOLAGBE TAOFIKI (EMERAL</v>
      </c>
      <c r="DE498" s="31">
        <v>44868</v>
      </c>
      <c r="DF498" s="40">
        <v>0.79946759259259259</v>
      </c>
    </row>
    <row r="499" spans="1:110" x14ac:dyDescent="0.25">
      <c r="A499" s="109" t="s">
        <v>1227</v>
      </c>
      <c r="B499">
        <v>498</v>
      </c>
      <c r="C499" s="109" t="s">
        <v>54</v>
      </c>
      <c r="D499" s="109" t="s">
        <v>424</v>
      </c>
      <c r="E499" s="94">
        <v>44866</v>
      </c>
      <c r="F499" s="174">
        <v>0.7989236111111111</v>
      </c>
      <c r="G499">
        <v>2</v>
      </c>
      <c r="H499" s="109" t="s">
        <v>425</v>
      </c>
      <c r="I499">
        <v>5350400</v>
      </c>
      <c r="M499">
        <v>698</v>
      </c>
      <c r="N499" t="str">
        <v>MICURA</v>
      </c>
      <c r="O499" t="str">
        <v>EHIRIM CHUKWUEMEKA C.(MI</v>
      </c>
      <c r="P499" s="31">
        <v>44877</v>
      </c>
      <c r="Q499" s="40">
        <v>0.9680671296296296</v>
      </c>
      <c r="AR499">
        <v>239</v>
      </c>
      <c r="AS499" t="str">
        <v>OPERATIONS</v>
      </c>
      <c r="AT499" t="str">
        <v>EZENWATA KINGSLEY (OPS)</v>
      </c>
      <c r="AU499" s="31">
        <v>44868</v>
      </c>
      <c r="AV499" s="40">
        <v>0.30854166666666666</v>
      </c>
      <c r="BW499">
        <v>448</v>
      </c>
      <c r="BX499" t="str">
        <v>CONTRACTOR</v>
      </c>
      <c r="BY499" t="str">
        <v>FELIX NNABUCHI (EMERALD)</v>
      </c>
      <c r="BZ499" s="31">
        <v>44868</v>
      </c>
      <c r="CA499" s="40">
        <v>0.5258680555555556</v>
      </c>
      <c r="DB499">
        <v>712</v>
      </c>
      <c r="DC499" t="str">
        <v>CONTRACTOR</v>
      </c>
      <c r="DD499" t="str">
        <v>ACHOJA SUNDAY (EMERALD)</v>
      </c>
      <c r="DE499" s="31">
        <v>44868</v>
      </c>
      <c r="DF499" s="40">
        <v>0.79957175925925927</v>
      </c>
    </row>
    <row r="500" spans="1:110" x14ac:dyDescent="0.25">
      <c r="A500" s="109" t="s">
        <v>1227</v>
      </c>
      <c r="B500">
        <v>499</v>
      </c>
      <c r="C500" s="109" t="s">
        <v>52</v>
      </c>
      <c r="D500" s="109" t="s">
        <v>406</v>
      </c>
      <c r="E500" s="94">
        <v>44866</v>
      </c>
      <c r="F500" s="174">
        <v>0.79954861111111108</v>
      </c>
      <c r="G500">
        <v>2</v>
      </c>
      <c r="H500" s="109" t="s">
        <v>407</v>
      </c>
      <c r="I500">
        <v>2704256</v>
      </c>
      <c r="M500">
        <v>699</v>
      </c>
      <c r="N500" t="str">
        <v>MICURA</v>
      </c>
      <c r="O500" t="str">
        <v>CHARLES O. OKWUHOR(MIC)</v>
      </c>
      <c r="P500" s="31">
        <v>44877</v>
      </c>
      <c r="Q500" s="40">
        <v>0.97123842592592591</v>
      </c>
      <c r="AR500">
        <v>240</v>
      </c>
      <c r="AS500" t="str">
        <v>OPERATIONS</v>
      </c>
      <c r="AT500" t="str">
        <v>OPAYEMI FAUSAT O.(OPS)</v>
      </c>
      <c r="AU500" s="31">
        <v>44868</v>
      </c>
      <c r="AV500" s="40">
        <v>0.30861111111111111</v>
      </c>
      <c r="BW500">
        <v>449</v>
      </c>
      <c r="BX500" t="str">
        <v>CONTRACTOR</v>
      </c>
      <c r="BY500" t="str">
        <v>ONUOHA CHIDIADI (EMERALD</v>
      </c>
      <c r="BZ500" s="31">
        <v>44868</v>
      </c>
      <c r="CA500" s="40">
        <v>0.52650462962962963</v>
      </c>
      <c r="DB500">
        <v>713</v>
      </c>
      <c r="DC500" t="str">
        <v>MICURA</v>
      </c>
      <c r="DD500" t="str">
        <v>LAWAL OLASUNKANMI</v>
      </c>
      <c r="DE500" s="31">
        <v>44868</v>
      </c>
      <c r="DF500" s="40">
        <v>0.80210648148148145</v>
      </c>
    </row>
    <row r="501" spans="1:110" x14ac:dyDescent="0.25">
      <c r="A501" s="109" t="s">
        <v>1227</v>
      </c>
      <c r="B501">
        <v>500</v>
      </c>
      <c r="C501" s="109" t="s">
        <v>53</v>
      </c>
      <c r="D501" s="109" t="s">
        <v>1282</v>
      </c>
      <c r="E501" s="94">
        <v>44866</v>
      </c>
      <c r="F501" s="174">
        <v>0.80033564814814817</v>
      </c>
      <c r="G501">
        <v>2</v>
      </c>
      <c r="H501" s="109" t="s">
        <v>1283</v>
      </c>
      <c r="I501">
        <v>2099344</v>
      </c>
      <c r="M501">
        <v>700</v>
      </c>
      <c r="N501" t="str">
        <v>OPERATIONS</v>
      </c>
      <c r="O501" t="str">
        <v>EMMANUEL ANAGA (OPS)</v>
      </c>
      <c r="P501" s="31">
        <v>44877</v>
      </c>
      <c r="Q501" s="40">
        <v>0.97218749999999998</v>
      </c>
      <c r="AR501">
        <v>241</v>
      </c>
      <c r="AS501" t="str">
        <v>OPERATIONS</v>
      </c>
      <c r="AT501" t="str">
        <v>IDUBOR V ISONALA (OPS)</v>
      </c>
      <c r="AU501" s="31">
        <v>44868</v>
      </c>
      <c r="AV501" s="40">
        <v>0.3096875</v>
      </c>
      <c r="BW501">
        <v>450</v>
      </c>
      <c r="BX501" t="str">
        <v>OPERATIONS</v>
      </c>
      <c r="BY501" t="str">
        <v>NWACHUKWU OGBONNAYA (OP</v>
      </c>
      <c r="BZ501" s="31">
        <v>44868</v>
      </c>
      <c r="CA501" s="40">
        <v>0.52690972222222221</v>
      </c>
      <c r="DB501">
        <v>714</v>
      </c>
      <c r="DC501" t="str">
        <v>MICURA</v>
      </c>
      <c r="DD501" t="str">
        <v>UKA FREDRICK U.(MIC)</v>
      </c>
      <c r="DE501" s="31">
        <v>44868</v>
      </c>
      <c r="DF501" s="40">
        <v>0.80246527777777776</v>
      </c>
    </row>
    <row r="502" spans="1:110" x14ac:dyDescent="0.25">
      <c r="A502" s="109" t="s">
        <v>1227</v>
      </c>
      <c r="B502">
        <v>501</v>
      </c>
      <c r="C502" s="109" t="s">
        <v>53</v>
      </c>
      <c r="D502" s="109" t="s">
        <v>500</v>
      </c>
      <c r="E502" s="94">
        <v>44866</v>
      </c>
      <c r="F502" s="174">
        <v>0.80052083333333335</v>
      </c>
      <c r="G502">
        <v>2</v>
      </c>
      <c r="H502" s="109" t="s">
        <v>501</v>
      </c>
      <c r="I502">
        <v>15011285</v>
      </c>
      <c r="M502">
        <v>701</v>
      </c>
      <c r="N502" t="str">
        <v>OPERATIONS</v>
      </c>
      <c r="O502" t="str">
        <v>ADEYEYE ADENIYI S. (OPS</v>
      </c>
      <c r="P502" s="31">
        <v>44877</v>
      </c>
      <c r="Q502" s="40">
        <v>0.97250000000000003</v>
      </c>
      <c r="AR502">
        <v>242</v>
      </c>
      <c r="AS502" t="str">
        <v>OPERATIONS</v>
      </c>
      <c r="AT502" t="str">
        <v>IGBINOBA FREDERICK. (OP</v>
      </c>
      <c r="AU502" s="31">
        <v>44868</v>
      </c>
      <c r="AV502" s="40">
        <v>0.30989583333333331</v>
      </c>
      <c r="BW502">
        <v>451</v>
      </c>
      <c r="BX502" t="str">
        <v>OPERATIONS</v>
      </c>
      <c r="BY502" t="str">
        <v>IBRAHIM AMINU</v>
      </c>
      <c r="BZ502" s="31">
        <v>44868</v>
      </c>
      <c r="CA502" s="40">
        <v>0.52700231481481485</v>
      </c>
      <c r="DB502">
        <v>715</v>
      </c>
      <c r="DC502" t="str">
        <v>MICURA</v>
      </c>
      <c r="DD502" t="str">
        <v>NEJUVIE OMOVWAWHO I.(MIC</v>
      </c>
      <c r="DE502" s="31">
        <v>44868</v>
      </c>
      <c r="DF502" s="40">
        <v>0.80253472222222222</v>
      </c>
    </row>
    <row r="503" spans="1:110" x14ac:dyDescent="0.25">
      <c r="A503" s="109" t="s">
        <v>1227</v>
      </c>
      <c r="B503">
        <v>502</v>
      </c>
      <c r="C503" s="109" t="s">
        <v>52</v>
      </c>
      <c r="D503" s="109" t="s">
        <v>552</v>
      </c>
      <c r="E503" s="94">
        <v>44866</v>
      </c>
      <c r="F503" s="174">
        <v>0.80337962962962961</v>
      </c>
      <c r="G503">
        <v>2</v>
      </c>
      <c r="H503" s="109" t="s">
        <v>553</v>
      </c>
      <c r="I503">
        <v>5345538</v>
      </c>
      <c r="M503">
        <v>702</v>
      </c>
      <c r="N503" t="str">
        <v>OPERATIONS</v>
      </c>
      <c r="O503" t="str">
        <v>SUNDAY MAHA IDOKO (MIC)</v>
      </c>
      <c r="P503" s="31">
        <v>44877</v>
      </c>
      <c r="Q503" s="40">
        <v>0.97406250000000005</v>
      </c>
      <c r="AR503">
        <v>243</v>
      </c>
      <c r="AS503" t="str">
        <v>ENGINEERING</v>
      </c>
      <c r="AT503" t="str">
        <v>AKINSANYA IBRAHIM</v>
      </c>
      <c r="AU503" s="31">
        <v>44868</v>
      </c>
      <c r="AV503" s="40">
        <v>0.31025462962962963</v>
      </c>
      <c r="BW503">
        <v>452</v>
      </c>
      <c r="BX503" t="str">
        <v>ENGINEERING</v>
      </c>
      <c r="BY503" t="str">
        <v>BABALOLA SIMON (ENGR)</v>
      </c>
      <c r="BZ503" s="31">
        <v>44868</v>
      </c>
      <c r="CA503" s="40">
        <v>0.52704861111111112</v>
      </c>
      <c r="DB503">
        <v>716</v>
      </c>
      <c r="DC503" t="str">
        <v>OPERATIONS</v>
      </c>
      <c r="DD503" t="str">
        <v>GOODLUCK IZOKA (OPS)</v>
      </c>
      <c r="DE503" s="31">
        <v>44868</v>
      </c>
      <c r="DF503" s="40">
        <v>0.80494212962962963</v>
      </c>
    </row>
    <row r="504" spans="1:110" x14ac:dyDescent="0.25">
      <c r="A504" s="109" t="s">
        <v>1227</v>
      </c>
      <c r="B504">
        <v>503</v>
      </c>
      <c r="C504" s="109" t="s">
        <v>53</v>
      </c>
      <c r="D504" s="109" t="s">
        <v>1578</v>
      </c>
      <c r="E504" s="94">
        <v>44866</v>
      </c>
      <c r="F504" s="174">
        <v>0.80355324074074075</v>
      </c>
      <c r="G504">
        <v>2</v>
      </c>
      <c r="H504" s="109" t="s">
        <v>1579</v>
      </c>
      <c r="I504">
        <v>2466091152</v>
      </c>
      <c r="M504">
        <v>703</v>
      </c>
      <c r="N504" t="str">
        <v>OPERATIONS</v>
      </c>
      <c r="O504" t="str">
        <v>KOLADE SOLOMON (OPS)</v>
      </c>
      <c r="P504" s="31">
        <v>44877</v>
      </c>
      <c r="Q504" s="40">
        <v>0.97412037037037036</v>
      </c>
      <c r="AR504">
        <v>244</v>
      </c>
      <c r="AS504" t="str">
        <v>MICURA</v>
      </c>
      <c r="AT504" t="str">
        <v>ISAAC JOHN (MIC)</v>
      </c>
      <c r="AU504" s="31">
        <v>44868</v>
      </c>
      <c r="AV504" s="40">
        <v>0.31032407407407409</v>
      </c>
      <c r="BW504">
        <v>453</v>
      </c>
      <c r="BX504" t="str">
        <v>ENGINEERING</v>
      </c>
      <c r="BY504" t="str">
        <v>ADEDEJI ADEYEMI (ENGR)</v>
      </c>
      <c r="BZ504" s="31">
        <v>44868</v>
      </c>
      <c r="CA504" s="40">
        <v>0.52709490740740739</v>
      </c>
      <c r="DB504">
        <v>717</v>
      </c>
      <c r="DC504" t="str">
        <v>MICURA</v>
      </c>
      <c r="DD504" t="str">
        <v>NNADI EMMANUEL (MIC)</v>
      </c>
      <c r="DE504" s="31">
        <v>44868</v>
      </c>
      <c r="DF504" s="40">
        <v>0.80572916666666672</v>
      </c>
    </row>
    <row r="505" spans="1:110" x14ac:dyDescent="0.25">
      <c r="A505" s="109" t="s">
        <v>1227</v>
      </c>
      <c r="B505">
        <v>504</v>
      </c>
      <c r="C505" s="109" t="s">
        <v>53</v>
      </c>
      <c r="D505" s="109" t="s">
        <v>496</v>
      </c>
      <c r="E505" s="94">
        <v>44866</v>
      </c>
      <c r="F505" s="174">
        <v>0.80569444444444449</v>
      </c>
      <c r="G505">
        <v>2</v>
      </c>
      <c r="H505" s="109" t="s">
        <v>497</v>
      </c>
      <c r="I505">
        <v>5447307</v>
      </c>
      <c r="M505">
        <v>704</v>
      </c>
      <c r="N505" t="str">
        <v>OPERATIONS</v>
      </c>
      <c r="O505" t="str">
        <v>RAFIU KADIRI (OPS)</v>
      </c>
      <c r="P505" s="31">
        <v>44877</v>
      </c>
      <c r="Q505" s="40">
        <v>0.97446759259259264</v>
      </c>
      <c r="AR505">
        <v>245</v>
      </c>
      <c r="AS505" t="str">
        <v>MICURA</v>
      </c>
      <c r="AT505" t="str">
        <v>ODETAYO FEMI (MIC)</v>
      </c>
      <c r="AU505" s="31">
        <v>44868</v>
      </c>
      <c r="AV505" s="40">
        <v>0.31039351851851854</v>
      </c>
      <c r="BW505">
        <v>454</v>
      </c>
      <c r="BX505" t="str">
        <v>ENGINEERING</v>
      </c>
      <c r="BY505" t="str">
        <v>OYEDOKUN JAMES AKINLAWON</v>
      </c>
      <c r="BZ505" s="31">
        <v>44868</v>
      </c>
      <c r="CA505" s="40">
        <v>0.52785879629629628</v>
      </c>
      <c r="DB505">
        <v>718</v>
      </c>
      <c r="DC505" t="str">
        <v>MICURA</v>
      </c>
      <c r="DD505" t="str">
        <v>ONIURE SOLOMON (MIC)</v>
      </c>
      <c r="DE505" s="31">
        <v>44868</v>
      </c>
      <c r="DF505" s="40">
        <v>0.80582175925925925</v>
      </c>
    </row>
    <row r="506" spans="1:110" x14ac:dyDescent="0.25">
      <c r="A506" s="109" t="s">
        <v>1227</v>
      </c>
      <c r="B506">
        <v>505</v>
      </c>
      <c r="C506" s="109" t="s">
        <v>53</v>
      </c>
      <c r="D506" s="109" t="s">
        <v>1580</v>
      </c>
      <c r="E506" s="94">
        <v>44866</v>
      </c>
      <c r="F506" s="174">
        <v>0.81072916666666661</v>
      </c>
      <c r="G506">
        <v>2</v>
      </c>
      <c r="H506" s="109" t="s">
        <v>1581</v>
      </c>
      <c r="I506">
        <v>5489223</v>
      </c>
      <c r="M506">
        <v>705</v>
      </c>
      <c r="N506" t="str">
        <v>OPERATIONS</v>
      </c>
      <c r="O506" t="str">
        <v>UFOMBA OKECHUKWU J. (OP</v>
      </c>
      <c r="P506" s="31">
        <v>44877</v>
      </c>
      <c r="Q506" s="40">
        <v>0.97503472222222221</v>
      </c>
      <c r="AR506">
        <v>246</v>
      </c>
      <c r="AS506" t="str">
        <v>MICURA</v>
      </c>
      <c r="AT506" t="str">
        <v>WISDOM AKPABIO E. (MIC)</v>
      </c>
      <c r="AU506" s="31">
        <v>44868</v>
      </c>
      <c r="AV506" s="40">
        <v>0.31092592592592594</v>
      </c>
      <c r="BW506">
        <v>455</v>
      </c>
      <c r="BX506" t="str">
        <v>MICURA</v>
      </c>
      <c r="BY506" t="str">
        <v>OPIYE ABRAHAM (MIC)</v>
      </c>
      <c r="BZ506" s="31">
        <v>44868</v>
      </c>
      <c r="CA506" s="40">
        <v>0.52815972222222218</v>
      </c>
      <c r="DB506">
        <v>719</v>
      </c>
      <c r="DC506" t="str">
        <v>MICURA</v>
      </c>
      <c r="DD506" t="str">
        <v>AJAGUNJEUN TESLIM (MIC)</v>
      </c>
      <c r="DE506" s="31">
        <v>44868</v>
      </c>
      <c r="DF506" s="40">
        <v>0.80589120370370371</v>
      </c>
    </row>
    <row r="507" spans="1:110" x14ac:dyDescent="0.25">
      <c r="A507" s="109" t="s">
        <v>1227</v>
      </c>
      <c r="B507">
        <v>506</v>
      </c>
      <c r="C507" s="109" t="s">
        <v>53</v>
      </c>
      <c r="D507" s="109" t="s">
        <v>1582</v>
      </c>
      <c r="E507" s="94">
        <v>44866</v>
      </c>
      <c r="F507" s="174">
        <v>0.8110532407407407</v>
      </c>
      <c r="G507">
        <v>2</v>
      </c>
      <c r="H507" s="109" t="s">
        <v>1583</v>
      </c>
      <c r="I507"/>
      <c r="M507">
        <v>706</v>
      </c>
      <c r="N507" t="str">
        <v>ENGINEERING</v>
      </c>
      <c r="O507" t="str">
        <v>SUNDAY JOSEPH O. (ENGR)</v>
      </c>
      <c r="P507" s="31">
        <v>44877</v>
      </c>
      <c r="Q507" s="40">
        <v>0.97798611111111111</v>
      </c>
      <c r="AR507">
        <v>247</v>
      </c>
      <c r="AS507" t="str">
        <v>OPERATIONS</v>
      </c>
      <c r="AT507" t="str">
        <v>AIREDE SULEMAN (OPS)</v>
      </c>
      <c r="AU507" s="31">
        <v>44868</v>
      </c>
      <c r="AV507" s="40">
        <v>0.31099537037037039</v>
      </c>
      <c r="BW507">
        <v>456</v>
      </c>
      <c r="BX507" t="str">
        <v>MICURA</v>
      </c>
      <c r="BY507" t="str">
        <v>ILESANMI SUNDAY (MIC)</v>
      </c>
      <c r="BZ507" s="31">
        <v>44868</v>
      </c>
      <c r="CA507" s="40">
        <v>0.52820601851851856</v>
      </c>
      <c r="DB507">
        <v>720</v>
      </c>
      <c r="DC507" t="str">
        <v>MICURA</v>
      </c>
      <c r="DD507" t="str">
        <v>YAKUBU AYODEJI (MIC)</v>
      </c>
      <c r="DE507" s="31">
        <v>44868</v>
      </c>
      <c r="DF507" s="40">
        <v>0.80592592592592593</v>
      </c>
    </row>
    <row r="508" spans="1:110" x14ac:dyDescent="0.25">
      <c r="A508" s="109" t="s">
        <v>1227</v>
      </c>
      <c r="B508">
        <v>507</v>
      </c>
      <c r="C508" s="109" t="s">
        <v>53</v>
      </c>
      <c r="D508" s="109" t="s">
        <v>565</v>
      </c>
      <c r="E508" s="94">
        <v>44866</v>
      </c>
      <c r="F508" s="174">
        <v>0.81109953703703708</v>
      </c>
      <c r="G508">
        <v>2</v>
      </c>
      <c r="H508" s="109" t="s">
        <v>566</v>
      </c>
      <c r="I508"/>
      <c r="M508">
        <v>707</v>
      </c>
      <c r="N508" t="str">
        <v>ENGINEERING</v>
      </c>
      <c r="O508" t="str">
        <v>OKPANEFE JOSEPH (ENGR)</v>
      </c>
      <c r="P508" s="31">
        <v>44877</v>
      </c>
      <c r="Q508" s="40">
        <v>0.97835648148148147</v>
      </c>
      <c r="AR508">
        <v>248</v>
      </c>
      <c r="AS508" t="str">
        <v>MICURA</v>
      </c>
      <c r="AT508" t="str">
        <v>EDOWMONYI SUNDAY (MIC)</v>
      </c>
      <c r="AU508" s="31">
        <v>44868</v>
      </c>
      <c r="AV508" s="40">
        <v>0.31105324074074076</v>
      </c>
      <c r="BW508">
        <v>457</v>
      </c>
      <c r="BX508" t="str">
        <v>MICURA</v>
      </c>
      <c r="BY508" t="str">
        <v>EBIZIMO INGBAIFEGHA (MIC</v>
      </c>
      <c r="BZ508" s="31">
        <v>44868</v>
      </c>
      <c r="CA508" s="40">
        <v>0.52833333333333332</v>
      </c>
      <c r="DB508">
        <v>721</v>
      </c>
      <c r="DC508" t="str">
        <v>OPERATIONS</v>
      </c>
      <c r="DD508" t="str">
        <v>OKONKWO SUNDAY (OPS)</v>
      </c>
      <c r="DE508" s="31">
        <v>44868</v>
      </c>
      <c r="DF508" s="40">
        <v>0.80709490740740741</v>
      </c>
    </row>
    <row r="509" spans="1:110" x14ac:dyDescent="0.25">
      <c r="A509" s="109" t="s">
        <v>1227</v>
      </c>
      <c r="B509">
        <v>508</v>
      </c>
      <c r="C509" s="109" t="s">
        <v>53</v>
      </c>
      <c r="D509" s="109" t="s">
        <v>1584</v>
      </c>
      <c r="E509" s="94">
        <v>44866</v>
      </c>
      <c r="F509" s="174">
        <v>0.81243055555555554</v>
      </c>
      <c r="G509">
        <v>2</v>
      </c>
      <c r="H509" s="109" t="s">
        <v>1585</v>
      </c>
      <c r="I509"/>
      <c r="M509">
        <v>708</v>
      </c>
      <c r="N509" t="str">
        <v>ENGINEERING</v>
      </c>
      <c r="O509" t="str">
        <v>ALUEDE  SUNDAY A. (ENGR</v>
      </c>
      <c r="P509" s="31">
        <v>44877</v>
      </c>
      <c r="Q509" s="40">
        <v>0.97844907407407411</v>
      </c>
      <c r="AR509">
        <v>249</v>
      </c>
      <c r="AS509" t="str">
        <v>OPERATIONS</v>
      </c>
      <c r="AT509" t="str">
        <v>OKONJI ONYINYE (OPER)</v>
      </c>
      <c r="AU509" s="31">
        <v>44868</v>
      </c>
      <c r="AV509" s="40">
        <v>0.3112152777777778</v>
      </c>
      <c r="BW509">
        <v>458</v>
      </c>
      <c r="BX509" t="str">
        <v>MICURA</v>
      </c>
      <c r="BY509" t="str">
        <v>SHAKIRU RAJI (MIC)</v>
      </c>
      <c r="BZ509" s="31">
        <v>44868</v>
      </c>
      <c r="CA509" s="40">
        <v>0.52842592592592597</v>
      </c>
      <c r="DB509">
        <v>722</v>
      </c>
      <c r="DC509" t="str">
        <v>MICURA</v>
      </c>
      <c r="DD509" t="str">
        <v>OZEGBE CHARLES (MIC)</v>
      </c>
      <c r="DE509" s="31">
        <v>44868</v>
      </c>
      <c r="DF509" s="40">
        <v>0.80712962962962964</v>
      </c>
    </row>
    <row r="510" spans="1:110" x14ac:dyDescent="0.25">
      <c r="A510" s="109" t="s">
        <v>1227</v>
      </c>
      <c r="B510">
        <v>509</v>
      </c>
      <c r="C510" s="109" t="s">
        <v>53</v>
      </c>
      <c r="D510" s="109" t="s">
        <v>244</v>
      </c>
      <c r="E510" s="94">
        <v>44866</v>
      </c>
      <c r="F510" s="174">
        <v>0.81255787037037042</v>
      </c>
      <c r="G510">
        <v>2</v>
      </c>
      <c r="H510" s="109" t="s">
        <v>245</v>
      </c>
      <c r="I510"/>
      <c r="M510">
        <v>709</v>
      </c>
      <c r="N510" t="str">
        <v>ENGINEERING</v>
      </c>
      <c r="O510" t="str">
        <v>EZE OKECHUKWU (ENG)</v>
      </c>
      <c r="P510" s="31">
        <v>44877</v>
      </c>
      <c r="Q510" s="40">
        <v>0.97864583333333333</v>
      </c>
      <c r="AR510">
        <v>250</v>
      </c>
      <c r="AS510" t="str">
        <v>OPERATIONS</v>
      </c>
      <c r="AT510" t="str">
        <v>SIMON UGBEDE</v>
      </c>
      <c r="AU510" s="31">
        <v>44868</v>
      </c>
      <c r="AV510" s="40">
        <v>0.31129629629629629</v>
      </c>
      <c r="BW510">
        <v>459</v>
      </c>
      <c r="BX510" t="str">
        <v>MICURA</v>
      </c>
      <c r="BY510" t="str">
        <v>SHEDARA ROWLAND O. (MIC)</v>
      </c>
      <c r="BZ510" s="31">
        <v>44868</v>
      </c>
      <c r="CA510" s="40">
        <v>0.52861111111111114</v>
      </c>
      <c r="DB510">
        <v>723</v>
      </c>
      <c r="DC510" t="str">
        <v>ENGINEERING</v>
      </c>
      <c r="DD510" t="str">
        <v>OGUNLEYE PETER (ENG)</v>
      </c>
      <c r="DE510" s="31">
        <v>44868</v>
      </c>
      <c r="DF510" s="40">
        <v>0.80748842592592596</v>
      </c>
    </row>
    <row r="511" spans="1:110" x14ac:dyDescent="0.25">
      <c r="A511" s="109" t="s">
        <v>1227</v>
      </c>
      <c r="B511">
        <v>510</v>
      </c>
      <c r="C511" s="109" t="s">
        <v>53</v>
      </c>
      <c r="D511" s="109" t="s">
        <v>1586</v>
      </c>
      <c r="E511" s="94">
        <v>44866</v>
      </c>
      <c r="F511" s="174">
        <v>0.81260416666666668</v>
      </c>
      <c r="G511">
        <v>2</v>
      </c>
      <c r="H511" s="109" t="s">
        <v>1587</v>
      </c>
      <c r="I511"/>
      <c r="M511">
        <v>710</v>
      </c>
      <c r="N511" t="str">
        <v>MICURA</v>
      </c>
      <c r="O511" t="str">
        <v>OLADIMEJI ADESOLA (MIC)</v>
      </c>
      <c r="P511" s="31">
        <v>44877</v>
      </c>
      <c r="Q511" s="40">
        <v>0.97894675925925922</v>
      </c>
      <c r="AR511">
        <v>251</v>
      </c>
      <c r="AS511" t="str">
        <v>ENGINEERING</v>
      </c>
      <c r="AT511" t="str">
        <v>NZEREM IKECHUKWU</v>
      </c>
      <c r="AU511" s="31">
        <v>44868</v>
      </c>
      <c r="AV511" s="40">
        <v>0.31141203703703701</v>
      </c>
      <c r="BW511">
        <v>460</v>
      </c>
      <c r="BX511" t="str">
        <v>MICURA</v>
      </c>
      <c r="BY511" t="str">
        <v>ELUU JOHN O. (MIC)</v>
      </c>
      <c r="BZ511" s="31">
        <v>44868</v>
      </c>
      <c r="CA511" s="40">
        <v>0.52871527777777783</v>
      </c>
      <c r="DB511">
        <v>724</v>
      </c>
      <c r="DC511" t="str">
        <v>ENGINEERING</v>
      </c>
      <c r="DD511" t="str">
        <v>OKIKE SUNDAY (ENGR)</v>
      </c>
      <c r="DE511" s="31">
        <v>44868</v>
      </c>
      <c r="DF511" s="40">
        <v>0.80754629629629626</v>
      </c>
    </row>
    <row r="512" spans="1:110" x14ac:dyDescent="0.25">
      <c r="A512" s="109" t="s">
        <v>1227</v>
      </c>
      <c r="B512">
        <v>511</v>
      </c>
      <c r="C512" s="109" t="s">
        <v>53</v>
      </c>
      <c r="D512" s="109" t="s">
        <v>635</v>
      </c>
      <c r="E512" s="94">
        <v>44866</v>
      </c>
      <c r="F512" s="174">
        <v>0.81307870370370372</v>
      </c>
      <c r="G512">
        <v>2</v>
      </c>
      <c r="H512" s="109" t="s">
        <v>636</v>
      </c>
      <c r="I512"/>
      <c r="M512">
        <v>711</v>
      </c>
      <c r="N512" t="str">
        <v>ENGINEERING</v>
      </c>
      <c r="O512" t="str">
        <v>ADEDOTUN KASALI (ENGR)</v>
      </c>
      <c r="P512" s="31">
        <v>44877</v>
      </c>
      <c r="Q512" s="40">
        <v>0.97967592592592589</v>
      </c>
      <c r="AR512">
        <v>252</v>
      </c>
      <c r="AS512" t="str">
        <v>MICURA</v>
      </c>
      <c r="AT512" t="str">
        <v>CHINAKWA EZE (MIC)</v>
      </c>
      <c r="AU512" s="31">
        <v>44868</v>
      </c>
      <c r="AV512" s="40">
        <v>0.31148148148148147</v>
      </c>
      <c r="BW512">
        <v>461</v>
      </c>
      <c r="BX512" t="str">
        <v>MICURA</v>
      </c>
      <c r="BY512" t="str">
        <v>YAKUBU JACOB (MIC)</v>
      </c>
      <c r="BZ512" s="31">
        <v>44868</v>
      </c>
      <c r="CA512" s="40">
        <v>0.52887731481481481</v>
      </c>
      <c r="DB512">
        <v>725</v>
      </c>
      <c r="DC512" t="str">
        <v>ENGINEERING</v>
      </c>
      <c r="DD512" t="str">
        <v>OLAWUYI OLALEKAN (DRV087</v>
      </c>
      <c r="DE512" s="31">
        <v>44868</v>
      </c>
      <c r="DF512" s="40">
        <v>0.80759259259259264</v>
      </c>
    </row>
    <row r="513" spans="1:110" x14ac:dyDescent="0.25">
      <c r="A513" s="109" t="s">
        <v>1227</v>
      </c>
      <c r="B513">
        <v>512</v>
      </c>
      <c r="C513" s="109" t="s">
        <v>54</v>
      </c>
      <c r="D513" s="109" t="s">
        <v>388</v>
      </c>
      <c r="E513" s="94">
        <v>44866</v>
      </c>
      <c r="F513" s="174">
        <v>0.81363425925925925</v>
      </c>
      <c r="G513">
        <v>2</v>
      </c>
      <c r="H513" s="109" t="s">
        <v>389</v>
      </c>
      <c r="I513">
        <v>6693674</v>
      </c>
      <c r="M513">
        <v>712</v>
      </c>
      <c r="N513" t="str">
        <v>ENGINEERING</v>
      </c>
      <c r="O513" t="str">
        <v>EBO KEHINDE (ENGR)</v>
      </c>
      <c r="P513" s="31">
        <v>44877</v>
      </c>
      <c r="Q513" s="40">
        <v>0.97976851851851854</v>
      </c>
      <c r="AR513">
        <v>253</v>
      </c>
      <c r="AS513" t="str">
        <v>OPERATIONS</v>
      </c>
      <c r="AT513" t="str">
        <v>TALIATU AYINLA (OPS)</v>
      </c>
      <c r="AU513" s="31">
        <v>44868</v>
      </c>
      <c r="AV513" s="40">
        <v>0.3121990740740741</v>
      </c>
      <c r="BW513">
        <v>462</v>
      </c>
      <c r="BX513" t="str">
        <v>ENGINEERING</v>
      </c>
      <c r="BY513" t="str">
        <v>SHAIBU MOHAMMED</v>
      </c>
      <c r="BZ513" s="31">
        <v>44868</v>
      </c>
      <c r="CA513" s="40">
        <v>0.52892361111111108</v>
      </c>
      <c r="DB513">
        <v>726</v>
      </c>
      <c r="DC513" t="str">
        <v>ENGINEERING</v>
      </c>
      <c r="DD513" t="str">
        <v>AYANLERE FEMI (ENGR)</v>
      </c>
      <c r="DE513" s="31">
        <v>44868</v>
      </c>
      <c r="DF513" s="40">
        <v>0.80769675925925921</v>
      </c>
    </row>
    <row r="514" spans="1:110" x14ac:dyDescent="0.25">
      <c r="A514" s="109" t="s">
        <v>1227</v>
      </c>
      <c r="B514">
        <v>513</v>
      </c>
      <c r="C514" s="109" t="s">
        <v>53</v>
      </c>
      <c r="D514" s="109" t="s">
        <v>736</v>
      </c>
      <c r="E514" s="94">
        <v>44866</v>
      </c>
      <c r="F514" s="174">
        <v>0.81442129629629634</v>
      </c>
      <c r="G514">
        <v>2</v>
      </c>
      <c r="H514" s="109" t="s">
        <v>737</v>
      </c>
      <c r="I514"/>
      <c r="M514">
        <v>713</v>
      </c>
      <c r="N514" t="str">
        <v>MICURA</v>
      </c>
      <c r="O514" t="str">
        <v>AKHIGBE FIDELIX (MIC)</v>
      </c>
      <c r="P514" s="31">
        <v>44877</v>
      </c>
      <c r="Q514" s="40">
        <v>0.97996527777777775</v>
      </c>
      <c r="AR514">
        <v>254</v>
      </c>
      <c r="AS514" t="str">
        <v>MICURA</v>
      </c>
      <c r="AT514" t="str">
        <v>YUSUF AMINU (MIC)</v>
      </c>
      <c r="AU514" s="31">
        <v>44868</v>
      </c>
      <c r="AV514" s="40">
        <v>0.31267361111111114</v>
      </c>
      <c r="BW514">
        <v>463</v>
      </c>
      <c r="BX514" t="str">
        <v>MICURA</v>
      </c>
      <c r="BY514" t="str">
        <v>ARTHUR MATTHEW (MIC)</v>
      </c>
      <c r="BZ514" s="31">
        <v>44868</v>
      </c>
      <c r="CA514" s="40">
        <v>0.5289814814814815</v>
      </c>
      <c r="DB514">
        <v>727</v>
      </c>
      <c r="DC514" t="str">
        <v>MICURA</v>
      </c>
      <c r="DD514" t="str">
        <v>MONOKPO TOMA A. (MIC)</v>
      </c>
      <c r="DE514" s="31">
        <v>44868</v>
      </c>
      <c r="DF514" s="40">
        <v>0.80812499999999998</v>
      </c>
    </row>
    <row r="515" spans="1:110" x14ac:dyDescent="0.25">
      <c r="A515" s="109" t="s">
        <v>1227</v>
      </c>
      <c r="B515">
        <v>514</v>
      </c>
      <c r="C515" s="109" t="s">
        <v>53</v>
      </c>
      <c r="D515" s="109" t="s">
        <v>346</v>
      </c>
      <c r="E515" s="94">
        <v>44866</v>
      </c>
      <c r="F515" s="174">
        <v>0.81452546296296291</v>
      </c>
      <c r="G515">
        <v>2</v>
      </c>
      <c r="H515" s="109" t="s">
        <v>347</v>
      </c>
      <c r="I515"/>
      <c r="M515">
        <v>714</v>
      </c>
      <c r="N515" t="str">
        <v>OPERATIONS</v>
      </c>
      <c r="O515" t="str">
        <v>OKALA SAMSON (MIC)</v>
      </c>
      <c r="P515" s="31">
        <v>44877</v>
      </c>
      <c r="Q515" s="40">
        <v>0.98046296296296298</v>
      </c>
      <c r="AR515">
        <v>255</v>
      </c>
      <c r="AS515" t="str">
        <v>OPERATIONS</v>
      </c>
      <c r="AT515" t="str">
        <v>RASHEED OLOMODA (OPS)</v>
      </c>
      <c r="AU515" s="31">
        <v>44868</v>
      </c>
      <c r="AV515" s="40">
        <v>0.31274305555555554</v>
      </c>
      <c r="BW515">
        <v>464</v>
      </c>
      <c r="BX515" t="str">
        <v>OPERATIONS</v>
      </c>
      <c r="BY515" t="str">
        <v>IBINE OLUWATOSIN (OPS)</v>
      </c>
      <c r="BZ515" s="31">
        <v>44868</v>
      </c>
      <c r="CA515" s="40">
        <v>0.52909722222222222</v>
      </c>
      <c r="DB515">
        <v>728</v>
      </c>
      <c r="DC515" t="str">
        <v>MICURA</v>
      </c>
      <c r="DD515" t="str">
        <v>APEH PETER (MIC)</v>
      </c>
      <c r="DE515" s="31">
        <v>44868</v>
      </c>
      <c r="DF515" s="40">
        <v>0.80831018518518516</v>
      </c>
    </row>
    <row r="516" spans="1:110" x14ac:dyDescent="0.25">
      <c r="A516" s="109" t="s">
        <v>1227</v>
      </c>
      <c r="B516">
        <v>515</v>
      </c>
      <c r="C516" s="109" t="s">
        <v>53</v>
      </c>
      <c r="D516" s="109" t="s">
        <v>1588</v>
      </c>
      <c r="E516" s="94">
        <v>44866</v>
      </c>
      <c r="F516" s="174">
        <v>0.81456018518518514</v>
      </c>
      <c r="G516">
        <v>2</v>
      </c>
      <c r="H516" s="109" t="s">
        <v>1589</v>
      </c>
      <c r="I516"/>
      <c r="M516">
        <v>715</v>
      </c>
      <c r="N516" t="str">
        <v>OPERATIONS</v>
      </c>
      <c r="O516" t="str">
        <v>ESEKHAGBE ANSLEM</v>
      </c>
      <c r="P516" s="31">
        <v>44877</v>
      </c>
      <c r="Q516" s="40">
        <v>0.98246527777777781</v>
      </c>
      <c r="AR516">
        <v>256</v>
      </c>
      <c r="AS516" t="str">
        <v>MICURA</v>
      </c>
      <c r="AT516" t="str">
        <v>JACKSON MATHEW (MIC)</v>
      </c>
      <c r="AU516" s="31">
        <v>44868</v>
      </c>
      <c r="AV516" s="40">
        <v>0.31298611111111113</v>
      </c>
      <c r="BW516">
        <v>465</v>
      </c>
      <c r="BX516" t="str">
        <v>CONTRACTOR</v>
      </c>
      <c r="BY516" t="str">
        <v>ABHUOHIEN ABRAHAM (EMERA</v>
      </c>
      <c r="BZ516" s="31">
        <v>44868</v>
      </c>
      <c r="CA516" s="40">
        <v>0.52986111111111112</v>
      </c>
      <c r="DB516">
        <v>729</v>
      </c>
      <c r="DC516" t="str">
        <v>MICURA</v>
      </c>
      <c r="DD516" t="str">
        <v>SULE LAMBE (MIC)</v>
      </c>
      <c r="DE516" s="31">
        <v>44868</v>
      </c>
      <c r="DF516" s="40">
        <v>0.80881944444444442</v>
      </c>
    </row>
    <row r="517" spans="1:110" x14ac:dyDescent="0.25">
      <c r="A517" s="109" t="s">
        <v>1227</v>
      </c>
      <c r="B517">
        <v>516</v>
      </c>
      <c r="C517" s="109" t="s">
        <v>54</v>
      </c>
      <c r="D517" s="109" t="s">
        <v>612</v>
      </c>
      <c r="E517" s="94">
        <v>44866</v>
      </c>
      <c r="F517" s="174">
        <v>0.81614583333333335</v>
      </c>
      <c r="G517">
        <v>2</v>
      </c>
      <c r="H517" s="109" t="s">
        <v>613</v>
      </c>
      <c r="I517"/>
      <c r="M517">
        <v>716</v>
      </c>
      <c r="N517" t="str">
        <v>OPERATIONS</v>
      </c>
      <c r="O517" t="str">
        <v>AKPODAMURE EJIRO J. (MI</v>
      </c>
      <c r="P517" s="31">
        <v>44877</v>
      </c>
      <c r="Q517" s="40">
        <v>0.98349537037037038</v>
      </c>
      <c r="AR517">
        <v>257</v>
      </c>
      <c r="AS517" t="str">
        <v>MICURA</v>
      </c>
      <c r="AT517" t="str">
        <v>JOSEPH ADEMOLA (MIC)</v>
      </c>
      <c r="AU517" s="31">
        <v>44868</v>
      </c>
      <c r="AV517" s="40">
        <v>0.3130324074074074</v>
      </c>
      <c r="BW517">
        <v>466</v>
      </c>
      <c r="BX517" t="str">
        <v>CONTRACTOR</v>
      </c>
      <c r="BY517" t="str">
        <v>OFUASIA LUCKY (EMERALD)</v>
      </c>
      <c r="BZ517" s="31">
        <v>44868</v>
      </c>
      <c r="CA517" s="40">
        <v>0.52991898148148153</v>
      </c>
      <c r="DB517">
        <v>730</v>
      </c>
      <c r="DC517" t="str">
        <v>MICURA</v>
      </c>
      <c r="DD517" t="str">
        <v>GANIYU KAREEM (MIC)</v>
      </c>
      <c r="DE517" s="31">
        <v>44868</v>
      </c>
      <c r="DF517" s="40">
        <v>0.80921296296296297</v>
      </c>
    </row>
    <row r="518" spans="1:110" x14ac:dyDescent="0.25">
      <c r="A518" s="109" t="s">
        <v>1227</v>
      </c>
      <c r="B518">
        <v>517</v>
      </c>
      <c r="C518" s="109" t="s">
        <v>52</v>
      </c>
      <c r="D518" s="109" t="s">
        <v>484</v>
      </c>
      <c r="E518" s="94">
        <v>44866</v>
      </c>
      <c r="F518" s="174">
        <v>0.82265046296296296</v>
      </c>
      <c r="G518">
        <v>2</v>
      </c>
      <c r="H518" s="109" t="s">
        <v>485</v>
      </c>
      <c r="I518">
        <v>5419317</v>
      </c>
      <c r="M518">
        <v>717</v>
      </c>
      <c r="N518" t="str">
        <v>MICURA</v>
      </c>
      <c r="O518" t="str">
        <v>ISMAILA ADEOSUN (MIC)</v>
      </c>
      <c r="P518" s="31">
        <v>44877</v>
      </c>
      <c r="Q518" s="40">
        <v>0.98571759259259262</v>
      </c>
      <c r="AR518">
        <v>258</v>
      </c>
      <c r="AS518" t="str">
        <v>MICURA</v>
      </c>
      <c r="AT518" t="str">
        <v>HITLA EJOVI KELVIN (MIC</v>
      </c>
      <c r="AU518" s="31">
        <v>44868</v>
      </c>
      <c r="AV518" s="40">
        <v>0.31310185185185185</v>
      </c>
      <c r="BW518">
        <v>467</v>
      </c>
      <c r="BX518" t="str">
        <v>CONTRACTOR</v>
      </c>
      <c r="BY518" t="str">
        <v>UNEZE SAMUEL (EMERAL)</v>
      </c>
      <c r="BZ518" s="31">
        <v>44868</v>
      </c>
      <c r="CA518" s="40">
        <v>0.52998842592592588</v>
      </c>
      <c r="DB518">
        <v>731</v>
      </c>
      <c r="DC518" t="str">
        <v>MICURA</v>
      </c>
      <c r="DD518" t="str">
        <v>MAIHA LEWIS SIMON (MIC)</v>
      </c>
      <c r="DE518" s="31">
        <v>44868</v>
      </c>
      <c r="DF518" s="40">
        <v>0.80932870370370369</v>
      </c>
    </row>
    <row r="519" spans="1:110" x14ac:dyDescent="0.25">
      <c r="A519" s="109" t="s">
        <v>1227</v>
      </c>
      <c r="B519">
        <v>518</v>
      </c>
      <c r="C519" s="109" t="s">
        <v>53</v>
      </c>
      <c r="D519" s="109" t="s">
        <v>748</v>
      </c>
      <c r="E519" s="94">
        <v>44866</v>
      </c>
      <c r="F519" s="174">
        <v>0.82377314814814817</v>
      </c>
      <c r="G519">
        <v>2</v>
      </c>
      <c r="H519" s="109" t="s">
        <v>749</v>
      </c>
      <c r="I519"/>
      <c r="M519">
        <v>718</v>
      </c>
      <c r="N519" t="str">
        <v>MICURA</v>
      </c>
      <c r="O519" t="str">
        <v>ADOYI FRANCIS (MIC)</v>
      </c>
      <c r="P519" s="31">
        <v>44877</v>
      </c>
      <c r="Q519" s="40">
        <v>0.98709490740740746</v>
      </c>
      <c r="AR519">
        <v>259</v>
      </c>
      <c r="AS519" t="str">
        <v>MICURA</v>
      </c>
      <c r="AT519" t="str">
        <v>IBRAHIM NASIRU ADIO (MI</v>
      </c>
      <c r="AU519" s="31">
        <v>44868</v>
      </c>
      <c r="AV519" s="40">
        <v>0.31369212962962961</v>
      </c>
      <c r="BW519">
        <v>468</v>
      </c>
      <c r="BX519" t="str">
        <v>CONTRACTOR</v>
      </c>
      <c r="BY519" t="str">
        <v>STEVEN KALU C. (EMR)</v>
      </c>
      <c r="BZ519" s="31">
        <v>44868</v>
      </c>
      <c r="CA519" s="40">
        <v>0.53003472222222225</v>
      </c>
      <c r="DB519">
        <v>732</v>
      </c>
      <c r="DC519" t="str">
        <v>MICURA</v>
      </c>
      <c r="DD519" t="str">
        <v>SEGUN OLUBAYO (MIC)</v>
      </c>
      <c r="DE519" s="31">
        <v>44868</v>
      </c>
      <c r="DF519" s="40">
        <v>0.80947916666666664</v>
      </c>
    </row>
    <row r="520" spans="1:110" x14ac:dyDescent="0.25">
      <c r="A520" s="109" t="s">
        <v>1227</v>
      </c>
      <c r="B520">
        <v>519</v>
      </c>
      <c r="C520" s="109" t="s">
        <v>52</v>
      </c>
      <c r="D520" s="109" t="s">
        <v>460</v>
      </c>
      <c r="E520" s="94">
        <v>44866</v>
      </c>
      <c r="F520" s="174">
        <v>0.82475694444444447</v>
      </c>
      <c r="G520">
        <v>2</v>
      </c>
      <c r="H520" s="109" t="s">
        <v>461</v>
      </c>
      <c r="I520">
        <v>3631429</v>
      </c>
      <c r="M520">
        <v>719</v>
      </c>
      <c r="N520" t="str">
        <v>OPERATIONS</v>
      </c>
      <c r="O520" t="str">
        <v>AWALITE CHIJIOKE</v>
      </c>
      <c r="P520" s="31">
        <v>44877</v>
      </c>
      <c r="Q520" s="40">
        <v>0.98828703703703702</v>
      </c>
      <c r="AR520">
        <v>260</v>
      </c>
      <c r="AS520" t="str">
        <v>ENGINEERING</v>
      </c>
      <c r="AT520" t="str">
        <v>ADU OLUGBENGA (ENGR)</v>
      </c>
      <c r="AU520" s="31">
        <v>44868</v>
      </c>
      <c r="AV520" s="40">
        <v>0.31394675925925924</v>
      </c>
      <c r="BW520">
        <v>469</v>
      </c>
      <c r="BX520" t="str">
        <v>ENGINEERING</v>
      </c>
      <c r="BY520" t="str">
        <v>NJEMANZE HENRY (DRV)</v>
      </c>
      <c r="BZ520" s="31">
        <v>44868</v>
      </c>
      <c r="CA520" s="40">
        <v>0.53006944444444448</v>
      </c>
      <c r="DB520">
        <v>733</v>
      </c>
      <c r="DC520" t="str">
        <v>ENGINEERING</v>
      </c>
      <c r="DD520" t="str">
        <v>ADEJUMO SULEIMAN (ENGR)</v>
      </c>
      <c r="DE520" s="31">
        <v>44868</v>
      </c>
      <c r="DF520" s="40">
        <v>0.80958333333333332</v>
      </c>
    </row>
    <row r="521" spans="1:110" x14ac:dyDescent="0.25">
      <c r="A521" s="109" t="s">
        <v>1227</v>
      </c>
      <c r="B521">
        <v>520</v>
      </c>
      <c r="C521" s="109" t="s">
        <v>52</v>
      </c>
      <c r="D521" s="109" t="s">
        <v>550</v>
      </c>
      <c r="E521" s="94">
        <v>44866</v>
      </c>
      <c r="F521" s="174">
        <v>0.82734953703703706</v>
      </c>
      <c r="G521">
        <v>2</v>
      </c>
      <c r="H521" s="109" t="s">
        <v>551</v>
      </c>
      <c r="I521">
        <v>5417638</v>
      </c>
      <c r="M521">
        <v>720</v>
      </c>
      <c r="N521" t="str">
        <v>ENGINEERING</v>
      </c>
      <c r="O521" t="str">
        <v>MUNIRU M. IDOWU (ENGR)</v>
      </c>
      <c r="P521" s="31">
        <v>44877</v>
      </c>
      <c r="Q521" s="40">
        <v>0.98853009259259261</v>
      </c>
      <c r="AR521">
        <v>261</v>
      </c>
      <c r="AS521" t="str">
        <v>ENGINEERING</v>
      </c>
      <c r="AT521" t="str">
        <v>JOSEPH ABIODUN</v>
      </c>
      <c r="AU521" s="31">
        <v>44868</v>
      </c>
      <c r="AV521" s="40">
        <v>0.31406250000000002</v>
      </c>
      <c r="BW521">
        <v>470</v>
      </c>
      <c r="BX521" t="str">
        <v>MICURA</v>
      </c>
      <c r="BY521" t="str">
        <v>OLIJO CHUKWUDI (ENGR)</v>
      </c>
      <c r="BZ521" s="31">
        <v>44868</v>
      </c>
      <c r="CA521" s="40">
        <v>0.53098379629629633</v>
      </c>
      <c r="DB521">
        <v>734</v>
      </c>
      <c r="DC521" t="str">
        <v>ENGINEERING</v>
      </c>
      <c r="DD521" t="str">
        <v>SALAWU MOHAMMED (DRV)</v>
      </c>
      <c r="DE521" s="31">
        <v>44868</v>
      </c>
      <c r="DF521" s="40">
        <v>0.80961805555555555</v>
      </c>
    </row>
    <row r="522" spans="1:110" x14ac:dyDescent="0.25">
      <c r="A522" s="109" t="s">
        <v>1227</v>
      </c>
      <c r="B522">
        <v>521</v>
      </c>
      <c r="C522" s="109" t="s">
        <v>21</v>
      </c>
      <c r="D522" s="109" t="s">
        <v>1590</v>
      </c>
      <c r="E522" s="94">
        <v>44866</v>
      </c>
      <c r="F522" s="174">
        <v>0.8274421296296296</v>
      </c>
      <c r="G522">
        <v>2</v>
      </c>
      <c r="H522" s="109" t="s">
        <v>21</v>
      </c>
      <c r="I522"/>
      <c r="M522">
        <v>721</v>
      </c>
      <c r="N522" t="str">
        <v>MICURA</v>
      </c>
      <c r="O522" t="str">
        <v>UMAHI IFEANYI C. (MIC)</v>
      </c>
      <c r="P522" s="31">
        <v>44877</v>
      </c>
      <c r="Q522" s="40">
        <v>0.99260416666666662</v>
      </c>
      <c r="AR522">
        <v>262</v>
      </c>
      <c r="AS522" t="str">
        <v>OPERATIONS</v>
      </c>
      <c r="AT522" t="str">
        <v>JUDE O. STANLEY (OPS)</v>
      </c>
      <c r="AU522" s="31">
        <v>44868</v>
      </c>
      <c r="AV522" s="40">
        <v>0.31447916666666664</v>
      </c>
      <c r="BW522">
        <v>471</v>
      </c>
      <c r="BX522" t="str">
        <v>ENGINEERING</v>
      </c>
      <c r="BY522" t="str">
        <v>OKOKHUE MARK O</v>
      </c>
      <c r="BZ522" s="31">
        <v>44868</v>
      </c>
      <c r="CA522" s="40">
        <v>0.53104166666666663</v>
      </c>
      <c r="DB522">
        <v>735</v>
      </c>
      <c r="DC522" t="str">
        <v>MICURA</v>
      </c>
      <c r="DD522" t="str">
        <v>EKWERE PATRICK (MIC)</v>
      </c>
      <c r="DE522" s="31">
        <v>44868</v>
      </c>
      <c r="DF522" s="40">
        <v>0.80965277777777778</v>
      </c>
    </row>
    <row r="523" spans="1:110" x14ac:dyDescent="0.25">
      <c r="A523" s="109" t="s">
        <v>1227</v>
      </c>
      <c r="B523">
        <v>522</v>
      </c>
      <c r="C523" s="109" t="s">
        <v>53</v>
      </c>
      <c r="D523" s="109" t="s">
        <v>728</v>
      </c>
      <c r="E523" s="94">
        <v>44866</v>
      </c>
      <c r="F523" s="174">
        <v>0.82751157407407405</v>
      </c>
      <c r="G523">
        <v>2</v>
      </c>
      <c r="H523" s="109" t="s">
        <v>729</v>
      </c>
      <c r="I523">
        <v>5439920</v>
      </c>
      <c r="M523">
        <v>722</v>
      </c>
      <c r="N523" t="str">
        <v>MICURA</v>
      </c>
      <c r="O523" t="str">
        <v>BASSEY AUSTINE (MICURA)</v>
      </c>
      <c r="P523" s="31">
        <v>44877</v>
      </c>
      <c r="Q523" s="40">
        <v>0.99759259259259259</v>
      </c>
      <c r="AR523">
        <v>263</v>
      </c>
      <c r="AS523" t="str">
        <v>MICURA</v>
      </c>
      <c r="AT523" t="str">
        <v>AGBATA PAUL DAVID (MIC)</v>
      </c>
      <c r="AU523" s="31">
        <v>44868</v>
      </c>
      <c r="AV523" s="40">
        <v>0.31471064814814814</v>
      </c>
      <c r="BW523">
        <v>472</v>
      </c>
      <c r="BX523" t="str">
        <v>OPERATIONS</v>
      </c>
      <c r="BY523" t="str">
        <v>OKONJI ONYINYE (OPER)</v>
      </c>
      <c r="BZ523" s="31">
        <v>44868</v>
      </c>
      <c r="CA523" s="40">
        <v>0.53151620370370367</v>
      </c>
      <c r="DB523">
        <v>736</v>
      </c>
      <c r="DC523" t="str">
        <v>ENGINEERING</v>
      </c>
      <c r="DD523" t="str">
        <v>OLADIPO TAJUDEEN (ENGR)</v>
      </c>
      <c r="DE523" s="31">
        <v>44868</v>
      </c>
      <c r="DF523" s="40">
        <v>0.81040509259259264</v>
      </c>
    </row>
    <row r="524" spans="1:110" x14ac:dyDescent="0.25">
      <c r="A524" s="109" t="s">
        <v>1227</v>
      </c>
      <c r="B524">
        <v>523</v>
      </c>
      <c r="C524" s="109" t="s">
        <v>54</v>
      </c>
      <c r="D524" s="109" t="s">
        <v>738</v>
      </c>
      <c r="E524" s="94">
        <v>44866</v>
      </c>
      <c r="F524" s="174">
        <v>0.8322222222222222</v>
      </c>
      <c r="G524">
        <v>2</v>
      </c>
      <c r="H524" s="109" t="s">
        <v>739</v>
      </c>
      <c r="I524">
        <v>3401917</v>
      </c>
      <c r="M524">
        <v>1</v>
      </c>
      <c r="N524" t="str">
        <v>ENGINEERING</v>
      </c>
      <c r="O524" t="str">
        <v>ADEDIJI EBENEZER (ENGR)</v>
      </c>
      <c r="P524" s="31">
        <v>44878</v>
      </c>
      <c r="Q524" s="40">
        <v>3.8194444444444443E-3</v>
      </c>
      <c r="AR524">
        <v>264</v>
      </c>
      <c r="AS524" t="str">
        <v>ENGINEERING</v>
      </c>
      <c r="AT524" t="str">
        <v>MAKINDE OYEGBOLA A (ENG</v>
      </c>
      <c r="AU524" s="31">
        <v>44868</v>
      </c>
      <c r="AV524" s="40">
        <v>0.31490740740740741</v>
      </c>
      <c r="BW524">
        <v>473</v>
      </c>
      <c r="BX524" t="str">
        <v>ENGINEERING</v>
      </c>
      <c r="BY524" t="str">
        <v>STEVEN OKAEBEN (DRV)</v>
      </c>
      <c r="BZ524" s="31">
        <v>44868</v>
      </c>
      <c r="CA524" s="40">
        <v>0.53156250000000005</v>
      </c>
      <c r="DB524">
        <v>737</v>
      </c>
      <c r="DC524" t="str">
        <v>ENGINEERING</v>
      </c>
      <c r="DD524" t="str">
        <v>OYEBOLA SULAIMON O. (EN</v>
      </c>
      <c r="DE524" s="31">
        <v>44868</v>
      </c>
      <c r="DF524" s="40">
        <v>0.81137731481481479</v>
      </c>
    </row>
    <row r="525" spans="1:110" x14ac:dyDescent="0.25">
      <c r="A525" s="109" t="s">
        <v>1227</v>
      </c>
      <c r="B525">
        <v>524</v>
      </c>
      <c r="C525" s="109" t="s">
        <v>54</v>
      </c>
      <c r="D525" s="109" t="s">
        <v>1280</v>
      </c>
      <c r="E525" s="94">
        <v>44866</v>
      </c>
      <c r="F525" s="174">
        <v>0.83611111111111114</v>
      </c>
      <c r="G525">
        <v>2</v>
      </c>
      <c r="H525" s="109" t="s">
        <v>1281</v>
      </c>
      <c r="I525">
        <v>14811846</v>
      </c>
      <c r="M525">
        <v>2</v>
      </c>
      <c r="N525" t="str">
        <v>MICURA</v>
      </c>
      <c r="O525" t="str">
        <v>OKEKE OLISAEMEKA</v>
      </c>
      <c r="P525" s="31">
        <v>44878</v>
      </c>
      <c r="Q525" s="40">
        <v>1.0023148148148147E-2</v>
      </c>
      <c r="AR525">
        <v>265</v>
      </c>
      <c r="AS525" t="str">
        <v>MICURA</v>
      </c>
      <c r="AT525" t="str">
        <v>WASIU ADESHINA (MIC)</v>
      </c>
      <c r="AU525" s="31">
        <v>44868</v>
      </c>
      <c r="AV525" s="40">
        <v>0.31796296296296295</v>
      </c>
      <c r="BW525">
        <v>474</v>
      </c>
      <c r="BX525" t="str">
        <v>ENGINEERING</v>
      </c>
      <c r="BY525" t="str">
        <v>JAMES SAMSON (ENGR)</v>
      </c>
      <c r="BZ525" s="31">
        <v>44868</v>
      </c>
      <c r="CA525" s="40">
        <v>0.53167824074074077</v>
      </c>
      <c r="DB525">
        <v>738</v>
      </c>
      <c r="DC525" t="str">
        <v>ENGINEERING</v>
      </c>
      <c r="DD525" t="str">
        <v>AMBALI LANRE (ENGR)</v>
      </c>
      <c r="DE525" s="31">
        <v>44868</v>
      </c>
      <c r="DF525" s="40">
        <v>0.8114351851851852</v>
      </c>
    </row>
    <row r="526" spans="1:110" x14ac:dyDescent="0.25">
      <c r="A526" s="109" t="s">
        <v>1227</v>
      </c>
      <c r="B526">
        <v>525</v>
      </c>
      <c r="C526" s="109" t="s">
        <v>54</v>
      </c>
      <c r="D526" s="109" t="s">
        <v>986</v>
      </c>
      <c r="E526" s="94">
        <v>44866</v>
      </c>
      <c r="F526" s="174">
        <v>0.84192129629629631</v>
      </c>
      <c r="G526">
        <v>2</v>
      </c>
      <c r="H526" s="109" t="s">
        <v>987</v>
      </c>
      <c r="I526">
        <v>6719319</v>
      </c>
      <c r="M526">
        <v>3</v>
      </c>
      <c r="N526" t="str">
        <v>MICURA</v>
      </c>
      <c r="O526" t="str">
        <v>JEROME SUNDAY .O. (MIC)</v>
      </c>
      <c r="P526" s="31">
        <v>44878</v>
      </c>
      <c r="Q526" s="40">
        <v>1.0092592592592592E-2</v>
      </c>
      <c r="AR526">
        <v>266</v>
      </c>
      <c r="AS526" t="str">
        <v>MICURA</v>
      </c>
      <c r="AT526" t="str">
        <v>YAHAYA DANLADI (MIC)</v>
      </c>
      <c r="AU526" s="31">
        <v>44868</v>
      </c>
      <c r="AV526" s="40">
        <v>0.31812499999999999</v>
      </c>
      <c r="BW526">
        <v>475</v>
      </c>
      <c r="BX526" t="str">
        <v>ENGINEERING</v>
      </c>
      <c r="BY526" t="str">
        <v>AIGBIREMHON ODION (ENGR</v>
      </c>
      <c r="BZ526" s="31">
        <v>44868</v>
      </c>
      <c r="CA526" s="40">
        <v>0.53173611111111108</v>
      </c>
      <c r="DB526">
        <v>739</v>
      </c>
      <c r="DC526" t="str">
        <v>ENGINEERING</v>
      </c>
      <c r="DD526" t="str">
        <v>LAWAL OLADAPO G. (ENGR)</v>
      </c>
      <c r="DE526" s="31">
        <v>44868</v>
      </c>
      <c r="DF526" s="40">
        <v>0.81145833333333328</v>
      </c>
    </row>
    <row r="527" spans="1:110" x14ac:dyDescent="0.25">
      <c r="A527" s="109" t="s">
        <v>1227</v>
      </c>
      <c r="B527">
        <v>526</v>
      </c>
      <c r="C527" s="109" t="s">
        <v>54</v>
      </c>
      <c r="D527" s="109" t="s">
        <v>823</v>
      </c>
      <c r="E527" s="94">
        <v>44866</v>
      </c>
      <c r="F527" s="174">
        <v>0.84239583333333334</v>
      </c>
      <c r="G527">
        <v>2</v>
      </c>
      <c r="H527" s="109" t="s">
        <v>824</v>
      </c>
      <c r="I527">
        <v>8330114</v>
      </c>
      <c r="M527">
        <v>4</v>
      </c>
      <c r="N527" t="str">
        <v>MICURA</v>
      </c>
      <c r="O527" t="str">
        <v>WISDOM ETIM W.(MIC)</v>
      </c>
      <c r="P527" s="31">
        <v>44878</v>
      </c>
      <c r="Q527" s="40">
        <v>1.1631944444444445E-2</v>
      </c>
      <c r="AR527">
        <v>267</v>
      </c>
      <c r="AS527" t="str">
        <v>ENGINEERING</v>
      </c>
      <c r="AT527" t="str">
        <v>AMBALI LANRE (ENGR)</v>
      </c>
      <c r="AU527" s="31">
        <v>44868</v>
      </c>
      <c r="AV527" s="40">
        <v>0.31880787037037039</v>
      </c>
      <c r="BW527">
        <v>476</v>
      </c>
      <c r="BX527" t="str">
        <v>OPERATIONS</v>
      </c>
      <c r="BY527" t="str">
        <v>SULAIMAN YUSUF (OPS)</v>
      </c>
      <c r="BZ527" s="31">
        <v>44868</v>
      </c>
      <c r="CA527" s="40">
        <v>0.53238425925925925</v>
      </c>
      <c r="DB527">
        <v>740</v>
      </c>
      <c r="DC527" t="str">
        <v>ENGINEERING</v>
      </c>
      <c r="DD527" t="str">
        <v>AYORINDE MUYIWA (ENGR)</v>
      </c>
      <c r="DE527" s="31">
        <v>44868</v>
      </c>
      <c r="DF527" s="40">
        <v>0.81149305555555551</v>
      </c>
    </row>
    <row r="528" spans="1:110" x14ac:dyDescent="0.25">
      <c r="A528" s="109" t="s">
        <v>1227</v>
      </c>
      <c r="B528">
        <v>527</v>
      </c>
      <c r="C528" s="109" t="s">
        <v>54</v>
      </c>
      <c r="D528" s="109" t="s">
        <v>799</v>
      </c>
      <c r="E528" s="94">
        <v>44866</v>
      </c>
      <c r="F528" s="174">
        <v>0.84303240740740737</v>
      </c>
      <c r="G528">
        <v>2</v>
      </c>
      <c r="H528" s="109" t="s">
        <v>800</v>
      </c>
      <c r="I528">
        <v>6713817</v>
      </c>
      <c r="M528">
        <v>5</v>
      </c>
      <c r="N528" t="str">
        <v>MICURA</v>
      </c>
      <c r="O528" t="str">
        <v>IFARA JOHNSON (MIC)</v>
      </c>
      <c r="P528" s="31">
        <v>44878</v>
      </c>
      <c r="Q528" s="40">
        <v>1.1712962962962963E-2</v>
      </c>
      <c r="AR528">
        <v>268</v>
      </c>
      <c r="AS528" t="str">
        <v>MICURA</v>
      </c>
      <c r="AT528" t="str">
        <v>OLADIPUPO TUNDE (MIC)</v>
      </c>
      <c r="AU528" s="31">
        <v>44868</v>
      </c>
      <c r="AV528" s="40">
        <v>0.31887731481481479</v>
      </c>
      <c r="BW528">
        <v>477</v>
      </c>
      <c r="BX528" t="str">
        <v>ENGINEERING</v>
      </c>
      <c r="BY528" t="str">
        <v>FRANCIS ENI UDUMA</v>
      </c>
      <c r="BZ528" s="31">
        <v>44868</v>
      </c>
      <c r="CA528" s="40">
        <v>0.53245370370370371</v>
      </c>
      <c r="DB528">
        <v>741</v>
      </c>
      <c r="DC528" t="str">
        <v>MICURA</v>
      </c>
      <c r="DD528" t="str">
        <v>ADEBAKIN OLUWASEUN (MIC)</v>
      </c>
      <c r="DE528" s="31">
        <v>44868</v>
      </c>
      <c r="DF528" s="40">
        <v>0.81207175925925923</v>
      </c>
    </row>
    <row r="529" spans="1:110" x14ac:dyDescent="0.25">
      <c r="A529" s="109" t="s">
        <v>1227</v>
      </c>
      <c r="B529">
        <v>528</v>
      </c>
      <c r="C529" s="109" t="s">
        <v>53</v>
      </c>
      <c r="D529" s="109" t="s">
        <v>783</v>
      </c>
      <c r="E529" s="94">
        <v>44866</v>
      </c>
      <c r="F529" s="174">
        <v>0.86440972222222223</v>
      </c>
      <c r="G529">
        <v>2</v>
      </c>
      <c r="H529" s="109" t="s">
        <v>784</v>
      </c>
      <c r="I529">
        <v>5463380</v>
      </c>
      <c r="M529">
        <v>6</v>
      </c>
      <c r="N529" t="str">
        <v>MICURA</v>
      </c>
      <c r="O529" t="str">
        <v>FENUYI IDOWU (MIC)</v>
      </c>
      <c r="P529" s="31">
        <v>44878</v>
      </c>
      <c r="Q529" s="40">
        <v>1.1770833333333333E-2</v>
      </c>
      <c r="AR529">
        <v>269</v>
      </c>
      <c r="AS529" t="str">
        <v>OPERATIONS</v>
      </c>
      <c r="AT529" t="str">
        <v>RASAKI AREMU (OPS)</v>
      </c>
      <c r="AU529" s="31">
        <v>44868</v>
      </c>
      <c r="AV529" s="40">
        <v>0.31994212962962965</v>
      </c>
      <c r="BW529">
        <v>478</v>
      </c>
      <c r="BX529" t="str">
        <v>ENGINEERING</v>
      </c>
      <c r="BY529" t="str">
        <v>ISU PATRICK (ENGR)</v>
      </c>
      <c r="BZ529" s="31">
        <v>44868</v>
      </c>
      <c r="CA529" s="40">
        <v>0.53251157407407412</v>
      </c>
      <c r="DB529">
        <v>742</v>
      </c>
      <c r="DC529" t="str">
        <v>MICURA</v>
      </c>
      <c r="DD529" t="str">
        <v>EZE AZUBIKE (MIC)</v>
      </c>
      <c r="DE529" s="31">
        <v>44868</v>
      </c>
      <c r="DF529" s="40">
        <v>0.81209490740740742</v>
      </c>
    </row>
    <row r="530" spans="1:110" x14ac:dyDescent="0.25">
      <c r="A530" s="109" t="s">
        <v>1227</v>
      </c>
      <c r="B530">
        <v>529</v>
      </c>
      <c r="C530" s="109" t="s">
        <v>52</v>
      </c>
      <c r="D530" s="109" t="s">
        <v>801</v>
      </c>
      <c r="E530" s="94">
        <v>44866</v>
      </c>
      <c r="F530" s="174">
        <v>0.86819444444444449</v>
      </c>
      <c r="G530">
        <v>2</v>
      </c>
      <c r="H530" s="109" t="s">
        <v>802</v>
      </c>
      <c r="I530">
        <v>4860448</v>
      </c>
      <c r="M530">
        <v>7</v>
      </c>
      <c r="N530" t="str">
        <v>MICURA</v>
      </c>
      <c r="O530" t="str">
        <v>NWAORDU MATTHEW</v>
      </c>
      <c r="P530" s="31">
        <v>44878</v>
      </c>
      <c r="Q530" s="40">
        <v>1.2627314814814815E-2</v>
      </c>
      <c r="AR530">
        <v>270</v>
      </c>
      <c r="AS530" t="str">
        <v>MICURA</v>
      </c>
      <c r="AT530" t="str">
        <v>IDOWU JAMIU (MIC)</v>
      </c>
      <c r="AU530" s="31">
        <v>44868</v>
      </c>
      <c r="AV530" s="40">
        <v>0.3200115740740741</v>
      </c>
      <c r="BW530">
        <v>479</v>
      </c>
      <c r="BX530" t="str">
        <v>ENGINEERING</v>
      </c>
      <c r="BY530" t="str">
        <v>TIJANI ADEKUNLE</v>
      </c>
      <c r="BZ530" s="31">
        <v>44868</v>
      </c>
      <c r="CA530" s="40">
        <v>0.53284722222222225</v>
      </c>
      <c r="DB530">
        <v>743</v>
      </c>
      <c r="DC530" t="str">
        <v>OPERATIONS</v>
      </c>
      <c r="DD530" t="str">
        <v>OGABI OLUWATOSIN</v>
      </c>
      <c r="DE530" s="31">
        <v>44868</v>
      </c>
      <c r="DF530" s="40">
        <v>0.81236111111111109</v>
      </c>
    </row>
    <row r="531" spans="1:110" x14ac:dyDescent="0.25">
      <c r="A531" s="109" t="s">
        <v>1227</v>
      </c>
      <c r="B531">
        <v>530</v>
      </c>
      <c r="C531" s="109" t="s">
        <v>56</v>
      </c>
      <c r="D531" s="109" t="s">
        <v>1591</v>
      </c>
      <c r="E531" s="94">
        <v>44866</v>
      </c>
      <c r="F531" s="174">
        <v>0.87340277777777775</v>
      </c>
      <c r="G531">
        <v>2</v>
      </c>
      <c r="H531" s="109" t="s">
        <v>1592</v>
      </c>
      <c r="I531">
        <v>4829405</v>
      </c>
      <c r="M531">
        <v>8</v>
      </c>
      <c r="N531" t="str">
        <v>MICURA</v>
      </c>
      <c r="O531" t="str">
        <v>ISRAEL BRIGHT XMAS (MIC)</v>
      </c>
      <c r="P531" s="31">
        <v>44878</v>
      </c>
      <c r="Q531" s="40">
        <v>1.269675925925926E-2</v>
      </c>
      <c r="AR531">
        <v>271</v>
      </c>
      <c r="AS531" t="str">
        <v>MICURA</v>
      </c>
      <c r="AT531" t="str">
        <v>EZIUKWU GERALD (MIC)</v>
      </c>
      <c r="AU531" s="31">
        <v>44868</v>
      </c>
      <c r="AV531" s="40">
        <v>0.32049768518518518</v>
      </c>
      <c r="BW531">
        <v>480</v>
      </c>
      <c r="BX531" t="str">
        <v>MICURA</v>
      </c>
      <c r="BY531" t="str">
        <v>MICHAEL O. CHIZE(MIC)</v>
      </c>
      <c r="BZ531" s="31">
        <v>44868</v>
      </c>
      <c r="CA531" s="40">
        <v>0.53291666666666671</v>
      </c>
      <c r="DB531">
        <v>744</v>
      </c>
      <c r="DC531" t="str">
        <v>ENGINEERING</v>
      </c>
      <c r="DD531" t="str">
        <v>AKINGBOYE TEMIDAYO</v>
      </c>
      <c r="DE531" s="31">
        <v>44868</v>
      </c>
      <c r="DF531" s="40">
        <v>0.81240740740740736</v>
      </c>
    </row>
    <row r="532" spans="1:110" x14ac:dyDescent="0.25">
      <c r="A532" s="109" t="s">
        <v>1227</v>
      </c>
      <c r="B532">
        <v>531</v>
      </c>
      <c r="C532" s="109" t="s">
        <v>54</v>
      </c>
      <c r="D532" s="109" t="s">
        <v>544</v>
      </c>
      <c r="E532" s="94">
        <v>44866</v>
      </c>
      <c r="F532" s="174">
        <v>0.87480324074074078</v>
      </c>
      <c r="G532">
        <v>2</v>
      </c>
      <c r="H532" s="109" t="s">
        <v>545</v>
      </c>
      <c r="I532">
        <v>5380940</v>
      </c>
      <c r="M532">
        <v>9</v>
      </c>
      <c r="N532" t="str">
        <v>MICURA</v>
      </c>
      <c r="O532" t="str">
        <v>MOYEGUN ADEKUNLE (MIC)</v>
      </c>
      <c r="P532" s="31">
        <v>44878</v>
      </c>
      <c r="Q532" s="40">
        <v>1.3136574074074075E-2</v>
      </c>
      <c r="AR532">
        <v>272</v>
      </c>
      <c r="AS532" t="str">
        <v>ENGINEERING</v>
      </c>
      <c r="AT532" t="str">
        <v>OYEDOKUN JAMES AKINLAWON</v>
      </c>
      <c r="AU532" s="31">
        <v>44868</v>
      </c>
      <c r="AV532" s="40">
        <v>0.32098379629629631</v>
      </c>
      <c r="BW532">
        <v>481</v>
      </c>
      <c r="BX532" t="str">
        <v>MICURA</v>
      </c>
      <c r="BY532" t="str">
        <v>ADEBIYI ADEBOWALE (MIC)</v>
      </c>
      <c r="BZ532" s="31">
        <v>44868</v>
      </c>
      <c r="CA532" s="40">
        <v>0.53297453703703701</v>
      </c>
      <c r="DB532">
        <v>745</v>
      </c>
      <c r="DC532" t="str">
        <v>MICURA</v>
      </c>
      <c r="DD532" t="str">
        <v>GECHA VICTOR T. (MIC)</v>
      </c>
      <c r="DE532" s="31">
        <v>44868</v>
      </c>
      <c r="DF532" s="40">
        <v>0.81275462962962963</v>
      </c>
    </row>
    <row r="533" spans="1:110" x14ac:dyDescent="0.25">
      <c r="A533" s="109" t="s">
        <v>1227</v>
      </c>
      <c r="B533">
        <v>532</v>
      </c>
      <c r="C533" s="109" t="s">
        <v>21</v>
      </c>
      <c r="D533" s="109" t="s">
        <v>1063</v>
      </c>
      <c r="E533" s="94">
        <v>44866</v>
      </c>
      <c r="F533" s="174">
        <v>0.88103009259259257</v>
      </c>
      <c r="G533">
        <v>2</v>
      </c>
      <c r="H533" s="109" t="s">
        <v>21</v>
      </c>
      <c r="I533"/>
      <c r="M533">
        <v>10</v>
      </c>
      <c r="N533" t="str">
        <v>MICURA</v>
      </c>
      <c r="O533" t="str">
        <v>AJUONUMA CHIMA</v>
      </c>
      <c r="P533" s="31">
        <v>44878</v>
      </c>
      <c r="Q533" s="40">
        <v>1.4467592592592593E-2</v>
      </c>
      <c r="AR533">
        <v>273</v>
      </c>
      <c r="AS533" t="str">
        <v>CONTRACTOR</v>
      </c>
      <c r="AT533" t="str">
        <v>BAMIGBOLA ISEOLUWA R(EME</v>
      </c>
      <c r="AU533" s="31">
        <v>44868</v>
      </c>
      <c r="AV533" s="40">
        <v>0.32105324074074076</v>
      </c>
      <c r="BW533">
        <v>482</v>
      </c>
      <c r="BX533" t="str">
        <v>ENGINEERING</v>
      </c>
      <c r="BY533" t="str">
        <v>ODEYEMI OLALEKAN (ENGR)</v>
      </c>
      <c r="BZ533" s="31">
        <v>44868</v>
      </c>
      <c r="CA533" s="40">
        <v>0.53331018518518514</v>
      </c>
      <c r="DB533">
        <v>746</v>
      </c>
      <c r="DC533" t="str">
        <v>MICURA</v>
      </c>
      <c r="DD533" t="str">
        <v>CASTRO GARUBA (MIC)</v>
      </c>
      <c r="DE533" s="31">
        <v>44868</v>
      </c>
      <c r="DF533" s="40">
        <v>0.81278935185185186</v>
      </c>
    </row>
    <row r="534" spans="1:110" x14ac:dyDescent="0.25">
      <c r="A534" s="109" t="s">
        <v>1227</v>
      </c>
      <c r="B534">
        <v>533</v>
      </c>
      <c r="C534" s="109" t="s">
        <v>53</v>
      </c>
      <c r="D534" s="109" t="s">
        <v>742</v>
      </c>
      <c r="E534" s="94">
        <v>44866</v>
      </c>
      <c r="F534" s="174">
        <v>0.89759259259259261</v>
      </c>
      <c r="G534">
        <v>2</v>
      </c>
      <c r="H534" s="109" t="s">
        <v>743</v>
      </c>
      <c r="I534">
        <v>2024799</v>
      </c>
      <c r="M534">
        <v>11</v>
      </c>
      <c r="N534" t="str">
        <v>OPERATIONS</v>
      </c>
      <c r="O534" t="str">
        <v>OGHENEDE PATRICK (OPS)</v>
      </c>
      <c r="P534" s="31">
        <v>44878</v>
      </c>
      <c r="Q534" s="40">
        <v>3.1724537037037037E-2</v>
      </c>
      <c r="AR534">
        <v>274</v>
      </c>
      <c r="AS534" t="str">
        <v>ENGINEERING</v>
      </c>
      <c r="AT534" t="str">
        <v>OLUWASOLA SOLOMON A (EN</v>
      </c>
      <c r="AU534" s="31">
        <v>44868</v>
      </c>
      <c r="AV534" s="40">
        <v>0.32111111111111112</v>
      </c>
      <c r="BW534">
        <v>483</v>
      </c>
      <c r="BX534" t="str">
        <v>ENGINEERING</v>
      </c>
      <c r="BY534" t="str">
        <v>AINA EYITOPE DAVID</v>
      </c>
      <c r="BZ534" s="31">
        <v>44868</v>
      </c>
      <c r="CA534" s="40">
        <v>0.53378472222222217</v>
      </c>
      <c r="DB534">
        <v>747</v>
      </c>
      <c r="DC534" t="str">
        <v>MICURA</v>
      </c>
      <c r="DD534" t="str">
        <v>YUSUF AYOOLA O. (MIC)</v>
      </c>
      <c r="DE534" s="31">
        <v>44868</v>
      </c>
      <c r="DF534" s="40">
        <v>0.81328703703703709</v>
      </c>
    </row>
    <row r="535" spans="1:110" x14ac:dyDescent="0.25">
      <c r="A535" s="109" t="s">
        <v>1227</v>
      </c>
      <c r="B535">
        <v>534</v>
      </c>
      <c r="C535" s="109" t="s">
        <v>52</v>
      </c>
      <c r="D535" s="109" t="s">
        <v>1593</v>
      </c>
      <c r="E535" s="94">
        <v>44866</v>
      </c>
      <c r="F535" s="174">
        <v>0.90252314814814816</v>
      </c>
      <c r="G535">
        <v>2</v>
      </c>
      <c r="H535" s="109" t="s">
        <v>1594</v>
      </c>
      <c r="I535">
        <v>6717275</v>
      </c>
      <c r="M535">
        <v>12</v>
      </c>
      <c r="N535" t="str">
        <v>MICURA</v>
      </c>
      <c r="O535" t="str">
        <v>STANLEY NJOKU (MIC)</v>
      </c>
      <c r="P535" s="31">
        <v>44878</v>
      </c>
      <c r="Q535" s="40">
        <v>5.2222222222222225E-2</v>
      </c>
      <c r="AR535">
        <v>275</v>
      </c>
      <c r="AS535" t="str">
        <v>ENGINEERING</v>
      </c>
      <c r="AT535" t="str">
        <v>NKWOAGU AUGUSTINE (ENGR</v>
      </c>
      <c r="AU535" s="31">
        <v>44868</v>
      </c>
      <c r="AV535" s="40">
        <v>0.32133101851851853</v>
      </c>
      <c r="BW535">
        <v>484</v>
      </c>
      <c r="BX535" t="str">
        <v>ENGINEERING</v>
      </c>
      <c r="BY535" t="str">
        <v>SAMSON SOLOMON A.</v>
      </c>
      <c r="BZ535" s="31">
        <v>44868</v>
      </c>
      <c r="CA535" s="40">
        <v>0.53384259259259259</v>
      </c>
      <c r="DB535">
        <v>748</v>
      </c>
      <c r="DC535" t="str">
        <v>MICURA</v>
      </c>
      <c r="DD535" t="str">
        <v>IDRIS ANOFI (MIC)</v>
      </c>
      <c r="DE535" s="31">
        <v>44868</v>
      </c>
      <c r="DF535" s="40">
        <v>0.81503472222222217</v>
      </c>
    </row>
    <row r="536" spans="1:110" x14ac:dyDescent="0.25">
      <c r="A536" s="109" t="s">
        <v>1227</v>
      </c>
      <c r="B536">
        <v>535</v>
      </c>
      <c r="C536" s="109" t="s">
        <v>52</v>
      </c>
      <c r="D536" s="109" t="s">
        <v>619</v>
      </c>
      <c r="E536" s="94">
        <v>44866</v>
      </c>
      <c r="F536" s="174">
        <v>0.97189814814814812</v>
      </c>
      <c r="G536">
        <v>2</v>
      </c>
      <c r="H536" s="109" t="s">
        <v>620</v>
      </c>
      <c r="I536">
        <v>14812406</v>
      </c>
      <c r="M536">
        <v>13</v>
      </c>
      <c r="N536" t="str">
        <v>OPERATIONS</v>
      </c>
      <c r="O536" t="str">
        <v>EBEDE CHRISTOPHER (OPS)</v>
      </c>
      <c r="P536" s="31">
        <v>44878</v>
      </c>
      <c r="Q536" s="40">
        <v>0.13898148148148148</v>
      </c>
      <c r="AR536">
        <v>276</v>
      </c>
      <c r="AS536" t="str">
        <v>ENGINEERING</v>
      </c>
      <c r="AT536" t="str">
        <v>ISU PATRICK (ENGR)</v>
      </c>
      <c r="AU536" s="31">
        <v>44868</v>
      </c>
      <c r="AV536" s="40">
        <v>0.32208333333333333</v>
      </c>
      <c r="BW536">
        <v>485</v>
      </c>
      <c r="BX536" t="str">
        <v>CONTRACTOR</v>
      </c>
      <c r="BY536" t="str">
        <v>IBUKUN IYANDA (EMERALD)</v>
      </c>
      <c r="BZ536" s="31">
        <v>44868</v>
      </c>
      <c r="CA536" s="40">
        <v>0.53391203703703705</v>
      </c>
      <c r="DB536">
        <v>749</v>
      </c>
      <c r="DC536" t="str">
        <v>MICURA</v>
      </c>
      <c r="DD536" t="str">
        <v>SATURDAY MOSES (MIC)</v>
      </c>
      <c r="DE536" s="31">
        <v>44868</v>
      </c>
      <c r="DF536" s="40">
        <v>0.81510416666666663</v>
      </c>
    </row>
    <row r="537" spans="1:110" x14ac:dyDescent="0.25">
      <c r="A537" s="109" t="s">
        <v>1227</v>
      </c>
      <c r="B537">
        <v>536</v>
      </c>
      <c r="C537" s="109" t="s">
        <v>52</v>
      </c>
      <c r="D537" s="109" t="s">
        <v>550</v>
      </c>
      <c r="E537" s="94">
        <v>44866</v>
      </c>
      <c r="F537" s="174">
        <v>0.97393518518518518</v>
      </c>
      <c r="G537">
        <v>2</v>
      </c>
      <c r="H537" s="109" t="s">
        <v>551</v>
      </c>
      <c r="I537">
        <v>5417638</v>
      </c>
      <c r="M537">
        <v>681</v>
      </c>
      <c r="N537" t="str">
        <v>OPERATIONS</v>
      </c>
      <c r="O537" t="str">
        <v>ONOKA PAUL EMEKA</v>
      </c>
      <c r="P537" s="31">
        <v>44878</v>
      </c>
      <c r="Q537" s="40">
        <v>0.95868055555555554</v>
      </c>
      <c r="AR537">
        <v>277</v>
      </c>
      <c r="AS537" t="str">
        <v>OPERATIONS</v>
      </c>
      <c r="AT537" t="str">
        <v>ONYIA N.PERPETUA (OPS)</v>
      </c>
      <c r="AU537" s="31">
        <v>44868</v>
      </c>
      <c r="AV537" s="40">
        <v>0.32494212962962965</v>
      </c>
      <c r="BW537">
        <v>486</v>
      </c>
      <c r="BX537" t="str">
        <v>GATE OPS</v>
      </c>
      <c r="BY537" t="str">
        <v>IWENOFU CHARLES (GATE)</v>
      </c>
      <c r="BZ537" s="31">
        <v>44868</v>
      </c>
      <c r="CA537" s="40">
        <v>0.53399305555555554</v>
      </c>
      <c r="DB537">
        <v>750</v>
      </c>
      <c r="DC537" t="str">
        <v>MICURA</v>
      </c>
      <c r="DD537" t="str">
        <v>OMOGBAI SAHEED (MIC)</v>
      </c>
      <c r="DE537" s="31">
        <v>44868</v>
      </c>
      <c r="DF537" s="40">
        <v>0.81516203703703705</v>
      </c>
    </row>
    <row r="538" spans="1:110" x14ac:dyDescent="0.25">
      <c r="A538" s="109" t="s">
        <v>1227</v>
      </c>
      <c r="B538">
        <v>537</v>
      </c>
      <c r="C538" s="109" t="s">
        <v>53</v>
      </c>
      <c r="D538" s="109" t="s">
        <v>376</v>
      </c>
      <c r="E538" s="94">
        <v>44866</v>
      </c>
      <c r="F538" s="174">
        <v>0.97575231481481484</v>
      </c>
      <c r="G538">
        <v>2</v>
      </c>
      <c r="H538" s="109" t="s">
        <v>377</v>
      </c>
      <c r="I538">
        <v>14959868</v>
      </c>
      <c r="M538">
        <v>682</v>
      </c>
      <c r="N538" t="str">
        <v>MICURA</v>
      </c>
      <c r="O538" t="str">
        <v>JIMOH OMOGBAI (MIC)</v>
      </c>
      <c r="P538" s="31">
        <v>44878</v>
      </c>
      <c r="Q538" s="40">
        <v>0.95877314814814818</v>
      </c>
      <c r="AR538">
        <v>278</v>
      </c>
      <c r="AS538" t="str">
        <v>ENGINEERING</v>
      </c>
      <c r="AT538" t="str">
        <v>QUADRI OLAWALE (ENGR)</v>
      </c>
      <c r="AU538" s="31">
        <v>44868</v>
      </c>
      <c r="AV538" s="40">
        <v>0.32511574074074073</v>
      </c>
      <c r="BW538">
        <v>487</v>
      </c>
      <c r="BX538" t="str">
        <v>GATE OPS</v>
      </c>
      <c r="BY538" t="str">
        <v>PAUL ETUBI A.(GATE CLERK</v>
      </c>
      <c r="BZ538" s="31">
        <v>44868</v>
      </c>
      <c r="CA538" s="40">
        <v>0.53408564814814818</v>
      </c>
      <c r="DB538">
        <v>751</v>
      </c>
      <c r="DC538" t="str">
        <v>ENGINEERING</v>
      </c>
      <c r="DD538" t="str">
        <v>AJAYI ABIDEMI (ENGR)</v>
      </c>
      <c r="DE538" s="31">
        <v>44868</v>
      </c>
      <c r="DF538" s="40">
        <v>0.81606481481481485</v>
      </c>
    </row>
    <row r="539" spans="1:110" x14ac:dyDescent="0.25">
      <c r="A539" s="109" t="s">
        <v>1227</v>
      </c>
      <c r="B539">
        <v>538</v>
      </c>
      <c r="C539" s="109" t="s">
        <v>54</v>
      </c>
      <c r="D539" s="109" t="s">
        <v>442</v>
      </c>
      <c r="E539" s="94">
        <v>44866</v>
      </c>
      <c r="F539" s="174">
        <v>0.97670138888888891</v>
      </c>
      <c r="G539">
        <v>2</v>
      </c>
      <c r="H539" s="109" t="s">
        <v>443</v>
      </c>
      <c r="I539">
        <v>5481406</v>
      </c>
      <c r="M539">
        <v>683</v>
      </c>
      <c r="N539" t="str">
        <v>MICURA</v>
      </c>
      <c r="O539" t="str">
        <v>ONYENCHO EBUKA (MIC)</v>
      </c>
      <c r="P539" s="31">
        <v>44878</v>
      </c>
      <c r="Q539" s="40">
        <v>0.95893518518518517</v>
      </c>
      <c r="AR539">
        <v>279</v>
      </c>
      <c r="AS539" t="str">
        <v>ENGINEERING</v>
      </c>
      <c r="AT539" t="str">
        <v>ONABANJO ANTHONY (ENGR)</v>
      </c>
      <c r="AU539" s="31">
        <v>44868</v>
      </c>
      <c r="AV539" s="40">
        <v>0.32564814814814813</v>
      </c>
      <c r="BW539">
        <v>488</v>
      </c>
      <c r="BX539" t="str">
        <v>MICURA</v>
      </c>
      <c r="BY539" t="str">
        <v>CASSEY ONOCHEI (MIC)</v>
      </c>
      <c r="BZ539" s="31">
        <v>44868</v>
      </c>
      <c r="CA539" s="40">
        <v>0.53452546296296299</v>
      </c>
      <c r="DB539">
        <v>752</v>
      </c>
      <c r="DC539" t="str">
        <v>ENGINEERING</v>
      </c>
      <c r="DD539" t="str">
        <v>IMONI FRIDAY (ENGNR)</v>
      </c>
      <c r="DE539" s="31">
        <v>44868</v>
      </c>
      <c r="DF539" s="40">
        <v>0.81609953703703708</v>
      </c>
    </row>
    <row r="540" spans="1:110" x14ac:dyDescent="0.25">
      <c r="A540" s="109" t="s">
        <v>1227</v>
      </c>
      <c r="B540">
        <v>539</v>
      </c>
      <c r="C540" s="109" t="s">
        <v>54</v>
      </c>
      <c r="D540" s="109" t="s">
        <v>817</v>
      </c>
      <c r="E540" s="94">
        <v>44866</v>
      </c>
      <c r="F540" s="174">
        <v>0.9767824074074074</v>
      </c>
      <c r="G540">
        <v>2</v>
      </c>
      <c r="H540" s="109" t="s">
        <v>818</v>
      </c>
      <c r="I540">
        <v>5503101</v>
      </c>
      <c r="M540">
        <v>684</v>
      </c>
      <c r="N540" t="str">
        <v>MICURA</v>
      </c>
      <c r="O540" t="str">
        <v>TAIWO TORIOLA  (MIC)</v>
      </c>
      <c r="P540" s="31">
        <v>44878</v>
      </c>
      <c r="Q540" s="40">
        <v>0.95907407407407408</v>
      </c>
      <c r="AR540">
        <v>280</v>
      </c>
      <c r="AS540" t="str">
        <v>OPERATIONS</v>
      </c>
      <c r="AT540" t="str">
        <v>OJOBOR GOD'SPOWER (OPS)</v>
      </c>
      <c r="AU540" s="31">
        <v>44868</v>
      </c>
      <c r="AV540" s="40">
        <v>0.32672453703703702</v>
      </c>
      <c r="BW540">
        <v>489</v>
      </c>
      <c r="BX540" t="str">
        <v>ENGINEERING</v>
      </c>
      <c r="BY540" t="str">
        <v>YAHAYA BASHIRU (ENGR)</v>
      </c>
      <c r="BZ540" s="31">
        <v>44868</v>
      </c>
      <c r="CA540" s="40">
        <v>0.53554398148148152</v>
      </c>
      <c r="DB540">
        <v>753</v>
      </c>
      <c r="DC540" t="str">
        <v>OPERATIONS</v>
      </c>
      <c r="DD540" t="str">
        <v>AJIMISAN BAMIDELE (OPS)</v>
      </c>
      <c r="DE540" s="31">
        <v>44868</v>
      </c>
      <c r="DF540" s="40">
        <v>0.81630787037037034</v>
      </c>
    </row>
    <row r="541" spans="1:110" x14ac:dyDescent="0.25">
      <c r="A541" s="109" t="s">
        <v>1227</v>
      </c>
      <c r="B541">
        <v>540</v>
      </c>
      <c r="C541" s="109" t="s">
        <v>54</v>
      </c>
      <c r="D541" s="109" t="s">
        <v>682</v>
      </c>
      <c r="E541" s="94">
        <v>44866</v>
      </c>
      <c r="F541" s="174">
        <v>0.977025462962963</v>
      </c>
      <c r="G541">
        <v>2</v>
      </c>
      <c r="H541" s="109" t="s">
        <v>683</v>
      </c>
      <c r="I541">
        <v>5333932</v>
      </c>
      <c r="M541">
        <v>685</v>
      </c>
      <c r="N541" t="str">
        <v>MICURA</v>
      </c>
      <c r="O541" t="str">
        <v>CHARLES O. OKWUHOR(MIC)</v>
      </c>
      <c r="P541" s="31">
        <v>44878</v>
      </c>
      <c r="Q541" s="40">
        <v>0.9593518518518519</v>
      </c>
      <c r="AR541">
        <v>281</v>
      </c>
      <c r="AS541" t="str">
        <v>OPERATIONS</v>
      </c>
      <c r="AT541" t="str">
        <v>OMOWARE ELIJAH (OPS)</v>
      </c>
      <c r="AU541" s="31">
        <v>44868</v>
      </c>
      <c r="AV541" s="40">
        <v>0.32768518518518519</v>
      </c>
      <c r="BW541">
        <v>490</v>
      </c>
      <c r="BX541" t="str">
        <v>ENGINEERING</v>
      </c>
      <c r="BY541" t="str">
        <v>UDOH DANIEL UNYIME (ENG</v>
      </c>
      <c r="BZ541" s="31">
        <v>44868</v>
      </c>
      <c r="CA541" s="40">
        <v>0.53574074074074074</v>
      </c>
      <c r="DB541">
        <v>754</v>
      </c>
      <c r="DC541" t="str">
        <v>MICURA</v>
      </c>
      <c r="DD541" t="str">
        <v>KAMORU USMAN (MIC)</v>
      </c>
      <c r="DE541" s="31">
        <v>44868</v>
      </c>
      <c r="DF541" s="40">
        <v>0.81853009259259257</v>
      </c>
    </row>
    <row r="542" spans="1:110" x14ac:dyDescent="0.25">
      <c r="A542" s="109" t="s">
        <v>1227</v>
      </c>
      <c r="B542">
        <v>541</v>
      </c>
      <c r="C542" s="109" t="s">
        <v>54</v>
      </c>
      <c r="D542" s="109" t="s">
        <v>382</v>
      </c>
      <c r="E542" s="94">
        <v>44866</v>
      </c>
      <c r="F542" s="174">
        <v>0.97709490740740745</v>
      </c>
      <c r="G542">
        <v>2</v>
      </c>
      <c r="H542" s="109" t="s">
        <v>383</v>
      </c>
      <c r="I542">
        <v>5475615</v>
      </c>
      <c r="M542">
        <v>686</v>
      </c>
      <c r="N542" t="str">
        <v>OPERATIONS</v>
      </c>
      <c r="O542" t="str">
        <v>PHILIP ECHEFU</v>
      </c>
      <c r="P542" s="31">
        <v>44878</v>
      </c>
      <c r="Q542" s="40">
        <v>0.96375</v>
      </c>
      <c r="AR542">
        <v>282</v>
      </c>
      <c r="AS542" t="str">
        <v>ENGINEERING</v>
      </c>
      <c r="AT542" t="str">
        <v>WASIU AYINLA (ENGR)</v>
      </c>
      <c r="AU542" s="31">
        <v>44868</v>
      </c>
      <c r="AV542" s="40">
        <v>0.32791666666666669</v>
      </c>
      <c r="BW542">
        <v>491</v>
      </c>
      <c r="BX542" t="str">
        <v>ENGINEERING</v>
      </c>
      <c r="BY542" t="str">
        <v>NWGOBILOR THANKGOD</v>
      </c>
      <c r="BZ542" s="31">
        <v>44868</v>
      </c>
      <c r="CA542" s="40">
        <v>0.53642361111111114</v>
      </c>
      <c r="DB542">
        <v>755</v>
      </c>
      <c r="DC542" t="str">
        <v>MICURA</v>
      </c>
      <c r="DD542" t="str">
        <v>DIOBINMA OSCAR (MIC)</v>
      </c>
      <c r="DE542" s="31">
        <v>44868</v>
      </c>
      <c r="DF542" s="40">
        <v>0.81909722222222225</v>
      </c>
    </row>
    <row r="543" spans="1:110" x14ac:dyDescent="0.25">
      <c r="A543" s="109" t="s">
        <v>1227</v>
      </c>
      <c r="B543">
        <v>542</v>
      </c>
      <c r="C543" s="109" t="s">
        <v>53</v>
      </c>
      <c r="D543" s="109" t="s">
        <v>1525</v>
      </c>
      <c r="E543" s="94">
        <v>44866</v>
      </c>
      <c r="F543" s="174">
        <v>0.97758101851851853</v>
      </c>
      <c r="G543">
        <v>2</v>
      </c>
      <c r="H543" s="109" t="s">
        <v>1526</v>
      </c>
      <c r="I543"/>
      <c r="M543">
        <v>687</v>
      </c>
      <c r="N543" t="str">
        <v>OPERATIONS</v>
      </c>
      <c r="O543" t="str">
        <v>AKOSHILE KAZEEM A. (OPS</v>
      </c>
      <c r="P543" s="31">
        <v>44878</v>
      </c>
      <c r="Q543" s="40">
        <v>0.96637731481481481</v>
      </c>
      <c r="AR543">
        <v>283</v>
      </c>
      <c r="AS543" t="str">
        <v>CONTRACTOR</v>
      </c>
      <c r="AT543" t="str">
        <v>ONUZURIKE CHRISTIAN(EMRD</v>
      </c>
      <c r="AU543" s="31">
        <v>44868</v>
      </c>
      <c r="AV543" s="40">
        <v>0.32881944444444444</v>
      </c>
      <c r="BW543">
        <v>492</v>
      </c>
      <c r="BX543" t="str">
        <v>CONTRACTOR</v>
      </c>
      <c r="BY543" t="str">
        <v>EHICHOYA JULIUS O. (EMR)</v>
      </c>
      <c r="BZ543" s="31">
        <v>44868</v>
      </c>
      <c r="CA543" s="40">
        <v>0.53832175925925929</v>
      </c>
      <c r="DB543">
        <v>756</v>
      </c>
      <c r="DC543" t="str">
        <v>CONTRACTOR</v>
      </c>
      <c r="DD543" t="str">
        <v>EMEKA ELUWA (EMERALD)</v>
      </c>
      <c r="DE543" s="31">
        <v>44868</v>
      </c>
      <c r="DF543" s="40">
        <v>0.81942129629629634</v>
      </c>
    </row>
    <row r="544" spans="1:110" x14ac:dyDescent="0.25">
      <c r="A544" s="109" t="s">
        <v>1227</v>
      </c>
      <c r="B544">
        <v>543</v>
      </c>
      <c r="C544" s="109" t="s">
        <v>52</v>
      </c>
      <c r="D544" s="109" t="s">
        <v>552</v>
      </c>
      <c r="E544" s="94">
        <v>44866</v>
      </c>
      <c r="F544" s="174">
        <v>0.97813657407407406</v>
      </c>
      <c r="G544">
        <v>2</v>
      </c>
      <c r="H544" s="109" t="s">
        <v>553</v>
      </c>
      <c r="I544">
        <v>5345538</v>
      </c>
      <c r="M544">
        <v>688</v>
      </c>
      <c r="N544" t="str">
        <v>MICURA</v>
      </c>
      <c r="O544" t="str">
        <v>KOLAWOLE ONATUNDE (MIC)</v>
      </c>
      <c r="P544" s="31">
        <v>44878</v>
      </c>
      <c r="Q544" s="40">
        <v>0.96728009259259262</v>
      </c>
      <c r="AR544">
        <v>284</v>
      </c>
      <c r="AS544" t="str">
        <v>ENGINEERING</v>
      </c>
      <c r="AT544" t="str">
        <v>OMOSHOWON SIMEON (ENGR)</v>
      </c>
      <c r="AU544" s="31">
        <v>44868</v>
      </c>
      <c r="AV544" s="40">
        <v>0.34214120370370371</v>
      </c>
      <c r="BW544">
        <v>493</v>
      </c>
      <c r="BX544" t="str">
        <v>FINANCE</v>
      </c>
      <c r="BY544" t="str">
        <v>FREDRICK NDIFREKE (FIN)</v>
      </c>
      <c r="BZ544" s="31">
        <v>44868</v>
      </c>
      <c r="CA544" s="40">
        <v>0.53918981481481476</v>
      </c>
      <c r="DB544">
        <v>757</v>
      </c>
      <c r="DC544" t="str">
        <v>MICURA</v>
      </c>
      <c r="DD544" t="str">
        <v>OKEBUGWU VICTOR (MIC)</v>
      </c>
      <c r="DE544" s="31">
        <v>44868</v>
      </c>
      <c r="DF544" s="40">
        <v>0.82101851851851848</v>
      </c>
    </row>
    <row r="545" spans="1:110" x14ac:dyDescent="0.25">
      <c r="A545" s="109" t="s">
        <v>1227</v>
      </c>
      <c r="B545">
        <v>544</v>
      </c>
      <c r="C545" s="109" t="s">
        <v>53</v>
      </c>
      <c r="D545" s="109" t="s">
        <v>432</v>
      </c>
      <c r="E545" s="94">
        <v>44866</v>
      </c>
      <c r="F545" s="174">
        <v>0.98045138888888894</v>
      </c>
      <c r="G545">
        <v>2</v>
      </c>
      <c r="H545" s="109" t="s">
        <v>433</v>
      </c>
      <c r="I545">
        <v>14959937</v>
      </c>
      <c r="M545">
        <v>689</v>
      </c>
      <c r="N545" t="str">
        <v>MICURA</v>
      </c>
      <c r="O545" t="str">
        <v>ADOYI FRANCIS (MIC)</v>
      </c>
      <c r="P545" s="31">
        <v>44878</v>
      </c>
      <c r="Q545" s="40">
        <v>0.96736111111111112</v>
      </c>
      <c r="AR545">
        <v>285</v>
      </c>
      <c r="AS545" t="str">
        <v>OPERATIONS</v>
      </c>
      <c r="AT545" t="str">
        <v>SULAIMAN YUSUF (OPS)</v>
      </c>
      <c r="AU545" s="31">
        <v>44868</v>
      </c>
      <c r="AV545" s="40">
        <v>0.34550925925925924</v>
      </c>
      <c r="BW545">
        <v>494</v>
      </c>
      <c r="BX545" t="str">
        <v>MICURA</v>
      </c>
      <c r="BY545" t="str">
        <v>ODEBODE OLUSHOLA (MIC)</v>
      </c>
      <c r="BZ545" s="31">
        <v>44868</v>
      </c>
      <c r="CA545" s="40">
        <v>0.53939814814814813</v>
      </c>
      <c r="DB545">
        <v>758</v>
      </c>
      <c r="DC545" t="str">
        <v>MICURA</v>
      </c>
      <c r="DD545" t="str">
        <v>IBRAHIM ABUBARKA (MIC)</v>
      </c>
      <c r="DE545" s="31">
        <v>44868</v>
      </c>
      <c r="DF545" s="40">
        <v>0.82106481481481486</v>
      </c>
    </row>
    <row r="546" spans="1:110" x14ac:dyDescent="0.25">
      <c r="A546" s="109" t="s">
        <v>1227</v>
      </c>
      <c r="B546">
        <v>545</v>
      </c>
      <c r="C546" s="109" t="s">
        <v>53</v>
      </c>
      <c r="D546" s="109" t="s">
        <v>526</v>
      </c>
      <c r="E546" s="94">
        <v>44866</v>
      </c>
      <c r="F546" s="174">
        <v>0.98105324074074074</v>
      </c>
      <c r="G546">
        <v>2</v>
      </c>
      <c r="H546" s="109" t="s">
        <v>527</v>
      </c>
      <c r="I546"/>
      <c r="M546">
        <v>690</v>
      </c>
      <c r="N546" t="str">
        <v>MICURA</v>
      </c>
      <c r="O546" t="str">
        <v>PETER ADEDOKUN (MIC)</v>
      </c>
      <c r="P546" s="31">
        <v>44878</v>
      </c>
      <c r="Q546" s="40">
        <v>0.96745370370370365</v>
      </c>
      <c r="AR546">
        <v>286</v>
      </c>
      <c r="AS546" t="str">
        <v>ENGINEERING</v>
      </c>
      <c r="AT546" t="str">
        <v>IPADEOLA IBRAHIM (ENGR)</v>
      </c>
      <c r="AU546" s="31">
        <v>44868</v>
      </c>
      <c r="AV546" s="40">
        <v>0.35778935185185184</v>
      </c>
      <c r="BW546">
        <v>495</v>
      </c>
      <c r="BX546" t="str">
        <v>OPERATIONS</v>
      </c>
      <c r="BY546" t="str">
        <v>OKEDURUM CHRISTIAN (MIC</v>
      </c>
      <c r="BZ546" s="31">
        <v>44868</v>
      </c>
      <c r="CA546" s="40">
        <v>0.54018518518518521</v>
      </c>
      <c r="DB546">
        <v>759</v>
      </c>
      <c r="DC546" t="str">
        <v>MICURA</v>
      </c>
      <c r="DD546" t="str">
        <v>MCHENRY N. AGU (MIC)</v>
      </c>
      <c r="DE546" s="31">
        <v>44868</v>
      </c>
      <c r="DF546" s="40">
        <v>0.82109953703703709</v>
      </c>
    </row>
    <row r="547" spans="1:110" x14ac:dyDescent="0.25">
      <c r="A547" s="109" t="s">
        <v>1227</v>
      </c>
      <c r="B547">
        <v>546</v>
      </c>
      <c r="C547" s="109" t="s">
        <v>53</v>
      </c>
      <c r="D547" s="109" t="s">
        <v>570</v>
      </c>
      <c r="E547" s="94">
        <v>44866</v>
      </c>
      <c r="F547" s="174">
        <v>0.98115740740740742</v>
      </c>
      <c r="G547">
        <v>2</v>
      </c>
      <c r="H547" s="109" t="s">
        <v>571</v>
      </c>
      <c r="I547">
        <v>5445295</v>
      </c>
      <c r="M547">
        <v>691</v>
      </c>
      <c r="N547" t="str">
        <v>OPERATIONS</v>
      </c>
      <c r="O547" t="str">
        <v>ADEYEYE ADENIYI S. (OPS</v>
      </c>
      <c r="P547" s="31">
        <v>44878</v>
      </c>
      <c r="Q547" s="40">
        <v>0.96811342592592597</v>
      </c>
      <c r="AR547">
        <v>287</v>
      </c>
      <c r="AS547" t="str">
        <v>OPERATIONS</v>
      </c>
      <c r="AT547" t="str">
        <v>EKPENYONG PETER (OPS)</v>
      </c>
      <c r="AU547" s="31">
        <v>44868</v>
      </c>
      <c r="AV547" s="40">
        <v>0.35783564814814817</v>
      </c>
      <c r="BW547">
        <v>496</v>
      </c>
      <c r="BX547" t="str">
        <v>MICURA</v>
      </c>
      <c r="BY547" t="str">
        <v>ABIODUN ARO (MIC)</v>
      </c>
      <c r="BZ547" s="31">
        <v>44868</v>
      </c>
      <c r="CA547" s="40">
        <v>0.54032407407407412</v>
      </c>
      <c r="DB547">
        <v>760</v>
      </c>
      <c r="DC547" t="str">
        <v>ENGINEERING</v>
      </c>
      <c r="DD547" t="str">
        <v>KOYA SAMUEL (ENGR)</v>
      </c>
      <c r="DE547" s="31">
        <v>44868</v>
      </c>
      <c r="DF547" s="40">
        <v>0.82119212962962962</v>
      </c>
    </row>
    <row r="548" spans="1:110" x14ac:dyDescent="0.25">
      <c r="A548" s="109" t="s">
        <v>1227</v>
      </c>
      <c r="B548">
        <v>547</v>
      </c>
      <c r="C548" s="109" t="s">
        <v>54</v>
      </c>
      <c r="D548" s="109" t="s">
        <v>1550</v>
      </c>
      <c r="E548" s="94">
        <v>44866</v>
      </c>
      <c r="F548" s="174">
        <v>0.9825694444444445</v>
      </c>
      <c r="G548">
        <v>2</v>
      </c>
      <c r="H548" s="109" t="s">
        <v>1551</v>
      </c>
      <c r="I548">
        <v>2151251</v>
      </c>
      <c r="M548">
        <v>692</v>
      </c>
      <c r="N548" t="str">
        <v>MICURA</v>
      </c>
      <c r="O548" t="str">
        <v>SAMSON BOYE</v>
      </c>
      <c r="P548" s="31">
        <v>44878</v>
      </c>
      <c r="Q548" s="40">
        <v>0.96842592592592591</v>
      </c>
      <c r="AR548">
        <v>288</v>
      </c>
      <c r="AS548" t="str">
        <v>OPERATIONS</v>
      </c>
      <c r="AT548" t="str">
        <v>IBINE OLUWATOSIN (OPS)</v>
      </c>
      <c r="AU548" s="31">
        <v>44868</v>
      </c>
      <c r="AV548" s="40">
        <v>0.37474537037037037</v>
      </c>
      <c r="BW548">
        <v>497</v>
      </c>
      <c r="BX548" t="str">
        <v>CONTRACTOR</v>
      </c>
      <c r="BY548" t="str">
        <v>RUFUS OLADIPUPO (EMERALD</v>
      </c>
      <c r="BZ548" s="31">
        <v>44868</v>
      </c>
      <c r="CA548" s="40">
        <v>0.54100694444444442</v>
      </c>
      <c r="DB548">
        <v>761</v>
      </c>
      <c r="DC548" t="str">
        <v>OPERATIONS</v>
      </c>
      <c r="DD548" t="str">
        <v>ATODO SAMSON (OPS)</v>
      </c>
      <c r="DE548" s="31">
        <v>44868</v>
      </c>
      <c r="DF548" s="40">
        <v>0.82158564814814816</v>
      </c>
    </row>
    <row r="549" spans="1:110" x14ac:dyDescent="0.25">
      <c r="A549" s="109" t="s">
        <v>1227</v>
      </c>
      <c r="B549">
        <v>548</v>
      </c>
      <c r="C549" s="109" t="s">
        <v>53</v>
      </c>
      <c r="D549" s="109" t="s">
        <v>704</v>
      </c>
      <c r="E549" s="94">
        <v>44866</v>
      </c>
      <c r="F549" s="174">
        <v>0.98561342592592593</v>
      </c>
      <c r="G549">
        <v>2</v>
      </c>
      <c r="H549" s="109" t="s">
        <v>705</v>
      </c>
      <c r="I549"/>
      <c r="M549">
        <v>693</v>
      </c>
      <c r="N549" t="str">
        <v>OPERATIONS</v>
      </c>
      <c r="O549" t="str">
        <v>ABIDOYE SAMUEL (OPS)</v>
      </c>
      <c r="P549" s="31">
        <v>44878</v>
      </c>
      <c r="Q549" s="40">
        <v>0.96883101851851849</v>
      </c>
      <c r="AR549">
        <v>289</v>
      </c>
      <c r="AS549" t="str">
        <v>OPERATIONS</v>
      </c>
      <c r="AT549" t="str">
        <v>NKWOR CHRISTIAN (OPS)</v>
      </c>
      <c r="AU549" s="31">
        <v>44868</v>
      </c>
      <c r="AV549" s="40">
        <v>0.37715277777777778</v>
      </c>
      <c r="BW549">
        <v>498</v>
      </c>
      <c r="BX549" t="str">
        <v>ENGINEERING</v>
      </c>
      <c r="BY549" t="str">
        <v>USMAN ISHAKA</v>
      </c>
      <c r="BZ549" s="31">
        <v>44868</v>
      </c>
      <c r="CA549" s="40">
        <v>0.54108796296296291</v>
      </c>
      <c r="DB549">
        <v>762</v>
      </c>
      <c r="DC549" t="str">
        <v>MICURA</v>
      </c>
      <c r="DD549" t="str">
        <v>EZEFULE PAUL (MIC)</v>
      </c>
      <c r="DE549" s="31">
        <v>44868</v>
      </c>
      <c r="DF549" s="40">
        <v>0.82349537037037035</v>
      </c>
    </row>
    <row r="550" spans="1:110" x14ac:dyDescent="0.25">
      <c r="A550" s="109" t="s">
        <v>1227</v>
      </c>
      <c r="B550">
        <v>549</v>
      </c>
      <c r="C550" s="109" t="s">
        <v>53</v>
      </c>
      <c r="D550" s="109" t="s">
        <v>1523</v>
      </c>
      <c r="E550" s="94">
        <v>44866</v>
      </c>
      <c r="F550" s="174">
        <v>0.99105324074074075</v>
      </c>
      <c r="G550">
        <v>2</v>
      </c>
      <c r="H550" s="109" t="s">
        <v>1524</v>
      </c>
      <c r="I550">
        <v>5511104</v>
      </c>
      <c r="M550">
        <v>694</v>
      </c>
      <c r="N550" t="str">
        <v>MICURA</v>
      </c>
      <c r="O550" t="str">
        <v>IHEZUO JERRY O. (MIC)</v>
      </c>
      <c r="P550" s="31">
        <v>44878</v>
      </c>
      <c r="Q550" s="40">
        <v>0.96899305555555559</v>
      </c>
      <c r="AR550">
        <v>290</v>
      </c>
      <c r="AS550" t="str">
        <v>ENGINEERING</v>
      </c>
      <c r="AT550" t="str">
        <v>AHMED ABDULMALEEQ (ENGR</v>
      </c>
      <c r="AU550" s="31">
        <v>44868</v>
      </c>
      <c r="AV550" s="40">
        <v>0.37718750000000001</v>
      </c>
      <c r="BW550">
        <v>499</v>
      </c>
      <c r="BX550" t="str">
        <v>OPERATIONS</v>
      </c>
      <c r="BY550" t="str">
        <v>GODWIN CHIMEZIRIM (OPS)</v>
      </c>
      <c r="BZ550" s="31">
        <v>44868</v>
      </c>
      <c r="CA550" s="40">
        <v>0.54159722222222217</v>
      </c>
      <c r="DB550">
        <v>763</v>
      </c>
      <c r="DC550" t="str">
        <v>ENGINEERING</v>
      </c>
      <c r="DD550" t="str">
        <v>AZUM RICHARD (ENGR)</v>
      </c>
      <c r="DE550" s="31">
        <v>44868</v>
      </c>
      <c r="DF550" s="40">
        <v>0.82391203703703708</v>
      </c>
    </row>
    <row r="551" spans="1:110" x14ac:dyDescent="0.25">
      <c r="A551" s="109" t="s">
        <v>1227</v>
      </c>
      <c r="B551">
        <v>550</v>
      </c>
      <c r="C551" s="109" t="s">
        <v>52</v>
      </c>
      <c r="D551" s="109" t="s">
        <v>1557</v>
      </c>
      <c r="E551" s="94">
        <v>44866</v>
      </c>
      <c r="F551" s="174">
        <v>0.99263888888888885</v>
      </c>
      <c r="G551">
        <v>2</v>
      </c>
      <c r="H551" s="109" t="s">
        <v>1558</v>
      </c>
      <c r="I551">
        <v>5439160</v>
      </c>
      <c r="M551">
        <v>695</v>
      </c>
      <c r="N551" t="str">
        <v>MICURA</v>
      </c>
      <c r="O551" t="str">
        <v>ODUSANYA OLUWADARE (MIC)</v>
      </c>
      <c r="P551" s="31">
        <v>44878</v>
      </c>
      <c r="Q551" s="40">
        <v>0.96906250000000005</v>
      </c>
      <c r="AR551">
        <v>291</v>
      </c>
      <c r="AS551" t="str">
        <v>OPERATIONS</v>
      </c>
      <c r="AT551" t="str">
        <v>OKEDURUM CHRISTIAN (MIC</v>
      </c>
      <c r="AU551" s="31">
        <v>44868</v>
      </c>
      <c r="AV551" s="40">
        <v>0.37960648148148146</v>
      </c>
      <c r="BW551">
        <v>500</v>
      </c>
      <c r="BX551" t="str">
        <v>IT</v>
      </c>
      <c r="BY551" t="str">
        <v>ANYANWU DANIEL I. (IT)</v>
      </c>
      <c r="BZ551" s="31">
        <v>44868</v>
      </c>
      <c r="CA551" s="40">
        <v>0.54200231481481487</v>
      </c>
      <c r="DB551">
        <v>764</v>
      </c>
      <c r="DC551" t="str">
        <v>GATE OPS</v>
      </c>
      <c r="DD551" t="str">
        <v>LILIAN AJUNWA (GATE)</v>
      </c>
      <c r="DE551" s="31">
        <v>44868</v>
      </c>
      <c r="DF551" s="40">
        <v>0.82521990740740736</v>
      </c>
    </row>
    <row r="552" spans="1:110" x14ac:dyDescent="0.25">
      <c r="A552" s="109" t="s">
        <v>1227</v>
      </c>
      <c r="B552">
        <v>551</v>
      </c>
      <c r="C552" s="109" t="s">
        <v>52</v>
      </c>
      <c r="D552" s="109" t="s">
        <v>400</v>
      </c>
      <c r="E552" s="94">
        <v>44866</v>
      </c>
      <c r="F552" s="174">
        <v>0.99570601851851848</v>
      </c>
      <c r="G552">
        <v>2</v>
      </c>
      <c r="H552" s="109" t="s">
        <v>401</v>
      </c>
      <c r="I552">
        <v>5434559</v>
      </c>
      <c r="M552">
        <v>696</v>
      </c>
      <c r="N552" t="str">
        <v>MICURA</v>
      </c>
      <c r="O552" t="str">
        <v>AJUONUMA CHIMA</v>
      </c>
      <c r="P552" s="31">
        <v>44878</v>
      </c>
      <c r="Q552" s="40">
        <v>0.96960648148148143</v>
      </c>
      <c r="AR552">
        <v>292</v>
      </c>
      <c r="AS552" t="str">
        <v>ENGINEERING</v>
      </c>
      <c r="AT552" t="str">
        <v>UDOH PHILIP EYIBIO (ENG</v>
      </c>
      <c r="AU552" s="31">
        <v>44868</v>
      </c>
      <c r="AV552" s="40">
        <v>0.38363425925925926</v>
      </c>
      <c r="BW552">
        <v>501</v>
      </c>
      <c r="BX552" t="str">
        <v>MICURA</v>
      </c>
      <c r="BY552" t="str">
        <v>HOPE NWAGBO (MIC)</v>
      </c>
      <c r="BZ552" s="31">
        <v>44868</v>
      </c>
      <c r="CA552" s="40">
        <v>0.54274305555555558</v>
      </c>
      <c r="DB552">
        <v>765</v>
      </c>
      <c r="DC552" t="str">
        <v>GATE OPS</v>
      </c>
      <c r="DD552" t="str">
        <v>KALU KELVIN (GATE)</v>
      </c>
      <c r="DE552" s="31">
        <v>44868</v>
      </c>
      <c r="DF552" s="40">
        <v>0.82532407407407404</v>
      </c>
    </row>
    <row r="553" spans="1:110" x14ac:dyDescent="0.25">
      <c r="A553" s="109" t="s">
        <v>1227</v>
      </c>
      <c r="B553">
        <v>552</v>
      </c>
      <c r="C553" s="109" t="s">
        <v>54</v>
      </c>
      <c r="D553" s="109" t="s">
        <v>544</v>
      </c>
      <c r="E553" s="94">
        <v>44866</v>
      </c>
      <c r="F553" s="174">
        <v>0.99592592592592588</v>
      </c>
      <c r="G553">
        <v>2</v>
      </c>
      <c r="H553" s="109" t="s">
        <v>545</v>
      </c>
      <c r="I553">
        <v>5380940</v>
      </c>
      <c r="M553">
        <v>697</v>
      </c>
      <c r="N553" t="str">
        <v>OPERATIONS</v>
      </c>
      <c r="O553" t="str">
        <v>OLATUNJI SAMUEL (OPS)</v>
      </c>
      <c r="P553" s="31">
        <v>44878</v>
      </c>
      <c r="Q553" s="40">
        <v>0.9697337962962963</v>
      </c>
      <c r="AR553">
        <v>293</v>
      </c>
      <c r="AS553" t="str">
        <v>OPERATIONS</v>
      </c>
      <c r="AT553" t="str">
        <v>ANYEBE SAMSON (OPS)</v>
      </c>
      <c r="AU553" s="31">
        <v>44868</v>
      </c>
      <c r="AV553" s="40">
        <v>0.38821759259259259</v>
      </c>
      <c r="BW553">
        <v>502</v>
      </c>
      <c r="BX553" t="str">
        <v>OPERATIONS</v>
      </c>
      <c r="BY553" t="str">
        <v>GBADAMOSI JIMOH (OPS)</v>
      </c>
      <c r="BZ553" s="31">
        <v>44868</v>
      </c>
      <c r="CA553" s="40">
        <v>0.5428587962962963</v>
      </c>
      <c r="DB553">
        <v>766</v>
      </c>
      <c r="DC553" t="str">
        <v>MICURA</v>
      </c>
      <c r="DD553" t="str">
        <v>RANDY FRANCIS (MIC)</v>
      </c>
      <c r="DE553" s="31">
        <v>44868</v>
      </c>
      <c r="DF553" s="40">
        <v>0.82665509259259262</v>
      </c>
    </row>
    <row r="554" spans="1:110" x14ac:dyDescent="0.25">
      <c r="A554" s="109" t="s">
        <v>1595</v>
      </c>
      <c r="B554">
        <v>1</v>
      </c>
      <c r="C554" s="109" t="s">
        <v>53</v>
      </c>
      <c r="D554" s="109" t="s">
        <v>1531</v>
      </c>
      <c r="E554" s="94">
        <v>44867</v>
      </c>
      <c r="F554" s="174">
        <v>1.1458333333333333E-3</v>
      </c>
      <c r="G554">
        <v>2</v>
      </c>
      <c r="H554" s="109" t="s">
        <v>1532</v>
      </c>
      <c r="I554">
        <v>2704092</v>
      </c>
      <c r="M554">
        <v>698</v>
      </c>
      <c r="N554" t="str">
        <v>MICURA</v>
      </c>
      <c r="O554" t="str">
        <v>STANLEY NJOKU (MIC)</v>
      </c>
      <c r="P554" s="31">
        <v>44878</v>
      </c>
      <c r="Q554" s="40">
        <v>0.9698148148148148</v>
      </c>
      <c r="AR554">
        <v>294</v>
      </c>
      <c r="AS554" t="str">
        <v>OPERATIONS</v>
      </c>
      <c r="AT554" t="str">
        <v>OWOLABI OLUROPO A .(OPS</v>
      </c>
      <c r="AU554" s="31">
        <v>44868</v>
      </c>
      <c r="AV554" s="40">
        <v>0.39101851851851854</v>
      </c>
      <c r="BW554">
        <v>503</v>
      </c>
      <c r="BX554" t="str">
        <v>OPERATIONS</v>
      </c>
      <c r="BY554" t="str">
        <v>ODEWALE ADEOLA J. (OPS)</v>
      </c>
      <c r="BZ554" s="31">
        <v>44868</v>
      </c>
      <c r="CA554" s="40">
        <v>0.54296296296296298</v>
      </c>
      <c r="DB554">
        <v>767</v>
      </c>
      <c r="DC554" t="str">
        <v>ENGINEERING</v>
      </c>
      <c r="DD554" t="str">
        <v>ABAYOMI DAMILOLA (ENG)</v>
      </c>
      <c r="DE554" s="31">
        <v>44868</v>
      </c>
      <c r="DF554" s="40">
        <v>0.82734953703703706</v>
      </c>
    </row>
    <row r="555" spans="1:110" x14ac:dyDescent="0.25">
      <c r="A555" s="109" t="s">
        <v>1595</v>
      </c>
      <c r="B555">
        <v>2</v>
      </c>
      <c r="C555" s="109" t="s">
        <v>53</v>
      </c>
      <c r="D555" s="109" t="s">
        <v>404</v>
      </c>
      <c r="E555" s="94">
        <v>44867</v>
      </c>
      <c r="F555" s="174">
        <v>1.8518518518518519E-3</v>
      </c>
      <c r="G555">
        <v>2</v>
      </c>
      <c r="H555" s="109" t="s">
        <v>405</v>
      </c>
      <c r="I555"/>
      <c r="M555">
        <v>699</v>
      </c>
      <c r="N555" t="str">
        <v>MICURA</v>
      </c>
      <c r="O555" t="str">
        <v>EBIASUODE JAMES E. (MIC)</v>
      </c>
      <c r="P555" s="31">
        <v>44878</v>
      </c>
      <c r="Q555" s="40">
        <v>0.97012731481481485</v>
      </c>
      <c r="AR555">
        <v>16</v>
      </c>
      <c r="AS555" t="str">
        <v>OPERATIONS</v>
      </c>
      <c r="AT555" t="str">
        <v>EMODI EMEKA AMALA</v>
      </c>
      <c r="AU555" s="31">
        <v>44869</v>
      </c>
      <c r="AV555" s="40">
        <v>0.25631944444444443</v>
      </c>
      <c r="BW555">
        <v>504</v>
      </c>
      <c r="BX555" t="str">
        <v>OPERATIONS</v>
      </c>
      <c r="BY555" t="str">
        <v>ADEBOYE GBENGA (OPS)</v>
      </c>
      <c r="BZ555" s="31">
        <v>44868</v>
      </c>
      <c r="CA555" s="40">
        <v>0.54303240740740744</v>
      </c>
      <c r="DB555">
        <v>768</v>
      </c>
      <c r="DC555" t="str">
        <v>MICURA</v>
      </c>
      <c r="DD555" t="str">
        <v>RAFIU ATANDA A. (MIC)</v>
      </c>
      <c r="DE555" s="31">
        <v>44868</v>
      </c>
      <c r="DF555" s="40">
        <v>0.82878472222222221</v>
      </c>
    </row>
    <row r="556" spans="1:110" x14ac:dyDescent="0.25">
      <c r="A556" s="109" t="s">
        <v>1595</v>
      </c>
      <c r="B556">
        <v>3</v>
      </c>
      <c r="C556" s="109" t="s">
        <v>53</v>
      </c>
      <c r="D556" s="109" t="s">
        <v>1082</v>
      </c>
      <c r="E556" s="94">
        <v>44867</v>
      </c>
      <c r="F556" s="174">
        <v>3.6111111111111109E-3</v>
      </c>
      <c r="G556">
        <v>2</v>
      </c>
      <c r="H556" s="109" t="s">
        <v>1083</v>
      </c>
      <c r="I556"/>
      <c r="M556">
        <v>700</v>
      </c>
      <c r="N556" t="str">
        <v>ENGINEERING</v>
      </c>
      <c r="O556" t="str">
        <v>NDUKWE JOHN O. (ENGR)</v>
      </c>
      <c r="P556" s="31">
        <v>44878</v>
      </c>
      <c r="Q556" s="40">
        <v>0.97026620370370376</v>
      </c>
      <c r="AR556">
        <v>17</v>
      </c>
      <c r="AS556" t="str">
        <v>OPERATIONS</v>
      </c>
      <c r="AT556" t="str">
        <v>OLANIPEKUN SIMON O (MIC</v>
      </c>
      <c r="AU556" s="31">
        <v>44869</v>
      </c>
      <c r="AV556" s="40">
        <v>0.25638888888888889</v>
      </c>
      <c r="BW556">
        <v>505</v>
      </c>
      <c r="BX556" t="str">
        <v>GATE OPS</v>
      </c>
      <c r="BY556" t="str">
        <v>OBIORA INNOCENT C.(GATE)</v>
      </c>
      <c r="BZ556" s="31">
        <v>44868</v>
      </c>
      <c r="CA556" s="40">
        <v>0.54363425925925923</v>
      </c>
      <c r="DB556">
        <v>769</v>
      </c>
      <c r="DC556" t="str">
        <v>MICURA</v>
      </c>
      <c r="DD556" t="str">
        <v>DARE JIDA (MIC)</v>
      </c>
      <c r="DE556" s="31">
        <v>44868</v>
      </c>
      <c r="DF556" s="40">
        <v>0.82885416666666667</v>
      </c>
    </row>
    <row r="557" spans="1:110" x14ac:dyDescent="0.25">
      <c r="A557" s="109" t="s">
        <v>1595</v>
      </c>
      <c r="B557">
        <v>4</v>
      </c>
      <c r="C557" s="109" t="s">
        <v>53</v>
      </c>
      <c r="D557" s="109" t="s">
        <v>1596</v>
      </c>
      <c r="E557" s="94">
        <v>44867</v>
      </c>
      <c r="F557" s="174">
        <v>5.0231481481481481E-3</v>
      </c>
      <c r="G557">
        <v>2</v>
      </c>
      <c r="H557" s="109" t="s">
        <v>1597</v>
      </c>
      <c r="I557">
        <v>6719085</v>
      </c>
      <c r="M557">
        <v>701</v>
      </c>
      <c r="N557" t="str">
        <v>ENGINEERING</v>
      </c>
      <c r="O557" t="str">
        <v>MUNIRU M. IDOWU (ENGR)</v>
      </c>
      <c r="P557" s="31">
        <v>44878</v>
      </c>
      <c r="Q557" s="40">
        <v>0.97034722222222225</v>
      </c>
      <c r="AR557">
        <v>18</v>
      </c>
      <c r="AS557" t="str">
        <v>MICURA</v>
      </c>
      <c r="AT557" t="str">
        <v>AJIBOLA DANIEL (MIC)</v>
      </c>
      <c r="AU557" s="31">
        <v>44869</v>
      </c>
      <c r="AV557" s="40">
        <v>0.25914351851851852</v>
      </c>
      <c r="BW557">
        <v>506</v>
      </c>
      <c r="BX557" t="str">
        <v>MICURA</v>
      </c>
      <c r="BY557" t="str">
        <v>ADESOKAN OLALEKAN  (MIC)</v>
      </c>
      <c r="BZ557" s="31">
        <v>44868</v>
      </c>
      <c r="CA557" s="40">
        <v>0.54608796296296291</v>
      </c>
      <c r="DB557">
        <v>770</v>
      </c>
      <c r="DC557" t="str">
        <v>MICURA</v>
      </c>
      <c r="DD557" t="str">
        <v>LIBERTY AROGUNDADE (MIC</v>
      </c>
      <c r="DE557" s="31">
        <v>44868</v>
      </c>
      <c r="DF557" s="40">
        <v>0.82961805555555557</v>
      </c>
    </row>
    <row r="558" spans="1:110" x14ac:dyDescent="0.25">
      <c r="A558" s="109" t="s">
        <v>1595</v>
      </c>
      <c r="B558">
        <v>5</v>
      </c>
      <c r="C558" s="109" t="s">
        <v>53</v>
      </c>
      <c r="D558" s="109" t="s">
        <v>354</v>
      </c>
      <c r="E558" s="94">
        <v>44867</v>
      </c>
      <c r="F558" s="174">
        <v>1.2546296296296297E-2</v>
      </c>
      <c r="G558">
        <v>2</v>
      </c>
      <c r="H558" s="109" t="s">
        <v>355</v>
      </c>
      <c r="I558"/>
      <c r="M558">
        <v>702</v>
      </c>
      <c r="N558" t="str">
        <v>ENGINEERING</v>
      </c>
      <c r="O558" t="str">
        <v>SIMEON OLUSHINA (ENGR)</v>
      </c>
      <c r="P558" s="31">
        <v>44878</v>
      </c>
      <c r="Q558" s="40">
        <v>0.97042824074074074</v>
      </c>
      <c r="AR558">
        <v>19</v>
      </c>
      <c r="AS558" t="str">
        <v>OPERATIONS</v>
      </c>
      <c r="AT558" t="str">
        <v>CHUKWUNEKE CHIEMERE</v>
      </c>
      <c r="AU558" s="31">
        <v>44869</v>
      </c>
      <c r="AV558" s="40">
        <v>0.25949074074074074</v>
      </c>
      <c r="BW558">
        <v>507</v>
      </c>
      <c r="BX558" t="str">
        <v>MICURA</v>
      </c>
      <c r="BY558" t="str">
        <v>OHA EZECHINYERE (MIC)</v>
      </c>
      <c r="BZ558" s="31">
        <v>44868</v>
      </c>
      <c r="CA558" s="40">
        <v>0.54660879629629633</v>
      </c>
      <c r="DB558">
        <v>771</v>
      </c>
      <c r="DC558" t="str">
        <v>MICURA</v>
      </c>
      <c r="DD558" t="str">
        <v>PIANEN YOUNG (MIC)</v>
      </c>
      <c r="DE558" s="31">
        <v>44868</v>
      </c>
      <c r="DF558" s="40">
        <v>0.83059027777777783</v>
      </c>
    </row>
    <row r="559" spans="1:110" x14ac:dyDescent="0.25">
      <c r="A559" s="109" t="s">
        <v>1595</v>
      </c>
      <c r="B559">
        <v>6</v>
      </c>
      <c r="C559" s="109" t="s">
        <v>54</v>
      </c>
      <c r="D559" s="109" t="s">
        <v>1228</v>
      </c>
      <c r="E559" s="94">
        <v>44867</v>
      </c>
      <c r="F559" s="174">
        <v>1.6666666666666666E-2</v>
      </c>
      <c r="G559">
        <v>2</v>
      </c>
      <c r="H559" s="109" t="s">
        <v>1229</v>
      </c>
      <c r="I559">
        <v>5497133</v>
      </c>
      <c r="M559">
        <v>703</v>
      </c>
      <c r="N559" t="str">
        <v>ENGINEERING</v>
      </c>
      <c r="O559" t="str">
        <v>KENI A. CLEMENT (ENGR)</v>
      </c>
      <c r="P559" s="31">
        <v>44878</v>
      </c>
      <c r="Q559" s="40">
        <v>0.9704976851851852</v>
      </c>
      <c r="AR559">
        <v>20</v>
      </c>
      <c r="AS559" t="str">
        <v>ENGINEERING</v>
      </c>
      <c r="AT559" t="str">
        <v>TITUS GIDEON (ENGR)</v>
      </c>
      <c r="AU559" s="31">
        <v>44869</v>
      </c>
      <c r="AV559" s="40">
        <v>0.25957175925925924</v>
      </c>
      <c r="BW559">
        <v>508</v>
      </c>
      <c r="BX559" t="str">
        <v>MICURA</v>
      </c>
      <c r="BY559" t="str">
        <v>OLORUNYOMI OLAREWAJU(MI</v>
      </c>
      <c r="BZ559" s="31">
        <v>44868</v>
      </c>
      <c r="CA559" s="40">
        <v>0.54716435185185186</v>
      </c>
      <c r="DB559">
        <v>772</v>
      </c>
      <c r="DC559" t="str">
        <v>MICURA</v>
      </c>
      <c r="DD559" t="str">
        <v>IDRIS GBOLARUNMI (MIC)</v>
      </c>
      <c r="DE559" s="31">
        <v>44868</v>
      </c>
      <c r="DF559" s="40">
        <v>0.83232638888888888</v>
      </c>
    </row>
    <row r="560" spans="1:110" x14ac:dyDescent="0.25">
      <c r="A560" s="109" t="s">
        <v>1595</v>
      </c>
      <c r="B560">
        <v>7</v>
      </c>
      <c r="C560" s="109" t="s">
        <v>53</v>
      </c>
      <c r="D560" s="109" t="s">
        <v>362</v>
      </c>
      <c r="E560" s="94">
        <v>44867</v>
      </c>
      <c r="F560" s="174">
        <v>2.207175925925926E-2</v>
      </c>
      <c r="G560">
        <v>2</v>
      </c>
      <c r="H560" s="109" t="s">
        <v>363</v>
      </c>
      <c r="I560"/>
      <c r="M560">
        <v>704</v>
      </c>
      <c r="N560" t="str">
        <v>ENGINEERING</v>
      </c>
      <c r="O560" t="str">
        <v>ASAKOMHE MATTHEW (ENGR)</v>
      </c>
      <c r="P560" s="31">
        <v>44878</v>
      </c>
      <c r="Q560" s="40">
        <v>0.97056712962962965</v>
      </c>
      <c r="AR560">
        <v>21</v>
      </c>
      <c r="AS560" t="str">
        <v>ENGINEERING</v>
      </c>
      <c r="AT560" t="str">
        <v>NDUKWE JOHN O. (ENGR)</v>
      </c>
      <c r="AU560" s="31">
        <v>44869</v>
      </c>
      <c r="AV560" s="40">
        <v>0.25962962962962965</v>
      </c>
      <c r="BW560">
        <v>509</v>
      </c>
      <c r="BX560" t="str">
        <v>MICURA</v>
      </c>
      <c r="BY560" t="str">
        <v>TIAMIYU AHMED A. (MIC)</v>
      </c>
      <c r="BZ560" s="31">
        <v>44868</v>
      </c>
      <c r="CA560" s="40">
        <v>0.54732638888888885</v>
      </c>
      <c r="DB560">
        <v>773</v>
      </c>
      <c r="DC560" t="str">
        <v>MICURA</v>
      </c>
      <c r="DD560" t="str">
        <v>ANTHONY EHIS (MIC)</v>
      </c>
      <c r="DE560" s="31">
        <v>44868</v>
      </c>
      <c r="DF560" s="40">
        <v>0.83248842592592598</v>
      </c>
    </row>
    <row r="561" spans="1:110" x14ac:dyDescent="0.25">
      <c r="A561" s="109" t="s">
        <v>1595</v>
      </c>
      <c r="B561">
        <v>8</v>
      </c>
      <c r="C561" s="109" t="s">
        <v>53</v>
      </c>
      <c r="D561" s="109" t="s">
        <v>1119</v>
      </c>
      <c r="E561" s="94">
        <v>44867</v>
      </c>
      <c r="F561" s="174">
        <v>2.4131944444444445E-2</v>
      </c>
      <c r="G561">
        <v>2</v>
      </c>
      <c r="H561" s="109" t="s">
        <v>1120</v>
      </c>
      <c r="I561">
        <v>2151827</v>
      </c>
      <c r="M561">
        <v>705</v>
      </c>
      <c r="N561" t="str">
        <v>ENGINEERING</v>
      </c>
      <c r="O561" t="str">
        <v>OLAGUNJU AJIBOLA (ENGR)</v>
      </c>
      <c r="P561" s="31">
        <v>44878</v>
      </c>
      <c r="Q561" s="40">
        <v>0.97063657407407411</v>
      </c>
      <c r="AR561">
        <v>22</v>
      </c>
      <c r="AS561" t="str">
        <v>OPERATIONS</v>
      </c>
      <c r="AT561" t="str">
        <v>IDEMOH I. JOHN (OPS)</v>
      </c>
      <c r="AU561" s="31">
        <v>44869</v>
      </c>
      <c r="AV561" s="40">
        <v>0.25969907407407405</v>
      </c>
      <c r="BW561">
        <v>510</v>
      </c>
      <c r="BX561" t="str">
        <v>OPERATIONS</v>
      </c>
      <c r="BY561" t="str">
        <v>OMARAYE OMONIGHO (OPS)</v>
      </c>
      <c r="BZ561" s="31">
        <v>44868</v>
      </c>
      <c r="CA561" s="40">
        <v>0.54835648148148153</v>
      </c>
      <c r="DB561">
        <v>774</v>
      </c>
      <c r="DC561" t="str">
        <v>OPERATIONS</v>
      </c>
      <c r="DD561" t="str">
        <v>OFOAMA IFEANYI (MIC)</v>
      </c>
      <c r="DE561" s="31">
        <v>44868</v>
      </c>
      <c r="DF561" s="40">
        <v>0.83254629629629628</v>
      </c>
    </row>
    <row r="562" spans="1:110" x14ac:dyDescent="0.25">
      <c r="A562" s="109" t="s">
        <v>1595</v>
      </c>
      <c r="B562">
        <v>9</v>
      </c>
      <c r="C562" s="109" t="s">
        <v>54</v>
      </c>
      <c r="D562" s="109" t="s">
        <v>740</v>
      </c>
      <c r="E562" s="94">
        <v>44867</v>
      </c>
      <c r="F562" s="174">
        <v>2.5439814814814814E-2</v>
      </c>
      <c r="G562">
        <v>2</v>
      </c>
      <c r="H562" s="109" t="s">
        <v>741</v>
      </c>
      <c r="I562">
        <v>3685992</v>
      </c>
      <c r="M562">
        <v>706</v>
      </c>
      <c r="N562" t="str">
        <v>MICURA</v>
      </c>
      <c r="O562" t="str">
        <v>FEMI FOLAWEWO (MIC)</v>
      </c>
      <c r="P562" s="31">
        <v>44878</v>
      </c>
      <c r="Q562" s="40">
        <v>0.97099537037037043</v>
      </c>
      <c r="AR562">
        <v>23</v>
      </c>
      <c r="AS562" t="str">
        <v>MICURA</v>
      </c>
      <c r="AT562" t="str">
        <v>IBRAHIM NASIRU ADIO (MI</v>
      </c>
      <c r="AU562" s="31">
        <v>44869</v>
      </c>
      <c r="AV562" s="40">
        <v>0.25994212962962965</v>
      </c>
      <c r="BW562">
        <v>511</v>
      </c>
      <c r="BX562" t="str">
        <v>OPERATIONS</v>
      </c>
      <c r="BY562" t="str">
        <v>UTOMI CHUKWUDI (OPS)</v>
      </c>
      <c r="BZ562" s="31">
        <v>44868</v>
      </c>
      <c r="CA562" s="40">
        <v>0.54855324074074074</v>
      </c>
      <c r="DB562">
        <v>775</v>
      </c>
      <c r="DC562" t="str">
        <v>MICURA</v>
      </c>
      <c r="DD562" t="str">
        <v>AIYETORO TUNJI (MIC)</v>
      </c>
      <c r="DE562" s="31">
        <v>44868</v>
      </c>
      <c r="DF562" s="40">
        <v>0.83528935185185182</v>
      </c>
    </row>
    <row r="563" spans="1:110" x14ac:dyDescent="0.25">
      <c r="A563" s="109" t="s">
        <v>1595</v>
      </c>
      <c r="B563">
        <v>10</v>
      </c>
      <c r="C563" s="109" t="s">
        <v>52</v>
      </c>
      <c r="D563" s="109" t="s">
        <v>1598</v>
      </c>
      <c r="E563" s="94">
        <v>44867</v>
      </c>
      <c r="F563" s="174">
        <v>3.0833333333333334E-2</v>
      </c>
      <c r="G563">
        <v>2</v>
      </c>
      <c r="H563" s="109" t="s">
        <v>1599</v>
      </c>
      <c r="I563">
        <v>7351285</v>
      </c>
      <c r="M563">
        <v>707</v>
      </c>
      <c r="N563" t="str">
        <v>OPERATIONS</v>
      </c>
      <c r="O563" t="str">
        <v>TAOFEEK MAKANJUOLA  (OP</v>
      </c>
      <c r="P563" s="31">
        <v>44878</v>
      </c>
      <c r="Q563" s="40">
        <v>0.97199074074074077</v>
      </c>
      <c r="AR563">
        <v>24</v>
      </c>
      <c r="AS563" t="str">
        <v>OPERATIONS</v>
      </c>
      <c r="AT563" t="str">
        <v>ADELUGBA KAYODE (MIC)</v>
      </c>
      <c r="AU563" s="31">
        <v>44869</v>
      </c>
      <c r="AV563" s="40">
        <v>0.26</v>
      </c>
      <c r="BW563">
        <v>512</v>
      </c>
      <c r="BX563" t="str">
        <v>MICURA</v>
      </c>
      <c r="BY563" t="str">
        <v>OLONISOWON RAPHAEL (MIC</v>
      </c>
      <c r="BZ563" s="31">
        <v>44868</v>
      </c>
      <c r="CA563" s="40">
        <v>0.55104166666666665</v>
      </c>
      <c r="DB563">
        <v>776</v>
      </c>
      <c r="DC563" t="str">
        <v>MICURA</v>
      </c>
      <c r="DD563" t="str">
        <v>BENJAMIN MAROMITAN (MIC</v>
      </c>
      <c r="DE563" s="31">
        <v>44868</v>
      </c>
      <c r="DF563" s="40">
        <v>0.8394328703703704</v>
      </c>
    </row>
    <row r="564" spans="1:110" x14ac:dyDescent="0.25">
      <c r="A564" s="109" t="s">
        <v>1595</v>
      </c>
      <c r="B564">
        <v>11</v>
      </c>
      <c r="C564" s="109" t="s">
        <v>52</v>
      </c>
      <c r="D564" s="109" t="s">
        <v>831</v>
      </c>
      <c r="E564" s="94">
        <v>44867</v>
      </c>
      <c r="F564" s="174">
        <v>3.0925925925925926E-2</v>
      </c>
      <c r="G564">
        <v>2</v>
      </c>
      <c r="H564" s="109" t="s">
        <v>832</v>
      </c>
      <c r="I564">
        <v>8318873</v>
      </c>
      <c r="M564">
        <v>708</v>
      </c>
      <c r="N564" t="str">
        <v>MICURA</v>
      </c>
      <c r="O564" t="str">
        <v>AKHIGBE FIDELIX (MIC)</v>
      </c>
      <c r="P564" s="31">
        <v>44878</v>
      </c>
      <c r="Q564" s="40">
        <v>0.97240740740740739</v>
      </c>
      <c r="AR564">
        <v>25</v>
      </c>
      <c r="AS564" t="str">
        <v>OPERATIONS</v>
      </c>
      <c r="AT564" t="str">
        <v>KUNLE DAVID (OPS)</v>
      </c>
      <c r="AU564" s="31">
        <v>44869</v>
      </c>
      <c r="AV564" s="40">
        <v>0.26006944444444446</v>
      </c>
      <c r="BW564">
        <v>513</v>
      </c>
      <c r="BX564" t="str">
        <v>MICURA</v>
      </c>
      <c r="BY564" t="str">
        <v>EZE AZUBIKE (MIC)</v>
      </c>
      <c r="BZ564" s="31">
        <v>44868</v>
      </c>
      <c r="CA564" s="40">
        <v>0.55481481481481476</v>
      </c>
      <c r="DB564">
        <v>777</v>
      </c>
      <c r="DC564" t="str">
        <v>OLM</v>
      </c>
      <c r="DD564" t="str">
        <v>NTAYI MOSES O. (DRV)</v>
      </c>
      <c r="DE564" s="31">
        <v>44868</v>
      </c>
      <c r="DF564" s="40">
        <v>0.83960648148148154</v>
      </c>
    </row>
    <row r="565" spans="1:110" x14ac:dyDescent="0.25">
      <c r="A565" s="109" t="s">
        <v>1595</v>
      </c>
      <c r="B565">
        <v>12</v>
      </c>
      <c r="C565" s="109" t="s">
        <v>52</v>
      </c>
      <c r="D565" s="109" t="s">
        <v>1000</v>
      </c>
      <c r="E565" s="94">
        <v>44867</v>
      </c>
      <c r="F565" s="174">
        <v>3.138888888888889E-2</v>
      </c>
      <c r="G565">
        <v>2</v>
      </c>
      <c r="H565" s="109" t="s">
        <v>1001</v>
      </c>
      <c r="I565">
        <v>5349225</v>
      </c>
      <c r="M565">
        <v>709</v>
      </c>
      <c r="N565" t="str">
        <v>MICURA</v>
      </c>
      <c r="O565" t="str">
        <v>ISMAILA ADEOSUN (MIC)</v>
      </c>
      <c r="P565" s="31">
        <v>44878</v>
      </c>
      <c r="Q565" s="40">
        <v>0.97247685185185184</v>
      </c>
      <c r="AR565">
        <v>26</v>
      </c>
      <c r="AS565" t="str">
        <v>OPERATIONS</v>
      </c>
      <c r="AT565" t="str">
        <v>OSCAR SULE (OPS)</v>
      </c>
      <c r="AU565" s="31">
        <v>44869</v>
      </c>
      <c r="AV565" s="40">
        <v>0.26012731481481483</v>
      </c>
      <c r="BW565">
        <v>514</v>
      </c>
      <c r="BX565" t="str">
        <v>CONTRACTOR</v>
      </c>
      <c r="BY565" t="str">
        <v>OGUNDELE OLAYINKA (MEDBU</v>
      </c>
      <c r="BZ565" s="31">
        <v>44868</v>
      </c>
      <c r="CA565" s="40">
        <v>0.55538194444444444</v>
      </c>
      <c r="DB565">
        <v>778</v>
      </c>
      <c r="DC565" t="str">
        <v>CONTRACTOR</v>
      </c>
      <c r="DD565" t="str">
        <v>JACOB ONORIODE (EMERALD)</v>
      </c>
      <c r="DE565" s="31">
        <v>44868</v>
      </c>
      <c r="DF565" s="40">
        <v>0.83991898148148147</v>
      </c>
    </row>
    <row r="566" spans="1:110" x14ac:dyDescent="0.25">
      <c r="A566" s="109" t="s">
        <v>1595</v>
      </c>
      <c r="B566">
        <v>13</v>
      </c>
      <c r="C566" s="109" t="s">
        <v>52</v>
      </c>
      <c r="D566" s="109" t="s">
        <v>833</v>
      </c>
      <c r="E566" s="94">
        <v>44867</v>
      </c>
      <c r="F566" s="174">
        <v>5.1388888888888887E-2</v>
      </c>
      <c r="G566">
        <v>2</v>
      </c>
      <c r="H566" s="109" t="s">
        <v>834</v>
      </c>
      <c r="I566">
        <v>3669791</v>
      </c>
      <c r="M566">
        <v>710</v>
      </c>
      <c r="N566" t="str">
        <v>OPERATIONS</v>
      </c>
      <c r="O566" t="str">
        <v>ADAJI IBRAHIM A. (OPS)</v>
      </c>
      <c r="P566" s="31">
        <v>44878</v>
      </c>
      <c r="Q566" s="40">
        <v>0.97261574074074075</v>
      </c>
      <c r="AR566">
        <v>27</v>
      </c>
      <c r="AS566" t="str">
        <v>ENGINEERING</v>
      </c>
      <c r="AT566" t="str">
        <v>AZUM RICHARD (ENGR)</v>
      </c>
      <c r="AU566" s="31">
        <v>44869</v>
      </c>
      <c r="AV566" s="40">
        <v>0.2603240740740741</v>
      </c>
      <c r="BW566">
        <v>515</v>
      </c>
      <c r="BX566" t="str">
        <v>ENGINEERING</v>
      </c>
      <c r="BY566" t="str">
        <v>MATTHEW KABOWEI (ENGR)</v>
      </c>
      <c r="BZ566" s="31">
        <v>44868</v>
      </c>
      <c r="CA566" s="40">
        <v>0.55570601851851853</v>
      </c>
      <c r="DB566">
        <v>779</v>
      </c>
      <c r="DC566" t="str">
        <v>ENGINEERING</v>
      </c>
      <c r="DD566" t="str">
        <v>ASIA EHIMARE I. (ENGR)</v>
      </c>
      <c r="DE566" s="31">
        <v>44868</v>
      </c>
      <c r="DF566" s="40">
        <v>0.84027777777777779</v>
      </c>
    </row>
    <row r="567" spans="1:110" x14ac:dyDescent="0.25">
      <c r="A567" s="109" t="s">
        <v>1595</v>
      </c>
      <c r="B567">
        <v>14</v>
      </c>
      <c r="C567" s="109" t="s">
        <v>52</v>
      </c>
      <c r="D567" s="109" t="s">
        <v>1600</v>
      </c>
      <c r="E567" s="94">
        <v>44867</v>
      </c>
      <c r="F567" s="174">
        <v>5.1701388888888887E-2</v>
      </c>
      <c r="G567">
        <v>2</v>
      </c>
      <c r="H567" s="109" t="s">
        <v>1601</v>
      </c>
      <c r="I567">
        <v>8257008</v>
      </c>
      <c r="M567">
        <v>711</v>
      </c>
      <c r="N567" t="str">
        <v>OPERATIONS</v>
      </c>
      <c r="O567" t="str">
        <v>KOLADE SOLOMON (OPS)</v>
      </c>
      <c r="P567" s="31">
        <v>44878</v>
      </c>
      <c r="Q567" s="40">
        <v>0.97304398148148152</v>
      </c>
      <c r="AR567">
        <v>28</v>
      </c>
      <c r="AS567" t="str">
        <v>MICURA</v>
      </c>
      <c r="AT567" t="str">
        <v>AGHOGHO PETER O. (MIC)</v>
      </c>
      <c r="AU567" s="31">
        <v>44869</v>
      </c>
      <c r="AV567" s="40">
        <v>0.26108796296296294</v>
      </c>
      <c r="BW567">
        <v>516</v>
      </c>
      <c r="BX567" t="str">
        <v>ENGINEERING</v>
      </c>
      <c r="BY567" t="str">
        <v>NWOLISA SAMUEL</v>
      </c>
      <c r="BZ567" s="31">
        <v>44868</v>
      </c>
      <c r="CA567" s="40">
        <v>0.55582175925925925</v>
      </c>
      <c r="DB567">
        <v>780</v>
      </c>
      <c r="DC567" t="str">
        <v>OPERATIONS</v>
      </c>
      <c r="DD567" t="str">
        <v>EKEH K NWABUEZE (OPS)</v>
      </c>
      <c r="DE567" s="31">
        <v>44868</v>
      </c>
      <c r="DF567" s="40">
        <v>0.84035879629629628</v>
      </c>
    </row>
    <row r="568" spans="1:110" x14ac:dyDescent="0.25">
      <c r="A568" s="109" t="s">
        <v>1595</v>
      </c>
      <c r="B568">
        <v>15</v>
      </c>
      <c r="C568" s="109" t="s">
        <v>53</v>
      </c>
      <c r="D568" s="109" t="s">
        <v>1602</v>
      </c>
      <c r="E568" s="94">
        <v>44867</v>
      </c>
      <c r="F568" s="174">
        <v>5.2314814814814814E-2</v>
      </c>
      <c r="G568">
        <v>2</v>
      </c>
      <c r="H568" s="109" t="s">
        <v>1603</v>
      </c>
      <c r="I568"/>
      <c r="M568">
        <v>712</v>
      </c>
      <c r="N568" t="str">
        <v>OPERATIONS</v>
      </c>
      <c r="O568" t="str">
        <v>ODEY JOSEPH (OPS)</v>
      </c>
      <c r="P568" s="31">
        <v>44878</v>
      </c>
      <c r="Q568" s="40">
        <v>0.97325231481481478</v>
      </c>
      <c r="AR568">
        <v>29</v>
      </c>
      <c r="AS568" t="str">
        <v>MICURA</v>
      </c>
      <c r="AT568" t="str">
        <v>TAIWO TORIOLA  (MIC)</v>
      </c>
      <c r="AU568" s="31">
        <v>44869</v>
      </c>
      <c r="AV568" s="40">
        <v>0.26114583333333335</v>
      </c>
      <c r="BW568">
        <v>517</v>
      </c>
      <c r="BX568" t="str">
        <v>OPERATIONS</v>
      </c>
      <c r="BY568" t="str">
        <v>AMINU DANLAMI (OPS)</v>
      </c>
      <c r="BZ568" s="31">
        <v>44868</v>
      </c>
      <c r="CA568" s="40">
        <v>0.55618055555555557</v>
      </c>
      <c r="DB568">
        <v>781</v>
      </c>
      <c r="DC568" t="str">
        <v>MICURA</v>
      </c>
      <c r="DD568" t="str">
        <v>ABDULLAHI OMOKAYODE (MIC</v>
      </c>
      <c r="DE568" s="31">
        <v>44868</v>
      </c>
      <c r="DF568" s="40">
        <v>0.8404166666666667</v>
      </c>
    </row>
    <row r="569" spans="1:110" x14ac:dyDescent="0.25">
      <c r="A569" s="109" t="s">
        <v>1595</v>
      </c>
      <c r="B569">
        <v>16</v>
      </c>
      <c r="C569" s="109" t="s">
        <v>53</v>
      </c>
      <c r="D569" s="109" t="s">
        <v>1604</v>
      </c>
      <c r="E569" s="94">
        <v>44867</v>
      </c>
      <c r="F569" s="174">
        <v>5.3657407407407411E-2</v>
      </c>
      <c r="G569">
        <v>2</v>
      </c>
      <c r="H569" s="109" t="s">
        <v>1605</v>
      </c>
      <c r="I569">
        <v>3392069</v>
      </c>
      <c r="M569">
        <v>713</v>
      </c>
      <c r="N569" t="str">
        <v>OPERATIONS</v>
      </c>
      <c r="O569" t="str">
        <v>FEMI ERINLE (MIC)</v>
      </c>
      <c r="P569" s="31">
        <v>44878</v>
      </c>
      <c r="Q569" s="40">
        <v>0.97395833333333337</v>
      </c>
      <c r="AR569">
        <v>30</v>
      </c>
      <c r="AS569" t="str">
        <v>MICURA</v>
      </c>
      <c r="AT569" t="str">
        <v>DAMILOLA OGUNBAMERU(MIC</v>
      </c>
      <c r="AU569" s="31">
        <v>44869</v>
      </c>
      <c r="AV569" s="40">
        <v>0.26121527777777775</v>
      </c>
      <c r="BW569">
        <v>518</v>
      </c>
      <c r="BX569" t="str">
        <v>OPERATIONS</v>
      </c>
      <c r="BY569" t="str">
        <v>SALIFU .E. YAKUBU (OPS)</v>
      </c>
      <c r="BZ569" s="31">
        <v>44868</v>
      </c>
      <c r="CA569" s="40">
        <v>0.55657407407407411</v>
      </c>
      <c r="DB569">
        <v>782</v>
      </c>
      <c r="DC569" t="str">
        <v>OPERATIONS</v>
      </c>
      <c r="DD569" t="str">
        <v>OPARA P KEMIAKOLAM (OPS</v>
      </c>
      <c r="DE569" s="31">
        <v>44868</v>
      </c>
      <c r="DF569" s="40">
        <v>0.84047453703703701</v>
      </c>
    </row>
    <row r="570" spans="1:110" x14ac:dyDescent="0.25">
      <c r="A570" s="109" t="s">
        <v>1595</v>
      </c>
      <c r="B570">
        <v>17</v>
      </c>
      <c r="C570" s="109" t="s">
        <v>53</v>
      </c>
      <c r="D570" s="109" t="s">
        <v>1141</v>
      </c>
      <c r="E570" s="94">
        <v>44867</v>
      </c>
      <c r="F570" s="174">
        <v>5.6250000000000001E-2</v>
      </c>
      <c r="G570">
        <v>2</v>
      </c>
      <c r="H570" s="109" t="s">
        <v>1142</v>
      </c>
      <c r="I570">
        <v>8900093</v>
      </c>
      <c r="M570">
        <v>714</v>
      </c>
      <c r="N570" t="str">
        <v>OPERATIONS</v>
      </c>
      <c r="O570" t="str">
        <v>EMMANUEL ANAGA (OPS)</v>
      </c>
      <c r="P570" s="31">
        <v>44878</v>
      </c>
      <c r="Q570" s="40">
        <v>0.97407407407407409</v>
      </c>
      <c r="AR570">
        <v>31</v>
      </c>
      <c r="AS570" t="str">
        <v>OPERATIONS</v>
      </c>
      <c r="AT570" t="str">
        <v>AKINGUNOLA SUNDAY (OPS)</v>
      </c>
      <c r="AU570" s="31">
        <v>44869</v>
      </c>
      <c r="AV570" s="40">
        <v>0.26127314814814817</v>
      </c>
      <c r="BW570">
        <v>519</v>
      </c>
      <c r="BX570" t="str">
        <v>OPERATIONS</v>
      </c>
      <c r="BY570" t="str">
        <v>NELSON UZOR NELSON (OPS</v>
      </c>
      <c r="BZ570" s="31">
        <v>44868</v>
      </c>
      <c r="CA570" s="40">
        <v>0.55659722222222219</v>
      </c>
      <c r="DB570">
        <v>783</v>
      </c>
      <c r="DC570" t="str">
        <v>MICURA</v>
      </c>
      <c r="DD570" t="str">
        <v>MOGBODOFO SEUN A. (MIC)</v>
      </c>
      <c r="DE570" s="31">
        <v>44868</v>
      </c>
      <c r="DF570" s="40">
        <v>0.8405555555555555</v>
      </c>
    </row>
    <row r="571" spans="1:110" x14ac:dyDescent="0.25">
      <c r="A571" s="109" t="s">
        <v>1595</v>
      </c>
      <c r="B571">
        <v>18</v>
      </c>
      <c r="C571" s="109" t="s">
        <v>53</v>
      </c>
      <c r="D571" s="109" t="s">
        <v>720</v>
      </c>
      <c r="E571" s="94">
        <v>44867</v>
      </c>
      <c r="F571" s="174">
        <v>5.6643518518518517E-2</v>
      </c>
      <c r="G571">
        <v>2</v>
      </c>
      <c r="H571" s="109" t="s">
        <v>721</v>
      </c>
      <c r="I571"/>
      <c r="M571">
        <v>715</v>
      </c>
      <c r="N571" t="str">
        <v>MICURA</v>
      </c>
      <c r="O571" t="str">
        <v>NWAORDU MATTHEW</v>
      </c>
      <c r="P571" s="31">
        <v>44878</v>
      </c>
      <c r="Q571" s="40">
        <v>0.97442129629629626</v>
      </c>
      <c r="AR571">
        <v>32</v>
      </c>
      <c r="AS571" t="str">
        <v>ENGINEERING</v>
      </c>
      <c r="AT571" t="str">
        <v>ADENIYI ADEYEMI (ENGR)</v>
      </c>
      <c r="AU571" s="31">
        <v>44869</v>
      </c>
      <c r="AV571" s="40">
        <v>0.26134259259259257</v>
      </c>
      <c r="BW571">
        <v>520</v>
      </c>
      <c r="BX571" t="str">
        <v>MICURA</v>
      </c>
      <c r="BY571" t="str">
        <v>EVBIERHOMA OBUKOHWO (MI</v>
      </c>
      <c r="BZ571" s="31">
        <v>44868</v>
      </c>
      <c r="CA571" s="40">
        <v>0.55664351851851857</v>
      </c>
      <c r="DB571">
        <v>784</v>
      </c>
      <c r="DC571" t="str">
        <v>OPERATIONS</v>
      </c>
      <c r="DD571" t="str">
        <v>NWOKE LEONARD (OPS)</v>
      </c>
      <c r="DE571" s="31">
        <v>44868</v>
      </c>
      <c r="DF571" s="40">
        <v>0.84465277777777781</v>
      </c>
    </row>
    <row r="572" spans="1:110" x14ac:dyDescent="0.25">
      <c r="A572" s="109" t="s">
        <v>1595</v>
      </c>
      <c r="B572">
        <v>19</v>
      </c>
      <c r="C572" s="109" t="s">
        <v>52</v>
      </c>
      <c r="D572" s="109" t="s">
        <v>1193</v>
      </c>
      <c r="E572" s="94">
        <v>44867</v>
      </c>
      <c r="F572" s="174">
        <v>5.7233796296296297E-2</v>
      </c>
      <c r="G572">
        <v>2</v>
      </c>
      <c r="H572" s="109" t="s">
        <v>1194</v>
      </c>
      <c r="I572">
        <v>6717067</v>
      </c>
      <c r="M572">
        <v>716</v>
      </c>
      <c r="N572" t="str">
        <v>OPERATIONS</v>
      </c>
      <c r="O572" t="str">
        <v>ADEOMI TEMITOPE M. (OPS)</v>
      </c>
      <c r="P572" s="31">
        <v>44878</v>
      </c>
      <c r="Q572" s="40">
        <v>0.97515046296296293</v>
      </c>
      <c r="AR572">
        <v>33</v>
      </c>
      <c r="AS572" t="str">
        <v>ENGINEERING</v>
      </c>
      <c r="AT572" t="str">
        <v>OKON ANTHONY (ENGR)</v>
      </c>
      <c r="AU572" s="31">
        <v>44869</v>
      </c>
      <c r="AV572" s="40">
        <v>0.2618287037037037</v>
      </c>
      <c r="BW572">
        <v>521</v>
      </c>
      <c r="BX572" t="str">
        <v>ENGINEERING</v>
      </c>
      <c r="BY572" t="str">
        <v>TOBILOBA ISHOLA</v>
      </c>
      <c r="BZ572" s="31">
        <v>44868</v>
      </c>
      <c r="CA572" s="40">
        <v>0.55679398148148151</v>
      </c>
      <c r="DB572">
        <v>785</v>
      </c>
      <c r="DC572" t="str">
        <v>MICURA</v>
      </c>
      <c r="DD572" t="str">
        <v>HUDE OLUWASEYI (MIC)</v>
      </c>
      <c r="DE572" s="31">
        <v>44868</v>
      </c>
      <c r="DF572" s="40">
        <v>0.84542824074074074</v>
      </c>
    </row>
    <row r="573" spans="1:110" x14ac:dyDescent="0.25">
      <c r="A573" s="109" t="s">
        <v>1595</v>
      </c>
      <c r="B573">
        <v>20</v>
      </c>
      <c r="C573" s="109" t="s">
        <v>53</v>
      </c>
      <c r="D573" s="109" t="s">
        <v>542</v>
      </c>
      <c r="E573" s="94">
        <v>44867</v>
      </c>
      <c r="F573" s="174">
        <v>5.7337962962962966E-2</v>
      </c>
      <c r="G573">
        <v>2</v>
      </c>
      <c r="H573" s="109" t="s">
        <v>543</v>
      </c>
      <c r="I573"/>
      <c r="M573">
        <v>717</v>
      </c>
      <c r="N573" t="str">
        <v>MICURA</v>
      </c>
      <c r="O573" t="str">
        <v>ISHOLA JIMOH</v>
      </c>
      <c r="P573" s="31">
        <v>44878</v>
      </c>
      <c r="Q573" s="40">
        <v>0.97563657407407411</v>
      </c>
      <c r="AR573">
        <v>34</v>
      </c>
      <c r="AS573" t="str">
        <v>MICURA</v>
      </c>
      <c r="AT573" t="str">
        <v>ONYENCHO EBUKA (MIC)</v>
      </c>
      <c r="AU573" s="31">
        <v>44869</v>
      </c>
      <c r="AV573" s="40">
        <v>0.26188657407407406</v>
      </c>
      <c r="BW573">
        <v>522</v>
      </c>
      <c r="BX573" t="str">
        <v>OPERATIONS</v>
      </c>
      <c r="BY573" t="str">
        <v>ABEJIDE MUSTAPHA A. (OP</v>
      </c>
      <c r="BZ573" s="31">
        <v>44868</v>
      </c>
      <c r="CA573" s="40">
        <v>0.5571180555555556</v>
      </c>
      <c r="DB573">
        <v>786</v>
      </c>
      <c r="DC573" t="str">
        <v>MICURA</v>
      </c>
      <c r="DD573" t="str">
        <v>BALA MAKANA (MIC)</v>
      </c>
      <c r="DE573" s="31">
        <v>44868</v>
      </c>
      <c r="DF573" s="40">
        <v>0.84719907407407402</v>
      </c>
    </row>
    <row r="574" spans="1:110" x14ac:dyDescent="0.25">
      <c r="A574" s="109" t="s">
        <v>1595</v>
      </c>
      <c r="B574">
        <v>21</v>
      </c>
      <c r="C574" s="109" t="s">
        <v>52</v>
      </c>
      <c r="D574" s="109" t="s">
        <v>304</v>
      </c>
      <c r="E574" s="94">
        <v>44867</v>
      </c>
      <c r="F574" s="174">
        <v>5.8032407407407408E-2</v>
      </c>
      <c r="G574">
        <v>2</v>
      </c>
      <c r="H574" s="109" t="s">
        <v>305</v>
      </c>
      <c r="I574">
        <v>5382631</v>
      </c>
      <c r="M574">
        <v>718</v>
      </c>
      <c r="N574" t="str">
        <v>OPERATIONS</v>
      </c>
      <c r="O574" t="str">
        <v>OTESHADE ADEKUNLE  (MIC</v>
      </c>
      <c r="P574" s="31">
        <v>44878</v>
      </c>
      <c r="Q574" s="40">
        <v>0.97781249999999997</v>
      </c>
      <c r="AR574">
        <v>35</v>
      </c>
      <c r="AS574" t="str">
        <v>ENGINEERING</v>
      </c>
      <c r="AT574" t="str">
        <v>ASIA EHIMARE I. (ENGR)</v>
      </c>
      <c r="AU574" s="31">
        <v>44869</v>
      </c>
      <c r="AV574" s="40">
        <v>0.2620601851851852</v>
      </c>
      <c r="BW574">
        <v>523</v>
      </c>
      <c r="BX574" t="str">
        <v>MICURA</v>
      </c>
      <c r="BY574" t="str">
        <v>FATAI ADEPOJU (MIC)</v>
      </c>
      <c r="BZ574" s="31">
        <v>44868</v>
      </c>
      <c r="CA574" s="40">
        <v>0.55758101851851849</v>
      </c>
      <c r="DB574">
        <v>787</v>
      </c>
      <c r="DC574" t="str">
        <v>OPERATIONS</v>
      </c>
      <c r="DD574" t="str">
        <v>UWORATI JUDE (OPS)</v>
      </c>
      <c r="DE574" s="31">
        <v>44868</v>
      </c>
      <c r="DF574" s="40">
        <v>0.84793981481481484</v>
      </c>
    </row>
    <row r="575" spans="1:110" x14ac:dyDescent="0.25">
      <c r="A575" s="109" t="s">
        <v>1595</v>
      </c>
      <c r="B575">
        <v>22</v>
      </c>
      <c r="C575" s="109" t="s">
        <v>52</v>
      </c>
      <c r="D575" s="109" t="s">
        <v>779</v>
      </c>
      <c r="E575" s="94">
        <v>44867</v>
      </c>
      <c r="F575" s="174">
        <v>5.9641203703703703E-2</v>
      </c>
      <c r="G575">
        <v>2</v>
      </c>
      <c r="H575" s="109" t="s">
        <v>780</v>
      </c>
      <c r="I575">
        <v>5381595</v>
      </c>
      <c r="M575">
        <v>719</v>
      </c>
      <c r="N575" t="str">
        <v>OPERATIONS</v>
      </c>
      <c r="O575" t="str">
        <v>EMOKHOR JOHN (MIC)</v>
      </c>
      <c r="P575" s="31">
        <v>44878</v>
      </c>
      <c r="Q575" s="40">
        <v>0.9778472222222222</v>
      </c>
      <c r="AR575">
        <v>36</v>
      </c>
      <c r="AS575" t="str">
        <v>OPERATIONS</v>
      </c>
      <c r="AT575" t="str">
        <v>IDRIS IBRAHIM (OPS)</v>
      </c>
      <c r="AU575" s="31">
        <v>44869</v>
      </c>
      <c r="AV575" s="40">
        <v>0.26245370370370369</v>
      </c>
      <c r="BW575">
        <v>524</v>
      </c>
      <c r="BX575" t="str">
        <v>OPERATIONS</v>
      </c>
      <c r="BY575" t="str">
        <v>CHRISTOPHER OGBEKHIU(OP</v>
      </c>
      <c r="BZ575" s="31">
        <v>44868</v>
      </c>
      <c r="CA575" s="40">
        <v>0.55793981481481481</v>
      </c>
      <c r="DB575">
        <v>788</v>
      </c>
      <c r="DC575" t="str">
        <v>OPERATIONS</v>
      </c>
      <c r="DD575" t="str">
        <v>SALAMI MUSIBAU (OPS)</v>
      </c>
      <c r="DE575" s="31">
        <v>44868</v>
      </c>
      <c r="DF575" s="40">
        <v>0.84809027777777779</v>
      </c>
    </row>
    <row r="576" spans="1:110" x14ac:dyDescent="0.25">
      <c r="A576" s="109" t="s">
        <v>1595</v>
      </c>
      <c r="B576">
        <v>23</v>
      </c>
      <c r="C576" s="109" t="s">
        <v>52</v>
      </c>
      <c r="D576" s="109" t="s">
        <v>1238</v>
      </c>
      <c r="E576" s="94">
        <v>44867</v>
      </c>
      <c r="F576" s="174">
        <v>6.5057870370370377E-2</v>
      </c>
      <c r="G576">
        <v>2</v>
      </c>
      <c r="H576" s="109" t="s">
        <v>1239</v>
      </c>
      <c r="I576">
        <v>5332768</v>
      </c>
      <c r="M576">
        <v>720</v>
      </c>
      <c r="N576" t="str">
        <v>ENGINEERING</v>
      </c>
      <c r="O576" t="str">
        <v>ADEDIJI EBENEZER (ENGR)</v>
      </c>
      <c r="P576" s="31">
        <v>44878</v>
      </c>
      <c r="Q576" s="40">
        <v>0.98112268518518519</v>
      </c>
      <c r="AR576">
        <v>37</v>
      </c>
      <c r="AS576" t="str">
        <v>OPERATIONS</v>
      </c>
      <c r="AT576" t="str">
        <v>ISIAKA LASISI (OPS)</v>
      </c>
      <c r="AU576" s="31">
        <v>44869</v>
      </c>
      <c r="AV576" s="40">
        <v>0.26250000000000001</v>
      </c>
      <c r="BW576">
        <v>525</v>
      </c>
      <c r="BX576" t="str">
        <v>ENGINEERING</v>
      </c>
      <c r="BY576" t="str">
        <v>ABIODUN OLUYEMI (ENGR)</v>
      </c>
      <c r="BZ576" s="31">
        <v>44868</v>
      </c>
      <c r="CA576" s="40">
        <v>0.55822916666666667</v>
      </c>
      <c r="DB576">
        <v>789</v>
      </c>
      <c r="DC576" t="str">
        <v>ENGINEERING</v>
      </c>
      <c r="DD576" t="str">
        <v>BUSARI ABIODUN (DRIVER))</v>
      </c>
      <c r="DE576" s="31">
        <v>44868</v>
      </c>
      <c r="DF576" s="40">
        <v>0.85064814814814815</v>
      </c>
    </row>
    <row r="577" spans="1:110" x14ac:dyDescent="0.25">
      <c r="A577" s="109" t="s">
        <v>1595</v>
      </c>
      <c r="B577">
        <v>24</v>
      </c>
      <c r="C577" s="109" t="s">
        <v>53</v>
      </c>
      <c r="D577" s="109" t="s">
        <v>422</v>
      </c>
      <c r="E577" s="94">
        <v>44867</v>
      </c>
      <c r="F577" s="174">
        <v>0.25141203703703702</v>
      </c>
      <c r="G577">
        <v>2</v>
      </c>
      <c r="H577" s="109" t="s">
        <v>423</v>
      </c>
      <c r="I577">
        <v>5425549</v>
      </c>
      <c r="M577">
        <v>721</v>
      </c>
      <c r="N577" t="str">
        <v>ENGINEERING</v>
      </c>
      <c r="O577" t="str">
        <v>EZE OKECHUKWU (ENG)</v>
      </c>
      <c r="P577" s="31">
        <v>44878</v>
      </c>
      <c r="Q577" s="40">
        <v>0.98141203703703705</v>
      </c>
      <c r="AR577">
        <v>38</v>
      </c>
      <c r="AS577" t="str">
        <v>OPERATIONS</v>
      </c>
      <c r="AT577" t="str">
        <v>OGBEIDE MUTAIRU (OPS)</v>
      </c>
      <c r="AU577" s="31">
        <v>44869</v>
      </c>
      <c r="AV577" s="40">
        <v>0.26255787037037037</v>
      </c>
      <c r="BW577">
        <v>526</v>
      </c>
      <c r="BX577" t="str">
        <v>ENGINEERING</v>
      </c>
      <c r="BY577" t="str">
        <v>MICHAEL OMOTOSHO (ENGR)</v>
      </c>
      <c r="BZ577" s="31">
        <v>44868</v>
      </c>
      <c r="CA577" s="40">
        <v>0.55837962962962961</v>
      </c>
      <c r="DB577">
        <v>790</v>
      </c>
      <c r="DC577" t="str">
        <v>OPERATIONS</v>
      </c>
      <c r="DD577" t="str">
        <v>ENEGIDE EMMANUEL (OPS)</v>
      </c>
      <c r="DE577" s="31">
        <v>44868</v>
      </c>
      <c r="DF577" s="40">
        <v>0.85075231481481484</v>
      </c>
    </row>
    <row r="578" spans="1:110" x14ac:dyDescent="0.25">
      <c r="A578" s="109" t="s">
        <v>1595</v>
      </c>
      <c r="B578">
        <v>25</v>
      </c>
      <c r="C578" s="109" t="s">
        <v>53</v>
      </c>
      <c r="D578" s="109" t="s">
        <v>320</v>
      </c>
      <c r="E578" s="94">
        <v>44867</v>
      </c>
      <c r="F578" s="174">
        <v>0.25148148148148147</v>
      </c>
      <c r="G578">
        <v>2</v>
      </c>
      <c r="H578" s="109" t="s">
        <v>321</v>
      </c>
      <c r="I578">
        <v>3385712</v>
      </c>
      <c r="M578">
        <v>722</v>
      </c>
      <c r="N578" t="str">
        <v>ENGINEERING</v>
      </c>
      <c r="O578" t="str">
        <v>ALUEDE  SUNDAY A. (ENGR</v>
      </c>
      <c r="P578" s="31">
        <v>44878</v>
      </c>
      <c r="Q578" s="40">
        <v>0.9815625</v>
      </c>
      <c r="AR578">
        <v>39</v>
      </c>
      <c r="AS578" t="str">
        <v>MICURA</v>
      </c>
      <c r="AT578" t="str">
        <v>AMATA BENJAMIN (MIC)</v>
      </c>
      <c r="AU578" s="31">
        <v>44869</v>
      </c>
      <c r="AV578" s="40">
        <v>0.26262731481481483</v>
      </c>
      <c r="BW578">
        <v>527</v>
      </c>
      <c r="BX578" t="str">
        <v>ENGINEERING</v>
      </c>
      <c r="BY578" t="str">
        <v>SABIN KAYITANA (ENGR)</v>
      </c>
      <c r="BZ578" s="31">
        <v>44868</v>
      </c>
      <c r="CA578" s="40">
        <v>0.55844907407407407</v>
      </c>
      <c r="DB578">
        <v>791</v>
      </c>
      <c r="DC578" t="str">
        <v>OPERATIONS</v>
      </c>
      <c r="DD578" t="str">
        <v>EKEOCHA FIDELIS (OPS)</v>
      </c>
      <c r="DE578" s="31">
        <v>44868</v>
      </c>
      <c r="DF578" s="40">
        <v>0.85083333333333333</v>
      </c>
    </row>
    <row r="579" spans="1:110" x14ac:dyDescent="0.25">
      <c r="A579" s="109" t="s">
        <v>1595</v>
      </c>
      <c r="B579">
        <v>26</v>
      </c>
      <c r="C579" s="109" t="s">
        <v>54</v>
      </c>
      <c r="D579" s="109" t="s">
        <v>907</v>
      </c>
      <c r="E579" s="94">
        <v>44867</v>
      </c>
      <c r="F579" s="174">
        <v>0.25212962962962965</v>
      </c>
      <c r="G579">
        <v>2</v>
      </c>
      <c r="H579" s="109" t="s">
        <v>908</v>
      </c>
      <c r="I579">
        <v>6709334</v>
      </c>
      <c r="M579">
        <v>723</v>
      </c>
      <c r="N579" t="str">
        <v>ENGINEERING</v>
      </c>
      <c r="O579" t="str">
        <v>OKPANEFE JOSEPH (ENGR)</v>
      </c>
      <c r="P579" s="31">
        <v>44878</v>
      </c>
      <c r="Q579" s="40">
        <v>0.98201388888888885</v>
      </c>
      <c r="AR579">
        <v>40</v>
      </c>
      <c r="AS579" t="str">
        <v>ENGINEERING</v>
      </c>
      <c r="AT579" t="str">
        <v>AJIBOYE LANRE (ENGR)</v>
      </c>
      <c r="AU579" s="31">
        <v>44869</v>
      </c>
      <c r="AV579" s="40">
        <v>0.26333333333333331</v>
      </c>
      <c r="BW579">
        <v>528</v>
      </c>
      <c r="BX579" t="str">
        <v>ENGINEERING</v>
      </c>
      <c r="BY579" t="str">
        <v>BUSARI RILIWAN A. (DRV)</v>
      </c>
      <c r="BZ579" s="31">
        <v>44868</v>
      </c>
      <c r="CA579" s="40">
        <v>0.55909722222222225</v>
      </c>
      <c r="DB579">
        <v>792</v>
      </c>
      <c r="DC579" t="str">
        <v>MICURA</v>
      </c>
      <c r="DD579" t="str">
        <v>ODETAYO FEMI (MIC)</v>
      </c>
      <c r="DE579" s="31">
        <v>44868</v>
      </c>
      <c r="DF579" s="40">
        <v>0.85148148148148151</v>
      </c>
    </row>
    <row r="580" spans="1:110" x14ac:dyDescent="0.25">
      <c r="A580" s="109" t="s">
        <v>1595</v>
      </c>
      <c r="B580">
        <v>27</v>
      </c>
      <c r="C580" s="109" t="s">
        <v>53</v>
      </c>
      <c r="D580" s="109" t="s">
        <v>358</v>
      </c>
      <c r="E580" s="94">
        <v>44867</v>
      </c>
      <c r="F580" s="174">
        <v>0.25219907407407405</v>
      </c>
      <c r="G580">
        <v>2</v>
      </c>
      <c r="H580" s="109" t="s">
        <v>359</v>
      </c>
      <c r="I580"/>
      <c r="M580">
        <v>724</v>
      </c>
      <c r="N580" t="str">
        <v>ENGINEERING</v>
      </c>
      <c r="O580" t="str">
        <v>ADEDOTUN KASALI (ENGR)</v>
      </c>
      <c r="P580" s="31">
        <v>44878</v>
      </c>
      <c r="Q580" s="40">
        <v>0.98225694444444445</v>
      </c>
      <c r="AR580">
        <v>41</v>
      </c>
      <c r="AS580" t="str">
        <v>MICURA</v>
      </c>
      <c r="AT580" t="str">
        <v>OKOH LUCKY (MIC)</v>
      </c>
      <c r="AU580" s="31">
        <v>44869</v>
      </c>
      <c r="AV580" s="40">
        <v>0.26436342592592593</v>
      </c>
      <c r="BW580">
        <v>529</v>
      </c>
      <c r="BX580" t="str">
        <v>MICURA</v>
      </c>
      <c r="BY580" t="str">
        <v>EZE CHUKWUEBUKA C. (MIC)</v>
      </c>
      <c r="BZ580" s="31">
        <v>44868</v>
      </c>
      <c r="CA580" s="40">
        <v>0.55915509259259255</v>
      </c>
      <c r="DB580">
        <v>793</v>
      </c>
      <c r="DC580" t="str">
        <v>MICURA</v>
      </c>
      <c r="DD580" t="str">
        <v>CHINEDU VICTOR (MIC)</v>
      </c>
      <c r="DE580" s="31">
        <v>44868</v>
      </c>
      <c r="DF580" s="40">
        <v>0.85200231481481481</v>
      </c>
    </row>
    <row r="581" spans="1:110" x14ac:dyDescent="0.25">
      <c r="A581" s="109" t="s">
        <v>1595</v>
      </c>
      <c r="B581">
        <v>28</v>
      </c>
      <c r="C581" s="109" t="s">
        <v>53</v>
      </c>
      <c r="D581" s="109" t="s">
        <v>768</v>
      </c>
      <c r="E581" s="94">
        <v>44867</v>
      </c>
      <c r="F581" s="174">
        <v>0.2522685185185185</v>
      </c>
      <c r="G581">
        <v>2</v>
      </c>
      <c r="H581" s="109" t="s">
        <v>769</v>
      </c>
      <c r="I581"/>
      <c r="M581">
        <v>725</v>
      </c>
      <c r="N581" t="str">
        <v>ENGINEERING</v>
      </c>
      <c r="O581" t="str">
        <v>EBO KEHINDE (ENGR)</v>
      </c>
      <c r="P581" s="31">
        <v>44878</v>
      </c>
      <c r="Q581" s="40">
        <v>0.98231481481481486</v>
      </c>
      <c r="AR581">
        <v>42</v>
      </c>
      <c r="AS581" t="str">
        <v>MICURA</v>
      </c>
      <c r="AT581" t="str">
        <v>ANYADIKE JUDE (MIC)</v>
      </c>
      <c r="AU581" s="31">
        <v>44869</v>
      </c>
      <c r="AV581" s="40">
        <v>0.26442129629629629</v>
      </c>
      <c r="BW581">
        <v>530</v>
      </c>
      <c r="BX581" t="str">
        <v>OPERATIONS</v>
      </c>
      <c r="BY581" t="str">
        <v>JUDE O. STANLEY (OPS)</v>
      </c>
      <c r="BZ581" s="31">
        <v>44868</v>
      </c>
      <c r="CA581" s="40">
        <v>0.56130787037037033</v>
      </c>
      <c r="DB581">
        <v>794</v>
      </c>
      <c r="DC581" t="str">
        <v>ENGINEERING</v>
      </c>
      <c r="DD581" t="str">
        <v>JONATHAN AYOBAMI</v>
      </c>
      <c r="DE581" s="31">
        <v>44868</v>
      </c>
      <c r="DF581" s="40">
        <v>0.85310185185185183</v>
      </c>
    </row>
    <row r="582" spans="1:110" x14ac:dyDescent="0.25">
      <c r="A582" s="109" t="s">
        <v>1595</v>
      </c>
      <c r="B582">
        <v>29</v>
      </c>
      <c r="C582" s="109" t="s">
        <v>54</v>
      </c>
      <c r="D582" s="109" t="s">
        <v>534</v>
      </c>
      <c r="E582" s="94">
        <v>44867</v>
      </c>
      <c r="F582" s="174">
        <v>0.25232638888888886</v>
      </c>
      <c r="G582">
        <v>2</v>
      </c>
      <c r="H582" s="109" t="s">
        <v>535</v>
      </c>
      <c r="I582">
        <v>6702184</v>
      </c>
      <c r="M582">
        <v>726</v>
      </c>
      <c r="N582" t="str">
        <v>MICURA</v>
      </c>
      <c r="O582" t="str">
        <v>AILERU RILWAN (MIC)</v>
      </c>
      <c r="P582" s="31">
        <v>44878</v>
      </c>
      <c r="Q582" s="40">
        <v>0.98266203703703703</v>
      </c>
      <c r="AR582">
        <v>43</v>
      </c>
      <c r="AS582" t="str">
        <v>MICURA</v>
      </c>
      <c r="AT582" t="str">
        <v>IDOWU JAMIU (MIC)</v>
      </c>
      <c r="AU582" s="31">
        <v>44869</v>
      </c>
      <c r="AV582" s="40">
        <v>0.26501157407407405</v>
      </c>
      <c r="BW582">
        <v>531</v>
      </c>
      <c r="BX582" t="str">
        <v>MICURA</v>
      </c>
      <c r="BY582" t="str">
        <v>OGUEJIOFOR OGBODU (MIC)</v>
      </c>
      <c r="BZ582" s="31">
        <v>44868</v>
      </c>
      <c r="CA582" s="40">
        <v>0.56145833333333328</v>
      </c>
      <c r="DB582">
        <v>795</v>
      </c>
      <c r="DC582" t="str">
        <v>ENGINEERING</v>
      </c>
      <c r="DD582" t="str">
        <v>CONFIDENCE NWIGWE(DRV)</v>
      </c>
      <c r="DE582" s="31">
        <v>44868</v>
      </c>
      <c r="DF582" s="40">
        <v>0.86990740740740746</v>
      </c>
    </row>
    <row r="583" spans="1:110" x14ac:dyDescent="0.25">
      <c r="A583" s="109" t="s">
        <v>1595</v>
      </c>
      <c r="B583">
        <v>30</v>
      </c>
      <c r="C583" s="109" t="s">
        <v>53</v>
      </c>
      <c r="D583" s="109" t="s">
        <v>394</v>
      </c>
      <c r="E583" s="94">
        <v>44867</v>
      </c>
      <c r="F583" s="174">
        <v>0.25289351851851855</v>
      </c>
      <c r="G583">
        <v>2</v>
      </c>
      <c r="H583" s="109" t="s">
        <v>395</v>
      </c>
      <c r="I583">
        <v>3621592</v>
      </c>
      <c r="M583">
        <v>727</v>
      </c>
      <c r="N583" t="str">
        <v>OPERATIONS</v>
      </c>
      <c r="O583" t="str">
        <v>EBEDE CHRISTOPHER (OPS)</v>
      </c>
      <c r="P583" s="31">
        <v>44878</v>
      </c>
      <c r="Q583" s="40">
        <v>0.98280092592592594</v>
      </c>
      <c r="AR583">
        <v>44</v>
      </c>
      <c r="AS583" t="str">
        <v>MICURA</v>
      </c>
      <c r="AT583" t="str">
        <v>EMRETANE CHARLES</v>
      </c>
      <c r="AU583" s="31">
        <v>44869</v>
      </c>
      <c r="AV583" s="40">
        <v>0.26508101851851851</v>
      </c>
      <c r="BW583">
        <v>532</v>
      </c>
      <c r="BX583" t="str">
        <v>OPERATIONS</v>
      </c>
      <c r="BY583" t="str">
        <v>OGUNBIYI GBOLAHAN</v>
      </c>
      <c r="BZ583" s="31">
        <v>44868</v>
      </c>
      <c r="CA583" s="40">
        <v>0.56160879629629634</v>
      </c>
      <c r="DB583">
        <v>796</v>
      </c>
      <c r="DC583" t="str">
        <v>CONTRACTOR</v>
      </c>
      <c r="DD583" t="str">
        <v>INI ETEDIA ELIJAH (EMR)</v>
      </c>
      <c r="DE583" s="31">
        <v>44868</v>
      </c>
      <c r="DF583" s="40">
        <v>0.87001157407407403</v>
      </c>
    </row>
    <row r="584" spans="1:110" x14ac:dyDescent="0.25">
      <c r="A584" s="109" t="s">
        <v>1595</v>
      </c>
      <c r="B584">
        <v>31</v>
      </c>
      <c r="C584" s="109" t="s">
        <v>53</v>
      </c>
      <c r="D584" s="109" t="s">
        <v>1236</v>
      </c>
      <c r="E584" s="94">
        <v>44867</v>
      </c>
      <c r="F584" s="174">
        <v>0.25380787037037039</v>
      </c>
      <c r="G584">
        <v>2</v>
      </c>
      <c r="H584" s="109" t="s">
        <v>1237</v>
      </c>
      <c r="I584"/>
      <c r="M584">
        <v>728</v>
      </c>
      <c r="N584" t="str">
        <v>MICURA</v>
      </c>
      <c r="O584" t="str">
        <v>TAIWO ANIMASHAUN (MIC)</v>
      </c>
      <c r="P584" s="31">
        <v>44878</v>
      </c>
      <c r="Q584" s="40">
        <v>0.98329861111111116</v>
      </c>
      <c r="AR584">
        <v>45</v>
      </c>
      <c r="AS584" t="str">
        <v>OPERATIONS</v>
      </c>
      <c r="AT584" t="str">
        <v>JEROME OFOR</v>
      </c>
      <c r="AU584" s="31">
        <v>44869</v>
      </c>
      <c r="AV584" s="40">
        <v>0.26513888888888887</v>
      </c>
      <c r="BW584">
        <v>533</v>
      </c>
      <c r="BX584" t="str">
        <v>MICURA</v>
      </c>
      <c r="BY584" t="str">
        <v>MADUKA UGOCHUKWU R. (MIC</v>
      </c>
      <c r="BZ584" s="31">
        <v>44868</v>
      </c>
      <c r="CA584" s="40">
        <v>0.56255787037037042</v>
      </c>
      <c r="DB584">
        <v>797</v>
      </c>
      <c r="DC584" t="str">
        <v>MICURA</v>
      </c>
      <c r="DD584" t="str">
        <v>ADEOLA CLEMENT. (MIC)</v>
      </c>
      <c r="DE584" s="31">
        <v>44868</v>
      </c>
      <c r="DF584" s="40">
        <v>0.87008101851851849</v>
      </c>
    </row>
    <row r="585" spans="1:110" x14ac:dyDescent="0.25">
      <c r="A585" s="109" t="s">
        <v>1595</v>
      </c>
      <c r="B585">
        <v>32</v>
      </c>
      <c r="C585" s="109" t="s">
        <v>54</v>
      </c>
      <c r="D585" s="109" t="s">
        <v>388</v>
      </c>
      <c r="E585" s="94">
        <v>44867</v>
      </c>
      <c r="F585" s="174">
        <v>0.2542476851851852</v>
      </c>
      <c r="G585">
        <v>2</v>
      </c>
      <c r="H585" s="109" t="s">
        <v>389</v>
      </c>
      <c r="I585">
        <v>6693674</v>
      </c>
      <c r="M585">
        <v>729</v>
      </c>
      <c r="N585" t="str">
        <v>MICURA</v>
      </c>
      <c r="O585" t="str">
        <v>AJAYI ADEYEMI</v>
      </c>
      <c r="P585" s="31">
        <v>44878</v>
      </c>
      <c r="Q585" s="40">
        <v>0.98346064814814815</v>
      </c>
      <c r="AR585">
        <v>46</v>
      </c>
      <c r="AS585" t="str">
        <v>MICURA</v>
      </c>
      <c r="AT585" t="str">
        <v>TAIWO ANIMASHAUN (MIC)</v>
      </c>
      <c r="AU585" s="31">
        <v>44869</v>
      </c>
      <c r="AV585" s="40">
        <v>0.26537037037037037</v>
      </c>
      <c r="BW585">
        <v>534</v>
      </c>
      <c r="BX585" t="str">
        <v>MICURA</v>
      </c>
      <c r="BY585" t="str">
        <v>HOPE OJONG (MIC)</v>
      </c>
      <c r="BZ585" s="31">
        <v>44868</v>
      </c>
      <c r="CA585" s="40">
        <v>0.56263888888888891</v>
      </c>
      <c r="DB585">
        <v>798</v>
      </c>
      <c r="DC585" t="str">
        <v>OPERATIONS</v>
      </c>
      <c r="DD585" t="str">
        <v>TALIATU AYINLA (OPS)</v>
      </c>
      <c r="DE585" s="31">
        <v>44868</v>
      </c>
      <c r="DF585" s="40">
        <v>0.8752199074074074</v>
      </c>
    </row>
    <row r="586" spans="1:110" x14ac:dyDescent="0.25">
      <c r="A586" s="109" t="s">
        <v>1595</v>
      </c>
      <c r="B586">
        <v>33</v>
      </c>
      <c r="C586" s="109" t="s">
        <v>54</v>
      </c>
      <c r="D586" s="109" t="s">
        <v>254</v>
      </c>
      <c r="E586" s="94">
        <v>44867</v>
      </c>
      <c r="F586" s="174">
        <v>0.25456018518518519</v>
      </c>
      <c r="G586">
        <v>2</v>
      </c>
      <c r="H586" s="109" t="s">
        <v>255</v>
      </c>
      <c r="I586">
        <v>5345943</v>
      </c>
      <c r="M586">
        <v>730</v>
      </c>
      <c r="N586" t="str">
        <v>OPERATIONS</v>
      </c>
      <c r="O586" t="str">
        <v>AHANEKU CHIGOZIE (OPS)</v>
      </c>
      <c r="P586" s="31">
        <v>44878</v>
      </c>
      <c r="Q586" s="40">
        <v>0.98750000000000004</v>
      </c>
      <c r="AR586">
        <v>47</v>
      </c>
      <c r="AS586" t="str">
        <v>MICURA</v>
      </c>
      <c r="AT586" t="str">
        <v>SAMSON BOYE</v>
      </c>
      <c r="AU586" s="31">
        <v>44869</v>
      </c>
      <c r="AV586" s="40">
        <v>0.26571759259259259</v>
      </c>
      <c r="BW586">
        <v>535</v>
      </c>
      <c r="BX586" t="str">
        <v>MICURA</v>
      </c>
      <c r="BY586" t="str">
        <v>HAMIDU UMAR (MIC)</v>
      </c>
      <c r="BZ586" s="31">
        <v>44868</v>
      </c>
      <c r="CA586" s="40">
        <v>0.5628009259259259</v>
      </c>
      <c r="DB586">
        <v>799</v>
      </c>
      <c r="DC586" t="str">
        <v>OPERATIONS</v>
      </c>
      <c r="DD586" t="str">
        <v>OSCAR SULE (OPS)</v>
      </c>
      <c r="DE586" s="31">
        <v>44868</v>
      </c>
      <c r="DF586" s="40">
        <v>0.87532407407407409</v>
      </c>
    </row>
    <row r="587" spans="1:110" x14ac:dyDescent="0.25">
      <c r="A587" s="109" t="s">
        <v>1595</v>
      </c>
      <c r="B587">
        <v>34</v>
      </c>
      <c r="C587" s="109" t="s">
        <v>52</v>
      </c>
      <c r="D587" s="109" t="s">
        <v>1338</v>
      </c>
      <c r="E587" s="94">
        <v>44867</v>
      </c>
      <c r="F587" s="174">
        <v>0.25504629629629627</v>
      </c>
      <c r="G587">
        <v>2</v>
      </c>
      <c r="H587" s="109" t="s">
        <v>1339</v>
      </c>
      <c r="I587">
        <v>5353743</v>
      </c>
      <c r="M587">
        <v>731</v>
      </c>
      <c r="N587" t="str">
        <v>OPERATIONS</v>
      </c>
      <c r="O587" t="str">
        <v>KADIRI CHRISTOPHER (MIC</v>
      </c>
      <c r="P587" s="31">
        <v>44878</v>
      </c>
      <c r="Q587" s="40">
        <v>0.9877083333333333</v>
      </c>
      <c r="AR587">
        <v>48</v>
      </c>
      <c r="AS587" t="str">
        <v>MICURA</v>
      </c>
      <c r="AT587" t="str">
        <v>FENUYI IDOWU (MIC)</v>
      </c>
      <c r="AU587" s="31">
        <v>44869</v>
      </c>
      <c r="AV587" s="40">
        <v>0.2659259259259259</v>
      </c>
      <c r="BW587">
        <v>536</v>
      </c>
      <c r="BX587" t="str">
        <v>OPERATIONS</v>
      </c>
      <c r="BY587" t="str">
        <v>BRAIMAH STANLEY (OPS)</v>
      </c>
      <c r="BZ587" s="31">
        <v>44868</v>
      </c>
      <c r="CA587" s="40">
        <v>0.56313657407407403</v>
      </c>
      <c r="DB587">
        <v>800</v>
      </c>
      <c r="DC587" t="str">
        <v>OPERATIONS</v>
      </c>
      <c r="DD587" t="str">
        <v>EDEM VICTOR GODFREY</v>
      </c>
      <c r="DE587" s="31">
        <v>44868</v>
      </c>
      <c r="DF587" s="40">
        <v>0.87623842592592593</v>
      </c>
    </row>
    <row r="588" spans="1:110" x14ac:dyDescent="0.25">
      <c r="A588" s="109" t="s">
        <v>1595</v>
      </c>
      <c r="B588">
        <v>35</v>
      </c>
      <c r="C588" s="109" t="s">
        <v>54</v>
      </c>
      <c r="D588" s="109" t="s">
        <v>688</v>
      </c>
      <c r="E588" s="94">
        <v>44867</v>
      </c>
      <c r="F588" s="174">
        <v>0.25511574074074073</v>
      </c>
      <c r="G588">
        <v>2</v>
      </c>
      <c r="H588" s="109" t="s">
        <v>689</v>
      </c>
      <c r="I588"/>
      <c r="M588">
        <v>1</v>
      </c>
      <c r="N588" t="str">
        <v>OPERATIONS</v>
      </c>
      <c r="O588" t="str">
        <v>BAMGBOYE AFEEZ (OPS)</v>
      </c>
      <c r="P588" s="31">
        <v>44879</v>
      </c>
      <c r="Q588" s="40">
        <v>3.0520833333333334E-2</v>
      </c>
      <c r="AR588">
        <v>49</v>
      </c>
      <c r="AS588" t="str">
        <v>MICURA</v>
      </c>
      <c r="AT588" t="str">
        <v>IRANLOYE OLADOYE M.(MIC)</v>
      </c>
      <c r="AU588" s="31">
        <v>44869</v>
      </c>
      <c r="AV588" s="40">
        <v>0.26626157407407408</v>
      </c>
      <c r="BW588">
        <v>537</v>
      </c>
      <c r="BX588" t="str">
        <v>MICURA</v>
      </c>
      <c r="BY588" t="str">
        <v>UKO ONYEBUCHI (MIC)</v>
      </c>
      <c r="BZ588" s="31">
        <v>44868</v>
      </c>
      <c r="CA588" s="40">
        <v>0.56396990740740738</v>
      </c>
      <c r="DB588">
        <v>801</v>
      </c>
      <c r="DC588" t="str">
        <v>MICURA</v>
      </c>
      <c r="DD588" t="str">
        <v>YUSUF AMINU (MIC)</v>
      </c>
      <c r="DE588" s="31">
        <v>44868</v>
      </c>
      <c r="DF588" s="40">
        <v>0.89015046296296296</v>
      </c>
    </row>
    <row r="589" spans="1:110" x14ac:dyDescent="0.25">
      <c r="A589" s="109" t="s">
        <v>1595</v>
      </c>
      <c r="B589">
        <v>36</v>
      </c>
      <c r="C589" s="109" t="s">
        <v>54</v>
      </c>
      <c r="D589" s="109" t="s">
        <v>978</v>
      </c>
      <c r="E589" s="94">
        <v>44867</v>
      </c>
      <c r="F589" s="174">
        <v>0.2555439814814815</v>
      </c>
      <c r="G589">
        <v>2</v>
      </c>
      <c r="H589" s="109" t="s">
        <v>979</v>
      </c>
      <c r="I589">
        <v>6713989</v>
      </c>
      <c r="M589">
        <v>2</v>
      </c>
      <c r="N589" t="str">
        <v>MICURA</v>
      </c>
      <c r="O589" t="str">
        <v>KAMORU OLUWASEYI (MIC)</v>
      </c>
      <c r="P589" s="31">
        <v>44879</v>
      </c>
      <c r="Q589" s="40">
        <v>3.0856481481481481E-2</v>
      </c>
      <c r="AR589">
        <v>50</v>
      </c>
      <c r="AS589" t="str">
        <v>OPERATIONS</v>
      </c>
      <c r="AT589" t="str">
        <v>ABIDOYE SAMUEL (OPS)</v>
      </c>
      <c r="AU589" s="31">
        <v>44869</v>
      </c>
      <c r="AV589" s="40">
        <v>0.26634259259259258</v>
      </c>
      <c r="BW589">
        <v>538</v>
      </c>
      <c r="BX589" t="str">
        <v>OPERATIONS</v>
      </c>
      <c r="BY589" t="str">
        <v>RASAKI AREMU (OPS)</v>
      </c>
      <c r="BZ589" s="31">
        <v>44868</v>
      </c>
      <c r="CA589" s="40">
        <v>0.56449074074074079</v>
      </c>
      <c r="DB589">
        <v>802</v>
      </c>
      <c r="DC589" t="str">
        <v>MICURA</v>
      </c>
      <c r="DD589" t="str">
        <v>EHIDIAMHEN EMMANUEL(MIC)</v>
      </c>
      <c r="DE589" s="31">
        <v>44868</v>
      </c>
      <c r="DF589" s="40">
        <v>0.89071759259259264</v>
      </c>
    </row>
    <row r="590" spans="1:110" x14ac:dyDescent="0.25">
      <c r="A590" s="109" t="s">
        <v>1595</v>
      </c>
      <c r="B590">
        <v>37</v>
      </c>
      <c r="C590" s="109" t="s">
        <v>52</v>
      </c>
      <c r="D590" s="109" t="s">
        <v>915</v>
      </c>
      <c r="E590" s="94">
        <v>44867</v>
      </c>
      <c r="F590" s="174">
        <v>0.25563657407407409</v>
      </c>
      <c r="G590">
        <v>2</v>
      </c>
      <c r="H590" s="109" t="s">
        <v>916</v>
      </c>
      <c r="I590">
        <v>5348383</v>
      </c>
      <c r="M590">
        <v>694</v>
      </c>
      <c r="N590" t="str">
        <v>MICURA</v>
      </c>
      <c r="O590" t="str">
        <v>EZE EVEREST (MIC)</v>
      </c>
      <c r="P590" s="31">
        <v>44879</v>
      </c>
      <c r="Q590" s="40">
        <v>0.96699074074074076</v>
      </c>
      <c r="AR590">
        <v>51</v>
      </c>
      <c r="AS590" t="str">
        <v>MICURA</v>
      </c>
      <c r="AT590" t="str">
        <v>AMOGO E. JOHNSON</v>
      </c>
      <c r="AU590" s="31">
        <v>44869</v>
      </c>
      <c r="AV590" s="40">
        <v>0.26643518518518516</v>
      </c>
      <c r="BW590">
        <v>539</v>
      </c>
      <c r="BX590" t="str">
        <v>OPERATIONS</v>
      </c>
      <c r="BY590" t="str">
        <v>ONI OLAYINKA O.</v>
      </c>
      <c r="BZ590" s="31">
        <v>44868</v>
      </c>
      <c r="CA590" s="40">
        <v>0.5647685185185185</v>
      </c>
      <c r="DB590">
        <v>803</v>
      </c>
      <c r="DC590" t="str">
        <v>ENGINEERING</v>
      </c>
      <c r="DD590" t="str">
        <v>BABALOLA SIMON (ENGR)</v>
      </c>
      <c r="DE590" s="31">
        <v>44868</v>
      </c>
      <c r="DF590" s="40">
        <v>0.89131944444444444</v>
      </c>
    </row>
    <row r="591" spans="1:110" x14ac:dyDescent="0.25">
      <c r="A591" s="109" t="s">
        <v>1595</v>
      </c>
      <c r="B591">
        <v>38</v>
      </c>
      <c r="C591" s="109" t="s">
        <v>53</v>
      </c>
      <c r="D591" s="109" t="s">
        <v>629</v>
      </c>
      <c r="E591" s="94">
        <v>44867</v>
      </c>
      <c r="F591" s="174">
        <v>0.25570601851851854</v>
      </c>
      <c r="G591">
        <v>2</v>
      </c>
      <c r="H591" s="109" t="s">
        <v>630</v>
      </c>
      <c r="I591">
        <v>1868350560</v>
      </c>
      <c r="M591">
        <v>695</v>
      </c>
      <c r="N591" t="str">
        <v>MICURA</v>
      </c>
      <c r="O591" t="str">
        <v>IFEANYI OKAFOR (MIC)</v>
      </c>
      <c r="P591" s="31">
        <v>44879</v>
      </c>
      <c r="Q591" s="40">
        <v>0.9692708333333333</v>
      </c>
      <c r="AR591">
        <v>52</v>
      </c>
      <c r="AS591" t="str">
        <v>MICURA</v>
      </c>
      <c r="AT591" t="str">
        <v>WISDOM ETIM W.(MIC)</v>
      </c>
      <c r="AU591" s="31">
        <v>44869</v>
      </c>
      <c r="AV591" s="40">
        <v>0.26650462962962962</v>
      </c>
      <c r="BW591">
        <v>540</v>
      </c>
      <c r="BX591" t="str">
        <v>OPERATIONS</v>
      </c>
      <c r="BY591" t="str">
        <v>CHRISTOPHER ONYEFULUCHI</v>
      </c>
      <c r="BZ591" s="31">
        <v>44868</v>
      </c>
      <c r="CA591" s="40">
        <v>0.57574074074074078</v>
      </c>
      <c r="DB591">
        <v>804</v>
      </c>
      <c r="DC591" t="str">
        <v>MICURA</v>
      </c>
      <c r="DD591" t="str">
        <v>UGA OGBONNIA D. (MIC)</v>
      </c>
      <c r="DE591" s="31">
        <v>44868</v>
      </c>
      <c r="DF591" s="40">
        <v>0.89331018518518523</v>
      </c>
    </row>
    <row r="592" spans="1:110" x14ac:dyDescent="0.25">
      <c r="A592" s="109" t="s">
        <v>1595</v>
      </c>
      <c r="B592">
        <v>39</v>
      </c>
      <c r="C592" s="109" t="s">
        <v>53</v>
      </c>
      <c r="D592" s="109" t="s">
        <v>1012</v>
      </c>
      <c r="E592" s="94">
        <v>44867</v>
      </c>
      <c r="F592" s="174">
        <v>0.25577546296296294</v>
      </c>
      <c r="G592">
        <v>2</v>
      </c>
      <c r="H592" s="109" t="s">
        <v>1013</v>
      </c>
      <c r="I592"/>
      <c r="M592">
        <v>696</v>
      </c>
      <c r="N592" t="str">
        <v>OPERATIONS</v>
      </c>
      <c r="O592" t="str">
        <v>LANRE JOB (OPS)</v>
      </c>
      <c r="P592" s="31">
        <v>44879</v>
      </c>
      <c r="Q592" s="40">
        <v>0.97009259259259262</v>
      </c>
      <c r="AR592">
        <v>53</v>
      </c>
      <c r="AS592" t="str">
        <v>ENGINEERING</v>
      </c>
      <c r="AT592" t="str">
        <v>ASAKOMHE MATTHEW (ENGR)</v>
      </c>
      <c r="AU592" s="31">
        <v>44869</v>
      </c>
      <c r="AV592" s="40">
        <v>0.26711805555555557</v>
      </c>
      <c r="BW592">
        <v>541</v>
      </c>
      <c r="BX592" t="str">
        <v>OPERATIONS</v>
      </c>
      <c r="BY592" t="str">
        <v>OLIAKU TONY (OPS)</v>
      </c>
      <c r="BZ592" s="31">
        <v>44868</v>
      </c>
      <c r="CA592" s="40">
        <v>0.58128472222222227</v>
      </c>
      <c r="DB592">
        <v>805</v>
      </c>
      <c r="DC592" t="str">
        <v>ENGINEERING</v>
      </c>
      <c r="DD592" t="str">
        <v>AKINSANYA IBRAHIM</v>
      </c>
      <c r="DE592" s="31">
        <v>44868</v>
      </c>
      <c r="DF592" s="40">
        <v>0.89337962962962958</v>
      </c>
    </row>
    <row r="593" spans="1:110" x14ac:dyDescent="0.25">
      <c r="A593" s="109" t="s">
        <v>1595</v>
      </c>
      <c r="B593">
        <v>40</v>
      </c>
      <c r="C593" s="109" t="s">
        <v>52</v>
      </c>
      <c r="D593" s="109" t="s">
        <v>943</v>
      </c>
      <c r="E593" s="94">
        <v>44867</v>
      </c>
      <c r="F593" s="174">
        <v>0.25597222222222221</v>
      </c>
      <c r="G593">
        <v>2</v>
      </c>
      <c r="H593" s="109" t="s">
        <v>944</v>
      </c>
      <c r="I593">
        <v>5348792</v>
      </c>
      <c r="M593">
        <v>697</v>
      </c>
      <c r="N593" t="str">
        <v>OPERATIONS</v>
      </c>
      <c r="O593" t="str">
        <v>ADUBOR CHRISTIAN (OPS)</v>
      </c>
      <c r="P593" s="31">
        <v>44879</v>
      </c>
      <c r="Q593" s="40">
        <v>0.97135416666666663</v>
      </c>
      <c r="AR593">
        <v>54</v>
      </c>
      <c r="AS593" t="str">
        <v>ENGINEERING</v>
      </c>
      <c r="AT593" t="str">
        <v>ADEGAIYE ADEBAYO D. (EN</v>
      </c>
      <c r="AU593" s="31">
        <v>44869</v>
      </c>
      <c r="AV593" s="40">
        <v>0.26721064814814816</v>
      </c>
      <c r="BW593">
        <v>542</v>
      </c>
      <c r="BX593" t="str">
        <v>MICURA</v>
      </c>
      <c r="BY593" t="str">
        <v>MONDAY OJO (MIC)</v>
      </c>
      <c r="BZ593" s="31">
        <v>44868</v>
      </c>
      <c r="CA593" s="40">
        <v>0.58283564814814814</v>
      </c>
      <c r="DB593">
        <v>806</v>
      </c>
      <c r="DC593" t="str">
        <v>OPERATIONS</v>
      </c>
      <c r="DD593" t="str">
        <v>SOLOMON ADIGUN (OPS)</v>
      </c>
      <c r="DE593" s="31">
        <v>44868</v>
      </c>
      <c r="DF593" s="40">
        <v>0.89454861111111106</v>
      </c>
    </row>
    <row r="594" spans="1:110" x14ac:dyDescent="0.25">
      <c r="A594" s="109" t="s">
        <v>1595</v>
      </c>
      <c r="B594">
        <v>41</v>
      </c>
      <c r="C594" s="109" t="s">
        <v>53</v>
      </c>
      <c r="D594" s="109" t="s">
        <v>1225</v>
      </c>
      <c r="E594" s="94">
        <v>44867</v>
      </c>
      <c r="F594" s="174">
        <v>0.25662037037037039</v>
      </c>
      <c r="G594">
        <v>2</v>
      </c>
      <c r="H594" s="109" t="s">
        <v>1226</v>
      </c>
      <c r="I594">
        <v>14929369</v>
      </c>
      <c r="M594">
        <v>698</v>
      </c>
      <c r="N594" t="str">
        <v>MICURA</v>
      </c>
      <c r="O594" t="str">
        <v>AJIBADE NASIRU (MIC)</v>
      </c>
      <c r="P594" s="31">
        <v>44879</v>
      </c>
      <c r="Q594" s="40">
        <v>0.97142361111111108</v>
      </c>
      <c r="AR594">
        <v>55</v>
      </c>
      <c r="AS594" t="str">
        <v>ENGINEERING</v>
      </c>
      <c r="AT594" t="str">
        <v>SIMEON OLUSHINA (ENGR)</v>
      </c>
      <c r="AU594" s="31">
        <v>44869</v>
      </c>
      <c r="AV594" s="40">
        <v>0.26726851851851852</v>
      </c>
      <c r="BW594">
        <v>543</v>
      </c>
      <c r="BX594" t="str">
        <v>MICURA</v>
      </c>
      <c r="BY594" t="str">
        <v>ADEMOLA ELLIOT (MIC)</v>
      </c>
      <c r="BZ594" s="31">
        <v>44868</v>
      </c>
      <c r="CA594" s="40">
        <v>0.58304398148148151</v>
      </c>
      <c r="DB594">
        <v>807</v>
      </c>
      <c r="DC594" t="str">
        <v>OPERATIONS</v>
      </c>
      <c r="DD594" t="str">
        <v>NURUDEEN SIMPA (MIC)</v>
      </c>
      <c r="DE594" s="31">
        <v>44868</v>
      </c>
      <c r="DF594" s="40">
        <v>0.89716435185185184</v>
      </c>
    </row>
    <row r="595" spans="1:110" x14ac:dyDescent="0.25">
      <c r="A595" s="109" t="s">
        <v>1595</v>
      </c>
      <c r="B595">
        <v>42</v>
      </c>
      <c r="C595" s="109" t="s">
        <v>54</v>
      </c>
      <c r="D595" s="109" t="s">
        <v>1182</v>
      </c>
      <c r="E595" s="94">
        <v>44867</v>
      </c>
      <c r="F595" s="174">
        <v>0.25684027777777779</v>
      </c>
      <c r="G595">
        <v>2</v>
      </c>
      <c r="H595" s="109" t="s">
        <v>1183</v>
      </c>
      <c r="I595">
        <v>5347169</v>
      </c>
      <c r="M595">
        <v>699</v>
      </c>
      <c r="N595" t="str">
        <v>MICURA</v>
      </c>
      <c r="O595" t="str">
        <v>LIBERTY AROGUNDADE (MIC</v>
      </c>
      <c r="P595" s="31">
        <v>44879</v>
      </c>
      <c r="Q595" s="40">
        <v>0.97211805555555553</v>
      </c>
      <c r="AR595">
        <v>56</v>
      </c>
      <c r="AS595" t="str">
        <v>ENGINEERING</v>
      </c>
      <c r="AT595" t="str">
        <v>OKORODUDU SAMUEL (ENGR)</v>
      </c>
      <c r="AU595" s="31">
        <v>44869</v>
      </c>
      <c r="AV595" s="40">
        <v>0.26733796296296297</v>
      </c>
      <c r="BW595">
        <v>544</v>
      </c>
      <c r="BX595" t="str">
        <v>ENGINEERING</v>
      </c>
      <c r="BY595" t="str">
        <v>ETIKA EMMANUEL S.(ENG)</v>
      </c>
      <c r="BZ595" s="31">
        <v>44868</v>
      </c>
      <c r="CA595" s="40">
        <v>0.58766203703703701</v>
      </c>
      <c r="DB595">
        <v>808</v>
      </c>
      <c r="DC595" t="str">
        <v>OPERATIONS</v>
      </c>
      <c r="DD595" t="str">
        <v>AKINGUNOLA SUNDAY (OPS)</v>
      </c>
      <c r="DE595" s="31">
        <v>44868</v>
      </c>
      <c r="DF595" s="40">
        <v>0.90143518518518517</v>
      </c>
    </row>
    <row r="596" spans="1:110" x14ac:dyDescent="0.25">
      <c r="A596" s="109" t="s">
        <v>1595</v>
      </c>
      <c r="B596">
        <v>43</v>
      </c>
      <c r="C596" s="109" t="s">
        <v>54</v>
      </c>
      <c r="D596" s="109" t="s">
        <v>1606</v>
      </c>
      <c r="E596" s="94">
        <v>44867</v>
      </c>
      <c r="F596" s="174">
        <v>0.25725694444444447</v>
      </c>
      <c r="G596">
        <v>2</v>
      </c>
      <c r="H596" s="109" t="s">
        <v>1607</v>
      </c>
      <c r="I596">
        <v>6722916</v>
      </c>
      <c r="M596">
        <v>700</v>
      </c>
      <c r="N596" t="str">
        <v>MICURA</v>
      </c>
      <c r="O596" t="str">
        <v>HITLA EJOVI KELVIN (MIC</v>
      </c>
      <c r="P596" s="31">
        <v>44879</v>
      </c>
      <c r="Q596" s="40">
        <v>0.97223379629629625</v>
      </c>
      <c r="AR596">
        <v>57</v>
      </c>
      <c r="AS596" t="str">
        <v>MICURA</v>
      </c>
      <c r="AT596" t="str">
        <v>CHINAKWA EZE (MIC)</v>
      </c>
      <c r="AU596" s="31">
        <v>44869</v>
      </c>
      <c r="AV596" s="40">
        <v>0.26762731481481483</v>
      </c>
      <c r="BW596">
        <v>545</v>
      </c>
      <c r="BX596" t="str">
        <v>MICURA</v>
      </c>
      <c r="BY596" t="str">
        <v>YAHAYA DANLADI (MIC)</v>
      </c>
      <c r="BZ596" s="31">
        <v>44868</v>
      </c>
      <c r="CA596" s="40">
        <v>0.58883101851851849</v>
      </c>
      <c r="DB596">
        <v>809</v>
      </c>
      <c r="DC596" t="str">
        <v>ENGINEERING</v>
      </c>
      <c r="DD596" t="str">
        <v>UFEDO ODAWU</v>
      </c>
      <c r="DE596" s="31">
        <v>44868</v>
      </c>
      <c r="DF596" s="40">
        <v>0.90597222222222218</v>
      </c>
    </row>
    <row r="597" spans="1:110" x14ac:dyDescent="0.25">
      <c r="A597" s="109" t="s">
        <v>1595</v>
      </c>
      <c r="B597">
        <v>44</v>
      </c>
      <c r="C597" s="109" t="s">
        <v>54</v>
      </c>
      <c r="D597" s="109" t="s">
        <v>623</v>
      </c>
      <c r="E597" s="94">
        <v>44867</v>
      </c>
      <c r="F597" s="174">
        <v>0.25744212962962965</v>
      </c>
      <c r="G597">
        <v>2</v>
      </c>
      <c r="H597" s="109" t="s">
        <v>624</v>
      </c>
      <c r="I597">
        <v>5351708</v>
      </c>
      <c r="M597">
        <v>701</v>
      </c>
      <c r="N597" t="str">
        <v>OPERATIONS</v>
      </c>
      <c r="O597" t="str">
        <v>EKPE UDO ANDY (OPS)</v>
      </c>
      <c r="P597" s="31">
        <v>44879</v>
      </c>
      <c r="Q597" s="40">
        <v>0.97283564814814816</v>
      </c>
      <c r="AR597">
        <v>58</v>
      </c>
      <c r="AS597" t="str">
        <v>MICURA</v>
      </c>
      <c r="AT597" t="str">
        <v>LIBERTY AROGUNDADE (MIC</v>
      </c>
      <c r="AU597" s="31">
        <v>44869</v>
      </c>
      <c r="AV597" s="40">
        <v>0.26768518518518519</v>
      </c>
      <c r="BW597">
        <v>546</v>
      </c>
      <c r="BX597" t="str">
        <v>MICURA</v>
      </c>
      <c r="BY597" t="str">
        <v>IGIEVA THOMPSON (MIC)</v>
      </c>
      <c r="BZ597" s="31">
        <v>44868</v>
      </c>
      <c r="CA597" s="40">
        <v>0.59187500000000004</v>
      </c>
      <c r="DB597">
        <v>810</v>
      </c>
      <c r="DC597" t="str">
        <v>OPERATIONS</v>
      </c>
      <c r="DD597" t="str">
        <v>IBIKUNLE ISMAILA</v>
      </c>
      <c r="DE597" s="31">
        <v>44868</v>
      </c>
      <c r="DF597" s="40">
        <v>0.90660879629629632</v>
      </c>
    </row>
    <row r="598" spans="1:110" x14ac:dyDescent="0.25">
      <c r="A598" s="109" t="s">
        <v>1595</v>
      </c>
      <c r="B598">
        <v>45</v>
      </c>
      <c r="C598" s="109" t="s">
        <v>54</v>
      </c>
      <c r="D598" s="109" t="s">
        <v>1340</v>
      </c>
      <c r="E598" s="94">
        <v>44867</v>
      </c>
      <c r="F598" s="174">
        <v>0.25788194444444446</v>
      </c>
      <c r="G598">
        <v>2</v>
      </c>
      <c r="H598" s="109" t="s">
        <v>1341</v>
      </c>
      <c r="I598">
        <v>5344103</v>
      </c>
      <c r="M598">
        <v>702</v>
      </c>
      <c r="N598" t="str">
        <v>ENGINEERING</v>
      </c>
      <c r="O598" t="str">
        <v>POTOKI SUNDAY O (ENGR)</v>
      </c>
      <c r="P598" s="31">
        <v>44879</v>
      </c>
      <c r="Q598" s="40">
        <v>0.97313657407407406</v>
      </c>
      <c r="AR598">
        <v>59</v>
      </c>
      <c r="AS598" t="str">
        <v>ENGINEERING</v>
      </c>
      <c r="AT598" t="str">
        <v>WILSON AGHWARE (ENGR)</v>
      </c>
      <c r="AU598" s="31">
        <v>44869</v>
      </c>
      <c r="AV598" s="40">
        <v>0.26805555555555555</v>
      </c>
      <c r="BW598">
        <v>547</v>
      </c>
      <c r="BX598" t="str">
        <v>MANAGEMENT</v>
      </c>
      <c r="BY598" t="str">
        <v>BIOSAH MELVIN (MNGT)</v>
      </c>
      <c r="BZ598" s="31">
        <v>44868</v>
      </c>
      <c r="CA598" s="40">
        <v>0.59262731481481479</v>
      </c>
      <c r="DB598">
        <v>811</v>
      </c>
      <c r="DC598" t="str">
        <v>OPERATIONS</v>
      </c>
      <c r="DD598" t="str">
        <v>IDEM GEORGE (OPS)</v>
      </c>
      <c r="DE598" s="31">
        <v>44868</v>
      </c>
      <c r="DF598" s="40">
        <v>0.90666666666666662</v>
      </c>
    </row>
    <row r="599" spans="1:110" x14ac:dyDescent="0.25">
      <c r="A599" s="109" t="s">
        <v>1595</v>
      </c>
      <c r="B599">
        <v>46</v>
      </c>
      <c r="C599" s="109" t="s">
        <v>53</v>
      </c>
      <c r="D599" s="109" t="s">
        <v>1046</v>
      </c>
      <c r="E599" s="94">
        <v>44867</v>
      </c>
      <c r="F599" s="174">
        <v>0.25818287037037035</v>
      </c>
      <c r="G599">
        <v>2</v>
      </c>
      <c r="H599" s="109" t="s">
        <v>1047</v>
      </c>
      <c r="I599"/>
      <c r="M599">
        <v>703</v>
      </c>
      <c r="N599" t="str">
        <v>OPERATIONS</v>
      </c>
      <c r="O599" t="str">
        <v>OGUNDIMU ABIODUN S. (OP</v>
      </c>
      <c r="P599" s="31">
        <v>44879</v>
      </c>
      <c r="Q599" s="40">
        <v>0.97370370370370374</v>
      </c>
      <c r="AR599">
        <v>60</v>
      </c>
      <c r="AS599" t="str">
        <v>ENGINEERING</v>
      </c>
      <c r="AT599" t="str">
        <v>OLAROTIMI OGUBODEDE (EN</v>
      </c>
      <c r="AU599" s="31">
        <v>44869</v>
      </c>
      <c r="AV599" s="40">
        <v>0.26811342592592591</v>
      </c>
      <c r="BW599">
        <v>548</v>
      </c>
      <c r="BX599" t="str">
        <v>MICURA</v>
      </c>
      <c r="BY599" t="str">
        <v>EZEKIEL AREMU (MIC)</v>
      </c>
      <c r="BZ599" s="31">
        <v>44868</v>
      </c>
      <c r="CA599" s="40">
        <v>0.59559027777777773</v>
      </c>
      <c r="DB599">
        <v>812</v>
      </c>
      <c r="DC599" t="str">
        <v>OPERATIONS</v>
      </c>
      <c r="DD599" t="str">
        <v>AWONUGA OLUDOLAPO (OPS)</v>
      </c>
      <c r="DE599" s="31">
        <v>44868</v>
      </c>
      <c r="DF599" s="40">
        <v>0.90675925925925926</v>
      </c>
    </row>
    <row r="600" spans="1:110" x14ac:dyDescent="0.25">
      <c r="A600" s="109" t="s">
        <v>1595</v>
      </c>
      <c r="B600">
        <v>47</v>
      </c>
      <c r="C600" s="109" t="s">
        <v>52</v>
      </c>
      <c r="D600" s="109" t="s">
        <v>911</v>
      </c>
      <c r="E600" s="94">
        <v>44867</v>
      </c>
      <c r="F600" s="174">
        <v>0.25833333333333336</v>
      </c>
      <c r="G600">
        <v>2</v>
      </c>
      <c r="H600" s="109" t="s">
        <v>912</v>
      </c>
      <c r="I600">
        <v>2742880</v>
      </c>
      <c r="M600">
        <v>704</v>
      </c>
      <c r="N600" t="str">
        <v>OPERATIONS</v>
      </c>
      <c r="O600" t="str">
        <v>OGUNLADE KAZEEM (OPS)</v>
      </c>
      <c r="P600" s="31">
        <v>44879</v>
      </c>
      <c r="Q600" s="40">
        <v>0.97378472222222223</v>
      </c>
      <c r="AR600">
        <v>61</v>
      </c>
      <c r="AS600" t="str">
        <v>OPERATIONS</v>
      </c>
      <c r="AT600" t="str">
        <v>HAMMED OMOTAYO .O (OPS)</v>
      </c>
      <c r="AU600" s="31">
        <v>44869</v>
      </c>
      <c r="AV600" s="40">
        <v>0.26873842592592595</v>
      </c>
      <c r="BW600">
        <v>549</v>
      </c>
      <c r="BX600" t="str">
        <v>OPERATIONS</v>
      </c>
      <c r="BY600" t="str">
        <v>OGUNBAYO ABIOLA (OPS)</v>
      </c>
      <c r="BZ600" s="31">
        <v>44868</v>
      </c>
      <c r="CA600" s="40">
        <v>0.59685185185185186</v>
      </c>
      <c r="DB600">
        <v>813</v>
      </c>
      <c r="DC600" t="str">
        <v>OPERATIONS</v>
      </c>
      <c r="DD600" t="str">
        <v>IDUBOR V ISONALA (OPS)</v>
      </c>
      <c r="DE600" s="31">
        <v>44868</v>
      </c>
      <c r="DF600" s="40">
        <v>0.90684027777777776</v>
      </c>
    </row>
    <row r="601" spans="1:110" x14ac:dyDescent="0.25">
      <c r="A601" s="109" t="s">
        <v>1595</v>
      </c>
      <c r="B601">
        <v>48</v>
      </c>
      <c r="C601" s="109" t="s">
        <v>54</v>
      </c>
      <c r="D601" s="109" t="s">
        <v>538</v>
      </c>
      <c r="E601" s="94">
        <v>44867</v>
      </c>
      <c r="F601" s="174">
        <v>0.2588078703703704</v>
      </c>
      <c r="G601">
        <v>2</v>
      </c>
      <c r="H601" s="109" t="s">
        <v>539</v>
      </c>
      <c r="I601">
        <v>14838232</v>
      </c>
      <c r="M601">
        <v>705</v>
      </c>
      <c r="N601" t="str">
        <v>MICURA</v>
      </c>
      <c r="O601" t="str">
        <v>ONI OLALEKAN (MIC)</v>
      </c>
      <c r="P601" s="31">
        <v>44879</v>
      </c>
      <c r="Q601" s="40">
        <v>0.97406250000000005</v>
      </c>
      <c r="AR601">
        <v>62</v>
      </c>
      <c r="AS601" t="str">
        <v>MICURA</v>
      </c>
      <c r="AT601" t="str">
        <v>MOMODU ABDULAI (MIC)</v>
      </c>
      <c r="AU601" s="31">
        <v>44869</v>
      </c>
      <c r="AV601" s="40">
        <v>0.26892361111111113</v>
      </c>
      <c r="BW601">
        <v>550</v>
      </c>
      <c r="BX601" t="str">
        <v>IT</v>
      </c>
      <c r="BY601" t="str">
        <v>OLUWAFEMI KEHINDE (IT)</v>
      </c>
      <c r="BZ601" s="31">
        <v>44868</v>
      </c>
      <c r="CA601" s="40">
        <v>0.5970833333333333</v>
      </c>
      <c r="DB601">
        <v>814</v>
      </c>
      <c r="DC601" t="str">
        <v>OPERATIONS</v>
      </c>
      <c r="DD601" t="str">
        <v>OGUNDIMU ABIODUN S. (OP</v>
      </c>
      <c r="DE601" s="31">
        <v>44868</v>
      </c>
      <c r="DF601" s="40">
        <v>0.90690972222222221</v>
      </c>
    </row>
    <row r="602" spans="1:110" x14ac:dyDescent="0.25">
      <c r="A602" s="109" t="s">
        <v>1595</v>
      </c>
      <c r="B602">
        <v>49</v>
      </c>
      <c r="C602" s="109" t="s">
        <v>53</v>
      </c>
      <c r="D602" s="109" t="s">
        <v>598</v>
      </c>
      <c r="E602" s="94">
        <v>44867</v>
      </c>
      <c r="F602" s="174">
        <v>0.25925925925925924</v>
      </c>
      <c r="G602">
        <v>2</v>
      </c>
      <c r="H602" s="109" t="s">
        <v>599</v>
      </c>
      <c r="I602"/>
      <c r="M602">
        <v>706</v>
      </c>
      <c r="N602" t="str">
        <v>ENGINEERING</v>
      </c>
      <c r="O602" t="str">
        <v>SIMEON OLUSHINA (ENGR)</v>
      </c>
      <c r="P602" s="31">
        <v>44879</v>
      </c>
      <c r="Q602" s="40">
        <v>0.97637731481481482</v>
      </c>
      <c r="AR602">
        <v>63</v>
      </c>
      <c r="AS602" t="str">
        <v>ENGINEERING</v>
      </c>
      <c r="AT602" t="str">
        <v>ADEJUMO SULEIMAN (ENGR)</v>
      </c>
      <c r="AU602" s="31">
        <v>44869</v>
      </c>
      <c r="AV602" s="40">
        <v>0.26916666666666667</v>
      </c>
      <c r="BW602">
        <v>551</v>
      </c>
      <c r="BX602" t="str">
        <v>OPERATIONS</v>
      </c>
      <c r="BY602" t="str">
        <v>RASHEED OLOMODA (OPS)</v>
      </c>
      <c r="BZ602" s="31">
        <v>44868</v>
      </c>
      <c r="CA602" s="40">
        <v>0.60896990740740742</v>
      </c>
      <c r="DB602">
        <v>815</v>
      </c>
      <c r="DC602" t="str">
        <v>PLANNING</v>
      </c>
      <c r="DD602" t="str">
        <v>OTAH SAMMUEL (PLN)</v>
      </c>
      <c r="DE602" s="31">
        <v>44868</v>
      </c>
      <c r="DF602" s="40">
        <v>0.91012731481481479</v>
      </c>
    </row>
    <row r="603" spans="1:110" x14ac:dyDescent="0.25">
      <c r="A603" s="109" t="s">
        <v>1595</v>
      </c>
      <c r="B603">
        <v>50</v>
      </c>
      <c r="C603" s="109" t="s">
        <v>54</v>
      </c>
      <c r="D603" s="109" t="s">
        <v>332</v>
      </c>
      <c r="E603" s="94">
        <v>44867</v>
      </c>
      <c r="F603" s="174">
        <v>0.25964120370370369</v>
      </c>
      <c r="G603">
        <v>2</v>
      </c>
      <c r="H603" s="109" t="s">
        <v>333</v>
      </c>
      <c r="I603">
        <v>5501171</v>
      </c>
      <c r="M603">
        <v>707</v>
      </c>
      <c r="N603" t="str">
        <v>MICURA</v>
      </c>
      <c r="O603" t="str">
        <v>EMEREMNU LAWRENCE (MIC)</v>
      </c>
      <c r="P603" s="31">
        <v>44879</v>
      </c>
      <c r="Q603" s="40">
        <v>0.97649305555555554</v>
      </c>
      <c r="AR603">
        <v>64</v>
      </c>
      <c r="AS603" t="str">
        <v>ENGINEERING</v>
      </c>
      <c r="AT603" t="str">
        <v>AMBALI LANRE (ENGR)</v>
      </c>
      <c r="AU603" s="31">
        <v>44869</v>
      </c>
      <c r="AV603" s="40">
        <v>0.26923611111111112</v>
      </c>
      <c r="BW603">
        <v>552</v>
      </c>
      <c r="BX603" t="str">
        <v>MICURA</v>
      </c>
      <c r="BY603" t="str">
        <v>ALEX UBOCHI (MIC)</v>
      </c>
      <c r="BZ603" s="31">
        <v>44868</v>
      </c>
      <c r="CA603" s="40">
        <v>0.61539351851851853</v>
      </c>
      <c r="DB603">
        <v>816</v>
      </c>
      <c r="DC603" t="str">
        <v>GATE OPS</v>
      </c>
      <c r="DD603" t="str">
        <v>TOSIN ALABA E. (GATE)</v>
      </c>
      <c r="DE603" s="31">
        <v>44868</v>
      </c>
      <c r="DF603" s="40">
        <v>0.91028935185185189</v>
      </c>
    </row>
    <row r="604" spans="1:110" x14ac:dyDescent="0.25">
      <c r="A604" s="109" t="s">
        <v>1595</v>
      </c>
      <c r="B604">
        <v>51</v>
      </c>
      <c r="C604" s="109" t="s">
        <v>54</v>
      </c>
      <c r="D604" s="109" t="s">
        <v>284</v>
      </c>
      <c r="E604" s="94">
        <v>44867</v>
      </c>
      <c r="F604" s="174">
        <v>0.25971064814814815</v>
      </c>
      <c r="G604">
        <v>2</v>
      </c>
      <c r="H604" s="109" t="s">
        <v>285</v>
      </c>
      <c r="I604">
        <v>5348192</v>
      </c>
      <c r="M604">
        <v>708</v>
      </c>
      <c r="N604" t="str">
        <v>MICURA</v>
      </c>
      <c r="O604" t="str">
        <v>ANYADIKE JUDE (MIC)</v>
      </c>
      <c r="P604" s="31">
        <v>44879</v>
      </c>
      <c r="Q604" s="40">
        <v>0.97655092592592596</v>
      </c>
      <c r="AR604">
        <v>65</v>
      </c>
      <c r="AS604" t="str">
        <v>ENGINEERING</v>
      </c>
      <c r="AT604" t="str">
        <v>ABIAKA PETER E.(ENGR)</v>
      </c>
      <c r="AU604" s="31">
        <v>44869</v>
      </c>
      <c r="AV604" s="40">
        <v>0.26932870370370371</v>
      </c>
      <c r="BW604">
        <v>553</v>
      </c>
      <c r="BX604" t="str">
        <v>OPERATIONS</v>
      </c>
      <c r="BY604" t="str">
        <v>ENEFAZU KENNETH (OPS)</v>
      </c>
      <c r="BZ604" s="31">
        <v>44868</v>
      </c>
      <c r="CA604" s="40">
        <v>0.61643518518518514</v>
      </c>
      <c r="DB604">
        <v>817</v>
      </c>
      <c r="DC604" t="str">
        <v>OPERATIONS</v>
      </c>
      <c r="DD604" t="str">
        <v>OGBU JUSTIN C.(OPS)</v>
      </c>
      <c r="DE604" s="31">
        <v>44868</v>
      </c>
      <c r="DF604" s="40">
        <v>0.91035879629629635</v>
      </c>
    </row>
    <row r="605" spans="1:110" x14ac:dyDescent="0.25">
      <c r="A605" s="109" t="s">
        <v>1595</v>
      </c>
      <c r="B605">
        <v>52</v>
      </c>
      <c r="C605" s="109" t="s">
        <v>54</v>
      </c>
      <c r="D605" s="109" t="s">
        <v>300</v>
      </c>
      <c r="E605" s="94">
        <v>44867</v>
      </c>
      <c r="F605" s="174">
        <v>0.2597800925925926</v>
      </c>
      <c r="G605">
        <v>2</v>
      </c>
      <c r="H605" s="109" t="s">
        <v>301</v>
      </c>
      <c r="I605">
        <v>5492105</v>
      </c>
      <c r="M605">
        <v>709</v>
      </c>
      <c r="N605" t="str">
        <v>OPERATIONS</v>
      </c>
      <c r="O605" t="str">
        <v>OSCAR SULE (OPS)</v>
      </c>
      <c r="P605" s="31">
        <v>44879</v>
      </c>
      <c r="Q605" s="40">
        <v>0.98034722222222226</v>
      </c>
      <c r="AR605">
        <v>66</v>
      </c>
      <c r="AS605" t="str">
        <v>ENGINEERING</v>
      </c>
      <c r="AT605" t="str">
        <v>ADEDOTUN KASALI (ENGR)</v>
      </c>
      <c r="AU605" s="31">
        <v>44869</v>
      </c>
      <c r="AV605" s="40">
        <v>0.26947916666666666</v>
      </c>
      <c r="BW605">
        <v>554</v>
      </c>
      <c r="BX605" t="str">
        <v>HR AND ADMIN</v>
      </c>
      <c r="BY605" t="str">
        <v>IBORO SMITH (KANO)</v>
      </c>
      <c r="BZ605" s="31">
        <v>44868</v>
      </c>
      <c r="CA605" s="40">
        <v>0.61714120370370373</v>
      </c>
      <c r="DB605">
        <v>818</v>
      </c>
      <c r="DC605" t="str">
        <v>OLM</v>
      </c>
      <c r="DD605" t="str">
        <v>EKWUEME DONATUS (OLM)</v>
      </c>
      <c r="DE605" s="31">
        <v>44868</v>
      </c>
      <c r="DF605" s="40">
        <v>0.91043981481481484</v>
      </c>
    </row>
    <row r="606" spans="1:110" x14ac:dyDescent="0.25">
      <c r="A606" s="109" t="s">
        <v>1595</v>
      </c>
      <c r="B606">
        <v>53</v>
      </c>
      <c r="C606" s="109" t="s">
        <v>54</v>
      </c>
      <c r="D606" s="109" t="s">
        <v>633</v>
      </c>
      <c r="E606" s="94">
        <v>44867</v>
      </c>
      <c r="F606" s="174">
        <v>0.25983796296296297</v>
      </c>
      <c r="G606">
        <v>2</v>
      </c>
      <c r="H606" s="109" t="s">
        <v>634</v>
      </c>
      <c r="I606">
        <v>5335728</v>
      </c>
      <c r="M606">
        <v>710</v>
      </c>
      <c r="N606" t="str">
        <v>OPERATIONS</v>
      </c>
      <c r="O606" t="str">
        <v>ATODO SAMSON (OPS)</v>
      </c>
      <c r="P606" s="31">
        <v>44879</v>
      </c>
      <c r="Q606" s="40">
        <v>0.98295138888888889</v>
      </c>
      <c r="AR606">
        <v>67</v>
      </c>
      <c r="AS606" t="str">
        <v>ENGINEERING</v>
      </c>
      <c r="AT606" t="str">
        <v>QUADRI OLAWALE (ENGR)</v>
      </c>
      <c r="AU606" s="31">
        <v>44869</v>
      </c>
      <c r="AV606" s="40">
        <v>0.26953703703703702</v>
      </c>
      <c r="BW606">
        <v>555</v>
      </c>
      <c r="BX606" t="str">
        <v>GATE OPS</v>
      </c>
      <c r="BY606" t="str">
        <v>EJECKAM CHINWE (GATE)</v>
      </c>
      <c r="BZ606" s="31">
        <v>44868</v>
      </c>
      <c r="CA606" s="40">
        <v>0.61738425925925922</v>
      </c>
      <c r="DB606">
        <v>819</v>
      </c>
      <c r="DC606" t="str">
        <v>OPERATIONS</v>
      </c>
      <c r="DD606" t="str">
        <v>NWACHUKWU CHRISTIAN (OP</v>
      </c>
      <c r="DE606" s="31">
        <v>44868</v>
      </c>
      <c r="DF606" s="40">
        <v>0.9105092592592593</v>
      </c>
    </row>
    <row r="607" spans="1:110" x14ac:dyDescent="0.25">
      <c r="A607" s="109" t="s">
        <v>1595</v>
      </c>
      <c r="B607">
        <v>54</v>
      </c>
      <c r="C607" s="109" t="s">
        <v>54</v>
      </c>
      <c r="D607" s="109" t="s">
        <v>256</v>
      </c>
      <c r="E607" s="94">
        <v>44867</v>
      </c>
      <c r="F607" s="174">
        <v>0.25990740740740742</v>
      </c>
      <c r="G607">
        <v>2</v>
      </c>
      <c r="H607" s="109" t="s">
        <v>257</v>
      </c>
      <c r="I607">
        <v>14811898</v>
      </c>
      <c r="M607">
        <v>711</v>
      </c>
      <c r="N607" t="str">
        <v>MICURA</v>
      </c>
      <c r="O607" t="str">
        <v>UGA OGBONNIA D. (MIC)</v>
      </c>
      <c r="P607" s="31">
        <v>44879</v>
      </c>
      <c r="Q607" s="40">
        <v>0.99167824074074074</v>
      </c>
      <c r="AR607">
        <v>68</v>
      </c>
      <c r="AS607" t="str">
        <v>OPERATIONS</v>
      </c>
      <c r="AT607" t="str">
        <v>KOLADE SOLOMON (OPS)</v>
      </c>
      <c r="AU607" s="31">
        <v>44869</v>
      </c>
      <c r="AV607" s="40">
        <v>0.26979166666666665</v>
      </c>
      <c r="BW607">
        <v>556</v>
      </c>
      <c r="BX607" t="str">
        <v>MICURA</v>
      </c>
      <c r="BY607" t="str">
        <v>OYEBAMIJI BUKOLA (MIC)</v>
      </c>
      <c r="BZ607" s="31">
        <v>44868</v>
      </c>
      <c r="CA607" s="40">
        <v>0.61767361111111108</v>
      </c>
      <c r="DB607">
        <v>820</v>
      </c>
      <c r="DC607" t="str">
        <v>OPERATIONS</v>
      </c>
      <c r="DD607" t="str">
        <v>OKOEGUALE PHILIP E. (OP</v>
      </c>
      <c r="DE607" s="31">
        <v>44868</v>
      </c>
      <c r="DF607" s="40">
        <v>0.91059027777777779</v>
      </c>
    </row>
    <row r="608" spans="1:110" x14ac:dyDescent="0.25">
      <c r="A608" s="109" t="s">
        <v>1595</v>
      </c>
      <c r="B608">
        <v>55</v>
      </c>
      <c r="C608" s="109" t="s">
        <v>54</v>
      </c>
      <c r="D608" s="109" t="s">
        <v>280</v>
      </c>
      <c r="E608" s="94">
        <v>44867</v>
      </c>
      <c r="F608" s="174">
        <v>0.25996527777777778</v>
      </c>
      <c r="G608">
        <v>2</v>
      </c>
      <c r="H608" s="109" t="s">
        <v>281</v>
      </c>
      <c r="I608">
        <v>14811856</v>
      </c>
      <c r="M608">
        <v>1</v>
      </c>
      <c r="N608" t="str">
        <v>OPERATIONS</v>
      </c>
      <c r="O608" t="str">
        <v>SHOBIYE OLADIPO (OPS)</v>
      </c>
      <c r="P608" s="31">
        <v>44880</v>
      </c>
      <c r="Q608" s="40">
        <v>2.488425925925926E-3</v>
      </c>
      <c r="AR608">
        <v>69</v>
      </c>
      <c r="AS608" t="str">
        <v>OPERATIONS</v>
      </c>
      <c r="AT608" t="str">
        <v>EMMANUEL ANAGA (OPS)</v>
      </c>
      <c r="AU608" s="31">
        <v>44869</v>
      </c>
      <c r="AV608" s="40">
        <v>0.26984953703703701</v>
      </c>
      <c r="BW608">
        <v>557</v>
      </c>
      <c r="BX608" t="str">
        <v>MICURA</v>
      </c>
      <c r="BY608" t="str">
        <v>AZEEZ SODIQ O. (MIC)</v>
      </c>
      <c r="BZ608" s="31">
        <v>44868</v>
      </c>
      <c r="CA608" s="40">
        <v>0.61870370370370376</v>
      </c>
      <c r="DB608">
        <v>821</v>
      </c>
      <c r="DC608" t="str">
        <v>MICURA</v>
      </c>
      <c r="DD608" t="str">
        <v>NURUDEEN KAYODE (MIC)</v>
      </c>
      <c r="DE608" s="31">
        <v>44868</v>
      </c>
      <c r="DF608" s="40">
        <v>0.92646990740740742</v>
      </c>
    </row>
    <row r="609" spans="1:110" x14ac:dyDescent="0.25">
      <c r="A609" s="109" t="s">
        <v>1595</v>
      </c>
      <c r="B609">
        <v>56</v>
      </c>
      <c r="C609" s="109" t="s">
        <v>54</v>
      </c>
      <c r="D609" s="109" t="s">
        <v>258</v>
      </c>
      <c r="E609" s="94">
        <v>44867</v>
      </c>
      <c r="F609" s="174">
        <v>0.26003472222222224</v>
      </c>
      <c r="G609">
        <v>2</v>
      </c>
      <c r="H609" s="109" t="s">
        <v>259</v>
      </c>
      <c r="I609">
        <v>14808896</v>
      </c>
      <c r="M609">
        <v>2</v>
      </c>
      <c r="N609" t="str">
        <v>ENGINEERING</v>
      </c>
      <c r="O609" t="str">
        <v>ABOLARIN OLUYEMI (ENGR)</v>
      </c>
      <c r="P609" s="31">
        <v>44880</v>
      </c>
      <c r="Q609" s="40">
        <v>5.8796296296296296E-3</v>
      </c>
      <c r="AR609">
        <v>70</v>
      </c>
      <c r="AS609" t="str">
        <v>ENGINEERING</v>
      </c>
      <c r="AT609" t="str">
        <v>AHMODU SANUSI</v>
      </c>
      <c r="AU609" s="31">
        <v>44869</v>
      </c>
      <c r="AV609" s="40">
        <v>0.27039351851851851</v>
      </c>
      <c r="BW609">
        <v>558</v>
      </c>
      <c r="BX609" t="str">
        <v>MICURA</v>
      </c>
      <c r="BY609" t="str">
        <v>JIMOH KABIRU (MIC)</v>
      </c>
      <c r="BZ609" s="31">
        <v>44868</v>
      </c>
      <c r="CA609" s="40">
        <v>0.63556712962962958</v>
      </c>
      <c r="DB609">
        <v>822</v>
      </c>
      <c r="DC609" t="str">
        <v>OPERATIONS</v>
      </c>
      <c r="DD609" t="str">
        <v>KUNLE DAVID (OPS)</v>
      </c>
      <c r="DE609" s="31">
        <v>44868</v>
      </c>
      <c r="DF609" s="40">
        <v>0.93785879629629632</v>
      </c>
    </row>
    <row r="610" spans="1:110" x14ac:dyDescent="0.25">
      <c r="A610" s="109" t="s">
        <v>1595</v>
      </c>
      <c r="B610">
        <v>57</v>
      </c>
      <c r="C610" s="109" t="s">
        <v>54</v>
      </c>
      <c r="D610" s="109" t="s">
        <v>1304</v>
      </c>
      <c r="E610" s="94">
        <v>44867</v>
      </c>
      <c r="F610" s="174">
        <v>0.2600925925925926</v>
      </c>
      <c r="G610">
        <v>2</v>
      </c>
      <c r="H610" s="109" t="s">
        <v>1305</v>
      </c>
      <c r="I610">
        <v>15013139</v>
      </c>
      <c r="M610">
        <v>3</v>
      </c>
      <c r="N610" t="str">
        <v>MICURA</v>
      </c>
      <c r="O610" t="str">
        <v>VINCENT AGEBE (MIC)</v>
      </c>
      <c r="P610" s="31">
        <v>44880</v>
      </c>
      <c r="Q610" s="40">
        <v>1.2546296296296297E-2</v>
      </c>
      <c r="AR610">
        <v>71</v>
      </c>
      <c r="AS610" t="str">
        <v>ENGINEERING</v>
      </c>
      <c r="AT610" t="str">
        <v>IMONI FRIDAY (ENGNR)</v>
      </c>
      <c r="AU610" s="31">
        <v>44869</v>
      </c>
      <c r="AV610" s="40">
        <v>0.27049768518518519</v>
      </c>
      <c r="BW610">
        <v>559</v>
      </c>
      <c r="BX610" t="str">
        <v>MICURA</v>
      </c>
      <c r="BY610" t="str">
        <v>WISDOM AKPABIO E. (MIC)</v>
      </c>
      <c r="BZ610" s="31">
        <v>44868</v>
      </c>
      <c r="CA610" s="40">
        <v>0.63575231481481487</v>
      </c>
      <c r="DB610">
        <v>823</v>
      </c>
      <c r="DC610" t="str">
        <v>MICURA</v>
      </c>
      <c r="DD610" t="str">
        <v>ANIEFIOK BASSEY (MIC)</v>
      </c>
      <c r="DE610" s="31">
        <v>44868</v>
      </c>
      <c r="DF610" s="40">
        <v>0.93949074074074079</v>
      </c>
    </row>
    <row r="611" spans="1:110" x14ac:dyDescent="0.25">
      <c r="A611" s="109" t="s">
        <v>1595</v>
      </c>
      <c r="B611">
        <v>58</v>
      </c>
      <c r="C611" s="109" t="s">
        <v>54</v>
      </c>
      <c r="D611" s="109" t="s">
        <v>530</v>
      </c>
      <c r="E611" s="94">
        <v>44867</v>
      </c>
      <c r="F611" s="174">
        <v>0.26018518518518519</v>
      </c>
      <c r="G611">
        <v>2</v>
      </c>
      <c r="H611" s="109" t="s">
        <v>531</v>
      </c>
      <c r="I611">
        <v>6699761</v>
      </c>
      <c r="M611">
        <v>4</v>
      </c>
      <c r="N611" t="str">
        <v>MICURA</v>
      </c>
      <c r="O611" t="str">
        <v>OFFEH EZEKIEL AJIRIO(MIC</v>
      </c>
      <c r="P611" s="31">
        <v>44880</v>
      </c>
      <c r="Q611" s="40">
        <v>1.2800925925925926E-2</v>
      </c>
      <c r="AR611">
        <v>72</v>
      </c>
      <c r="AS611" t="str">
        <v>OPERATIONS</v>
      </c>
      <c r="AT611" t="str">
        <v>ADEOMI TEMITOPE M. (OPS)</v>
      </c>
      <c r="AU611" s="31">
        <v>44869</v>
      </c>
      <c r="AV611" s="40">
        <v>0.27067129629629627</v>
      </c>
      <c r="BW611">
        <v>560</v>
      </c>
      <c r="BX611" t="str">
        <v>MICURA</v>
      </c>
      <c r="BY611" t="str">
        <v>AGBOGE EZEKIEL O. (MIC)</v>
      </c>
      <c r="BZ611" s="31">
        <v>44868</v>
      </c>
      <c r="CA611" s="40">
        <v>0.63608796296296299</v>
      </c>
      <c r="DB611">
        <v>824</v>
      </c>
      <c r="DC611" t="str">
        <v>ENGINEERING</v>
      </c>
      <c r="DD611" t="str">
        <v>OGUNWEIDE ADETOLA  (ENG</v>
      </c>
      <c r="DE611" s="31">
        <v>44868</v>
      </c>
      <c r="DF611" s="40">
        <v>0.94480324074074074</v>
      </c>
    </row>
    <row r="612" spans="1:110" x14ac:dyDescent="0.25">
      <c r="A612" s="109" t="s">
        <v>1595</v>
      </c>
      <c r="B612">
        <v>59</v>
      </c>
      <c r="C612" s="109" t="s">
        <v>53</v>
      </c>
      <c r="D612" s="109" t="s">
        <v>933</v>
      </c>
      <c r="E612" s="94">
        <v>44867</v>
      </c>
      <c r="F612" s="174">
        <v>0.260625</v>
      </c>
      <c r="G612">
        <v>2</v>
      </c>
      <c r="H612" s="109" t="s">
        <v>934</v>
      </c>
      <c r="I612">
        <v>14929376</v>
      </c>
      <c r="M612">
        <v>5</v>
      </c>
      <c r="N612" t="str">
        <v>MICURA</v>
      </c>
      <c r="O612" t="str">
        <v>OLAOYE SUNDAY (MIC)</v>
      </c>
      <c r="P612" s="31">
        <v>44880</v>
      </c>
      <c r="Q612" s="40">
        <v>1.3206018518518518E-2</v>
      </c>
      <c r="AR612">
        <v>73</v>
      </c>
      <c r="AS612" t="str">
        <v>OPERATIONS</v>
      </c>
      <c r="AT612" t="str">
        <v>ADENIJI AYOMIDE (OPS)</v>
      </c>
      <c r="AU612" s="31">
        <v>44869</v>
      </c>
      <c r="AV612" s="40">
        <v>0.27074074074074073</v>
      </c>
      <c r="BW612">
        <v>561</v>
      </c>
      <c r="BX612" t="str">
        <v>MICURA</v>
      </c>
      <c r="BY612" t="str">
        <v>TAIWO OLUWAYOSE</v>
      </c>
      <c r="BZ612" s="31">
        <v>44868</v>
      </c>
      <c r="CA612" s="40">
        <v>0.63615740740740745</v>
      </c>
      <c r="DB612">
        <v>551</v>
      </c>
      <c r="DC612" t="str">
        <v>OPERATIONS</v>
      </c>
      <c r="DD612" t="str">
        <v>NICHOLAS PIUS (OPS)</v>
      </c>
      <c r="DE612" s="31">
        <v>44869</v>
      </c>
      <c r="DF612" s="40">
        <v>0.75001157407407404</v>
      </c>
    </row>
    <row r="613" spans="1:110" x14ac:dyDescent="0.25">
      <c r="A613" s="109" t="s">
        <v>1595</v>
      </c>
      <c r="B613">
        <v>60</v>
      </c>
      <c r="C613" s="109" t="s">
        <v>54</v>
      </c>
      <c r="D613" s="109" t="s">
        <v>328</v>
      </c>
      <c r="E613" s="94">
        <v>44867</v>
      </c>
      <c r="F613" s="174">
        <v>0.26101851851851854</v>
      </c>
      <c r="G613">
        <v>2</v>
      </c>
      <c r="H613" s="109" t="s">
        <v>329</v>
      </c>
      <c r="I613">
        <v>5410157</v>
      </c>
      <c r="M613">
        <v>6</v>
      </c>
      <c r="N613" t="str">
        <v>MICURA</v>
      </c>
      <c r="O613" t="str">
        <v>MOSES GEORGE (MIC)</v>
      </c>
      <c r="P613" s="31">
        <v>44880</v>
      </c>
      <c r="Q613" s="40">
        <v>3.5254629629629629E-2</v>
      </c>
      <c r="AR613">
        <v>74</v>
      </c>
      <c r="AS613" t="str">
        <v>ENGINEERING</v>
      </c>
      <c r="AT613" t="str">
        <v>KENI A. CLEMENT (ENGR)</v>
      </c>
      <c r="AU613" s="31">
        <v>44869</v>
      </c>
      <c r="AV613" s="40">
        <v>0.2711574074074074</v>
      </c>
      <c r="BW613">
        <v>562</v>
      </c>
      <c r="BX613" t="str">
        <v>OPERATIONS</v>
      </c>
      <c r="BY613" t="str">
        <v>ADEOTI NOAH A.</v>
      </c>
      <c r="BZ613" s="31">
        <v>44868</v>
      </c>
      <c r="CA613" s="40">
        <v>0.64115740740740745</v>
      </c>
      <c r="DB613">
        <v>552</v>
      </c>
      <c r="DC613" t="str">
        <v>MICURA</v>
      </c>
      <c r="DD613" t="str">
        <v>EDOWMONYI PRINCE E.(MIC)</v>
      </c>
      <c r="DE613" s="31">
        <v>44869</v>
      </c>
      <c r="DF613" s="40">
        <v>0.75025462962962963</v>
      </c>
    </row>
    <row r="614" spans="1:110" x14ac:dyDescent="0.25">
      <c r="A614" s="109" t="s">
        <v>1595</v>
      </c>
      <c r="B614">
        <v>61</v>
      </c>
      <c r="C614" s="109" t="s">
        <v>53</v>
      </c>
      <c r="D614" s="109" t="s">
        <v>923</v>
      </c>
      <c r="E614" s="94">
        <v>44867</v>
      </c>
      <c r="F614" s="174">
        <v>0.26127314814814817</v>
      </c>
      <c r="G614">
        <v>2</v>
      </c>
      <c r="H614" s="109" t="s">
        <v>924</v>
      </c>
      <c r="I614">
        <v>14985364</v>
      </c>
      <c r="M614">
        <v>7</v>
      </c>
      <c r="N614" t="str">
        <v>MICURA</v>
      </c>
      <c r="O614" t="str">
        <v>EZIUKWU GERALD (MIC)</v>
      </c>
      <c r="P614" s="31">
        <v>44880</v>
      </c>
      <c r="Q614" s="40">
        <v>3.7916666666666668E-2</v>
      </c>
      <c r="AR614">
        <v>75</v>
      </c>
      <c r="AS614" t="str">
        <v>ENGINEERING</v>
      </c>
      <c r="AT614" t="str">
        <v>OKANMINIWEL LOT (ENGR)</v>
      </c>
      <c r="AU614" s="31">
        <v>44869</v>
      </c>
      <c r="AV614" s="40">
        <v>0.27121527777777776</v>
      </c>
      <c r="BW614">
        <v>563</v>
      </c>
      <c r="BX614" t="str">
        <v>OPERATIONS</v>
      </c>
      <c r="BY614" t="str">
        <v>UGOCHUKWU IBENEMEH (OPS</v>
      </c>
      <c r="BZ614" s="31">
        <v>44868</v>
      </c>
      <c r="CA614" s="40">
        <v>0.64270833333333333</v>
      </c>
      <c r="DB614">
        <v>553</v>
      </c>
      <c r="DC614" t="str">
        <v>MICURA</v>
      </c>
      <c r="DD614" t="str">
        <v>ADEKOYA SAHEED L. (MIC)</v>
      </c>
      <c r="DE614" s="31">
        <v>44869</v>
      </c>
      <c r="DF614" s="40">
        <v>0.75035879629629632</v>
      </c>
    </row>
    <row r="615" spans="1:110" x14ac:dyDescent="0.25">
      <c r="A615" s="109" t="s">
        <v>1595</v>
      </c>
      <c r="B615">
        <v>62</v>
      </c>
      <c r="C615" s="109" t="s">
        <v>54</v>
      </c>
      <c r="D615" s="109" t="s">
        <v>1284</v>
      </c>
      <c r="E615" s="94">
        <v>44867</v>
      </c>
      <c r="F615" s="174">
        <v>0.2615972222222222</v>
      </c>
      <c r="G615">
        <v>2</v>
      </c>
      <c r="H615" s="109" t="s">
        <v>1285</v>
      </c>
      <c r="I615">
        <v>5352274</v>
      </c>
      <c r="M615">
        <v>8</v>
      </c>
      <c r="N615" t="str">
        <v>OPERATIONS</v>
      </c>
      <c r="O615" t="str">
        <v>NASIRU OLADIMEJI</v>
      </c>
      <c r="P615" s="31">
        <v>44880</v>
      </c>
      <c r="Q615" s="40">
        <v>4.7453703703703706E-2</v>
      </c>
      <c r="AR615">
        <v>76</v>
      </c>
      <c r="AS615" t="str">
        <v>MICURA</v>
      </c>
      <c r="AT615" t="str">
        <v>ABDULLAHI OMOKAYODE (MIC</v>
      </c>
      <c r="AU615" s="31">
        <v>44869</v>
      </c>
      <c r="AV615" s="40">
        <v>0.27184027777777775</v>
      </c>
      <c r="BW615">
        <v>564</v>
      </c>
      <c r="BX615" t="str">
        <v>OPERATIONS</v>
      </c>
      <c r="BY615" t="str">
        <v>IDEM ANIETIE EMMA (OPS)</v>
      </c>
      <c r="BZ615" s="31">
        <v>44868</v>
      </c>
      <c r="CA615" s="40">
        <v>0.64324074074074078</v>
      </c>
      <c r="DB615">
        <v>554</v>
      </c>
      <c r="DC615" t="str">
        <v>MICURA</v>
      </c>
      <c r="DD615" t="str">
        <v>LEKAN MUSTAPHA (MIC)</v>
      </c>
      <c r="DE615" s="31">
        <v>44869</v>
      </c>
      <c r="DF615" s="40">
        <v>0.750462962962963</v>
      </c>
    </row>
    <row r="616" spans="1:110" x14ac:dyDescent="0.25">
      <c r="A616" s="109" t="s">
        <v>1595</v>
      </c>
      <c r="B616">
        <v>63</v>
      </c>
      <c r="C616" s="109" t="s">
        <v>54</v>
      </c>
      <c r="D616" s="109" t="s">
        <v>1221</v>
      </c>
      <c r="E616" s="94">
        <v>44867</v>
      </c>
      <c r="F616" s="174">
        <v>0.26243055555555556</v>
      </c>
      <c r="G616">
        <v>2</v>
      </c>
      <c r="H616" s="109" t="s">
        <v>1222</v>
      </c>
      <c r="I616">
        <v>6723191</v>
      </c>
      <c r="M616">
        <v>9</v>
      </c>
      <c r="N616" t="str">
        <v>MICURA</v>
      </c>
      <c r="O616" t="str">
        <v>ABDULKADIRI MOMODU (MIC)</v>
      </c>
      <c r="P616" s="31">
        <v>44880</v>
      </c>
      <c r="Q616" s="40">
        <v>5.679398148148148E-2</v>
      </c>
      <c r="AR616">
        <v>77</v>
      </c>
      <c r="AS616" t="str">
        <v>OPERATIONS</v>
      </c>
      <c r="AT616" t="str">
        <v>EMMAUEL TEMITOPE</v>
      </c>
      <c r="AU616" s="31">
        <v>44869</v>
      </c>
      <c r="AV616" s="40">
        <v>0.27189814814814817</v>
      </c>
      <c r="BW616">
        <v>565</v>
      </c>
      <c r="BX616" t="str">
        <v>OPERATIONS</v>
      </c>
      <c r="BY616" t="str">
        <v>NKWOR CHRISTIAN (OPS)</v>
      </c>
      <c r="BZ616" s="31">
        <v>44868</v>
      </c>
      <c r="CA616" s="40">
        <v>0.64333333333333331</v>
      </c>
      <c r="DB616">
        <v>555</v>
      </c>
      <c r="DC616" t="str">
        <v>OPERATIONS</v>
      </c>
      <c r="DD616" t="str">
        <v>FEMI STONE (OPS)</v>
      </c>
      <c r="DE616" s="31">
        <v>44869</v>
      </c>
      <c r="DF616" s="40">
        <v>0.75061342592592595</v>
      </c>
    </row>
    <row r="617" spans="1:110" x14ac:dyDescent="0.25">
      <c r="A617" s="109" t="s">
        <v>1595</v>
      </c>
      <c r="B617">
        <v>64</v>
      </c>
      <c r="C617" s="109" t="s">
        <v>53</v>
      </c>
      <c r="D617" s="109" t="s">
        <v>430</v>
      </c>
      <c r="E617" s="94">
        <v>44867</v>
      </c>
      <c r="F617" s="174">
        <v>0.2631134259259259</v>
      </c>
      <c r="G617">
        <v>2</v>
      </c>
      <c r="H617" s="109" t="s">
        <v>431</v>
      </c>
      <c r="I617">
        <v>2099334</v>
      </c>
      <c r="M617">
        <v>10</v>
      </c>
      <c r="N617" t="str">
        <v>OPERATIONS</v>
      </c>
      <c r="O617" t="str">
        <v>BAKARE ADEKUNLE (OPS)</v>
      </c>
      <c r="P617" s="31">
        <v>44880</v>
      </c>
      <c r="Q617" s="40">
        <v>5.814814814814815E-2</v>
      </c>
      <c r="AR617">
        <v>78</v>
      </c>
      <c r="AS617" t="str">
        <v>MICURA</v>
      </c>
      <c r="AT617" t="str">
        <v>MONOKPO TOMA A. (MIC)</v>
      </c>
      <c r="AU617" s="31">
        <v>44869</v>
      </c>
      <c r="AV617" s="40">
        <v>0.27196759259259257</v>
      </c>
      <c r="BW617">
        <v>566</v>
      </c>
      <c r="BX617" t="str">
        <v>OPERATIONS</v>
      </c>
      <c r="BY617" t="str">
        <v>EBUKA CHUKWUNEKA</v>
      </c>
      <c r="BZ617" s="31">
        <v>44868</v>
      </c>
      <c r="CA617" s="40">
        <v>0.64346064814814818</v>
      </c>
      <c r="DB617">
        <v>556</v>
      </c>
      <c r="DC617" t="str">
        <v>MICURA</v>
      </c>
      <c r="DD617" t="str">
        <v>OLUMADE OYEDE (MIC)</v>
      </c>
      <c r="DE617" s="31">
        <v>44869</v>
      </c>
      <c r="DF617" s="40">
        <v>0.75085648148148143</v>
      </c>
    </row>
    <row r="618" spans="1:110" x14ac:dyDescent="0.25">
      <c r="A618" s="109" t="s">
        <v>1595</v>
      </c>
      <c r="B618">
        <v>65</v>
      </c>
      <c r="C618" s="109" t="s">
        <v>54</v>
      </c>
      <c r="D618" s="109" t="s">
        <v>1316</v>
      </c>
      <c r="E618" s="94">
        <v>44867</v>
      </c>
      <c r="F618" s="174">
        <v>0.26451388888888888</v>
      </c>
      <c r="G618">
        <v>2</v>
      </c>
      <c r="H618" s="109" t="s">
        <v>1317</v>
      </c>
      <c r="I618">
        <v>2052000</v>
      </c>
      <c r="M618">
        <v>11</v>
      </c>
      <c r="N618" t="str">
        <v>OPERATIONS</v>
      </c>
      <c r="O618" t="str">
        <v>IDEM GEORGE (OPS)</v>
      </c>
      <c r="P618" s="31">
        <v>44880</v>
      </c>
      <c r="Q618" s="40">
        <v>5.8217592592592592E-2</v>
      </c>
      <c r="AR618">
        <v>79</v>
      </c>
      <c r="AS618" t="str">
        <v>MICURA</v>
      </c>
      <c r="AT618" t="str">
        <v>OLATUNJI AKINLOYE J.(MIC</v>
      </c>
      <c r="AU618" s="31">
        <v>44869</v>
      </c>
      <c r="AV618" s="40">
        <v>0.27208333333333334</v>
      </c>
      <c r="BW618">
        <v>567</v>
      </c>
      <c r="BX618" t="str">
        <v>OPERATIONS</v>
      </c>
      <c r="BY618" t="str">
        <v>ANYEBE SAMSON (OPS)</v>
      </c>
      <c r="BZ618" s="31">
        <v>44868</v>
      </c>
      <c r="CA618" s="40">
        <v>0.64490740740740737</v>
      </c>
      <c r="DB618">
        <v>557</v>
      </c>
      <c r="DC618" t="str">
        <v>MICURA</v>
      </c>
      <c r="DD618" t="str">
        <v>BAMGBOSE SEGUN M. (MIC)</v>
      </c>
      <c r="DE618" s="31">
        <v>44869</v>
      </c>
      <c r="DF618" s="40">
        <v>0.75112268518518521</v>
      </c>
    </row>
    <row r="619" spans="1:110" x14ac:dyDescent="0.25">
      <c r="A619" s="109" t="s">
        <v>1595</v>
      </c>
      <c r="B619">
        <v>66</v>
      </c>
      <c r="C619" s="109" t="s">
        <v>53</v>
      </c>
      <c r="D619" s="109" t="s">
        <v>396</v>
      </c>
      <c r="E619" s="94">
        <v>44867</v>
      </c>
      <c r="F619" s="174">
        <v>0.26482638888888888</v>
      </c>
      <c r="G619">
        <v>2</v>
      </c>
      <c r="H619" s="109" t="s">
        <v>397</v>
      </c>
      <c r="I619">
        <v>6717462</v>
      </c>
      <c r="M619">
        <v>12</v>
      </c>
      <c r="N619" t="str">
        <v>OPERATIONS</v>
      </c>
      <c r="O619" t="str">
        <v>OMORUYI SUNDAY (OPS)</v>
      </c>
      <c r="P619" s="31">
        <v>44880</v>
      </c>
      <c r="Q619" s="40">
        <v>5.8645833333333335E-2</v>
      </c>
      <c r="AR619">
        <v>80</v>
      </c>
      <c r="AS619" t="str">
        <v>MICURA</v>
      </c>
      <c r="AT619" t="str">
        <v>SHOTONWA KAYODE (MIC)</v>
      </c>
      <c r="AU619" s="31">
        <v>44869</v>
      </c>
      <c r="AV619" s="40">
        <v>0.2721527777777778</v>
      </c>
      <c r="BW619">
        <v>568</v>
      </c>
      <c r="BX619" t="str">
        <v>OPERATIONS</v>
      </c>
      <c r="BY619" t="str">
        <v>OWOLABI OLUROPO A .(OPS</v>
      </c>
      <c r="BZ619" s="31">
        <v>44868</v>
      </c>
      <c r="CA619" s="40">
        <v>0.64590277777777783</v>
      </c>
      <c r="DB619">
        <v>558</v>
      </c>
      <c r="DC619" t="str">
        <v>MICURA</v>
      </c>
      <c r="DD619" t="str">
        <v>SENIBO PRECIOUS B.(MIC)</v>
      </c>
      <c r="DE619" s="31">
        <v>44869</v>
      </c>
      <c r="DF619" s="40">
        <v>0.75165509259259256</v>
      </c>
    </row>
    <row r="620" spans="1:110" x14ac:dyDescent="0.25">
      <c r="A620" s="109" t="s">
        <v>1595</v>
      </c>
      <c r="B620">
        <v>67</v>
      </c>
      <c r="C620" s="109" t="s">
        <v>53</v>
      </c>
      <c r="D620" s="109" t="s">
        <v>857</v>
      </c>
      <c r="E620" s="94">
        <v>44867</v>
      </c>
      <c r="F620" s="174">
        <v>0.26495370370370369</v>
      </c>
      <c r="G620">
        <v>2</v>
      </c>
      <c r="H620" s="109" t="s">
        <v>858</v>
      </c>
      <c r="I620">
        <v>2151849</v>
      </c>
      <c r="M620">
        <v>13</v>
      </c>
      <c r="N620" t="str">
        <v>OPERATIONS</v>
      </c>
      <c r="O620" t="str">
        <v>EDEM VICTOR GODFREY</v>
      </c>
      <c r="P620" s="31">
        <v>44880</v>
      </c>
      <c r="Q620" s="40">
        <v>5.9120370370370372E-2</v>
      </c>
      <c r="AR620">
        <v>81</v>
      </c>
      <c r="AS620" t="str">
        <v>OPERATIONS</v>
      </c>
      <c r="AT620" t="str">
        <v>OGHENEDE PATRICK (OPS)</v>
      </c>
      <c r="AU620" s="31">
        <v>44869</v>
      </c>
      <c r="AV620" s="40">
        <v>0.27304398148148146</v>
      </c>
      <c r="BW620">
        <v>569</v>
      </c>
      <c r="BX620" t="str">
        <v>OPERATIONS</v>
      </c>
      <c r="BY620" t="str">
        <v>KAZEEM OLAIDE (OPS)</v>
      </c>
      <c r="BZ620" s="31">
        <v>44868</v>
      </c>
      <c r="CA620" s="40">
        <v>0.64630787037037041</v>
      </c>
      <c r="DB620">
        <v>559</v>
      </c>
      <c r="DC620" t="str">
        <v>ENGINEERING</v>
      </c>
      <c r="DD620" t="str">
        <v>OJAIDE GODWIN (ENGR)</v>
      </c>
      <c r="DE620" s="31">
        <v>44869</v>
      </c>
      <c r="DF620" s="40">
        <v>0.75212962962962959</v>
      </c>
    </row>
    <row r="621" spans="1:110" x14ac:dyDescent="0.25">
      <c r="A621" s="109" t="s">
        <v>1595</v>
      </c>
      <c r="B621">
        <v>68</v>
      </c>
      <c r="C621" s="109" t="s">
        <v>54</v>
      </c>
      <c r="D621" s="109" t="s">
        <v>310</v>
      </c>
      <c r="E621" s="94">
        <v>44867</v>
      </c>
      <c r="F621" s="174">
        <v>0.26502314814814815</v>
      </c>
      <c r="G621">
        <v>2</v>
      </c>
      <c r="H621" s="109" t="s">
        <v>311</v>
      </c>
      <c r="I621">
        <v>5339045</v>
      </c>
      <c r="M621">
        <v>14</v>
      </c>
      <c r="N621" t="str">
        <v>MICURA</v>
      </c>
      <c r="O621" t="str">
        <v>OHAEGBULEM CHINEDU (MIC)</v>
      </c>
      <c r="P621" s="31">
        <v>44880</v>
      </c>
      <c r="Q621" s="40">
        <v>5.9432870370370372E-2</v>
      </c>
      <c r="AR621">
        <v>82</v>
      </c>
      <c r="AS621" t="str">
        <v>OPERATIONS</v>
      </c>
      <c r="AT621" t="str">
        <v>ADEYEYE ADENIYI S. (OPS</v>
      </c>
      <c r="AU621" s="31">
        <v>44869</v>
      </c>
      <c r="AV621" s="40">
        <v>0.27309027777777778</v>
      </c>
      <c r="BW621">
        <v>570</v>
      </c>
      <c r="BX621" t="str">
        <v>OLM</v>
      </c>
      <c r="BY621" t="str">
        <v>OGUNYEMI AYODELE (OLM)</v>
      </c>
      <c r="BZ621" s="31">
        <v>44868</v>
      </c>
      <c r="CA621" s="40">
        <v>0.64861111111111114</v>
      </c>
      <c r="DB621">
        <v>560</v>
      </c>
      <c r="DC621" t="str">
        <v>OPERATIONS</v>
      </c>
      <c r="DD621" t="str">
        <v>ISAH BRAIMAH (G.OPS)</v>
      </c>
      <c r="DE621" s="31">
        <v>44869</v>
      </c>
      <c r="DF621" s="40">
        <v>0.75219907407407405</v>
      </c>
    </row>
    <row r="622" spans="1:110" x14ac:dyDescent="0.25">
      <c r="A622" s="109" t="s">
        <v>1595</v>
      </c>
      <c r="B622">
        <v>69</v>
      </c>
      <c r="C622" s="109" t="s">
        <v>53</v>
      </c>
      <c r="D622" s="109" t="s">
        <v>883</v>
      </c>
      <c r="E622" s="94">
        <v>44867</v>
      </c>
      <c r="F622" s="174">
        <v>0.2650925925925926</v>
      </c>
      <c r="G622">
        <v>2</v>
      </c>
      <c r="H622" s="109" t="s">
        <v>884</v>
      </c>
      <c r="I622"/>
      <c r="M622">
        <v>15</v>
      </c>
      <c r="N622" t="str">
        <v>MICURA</v>
      </c>
      <c r="O622" t="str">
        <v>EZEFULE PAUL (MIC)</v>
      </c>
      <c r="P622" s="31">
        <v>44880</v>
      </c>
      <c r="Q622" s="40">
        <v>5.9745370370370372E-2</v>
      </c>
      <c r="AR622">
        <v>83</v>
      </c>
      <c r="AS622" t="str">
        <v>OPERATIONS</v>
      </c>
      <c r="AT622" t="str">
        <v>RAFIU KADIRI (OPS)</v>
      </c>
      <c r="AU622" s="31">
        <v>44869</v>
      </c>
      <c r="AV622" s="40">
        <v>0.27315972222222223</v>
      </c>
      <c r="BW622">
        <v>571</v>
      </c>
      <c r="BX622" t="str">
        <v>ENGINEERING</v>
      </c>
      <c r="BY622" t="str">
        <v>MUSTAPHA ADEBAYO (ENGR)</v>
      </c>
      <c r="BZ622" s="31">
        <v>44868</v>
      </c>
      <c r="CA622" s="40">
        <v>0.6491203703703704</v>
      </c>
      <c r="DB622">
        <v>561</v>
      </c>
      <c r="DC622" t="str">
        <v>MICURA</v>
      </c>
      <c r="DD622" t="str">
        <v>EZEKIEL AREMU (MIC)</v>
      </c>
      <c r="DE622" s="31">
        <v>44869</v>
      </c>
      <c r="DF622" s="40">
        <v>0.75244212962962964</v>
      </c>
    </row>
    <row r="623" spans="1:110" x14ac:dyDescent="0.25">
      <c r="A623" s="109" t="s">
        <v>1595</v>
      </c>
      <c r="B623">
        <v>70</v>
      </c>
      <c r="C623" s="109" t="s">
        <v>53</v>
      </c>
      <c r="D623" s="109" t="s">
        <v>1066</v>
      </c>
      <c r="E623" s="94">
        <v>44867</v>
      </c>
      <c r="F623" s="174">
        <v>0.26613425925925926</v>
      </c>
      <c r="G623">
        <v>2</v>
      </c>
      <c r="H623" s="109" t="s">
        <v>1067</v>
      </c>
      <c r="I623"/>
      <c r="M623">
        <v>16</v>
      </c>
      <c r="N623" t="str">
        <v>OPERATIONS</v>
      </c>
      <c r="O623" t="str">
        <v>KUNLE DAVID (OPS)</v>
      </c>
      <c r="P623" s="31">
        <v>44880</v>
      </c>
      <c r="Q623" s="40">
        <v>5.9861111111111108E-2</v>
      </c>
      <c r="AR623">
        <v>84</v>
      </c>
      <c r="AS623" t="str">
        <v>OPERATIONS</v>
      </c>
      <c r="AT623" t="str">
        <v>TAOFEEK MAKANJUOLA  (OP</v>
      </c>
      <c r="AU623" s="31">
        <v>44869</v>
      </c>
      <c r="AV623" s="40">
        <v>0.2732175925925926</v>
      </c>
      <c r="BW623">
        <v>572</v>
      </c>
      <c r="BX623" t="str">
        <v>MICURA</v>
      </c>
      <c r="BY623" t="str">
        <v>SUNDAY OKON (MIC)</v>
      </c>
      <c r="BZ623" s="31">
        <v>44868</v>
      </c>
      <c r="CA623" s="40">
        <v>0.64927083333333335</v>
      </c>
      <c r="DB623">
        <v>562</v>
      </c>
      <c r="DC623" t="str">
        <v>MICURA</v>
      </c>
      <c r="DD623" t="str">
        <v>YUSUF TAIWO (MIC)</v>
      </c>
      <c r="DE623" s="31">
        <v>44869</v>
      </c>
      <c r="DF623" s="40">
        <v>0.7525115740740741</v>
      </c>
    </row>
    <row r="624" spans="1:110" x14ac:dyDescent="0.25">
      <c r="A624" s="109" t="s">
        <v>1595</v>
      </c>
      <c r="B624">
        <v>71</v>
      </c>
      <c r="C624" s="109" t="s">
        <v>52</v>
      </c>
      <c r="D624" s="109" t="s">
        <v>390</v>
      </c>
      <c r="E624" s="94">
        <v>44867</v>
      </c>
      <c r="F624" s="174">
        <v>0.26648148148148149</v>
      </c>
      <c r="G624">
        <v>2</v>
      </c>
      <c r="H624" s="109" t="s">
        <v>391</v>
      </c>
      <c r="I624">
        <v>5345948</v>
      </c>
      <c r="M624">
        <v>17</v>
      </c>
      <c r="N624" t="str">
        <v>OPERATIONS</v>
      </c>
      <c r="O624" t="str">
        <v>YESIRU ADENOLA (OPS)</v>
      </c>
      <c r="P624" s="31">
        <v>44880</v>
      </c>
      <c r="Q624" s="40">
        <v>6.2094907407407404E-2</v>
      </c>
      <c r="AR624">
        <v>85</v>
      </c>
      <c r="AS624" t="str">
        <v>ENGINEERING</v>
      </c>
      <c r="AT624" t="str">
        <v>FALE AHMED (ENGR)</v>
      </c>
      <c r="AU624" s="31">
        <v>44869</v>
      </c>
      <c r="AV624" s="40">
        <v>0.27328703703703705</v>
      </c>
      <c r="BW624">
        <v>573</v>
      </c>
      <c r="BX624" t="str">
        <v>ENGINEERING</v>
      </c>
      <c r="BY624" t="str">
        <v>POTOKI SUNDAY O (ENGR)</v>
      </c>
      <c r="BZ624" s="31">
        <v>44868</v>
      </c>
      <c r="CA624" s="40">
        <v>0.64932870370370366</v>
      </c>
      <c r="DB624">
        <v>563</v>
      </c>
      <c r="DC624" t="str">
        <v>MICURA</v>
      </c>
      <c r="DD624" t="str">
        <v>JOHN OLORUNLOGBON (MIC)</v>
      </c>
      <c r="DE624" s="31">
        <v>44869</v>
      </c>
      <c r="DF624" s="40">
        <v>0.75252314814814814</v>
      </c>
    </row>
    <row r="625" spans="1:110" x14ac:dyDescent="0.25">
      <c r="A625" s="109" t="s">
        <v>1595</v>
      </c>
      <c r="B625">
        <v>72</v>
      </c>
      <c r="C625" s="109" t="s">
        <v>53</v>
      </c>
      <c r="D625" s="109" t="s">
        <v>1105</v>
      </c>
      <c r="E625" s="94">
        <v>44867</v>
      </c>
      <c r="F625" s="174">
        <v>0.2679050925925926</v>
      </c>
      <c r="G625">
        <v>2</v>
      </c>
      <c r="H625" s="109" t="s">
        <v>1106</v>
      </c>
      <c r="I625"/>
      <c r="M625">
        <v>18</v>
      </c>
      <c r="N625" t="str">
        <v>MICURA</v>
      </c>
      <c r="O625" t="str">
        <v>EHIDIAMHEN EMMANUEL(MIC)</v>
      </c>
      <c r="P625" s="31">
        <v>44880</v>
      </c>
      <c r="Q625" s="40">
        <v>6.5115740740740738E-2</v>
      </c>
      <c r="AR625">
        <v>86</v>
      </c>
      <c r="AS625" t="str">
        <v>ENGINEERING</v>
      </c>
      <c r="AT625" t="str">
        <v>BOMBOM MARK BISONG (ENG</v>
      </c>
      <c r="AU625" s="31">
        <v>44869</v>
      </c>
      <c r="AV625" s="40">
        <v>0.27374999999999999</v>
      </c>
      <c r="BW625">
        <v>574</v>
      </c>
      <c r="BX625" t="str">
        <v>ENGINEERING</v>
      </c>
      <c r="BY625" t="str">
        <v>OLAYINKA EBENEZER A.</v>
      </c>
      <c r="BZ625" s="31">
        <v>44868</v>
      </c>
      <c r="CA625" s="40">
        <v>0.65068287037037043</v>
      </c>
      <c r="DB625">
        <v>564</v>
      </c>
      <c r="DC625" t="str">
        <v>OPERATIONS</v>
      </c>
      <c r="DD625" t="str">
        <v>ISMAILA MOYOSORE</v>
      </c>
      <c r="DE625" s="31">
        <v>44869</v>
      </c>
      <c r="DF625" s="40">
        <v>0.75260416666666663</v>
      </c>
    </row>
    <row r="626" spans="1:110" x14ac:dyDescent="0.25">
      <c r="A626" s="109" t="s">
        <v>1595</v>
      </c>
      <c r="B626">
        <v>73</v>
      </c>
      <c r="C626" s="109" t="s">
        <v>52</v>
      </c>
      <c r="D626" s="109" t="s">
        <v>1099</v>
      </c>
      <c r="E626" s="94">
        <v>44867</v>
      </c>
      <c r="F626" s="174">
        <v>0.26907407407407408</v>
      </c>
      <c r="G626">
        <v>2</v>
      </c>
      <c r="H626" s="109" t="s">
        <v>1100</v>
      </c>
      <c r="I626">
        <v>14988625</v>
      </c>
      <c r="M626">
        <v>733</v>
      </c>
      <c r="N626" t="str">
        <v>OPERATIONS</v>
      </c>
      <c r="O626" t="str">
        <v>HAMMED OMOTAYO .O (OPS)</v>
      </c>
      <c r="P626" s="31">
        <v>44880</v>
      </c>
      <c r="Q626" s="40">
        <v>0.95923611111111107</v>
      </c>
      <c r="AR626">
        <v>87</v>
      </c>
      <c r="AS626" t="str">
        <v>MICURA</v>
      </c>
      <c r="AT626" t="str">
        <v>OKORO BENJAMIN (MIC)</v>
      </c>
      <c r="AU626" s="31">
        <v>44869</v>
      </c>
      <c r="AV626" s="40">
        <v>0.27393518518518517</v>
      </c>
      <c r="BW626">
        <v>575</v>
      </c>
      <c r="BX626" t="str">
        <v>MICURA</v>
      </c>
      <c r="BY626" t="str">
        <v>SULIAMAN ALABI (MIC)</v>
      </c>
      <c r="BZ626" s="31">
        <v>44868</v>
      </c>
      <c r="CA626" s="40">
        <v>0.65159722222222227</v>
      </c>
      <c r="DB626">
        <v>565</v>
      </c>
      <c r="DC626" t="str">
        <v>MICURA</v>
      </c>
      <c r="DD626" t="str">
        <v>LAWAL YEKINI (MIC)</v>
      </c>
      <c r="DE626" s="31">
        <v>44869</v>
      </c>
      <c r="DF626" s="40">
        <v>0.75267361111111108</v>
      </c>
    </row>
    <row r="627" spans="1:110" x14ac:dyDescent="0.25">
      <c r="A627" s="109" t="s">
        <v>1595</v>
      </c>
      <c r="B627">
        <v>74</v>
      </c>
      <c r="C627" s="109" t="s">
        <v>52</v>
      </c>
      <c r="D627" s="109" t="s">
        <v>1608</v>
      </c>
      <c r="E627" s="94">
        <v>44867</v>
      </c>
      <c r="F627" s="174">
        <v>0.26994212962962966</v>
      </c>
      <c r="G627">
        <v>2</v>
      </c>
      <c r="H627" s="109" t="s">
        <v>1609</v>
      </c>
      <c r="I627">
        <v>3624978</v>
      </c>
      <c r="M627">
        <v>734</v>
      </c>
      <c r="N627" t="str">
        <v>ENGINEERING</v>
      </c>
      <c r="O627" t="str">
        <v>CELESTINE NWACHUKWU (EN</v>
      </c>
      <c r="P627" s="31">
        <v>44880</v>
      </c>
      <c r="Q627" s="40">
        <v>0.96178240740740739</v>
      </c>
      <c r="AR627">
        <v>88</v>
      </c>
      <c r="AS627" t="str">
        <v>MICURA</v>
      </c>
      <c r="AT627" t="str">
        <v>AILERU RILWAN (MIC)</v>
      </c>
      <c r="AU627" s="31">
        <v>44869</v>
      </c>
      <c r="AV627" s="40">
        <v>0.27484953703703702</v>
      </c>
      <c r="BW627">
        <v>576</v>
      </c>
      <c r="BX627" t="str">
        <v>OPERATIONS</v>
      </c>
      <c r="BY627" t="str">
        <v>AYINDE MUYIDEEN A. (OPS</v>
      </c>
      <c r="BZ627" s="31">
        <v>44868</v>
      </c>
      <c r="CA627" s="40">
        <v>0.74796296296296294</v>
      </c>
      <c r="DB627">
        <v>566</v>
      </c>
      <c r="DC627" t="str">
        <v>MICURA</v>
      </c>
      <c r="DD627" t="str">
        <v>SHEDARA ROWLAND O. (MIC)</v>
      </c>
      <c r="DE627" s="31">
        <v>44869</v>
      </c>
      <c r="DF627" s="40">
        <v>0.75274305555555554</v>
      </c>
    </row>
    <row r="628" spans="1:110" x14ac:dyDescent="0.25">
      <c r="A628" s="109" t="s">
        <v>1595</v>
      </c>
      <c r="B628">
        <v>75</v>
      </c>
      <c r="C628" s="109" t="s">
        <v>54</v>
      </c>
      <c r="D628" s="109" t="s">
        <v>1610</v>
      </c>
      <c r="E628" s="94">
        <v>44867</v>
      </c>
      <c r="F628" s="174">
        <v>0.27025462962962965</v>
      </c>
      <c r="G628">
        <v>2</v>
      </c>
      <c r="H628" s="109" t="s">
        <v>1611</v>
      </c>
      <c r="I628">
        <v>7584532</v>
      </c>
      <c r="M628">
        <v>735</v>
      </c>
      <c r="N628" t="str">
        <v>ENGINEERING</v>
      </c>
      <c r="O628" t="str">
        <v>UDOH PHILIP EYIBIO (ENG</v>
      </c>
      <c r="P628" s="31">
        <v>44880</v>
      </c>
      <c r="Q628" s="40">
        <v>0.96240740740740738</v>
      </c>
      <c r="AR628">
        <v>89</v>
      </c>
      <c r="AS628" t="str">
        <v>OPERATIONS</v>
      </c>
      <c r="AT628" t="str">
        <v>FEMI ERINLE (MIC)</v>
      </c>
      <c r="AU628" s="31">
        <v>44869</v>
      </c>
      <c r="AV628" s="40">
        <v>0.27490740740740743</v>
      </c>
      <c r="BW628">
        <v>264</v>
      </c>
      <c r="BX628" t="str">
        <v>MICURA</v>
      </c>
      <c r="BY628" t="str">
        <v>SHAMSIDEEN OLANREWAJU(MI</v>
      </c>
      <c r="BZ628" s="31">
        <v>44869</v>
      </c>
      <c r="CA628" s="40">
        <v>0.47074074074074074</v>
      </c>
      <c r="DB628">
        <v>567</v>
      </c>
      <c r="DC628" t="str">
        <v>MICURA</v>
      </c>
      <c r="DD628" t="str">
        <v>CHINEDU VICTOR (MIC)</v>
      </c>
      <c r="DE628" s="31">
        <v>44869</v>
      </c>
      <c r="DF628" s="40">
        <v>0.7528125</v>
      </c>
    </row>
    <row r="629" spans="1:110" x14ac:dyDescent="0.25">
      <c r="A629" s="109" t="s">
        <v>1595</v>
      </c>
      <c r="B629">
        <v>76</v>
      </c>
      <c r="C629" s="109" t="s">
        <v>52</v>
      </c>
      <c r="D629" s="109" t="s">
        <v>1612</v>
      </c>
      <c r="E629" s="94">
        <v>44867</v>
      </c>
      <c r="F629" s="174">
        <v>0.27329861111111109</v>
      </c>
      <c r="G629">
        <v>2</v>
      </c>
      <c r="H629" s="109" t="s">
        <v>1613</v>
      </c>
      <c r="I629">
        <v>14988801</v>
      </c>
      <c r="M629">
        <v>736</v>
      </c>
      <c r="N629" t="str">
        <v>MICURA</v>
      </c>
      <c r="O629" t="str">
        <v>ISAAC JOHN (MIC)</v>
      </c>
      <c r="P629" s="31">
        <v>44880</v>
      </c>
      <c r="Q629" s="40">
        <v>0.96260416666666671</v>
      </c>
      <c r="AR629">
        <v>90</v>
      </c>
      <c r="AS629" t="str">
        <v>MICURA</v>
      </c>
      <c r="AT629" t="str">
        <v>ISRAEL BRIGHT XMAS (MIC)</v>
      </c>
      <c r="AU629" s="31">
        <v>44869</v>
      </c>
      <c r="AV629" s="40">
        <v>0.27512731481481484</v>
      </c>
      <c r="BW629">
        <v>265</v>
      </c>
      <c r="BX629" t="str">
        <v>ENGINEERING</v>
      </c>
      <c r="BY629" t="str">
        <v>ADEGOKE SAHEED (ENGR)</v>
      </c>
      <c r="BZ629" s="31">
        <v>44869</v>
      </c>
      <c r="CA629" s="40">
        <v>0.47092592592592591</v>
      </c>
      <c r="DB629">
        <v>568</v>
      </c>
      <c r="DC629" t="str">
        <v>MICURA</v>
      </c>
      <c r="DD629" t="str">
        <v>UCHE AMADI (MIC)</v>
      </c>
      <c r="DE629" s="31">
        <v>44869</v>
      </c>
      <c r="DF629" s="40">
        <v>0.75289351851851849</v>
      </c>
    </row>
    <row r="630" spans="1:110" x14ac:dyDescent="0.25">
      <c r="A630" s="109" t="s">
        <v>1595</v>
      </c>
      <c r="B630">
        <v>77</v>
      </c>
      <c r="C630" s="109" t="s">
        <v>52</v>
      </c>
      <c r="D630" s="109" t="s">
        <v>1201</v>
      </c>
      <c r="E630" s="94">
        <v>44867</v>
      </c>
      <c r="F630" s="174">
        <v>0.27337962962962964</v>
      </c>
      <c r="G630">
        <v>2</v>
      </c>
      <c r="H630" s="109" t="s">
        <v>1202</v>
      </c>
      <c r="I630">
        <v>2736242</v>
      </c>
      <c r="M630">
        <v>737</v>
      </c>
      <c r="N630" t="str">
        <v>ENGINEERING</v>
      </c>
      <c r="O630" t="str">
        <v>POTOKI SUNDAY O (ENGR)</v>
      </c>
      <c r="P630" s="31">
        <v>44880</v>
      </c>
      <c r="Q630" s="40">
        <v>0.96267361111111116</v>
      </c>
      <c r="AR630">
        <v>91</v>
      </c>
      <c r="AS630" t="str">
        <v>MICURA</v>
      </c>
      <c r="AT630" t="str">
        <v>WAIDI OGUNDEYI (MIC)</v>
      </c>
      <c r="AU630" s="31">
        <v>44869</v>
      </c>
      <c r="AV630" s="40">
        <v>0.27519675925925924</v>
      </c>
      <c r="BW630">
        <v>266</v>
      </c>
      <c r="BX630" t="str">
        <v>CONTRACTOR</v>
      </c>
      <c r="BY630" t="str">
        <v>DONATUS FRANCIS (EME)</v>
      </c>
      <c r="BZ630" s="31">
        <v>44869</v>
      </c>
      <c r="CA630" s="40">
        <v>0.47104166666666669</v>
      </c>
      <c r="DB630">
        <v>569</v>
      </c>
      <c r="DC630" t="str">
        <v>MICURA</v>
      </c>
      <c r="DD630" t="str">
        <v>ABIODUN ARO (MIC)</v>
      </c>
      <c r="DE630" s="31">
        <v>44869</v>
      </c>
      <c r="DF630" s="40">
        <v>0.75291666666666668</v>
      </c>
    </row>
    <row r="631" spans="1:110" x14ac:dyDescent="0.25">
      <c r="A631" s="109" t="s">
        <v>1595</v>
      </c>
      <c r="B631">
        <v>78</v>
      </c>
      <c r="C631" s="109" t="s">
        <v>54</v>
      </c>
      <c r="D631" s="109" t="s">
        <v>398</v>
      </c>
      <c r="E631" s="94">
        <v>44867</v>
      </c>
      <c r="F631" s="174">
        <v>0.27400462962962963</v>
      </c>
      <c r="G631">
        <v>2</v>
      </c>
      <c r="H631" s="109" t="s">
        <v>399</v>
      </c>
      <c r="I631">
        <v>2188052</v>
      </c>
      <c r="M631">
        <v>738</v>
      </c>
      <c r="N631" t="str">
        <v>OPERATIONS</v>
      </c>
      <c r="O631" t="str">
        <v>SHOBIYE OLADIPO (OPS)</v>
      </c>
      <c r="P631" s="31">
        <v>44880</v>
      </c>
      <c r="Q631" s="40">
        <v>0.96348379629629632</v>
      </c>
      <c r="AR631">
        <v>92</v>
      </c>
      <c r="AS631" t="str">
        <v>MICURA</v>
      </c>
      <c r="AT631" t="str">
        <v>ADOYI FRANCIS (MIC)</v>
      </c>
      <c r="AU631" s="31">
        <v>44869</v>
      </c>
      <c r="AV631" s="40">
        <v>0.27526620370370369</v>
      </c>
      <c r="BW631">
        <v>267</v>
      </c>
      <c r="BX631" t="str">
        <v>MICURA</v>
      </c>
      <c r="BY631" t="str">
        <v>JIMOH OMOGBAI (MIC)</v>
      </c>
      <c r="BZ631" s="31">
        <v>44869</v>
      </c>
      <c r="CA631" s="40">
        <v>0.47153935185185186</v>
      </c>
      <c r="DB631">
        <v>570</v>
      </c>
      <c r="DC631" t="str">
        <v>MICURA</v>
      </c>
      <c r="DD631" t="str">
        <v>AWULABA KESIYE (MIC)</v>
      </c>
      <c r="DE631" s="31">
        <v>44869</v>
      </c>
      <c r="DF631" s="40">
        <v>0.75297453703703698</v>
      </c>
    </row>
    <row r="632" spans="1:110" x14ac:dyDescent="0.25">
      <c r="A632" s="109" t="s">
        <v>1595</v>
      </c>
      <c r="B632">
        <v>79</v>
      </c>
      <c r="C632" s="109" t="s">
        <v>53</v>
      </c>
      <c r="D632" s="109" t="s">
        <v>1078</v>
      </c>
      <c r="E632" s="94">
        <v>44867</v>
      </c>
      <c r="F632" s="174">
        <v>0.27524305555555556</v>
      </c>
      <c r="G632">
        <v>2</v>
      </c>
      <c r="H632" s="109" t="s">
        <v>1079</v>
      </c>
      <c r="I632"/>
      <c r="M632">
        <v>739</v>
      </c>
      <c r="N632" t="str">
        <v>MICURA</v>
      </c>
      <c r="O632" t="str">
        <v>ODETAYO FEMI (MIC)</v>
      </c>
      <c r="P632" s="31">
        <v>44880</v>
      </c>
      <c r="Q632" s="40">
        <v>0.96370370370370373</v>
      </c>
      <c r="AR632">
        <v>93</v>
      </c>
      <c r="AS632" t="str">
        <v>MICURA</v>
      </c>
      <c r="AT632" t="str">
        <v>GECHA VICTOR T. (MIC)</v>
      </c>
      <c r="AU632" s="31">
        <v>44869</v>
      </c>
      <c r="AV632" s="40">
        <v>0.27547453703703706</v>
      </c>
      <c r="BW632">
        <v>268</v>
      </c>
      <c r="BX632" t="str">
        <v>MICURA</v>
      </c>
      <c r="BY632" t="str">
        <v>ADEBIYI BAMIDELE (MIC)</v>
      </c>
      <c r="BZ632" s="31">
        <v>44869</v>
      </c>
      <c r="CA632" s="40">
        <v>0.47159722222222222</v>
      </c>
      <c r="DB632">
        <v>571</v>
      </c>
      <c r="DC632" t="str">
        <v>MICURA</v>
      </c>
      <c r="DD632" t="str">
        <v>ADESOKAN OLALEKAN  (MIC)</v>
      </c>
      <c r="DE632" s="31">
        <v>44869</v>
      </c>
      <c r="DF632" s="40">
        <v>0.75304398148148144</v>
      </c>
    </row>
    <row r="633" spans="1:110" x14ac:dyDescent="0.25">
      <c r="A633" s="109" t="s">
        <v>1595</v>
      </c>
      <c r="B633">
        <v>80</v>
      </c>
      <c r="C633" s="109" t="s">
        <v>54</v>
      </c>
      <c r="D633" s="109" t="s">
        <v>563</v>
      </c>
      <c r="E633" s="94">
        <v>44867</v>
      </c>
      <c r="F633" s="174">
        <v>0.2759490740740741</v>
      </c>
      <c r="G633">
        <v>2</v>
      </c>
      <c r="H633" s="109" t="s">
        <v>564</v>
      </c>
      <c r="I633">
        <v>7785667</v>
      </c>
      <c r="M633">
        <v>740</v>
      </c>
      <c r="N633" t="str">
        <v>MICURA</v>
      </c>
      <c r="O633" t="str">
        <v>EMEREMNU LAWRENCE (MIC)</v>
      </c>
      <c r="P633" s="31">
        <v>44880</v>
      </c>
      <c r="Q633" s="40">
        <v>0.96442129629629625</v>
      </c>
      <c r="AR633">
        <v>94</v>
      </c>
      <c r="AS633" t="str">
        <v>MICURA</v>
      </c>
      <c r="AT633" t="str">
        <v>FEMI FOLAWEWO (MIC)</v>
      </c>
      <c r="AU633" s="31">
        <v>44869</v>
      </c>
      <c r="AV633" s="40">
        <v>0.27555555555555555</v>
      </c>
      <c r="BW633">
        <v>269</v>
      </c>
      <c r="BX633" t="str">
        <v>ENGINEERING</v>
      </c>
      <c r="BY633" t="str">
        <v>OGUNYEMI ELIJAH (ENGR)</v>
      </c>
      <c r="BZ633" s="31">
        <v>44869</v>
      </c>
      <c r="CA633" s="40">
        <v>0.47167824074074072</v>
      </c>
      <c r="DB633">
        <v>572</v>
      </c>
      <c r="DC633" t="str">
        <v>MICURA</v>
      </c>
      <c r="DD633" t="str">
        <v>ELUDOYIN MUYIWA (MIC)</v>
      </c>
      <c r="DE633" s="31">
        <v>44869</v>
      </c>
      <c r="DF633" s="40">
        <v>0.75305555555555559</v>
      </c>
    </row>
    <row r="634" spans="1:110" x14ac:dyDescent="0.25">
      <c r="A634" s="109" t="s">
        <v>1595</v>
      </c>
      <c r="B634">
        <v>81</v>
      </c>
      <c r="C634" s="109" t="s">
        <v>52</v>
      </c>
      <c r="D634" s="109" t="s">
        <v>1614</v>
      </c>
      <c r="E634" s="94">
        <v>44867</v>
      </c>
      <c r="F634" s="174">
        <v>0.27732638888888889</v>
      </c>
      <c r="G634">
        <v>2</v>
      </c>
      <c r="H634" s="109" t="s">
        <v>1615</v>
      </c>
      <c r="I634">
        <v>14958068</v>
      </c>
      <c r="M634">
        <v>741</v>
      </c>
      <c r="N634" t="str">
        <v>MICURA</v>
      </c>
      <c r="O634" t="str">
        <v>RICHARD AMAEZE (MIC)</v>
      </c>
      <c r="P634" s="31">
        <v>44880</v>
      </c>
      <c r="Q634" s="40">
        <v>0.96630787037037036</v>
      </c>
      <c r="AR634">
        <v>95</v>
      </c>
      <c r="AS634" t="str">
        <v>MICURA</v>
      </c>
      <c r="AT634" t="str">
        <v>ADEDUNTAN ADENIYI M.(MIC</v>
      </c>
      <c r="AU634" s="31">
        <v>44869</v>
      </c>
      <c r="AV634" s="40">
        <v>0.27603009259259259</v>
      </c>
      <c r="BW634">
        <v>270</v>
      </c>
      <c r="BX634" t="str">
        <v>MICURA</v>
      </c>
      <c r="BY634" t="str">
        <v>ESEGIARU NICHOLAS (MIC)</v>
      </c>
      <c r="BZ634" s="31">
        <v>44869</v>
      </c>
      <c r="CA634" s="40">
        <v>0.47197916666666667</v>
      </c>
      <c r="DB634">
        <v>573</v>
      </c>
      <c r="DC634" t="str">
        <v>OPERATIONS</v>
      </c>
      <c r="DD634" t="str">
        <v>BRAIMAH STANLEY (OPS)</v>
      </c>
      <c r="DE634" s="31">
        <v>44869</v>
      </c>
      <c r="DF634" s="40">
        <v>0.75309027777777782</v>
      </c>
    </row>
    <row r="635" spans="1:110" x14ac:dyDescent="0.25">
      <c r="A635" s="109" t="s">
        <v>1595</v>
      </c>
      <c r="B635">
        <v>82</v>
      </c>
      <c r="C635" s="109" t="s">
        <v>53</v>
      </c>
      <c r="D635" s="109" t="s">
        <v>1145</v>
      </c>
      <c r="E635" s="94">
        <v>44867</v>
      </c>
      <c r="F635" s="174">
        <v>0.27761574074074075</v>
      </c>
      <c r="G635">
        <v>2</v>
      </c>
      <c r="H635" s="109" t="s">
        <v>1146</v>
      </c>
      <c r="I635"/>
      <c r="M635">
        <v>742</v>
      </c>
      <c r="N635" t="str">
        <v>OPERATIONS</v>
      </c>
      <c r="O635" t="str">
        <v>KENNETH EDEGBE (OPS)</v>
      </c>
      <c r="P635" s="31">
        <v>44880</v>
      </c>
      <c r="Q635" s="40">
        <v>0.96655092592592595</v>
      </c>
      <c r="AR635">
        <v>96</v>
      </c>
      <c r="AS635" t="str">
        <v>MICURA</v>
      </c>
      <c r="AT635" t="str">
        <v>JEROME SUNDAY .O. (MIC)</v>
      </c>
      <c r="AU635" s="31">
        <v>44869</v>
      </c>
      <c r="AV635" s="40">
        <v>0.27609953703703705</v>
      </c>
      <c r="BW635">
        <v>271</v>
      </c>
      <c r="BX635" t="str">
        <v>MICURA</v>
      </c>
      <c r="BY635" t="str">
        <v>IHEZUO JERRY O. (MIC)</v>
      </c>
      <c r="BZ635" s="31">
        <v>44869</v>
      </c>
      <c r="CA635" s="40">
        <v>0.47221064814814817</v>
      </c>
      <c r="DB635">
        <v>574</v>
      </c>
      <c r="DC635" t="str">
        <v>MICURA</v>
      </c>
      <c r="DD635" t="str">
        <v>OBAFEMI OWOLABI (MIC)</v>
      </c>
      <c r="DE635" s="31">
        <v>44869</v>
      </c>
      <c r="DF635" s="40">
        <v>0.75321759259259258</v>
      </c>
    </row>
    <row r="636" spans="1:110" x14ac:dyDescent="0.25">
      <c r="A636" s="109" t="s">
        <v>1595</v>
      </c>
      <c r="B636">
        <v>83</v>
      </c>
      <c r="C636" s="109" t="s">
        <v>54</v>
      </c>
      <c r="D636" s="109" t="s">
        <v>1616</v>
      </c>
      <c r="E636" s="94">
        <v>44867</v>
      </c>
      <c r="F636" s="174">
        <v>0.27769675925925924</v>
      </c>
      <c r="G636">
        <v>2</v>
      </c>
      <c r="H636" s="109" t="s">
        <v>1617</v>
      </c>
      <c r="I636">
        <v>5501554</v>
      </c>
      <c r="M636">
        <v>743</v>
      </c>
      <c r="N636" t="str">
        <v>OPERATIONS</v>
      </c>
      <c r="O636" t="str">
        <v>PHILIP ESEIGBE (OPERATIO</v>
      </c>
      <c r="P636" s="31">
        <v>44880</v>
      </c>
      <c r="Q636" s="40">
        <v>0.96673611111111113</v>
      </c>
      <c r="AR636">
        <v>97</v>
      </c>
      <c r="AS636" t="str">
        <v>ENGINEERING</v>
      </c>
      <c r="AT636" t="str">
        <v>CHRISTIAN CHINWEUBA (EN</v>
      </c>
      <c r="AU636" s="31">
        <v>44869</v>
      </c>
      <c r="AV636" s="40">
        <v>0.27622685185185186</v>
      </c>
      <c r="BW636">
        <v>272</v>
      </c>
      <c r="BX636" t="str">
        <v>MICURA</v>
      </c>
      <c r="BY636" t="str">
        <v>AJIGA DESMOND (MIC)</v>
      </c>
      <c r="BZ636" s="31">
        <v>44869</v>
      </c>
      <c r="CA636" s="40">
        <v>0.47224537037037034</v>
      </c>
      <c r="DB636">
        <v>575</v>
      </c>
      <c r="DC636" t="str">
        <v>ENGINEERING</v>
      </c>
      <c r="DD636" t="str">
        <v>ABDULGANIYU AHMED(ENGR)</v>
      </c>
      <c r="DE636" s="31">
        <v>44869</v>
      </c>
      <c r="DF636" s="40">
        <v>0.75335648148148149</v>
      </c>
    </row>
    <row r="637" spans="1:110" x14ac:dyDescent="0.25">
      <c r="A637" s="109" t="s">
        <v>1595</v>
      </c>
      <c r="B637">
        <v>84</v>
      </c>
      <c r="C637" s="109" t="s">
        <v>52</v>
      </c>
      <c r="D637" s="109" t="s">
        <v>1618</v>
      </c>
      <c r="E637" s="94">
        <v>44867</v>
      </c>
      <c r="F637" s="174">
        <v>0.27835648148148145</v>
      </c>
      <c r="G637">
        <v>2</v>
      </c>
      <c r="H637" s="109" t="s">
        <v>1619</v>
      </c>
      <c r="I637">
        <v>7352753</v>
      </c>
      <c r="M637">
        <v>744</v>
      </c>
      <c r="N637" t="str">
        <v>MICURA</v>
      </c>
      <c r="O637" t="str">
        <v>ANYADIKE JUDE (MIC)</v>
      </c>
      <c r="P637" s="31">
        <v>44880</v>
      </c>
      <c r="Q637" s="40">
        <v>0.96687500000000004</v>
      </c>
      <c r="AR637">
        <v>98</v>
      </c>
      <c r="AS637" t="str">
        <v>MICURA</v>
      </c>
      <c r="AT637" t="str">
        <v>ABBEY GBENGA (MIC)</v>
      </c>
      <c r="AU637" s="31">
        <v>44869</v>
      </c>
      <c r="AV637" s="40">
        <v>0.27627314814814813</v>
      </c>
      <c r="BW637">
        <v>273</v>
      </c>
      <c r="BX637" t="str">
        <v>MICURA</v>
      </c>
      <c r="BY637" t="str">
        <v>ALOZIE VICTOR I. (MIC)</v>
      </c>
      <c r="BZ637" s="31">
        <v>44869</v>
      </c>
      <c r="CA637" s="40">
        <v>0.47230324074074076</v>
      </c>
      <c r="DB637">
        <v>576</v>
      </c>
      <c r="DC637" t="str">
        <v>OPERATIONS</v>
      </c>
      <c r="DD637" t="str">
        <v>IGBINOBA FREDERICK. (OP</v>
      </c>
      <c r="DE637" s="31">
        <v>44869</v>
      </c>
      <c r="DF637" s="40">
        <v>0.75354166666666667</v>
      </c>
    </row>
    <row r="638" spans="1:110" x14ac:dyDescent="0.25">
      <c r="A638" s="109" t="s">
        <v>1595</v>
      </c>
      <c r="B638">
        <v>85</v>
      </c>
      <c r="C638" s="109" t="s">
        <v>54</v>
      </c>
      <c r="D638" s="109" t="s">
        <v>352</v>
      </c>
      <c r="E638" s="94">
        <v>44867</v>
      </c>
      <c r="F638" s="174">
        <v>0.27868055555555554</v>
      </c>
      <c r="G638">
        <v>2</v>
      </c>
      <c r="H638" s="109" t="s">
        <v>353</v>
      </c>
      <c r="I638">
        <v>6691269</v>
      </c>
      <c r="M638">
        <v>745</v>
      </c>
      <c r="N638" t="str">
        <v>OPERATIONS</v>
      </c>
      <c r="O638" t="str">
        <v>OPARA P KEMIAKOLAM (OPS</v>
      </c>
      <c r="P638" s="31">
        <v>44880</v>
      </c>
      <c r="Q638" s="40">
        <v>0.97070601851851857</v>
      </c>
      <c r="AR638">
        <v>99</v>
      </c>
      <c r="AS638" t="str">
        <v>MICURA</v>
      </c>
      <c r="AT638" t="str">
        <v>ADESOJI OYEBANJI (MIC)</v>
      </c>
      <c r="AU638" s="31">
        <v>44869</v>
      </c>
      <c r="AV638" s="40">
        <v>0.27635416666666668</v>
      </c>
      <c r="BW638">
        <v>274</v>
      </c>
      <c r="BX638" t="str">
        <v>MICURA</v>
      </c>
      <c r="BY638" t="str">
        <v>UCHENNA OCHULOR (MIC)</v>
      </c>
      <c r="BZ638" s="31">
        <v>44869</v>
      </c>
      <c r="CA638" s="40">
        <v>0.47269675925925925</v>
      </c>
      <c r="DB638">
        <v>577</v>
      </c>
      <c r="DC638" t="str">
        <v>CONTRACTOR</v>
      </c>
      <c r="DD638" t="str">
        <v>ATOLAGBE TAOFIKI (EMERAL</v>
      </c>
      <c r="DE638" s="31">
        <v>44869</v>
      </c>
      <c r="DF638" s="40">
        <v>0.75358796296296293</v>
      </c>
    </row>
    <row r="639" spans="1:110" x14ac:dyDescent="0.25">
      <c r="A639" s="109" t="s">
        <v>1595</v>
      </c>
      <c r="B639">
        <v>86</v>
      </c>
      <c r="C639" s="109" t="s">
        <v>54</v>
      </c>
      <c r="D639" s="109" t="s">
        <v>516</v>
      </c>
      <c r="E639" s="94">
        <v>44867</v>
      </c>
      <c r="F639" s="174">
        <v>0.27910879629629631</v>
      </c>
      <c r="G639">
        <v>2</v>
      </c>
      <c r="H639" s="109" t="s">
        <v>517</v>
      </c>
      <c r="I639">
        <v>7284214</v>
      </c>
      <c r="M639">
        <v>746</v>
      </c>
      <c r="N639" t="str">
        <v>OPERATIONS</v>
      </c>
      <c r="O639" t="str">
        <v>LANRE JOB (OPS)</v>
      </c>
      <c r="P639" s="31">
        <v>44880</v>
      </c>
      <c r="Q639" s="40">
        <v>0.97100694444444446</v>
      </c>
      <c r="AR639">
        <v>100</v>
      </c>
      <c r="AS639" t="str">
        <v>MICURA</v>
      </c>
      <c r="AT639" t="str">
        <v>STANLEY NJOKU (MIC)</v>
      </c>
      <c r="AU639" s="31">
        <v>44869</v>
      </c>
      <c r="AV639" s="40">
        <v>0.27642361111111113</v>
      </c>
      <c r="BW639">
        <v>275</v>
      </c>
      <c r="BX639" t="str">
        <v>OPERATIONS</v>
      </c>
      <c r="BY639" t="str">
        <v>FEMI STONE (OPS)</v>
      </c>
      <c r="BZ639" s="31">
        <v>44869</v>
      </c>
      <c r="CA639" s="40">
        <v>0.47315972222222225</v>
      </c>
      <c r="DB639">
        <v>578</v>
      </c>
      <c r="DC639" t="str">
        <v>MICURA</v>
      </c>
      <c r="DD639" t="str">
        <v>OLABE DANIEL (MIC)</v>
      </c>
      <c r="DE639" s="31">
        <v>44869</v>
      </c>
      <c r="DF639" s="40">
        <v>0.75362268518518516</v>
      </c>
    </row>
    <row r="640" spans="1:110" x14ac:dyDescent="0.25">
      <c r="A640" s="109" t="s">
        <v>1595</v>
      </c>
      <c r="B640">
        <v>87</v>
      </c>
      <c r="C640" s="109" t="s">
        <v>54</v>
      </c>
      <c r="D640" s="109" t="s">
        <v>712</v>
      </c>
      <c r="E640" s="94">
        <v>44867</v>
      </c>
      <c r="F640" s="174">
        <v>0.27981481481481479</v>
      </c>
      <c r="G640">
        <v>2</v>
      </c>
      <c r="H640" s="109" t="s">
        <v>713</v>
      </c>
      <c r="I640"/>
      <c r="M640">
        <v>747</v>
      </c>
      <c r="N640" t="str">
        <v>OPERATIONS</v>
      </c>
      <c r="O640" t="str">
        <v>OSCAR SULE (OPS)</v>
      </c>
      <c r="P640" s="31">
        <v>44880</v>
      </c>
      <c r="Q640" s="40">
        <v>0.97114583333333337</v>
      </c>
      <c r="AR640">
        <v>101</v>
      </c>
      <c r="AS640" t="str">
        <v>OPERATIONS</v>
      </c>
      <c r="AT640" t="str">
        <v>FAGBEMI BUKOLA J (OPS)</v>
      </c>
      <c r="AU640" s="31">
        <v>44869</v>
      </c>
      <c r="AV640" s="40">
        <v>0.27687499999999998</v>
      </c>
      <c r="BW640">
        <v>276</v>
      </c>
      <c r="BX640" t="str">
        <v>MICURA</v>
      </c>
      <c r="BY640" t="str">
        <v>DORGU TAREFEYAH (MIC)</v>
      </c>
      <c r="BZ640" s="31">
        <v>44869</v>
      </c>
      <c r="CA640" s="40">
        <v>0.47321759259259261</v>
      </c>
      <c r="DB640">
        <v>579</v>
      </c>
      <c r="DC640" t="str">
        <v>MICURA</v>
      </c>
      <c r="DD640" t="str">
        <v>ALEX UBOCHI (MIC)</v>
      </c>
      <c r="DE640" s="31">
        <v>44869</v>
      </c>
      <c r="DF640" s="40">
        <v>0.75366898148148154</v>
      </c>
    </row>
    <row r="641" spans="1:110" x14ac:dyDescent="0.25">
      <c r="A641" s="109" t="s">
        <v>1595</v>
      </c>
      <c r="B641">
        <v>88</v>
      </c>
      <c r="C641" s="109" t="s">
        <v>54</v>
      </c>
      <c r="D641" s="109" t="s">
        <v>1093</v>
      </c>
      <c r="E641" s="94">
        <v>44867</v>
      </c>
      <c r="F641" s="174">
        <v>0.28020833333333334</v>
      </c>
      <c r="G641">
        <v>2</v>
      </c>
      <c r="H641" s="109" t="s">
        <v>1094</v>
      </c>
      <c r="I641">
        <v>8330097</v>
      </c>
      <c r="M641">
        <v>748</v>
      </c>
      <c r="N641" t="str">
        <v>MICURA</v>
      </c>
      <c r="O641" t="str">
        <v>CASTRO GARUBA (MIC)</v>
      </c>
      <c r="P641" s="31">
        <v>44880</v>
      </c>
      <c r="Q641" s="40">
        <v>0.97122685185185187</v>
      </c>
      <c r="AR641">
        <v>102</v>
      </c>
      <c r="AS641" t="str">
        <v>MICURA</v>
      </c>
      <c r="AT641" t="str">
        <v>CHARLES O. OKWUHOR(MIC)</v>
      </c>
      <c r="AU641" s="31">
        <v>44869</v>
      </c>
      <c r="AV641" s="40">
        <v>0.27741898148148147</v>
      </c>
      <c r="BW641">
        <v>277</v>
      </c>
      <c r="BX641" t="str">
        <v>MICURA</v>
      </c>
      <c r="BY641" t="str">
        <v>HALILU ISIAKA</v>
      </c>
      <c r="BZ641" s="31">
        <v>44869</v>
      </c>
      <c r="CA641" s="40">
        <v>0.47343750000000001</v>
      </c>
      <c r="DB641">
        <v>580</v>
      </c>
      <c r="DC641" t="str">
        <v>MICURA</v>
      </c>
      <c r="DD641" t="str">
        <v>SIKIRU TAIWO (MIC)</v>
      </c>
      <c r="DE641" s="31">
        <v>44869</v>
      </c>
      <c r="DF641" s="40">
        <v>0.75375000000000003</v>
      </c>
    </row>
    <row r="642" spans="1:110" x14ac:dyDescent="0.25">
      <c r="A642" s="109" t="s">
        <v>1595</v>
      </c>
      <c r="B642">
        <v>89</v>
      </c>
      <c r="C642" s="109" t="s">
        <v>52</v>
      </c>
      <c r="D642" s="109" t="s">
        <v>1620</v>
      </c>
      <c r="E642" s="94">
        <v>44867</v>
      </c>
      <c r="F642" s="174">
        <v>0.28039351851851851</v>
      </c>
      <c r="G642">
        <v>2</v>
      </c>
      <c r="H642" s="109" t="s">
        <v>1621</v>
      </c>
      <c r="I642">
        <v>2731072</v>
      </c>
      <c r="M642">
        <v>749</v>
      </c>
      <c r="N642" t="str">
        <v>MICURA</v>
      </c>
      <c r="O642" t="str">
        <v>IKPEACHUNWA DENNIS (MIC)</v>
      </c>
      <c r="P642" s="31">
        <v>44880</v>
      </c>
      <c r="Q642" s="40">
        <v>0.97133101851851855</v>
      </c>
      <c r="AR642">
        <v>103</v>
      </c>
      <c r="AS642" t="str">
        <v>OPERATIONS</v>
      </c>
      <c r="AT642" t="str">
        <v>OTESHADE ADEKUNLE  (MIC</v>
      </c>
      <c r="AU642" s="31">
        <v>44869</v>
      </c>
      <c r="AV642" s="40">
        <v>0.27747685185185184</v>
      </c>
      <c r="BW642">
        <v>278</v>
      </c>
      <c r="BX642" t="str">
        <v>MICURA</v>
      </c>
      <c r="BY642" t="str">
        <v>EBIASUODE JAMES E. (MIC)</v>
      </c>
      <c r="BZ642" s="31">
        <v>44869</v>
      </c>
      <c r="CA642" s="40">
        <v>0.4735300925925926</v>
      </c>
      <c r="DB642">
        <v>581</v>
      </c>
      <c r="DC642" t="str">
        <v>OPERATIONS</v>
      </c>
      <c r="DD642" t="str">
        <v>OMARAYE OMONIGHO (OPS)</v>
      </c>
      <c r="DE642" s="31">
        <v>44869</v>
      </c>
      <c r="DF642" s="40">
        <v>0.75380787037037034</v>
      </c>
    </row>
    <row r="643" spans="1:110" x14ac:dyDescent="0.25">
      <c r="A643" s="109" t="s">
        <v>1595</v>
      </c>
      <c r="B643">
        <v>90</v>
      </c>
      <c r="C643" s="109" t="s">
        <v>54</v>
      </c>
      <c r="D643" s="109" t="s">
        <v>250</v>
      </c>
      <c r="E643" s="94">
        <v>44867</v>
      </c>
      <c r="F643" s="174">
        <v>0.28150462962962963</v>
      </c>
      <c r="G643">
        <v>2</v>
      </c>
      <c r="H643" s="109" t="s">
        <v>251</v>
      </c>
      <c r="I643">
        <v>8341367</v>
      </c>
      <c r="M643">
        <v>750</v>
      </c>
      <c r="N643" t="str">
        <v>MICURA</v>
      </c>
      <c r="O643" t="str">
        <v>JOEL UCHENNA (MIC)</v>
      </c>
      <c r="P643" s="31">
        <v>44880</v>
      </c>
      <c r="Q643" s="40">
        <v>0.97165509259259264</v>
      </c>
      <c r="AR643">
        <v>104</v>
      </c>
      <c r="AS643" t="str">
        <v>OPERATIONS</v>
      </c>
      <c r="AT643" t="str">
        <v>ONOKA PAUL EMEKA</v>
      </c>
      <c r="AU643" s="31">
        <v>44869</v>
      </c>
      <c r="AV643" s="40">
        <v>0.27754629629629629</v>
      </c>
      <c r="BW643">
        <v>279</v>
      </c>
      <c r="BX643" t="str">
        <v>CONTRACTOR</v>
      </c>
      <c r="BY643" t="str">
        <v>SUNDAY ISRAEL A.(EME)</v>
      </c>
      <c r="BZ643" s="31">
        <v>44869</v>
      </c>
      <c r="CA643" s="40">
        <v>0.47361111111111109</v>
      </c>
      <c r="DB643">
        <v>582</v>
      </c>
      <c r="DC643" t="str">
        <v>MICURA</v>
      </c>
      <c r="DD643" t="str">
        <v>KINGSLEY EBODILI (MIC)</v>
      </c>
      <c r="DE643" s="31">
        <v>44869</v>
      </c>
      <c r="DF643" s="40">
        <v>0.75391203703703702</v>
      </c>
    </row>
    <row r="644" spans="1:110" x14ac:dyDescent="0.25">
      <c r="A644" s="109" t="s">
        <v>1595</v>
      </c>
      <c r="B644">
        <v>91</v>
      </c>
      <c r="C644" s="109" t="s">
        <v>54</v>
      </c>
      <c r="D644" s="109" t="s">
        <v>1326</v>
      </c>
      <c r="E644" s="94">
        <v>44867</v>
      </c>
      <c r="F644" s="174">
        <v>0.28391203703703705</v>
      </c>
      <c r="G644">
        <v>2</v>
      </c>
      <c r="H644" s="109" t="s">
        <v>1327</v>
      </c>
      <c r="I644">
        <v>7364142</v>
      </c>
      <c r="M644">
        <v>751</v>
      </c>
      <c r="N644" t="str">
        <v>OPERATIONS</v>
      </c>
      <c r="O644" t="str">
        <v>ADEYEMI TOPE (OPS)</v>
      </c>
      <c r="P644" s="31">
        <v>44880</v>
      </c>
      <c r="Q644" s="40">
        <v>0.97209490740740745</v>
      </c>
      <c r="AR644">
        <v>105</v>
      </c>
      <c r="AS644" t="str">
        <v>MICURA</v>
      </c>
      <c r="AT644" t="str">
        <v>ABACHA CHIDI (MIC)</v>
      </c>
      <c r="AU644" s="31">
        <v>44869</v>
      </c>
      <c r="AV644" s="40">
        <v>0.27763888888888888</v>
      </c>
      <c r="BW644">
        <v>280</v>
      </c>
      <c r="BX644" t="str">
        <v>MICURA</v>
      </c>
      <c r="BY644" t="str">
        <v>AJIBOLA OLUWAFEMI S.(MI</v>
      </c>
      <c r="BZ644" s="31">
        <v>44869</v>
      </c>
      <c r="CA644" s="40">
        <v>0.47366898148148145</v>
      </c>
      <c r="DB644">
        <v>583</v>
      </c>
      <c r="DC644" t="str">
        <v>CONTRACTOR</v>
      </c>
      <c r="DD644" t="str">
        <v>RUFUS OLADIPUPO (EMERALD</v>
      </c>
      <c r="DE644" s="31">
        <v>44869</v>
      </c>
      <c r="DF644" s="40">
        <v>0.75396990740740744</v>
      </c>
    </row>
    <row r="645" spans="1:110" x14ac:dyDescent="0.25">
      <c r="A645" s="109" t="s">
        <v>1595</v>
      </c>
      <c r="B645">
        <v>92</v>
      </c>
      <c r="C645" s="109" t="s">
        <v>53</v>
      </c>
      <c r="D645" s="109" t="s">
        <v>1310</v>
      </c>
      <c r="E645" s="94">
        <v>44867</v>
      </c>
      <c r="F645" s="174">
        <v>0.2839814814814815</v>
      </c>
      <c r="G645">
        <v>2</v>
      </c>
      <c r="H645" s="109" t="s">
        <v>1311</v>
      </c>
      <c r="I645">
        <v>3393809</v>
      </c>
      <c r="M645">
        <v>752</v>
      </c>
      <c r="N645" t="str">
        <v>MICURA</v>
      </c>
      <c r="O645" t="str">
        <v>ORIABURE DAVID O.(MIC)</v>
      </c>
      <c r="P645" s="31">
        <v>44880</v>
      </c>
      <c r="Q645" s="40">
        <v>0.97226851851851848</v>
      </c>
      <c r="AR645">
        <v>106</v>
      </c>
      <c r="AS645" t="str">
        <v>ENGINEERING</v>
      </c>
      <c r="AT645" t="str">
        <v>LAWRENCE N AHANEKU (ENG</v>
      </c>
      <c r="AU645" s="31">
        <v>44869</v>
      </c>
      <c r="AV645" s="40">
        <v>0.27770833333333333</v>
      </c>
      <c r="BW645">
        <v>281</v>
      </c>
      <c r="BX645" t="str">
        <v>MICURA</v>
      </c>
      <c r="BY645" t="str">
        <v>ISHOLA JIMOH</v>
      </c>
      <c r="BZ645" s="31">
        <v>44869</v>
      </c>
      <c r="CA645" s="40">
        <v>0.4740509259259259</v>
      </c>
      <c r="DB645">
        <v>584</v>
      </c>
      <c r="DC645" t="str">
        <v>MICURA</v>
      </c>
      <c r="DD645" t="str">
        <v>HAMIDU UMAR (MIC)</v>
      </c>
      <c r="DE645" s="31">
        <v>44869</v>
      </c>
      <c r="DF645" s="40">
        <v>0.75399305555555551</v>
      </c>
    </row>
    <row r="646" spans="1:110" x14ac:dyDescent="0.25">
      <c r="A646" s="109" t="s">
        <v>1595</v>
      </c>
      <c r="B646">
        <v>93</v>
      </c>
      <c r="C646" s="109" t="s">
        <v>54</v>
      </c>
      <c r="D646" s="109" t="s">
        <v>684</v>
      </c>
      <c r="E646" s="94">
        <v>44867</v>
      </c>
      <c r="F646" s="174">
        <v>0.28409722222222222</v>
      </c>
      <c r="G646">
        <v>2</v>
      </c>
      <c r="H646" s="109" t="s">
        <v>685</v>
      </c>
      <c r="I646">
        <v>5505462</v>
      </c>
      <c r="M646">
        <v>753</v>
      </c>
      <c r="N646" t="str">
        <v>MICURA</v>
      </c>
      <c r="O646" t="str">
        <v>KAREEM TAJUDEEN O. (MIC</v>
      </c>
      <c r="P646" s="31">
        <v>44880</v>
      </c>
      <c r="Q646" s="40">
        <v>0.9725462962962963</v>
      </c>
      <c r="AR646">
        <v>107</v>
      </c>
      <c r="AS646" t="str">
        <v>MICURA</v>
      </c>
      <c r="AT646" t="str">
        <v>CYRIL ANAYO (MIC)</v>
      </c>
      <c r="AU646" s="31">
        <v>44869</v>
      </c>
      <c r="AV646" s="40">
        <v>0.27809027777777778</v>
      </c>
      <c r="BW646">
        <v>282</v>
      </c>
      <c r="BX646" t="str">
        <v>CONTRACTOR</v>
      </c>
      <c r="BY646" t="str">
        <v>USMAN FOLAMI (MEDBURY)</v>
      </c>
      <c r="BZ646" s="31">
        <v>44869</v>
      </c>
      <c r="CA646" s="40">
        <v>0.47414351851851849</v>
      </c>
      <c r="DB646">
        <v>585</v>
      </c>
      <c r="DC646" t="str">
        <v>MICURA</v>
      </c>
      <c r="DD646" t="str">
        <v>IDOWU OLAWUNMI (MIC)</v>
      </c>
      <c r="DE646" s="31">
        <v>44869</v>
      </c>
      <c r="DF646" s="40">
        <v>0.75415509259259261</v>
      </c>
    </row>
    <row r="647" spans="1:110" x14ac:dyDescent="0.25">
      <c r="A647" s="109" t="s">
        <v>1595</v>
      </c>
      <c r="B647">
        <v>94</v>
      </c>
      <c r="C647" s="109" t="s">
        <v>54</v>
      </c>
      <c r="D647" s="109" t="s">
        <v>1280</v>
      </c>
      <c r="E647" s="94">
        <v>44867</v>
      </c>
      <c r="F647" s="174">
        <v>0.28416666666666668</v>
      </c>
      <c r="G647">
        <v>2</v>
      </c>
      <c r="H647" s="109" t="s">
        <v>1281</v>
      </c>
      <c r="I647">
        <v>14811846</v>
      </c>
      <c r="M647">
        <v>754</v>
      </c>
      <c r="N647" t="str">
        <v>MICURA</v>
      </c>
      <c r="O647" t="str">
        <v>ONI OLALEKAN (MIC)</v>
      </c>
      <c r="P647" s="31">
        <v>44880</v>
      </c>
      <c r="Q647" s="40">
        <v>0.97261574074074075</v>
      </c>
      <c r="AR647">
        <v>108</v>
      </c>
      <c r="AS647" t="str">
        <v>ENGINEERING</v>
      </c>
      <c r="AT647" t="str">
        <v>TAIWO ABEEB (ENGR)</v>
      </c>
      <c r="AU647" s="31">
        <v>44869</v>
      </c>
      <c r="AV647" s="40">
        <v>0.27815972222222224</v>
      </c>
      <c r="BW647">
        <v>283</v>
      </c>
      <c r="BX647" t="str">
        <v>CONTRACTOR</v>
      </c>
      <c r="BY647" t="str">
        <v>ANJORIN TEMITOPE (MEDBUR</v>
      </c>
      <c r="BZ647" s="31">
        <v>44869</v>
      </c>
      <c r="CA647" s="40">
        <v>0.47422453703703704</v>
      </c>
      <c r="DB647">
        <v>586</v>
      </c>
      <c r="DC647" t="str">
        <v>MICURA</v>
      </c>
      <c r="DD647" t="str">
        <v>MONDAY OJO (MIC)</v>
      </c>
      <c r="DE647" s="31">
        <v>44869</v>
      </c>
      <c r="DF647" s="40">
        <v>0.75421296296296292</v>
      </c>
    </row>
    <row r="648" spans="1:110" x14ac:dyDescent="0.25">
      <c r="A648" s="109" t="s">
        <v>1595</v>
      </c>
      <c r="B648">
        <v>95</v>
      </c>
      <c r="C648" s="109" t="s">
        <v>54</v>
      </c>
      <c r="D648" s="109" t="s">
        <v>528</v>
      </c>
      <c r="E648" s="94">
        <v>44867</v>
      </c>
      <c r="F648" s="174">
        <v>0.28423611111111113</v>
      </c>
      <c r="G648">
        <v>2</v>
      </c>
      <c r="H648" s="109" t="s">
        <v>529</v>
      </c>
      <c r="I648">
        <v>5342585</v>
      </c>
      <c r="M648">
        <v>755</v>
      </c>
      <c r="N648" t="str">
        <v>MICURA</v>
      </c>
      <c r="O648" t="str">
        <v>OLAOYE SUNDAY (MIC)</v>
      </c>
      <c r="P648" s="31">
        <v>44880</v>
      </c>
      <c r="Q648" s="40">
        <v>0.97298611111111111</v>
      </c>
      <c r="AR648">
        <v>109</v>
      </c>
      <c r="AS648" t="str">
        <v>MICURA</v>
      </c>
      <c r="AT648" t="str">
        <v>EBIASUODE JAMES E. (MIC)</v>
      </c>
      <c r="AU648" s="31">
        <v>44869</v>
      </c>
      <c r="AV648" s="40">
        <v>0.27825231481481483</v>
      </c>
      <c r="BW648">
        <v>284</v>
      </c>
      <c r="BX648" t="str">
        <v>MICURA</v>
      </c>
      <c r="BY648" t="str">
        <v>LAISU IDRIS (MIC)</v>
      </c>
      <c r="BZ648" s="31">
        <v>44869</v>
      </c>
      <c r="CA648" s="40">
        <v>0.47434027777777776</v>
      </c>
      <c r="DB648">
        <v>587</v>
      </c>
      <c r="DC648" t="str">
        <v>OPERATIONS</v>
      </c>
      <c r="DD648" t="str">
        <v>UGOCHUKWU IBENEMEH (OPS</v>
      </c>
      <c r="DE648" s="31">
        <v>44869</v>
      </c>
      <c r="DF648" s="40">
        <v>0.7543171296296296</v>
      </c>
    </row>
    <row r="649" spans="1:110" x14ac:dyDescent="0.25">
      <c r="A649" s="109" t="s">
        <v>1595</v>
      </c>
      <c r="B649">
        <v>96</v>
      </c>
      <c r="C649" s="109" t="s">
        <v>52</v>
      </c>
      <c r="D649" s="109" t="s">
        <v>990</v>
      </c>
      <c r="E649" s="94">
        <v>44867</v>
      </c>
      <c r="F649" s="174">
        <v>0.28466435185185185</v>
      </c>
      <c r="G649">
        <v>2</v>
      </c>
      <c r="H649" s="109" t="s">
        <v>991</v>
      </c>
      <c r="I649">
        <v>5348393</v>
      </c>
      <c r="M649">
        <v>756</v>
      </c>
      <c r="N649" t="str">
        <v>MICURA</v>
      </c>
      <c r="O649" t="str">
        <v>UKA FREDRICK U.(MIC)</v>
      </c>
      <c r="P649" s="31">
        <v>44880</v>
      </c>
      <c r="Q649" s="40">
        <v>0.97358796296296302</v>
      </c>
      <c r="AR649">
        <v>110</v>
      </c>
      <c r="AS649" t="str">
        <v>MICURA</v>
      </c>
      <c r="AT649" t="str">
        <v>AKPICHIR GEOFFREY (MIC)</v>
      </c>
      <c r="AU649" s="31">
        <v>44869</v>
      </c>
      <c r="AV649" s="40">
        <v>0.27833333333333332</v>
      </c>
      <c r="BW649">
        <v>285</v>
      </c>
      <c r="BX649" t="str">
        <v>MICURA</v>
      </c>
      <c r="BY649" t="str">
        <v>PETER ADEDOKUN (MIC)</v>
      </c>
      <c r="BZ649" s="31">
        <v>44869</v>
      </c>
      <c r="CA649" s="40">
        <v>0.47468749999999998</v>
      </c>
      <c r="DB649">
        <v>588</v>
      </c>
      <c r="DC649" t="str">
        <v>MICURA</v>
      </c>
      <c r="DD649" t="str">
        <v>SHOBALOJU OLADELE  (MIC)</v>
      </c>
      <c r="DE649" s="31">
        <v>44869</v>
      </c>
      <c r="DF649" s="40">
        <v>0.75438657407407406</v>
      </c>
    </row>
    <row r="650" spans="1:110" x14ac:dyDescent="0.25">
      <c r="A650" s="109" t="s">
        <v>1595</v>
      </c>
      <c r="B650">
        <v>97</v>
      </c>
      <c r="C650" s="109" t="s">
        <v>53</v>
      </c>
      <c r="D650" s="109" t="s">
        <v>1097</v>
      </c>
      <c r="E650" s="94">
        <v>44867</v>
      </c>
      <c r="F650" s="174">
        <v>0.28541666666666665</v>
      </c>
      <c r="G650">
        <v>2</v>
      </c>
      <c r="H650" s="109" t="s">
        <v>1098</v>
      </c>
      <c r="I650">
        <v>2091143</v>
      </c>
      <c r="M650">
        <v>757</v>
      </c>
      <c r="N650" t="str">
        <v>OPERATIONS</v>
      </c>
      <c r="O650" t="str">
        <v>FELIX OMOSOGA (OPS)</v>
      </c>
      <c r="P650" s="31">
        <v>44880</v>
      </c>
      <c r="Q650" s="40">
        <v>0.97545138888888894</v>
      </c>
      <c r="AR650">
        <v>111</v>
      </c>
      <c r="AS650" t="str">
        <v>MICURA</v>
      </c>
      <c r="AT650" t="str">
        <v>HALILU ISIAKA</v>
      </c>
      <c r="AU650" s="31">
        <v>44869</v>
      </c>
      <c r="AV650" s="40">
        <v>0.27839120370370368</v>
      </c>
      <c r="BW650">
        <v>286</v>
      </c>
      <c r="BX650" t="str">
        <v>MICURA</v>
      </c>
      <c r="BY650" t="str">
        <v>KOLAWOLE ONATUNDE (MIC)</v>
      </c>
      <c r="BZ650" s="31">
        <v>44869</v>
      </c>
      <c r="CA650" s="40">
        <v>0.47484953703703703</v>
      </c>
      <c r="DB650">
        <v>589</v>
      </c>
      <c r="DC650" t="str">
        <v>MICURA</v>
      </c>
      <c r="DD650" t="str">
        <v>YAKUBU JACOB (MIC)</v>
      </c>
      <c r="DE650" s="31">
        <v>44869</v>
      </c>
      <c r="DF650" s="40">
        <v>0.75446759259259255</v>
      </c>
    </row>
    <row r="651" spans="1:110" x14ac:dyDescent="0.25">
      <c r="A651" s="109" t="s">
        <v>1595</v>
      </c>
      <c r="B651">
        <v>98</v>
      </c>
      <c r="C651" s="109" t="s">
        <v>53</v>
      </c>
      <c r="D651" s="109" t="s">
        <v>1029</v>
      </c>
      <c r="E651" s="94">
        <v>44867</v>
      </c>
      <c r="F651" s="174">
        <v>0.28600694444444447</v>
      </c>
      <c r="G651">
        <v>2</v>
      </c>
      <c r="H651" s="109" t="s">
        <v>1030</v>
      </c>
      <c r="I651">
        <v>14823920</v>
      </c>
      <c r="M651">
        <v>758</v>
      </c>
      <c r="N651" t="str">
        <v>ENGINEERING</v>
      </c>
      <c r="O651" t="str">
        <v>OLADIPO TAJUDEEN (ENGR)</v>
      </c>
      <c r="P651" s="31">
        <v>44880</v>
      </c>
      <c r="Q651" s="40">
        <v>0.97593750000000001</v>
      </c>
      <c r="AR651">
        <v>112</v>
      </c>
      <c r="AS651" t="str">
        <v>ENGINEERING</v>
      </c>
      <c r="AT651" t="str">
        <v>VICTOR EWELIM O. (ENGR)</v>
      </c>
      <c r="AU651" s="31">
        <v>44869</v>
      </c>
      <c r="AV651" s="40">
        <v>0.27861111111111109</v>
      </c>
      <c r="BW651">
        <v>287</v>
      </c>
      <c r="BX651" t="str">
        <v>OPERATIONS</v>
      </c>
      <c r="BY651" t="str">
        <v>RAHEEM MUSA (OPS)</v>
      </c>
      <c r="BZ651" s="31">
        <v>44869</v>
      </c>
      <c r="CA651" s="40">
        <v>0.47490740740740739</v>
      </c>
      <c r="DB651">
        <v>590</v>
      </c>
      <c r="DC651" t="str">
        <v>MICURA</v>
      </c>
      <c r="DD651" t="str">
        <v>EVELYN OVIE (MIC)</v>
      </c>
      <c r="DE651" s="31">
        <v>44869</v>
      </c>
      <c r="DF651" s="40">
        <v>0.75449074074074074</v>
      </c>
    </row>
    <row r="652" spans="1:110" x14ac:dyDescent="0.25">
      <c r="A652" s="109" t="s">
        <v>1595</v>
      </c>
      <c r="B652">
        <v>99</v>
      </c>
      <c r="C652" s="109" t="s">
        <v>53</v>
      </c>
      <c r="D652" s="109" t="s">
        <v>937</v>
      </c>
      <c r="E652" s="94">
        <v>44867</v>
      </c>
      <c r="F652" s="174">
        <v>0.28644675925925928</v>
      </c>
      <c r="G652">
        <v>2</v>
      </c>
      <c r="H652" s="109" t="s">
        <v>938</v>
      </c>
      <c r="I652">
        <v>2048564</v>
      </c>
      <c r="M652">
        <v>759</v>
      </c>
      <c r="N652" t="str">
        <v>ENGINEERING</v>
      </c>
      <c r="O652" t="str">
        <v>ENOMA GODWIN O (ENGR)</v>
      </c>
      <c r="P652" s="31">
        <v>44880</v>
      </c>
      <c r="Q652" s="40">
        <v>0.97718749999999999</v>
      </c>
      <c r="AR652">
        <v>113</v>
      </c>
      <c r="AS652" t="str">
        <v>ENGINEERING</v>
      </c>
      <c r="AT652" t="str">
        <v>UWADINMA UGOCHUKWU  (EN</v>
      </c>
      <c r="AU652" s="31">
        <v>44869</v>
      </c>
      <c r="AV652" s="40">
        <v>0.27868055555555554</v>
      </c>
      <c r="BW652">
        <v>288</v>
      </c>
      <c r="BX652" t="str">
        <v>ENGINEERING</v>
      </c>
      <c r="BY652" t="str">
        <v>GANIYU RAHMON (ENGR)</v>
      </c>
      <c r="BZ652" s="31">
        <v>44869</v>
      </c>
      <c r="CA652" s="40">
        <v>0.47497685185185184</v>
      </c>
      <c r="DB652">
        <v>591</v>
      </c>
      <c r="DC652" t="str">
        <v>MICURA</v>
      </c>
      <c r="DD652" t="str">
        <v>ABBEY BALOGUN (MIC)</v>
      </c>
      <c r="DE652" s="31">
        <v>44869</v>
      </c>
      <c r="DF652" s="40">
        <v>0.75451388888888893</v>
      </c>
    </row>
    <row r="653" spans="1:110" x14ac:dyDescent="0.25">
      <c r="A653" s="109" t="s">
        <v>1595</v>
      </c>
      <c r="B653">
        <v>100</v>
      </c>
      <c r="C653" s="109" t="s">
        <v>52</v>
      </c>
      <c r="D653" s="109" t="s">
        <v>996</v>
      </c>
      <c r="E653" s="94">
        <v>44867</v>
      </c>
      <c r="F653" s="174">
        <v>0.28749999999999998</v>
      </c>
      <c r="G653">
        <v>2</v>
      </c>
      <c r="H653" s="109" t="s">
        <v>997</v>
      </c>
      <c r="I653">
        <v>7252742</v>
      </c>
      <c r="M653">
        <v>760</v>
      </c>
      <c r="N653" t="str">
        <v>ENGINEERING</v>
      </c>
      <c r="O653" t="str">
        <v>AYORINDE MUYIWA (ENGR)</v>
      </c>
      <c r="P653" s="31">
        <v>44880</v>
      </c>
      <c r="Q653" s="40">
        <v>0.9772453703703704</v>
      </c>
      <c r="AR653">
        <v>114</v>
      </c>
      <c r="AS653" t="str">
        <v>ENGINEERING</v>
      </c>
      <c r="AT653" t="str">
        <v>MORUF AMIDU (ENGR)</v>
      </c>
      <c r="AU653" s="31">
        <v>44869</v>
      </c>
      <c r="AV653" s="40">
        <v>0.27895833333333331</v>
      </c>
      <c r="BW653">
        <v>289</v>
      </c>
      <c r="BX653" t="str">
        <v>ENGINEERING</v>
      </c>
      <c r="BY653" t="str">
        <v>ADENIGA ADELEKE O. (ENG</v>
      </c>
      <c r="BZ653" s="31">
        <v>44869</v>
      </c>
      <c r="CA653" s="40">
        <v>0.47508101851851853</v>
      </c>
      <c r="DB653">
        <v>592</v>
      </c>
      <c r="DC653" t="str">
        <v>ENGINEERING</v>
      </c>
      <c r="DD653" t="str">
        <v>STEVEN OKAEBEN (DRV)</v>
      </c>
      <c r="DE653" s="31">
        <v>44869</v>
      </c>
      <c r="DF653" s="40">
        <v>0.75498842592592597</v>
      </c>
    </row>
    <row r="654" spans="1:110" x14ac:dyDescent="0.25">
      <c r="A654" s="109" t="s">
        <v>1595</v>
      </c>
      <c r="B654">
        <v>101</v>
      </c>
      <c r="C654" s="109" t="s">
        <v>52</v>
      </c>
      <c r="D654" s="109" t="s">
        <v>1103</v>
      </c>
      <c r="E654" s="94">
        <v>44867</v>
      </c>
      <c r="F654" s="174">
        <v>0.28780092592592593</v>
      </c>
      <c r="G654">
        <v>2</v>
      </c>
      <c r="H654" s="109" t="s">
        <v>1104</v>
      </c>
      <c r="I654">
        <v>14936069</v>
      </c>
      <c r="M654">
        <v>761</v>
      </c>
      <c r="N654" t="str">
        <v>MICURA</v>
      </c>
      <c r="O654" t="str">
        <v>JACKSON MATHEW (MIC)</v>
      </c>
      <c r="P654" s="31">
        <v>44880</v>
      </c>
      <c r="Q654" s="40">
        <v>0.97787037037037039</v>
      </c>
      <c r="AR654">
        <v>115</v>
      </c>
      <c r="AS654" t="str">
        <v>ENGINEERING</v>
      </c>
      <c r="AT654" t="str">
        <v>ADENIGA ADELEKE O. (ENG</v>
      </c>
      <c r="AU654" s="31">
        <v>44869</v>
      </c>
      <c r="AV654" s="40">
        <v>0.27903935185185186</v>
      </c>
      <c r="BW654">
        <v>290</v>
      </c>
      <c r="BX654" t="str">
        <v>MICURA</v>
      </c>
      <c r="BY654" t="str">
        <v>CLEMENT OBI (MIC)</v>
      </c>
      <c r="BZ654" s="31">
        <v>44869</v>
      </c>
      <c r="CA654" s="40">
        <v>0.47533564814814816</v>
      </c>
      <c r="DB654">
        <v>593</v>
      </c>
      <c r="DC654" t="str">
        <v>MICURA</v>
      </c>
      <c r="DD654" t="str">
        <v>OLORUNYOMI OLAREWAJU(MI</v>
      </c>
      <c r="DE654" s="31">
        <v>44869</v>
      </c>
      <c r="DF654" s="40">
        <v>0.75504629629629627</v>
      </c>
    </row>
    <row r="655" spans="1:110" x14ac:dyDescent="0.25">
      <c r="A655" s="109" t="s">
        <v>1595</v>
      </c>
      <c r="B655">
        <v>102</v>
      </c>
      <c r="C655" s="109" t="s">
        <v>52</v>
      </c>
      <c r="D655" s="109" t="s">
        <v>1040</v>
      </c>
      <c r="E655" s="94">
        <v>44867</v>
      </c>
      <c r="F655" s="174">
        <v>0.28793981481481479</v>
      </c>
      <c r="G655">
        <v>2</v>
      </c>
      <c r="H655" s="109" t="s">
        <v>1041</v>
      </c>
      <c r="I655">
        <v>2799663</v>
      </c>
      <c r="M655">
        <v>762</v>
      </c>
      <c r="N655" t="str">
        <v>OPERATIONS</v>
      </c>
      <c r="O655" t="str">
        <v>USMAN MUKTARI (OPS)</v>
      </c>
      <c r="P655" s="31">
        <v>44880</v>
      </c>
      <c r="Q655" s="40">
        <v>0.98146990740740736</v>
      </c>
      <c r="AR655">
        <v>116</v>
      </c>
      <c r="AS655" t="str">
        <v>ENGINEERING</v>
      </c>
      <c r="AT655" t="str">
        <v>APPOLUS O. FRANCIS (ENG</v>
      </c>
      <c r="AU655" s="31">
        <v>44869</v>
      </c>
      <c r="AV655" s="40">
        <v>0.27910879629629631</v>
      </c>
      <c r="BW655">
        <v>291</v>
      </c>
      <c r="BX655" t="str">
        <v>OPERATIONS</v>
      </c>
      <c r="BY655" t="str">
        <v>EMMANUEL OKON AKAN (OPS</v>
      </c>
      <c r="BZ655" s="31">
        <v>44869</v>
      </c>
      <c r="CA655" s="40">
        <v>0.47552083333333334</v>
      </c>
      <c r="DB655">
        <v>594</v>
      </c>
      <c r="DC655" t="str">
        <v>MICURA</v>
      </c>
      <c r="DD655" t="str">
        <v>EDET AKPAN FINTAN (MIC)</v>
      </c>
      <c r="DE655" s="31">
        <v>44869</v>
      </c>
      <c r="DF655" s="40">
        <v>0.7555439814814815</v>
      </c>
    </row>
    <row r="656" spans="1:110" x14ac:dyDescent="0.25">
      <c r="A656" s="109" t="s">
        <v>1595</v>
      </c>
      <c r="B656">
        <v>103</v>
      </c>
      <c r="C656" s="109" t="s">
        <v>53</v>
      </c>
      <c r="D656" s="109" t="s">
        <v>1622</v>
      </c>
      <c r="E656" s="94">
        <v>44867</v>
      </c>
      <c r="F656" s="174">
        <v>0.28814814814814815</v>
      </c>
      <c r="G656">
        <v>2</v>
      </c>
      <c r="H656" s="109" t="s">
        <v>1623</v>
      </c>
      <c r="I656">
        <v>14967077</v>
      </c>
      <c r="M656">
        <v>763</v>
      </c>
      <c r="N656" t="str">
        <v>ENGINEERING</v>
      </c>
      <c r="O656" t="str">
        <v>KOYA SAMUEL (ENGR)</v>
      </c>
      <c r="P656" s="31">
        <v>44880</v>
      </c>
      <c r="Q656" s="40">
        <v>0.98422453703703705</v>
      </c>
      <c r="AR656">
        <v>117</v>
      </c>
      <c r="AS656" t="str">
        <v>ENGINEERING</v>
      </c>
      <c r="AT656" t="str">
        <v>POPOOLA OLUGBENGA (ENGR</v>
      </c>
      <c r="AU656" s="31">
        <v>44869</v>
      </c>
      <c r="AV656" s="40">
        <v>0.27917824074074077</v>
      </c>
      <c r="BW656">
        <v>292</v>
      </c>
      <c r="BX656" t="str">
        <v>MICURA</v>
      </c>
      <c r="BY656" t="str">
        <v>NURUDEEN SANUSI (MIC)</v>
      </c>
      <c r="BZ656" s="31">
        <v>44869</v>
      </c>
      <c r="CA656" s="40">
        <v>0.47572916666666665</v>
      </c>
      <c r="DB656">
        <v>595</v>
      </c>
      <c r="DC656" t="str">
        <v>MICURA</v>
      </c>
      <c r="DD656" t="str">
        <v>OJUOLAPE SIMEON (MIC)</v>
      </c>
      <c r="DE656" s="31">
        <v>44869</v>
      </c>
      <c r="DF656" s="40">
        <v>0.75562499999999999</v>
      </c>
    </row>
    <row r="657" spans="1:110" x14ac:dyDescent="0.25">
      <c r="A657" s="109" t="s">
        <v>1595</v>
      </c>
      <c r="B657">
        <v>104</v>
      </c>
      <c r="C657" s="109" t="s">
        <v>52</v>
      </c>
      <c r="D657" s="109" t="s">
        <v>1624</v>
      </c>
      <c r="E657" s="94">
        <v>44867</v>
      </c>
      <c r="F657" s="174">
        <v>0.28863425925925928</v>
      </c>
      <c r="G657">
        <v>2</v>
      </c>
      <c r="H657" s="109" t="s">
        <v>1625</v>
      </c>
      <c r="I657">
        <v>3655293</v>
      </c>
      <c r="M657">
        <v>764</v>
      </c>
      <c r="N657" t="str">
        <v>OPERATIONS</v>
      </c>
      <c r="O657" t="str">
        <v>LUKMON BALOGUN (OPS)</v>
      </c>
      <c r="P657" s="31">
        <v>44880</v>
      </c>
      <c r="Q657" s="40">
        <v>0.99035879629629631</v>
      </c>
      <c r="AR657">
        <v>118</v>
      </c>
      <c r="AS657" t="str">
        <v>ENGINEERING</v>
      </c>
      <c r="AT657" t="str">
        <v>GANIYU RAHMON (ENGR)</v>
      </c>
      <c r="AU657" s="31">
        <v>44869</v>
      </c>
      <c r="AV657" s="40">
        <v>0.27925925925925926</v>
      </c>
      <c r="BW657">
        <v>293</v>
      </c>
      <c r="BX657" t="str">
        <v>ENGINEERING</v>
      </c>
      <c r="BY657" t="str">
        <v>OKPANEFE JOSEPH (ENGR)</v>
      </c>
      <c r="BZ657" s="31">
        <v>44869</v>
      </c>
      <c r="CA657" s="40">
        <v>0.47593750000000001</v>
      </c>
      <c r="DB657">
        <v>596</v>
      </c>
      <c r="DC657" t="str">
        <v>CONTRACTOR</v>
      </c>
      <c r="DD657" t="str">
        <v>ONUZURIKE CHRISTIAN(EMRD</v>
      </c>
      <c r="DE657" s="31">
        <v>44869</v>
      </c>
      <c r="DF657" s="40">
        <v>0.75579861111111113</v>
      </c>
    </row>
    <row r="658" spans="1:110" x14ac:dyDescent="0.25">
      <c r="A658" s="109" t="s">
        <v>1595</v>
      </c>
      <c r="B658">
        <v>105</v>
      </c>
      <c r="C658" s="109" t="s">
        <v>52</v>
      </c>
      <c r="D658" s="109" t="s">
        <v>982</v>
      </c>
      <c r="E658" s="94">
        <v>44867</v>
      </c>
      <c r="F658" s="174">
        <v>0.2895138888888889</v>
      </c>
      <c r="G658">
        <v>2</v>
      </c>
      <c r="H658" s="109" t="s">
        <v>983</v>
      </c>
      <c r="I658">
        <v>3639736</v>
      </c>
      <c r="M658">
        <v>765</v>
      </c>
      <c r="N658" t="str">
        <v>OPERATIONS</v>
      </c>
      <c r="O658" t="str">
        <v>ATODO SAMSON (OPS)</v>
      </c>
      <c r="P658" s="31">
        <v>44880</v>
      </c>
      <c r="Q658" s="40">
        <v>0.99085648148148153</v>
      </c>
      <c r="AR658">
        <v>119</v>
      </c>
      <c r="AS658" t="str">
        <v>MICURA</v>
      </c>
      <c r="AT658" t="str">
        <v>OJUOLAPE SIMEON (MIC)</v>
      </c>
      <c r="AU658" s="31">
        <v>44869</v>
      </c>
      <c r="AV658" s="40">
        <v>0.27931712962962962</v>
      </c>
      <c r="BW658">
        <v>294</v>
      </c>
      <c r="BX658" t="str">
        <v>MICURA</v>
      </c>
      <c r="BY658" t="str">
        <v>OLATUNJI AFEEZ O.(MIC)</v>
      </c>
      <c r="BZ658" s="31">
        <v>44869</v>
      </c>
      <c r="CA658" s="40">
        <v>0.4761111111111111</v>
      </c>
      <c r="DB658">
        <v>597</v>
      </c>
      <c r="DC658" t="str">
        <v>ENGINEERING</v>
      </c>
      <c r="DD658" t="str">
        <v>CONFIDENCE NWIGWE(DRV)</v>
      </c>
      <c r="DE658" s="31">
        <v>44869</v>
      </c>
      <c r="DF658" s="40">
        <v>0.75586805555555558</v>
      </c>
    </row>
    <row r="659" spans="1:110" x14ac:dyDescent="0.25">
      <c r="A659" s="109" t="s">
        <v>1595</v>
      </c>
      <c r="B659">
        <v>106</v>
      </c>
      <c r="C659" s="109" t="s">
        <v>53</v>
      </c>
      <c r="D659" s="109" t="s">
        <v>1139</v>
      </c>
      <c r="E659" s="94">
        <v>44867</v>
      </c>
      <c r="F659" s="174">
        <v>0.28990740740740739</v>
      </c>
      <c r="G659">
        <v>2</v>
      </c>
      <c r="H659" s="109" t="s">
        <v>1140</v>
      </c>
      <c r="I659"/>
      <c r="M659">
        <v>766</v>
      </c>
      <c r="N659" t="str">
        <v>MICURA</v>
      </c>
      <c r="O659" t="str">
        <v>AJIBADE NASIRU (MIC)</v>
      </c>
      <c r="P659" s="31">
        <v>44880</v>
      </c>
      <c r="Q659" s="40">
        <v>0.99339120370370371</v>
      </c>
      <c r="AR659">
        <v>120</v>
      </c>
      <c r="AS659" t="str">
        <v>OPERATIONS</v>
      </c>
      <c r="AT659" t="str">
        <v>USMAN ADEMU</v>
      </c>
      <c r="AU659" s="31">
        <v>44869</v>
      </c>
      <c r="AV659" s="40">
        <v>0.27938657407407408</v>
      </c>
      <c r="BW659">
        <v>295</v>
      </c>
      <c r="BX659" t="str">
        <v>ENGINEERING</v>
      </c>
      <c r="BY659" t="str">
        <v>OLAROTIMI OGUBODEDE (EN</v>
      </c>
      <c r="BZ659" s="31">
        <v>44869</v>
      </c>
      <c r="CA659" s="40">
        <v>0.47629629629629627</v>
      </c>
      <c r="DB659">
        <v>598</v>
      </c>
      <c r="DC659" t="str">
        <v>MICURA</v>
      </c>
      <c r="DD659" t="str">
        <v>OZEGBE CHARLES (MIC)</v>
      </c>
      <c r="DE659" s="31">
        <v>44869</v>
      </c>
      <c r="DF659" s="40">
        <v>0.75589120370370366</v>
      </c>
    </row>
    <row r="660" spans="1:110" x14ac:dyDescent="0.25">
      <c r="A660" s="109" t="s">
        <v>1595</v>
      </c>
      <c r="B660">
        <v>107</v>
      </c>
      <c r="C660" s="109" t="s">
        <v>53</v>
      </c>
      <c r="D660" s="109" t="s">
        <v>758</v>
      </c>
      <c r="E660" s="94">
        <v>44867</v>
      </c>
      <c r="F660" s="174">
        <v>0.29061342592592593</v>
      </c>
      <c r="G660">
        <v>2</v>
      </c>
      <c r="H660" s="109" t="s">
        <v>759</v>
      </c>
      <c r="I660"/>
      <c r="M660">
        <v>767</v>
      </c>
      <c r="N660" t="str">
        <v>OPERATIONS</v>
      </c>
      <c r="O660" t="str">
        <v>SALAMI MUSIBAU (OPS)</v>
      </c>
      <c r="P660" s="31">
        <v>44880</v>
      </c>
      <c r="Q660" s="40">
        <v>0.99611111111111106</v>
      </c>
      <c r="AR660">
        <v>121</v>
      </c>
      <c r="AS660" t="str">
        <v>OPERATIONS</v>
      </c>
      <c r="AT660" t="str">
        <v>UFOMBA OKECHUKWU J. (OP</v>
      </c>
      <c r="AU660" s="31">
        <v>44869</v>
      </c>
      <c r="AV660" s="40">
        <v>0.27952546296296299</v>
      </c>
      <c r="BW660">
        <v>296</v>
      </c>
      <c r="BX660" t="str">
        <v>MICURA</v>
      </c>
      <c r="BY660" t="str">
        <v>TAIWO TORIOLA  (MIC)</v>
      </c>
      <c r="BZ660" s="31">
        <v>44869</v>
      </c>
      <c r="CA660" s="40">
        <v>0.4763425925925926</v>
      </c>
      <c r="DB660">
        <v>599</v>
      </c>
      <c r="DC660" t="str">
        <v>MICURA</v>
      </c>
      <c r="DD660" t="str">
        <v>PETER ALABERE (MIC)</v>
      </c>
      <c r="DE660" s="31">
        <v>44869</v>
      </c>
      <c r="DF660" s="40">
        <v>0.7564467592592593</v>
      </c>
    </row>
    <row r="661" spans="1:110" x14ac:dyDescent="0.25">
      <c r="A661" s="109" t="s">
        <v>1595</v>
      </c>
      <c r="B661">
        <v>108</v>
      </c>
      <c r="C661" s="109" t="s">
        <v>54</v>
      </c>
      <c r="D661" s="109" t="s">
        <v>1626</v>
      </c>
      <c r="E661" s="94">
        <v>44867</v>
      </c>
      <c r="F661" s="174">
        <v>0.29100694444444447</v>
      </c>
      <c r="G661">
        <v>2</v>
      </c>
      <c r="H661" s="109" t="s">
        <v>1627</v>
      </c>
      <c r="I661">
        <v>2154242</v>
      </c>
      <c r="M661">
        <v>768</v>
      </c>
      <c r="N661" t="str">
        <v>OPERATIONS</v>
      </c>
      <c r="O661" t="str">
        <v>OMOTOSHO LUKMAN (OPS)</v>
      </c>
      <c r="P661" s="31">
        <v>44880</v>
      </c>
      <c r="Q661" s="40">
        <v>0.99775462962962957</v>
      </c>
      <c r="AR661">
        <v>122</v>
      </c>
      <c r="AS661" t="str">
        <v>MICURA</v>
      </c>
      <c r="AT661" t="str">
        <v>KAMORU OLUWASEYI (MIC)</v>
      </c>
      <c r="AU661" s="31">
        <v>44869</v>
      </c>
      <c r="AV661" s="40">
        <v>0.27990740740740738</v>
      </c>
      <c r="BW661">
        <v>297</v>
      </c>
      <c r="BX661" t="str">
        <v>MICURA</v>
      </c>
      <c r="BY661" t="str">
        <v>ARIAJEGBA ENDURANCE (MIC</v>
      </c>
      <c r="BZ661" s="31">
        <v>44869</v>
      </c>
      <c r="CA661" s="40">
        <v>0.47648148148148151</v>
      </c>
      <c r="DB661">
        <v>600</v>
      </c>
      <c r="DC661" t="str">
        <v>OPERATIONS</v>
      </c>
      <c r="DD661" t="str">
        <v>FREDRICK ODIRIN (OPS)</v>
      </c>
      <c r="DE661" s="31">
        <v>44869</v>
      </c>
      <c r="DF661" s="40">
        <v>0.7565277777777778</v>
      </c>
    </row>
    <row r="662" spans="1:110" x14ac:dyDescent="0.25">
      <c r="A662" s="109" t="s">
        <v>1595</v>
      </c>
      <c r="B662">
        <v>109</v>
      </c>
      <c r="C662" s="109" t="s">
        <v>54</v>
      </c>
      <c r="D662" s="109" t="s">
        <v>1628</v>
      </c>
      <c r="E662" s="94">
        <v>44867</v>
      </c>
      <c r="F662" s="174">
        <v>0.29158564814814814</v>
      </c>
      <c r="G662">
        <v>2</v>
      </c>
      <c r="H662" s="109" t="s">
        <v>1629</v>
      </c>
      <c r="I662"/>
      <c r="M662">
        <v>769</v>
      </c>
      <c r="N662" t="str">
        <v>OPERATIONS</v>
      </c>
      <c r="O662" t="str">
        <v>OLOYEDE NURUDEEN A. (OP</v>
      </c>
      <c r="P662" s="31">
        <v>44880</v>
      </c>
      <c r="Q662" s="40">
        <v>0.99834490740740744</v>
      </c>
      <c r="AR662">
        <v>123</v>
      </c>
      <c r="AS662" t="str">
        <v>OPERATIONS</v>
      </c>
      <c r="AT662" t="str">
        <v>PHILIP ECHEFU</v>
      </c>
      <c r="AU662" s="31">
        <v>44869</v>
      </c>
      <c r="AV662" s="40">
        <v>0.2799652777777778</v>
      </c>
      <c r="BW662">
        <v>298</v>
      </c>
      <c r="BX662" t="str">
        <v>CONTRACTOR</v>
      </c>
      <c r="BY662" t="str">
        <v>ABHUOHIEN ABRAHAM (EMERA</v>
      </c>
      <c r="BZ662" s="31">
        <v>44869</v>
      </c>
      <c r="CA662" s="40">
        <v>0.47672453703703704</v>
      </c>
      <c r="DB662">
        <v>601</v>
      </c>
      <c r="DC662" t="str">
        <v>OPERATIONS</v>
      </c>
      <c r="DD662" t="str">
        <v>AIREDE SULEMAN (OPS)</v>
      </c>
      <c r="DE662" s="31">
        <v>44869</v>
      </c>
      <c r="DF662" s="40">
        <v>0.7567476851851852</v>
      </c>
    </row>
    <row r="663" spans="1:110" x14ac:dyDescent="0.25">
      <c r="A663" s="109" t="s">
        <v>1595</v>
      </c>
      <c r="B663">
        <v>110</v>
      </c>
      <c r="C663" s="109" t="s">
        <v>53</v>
      </c>
      <c r="D663" s="109" t="s">
        <v>875</v>
      </c>
      <c r="E663" s="94">
        <v>44867</v>
      </c>
      <c r="F663" s="174">
        <v>0.29168981481481482</v>
      </c>
      <c r="G663">
        <v>2</v>
      </c>
      <c r="H663" s="109" t="s">
        <v>876</v>
      </c>
      <c r="I663">
        <v>3399693</v>
      </c>
      <c r="M663">
        <v>1</v>
      </c>
      <c r="N663" t="str">
        <v>MICURA</v>
      </c>
      <c r="O663" t="str">
        <v>ABDULKADIRI MOMODU (MIC)</v>
      </c>
      <c r="P663" s="31">
        <v>44881</v>
      </c>
      <c r="Q663" s="40">
        <v>4.0972222222222226E-3</v>
      </c>
      <c r="AR663">
        <v>124</v>
      </c>
      <c r="AS663" t="str">
        <v>MICURA</v>
      </c>
      <c r="AT663" t="str">
        <v>AJAYI ADEYEMI</v>
      </c>
      <c r="AU663" s="31">
        <v>44869</v>
      </c>
      <c r="AV663" s="40">
        <v>0.28028935185185183</v>
      </c>
      <c r="BW663">
        <v>299</v>
      </c>
      <c r="BX663" t="str">
        <v>ENGINEERING</v>
      </c>
      <c r="BY663" t="str">
        <v>BUSARI RILIWAN A. (DRV)</v>
      </c>
      <c r="BZ663" s="31">
        <v>44869</v>
      </c>
      <c r="CA663" s="40">
        <v>0.47687499999999999</v>
      </c>
      <c r="DB663">
        <v>602</v>
      </c>
      <c r="DC663" t="str">
        <v>MICURA</v>
      </c>
      <c r="DD663" t="str">
        <v>ABODERIN HAFEEZ O.(MIC)</v>
      </c>
      <c r="DE663" s="31">
        <v>44869</v>
      </c>
      <c r="DF663" s="40">
        <v>0.75693287037037038</v>
      </c>
    </row>
    <row r="664" spans="1:110" x14ac:dyDescent="0.25">
      <c r="A664" s="109" t="s">
        <v>1595</v>
      </c>
      <c r="B664">
        <v>111</v>
      </c>
      <c r="C664" s="109" t="s">
        <v>53</v>
      </c>
      <c r="D664" s="109" t="s">
        <v>998</v>
      </c>
      <c r="E664" s="94">
        <v>44867</v>
      </c>
      <c r="F664" s="174">
        <v>0.29180555555555554</v>
      </c>
      <c r="G664">
        <v>2</v>
      </c>
      <c r="H664" s="109" t="s">
        <v>999</v>
      </c>
      <c r="I664">
        <v>2151834</v>
      </c>
      <c r="M664">
        <v>2</v>
      </c>
      <c r="N664" t="str">
        <v>OPERATIONS</v>
      </c>
      <c r="O664" t="str">
        <v>GOODLUCK IZOKA (OPS)</v>
      </c>
      <c r="P664" s="31">
        <v>44881</v>
      </c>
      <c r="Q664" s="40">
        <v>5.7986111111111112E-3</v>
      </c>
      <c r="AR664">
        <v>125</v>
      </c>
      <c r="AS664" t="str">
        <v>MICURA</v>
      </c>
      <c r="AT664" t="str">
        <v>BASSEY AUSTINE (MICURA)</v>
      </c>
      <c r="AU664" s="31">
        <v>44869</v>
      </c>
      <c r="AV664" s="40">
        <v>0.28034722222222225</v>
      </c>
      <c r="BW664">
        <v>300</v>
      </c>
      <c r="BX664" t="str">
        <v>MICURA</v>
      </c>
      <c r="BY664" t="str">
        <v>NDUKWE KALU (MIC)</v>
      </c>
      <c r="BZ664" s="31">
        <v>44869</v>
      </c>
      <c r="CA664" s="40">
        <v>0.4770138888888889</v>
      </c>
      <c r="DB664">
        <v>603</v>
      </c>
      <c r="DC664" t="str">
        <v>OPERATIONS</v>
      </c>
      <c r="DD664" t="str">
        <v>OKWUTE ANDREW (OPS)</v>
      </c>
      <c r="DE664" s="31">
        <v>44869</v>
      </c>
      <c r="DF664" s="40">
        <v>0.75694444444444442</v>
      </c>
    </row>
    <row r="665" spans="1:110" x14ac:dyDescent="0.25">
      <c r="A665" s="109" t="s">
        <v>1595</v>
      </c>
      <c r="B665">
        <v>112</v>
      </c>
      <c r="C665" s="109" t="s">
        <v>53</v>
      </c>
      <c r="D665" s="109" t="s">
        <v>905</v>
      </c>
      <c r="E665" s="94">
        <v>44867</v>
      </c>
      <c r="F665" s="174">
        <v>0.29194444444444445</v>
      </c>
      <c r="G665">
        <v>2</v>
      </c>
      <c r="H665" s="109" t="s">
        <v>906</v>
      </c>
      <c r="I665">
        <v>2048557</v>
      </c>
      <c r="M665">
        <v>3</v>
      </c>
      <c r="N665" t="str">
        <v>OPERATIONS</v>
      </c>
      <c r="O665" t="str">
        <v>NWAFOR MARK (OPS)</v>
      </c>
      <c r="P665" s="31">
        <v>44881</v>
      </c>
      <c r="Q665" s="40">
        <v>7.9745370370370369E-3</v>
      </c>
      <c r="AR665">
        <v>126</v>
      </c>
      <c r="AS665" t="str">
        <v>OPERATIONS</v>
      </c>
      <c r="AT665" t="str">
        <v>EMMANUEL PROSPER N. (OP</v>
      </c>
      <c r="AU665" s="31">
        <v>44869</v>
      </c>
      <c r="AV665" s="40">
        <v>0.28064814814814815</v>
      </c>
      <c r="BW665">
        <v>301</v>
      </c>
      <c r="BX665" t="str">
        <v>ENGINEERING</v>
      </c>
      <c r="BY665" t="str">
        <v>OLUWASOLA SOLOMON A (EN</v>
      </c>
      <c r="BZ665" s="31">
        <v>44869</v>
      </c>
      <c r="CA665" s="40">
        <v>0.4770138888888889</v>
      </c>
      <c r="DB665">
        <v>604</v>
      </c>
      <c r="DC665" t="str">
        <v>MICURA</v>
      </c>
      <c r="DD665" t="str">
        <v>OGUEJIOFOR OGBODU (MIC)</v>
      </c>
      <c r="DE665" s="31">
        <v>44869</v>
      </c>
      <c r="DF665" s="40">
        <v>0.75701388888888888</v>
      </c>
    </row>
    <row r="666" spans="1:110" x14ac:dyDescent="0.25">
      <c r="A666" s="109" t="s">
        <v>1595</v>
      </c>
      <c r="B666">
        <v>113</v>
      </c>
      <c r="C666" s="109" t="s">
        <v>52</v>
      </c>
      <c r="D666" s="109" t="s">
        <v>847</v>
      </c>
      <c r="E666" s="94">
        <v>44867</v>
      </c>
      <c r="F666" s="174">
        <v>0.29238425925925926</v>
      </c>
      <c r="G666">
        <v>2</v>
      </c>
      <c r="H666" s="109" t="s">
        <v>848</v>
      </c>
      <c r="I666">
        <v>14934158</v>
      </c>
      <c r="M666">
        <v>4</v>
      </c>
      <c r="N666" t="str">
        <v>OPERATIONS</v>
      </c>
      <c r="O666" t="str">
        <v>YESIRU ADENOLA (OPS)</v>
      </c>
      <c r="P666" s="31">
        <v>44881</v>
      </c>
      <c r="Q666" s="40">
        <v>1.0717592592592593E-2</v>
      </c>
      <c r="AR666">
        <v>127</v>
      </c>
      <c r="AS666" t="str">
        <v>OPERATIONS</v>
      </c>
      <c r="AT666" t="str">
        <v>OYINLEYE TOPE (OPS)</v>
      </c>
      <c r="AU666" s="31">
        <v>44869</v>
      </c>
      <c r="AV666" s="40">
        <v>0.2807175925925926</v>
      </c>
      <c r="BW666">
        <v>302</v>
      </c>
      <c r="BX666" t="str">
        <v>ENGINEERING</v>
      </c>
      <c r="BY666" t="str">
        <v>AIBUEKU MARVELOUS (ENGR)</v>
      </c>
      <c r="BZ666" s="31">
        <v>44869</v>
      </c>
      <c r="CA666" s="40">
        <v>0.47708333333333336</v>
      </c>
      <c r="DB666">
        <v>605</v>
      </c>
      <c r="DC666" t="str">
        <v>ENGINEERING</v>
      </c>
      <c r="DD666" t="str">
        <v>AJIBOYE LANRE (ENGR)</v>
      </c>
      <c r="DE666" s="31">
        <v>44869</v>
      </c>
      <c r="DF666" s="40">
        <v>0.75702546296296291</v>
      </c>
    </row>
    <row r="667" spans="1:110" x14ac:dyDescent="0.25">
      <c r="A667" s="109" t="s">
        <v>1595</v>
      </c>
      <c r="B667">
        <v>114</v>
      </c>
      <c r="C667" s="109" t="s">
        <v>52</v>
      </c>
      <c r="D667" s="109" t="s">
        <v>1244</v>
      </c>
      <c r="E667" s="94">
        <v>44867</v>
      </c>
      <c r="F667" s="174">
        <v>0.29275462962962961</v>
      </c>
      <c r="G667">
        <v>2</v>
      </c>
      <c r="H667" s="109" t="s">
        <v>1245</v>
      </c>
      <c r="I667">
        <v>14934821</v>
      </c>
      <c r="M667">
        <v>5</v>
      </c>
      <c r="N667" t="str">
        <v>MICURA</v>
      </c>
      <c r="O667" t="str">
        <v>HITLA EJOVI KELVIN (MIC</v>
      </c>
      <c r="P667" s="31">
        <v>44881</v>
      </c>
      <c r="Q667" s="40">
        <v>1.2280092592592592E-2</v>
      </c>
      <c r="AR667">
        <v>128</v>
      </c>
      <c r="AS667" t="str">
        <v>OPERATIONS</v>
      </c>
      <c r="AT667" t="str">
        <v>ALARAPE SALAMI (OPS)</v>
      </c>
      <c r="AU667" s="31">
        <v>44869</v>
      </c>
      <c r="AV667" s="40">
        <v>0.28098379629629627</v>
      </c>
      <c r="BW667">
        <v>303</v>
      </c>
      <c r="BX667" t="str">
        <v>MICURA</v>
      </c>
      <c r="BY667" t="str">
        <v>AJAYI ADEYEMI</v>
      </c>
      <c r="BZ667" s="31">
        <v>44869</v>
      </c>
      <c r="CA667" s="40">
        <v>0.47722222222222221</v>
      </c>
      <c r="DB667">
        <v>606</v>
      </c>
      <c r="DC667" t="str">
        <v>MICURA</v>
      </c>
      <c r="DD667" t="str">
        <v>ADEBIYI BAMIDELE (MIC)</v>
      </c>
      <c r="DE667" s="31">
        <v>44869</v>
      </c>
      <c r="DF667" s="40">
        <v>0.75709490740740737</v>
      </c>
    </row>
    <row r="668" spans="1:110" x14ac:dyDescent="0.25">
      <c r="A668" s="109" t="s">
        <v>1595</v>
      </c>
      <c r="B668">
        <v>115</v>
      </c>
      <c r="C668" s="109" t="s">
        <v>52</v>
      </c>
      <c r="D668" s="109" t="s">
        <v>308</v>
      </c>
      <c r="E668" s="94">
        <v>44867</v>
      </c>
      <c r="F668" s="174">
        <v>0.29289351851851853</v>
      </c>
      <c r="G668">
        <v>2</v>
      </c>
      <c r="H668" s="109" t="s">
        <v>309</v>
      </c>
      <c r="I668">
        <v>5408268</v>
      </c>
      <c r="M668">
        <v>6</v>
      </c>
      <c r="N668" t="str">
        <v>ENGINEERING</v>
      </c>
      <c r="O668" t="str">
        <v>ABOLARIN OLUYEMI (ENGR)</v>
      </c>
      <c r="P668" s="31">
        <v>44881</v>
      </c>
      <c r="Q668" s="40">
        <v>1.2523148148148148E-2</v>
      </c>
      <c r="AR668">
        <v>129</v>
      </c>
      <c r="AS668" t="str">
        <v>ENGINEERING</v>
      </c>
      <c r="AT668" t="str">
        <v>AIBUEKU MARVELOUS (ENGR)</v>
      </c>
      <c r="AU668" s="31">
        <v>44869</v>
      </c>
      <c r="AV668" s="40">
        <v>0.28107638888888886</v>
      </c>
      <c r="BW668">
        <v>304</v>
      </c>
      <c r="BX668" t="str">
        <v>MICURA</v>
      </c>
      <c r="BY668" t="str">
        <v>OHALI ISAAC OLUSEUN (MIC</v>
      </c>
      <c r="BZ668" s="31">
        <v>44869</v>
      </c>
      <c r="CA668" s="40">
        <v>0.47729166666666667</v>
      </c>
      <c r="DB668">
        <v>607</v>
      </c>
      <c r="DC668" t="str">
        <v>MICURA</v>
      </c>
      <c r="DD668" t="str">
        <v>JOHN DUNIYAN (MIC)</v>
      </c>
      <c r="DE668" s="31">
        <v>44869</v>
      </c>
      <c r="DF668" s="40">
        <v>0.75710648148148152</v>
      </c>
    </row>
    <row r="669" spans="1:110" x14ac:dyDescent="0.25">
      <c r="A669" s="109" t="s">
        <v>1595</v>
      </c>
      <c r="B669">
        <v>116</v>
      </c>
      <c r="C669" s="109" t="s">
        <v>54</v>
      </c>
      <c r="D669" s="109" t="s">
        <v>1334</v>
      </c>
      <c r="E669" s="94">
        <v>44867</v>
      </c>
      <c r="F669" s="174">
        <v>0.29359953703703706</v>
      </c>
      <c r="G669">
        <v>2</v>
      </c>
      <c r="H669" s="109" t="s">
        <v>1335</v>
      </c>
      <c r="I669">
        <v>7360552</v>
      </c>
      <c r="M669">
        <v>7</v>
      </c>
      <c r="N669" t="str">
        <v>MICURA</v>
      </c>
      <c r="O669" t="str">
        <v>ASAGUNLA SHOLA (MIC)</v>
      </c>
      <c r="P669" s="31">
        <v>44881</v>
      </c>
      <c r="Q669" s="40">
        <v>1.3969907407407407E-2</v>
      </c>
      <c r="AR669">
        <v>130</v>
      </c>
      <c r="AS669" t="str">
        <v>ENGINEERING</v>
      </c>
      <c r="AT669" t="str">
        <v>OLORUNMO MONDAY (ENGR)</v>
      </c>
      <c r="AU669" s="31">
        <v>44869</v>
      </c>
      <c r="AV669" s="40">
        <v>0.28115740740740741</v>
      </c>
      <c r="BW669">
        <v>305</v>
      </c>
      <c r="BX669" t="str">
        <v>ENGINEERING</v>
      </c>
      <c r="BY669" t="str">
        <v>TAIWO ABEEB (ENGR)</v>
      </c>
      <c r="BZ669" s="31">
        <v>44869</v>
      </c>
      <c r="CA669" s="40">
        <v>0.47752314814814817</v>
      </c>
      <c r="DB669">
        <v>608</v>
      </c>
      <c r="DC669" t="str">
        <v>OPERATIONS</v>
      </c>
      <c r="DD669" t="str">
        <v>ALARAPE SALAMI (OPS)</v>
      </c>
      <c r="DE669" s="31">
        <v>44869</v>
      </c>
      <c r="DF669" s="40">
        <v>0.75738425925925923</v>
      </c>
    </row>
    <row r="670" spans="1:110" x14ac:dyDescent="0.25">
      <c r="A670" s="109" t="s">
        <v>1595</v>
      </c>
      <c r="B670">
        <v>117</v>
      </c>
      <c r="C670" s="109" t="s">
        <v>53</v>
      </c>
      <c r="D670" s="109" t="s">
        <v>1059</v>
      </c>
      <c r="E670" s="94">
        <v>44867</v>
      </c>
      <c r="F670" s="174">
        <v>0.29366898148148146</v>
      </c>
      <c r="G670">
        <v>2</v>
      </c>
      <c r="H670" s="109" t="s">
        <v>1060</v>
      </c>
      <c r="I670"/>
      <c r="M670">
        <v>8</v>
      </c>
      <c r="N670" t="str">
        <v>MICURA</v>
      </c>
      <c r="O670" t="str">
        <v>ABDULLAHI MOHAMMED (MIC</v>
      </c>
      <c r="P670" s="31">
        <v>44881</v>
      </c>
      <c r="Q670" s="40">
        <v>1.443287037037037E-2</v>
      </c>
      <c r="AR670">
        <v>131</v>
      </c>
      <c r="AS670" t="str">
        <v>ENGINEERING</v>
      </c>
      <c r="AT670" t="str">
        <v>AYORINDE MUYIWA (ENGR)</v>
      </c>
      <c r="AU670" s="31">
        <v>44869</v>
      </c>
      <c r="AV670" s="40">
        <v>0.28122685185185187</v>
      </c>
      <c r="BW670">
        <v>306</v>
      </c>
      <c r="BX670" t="str">
        <v>OPERATIONS</v>
      </c>
      <c r="BY670" t="str">
        <v>AHANEKU CHIGOZIE (OPS)</v>
      </c>
      <c r="BZ670" s="31">
        <v>44869</v>
      </c>
      <c r="CA670" s="40">
        <v>0.47803240740740743</v>
      </c>
      <c r="DB670">
        <v>609</v>
      </c>
      <c r="DC670" t="str">
        <v>ENGINEERING</v>
      </c>
      <c r="DD670" t="str">
        <v>OSAYANDE GODDY (ENGR)</v>
      </c>
      <c r="DE670" s="31">
        <v>44869</v>
      </c>
      <c r="DF670" s="40">
        <v>0.75768518518518524</v>
      </c>
    </row>
    <row r="671" spans="1:110" x14ac:dyDescent="0.25">
      <c r="A671" s="109" t="s">
        <v>1595</v>
      </c>
      <c r="B671">
        <v>118</v>
      </c>
      <c r="C671" s="109" t="s">
        <v>53</v>
      </c>
      <c r="D671" s="109" t="s">
        <v>1127</v>
      </c>
      <c r="E671" s="94">
        <v>44867</v>
      </c>
      <c r="F671" s="174">
        <v>0.29391203703703705</v>
      </c>
      <c r="G671">
        <v>2</v>
      </c>
      <c r="H671" s="109" t="s">
        <v>1128</v>
      </c>
      <c r="I671">
        <v>5483263</v>
      </c>
      <c r="M671">
        <v>9</v>
      </c>
      <c r="N671" t="str">
        <v>OPERATIONS</v>
      </c>
      <c r="O671" t="str">
        <v>ADEDIRAN ADEKUNLE M (OP</v>
      </c>
      <c r="P671" s="31">
        <v>44881</v>
      </c>
      <c r="Q671" s="40">
        <v>2.1064814814814814E-2</v>
      </c>
      <c r="AR671">
        <v>132</v>
      </c>
      <c r="AS671" t="str">
        <v>ENGINEERING</v>
      </c>
      <c r="AT671" t="str">
        <v>ABAYOMI DAMILOLA (ENG)</v>
      </c>
      <c r="AU671" s="31">
        <v>44869</v>
      </c>
      <c r="AV671" s="40">
        <v>0.28128472222222223</v>
      </c>
      <c r="BW671">
        <v>307</v>
      </c>
      <c r="BX671" t="str">
        <v>MICURA</v>
      </c>
      <c r="BY671" t="str">
        <v>OKOROCHA JOSEPH (MIC)</v>
      </c>
      <c r="BZ671" s="31">
        <v>44869</v>
      </c>
      <c r="CA671" s="40">
        <v>0.47809027777777779</v>
      </c>
      <c r="DB671">
        <v>610</v>
      </c>
      <c r="DC671" t="str">
        <v>MICURA</v>
      </c>
      <c r="DD671" t="str">
        <v>EBOWE KENI (MIC)</v>
      </c>
      <c r="DE671" s="31">
        <v>44869</v>
      </c>
      <c r="DF671" s="40">
        <v>0.75797453703703699</v>
      </c>
    </row>
    <row r="672" spans="1:110" x14ac:dyDescent="0.25">
      <c r="A672" s="109" t="s">
        <v>1595</v>
      </c>
      <c r="B672">
        <v>119</v>
      </c>
      <c r="C672" s="109" t="s">
        <v>52</v>
      </c>
      <c r="D672" s="109" t="s">
        <v>1015</v>
      </c>
      <c r="E672" s="94">
        <v>44867</v>
      </c>
      <c r="F672" s="174">
        <v>0.2940740740740741</v>
      </c>
      <c r="G672">
        <v>2</v>
      </c>
      <c r="H672" s="109" t="s">
        <v>1016</v>
      </c>
      <c r="I672">
        <v>2713830</v>
      </c>
      <c r="M672">
        <v>10</v>
      </c>
      <c r="N672" t="str">
        <v>MICURA</v>
      </c>
      <c r="O672" t="str">
        <v>MOSES GEORGE (MIC)</v>
      </c>
      <c r="P672" s="31">
        <v>44881</v>
      </c>
      <c r="Q672" s="40">
        <v>5.1377314814814813E-2</v>
      </c>
      <c r="AR672">
        <v>133</v>
      </c>
      <c r="AS672" t="str">
        <v>ENGINEERING</v>
      </c>
      <c r="AT672" t="str">
        <v>MICHAEL OMOTOSHO (ENGR)</v>
      </c>
      <c r="AU672" s="31">
        <v>44869</v>
      </c>
      <c r="AV672" s="40">
        <v>0.28135416666666668</v>
      </c>
      <c r="BW672">
        <v>308</v>
      </c>
      <c r="BX672" t="str">
        <v>OPERATIONS</v>
      </c>
      <c r="BY672" t="str">
        <v>ESEKHAGBE ANSLEM</v>
      </c>
      <c r="BZ672" s="31">
        <v>44869</v>
      </c>
      <c r="CA672" s="40">
        <v>0.47810185185185183</v>
      </c>
      <c r="DB672">
        <v>611</v>
      </c>
      <c r="DC672" t="str">
        <v>MICURA</v>
      </c>
      <c r="DD672" t="str">
        <v>OSARO EGHOMAN (MIC)</v>
      </c>
      <c r="DE672" s="31">
        <v>44869</v>
      </c>
      <c r="DF672" s="40">
        <v>0.7580324074074074</v>
      </c>
    </row>
    <row r="673" spans="1:110" x14ac:dyDescent="0.25">
      <c r="A673" s="109" t="s">
        <v>1595</v>
      </c>
      <c r="B673">
        <v>120</v>
      </c>
      <c r="C673" s="109" t="s">
        <v>54</v>
      </c>
      <c r="D673" s="109" t="s">
        <v>1454</v>
      </c>
      <c r="E673" s="94">
        <v>44867</v>
      </c>
      <c r="F673" s="174">
        <v>0.29483796296296294</v>
      </c>
      <c r="G673">
        <v>2</v>
      </c>
      <c r="H673" s="109" t="s">
        <v>1455</v>
      </c>
      <c r="I673">
        <v>2054077</v>
      </c>
      <c r="M673">
        <v>11</v>
      </c>
      <c r="N673" t="str">
        <v>MICURA</v>
      </c>
      <c r="O673" t="str">
        <v>NEJUVIE OMOVWAWHO I.(MIC</v>
      </c>
      <c r="P673" s="31">
        <v>44881</v>
      </c>
      <c r="Q673" s="40">
        <v>5.1469907407407409E-2</v>
      </c>
      <c r="AR673">
        <v>134</v>
      </c>
      <c r="AS673" t="str">
        <v>MICURA</v>
      </c>
      <c r="AT673" t="str">
        <v>FRANK EPETUKU (MIC)</v>
      </c>
      <c r="AU673" s="31">
        <v>44869</v>
      </c>
      <c r="AV673" s="40">
        <v>0.28152777777777777</v>
      </c>
      <c r="BW673">
        <v>309</v>
      </c>
      <c r="BX673" t="str">
        <v>ENGINEERING</v>
      </c>
      <c r="BY673" t="str">
        <v>MAKINDE OYEGBOLA A (ENG</v>
      </c>
      <c r="BZ673" s="31">
        <v>44869</v>
      </c>
      <c r="CA673" s="40">
        <v>0.47815972222222225</v>
      </c>
      <c r="DB673">
        <v>612</v>
      </c>
      <c r="DC673" t="str">
        <v>MICURA</v>
      </c>
      <c r="DD673" t="str">
        <v>EBIZIMO INGBAIFEGHA (MIC</v>
      </c>
      <c r="DE673" s="31">
        <v>44869</v>
      </c>
      <c r="DF673" s="40">
        <v>0.75810185185185186</v>
      </c>
    </row>
    <row r="674" spans="1:110" x14ac:dyDescent="0.25">
      <c r="A674" s="109" t="s">
        <v>1595</v>
      </c>
      <c r="B674">
        <v>121</v>
      </c>
      <c r="C674" s="109" t="s">
        <v>53</v>
      </c>
      <c r="D674" s="109" t="s">
        <v>348</v>
      </c>
      <c r="E674" s="94">
        <v>44867</v>
      </c>
      <c r="F674" s="174">
        <v>0.29603009259259261</v>
      </c>
      <c r="G674">
        <v>2</v>
      </c>
      <c r="H674" s="109" t="s">
        <v>349</v>
      </c>
      <c r="I674"/>
      <c r="M674">
        <v>12</v>
      </c>
      <c r="N674" t="str">
        <v>OPERATIONS</v>
      </c>
      <c r="O674" t="str">
        <v>OMOBUWA OLAOLUWA (OPS)</v>
      </c>
      <c r="P674" s="31">
        <v>44881</v>
      </c>
      <c r="Q674" s="40">
        <v>5.1574074074074071E-2</v>
      </c>
      <c r="AR674">
        <v>135</v>
      </c>
      <c r="AS674" t="str">
        <v>MICURA</v>
      </c>
      <c r="AT674" t="str">
        <v>ODUSANYA OLUWADARE (MIC)</v>
      </c>
      <c r="AU674" s="31">
        <v>44869</v>
      </c>
      <c r="AV674" s="40">
        <v>0.28160879629629632</v>
      </c>
      <c r="BW674">
        <v>310</v>
      </c>
      <c r="BX674" t="str">
        <v>ENGINEERING</v>
      </c>
      <c r="BY674" t="str">
        <v>ASAKOMHE MATTHEW (ENGR)</v>
      </c>
      <c r="BZ674" s="31">
        <v>44869</v>
      </c>
      <c r="CA674" s="40">
        <v>0.47826388888888888</v>
      </c>
      <c r="DB674">
        <v>613</v>
      </c>
      <c r="DC674" t="str">
        <v>CONTRACTOR</v>
      </c>
      <c r="DD674" t="str">
        <v>USMAN FOLAMI (MEDBURY)</v>
      </c>
      <c r="DE674" s="31">
        <v>44869</v>
      </c>
      <c r="DF674" s="40">
        <v>0.75814814814814813</v>
      </c>
    </row>
    <row r="675" spans="1:110" x14ac:dyDescent="0.25">
      <c r="A675" s="109" t="s">
        <v>1595</v>
      </c>
      <c r="B675">
        <v>122</v>
      </c>
      <c r="C675" s="109" t="s">
        <v>52</v>
      </c>
      <c r="D675" s="109" t="s">
        <v>1256</v>
      </c>
      <c r="E675" s="94">
        <v>44867</v>
      </c>
      <c r="F675" s="174">
        <v>0.29670138888888886</v>
      </c>
      <c r="G675">
        <v>2</v>
      </c>
      <c r="H675" s="109" t="s">
        <v>1257</v>
      </c>
      <c r="I675">
        <v>7362004</v>
      </c>
      <c r="M675">
        <v>13</v>
      </c>
      <c r="N675" t="str">
        <v>MICURA</v>
      </c>
      <c r="O675" t="str">
        <v>VINCENT AGEBE (MIC)</v>
      </c>
      <c r="P675" s="31">
        <v>44881</v>
      </c>
      <c r="Q675" s="40">
        <v>5.2013888888888887E-2</v>
      </c>
      <c r="AR675">
        <v>136</v>
      </c>
      <c r="AS675" t="str">
        <v>MICURA</v>
      </c>
      <c r="AT675" t="str">
        <v>IFARA JOHNSON (MIC)</v>
      </c>
      <c r="AU675" s="31">
        <v>44869</v>
      </c>
      <c r="AV675" s="40">
        <v>0.28167824074074072</v>
      </c>
      <c r="BW675">
        <v>311</v>
      </c>
      <c r="BX675" t="str">
        <v>ENGINEERING</v>
      </c>
      <c r="BY675" t="str">
        <v>OGBUNAYA UGOCHUKWU (ENG</v>
      </c>
      <c r="BZ675" s="31">
        <v>44869</v>
      </c>
      <c r="CA675" s="40">
        <v>0.47848379629629628</v>
      </c>
      <c r="DB675">
        <v>614</v>
      </c>
      <c r="DC675" t="str">
        <v>MICURA</v>
      </c>
      <c r="DD675" t="str">
        <v>IGBOKA CHUKWUDI (MIC)</v>
      </c>
      <c r="DE675" s="31">
        <v>44869</v>
      </c>
      <c r="DF675" s="40">
        <v>0.75819444444444439</v>
      </c>
    </row>
    <row r="676" spans="1:110" x14ac:dyDescent="0.25">
      <c r="A676" s="109" t="s">
        <v>1595</v>
      </c>
      <c r="B676">
        <v>123</v>
      </c>
      <c r="C676" s="109" t="s">
        <v>52</v>
      </c>
      <c r="D676" s="109" t="s">
        <v>340</v>
      </c>
      <c r="E676" s="94">
        <v>44867</v>
      </c>
      <c r="F676" s="174">
        <v>0.29796296296296299</v>
      </c>
      <c r="G676">
        <v>2</v>
      </c>
      <c r="H676" s="109" t="s">
        <v>341</v>
      </c>
      <c r="I676">
        <v>2669206</v>
      </c>
      <c r="M676">
        <v>14</v>
      </c>
      <c r="N676" t="str">
        <v>MICURA</v>
      </c>
      <c r="O676" t="str">
        <v>MICHEAL GOODLUCK (MIC)</v>
      </c>
      <c r="P676" s="31">
        <v>44881</v>
      </c>
      <c r="Q676" s="40">
        <v>5.2187499999999998E-2</v>
      </c>
      <c r="AR676">
        <v>137</v>
      </c>
      <c r="AS676" t="str">
        <v>ENGINEERING</v>
      </c>
      <c r="AT676" t="str">
        <v>SUNDAY JOSEPH O. (ENGR)</v>
      </c>
      <c r="AU676" s="31">
        <v>44869</v>
      </c>
      <c r="AV676" s="40">
        <v>0.28222222222222221</v>
      </c>
      <c r="BW676">
        <v>312</v>
      </c>
      <c r="BX676" t="str">
        <v>ENGINEERING</v>
      </c>
      <c r="BY676" t="str">
        <v>EDEVWIE FRIDAY O (ENGR)</v>
      </c>
      <c r="BZ676" s="31">
        <v>44869</v>
      </c>
      <c r="CA676" s="40">
        <v>0.47855324074074074</v>
      </c>
      <c r="DB676">
        <v>615</v>
      </c>
      <c r="DC676" t="str">
        <v>CONTRACTOR</v>
      </c>
      <c r="DD676" t="str">
        <v>ANJORIN TEMITOPE (MEDBUR</v>
      </c>
      <c r="DE676" s="31">
        <v>44869</v>
      </c>
      <c r="DF676" s="40">
        <v>0.75821759259259258</v>
      </c>
    </row>
    <row r="677" spans="1:110" x14ac:dyDescent="0.25">
      <c r="A677" s="109" t="s">
        <v>1595</v>
      </c>
      <c r="B677">
        <v>124</v>
      </c>
      <c r="C677" s="109" t="s">
        <v>52</v>
      </c>
      <c r="D677" s="109" t="s">
        <v>762</v>
      </c>
      <c r="E677" s="94">
        <v>44867</v>
      </c>
      <c r="F677" s="174">
        <v>0.29810185185185184</v>
      </c>
      <c r="G677">
        <v>2</v>
      </c>
      <c r="H677" s="109" t="s">
        <v>763</v>
      </c>
      <c r="I677">
        <v>5429655</v>
      </c>
      <c r="M677">
        <v>15</v>
      </c>
      <c r="N677" t="str">
        <v>MICURA</v>
      </c>
      <c r="O677" t="str">
        <v>EZEFULE PAUL (MIC)</v>
      </c>
      <c r="P677" s="31">
        <v>44881</v>
      </c>
      <c r="Q677" s="40">
        <v>5.4108796296296294E-2</v>
      </c>
      <c r="AR677">
        <v>138</v>
      </c>
      <c r="AS677" t="str">
        <v>OPERATIONS</v>
      </c>
      <c r="AT677" t="str">
        <v>EZENWATA EMMANUEL (OPS)</v>
      </c>
      <c r="AU677" s="31">
        <v>44869</v>
      </c>
      <c r="AV677" s="40">
        <v>0.28282407407407406</v>
      </c>
      <c r="BW677">
        <v>313</v>
      </c>
      <c r="BX677" t="str">
        <v>MICURA</v>
      </c>
      <c r="BY677" t="str">
        <v>CHUKWUMA L. OSAJI (MIC)</v>
      </c>
      <c r="BZ677" s="31">
        <v>44869</v>
      </c>
      <c r="CA677" s="40">
        <v>0.47893518518518519</v>
      </c>
      <c r="DB677">
        <v>616</v>
      </c>
      <c r="DC677" t="str">
        <v>ENGINEERING</v>
      </c>
      <c r="DD677" t="str">
        <v>OGBONNA ONYEANWUSI (ENG</v>
      </c>
      <c r="DE677" s="31">
        <v>44869</v>
      </c>
      <c r="DF677" s="40">
        <v>0.75861111111111112</v>
      </c>
    </row>
    <row r="678" spans="1:110" x14ac:dyDescent="0.25">
      <c r="A678" s="109" t="s">
        <v>1595</v>
      </c>
      <c r="B678">
        <v>125</v>
      </c>
      <c r="C678" s="109" t="s">
        <v>52</v>
      </c>
      <c r="D678" s="109" t="s">
        <v>1234</v>
      </c>
      <c r="E678" s="94">
        <v>44867</v>
      </c>
      <c r="F678" s="174">
        <v>0.29866898148148147</v>
      </c>
      <c r="G678">
        <v>2</v>
      </c>
      <c r="H678" s="109" t="s">
        <v>1235</v>
      </c>
      <c r="I678">
        <v>5435787</v>
      </c>
      <c r="M678">
        <v>16</v>
      </c>
      <c r="N678" t="str">
        <v>OPERATIONS</v>
      </c>
      <c r="O678" t="str">
        <v>VOKE TSANE (OPS)</v>
      </c>
      <c r="P678" s="31">
        <v>44881</v>
      </c>
      <c r="Q678" s="40">
        <v>5.5324074074074074E-2</v>
      </c>
      <c r="AR678">
        <v>139</v>
      </c>
      <c r="AS678" t="str">
        <v>MICURA</v>
      </c>
      <c r="AT678" t="str">
        <v>IHEZUO JERRY O. (MIC)</v>
      </c>
      <c r="AU678" s="31">
        <v>44869</v>
      </c>
      <c r="AV678" s="40">
        <v>0.28315972222222224</v>
      </c>
      <c r="BW678">
        <v>314</v>
      </c>
      <c r="BX678" t="str">
        <v>CONTRACTOR</v>
      </c>
      <c r="BY678" t="str">
        <v>OLOWOYO BENJAMIN (EMERAL</v>
      </c>
      <c r="BZ678" s="31">
        <v>44869</v>
      </c>
      <c r="CA678" s="40">
        <v>0.4790740740740741</v>
      </c>
      <c r="DB678">
        <v>617</v>
      </c>
      <c r="DC678" t="str">
        <v>MICURA</v>
      </c>
      <c r="DD678" t="str">
        <v>CASSEY ONOCHEI (MIC)</v>
      </c>
      <c r="DE678" s="31">
        <v>44869</v>
      </c>
      <c r="DF678" s="40">
        <v>0.75866898148148143</v>
      </c>
    </row>
    <row r="679" spans="1:110" x14ac:dyDescent="0.25">
      <c r="A679" s="109" t="s">
        <v>1595</v>
      </c>
      <c r="B679">
        <v>126</v>
      </c>
      <c r="C679" s="109" t="s">
        <v>53</v>
      </c>
      <c r="D679" s="109" t="s">
        <v>1172</v>
      </c>
      <c r="E679" s="94">
        <v>44867</v>
      </c>
      <c r="F679" s="174">
        <v>0.29872685185185183</v>
      </c>
      <c r="G679">
        <v>2</v>
      </c>
      <c r="H679" s="109" t="s">
        <v>1173</v>
      </c>
      <c r="I679">
        <v>3386300</v>
      </c>
      <c r="M679">
        <v>17</v>
      </c>
      <c r="N679" t="str">
        <v>OPERATIONS</v>
      </c>
      <c r="O679" t="str">
        <v>IYANDA HAMMED O. (OPS)</v>
      </c>
      <c r="P679" s="31">
        <v>44881</v>
      </c>
      <c r="Q679" s="40">
        <v>5.5370370370370368E-2</v>
      </c>
      <c r="AR679">
        <v>140</v>
      </c>
      <c r="AS679" t="str">
        <v>MICURA</v>
      </c>
      <c r="AT679" t="str">
        <v>ONYEAMACHI MICHAEL (MIC</v>
      </c>
      <c r="AU679" s="31">
        <v>44869</v>
      </c>
      <c r="AV679" s="40">
        <v>0.28322916666666664</v>
      </c>
      <c r="BW679">
        <v>315</v>
      </c>
      <c r="BX679" t="str">
        <v>MICURA</v>
      </c>
      <c r="BY679" t="str">
        <v>EZE AZUBIKE (MIC)</v>
      </c>
      <c r="BZ679" s="31">
        <v>44869</v>
      </c>
      <c r="CA679" s="40">
        <v>0.47938657407407409</v>
      </c>
      <c r="DB679">
        <v>618</v>
      </c>
      <c r="DC679" t="str">
        <v>GATE OPS</v>
      </c>
      <c r="DD679" t="str">
        <v>OFOMA NGOZI (GATE)</v>
      </c>
      <c r="DE679" s="31">
        <v>44869</v>
      </c>
      <c r="DF679" s="40">
        <v>0.75872685185185185</v>
      </c>
    </row>
    <row r="680" spans="1:110" x14ac:dyDescent="0.25">
      <c r="A680" s="109" t="s">
        <v>1595</v>
      </c>
      <c r="B680">
        <v>127</v>
      </c>
      <c r="C680" s="109" t="s">
        <v>52</v>
      </c>
      <c r="D680" s="109" t="s">
        <v>1630</v>
      </c>
      <c r="E680" s="94">
        <v>44867</v>
      </c>
      <c r="F680" s="174">
        <v>0.29879629629629628</v>
      </c>
      <c r="G680">
        <v>2</v>
      </c>
      <c r="H680" s="109" t="s">
        <v>1631</v>
      </c>
      <c r="I680">
        <v>7359617</v>
      </c>
      <c r="M680">
        <v>18</v>
      </c>
      <c r="N680" t="str">
        <v>OPERATIONS</v>
      </c>
      <c r="O680" t="str">
        <v>JACKSON AYIBA NOAH (OPS</v>
      </c>
      <c r="P680" s="31">
        <v>44881</v>
      </c>
      <c r="Q680" s="40">
        <v>5.6111111111111112E-2</v>
      </c>
      <c r="AR680">
        <v>141</v>
      </c>
      <c r="AS680" t="str">
        <v>OPERATIONS</v>
      </c>
      <c r="AT680" t="str">
        <v>ASUQUO BASSEY E. (MIC)</v>
      </c>
      <c r="AU680" s="31">
        <v>44869</v>
      </c>
      <c r="AV680" s="40">
        <v>0.28335648148148146</v>
      </c>
      <c r="BW680">
        <v>316</v>
      </c>
      <c r="BX680" t="str">
        <v>ENGINEERING</v>
      </c>
      <c r="BY680" t="str">
        <v>OKORODUDU SAMUEL (ENGR)</v>
      </c>
      <c r="BZ680" s="31">
        <v>44869</v>
      </c>
      <c r="CA680" s="40">
        <v>0.47945601851851855</v>
      </c>
      <c r="DB680">
        <v>619</v>
      </c>
      <c r="DC680" t="str">
        <v>MICURA</v>
      </c>
      <c r="DD680" t="str">
        <v>ELUU JOHN O. (MIC)</v>
      </c>
      <c r="DE680" s="31">
        <v>44869</v>
      </c>
      <c r="DF680" s="40">
        <v>0.75875000000000004</v>
      </c>
    </row>
    <row r="681" spans="1:110" x14ac:dyDescent="0.25">
      <c r="A681" s="109" t="s">
        <v>1595</v>
      </c>
      <c r="B681">
        <v>128</v>
      </c>
      <c r="C681" s="109" t="s">
        <v>53</v>
      </c>
      <c r="D681" s="109" t="s">
        <v>561</v>
      </c>
      <c r="E681" s="94">
        <v>44867</v>
      </c>
      <c r="F681" s="174">
        <v>0.29908564814814814</v>
      </c>
      <c r="G681">
        <v>2</v>
      </c>
      <c r="H681" s="109" t="s">
        <v>562</v>
      </c>
      <c r="I681">
        <v>5405139</v>
      </c>
      <c r="M681">
        <v>19</v>
      </c>
      <c r="N681" t="str">
        <v>MICURA</v>
      </c>
      <c r="O681" t="str">
        <v>QUADRI TAJUDEEN (MIC)</v>
      </c>
      <c r="P681" s="31">
        <v>44881</v>
      </c>
      <c r="Q681" s="40">
        <v>5.6666666666666664E-2</v>
      </c>
      <c r="AR681">
        <v>142</v>
      </c>
      <c r="AS681" t="str">
        <v>OPERATIONS</v>
      </c>
      <c r="AT681" t="str">
        <v>IBIRONKE OLUMIDE (OPS)</v>
      </c>
      <c r="AU681" s="31">
        <v>44869</v>
      </c>
      <c r="AV681" s="40">
        <v>0.28343750000000001</v>
      </c>
      <c r="BW681">
        <v>317</v>
      </c>
      <c r="BX681" t="str">
        <v>OPERATIONS</v>
      </c>
      <c r="BY681" t="str">
        <v>RAFIU ALAO (MIC)</v>
      </c>
      <c r="BZ681" s="31">
        <v>44869</v>
      </c>
      <c r="CA681" s="40">
        <v>0.47957175925925927</v>
      </c>
      <c r="DB681">
        <v>620</v>
      </c>
      <c r="DC681" t="str">
        <v>OPERATIONS</v>
      </c>
      <c r="DD681" t="str">
        <v>IBINE OLUWATOSIN (OPS)</v>
      </c>
      <c r="DE681" s="31">
        <v>44869</v>
      </c>
      <c r="DF681" s="40">
        <v>0.75877314814814811</v>
      </c>
    </row>
    <row r="682" spans="1:110" x14ac:dyDescent="0.25">
      <c r="A682" s="109" t="s">
        <v>1595</v>
      </c>
      <c r="B682">
        <v>129</v>
      </c>
      <c r="C682" s="109" t="s">
        <v>53</v>
      </c>
      <c r="D682" s="109" t="s">
        <v>1282</v>
      </c>
      <c r="E682" s="94">
        <v>44867</v>
      </c>
      <c r="F682" s="174">
        <v>0.29917824074074073</v>
      </c>
      <c r="G682">
        <v>2</v>
      </c>
      <c r="H682" s="109" t="s">
        <v>1283</v>
      </c>
      <c r="I682">
        <v>2099344</v>
      </c>
      <c r="M682">
        <v>20</v>
      </c>
      <c r="N682" t="str">
        <v>OPERATIONS</v>
      </c>
      <c r="O682" t="str">
        <v>OGUNDIMU ABIODUN S. (OP</v>
      </c>
      <c r="P682" s="31">
        <v>44881</v>
      </c>
      <c r="Q682" s="40">
        <v>5.7928240740740738E-2</v>
      </c>
      <c r="AR682">
        <v>143</v>
      </c>
      <c r="AS682" t="str">
        <v>MICURA</v>
      </c>
      <c r="AT682" t="str">
        <v>AKINWANDE LATEEF</v>
      </c>
      <c r="AU682" s="31">
        <v>44869</v>
      </c>
      <c r="AV682" s="40">
        <v>0.28347222222222224</v>
      </c>
      <c r="BW682">
        <v>318</v>
      </c>
      <c r="BX682" t="str">
        <v>ENGINEERING</v>
      </c>
      <c r="BY682" t="str">
        <v>MORUF AMIDU (ENGR)</v>
      </c>
      <c r="BZ682" s="31">
        <v>44869</v>
      </c>
      <c r="CA682" s="40">
        <v>0.47991898148148149</v>
      </c>
      <c r="DB682">
        <v>621</v>
      </c>
      <c r="DC682" t="str">
        <v>MICURA</v>
      </c>
      <c r="DD682" t="str">
        <v>SALAWU SHAMISUDEEN A. (M</v>
      </c>
      <c r="DE682" s="31">
        <v>44869</v>
      </c>
      <c r="DF682" s="40">
        <v>0.75891203703703702</v>
      </c>
    </row>
    <row r="683" spans="1:110" x14ac:dyDescent="0.25">
      <c r="A683" s="109" t="s">
        <v>1595</v>
      </c>
      <c r="B683">
        <v>130</v>
      </c>
      <c r="C683" s="109" t="s">
        <v>53</v>
      </c>
      <c r="D683" s="109" t="s">
        <v>1151</v>
      </c>
      <c r="E683" s="94">
        <v>44867</v>
      </c>
      <c r="F683" s="174">
        <v>0.29975694444444445</v>
      </c>
      <c r="G683">
        <v>2</v>
      </c>
      <c r="H683" s="109" t="s">
        <v>1152</v>
      </c>
      <c r="I683"/>
      <c r="M683">
        <v>21</v>
      </c>
      <c r="N683" t="str">
        <v>ENGINEERING</v>
      </c>
      <c r="O683" t="str">
        <v>ABAYOMI DAMILOLA (ENG)</v>
      </c>
      <c r="P683" s="31">
        <v>44881</v>
      </c>
      <c r="Q683" s="40">
        <v>7.7800925925925926E-2</v>
      </c>
      <c r="AR683">
        <v>144</v>
      </c>
      <c r="AS683" t="str">
        <v>MICURA</v>
      </c>
      <c r="AT683" t="str">
        <v>KOLAWOLE ONATUNDE (MIC)</v>
      </c>
      <c r="AU683" s="31">
        <v>44869</v>
      </c>
      <c r="AV683" s="40">
        <v>0.2835185185185185</v>
      </c>
      <c r="BW683">
        <v>319</v>
      </c>
      <c r="BX683" t="str">
        <v>MICURA</v>
      </c>
      <c r="BY683" t="str">
        <v>INOGUS RASAQ (MICURA)</v>
      </c>
      <c r="BZ683" s="31">
        <v>44869</v>
      </c>
      <c r="CA683" s="40">
        <v>0.47997685185185185</v>
      </c>
      <c r="DB683">
        <v>622</v>
      </c>
      <c r="DC683" t="str">
        <v>MICURA</v>
      </c>
      <c r="DD683" t="str">
        <v>YAHAYA DANLADI (MIC)</v>
      </c>
      <c r="DE683" s="31">
        <v>44869</v>
      </c>
      <c r="DF683" s="40">
        <v>0.75916666666666666</v>
      </c>
    </row>
    <row r="684" spans="1:110" x14ac:dyDescent="0.25">
      <c r="A684" s="109" t="s">
        <v>1595</v>
      </c>
      <c r="B684">
        <v>131</v>
      </c>
      <c r="C684" s="109" t="s">
        <v>53</v>
      </c>
      <c r="D684" s="109" t="s">
        <v>276</v>
      </c>
      <c r="E684" s="94">
        <v>44867</v>
      </c>
      <c r="F684" s="174">
        <v>0.29983796296296295</v>
      </c>
      <c r="G684">
        <v>2</v>
      </c>
      <c r="H684" s="109" t="s">
        <v>277</v>
      </c>
      <c r="I684">
        <v>14964941</v>
      </c>
      <c r="M684">
        <v>22</v>
      </c>
      <c r="N684" t="str">
        <v>ENGINEERING</v>
      </c>
      <c r="O684" t="str">
        <v>CHRISTIAN CHINWEUBA (EN</v>
      </c>
      <c r="P684" s="31">
        <v>44881</v>
      </c>
      <c r="Q684" s="40">
        <v>0.24806712962962962</v>
      </c>
      <c r="AR684">
        <v>145</v>
      </c>
      <c r="AS684" t="str">
        <v>OPERATIONS</v>
      </c>
      <c r="AT684" t="str">
        <v>AKOSHILE KAZEEM A. (OPS</v>
      </c>
      <c r="AU684" s="31">
        <v>44869</v>
      </c>
      <c r="AV684" s="40">
        <v>0.28358796296296296</v>
      </c>
      <c r="BW684">
        <v>320</v>
      </c>
      <c r="BX684" t="str">
        <v>ENGINEERING</v>
      </c>
      <c r="BY684" t="str">
        <v>SAKA ABOLORE (ENGR)</v>
      </c>
      <c r="BZ684" s="31">
        <v>44869</v>
      </c>
      <c r="CA684" s="40">
        <v>0.47997685185185185</v>
      </c>
      <c r="DB684">
        <v>623</v>
      </c>
      <c r="DC684" t="str">
        <v>MICURA</v>
      </c>
      <c r="DD684" t="str">
        <v>IKHANE ROBERT GREG (MIC)</v>
      </c>
      <c r="DE684" s="31">
        <v>44869</v>
      </c>
      <c r="DF684" s="40">
        <v>0.75927083333333334</v>
      </c>
    </row>
    <row r="685" spans="1:110" x14ac:dyDescent="0.25">
      <c r="A685" s="109" t="s">
        <v>1595</v>
      </c>
      <c r="B685">
        <v>132</v>
      </c>
      <c r="C685" s="109" t="s">
        <v>53</v>
      </c>
      <c r="D685" s="109" t="s">
        <v>1213</v>
      </c>
      <c r="E685" s="94">
        <v>44867</v>
      </c>
      <c r="F685" s="174">
        <v>0.30005787037037035</v>
      </c>
      <c r="G685">
        <v>2</v>
      </c>
      <c r="H685" s="109" t="s">
        <v>1214</v>
      </c>
      <c r="I685"/>
      <c r="M685">
        <v>23</v>
      </c>
      <c r="N685" t="str">
        <v>MICURA</v>
      </c>
      <c r="O685" t="str">
        <v>ADETUNJI OLALEKAN (MIC)</v>
      </c>
      <c r="P685" s="31">
        <v>44881</v>
      </c>
      <c r="Q685" s="40">
        <v>0.24815972222222221</v>
      </c>
      <c r="AR685">
        <v>146</v>
      </c>
      <c r="AS685" t="str">
        <v>ENGINEERING</v>
      </c>
      <c r="AT685" t="str">
        <v>MUNIRU M. IDOWU (ENGR)</v>
      </c>
      <c r="AU685" s="31">
        <v>44869</v>
      </c>
      <c r="AV685" s="40">
        <v>0.28365740740740741</v>
      </c>
      <c r="BW685">
        <v>321</v>
      </c>
      <c r="BX685" t="str">
        <v>MICURA</v>
      </c>
      <c r="BY685" t="str">
        <v>YAKSE NANLE L.(MI</v>
      </c>
      <c r="BZ685" s="31">
        <v>44869</v>
      </c>
      <c r="CA685" s="40">
        <v>0.48005787037037034</v>
      </c>
      <c r="DB685">
        <v>624</v>
      </c>
      <c r="DC685" t="str">
        <v>MICURA</v>
      </c>
      <c r="DD685" t="str">
        <v>PIANEN YOUNG (MIC)</v>
      </c>
      <c r="DE685" s="31">
        <v>44869</v>
      </c>
      <c r="DF685" s="40">
        <v>0.75934027777777779</v>
      </c>
    </row>
    <row r="686" spans="1:110" x14ac:dyDescent="0.25">
      <c r="A686" s="109" t="s">
        <v>1595</v>
      </c>
      <c r="B686">
        <v>133</v>
      </c>
      <c r="C686" s="109" t="s">
        <v>52</v>
      </c>
      <c r="D686" s="109" t="s">
        <v>1632</v>
      </c>
      <c r="E686" s="94">
        <v>44867</v>
      </c>
      <c r="F686" s="174">
        <v>0.30025462962962962</v>
      </c>
      <c r="G686">
        <v>2</v>
      </c>
      <c r="H686" s="109" t="s">
        <v>1633</v>
      </c>
      <c r="I686">
        <v>5367512</v>
      </c>
      <c r="M686">
        <v>24</v>
      </c>
      <c r="N686" t="str">
        <v>OPERATIONS</v>
      </c>
      <c r="O686" t="str">
        <v>KUNLE DAVID (OPS)</v>
      </c>
      <c r="P686" s="31">
        <v>44881</v>
      </c>
      <c r="Q686" s="40">
        <v>0.24819444444444444</v>
      </c>
      <c r="AR686">
        <v>147</v>
      </c>
      <c r="AS686" t="str">
        <v>ENGINEERING</v>
      </c>
      <c r="AT686" t="str">
        <v>EZEKIEL EMIUKE (ENGR)</v>
      </c>
      <c r="AU686" s="31">
        <v>44869</v>
      </c>
      <c r="AV686" s="40">
        <v>0.28387731481481482</v>
      </c>
      <c r="BW686">
        <v>322</v>
      </c>
      <c r="BX686" t="str">
        <v>MICURA</v>
      </c>
      <c r="BY686" t="str">
        <v>ONYEAMACHI MICHAEL (MIC</v>
      </c>
      <c r="BZ686" s="31">
        <v>44869</v>
      </c>
      <c r="CA686" s="40">
        <v>0.48009259259259257</v>
      </c>
      <c r="DB686">
        <v>625</v>
      </c>
      <c r="DC686" t="str">
        <v>ENGINEERING</v>
      </c>
      <c r="DD686" t="str">
        <v>ADEDIJI EBENEZER (ENGR)</v>
      </c>
      <c r="DE686" s="31">
        <v>44869</v>
      </c>
      <c r="DF686" s="40">
        <v>0.75934027777777779</v>
      </c>
    </row>
    <row r="687" spans="1:110" x14ac:dyDescent="0.25">
      <c r="A687" s="109" t="s">
        <v>1595</v>
      </c>
      <c r="B687">
        <v>134</v>
      </c>
      <c r="C687" s="109" t="s">
        <v>53</v>
      </c>
      <c r="D687" s="109" t="s">
        <v>1176</v>
      </c>
      <c r="E687" s="94">
        <v>44867</v>
      </c>
      <c r="F687" s="174">
        <v>0.30033564814814817</v>
      </c>
      <c r="G687">
        <v>2</v>
      </c>
      <c r="H687" s="109" t="s">
        <v>1177</v>
      </c>
      <c r="I687"/>
      <c r="M687">
        <v>25</v>
      </c>
      <c r="N687" t="str">
        <v>MICURA</v>
      </c>
      <c r="O687" t="str">
        <v>NOJEEM LADEJOBI (MIC)</v>
      </c>
      <c r="P687" s="31">
        <v>44881</v>
      </c>
      <c r="Q687" s="40">
        <v>0.24840277777777778</v>
      </c>
      <c r="AR687">
        <v>148</v>
      </c>
      <c r="AS687" t="str">
        <v>ENGINEERING</v>
      </c>
      <c r="AT687" t="str">
        <v>OKPANEFE JOSEPH (ENGR)</v>
      </c>
      <c r="AU687" s="31">
        <v>44869</v>
      </c>
      <c r="AV687" s="40">
        <v>0.2839814814814815</v>
      </c>
      <c r="BW687">
        <v>323</v>
      </c>
      <c r="BX687" t="str">
        <v>ENGINEERING</v>
      </c>
      <c r="BY687" t="str">
        <v>ENOMA GODWIN O (ENGR)</v>
      </c>
      <c r="BZ687" s="31">
        <v>44869</v>
      </c>
      <c r="CA687" s="40">
        <v>0.48026620370370371</v>
      </c>
      <c r="DB687">
        <v>626</v>
      </c>
      <c r="DC687" t="str">
        <v>ENGINEERING</v>
      </c>
      <c r="DD687" t="str">
        <v>AIGBIREMHON ODION (ENGR</v>
      </c>
      <c r="DE687" s="31">
        <v>44869</v>
      </c>
      <c r="DF687" s="40">
        <v>0.75943287037037033</v>
      </c>
    </row>
    <row r="688" spans="1:110" x14ac:dyDescent="0.25">
      <c r="A688" s="109" t="s">
        <v>1595</v>
      </c>
      <c r="B688">
        <v>135</v>
      </c>
      <c r="C688" s="109" t="s">
        <v>52</v>
      </c>
      <c r="D688" s="109" t="s">
        <v>1070</v>
      </c>
      <c r="E688" s="94">
        <v>44867</v>
      </c>
      <c r="F688" s="174">
        <v>0.30094907407407406</v>
      </c>
      <c r="G688">
        <v>2</v>
      </c>
      <c r="H688" s="109" t="s">
        <v>1071</v>
      </c>
      <c r="I688">
        <v>6714974</v>
      </c>
      <c r="M688">
        <v>26</v>
      </c>
      <c r="N688" t="str">
        <v>MICURA</v>
      </c>
      <c r="O688" t="str">
        <v>NNADI EMMANUEL (MIC)</v>
      </c>
      <c r="P688" s="31">
        <v>44881</v>
      </c>
      <c r="Q688" s="40">
        <v>0.24843750000000001</v>
      </c>
      <c r="AR688">
        <v>149</v>
      </c>
      <c r="AS688" t="str">
        <v>OPERATIONS</v>
      </c>
      <c r="AT688" t="str">
        <v>INOBALEN OKHUMEODE G.(O)</v>
      </c>
      <c r="AU688" s="31">
        <v>44869</v>
      </c>
      <c r="AV688" s="40">
        <v>0.28439814814814812</v>
      </c>
      <c r="BW688">
        <v>324</v>
      </c>
      <c r="BX688" t="str">
        <v>ENGINEERING</v>
      </c>
      <c r="BY688" t="str">
        <v>AHMODU SANUSI</v>
      </c>
      <c r="BZ688" s="31">
        <v>44869</v>
      </c>
      <c r="CA688" s="40">
        <v>0.48049768518518521</v>
      </c>
      <c r="DB688">
        <v>627</v>
      </c>
      <c r="DC688" t="str">
        <v>MICURA</v>
      </c>
      <c r="DD688" t="str">
        <v>EDIANAOBONG FRANKSON(MIC</v>
      </c>
      <c r="DE688" s="31">
        <v>44869</v>
      </c>
      <c r="DF688" s="40">
        <v>0.75949074074074074</v>
      </c>
    </row>
    <row r="689" spans="1:110" x14ac:dyDescent="0.25">
      <c r="A689" s="109" t="s">
        <v>1595</v>
      </c>
      <c r="B689">
        <v>136</v>
      </c>
      <c r="C689" s="109" t="s">
        <v>52</v>
      </c>
      <c r="D689" s="109" t="s">
        <v>988</v>
      </c>
      <c r="E689" s="94">
        <v>44867</v>
      </c>
      <c r="F689" s="174">
        <v>0.30101851851851852</v>
      </c>
      <c r="G689">
        <v>2</v>
      </c>
      <c r="H689" s="109" t="s">
        <v>989</v>
      </c>
      <c r="I689">
        <v>14932381</v>
      </c>
      <c r="M689">
        <v>27</v>
      </c>
      <c r="N689" t="str">
        <v>MICURA</v>
      </c>
      <c r="O689" t="str">
        <v>AGBATA PAUL DAVID (MIC)</v>
      </c>
      <c r="P689" s="31">
        <v>44881</v>
      </c>
      <c r="Q689" s="40">
        <v>0.2484837962962963</v>
      </c>
      <c r="AR689">
        <v>150</v>
      </c>
      <c r="AS689" t="str">
        <v>ENGINEERING</v>
      </c>
      <c r="AT689" t="str">
        <v>MUKAILA IBRAHIM</v>
      </c>
      <c r="AU689" s="31">
        <v>44869</v>
      </c>
      <c r="AV689" s="40">
        <v>0.28466435185185185</v>
      </c>
      <c r="BW689">
        <v>325</v>
      </c>
      <c r="BX689" t="str">
        <v>CONTRACTOR</v>
      </c>
      <c r="BY689" t="str">
        <v>FELIX OKOH (EMERAD)</v>
      </c>
      <c r="BZ689" s="31">
        <v>44869</v>
      </c>
      <c r="CA689" s="40">
        <v>0.48060185185185184</v>
      </c>
      <c r="DB689">
        <v>628</v>
      </c>
      <c r="DC689" t="str">
        <v>MICURA</v>
      </c>
      <c r="DD689" t="str">
        <v>TAIWO OLUWAYOSE</v>
      </c>
      <c r="DE689" s="31">
        <v>44869</v>
      </c>
      <c r="DF689" s="40">
        <v>0.75952546296296297</v>
      </c>
    </row>
    <row r="690" spans="1:110" x14ac:dyDescent="0.25">
      <c r="A690" s="109" t="s">
        <v>1595</v>
      </c>
      <c r="B690">
        <v>137</v>
      </c>
      <c r="C690" s="109" t="s">
        <v>52</v>
      </c>
      <c r="D690" s="109" t="s">
        <v>330</v>
      </c>
      <c r="E690" s="94">
        <v>44867</v>
      </c>
      <c r="F690" s="174">
        <v>0.30252314814814812</v>
      </c>
      <c r="G690">
        <v>2</v>
      </c>
      <c r="H690" s="109" t="s">
        <v>331</v>
      </c>
      <c r="I690">
        <v>6703268</v>
      </c>
      <c r="M690">
        <v>28</v>
      </c>
      <c r="N690" t="str">
        <v>MICURA</v>
      </c>
      <c r="O690" t="str">
        <v>APEH PETER (MIC)</v>
      </c>
      <c r="P690" s="31">
        <v>44881</v>
      </c>
      <c r="Q690" s="40">
        <v>0.24851851851851853</v>
      </c>
      <c r="AR690">
        <v>151</v>
      </c>
      <c r="AS690" t="str">
        <v>OPERATIONS</v>
      </c>
      <c r="AT690" t="str">
        <v>RAHEEM MUSA (OPS)</v>
      </c>
      <c r="AU690" s="31">
        <v>44869</v>
      </c>
      <c r="AV690" s="40">
        <v>0.2847337962962963</v>
      </c>
      <c r="BW690">
        <v>326</v>
      </c>
      <c r="BX690" t="str">
        <v>OPERATIONS</v>
      </c>
      <c r="BY690" t="str">
        <v>KOLADE SOLOMON (OPS)</v>
      </c>
      <c r="BZ690" s="31">
        <v>44869</v>
      </c>
      <c r="CA690" s="40">
        <v>0.48068287037037039</v>
      </c>
      <c r="DB690">
        <v>629</v>
      </c>
      <c r="DC690" t="str">
        <v>ENGINEERING</v>
      </c>
      <c r="DD690" t="str">
        <v>YAHAYA BASHIRU (ENGR)</v>
      </c>
      <c r="DE690" s="31">
        <v>44869</v>
      </c>
      <c r="DF690" s="40">
        <v>0.75993055555555555</v>
      </c>
    </row>
    <row r="691" spans="1:110" x14ac:dyDescent="0.25">
      <c r="A691" s="109" t="s">
        <v>1595</v>
      </c>
      <c r="B691">
        <v>138</v>
      </c>
      <c r="C691" s="109" t="s">
        <v>52</v>
      </c>
      <c r="D691" s="109" t="s">
        <v>829</v>
      </c>
      <c r="E691" s="94">
        <v>44867</v>
      </c>
      <c r="F691" s="174">
        <v>0.30265046296296294</v>
      </c>
      <c r="G691">
        <v>2</v>
      </c>
      <c r="H691" s="109" t="s">
        <v>830</v>
      </c>
      <c r="I691">
        <v>5495578</v>
      </c>
      <c r="M691">
        <v>29</v>
      </c>
      <c r="N691" t="str">
        <v>MICURA</v>
      </c>
      <c r="O691" t="str">
        <v>IFEANYI OKAFOR (MIC)</v>
      </c>
      <c r="P691" s="31">
        <v>44881</v>
      </c>
      <c r="Q691" s="40">
        <v>0.24854166666666666</v>
      </c>
      <c r="AR691">
        <v>152</v>
      </c>
      <c r="AS691" t="str">
        <v>MICURA</v>
      </c>
      <c r="AT691" t="str">
        <v>OLUSHOLA AYORINDE (MIC)</v>
      </c>
      <c r="AU691" s="31">
        <v>44869</v>
      </c>
      <c r="AV691" s="40">
        <v>0.28493055555555558</v>
      </c>
      <c r="BW691">
        <v>327</v>
      </c>
      <c r="BX691" t="str">
        <v>ENGINEERING</v>
      </c>
      <c r="BY691" t="str">
        <v>VICTOR EWELIM O. (ENGR)</v>
      </c>
      <c r="BZ691" s="31">
        <v>44869</v>
      </c>
      <c r="CA691" s="40">
        <v>0.48076388888888888</v>
      </c>
      <c r="DB691">
        <v>630</v>
      </c>
      <c r="DC691" t="str">
        <v>OPERATIONS</v>
      </c>
      <c r="DD691" t="str">
        <v>CHRISTOPHER OGBEKHIU(OP</v>
      </c>
      <c r="DE691" s="31">
        <v>44869</v>
      </c>
      <c r="DF691" s="40">
        <v>0.76</v>
      </c>
    </row>
    <row r="692" spans="1:110" x14ac:dyDescent="0.25">
      <c r="A692" s="109" t="s">
        <v>1595</v>
      </c>
      <c r="B692">
        <v>139</v>
      </c>
      <c r="C692" s="109" t="s">
        <v>53</v>
      </c>
      <c r="D692" s="109" t="s">
        <v>742</v>
      </c>
      <c r="E692" s="94">
        <v>44867</v>
      </c>
      <c r="F692" s="174">
        <v>0.30281249999999998</v>
      </c>
      <c r="G692">
        <v>2</v>
      </c>
      <c r="H692" s="109" t="s">
        <v>743</v>
      </c>
      <c r="I692">
        <v>2024799</v>
      </c>
      <c r="M692">
        <v>30</v>
      </c>
      <c r="N692" t="str">
        <v>MICURA</v>
      </c>
      <c r="O692" t="str">
        <v>STANLEY NJOKU (MIC)</v>
      </c>
      <c r="P692" s="31">
        <v>44881</v>
      </c>
      <c r="Q692" s="40">
        <v>0.24868055555555554</v>
      </c>
      <c r="AR692">
        <v>153</v>
      </c>
      <c r="AS692" t="str">
        <v>OPERATIONS</v>
      </c>
      <c r="AT692" t="str">
        <v>ODOEMENA KELECHI (OPS)</v>
      </c>
      <c r="AU692" s="31">
        <v>44869</v>
      </c>
      <c r="AV692" s="40">
        <v>0.2850462962962963</v>
      </c>
      <c r="BW692">
        <v>328</v>
      </c>
      <c r="BX692" t="str">
        <v>ENGINEERING</v>
      </c>
      <c r="BY692" t="str">
        <v>EZEKIEL YUNANA (DRV)</v>
      </c>
      <c r="BZ692" s="31">
        <v>44869</v>
      </c>
      <c r="CA692" s="40">
        <v>0.48105324074074074</v>
      </c>
      <c r="DB692">
        <v>631</v>
      </c>
      <c r="DC692" t="str">
        <v>OPERATIONS</v>
      </c>
      <c r="DD692" t="str">
        <v>OKOUKPAI PATRICK (OPS)</v>
      </c>
      <c r="DE692" s="31">
        <v>44869</v>
      </c>
      <c r="DF692" s="40">
        <v>0.76006944444444446</v>
      </c>
    </row>
    <row r="693" spans="1:110" x14ac:dyDescent="0.25">
      <c r="A693" s="109" t="s">
        <v>1595</v>
      </c>
      <c r="B693">
        <v>140</v>
      </c>
      <c r="C693" s="109" t="s">
        <v>54</v>
      </c>
      <c r="D693" s="109" t="s">
        <v>424</v>
      </c>
      <c r="E693" s="94">
        <v>44867</v>
      </c>
      <c r="F693" s="174">
        <v>0.30288194444444444</v>
      </c>
      <c r="G693">
        <v>2</v>
      </c>
      <c r="H693" s="109" t="s">
        <v>425</v>
      </c>
      <c r="I693">
        <v>5350400</v>
      </c>
      <c r="M693">
        <v>31</v>
      </c>
      <c r="N693" t="str">
        <v>OPERATIONS</v>
      </c>
      <c r="O693" t="str">
        <v>OLANIPEKUN SIMON O (MIC</v>
      </c>
      <c r="P693" s="31">
        <v>44881</v>
      </c>
      <c r="Q693" s="40">
        <v>0.24906249999999999</v>
      </c>
      <c r="AR693">
        <v>154</v>
      </c>
      <c r="AS693" t="str">
        <v>OPERATIONS</v>
      </c>
      <c r="AT693" t="str">
        <v>FASHOLA ANTHONY (OPS)</v>
      </c>
      <c r="AU693" s="31">
        <v>44869</v>
      </c>
      <c r="AV693" s="40">
        <v>0.28512731481481479</v>
      </c>
      <c r="BW693">
        <v>329</v>
      </c>
      <c r="BX693" t="str">
        <v>MICURA</v>
      </c>
      <c r="BY693" t="str">
        <v>GBOSE JIDE DENNIS (MIC)</v>
      </c>
      <c r="BZ693" s="31">
        <v>44869</v>
      </c>
      <c r="CA693" s="40">
        <v>0.48118055555555556</v>
      </c>
      <c r="DB693">
        <v>632</v>
      </c>
      <c r="DC693" t="str">
        <v>MICURA</v>
      </c>
      <c r="DD693" t="str">
        <v>ANTHONY EHIS (MIC)</v>
      </c>
      <c r="DE693" s="31">
        <v>44869</v>
      </c>
      <c r="DF693" s="40">
        <v>0.76013888888888892</v>
      </c>
    </row>
    <row r="694" spans="1:110" x14ac:dyDescent="0.25">
      <c r="A694" s="109" t="s">
        <v>1595</v>
      </c>
      <c r="B694">
        <v>141</v>
      </c>
      <c r="C694" s="109" t="s">
        <v>52</v>
      </c>
      <c r="D694" s="109" t="s">
        <v>1207</v>
      </c>
      <c r="E694" s="94">
        <v>44867</v>
      </c>
      <c r="F694" s="174">
        <v>0.3031712962962963</v>
      </c>
      <c r="G694">
        <v>2</v>
      </c>
      <c r="H694" s="109" t="s">
        <v>1208</v>
      </c>
      <c r="I694">
        <v>5346763</v>
      </c>
      <c r="M694">
        <v>32</v>
      </c>
      <c r="N694" t="str">
        <v>MICURA</v>
      </c>
      <c r="O694" t="str">
        <v>SAMUEL YINUSA ABAH (MIC</v>
      </c>
      <c r="P694" s="31">
        <v>44881</v>
      </c>
      <c r="Q694" s="40">
        <v>0.24958333333333332</v>
      </c>
      <c r="AR694">
        <v>155</v>
      </c>
      <c r="AS694" t="str">
        <v>OPERATIONS</v>
      </c>
      <c r="AT694" t="str">
        <v>KADIRI CHRISTOPHER (MIC</v>
      </c>
      <c r="AU694" s="31">
        <v>44869</v>
      </c>
      <c r="AV694" s="40">
        <v>0.28521990740740738</v>
      </c>
      <c r="BW694">
        <v>330</v>
      </c>
      <c r="BX694" t="str">
        <v>MICURA</v>
      </c>
      <c r="BY694" t="str">
        <v>ABDULLAHI OLAJIDE (MIC)</v>
      </c>
      <c r="BZ694" s="31">
        <v>44869</v>
      </c>
      <c r="CA694" s="40">
        <v>0.48129629629629628</v>
      </c>
      <c r="DB694">
        <v>633</v>
      </c>
      <c r="DC694" t="str">
        <v>MICURA</v>
      </c>
      <c r="DD694" t="str">
        <v>EZE AZUBIKE (MIC)</v>
      </c>
      <c r="DE694" s="31">
        <v>44869</v>
      </c>
      <c r="DF694" s="40">
        <v>0.76040509259259259</v>
      </c>
    </row>
    <row r="695" spans="1:110" x14ac:dyDescent="0.25">
      <c r="A695" s="109" t="s">
        <v>1595</v>
      </c>
      <c r="B695">
        <v>142</v>
      </c>
      <c r="C695" s="109" t="s">
        <v>52</v>
      </c>
      <c r="D695" s="109" t="s">
        <v>1634</v>
      </c>
      <c r="E695" s="94">
        <v>44867</v>
      </c>
      <c r="F695" s="174">
        <v>0.30406250000000001</v>
      </c>
      <c r="G695">
        <v>2</v>
      </c>
      <c r="H695" s="109" t="s">
        <v>1635</v>
      </c>
      <c r="I695">
        <v>14933866</v>
      </c>
      <c r="M695">
        <v>33</v>
      </c>
      <c r="N695" t="str">
        <v>MICURA</v>
      </c>
      <c r="O695" t="str">
        <v>ABBEY GBENGA (MIC)</v>
      </c>
      <c r="P695" s="31">
        <v>44881</v>
      </c>
      <c r="Q695" s="40">
        <v>0.24961805555555555</v>
      </c>
      <c r="AR695">
        <v>156</v>
      </c>
      <c r="AS695" t="str">
        <v>ENGINEERING</v>
      </c>
      <c r="AT695" t="str">
        <v>AKINSANYA IBRAHIM</v>
      </c>
      <c r="AU695" s="31">
        <v>44869</v>
      </c>
      <c r="AV695" s="40">
        <v>0.28538194444444442</v>
      </c>
      <c r="BW695">
        <v>331</v>
      </c>
      <c r="BX695" t="str">
        <v>MICURA</v>
      </c>
      <c r="BY695" t="str">
        <v>ABDULLAHI OSENI (MIC)</v>
      </c>
      <c r="BZ695" s="31">
        <v>44869</v>
      </c>
      <c r="CA695" s="40">
        <v>0.48137731481481483</v>
      </c>
      <c r="DB695">
        <v>634</v>
      </c>
      <c r="DC695" t="str">
        <v>MICURA</v>
      </c>
      <c r="DD695" t="str">
        <v>WAIDI OGUNDEYI (MIC)</v>
      </c>
      <c r="DE695" s="31">
        <v>44869</v>
      </c>
      <c r="DF695" s="40">
        <v>0.76053240740740746</v>
      </c>
    </row>
    <row r="696" spans="1:110" x14ac:dyDescent="0.25">
      <c r="A696" s="109" t="s">
        <v>1595</v>
      </c>
      <c r="B696">
        <v>143</v>
      </c>
      <c r="C696" s="109" t="s">
        <v>53</v>
      </c>
      <c r="D696" s="109" t="s">
        <v>899</v>
      </c>
      <c r="E696" s="94">
        <v>44867</v>
      </c>
      <c r="F696" s="174">
        <v>0.3052199074074074</v>
      </c>
      <c r="G696">
        <v>2</v>
      </c>
      <c r="H696" s="109" t="s">
        <v>900</v>
      </c>
      <c r="I696"/>
      <c r="M696">
        <v>34</v>
      </c>
      <c r="N696" t="str">
        <v>MICURA</v>
      </c>
      <c r="O696" t="str">
        <v>JOSEPH ADEMOLA (MIC)</v>
      </c>
      <c r="P696" s="31">
        <v>44881</v>
      </c>
      <c r="Q696" s="40">
        <v>0.24976851851851853</v>
      </c>
      <c r="AR696">
        <v>157</v>
      </c>
      <c r="AS696" t="str">
        <v>MICURA</v>
      </c>
      <c r="AT696" t="str">
        <v>ROMANUS SUCCESS (MIC)</v>
      </c>
      <c r="AU696" s="31">
        <v>44869</v>
      </c>
      <c r="AV696" s="40">
        <v>0.28550925925925924</v>
      </c>
      <c r="BW696">
        <v>332</v>
      </c>
      <c r="BX696" t="str">
        <v>MICURA</v>
      </c>
      <c r="BY696" t="str">
        <v>TAIYE SALAMI (MIC)</v>
      </c>
      <c r="BZ696" s="31">
        <v>44869</v>
      </c>
      <c r="CA696" s="40">
        <v>0.48148148148148145</v>
      </c>
      <c r="DB696">
        <v>635</v>
      </c>
      <c r="DC696" t="str">
        <v>PLANNING</v>
      </c>
      <c r="DD696" t="str">
        <v>NNAJI CHIDI (PLN)</v>
      </c>
      <c r="DE696" s="31">
        <v>44869</v>
      </c>
      <c r="DF696" s="40">
        <v>0.76056712962962958</v>
      </c>
    </row>
    <row r="697" spans="1:110" x14ac:dyDescent="0.25">
      <c r="A697" s="109" t="s">
        <v>1595</v>
      </c>
      <c r="B697">
        <v>144</v>
      </c>
      <c r="C697" s="109" t="s">
        <v>53</v>
      </c>
      <c r="D697" s="109" t="s">
        <v>863</v>
      </c>
      <c r="E697" s="94">
        <v>44867</v>
      </c>
      <c r="F697" s="174">
        <v>0.30622685185185183</v>
      </c>
      <c r="G697">
        <v>2</v>
      </c>
      <c r="H697" s="109" t="s">
        <v>864</v>
      </c>
      <c r="I697">
        <v>14807755</v>
      </c>
      <c r="M697">
        <v>805</v>
      </c>
      <c r="N697" t="str">
        <v>MICURA</v>
      </c>
      <c r="O697" t="str">
        <v>DAMILOLA OGUNBAMERU(MIC</v>
      </c>
      <c r="P697" s="31">
        <v>44881</v>
      </c>
      <c r="Q697" s="40">
        <v>0.96408564814814812</v>
      </c>
      <c r="AR697">
        <v>158</v>
      </c>
      <c r="AS697" t="str">
        <v>OPERATIONS</v>
      </c>
      <c r="AT697" t="str">
        <v>EMOKHOR JOHN (MIC)</v>
      </c>
      <c r="AU697" s="31">
        <v>44869</v>
      </c>
      <c r="AV697" s="40">
        <v>0.28578703703703706</v>
      </c>
      <c r="BW697">
        <v>333</v>
      </c>
      <c r="BX697" t="str">
        <v>ENGINEERING</v>
      </c>
      <c r="BY697" t="str">
        <v>GIFT NWOKOCHA</v>
      </c>
      <c r="BZ697" s="31">
        <v>44869</v>
      </c>
      <c r="CA697" s="40">
        <v>0.48155092592592591</v>
      </c>
      <c r="DB697">
        <v>636</v>
      </c>
      <c r="DC697" t="str">
        <v>MICURA</v>
      </c>
      <c r="DD697" t="str">
        <v>AGBOGE EZEKIEL O. (MIC)</v>
      </c>
      <c r="DE697" s="31">
        <v>44869</v>
      </c>
      <c r="DF697" s="40">
        <v>0.76059027777777777</v>
      </c>
    </row>
    <row r="698" spans="1:110" x14ac:dyDescent="0.25">
      <c r="A698" s="109" t="s">
        <v>1595</v>
      </c>
      <c r="B698">
        <v>145</v>
      </c>
      <c r="C698" s="109" t="s">
        <v>53</v>
      </c>
      <c r="D698" s="109" t="s">
        <v>1149</v>
      </c>
      <c r="E698" s="94">
        <v>44867</v>
      </c>
      <c r="F698" s="174">
        <v>0.30715277777777777</v>
      </c>
      <c r="G698">
        <v>2</v>
      </c>
      <c r="H698" s="109" t="s">
        <v>1150</v>
      </c>
      <c r="I698"/>
      <c r="M698">
        <v>806</v>
      </c>
      <c r="N698" t="str">
        <v>MICURA</v>
      </c>
      <c r="O698" t="str">
        <v>HOPE NWAGBO (MIC)</v>
      </c>
      <c r="P698" s="31">
        <v>44881</v>
      </c>
      <c r="Q698" s="40">
        <v>0.96437499999999998</v>
      </c>
      <c r="AR698">
        <v>159</v>
      </c>
      <c r="AS698" t="str">
        <v>MICURA</v>
      </c>
      <c r="AT698" t="str">
        <v>MARSHALL STEPHEN (MIC)</v>
      </c>
      <c r="AU698" s="31">
        <v>44869</v>
      </c>
      <c r="AV698" s="40">
        <v>0.28636574074074073</v>
      </c>
      <c r="BW698">
        <v>334</v>
      </c>
      <c r="BX698" t="str">
        <v>MICURA</v>
      </c>
      <c r="BY698" t="str">
        <v>ADEDUNTAN ADENIYI M.(MIC</v>
      </c>
      <c r="BZ698" s="31">
        <v>44869</v>
      </c>
      <c r="CA698" s="40">
        <v>0.48158564814814814</v>
      </c>
      <c r="DB698">
        <v>637</v>
      </c>
      <c r="DC698" t="str">
        <v>OPERATIONS</v>
      </c>
      <c r="DD698" t="str">
        <v>GBADAMOSI JIMOH (OPS)</v>
      </c>
      <c r="DE698" s="31">
        <v>44869</v>
      </c>
      <c r="DF698" s="40">
        <v>0.76092592592592589</v>
      </c>
    </row>
    <row r="699" spans="1:110" x14ac:dyDescent="0.25">
      <c r="A699" s="109" t="s">
        <v>1595</v>
      </c>
      <c r="B699">
        <v>146</v>
      </c>
      <c r="C699" s="109" t="s">
        <v>53</v>
      </c>
      <c r="D699" s="109" t="s">
        <v>1143</v>
      </c>
      <c r="E699" s="94">
        <v>44867</v>
      </c>
      <c r="F699" s="174">
        <v>0.30722222222222223</v>
      </c>
      <c r="G699">
        <v>2</v>
      </c>
      <c r="H699" s="109" t="s">
        <v>1144</v>
      </c>
      <c r="I699"/>
      <c r="M699">
        <v>807</v>
      </c>
      <c r="N699" t="str">
        <v>MICURA</v>
      </c>
      <c r="O699" t="str">
        <v>ADEKOYA SAHEED L. (MIC)</v>
      </c>
      <c r="P699" s="31">
        <v>44881</v>
      </c>
      <c r="Q699" s="40">
        <v>0.96483796296296298</v>
      </c>
      <c r="AR699">
        <v>160</v>
      </c>
      <c r="AS699" t="str">
        <v>MICURA</v>
      </c>
      <c r="AT699" t="str">
        <v>MUHAMMED DANJUMA (MIC)</v>
      </c>
      <c r="AU699" s="31">
        <v>44869</v>
      </c>
      <c r="AV699" s="40">
        <v>0.28649305555555554</v>
      </c>
      <c r="BW699">
        <v>335</v>
      </c>
      <c r="BX699" t="str">
        <v>ENGINEERING</v>
      </c>
      <c r="BY699" t="str">
        <v>WILSON AGHWARE (ENGR)</v>
      </c>
      <c r="BZ699" s="31">
        <v>44869</v>
      </c>
      <c r="CA699" s="40">
        <v>0.48160879629629627</v>
      </c>
      <c r="DB699">
        <v>638</v>
      </c>
      <c r="DC699" t="str">
        <v>OPERATIONS</v>
      </c>
      <c r="DD699" t="str">
        <v>BALOGUN DAMILARE S (OPS</v>
      </c>
      <c r="DE699" s="31">
        <v>44869</v>
      </c>
      <c r="DF699" s="40">
        <v>0.76097222222222227</v>
      </c>
    </row>
    <row r="700" spans="1:110" x14ac:dyDescent="0.25">
      <c r="A700" s="109" t="s">
        <v>1595</v>
      </c>
      <c r="B700">
        <v>147</v>
      </c>
      <c r="C700" s="109" t="s">
        <v>52</v>
      </c>
      <c r="D700" s="109" t="s">
        <v>1068</v>
      </c>
      <c r="E700" s="94">
        <v>44867</v>
      </c>
      <c r="F700" s="174">
        <v>0.31055555555555553</v>
      </c>
      <c r="G700">
        <v>2</v>
      </c>
      <c r="H700" s="109" t="s">
        <v>1069</v>
      </c>
      <c r="I700">
        <v>5334482</v>
      </c>
      <c r="M700">
        <v>808</v>
      </c>
      <c r="N700" t="str">
        <v>OPERATIONS</v>
      </c>
      <c r="O700" t="str">
        <v>ISAH BRAIMAH (G.OPS)</v>
      </c>
      <c r="P700" s="31">
        <v>44881</v>
      </c>
      <c r="Q700" s="40">
        <v>0.96510416666666665</v>
      </c>
      <c r="AR700">
        <v>161</v>
      </c>
      <c r="AS700" t="str">
        <v>MICURA</v>
      </c>
      <c r="AT700" t="str">
        <v>ANTHUNY IKECHUKWU (MIC)</v>
      </c>
      <c r="AU700" s="31">
        <v>44869</v>
      </c>
      <c r="AV700" s="40">
        <v>0.2865625</v>
      </c>
      <c r="BW700">
        <v>336</v>
      </c>
      <c r="BX700" t="str">
        <v>ENGINEERING</v>
      </c>
      <c r="BY700" t="str">
        <v>JOSHUA BABATUNDE</v>
      </c>
      <c r="BZ700" s="31">
        <v>44869</v>
      </c>
      <c r="CA700" s="40">
        <v>0.48171296296296295</v>
      </c>
      <c r="DB700">
        <v>639</v>
      </c>
      <c r="DC700" t="str">
        <v>MICURA</v>
      </c>
      <c r="DD700" t="str">
        <v>MARTINS IKECHUKWU (MIC)</v>
      </c>
      <c r="DE700" s="31">
        <v>44869</v>
      </c>
      <c r="DF700" s="40">
        <v>0.76105324074074077</v>
      </c>
    </row>
    <row r="701" spans="1:110" x14ac:dyDescent="0.25">
      <c r="A701" s="109" t="s">
        <v>1595</v>
      </c>
      <c r="B701">
        <v>148</v>
      </c>
      <c r="C701" s="109" t="s">
        <v>52</v>
      </c>
      <c r="D701" s="109" t="s">
        <v>839</v>
      </c>
      <c r="E701" s="94">
        <v>44867</v>
      </c>
      <c r="F701" s="174">
        <v>0.3120486111111111</v>
      </c>
      <c r="G701">
        <v>2</v>
      </c>
      <c r="H701" s="109" t="s">
        <v>840</v>
      </c>
      <c r="I701">
        <v>5404447</v>
      </c>
      <c r="M701">
        <v>809</v>
      </c>
      <c r="N701" t="str">
        <v>OPERATIONS</v>
      </c>
      <c r="O701" t="str">
        <v>AMINU DANLAMI (OPS)</v>
      </c>
      <c r="P701" s="31">
        <v>44881</v>
      </c>
      <c r="Q701" s="40">
        <v>0.96526620370370375</v>
      </c>
      <c r="AR701">
        <v>162</v>
      </c>
      <c r="AS701" t="str">
        <v>ENGINEERING</v>
      </c>
      <c r="AT701" t="str">
        <v>EZE OKECHUKWU (ENG)</v>
      </c>
      <c r="AU701" s="31">
        <v>44869</v>
      </c>
      <c r="AV701" s="40">
        <v>0.28664351851851849</v>
      </c>
      <c r="BW701">
        <v>337</v>
      </c>
      <c r="BX701" t="str">
        <v>ENGINEERING</v>
      </c>
      <c r="BY701" t="str">
        <v>LAWRENCE N AHANEKU (ENG</v>
      </c>
      <c r="BZ701" s="31">
        <v>44869</v>
      </c>
      <c r="CA701" s="40">
        <v>0.48175925925925928</v>
      </c>
      <c r="DB701">
        <v>640</v>
      </c>
      <c r="DC701" t="str">
        <v>OPERATIONS</v>
      </c>
      <c r="DD701" t="str">
        <v>ONYIA N.PERPETUA (OPS)</v>
      </c>
      <c r="DE701" s="31">
        <v>44869</v>
      </c>
      <c r="DF701" s="40">
        <v>0.76118055555555553</v>
      </c>
    </row>
    <row r="702" spans="1:110" x14ac:dyDescent="0.25">
      <c r="A702" s="109" t="s">
        <v>1595</v>
      </c>
      <c r="B702">
        <v>149</v>
      </c>
      <c r="C702" s="109" t="s">
        <v>54</v>
      </c>
      <c r="D702" s="109" t="s">
        <v>1324</v>
      </c>
      <c r="E702" s="94">
        <v>44867</v>
      </c>
      <c r="F702" s="174">
        <v>0.31513888888888891</v>
      </c>
      <c r="G702">
        <v>2</v>
      </c>
      <c r="H702" s="109" t="s">
        <v>1325</v>
      </c>
      <c r="I702">
        <v>2189493</v>
      </c>
      <c r="M702">
        <v>810</v>
      </c>
      <c r="N702" t="str">
        <v>MICURA</v>
      </c>
      <c r="O702" t="str">
        <v>ECHEDOM NNAMDI B. (MIC)</v>
      </c>
      <c r="P702" s="31">
        <v>44881</v>
      </c>
      <c r="Q702" s="40">
        <v>0.9657175925925926</v>
      </c>
      <c r="AR702">
        <v>163</v>
      </c>
      <c r="AS702" t="str">
        <v>ENGINEERING</v>
      </c>
      <c r="AT702" t="str">
        <v>EDEVWIE FRIDAY O (ENGR)</v>
      </c>
      <c r="AU702" s="31">
        <v>44869</v>
      </c>
      <c r="AV702" s="40">
        <v>0.28671296296296295</v>
      </c>
      <c r="BW702">
        <v>338</v>
      </c>
      <c r="BX702" t="str">
        <v>ENGINEERING</v>
      </c>
      <c r="BY702" t="str">
        <v>FASHOLA BABATUNDE</v>
      </c>
      <c r="BZ702" s="31">
        <v>44869</v>
      </c>
      <c r="CA702" s="40">
        <v>0.48177083333333331</v>
      </c>
      <c r="DB702">
        <v>641</v>
      </c>
      <c r="DC702" t="str">
        <v>OPERATIONS</v>
      </c>
      <c r="DD702" t="str">
        <v>OMODELE AYOREBI</v>
      </c>
      <c r="DE702" s="31">
        <v>44869</v>
      </c>
      <c r="DF702" s="40">
        <v>0.76123842592592594</v>
      </c>
    </row>
    <row r="703" spans="1:110" x14ac:dyDescent="0.25">
      <c r="A703" s="109" t="s">
        <v>1595</v>
      </c>
      <c r="B703">
        <v>150</v>
      </c>
      <c r="C703" s="109" t="s">
        <v>54</v>
      </c>
      <c r="D703" s="109" t="s">
        <v>1636</v>
      </c>
      <c r="E703" s="94">
        <v>44867</v>
      </c>
      <c r="F703" s="174">
        <v>0.31709490740740742</v>
      </c>
      <c r="G703">
        <v>2</v>
      </c>
      <c r="H703" s="109" t="s">
        <v>1637</v>
      </c>
      <c r="I703">
        <v>5511938</v>
      </c>
      <c r="M703">
        <v>811</v>
      </c>
      <c r="N703" t="str">
        <v>MICURA</v>
      </c>
      <c r="O703" t="str">
        <v>CHINEDU VICTOR (MIC)</v>
      </c>
      <c r="P703" s="31">
        <v>44881</v>
      </c>
      <c r="Q703" s="40">
        <v>0.96582175925925928</v>
      </c>
      <c r="AR703">
        <v>164</v>
      </c>
      <c r="AS703" t="str">
        <v>ENGINEERING</v>
      </c>
      <c r="AT703" t="str">
        <v>JOSHUA BABATUNDE</v>
      </c>
      <c r="AU703" s="31">
        <v>44869</v>
      </c>
      <c r="AV703" s="40">
        <v>0.28700231481481481</v>
      </c>
      <c r="BW703">
        <v>339</v>
      </c>
      <c r="BX703" t="str">
        <v>CONTRACTOR</v>
      </c>
      <c r="BY703" t="str">
        <v>WALTER NKEM (EMERALD)</v>
      </c>
      <c r="BZ703" s="31">
        <v>44869</v>
      </c>
      <c r="CA703" s="40">
        <v>0.48182870370370373</v>
      </c>
      <c r="DB703">
        <v>642</v>
      </c>
      <c r="DC703" t="str">
        <v>MICURA</v>
      </c>
      <c r="DD703" t="str">
        <v>OYEBAMIJI BUKOLA (MIC)</v>
      </c>
      <c r="DE703" s="31">
        <v>44869</v>
      </c>
      <c r="DF703" s="40">
        <v>0.76124999999999998</v>
      </c>
    </row>
    <row r="704" spans="1:110" x14ac:dyDescent="0.25">
      <c r="A704" s="109" t="s">
        <v>1595</v>
      </c>
      <c r="B704">
        <v>151</v>
      </c>
      <c r="C704" s="109" t="s">
        <v>53</v>
      </c>
      <c r="D704" s="109" t="s">
        <v>953</v>
      </c>
      <c r="E704" s="94">
        <v>44867</v>
      </c>
      <c r="F704" s="174">
        <v>0.31768518518518518</v>
      </c>
      <c r="G704">
        <v>2</v>
      </c>
      <c r="H704" s="109" t="s">
        <v>954</v>
      </c>
      <c r="I704">
        <v>2025419</v>
      </c>
      <c r="M704">
        <v>812</v>
      </c>
      <c r="N704" t="str">
        <v>MICURA</v>
      </c>
      <c r="O704" t="str">
        <v>HOPE OJONG (MIC)</v>
      </c>
      <c r="P704" s="31">
        <v>44881</v>
      </c>
      <c r="Q704" s="40">
        <v>0.96589120370370374</v>
      </c>
      <c r="AR704">
        <v>165</v>
      </c>
      <c r="AS704" t="str">
        <v>OPERATIONS</v>
      </c>
      <c r="AT704" t="str">
        <v>OLANREWAJU SULAIMAN (OP</v>
      </c>
      <c r="AU704" s="31">
        <v>44869</v>
      </c>
      <c r="AV704" s="40">
        <v>0.28707175925925926</v>
      </c>
      <c r="BW704">
        <v>340</v>
      </c>
      <c r="BX704" t="str">
        <v>OPERATIONS</v>
      </c>
      <c r="BY704" t="str">
        <v>IGWE SUNDAY (OPS)</v>
      </c>
      <c r="BZ704" s="31">
        <v>44869</v>
      </c>
      <c r="CA704" s="40">
        <v>0.4820949074074074</v>
      </c>
      <c r="DB704">
        <v>643</v>
      </c>
      <c r="DC704" t="str">
        <v>MICURA</v>
      </c>
      <c r="DD704" t="str">
        <v>NWACHUKWU UCHE S.(MIC)</v>
      </c>
      <c r="DE704" s="31">
        <v>44869</v>
      </c>
      <c r="DF704" s="40">
        <v>0.76145833333333335</v>
      </c>
    </row>
    <row r="705" spans="1:110" x14ac:dyDescent="0.25">
      <c r="A705" s="109" t="s">
        <v>1595</v>
      </c>
      <c r="B705">
        <v>152</v>
      </c>
      <c r="C705" s="109" t="s">
        <v>54</v>
      </c>
      <c r="D705" s="109" t="s">
        <v>1346</v>
      </c>
      <c r="E705" s="94">
        <v>44867</v>
      </c>
      <c r="F705" s="174">
        <v>0.32577546296296295</v>
      </c>
      <c r="G705">
        <v>2</v>
      </c>
      <c r="H705" s="109" t="s">
        <v>1347</v>
      </c>
      <c r="I705">
        <v>6721230</v>
      </c>
      <c r="M705">
        <v>813</v>
      </c>
      <c r="N705" t="str">
        <v>MICURA</v>
      </c>
      <c r="O705" t="str">
        <v>NWOKOCHA IKECHUKWU (MIC)</v>
      </c>
      <c r="P705" s="31">
        <v>44881</v>
      </c>
      <c r="Q705" s="40">
        <v>0.96614583333333337</v>
      </c>
      <c r="AR705">
        <v>166</v>
      </c>
      <c r="AS705" t="str">
        <v>OPERATIONS</v>
      </c>
      <c r="AT705" t="str">
        <v>OTUDJE DANIEL O.</v>
      </c>
      <c r="AU705" s="31">
        <v>44869</v>
      </c>
      <c r="AV705" s="40">
        <v>0.28751157407407407</v>
      </c>
      <c r="BW705">
        <v>341</v>
      </c>
      <c r="BX705" t="str">
        <v>ENGINEERING</v>
      </c>
      <c r="BY705" t="str">
        <v>IGHEDO ODIANOSEN (DRV)</v>
      </c>
      <c r="BZ705" s="31">
        <v>44869</v>
      </c>
      <c r="CA705" s="40">
        <v>0.48229166666666667</v>
      </c>
      <c r="DB705">
        <v>644</v>
      </c>
      <c r="DC705" t="str">
        <v>MICURA</v>
      </c>
      <c r="DD705" t="str">
        <v>AKEEM OSENI (MIC)</v>
      </c>
      <c r="DE705" s="31">
        <v>44869</v>
      </c>
      <c r="DF705" s="40">
        <v>0.76156250000000003</v>
      </c>
    </row>
    <row r="706" spans="1:110" x14ac:dyDescent="0.25">
      <c r="A706" s="109" t="s">
        <v>1595</v>
      </c>
      <c r="B706">
        <v>153</v>
      </c>
      <c r="C706" s="109" t="s">
        <v>54</v>
      </c>
      <c r="D706" s="109" t="s">
        <v>1638</v>
      </c>
      <c r="E706" s="94">
        <v>44867</v>
      </c>
      <c r="F706" s="174">
        <v>0.32605324074074077</v>
      </c>
      <c r="G706">
        <v>2</v>
      </c>
      <c r="H706" s="109" t="s">
        <v>1639</v>
      </c>
      <c r="I706"/>
      <c r="M706">
        <v>814</v>
      </c>
      <c r="N706" t="str">
        <v>MICURA</v>
      </c>
      <c r="O706" t="str">
        <v>SHEDARA ROWLAND O. (MIC)</v>
      </c>
      <c r="P706" s="31">
        <v>44881</v>
      </c>
      <c r="Q706" s="40">
        <v>0.96656249999999999</v>
      </c>
      <c r="AR706">
        <v>167</v>
      </c>
      <c r="AS706" t="str">
        <v>MICURA</v>
      </c>
      <c r="AT706" t="str">
        <v>NWAORDU MATTHEW</v>
      </c>
      <c r="AU706" s="31">
        <v>44869</v>
      </c>
      <c r="AV706" s="40">
        <v>0.28781250000000003</v>
      </c>
      <c r="BW706">
        <v>342</v>
      </c>
      <c r="BX706" t="str">
        <v>OPERATIONS</v>
      </c>
      <c r="BY706" t="str">
        <v>EZENWATA EMMANUEL (OPS)</v>
      </c>
      <c r="BZ706" s="31">
        <v>44869</v>
      </c>
      <c r="CA706" s="40">
        <v>0.48275462962962962</v>
      </c>
      <c r="DB706">
        <v>645</v>
      </c>
      <c r="DC706" t="str">
        <v>MICURA</v>
      </c>
      <c r="DD706" t="str">
        <v>OGBEKENE MUDIAGA (MIC)</v>
      </c>
      <c r="DE706" s="31">
        <v>44869</v>
      </c>
      <c r="DF706" s="40">
        <v>0.76162037037037034</v>
      </c>
    </row>
    <row r="707" spans="1:110" x14ac:dyDescent="0.25">
      <c r="A707" s="109" t="s">
        <v>1595</v>
      </c>
      <c r="B707">
        <v>154</v>
      </c>
      <c r="C707" s="109" t="s">
        <v>54</v>
      </c>
      <c r="D707" s="109" t="s">
        <v>1350</v>
      </c>
      <c r="E707" s="94">
        <v>44867</v>
      </c>
      <c r="F707" s="174">
        <v>0.33491898148148147</v>
      </c>
      <c r="G707">
        <v>2</v>
      </c>
      <c r="H707" s="109" t="s">
        <v>1351</v>
      </c>
      <c r="I707">
        <v>14811845</v>
      </c>
      <c r="M707">
        <v>815</v>
      </c>
      <c r="N707" t="str">
        <v>MICURA</v>
      </c>
      <c r="O707" t="str">
        <v>GODWIN OBIOMA (MIC)</v>
      </c>
      <c r="P707" s="31">
        <v>44881</v>
      </c>
      <c r="Q707" s="40">
        <v>0.96675925925925921</v>
      </c>
      <c r="AR707">
        <v>168</v>
      </c>
      <c r="AS707" t="str">
        <v>MICURA</v>
      </c>
      <c r="AT707" t="str">
        <v>CHARLES AMADI (MIC)</v>
      </c>
      <c r="AU707" s="31">
        <v>44869</v>
      </c>
      <c r="AV707" s="40">
        <v>0.28788194444444443</v>
      </c>
      <c r="BW707">
        <v>343</v>
      </c>
      <c r="BX707" t="str">
        <v>OPERATIONS</v>
      </c>
      <c r="BY707" t="str">
        <v>UFOMBA OKECHUKWU J. (OP</v>
      </c>
      <c r="BZ707" s="31">
        <v>44869</v>
      </c>
      <c r="CA707" s="40">
        <v>0.48281249999999998</v>
      </c>
      <c r="DB707">
        <v>646</v>
      </c>
      <c r="DC707" t="str">
        <v>OPERATIONS</v>
      </c>
      <c r="DD707" t="str">
        <v>JUDE O. STANLEY (OPS)</v>
      </c>
      <c r="DE707" s="31">
        <v>44869</v>
      </c>
      <c r="DF707" s="40">
        <v>0.76168981481481479</v>
      </c>
    </row>
    <row r="708" spans="1:110" x14ac:dyDescent="0.25">
      <c r="A708" s="109" t="s">
        <v>1595</v>
      </c>
      <c r="B708">
        <v>155</v>
      </c>
      <c r="C708" s="109" t="s">
        <v>21</v>
      </c>
      <c r="D708" s="109" t="s">
        <v>970</v>
      </c>
      <c r="E708" s="94">
        <v>44867</v>
      </c>
      <c r="F708" s="174">
        <v>0.34827546296296297</v>
      </c>
      <c r="G708">
        <v>2</v>
      </c>
      <c r="H708" s="109" t="s">
        <v>971</v>
      </c>
      <c r="I708"/>
      <c r="M708">
        <v>816</v>
      </c>
      <c r="N708" t="str">
        <v>OPERATIONS</v>
      </c>
      <c r="O708" t="str">
        <v>DAVID IGBOKWE KALU</v>
      </c>
      <c r="P708" s="31">
        <v>44881</v>
      </c>
      <c r="Q708" s="40">
        <v>0.96692129629629631</v>
      </c>
      <c r="AR708">
        <v>169</v>
      </c>
      <c r="AS708" t="str">
        <v>MICURA</v>
      </c>
      <c r="AT708" t="str">
        <v>EKIYOYO JAMIU A. (MIC)</v>
      </c>
      <c r="AU708" s="31">
        <v>44869</v>
      </c>
      <c r="AV708" s="40">
        <v>0.28798611111111111</v>
      </c>
      <c r="BW708">
        <v>344</v>
      </c>
      <c r="BX708" t="str">
        <v>OPERATIONS</v>
      </c>
      <c r="BY708" t="str">
        <v>ADENIJI AYOMIDE (OPS)</v>
      </c>
      <c r="BZ708" s="31">
        <v>44869</v>
      </c>
      <c r="CA708" s="40">
        <v>0.48292824074074076</v>
      </c>
      <c r="DB708">
        <v>647</v>
      </c>
      <c r="DC708" t="str">
        <v>OPERATIONS</v>
      </c>
      <c r="DD708" t="str">
        <v>ABIDOYE SAMUEL (OPS)</v>
      </c>
      <c r="DE708" s="31">
        <v>44869</v>
      </c>
      <c r="DF708" s="40">
        <v>0.76184027777777774</v>
      </c>
    </row>
    <row r="709" spans="1:110" x14ac:dyDescent="0.25">
      <c r="A709" s="109" t="s">
        <v>1595</v>
      </c>
      <c r="B709">
        <v>156</v>
      </c>
      <c r="C709" s="109" t="s">
        <v>54</v>
      </c>
      <c r="D709" s="109" t="s">
        <v>1189</v>
      </c>
      <c r="E709" s="94">
        <v>44867</v>
      </c>
      <c r="F709" s="174">
        <v>0.35870370370370369</v>
      </c>
      <c r="G709">
        <v>2</v>
      </c>
      <c r="H709" s="109" t="s">
        <v>1190</v>
      </c>
      <c r="I709">
        <v>14808881</v>
      </c>
      <c r="M709">
        <v>817</v>
      </c>
      <c r="N709" t="str">
        <v>OPERATIONS</v>
      </c>
      <c r="O709" t="str">
        <v>ONWUNKWE NDUBUISI</v>
      </c>
      <c r="P709" s="31">
        <v>44881</v>
      </c>
      <c r="Q709" s="40">
        <v>0.96710648148148148</v>
      </c>
      <c r="AR709">
        <v>170</v>
      </c>
      <c r="AS709" t="str">
        <v>ENGINEERING</v>
      </c>
      <c r="AT709" t="str">
        <v>OGUNWEIDE ADETOLA  (ENG</v>
      </c>
      <c r="AU709" s="31">
        <v>44869</v>
      </c>
      <c r="AV709" s="40">
        <v>0.2882986111111111</v>
      </c>
      <c r="BW709">
        <v>345</v>
      </c>
      <c r="BX709" t="str">
        <v>OPERATIONS</v>
      </c>
      <c r="BY709" t="str">
        <v>AKPODAMURE EJIRO J. (MI</v>
      </c>
      <c r="BZ709" s="31">
        <v>44869</v>
      </c>
      <c r="CA709" s="40">
        <v>0.48300925925925925</v>
      </c>
      <c r="DB709">
        <v>648</v>
      </c>
      <c r="DC709" t="str">
        <v>OPERATIONS</v>
      </c>
      <c r="DD709" t="str">
        <v>OKEDURUM CHRISTIAN (MIC</v>
      </c>
      <c r="DE709" s="31">
        <v>44869</v>
      </c>
      <c r="DF709" s="40">
        <v>0.76210648148148152</v>
      </c>
    </row>
    <row r="710" spans="1:110" x14ac:dyDescent="0.25">
      <c r="A710" s="109" t="s">
        <v>1595</v>
      </c>
      <c r="B710">
        <v>157</v>
      </c>
      <c r="C710" s="109" t="s">
        <v>52</v>
      </c>
      <c r="D710" s="109" t="s">
        <v>1087</v>
      </c>
      <c r="E710" s="94">
        <v>44867</v>
      </c>
      <c r="F710" s="174">
        <v>0.39642361111111113</v>
      </c>
      <c r="G710">
        <v>2</v>
      </c>
      <c r="H710" s="109" t="s">
        <v>1088</v>
      </c>
      <c r="I710">
        <v>7341922</v>
      </c>
      <c r="M710">
        <v>818</v>
      </c>
      <c r="N710" t="str">
        <v>OPERATIONS</v>
      </c>
      <c r="O710" t="str">
        <v>OSENI OLUGBENGA</v>
      </c>
      <c r="P710" s="31">
        <v>44881</v>
      </c>
      <c r="Q710" s="40">
        <v>0.96719907407407413</v>
      </c>
      <c r="AR710">
        <v>171</v>
      </c>
      <c r="AS710" t="str">
        <v>OPERATIONS</v>
      </c>
      <c r="AT710" t="str">
        <v>TAIWO OLUGBENGA (OPS)</v>
      </c>
      <c r="AU710" s="31">
        <v>44869</v>
      </c>
      <c r="AV710" s="40">
        <v>0.28834490740740742</v>
      </c>
      <c r="BW710">
        <v>346</v>
      </c>
      <c r="BX710" t="str">
        <v>CONTRACTOR</v>
      </c>
      <c r="BY710" t="str">
        <v>OLAYINKA DEINDE (EMERALD</v>
      </c>
      <c r="BZ710" s="31">
        <v>44869</v>
      </c>
      <c r="CA710" s="40">
        <v>0.48326388888888888</v>
      </c>
      <c r="DB710">
        <v>649</v>
      </c>
      <c r="DC710" t="str">
        <v>MICURA</v>
      </c>
      <c r="DD710" t="str">
        <v>TAJUDEEN SALAMI (MIC)</v>
      </c>
      <c r="DE710" s="31">
        <v>44869</v>
      </c>
      <c r="DF710" s="40">
        <v>0.76215277777777779</v>
      </c>
    </row>
    <row r="711" spans="1:110" x14ac:dyDescent="0.25">
      <c r="A711" s="109" t="s">
        <v>1595</v>
      </c>
      <c r="B711">
        <v>158</v>
      </c>
      <c r="C711" s="109" t="s">
        <v>52</v>
      </c>
      <c r="D711" s="109" t="s">
        <v>1133</v>
      </c>
      <c r="E711" s="94">
        <v>44867</v>
      </c>
      <c r="F711" s="174">
        <v>0.45989583333333334</v>
      </c>
      <c r="G711">
        <v>2</v>
      </c>
      <c r="H711" s="109" t="s">
        <v>1134</v>
      </c>
      <c r="I711">
        <v>2708133</v>
      </c>
      <c r="M711">
        <v>819</v>
      </c>
      <c r="N711" t="str">
        <v>OPERATIONS</v>
      </c>
      <c r="O711" t="str">
        <v>FAGBEMI MUYIWA</v>
      </c>
      <c r="P711" s="31">
        <v>44881</v>
      </c>
      <c r="Q711" s="40">
        <v>0.96751157407407407</v>
      </c>
      <c r="AR711">
        <v>172</v>
      </c>
      <c r="AS711" t="str">
        <v>ENGINEERING</v>
      </c>
      <c r="AT711" t="str">
        <v>OLUWASOLA SOLOMON A (EN</v>
      </c>
      <c r="AU711" s="31">
        <v>44869</v>
      </c>
      <c r="AV711" s="40">
        <v>0.28841435185185182</v>
      </c>
      <c r="BW711">
        <v>347</v>
      </c>
      <c r="BX711" t="str">
        <v>ENGINEERING</v>
      </c>
      <c r="BY711" t="str">
        <v>IJEAMAKA ESEMELE</v>
      </c>
      <c r="BZ711" s="31">
        <v>44869</v>
      </c>
      <c r="CA711" s="40">
        <v>0.48348379629629629</v>
      </c>
      <c r="DB711">
        <v>650</v>
      </c>
      <c r="DC711" t="str">
        <v>MICURA</v>
      </c>
      <c r="DD711" t="str">
        <v>ADEBAKIN OLUWASEUN (MIC)</v>
      </c>
      <c r="DE711" s="31">
        <v>44869</v>
      </c>
      <c r="DF711" s="40">
        <v>0.76219907407407406</v>
      </c>
    </row>
    <row r="712" spans="1:110" x14ac:dyDescent="0.25">
      <c r="A712" s="109" t="s">
        <v>1595</v>
      </c>
      <c r="B712">
        <v>159</v>
      </c>
      <c r="C712" s="109" t="s">
        <v>52</v>
      </c>
      <c r="D712" s="109" t="s">
        <v>994</v>
      </c>
      <c r="E712" s="94">
        <v>44867</v>
      </c>
      <c r="F712" s="174">
        <v>0.46166666666666667</v>
      </c>
      <c r="G712">
        <v>2</v>
      </c>
      <c r="H712" s="109" t="s">
        <v>995</v>
      </c>
      <c r="I712">
        <v>3687603</v>
      </c>
      <c r="M712">
        <v>820</v>
      </c>
      <c r="N712" t="str">
        <v>OPERATIONS</v>
      </c>
      <c r="O712" t="str">
        <v>ADEOTI NOAH A.</v>
      </c>
      <c r="P712" s="31">
        <v>44881</v>
      </c>
      <c r="Q712" s="40">
        <v>0.96760416666666671</v>
      </c>
      <c r="AR712">
        <v>173</v>
      </c>
      <c r="AS712" t="str">
        <v>OPERATIONS</v>
      </c>
      <c r="AT712" t="str">
        <v>IDAHOSA JOSHUA (MIC)</v>
      </c>
      <c r="AU712" s="31">
        <v>44869</v>
      </c>
      <c r="AV712" s="40">
        <v>0.28909722222222223</v>
      </c>
      <c r="BW712">
        <v>348</v>
      </c>
      <c r="BX712" t="str">
        <v>OPERATIONS</v>
      </c>
      <c r="BY712" t="str">
        <v>OLIKA CYRIL UCHE (OPS)</v>
      </c>
      <c r="BZ712" s="31">
        <v>44869</v>
      </c>
      <c r="CA712" s="40">
        <v>0.48351851851851851</v>
      </c>
      <c r="DB712">
        <v>651</v>
      </c>
      <c r="DC712" t="str">
        <v>OPERATIONS</v>
      </c>
      <c r="DD712" t="str">
        <v>AMINU DANLAMI (OPS)</v>
      </c>
      <c r="DE712" s="31">
        <v>44869</v>
      </c>
      <c r="DF712" s="40">
        <v>0.76238425925925923</v>
      </c>
    </row>
    <row r="713" spans="1:110" x14ac:dyDescent="0.25">
      <c r="A713" s="109" t="s">
        <v>1595</v>
      </c>
      <c r="B713">
        <v>160</v>
      </c>
      <c r="C713" s="109" t="s">
        <v>53</v>
      </c>
      <c r="D713" s="109" t="s">
        <v>1225</v>
      </c>
      <c r="E713" s="94">
        <v>44867</v>
      </c>
      <c r="F713" s="174">
        <v>0.46449074074074076</v>
      </c>
      <c r="G713">
        <v>2</v>
      </c>
      <c r="H713" s="109" t="s">
        <v>1226</v>
      </c>
      <c r="I713">
        <v>14929369</v>
      </c>
      <c r="M713">
        <v>821</v>
      </c>
      <c r="N713" t="str">
        <v>MICURA</v>
      </c>
      <c r="O713" t="str">
        <v>ELUU JOHN O. (MIC)</v>
      </c>
      <c r="P713" s="31">
        <v>44881</v>
      </c>
      <c r="Q713" s="40">
        <v>0.96782407407407411</v>
      </c>
      <c r="AR713">
        <v>174</v>
      </c>
      <c r="AS713" t="str">
        <v>MICURA</v>
      </c>
      <c r="AT713" t="str">
        <v>ISHOLA JIMOH</v>
      </c>
      <c r="AU713" s="31">
        <v>44869</v>
      </c>
      <c r="AV713" s="40">
        <v>0.28923611111111114</v>
      </c>
      <c r="BW713">
        <v>349</v>
      </c>
      <c r="BX713" t="str">
        <v>OPERATIONS</v>
      </c>
      <c r="BY713" t="str">
        <v>EMMANUEL PROSPER N. (OP</v>
      </c>
      <c r="BZ713" s="31">
        <v>44869</v>
      </c>
      <c r="CA713" s="40">
        <v>0.48356481481481484</v>
      </c>
      <c r="DB713">
        <v>652</v>
      </c>
      <c r="DC713" t="str">
        <v>ENGINEERING</v>
      </c>
      <c r="DD713" t="str">
        <v>USMAN ISHAKA</v>
      </c>
      <c r="DE713" s="31">
        <v>44869</v>
      </c>
      <c r="DF713" s="40">
        <v>0.76265046296296302</v>
      </c>
    </row>
    <row r="714" spans="1:110" x14ac:dyDescent="0.25">
      <c r="A714" s="109" t="s">
        <v>1595</v>
      </c>
      <c r="B714">
        <v>161</v>
      </c>
      <c r="C714" s="109" t="s">
        <v>52</v>
      </c>
      <c r="D714" s="109" t="s">
        <v>943</v>
      </c>
      <c r="E714" s="94">
        <v>44867</v>
      </c>
      <c r="F714" s="174">
        <v>0.46502314814814816</v>
      </c>
      <c r="G714">
        <v>2</v>
      </c>
      <c r="H714" s="109" t="s">
        <v>944</v>
      </c>
      <c r="I714">
        <v>5348792</v>
      </c>
      <c r="M714">
        <v>822</v>
      </c>
      <c r="N714" t="str">
        <v>MICURA</v>
      </c>
      <c r="O714" t="str">
        <v>ADEBIYI ADEBOWALE (MIC)</v>
      </c>
      <c r="P714" s="31">
        <v>44881</v>
      </c>
      <c r="Q714" s="40">
        <v>0.96917824074074077</v>
      </c>
      <c r="AR714">
        <v>175</v>
      </c>
      <c r="AS714" t="str">
        <v>ENGINEERING</v>
      </c>
      <c r="AT714" t="str">
        <v>OYEDOKUN JAMES AKINLAWON</v>
      </c>
      <c r="AU714" s="31">
        <v>44869</v>
      </c>
      <c r="AV714" s="40">
        <v>0.28932870370370373</v>
      </c>
      <c r="BW714">
        <v>350</v>
      </c>
      <c r="BX714" t="str">
        <v>MICURA</v>
      </c>
      <c r="BY714" t="str">
        <v>IKE CHUKWUEMEKA (MIC)</v>
      </c>
      <c r="BZ714" s="31">
        <v>44869</v>
      </c>
      <c r="CA714" s="40">
        <v>0.4836111111111111</v>
      </c>
      <c r="DB714">
        <v>653</v>
      </c>
      <c r="DC714" t="str">
        <v>MICURA</v>
      </c>
      <c r="DD714" t="str">
        <v>OLAGOKE SIMON (MIC)</v>
      </c>
      <c r="DE714" s="31">
        <v>44869</v>
      </c>
      <c r="DF714" s="40">
        <v>0.76271990740740736</v>
      </c>
    </row>
    <row r="715" spans="1:110" x14ac:dyDescent="0.25">
      <c r="A715" s="109" t="s">
        <v>1595</v>
      </c>
      <c r="B715">
        <v>162</v>
      </c>
      <c r="C715" s="109" t="s">
        <v>53</v>
      </c>
      <c r="D715" s="109" t="s">
        <v>901</v>
      </c>
      <c r="E715" s="94">
        <v>44867</v>
      </c>
      <c r="F715" s="174">
        <v>0.46511574074074075</v>
      </c>
      <c r="G715">
        <v>2</v>
      </c>
      <c r="H715" s="109" t="s">
        <v>902</v>
      </c>
      <c r="I715">
        <v>2655034</v>
      </c>
      <c r="M715">
        <v>823</v>
      </c>
      <c r="N715" t="str">
        <v>ENGINEERING</v>
      </c>
      <c r="O715" t="str">
        <v>BALOGUN LATEEF (ENGR)</v>
      </c>
      <c r="P715" s="31">
        <v>44881</v>
      </c>
      <c r="Q715" s="40">
        <v>0.96938657407407403</v>
      </c>
      <c r="AR715">
        <v>176</v>
      </c>
      <c r="AS715" t="str">
        <v>OPERATIONS</v>
      </c>
      <c r="AT715" t="str">
        <v>OGABI OLUWATOSIN</v>
      </c>
      <c r="AU715" s="31">
        <v>44869</v>
      </c>
      <c r="AV715" s="40">
        <v>0.28975694444444444</v>
      </c>
      <c r="BW715">
        <v>351</v>
      </c>
      <c r="BX715" t="str">
        <v>OPERATIONS</v>
      </c>
      <c r="BY715" t="str">
        <v>OTESHADE ADEKUNLE  (MIC</v>
      </c>
      <c r="BZ715" s="31">
        <v>44869</v>
      </c>
      <c r="CA715" s="40">
        <v>0.48364583333333333</v>
      </c>
      <c r="DB715">
        <v>654</v>
      </c>
      <c r="DC715" t="str">
        <v>MICURA</v>
      </c>
      <c r="DD715" t="str">
        <v>ADEBUMOYE ADELOYE (MIC)</v>
      </c>
      <c r="DE715" s="31">
        <v>44869</v>
      </c>
      <c r="DF715" s="40">
        <v>0.76277777777777778</v>
      </c>
    </row>
    <row r="716" spans="1:110" x14ac:dyDescent="0.25">
      <c r="A716" s="109" t="s">
        <v>1595</v>
      </c>
      <c r="B716">
        <v>163</v>
      </c>
      <c r="C716" s="109" t="s">
        <v>53</v>
      </c>
      <c r="D716" s="109" t="s">
        <v>895</v>
      </c>
      <c r="E716" s="94">
        <v>44867</v>
      </c>
      <c r="F716" s="174">
        <v>0.46521990740740743</v>
      </c>
      <c r="G716">
        <v>2</v>
      </c>
      <c r="H716" s="109" t="s">
        <v>896</v>
      </c>
      <c r="I716">
        <v>4833466</v>
      </c>
      <c r="M716">
        <v>824</v>
      </c>
      <c r="N716" t="str">
        <v>MICURA</v>
      </c>
      <c r="O716" t="str">
        <v>PROGRESS AKHIMIEN (MIC)</v>
      </c>
      <c r="P716" s="31">
        <v>44881</v>
      </c>
      <c r="Q716" s="40">
        <v>0.97087962962962959</v>
      </c>
      <c r="AR716">
        <v>177</v>
      </c>
      <c r="AS716" t="str">
        <v>OPERATIONS</v>
      </c>
      <c r="AT716" t="str">
        <v>SIMON UGBEDE</v>
      </c>
      <c r="AU716" s="31">
        <v>44869</v>
      </c>
      <c r="AV716" s="40">
        <v>0.28986111111111112</v>
      </c>
      <c r="BW716">
        <v>352</v>
      </c>
      <c r="BX716" t="str">
        <v>MICURA</v>
      </c>
      <c r="BY716" t="str">
        <v>GOODLUCK EGODO (MIC)</v>
      </c>
      <c r="BZ716" s="31">
        <v>44869</v>
      </c>
      <c r="CA716" s="40">
        <v>0.48366898148148146</v>
      </c>
      <c r="DB716">
        <v>655</v>
      </c>
      <c r="DC716" t="str">
        <v>MICURA</v>
      </c>
      <c r="DD716" t="str">
        <v>OLONILUYI KAYODE (MIC)</v>
      </c>
      <c r="DE716" s="31">
        <v>44869</v>
      </c>
      <c r="DF716" s="40">
        <v>0.76285879629629627</v>
      </c>
    </row>
    <row r="717" spans="1:110" x14ac:dyDescent="0.25">
      <c r="A717" s="109" t="s">
        <v>1595</v>
      </c>
      <c r="B717">
        <v>164</v>
      </c>
      <c r="C717" s="109" t="s">
        <v>54</v>
      </c>
      <c r="D717" s="109" t="s">
        <v>907</v>
      </c>
      <c r="E717" s="94">
        <v>44867</v>
      </c>
      <c r="F717" s="174">
        <v>0.46541666666666665</v>
      </c>
      <c r="G717">
        <v>2</v>
      </c>
      <c r="H717" s="109" t="s">
        <v>908</v>
      </c>
      <c r="I717">
        <v>6709334</v>
      </c>
      <c r="M717">
        <v>825</v>
      </c>
      <c r="N717" t="str">
        <v>MICURA</v>
      </c>
      <c r="O717" t="str">
        <v>SHAKIRU RAJI (MIC)</v>
      </c>
      <c r="P717" s="31">
        <v>44881</v>
      </c>
      <c r="Q717" s="40">
        <v>0.97130787037037036</v>
      </c>
      <c r="AR717">
        <v>178</v>
      </c>
      <c r="AS717" t="str">
        <v>ENGINEERING</v>
      </c>
      <c r="AT717" t="str">
        <v>OLAGUNJU AJIBOLA (ENGR)</v>
      </c>
      <c r="AU717" s="31">
        <v>44869</v>
      </c>
      <c r="AV717" s="40">
        <v>0.28994212962962962</v>
      </c>
      <c r="BW717">
        <v>353</v>
      </c>
      <c r="BX717" t="str">
        <v>ENGINEERING</v>
      </c>
      <c r="BY717" t="str">
        <v>CLEMENT STEPHEN O (ENGR</v>
      </c>
      <c r="BZ717" s="31">
        <v>44869</v>
      </c>
      <c r="CA717" s="40">
        <v>0.48409722222222223</v>
      </c>
      <c r="DB717">
        <v>656</v>
      </c>
      <c r="DC717" t="str">
        <v>ENGINEERING</v>
      </c>
      <c r="DD717" t="str">
        <v>NJEMANZE HENRY (DRV)</v>
      </c>
      <c r="DE717" s="31">
        <v>44869</v>
      </c>
      <c r="DF717" s="40">
        <v>0.76302083333333337</v>
      </c>
    </row>
    <row r="718" spans="1:110" x14ac:dyDescent="0.25">
      <c r="A718" s="109" t="s">
        <v>1595</v>
      </c>
      <c r="B718">
        <v>165</v>
      </c>
      <c r="C718" s="109" t="s">
        <v>21</v>
      </c>
      <c r="D718" s="109" t="s">
        <v>1052</v>
      </c>
      <c r="E718" s="94">
        <v>44867</v>
      </c>
      <c r="F718" s="174">
        <v>0.46608796296296295</v>
      </c>
      <c r="G718">
        <v>2</v>
      </c>
      <c r="H718" s="109" t="s">
        <v>21</v>
      </c>
      <c r="I718"/>
      <c r="M718">
        <v>826</v>
      </c>
      <c r="N718" t="str">
        <v>OPERATIONS</v>
      </c>
      <c r="O718" t="str">
        <v>CHRISTOPHER ONYEFULUCHI</v>
      </c>
      <c r="P718" s="31">
        <v>44881</v>
      </c>
      <c r="Q718" s="40">
        <v>0.98293981481481485</v>
      </c>
      <c r="AR718">
        <v>179</v>
      </c>
      <c r="AS718" t="str">
        <v>ENGINEERING</v>
      </c>
      <c r="AT718" t="str">
        <v>EMELE LAWRENCE (ENGR)</v>
      </c>
      <c r="AU718" s="31">
        <v>44869</v>
      </c>
      <c r="AV718" s="40">
        <v>0.29001157407407407</v>
      </c>
      <c r="BW718">
        <v>354</v>
      </c>
      <c r="BX718" t="str">
        <v>ENGINEERING</v>
      </c>
      <c r="BY718" t="str">
        <v>OWOLABI EMMANUEL</v>
      </c>
      <c r="BZ718" s="31">
        <v>44869</v>
      </c>
      <c r="CA718" s="40">
        <v>0.48418981481481482</v>
      </c>
      <c r="DB718">
        <v>657</v>
      </c>
      <c r="DC718" t="str">
        <v>ENGINEERING</v>
      </c>
      <c r="DD718" t="str">
        <v>ADISA NURUDEEN O. (DRV)</v>
      </c>
      <c r="DE718" s="31">
        <v>44869</v>
      </c>
      <c r="DF718" s="40">
        <v>0.76309027777777783</v>
      </c>
    </row>
    <row r="719" spans="1:110" x14ac:dyDescent="0.25">
      <c r="A719" s="109" t="s">
        <v>1595</v>
      </c>
      <c r="B719">
        <v>166</v>
      </c>
      <c r="C719" s="109" t="s">
        <v>53</v>
      </c>
      <c r="D719" s="109" t="s">
        <v>965</v>
      </c>
      <c r="E719" s="94">
        <v>44867</v>
      </c>
      <c r="F719" s="174">
        <v>0.46681712962962962</v>
      </c>
      <c r="G719">
        <v>2</v>
      </c>
      <c r="H719" s="109" t="s">
        <v>966</v>
      </c>
      <c r="I719">
        <v>2856165</v>
      </c>
      <c r="M719">
        <v>827</v>
      </c>
      <c r="N719" t="str">
        <v>ENGINEERING</v>
      </c>
      <c r="O719" t="str">
        <v>ADU OLUGBENGA (ENGR)</v>
      </c>
      <c r="P719" s="31">
        <v>44881</v>
      </c>
      <c r="Q719" s="40">
        <v>0.98668981481481477</v>
      </c>
      <c r="AR719">
        <v>180</v>
      </c>
      <c r="AS719" t="str">
        <v>OPERATIONS</v>
      </c>
      <c r="AT719" t="str">
        <v>OKALA SAMSON (MIC)</v>
      </c>
      <c r="AU719" s="31">
        <v>44869</v>
      </c>
      <c r="AV719" s="40">
        <v>0.29046296296296298</v>
      </c>
      <c r="BW719">
        <v>355</v>
      </c>
      <c r="BX719" t="str">
        <v>OPERATIONS</v>
      </c>
      <c r="BY719" t="str">
        <v>TAOFEEK MAKANJUOLA  (OP</v>
      </c>
      <c r="BZ719" s="31">
        <v>44869</v>
      </c>
      <c r="CA719" s="40">
        <v>0.48425925925925928</v>
      </c>
      <c r="DB719">
        <v>658</v>
      </c>
      <c r="DC719" t="str">
        <v>MICURA</v>
      </c>
      <c r="DD719" t="str">
        <v>AJIBOLA OLUWAFEMI S.(MI</v>
      </c>
      <c r="DE719" s="31">
        <v>44869</v>
      </c>
      <c r="DF719" s="40">
        <v>0.76312500000000005</v>
      </c>
    </row>
    <row r="720" spans="1:110" x14ac:dyDescent="0.25">
      <c r="A720" s="109" t="s">
        <v>1595</v>
      </c>
      <c r="B720">
        <v>167</v>
      </c>
      <c r="C720" s="109" t="s">
        <v>53</v>
      </c>
      <c r="D720" s="109" t="s">
        <v>925</v>
      </c>
      <c r="E720" s="94">
        <v>44867</v>
      </c>
      <c r="F720" s="174">
        <v>0.46697916666666667</v>
      </c>
      <c r="G720">
        <v>2</v>
      </c>
      <c r="H720" s="109" t="s">
        <v>926</v>
      </c>
      <c r="I720">
        <v>5466072</v>
      </c>
      <c r="M720">
        <v>828</v>
      </c>
      <c r="N720" t="str">
        <v>OPERATIONS</v>
      </c>
      <c r="O720" t="str">
        <v>MOMOH JOHNSON</v>
      </c>
      <c r="P720" s="31">
        <v>44881</v>
      </c>
      <c r="Q720" s="40">
        <v>0.98836805555555551</v>
      </c>
      <c r="AR720">
        <v>181</v>
      </c>
      <c r="AS720" t="str">
        <v>ENGINEERING</v>
      </c>
      <c r="AT720" t="str">
        <v>FASHOLA BABATUNDE</v>
      </c>
      <c r="AU720" s="31">
        <v>44869</v>
      </c>
      <c r="AV720" s="40">
        <v>0.29084490740740743</v>
      </c>
      <c r="BW720">
        <v>356</v>
      </c>
      <c r="BX720" t="str">
        <v>ENGINEERING</v>
      </c>
      <c r="BY720" t="str">
        <v>NWOLISA SAMUEL</v>
      </c>
      <c r="BZ720" s="31">
        <v>44869</v>
      </c>
      <c r="CA720" s="40">
        <v>0.48449074074074072</v>
      </c>
      <c r="DB720">
        <v>659</v>
      </c>
      <c r="DC720" t="str">
        <v>MICURA</v>
      </c>
      <c r="DD720" t="str">
        <v>EVBIERHOMA OBUKOHWO (MI</v>
      </c>
      <c r="DE720" s="31">
        <v>44869</v>
      </c>
      <c r="DF720" s="40">
        <v>0.76317129629629632</v>
      </c>
    </row>
    <row r="721" spans="1:110" x14ac:dyDescent="0.25">
      <c r="A721" s="109" t="s">
        <v>1595</v>
      </c>
      <c r="B721">
        <v>168</v>
      </c>
      <c r="C721" s="109" t="s">
        <v>21</v>
      </c>
      <c r="D721" s="109" t="s">
        <v>567</v>
      </c>
      <c r="E721" s="94">
        <v>44867</v>
      </c>
      <c r="F721" s="174">
        <v>0.46740740740740738</v>
      </c>
      <c r="G721">
        <v>2</v>
      </c>
      <c r="H721" s="109" t="s">
        <v>21</v>
      </c>
      <c r="I721"/>
      <c r="M721">
        <v>829</v>
      </c>
      <c r="N721" t="str">
        <v>OPERATIONS</v>
      </c>
      <c r="O721" t="str">
        <v>IBRAHIM AMINU</v>
      </c>
      <c r="P721" s="31">
        <v>44881</v>
      </c>
      <c r="Q721" s="40">
        <v>0.98862268518518515</v>
      </c>
      <c r="AR721">
        <v>182</v>
      </c>
      <c r="AS721" t="str">
        <v>ENGINEERING</v>
      </c>
      <c r="AT721" t="str">
        <v>ABDULWAHAB LUQMAN</v>
      </c>
      <c r="AU721" s="31">
        <v>44869</v>
      </c>
      <c r="AV721" s="40">
        <v>0.29105324074074074</v>
      </c>
      <c r="BW721">
        <v>357</v>
      </c>
      <c r="BX721" t="str">
        <v>ENGINEERING</v>
      </c>
      <c r="BY721" t="str">
        <v>ADEDIJI EBENEZER (ENGR)</v>
      </c>
      <c r="BZ721" s="31">
        <v>44869</v>
      </c>
      <c r="CA721" s="40">
        <v>0.48452546296296295</v>
      </c>
      <c r="DB721">
        <v>660</v>
      </c>
      <c r="DC721" t="str">
        <v>MICURA</v>
      </c>
      <c r="DD721" t="str">
        <v>CHUKWU CHINEDU (MIC)</v>
      </c>
      <c r="DE721" s="31">
        <v>44869</v>
      </c>
      <c r="DF721" s="40">
        <v>0.76326388888888885</v>
      </c>
    </row>
    <row r="722" spans="1:110" x14ac:dyDescent="0.25">
      <c r="A722" s="109" t="s">
        <v>1595</v>
      </c>
      <c r="B722">
        <v>169</v>
      </c>
      <c r="C722" s="109" t="s">
        <v>58</v>
      </c>
      <c r="D722" s="109" t="s">
        <v>680</v>
      </c>
      <c r="E722" s="94">
        <v>44867</v>
      </c>
      <c r="F722" s="174">
        <v>0.46787037037037038</v>
      </c>
      <c r="G722">
        <v>2</v>
      </c>
      <c r="H722" s="109" t="s">
        <v>681</v>
      </c>
      <c r="I722">
        <v>14139821</v>
      </c>
      <c r="M722">
        <v>830</v>
      </c>
      <c r="N722" t="str">
        <v>ENGINEERING</v>
      </c>
      <c r="O722" t="str">
        <v>MUSTAPHA ADEBAYO (ENGR)</v>
      </c>
      <c r="P722" s="31">
        <v>44881</v>
      </c>
      <c r="Q722" s="40">
        <v>0.98879629629629628</v>
      </c>
      <c r="AR722">
        <v>183</v>
      </c>
      <c r="AS722" t="str">
        <v>ENGINEERING</v>
      </c>
      <c r="AT722" t="str">
        <v>JOSEPH ABIODUN</v>
      </c>
      <c r="AU722" s="31">
        <v>44869</v>
      </c>
      <c r="AV722" s="40">
        <v>0.29126157407407405</v>
      </c>
      <c r="BW722">
        <v>358</v>
      </c>
      <c r="BX722" t="str">
        <v>MICURA</v>
      </c>
      <c r="BY722" t="str">
        <v>ADEBAKIN OLUWASEUN (MIC)</v>
      </c>
      <c r="BZ722" s="31">
        <v>44869</v>
      </c>
      <c r="CA722" s="40">
        <v>0.48464120370370373</v>
      </c>
      <c r="DB722">
        <v>661</v>
      </c>
      <c r="DC722" t="str">
        <v>MICURA</v>
      </c>
      <c r="DD722" t="str">
        <v>ADENEKAN NURUDEEN (MIC)</v>
      </c>
      <c r="DE722" s="31">
        <v>44869</v>
      </c>
      <c r="DF722" s="40">
        <v>0.76333333333333331</v>
      </c>
    </row>
    <row r="723" spans="1:110" x14ac:dyDescent="0.25">
      <c r="A723" s="109" t="s">
        <v>1595</v>
      </c>
      <c r="B723">
        <v>170</v>
      </c>
      <c r="C723" s="109" t="s">
        <v>53</v>
      </c>
      <c r="D723" s="109" t="s">
        <v>1155</v>
      </c>
      <c r="E723" s="94">
        <v>44867</v>
      </c>
      <c r="F723" s="174">
        <v>0.46793981481481484</v>
      </c>
      <c r="G723">
        <v>2</v>
      </c>
      <c r="H723" s="109" t="s">
        <v>1156</v>
      </c>
      <c r="I723"/>
      <c r="M723">
        <v>831</v>
      </c>
      <c r="N723" t="str">
        <v>ENGINEERING</v>
      </c>
      <c r="O723" t="str">
        <v>OLAYINKA EBENEZER A.</v>
      </c>
      <c r="P723" s="31">
        <v>44881</v>
      </c>
      <c r="Q723" s="40">
        <v>0.98887731481481478</v>
      </c>
      <c r="AR723">
        <v>184</v>
      </c>
      <c r="AS723" t="str">
        <v>ENGINEERING</v>
      </c>
      <c r="AT723" t="str">
        <v>TAJUDEEN JIMOH (ENGR)</v>
      </c>
      <c r="AU723" s="31">
        <v>44869</v>
      </c>
      <c r="AV723" s="40">
        <v>0.29143518518518519</v>
      </c>
      <c r="BW723">
        <v>359</v>
      </c>
      <c r="BX723" t="str">
        <v>MICURA</v>
      </c>
      <c r="BY723" t="str">
        <v>AKPEBE DANIEL (MIC)</v>
      </c>
      <c r="BZ723" s="31">
        <v>44869</v>
      </c>
      <c r="CA723" s="40">
        <v>0.48493055555555553</v>
      </c>
      <c r="DB723">
        <v>662</v>
      </c>
      <c r="DC723" t="str">
        <v>MICURA</v>
      </c>
      <c r="DD723" t="str">
        <v>NWOKOCHA IKECHUKWU (MIC)</v>
      </c>
      <c r="DE723" s="31">
        <v>44869</v>
      </c>
      <c r="DF723" s="40">
        <v>0.76368055555555558</v>
      </c>
    </row>
    <row r="724" spans="1:110" x14ac:dyDescent="0.25">
      <c r="A724" s="109" t="s">
        <v>1595</v>
      </c>
      <c r="B724">
        <v>171</v>
      </c>
      <c r="C724" s="109" t="s">
        <v>53</v>
      </c>
      <c r="D724" s="109" t="s">
        <v>1640</v>
      </c>
      <c r="E724" s="94">
        <v>44867</v>
      </c>
      <c r="F724" s="174">
        <v>0.4679976851851852</v>
      </c>
      <c r="G724">
        <v>2</v>
      </c>
      <c r="H724" s="109" t="s">
        <v>1641</v>
      </c>
      <c r="I724"/>
      <c r="M724">
        <v>832</v>
      </c>
      <c r="N724" t="str">
        <v>ENGINEERING</v>
      </c>
      <c r="O724" t="str">
        <v>OGUNYEMI DAVID A (ENGR)</v>
      </c>
      <c r="P724" s="31">
        <v>44881</v>
      </c>
      <c r="Q724" s="40">
        <v>0.98894675925925923</v>
      </c>
      <c r="AR724">
        <v>185</v>
      </c>
      <c r="AS724" t="str">
        <v>MICURA</v>
      </c>
      <c r="AT724" t="str">
        <v>HITLA EJOVI KELVIN (MIC</v>
      </c>
      <c r="AU724" s="31">
        <v>44869</v>
      </c>
      <c r="AV724" s="40">
        <v>0.291875</v>
      </c>
      <c r="BW724">
        <v>360</v>
      </c>
      <c r="BX724" t="str">
        <v>OPERATIONS</v>
      </c>
      <c r="BY724" t="str">
        <v>AIBUEKU NICHOLAS (OPS)</v>
      </c>
      <c r="BZ724" s="31">
        <v>44869</v>
      </c>
      <c r="CA724" s="40">
        <v>0.48520833333333335</v>
      </c>
      <c r="DB724">
        <v>663</v>
      </c>
      <c r="DC724" t="str">
        <v>OPERATIONS</v>
      </c>
      <c r="DD724" t="str">
        <v>ISIAKA LASISI (OPS)</v>
      </c>
      <c r="DE724" s="31">
        <v>44869</v>
      </c>
      <c r="DF724" s="40">
        <v>0.76375000000000004</v>
      </c>
    </row>
    <row r="725" spans="1:110" x14ac:dyDescent="0.25">
      <c r="A725" s="109" t="s">
        <v>1595</v>
      </c>
      <c r="B725">
        <v>172</v>
      </c>
      <c r="C725" s="109" t="s">
        <v>53</v>
      </c>
      <c r="D725" s="109" t="s">
        <v>1642</v>
      </c>
      <c r="E725" s="94">
        <v>44867</v>
      </c>
      <c r="F725" s="174">
        <v>0.46856481481481482</v>
      </c>
      <c r="G725">
        <v>2</v>
      </c>
      <c r="H725" s="109" t="s">
        <v>1643</v>
      </c>
      <c r="I725">
        <v>15010513</v>
      </c>
      <c r="M725">
        <v>833</v>
      </c>
      <c r="N725" t="str">
        <v>OPERATIONS</v>
      </c>
      <c r="O725" t="str">
        <v>SALIFU .E. YAKUBU (OPS)</v>
      </c>
      <c r="P725" s="31">
        <v>44881</v>
      </c>
      <c r="Q725" s="40">
        <v>0.99005787037037041</v>
      </c>
      <c r="AR725">
        <v>186</v>
      </c>
      <c r="AS725" t="str">
        <v>ENGINEERING</v>
      </c>
      <c r="AT725" t="str">
        <v>ROBERT ONYECHUKWU (ENGR</v>
      </c>
      <c r="AU725" s="31">
        <v>44869</v>
      </c>
      <c r="AV725" s="40">
        <v>0.2923263888888889</v>
      </c>
      <c r="BW725">
        <v>361</v>
      </c>
      <c r="BX725" t="str">
        <v>OPERATIONS</v>
      </c>
      <c r="BY725" t="str">
        <v>ASUQUO BASSEY E. (MIC)</v>
      </c>
      <c r="BZ725" s="31">
        <v>44869</v>
      </c>
      <c r="CA725" s="40">
        <v>0.48521990740740739</v>
      </c>
      <c r="DB725">
        <v>664</v>
      </c>
      <c r="DC725" t="str">
        <v>OPERATIONS</v>
      </c>
      <c r="DD725" t="str">
        <v>JEROME OFOR</v>
      </c>
      <c r="DE725" s="31">
        <v>44869</v>
      </c>
      <c r="DF725" s="40">
        <v>0.76392361111111107</v>
      </c>
    </row>
    <row r="726" spans="1:110" x14ac:dyDescent="0.25">
      <c r="A726" s="109" t="s">
        <v>1595</v>
      </c>
      <c r="B726">
        <v>173</v>
      </c>
      <c r="C726" s="109" t="s">
        <v>21</v>
      </c>
      <c r="D726" s="109" t="s">
        <v>1404</v>
      </c>
      <c r="E726" s="94">
        <v>44867</v>
      </c>
      <c r="F726" s="174">
        <v>0.46862268518518518</v>
      </c>
      <c r="G726">
        <v>2</v>
      </c>
      <c r="H726" s="109" t="s">
        <v>21</v>
      </c>
      <c r="I726"/>
      <c r="M726">
        <v>834</v>
      </c>
      <c r="N726" t="str">
        <v>OPERATIONS</v>
      </c>
      <c r="O726" t="str">
        <v>GBADAMOSI JIMOH (OPS)</v>
      </c>
      <c r="P726" s="31">
        <v>44881</v>
      </c>
      <c r="Q726" s="40">
        <v>0.99028935185185185</v>
      </c>
      <c r="AR726">
        <v>187</v>
      </c>
      <c r="AS726" t="str">
        <v>OPERATIONS</v>
      </c>
      <c r="AT726" t="str">
        <v>AHANEKU CHIGOZIE (OPS)</v>
      </c>
      <c r="AU726" s="31">
        <v>44869</v>
      </c>
      <c r="AV726" s="40">
        <v>0.29249999999999998</v>
      </c>
      <c r="BW726">
        <v>362</v>
      </c>
      <c r="BX726" t="str">
        <v>ENGINEERING</v>
      </c>
      <c r="BY726" t="str">
        <v>UWADINMA UGOCHUKWU  (EN</v>
      </c>
      <c r="BZ726" s="31">
        <v>44869</v>
      </c>
      <c r="CA726" s="40">
        <v>0.48552083333333335</v>
      </c>
      <c r="DB726">
        <v>665</v>
      </c>
      <c r="DC726" t="str">
        <v>OPERATIONS</v>
      </c>
      <c r="DD726" t="str">
        <v>OWOLABI OLUROPO A .(OPS</v>
      </c>
      <c r="DE726" s="31">
        <v>44869</v>
      </c>
      <c r="DF726" s="40">
        <v>0.76406249999999998</v>
      </c>
    </row>
    <row r="727" spans="1:110" x14ac:dyDescent="0.25">
      <c r="A727" s="109" t="s">
        <v>1595</v>
      </c>
      <c r="B727">
        <v>174</v>
      </c>
      <c r="C727" s="109" t="s">
        <v>53</v>
      </c>
      <c r="D727" s="109" t="s">
        <v>1509</v>
      </c>
      <c r="E727" s="94">
        <v>44867</v>
      </c>
      <c r="F727" s="174">
        <v>0.46891203703703704</v>
      </c>
      <c r="G727">
        <v>2</v>
      </c>
      <c r="H727" s="109" t="s">
        <v>1510</v>
      </c>
      <c r="I727"/>
      <c r="M727">
        <v>835</v>
      </c>
      <c r="N727" t="str">
        <v>OPERATIONS</v>
      </c>
      <c r="O727" t="str">
        <v>OWOLABI OLUROPO A .(OPS</v>
      </c>
      <c r="P727" s="31">
        <v>44881</v>
      </c>
      <c r="Q727" s="40">
        <v>0.99041666666666661</v>
      </c>
      <c r="AR727">
        <v>188</v>
      </c>
      <c r="AS727" t="str">
        <v>OPERATIONS</v>
      </c>
      <c r="AT727" t="str">
        <v>ESEKHAGBE ANSLEM</v>
      </c>
      <c r="AU727" s="31">
        <v>44869</v>
      </c>
      <c r="AV727" s="40">
        <v>0.29255787037037034</v>
      </c>
      <c r="BW727">
        <v>363</v>
      </c>
      <c r="BX727" t="str">
        <v>ENGINEERING</v>
      </c>
      <c r="BY727" t="str">
        <v>EZE OKECHUKWU (ENG)</v>
      </c>
      <c r="BZ727" s="31">
        <v>44869</v>
      </c>
      <c r="CA727" s="40">
        <v>0.4855902777777778</v>
      </c>
      <c r="DB727">
        <v>666</v>
      </c>
      <c r="DC727" t="str">
        <v>MICURA</v>
      </c>
      <c r="DD727" t="str">
        <v>SULE LAMBE (MIC)</v>
      </c>
      <c r="DE727" s="31">
        <v>44869</v>
      </c>
      <c r="DF727" s="40">
        <v>0.76416666666666666</v>
      </c>
    </row>
    <row r="728" spans="1:110" x14ac:dyDescent="0.25">
      <c r="A728" s="109" t="s">
        <v>1595</v>
      </c>
      <c r="B728">
        <v>175</v>
      </c>
      <c r="C728" s="109" t="s">
        <v>53</v>
      </c>
      <c r="D728" s="109" t="s">
        <v>751</v>
      </c>
      <c r="E728" s="94">
        <v>44867</v>
      </c>
      <c r="F728" s="174">
        <v>0.46899305555555554</v>
      </c>
      <c r="G728">
        <v>2</v>
      </c>
      <c r="H728" s="109" t="s">
        <v>752</v>
      </c>
      <c r="I728"/>
      <c r="M728">
        <v>836</v>
      </c>
      <c r="N728" t="str">
        <v>OPERATIONS</v>
      </c>
      <c r="O728" t="str">
        <v>JUDE O. STANLEY (OPS)</v>
      </c>
      <c r="P728" s="31">
        <v>44881</v>
      </c>
      <c r="Q728" s="40">
        <v>0.99503472222222222</v>
      </c>
      <c r="AR728">
        <v>189</v>
      </c>
      <c r="AS728" t="str">
        <v>MICURA</v>
      </c>
      <c r="AT728" t="str">
        <v>ISMAILA ADEOSUN (MIC)</v>
      </c>
      <c r="AU728" s="31">
        <v>44869</v>
      </c>
      <c r="AV728" s="40">
        <v>0.29312500000000002</v>
      </c>
      <c r="BW728">
        <v>364</v>
      </c>
      <c r="BX728" t="str">
        <v>ENGINEERING</v>
      </c>
      <c r="BY728" t="str">
        <v>OGBOLU MICHAEL (ENGR)</v>
      </c>
      <c r="BZ728" s="31">
        <v>44869</v>
      </c>
      <c r="CA728" s="40">
        <v>0.48623842592592592</v>
      </c>
      <c r="DB728">
        <v>667</v>
      </c>
      <c r="DC728" t="str">
        <v>MICURA</v>
      </c>
      <c r="DD728" t="str">
        <v>IGIEVA THOMPSON (MIC)</v>
      </c>
      <c r="DE728" s="31">
        <v>44869</v>
      </c>
      <c r="DF728" s="40">
        <v>0.76422453703703708</v>
      </c>
    </row>
    <row r="729" spans="1:110" x14ac:dyDescent="0.25">
      <c r="A729" s="109" t="s">
        <v>1595</v>
      </c>
      <c r="B729">
        <v>176</v>
      </c>
      <c r="C729" s="109" t="s">
        <v>53</v>
      </c>
      <c r="D729" s="109" t="s">
        <v>1017</v>
      </c>
      <c r="E729" s="94">
        <v>44867</v>
      </c>
      <c r="F729" s="174">
        <v>0.46910879629629632</v>
      </c>
      <c r="G729">
        <v>2</v>
      </c>
      <c r="H729" s="109" t="s">
        <v>1018</v>
      </c>
      <c r="I729">
        <v>5046332</v>
      </c>
      <c r="M729">
        <v>837</v>
      </c>
      <c r="N729" t="str">
        <v>OPERATIONS</v>
      </c>
      <c r="O729" t="str">
        <v>AIREDE SULEMAN (OPS)</v>
      </c>
      <c r="P729" s="31">
        <v>44881</v>
      </c>
      <c r="Q729" s="40">
        <v>0.99524305555555559</v>
      </c>
      <c r="AR729">
        <v>190</v>
      </c>
      <c r="AS729" t="str">
        <v>ENGINEERING</v>
      </c>
      <c r="AT729" t="str">
        <v>ABDULGANIYU AHMED(ENGR)</v>
      </c>
      <c r="AU729" s="31">
        <v>44869</v>
      </c>
      <c r="AV729" s="40">
        <v>0.29326388888888888</v>
      </c>
      <c r="BW729">
        <v>365</v>
      </c>
      <c r="BX729" t="str">
        <v>ENGINEERING</v>
      </c>
      <c r="BY729" t="str">
        <v>ADENIYI ADEYEMI (ENGR)</v>
      </c>
      <c r="BZ729" s="31">
        <v>44869</v>
      </c>
      <c r="CA729" s="40">
        <v>0.48630787037037038</v>
      </c>
      <c r="DB729">
        <v>668</v>
      </c>
      <c r="DC729" t="str">
        <v>MICURA</v>
      </c>
      <c r="DD729" t="str">
        <v>ILESANMI SUNDAY (MIC)</v>
      </c>
      <c r="DE729" s="31">
        <v>44869</v>
      </c>
      <c r="DF729" s="40">
        <v>0.76453703703703701</v>
      </c>
    </row>
    <row r="730" spans="1:110" x14ac:dyDescent="0.25">
      <c r="A730" s="109" t="s">
        <v>1595</v>
      </c>
      <c r="B730">
        <v>177</v>
      </c>
      <c r="C730" s="109" t="s">
        <v>52</v>
      </c>
      <c r="D730" s="109" t="s">
        <v>1644</v>
      </c>
      <c r="E730" s="94">
        <v>44867</v>
      </c>
      <c r="F730" s="174">
        <v>0.46917824074074072</v>
      </c>
      <c r="G730">
        <v>2</v>
      </c>
      <c r="H730" s="109" t="s">
        <v>1645</v>
      </c>
      <c r="I730">
        <v>14936074</v>
      </c>
      <c r="M730">
        <v>838</v>
      </c>
      <c r="N730" t="str">
        <v>OPERATIONS</v>
      </c>
      <c r="O730" t="str">
        <v>ENEFAZU KENNETH (OPS)</v>
      </c>
      <c r="P730" s="31">
        <v>44881</v>
      </c>
      <c r="Q730" s="40">
        <v>0.99600694444444449</v>
      </c>
      <c r="AR730">
        <v>191</v>
      </c>
      <c r="AS730" t="str">
        <v>OPERATIONS</v>
      </c>
      <c r="AT730" t="str">
        <v>AKPODAMURE EJIRO J. (MI</v>
      </c>
      <c r="AU730" s="31">
        <v>44869</v>
      </c>
      <c r="AV730" s="40">
        <v>0.29423611111111109</v>
      </c>
      <c r="BW730">
        <v>366</v>
      </c>
      <c r="BX730" t="str">
        <v>ENGINEERING</v>
      </c>
      <c r="BY730" t="str">
        <v>EMELE LAWRENCE (ENGR)</v>
      </c>
      <c r="BZ730" s="31">
        <v>44869</v>
      </c>
      <c r="CA730" s="40">
        <v>0.48703703703703705</v>
      </c>
      <c r="DB730">
        <v>669</v>
      </c>
      <c r="DC730" t="str">
        <v>MICURA</v>
      </c>
      <c r="DD730" t="str">
        <v>ISMAILA ADEOSUN (MIC)</v>
      </c>
      <c r="DE730" s="31">
        <v>44869</v>
      </c>
      <c r="DF730" s="40">
        <v>0.76453703703703701</v>
      </c>
    </row>
    <row r="731" spans="1:110" x14ac:dyDescent="0.25">
      <c r="A731" s="109" t="s">
        <v>1595</v>
      </c>
      <c r="B731">
        <v>178</v>
      </c>
      <c r="C731" s="109" t="s">
        <v>54</v>
      </c>
      <c r="D731" s="109" t="s">
        <v>1304</v>
      </c>
      <c r="E731" s="94">
        <v>44867</v>
      </c>
      <c r="F731" s="174">
        <v>0.46983796296296299</v>
      </c>
      <c r="G731">
        <v>2</v>
      </c>
      <c r="H731" s="109" t="s">
        <v>1305</v>
      </c>
      <c r="I731">
        <v>15013139</v>
      </c>
      <c r="M731">
        <v>839</v>
      </c>
      <c r="N731" t="str">
        <v>OPERATIONS</v>
      </c>
      <c r="O731" t="str">
        <v>OKONKWO SUNDAY (OPS)</v>
      </c>
      <c r="P731" s="31">
        <v>44881</v>
      </c>
      <c r="Q731" s="40">
        <v>0.99607638888888894</v>
      </c>
      <c r="AR731">
        <v>192</v>
      </c>
      <c r="AS731" t="str">
        <v>ENGINEERING</v>
      </c>
      <c r="AT731" t="str">
        <v>VICTOR AIGBONOHAN (ENGR</v>
      </c>
      <c r="AU731" s="31">
        <v>44869</v>
      </c>
      <c r="AV731" s="40">
        <v>0.29539351851851853</v>
      </c>
      <c r="BW731">
        <v>367</v>
      </c>
      <c r="BX731" t="str">
        <v>MICURA</v>
      </c>
      <c r="BY731" t="str">
        <v>EHIRIM CHUKWUEMEKA C.(MI</v>
      </c>
      <c r="BZ731" s="31">
        <v>44869</v>
      </c>
      <c r="CA731" s="40">
        <v>0.4871064814814815</v>
      </c>
      <c r="DB731">
        <v>670</v>
      </c>
      <c r="DC731" t="str">
        <v>OPERATIONS</v>
      </c>
      <c r="DD731" t="str">
        <v>OSENI OLUGBENGA</v>
      </c>
      <c r="DE731" s="31">
        <v>44869</v>
      </c>
      <c r="DF731" s="40">
        <v>0.76460648148148147</v>
      </c>
    </row>
    <row r="732" spans="1:110" x14ac:dyDescent="0.25">
      <c r="A732" s="109" t="s">
        <v>1595</v>
      </c>
      <c r="B732">
        <v>179</v>
      </c>
      <c r="C732" s="109" t="s">
        <v>53</v>
      </c>
      <c r="D732" s="109" t="s">
        <v>1646</v>
      </c>
      <c r="E732" s="94">
        <v>44867</v>
      </c>
      <c r="F732" s="174">
        <v>0.47093750000000001</v>
      </c>
      <c r="G732">
        <v>2</v>
      </c>
      <c r="H732" s="109" t="s">
        <v>587</v>
      </c>
      <c r="I732"/>
      <c r="M732">
        <v>840</v>
      </c>
      <c r="N732" t="str">
        <v>OPERATIONS</v>
      </c>
      <c r="O732" t="str">
        <v>RAPHEAL OKORO (OPS)</v>
      </c>
      <c r="P732" s="31">
        <v>44881</v>
      </c>
      <c r="Q732" s="40">
        <v>0.99694444444444441</v>
      </c>
      <c r="AR732">
        <v>193</v>
      </c>
      <c r="AS732" t="str">
        <v>OPERATIONS</v>
      </c>
      <c r="AT732" t="str">
        <v>SUNDAY MAHA IDOKO (MIC)</v>
      </c>
      <c r="AU732" s="31">
        <v>44869</v>
      </c>
      <c r="AV732" s="40">
        <v>0.2958912037037037</v>
      </c>
      <c r="BW732">
        <v>368</v>
      </c>
      <c r="BX732" t="str">
        <v>ENGINEERING</v>
      </c>
      <c r="BY732" t="str">
        <v>IMHAWALE AIGBEBEWEN</v>
      </c>
      <c r="BZ732" s="31">
        <v>44869</v>
      </c>
      <c r="CA732" s="40">
        <v>0.4871064814814815</v>
      </c>
      <c r="DB732">
        <v>671</v>
      </c>
      <c r="DC732" t="str">
        <v>OPERATIONS</v>
      </c>
      <c r="DD732" t="str">
        <v>OSAHON DALLAS (OPS)</v>
      </c>
      <c r="DE732" s="31">
        <v>44869</v>
      </c>
      <c r="DF732" s="40">
        <v>0.76460648148148147</v>
      </c>
    </row>
    <row r="733" spans="1:110" x14ac:dyDescent="0.25">
      <c r="A733" s="109" t="s">
        <v>1595</v>
      </c>
      <c r="B733">
        <v>180</v>
      </c>
      <c r="C733" s="109" t="s">
        <v>52</v>
      </c>
      <c r="D733" s="109" t="s">
        <v>614</v>
      </c>
      <c r="E733" s="94">
        <v>44867</v>
      </c>
      <c r="F733" s="174">
        <v>0.47100694444444446</v>
      </c>
      <c r="G733">
        <v>2</v>
      </c>
      <c r="H733" s="109" t="s">
        <v>615</v>
      </c>
      <c r="I733">
        <v>2189692</v>
      </c>
      <c r="M733">
        <v>1</v>
      </c>
      <c r="N733" t="str">
        <v>OPERATIONS</v>
      </c>
      <c r="O733" t="str">
        <v>NICHOLAS PIUS (OPS)</v>
      </c>
      <c r="P733" s="31">
        <v>44882</v>
      </c>
      <c r="Q733" s="40">
        <v>2.1180555555555558E-3</v>
      </c>
      <c r="AR733">
        <v>194</v>
      </c>
      <c r="AS733" t="str">
        <v>ENGINEERING</v>
      </c>
      <c r="AT733" t="str">
        <v>NWAEKE MICHAEL (ENGR)</v>
      </c>
      <c r="AU733" s="31">
        <v>44869</v>
      </c>
      <c r="AV733" s="40">
        <v>0.29643518518518519</v>
      </c>
      <c r="BW733">
        <v>369</v>
      </c>
      <c r="BX733" t="str">
        <v>ENGINEERING</v>
      </c>
      <c r="BY733" t="str">
        <v>BOMBOM MARK BISONG (ENG</v>
      </c>
      <c r="BZ733" s="31">
        <v>44869</v>
      </c>
      <c r="CA733" s="40">
        <v>0.48753472222222222</v>
      </c>
      <c r="DB733">
        <v>672</v>
      </c>
      <c r="DC733" t="str">
        <v>OPERATIONS</v>
      </c>
      <c r="DD733" t="str">
        <v>OKONKWO SUNDAY (OPS)</v>
      </c>
      <c r="DE733" s="31">
        <v>44869</v>
      </c>
      <c r="DF733" s="40">
        <v>0.76480324074074069</v>
      </c>
    </row>
    <row r="734" spans="1:110" x14ac:dyDescent="0.25">
      <c r="A734" s="109" t="s">
        <v>1595</v>
      </c>
      <c r="B734">
        <v>181</v>
      </c>
      <c r="C734" s="109" t="s">
        <v>53</v>
      </c>
      <c r="D734" s="109" t="s">
        <v>1127</v>
      </c>
      <c r="E734" s="94">
        <v>44867</v>
      </c>
      <c r="F734" s="174">
        <v>0.47108796296296296</v>
      </c>
      <c r="G734">
        <v>2</v>
      </c>
      <c r="H734" s="109" t="s">
        <v>1128</v>
      </c>
      <c r="I734">
        <v>5483263</v>
      </c>
      <c r="M734">
        <v>2</v>
      </c>
      <c r="N734" t="str">
        <v>MICURA</v>
      </c>
      <c r="O734" t="str">
        <v>CHUKWUTEM OGHALLI (MIC)</v>
      </c>
      <c r="P734" s="31">
        <v>44882</v>
      </c>
      <c r="Q734" s="40">
        <v>3.2175925925925926E-3</v>
      </c>
      <c r="AR734">
        <v>195</v>
      </c>
      <c r="AS734" t="str">
        <v>MICURA</v>
      </c>
      <c r="AT734" t="str">
        <v>AKINFENWA OLUWAYEMI (MI</v>
      </c>
      <c r="AU734" s="31">
        <v>44869</v>
      </c>
      <c r="AV734" s="40">
        <v>0.29653935185185187</v>
      </c>
      <c r="BW734">
        <v>370</v>
      </c>
      <c r="BX734" t="str">
        <v>ENGINEERING</v>
      </c>
      <c r="BY734" t="str">
        <v>SUNDAY JOSEPH O. (ENGR)</v>
      </c>
      <c r="BZ734" s="31">
        <v>44869</v>
      </c>
      <c r="CA734" s="40">
        <v>0.48767361111111113</v>
      </c>
      <c r="DB734">
        <v>673</v>
      </c>
      <c r="DC734" t="str">
        <v>MICURA</v>
      </c>
      <c r="DD734" t="str">
        <v>BABA AUSTIN O. (MIC)</v>
      </c>
      <c r="DE734" s="31">
        <v>44869</v>
      </c>
      <c r="DF734" s="40">
        <v>0.76503472222222224</v>
      </c>
    </row>
    <row r="735" spans="1:110" x14ac:dyDescent="0.25">
      <c r="A735" s="109" t="s">
        <v>1595</v>
      </c>
      <c r="B735">
        <v>182</v>
      </c>
      <c r="C735" s="109" t="s">
        <v>54</v>
      </c>
      <c r="D735" s="109" t="s">
        <v>1284</v>
      </c>
      <c r="E735" s="94">
        <v>44867</v>
      </c>
      <c r="F735" s="174">
        <v>0.47115740740740741</v>
      </c>
      <c r="G735">
        <v>2</v>
      </c>
      <c r="H735" s="109" t="s">
        <v>1285</v>
      </c>
      <c r="I735">
        <v>5352274</v>
      </c>
      <c r="M735">
        <v>3</v>
      </c>
      <c r="N735" t="str">
        <v>MICURA</v>
      </c>
      <c r="O735" t="str">
        <v>BABATUNDE ADEJOLA (MIC)</v>
      </c>
      <c r="P735" s="31">
        <v>44882</v>
      </c>
      <c r="Q735" s="40">
        <v>3.6342592592592594E-3</v>
      </c>
      <c r="AR735">
        <v>196</v>
      </c>
      <c r="AS735" t="str">
        <v>ENGINEERING</v>
      </c>
      <c r="AT735" t="str">
        <v>NWOLISA SAMUEL</v>
      </c>
      <c r="AU735" s="31">
        <v>44869</v>
      </c>
      <c r="AV735" s="40">
        <v>0.29659722222222223</v>
      </c>
      <c r="BW735">
        <v>371</v>
      </c>
      <c r="BX735" t="str">
        <v>MICURA</v>
      </c>
      <c r="BY735" t="str">
        <v>ADEOLA CLEMENT. (MIC)</v>
      </c>
      <c r="BZ735" s="31">
        <v>44869</v>
      </c>
      <c r="CA735" s="40">
        <v>0.48778935185185185</v>
      </c>
      <c r="DB735">
        <v>674</v>
      </c>
      <c r="DC735" t="str">
        <v>MICURA</v>
      </c>
      <c r="DD735" t="str">
        <v>SUNDAY SIMON M. (MIC)</v>
      </c>
      <c r="DE735" s="31">
        <v>44869</v>
      </c>
      <c r="DF735" s="40">
        <v>0.765162037037037</v>
      </c>
    </row>
    <row r="736" spans="1:110" x14ac:dyDescent="0.25">
      <c r="A736" s="109" t="s">
        <v>1595</v>
      </c>
      <c r="B736">
        <v>183</v>
      </c>
      <c r="C736" s="109" t="s">
        <v>53</v>
      </c>
      <c r="D736" s="109" t="s">
        <v>734</v>
      </c>
      <c r="E736" s="94">
        <v>44867</v>
      </c>
      <c r="F736" s="174">
        <v>0.47129629629629627</v>
      </c>
      <c r="G736">
        <v>2</v>
      </c>
      <c r="H736" s="109" t="s">
        <v>735</v>
      </c>
      <c r="I736"/>
      <c r="M736">
        <v>4</v>
      </c>
      <c r="N736" t="str">
        <v>MICURA</v>
      </c>
      <c r="O736" t="str">
        <v>EDET AKPAN FINTAN (MIC)</v>
      </c>
      <c r="P736" s="31">
        <v>44882</v>
      </c>
      <c r="Q736" s="40">
        <v>3.7615740740740739E-3</v>
      </c>
      <c r="AR736">
        <v>197</v>
      </c>
      <c r="AS736" t="str">
        <v>MICURA</v>
      </c>
      <c r="AT736" t="str">
        <v>OTUMUNYE STEVE U. (MIC)</v>
      </c>
      <c r="AU736" s="31">
        <v>44869</v>
      </c>
      <c r="AV736" s="40">
        <v>0.29682870370370368</v>
      </c>
      <c r="BW736">
        <v>372</v>
      </c>
      <c r="BX736" t="str">
        <v>MICURA</v>
      </c>
      <c r="BY736" t="str">
        <v>SOBUR OLAFUYI (MIC)</v>
      </c>
      <c r="BZ736" s="31">
        <v>44869</v>
      </c>
      <c r="CA736" s="40">
        <v>0.48812499999999998</v>
      </c>
      <c r="DB736">
        <v>675</v>
      </c>
      <c r="DC736" t="str">
        <v>OPERATIONS</v>
      </c>
      <c r="DD736" t="str">
        <v>HYGINUS OKONKWO (OPS)</v>
      </c>
      <c r="DE736" s="31">
        <v>44869</v>
      </c>
      <c r="DF736" s="40">
        <v>0.76552083333333332</v>
      </c>
    </row>
    <row r="737" spans="1:110" x14ac:dyDescent="0.25">
      <c r="A737" s="109" t="s">
        <v>1595</v>
      </c>
      <c r="B737">
        <v>184</v>
      </c>
      <c r="C737" s="109" t="s">
        <v>53</v>
      </c>
      <c r="D737" s="109" t="s">
        <v>893</v>
      </c>
      <c r="E737" s="94">
        <v>44867</v>
      </c>
      <c r="F737" s="174">
        <v>0.47233796296296299</v>
      </c>
      <c r="G737">
        <v>2</v>
      </c>
      <c r="H737" s="109" t="s">
        <v>894</v>
      </c>
      <c r="I737">
        <v>5445523</v>
      </c>
      <c r="M737">
        <v>5</v>
      </c>
      <c r="N737" t="str">
        <v>MICURA</v>
      </c>
      <c r="O737" t="str">
        <v>ARTHUR MATTHEW (MIC)</v>
      </c>
      <c r="P737" s="31">
        <v>44882</v>
      </c>
      <c r="Q737" s="40">
        <v>5.4745370370370373E-3</v>
      </c>
      <c r="AR737">
        <v>198</v>
      </c>
      <c r="AS737" t="str">
        <v>ENGINEERING</v>
      </c>
      <c r="AT737" t="str">
        <v>ADEGOKE SAHEED (ENGR)</v>
      </c>
      <c r="AU737" s="31">
        <v>44869</v>
      </c>
      <c r="AV737" s="40">
        <v>0.29719907407407409</v>
      </c>
      <c r="BW737">
        <v>373</v>
      </c>
      <c r="BX737" t="str">
        <v>IT</v>
      </c>
      <c r="BY737" t="str">
        <v>ANYANWU DANIEL I. (IT)</v>
      </c>
      <c r="BZ737" s="31">
        <v>44869</v>
      </c>
      <c r="CA737" s="40">
        <v>0.48819444444444443</v>
      </c>
      <c r="DB737">
        <v>676</v>
      </c>
      <c r="DC737" t="str">
        <v>ENGINEERING</v>
      </c>
      <c r="DD737" t="str">
        <v>DIXON BOBERT (DRIVER)</v>
      </c>
      <c r="DE737" s="31">
        <v>44869</v>
      </c>
      <c r="DF737" s="40">
        <v>0.76564814814814819</v>
      </c>
    </row>
    <row r="738" spans="1:110" x14ac:dyDescent="0.25">
      <c r="A738" s="109" t="s">
        <v>1595</v>
      </c>
      <c r="B738">
        <v>185</v>
      </c>
      <c r="C738" s="109" t="s">
        <v>52</v>
      </c>
      <c r="D738" s="109" t="s">
        <v>1647</v>
      </c>
      <c r="E738" s="94">
        <v>44867</v>
      </c>
      <c r="F738" s="174">
        <v>0.47240740740740739</v>
      </c>
      <c r="G738">
        <v>2</v>
      </c>
      <c r="H738" s="109" t="s">
        <v>1648</v>
      </c>
      <c r="I738">
        <v>7352546</v>
      </c>
      <c r="M738">
        <v>6</v>
      </c>
      <c r="N738" t="str">
        <v>MICURA</v>
      </c>
      <c r="O738" t="str">
        <v>OLAGOKE SIMON (MIC)</v>
      </c>
      <c r="P738" s="31">
        <v>44882</v>
      </c>
      <c r="Q738" s="40">
        <v>5.7986111111111112E-3</v>
      </c>
      <c r="AR738">
        <v>199</v>
      </c>
      <c r="AS738" t="str">
        <v>OPERATIONS</v>
      </c>
      <c r="AT738" t="str">
        <v>NGBEKEN SUNDAY</v>
      </c>
      <c r="AU738" s="31">
        <v>44869</v>
      </c>
      <c r="AV738" s="40">
        <v>0.29726851851851854</v>
      </c>
      <c r="BW738">
        <v>374</v>
      </c>
      <c r="BX738" t="str">
        <v>CONTRACTOR</v>
      </c>
      <c r="BY738" t="str">
        <v>OKORO CHRISTAIN C. (PTA)</v>
      </c>
      <c r="BZ738" s="31">
        <v>44869</v>
      </c>
      <c r="CA738" s="40">
        <v>0.48824074074074075</v>
      </c>
      <c r="DB738">
        <v>677</v>
      </c>
      <c r="DC738" t="str">
        <v>ENGINEERING</v>
      </c>
      <c r="DD738" t="str">
        <v>AJAGBE BIDEMI (ENGR)</v>
      </c>
      <c r="DE738" s="31">
        <v>44869</v>
      </c>
      <c r="DF738" s="40">
        <v>0.76570601851851849</v>
      </c>
    </row>
    <row r="739" spans="1:110" x14ac:dyDescent="0.25">
      <c r="A739" s="109" t="s">
        <v>1595</v>
      </c>
      <c r="B739">
        <v>186</v>
      </c>
      <c r="C739" s="109" t="s">
        <v>53</v>
      </c>
      <c r="D739" s="109" t="s">
        <v>1622</v>
      </c>
      <c r="E739" s="94">
        <v>44867</v>
      </c>
      <c r="F739" s="174">
        <v>0.47248842592592594</v>
      </c>
      <c r="G739">
        <v>2</v>
      </c>
      <c r="H739" s="109" t="s">
        <v>1623</v>
      </c>
      <c r="I739">
        <v>14967077</v>
      </c>
      <c r="M739">
        <v>7</v>
      </c>
      <c r="N739" t="str">
        <v>MICURA</v>
      </c>
      <c r="O739" t="str">
        <v>OLONISOWON RAPHAEL (MIC</v>
      </c>
      <c r="P739" s="31">
        <v>44882</v>
      </c>
      <c r="Q739" s="40">
        <v>7.2222222222222219E-3</v>
      </c>
      <c r="AR739">
        <v>200</v>
      </c>
      <c r="AS739" t="str">
        <v>ENGINEERING</v>
      </c>
      <c r="AT739" t="str">
        <v>OGBOLU MICHAEL (ENGR)</v>
      </c>
      <c r="AU739" s="31">
        <v>44869</v>
      </c>
      <c r="AV739" s="40">
        <v>0.29856481481481484</v>
      </c>
      <c r="BW739">
        <v>375</v>
      </c>
      <c r="BX739" t="str">
        <v>MICURA</v>
      </c>
      <c r="BY739" t="str">
        <v>NJIRIKA EBUKA (MIC)</v>
      </c>
      <c r="BZ739" s="31">
        <v>44869</v>
      </c>
      <c r="CA739" s="40">
        <v>0.48836805555555557</v>
      </c>
      <c r="DB739">
        <v>678</v>
      </c>
      <c r="DC739" t="str">
        <v>OPERATIONS</v>
      </c>
      <c r="DD739" t="str">
        <v>JINEGWO EJIKEME (OPS)</v>
      </c>
      <c r="DE739" s="31">
        <v>44869</v>
      </c>
      <c r="DF739" s="40">
        <v>0.76576388888888891</v>
      </c>
    </row>
    <row r="740" spans="1:110" x14ac:dyDescent="0.25">
      <c r="A740" s="109" t="s">
        <v>1595</v>
      </c>
      <c r="B740">
        <v>187</v>
      </c>
      <c r="C740" s="109" t="s">
        <v>52</v>
      </c>
      <c r="D740" s="109" t="s">
        <v>1649</v>
      </c>
      <c r="E740" s="94">
        <v>44867</v>
      </c>
      <c r="F740" s="174">
        <v>0.47256944444444443</v>
      </c>
      <c r="G740">
        <v>2</v>
      </c>
      <c r="H740" s="109" t="s">
        <v>1650</v>
      </c>
      <c r="I740">
        <v>2721713</v>
      </c>
      <c r="M740">
        <v>8</v>
      </c>
      <c r="N740" t="str">
        <v>ENGINEERING</v>
      </c>
      <c r="O740" t="str">
        <v>OGBONNA ONYEANWUSI (ENG</v>
      </c>
      <c r="P740" s="31">
        <v>44882</v>
      </c>
      <c r="Q740" s="40">
        <v>1.3530092592592592E-2</v>
      </c>
      <c r="AR740">
        <v>201</v>
      </c>
      <c r="AS740" t="str">
        <v>MICURA</v>
      </c>
      <c r="AT740" t="str">
        <v>APEH PETER (MIC)</v>
      </c>
      <c r="AU740" s="31">
        <v>44869</v>
      </c>
      <c r="AV740" s="40">
        <v>0.29986111111111113</v>
      </c>
      <c r="BW740">
        <v>376</v>
      </c>
      <c r="BX740" t="str">
        <v>MICURA</v>
      </c>
      <c r="BY740" t="str">
        <v>AHMED MOJEED A. (MIC)</v>
      </c>
      <c r="BZ740" s="31">
        <v>44869</v>
      </c>
      <c r="CA740" s="40">
        <v>0.48969907407407409</v>
      </c>
      <c r="DB740">
        <v>679</v>
      </c>
      <c r="DC740" t="str">
        <v>GATE OPS</v>
      </c>
      <c r="DD740" t="str">
        <v>ALABI MICHAEL OHIS(GATE)</v>
      </c>
      <c r="DE740" s="31">
        <v>44869</v>
      </c>
      <c r="DF740" s="40">
        <v>0.76579861111111114</v>
      </c>
    </row>
    <row r="741" spans="1:110" x14ac:dyDescent="0.25">
      <c r="A741" s="109" t="s">
        <v>1595</v>
      </c>
      <c r="B741">
        <v>188</v>
      </c>
      <c r="C741" s="109" t="s">
        <v>52</v>
      </c>
      <c r="D741" s="109" t="s">
        <v>1612</v>
      </c>
      <c r="E741" s="94">
        <v>44867</v>
      </c>
      <c r="F741" s="174">
        <v>0.47344907407407405</v>
      </c>
      <c r="G741">
        <v>2</v>
      </c>
      <c r="H741" s="109" t="s">
        <v>1613</v>
      </c>
      <c r="I741">
        <v>14988801</v>
      </c>
      <c r="M741">
        <v>9</v>
      </c>
      <c r="N741" t="str">
        <v>ENGINEERING</v>
      </c>
      <c r="O741" t="str">
        <v>OMOSHOWON SIMEON (ENGR)</v>
      </c>
      <c r="P741" s="31">
        <v>44882</v>
      </c>
      <c r="Q741" s="40">
        <v>1.3564814814814814E-2</v>
      </c>
      <c r="AR741">
        <v>202</v>
      </c>
      <c r="AS741" t="str">
        <v>ENGINEERING</v>
      </c>
      <c r="AT741" t="str">
        <v>CLEMENT STEPHEN O (ENGR</v>
      </c>
      <c r="AU741" s="31">
        <v>44869</v>
      </c>
      <c r="AV741" s="40">
        <v>0.29998842592592595</v>
      </c>
      <c r="BW741">
        <v>377</v>
      </c>
      <c r="BX741" t="str">
        <v>OPERATIONS</v>
      </c>
      <c r="BY741" t="str">
        <v>EZE ANTHONY (OPS)</v>
      </c>
      <c r="BZ741" s="31">
        <v>44869</v>
      </c>
      <c r="CA741" s="40">
        <v>0.49027777777777776</v>
      </c>
      <c r="DB741">
        <v>680</v>
      </c>
      <c r="DC741" t="str">
        <v>MICURA</v>
      </c>
      <c r="DD741" t="str">
        <v>ONASANYA DEMILADE (MIC)</v>
      </c>
      <c r="DE741" s="31">
        <v>44869</v>
      </c>
      <c r="DF741" s="40">
        <v>0.7669097222222222</v>
      </c>
    </row>
    <row r="742" spans="1:110" x14ac:dyDescent="0.25">
      <c r="A742" s="109" t="s">
        <v>1595</v>
      </c>
      <c r="B742">
        <v>189</v>
      </c>
      <c r="C742" s="109" t="s">
        <v>53</v>
      </c>
      <c r="D742" s="109" t="s">
        <v>1651</v>
      </c>
      <c r="E742" s="94">
        <v>44867</v>
      </c>
      <c r="F742" s="174">
        <v>0.47401620370370373</v>
      </c>
      <c r="G742">
        <v>2</v>
      </c>
      <c r="H742" s="109" t="s">
        <v>1652</v>
      </c>
      <c r="I742">
        <v>5042655</v>
      </c>
      <c r="M742">
        <v>10</v>
      </c>
      <c r="N742" t="str">
        <v>OPERATIONS</v>
      </c>
      <c r="O742" t="str">
        <v>IGBINOBA FREDERICK. (OP</v>
      </c>
      <c r="P742" s="31">
        <v>44882</v>
      </c>
      <c r="Q742" s="40">
        <v>1.457175925925926E-2</v>
      </c>
      <c r="AR742">
        <v>203</v>
      </c>
      <c r="AS742" t="str">
        <v>MICURA</v>
      </c>
      <c r="AT742" t="str">
        <v>ODETAYO FEMI (MIC)</v>
      </c>
      <c r="AU742" s="31">
        <v>44869</v>
      </c>
      <c r="AV742" s="40">
        <v>0.30017361111111113</v>
      </c>
      <c r="BW742">
        <v>378</v>
      </c>
      <c r="BX742" t="str">
        <v>CONTRACTOR</v>
      </c>
      <c r="BY742" t="str">
        <v>OLAFUSI EBENEZER (EMERAL</v>
      </c>
      <c r="BZ742" s="31">
        <v>44869</v>
      </c>
      <c r="CA742" s="40">
        <v>0.49055555555555558</v>
      </c>
      <c r="DB742">
        <v>681</v>
      </c>
      <c r="DC742" t="str">
        <v>MICURA</v>
      </c>
      <c r="DD742" t="str">
        <v>WISDOM AKPABIO E. (MIC)</v>
      </c>
      <c r="DE742" s="31">
        <v>44869</v>
      </c>
      <c r="DF742" s="40">
        <v>0.76766203703703706</v>
      </c>
    </row>
    <row r="743" spans="1:110" x14ac:dyDescent="0.25">
      <c r="A743" s="109" t="s">
        <v>1595</v>
      </c>
      <c r="B743">
        <v>190</v>
      </c>
      <c r="C743" s="109" t="s">
        <v>53</v>
      </c>
      <c r="D743" s="109" t="s">
        <v>909</v>
      </c>
      <c r="E743" s="94">
        <v>44867</v>
      </c>
      <c r="F743" s="174">
        <v>0.47421296296296295</v>
      </c>
      <c r="G743">
        <v>2</v>
      </c>
      <c r="H743" s="109" t="s">
        <v>910</v>
      </c>
      <c r="I743">
        <v>5621863</v>
      </c>
      <c r="M743">
        <v>11</v>
      </c>
      <c r="N743" t="str">
        <v>OPERATIONS</v>
      </c>
      <c r="O743" t="str">
        <v>NWACHUKWU OGBONNAYA (OP</v>
      </c>
      <c r="P743" s="31">
        <v>44882</v>
      </c>
      <c r="Q743" s="40">
        <v>1.5613425925925926E-2</v>
      </c>
      <c r="AR743">
        <v>204</v>
      </c>
      <c r="AS743" t="str">
        <v>OPERATIONS</v>
      </c>
      <c r="AT743" t="str">
        <v>YISA SAHEED ADISA (OPS)</v>
      </c>
      <c r="AU743" s="31">
        <v>44869</v>
      </c>
      <c r="AV743" s="40">
        <v>0.30037037037037034</v>
      </c>
      <c r="BW743">
        <v>379</v>
      </c>
      <c r="BX743" t="str">
        <v>OPERATIONS</v>
      </c>
      <c r="BY743" t="str">
        <v>RAFIU KADIRI (OPS)</v>
      </c>
      <c r="BZ743" s="31">
        <v>44869</v>
      </c>
      <c r="CA743" s="40">
        <v>0.49081018518518521</v>
      </c>
      <c r="DB743">
        <v>682</v>
      </c>
      <c r="DC743" t="str">
        <v>MICURA</v>
      </c>
      <c r="DD743" t="str">
        <v>OKEKE OLISAEMEKA</v>
      </c>
      <c r="DE743" s="31">
        <v>44869</v>
      </c>
      <c r="DF743" s="40">
        <v>0.76810185185185187</v>
      </c>
    </row>
    <row r="744" spans="1:110" x14ac:dyDescent="0.25">
      <c r="A744" s="109" t="s">
        <v>1595</v>
      </c>
      <c r="B744">
        <v>191</v>
      </c>
      <c r="C744" s="109" t="s">
        <v>52</v>
      </c>
      <c r="D744" s="109" t="s">
        <v>1620</v>
      </c>
      <c r="E744" s="94">
        <v>44867</v>
      </c>
      <c r="F744" s="174">
        <v>0.4742939814814815</v>
      </c>
      <c r="G744">
        <v>2</v>
      </c>
      <c r="H744" s="109" t="s">
        <v>1621</v>
      </c>
      <c r="I744">
        <v>2731072</v>
      </c>
      <c r="M744">
        <v>12</v>
      </c>
      <c r="N744" t="str">
        <v>OPERATIONS</v>
      </c>
      <c r="O744" t="str">
        <v>RASAKI AREMU (OPS)</v>
      </c>
      <c r="P744" s="31">
        <v>44882</v>
      </c>
      <c r="Q744" s="40">
        <v>1.6215277777777776E-2</v>
      </c>
      <c r="AR744">
        <v>205</v>
      </c>
      <c r="AS744" t="str">
        <v>MICURA</v>
      </c>
      <c r="AT744" t="str">
        <v>MOYEGUN ADEKUNLE (MIC)</v>
      </c>
      <c r="AU744" s="31">
        <v>44869</v>
      </c>
      <c r="AV744" s="40">
        <v>0.30045138888888889</v>
      </c>
      <c r="BW744">
        <v>380</v>
      </c>
      <c r="BX744" t="str">
        <v>OPERATIONS</v>
      </c>
      <c r="BY744" t="str">
        <v>USMAN ADEMU</v>
      </c>
      <c r="BZ744" s="31">
        <v>44869</v>
      </c>
      <c r="CA744" s="40">
        <v>0.49093750000000003</v>
      </c>
      <c r="DB744">
        <v>683</v>
      </c>
      <c r="DC744" t="str">
        <v>MICURA</v>
      </c>
      <c r="DD744" t="str">
        <v>GANIYU KAREEM (MIC)</v>
      </c>
      <c r="DE744" s="31">
        <v>44869</v>
      </c>
      <c r="DF744" s="40">
        <v>0.76817129629629632</v>
      </c>
    </row>
    <row r="745" spans="1:110" x14ac:dyDescent="0.25">
      <c r="A745" s="109" t="s">
        <v>1595</v>
      </c>
      <c r="B745">
        <v>192</v>
      </c>
      <c r="C745" s="109" t="s">
        <v>21</v>
      </c>
      <c r="D745" s="109" t="s">
        <v>558</v>
      </c>
      <c r="E745" s="94">
        <v>44867</v>
      </c>
      <c r="F745" s="174">
        <v>0.47435185185185186</v>
      </c>
      <c r="G745">
        <v>2</v>
      </c>
      <c r="H745" s="109" t="s">
        <v>21</v>
      </c>
      <c r="I745"/>
      <c r="M745">
        <v>13</v>
      </c>
      <c r="N745" t="str">
        <v>ENGINEERING</v>
      </c>
      <c r="O745" t="str">
        <v>WASIU LAWAL (ENGR)</v>
      </c>
      <c r="P745" s="31">
        <v>44882</v>
      </c>
      <c r="Q745" s="40">
        <v>2.3287037037037037E-2</v>
      </c>
      <c r="AR745">
        <v>206</v>
      </c>
      <c r="AS745" t="str">
        <v>MICURA</v>
      </c>
      <c r="AT745" t="str">
        <v>JOHN OJOBO  S.(MIC)</v>
      </c>
      <c r="AU745" s="31">
        <v>44869</v>
      </c>
      <c r="AV745" s="40">
        <v>0.30053240740740739</v>
      </c>
      <c r="BW745">
        <v>381</v>
      </c>
      <c r="BX745" t="str">
        <v>MICURA</v>
      </c>
      <c r="BY745" t="str">
        <v>SUNDAY SIMON M. (MIC)</v>
      </c>
      <c r="BZ745" s="31">
        <v>44869</v>
      </c>
      <c r="CA745" s="40">
        <v>0.49231481481481482</v>
      </c>
      <c r="DB745">
        <v>684</v>
      </c>
      <c r="DC745" t="str">
        <v>MICURA</v>
      </c>
      <c r="DD745" t="str">
        <v>OLIJO CHUKWUDI (ENGR)</v>
      </c>
      <c r="DE745" s="31">
        <v>44869</v>
      </c>
      <c r="DF745" s="40">
        <v>0.76832175925925927</v>
      </c>
    </row>
    <row r="746" spans="1:110" x14ac:dyDescent="0.25">
      <c r="A746" s="109" t="s">
        <v>1595</v>
      </c>
      <c r="B746">
        <v>193</v>
      </c>
      <c r="C746" s="109" t="s">
        <v>53</v>
      </c>
      <c r="D746" s="109" t="s">
        <v>913</v>
      </c>
      <c r="E746" s="94">
        <v>44867</v>
      </c>
      <c r="F746" s="174">
        <v>0.47509259259259257</v>
      </c>
      <c r="G746">
        <v>2</v>
      </c>
      <c r="H746" s="109" t="s">
        <v>914</v>
      </c>
      <c r="I746">
        <v>2642792</v>
      </c>
      <c r="M746">
        <v>14</v>
      </c>
      <c r="N746" t="str">
        <v>OPERATIONS</v>
      </c>
      <c r="O746" t="str">
        <v>ABEJIDE MUSTAPHA A. (OP</v>
      </c>
      <c r="P746" s="31">
        <v>44882</v>
      </c>
      <c r="Q746" s="40">
        <v>3.3726851851851855E-2</v>
      </c>
      <c r="AR746">
        <v>207</v>
      </c>
      <c r="AS746" t="str">
        <v>MICURA</v>
      </c>
      <c r="AT746" t="str">
        <v>SAMUEL AKINMOLAYAN (MIC</v>
      </c>
      <c r="AU746" s="31">
        <v>44869</v>
      </c>
      <c r="AV746" s="40">
        <v>0.30111111111111111</v>
      </c>
      <c r="BW746">
        <v>382</v>
      </c>
      <c r="BX746" t="str">
        <v>OPERATIONS</v>
      </c>
      <c r="BY746" t="str">
        <v>NWABUEZE OKORO (OPS)</v>
      </c>
      <c r="BZ746" s="31">
        <v>44869</v>
      </c>
      <c r="CA746" s="40">
        <v>0.49237268518518518</v>
      </c>
      <c r="DB746">
        <v>685</v>
      </c>
      <c r="DC746" t="str">
        <v>CONTRACTOR</v>
      </c>
      <c r="DD746" t="str">
        <v>UNEZE SAMUEL (EMERAL)</v>
      </c>
      <c r="DE746" s="31">
        <v>44869</v>
      </c>
      <c r="DF746" s="40">
        <v>0.76854166666666668</v>
      </c>
    </row>
    <row r="747" spans="1:110" x14ac:dyDescent="0.25">
      <c r="A747" s="109" t="s">
        <v>1595</v>
      </c>
      <c r="B747">
        <v>194</v>
      </c>
      <c r="C747" s="109" t="s">
        <v>53</v>
      </c>
      <c r="D747" s="109" t="s">
        <v>1115</v>
      </c>
      <c r="E747" s="94">
        <v>44867</v>
      </c>
      <c r="F747" s="174">
        <v>0.47520833333333334</v>
      </c>
      <c r="G747">
        <v>2</v>
      </c>
      <c r="H747" s="109" t="s">
        <v>1116</v>
      </c>
      <c r="I747"/>
      <c r="M747">
        <v>15</v>
      </c>
      <c r="N747" t="str">
        <v>OPERATIONS</v>
      </c>
      <c r="O747" t="str">
        <v>INYAMBE BENARD (OPS)</v>
      </c>
      <c r="P747" s="31">
        <v>44882</v>
      </c>
      <c r="Q747" s="40">
        <v>3.5219907407407408E-2</v>
      </c>
      <c r="AR747">
        <v>208</v>
      </c>
      <c r="AS747" t="str">
        <v>MICURA</v>
      </c>
      <c r="AT747" t="str">
        <v>AKHIGBE FIDELIX (MIC)</v>
      </c>
      <c r="AU747" s="31">
        <v>44869</v>
      </c>
      <c r="AV747" s="40">
        <v>0.30118055555555556</v>
      </c>
      <c r="BW747">
        <v>383</v>
      </c>
      <c r="BX747" t="str">
        <v>OPERATIONS</v>
      </c>
      <c r="BY747" t="str">
        <v>OYINLEYE TOPE (OPS)</v>
      </c>
      <c r="BZ747" s="31">
        <v>44869</v>
      </c>
      <c r="CA747" s="40">
        <v>0.49247685185185186</v>
      </c>
      <c r="DB747">
        <v>686</v>
      </c>
      <c r="DC747" t="str">
        <v>CONTRACTOR</v>
      </c>
      <c r="DD747" t="str">
        <v>STEVEN KALU C. (EMR)</v>
      </c>
      <c r="DE747" s="31">
        <v>44869</v>
      </c>
      <c r="DF747" s="40">
        <v>0.76862268518518517</v>
      </c>
    </row>
    <row r="748" spans="1:110" x14ac:dyDescent="0.25">
      <c r="A748" s="109" t="s">
        <v>1595</v>
      </c>
      <c r="B748">
        <v>195</v>
      </c>
      <c r="C748" s="109" t="s">
        <v>53</v>
      </c>
      <c r="D748" s="109" t="s">
        <v>871</v>
      </c>
      <c r="E748" s="94">
        <v>44867</v>
      </c>
      <c r="F748" s="174">
        <v>0.4752777777777778</v>
      </c>
      <c r="G748">
        <v>2</v>
      </c>
      <c r="H748" s="109" t="s">
        <v>872</v>
      </c>
      <c r="I748">
        <v>5374826</v>
      </c>
      <c r="M748">
        <v>16</v>
      </c>
      <c r="N748" t="str">
        <v>OPERATIONS</v>
      </c>
      <c r="O748" t="str">
        <v>RASHEED OLOMODA (OPS)</v>
      </c>
      <c r="P748" s="31">
        <v>44882</v>
      </c>
      <c r="Q748" s="40">
        <v>3.6145833333333335E-2</v>
      </c>
      <c r="AR748">
        <v>209</v>
      </c>
      <c r="AS748" t="str">
        <v>ENGINEERING</v>
      </c>
      <c r="AT748" t="str">
        <v>BAKI OLUWATOSIN S.(ENG)</v>
      </c>
      <c r="AU748" s="31">
        <v>44869</v>
      </c>
      <c r="AV748" s="40">
        <v>0.30167824074074073</v>
      </c>
      <c r="BW748">
        <v>384</v>
      </c>
      <c r="BX748" t="str">
        <v>MICURA</v>
      </c>
      <c r="BY748" t="str">
        <v>RAMONI OGUNLANA (MIC)</v>
      </c>
      <c r="BZ748" s="31">
        <v>44869</v>
      </c>
      <c r="CA748" s="40">
        <v>0.49361111111111111</v>
      </c>
      <c r="DB748">
        <v>687</v>
      </c>
      <c r="DC748" t="str">
        <v>CONTRACTOR</v>
      </c>
      <c r="DD748" t="str">
        <v>EHICHOYA JULIUS O. (EMR)</v>
      </c>
      <c r="DE748" s="31">
        <v>44869</v>
      </c>
      <c r="DF748" s="40">
        <v>0.77021990740740742</v>
      </c>
    </row>
    <row r="749" spans="1:110" x14ac:dyDescent="0.25">
      <c r="A749" s="109" t="s">
        <v>1595</v>
      </c>
      <c r="B749">
        <v>196</v>
      </c>
      <c r="C749" s="109" t="s">
        <v>53</v>
      </c>
      <c r="D749" s="109" t="s">
        <v>1653</v>
      </c>
      <c r="E749" s="94">
        <v>44867</v>
      </c>
      <c r="F749" s="174">
        <v>0.47533564814814816</v>
      </c>
      <c r="G749">
        <v>2</v>
      </c>
      <c r="H749" s="109" t="s">
        <v>1654</v>
      </c>
      <c r="I749"/>
      <c r="M749">
        <v>17</v>
      </c>
      <c r="N749" t="str">
        <v>MICURA</v>
      </c>
      <c r="O749" t="str">
        <v>HOPE OJONG (MIC)</v>
      </c>
      <c r="P749" s="31">
        <v>44882</v>
      </c>
      <c r="Q749" s="40">
        <v>4.085648148148148E-2</v>
      </c>
      <c r="AR749">
        <v>210</v>
      </c>
      <c r="AS749" t="str">
        <v>MICURA</v>
      </c>
      <c r="AT749" t="str">
        <v>YUSUF AMINU (MIC)</v>
      </c>
      <c r="AU749" s="31">
        <v>44869</v>
      </c>
      <c r="AV749" s="40">
        <v>0.30173611111111109</v>
      </c>
      <c r="BW749">
        <v>385</v>
      </c>
      <c r="BX749" t="str">
        <v>MICURA</v>
      </c>
      <c r="BY749" t="str">
        <v>SHOKUNBI REBECCA (MIC)</v>
      </c>
      <c r="BZ749" s="31">
        <v>44869</v>
      </c>
      <c r="CA749" s="40">
        <v>0.49388888888888888</v>
      </c>
      <c r="DB749">
        <v>688</v>
      </c>
      <c r="DC749" t="str">
        <v>MICURA</v>
      </c>
      <c r="DD749" t="str">
        <v>GOVERNMENT AYANKPO (MIC</v>
      </c>
      <c r="DE749" s="31">
        <v>44869</v>
      </c>
      <c r="DF749" s="40">
        <v>0.7825347222222222</v>
      </c>
    </row>
    <row r="750" spans="1:110" x14ac:dyDescent="0.25">
      <c r="A750" s="109" t="s">
        <v>1595</v>
      </c>
      <c r="B750">
        <v>197</v>
      </c>
      <c r="C750" s="109" t="s">
        <v>53</v>
      </c>
      <c r="D750" s="109" t="s">
        <v>1495</v>
      </c>
      <c r="E750" s="94">
        <v>44867</v>
      </c>
      <c r="F750" s="174">
        <v>0.47540509259259262</v>
      </c>
      <c r="G750">
        <v>2</v>
      </c>
      <c r="H750" s="109" t="s">
        <v>1496</v>
      </c>
      <c r="I750"/>
      <c r="M750">
        <v>18</v>
      </c>
      <c r="N750" t="str">
        <v>OPERATIONS</v>
      </c>
      <c r="O750" t="str">
        <v>SODIQ ALABI (OPS)</v>
      </c>
      <c r="P750" s="31">
        <v>44882</v>
      </c>
      <c r="Q750" s="40">
        <v>4.9016203703703701E-2</v>
      </c>
      <c r="AR750">
        <v>211</v>
      </c>
      <c r="AS750" t="str">
        <v>MICURA</v>
      </c>
      <c r="AT750" t="str">
        <v>AJUONUMA CHIMA</v>
      </c>
      <c r="AU750" s="31">
        <v>44869</v>
      </c>
      <c r="AV750" s="40">
        <v>0.30186342592592591</v>
      </c>
      <c r="BW750">
        <v>386</v>
      </c>
      <c r="BX750" t="str">
        <v>ENGINEERING</v>
      </c>
      <c r="BY750" t="str">
        <v>DAVID OLADIMEJI F.(ENGR)</v>
      </c>
      <c r="BZ750" s="31">
        <v>44869</v>
      </c>
      <c r="CA750" s="40">
        <v>0.49527777777777776</v>
      </c>
      <c r="DB750">
        <v>689</v>
      </c>
      <c r="DC750" t="str">
        <v>CONTRACTOR</v>
      </c>
      <c r="DD750" t="str">
        <v>IBUKUN IYANDA (EMERALD)</v>
      </c>
      <c r="DE750" s="31">
        <v>44869</v>
      </c>
      <c r="DF750" s="40">
        <v>0.7830555555555555</v>
      </c>
    </row>
    <row r="751" spans="1:110" x14ac:dyDescent="0.25">
      <c r="A751" s="109" t="s">
        <v>1595</v>
      </c>
      <c r="B751">
        <v>198</v>
      </c>
      <c r="C751" s="109" t="s">
        <v>52</v>
      </c>
      <c r="D751" s="109" t="s">
        <v>996</v>
      </c>
      <c r="E751" s="94">
        <v>44867</v>
      </c>
      <c r="F751" s="174">
        <v>0.47598379629629628</v>
      </c>
      <c r="G751">
        <v>2</v>
      </c>
      <c r="H751" s="109" t="s">
        <v>997</v>
      </c>
      <c r="I751">
        <v>7252742</v>
      </c>
      <c r="M751">
        <v>19</v>
      </c>
      <c r="N751" t="str">
        <v>MICURA</v>
      </c>
      <c r="O751" t="str">
        <v>MICHAEL O. CHIZE(MIC)</v>
      </c>
      <c r="P751" s="31">
        <v>44882</v>
      </c>
      <c r="Q751" s="40">
        <v>5.7326388888888892E-2</v>
      </c>
      <c r="AR751">
        <v>212</v>
      </c>
      <c r="AS751" t="str">
        <v>OPERATIONS</v>
      </c>
      <c r="AT751" t="str">
        <v>GOODLUCK IZOKA (OPS)</v>
      </c>
      <c r="AU751" s="31">
        <v>44869</v>
      </c>
      <c r="AV751" s="40">
        <v>0.30196759259259259</v>
      </c>
      <c r="BW751">
        <v>387</v>
      </c>
      <c r="BX751" t="str">
        <v>ENGINEERING</v>
      </c>
      <c r="BY751" t="str">
        <v>SIMEON OLUSHINA (ENGR)</v>
      </c>
      <c r="BZ751" s="31">
        <v>44869</v>
      </c>
      <c r="CA751" s="40">
        <v>0.4962847222222222</v>
      </c>
      <c r="DB751">
        <v>690</v>
      </c>
      <c r="DC751" t="str">
        <v>GATE OPS</v>
      </c>
      <c r="DD751" t="str">
        <v>GODSWILL OCHIJENU</v>
      </c>
      <c r="DE751" s="31">
        <v>44869</v>
      </c>
      <c r="DF751" s="40">
        <v>0.78317129629629634</v>
      </c>
    </row>
    <row r="752" spans="1:110" x14ac:dyDescent="0.25">
      <c r="A752" s="109" t="s">
        <v>1595</v>
      </c>
      <c r="B752">
        <v>199</v>
      </c>
      <c r="C752" s="109" t="s">
        <v>52</v>
      </c>
      <c r="D752" s="109" t="s">
        <v>1618</v>
      </c>
      <c r="E752" s="94">
        <v>44867</v>
      </c>
      <c r="F752" s="174">
        <v>0.47605324074074074</v>
      </c>
      <c r="G752">
        <v>2</v>
      </c>
      <c r="H752" s="109" t="s">
        <v>1619</v>
      </c>
      <c r="I752">
        <v>7352753</v>
      </c>
      <c r="M752">
        <v>20</v>
      </c>
      <c r="N752" t="str">
        <v>OPERATIONS</v>
      </c>
      <c r="O752" t="str">
        <v>ONI OLAYINKA O.</v>
      </c>
      <c r="P752" s="31">
        <v>44882</v>
      </c>
      <c r="Q752" s="40">
        <v>6.5138888888888885E-2</v>
      </c>
      <c r="AR752">
        <v>213</v>
      </c>
      <c r="AS752" t="str">
        <v>OPERATIONS</v>
      </c>
      <c r="AT752" t="str">
        <v>APATA JULIANAH K. (OPS)</v>
      </c>
      <c r="AU752" s="31">
        <v>44869</v>
      </c>
      <c r="AV752" s="40">
        <v>0.30212962962962964</v>
      </c>
      <c r="BW752">
        <v>388</v>
      </c>
      <c r="BX752" t="str">
        <v>OPERATIONS</v>
      </c>
      <c r="BY752" t="str">
        <v>IDRIS IBRAHIM (OPS)</v>
      </c>
      <c r="BZ752" s="31">
        <v>44869</v>
      </c>
      <c r="CA752" s="40">
        <v>0.49693287037037037</v>
      </c>
      <c r="DB752">
        <v>691</v>
      </c>
      <c r="DC752" t="str">
        <v>MICURA</v>
      </c>
      <c r="DD752" t="str">
        <v>MICHAEL O. CHIZE(MIC)</v>
      </c>
      <c r="DE752" s="31">
        <v>44869</v>
      </c>
      <c r="DF752" s="40">
        <v>0.78328703703703706</v>
      </c>
    </row>
    <row r="753" spans="1:110" x14ac:dyDescent="0.25">
      <c r="A753" s="109" t="s">
        <v>1595</v>
      </c>
      <c r="B753">
        <v>200</v>
      </c>
      <c r="C753" s="109" t="s">
        <v>52</v>
      </c>
      <c r="D753" s="109" t="s">
        <v>1655</v>
      </c>
      <c r="E753" s="94">
        <v>44867</v>
      </c>
      <c r="F753" s="174">
        <v>0.47614583333333332</v>
      </c>
      <c r="G753">
        <v>2</v>
      </c>
      <c r="H753" s="109" t="s">
        <v>1656</v>
      </c>
      <c r="I753">
        <v>5427240</v>
      </c>
      <c r="M753">
        <v>21</v>
      </c>
      <c r="N753" t="str">
        <v>OPERATIONS</v>
      </c>
      <c r="O753" t="str">
        <v>MICHEAL OKEBUGWU</v>
      </c>
      <c r="P753" s="31">
        <v>44882</v>
      </c>
      <c r="Q753" s="40">
        <v>6.5219907407407407E-2</v>
      </c>
      <c r="AR753">
        <v>214</v>
      </c>
      <c r="AS753" t="str">
        <v>OPERATIONS</v>
      </c>
      <c r="AT753" t="str">
        <v>IGWE SUNDAY (OPS)</v>
      </c>
      <c r="AU753" s="31">
        <v>44869</v>
      </c>
      <c r="AV753" s="40">
        <v>0.30230324074074072</v>
      </c>
      <c r="BW753">
        <v>389</v>
      </c>
      <c r="BX753" t="str">
        <v>ENGINEERING</v>
      </c>
      <c r="BY753" t="str">
        <v>ADEDOTUN KASALI (ENGR)</v>
      </c>
      <c r="BZ753" s="31">
        <v>44869</v>
      </c>
      <c r="CA753" s="40">
        <v>0.4972685185185185</v>
      </c>
      <c r="DB753">
        <v>692</v>
      </c>
      <c r="DC753" t="str">
        <v>MICURA</v>
      </c>
      <c r="DD753" t="str">
        <v>ECHEDOM NNAMDI B. (MIC)</v>
      </c>
      <c r="DE753" s="31">
        <v>44869</v>
      </c>
      <c r="DF753" s="40">
        <v>0.78333333333333333</v>
      </c>
    </row>
    <row r="754" spans="1:110" x14ac:dyDescent="0.25">
      <c r="A754" s="109" t="s">
        <v>1595</v>
      </c>
      <c r="B754">
        <v>201</v>
      </c>
      <c r="C754" s="109" t="s">
        <v>53</v>
      </c>
      <c r="D754" s="109" t="s">
        <v>1137</v>
      </c>
      <c r="E754" s="94">
        <v>44867</v>
      </c>
      <c r="F754" s="174">
        <v>0.47665509259259259</v>
      </c>
      <c r="G754">
        <v>2</v>
      </c>
      <c r="H754" s="109" t="s">
        <v>1138</v>
      </c>
      <c r="I754">
        <v>14823931</v>
      </c>
      <c r="M754">
        <v>22</v>
      </c>
      <c r="N754" t="str">
        <v>OPERATIONS</v>
      </c>
      <c r="O754" t="str">
        <v>OJOBOR GOD'SPOWER (OPS)</v>
      </c>
      <c r="P754" s="31">
        <v>44882</v>
      </c>
      <c r="Q754" s="40">
        <v>6.5752314814814819E-2</v>
      </c>
      <c r="AR754">
        <v>215</v>
      </c>
      <c r="AS754" t="str">
        <v>ENGINEERING</v>
      </c>
      <c r="AT754" t="str">
        <v>BITRUS FARUK</v>
      </c>
      <c r="AU754" s="31">
        <v>44869</v>
      </c>
      <c r="AV754" s="40">
        <v>0.30258101851851854</v>
      </c>
      <c r="BW754">
        <v>390</v>
      </c>
      <c r="BX754" t="str">
        <v>OLM</v>
      </c>
      <c r="BY754" t="str">
        <v>MAGNUS UCHENNA O. (OLM)</v>
      </c>
      <c r="BZ754" s="31">
        <v>44869</v>
      </c>
      <c r="CA754" s="40">
        <v>0.49827546296296299</v>
      </c>
      <c r="DB754">
        <v>693</v>
      </c>
      <c r="DC754" t="str">
        <v>MICURA</v>
      </c>
      <c r="DD754" t="str">
        <v>ALADE JIMOH (MIC)</v>
      </c>
      <c r="DE754" s="31">
        <v>44869</v>
      </c>
      <c r="DF754" s="40">
        <v>0.78335648148148151</v>
      </c>
    </row>
    <row r="755" spans="1:110" x14ac:dyDescent="0.25">
      <c r="A755" s="109" t="s">
        <v>1595</v>
      </c>
      <c r="B755">
        <v>202</v>
      </c>
      <c r="C755" s="109" t="s">
        <v>53</v>
      </c>
      <c r="D755" s="109" t="s">
        <v>1657</v>
      </c>
      <c r="E755" s="94">
        <v>44867</v>
      </c>
      <c r="F755" s="174">
        <v>0.47672453703703704</v>
      </c>
      <c r="G755">
        <v>2</v>
      </c>
      <c r="H755" s="109" t="s">
        <v>1658</v>
      </c>
      <c r="I755">
        <v>5610816</v>
      </c>
      <c r="M755">
        <v>23</v>
      </c>
      <c r="N755" t="str">
        <v>OPERATIONS</v>
      </c>
      <c r="O755" t="str">
        <v>AMADU OLUWOLE (OPS)</v>
      </c>
      <c r="P755" s="31">
        <v>44882</v>
      </c>
      <c r="Q755" s="40">
        <v>6.582175925925926E-2</v>
      </c>
      <c r="AR755">
        <v>216</v>
      </c>
      <c r="AS755" t="str">
        <v>ENGINEERING</v>
      </c>
      <c r="AT755" t="str">
        <v>UDOH PHILIP EYIBIO (ENG</v>
      </c>
      <c r="AU755" s="31">
        <v>44869</v>
      </c>
      <c r="AV755" s="40">
        <v>0.30267361111111113</v>
      </c>
      <c r="BW755">
        <v>391</v>
      </c>
      <c r="BX755" t="str">
        <v>MICURA</v>
      </c>
      <c r="BY755" t="str">
        <v>KINGSLEY ETIM (MIC)</v>
      </c>
      <c r="BZ755" s="31">
        <v>44869</v>
      </c>
      <c r="CA755" s="40">
        <v>0.50185185185185188</v>
      </c>
      <c r="DB755">
        <v>694</v>
      </c>
      <c r="DC755" t="str">
        <v>OPERATIONS</v>
      </c>
      <c r="DD755" t="str">
        <v>ADEOTI NOAH A.</v>
      </c>
      <c r="DE755" s="31">
        <v>44869</v>
      </c>
      <c r="DF755" s="40">
        <v>0.7834606481481482</v>
      </c>
    </row>
    <row r="756" spans="1:110" x14ac:dyDescent="0.25">
      <c r="A756" s="109" t="s">
        <v>1595</v>
      </c>
      <c r="B756">
        <v>203</v>
      </c>
      <c r="C756" s="109" t="s">
        <v>53</v>
      </c>
      <c r="D756" s="109" t="s">
        <v>1659</v>
      </c>
      <c r="E756" s="94">
        <v>44867</v>
      </c>
      <c r="F756" s="174">
        <v>0.47771990740740738</v>
      </c>
      <c r="G756">
        <v>2</v>
      </c>
      <c r="H756" s="109" t="s">
        <v>1660</v>
      </c>
      <c r="I756">
        <v>2045239</v>
      </c>
      <c r="M756">
        <v>24</v>
      </c>
      <c r="N756" t="str">
        <v>MICURA</v>
      </c>
      <c r="O756" t="str">
        <v>OHA EZECHINYERE (MIC)</v>
      </c>
      <c r="P756" s="31">
        <v>44882</v>
      </c>
      <c r="Q756" s="40">
        <v>9.1967592592592587E-2</v>
      </c>
      <c r="AR756">
        <v>217</v>
      </c>
      <c r="AS756" t="str">
        <v>ENGINEERING</v>
      </c>
      <c r="AT756" t="str">
        <v>OWOLABI EMMANUEL</v>
      </c>
      <c r="AU756" s="31">
        <v>44869</v>
      </c>
      <c r="AV756" s="40">
        <v>0.30275462962962962</v>
      </c>
      <c r="BW756">
        <v>392</v>
      </c>
      <c r="BX756" t="str">
        <v>MICURA</v>
      </c>
      <c r="BY756" t="str">
        <v>ROMANUS SUCCESS (MIC)</v>
      </c>
      <c r="BZ756" s="31">
        <v>44869</v>
      </c>
      <c r="CA756" s="40">
        <v>0.50211805555555555</v>
      </c>
      <c r="DB756">
        <v>695</v>
      </c>
      <c r="DC756" t="str">
        <v>MICURA</v>
      </c>
      <c r="DD756" t="str">
        <v>BABATUNDE ADEJOLA (MIC)</v>
      </c>
      <c r="DE756" s="31">
        <v>44869</v>
      </c>
      <c r="DF756" s="40">
        <v>0.7835185185185185</v>
      </c>
    </row>
    <row r="757" spans="1:110" x14ac:dyDescent="0.25">
      <c r="A757" s="109" t="s">
        <v>1595</v>
      </c>
      <c r="B757">
        <v>204</v>
      </c>
      <c r="C757" s="109" t="s">
        <v>54</v>
      </c>
      <c r="D757" s="109" t="s">
        <v>1628</v>
      </c>
      <c r="E757" s="94">
        <v>44867</v>
      </c>
      <c r="F757" s="174">
        <v>0.47778935185185184</v>
      </c>
      <c r="G757">
        <v>2</v>
      </c>
      <c r="H757" s="109" t="s">
        <v>1629</v>
      </c>
      <c r="I757"/>
      <c r="M757">
        <v>25</v>
      </c>
      <c r="N757" t="str">
        <v>MICURA</v>
      </c>
      <c r="O757" t="str">
        <v>BAMGBOSE SEGUN M. (MIC)</v>
      </c>
      <c r="P757" s="31">
        <v>44882</v>
      </c>
      <c r="Q757" s="40">
        <v>9.2662037037037043E-2</v>
      </c>
      <c r="AR757">
        <v>218</v>
      </c>
      <c r="AS757" t="str">
        <v>MICURA</v>
      </c>
      <c r="AT757" t="str">
        <v>OLAOYE SUNDAY (MIC)</v>
      </c>
      <c r="AU757" s="31">
        <v>44869</v>
      </c>
      <c r="AV757" s="40">
        <v>0.30285879629629631</v>
      </c>
      <c r="BW757">
        <v>393</v>
      </c>
      <c r="BX757" t="str">
        <v>ENGINEERING</v>
      </c>
      <c r="BY757" t="str">
        <v>OSAYANDE GODDY (ENGR)</v>
      </c>
      <c r="BZ757" s="31">
        <v>44869</v>
      </c>
      <c r="CA757" s="40">
        <v>0.50353009259259263</v>
      </c>
      <c r="DB757">
        <v>696</v>
      </c>
      <c r="DC757" t="str">
        <v>MICURA</v>
      </c>
      <c r="DD757" t="str">
        <v>OLATUNJI AKINLOYE J.(MIC</v>
      </c>
      <c r="DE757" s="31">
        <v>44869</v>
      </c>
      <c r="DF757" s="40">
        <v>0.78379629629629632</v>
      </c>
    </row>
    <row r="758" spans="1:110" x14ac:dyDescent="0.25">
      <c r="A758" s="109" t="s">
        <v>1595</v>
      </c>
      <c r="B758">
        <v>205</v>
      </c>
      <c r="C758" s="109" t="s">
        <v>54</v>
      </c>
      <c r="D758" s="109" t="s">
        <v>633</v>
      </c>
      <c r="E758" s="94">
        <v>44867</v>
      </c>
      <c r="F758" s="174">
        <v>0.4778472222222222</v>
      </c>
      <c r="G758">
        <v>2</v>
      </c>
      <c r="H758" s="109" t="s">
        <v>634</v>
      </c>
      <c r="I758">
        <v>5335728</v>
      </c>
      <c r="M758">
        <v>26</v>
      </c>
      <c r="N758" t="str">
        <v>OPERATIONS</v>
      </c>
      <c r="O758" t="str">
        <v>DABIRI S. OLATUNDE (OPS</v>
      </c>
      <c r="P758" s="31">
        <v>44882</v>
      </c>
      <c r="Q758" s="40">
        <v>9.3564814814814809E-2</v>
      </c>
      <c r="AR758">
        <v>219</v>
      </c>
      <c r="AS758" t="str">
        <v>MICURA</v>
      </c>
      <c r="AT758" t="str">
        <v>EZIUKWU GERALD (MIC)</v>
      </c>
      <c r="AU758" s="31">
        <v>44869</v>
      </c>
      <c r="AV758" s="40">
        <v>0.30289351851851853</v>
      </c>
      <c r="BW758">
        <v>394</v>
      </c>
      <c r="BX758" t="str">
        <v>ENGINEERING</v>
      </c>
      <c r="BY758" t="str">
        <v>NDUKWE JOHN O. (ENGR)</v>
      </c>
      <c r="BZ758" s="31">
        <v>44869</v>
      </c>
      <c r="CA758" s="40">
        <v>0.50410879629629635</v>
      </c>
      <c r="DB758">
        <v>697</v>
      </c>
      <c r="DC758" t="str">
        <v>MICURA</v>
      </c>
      <c r="DD758" t="str">
        <v>OMONIYI OWOLABI (MIC)</v>
      </c>
      <c r="DE758" s="31">
        <v>44869</v>
      </c>
      <c r="DF758" s="40">
        <v>0.78385416666666663</v>
      </c>
    </row>
    <row r="759" spans="1:110" x14ac:dyDescent="0.25">
      <c r="A759" s="109" t="s">
        <v>1595</v>
      </c>
      <c r="B759">
        <v>206</v>
      </c>
      <c r="C759" s="109" t="s">
        <v>54</v>
      </c>
      <c r="D759" s="109" t="s">
        <v>974</v>
      </c>
      <c r="E759" s="94">
        <v>44867</v>
      </c>
      <c r="F759" s="174">
        <v>0.47792824074074075</v>
      </c>
      <c r="G759">
        <v>2</v>
      </c>
      <c r="H759" s="109" t="s">
        <v>975</v>
      </c>
      <c r="I759">
        <v>5487833</v>
      </c>
      <c r="M759">
        <v>27</v>
      </c>
      <c r="N759" t="str">
        <v>MICURA</v>
      </c>
      <c r="O759" t="str">
        <v>MADUKA UGOCHUKWU R. (MIC</v>
      </c>
      <c r="P759" s="31">
        <v>44882</v>
      </c>
      <c r="Q759" s="40">
        <v>9.3703703703703706E-2</v>
      </c>
      <c r="AR759">
        <v>220</v>
      </c>
      <c r="AS759" t="str">
        <v>OPERATIONS</v>
      </c>
      <c r="AT759" t="str">
        <v>UDO-UDO N. WELSON (OPS)</v>
      </c>
      <c r="AU759" s="31">
        <v>44869</v>
      </c>
      <c r="AV759" s="40">
        <v>0.3029513888888889</v>
      </c>
      <c r="BW759">
        <v>395</v>
      </c>
      <c r="BX759" t="str">
        <v>ENGINEERING</v>
      </c>
      <c r="BY759" t="str">
        <v>OGUNWEIDE ADETOLA  (ENG</v>
      </c>
      <c r="BZ759" s="31">
        <v>44869</v>
      </c>
      <c r="CA759" s="40">
        <v>0.50440972222222225</v>
      </c>
      <c r="DB759">
        <v>698</v>
      </c>
      <c r="DC759" t="str">
        <v>CONTRACTOR</v>
      </c>
      <c r="DD759" t="str">
        <v>GEORGE SOLOMON (EMERALD)</v>
      </c>
      <c r="DE759" s="31">
        <v>44869</v>
      </c>
      <c r="DF759" s="40">
        <v>0.78390046296296301</v>
      </c>
    </row>
    <row r="760" spans="1:110" x14ac:dyDescent="0.25">
      <c r="A760" s="109" t="s">
        <v>1595</v>
      </c>
      <c r="B760">
        <v>207</v>
      </c>
      <c r="C760" s="109" t="s">
        <v>54</v>
      </c>
      <c r="D760" s="109" t="s">
        <v>1606</v>
      </c>
      <c r="E760" s="94">
        <v>44867</v>
      </c>
      <c r="F760" s="174">
        <v>0.47800925925925924</v>
      </c>
      <c r="G760">
        <v>2</v>
      </c>
      <c r="H760" s="109" t="s">
        <v>1607</v>
      </c>
      <c r="I760">
        <v>6722916</v>
      </c>
      <c r="M760">
        <v>775</v>
      </c>
      <c r="N760" t="str">
        <v>OPERATIONS</v>
      </c>
      <c r="O760" t="str">
        <v>OWOLABI OLUROPO A .(OPS</v>
      </c>
      <c r="P760" s="31">
        <v>44882</v>
      </c>
      <c r="Q760" s="40">
        <v>0.9840740740740741</v>
      </c>
      <c r="AR760">
        <v>221</v>
      </c>
      <c r="AS760" t="str">
        <v>OPERATIONS</v>
      </c>
      <c r="AT760" t="str">
        <v>JACKSON AYIBA NOAH (OPS</v>
      </c>
      <c r="AU760" s="31">
        <v>44869</v>
      </c>
      <c r="AV760" s="40">
        <v>0.30298611111111112</v>
      </c>
      <c r="BW760">
        <v>396</v>
      </c>
      <c r="BX760" t="str">
        <v>FINANCE</v>
      </c>
      <c r="BY760" t="str">
        <v>OBIRE A. JOHN  (FIN)</v>
      </c>
      <c r="BZ760" s="31">
        <v>44869</v>
      </c>
      <c r="CA760" s="40">
        <v>0.50578703703703709</v>
      </c>
      <c r="DB760">
        <v>699</v>
      </c>
      <c r="DC760" t="str">
        <v>MICURA</v>
      </c>
      <c r="DD760" t="str">
        <v>NURUDEEN SANUSI (MIC)</v>
      </c>
      <c r="DE760" s="31">
        <v>44869</v>
      </c>
      <c r="DF760" s="40">
        <v>0.78393518518518523</v>
      </c>
    </row>
    <row r="761" spans="1:110" x14ac:dyDescent="0.25">
      <c r="A761" s="109" t="s">
        <v>1595</v>
      </c>
      <c r="B761">
        <v>208</v>
      </c>
      <c r="C761" s="109" t="s">
        <v>54</v>
      </c>
      <c r="D761" s="109" t="s">
        <v>280</v>
      </c>
      <c r="E761" s="94">
        <v>44867</v>
      </c>
      <c r="F761" s="174">
        <v>0.4780787037037037</v>
      </c>
      <c r="G761">
        <v>2</v>
      </c>
      <c r="H761" s="109" t="s">
        <v>281</v>
      </c>
      <c r="I761">
        <v>14811856</v>
      </c>
      <c r="M761">
        <v>776</v>
      </c>
      <c r="N761" t="str">
        <v>OPERATIONS</v>
      </c>
      <c r="O761" t="str">
        <v>GBADAMOSI JIMOH (OPS)</v>
      </c>
      <c r="P761" s="31">
        <v>44882</v>
      </c>
      <c r="Q761" s="40">
        <v>0.98412037037037037</v>
      </c>
      <c r="AR761">
        <v>222</v>
      </c>
      <c r="AS761" t="str">
        <v>MICURA</v>
      </c>
      <c r="AT761" t="str">
        <v>SAMUEL YINUSA ABAH (MIC</v>
      </c>
      <c r="AU761" s="31">
        <v>44869</v>
      </c>
      <c r="AV761" s="40">
        <v>0.30348379629629629</v>
      </c>
      <c r="BW761">
        <v>397</v>
      </c>
      <c r="BX761" t="str">
        <v>MICURA</v>
      </c>
      <c r="BY761" t="str">
        <v>IRANLOYE OLADOYE M.(MIC)</v>
      </c>
      <c r="BZ761" s="31">
        <v>44869</v>
      </c>
      <c r="CA761" s="40">
        <v>0.50590277777777781</v>
      </c>
      <c r="DB761">
        <v>700</v>
      </c>
      <c r="DC761" t="str">
        <v>OPERATIONS</v>
      </c>
      <c r="DD761" t="str">
        <v>IBRAHIM AMINU</v>
      </c>
      <c r="DE761" s="31">
        <v>44869</v>
      </c>
      <c r="DF761" s="40">
        <v>0.7839814814814815</v>
      </c>
    </row>
    <row r="762" spans="1:110" x14ac:dyDescent="0.25">
      <c r="A762" s="109" t="s">
        <v>1595</v>
      </c>
      <c r="B762">
        <v>209</v>
      </c>
      <c r="C762" s="109" t="s">
        <v>54</v>
      </c>
      <c r="D762" s="109" t="s">
        <v>1661</v>
      </c>
      <c r="E762" s="94">
        <v>44867</v>
      </c>
      <c r="F762" s="174">
        <v>0.47813657407407406</v>
      </c>
      <c r="G762">
        <v>2</v>
      </c>
      <c r="H762" s="109" t="s">
        <v>1662</v>
      </c>
      <c r="I762">
        <v>14958073</v>
      </c>
      <c r="M762">
        <v>777</v>
      </c>
      <c r="N762" t="str">
        <v>OPERATIONS</v>
      </c>
      <c r="O762" t="str">
        <v>AMINU DANLAMI (OPS)</v>
      </c>
      <c r="P762" s="31">
        <v>44882</v>
      </c>
      <c r="Q762" s="40">
        <v>0.98418981481481482</v>
      </c>
      <c r="AR762">
        <v>223</v>
      </c>
      <c r="AS762" t="str">
        <v>MICURA</v>
      </c>
      <c r="AT762" t="str">
        <v>VINCENT AGEBE (MIC)</v>
      </c>
      <c r="AU762" s="31">
        <v>44869</v>
      </c>
      <c r="AV762" s="40">
        <v>0.30431712962962965</v>
      </c>
      <c r="BW762">
        <v>398</v>
      </c>
      <c r="BX762" t="str">
        <v>ENGINEERING</v>
      </c>
      <c r="BY762" t="str">
        <v>OKANMINIWEL LOT (ENGR)</v>
      </c>
      <c r="BZ762" s="31">
        <v>44869</v>
      </c>
      <c r="CA762" s="40">
        <v>0.50643518518518515</v>
      </c>
      <c r="DB762">
        <v>701</v>
      </c>
      <c r="DC762" t="str">
        <v>OPERATIONS</v>
      </c>
      <c r="DD762" t="str">
        <v>OJOBOR GOD'SPOWER (OPS)</v>
      </c>
      <c r="DE762" s="31">
        <v>44869</v>
      </c>
      <c r="DF762" s="40">
        <v>0.78422453703703698</v>
      </c>
    </row>
    <row r="763" spans="1:110" x14ac:dyDescent="0.25">
      <c r="A763" s="109" t="s">
        <v>1595</v>
      </c>
      <c r="B763">
        <v>210</v>
      </c>
      <c r="C763" s="109" t="s">
        <v>54</v>
      </c>
      <c r="D763" s="109" t="s">
        <v>885</v>
      </c>
      <c r="E763" s="94">
        <v>44867</v>
      </c>
      <c r="F763" s="174">
        <v>0.47847222222222224</v>
      </c>
      <c r="G763">
        <v>2</v>
      </c>
      <c r="H763" s="109" t="s">
        <v>886</v>
      </c>
      <c r="I763"/>
      <c r="M763">
        <v>778</v>
      </c>
      <c r="N763" t="str">
        <v>OPERATIONS</v>
      </c>
      <c r="O763" t="str">
        <v>OMARAYE OMONIGHO (OPS)</v>
      </c>
      <c r="P763" s="31">
        <v>44882</v>
      </c>
      <c r="Q763" s="40">
        <v>0.98475694444444439</v>
      </c>
      <c r="AR763">
        <v>224</v>
      </c>
      <c r="AS763" t="str">
        <v>MICURA</v>
      </c>
      <c r="AT763" t="str">
        <v>QUADRI TAJUDEEN (MIC)</v>
      </c>
      <c r="AU763" s="31">
        <v>44869</v>
      </c>
      <c r="AV763" s="40">
        <v>0.30435185185185187</v>
      </c>
      <c r="BW763">
        <v>399</v>
      </c>
      <c r="BX763" t="str">
        <v>ENGINEERING</v>
      </c>
      <c r="BY763" t="str">
        <v>JOSEPH ABIODUN</v>
      </c>
      <c r="BZ763" s="31">
        <v>44869</v>
      </c>
      <c r="CA763" s="40">
        <v>0.50739583333333338</v>
      </c>
      <c r="DB763">
        <v>702</v>
      </c>
      <c r="DC763" t="str">
        <v>MICURA</v>
      </c>
      <c r="DD763" t="str">
        <v>HOPE NWAGBO (MIC)</v>
      </c>
      <c r="DE763" s="31">
        <v>44869</v>
      </c>
      <c r="DF763" s="40">
        <v>0.78424768518518517</v>
      </c>
    </row>
    <row r="764" spans="1:110" x14ac:dyDescent="0.25">
      <c r="A764" s="109" t="s">
        <v>1595</v>
      </c>
      <c r="B764">
        <v>211</v>
      </c>
      <c r="C764" s="109" t="s">
        <v>56</v>
      </c>
      <c r="D764" s="109" t="s">
        <v>692</v>
      </c>
      <c r="E764" s="94">
        <v>44867</v>
      </c>
      <c r="F764" s="174">
        <v>0.47854166666666664</v>
      </c>
      <c r="G764">
        <v>2</v>
      </c>
      <c r="H764" s="109" t="s">
        <v>693</v>
      </c>
      <c r="I764">
        <v>2051992</v>
      </c>
      <c r="M764">
        <v>779</v>
      </c>
      <c r="N764" t="str">
        <v>ENGINEERING</v>
      </c>
      <c r="O764" t="str">
        <v>AYANLERE FEMI (ENGR)</v>
      </c>
      <c r="P764" s="31">
        <v>44882</v>
      </c>
      <c r="Q764" s="40">
        <v>0.9850578703703704</v>
      </c>
      <c r="AR764">
        <v>225</v>
      </c>
      <c r="AS764" t="str">
        <v>OPERATIONS</v>
      </c>
      <c r="AT764" t="str">
        <v>OFOAMA IFEANYI (MIC)</v>
      </c>
      <c r="AU764" s="31">
        <v>44869</v>
      </c>
      <c r="AV764" s="40">
        <v>0.30569444444444444</v>
      </c>
      <c r="BW764">
        <v>400</v>
      </c>
      <c r="BX764" t="str">
        <v>ENGINEERING</v>
      </c>
      <c r="BY764" t="str">
        <v>ABDULWAHAB LUQMAN</v>
      </c>
      <c r="BZ764" s="31">
        <v>44869</v>
      </c>
      <c r="CA764" s="40">
        <v>0.50835648148148149</v>
      </c>
      <c r="DB764">
        <v>703</v>
      </c>
      <c r="DC764" t="str">
        <v>MICURA</v>
      </c>
      <c r="DD764" t="str">
        <v>UKO ONYEBUCHI (MIC)</v>
      </c>
      <c r="DE764" s="31">
        <v>44869</v>
      </c>
      <c r="DF764" s="40">
        <v>0.78430555555555559</v>
      </c>
    </row>
    <row r="765" spans="1:110" x14ac:dyDescent="0.25">
      <c r="A765" s="109" t="s">
        <v>1595</v>
      </c>
      <c r="B765">
        <v>212</v>
      </c>
      <c r="C765" s="109" t="s">
        <v>54</v>
      </c>
      <c r="D765" s="109" t="s">
        <v>1185</v>
      </c>
      <c r="E765" s="94">
        <v>44867</v>
      </c>
      <c r="F765" s="174">
        <v>0.47868055555555555</v>
      </c>
      <c r="G765">
        <v>2</v>
      </c>
      <c r="H765" s="109" t="s">
        <v>1186</v>
      </c>
      <c r="I765">
        <v>5411847</v>
      </c>
      <c r="M765">
        <v>780</v>
      </c>
      <c r="N765" t="str">
        <v>ENGINEERING</v>
      </c>
      <c r="O765" t="str">
        <v>ABIODUN OLUYEMI (ENGR)</v>
      </c>
      <c r="P765" s="31">
        <v>44882</v>
      </c>
      <c r="Q765" s="40">
        <v>0.98508101851851848</v>
      </c>
      <c r="AR765">
        <v>226</v>
      </c>
      <c r="AS765" t="str">
        <v>OPERATIONS</v>
      </c>
      <c r="AT765" t="str">
        <v>EKPE UDO ANDY (OPS)</v>
      </c>
      <c r="AU765" s="31">
        <v>44869</v>
      </c>
      <c r="AV765" s="40">
        <v>0.30572916666666666</v>
      </c>
      <c r="BW765">
        <v>401</v>
      </c>
      <c r="BX765" t="str">
        <v>ENGINEERING</v>
      </c>
      <c r="BY765" t="str">
        <v>CHRISTIAN CHINWEUBA (EN</v>
      </c>
      <c r="BZ765" s="31">
        <v>44869</v>
      </c>
      <c r="CA765" s="40">
        <v>0.50870370370370366</v>
      </c>
      <c r="DB765">
        <v>704</v>
      </c>
      <c r="DC765" t="str">
        <v>OPERATIONS</v>
      </c>
      <c r="DD765" t="str">
        <v>SOYOMI OLUMUYIWA (OPS)</v>
      </c>
      <c r="DE765" s="31">
        <v>44869</v>
      </c>
      <c r="DF765" s="40">
        <v>0.7845833333333333</v>
      </c>
    </row>
    <row r="766" spans="1:110" x14ac:dyDescent="0.25">
      <c r="A766" s="109" t="s">
        <v>1595</v>
      </c>
      <c r="B766">
        <v>213</v>
      </c>
      <c r="C766" s="109" t="s">
        <v>53</v>
      </c>
      <c r="D766" s="109" t="s">
        <v>1663</v>
      </c>
      <c r="E766" s="94">
        <v>44867</v>
      </c>
      <c r="F766" s="174">
        <v>0.47887731481481483</v>
      </c>
      <c r="G766">
        <v>2</v>
      </c>
      <c r="H766" s="109" t="s">
        <v>1664</v>
      </c>
      <c r="I766">
        <v>14932376</v>
      </c>
      <c r="M766">
        <v>781</v>
      </c>
      <c r="N766" t="str">
        <v>OPERATIONS</v>
      </c>
      <c r="O766" t="str">
        <v>NICHOLAS PIUS (OPS)</v>
      </c>
      <c r="P766" s="31">
        <v>44882</v>
      </c>
      <c r="Q766" s="40">
        <v>0.98524305555555558</v>
      </c>
      <c r="AR766">
        <v>227</v>
      </c>
      <c r="AS766" t="str">
        <v>OPERATIONS</v>
      </c>
      <c r="AT766" t="str">
        <v>ZAKKA MATHIAS (OPS)</v>
      </c>
      <c r="AU766" s="31">
        <v>44869</v>
      </c>
      <c r="AV766" s="40">
        <v>0.30615740740740743</v>
      </c>
      <c r="BW766">
        <v>402</v>
      </c>
      <c r="BX766" t="str">
        <v>MICURA</v>
      </c>
      <c r="BY766" t="str">
        <v>ADEMOLA ELLIOT (MIC)</v>
      </c>
      <c r="BZ766" s="31">
        <v>44869</v>
      </c>
      <c r="CA766" s="40">
        <v>0.50885416666666672</v>
      </c>
      <c r="DB766">
        <v>705</v>
      </c>
      <c r="DC766" t="str">
        <v>MICURA</v>
      </c>
      <c r="DD766" t="str">
        <v>UMARU SHAIBU (MIC)</v>
      </c>
      <c r="DE766" s="31">
        <v>44869</v>
      </c>
      <c r="DF766" s="40">
        <v>0.78475694444444444</v>
      </c>
    </row>
    <row r="767" spans="1:110" x14ac:dyDescent="0.25">
      <c r="A767" s="109" t="s">
        <v>1595</v>
      </c>
      <c r="B767">
        <v>214</v>
      </c>
      <c r="C767" s="109" t="s">
        <v>21</v>
      </c>
      <c r="D767" s="109" t="s">
        <v>1388</v>
      </c>
      <c r="E767" s="94">
        <v>44867</v>
      </c>
      <c r="F767" s="174">
        <v>0.47953703703703704</v>
      </c>
      <c r="G767">
        <v>2</v>
      </c>
      <c r="H767" s="109" t="s">
        <v>21</v>
      </c>
      <c r="I767"/>
      <c r="M767">
        <v>782</v>
      </c>
      <c r="N767" t="str">
        <v>MICURA</v>
      </c>
      <c r="O767" t="str">
        <v>HOPE OJONG (MIC)</v>
      </c>
      <c r="P767" s="31">
        <v>44882</v>
      </c>
      <c r="Q767" s="40">
        <v>0.98556712962962967</v>
      </c>
      <c r="AR767">
        <v>228</v>
      </c>
      <c r="AS767" t="str">
        <v>MICURA</v>
      </c>
      <c r="AT767" t="str">
        <v>OKOH AMEACH (MIC)</v>
      </c>
      <c r="AU767" s="31">
        <v>44869</v>
      </c>
      <c r="AV767" s="40">
        <v>0.30711805555555555</v>
      </c>
      <c r="BW767">
        <v>403</v>
      </c>
      <c r="BX767" t="str">
        <v>ENGINEERING</v>
      </c>
      <c r="BY767" t="str">
        <v>CHARLES BENJAMIN (MIC)</v>
      </c>
      <c r="BZ767" s="31">
        <v>44869</v>
      </c>
      <c r="CA767" s="40">
        <v>0.50891203703703702</v>
      </c>
      <c r="DB767">
        <v>706</v>
      </c>
      <c r="DC767" t="str">
        <v>MICURA</v>
      </c>
      <c r="DD767" t="str">
        <v>JIMOH KABIRU (MIC)</v>
      </c>
      <c r="DE767" s="31">
        <v>44869</v>
      </c>
      <c r="DF767" s="40">
        <v>0.7848032407407407</v>
      </c>
    </row>
    <row r="768" spans="1:110" x14ac:dyDescent="0.25">
      <c r="A768" s="109" t="s">
        <v>1595</v>
      </c>
      <c r="B768">
        <v>215</v>
      </c>
      <c r="C768" s="109" t="s">
        <v>53</v>
      </c>
      <c r="D768" s="109" t="s">
        <v>1166</v>
      </c>
      <c r="E768" s="94">
        <v>44867</v>
      </c>
      <c r="F768" s="174">
        <v>0.48031249999999998</v>
      </c>
      <c r="G768">
        <v>2</v>
      </c>
      <c r="H768" s="109" t="s">
        <v>1167</v>
      </c>
      <c r="I768">
        <v>2736247</v>
      </c>
      <c r="M768">
        <v>783</v>
      </c>
      <c r="N768" t="str">
        <v>OPERATIONS</v>
      </c>
      <c r="O768" t="str">
        <v>ISMAILA MOYOSORE</v>
      </c>
      <c r="P768" s="31">
        <v>44882</v>
      </c>
      <c r="Q768" s="40">
        <v>0.98578703703703707</v>
      </c>
      <c r="AR768">
        <v>229</v>
      </c>
      <c r="AS768" t="str">
        <v>OPERATIONS</v>
      </c>
      <c r="AT768" t="str">
        <v>IBIKUNLE ISMAILA</v>
      </c>
      <c r="AU768" s="31">
        <v>44869</v>
      </c>
      <c r="AV768" s="40">
        <v>0.30752314814814813</v>
      </c>
      <c r="BW768">
        <v>404</v>
      </c>
      <c r="BX768" t="str">
        <v>ENGINEERING</v>
      </c>
      <c r="BY768" t="str">
        <v>MICHAEL OMOTOSHO (ENGR)</v>
      </c>
      <c r="BZ768" s="31">
        <v>44869</v>
      </c>
      <c r="CA768" s="40">
        <v>0.5091782407407407</v>
      </c>
      <c r="DB768">
        <v>707</v>
      </c>
      <c r="DC768" t="str">
        <v>MICURA</v>
      </c>
      <c r="DD768" t="str">
        <v>FABUNMI BABATUNDE (MIC)</v>
      </c>
      <c r="DE768" s="31">
        <v>44869</v>
      </c>
      <c r="DF768" s="40">
        <v>0.78486111111111112</v>
      </c>
    </row>
    <row r="769" spans="1:110" x14ac:dyDescent="0.25">
      <c r="A769" s="109" t="s">
        <v>1595</v>
      </c>
      <c r="B769">
        <v>216</v>
      </c>
      <c r="C769" s="109" t="s">
        <v>53</v>
      </c>
      <c r="D769" s="109" t="s">
        <v>980</v>
      </c>
      <c r="E769" s="94">
        <v>44867</v>
      </c>
      <c r="F769" s="174">
        <v>0.48039351851851853</v>
      </c>
      <c r="G769">
        <v>2</v>
      </c>
      <c r="H769" s="109" t="s">
        <v>981</v>
      </c>
      <c r="I769">
        <v>5613463</v>
      </c>
      <c r="M769">
        <v>784</v>
      </c>
      <c r="N769" t="str">
        <v>MICURA</v>
      </c>
      <c r="O769" t="str">
        <v>NWOKOCHA IKECHUKWU (MIC)</v>
      </c>
      <c r="P769" s="31">
        <v>44882</v>
      </c>
      <c r="Q769" s="40">
        <v>0.9861226851851852</v>
      </c>
      <c r="AR769">
        <v>230</v>
      </c>
      <c r="AS769" t="str">
        <v>MICURA</v>
      </c>
      <c r="AT769" t="str">
        <v>UGA OGBONNIA D. (MIC)</v>
      </c>
      <c r="AU769" s="31">
        <v>44869</v>
      </c>
      <c r="AV769" s="40">
        <v>0.30770833333333331</v>
      </c>
      <c r="BW769">
        <v>405</v>
      </c>
      <c r="BX769" t="str">
        <v>GATE OPS</v>
      </c>
      <c r="BY769" t="str">
        <v>AKHIMIEN JUSTICE (GATE)</v>
      </c>
      <c r="BZ769" s="31">
        <v>44869</v>
      </c>
      <c r="CA769" s="40">
        <v>0.50923611111111111</v>
      </c>
      <c r="DB769">
        <v>708</v>
      </c>
      <c r="DC769" t="str">
        <v>MICURA</v>
      </c>
      <c r="DD769" t="str">
        <v>SHAMSIDEEN OLANREWAJU(MI</v>
      </c>
      <c r="DE769" s="31">
        <v>44869</v>
      </c>
      <c r="DF769" s="40">
        <v>0.78491898148148154</v>
      </c>
    </row>
    <row r="770" spans="1:110" x14ac:dyDescent="0.25">
      <c r="A770" s="109" t="s">
        <v>1595</v>
      </c>
      <c r="B770">
        <v>217</v>
      </c>
      <c r="C770" s="109" t="s">
        <v>54</v>
      </c>
      <c r="D770" s="109" t="s">
        <v>1665</v>
      </c>
      <c r="E770" s="94">
        <v>44867</v>
      </c>
      <c r="F770" s="174">
        <v>0.48106481481481483</v>
      </c>
      <c r="G770">
        <v>2</v>
      </c>
      <c r="H770" s="109" t="s">
        <v>1666</v>
      </c>
      <c r="I770">
        <v>5411756</v>
      </c>
      <c r="M770">
        <v>785</v>
      </c>
      <c r="N770" t="str">
        <v>MICURA</v>
      </c>
      <c r="O770" t="str">
        <v>MADUKA UGOCHUKWU R. (MIC</v>
      </c>
      <c r="P770" s="31">
        <v>44882</v>
      </c>
      <c r="Q770" s="40">
        <v>0.98650462962962959</v>
      </c>
      <c r="AR770">
        <v>231</v>
      </c>
      <c r="AS770" t="str">
        <v>OPERATIONS</v>
      </c>
      <c r="AT770" t="str">
        <v>IYANDA HAMMED O. (OPS)</v>
      </c>
      <c r="AU770" s="31">
        <v>44869</v>
      </c>
      <c r="AV770" s="40">
        <v>0.30784722222222222</v>
      </c>
      <c r="BW770">
        <v>406</v>
      </c>
      <c r="BX770" t="str">
        <v>ENGINEERING</v>
      </c>
      <c r="BY770" t="str">
        <v>MORAWO KAZEEM (DRV)</v>
      </c>
      <c r="BZ770" s="31">
        <v>44869</v>
      </c>
      <c r="CA770" s="40">
        <v>0.50936342592592587</v>
      </c>
      <c r="DB770">
        <v>709</v>
      </c>
      <c r="DC770" t="str">
        <v>MICURA</v>
      </c>
      <c r="DD770" t="str">
        <v>OHA EZECHINYERE (MIC)</v>
      </c>
      <c r="DE770" s="31">
        <v>44869</v>
      </c>
      <c r="DF770" s="40">
        <v>0.78493055555555558</v>
      </c>
    </row>
    <row r="771" spans="1:110" x14ac:dyDescent="0.25">
      <c r="A771" s="109" t="s">
        <v>1595</v>
      </c>
      <c r="B771">
        <v>218</v>
      </c>
      <c r="C771" s="109" t="s">
        <v>53</v>
      </c>
      <c r="D771" s="109" t="s">
        <v>1027</v>
      </c>
      <c r="E771" s="94">
        <v>44867</v>
      </c>
      <c r="F771" s="174">
        <v>0.48115740740740742</v>
      </c>
      <c r="G771">
        <v>2</v>
      </c>
      <c r="H771" s="109" t="s">
        <v>1028</v>
      </c>
      <c r="I771"/>
      <c r="M771">
        <v>786</v>
      </c>
      <c r="N771" t="str">
        <v>MICURA</v>
      </c>
      <c r="O771" t="str">
        <v>ECHEDOM NNAMDI B. (MIC)</v>
      </c>
      <c r="P771" s="31">
        <v>44882</v>
      </c>
      <c r="Q771" s="40">
        <v>0.98655092592592597</v>
      </c>
      <c r="AR771">
        <v>232</v>
      </c>
      <c r="AS771" t="str">
        <v>OPERATIONS</v>
      </c>
      <c r="AT771" t="str">
        <v>TALIATU AYINLA (OPS)</v>
      </c>
      <c r="AU771" s="31">
        <v>44869</v>
      </c>
      <c r="AV771" s="40">
        <v>0.30796296296296294</v>
      </c>
      <c r="BW771">
        <v>407</v>
      </c>
      <c r="BX771" t="str">
        <v>OPERATIONS</v>
      </c>
      <c r="BY771" t="str">
        <v>OLATUNJI SAMUEL (OPS)</v>
      </c>
      <c r="BZ771" s="31">
        <v>44869</v>
      </c>
      <c r="CA771" s="40">
        <v>0.5098611111111111</v>
      </c>
      <c r="DB771">
        <v>710</v>
      </c>
      <c r="DC771" t="str">
        <v>MICURA</v>
      </c>
      <c r="DD771" t="str">
        <v>ABDULLAHI OLAJIDE (MIC)</v>
      </c>
      <c r="DE771" s="31">
        <v>44869</v>
      </c>
      <c r="DF771" s="40">
        <v>0.78498842592592588</v>
      </c>
    </row>
    <row r="772" spans="1:110" x14ac:dyDescent="0.25">
      <c r="A772" s="109" t="s">
        <v>1595</v>
      </c>
      <c r="B772">
        <v>219</v>
      </c>
      <c r="C772" s="109" t="s">
        <v>54</v>
      </c>
      <c r="D772" s="109" t="s">
        <v>1312</v>
      </c>
      <c r="E772" s="94">
        <v>44867</v>
      </c>
      <c r="F772" s="174">
        <v>0.48149305555555555</v>
      </c>
      <c r="G772">
        <v>2</v>
      </c>
      <c r="H772" s="109" t="s">
        <v>1313</v>
      </c>
      <c r="I772">
        <v>5334331</v>
      </c>
      <c r="M772">
        <v>787</v>
      </c>
      <c r="N772" t="str">
        <v>OPERATIONS</v>
      </c>
      <c r="O772" t="str">
        <v>OJOBOR GOD'SPOWER (OPS)</v>
      </c>
      <c r="P772" s="31">
        <v>44882</v>
      </c>
      <c r="Q772" s="40">
        <v>0.98738425925925921</v>
      </c>
      <c r="AR772">
        <v>233</v>
      </c>
      <c r="AS772" t="str">
        <v>MICURA</v>
      </c>
      <c r="AT772" t="str">
        <v>OLADELE BENJAMIN (MIC)</v>
      </c>
      <c r="AU772" s="31">
        <v>44869</v>
      </c>
      <c r="AV772" s="40">
        <v>0.30898148148148147</v>
      </c>
      <c r="BW772">
        <v>408</v>
      </c>
      <c r="BX772" t="str">
        <v>PLANNING</v>
      </c>
      <c r="BY772" t="str">
        <v>BUSARI BOLAJI J. (PLN)</v>
      </c>
      <c r="BZ772" s="31">
        <v>44869</v>
      </c>
      <c r="CA772" s="40">
        <v>0.51</v>
      </c>
      <c r="DB772">
        <v>711</v>
      </c>
      <c r="DC772" t="str">
        <v>MICURA</v>
      </c>
      <c r="DD772" t="str">
        <v>ISA YUSUFF (MIC)</v>
      </c>
      <c r="DE772" s="31">
        <v>44869</v>
      </c>
      <c r="DF772" s="40">
        <v>0.78521990740740744</v>
      </c>
    </row>
    <row r="773" spans="1:110" x14ac:dyDescent="0.25">
      <c r="A773" s="109" t="s">
        <v>1595</v>
      </c>
      <c r="B773">
        <v>220</v>
      </c>
      <c r="C773" s="109" t="s">
        <v>54</v>
      </c>
      <c r="D773" s="109" t="s">
        <v>1316</v>
      </c>
      <c r="E773" s="94">
        <v>44867</v>
      </c>
      <c r="F773" s="174">
        <v>0.48155092592592591</v>
      </c>
      <c r="G773">
        <v>2</v>
      </c>
      <c r="H773" s="109" t="s">
        <v>1317</v>
      </c>
      <c r="I773">
        <v>2052000</v>
      </c>
      <c r="M773">
        <v>788</v>
      </c>
      <c r="N773" t="str">
        <v>OPERATIONS</v>
      </c>
      <c r="O773" t="str">
        <v>MOMOH JOHNSON</v>
      </c>
      <c r="P773" s="31">
        <v>44882</v>
      </c>
      <c r="Q773" s="40">
        <v>0.98773148148148149</v>
      </c>
      <c r="AR773">
        <v>234</v>
      </c>
      <c r="AS773" t="str">
        <v>OPERATIONS</v>
      </c>
      <c r="AT773" t="str">
        <v>UWORATI JUDE (OPS)</v>
      </c>
      <c r="AU773" s="31">
        <v>44869</v>
      </c>
      <c r="AV773" s="40">
        <v>0.30905092592592592</v>
      </c>
      <c r="BW773">
        <v>409</v>
      </c>
      <c r="BX773" t="str">
        <v>ENGINEERING</v>
      </c>
      <c r="BY773" t="str">
        <v>TOBILOBA ISHOLA</v>
      </c>
      <c r="BZ773" s="31">
        <v>44869</v>
      </c>
      <c r="CA773" s="40">
        <v>0.5100810185185185</v>
      </c>
      <c r="DB773">
        <v>712</v>
      </c>
      <c r="DC773" t="str">
        <v>MICURA</v>
      </c>
      <c r="DD773" t="str">
        <v>ADEBIYI ADEBOWALE (MIC)</v>
      </c>
      <c r="DE773" s="31">
        <v>44869</v>
      </c>
      <c r="DF773" s="40">
        <v>0.78568287037037032</v>
      </c>
    </row>
    <row r="774" spans="1:110" x14ac:dyDescent="0.25">
      <c r="A774" s="109" t="s">
        <v>1595</v>
      </c>
      <c r="B774">
        <v>221</v>
      </c>
      <c r="C774" s="109" t="s">
        <v>54</v>
      </c>
      <c r="D774" s="109" t="s">
        <v>623</v>
      </c>
      <c r="E774" s="94">
        <v>44867</v>
      </c>
      <c r="F774" s="174">
        <v>0.48162037037037037</v>
      </c>
      <c r="G774">
        <v>2</v>
      </c>
      <c r="H774" s="109" t="s">
        <v>624</v>
      </c>
      <c r="I774">
        <v>5351708</v>
      </c>
      <c r="M774">
        <v>789</v>
      </c>
      <c r="N774" t="str">
        <v>OPERATIONS</v>
      </c>
      <c r="O774" t="str">
        <v>IBRAHIM AMINU</v>
      </c>
      <c r="P774" s="31">
        <v>44882</v>
      </c>
      <c r="Q774" s="40">
        <v>0.98780092592592594</v>
      </c>
      <c r="AR774">
        <v>235</v>
      </c>
      <c r="AS774" t="str">
        <v>OPERATIONS</v>
      </c>
      <c r="AT774" t="str">
        <v>EMUAYE IROSEYIKE (OPS)</v>
      </c>
      <c r="AU774" s="31">
        <v>44869</v>
      </c>
      <c r="AV774" s="40">
        <v>0.30966435185185187</v>
      </c>
      <c r="BW774">
        <v>410</v>
      </c>
      <c r="BX774" t="str">
        <v>ENGINEERING</v>
      </c>
      <c r="BY774" t="str">
        <v>ISU PATRICK (ENGR)</v>
      </c>
      <c r="BZ774" s="31">
        <v>44869</v>
      </c>
      <c r="CA774" s="40">
        <v>0.51010416666666669</v>
      </c>
      <c r="DB774">
        <v>713</v>
      </c>
      <c r="DC774" t="str">
        <v>MICURA</v>
      </c>
      <c r="DD774" t="str">
        <v>GODSPOWER OSSAI (MIC)</v>
      </c>
      <c r="DE774" s="31">
        <v>44869</v>
      </c>
      <c r="DF774" s="40">
        <v>0.78601851851851856</v>
      </c>
    </row>
    <row r="775" spans="1:110" x14ac:dyDescent="0.25">
      <c r="A775" s="109" t="s">
        <v>1595</v>
      </c>
      <c r="B775">
        <v>222</v>
      </c>
      <c r="C775" s="109" t="s">
        <v>53</v>
      </c>
      <c r="D775" s="109" t="s">
        <v>1019</v>
      </c>
      <c r="E775" s="94">
        <v>44867</v>
      </c>
      <c r="F775" s="174">
        <v>0.4818634259259259</v>
      </c>
      <c r="G775">
        <v>2</v>
      </c>
      <c r="H775" s="109" t="s">
        <v>1020</v>
      </c>
      <c r="I775">
        <v>4841171</v>
      </c>
      <c r="M775">
        <v>790</v>
      </c>
      <c r="N775" t="str">
        <v>OPERATIONS</v>
      </c>
      <c r="O775" t="str">
        <v>NWACHUKWU OGBONNAYA (OP</v>
      </c>
      <c r="P775" s="31">
        <v>44882</v>
      </c>
      <c r="Q775" s="40">
        <v>0.98782407407407402</v>
      </c>
      <c r="AR775">
        <v>236</v>
      </c>
      <c r="AS775" t="str">
        <v>MICURA</v>
      </c>
      <c r="AT775" t="str">
        <v>EDUH AZUBUIKE E. (MIC)</v>
      </c>
      <c r="AU775" s="31">
        <v>44869</v>
      </c>
      <c r="AV775" s="40">
        <v>0.30974537037037037</v>
      </c>
      <c r="BW775">
        <v>411</v>
      </c>
      <c r="BX775" t="str">
        <v>ENGINEERING</v>
      </c>
      <c r="BY775" t="str">
        <v>BITRUS FARUK</v>
      </c>
      <c r="BZ775" s="31">
        <v>44869</v>
      </c>
      <c r="CA775" s="40">
        <v>0.51069444444444445</v>
      </c>
      <c r="DB775">
        <v>714</v>
      </c>
      <c r="DC775" t="str">
        <v>ENGINEERING</v>
      </c>
      <c r="DD775" t="str">
        <v>EZEKIEL YUNANA (DRV)</v>
      </c>
      <c r="DE775" s="31">
        <v>44869</v>
      </c>
      <c r="DF775" s="40">
        <v>0.78627314814814819</v>
      </c>
    </row>
    <row r="776" spans="1:110" x14ac:dyDescent="0.25">
      <c r="A776" s="109" t="s">
        <v>1595</v>
      </c>
      <c r="B776">
        <v>223</v>
      </c>
      <c r="C776" s="109" t="s">
        <v>54</v>
      </c>
      <c r="D776" s="109" t="s">
        <v>559</v>
      </c>
      <c r="E776" s="94">
        <v>44867</v>
      </c>
      <c r="F776" s="174">
        <v>0.48203703703703704</v>
      </c>
      <c r="G776">
        <v>2</v>
      </c>
      <c r="H776" s="109" t="s">
        <v>560</v>
      </c>
      <c r="I776">
        <v>7109794</v>
      </c>
      <c r="M776">
        <v>791</v>
      </c>
      <c r="N776" t="str">
        <v>MICURA</v>
      </c>
      <c r="O776" t="str">
        <v>OSARO EGHOMAN (MIC)</v>
      </c>
      <c r="P776" s="31">
        <v>44882</v>
      </c>
      <c r="Q776" s="40">
        <v>0.98841435185185189</v>
      </c>
      <c r="AR776">
        <v>237</v>
      </c>
      <c r="AS776" t="str">
        <v>OPERATIONS</v>
      </c>
      <c r="AT776" t="str">
        <v>PHILIP ESEIGBE (OPERATIO</v>
      </c>
      <c r="AU776" s="31">
        <v>44869</v>
      </c>
      <c r="AV776" s="40">
        <v>0.31034722222222222</v>
      </c>
      <c r="BW776">
        <v>412</v>
      </c>
      <c r="BX776" t="str">
        <v>OPERATIONS</v>
      </c>
      <c r="BY776" t="str">
        <v>OBAZEE OSAGIE (OPS)</v>
      </c>
      <c r="BZ776" s="31">
        <v>44869</v>
      </c>
      <c r="CA776" s="40">
        <v>0.51120370370370372</v>
      </c>
      <c r="DB776">
        <v>715</v>
      </c>
      <c r="DC776" t="str">
        <v>MICURA</v>
      </c>
      <c r="DD776" t="str">
        <v>WALE KOLAWOLE (MIC)</v>
      </c>
      <c r="DE776" s="31">
        <v>44869</v>
      </c>
      <c r="DF776" s="40">
        <v>0.78645833333333337</v>
      </c>
    </row>
    <row r="777" spans="1:110" x14ac:dyDescent="0.25">
      <c r="A777" s="109" t="s">
        <v>1595</v>
      </c>
      <c r="B777">
        <v>224</v>
      </c>
      <c r="C777" s="109" t="s">
        <v>52</v>
      </c>
      <c r="D777" s="109" t="s">
        <v>1667</v>
      </c>
      <c r="E777" s="94">
        <v>44867</v>
      </c>
      <c r="F777" s="174">
        <v>0.48211805555555554</v>
      </c>
      <c r="G777">
        <v>2</v>
      </c>
      <c r="H777" s="109" t="s">
        <v>1668</v>
      </c>
      <c r="I777">
        <v>14932401</v>
      </c>
      <c r="M777">
        <v>792</v>
      </c>
      <c r="N777" t="str">
        <v>MICURA</v>
      </c>
      <c r="O777" t="str">
        <v>ABBEY BALOGUN (MIC)</v>
      </c>
      <c r="P777" s="31">
        <v>44882</v>
      </c>
      <c r="Q777" s="40">
        <v>0.98858796296296292</v>
      </c>
      <c r="AR777">
        <v>238</v>
      </c>
      <c r="AS777" t="str">
        <v>OPERATIONS</v>
      </c>
      <c r="AT777" t="str">
        <v>OMOWARE ELIJAH (OPS)</v>
      </c>
      <c r="AU777" s="31">
        <v>44869</v>
      </c>
      <c r="AV777" s="40">
        <v>0.31101851851851853</v>
      </c>
      <c r="BW777">
        <v>413</v>
      </c>
      <c r="BX777" t="str">
        <v>ENGINEERING</v>
      </c>
      <c r="BY777" t="str">
        <v>OYEDOKUN JAMES AKINLAWON</v>
      </c>
      <c r="BZ777" s="31">
        <v>44869</v>
      </c>
      <c r="CA777" s="40">
        <v>0.51145833333333335</v>
      </c>
      <c r="DB777">
        <v>716</v>
      </c>
      <c r="DC777" t="str">
        <v>MICURA</v>
      </c>
      <c r="DD777" t="str">
        <v>SHAKIRU RAJI (MIC)</v>
      </c>
      <c r="DE777" s="31">
        <v>44869</v>
      </c>
      <c r="DF777" s="40">
        <v>0.78648148148148145</v>
      </c>
    </row>
    <row r="778" spans="1:110" x14ac:dyDescent="0.25">
      <c r="A778" s="109" t="s">
        <v>1595</v>
      </c>
      <c r="B778">
        <v>225</v>
      </c>
      <c r="C778" s="109" t="s">
        <v>53</v>
      </c>
      <c r="D778" s="109" t="s">
        <v>755</v>
      </c>
      <c r="E778" s="94">
        <v>44867</v>
      </c>
      <c r="F778" s="174">
        <v>0.48297453703703702</v>
      </c>
      <c r="G778">
        <v>2</v>
      </c>
      <c r="H778" s="109" t="s">
        <v>756</v>
      </c>
      <c r="I778"/>
      <c r="M778">
        <v>793</v>
      </c>
      <c r="N778" t="str">
        <v>OPERATIONS</v>
      </c>
      <c r="O778" t="str">
        <v>UTOMI CHUKWUDI (OPS)</v>
      </c>
      <c r="P778" s="31">
        <v>44882</v>
      </c>
      <c r="Q778" s="40">
        <v>0.9887731481481481</v>
      </c>
      <c r="AR778">
        <v>239</v>
      </c>
      <c r="AS778" t="str">
        <v>MICURA</v>
      </c>
      <c r="AT778" t="str">
        <v>AGBATA PAUL DAVID (MIC)</v>
      </c>
      <c r="AU778" s="31">
        <v>44869</v>
      </c>
      <c r="AV778" s="40">
        <v>0.31129629629629629</v>
      </c>
      <c r="BW778">
        <v>414</v>
      </c>
      <c r="BX778" t="str">
        <v>OPERATIONS</v>
      </c>
      <c r="BY778" t="str">
        <v>EKPENYONG PETER (OPS)</v>
      </c>
      <c r="BZ778" s="31">
        <v>44869</v>
      </c>
      <c r="CA778" s="40">
        <v>0.51156250000000003</v>
      </c>
      <c r="DB778">
        <v>717</v>
      </c>
      <c r="DC778" t="str">
        <v>OPERATIONS</v>
      </c>
      <c r="DD778" t="str">
        <v>SULAIMAN YUSUF (OPS)</v>
      </c>
      <c r="DE778" s="31">
        <v>44869</v>
      </c>
      <c r="DF778" s="40">
        <v>0.7867939814814815</v>
      </c>
    </row>
    <row r="779" spans="1:110" x14ac:dyDescent="0.25">
      <c r="A779" s="109" t="s">
        <v>1595</v>
      </c>
      <c r="B779">
        <v>226</v>
      </c>
      <c r="C779" s="109" t="s">
        <v>52</v>
      </c>
      <c r="D779" s="109" t="s">
        <v>1614</v>
      </c>
      <c r="E779" s="94">
        <v>44867</v>
      </c>
      <c r="F779" s="174">
        <v>0.48370370370370369</v>
      </c>
      <c r="G779">
        <v>2</v>
      </c>
      <c r="H779" s="109" t="s">
        <v>1615</v>
      </c>
      <c r="I779">
        <v>14958068</v>
      </c>
      <c r="M779">
        <v>794</v>
      </c>
      <c r="N779" t="str">
        <v>OPERATIONS</v>
      </c>
      <c r="O779" t="str">
        <v>ONWUNKWE NDUBUISI</v>
      </c>
      <c r="P779" s="31">
        <v>44882</v>
      </c>
      <c r="Q779" s="40">
        <v>0.98884259259259255</v>
      </c>
      <c r="AR779">
        <v>240</v>
      </c>
      <c r="AS779" t="str">
        <v>OPERATIONS</v>
      </c>
      <c r="AT779" t="str">
        <v>OPAYEMI FAUSAT O.(OPS)</v>
      </c>
      <c r="AU779" s="31">
        <v>44869</v>
      </c>
      <c r="AV779" s="40">
        <v>0.31135416666666665</v>
      </c>
      <c r="BW779">
        <v>415</v>
      </c>
      <c r="BX779" t="str">
        <v>CONTRACTOR</v>
      </c>
      <c r="BY779" t="str">
        <v>ADENAYA OPEYEMI (EME)</v>
      </c>
      <c r="BZ779" s="31">
        <v>44869</v>
      </c>
      <c r="CA779" s="40">
        <v>0.51170138888888894</v>
      </c>
      <c r="DB779">
        <v>718</v>
      </c>
      <c r="DC779" t="str">
        <v>OPERATIONS</v>
      </c>
      <c r="DD779" t="str">
        <v>EBUKA CHUKWUNEKA</v>
      </c>
      <c r="DE779" s="31">
        <v>44869</v>
      </c>
      <c r="DF779" s="40">
        <v>0.78686342592592595</v>
      </c>
    </row>
    <row r="780" spans="1:110" x14ac:dyDescent="0.25">
      <c r="A780" s="109" t="s">
        <v>1595</v>
      </c>
      <c r="B780">
        <v>227</v>
      </c>
      <c r="C780" s="109" t="s">
        <v>52</v>
      </c>
      <c r="D780" s="109" t="s">
        <v>1055</v>
      </c>
      <c r="E780" s="94">
        <v>44867</v>
      </c>
      <c r="F780" s="174">
        <v>0.4839236111111111</v>
      </c>
      <c r="G780">
        <v>2</v>
      </c>
      <c r="H780" s="109" t="s">
        <v>1056</v>
      </c>
      <c r="I780">
        <v>5334088</v>
      </c>
      <c r="M780">
        <v>795</v>
      </c>
      <c r="N780" t="str">
        <v>MICURA</v>
      </c>
      <c r="O780" t="str">
        <v>GODSPOWER OSSAI (MIC)</v>
      </c>
      <c r="P780" s="31">
        <v>44882</v>
      </c>
      <c r="Q780" s="40">
        <v>0.98901620370370369</v>
      </c>
      <c r="AR780">
        <v>241</v>
      </c>
      <c r="AS780" t="str">
        <v>OPERATIONS</v>
      </c>
      <c r="AT780" t="str">
        <v>USMAN MUKTARI (OPS)</v>
      </c>
      <c r="AU780" s="31">
        <v>44869</v>
      </c>
      <c r="AV780" s="40">
        <v>0.31155092592592593</v>
      </c>
      <c r="BW780">
        <v>416</v>
      </c>
      <c r="BX780" t="str">
        <v>MICURA</v>
      </c>
      <c r="BY780" t="str">
        <v>OLAYINKA OLANREWAJU (MIC</v>
      </c>
      <c r="BZ780" s="31">
        <v>44869</v>
      </c>
      <c r="CA780" s="40">
        <v>0.51178240740740744</v>
      </c>
      <c r="DB780">
        <v>719</v>
      </c>
      <c r="DC780" t="str">
        <v>MICURA</v>
      </c>
      <c r="DD780" t="str">
        <v>ONUIGBO VICTOR (MIC)</v>
      </c>
      <c r="DE780" s="31">
        <v>44869</v>
      </c>
      <c r="DF780" s="40">
        <v>0.7870138888888889</v>
      </c>
    </row>
    <row r="781" spans="1:110" x14ac:dyDescent="0.25">
      <c r="A781" s="109" t="s">
        <v>1595</v>
      </c>
      <c r="B781">
        <v>228</v>
      </c>
      <c r="C781" s="109" t="s">
        <v>54</v>
      </c>
      <c r="D781" s="109" t="s">
        <v>1085</v>
      </c>
      <c r="E781" s="94">
        <v>44867</v>
      </c>
      <c r="F781" s="174">
        <v>0.48468749999999999</v>
      </c>
      <c r="G781">
        <v>2</v>
      </c>
      <c r="H781" s="109" t="s">
        <v>1086</v>
      </c>
      <c r="I781">
        <v>5481562</v>
      </c>
      <c r="M781">
        <v>796</v>
      </c>
      <c r="N781" t="str">
        <v>MICURA</v>
      </c>
      <c r="O781" t="str">
        <v>IGBOKA CHUKWUDI (MIC)</v>
      </c>
      <c r="P781" s="31">
        <v>44882</v>
      </c>
      <c r="Q781" s="40">
        <v>0.98944444444444446</v>
      </c>
      <c r="AR781">
        <v>242</v>
      </c>
      <c r="AS781" t="str">
        <v>OPERATIONS</v>
      </c>
      <c r="AT781" t="str">
        <v>BAMGBOYE AFEEZ (OPS)</v>
      </c>
      <c r="AU781" s="31">
        <v>44869</v>
      </c>
      <c r="AV781" s="40">
        <v>0.31170138888888888</v>
      </c>
      <c r="BW781">
        <v>417</v>
      </c>
      <c r="BX781" t="str">
        <v>MICURA</v>
      </c>
      <c r="BY781" t="str">
        <v>UDONKA UDUAK S. (MIC)</v>
      </c>
      <c r="BZ781" s="31">
        <v>44869</v>
      </c>
      <c r="CA781" s="40">
        <v>0.51185185185185189</v>
      </c>
      <c r="DB781">
        <v>720</v>
      </c>
      <c r="DC781" t="str">
        <v>MICURA</v>
      </c>
      <c r="DD781" t="str">
        <v>ADENIYI ADELEKE (MIC)</v>
      </c>
      <c r="DE781" s="31">
        <v>44869</v>
      </c>
      <c r="DF781" s="40">
        <v>0.78736111111111107</v>
      </c>
    </row>
    <row r="782" spans="1:110" x14ac:dyDescent="0.25">
      <c r="A782" s="109" t="s">
        <v>1595</v>
      </c>
      <c r="B782">
        <v>229</v>
      </c>
      <c r="C782" s="109" t="s">
        <v>54</v>
      </c>
      <c r="D782" s="109" t="s">
        <v>1342</v>
      </c>
      <c r="E782" s="94">
        <v>44867</v>
      </c>
      <c r="F782" s="174">
        <v>0.48509259259259258</v>
      </c>
      <c r="G782">
        <v>2</v>
      </c>
      <c r="H782" s="109" t="s">
        <v>1343</v>
      </c>
      <c r="I782">
        <v>7361622</v>
      </c>
      <c r="M782">
        <v>797</v>
      </c>
      <c r="N782" t="str">
        <v>MICURA</v>
      </c>
      <c r="O782" t="str">
        <v>TIAMIYU AHMED A. (MIC)</v>
      </c>
      <c r="P782" s="31">
        <v>44882</v>
      </c>
      <c r="Q782" s="40">
        <v>0.99041666666666661</v>
      </c>
      <c r="AR782">
        <v>243</v>
      </c>
      <c r="AS782" t="str">
        <v>MICURA</v>
      </c>
      <c r="AT782" t="str">
        <v>ABIODUN DAMILARE (MIC)</v>
      </c>
      <c r="AU782" s="31">
        <v>44869</v>
      </c>
      <c r="AV782" s="40">
        <v>0.31231481481481482</v>
      </c>
      <c r="BW782">
        <v>418</v>
      </c>
      <c r="BX782" t="str">
        <v>PLANNING</v>
      </c>
      <c r="BY782" t="str">
        <v>GBENUPO SAMUEL H. (PLN)</v>
      </c>
      <c r="BZ782" s="31">
        <v>44869</v>
      </c>
      <c r="CA782" s="40">
        <v>0.51239583333333338</v>
      </c>
      <c r="DB782">
        <v>721</v>
      </c>
      <c r="DC782" t="str">
        <v>MICURA</v>
      </c>
      <c r="DD782" t="str">
        <v>KOWOPE OLUWAFEMI (MIC)</v>
      </c>
      <c r="DE782" s="31">
        <v>44869</v>
      </c>
      <c r="DF782" s="40">
        <v>0.78768518518518515</v>
      </c>
    </row>
    <row r="783" spans="1:110" x14ac:dyDescent="0.25">
      <c r="A783" s="109" t="s">
        <v>1595</v>
      </c>
      <c r="B783">
        <v>230</v>
      </c>
      <c r="C783" s="109" t="s">
        <v>53</v>
      </c>
      <c r="D783" s="109" t="s">
        <v>963</v>
      </c>
      <c r="E783" s="94">
        <v>44867</v>
      </c>
      <c r="F783" s="174">
        <v>0.48525462962962962</v>
      </c>
      <c r="G783">
        <v>2</v>
      </c>
      <c r="H783" s="109" t="s">
        <v>964</v>
      </c>
      <c r="I783">
        <v>14812395</v>
      </c>
      <c r="M783">
        <v>798</v>
      </c>
      <c r="N783" t="str">
        <v>MICURA</v>
      </c>
      <c r="O783" t="str">
        <v>LAWAL YEKINI (MIC)</v>
      </c>
      <c r="P783" s="31">
        <v>44882</v>
      </c>
      <c r="Q783" s="40">
        <v>0.99076388888888889</v>
      </c>
      <c r="AR783">
        <v>244</v>
      </c>
      <c r="AS783" t="str">
        <v>ENGINEERING</v>
      </c>
      <c r="AT783" t="str">
        <v>MAKANJUOLA MUTIU (ENGR)</v>
      </c>
      <c r="AU783" s="31">
        <v>44869</v>
      </c>
      <c r="AV783" s="40">
        <v>0.31319444444444444</v>
      </c>
      <c r="BW783">
        <v>419</v>
      </c>
      <c r="BX783" t="str">
        <v>OPERATIONS</v>
      </c>
      <c r="BY783" t="str">
        <v>FEMI ERINLE (MIC)</v>
      </c>
      <c r="BZ783" s="31">
        <v>44869</v>
      </c>
      <c r="CA783" s="40">
        <v>0.51333333333333331</v>
      </c>
      <c r="DB783">
        <v>722</v>
      </c>
      <c r="DC783" t="str">
        <v>OPERATIONS</v>
      </c>
      <c r="DD783" t="str">
        <v>ADEBOYE GBENGA (OPS)</v>
      </c>
      <c r="DE783" s="31">
        <v>44869</v>
      </c>
      <c r="DF783" s="40">
        <v>0.7882986111111111</v>
      </c>
    </row>
    <row r="784" spans="1:110" x14ac:dyDescent="0.25">
      <c r="A784" s="109" t="s">
        <v>1595</v>
      </c>
      <c r="B784">
        <v>231</v>
      </c>
      <c r="C784" s="109" t="s">
        <v>52</v>
      </c>
      <c r="D784" s="109" t="s">
        <v>1034</v>
      </c>
      <c r="E784" s="94">
        <v>44867</v>
      </c>
      <c r="F784" s="174">
        <v>0.48532407407407407</v>
      </c>
      <c r="G784">
        <v>2</v>
      </c>
      <c r="H784" s="109" t="s">
        <v>1035</v>
      </c>
      <c r="I784">
        <v>5384640</v>
      </c>
      <c r="M784">
        <v>799</v>
      </c>
      <c r="N784" t="str">
        <v>ENGINEERING</v>
      </c>
      <c r="O784" t="str">
        <v>ADU OLUGBENGA (ENGR)</v>
      </c>
      <c r="P784" s="31">
        <v>44882</v>
      </c>
      <c r="Q784" s="40">
        <v>0.99100694444444448</v>
      </c>
      <c r="AR784">
        <v>245</v>
      </c>
      <c r="AS784" t="str">
        <v>ENGINEERING</v>
      </c>
      <c r="AT784" t="str">
        <v>OGBUNAYA UGOCHUKWU (ENG</v>
      </c>
      <c r="AU784" s="31">
        <v>44869</v>
      </c>
      <c r="AV784" s="40">
        <v>0.3132523148148148</v>
      </c>
      <c r="BW784">
        <v>420</v>
      </c>
      <c r="BX784" t="str">
        <v>MICURA</v>
      </c>
      <c r="BY784" t="str">
        <v>SIMON FRIDAY O. (MIC)</v>
      </c>
      <c r="BZ784" s="31">
        <v>44869</v>
      </c>
      <c r="CA784" s="40">
        <v>0.51353009259259264</v>
      </c>
      <c r="DB784">
        <v>723</v>
      </c>
      <c r="DC784" t="str">
        <v>ENGINEERING</v>
      </c>
      <c r="DD784" t="str">
        <v>IJEAMAKA ESEMELE</v>
      </c>
      <c r="DE784" s="31">
        <v>44869</v>
      </c>
      <c r="DF784" s="40">
        <v>0.78853009259259255</v>
      </c>
    </row>
    <row r="785" spans="1:110" x14ac:dyDescent="0.25">
      <c r="A785" s="109" t="s">
        <v>1595</v>
      </c>
      <c r="B785">
        <v>232</v>
      </c>
      <c r="C785" s="109" t="s">
        <v>21</v>
      </c>
      <c r="D785" s="109" t="s">
        <v>757</v>
      </c>
      <c r="E785" s="94">
        <v>44867</v>
      </c>
      <c r="F785" s="174">
        <v>0.48577546296296298</v>
      </c>
      <c r="G785">
        <v>2</v>
      </c>
      <c r="H785" s="109" t="s">
        <v>21</v>
      </c>
      <c r="I785"/>
      <c r="M785">
        <v>800</v>
      </c>
      <c r="N785" t="str">
        <v>ENGINEERING</v>
      </c>
      <c r="O785" t="str">
        <v>MUSTAPHA ADEBAYO (ENGR)</v>
      </c>
      <c r="P785" s="31">
        <v>44882</v>
      </c>
      <c r="Q785" s="40">
        <v>0.99121527777777774</v>
      </c>
      <c r="AR785">
        <v>246</v>
      </c>
      <c r="AS785" t="str">
        <v>MICURA</v>
      </c>
      <c r="AT785" t="str">
        <v>MOSES GEORGE (MIC)</v>
      </c>
      <c r="AU785" s="31">
        <v>44869</v>
      </c>
      <c r="AV785" s="40">
        <v>0.31406250000000002</v>
      </c>
      <c r="BW785">
        <v>421</v>
      </c>
      <c r="BX785" t="str">
        <v>MICURA</v>
      </c>
      <c r="BY785" t="str">
        <v>AILERU RILWAN (MIC)</v>
      </c>
      <c r="BZ785" s="31">
        <v>44869</v>
      </c>
      <c r="CA785" s="40">
        <v>0.51414351851851847</v>
      </c>
      <c r="DB785">
        <v>724</v>
      </c>
      <c r="DC785" t="str">
        <v>MICURA</v>
      </c>
      <c r="DD785" t="str">
        <v>RILWAN USMAN (MIC)</v>
      </c>
      <c r="DE785" s="31">
        <v>44869</v>
      </c>
      <c r="DF785" s="40">
        <v>0.78856481481481477</v>
      </c>
    </row>
    <row r="786" spans="1:110" x14ac:dyDescent="0.25">
      <c r="A786" s="109" t="s">
        <v>1595</v>
      </c>
      <c r="B786">
        <v>233</v>
      </c>
      <c r="C786" s="109" t="s">
        <v>21</v>
      </c>
      <c r="D786" s="109" t="s">
        <v>1033</v>
      </c>
      <c r="E786" s="94">
        <v>44867</v>
      </c>
      <c r="F786" s="174">
        <v>0.48584490740740743</v>
      </c>
      <c r="G786">
        <v>2</v>
      </c>
      <c r="H786" s="109" t="s">
        <v>950</v>
      </c>
      <c r="I786"/>
      <c r="M786">
        <v>801</v>
      </c>
      <c r="N786" t="str">
        <v>ENGINEERING</v>
      </c>
      <c r="O786" t="str">
        <v>OLAYINKA EBENEZER A.</v>
      </c>
      <c r="P786" s="31">
        <v>44882</v>
      </c>
      <c r="Q786" s="40">
        <v>0.99124999999999996</v>
      </c>
      <c r="AR786">
        <v>247</v>
      </c>
      <c r="AS786" t="str">
        <v>MICURA</v>
      </c>
      <c r="AT786" t="str">
        <v>PETER ADEDOKUN (MIC)</v>
      </c>
      <c r="AU786" s="31">
        <v>44869</v>
      </c>
      <c r="AV786" s="40">
        <v>0.31453703703703706</v>
      </c>
      <c r="BW786">
        <v>422</v>
      </c>
      <c r="BX786" t="str">
        <v>MICURA</v>
      </c>
      <c r="BY786" t="str">
        <v>ONYENCHO EBUKA (MIC)</v>
      </c>
      <c r="BZ786" s="31">
        <v>44869</v>
      </c>
      <c r="CA786" s="40">
        <v>0.51421296296296293</v>
      </c>
      <c r="DB786">
        <v>725</v>
      </c>
      <c r="DC786" t="str">
        <v>MICURA</v>
      </c>
      <c r="DD786" t="str">
        <v>BADAMASI MOHAMMED (MIC)</v>
      </c>
      <c r="DE786" s="31">
        <v>44869</v>
      </c>
      <c r="DF786" s="40">
        <v>0.78892361111111109</v>
      </c>
    </row>
    <row r="787" spans="1:110" x14ac:dyDescent="0.25">
      <c r="A787" s="109" t="s">
        <v>1595</v>
      </c>
      <c r="B787">
        <v>234</v>
      </c>
      <c r="C787" s="109" t="s">
        <v>52</v>
      </c>
      <c r="D787" s="109" t="s">
        <v>1004</v>
      </c>
      <c r="E787" s="94">
        <v>44867</v>
      </c>
      <c r="F787" s="174">
        <v>0.48656250000000001</v>
      </c>
      <c r="G787">
        <v>2</v>
      </c>
      <c r="H787" s="109" t="s">
        <v>1005</v>
      </c>
      <c r="I787"/>
      <c r="M787">
        <v>802</v>
      </c>
      <c r="N787" t="str">
        <v>ENGINEERING</v>
      </c>
      <c r="O787" t="str">
        <v>OGUNYEMI DAVID A (ENGR)</v>
      </c>
      <c r="P787" s="31">
        <v>44882</v>
      </c>
      <c r="Q787" s="40">
        <v>0.99128472222222219</v>
      </c>
      <c r="AR787">
        <v>248</v>
      </c>
      <c r="AS787" t="str">
        <v>MICURA</v>
      </c>
      <c r="AT787" t="str">
        <v>EZEFULE PAUL (MIC)</v>
      </c>
      <c r="AU787" s="31">
        <v>44869</v>
      </c>
      <c r="AV787" s="40">
        <v>0.3147800925925926</v>
      </c>
      <c r="BW787">
        <v>423</v>
      </c>
      <c r="BX787" t="str">
        <v>MICURA</v>
      </c>
      <c r="BY787" t="str">
        <v>MOYEGUN ADEKUNLE (MIC)</v>
      </c>
      <c r="BZ787" s="31">
        <v>44869</v>
      </c>
      <c r="CA787" s="40">
        <v>0.51457175925925924</v>
      </c>
      <c r="DB787">
        <v>726</v>
      </c>
      <c r="DC787" t="str">
        <v>OPERATIONS</v>
      </c>
      <c r="DD787" t="str">
        <v>KAZEEM OLAIDE (OPS)</v>
      </c>
      <c r="DE787" s="31">
        <v>44869</v>
      </c>
      <c r="DF787" s="40">
        <v>0.78927083333333337</v>
      </c>
    </row>
    <row r="788" spans="1:110" x14ac:dyDescent="0.25">
      <c r="A788" s="109" t="s">
        <v>1595</v>
      </c>
      <c r="B788">
        <v>235</v>
      </c>
      <c r="C788" s="109" t="s">
        <v>53</v>
      </c>
      <c r="D788" s="109" t="s">
        <v>1442</v>
      </c>
      <c r="E788" s="94">
        <v>44867</v>
      </c>
      <c r="F788" s="174">
        <v>0.48729166666666668</v>
      </c>
      <c r="G788">
        <v>2</v>
      </c>
      <c r="H788" s="109" t="s">
        <v>1443</v>
      </c>
      <c r="I788">
        <v>5436663</v>
      </c>
      <c r="M788">
        <v>803</v>
      </c>
      <c r="N788" t="str">
        <v>ENGINEERING</v>
      </c>
      <c r="O788" t="str">
        <v>ADEGAIYE ADEBAYO D. (EN</v>
      </c>
      <c r="P788" s="31">
        <v>44882</v>
      </c>
      <c r="Q788" s="40">
        <v>0.9915046296296296</v>
      </c>
      <c r="AR788">
        <v>249</v>
      </c>
      <c r="AS788" t="str">
        <v>ENGINEERING</v>
      </c>
      <c r="AT788" t="str">
        <v>NZEREM IKECHUKWU</v>
      </c>
      <c r="AU788" s="31">
        <v>44869</v>
      </c>
      <c r="AV788" s="40">
        <v>0.31493055555555555</v>
      </c>
      <c r="BW788">
        <v>424</v>
      </c>
      <c r="BX788" t="str">
        <v>MICURA</v>
      </c>
      <c r="BY788" t="str">
        <v>WISDOM ETIM W.(MIC)</v>
      </c>
      <c r="BZ788" s="31">
        <v>44869</v>
      </c>
      <c r="CA788" s="40">
        <v>0.51479166666666665</v>
      </c>
      <c r="DB788">
        <v>727</v>
      </c>
      <c r="DC788" t="str">
        <v>OPERATIONS</v>
      </c>
      <c r="DD788" t="str">
        <v>APPOLUS SOLOMON</v>
      </c>
      <c r="DE788" s="31">
        <v>44869</v>
      </c>
      <c r="DF788" s="40">
        <v>0.78967592592592595</v>
      </c>
    </row>
    <row r="789" spans="1:110" x14ac:dyDescent="0.25">
      <c r="A789" s="109" t="s">
        <v>1595</v>
      </c>
      <c r="B789">
        <v>236</v>
      </c>
      <c r="C789" s="109" t="s">
        <v>53</v>
      </c>
      <c r="D789" s="109" t="s">
        <v>1072</v>
      </c>
      <c r="E789" s="94">
        <v>44867</v>
      </c>
      <c r="F789" s="174">
        <v>0.48736111111111113</v>
      </c>
      <c r="G789">
        <v>2</v>
      </c>
      <c r="H789" s="109" t="s">
        <v>1073</v>
      </c>
      <c r="I789">
        <v>4866995</v>
      </c>
      <c r="M789">
        <v>804</v>
      </c>
      <c r="N789" t="str">
        <v>MICURA</v>
      </c>
      <c r="O789" t="str">
        <v>OLAGOKE SIMON (MIC)</v>
      </c>
      <c r="P789" s="31">
        <v>44882</v>
      </c>
      <c r="Q789" s="40">
        <v>0.99380787037037033</v>
      </c>
      <c r="AR789">
        <v>250</v>
      </c>
      <c r="AS789" t="str">
        <v>OPERATIONS</v>
      </c>
      <c r="AT789" t="str">
        <v>AICHENEDE ENDURANCE (OP</v>
      </c>
      <c r="AU789" s="31">
        <v>44869</v>
      </c>
      <c r="AV789" s="40">
        <v>0.31520833333333331</v>
      </c>
      <c r="BW789">
        <v>425</v>
      </c>
      <c r="BX789" t="str">
        <v>MICURA</v>
      </c>
      <c r="BY789" t="str">
        <v>OMONIYI OWOLABI (MIC)</v>
      </c>
      <c r="BZ789" s="31">
        <v>44869</v>
      </c>
      <c r="CA789" s="40">
        <v>0.51501157407407405</v>
      </c>
      <c r="DB789">
        <v>728</v>
      </c>
      <c r="DC789" t="str">
        <v>ENGINEERING</v>
      </c>
      <c r="DD789" t="str">
        <v>BAMFMORE ABIOLE (ENG)</v>
      </c>
      <c r="DE789" s="31">
        <v>44869</v>
      </c>
      <c r="DF789" s="40">
        <v>0.78994212962962962</v>
      </c>
    </row>
    <row r="790" spans="1:110" x14ac:dyDescent="0.25">
      <c r="A790" s="109" t="s">
        <v>1595</v>
      </c>
      <c r="B790">
        <v>237</v>
      </c>
      <c r="C790" s="109" t="s">
        <v>53</v>
      </c>
      <c r="D790" s="109" t="s">
        <v>1669</v>
      </c>
      <c r="E790" s="94">
        <v>44867</v>
      </c>
      <c r="F790" s="174">
        <v>0.48741898148148149</v>
      </c>
      <c r="G790">
        <v>2</v>
      </c>
      <c r="H790" s="109" t="s">
        <v>1670</v>
      </c>
      <c r="I790"/>
      <c r="M790">
        <v>805</v>
      </c>
      <c r="N790" t="str">
        <v>MICURA</v>
      </c>
      <c r="O790" t="str">
        <v>BAMGBOSE SEGUN M. (MIC)</v>
      </c>
      <c r="P790" s="31">
        <v>44882</v>
      </c>
      <c r="Q790" s="40">
        <v>0.99402777777777773</v>
      </c>
      <c r="AR790">
        <v>251</v>
      </c>
      <c r="AS790" t="str">
        <v>OPERATIONS</v>
      </c>
      <c r="AT790" t="str">
        <v>OSINOWO OLUFUNKE (OPS)</v>
      </c>
      <c r="AU790" s="31">
        <v>44869</v>
      </c>
      <c r="AV790" s="40">
        <v>0.31827546296296294</v>
      </c>
      <c r="BW790">
        <v>426</v>
      </c>
      <c r="BX790" t="str">
        <v>ENGINEERING</v>
      </c>
      <c r="BY790" t="str">
        <v>KOLAWOLE SUNDAY (MIC)</v>
      </c>
      <c r="BZ790" s="31">
        <v>44869</v>
      </c>
      <c r="CA790" s="40">
        <v>0.51528935185185187</v>
      </c>
      <c r="DB790">
        <v>729</v>
      </c>
      <c r="DC790" t="str">
        <v>ENGINEERING</v>
      </c>
      <c r="DD790" t="str">
        <v>OLAYINKA EBENEZER A.</v>
      </c>
      <c r="DE790" s="31">
        <v>44869</v>
      </c>
      <c r="DF790" s="40">
        <v>0.79001157407407407</v>
      </c>
    </row>
    <row r="791" spans="1:110" x14ac:dyDescent="0.25">
      <c r="A791" s="109" t="s">
        <v>1595</v>
      </c>
      <c r="B791">
        <v>238</v>
      </c>
      <c r="C791" s="109" t="s">
        <v>53</v>
      </c>
      <c r="D791" s="109" t="s">
        <v>1671</v>
      </c>
      <c r="E791" s="94">
        <v>44867</v>
      </c>
      <c r="F791" s="174">
        <v>0.48791666666666667</v>
      </c>
      <c r="G791">
        <v>2</v>
      </c>
      <c r="H791" s="109" t="s">
        <v>1672</v>
      </c>
      <c r="I791">
        <v>4854705</v>
      </c>
      <c r="M791">
        <v>806</v>
      </c>
      <c r="N791" t="str">
        <v>ENGINEERING</v>
      </c>
      <c r="O791" t="str">
        <v>AIGBIREMHON ODION (ENGR</v>
      </c>
      <c r="P791" s="31">
        <v>44882</v>
      </c>
      <c r="Q791" s="40">
        <v>0.99709490740740736</v>
      </c>
      <c r="AR791">
        <v>252</v>
      </c>
      <c r="AS791" t="str">
        <v>MICURA</v>
      </c>
      <c r="AT791" t="str">
        <v>OLADIPUPO TUNDE (MIC)</v>
      </c>
      <c r="AU791" s="31">
        <v>44869</v>
      </c>
      <c r="AV791" s="40">
        <v>0.31914351851851852</v>
      </c>
      <c r="BW791">
        <v>427</v>
      </c>
      <c r="BX791" t="str">
        <v>MICURA</v>
      </c>
      <c r="BY791" t="str">
        <v>MOMODU ABDULAI (MIC)</v>
      </c>
      <c r="BZ791" s="31">
        <v>44869</v>
      </c>
      <c r="CA791" s="40">
        <v>0.51545138888888886</v>
      </c>
      <c r="DB791">
        <v>730</v>
      </c>
      <c r="DC791" t="str">
        <v>MICURA</v>
      </c>
      <c r="DD791" t="str">
        <v>PROGRESS AKHIMIEN (MIC)</v>
      </c>
      <c r="DE791" s="31">
        <v>44869</v>
      </c>
      <c r="DF791" s="40">
        <v>0.79027777777777775</v>
      </c>
    </row>
    <row r="792" spans="1:110" x14ac:dyDescent="0.25">
      <c r="A792" s="109" t="s">
        <v>1595</v>
      </c>
      <c r="B792">
        <v>239</v>
      </c>
      <c r="C792" s="109" t="s">
        <v>54</v>
      </c>
      <c r="D792" s="109" t="s">
        <v>1673</v>
      </c>
      <c r="E792" s="94">
        <v>44867</v>
      </c>
      <c r="F792" s="174">
        <v>0.48813657407407407</v>
      </c>
      <c r="G792">
        <v>2</v>
      </c>
      <c r="H792" s="109" t="s">
        <v>1674</v>
      </c>
      <c r="I792">
        <v>7347558</v>
      </c>
      <c r="M792">
        <v>807</v>
      </c>
      <c r="N792" t="str">
        <v>OPERATIONS</v>
      </c>
      <c r="O792" t="str">
        <v>MICHEAL OKEBUGWU</v>
      </c>
      <c r="P792" s="31">
        <v>44882</v>
      </c>
      <c r="Q792" s="40">
        <v>0.99753472222222217</v>
      </c>
      <c r="AR792">
        <v>253</v>
      </c>
      <c r="AS792" t="str">
        <v>OPERATIONS</v>
      </c>
      <c r="AT792" t="str">
        <v>ATODO SAMSON (OPS)</v>
      </c>
      <c r="AU792" s="31">
        <v>44869</v>
      </c>
      <c r="AV792" s="40">
        <v>0.32067129629629632</v>
      </c>
      <c r="BW792">
        <v>428</v>
      </c>
      <c r="BX792" t="str">
        <v>MICURA</v>
      </c>
      <c r="BY792" t="str">
        <v>BABATUNDE EBENEZER</v>
      </c>
      <c r="BZ792" s="31">
        <v>44869</v>
      </c>
      <c r="CA792" s="40">
        <v>0.51556712962962958</v>
      </c>
      <c r="DB792">
        <v>731</v>
      </c>
      <c r="DC792" t="str">
        <v>MICURA</v>
      </c>
      <c r="DD792" t="str">
        <v>ESSANG OKON VICTOR (MIC</v>
      </c>
      <c r="DE792" s="31">
        <v>44869</v>
      </c>
      <c r="DF792" s="40">
        <v>0.79057870370370376</v>
      </c>
    </row>
    <row r="793" spans="1:110" x14ac:dyDescent="0.25">
      <c r="A793" s="109" t="s">
        <v>1595</v>
      </c>
      <c r="B793">
        <v>240</v>
      </c>
      <c r="C793" s="109" t="s">
        <v>21</v>
      </c>
      <c r="D793" s="109" t="s">
        <v>1456</v>
      </c>
      <c r="E793" s="94">
        <v>44867</v>
      </c>
      <c r="F793" s="174">
        <v>0.48952546296296295</v>
      </c>
      <c r="G793">
        <v>2</v>
      </c>
      <c r="H793" s="109" t="s">
        <v>1457</v>
      </c>
      <c r="I793"/>
      <c r="M793">
        <v>808</v>
      </c>
      <c r="N793" t="str">
        <v>MICURA</v>
      </c>
      <c r="O793" t="str">
        <v>SHAKIRU RAJI (MIC)</v>
      </c>
      <c r="P793" s="31">
        <v>44882</v>
      </c>
      <c r="Q793" s="40">
        <v>0.99761574074074078</v>
      </c>
      <c r="AR793">
        <v>254</v>
      </c>
      <c r="AS793" t="str">
        <v>ENGINEERING</v>
      </c>
      <c r="AT793" t="str">
        <v>ALUEDE  SUNDAY A. (ENGR</v>
      </c>
      <c r="AU793" s="31">
        <v>44869</v>
      </c>
      <c r="AV793" s="40">
        <v>0.3237962962962963</v>
      </c>
      <c r="BW793">
        <v>429</v>
      </c>
      <c r="BX793" t="str">
        <v>MICURA</v>
      </c>
      <c r="BY793" t="str">
        <v>AMOGO E. JOHNSON</v>
      </c>
      <c r="BZ793" s="31">
        <v>44869</v>
      </c>
      <c r="CA793" s="40">
        <v>0.515625</v>
      </c>
      <c r="DB793">
        <v>732</v>
      </c>
      <c r="DC793" t="str">
        <v>MICURA</v>
      </c>
      <c r="DD793" t="str">
        <v>BABATUNDE EBENEZER</v>
      </c>
      <c r="DE793" s="31">
        <v>44869</v>
      </c>
      <c r="DF793" s="40">
        <v>0.79136574074074073</v>
      </c>
    </row>
    <row r="794" spans="1:110" x14ac:dyDescent="0.25">
      <c r="A794" s="109" t="s">
        <v>1595</v>
      </c>
      <c r="B794">
        <v>241</v>
      </c>
      <c r="C794" s="109" t="s">
        <v>52</v>
      </c>
      <c r="D794" s="109" t="s">
        <v>1002</v>
      </c>
      <c r="E794" s="94">
        <v>44867</v>
      </c>
      <c r="F794" s="174">
        <v>0.49002314814814812</v>
      </c>
      <c r="G794">
        <v>2</v>
      </c>
      <c r="H794" s="109" t="s">
        <v>1003</v>
      </c>
      <c r="I794">
        <v>2718668</v>
      </c>
      <c r="M794">
        <v>1</v>
      </c>
      <c r="N794" t="str">
        <v>ENGINEERING</v>
      </c>
      <c r="O794" t="str">
        <v>BOLAJI SOLOMON (ENGR)</v>
      </c>
      <c r="P794" s="31">
        <v>44883</v>
      </c>
      <c r="Q794" s="40">
        <v>1.0185185185185184E-3</v>
      </c>
      <c r="AR794">
        <v>255</v>
      </c>
      <c r="AS794" t="str">
        <v>OPERATIONS</v>
      </c>
      <c r="AT794" t="str">
        <v>OSAGIE GBENGA (OPS)</v>
      </c>
      <c r="AU794" s="31">
        <v>44869</v>
      </c>
      <c r="AV794" s="40">
        <v>0.32504629629629628</v>
      </c>
      <c r="BW794">
        <v>430</v>
      </c>
      <c r="BX794" t="str">
        <v>MICURA</v>
      </c>
      <c r="BY794" t="str">
        <v>NWAORDU MATTHEW</v>
      </c>
      <c r="BZ794" s="31">
        <v>44869</v>
      </c>
      <c r="CA794" s="40">
        <v>0.51674768518518521</v>
      </c>
      <c r="DB794">
        <v>733</v>
      </c>
      <c r="DC794" t="str">
        <v>OPERATIONS</v>
      </c>
      <c r="DD794" t="str">
        <v>INYAMBE BENARD (OPS)</v>
      </c>
      <c r="DE794" s="31">
        <v>44869</v>
      </c>
      <c r="DF794" s="40">
        <v>0.79643518518518519</v>
      </c>
    </row>
    <row r="795" spans="1:110" x14ac:dyDescent="0.25">
      <c r="A795" s="109" t="s">
        <v>1595</v>
      </c>
      <c r="B795">
        <v>242</v>
      </c>
      <c r="C795" s="109" t="s">
        <v>21</v>
      </c>
      <c r="D795" s="109" t="s">
        <v>1554</v>
      </c>
      <c r="E795" s="94">
        <v>44867</v>
      </c>
      <c r="F795" s="174">
        <v>0.49069444444444443</v>
      </c>
      <c r="G795">
        <v>2</v>
      </c>
      <c r="H795" s="109" t="s">
        <v>950</v>
      </c>
      <c r="I795"/>
      <c r="M795">
        <v>2</v>
      </c>
      <c r="N795" t="str">
        <v>ENGINEERING</v>
      </c>
      <c r="O795" t="str">
        <v>BALOGUN LATEEF (ENGR)</v>
      </c>
      <c r="P795" s="31">
        <v>44883</v>
      </c>
      <c r="Q795" s="40">
        <v>1.1805555555555556E-3</v>
      </c>
      <c r="AR795">
        <v>256</v>
      </c>
      <c r="AS795" t="str">
        <v>OPERATIONS</v>
      </c>
      <c r="AT795" t="str">
        <v>ADEDIRAN ADEKUNLE M (OP</v>
      </c>
      <c r="AU795" s="31">
        <v>44869</v>
      </c>
      <c r="AV795" s="40">
        <v>0.3253125</v>
      </c>
      <c r="BW795">
        <v>431</v>
      </c>
      <c r="BX795" t="str">
        <v>MICURA</v>
      </c>
      <c r="BY795" t="str">
        <v>IFARA JOHNSON (MIC)</v>
      </c>
      <c r="BZ795" s="31">
        <v>44869</v>
      </c>
      <c r="CA795" s="40">
        <v>0.51681712962962967</v>
      </c>
      <c r="DB795">
        <v>734</v>
      </c>
      <c r="DC795" t="str">
        <v>OPERATIONS</v>
      </c>
      <c r="DD795" t="str">
        <v>SAMUEL ADEWUNMI (OPS)</v>
      </c>
      <c r="DE795" s="31">
        <v>44869</v>
      </c>
      <c r="DF795" s="40">
        <v>0.79649305555555561</v>
      </c>
    </row>
    <row r="796" spans="1:110" x14ac:dyDescent="0.25">
      <c r="A796" s="109" t="s">
        <v>1595</v>
      </c>
      <c r="B796">
        <v>243</v>
      </c>
      <c r="C796" s="109" t="s">
        <v>21</v>
      </c>
      <c r="D796" s="109" t="s">
        <v>969</v>
      </c>
      <c r="E796" s="94">
        <v>44867</v>
      </c>
      <c r="F796" s="174">
        <v>0.49075231481481479</v>
      </c>
      <c r="G796">
        <v>2</v>
      </c>
      <c r="H796" s="109" t="s">
        <v>21</v>
      </c>
      <c r="I796"/>
      <c r="M796">
        <v>3</v>
      </c>
      <c r="N796" t="str">
        <v>ENGINEERING</v>
      </c>
      <c r="O796" t="str">
        <v>WASIU LAWAL (ENGR)</v>
      </c>
      <c r="P796" s="31">
        <v>44883</v>
      </c>
      <c r="Q796" s="40">
        <v>1.261574074074074E-3</v>
      </c>
      <c r="AR796">
        <v>257</v>
      </c>
      <c r="AS796" t="str">
        <v>OPERATIONS</v>
      </c>
      <c r="AT796" t="str">
        <v>SALAMI MUSIBAU (OPS)</v>
      </c>
      <c r="AU796" s="31">
        <v>44869</v>
      </c>
      <c r="AV796" s="40">
        <v>0.33152777777777775</v>
      </c>
      <c r="BW796">
        <v>432</v>
      </c>
      <c r="BX796" t="str">
        <v>MICURA</v>
      </c>
      <c r="BY796" t="str">
        <v>ISMAILA ADEOSUN (MIC)</v>
      </c>
      <c r="BZ796" s="31">
        <v>44869</v>
      </c>
      <c r="CA796" s="40">
        <v>0.5174305555555555</v>
      </c>
      <c r="DB796">
        <v>735</v>
      </c>
      <c r="DC796" t="str">
        <v>OPERATIONS</v>
      </c>
      <c r="DD796" t="str">
        <v>PHILIP ECHEFU</v>
      </c>
      <c r="DE796" s="31">
        <v>44869</v>
      </c>
      <c r="DF796" s="40">
        <v>0.79701388888888891</v>
      </c>
    </row>
    <row r="797" spans="1:110" x14ac:dyDescent="0.25">
      <c r="A797" s="109" t="s">
        <v>1595</v>
      </c>
      <c r="B797">
        <v>244</v>
      </c>
      <c r="C797" s="109" t="s">
        <v>54</v>
      </c>
      <c r="D797" s="109" t="s">
        <v>538</v>
      </c>
      <c r="E797" s="94">
        <v>44867</v>
      </c>
      <c r="F797" s="174">
        <v>0.49175925925925928</v>
      </c>
      <c r="G797">
        <v>2</v>
      </c>
      <c r="H797" s="109" t="s">
        <v>539</v>
      </c>
      <c r="I797">
        <v>14838232</v>
      </c>
      <c r="M797">
        <v>4</v>
      </c>
      <c r="N797" t="str">
        <v>ENGINEERING</v>
      </c>
      <c r="O797" t="str">
        <v>OMOSHOWON SIMEON (ENGR)</v>
      </c>
      <c r="P797" s="31">
        <v>44883</v>
      </c>
      <c r="Q797" s="40">
        <v>1.8981481481481482E-3</v>
      </c>
      <c r="AR797">
        <v>258</v>
      </c>
      <c r="AS797" t="str">
        <v>OPERATIONS</v>
      </c>
      <c r="AT797" t="str">
        <v>OLIKA CYRIL UCHE (OPS)</v>
      </c>
      <c r="AU797" s="31">
        <v>44869</v>
      </c>
      <c r="AV797" s="40">
        <v>0.33484953703703701</v>
      </c>
      <c r="BW797">
        <v>433</v>
      </c>
      <c r="BX797" t="str">
        <v>MICURA</v>
      </c>
      <c r="BY797" t="str">
        <v>BABA AUSTIN O. (MIC)</v>
      </c>
      <c r="BZ797" s="31">
        <v>44869</v>
      </c>
      <c r="CA797" s="40">
        <v>0.51752314814814815</v>
      </c>
      <c r="DB797">
        <v>736</v>
      </c>
      <c r="DC797" t="str">
        <v>MICURA</v>
      </c>
      <c r="DD797" t="str">
        <v>ADEKANMBI ADETOLA (MIC)</v>
      </c>
      <c r="DE797" s="31">
        <v>44869</v>
      </c>
      <c r="DF797" s="40">
        <v>0.79716435185185186</v>
      </c>
    </row>
    <row r="798" spans="1:110" x14ac:dyDescent="0.25">
      <c r="A798" s="109" t="s">
        <v>1595</v>
      </c>
      <c r="B798">
        <v>245</v>
      </c>
      <c r="C798" s="109" t="s">
        <v>56</v>
      </c>
      <c r="D798" s="109" t="s">
        <v>1675</v>
      </c>
      <c r="E798" s="94">
        <v>44867</v>
      </c>
      <c r="F798" s="174">
        <v>0.49300925925925926</v>
      </c>
      <c r="G798">
        <v>2</v>
      </c>
      <c r="H798" s="109" t="s">
        <v>1676</v>
      </c>
      <c r="I798">
        <v>7107891</v>
      </c>
      <c r="M798">
        <v>5</v>
      </c>
      <c r="N798" t="str">
        <v>ENGINEERING</v>
      </c>
      <c r="O798" t="str">
        <v>OGBONNA ONYEANWUSI (ENG</v>
      </c>
      <c r="P798" s="31">
        <v>44883</v>
      </c>
      <c r="Q798" s="40">
        <v>1.9675925925925924E-3</v>
      </c>
      <c r="AR798">
        <v>259</v>
      </c>
      <c r="AS798" t="str">
        <v>MICURA</v>
      </c>
      <c r="AT798" t="str">
        <v>KALU SOLOMON (MIC)</v>
      </c>
      <c r="AU798" s="31">
        <v>44869</v>
      </c>
      <c r="AV798" s="40">
        <v>0.34556712962962965</v>
      </c>
      <c r="BW798">
        <v>434</v>
      </c>
      <c r="BX798" t="str">
        <v>MICURA</v>
      </c>
      <c r="BY798" t="str">
        <v>CHARLES AMADI (MIC)</v>
      </c>
      <c r="BZ798" s="31">
        <v>44869</v>
      </c>
      <c r="CA798" s="40">
        <v>0.5175925925925926</v>
      </c>
      <c r="DB798">
        <v>737</v>
      </c>
      <c r="DC798" t="str">
        <v>MICURA</v>
      </c>
      <c r="DD798" t="str">
        <v>CHARLES OFILI (MIC)</v>
      </c>
      <c r="DE798" s="31">
        <v>44869</v>
      </c>
      <c r="DF798" s="40">
        <v>0.79722222222222228</v>
      </c>
    </row>
    <row r="799" spans="1:110" x14ac:dyDescent="0.25">
      <c r="A799" s="109" t="s">
        <v>1595</v>
      </c>
      <c r="B799">
        <v>246</v>
      </c>
      <c r="C799" s="109" t="s">
        <v>52</v>
      </c>
      <c r="D799" s="109" t="s">
        <v>1135</v>
      </c>
      <c r="E799" s="94">
        <v>44867</v>
      </c>
      <c r="F799" s="174">
        <v>0.49334490740740738</v>
      </c>
      <c r="G799">
        <v>2</v>
      </c>
      <c r="H799" s="109" t="s">
        <v>1136</v>
      </c>
      <c r="I799">
        <v>14956273</v>
      </c>
      <c r="M799">
        <v>6</v>
      </c>
      <c r="N799" t="str">
        <v>OPERATIONS</v>
      </c>
      <c r="O799" t="str">
        <v>ADEOTI NOAH A.</v>
      </c>
      <c r="P799" s="31">
        <v>44883</v>
      </c>
      <c r="Q799" s="40">
        <v>2.1643518518518518E-3</v>
      </c>
      <c r="AR799">
        <v>260</v>
      </c>
      <c r="AS799" t="str">
        <v>OPERATIONS</v>
      </c>
      <c r="AT799" t="str">
        <v>ANIEFIOK ISONGUYI (OPS)</v>
      </c>
      <c r="AU799" s="31">
        <v>44869</v>
      </c>
      <c r="AV799" s="40">
        <v>0.35069444444444442</v>
      </c>
      <c r="BW799">
        <v>435</v>
      </c>
      <c r="BX799" t="str">
        <v>OPERATIONS</v>
      </c>
      <c r="BY799" t="str">
        <v>EMMAUEL TEMITOPE</v>
      </c>
      <c r="BZ799" s="31">
        <v>44869</v>
      </c>
      <c r="CA799" s="40">
        <v>0.51802083333333337</v>
      </c>
      <c r="DB799">
        <v>738</v>
      </c>
      <c r="DC799" t="str">
        <v>ENGINEERING</v>
      </c>
      <c r="DD799" t="str">
        <v>WILLIAMS IDOROYEN (ENGR</v>
      </c>
      <c r="DE799" s="31">
        <v>44869</v>
      </c>
      <c r="DF799" s="40">
        <v>0.79759259259259263</v>
      </c>
    </row>
    <row r="800" spans="1:110" x14ac:dyDescent="0.25">
      <c r="A800" s="109" t="s">
        <v>1595</v>
      </c>
      <c r="B800">
        <v>247</v>
      </c>
      <c r="C800" s="109" t="s">
        <v>52</v>
      </c>
      <c r="D800" s="109" t="s">
        <v>992</v>
      </c>
      <c r="E800" s="94">
        <v>44867</v>
      </c>
      <c r="F800" s="174">
        <v>0.4934722222222222</v>
      </c>
      <c r="G800">
        <v>2</v>
      </c>
      <c r="H800" s="109" t="s">
        <v>993</v>
      </c>
      <c r="I800">
        <v>5348177</v>
      </c>
      <c r="M800">
        <v>7</v>
      </c>
      <c r="N800" t="str">
        <v>OPERATIONS</v>
      </c>
      <c r="O800" t="str">
        <v>DAVID IGBOKWE KALU</v>
      </c>
      <c r="P800" s="31">
        <v>44883</v>
      </c>
      <c r="Q800" s="40">
        <v>2.2337962962962962E-3</v>
      </c>
      <c r="AR800">
        <v>261</v>
      </c>
      <c r="AS800" t="str">
        <v>MICURA</v>
      </c>
      <c r="AT800" t="str">
        <v>OKOROCHA JOSEPH (MIC)</v>
      </c>
      <c r="AU800" s="31">
        <v>44869</v>
      </c>
      <c r="AV800" s="40">
        <v>0.35108796296296296</v>
      </c>
      <c r="BW800">
        <v>436</v>
      </c>
      <c r="BX800" t="str">
        <v>OPERATIONS</v>
      </c>
      <c r="BY800" t="str">
        <v>OMOROH JONATHAN (OPS)</v>
      </c>
      <c r="BZ800" s="31">
        <v>44869</v>
      </c>
      <c r="CA800" s="40">
        <v>0.51875000000000004</v>
      </c>
      <c r="DB800">
        <v>739</v>
      </c>
      <c r="DC800" t="str">
        <v>MICURA</v>
      </c>
      <c r="DD800" t="str">
        <v>OGEH EMMANUEL O.</v>
      </c>
      <c r="DE800" s="31">
        <v>44869</v>
      </c>
      <c r="DF800" s="40">
        <v>0.79765046296296294</v>
      </c>
    </row>
    <row r="801" spans="1:110" x14ac:dyDescent="0.25">
      <c r="A801" s="109" t="s">
        <v>1595</v>
      </c>
      <c r="B801">
        <v>248</v>
      </c>
      <c r="C801" s="109" t="s">
        <v>54</v>
      </c>
      <c r="D801" s="109" t="s">
        <v>823</v>
      </c>
      <c r="E801" s="94">
        <v>44867</v>
      </c>
      <c r="F801" s="174">
        <v>0.49355324074074075</v>
      </c>
      <c r="G801">
        <v>2</v>
      </c>
      <c r="H801" s="109" t="s">
        <v>824</v>
      </c>
      <c r="I801">
        <v>8330114</v>
      </c>
      <c r="M801">
        <v>8</v>
      </c>
      <c r="N801" t="str">
        <v>MICURA</v>
      </c>
      <c r="O801" t="str">
        <v>ADEKOYA SAHEED L. (MIC)</v>
      </c>
      <c r="P801" s="31">
        <v>44883</v>
      </c>
      <c r="Q801" s="40">
        <v>5.185185185185185E-3</v>
      </c>
      <c r="AR801">
        <v>262</v>
      </c>
      <c r="AS801" t="str">
        <v>ENGINEERING</v>
      </c>
      <c r="AT801" t="str">
        <v>TOBILOBA ISHOLA</v>
      </c>
      <c r="AU801" s="31">
        <v>44869</v>
      </c>
      <c r="AV801" s="40">
        <v>0.36678240740740742</v>
      </c>
      <c r="BW801">
        <v>437</v>
      </c>
      <c r="BX801" t="str">
        <v>MICURA</v>
      </c>
      <c r="BY801" t="str">
        <v>KAMORU AKIN ISHOLA (MIC)</v>
      </c>
      <c r="BZ801" s="31">
        <v>44869</v>
      </c>
      <c r="CA801" s="40">
        <v>0.51938657407407407</v>
      </c>
      <c r="DB801">
        <v>740</v>
      </c>
      <c r="DC801" t="str">
        <v>MICURA</v>
      </c>
      <c r="DD801" t="str">
        <v>IHEZUO JERRY O. (MIC)</v>
      </c>
      <c r="DE801" s="31">
        <v>44869</v>
      </c>
      <c r="DF801" s="40">
        <v>0.79768518518518516</v>
      </c>
    </row>
    <row r="802" spans="1:110" x14ac:dyDescent="0.25">
      <c r="A802" s="109" t="s">
        <v>1595</v>
      </c>
      <c r="B802">
        <v>249</v>
      </c>
      <c r="C802" s="109" t="s">
        <v>54</v>
      </c>
      <c r="D802" s="109" t="s">
        <v>516</v>
      </c>
      <c r="E802" s="94">
        <v>44867</v>
      </c>
      <c r="F802" s="174">
        <v>0.49362268518518521</v>
      </c>
      <c r="G802">
        <v>2</v>
      </c>
      <c r="H802" s="109" t="s">
        <v>517</v>
      </c>
      <c r="I802">
        <v>7284214</v>
      </c>
      <c r="M802">
        <v>9</v>
      </c>
      <c r="N802" t="str">
        <v>MICURA</v>
      </c>
      <c r="O802" t="str">
        <v>AYINLA TAOFEEK (MIC)</v>
      </c>
      <c r="P802" s="31">
        <v>44883</v>
      </c>
      <c r="Q802" s="40">
        <v>5.2546296296296299E-3</v>
      </c>
      <c r="AR802">
        <v>263</v>
      </c>
      <c r="AS802" t="str">
        <v>ENGINEERING</v>
      </c>
      <c r="AT802" t="str">
        <v>ISU PATRICK (ENGR)</v>
      </c>
      <c r="AU802" s="31">
        <v>44869</v>
      </c>
      <c r="AV802" s="40">
        <v>0.36682870370370368</v>
      </c>
      <c r="BW802">
        <v>438</v>
      </c>
      <c r="BX802" t="str">
        <v>OPERATIONS</v>
      </c>
      <c r="BY802" t="str">
        <v>OKONJO CHUKS JAMES (OPS</v>
      </c>
      <c r="BZ802" s="31">
        <v>44869</v>
      </c>
      <c r="CA802" s="40">
        <v>0.5199421296296296</v>
      </c>
      <c r="DB802">
        <v>741</v>
      </c>
      <c r="DC802" t="str">
        <v>MICURA</v>
      </c>
      <c r="DD802" t="str">
        <v>CHIMA NKWOCHA (MIC)</v>
      </c>
      <c r="DE802" s="31">
        <v>44869</v>
      </c>
      <c r="DF802" s="40">
        <v>0.79770833333333335</v>
      </c>
    </row>
    <row r="803" spans="1:110" x14ac:dyDescent="0.25">
      <c r="A803" s="109" t="s">
        <v>1595</v>
      </c>
      <c r="B803">
        <v>250</v>
      </c>
      <c r="C803" s="109" t="s">
        <v>52</v>
      </c>
      <c r="D803" s="109" t="s">
        <v>982</v>
      </c>
      <c r="E803" s="94">
        <v>44867</v>
      </c>
      <c r="F803" s="174">
        <v>0.49486111111111108</v>
      </c>
      <c r="G803">
        <v>2</v>
      </c>
      <c r="H803" s="109" t="s">
        <v>983</v>
      </c>
      <c r="I803">
        <v>3639736</v>
      </c>
      <c r="M803">
        <v>10</v>
      </c>
      <c r="N803" t="str">
        <v>MICURA</v>
      </c>
      <c r="O803" t="str">
        <v>SHEDARA ROWLAND O. (MIC)</v>
      </c>
      <c r="P803" s="31">
        <v>44883</v>
      </c>
      <c r="Q803" s="40">
        <v>5.347222222222222E-3</v>
      </c>
      <c r="AR803">
        <v>26</v>
      </c>
      <c r="AS803" t="str">
        <v>OPERATIONS</v>
      </c>
      <c r="AT803" t="str">
        <v>OMARAYE OMONIGHO (OPS)</v>
      </c>
      <c r="AU803" s="31">
        <v>44870</v>
      </c>
      <c r="AV803" s="40">
        <v>0.25043981481481481</v>
      </c>
      <c r="BW803">
        <v>439</v>
      </c>
      <c r="BX803" t="str">
        <v>MICURA</v>
      </c>
      <c r="BY803" t="str">
        <v>ISRAEL BRIGHT XMAS (MIC)</v>
      </c>
      <c r="BZ803" s="31">
        <v>44869</v>
      </c>
      <c r="CA803" s="40">
        <v>0.52012731481481478</v>
      </c>
      <c r="DB803">
        <v>742</v>
      </c>
      <c r="DC803" t="str">
        <v>MICURA</v>
      </c>
      <c r="DD803" t="str">
        <v>OKANLAWON JAMIU (MIC)</v>
      </c>
      <c r="DE803" s="31">
        <v>44869</v>
      </c>
      <c r="DF803" s="40">
        <v>0.79775462962962962</v>
      </c>
    </row>
    <row r="804" spans="1:110" x14ac:dyDescent="0.25">
      <c r="A804" s="109" t="s">
        <v>1595</v>
      </c>
      <c r="B804">
        <v>251</v>
      </c>
      <c r="C804" s="109" t="s">
        <v>54</v>
      </c>
      <c r="D804" s="109" t="s">
        <v>1454</v>
      </c>
      <c r="E804" s="94">
        <v>44867</v>
      </c>
      <c r="F804" s="174">
        <v>0.49511574074074072</v>
      </c>
      <c r="G804">
        <v>2</v>
      </c>
      <c r="H804" s="109" t="s">
        <v>1455</v>
      </c>
      <c r="I804">
        <v>2054077</v>
      </c>
      <c r="M804">
        <v>11</v>
      </c>
      <c r="N804" t="str">
        <v>MICURA</v>
      </c>
      <c r="O804" t="str">
        <v>ELUU JOHN O. (MIC)</v>
      </c>
      <c r="P804" s="31">
        <v>44883</v>
      </c>
      <c r="Q804" s="40">
        <v>5.3935185185185188E-3</v>
      </c>
      <c r="AR804">
        <v>27</v>
      </c>
      <c r="AS804" t="str">
        <v>MICURA</v>
      </c>
      <c r="AT804" t="str">
        <v>IHEZUO JERRY O. (MIC)</v>
      </c>
      <c r="AU804" s="31">
        <v>44870</v>
      </c>
      <c r="AV804" s="40">
        <v>0.25085648148148149</v>
      </c>
      <c r="BW804">
        <v>440</v>
      </c>
      <c r="BX804" t="str">
        <v>ENGINEERING</v>
      </c>
      <c r="BY804" t="str">
        <v>CHRISTIAN NDUBUEZE</v>
      </c>
      <c r="BZ804" s="31">
        <v>44869</v>
      </c>
      <c r="CA804" s="40">
        <v>0.52268518518518514</v>
      </c>
      <c r="DB804">
        <v>743</v>
      </c>
      <c r="DC804" t="str">
        <v>MICURA</v>
      </c>
      <c r="DD804" t="str">
        <v>FRANK EPETUKU (MIC)</v>
      </c>
      <c r="DE804" s="31">
        <v>44869</v>
      </c>
      <c r="DF804" s="40">
        <v>0.79802083333333329</v>
      </c>
    </row>
    <row r="805" spans="1:110" x14ac:dyDescent="0.25">
      <c r="A805" s="109" t="s">
        <v>1595</v>
      </c>
      <c r="B805">
        <v>252</v>
      </c>
      <c r="C805" s="109" t="s">
        <v>54</v>
      </c>
      <c r="D805" s="109" t="s">
        <v>534</v>
      </c>
      <c r="E805" s="94">
        <v>44867</v>
      </c>
      <c r="F805" s="174">
        <v>0.4979513888888889</v>
      </c>
      <c r="G805">
        <v>2</v>
      </c>
      <c r="H805" s="109" t="s">
        <v>535</v>
      </c>
      <c r="I805">
        <v>6702184</v>
      </c>
      <c r="M805">
        <v>12</v>
      </c>
      <c r="N805" t="str">
        <v>MICURA</v>
      </c>
      <c r="O805" t="str">
        <v>GODWIN OBIOMA (MIC)</v>
      </c>
      <c r="P805" s="31">
        <v>44883</v>
      </c>
      <c r="Q805" s="40">
        <v>5.5902777777777773E-3</v>
      </c>
      <c r="AR805">
        <v>28</v>
      </c>
      <c r="AS805" t="str">
        <v>MICURA</v>
      </c>
      <c r="AT805" t="str">
        <v>MOYEGUN ADEKUNLE (MIC)</v>
      </c>
      <c r="AU805" s="31">
        <v>44870</v>
      </c>
      <c r="AV805" s="40">
        <v>0.25148148148148147</v>
      </c>
      <c r="BW805">
        <v>441</v>
      </c>
      <c r="BX805" t="str">
        <v>ENGINEERING</v>
      </c>
      <c r="BY805" t="str">
        <v>MAKANJUOLA MUTIU (ENGR)</v>
      </c>
      <c r="BZ805" s="31">
        <v>44869</v>
      </c>
      <c r="CA805" s="40">
        <v>0.52271990740740737</v>
      </c>
      <c r="DB805">
        <v>744</v>
      </c>
      <c r="DC805" t="str">
        <v>MICURA</v>
      </c>
      <c r="DD805" t="str">
        <v>EKWERE PATRICK (MIC)</v>
      </c>
      <c r="DE805" s="31">
        <v>44869</v>
      </c>
      <c r="DF805" s="40">
        <v>0.7986226851851852</v>
      </c>
    </row>
    <row r="806" spans="1:110" x14ac:dyDescent="0.25">
      <c r="A806" s="109" t="s">
        <v>1595</v>
      </c>
      <c r="B806">
        <v>253</v>
      </c>
      <c r="C806" s="109" t="s">
        <v>53</v>
      </c>
      <c r="D806" s="109" t="s">
        <v>998</v>
      </c>
      <c r="E806" s="94">
        <v>44867</v>
      </c>
      <c r="F806" s="174">
        <v>0.4989351851851852</v>
      </c>
      <c r="G806">
        <v>2</v>
      </c>
      <c r="H806" s="109" t="s">
        <v>999</v>
      </c>
      <c r="I806">
        <v>2151834</v>
      </c>
      <c r="M806">
        <v>13</v>
      </c>
      <c r="N806" t="str">
        <v>MICURA</v>
      </c>
      <c r="O806" t="str">
        <v>DAMILOLA OGUNBAMERU(MIC</v>
      </c>
      <c r="P806" s="31">
        <v>44883</v>
      </c>
      <c r="Q806" s="40">
        <v>6.2847222222222219E-3</v>
      </c>
      <c r="AR806">
        <v>29</v>
      </c>
      <c r="AS806" t="str">
        <v>MICURA</v>
      </c>
      <c r="AT806" t="str">
        <v>MOMODU ABDULAI (MIC)</v>
      </c>
      <c r="AU806" s="31">
        <v>44870</v>
      </c>
      <c r="AV806" s="40">
        <v>0.25192129629629628</v>
      </c>
      <c r="BW806">
        <v>442</v>
      </c>
      <c r="BX806" t="str">
        <v>CONTRACTOR</v>
      </c>
      <c r="BY806" t="str">
        <v>SANNI BABATUNDE A. (EME)</v>
      </c>
      <c r="BZ806" s="31">
        <v>44869</v>
      </c>
      <c r="CA806" s="40">
        <v>0.52339120370370373</v>
      </c>
      <c r="DB806">
        <v>745</v>
      </c>
      <c r="DC806" t="str">
        <v>MICURA</v>
      </c>
      <c r="DD806" t="str">
        <v>KAMORU OLUWASEYI (MIC)</v>
      </c>
      <c r="DE806" s="31">
        <v>44869</v>
      </c>
      <c r="DF806" s="40">
        <v>0.7986805555555555</v>
      </c>
    </row>
    <row r="807" spans="1:110" x14ac:dyDescent="0.25">
      <c r="A807" s="109" t="s">
        <v>1595</v>
      </c>
      <c r="B807">
        <v>254</v>
      </c>
      <c r="C807" s="109" t="s">
        <v>54</v>
      </c>
      <c r="D807" s="109" t="s">
        <v>799</v>
      </c>
      <c r="E807" s="94">
        <v>44867</v>
      </c>
      <c r="F807" s="174">
        <v>0.4990162037037037</v>
      </c>
      <c r="G807">
        <v>2</v>
      </c>
      <c r="H807" s="109" t="s">
        <v>800</v>
      </c>
      <c r="I807">
        <v>6713817</v>
      </c>
      <c r="M807">
        <v>14</v>
      </c>
      <c r="N807" t="str">
        <v>MICURA</v>
      </c>
      <c r="O807" t="str">
        <v>EDOWMONYI SUNDAY (MIC)</v>
      </c>
      <c r="P807" s="31">
        <v>44883</v>
      </c>
      <c r="Q807" s="40">
        <v>6.3657407407407404E-3</v>
      </c>
      <c r="AR807">
        <v>30</v>
      </c>
      <c r="AS807" t="str">
        <v>OPERATIONS</v>
      </c>
      <c r="AT807" t="str">
        <v>CHRISTOPHER OGBEKHIU(OP</v>
      </c>
      <c r="AU807" s="31">
        <v>44870</v>
      </c>
      <c r="AV807" s="40">
        <v>0.25197916666666664</v>
      </c>
      <c r="BW807">
        <v>443</v>
      </c>
      <c r="BX807" t="str">
        <v>MICURA</v>
      </c>
      <c r="BY807" t="str">
        <v>SAMUEL UWAEME (MIC)</v>
      </c>
      <c r="BZ807" s="31">
        <v>44869</v>
      </c>
      <c r="CA807" s="40">
        <v>0.52340277777777777</v>
      </c>
      <c r="DB807">
        <v>746</v>
      </c>
      <c r="DC807" t="str">
        <v>MICURA</v>
      </c>
      <c r="DD807" t="str">
        <v>OLONISOWON RAPHAEL (MIC</v>
      </c>
      <c r="DE807" s="31">
        <v>44869</v>
      </c>
      <c r="DF807" s="40">
        <v>0.79927083333333337</v>
      </c>
    </row>
    <row r="808" spans="1:110" x14ac:dyDescent="0.25">
      <c r="A808" s="109" t="s">
        <v>1595</v>
      </c>
      <c r="B808">
        <v>255</v>
      </c>
      <c r="C808" s="109" t="s">
        <v>54</v>
      </c>
      <c r="D808" s="109" t="s">
        <v>250</v>
      </c>
      <c r="E808" s="94">
        <v>44867</v>
      </c>
      <c r="F808" s="174">
        <v>0.50045138888888885</v>
      </c>
      <c r="G808">
        <v>2</v>
      </c>
      <c r="H808" s="109" t="s">
        <v>251</v>
      </c>
      <c r="I808">
        <v>8341367</v>
      </c>
      <c r="M808">
        <v>15</v>
      </c>
      <c r="N808" t="str">
        <v>MICURA</v>
      </c>
      <c r="O808" t="str">
        <v>PROGRESS AKHIMIEN (MIC)</v>
      </c>
      <c r="P808" s="31">
        <v>44883</v>
      </c>
      <c r="Q808" s="40">
        <v>6.7476851851851856E-3</v>
      </c>
      <c r="AR808">
        <v>31</v>
      </c>
      <c r="AS808" t="str">
        <v>OPERATIONS</v>
      </c>
      <c r="AT808" t="str">
        <v>NWACHUKWU OGBONNAYA (OP</v>
      </c>
      <c r="AU808" s="31">
        <v>44870</v>
      </c>
      <c r="AV808" s="40">
        <v>0.25206018518518519</v>
      </c>
      <c r="BW808">
        <v>444</v>
      </c>
      <c r="BX808" t="str">
        <v>MICURA</v>
      </c>
      <c r="BY808" t="str">
        <v>AJUONUMA CHIMA</v>
      </c>
      <c r="BZ808" s="31">
        <v>44869</v>
      </c>
      <c r="CA808" s="40">
        <v>0.52427083333333335</v>
      </c>
      <c r="DB808">
        <v>747</v>
      </c>
      <c r="DC808" t="str">
        <v>MICURA</v>
      </c>
      <c r="DD808" t="str">
        <v>LAWAL OLASUNKANMI</v>
      </c>
      <c r="DE808" s="31">
        <v>44869</v>
      </c>
      <c r="DF808" s="40">
        <v>0.79934027777777783</v>
      </c>
    </row>
    <row r="809" spans="1:110" x14ac:dyDescent="0.25">
      <c r="A809" s="109" t="s">
        <v>1595</v>
      </c>
      <c r="B809">
        <v>256</v>
      </c>
      <c r="C809" s="109" t="s">
        <v>54</v>
      </c>
      <c r="D809" s="109" t="s">
        <v>300</v>
      </c>
      <c r="E809" s="94">
        <v>44867</v>
      </c>
      <c r="F809" s="174">
        <v>0.50179398148148147</v>
      </c>
      <c r="G809">
        <v>2</v>
      </c>
      <c r="H809" s="109" t="s">
        <v>301</v>
      </c>
      <c r="I809">
        <v>5492105</v>
      </c>
      <c r="M809">
        <v>16</v>
      </c>
      <c r="N809" t="str">
        <v>MICURA</v>
      </c>
      <c r="O809" t="str">
        <v>YAKUBU JACOB (MIC)</v>
      </c>
      <c r="P809" s="31">
        <v>44883</v>
      </c>
      <c r="Q809" s="40">
        <v>6.8634259259259256E-3</v>
      </c>
      <c r="AR809">
        <v>32</v>
      </c>
      <c r="AS809" t="str">
        <v>MICURA</v>
      </c>
      <c r="AT809" t="str">
        <v>TAIWO ANIMASHAUN (MIC)</v>
      </c>
      <c r="AU809" s="31">
        <v>44870</v>
      </c>
      <c r="AV809" s="40">
        <v>0.25252314814814814</v>
      </c>
      <c r="BW809">
        <v>445</v>
      </c>
      <c r="BX809" t="str">
        <v>MICURA</v>
      </c>
      <c r="BY809" t="str">
        <v>OLADELE BENJAMIN (MIC)</v>
      </c>
      <c r="BZ809" s="31">
        <v>44869</v>
      </c>
      <c r="CA809" s="40">
        <v>0.52435185185185185</v>
      </c>
      <c r="DB809">
        <v>748</v>
      </c>
      <c r="DC809" t="str">
        <v>MICURA</v>
      </c>
      <c r="DD809" t="str">
        <v>OTUMUNYE STEVE U. (MIC)</v>
      </c>
      <c r="DE809" s="31">
        <v>44869</v>
      </c>
      <c r="DF809" s="40">
        <v>0.79934027777777783</v>
      </c>
    </row>
    <row r="810" spans="1:110" x14ac:dyDescent="0.25">
      <c r="A810" s="109" t="s">
        <v>1595</v>
      </c>
      <c r="B810">
        <v>257</v>
      </c>
      <c r="C810" s="109" t="s">
        <v>53</v>
      </c>
      <c r="D810" s="109" t="s">
        <v>1677</v>
      </c>
      <c r="E810" s="94">
        <v>44867</v>
      </c>
      <c r="F810" s="174">
        <v>0.50310185185185186</v>
      </c>
      <c r="G810">
        <v>2</v>
      </c>
      <c r="H810" s="109" t="s">
        <v>1678</v>
      </c>
      <c r="I810">
        <v>2723383</v>
      </c>
      <c r="M810">
        <v>17</v>
      </c>
      <c r="N810" t="str">
        <v>MICURA</v>
      </c>
      <c r="O810" t="str">
        <v>CHINEDU VICTOR (MIC)</v>
      </c>
      <c r="P810" s="31">
        <v>44883</v>
      </c>
      <c r="Q810" s="40">
        <v>7.3842592592592597E-3</v>
      </c>
      <c r="AR810">
        <v>33</v>
      </c>
      <c r="AS810" t="str">
        <v>MICURA</v>
      </c>
      <c r="AT810" t="str">
        <v>YUSUF TAIWO (MIC)</v>
      </c>
      <c r="AU810" s="31">
        <v>44870</v>
      </c>
      <c r="AV810" s="40">
        <v>0.2528125</v>
      </c>
      <c r="BW810">
        <v>446</v>
      </c>
      <c r="BX810" t="str">
        <v>ENGINEERING</v>
      </c>
      <c r="BY810" t="str">
        <v>YOUNG EMMANUEL )DRV)</v>
      </c>
      <c r="BZ810" s="31">
        <v>44869</v>
      </c>
      <c r="CA810" s="40">
        <v>0.52572916666666669</v>
      </c>
      <c r="DB810">
        <v>749</v>
      </c>
      <c r="DC810" t="str">
        <v>OPERATIONS</v>
      </c>
      <c r="DD810" t="str">
        <v>EFFIONG GODFREY (OPS)</v>
      </c>
      <c r="DE810" s="31">
        <v>44869</v>
      </c>
      <c r="DF810" s="40">
        <v>0.79978009259259264</v>
      </c>
    </row>
    <row r="811" spans="1:110" x14ac:dyDescent="0.25">
      <c r="A811" s="109" t="s">
        <v>1595</v>
      </c>
      <c r="B811">
        <v>258</v>
      </c>
      <c r="C811" s="109" t="s">
        <v>54</v>
      </c>
      <c r="D811" s="109" t="s">
        <v>1334</v>
      </c>
      <c r="E811" s="94">
        <v>44867</v>
      </c>
      <c r="F811" s="174">
        <v>0.50324074074074077</v>
      </c>
      <c r="G811">
        <v>2</v>
      </c>
      <c r="H811" s="109" t="s">
        <v>1335</v>
      </c>
      <c r="I811">
        <v>7360552</v>
      </c>
      <c r="M811">
        <v>18</v>
      </c>
      <c r="N811" t="str">
        <v>MICURA</v>
      </c>
      <c r="O811" t="str">
        <v>ANTHONY EHIS (MIC)</v>
      </c>
      <c r="P811" s="31">
        <v>44883</v>
      </c>
      <c r="Q811" s="40">
        <v>7.8125E-3</v>
      </c>
      <c r="AR811">
        <v>34</v>
      </c>
      <c r="AS811" t="str">
        <v>MICURA</v>
      </c>
      <c r="AT811" t="str">
        <v>AKHIGBE FIDELIX (MIC)</v>
      </c>
      <c r="AU811" s="31">
        <v>44870</v>
      </c>
      <c r="AV811" s="40">
        <v>0.25300925925925927</v>
      </c>
      <c r="BW811">
        <v>447</v>
      </c>
      <c r="BX811" t="str">
        <v>MICURA</v>
      </c>
      <c r="BY811" t="str">
        <v>TAIWO ANIMASHAUN (MIC)</v>
      </c>
      <c r="BZ811" s="31">
        <v>44869</v>
      </c>
      <c r="CA811" s="40">
        <v>0.52609953703703705</v>
      </c>
      <c r="DB811">
        <v>750</v>
      </c>
      <c r="DC811" t="str">
        <v>OPERATIONS</v>
      </c>
      <c r="DD811" t="str">
        <v>THANKGOD OMOROHWOVO (OP</v>
      </c>
      <c r="DE811" s="31">
        <v>44869</v>
      </c>
      <c r="DF811" s="40">
        <v>0.79986111111111113</v>
      </c>
    </row>
    <row r="812" spans="1:110" x14ac:dyDescent="0.25">
      <c r="A812" s="109" t="s">
        <v>1595</v>
      </c>
      <c r="B812">
        <v>259</v>
      </c>
      <c r="C812" s="109" t="s">
        <v>53</v>
      </c>
      <c r="D812" s="109" t="s">
        <v>867</v>
      </c>
      <c r="E812" s="94">
        <v>44867</v>
      </c>
      <c r="F812" s="174">
        <v>0.50456018518518519</v>
      </c>
      <c r="G812">
        <v>2</v>
      </c>
      <c r="H812" s="109" t="s">
        <v>868</v>
      </c>
      <c r="I812"/>
      <c r="M812">
        <v>19</v>
      </c>
      <c r="N812" t="str">
        <v>MICURA</v>
      </c>
      <c r="O812" t="str">
        <v>ONASANYA DEMILADE (MIC)</v>
      </c>
      <c r="P812" s="31">
        <v>44883</v>
      </c>
      <c r="Q812" s="40">
        <v>8.0555555555555554E-3</v>
      </c>
      <c r="AR812">
        <v>35</v>
      </c>
      <c r="AS812" t="str">
        <v>MICURA</v>
      </c>
      <c r="AT812" t="str">
        <v>PETER ALABERE (MIC)</v>
      </c>
      <c r="AU812" s="31">
        <v>44870</v>
      </c>
      <c r="AV812" s="40">
        <v>0.25307870370370372</v>
      </c>
      <c r="BW812">
        <v>448</v>
      </c>
      <c r="BX812" t="str">
        <v>ENGINEERING</v>
      </c>
      <c r="BY812" t="str">
        <v>AWAM JOHN OKORO</v>
      </c>
      <c r="BZ812" s="31">
        <v>44869</v>
      </c>
      <c r="CA812" s="40">
        <v>0.52660879629629631</v>
      </c>
      <c r="DB812">
        <v>751</v>
      </c>
      <c r="DC812" t="str">
        <v>OPERATIONS</v>
      </c>
      <c r="DD812" t="str">
        <v>OLANIYI OLANIYAN (OPS)</v>
      </c>
      <c r="DE812" s="31">
        <v>44869</v>
      </c>
      <c r="DF812" s="40">
        <v>0.79994212962962963</v>
      </c>
    </row>
    <row r="813" spans="1:110" x14ac:dyDescent="0.25">
      <c r="A813" s="109" t="s">
        <v>1595</v>
      </c>
      <c r="B813">
        <v>260</v>
      </c>
      <c r="C813" s="109" t="s">
        <v>54</v>
      </c>
      <c r="D813" s="109" t="s">
        <v>978</v>
      </c>
      <c r="E813" s="94">
        <v>44867</v>
      </c>
      <c r="F813" s="174">
        <v>0.50693287037037038</v>
      </c>
      <c r="G813">
        <v>2</v>
      </c>
      <c r="H813" s="109" t="s">
        <v>979</v>
      </c>
      <c r="I813">
        <v>6713989</v>
      </c>
      <c r="M813">
        <v>20</v>
      </c>
      <c r="N813" t="str">
        <v>MICURA</v>
      </c>
      <c r="O813" t="str">
        <v>LAWAL OLASUNKANMI</v>
      </c>
      <c r="P813" s="31">
        <v>44883</v>
      </c>
      <c r="Q813" s="40">
        <v>1.1006944444444444E-2</v>
      </c>
      <c r="AR813">
        <v>36</v>
      </c>
      <c r="AS813" t="str">
        <v>MICURA</v>
      </c>
      <c r="AT813" t="str">
        <v>EKIYOYO JAMIU A. (MIC)</v>
      </c>
      <c r="AU813" s="31">
        <v>44870</v>
      </c>
      <c r="AV813" s="40">
        <v>0.25315972222222222</v>
      </c>
      <c r="BW813">
        <v>449</v>
      </c>
      <c r="BX813" t="str">
        <v>GATE OPS</v>
      </c>
      <c r="BY813" t="str">
        <v>JOYCE NZETE (GATE)</v>
      </c>
      <c r="BZ813" s="31">
        <v>44869</v>
      </c>
      <c r="CA813" s="40">
        <v>0.52729166666666671</v>
      </c>
      <c r="DB813">
        <v>752</v>
      </c>
      <c r="DC813" t="str">
        <v>MICURA</v>
      </c>
      <c r="DD813" t="str">
        <v>HOPE OJONG (MIC)</v>
      </c>
      <c r="DE813" s="31">
        <v>44869</v>
      </c>
      <c r="DF813" s="40">
        <v>0.80002314814814812</v>
      </c>
    </row>
    <row r="814" spans="1:110" x14ac:dyDescent="0.25">
      <c r="A814" s="109" t="s">
        <v>1595</v>
      </c>
      <c r="B814">
        <v>261</v>
      </c>
      <c r="C814" s="109" t="s">
        <v>54</v>
      </c>
      <c r="D814" s="109" t="s">
        <v>398</v>
      </c>
      <c r="E814" s="94">
        <v>44867</v>
      </c>
      <c r="F814" s="174">
        <v>0.50710648148148152</v>
      </c>
      <c r="G814">
        <v>2</v>
      </c>
      <c r="H814" s="109" t="s">
        <v>399</v>
      </c>
      <c r="I814">
        <v>2188052</v>
      </c>
      <c r="M814">
        <v>21</v>
      </c>
      <c r="N814" t="str">
        <v>MICURA</v>
      </c>
      <c r="O814" t="str">
        <v>OLONISOWON RAPHAEL (MIC</v>
      </c>
      <c r="P814" s="31">
        <v>44883</v>
      </c>
      <c r="Q814" s="40">
        <v>1.1111111111111112E-2</v>
      </c>
      <c r="AR814">
        <v>37</v>
      </c>
      <c r="AS814" t="str">
        <v>ENGINEERING</v>
      </c>
      <c r="AT814" t="str">
        <v>ADENIYI ISMAILA (ENGR)</v>
      </c>
      <c r="AU814" s="31">
        <v>44870</v>
      </c>
      <c r="AV814" s="40">
        <v>0.25353009259259257</v>
      </c>
      <c r="BW814">
        <v>450</v>
      </c>
      <c r="BX814" t="str">
        <v>OPERATIONS</v>
      </c>
      <c r="BY814" t="str">
        <v>MAC-PEPPLE CYNTHIA (OPS</v>
      </c>
      <c r="BZ814" s="31">
        <v>44869</v>
      </c>
      <c r="CA814" s="40">
        <v>0.52740740740740744</v>
      </c>
      <c r="DB814">
        <v>753</v>
      </c>
      <c r="DC814" t="str">
        <v>GATE OPS</v>
      </c>
      <c r="DD814" t="str">
        <v>SOMUYIWA REMI (GATE)</v>
      </c>
      <c r="DE814" s="31">
        <v>44869</v>
      </c>
      <c r="DF814" s="40">
        <v>0.80009259259259258</v>
      </c>
    </row>
    <row r="815" spans="1:110" x14ac:dyDescent="0.25">
      <c r="A815" s="109" t="s">
        <v>1595</v>
      </c>
      <c r="B815">
        <v>262</v>
      </c>
      <c r="C815" s="109" t="s">
        <v>53</v>
      </c>
      <c r="D815" s="109" t="s">
        <v>1107</v>
      </c>
      <c r="E815" s="94">
        <v>44867</v>
      </c>
      <c r="F815" s="174">
        <v>0.50771990740740736</v>
      </c>
      <c r="G815">
        <v>2</v>
      </c>
      <c r="H815" s="109" t="s">
        <v>1108</v>
      </c>
      <c r="I815"/>
      <c r="M815">
        <v>22</v>
      </c>
      <c r="N815" t="str">
        <v>OPERATIONS</v>
      </c>
      <c r="O815" t="str">
        <v>OLANIYI OLANIYAN (OPS)</v>
      </c>
      <c r="P815" s="31">
        <v>44883</v>
      </c>
      <c r="Q815" s="40">
        <v>1.306712962962963E-2</v>
      </c>
      <c r="AR815">
        <v>38</v>
      </c>
      <c r="AS815" t="str">
        <v>OPERATIONS</v>
      </c>
      <c r="AT815" t="str">
        <v>JUDE O. STANLEY (OPS)</v>
      </c>
      <c r="AU815" s="31">
        <v>44870</v>
      </c>
      <c r="AV815" s="40">
        <v>0.25373842592592594</v>
      </c>
      <c r="BW815">
        <v>451</v>
      </c>
      <c r="BX815" t="str">
        <v>CONTRACTOR</v>
      </c>
      <c r="BY815" t="str">
        <v>JACOB ONORIODE (EMERALD)</v>
      </c>
      <c r="BZ815" s="31">
        <v>44869</v>
      </c>
      <c r="CA815" s="40">
        <v>0.52746527777777774</v>
      </c>
      <c r="DB815">
        <v>754</v>
      </c>
      <c r="DC815" t="str">
        <v>MICURA</v>
      </c>
      <c r="DD815" t="str">
        <v>KAMORU AKIN ISHOLA (MIC)</v>
      </c>
      <c r="DE815" s="31">
        <v>44869</v>
      </c>
      <c r="DF815" s="40">
        <v>0.80074074074074075</v>
      </c>
    </row>
    <row r="816" spans="1:110" x14ac:dyDescent="0.25">
      <c r="A816" s="109" t="s">
        <v>1595</v>
      </c>
      <c r="B816">
        <v>263</v>
      </c>
      <c r="C816" s="109" t="s">
        <v>53</v>
      </c>
      <c r="D816" s="109" t="s">
        <v>1679</v>
      </c>
      <c r="E816" s="94">
        <v>44867</v>
      </c>
      <c r="F816" s="174">
        <v>0.50776620370370373</v>
      </c>
      <c r="G816">
        <v>2</v>
      </c>
      <c r="H816" s="109" t="s">
        <v>1680</v>
      </c>
      <c r="I816"/>
      <c r="M816">
        <v>23</v>
      </c>
      <c r="N816" t="str">
        <v>OPERATIONS</v>
      </c>
      <c r="O816" t="str">
        <v>IGBINOBA FREDERICK. (OP</v>
      </c>
      <c r="P816" s="31">
        <v>44883</v>
      </c>
      <c r="Q816" s="40">
        <v>1.6180555555555556E-2</v>
      </c>
      <c r="AR816">
        <v>39</v>
      </c>
      <c r="AS816" t="str">
        <v>MICURA</v>
      </c>
      <c r="AT816" t="str">
        <v>OJUOLAPE SIMEON (MIC)</v>
      </c>
      <c r="AU816" s="31">
        <v>44870</v>
      </c>
      <c r="AV816" s="40">
        <v>0.25434027777777779</v>
      </c>
      <c r="BW816">
        <v>452</v>
      </c>
      <c r="BX816" t="str">
        <v>ENGINEERING</v>
      </c>
      <c r="BY816" t="str">
        <v>TIJANI ADEKUNLE</v>
      </c>
      <c r="BZ816" s="31">
        <v>44869</v>
      </c>
      <c r="CA816" s="40">
        <v>0.5275347222222222</v>
      </c>
      <c r="DB816">
        <v>755</v>
      </c>
      <c r="DC816" t="str">
        <v>MICURA</v>
      </c>
      <c r="DD816" t="str">
        <v>JIMOH OMOGBAI (MIC)</v>
      </c>
      <c r="DE816" s="31">
        <v>44869</v>
      </c>
      <c r="DF816" s="40">
        <v>0.80133101851851851</v>
      </c>
    </row>
    <row r="817" spans="1:110" x14ac:dyDescent="0.25">
      <c r="A817" s="109" t="s">
        <v>1595</v>
      </c>
      <c r="B817">
        <v>264</v>
      </c>
      <c r="C817" s="109" t="s">
        <v>53</v>
      </c>
      <c r="D817" s="109" t="s">
        <v>855</v>
      </c>
      <c r="E817" s="94">
        <v>44867</v>
      </c>
      <c r="F817" s="174">
        <v>0.50798611111111114</v>
      </c>
      <c r="G817">
        <v>2</v>
      </c>
      <c r="H817" s="109" t="s">
        <v>856</v>
      </c>
      <c r="I817"/>
      <c r="M817">
        <v>24</v>
      </c>
      <c r="N817" t="str">
        <v>OPERATIONS</v>
      </c>
      <c r="O817" t="str">
        <v>OMOVIRO ANDREW (MIC)</v>
      </c>
      <c r="P817" s="31">
        <v>44883</v>
      </c>
      <c r="Q817" s="40">
        <v>2.3541666666666666E-2</v>
      </c>
      <c r="AR817">
        <v>40</v>
      </c>
      <c r="AS817" t="str">
        <v>OPERATIONS</v>
      </c>
      <c r="AT817" t="str">
        <v>IBRAHIM AMINU</v>
      </c>
      <c r="AU817" s="31">
        <v>44870</v>
      </c>
      <c r="AV817" s="40">
        <v>0.25495370370370368</v>
      </c>
      <c r="BW817">
        <v>453</v>
      </c>
      <c r="BX817" t="str">
        <v>OPERATIONS</v>
      </c>
      <c r="BY817" t="str">
        <v>NWOBU SAMUEL UCHENA(OPS</v>
      </c>
      <c r="BZ817" s="31">
        <v>44869</v>
      </c>
      <c r="CA817" s="40">
        <v>0.52760416666666665</v>
      </c>
      <c r="DB817">
        <v>756</v>
      </c>
      <c r="DC817" t="str">
        <v>MICURA</v>
      </c>
      <c r="DD817" t="str">
        <v>DIKE KELECHI (MIC)</v>
      </c>
      <c r="DE817" s="31">
        <v>44869</v>
      </c>
      <c r="DF817" s="40">
        <v>0.80175925925925928</v>
      </c>
    </row>
    <row r="818" spans="1:110" x14ac:dyDescent="0.25">
      <c r="A818" s="109" t="s">
        <v>1595</v>
      </c>
      <c r="B818">
        <v>265</v>
      </c>
      <c r="C818" s="109" t="s">
        <v>54</v>
      </c>
      <c r="D818" s="109" t="s">
        <v>328</v>
      </c>
      <c r="E818" s="94">
        <v>44867</v>
      </c>
      <c r="F818" s="174">
        <v>0.50842592592592595</v>
      </c>
      <c r="G818">
        <v>2</v>
      </c>
      <c r="H818" s="109" t="s">
        <v>329</v>
      </c>
      <c r="I818">
        <v>5410157</v>
      </c>
      <c r="M818">
        <v>25</v>
      </c>
      <c r="N818" t="str">
        <v>OPERATIONS</v>
      </c>
      <c r="O818" t="str">
        <v>JUDE O. STANLEY (OPS)</v>
      </c>
      <c r="P818" s="31">
        <v>44883</v>
      </c>
      <c r="Q818" s="40">
        <v>2.673611111111111E-2</v>
      </c>
      <c r="AR818">
        <v>41</v>
      </c>
      <c r="AS818" t="str">
        <v>MICURA</v>
      </c>
      <c r="AT818" t="str">
        <v>ABBEY BALOGUN (MIC)</v>
      </c>
      <c r="AU818" s="31">
        <v>44870</v>
      </c>
      <c r="AV818" s="40">
        <v>0.25502314814814814</v>
      </c>
      <c r="BW818">
        <v>454</v>
      </c>
      <c r="BX818" t="str">
        <v>CONTRACTOR</v>
      </c>
      <c r="BY818" t="str">
        <v>AZEEZ RASAQ O.(FLT)</v>
      </c>
      <c r="BZ818" s="31">
        <v>44869</v>
      </c>
      <c r="CA818" s="40">
        <v>0.5278356481481481</v>
      </c>
      <c r="DB818">
        <v>757</v>
      </c>
      <c r="DC818" t="str">
        <v>MICURA</v>
      </c>
      <c r="DD818" t="str">
        <v>EHIRIM CHUKWUEMEKA C.(MI</v>
      </c>
      <c r="DE818" s="31">
        <v>44869</v>
      </c>
      <c r="DF818" s="40">
        <v>0.80204861111111114</v>
      </c>
    </row>
    <row r="819" spans="1:110" x14ac:dyDescent="0.25">
      <c r="A819" s="109" t="s">
        <v>1595</v>
      </c>
      <c r="B819">
        <v>266</v>
      </c>
      <c r="C819" s="109" t="s">
        <v>52</v>
      </c>
      <c r="D819" s="109" t="s">
        <v>809</v>
      </c>
      <c r="E819" s="94">
        <v>44867</v>
      </c>
      <c r="F819" s="174">
        <v>0.50848379629629625</v>
      </c>
      <c r="G819">
        <v>2</v>
      </c>
      <c r="H819" s="109" t="s">
        <v>810</v>
      </c>
      <c r="I819"/>
      <c r="M819">
        <v>26</v>
      </c>
      <c r="N819" t="str">
        <v>OPERATIONS</v>
      </c>
      <c r="O819" t="str">
        <v>RASHEED OLOMODA (OPS)</v>
      </c>
      <c r="P819" s="31">
        <v>44883</v>
      </c>
      <c r="Q819" s="40">
        <v>3.318287037037037E-2</v>
      </c>
      <c r="AR819">
        <v>42</v>
      </c>
      <c r="AS819" t="str">
        <v>MICURA</v>
      </c>
      <c r="AT819" t="str">
        <v>LAWAL YEKINI (MIC)</v>
      </c>
      <c r="AU819" s="31">
        <v>44870</v>
      </c>
      <c r="AV819" s="40">
        <v>0.25509259259259259</v>
      </c>
      <c r="BW819">
        <v>455</v>
      </c>
      <c r="BX819" t="str">
        <v>CONTRACTOR</v>
      </c>
      <c r="BY819" t="str">
        <v>ONIKOYI OLUWATOMISIN(FLT</v>
      </c>
      <c r="BZ819" s="31">
        <v>44869</v>
      </c>
      <c r="CA819" s="40">
        <v>0.52790509259259255</v>
      </c>
      <c r="DB819">
        <v>758</v>
      </c>
      <c r="DC819" t="str">
        <v>MICURA</v>
      </c>
      <c r="DD819" t="str">
        <v>ONYENCHO EBUKA (MIC)</v>
      </c>
      <c r="DE819" s="31">
        <v>44869</v>
      </c>
      <c r="DF819" s="40">
        <v>0.80210648148148145</v>
      </c>
    </row>
    <row r="820" spans="1:110" x14ac:dyDescent="0.25">
      <c r="A820" s="109" t="s">
        <v>1595</v>
      </c>
      <c r="B820">
        <v>267</v>
      </c>
      <c r="C820" s="109" t="s">
        <v>54</v>
      </c>
      <c r="D820" s="109" t="s">
        <v>1168</v>
      </c>
      <c r="E820" s="94">
        <v>44867</v>
      </c>
      <c r="F820" s="174">
        <v>0.51004629629629628</v>
      </c>
      <c r="G820">
        <v>2</v>
      </c>
      <c r="H820" s="109" t="s">
        <v>1169</v>
      </c>
      <c r="I820">
        <v>6710571</v>
      </c>
      <c r="M820">
        <v>27</v>
      </c>
      <c r="N820" t="str">
        <v>ENGINEERING</v>
      </c>
      <c r="O820" t="str">
        <v>IGHALO .O. GABRIEL (ENG</v>
      </c>
      <c r="P820" s="31">
        <v>44883</v>
      </c>
      <c r="Q820" s="40">
        <v>3.5590277777777776E-2</v>
      </c>
      <c r="AR820">
        <v>43</v>
      </c>
      <c r="AS820" t="str">
        <v>MICURA</v>
      </c>
      <c r="AT820" t="str">
        <v>KOWOPE OLUWAFEMI (MIC)</v>
      </c>
      <c r="AU820" s="31">
        <v>44870</v>
      </c>
      <c r="AV820" s="40">
        <v>0.25515046296296295</v>
      </c>
      <c r="BW820">
        <v>456</v>
      </c>
      <c r="BX820" t="str">
        <v>CONTRACTOR</v>
      </c>
      <c r="BY820" t="str">
        <v>OMOWUNMI OPETOLA</v>
      </c>
      <c r="BZ820" s="31">
        <v>44869</v>
      </c>
      <c r="CA820" s="40">
        <v>0.52798611111111116</v>
      </c>
      <c r="DB820">
        <v>759</v>
      </c>
      <c r="DC820" t="str">
        <v>MICURA</v>
      </c>
      <c r="DD820" t="str">
        <v>ANTHUNY IKECHUKWU (MIC)</v>
      </c>
      <c r="DE820" s="31">
        <v>44869</v>
      </c>
      <c r="DF820" s="40">
        <v>0.80240740740740746</v>
      </c>
    </row>
    <row r="821" spans="1:110" x14ac:dyDescent="0.25">
      <c r="A821" s="109" t="s">
        <v>1595</v>
      </c>
      <c r="B821">
        <v>268</v>
      </c>
      <c r="C821" s="109" t="s">
        <v>53</v>
      </c>
      <c r="D821" s="109" t="s">
        <v>1213</v>
      </c>
      <c r="E821" s="94">
        <v>44867</v>
      </c>
      <c r="F821" s="174">
        <v>0.510162037037037</v>
      </c>
      <c r="G821">
        <v>2</v>
      </c>
      <c r="H821" s="109" t="s">
        <v>1214</v>
      </c>
      <c r="I821"/>
      <c r="M821">
        <v>28</v>
      </c>
      <c r="N821" t="str">
        <v>OPERATIONS</v>
      </c>
      <c r="O821" t="str">
        <v>IYADI JUSTICE (OPS)</v>
      </c>
      <c r="P821" s="31">
        <v>44883</v>
      </c>
      <c r="Q821" s="40">
        <v>3.7175925925925925E-2</v>
      </c>
      <c r="AR821">
        <v>44</v>
      </c>
      <c r="AS821" t="str">
        <v>MICURA</v>
      </c>
      <c r="AT821" t="str">
        <v>ADENEKAN NURUDEEN (MIC)</v>
      </c>
      <c r="AU821" s="31">
        <v>44870</v>
      </c>
      <c r="AV821" s="40">
        <v>0.2552314814814815</v>
      </c>
      <c r="BW821">
        <v>457</v>
      </c>
      <c r="BX821" t="str">
        <v>CONTRACTOR</v>
      </c>
      <c r="BY821" t="str">
        <v>AKINTOYE LATEEF (FLEET)</v>
      </c>
      <c r="BZ821" s="31">
        <v>44869</v>
      </c>
      <c r="CA821" s="40">
        <v>0.52804398148148146</v>
      </c>
      <c r="DB821">
        <v>760</v>
      </c>
      <c r="DC821" t="str">
        <v>CONTRACTOR</v>
      </c>
      <c r="DD821" t="str">
        <v>FASHOGBON ENITAN K.(EMER</v>
      </c>
      <c r="DE821" s="31">
        <v>44869</v>
      </c>
      <c r="DF821" s="40">
        <v>0.80256944444444445</v>
      </c>
    </row>
    <row r="822" spans="1:110" x14ac:dyDescent="0.25">
      <c r="A822" s="109" t="s">
        <v>1595</v>
      </c>
      <c r="B822">
        <v>269</v>
      </c>
      <c r="C822" s="109" t="s">
        <v>53</v>
      </c>
      <c r="D822" s="109" t="s">
        <v>1012</v>
      </c>
      <c r="E822" s="94">
        <v>44867</v>
      </c>
      <c r="F822" s="174">
        <v>0.51023148148148145</v>
      </c>
      <c r="G822">
        <v>2</v>
      </c>
      <c r="H822" s="109" t="s">
        <v>1013</v>
      </c>
      <c r="I822"/>
      <c r="M822">
        <v>29</v>
      </c>
      <c r="N822" t="str">
        <v>OPERATIONS</v>
      </c>
      <c r="O822" t="str">
        <v>CHRISTOPHER ONYEFULUCHI</v>
      </c>
      <c r="P822" s="31">
        <v>44883</v>
      </c>
      <c r="Q822" s="40">
        <v>4.3773148148148151E-2</v>
      </c>
      <c r="AR822">
        <v>45</v>
      </c>
      <c r="AS822" t="str">
        <v>MICURA</v>
      </c>
      <c r="AT822" t="str">
        <v>IKHANE ROBERT GREG (MIC)</v>
      </c>
      <c r="AU822" s="31">
        <v>44870</v>
      </c>
      <c r="AV822" s="40">
        <v>0.2553009259259259</v>
      </c>
      <c r="BW822">
        <v>458</v>
      </c>
      <c r="BX822" t="str">
        <v>CONTRACTOR</v>
      </c>
      <c r="BY822" t="str">
        <v>AUSTIN EYENEGIN(GLUTFIEL</v>
      </c>
      <c r="BZ822" s="31">
        <v>44869</v>
      </c>
      <c r="CA822" s="40">
        <v>0.52871527777777783</v>
      </c>
      <c r="DB822">
        <v>761</v>
      </c>
      <c r="DC822" t="str">
        <v>MICURA</v>
      </c>
      <c r="DD822" t="str">
        <v>ONWORDI ERUOJOR N. (MIC)</v>
      </c>
      <c r="DE822" s="31">
        <v>44869</v>
      </c>
      <c r="DF822" s="40">
        <v>0.80262731481481486</v>
      </c>
    </row>
    <row r="823" spans="1:110" x14ac:dyDescent="0.25">
      <c r="A823" s="109" t="s">
        <v>1595</v>
      </c>
      <c r="B823">
        <v>270</v>
      </c>
      <c r="C823" s="109" t="s">
        <v>53</v>
      </c>
      <c r="D823" s="109" t="s">
        <v>1097</v>
      </c>
      <c r="E823" s="94">
        <v>44867</v>
      </c>
      <c r="F823" s="174">
        <v>0.51173611111111106</v>
      </c>
      <c r="G823">
        <v>2</v>
      </c>
      <c r="H823" s="109" t="s">
        <v>1098</v>
      </c>
      <c r="I823">
        <v>2091143</v>
      </c>
      <c r="M823">
        <v>30</v>
      </c>
      <c r="N823" t="str">
        <v>MICURA</v>
      </c>
      <c r="O823" t="str">
        <v>CHUKWUTEM OGHALLI (MIC)</v>
      </c>
      <c r="P823" s="31">
        <v>44883</v>
      </c>
      <c r="Q823" s="40">
        <v>4.704861111111111E-2</v>
      </c>
      <c r="AR823">
        <v>46</v>
      </c>
      <c r="AS823" t="str">
        <v>ENGINEERING</v>
      </c>
      <c r="AT823" t="str">
        <v>ADENIYI ADEYEMI (ENGR)</v>
      </c>
      <c r="AU823" s="31">
        <v>44870</v>
      </c>
      <c r="AV823" s="40">
        <v>0.25533564814814813</v>
      </c>
      <c r="BW823">
        <v>459</v>
      </c>
      <c r="BX823" t="str">
        <v>ENGINEERING</v>
      </c>
      <c r="BY823" t="str">
        <v>ROBERT ONYECHUKWU (ENGR</v>
      </c>
      <c r="BZ823" s="31">
        <v>44869</v>
      </c>
      <c r="CA823" s="40">
        <v>0.5305671296296296</v>
      </c>
      <c r="DB823">
        <v>762</v>
      </c>
      <c r="DC823" t="str">
        <v>MICURA</v>
      </c>
      <c r="DD823" t="str">
        <v>AKHIGBE FIDELIX (MIC)</v>
      </c>
      <c r="DE823" s="31">
        <v>44869</v>
      </c>
      <c r="DF823" s="40">
        <v>0.80311342592592594</v>
      </c>
    </row>
    <row r="824" spans="1:110" x14ac:dyDescent="0.25">
      <c r="A824" s="109" t="s">
        <v>1595</v>
      </c>
      <c r="B824">
        <v>271</v>
      </c>
      <c r="C824" s="109" t="s">
        <v>53</v>
      </c>
      <c r="D824" s="109" t="s">
        <v>1180</v>
      </c>
      <c r="E824" s="94">
        <v>44867</v>
      </c>
      <c r="F824" s="174">
        <v>0.51203703703703707</v>
      </c>
      <c r="G824">
        <v>2</v>
      </c>
      <c r="H824" s="109" t="s">
        <v>1181</v>
      </c>
      <c r="I824"/>
      <c r="M824">
        <v>31</v>
      </c>
      <c r="N824" t="str">
        <v>MICURA</v>
      </c>
      <c r="O824" t="str">
        <v>HOPE NWAGBO (MIC)</v>
      </c>
      <c r="P824" s="31">
        <v>44883</v>
      </c>
      <c r="Q824" s="40">
        <v>4.7708333333333332E-2</v>
      </c>
      <c r="AR824">
        <v>47</v>
      </c>
      <c r="AS824" t="str">
        <v>ENGINEERING</v>
      </c>
      <c r="AT824" t="str">
        <v>BOMBOM MARK BISONG (ENG</v>
      </c>
      <c r="AU824" s="31">
        <v>44870</v>
      </c>
      <c r="AV824" s="40">
        <v>0.25543981481481481</v>
      </c>
      <c r="BW824">
        <v>460</v>
      </c>
      <c r="BX824" t="str">
        <v>OPERATIONS</v>
      </c>
      <c r="BY824" t="str">
        <v>OKOYE IKENNA E (OPS)</v>
      </c>
      <c r="BZ824" s="31">
        <v>44869</v>
      </c>
      <c r="CA824" s="40">
        <v>0.5320138888888889</v>
      </c>
      <c r="DB824">
        <v>763</v>
      </c>
      <c r="DC824" t="str">
        <v>MICURA</v>
      </c>
      <c r="DD824" t="str">
        <v>KAMORU AYINDE (MIC)</v>
      </c>
      <c r="DE824" s="31">
        <v>44869</v>
      </c>
      <c r="DF824" s="40">
        <v>0.80318287037037039</v>
      </c>
    </row>
    <row r="825" spans="1:110" x14ac:dyDescent="0.25">
      <c r="A825" s="109" t="s">
        <v>1595</v>
      </c>
      <c r="B825">
        <v>272</v>
      </c>
      <c r="C825" s="109" t="s">
        <v>53</v>
      </c>
      <c r="D825" s="109" t="s">
        <v>1038</v>
      </c>
      <c r="E825" s="94">
        <v>44867</v>
      </c>
      <c r="F825" s="174">
        <v>0.51210648148148152</v>
      </c>
      <c r="G825">
        <v>2</v>
      </c>
      <c r="H825" s="109" t="s">
        <v>1039</v>
      </c>
      <c r="I825"/>
      <c r="M825">
        <v>32</v>
      </c>
      <c r="N825" t="str">
        <v>MICURA</v>
      </c>
      <c r="O825" t="str">
        <v>AGBOGE EZEKIEL O. (MIC)</v>
      </c>
      <c r="P825" s="31">
        <v>44883</v>
      </c>
      <c r="Q825" s="40">
        <v>4.7800925925925927E-2</v>
      </c>
      <c r="AR825">
        <v>48</v>
      </c>
      <c r="AS825" t="str">
        <v>MICURA</v>
      </c>
      <c r="AT825" t="str">
        <v>SIKIRU TAIWO (MIC)</v>
      </c>
      <c r="AU825" s="31">
        <v>44870</v>
      </c>
      <c r="AV825" s="40">
        <v>0.25640046296296298</v>
      </c>
      <c r="BW825">
        <v>461</v>
      </c>
      <c r="BX825" t="str">
        <v>OPERATIONS</v>
      </c>
      <c r="BY825" t="str">
        <v>BALOGUN MUHYDEEN A.(OPS)</v>
      </c>
      <c r="BZ825" s="31">
        <v>44869</v>
      </c>
      <c r="CA825" s="40">
        <v>0.53207175925925931</v>
      </c>
      <c r="DB825">
        <v>764</v>
      </c>
      <c r="DC825" t="str">
        <v>ENGINEERING</v>
      </c>
      <c r="DD825" t="str">
        <v>ETONG OKON BERNARD</v>
      </c>
      <c r="DE825" s="31">
        <v>44869</v>
      </c>
      <c r="DF825" s="40">
        <v>0.8043865740740741</v>
      </c>
    </row>
    <row r="826" spans="1:110" x14ac:dyDescent="0.25">
      <c r="A826" s="109" t="s">
        <v>1595</v>
      </c>
      <c r="B826">
        <v>273</v>
      </c>
      <c r="C826" s="109" t="s">
        <v>52</v>
      </c>
      <c r="D826" s="109" t="s">
        <v>1205</v>
      </c>
      <c r="E826" s="94">
        <v>44867</v>
      </c>
      <c r="F826" s="174">
        <v>0.51653935185185185</v>
      </c>
      <c r="G826">
        <v>2</v>
      </c>
      <c r="H826" s="109" t="s">
        <v>1206</v>
      </c>
      <c r="I826">
        <v>6691275</v>
      </c>
      <c r="M826">
        <v>33</v>
      </c>
      <c r="N826" t="str">
        <v>MICURA</v>
      </c>
      <c r="O826" t="str">
        <v>ILESANMI SUNDAY (MIC)</v>
      </c>
      <c r="P826" s="31">
        <v>44883</v>
      </c>
      <c r="Q826" s="40">
        <v>4.7870370370370369E-2</v>
      </c>
      <c r="AR826">
        <v>49</v>
      </c>
      <c r="AS826" t="str">
        <v>MICURA</v>
      </c>
      <c r="AT826" t="str">
        <v>IRANLOYE OLADOYE M.(MIC)</v>
      </c>
      <c r="AU826" s="31">
        <v>44870</v>
      </c>
      <c r="AV826" s="40">
        <v>0.25645833333333334</v>
      </c>
      <c r="BW826">
        <v>462</v>
      </c>
      <c r="BX826" t="str">
        <v>IT</v>
      </c>
      <c r="BY826" t="str">
        <v>AZUBUIKE UBABUKOH (IT)</v>
      </c>
      <c r="BZ826" s="31">
        <v>44869</v>
      </c>
      <c r="CA826" s="40">
        <v>0.53216435185185185</v>
      </c>
      <c r="DB826">
        <v>765</v>
      </c>
      <c r="DC826" t="str">
        <v>MICURA</v>
      </c>
      <c r="DD826" t="str">
        <v>OPIYE ABRAHAM (MIC)</v>
      </c>
      <c r="DE826" s="31">
        <v>44869</v>
      </c>
      <c r="DF826" s="40">
        <v>0.80449074074074078</v>
      </c>
    </row>
    <row r="827" spans="1:110" x14ac:dyDescent="0.25">
      <c r="A827" s="109" t="s">
        <v>1595</v>
      </c>
      <c r="B827">
        <v>274</v>
      </c>
      <c r="C827" s="109" t="s">
        <v>53</v>
      </c>
      <c r="D827" s="109" t="s">
        <v>556</v>
      </c>
      <c r="E827" s="94">
        <v>44867</v>
      </c>
      <c r="F827" s="174">
        <v>0.51771990740740736</v>
      </c>
      <c r="G827">
        <v>2</v>
      </c>
      <c r="H827" s="109" t="s">
        <v>557</v>
      </c>
      <c r="I827"/>
      <c r="M827">
        <v>34</v>
      </c>
      <c r="N827" t="str">
        <v>MICURA</v>
      </c>
      <c r="O827" t="str">
        <v>CHARLES OFILI (MIC)</v>
      </c>
      <c r="P827" s="31">
        <v>44883</v>
      </c>
      <c r="Q827" s="40">
        <v>5.4942129629629632E-2</v>
      </c>
      <c r="AR827">
        <v>50</v>
      </c>
      <c r="AS827" t="str">
        <v>MICURA</v>
      </c>
      <c r="AT827" t="str">
        <v>AMOGO E. JOHNSON</v>
      </c>
      <c r="AU827" s="31">
        <v>44870</v>
      </c>
      <c r="AV827" s="40">
        <v>0.25731481481481483</v>
      </c>
      <c r="BW827">
        <v>463</v>
      </c>
      <c r="BX827" t="str">
        <v>OPERATIONS</v>
      </c>
      <c r="BY827" t="str">
        <v>EZE CHUKWUNONSO (OPS)</v>
      </c>
      <c r="BZ827" s="31">
        <v>44869</v>
      </c>
      <c r="CA827" s="40">
        <v>0.53225694444444449</v>
      </c>
      <c r="DB827">
        <v>766</v>
      </c>
      <c r="DC827" t="str">
        <v>MICURA</v>
      </c>
      <c r="DD827" t="str">
        <v>KALU SOLOMON (MIC)</v>
      </c>
      <c r="DE827" s="31">
        <v>44869</v>
      </c>
      <c r="DF827" s="40">
        <v>0.80648148148148147</v>
      </c>
    </row>
    <row r="828" spans="1:110" x14ac:dyDescent="0.25">
      <c r="A828" s="109" t="s">
        <v>1595</v>
      </c>
      <c r="B828">
        <v>275</v>
      </c>
      <c r="C828" s="109" t="s">
        <v>52</v>
      </c>
      <c r="D828" s="109" t="s">
        <v>1681</v>
      </c>
      <c r="E828" s="94">
        <v>44867</v>
      </c>
      <c r="F828" s="174">
        <v>0.51888888888888884</v>
      </c>
      <c r="G828">
        <v>2</v>
      </c>
      <c r="H828" s="109" t="s">
        <v>1682</v>
      </c>
      <c r="I828">
        <v>3400436</v>
      </c>
      <c r="M828">
        <v>35</v>
      </c>
      <c r="N828" t="str">
        <v>MICURA</v>
      </c>
      <c r="O828" t="str">
        <v>OYEBAMIJI BUKOLA (MIC)</v>
      </c>
      <c r="P828" s="31">
        <v>44883</v>
      </c>
      <c r="Q828" s="40">
        <v>5.5798611111111111E-2</v>
      </c>
      <c r="AR828">
        <v>51</v>
      </c>
      <c r="AS828" t="str">
        <v>ENGINEERING</v>
      </c>
      <c r="AT828" t="str">
        <v>TAJUDEEN JIMOH (ENGR)</v>
      </c>
      <c r="AU828" s="31">
        <v>44870</v>
      </c>
      <c r="AV828" s="40">
        <v>0.25738425925925928</v>
      </c>
      <c r="BW828">
        <v>464</v>
      </c>
      <c r="BX828" t="str">
        <v>OPERATIONS</v>
      </c>
      <c r="BY828" t="str">
        <v>OKERE WISDOM C. (OPS)</v>
      </c>
      <c r="BZ828" s="31">
        <v>44869</v>
      </c>
      <c r="CA828" s="40">
        <v>0.53232638888888884</v>
      </c>
      <c r="DB828">
        <v>767</v>
      </c>
      <c r="DC828" t="str">
        <v>OPERATIONS</v>
      </c>
      <c r="DD828" t="str">
        <v>OKONJO CHUKS JAMES (OPS</v>
      </c>
      <c r="DE828" s="31">
        <v>44869</v>
      </c>
      <c r="DF828" s="40">
        <v>0.80682870370370374</v>
      </c>
    </row>
    <row r="829" spans="1:110" x14ac:dyDescent="0.25">
      <c r="A829" s="109" t="s">
        <v>1595</v>
      </c>
      <c r="B829">
        <v>276</v>
      </c>
      <c r="C829" s="109" t="s">
        <v>78</v>
      </c>
      <c r="D829" s="109" t="s">
        <v>1409</v>
      </c>
      <c r="E829" s="94">
        <v>44867</v>
      </c>
      <c r="F829" s="174">
        <v>0.5199421296296296</v>
      </c>
      <c r="G829">
        <v>2</v>
      </c>
      <c r="H829" s="109" t="s">
        <v>28</v>
      </c>
      <c r="I829"/>
      <c r="M829">
        <v>36</v>
      </c>
      <c r="N829" t="str">
        <v>OPERATIONS</v>
      </c>
      <c r="O829" t="str">
        <v>ONI OLAYINKA O.</v>
      </c>
      <c r="P829" s="31">
        <v>44883</v>
      </c>
      <c r="Q829" s="40">
        <v>5.7465277777777775E-2</v>
      </c>
      <c r="AR829">
        <v>52</v>
      </c>
      <c r="AS829" t="str">
        <v>ENGINEERING</v>
      </c>
      <c r="AT829" t="str">
        <v>AJIBOYE LANRE (ENGR)</v>
      </c>
      <c r="AU829" s="31">
        <v>44870</v>
      </c>
      <c r="AV829" s="40">
        <v>0.25744212962962965</v>
      </c>
      <c r="BW829">
        <v>465</v>
      </c>
      <c r="BX829" t="str">
        <v>OPERATIONS</v>
      </c>
      <c r="BY829" t="str">
        <v>ATANDA LUKMAN (OPS)</v>
      </c>
      <c r="BZ829" s="31">
        <v>44869</v>
      </c>
      <c r="CA829" s="40">
        <v>0.53238425925925925</v>
      </c>
      <c r="DB829">
        <v>768</v>
      </c>
      <c r="DC829" t="str">
        <v>MICURA</v>
      </c>
      <c r="DD829" t="str">
        <v>IDIATA MATTHEW (MIC)</v>
      </c>
      <c r="DE829" s="31">
        <v>44869</v>
      </c>
      <c r="DF829" s="40">
        <v>0.83456018518518515</v>
      </c>
    </row>
    <row r="830" spans="1:110" x14ac:dyDescent="0.25">
      <c r="A830" s="109" t="s">
        <v>1595</v>
      </c>
      <c r="B830">
        <v>277</v>
      </c>
      <c r="C830" s="109" t="s">
        <v>53</v>
      </c>
      <c r="D830" s="109" t="s">
        <v>1683</v>
      </c>
      <c r="E830" s="94">
        <v>44867</v>
      </c>
      <c r="F830" s="174">
        <v>0.52133101851851849</v>
      </c>
      <c r="G830">
        <v>2</v>
      </c>
      <c r="H830" s="109" t="s">
        <v>1684</v>
      </c>
      <c r="I830">
        <v>2727860</v>
      </c>
      <c r="M830">
        <v>37</v>
      </c>
      <c r="N830" t="str">
        <v>OPERATIONS</v>
      </c>
      <c r="O830" t="str">
        <v>FATOKUN BAMIDELE (OPS)</v>
      </c>
      <c r="P830" s="31">
        <v>44883</v>
      </c>
      <c r="Q830" s="40">
        <v>5.7546296296296297E-2</v>
      </c>
      <c r="AR830">
        <v>53</v>
      </c>
      <c r="AS830" t="str">
        <v>ENGINEERING</v>
      </c>
      <c r="AT830" t="str">
        <v>VICTOR EWELIM O. (ENGR)</v>
      </c>
      <c r="AU830" s="31">
        <v>44870</v>
      </c>
      <c r="AV830" s="40">
        <v>0.25760416666666669</v>
      </c>
      <c r="BW830">
        <v>466</v>
      </c>
      <c r="BX830" t="str">
        <v>ENGINEERING</v>
      </c>
      <c r="BY830" t="str">
        <v>ADENEKAN OLUSEGUN (ENGR</v>
      </c>
      <c r="BZ830" s="31">
        <v>44869</v>
      </c>
      <c r="CA830" s="40">
        <v>0.53309027777777773</v>
      </c>
      <c r="DB830">
        <v>769</v>
      </c>
      <c r="DC830" t="str">
        <v>MICURA</v>
      </c>
      <c r="DD830" t="str">
        <v>TAIYE SALAMI (MIC)</v>
      </c>
      <c r="DE830" s="31">
        <v>44869</v>
      </c>
      <c r="DF830" s="40">
        <v>0.83462962962962961</v>
      </c>
    </row>
    <row r="831" spans="1:110" x14ac:dyDescent="0.25">
      <c r="A831" s="109" t="s">
        <v>1595</v>
      </c>
      <c r="B831">
        <v>278</v>
      </c>
      <c r="C831" s="109" t="s">
        <v>54</v>
      </c>
      <c r="D831" s="109" t="s">
        <v>428</v>
      </c>
      <c r="E831" s="94">
        <v>44867</v>
      </c>
      <c r="F831" s="174">
        <v>0.52174768518518522</v>
      </c>
      <c r="G831">
        <v>2</v>
      </c>
      <c r="H831" s="109" t="s">
        <v>429</v>
      </c>
      <c r="I831">
        <v>5422390</v>
      </c>
      <c r="M831">
        <v>38</v>
      </c>
      <c r="N831" t="str">
        <v>OPERATIONS</v>
      </c>
      <c r="O831" t="str">
        <v>AMADU OLUWOLE (OPS)</v>
      </c>
      <c r="P831" s="31">
        <v>44883</v>
      </c>
      <c r="Q831" s="40">
        <v>5.828703703703704E-2</v>
      </c>
      <c r="AR831">
        <v>54</v>
      </c>
      <c r="AS831" t="str">
        <v>OPERATIONS</v>
      </c>
      <c r="AT831" t="str">
        <v>THANKGOD OMOROHWOVO (OP</v>
      </c>
      <c r="AU831" s="31">
        <v>44870</v>
      </c>
      <c r="AV831" s="40">
        <v>0.25768518518518518</v>
      </c>
      <c r="BW831">
        <v>467</v>
      </c>
      <c r="BX831" t="str">
        <v>ENGINEERING</v>
      </c>
      <c r="BY831" t="str">
        <v>OKON ANTHONY (ENGR)</v>
      </c>
      <c r="BZ831" s="31">
        <v>44869</v>
      </c>
      <c r="CA831" s="40">
        <v>0.53696759259259264</v>
      </c>
      <c r="DB831">
        <v>770</v>
      </c>
      <c r="DC831" t="str">
        <v>ENGINEERING</v>
      </c>
      <c r="DD831" t="str">
        <v>ISU PATRICK (ENGR)</v>
      </c>
      <c r="DE831" s="31">
        <v>44869</v>
      </c>
      <c r="DF831" s="40">
        <v>0.83542824074074074</v>
      </c>
    </row>
    <row r="832" spans="1:110" x14ac:dyDescent="0.25">
      <c r="A832" s="109" t="s">
        <v>1595</v>
      </c>
      <c r="B832">
        <v>279</v>
      </c>
      <c r="C832" s="109" t="s">
        <v>54</v>
      </c>
      <c r="D832" s="109" t="s">
        <v>1350</v>
      </c>
      <c r="E832" s="94">
        <v>44867</v>
      </c>
      <c r="F832" s="174">
        <v>0.52413194444444444</v>
      </c>
      <c r="G832">
        <v>2</v>
      </c>
      <c r="H832" s="109" t="s">
        <v>1351</v>
      </c>
      <c r="I832">
        <v>14811845</v>
      </c>
      <c r="M832">
        <v>39</v>
      </c>
      <c r="N832" t="str">
        <v>OPERATIONS</v>
      </c>
      <c r="O832" t="str">
        <v>THANKGOD OMOROHWOVO (OP</v>
      </c>
      <c r="P832" s="31">
        <v>44883</v>
      </c>
      <c r="Q832" s="40">
        <v>5.8356481481481481E-2</v>
      </c>
      <c r="AR832">
        <v>55</v>
      </c>
      <c r="AS832" t="str">
        <v>MICURA</v>
      </c>
      <c r="AT832" t="str">
        <v>OLADIMEJI ADESOLA (MIC)</v>
      </c>
      <c r="AU832" s="31">
        <v>44870</v>
      </c>
      <c r="AV832" s="40">
        <v>0.25802083333333331</v>
      </c>
      <c r="BW832">
        <v>468</v>
      </c>
      <c r="BX832" t="str">
        <v>OPERATIONS</v>
      </c>
      <c r="BY832" t="str">
        <v>OKALA SAMSON (MIC)</v>
      </c>
      <c r="BZ832" s="31">
        <v>44869</v>
      </c>
      <c r="CA832" s="40">
        <v>0.54453703703703704</v>
      </c>
      <c r="DB832">
        <v>771</v>
      </c>
      <c r="DC832" t="str">
        <v>CONTRACTOR</v>
      </c>
      <c r="DD832" t="str">
        <v>AUGUSTINE OSITA (EMERALD</v>
      </c>
      <c r="DE832" s="31">
        <v>44869</v>
      </c>
      <c r="DF832" s="40">
        <v>0.83582175925925928</v>
      </c>
    </row>
    <row r="833" spans="1:110" x14ac:dyDescent="0.25">
      <c r="A833" s="109" t="s">
        <v>1595</v>
      </c>
      <c r="B833">
        <v>280</v>
      </c>
      <c r="C833" s="109" t="s">
        <v>53</v>
      </c>
      <c r="D833" s="109" t="s">
        <v>1036</v>
      </c>
      <c r="E833" s="94">
        <v>44867</v>
      </c>
      <c r="F833" s="174">
        <v>0.52940972222222227</v>
      </c>
      <c r="G833">
        <v>2</v>
      </c>
      <c r="H833" s="109" t="s">
        <v>1037</v>
      </c>
      <c r="I833"/>
      <c r="M833">
        <v>40</v>
      </c>
      <c r="N833" t="str">
        <v>OPERATIONS</v>
      </c>
      <c r="O833" t="str">
        <v>OKEDURUM CHRISTIAN (MIC</v>
      </c>
      <c r="P833" s="31">
        <v>44883</v>
      </c>
      <c r="Q833" s="40">
        <v>5.9236111111111114E-2</v>
      </c>
      <c r="AR833">
        <v>56</v>
      </c>
      <c r="AS833" t="str">
        <v>MICURA</v>
      </c>
      <c r="AT833" t="str">
        <v>MOSAKU OLUWAFEMI S. (MI</v>
      </c>
      <c r="AU833" s="31">
        <v>44870</v>
      </c>
      <c r="AV833" s="40">
        <v>0.25810185185185186</v>
      </c>
      <c r="BW833">
        <v>469</v>
      </c>
      <c r="BX833" t="str">
        <v>OPERATIONS</v>
      </c>
      <c r="BY833" t="str">
        <v>ANIEFIOK ISONGUYI (OPS)</v>
      </c>
      <c r="BZ833" s="31">
        <v>44869</v>
      </c>
      <c r="CA833" s="40">
        <v>0.55001157407407408</v>
      </c>
      <c r="DB833">
        <v>772</v>
      </c>
      <c r="DC833" t="str">
        <v>CONTRACTOR</v>
      </c>
      <c r="DD833" t="str">
        <v>EMEKA ELUWA (EMERALD)</v>
      </c>
      <c r="DE833" s="31">
        <v>44869</v>
      </c>
      <c r="DF833" s="40">
        <v>0.83685185185185185</v>
      </c>
    </row>
    <row r="834" spans="1:110" x14ac:dyDescent="0.25">
      <c r="A834" s="109" t="s">
        <v>1595</v>
      </c>
      <c r="B834">
        <v>281</v>
      </c>
      <c r="C834" s="109" t="s">
        <v>21</v>
      </c>
      <c r="D834" s="109" t="s">
        <v>772</v>
      </c>
      <c r="E834" s="94">
        <v>44867</v>
      </c>
      <c r="F834" s="174">
        <v>0.53275462962962961</v>
      </c>
      <c r="G834">
        <v>2</v>
      </c>
      <c r="H834" s="109" t="s">
        <v>21</v>
      </c>
      <c r="I834"/>
      <c r="M834">
        <v>41</v>
      </c>
      <c r="N834" t="str">
        <v>MICURA</v>
      </c>
      <c r="O834" t="str">
        <v>ARTHUR MATTHEW (MIC)</v>
      </c>
      <c r="P834" s="31">
        <v>44883</v>
      </c>
      <c r="Q834" s="40">
        <v>5.9849537037037034E-2</v>
      </c>
      <c r="AR834">
        <v>57</v>
      </c>
      <c r="AS834" t="str">
        <v>OPERATIONS</v>
      </c>
      <c r="AT834" t="str">
        <v>IGBINOBA FREDERICK. (OP</v>
      </c>
      <c r="AU834" s="31">
        <v>44870</v>
      </c>
      <c r="AV834" s="40">
        <v>0.25868055555555558</v>
      </c>
      <c r="BW834">
        <v>470</v>
      </c>
      <c r="BX834" t="str">
        <v>ENGINEERING</v>
      </c>
      <c r="BY834" t="str">
        <v>NWAEKE MICHAEL (ENGR)</v>
      </c>
      <c r="BZ834" s="31">
        <v>44869</v>
      </c>
      <c r="CA834" s="40">
        <v>0.55109953703703707</v>
      </c>
      <c r="DB834">
        <v>773</v>
      </c>
      <c r="DC834" t="str">
        <v>MICURA</v>
      </c>
      <c r="DD834" t="str">
        <v>ABIODUN DAMILARE (MIC)</v>
      </c>
      <c r="DE834" s="31">
        <v>44869</v>
      </c>
      <c r="DF834" s="40">
        <v>0.83778935185185188</v>
      </c>
    </row>
    <row r="835" spans="1:110" x14ac:dyDescent="0.25">
      <c r="A835" s="109" t="s">
        <v>1595</v>
      </c>
      <c r="B835">
        <v>282</v>
      </c>
      <c r="C835" s="109" t="s">
        <v>21</v>
      </c>
      <c r="D835" s="109" t="s">
        <v>1685</v>
      </c>
      <c r="E835" s="94">
        <v>44867</v>
      </c>
      <c r="F835" s="174">
        <v>0.53284722222222225</v>
      </c>
      <c r="G835">
        <v>2</v>
      </c>
      <c r="H835" s="109" t="s">
        <v>21</v>
      </c>
      <c r="I835"/>
      <c r="M835">
        <v>42</v>
      </c>
      <c r="N835" t="str">
        <v>OPERATIONS</v>
      </c>
      <c r="O835" t="str">
        <v>ABEJIDE MUSTAPHA A. (OP</v>
      </c>
      <c r="P835" s="31">
        <v>44883</v>
      </c>
      <c r="Q835" s="40">
        <v>5.9976851851851851E-2</v>
      </c>
      <c r="AR835">
        <v>58</v>
      </c>
      <c r="AS835" t="str">
        <v>ENGINEERING</v>
      </c>
      <c r="AT835" t="str">
        <v>NDUKWE JOHN O. (ENGR)</v>
      </c>
      <c r="AU835" s="31">
        <v>44870</v>
      </c>
      <c r="AV835" s="40">
        <v>0.2587962962962963</v>
      </c>
      <c r="BW835">
        <v>471</v>
      </c>
      <c r="BX835" t="str">
        <v>ENGINEERING</v>
      </c>
      <c r="BY835" t="str">
        <v>TAJUDEEN JIMOH (ENGR)</v>
      </c>
      <c r="BZ835" s="31">
        <v>44869</v>
      </c>
      <c r="CA835" s="40">
        <v>0.55116898148148152</v>
      </c>
      <c r="DB835">
        <v>774</v>
      </c>
      <c r="DC835" t="str">
        <v>MICURA</v>
      </c>
      <c r="DD835" t="str">
        <v>AZEEZ SODIQ O. (MIC)</v>
      </c>
      <c r="DE835" s="31">
        <v>44869</v>
      </c>
      <c r="DF835" s="40">
        <v>0.83833333333333337</v>
      </c>
    </row>
    <row r="836" spans="1:110" x14ac:dyDescent="0.25">
      <c r="A836" s="109" t="s">
        <v>1595</v>
      </c>
      <c r="B836">
        <v>283</v>
      </c>
      <c r="C836" s="109" t="s">
        <v>21</v>
      </c>
      <c r="D836" s="109" t="s">
        <v>1686</v>
      </c>
      <c r="E836" s="94">
        <v>44867</v>
      </c>
      <c r="F836" s="174">
        <v>0.53292824074074074</v>
      </c>
      <c r="G836">
        <v>2</v>
      </c>
      <c r="H836" s="109" t="s">
        <v>21</v>
      </c>
      <c r="I836"/>
      <c r="M836">
        <v>43</v>
      </c>
      <c r="N836" t="str">
        <v>MICURA</v>
      </c>
      <c r="O836" t="str">
        <v>EDET AKPAN FINTAN (MIC)</v>
      </c>
      <c r="P836" s="31">
        <v>44883</v>
      </c>
      <c r="Q836" s="40">
        <v>6.1944444444444448E-2</v>
      </c>
      <c r="AR836">
        <v>59</v>
      </c>
      <c r="AS836" t="str">
        <v>MICURA</v>
      </c>
      <c r="AT836" t="str">
        <v>JIMOH OMOGBAI (MIC)</v>
      </c>
      <c r="AU836" s="31">
        <v>44870</v>
      </c>
      <c r="AV836" s="40">
        <v>0.25916666666666666</v>
      </c>
      <c r="BW836">
        <v>472</v>
      </c>
      <c r="BX836" t="str">
        <v>ENGINEERING</v>
      </c>
      <c r="BY836" t="str">
        <v>MUKAILA IBRAHIM</v>
      </c>
      <c r="BZ836" s="31">
        <v>44869</v>
      </c>
      <c r="CA836" s="40">
        <v>0.55122685185185183</v>
      </c>
      <c r="DB836">
        <v>775</v>
      </c>
      <c r="DC836" t="str">
        <v>ENGINEERING</v>
      </c>
      <c r="DD836" t="str">
        <v>ADENIYI ISMAILA (ENGR)</v>
      </c>
      <c r="DE836" s="31">
        <v>44869</v>
      </c>
      <c r="DF836" s="40">
        <v>0.8383680555555556</v>
      </c>
    </row>
    <row r="837" spans="1:110" x14ac:dyDescent="0.25">
      <c r="A837" s="109" t="s">
        <v>1595</v>
      </c>
      <c r="B837">
        <v>284</v>
      </c>
      <c r="C837" s="109" t="s">
        <v>53</v>
      </c>
      <c r="D837" s="109" t="s">
        <v>1195</v>
      </c>
      <c r="E837" s="94">
        <v>44867</v>
      </c>
      <c r="F837" s="174">
        <v>0.53491898148148154</v>
      </c>
      <c r="G837">
        <v>2</v>
      </c>
      <c r="H837" s="109" t="s">
        <v>1196</v>
      </c>
      <c r="I837"/>
      <c r="M837">
        <v>44</v>
      </c>
      <c r="N837" t="str">
        <v>OPERATIONS</v>
      </c>
      <c r="O837" t="str">
        <v>OKONKWO SUNDAY (OPS)</v>
      </c>
      <c r="P837" s="31">
        <v>44883</v>
      </c>
      <c r="Q837" s="40">
        <v>6.267361111111111E-2</v>
      </c>
      <c r="AR837">
        <v>60</v>
      </c>
      <c r="AS837" t="str">
        <v>ENGINEERING</v>
      </c>
      <c r="AT837" t="str">
        <v>BOLAJI SOLOMON (ENGR)</v>
      </c>
      <c r="AU837" s="31">
        <v>44870</v>
      </c>
      <c r="AV837" s="40">
        <v>0.25943287037037038</v>
      </c>
      <c r="BW837">
        <v>473</v>
      </c>
      <c r="BX837" t="str">
        <v>CONTRACTOR</v>
      </c>
      <c r="BY837" t="str">
        <v>MANASEH JACKSON (PTA)</v>
      </c>
      <c r="BZ837" s="31">
        <v>44869</v>
      </c>
      <c r="CA837" s="40">
        <v>0.55138888888888893</v>
      </c>
      <c r="DB837">
        <v>776</v>
      </c>
      <c r="DC837" t="str">
        <v>ENGINEERING</v>
      </c>
      <c r="DD837" t="str">
        <v>VICTOR AIGBONOHAN (ENGR</v>
      </c>
      <c r="DE837" s="31">
        <v>44869</v>
      </c>
      <c r="DF837" s="40">
        <v>0.83879629629629626</v>
      </c>
    </row>
    <row r="838" spans="1:110" x14ac:dyDescent="0.25">
      <c r="A838" s="109" t="s">
        <v>1595</v>
      </c>
      <c r="B838">
        <v>285</v>
      </c>
      <c r="C838" s="109" t="s">
        <v>51</v>
      </c>
      <c r="D838" s="109" t="s">
        <v>1687</v>
      </c>
      <c r="E838" s="94">
        <v>44867</v>
      </c>
      <c r="F838" s="174">
        <v>0.54160879629629632</v>
      </c>
      <c r="G838">
        <v>2</v>
      </c>
      <c r="H838" s="109" t="s">
        <v>1688</v>
      </c>
      <c r="I838">
        <v>5510971</v>
      </c>
      <c r="M838">
        <v>45</v>
      </c>
      <c r="N838" t="str">
        <v>OPERATIONS</v>
      </c>
      <c r="O838" t="str">
        <v>RASAKI AREMU (OPS)</v>
      </c>
      <c r="P838" s="31">
        <v>44883</v>
      </c>
      <c r="Q838" s="40">
        <v>6.3761574074074068E-2</v>
      </c>
      <c r="AR838">
        <v>61</v>
      </c>
      <c r="AS838" t="str">
        <v>ENGINEERING</v>
      </c>
      <c r="AT838" t="str">
        <v>WILLIAMS IDOROYEN (ENGR</v>
      </c>
      <c r="AU838" s="31">
        <v>44870</v>
      </c>
      <c r="AV838" s="40">
        <v>0.25949074074074074</v>
      </c>
      <c r="BW838">
        <v>474</v>
      </c>
      <c r="BX838" t="str">
        <v>CONTRACTOR</v>
      </c>
      <c r="BY838" t="str">
        <v>NWANGWA CHEMBALINE (PTA)</v>
      </c>
      <c r="BZ838" s="31">
        <v>44869</v>
      </c>
      <c r="CA838" s="40">
        <v>0.5514930555555555</v>
      </c>
      <c r="DB838">
        <v>777</v>
      </c>
      <c r="DC838" t="str">
        <v>ENGINEERING</v>
      </c>
      <c r="DD838" t="str">
        <v>EDEVWIE FRIDAY O (ENGR)</v>
      </c>
      <c r="DE838" s="31">
        <v>44869</v>
      </c>
      <c r="DF838" s="40">
        <v>0.83886574074074072</v>
      </c>
    </row>
    <row r="839" spans="1:110" x14ac:dyDescent="0.25">
      <c r="A839" s="109" t="s">
        <v>1595</v>
      </c>
      <c r="B839">
        <v>286</v>
      </c>
      <c r="C839" s="109" t="s">
        <v>53</v>
      </c>
      <c r="D839" s="109" t="s">
        <v>917</v>
      </c>
      <c r="E839" s="94">
        <v>44867</v>
      </c>
      <c r="F839" s="174">
        <v>0.54298611111111106</v>
      </c>
      <c r="G839">
        <v>2</v>
      </c>
      <c r="H839" s="109" t="s">
        <v>918</v>
      </c>
      <c r="I839">
        <v>5500676</v>
      </c>
      <c r="M839">
        <v>46</v>
      </c>
      <c r="N839" t="str">
        <v>MICURA</v>
      </c>
      <c r="O839" t="str">
        <v>MICHAEL O. CHIZE(MIC)</v>
      </c>
      <c r="P839" s="31">
        <v>44883</v>
      </c>
      <c r="Q839" s="40">
        <v>7.3761574074074077E-2</v>
      </c>
      <c r="AR839">
        <v>62</v>
      </c>
      <c r="AS839" t="str">
        <v>ENGINEERING</v>
      </c>
      <c r="AT839" t="str">
        <v>BABALOLA SIMON (ENGR)</v>
      </c>
      <c r="AU839" s="31">
        <v>44870</v>
      </c>
      <c r="AV839" s="40">
        <v>0.2595601851851852</v>
      </c>
      <c r="BW839">
        <v>475</v>
      </c>
      <c r="BX839" t="str">
        <v>IT</v>
      </c>
      <c r="BY839" t="str">
        <v>OLUWAFEMI KEHINDE (IT)</v>
      </c>
      <c r="BZ839" s="31">
        <v>44869</v>
      </c>
      <c r="CA839" s="40">
        <v>0.55245370370370372</v>
      </c>
      <c r="DB839">
        <v>778</v>
      </c>
      <c r="DC839" t="str">
        <v>OPERATIONS</v>
      </c>
      <c r="DD839" t="str">
        <v>ODOEMENA KELECHI (OPS)</v>
      </c>
      <c r="DE839" s="31">
        <v>44869</v>
      </c>
      <c r="DF839" s="40">
        <v>0.83905092592592589</v>
      </c>
    </row>
    <row r="840" spans="1:110" x14ac:dyDescent="0.25">
      <c r="A840" s="109" t="s">
        <v>1595</v>
      </c>
      <c r="B840">
        <v>287</v>
      </c>
      <c r="C840" s="109" t="s">
        <v>54</v>
      </c>
      <c r="D840" s="109" t="s">
        <v>530</v>
      </c>
      <c r="E840" s="94">
        <v>44867</v>
      </c>
      <c r="F840" s="174">
        <v>0.54306712962962966</v>
      </c>
      <c r="G840">
        <v>2</v>
      </c>
      <c r="H840" s="109" t="s">
        <v>531</v>
      </c>
      <c r="I840">
        <v>6699761</v>
      </c>
      <c r="M840">
        <v>47</v>
      </c>
      <c r="N840" t="str">
        <v>OPERATIONS</v>
      </c>
      <c r="O840" t="str">
        <v>AIREDE SULEMAN (OPS)</v>
      </c>
      <c r="P840" s="31">
        <v>44883</v>
      </c>
      <c r="Q840" s="40">
        <v>8.7025462962962957E-2</v>
      </c>
      <c r="AR840">
        <v>63</v>
      </c>
      <c r="AS840" t="str">
        <v>OPERATIONS</v>
      </c>
      <c r="AT840" t="str">
        <v>KABIRU MOHAMMED (OPS)</v>
      </c>
      <c r="AU840" s="31">
        <v>44870</v>
      </c>
      <c r="AV840" s="40">
        <v>0.26001157407407405</v>
      </c>
      <c r="BW840">
        <v>476</v>
      </c>
      <c r="BX840" t="str">
        <v>OPERATIONS</v>
      </c>
      <c r="BY840" t="str">
        <v>OSAGIE GBENGA (OPS)</v>
      </c>
      <c r="BZ840" s="31">
        <v>44869</v>
      </c>
      <c r="CA840" s="40">
        <v>0.55331018518518515</v>
      </c>
      <c r="DB840">
        <v>779</v>
      </c>
      <c r="DC840" t="str">
        <v>ENGINEERING</v>
      </c>
      <c r="DD840" t="str">
        <v>OKOKHUE MARK O</v>
      </c>
      <c r="DE840" s="31">
        <v>44869</v>
      </c>
      <c r="DF840" s="40">
        <v>0.83960648148148154</v>
      </c>
    </row>
    <row r="841" spans="1:110" x14ac:dyDescent="0.25">
      <c r="A841" s="109" t="s">
        <v>1595</v>
      </c>
      <c r="B841">
        <v>288</v>
      </c>
      <c r="C841" s="109" t="s">
        <v>52</v>
      </c>
      <c r="D841" s="109" t="s">
        <v>1068</v>
      </c>
      <c r="E841" s="94">
        <v>44867</v>
      </c>
      <c r="F841" s="174">
        <v>0.54787037037037034</v>
      </c>
      <c r="G841">
        <v>2</v>
      </c>
      <c r="H841" s="109" t="s">
        <v>1069</v>
      </c>
      <c r="I841">
        <v>5334482</v>
      </c>
      <c r="M841">
        <v>48</v>
      </c>
      <c r="N841" t="str">
        <v>MICURA</v>
      </c>
      <c r="O841" t="str">
        <v>IDIKWU MOSES EWULE (MIC</v>
      </c>
      <c r="P841" s="31">
        <v>44883</v>
      </c>
      <c r="Q841" s="40">
        <v>9.1435185185185189E-2</v>
      </c>
      <c r="AR841">
        <v>64</v>
      </c>
      <c r="AS841" t="str">
        <v>OPERATIONS</v>
      </c>
      <c r="AT841" t="str">
        <v>EMMANUEL ANAGA (OPS)</v>
      </c>
      <c r="AU841" s="31">
        <v>44870</v>
      </c>
      <c r="AV841" s="40">
        <v>0.26017361111111109</v>
      </c>
      <c r="BW841">
        <v>477</v>
      </c>
      <c r="BX841" t="str">
        <v>OPERATIONS</v>
      </c>
      <c r="BY841" t="str">
        <v>SUNDAY MAHA IDOKO (MIC)</v>
      </c>
      <c r="BZ841" s="31">
        <v>44869</v>
      </c>
      <c r="CA841" s="40">
        <v>0.55377314814814815</v>
      </c>
      <c r="DB841">
        <v>780</v>
      </c>
      <c r="DC841" t="str">
        <v>MICURA</v>
      </c>
      <c r="DD841" t="str">
        <v>AKINWANDE LATEEF</v>
      </c>
      <c r="DE841" s="31">
        <v>44869</v>
      </c>
      <c r="DF841" s="40">
        <v>0.84052083333333338</v>
      </c>
    </row>
    <row r="842" spans="1:110" x14ac:dyDescent="0.25">
      <c r="A842" s="109" t="s">
        <v>1595</v>
      </c>
      <c r="B842">
        <v>289</v>
      </c>
      <c r="C842" s="109" t="s">
        <v>53</v>
      </c>
      <c r="D842" s="109" t="s">
        <v>1078</v>
      </c>
      <c r="E842" s="94">
        <v>44867</v>
      </c>
      <c r="F842" s="174">
        <v>0.54994212962962963</v>
      </c>
      <c r="G842">
        <v>2</v>
      </c>
      <c r="H842" s="109" t="s">
        <v>1079</v>
      </c>
      <c r="I842"/>
      <c r="M842">
        <v>801</v>
      </c>
      <c r="N842" t="str">
        <v>MICURA</v>
      </c>
      <c r="O842" t="str">
        <v>EBIASUODE JAMES E. (MIC)</v>
      </c>
      <c r="P842" s="31">
        <v>44883</v>
      </c>
      <c r="Q842" s="40">
        <v>0.96682870370370366</v>
      </c>
      <c r="AR842">
        <v>65</v>
      </c>
      <c r="AS842" t="str">
        <v>OPERATIONS</v>
      </c>
      <c r="AT842" t="str">
        <v>KOLADE SOLOMON (OPS)</v>
      </c>
      <c r="AU842" s="31">
        <v>44870</v>
      </c>
      <c r="AV842" s="40">
        <v>0.26026620370370368</v>
      </c>
      <c r="BW842">
        <v>478</v>
      </c>
      <c r="BX842" t="str">
        <v>MICURA</v>
      </c>
      <c r="BY842" t="str">
        <v>FENUYI IDOWU (MIC)</v>
      </c>
      <c r="BZ842" s="31">
        <v>44869</v>
      </c>
      <c r="CA842" s="40">
        <v>0.5539236111111111</v>
      </c>
      <c r="DB842">
        <v>781</v>
      </c>
      <c r="DC842" t="str">
        <v>MICURA</v>
      </c>
      <c r="DD842" t="str">
        <v>WISDOM AKOKOTA (MIC)</v>
      </c>
      <c r="DE842" s="31">
        <v>44869</v>
      </c>
      <c r="DF842" s="40">
        <v>0.84134259259259259</v>
      </c>
    </row>
    <row r="843" spans="1:110" x14ac:dyDescent="0.25">
      <c r="A843" s="109" t="s">
        <v>1595</v>
      </c>
      <c r="B843">
        <v>290</v>
      </c>
      <c r="C843" s="109" t="s">
        <v>54</v>
      </c>
      <c r="D843" s="109" t="s">
        <v>700</v>
      </c>
      <c r="E843" s="94">
        <v>44867</v>
      </c>
      <c r="F843" s="174">
        <v>0.55166666666666664</v>
      </c>
      <c r="G843">
        <v>2</v>
      </c>
      <c r="H843" s="109" t="s">
        <v>701</v>
      </c>
      <c r="I843"/>
      <c r="M843">
        <v>802</v>
      </c>
      <c r="N843" t="str">
        <v>MICURA</v>
      </c>
      <c r="O843" t="str">
        <v>OKOROCHA JOSEPH (MIC)</v>
      </c>
      <c r="P843" s="31">
        <v>44883</v>
      </c>
      <c r="Q843" s="40">
        <v>0.968287037037037</v>
      </c>
      <c r="AR843">
        <v>66</v>
      </c>
      <c r="AS843" t="str">
        <v>MICURA</v>
      </c>
      <c r="AT843" t="str">
        <v>ADESOJI OYEBANJI (MIC)</v>
      </c>
      <c r="AU843" s="31">
        <v>44870</v>
      </c>
      <c r="AV843" s="40">
        <v>0.26105324074074077</v>
      </c>
      <c r="BW843">
        <v>479</v>
      </c>
      <c r="BX843" t="str">
        <v>GATE OPS</v>
      </c>
      <c r="BY843" t="str">
        <v>REEDWAN OLADIMEJI (GATE</v>
      </c>
      <c r="BZ843" s="31">
        <v>44869</v>
      </c>
      <c r="CA843" s="40">
        <v>0.55393518518518514</v>
      </c>
      <c r="DB843">
        <v>782</v>
      </c>
      <c r="DC843" t="str">
        <v>OPERATIONS</v>
      </c>
      <c r="DD843" t="str">
        <v>NWACHUKWU OGBONNAYA (OP</v>
      </c>
      <c r="DE843" s="31">
        <v>44869</v>
      </c>
      <c r="DF843" s="40">
        <v>0.84701388888888884</v>
      </c>
    </row>
    <row r="844" spans="1:110" x14ac:dyDescent="0.25">
      <c r="A844" s="109" t="s">
        <v>1595</v>
      </c>
      <c r="B844">
        <v>291</v>
      </c>
      <c r="C844" s="109" t="s">
        <v>52</v>
      </c>
      <c r="D844" s="109" t="s">
        <v>988</v>
      </c>
      <c r="E844" s="94">
        <v>44867</v>
      </c>
      <c r="F844" s="174">
        <v>0.55180555555555555</v>
      </c>
      <c r="G844">
        <v>2</v>
      </c>
      <c r="H844" s="109" t="s">
        <v>989</v>
      </c>
      <c r="I844">
        <v>14932381</v>
      </c>
      <c r="M844">
        <v>803</v>
      </c>
      <c r="N844" t="str">
        <v>MICURA</v>
      </c>
      <c r="O844" t="str">
        <v>IHEZUO JERRY O. (MIC)</v>
      </c>
      <c r="P844" s="31">
        <v>44883</v>
      </c>
      <c r="Q844" s="40">
        <v>0.96836805555555561</v>
      </c>
      <c r="AR844">
        <v>67</v>
      </c>
      <c r="AS844" t="str">
        <v>ENGINEERING</v>
      </c>
      <c r="AT844" t="str">
        <v>OLAROTIMI OGUBODEDE (EN</v>
      </c>
      <c r="AU844" s="31">
        <v>44870</v>
      </c>
      <c r="AV844" s="40">
        <v>0.26172453703703702</v>
      </c>
      <c r="BW844">
        <v>480</v>
      </c>
      <c r="BX844" t="str">
        <v>MICURA</v>
      </c>
      <c r="BY844" t="str">
        <v>SHOTONWA KAYODE (MIC)</v>
      </c>
      <c r="BZ844" s="31">
        <v>44869</v>
      </c>
      <c r="CA844" s="40">
        <v>0.5540046296296296</v>
      </c>
      <c r="DB844">
        <v>783</v>
      </c>
      <c r="DC844" t="str">
        <v>OPERATIONS</v>
      </c>
      <c r="DD844" t="str">
        <v>SODIQ ALABI (OPS)</v>
      </c>
      <c r="DE844" s="31">
        <v>44869</v>
      </c>
      <c r="DF844" s="40">
        <v>0.84802083333333333</v>
      </c>
    </row>
    <row r="845" spans="1:110" x14ac:dyDescent="0.25">
      <c r="A845" s="109" t="s">
        <v>1595</v>
      </c>
      <c r="B845">
        <v>292</v>
      </c>
      <c r="C845" s="109" t="s">
        <v>52</v>
      </c>
      <c r="D845" s="109" t="s">
        <v>1099</v>
      </c>
      <c r="E845" s="94">
        <v>44867</v>
      </c>
      <c r="F845" s="174">
        <v>0.55493055555555559</v>
      </c>
      <c r="G845">
        <v>2</v>
      </c>
      <c r="H845" s="109" t="s">
        <v>1100</v>
      </c>
      <c r="I845">
        <v>14988625</v>
      </c>
      <c r="M845">
        <v>804</v>
      </c>
      <c r="N845" t="str">
        <v>MICURA</v>
      </c>
      <c r="O845" t="str">
        <v>JEROME SUNDAY .O. (MIC)</v>
      </c>
      <c r="P845" s="31">
        <v>44883</v>
      </c>
      <c r="Q845" s="40">
        <v>0.96866898148148151</v>
      </c>
      <c r="AR845">
        <v>68</v>
      </c>
      <c r="AS845" t="str">
        <v>ENGINEERING</v>
      </c>
      <c r="AT845" t="str">
        <v>WILSON AGHWARE (ENGR)</v>
      </c>
      <c r="AU845" s="31">
        <v>44870</v>
      </c>
      <c r="AV845" s="40">
        <v>0.26186342592592593</v>
      </c>
      <c r="BW845">
        <v>481</v>
      </c>
      <c r="BX845" t="str">
        <v>GATE OPS</v>
      </c>
      <c r="BY845" t="str">
        <v>OBIORA INNOCENT C.(GATE)</v>
      </c>
      <c r="BZ845" s="31">
        <v>44869</v>
      </c>
      <c r="CA845" s="40">
        <v>0.55401620370370375</v>
      </c>
      <c r="DB845">
        <v>784</v>
      </c>
      <c r="DC845" t="str">
        <v>MICURA</v>
      </c>
      <c r="DD845" t="str">
        <v>OLADIMEJI ADESOLA (MIC)</v>
      </c>
      <c r="DE845" s="31">
        <v>44869</v>
      </c>
      <c r="DF845" s="40">
        <v>0.84856481481481483</v>
      </c>
    </row>
    <row r="846" spans="1:110" x14ac:dyDescent="0.25">
      <c r="A846" s="109" t="s">
        <v>1595</v>
      </c>
      <c r="B846">
        <v>293</v>
      </c>
      <c r="C846" s="109" t="s">
        <v>52</v>
      </c>
      <c r="D846" s="109" t="s">
        <v>1070</v>
      </c>
      <c r="E846" s="94">
        <v>44867</v>
      </c>
      <c r="F846" s="174">
        <v>0.55510416666666662</v>
      </c>
      <c r="G846">
        <v>2</v>
      </c>
      <c r="H846" s="109" t="s">
        <v>1071</v>
      </c>
      <c r="I846">
        <v>6714974</v>
      </c>
      <c r="M846">
        <v>805</v>
      </c>
      <c r="N846" t="str">
        <v>MICURA</v>
      </c>
      <c r="O846" t="str">
        <v>FENUYI IDOWU (MIC)</v>
      </c>
      <c r="P846" s="31">
        <v>44883</v>
      </c>
      <c r="Q846" s="40">
        <v>0.96877314814814819</v>
      </c>
      <c r="AR846">
        <v>69</v>
      </c>
      <c r="AS846" t="str">
        <v>MICURA</v>
      </c>
      <c r="AT846" t="str">
        <v>AKPICHIR GEOFFREY (MIC)</v>
      </c>
      <c r="AU846" s="31">
        <v>44870</v>
      </c>
      <c r="AV846" s="40">
        <v>0.26212962962962966</v>
      </c>
      <c r="BW846">
        <v>482</v>
      </c>
      <c r="BX846" t="str">
        <v>MICURA</v>
      </c>
      <c r="BY846" t="str">
        <v>AKPICHIR GEOFFREY (MIC)</v>
      </c>
      <c r="BZ846" s="31">
        <v>44869</v>
      </c>
      <c r="CA846" s="40">
        <v>0.55413194444444447</v>
      </c>
      <c r="DB846">
        <v>785</v>
      </c>
      <c r="DC846" t="str">
        <v>MICURA</v>
      </c>
      <c r="DD846" t="str">
        <v>OKORO IKENNA (MIC)</v>
      </c>
      <c r="DE846" s="31">
        <v>44869</v>
      </c>
      <c r="DF846" s="40">
        <v>0.84893518518518518</v>
      </c>
    </row>
    <row r="847" spans="1:110" x14ac:dyDescent="0.25">
      <c r="A847" s="109" t="s">
        <v>1595</v>
      </c>
      <c r="B847">
        <v>294</v>
      </c>
      <c r="C847" s="109" t="s">
        <v>52</v>
      </c>
      <c r="D847" s="109" t="s">
        <v>1634</v>
      </c>
      <c r="E847" s="94">
        <v>44867</v>
      </c>
      <c r="F847" s="174">
        <v>0.555150462962963</v>
      </c>
      <c r="G847">
        <v>2</v>
      </c>
      <c r="H847" s="109" t="s">
        <v>1635</v>
      </c>
      <c r="I847">
        <v>14933866</v>
      </c>
      <c r="M847">
        <v>806</v>
      </c>
      <c r="N847" t="str">
        <v>ENGINEERING</v>
      </c>
      <c r="O847" t="str">
        <v>EZE OKECHUKWU (ENG)</v>
      </c>
      <c r="P847" s="31">
        <v>44883</v>
      </c>
      <c r="Q847" s="40">
        <v>0.97016203703703707</v>
      </c>
      <c r="AR847">
        <v>70</v>
      </c>
      <c r="AS847" t="str">
        <v>ENGINEERING</v>
      </c>
      <c r="AT847" t="str">
        <v>ALUEDE  SUNDAY A. (ENGR</v>
      </c>
      <c r="AU847" s="31">
        <v>44870</v>
      </c>
      <c r="AV847" s="40">
        <v>0.26222222222222225</v>
      </c>
      <c r="BW847">
        <v>483</v>
      </c>
      <c r="BX847" t="str">
        <v>ENGINEERING</v>
      </c>
      <c r="BY847" t="str">
        <v>ARABOR MATTHEW O. (DRV)</v>
      </c>
      <c r="BZ847" s="31">
        <v>44869</v>
      </c>
      <c r="CA847" s="40">
        <v>0.55420138888888892</v>
      </c>
      <c r="DB847">
        <v>786</v>
      </c>
      <c r="DC847" t="str">
        <v>MICURA</v>
      </c>
      <c r="DD847" t="str">
        <v>AYINLA TAOFEEK (MIC)</v>
      </c>
      <c r="DE847" s="31">
        <v>44869</v>
      </c>
      <c r="DF847" s="40">
        <v>0.84996527777777775</v>
      </c>
    </row>
    <row r="848" spans="1:110" x14ac:dyDescent="0.25">
      <c r="A848" s="109" t="s">
        <v>1595</v>
      </c>
      <c r="B848">
        <v>295</v>
      </c>
      <c r="C848" s="109" t="s">
        <v>53</v>
      </c>
      <c r="D848" s="109" t="s">
        <v>919</v>
      </c>
      <c r="E848" s="94">
        <v>44867</v>
      </c>
      <c r="F848" s="174">
        <v>0.55556712962962962</v>
      </c>
      <c r="G848">
        <v>2</v>
      </c>
      <c r="H848" s="109" t="s">
        <v>920</v>
      </c>
      <c r="I848">
        <v>4831307</v>
      </c>
      <c r="M848">
        <v>807</v>
      </c>
      <c r="N848" t="str">
        <v>ENGINEERING</v>
      </c>
      <c r="O848" t="str">
        <v>UWADINMA UGOCHUKWU  (EN</v>
      </c>
      <c r="P848" s="31">
        <v>44883</v>
      </c>
      <c r="Q848" s="40">
        <v>0.97026620370370376</v>
      </c>
      <c r="AR848">
        <v>71</v>
      </c>
      <c r="AS848" t="str">
        <v>ENGINEERING</v>
      </c>
      <c r="AT848" t="str">
        <v>OSAYANDE GODDY (ENGR)</v>
      </c>
      <c r="AU848" s="31">
        <v>44870</v>
      </c>
      <c r="AV848" s="40">
        <v>0.26324074074074072</v>
      </c>
      <c r="BW848">
        <v>484</v>
      </c>
      <c r="BX848" t="str">
        <v>ENGINEERING</v>
      </c>
      <c r="BY848" t="str">
        <v>ALUEDE  SUNDAY A. (ENGR</v>
      </c>
      <c r="BZ848" s="31">
        <v>44869</v>
      </c>
      <c r="CA848" s="40">
        <v>0.55465277777777777</v>
      </c>
      <c r="DB848">
        <v>787</v>
      </c>
      <c r="DC848" t="str">
        <v>OPERATIONS</v>
      </c>
      <c r="DD848" t="str">
        <v>KADIRI CHRISTOPHER (MIC</v>
      </c>
      <c r="DE848" s="31">
        <v>44869</v>
      </c>
      <c r="DF848" s="40">
        <v>0.85010416666666666</v>
      </c>
    </row>
    <row r="849" spans="1:110" x14ac:dyDescent="0.25">
      <c r="A849" s="109" t="s">
        <v>1595</v>
      </c>
      <c r="B849">
        <v>296</v>
      </c>
      <c r="C849" s="109" t="s">
        <v>52</v>
      </c>
      <c r="D849" s="109" t="s">
        <v>1201</v>
      </c>
      <c r="E849" s="94">
        <v>44867</v>
      </c>
      <c r="F849" s="174">
        <v>0.55578703703703702</v>
      </c>
      <c r="G849">
        <v>2</v>
      </c>
      <c r="H849" s="109" t="s">
        <v>1202</v>
      </c>
      <c r="I849">
        <v>2736242</v>
      </c>
      <c r="M849">
        <v>808</v>
      </c>
      <c r="N849" t="str">
        <v>ENGINEERING</v>
      </c>
      <c r="O849" t="str">
        <v>OKPANEFE JOSEPH (ENGR)</v>
      </c>
      <c r="P849" s="31">
        <v>44883</v>
      </c>
      <c r="Q849" s="40">
        <v>0.97038194444444448</v>
      </c>
      <c r="AR849">
        <v>72</v>
      </c>
      <c r="AS849" t="str">
        <v>MICURA</v>
      </c>
      <c r="AT849" t="str">
        <v>CHUKWU CHINEDU (MIC)</v>
      </c>
      <c r="AU849" s="31">
        <v>44870</v>
      </c>
      <c r="AV849" s="40">
        <v>0.26400462962962962</v>
      </c>
      <c r="BW849">
        <v>485</v>
      </c>
      <c r="BX849" t="str">
        <v>MICURA</v>
      </c>
      <c r="BY849" t="str">
        <v>CHARLES O. OKWUHOR(MIC)</v>
      </c>
      <c r="BZ849" s="31">
        <v>44869</v>
      </c>
      <c r="CA849" s="40">
        <v>0.55472222222222223</v>
      </c>
      <c r="DB849">
        <v>788</v>
      </c>
      <c r="DC849" t="str">
        <v>MICURA</v>
      </c>
      <c r="DD849" t="str">
        <v>ODEBODE OLUSHOLA (MIC)</v>
      </c>
      <c r="DE849" s="31">
        <v>44869</v>
      </c>
      <c r="DF849" s="40">
        <v>0.85106481481481477</v>
      </c>
    </row>
    <row r="850" spans="1:110" x14ac:dyDescent="0.25">
      <c r="A850" s="109" t="s">
        <v>1595</v>
      </c>
      <c r="B850">
        <v>297</v>
      </c>
      <c r="C850" s="109" t="s">
        <v>53</v>
      </c>
      <c r="D850" s="109" t="s">
        <v>959</v>
      </c>
      <c r="E850" s="94">
        <v>44867</v>
      </c>
      <c r="F850" s="174">
        <v>0.55710648148148145</v>
      </c>
      <c r="G850">
        <v>2</v>
      </c>
      <c r="H850" s="109" t="s">
        <v>960</v>
      </c>
      <c r="I850">
        <v>5468370</v>
      </c>
      <c r="M850">
        <v>809</v>
      </c>
      <c r="N850" t="str">
        <v>MICURA</v>
      </c>
      <c r="O850" t="str">
        <v>EHIRIM CHUKWUEMEKA C.(MI</v>
      </c>
      <c r="P850" s="31">
        <v>44883</v>
      </c>
      <c r="Q850" s="40">
        <v>0.97113425925925922</v>
      </c>
      <c r="AR850">
        <v>73</v>
      </c>
      <c r="AS850" t="str">
        <v>MICURA</v>
      </c>
      <c r="AT850" t="str">
        <v>ALEX UBOCHI (MIC)</v>
      </c>
      <c r="AU850" s="31">
        <v>44870</v>
      </c>
      <c r="AV850" s="40">
        <v>0.26406249999999998</v>
      </c>
      <c r="BW850">
        <v>486</v>
      </c>
      <c r="BX850" t="str">
        <v>PLANNING</v>
      </c>
      <c r="BY850" t="str">
        <v>DOMINIC OWOIDOHO (PLN)</v>
      </c>
      <c r="BZ850" s="31">
        <v>44869</v>
      </c>
      <c r="CA850" s="40">
        <v>0.55587962962962967</v>
      </c>
      <c r="DB850">
        <v>789</v>
      </c>
      <c r="DC850" t="str">
        <v>MICURA</v>
      </c>
      <c r="DD850" t="str">
        <v>MOSAKU OLUWAFEMI S. (MI</v>
      </c>
      <c r="DE850" s="31">
        <v>44869</v>
      </c>
      <c r="DF850" s="40">
        <v>0.85131944444444441</v>
      </c>
    </row>
    <row r="851" spans="1:110" x14ac:dyDescent="0.25">
      <c r="A851" s="109" t="s">
        <v>1595</v>
      </c>
      <c r="B851">
        <v>298</v>
      </c>
      <c r="C851" s="109" t="s">
        <v>53</v>
      </c>
      <c r="D851" s="109" t="s">
        <v>1057</v>
      </c>
      <c r="E851" s="94">
        <v>44867</v>
      </c>
      <c r="F851" s="174">
        <v>0.5581018518518519</v>
      </c>
      <c r="G851">
        <v>2</v>
      </c>
      <c r="H851" s="109" t="s">
        <v>1058</v>
      </c>
      <c r="I851"/>
      <c r="M851">
        <v>810</v>
      </c>
      <c r="N851" t="str">
        <v>MICURA</v>
      </c>
      <c r="O851" t="str">
        <v>CHARLES O. OKWUHOR(MIC)</v>
      </c>
      <c r="P851" s="31">
        <v>44883</v>
      </c>
      <c r="Q851" s="40">
        <v>0.97121527777777783</v>
      </c>
      <c r="AR851">
        <v>74</v>
      </c>
      <c r="AS851" t="str">
        <v>ENGINEERING</v>
      </c>
      <c r="AT851" t="str">
        <v>OGBONNA ONYEANWUSI (ENG</v>
      </c>
      <c r="AU851" s="31">
        <v>44870</v>
      </c>
      <c r="AV851" s="40">
        <v>0.26415509259259257</v>
      </c>
      <c r="BW851">
        <v>487</v>
      </c>
      <c r="BX851" t="str">
        <v>MICURA</v>
      </c>
      <c r="BY851" t="str">
        <v>BIJAH ANDREW (MIC)</v>
      </c>
      <c r="BZ851" s="31">
        <v>44869</v>
      </c>
      <c r="CA851" s="40">
        <v>0.55630787037037033</v>
      </c>
      <c r="DB851">
        <v>790</v>
      </c>
      <c r="DC851" t="str">
        <v>OPERATIONS</v>
      </c>
      <c r="DD851" t="str">
        <v>IDEM ANIETIE EMMA (OPS)</v>
      </c>
      <c r="DE851" s="31">
        <v>44869</v>
      </c>
      <c r="DF851" s="40">
        <v>0.85143518518518524</v>
      </c>
    </row>
    <row r="852" spans="1:110" x14ac:dyDescent="0.25">
      <c r="A852" s="109" t="s">
        <v>1595</v>
      </c>
      <c r="B852">
        <v>299</v>
      </c>
      <c r="C852" s="109" t="s">
        <v>53</v>
      </c>
      <c r="D852" s="109" t="s">
        <v>1111</v>
      </c>
      <c r="E852" s="94">
        <v>44867</v>
      </c>
      <c r="F852" s="174">
        <v>0.55902777777777779</v>
      </c>
      <c r="G852">
        <v>2</v>
      </c>
      <c r="H852" s="109" t="s">
        <v>1112</v>
      </c>
      <c r="I852">
        <v>6708634</v>
      </c>
      <c r="M852">
        <v>811</v>
      </c>
      <c r="N852" t="str">
        <v>OPERATIONS</v>
      </c>
      <c r="O852" t="str">
        <v>KOLADE SOLOMON (OPS)</v>
      </c>
      <c r="P852" s="31">
        <v>44883</v>
      </c>
      <c r="Q852" s="40">
        <v>0.97250000000000003</v>
      </c>
      <c r="AR852">
        <v>75</v>
      </c>
      <c r="AS852" t="str">
        <v>OPERATIONS</v>
      </c>
      <c r="AT852" t="str">
        <v>ADEYEYE ADENIYI S. (OPS</v>
      </c>
      <c r="AU852" s="31">
        <v>44870</v>
      </c>
      <c r="AV852" s="40">
        <v>0.26659722222222221</v>
      </c>
      <c r="BW852">
        <v>488</v>
      </c>
      <c r="BX852" t="str">
        <v>OPERATIONS</v>
      </c>
      <c r="BY852" t="str">
        <v>YISA SAHEED ADISA (OPS)</v>
      </c>
      <c r="BZ852" s="31">
        <v>44869</v>
      </c>
      <c r="CA852" s="40">
        <v>0.55642361111111116</v>
      </c>
      <c r="DB852">
        <v>791</v>
      </c>
      <c r="DC852" t="str">
        <v>OPERATIONS</v>
      </c>
      <c r="DD852" t="str">
        <v>UDO-UDO N. WELSON (OPS)</v>
      </c>
      <c r="DE852" s="31">
        <v>44869</v>
      </c>
      <c r="DF852" s="40">
        <v>0.85261574074074076</v>
      </c>
    </row>
    <row r="853" spans="1:110" x14ac:dyDescent="0.25">
      <c r="A853" s="109" t="s">
        <v>1595</v>
      </c>
      <c r="B853">
        <v>300</v>
      </c>
      <c r="C853" s="109" t="s">
        <v>52</v>
      </c>
      <c r="D853" s="109" t="s">
        <v>990</v>
      </c>
      <c r="E853" s="94">
        <v>44867</v>
      </c>
      <c r="F853" s="174">
        <v>0.56084490740740744</v>
      </c>
      <c r="G853">
        <v>2</v>
      </c>
      <c r="H853" s="109" t="s">
        <v>991</v>
      </c>
      <c r="I853">
        <v>5348393</v>
      </c>
      <c r="M853">
        <v>812</v>
      </c>
      <c r="N853" t="str">
        <v>OPERATIONS</v>
      </c>
      <c r="O853" t="str">
        <v>EMMANUEL ANAGA (OPS)</v>
      </c>
      <c r="P853" s="31">
        <v>44883</v>
      </c>
      <c r="Q853" s="40">
        <v>0.97259259259259256</v>
      </c>
      <c r="AR853">
        <v>76</v>
      </c>
      <c r="AS853" t="str">
        <v>OPERATIONS</v>
      </c>
      <c r="AT853" t="str">
        <v>ADENIJI AYOMIDE (OPS)</v>
      </c>
      <c r="AU853" s="31">
        <v>44870</v>
      </c>
      <c r="AV853" s="40">
        <v>0.26675925925925925</v>
      </c>
      <c r="BW853">
        <v>489</v>
      </c>
      <c r="BX853" t="str">
        <v>MICURA</v>
      </c>
      <c r="BY853" t="str">
        <v>FATAI ADEPOJU (MIC)</v>
      </c>
      <c r="BZ853" s="31">
        <v>44869</v>
      </c>
      <c r="CA853" s="40">
        <v>0.55659722222222219</v>
      </c>
      <c r="DB853">
        <v>792</v>
      </c>
      <c r="DC853" t="str">
        <v>OPERATIONS</v>
      </c>
      <c r="DD853" t="str">
        <v>KABIRU MOHAMMED (OPS)</v>
      </c>
      <c r="DE853" s="31">
        <v>44869</v>
      </c>
      <c r="DF853" s="40">
        <v>0.85393518518518519</v>
      </c>
    </row>
    <row r="854" spans="1:110" x14ac:dyDescent="0.25">
      <c r="A854" s="109" t="s">
        <v>1595</v>
      </c>
      <c r="B854">
        <v>301</v>
      </c>
      <c r="C854" s="109" t="s">
        <v>52</v>
      </c>
      <c r="D854" s="109" t="s">
        <v>1207</v>
      </c>
      <c r="E854" s="94">
        <v>44867</v>
      </c>
      <c r="F854" s="174">
        <v>0.56182870370370375</v>
      </c>
      <c r="G854">
        <v>2</v>
      </c>
      <c r="H854" s="109" t="s">
        <v>1208</v>
      </c>
      <c r="I854">
        <v>5346763</v>
      </c>
      <c r="M854">
        <v>813</v>
      </c>
      <c r="N854" t="str">
        <v>ENGINEERING</v>
      </c>
      <c r="O854" t="str">
        <v>SUNDAY JOSEPH O. (ENGR)</v>
      </c>
      <c r="P854" s="31">
        <v>44883</v>
      </c>
      <c r="Q854" s="40">
        <v>0.97290509259259261</v>
      </c>
      <c r="AR854">
        <v>77</v>
      </c>
      <c r="AS854" t="str">
        <v>OPERATIONS</v>
      </c>
      <c r="AT854" t="str">
        <v>RAFIU KADIRI (OPS)</v>
      </c>
      <c r="AU854" s="31">
        <v>44870</v>
      </c>
      <c r="AV854" s="40">
        <v>0.26693287037037039</v>
      </c>
      <c r="BW854">
        <v>490</v>
      </c>
      <c r="BX854" t="str">
        <v>MICURA</v>
      </c>
      <c r="BY854" t="str">
        <v>FELIX EJIKE EZEOGU (MIC</v>
      </c>
      <c r="BZ854" s="31">
        <v>44869</v>
      </c>
      <c r="CA854" s="40">
        <v>0.55722222222222217</v>
      </c>
      <c r="DB854">
        <v>793</v>
      </c>
      <c r="DC854" t="str">
        <v>OPERATIONS</v>
      </c>
      <c r="DD854" t="str">
        <v>ANYEBE SAMSON (OPS)</v>
      </c>
      <c r="DE854" s="31">
        <v>44869</v>
      </c>
      <c r="DF854" s="40">
        <v>0.85545138888888894</v>
      </c>
    </row>
    <row r="855" spans="1:110" x14ac:dyDescent="0.25">
      <c r="A855" s="109" t="s">
        <v>1595</v>
      </c>
      <c r="B855">
        <v>302</v>
      </c>
      <c r="C855" s="109" t="s">
        <v>52</v>
      </c>
      <c r="D855" s="109" t="s">
        <v>911</v>
      </c>
      <c r="E855" s="94">
        <v>44867</v>
      </c>
      <c r="F855" s="174">
        <v>0.56299768518518523</v>
      </c>
      <c r="G855">
        <v>2</v>
      </c>
      <c r="H855" s="109" t="s">
        <v>912</v>
      </c>
      <c r="I855">
        <v>2742880</v>
      </c>
      <c r="M855">
        <v>814</v>
      </c>
      <c r="N855" t="str">
        <v>OPERATIONS</v>
      </c>
      <c r="O855" t="str">
        <v>AWALITE CHIJIOKE</v>
      </c>
      <c r="P855" s="31">
        <v>44883</v>
      </c>
      <c r="Q855" s="40">
        <v>0.97328703703703701</v>
      </c>
      <c r="AR855">
        <v>78</v>
      </c>
      <c r="AS855" t="str">
        <v>OPERATIONS</v>
      </c>
      <c r="AT855" t="str">
        <v>PHILIP ECHEFU</v>
      </c>
      <c r="AU855" s="31">
        <v>44870</v>
      </c>
      <c r="AV855" s="40">
        <v>0.26814814814814814</v>
      </c>
      <c r="BW855">
        <v>491</v>
      </c>
      <c r="BX855" t="str">
        <v>OPERATIONS</v>
      </c>
      <c r="BY855" t="str">
        <v>EMMANUEL ANAGA (OPS)</v>
      </c>
      <c r="BZ855" s="31">
        <v>44869</v>
      </c>
      <c r="CA855" s="40">
        <v>0.55849537037037034</v>
      </c>
      <c r="DB855">
        <v>794</v>
      </c>
      <c r="DC855" t="str">
        <v>OPERATIONS</v>
      </c>
      <c r="DD855" t="str">
        <v>RASAKI AREMU (OPS)</v>
      </c>
      <c r="DE855" s="31">
        <v>44869</v>
      </c>
      <c r="DF855" s="40">
        <v>0.85892361111111115</v>
      </c>
    </row>
    <row r="856" spans="1:110" x14ac:dyDescent="0.25">
      <c r="A856" s="109" t="s">
        <v>1595</v>
      </c>
      <c r="B856">
        <v>303</v>
      </c>
      <c r="C856" s="109" t="s">
        <v>53</v>
      </c>
      <c r="D856" s="109" t="s">
        <v>1117</v>
      </c>
      <c r="E856" s="94">
        <v>44867</v>
      </c>
      <c r="F856" s="174">
        <v>0.5637847222222222</v>
      </c>
      <c r="G856">
        <v>2</v>
      </c>
      <c r="H856" s="109" t="s">
        <v>1118</v>
      </c>
      <c r="I856"/>
      <c r="M856">
        <v>815</v>
      </c>
      <c r="N856" t="str">
        <v>OPERATIONS</v>
      </c>
      <c r="O856" t="str">
        <v>PHILIP ECHEFU</v>
      </c>
      <c r="P856" s="31">
        <v>44883</v>
      </c>
      <c r="Q856" s="40">
        <v>0.9772453703703704</v>
      </c>
      <c r="AR856">
        <v>79</v>
      </c>
      <c r="AS856" t="str">
        <v>OPERATIONS</v>
      </c>
      <c r="AT856" t="str">
        <v>EMMANUEL OKON AKAN (OPS</v>
      </c>
      <c r="AU856" s="31">
        <v>44870</v>
      </c>
      <c r="AV856" s="40">
        <v>0.26836805555555554</v>
      </c>
      <c r="BW856">
        <v>492</v>
      </c>
      <c r="BX856" t="str">
        <v>OPERATIONS</v>
      </c>
      <c r="BY856" t="str">
        <v>ADEOMI TEMITOPE M. (OPS)</v>
      </c>
      <c r="BZ856" s="31">
        <v>44869</v>
      </c>
      <c r="CA856" s="40">
        <v>0.55869212962962966</v>
      </c>
      <c r="DB856">
        <v>795</v>
      </c>
      <c r="DC856" t="str">
        <v>ENGINEERING</v>
      </c>
      <c r="DD856" t="str">
        <v>EBO KEHINDE (ENGR)</v>
      </c>
      <c r="DE856" s="31">
        <v>44869</v>
      </c>
      <c r="DF856" s="40">
        <v>0.86349537037037039</v>
      </c>
    </row>
    <row r="857" spans="1:110" x14ac:dyDescent="0.25">
      <c r="A857" s="109" t="s">
        <v>1595</v>
      </c>
      <c r="B857">
        <v>304</v>
      </c>
      <c r="C857" s="109" t="s">
        <v>53</v>
      </c>
      <c r="D857" s="109" t="s">
        <v>1010</v>
      </c>
      <c r="E857" s="94">
        <v>44867</v>
      </c>
      <c r="F857" s="174">
        <v>0.5644675925925926</v>
      </c>
      <c r="G857">
        <v>2</v>
      </c>
      <c r="H857" s="109" t="s">
        <v>1011</v>
      </c>
      <c r="I857"/>
      <c r="M857">
        <v>816</v>
      </c>
      <c r="N857" t="str">
        <v>OPERATIONS</v>
      </c>
      <c r="O857" t="str">
        <v>ODEY JOSEPH (OPS)</v>
      </c>
      <c r="P857" s="31">
        <v>44883</v>
      </c>
      <c r="Q857" s="40">
        <v>0.97744212962962962</v>
      </c>
      <c r="AR857">
        <v>80</v>
      </c>
      <c r="AS857" t="str">
        <v>OPERATIONS</v>
      </c>
      <c r="AT857" t="str">
        <v>EMMAUEL TEMITOPE</v>
      </c>
      <c r="AU857" s="31">
        <v>44870</v>
      </c>
      <c r="AV857" s="40">
        <v>0.2684375</v>
      </c>
      <c r="BW857">
        <v>493</v>
      </c>
      <c r="BX857" t="str">
        <v>MICURA</v>
      </c>
      <c r="BY857" t="str">
        <v>CHIKERE CHUBUZOR(MIC)</v>
      </c>
      <c r="BZ857" s="31">
        <v>44869</v>
      </c>
      <c r="CA857" s="40">
        <v>0.55922453703703701</v>
      </c>
      <c r="DB857">
        <v>796</v>
      </c>
      <c r="DC857" t="str">
        <v>GATE OPS</v>
      </c>
      <c r="DD857" t="str">
        <v>PAUL ETUBI A.(GATE CLERK</v>
      </c>
      <c r="DE857" s="31">
        <v>44869</v>
      </c>
      <c r="DF857" s="40">
        <v>0.87215277777777778</v>
      </c>
    </row>
    <row r="858" spans="1:110" x14ac:dyDescent="0.25">
      <c r="A858" s="109" t="s">
        <v>1595</v>
      </c>
      <c r="B858">
        <v>305</v>
      </c>
      <c r="C858" s="109" t="s">
        <v>53</v>
      </c>
      <c r="D858" s="109" t="s">
        <v>967</v>
      </c>
      <c r="E858" s="94">
        <v>44867</v>
      </c>
      <c r="F858" s="174">
        <v>0.56525462962962958</v>
      </c>
      <c r="G858">
        <v>2</v>
      </c>
      <c r="H858" s="109" t="s">
        <v>968</v>
      </c>
      <c r="I858"/>
      <c r="M858">
        <v>817</v>
      </c>
      <c r="N858" t="str">
        <v>OPERATIONS</v>
      </c>
      <c r="O858" t="str">
        <v>OTESHADE ADEKUNLE  (MIC</v>
      </c>
      <c r="P858" s="31">
        <v>44883</v>
      </c>
      <c r="Q858" s="40">
        <v>0.97747685185185185</v>
      </c>
      <c r="AR858">
        <v>81</v>
      </c>
      <c r="AS858" t="str">
        <v>ENGINEERING</v>
      </c>
      <c r="AT858" t="str">
        <v>ISU PATRICK (ENGR)</v>
      </c>
      <c r="AU858" s="31">
        <v>44870</v>
      </c>
      <c r="AV858" s="40">
        <v>0.26891203703703703</v>
      </c>
      <c r="BW858">
        <v>494</v>
      </c>
      <c r="BX858" t="str">
        <v>OPERATIONS</v>
      </c>
      <c r="BY858" t="str">
        <v>OTUDJE DANIEL O.</v>
      </c>
      <c r="BZ858" s="31">
        <v>44869</v>
      </c>
      <c r="CA858" s="40">
        <v>0.56222222222222218</v>
      </c>
      <c r="DB858">
        <v>797</v>
      </c>
      <c r="DC858" t="str">
        <v>ENGINEERING</v>
      </c>
      <c r="DD858" t="str">
        <v>UDOH DANIEL UNYIME (ENG</v>
      </c>
      <c r="DE858" s="31">
        <v>44869</v>
      </c>
      <c r="DF858" s="40">
        <v>0.87662037037037033</v>
      </c>
    </row>
    <row r="859" spans="1:110" x14ac:dyDescent="0.25">
      <c r="A859" s="109" t="s">
        <v>1595</v>
      </c>
      <c r="B859">
        <v>306</v>
      </c>
      <c r="C859" s="109" t="s">
        <v>55</v>
      </c>
      <c r="D859" s="109" t="s">
        <v>795</v>
      </c>
      <c r="E859" s="94">
        <v>44867</v>
      </c>
      <c r="F859" s="174">
        <v>0.56576388888888884</v>
      </c>
      <c r="G859">
        <v>2</v>
      </c>
      <c r="H859" s="109" t="s">
        <v>796</v>
      </c>
      <c r="I859">
        <v>14838233</v>
      </c>
      <c r="M859">
        <v>818</v>
      </c>
      <c r="N859" t="str">
        <v>OPERATIONS</v>
      </c>
      <c r="O859" t="str">
        <v>RAFIU KADIRI (OPS)</v>
      </c>
      <c r="P859" s="31">
        <v>44883</v>
      </c>
      <c r="Q859" s="40">
        <v>0.97765046296296299</v>
      </c>
      <c r="AR859">
        <v>82</v>
      </c>
      <c r="AS859" t="str">
        <v>MICURA</v>
      </c>
      <c r="AT859" t="str">
        <v>ISHOLA JIMOH</v>
      </c>
      <c r="AU859" s="31">
        <v>44870</v>
      </c>
      <c r="AV859" s="40">
        <v>0.26932870370370371</v>
      </c>
      <c r="BW859">
        <v>495</v>
      </c>
      <c r="BX859" t="str">
        <v>OPERATIONS</v>
      </c>
      <c r="BY859" t="str">
        <v>APATA JULIANAH K. (OPS)</v>
      </c>
      <c r="BZ859" s="31">
        <v>44869</v>
      </c>
      <c r="CA859" s="40">
        <v>0.5632638888888889</v>
      </c>
      <c r="DB859">
        <v>798</v>
      </c>
      <c r="DC859" t="str">
        <v>ENGINEERING</v>
      </c>
      <c r="DD859" t="str">
        <v>AYANLERE FEMI (ENGR)</v>
      </c>
      <c r="DE859" s="31">
        <v>44869</v>
      </c>
      <c r="DF859" s="40">
        <v>0.87668981481481478</v>
      </c>
    </row>
    <row r="860" spans="1:110" x14ac:dyDescent="0.25">
      <c r="A860" s="109" t="s">
        <v>1595</v>
      </c>
      <c r="B860">
        <v>307</v>
      </c>
      <c r="C860" s="109" t="s">
        <v>53</v>
      </c>
      <c r="D860" s="109" t="s">
        <v>1689</v>
      </c>
      <c r="E860" s="94">
        <v>44867</v>
      </c>
      <c r="F860" s="174">
        <v>0.56761574074074073</v>
      </c>
      <c r="G860">
        <v>2</v>
      </c>
      <c r="H860" s="109" t="s">
        <v>1690</v>
      </c>
      <c r="I860"/>
      <c r="M860">
        <v>819</v>
      </c>
      <c r="N860" t="str">
        <v>ENGINEERING</v>
      </c>
      <c r="O860" t="str">
        <v>MUNIRU M. IDOWU (ENGR)</v>
      </c>
      <c r="P860" s="31">
        <v>44883</v>
      </c>
      <c r="Q860" s="40">
        <v>0.97774305555555552</v>
      </c>
      <c r="AR860">
        <v>83</v>
      </c>
      <c r="AS860" t="str">
        <v>MICURA</v>
      </c>
      <c r="AT860" t="str">
        <v>CHINEDU VICTOR (MIC)</v>
      </c>
      <c r="AU860" s="31">
        <v>44870</v>
      </c>
      <c r="AV860" s="40">
        <v>0.27006944444444442</v>
      </c>
      <c r="BW860">
        <v>496</v>
      </c>
      <c r="BX860" t="str">
        <v>MICURA</v>
      </c>
      <c r="BY860" t="str">
        <v>RAPHAEL EWAWA (MIC)</v>
      </c>
      <c r="BZ860" s="31">
        <v>44869</v>
      </c>
      <c r="CA860" s="40">
        <v>0.56353009259259257</v>
      </c>
      <c r="DB860">
        <v>799</v>
      </c>
      <c r="DC860" t="str">
        <v>OPERATIONS</v>
      </c>
      <c r="DD860" t="str">
        <v>FAGBEMI MUYIWA</v>
      </c>
      <c r="DE860" s="31">
        <v>44869</v>
      </c>
      <c r="DF860" s="40">
        <v>0.88958333333333328</v>
      </c>
    </row>
    <row r="861" spans="1:110" x14ac:dyDescent="0.25">
      <c r="A861" s="109" t="s">
        <v>1595</v>
      </c>
      <c r="B861">
        <v>308</v>
      </c>
      <c r="C861" s="109" t="s">
        <v>53</v>
      </c>
      <c r="D861" s="109" t="s">
        <v>1029</v>
      </c>
      <c r="E861" s="94">
        <v>44867</v>
      </c>
      <c r="F861" s="174">
        <v>0.56766203703703699</v>
      </c>
      <c r="G861">
        <v>2</v>
      </c>
      <c r="H861" s="109" t="s">
        <v>1030</v>
      </c>
      <c r="I861">
        <v>14823920</v>
      </c>
      <c r="M861">
        <v>820</v>
      </c>
      <c r="N861" t="str">
        <v>ENGINEERING</v>
      </c>
      <c r="O861" t="str">
        <v>SIMEON OLUSHINA (ENGR)</v>
      </c>
      <c r="P861" s="31">
        <v>44883</v>
      </c>
      <c r="Q861" s="40">
        <v>0.97777777777777775</v>
      </c>
      <c r="AR861">
        <v>84</v>
      </c>
      <c r="AS861" t="str">
        <v>MICURA</v>
      </c>
      <c r="AT861" t="str">
        <v>PIANEN YOUNG (MIC)</v>
      </c>
      <c r="AU861" s="31">
        <v>44870</v>
      </c>
      <c r="AV861" s="40">
        <v>0.27067129629629627</v>
      </c>
      <c r="BW861">
        <v>497</v>
      </c>
      <c r="BX861" t="str">
        <v>MICURA</v>
      </c>
      <c r="BY861" t="str">
        <v>DAVID DEINMA</v>
      </c>
      <c r="BZ861" s="31">
        <v>44869</v>
      </c>
      <c r="CA861" s="40">
        <v>0.56365740740740744</v>
      </c>
      <c r="DB861">
        <v>800</v>
      </c>
      <c r="DC861" t="str">
        <v>IT</v>
      </c>
      <c r="DD861" t="str">
        <v>WILLIAMS TERRY A. (IT)</v>
      </c>
      <c r="DE861" s="31">
        <v>44869</v>
      </c>
      <c r="DF861" s="40">
        <v>0.89035879629629633</v>
      </c>
    </row>
    <row r="862" spans="1:110" x14ac:dyDescent="0.25">
      <c r="A862" s="109" t="s">
        <v>1595</v>
      </c>
      <c r="B862">
        <v>309</v>
      </c>
      <c r="C862" s="109" t="s">
        <v>53</v>
      </c>
      <c r="D862" s="109" t="s">
        <v>1044</v>
      </c>
      <c r="E862" s="94">
        <v>44867</v>
      </c>
      <c r="F862" s="174">
        <v>0.56978009259259255</v>
      </c>
      <c r="G862">
        <v>2</v>
      </c>
      <c r="H862" s="109" t="s">
        <v>1045</v>
      </c>
      <c r="I862">
        <v>5597954</v>
      </c>
      <c r="M862">
        <v>821</v>
      </c>
      <c r="N862" t="str">
        <v>OPERATIONS</v>
      </c>
      <c r="O862" t="str">
        <v>FASHOLA ANTHONY (OPS)</v>
      </c>
      <c r="P862" s="31">
        <v>44883</v>
      </c>
      <c r="Q862" s="40">
        <v>0.97832175925925924</v>
      </c>
      <c r="AR862">
        <v>85</v>
      </c>
      <c r="AS862" t="str">
        <v>ENGINEERING</v>
      </c>
      <c r="AT862" t="str">
        <v>MUNIRU M. IDOWU (ENGR)</v>
      </c>
      <c r="AU862" s="31">
        <v>44870</v>
      </c>
      <c r="AV862" s="40">
        <v>0.27188657407407407</v>
      </c>
      <c r="BW862">
        <v>498</v>
      </c>
      <c r="BX862" t="str">
        <v>OPERATIONS</v>
      </c>
      <c r="BY862" t="str">
        <v>AKOSHILE KAZEEM A. (OPS</v>
      </c>
      <c r="BZ862" s="31">
        <v>44869</v>
      </c>
      <c r="CA862" s="40">
        <v>0.56370370370370371</v>
      </c>
      <c r="DB862">
        <v>801</v>
      </c>
      <c r="DC862" t="str">
        <v>MICURA</v>
      </c>
      <c r="DD862" t="str">
        <v>SOBUR OLAFUYI (MIC)</v>
      </c>
      <c r="DE862" s="31">
        <v>44869</v>
      </c>
      <c r="DF862" s="40">
        <v>0.89800925925925923</v>
      </c>
    </row>
    <row r="863" spans="1:110" x14ac:dyDescent="0.25">
      <c r="A863" s="109" t="s">
        <v>1595</v>
      </c>
      <c r="B863">
        <v>310</v>
      </c>
      <c r="C863" s="109" t="s">
        <v>53</v>
      </c>
      <c r="D863" s="109" t="s">
        <v>1691</v>
      </c>
      <c r="E863" s="94">
        <v>44867</v>
      </c>
      <c r="F863" s="174">
        <v>0.5848726851851852</v>
      </c>
      <c r="G863">
        <v>2</v>
      </c>
      <c r="H863" s="109" t="s">
        <v>53</v>
      </c>
      <c r="I863"/>
      <c r="M863">
        <v>822</v>
      </c>
      <c r="N863" t="str">
        <v>OPERATIONS</v>
      </c>
      <c r="O863" t="str">
        <v>NGBEKEN SUNDAY</v>
      </c>
      <c r="P863" s="31">
        <v>44883</v>
      </c>
      <c r="Q863" s="40">
        <v>0.97844907407407411</v>
      </c>
      <c r="AR863">
        <v>86</v>
      </c>
      <c r="AS863" t="str">
        <v>ENGINEERING</v>
      </c>
      <c r="AT863" t="str">
        <v>AIBUEKU MARVELOUS (ENGR)</v>
      </c>
      <c r="AU863" s="31">
        <v>44870</v>
      </c>
      <c r="AV863" s="40">
        <v>0.2736574074074074</v>
      </c>
      <c r="BW863">
        <v>499</v>
      </c>
      <c r="BX863" t="str">
        <v>MICURA</v>
      </c>
      <c r="BY863" t="str">
        <v>STANLEY NJOKU (MIC)</v>
      </c>
      <c r="BZ863" s="31">
        <v>44869</v>
      </c>
      <c r="CA863" s="40">
        <v>0.56376157407407412</v>
      </c>
      <c r="DB863">
        <v>802</v>
      </c>
      <c r="DC863" t="str">
        <v>OPERATIONS</v>
      </c>
      <c r="DD863" t="str">
        <v>ENEFAZU KENNETH (OPS)</v>
      </c>
      <c r="DE863" s="31">
        <v>44869</v>
      </c>
      <c r="DF863" s="40">
        <v>0.89833333333333332</v>
      </c>
    </row>
    <row r="864" spans="1:110" x14ac:dyDescent="0.25">
      <c r="A864" s="109" t="s">
        <v>1595</v>
      </c>
      <c r="B864">
        <v>311</v>
      </c>
      <c r="C864" s="109" t="s">
        <v>53</v>
      </c>
      <c r="D864" s="109" t="s">
        <v>933</v>
      </c>
      <c r="E864" s="94">
        <v>44867</v>
      </c>
      <c r="F864" s="174">
        <v>0.58771990740740743</v>
      </c>
      <c r="G864">
        <v>2</v>
      </c>
      <c r="H864" s="109" t="s">
        <v>934</v>
      </c>
      <c r="I864">
        <v>14929376</v>
      </c>
      <c r="M864">
        <v>823</v>
      </c>
      <c r="N864" t="str">
        <v>ENGINEERING</v>
      </c>
      <c r="O864" t="str">
        <v>ADEDOTUN KASALI (ENGR)</v>
      </c>
      <c r="P864" s="31">
        <v>44883</v>
      </c>
      <c r="Q864" s="40">
        <v>0.97896990740740741</v>
      </c>
      <c r="AR864">
        <v>87</v>
      </c>
      <c r="AS864" t="str">
        <v>OPERATIONS</v>
      </c>
      <c r="AT864" t="str">
        <v>EMMANUEL PROSPER N. (OP</v>
      </c>
      <c r="AU864" s="31">
        <v>44870</v>
      </c>
      <c r="AV864" s="40">
        <v>0.27574074074074073</v>
      </c>
      <c r="BW864">
        <v>500</v>
      </c>
      <c r="BX864" t="str">
        <v>OPERATIONS</v>
      </c>
      <c r="BY864" t="str">
        <v>FASHOLA ANTHONY (OPS)</v>
      </c>
      <c r="BZ864" s="31">
        <v>44869</v>
      </c>
      <c r="CA864" s="40">
        <v>0.56381944444444443</v>
      </c>
      <c r="DB864">
        <v>803</v>
      </c>
      <c r="DC864" t="str">
        <v>OPERATIONS</v>
      </c>
      <c r="DD864" t="str">
        <v>AZEEZ OLUSEGUN (OPS)</v>
      </c>
      <c r="DE864" s="31">
        <v>44869</v>
      </c>
      <c r="DF864" s="40">
        <v>0.90945601851851854</v>
      </c>
    </row>
    <row r="865" spans="1:110" x14ac:dyDescent="0.25">
      <c r="A865" s="109" t="s">
        <v>1595</v>
      </c>
      <c r="B865">
        <v>312</v>
      </c>
      <c r="C865" s="109" t="s">
        <v>18</v>
      </c>
      <c r="D865" s="109" t="s">
        <v>1692</v>
      </c>
      <c r="E865" s="94">
        <v>44867</v>
      </c>
      <c r="F865" s="174">
        <v>0.60660879629629627</v>
      </c>
      <c r="G865">
        <v>2</v>
      </c>
      <c r="H865" s="109" t="s">
        <v>1693</v>
      </c>
      <c r="I865">
        <v>4800235</v>
      </c>
      <c r="M865">
        <v>824</v>
      </c>
      <c r="N865" t="str">
        <v>ENGINEERING</v>
      </c>
      <c r="O865" t="str">
        <v>EBO KEHINDE (ENGR)</v>
      </c>
      <c r="P865" s="31">
        <v>44883</v>
      </c>
      <c r="Q865" s="40">
        <v>0.97906249999999995</v>
      </c>
      <c r="AR865">
        <v>88</v>
      </c>
      <c r="AS865" t="str">
        <v>OPERATIONS</v>
      </c>
      <c r="AT865" t="str">
        <v>IDRIS IBRAHIM (OPS)</v>
      </c>
      <c r="AU865" s="31">
        <v>44870</v>
      </c>
      <c r="AV865" s="40">
        <v>0.27664351851851854</v>
      </c>
      <c r="BW865">
        <v>501</v>
      </c>
      <c r="BX865" t="str">
        <v>MICURA</v>
      </c>
      <c r="BY865" t="str">
        <v>ADEKEYE GBENGA (MIC)</v>
      </c>
      <c r="BZ865" s="31">
        <v>44869</v>
      </c>
      <c r="CA865" s="40">
        <v>0.564849537037037</v>
      </c>
      <c r="DB865">
        <v>804</v>
      </c>
      <c r="DC865" t="str">
        <v>ENGINEERING</v>
      </c>
      <c r="DD865" t="str">
        <v>IGHALO .O. GABRIEL (ENG</v>
      </c>
      <c r="DE865" s="31">
        <v>44869</v>
      </c>
      <c r="DF865" s="40">
        <v>0.90949074074074077</v>
      </c>
    </row>
    <row r="866" spans="1:110" x14ac:dyDescent="0.25">
      <c r="A866" s="109" t="s">
        <v>1595</v>
      </c>
      <c r="B866">
        <v>313</v>
      </c>
      <c r="C866" s="109" t="s">
        <v>58</v>
      </c>
      <c r="D866" s="109" t="s">
        <v>827</v>
      </c>
      <c r="E866" s="94">
        <v>44867</v>
      </c>
      <c r="F866" s="174">
        <v>0.60776620370370371</v>
      </c>
      <c r="G866">
        <v>2</v>
      </c>
      <c r="H866" s="109" t="s">
        <v>828</v>
      </c>
      <c r="I866">
        <v>5428200</v>
      </c>
      <c r="M866">
        <v>825</v>
      </c>
      <c r="N866" t="str">
        <v>OPERATIONS</v>
      </c>
      <c r="O866" t="str">
        <v>OYINLEYE TOPE (OPS)</v>
      </c>
      <c r="P866" s="31">
        <v>44883</v>
      </c>
      <c r="Q866" s="40">
        <v>0.97916666666666663</v>
      </c>
      <c r="AR866">
        <v>89</v>
      </c>
      <c r="AS866" t="str">
        <v>MICURA</v>
      </c>
      <c r="AT866" t="str">
        <v>CHARLES O. OKWUHOR(MIC)</v>
      </c>
      <c r="AU866" s="31">
        <v>44870</v>
      </c>
      <c r="AV866" s="40">
        <v>0.27724537037037039</v>
      </c>
      <c r="BW866">
        <v>502</v>
      </c>
      <c r="BX866" t="str">
        <v>MICURA</v>
      </c>
      <c r="BY866" t="str">
        <v>OLUKOTUN O. AKEEM (MIC)</v>
      </c>
      <c r="BZ866" s="31">
        <v>44869</v>
      </c>
      <c r="CA866" s="40">
        <v>0.56545138888888891</v>
      </c>
      <c r="DB866">
        <v>805</v>
      </c>
      <c r="DC866" t="str">
        <v>OPERATIONS</v>
      </c>
      <c r="DD866" t="str">
        <v>UTOMI CHUKWUDI (OPS)</v>
      </c>
      <c r="DE866" s="31">
        <v>44869</v>
      </c>
      <c r="DF866" s="40">
        <v>0.91104166666666664</v>
      </c>
    </row>
    <row r="867" spans="1:110" x14ac:dyDescent="0.25">
      <c r="A867" s="109" t="s">
        <v>1595</v>
      </c>
      <c r="B867">
        <v>314</v>
      </c>
      <c r="C867" s="109" t="s">
        <v>52</v>
      </c>
      <c r="D867" s="109" t="s">
        <v>1125</v>
      </c>
      <c r="E867" s="94">
        <v>44867</v>
      </c>
      <c r="F867" s="174">
        <v>0.63314814814814813</v>
      </c>
      <c r="G867">
        <v>2</v>
      </c>
      <c r="H867" s="109" t="s">
        <v>1126</v>
      </c>
      <c r="I867">
        <v>5353238</v>
      </c>
      <c r="M867">
        <v>826</v>
      </c>
      <c r="N867" t="str">
        <v>MICURA</v>
      </c>
      <c r="O867" t="str">
        <v>OHALI ISAAC OLUSEUN (MIC</v>
      </c>
      <c r="P867" s="31">
        <v>44883</v>
      </c>
      <c r="Q867" s="40">
        <v>0.97969907407407408</v>
      </c>
      <c r="AR867">
        <v>90</v>
      </c>
      <c r="AS867" t="str">
        <v>ENGINEERING</v>
      </c>
      <c r="AT867" t="str">
        <v>IWETA JOSHUA EJIRO</v>
      </c>
      <c r="AU867" s="31">
        <v>44870</v>
      </c>
      <c r="AV867" s="40">
        <v>0.27773148148148147</v>
      </c>
      <c r="BW867">
        <v>503</v>
      </c>
      <c r="BX867" t="str">
        <v>MICURA</v>
      </c>
      <c r="BY867" t="str">
        <v>MUHAMMED DANJUMA (MIC)</v>
      </c>
      <c r="BZ867" s="31">
        <v>44869</v>
      </c>
      <c r="CA867" s="40">
        <v>0.56564814814814812</v>
      </c>
      <c r="DB867">
        <v>806</v>
      </c>
      <c r="DC867" t="str">
        <v>OPERATIONS</v>
      </c>
      <c r="DD867" t="str">
        <v>CHRISTOPHER ONYEFULUCHI</v>
      </c>
      <c r="DE867" s="31">
        <v>44869</v>
      </c>
      <c r="DF867" s="40">
        <v>0.91916666666666669</v>
      </c>
    </row>
    <row r="868" spans="1:110" x14ac:dyDescent="0.25">
      <c r="A868" s="109" t="s">
        <v>1595</v>
      </c>
      <c r="B868">
        <v>315</v>
      </c>
      <c r="C868" s="109" t="s">
        <v>52</v>
      </c>
      <c r="D868" s="109" t="s">
        <v>1608</v>
      </c>
      <c r="E868" s="94">
        <v>44867</v>
      </c>
      <c r="F868" s="174">
        <v>0.63888888888888884</v>
      </c>
      <c r="G868">
        <v>2</v>
      </c>
      <c r="H868" s="109" t="s">
        <v>1609</v>
      </c>
      <c r="I868">
        <v>3624978</v>
      </c>
      <c r="M868">
        <v>827</v>
      </c>
      <c r="N868" t="str">
        <v>OPERATIONS</v>
      </c>
      <c r="O868" t="str">
        <v>AKPODAMURE EJIRO J. (MI</v>
      </c>
      <c r="P868" s="31">
        <v>44883</v>
      </c>
      <c r="Q868" s="40">
        <v>0.97984953703703703</v>
      </c>
      <c r="AR868">
        <v>91</v>
      </c>
      <c r="AS868" t="str">
        <v>OPERATIONS</v>
      </c>
      <c r="AT868" t="str">
        <v>EZENWATA EMMANUEL (OPS)</v>
      </c>
      <c r="AU868" s="31">
        <v>44870</v>
      </c>
      <c r="AV868" s="40">
        <v>0.27868055555555554</v>
      </c>
      <c r="BW868">
        <v>504</v>
      </c>
      <c r="BX868" t="str">
        <v>OPERATIONS</v>
      </c>
      <c r="BY868" t="str">
        <v>OKIDEGBE ERIC (OPS)</v>
      </c>
      <c r="BZ868" s="31">
        <v>44869</v>
      </c>
      <c r="CA868" s="40">
        <v>0.56608796296296293</v>
      </c>
      <c r="DB868">
        <v>807</v>
      </c>
      <c r="DC868" t="str">
        <v>OPERATIONS</v>
      </c>
      <c r="DD868" t="str">
        <v>IYADI JUSTICE (OPS)</v>
      </c>
      <c r="DE868" s="31">
        <v>44869</v>
      </c>
      <c r="DF868" s="40">
        <v>0.93208333333333337</v>
      </c>
    </row>
    <row r="869" spans="1:110" x14ac:dyDescent="0.25">
      <c r="A869" s="109" t="s">
        <v>1595</v>
      </c>
      <c r="B869">
        <v>316</v>
      </c>
      <c r="C869" s="109" t="s">
        <v>53</v>
      </c>
      <c r="D869" s="109" t="s">
        <v>1123</v>
      </c>
      <c r="E869" s="94">
        <v>44867</v>
      </c>
      <c r="F869" s="174">
        <v>0.65954861111111107</v>
      </c>
      <c r="G869">
        <v>2</v>
      </c>
      <c r="H869" s="109" t="s">
        <v>1124</v>
      </c>
      <c r="I869"/>
      <c r="M869">
        <v>828</v>
      </c>
      <c r="N869" t="str">
        <v>OPERATIONS</v>
      </c>
      <c r="O869" t="str">
        <v>TAOFEEK MAKANJUOLA  (OP</v>
      </c>
      <c r="P869" s="31">
        <v>44883</v>
      </c>
      <c r="Q869" s="40">
        <v>0.9798958333333333</v>
      </c>
      <c r="AR869">
        <v>92</v>
      </c>
      <c r="AS869" t="str">
        <v>MICURA</v>
      </c>
      <c r="AT869" t="str">
        <v>OLAGOKE SIMON (MIC)</v>
      </c>
      <c r="AU869" s="31">
        <v>44870</v>
      </c>
      <c r="AV869" s="40">
        <v>0.27903935185185186</v>
      </c>
      <c r="BW869">
        <v>505</v>
      </c>
      <c r="BX869" t="str">
        <v>OPERATIONS</v>
      </c>
      <c r="BY869" t="str">
        <v>OGBEIDE MUTAIRU (OPS)</v>
      </c>
      <c r="BZ869" s="31">
        <v>44869</v>
      </c>
      <c r="CA869" s="40">
        <v>0.5662152777777778</v>
      </c>
      <c r="DB869">
        <v>808</v>
      </c>
      <c r="DC869" t="str">
        <v>OPERATIONS</v>
      </c>
      <c r="DD869" t="str">
        <v>OLANIYI OLANREWAJU  (OP</v>
      </c>
      <c r="DE869" s="31">
        <v>44869</v>
      </c>
      <c r="DF869" s="40">
        <v>0.93453703703703705</v>
      </c>
    </row>
    <row r="870" spans="1:110" x14ac:dyDescent="0.25">
      <c r="A870" s="109" t="s">
        <v>1595</v>
      </c>
      <c r="B870">
        <v>317</v>
      </c>
      <c r="C870" s="109" t="s">
        <v>52</v>
      </c>
      <c r="D870" s="109" t="s">
        <v>1410</v>
      </c>
      <c r="E870" s="94">
        <v>44867</v>
      </c>
      <c r="F870" s="174">
        <v>0.7568287037037037</v>
      </c>
      <c r="G870">
        <v>2</v>
      </c>
      <c r="H870" s="109" t="s">
        <v>1411</v>
      </c>
      <c r="I870"/>
      <c r="M870">
        <v>829</v>
      </c>
      <c r="N870" t="str">
        <v>ENGINEERING</v>
      </c>
      <c r="O870" t="str">
        <v>NWAEKE MICHAEL (ENGR)</v>
      </c>
      <c r="P870" s="31">
        <v>44883</v>
      </c>
      <c r="Q870" s="40">
        <v>0.98837962962962966</v>
      </c>
      <c r="AR870">
        <v>93</v>
      </c>
      <c r="AS870" t="str">
        <v>ENGINEERING</v>
      </c>
      <c r="AT870" t="str">
        <v>OKPANEFE JOSEPH (ENGR)</v>
      </c>
      <c r="AU870" s="31">
        <v>44870</v>
      </c>
      <c r="AV870" s="40">
        <v>0.27918981481481481</v>
      </c>
      <c r="BW870">
        <v>506</v>
      </c>
      <c r="BX870" t="str">
        <v>MICURA</v>
      </c>
      <c r="BY870" t="str">
        <v>OKORO BENJAMIN (MIC)</v>
      </c>
      <c r="BZ870" s="31">
        <v>44869</v>
      </c>
      <c r="CA870" s="40">
        <v>0.56637731481481479</v>
      </c>
      <c r="DB870">
        <v>329</v>
      </c>
      <c r="DC870" t="str">
        <v>OPERATIONS</v>
      </c>
      <c r="DD870" t="str">
        <v>AZEEZ OLUSEGUN (OPS)</v>
      </c>
      <c r="DE870" s="31">
        <v>44870</v>
      </c>
      <c r="DF870" s="40">
        <v>0.75129629629629635</v>
      </c>
    </row>
    <row r="871" spans="1:110" x14ac:dyDescent="0.25">
      <c r="A871" s="109" t="s">
        <v>1595</v>
      </c>
      <c r="B871">
        <v>318</v>
      </c>
      <c r="C871" s="109" t="s">
        <v>52</v>
      </c>
      <c r="D871" s="109" t="s">
        <v>290</v>
      </c>
      <c r="E871" s="94">
        <v>44867</v>
      </c>
      <c r="F871" s="174">
        <v>0.75689814814814815</v>
      </c>
      <c r="G871">
        <v>2</v>
      </c>
      <c r="H871" s="109" t="s">
        <v>291</v>
      </c>
      <c r="I871">
        <v>5382255</v>
      </c>
      <c r="M871">
        <v>830</v>
      </c>
      <c r="N871" t="str">
        <v>OPERATIONS</v>
      </c>
      <c r="O871" t="str">
        <v>ODEBO .A. TIMOTHY (OPS)</v>
      </c>
      <c r="P871" s="31">
        <v>44883</v>
      </c>
      <c r="Q871" s="40">
        <v>0.98844907407407412</v>
      </c>
      <c r="AR871">
        <v>94</v>
      </c>
      <c r="AS871" t="str">
        <v>MICURA</v>
      </c>
      <c r="AT871" t="str">
        <v>MUHAMMED DANJUMA (MIC)</v>
      </c>
      <c r="AU871" s="31">
        <v>44870</v>
      </c>
      <c r="AV871" s="40">
        <v>0.27927083333333336</v>
      </c>
      <c r="BW871">
        <v>507</v>
      </c>
      <c r="BX871" t="str">
        <v>MICURA</v>
      </c>
      <c r="BY871" t="str">
        <v>ESHO SAMUEL (MIC)</v>
      </c>
      <c r="BZ871" s="31">
        <v>44869</v>
      </c>
      <c r="CA871" s="40">
        <v>0.56668981481481484</v>
      </c>
      <c r="DB871">
        <v>330</v>
      </c>
      <c r="DC871" t="str">
        <v>MICURA</v>
      </c>
      <c r="DD871" t="str">
        <v>ONUIGBO VICTOR (MIC)</v>
      </c>
      <c r="DE871" s="31">
        <v>44870</v>
      </c>
      <c r="DF871" s="40">
        <v>0.7517476851851852</v>
      </c>
    </row>
    <row r="872" spans="1:110" x14ac:dyDescent="0.25">
      <c r="A872" s="109" t="s">
        <v>1595</v>
      </c>
      <c r="B872">
        <v>319</v>
      </c>
      <c r="C872" s="109" t="s">
        <v>53</v>
      </c>
      <c r="D872" s="109" t="s">
        <v>1380</v>
      </c>
      <c r="E872" s="94">
        <v>44867</v>
      </c>
      <c r="F872" s="174">
        <v>0.75709490740740737</v>
      </c>
      <c r="G872">
        <v>2</v>
      </c>
      <c r="H872" s="109" t="s">
        <v>1381</v>
      </c>
      <c r="I872">
        <v>5032047</v>
      </c>
      <c r="M872">
        <v>831</v>
      </c>
      <c r="N872" t="str">
        <v>OPERATIONS</v>
      </c>
      <c r="O872" t="str">
        <v>RAHEEM MUSA (OPS)</v>
      </c>
      <c r="P872" s="31">
        <v>44883</v>
      </c>
      <c r="Q872" s="40">
        <v>0.98908564814814814</v>
      </c>
      <c r="AR872">
        <v>95</v>
      </c>
      <c r="AS872" t="str">
        <v>MICURA</v>
      </c>
      <c r="AT872" t="str">
        <v>OKOROCHA JOSEPH (MIC)</v>
      </c>
      <c r="AU872" s="31">
        <v>44870</v>
      </c>
      <c r="AV872" s="40">
        <v>0.27936342592592595</v>
      </c>
      <c r="BW872">
        <v>508</v>
      </c>
      <c r="BX872" t="str">
        <v>OPERATIONS</v>
      </c>
      <c r="BY872" t="str">
        <v>AICHENEDE ENDURANCE (OP</v>
      </c>
      <c r="BZ872" s="31">
        <v>44869</v>
      </c>
      <c r="CA872" s="40">
        <v>0.5667592592592593</v>
      </c>
      <c r="DB872">
        <v>331</v>
      </c>
      <c r="DC872" t="str">
        <v>OPERATIONS</v>
      </c>
      <c r="DD872" t="str">
        <v>ISMAILA MOYOSORE</v>
      </c>
      <c r="DE872" s="31">
        <v>44870</v>
      </c>
      <c r="DF872" s="40">
        <v>0.7518055555555555</v>
      </c>
    </row>
    <row r="873" spans="1:110" x14ac:dyDescent="0.25">
      <c r="A873" s="109" t="s">
        <v>1595</v>
      </c>
      <c r="B873">
        <v>320</v>
      </c>
      <c r="C873" s="109" t="s">
        <v>53</v>
      </c>
      <c r="D873" s="109" t="s">
        <v>1519</v>
      </c>
      <c r="E873" s="94">
        <v>44867</v>
      </c>
      <c r="F873" s="174">
        <v>0.75715277777777779</v>
      </c>
      <c r="G873">
        <v>2</v>
      </c>
      <c r="H873" s="109" t="s">
        <v>1520</v>
      </c>
      <c r="I873"/>
      <c r="M873">
        <v>832</v>
      </c>
      <c r="N873" t="str">
        <v>MICURA</v>
      </c>
      <c r="O873" t="str">
        <v>JIMOH OMOGBAI (MIC)</v>
      </c>
      <c r="P873" s="31">
        <v>44883</v>
      </c>
      <c r="Q873" s="40">
        <v>0.99806712962962962</v>
      </c>
      <c r="AR873">
        <v>96</v>
      </c>
      <c r="AS873" t="str">
        <v>ENGINEERING</v>
      </c>
      <c r="AT873" t="str">
        <v>OYEDOKUN JAMES AKINLAWON</v>
      </c>
      <c r="AU873" s="31">
        <v>44870</v>
      </c>
      <c r="AV873" s="40">
        <v>0.27969907407407407</v>
      </c>
      <c r="BW873">
        <v>509</v>
      </c>
      <c r="BX873" t="str">
        <v>ENGINEERING</v>
      </c>
      <c r="BY873" t="str">
        <v>KENI A. CLEMENT (ENGR)</v>
      </c>
      <c r="BZ873" s="31">
        <v>44869</v>
      </c>
      <c r="CA873" s="40">
        <v>0.56723379629629633</v>
      </c>
      <c r="DB873">
        <v>332</v>
      </c>
      <c r="DC873" t="str">
        <v>MICURA</v>
      </c>
      <c r="DD873" t="str">
        <v>YUSUF TAIWO (MIC)</v>
      </c>
      <c r="DE873" s="31">
        <v>44870</v>
      </c>
      <c r="DF873" s="40">
        <v>0.75232638888888892</v>
      </c>
    </row>
    <row r="874" spans="1:110" x14ac:dyDescent="0.25">
      <c r="A874" s="109" t="s">
        <v>1595</v>
      </c>
      <c r="B874">
        <v>321</v>
      </c>
      <c r="C874" s="109" t="s">
        <v>53</v>
      </c>
      <c r="D874" s="109" t="s">
        <v>1694</v>
      </c>
      <c r="E874" s="94">
        <v>44867</v>
      </c>
      <c r="F874" s="174">
        <v>0.75722222222222224</v>
      </c>
      <c r="G874">
        <v>2</v>
      </c>
      <c r="H874" s="109" t="s">
        <v>1695</v>
      </c>
      <c r="I874"/>
      <c r="M874">
        <v>1</v>
      </c>
      <c r="N874" t="str">
        <v>MICURA</v>
      </c>
      <c r="O874" t="str">
        <v>NWAORDU MATTHEW</v>
      </c>
      <c r="P874" s="31">
        <v>44884</v>
      </c>
      <c r="Q874" s="40">
        <v>2.1990740740740742E-3</v>
      </c>
      <c r="AR874">
        <v>97</v>
      </c>
      <c r="AS874" t="str">
        <v>OPERATIONS</v>
      </c>
      <c r="AT874" t="str">
        <v>OLIKA CYRIL UCHE (OPS)</v>
      </c>
      <c r="AU874" s="31">
        <v>44870</v>
      </c>
      <c r="AV874" s="40">
        <v>0.28006944444444443</v>
      </c>
      <c r="BW874">
        <v>510</v>
      </c>
      <c r="BX874" t="str">
        <v>MICURA</v>
      </c>
      <c r="BY874" t="str">
        <v>CHIBUIKE OKEKE (MIC)</v>
      </c>
      <c r="BZ874" s="31">
        <v>44869</v>
      </c>
      <c r="CA874" s="40">
        <v>0.5672800925925926</v>
      </c>
      <c r="DB874">
        <v>333</v>
      </c>
      <c r="DC874" t="str">
        <v>MICURA</v>
      </c>
      <c r="DD874" t="str">
        <v>OBAFEMI OWOLABI (MIC)</v>
      </c>
      <c r="DE874" s="31">
        <v>44870</v>
      </c>
      <c r="DF874" s="40">
        <v>0.75239583333333337</v>
      </c>
    </row>
    <row r="875" spans="1:110" x14ac:dyDescent="0.25">
      <c r="A875" s="109" t="s">
        <v>1595</v>
      </c>
      <c r="B875">
        <v>322</v>
      </c>
      <c r="C875" s="109" t="s">
        <v>53</v>
      </c>
      <c r="D875" s="109" t="s">
        <v>905</v>
      </c>
      <c r="E875" s="94">
        <v>44867</v>
      </c>
      <c r="F875" s="174">
        <v>0.75747685185185187</v>
      </c>
      <c r="G875">
        <v>2</v>
      </c>
      <c r="H875" s="109" t="s">
        <v>906</v>
      </c>
      <c r="I875">
        <v>2048557</v>
      </c>
      <c r="M875">
        <v>2</v>
      </c>
      <c r="N875" t="str">
        <v>OPERATIONS</v>
      </c>
      <c r="O875" t="str">
        <v>ARCHIBONG FELIX (OPS)</v>
      </c>
      <c r="P875" s="31">
        <v>44884</v>
      </c>
      <c r="Q875" s="40">
        <v>6.2384259259259259E-3</v>
      </c>
      <c r="AR875">
        <v>98</v>
      </c>
      <c r="AS875" t="str">
        <v>MICURA</v>
      </c>
      <c r="AT875" t="str">
        <v>HALILU ISIAKA</v>
      </c>
      <c r="AU875" s="31">
        <v>44870</v>
      </c>
      <c r="AV875" s="40">
        <v>0.28053240740740742</v>
      </c>
      <c r="BW875">
        <v>511</v>
      </c>
      <c r="BX875" t="str">
        <v>OPERATIONS</v>
      </c>
      <c r="BY875" t="str">
        <v>IDAHOSA JOSHUA (MIC)</v>
      </c>
      <c r="BZ875" s="31">
        <v>44869</v>
      </c>
      <c r="CA875" s="40">
        <v>0.56739583333333332</v>
      </c>
      <c r="DB875">
        <v>334</v>
      </c>
      <c r="DC875" t="str">
        <v>MICURA</v>
      </c>
      <c r="DD875" t="str">
        <v>BAMGBOSE SEGUN M. (MIC)</v>
      </c>
      <c r="DE875" s="31">
        <v>44870</v>
      </c>
      <c r="DF875" s="40">
        <v>0.75246527777777783</v>
      </c>
    </row>
    <row r="876" spans="1:110" x14ac:dyDescent="0.25">
      <c r="A876" s="109" t="s">
        <v>1595</v>
      </c>
      <c r="B876">
        <v>323</v>
      </c>
      <c r="C876" s="109" t="s">
        <v>53</v>
      </c>
      <c r="D876" s="109" t="s">
        <v>1240</v>
      </c>
      <c r="E876" s="94">
        <v>44867</v>
      </c>
      <c r="F876" s="174">
        <v>0.7575115740740741</v>
      </c>
      <c r="G876">
        <v>2</v>
      </c>
      <c r="H876" s="109" t="s">
        <v>1241</v>
      </c>
      <c r="I876">
        <v>14970175</v>
      </c>
      <c r="M876">
        <v>3</v>
      </c>
      <c r="N876" t="str">
        <v>MICURA</v>
      </c>
      <c r="O876" t="str">
        <v>BASSEY AUSTINE (MICURA)</v>
      </c>
      <c r="P876" s="31">
        <v>44884</v>
      </c>
      <c r="Q876" s="40">
        <v>6.7824074074074071E-3</v>
      </c>
      <c r="AR876">
        <v>99</v>
      </c>
      <c r="AS876" t="str">
        <v>OPERATIONS</v>
      </c>
      <c r="AT876" t="str">
        <v>OLANIYI OLANREWAJU  (OP</v>
      </c>
      <c r="AU876" s="31">
        <v>44870</v>
      </c>
      <c r="AV876" s="40">
        <v>0.2807986111111111</v>
      </c>
      <c r="BW876">
        <v>512</v>
      </c>
      <c r="BX876" t="str">
        <v>OPERATIONS</v>
      </c>
      <c r="BY876" t="str">
        <v>EMUAYE IROSEYIKE (OPS)</v>
      </c>
      <c r="BZ876" s="31">
        <v>44869</v>
      </c>
      <c r="CA876" s="40">
        <v>0.56937499999999996</v>
      </c>
      <c r="DB876">
        <v>335</v>
      </c>
      <c r="DC876" t="str">
        <v>OPERATIONS</v>
      </c>
      <c r="DD876" t="str">
        <v>IGBINOBA FREDERICK. (OP</v>
      </c>
      <c r="DE876" s="31">
        <v>44870</v>
      </c>
      <c r="DF876" s="40">
        <v>0.75252314814814814</v>
      </c>
    </row>
    <row r="877" spans="1:110" x14ac:dyDescent="0.25">
      <c r="A877" s="109" t="s">
        <v>1595</v>
      </c>
      <c r="B877">
        <v>324</v>
      </c>
      <c r="C877" s="109" t="s">
        <v>52</v>
      </c>
      <c r="D877" s="109" t="s">
        <v>1696</v>
      </c>
      <c r="E877" s="94">
        <v>44867</v>
      </c>
      <c r="F877" s="174">
        <v>0.75775462962962958</v>
      </c>
      <c r="G877">
        <v>2</v>
      </c>
      <c r="H877" s="109" t="s">
        <v>1697</v>
      </c>
      <c r="I877">
        <v>14810356</v>
      </c>
      <c r="M877">
        <v>4</v>
      </c>
      <c r="N877" t="str">
        <v>MICURA</v>
      </c>
      <c r="O877" t="str">
        <v>IFARA JOHNSON (MIC)</v>
      </c>
      <c r="P877" s="31">
        <v>44884</v>
      </c>
      <c r="Q877" s="40">
        <v>1.0300925925925925E-2</v>
      </c>
      <c r="AR877">
        <v>100</v>
      </c>
      <c r="AS877" t="str">
        <v>ENGINEERING</v>
      </c>
      <c r="AT877" t="str">
        <v>LAWRENCE N AHANEKU (ENG</v>
      </c>
      <c r="AU877" s="31">
        <v>44870</v>
      </c>
      <c r="AV877" s="40">
        <v>0.28133101851851849</v>
      </c>
      <c r="BW877">
        <v>513</v>
      </c>
      <c r="BX877" t="str">
        <v>ENGINEERING</v>
      </c>
      <c r="BY877" t="str">
        <v>ADU OLUGBENGA (ENGR)</v>
      </c>
      <c r="BZ877" s="31">
        <v>44869</v>
      </c>
      <c r="CA877" s="40">
        <v>0.57005787037037037</v>
      </c>
      <c r="DB877">
        <v>336</v>
      </c>
      <c r="DC877" t="str">
        <v>OPERATIONS</v>
      </c>
      <c r="DD877" t="str">
        <v>NICHOLAS PIUS (OPS)</v>
      </c>
      <c r="DE877" s="31">
        <v>44870</v>
      </c>
      <c r="DF877" s="40">
        <v>0.75259259259259259</v>
      </c>
    </row>
    <row r="878" spans="1:110" x14ac:dyDescent="0.25">
      <c r="A878" s="109" t="s">
        <v>1595</v>
      </c>
      <c r="B878">
        <v>325</v>
      </c>
      <c r="C878" s="109" t="s">
        <v>54</v>
      </c>
      <c r="D878" s="109" t="s">
        <v>1242</v>
      </c>
      <c r="E878" s="94">
        <v>44867</v>
      </c>
      <c r="F878" s="174">
        <v>0.75780092592592596</v>
      </c>
      <c r="G878">
        <v>2</v>
      </c>
      <c r="H878" s="109" t="s">
        <v>1243</v>
      </c>
      <c r="I878">
        <v>5484652</v>
      </c>
      <c r="M878">
        <v>5</v>
      </c>
      <c r="N878" t="str">
        <v>MICURA</v>
      </c>
      <c r="O878" t="str">
        <v>SHOTONWA KAYODE (MIC)</v>
      </c>
      <c r="P878" s="31">
        <v>44884</v>
      </c>
      <c r="Q878" s="40">
        <v>1.150462962962963E-2</v>
      </c>
      <c r="AR878">
        <v>101</v>
      </c>
      <c r="AS878" t="str">
        <v>OPERATIONS</v>
      </c>
      <c r="AT878" t="str">
        <v>OLANREWAJU SULAIMAN (OP</v>
      </c>
      <c r="AU878" s="31">
        <v>44870</v>
      </c>
      <c r="AV878" s="40">
        <v>0.2820138888888889</v>
      </c>
      <c r="BW878">
        <v>514</v>
      </c>
      <c r="BX878" t="str">
        <v>OLM</v>
      </c>
      <c r="BY878" t="str">
        <v>OGUNYEMI AYODELE (OLM)</v>
      </c>
      <c r="BZ878" s="31">
        <v>44869</v>
      </c>
      <c r="CA878" s="40">
        <v>0.57133101851851853</v>
      </c>
      <c r="DB878">
        <v>337</v>
      </c>
      <c r="DC878" t="str">
        <v>MICURA</v>
      </c>
      <c r="DD878" t="str">
        <v>LAWAL YEKINI (MIC)</v>
      </c>
      <c r="DE878" s="31">
        <v>44870</v>
      </c>
      <c r="DF878" s="40">
        <v>0.75267361111111108</v>
      </c>
    </row>
    <row r="879" spans="1:110" x14ac:dyDescent="0.25">
      <c r="A879" s="109" t="s">
        <v>1595</v>
      </c>
      <c r="B879">
        <v>326</v>
      </c>
      <c r="C879" s="109" t="s">
        <v>53</v>
      </c>
      <c r="D879" s="109" t="s">
        <v>316</v>
      </c>
      <c r="E879" s="94">
        <v>44867</v>
      </c>
      <c r="F879" s="174">
        <v>0.75840277777777776</v>
      </c>
      <c r="G879">
        <v>2</v>
      </c>
      <c r="H879" s="109" t="s">
        <v>317</v>
      </c>
      <c r="I879">
        <v>2166829</v>
      </c>
      <c r="M879">
        <v>6</v>
      </c>
      <c r="N879" t="str">
        <v>MICURA</v>
      </c>
      <c r="O879" t="str">
        <v>HALILU ISIAKA</v>
      </c>
      <c r="P879" s="31">
        <v>44884</v>
      </c>
      <c r="Q879" s="40">
        <v>1.1770833333333333E-2</v>
      </c>
      <c r="AR879">
        <v>102</v>
      </c>
      <c r="AS879" t="str">
        <v>ENGINEERING</v>
      </c>
      <c r="AT879" t="str">
        <v>EZE OKECHUKWU (ENG)</v>
      </c>
      <c r="AU879" s="31">
        <v>44870</v>
      </c>
      <c r="AV879" s="40">
        <v>0.28249999999999997</v>
      </c>
      <c r="BW879">
        <v>515</v>
      </c>
      <c r="BX879" t="str">
        <v>MICURA</v>
      </c>
      <c r="BY879" t="str">
        <v>OLAWALE OGUNLEYE (MIC)</v>
      </c>
      <c r="BZ879" s="31">
        <v>44869</v>
      </c>
      <c r="CA879" s="40">
        <v>0.5716782407407407</v>
      </c>
      <c r="DB879">
        <v>338</v>
      </c>
      <c r="DC879" t="str">
        <v>MICURA</v>
      </c>
      <c r="DD879" t="str">
        <v>ADENEKAN NURUDEEN (MIC)</v>
      </c>
      <c r="DE879" s="31">
        <v>44870</v>
      </c>
      <c r="DF879" s="40">
        <v>0.75274305555555554</v>
      </c>
    </row>
    <row r="880" spans="1:110" x14ac:dyDescent="0.25">
      <c r="A880" s="109" t="s">
        <v>1595</v>
      </c>
      <c r="B880">
        <v>327</v>
      </c>
      <c r="C880" s="109" t="s">
        <v>53</v>
      </c>
      <c r="D880" s="109" t="s">
        <v>863</v>
      </c>
      <c r="E880" s="94">
        <v>44867</v>
      </c>
      <c r="F880" s="174">
        <v>0.75844907407407403</v>
      </c>
      <c r="G880">
        <v>2</v>
      </c>
      <c r="H880" s="109" t="s">
        <v>864</v>
      </c>
      <c r="I880">
        <v>14807755</v>
      </c>
      <c r="M880">
        <v>7</v>
      </c>
      <c r="N880" t="str">
        <v>MICURA</v>
      </c>
      <c r="O880" t="str">
        <v>EKIYOYO JAMIU A. (MIC)</v>
      </c>
      <c r="P880" s="31">
        <v>44884</v>
      </c>
      <c r="Q880" s="40">
        <v>1.5231481481481481E-2</v>
      </c>
      <c r="AR880">
        <v>103</v>
      </c>
      <c r="AS880" t="str">
        <v>ENGINEERING</v>
      </c>
      <c r="AT880" t="str">
        <v>FASHOLA BABATUNDE</v>
      </c>
      <c r="AU880" s="31">
        <v>44870</v>
      </c>
      <c r="AV880" s="40">
        <v>0.2829976851851852</v>
      </c>
      <c r="BW880">
        <v>516</v>
      </c>
      <c r="BX880" t="str">
        <v>OPERATIONS</v>
      </c>
      <c r="BY880" t="str">
        <v>AWALITE CHIJIOKE</v>
      </c>
      <c r="BZ880" s="31">
        <v>44869</v>
      </c>
      <c r="CA880" s="40">
        <v>0.57344907407407408</v>
      </c>
      <c r="DB880">
        <v>339</v>
      </c>
      <c r="DC880" t="str">
        <v>MICURA</v>
      </c>
      <c r="DD880" t="str">
        <v>KOWOPE OLUWAFEMI (MIC)</v>
      </c>
      <c r="DE880" s="31">
        <v>44870</v>
      </c>
      <c r="DF880" s="40">
        <v>0.7528125</v>
      </c>
    </row>
    <row r="881" spans="1:110" x14ac:dyDescent="0.25">
      <c r="A881" s="109" t="s">
        <v>1595</v>
      </c>
      <c r="B881">
        <v>328</v>
      </c>
      <c r="C881" s="109" t="s">
        <v>53</v>
      </c>
      <c r="D881" s="109" t="s">
        <v>508</v>
      </c>
      <c r="E881" s="94">
        <v>44867</v>
      </c>
      <c r="F881" s="174">
        <v>0.75854166666666667</v>
      </c>
      <c r="G881">
        <v>2</v>
      </c>
      <c r="H881" s="109" t="s">
        <v>509</v>
      </c>
      <c r="I881"/>
      <c r="M881">
        <v>8</v>
      </c>
      <c r="N881" t="str">
        <v>MICURA</v>
      </c>
      <c r="O881" t="str">
        <v>KAYODE ROTIMI E. (MIC)</v>
      </c>
      <c r="P881" s="31">
        <v>44884</v>
      </c>
      <c r="Q881" s="40">
        <v>1.7673611111111112E-2</v>
      </c>
      <c r="AR881">
        <v>104</v>
      </c>
      <c r="AS881" t="str">
        <v>ENGINEERING</v>
      </c>
      <c r="AT881" t="str">
        <v>BAKI OLUWATOSIN S.(ENG)</v>
      </c>
      <c r="AU881" s="31">
        <v>44870</v>
      </c>
      <c r="AV881" s="40">
        <v>0.28335648148148146</v>
      </c>
      <c r="BW881">
        <v>517</v>
      </c>
      <c r="BX881" t="str">
        <v>ENGINEERING</v>
      </c>
      <c r="BY881" t="str">
        <v>BAKI OLUWATOSIN S.(ENG)</v>
      </c>
      <c r="BZ881" s="31">
        <v>44869</v>
      </c>
      <c r="CA881" s="40">
        <v>0.57384259259259263</v>
      </c>
      <c r="DB881">
        <v>340</v>
      </c>
      <c r="DC881" t="str">
        <v>MICURA</v>
      </c>
      <c r="DD881" t="str">
        <v>ADESOKAN OLALEKAN  (MIC)</v>
      </c>
      <c r="DE881" s="31">
        <v>44870</v>
      </c>
      <c r="DF881" s="40">
        <v>0.75312500000000004</v>
      </c>
    </row>
    <row r="882" spans="1:110" x14ac:dyDescent="0.25">
      <c r="A882" s="109" t="s">
        <v>1595</v>
      </c>
      <c r="B882">
        <v>329</v>
      </c>
      <c r="C882" s="109" t="s">
        <v>52</v>
      </c>
      <c r="D882" s="109" t="s">
        <v>524</v>
      </c>
      <c r="E882" s="94">
        <v>44867</v>
      </c>
      <c r="F882" s="174">
        <v>0.75859953703703709</v>
      </c>
      <c r="G882">
        <v>2</v>
      </c>
      <c r="H882" s="109" t="s">
        <v>525</v>
      </c>
      <c r="I882">
        <v>3641204</v>
      </c>
      <c r="M882">
        <v>9</v>
      </c>
      <c r="N882" t="str">
        <v>MICURA</v>
      </c>
      <c r="O882" t="str">
        <v>WISDOM ETIM W.(MIC)</v>
      </c>
      <c r="P882" s="31">
        <v>44884</v>
      </c>
      <c r="Q882" s="40">
        <v>1.773148148148148E-2</v>
      </c>
      <c r="AR882">
        <v>105</v>
      </c>
      <c r="AS882" t="str">
        <v>MICURA</v>
      </c>
      <c r="AT882" t="str">
        <v>ODUSANYA OLUWADARE (MIC)</v>
      </c>
      <c r="AU882" s="31">
        <v>44870</v>
      </c>
      <c r="AV882" s="40">
        <v>0.28349537037037037</v>
      </c>
      <c r="BW882">
        <v>518</v>
      </c>
      <c r="BX882" t="str">
        <v>OPERATIONS</v>
      </c>
      <c r="BY882" t="str">
        <v>INOBALEN OKHUMEODE G.(O)</v>
      </c>
      <c r="BZ882" s="31">
        <v>44869</v>
      </c>
      <c r="CA882" s="40">
        <v>0.57420138888888894</v>
      </c>
      <c r="DB882">
        <v>341</v>
      </c>
      <c r="DC882" t="str">
        <v>OPERATIONS</v>
      </c>
      <c r="DD882" t="str">
        <v>ISAH BRAIMAH (G.OPS)</v>
      </c>
      <c r="DE882" s="31">
        <v>44870</v>
      </c>
      <c r="DF882" s="40">
        <v>0.75372685185185184</v>
      </c>
    </row>
    <row r="883" spans="1:110" x14ac:dyDescent="0.25">
      <c r="A883" s="109" t="s">
        <v>1595</v>
      </c>
      <c r="B883">
        <v>330</v>
      </c>
      <c r="C883" s="109" t="s">
        <v>53</v>
      </c>
      <c r="D883" s="109" t="s">
        <v>883</v>
      </c>
      <c r="E883" s="94">
        <v>44867</v>
      </c>
      <c r="F883" s="174">
        <v>0.75865740740740739</v>
      </c>
      <c r="G883">
        <v>2</v>
      </c>
      <c r="H883" s="109" t="s">
        <v>884</v>
      </c>
      <c r="I883"/>
      <c r="M883">
        <v>10</v>
      </c>
      <c r="N883" t="str">
        <v>MICURA</v>
      </c>
      <c r="O883" t="str">
        <v>OLUSHOLA AYORINDE (MIC)</v>
      </c>
      <c r="P883" s="31">
        <v>44884</v>
      </c>
      <c r="Q883" s="40">
        <v>1.9305555555555555E-2</v>
      </c>
      <c r="AR883">
        <v>106</v>
      </c>
      <c r="AS883" t="str">
        <v>OPERATIONS</v>
      </c>
      <c r="AT883" t="str">
        <v>UFOMBA OKECHUKWU J. (OP</v>
      </c>
      <c r="AU883" s="31">
        <v>44870</v>
      </c>
      <c r="AV883" s="40">
        <v>0.28359953703703705</v>
      </c>
      <c r="BW883">
        <v>519</v>
      </c>
      <c r="BX883" t="str">
        <v>CONTRACTOR</v>
      </c>
      <c r="BY883" t="str">
        <v>NNADI BLESSING (INLAND)</v>
      </c>
      <c r="BZ883" s="31">
        <v>44869</v>
      </c>
      <c r="CA883" s="40">
        <v>0.57723379629629634</v>
      </c>
      <c r="DB883">
        <v>342</v>
      </c>
      <c r="DC883" t="str">
        <v>OPERATIONS</v>
      </c>
      <c r="DD883" t="str">
        <v>BRAIMAH STANLEY (OPS)</v>
      </c>
      <c r="DE883" s="31">
        <v>44870</v>
      </c>
      <c r="DF883" s="40">
        <v>0.75378472222222226</v>
      </c>
    </row>
    <row r="884" spans="1:110" x14ac:dyDescent="0.25">
      <c r="A884" s="109" t="s">
        <v>1595</v>
      </c>
      <c r="B884">
        <v>331</v>
      </c>
      <c r="C884" s="109" t="s">
        <v>53</v>
      </c>
      <c r="D884" s="109" t="s">
        <v>1580</v>
      </c>
      <c r="E884" s="94">
        <v>44867</v>
      </c>
      <c r="F884" s="174">
        <v>0.75942129629629629</v>
      </c>
      <c r="G884">
        <v>2</v>
      </c>
      <c r="H884" s="109" t="s">
        <v>1581</v>
      </c>
      <c r="I884">
        <v>5489223</v>
      </c>
      <c r="M884">
        <v>11</v>
      </c>
      <c r="N884" t="str">
        <v>MICURA</v>
      </c>
      <c r="O884" t="str">
        <v>AJIBOLA OLUWAFEMI S.(MI</v>
      </c>
      <c r="P884" s="31">
        <v>44884</v>
      </c>
      <c r="Q884" s="40">
        <v>3.259259259259259E-2</v>
      </c>
      <c r="AR884">
        <v>107</v>
      </c>
      <c r="AS884" t="str">
        <v>OPERATIONS</v>
      </c>
      <c r="AT884" t="str">
        <v>IBIRONKE OLUMIDE (OPS)</v>
      </c>
      <c r="AU884" s="31">
        <v>44870</v>
      </c>
      <c r="AV884" s="40">
        <v>0.28377314814814814</v>
      </c>
      <c r="BW884">
        <v>520</v>
      </c>
      <c r="BX884" t="str">
        <v>OPERATIONS</v>
      </c>
      <c r="BY884" t="str">
        <v>BAMGBOYE AFEEZ (OPS)</v>
      </c>
      <c r="BZ884" s="31">
        <v>44869</v>
      </c>
      <c r="CA884" s="40">
        <v>0.57730324074074069</v>
      </c>
      <c r="DB884">
        <v>343</v>
      </c>
      <c r="DC884" t="str">
        <v>OPERATIONS</v>
      </c>
      <c r="DD884" t="str">
        <v>JUDE O. STANLEY (OPS)</v>
      </c>
      <c r="DE884" s="31">
        <v>44870</v>
      </c>
      <c r="DF884" s="40">
        <v>0.75400462962962966</v>
      </c>
    </row>
    <row r="885" spans="1:110" x14ac:dyDescent="0.25">
      <c r="A885" s="109" t="s">
        <v>1595</v>
      </c>
      <c r="B885">
        <v>332</v>
      </c>
      <c r="C885" s="109" t="s">
        <v>52</v>
      </c>
      <c r="D885" s="109" t="s">
        <v>1513</v>
      </c>
      <c r="E885" s="94">
        <v>44867</v>
      </c>
      <c r="F885" s="174">
        <v>0.75949074074074074</v>
      </c>
      <c r="G885">
        <v>2</v>
      </c>
      <c r="H885" s="109" t="s">
        <v>1514</v>
      </c>
      <c r="I885">
        <v>5277411</v>
      </c>
      <c r="M885">
        <v>12</v>
      </c>
      <c r="N885" t="str">
        <v>OPERATIONS</v>
      </c>
      <c r="O885" t="str">
        <v>ADAJI IBRAHIM A. (OPS)</v>
      </c>
      <c r="P885" s="31">
        <v>44884</v>
      </c>
      <c r="Q885" s="40">
        <v>5.1018518518518519E-2</v>
      </c>
      <c r="AR885">
        <v>108</v>
      </c>
      <c r="AS885" t="str">
        <v>OPERATIONS</v>
      </c>
      <c r="AT885" t="str">
        <v>SOYOMI OLUMUYIWA (OPS)</v>
      </c>
      <c r="AU885" s="31">
        <v>44870</v>
      </c>
      <c r="AV885" s="40">
        <v>0.28460648148148149</v>
      </c>
      <c r="BW885">
        <v>521</v>
      </c>
      <c r="BX885" t="str">
        <v>ENGINEERING</v>
      </c>
      <c r="BY885" t="str">
        <v>OGHALI CHRISTAIN (ENGR)</v>
      </c>
      <c r="BZ885" s="31">
        <v>44869</v>
      </c>
      <c r="CA885" s="40">
        <v>0.59423611111111108</v>
      </c>
      <c r="DB885">
        <v>344</v>
      </c>
      <c r="DC885" t="str">
        <v>MICURA</v>
      </c>
      <c r="DD885" t="str">
        <v>OGBEKENE MUDIAGA (MIC)</v>
      </c>
      <c r="DE885" s="31">
        <v>44870</v>
      </c>
      <c r="DF885" s="40">
        <v>0.75416666666666665</v>
      </c>
    </row>
    <row r="886" spans="1:110" x14ac:dyDescent="0.25">
      <c r="A886" s="109" t="s">
        <v>1595</v>
      </c>
      <c r="B886">
        <v>333</v>
      </c>
      <c r="C886" s="109" t="s">
        <v>53</v>
      </c>
      <c r="D886" s="109" t="s">
        <v>857</v>
      </c>
      <c r="E886" s="94">
        <v>44867</v>
      </c>
      <c r="F886" s="174">
        <v>0.75953703703703701</v>
      </c>
      <c r="G886">
        <v>2</v>
      </c>
      <c r="H886" s="109" t="s">
        <v>858</v>
      </c>
      <c r="I886">
        <v>2151849</v>
      </c>
      <c r="M886">
        <v>13</v>
      </c>
      <c r="N886" t="str">
        <v>MICURA</v>
      </c>
      <c r="O886" t="str">
        <v>FEMI FOLAWEWO (MIC)</v>
      </c>
      <c r="P886" s="31">
        <v>44884</v>
      </c>
      <c r="Q886" s="40">
        <v>5.2291666666666667E-2</v>
      </c>
      <c r="AR886">
        <v>109</v>
      </c>
      <c r="AS886" t="str">
        <v>OPERATIONS</v>
      </c>
      <c r="AT886" t="str">
        <v>SUNDAY MAHA IDOKO (MIC)</v>
      </c>
      <c r="AU886" s="31">
        <v>44870</v>
      </c>
      <c r="AV886" s="40">
        <v>0.28474537037037034</v>
      </c>
      <c r="BW886">
        <v>522</v>
      </c>
      <c r="BX886" t="str">
        <v>MICURA</v>
      </c>
      <c r="BY886" t="str">
        <v>ADESOJI OYEBANJI (MIC)</v>
      </c>
      <c r="BZ886" s="31">
        <v>44869</v>
      </c>
      <c r="CA886" s="40">
        <v>0.59715277777777775</v>
      </c>
      <c r="DB886">
        <v>345</v>
      </c>
      <c r="DC886" t="str">
        <v>ENGINEERING</v>
      </c>
      <c r="DD886" t="str">
        <v>OKOKHUE MARK O</v>
      </c>
      <c r="DE886" s="31">
        <v>44870</v>
      </c>
      <c r="DF886" s="40">
        <v>0.75423611111111111</v>
      </c>
    </row>
    <row r="887" spans="1:110" x14ac:dyDescent="0.25">
      <c r="A887" s="109" t="s">
        <v>1595</v>
      </c>
      <c r="B887">
        <v>334</v>
      </c>
      <c r="C887" s="109" t="s">
        <v>53</v>
      </c>
      <c r="D887" s="109" t="s">
        <v>1286</v>
      </c>
      <c r="E887" s="94">
        <v>44867</v>
      </c>
      <c r="F887" s="174">
        <v>0.75960648148148147</v>
      </c>
      <c r="G887">
        <v>2</v>
      </c>
      <c r="H887" s="109" t="s">
        <v>1287</v>
      </c>
      <c r="I887"/>
      <c r="M887">
        <v>14</v>
      </c>
      <c r="N887" t="str">
        <v>OPERATIONS</v>
      </c>
      <c r="O887" t="str">
        <v>EBEDE CHRISTOPHER (OPS)</v>
      </c>
      <c r="P887" s="31">
        <v>44884</v>
      </c>
      <c r="Q887" s="40">
        <v>5.5995370370370369E-2</v>
      </c>
      <c r="AR887">
        <v>110</v>
      </c>
      <c r="AS887" t="str">
        <v>OPERATIONS</v>
      </c>
      <c r="AT887" t="str">
        <v>NGBEKEN SUNDAY</v>
      </c>
      <c r="AU887" s="31">
        <v>44870</v>
      </c>
      <c r="AV887" s="40">
        <v>0.28486111111111112</v>
      </c>
      <c r="BW887">
        <v>523</v>
      </c>
      <c r="BX887" t="str">
        <v>MICURA</v>
      </c>
      <c r="BY887" t="str">
        <v>ODUSANYA OLUWADARE (MIC)</v>
      </c>
      <c r="BZ887" s="31">
        <v>44869</v>
      </c>
      <c r="CA887" s="40">
        <v>0.59726851851851848</v>
      </c>
      <c r="DB887">
        <v>346</v>
      </c>
      <c r="DC887" t="str">
        <v>MICURA</v>
      </c>
      <c r="DD887" t="str">
        <v>SIKIRU TAIWO (MIC)</v>
      </c>
      <c r="DE887" s="31">
        <v>44870</v>
      </c>
      <c r="DF887" s="40">
        <v>0.75430555555555556</v>
      </c>
    </row>
    <row r="888" spans="1:110" x14ac:dyDescent="0.25">
      <c r="A888" s="109" t="s">
        <v>1595</v>
      </c>
      <c r="B888">
        <v>335</v>
      </c>
      <c r="C888" s="109" t="s">
        <v>53</v>
      </c>
      <c r="D888" s="109" t="s">
        <v>212</v>
      </c>
      <c r="E888" s="94">
        <v>44867</v>
      </c>
      <c r="F888" s="174">
        <v>0.75965277777777773</v>
      </c>
      <c r="G888">
        <v>2</v>
      </c>
      <c r="H888" s="109" t="s">
        <v>213</v>
      </c>
      <c r="I888">
        <v>14930541</v>
      </c>
      <c r="M888">
        <v>15</v>
      </c>
      <c r="N888" t="str">
        <v>OPERATIONS</v>
      </c>
      <c r="O888" t="str">
        <v>OGHENEDE PATRICK (OPS)</v>
      </c>
      <c r="P888" s="31">
        <v>44884</v>
      </c>
      <c r="Q888" s="40">
        <v>5.7638888888888892E-2</v>
      </c>
      <c r="AR888">
        <v>111</v>
      </c>
      <c r="AS888" t="str">
        <v>ENGINEERING</v>
      </c>
      <c r="AT888" t="str">
        <v>UWADINMA UGOCHUKWU  (EN</v>
      </c>
      <c r="AU888" s="31">
        <v>44870</v>
      </c>
      <c r="AV888" s="40">
        <v>0.28498842592592594</v>
      </c>
      <c r="BW888">
        <v>524</v>
      </c>
      <c r="BX888" t="str">
        <v>MICURA</v>
      </c>
      <c r="BY888" t="str">
        <v>BASSEY AUSTINE (MICURA)</v>
      </c>
      <c r="BZ888" s="31">
        <v>44869</v>
      </c>
      <c r="CA888" s="40">
        <v>0.5977662037037037</v>
      </c>
      <c r="DB888">
        <v>347</v>
      </c>
      <c r="DC888" t="str">
        <v>OPERATIONS</v>
      </c>
      <c r="DD888" t="str">
        <v>OLIAKU TONY (OPS)</v>
      </c>
      <c r="DE888" s="31">
        <v>44870</v>
      </c>
      <c r="DF888" s="40">
        <v>0.75438657407407406</v>
      </c>
    </row>
    <row r="889" spans="1:110" x14ac:dyDescent="0.25">
      <c r="A889" s="109" t="s">
        <v>1595</v>
      </c>
      <c r="B889">
        <v>336</v>
      </c>
      <c r="C889" s="109" t="s">
        <v>52</v>
      </c>
      <c r="D889" s="109" t="s">
        <v>480</v>
      </c>
      <c r="E889" s="94">
        <v>44867</v>
      </c>
      <c r="F889" s="174">
        <v>0.75968749999999996</v>
      </c>
      <c r="G889">
        <v>2</v>
      </c>
      <c r="H889" s="109" t="s">
        <v>481</v>
      </c>
      <c r="I889">
        <v>4834213</v>
      </c>
      <c r="M889">
        <v>16</v>
      </c>
      <c r="N889" t="str">
        <v>OPERATIONS</v>
      </c>
      <c r="O889" t="str">
        <v>BAMGBOYE AFEEZ (OPS)</v>
      </c>
      <c r="P889" s="31">
        <v>44884</v>
      </c>
      <c r="Q889" s="40">
        <v>5.8807870370370371E-2</v>
      </c>
      <c r="AR889">
        <v>112</v>
      </c>
      <c r="AS889" t="str">
        <v>ENGINEERING</v>
      </c>
      <c r="AT889" t="str">
        <v>EMELE LAWRENCE (ENGR)</v>
      </c>
      <c r="AU889" s="31">
        <v>44870</v>
      </c>
      <c r="AV889" s="40">
        <v>0.28513888888888889</v>
      </c>
      <c r="BW889">
        <v>525</v>
      </c>
      <c r="BX889" t="str">
        <v>MANAGEMENT</v>
      </c>
      <c r="BY889" t="str">
        <v>BIOSAH MELVIN (MNGT)</v>
      </c>
      <c r="BZ889" s="31">
        <v>44869</v>
      </c>
      <c r="CA889" s="40">
        <v>0.59842592592592592</v>
      </c>
      <c r="DB889">
        <v>348</v>
      </c>
      <c r="DC889" t="str">
        <v>OPERATIONS</v>
      </c>
      <c r="DD889" t="str">
        <v>ABIDOYE SAMUEL (OPS)</v>
      </c>
      <c r="DE889" s="31">
        <v>44870</v>
      </c>
      <c r="DF889" s="40">
        <v>0.75517361111111114</v>
      </c>
    </row>
    <row r="890" spans="1:110" x14ac:dyDescent="0.25">
      <c r="A890" s="109" t="s">
        <v>1595</v>
      </c>
      <c r="B890">
        <v>337</v>
      </c>
      <c r="C890" s="109" t="s">
        <v>53</v>
      </c>
      <c r="D890" s="109" t="s">
        <v>488</v>
      </c>
      <c r="E890" s="94">
        <v>44867</v>
      </c>
      <c r="F890" s="174">
        <v>0.75983796296296291</v>
      </c>
      <c r="G890">
        <v>2</v>
      </c>
      <c r="H890" s="109" t="s">
        <v>489</v>
      </c>
      <c r="I890">
        <v>3379350</v>
      </c>
      <c r="M890">
        <v>17</v>
      </c>
      <c r="N890" t="str">
        <v>OPERATIONS</v>
      </c>
      <c r="O890" t="str">
        <v>EMOKHOR JOHN (MIC)</v>
      </c>
      <c r="P890" s="31">
        <v>44884</v>
      </c>
      <c r="Q890" s="40">
        <v>5.8923611111111114E-2</v>
      </c>
      <c r="AR890">
        <v>113</v>
      </c>
      <c r="AS890" t="str">
        <v>ENGINEERING</v>
      </c>
      <c r="AT890" t="str">
        <v>OLAGUNJU AJIBOLA (ENGR)</v>
      </c>
      <c r="AU890" s="31">
        <v>44870</v>
      </c>
      <c r="AV890" s="40">
        <v>0.28519675925925925</v>
      </c>
      <c r="BW890">
        <v>526</v>
      </c>
      <c r="BX890" t="str">
        <v>OPERATIONS</v>
      </c>
      <c r="BY890" t="str">
        <v>TAIWO OLAYEMI LAWAL (OP</v>
      </c>
      <c r="BZ890" s="31">
        <v>44869</v>
      </c>
      <c r="CA890" s="40">
        <v>0.59847222222222218</v>
      </c>
      <c r="DB890">
        <v>349</v>
      </c>
      <c r="DC890" t="str">
        <v>MICURA</v>
      </c>
      <c r="DD890" t="str">
        <v>MARTINS IKECHUKWU (MIC)</v>
      </c>
      <c r="DE890" s="31">
        <v>44870</v>
      </c>
      <c r="DF890" s="40">
        <v>0.75526620370370368</v>
      </c>
    </row>
    <row r="891" spans="1:110" x14ac:dyDescent="0.25">
      <c r="A891" s="109" t="s">
        <v>1595</v>
      </c>
      <c r="B891">
        <v>338</v>
      </c>
      <c r="C891" s="109" t="s">
        <v>53</v>
      </c>
      <c r="D891" s="109" t="s">
        <v>1493</v>
      </c>
      <c r="E891" s="94">
        <v>44867</v>
      </c>
      <c r="F891" s="174">
        <v>0.75987268518518514</v>
      </c>
      <c r="G891">
        <v>2</v>
      </c>
      <c r="H891" s="109" t="s">
        <v>1494</v>
      </c>
      <c r="I891"/>
      <c r="M891">
        <v>18</v>
      </c>
      <c r="N891" t="str">
        <v>OPERATIONS</v>
      </c>
      <c r="O891" t="str">
        <v>ABDULRASAK ADEBAYO</v>
      </c>
      <c r="P891" s="31">
        <v>44884</v>
      </c>
      <c r="Q891" s="40">
        <v>5.8993055555555556E-2</v>
      </c>
      <c r="AR891">
        <v>114</v>
      </c>
      <c r="AS891" t="str">
        <v>ENGINEERING</v>
      </c>
      <c r="AT891" t="str">
        <v>ABDULWAHAB LUQMAN</v>
      </c>
      <c r="AU891" s="31">
        <v>44870</v>
      </c>
      <c r="AV891" s="40">
        <v>0.28528935185185184</v>
      </c>
      <c r="BW891">
        <v>527</v>
      </c>
      <c r="BX891" t="str">
        <v>MICURA</v>
      </c>
      <c r="BY891" t="str">
        <v>ADOYI FRANCIS (MIC)</v>
      </c>
      <c r="BZ891" s="31">
        <v>44869</v>
      </c>
      <c r="CA891" s="40">
        <v>0.59854166666666664</v>
      </c>
      <c r="DB891">
        <v>350</v>
      </c>
      <c r="DC891" t="str">
        <v>MICURA</v>
      </c>
      <c r="DD891" t="str">
        <v>ADEKANMBI ADETOLA (MIC)</v>
      </c>
      <c r="DE891" s="31">
        <v>44870</v>
      </c>
      <c r="DF891" s="40">
        <v>0.75533564814814813</v>
      </c>
    </row>
    <row r="892" spans="1:110" x14ac:dyDescent="0.25">
      <c r="A892" s="109" t="s">
        <v>1595</v>
      </c>
      <c r="B892">
        <v>339</v>
      </c>
      <c r="C892" s="109" t="s">
        <v>52</v>
      </c>
      <c r="D892" s="109" t="s">
        <v>1698</v>
      </c>
      <c r="E892" s="94">
        <v>44867</v>
      </c>
      <c r="F892" s="174">
        <v>0.75991898148148151</v>
      </c>
      <c r="G892">
        <v>2</v>
      </c>
      <c r="H892" s="109" t="s">
        <v>1699</v>
      </c>
      <c r="I892">
        <v>3620654</v>
      </c>
      <c r="M892">
        <v>19</v>
      </c>
      <c r="N892" t="str">
        <v>OPERATIONS</v>
      </c>
      <c r="O892" t="str">
        <v>OKALA SAMSON (MIC)</v>
      </c>
      <c r="P892" s="31">
        <v>44884</v>
      </c>
      <c r="Q892" s="40">
        <v>6.1944444444444448E-2</v>
      </c>
      <c r="AR892">
        <v>115</v>
      </c>
      <c r="AS892" t="str">
        <v>OPERATIONS</v>
      </c>
      <c r="AT892" t="str">
        <v>OTUDJE DANIEL O.</v>
      </c>
      <c r="AU892" s="31">
        <v>44870</v>
      </c>
      <c r="AV892" s="40">
        <v>0.28541666666666665</v>
      </c>
      <c r="BW892">
        <v>528</v>
      </c>
      <c r="BX892" t="str">
        <v>MICURA</v>
      </c>
      <c r="BY892" t="str">
        <v>NWOSU CHIMA (MIC)</v>
      </c>
      <c r="BZ892" s="31">
        <v>44869</v>
      </c>
      <c r="CA892" s="40">
        <v>0.59912037037037036</v>
      </c>
      <c r="DB892">
        <v>351</v>
      </c>
      <c r="DC892" t="str">
        <v>MICURA</v>
      </c>
      <c r="DD892" t="str">
        <v>TAIYE SALAMI (MIC)</v>
      </c>
      <c r="DE892" s="31">
        <v>44870</v>
      </c>
      <c r="DF892" s="40">
        <v>0.75552083333333331</v>
      </c>
    </row>
    <row r="893" spans="1:110" x14ac:dyDescent="0.25">
      <c r="A893" s="109" t="s">
        <v>1595</v>
      </c>
      <c r="B893">
        <v>340</v>
      </c>
      <c r="C893" s="109" t="s">
        <v>53</v>
      </c>
      <c r="D893" s="109" t="s">
        <v>1246</v>
      </c>
      <c r="E893" s="94">
        <v>44867</v>
      </c>
      <c r="F893" s="174">
        <v>0.75996527777777778</v>
      </c>
      <c r="G893">
        <v>2</v>
      </c>
      <c r="H893" s="109" t="s">
        <v>1247</v>
      </c>
      <c r="I893">
        <v>4812536</v>
      </c>
      <c r="M893">
        <v>20</v>
      </c>
      <c r="N893" t="str">
        <v>MICURA</v>
      </c>
      <c r="O893" t="str">
        <v>OLADELE BENJAMIN (MIC)</v>
      </c>
      <c r="P893" s="31">
        <v>44884</v>
      </c>
      <c r="Q893" s="40">
        <v>8.3321759259259262E-2</v>
      </c>
      <c r="AR893">
        <v>116</v>
      </c>
      <c r="AS893" t="str">
        <v>MICURA</v>
      </c>
      <c r="AT893" t="str">
        <v>NWAORDU MATTHEW</v>
      </c>
      <c r="AU893" s="31">
        <v>44870</v>
      </c>
      <c r="AV893" s="40">
        <v>0.2867824074074074</v>
      </c>
      <c r="BW893">
        <v>529</v>
      </c>
      <c r="BX893" t="str">
        <v>MICURA</v>
      </c>
      <c r="BY893" t="str">
        <v>UMAHI IFEANYI C. (MIC)</v>
      </c>
      <c r="BZ893" s="31">
        <v>44869</v>
      </c>
      <c r="CA893" s="40">
        <v>0.60111111111111115</v>
      </c>
      <c r="DB893">
        <v>352</v>
      </c>
      <c r="DC893" t="str">
        <v>MICURA</v>
      </c>
      <c r="DD893" t="str">
        <v>OLAWALE OGUNLEYE (MIC)</v>
      </c>
      <c r="DE893" s="31">
        <v>44870</v>
      </c>
      <c r="DF893" s="40">
        <v>0.75556712962962957</v>
      </c>
    </row>
    <row r="894" spans="1:110" x14ac:dyDescent="0.25">
      <c r="A894" s="109" t="s">
        <v>1595</v>
      </c>
      <c r="B894">
        <v>341</v>
      </c>
      <c r="C894" s="109" t="s">
        <v>52</v>
      </c>
      <c r="D894" s="109" t="s">
        <v>214</v>
      </c>
      <c r="E894" s="94">
        <v>44867</v>
      </c>
      <c r="F894" s="174">
        <v>0.76013888888888892</v>
      </c>
      <c r="G894">
        <v>2</v>
      </c>
      <c r="H894" s="109" t="s">
        <v>215</v>
      </c>
      <c r="I894">
        <v>6709742</v>
      </c>
      <c r="M894">
        <v>661</v>
      </c>
      <c r="N894" t="str">
        <v>OPERATIONS</v>
      </c>
      <c r="O894" t="str">
        <v>OSAGIE GBENGA (OPS)</v>
      </c>
      <c r="P894" s="31">
        <v>44884</v>
      </c>
      <c r="Q894" s="40">
        <v>0.96258101851851852</v>
      </c>
      <c r="AR894">
        <v>117</v>
      </c>
      <c r="AS894" t="str">
        <v>MICURA</v>
      </c>
      <c r="AT894" t="str">
        <v>OLUSHOLA AYORINDE (MIC)</v>
      </c>
      <c r="AU894" s="31">
        <v>44870</v>
      </c>
      <c r="AV894" s="40">
        <v>0.28751157407407407</v>
      </c>
      <c r="BW894">
        <v>530</v>
      </c>
      <c r="BX894" t="str">
        <v>MICURA</v>
      </c>
      <c r="BY894" t="str">
        <v>OLUSHOLA AYORINDE (MIC)</v>
      </c>
      <c r="BZ894" s="31">
        <v>44869</v>
      </c>
      <c r="CA894" s="40">
        <v>0.60118055555555561</v>
      </c>
      <c r="DB894">
        <v>353</v>
      </c>
      <c r="DC894" t="str">
        <v>MICURA</v>
      </c>
      <c r="DD894" t="str">
        <v>ABIODUN ARO (MIC)</v>
      </c>
      <c r="DE894" s="31">
        <v>44870</v>
      </c>
      <c r="DF894" s="40">
        <v>0.75565972222222222</v>
      </c>
    </row>
    <row r="895" spans="1:110" x14ac:dyDescent="0.25">
      <c r="A895" s="109" t="s">
        <v>1595</v>
      </c>
      <c r="B895">
        <v>342</v>
      </c>
      <c r="C895" s="109" t="s">
        <v>54</v>
      </c>
      <c r="D895" s="109" t="s">
        <v>1095</v>
      </c>
      <c r="E895" s="94">
        <v>44867</v>
      </c>
      <c r="F895" s="174">
        <v>0.76023148148148145</v>
      </c>
      <c r="G895">
        <v>2</v>
      </c>
      <c r="H895" s="109" t="s">
        <v>1096</v>
      </c>
      <c r="I895"/>
      <c r="M895">
        <v>662</v>
      </c>
      <c r="N895" t="str">
        <v>OPERATIONS</v>
      </c>
      <c r="O895" t="str">
        <v>KADIRI CHRISTOPHER (MIC</v>
      </c>
      <c r="P895" s="31">
        <v>44884</v>
      </c>
      <c r="Q895" s="40">
        <v>0.96616898148148145</v>
      </c>
      <c r="AR895">
        <v>118</v>
      </c>
      <c r="AS895" t="str">
        <v>OPERATIONS</v>
      </c>
      <c r="AT895" t="str">
        <v>IDAHOSA JOSHUA (MIC)</v>
      </c>
      <c r="AU895" s="31">
        <v>44870</v>
      </c>
      <c r="AV895" s="40">
        <v>0.28760416666666666</v>
      </c>
      <c r="BW895">
        <v>531</v>
      </c>
      <c r="BX895" t="str">
        <v>MICURA</v>
      </c>
      <c r="BY895" t="str">
        <v>OLADIMEJI ADESOLA (MIC)</v>
      </c>
      <c r="BZ895" s="31">
        <v>44869</v>
      </c>
      <c r="CA895" s="40">
        <v>0.60124999999999995</v>
      </c>
      <c r="DB895">
        <v>354</v>
      </c>
      <c r="DC895" t="str">
        <v>MICURA</v>
      </c>
      <c r="DD895" t="str">
        <v>HAMIDU UMAR (MIC)</v>
      </c>
      <c r="DE895" s="31">
        <v>44870</v>
      </c>
      <c r="DF895" s="40">
        <v>0.75575231481481486</v>
      </c>
    </row>
    <row r="896" spans="1:110" x14ac:dyDescent="0.25">
      <c r="A896" s="109" t="s">
        <v>1595</v>
      </c>
      <c r="B896">
        <v>343</v>
      </c>
      <c r="C896" s="109" t="s">
        <v>53</v>
      </c>
      <c r="D896" s="109" t="s">
        <v>546</v>
      </c>
      <c r="E896" s="94">
        <v>44867</v>
      </c>
      <c r="F896" s="174">
        <v>0.76060185185185181</v>
      </c>
      <c r="G896">
        <v>2</v>
      </c>
      <c r="H896" s="109" t="s">
        <v>547</v>
      </c>
      <c r="I896">
        <v>14808682</v>
      </c>
      <c r="M896">
        <v>663</v>
      </c>
      <c r="N896" t="str">
        <v>OPERATIONS</v>
      </c>
      <c r="O896" t="str">
        <v>AWALITE CHIJIOKE</v>
      </c>
      <c r="P896" s="31">
        <v>44884</v>
      </c>
      <c r="Q896" s="40">
        <v>0.96843749999999995</v>
      </c>
      <c r="AR896">
        <v>119</v>
      </c>
      <c r="AS896" t="str">
        <v>ENGINEERING</v>
      </c>
      <c r="AT896" t="str">
        <v>JOSEPH ABIODUN</v>
      </c>
      <c r="AU896" s="31">
        <v>44870</v>
      </c>
      <c r="AV896" s="40">
        <v>0.28858796296296296</v>
      </c>
      <c r="BW896">
        <v>532</v>
      </c>
      <c r="BX896" t="str">
        <v>MICURA</v>
      </c>
      <c r="BY896" t="str">
        <v>EKIYOYO JAMIU A. (MIC)</v>
      </c>
      <c r="BZ896" s="31">
        <v>44869</v>
      </c>
      <c r="CA896" s="40">
        <v>0.60131944444444441</v>
      </c>
      <c r="DB896">
        <v>355</v>
      </c>
      <c r="DC896" t="str">
        <v>OPERATIONS</v>
      </c>
      <c r="DD896" t="str">
        <v>ONYIA N.PERPETUA (OPS)</v>
      </c>
      <c r="DE896" s="31">
        <v>44870</v>
      </c>
      <c r="DF896" s="40">
        <v>0.75586805555555558</v>
      </c>
    </row>
    <row r="897" spans="1:110" x14ac:dyDescent="0.25">
      <c r="A897" s="109" t="s">
        <v>1595</v>
      </c>
      <c r="B897">
        <v>344</v>
      </c>
      <c r="C897" s="109" t="s">
        <v>21</v>
      </c>
      <c r="D897" s="109" t="s">
        <v>1363</v>
      </c>
      <c r="E897" s="94">
        <v>44867</v>
      </c>
      <c r="F897" s="174">
        <v>0.76069444444444445</v>
      </c>
      <c r="G897">
        <v>2</v>
      </c>
      <c r="H897" s="109" t="s">
        <v>21</v>
      </c>
      <c r="I897"/>
      <c r="M897">
        <v>664</v>
      </c>
      <c r="N897" t="str">
        <v>ENGINEERING</v>
      </c>
      <c r="O897" t="str">
        <v>EZE OKECHUKWU (ENG)</v>
      </c>
      <c r="P897" s="31">
        <v>44884</v>
      </c>
      <c r="Q897" s="40">
        <v>0.96856481481481482</v>
      </c>
      <c r="AR897">
        <v>120</v>
      </c>
      <c r="AS897" t="str">
        <v>OPERATIONS</v>
      </c>
      <c r="AT897" t="str">
        <v>TAOFEEK MAKANJUOLA  (OP</v>
      </c>
      <c r="AU897" s="31">
        <v>44870</v>
      </c>
      <c r="AV897" s="40">
        <v>0.28880787037037037</v>
      </c>
      <c r="BW897">
        <v>533</v>
      </c>
      <c r="BX897" t="str">
        <v>CONTRACTOR</v>
      </c>
      <c r="BY897" t="str">
        <v>GEORGE SOLOMON (EMERALD)</v>
      </c>
      <c r="BZ897" s="31">
        <v>44869</v>
      </c>
      <c r="CA897" s="40">
        <v>0.60188657407407409</v>
      </c>
      <c r="DB897">
        <v>356</v>
      </c>
      <c r="DC897" t="str">
        <v>OPERATIONS</v>
      </c>
      <c r="DD897" t="str">
        <v>OGUNBAYO ABIOLA (OPS)</v>
      </c>
      <c r="DE897" s="31">
        <v>44870</v>
      </c>
      <c r="DF897" s="40">
        <v>0.75593750000000004</v>
      </c>
    </row>
    <row r="898" spans="1:110" x14ac:dyDescent="0.25">
      <c r="A898" s="109" t="s">
        <v>1595</v>
      </c>
      <c r="B898">
        <v>345</v>
      </c>
      <c r="C898" s="109" t="s">
        <v>54</v>
      </c>
      <c r="D898" s="109" t="s">
        <v>1700</v>
      </c>
      <c r="E898" s="94">
        <v>44867</v>
      </c>
      <c r="F898" s="174">
        <v>0.76072916666666668</v>
      </c>
      <c r="G898">
        <v>2</v>
      </c>
      <c r="H898" s="109" t="s">
        <v>1701</v>
      </c>
      <c r="I898"/>
      <c r="M898">
        <v>665</v>
      </c>
      <c r="N898" t="str">
        <v>ENGINEERING</v>
      </c>
      <c r="O898" t="str">
        <v>UWADINMA UGOCHUKWU  (EN</v>
      </c>
      <c r="P898" s="31">
        <v>44884</v>
      </c>
      <c r="Q898" s="40">
        <v>0.96864583333333332</v>
      </c>
      <c r="AR898">
        <v>121</v>
      </c>
      <c r="AS898" t="str">
        <v>MICURA</v>
      </c>
      <c r="AT898" t="str">
        <v>WISDOM AKPABIO E. (MIC)</v>
      </c>
      <c r="AU898" s="31">
        <v>44870</v>
      </c>
      <c r="AV898" s="40">
        <v>0.28987268518518516</v>
      </c>
      <c r="BW898">
        <v>534</v>
      </c>
      <c r="BX898" t="str">
        <v>OPERATIONS</v>
      </c>
      <c r="BY898" t="str">
        <v>ADEYEYE ADENIYI S. (OPS</v>
      </c>
      <c r="BZ898" s="31">
        <v>44869</v>
      </c>
      <c r="CA898" s="40">
        <v>0.60452546296296295</v>
      </c>
      <c r="DB898">
        <v>357</v>
      </c>
      <c r="DC898" t="str">
        <v>OPERATIONS</v>
      </c>
      <c r="DD898" t="str">
        <v>UGOCHUKWU IBENEMEH (OPS</v>
      </c>
      <c r="DE898" s="31">
        <v>44870</v>
      </c>
      <c r="DF898" s="40">
        <v>0.75599537037037035</v>
      </c>
    </row>
    <row r="899" spans="1:110" x14ac:dyDescent="0.25">
      <c r="A899" s="109" t="s">
        <v>1595</v>
      </c>
      <c r="B899">
        <v>346</v>
      </c>
      <c r="C899" s="109" t="s">
        <v>52</v>
      </c>
      <c r="D899" s="109" t="s">
        <v>1302</v>
      </c>
      <c r="E899" s="94">
        <v>44867</v>
      </c>
      <c r="F899" s="174">
        <v>0.76078703703703698</v>
      </c>
      <c r="G899">
        <v>2</v>
      </c>
      <c r="H899" s="109" t="s">
        <v>1303</v>
      </c>
      <c r="I899">
        <v>14934608</v>
      </c>
      <c r="M899">
        <v>666</v>
      </c>
      <c r="N899" t="str">
        <v>ENGINEERING</v>
      </c>
      <c r="O899" t="str">
        <v>AJIBOYE LANRE (ENGR)</v>
      </c>
      <c r="P899" s="31">
        <v>44884</v>
      </c>
      <c r="Q899" s="40">
        <v>0.96898148148148144</v>
      </c>
      <c r="AR899">
        <v>122</v>
      </c>
      <c r="AS899" t="str">
        <v>MICURA</v>
      </c>
      <c r="AT899" t="str">
        <v>YAKUBU JACOB (MIC)</v>
      </c>
      <c r="AU899" s="31">
        <v>44870</v>
      </c>
      <c r="AV899" s="40">
        <v>0.2900578703703704</v>
      </c>
      <c r="BW899">
        <v>535</v>
      </c>
      <c r="BX899" t="str">
        <v>MICURA</v>
      </c>
      <c r="BY899" t="str">
        <v>AKIEH OMOKHOGIE (MIC)</v>
      </c>
      <c r="BZ899" s="31">
        <v>44869</v>
      </c>
      <c r="CA899" s="40">
        <v>0.61084490740740738</v>
      </c>
      <c r="DB899">
        <v>358</v>
      </c>
      <c r="DC899" t="str">
        <v>MICURA</v>
      </c>
      <c r="DD899" t="str">
        <v>KINGSLEY EBODILI (MIC)</v>
      </c>
      <c r="DE899" s="31">
        <v>44870</v>
      </c>
      <c r="DF899" s="40">
        <v>0.7560648148148148</v>
      </c>
    </row>
    <row r="900" spans="1:110" x14ac:dyDescent="0.25">
      <c r="A900" s="109" t="s">
        <v>1595</v>
      </c>
      <c r="B900">
        <v>347</v>
      </c>
      <c r="C900" s="109" t="s">
        <v>54</v>
      </c>
      <c r="D900" s="109" t="s">
        <v>1356</v>
      </c>
      <c r="E900" s="94">
        <v>44867</v>
      </c>
      <c r="F900" s="174">
        <v>0.76082175925925921</v>
      </c>
      <c r="G900">
        <v>2</v>
      </c>
      <c r="H900" s="109" t="s">
        <v>1357</v>
      </c>
      <c r="I900"/>
      <c r="M900">
        <v>667</v>
      </c>
      <c r="N900" t="str">
        <v>ENGINEERING</v>
      </c>
      <c r="O900" t="str">
        <v>OKPANEFE JOSEPH (ENGR)</v>
      </c>
      <c r="P900" s="31">
        <v>44884</v>
      </c>
      <c r="Q900" s="40">
        <v>0.9690509259259259</v>
      </c>
      <c r="AR900">
        <v>123</v>
      </c>
      <c r="AS900" t="str">
        <v>ENGINEERING</v>
      </c>
      <c r="AT900" t="str">
        <v>BITRUS FARUK</v>
      </c>
      <c r="AU900" s="31">
        <v>44870</v>
      </c>
      <c r="AV900" s="40">
        <v>0.29290509259259262</v>
      </c>
      <c r="BW900">
        <v>536</v>
      </c>
      <c r="BX900" t="str">
        <v>MICURA</v>
      </c>
      <c r="BY900" t="str">
        <v>DICK REX (MICURA)</v>
      </c>
      <c r="BZ900" s="31">
        <v>44869</v>
      </c>
      <c r="CA900" s="40">
        <v>0.61245370370370367</v>
      </c>
      <c r="DB900">
        <v>359</v>
      </c>
      <c r="DC900" t="str">
        <v>MICURA</v>
      </c>
      <c r="DD900" t="str">
        <v>EZEKIEL AREMU (MIC)</v>
      </c>
      <c r="DE900" s="31">
        <v>44870</v>
      </c>
      <c r="DF900" s="40">
        <v>0.75613425925925926</v>
      </c>
    </row>
    <row r="901" spans="1:110" x14ac:dyDescent="0.25">
      <c r="A901" s="109" t="s">
        <v>1595</v>
      </c>
      <c r="B901">
        <v>348</v>
      </c>
      <c r="C901" s="109" t="s">
        <v>53</v>
      </c>
      <c r="D901" s="109" t="s">
        <v>392</v>
      </c>
      <c r="E901" s="94">
        <v>44867</v>
      </c>
      <c r="F901" s="174">
        <v>0.76087962962962963</v>
      </c>
      <c r="G901">
        <v>2</v>
      </c>
      <c r="H901" s="109" t="s">
        <v>393</v>
      </c>
      <c r="I901">
        <v>2716548</v>
      </c>
      <c r="M901">
        <v>668</v>
      </c>
      <c r="N901" t="str">
        <v>ENGINEERING</v>
      </c>
      <c r="O901" t="str">
        <v>SUNDAY JOSEPH O. (ENGR)</v>
      </c>
      <c r="P901" s="31">
        <v>44884</v>
      </c>
      <c r="Q901" s="40">
        <v>0.96912037037037035</v>
      </c>
      <c r="AR901">
        <v>124</v>
      </c>
      <c r="AS901" t="str">
        <v>ENGINEERING</v>
      </c>
      <c r="AT901" t="str">
        <v>ABIODUN OLUYEMI (ENGR)</v>
      </c>
      <c r="AU901" s="31">
        <v>44870</v>
      </c>
      <c r="AV901" s="40">
        <v>0.29356481481481483</v>
      </c>
      <c r="BW901">
        <v>537</v>
      </c>
      <c r="BX901" t="str">
        <v>MICURA</v>
      </c>
      <c r="BY901" t="str">
        <v>CHARLES I. GEORGE(MIC)</v>
      </c>
      <c r="BZ901" s="31">
        <v>44869</v>
      </c>
      <c r="CA901" s="40">
        <v>0.61261574074074077</v>
      </c>
      <c r="DB901">
        <v>360</v>
      </c>
      <c r="DC901" t="str">
        <v>OPERATIONS</v>
      </c>
      <c r="DD901" t="str">
        <v>ADEOTI NOAH A.</v>
      </c>
      <c r="DE901" s="31">
        <v>44870</v>
      </c>
      <c r="DF901" s="40">
        <v>0.7562268518518519</v>
      </c>
    </row>
    <row r="902" spans="1:110" x14ac:dyDescent="0.25">
      <c r="A902" s="109" t="s">
        <v>1595</v>
      </c>
      <c r="B902">
        <v>349</v>
      </c>
      <c r="C902" s="109" t="s">
        <v>53</v>
      </c>
      <c r="D902" s="109" t="s">
        <v>1392</v>
      </c>
      <c r="E902" s="94">
        <v>44867</v>
      </c>
      <c r="F902" s="174">
        <v>0.76091435185185186</v>
      </c>
      <c r="G902">
        <v>2</v>
      </c>
      <c r="H902" s="109" t="s">
        <v>1393</v>
      </c>
      <c r="I902">
        <v>4839809</v>
      </c>
      <c r="M902">
        <v>669</v>
      </c>
      <c r="N902" t="str">
        <v>MICURA</v>
      </c>
      <c r="O902" t="str">
        <v>OLATUNJI AKINLOYE J.(MIC</v>
      </c>
      <c r="P902" s="31">
        <v>44884</v>
      </c>
      <c r="Q902" s="40">
        <v>0.96959490740740739</v>
      </c>
      <c r="AR902">
        <v>125</v>
      </c>
      <c r="AS902" t="str">
        <v>MICURA</v>
      </c>
      <c r="AT902" t="str">
        <v>OYEBAMIJI BUKOLA (MIC)</v>
      </c>
      <c r="AU902" s="31">
        <v>44870</v>
      </c>
      <c r="AV902" s="40">
        <v>0.29363425925925923</v>
      </c>
      <c r="BW902">
        <v>538</v>
      </c>
      <c r="BX902" t="str">
        <v>MICURA</v>
      </c>
      <c r="BY902" t="str">
        <v>SUNDAY UKAH KALU</v>
      </c>
      <c r="BZ902" s="31">
        <v>44869</v>
      </c>
      <c r="CA902" s="40">
        <v>0.61268518518518522</v>
      </c>
      <c r="DB902">
        <v>361</v>
      </c>
      <c r="DC902" t="str">
        <v>MICURA</v>
      </c>
      <c r="DD902" t="str">
        <v>IGIEVA THOMPSON (MIC)</v>
      </c>
      <c r="DE902" s="31">
        <v>44870</v>
      </c>
      <c r="DF902" s="40">
        <v>0.75629629629629624</v>
      </c>
    </row>
    <row r="903" spans="1:110" x14ac:dyDescent="0.25">
      <c r="A903" s="109" t="s">
        <v>1595</v>
      </c>
      <c r="B903">
        <v>350</v>
      </c>
      <c r="C903" s="109" t="s">
        <v>53</v>
      </c>
      <c r="D903" s="109" t="s">
        <v>1354</v>
      </c>
      <c r="E903" s="94">
        <v>44867</v>
      </c>
      <c r="F903" s="174">
        <v>0.76094907407407408</v>
      </c>
      <c r="G903">
        <v>2</v>
      </c>
      <c r="H903" s="109" t="s">
        <v>1355</v>
      </c>
      <c r="I903"/>
      <c r="M903">
        <v>670</v>
      </c>
      <c r="N903" t="str">
        <v>OPERATIONS</v>
      </c>
      <c r="O903" t="str">
        <v>ADAJI IBRAHIM A. (OPS)</v>
      </c>
      <c r="P903" s="31">
        <v>44884</v>
      </c>
      <c r="Q903" s="40">
        <v>0.96972222222222226</v>
      </c>
      <c r="AR903">
        <v>126</v>
      </c>
      <c r="AS903" t="str">
        <v>ENGINEERING</v>
      </c>
      <c r="AT903" t="str">
        <v>MUKAILA IBRAHIM</v>
      </c>
      <c r="AU903" s="31">
        <v>44870</v>
      </c>
      <c r="AV903" s="40">
        <v>0.29373842592592592</v>
      </c>
      <c r="BW903">
        <v>539</v>
      </c>
      <c r="BX903" t="str">
        <v>MICURA</v>
      </c>
      <c r="BY903" t="str">
        <v>SALAWU SHAMISUDEEN A. (M</v>
      </c>
      <c r="BZ903" s="31">
        <v>44869</v>
      </c>
      <c r="CA903" s="40">
        <v>0.61465277777777783</v>
      </c>
      <c r="DB903">
        <v>362</v>
      </c>
      <c r="DC903" t="str">
        <v>MICURA</v>
      </c>
      <c r="DD903" t="str">
        <v>SHAMSIDEEN OLANREWAJU(MI</v>
      </c>
      <c r="DE903" s="31">
        <v>44870</v>
      </c>
      <c r="DF903" s="40">
        <v>0.7563657407407407</v>
      </c>
    </row>
    <row r="904" spans="1:110" x14ac:dyDescent="0.25">
      <c r="A904" s="109" t="s">
        <v>1595</v>
      </c>
      <c r="B904">
        <v>351</v>
      </c>
      <c r="C904" s="109" t="s">
        <v>52</v>
      </c>
      <c r="D904" s="109" t="s">
        <v>240</v>
      </c>
      <c r="E904" s="94">
        <v>44867</v>
      </c>
      <c r="F904" s="174">
        <v>0.76101851851851854</v>
      </c>
      <c r="G904">
        <v>2</v>
      </c>
      <c r="H904" s="109" t="s">
        <v>241</v>
      </c>
      <c r="I904">
        <v>2684895</v>
      </c>
      <c r="M904">
        <v>671</v>
      </c>
      <c r="N904" t="str">
        <v>MICURA</v>
      </c>
      <c r="O904" t="str">
        <v>SAMSON BOYE</v>
      </c>
      <c r="P904" s="31">
        <v>44884</v>
      </c>
      <c r="Q904" s="40">
        <v>0.97040509259259256</v>
      </c>
      <c r="AR904">
        <v>127</v>
      </c>
      <c r="AS904" t="str">
        <v>ENGINEERING</v>
      </c>
      <c r="AT904" t="str">
        <v>NWAEKE MICHAEL (ENGR)</v>
      </c>
      <c r="AU904" s="31">
        <v>44870</v>
      </c>
      <c r="AV904" s="40">
        <v>0.29391203703703705</v>
      </c>
      <c r="BW904">
        <v>540</v>
      </c>
      <c r="BX904" t="str">
        <v>CONTRACTOR</v>
      </c>
      <c r="BY904" t="str">
        <v>AJEFU JOSEPH I. (EME)</v>
      </c>
      <c r="BZ904" s="31">
        <v>44869</v>
      </c>
      <c r="CA904" s="40">
        <v>0.64067129629629627</v>
      </c>
      <c r="DB904">
        <v>363</v>
      </c>
      <c r="DC904" t="str">
        <v>OPERATIONS</v>
      </c>
      <c r="DD904" t="str">
        <v>AMADU OLUWOLE (OPS)</v>
      </c>
      <c r="DE904" s="31">
        <v>44870</v>
      </c>
      <c r="DF904" s="40">
        <v>0.75649305555555557</v>
      </c>
    </row>
    <row r="905" spans="1:110" x14ac:dyDescent="0.25">
      <c r="A905" s="109" t="s">
        <v>1595</v>
      </c>
      <c r="B905">
        <v>352</v>
      </c>
      <c r="C905" s="109" t="s">
        <v>52</v>
      </c>
      <c r="D905" s="109" t="s">
        <v>1248</v>
      </c>
      <c r="E905" s="94">
        <v>44867</v>
      </c>
      <c r="F905" s="174">
        <v>0.76106481481481481</v>
      </c>
      <c r="G905">
        <v>2</v>
      </c>
      <c r="H905" s="109" t="s">
        <v>1249</v>
      </c>
      <c r="I905">
        <v>5420315</v>
      </c>
      <c r="M905">
        <v>672</v>
      </c>
      <c r="N905" t="str">
        <v>MICURA</v>
      </c>
      <c r="O905" t="str">
        <v>JIMOH OMOGBAI (MIC)</v>
      </c>
      <c r="P905" s="31">
        <v>44884</v>
      </c>
      <c r="Q905" s="40">
        <v>0.97047453703703701</v>
      </c>
      <c r="AR905">
        <v>128</v>
      </c>
      <c r="AS905" t="str">
        <v>ENGINEERING</v>
      </c>
      <c r="AT905" t="str">
        <v>UDOH DANIEL UNYIME (ENG</v>
      </c>
      <c r="AU905" s="31">
        <v>44870</v>
      </c>
      <c r="AV905" s="40">
        <v>0.29417824074074073</v>
      </c>
      <c r="BW905">
        <v>541</v>
      </c>
      <c r="BX905" t="str">
        <v>MICURA</v>
      </c>
      <c r="BY905" t="str">
        <v>SAMSON BOYE</v>
      </c>
      <c r="BZ905" s="31">
        <v>44869</v>
      </c>
      <c r="CA905" s="40">
        <v>0.64075231481481476</v>
      </c>
      <c r="DB905">
        <v>364</v>
      </c>
      <c r="DC905" t="str">
        <v>MICURA</v>
      </c>
      <c r="DD905" t="str">
        <v>JOHN DUNIYAN (MIC)</v>
      </c>
      <c r="DE905" s="31">
        <v>44870</v>
      </c>
      <c r="DF905" s="40">
        <v>0.75656250000000003</v>
      </c>
    </row>
    <row r="906" spans="1:110" x14ac:dyDescent="0.25">
      <c r="A906" s="109" t="s">
        <v>1595</v>
      </c>
      <c r="B906">
        <v>353</v>
      </c>
      <c r="C906" s="109" t="s">
        <v>52</v>
      </c>
      <c r="D906" s="109" t="s">
        <v>1702</v>
      </c>
      <c r="E906" s="94">
        <v>44867</v>
      </c>
      <c r="F906" s="174">
        <v>0.76149305555555558</v>
      </c>
      <c r="G906">
        <v>2</v>
      </c>
      <c r="H906" s="109" t="s">
        <v>1703</v>
      </c>
      <c r="I906">
        <v>5272912</v>
      </c>
      <c r="M906">
        <v>673</v>
      </c>
      <c r="N906" t="str">
        <v>MICURA</v>
      </c>
      <c r="O906" t="str">
        <v>ABIODUN DAMILARE (MIC)</v>
      </c>
      <c r="P906" s="31">
        <v>44884</v>
      </c>
      <c r="Q906" s="40">
        <v>0.97100694444444446</v>
      </c>
      <c r="AR906">
        <v>129</v>
      </c>
      <c r="AS906" t="str">
        <v>ENGINEERING</v>
      </c>
      <c r="AT906" t="str">
        <v>ROBERT ONYECHUKWU (ENGR</v>
      </c>
      <c r="AU906" s="31">
        <v>44870</v>
      </c>
      <c r="AV906" s="40">
        <v>0.2948263888888889</v>
      </c>
      <c r="BW906">
        <v>542</v>
      </c>
      <c r="BX906" t="str">
        <v>MICURA</v>
      </c>
      <c r="BY906" t="str">
        <v>FEMI FOLAWEWO (MIC)</v>
      </c>
      <c r="BZ906" s="31">
        <v>44869</v>
      </c>
      <c r="CA906" s="40">
        <v>0.64082175925925922</v>
      </c>
      <c r="DB906">
        <v>365</v>
      </c>
      <c r="DC906" t="str">
        <v>MICURA</v>
      </c>
      <c r="DD906" t="str">
        <v>MONDAY OJO (MIC)</v>
      </c>
      <c r="DE906" s="31">
        <v>44870</v>
      </c>
      <c r="DF906" s="40">
        <v>0.75663194444444448</v>
      </c>
    </row>
    <row r="907" spans="1:110" x14ac:dyDescent="0.25">
      <c r="A907" s="109" t="s">
        <v>1595</v>
      </c>
      <c r="B907">
        <v>354</v>
      </c>
      <c r="C907" s="109" t="s">
        <v>52</v>
      </c>
      <c r="D907" s="109" t="s">
        <v>1704</v>
      </c>
      <c r="E907" s="94">
        <v>44867</v>
      </c>
      <c r="F907" s="174">
        <v>0.76167824074074075</v>
      </c>
      <c r="G907">
        <v>2</v>
      </c>
      <c r="H907" s="109" t="s">
        <v>1705</v>
      </c>
      <c r="I907">
        <v>5272883</v>
      </c>
      <c r="M907">
        <v>674</v>
      </c>
      <c r="N907" t="str">
        <v>MICURA</v>
      </c>
      <c r="O907" t="str">
        <v>KOLAWOLE ONATUNDE (MIC)</v>
      </c>
      <c r="P907" s="31">
        <v>44884</v>
      </c>
      <c r="Q907" s="40">
        <v>0.97107638888888892</v>
      </c>
      <c r="AR907">
        <v>130</v>
      </c>
      <c r="AS907" t="str">
        <v>MICURA</v>
      </c>
      <c r="AT907" t="str">
        <v>SHOBALOJU OLADELE  (MIC)</v>
      </c>
      <c r="AU907" s="31">
        <v>44870</v>
      </c>
      <c r="AV907" s="40">
        <v>0.29578703703703701</v>
      </c>
      <c r="BW907">
        <v>543</v>
      </c>
      <c r="BX907" t="str">
        <v>OPERATIONS</v>
      </c>
      <c r="BY907" t="str">
        <v>EMOKHOR JOHN (MIC)</v>
      </c>
      <c r="BZ907" s="31">
        <v>44869</v>
      </c>
      <c r="CA907" s="40">
        <v>0.64159722222222226</v>
      </c>
      <c r="DB907">
        <v>366</v>
      </c>
      <c r="DC907" t="str">
        <v>OPERATIONS</v>
      </c>
      <c r="DD907" t="str">
        <v>ONI OLAYINKA O.</v>
      </c>
      <c r="DE907" s="31">
        <v>44870</v>
      </c>
      <c r="DF907" s="40">
        <v>0.75707175925925929</v>
      </c>
    </row>
    <row r="908" spans="1:110" x14ac:dyDescent="0.25">
      <c r="A908" s="109" t="s">
        <v>1595</v>
      </c>
      <c r="B908">
        <v>355</v>
      </c>
      <c r="C908" s="109" t="s">
        <v>53</v>
      </c>
      <c r="D908" s="109" t="s">
        <v>873</v>
      </c>
      <c r="E908" s="94">
        <v>44867</v>
      </c>
      <c r="F908" s="174">
        <v>0.76172453703703702</v>
      </c>
      <c r="G908">
        <v>2</v>
      </c>
      <c r="H908" s="109" t="s">
        <v>874</v>
      </c>
      <c r="I908"/>
      <c r="M908">
        <v>675</v>
      </c>
      <c r="N908" t="str">
        <v>MICURA</v>
      </c>
      <c r="O908" t="str">
        <v>EBIASUODE JAMES E. (MIC)</v>
      </c>
      <c r="P908" s="31">
        <v>44884</v>
      </c>
      <c r="Q908" s="40">
        <v>0.97113425925925922</v>
      </c>
      <c r="AR908">
        <v>131</v>
      </c>
      <c r="AS908" t="str">
        <v>MICURA</v>
      </c>
      <c r="AT908" t="str">
        <v>OSARO EGHOMAN (MIC)</v>
      </c>
      <c r="AU908" s="31">
        <v>44870</v>
      </c>
      <c r="AV908" s="40">
        <v>0.29590277777777779</v>
      </c>
      <c r="BW908">
        <v>544</v>
      </c>
      <c r="BX908" t="str">
        <v>OPERATIONS</v>
      </c>
      <c r="BY908" t="str">
        <v>OLANREWAJU SULAIMAN (OP</v>
      </c>
      <c r="BZ908" s="31">
        <v>44869</v>
      </c>
      <c r="CA908" s="40">
        <v>0.64194444444444443</v>
      </c>
      <c r="DB908">
        <v>367</v>
      </c>
      <c r="DC908" t="str">
        <v>ENGINEERING</v>
      </c>
      <c r="DD908" t="str">
        <v>DIXON BOBERT (DRIVER)</v>
      </c>
      <c r="DE908" s="31">
        <v>44870</v>
      </c>
      <c r="DF908" s="40">
        <v>0.75753472222222218</v>
      </c>
    </row>
    <row r="909" spans="1:110" x14ac:dyDescent="0.25">
      <c r="A909" s="109" t="s">
        <v>1595</v>
      </c>
      <c r="B909">
        <v>356</v>
      </c>
      <c r="C909" s="109" t="s">
        <v>53</v>
      </c>
      <c r="D909" s="109" t="s">
        <v>244</v>
      </c>
      <c r="E909" s="94">
        <v>44867</v>
      </c>
      <c r="F909" s="174">
        <v>0.76179398148148147</v>
      </c>
      <c r="G909">
        <v>2</v>
      </c>
      <c r="H909" s="109" t="s">
        <v>245</v>
      </c>
      <c r="I909"/>
      <c r="M909">
        <v>676</v>
      </c>
      <c r="N909" t="str">
        <v>ENGINEERING</v>
      </c>
      <c r="O909" t="str">
        <v>KENI A. CLEMENT (ENGR)</v>
      </c>
      <c r="P909" s="31">
        <v>44884</v>
      </c>
      <c r="Q909" s="40">
        <v>0.97163194444444445</v>
      </c>
      <c r="AR909">
        <v>132</v>
      </c>
      <c r="AS909" t="str">
        <v>MICURA</v>
      </c>
      <c r="AT909" t="str">
        <v>ONASANYA DEMILADE (MIC)</v>
      </c>
      <c r="AU909" s="31">
        <v>44870</v>
      </c>
      <c r="AV909" s="40">
        <v>0.29623842592592592</v>
      </c>
      <c r="BW909">
        <v>545</v>
      </c>
      <c r="BX909" t="str">
        <v>OPERATIONS</v>
      </c>
      <c r="BY909" t="str">
        <v>TAIWO OLUGBENGA (OPS)</v>
      </c>
      <c r="BZ909" s="31">
        <v>44869</v>
      </c>
      <c r="CA909" s="40">
        <v>0.6521527777777778</v>
      </c>
      <c r="DB909">
        <v>368</v>
      </c>
      <c r="DC909" t="str">
        <v>ENGINEERING</v>
      </c>
      <c r="DD909" t="str">
        <v>NJEMANZE HENRY (DRV)</v>
      </c>
      <c r="DE909" s="31">
        <v>44870</v>
      </c>
      <c r="DF909" s="40">
        <v>0.75760416666666663</v>
      </c>
    </row>
    <row r="910" spans="1:110" x14ac:dyDescent="0.25">
      <c r="A910" s="109" t="s">
        <v>1595</v>
      </c>
      <c r="B910">
        <v>357</v>
      </c>
      <c r="C910" s="109" t="s">
        <v>53</v>
      </c>
      <c r="D910" s="109" t="s">
        <v>899</v>
      </c>
      <c r="E910" s="94">
        <v>44867</v>
      </c>
      <c r="F910" s="174">
        <v>0.76184027777777774</v>
      </c>
      <c r="G910">
        <v>2</v>
      </c>
      <c r="H910" s="109" t="s">
        <v>900</v>
      </c>
      <c r="I910"/>
      <c r="M910">
        <v>677</v>
      </c>
      <c r="N910" t="str">
        <v>ENGINEERING</v>
      </c>
      <c r="O910" t="str">
        <v>SIMEON OLUSHINA (ENGR)</v>
      </c>
      <c r="P910" s="31">
        <v>44884</v>
      </c>
      <c r="Q910" s="40">
        <v>0.97168981481481487</v>
      </c>
      <c r="AR910">
        <v>133</v>
      </c>
      <c r="AS910" t="str">
        <v>MICURA</v>
      </c>
      <c r="AT910" t="str">
        <v>OKORO IKENNA (MIC)</v>
      </c>
      <c r="AU910" s="31">
        <v>44870</v>
      </c>
      <c r="AV910" s="40">
        <v>0.29631944444444447</v>
      </c>
      <c r="BW910">
        <v>546</v>
      </c>
      <c r="BX910" t="str">
        <v>OPERATIONS</v>
      </c>
      <c r="BY910" t="str">
        <v>ADAJI IBRAHIM A. (OPS)</v>
      </c>
      <c r="BZ910" s="31">
        <v>44869</v>
      </c>
      <c r="CA910" s="40">
        <v>0.65664351851851854</v>
      </c>
      <c r="DB910">
        <v>369</v>
      </c>
      <c r="DC910" t="str">
        <v>MICURA</v>
      </c>
      <c r="DD910" t="str">
        <v>GOVERNMENT AYANKPO (MIC</v>
      </c>
      <c r="DE910" s="31">
        <v>44870</v>
      </c>
      <c r="DF910" s="40">
        <v>0.75799768518518518</v>
      </c>
    </row>
    <row r="911" spans="1:110" x14ac:dyDescent="0.25">
      <c r="A911" s="109" t="s">
        <v>1595</v>
      </c>
      <c r="B911">
        <v>358</v>
      </c>
      <c r="C911" s="109" t="s">
        <v>52</v>
      </c>
      <c r="D911" s="109" t="s">
        <v>1314</v>
      </c>
      <c r="E911" s="94">
        <v>44867</v>
      </c>
      <c r="F911" s="174">
        <v>0.76215277777777779</v>
      </c>
      <c r="G911">
        <v>2</v>
      </c>
      <c r="H911" s="109" t="s">
        <v>1315</v>
      </c>
      <c r="I911">
        <v>14810313</v>
      </c>
      <c r="M911">
        <v>678</v>
      </c>
      <c r="N911" t="str">
        <v>ENGINEERING</v>
      </c>
      <c r="O911" t="str">
        <v>MUNIRU M. IDOWU (ENGR)</v>
      </c>
      <c r="P911" s="31">
        <v>44884</v>
      </c>
      <c r="Q911" s="40">
        <v>0.97175925925925921</v>
      </c>
      <c r="AR911">
        <v>134</v>
      </c>
      <c r="AS911" t="str">
        <v>MICURA</v>
      </c>
      <c r="AT911" t="str">
        <v>ELUU JOHN O. (MIC)</v>
      </c>
      <c r="AU911" s="31">
        <v>44870</v>
      </c>
      <c r="AV911" s="40">
        <v>0.29635416666666664</v>
      </c>
      <c r="BW911">
        <v>547</v>
      </c>
      <c r="BX911" t="str">
        <v>OPERATIONS</v>
      </c>
      <c r="BY911" t="str">
        <v>ONOKA PAUL EMEKA</v>
      </c>
      <c r="BZ911" s="31">
        <v>44869</v>
      </c>
      <c r="CA911" s="40">
        <v>0.66383101851851856</v>
      </c>
      <c r="DB911">
        <v>370</v>
      </c>
      <c r="DC911" t="str">
        <v>MICURA</v>
      </c>
      <c r="DD911" t="str">
        <v>RILWAN USMAN (MIC)</v>
      </c>
      <c r="DE911" s="31">
        <v>44870</v>
      </c>
      <c r="DF911" s="40">
        <v>0.75806712962962963</v>
      </c>
    </row>
    <row r="912" spans="1:110" x14ac:dyDescent="0.25">
      <c r="A912" s="109" t="s">
        <v>1595</v>
      </c>
      <c r="B912">
        <v>359</v>
      </c>
      <c r="C912" s="109" t="s">
        <v>54</v>
      </c>
      <c r="D912" s="109" t="s">
        <v>252</v>
      </c>
      <c r="E912" s="94">
        <v>44867</v>
      </c>
      <c r="F912" s="174">
        <v>0.76222222222222225</v>
      </c>
      <c r="G912">
        <v>2</v>
      </c>
      <c r="H912" s="109" t="s">
        <v>253</v>
      </c>
      <c r="I912">
        <v>5334326</v>
      </c>
      <c r="M912">
        <v>679</v>
      </c>
      <c r="N912" t="str">
        <v>ENGINEERING</v>
      </c>
      <c r="O912" t="str">
        <v>NDUKWE JOHN O. (ENGR)</v>
      </c>
      <c r="P912" s="31">
        <v>44884</v>
      </c>
      <c r="Q912" s="40">
        <v>0.97182870370370367</v>
      </c>
      <c r="AR912">
        <v>135</v>
      </c>
      <c r="AS912" t="str">
        <v>MICURA</v>
      </c>
      <c r="AT912" t="str">
        <v>OLONILUYI KAYODE (MIC)</v>
      </c>
      <c r="AU912" s="31">
        <v>44870</v>
      </c>
      <c r="AV912" s="40">
        <v>0.29656250000000001</v>
      </c>
      <c r="BW912">
        <v>548</v>
      </c>
      <c r="BX912" t="str">
        <v>OPERATIONS</v>
      </c>
      <c r="BY912" t="str">
        <v>NGBEKEN SUNDAY</v>
      </c>
      <c r="BZ912" s="31">
        <v>44869</v>
      </c>
      <c r="CA912" s="40">
        <v>0.66484953703703709</v>
      </c>
      <c r="DB912">
        <v>371</v>
      </c>
      <c r="DC912" t="str">
        <v>MICURA</v>
      </c>
      <c r="DD912" t="str">
        <v>ESSANG OKON VICTOR (MIC</v>
      </c>
      <c r="DE912" s="31">
        <v>44870</v>
      </c>
      <c r="DF912" s="40">
        <v>0.75813657407407409</v>
      </c>
    </row>
    <row r="913" spans="1:110" x14ac:dyDescent="0.25">
      <c r="A913" s="109" t="s">
        <v>1595</v>
      </c>
      <c r="B913">
        <v>360</v>
      </c>
      <c r="C913" s="109" t="s">
        <v>52</v>
      </c>
      <c r="D913" s="109" t="s">
        <v>1548</v>
      </c>
      <c r="E913" s="94">
        <v>44867</v>
      </c>
      <c r="F913" s="174">
        <v>0.76231481481481478</v>
      </c>
      <c r="G913">
        <v>2</v>
      </c>
      <c r="H913" s="109" t="s">
        <v>1549</v>
      </c>
      <c r="I913">
        <v>6691572</v>
      </c>
      <c r="M913">
        <v>680</v>
      </c>
      <c r="N913" t="str">
        <v>ENGINEERING</v>
      </c>
      <c r="O913" t="str">
        <v>ADEDOTUN KASALI (ENGR)</v>
      </c>
      <c r="P913" s="31">
        <v>44884</v>
      </c>
      <c r="Q913" s="40">
        <v>0.97193287037037035</v>
      </c>
      <c r="AR913">
        <v>136</v>
      </c>
      <c r="AS913" t="str">
        <v>MICURA</v>
      </c>
      <c r="AT913" t="str">
        <v>OLORUNYOMI OLAREWAJU(MI</v>
      </c>
      <c r="AU913" s="31">
        <v>44870</v>
      </c>
      <c r="AV913" s="40">
        <v>0.29671296296296296</v>
      </c>
      <c r="BW913">
        <v>549</v>
      </c>
      <c r="BX913" t="str">
        <v>MICURA</v>
      </c>
      <c r="BY913" t="str">
        <v>JEROME SUNDAY .O. (MIC)</v>
      </c>
      <c r="BZ913" s="31">
        <v>44869</v>
      </c>
      <c r="CA913" s="40">
        <v>0.67571759259259256</v>
      </c>
      <c r="DB913">
        <v>372</v>
      </c>
      <c r="DC913" t="str">
        <v>PLANNING</v>
      </c>
      <c r="DD913" t="str">
        <v>NNAJI CHIDI (PLN)</v>
      </c>
      <c r="DE913" s="31">
        <v>44870</v>
      </c>
      <c r="DF913" s="40">
        <v>0.75856481481481486</v>
      </c>
    </row>
    <row r="914" spans="1:110" x14ac:dyDescent="0.25">
      <c r="A914" s="109" t="s">
        <v>1595</v>
      </c>
      <c r="B914">
        <v>361</v>
      </c>
      <c r="C914" s="109" t="s">
        <v>21</v>
      </c>
      <c r="D914" s="109" t="s">
        <v>1405</v>
      </c>
      <c r="E914" s="94">
        <v>44867</v>
      </c>
      <c r="F914" s="174">
        <v>0.76234953703703701</v>
      </c>
      <c r="G914">
        <v>2</v>
      </c>
      <c r="H914" s="109" t="s">
        <v>21</v>
      </c>
      <c r="I914"/>
      <c r="M914">
        <v>681</v>
      </c>
      <c r="N914" t="str">
        <v>ENGINEERING</v>
      </c>
      <c r="O914" t="str">
        <v>EBO KEHINDE (ENGR)</v>
      </c>
      <c r="P914" s="31">
        <v>44884</v>
      </c>
      <c r="Q914" s="40">
        <v>0.97202546296296299</v>
      </c>
      <c r="AR914">
        <v>137</v>
      </c>
      <c r="AS914" t="str">
        <v>MICURA</v>
      </c>
      <c r="AT914" t="str">
        <v>ADEBIYI ADEBOWALE (MIC)</v>
      </c>
      <c r="AU914" s="31">
        <v>44870</v>
      </c>
      <c r="AV914" s="40">
        <v>0.29703703703703704</v>
      </c>
      <c r="BW914">
        <v>550</v>
      </c>
      <c r="BX914" t="str">
        <v>MICURA</v>
      </c>
      <c r="BY914" t="str">
        <v>MARSHALL STEPHEN (MIC)</v>
      </c>
      <c r="BZ914" s="31">
        <v>44869</v>
      </c>
      <c r="CA914" s="40">
        <v>0.67877314814814815</v>
      </c>
      <c r="DB914">
        <v>373</v>
      </c>
      <c r="DC914" t="str">
        <v>MICURA</v>
      </c>
      <c r="DD914" t="str">
        <v>YAKUBU JACOB (MIC)</v>
      </c>
      <c r="DE914" s="31">
        <v>44870</v>
      </c>
      <c r="DF914" s="40">
        <v>0.75890046296296299</v>
      </c>
    </row>
    <row r="915" spans="1:110" x14ac:dyDescent="0.25">
      <c r="A915" s="109" t="s">
        <v>1595</v>
      </c>
      <c r="B915">
        <v>362</v>
      </c>
      <c r="C915" s="109" t="s">
        <v>53</v>
      </c>
      <c r="D915" s="109" t="s">
        <v>1467</v>
      </c>
      <c r="E915" s="94">
        <v>44867</v>
      </c>
      <c r="F915" s="174">
        <v>0.76247685185185188</v>
      </c>
      <c r="G915">
        <v>2</v>
      </c>
      <c r="H915" s="109" t="s">
        <v>1468</v>
      </c>
      <c r="I915"/>
      <c r="M915">
        <v>682</v>
      </c>
      <c r="N915" t="str">
        <v>MICURA</v>
      </c>
      <c r="O915" t="str">
        <v>OKOROCHA JOSEPH (MIC)</v>
      </c>
      <c r="P915" s="31">
        <v>44884</v>
      </c>
      <c r="Q915" s="40">
        <v>0.97234953703703708</v>
      </c>
      <c r="AR915">
        <v>138</v>
      </c>
      <c r="AS915" t="str">
        <v>MICURA</v>
      </c>
      <c r="AT915" t="str">
        <v>HOPE OJONG (MIC)</v>
      </c>
      <c r="AU915" s="31">
        <v>44870</v>
      </c>
      <c r="AV915" s="40">
        <v>0.29737268518518517</v>
      </c>
      <c r="BW915">
        <v>176</v>
      </c>
      <c r="BX915" t="str">
        <v>OPERATIONS</v>
      </c>
      <c r="BY915" t="str">
        <v>EMMANUEL OKON AKAN (OPS</v>
      </c>
      <c r="BZ915" s="31">
        <v>44870</v>
      </c>
      <c r="CA915" s="40">
        <v>0.47237268518518516</v>
      </c>
      <c r="DB915">
        <v>374</v>
      </c>
      <c r="DC915" t="str">
        <v>MICURA</v>
      </c>
      <c r="DD915" t="str">
        <v>OKORO IKENNA (MIC)</v>
      </c>
      <c r="DE915" s="31">
        <v>44870</v>
      </c>
      <c r="DF915" s="40">
        <v>0.75896990740740744</v>
      </c>
    </row>
    <row r="916" spans="1:110" x14ac:dyDescent="0.25">
      <c r="A916" s="109" t="s">
        <v>1595</v>
      </c>
      <c r="B916">
        <v>363</v>
      </c>
      <c r="C916" s="109" t="s">
        <v>53</v>
      </c>
      <c r="D916" s="109" t="s">
        <v>1444</v>
      </c>
      <c r="E916" s="94">
        <v>44867</v>
      </c>
      <c r="F916" s="174">
        <v>0.76254629629629633</v>
      </c>
      <c r="G916">
        <v>2</v>
      </c>
      <c r="H916" s="109" t="s">
        <v>1445</v>
      </c>
      <c r="I916">
        <v>2741207</v>
      </c>
      <c r="M916">
        <v>683</v>
      </c>
      <c r="N916" t="str">
        <v>MICURA</v>
      </c>
      <c r="O916" t="str">
        <v>EKIYOYO JAMIU A. (MIC)</v>
      </c>
      <c r="P916" s="31">
        <v>44884</v>
      </c>
      <c r="Q916" s="40">
        <v>0.97241898148148154</v>
      </c>
      <c r="AR916">
        <v>139</v>
      </c>
      <c r="AS916" t="str">
        <v>OPERATIONS</v>
      </c>
      <c r="AT916" t="str">
        <v>UGOCHUKWU IBENEMEH (OPS</v>
      </c>
      <c r="AU916" s="31">
        <v>44870</v>
      </c>
      <c r="AV916" s="40">
        <v>0.29743055555555553</v>
      </c>
      <c r="BW916">
        <v>177</v>
      </c>
      <c r="BX916" t="str">
        <v>MICURA</v>
      </c>
      <c r="BY916" t="str">
        <v>ESEGIARU NICHOLAS (MIC)</v>
      </c>
      <c r="BZ916" s="31">
        <v>44870</v>
      </c>
      <c r="CA916" s="40">
        <v>0.47269675925925925</v>
      </c>
      <c r="DB916">
        <v>375</v>
      </c>
      <c r="DC916" t="str">
        <v>CONTRACTOR</v>
      </c>
      <c r="DD916" t="str">
        <v>ANJORIN TEMITOPE (MEDBUR</v>
      </c>
      <c r="DE916" s="31">
        <v>44870</v>
      </c>
      <c r="DF916" s="40">
        <v>0.7590393518518519</v>
      </c>
    </row>
    <row r="917" spans="1:110" x14ac:dyDescent="0.25">
      <c r="A917" s="109" t="s">
        <v>1595</v>
      </c>
      <c r="B917">
        <v>364</v>
      </c>
      <c r="C917" s="109" t="s">
        <v>53</v>
      </c>
      <c r="D917" s="109" t="s">
        <v>1706</v>
      </c>
      <c r="E917" s="94">
        <v>44867</v>
      </c>
      <c r="F917" s="174">
        <v>0.7625925925925926</v>
      </c>
      <c r="G917">
        <v>2</v>
      </c>
      <c r="H917" s="109" t="s">
        <v>1707</v>
      </c>
      <c r="I917"/>
      <c r="M917">
        <v>684</v>
      </c>
      <c r="N917" t="str">
        <v>MICURA</v>
      </c>
      <c r="O917" t="str">
        <v>JEROME SUNDAY .O. (MIC)</v>
      </c>
      <c r="P917" s="31">
        <v>44884</v>
      </c>
      <c r="Q917" s="40">
        <v>0.97253472222222226</v>
      </c>
      <c r="AR917">
        <v>140</v>
      </c>
      <c r="AS917" t="str">
        <v>MICURA</v>
      </c>
      <c r="AT917" t="str">
        <v>IGBOKA CHUKWUDI (MIC)</v>
      </c>
      <c r="AU917" s="31">
        <v>44870</v>
      </c>
      <c r="AV917" s="40">
        <v>0.29751157407407408</v>
      </c>
      <c r="BW917">
        <v>178</v>
      </c>
      <c r="BX917" t="str">
        <v>MICURA</v>
      </c>
      <c r="BY917" t="str">
        <v>DORGU TAREFEYAH (MIC)</v>
      </c>
      <c r="BZ917" s="31">
        <v>44870</v>
      </c>
      <c r="CA917" s="40">
        <v>0.47300925925925924</v>
      </c>
      <c r="DB917">
        <v>376</v>
      </c>
      <c r="DC917" t="str">
        <v>CONTRACTOR</v>
      </c>
      <c r="DD917" t="str">
        <v>USMAN FOLAMI (MEDBURY)</v>
      </c>
      <c r="DE917" s="31">
        <v>44870</v>
      </c>
      <c r="DF917" s="40">
        <v>0.75910879629629635</v>
      </c>
    </row>
    <row r="918" spans="1:110" x14ac:dyDescent="0.25">
      <c r="A918" s="109" t="s">
        <v>1595</v>
      </c>
      <c r="B918">
        <v>365</v>
      </c>
      <c r="C918" s="109" t="s">
        <v>53</v>
      </c>
      <c r="D918" s="109" t="s">
        <v>1382</v>
      </c>
      <c r="E918" s="94">
        <v>44867</v>
      </c>
      <c r="F918" s="174">
        <v>0.76296296296296295</v>
      </c>
      <c r="G918">
        <v>2</v>
      </c>
      <c r="H918" s="109" t="s">
        <v>1383</v>
      </c>
      <c r="I918">
        <v>4865142</v>
      </c>
      <c r="M918">
        <v>685</v>
      </c>
      <c r="N918" t="str">
        <v>MICURA</v>
      </c>
      <c r="O918" t="str">
        <v>MOYEGUN ADEKUNLE (MIC)</v>
      </c>
      <c r="P918" s="31">
        <v>44884</v>
      </c>
      <c r="Q918" s="40">
        <v>0.97268518518518521</v>
      </c>
      <c r="AR918">
        <v>141</v>
      </c>
      <c r="AS918" t="str">
        <v>OPERATIONS</v>
      </c>
      <c r="AT918" t="str">
        <v>ADEBOYE GBENGA (OPS)</v>
      </c>
      <c r="AU918" s="31">
        <v>44870</v>
      </c>
      <c r="AV918" s="40">
        <v>0.29768518518518516</v>
      </c>
      <c r="BW918">
        <v>179</v>
      </c>
      <c r="BX918" t="str">
        <v>MICURA</v>
      </c>
      <c r="BY918" t="str">
        <v>CLEMENT OBI (MIC)</v>
      </c>
      <c r="BZ918" s="31">
        <v>44870</v>
      </c>
      <c r="CA918" s="40">
        <v>0.47319444444444442</v>
      </c>
      <c r="DB918">
        <v>377</v>
      </c>
      <c r="DC918" t="str">
        <v>OPERATIONS</v>
      </c>
      <c r="DD918" t="str">
        <v>OMODELE AYOREBI</v>
      </c>
      <c r="DE918" s="31">
        <v>44870</v>
      </c>
      <c r="DF918" s="40">
        <v>0.75927083333333334</v>
      </c>
    </row>
    <row r="919" spans="1:110" x14ac:dyDescent="0.25">
      <c r="A919" s="109" t="s">
        <v>1595</v>
      </c>
      <c r="B919">
        <v>366</v>
      </c>
      <c r="C919" s="109" t="s">
        <v>53</v>
      </c>
      <c r="D919" s="109" t="s">
        <v>1537</v>
      </c>
      <c r="E919" s="94">
        <v>44867</v>
      </c>
      <c r="F919" s="174">
        <v>0.76302083333333337</v>
      </c>
      <c r="G919">
        <v>2</v>
      </c>
      <c r="H919" s="109" t="s">
        <v>1538</v>
      </c>
      <c r="I919"/>
      <c r="M919">
        <v>686</v>
      </c>
      <c r="N919" t="str">
        <v>MICURA</v>
      </c>
      <c r="O919" t="str">
        <v>IFARA JOHNSON (MIC)</v>
      </c>
      <c r="P919" s="31">
        <v>44884</v>
      </c>
      <c r="Q919" s="40">
        <v>0.97281249999999997</v>
      </c>
      <c r="AR919">
        <v>142</v>
      </c>
      <c r="AS919" t="str">
        <v>MICURA</v>
      </c>
      <c r="AT919" t="str">
        <v>ADESOKAN OLALEKAN  (MIC)</v>
      </c>
      <c r="AU919" s="31">
        <v>44870</v>
      </c>
      <c r="AV919" s="40">
        <v>0.29812499999999997</v>
      </c>
      <c r="BW919">
        <v>180</v>
      </c>
      <c r="BX919" t="str">
        <v>MICURA</v>
      </c>
      <c r="BY919" t="str">
        <v>KAMORU OLUWASEYI (MIC)</v>
      </c>
      <c r="BZ919" s="31">
        <v>44870</v>
      </c>
      <c r="CA919" s="40">
        <v>0.47325231481481483</v>
      </c>
      <c r="DB919">
        <v>378</v>
      </c>
      <c r="DC919" t="str">
        <v>MICURA</v>
      </c>
      <c r="DD919" t="str">
        <v>ANTHONY EHIS (MIC)</v>
      </c>
      <c r="DE919" s="31">
        <v>44870</v>
      </c>
      <c r="DF919" s="40">
        <v>0.75958333333333339</v>
      </c>
    </row>
    <row r="920" spans="1:110" x14ac:dyDescent="0.25">
      <c r="A920" s="109" t="s">
        <v>1595</v>
      </c>
      <c r="B920">
        <v>367</v>
      </c>
      <c r="C920" s="109" t="s">
        <v>53</v>
      </c>
      <c r="D920" s="109" t="s">
        <v>1539</v>
      </c>
      <c r="E920" s="94">
        <v>44867</v>
      </c>
      <c r="F920" s="174">
        <v>0.76307870370370368</v>
      </c>
      <c r="G920">
        <v>2</v>
      </c>
      <c r="H920" s="109" t="s">
        <v>1540</v>
      </c>
      <c r="I920"/>
      <c r="M920">
        <v>687</v>
      </c>
      <c r="N920" t="str">
        <v>MICURA</v>
      </c>
      <c r="O920" t="str">
        <v>TAIWO ANIMASHAUN (MIC)</v>
      </c>
      <c r="P920" s="31">
        <v>44884</v>
      </c>
      <c r="Q920" s="40">
        <v>0.97287037037037039</v>
      </c>
      <c r="AR920">
        <v>143</v>
      </c>
      <c r="AS920" t="str">
        <v>MICURA</v>
      </c>
      <c r="AT920" t="str">
        <v>EVELYN OVIE (MIC)</v>
      </c>
      <c r="AU920" s="31">
        <v>44870</v>
      </c>
      <c r="AV920" s="40">
        <v>0.29837962962962961</v>
      </c>
      <c r="BW920">
        <v>181</v>
      </c>
      <c r="BX920" t="str">
        <v>CONTRACTOR</v>
      </c>
      <c r="BY920" t="str">
        <v>ANJORIN TEMITOPE (MEDBUR</v>
      </c>
      <c r="BZ920" s="31">
        <v>44870</v>
      </c>
      <c r="CA920" s="40">
        <v>0.47333333333333333</v>
      </c>
      <c r="DB920">
        <v>379</v>
      </c>
      <c r="DC920" t="str">
        <v>OPERATIONS</v>
      </c>
      <c r="DD920" t="str">
        <v>CHRISTOPHER OGBEKHIU(OP</v>
      </c>
      <c r="DE920" s="31">
        <v>44870</v>
      </c>
      <c r="DF920" s="40">
        <v>0.75964120370370369</v>
      </c>
    </row>
    <row r="921" spans="1:110" x14ac:dyDescent="0.25">
      <c r="A921" s="109" t="s">
        <v>1595</v>
      </c>
      <c r="B921">
        <v>368</v>
      </c>
      <c r="C921" s="109" t="s">
        <v>53</v>
      </c>
      <c r="D921" s="109" t="s">
        <v>1364</v>
      </c>
      <c r="E921" s="94">
        <v>44867</v>
      </c>
      <c r="F921" s="174">
        <v>0.7635763888888889</v>
      </c>
      <c r="G921">
        <v>2</v>
      </c>
      <c r="H921" s="109" t="s">
        <v>1365</v>
      </c>
      <c r="I921">
        <v>2037571</v>
      </c>
      <c r="M921">
        <v>688</v>
      </c>
      <c r="N921" t="str">
        <v>MICURA</v>
      </c>
      <c r="O921" t="str">
        <v>EHIRIM CHUKWUEMEKA C.(MI</v>
      </c>
      <c r="P921" s="31">
        <v>44884</v>
      </c>
      <c r="Q921" s="40">
        <v>0.97302083333333333</v>
      </c>
      <c r="AR921">
        <v>144</v>
      </c>
      <c r="AS921" t="str">
        <v>MICURA</v>
      </c>
      <c r="AT921" t="str">
        <v>AYINLA TAOFEEK (MIC)</v>
      </c>
      <c r="AU921" s="31">
        <v>44870</v>
      </c>
      <c r="AV921" s="40">
        <v>0.29844907407407406</v>
      </c>
      <c r="BW921">
        <v>182</v>
      </c>
      <c r="BX921" t="str">
        <v>CONTRACTOR</v>
      </c>
      <c r="BY921" t="str">
        <v>USMAN FOLAMI (MEDBURY)</v>
      </c>
      <c r="BZ921" s="31">
        <v>44870</v>
      </c>
      <c r="CA921" s="40">
        <v>0.47340277777777778</v>
      </c>
      <c r="DB921">
        <v>380</v>
      </c>
      <c r="DC921" t="str">
        <v>OPERATIONS</v>
      </c>
      <c r="DD921" t="str">
        <v>GBADAMOSI JIMOH (OPS)</v>
      </c>
      <c r="DE921" s="31">
        <v>44870</v>
      </c>
      <c r="DF921" s="40">
        <v>0.75971064814814815</v>
      </c>
    </row>
    <row r="922" spans="1:110" x14ac:dyDescent="0.25">
      <c r="A922" s="109" t="s">
        <v>1595</v>
      </c>
      <c r="B922">
        <v>369</v>
      </c>
      <c r="C922" s="109" t="s">
        <v>52</v>
      </c>
      <c r="D922" s="109" t="s">
        <v>218</v>
      </c>
      <c r="E922" s="94">
        <v>44867</v>
      </c>
      <c r="F922" s="174">
        <v>0.76361111111111113</v>
      </c>
      <c r="G922">
        <v>2</v>
      </c>
      <c r="H922" s="109" t="s">
        <v>219</v>
      </c>
      <c r="I922">
        <v>8357700</v>
      </c>
      <c r="M922">
        <v>689</v>
      </c>
      <c r="N922" t="str">
        <v>OPERATIONS</v>
      </c>
      <c r="O922" t="str">
        <v>KOLADE SOLOMON (OPS)</v>
      </c>
      <c r="P922" s="31">
        <v>44884</v>
      </c>
      <c r="Q922" s="40">
        <v>0.9732291666666667</v>
      </c>
      <c r="AR922">
        <v>145</v>
      </c>
      <c r="AS922" t="str">
        <v>MICURA</v>
      </c>
      <c r="AT922" t="str">
        <v>FABUNMI BABATUNDE (MIC)</v>
      </c>
      <c r="AU922" s="31">
        <v>44870</v>
      </c>
      <c r="AV922" s="40">
        <v>0.29853009259259261</v>
      </c>
      <c r="BW922">
        <v>183</v>
      </c>
      <c r="BX922" t="str">
        <v>ENGINEERING</v>
      </c>
      <c r="BY922" t="str">
        <v>TAIWO ABEEB (ENGR)</v>
      </c>
      <c r="BZ922" s="31">
        <v>44870</v>
      </c>
      <c r="CA922" s="40">
        <v>0.47346064814814814</v>
      </c>
      <c r="DB922">
        <v>381</v>
      </c>
      <c r="DC922" t="str">
        <v>ENGINEERING</v>
      </c>
      <c r="DD922" t="str">
        <v>EBO KEHINDE (ENGR)</v>
      </c>
      <c r="DE922" s="31">
        <v>44870</v>
      </c>
      <c r="DF922" s="40">
        <v>0.75983796296296291</v>
      </c>
    </row>
    <row r="923" spans="1:110" x14ac:dyDescent="0.25">
      <c r="A923" s="109" t="s">
        <v>1595</v>
      </c>
      <c r="B923">
        <v>370</v>
      </c>
      <c r="C923" s="109" t="s">
        <v>53</v>
      </c>
      <c r="D923" s="109" t="s">
        <v>1264</v>
      </c>
      <c r="E923" s="94">
        <v>44867</v>
      </c>
      <c r="F923" s="174">
        <v>0.7636574074074074</v>
      </c>
      <c r="G923">
        <v>2</v>
      </c>
      <c r="H923" s="109" t="s">
        <v>1265</v>
      </c>
      <c r="I923">
        <v>5619697</v>
      </c>
      <c r="M923">
        <v>690</v>
      </c>
      <c r="N923" t="str">
        <v>MICURA</v>
      </c>
      <c r="O923" t="str">
        <v>CHARLES O. OKWUHOR(MIC)</v>
      </c>
      <c r="P923" s="31">
        <v>44884</v>
      </c>
      <c r="Q923" s="40">
        <v>0.9733680555555555</v>
      </c>
      <c r="AR923">
        <v>146</v>
      </c>
      <c r="AS923" t="str">
        <v>MICURA</v>
      </c>
      <c r="AT923" t="str">
        <v>OZEGBE CHARLES (MIC)</v>
      </c>
      <c r="AU923" s="31">
        <v>44870</v>
      </c>
      <c r="AV923" s="40">
        <v>0.29887731481481483</v>
      </c>
      <c r="BW923">
        <v>184</v>
      </c>
      <c r="BX923" t="str">
        <v>ENGINEERING</v>
      </c>
      <c r="BY923" t="str">
        <v>GIFT NWOKOCHA</v>
      </c>
      <c r="BZ923" s="31">
        <v>44870</v>
      </c>
      <c r="CA923" s="40">
        <v>0.47362268518518519</v>
      </c>
      <c r="DB923">
        <v>382</v>
      </c>
      <c r="DC923" t="str">
        <v>MICURA</v>
      </c>
      <c r="DD923" t="str">
        <v>CHUKWU CHINEDU (MIC)</v>
      </c>
      <c r="DE923" s="31">
        <v>44870</v>
      </c>
      <c r="DF923" s="40">
        <v>0.75990740740740736</v>
      </c>
    </row>
    <row r="924" spans="1:110" x14ac:dyDescent="0.25">
      <c r="A924" s="109" t="s">
        <v>1595</v>
      </c>
      <c r="B924">
        <v>371</v>
      </c>
      <c r="C924" s="109" t="s">
        <v>53</v>
      </c>
      <c r="D924" s="109" t="s">
        <v>1300</v>
      </c>
      <c r="E924" s="94">
        <v>44867</v>
      </c>
      <c r="F924" s="174">
        <v>0.76369212962962962</v>
      </c>
      <c r="G924">
        <v>2</v>
      </c>
      <c r="H924" s="109" t="s">
        <v>1301</v>
      </c>
      <c r="I924"/>
      <c r="M924">
        <v>691</v>
      </c>
      <c r="N924" t="str">
        <v>OPERATIONS</v>
      </c>
      <c r="O924" t="str">
        <v>AHANEKU CHIGOZIE (OPS)</v>
      </c>
      <c r="P924" s="31">
        <v>44884</v>
      </c>
      <c r="Q924" s="40">
        <v>0.9738310185185185</v>
      </c>
      <c r="AR924">
        <v>147</v>
      </c>
      <c r="AS924" t="str">
        <v>OPERATIONS</v>
      </c>
      <c r="AT924" t="str">
        <v>AMADU OLUWOLE (OPS)</v>
      </c>
      <c r="AU924" s="31">
        <v>44870</v>
      </c>
      <c r="AV924" s="40">
        <v>0.29910879629629628</v>
      </c>
      <c r="BW924">
        <v>185</v>
      </c>
      <c r="BX924" t="str">
        <v>ENGINEERING</v>
      </c>
      <c r="BY924" t="str">
        <v>ADEDIJI EBENEZER (ENGR)</v>
      </c>
      <c r="BZ924" s="31">
        <v>44870</v>
      </c>
      <c r="CA924" s="40">
        <v>0.47369212962962964</v>
      </c>
      <c r="DB924">
        <v>383</v>
      </c>
      <c r="DC924" t="str">
        <v>MICURA</v>
      </c>
      <c r="DD924" t="str">
        <v>ECHEDOM NNAMDI B. (MIC)</v>
      </c>
      <c r="DE924" s="31">
        <v>44870</v>
      </c>
      <c r="DF924" s="40">
        <v>0.75996527777777778</v>
      </c>
    </row>
    <row r="925" spans="1:110" x14ac:dyDescent="0.25">
      <c r="A925" s="109" t="s">
        <v>1595</v>
      </c>
      <c r="B925">
        <v>372</v>
      </c>
      <c r="C925" s="109" t="s">
        <v>53</v>
      </c>
      <c r="D925" s="109" t="s">
        <v>504</v>
      </c>
      <c r="E925" s="94">
        <v>44867</v>
      </c>
      <c r="F925" s="174">
        <v>0.76391203703703703</v>
      </c>
      <c r="G925">
        <v>2</v>
      </c>
      <c r="H925" s="109" t="s">
        <v>505</v>
      </c>
      <c r="I925"/>
      <c r="M925">
        <v>692</v>
      </c>
      <c r="N925" t="str">
        <v>MICURA</v>
      </c>
      <c r="O925" t="str">
        <v>BABATUNDE EBENEZER</v>
      </c>
      <c r="P925" s="31">
        <v>44884</v>
      </c>
      <c r="Q925" s="40">
        <v>0.97391203703703699</v>
      </c>
      <c r="AR925">
        <v>148</v>
      </c>
      <c r="AS925" t="str">
        <v>MICURA</v>
      </c>
      <c r="AT925" t="str">
        <v>CHARLES OFILI (MIC)</v>
      </c>
      <c r="AU925" s="31">
        <v>44870</v>
      </c>
      <c r="AV925" s="40">
        <v>0.30018518518518517</v>
      </c>
      <c r="BW925">
        <v>186</v>
      </c>
      <c r="BX925" t="str">
        <v>ENGINEERING</v>
      </c>
      <c r="BY925" t="str">
        <v>ESEMELE SUNDAY.(DRV)</v>
      </c>
      <c r="BZ925" s="31">
        <v>44870</v>
      </c>
      <c r="CA925" s="40">
        <v>0.47425925925925927</v>
      </c>
      <c r="DB925">
        <v>384</v>
      </c>
      <c r="DC925" t="str">
        <v>MICURA</v>
      </c>
      <c r="DD925" t="str">
        <v>CHINEDU VICTOR (MIC)</v>
      </c>
      <c r="DE925" s="31">
        <v>44870</v>
      </c>
      <c r="DF925" s="40">
        <v>0.76003472222222224</v>
      </c>
    </row>
    <row r="926" spans="1:110" x14ac:dyDescent="0.25">
      <c r="A926" s="109" t="s">
        <v>1595</v>
      </c>
      <c r="B926">
        <v>373</v>
      </c>
      <c r="C926" s="109" t="s">
        <v>53</v>
      </c>
      <c r="D926" s="109" t="s">
        <v>322</v>
      </c>
      <c r="E926" s="94">
        <v>44867</v>
      </c>
      <c r="F926" s="174">
        <v>0.76394675925925926</v>
      </c>
      <c r="G926">
        <v>2</v>
      </c>
      <c r="H926" s="109" t="s">
        <v>323</v>
      </c>
      <c r="I926"/>
      <c r="M926">
        <v>693</v>
      </c>
      <c r="N926" t="str">
        <v>OPERATIONS</v>
      </c>
      <c r="O926" t="str">
        <v>EMMANUEL OKON AKAN (OPS</v>
      </c>
      <c r="P926" s="31">
        <v>44884</v>
      </c>
      <c r="Q926" s="40">
        <v>0.97398148148148145</v>
      </c>
      <c r="AR926">
        <v>149</v>
      </c>
      <c r="AS926" t="str">
        <v>MICURA</v>
      </c>
      <c r="AT926" t="str">
        <v>ADEBUMOYE ADELOYE (MIC)</v>
      </c>
      <c r="AU926" s="31">
        <v>44870</v>
      </c>
      <c r="AV926" s="40">
        <v>0.30040509259259257</v>
      </c>
      <c r="BW926">
        <v>187</v>
      </c>
      <c r="BX926" t="str">
        <v>ENGINEERING</v>
      </c>
      <c r="BY926" t="str">
        <v>EZECHIE COLLINS (DRV)</v>
      </c>
      <c r="BZ926" s="31">
        <v>44870</v>
      </c>
      <c r="CA926" s="40">
        <v>0.47432870370370372</v>
      </c>
      <c r="DB926">
        <v>385</v>
      </c>
      <c r="DC926" t="str">
        <v>MICURA</v>
      </c>
      <c r="DD926" t="str">
        <v>PETER ALABERE (MIC)</v>
      </c>
      <c r="DE926" s="31">
        <v>44870</v>
      </c>
      <c r="DF926" s="40">
        <v>0.760162037037037</v>
      </c>
    </row>
    <row r="927" spans="1:110" x14ac:dyDescent="0.25">
      <c r="A927" s="109" t="s">
        <v>1595</v>
      </c>
      <c r="B927">
        <v>374</v>
      </c>
      <c r="C927" s="109" t="s">
        <v>52</v>
      </c>
      <c r="D927" s="109" t="s">
        <v>1450</v>
      </c>
      <c r="E927" s="94">
        <v>44867</v>
      </c>
      <c r="F927" s="174">
        <v>0.76429398148148153</v>
      </c>
      <c r="G927">
        <v>2</v>
      </c>
      <c r="H927" s="109" t="s">
        <v>1451</v>
      </c>
      <c r="I927">
        <v>5272857</v>
      </c>
      <c r="M927">
        <v>694</v>
      </c>
      <c r="N927" t="str">
        <v>OPERATIONS</v>
      </c>
      <c r="O927" t="str">
        <v>OTESHADE ADEKUNLE  (MIC</v>
      </c>
      <c r="P927" s="31">
        <v>44884</v>
      </c>
      <c r="Q927" s="40">
        <v>0.97406250000000005</v>
      </c>
      <c r="AR927">
        <v>150</v>
      </c>
      <c r="AS927" t="str">
        <v>OPERATIONS</v>
      </c>
      <c r="AT927" t="str">
        <v>ONI OLAYINKA O.</v>
      </c>
      <c r="AU927" s="31">
        <v>44870</v>
      </c>
      <c r="AV927" s="40">
        <v>0.30078703703703702</v>
      </c>
      <c r="BW927">
        <v>188</v>
      </c>
      <c r="BX927" t="str">
        <v>ENGINEERING</v>
      </c>
      <c r="BY927" t="str">
        <v>AKINDEHIN TAIWO S. (DRV)</v>
      </c>
      <c r="BZ927" s="31">
        <v>44870</v>
      </c>
      <c r="CA927" s="40">
        <v>0.47439814814814812</v>
      </c>
      <c r="DB927">
        <v>386</v>
      </c>
      <c r="DC927" t="str">
        <v>MICURA</v>
      </c>
      <c r="DD927" t="str">
        <v>CHARLES OFILI (MIC)</v>
      </c>
      <c r="DE927" s="31">
        <v>44870</v>
      </c>
      <c r="DF927" s="40">
        <v>0.76030092592592591</v>
      </c>
    </row>
    <row r="928" spans="1:110" x14ac:dyDescent="0.25">
      <c r="A928" s="109" t="s">
        <v>1595</v>
      </c>
      <c r="B928">
        <v>375</v>
      </c>
      <c r="C928" s="109" t="s">
        <v>52</v>
      </c>
      <c r="D928" s="109" t="s">
        <v>1471</v>
      </c>
      <c r="E928" s="94">
        <v>44867</v>
      </c>
      <c r="F928" s="174">
        <v>0.7643402777777778</v>
      </c>
      <c r="G928">
        <v>2</v>
      </c>
      <c r="H928" s="109" t="s">
        <v>1472</v>
      </c>
      <c r="I928">
        <v>5281370</v>
      </c>
      <c r="M928">
        <v>695</v>
      </c>
      <c r="N928" t="str">
        <v>OPERATIONS</v>
      </c>
      <c r="O928" t="str">
        <v>TAOFEEK MAKANJUOLA  (OP</v>
      </c>
      <c r="P928" s="31">
        <v>44884</v>
      </c>
      <c r="Q928" s="40">
        <v>0.97416666666666663</v>
      </c>
      <c r="AR928">
        <v>151</v>
      </c>
      <c r="AS928" t="str">
        <v>OPERATIONS</v>
      </c>
      <c r="AT928" t="str">
        <v>ISAH BRAIMAH (G.OPS)</v>
      </c>
      <c r="AU928" s="31">
        <v>44870</v>
      </c>
      <c r="AV928" s="40">
        <v>0.30107638888888888</v>
      </c>
      <c r="BW928">
        <v>189</v>
      </c>
      <c r="BX928" t="str">
        <v>ENGINEERING</v>
      </c>
      <c r="BY928" t="str">
        <v>IYEBHOBUN GODFREY P.(ENG</v>
      </c>
      <c r="BZ928" s="31">
        <v>44870</v>
      </c>
      <c r="CA928" s="40">
        <v>0.47446759259259258</v>
      </c>
      <c r="DB928">
        <v>387</v>
      </c>
      <c r="DC928" t="str">
        <v>ENGINEERING</v>
      </c>
      <c r="DD928" t="str">
        <v>BAMFMORE ABIOLE (ENG)</v>
      </c>
      <c r="DE928" s="31">
        <v>44870</v>
      </c>
      <c r="DF928" s="40">
        <v>0.76052083333333331</v>
      </c>
    </row>
    <row r="929" spans="1:110" x14ac:dyDescent="0.25">
      <c r="A929" s="109" t="s">
        <v>1595</v>
      </c>
      <c r="B929">
        <v>376</v>
      </c>
      <c r="C929" s="109" t="s">
        <v>53</v>
      </c>
      <c r="D929" s="109" t="s">
        <v>1586</v>
      </c>
      <c r="E929" s="94">
        <v>44867</v>
      </c>
      <c r="F929" s="174">
        <v>0.76449074074074075</v>
      </c>
      <c r="G929">
        <v>2</v>
      </c>
      <c r="H929" s="109" t="s">
        <v>1587</v>
      </c>
      <c r="I929"/>
      <c r="M929">
        <v>696</v>
      </c>
      <c r="N929" t="str">
        <v>OPERATIONS</v>
      </c>
      <c r="O929" t="str">
        <v>ABDULRASAK ADEBAYO</v>
      </c>
      <c r="P929" s="31">
        <v>44884</v>
      </c>
      <c r="Q929" s="40">
        <v>0.97427083333333331</v>
      </c>
      <c r="AR929">
        <v>152</v>
      </c>
      <c r="AS929" t="str">
        <v>ENGINEERING</v>
      </c>
      <c r="AT929" t="str">
        <v>CHRISTIAN CHINWEUBA (EN</v>
      </c>
      <c r="AU929" s="31">
        <v>44870</v>
      </c>
      <c r="AV929" s="40">
        <v>0.30160879629629628</v>
      </c>
      <c r="BW929">
        <v>190</v>
      </c>
      <c r="BX929" t="str">
        <v>ENGINEERING</v>
      </c>
      <c r="BY929" t="str">
        <v>SHEDRACK IMODJE E. (DRV)</v>
      </c>
      <c r="BZ929" s="31">
        <v>44870</v>
      </c>
      <c r="CA929" s="40">
        <v>0.47452546296296294</v>
      </c>
      <c r="DB929">
        <v>388</v>
      </c>
      <c r="DC929" t="str">
        <v>ENGINEERING</v>
      </c>
      <c r="DD929" t="str">
        <v>MUSTAPHA ADEBAYO (ENGR)</v>
      </c>
      <c r="DE929" s="31">
        <v>44870</v>
      </c>
      <c r="DF929" s="40">
        <v>0.76059027777777777</v>
      </c>
    </row>
    <row r="930" spans="1:110" x14ac:dyDescent="0.25">
      <c r="A930" s="109" t="s">
        <v>1595</v>
      </c>
      <c r="B930">
        <v>377</v>
      </c>
      <c r="C930" s="109" t="s">
        <v>21</v>
      </c>
      <c r="D930" s="109" t="s">
        <v>970</v>
      </c>
      <c r="E930" s="94">
        <v>44867</v>
      </c>
      <c r="F930" s="174">
        <v>0.76472222222222219</v>
      </c>
      <c r="G930">
        <v>2</v>
      </c>
      <c r="H930" s="109" t="s">
        <v>971</v>
      </c>
      <c r="I930"/>
      <c r="M930">
        <v>697</v>
      </c>
      <c r="N930" t="str">
        <v>OPERATIONS</v>
      </c>
      <c r="O930" t="str">
        <v>EMOKHOR JOHN (MIC)</v>
      </c>
      <c r="P930" s="31">
        <v>44884</v>
      </c>
      <c r="Q930" s="40">
        <v>0.97484953703703703</v>
      </c>
      <c r="AR930">
        <v>153</v>
      </c>
      <c r="AS930" t="str">
        <v>ENGINEERING</v>
      </c>
      <c r="AT930" t="str">
        <v>OLUBIYI SAHEED AKANDE</v>
      </c>
      <c r="AU930" s="31">
        <v>44870</v>
      </c>
      <c r="AV930" s="40">
        <v>0.30233796296296295</v>
      </c>
      <c r="BW930">
        <v>191</v>
      </c>
      <c r="BX930" t="str">
        <v>MICURA</v>
      </c>
      <c r="BY930" t="str">
        <v>RILWAN USMAN (MIC)</v>
      </c>
      <c r="BZ930" s="31">
        <v>44870</v>
      </c>
      <c r="CA930" s="40">
        <v>0.47465277777777776</v>
      </c>
      <c r="DB930">
        <v>389</v>
      </c>
      <c r="DC930" t="str">
        <v>GATE OPS</v>
      </c>
      <c r="DD930" t="str">
        <v>OFOMA NGOZI (GATE)</v>
      </c>
      <c r="DE930" s="31">
        <v>44870</v>
      </c>
      <c r="DF930" s="40">
        <v>0.76082175925925921</v>
      </c>
    </row>
    <row r="931" spans="1:110" x14ac:dyDescent="0.25">
      <c r="A931" s="109" t="s">
        <v>1595</v>
      </c>
      <c r="B931">
        <v>378</v>
      </c>
      <c r="C931" s="109" t="s">
        <v>54</v>
      </c>
      <c r="D931" s="109" t="s">
        <v>625</v>
      </c>
      <c r="E931" s="94">
        <v>44867</v>
      </c>
      <c r="F931" s="174">
        <v>0.76475694444444442</v>
      </c>
      <c r="G931">
        <v>2</v>
      </c>
      <c r="H931" s="109" t="s">
        <v>626</v>
      </c>
      <c r="I931">
        <v>3414184</v>
      </c>
      <c r="M931">
        <v>698</v>
      </c>
      <c r="N931" t="str">
        <v>OPERATIONS</v>
      </c>
      <c r="O931" t="str">
        <v>OKALA SAMSON (MIC)</v>
      </c>
      <c r="P931" s="31">
        <v>44884</v>
      </c>
      <c r="Q931" s="40">
        <v>0.9785300925925926</v>
      </c>
      <c r="AR931">
        <v>154</v>
      </c>
      <c r="AS931" t="str">
        <v>OPERATIONS</v>
      </c>
      <c r="AT931" t="str">
        <v>OMOVIRO ANDREW (MIC)</v>
      </c>
      <c r="AU931" s="31">
        <v>44870</v>
      </c>
      <c r="AV931" s="40">
        <v>0.30401620370370369</v>
      </c>
      <c r="BW931">
        <v>192</v>
      </c>
      <c r="BX931" t="str">
        <v>MICURA</v>
      </c>
      <c r="BY931" t="str">
        <v>ADEBIYI BAMIDELE (MIC)</v>
      </c>
      <c r="BZ931" s="31">
        <v>44870</v>
      </c>
      <c r="CA931" s="40">
        <v>0.47471064814814817</v>
      </c>
      <c r="DB931">
        <v>390</v>
      </c>
      <c r="DC931" t="str">
        <v>ENGINEERING</v>
      </c>
      <c r="DD931" t="str">
        <v>AJAGBE BIDEMI (ENGR)</v>
      </c>
      <c r="DE931" s="31">
        <v>44870</v>
      </c>
      <c r="DF931" s="40">
        <v>0.76171296296296298</v>
      </c>
    </row>
    <row r="932" spans="1:110" x14ac:dyDescent="0.25">
      <c r="A932" s="109" t="s">
        <v>1595</v>
      </c>
      <c r="B932">
        <v>379</v>
      </c>
      <c r="C932" s="109" t="s">
        <v>53</v>
      </c>
      <c r="D932" s="109" t="s">
        <v>298</v>
      </c>
      <c r="E932" s="94">
        <v>44867</v>
      </c>
      <c r="F932" s="174">
        <v>0.76484953703703706</v>
      </c>
      <c r="G932">
        <v>2</v>
      </c>
      <c r="H932" s="109" t="s">
        <v>299</v>
      </c>
      <c r="I932"/>
      <c r="M932">
        <v>699</v>
      </c>
      <c r="N932" t="str">
        <v>OPERATIONS</v>
      </c>
      <c r="O932" t="str">
        <v>BENJAMIN AYAOWEI (OPS)</v>
      </c>
      <c r="P932" s="31">
        <v>44884</v>
      </c>
      <c r="Q932" s="40">
        <v>0.97885416666666669</v>
      </c>
      <c r="AR932">
        <v>155</v>
      </c>
      <c r="AS932" t="str">
        <v>OPERATIONS</v>
      </c>
      <c r="AT932" t="str">
        <v>EFFIONG GODFREY (OPS)</v>
      </c>
      <c r="AU932" s="31">
        <v>44870</v>
      </c>
      <c r="AV932" s="40">
        <v>0.3043865740740741</v>
      </c>
      <c r="BW932">
        <v>193</v>
      </c>
      <c r="BX932" t="str">
        <v>ENGINEERING</v>
      </c>
      <c r="BY932" t="str">
        <v>FASHOLA BABATUNDE</v>
      </c>
      <c r="BZ932" s="31">
        <v>44870</v>
      </c>
      <c r="CA932" s="40">
        <v>0.47489583333333335</v>
      </c>
      <c r="DB932">
        <v>391</v>
      </c>
      <c r="DC932" t="str">
        <v>ENGINEERING</v>
      </c>
      <c r="DD932" t="str">
        <v>AIGBIREMHON ODION (ENGR</v>
      </c>
      <c r="DE932" s="31">
        <v>44870</v>
      </c>
      <c r="DF932" s="40">
        <v>0.76208333333333333</v>
      </c>
    </row>
    <row r="933" spans="1:110" x14ac:dyDescent="0.25">
      <c r="A933" s="109" t="s">
        <v>1595</v>
      </c>
      <c r="B933">
        <v>380</v>
      </c>
      <c r="C933" s="109" t="s">
        <v>53</v>
      </c>
      <c r="D933" s="109" t="s">
        <v>356</v>
      </c>
      <c r="E933" s="94">
        <v>44867</v>
      </c>
      <c r="F933" s="174">
        <v>0.76518518518518519</v>
      </c>
      <c r="G933">
        <v>2</v>
      </c>
      <c r="H933" s="109" t="s">
        <v>357</v>
      </c>
      <c r="I933">
        <v>5621862</v>
      </c>
      <c r="M933">
        <v>700</v>
      </c>
      <c r="N933" t="str">
        <v>OPERATIONS</v>
      </c>
      <c r="O933" t="str">
        <v>EBEDE CHRISTOPHER (OPS)</v>
      </c>
      <c r="P933" s="31">
        <v>44884</v>
      </c>
      <c r="Q933" s="40">
        <v>0.98184027777777783</v>
      </c>
      <c r="AR933">
        <v>156</v>
      </c>
      <c r="AS933" t="str">
        <v>OPERATIONS</v>
      </c>
      <c r="AT933" t="str">
        <v>AIREDE SULEMAN (OPS)</v>
      </c>
      <c r="AU933" s="31">
        <v>44870</v>
      </c>
      <c r="AV933" s="40">
        <v>0.30479166666666668</v>
      </c>
      <c r="BW933">
        <v>194</v>
      </c>
      <c r="BX933" t="str">
        <v>ENGINEERING</v>
      </c>
      <c r="BY933" t="str">
        <v>AWAM JOHN OKORO</v>
      </c>
      <c r="BZ933" s="31">
        <v>44870</v>
      </c>
      <c r="CA933" s="40">
        <v>0.47496527777777775</v>
      </c>
      <c r="DB933">
        <v>392</v>
      </c>
      <c r="DC933" t="str">
        <v>OPERATIONS</v>
      </c>
      <c r="DD933" t="str">
        <v>OKALA SAMSON (MIC)</v>
      </c>
      <c r="DE933" s="31">
        <v>44870</v>
      </c>
      <c r="DF933" s="40">
        <v>0.76232638888888893</v>
      </c>
    </row>
    <row r="934" spans="1:110" x14ac:dyDescent="0.25">
      <c r="A934" s="109" t="s">
        <v>1595</v>
      </c>
      <c r="B934">
        <v>381</v>
      </c>
      <c r="C934" s="109" t="s">
        <v>21</v>
      </c>
      <c r="D934" s="109" t="s">
        <v>664</v>
      </c>
      <c r="E934" s="94">
        <v>44867</v>
      </c>
      <c r="F934" s="174">
        <v>0.76523148148148146</v>
      </c>
      <c r="G934">
        <v>2</v>
      </c>
      <c r="H934" s="109" t="s">
        <v>21</v>
      </c>
      <c r="I934"/>
      <c r="M934">
        <v>701</v>
      </c>
      <c r="N934" t="str">
        <v>ENGINEERING</v>
      </c>
      <c r="O934" t="str">
        <v>ADEGOKE SAHEED (ENGR)</v>
      </c>
      <c r="P934" s="31">
        <v>44884</v>
      </c>
      <c r="Q934" s="40">
        <v>0.98354166666666665</v>
      </c>
      <c r="AR934">
        <v>157</v>
      </c>
      <c r="AS934" t="str">
        <v>MICURA</v>
      </c>
      <c r="AT934" t="str">
        <v>ODEBODE OLUSHOLA (MIC)</v>
      </c>
      <c r="AU934" s="31">
        <v>44870</v>
      </c>
      <c r="AV934" s="40">
        <v>0.30516203703703704</v>
      </c>
      <c r="BW934">
        <v>195</v>
      </c>
      <c r="BX934" t="str">
        <v>ENGINEERING</v>
      </c>
      <c r="BY934" t="str">
        <v>OGUNYEMI ELIJAH (ENGR)</v>
      </c>
      <c r="BZ934" s="31">
        <v>44870</v>
      </c>
      <c r="CA934" s="40">
        <v>0.47512731481481479</v>
      </c>
      <c r="DB934">
        <v>393</v>
      </c>
      <c r="DC934" t="str">
        <v>MICURA</v>
      </c>
      <c r="DD934" t="str">
        <v>UKO ONYEBUCHI (MIC)</v>
      </c>
      <c r="DE934" s="31">
        <v>44870</v>
      </c>
      <c r="DF934" s="40">
        <v>0.76245370370370369</v>
      </c>
    </row>
    <row r="935" spans="1:110" x14ac:dyDescent="0.25">
      <c r="A935" s="109" t="s">
        <v>1595</v>
      </c>
      <c r="B935">
        <v>382</v>
      </c>
      <c r="C935" s="109" t="s">
        <v>54</v>
      </c>
      <c r="D935" s="109" t="s">
        <v>1384</v>
      </c>
      <c r="E935" s="94">
        <v>44867</v>
      </c>
      <c r="F935" s="174">
        <v>0.76527777777777772</v>
      </c>
      <c r="G935">
        <v>2</v>
      </c>
      <c r="H935" s="109" t="s">
        <v>1385</v>
      </c>
      <c r="I935"/>
      <c r="M935">
        <v>702</v>
      </c>
      <c r="N935" t="str">
        <v>ENGINEERING</v>
      </c>
      <c r="O935" t="str">
        <v>NWAEKE MICHAEL (ENGR)</v>
      </c>
      <c r="P935" s="31">
        <v>44884</v>
      </c>
      <c r="Q935" s="40">
        <v>0.98657407407407405</v>
      </c>
      <c r="AR935">
        <v>158</v>
      </c>
      <c r="AS935" t="str">
        <v>MICURA</v>
      </c>
      <c r="AT935" t="str">
        <v>EKWERE PATRICK (MIC)</v>
      </c>
      <c r="AU935" s="31">
        <v>44870</v>
      </c>
      <c r="AV935" s="40">
        <v>0.30528935185185185</v>
      </c>
      <c r="BW935">
        <v>196</v>
      </c>
      <c r="BX935" t="str">
        <v>ENGINEERING</v>
      </c>
      <c r="BY935" t="str">
        <v>EZE OKECHUKWU (ENG)</v>
      </c>
      <c r="BZ935" s="31">
        <v>44870</v>
      </c>
      <c r="CA935" s="40">
        <v>0.47539351851851852</v>
      </c>
      <c r="DB935">
        <v>394</v>
      </c>
      <c r="DC935" t="str">
        <v>MICURA</v>
      </c>
      <c r="DD935" t="str">
        <v>PROGRESS AKHIMIEN (MIC)</v>
      </c>
      <c r="DE935" s="31">
        <v>44870</v>
      </c>
      <c r="DF935" s="40">
        <v>0.7628125</v>
      </c>
    </row>
    <row r="936" spans="1:110" x14ac:dyDescent="0.25">
      <c r="A936" s="109" t="s">
        <v>1595</v>
      </c>
      <c r="B936">
        <v>383</v>
      </c>
      <c r="C936" s="109" t="s">
        <v>53</v>
      </c>
      <c r="D936" s="109" t="s">
        <v>1708</v>
      </c>
      <c r="E936" s="94">
        <v>44867</v>
      </c>
      <c r="F936" s="174">
        <v>0.76538194444444441</v>
      </c>
      <c r="G936">
        <v>2</v>
      </c>
      <c r="H936" s="109" t="s">
        <v>1709</v>
      </c>
      <c r="I936">
        <v>5454960</v>
      </c>
      <c r="M936">
        <v>703</v>
      </c>
      <c r="N936" t="str">
        <v>OPERATIONS</v>
      </c>
      <c r="O936" t="str">
        <v>ARCHIBONG FELIX (OPS)</v>
      </c>
      <c r="P936" s="31">
        <v>44884</v>
      </c>
      <c r="Q936" s="40">
        <v>0.98796296296296293</v>
      </c>
      <c r="AR936">
        <v>159</v>
      </c>
      <c r="AS936" t="str">
        <v>MICURA</v>
      </c>
      <c r="AT936" t="str">
        <v>LAWAL OLASUNKANMI</v>
      </c>
      <c r="AU936" s="31">
        <v>44870</v>
      </c>
      <c r="AV936" s="40">
        <v>0.30577546296296299</v>
      </c>
      <c r="BW936">
        <v>197</v>
      </c>
      <c r="BX936" t="str">
        <v>MICURA</v>
      </c>
      <c r="BY936" t="str">
        <v>OLATUNJI AFEEZ O.(MIC)</v>
      </c>
      <c r="BZ936" s="31">
        <v>44870</v>
      </c>
      <c r="CA936" s="40">
        <v>0.47568287037037038</v>
      </c>
      <c r="DB936">
        <v>395</v>
      </c>
      <c r="DC936" t="str">
        <v>MICURA</v>
      </c>
      <c r="DD936" t="str">
        <v>OZEGBE CHARLES (MIC)</v>
      </c>
      <c r="DE936" s="31">
        <v>44870</v>
      </c>
      <c r="DF936" s="40">
        <v>0.76295138888888892</v>
      </c>
    </row>
    <row r="937" spans="1:110" x14ac:dyDescent="0.25">
      <c r="A937" s="109" t="s">
        <v>1595</v>
      </c>
      <c r="B937">
        <v>384</v>
      </c>
      <c r="C937" s="109" t="s">
        <v>53</v>
      </c>
      <c r="D937" s="109" t="s">
        <v>1545</v>
      </c>
      <c r="E937" s="94">
        <v>44867</v>
      </c>
      <c r="F937" s="174">
        <v>0.76657407407407407</v>
      </c>
      <c r="G937">
        <v>2</v>
      </c>
      <c r="H937" s="109" t="s">
        <v>53</v>
      </c>
      <c r="I937"/>
      <c r="M937">
        <v>704</v>
      </c>
      <c r="N937" t="str">
        <v>MICURA</v>
      </c>
      <c r="O937" t="str">
        <v>KAMORU OLUWASEYI (MIC)</v>
      </c>
      <c r="P937" s="31">
        <v>44884</v>
      </c>
      <c r="Q937" s="40">
        <v>0.99055555555555552</v>
      </c>
      <c r="AR937">
        <v>160</v>
      </c>
      <c r="AS937" t="str">
        <v>MICURA</v>
      </c>
      <c r="AT937" t="str">
        <v>ELUDOYIN MUYIWA (MIC)</v>
      </c>
      <c r="AU937" s="31">
        <v>44870</v>
      </c>
      <c r="AV937" s="40">
        <v>0.30616898148148147</v>
      </c>
      <c r="BW937">
        <v>198</v>
      </c>
      <c r="BX937" t="str">
        <v>MICURA</v>
      </c>
      <c r="BY937" t="str">
        <v>NURUDEEN SANUSI (MIC)</v>
      </c>
      <c r="BZ937" s="31">
        <v>44870</v>
      </c>
      <c r="CA937" s="40">
        <v>0.47575231481481484</v>
      </c>
      <c r="DB937">
        <v>396</v>
      </c>
      <c r="DC937" t="str">
        <v>OPERATIONS</v>
      </c>
      <c r="DD937" t="str">
        <v>OMOVIRO ANDREW (MIC)</v>
      </c>
      <c r="DE937" s="31">
        <v>44870</v>
      </c>
      <c r="DF937" s="40">
        <v>0.76302083333333337</v>
      </c>
    </row>
    <row r="938" spans="1:110" x14ac:dyDescent="0.25">
      <c r="A938" s="109" t="s">
        <v>1595</v>
      </c>
      <c r="B938">
        <v>385</v>
      </c>
      <c r="C938" s="109" t="s">
        <v>53</v>
      </c>
      <c r="D938" s="109" t="s">
        <v>877</v>
      </c>
      <c r="E938" s="94">
        <v>44867</v>
      </c>
      <c r="F938" s="174">
        <v>0.76673611111111106</v>
      </c>
      <c r="G938">
        <v>2</v>
      </c>
      <c r="H938" s="109" t="s">
        <v>878</v>
      </c>
      <c r="I938">
        <v>14812954</v>
      </c>
      <c r="M938">
        <v>705</v>
      </c>
      <c r="N938" t="str">
        <v>OPERATIONS</v>
      </c>
      <c r="O938" t="str">
        <v>ALATISHE JOHN (OPS)</v>
      </c>
      <c r="P938" s="31">
        <v>44884</v>
      </c>
      <c r="Q938" s="40">
        <v>0.99356481481481485</v>
      </c>
      <c r="AR938">
        <v>161</v>
      </c>
      <c r="AS938" t="str">
        <v>MICURA</v>
      </c>
      <c r="AT938" t="str">
        <v>OLADELE BENJAMIN (MIC)</v>
      </c>
      <c r="AU938" s="31">
        <v>44870</v>
      </c>
      <c r="AV938" s="40">
        <v>0.30684027777777778</v>
      </c>
      <c r="BW938">
        <v>199</v>
      </c>
      <c r="BX938" t="str">
        <v>MICURA</v>
      </c>
      <c r="BY938" t="str">
        <v>SOBUR OLAFUYI (MIC)</v>
      </c>
      <c r="BZ938" s="31">
        <v>44870</v>
      </c>
      <c r="CA938" s="40">
        <v>0.4758101851851852</v>
      </c>
      <c r="DB938">
        <v>397</v>
      </c>
      <c r="DC938" t="str">
        <v>MICURA</v>
      </c>
      <c r="DD938" t="str">
        <v>IRANLOYE OLADOYE M.(MIC)</v>
      </c>
      <c r="DE938" s="31">
        <v>44870</v>
      </c>
      <c r="DF938" s="40">
        <v>0.76309027777777783</v>
      </c>
    </row>
    <row r="939" spans="1:110" x14ac:dyDescent="0.25">
      <c r="A939" s="109" t="s">
        <v>1595</v>
      </c>
      <c r="B939">
        <v>386</v>
      </c>
      <c r="C939" s="109" t="s">
        <v>53</v>
      </c>
      <c r="D939" s="109" t="s">
        <v>937</v>
      </c>
      <c r="E939" s="94">
        <v>44867</v>
      </c>
      <c r="F939" s="174">
        <v>0.76677083333333329</v>
      </c>
      <c r="G939">
        <v>2</v>
      </c>
      <c r="H939" s="109" t="s">
        <v>938</v>
      </c>
      <c r="I939">
        <v>2048564</v>
      </c>
      <c r="M939">
        <v>1</v>
      </c>
      <c r="N939" t="str">
        <v>OPERATIONS</v>
      </c>
      <c r="O939" t="str">
        <v>USMAN ADEMU</v>
      </c>
      <c r="P939" s="31">
        <v>44885</v>
      </c>
      <c r="Q939" s="40">
        <v>8.3680555555555557E-3</v>
      </c>
      <c r="AR939">
        <v>162</v>
      </c>
      <c r="AS939" t="str">
        <v>ENGINEERING</v>
      </c>
      <c r="AT939" t="str">
        <v>MAKANJUOLA MUTIU (ENGR)</v>
      </c>
      <c r="AU939" s="31">
        <v>44870</v>
      </c>
      <c r="AV939" s="40">
        <v>0.30994212962962964</v>
      </c>
      <c r="BW939">
        <v>200</v>
      </c>
      <c r="BX939" t="str">
        <v>ENGINEERING</v>
      </c>
      <c r="BY939" t="str">
        <v>WILSON AGHWARE (ENGR)</v>
      </c>
      <c r="BZ939" s="31">
        <v>44870</v>
      </c>
      <c r="CA939" s="40">
        <v>0.47589120370370369</v>
      </c>
      <c r="DB939">
        <v>398</v>
      </c>
      <c r="DC939" t="str">
        <v>MICURA</v>
      </c>
      <c r="DD939" t="str">
        <v>ABODERIN HAFEEZ O.(MIC)</v>
      </c>
      <c r="DE939" s="31">
        <v>44870</v>
      </c>
      <c r="DF939" s="40">
        <v>0.76317129629629632</v>
      </c>
    </row>
    <row r="940" spans="1:110" x14ac:dyDescent="0.25">
      <c r="A940" s="109" t="s">
        <v>1595</v>
      </c>
      <c r="B940">
        <v>387</v>
      </c>
      <c r="C940" s="109" t="s">
        <v>52</v>
      </c>
      <c r="D940" s="109" t="s">
        <v>1710</v>
      </c>
      <c r="E940" s="94">
        <v>44867</v>
      </c>
      <c r="F940" s="174">
        <v>0.76687499999999997</v>
      </c>
      <c r="G940">
        <v>2</v>
      </c>
      <c r="H940" s="109" t="s">
        <v>1711</v>
      </c>
      <c r="I940">
        <v>2799462</v>
      </c>
      <c r="M940">
        <v>2</v>
      </c>
      <c r="N940" t="str">
        <v>MICURA</v>
      </c>
      <c r="O940" t="str">
        <v>OKEKE OLISAEMEKA</v>
      </c>
      <c r="P940" s="31">
        <v>44885</v>
      </c>
      <c r="Q940" s="40">
        <v>9.9537037037037042E-3</v>
      </c>
      <c r="AR940">
        <v>163</v>
      </c>
      <c r="AS940" t="str">
        <v>OPERATIONS</v>
      </c>
      <c r="AT940" t="str">
        <v>OSAGIE GBENGA (OPS)</v>
      </c>
      <c r="AU940" s="31">
        <v>44870</v>
      </c>
      <c r="AV940" s="40">
        <v>0.31006944444444445</v>
      </c>
      <c r="BW940">
        <v>201</v>
      </c>
      <c r="BX940" t="str">
        <v>ENGINEERING</v>
      </c>
      <c r="BY940" t="str">
        <v>SUNDAY JOSEPH O. (ENGR)</v>
      </c>
      <c r="BZ940" s="31">
        <v>44870</v>
      </c>
      <c r="CA940" s="40">
        <v>0.47594907407407405</v>
      </c>
      <c r="DB940">
        <v>399</v>
      </c>
      <c r="DC940" t="str">
        <v>MICURA</v>
      </c>
      <c r="DD940" t="str">
        <v>EZE AZUBIKE (MIC)</v>
      </c>
      <c r="DE940" s="31">
        <v>44870</v>
      </c>
      <c r="DF940" s="40">
        <v>0.76324074074074078</v>
      </c>
    </row>
    <row r="941" spans="1:110" x14ac:dyDescent="0.25">
      <c r="A941" s="109" t="s">
        <v>1595</v>
      </c>
      <c r="B941">
        <v>388</v>
      </c>
      <c r="C941" s="109" t="s">
        <v>52</v>
      </c>
      <c r="D941" s="109" t="s">
        <v>1412</v>
      </c>
      <c r="E941" s="94">
        <v>44867</v>
      </c>
      <c r="F941" s="174">
        <v>0.76694444444444443</v>
      </c>
      <c r="G941">
        <v>2</v>
      </c>
      <c r="H941" s="109" t="s">
        <v>1413</v>
      </c>
      <c r="I941">
        <v>14112293</v>
      </c>
      <c r="M941">
        <v>3</v>
      </c>
      <c r="N941" t="str">
        <v>MICURA</v>
      </c>
      <c r="O941" t="str">
        <v>CHARLES AMADI (MIC)</v>
      </c>
      <c r="P941" s="31">
        <v>44885</v>
      </c>
      <c r="Q941" s="40">
        <v>1.0405092592592593E-2</v>
      </c>
      <c r="AR941">
        <v>164</v>
      </c>
      <c r="AS941" t="str">
        <v>OPERATIONS</v>
      </c>
      <c r="AT941" t="str">
        <v>NKWOR CHRISTIAN (OPS)</v>
      </c>
      <c r="AU941" s="31">
        <v>44870</v>
      </c>
      <c r="AV941" s="40">
        <v>0.31320601851851854</v>
      </c>
      <c r="BW941">
        <v>202</v>
      </c>
      <c r="BX941" t="str">
        <v>ENGINEERING</v>
      </c>
      <c r="BY941" t="str">
        <v>OJAIDE GODWIN (ENGR)</v>
      </c>
      <c r="BZ941" s="31">
        <v>44870</v>
      </c>
      <c r="CA941" s="40">
        <v>0.47605324074074074</v>
      </c>
      <c r="DB941">
        <v>400</v>
      </c>
      <c r="DC941" t="str">
        <v>ENGINEERING</v>
      </c>
      <c r="DD941" t="str">
        <v>OGBONNA ONYEANWUSI (ENG</v>
      </c>
      <c r="DE941" s="31">
        <v>44870</v>
      </c>
      <c r="DF941" s="40">
        <v>0.76332175925925927</v>
      </c>
    </row>
    <row r="942" spans="1:110" x14ac:dyDescent="0.25">
      <c r="A942" s="109" t="s">
        <v>1595</v>
      </c>
      <c r="B942">
        <v>389</v>
      </c>
      <c r="C942" s="109" t="s">
        <v>53</v>
      </c>
      <c r="D942" s="109" t="s">
        <v>1139</v>
      </c>
      <c r="E942" s="94">
        <v>44867</v>
      </c>
      <c r="F942" s="174">
        <v>0.76697916666666666</v>
      </c>
      <c r="G942">
        <v>2</v>
      </c>
      <c r="H942" s="109" t="s">
        <v>1140</v>
      </c>
      <c r="I942"/>
      <c r="M942">
        <v>4</v>
      </c>
      <c r="N942" t="str">
        <v>MICURA</v>
      </c>
      <c r="O942" t="str">
        <v>AILERU RILWAN (MIC)</v>
      </c>
      <c r="P942" s="31">
        <v>44885</v>
      </c>
      <c r="Q942" s="40">
        <v>1.2581018518518519E-2</v>
      </c>
      <c r="AR942">
        <v>165</v>
      </c>
      <c r="AS942" t="str">
        <v>ENGINEERING</v>
      </c>
      <c r="AT942" t="str">
        <v>ADEGOKE SAHEED (ENGR)</v>
      </c>
      <c r="AU942" s="31">
        <v>44870</v>
      </c>
      <c r="AV942" s="40">
        <v>0.31380787037037039</v>
      </c>
      <c r="BW942">
        <v>203</v>
      </c>
      <c r="BX942" t="str">
        <v>MICURA</v>
      </c>
      <c r="BY942" t="str">
        <v>ADEKANMBI ADETOLA (MIC)</v>
      </c>
      <c r="BZ942" s="31">
        <v>44870</v>
      </c>
      <c r="CA942" s="40">
        <v>0.4763310185185185</v>
      </c>
      <c r="DB942">
        <v>401</v>
      </c>
      <c r="DC942" t="str">
        <v>ENGINEERING</v>
      </c>
      <c r="DD942" t="str">
        <v>MAKINDE OYEGBOLA A (ENG</v>
      </c>
      <c r="DE942" s="31">
        <v>44870</v>
      </c>
      <c r="DF942" s="40">
        <v>0.76340277777777776</v>
      </c>
    </row>
    <row r="943" spans="1:110" x14ac:dyDescent="0.25">
      <c r="A943" s="109" t="s">
        <v>1595</v>
      </c>
      <c r="B943">
        <v>390</v>
      </c>
      <c r="C943" s="109" t="s">
        <v>21</v>
      </c>
      <c r="D943" s="109" t="s">
        <v>1406</v>
      </c>
      <c r="E943" s="94">
        <v>44867</v>
      </c>
      <c r="F943" s="174">
        <v>0.76726851851851852</v>
      </c>
      <c r="G943">
        <v>2</v>
      </c>
      <c r="H943" s="109" t="s">
        <v>21</v>
      </c>
      <c r="I943"/>
      <c r="M943">
        <v>5</v>
      </c>
      <c r="N943" t="str">
        <v>MICURA</v>
      </c>
      <c r="O943" t="str">
        <v>OLUSHOLA AYORINDE (MIC)</v>
      </c>
      <c r="P943" s="31">
        <v>44885</v>
      </c>
      <c r="Q943" s="40">
        <v>1.2743055555555556E-2</v>
      </c>
      <c r="AR943">
        <v>166</v>
      </c>
      <c r="AS943" t="str">
        <v>OPERATIONS</v>
      </c>
      <c r="AT943" t="str">
        <v>EBUKA CHUKWUNEKA</v>
      </c>
      <c r="AU943" s="31">
        <v>44870</v>
      </c>
      <c r="AV943" s="40">
        <v>0.31457175925925923</v>
      </c>
      <c r="BW943">
        <v>204</v>
      </c>
      <c r="BX943" t="str">
        <v>OPERATIONS</v>
      </c>
      <c r="BY943" t="str">
        <v>APATA JULIANAH K. (OPS)</v>
      </c>
      <c r="BZ943" s="31">
        <v>44870</v>
      </c>
      <c r="CA943" s="40">
        <v>0.47684027777777777</v>
      </c>
      <c r="DB943">
        <v>402</v>
      </c>
      <c r="DC943" t="str">
        <v>OPERATIONS</v>
      </c>
      <c r="DD943" t="str">
        <v>IBRAHIM AMINU</v>
      </c>
      <c r="DE943" s="31">
        <v>44870</v>
      </c>
      <c r="DF943" s="40">
        <v>0.76390046296296299</v>
      </c>
    </row>
    <row r="944" spans="1:110" x14ac:dyDescent="0.25">
      <c r="A944" s="109" t="s">
        <v>1595</v>
      </c>
      <c r="B944">
        <v>391</v>
      </c>
      <c r="C944" s="109" t="s">
        <v>54</v>
      </c>
      <c r="D944" s="109" t="s">
        <v>1712</v>
      </c>
      <c r="E944" s="94">
        <v>44867</v>
      </c>
      <c r="F944" s="174">
        <v>0.76740740740740743</v>
      </c>
      <c r="G944">
        <v>2</v>
      </c>
      <c r="H944" s="109" t="s">
        <v>1713</v>
      </c>
      <c r="I944">
        <v>5501738</v>
      </c>
      <c r="M944">
        <v>6</v>
      </c>
      <c r="N944" t="str">
        <v>OPERATIONS</v>
      </c>
      <c r="O944" t="str">
        <v>ADEOMI TEMITOPE M. (OPS)</v>
      </c>
      <c r="P944" s="31">
        <v>44885</v>
      </c>
      <c r="Q944" s="40">
        <v>1.3842592592592592E-2</v>
      </c>
      <c r="AR944">
        <v>167</v>
      </c>
      <c r="AS944" t="str">
        <v>OPERATIONS</v>
      </c>
      <c r="AT944" t="str">
        <v>ADEYEMO TOHEEB</v>
      </c>
      <c r="AU944" s="31">
        <v>44870</v>
      </c>
      <c r="AV944" s="40">
        <v>0.31671296296296297</v>
      </c>
      <c r="BW944">
        <v>205</v>
      </c>
      <c r="BX944" t="str">
        <v>ENGINEERING</v>
      </c>
      <c r="BY944" t="str">
        <v>SAKA ABOLORE (ENGR)</v>
      </c>
      <c r="BZ944" s="31">
        <v>44870</v>
      </c>
      <c r="CA944" s="40">
        <v>0.47690972222222222</v>
      </c>
      <c r="DB944">
        <v>403</v>
      </c>
      <c r="DC944" t="str">
        <v>MICURA</v>
      </c>
      <c r="DD944" t="str">
        <v>OKANLAWON JAMIU (MIC)</v>
      </c>
      <c r="DE944" s="31">
        <v>44870</v>
      </c>
      <c r="DF944" s="40">
        <v>0.7642592592592593</v>
      </c>
    </row>
    <row r="945" spans="1:110" x14ac:dyDescent="0.25">
      <c r="A945" s="109" t="s">
        <v>1595</v>
      </c>
      <c r="B945">
        <v>392</v>
      </c>
      <c r="C945" s="109" t="s">
        <v>53</v>
      </c>
      <c r="D945" s="109" t="s">
        <v>1584</v>
      </c>
      <c r="E945" s="94">
        <v>44867</v>
      </c>
      <c r="F945" s="174">
        <v>0.76765046296296291</v>
      </c>
      <c r="G945">
        <v>2</v>
      </c>
      <c r="H945" s="109" t="s">
        <v>1585</v>
      </c>
      <c r="I945"/>
      <c r="M945">
        <v>7</v>
      </c>
      <c r="N945" t="str">
        <v>MICURA</v>
      </c>
      <c r="O945" t="str">
        <v>FRANK EPETUKU (MIC)</v>
      </c>
      <c r="P945" s="31">
        <v>44885</v>
      </c>
      <c r="Q945" s="40">
        <v>1.4351851851851852E-2</v>
      </c>
      <c r="AR945">
        <v>168</v>
      </c>
      <c r="AS945" t="str">
        <v>OPERATIONS</v>
      </c>
      <c r="AT945" t="str">
        <v>IDEM ANIETIE EMMA (OPS)</v>
      </c>
      <c r="AU945" s="31">
        <v>44870</v>
      </c>
      <c r="AV945" s="40">
        <v>0.31829861111111113</v>
      </c>
      <c r="BW945">
        <v>206</v>
      </c>
      <c r="BX945" t="str">
        <v>OPERATIONS</v>
      </c>
      <c r="BY945" t="str">
        <v>RAHEEM MUSA (OPS)</v>
      </c>
      <c r="BZ945" s="31">
        <v>44870</v>
      </c>
      <c r="CA945" s="40">
        <v>0.47697916666666668</v>
      </c>
      <c r="DB945">
        <v>404</v>
      </c>
      <c r="DC945" t="str">
        <v>CONTRACTOR</v>
      </c>
      <c r="DD945" t="str">
        <v>AUGUSTINE OSITA (EMERALD</v>
      </c>
      <c r="DE945" s="31">
        <v>44870</v>
      </c>
      <c r="DF945" s="40">
        <v>0.76432870370370365</v>
      </c>
    </row>
    <row r="946" spans="1:110" x14ac:dyDescent="0.25">
      <c r="A946" s="109" t="s">
        <v>1595</v>
      </c>
      <c r="B946">
        <v>393</v>
      </c>
      <c r="C946" s="109" t="s">
        <v>53</v>
      </c>
      <c r="D946" s="109" t="s">
        <v>202</v>
      </c>
      <c r="E946" s="94">
        <v>44867</v>
      </c>
      <c r="F946" s="174">
        <v>0.76799768518518519</v>
      </c>
      <c r="G946">
        <v>2</v>
      </c>
      <c r="H946" s="109" t="s">
        <v>203</v>
      </c>
      <c r="I946"/>
      <c r="M946">
        <v>8</v>
      </c>
      <c r="N946" t="str">
        <v>OPERATIONS</v>
      </c>
      <c r="O946" t="str">
        <v>BAMGBOYE AFEEZ (OPS)</v>
      </c>
      <c r="P946" s="31">
        <v>44885</v>
      </c>
      <c r="Q946" s="40">
        <v>1.5578703703703704E-2</v>
      </c>
      <c r="AR946">
        <v>169</v>
      </c>
      <c r="AS946" t="str">
        <v>OPERATIONS</v>
      </c>
      <c r="AT946" t="str">
        <v>SULAIMAN YUSUF (OPS)</v>
      </c>
      <c r="AU946" s="31">
        <v>44870</v>
      </c>
      <c r="AV946" s="40">
        <v>0.31880787037037039</v>
      </c>
      <c r="BW946">
        <v>207</v>
      </c>
      <c r="BX946" t="str">
        <v>ENGINEERING</v>
      </c>
      <c r="BY946" t="str">
        <v>WASIU LAWAL (ENGR)</v>
      </c>
      <c r="BZ946" s="31">
        <v>44870</v>
      </c>
      <c r="CA946" s="40">
        <v>0.47703703703703704</v>
      </c>
      <c r="DB946">
        <v>405</v>
      </c>
      <c r="DC946" t="str">
        <v>OPERATIONS</v>
      </c>
      <c r="DD946" t="str">
        <v>KAZEEM OLAIDE (OPS)</v>
      </c>
      <c r="DE946" s="31">
        <v>44870</v>
      </c>
      <c r="DF946" s="40">
        <v>0.76454861111111116</v>
      </c>
    </row>
    <row r="947" spans="1:110" x14ac:dyDescent="0.25">
      <c r="A947" s="109" t="s">
        <v>1595</v>
      </c>
      <c r="B947">
        <v>394</v>
      </c>
      <c r="C947" s="109" t="s">
        <v>53</v>
      </c>
      <c r="D947" s="109" t="s">
        <v>494</v>
      </c>
      <c r="E947" s="94">
        <v>44867</v>
      </c>
      <c r="F947" s="174">
        <v>0.76804398148148145</v>
      </c>
      <c r="G947">
        <v>2</v>
      </c>
      <c r="H947" s="109" t="s">
        <v>495</v>
      </c>
      <c r="I947"/>
      <c r="M947">
        <v>9</v>
      </c>
      <c r="N947" t="str">
        <v>ENGINEERING</v>
      </c>
      <c r="O947" t="str">
        <v>ASAKOMHE MATTHEW (ENGR)</v>
      </c>
      <c r="P947" s="31">
        <v>44885</v>
      </c>
      <c r="Q947" s="40">
        <v>6.6238425925925923E-2</v>
      </c>
      <c r="AR947">
        <v>170</v>
      </c>
      <c r="AS947" t="str">
        <v>OPERATIONS</v>
      </c>
      <c r="AT947" t="str">
        <v>ISMAILA MOYOSORE</v>
      </c>
      <c r="AU947" s="31">
        <v>44870</v>
      </c>
      <c r="AV947" s="40">
        <v>0.32003472222222223</v>
      </c>
      <c r="BW947">
        <v>208</v>
      </c>
      <c r="BX947" t="str">
        <v>ENGINEERING</v>
      </c>
      <c r="BY947" t="str">
        <v>OKPANEFE JOSEPH (ENGR)</v>
      </c>
      <c r="BZ947" s="31">
        <v>44870</v>
      </c>
      <c r="CA947" s="40">
        <v>0.47805555555555557</v>
      </c>
      <c r="DB947">
        <v>406</v>
      </c>
      <c r="DC947" t="str">
        <v>MICURA</v>
      </c>
      <c r="DD947" t="str">
        <v>ADEBUMOYE ADELOYE (MIC)</v>
      </c>
      <c r="DE947" s="31">
        <v>44870</v>
      </c>
      <c r="DF947" s="40">
        <v>0.76461805555555551</v>
      </c>
    </row>
    <row r="948" spans="1:110" x14ac:dyDescent="0.25">
      <c r="A948" s="109" t="s">
        <v>1595</v>
      </c>
      <c r="B948">
        <v>395</v>
      </c>
      <c r="C948" s="109" t="s">
        <v>54</v>
      </c>
      <c r="D948" s="109" t="s">
        <v>1162</v>
      </c>
      <c r="E948" s="94">
        <v>44867</v>
      </c>
      <c r="F948" s="174">
        <v>0.76807870370370368</v>
      </c>
      <c r="G948">
        <v>2</v>
      </c>
      <c r="H948" s="109" t="s">
        <v>1163</v>
      </c>
      <c r="I948">
        <v>6723329</v>
      </c>
      <c r="M948">
        <v>10</v>
      </c>
      <c r="N948" t="str">
        <v>OPERATIONS</v>
      </c>
      <c r="O948" t="str">
        <v>EMMANUEL ANAGA (OPS)</v>
      </c>
      <c r="P948" s="31">
        <v>44885</v>
      </c>
      <c r="Q948" s="40">
        <v>0.24937500000000001</v>
      </c>
      <c r="AR948">
        <v>171</v>
      </c>
      <c r="AS948" t="str">
        <v>OPERATIONS</v>
      </c>
      <c r="AT948" t="str">
        <v>FEMI STONE (OPS)</v>
      </c>
      <c r="AU948" s="31">
        <v>44870</v>
      </c>
      <c r="AV948" s="40">
        <v>0.32321759259259258</v>
      </c>
      <c r="BW948">
        <v>209</v>
      </c>
      <c r="BX948" t="str">
        <v>ENGINEERING</v>
      </c>
      <c r="BY948" t="str">
        <v>VICTOR EWELIM O. (ENGR)</v>
      </c>
      <c r="BZ948" s="31">
        <v>44870</v>
      </c>
      <c r="CA948" s="40">
        <v>0.47813657407407406</v>
      </c>
      <c r="DB948">
        <v>407</v>
      </c>
      <c r="DC948" t="str">
        <v>MICURA</v>
      </c>
      <c r="DD948" t="str">
        <v>ALADE JIMOH (MIC)</v>
      </c>
      <c r="DE948" s="31">
        <v>44870</v>
      </c>
      <c r="DF948" s="40">
        <v>0.76468749999999996</v>
      </c>
    </row>
    <row r="949" spans="1:110" x14ac:dyDescent="0.25">
      <c r="A949" s="109" t="s">
        <v>1595</v>
      </c>
      <c r="B949">
        <v>396</v>
      </c>
      <c r="C949" s="109" t="s">
        <v>56</v>
      </c>
      <c r="D949" s="109" t="s">
        <v>1446</v>
      </c>
      <c r="E949" s="94">
        <v>44867</v>
      </c>
      <c r="F949" s="174">
        <v>0.76826388888888886</v>
      </c>
      <c r="G949">
        <v>2</v>
      </c>
      <c r="H949" s="109" t="s">
        <v>1447</v>
      </c>
      <c r="I949"/>
      <c r="M949">
        <v>11</v>
      </c>
      <c r="N949" t="str">
        <v>OPERATIONS</v>
      </c>
      <c r="O949" t="str">
        <v>FEMI STONE (OPS)</v>
      </c>
      <c r="P949" s="31">
        <v>44885</v>
      </c>
      <c r="Q949" s="40">
        <v>0.24949074074074074</v>
      </c>
      <c r="AR949">
        <v>172</v>
      </c>
      <c r="AS949" t="str">
        <v>OPERATIONS</v>
      </c>
      <c r="AT949" t="str">
        <v>ANYEBE SAMSON (OPS)</v>
      </c>
      <c r="AU949" s="31">
        <v>44870</v>
      </c>
      <c r="AV949" s="40">
        <v>0.3298726851851852</v>
      </c>
      <c r="BW949">
        <v>210</v>
      </c>
      <c r="BX949" t="str">
        <v>MICURA</v>
      </c>
      <c r="BY949" t="str">
        <v>OLADIMEJI ADESOLA (MIC)</v>
      </c>
      <c r="BZ949" s="31">
        <v>44870</v>
      </c>
      <c r="CA949" s="40">
        <v>0.47819444444444442</v>
      </c>
      <c r="DB949">
        <v>408</v>
      </c>
      <c r="DC949" t="str">
        <v>MICURA</v>
      </c>
      <c r="DD949" t="str">
        <v>FABUNMI BABATUNDE (MIC)</v>
      </c>
      <c r="DE949" s="31">
        <v>44870</v>
      </c>
      <c r="DF949" s="40">
        <v>0.76475694444444442</v>
      </c>
    </row>
    <row r="950" spans="1:110" x14ac:dyDescent="0.25">
      <c r="A950" s="109" t="s">
        <v>1595</v>
      </c>
      <c r="B950">
        <v>397</v>
      </c>
      <c r="C950" s="109" t="s">
        <v>52</v>
      </c>
      <c r="D950" s="109" t="s">
        <v>869</v>
      </c>
      <c r="E950" s="94">
        <v>44867</v>
      </c>
      <c r="F950" s="174">
        <v>0.76831018518518523</v>
      </c>
      <c r="G950">
        <v>2</v>
      </c>
      <c r="H950" s="109" t="s">
        <v>870</v>
      </c>
      <c r="I950">
        <v>15013143</v>
      </c>
      <c r="M950">
        <v>12</v>
      </c>
      <c r="N950" t="str">
        <v>OPERATIONS</v>
      </c>
      <c r="O950" t="str">
        <v>IGWE SUNDAY (OPS)</v>
      </c>
      <c r="P950" s="31">
        <v>44885</v>
      </c>
      <c r="Q950" s="40">
        <v>0.24964120370370371</v>
      </c>
      <c r="AR950">
        <v>173</v>
      </c>
      <c r="AS950" t="str">
        <v>ENGINEERING</v>
      </c>
      <c r="AT950" t="str">
        <v>ANIMASAUN BABATUNDE (EN</v>
      </c>
      <c r="AU950" s="31">
        <v>44870</v>
      </c>
      <c r="AV950" s="40">
        <v>0.33078703703703705</v>
      </c>
      <c r="BW950">
        <v>211</v>
      </c>
      <c r="BX950" t="str">
        <v>ENGINEERING</v>
      </c>
      <c r="BY950" t="str">
        <v>ADEDOTUN KASALI (ENGR)</v>
      </c>
      <c r="BZ950" s="31">
        <v>44870</v>
      </c>
      <c r="CA950" s="40">
        <v>0.47833333333333333</v>
      </c>
      <c r="DB950">
        <v>409</v>
      </c>
      <c r="DC950" t="str">
        <v>ENGINEERING</v>
      </c>
      <c r="DD950" t="str">
        <v>AJIBOYE LANRE (ENGR)</v>
      </c>
      <c r="DE950" s="31">
        <v>44870</v>
      </c>
      <c r="DF950" s="40">
        <v>0.76490740740740737</v>
      </c>
    </row>
    <row r="951" spans="1:110" x14ac:dyDescent="0.25">
      <c r="A951" s="109" t="s">
        <v>1595</v>
      </c>
      <c r="B951">
        <v>398</v>
      </c>
      <c r="C951" s="109" t="s">
        <v>54</v>
      </c>
      <c r="D951" s="109" t="s">
        <v>284</v>
      </c>
      <c r="E951" s="94">
        <v>44867</v>
      </c>
      <c r="F951" s="174">
        <v>0.76834490740740746</v>
      </c>
      <c r="G951">
        <v>2</v>
      </c>
      <c r="H951" s="109" t="s">
        <v>285</v>
      </c>
      <c r="I951">
        <v>5348192</v>
      </c>
      <c r="M951">
        <v>13</v>
      </c>
      <c r="N951" t="str">
        <v>MICURA</v>
      </c>
      <c r="O951" t="str">
        <v>NWAORDU MATTHEW</v>
      </c>
      <c r="P951" s="31">
        <v>44885</v>
      </c>
      <c r="Q951" s="40">
        <v>0.24974537037037037</v>
      </c>
      <c r="AR951">
        <v>174</v>
      </c>
      <c r="AS951" t="str">
        <v>ENGINEERING</v>
      </c>
      <c r="AT951" t="str">
        <v>OLAJIDE SAMSON.O (ENGR)</v>
      </c>
      <c r="AU951" s="31">
        <v>44870</v>
      </c>
      <c r="AV951" s="40">
        <v>0.33086805555555554</v>
      </c>
      <c r="BW951">
        <v>212</v>
      </c>
      <c r="BX951" t="str">
        <v>MICURA</v>
      </c>
      <c r="BY951" t="str">
        <v>JIMOH OMOGBAI (MIC)</v>
      </c>
      <c r="BZ951" s="31">
        <v>44870</v>
      </c>
      <c r="CA951" s="40">
        <v>0.47847222222222224</v>
      </c>
      <c r="DB951">
        <v>410</v>
      </c>
      <c r="DC951" t="str">
        <v>GATE OPS</v>
      </c>
      <c r="DD951" t="str">
        <v>GODSWILL OCHIJENU</v>
      </c>
      <c r="DE951" s="31">
        <v>44870</v>
      </c>
      <c r="DF951" s="40">
        <v>0.76506944444444447</v>
      </c>
    </row>
    <row r="952" spans="1:110" x14ac:dyDescent="0.25">
      <c r="A952" s="109" t="s">
        <v>1595</v>
      </c>
      <c r="B952">
        <v>399</v>
      </c>
      <c r="C952" s="109" t="s">
        <v>53</v>
      </c>
      <c r="D952" s="109" t="s">
        <v>1366</v>
      </c>
      <c r="E952" s="94">
        <v>44867</v>
      </c>
      <c r="F952" s="174">
        <v>0.76837962962962958</v>
      </c>
      <c r="G952">
        <v>2</v>
      </c>
      <c r="H952" s="109" t="s">
        <v>1367</v>
      </c>
      <c r="I952">
        <v>4862776</v>
      </c>
      <c r="M952">
        <v>539</v>
      </c>
      <c r="N952" t="str">
        <v>OPERATIONS</v>
      </c>
      <c r="O952" t="str">
        <v>SIMON UGBEDE</v>
      </c>
      <c r="P952" s="31">
        <v>44885</v>
      </c>
      <c r="Q952" s="40">
        <v>0.96446759259259263</v>
      </c>
      <c r="AR952">
        <v>175</v>
      </c>
      <c r="AS952" t="str">
        <v>OPERATIONS</v>
      </c>
      <c r="AT952" t="str">
        <v>OKONJO CHUKS JAMES (OPS</v>
      </c>
      <c r="AU952" s="31">
        <v>44870</v>
      </c>
      <c r="AV952" s="40">
        <v>0.33151620370370372</v>
      </c>
      <c r="BW952">
        <v>213</v>
      </c>
      <c r="BX952" t="str">
        <v>CONTRACTOR</v>
      </c>
      <c r="BY952" t="str">
        <v>FELIX OKOH (EMERAD)</v>
      </c>
      <c r="BZ952" s="31">
        <v>44870</v>
      </c>
      <c r="CA952" s="40">
        <v>0.47855324074074074</v>
      </c>
      <c r="DB952">
        <v>411</v>
      </c>
      <c r="DC952" t="str">
        <v>ENGINEERING</v>
      </c>
      <c r="DD952" t="str">
        <v>BOLAJI SOLOMON (ENGR)</v>
      </c>
      <c r="DE952" s="31">
        <v>44870</v>
      </c>
      <c r="DF952" s="40">
        <v>0.76535879629629633</v>
      </c>
    </row>
    <row r="953" spans="1:110" x14ac:dyDescent="0.25">
      <c r="A953" s="109" t="s">
        <v>1595</v>
      </c>
      <c r="B953">
        <v>400</v>
      </c>
      <c r="C953" s="109" t="s">
        <v>53</v>
      </c>
      <c r="D953" s="109" t="s">
        <v>200</v>
      </c>
      <c r="E953" s="94">
        <v>44867</v>
      </c>
      <c r="F953" s="174">
        <v>0.76937500000000003</v>
      </c>
      <c r="G953">
        <v>2</v>
      </c>
      <c r="H953" s="109" t="s">
        <v>201</v>
      </c>
      <c r="I953">
        <v>6707513</v>
      </c>
      <c r="M953">
        <v>540</v>
      </c>
      <c r="N953" t="str">
        <v>OPERATIONS</v>
      </c>
      <c r="O953" t="str">
        <v>LANRE JOB (OPS)</v>
      </c>
      <c r="P953" s="31">
        <v>44885</v>
      </c>
      <c r="Q953" s="40">
        <v>0.96460648148148154</v>
      </c>
      <c r="AR953">
        <v>17</v>
      </c>
      <c r="AS953" t="str">
        <v>MICURA</v>
      </c>
      <c r="AT953" t="str">
        <v>EMRETANE CHARLES</v>
      </c>
      <c r="AU953" s="31">
        <v>44871</v>
      </c>
      <c r="AV953" s="40">
        <v>0.25035879629629632</v>
      </c>
      <c r="BW953">
        <v>214</v>
      </c>
      <c r="BX953" t="str">
        <v>MICURA</v>
      </c>
      <c r="BY953" t="str">
        <v>SHAMSIDEEN OLANREWAJU(MI</v>
      </c>
      <c r="BZ953" s="31">
        <v>44870</v>
      </c>
      <c r="CA953" s="40">
        <v>0.47864583333333333</v>
      </c>
      <c r="DB953">
        <v>412</v>
      </c>
      <c r="DC953" t="str">
        <v>MICURA</v>
      </c>
      <c r="DD953" t="str">
        <v>ADOYI FRANCIS (MIC)</v>
      </c>
      <c r="DE953" s="31">
        <v>44870</v>
      </c>
      <c r="DF953" s="40">
        <v>0.76583333333333337</v>
      </c>
    </row>
    <row r="954" spans="1:110" x14ac:dyDescent="0.25">
      <c r="A954" s="109" t="s">
        <v>1595</v>
      </c>
      <c r="B954">
        <v>401</v>
      </c>
      <c r="C954" s="109" t="s">
        <v>52</v>
      </c>
      <c r="D954" s="109" t="s">
        <v>1306</v>
      </c>
      <c r="E954" s="94">
        <v>44867</v>
      </c>
      <c r="F954" s="174">
        <v>0.76951388888888894</v>
      </c>
      <c r="G954">
        <v>2</v>
      </c>
      <c r="H954" s="109" t="s">
        <v>1307</v>
      </c>
      <c r="I954">
        <v>14942233</v>
      </c>
      <c r="M954">
        <v>541</v>
      </c>
      <c r="N954" t="str">
        <v>OPERATIONS</v>
      </c>
      <c r="O954" t="str">
        <v>OMOBUWA OLAOLUWA (OPS)</v>
      </c>
      <c r="P954" s="31">
        <v>44885</v>
      </c>
      <c r="Q954" s="40">
        <v>0.96498842592592593</v>
      </c>
      <c r="AR954">
        <v>18</v>
      </c>
      <c r="AS954" t="str">
        <v>MICURA</v>
      </c>
      <c r="AT954" t="str">
        <v>OLAOYE SUNDAY (MIC)</v>
      </c>
      <c r="AU954" s="31">
        <v>44871</v>
      </c>
      <c r="AV954" s="40">
        <v>0.25041666666666668</v>
      </c>
      <c r="BW954">
        <v>215</v>
      </c>
      <c r="BX954" t="str">
        <v>ENGINEERING</v>
      </c>
      <c r="BY954" t="str">
        <v>JOSEPH ABIODUN</v>
      </c>
      <c r="BZ954" s="31">
        <v>44870</v>
      </c>
      <c r="CA954" s="40">
        <v>0.47873842592592591</v>
      </c>
      <c r="DB954">
        <v>413</v>
      </c>
      <c r="DC954" t="str">
        <v>OPERATIONS</v>
      </c>
      <c r="DD954" t="str">
        <v>SOYOMI OLUMUYIWA (OPS)</v>
      </c>
      <c r="DE954" s="31">
        <v>44870</v>
      </c>
      <c r="DF954" s="40">
        <v>0.76590277777777782</v>
      </c>
    </row>
    <row r="955" spans="1:110" x14ac:dyDescent="0.25">
      <c r="A955" s="109" t="s">
        <v>1595</v>
      </c>
      <c r="B955">
        <v>402</v>
      </c>
      <c r="C955" s="109" t="s">
        <v>52</v>
      </c>
      <c r="D955" s="109" t="s">
        <v>238</v>
      </c>
      <c r="E955" s="94">
        <v>44867</v>
      </c>
      <c r="F955" s="174">
        <v>0.76956018518518521</v>
      </c>
      <c r="G955">
        <v>2</v>
      </c>
      <c r="H955" s="109" t="s">
        <v>239</v>
      </c>
      <c r="I955">
        <v>5401223</v>
      </c>
      <c r="M955">
        <v>542</v>
      </c>
      <c r="N955" t="str">
        <v>ENGINEERING</v>
      </c>
      <c r="O955" t="str">
        <v>ABOLARIN OLUYEMI (ENGR)</v>
      </c>
      <c r="P955" s="31">
        <v>44885</v>
      </c>
      <c r="Q955" s="40">
        <v>0.96777777777777774</v>
      </c>
      <c r="AR955">
        <v>19</v>
      </c>
      <c r="AS955" t="str">
        <v>ENGINEERING</v>
      </c>
      <c r="AT955" t="str">
        <v>ADENIYI ADEYEMI (ENGR)</v>
      </c>
      <c r="AU955" s="31">
        <v>44871</v>
      </c>
      <c r="AV955" s="40">
        <v>0.25061342592592595</v>
      </c>
      <c r="BW955">
        <v>216</v>
      </c>
      <c r="BX955" t="str">
        <v>MICURA</v>
      </c>
      <c r="BY955" t="str">
        <v>MONDAY ANIJI (MIC)</v>
      </c>
      <c r="BZ955" s="31">
        <v>44870</v>
      </c>
      <c r="CA955" s="40">
        <v>0.47975694444444444</v>
      </c>
      <c r="DB955">
        <v>414</v>
      </c>
      <c r="DC955" t="str">
        <v>MICURA</v>
      </c>
      <c r="DD955" t="str">
        <v>AJUONUMA CHIMA</v>
      </c>
      <c r="DE955" s="31">
        <v>44870</v>
      </c>
      <c r="DF955" s="40">
        <v>0.76597222222222228</v>
      </c>
    </row>
    <row r="956" spans="1:110" x14ac:dyDescent="0.25">
      <c r="A956" s="109" t="s">
        <v>1595</v>
      </c>
      <c r="B956">
        <v>403</v>
      </c>
      <c r="C956" s="109" t="s">
        <v>52</v>
      </c>
      <c r="D956" s="109" t="s">
        <v>242</v>
      </c>
      <c r="E956" s="94">
        <v>44867</v>
      </c>
      <c r="F956" s="174">
        <v>0.76968749999999997</v>
      </c>
      <c r="G956">
        <v>2</v>
      </c>
      <c r="H956" s="109" t="s">
        <v>243</v>
      </c>
      <c r="I956">
        <v>14942222</v>
      </c>
      <c r="M956">
        <v>543</v>
      </c>
      <c r="N956" t="str">
        <v>OPERATIONS</v>
      </c>
      <c r="O956" t="str">
        <v>OMORUYI SUNDAY (OPS)</v>
      </c>
      <c r="P956" s="31">
        <v>44885</v>
      </c>
      <c r="Q956" s="40">
        <v>0.96837962962962965</v>
      </c>
      <c r="AR956">
        <v>20</v>
      </c>
      <c r="AS956" t="str">
        <v>MICURA</v>
      </c>
      <c r="AT956" t="str">
        <v>SIKIRU TAIWO (MIC)</v>
      </c>
      <c r="AU956" s="31">
        <v>44871</v>
      </c>
      <c r="AV956" s="40">
        <v>0.25100694444444444</v>
      </c>
      <c r="BW956">
        <v>217</v>
      </c>
      <c r="BX956" t="str">
        <v>MICURA</v>
      </c>
      <c r="BY956" t="str">
        <v>ESSANG OKON VICTOR (MIC</v>
      </c>
      <c r="BZ956" s="31">
        <v>44870</v>
      </c>
      <c r="CA956" s="40">
        <v>0.47997685185185185</v>
      </c>
      <c r="DB956">
        <v>415</v>
      </c>
      <c r="DC956" t="str">
        <v>MICURA</v>
      </c>
      <c r="DD956" t="str">
        <v>ELUU JOHN O. (MIC)</v>
      </c>
      <c r="DE956" s="31">
        <v>44870</v>
      </c>
      <c r="DF956" s="40">
        <v>0.7661458333333333</v>
      </c>
    </row>
    <row r="957" spans="1:110" x14ac:dyDescent="0.25">
      <c r="A957" s="109" t="s">
        <v>1595</v>
      </c>
      <c r="B957">
        <v>404</v>
      </c>
      <c r="C957" s="109" t="s">
        <v>53</v>
      </c>
      <c r="D957" s="109" t="s">
        <v>470</v>
      </c>
      <c r="E957" s="94">
        <v>44867</v>
      </c>
      <c r="F957" s="174">
        <v>0.77016203703703701</v>
      </c>
      <c r="G957">
        <v>2</v>
      </c>
      <c r="H957" s="109" t="s">
        <v>471</v>
      </c>
      <c r="I957">
        <v>2025429</v>
      </c>
      <c r="M957">
        <v>544</v>
      </c>
      <c r="N957" t="str">
        <v>OPERATIONS</v>
      </c>
      <c r="O957" t="str">
        <v>OSCAR SULE (OPS)</v>
      </c>
      <c r="P957" s="31">
        <v>44885</v>
      </c>
      <c r="Q957" s="40">
        <v>0.96892361111111114</v>
      </c>
      <c r="AR957">
        <v>21</v>
      </c>
      <c r="AS957" t="str">
        <v>ENGINEERING</v>
      </c>
      <c r="AT957" t="str">
        <v>AIGBIREMHON ODION (ENGR</v>
      </c>
      <c r="AU957" s="31">
        <v>44871</v>
      </c>
      <c r="AV957" s="40">
        <v>0.25136574074074075</v>
      </c>
      <c r="BW957">
        <v>218</v>
      </c>
      <c r="BX957" t="str">
        <v>MICURA</v>
      </c>
      <c r="BY957" t="str">
        <v>BIJAH ANDREW (MIC)</v>
      </c>
      <c r="BZ957" s="31">
        <v>44870</v>
      </c>
      <c r="CA957" s="40">
        <v>0.48074074074074075</v>
      </c>
      <c r="DB957">
        <v>416</v>
      </c>
      <c r="DC957" t="str">
        <v>MICURA</v>
      </c>
      <c r="DD957" t="str">
        <v>ADEBAKIN OLUWASEUN (MIC)</v>
      </c>
      <c r="DE957" s="31">
        <v>44870</v>
      </c>
      <c r="DF957" s="40">
        <v>0.76621527777777776</v>
      </c>
    </row>
    <row r="958" spans="1:110" x14ac:dyDescent="0.25">
      <c r="A958" s="109" t="s">
        <v>1595</v>
      </c>
      <c r="B958">
        <v>405</v>
      </c>
      <c r="C958" s="109" t="s">
        <v>53</v>
      </c>
      <c r="D958" s="109" t="s">
        <v>472</v>
      </c>
      <c r="E958" s="94">
        <v>44867</v>
      </c>
      <c r="F958" s="174">
        <v>0.77021990740740742</v>
      </c>
      <c r="G958">
        <v>2</v>
      </c>
      <c r="H958" s="109" t="s">
        <v>473</v>
      </c>
      <c r="I958"/>
      <c r="M958">
        <v>545</v>
      </c>
      <c r="N958" t="str">
        <v>MICURA</v>
      </c>
      <c r="O958" t="str">
        <v>ODETAYO FEMI (MIC)</v>
      </c>
      <c r="P958" s="31">
        <v>44885</v>
      </c>
      <c r="Q958" s="40">
        <v>0.97417824074074078</v>
      </c>
      <c r="AR958">
        <v>22</v>
      </c>
      <c r="AS958" t="str">
        <v>MICURA</v>
      </c>
      <c r="AT958" t="str">
        <v>ADEBIYI ADEBOWALE (MIC)</v>
      </c>
      <c r="AU958" s="31">
        <v>44871</v>
      </c>
      <c r="AV958" s="40">
        <v>0.25187500000000002</v>
      </c>
      <c r="BW958">
        <v>219</v>
      </c>
      <c r="BX958" t="str">
        <v>MICURA</v>
      </c>
      <c r="BY958" t="str">
        <v>CHIKERE CHUBUZOR(MIC)</v>
      </c>
      <c r="BZ958" s="31">
        <v>44870</v>
      </c>
      <c r="CA958" s="40">
        <v>0.4808101851851852</v>
      </c>
      <c r="DB958">
        <v>417</v>
      </c>
      <c r="DC958" t="str">
        <v>MICURA</v>
      </c>
      <c r="DD958" t="str">
        <v>EVELYN OVIE (MIC)</v>
      </c>
      <c r="DE958" s="31">
        <v>44870</v>
      </c>
      <c r="DF958" s="40">
        <v>0.76627314814814818</v>
      </c>
    </row>
    <row r="959" spans="1:110" x14ac:dyDescent="0.25">
      <c r="A959" s="109" t="s">
        <v>1595</v>
      </c>
      <c r="B959">
        <v>406</v>
      </c>
      <c r="C959" s="109" t="s">
        <v>57</v>
      </c>
      <c r="D959" s="109" t="s">
        <v>1479</v>
      </c>
      <c r="E959" s="94">
        <v>44867</v>
      </c>
      <c r="F959" s="174">
        <v>0.77067129629629627</v>
      </c>
      <c r="G959">
        <v>2</v>
      </c>
      <c r="H959" s="109" t="s">
        <v>1480</v>
      </c>
      <c r="I959"/>
      <c r="M959">
        <v>546</v>
      </c>
      <c r="N959" t="str">
        <v>MICURA</v>
      </c>
      <c r="O959" t="str">
        <v>CHUKWUEBUKA OBI (MIC)</v>
      </c>
      <c r="P959" s="31">
        <v>44885</v>
      </c>
      <c r="Q959" s="40">
        <v>0.97424768518518523</v>
      </c>
      <c r="AR959">
        <v>23</v>
      </c>
      <c r="AS959" t="str">
        <v>ENGINEERING</v>
      </c>
      <c r="AT959" t="str">
        <v>GODDY NGBONYEBI (ENGR)</v>
      </c>
      <c r="AU959" s="31">
        <v>44871</v>
      </c>
      <c r="AV959" s="40">
        <v>0.25229166666666669</v>
      </c>
      <c r="BW959">
        <v>220</v>
      </c>
      <c r="BX959" t="str">
        <v>COMMERCIAL</v>
      </c>
      <c r="BY959" t="str">
        <v>RUTH EGUONO OVIE (COMM)</v>
      </c>
      <c r="BZ959" s="31">
        <v>44870</v>
      </c>
      <c r="CA959" s="40">
        <v>0.48113425925925923</v>
      </c>
      <c r="DB959">
        <v>418</v>
      </c>
      <c r="DC959" t="str">
        <v>ENGINEERING</v>
      </c>
      <c r="DD959" t="str">
        <v>BABALOLA SIMON (ENGR)</v>
      </c>
      <c r="DE959" s="31">
        <v>44870</v>
      </c>
      <c r="DF959" s="40">
        <v>0.76682870370370371</v>
      </c>
    </row>
    <row r="960" spans="1:110" x14ac:dyDescent="0.25">
      <c r="A960" s="109" t="s">
        <v>1595</v>
      </c>
      <c r="B960">
        <v>407</v>
      </c>
      <c r="C960" s="109" t="s">
        <v>53</v>
      </c>
      <c r="D960" s="109" t="s">
        <v>1359</v>
      </c>
      <c r="E960" s="94">
        <v>44867</v>
      </c>
      <c r="F960" s="174">
        <v>0.77072916666666669</v>
      </c>
      <c r="G960">
        <v>2</v>
      </c>
      <c r="H960" s="109" t="s">
        <v>1360</v>
      </c>
      <c r="I960">
        <v>4853797</v>
      </c>
      <c r="M960">
        <v>547</v>
      </c>
      <c r="N960" t="str">
        <v>ENGINEERING</v>
      </c>
      <c r="O960" t="str">
        <v>POTOKI SUNDAY O (ENGR)</v>
      </c>
      <c r="P960" s="31">
        <v>44885</v>
      </c>
      <c r="Q960" s="40">
        <v>0.97484953703703703</v>
      </c>
      <c r="AR960">
        <v>24</v>
      </c>
      <c r="AS960" t="str">
        <v>ENGINEERING</v>
      </c>
      <c r="AT960" t="str">
        <v>ETONG OKON BERNARD</v>
      </c>
      <c r="AU960" s="31">
        <v>44871</v>
      </c>
      <c r="AV960" s="40">
        <v>0.25254629629629627</v>
      </c>
      <c r="BW960">
        <v>221</v>
      </c>
      <c r="BX960" t="str">
        <v>COMMERCIAL</v>
      </c>
      <c r="BY960" t="str">
        <v>EMELE IFEOMA (COMM)</v>
      </c>
      <c r="BZ960" s="31">
        <v>44870</v>
      </c>
      <c r="CA960" s="40">
        <v>0.48119212962962965</v>
      </c>
      <c r="DB960">
        <v>419</v>
      </c>
      <c r="DC960" t="str">
        <v>MICURA</v>
      </c>
      <c r="DD960" t="str">
        <v>PIANEN YOUNG (MIC)</v>
      </c>
      <c r="DE960" s="31">
        <v>44870</v>
      </c>
      <c r="DF960" s="40">
        <v>0.76689814814814816</v>
      </c>
    </row>
    <row r="961" spans="1:110" x14ac:dyDescent="0.25">
      <c r="A961" s="109" t="s">
        <v>1595</v>
      </c>
      <c r="B961">
        <v>408</v>
      </c>
      <c r="C961" s="109" t="s">
        <v>53</v>
      </c>
      <c r="D961" s="109" t="s">
        <v>1361</v>
      </c>
      <c r="E961" s="94">
        <v>44867</v>
      </c>
      <c r="F961" s="174">
        <v>0.77075231481481477</v>
      </c>
      <c r="G961">
        <v>2</v>
      </c>
      <c r="H961" s="109" t="s">
        <v>1362</v>
      </c>
      <c r="I961">
        <v>2725065</v>
      </c>
      <c r="M961">
        <v>548</v>
      </c>
      <c r="N961" t="str">
        <v>OPERATIONS</v>
      </c>
      <c r="O961" t="str">
        <v>SOLOMON ADIGUN (OPS)</v>
      </c>
      <c r="P961" s="31">
        <v>44885</v>
      </c>
      <c r="Q961" s="40">
        <v>0.97696759259259258</v>
      </c>
      <c r="AR961">
        <v>25</v>
      </c>
      <c r="AS961" t="str">
        <v>ENGINEERING</v>
      </c>
      <c r="AT961" t="str">
        <v>OLUWASOLA SOLOMON A (EN</v>
      </c>
      <c r="AU961" s="31">
        <v>44871</v>
      </c>
      <c r="AV961" s="40">
        <v>0.25260416666666669</v>
      </c>
      <c r="BW961">
        <v>222</v>
      </c>
      <c r="BX961" t="str">
        <v>OPERATIONS</v>
      </c>
      <c r="BY961" t="str">
        <v>OTUDJE DANIEL O.</v>
      </c>
      <c r="BZ961" s="31">
        <v>44870</v>
      </c>
      <c r="CA961" s="40">
        <v>0.4823263888888889</v>
      </c>
      <c r="DB961">
        <v>420</v>
      </c>
      <c r="DC961" t="str">
        <v>CONTRACTOR</v>
      </c>
      <c r="DD961" t="str">
        <v>MONDAY JONES (EMERALD</v>
      </c>
      <c r="DE961" s="31">
        <v>44870</v>
      </c>
      <c r="DF961" s="40">
        <v>0.76696759259259262</v>
      </c>
    </row>
    <row r="962" spans="1:110" x14ac:dyDescent="0.25">
      <c r="A962" s="109" t="s">
        <v>1595</v>
      </c>
      <c r="B962">
        <v>409</v>
      </c>
      <c r="C962" s="109" t="s">
        <v>52</v>
      </c>
      <c r="D962" s="109" t="s">
        <v>1505</v>
      </c>
      <c r="E962" s="94">
        <v>44867</v>
      </c>
      <c r="F962" s="174">
        <v>0.77104166666666663</v>
      </c>
      <c r="G962">
        <v>2</v>
      </c>
      <c r="H962" s="109" t="s">
        <v>1506</v>
      </c>
      <c r="I962"/>
      <c r="M962">
        <v>549</v>
      </c>
      <c r="N962" t="str">
        <v>OPERATIONS</v>
      </c>
      <c r="O962" t="str">
        <v>USMAN MUKTARI (OPS)</v>
      </c>
      <c r="P962" s="31">
        <v>44885</v>
      </c>
      <c r="Q962" s="40">
        <v>0.97787037037037039</v>
      </c>
      <c r="AR962">
        <v>26</v>
      </c>
      <c r="AS962" t="str">
        <v>ENGINEERING</v>
      </c>
      <c r="AT962" t="str">
        <v>YAHAYA BASHIRU (ENGR)</v>
      </c>
      <c r="AU962" s="31">
        <v>44871</v>
      </c>
      <c r="AV962" s="40">
        <v>0.25274305555555554</v>
      </c>
      <c r="BW962">
        <v>223</v>
      </c>
      <c r="BX962" t="str">
        <v>OPERATIONS</v>
      </c>
      <c r="BY962" t="str">
        <v>NGBEKEN SUNDAY</v>
      </c>
      <c r="BZ962" s="31">
        <v>44870</v>
      </c>
      <c r="CA962" s="40">
        <v>0.48320601851851852</v>
      </c>
      <c r="DB962">
        <v>421</v>
      </c>
      <c r="DC962" t="str">
        <v>MICURA</v>
      </c>
      <c r="DD962" t="str">
        <v>ISA YUSUFF (MIC)</v>
      </c>
      <c r="DE962" s="31">
        <v>44870</v>
      </c>
      <c r="DF962" s="40">
        <v>0.76702546296296292</v>
      </c>
    </row>
    <row r="963" spans="1:110" x14ac:dyDescent="0.25">
      <c r="A963" s="109" t="s">
        <v>1595</v>
      </c>
      <c r="B963">
        <v>410</v>
      </c>
      <c r="C963" s="109" t="s">
        <v>53</v>
      </c>
      <c r="D963" s="109" t="s">
        <v>1691</v>
      </c>
      <c r="E963" s="94">
        <v>44867</v>
      </c>
      <c r="F963" s="174">
        <v>0.77133101851851849</v>
      </c>
      <c r="G963">
        <v>2</v>
      </c>
      <c r="H963" s="109" t="s">
        <v>53</v>
      </c>
      <c r="I963"/>
      <c r="M963">
        <v>550</v>
      </c>
      <c r="N963" t="str">
        <v>OPERATIONS</v>
      </c>
      <c r="O963" t="str">
        <v>ZAKKA MATHIAS (OPS)</v>
      </c>
      <c r="P963" s="31">
        <v>44885</v>
      </c>
      <c r="Q963" s="40">
        <v>0.97793981481481485</v>
      </c>
      <c r="AR963">
        <v>27</v>
      </c>
      <c r="AS963" t="str">
        <v>ENGINEERING</v>
      </c>
      <c r="AT963" t="str">
        <v>AJIBOYE LANRE (ENGR)</v>
      </c>
      <c r="AU963" s="31">
        <v>44871</v>
      </c>
      <c r="AV963" s="40">
        <v>0.25296296296296295</v>
      </c>
      <c r="BW963">
        <v>224</v>
      </c>
      <c r="BX963" t="str">
        <v>ENGINEERING</v>
      </c>
      <c r="BY963" t="str">
        <v>MORAWO KAZEEM (DRV)</v>
      </c>
      <c r="BZ963" s="31">
        <v>44870</v>
      </c>
      <c r="CA963" s="40">
        <v>0.484375</v>
      </c>
      <c r="DB963">
        <v>422</v>
      </c>
      <c r="DC963" t="str">
        <v>OPERATIONS</v>
      </c>
      <c r="DD963" t="str">
        <v>HYGINUS OKONKWO (OPS)</v>
      </c>
      <c r="DE963" s="31">
        <v>44870</v>
      </c>
      <c r="DF963" s="40">
        <v>0.76711805555555557</v>
      </c>
    </row>
    <row r="964" spans="1:110" x14ac:dyDescent="0.25">
      <c r="A964" s="109" t="s">
        <v>1595</v>
      </c>
      <c r="B964">
        <v>411</v>
      </c>
      <c r="C964" s="109" t="s">
        <v>54</v>
      </c>
      <c r="D964" s="109" t="s">
        <v>476</v>
      </c>
      <c r="E964" s="94">
        <v>44867</v>
      </c>
      <c r="F964" s="174">
        <v>0.77143518518518517</v>
      </c>
      <c r="G964">
        <v>2</v>
      </c>
      <c r="H964" s="109" t="s">
        <v>477</v>
      </c>
      <c r="I964">
        <v>8117314</v>
      </c>
      <c r="M964">
        <v>551</v>
      </c>
      <c r="N964" t="str">
        <v>MICURA</v>
      </c>
      <c r="O964" t="str">
        <v>UGA OGBONNIA D. (MIC)</v>
      </c>
      <c r="P964" s="31">
        <v>44885</v>
      </c>
      <c r="Q964" s="40">
        <v>0.98861111111111111</v>
      </c>
      <c r="AR964">
        <v>28</v>
      </c>
      <c r="AS964" t="str">
        <v>MICURA</v>
      </c>
      <c r="AT964" t="str">
        <v>AJIBOLA DANIEL (MIC)</v>
      </c>
      <c r="AU964" s="31">
        <v>44871</v>
      </c>
      <c r="AV964" s="40">
        <v>0.25339120370370372</v>
      </c>
      <c r="BW964">
        <v>225</v>
      </c>
      <c r="BX964" t="str">
        <v>ENGINEERING</v>
      </c>
      <c r="BY964" t="str">
        <v>OYEDOKUN JAMES AKINLAWON</v>
      </c>
      <c r="BZ964" s="31">
        <v>44870</v>
      </c>
      <c r="CA964" s="40">
        <v>0.48447916666666668</v>
      </c>
      <c r="DB964">
        <v>423</v>
      </c>
      <c r="DC964" t="str">
        <v>OPERATIONS</v>
      </c>
      <c r="DD964" t="str">
        <v>EFFIONG HELP (OPS)</v>
      </c>
      <c r="DE964" s="31">
        <v>44870</v>
      </c>
      <c r="DF964" s="40">
        <v>0.76748842592592592</v>
      </c>
    </row>
    <row r="965" spans="1:110" x14ac:dyDescent="0.25">
      <c r="A965" s="109" t="s">
        <v>1595</v>
      </c>
      <c r="B965">
        <v>412</v>
      </c>
      <c r="C965" s="109" t="s">
        <v>52</v>
      </c>
      <c r="D965" s="109" t="s">
        <v>1714</v>
      </c>
      <c r="E965" s="94">
        <v>44867</v>
      </c>
      <c r="F965" s="174">
        <v>0.77166666666666661</v>
      </c>
      <c r="G965">
        <v>2</v>
      </c>
      <c r="H965" s="109" t="s">
        <v>1715</v>
      </c>
      <c r="I965"/>
      <c r="M965">
        <v>552</v>
      </c>
      <c r="N965" t="str">
        <v>MICURA</v>
      </c>
      <c r="O965" t="str">
        <v>QUADRI TAJUDEEN (MIC)</v>
      </c>
      <c r="P965" s="31">
        <v>44885</v>
      </c>
      <c r="Q965" s="40">
        <v>0.99250000000000005</v>
      </c>
      <c r="AR965">
        <v>29</v>
      </c>
      <c r="AS965" t="str">
        <v>MICURA</v>
      </c>
      <c r="AT965" t="str">
        <v>APEH PETER (MIC)</v>
      </c>
      <c r="AU965" s="31">
        <v>44871</v>
      </c>
      <c r="AV965" s="40">
        <v>0.25361111111111112</v>
      </c>
      <c r="BW965">
        <v>226</v>
      </c>
      <c r="BX965" t="str">
        <v>ENGINEERING</v>
      </c>
      <c r="BY965" t="str">
        <v>OLAROTIMI OGUBODEDE (EN</v>
      </c>
      <c r="BZ965" s="31">
        <v>44870</v>
      </c>
      <c r="CA965" s="40">
        <v>0.48458333333333331</v>
      </c>
      <c r="DB965">
        <v>424</v>
      </c>
      <c r="DC965" t="str">
        <v>MICURA</v>
      </c>
      <c r="DD965" t="str">
        <v>OLIJO CHUKWUDI (ENGR)</v>
      </c>
      <c r="DE965" s="31">
        <v>44870</v>
      </c>
      <c r="DF965" s="40">
        <v>0.76755787037037038</v>
      </c>
    </row>
    <row r="966" spans="1:110" x14ac:dyDescent="0.25">
      <c r="A966" s="109" t="s">
        <v>1595</v>
      </c>
      <c r="B966">
        <v>413</v>
      </c>
      <c r="C966" s="109" t="s">
        <v>21</v>
      </c>
      <c r="D966" s="109" t="s">
        <v>1716</v>
      </c>
      <c r="E966" s="94">
        <v>44867</v>
      </c>
      <c r="F966" s="174">
        <v>0.77229166666666671</v>
      </c>
      <c r="G966">
        <v>2</v>
      </c>
      <c r="H966" s="109" t="s">
        <v>21</v>
      </c>
      <c r="I966"/>
      <c r="M966">
        <v>553</v>
      </c>
      <c r="N966" t="str">
        <v>OPERATIONS</v>
      </c>
      <c r="O966" t="str">
        <v>ADEDIRAN ADEKUNLE M (OP</v>
      </c>
      <c r="P966" s="31">
        <v>44885</v>
      </c>
      <c r="Q966" s="40">
        <v>0.99709490740740736</v>
      </c>
      <c r="AR966">
        <v>30</v>
      </c>
      <c r="AS966" t="str">
        <v>MICURA</v>
      </c>
      <c r="AT966" t="str">
        <v>QUADRI TAJUDEEN (MIC)</v>
      </c>
      <c r="AU966" s="31">
        <v>44871</v>
      </c>
      <c r="AV966" s="40">
        <v>0.25412037037037039</v>
      </c>
      <c r="BW966">
        <v>227</v>
      </c>
      <c r="BX966" t="str">
        <v>ENGINEERING</v>
      </c>
      <c r="BY966" t="str">
        <v>EDEVWIE FRIDAY O (ENGR)</v>
      </c>
      <c r="BZ966" s="31">
        <v>44870</v>
      </c>
      <c r="CA966" s="40">
        <v>0.48464120370370373</v>
      </c>
      <c r="DB966">
        <v>425</v>
      </c>
      <c r="DC966" t="str">
        <v>MICURA</v>
      </c>
      <c r="DD966" t="str">
        <v>BABATUNDE ADEJOLA (MIC)</v>
      </c>
      <c r="DE966" s="31">
        <v>44870</v>
      </c>
      <c r="DF966" s="40">
        <v>0.76771990740740736</v>
      </c>
    </row>
    <row r="967" spans="1:110" x14ac:dyDescent="0.25">
      <c r="A967" s="109" t="s">
        <v>1595</v>
      </c>
      <c r="B967">
        <v>414</v>
      </c>
      <c r="C967" s="109" t="s">
        <v>53</v>
      </c>
      <c r="D967" s="109" t="s">
        <v>1372</v>
      </c>
      <c r="E967" s="94">
        <v>44867</v>
      </c>
      <c r="F967" s="174">
        <v>0.7726736111111111</v>
      </c>
      <c r="G967">
        <v>2</v>
      </c>
      <c r="H967" s="109" t="s">
        <v>1373</v>
      </c>
      <c r="I967">
        <v>5436748</v>
      </c>
      <c r="M967">
        <v>1</v>
      </c>
      <c r="N967" t="str">
        <v>MICURA</v>
      </c>
      <c r="O967" t="str">
        <v>ANYADIKE JUDE (MIC)</v>
      </c>
      <c r="P967" s="31">
        <v>44886</v>
      </c>
      <c r="Q967" s="40">
        <v>1.4652777777777778E-2</v>
      </c>
      <c r="AR967">
        <v>31</v>
      </c>
      <c r="AS967" t="str">
        <v>MICURA</v>
      </c>
      <c r="AT967" t="str">
        <v>OLADIPUPO TUNDE (MIC)</v>
      </c>
      <c r="AU967" s="31">
        <v>44871</v>
      </c>
      <c r="AV967" s="40">
        <v>0.25526620370370373</v>
      </c>
      <c r="BW967">
        <v>228</v>
      </c>
      <c r="BX967" t="str">
        <v>OPERATIONS</v>
      </c>
      <c r="BY967" t="str">
        <v>ADEOMI TEMITOPE M. (OPS)</v>
      </c>
      <c r="BZ967" s="31">
        <v>44870</v>
      </c>
      <c r="CA967" s="40">
        <v>0.48484953703703704</v>
      </c>
      <c r="DB967">
        <v>426</v>
      </c>
      <c r="DC967" t="str">
        <v>MICURA</v>
      </c>
      <c r="DD967" t="str">
        <v>IDOWU OLAWUNMI (MIC)</v>
      </c>
      <c r="DE967" s="31">
        <v>44870</v>
      </c>
      <c r="DF967" s="40">
        <v>0.76777777777777778</v>
      </c>
    </row>
    <row r="968" spans="1:110" x14ac:dyDescent="0.25">
      <c r="A968" s="109" t="s">
        <v>1595</v>
      </c>
      <c r="B968">
        <v>415</v>
      </c>
      <c r="C968" s="109" t="s">
        <v>52</v>
      </c>
      <c r="D968" s="109" t="s">
        <v>1717</v>
      </c>
      <c r="E968" s="94">
        <v>44867</v>
      </c>
      <c r="F968" s="174">
        <v>0.77292824074074074</v>
      </c>
      <c r="G968">
        <v>2</v>
      </c>
      <c r="H968" s="109" t="s">
        <v>1718</v>
      </c>
      <c r="I968">
        <v>14822440</v>
      </c>
      <c r="M968">
        <v>2</v>
      </c>
      <c r="N968" t="str">
        <v>ENGINEERING</v>
      </c>
      <c r="O968" t="str">
        <v>SIMEON OLUSHINA (ENGR)</v>
      </c>
      <c r="P968" s="31">
        <v>44886</v>
      </c>
      <c r="Q968" s="40">
        <v>1.4976851851851852E-2</v>
      </c>
      <c r="AR968">
        <v>32</v>
      </c>
      <c r="AS968" t="str">
        <v>MICURA</v>
      </c>
      <c r="AT968" t="str">
        <v>JIMOH OMOGBAI (MIC)</v>
      </c>
      <c r="AU968" s="31">
        <v>44871</v>
      </c>
      <c r="AV968" s="40">
        <v>0.25561342592592595</v>
      </c>
      <c r="BW968">
        <v>229</v>
      </c>
      <c r="BX968" t="str">
        <v>IT</v>
      </c>
      <c r="BY968" t="str">
        <v>AZUBUIKE UBABUKOH (IT)</v>
      </c>
      <c r="BZ968" s="31">
        <v>44870</v>
      </c>
      <c r="CA968" s="40">
        <v>0.48599537037037038</v>
      </c>
      <c r="DB968">
        <v>427</v>
      </c>
      <c r="DC968" t="str">
        <v>OPERATIONS</v>
      </c>
      <c r="DD968" t="str">
        <v>OLANREWAJU SULAIMAN (OP</v>
      </c>
      <c r="DE968" s="31">
        <v>44870</v>
      </c>
      <c r="DF968" s="40">
        <v>0.76871527777777782</v>
      </c>
    </row>
    <row r="969" spans="1:110" x14ac:dyDescent="0.25">
      <c r="A969" s="109" t="s">
        <v>1595</v>
      </c>
      <c r="B969">
        <v>416</v>
      </c>
      <c r="C969" s="109" t="s">
        <v>57</v>
      </c>
      <c r="D969" s="109" t="s">
        <v>1332</v>
      </c>
      <c r="E969" s="94">
        <v>44867</v>
      </c>
      <c r="F969" s="174">
        <v>0.77295138888888892</v>
      </c>
      <c r="G969">
        <v>2</v>
      </c>
      <c r="H969" s="109" t="s">
        <v>1333</v>
      </c>
      <c r="I969">
        <v>14936017</v>
      </c>
      <c r="M969">
        <v>3</v>
      </c>
      <c r="N969" t="str">
        <v>MICURA</v>
      </c>
      <c r="O969" t="str">
        <v>ODUSANYA OLUWADARE (MIC)</v>
      </c>
      <c r="P969" s="31">
        <v>44886</v>
      </c>
      <c r="Q969" s="40">
        <v>1.5324074074074073E-2</v>
      </c>
      <c r="AR969">
        <v>33</v>
      </c>
      <c r="AS969" t="str">
        <v>MICURA</v>
      </c>
      <c r="AT969" t="str">
        <v>EDUH AZUBUIKE E. (MIC)</v>
      </c>
      <c r="AU969" s="31">
        <v>44871</v>
      </c>
      <c r="AV969" s="40">
        <v>0.25994212962962965</v>
      </c>
      <c r="BW969">
        <v>230</v>
      </c>
      <c r="BX969" t="str">
        <v>OPERATIONS</v>
      </c>
      <c r="BY969" t="str">
        <v>SAMUEL NANA M. (OPS)</v>
      </c>
      <c r="BZ969" s="31">
        <v>44870</v>
      </c>
      <c r="CA969" s="40">
        <v>0.48606481481481484</v>
      </c>
      <c r="DB969">
        <v>428</v>
      </c>
      <c r="DC969" t="str">
        <v>OPERATIONS</v>
      </c>
      <c r="DD969" t="str">
        <v>ILUMAH O GODWIN (OPS)</v>
      </c>
      <c r="DE969" s="31">
        <v>44870</v>
      </c>
      <c r="DF969" s="40">
        <v>0.76953703703703702</v>
      </c>
    </row>
    <row r="970" spans="1:110" x14ac:dyDescent="0.25">
      <c r="A970" s="109" t="s">
        <v>1595</v>
      </c>
      <c r="B970">
        <v>417</v>
      </c>
      <c r="C970" s="109" t="s">
        <v>53</v>
      </c>
      <c r="D970" s="109" t="s">
        <v>1459</v>
      </c>
      <c r="E970" s="94">
        <v>44867</v>
      </c>
      <c r="F970" s="174">
        <v>0.77311342592592591</v>
      </c>
      <c r="G970">
        <v>2</v>
      </c>
      <c r="H970" s="109" t="s">
        <v>1460</v>
      </c>
      <c r="I970">
        <v>2045289</v>
      </c>
      <c r="M970">
        <v>4</v>
      </c>
      <c r="N970" t="str">
        <v>ENGINEERING</v>
      </c>
      <c r="O970" t="str">
        <v>OGUNGBEMI FEMI (ENGR)</v>
      </c>
      <c r="P970" s="31">
        <v>44886</v>
      </c>
      <c r="Q970" s="40">
        <v>1.7002314814814814E-2</v>
      </c>
      <c r="AR970">
        <v>34</v>
      </c>
      <c r="AS970" t="str">
        <v>ENGINEERING</v>
      </c>
      <c r="AT970" t="str">
        <v>WILLIAMS IDOROYEN (ENGR</v>
      </c>
      <c r="AU970" s="31">
        <v>44871</v>
      </c>
      <c r="AV970" s="40">
        <v>0.26122685185185185</v>
      </c>
      <c r="BW970">
        <v>231</v>
      </c>
      <c r="BX970" t="str">
        <v>OPERATIONS</v>
      </c>
      <c r="BY970" t="str">
        <v>OSITA NWAENYI(OPS)</v>
      </c>
      <c r="BZ970" s="31">
        <v>44870</v>
      </c>
      <c r="CA970" s="40">
        <v>0.48615740740740743</v>
      </c>
      <c r="DB970">
        <v>429</v>
      </c>
      <c r="DC970" t="str">
        <v>OPERATIONS</v>
      </c>
      <c r="DD970" t="str">
        <v>AIREDE SULEMAN (OPS)</v>
      </c>
      <c r="DE970" s="31">
        <v>44870</v>
      </c>
      <c r="DF970" s="40">
        <v>0.76960648148148147</v>
      </c>
    </row>
    <row r="971" spans="1:110" x14ac:dyDescent="0.25">
      <c r="A971" s="109" t="s">
        <v>1595</v>
      </c>
      <c r="B971">
        <v>418</v>
      </c>
      <c r="C971" s="109" t="s">
        <v>53</v>
      </c>
      <c r="D971" s="109" t="s">
        <v>1352</v>
      </c>
      <c r="E971" s="94">
        <v>44867</v>
      </c>
      <c r="F971" s="174">
        <v>0.77314814814814814</v>
      </c>
      <c r="G971">
        <v>2</v>
      </c>
      <c r="H971" s="109" t="s">
        <v>1353</v>
      </c>
      <c r="I971">
        <v>5467526</v>
      </c>
      <c r="M971">
        <v>5</v>
      </c>
      <c r="N971" t="str">
        <v>MICURA</v>
      </c>
      <c r="O971" t="str">
        <v>AGBATA PAUL DAVID (MIC)</v>
      </c>
      <c r="P971" s="31">
        <v>44886</v>
      </c>
      <c r="Q971" s="40">
        <v>1.8726851851851852E-2</v>
      </c>
      <c r="AR971">
        <v>35</v>
      </c>
      <c r="AS971" t="str">
        <v>ENGINEERING</v>
      </c>
      <c r="AT971" t="str">
        <v>BOLAJI SOLOMON (ENGR)</v>
      </c>
      <c r="AU971" s="31">
        <v>44871</v>
      </c>
      <c r="AV971" s="40">
        <v>0.26131944444444444</v>
      </c>
      <c r="BW971">
        <v>232</v>
      </c>
      <c r="BX971" t="str">
        <v>OPERATIONS</v>
      </c>
      <c r="BY971" t="str">
        <v>BALOGUN MUHYDEEN A.(OPS)</v>
      </c>
      <c r="BZ971" s="31">
        <v>44870</v>
      </c>
      <c r="CA971" s="40">
        <v>0.48622685185185183</v>
      </c>
      <c r="DB971">
        <v>430</v>
      </c>
      <c r="DC971" t="str">
        <v>ENGINEERING</v>
      </c>
      <c r="DD971" t="str">
        <v>ADEGAIYE ADEBAYO D. (EN</v>
      </c>
      <c r="DE971" s="31">
        <v>44870</v>
      </c>
      <c r="DF971" s="40">
        <v>0.76966435185185189</v>
      </c>
    </row>
    <row r="972" spans="1:110" x14ac:dyDescent="0.25">
      <c r="A972" s="109" t="s">
        <v>1595</v>
      </c>
      <c r="B972">
        <v>419</v>
      </c>
      <c r="C972" s="109" t="s">
        <v>52</v>
      </c>
      <c r="D972" s="109" t="s">
        <v>482</v>
      </c>
      <c r="E972" s="94">
        <v>44867</v>
      </c>
      <c r="F972" s="174">
        <v>0.77340277777777777</v>
      </c>
      <c r="G972">
        <v>2</v>
      </c>
      <c r="H972" s="109" t="s">
        <v>483</v>
      </c>
      <c r="I972">
        <v>3665375</v>
      </c>
      <c r="M972">
        <v>6</v>
      </c>
      <c r="N972" t="str">
        <v>MICURA</v>
      </c>
      <c r="O972" t="str">
        <v>EZE EVEREST (MIC)</v>
      </c>
      <c r="P972" s="31">
        <v>44886</v>
      </c>
      <c r="Q972" s="40">
        <v>1.8784722222222223E-2</v>
      </c>
      <c r="AR972">
        <v>36</v>
      </c>
      <c r="AS972" t="str">
        <v>MICURA</v>
      </c>
      <c r="AT972" t="str">
        <v>MICHAEL O. CHIZE(MIC)</v>
      </c>
      <c r="AU972" s="31">
        <v>44871</v>
      </c>
      <c r="AV972" s="40">
        <v>0.26246527777777778</v>
      </c>
      <c r="BW972">
        <v>233</v>
      </c>
      <c r="BX972" t="str">
        <v>PLANNING</v>
      </c>
      <c r="BY972" t="str">
        <v>UKUTE CHUKWUKA (MIC)</v>
      </c>
      <c r="BZ972" s="31">
        <v>44870</v>
      </c>
      <c r="CA972" s="40">
        <v>0.48631944444444447</v>
      </c>
      <c r="DB972">
        <v>431</v>
      </c>
      <c r="DC972" t="str">
        <v>MICURA</v>
      </c>
      <c r="DD972" t="str">
        <v>PETER ADEDOKUN (MIC)</v>
      </c>
      <c r="DE972" s="31">
        <v>44870</v>
      </c>
      <c r="DF972" s="40">
        <v>0.77001157407407406</v>
      </c>
    </row>
    <row r="973" spans="1:110" x14ac:dyDescent="0.25">
      <c r="A973" s="109" t="s">
        <v>1595</v>
      </c>
      <c r="B973">
        <v>420</v>
      </c>
      <c r="C973" s="109" t="s">
        <v>54</v>
      </c>
      <c r="D973" s="109" t="s">
        <v>1386</v>
      </c>
      <c r="E973" s="94">
        <v>44867</v>
      </c>
      <c r="F973" s="174">
        <v>0.77355324074074072</v>
      </c>
      <c r="G973">
        <v>2</v>
      </c>
      <c r="H973" s="109" t="s">
        <v>1387</v>
      </c>
      <c r="I973"/>
      <c r="M973">
        <v>7</v>
      </c>
      <c r="N973" t="str">
        <v>MICURA</v>
      </c>
      <c r="O973" t="str">
        <v>EZEFULE PAUL (MIC)</v>
      </c>
      <c r="P973" s="31">
        <v>44886</v>
      </c>
      <c r="Q973" s="40">
        <v>2.630787037037037E-2</v>
      </c>
      <c r="AR973">
        <v>37</v>
      </c>
      <c r="AS973" t="str">
        <v>MICURA</v>
      </c>
      <c r="AT973" t="str">
        <v>EDOWMONYI SUNDAY (MIC)</v>
      </c>
      <c r="AU973" s="31">
        <v>44871</v>
      </c>
      <c r="AV973" s="40">
        <v>0.26253472222222224</v>
      </c>
      <c r="BW973">
        <v>234</v>
      </c>
      <c r="BX973" t="str">
        <v>OPERATIONS</v>
      </c>
      <c r="BY973" t="str">
        <v>TAIWO OLAYEMI LAWAL (OP</v>
      </c>
      <c r="BZ973" s="31">
        <v>44870</v>
      </c>
      <c r="CA973" s="40">
        <v>0.48638888888888887</v>
      </c>
      <c r="DB973">
        <v>432</v>
      </c>
      <c r="DC973" t="str">
        <v>MICURA</v>
      </c>
      <c r="DD973" t="str">
        <v>AWULABA KESIYE (MIC)</v>
      </c>
      <c r="DE973" s="31">
        <v>44870</v>
      </c>
      <c r="DF973" s="40">
        <v>0.77048611111111109</v>
      </c>
    </row>
    <row r="974" spans="1:110" x14ac:dyDescent="0.25">
      <c r="A974" s="109" t="s">
        <v>1595</v>
      </c>
      <c r="B974">
        <v>421</v>
      </c>
      <c r="C974" s="109" t="s">
        <v>54</v>
      </c>
      <c r="D974" s="109" t="s">
        <v>260</v>
      </c>
      <c r="E974" s="94">
        <v>44867</v>
      </c>
      <c r="F974" s="174">
        <v>0.77408564814814818</v>
      </c>
      <c r="G974">
        <v>2</v>
      </c>
      <c r="H974" s="109" t="s">
        <v>261</v>
      </c>
      <c r="I974">
        <v>7370832</v>
      </c>
      <c r="M974">
        <v>8</v>
      </c>
      <c r="N974" t="str">
        <v>OPERATIONS</v>
      </c>
      <c r="O974" t="str">
        <v>NASIRU OLADIMEJI</v>
      </c>
      <c r="P974" s="31">
        <v>44886</v>
      </c>
      <c r="Q974" s="40">
        <v>2.6747685185185187E-2</v>
      </c>
      <c r="AR974">
        <v>38</v>
      </c>
      <c r="AS974" t="str">
        <v>MICURA</v>
      </c>
      <c r="AT974" t="str">
        <v>PETER ALABERE (MIC)</v>
      </c>
      <c r="AU974" s="31">
        <v>44871</v>
      </c>
      <c r="AV974" s="40">
        <v>0.26322916666666668</v>
      </c>
      <c r="BW974">
        <v>235</v>
      </c>
      <c r="BX974" t="str">
        <v>OPERATIONS</v>
      </c>
      <c r="BY974" t="str">
        <v>ATANDA LUKMAN (OPS)</v>
      </c>
      <c r="BZ974" s="31">
        <v>44870</v>
      </c>
      <c r="CA974" s="40">
        <v>0.48645833333333333</v>
      </c>
      <c r="DB974">
        <v>433</v>
      </c>
      <c r="DC974" t="str">
        <v>MICURA</v>
      </c>
      <c r="DD974" t="str">
        <v>NWACHUKWU UCHE S.(MIC)</v>
      </c>
      <c r="DE974" s="31">
        <v>44870</v>
      </c>
      <c r="DF974" s="40">
        <v>0.77057870370370374</v>
      </c>
    </row>
    <row r="975" spans="1:110" x14ac:dyDescent="0.25">
      <c r="A975" s="109" t="s">
        <v>1595</v>
      </c>
      <c r="B975">
        <v>422</v>
      </c>
      <c r="C975" s="109" t="s">
        <v>53</v>
      </c>
      <c r="D975" s="109" t="s">
        <v>1719</v>
      </c>
      <c r="E975" s="94">
        <v>44867</v>
      </c>
      <c r="F975" s="174">
        <v>0.77415509259259263</v>
      </c>
      <c r="G975">
        <v>2</v>
      </c>
      <c r="H975" s="109" t="s">
        <v>1720</v>
      </c>
      <c r="I975">
        <v>5618617</v>
      </c>
      <c r="M975">
        <v>9</v>
      </c>
      <c r="N975" t="str">
        <v>OPERATIONS</v>
      </c>
      <c r="O975" t="str">
        <v>ATODO SAMSON (OPS)</v>
      </c>
      <c r="P975" s="31">
        <v>44886</v>
      </c>
      <c r="Q975" s="40">
        <v>3.4074074074074076E-2</v>
      </c>
      <c r="AR975">
        <v>39</v>
      </c>
      <c r="AS975" t="str">
        <v>MICURA</v>
      </c>
      <c r="AT975" t="str">
        <v>ADENEKAN NURUDEEN (MIC)</v>
      </c>
      <c r="AU975" s="31">
        <v>44871</v>
      </c>
      <c r="AV975" s="40">
        <v>0.26328703703703704</v>
      </c>
      <c r="BW975">
        <v>236</v>
      </c>
      <c r="BX975" t="str">
        <v>OPERATIONS</v>
      </c>
      <c r="BY975" t="str">
        <v>OKERE WISDOM C. (OPS)</v>
      </c>
      <c r="BZ975" s="31">
        <v>44870</v>
      </c>
      <c r="CA975" s="40">
        <v>0.48657407407407405</v>
      </c>
      <c r="DB975">
        <v>434</v>
      </c>
      <c r="DC975" t="str">
        <v>OPERATIONS</v>
      </c>
      <c r="DD975" t="str">
        <v>NWACHUKWU OGBONNAYA (OP</v>
      </c>
      <c r="DE975" s="31">
        <v>44870</v>
      </c>
      <c r="DF975" s="40">
        <v>0.77084490740740741</v>
      </c>
    </row>
    <row r="976" spans="1:110" x14ac:dyDescent="0.25">
      <c r="A976" s="109" t="s">
        <v>1595</v>
      </c>
      <c r="B976">
        <v>423</v>
      </c>
      <c r="C976" s="109" t="s">
        <v>53</v>
      </c>
      <c r="D976" s="109" t="s">
        <v>1398</v>
      </c>
      <c r="E976" s="94">
        <v>44867</v>
      </c>
      <c r="F976" s="174">
        <v>0.7742013888888889</v>
      </c>
      <c r="G976">
        <v>2</v>
      </c>
      <c r="H976" s="109" t="s">
        <v>1399</v>
      </c>
      <c r="I976">
        <v>2856145</v>
      </c>
      <c r="M976">
        <v>10</v>
      </c>
      <c r="N976" t="str">
        <v>OPERATIONS</v>
      </c>
      <c r="O976" t="str">
        <v>EKPE UDO ANDY (OPS)</v>
      </c>
      <c r="P976" s="31">
        <v>44886</v>
      </c>
      <c r="Q976" s="40">
        <v>5.002314814814815E-2</v>
      </c>
      <c r="AR976">
        <v>40</v>
      </c>
      <c r="AS976" t="str">
        <v>OPERATIONS</v>
      </c>
      <c r="AT976" t="str">
        <v>OMORUYI SUNDAY (OPS)</v>
      </c>
      <c r="AU976" s="31">
        <v>44871</v>
      </c>
      <c r="AV976" s="40">
        <v>0.26442129629629629</v>
      </c>
      <c r="BW976">
        <v>237</v>
      </c>
      <c r="BX976" t="str">
        <v>OPERATIONS</v>
      </c>
      <c r="BY976" t="str">
        <v>OKOYE IKENNA E (OPS)</v>
      </c>
      <c r="BZ976" s="31">
        <v>44870</v>
      </c>
      <c r="CA976" s="40">
        <v>0.4866550925925926</v>
      </c>
      <c r="DB976">
        <v>435</v>
      </c>
      <c r="DC976" t="str">
        <v>MICURA</v>
      </c>
      <c r="DD976" t="str">
        <v>GANIYU KAREEM (MIC)</v>
      </c>
      <c r="DE976" s="31">
        <v>44870</v>
      </c>
      <c r="DF976" s="40">
        <v>0.77148148148148143</v>
      </c>
    </row>
    <row r="977" spans="1:110" x14ac:dyDescent="0.25">
      <c r="A977" s="109" t="s">
        <v>1595</v>
      </c>
      <c r="B977">
        <v>424</v>
      </c>
      <c r="C977" s="109" t="s">
        <v>52</v>
      </c>
      <c r="D977" s="109" t="s">
        <v>1268</v>
      </c>
      <c r="E977" s="94">
        <v>44867</v>
      </c>
      <c r="F977" s="174">
        <v>0.77444444444444449</v>
      </c>
      <c r="G977">
        <v>2</v>
      </c>
      <c r="H977" s="109" t="s">
        <v>1269</v>
      </c>
      <c r="I977">
        <v>3685250</v>
      </c>
      <c r="M977">
        <v>11</v>
      </c>
      <c r="N977" t="str">
        <v>MICURA</v>
      </c>
      <c r="O977" t="str">
        <v>MOSES GEORGE (MIC)</v>
      </c>
      <c r="P977" s="31">
        <v>44886</v>
      </c>
      <c r="Q977" s="40">
        <v>5.423611111111111E-2</v>
      </c>
      <c r="AR977">
        <v>41</v>
      </c>
      <c r="AS977" t="str">
        <v>OPERATIONS</v>
      </c>
      <c r="AT977" t="str">
        <v>OGUNLADE KAZEEM (OPS)</v>
      </c>
      <c r="AU977" s="31">
        <v>44871</v>
      </c>
      <c r="AV977" s="40">
        <v>0.26498842592592592</v>
      </c>
      <c r="BW977">
        <v>238</v>
      </c>
      <c r="BX977" t="str">
        <v>MICURA</v>
      </c>
      <c r="BY977" t="str">
        <v>ARIAJEGBA ENDURANCE (MIC</v>
      </c>
      <c r="BZ977" s="31">
        <v>44870</v>
      </c>
      <c r="CA977" s="40">
        <v>0.48788194444444444</v>
      </c>
      <c r="DB977">
        <v>436</v>
      </c>
      <c r="DC977" t="str">
        <v>MICURA</v>
      </c>
      <c r="DD977" t="str">
        <v>ONWORDI ERUOJOR N. (MIC)</v>
      </c>
      <c r="DE977" s="31">
        <v>44870</v>
      </c>
      <c r="DF977" s="40">
        <v>0.77155092592592589</v>
      </c>
    </row>
    <row r="978" spans="1:110" x14ac:dyDescent="0.25">
      <c r="A978" s="109" t="s">
        <v>1595</v>
      </c>
      <c r="B978">
        <v>425</v>
      </c>
      <c r="C978" s="109" t="s">
        <v>53</v>
      </c>
      <c r="D978" s="109" t="s">
        <v>947</v>
      </c>
      <c r="E978" s="94">
        <v>44867</v>
      </c>
      <c r="F978" s="174">
        <v>0.77452546296296299</v>
      </c>
      <c r="G978">
        <v>2</v>
      </c>
      <c r="H978" s="109" t="s">
        <v>948</v>
      </c>
      <c r="I978">
        <v>15010518</v>
      </c>
      <c r="M978">
        <v>12</v>
      </c>
      <c r="N978" t="str">
        <v>MICURA</v>
      </c>
      <c r="O978" t="str">
        <v>JACKSON MATHEW (MIC)</v>
      </c>
      <c r="P978" s="31">
        <v>44886</v>
      </c>
      <c r="Q978" s="40">
        <v>5.5115740740740743E-2</v>
      </c>
      <c r="AR978">
        <v>42</v>
      </c>
      <c r="AS978" t="str">
        <v>ENGINEERING</v>
      </c>
      <c r="AT978" t="str">
        <v>NWABUNWENE BASIL (ENGR)</v>
      </c>
      <c r="AU978" s="31">
        <v>44871</v>
      </c>
      <c r="AV978" s="40">
        <v>0.26527777777777778</v>
      </c>
      <c r="BW978">
        <v>239</v>
      </c>
      <c r="BX978" t="str">
        <v>MICURA</v>
      </c>
      <c r="BY978" t="str">
        <v>DAVID DEINMA</v>
      </c>
      <c r="BZ978" s="31">
        <v>44870</v>
      </c>
      <c r="CA978" s="40">
        <v>0.48880787037037038</v>
      </c>
      <c r="DB978">
        <v>437</v>
      </c>
      <c r="DC978" t="str">
        <v>MICURA</v>
      </c>
      <c r="DD978" t="str">
        <v>SULE LAMBE (MIC)</v>
      </c>
      <c r="DE978" s="31">
        <v>44870</v>
      </c>
      <c r="DF978" s="40">
        <v>0.7724537037037037</v>
      </c>
    </row>
    <row r="979" spans="1:110" x14ac:dyDescent="0.25">
      <c r="A979" s="109" t="s">
        <v>1595</v>
      </c>
      <c r="B979">
        <v>426</v>
      </c>
      <c r="C979" s="109" t="s">
        <v>53</v>
      </c>
      <c r="D979" s="109" t="s">
        <v>1501</v>
      </c>
      <c r="E979" s="94">
        <v>44867</v>
      </c>
      <c r="F979" s="174">
        <v>0.77460648148148148</v>
      </c>
      <c r="G979">
        <v>2</v>
      </c>
      <c r="H979" s="109" t="s">
        <v>1502</v>
      </c>
      <c r="I979">
        <v>2736654</v>
      </c>
      <c r="M979">
        <v>13</v>
      </c>
      <c r="N979" t="str">
        <v>OPERATIONS</v>
      </c>
      <c r="O979" t="str">
        <v>KUNLE DAVID (OPS)</v>
      </c>
      <c r="P979" s="31">
        <v>44886</v>
      </c>
      <c r="Q979" s="40">
        <v>5.7488425925925929E-2</v>
      </c>
      <c r="AR979">
        <v>43</v>
      </c>
      <c r="AS979" t="str">
        <v>MICURA</v>
      </c>
      <c r="AT979" t="str">
        <v>OKEKE OLISAEMEKA</v>
      </c>
      <c r="AU979" s="31">
        <v>44871</v>
      </c>
      <c r="AV979" s="40">
        <v>0.26534722222222223</v>
      </c>
      <c r="BW979">
        <v>240</v>
      </c>
      <c r="BX979" t="str">
        <v>OPERATIONS</v>
      </c>
      <c r="BY979" t="str">
        <v>RAFIU ALAO (MIC)</v>
      </c>
      <c r="BZ979" s="31">
        <v>44870</v>
      </c>
      <c r="CA979" s="40">
        <v>0.48936342592592591</v>
      </c>
      <c r="DB979">
        <v>438</v>
      </c>
      <c r="DC979" t="str">
        <v>OPERATIONS</v>
      </c>
      <c r="DD979" t="str">
        <v>OLALEYE A SOLOMON (OPS)</v>
      </c>
      <c r="DE979" s="31">
        <v>44870</v>
      </c>
      <c r="DF979" s="40">
        <v>0.77289351851851851</v>
      </c>
    </row>
    <row r="980" spans="1:110" x14ac:dyDescent="0.25">
      <c r="A980" s="109" t="s">
        <v>1595</v>
      </c>
      <c r="B980">
        <v>427</v>
      </c>
      <c r="C980" s="109" t="s">
        <v>53</v>
      </c>
      <c r="D980" s="109" t="s">
        <v>1396</v>
      </c>
      <c r="E980" s="94">
        <v>44867</v>
      </c>
      <c r="F980" s="174">
        <v>0.77464120370370371</v>
      </c>
      <c r="G980">
        <v>2</v>
      </c>
      <c r="H980" s="109" t="s">
        <v>1397</v>
      </c>
      <c r="I980">
        <v>14824036</v>
      </c>
      <c r="M980">
        <v>14</v>
      </c>
      <c r="N980" t="str">
        <v>OPERATIONS</v>
      </c>
      <c r="O980" t="str">
        <v>PHILIP ESEIGBE (OPERATIO</v>
      </c>
      <c r="P980" s="31">
        <v>44886</v>
      </c>
      <c r="Q980" s="40">
        <v>5.7789351851851849E-2</v>
      </c>
      <c r="AR980">
        <v>44</v>
      </c>
      <c r="AS980" t="str">
        <v>ENGINEERING</v>
      </c>
      <c r="AT980" t="str">
        <v>WILSON AGHWARE (ENGR)</v>
      </c>
      <c r="AU980" s="31">
        <v>44871</v>
      </c>
      <c r="AV980" s="40">
        <v>0.26564814814814813</v>
      </c>
      <c r="BW980">
        <v>241</v>
      </c>
      <c r="BX980" t="str">
        <v>MICURA</v>
      </c>
      <c r="BY980" t="str">
        <v>IDIATA MATTHEW (MIC)</v>
      </c>
      <c r="BZ980" s="31">
        <v>44870</v>
      </c>
      <c r="CA980" s="40">
        <v>0.48996527777777776</v>
      </c>
      <c r="DB980">
        <v>439</v>
      </c>
      <c r="DC980" t="str">
        <v>OPERATIONS</v>
      </c>
      <c r="DD980" t="str">
        <v>SAMUEL ADEWUNMI (OPS)</v>
      </c>
      <c r="DE980" s="31">
        <v>44870</v>
      </c>
      <c r="DF980" s="40">
        <v>0.77331018518518524</v>
      </c>
    </row>
    <row r="981" spans="1:110" x14ac:dyDescent="0.25">
      <c r="A981" s="109" t="s">
        <v>1595</v>
      </c>
      <c r="B981">
        <v>428</v>
      </c>
      <c r="C981" s="109" t="s">
        <v>53</v>
      </c>
      <c r="D981" s="109" t="s">
        <v>208</v>
      </c>
      <c r="E981" s="94">
        <v>44867</v>
      </c>
      <c r="F981" s="174">
        <v>0.77542824074074079</v>
      </c>
      <c r="G981">
        <v>2</v>
      </c>
      <c r="H981" s="109" t="s">
        <v>209</v>
      </c>
      <c r="I981">
        <v>5500801</v>
      </c>
      <c r="M981">
        <v>15</v>
      </c>
      <c r="N981" t="str">
        <v>OPERATIONS</v>
      </c>
      <c r="O981" t="str">
        <v>AWONUGA OLUDOLAPO (OPS)</v>
      </c>
      <c r="P981" s="31">
        <v>44886</v>
      </c>
      <c r="Q981" s="40">
        <v>5.9756944444444446E-2</v>
      </c>
      <c r="AR981">
        <v>45</v>
      </c>
      <c r="AS981" t="str">
        <v>OPERATIONS</v>
      </c>
      <c r="AT981" t="str">
        <v>YESIRU ADENOLA (OPS)</v>
      </c>
      <c r="AU981" s="31">
        <v>44871</v>
      </c>
      <c r="AV981" s="40">
        <v>0.26644675925925926</v>
      </c>
      <c r="BW981">
        <v>242</v>
      </c>
      <c r="BX981" t="str">
        <v>CONTRACTOR</v>
      </c>
      <c r="BY981" t="str">
        <v>DONATUS FRANCIS (EME)</v>
      </c>
      <c r="BZ981" s="31">
        <v>44870</v>
      </c>
      <c r="CA981" s="40">
        <v>0.49049768518518516</v>
      </c>
      <c r="DB981">
        <v>440</v>
      </c>
      <c r="DC981" t="str">
        <v>OPERATIONS</v>
      </c>
      <c r="DD981" t="str">
        <v>NURUDEEN TAIRU (OPS)</v>
      </c>
      <c r="DE981" s="31">
        <v>44870</v>
      </c>
      <c r="DF981" s="40">
        <v>0.77348379629629627</v>
      </c>
    </row>
    <row r="982" spans="1:110" x14ac:dyDescent="0.25">
      <c r="A982" s="109" t="s">
        <v>1595</v>
      </c>
      <c r="B982">
        <v>429</v>
      </c>
      <c r="C982" s="109" t="s">
        <v>56</v>
      </c>
      <c r="D982" s="109" t="s">
        <v>1424</v>
      </c>
      <c r="E982" s="94">
        <v>44867</v>
      </c>
      <c r="F982" s="174">
        <v>0.77554398148148151</v>
      </c>
      <c r="G982">
        <v>2</v>
      </c>
      <c r="H982" s="109" t="s">
        <v>1425</v>
      </c>
      <c r="I982">
        <v>5351291</v>
      </c>
      <c r="M982">
        <v>16</v>
      </c>
      <c r="N982" t="str">
        <v>MICURA</v>
      </c>
      <c r="O982" t="str">
        <v>HITLA EJOVI KELVIN (MIC</v>
      </c>
      <c r="P982" s="31">
        <v>44886</v>
      </c>
      <c r="Q982" s="40">
        <v>9.2719907407407404E-2</v>
      </c>
      <c r="AR982">
        <v>46</v>
      </c>
      <c r="AS982" t="str">
        <v>OPERATIONS</v>
      </c>
      <c r="AT982" t="str">
        <v>HAMMED OMOTAYO .O (OPS)</v>
      </c>
      <c r="AU982" s="31">
        <v>44871</v>
      </c>
      <c r="AV982" s="40">
        <v>0.26652777777777775</v>
      </c>
      <c r="BW982">
        <v>243</v>
      </c>
      <c r="BX982" t="str">
        <v>ENGINEERING</v>
      </c>
      <c r="BY982" t="str">
        <v>JOSHUA BABATUNDE</v>
      </c>
      <c r="BZ982" s="31">
        <v>44870</v>
      </c>
      <c r="CA982" s="40">
        <v>0.49131944444444442</v>
      </c>
      <c r="DB982">
        <v>441</v>
      </c>
      <c r="DC982" t="str">
        <v>OPERATIONS</v>
      </c>
      <c r="DD982" t="str">
        <v>OWOLABI OLUROPO A .(OPS</v>
      </c>
      <c r="DE982" s="31">
        <v>44870</v>
      </c>
      <c r="DF982" s="40">
        <v>0.77358796296296295</v>
      </c>
    </row>
    <row r="983" spans="1:110" x14ac:dyDescent="0.25">
      <c r="A983" s="109" t="s">
        <v>1595</v>
      </c>
      <c r="B983">
        <v>430</v>
      </c>
      <c r="C983" s="109" t="s">
        <v>53</v>
      </c>
      <c r="D983" s="109" t="s">
        <v>1272</v>
      </c>
      <c r="E983" s="94">
        <v>44867</v>
      </c>
      <c r="F983" s="174">
        <v>0.77562500000000001</v>
      </c>
      <c r="G983">
        <v>2</v>
      </c>
      <c r="H983" s="109" t="s">
        <v>1273</v>
      </c>
      <c r="I983"/>
      <c r="M983">
        <v>537</v>
      </c>
      <c r="N983" t="str">
        <v>ENGINEERING</v>
      </c>
      <c r="O983" t="str">
        <v>CELESTINE NWACHUKWU (EN</v>
      </c>
      <c r="P983" s="31">
        <v>44886</v>
      </c>
      <c r="Q983" s="40">
        <v>0.96562499999999996</v>
      </c>
      <c r="AR983">
        <v>47</v>
      </c>
      <c r="AS983" t="str">
        <v>ENGINEERING</v>
      </c>
      <c r="AT983" t="str">
        <v>WASIU LAWAL (ENGR)</v>
      </c>
      <c r="AU983" s="31">
        <v>44871</v>
      </c>
      <c r="AV983" s="40">
        <v>0.26785879629629628</v>
      </c>
      <c r="BW983">
        <v>244</v>
      </c>
      <c r="BX983" t="str">
        <v>MICURA</v>
      </c>
      <c r="BY983" t="str">
        <v>AJIGA DESMOND (MIC)</v>
      </c>
      <c r="BZ983" s="31">
        <v>44870</v>
      </c>
      <c r="CA983" s="40">
        <v>0.49160879629629628</v>
      </c>
      <c r="DB983">
        <v>442</v>
      </c>
      <c r="DC983" t="str">
        <v>ENGINEERING</v>
      </c>
      <c r="DD983" t="str">
        <v>CHRISTIAN CHINWEUBA (EN</v>
      </c>
      <c r="DE983" s="31">
        <v>44870</v>
      </c>
      <c r="DF983" s="40">
        <v>0.7736574074074074</v>
      </c>
    </row>
    <row r="984" spans="1:110" x14ac:dyDescent="0.25">
      <c r="A984" s="109" t="s">
        <v>1595</v>
      </c>
      <c r="B984">
        <v>431</v>
      </c>
      <c r="C984" s="109" t="s">
        <v>53</v>
      </c>
      <c r="D984" s="109" t="s">
        <v>1394</v>
      </c>
      <c r="E984" s="94">
        <v>44867</v>
      </c>
      <c r="F984" s="174">
        <v>0.77581018518518519</v>
      </c>
      <c r="G984">
        <v>2</v>
      </c>
      <c r="H984" s="109" t="s">
        <v>1395</v>
      </c>
      <c r="I984"/>
      <c r="M984">
        <v>538</v>
      </c>
      <c r="N984" t="str">
        <v>ENGINEERING</v>
      </c>
      <c r="O984" t="str">
        <v>OGUNGBEMI FEMI (ENGR)</v>
      </c>
      <c r="P984" s="31">
        <v>44886</v>
      </c>
      <c r="Q984" s="40">
        <v>0.96587962962962959</v>
      </c>
      <c r="AR984">
        <v>48</v>
      </c>
      <c r="AS984" t="str">
        <v>OPERATIONS</v>
      </c>
      <c r="AT984" t="str">
        <v>OMOTOSHO LUKMAN (OPS)</v>
      </c>
      <c r="AU984" s="31">
        <v>44871</v>
      </c>
      <c r="AV984" s="40">
        <v>0.26806712962962964</v>
      </c>
      <c r="BW984">
        <v>245</v>
      </c>
      <c r="BX984" t="str">
        <v>MICURA</v>
      </c>
      <c r="BY984" t="str">
        <v>ALOZIE VICTOR I. (MIC)</v>
      </c>
      <c r="BZ984" s="31">
        <v>44870</v>
      </c>
      <c r="CA984" s="40">
        <v>0.49167824074074074</v>
      </c>
      <c r="DB984">
        <v>443</v>
      </c>
      <c r="DC984" t="str">
        <v>CONTRACTOR</v>
      </c>
      <c r="DD984" t="str">
        <v>EMEKA ELUWA (EMERALD)</v>
      </c>
      <c r="DE984" s="31">
        <v>44870</v>
      </c>
      <c r="DF984" s="40">
        <v>0.77491898148148153</v>
      </c>
    </row>
    <row r="985" spans="1:110" x14ac:dyDescent="0.25">
      <c r="A985" s="109" t="s">
        <v>1595</v>
      </c>
      <c r="B985">
        <v>432</v>
      </c>
      <c r="C985" s="109" t="s">
        <v>52</v>
      </c>
      <c r="D985" s="109" t="s">
        <v>246</v>
      </c>
      <c r="E985" s="94">
        <v>44867</v>
      </c>
      <c r="F985" s="174">
        <v>0.77589120370370368</v>
      </c>
      <c r="G985">
        <v>2</v>
      </c>
      <c r="H985" s="109" t="s">
        <v>247</v>
      </c>
      <c r="I985">
        <v>7284211</v>
      </c>
      <c r="M985">
        <v>539</v>
      </c>
      <c r="N985" t="str">
        <v>OPERATIONS</v>
      </c>
      <c r="O985" t="str">
        <v>AWONUGA OLUDOLAPO (OPS)</v>
      </c>
      <c r="P985" s="31">
        <v>44886</v>
      </c>
      <c r="Q985" s="40">
        <v>0.9673032407407407</v>
      </c>
      <c r="AR985">
        <v>49</v>
      </c>
      <c r="AS985" t="str">
        <v>OPERATIONS</v>
      </c>
      <c r="AT985" t="str">
        <v>OSCAR SULE (OPS)</v>
      </c>
      <c r="AU985" s="31">
        <v>44871</v>
      </c>
      <c r="AV985" s="40">
        <v>0.26883101851851854</v>
      </c>
      <c r="BW985">
        <v>246</v>
      </c>
      <c r="BX985" t="str">
        <v>MICURA</v>
      </c>
      <c r="BY985" t="str">
        <v>ESHO SAMUEL (MIC)</v>
      </c>
      <c r="BZ985" s="31">
        <v>44870</v>
      </c>
      <c r="CA985" s="40">
        <v>0.49182870370370368</v>
      </c>
      <c r="DB985">
        <v>444</v>
      </c>
      <c r="DC985" t="str">
        <v>OPERATIONS</v>
      </c>
      <c r="DD985" t="str">
        <v>IKE NICHOLAS (OPS)</v>
      </c>
      <c r="DE985" s="31">
        <v>44870</v>
      </c>
      <c r="DF985" s="40">
        <v>0.77535879629629634</v>
      </c>
    </row>
    <row r="986" spans="1:110" x14ac:dyDescent="0.25">
      <c r="A986" s="109" t="s">
        <v>1595</v>
      </c>
      <c r="B986">
        <v>433</v>
      </c>
      <c r="C986" s="109" t="s">
        <v>53</v>
      </c>
      <c r="D986" s="109" t="s">
        <v>1721</v>
      </c>
      <c r="E986" s="94">
        <v>44867</v>
      </c>
      <c r="F986" s="174">
        <v>0.77604166666666663</v>
      </c>
      <c r="G986">
        <v>2</v>
      </c>
      <c r="H986" s="109" t="s">
        <v>1722</v>
      </c>
      <c r="I986"/>
      <c r="M986">
        <v>540</v>
      </c>
      <c r="N986" t="str">
        <v>ENGINEERING</v>
      </c>
      <c r="O986" t="str">
        <v>KOYA SAMUEL (ENGR)</v>
      </c>
      <c r="P986" s="31">
        <v>44886</v>
      </c>
      <c r="Q986" s="40">
        <v>0.96918981481481481</v>
      </c>
      <c r="AR986">
        <v>50</v>
      </c>
      <c r="AS986" t="str">
        <v>MICURA</v>
      </c>
      <c r="AT986" t="str">
        <v>ABDULLAHI OMOKAYODE (MIC</v>
      </c>
      <c r="AU986" s="31">
        <v>44871</v>
      </c>
      <c r="AV986" s="40">
        <v>0.26979166666666665</v>
      </c>
      <c r="BW986">
        <v>247</v>
      </c>
      <c r="BX986" t="str">
        <v>MICURA</v>
      </c>
      <c r="BY986" t="str">
        <v>BETULE THOMPSON J. (MIC)</v>
      </c>
      <c r="BZ986" s="31">
        <v>44870</v>
      </c>
      <c r="CA986" s="40">
        <v>0.49189814814814814</v>
      </c>
      <c r="DB986">
        <v>445</v>
      </c>
      <c r="DC986" t="str">
        <v>MICURA</v>
      </c>
      <c r="DD986" t="str">
        <v>UMARU SHAIBU (MIC)</v>
      </c>
      <c r="DE986" s="31">
        <v>44870</v>
      </c>
      <c r="DF986" s="40">
        <v>0.77569444444444446</v>
      </c>
    </row>
    <row r="987" spans="1:110" x14ac:dyDescent="0.25">
      <c r="A987" s="109" t="s">
        <v>1595</v>
      </c>
      <c r="B987">
        <v>434</v>
      </c>
      <c r="C987" s="109" t="s">
        <v>21</v>
      </c>
      <c r="D987" s="109" t="s">
        <v>1564</v>
      </c>
      <c r="E987" s="94">
        <v>44867</v>
      </c>
      <c r="F987" s="174">
        <v>0.77623842592592596</v>
      </c>
      <c r="G987">
        <v>2</v>
      </c>
      <c r="H987" s="109" t="s">
        <v>21</v>
      </c>
      <c r="I987"/>
      <c r="M987">
        <v>541</v>
      </c>
      <c r="N987" t="str">
        <v>OPERATIONS</v>
      </c>
      <c r="O987" t="str">
        <v>LANRE JOB (OPS)</v>
      </c>
      <c r="P987" s="31">
        <v>44886</v>
      </c>
      <c r="Q987" s="40">
        <v>0.96944444444444444</v>
      </c>
      <c r="AR987">
        <v>51</v>
      </c>
      <c r="AS987" t="str">
        <v>ENGINEERING</v>
      </c>
      <c r="AT987" t="str">
        <v>KOYA SAMUEL (ENGR)</v>
      </c>
      <c r="AU987" s="31">
        <v>44871</v>
      </c>
      <c r="AV987" s="40">
        <v>0.27016203703703706</v>
      </c>
      <c r="BW987">
        <v>248</v>
      </c>
      <c r="BX987" t="str">
        <v>OPERATIONS</v>
      </c>
      <c r="BY987" t="str">
        <v>ADIELE LOUIS .C. (OPS)</v>
      </c>
      <c r="BZ987" s="31">
        <v>44870</v>
      </c>
      <c r="CA987" s="40">
        <v>0.49217592592592591</v>
      </c>
      <c r="DB987">
        <v>446</v>
      </c>
      <c r="DC987" t="str">
        <v>GATE OPS</v>
      </c>
      <c r="DD987" t="str">
        <v>AKINREFON FLORENCE (GATE</v>
      </c>
      <c r="DE987" s="31">
        <v>44870</v>
      </c>
      <c r="DF987" s="40">
        <v>0.77662037037037035</v>
      </c>
    </row>
    <row r="988" spans="1:110" x14ac:dyDescent="0.25">
      <c r="A988" s="109" t="s">
        <v>1595</v>
      </c>
      <c r="B988">
        <v>435</v>
      </c>
      <c r="C988" s="109" t="s">
        <v>52</v>
      </c>
      <c r="D988" s="109" t="s">
        <v>1489</v>
      </c>
      <c r="E988" s="94">
        <v>44867</v>
      </c>
      <c r="F988" s="174">
        <v>0.77659722222222227</v>
      </c>
      <c r="G988">
        <v>2</v>
      </c>
      <c r="H988" s="109" t="s">
        <v>1490</v>
      </c>
      <c r="I988">
        <v>5281335</v>
      </c>
      <c r="M988">
        <v>542</v>
      </c>
      <c r="N988" t="str">
        <v>MICURA</v>
      </c>
      <c r="O988" t="str">
        <v>QUADRI TAJUDEEN (MIC)</v>
      </c>
      <c r="P988" s="31">
        <v>44886</v>
      </c>
      <c r="Q988" s="40">
        <v>0.97151620370370373</v>
      </c>
      <c r="AR988">
        <v>52</v>
      </c>
      <c r="AS988" t="str">
        <v>ENGINEERING</v>
      </c>
      <c r="AT988" t="str">
        <v>VICTOR EWELIM O. (ENGR)</v>
      </c>
      <c r="AU988" s="31">
        <v>44871</v>
      </c>
      <c r="AV988" s="40">
        <v>0.27076388888888892</v>
      </c>
      <c r="BW988">
        <v>249</v>
      </c>
      <c r="BX988" t="str">
        <v>MICURA</v>
      </c>
      <c r="BY988" t="str">
        <v>LAISU IDRIS (MIC)</v>
      </c>
      <c r="BZ988" s="31">
        <v>44870</v>
      </c>
      <c r="CA988" s="40">
        <v>0.49256944444444445</v>
      </c>
      <c r="DB988">
        <v>447</v>
      </c>
      <c r="DC988" t="str">
        <v>MICURA</v>
      </c>
      <c r="DD988" t="str">
        <v>NDUKWE KALU (MIC)</v>
      </c>
      <c r="DE988" s="31">
        <v>44870</v>
      </c>
      <c r="DF988" s="40">
        <v>0.77701388888888889</v>
      </c>
    </row>
    <row r="989" spans="1:110" x14ac:dyDescent="0.25">
      <c r="A989" s="109" t="s">
        <v>1595</v>
      </c>
      <c r="B989">
        <v>436</v>
      </c>
      <c r="C989" s="109" t="s">
        <v>21</v>
      </c>
      <c r="D989" s="109" t="s">
        <v>1563</v>
      </c>
      <c r="E989" s="94">
        <v>44867</v>
      </c>
      <c r="F989" s="174">
        <v>0.77675925925925926</v>
      </c>
      <c r="G989">
        <v>2</v>
      </c>
      <c r="H989" s="109" t="s">
        <v>21</v>
      </c>
      <c r="I989"/>
      <c r="M989">
        <v>543</v>
      </c>
      <c r="N989" t="str">
        <v>MICURA</v>
      </c>
      <c r="O989" t="str">
        <v>VINCENT AGEBE (MIC)</v>
      </c>
      <c r="P989" s="31">
        <v>44886</v>
      </c>
      <c r="Q989" s="40">
        <v>0.97269675925925925</v>
      </c>
      <c r="AR989">
        <v>53</v>
      </c>
      <c r="AS989" t="str">
        <v>MICURA</v>
      </c>
      <c r="AT989" t="str">
        <v>JOSEPH ADEMOLA (MIC)</v>
      </c>
      <c r="AU989" s="31">
        <v>44871</v>
      </c>
      <c r="AV989" s="40">
        <v>0.27172453703703703</v>
      </c>
      <c r="BW989">
        <v>250</v>
      </c>
      <c r="BX989" t="str">
        <v>MICURA</v>
      </c>
      <c r="BY989" t="str">
        <v>ABDULLAHI OLAJIDE (MIC)</v>
      </c>
      <c r="BZ989" s="31">
        <v>44870</v>
      </c>
      <c r="CA989" s="40">
        <v>0.49276620370370372</v>
      </c>
      <c r="DB989">
        <v>448</v>
      </c>
      <c r="DC989" t="str">
        <v>OPERATIONS</v>
      </c>
      <c r="DD989" t="str">
        <v>SULAIMAN YUSUF (OPS)</v>
      </c>
      <c r="DE989" s="31">
        <v>44870</v>
      </c>
      <c r="DF989" s="40">
        <v>0.77778935185185183</v>
      </c>
    </row>
    <row r="990" spans="1:110" x14ac:dyDescent="0.25">
      <c r="A990" s="109" t="s">
        <v>1595</v>
      </c>
      <c r="B990">
        <v>437</v>
      </c>
      <c r="C990" s="109" t="s">
        <v>54</v>
      </c>
      <c r="D990" s="109" t="s">
        <v>1348</v>
      </c>
      <c r="E990" s="94">
        <v>44867</v>
      </c>
      <c r="F990" s="174">
        <v>0.77689814814814817</v>
      </c>
      <c r="G990">
        <v>2</v>
      </c>
      <c r="H990" s="109" t="s">
        <v>1349</v>
      </c>
      <c r="I990">
        <v>6716129</v>
      </c>
      <c r="M990">
        <v>544</v>
      </c>
      <c r="N990" t="str">
        <v>OPERATIONS</v>
      </c>
      <c r="O990" t="str">
        <v>PHILIP ESEIGBE (OPERATIO</v>
      </c>
      <c r="P990" s="31">
        <v>44886</v>
      </c>
      <c r="Q990" s="40">
        <v>0.97282407407407412</v>
      </c>
      <c r="AR990">
        <v>54</v>
      </c>
      <c r="AS990" t="str">
        <v>MICURA</v>
      </c>
      <c r="AT990" t="str">
        <v>VINCENT AGEBE (MIC)</v>
      </c>
      <c r="AU990" s="31">
        <v>44871</v>
      </c>
      <c r="AV990" s="40">
        <v>0.27251157407407406</v>
      </c>
      <c r="BW990">
        <v>251</v>
      </c>
      <c r="BX990" t="str">
        <v>OLM</v>
      </c>
      <c r="BY990" t="str">
        <v>MAGNUS UCHENNA O. (OLM)</v>
      </c>
      <c r="BZ990" s="31">
        <v>44870</v>
      </c>
      <c r="CA990" s="40">
        <v>0.49413194444444447</v>
      </c>
      <c r="DB990">
        <v>449</v>
      </c>
      <c r="DC990" t="str">
        <v>MICURA</v>
      </c>
      <c r="DD990" t="str">
        <v>SUNDAY SIMON M. (MIC)</v>
      </c>
      <c r="DE990" s="31">
        <v>44870</v>
      </c>
      <c r="DF990" s="40">
        <v>0.77789351851851851</v>
      </c>
    </row>
    <row r="991" spans="1:110" x14ac:dyDescent="0.25">
      <c r="A991" s="109" t="s">
        <v>1595</v>
      </c>
      <c r="B991">
        <v>438</v>
      </c>
      <c r="C991" s="109" t="s">
        <v>54</v>
      </c>
      <c r="D991" s="109" t="s">
        <v>1296</v>
      </c>
      <c r="E991" s="94">
        <v>44867</v>
      </c>
      <c r="F991" s="174">
        <v>0.7772337962962963</v>
      </c>
      <c r="G991">
        <v>2</v>
      </c>
      <c r="H991" s="109" t="s">
        <v>1297</v>
      </c>
      <c r="I991">
        <v>2151246</v>
      </c>
      <c r="M991">
        <v>545</v>
      </c>
      <c r="N991" t="str">
        <v>MICURA</v>
      </c>
      <c r="O991" t="str">
        <v>CHUKWUEBUKA OBI (MIC)</v>
      </c>
      <c r="P991" s="31">
        <v>44886</v>
      </c>
      <c r="Q991" s="40">
        <v>0.97313657407407406</v>
      </c>
      <c r="AR991">
        <v>55</v>
      </c>
      <c r="AS991" t="str">
        <v>ENGINEERING</v>
      </c>
      <c r="AT991" t="str">
        <v>ADEDEJI ADEYEMI (ENGR)</v>
      </c>
      <c r="AU991" s="31">
        <v>44871</v>
      </c>
      <c r="AV991" s="40">
        <v>0.27371527777777777</v>
      </c>
      <c r="BW991">
        <v>252</v>
      </c>
      <c r="BX991" t="str">
        <v>OPERATIONS</v>
      </c>
      <c r="BY991" t="str">
        <v>EMMAUEL TEMITOPE</v>
      </c>
      <c r="BZ991" s="31">
        <v>44870</v>
      </c>
      <c r="CA991" s="40">
        <v>0.49466435185185187</v>
      </c>
      <c r="DB991">
        <v>450</v>
      </c>
      <c r="DC991" t="str">
        <v>MICURA</v>
      </c>
      <c r="DD991" t="str">
        <v>KAMORU AKIN ISHOLA (MIC)</v>
      </c>
      <c r="DE991" s="31">
        <v>44870</v>
      </c>
      <c r="DF991" s="40">
        <v>0.77796296296296297</v>
      </c>
    </row>
    <row r="992" spans="1:110" x14ac:dyDescent="0.25">
      <c r="A992" s="109" t="s">
        <v>1595</v>
      </c>
      <c r="B992">
        <v>439</v>
      </c>
      <c r="C992" s="109" t="s">
        <v>54</v>
      </c>
      <c r="D992" s="109" t="s">
        <v>270</v>
      </c>
      <c r="E992" s="94">
        <v>44867</v>
      </c>
      <c r="F992" s="174">
        <v>0.77729166666666671</v>
      </c>
      <c r="G992">
        <v>2</v>
      </c>
      <c r="H992" s="109" t="s">
        <v>271</v>
      </c>
      <c r="I992">
        <v>7344848</v>
      </c>
      <c r="M992">
        <v>546</v>
      </c>
      <c r="N992" t="str">
        <v>OPERATIONS</v>
      </c>
      <c r="O992" t="str">
        <v>SOLOMON ADIGUN (OPS)</v>
      </c>
      <c r="P992" s="31">
        <v>44886</v>
      </c>
      <c r="Q992" s="40">
        <v>0.97620370370370368</v>
      </c>
      <c r="AR992">
        <v>56</v>
      </c>
      <c r="AS992" t="str">
        <v>OPERATIONS</v>
      </c>
      <c r="AT992" t="str">
        <v>ADEYEMI TOPE (OPS)</v>
      </c>
      <c r="AU992" s="31">
        <v>44871</v>
      </c>
      <c r="AV992" s="40">
        <v>0.27435185185185185</v>
      </c>
      <c r="BW992">
        <v>253</v>
      </c>
      <c r="BX992" t="str">
        <v>MICURA</v>
      </c>
      <c r="BY992" t="str">
        <v>RAMONI OGUNLANA (MIC)</v>
      </c>
      <c r="BZ992" s="31">
        <v>44870</v>
      </c>
      <c r="CA992" s="40">
        <v>0.49473379629629627</v>
      </c>
      <c r="DB992">
        <v>451</v>
      </c>
      <c r="DC992" t="str">
        <v>OPERATIONS</v>
      </c>
      <c r="DD992" t="str">
        <v>FAGBEMI MUYIWA</v>
      </c>
      <c r="DE992" s="31">
        <v>44870</v>
      </c>
      <c r="DF992" s="40">
        <v>0.77826388888888887</v>
      </c>
    </row>
    <row r="993" spans="1:110" x14ac:dyDescent="0.25">
      <c r="A993" s="109" t="s">
        <v>1595</v>
      </c>
      <c r="B993">
        <v>440</v>
      </c>
      <c r="C993" s="109" t="s">
        <v>21</v>
      </c>
      <c r="D993" s="109" t="s">
        <v>1456</v>
      </c>
      <c r="E993" s="94">
        <v>44867</v>
      </c>
      <c r="F993" s="174">
        <v>0.77749999999999997</v>
      </c>
      <c r="G993">
        <v>2</v>
      </c>
      <c r="H993" s="109" t="s">
        <v>1457</v>
      </c>
      <c r="I993"/>
      <c r="M993">
        <v>547</v>
      </c>
      <c r="N993" t="str">
        <v>MICURA</v>
      </c>
      <c r="O993" t="str">
        <v>ANYADIKE JUDE (MIC)</v>
      </c>
      <c r="P993" s="31">
        <v>44886</v>
      </c>
      <c r="Q993" s="40">
        <v>0.97665509259259264</v>
      </c>
      <c r="AR993">
        <v>57</v>
      </c>
      <c r="AS993" t="str">
        <v>MICURA</v>
      </c>
      <c r="AT993" t="str">
        <v>OHAEGBULEM CHINEDU (MIC)</v>
      </c>
      <c r="AU993" s="31">
        <v>44871</v>
      </c>
      <c r="AV993" s="40">
        <v>0.27471064814814816</v>
      </c>
      <c r="BW993">
        <v>254</v>
      </c>
      <c r="BX993" t="str">
        <v>ENGINEERING</v>
      </c>
      <c r="BY993" t="str">
        <v>IGHEDO ODIANOSEN (DRV)</v>
      </c>
      <c r="BZ993" s="31">
        <v>44870</v>
      </c>
      <c r="CA993" s="40">
        <v>0.49635416666666665</v>
      </c>
      <c r="DB993">
        <v>452</v>
      </c>
      <c r="DC993" t="str">
        <v>MICURA</v>
      </c>
      <c r="DD993" t="str">
        <v>ADENIYI ADELEKE (MIC)</v>
      </c>
      <c r="DE993" s="31">
        <v>44870</v>
      </c>
      <c r="DF993" s="40">
        <v>0.77841435185185182</v>
      </c>
    </row>
    <row r="994" spans="1:110" x14ac:dyDescent="0.25">
      <c r="A994" s="109" t="s">
        <v>1595</v>
      </c>
      <c r="B994">
        <v>441</v>
      </c>
      <c r="C994" s="109" t="s">
        <v>53</v>
      </c>
      <c r="D994" s="109" t="s">
        <v>1252</v>
      </c>
      <c r="E994" s="94">
        <v>44867</v>
      </c>
      <c r="F994" s="174">
        <v>0.7777546296296296</v>
      </c>
      <c r="G994">
        <v>2</v>
      </c>
      <c r="H994" s="109" t="s">
        <v>1253</v>
      </c>
      <c r="I994">
        <v>14807551</v>
      </c>
      <c r="M994">
        <v>548</v>
      </c>
      <c r="N994" t="str">
        <v>OPERATIONS</v>
      </c>
      <c r="O994" t="str">
        <v>ADEDIRAN ADEKUNLE M (OP</v>
      </c>
      <c r="P994" s="31">
        <v>44886</v>
      </c>
      <c r="Q994" s="40">
        <v>0.98403935185185187</v>
      </c>
      <c r="AR994">
        <v>58</v>
      </c>
      <c r="AS994" t="str">
        <v>OPERATIONS</v>
      </c>
      <c r="AT994" t="str">
        <v>AWONUGA OLUDOLAPO (OPS)</v>
      </c>
      <c r="AU994" s="31">
        <v>44871</v>
      </c>
      <c r="AV994" s="40">
        <v>0.27486111111111111</v>
      </c>
      <c r="BW994">
        <v>255</v>
      </c>
      <c r="BX994" t="str">
        <v>OPERATIONS</v>
      </c>
      <c r="BY994" t="str">
        <v>NWABUEZE OKORO (OPS)</v>
      </c>
      <c r="BZ994" s="31">
        <v>44870</v>
      </c>
      <c r="CA994" s="40">
        <v>0.4969675925925926</v>
      </c>
      <c r="DB994">
        <v>453</v>
      </c>
      <c r="DC994" t="str">
        <v>MICURA</v>
      </c>
      <c r="DD994" t="str">
        <v>YAHAYA DANLADI (MIC)</v>
      </c>
      <c r="DE994" s="31">
        <v>44870</v>
      </c>
      <c r="DF994" s="40">
        <v>0.77961805555555552</v>
      </c>
    </row>
    <row r="995" spans="1:110" x14ac:dyDescent="0.25">
      <c r="A995" s="109" t="s">
        <v>1595</v>
      </c>
      <c r="B995">
        <v>442</v>
      </c>
      <c r="C995" s="109" t="s">
        <v>53</v>
      </c>
      <c r="D995" s="109" t="s">
        <v>1503</v>
      </c>
      <c r="E995" s="94">
        <v>44867</v>
      </c>
      <c r="F995" s="174">
        <v>0.77946759259259257</v>
      </c>
      <c r="G995">
        <v>2</v>
      </c>
      <c r="H995" s="109" t="s">
        <v>1504</v>
      </c>
      <c r="I995">
        <v>5449089</v>
      </c>
      <c r="M995">
        <v>549</v>
      </c>
      <c r="N995" t="str">
        <v>OPERATIONS</v>
      </c>
      <c r="O995" t="str">
        <v>SHOBIYE OLADIPO (OPS)</v>
      </c>
      <c r="P995" s="31">
        <v>44886</v>
      </c>
      <c r="Q995" s="40">
        <v>0.99565972222222221</v>
      </c>
      <c r="AR995">
        <v>59</v>
      </c>
      <c r="AS995" t="str">
        <v>MICURA</v>
      </c>
      <c r="AT995" t="str">
        <v>ISAAC JOHN (MIC)</v>
      </c>
      <c r="AU995" s="31">
        <v>44871</v>
      </c>
      <c r="AV995" s="40">
        <v>0.2749537037037037</v>
      </c>
      <c r="BW995">
        <v>256</v>
      </c>
      <c r="BX995" t="str">
        <v>MICURA</v>
      </c>
      <c r="BY995" t="str">
        <v>GBOSE JIDE DENNIS (MIC)</v>
      </c>
      <c r="BZ995" s="31">
        <v>44870</v>
      </c>
      <c r="CA995" s="40">
        <v>0.49754629629629632</v>
      </c>
      <c r="DB995">
        <v>454</v>
      </c>
      <c r="DC995" t="str">
        <v>MICURA</v>
      </c>
      <c r="DD995" t="str">
        <v>OKEKE OLISAEMEKA</v>
      </c>
      <c r="DE995" s="31">
        <v>44870</v>
      </c>
      <c r="DF995" s="40">
        <v>0.78107638888888886</v>
      </c>
    </row>
    <row r="996" spans="1:110" x14ac:dyDescent="0.25">
      <c r="A996" s="109" t="s">
        <v>1595</v>
      </c>
      <c r="B996">
        <v>443</v>
      </c>
      <c r="C996" s="109" t="s">
        <v>53</v>
      </c>
      <c r="D996" s="109" t="s">
        <v>1390</v>
      </c>
      <c r="E996" s="94">
        <v>44867</v>
      </c>
      <c r="F996" s="174">
        <v>0.77957175925925926</v>
      </c>
      <c r="G996">
        <v>2</v>
      </c>
      <c r="H996" s="109" t="s">
        <v>1391</v>
      </c>
      <c r="I996">
        <v>4850239</v>
      </c>
      <c r="M996">
        <v>1</v>
      </c>
      <c r="N996" t="str">
        <v>OPERATIONS</v>
      </c>
      <c r="O996" t="str">
        <v>AKINGUNOLA SUNDAY (OPS)</v>
      </c>
      <c r="P996" s="31">
        <v>44887</v>
      </c>
      <c r="Q996" s="40">
        <v>8.1018518518518516E-5</v>
      </c>
      <c r="AR996">
        <v>60</v>
      </c>
      <c r="AS996" t="str">
        <v>ENGINEERING</v>
      </c>
      <c r="AT996" t="str">
        <v>NZEREM IKECHUKWU</v>
      </c>
      <c r="AU996" s="31">
        <v>44871</v>
      </c>
      <c r="AV996" s="40">
        <v>0.27515046296296297</v>
      </c>
      <c r="BW996">
        <v>257</v>
      </c>
      <c r="BX996" t="str">
        <v>MICURA</v>
      </c>
      <c r="BY996" t="str">
        <v>ABDULLAHI OSENI (MIC)</v>
      </c>
      <c r="BZ996" s="31">
        <v>44870</v>
      </c>
      <c r="CA996" s="40">
        <v>0.49875000000000003</v>
      </c>
      <c r="DB996">
        <v>455</v>
      </c>
      <c r="DC996" t="str">
        <v>MICURA</v>
      </c>
      <c r="DD996" t="str">
        <v>BADAMASI MOHAMMED (MIC)</v>
      </c>
      <c r="DE996" s="31">
        <v>44870</v>
      </c>
      <c r="DF996" s="40">
        <v>0.78292824074074074</v>
      </c>
    </row>
    <row r="997" spans="1:110" x14ac:dyDescent="0.25">
      <c r="A997" s="109" t="s">
        <v>1595</v>
      </c>
      <c r="B997">
        <v>444</v>
      </c>
      <c r="C997" s="109" t="s">
        <v>53</v>
      </c>
      <c r="D997" s="109" t="s">
        <v>1270</v>
      </c>
      <c r="E997" s="94">
        <v>44867</v>
      </c>
      <c r="F997" s="174">
        <v>0.77973379629629624</v>
      </c>
      <c r="G997">
        <v>2</v>
      </c>
      <c r="H997" s="109" t="s">
        <v>1271</v>
      </c>
      <c r="I997"/>
      <c r="M997">
        <v>2</v>
      </c>
      <c r="N997" t="str">
        <v>MICURA</v>
      </c>
      <c r="O997" t="str">
        <v>JACKSON MATHEW (MIC)</v>
      </c>
      <c r="P997" s="31">
        <v>44887</v>
      </c>
      <c r="Q997" s="40">
        <v>1.1423611111111112E-2</v>
      </c>
      <c r="AR997">
        <v>61</v>
      </c>
      <c r="AS997" t="str">
        <v>ENGINEERING</v>
      </c>
      <c r="AT997" t="str">
        <v>AYORINDE MUYIWA (ENGR)</v>
      </c>
      <c r="AU997" s="31">
        <v>44871</v>
      </c>
      <c r="AV997" s="40">
        <v>0.27738425925925925</v>
      </c>
      <c r="BW997">
        <v>258</v>
      </c>
      <c r="BX997" t="str">
        <v>MICURA</v>
      </c>
      <c r="BY997" t="str">
        <v>AJIBOLA OLUWAFEMI S.(MI</v>
      </c>
      <c r="BZ997" s="31">
        <v>44870</v>
      </c>
      <c r="CA997" s="40">
        <v>0.49880787037037039</v>
      </c>
      <c r="DB997">
        <v>456</v>
      </c>
      <c r="DC997" t="str">
        <v>CONTRACTOR</v>
      </c>
      <c r="DD997" t="str">
        <v>GEORGE SOLOMON (EMERALD)</v>
      </c>
      <c r="DE997" s="31">
        <v>44870</v>
      </c>
      <c r="DF997" s="40">
        <v>0.78320601851851857</v>
      </c>
    </row>
    <row r="998" spans="1:110" x14ac:dyDescent="0.25">
      <c r="A998" s="109" t="s">
        <v>1595</v>
      </c>
      <c r="B998">
        <v>445</v>
      </c>
      <c r="C998" s="109" t="s">
        <v>53</v>
      </c>
      <c r="D998" s="109" t="s">
        <v>510</v>
      </c>
      <c r="E998" s="94">
        <v>44867</v>
      </c>
      <c r="F998" s="174">
        <v>0.77976851851851847</v>
      </c>
      <c r="G998">
        <v>2</v>
      </c>
      <c r="H998" s="109" t="s">
        <v>511</v>
      </c>
      <c r="I998">
        <v>2024822</v>
      </c>
      <c r="M998">
        <v>3</v>
      </c>
      <c r="N998" t="str">
        <v>MICURA</v>
      </c>
      <c r="O998" t="str">
        <v>EZE EVEREST (MIC)</v>
      </c>
      <c r="P998" s="31">
        <v>44887</v>
      </c>
      <c r="Q998" s="40">
        <v>1.1967592592592592E-2</v>
      </c>
      <c r="AR998">
        <v>62</v>
      </c>
      <c r="AS998" t="str">
        <v>MICURA</v>
      </c>
      <c r="AT998" t="str">
        <v>HITLA EJOVI KELVIN (MIC</v>
      </c>
      <c r="AU998" s="31">
        <v>44871</v>
      </c>
      <c r="AV998" s="40">
        <v>0.27775462962962966</v>
      </c>
      <c r="BW998">
        <v>259</v>
      </c>
      <c r="BX998" t="str">
        <v>MICURA</v>
      </c>
      <c r="BY998" t="str">
        <v>OLAYINKA OLANREWAJU (MIC</v>
      </c>
      <c r="BZ998" s="31">
        <v>44870</v>
      </c>
      <c r="CA998" s="40">
        <v>0.50055555555555553</v>
      </c>
      <c r="DB998">
        <v>457</v>
      </c>
      <c r="DC998" t="str">
        <v>CONTRACTOR</v>
      </c>
      <c r="DD998" t="str">
        <v>UNEZE SAMUEL (EMERAL)</v>
      </c>
      <c r="DE998" s="31">
        <v>44870</v>
      </c>
      <c r="DF998" s="40">
        <v>0.78327546296296291</v>
      </c>
    </row>
    <row r="999" spans="1:110" x14ac:dyDescent="0.25">
      <c r="A999" s="109" t="s">
        <v>1595</v>
      </c>
      <c r="B999">
        <v>446</v>
      </c>
      <c r="C999" s="109" t="s">
        <v>56</v>
      </c>
      <c r="D999" s="109" t="s">
        <v>1723</v>
      </c>
      <c r="E999" s="94">
        <v>44867</v>
      </c>
      <c r="F999" s="174">
        <v>0.78003472222222225</v>
      </c>
      <c r="G999">
        <v>2</v>
      </c>
      <c r="H999" s="109" t="s">
        <v>1724</v>
      </c>
      <c r="I999">
        <v>14959268</v>
      </c>
      <c r="M999">
        <v>4</v>
      </c>
      <c r="N999" t="str">
        <v>OPERATIONS</v>
      </c>
      <c r="O999" t="str">
        <v>SIMON UGBEDE</v>
      </c>
      <c r="P999" s="31">
        <v>44887</v>
      </c>
      <c r="Q999" s="40">
        <v>1.2141203703703704E-2</v>
      </c>
      <c r="AR999">
        <v>63</v>
      </c>
      <c r="AS999" t="str">
        <v>OPERATIONS</v>
      </c>
      <c r="AT999" t="str">
        <v>GOODLUCK IZOKA (OPS)</v>
      </c>
      <c r="AU999" s="31">
        <v>44871</v>
      </c>
      <c r="AV999" s="40">
        <v>0.27781250000000002</v>
      </c>
      <c r="BW999">
        <v>260</v>
      </c>
      <c r="BX999" t="str">
        <v>MICURA</v>
      </c>
      <c r="BY999" t="str">
        <v>DICK REX (MICURA)</v>
      </c>
      <c r="BZ999" s="31">
        <v>44870</v>
      </c>
      <c r="CA999" s="40">
        <v>0.50062499999999999</v>
      </c>
      <c r="DB999">
        <v>458</v>
      </c>
      <c r="DC999" t="str">
        <v>CONTRACTOR</v>
      </c>
      <c r="DD999" t="str">
        <v>ONUOHA CHIDIADI (EMERALD</v>
      </c>
      <c r="DE999" s="31">
        <v>44870</v>
      </c>
      <c r="DF999" s="40">
        <v>0.78355324074074073</v>
      </c>
    </row>
    <row r="1000" spans="1:110" x14ac:dyDescent="0.25">
      <c r="A1000" s="109" t="s">
        <v>1595</v>
      </c>
      <c r="B1000">
        <v>447</v>
      </c>
      <c r="C1000" s="109" t="s">
        <v>52</v>
      </c>
      <c r="D1000" s="109" t="s">
        <v>224</v>
      </c>
      <c r="E1000" s="94">
        <v>44867</v>
      </c>
      <c r="F1000" s="174">
        <v>0.78010416666666671</v>
      </c>
      <c r="G1000">
        <v>2</v>
      </c>
      <c r="H1000" s="109" t="s">
        <v>225</v>
      </c>
      <c r="I1000">
        <v>14934569</v>
      </c>
      <c r="M1000">
        <v>5</v>
      </c>
      <c r="N1000" t="str">
        <v>ENGINEERING</v>
      </c>
      <c r="O1000" t="str">
        <v>ABOLARIN OLUYEMI (ENGR)</v>
      </c>
      <c r="P1000" s="31">
        <v>44887</v>
      </c>
      <c r="Q1000" s="40">
        <v>1.4780092592592593E-2</v>
      </c>
      <c r="AR1000">
        <v>64</v>
      </c>
      <c r="AS1000" t="str">
        <v>MICURA</v>
      </c>
      <c r="AT1000" t="str">
        <v>RICHARD AMAEZE (MIC)</v>
      </c>
      <c r="AU1000" s="31">
        <v>44871</v>
      </c>
      <c r="AV1000" s="40">
        <v>0.2785185185185185</v>
      </c>
      <c r="BW1000">
        <v>261</v>
      </c>
      <c r="BX1000" t="str">
        <v>CONTRACTOR</v>
      </c>
      <c r="BY1000" t="str">
        <v>SANNI BABATUNDE A. (EME)</v>
      </c>
      <c r="BZ1000" s="31">
        <v>44870</v>
      </c>
      <c r="CA1000" s="40">
        <v>0.50090277777777781</v>
      </c>
      <c r="DB1000">
        <v>459</v>
      </c>
      <c r="DC1000" t="str">
        <v>OPERATIONS</v>
      </c>
      <c r="DD1000" t="str">
        <v>OJOBOR GOD'SPOWER (OPS)</v>
      </c>
      <c r="DE1000" s="31">
        <v>44870</v>
      </c>
      <c r="DF1000" s="40">
        <v>0.78362268518518519</v>
      </c>
    </row>
    <row r="1001" spans="1:110" x14ac:dyDescent="0.25">
      <c r="A1001" s="109" t="s">
        <v>1595</v>
      </c>
      <c r="B1001">
        <v>448</v>
      </c>
      <c r="C1001" s="109" t="s">
        <v>21</v>
      </c>
      <c r="D1001" s="109" t="s">
        <v>1052</v>
      </c>
      <c r="E1001" s="94">
        <v>44867</v>
      </c>
      <c r="F1001" s="174">
        <v>0.78131944444444446</v>
      </c>
      <c r="G1001">
        <v>2</v>
      </c>
      <c r="H1001" s="109" t="s">
        <v>21</v>
      </c>
      <c r="I1001"/>
      <c r="M1001">
        <v>6</v>
      </c>
      <c r="N1001" t="str">
        <v>MICURA</v>
      </c>
      <c r="O1001" t="str">
        <v>YUSUF AMINU (MIC)</v>
      </c>
      <c r="P1001" s="31">
        <v>44887</v>
      </c>
      <c r="Q1001" s="40">
        <v>2.2025462962962962E-2</v>
      </c>
      <c r="AR1001">
        <v>65</v>
      </c>
      <c r="AS1001" t="str">
        <v>OPERATIONS</v>
      </c>
      <c r="AT1001" t="str">
        <v>IDEMOH I. JOHN (OPS)</v>
      </c>
      <c r="AU1001" s="31">
        <v>44871</v>
      </c>
      <c r="AV1001" s="40">
        <v>0.27879629629629632</v>
      </c>
      <c r="BW1001">
        <v>262</v>
      </c>
      <c r="BX1001" t="str">
        <v>ENGINEERING</v>
      </c>
      <c r="BY1001" t="str">
        <v>MUKAILA IBRAHIM</v>
      </c>
      <c r="BZ1001" s="31">
        <v>44870</v>
      </c>
      <c r="CA1001" s="40">
        <v>0.50184027777777773</v>
      </c>
      <c r="DB1001">
        <v>460</v>
      </c>
      <c r="DC1001" t="str">
        <v>OPERATIONS</v>
      </c>
      <c r="DD1001" t="str">
        <v>RASAKI AREMU (OPS)</v>
      </c>
      <c r="DE1001" s="31">
        <v>44870</v>
      </c>
      <c r="DF1001" s="40">
        <v>0.78461805555555553</v>
      </c>
    </row>
    <row r="1002" spans="1:110" x14ac:dyDescent="0.25">
      <c r="A1002" s="109" t="s">
        <v>1595</v>
      </c>
      <c r="B1002">
        <v>449</v>
      </c>
      <c r="C1002" s="109" t="s">
        <v>52</v>
      </c>
      <c r="D1002" s="109" t="s">
        <v>222</v>
      </c>
      <c r="E1002" s="94">
        <v>44867</v>
      </c>
      <c r="F1002" s="174">
        <v>0.78527777777777774</v>
      </c>
      <c r="G1002">
        <v>2</v>
      </c>
      <c r="H1002" s="109" t="s">
        <v>223</v>
      </c>
      <c r="I1002">
        <v>5247062</v>
      </c>
      <c r="M1002">
        <v>7</v>
      </c>
      <c r="N1002" t="str">
        <v>ENGINEERING</v>
      </c>
      <c r="O1002" t="str">
        <v>OLADIPO TAJUDEEN (ENGR)</v>
      </c>
      <c r="P1002" s="31">
        <v>44887</v>
      </c>
      <c r="Q1002" s="40">
        <v>2.5868055555555554E-2</v>
      </c>
      <c r="AR1002">
        <v>66</v>
      </c>
      <c r="AS1002" t="str">
        <v>ENGINEERING</v>
      </c>
      <c r="AT1002" t="str">
        <v>JAMES SAMSON (ENGR)</v>
      </c>
      <c r="AU1002" s="31">
        <v>44871</v>
      </c>
      <c r="AV1002" s="40">
        <v>0.28062500000000001</v>
      </c>
      <c r="BW1002">
        <v>263</v>
      </c>
      <c r="BX1002" t="str">
        <v>ENGINEERING</v>
      </c>
      <c r="BY1002" t="str">
        <v>TAJUDEEN JIMOH (ENGR)</v>
      </c>
      <c r="BZ1002" s="31">
        <v>44870</v>
      </c>
      <c r="CA1002" s="40">
        <v>0.50190972222222219</v>
      </c>
      <c r="DB1002">
        <v>461</v>
      </c>
      <c r="DC1002" t="str">
        <v>CONTRACTOR</v>
      </c>
      <c r="DD1002" t="str">
        <v>FASHOGBON ENITAN K.(EMER</v>
      </c>
      <c r="DE1002" s="31">
        <v>44870</v>
      </c>
      <c r="DF1002" s="40">
        <v>0.78472222222222221</v>
      </c>
    </row>
    <row r="1003" spans="1:110" x14ac:dyDescent="0.25">
      <c r="A1003" s="109" t="s">
        <v>1595</v>
      </c>
      <c r="B1003">
        <v>450</v>
      </c>
      <c r="C1003" s="109" t="s">
        <v>52</v>
      </c>
      <c r="D1003" s="109" t="s">
        <v>236</v>
      </c>
      <c r="E1003" s="94">
        <v>44867</v>
      </c>
      <c r="F1003" s="174">
        <v>0.78615740740740736</v>
      </c>
      <c r="G1003">
        <v>2</v>
      </c>
      <c r="H1003" s="109" t="s">
        <v>237</v>
      </c>
      <c r="I1003">
        <v>5272733</v>
      </c>
      <c r="M1003">
        <v>8</v>
      </c>
      <c r="N1003" t="str">
        <v>OPERATIONS</v>
      </c>
      <c r="O1003" t="str">
        <v>YESIRU ADENOLA (OPS)</v>
      </c>
      <c r="P1003" s="31">
        <v>44887</v>
      </c>
      <c r="Q1003" s="40">
        <v>2.886574074074074E-2</v>
      </c>
      <c r="AR1003">
        <v>67</v>
      </c>
      <c r="AS1003" t="str">
        <v>MICURA</v>
      </c>
      <c r="AT1003" t="str">
        <v>MONOKPO TOMA A. (MIC)</v>
      </c>
      <c r="AU1003" s="31">
        <v>44871</v>
      </c>
      <c r="AV1003" s="40">
        <v>0.28218749999999998</v>
      </c>
      <c r="BW1003">
        <v>264</v>
      </c>
      <c r="BX1003" t="str">
        <v>ENGINEERING</v>
      </c>
      <c r="BY1003" t="str">
        <v>MUNIRU M. IDOWU (ENGR)</v>
      </c>
      <c r="BZ1003" s="31">
        <v>44870</v>
      </c>
      <c r="CA1003" s="40">
        <v>0.50265046296296301</v>
      </c>
      <c r="DB1003">
        <v>462</v>
      </c>
      <c r="DC1003" t="str">
        <v>OPERATIONS</v>
      </c>
      <c r="DD1003" t="str">
        <v>JINEGWO EJIKEME (OPS)</v>
      </c>
      <c r="DE1003" s="31">
        <v>44870</v>
      </c>
      <c r="DF1003" s="40">
        <v>0.78604166666666664</v>
      </c>
    </row>
    <row r="1004" spans="1:110" x14ac:dyDescent="0.25">
      <c r="A1004" s="109" t="s">
        <v>1595</v>
      </c>
      <c r="B1004">
        <v>451</v>
      </c>
      <c r="C1004" s="109" t="s">
        <v>56</v>
      </c>
      <c r="D1004" s="109" t="s">
        <v>1426</v>
      </c>
      <c r="E1004" s="94">
        <v>44867</v>
      </c>
      <c r="F1004" s="174">
        <v>0.78621527777777778</v>
      </c>
      <c r="G1004">
        <v>2</v>
      </c>
      <c r="H1004" s="109" t="s">
        <v>1427</v>
      </c>
      <c r="I1004">
        <v>7598551</v>
      </c>
      <c r="M1004">
        <v>9</v>
      </c>
      <c r="N1004" t="str">
        <v>OPERATIONS</v>
      </c>
      <c r="O1004" t="str">
        <v>EZENWATA KINGSLEY (OPS)</v>
      </c>
      <c r="P1004" s="31">
        <v>44887</v>
      </c>
      <c r="Q1004" s="40">
        <v>3.0624999999999999E-2</v>
      </c>
      <c r="AR1004">
        <v>68</v>
      </c>
      <c r="AS1004" t="str">
        <v>ENGINEERING</v>
      </c>
      <c r="AT1004" t="str">
        <v>IWETA JOSHUA EJIRO</v>
      </c>
      <c r="AU1004" s="31">
        <v>44871</v>
      </c>
      <c r="AV1004" s="40">
        <v>0.28377314814814814</v>
      </c>
      <c r="BW1004">
        <v>265</v>
      </c>
      <c r="BX1004" t="str">
        <v>ENGINEERING</v>
      </c>
      <c r="BY1004" t="str">
        <v>KENI A. CLEMENT (ENGR)</v>
      </c>
      <c r="BZ1004" s="31">
        <v>44870</v>
      </c>
      <c r="CA1004" s="40">
        <v>0.5027314814814815</v>
      </c>
      <c r="DB1004">
        <v>463</v>
      </c>
      <c r="DC1004" t="str">
        <v>MICURA</v>
      </c>
      <c r="DD1004" t="str">
        <v>NURUDEEN KAYODE (MIC)</v>
      </c>
      <c r="DE1004" s="31">
        <v>44870</v>
      </c>
      <c r="DF1004" s="40">
        <v>0.78711805555555558</v>
      </c>
    </row>
    <row r="1005" spans="1:110" x14ac:dyDescent="0.25">
      <c r="A1005" s="109" t="s">
        <v>1595</v>
      </c>
      <c r="B1005">
        <v>452</v>
      </c>
      <c r="C1005" s="109" t="s">
        <v>56</v>
      </c>
      <c r="D1005" s="109" t="s">
        <v>1428</v>
      </c>
      <c r="E1005" s="94">
        <v>44867</v>
      </c>
      <c r="F1005" s="174">
        <v>0.78627314814814819</v>
      </c>
      <c r="G1005">
        <v>2</v>
      </c>
      <c r="H1005" s="109" t="s">
        <v>1429</v>
      </c>
      <c r="I1005">
        <v>5350520</v>
      </c>
      <c r="M1005">
        <v>10</v>
      </c>
      <c r="N1005" t="str">
        <v>MICURA</v>
      </c>
      <c r="O1005" t="str">
        <v>ODUSANYA OLUWADARE (MIC)</v>
      </c>
      <c r="P1005" s="31">
        <v>44887</v>
      </c>
      <c r="Q1005" s="40">
        <v>4.4513888888888888E-2</v>
      </c>
      <c r="AR1005">
        <v>69</v>
      </c>
      <c r="AS1005" t="str">
        <v>OPERATIONS</v>
      </c>
      <c r="AT1005" t="str">
        <v>UWORATI JUDE (OPS)</v>
      </c>
      <c r="AU1005" s="31">
        <v>44871</v>
      </c>
      <c r="AV1005" s="40">
        <v>0.2839814814814815</v>
      </c>
      <c r="BW1005">
        <v>266</v>
      </c>
      <c r="BX1005" t="str">
        <v>ENGINEERING</v>
      </c>
      <c r="BY1005" t="str">
        <v>NDUKWE JOHN O. (ENGR)</v>
      </c>
      <c r="BZ1005" s="31">
        <v>44870</v>
      </c>
      <c r="CA1005" s="40">
        <v>0.5028125</v>
      </c>
      <c r="DB1005">
        <v>464</v>
      </c>
      <c r="DC1005" t="str">
        <v>OPERATIONS</v>
      </c>
      <c r="DD1005" t="str">
        <v>APPOLUS SOLOMON</v>
      </c>
      <c r="DE1005" s="31">
        <v>44870</v>
      </c>
      <c r="DF1005" s="40">
        <v>0.78760416666666666</v>
      </c>
    </row>
    <row r="1006" spans="1:110" x14ac:dyDescent="0.25">
      <c r="A1006" s="109" t="s">
        <v>1595</v>
      </c>
      <c r="B1006">
        <v>453</v>
      </c>
      <c r="C1006" s="109" t="s">
        <v>56</v>
      </c>
      <c r="D1006" s="109" t="s">
        <v>1725</v>
      </c>
      <c r="E1006" s="94">
        <v>44867</v>
      </c>
      <c r="F1006" s="174">
        <v>0.78636574074074073</v>
      </c>
      <c r="G1006">
        <v>2</v>
      </c>
      <c r="H1006" s="109" t="s">
        <v>1726</v>
      </c>
      <c r="I1006">
        <v>7377632</v>
      </c>
      <c r="M1006">
        <v>11</v>
      </c>
      <c r="N1006" t="str">
        <v>MICURA</v>
      </c>
      <c r="O1006" t="str">
        <v>OHAEGBULEM CHINEDU (MIC)</v>
      </c>
      <c r="P1006" s="31">
        <v>44887</v>
      </c>
      <c r="Q1006" s="40">
        <v>5.4039351851851852E-2</v>
      </c>
      <c r="AR1006">
        <v>70</v>
      </c>
      <c r="AS1006" t="str">
        <v>OPERATIONS</v>
      </c>
      <c r="AT1006" t="str">
        <v>OSINOWO OLUFUNKE (OPS)</v>
      </c>
      <c r="AU1006" s="31">
        <v>44871</v>
      </c>
      <c r="AV1006" s="40">
        <v>0.28468749999999998</v>
      </c>
      <c r="BW1006">
        <v>267</v>
      </c>
      <c r="BX1006" t="str">
        <v>MICURA</v>
      </c>
      <c r="BY1006" t="str">
        <v>OLABE DANIEL (MIC)</v>
      </c>
      <c r="BZ1006" s="31">
        <v>44870</v>
      </c>
      <c r="CA1006" s="40">
        <v>0.50402777777777774</v>
      </c>
      <c r="DB1006">
        <v>465</v>
      </c>
      <c r="DC1006" t="str">
        <v>MICURA</v>
      </c>
      <c r="DD1006" t="str">
        <v>SHAKIRU RAJI (MIC)</v>
      </c>
      <c r="DE1006" s="31">
        <v>44870</v>
      </c>
      <c r="DF1006" s="40">
        <v>0.788599537037037</v>
      </c>
    </row>
    <row r="1007" spans="1:110" x14ac:dyDescent="0.25">
      <c r="A1007" s="109" t="s">
        <v>1595</v>
      </c>
      <c r="B1007">
        <v>454</v>
      </c>
      <c r="C1007" s="109" t="s">
        <v>52</v>
      </c>
      <c r="D1007" s="109" t="s">
        <v>1288</v>
      </c>
      <c r="E1007" s="94">
        <v>44867</v>
      </c>
      <c r="F1007" s="174">
        <v>0.78815972222222219</v>
      </c>
      <c r="G1007">
        <v>2</v>
      </c>
      <c r="H1007" s="109" t="s">
        <v>1289</v>
      </c>
      <c r="I1007">
        <v>6704712</v>
      </c>
      <c r="M1007">
        <v>12</v>
      </c>
      <c r="N1007" t="str">
        <v>OPERATIONS</v>
      </c>
      <c r="O1007" t="str">
        <v>OPARA P KEMIAKOLAM (OPS</v>
      </c>
      <c r="P1007" s="31">
        <v>44887</v>
      </c>
      <c r="Q1007" s="40">
        <v>5.5648148148148148E-2</v>
      </c>
      <c r="AR1007">
        <v>71</v>
      </c>
      <c r="AS1007" t="str">
        <v>OPERATIONS</v>
      </c>
      <c r="AT1007" t="str">
        <v>IYANDA HAMMED O. (OPS)</v>
      </c>
      <c r="AU1007" s="31">
        <v>44871</v>
      </c>
      <c r="AV1007" s="40">
        <v>0.28487268518518516</v>
      </c>
      <c r="BW1007">
        <v>268</v>
      </c>
      <c r="BX1007" t="str">
        <v>ENGINEERING</v>
      </c>
      <c r="BY1007" t="str">
        <v>OSAYANDE GODDY (ENGR)</v>
      </c>
      <c r="BZ1007" s="31">
        <v>44870</v>
      </c>
      <c r="CA1007" s="40">
        <v>0.50650462962962961</v>
      </c>
      <c r="DB1007">
        <v>466</v>
      </c>
      <c r="DC1007" t="str">
        <v>OPERATIONS</v>
      </c>
      <c r="DD1007" t="str">
        <v>ADEYEMO TOHEEB</v>
      </c>
      <c r="DE1007" s="31">
        <v>44870</v>
      </c>
      <c r="DF1007" s="40">
        <v>0.78898148148148151</v>
      </c>
    </row>
    <row r="1008" spans="1:110" x14ac:dyDescent="0.25">
      <c r="A1008" s="109" t="s">
        <v>1595</v>
      </c>
      <c r="B1008">
        <v>455</v>
      </c>
      <c r="C1008" s="109" t="s">
        <v>54</v>
      </c>
      <c r="D1008" s="109" t="s">
        <v>1571</v>
      </c>
      <c r="E1008" s="94">
        <v>44867</v>
      </c>
      <c r="F1008" s="174">
        <v>0.78944444444444439</v>
      </c>
      <c r="G1008">
        <v>2</v>
      </c>
      <c r="H1008" s="109" t="s">
        <v>1572</v>
      </c>
      <c r="I1008"/>
      <c r="M1008">
        <v>13</v>
      </c>
      <c r="N1008" t="str">
        <v>OPERATIONS</v>
      </c>
      <c r="O1008" t="str">
        <v>IYANDA HAMMED O. (OPS)</v>
      </c>
      <c r="P1008" s="31">
        <v>44887</v>
      </c>
      <c r="Q1008" s="40">
        <v>5.5706018518518516E-2</v>
      </c>
      <c r="AR1008">
        <v>72</v>
      </c>
      <c r="AS1008" t="str">
        <v>MICURA</v>
      </c>
      <c r="AT1008" t="str">
        <v>JACKSON MATHEW (MIC)</v>
      </c>
      <c r="AU1008" s="31">
        <v>44871</v>
      </c>
      <c r="AV1008" s="40">
        <v>0.28535879629629629</v>
      </c>
      <c r="BW1008">
        <v>269</v>
      </c>
      <c r="BX1008" t="str">
        <v>ENGINEERING</v>
      </c>
      <c r="BY1008" t="str">
        <v>NWAEKE MICHAEL (ENGR)</v>
      </c>
      <c r="BZ1008" s="31">
        <v>44870</v>
      </c>
      <c r="CA1008" s="40">
        <v>0.50668981481481479</v>
      </c>
      <c r="DB1008">
        <v>467</v>
      </c>
      <c r="DC1008" t="str">
        <v>MICURA</v>
      </c>
      <c r="DD1008" t="str">
        <v>HASSAN AYINDE (MIC)</v>
      </c>
      <c r="DE1008" s="31">
        <v>44870</v>
      </c>
      <c r="DF1008" s="40">
        <v>0.7896643518518518</v>
      </c>
    </row>
    <row r="1009" spans="1:110" x14ac:dyDescent="0.25">
      <c r="A1009" s="109" t="s">
        <v>1595</v>
      </c>
      <c r="B1009">
        <v>456</v>
      </c>
      <c r="C1009" s="109" t="s">
        <v>21</v>
      </c>
      <c r="D1009" s="109" t="s">
        <v>949</v>
      </c>
      <c r="E1009" s="94">
        <v>44867</v>
      </c>
      <c r="F1009" s="174">
        <v>0.78995370370370366</v>
      </c>
      <c r="G1009">
        <v>2</v>
      </c>
      <c r="H1009" s="109" t="s">
        <v>950</v>
      </c>
      <c r="I1009"/>
      <c r="M1009">
        <v>14</v>
      </c>
      <c r="N1009" t="str">
        <v>MICURA</v>
      </c>
      <c r="O1009" t="str">
        <v>ORIABURE DAVID O.(MIC)</v>
      </c>
      <c r="P1009" s="31">
        <v>44887</v>
      </c>
      <c r="Q1009" s="40">
        <v>5.679398148148148E-2</v>
      </c>
      <c r="AR1009">
        <v>73</v>
      </c>
      <c r="AS1009" t="str">
        <v>MICURA</v>
      </c>
      <c r="AT1009" t="str">
        <v>CHINAKWA EZE (MIC)</v>
      </c>
      <c r="AU1009" s="31">
        <v>44871</v>
      </c>
      <c r="AV1009" s="40">
        <v>0.2854976851851852</v>
      </c>
      <c r="BW1009">
        <v>270</v>
      </c>
      <c r="BX1009" t="str">
        <v>IT</v>
      </c>
      <c r="BY1009" t="str">
        <v>CHUKWUEMEKA VICTOR N.</v>
      </c>
      <c r="BZ1009" s="31">
        <v>44870</v>
      </c>
      <c r="CA1009" s="40">
        <v>0.50806712962962963</v>
      </c>
      <c r="DB1009">
        <v>468</v>
      </c>
      <c r="DC1009" t="str">
        <v>MICURA</v>
      </c>
      <c r="DD1009" t="str">
        <v>OLATUNJI AKINLOYE J.(MIC</v>
      </c>
      <c r="DE1009" s="31">
        <v>44870</v>
      </c>
      <c r="DF1009" s="40">
        <v>0.791412037037037</v>
      </c>
    </row>
    <row r="1010" spans="1:110" x14ac:dyDescent="0.25">
      <c r="A1010" s="109" t="s">
        <v>1595</v>
      </c>
      <c r="B1010">
        <v>457</v>
      </c>
      <c r="C1010" s="109" t="s">
        <v>52</v>
      </c>
      <c r="D1010" s="109" t="s">
        <v>220</v>
      </c>
      <c r="E1010" s="94">
        <v>44867</v>
      </c>
      <c r="F1010" s="174">
        <v>0.79129629629629628</v>
      </c>
      <c r="G1010">
        <v>2</v>
      </c>
      <c r="H1010" s="109" t="s">
        <v>221</v>
      </c>
      <c r="I1010">
        <v>2705664</v>
      </c>
      <c r="M1010">
        <v>15</v>
      </c>
      <c r="N1010" t="str">
        <v>MICURA</v>
      </c>
      <c r="O1010" t="str">
        <v>IKPEACHUNWA DENNIS (MIC)</v>
      </c>
      <c r="P1010" s="31">
        <v>44887</v>
      </c>
      <c r="Q1010" s="40">
        <v>6.0474537037037035E-2</v>
      </c>
      <c r="AR1010">
        <v>74</v>
      </c>
      <c r="AS1010" t="str">
        <v>OPERATIONS</v>
      </c>
      <c r="AT1010" t="str">
        <v>SALAMI MUSIBAU (OPS)</v>
      </c>
      <c r="AU1010" s="31">
        <v>44871</v>
      </c>
      <c r="AV1010" s="40">
        <v>0.28814814814814815</v>
      </c>
      <c r="BW1010">
        <v>271</v>
      </c>
      <c r="BX1010" t="str">
        <v>ENGINEERING</v>
      </c>
      <c r="BY1010" t="str">
        <v>SIMEON OLUSHINA (ENGR)</v>
      </c>
      <c r="BZ1010" s="31">
        <v>44870</v>
      </c>
      <c r="CA1010" s="40">
        <v>0.50812500000000005</v>
      </c>
      <c r="DB1010">
        <v>469</v>
      </c>
      <c r="DC1010" t="str">
        <v>MICURA</v>
      </c>
      <c r="DD1010" t="str">
        <v>MARSHALL STEPHEN (MIC)</v>
      </c>
      <c r="DE1010" s="31">
        <v>44870</v>
      </c>
      <c r="DF1010" s="40">
        <v>0.7946643518518518</v>
      </c>
    </row>
    <row r="1011" spans="1:110" x14ac:dyDescent="0.25">
      <c r="A1011" s="109" t="s">
        <v>1595</v>
      </c>
      <c r="B1011">
        <v>458</v>
      </c>
      <c r="C1011" s="109" t="s">
        <v>53</v>
      </c>
      <c r="D1011" s="109" t="s">
        <v>1727</v>
      </c>
      <c r="E1011" s="94">
        <v>44867</v>
      </c>
      <c r="F1011" s="174">
        <v>0.79231481481481481</v>
      </c>
      <c r="G1011">
        <v>2</v>
      </c>
      <c r="H1011" s="109" t="s">
        <v>1728</v>
      </c>
      <c r="I1011"/>
      <c r="M1011">
        <v>16</v>
      </c>
      <c r="N1011" t="str">
        <v>MICURA</v>
      </c>
      <c r="O1011" t="str">
        <v>RICHARD AMAEZE (MIC)</v>
      </c>
      <c r="P1011" s="31">
        <v>44887</v>
      </c>
      <c r="Q1011" s="40">
        <v>6.0555555555555557E-2</v>
      </c>
      <c r="AR1011">
        <v>75</v>
      </c>
      <c r="AS1011" t="str">
        <v>MICURA</v>
      </c>
      <c r="AT1011" t="str">
        <v>NOJEEM LADEJOBI (MIC)</v>
      </c>
      <c r="AU1011" s="31">
        <v>44871</v>
      </c>
      <c r="AV1011" s="40">
        <v>0.28903935185185187</v>
      </c>
      <c r="BW1011">
        <v>272</v>
      </c>
      <c r="BX1011" t="str">
        <v>CONTRACTOR</v>
      </c>
      <c r="BY1011" t="str">
        <v>OLAFUSI EBENEZER (EMERAL</v>
      </c>
      <c r="BZ1011" s="31">
        <v>44870</v>
      </c>
      <c r="CA1011" s="40">
        <v>0.50837962962962968</v>
      </c>
      <c r="DB1011">
        <v>470</v>
      </c>
      <c r="DC1011" t="str">
        <v>MICURA</v>
      </c>
      <c r="DD1011" t="str">
        <v>OTUMUNYE STEVE U. (MIC)</v>
      </c>
      <c r="DE1011" s="31">
        <v>44870</v>
      </c>
      <c r="DF1011" s="40">
        <v>0.79472222222222222</v>
      </c>
    </row>
    <row r="1012" spans="1:110" x14ac:dyDescent="0.25">
      <c r="A1012" s="109" t="s">
        <v>1595</v>
      </c>
      <c r="B1012">
        <v>459</v>
      </c>
      <c r="C1012" s="109" t="s">
        <v>53</v>
      </c>
      <c r="D1012" s="109" t="s">
        <v>498</v>
      </c>
      <c r="E1012" s="94">
        <v>44867</v>
      </c>
      <c r="F1012" s="174">
        <v>0.79298611111111106</v>
      </c>
      <c r="G1012">
        <v>2</v>
      </c>
      <c r="H1012" s="109" t="s">
        <v>499</v>
      </c>
      <c r="I1012"/>
      <c r="M1012">
        <v>17</v>
      </c>
      <c r="N1012" t="str">
        <v>MICURA</v>
      </c>
      <c r="O1012" t="str">
        <v>UKA FREDRICK U.(MIC)</v>
      </c>
      <c r="P1012" s="31">
        <v>44887</v>
      </c>
      <c r="Q1012" s="40">
        <v>6.1377314814814815E-2</v>
      </c>
      <c r="AR1012">
        <v>76</v>
      </c>
      <c r="AS1012" t="str">
        <v>MICURA</v>
      </c>
      <c r="AT1012" t="str">
        <v>ISMAILA ADEOSUN (MIC)</v>
      </c>
      <c r="AU1012" s="31">
        <v>44871</v>
      </c>
      <c r="AV1012" s="40">
        <v>0.28947916666666668</v>
      </c>
      <c r="BW1012">
        <v>273</v>
      </c>
      <c r="BX1012" t="str">
        <v>OPERATIONS</v>
      </c>
      <c r="BY1012" t="str">
        <v>ONWUAMAEGBU ODIRA A(OPS)</v>
      </c>
      <c r="BZ1012" s="31">
        <v>44870</v>
      </c>
      <c r="CA1012" s="40">
        <v>0.50916666666666666</v>
      </c>
      <c r="DB1012">
        <v>471</v>
      </c>
      <c r="DC1012" t="str">
        <v>ENGINEERING</v>
      </c>
      <c r="DD1012" t="str">
        <v>ADENIYI ISMAILA (ENGR)</v>
      </c>
      <c r="DE1012" s="31">
        <v>44870</v>
      </c>
      <c r="DF1012" s="40">
        <v>0.7975578703703704</v>
      </c>
    </row>
    <row r="1013" spans="1:110" x14ac:dyDescent="0.25">
      <c r="A1013" s="109" t="s">
        <v>1595</v>
      </c>
      <c r="B1013">
        <v>460</v>
      </c>
      <c r="C1013" s="109" t="s">
        <v>52</v>
      </c>
      <c r="D1013" s="109" t="s">
        <v>1164</v>
      </c>
      <c r="E1013" s="94">
        <v>44867</v>
      </c>
      <c r="F1013" s="174">
        <v>0.79741898148148149</v>
      </c>
      <c r="G1013">
        <v>2</v>
      </c>
      <c r="H1013" s="109" t="s">
        <v>1165</v>
      </c>
      <c r="I1013">
        <v>14987576</v>
      </c>
      <c r="M1013">
        <v>18</v>
      </c>
      <c r="N1013" t="str">
        <v>OPERATIONS</v>
      </c>
      <c r="O1013" t="str">
        <v>VOKE TSANE (OPS)</v>
      </c>
      <c r="P1013" s="31">
        <v>44887</v>
      </c>
      <c r="Q1013" s="40">
        <v>6.295138888888889E-2</v>
      </c>
      <c r="AR1013">
        <v>77</v>
      </c>
      <c r="AS1013" t="str">
        <v>OPERATIONS</v>
      </c>
      <c r="AT1013" t="str">
        <v>EZENWATA KINGSLEY (OPS)</v>
      </c>
      <c r="AU1013" s="31">
        <v>44871</v>
      </c>
      <c r="AV1013" s="40">
        <v>0.28962962962962963</v>
      </c>
      <c r="BW1013">
        <v>274</v>
      </c>
      <c r="BX1013" t="str">
        <v>MICURA</v>
      </c>
      <c r="BY1013" t="str">
        <v>CHARLES AMADI (MIC)</v>
      </c>
      <c r="BZ1013" s="31">
        <v>44870</v>
      </c>
      <c r="CA1013" s="40">
        <v>0.50928240740740738</v>
      </c>
      <c r="DB1013">
        <v>472</v>
      </c>
      <c r="DC1013" t="str">
        <v>MICURA</v>
      </c>
      <c r="DD1013" t="str">
        <v>AKINWANDE LATEEF</v>
      </c>
      <c r="DE1013" s="31">
        <v>44870</v>
      </c>
      <c r="DF1013" s="40">
        <v>0.80234953703703704</v>
      </c>
    </row>
    <row r="1014" spans="1:110" x14ac:dyDescent="0.25">
      <c r="A1014" s="109" t="s">
        <v>1595</v>
      </c>
      <c r="B1014">
        <v>461</v>
      </c>
      <c r="C1014" s="109" t="s">
        <v>53</v>
      </c>
      <c r="D1014" s="109" t="s">
        <v>851</v>
      </c>
      <c r="E1014" s="94">
        <v>44867</v>
      </c>
      <c r="F1014" s="174">
        <v>0.79784722222222226</v>
      </c>
      <c r="G1014">
        <v>2</v>
      </c>
      <c r="H1014" s="109" t="s">
        <v>852</v>
      </c>
      <c r="I1014"/>
      <c r="M1014">
        <v>19</v>
      </c>
      <c r="N1014" t="str">
        <v>OPERATIONS</v>
      </c>
      <c r="O1014" t="str">
        <v>OLOYEDE NURUDEEN A. (OP</v>
      </c>
      <c r="P1014" s="31">
        <v>44887</v>
      </c>
      <c r="Q1014" s="40">
        <v>6.4687499999999995E-2</v>
      </c>
      <c r="AR1014">
        <v>78</v>
      </c>
      <c r="AS1014" t="str">
        <v>MICURA</v>
      </c>
      <c r="AT1014" t="str">
        <v>AYINLA TAOFEEK (MIC)</v>
      </c>
      <c r="AU1014" s="31">
        <v>44871</v>
      </c>
      <c r="AV1014" s="40">
        <v>0.28990740740740739</v>
      </c>
      <c r="BW1014">
        <v>275</v>
      </c>
      <c r="BX1014" t="str">
        <v>MICURA</v>
      </c>
      <c r="BY1014" t="str">
        <v>EBIASUODE JAMES E. (MIC)</v>
      </c>
      <c r="BZ1014" s="31">
        <v>44870</v>
      </c>
      <c r="CA1014" s="40">
        <v>0.51028935185185187</v>
      </c>
      <c r="DB1014">
        <v>473</v>
      </c>
      <c r="DC1014" t="str">
        <v>ENGINEERING</v>
      </c>
      <c r="DD1014" t="str">
        <v>CHRISTIAN NDUBUEZE</v>
      </c>
      <c r="DE1014" s="31">
        <v>44870</v>
      </c>
      <c r="DF1014" s="40">
        <v>0.80371527777777774</v>
      </c>
    </row>
    <row r="1015" spans="1:110" x14ac:dyDescent="0.25">
      <c r="A1015" s="109" t="s">
        <v>1595</v>
      </c>
      <c r="B1015">
        <v>462</v>
      </c>
      <c r="C1015" s="109" t="s">
        <v>53</v>
      </c>
      <c r="D1015" s="109" t="s">
        <v>1729</v>
      </c>
      <c r="E1015" s="94">
        <v>44867</v>
      </c>
      <c r="F1015" s="174">
        <v>0.80090277777777774</v>
      </c>
      <c r="G1015">
        <v>2</v>
      </c>
      <c r="H1015" s="109" t="s">
        <v>1730</v>
      </c>
      <c r="I1015"/>
      <c r="M1015">
        <v>20</v>
      </c>
      <c r="N1015" t="str">
        <v>MICURA</v>
      </c>
      <c r="O1015" t="str">
        <v>NOJEEM LADEJOBI (MIC)</v>
      </c>
      <c r="P1015" s="31">
        <v>44887</v>
      </c>
      <c r="Q1015" s="40">
        <v>7.5474537037037034E-2</v>
      </c>
      <c r="AR1015">
        <v>79</v>
      </c>
      <c r="AS1015" t="str">
        <v>OPERATIONS</v>
      </c>
      <c r="AT1015" t="str">
        <v>OPARA P KEMIAKOLAM (OPS</v>
      </c>
      <c r="AU1015" s="31">
        <v>44871</v>
      </c>
      <c r="AV1015" s="40">
        <v>0.28998842592592594</v>
      </c>
      <c r="BW1015">
        <v>276</v>
      </c>
      <c r="BX1015" t="str">
        <v>ENGINEERING</v>
      </c>
      <c r="BY1015" t="str">
        <v>ASAKOMHE MATTHEW (ENGR)</v>
      </c>
      <c r="BZ1015" s="31">
        <v>44870</v>
      </c>
      <c r="CA1015" s="40">
        <v>0.51034722222222217</v>
      </c>
      <c r="DB1015">
        <v>474</v>
      </c>
      <c r="DC1015" t="str">
        <v>MICURA</v>
      </c>
      <c r="DD1015" t="str">
        <v>EKIYOYO JAMIU A. (MIC)</v>
      </c>
      <c r="DE1015" s="31">
        <v>44870</v>
      </c>
      <c r="DF1015" s="40">
        <v>0.80453703703703705</v>
      </c>
    </row>
    <row r="1016" spans="1:110" x14ac:dyDescent="0.25">
      <c r="A1016" s="109" t="s">
        <v>1595</v>
      </c>
      <c r="B1016">
        <v>463</v>
      </c>
      <c r="C1016" s="109" t="s">
        <v>53</v>
      </c>
      <c r="D1016" s="109" t="s">
        <v>586</v>
      </c>
      <c r="E1016" s="94">
        <v>44867</v>
      </c>
      <c r="F1016" s="174">
        <v>0.80162037037037037</v>
      </c>
      <c r="G1016">
        <v>2</v>
      </c>
      <c r="H1016" s="109" t="s">
        <v>587</v>
      </c>
      <c r="I1016"/>
      <c r="M1016">
        <v>21</v>
      </c>
      <c r="N1016" t="str">
        <v>MICURA</v>
      </c>
      <c r="O1016" t="str">
        <v>EZEFULE PAUL (MIC)</v>
      </c>
      <c r="P1016" s="31">
        <v>44887</v>
      </c>
      <c r="Q1016" s="40">
        <v>9.5289351851851847E-2</v>
      </c>
      <c r="AR1016">
        <v>80</v>
      </c>
      <c r="AS1016" t="str">
        <v>OPERATIONS</v>
      </c>
      <c r="AT1016" t="str">
        <v>FAGBEMI BUKOLA J (OPS)</v>
      </c>
      <c r="AU1016" s="31">
        <v>44871</v>
      </c>
      <c r="AV1016" s="40">
        <v>0.2900462962962963</v>
      </c>
      <c r="BW1016">
        <v>277</v>
      </c>
      <c r="BX1016" t="str">
        <v>GATE OPS</v>
      </c>
      <c r="BY1016" t="str">
        <v>UGOARU OBINNA (GATE)</v>
      </c>
      <c r="BZ1016" s="31">
        <v>44870</v>
      </c>
      <c r="CA1016" s="40">
        <v>0.51040509259259259</v>
      </c>
      <c r="DB1016">
        <v>475</v>
      </c>
      <c r="DC1016" t="str">
        <v>MICURA</v>
      </c>
      <c r="DD1016" t="str">
        <v>MOSAKU OLUWAFEMI S. (MI</v>
      </c>
      <c r="DE1016" s="31">
        <v>44870</v>
      </c>
      <c r="DF1016" s="40">
        <v>0.80460648148148151</v>
      </c>
    </row>
    <row r="1017" spans="1:110" x14ac:dyDescent="0.25">
      <c r="A1017" s="109" t="s">
        <v>1595</v>
      </c>
      <c r="B1017">
        <v>464</v>
      </c>
      <c r="C1017" s="109" t="s">
        <v>54</v>
      </c>
      <c r="D1017" s="109" t="s">
        <v>1420</v>
      </c>
      <c r="E1017" s="94">
        <v>44867</v>
      </c>
      <c r="F1017" s="174">
        <v>0.80394675925925929</v>
      </c>
      <c r="G1017">
        <v>2</v>
      </c>
      <c r="H1017" s="109" t="s">
        <v>1421</v>
      </c>
      <c r="I1017">
        <v>5345533</v>
      </c>
      <c r="M1017">
        <v>22</v>
      </c>
      <c r="N1017" t="str">
        <v>MICURA</v>
      </c>
      <c r="O1017" t="str">
        <v>ESHIGBE IRIKEFE TONY(MI</v>
      </c>
      <c r="P1017" s="31">
        <v>44887</v>
      </c>
      <c r="Q1017" s="40">
        <v>9.5370370370370369E-2</v>
      </c>
      <c r="AR1017">
        <v>81</v>
      </c>
      <c r="AS1017" t="str">
        <v>ENGINEERING</v>
      </c>
      <c r="AT1017" t="str">
        <v>BABALOLA SIMON (ENGR)</v>
      </c>
      <c r="AU1017" s="31">
        <v>44871</v>
      </c>
      <c r="AV1017" s="40">
        <v>0.29023148148148148</v>
      </c>
      <c r="BW1017">
        <v>278</v>
      </c>
      <c r="BX1017" t="str">
        <v>MICURA</v>
      </c>
      <c r="BY1017" t="str">
        <v>FELIX EJIKE EZEOGU (MIC</v>
      </c>
      <c r="BZ1017" s="31">
        <v>44870</v>
      </c>
      <c r="CA1017" s="40">
        <v>0.51047453703703705</v>
      </c>
      <c r="DB1017">
        <v>476</v>
      </c>
      <c r="DC1017" t="str">
        <v>MICURA</v>
      </c>
      <c r="DD1017" t="str">
        <v>OMONIYI OWOLABI (MIC)</v>
      </c>
      <c r="DE1017" s="31">
        <v>44870</v>
      </c>
      <c r="DF1017" s="40">
        <v>0.80571759259259257</v>
      </c>
    </row>
    <row r="1018" spans="1:110" x14ac:dyDescent="0.25">
      <c r="A1018" s="109" t="s">
        <v>1595</v>
      </c>
      <c r="B1018">
        <v>465</v>
      </c>
      <c r="C1018" s="109" t="s">
        <v>53</v>
      </c>
      <c r="D1018" s="109" t="s">
        <v>1582</v>
      </c>
      <c r="E1018" s="94">
        <v>44867</v>
      </c>
      <c r="F1018" s="174">
        <v>0.81836805555555558</v>
      </c>
      <c r="G1018">
        <v>2</v>
      </c>
      <c r="H1018" s="109" t="s">
        <v>1583</v>
      </c>
      <c r="I1018"/>
      <c r="M1018">
        <v>613</v>
      </c>
      <c r="N1018" t="str">
        <v>MICURA</v>
      </c>
      <c r="O1018" t="str">
        <v>ECHEDOM NNAMDI B. (MIC)</v>
      </c>
      <c r="P1018" s="31">
        <v>44887</v>
      </c>
      <c r="Q1018" s="40">
        <v>0.96636574074074078</v>
      </c>
      <c r="AR1018">
        <v>82</v>
      </c>
      <c r="AS1018" t="str">
        <v>ENGINEERING</v>
      </c>
      <c r="AT1018" t="str">
        <v>AZUM RICHARD (ENGR)</v>
      </c>
      <c r="AU1018" s="31">
        <v>44871</v>
      </c>
      <c r="AV1018" s="40">
        <v>0.29030092592592593</v>
      </c>
      <c r="BW1018">
        <v>279</v>
      </c>
      <c r="BX1018" t="str">
        <v>MICURA</v>
      </c>
      <c r="BY1018" t="str">
        <v>YAKSE NANLE L.(MI</v>
      </c>
      <c r="BZ1018" s="31">
        <v>44870</v>
      </c>
      <c r="CA1018" s="40">
        <v>0.5105439814814815</v>
      </c>
      <c r="DB1018">
        <v>477</v>
      </c>
      <c r="DC1018" t="str">
        <v>OPERATIONS</v>
      </c>
      <c r="DD1018" t="str">
        <v>RASHEED OLOMODA (OPS)</v>
      </c>
      <c r="DE1018" s="31">
        <v>44870</v>
      </c>
      <c r="DF1018" s="40">
        <v>0.80967592592592597</v>
      </c>
    </row>
    <row r="1019" spans="1:110" x14ac:dyDescent="0.25">
      <c r="A1019" s="109" t="s">
        <v>1595</v>
      </c>
      <c r="B1019">
        <v>466</v>
      </c>
      <c r="C1019" s="109" t="s">
        <v>53</v>
      </c>
      <c r="D1019" s="109" t="s">
        <v>1731</v>
      </c>
      <c r="E1019" s="94">
        <v>44867</v>
      </c>
      <c r="F1019" s="174">
        <v>0.81843750000000004</v>
      </c>
      <c r="G1019">
        <v>2</v>
      </c>
      <c r="H1019" s="109" t="s">
        <v>1732</v>
      </c>
      <c r="I1019"/>
      <c r="M1019">
        <v>614</v>
      </c>
      <c r="N1019" t="str">
        <v>MICURA</v>
      </c>
      <c r="O1019" t="str">
        <v>JIMOH OMOGBAI (MIC)</v>
      </c>
      <c r="P1019" s="31">
        <v>44887</v>
      </c>
      <c r="Q1019" s="40">
        <v>0.96775462962962966</v>
      </c>
      <c r="AR1019">
        <v>83</v>
      </c>
      <c r="AS1019" t="str">
        <v>MICURA</v>
      </c>
      <c r="AT1019" t="str">
        <v>IDOWU JAMIU (MIC)</v>
      </c>
      <c r="AU1019" s="31">
        <v>44871</v>
      </c>
      <c r="AV1019" s="40">
        <v>0.29074074074074074</v>
      </c>
      <c r="BW1019">
        <v>280</v>
      </c>
      <c r="BX1019" t="str">
        <v>ENGINEERING</v>
      </c>
      <c r="BY1019" t="str">
        <v>IWETA JOSHUA EJIRO</v>
      </c>
      <c r="BZ1019" s="31">
        <v>44870</v>
      </c>
      <c r="CA1019" s="40">
        <v>0.51069444444444445</v>
      </c>
      <c r="DB1019">
        <v>478</v>
      </c>
      <c r="DC1019" t="str">
        <v>OPERATIONS</v>
      </c>
      <c r="DD1019" t="str">
        <v>FATOKUN BAMIDELE (OPS)</v>
      </c>
      <c r="DE1019" s="31">
        <v>44870</v>
      </c>
      <c r="DF1019" s="40">
        <v>0.81123842592592588</v>
      </c>
    </row>
    <row r="1020" spans="1:110" x14ac:dyDescent="0.25">
      <c r="A1020" s="109" t="s">
        <v>1595</v>
      </c>
      <c r="B1020">
        <v>467</v>
      </c>
      <c r="C1020" s="109" t="s">
        <v>53</v>
      </c>
      <c r="D1020" s="109" t="s">
        <v>1588</v>
      </c>
      <c r="E1020" s="94">
        <v>44867</v>
      </c>
      <c r="F1020" s="174">
        <v>0.81920138888888894</v>
      </c>
      <c r="G1020">
        <v>2</v>
      </c>
      <c r="H1020" s="109" t="s">
        <v>1589</v>
      </c>
      <c r="I1020"/>
      <c r="M1020">
        <v>615</v>
      </c>
      <c r="N1020" t="str">
        <v>OPERATIONS</v>
      </c>
      <c r="O1020" t="str">
        <v>AMINU DANLAMI (OPS)</v>
      </c>
      <c r="P1020" s="31">
        <v>44887</v>
      </c>
      <c r="Q1020" s="40">
        <v>0.96846064814814814</v>
      </c>
      <c r="AR1020">
        <v>84</v>
      </c>
      <c r="AS1020" t="str">
        <v>OPERATIONS</v>
      </c>
      <c r="AT1020" t="str">
        <v>IBIKUNLE ISMAILA</v>
      </c>
      <c r="AU1020" s="31">
        <v>44871</v>
      </c>
      <c r="AV1020" s="40">
        <v>0.29107638888888887</v>
      </c>
      <c r="BW1020">
        <v>281</v>
      </c>
      <c r="BX1020" t="str">
        <v>ENGINEERING</v>
      </c>
      <c r="BY1020" t="str">
        <v>EMELE LAWRENCE (ENGR)</v>
      </c>
      <c r="BZ1020" s="31">
        <v>44870</v>
      </c>
      <c r="CA1020" s="40">
        <v>0.51077546296296295</v>
      </c>
      <c r="DB1020">
        <v>479</v>
      </c>
      <c r="DC1020" t="str">
        <v>IT</v>
      </c>
      <c r="DD1020" t="str">
        <v>WILLIAMS TERRY A. (IT)</v>
      </c>
      <c r="DE1020" s="31">
        <v>44870</v>
      </c>
      <c r="DF1020" s="40">
        <v>0.81221064814814814</v>
      </c>
    </row>
    <row r="1021" spans="1:110" x14ac:dyDescent="0.25">
      <c r="A1021" s="109" t="s">
        <v>1595</v>
      </c>
      <c r="B1021">
        <v>468</v>
      </c>
      <c r="C1021" s="109" t="s">
        <v>53</v>
      </c>
      <c r="D1021" s="109" t="s">
        <v>923</v>
      </c>
      <c r="E1021" s="94">
        <v>44867</v>
      </c>
      <c r="F1021" s="174">
        <v>0.81929398148148147</v>
      </c>
      <c r="G1021">
        <v>2</v>
      </c>
      <c r="H1021" s="109" t="s">
        <v>924</v>
      </c>
      <c r="I1021">
        <v>14985364</v>
      </c>
      <c r="M1021">
        <v>616</v>
      </c>
      <c r="N1021" t="str">
        <v>MICURA</v>
      </c>
      <c r="O1021" t="str">
        <v>EBIZIMO INGBAIFEGHA (MIC</v>
      </c>
      <c r="P1021" s="31">
        <v>44887</v>
      </c>
      <c r="Q1021" s="40">
        <v>0.97268518518518521</v>
      </c>
      <c r="AR1021">
        <v>85</v>
      </c>
      <c r="AS1021" t="str">
        <v>ENGINEERING</v>
      </c>
      <c r="AT1021" t="str">
        <v>AJAYI ABIDEMI (ENGR)</v>
      </c>
      <c r="AU1021" s="31">
        <v>44871</v>
      </c>
      <c r="AV1021" s="40">
        <v>0.29114583333333333</v>
      </c>
      <c r="BW1021">
        <v>282</v>
      </c>
      <c r="BX1021" t="str">
        <v>MICURA</v>
      </c>
      <c r="BY1021" t="str">
        <v>AILERU RILWAN (MIC)</v>
      </c>
      <c r="BZ1021" s="31">
        <v>44870</v>
      </c>
      <c r="CA1021" s="40">
        <v>0.51081018518518517</v>
      </c>
      <c r="DB1021">
        <v>480</v>
      </c>
      <c r="DC1021" t="str">
        <v>ENGINEERING</v>
      </c>
      <c r="DD1021" t="str">
        <v>WILLIAMS IDOROYEN (ENGR</v>
      </c>
      <c r="DE1021" s="31">
        <v>44870</v>
      </c>
      <c r="DF1021" s="40">
        <v>0.8134837962962963</v>
      </c>
    </row>
    <row r="1022" spans="1:110" x14ac:dyDescent="0.25">
      <c r="A1022" s="109" t="s">
        <v>1595</v>
      </c>
      <c r="B1022">
        <v>469</v>
      </c>
      <c r="C1022" s="109" t="s">
        <v>53</v>
      </c>
      <c r="D1022" s="109" t="s">
        <v>496</v>
      </c>
      <c r="E1022" s="94">
        <v>44867</v>
      </c>
      <c r="F1022" s="174">
        <v>0.81936342592592593</v>
      </c>
      <c r="G1022">
        <v>2</v>
      </c>
      <c r="H1022" s="109" t="s">
        <v>497</v>
      </c>
      <c r="I1022">
        <v>5447307</v>
      </c>
      <c r="M1022">
        <v>617</v>
      </c>
      <c r="N1022" t="str">
        <v>MICURA</v>
      </c>
      <c r="O1022" t="str">
        <v>OZEGBE CHARLES (MIC)</v>
      </c>
      <c r="P1022" s="31">
        <v>44887</v>
      </c>
      <c r="Q1022" s="40">
        <v>0.97277777777777774</v>
      </c>
      <c r="AR1022">
        <v>86</v>
      </c>
      <c r="AS1022" t="str">
        <v>ENGINEERING</v>
      </c>
      <c r="AT1022" t="str">
        <v>OLADIPO TAJUDEEN (ENGR)</v>
      </c>
      <c r="AU1022" s="31">
        <v>44871</v>
      </c>
      <c r="AV1022" s="40">
        <v>0.29174768518518518</v>
      </c>
      <c r="BW1022">
        <v>283</v>
      </c>
      <c r="BX1022" t="str">
        <v>FINANCE</v>
      </c>
      <c r="BY1022" t="str">
        <v>YUSUFF OLADIMEJI (FIN)</v>
      </c>
      <c r="BZ1022" s="31">
        <v>44870</v>
      </c>
      <c r="CA1022" s="40">
        <v>0.51098379629629631</v>
      </c>
      <c r="DB1022">
        <v>481</v>
      </c>
      <c r="DC1022" t="str">
        <v>ENGINEERING</v>
      </c>
      <c r="DD1022" t="str">
        <v>AYANLERE FEMI (ENGR)</v>
      </c>
      <c r="DE1022" s="31">
        <v>44870</v>
      </c>
      <c r="DF1022" s="40">
        <v>0.81719907407407411</v>
      </c>
    </row>
    <row r="1023" spans="1:110" x14ac:dyDescent="0.25">
      <c r="A1023" s="109" t="s">
        <v>1595</v>
      </c>
      <c r="B1023">
        <v>470</v>
      </c>
      <c r="C1023" s="109" t="s">
        <v>52</v>
      </c>
      <c r="D1023" s="109" t="s">
        <v>1733</v>
      </c>
      <c r="E1023" s="94">
        <v>44867</v>
      </c>
      <c r="F1023" s="174">
        <v>0.81940972222222219</v>
      </c>
      <c r="G1023">
        <v>2</v>
      </c>
      <c r="H1023" s="109" t="s">
        <v>1734</v>
      </c>
      <c r="I1023">
        <v>14111510</v>
      </c>
      <c r="M1023">
        <v>618</v>
      </c>
      <c r="N1023" t="str">
        <v>MICURA</v>
      </c>
      <c r="O1023" t="str">
        <v>SHAKIRU RAJI (MIC)</v>
      </c>
      <c r="P1023" s="31">
        <v>44887</v>
      </c>
      <c r="Q1023" s="40">
        <v>0.97331018518518519</v>
      </c>
      <c r="AR1023">
        <v>87</v>
      </c>
      <c r="AS1023" t="str">
        <v>MICURA</v>
      </c>
      <c r="AT1023" t="str">
        <v>EZEFULE PAUL (MIC)</v>
      </c>
      <c r="AU1023" s="31">
        <v>44871</v>
      </c>
      <c r="AV1023" s="40">
        <v>0.29222222222222222</v>
      </c>
      <c r="BW1023">
        <v>284</v>
      </c>
      <c r="BX1023" t="str">
        <v>CONTRACTOR</v>
      </c>
      <c r="BY1023" t="str">
        <v>JACOB ONORIODE (EMERALD)</v>
      </c>
      <c r="BZ1023" s="31">
        <v>44870</v>
      </c>
      <c r="CA1023" s="40">
        <v>0.51105324074074077</v>
      </c>
      <c r="DB1023">
        <v>482</v>
      </c>
      <c r="DC1023" t="str">
        <v>CONTRACTOR</v>
      </c>
      <c r="DD1023" t="str">
        <v>ONUZURIKE CHRISTIAN(EMRD</v>
      </c>
      <c r="DE1023" s="31">
        <v>44870</v>
      </c>
      <c r="DF1023" s="40">
        <v>0.82008101851851856</v>
      </c>
    </row>
    <row r="1024" spans="1:110" x14ac:dyDescent="0.25">
      <c r="A1024" s="109" t="s">
        <v>1595</v>
      </c>
      <c r="B1024">
        <v>471</v>
      </c>
      <c r="C1024" s="109" t="s">
        <v>53</v>
      </c>
      <c r="D1024" s="109" t="s">
        <v>1735</v>
      </c>
      <c r="E1024" s="94">
        <v>44867</v>
      </c>
      <c r="F1024" s="174">
        <v>0.82064814814814813</v>
      </c>
      <c r="G1024">
        <v>2</v>
      </c>
      <c r="H1024" s="109" t="s">
        <v>1736</v>
      </c>
      <c r="I1024"/>
      <c r="M1024">
        <v>619</v>
      </c>
      <c r="N1024" t="str">
        <v>MICURA</v>
      </c>
      <c r="O1024" t="str">
        <v>HOPE OJONG (MIC)</v>
      </c>
      <c r="P1024" s="31">
        <v>44887</v>
      </c>
      <c r="Q1024" s="40">
        <v>0.97584490740740737</v>
      </c>
      <c r="AR1024">
        <v>88</v>
      </c>
      <c r="AS1024" t="str">
        <v>MICURA</v>
      </c>
      <c r="AT1024" t="str">
        <v>SAMUEL YINUSA ABAH (MIC</v>
      </c>
      <c r="AU1024" s="31">
        <v>44871</v>
      </c>
      <c r="AV1024" s="40">
        <v>0.29229166666666667</v>
      </c>
      <c r="BW1024">
        <v>285</v>
      </c>
      <c r="BX1024" t="str">
        <v>MICURA</v>
      </c>
      <c r="BY1024" t="str">
        <v>ADESOJI OYEBANJI (MIC)</v>
      </c>
      <c r="BZ1024" s="31">
        <v>44870</v>
      </c>
      <c r="CA1024" s="40">
        <v>0.51112268518518522</v>
      </c>
      <c r="DB1024">
        <v>483</v>
      </c>
      <c r="DC1024" t="str">
        <v>OPERATIONS</v>
      </c>
      <c r="DD1024" t="str">
        <v>ONONULOSE MATHEW (OPS)</v>
      </c>
      <c r="DE1024" s="31">
        <v>44870</v>
      </c>
      <c r="DF1024" s="40">
        <v>0.82057870370370367</v>
      </c>
    </row>
    <row r="1025" spans="1:110" x14ac:dyDescent="0.25">
      <c r="A1025" s="109" t="s">
        <v>1595</v>
      </c>
      <c r="B1025">
        <v>472</v>
      </c>
      <c r="C1025" s="109" t="s">
        <v>54</v>
      </c>
      <c r="D1025" s="109" t="s">
        <v>955</v>
      </c>
      <c r="E1025" s="94">
        <v>44867</v>
      </c>
      <c r="F1025" s="174">
        <v>0.82074074074074077</v>
      </c>
      <c r="G1025">
        <v>2</v>
      </c>
      <c r="H1025" s="109" t="s">
        <v>956</v>
      </c>
      <c r="I1025"/>
      <c r="M1025">
        <v>620</v>
      </c>
      <c r="N1025" t="str">
        <v>OPERATIONS</v>
      </c>
      <c r="O1025" t="str">
        <v>MOMOH JOHNSON</v>
      </c>
      <c r="P1025" s="31">
        <v>44887</v>
      </c>
      <c r="Q1025" s="40">
        <v>0.97878472222222224</v>
      </c>
      <c r="AR1025">
        <v>89</v>
      </c>
      <c r="AS1025" t="str">
        <v>MICURA</v>
      </c>
      <c r="AT1025" t="str">
        <v>MAIHA LEWIS SIMON (MIC)</v>
      </c>
      <c r="AU1025" s="31">
        <v>44871</v>
      </c>
      <c r="AV1025" s="40">
        <v>0.29239583333333335</v>
      </c>
      <c r="BW1025">
        <v>286</v>
      </c>
      <c r="BX1025" t="str">
        <v>MICURA</v>
      </c>
      <c r="BY1025" t="str">
        <v>AMOGO E. JOHNSON</v>
      </c>
      <c r="BZ1025" s="31">
        <v>44870</v>
      </c>
      <c r="CA1025" s="40">
        <v>0.51184027777777774</v>
      </c>
      <c r="DB1025">
        <v>484</v>
      </c>
      <c r="DC1025" t="str">
        <v>OPERATIONS</v>
      </c>
      <c r="DD1025" t="str">
        <v>SAMUEL UDOH B. (OPS)</v>
      </c>
      <c r="DE1025" s="31">
        <v>44870</v>
      </c>
      <c r="DF1025" s="40">
        <v>0.82101851851851848</v>
      </c>
    </row>
    <row r="1026" spans="1:110" x14ac:dyDescent="0.25">
      <c r="A1026" s="109" t="s">
        <v>1595</v>
      </c>
      <c r="B1026">
        <v>473</v>
      </c>
      <c r="C1026" s="109" t="s">
        <v>54</v>
      </c>
      <c r="D1026" s="109" t="s">
        <v>1527</v>
      </c>
      <c r="E1026" s="94">
        <v>44867</v>
      </c>
      <c r="F1026" s="174">
        <v>0.82085648148148149</v>
      </c>
      <c r="G1026">
        <v>2</v>
      </c>
      <c r="H1026" s="109" t="s">
        <v>1528</v>
      </c>
      <c r="I1026"/>
      <c r="M1026">
        <v>621</v>
      </c>
      <c r="N1026" t="str">
        <v>MICURA</v>
      </c>
      <c r="O1026" t="str">
        <v>ADEBUMOYE ADELOYE (MIC)</v>
      </c>
      <c r="P1026" s="31">
        <v>44887</v>
      </c>
      <c r="Q1026" s="40">
        <v>0.97979166666666662</v>
      </c>
      <c r="AR1026">
        <v>90</v>
      </c>
      <c r="AS1026" t="str">
        <v>MICURA</v>
      </c>
      <c r="AT1026" t="str">
        <v>KOWOPE OLUWAFEMI (MIC)</v>
      </c>
      <c r="AU1026" s="31">
        <v>44871</v>
      </c>
      <c r="AV1026" s="40">
        <v>0.2927777777777778</v>
      </c>
      <c r="BW1026">
        <v>287</v>
      </c>
      <c r="BX1026" t="str">
        <v>MICURA</v>
      </c>
      <c r="BY1026" t="str">
        <v>ODUSANYA OLUWADARE (MIC)</v>
      </c>
      <c r="BZ1026" s="31">
        <v>44870</v>
      </c>
      <c r="CA1026" s="40">
        <v>0.5119097222222222</v>
      </c>
      <c r="DB1026">
        <v>485</v>
      </c>
      <c r="DC1026" t="str">
        <v>MICURA</v>
      </c>
      <c r="DD1026" t="str">
        <v>WISDOM AKOKOTA (MIC)</v>
      </c>
      <c r="DE1026" s="31">
        <v>44870</v>
      </c>
      <c r="DF1026" s="40">
        <v>0.83295138888888887</v>
      </c>
    </row>
    <row r="1027" spans="1:110" x14ac:dyDescent="0.25">
      <c r="A1027" s="109" t="s">
        <v>1595</v>
      </c>
      <c r="B1027">
        <v>474</v>
      </c>
      <c r="C1027" s="109" t="s">
        <v>53</v>
      </c>
      <c r="D1027" s="109" t="s">
        <v>953</v>
      </c>
      <c r="E1027" s="94">
        <v>44867</v>
      </c>
      <c r="F1027" s="174">
        <v>0.82093749999999999</v>
      </c>
      <c r="G1027">
        <v>2</v>
      </c>
      <c r="H1027" s="109" t="s">
        <v>954</v>
      </c>
      <c r="I1027">
        <v>2025419</v>
      </c>
      <c r="M1027">
        <v>622</v>
      </c>
      <c r="N1027" t="str">
        <v>OPERATIONS</v>
      </c>
      <c r="O1027" t="str">
        <v>NWACHUKWU OGBONNAYA (OP</v>
      </c>
      <c r="P1027" s="31">
        <v>44887</v>
      </c>
      <c r="Q1027" s="40">
        <v>0.98190972222222217</v>
      </c>
      <c r="AR1027">
        <v>91</v>
      </c>
      <c r="AS1027" t="str">
        <v>OPERATIONS</v>
      </c>
      <c r="AT1027" t="str">
        <v>OGBU JUSTIN C.(OPS)</v>
      </c>
      <c r="AU1027" s="31">
        <v>44871</v>
      </c>
      <c r="AV1027" s="40">
        <v>0.29283564814814816</v>
      </c>
      <c r="BW1027">
        <v>288</v>
      </c>
      <c r="BX1027" t="str">
        <v>MICURA</v>
      </c>
      <c r="BY1027" t="str">
        <v>WISDOM ETIM W.(MIC)</v>
      </c>
      <c r="BZ1027" s="31">
        <v>44870</v>
      </c>
      <c r="CA1027" s="40">
        <v>0.51199074074074069</v>
      </c>
      <c r="DB1027">
        <v>486</v>
      </c>
      <c r="DC1027" t="str">
        <v>MICURA</v>
      </c>
      <c r="DD1027" t="str">
        <v>OLONISOWON RAPHAEL (MIC</v>
      </c>
      <c r="DE1027" s="31">
        <v>44870</v>
      </c>
      <c r="DF1027" s="40">
        <v>0.83596064814814819</v>
      </c>
    </row>
    <row r="1028" spans="1:110" x14ac:dyDescent="0.25">
      <c r="A1028" s="109" t="s">
        <v>1595</v>
      </c>
      <c r="B1028">
        <v>475</v>
      </c>
      <c r="C1028" s="109" t="s">
        <v>18</v>
      </c>
      <c r="D1028" s="109" t="s">
        <v>1461</v>
      </c>
      <c r="E1028" s="94">
        <v>44867</v>
      </c>
      <c r="F1028" s="174">
        <v>0.82113425925925931</v>
      </c>
      <c r="G1028">
        <v>2</v>
      </c>
      <c r="H1028" s="109" t="s">
        <v>1462</v>
      </c>
      <c r="I1028">
        <v>3449832</v>
      </c>
      <c r="M1028">
        <v>623</v>
      </c>
      <c r="N1028" t="str">
        <v>OPERATIONS</v>
      </c>
      <c r="O1028" t="str">
        <v>OKEDURUM CHRISTIAN (MIC</v>
      </c>
      <c r="P1028" s="31">
        <v>44887</v>
      </c>
      <c r="Q1028" s="40">
        <v>0.9826273148148148</v>
      </c>
      <c r="AR1028">
        <v>92</v>
      </c>
      <c r="AS1028" t="str">
        <v>ENGINEERING</v>
      </c>
      <c r="AT1028" t="str">
        <v>EMELE LAWRENCE (ENGR)</v>
      </c>
      <c r="AU1028" s="31">
        <v>44871</v>
      </c>
      <c r="AV1028" s="40">
        <v>0.29290509259259262</v>
      </c>
      <c r="BW1028">
        <v>289</v>
      </c>
      <c r="BX1028" t="str">
        <v>ENGINEERING</v>
      </c>
      <c r="BY1028" t="str">
        <v>OWOLABI EMMANUEL</v>
      </c>
      <c r="BZ1028" s="31">
        <v>44870</v>
      </c>
      <c r="CA1028" s="40">
        <v>0.51284722222222223</v>
      </c>
      <c r="DB1028">
        <v>487</v>
      </c>
      <c r="DC1028" t="str">
        <v>PLANNING</v>
      </c>
      <c r="DD1028" t="str">
        <v>MORENIKEJI OGUNKEJI (PL</v>
      </c>
      <c r="DE1028" s="31">
        <v>44870</v>
      </c>
      <c r="DF1028" s="40">
        <v>0.84828703703703701</v>
      </c>
    </row>
    <row r="1029" spans="1:110" x14ac:dyDescent="0.25">
      <c r="A1029" s="109" t="s">
        <v>1595</v>
      </c>
      <c r="B1029">
        <v>476</v>
      </c>
      <c r="C1029" s="109" t="s">
        <v>54</v>
      </c>
      <c r="D1029" s="109" t="s">
        <v>1294</v>
      </c>
      <c r="E1029" s="94">
        <v>44867</v>
      </c>
      <c r="F1029" s="174">
        <v>0.82121527777777781</v>
      </c>
      <c r="G1029">
        <v>2</v>
      </c>
      <c r="H1029" s="109" t="s">
        <v>1295</v>
      </c>
      <c r="I1029">
        <v>2188057</v>
      </c>
      <c r="M1029">
        <v>624</v>
      </c>
      <c r="N1029" t="str">
        <v>OPERATIONS</v>
      </c>
      <c r="O1029" t="str">
        <v>ADEYEMO TOHEEB</v>
      </c>
      <c r="P1029" s="31">
        <v>44887</v>
      </c>
      <c r="Q1029" s="40">
        <v>0.98334490740740743</v>
      </c>
      <c r="AR1029">
        <v>93</v>
      </c>
      <c r="AS1029" t="str">
        <v>MICURA</v>
      </c>
      <c r="AT1029" t="str">
        <v>OKORO IKENNA (MIC)</v>
      </c>
      <c r="AU1029" s="31">
        <v>44871</v>
      </c>
      <c r="AV1029" s="40">
        <v>0.29300925925925925</v>
      </c>
      <c r="BW1029">
        <v>290</v>
      </c>
      <c r="BX1029" t="str">
        <v>ENGINEERING</v>
      </c>
      <c r="BY1029" t="str">
        <v>UWADINMA UGOCHUKWU  (EN</v>
      </c>
      <c r="BZ1029" s="31">
        <v>44870</v>
      </c>
      <c r="CA1029" s="40">
        <v>0.51312500000000005</v>
      </c>
      <c r="DB1029">
        <v>488</v>
      </c>
      <c r="DC1029" t="str">
        <v>MICURA</v>
      </c>
      <c r="DD1029" t="str">
        <v>ONOGBO JOSHUA A. (MIC)</v>
      </c>
      <c r="DE1029" s="31">
        <v>44870</v>
      </c>
      <c r="DF1029" s="40">
        <v>0.84965277777777781</v>
      </c>
    </row>
    <row r="1030" spans="1:110" x14ac:dyDescent="0.25">
      <c r="A1030" s="109" t="s">
        <v>1595</v>
      </c>
      <c r="B1030">
        <v>477</v>
      </c>
      <c r="C1030" s="109" t="s">
        <v>54</v>
      </c>
      <c r="D1030" s="109" t="s">
        <v>1487</v>
      </c>
      <c r="E1030" s="94">
        <v>44867</v>
      </c>
      <c r="F1030" s="174">
        <v>0.82136574074074076</v>
      </c>
      <c r="G1030">
        <v>2</v>
      </c>
      <c r="H1030" s="109" t="s">
        <v>1488</v>
      </c>
      <c r="I1030">
        <v>2051547</v>
      </c>
      <c r="M1030">
        <v>625</v>
      </c>
      <c r="N1030" t="str">
        <v>MICURA</v>
      </c>
      <c r="O1030" t="str">
        <v>HOPE NWAGBO (MIC)</v>
      </c>
      <c r="P1030" s="31">
        <v>44887</v>
      </c>
      <c r="Q1030" s="40">
        <v>0.98353009259259261</v>
      </c>
      <c r="AR1030">
        <v>94</v>
      </c>
      <c r="AS1030" t="str">
        <v>MICURA</v>
      </c>
      <c r="AT1030" t="str">
        <v>YAKUBU JACOB (MIC)</v>
      </c>
      <c r="AU1030" s="31">
        <v>44871</v>
      </c>
      <c r="AV1030" s="40">
        <v>0.29324074074074075</v>
      </c>
      <c r="BW1030">
        <v>291</v>
      </c>
      <c r="BX1030" t="str">
        <v>ENGINEERING</v>
      </c>
      <c r="BY1030" t="str">
        <v>SABIN KAYITANA (ENGR)</v>
      </c>
      <c r="BZ1030" s="31">
        <v>44870</v>
      </c>
      <c r="CA1030" s="40">
        <v>0.5131944444444444</v>
      </c>
      <c r="DB1030">
        <v>489</v>
      </c>
      <c r="DC1030" t="str">
        <v>MICURA</v>
      </c>
      <c r="DD1030" t="str">
        <v>SHOBALOJU OLADELE  (MIC)</v>
      </c>
      <c r="DE1030" s="31">
        <v>44870</v>
      </c>
      <c r="DF1030" s="40">
        <v>0.85633101851851856</v>
      </c>
    </row>
    <row r="1031" spans="1:110" x14ac:dyDescent="0.25">
      <c r="A1031" s="109" t="s">
        <v>1595</v>
      </c>
      <c r="B1031">
        <v>478</v>
      </c>
      <c r="C1031" s="109" t="s">
        <v>52</v>
      </c>
      <c r="D1031" s="109" t="s">
        <v>502</v>
      </c>
      <c r="E1031" s="94">
        <v>44867</v>
      </c>
      <c r="F1031" s="174">
        <v>0.82311342592592596</v>
      </c>
      <c r="G1031">
        <v>2</v>
      </c>
      <c r="H1031" s="109" t="s">
        <v>503</v>
      </c>
      <c r="I1031">
        <v>4850254</v>
      </c>
      <c r="M1031">
        <v>626</v>
      </c>
      <c r="N1031" t="str">
        <v>OPERATIONS</v>
      </c>
      <c r="O1031" t="str">
        <v>OJOBOR GOD'SPOWER (OPS)</v>
      </c>
      <c r="P1031" s="31">
        <v>44887</v>
      </c>
      <c r="Q1031" s="40">
        <v>0.98362268518518514</v>
      </c>
      <c r="AR1031">
        <v>95</v>
      </c>
      <c r="AS1031" t="str">
        <v>OPERATIONS</v>
      </c>
      <c r="AT1031" t="str">
        <v>CHRISTOPHER OGBEKHIU(OP</v>
      </c>
      <c r="AU1031" s="31">
        <v>44871</v>
      </c>
      <c r="AV1031" s="40">
        <v>0.29332175925925924</v>
      </c>
      <c r="BW1031">
        <v>292</v>
      </c>
      <c r="BX1031" t="str">
        <v>ENGINEERING</v>
      </c>
      <c r="BY1031" t="str">
        <v>NWOLISA SAMUEL</v>
      </c>
      <c r="BZ1031" s="31">
        <v>44870</v>
      </c>
      <c r="CA1031" s="40">
        <v>0.513275462962963</v>
      </c>
      <c r="DB1031">
        <v>490</v>
      </c>
      <c r="DC1031" t="str">
        <v>MICURA</v>
      </c>
      <c r="DD1031" t="str">
        <v>AZEEZ SODIQ O. (MIC)</v>
      </c>
      <c r="DE1031" s="31">
        <v>44870</v>
      </c>
      <c r="DF1031" s="40">
        <v>0.86359953703703707</v>
      </c>
    </row>
    <row r="1032" spans="1:110" x14ac:dyDescent="0.25">
      <c r="A1032" s="109" t="s">
        <v>1595</v>
      </c>
      <c r="B1032">
        <v>479</v>
      </c>
      <c r="C1032" s="109" t="s">
        <v>52</v>
      </c>
      <c r="D1032" s="109" t="s">
        <v>520</v>
      </c>
      <c r="E1032" s="94">
        <v>44867</v>
      </c>
      <c r="F1032" s="174">
        <v>0.82327546296296295</v>
      </c>
      <c r="G1032">
        <v>2</v>
      </c>
      <c r="H1032" s="109" t="s">
        <v>521</v>
      </c>
      <c r="I1032">
        <v>5371303</v>
      </c>
      <c r="M1032">
        <v>627</v>
      </c>
      <c r="N1032" t="str">
        <v>OPERATIONS</v>
      </c>
      <c r="O1032" t="str">
        <v>CHRISTOPHER ONYEFULUCHI</v>
      </c>
      <c r="P1032" s="31">
        <v>44887</v>
      </c>
      <c r="Q1032" s="40">
        <v>0.98447916666666668</v>
      </c>
      <c r="AR1032">
        <v>96</v>
      </c>
      <c r="AS1032" t="str">
        <v>OPERATIONS</v>
      </c>
      <c r="AT1032" t="str">
        <v>BRAIMAH STANLEY (OPS)</v>
      </c>
      <c r="AU1032" s="31">
        <v>44871</v>
      </c>
      <c r="AV1032" s="40">
        <v>0.29356481481481483</v>
      </c>
      <c r="BW1032">
        <v>293</v>
      </c>
      <c r="BX1032" t="str">
        <v>ENGINEERING</v>
      </c>
      <c r="BY1032" t="str">
        <v>ABDULWAHAB LUQMAN</v>
      </c>
      <c r="BZ1032" s="31">
        <v>44870</v>
      </c>
      <c r="CA1032" s="40">
        <v>0.51373842592592589</v>
      </c>
      <c r="DB1032">
        <v>491</v>
      </c>
      <c r="DC1032" t="str">
        <v>MICURA</v>
      </c>
      <c r="DD1032" t="str">
        <v>OPIYE ABRAHAM (MIC)</v>
      </c>
      <c r="DE1032" s="31">
        <v>44870</v>
      </c>
      <c r="DF1032" s="40">
        <v>0.86366898148148152</v>
      </c>
    </row>
    <row r="1033" spans="1:110" x14ac:dyDescent="0.25">
      <c r="A1033" s="109" t="s">
        <v>1595</v>
      </c>
      <c r="B1033">
        <v>480</v>
      </c>
      <c r="C1033" s="109" t="s">
        <v>53</v>
      </c>
      <c r="D1033" s="109" t="s">
        <v>1737</v>
      </c>
      <c r="E1033" s="94">
        <v>44867</v>
      </c>
      <c r="F1033" s="174">
        <v>0.82353009259259258</v>
      </c>
      <c r="G1033">
        <v>2</v>
      </c>
      <c r="H1033" s="109" t="s">
        <v>1738</v>
      </c>
      <c r="I1033">
        <v>2048554</v>
      </c>
      <c r="M1033">
        <v>628</v>
      </c>
      <c r="N1033" t="str">
        <v>OPERATIONS</v>
      </c>
      <c r="O1033" t="str">
        <v>ABEJIDE MUSTAPHA A. (OP</v>
      </c>
      <c r="P1033" s="31">
        <v>44887</v>
      </c>
      <c r="Q1033" s="40">
        <v>0.98590277777777779</v>
      </c>
      <c r="AR1033">
        <v>97</v>
      </c>
      <c r="AS1033" t="str">
        <v>MICURA</v>
      </c>
      <c r="AT1033" t="str">
        <v>ADEBUMOYE ADELOYE (MIC)</v>
      </c>
      <c r="AU1033" s="31">
        <v>44871</v>
      </c>
      <c r="AV1033" s="40">
        <v>0.29363425925925923</v>
      </c>
      <c r="BW1033">
        <v>294</v>
      </c>
      <c r="BX1033" t="str">
        <v>ENGINEERING</v>
      </c>
      <c r="BY1033" t="str">
        <v>ADENIYI ADEYEMI (ENGR)</v>
      </c>
      <c r="BZ1033" s="31">
        <v>44870</v>
      </c>
      <c r="CA1033" s="40">
        <v>0.51380787037037035</v>
      </c>
      <c r="DB1033">
        <v>492</v>
      </c>
      <c r="DC1033" t="str">
        <v>ENGINEERING</v>
      </c>
      <c r="DD1033" t="str">
        <v>ARABOR MATTHEW O. (DRV)</v>
      </c>
      <c r="DE1033" s="31">
        <v>44870</v>
      </c>
      <c r="DF1033" s="40">
        <v>0.86375000000000002</v>
      </c>
    </row>
    <row r="1034" spans="1:110" x14ac:dyDescent="0.25">
      <c r="A1034" s="109" t="s">
        <v>1595</v>
      </c>
      <c r="B1034">
        <v>481</v>
      </c>
      <c r="C1034" s="109" t="s">
        <v>54</v>
      </c>
      <c r="D1034" s="109" t="s">
        <v>416</v>
      </c>
      <c r="E1034" s="94">
        <v>44867</v>
      </c>
      <c r="F1034" s="174">
        <v>0.82359953703703703</v>
      </c>
      <c r="G1034">
        <v>2</v>
      </c>
      <c r="H1034" s="109" t="s">
        <v>417</v>
      </c>
      <c r="I1034">
        <v>6709661</v>
      </c>
      <c r="M1034">
        <v>629</v>
      </c>
      <c r="N1034" t="str">
        <v>MICURA</v>
      </c>
      <c r="O1034" t="str">
        <v>CHINEDU VICTOR (MIC)</v>
      </c>
      <c r="P1034" s="31">
        <v>44887</v>
      </c>
      <c r="Q1034" s="40">
        <v>0.98871527777777779</v>
      </c>
      <c r="AR1034">
        <v>98</v>
      </c>
      <c r="AS1034" t="str">
        <v>MICURA</v>
      </c>
      <c r="AT1034" t="str">
        <v>OLONILUYI KAYODE (MIC)</v>
      </c>
      <c r="AU1034" s="31">
        <v>44871</v>
      </c>
      <c r="AV1034" s="40">
        <v>0.29381944444444447</v>
      </c>
      <c r="BW1034">
        <v>295</v>
      </c>
      <c r="BX1034" t="str">
        <v>ENGINEERING</v>
      </c>
      <c r="BY1034" t="str">
        <v>OKANMINIWEL LOT (ENGR)</v>
      </c>
      <c r="BZ1034" s="31">
        <v>44870</v>
      </c>
      <c r="CA1034" s="40">
        <v>0.51391203703703703</v>
      </c>
      <c r="DB1034">
        <v>493</v>
      </c>
      <c r="DC1034" t="str">
        <v>GATE OPS</v>
      </c>
      <c r="DD1034" t="str">
        <v>EJECKAM CHINWE (GATE)</v>
      </c>
      <c r="DE1034" s="31">
        <v>44870</v>
      </c>
      <c r="DF1034" s="40">
        <v>0.86381944444444447</v>
      </c>
    </row>
    <row r="1035" spans="1:110" x14ac:dyDescent="0.25">
      <c r="A1035" s="109" t="s">
        <v>1595</v>
      </c>
      <c r="B1035">
        <v>482</v>
      </c>
      <c r="C1035" s="109" t="s">
        <v>56</v>
      </c>
      <c r="D1035" s="109" t="s">
        <v>1400</v>
      </c>
      <c r="E1035" s="94">
        <v>44867</v>
      </c>
      <c r="F1035" s="174">
        <v>0.82453703703703707</v>
      </c>
      <c r="G1035">
        <v>2</v>
      </c>
      <c r="H1035" s="109" t="s">
        <v>1401</v>
      </c>
      <c r="I1035">
        <v>4800395</v>
      </c>
      <c r="M1035">
        <v>630</v>
      </c>
      <c r="N1035" t="str">
        <v>MICURA</v>
      </c>
      <c r="O1035" t="str">
        <v>SHEDARA ROWLAND O. (MIC)</v>
      </c>
      <c r="P1035" s="31">
        <v>44887</v>
      </c>
      <c r="Q1035" s="40">
        <v>0.98879629629629628</v>
      </c>
      <c r="AR1035">
        <v>99</v>
      </c>
      <c r="AS1035" t="str">
        <v>MICURA</v>
      </c>
      <c r="AT1035" t="str">
        <v>AGBOGE EZEKIEL O. (MIC)</v>
      </c>
      <c r="AU1035" s="31">
        <v>44871</v>
      </c>
      <c r="AV1035" s="40">
        <v>0.29403935185185187</v>
      </c>
      <c r="BW1035">
        <v>296</v>
      </c>
      <c r="BX1035" t="str">
        <v>MICURA</v>
      </c>
      <c r="BY1035" t="str">
        <v>ISMAILA ADEOSUN (MIC)</v>
      </c>
      <c r="BZ1035" s="31">
        <v>44870</v>
      </c>
      <c r="CA1035" s="40">
        <v>0.51431712962962961</v>
      </c>
      <c r="DB1035">
        <v>494</v>
      </c>
      <c r="DC1035" t="str">
        <v>OPERATIONS</v>
      </c>
      <c r="DD1035" t="str">
        <v>ADIGUN SAHEED (OPS)</v>
      </c>
      <c r="DE1035" s="31">
        <v>44870</v>
      </c>
      <c r="DF1035" s="40">
        <v>0.86708333333333332</v>
      </c>
    </row>
    <row r="1036" spans="1:110" x14ac:dyDescent="0.25">
      <c r="A1036" s="109" t="s">
        <v>1595</v>
      </c>
      <c r="B1036">
        <v>483</v>
      </c>
      <c r="C1036" s="109" t="s">
        <v>56</v>
      </c>
      <c r="D1036" s="109" t="s">
        <v>1402</v>
      </c>
      <c r="E1036" s="94">
        <v>44867</v>
      </c>
      <c r="F1036" s="174">
        <v>0.82460648148148152</v>
      </c>
      <c r="G1036">
        <v>2</v>
      </c>
      <c r="H1036" s="109" t="s">
        <v>1403</v>
      </c>
      <c r="I1036">
        <v>5349437</v>
      </c>
      <c r="M1036">
        <v>631</v>
      </c>
      <c r="N1036" t="str">
        <v>OPERATIONS</v>
      </c>
      <c r="O1036" t="str">
        <v>OGUNBIYI GBOLAHAN</v>
      </c>
      <c r="P1036" s="31">
        <v>44887</v>
      </c>
      <c r="Q1036" s="40">
        <v>0.99353009259259262</v>
      </c>
      <c r="AR1036">
        <v>100</v>
      </c>
      <c r="AS1036" t="str">
        <v>MICURA</v>
      </c>
      <c r="AT1036" t="str">
        <v>ELUDOYIN MUYIWA (MIC)</v>
      </c>
      <c r="AU1036" s="31">
        <v>44871</v>
      </c>
      <c r="AV1036" s="40">
        <v>0.29416666666666669</v>
      </c>
      <c r="BW1036">
        <v>297</v>
      </c>
      <c r="BX1036" t="str">
        <v>PLANNING</v>
      </c>
      <c r="BY1036" t="str">
        <v>DOMINIC OWOIDOHO (PLN)</v>
      </c>
      <c r="BZ1036" s="31">
        <v>44870</v>
      </c>
      <c r="CA1036" s="40">
        <v>0.51497685185185182</v>
      </c>
      <c r="DB1036">
        <v>495</v>
      </c>
      <c r="DC1036" t="str">
        <v>OPERATIONS</v>
      </c>
      <c r="DD1036" t="str">
        <v>KABIRU MOHAMMED (OPS)</v>
      </c>
      <c r="DE1036" s="31">
        <v>44870</v>
      </c>
      <c r="DF1036" s="40">
        <v>0.86761574074074077</v>
      </c>
    </row>
    <row r="1037" spans="1:110" x14ac:dyDescent="0.25">
      <c r="A1037" s="109" t="s">
        <v>1595</v>
      </c>
      <c r="B1037">
        <v>484</v>
      </c>
      <c r="C1037" s="109" t="s">
        <v>54</v>
      </c>
      <c r="D1037" s="109" t="s">
        <v>468</v>
      </c>
      <c r="E1037" s="94">
        <v>44867</v>
      </c>
      <c r="F1037" s="174">
        <v>0.82528935185185182</v>
      </c>
      <c r="G1037">
        <v>2</v>
      </c>
      <c r="H1037" s="109" t="s">
        <v>469</v>
      </c>
      <c r="I1037">
        <v>7353518</v>
      </c>
      <c r="M1037">
        <v>632</v>
      </c>
      <c r="N1037" t="str">
        <v>ENGINEERING</v>
      </c>
      <c r="O1037" t="str">
        <v>OGUNYEMI DAVID A (ENGR)</v>
      </c>
      <c r="P1037" s="31">
        <v>44887</v>
      </c>
      <c r="Q1037" s="40">
        <v>0.99483796296296301</v>
      </c>
      <c r="AR1037">
        <v>101</v>
      </c>
      <c r="AS1037" t="str">
        <v>MICURA</v>
      </c>
      <c r="AT1037" t="str">
        <v>IKHANE ROBERT GREG (MIC)</v>
      </c>
      <c r="AU1037" s="31">
        <v>44871</v>
      </c>
      <c r="AV1037" s="40">
        <v>0.29447916666666668</v>
      </c>
      <c r="BW1037">
        <v>298</v>
      </c>
      <c r="BX1037" t="str">
        <v>OPERATIONS</v>
      </c>
      <c r="BY1037" t="str">
        <v>EZE ANTHONY (OPS)</v>
      </c>
      <c r="BZ1037" s="31">
        <v>44870</v>
      </c>
      <c r="CA1037" s="40">
        <v>0.51590277777777782</v>
      </c>
      <c r="DB1037">
        <v>496</v>
      </c>
      <c r="DC1037" t="str">
        <v>MICURA</v>
      </c>
      <c r="DD1037" t="str">
        <v>IKE CHUKWUEMEKA (MIC)</v>
      </c>
      <c r="DE1037" s="31">
        <v>44870</v>
      </c>
      <c r="DF1037" s="40">
        <v>0.86866898148148153</v>
      </c>
    </row>
    <row r="1038" spans="1:110" x14ac:dyDescent="0.25">
      <c r="A1038" s="109" t="s">
        <v>1595</v>
      </c>
      <c r="B1038">
        <v>485</v>
      </c>
      <c r="C1038" s="109" t="s">
        <v>53</v>
      </c>
      <c r="D1038" s="109" t="s">
        <v>929</v>
      </c>
      <c r="E1038" s="94">
        <v>44867</v>
      </c>
      <c r="F1038" s="174">
        <v>0.82711805555555551</v>
      </c>
      <c r="G1038">
        <v>2</v>
      </c>
      <c r="H1038" s="109" t="s">
        <v>930</v>
      </c>
      <c r="I1038">
        <v>5510187</v>
      </c>
      <c r="M1038">
        <v>633</v>
      </c>
      <c r="N1038" t="str">
        <v>ENGINEERING</v>
      </c>
      <c r="O1038" t="str">
        <v>OLAYINKA EBENEZER A.</v>
      </c>
      <c r="P1038" s="31">
        <v>44887</v>
      </c>
      <c r="Q1038" s="40">
        <v>0.99493055555555554</v>
      </c>
      <c r="AR1038">
        <v>102</v>
      </c>
      <c r="AS1038" t="str">
        <v>MICURA</v>
      </c>
      <c r="AT1038" t="str">
        <v>ADESOKAN OLALEKAN  (MIC)</v>
      </c>
      <c r="AU1038" s="31">
        <v>44871</v>
      </c>
      <c r="AV1038" s="40">
        <v>0.29483796296296294</v>
      </c>
      <c r="BW1038">
        <v>299</v>
      </c>
      <c r="BX1038" t="str">
        <v>MICURA</v>
      </c>
      <c r="BY1038" t="str">
        <v>TAIWO TORIOLA  (MIC)</v>
      </c>
      <c r="BZ1038" s="31">
        <v>44870</v>
      </c>
      <c r="CA1038" s="40">
        <v>0.51606481481481481</v>
      </c>
      <c r="DB1038">
        <v>497</v>
      </c>
      <c r="DC1038" t="str">
        <v>MICURA</v>
      </c>
      <c r="DD1038" t="str">
        <v>DIOBINMA OSCAR (MIC)</v>
      </c>
      <c r="DE1038" s="31">
        <v>44870</v>
      </c>
      <c r="DF1038" s="40">
        <v>0.88905092592592594</v>
      </c>
    </row>
    <row r="1039" spans="1:110" x14ac:dyDescent="0.25">
      <c r="A1039" s="109" t="s">
        <v>1595</v>
      </c>
      <c r="B1039">
        <v>486</v>
      </c>
      <c r="C1039" s="109" t="s">
        <v>21</v>
      </c>
      <c r="D1039" s="109" t="s">
        <v>1159</v>
      </c>
      <c r="E1039" s="94">
        <v>44867</v>
      </c>
      <c r="F1039" s="174">
        <v>0.84190972222222227</v>
      </c>
      <c r="G1039">
        <v>2</v>
      </c>
      <c r="H1039" s="109" t="s">
        <v>21</v>
      </c>
      <c r="I1039"/>
      <c r="M1039">
        <v>634</v>
      </c>
      <c r="N1039" t="str">
        <v>ENGINEERING</v>
      </c>
      <c r="O1039" t="str">
        <v>MUSTAPHA ADEBAYO (ENGR)</v>
      </c>
      <c r="P1039" s="31">
        <v>44887</v>
      </c>
      <c r="Q1039" s="40">
        <v>0.99503472222222222</v>
      </c>
      <c r="AR1039">
        <v>103</v>
      </c>
      <c r="AS1039" t="str">
        <v>MICURA</v>
      </c>
      <c r="AT1039" t="str">
        <v>ARTHUR MATTHEW (MIC)</v>
      </c>
      <c r="AU1039" s="31">
        <v>44871</v>
      </c>
      <c r="AV1039" s="40">
        <v>0.29493055555555553</v>
      </c>
      <c r="BW1039">
        <v>300</v>
      </c>
      <c r="BX1039" t="str">
        <v>MICURA</v>
      </c>
      <c r="BY1039" t="str">
        <v>WAIDI OGUNDEYI (MIC)</v>
      </c>
      <c r="BZ1039" s="31">
        <v>44870</v>
      </c>
      <c r="CA1039" s="40">
        <v>0.51837962962962958</v>
      </c>
      <c r="DB1039">
        <v>498</v>
      </c>
      <c r="DC1039" t="str">
        <v>GATE OPS</v>
      </c>
      <c r="DD1039" t="str">
        <v>PAUL ETUBI A.(GATE CLERK</v>
      </c>
      <c r="DE1039" s="31">
        <v>44870</v>
      </c>
      <c r="DF1039" s="40">
        <v>0.89923611111111112</v>
      </c>
    </row>
    <row r="1040" spans="1:110" x14ac:dyDescent="0.25">
      <c r="A1040" s="109" t="s">
        <v>1595</v>
      </c>
      <c r="B1040">
        <v>487</v>
      </c>
      <c r="C1040" s="109" t="s">
        <v>56</v>
      </c>
      <c r="D1040" s="109" t="s">
        <v>1432</v>
      </c>
      <c r="E1040" s="94">
        <v>44867</v>
      </c>
      <c r="F1040" s="174">
        <v>0.84932870370370372</v>
      </c>
      <c r="G1040">
        <v>2</v>
      </c>
      <c r="H1040" s="109" t="s">
        <v>1433</v>
      </c>
      <c r="I1040">
        <v>5360319</v>
      </c>
      <c r="M1040">
        <v>635</v>
      </c>
      <c r="N1040" t="str">
        <v>OPERATIONS</v>
      </c>
      <c r="O1040" t="str">
        <v>JUDE O. STANLEY (OPS)</v>
      </c>
      <c r="P1040" s="31">
        <v>44887</v>
      </c>
      <c r="Q1040" s="40">
        <v>0.99929398148148152</v>
      </c>
      <c r="AR1040">
        <v>104</v>
      </c>
      <c r="AS1040" t="str">
        <v>MICURA</v>
      </c>
      <c r="AT1040" t="str">
        <v>AMATA BENJAMIN (MIC)</v>
      </c>
      <c r="AU1040" s="31">
        <v>44871</v>
      </c>
      <c r="AV1040" s="40">
        <v>0.29530092592592594</v>
      </c>
      <c r="BW1040">
        <v>301</v>
      </c>
      <c r="BX1040" t="str">
        <v>MICURA</v>
      </c>
      <c r="BY1040" t="str">
        <v>TAIYE SALAMI (MIC)</v>
      </c>
      <c r="BZ1040" s="31">
        <v>44870</v>
      </c>
      <c r="CA1040" s="40">
        <v>0.51962962962962966</v>
      </c>
      <c r="DB1040">
        <v>333</v>
      </c>
      <c r="DC1040" t="str">
        <v>MICURA</v>
      </c>
      <c r="DD1040" t="str">
        <v>IDIATA MATTHEW (MIC)</v>
      </c>
      <c r="DE1040" s="31">
        <v>44871</v>
      </c>
      <c r="DF1040" s="40">
        <v>0.76416666666666666</v>
      </c>
    </row>
    <row r="1041" spans="1:110" x14ac:dyDescent="0.25">
      <c r="A1041" s="109" t="s">
        <v>1595</v>
      </c>
      <c r="B1041">
        <v>488</v>
      </c>
      <c r="C1041" s="109" t="s">
        <v>55</v>
      </c>
      <c r="D1041" s="109" t="s">
        <v>1739</v>
      </c>
      <c r="E1041" s="94">
        <v>44867</v>
      </c>
      <c r="F1041" s="174">
        <v>0.84939814814814818</v>
      </c>
      <c r="G1041">
        <v>2</v>
      </c>
      <c r="H1041" s="109" t="s">
        <v>1740</v>
      </c>
      <c r="I1041">
        <v>14812944</v>
      </c>
      <c r="M1041">
        <v>1</v>
      </c>
      <c r="N1041" t="str">
        <v>ENGINEERING</v>
      </c>
      <c r="O1041" t="str">
        <v>ADU OLUGBENGA (ENGR)</v>
      </c>
      <c r="P1041" s="31">
        <v>44888</v>
      </c>
      <c r="Q1041" s="40">
        <v>8.4490740740740739E-4</v>
      </c>
      <c r="AR1041">
        <v>105</v>
      </c>
      <c r="AS1041" t="str">
        <v>MICURA</v>
      </c>
      <c r="AT1041" t="str">
        <v>JIMOH KABIRU (MIC)</v>
      </c>
      <c r="AU1041" s="31">
        <v>44871</v>
      </c>
      <c r="AV1041" s="40">
        <v>0.29537037037037039</v>
      </c>
      <c r="BW1041">
        <v>302</v>
      </c>
      <c r="BX1041" t="str">
        <v>MICURA</v>
      </c>
      <c r="BY1041" t="str">
        <v>ADEKEYE GBENGA (MIC)</v>
      </c>
      <c r="BZ1041" s="31">
        <v>44870</v>
      </c>
      <c r="CA1041" s="40">
        <v>0.52481481481481485</v>
      </c>
      <c r="DB1041">
        <v>334</v>
      </c>
      <c r="DC1041" t="str">
        <v>MICURA</v>
      </c>
      <c r="DD1041" t="str">
        <v>KAMORU OLUWASEYI (MIC)</v>
      </c>
      <c r="DE1041" s="31">
        <v>44871</v>
      </c>
      <c r="DF1041" s="40">
        <v>0.76421296296296293</v>
      </c>
    </row>
    <row r="1042" spans="1:110" x14ac:dyDescent="0.25">
      <c r="A1042" s="109" t="s">
        <v>1595</v>
      </c>
      <c r="B1042">
        <v>489</v>
      </c>
      <c r="C1042" s="109" t="s">
        <v>52</v>
      </c>
      <c r="D1042" s="109" t="s">
        <v>1741</v>
      </c>
      <c r="E1042" s="94">
        <v>44867</v>
      </c>
      <c r="F1042" s="174">
        <v>0.84946759259259264</v>
      </c>
      <c r="G1042">
        <v>2</v>
      </c>
      <c r="H1042" s="109" t="s">
        <v>1742</v>
      </c>
      <c r="I1042">
        <v>2799668</v>
      </c>
      <c r="M1042">
        <v>2</v>
      </c>
      <c r="N1042" t="str">
        <v>ENGINEERING</v>
      </c>
      <c r="O1042" t="str">
        <v>ABIODUN OLUYEMI (ENGR)</v>
      </c>
      <c r="P1042" s="31">
        <v>44888</v>
      </c>
      <c r="Q1042" s="40">
        <v>9.3749999999999997E-4</v>
      </c>
      <c r="AR1042">
        <v>106</v>
      </c>
      <c r="AS1042" t="str">
        <v>MICURA</v>
      </c>
      <c r="AT1042" t="str">
        <v>OZEGBE CHARLES (MIC)</v>
      </c>
      <c r="AU1042" s="31">
        <v>44871</v>
      </c>
      <c r="AV1042" s="40">
        <v>0.29543981481481479</v>
      </c>
      <c r="BW1042">
        <v>303</v>
      </c>
      <c r="BX1042" t="str">
        <v>OPERATIONS</v>
      </c>
      <c r="BY1042" t="str">
        <v>EZE CHUKWUNONSO (OPS)</v>
      </c>
      <c r="BZ1042" s="31">
        <v>44870</v>
      </c>
      <c r="CA1042" s="40">
        <v>0.52704861111111112</v>
      </c>
      <c r="DB1042">
        <v>335</v>
      </c>
      <c r="DC1042" t="str">
        <v>OPERATIONS</v>
      </c>
      <c r="DD1042" t="str">
        <v>OKOYE IKENNA E (OPS)</v>
      </c>
      <c r="DE1042" s="31">
        <v>44871</v>
      </c>
      <c r="DF1042" s="40">
        <v>0.7642592592592593</v>
      </c>
    </row>
    <row r="1043" spans="1:110" x14ac:dyDescent="0.25">
      <c r="A1043" s="109" t="s">
        <v>1595</v>
      </c>
      <c r="B1043">
        <v>490</v>
      </c>
      <c r="C1043" s="109" t="s">
        <v>58</v>
      </c>
      <c r="D1043" s="109" t="s">
        <v>1743</v>
      </c>
      <c r="E1043" s="94">
        <v>44867</v>
      </c>
      <c r="F1043" s="174">
        <v>0.84956018518518517</v>
      </c>
      <c r="G1043">
        <v>2</v>
      </c>
      <c r="H1043" s="109" t="s">
        <v>1744</v>
      </c>
      <c r="I1043">
        <v>14810359</v>
      </c>
      <c r="M1043">
        <v>3</v>
      </c>
      <c r="N1043" t="str">
        <v>ENGINEERING</v>
      </c>
      <c r="O1043" t="str">
        <v>AYANLERE FEMI (ENGR)</v>
      </c>
      <c r="P1043" s="31">
        <v>44888</v>
      </c>
      <c r="Q1043" s="40">
        <v>1.0300925925925926E-3</v>
      </c>
      <c r="AR1043">
        <v>107</v>
      </c>
      <c r="AS1043" t="str">
        <v>ENGINEERING</v>
      </c>
      <c r="AT1043" t="str">
        <v>ABOLARIN OLUYEMI (ENGR)</v>
      </c>
      <c r="AU1043" s="31">
        <v>44871</v>
      </c>
      <c r="AV1043" s="40">
        <v>0.29569444444444443</v>
      </c>
      <c r="BW1043">
        <v>304</v>
      </c>
      <c r="BX1043" t="str">
        <v>ENGINEERING</v>
      </c>
      <c r="BY1043" t="str">
        <v>MAKANJUOLA MUTIU (ENGR)</v>
      </c>
      <c r="BZ1043" s="31">
        <v>44870</v>
      </c>
      <c r="CA1043" s="40">
        <v>0.52870370370370368</v>
      </c>
      <c r="DB1043">
        <v>336</v>
      </c>
      <c r="DC1043" t="str">
        <v>OPERATIONS</v>
      </c>
      <c r="DD1043" t="str">
        <v>ABIDOYE SAMUEL (OPS)</v>
      </c>
      <c r="DE1043" s="31">
        <v>44871</v>
      </c>
      <c r="DF1043" s="40">
        <v>0.76436342592592588</v>
      </c>
    </row>
    <row r="1044" spans="1:110" x14ac:dyDescent="0.25">
      <c r="A1044" s="109" t="s">
        <v>1595</v>
      </c>
      <c r="B1044">
        <v>491</v>
      </c>
      <c r="C1044" s="109" t="s">
        <v>52</v>
      </c>
      <c r="D1044" s="109" t="s">
        <v>1745</v>
      </c>
      <c r="E1044" s="94">
        <v>44867</v>
      </c>
      <c r="F1044" s="174">
        <v>0.84962962962962962</v>
      </c>
      <c r="G1044">
        <v>2</v>
      </c>
      <c r="H1044" s="109" t="s">
        <v>1746</v>
      </c>
      <c r="I1044">
        <v>5506728</v>
      </c>
      <c r="M1044">
        <v>4</v>
      </c>
      <c r="N1044" t="str">
        <v>ENGINEERING</v>
      </c>
      <c r="O1044" t="str">
        <v>BALOGUN LATEEF (ENGR)</v>
      </c>
      <c r="P1044" s="31">
        <v>44888</v>
      </c>
      <c r="Q1044" s="40">
        <v>1.8518518518518519E-3</v>
      </c>
      <c r="AR1044">
        <v>108</v>
      </c>
      <c r="AS1044" t="str">
        <v>ENGINEERING</v>
      </c>
      <c r="AT1044" t="str">
        <v>AKINGBOYE TEMIDAYO</v>
      </c>
      <c r="AU1044" s="31">
        <v>44871</v>
      </c>
      <c r="AV1044" s="40">
        <v>0.29585648148148147</v>
      </c>
      <c r="BW1044">
        <v>305</v>
      </c>
      <c r="BX1044" t="str">
        <v>OPERATIONS</v>
      </c>
      <c r="BY1044" t="str">
        <v>NWOBU SAMUEL UCHENA(OPS</v>
      </c>
      <c r="BZ1044" s="31">
        <v>44870</v>
      </c>
      <c r="CA1044" s="40">
        <v>0.53984953703703709</v>
      </c>
      <c r="DB1044">
        <v>337</v>
      </c>
      <c r="DC1044" t="str">
        <v>OPERATIONS</v>
      </c>
      <c r="DD1044" t="str">
        <v>BAMGBOYE AFEEZ (OPS)</v>
      </c>
      <c r="DE1044" s="31">
        <v>44871</v>
      </c>
      <c r="DF1044" s="40">
        <v>0.7643981481481481</v>
      </c>
    </row>
    <row r="1045" spans="1:110" x14ac:dyDescent="0.25">
      <c r="A1045" s="109" t="s">
        <v>1595</v>
      </c>
      <c r="B1045">
        <v>492</v>
      </c>
      <c r="C1045" s="109" t="s">
        <v>54</v>
      </c>
      <c r="D1045" s="109" t="s">
        <v>1378</v>
      </c>
      <c r="E1045" s="94">
        <v>44867</v>
      </c>
      <c r="F1045" s="174">
        <v>0.86113425925925924</v>
      </c>
      <c r="G1045">
        <v>2</v>
      </c>
      <c r="H1045" s="109" t="s">
        <v>1379</v>
      </c>
      <c r="I1045">
        <v>6712817</v>
      </c>
      <c r="M1045">
        <v>5</v>
      </c>
      <c r="N1045" t="str">
        <v>ENGINEERING</v>
      </c>
      <c r="O1045" t="str">
        <v>BOLAJI SOLOMON (ENGR)</v>
      </c>
      <c r="P1045" s="31">
        <v>44888</v>
      </c>
      <c r="Q1045" s="40">
        <v>2.2569444444444442E-3</v>
      </c>
      <c r="AR1045">
        <v>109</v>
      </c>
      <c r="AS1045" t="str">
        <v>OPERATIONS</v>
      </c>
      <c r="AT1045" t="str">
        <v>OMOWARE ELIJAH (OPS)</v>
      </c>
      <c r="AU1045" s="31">
        <v>44871</v>
      </c>
      <c r="AV1045" s="40">
        <v>0.29599537037037038</v>
      </c>
      <c r="BW1045">
        <v>306</v>
      </c>
      <c r="BX1045" t="str">
        <v>OPERATIONS</v>
      </c>
      <c r="BY1045" t="str">
        <v>OMOROH JONATHAN (OPS)</v>
      </c>
      <c r="BZ1045" s="31">
        <v>44870</v>
      </c>
      <c r="CA1045" s="40">
        <v>0.54228009259259258</v>
      </c>
      <c r="DB1045">
        <v>338</v>
      </c>
      <c r="DC1045" t="str">
        <v>OPERATIONS</v>
      </c>
      <c r="DD1045" t="str">
        <v>EMMANUEL ANAGA (OPS)</v>
      </c>
      <c r="DE1045" s="31">
        <v>44871</v>
      </c>
      <c r="DF1045" s="40">
        <v>0.76445601851851852</v>
      </c>
    </row>
    <row r="1046" spans="1:110" x14ac:dyDescent="0.25">
      <c r="A1046" s="109" t="s">
        <v>1595</v>
      </c>
      <c r="B1046">
        <v>493</v>
      </c>
      <c r="C1046" s="109" t="s">
        <v>53</v>
      </c>
      <c r="D1046" s="109" t="s">
        <v>1416</v>
      </c>
      <c r="E1046" s="94">
        <v>44867</v>
      </c>
      <c r="F1046" s="174">
        <v>0.90917824074074072</v>
      </c>
      <c r="G1046">
        <v>2</v>
      </c>
      <c r="H1046" s="109" t="s">
        <v>1417</v>
      </c>
      <c r="I1046">
        <v>5482285</v>
      </c>
      <c r="M1046">
        <v>6</v>
      </c>
      <c r="N1046" t="str">
        <v>MICURA</v>
      </c>
      <c r="O1046" t="str">
        <v>ELUU JOHN O. (MIC)</v>
      </c>
      <c r="P1046" s="31">
        <v>44888</v>
      </c>
      <c r="Q1046" s="40">
        <v>4.1435185185185186E-3</v>
      </c>
      <c r="AR1046">
        <v>110</v>
      </c>
      <c r="AS1046" t="str">
        <v>MICURA</v>
      </c>
      <c r="AT1046" t="str">
        <v>IGBOKA CHUKWUDI (MIC)</v>
      </c>
      <c r="AU1046" s="31">
        <v>44871</v>
      </c>
      <c r="AV1046" s="40">
        <v>0.29628472222222224</v>
      </c>
      <c r="BW1046">
        <v>307</v>
      </c>
      <c r="BX1046" t="str">
        <v>HSE</v>
      </c>
      <c r="BY1046" t="str">
        <v>AYANRINOLA AYODEJI (HSE)</v>
      </c>
      <c r="BZ1046" s="31">
        <v>44870</v>
      </c>
      <c r="CA1046" s="40">
        <v>0.54508101851851853</v>
      </c>
      <c r="DB1046">
        <v>339</v>
      </c>
      <c r="DC1046" t="str">
        <v>OPERATIONS</v>
      </c>
      <c r="DD1046" t="str">
        <v>KOLADE SOLOMON (OPS)</v>
      </c>
      <c r="DE1046" s="31">
        <v>44871</v>
      </c>
      <c r="DF1046" s="40">
        <v>0.76452546296296298</v>
      </c>
    </row>
    <row r="1047" spans="1:110" x14ac:dyDescent="0.25">
      <c r="A1047" s="109" t="s">
        <v>1595</v>
      </c>
      <c r="B1047">
        <v>494</v>
      </c>
      <c r="C1047" s="109" t="s">
        <v>52</v>
      </c>
      <c r="D1047" s="109" t="s">
        <v>1747</v>
      </c>
      <c r="E1047" s="94">
        <v>44867</v>
      </c>
      <c r="F1047" s="174">
        <v>0.95035879629629627</v>
      </c>
      <c r="G1047">
        <v>2</v>
      </c>
      <c r="H1047" s="109" t="s">
        <v>1748</v>
      </c>
      <c r="I1047">
        <v>14813613</v>
      </c>
      <c r="M1047">
        <v>7</v>
      </c>
      <c r="N1047" t="str">
        <v>MICURA</v>
      </c>
      <c r="O1047" t="str">
        <v>LAWAL OLASUNKANMI</v>
      </c>
      <c r="P1047" s="31">
        <v>44888</v>
      </c>
      <c r="Q1047" s="40">
        <v>4.6296296296296294E-3</v>
      </c>
      <c r="AR1047">
        <v>111</v>
      </c>
      <c r="AS1047" t="str">
        <v>MICURA</v>
      </c>
      <c r="AT1047" t="str">
        <v>EKWERE PATRICK (MIC)</v>
      </c>
      <c r="AU1047" s="31">
        <v>44871</v>
      </c>
      <c r="AV1047" s="40">
        <v>0.29651620370370368</v>
      </c>
      <c r="BW1047">
        <v>308</v>
      </c>
      <c r="BX1047" t="str">
        <v>ENGINEERING</v>
      </c>
      <c r="BY1047" t="str">
        <v>IJEAMAKA ESEMELE</v>
      </c>
      <c r="BZ1047" s="31">
        <v>44870</v>
      </c>
      <c r="CA1047" s="40">
        <v>0.54532407407407413</v>
      </c>
      <c r="DB1047">
        <v>340</v>
      </c>
      <c r="DC1047" t="str">
        <v>MICURA</v>
      </c>
      <c r="DD1047" t="str">
        <v>JIMOH OMOGBAI (MIC)</v>
      </c>
      <c r="DE1047" s="31">
        <v>44871</v>
      </c>
      <c r="DF1047" s="40">
        <v>0.76513888888888892</v>
      </c>
    </row>
    <row r="1048" spans="1:110" x14ac:dyDescent="0.25">
      <c r="A1048" s="109" t="s">
        <v>1749</v>
      </c>
      <c r="B1048">
        <v>1</v>
      </c>
      <c r="C1048" s="109" t="s">
        <v>52</v>
      </c>
      <c r="D1048" s="109" t="s">
        <v>236</v>
      </c>
      <c r="E1048" s="94">
        <v>44868</v>
      </c>
      <c r="F1048" s="174">
        <v>3.712962962962963E-2</v>
      </c>
      <c r="G1048">
        <v>2</v>
      </c>
      <c r="H1048" s="109" t="s">
        <v>237</v>
      </c>
      <c r="I1048">
        <v>5272733</v>
      </c>
      <c r="M1048">
        <v>8</v>
      </c>
      <c r="N1048" t="str">
        <v>MICURA</v>
      </c>
      <c r="O1048" t="str">
        <v>KOWOPE OLUWAFEMI (MIC)</v>
      </c>
      <c r="P1048" s="31">
        <v>44888</v>
      </c>
      <c r="Q1048" s="40">
        <v>5.5208333333333333E-3</v>
      </c>
      <c r="AR1048">
        <v>112</v>
      </c>
      <c r="AS1048" t="str">
        <v>MICURA</v>
      </c>
      <c r="AT1048" t="str">
        <v>CHINEDU VICTOR (MIC)</v>
      </c>
      <c r="AU1048" s="31">
        <v>44871</v>
      </c>
      <c r="AV1048" s="40">
        <v>0.29672453703703705</v>
      </c>
      <c r="BW1048">
        <v>309</v>
      </c>
      <c r="BX1048" t="str">
        <v>MICURA</v>
      </c>
      <c r="BY1048" t="str">
        <v>MOMODU ABDULAI (MIC)</v>
      </c>
      <c r="BZ1048" s="31">
        <v>44870</v>
      </c>
      <c r="CA1048" s="40">
        <v>0.55312499999999998</v>
      </c>
      <c r="DB1048">
        <v>341</v>
      </c>
      <c r="DC1048" t="str">
        <v>MICURA</v>
      </c>
      <c r="DD1048" t="str">
        <v>BETULE THOMPSON J. (MIC)</v>
      </c>
      <c r="DE1048" s="31">
        <v>44871</v>
      </c>
      <c r="DF1048" s="40">
        <v>0.76519675925925923</v>
      </c>
    </row>
    <row r="1049" spans="1:110" x14ac:dyDescent="0.25">
      <c r="A1049" s="109" t="s">
        <v>1749</v>
      </c>
      <c r="B1049">
        <v>2</v>
      </c>
      <c r="C1049" s="109" t="s">
        <v>52</v>
      </c>
      <c r="D1049" s="109" t="s">
        <v>222</v>
      </c>
      <c r="E1049" s="94">
        <v>44868</v>
      </c>
      <c r="F1049" s="174">
        <v>3.7592592592592594E-2</v>
      </c>
      <c r="G1049">
        <v>2</v>
      </c>
      <c r="H1049" s="109" t="s">
        <v>223</v>
      </c>
      <c r="I1049">
        <v>5247062</v>
      </c>
      <c r="M1049">
        <v>9</v>
      </c>
      <c r="N1049" t="str">
        <v>MICURA</v>
      </c>
      <c r="O1049" t="str">
        <v>BABATUNDE ADEJOLA (MIC)</v>
      </c>
      <c r="P1049" s="31">
        <v>44888</v>
      </c>
      <c r="Q1049" s="40">
        <v>5.8101851851851856E-3</v>
      </c>
      <c r="AR1049">
        <v>113</v>
      </c>
      <c r="AS1049" t="str">
        <v>OPERATIONS</v>
      </c>
      <c r="AT1049" t="str">
        <v>KABIRU MOHAMMED (OPS)</v>
      </c>
      <c r="AU1049" s="31">
        <v>44871</v>
      </c>
      <c r="AV1049" s="40">
        <v>0.2970949074074074</v>
      </c>
      <c r="BW1049">
        <v>310</v>
      </c>
      <c r="BX1049" t="str">
        <v>MICURA</v>
      </c>
      <c r="BY1049" t="str">
        <v>IHEZUO JERRY O. (MIC)</v>
      </c>
      <c r="BZ1049" s="31">
        <v>44870</v>
      </c>
      <c r="CA1049" s="40">
        <v>0.55353009259259256</v>
      </c>
      <c r="DB1049">
        <v>342</v>
      </c>
      <c r="DC1049" t="str">
        <v>MICURA</v>
      </c>
      <c r="DD1049" t="str">
        <v>ADEBIYI BAMIDELE (MIC)</v>
      </c>
      <c r="DE1049" s="31">
        <v>44871</v>
      </c>
      <c r="DF1049" s="40">
        <v>0.76525462962962965</v>
      </c>
    </row>
    <row r="1050" spans="1:110" x14ac:dyDescent="0.25">
      <c r="A1050" s="109" t="s">
        <v>1749</v>
      </c>
      <c r="B1050">
        <v>3</v>
      </c>
      <c r="C1050" s="109" t="s">
        <v>53</v>
      </c>
      <c r="D1050" s="109" t="s">
        <v>540</v>
      </c>
      <c r="E1050" s="94">
        <v>44868</v>
      </c>
      <c r="F1050" s="174">
        <v>5.6539351851851855E-2</v>
      </c>
      <c r="G1050">
        <v>2</v>
      </c>
      <c r="H1050" s="109" t="s">
        <v>541</v>
      </c>
      <c r="I1050">
        <v>14996422</v>
      </c>
      <c r="M1050">
        <v>10</v>
      </c>
      <c r="N1050" t="str">
        <v>OPERATIONS</v>
      </c>
      <c r="O1050" t="str">
        <v>DABIRI S. OLATUNDE (OPS</v>
      </c>
      <c r="P1050" s="31">
        <v>44888</v>
      </c>
      <c r="Q1050" s="40">
        <v>8.4259259259259253E-3</v>
      </c>
      <c r="AR1050">
        <v>114</v>
      </c>
      <c r="AS1050" t="str">
        <v>ENGINEERING</v>
      </c>
      <c r="AT1050" t="str">
        <v>FASHOLA BABATUNDE</v>
      </c>
      <c r="AU1050" s="31">
        <v>44871</v>
      </c>
      <c r="AV1050" s="40">
        <v>0.29758101851851854</v>
      </c>
      <c r="BW1050">
        <v>311</v>
      </c>
      <c r="BX1050" t="str">
        <v>OPERATIONS</v>
      </c>
      <c r="BY1050" t="str">
        <v>FEMI STONE (OPS)</v>
      </c>
      <c r="BZ1050" s="31">
        <v>44870</v>
      </c>
      <c r="CA1050" s="40">
        <v>0.55379629629629634</v>
      </c>
      <c r="DB1050">
        <v>343</v>
      </c>
      <c r="DC1050" t="str">
        <v>MICURA</v>
      </c>
      <c r="DD1050" t="str">
        <v>SOBUR OLAFUYI (MIC)</v>
      </c>
      <c r="DE1050" s="31">
        <v>44871</v>
      </c>
      <c r="DF1050" s="40">
        <v>0.76534722222222218</v>
      </c>
    </row>
    <row r="1051" spans="1:110" x14ac:dyDescent="0.25">
      <c r="A1051" s="109" t="s">
        <v>1749</v>
      </c>
      <c r="B1051">
        <v>4</v>
      </c>
      <c r="C1051" s="109" t="s">
        <v>52</v>
      </c>
      <c r="D1051" s="109" t="s">
        <v>1491</v>
      </c>
      <c r="E1051" s="94">
        <v>44868</v>
      </c>
      <c r="F1051" s="174">
        <v>5.7083333333333333E-2</v>
      </c>
      <c r="G1051">
        <v>2</v>
      </c>
      <c r="H1051" s="109" t="s">
        <v>1492</v>
      </c>
      <c r="I1051">
        <v>14992577</v>
      </c>
      <c r="M1051">
        <v>11</v>
      </c>
      <c r="N1051" t="str">
        <v>ENGINEERING</v>
      </c>
      <c r="O1051" t="str">
        <v>OMOSHOWON SIMEON (ENGR)</v>
      </c>
      <c r="P1051" s="31">
        <v>44888</v>
      </c>
      <c r="Q1051" s="40">
        <v>1.4618055555555556E-2</v>
      </c>
      <c r="AR1051">
        <v>115</v>
      </c>
      <c r="AS1051" t="str">
        <v>MICURA</v>
      </c>
      <c r="AT1051" t="str">
        <v>UKA FREDRICK U.(MIC)</v>
      </c>
      <c r="AU1051" s="31">
        <v>44871</v>
      </c>
      <c r="AV1051" s="40">
        <v>0.29767361111111112</v>
      </c>
      <c r="BW1051">
        <v>312</v>
      </c>
      <c r="BX1051" t="str">
        <v>MICURA</v>
      </c>
      <c r="BY1051" t="str">
        <v>CHARLES O. OKWUHOR(MIC)</v>
      </c>
      <c r="BZ1051" s="31">
        <v>44870</v>
      </c>
      <c r="CA1051" s="40">
        <v>0.55504629629629632</v>
      </c>
      <c r="DB1051">
        <v>344</v>
      </c>
      <c r="DC1051" t="str">
        <v>MICURA</v>
      </c>
      <c r="DD1051" t="str">
        <v>NURUDEEN SANUSI (MIC)</v>
      </c>
      <c r="DE1051" s="31">
        <v>44871</v>
      </c>
      <c r="DF1051" s="40">
        <v>0.76549768518518524</v>
      </c>
    </row>
    <row r="1052" spans="1:110" x14ac:dyDescent="0.25">
      <c r="A1052" s="109" t="s">
        <v>1749</v>
      </c>
      <c r="B1052">
        <v>5</v>
      </c>
      <c r="C1052" s="109" t="s">
        <v>52</v>
      </c>
      <c r="D1052" s="109" t="s">
        <v>1248</v>
      </c>
      <c r="E1052" s="94">
        <v>44868</v>
      </c>
      <c r="F1052" s="174">
        <v>5.9722222222222225E-2</v>
      </c>
      <c r="G1052">
        <v>2</v>
      </c>
      <c r="H1052" s="109" t="s">
        <v>1249</v>
      </c>
      <c r="I1052">
        <v>5420315</v>
      </c>
      <c r="M1052">
        <v>12</v>
      </c>
      <c r="N1052" t="str">
        <v>ENGINEERING</v>
      </c>
      <c r="O1052" t="str">
        <v>OGBONNA ONYEANWUSI (ENG</v>
      </c>
      <c r="P1052" s="31">
        <v>44888</v>
      </c>
      <c r="Q1052" s="40">
        <v>1.4814814814814815E-2</v>
      </c>
      <c r="AR1052">
        <v>116</v>
      </c>
      <c r="AS1052" t="str">
        <v>MICURA</v>
      </c>
      <c r="AT1052" t="str">
        <v>FABUNMI BABATUNDE (MIC)</v>
      </c>
      <c r="AU1052" s="31">
        <v>44871</v>
      </c>
      <c r="AV1052" s="40">
        <v>0.29778935185185185</v>
      </c>
      <c r="BW1052">
        <v>313</v>
      </c>
      <c r="BX1052" t="str">
        <v>MICURA</v>
      </c>
      <c r="BY1052" t="str">
        <v>OLAWALE OGUNLEYE (MIC)</v>
      </c>
      <c r="BZ1052" s="31">
        <v>44870</v>
      </c>
      <c r="CA1052" s="40">
        <v>0.55633101851851852</v>
      </c>
      <c r="DB1052">
        <v>345</v>
      </c>
      <c r="DC1052" t="str">
        <v>MICURA</v>
      </c>
      <c r="DD1052" t="str">
        <v>IRANLOYE OLADOYE M.(MIC)</v>
      </c>
      <c r="DE1052" s="31">
        <v>44871</v>
      </c>
      <c r="DF1052" s="40">
        <v>0.76553240740740736</v>
      </c>
    </row>
    <row r="1053" spans="1:110" x14ac:dyDescent="0.25">
      <c r="A1053" s="109" t="s">
        <v>1749</v>
      </c>
      <c r="B1053">
        <v>6</v>
      </c>
      <c r="C1053" s="109" t="s">
        <v>52</v>
      </c>
      <c r="D1053" s="109" t="s">
        <v>218</v>
      </c>
      <c r="E1053" s="94">
        <v>44868</v>
      </c>
      <c r="F1053" s="174">
        <v>6.5312499999999996E-2</v>
      </c>
      <c r="G1053">
        <v>2</v>
      </c>
      <c r="H1053" s="109" t="s">
        <v>219</v>
      </c>
      <c r="I1053">
        <v>8357700</v>
      </c>
      <c r="M1053">
        <v>13</v>
      </c>
      <c r="N1053" t="str">
        <v>MICURA</v>
      </c>
      <c r="O1053" t="str">
        <v>ADEBIYI ADEBOWALE (MIC)</v>
      </c>
      <c r="P1053" s="31">
        <v>44888</v>
      </c>
      <c r="Q1053" s="40">
        <v>2.0324074074074074E-2</v>
      </c>
      <c r="AR1053">
        <v>117</v>
      </c>
      <c r="AS1053" t="str">
        <v>OPERATIONS</v>
      </c>
      <c r="AT1053" t="str">
        <v>EKPE UDO ANDY (OPS)</v>
      </c>
      <c r="AU1053" s="31">
        <v>44871</v>
      </c>
      <c r="AV1053" s="40">
        <v>0.29800925925925925</v>
      </c>
      <c r="BW1053">
        <v>314</v>
      </c>
      <c r="BX1053" t="str">
        <v>OPERATIONS</v>
      </c>
      <c r="BY1053" t="str">
        <v>KOLADE SOLOMON (OPS)</v>
      </c>
      <c r="BZ1053" s="31">
        <v>44870</v>
      </c>
      <c r="CA1053" s="40">
        <v>0.5578819444444445</v>
      </c>
      <c r="DB1053">
        <v>346</v>
      </c>
      <c r="DC1053" t="str">
        <v>MICURA</v>
      </c>
      <c r="DD1053" t="str">
        <v>AJIBADE NASIRU (MIC)</v>
      </c>
      <c r="DE1053" s="31">
        <v>44871</v>
      </c>
      <c r="DF1053" s="40">
        <v>0.76557870370370373</v>
      </c>
    </row>
    <row r="1054" spans="1:110" x14ac:dyDescent="0.25">
      <c r="A1054" s="109" t="s">
        <v>1749</v>
      </c>
      <c r="B1054">
        <v>7</v>
      </c>
      <c r="C1054" s="109" t="s">
        <v>54</v>
      </c>
      <c r="D1054" s="109" t="s">
        <v>1242</v>
      </c>
      <c r="E1054" s="94">
        <v>44868</v>
      </c>
      <c r="F1054" s="174">
        <v>6.5729166666666672E-2</v>
      </c>
      <c r="G1054">
        <v>2</v>
      </c>
      <c r="H1054" s="109" t="s">
        <v>1243</v>
      </c>
      <c r="I1054">
        <v>5484652</v>
      </c>
      <c r="M1054">
        <v>14</v>
      </c>
      <c r="N1054" t="str">
        <v>ENGINEERING</v>
      </c>
      <c r="O1054" t="str">
        <v>IGHALO .O. GABRIEL (ENG</v>
      </c>
      <c r="P1054" s="31">
        <v>44888</v>
      </c>
      <c r="Q1054" s="40">
        <v>2.1365740740740741E-2</v>
      </c>
      <c r="AR1054">
        <v>118</v>
      </c>
      <c r="AS1054" t="str">
        <v>MICURA</v>
      </c>
      <c r="AT1054" t="str">
        <v>OLONISOWON RAPHAEL (MIC</v>
      </c>
      <c r="AU1054" s="31">
        <v>44871</v>
      </c>
      <c r="AV1054" s="40">
        <v>0.29831018518518521</v>
      </c>
      <c r="BW1054">
        <v>315</v>
      </c>
      <c r="BX1054" t="str">
        <v>OPERATIONS</v>
      </c>
      <c r="BY1054" t="str">
        <v>TAOFEEK MAKANJUOLA  (OP</v>
      </c>
      <c r="BZ1054" s="31">
        <v>44870</v>
      </c>
      <c r="CA1054" s="40">
        <v>0.5584027777777778</v>
      </c>
      <c r="DB1054">
        <v>347</v>
      </c>
      <c r="DC1054" t="str">
        <v>MICURA</v>
      </c>
      <c r="DD1054" t="str">
        <v>ONYENCHO EBUKA (MIC)</v>
      </c>
      <c r="DE1054" s="31">
        <v>44871</v>
      </c>
      <c r="DF1054" s="40">
        <v>0.766087962962963</v>
      </c>
    </row>
    <row r="1055" spans="1:110" x14ac:dyDescent="0.25">
      <c r="A1055" s="109" t="s">
        <v>1749</v>
      </c>
      <c r="B1055">
        <v>8</v>
      </c>
      <c r="C1055" s="109" t="s">
        <v>52</v>
      </c>
      <c r="D1055" s="109" t="s">
        <v>216</v>
      </c>
      <c r="E1055" s="94">
        <v>44868</v>
      </c>
      <c r="F1055" s="174">
        <v>6.6006944444444438E-2</v>
      </c>
      <c r="G1055">
        <v>2</v>
      </c>
      <c r="H1055" s="109" t="s">
        <v>217</v>
      </c>
      <c r="I1055">
        <v>3415654</v>
      </c>
      <c r="M1055">
        <v>15</v>
      </c>
      <c r="N1055" t="str">
        <v>MICURA</v>
      </c>
      <c r="O1055" t="str">
        <v>PROGRESS AKHIMIEN (MIC)</v>
      </c>
      <c r="P1055" s="31">
        <v>44888</v>
      </c>
      <c r="Q1055" s="40">
        <v>2.8946759259259259E-2</v>
      </c>
      <c r="AR1055">
        <v>119</v>
      </c>
      <c r="AS1055" t="str">
        <v>ENGINEERING</v>
      </c>
      <c r="AT1055" t="str">
        <v>CHRISTIAN CHINWEUBA (EN</v>
      </c>
      <c r="AU1055" s="31">
        <v>44871</v>
      </c>
      <c r="AV1055" s="40">
        <v>0.29871527777777779</v>
      </c>
      <c r="BW1055">
        <v>316</v>
      </c>
      <c r="BX1055" t="str">
        <v>OPERATIONS</v>
      </c>
      <c r="BY1055" t="str">
        <v>ISIAKA LASISI (OPS)</v>
      </c>
      <c r="BZ1055" s="31">
        <v>44870</v>
      </c>
      <c r="CA1055" s="40">
        <v>0.55954861111111109</v>
      </c>
      <c r="DB1055">
        <v>348</v>
      </c>
      <c r="DC1055" t="str">
        <v>MICURA</v>
      </c>
      <c r="DD1055" t="str">
        <v>AILERU RILWAN (MIC)</v>
      </c>
      <c r="DE1055" s="31">
        <v>44871</v>
      </c>
      <c r="DF1055" s="40">
        <v>0.76612268518518523</v>
      </c>
    </row>
    <row r="1056" spans="1:110" x14ac:dyDescent="0.25">
      <c r="A1056" s="109" t="s">
        <v>1749</v>
      </c>
      <c r="B1056">
        <v>9</v>
      </c>
      <c r="C1056" s="109" t="s">
        <v>52</v>
      </c>
      <c r="D1056" s="109" t="s">
        <v>1750</v>
      </c>
      <c r="E1056" s="94">
        <v>44868</v>
      </c>
      <c r="F1056" s="174">
        <v>6.6087962962962959E-2</v>
      </c>
      <c r="G1056">
        <v>2</v>
      </c>
      <c r="H1056" s="109" t="s">
        <v>1751</v>
      </c>
      <c r="I1056">
        <v>14992578</v>
      </c>
      <c r="M1056">
        <v>16</v>
      </c>
      <c r="N1056" t="str">
        <v>OPERATIONS</v>
      </c>
      <c r="O1056" t="str">
        <v>ONWUNKWE NDUBUISI</v>
      </c>
      <c r="P1056" s="31">
        <v>44888</v>
      </c>
      <c r="Q1056" s="40">
        <v>3.2407407407407406E-2</v>
      </c>
      <c r="AR1056">
        <v>120</v>
      </c>
      <c r="AS1056" t="str">
        <v>ENGINEERING</v>
      </c>
      <c r="AT1056" t="str">
        <v>ABDULWAHAB LUQMAN</v>
      </c>
      <c r="AU1056" s="31">
        <v>44871</v>
      </c>
      <c r="AV1056" s="40">
        <v>0.29878472222222224</v>
      </c>
      <c r="BW1056">
        <v>317</v>
      </c>
      <c r="BX1056" t="str">
        <v>OPERATIONS</v>
      </c>
      <c r="BY1056" t="str">
        <v>ADENIJI AYOMIDE (OPS)</v>
      </c>
      <c r="BZ1056" s="31">
        <v>44870</v>
      </c>
      <c r="CA1056" s="40">
        <v>0.56049768518518517</v>
      </c>
      <c r="DB1056">
        <v>349</v>
      </c>
      <c r="DC1056" t="str">
        <v>MICURA</v>
      </c>
      <c r="DD1056" t="str">
        <v>IHEZUO JERRY O. (MIC)</v>
      </c>
      <c r="DE1056" s="31">
        <v>44871</v>
      </c>
      <c r="DF1056" s="40">
        <v>0.7661458333333333</v>
      </c>
    </row>
    <row r="1057" spans="1:110" x14ac:dyDescent="0.25">
      <c r="A1057" s="109" t="s">
        <v>1749</v>
      </c>
      <c r="B1057">
        <v>10</v>
      </c>
      <c r="C1057" s="109" t="s">
        <v>53</v>
      </c>
      <c r="D1057" s="109" t="s">
        <v>1752</v>
      </c>
      <c r="E1057" s="94">
        <v>44868</v>
      </c>
      <c r="F1057" s="174">
        <v>6.671296296296296E-2</v>
      </c>
      <c r="G1057">
        <v>2</v>
      </c>
      <c r="H1057" s="109" t="s">
        <v>1753</v>
      </c>
      <c r="I1057"/>
      <c r="M1057">
        <v>17</v>
      </c>
      <c r="N1057" t="str">
        <v>MICURA</v>
      </c>
      <c r="O1057" t="str">
        <v>MICHAEL O. CHIZE(MIC)</v>
      </c>
      <c r="P1057" s="31">
        <v>44888</v>
      </c>
      <c r="Q1057" s="40">
        <v>3.3773148148148149E-2</v>
      </c>
      <c r="AR1057">
        <v>121</v>
      </c>
      <c r="AS1057" t="str">
        <v>MICURA</v>
      </c>
      <c r="AT1057" t="str">
        <v>SHOBALOJU OLADELE  (MIC)</v>
      </c>
      <c r="AU1057" s="31">
        <v>44871</v>
      </c>
      <c r="AV1057" s="40">
        <v>0.29947916666666669</v>
      </c>
      <c r="BW1057">
        <v>318</v>
      </c>
      <c r="BX1057" t="str">
        <v>OPERATIONS</v>
      </c>
      <c r="BY1057" t="str">
        <v>PHILIP ECHEFU</v>
      </c>
      <c r="BZ1057" s="31">
        <v>44870</v>
      </c>
      <c r="CA1057" s="40">
        <v>0.56342592592592589</v>
      </c>
      <c r="DB1057">
        <v>350</v>
      </c>
      <c r="DC1057" t="str">
        <v>ENGINEERING</v>
      </c>
      <c r="DD1057" t="str">
        <v>ARABOR MATTHEW O. (DRV)</v>
      </c>
      <c r="DE1057" s="31">
        <v>44871</v>
      </c>
      <c r="DF1057" s="40">
        <v>0.76624999999999999</v>
      </c>
    </row>
    <row r="1058" spans="1:110" x14ac:dyDescent="0.25">
      <c r="A1058" s="109" t="s">
        <v>1749</v>
      </c>
      <c r="B1058">
        <v>11</v>
      </c>
      <c r="C1058" s="109" t="s">
        <v>53</v>
      </c>
      <c r="D1058" s="109" t="s">
        <v>1368</v>
      </c>
      <c r="E1058" s="94">
        <v>44868</v>
      </c>
      <c r="F1058" s="174">
        <v>6.6770833333333335E-2</v>
      </c>
      <c r="G1058">
        <v>2</v>
      </c>
      <c r="H1058" s="109" t="s">
        <v>1369</v>
      </c>
      <c r="I1058"/>
      <c r="M1058">
        <v>18</v>
      </c>
      <c r="N1058" t="str">
        <v>MICURA</v>
      </c>
      <c r="O1058" t="str">
        <v>ARTHUR MATTHEW (MIC)</v>
      </c>
      <c r="P1058" s="31">
        <v>44888</v>
      </c>
      <c r="Q1058" s="40">
        <v>3.8831018518518522E-2</v>
      </c>
      <c r="AR1058">
        <v>122</v>
      </c>
      <c r="AS1058" t="str">
        <v>OPERATIONS</v>
      </c>
      <c r="AT1058" t="str">
        <v>OLANIYI OLANREWAJU  (OP</v>
      </c>
      <c r="AU1058" s="31">
        <v>44871</v>
      </c>
      <c r="AV1058" s="40">
        <v>0.30041666666666667</v>
      </c>
      <c r="BW1058">
        <v>319</v>
      </c>
      <c r="BX1058" t="str">
        <v>CONTRACTOR</v>
      </c>
      <c r="BY1058" t="str">
        <v>AJEFU JOSEPH I. (EME)</v>
      </c>
      <c r="BZ1058" s="31">
        <v>44870</v>
      </c>
      <c r="CA1058" s="40">
        <v>0.56615740740740739</v>
      </c>
      <c r="DB1058">
        <v>351</v>
      </c>
      <c r="DC1058" t="str">
        <v>OPERATIONS</v>
      </c>
      <c r="DD1058" t="str">
        <v>ADEYEYE ADENIYI S. (OPS</v>
      </c>
      <c r="DE1058" s="31">
        <v>44871</v>
      </c>
      <c r="DF1058" s="40">
        <v>0.7663078703703704</v>
      </c>
    </row>
    <row r="1059" spans="1:110" x14ac:dyDescent="0.25">
      <c r="A1059" s="109" t="s">
        <v>1749</v>
      </c>
      <c r="B1059">
        <v>12</v>
      </c>
      <c r="C1059" s="109" t="s">
        <v>53</v>
      </c>
      <c r="D1059" s="109" t="s">
        <v>204</v>
      </c>
      <c r="E1059" s="94">
        <v>44868</v>
      </c>
      <c r="F1059" s="174">
        <v>6.682870370370371E-2</v>
      </c>
      <c r="G1059">
        <v>2</v>
      </c>
      <c r="H1059" s="109" t="s">
        <v>205</v>
      </c>
      <c r="I1059"/>
      <c r="M1059">
        <v>19</v>
      </c>
      <c r="N1059" t="str">
        <v>MICURA</v>
      </c>
      <c r="O1059" t="str">
        <v>ANTHONY EHIS (MIC)</v>
      </c>
      <c r="P1059" s="31">
        <v>44888</v>
      </c>
      <c r="Q1059" s="40">
        <v>4.3807870370370372E-2</v>
      </c>
      <c r="AR1059">
        <v>123</v>
      </c>
      <c r="AS1059" t="str">
        <v>OPERATIONS</v>
      </c>
      <c r="AT1059" t="str">
        <v>ADEOTI NOAH A.</v>
      </c>
      <c r="AU1059" s="31">
        <v>44871</v>
      </c>
      <c r="AV1059" s="40">
        <v>0.30151620370370369</v>
      </c>
      <c r="BW1059">
        <v>320</v>
      </c>
      <c r="BX1059" t="str">
        <v>ENGINEERING</v>
      </c>
      <c r="BY1059" t="str">
        <v>AMBROSE ADEBISI</v>
      </c>
      <c r="BZ1059" s="31">
        <v>44870</v>
      </c>
      <c r="CA1059" s="40">
        <v>0.59290509259259261</v>
      </c>
      <c r="DB1059">
        <v>352</v>
      </c>
      <c r="DC1059" t="str">
        <v>ENGINEERING</v>
      </c>
      <c r="DD1059" t="str">
        <v>IGHEDO ODIANOSEN (DRV)</v>
      </c>
      <c r="DE1059" s="31">
        <v>44871</v>
      </c>
      <c r="DF1059" s="40">
        <v>0.76634259259259263</v>
      </c>
    </row>
    <row r="1060" spans="1:110" x14ac:dyDescent="0.25">
      <c r="A1060" s="109" t="s">
        <v>1749</v>
      </c>
      <c r="B1060">
        <v>13</v>
      </c>
      <c r="C1060" s="109" t="s">
        <v>53</v>
      </c>
      <c r="D1060" s="109" t="s">
        <v>1499</v>
      </c>
      <c r="E1060" s="94">
        <v>44868</v>
      </c>
      <c r="F1060" s="174">
        <v>6.6863425925925923E-2</v>
      </c>
      <c r="G1060">
        <v>2</v>
      </c>
      <c r="H1060" s="109" t="s">
        <v>1500</v>
      </c>
      <c r="I1060"/>
      <c r="M1060">
        <v>20</v>
      </c>
      <c r="N1060" t="str">
        <v>MICURA</v>
      </c>
      <c r="O1060" t="str">
        <v>ALEX UBOCHI (MIC)</v>
      </c>
      <c r="P1060" s="31">
        <v>44888</v>
      </c>
      <c r="Q1060" s="40">
        <v>4.3877314814814813E-2</v>
      </c>
      <c r="AR1060">
        <v>124</v>
      </c>
      <c r="AS1060" t="str">
        <v>MICURA</v>
      </c>
      <c r="AT1060" t="str">
        <v>AMOGO E. JOHNSON</v>
      </c>
      <c r="AU1060" s="31">
        <v>44871</v>
      </c>
      <c r="AV1060" s="40">
        <v>0.30172453703703705</v>
      </c>
      <c r="BW1060">
        <v>321</v>
      </c>
      <c r="BX1060" t="str">
        <v>MICURA</v>
      </c>
      <c r="BY1060" t="str">
        <v>AKIEH OMOKHOGIE (MIC)</v>
      </c>
      <c r="BZ1060" s="31">
        <v>44870</v>
      </c>
      <c r="CA1060" s="40">
        <v>0.59488425925925925</v>
      </c>
      <c r="DB1060">
        <v>353</v>
      </c>
      <c r="DC1060" t="str">
        <v>MICURA</v>
      </c>
      <c r="DD1060" t="str">
        <v>AKINWANDE LATEEF</v>
      </c>
      <c r="DE1060" s="31">
        <v>44871</v>
      </c>
      <c r="DF1060" s="40">
        <v>0.76672453703703702</v>
      </c>
    </row>
    <row r="1061" spans="1:110" x14ac:dyDescent="0.25">
      <c r="A1061" s="109" t="s">
        <v>1749</v>
      </c>
      <c r="B1061">
        <v>14</v>
      </c>
      <c r="C1061" s="109" t="s">
        <v>52</v>
      </c>
      <c r="D1061" s="109" t="s">
        <v>224</v>
      </c>
      <c r="E1061" s="94">
        <v>44868</v>
      </c>
      <c r="F1061" s="174">
        <v>6.6932870370370365E-2</v>
      </c>
      <c r="G1061">
        <v>2</v>
      </c>
      <c r="H1061" s="109" t="s">
        <v>225</v>
      </c>
      <c r="I1061">
        <v>14934569</v>
      </c>
      <c r="M1061">
        <v>21</v>
      </c>
      <c r="N1061" t="str">
        <v>MICURA</v>
      </c>
      <c r="O1061" t="str">
        <v>CHARLES OFILI (MIC)</v>
      </c>
      <c r="P1061" s="31">
        <v>44888</v>
      </c>
      <c r="Q1061" s="40">
        <v>4.5069444444444447E-2</v>
      </c>
      <c r="AR1061">
        <v>125</v>
      </c>
      <c r="AS1061" t="str">
        <v>OPERATIONS</v>
      </c>
      <c r="AT1061" t="str">
        <v>OMARAYE OMONIGHO (OPS)</v>
      </c>
      <c r="AU1061" s="31">
        <v>44871</v>
      </c>
      <c r="AV1061" s="40">
        <v>0.30199074074074073</v>
      </c>
      <c r="BW1061">
        <v>322</v>
      </c>
      <c r="BX1061" t="str">
        <v>MICURA</v>
      </c>
      <c r="BY1061" t="str">
        <v>OLUSHOLA AYORINDE (MIC)</v>
      </c>
      <c r="BZ1061" s="31">
        <v>44870</v>
      </c>
      <c r="CA1061" s="40">
        <v>0.5965625</v>
      </c>
      <c r="DB1061">
        <v>354</v>
      </c>
      <c r="DC1061" t="str">
        <v>OPERATIONS</v>
      </c>
      <c r="DD1061" t="str">
        <v>NWABUEZE OKORO (OPS)</v>
      </c>
      <c r="DE1061" s="31">
        <v>44871</v>
      </c>
      <c r="DF1061" s="40">
        <v>0.76695601851851847</v>
      </c>
    </row>
    <row r="1062" spans="1:110" x14ac:dyDescent="0.25">
      <c r="A1062" s="109" t="s">
        <v>1749</v>
      </c>
      <c r="B1062">
        <v>15</v>
      </c>
      <c r="C1062" s="109" t="s">
        <v>53</v>
      </c>
      <c r="D1062" s="109" t="s">
        <v>198</v>
      </c>
      <c r="E1062" s="94">
        <v>44868</v>
      </c>
      <c r="F1062" s="174">
        <v>6.7291666666666666E-2</v>
      </c>
      <c r="G1062">
        <v>2</v>
      </c>
      <c r="H1062" s="109" t="s">
        <v>199</v>
      </c>
      <c r="I1062"/>
      <c r="M1062">
        <v>22</v>
      </c>
      <c r="N1062" t="str">
        <v>OPERATIONS</v>
      </c>
      <c r="O1062" t="str">
        <v>AIREDE SULEMAN (OPS)</v>
      </c>
      <c r="P1062" s="31">
        <v>44888</v>
      </c>
      <c r="Q1062" s="40">
        <v>6.5520833333333334E-2</v>
      </c>
      <c r="AR1062">
        <v>126</v>
      </c>
      <c r="AS1062" t="str">
        <v>MICURA</v>
      </c>
      <c r="AT1062" t="str">
        <v>UGA OGBONNIA D. (MIC)</v>
      </c>
      <c r="AU1062" s="31">
        <v>44871</v>
      </c>
      <c r="AV1062" s="40">
        <v>0.30260416666666667</v>
      </c>
      <c r="BW1062">
        <v>323</v>
      </c>
      <c r="BX1062" t="str">
        <v>OPERATIONS</v>
      </c>
      <c r="BY1062" t="str">
        <v>ODOEMENA KELECHI (OPS)</v>
      </c>
      <c r="BZ1062" s="31">
        <v>44870</v>
      </c>
      <c r="CA1062" s="40">
        <v>0.62703703703703706</v>
      </c>
      <c r="DB1062">
        <v>355</v>
      </c>
      <c r="DC1062" t="str">
        <v>MICURA</v>
      </c>
      <c r="DD1062" t="str">
        <v>OTUMUNYE STEVE U. (MIC)</v>
      </c>
      <c r="DE1062" s="31">
        <v>44871</v>
      </c>
      <c r="DF1062" s="40">
        <v>0.76700231481481485</v>
      </c>
    </row>
    <row r="1063" spans="1:110" x14ac:dyDescent="0.25">
      <c r="A1063" s="109" t="s">
        <v>1749</v>
      </c>
      <c r="B1063">
        <v>16</v>
      </c>
      <c r="C1063" s="109" t="s">
        <v>52</v>
      </c>
      <c r="D1063" s="109" t="s">
        <v>1497</v>
      </c>
      <c r="E1063" s="94">
        <v>44868</v>
      </c>
      <c r="F1063" s="174">
        <v>6.761574074074074E-2</v>
      </c>
      <c r="G1063">
        <v>2</v>
      </c>
      <c r="H1063" s="109" t="s">
        <v>1498</v>
      </c>
      <c r="I1063">
        <v>5479014</v>
      </c>
      <c r="M1063">
        <v>641</v>
      </c>
      <c r="N1063" t="str">
        <v>OPERATIONS</v>
      </c>
      <c r="O1063" t="str">
        <v>ISAH BRAIMAH (G.OPS)</v>
      </c>
      <c r="P1063" s="31">
        <v>44888</v>
      </c>
      <c r="Q1063" s="40">
        <v>0.97082175925925929</v>
      </c>
      <c r="AR1063">
        <v>127</v>
      </c>
      <c r="AS1063" t="str">
        <v>OPERATIONS</v>
      </c>
      <c r="AT1063" t="str">
        <v>FAGBEMI MUYIWA</v>
      </c>
      <c r="AU1063" s="31">
        <v>44871</v>
      </c>
      <c r="AV1063" s="40">
        <v>0.30315972222222221</v>
      </c>
      <c r="BW1063">
        <v>324</v>
      </c>
      <c r="BX1063" t="str">
        <v>OPERATIONS</v>
      </c>
      <c r="BY1063" t="str">
        <v>RAFIU KADIRI (OPS)</v>
      </c>
      <c r="BZ1063" s="31">
        <v>44870</v>
      </c>
      <c r="CA1063" s="40">
        <v>0.63361111111111112</v>
      </c>
      <c r="DB1063">
        <v>356</v>
      </c>
      <c r="DC1063" t="str">
        <v>MICURA</v>
      </c>
      <c r="DD1063" t="str">
        <v>DICK REX (MICURA)</v>
      </c>
      <c r="DE1063" s="31">
        <v>44871</v>
      </c>
      <c r="DF1063" s="40">
        <v>0.76703703703703707</v>
      </c>
    </row>
    <row r="1064" spans="1:110" x14ac:dyDescent="0.25">
      <c r="A1064" s="109" t="s">
        <v>1749</v>
      </c>
      <c r="B1064">
        <v>17</v>
      </c>
      <c r="C1064" s="109" t="s">
        <v>52</v>
      </c>
      <c r="D1064" s="109" t="s">
        <v>240</v>
      </c>
      <c r="E1064" s="94">
        <v>44868</v>
      </c>
      <c r="F1064" s="174">
        <v>6.8310185185185182E-2</v>
      </c>
      <c r="G1064">
        <v>2</v>
      </c>
      <c r="H1064" s="109" t="s">
        <v>241</v>
      </c>
      <c r="I1064">
        <v>2684895</v>
      </c>
      <c r="M1064">
        <v>642</v>
      </c>
      <c r="N1064" t="str">
        <v>ENGINEERING</v>
      </c>
      <c r="O1064" t="str">
        <v>BALOGUN LATEEF (ENGR)</v>
      </c>
      <c r="P1064" s="31">
        <v>44888</v>
      </c>
      <c r="Q1064" s="40">
        <v>0.97789351851851847</v>
      </c>
      <c r="AR1064">
        <v>128</v>
      </c>
      <c r="AS1064" t="str">
        <v>ENGINEERING</v>
      </c>
      <c r="AT1064" t="str">
        <v>AKINSANYA IBRAHIM</v>
      </c>
      <c r="AU1064" s="31">
        <v>44871</v>
      </c>
      <c r="AV1064" s="40">
        <v>0.30353009259259262</v>
      </c>
      <c r="BW1064">
        <v>325</v>
      </c>
      <c r="BX1064" t="str">
        <v>OPERATIONS</v>
      </c>
      <c r="BY1064" t="str">
        <v>TAIWO OLUGBENGA (OPS)</v>
      </c>
      <c r="BZ1064" s="31">
        <v>44870</v>
      </c>
      <c r="CA1064" s="40">
        <v>0.63490740740740736</v>
      </c>
      <c r="DB1064">
        <v>357</v>
      </c>
      <c r="DC1064" t="str">
        <v>ENGINEERING</v>
      </c>
      <c r="DD1064" t="str">
        <v>MORAWO KAZEEM (DRV)</v>
      </c>
      <c r="DE1064" s="31">
        <v>44871</v>
      </c>
      <c r="DF1064" s="40">
        <v>0.76711805555555557</v>
      </c>
    </row>
    <row r="1065" spans="1:110" x14ac:dyDescent="0.25">
      <c r="A1065" s="109" t="s">
        <v>1749</v>
      </c>
      <c r="B1065">
        <v>18</v>
      </c>
      <c r="C1065" s="109" t="s">
        <v>52</v>
      </c>
      <c r="D1065" s="109" t="s">
        <v>1302</v>
      </c>
      <c r="E1065" s="94">
        <v>44868</v>
      </c>
      <c r="F1065" s="174">
        <v>6.8368055555555557E-2</v>
      </c>
      <c r="G1065">
        <v>2</v>
      </c>
      <c r="H1065" s="109" t="s">
        <v>1303</v>
      </c>
      <c r="I1065">
        <v>14934608</v>
      </c>
      <c r="M1065">
        <v>643</v>
      </c>
      <c r="N1065" t="str">
        <v>OPERATIONS</v>
      </c>
      <c r="O1065" t="str">
        <v>ISMAILA MOYOSORE</v>
      </c>
      <c r="P1065" s="31">
        <v>44888</v>
      </c>
      <c r="Q1065" s="40">
        <v>0.97866898148148151</v>
      </c>
      <c r="AR1065">
        <v>129</v>
      </c>
      <c r="AS1065" t="str">
        <v>OPERATIONS</v>
      </c>
      <c r="AT1065" t="str">
        <v>THANKGOD OMOROHWOVO (OP</v>
      </c>
      <c r="AU1065" s="31">
        <v>44871</v>
      </c>
      <c r="AV1065" s="40">
        <v>0.30383101851851851</v>
      </c>
      <c r="BW1065">
        <v>326</v>
      </c>
      <c r="BX1065" t="str">
        <v>ENGINEERING</v>
      </c>
      <c r="BY1065" t="str">
        <v>OLAGUNJU AJIBOLA (ENGR)</v>
      </c>
      <c r="BZ1065" s="31">
        <v>44870</v>
      </c>
      <c r="CA1065" s="40">
        <v>0.63546296296296301</v>
      </c>
      <c r="DB1065">
        <v>358</v>
      </c>
      <c r="DC1065" t="str">
        <v>ENGINEERING</v>
      </c>
      <c r="DD1065" t="str">
        <v>AJAGBE BIDEMI (ENGR)</v>
      </c>
      <c r="DE1065" s="31">
        <v>44871</v>
      </c>
      <c r="DF1065" s="40">
        <v>0.76715277777777779</v>
      </c>
    </row>
    <row r="1066" spans="1:110" x14ac:dyDescent="0.25">
      <c r="A1066" s="109" t="s">
        <v>1749</v>
      </c>
      <c r="B1066">
        <v>19</v>
      </c>
      <c r="C1066" s="109" t="s">
        <v>53</v>
      </c>
      <c r="D1066" s="109" t="s">
        <v>1754</v>
      </c>
      <c r="E1066" s="94">
        <v>44868</v>
      </c>
      <c r="F1066" s="174">
        <v>6.9004629629629624E-2</v>
      </c>
      <c r="G1066">
        <v>2</v>
      </c>
      <c r="H1066" s="109" t="s">
        <v>1755</v>
      </c>
      <c r="I1066">
        <v>15011282</v>
      </c>
      <c r="M1066">
        <v>644</v>
      </c>
      <c r="N1066" t="str">
        <v>OPERATIONS</v>
      </c>
      <c r="O1066" t="str">
        <v>OKONKWO SUNDAY (OPS)</v>
      </c>
      <c r="P1066" s="31">
        <v>44888</v>
      </c>
      <c r="Q1066" s="40">
        <v>0.97920138888888886</v>
      </c>
      <c r="AR1066">
        <v>130</v>
      </c>
      <c r="AS1066" t="str">
        <v>OPERATIONS</v>
      </c>
      <c r="AT1066" t="str">
        <v>IDEM GEORGE (OPS)</v>
      </c>
      <c r="AU1066" s="31">
        <v>44871</v>
      </c>
      <c r="AV1066" s="40">
        <v>0.30493055555555554</v>
      </c>
      <c r="BW1066">
        <v>327</v>
      </c>
      <c r="BX1066" t="str">
        <v>OPERATIONS</v>
      </c>
      <c r="BY1066" t="str">
        <v>EMMANUEL PROSPER N. (OP</v>
      </c>
      <c r="BZ1066" s="31">
        <v>44870</v>
      </c>
      <c r="CA1066" s="40">
        <v>0.63842592592592595</v>
      </c>
      <c r="DB1066">
        <v>359</v>
      </c>
      <c r="DC1066" t="str">
        <v>OPERATIONS</v>
      </c>
      <c r="DD1066" t="str">
        <v>ADEOMI TEMITOPE M. (OPS)</v>
      </c>
      <c r="DE1066" s="31">
        <v>44871</v>
      </c>
      <c r="DF1066" s="40">
        <v>0.76728009259259256</v>
      </c>
    </row>
    <row r="1067" spans="1:110" x14ac:dyDescent="0.25">
      <c r="A1067" s="109" t="s">
        <v>1749</v>
      </c>
      <c r="B1067">
        <v>20</v>
      </c>
      <c r="C1067" s="109" t="s">
        <v>53</v>
      </c>
      <c r="D1067" s="109" t="s">
        <v>466</v>
      </c>
      <c r="E1067" s="94">
        <v>44868</v>
      </c>
      <c r="F1067" s="174">
        <v>6.9074074074074079E-2</v>
      </c>
      <c r="G1067">
        <v>2</v>
      </c>
      <c r="H1067" s="109" t="s">
        <v>467</v>
      </c>
      <c r="I1067"/>
      <c r="M1067">
        <v>645</v>
      </c>
      <c r="N1067" t="str">
        <v>MICURA</v>
      </c>
      <c r="O1067" t="str">
        <v>GODWIN OBIOMA (MIC)</v>
      </c>
      <c r="P1067" s="31">
        <v>44888</v>
      </c>
      <c r="Q1067" s="40">
        <v>0.98054398148148147</v>
      </c>
      <c r="AR1067">
        <v>131</v>
      </c>
      <c r="AS1067" t="str">
        <v>MICURA</v>
      </c>
      <c r="AT1067" t="str">
        <v>CHARLES OFILI (MIC)</v>
      </c>
      <c r="AU1067" s="31">
        <v>44871</v>
      </c>
      <c r="AV1067" s="40">
        <v>0.3057523148148148</v>
      </c>
      <c r="BW1067">
        <v>328</v>
      </c>
      <c r="BX1067" t="str">
        <v>OPERATIONS</v>
      </c>
      <c r="BY1067" t="str">
        <v>KADIRI CHRISTOPHER (MIC</v>
      </c>
      <c r="BZ1067" s="31">
        <v>44870</v>
      </c>
      <c r="CA1067" s="40">
        <v>0.63855324074074071</v>
      </c>
      <c r="DB1067">
        <v>360</v>
      </c>
      <c r="DC1067" t="str">
        <v>MICURA</v>
      </c>
      <c r="DD1067" t="str">
        <v>AJIBOLA OLUWAFEMI S.(MI</v>
      </c>
      <c r="DE1067" s="31">
        <v>44871</v>
      </c>
      <c r="DF1067" s="40">
        <v>0.76731481481481478</v>
      </c>
    </row>
    <row r="1068" spans="1:110" x14ac:dyDescent="0.25">
      <c r="A1068" s="109" t="s">
        <v>1749</v>
      </c>
      <c r="B1068">
        <v>21</v>
      </c>
      <c r="C1068" s="109" t="s">
        <v>53</v>
      </c>
      <c r="D1068" s="109" t="s">
        <v>488</v>
      </c>
      <c r="E1068" s="94">
        <v>44868</v>
      </c>
      <c r="F1068" s="174">
        <v>7.0000000000000007E-2</v>
      </c>
      <c r="G1068">
        <v>2</v>
      </c>
      <c r="H1068" s="109" t="s">
        <v>489</v>
      </c>
      <c r="I1068">
        <v>3379350</v>
      </c>
      <c r="M1068">
        <v>646</v>
      </c>
      <c r="N1068" t="str">
        <v>MICURA</v>
      </c>
      <c r="O1068" t="str">
        <v>GODSPOWER OSSAI (MIC)</v>
      </c>
      <c r="P1068" s="31">
        <v>44888</v>
      </c>
      <c r="Q1068" s="40">
        <v>0.98064814814814816</v>
      </c>
      <c r="AR1068">
        <v>132</v>
      </c>
      <c r="AS1068" t="str">
        <v>OPERATIONS</v>
      </c>
      <c r="AT1068" t="str">
        <v>OSENI OLUGBENGA</v>
      </c>
      <c r="AU1068" s="31">
        <v>44871</v>
      </c>
      <c r="AV1068" s="40">
        <v>0.30607638888888888</v>
      </c>
      <c r="BW1068">
        <v>161</v>
      </c>
      <c r="BX1068" t="str">
        <v>MICURA</v>
      </c>
      <c r="BY1068" t="str">
        <v>BENJAMIN MAROMITAN (MIC</v>
      </c>
      <c r="BZ1068" s="31">
        <v>44871</v>
      </c>
      <c r="CA1068" s="40">
        <v>0.47247685185185184</v>
      </c>
      <c r="DB1068">
        <v>361</v>
      </c>
      <c r="DC1068" t="str">
        <v>MICURA</v>
      </c>
      <c r="DD1068" t="str">
        <v>NNADI EMMANUEL (MIC)</v>
      </c>
      <c r="DE1068" s="31">
        <v>44871</v>
      </c>
      <c r="DF1068" s="40">
        <v>0.76781250000000001</v>
      </c>
    </row>
    <row r="1069" spans="1:110" x14ac:dyDescent="0.25">
      <c r="A1069" s="109" t="s">
        <v>1749</v>
      </c>
      <c r="B1069">
        <v>22</v>
      </c>
      <c r="C1069" s="109" t="s">
        <v>53</v>
      </c>
      <c r="D1069" s="109" t="s">
        <v>490</v>
      </c>
      <c r="E1069" s="94">
        <v>44868</v>
      </c>
      <c r="F1069" s="174">
        <v>7.1006944444444442E-2</v>
      </c>
      <c r="G1069">
        <v>2</v>
      </c>
      <c r="H1069" s="109" t="s">
        <v>491</v>
      </c>
      <c r="I1069"/>
      <c r="M1069">
        <v>647</v>
      </c>
      <c r="N1069" t="str">
        <v>OPERATIONS</v>
      </c>
      <c r="O1069" t="str">
        <v>OMOVIRO ANDREW (MIC)</v>
      </c>
      <c r="P1069" s="31">
        <v>44888</v>
      </c>
      <c r="Q1069" s="40">
        <v>0.98103009259259255</v>
      </c>
      <c r="AR1069">
        <v>133</v>
      </c>
      <c r="AS1069" t="str">
        <v>OPERATIONS</v>
      </c>
      <c r="AT1069" t="str">
        <v>EFFIONG GODFREY (OPS)</v>
      </c>
      <c r="AU1069" s="31">
        <v>44871</v>
      </c>
      <c r="AV1069" s="40">
        <v>0.30656250000000002</v>
      </c>
      <c r="BW1069">
        <v>162</v>
      </c>
      <c r="BX1069" t="str">
        <v>CONTRACTOR</v>
      </c>
      <c r="BY1069" t="str">
        <v>OLUWATOSIN ISIKALU</v>
      </c>
      <c r="BZ1069" s="31">
        <v>44871</v>
      </c>
      <c r="CA1069" s="40">
        <v>0.4725347222222222</v>
      </c>
      <c r="DB1069">
        <v>362</v>
      </c>
      <c r="DC1069" t="str">
        <v>MICURA</v>
      </c>
      <c r="DD1069" t="str">
        <v>MOMODU ABDULAI (MIC)</v>
      </c>
      <c r="DE1069" s="31">
        <v>44871</v>
      </c>
      <c r="DF1069" s="40">
        <v>0.76784722222222224</v>
      </c>
    </row>
    <row r="1070" spans="1:110" x14ac:dyDescent="0.25">
      <c r="A1070" s="109" t="s">
        <v>1749</v>
      </c>
      <c r="B1070">
        <v>23</v>
      </c>
      <c r="C1070" s="109" t="s">
        <v>53</v>
      </c>
      <c r="D1070" s="109" t="s">
        <v>494</v>
      </c>
      <c r="E1070" s="94">
        <v>44868</v>
      </c>
      <c r="F1070" s="174">
        <v>7.2673611111111105E-2</v>
      </c>
      <c r="G1070">
        <v>2</v>
      </c>
      <c r="H1070" s="109" t="s">
        <v>495</v>
      </c>
      <c r="I1070"/>
      <c r="M1070">
        <v>648</v>
      </c>
      <c r="N1070" t="str">
        <v>MICURA</v>
      </c>
      <c r="O1070" t="str">
        <v>PETER ALABERE (MIC)</v>
      </c>
      <c r="P1070" s="31">
        <v>44888</v>
      </c>
      <c r="Q1070" s="40">
        <v>0.98112268518518519</v>
      </c>
      <c r="AR1070">
        <v>134</v>
      </c>
      <c r="AS1070" t="str">
        <v>ENGINEERING</v>
      </c>
      <c r="AT1070" t="str">
        <v>BITRUS FARUK</v>
      </c>
      <c r="AU1070" s="31">
        <v>44871</v>
      </c>
      <c r="AV1070" s="40">
        <v>0.3066550925925926</v>
      </c>
      <c r="BW1070">
        <v>163</v>
      </c>
      <c r="BX1070" t="str">
        <v>CONTRACTOR</v>
      </c>
      <c r="BY1070" t="str">
        <v>USMAN FOLAMI (MEDBURY)</v>
      </c>
      <c r="BZ1070" s="31">
        <v>44871</v>
      </c>
      <c r="CA1070" s="40">
        <v>0.47260416666666666</v>
      </c>
      <c r="DB1070">
        <v>363</v>
      </c>
      <c r="DC1070" t="str">
        <v>MICURA</v>
      </c>
      <c r="DD1070" t="str">
        <v>DAVID DEINMA</v>
      </c>
      <c r="DE1070" s="31">
        <v>44871</v>
      </c>
      <c r="DF1070" s="40">
        <v>0.76827546296296301</v>
      </c>
    </row>
    <row r="1071" spans="1:110" x14ac:dyDescent="0.25">
      <c r="A1071" s="109" t="s">
        <v>1749</v>
      </c>
      <c r="B1071">
        <v>24</v>
      </c>
      <c r="C1071" s="109" t="s">
        <v>52</v>
      </c>
      <c r="D1071" s="109" t="s">
        <v>1756</v>
      </c>
      <c r="E1071" s="94">
        <v>44868</v>
      </c>
      <c r="F1071" s="174">
        <v>8.5717592592592595E-2</v>
      </c>
      <c r="G1071">
        <v>2</v>
      </c>
      <c r="H1071" s="109" t="s">
        <v>1757</v>
      </c>
      <c r="I1071">
        <v>14812994</v>
      </c>
      <c r="M1071">
        <v>649</v>
      </c>
      <c r="N1071" t="str">
        <v>MICURA</v>
      </c>
      <c r="O1071" t="str">
        <v>SHAKIRU RAJI (MIC)</v>
      </c>
      <c r="P1071" s="31">
        <v>44888</v>
      </c>
      <c r="Q1071" s="40">
        <v>0.98131944444444441</v>
      </c>
      <c r="AR1071">
        <v>135</v>
      </c>
      <c r="AS1071" t="str">
        <v>OPERATIONS</v>
      </c>
      <c r="AT1071" t="str">
        <v>CHRISTOPHER ONYEFULUCHI</v>
      </c>
      <c r="AU1071" s="31">
        <v>44871</v>
      </c>
      <c r="AV1071" s="40">
        <v>0.30732638888888891</v>
      </c>
      <c r="BW1071">
        <v>164</v>
      </c>
      <c r="BX1071" t="str">
        <v>MICURA</v>
      </c>
      <c r="BY1071" t="str">
        <v>MOGBODOFO SEUN A. (MIC)</v>
      </c>
      <c r="BZ1071" s="31">
        <v>44871</v>
      </c>
      <c r="CA1071" s="40">
        <v>0.47274305555555557</v>
      </c>
      <c r="DB1071">
        <v>364</v>
      </c>
      <c r="DC1071" t="str">
        <v>MICURA</v>
      </c>
      <c r="DD1071" t="str">
        <v>ARIAJEGBA ENDURANCE (MIC</v>
      </c>
      <c r="DE1071" s="31">
        <v>44871</v>
      </c>
      <c r="DF1071" s="40">
        <v>0.76831018518518523</v>
      </c>
    </row>
    <row r="1072" spans="1:110" x14ac:dyDescent="0.25">
      <c r="A1072" s="109" t="s">
        <v>1749</v>
      </c>
      <c r="B1072">
        <v>25</v>
      </c>
      <c r="C1072" s="109" t="s">
        <v>53</v>
      </c>
      <c r="D1072" s="109" t="s">
        <v>226</v>
      </c>
      <c r="E1072" s="94">
        <v>44868</v>
      </c>
      <c r="F1072" s="174">
        <v>9.5081018518518523E-2</v>
      </c>
      <c r="G1072">
        <v>2</v>
      </c>
      <c r="H1072" s="109" t="s">
        <v>227</v>
      </c>
      <c r="I1072">
        <v>6692497</v>
      </c>
      <c r="M1072">
        <v>650</v>
      </c>
      <c r="N1072" t="str">
        <v>MICURA</v>
      </c>
      <c r="O1072" t="str">
        <v>JIMOH OMOGBAI (MIC)</v>
      </c>
      <c r="P1072" s="31">
        <v>44888</v>
      </c>
      <c r="Q1072" s="40">
        <v>0.98137731481481483</v>
      </c>
      <c r="AR1072">
        <v>136</v>
      </c>
      <c r="AS1072" t="str">
        <v>OPERATIONS</v>
      </c>
      <c r="AT1072" t="str">
        <v>ADEYEMO TOHEEB</v>
      </c>
      <c r="AU1072" s="31">
        <v>44871</v>
      </c>
      <c r="AV1072" s="40">
        <v>0.30759259259259258</v>
      </c>
      <c r="BW1072">
        <v>165</v>
      </c>
      <c r="BX1072" t="str">
        <v>ENGINEERING</v>
      </c>
      <c r="BY1072" t="str">
        <v>ADEDEJI ADEYEMI (ENGR)</v>
      </c>
      <c r="BZ1072" s="31">
        <v>44871</v>
      </c>
      <c r="CA1072" s="40">
        <v>0.47285879629629629</v>
      </c>
      <c r="DB1072">
        <v>365</v>
      </c>
      <c r="DC1072" t="str">
        <v>MICURA</v>
      </c>
      <c r="DD1072" t="str">
        <v>INOGUS RASAQ (MICURA)</v>
      </c>
      <c r="DE1072" s="31">
        <v>44871</v>
      </c>
      <c r="DF1072" s="40">
        <v>0.76834490740740746</v>
      </c>
    </row>
    <row r="1073" spans="1:110" x14ac:dyDescent="0.25">
      <c r="A1073" s="109" t="s">
        <v>1749</v>
      </c>
      <c r="B1073">
        <v>26</v>
      </c>
      <c r="C1073" s="109" t="s">
        <v>52</v>
      </c>
      <c r="D1073" s="109" t="s">
        <v>214</v>
      </c>
      <c r="E1073" s="94">
        <v>44868</v>
      </c>
      <c r="F1073" s="174">
        <v>0.11523148148148148</v>
      </c>
      <c r="G1073">
        <v>2</v>
      </c>
      <c r="H1073" s="109" t="s">
        <v>215</v>
      </c>
      <c r="I1073">
        <v>6709742</v>
      </c>
      <c r="M1073">
        <v>651</v>
      </c>
      <c r="N1073" t="str">
        <v>OPERATIONS</v>
      </c>
      <c r="O1073" t="str">
        <v>OLANIYI OLANIYAN (OPS)</v>
      </c>
      <c r="P1073" s="31">
        <v>44888</v>
      </c>
      <c r="Q1073" s="40">
        <v>0.98494212962962968</v>
      </c>
      <c r="AR1073">
        <v>137</v>
      </c>
      <c r="AS1073" t="str">
        <v>OPERATIONS</v>
      </c>
      <c r="AT1073" t="str">
        <v>SAMUEL ADEWUNMI (OPS)</v>
      </c>
      <c r="AU1073" s="31">
        <v>44871</v>
      </c>
      <c r="AV1073" s="40">
        <v>0.30765046296296295</v>
      </c>
      <c r="BW1073">
        <v>166</v>
      </c>
      <c r="BX1073" t="str">
        <v>OPERATIONS</v>
      </c>
      <c r="BY1073" t="str">
        <v>IDEMOH I. JOHN (OPS)</v>
      </c>
      <c r="BZ1073" s="31">
        <v>44871</v>
      </c>
      <c r="CA1073" s="40">
        <v>0.47304398148148147</v>
      </c>
      <c r="DB1073">
        <v>366</v>
      </c>
      <c r="DC1073" t="str">
        <v>MICURA</v>
      </c>
      <c r="DD1073" t="str">
        <v>AMOGO E. JOHNSON</v>
      </c>
      <c r="DE1073" s="31">
        <v>44871</v>
      </c>
      <c r="DF1073" s="40">
        <v>0.76839120370370373</v>
      </c>
    </row>
    <row r="1074" spans="1:110" x14ac:dyDescent="0.25">
      <c r="A1074" s="109" t="s">
        <v>1749</v>
      </c>
      <c r="B1074">
        <v>27</v>
      </c>
      <c r="C1074" s="109" t="s">
        <v>53</v>
      </c>
      <c r="D1074" s="109" t="s">
        <v>1689</v>
      </c>
      <c r="E1074" s="94">
        <v>44868</v>
      </c>
      <c r="F1074" s="174">
        <v>0.27206018518518521</v>
      </c>
      <c r="G1074">
        <v>2</v>
      </c>
      <c r="H1074" s="109" t="s">
        <v>1690</v>
      </c>
      <c r="I1074"/>
      <c r="M1074">
        <v>652</v>
      </c>
      <c r="N1074" t="str">
        <v>MICURA</v>
      </c>
      <c r="O1074" t="str">
        <v>LAWAL YEKINI (MIC)</v>
      </c>
      <c r="P1074" s="31">
        <v>44888</v>
      </c>
      <c r="Q1074" s="40">
        <v>0.98728009259259264</v>
      </c>
      <c r="AR1074">
        <v>138</v>
      </c>
      <c r="AS1074" t="str">
        <v>MICURA</v>
      </c>
      <c r="AT1074" t="str">
        <v>IBOR IGRI ARCHIBONG (MI</v>
      </c>
      <c r="AU1074" s="31">
        <v>44871</v>
      </c>
      <c r="AV1074" s="40">
        <v>0.30792824074074077</v>
      </c>
      <c r="BW1074">
        <v>167</v>
      </c>
      <c r="BX1074" t="str">
        <v>OPERATIONS</v>
      </c>
      <c r="BY1074" t="str">
        <v>OSCAR SULE (OPS)</v>
      </c>
      <c r="BZ1074" s="31">
        <v>44871</v>
      </c>
      <c r="CA1074" s="40">
        <v>0.47324074074074074</v>
      </c>
      <c r="DB1074">
        <v>367</v>
      </c>
      <c r="DC1074" t="str">
        <v>MICURA</v>
      </c>
      <c r="DD1074" t="str">
        <v>CYRIL ANAYO (MIC)</v>
      </c>
      <c r="DE1074" s="31">
        <v>44871</v>
      </c>
      <c r="DF1074" s="40">
        <v>0.76923611111111112</v>
      </c>
    </row>
    <row r="1075" spans="1:110" x14ac:dyDescent="0.25">
      <c r="A1075" s="109" t="s">
        <v>1749</v>
      </c>
      <c r="B1075">
        <v>28</v>
      </c>
      <c r="C1075" s="109" t="s">
        <v>53</v>
      </c>
      <c r="D1075" s="109" t="s">
        <v>1211</v>
      </c>
      <c r="E1075" s="94">
        <v>44868</v>
      </c>
      <c r="F1075" s="174">
        <v>0.27209490740740738</v>
      </c>
      <c r="G1075">
        <v>2</v>
      </c>
      <c r="H1075" s="109" t="s">
        <v>1212</v>
      </c>
      <c r="I1075"/>
      <c r="M1075">
        <v>653</v>
      </c>
      <c r="N1075" t="str">
        <v>OPERATIONS</v>
      </c>
      <c r="O1075" t="str">
        <v>NICHOLAS PIUS (OPS)</v>
      </c>
      <c r="P1075" s="31">
        <v>44888</v>
      </c>
      <c r="Q1075" s="40">
        <v>0.9896759259259259</v>
      </c>
      <c r="AR1075">
        <v>139</v>
      </c>
      <c r="AS1075" t="str">
        <v>MICURA</v>
      </c>
      <c r="AT1075" t="str">
        <v>WASIU ADESHINA (MIC)</v>
      </c>
      <c r="AU1075" s="31">
        <v>44871</v>
      </c>
      <c r="AV1075" s="40">
        <v>0.30835648148148148</v>
      </c>
      <c r="BW1075">
        <v>168</v>
      </c>
      <c r="BX1075" t="str">
        <v>ENGINEERING</v>
      </c>
      <c r="BY1075" t="str">
        <v>ASIA EHIMARE I. (ENGR)</v>
      </c>
      <c r="BZ1075" s="31">
        <v>44871</v>
      </c>
      <c r="CA1075" s="40">
        <v>0.4740509259259259</v>
      </c>
      <c r="DB1075">
        <v>368</v>
      </c>
      <c r="DC1075" t="str">
        <v>MICURA</v>
      </c>
      <c r="DD1075" t="str">
        <v>WAIDI OGUNDEYI (MIC)</v>
      </c>
      <c r="DE1075" s="31">
        <v>44871</v>
      </c>
      <c r="DF1075" s="40">
        <v>0.76927083333333335</v>
      </c>
    </row>
    <row r="1076" spans="1:110" x14ac:dyDescent="0.25">
      <c r="A1076" s="109" t="s">
        <v>1749</v>
      </c>
      <c r="B1076">
        <v>29</v>
      </c>
      <c r="C1076" s="109" t="s">
        <v>52</v>
      </c>
      <c r="D1076" s="109" t="s">
        <v>869</v>
      </c>
      <c r="E1076" s="94">
        <v>44868</v>
      </c>
      <c r="F1076" s="174">
        <v>0.2721412037037037</v>
      </c>
      <c r="G1076">
        <v>2</v>
      </c>
      <c r="H1076" s="109" t="s">
        <v>870</v>
      </c>
      <c r="I1076">
        <v>15013143</v>
      </c>
      <c r="M1076">
        <v>654</v>
      </c>
      <c r="N1076" t="str">
        <v>OPERATIONS</v>
      </c>
      <c r="O1076" t="str">
        <v>OJOBOR GOD'SPOWER (OPS)</v>
      </c>
      <c r="P1076" s="31">
        <v>44888</v>
      </c>
      <c r="Q1076" s="40">
        <v>0.98981481481481481</v>
      </c>
      <c r="AR1076">
        <v>140</v>
      </c>
      <c r="AS1076" t="str">
        <v>MICURA</v>
      </c>
      <c r="AT1076" t="str">
        <v>EZIUKWU GERALD (MIC)</v>
      </c>
      <c r="AU1076" s="31">
        <v>44871</v>
      </c>
      <c r="AV1076" s="40">
        <v>0.30898148148148147</v>
      </c>
      <c r="BW1076">
        <v>169</v>
      </c>
      <c r="BX1076" t="str">
        <v>ENGINEERING</v>
      </c>
      <c r="BY1076" t="str">
        <v>AWOYELE OLAYINKA (ENGR)</v>
      </c>
      <c r="BZ1076" s="31">
        <v>44871</v>
      </c>
      <c r="CA1076" s="40">
        <v>0.47408564814814813</v>
      </c>
      <c r="DB1076">
        <v>369</v>
      </c>
      <c r="DC1076" t="str">
        <v>MICURA</v>
      </c>
      <c r="DD1076" t="str">
        <v>ISMAILA ADEOSUN (MIC)</v>
      </c>
      <c r="DE1076" s="31">
        <v>44871</v>
      </c>
      <c r="DF1076" s="40">
        <v>0.76931712962962961</v>
      </c>
    </row>
    <row r="1077" spans="1:110" x14ac:dyDescent="0.25">
      <c r="A1077" s="109" t="s">
        <v>1749</v>
      </c>
      <c r="B1077">
        <v>30</v>
      </c>
      <c r="C1077" s="109" t="s">
        <v>53</v>
      </c>
      <c r="D1077" s="109" t="s">
        <v>931</v>
      </c>
      <c r="E1077" s="94">
        <v>44868</v>
      </c>
      <c r="F1077" s="174">
        <v>0.27229166666666665</v>
      </c>
      <c r="G1077">
        <v>2</v>
      </c>
      <c r="H1077" s="109" t="s">
        <v>932</v>
      </c>
      <c r="I1077"/>
      <c r="M1077">
        <v>655</v>
      </c>
      <c r="N1077" t="str">
        <v>OPERATIONS</v>
      </c>
      <c r="O1077" t="str">
        <v>ADEYEMO TOHEEB</v>
      </c>
      <c r="P1077" s="31">
        <v>44888</v>
      </c>
      <c r="Q1077" s="40">
        <v>0.99012731481481486</v>
      </c>
      <c r="AR1077">
        <v>141</v>
      </c>
      <c r="AS1077" t="str">
        <v>OPERATIONS</v>
      </c>
      <c r="AT1077" t="str">
        <v>OLANIPEKUN SIMON O (MIC</v>
      </c>
      <c r="AU1077" s="31">
        <v>44871</v>
      </c>
      <c r="AV1077" s="40">
        <v>0.30908564814814815</v>
      </c>
      <c r="BW1077">
        <v>170</v>
      </c>
      <c r="BX1077" t="str">
        <v>MICURA</v>
      </c>
      <c r="BY1077" t="str">
        <v>AIYETORO TUNJI (MIC)</v>
      </c>
      <c r="BZ1077" s="31">
        <v>44871</v>
      </c>
      <c r="CA1077" s="40">
        <v>0.47461805555555553</v>
      </c>
      <c r="DB1077">
        <v>370</v>
      </c>
      <c r="DC1077" t="str">
        <v>OPERATIONS</v>
      </c>
      <c r="DD1077" t="str">
        <v>EMMAUEL TEMITOPE</v>
      </c>
      <c r="DE1077" s="31">
        <v>44871</v>
      </c>
      <c r="DF1077" s="40">
        <v>0.76952546296296298</v>
      </c>
    </row>
    <row r="1078" spans="1:110" x14ac:dyDescent="0.25">
      <c r="A1078" s="109" t="s">
        <v>1749</v>
      </c>
      <c r="B1078">
        <v>31</v>
      </c>
      <c r="C1078" s="109" t="s">
        <v>53</v>
      </c>
      <c r="D1078" s="109" t="s">
        <v>274</v>
      </c>
      <c r="E1078" s="94">
        <v>44868</v>
      </c>
      <c r="F1078" s="174">
        <v>0.27236111111111111</v>
      </c>
      <c r="G1078">
        <v>2</v>
      </c>
      <c r="H1078" s="109" t="s">
        <v>275</v>
      </c>
      <c r="I1078">
        <v>3185888</v>
      </c>
      <c r="M1078">
        <v>656</v>
      </c>
      <c r="N1078" t="str">
        <v>ENGINEERING</v>
      </c>
      <c r="O1078" t="str">
        <v>AYANLERE FEMI (ENGR)</v>
      </c>
      <c r="P1078" s="31">
        <v>44888</v>
      </c>
      <c r="Q1078" s="40">
        <v>0.99122685185185189</v>
      </c>
      <c r="AR1078">
        <v>142</v>
      </c>
      <c r="AS1078" t="str">
        <v>OPERATIONS</v>
      </c>
      <c r="AT1078" t="str">
        <v>PHILIP ESEIGBE (OPERATIO</v>
      </c>
      <c r="AU1078" s="31">
        <v>44871</v>
      </c>
      <c r="AV1078" s="40">
        <v>0.30986111111111109</v>
      </c>
      <c r="BW1078">
        <v>171</v>
      </c>
      <c r="BX1078" t="str">
        <v>ENGINEERING</v>
      </c>
      <c r="BY1078" t="str">
        <v>BUSARI RILIWAN A. (DRV)</v>
      </c>
      <c r="BZ1078" s="31">
        <v>44871</v>
      </c>
      <c r="CA1078" s="40">
        <v>0.47467592592592595</v>
      </c>
      <c r="DB1078">
        <v>371</v>
      </c>
      <c r="DC1078" t="str">
        <v>OPERATIONS</v>
      </c>
      <c r="DD1078" t="str">
        <v>OMOROH JONATHAN (OPS)</v>
      </c>
      <c r="DE1078" s="31">
        <v>44871</v>
      </c>
      <c r="DF1078" s="40">
        <v>0.76956018518518521</v>
      </c>
    </row>
    <row r="1079" spans="1:110" x14ac:dyDescent="0.25">
      <c r="A1079" s="109" t="s">
        <v>1749</v>
      </c>
      <c r="B1079">
        <v>32</v>
      </c>
      <c r="C1079" s="109" t="s">
        <v>54</v>
      </c>
      <c r="D1079" s="109" t="s">
        <v>688</v>
      </c>
      <c r="E1079" s="94">
        <v>44868</v>
      </c>
      <c r="F1079" s="174">
        <v>0.2726851851851852</v>
      </c>
      <c r="G1079">
        <v>2</v>
      </c>
      <c r="H1079" s="109" t="s">
        <v>689</v>
      </c>
      <c r="I1079"/>
      <c r="M1079">
        <v>657</v>
      </c>
      <c r="N1079" t="str">
        <v>ENGINEERING</v>
      </c>
      <c r="O1079" t="str">
        <v>ADU OLUGBENGA (ENGR)</v>
      </c>
      <c r="P1079" s="31">
        <v>44888</v>
      </c>
      <c r="Q1079" s="40">
        <v>0.99129629629629634</v>
      </c>
      <c r="AR1079">
        <v>143</v>
      </c>
      <c r="AS1079" t="str">
        <v>ENGINEERING</v>
      </c>
      <c r="AT1079" t="str">
        <v>IFEANYI OZONUWE (ENGR)</v>
      </c>
      <c r="AU1079" s="31">
        <v>44871</v>
      </c>
      <c r="AV1079" s="40">
        <v>0.31016203703703704</v>
      </c>
      <c r="BW1079">
        <v>172</v>
      </c>
      <c r="BX1079" t="str">
        <v>MICURA</v>
      </c>
      <c r="BY1079" t="str">
        <v>SATURDAY MOSES (MIC)</v>
      </c>
      <c r="BZ1079" s="31">
        <v>44871</v>
      </c>
      <c r="CA1079" s="40">
        <v>0.47496527777777775</v>
      </c>
      <c r="DB1079">
        <v>372</v>
      </c>
      <c r="DC1079" t="str">
        <v>OPERATIONS</v>
      </c>
      <c r="DD1079" t="str">
        <v>AILERU QUDUS (OPS)</v>
      </c>
      <c r="DE1079" s="31">
        <v>44871</v>
      </c>
      <c r="DF1079" s="40">
        <v>0.76960648148148147</v>
      </c>
    </row>
    <row r="1080" spans="1:110" x14ac:dyDescent="0.25">
      <c r="A1080" s="109" t="s">
        <v>1749</v>
      </c>
      <c r="B1080">
        <v>33</v>
      </c>
      <c r="C1080" s="109" t="s">
        <v>54</v>
      </c>
      <c r="D1080" s="109" t="s">
        <v>978</v>
      </c>
      <c r="E1080" s="94">
        <v>44868</v>
      </c>
      <c r="F1080" s="174">
        <v>0.27273148148148146</v>
      </c>
      <c r="G1080">
        <v>2</v>
      </c>
      <c r="H1080" s="109" t="s">
        <v>979</v>
      </c>
      <c r="I1080">
        <v>6713989</v>
      </c>
      <c r="M1080">
        <v>658</v>
      </c>
      <c r="N1080" t="str">
        <v>ENGINEERING</v>
      </c>
      <c r="O1080" t="str">
        <v>ABIODUN OLUYEMI (ENGR)</v>
      </c>
      <c r="P1080" s="31">
        <v>44888</v>
      </c>
      <c r="Q1080" s="40">
        <v>0.99140046296296291</v>
      </c>
      <c r="AR1080">
        <v>144</v>
      </c>
      <c r="AS1080" t="str">
        <v>ENGINEERING</v>
      </c>
      <c r="AT1080" t="str">
        <v>MUKAILA IBRAHIM</v>
      </c>
      <c r="AU1080" s="31">
        <v>44871</v>
      </c>
      <c r="AV1080" s="40">
        <v>0.31416666666666665</v>
      </c>
      <c r="BW1080">
        <v>173</v>
      </c>
      <c r="BX1080" t="str">
        <v>ENGINEERING</v>
      </c>
      <c r="BY1080" t="str">
        <v>DARE S. ADERUPATAN (ENG</v>
      </c>
      <c r="BZ1080" s="31">
        <v>44871</v>
      </c>
      <c r="CA1080" s="40">
        <v>0.47531250000000003</v>
      </c>
      <c r="DB1080">
        <v>373</v>
      </c>
      <c r="DC1080" t="str">
        <v>MICURA</v>
      </c>
      <c r="DD1080" t="str">
        <v>SHAMSIDEEN OLANREWAJU(MI</v>
      </c>
      <c r="DE1080" s="31">
        <v>44871</v>
      </c>
      <c r="DF1080" s="40">
        <v>0.77004629629629628</v>
      </c>
    </row>
    <row r="1081" spans="1:110" x14ac:dyDescent="0.25">
      <c r="A1081" s="109" t="s">
        <v>1749</v>
      </c>
      <c r="B1081">
        <v>34</v>
      </c>
      <c r="C1081" s="109" t="s">
        <v>54</v>
      </c>
      <c r="D1081" s="109" t="s">
        <v>1758</v>
      </c>
      <c r="E1081" s="94">
        <v>44868</v>
      </c>
      <c r="F1081" s="174">
        <v>0.27277777777777779</v>
      </c>
      <c r="G1081">
        <v>2</v>
      </c>
      <c r="H1081" s="109" t="s">
        <v>1759</v>
      </c>
      <c r="I1081">
        <v>7785662</v>
      </c>
      <c r="M1081">
        <v>659</v>
      </c>
      <c r="N1081" t="str">
        <v>MICURA</v>
      </c>
      <c r="O1081" t="str">
        <v>SHEDARA ROWLAND O. (MIC)</v>
      </c>
      <c r="P1081" s="31">
        <v>44888</v>
      </c>
      <c r="Q1081" s="40">
        <v>0.99274305555555553</v>
      </c>
      <c r="AR1081">
        <v>145</v>
      </c>
      <c r="AS1081" t="str">
        <v>OPERATIONS</v>
      </c>
      <c r="AT1081" t="str">
        <v>ADEBOYE GBENGA (OPS)</v>
      </c>
      <c r="AU1081" s="31">
        <v>44871</v>
      </c>
      <c r="AV1081" s="40">
        <v>0.31596064814814817</v>
      </c>
      <c r="BW1081">
        <v>174</v>
      </c>
      <c r="BX1081" t="str">
        <v>ENGINEERING</v>
      </c>
      <c r="BY1081" t="str">
        <v>ROBERT ONYECHUKWU (ENGR</v>
      </c>
      <c r="BZ1081" s="31">
        <v>44871</v>
      </c>
      <c r="CA1081" s="40">
        <v>0.47535879629629629</v>
      </c>
      <c r="DB1081">
        <v>374</v>
      </c>
      <c r="DC1081" t="str">
        <v>MICURA</v>
      </c>
      <c r="DD1081" t="str">
        <v>OLATUNJI AFEEZ O.(MIC)</v>
      </c>
      <c r="DE1081" s="31">
        <v>44871</v>
      </c>
      <c r="DF1081" s="40">
        <v>0.77008101851851851</v>
      </c>
    </row>
    <row r="1082" spans="1:110" x14ac:dyDescent="0.25">
      <c r="A1082" s="109" t="s">
        <v>1749</v>
      </c>
      <c r="B1082">
        <v>35</v>
      </c>
      <c r="C1082" s="109" t="s">
        <v>52</v>
      </c>
      <c r="D1082" s="109" t="s">
        <v>246</v>
      </c>
      <c r="E1082" s="94">
        <v>44868</v>
      </c>
      <c r="F1082" s="174">
        <v>0.27296296296296296</v>
      </c>
      <c r="G1082">
        <v>2</v>
      </c>
      <c r="H1082" s="109" t="s">
        <v>247</v>
      </c>
      <c r="I1082">
        <v>7284211</v>
      </c>
      <c r="M1082">
        <v>660</v>
      </c>
      <c r="N1082" t="str">
        <v>MICURA</v>
      </c>
      <c r="O1082" t="str">
        <v>ADEBIYI ADEBOWALE (MIC)</v>
      </c>
      <c r="P1082" s="31">
        <v>44888</v>
      </c>
      <c r="Q1082" s="40">
        <v>0.995</v>
      </c>
      <c r="AR1082">
        <v>146</v>
      </c>
      <c r="AS1082" t="str">
        <v>OPERATIONS</v>
      </c>
      <c r="AT1082" t="str">
        <v>OLOYEDE NURUDEEN A. (OP</v>
      </c>
      <c r="AU1082" s="31">
        <v>44871</v>
      </c>
      <c r="AV1082" s="40">
        <v>0.3177314814814815</v>
      </c>
      <c r="BW1082">
        <v>175</v>
      </c>
      <c r="BX1082" t="str">
        <v>ENGINEERING</v>
      </c>
      <c r="BY1082" t="str">
        <v>AKINGBOYE TEMIDAYO</v>
      </c>
      <c r="BZ1082" s="31">
        <v>44871</v>
      </c>
      <c r="CA1082" s="40">
        <v>0.47547453703703701</v>
      </c>
      <c r="DB1082">
        <v>375</v>
      </c>
      <c r="DC1082" t="str">
        <v>MICURA</v>
      </c>
      <c r="DD1082" t="str">
        <v>ABDULLAHI OLAJIDE (MIC)</v>
      </c>
      <c r="DE1082" s="31">
        <v>44871</v>
      </c>
      <c r="DF1082" s="40">
        <v>0.77016203703703701</v>
      </c>
    </row>
    <row r="1083" spans="1:110" x14ac:dyDescent="0.25">
      <c r="A1083" s="109" t="s">
        <v>1749</v>
      </c>
      <c r="B1083">
        <v>36</v>
      </c>
      <c r="C1083" s="109" t="s">
        <v>52</v>
      </c>
      <c r="D1083" s="109" t="s">
        <v>482</v>
      </c>
      <c r="E1083" s="94">
        <v>44868</v>
      </c>
      <c r="F1083" s="174">
        <v>0.27302083333333332</v>
      </c>
      <c r="G1083">
        <v>2</v>
      </c>
      <c r="H1083" s="109" t="s">
        <v>483</v>
      </c>
      <c r="I1083">
        <v>3665375</v>
      </c>
      <c r="M1083">
        <v>1</v>
      </c>
      <c r="N1083" t="str">
        <v>ENGINEERING</v>
      </c>
      <c r="O1083" t="str">
        <v>OMOSHOWON SIMEON (ENGR)</v>
      </c>
      <c r="P1083" s="31">
        <v>44889</v>
      </c>
      <c r="Q1083" s="40">
        <v>4.9768518518518521E-4</v>
      </c>
      <c r="AR1083">
        <v>147</v>
      </c>
      <c r="AS1083" t="str">
        <v>MICURA</v>
      </c>
      <c r="AT1083" t="str">
        <v>OKOH LUCKY (MIC)</v>
      </c>
      <c r="AU1083" s="31">
        <v>44871</v>
      </c>
      <c r="AV1083" s="40">
        <v>0.31800925925925927</v>
      </c>
      <c r="BW1083">
        <v>176</v>
      </c>
      <c r="BX1083" t="str">
        <v>OPERATIONS</v>
      </c>
      <c r="BY1083" t="str">
        <v>ALADA MOHAMMED (OPS)</v>
      </c>
      <c r="BZ1083" s="31">
        <v>44871</v>
      </c>
      <c r="CA1083" s="40">
        <v>0.47550925925925924</v>
      </c>
      <c r="DB1083">
        <v>376</v>
      </c>
      <c r="DC1083" t="str">
        <v>OPERATIONS</v>
      </c>
      <c r="DD1083" t="str">
        <v>OLANREWAJU SULAIMAN (OP</v>
      </c>
      <c r="DE1083" s="31">
        <v>44871</v>
      </c>
      <c r="DF1083" s="40">
        <v>0.77030092592592592</v>
      </c>
    </row>
    <row r="1084" spans="1:110" x14ac:dyDescent="0.25">
      <c r="A1084" s="109" t="s">
        <v>1749</v>
      </c>
      <c r="B1084">
        <v>37</v>
      </c>
      <c r="C1084" s="109" t="s">
        <v>52</v>
      </c>
      <c r="D1084" s="109" t="s">
        <v>1760</v>
      </c>
      <c r="E1084" s="94">
        <v>44868</v>
      </c>
      <c r="F1084" s="174">
        <v>0.27368055555555554</v>
      </c>
      <c r="G1084">
        <v>2</v>
      </c>
      <c r="H1084" s="109" t="s">
        <v>1761</v>
      </c>
      <c r="I1084">
        <v>5421808</v>
      </c>
      <c r="M1084">
        <v>2</v>
      </c>
      <c r="N1084" t="str">
        <v>ENGINEERING</v>
      </c>
      <c r="O1084" t="str">
        <v>OGBONNA ONYEANWUSI (ENG</v>
      </c>
      <c r="P1084" s="31">
        <v>44889</v>
      </c>
      <c r="Q1084" s="40">
        <v>5.5555555555555556E-4</v>
      </c>
      <c r="AR1084">
        <v>148</v>
      </c>
      <c r="AS1084" t="str">
        <v>OPERATIONS</v>
      </c>
      <c r="AT1084" t="str">
        <v>OJOBOR GOD'SPOWER (OPS)</v>
      </c>
      <c r="AU1084" s="31">
        <v>44871</v>
      </c>
      <c r="AV1084" s="40">
        <v>0.31869212962962962</v>
      </c>
      <c r="BW1084">
        <v>177</v>
      </c>
      <c r="BX1084" t="str">
        <v>ENGINEERING</v>
      </c>
      <c r="BY1084" t="str">
        <v>IMONI FRIDAY (ENGNR)</v>
      </c>
      <c r="BZ1084" s="31">
        <v>44871</v>
      </c>
      <c r="CA1084" s="40">
        <v>0.47555555555555556</v>
      </c>
      <c r="DB1084">
        <v>377</v>
      </c>
      <c r="DC1084" t="str">
        <v>ENGINEERING</v>
      </c>
      <c r="DD1084" t="str">
        <v>TAIWO ABEEB (ENGR)</v>
      </c>
      <c r="DE1084" s="31">
        <v>44871</v>
      </c>
      <c r="DF1084" s="40">
        <v>0.77064814814814819</v>
      </c>
    </row>
    <row r="1085" spans="1:110" x14ac:dyDescent="0.25">
      <c r="A1085" s="109" t="s">
        <v>1749</v>
      </c>
      <c r="B1085">
        <v>38</v>
      </c>
      <c r="C1085" s="109" t="s">
        <v>52</v>
      </c>
      <c r="D1085" s="109" t="s">
        <v>988</v>
      </c>
      <c r="E1085" s="94">
        <v>44868</v>
      </c>
      <c r="F1085" s="174">
        <v>0.2738888888888889</v>
      </c>
      <c r="G1085">
        <v>2</v>
      </c>
      <c r="H1085" s="109" t="s">
        <v>989</v>
      </c>
      <c r="I1085">
        <v>14932381</v>
      </c>
      <c r="M1085">
        <v>3</v>
      </c>
      <c r="N1085" t="str">
        <v>ENGINEERING</v>
      </c>
      <c r="O1085" t="str">
        <v>IGHALO .O. GABRIEL (ENG</v>
      </c>
      <c r="P1085" s="31">
        <v>44889</v>
      </c>
      <c r="Q1085" s="40">
        <v>2.5462962962962965E-3</v>
      </c>
      <c r="AR1085">
        <v>149</v>
      </c>
      <c r="AS1085" t="str">
        <v>ENGINEERING</v>
      </c>
      <c r="AT1085" t="str">
        <v>DARE S. ADERUPATAN (ENG</v>
      </c>
      <c r="AU1085" s="31">
        <v>44871</v>
      </c>
      <c r="AV1085" s="40">
        <v>0.31984953703703706</v>
      </c>
      <c r="BW1085">
        <v>178</v>
      </c>
      <c r="BX1085" t="str">
        <v>MICURA</v>
      </c>
      <c r="BY1085" t="str">
        <v>NWACHI ANTHONY (MIC)</v>
      </c>
      <c r="BZ1085" s="31">
        <v>44871</v>
      </c>
      <c r="CA1085" s="40">
        <v>0.47590277777777779</v>
      </c>
      <c r="DB1085">
        <v>378</v>
      </c>
      <c r="DC1085" t="str">
        <v>OPERATIONS</v>
      </c>
      <c r="DD1085" t="str">
        <v>EZE ANTHONY (OPS)</v>
      </c>
      <c r="DE1085" s="31">
        <v>44871</v>
      </c>
      <c r="DF1085" s="40">
        <v>0.7707060185185185</v>
      </c>
    </row>
    <row r="1086" spans="1:110" x14ac:dyDescent="0.25">
      <c r="A1086" s="109" t="s">
        <v>1749</v>
      </c>
      <c r="B1086">
        <v>39</v>
      </c>
      <c r="C1086" s="109" t="s">
        <v>52</v>
      </c>
      <c r="D1086" s="109" t="s">
        <v>1762</v>
      </c>
      <c r="E1086" s="94">
        <v>44868</v>
      </c>
      <c r="F1086" s="174">
        <v>0.27395833333333336</v>
      </c>
      <c r="G1086">
        <v>2</v>
      </c>
      <c r="H1086" s="109" t="s">
        <v>1763</v>
      </c>
      <c r="I1086">
        <v>5383030</v>
      </c>
      <c r="M1086">
        <v>4</v>
      </c>
      <c r="N1086" t="str">
        <v>OPERATIONS</v>
      </c>
      <c r="O1086" t="str">
        <v>MICHEAL OKEBUGWU</v>
      </c>
      <c r="P1086" s="31">
        <v>44889</v>
      </c>
      <c r="Q1086" s="40">
        <v>2.8356481481481483E-3</v>
      </c>
      <c r="AR1086">
        <v>150</v>
      </c>
      <c r="AS1086" t="str">
        <v>OPERATIONS</v>
      </c>
      <c r="AT1086" t="str">
        <v>EDEM VICTOR GODFREY</v>
      </c>
      <c r="AU1086" s="31">
        <v>44871</v>
      </c>
      <c r="AV1086" s="40">
        <v>0.32170138888888888</v>
      </c>
      <c r="BW1086">
        <v>179</v>
      </c>
      <c r="BX1086" t="str">
        <v>ENGINEERING</v>
      </c>
      <c r="BY1086" t="str">
        <v>AHMED ABDULMALEEQ (ENGR</v>
      </c>
      <c r="BZ1086" s="31">
        <v>44871</v>
      </c>
      <c r="CA1086" s="40">
        <v>0.47599537037037037</v>
      </c>
      <c r="DB1086">
        <v>379</v>
      </c>
      <c r="DC1086" t="str">
        <v>IT</v>
      </c>
      <c r="DD1086" t="str">
        <v>AZUBUIKE UBABUKOH (IT)</v>
      </c>
      <c r="DE1086" s="31">
        <v>44871</v>
      </c>
      <c r="DF1086" s="40">
        <v>0.77075231481481477</v>
      </c>
    </row>
    <row r="1087" spans="1:110" x14ac:dyDescent="0.25">
      <c r="A1087" s="109" t="s">
        <v>1749</v>
      </c>
      <c r="B1087">
        <v>40</v>
      </c>
      <c r="C1087" s="109" t="s">
        <v>54</v>
      </c>
      <c r="D1087" s="109" t="s">
        <v>907</v>
      </c>
      <c r="E1087" s="94">
        <v>44868</v>
      </c>
      <c r="F1087" s="174">
        <v>0.2741898148148148</v>
      </c>
      <c r="G1087">
        <v>2</v>
      </c>
      <c r="H1087" s="109" t="s">
        <v>908</v>
      </c>
      <c r="I1087">
        <v>6709334</v>
      </c>
      <c r="M1087">
        <v>5</v>
      </c>
      <c r="N1087" t="str">
        <v>ENGINEERING</v>
      </c>
      <c r="O1087" t="str">
        <v>OLAYINKA EBENEZER A.</v>
      </c>
      <c r="P1087" s="31">
        <v>44889</v>
      </c>
      <c r="Q1087" s="40">
        <v>3.3101851851851851E-3</v>
      </c>
      <c r="AR1087">
        <v>151</v>
      </c>
      <c r="AS1087" t="str">
        <v>MICURA</v>
      </c>
      <c r="AT1087" t="str">
        <v>NNADI EMMANUEL (MIC)</v>
      </c>
      <c r="AU1087" s="31">
        <v>44871</v>
      </c>
      <c r="AV1087" s="40">
        <v>0.32754629629629628</v>
      </c>
      <c r="BW1087">
        <v>180</v>
      </c>
      <c r="BX1087" t="str">
        <v>MICURA</v>
      </c>
      <c r="BY1087" t="str">
        <v>HITLA EJOVI KELVIN (MIC</v>
      </c>
      <c r="BZ1087" s="31">
        <v>44871</v>
      </c>
      <c r="CA1087" s="40">
        <v>0.47695601851851854</v>
      </c>
      <c r="DB1087">
        <v>380</v>
      </c>
      <c r="DC1087" t="str">
        <v>OPERATIONS</v>
      </c>
      <c r="DD1087" t="str">
        <v>BALOGUN MUHYDEEN A.(OPS)</v>
      </c>
      <c r="DE1087" s="31">
        <v>44871</v>
      </c>
      <c r="DF1087" s="40">
        <v>0.77081018518518518</v>
      </c>
    </row>
    <row r="1088" spans="1:110" x14ac:dyDescent="0.25">
      <c r="A1088" s="109" t="s">
        <v>1749</v>
      </c>
      <c r="B1088">
        <v>41</v>
      </c>
      <c r="C1088" s="109" t="s">
        <v>52</v>
      </c>
      <c r="D1088" s="109" t="s">
        <v>889</v>
      </c>
      <c r="E1088" s="94">
        <v>44868</v>
      </c>
      <c r="F1088" s="174">
        <v>0.27425925925925926</v>
      </c>
      <c r="G1088">
        <v>2</v>
      </c>
      <c r="H1088" s="109" t="s">
        <v>890</v>
      </c>
      <c r="I1088">
        <v>14958866</v>
      </c>
      <c r="M1088">
        <v>6</v>
      </c>
      <c r="N1088" t="str">
        <v>ENGINEERING</v>
      </c>
      <c r="O1088" t="str">
        <v>OGUNYEMI DAVID A (ENGR)</v>
      </c>
      <c r="P1088" s="31">
        <v>44889</v>
      </c>
      <c r="Q1088" s="40">
        <v>3.414351851851852E-3</v>
      </c>
      <c r="AR1088">
        <v>152</v>
      </c>
      <c r="AS1088" t="str">
        <v>ENGINEERING</v>
      </c>
      <c r="AT1088" t="str">
        <v>NKWOAGU AUGUSTINE (ENGR</v>
      </c>
      <c r="AU1088" s="31">
        <v>44871</v>
      </c>
      <c r="AV1088" s="40">
        <v>0.32916666666666666</v>
      </c>
      <c r="BW1088">
        <v>181</v>
      </c>
      <c r="BX1088" t="str">
        <v>MICURA</v>
      </c>
      <c r="BY1088" t="str">
        <v>OLANREWAJU OPEYEMI (</v>
      </c>
      <c r="BZ1088" s="31">
        <v>44871</v>
      </c>
      <c r="CA1088" s="40">
        <v>0.47724537037037035</v>
      </c>
      <c r="DB1088">
        <v>381</v>
      </c>
      <c r="DC1088" t="str">
        <v>OPERATIONS</v>
      </c>
      <c r="DD1088" t="str">
        <v>SAMUEL NANA M. (OPS)</v>
      </c>
      <c r="DE1088" s="31">
        <v>44871</v>
      </c>
      <c r="DF1088" s="40">
        <v>0.77085648148148145</v>
      </c>
    </row>
    <row r="1089" spans="1:110" x14ac:dyDescent="0.25">
      <c r="A1089" s="109" t="s">
        <v>1749</v>
      </c>
      <c r="B1089">
        <v>42</v>
      </c>
      <c r="C1089" s="109" t="s">
        <v>52</v>
      </c>
      <c r="D1089" s="109" t="s">
        <v>903</v>
      </c>
      <c r="E1089" s="94">
        <v>44868</v>
      </c>
      <c r="F1089" s="174">
        <v>0.27434027777777775</v>
      </c>
      <c r="G1089">
        <v>2</v>
      </c>
      <c r="H1089" s="109" t="s">
        <v>904</v>
      </c>
      <c r="I1089">
        <v>14138193</v>
      </c>
      <c r="M1089">
        <v>7</v>
      </c>
      <c r="N1089" t="str">
        <v>ENGINEERING</v>
      </c>
      <c r="O1089" t="str">
        <v>MUSTAPHA ADEBAYO (ENGR)</v>
      </c>
      <c r="P1089" s="31">
        <v>44889</v>
      </c>
      <c r="Q1089" s="40">
        <v>3.5069444444444445E-3</v>
      </c>
      <c r="AR1089">
        <v>153</v>
      </c>
      <c r="AS1089" t="str">
        <v>OPERATIONS</v>
      </c>
      <c r="AT1089" t="str">
        <v>ADESANOYE ABAYOMI (OPS)</v>
      </c>
      <c r="AU1089" s="31">
        <v>44871</v>
      </c>
      <c r="AV1089" s="40">
        <v>0.32920138888888889</v>
      </c>
      <c r="BW1089">
        <v>182</v>
      </c>
      <c r="BX1089" t="str">
        <v>ENGINEERING</v>
      </c>
      <c r="BY1089" t="str">
        <v>OLUBIYI SAHEED AKANDE</v>
      </c>
      <c r="BZ1089" s="31">
        <v>44871</v>
      </c>
      <c r="CA1089" s="40">
        <v>0.47769675925925925</v>
      </c>
      <c r="DB1089">
        <v>382</v>
      </c>
      <c r="DC1089" t="str">
        <v>ENGINEERING</v>
      </c>
      <c r="DD1089" t="str">
        <v>AWAM JOHN OKORO</v>
      </c>
      <c r="DE1089" s="31">
        <v>44871</v>
      </c>
      <c r="DF1089" s="40">
        <v>0.77097222222222217</v>
      </c>
    </row>
    <row r="1090" spans="1:110" x14ac:dyDescent="0.25">
      <c r="A1090" s="109" t="s">
        <v>1749</v>
      </c>
      <c r="B1090">
        <v>43</v>
      </c>
      <c r="C1090" s="109" t="s">
        <v>52</v>
      </c>
      <c r="D1090" s="109" t="s">
        <v>1199</v>
      </c>
      <c r="E1090" s="94">
        <v>44868</v>
      </c>
      <c r="F1090" s="174">
        <v>0.2747337962962963</v>
      </c>
      <c r="G1090">
        <v>2</v>
      </c>
      <c r="H1090" s="109" t="s">
        <v>1200</v>
      </c>
      <c r="I1090">
        <v>7054903</v>
      </c>
      <c r="M1090">
        <v>8</v>
      </c>
      <c r="N1090" t="str">
        <v>MICURA</v>
      </c>
      <c r="O1090" t="str">
        <v>OLAGOKE SIMON (MIC)</v>
      </c>
      <c r="P1090" s="31">
        <v>44889</v>
      </c>
      <c r="Q1090" s="40">
        <v>5.0578703703703706E-3</v>
      </c>
      <c r="AR1090">
        <v>154</v>
      </c>
      <c r="AS1090" t="str">
        <v>ENGINEERING</v>
      </c>
      <c r="AT1090" t="str">
        <v>EZEKIEL EMIUKE (ENGR)</v>
      </c>
      <c r="AU1090" s="31">
        <v>44871</v>
      </c>
      <c r="AV1090" s="40">
        <v>0.33412037037037035</v>
      </c>
      <c r="BW1090">
        <v>183</v>
      </c>
      <c r="BX1090" t="str">
        <v>ENGINEERING</v>
      </c>
      <c r="BY1090" t="str">
        <v>OMEJE JOHN C. (DRV)</v>
      </c>
      <c r="BZ1090" s="31">
        <v>44871</v>
      </c>
      <c r="CA1090" s="40">
        <v>0.47789351851851852</v>
      </c>
      <c r="DB1090">
        <v>383</v>
      </c>
      <c r="DC1090" t="str">
        <v>OPERATIONS</v>
      </c>
      <c r="DD1090" t="str">
        <v>OLATUNJI SAMUEL (OPS)</v>
      </c>
      <c r="DE1090" s="31">
        <v>44871</v>
      </c>
      <c r="DF1090" s="40">
        <v>0.77123842592592595</v>
      </c>
    </row>
    <row r="1091" spans="1:110" x14ac:dyDescent="0.25">
      <c r="A1091" s="109" t="s">
        <v>1749</v>
      </c>
      <c r="B1091">
        <v>44</v>
      </c>
      <c r="C1091" s="109" t="s">
        <v>52</v>
      </c>
      <c r="D1091" s="109" t="s">
        <v>1328</v>
      </c>
      <c r="E1091" s="94">
        <v>44868</v>
      </c>
      <c r="F1091" s="174">
        <v>0.27480324074074075</v>
      </c>
      <c r="G1091">
        <v>2</v>
      </c>
      <c r="H1091" s="109" t="s">
        <v>1329</v>
      </c>
      <c r="I1091">
        <v>14942223</v>
      </c>
      <c r="M1091">
        <v>9</v>
      </c>
      <c r="N1091" t="str">
        <v>MICURA</v>
      </c>
      <c r="O1091" t="str">
        <v>CHINEDU VICTOR (MIC)</v>
      </c>
      <c r="P1091" s="31">
        <v>44889</v>
      </c>
      <c r="Q1091" s="40">
        <v>5.4398148148148149E-3</v>
      </c>
      <c r="AR1091">
        <v>155</v>
      </c>
      <c r="AS1091" t="str">
        <v>ENGINEERING</v>
      </c>
      <c r="AT1091" t="str">
        <v>SAHEED OLAWALE (ENGR)</v>
      </c>
      <c r="AU1091" s="31">
        <v>44871</v>
      </c>
      <c r="AV1091" s="40">
        <v>0.33895833333333331</v>
      </c>
      <c r="BW1091">
        <v>184</v>
      </c>
      <c r="BX1091" t="str">
        <v>ENGINEERING</v>
      </c>
      <c r="BY1091" t="str">
        <v>OKIKE SUNDAY (ENGR)</v>
      </c>
      <c r="BZ1091" s="31">
        <v>44871</v>
      </c>
      <c r="CA1091" s="40">
        <v>0.47796296296296298</v>
      </c>
      <c r="DB1091">
        <v>384</v>
      </c>
      <c r="DC1091" t="str">
        <v>MICURA</v>
      </c>
      <c r="DD1091" t="str">
        <v>RAMONI OGUNLANA (MIC)</v>
      </c>
      <c r="DE1091" s="31">
        <v>44871</v>
      </c>
      <c r="DF1091" s="40">
        <v>0.77127314814814818</v>
      </c>
    </row>
    <row r="1092" spans="1:110" x14ac:dyDescent="0.25">
      <c r="A1092" s="109" t="s">
        <v>1749</v>
      </c>
      <c r="B1092">
        <v>45</v>
      </c>
      <c r="C1092" s="109" t="s">
        <v>53</v>
      </c>
      <c r="D1092" s="109" t="s">
        <v>867</v>
      </c>
      <c r="E1092" s="94">
        <v>44868</v>
      </c>
      <c r="F1092" s="174">
        <v>0.27496527777777779</v>
      </c>
      <c r="G1092">
        <v>2</v>
      </c>
      <c r="H1092" s="109" t="s">
        <v>868</v>
      </c>
      <c r="I1092"/>
      <c r="M1092">
        <v>10</v>
      </c>
      <c r="N1092" t="str">
        <v>MICURA</v>
      </c>
      <c r="O1092" t="str">
        <v>HOPE OJONG (MIC)</v>
      </c>
      <c r="P1092" s="31">
        <v>44889</v>
      </c>
      <c r="Q1092" s="40">
        <v>5.5555555555555558E-3</v>
      </c>
      <c r="AR1092">
        <v>156</v>
      </c>
      <c r="AS1092" t="str">
        <v>ENGINEERING</v>
      </c>
      <c r="AT1092" t="str">
        <v>MAKANJUOLA MUTIU (ENGR)</v>
      </c>
      <c r="AU1092" s="31">
        <v>44871</v>
      </c>
      <c r="AV1092" s="40">
        <v>0.34006944444444442</v>
      </c>
      <c r="BW1092">
        <v>185</v>
      </c>
      <c r="BX1092" t="str">
        <v>ENGINEERING</v>
      </c>
      <c r="BY1092" t="str">
        <v>LAWRENCE N AHANEKU (ENG</v>
      </c>
      <c r="BZ1092" s="31">
        <v>44871</v>
      </c>
      <c r="CA1092" s="40">
        <v>0.47799768518518521</v>
      </c>
      <c r="DB1092">
        <v>385</v>
      </c>
      <c r="DC1092" t="str">
        <v>MICURA</v>
      </c>
      <c r="DD1092" t="str">
        <v>EKIYOYO JAMIU A. (MIC)</v>
      </c>
      <c r="DE1092" s="31">
        <v>44871</v>
      </c>
      <c r="DF1092" s="40">
        <v>0.77137731481481486</v>
      </c>
    </row>
    <row r="1093" spans="1:110" x14ac:dyDescent="0.25">
      <c r="A1093" s="109" t="s">
        <v>1749</v>
      </c>
      <c r="B1093">
        <v>46</v>
      </c>
      <c r="C1093" s="109" t="s">
        <v>53</v>
      </c>
      <c r="D1093" s="109" t="s">
        <v>855</v>
      </c>
      <c r="E1093" s="94">
        <v>44868</v>
      </c>
      <c r="F1093" s="174">
        <v>0.27505787037037038</v>
      </c>
      <c r="G1093">
        <v>2</v>
      </c>
      <c r="H1093" s="109" t="s">
        <v>856</v>
      </c>
      <c r="I1093"/>
      <c r="M1093">
        <v>11</v>
      </c>
      <c r="N1093" t="str">
        <v>MICURA</v>
      </c>
      <c r="O1093" t="str">
        <v>BABATUNDE ADEJOLA (MIC)</v>
      </c>
      <c r="P1093" s="31">
        <v>44889</v>
      </c>
      <c r="Q1093" s="40">
        <v>5.6597222222222222E-3</v>
      </c>
      <c r="AR1093">
        <v>157</v>
      </c>
      <c r="AS1093" t="str">
        <v>MICURA</v>
      </c>
      <c r="AT1093" t="str">
        <v>ONI OLALEKAN (MIC)</v>
      </c>
      <c r="AU1093" s="31">
        <v>44871</v>
      </c>
      <c r="AV1093" s="40">
        <v>0.36127314814814815</v>
      </c>
      <c r="BW1093">
        <v>186</v>
      </c>
      <c r="BX1093" t="str">
        <v>ENGINEERING</v>
      </c>
      <c r="BY1093" t="str">
        <v>BUSARI ABIODUN (DRIVER))</v>
      </c>
      <c r="BZ1093" s="31">
        <v>44871</v>
      </c>
      <c r="CA1093" s="40">
        <v>0.47804398148148147</v>
      </c>
      <c r="DB1093">
        <v>386</v>
      </c>
      <c r="DC1093" t="str">
        <v>MICURA</v>
      </c>
      <c r="DD1093" t="str">
        <v>KAMORU AKIN ISHOLA (MIC)</v>
      </c>
      <c r="DE1093" s="31">
        <v>44871</v>
      </c>
      <c r="DF1093" s="40">
        <v>0.77195601851851847</v>
      </c>
    </row>
    <row r="1094" spans="1:110" x14ac:dyDescent="0.25">
      <c r="A1094" s="109" t="s">
        <v>1749</v>
      </c>
      <c r="B1094">
        <v>47</v>
      </c>
      <c r="C1094" s="109" t="s">
        <v>53</v>
      </c>
      <c r="D1094" s="109" t="s">
        <v>935</v>
      </c>
      <c r="E1094" s="94">
        <v>44868</v>
      </c>
      <c r="F1094" s="174">
        <v>0.27511574074074074</v>
      </c>
      <c r="G1094">
        <v>2</v>
      </c>
      <c r="H1094" s="109" t="s">
        <v>936</v>
      </c>
      <c r="I1094">
        <v>15027063</v>
      </c>
      <c r="M1094">
        <v>12</v>
      </c>
      <c r="N1094" t="str">
        <v>MICURA</v>
      </c>
      <c r="O1094" t="str">
        <v>ONASANYA DEMILADE (MIC)</v>
      </c>
      <c r="P1094" s="31">
        <v>44889</v>
      </c>
      <c r="Q1094" s="40">
        <v>5.7291666666666663E-3</v>
      </c>
      <c r="AR1094">
        <v>158</v>
      </c>
      <c r="AS1094" t="str">
        <v>ENGINEERING</v>
      </c>
      <c r="AT1094" t="str">
        <v>AHMED ABDULMALEEQ (ENGR</v>
      </c>
      <c r="AU1094" s="31">
        <v>44871</v>
      </c>
      <c r="AV1094" s="40">
        <v>0.36651620370370369</v>
      </c>
      <c r="BW1094">
        <v>187</v>
      </c>
      <c r="BX1094" t="str">
        <v>MICURA</v>
      </c>
      <c r="BY1094" t="str">
        <v>ONYEKACHI OKOWU (MIC)</v>
      </c>
      <c r="BZ1094" s="31">
        <v>44871</v>
      </c>
      <c r="CA1094" s="40">
        <v>0.47828703703703701</v>
      </c>
      <c r="DB1094">
        <v>387</v>
      </c>
      <c r="DC1094" t="str">
        <v>OPERATIONS</v>
      </c>
      <c r="DD1094" t="str">
        <v>OSAGIE GBENGA (OPS)</v>
      </c>
      <c r="DE1094" s="31">
        <v>44871</v>
      </c>
      <c r="DF1094" s="40">
        <v>0.77218750000000003</v>
      </c>
    </row>
    <row r="1095" spans="1:110" x14ac:dyDescent="0.25">
      <c r="A1095" s="109" t="s">
        <v>1749</v>
      </c>
      <c r="B1095">
        <v>48</v>
      </c>
      <c r="C1095" s="109" t="s">
        <v>53</v>
      </c>
      <c r="D1095" s="109" t="s">
        <v>1679</v>
      </c>
      <c r="E1095" s="94">
        <v>44868</v>
      </c>
      <c r="F1095" s="174">
        <v>0.27528935185185183</v>
      </c>
      <c r="G1095">
        <v>2</v>
      </c>
      <c r="H1095" s="109" t="s">
        <v>1680</v>
      </c>
      <c r="I1095"/>
      <c r="M1095">
        <v>13</v>
      </c>
      <c r="N1095" t="str">
        <v>MICURA</v>
      </c>
      <c r="O1095" t="str">
        <v>OBAFEMI OWOLABI (MIC)</v>
      </c>
      <c r="P1095" s="31">
        <v>44889</v>
      </c>
      <c r="Q1095" s="40">
        <v>5.9606481481481481E-3</v>
      </c>
      <c r="AR1095">
        <v>159</v>
      </c>
      <c r="AS1095" t="str">
        <v>OPERATIONS</v>
      </c>
      <c r="AT1095" t="str">
        <v>IDUBOR V ISONALA (OPS)</v>
      </c>
      <c r="AU1095" s="31">
        <v>44871</v>
      </c>
      <c r="AV1095" s="40">
        <v>0.39594907407407409</v>
      </c>
      <c r="BW1095">
        <v>188</v>
      </c>
      <c r="BX1095" t="str">
        <v>MICURA</v>
      </c>
      <c r="BY1095" t="str">
        <v>RANDY FRANCIS (MIC)</v>
      </c>
      <c r="BZ1095" s="31">
        <v>44871</v>
      </c>
      <c r="CA1095" s="40">
        <v>0.47835648148148147</v>
      </c>
      <c r="DB1095">
        <v>388</v>
      </c>
      <c r="DC1095" t="str">
        <v>OPERATIONS</v>
      </c>
      <c r="DD1095" t="str">
        <v>IBIRONKE OLUMIDE (OPS)</v>
      </c>
      <c r="DE1095" s="31">
        <v>44871</v>
      </c>
      <c r="DF1095" s="40">
        <v>0.77255787037037038</v>
      </c>
    </row>
    <row r="1096" spans="1:110" x14ac:dyDescent="0.25">
      <c r="A1096" s="109" t="s">
        <v>1749</v>
      </c>
      <c r="B1096">
        <v>49</v>
      </c>
      <c r="C1096" s="109" t="s">
        <v>53</v>
      </c>
      <c r="D1096" s="109" t="s">
        <v>1225</v>
      </c>
      <c r="E1096" s="94">
        <v>44868</v>
      </c>
      <c r="F1096" s="174">
        <v>0.27538194444444447</v>
      </c>
      <c r="G1096">
        <v>2</v>
      </c>
      <c r="H1096" s="109" t="s">
        <v>1226</v>
      </c>
      <c r="I1096">
        <v>14929369</v>
      </c>
      <c r="M1096">
        <v>14</v>
      </c>
      <c r="N1096" t="str">
        <v>MICURA</v>
      </c>
      <c r="O1096" t="str">
        <v>BAMGBOSE SEGUN M. (MIC)</v>
      </c>
      <c r="P1096" s="31">
        <v>44889</v>
      </c>
      <c r="Q1096" s="40">
        <v>6.0416666666666665E-3</v>
      </c>
      <c r="AR1096">
        <v>160</v>
      </c>
      <c r="AS1096" t="str">
        <v>MICURA</v>
      </c>
      <c r="AT1096" t="str">
        <v>CYRIL ANAYO (MIC)</v>
      </c>
      <c r="AU1096" s="31">
        <v>44871</v>
      </c>
      <c r="AV1096" s="40">
        <v>0.44833333333333331</v>
      </c>
      <c r="BW1096">
        <v>189</v>
      </c>
      <c r="BX1096" t="str">
        <v>ENGINEERING</v>
      </c>
      <c r="BY1096" t="str">
        <v>NWABUNWENE BASIL (ENGR)</v>
      </c>
      <c r="BZ1096" s="31">
        <v>44871</v>
      </c>
      <c r="CA1096" s="40">
        <v>0.47890046296296296</v>
      </c>
      <c r="DB1096">
        <v>389</v>
      </c>
      <c r="DC1096" t="str">
        <v>MICURA</v>
      </c>
      <c r="DD1096" t="str">
        <v>BABATUNDE EBENEZER</v>
      </c>
      <c r="DE1096" s="31">
        <v>44871</v>
      </c>
      <c r="DF1096" s="40">
        <v>0.77259259259259261</v>
      </c>
    </row>
    <row r="1097" spans="1:110" x14ac:dyDescent="0.25">
      <c r="A1097" s="109" t="s">
        <v>1749</v>
      </c>
      <c r="B1097">
        <v>50</v>
      </c>
      <c r="C1097" s="109" t="s">
        <v>54</v>
      </c>
      <c r="D1097" s="109" t="s">
        <v>621</v>
      </c>
      <c r="E1097" s="94">
        <v>44868</v>
      </c>
      <c r="F1097" s="174">
        <v>0.27552083333333333</v>
      </c>
      <c r="G1097">
        <v>2</v>
      </c>
      <c r="H1097" s="109" t="s">
        <v>622</v>
      </c>
      <c r="I1097">
        <v>2704243</v>
      </c>
      <c r="M1097">
        <v>15</v>
      </c>
      <c r="N1097" t="str">
        <v>MICURA</v>
      </c>
      <c r="O1097" t="str">
        <v>PIANEN YOUNG (MIC)</v>
      </c>
      <c r="P1097" s="31">
        <v>44889</v>
      </c>
      <c r="Q1097" s="40">
        <v>6.3194444444444444E-3</v>
      </c>
      <c r="AR1097">
        <v>16</v>
      </c>
      <c r="AS1097" t="str">
        <v>ENGINEERING</v>
      </c>
      <c r="AT1097" t="str">
        <v>AWOYELE OLAYINKA (ENGR)</v>
      </c>
      <c r="AU1097" s="31">
        <v>44872</v>
      </c>
      <c r="AV1097" s="40">
        <v>0.25027777777777777</v>
      </c>
      <c r="BW1097">
        <v>190</v>
      </c>
      <c r="BX1097" t="str">
        <v>MICURA</v>
      </c>
      <c r="BY1097" t="str">
        <v>BALA MAKANA (MIC)</v>
      </c>
      <c r="BZ1097" s="31">
        <v>44871</v>
      </c>
      <c r="CA1097" s="40">
        <v>0.47946759259259258</v>
      </c>
      <c r="DB1097">
        <v>390</v>
      </c>
      <c r="DC1097" t="str">
        <v>ENGINEERING</v>
      </c>
      <c r="DD1097" t="str">
        <v>KENI A. CLEMENT (ENGR)</v>
      </c>
      <c r="DE1097" s="31">
        <v>44871</v>
      </c>
      <c r="DF1097" s="40">
        <v>0.77266203703703706</v>
      </c>
    </row>
    <row r="1098" spans="1:110" x14ac:dyDescent="0.25">
      <c r="A1098" s="109" t="s">
        <v>1749</v>
      </c>
      <c r="B1098">
        <v>51</v>
      </c>
      <c r="C1098" s="109" t="s">
        <v>54</v>
      </c>
      <c r="D1098" s="109" t="s">
        <v>563</v>
      </c>
      <c r="E1098" s="94">
        <v>44868</v>
      </c>
      <c r="F1098" s="174">
        <v>0.27557870370370369</v>
      </c>
      <c r="G1098">
        <v>2</v>
      </c>
      <c r="H1098" s="109" t="s">
        <v>564</v>
      </c>
      <c r="I1098">
        <v>7785667</v>
      </c>
      <c r="M1098">
        <v>16</v>
      </c>
      <c r="N1098" t="str">
        <v>MICURA</v>
      </c>
      <c r="O1098" t="str">
        <v>OLONISOWON RAPHAEL (MIC</v>
      </c>
      <c r="P1098" s="31">
        <v>44889</v>
      </c>
      <c r="Q1098" s="40">
        <v>6.4699074074074077E-3</v>
      </c>
      <c r="AR1098">
        <v>17</v>
      </c>
      <c r="AS1098" t="str">
        <v>MICURA</v>
      </c>
      <c r="AT1098" t="str">
        <v>EMRETANE CHARLES</v>
      </c>
      <c r="AU1098" s="31">
        <v>44872</v>
      </c>
      <c r="AV1098" s="40">
        <v>0.25035879629629632</v>
      </c>
      <c r="BW1098">
        <v>191</v>
      </c>
      <c r="BX1098" t="str">
        <v>MICURA</v>
      </c>
      <c r="BY1098" t="str">
        <v>DENNIS OGBONNA (MIC)</v>
      </c>
      <c r="BZ1098" s="31">
        <v>44871</v>
      </c>
      <c r="CA1098" s="40">
        <v>0.47954861111111113</v>
      </c>
      <c r="DB1098">
        <v>391</v>
      </c>
      <c r="DC1098" t="str">
        <v>ENGINEERING</v>
      </c>
      <c r="DD1098" t="str">
        <v>NDUKWE JOHN O. (ENGR)</v>
      </c>
      <c r="DE1098" s="31">
        <v>44871</v>
      </c>
      <c r="DF1098" s="40">
        <v>0.77268518518518514</v>
      </c>
    </row>
    <row r="1099" spans="1:110" x14ac:dyDescent="0.25">
      <c r="A1099" s="109" t="s">
        <v>1749</v>
      </c>
      <c r="B1099">
        <v>52</v>
      </c>
      <c r="C1099" s="109" t="s">
        <v>54</v>
      </c>
      <c r="D1099" s="109" t="s">
        <v>250</v>
      </c>
      <c r="E1099" s="94">
        <v>44868</v>
      </c>
      <c r="F1099" s="174">
        <v>0.27565972222222224</v>
      </c>
      <c r="G1099">
        <v>2</v>
      </c>
      <c r="H1099" s="109" t="s">
        <v>251</v>
      </c>
      <c r="I1099">
        <v>8341367</v>
      </c>
      <c r="M1099">
        <v>17</v>
      </c>
      <c r="N1099" t="str">
        <v>MICURA</v>
      </c>
      <c r="O1099" t="str">
        <v>ANTHONY EHIS (MIC)</v>
      </c>
      <c r="P1099" s="31">
        <v>44889</v>
      </c>
      <c r="Q1099" s="40">
        <v>6.5393518518518517E-3</v>
      </c>
      <c r="AR1099">
        <v>18</v>
      </c>
      <c r="AS1099" t="str">
        <v>ENGINEERING</v>
      </c>
      <c r="AT1099" t="str">
        <v>OLADIPO TAJUDEEN (ENGR)</v>
      </c>
      <c r="AU1099" s="31">
        <v>44872</v>
      </c>
      <c r="AV1099" s="40">
        <v>0.25083333333333335</v>
      </c>
      <c r="BW1099">
        <v>192</v>
      </c>
      <c r="BX1099" t="str">
        <v>ENGINEERING</v>
      </c>
      <c r="BY1099" t="str">
        <v>MUKAILA IBRAHIM</v>
      </c>
      <c r="BZ1099" s="31">
        <v>44871</v>
      </c>
      <c r="CA1099" s="40">
        <v>0.47962962962962963</v>
      </c>
      <c r="DB1099">
        <v>392</v>
      </c>
      <c r="DC1099" t="str">
        <v>FINANCE</v>
      </c>
      <c r="DD1099" t="str">
        <v>YUSUFF OLADIMEJI (FIN)</v>
      </c>
      <c r="DE1099" s="31">
        <v>44871</v>
      </c>
      <c r="DF1099" s="40">
        <v>0.77271990740740737</v>
      </c>
    </row>
    <row r="1100" spans="1:110" x14ac:dyDescent="0.25">
      <c r="A1100" s="109" t="s">
        <v>1749</v>
      </c>
      <c r="B1100">
        <v>53</v>
      </c>
      <c r="C1100" s="109" t="s">
        <v>52</v>
      </c>
      <c r="D1100" s="109" t="s">
        <v>1178</v>
      </c>
      <c r="E1100" s="94">
        <v>44868</v>
      </c>
      <c r="F1100" s="174">
        <v>0.27615740740740741</v>
      </c>
      <c r="G1100">
        <v>2</v>
      </c>
      <c r="H1100" s="109" t="s">
        <v>1179</v>
      </c>
      <c r="I1100">
        <v>7299031</v>
      </c>
      <c r="M1100">
        <v>18</v>
      </c>
      <c r="N1100" t="str">
        <v>MICURA</v>
      </c>
      <c r="O1100" t="str">
        <v>TAIWO OLUWAYOSE</v>
      </c>
      <c r="P1100" s="31">
        <v>44889</v>
      </c>
      <c r="Q1100" s="40">
        <v>7.1064814814814819E-3</v>
      </c>
      <c r="AR1100">
        <v>19</v>
      </c>
      <c r="AS1100" t="str">
        <v>OPERATIONS</v>
      </c>
      <c r="AT1100" t="str">
        <v>OMOTOSHO LUKMAN (OPS)</v>
      </c>
      <c r="AU1100" s="31">
        <v>44872</v>
      </c>
      <c r="AV1100" s="40">
        <v>0.25101851851851853</v>
      </c>
      <c r="BW1100">
        <v>193</v>
      </c>
      <c r="BX1100" t="str">
        <v>CONTRACTOR</v>
      </c>
      <c r="BY1100" t="str">
        <v>OLOWOYO BENJAMIN (EMERAL</v>
      </c>
      <c r="BZ1100" s="31">
        <v>44871</v>
      </c>
      <c r="CA1100" s="40">
        <v>0.47969907407407408</v>
      </c>
      <c r="DB1100">
        <v>393</v>
      </c>
      <c r="DC1100" t="str">
        <v>OPERATIONS</v>
      </c>
      <c r="DD1100" t="str">
        <v>EZENWATA EMMANUEL (OPS)</v>
      </c>
      <c r="DE1100" s="31">
        <v>44871</v>
      </c>
      <c r="DF1100" s="40">
        <v>0.77277777777777779</v>
      </c>
    </row>
    <row r="1101" spans="1:110" x14ac:dyDescent="0.25">
      <c r="A1101" s="109" t="s">
        <v>1749</v>
      </c>
      <c r="B1101">
        <v>54</v>
      </c>
      <c r="C1101" s="109" t="s">
        <v>53</v>
      </c>
      <c r="D1101" s="109" t="s">
        <v>1764</v>
      </c>
      <c r="E1101" s="94">
        <v>44868</v>
      </c>
      <c r="F1101" s="174">
        <v>0.2762384259259259</v>
      </c>
      <c r="G1101">
        <v>2</v>
      </c>
      <c r="H1101" s="109" t="s">
        <v>1765</v>
      </c>
      <c r="I1101">
        <v>2049480</v>
      </c>
      <c r="M1101">
        <v>19</v>
      </c>
      <c r="N1101" t="str">
        <v>MICURA</v>
      </c>
      <c r="O1101" t="str">
        <v>TIAMIYU AHMED A. (MIC)</v>
      </c>
      <c r="P1101" s="31">
        <v>44889</v>
      </c>
      <c r="Q1101" s="40">
        <v>1.0960648148148148E-2</v>
      </c>
      <c r="AR1101">
        <v>20</v>
      </c>
      <c r="AS1101" t="str">
        <v>OPERATIONS</v>
      </c>
      <c r="AT1101" t="str">
        <v>HAMMED OMOTAYO .O (OPS)</v>
      </c>
      <c r="AU1101" s="31">
        <v>44872</v>
      </c>
      <c r="AV1101" s="40">
        <v>0.25108796296296299</v>
      </c>
      <c r="BW1101">
        <v>194</v>
      </c>
      <c r="BX1101" t="str">
        <v>OPERATIONS</v>
      </c>
      <c r="BY1101" t="str">
        <v>UMEANO ODIRACHUKWU (OPS</v>
      </c>
      <c r="BZ1101" s="31">
        <v>44871</v>
      </c>
      <c r="CA1101" s="40">
        <v>0.47995370370370372</v>
      </c>
      <c r="DB1101">
        <v>394</v>
      </c>
      <c r="DC1101" t="str">
        <v>ENGINEERING</v>
      </c>
      <c r="DD1101" t="str">
        <v>OLAGUNJU AJIBOLA (ENGR)</v>
      </c>
      <c r="DE1101" s="31">
        <v>44871</v>
      </c>
      <c r="DF1101" s="40">
        <v>0.77284722222222224</v>
      </c>
    </row>
    <row r="1102" spans="1:110" x14ac:dyDescent="0.25">
      <c r="A1102" s="109" t="s">
        <v>1749</v>
      </c>
      <c r="B1102">
        <v>55</v>
      </c>
      <c r="C1102" s="109" t="s">
        <v>53</v>
      </c>
      <c r="D1102" s="109" t="s">
        <v>514</v>
      </c>
      <c r="E1102" s="94">
        <v>44868</v>
      </c>
      <c r="F1102" s="174">
        <v>0.27631944444444445</v>
      </c>
      <c r="G1102">
        <v>2</v>
      </c>
      <c r="H1102" s="109" t="s">
        <v>515</v>
      </c>
      <c r="I1102">
        <v>2024888</v>
      </c>
      <c r="M1102">
        <v>20</v>
      </c>
      <c r="N1102" t="str">
        <v>MICURA</v>
      </c>
      <c r="O1102" t="str">
        <v>ABBEY BALOGUN (MIC)</v>
      </c>
      <c r="P1102" s="31">
        <v>44889</v>
      </c>
      <c r="Q1102" s="40">
        <v>1.1041666666666667E-2</v>
      </c>
      <c r="AR1102">
        <v>21</v>
      </c>
      <c r="AS1102" t="str">
        <v>ENGINEERING</v>
      </c>
      <c r="AT1102" t="str">
        <v>EJIMOGU ADOLPHUS (ENGR)</v>
      </c>
      <c r="AU1102" s="31">
        <v>44872</v>
      </c>
      <c r="AV1102" s="40">
        <v>0.25123842592592593</v>
      </c>
      <c r="BW1102">
        <v>195</v>
      </c>
      <c r="BX1102" t="str">
        <v>COMMERCIAL</v>
      </c>
      <c r="BY1102" t="str">
        <v>EMELE IFEOMA (COMM)</v>
      </c>
      <c r="BZ1102" s="31">
        <v>44871</v>
      </c>
      <c r="CA1102" s="40">
        <v>0.4800462962962963</v>
      </c>
      <c r="DB1102">
        <v>395</v>
      </c>
      <c r="DC1102" t="str">
        <v>MICURA</v>
      </c>
      <c r="DD1102" t="str">
        <v>CHARLES AMADI (MIC)</v>
      </c>
      <c r="DE1102" s="31">
        <v>44871</v>
      </c>
      <c r="DF1102" s="40">
        <v>0.77350694444444446</v>
      </c>
    </row>
    <row r="1103" spans="1:110" x14ac:dyDescent="0.25">
      <c r="A1103" s="109" t="s">
        <v>1749</v>
      </c>
      <c r="B1103">
        <v>56</v>
      </c>
      <c r="C1103" s="109" t="s">
        <v>54</v>
      </c>
      <c r="D1103" s="109" t="s">
        <v>1304</v>
      </c>
      <c r="E1103" s="94">
        <v>44868</v>
      </c>
      <c r="F1103" s="174">
        <v>0.27729166666666666</v>
      </c>
      <c r="G1103">
        <v>2</v>
      </c>
      <c r="H1103" s="109" t="s">
        <v>1305</v>
      </c>
      <c r="I1103">
        <v>15013139</v>
      </c>
      <c r="M1103">
        <v>21</v>
      </c>
      <c r="N1103" t="str">
        <v>ENGINEERING</v>
      </c>
      <c r="O1103" t="str">
        <v>ADENIYI ADEYEMI (ENGR)</v>
      </c>
      <c r="P1103" s="31">
        <v>44889</v>
      </c>
      <c r="Q1103" s="40">
        <v>2.0983796296296296E-2</v>
      </c>
      <c r="AR1103">
        <v>22</v>
      </c>
      <c r="AS1103" t="str">
        <v>MICURA</v>
      </c>
      <c r="AT1103" t="str">
        <v>SAMSON BOYE</v>
      </c>
      <c r="AU1103" s="31">
        <v>44872</v>
      </c>
      <c r="AV1103" s="40">
        <v>0.25148148148148147</v>
      </c>
      <c r="BW1103">
        <v>196</v>
      </c>
      <c r="BX1103" t="str">
        <v>ENGINEERING</v>
      </c>
      <c r="BY1103" t="str">
        <v>AZUM RICHARD (ENGR)</v>
      </c>
      <c r="BZ1103" s="31">
        <v>44871</v>
      </c>
      <c r="CA1103" s="40">
        <v>0.48016203703703703</v>
      </c>
      <c r="DB1103">
        <v>396</v>
      </c>
      <c r="DC1103" t="str">
        <v>MICURA</v>
      </c>
      <c r="DD1103" t="str">
        <v>MOYEGUN ADEKUNLE (MIC)</v>
      </c>
      <c r="DE1103" s="31">
        <v>44871</v>
      </c>
      <c r="DF1103" s="40">
        <v>0.77354166666666668</v>
      </c>
    </row>
    <row r="1104" spans="1:110" x14ac:dyDescent="0.25">
      <c r="A1104" s="109" t="s">
        <v>1749</v>
      </c>
      <c r="B1104">
        <v>57</v>
      </c>
      <c r="C1104" s="109" t="s">
        <v>53</v>
      </c>
      <c r="D1104" s="109" t="s">
        <v>877</v>
      </c>
      <c r="E1104" s="94">
        <v>44868</v>
      </c>
      <c r="F1104" s="174">
        <v>0.27739583333333334</v>
      </c>
      <c r="G1104">
        <v>2</v>
      </c>
      <c r="H1104" s="109" t="s">
        <v>878</v>
      </c>
      <c r="I1104">
        <v>14812954</v>
      </c>
      <c r="M1104">
        <v>22</v>
      </c>
      <c r="N1104" t="str">
        <v>ENGINEERING</v>
      </c>
      <c r="O1104" t="str">
        <v>ADEGAIYE ADEBAYO D. (EN</v>
      </c>
      <c r="P1104" s="31">
        <v>44889</v>
      </c>
      <c r="Q1104" s="40">
        <v>2.1041666666666667E-2</v>
      </c>
      <c r="AR1104">
        <v>23</v>
      </c>
      <c r="AS1104" t="str">
        <v>MICURA</v>
      </c>
      <c r="AT1104" t="str">
        <v>QUADRI TAJUDEEN (MIC)</v>
      </c>
      <c r="AU1104" s="31">
        <v>44872</v>
      </c>
      <c r="AV1104" s="40">
        <v>0.25162037037037038</v>
      </c>
      <c r="BW1104">
        <v>197</v>
      </c>
      <c r="BX1104" t="str">
        <v>MICURA</v>
      </c>
      <c r="BY1104" t="str">
        <v>UGA OGBONNIA D. (MIC)</v>
      </c>
      <c r="BZ1104" s="31">
        <v>44871</v>
      </c>
      <c r="CA1104" s="40">
        <v>0.48070601851851852</v>
      </c>
      <c r="DB1104">
        <v>397</v>
      </c>
      <c r="DC1104" t="str">
        <v>OPERATIONS</v>
      </c>
      <c r="DD1104" t="str">
        <v>NGBEKEN SUNDAY</v>
      </c>
      <c r="DE1104" s="31">
        <v>44871</v>
      </c>
      <c r="DF1104" s="40">
        <v>0.77380787037037035</v>
      </c>
    </row>
    <row r="1105" spans="1:110" x14ac:dyDescent="0.25">
      <c r="A1105" s="109" t="s">
        <v>1749</v>
      </c>
      <c r="B1105">
        <v>58</v>
      </c>
      <c r="C1105" s="109" t="s">
        <v>53</v>
      </c>
      <c r="D1105" s="109" t="s">
        <v>853</v>
      </c>
      <c r="E1105" s="94">
        <v>44868</v>
      </c>
      <c r="F1105" s="174">
        <v>0.2774652777777778</v>
      </c>
      <c r="G1105">
        <v>2</v>
      </c>
      <c r="H1105" s="109" t="s">
        <v>854</v>
      </c>
      <c r="I1105"/>
      <c r="M1105">
        <v>23</v>
      </c>
      <c r="N1105" t="str">
        <v>ENGINEERING</v>
      </c>
      <c r="O1105" t="str">
        <v>UDOH DANIEL UNYIME (ENG</v>
      </c>
      <c r="P1105" s="31">
        <v>44889</v>
      </c>
      <c r="Q1105" s="40">
        <v>2.1099537037037038E-2</v>
      </c>
      <c r="AR1105">
        <v>24</v>
      </c>
      <c r="AS1105" t="str">
        <v>ENGINEERING</v>
      </c>
      <c r="AT1105" t="str">
        <v>ADENIGA ADELEKE O. (ENG</v>
      </c>
      <c r="AU1105" s="31">
        <v>44872</v>
      </c>
      <c r="AV1105" s="40">
        <v>0.25170138888888888</v>
      </c>
      <c r="BW1105">
        <v>198</v>
      </c>
      <c r="BX1105" t="str">
        <v>ENGINEERING</v>
      </c>
      <c r="BY1105" t="str">
        <v>OSAYANDE GODDY (ENGR)</v>
      </c>
      <c r="BZ1105" s="31">
        <v>44871</v>
      </c>
      <c r="CA1105" s="40">
        <v>0.48115740740740742</v>
      </c>
      <c r="DB1105">
        <v>398</v>
      </c>
      <c r="DC1105" t="str">
        <v>OPERATIONS</v>
      </c>
      <c r="DD1105" t="str">
        <v>PHILIP ESEIGBE (OPERATIO</v>
      </c>
      <c r="DE1105" s="31">
        <v>44871</v>
      </c>
      <c r="DF1105" s="40">
        <v>0.77396990740740745</v>
      </c>
    </row>
    <row r="1106" spans="1:110" x14ac:dyDescent="0.25">
      <c r="A1106" s="109" t="s">
        <v>1749</v>
      </c>
      <c r="B1106">
        <v>59</v>
      </c>
      <c r="C1106" s="109" t="s">
        <v>54</v>
      </c>
      <c r="D1106" s="109" t="s">
        <v>1296</v>
      </c>
      <c r="E1106" s="94">
        <v>44868</v>
      </c>
      <c r="F1106" s="174">
        <v>0.27762731481481484</v>
      </c>
      <c r="G1106">
        <v>2</v>
      </c>
      <c r="H1106" s="109" t="s">
        <v>1297</v>
      </c>
      <c r="I1106">
        <v>2151246</v>
      </c>
      <c r="M1106">
        <v>24</v>
      </c>
      <c r="N1106" t="str">
        <v>OPERATIONS</v>
      </c>
      <c r="O1106" t="str">
        <v>JUDE O. STANLEY (OPS)</v>
      </c>
      <c r="P1106" s="31">
        <v>44889</v>
      </c>
      <c r="Q1106" s="40">
        <v>2.5312500000000002E-2</v>
      </c>
      <c r="AR1106">
        <v>25</v>
      </c>
      <c r="AS1106" t="str">
        <v>ENGINEERING</v>
      </c>
      <c r="AT1106" t="str">
        <v>AHMED ABDULMALEEQ (ENGR</v>
      </c>
      <c r="AU1106" s="31">
        <v>44872</v>
      </c>
      <c r="AV1106" s="40">
        <v>0.25214120370370369</v>
      </c>
      <c r="BW1106">
        <v>199</v>
      </c>
      <c r="BX1106" t="str">
        <v>OPERATIONS</v>
      </c>
      <c r="BY1106" t="str">
        <v>UWORATI JUDE (OPS)</v>
      </c>
      <c r="BZ1106" s="31">
        <v>44871</v>
      </c>
      <c r="CA1106" s="40">
        <v>0.48119212962962965</v>
      </c>
      <c r="DB1106">
        <v>399</v>
      </c>
      <c r="DC1106" t="str">
        <v>ENGINEERING</v>
      </c>
      <c r="DD1106" t="str">
        <v>EZE OKECHUKWU (ENG)</v>
      </c>
      <c r="DE1106" s="31">
        <v>44871</v>
      </c>
      <c r="DF1106" s="40">
        <v>0.77402777777777776</v>
      </c>
    </row>
    <row r="1107" spans="1:110" x14ac:dyDescent="0.25">
      <c r="A1107" s="109" t="s">
        <v>1749</v>
      </c>
      <c r="B1107">
        <v>60</v>
      </c>
      <c r="C1107" s="109" t="s">
        <v>52</v>
      </c>
      <c r="D1107" s="109" t="s">
        <v>1766</v>
      </c>
      <c r="E1107" s="94">
        <v>44868</v>
      </c>
      <c r="F1107" s="174">
        <v>0.27767361111111111</v>
      </c>
      <c r="G1107">
        <v>2</v>
      </c>
      <c r="H1107" s="109" t="s">
        <v>1767</v>
      </c>
      <c r="I1107">
        <v>15027402</v>
      </c>
      <c r="M1107">
        <v>25</v>
      </c>
      <c r="N1107" t="str">
        <v>OPERATIONS</v>
      </c>
      <c r="O1107" t="str">
        <v>IGBINOBA FREDERICK. (OP</v>
      </c>
      <c r="P1107" s="31">
        <v>44889</v>
      </c>
      <c r="Q1107" s="40">
        <v>2.5613425925925925E-2</v>
      </c>
      <c r="AR1107">
        <v>26</v>
      </c>
      <c r="AS1107" t="str">
        <v>MICURA</v>
      </c>
      <c r="AT1107" t="str">
        <v>EHIDIAMHEN EMMANUEL(MIC)</v>
      </c>
      <c r="AU1107" s="31">
        <v>44872</v>
      </c>
      <c r="AV1107" s="40">
        <v>0.25236111111111109</v>
      </c>
      <c r="BW1107">
        <v>200</v>
      </c>
      <c r="BX1107" t="str">
        <v>IT</v>
      </c>
      <c r="BY1107" t="str">
        <v>OYEWALE SAMUEL S. (IT)</v>
      </c>
      <c r="BZ1107" s="31">
        <v>44871</v>
      </c>
      <c r="CA1107" s="40">
        <v>0.48245370370370372</v>
      </c>
      <c r="DB1107">
        <v>400</v>
      </c>
      <c r="DC1107" t="str">
        <v>MICURA</v>
      </c>
      <c r="DD1107" t="str">
        <v>TAIYE SALAMI (MIC)</v>
      </c>
      <c r="DE1107" s="31">
        <v>44871</v>
      </c>
      <c r="DF1107" s="40">
        <v>0.77406249999999999</v>
      </c>
    </row>
    <row r="1108" spans="1:110" x14ac:dyDescent="0.25">
      <c r="A1108" s="109" t="s">
        <v>1749</v>
      </c>
      <c r="B1108">
        <v>61</v>
      </c>
      <c r="C1108" s="109" t="s">
        <v>52</v>
      </c>
      <c r="D1108" s="109" t="s">
        <v>915</v>
      </c>
      <c r="E1108" s="94">
        <v>44868</v>
      </c>
      <c r="F1108" s="174">
        <v>0.27806712962962965</v>
      </c>
      <c r="G1108">
        <v>2</v>
      </c>
      <c r="H1108" s="109" t="s">
        <v>916</v>
      </c>
      <c r="I1108">
        <v>5348383</v>
      </c>
      <c r="M1108">
        <v>26</v>
      </c>
      <c r="N1108" t="str">
        <v>OPERATIONS</v>
      </c>
      <c r="O1108" t="str">
        <v>UTOMI CHUKWUDI (OPS)</v>
      </c>
      <c r="P1108" s="31">
        <v>44889</v>
      </c>
      <c r="Q1108" s="40">
        <v>3.471064814814815E-2</v>
      </c>
      <c r="AR1108">
        <v>27</v>
      </c>
      <c r="AS1108" t="str">
        <v>OPERATIONS</v>
      </c>
      <c r="AT1108" t="str">
        <v>VOKE TSANE (OPS)</v>
      </c>
      <c r="AU1108" s="31">
        <v>44872</v>
      </c>
      <c r="AV1108" s="40">
        <v>0.25247685185185187</v>
      </c>
      <c r="BW1108">
        <v>201</v>
      </c>
      <c r="BX1108" t="str">
        <v>CONTRACTOR</v>
      </c>
      <c r="BY1108" t="str">
        <v>OMOREGIE EMMANUEL (EMERA</v>
      </c>
      <c r="BZ1108" s="31">
        <v>44871</v>
      </c>
      <c r="CA1108" s="40">
        <v>0.48251157407407408</v>
      </c>
      <c r="DB1108">
        <v>401</v>
      </c>
      <c r="DC1108" t="str">
        <v>MICURA</v>
      </c>
      <c r="DD1108" t="str">
        <v>EMEKA MANU (MIC)</v>
      </c>
      <c r="DE1108" s="31">
        <v>44871</v>
      </c>
      <c r="DF1108" s="40">
        <v>0.77409722222222221</v>
      </c>
    </row>
    <row r="1109" spans="1:110" x14ac:dyDescent="0.25">
      <c r="A1109" s="109" t="s">
        <v>1749</v>
      </c>
      <c r="B1109">
        <v>62</v>
      </c>
      <c r="C1109" s="109" t="s">
        <v>52</v>
      </c>
      <c r="D1109" s="109" t="s">
        <v>891</v>
      </c>
      <c r="E1109" s="94">
        <v>44868</v>
      </c>
      <c r="F1109" s="174">
        <v>0.27813657407407405</v>
      </c>
      <c r="G1109">
        <v>2</v>
      </c>
      <c r="H1109" s="109" t="s">
        <v>892</v>
      </c>
      <c r="I1109">
        <v>2716325</v>
      </c>
      <c r="M1109">
        <v>27</v>
      </c>
      <c r="N1109" t="str">
        <v>OPERATIONS</v>
      </c>
      <c r="O1109" t="str">
        <v>OKOUKPAI PATRICK (OPS)</v>
      </c>
      <c r="P1109" s="31">
        <v>44889</v>
      </c>
      <c r="Q1109" s="40">
        <v>3.6006944444444446E-2</v>
      </c>
      <c r="AR1109">
        <v>28</v>
      </c>
      <c r="AS1109" t="str">
        <v>MICURA</v>
      </c>
      <c r="AT1109" t="str">
        <v>VINCENT AGEBE (MIC)</v>
      </c>
      <c r="AU1109" s="31">
        <v>44872</v>
      </c>
      <c r="AV1109" s="40">
        <v>0.25253472222222223</v>
      </c>
      <c r="BW1109">
        <v>202</v>
      </c>
      <c r="BX1109" t="str">
        <v>ENGINEERING</v>
      </c>
      <c r="BY1109" t="str">
        <v>GIFT NWOKOCHA</v>
      </c>
      <c r="BZ1109" s="31">
        <v>44871</v>
      </c>
      <c r="CA1109" s="40">
        <v>0.48255787037037035</v>
      </c>
      <c r="DB1109">
        <v>402</v>
      </c>
      <c r="DC1109" t="str">
        <v>OPERATIONS</v>
      </c>
      <c r="DD1109" t="str">
        <v>TAIWO OLAYEMI LAWAL (OP</v>
      </c>
      <c r="DE1109" s="31">
        <v>44871</v>
      </c>
      <c r="DF1109" s="40">
        <v>0.77413194444444444</v>
      </c>
    </row>
    <row r="1110" spans="1:110" x14ac:dyDescent="0.25">
      <c r="A1110" s="109" t="s">
        <v>1749</v>
      </c>
      <c r="B1110">
        <v>63</v>
      </c>
      <c r="C1110" s="109" t="s">
        <v>53</v>
      </c>
      <c r="D1110" s="109" t="s">
        <v>1213</v>
      </c>
      <c r="E1110" s="94">
        <v>44868</v>
      </c>
      <c r="F1110" s="174">
        <v>0.27833333333333332</v>
      </c>
      <c r="G1110">
        <v>2</v>
      </c>
      <c r="H1110" s="109" t="s">
        <v>1214</v>
      </c>
      <c r="I1110"/>
      <c r="M1110">
        <v>28</v>
      </c>
      <c r="N1110" t="str">
        <v>MICURA</v>
      </c>
      <c r="O1110" t="str">
        <v>MICHAEL O. CHIZE(MIC)</v>
      </c>
      <c r="P1110" s="31">
        <v>44889</v>
      </c>
      <c r="Q1110" s="40">
        <v>4.1574074074074076E-2</v>
      </c>
      <c r="AR1110">
        <v>29</v>
      </c>
      <c r="AS1110" t="str">
        <v>OPERATIONS</v>
      </c>
      <c r="AT1110" t="str">
        <v>OMORUYI SUNDAY (OPS)</v>
      </c>
      <c r="AU1110" s="31">
        <v>44872</v>
      </c>
      <c r="AV1110" s="40">
        <v>0.25274305555555554</v>
      </c>
      <c r="BW1110">
        <v>203</v>
      </c>
      <c r="BX1110" t="str">
        <v>OPERATIONS</v>
      </c>
      <c r="BY1110" t="str">
        <v>ATODO SAMSON (OPS)</v>
      </c>
      <c r="BZ1110" s="31">
        <v>44871</v>
      </c>
      <c r="CA1110" s="40">
        <v>0.48261574074074076</v>
      </c>
      <c r="DB1110">
        <v>403</v>
      </c>
      <c r="DC1110" t="str">
        <v>MICURA</v>
      </c>
      <c r="DD1110" t="str">
        <v>OKEKE OLISAEMEKA</v>
      </c>
      <c r="DE1110" s="31">
        <v>44871</v>
      </c>
      <c r="DF1110" s="40">
        <v>0.77427083333333335</v>
      </c>
    </row>
    <row r="1111" spans="1:110" x14ac:dyDescent="0.25">
      <c r="A1111" s="109" t="s">
        <v>1749</v>
      </c>
      <c r="B1111">
        <v>64</v>
      </c>
      <c r="C1111" s="109" t="s">
        <v>54</v>
      </c>
      <c r="D1111" s="109" t="s">
        <v>1221</v>
      </c>
      <c r="E1111" s="94">
        <v>44868</v>
      </c>
      <c r="F1111" s="174">
        <v>0.27839120370370368</v>
      </c>
      <c r="G1111">
        <v>2</v>
      </c>
      <c r="H1111" s="109" t="s">
        <v>1222</v>
      </c>
      <c r="I1111">
        <v>6723191</v>
      </c>
      <c r="M1111">
        <v>29</v>
      </c>
      <c r="N1111" t="str">
        <v>MICURA</v>
      </c>
      <c r="O1111" t="str">
        <v>ILESANMI SUNDAY (MIC)</v>
      </c>
      <c r="P1111" s="31">
        <v>44889</v>
      </c>
      <c r="Q1111" s="40">
        <v>4.4097222222222225E-2</v>
      </c>
      <c r="AR1111">
        <v>30</v>
      </c>
      <c r="AS1111" t="str">
        <v>ENGINEERING</v>
      </c>
      <c r="AT1111" t="str">
        <v>AJIBOYE LANRE (ENGR)</v>
      </c>
      <c r="AU1111" s="31">
        <v>44872</v>
      </c>
      <c r="AV1111" s="40">
        <v>0.25304398148148149</v>
      </c>
      <c r="BW1111">
        <v>204</v>
      </c>
      <c r="BX1111" t="str">
        <v>MICURA</v>
      </c>
      <c r="BY1111" t="str">
        <v>ANYADIKE JUDE (MIC)</v>
      </c>
      <c r="BZ1111" s="31">
        <v>44871</v>
      </c>
      <c r="CA1111" s="40">
        <v>0.48271990740740739</v>
      </c>
      <c r="DB1111">
        <v>404</v>
      </c>
      <c r="DC1111" t="str">
        <v>MICURA</v>
      </c>
      <c r="DD1111" t="str">
        <v>ADESOJI OYEBANJI (MIC)</v>
      </c>
      <c r="DE1111" s="31">
        <v>44871</v>
      </c>
      <c r="DF1111" s="40">
        <v>0.77430555555555558</v>
      </c>
    </row>
    <row r="1112" spans="1:110" x14ac:dyDescent="0.25">
      <c r="A1112" s="109" t="s">
        <v>1749</v>
      </c>
      <c r="B1112">
        <v>65</v>
      </c>
      <c r="C1112" s="109" t="s">
        <v>53</v>
      </c>
      <c r="D1112" s="109" t="s">
        <v>356</v>
      </c>
      <c r="E1112" s="94">
        <v>44868</v>
      </c>
      <c r="F1112" s="174">
        <v>0.27848379629629627</v>
      </c>
      <c r="G1112">
        <v>2</v>
      </c>
      <c r="H1112" s="109" t="s">
        <v>357</v>
      </c>
      <c r="I1112">
        <v>5621862</v>
      </c>
      <c r="M1112">
        <v>30</v>
      </c>
      <c r="N1112" t="str">
        <v>MICURA</v>
      </c>
      <c r="O1112" t="str">
        <v>EBIZIMO INGBAIFEGHA (MIC</v>
      </c>
      <c r="P1112" s="31">
        <v>44889</v>
      </c>
      <c r="Q1112" s="40">
        <v>4.417824074074074E-2</v>
      </c>
      <c r="AR1112">
        <v>31</v>
      </c>
      <c r="AS1112" t="str">
        <v>ENGINEERING</v>
      </c>
      <c r="AT1112" t="str">
        <v>ASAKOMHE MATTHEW (ENGR)</v>
      </c>
      <c r="AU1112" s="31">
        <v>44872</v>
      </c>
      <c r="AV1112" s="40">
        <v>0.25311342592592595</v>
      </c>
      <c r="BW1112">
        <v>205</v>
      </c>
      <c r="BX1112" t="str">
        <v>MICURA</v>
      </c>
      <c r="BY1112" t="str">
        <v>CASTRO GARUBA (MIC)</v>
      </c>
      <c r="BZ1112" s="31">
        <v>44871</v>
      </c>
      <c r="CA1112" s="40">
        <v>0.48278935185185184</v>
      </c>
      <c r="DB1112">
        <v>405</v>
      </c>
      <c r="DC1112" t="str">
        <v>OPERATIONS</v>
      </c>
      <c r="DD1112" t="str">
        <v>EMUAYE IROSEYIKE (OPS)</v>
      </c>
      <c r="DE1112" s="31">
        <v>44871</v>
      </c>
      <c r="DF1112" s="40">
        <v>0.77434027777777781</v>
      </c>
    </row>
    <row r="1113" spans="1:110" x14ac:dyDescent="0.25">
      <c r="A1113" s="109" t="s">
        <v>1749</v>
      </c>
      <c r="B1113">
        <v>66</v>
      </c>
      <c r="C1113" s="109" t="s">
        <v>53</v>
      </c>
      <c r="D1113" s="109" t="s">
        <v>871</v>
      </c>
      <c r="E1113" s="94">
        <v>44868</v>
      </c>
      <c r="F1113" s="174">
        <v>0.27854166666666669</v>
      </c>
      <c r="G1113">
        <v>2</v>
      </c>
      <c r="H1113" s="109" t="s">
        <v>872</v>
      </c>
      <c r="I1113">
        <v>5374826</v>
      </c>
      <c r="M1113">
        <v>31</v>
      </c>
      <c r="N1113" t="str">
        <v>MICURA</v>
      </c>
      <c r="O1113" t="str">
        <v>OSARO EGHOMAN (MIC)</v>
      </c>
      <c r="P1113" s="31">
        <v>44889</v>
      </c>
      <c r="Q1113" s="40">
        <v>4.4340277777777777E-2</v>
      </c>
      <c r="AR1113">
        <v>32</v>
      </c>
      <c r="AS1113" t="str">
        <v>ENGINEERING</v>
      </c>
      <c r="AT1113" t="str">
        <v>POTOKI SUNDAY O (ENGR)</v>
      </c>
      <c r="AU1113" s="31">
        <v>44872</v>
      </c>
      <c r="AV1113" s="40">
        <v>0.25318287037037035</v>
      </c>
      <c r="BW1113">
        <v>206</v>
      </c>
      <c r="BX1113" t="str">
        <v>ENGINEERING</v>
      </c>
      <c r="BY1113" t="str">
        <v>TIJANI ADEKUNLE</v>
      </c>
      <c r="BZ1113" s="31">
        <v>44871</v>
      </c>
      <c r="CA1113" s="40">
        <v>0.4841550925925926</v>
      </c>
      <c r="DB1113">
        <v>406</v>
      </c>
      <c r="DC1113" t="str">
        <v>OPERATIONS</v>
      </c>
      <c r="DD1113" t="str">
        <v>OTUDJE DANIEL O.</v>
      </c>
      <c r="DE1113" s="31">
        <v>44871</v>
      </c>
      <c r="DF1113" s="40">
        <v>0.77445601851851853</v>
      </c>
    </row>
    <row r="1114" spans="1:110" x14ac:dyDescent="0.25">
      <c r="A1114" s="109" t="s">
        <v>1749</v>
      </c>
      <c r="B1114">
        <v>67</v>
      </c>
      <c r="C1114" s="109" t="s">
        <v>53</v>
      </c>
      <c r="D1114" s="109" t="s">
        <v>1663</v>
      </c>
      <c r="E1114" s="94">
        <v>44868</v>
      </c>
      <c r="F1114" s="174">
        <v>0.27859953703703705</v>
      </c>
      <c r="G1114">
        <v>2</v>
      </c>
      <c r="H1114" s="109" t="s">
        <v>1664</v>
      </c>
      <c r="I1114">
        <v>14932376</v>
      </c>
      <c r="M1114">
        <v>32</v>
      </c>
      <c r="N1114" t="str">
        <v>MICURA</v>
      </c>
      <c r="O1114" t="str">
        <v>ADEBUMOYE ADELOYE (MIC)</v>
      </c>
      <c r="P1114" s="31">
        <v>44889</v>
      </c>
      <c r="Q1114" s="40">
        <v>4.4814814814814814E-2</v>
      </c>
      <c r="AR1114">
        <v>33</v>
      </c>
      <c r="AS1114" t="str">
        <v>ENGINEERING</v>
      </c>
      <c r="AT1114" t="str">
        <v>ABOLARIN OLUYEMI (ENGR)</v>
      </c>
      <c r="AU1114" s="31">
        <v>44872</v>
      </c>
      <c r="AV1114" s="40">
        <v>0.2542476851851852</v>
      </c>
      <c r="BW1114">
        <v>207</v>
      </c>
      <c r="BX1114" t="str">
        <v>ENGINEERING</v>
      </c>
      <c r="BY1114" t="str">
        <v>NKWOAGU AUGUSTINE (ENGR</v>
      </c>
      <c r="BZ1114" s="31">
        <v>44871</v>
      </c>
      <c r="CA1114" s="40">
        <v>0.4845949074074074</v>
      </c>
      <c r="DB1114">
        <v>407</v>
      </c>
      <c r="DC1114" t="str">
        <v>ENGINEERING</v>
      </c>
      <c r="DD1114" t="str">
        <v>OKPANEFE JOSEPH (ENGR)</v>
      </c>
      <c r="DE1114" s="31">
        <v>44871</v>
      </c>
      <c r="DF1114" s="40">
        <v>0.77457175925925925</v>
      </c>
    </row>
    <row r="1115" spans="1:110" x14ac:dyDescent="0.25">
      <c r="A1115" s="109" t="s">
        <v>1749</v>
      </c>
      <c r="B1115">
        <v>68</v>
      </c>
      <c r="C1115" s="109" t="s">
        <v>53</v>
      </c>
      <c r="D1115" s="109" t="s">
        <v>1729</v>
      </c>
      <c r="E1115" s="94">
        <v>44868</v>
      </c>
      <c r="F1115" s="174">
        <v>0.27899305555555554</v>
      </c>
      <c r="G1115">
        <v>2</v>
      </c>
      <c r="H1115" s="109" t="s">
        <v>1730</v>
      </c>
      <c r="I1115"/>
      <c r="M1115">
        <v>33</v>
      </c>
      <c r="N1115" t="str">
        <v>OPERATIONS</v>
      </c>
      <c r="O1115" t="str">
        <v>AIREDE SULEMAN (OPS)</v>
      </c>
      <c r="P1115" s="31">
        <v>44889</v>
      </c>
      <c r="Q1115" s="40">
        <v>5.1921296296296299E-2</v>
      </c>
      <c r="AR1115">
        <v>34</v>
      </c>
      <c r="AS1115" t="str">
        <v>ENGINEERING</v>
      </c>
      <c r="AT1115" t="str">
        <v>OLAROTIMI OGUBODEDE (EN</v>
      </c>
      <c r="AU1115" s="31">
        <v>44872</v>
      </c>
      <c r="AV1115" s="40">
        <v>0.25464120370370369</v>
      </c>
      <c r="BW1115">
        <v>208</v>
      </c>
      <c r="BX1115" t="str">
        <v>ENGINEERING</v>
      </c>
      <c r="BY1115" t="str">
        <v>IFEANYI OZONUWE (ENGR)</v>
      </c>
      <c r="BZ1115" s="31">
        <v>44871</v>
      </c>
      <c r="CA1115" s="40">
        <v>0.48464120370370373</v>
      </c>
      <c r="DB1115">
        <v>408</v>
      </c>
      <c r="DC1115" t="str">
        <v>OPERATIONS</v>
      </c>
      <c r="DD1115" t="str">
        <v>TAOFEEK MAKANJUOLA  (OP</v>
      </c>
      <c r="DE1115" s="31">
        <v>44871</v>
      </c>
      <c r="DF1115" s="40">
        <v>0.77495370370370376</v>
      </c>
    </row>
    <row r="1116" spans="1:110" x14ac:dyDescent="0.25">
      <c r="A1116" s="109" t="s">
        <v>1749</v>
      </c>
      <c r="B1116">
        <v>69</v>
      </c>
      <c r="C1116" s="109" t="s">
        <v>53</v>
      </c>
      <c r="D1116" s="109" t="s">
        <v>296</v>
      </c>
      <c r="E1116" s="94">
        <v>44868</v>
      </c>
      <c r="F1116" s="174">
        <v>0.27953703703703703</v>
      </c>
      <c r="G1116">
        <v>2</v>
      </c>
      <c r="H1116" s="109" t="s">
        <v>297</v>
      </c>
      <c r="I1116"/>
      <c r="M1116">
        <v>34</v>
      </c>
      <c r="N1116" t="str">
        <v>OPERATIONS</v>
      </c>
      <c r="O1116" t="str">
        <v>NELSON UZOR NELSON (OPS</v>
      </c>
      <c r="P1116" s="31">
        <v>44889</v>
      </c>
      <c r="Q1116" s="40">
        <v>5.303240740740741E-2</v>
      </c>
      <c r="AR1116">
        <v>35</v>
      </c>
      <c r="AS1116" t="str">
        <v>OPERATIONS</v>
      </c>
      <c r="AT1116" t="str">
        <v>GOODLUCK IZOKA (OPS)</v>
      </c>
      <c r="AU1116" s="31">
        <v>44872</v>
      </c>
      <c r="AV1116" s="40">
        <v>0.25496527777777778</v>
      </c>
      <c r="BW1116">
        <v>209</v>
      </c>
      <c r="BX1116" t="str">
        <v>ENGINEERING</v>
      </c>
      <c r="BY1116" t="str">
        <v>OYEBOLA SULAIMON O. (EN</v>
      </c>
      <c r="BZ1116" s="31">
        <v>44871</v>
      </c>
      <c r="CA1116" s="40">
        <v>0.48506944444444444</v>
      </c>
      <c r="DB1116">
        <v>409</v>
      </c>
      <c r="DC1116" t="str">
        <v>ENGINEERING</v>
      </c>
      <c r="DD1116" t="str">
        <v>ADEDOTUN KASALI (ENGR)</v>
      </c>
      <c r="DE1116" s="31">
        <v>44871</v>
      </c>
      <c r="DF1116" s="40">
        <v>0.77516203703703701</v>
      </c>
    </row>
    <row r="1117" spans="1:110" x14ac:dyDescent="0.25">
      <c r="A1117" s="109" t="s">
        <v>1749</v>
      </c>
      <c r="B1117">
        <v>70</v>
      </c>
      <c r="C1117" s="109" t="s">
        <v>53</v>
      </c>
      <c r="D1117" s="109" t="s">
        <v>1223</v>
      </c>
      <c r="E1117" s="94">
        <v>44868</v>
      </c>
      <c r="F1117" s="174">
        <v>0.27959490740740739</v>
      </c>
      <c r="G1117">
        <v>2</v>
      </c>
      <c r="H1117" s="109" t="s">
        <v>1224</v>
      </c>
      <c r="I1117"/>
      <c r="M1117">
        <v>35</v>
      </c>
      <c r="N1117" t="str">
        <v>OPERATIONS</v>
      </c>
      <c r="O1117" t="str">
        <v>IBRAHIM AMINU</v>
      </c>
      <c r="P1117" s="31">
        <v>44889</v>
      </c>
      <c r="Q1117" s="40">
        <v>5.334490740740741E-2</v>
      </c>
      <c r="AR1117">
        <v>36</v>
      </c>
      <c r="AS1117" t="str">
        <v>ENGINEERING</v>
      </c>
      <c r="AT1117" t="str">
        <v>ADENEKAN OLUSEGUN (ENGR</v>
      </c>
      <c r="AU1117" s="31">
        <v>44872</v>
      </c>
      <c r="AV1117" s="40">
        <v>0.25521990740740741</v>
      </c>
      <c r="BW1117">
        <v>210</v>
      </c>
      <c r="BX1117" t="str">
        <v>ENGINEERING</v>
      </c>
      <c r="BY1117" t="str">
        <v>OLORUNMO MONDAY (ENGR)</v>
      </c>
      <c r="BZ1117" s="31">
        <v>44871</v>
      </c>
      <c r="CA1117" s="40">
        <v>0.4851388888888889</v>
      </c>
      <c r="DB1117">
        <v>410</v>
      </c>
      <c r="DC1117" t="str">
        <v>OPERATIONS</v>
      </c>
      <c r="DD1117" t="str">
        <v>ADENIJI AYOMIDE (OPS)</v>
      </c>
      <c r="DE1117" s="31">
        <v>44871</v>
      </c>
      <c r="DF1117" s="40">
        <v>0.77527777777777773</v>
      </c>
    </row>
    <row r="1118" spans="1:110" x14ac:dyDescent="0.25">
      <c r="A1118" s="109" t="s">
        <v>1749</v>
      </c>
      <c r="B1118">
        <v>71</v>
      </c>
      <c r="C1118" s="109" t="s">
        <v>52</v>
      </c>
      <c r="D1118" s="109" t="s">
        <v>887</v>
      </c>
      <c r="E1118" s="94">
        <v>44868</v>
      </c>
      <c r="F1118" s="174">
        <v>0.27964120370370371</v>
      </c>
      <c r="G1118">
        <v>2</v>
      </c>
      <c r="H1118" s="109" t="s">
        <v>888</v>
      </c>
      <c r="I1118">
        <v>14984439</v>
      </c>
      <c r="M1118">
        <v>36</v>
      </c>
      <c r="N1118" t="str">
        <v>OPERATIONS</v>
      </c>
      <c r="O1118" t="str">
        <v>MOMOH JOHNSON</v>
      </c>
      <c r="P1118" s="31">
        <v>44889</v>
      </c>
      <c r="Q1118" s="40">
        <v>5.3414351851851852E-2</v>
      </c>
      <c r="AR1118">
        <v>37</v>
      </c>
      <c r="AS1118" t="str">
        <v>ENGINEERING</v>
      </c>
      <c r="AT1118" t="str">
        <v>OSAYANDE GODDY (ENGR)</v>
      </c>
      <c r="AU1118" s="31">
        <v>44872</v>
      </c>
      <c r="AV1118" s="40">
        <v>0.2553009259259259</v>
      </c>
      <c r="BW1118">
        <v>211</v>
      </c>
      <c r="BX1118" t="str">
        <v>ENGINEERING</v>
      </c>
      <c r="BY1118" t="str">
        <v>ADEJUMO SULEIMAN (ENGR)</v>
      </c>
      <c r="BZ1118" s="31">
        <v>44871</v>
      </c>
      <c r="CA1118" s="40">
        <v>0.48520833333333335</v>
      </c>
      <c r="DB1118">
        <v>411</v>
      </c>
      <c r="DC1118" t="str">
        <v>MICURA</v>
      </c>
      <c r="DD1118" t="str">
        <v>AJIGA DESMOND (MIC)</v>
      </c>
      <c r="DE1118" s="31">
        <v>44871</v>
      </c>
      <c r="DF1118" s="40">
        <v>0.77601851851851855</v>
      </c>
    </row>
    <row r="1119" spans="1:110" x14ac:dyDescent="0.25">
      <c r="A1119" s="109" t="s">
        <v>1749</v>
      </c>
      <c r="B1119">
        <v>72</v>
      </c>
      <c r="C1119" s="109" t="s">
        <v>52</v>
      </c>
      <c r="D1119" s="109" t="s">
        <v>939</v>
      </c>
      <c r="E1119" s="94">
        <v>44868</v>
      </c>
      <c r="F1119" s="174">
        <v>0.2797337962962963</v>
      </c>
      <c r="G1119">
        <v>2</v>
      </c>
      <c r="H1119" s="109" t="s">
        <v>940</v>
      </c>
      <c r="I1119">
        <v>5522822</v>
      </c>
      <c r="M1119">
        <v>37</v>
      </c>
      <c r="N1119" t="str">
        <v>OPERATIONS</v>
      </c>
      <c r="O1119" t="str">
        <v>AMINU DANLAMI (OPS)</v>
      </c>
      <c r="P1119" s="31">
        <v>44889</v>
      </c>
      <c r="Q1119" s="40">
        <v>6.0891203703703704E-2</v>
      </c>
      <c r="AR1119">
        <v>38</v>
      </c>
      <c r="AS1119" t="str">
        <v>OPERATIONS</v>
      </c>
      <c r="AT1119" t="str">
        <v>AWONUGA OLUDOLAPO (OPS)</v>
      </c>
      <c r="AU1119" s="31">
        <v>44872</v>
      </c>
      <c r="AV1119" s="40">
        <v>0.25578703703703703</v>
      </c>
      <c r="BW1119">
        <v>212</v>
      </c>
      <c r="BX1119" t="str">
        <v>GATE OPS</v>
      </c>
      <c r="BY1119" t="str">
        <v>LILIAN AJUNWA (GATE)</v>
      </c>
      <c r="BZ1119" s="31">
        <v>44871</v>
      </c>
      <c r="CA1119" s="40">
        <v>0.48622685185185183</v>
      </c>
      <c r="DB1119">
        <v>412</v>
      </c>
      <c r="DC1119" t="str">
        <v>ENGINEERING</v>
      </c>
      <c r="DD1119" t="str">
        <v>ASAKOMHE MATTHEW (ENGR)</v>
      </c>
      <c r="DE1119" s="31">
        <v>44871</v>
      </c>
      <c r="DF1119" s="40">
        <v>0.77613425925925927</v>
      </c>
    </row>
    <row r="1120" spans="1:110" x14ac:dyDescent="0.25">
      <c r="A1120" s="109" t="s">
        <v>1749</v>
      </c>
      <c r="B1120">
        <v>73</v>
      </c>
      <c r="C1120" s="109" t="s">
        <v>53</v>
      </c>
      <c r="D1120" s="109" t="s">
        <v>1006</v>
      </c>
      <c r="E1120" s="94">
        <v>44868</v>
      </c>
      <c r="F1120" s="174">
        <v>0.27980324074074076</v>
      </c>
      <c r="G1120">
        <v>2</v>
      </c>
      <c r="H1120" s="109" t="s">
        <v>1007</v>
      </c>
      <c r="I1120">
        <v>6692095</v>
      </c>
      <c r="M1120">
        <v>38</v>
      </c>
      <c r="N1120" t="str">
        <v>OPERATIONS</v>
      </c>
      <c r="O1120" t="str">
        <v>OSENI OLUGBENGA</v>
      </c>
      <c r="P1120" s="31">
        <v>44889</v>
      </c>
      <c r="Q1120" s="40">
        <v>6.3252314814814817E-2</v>
      </c>
      <c r="AR1120">
        <v>39</v>
      </c>
      <c r="AS1120" t="str">
        <v>OPERATIONS</v>
      </c>
      <c r="AT1120" t="str">
        <v>LANRE JOB (OPS)</v>
      </c>
      <c r="AU1120" s="31">
        <v>44872</v>
      </c>
      <c r="AV1120" s="40">
        <v>0.25593749999999998</v>
      </c>
      <c r="BW1120">
        <v>213</v>
      </c>
      <c r="BX1120" t="str">
        <v>ENGINEERING</v>
      </c>
      <c r="BY1120" t="str">
        <v>ABOLARIN OLUYEMI (ENGR)</v>
      </c>
      <c r="BZ1120" s="31">
        <v>44871</v>
      </c>
      <c r="CA1120" s="40">
        <v>0.48627314814814815</v>
      </c>
      <c r="DB1120">
        <v>413</v>
      </c>
      <c r="DC1120" t="str">
        <v>MICURA</v>
      </c>
      <c r="DD1120" t="str">
        <v>CLEMENT OBI (MIC)</v>
      </c>
      <c r="DE1120" s="31">
        <v>44871</v>
      </c>
      <c r="DF1120" s="40">
        <v>0.77620370370370373</v>
      </c>
    </row>
    <row r="1121" spans="1:110" x14ac:dyDescent="0.25">
      <c r="A1121" s="109" t="s">
        <v>1749</v>
      </c>
      <c r="B1121">
        <v>74</v>
      </c>
      <c r="C1121" s="109" t="s">
        <v>52</v>
      </c>
      <c r="D1121" s="109" t="s">
        <v>1768</v>
      </c>
      <c r="E1121" s="94">
        <v>44868</v>
      </c>
      <c r="F1121" s="174">
        <v>0.27994212962962961</v>
      </c>
      <c r="G1121">
        <v>2</v>
      </c>
      <c r="H1121" s="109" t="s">
        <v>1769</v>
      </c>
      <c r="I1121">
        <v>3403790</v>
      </c>
      <c r="M1121">
        <v>39</v>
      </c>
      <c r="N1121" t="str">
        <v>OPERATIONS</v>
      </c>
      <c r="O1121" t="str">
        <v>CHRISTOPHER OGBEKHIU(OP</v>
      </c>
      <c r="P1121" s="31">
        <v>44889</v>
      </c>
      <c r="Q1121" s="40">
        <v>6.5069444444444444E-2</v>
      </c>
      <c r="AR1121">
        <v>40</v>
      </c>
      <c r="AS1121" t="str">
        <v>OPERATIONS</v>
      </c>
      <c r="AT1121" t="str">
        <v>EZENWATA KINGSLEY (OPS)</v>
      </c>
      <c r="AU1121" s="31">
        <v>44872</v>
      </c>
      <c r="AV1121" s="40">
        <v>0.25599537037037035</v>
      </c>
      <c r="BW1121">
        <v>214</v>
      </c>
      <c r="BX1121" t="str">
        <v>PLANNING</v>
      </c>
      <c r="BY1121" t="str">
        <v>RAUFU IBRAHIM O. (PLN)</v>
      </c>
      <c r="BZ1121" s="31">
        <v>44871</v>
      </c>
      <c r="CA1121" s="40">
        <v>0.48633101851851851</v>
      </c>
      <c r="DB1121">
        <v>414</v>
      </c>
      <c r="DC1121" t="str">
        <v>OPERATIONS</v>
      </c>
      <c r="DD1121" t="str">
        <v>AHANEKU CHIGOZIE (OPS)</v>
      </c>
      <c r="DE1121" s="31">
        <v>44871</v>
      </c>
      <c r="DF1121" s="40">
        <v>0.77623842592592596</v>
      </c>
    </row>
    <row r="1122" spans="1:110" x14ac:dyDescent="0.25">
      <c r="A1122" s="109" t="s">
        <v>1749</v>
      </c>
      <c r="B1122">
        <v>75</v>
      </c>
      <c r="C1122" s="109" t="s">
        <v>52</v>
      </c>
      <c r="D1122" s="109" t="s">
        <v>1099</v>
      </c>
      <c r="E1122" s="94">
        <v>44868</v>
      </c>
      <c r="F1122" s="174">
        <v>0.27998842592592593</v>
      </c>
      <c r="G1122">
        <v>2</v>
      </c>
      <c r="H1122" s="109" t="s">
        <v>1100</v>
      </c>
      <c r="I1122">
        <v>14988625</v>
      </c>
      <c r="M1122">
        <v>703</v>
      </c>
      <c r="N1122" t="str">
        <v>OPERATIONS</v>
      </c>
      <c r="O1122" t="str">
        <v>IGWE SUNDAY (OPS)</v>
      </c>
      <c r="P1122" s="31">
        <v>44889</v>
      </c>
      <c r="Q1122" s="40">
        <v>0.96079861111111109</v>
      </c>
      <c r="AR1122">
        <v>41</v>
      </c>
      <c r="AS1122" t="str">
        <v>ENGINEERING</v>
      </c>
      <c r="AT1122" t="str">
        <v>VICTOR AIGBONOHAN (ENGR</v>
      </c>
      <c r="AU1122" s="31">
        <v>44872</v>
      </c>
      <c r="AV1122" s="40">
        <v>0.25642361111111112</v>
      </c>
      <c r="BW1122">
        <v>215</v>
      </c>
      <c r="BX1122" t="str">
        <v>ENGINEERING</v>
      </c>
      <c r="BY1122" t="str">
        <v>KOYA SAMUEL (ENGR)</v>
      </c>
      <c r="BZ1122" s="31">
        <v>44871</v>
      </c>
      <c r="CA1122" s="40">
        <v>0.48653935185185188</v>
      </c>
      <c r="DB1122">
        <v>415</v>
      </c>
      <c r="DC1122" t="str">
        <v>ENGINEERING</v>
      </c>
      <c r="DD1122" t="str">
        <v>SALAWU MOHAMMED (DRV)</v>
      </c>
      <c r="DE1122" s="31">
        <v>44871</v>
      </c>
      <c r="DF1122" s="40">
        <v>0.77630787037037041</v>
      </c>
    </row>
    <row r="1123" spans="1:110" x14ac:dyDescent="0.25">
      <c r="A1123" s="109" t="s">
        <v>1749</v>
      </c>
      <c r="B1123">
        <v>76</v>
      </c>
      <c r="C1123" s="109" t="s">
        <v>52</v>
      </c>
      <c r="D1123" s="109" t="s">
        <v>1696</v>
      </c>
      <c r="E1123" s="94">
        <v>44868</v>
      </c>
      <c r="F1123" s="174">
        <v>0.28004629629629629</v>
      </c>
      <c r="G1123">
        <v>2</v>
      </c>
      <c r="H1123" s="109" t="s">
        <v>1697</v>
      </c>
      <c r="I1123">
        <v>14810356</v>
      </c>
      <c r="M1123">
        <v>704</v>
      </c>
      <c r="N1123" t="str">
        <v>OPERATIONS</v>
      </c>
      <c r="O1123" t="str">
        <v>EMUAYE IROSEYIKE (OPS)</v>
      </c>
      <c r="P1123" s="31">
        <v>44889</v>
      </c>
      <c r="Q1123" s="40">
        <v>0.96083333333333332</v>
      </c>
      <c r="AR1123">
        <v>42</v>
      </c>
      <c r="AS1123" t="str">
        <v>OPERATIONS</v>
      </c>
      <c r="AT1123" t="str">
        <v>OGUNLADE KAZEEM (OPS)</v>
      </c>
      <c r="AU1123" s="31">
        <v>44872</v>
      </c>
      <c r="AV1123" s="40">
        <v>0.25670138888888888</v>
      </c>
      <c r="BW1123">
        <v>216</v>
      </c>
      <c r="BX1123" t="str">
        <v>CONTRACTOR</v>
      </c>
      <c r="BY1123" t="str">
        <v>MONDAY AGHEDO (EMERAL</v>
      </c>
      <c r="BZ1123" s="31">
        <v>44871</v>
      </c>
      <c r="CA1123" s="40">
        <v>0.48662037037037037</v>
      </c>
      <c r="DB1123">
        <v>416</v>
      </c>
      <c r="DC1123" t="str">
        <v>ENGINEERING</v>
      </c>
      <c r="DD1123" t="str">
        <v>IJEAMAKA ESEMELE</v>
      </c>
      <c r="DE1123" s="31">
        <v>44871</v>
      </c>
      <c r="DF1123" s="40">
        <v>0.77634259259259264</v>
      </c>
    </row>
    <row r="1124" spans="1:110" x14ac:dyDescent="0.25">
      <c r="A1124" s="109" t="s">
        <v>1749</v>
      </c>
      <c r="B1124">
        <v>77</v>
      </c>
      <c r="C1124" s="109" t="s">
        <v>53</v>
      </c>
      <c r="D1124" s="109" t="s">
        <v>1012</v>
      </c>
      <c r="E1124" s="94">
        <v>44868</v>
      </c>
      <c r="F1124" s="174">
        <v>0.2802662037037037</v>
      </c>
      <c r="G1124">
        <v>2</v>
      </c>
      <c r="H1124" s="109" t="s">
        <v>1013</v>
      </c>
      <c r="I1124"/>
      <c r="M1124">
        <v>705</v>
      </c>
      <c r="N1124" t="str">
        <v>MICURA</v>
      </c>
      <c r="O1124" t="str">
        <v>JEROME SUNDAY .O. (MIC)</v>
      </c>
      <c r="P1124" s="31">
        <v>44889</v>
      </c>
      <c r="Q1124" s="40">
        <v>0.97854166666666664</v>
      </c>
      <c r="AR1124">
        <v>43</v>
      </c>
      <c r="AS1124" t="str">
        <v>OPERATIONS</v>
      </c>
      <c r="AT1124" t="str">
        <v>PHILIP ESEIGBE (OPERATIO</v>
      </c>
      <c r="AU1124" s="31">
        <v>44872</v>
      </c>
      <c r="AV1124" s="40">
        <v>0.25677083333333334</v>
      </c>
      <c r="BW1124">
        <v>217</v>
      </c>
      <c r="BX1124" t="str">
        <v>GATE OPS</v>
      </c>
      <c r="BY1124" t="str">
        <v>OJUDERI MARY (GATE)</v>
      </c>
      <c r="BZ1124" s="31">
        <v>44871</v>
      </c>
      <c r="CA1124" s="40">
        <v>0.4866550925925926</v>
      </c>
      <c r="DB1124">
        <v>417</v>
      </c>
      <c r="DC1124" t="str">
        <v>MICURA</v>
      </c>
      <c r="DD1124" t="str">
        <v>EZE AZUBIKE (MIC)</v>
      </c>
      <c r="DE1124" s="31">
        <v>44871</v>
      </c>
      <c r="DF1124" s="40">
        <v>0.77708333333333335</v>
      </c>
    </row>
    <row r="1125" spans="1:110" x14ac:dyDescent="0.25">
      <c r="A1125" s="109" t="s">
        <v>1749</v>
      </c>
      <c r="B1125">
        <v>78</v>
      </c>
      <c r="C1125" s="109" t="s">
        <v>53</v>
      </c>
      <c r="D1125" s="109" t="s">
        <v>1031</v>
      </c>
      <c r="E1125" s="94">
        <v>44868</v>
      </c>
      <c r="F1125" s="174">
        <v>0.28032407407407406</v>
      </c>
      <c r="G1125">
        <v>2</v>
      </c>
      <c r="H1125" s="109" t="s">
        <v>1032</v>
      </c>
      <c r="I1125"/>
      <c r="M1125">
        <v>706</v>
      </c>
      <c r="N1125" t="str">
        <v>MICURA</v>
      </c>
      <c r="O1125" t="str">
        <v>AJUONUMA CHIMA</v>
      </c>
      <c r="P1125" s="31">
        <v>44889</v>
      </c>
      <c r="Q1125" s="40">
        <v>0.97931712962962958</v>
      </c>
      <c r="AR1125">
        <v>44</v>
      </c>
      <c r="AS1125" t="str">
        <v>ENGINEERING</v>
      </c>
      <c r="AT1125" t="str">
        <v>AZUM RICHARD (ENGR)</v>
      </c>
      <c r="AU1125" s="31">
        <v>44872</v>
      </c>
      <c r="AV1125" s="40">
        <v>0.25699074074074074</v>
      </c>
      <c r="BW1125">
        <v>218</v>
      </c>
      <c r="BX1125" t="str">
        <v>PLANNING</v>
      </c>
      <c r="BY1125" t="str">
        <v>UGOCHUKWU SAMUEL (PLN)</v>
      </c>
      <c r="BZ1125" s="31">
        <v>44871</v>
      </c>
      <c r="CA1125" s="40">
        <v>0.48671296296296296</v>
      </c>
      <c r="DB1125">
        <v>418</v>
      </c>
      <c r="DC1125" t="str">
        <v>MICURA</v>
      </c>
      <c r="DD1125" t="str">
        <v>TAIWO ANIMASHAUN (MIC)</v>
      </c>
      <c r="DE1125" s="31">
        <v>44871</v>
      </c>
      <c r="DF1125" s="40">
        <v>0.77710648148148154</v>
      </c>
    </row>
    <row r="1126" spans="1:110" x14ac:dyDescent="0.25">
      <c r="A1126" s="109" t="s">
        <v>1749</v>
      </c>
      <c r="B1126">
        <v>79</v>
      </c>
      <c r="C1126" s="109" t="s">
        <v>52</v>
      </c>
      <c r="D1126" s="109" t="s">
        <v>502</v>
      </c>
      <c r="E1126" s="94">
        <v>44868</v>
      </c>
      <c r="F1126" s="174">
        <v>0.28038194444444442</v>
      </c>
      <c r="G1126">
        <v>2</v>
      </c>
      <c r="H1126" s="109" t="s">
        <v>503</v>
      </c>
      <c r="I1126">
        <v>4850254</v>
      </c>
      <c r="M1126">
        <v>707</v>
      </c>
      <c r="N1126" t="str">
        <v>OPERATIONS</v>
      </c>
      <c r="O1126" t="str">
        <v>OTUDJE DANIEL O.</v>
      </c>
      <c r="P1126" s="31">
        <v>44889</v>
      </c>
      <c r="Q1126" s="40">
        <v>0.97996527777777775</v>
      </c>
      <c r="AR1126">
        <v>45</v>
      </c>
      <c r="AS1126" t="str">
        <v>ENGINEERING</v>
      </c>
      <c r="AT1126" t="str">
        <v>MATTHEW KABOWEI (ENGR)</v>
      </c>
      <c r="AU1126" s="31">
        <v>44872</v>
      </c>
      <c r="AV1126" s="40">
        <v>0.25767361111111109</v>
      </c>
      <c r="BW1126">
        <v>219</v>
      </c>
      <c r="BX1126" t="str">
        <v>OLM</v>
      </c>
      <c r="BY1126" t="str">
        <v>EKWUEME DONATUS (OLM)</v>
      </c>
      <c r="BZ1126" s="31">
        <v>44871</v>
      </c>
      <c r="CA1126" s="40">
        <v>0.48684027777777777</v>
      </c>
      <c r="DB1126">
        <v>419</v>
      </c>
      <c r="DC1126" t="str">
        <v>MICURA</v>
      </c>
      <c r="DD1126" t="str">
        <v>OLAYINKA OLANREWAJU (MIC</v>
      </c>
      <c r="DE1126" s="31">
        <v>44871</v>
      </c>
      <c r="DF1126" s="40">
        <v>0.77714120370370365</v>
      </c>
    </row>
    <row r="1127" spans="1:110" x14ac:dyDescent="0.25">
      <c r="A1127" s="109" t="s">
        <v>1749</v>
      </c>
      <c r="B1127">
        <v>80</v>
      </c>
      <c r="C1127" s="109" t="s">
        <v>52</v>
      </c>
      <c r="D1127" s="109" t="s">
        <v>446</v>
      </c>
      <c r="E1127" s="94">
        <v>44868</v>
      </c>
      <c r="F1127" s="174">
        <v>0.28063657407407405</v>
      </c>
      <c r="G1127">
        <v>2</v>
      </c>
      <c r="H1127" s="109" t="s">
        <v>447</v>
      </c>
      <c r="I1127">
        <v>5488572</v>
      </c>
      <c r="M1127">
        <v>708</v>
      </c>
      <c r="N1127" t="str">
        <v>ENGINEERING</v>
      </c>
      <c r="O1127" t="str">
        <v>UWADINMA UGOCHUKWU  (EN</v>
      </c>
      <c r="P1127" s="31">
        <v>44889</v>
      </c>
      <c r="Q1127" s="40">
        <v>0.98042824074074075</v>
      </c>
      <c r="AR1127">
        <v>46</v>
      </c>
      <c r="AS1127" t="str">
        <v>MICURA</v>
      </c>
      <c r="AT1127" t="str">
        <v>IKPEACHUNWA DENNIS (MIC)</v>
      </c>
      <c r="AU1127" s="31">
        <v>44872</v>
      </c>
      <c r="AV1127" s="40">
        <v>0.25827546296296294</v>
      </c>
      <c r="BW1127">
        <v>220</v>
      </c>
      <c r="BX1127" t="str">
        <v>GATE OPS</v>
      </c>
      <c r="BY1127" t="str">
        <v>KALU KELVIN (GATE)</v>
      </c>
      <c r="BZ1127" s="31">
        <v>44871</v>
      </c>
      <c r="CA1127" s="40">
        <v>0.48694444444444446</v>
      </c>
      <c r="DB1127">
        <v>420</v>
      </c>
      <c r="DC1127" t="str">
        <v>OPERATIONS</v>
      </c>
      <c r="DD1127" t="str">
        <v>KADIRI CHRISTOPHER (MIC</v>
      </c>
      <c r="DE1127" s="31">
        <v>44871</v>
      </c>
      <c r="DF1127" s="40">
        <v>0.77719907407407407</v>
      </c>
    </row>
    <row r="1128" spans="1:110" x14ac:dyDescent="0.25">
      <c r="A1128" s="109" t="s">
        <v>1749</v>
      </c>
      <c r="B1128">
        <v>81</v>
      </c>
      <c r="C1128" s="109" t="s">
        <v>53</v>
      </c>
      <c r="D1128" s="109" t="s">
        <v>278</v>
      </c>
      <c r="E1128" s="94">
        <v>44868</v>
      </c>
      <c r="F1128" s="174">
        <v>0.28069444444444447</v>
      </c>
      <c r="G1128">
        <v>2</v>
      </c>
      <c r="H1128" s="109" t="s">
        <v>279</v>
      </c>
      <c r="I1128">
        <v>2024793</v>
      </c>
      <c r="M1128">
        <v>709</v>
      </c>
      <c r="N1128" t="str">
        <v>ENGINEERING</v>
      </c>
      <c r="O1128" t="str">
        <v>EZE OKECHUKWU (ENG)</v>
      </c>
      <c r="P1128" s="31">
        <v>44889</v>
      </c>
      <c r="Q1128" s="40">
        <v>0.98048611111111106</v>
      </c>
      <c r="AR1128">
        <v>47</v>
      </c>
      <c r="AS1128" t="str">
        <v>ENGINEERING</v>
      </c>
      <c r="AT1128" t="str">
        <v>ADENIYI ADEYEMI (ENGR)</v>
      </c>
      <c r="AU1128" s="31">
        <v>44872</v>
      </c>
      <c r="AV1128" s="40">
        <v>0.25837962962962963</v>
      </c>
      <c r="BW1128">
        <v>221</v>
      </c>
      <c r="BX1128" t="str">
        <v>MICURA</v>
      </c>
      <c r="BY1128" t="str">
        <v>RAFIU ATANDA A. (MIC)</v>
      </c>
      <c r="BZ1128" s="31">
        <v>44871</v>
      </c>
      <c r="CA1128" s="40">
        <v>0.48706018518518518</v>
      </c>
      <c r="DB1128">
        <v>421</v>
      </c>
      <c r="DC1128" t="str">
        <v>OPERATIONS</v>
      </c>
      <c r="DD1128" t="str">
        <v>CHUKWUNEKE CHIEMERE</v>
      </c>
      <c r="DE1128" s="31">
        <v>44871</v>
      </c>
      <c r="DF1128" s="40">
        <v>0.77725694444444449</v>
      </c>
    </row>
    <row r="1129" spans="1:110" x14ac:dyDescent="0.25">
      <c r="A1129" s="109" t="s">
        <v>1749</v>
      </c>
      <c r="B1129">
        <v>82</v>
      </c>
      <c r="C1129" s="109" t="s">
        <v>53</v>
      </c>
      <c r="D1129" s="109" t="s">
        <v>276</v>
      </c>
      <c r="E1129" s="94">
        <v>44868</v>
      </c>
      <c r="F1129" s="174">
        <v>0.28074074074074074</v>
      </c>
      <c r="G1129">
        <v>2</v>
      </c>
      <c r="H1129" s="109" t="s">
        <v>277</v>
      </c>
      <c r="I1129">
        <v>14964941</v>
      </c>
      <c r="M1129">
        <v>710</v>
      </c>
      <c r="N1129" t="str">
        <v>ENGINEERING</v>
      </c>
      <c r="O1129" t="str">
        <v>ALUEDE  SUNDAY A. (ENGR</v>
      </c>
      <c r="P1129" s="31">
        <v>44889</v>
      </c>
      <c r="Q1129" s="40">
        <v>0.98055555555555551</v>
      </c>
      <c r="AR1129">
        <v>48</v>
      </c>
      <c r="AS1129" t="str">
        <v>MICURA</v>
      </c>
      <c r="AT1129" t="str">
        <v>IBRAHIM NASIRU ADIO (MI</v>
      </c>
      <c r="AU1129" s="31">
        <v>44872</v>
      </c>
      <c r="AV1129" s="40">
        <v>0.25844907407407408</v>
      </c>
      <c r="BW1129">
        <v>222</v>
      </c>
      <c r="BX1129" t="str">
        <v>ENGINEERING</v>
      </c>
      <c r="BY1129" t="str">
        <v>FASHOLA BABATUNDE</v>
      </c>
      <c r="BZ1129" s="31">
        <v>44871</v>
      </c>
      <c r="CA1129" s="40">
        <v>0.48733796296296295</v>
      </c>
      <c r="DB1129">
        <v>422</v>
      </c>
      <c r="DC1129" t="str">
        <v>OPERATIONS</v>
      </c>
      <c r="DD1129" t="str">
        <v>CHARLES MEFENMO</v>
      </c>
      <c r="DE1129" s="31">
        <v>44871</v>
      </c>
      <c r="DF1129" s="40">
        <v>0.77755787037037039</v>
      </c>
    </row>
    <row r="1130" spans="1:110" x14ac:dyDescent="0.25">
      <c r="A1130" s="109" t="s">
        <v>1749</v>
      </c>
      <c r="B1130">
        <v>83</v>
      </c>
      <c r="C1130" s="109" t="s">
        <v>52</v>
      </c>
      <c r="D1130" s="109" t="s">
        <v>1634</v>
      </c>
      <c r="E1130" s="94">
        <v>44868</v>
      </c>
      <c r="F1130" s="174">
        <v>0.28118055555555554</v>
      </c>
      <c r="G1130">
        <v>2</v>
      </c>
      <c r="H1130" s="109" t="s">
        <v>1635</v>
      </c>
      <c r="I1130">
        <v>14933866</v>
      </c>
      <c r="M1130">
        <v>711</v>
      </c>
      <c r="N1130" t="str">
        <v>MICURA</v>
      </c>
      <c r="O1130" t="str">
        <v>OKOROCHA JOSEPH (MIC)</v>
      </c>
      <c r="P1130" s="31">
        <v>44889</v>
      </c>
      <c r="Q1130" s="40">
        <v>0.98103009259259255</v>
      </c>
      <c r="AR1130">
        <v>49</v>
      </c>
      <c r="AS1130" t="str">
        <v>ENGINEERING</v>
      </c>
      <c r="AT1130" t="str">
        <v>CHRISTIAN CHINWEUBA (EN</v>
      </c>
      <c r="AU1130" s="31">
        <v>44872</v>
      </c>
      <c r="AV1130" s="40">
        <v>0.25854166666666667</v>
      </c>
      <c r="BW1130">
        <v>223</v>
      </c>
      <c r="BX1130" t="str">
        <v>ENGINEERING</v>
      </c>
      <c r="BY1130" t="str">
        <v>ABDULWAHAB LUQMAN</v>
      </c>
      <c r="BZ1130" s="31">
        <v>44871</v>
      </c>
      <c r="CA1130" s="40">
        <v>0.48749999999999999</v>
      </c>
      <c r="DB1130">
        <v>423</v>
      </c>
      <c r="DC1130" t="str">
        <v>OPERATIONS</v>
      </c>
      <c r="DD1130" t="str">
        <v>PHILIP ECHEFU</v>
      </c>
      <c r="DE1130" s="31">
        <v>44871</v>
      </c>
      <c r="DF1130" s="40">
        <v>0.77781250000000002</v>
      </c>
    </row>
    <row r="1131" spans="1:110" x14ac:dyDescent="0.25">
      <c r="A1131" s="109" t="s">
        <v>1749</v>
      </c>
      <c r="B1131">
        <v>84</v>
      </c>
      <c r="C1131" s="109" t="s">
        <v>54</v>
      </c>
      <c r="D1131" s="109" t="s">
        <v>1606</v>
      </c>
      <c r="E1131" s="94">
        <v>44868</v>
      </c>
      <c r="F1131" s="174">
        <v>0.28127314814814813</v>
      </c>
      <c r="G1131">
        <v>2</v>
      </c>
      <c r="H1131" s="109" t="s">
        <v>1607</v>
      </c>
      <c r="I1131">
        <v>6722916</v>
      </c>
      <c r="M1131">
        <v>712</v>
      </c>
      <c r="N1131" t="str">
        <v>ENGINEERING</v>
      </c>
      <c r="O1131" t="str">
        <v>USELE EPHIKPAROBORE (EN</v>
      </c>
      <c r="P1131" s="31">
        <v>44889</v>
      </c>
      <c r="Q1131" s="40">
        <v>0.98153935185185182</v>
      </c>
      <c r="AR1131">
        <v>50</v>
      </c>
      <c r="AS1131" t="str">
        <v>OPERATIONS</v>
      </c>
      <c r="AT1131" t="str">
        <v>EMMANUEL OKON AKAN (OPS</v>
      </c>
      <c r="AU1131" s="31">
        <v>44872</v>
      </c>
      <c r="AV1131" s="40">
        <v>0.25861111111111112</v>
      </c>
      <c r="BW1131">
        <v>224</v>
      </c>
      <c r="BX1131" t="str">
        <v>ENGINEERING</v>
      </c>
      <c r="BY1131" t="str">
        <v>ADENIYI ADEYEMI (ENGR)</v>
      </c>
      <c r="BZ1131" s="31">
        <v>44871</v>
      </c>
      <c r="CA1131" s="40">
        <v>0.48754629629629631</v>
      </c>
      <c r="DB1131">
        <v>424</v>
      </c>
      <c r="DC1131" t="str">
        <v>MICURA</v>
      </c>
      <c r="DD1131" t="str">
        <v>FELIX EJIKE EZEOGU (MIC</v>
      </c>
      <c r="DE1131" s="31">
        <v>44871</v>
      </c>
      <c r="DF1131" s="40">
        <v>0.77796296296296297</v>
      </c>
    </row>
    <row r="1132" spans="1:110" x14ac:dyDescent="0.25">
      <c r="A1132" s="109" t="s">
        <v>1749</v>
      </c>
      <c r="B1132">
        <v>85</v>
      </c>
      <c r="C1132" s="109" t="s">
        <v>54</v>
      </c>
      <c r="D1132" s="109" t="s">
        <v>292</v>
      </c>
      <c r="E1132" s="94">
        <v>44868</v>
      </c>
      <c r="F1132" s="174">
        <v>0.28134259259259259</v>
      </c>
      <c r="G1132">
        <v>2</v>
      </c>
      <c r="H1132" s="109" t="s">
        <v>293</v>
      </c>
      <c r="I1132">
        <v>2052005</v>
      </c>
      <c r="M1132">
        <v>713</v>
      </c>
      <c r="N1132" t="str">
        <v>OPERATIONS</v>
      </c>
      <c r="O1132" t="str">
        <v>ABDULRASAK ADEBAYO</v>
      </c>
      <c r="P1132" s="31">
        <v>44889</v>
      </c>
      <c r="Q1132" s="40">
        <v>0.9818634259259259</v>
      </c>
      <c r="AR1132">
        <v>51</v>
      </c>
      <c r="AS1132" t="str">
        <v>ENGINEERING</v>
      </c>
      <c r="AT1132" t="str">
        <v>ADEDEJI ADEYEMI (ENGR)</v>
      </c>
      <c r="AU1132" s="31">
        <v>44872</v>
      </c>
      <c r="AV1132" s="40">
        <v>0.25866898148148149</v>
      </c>
      <c r="BW1132">
        <v>225</v>
      </c>
      <c r="BX1132" t="str">
        <v>MICURA</v>
      </c>
      <c r="BY1132" t="str">
        <v>AJAGUNJEUN TESLIM (MIC)</v>
      </c>
      <c r="BZ1132" s="31">
        <v>44871</v>
      </c>
      <c r="CA1132" s="40">
        <v>0.48797453703703703</v>
      </c>
      <c r="DB1132">
        <v>425</v>
      </c>
      <c r="DC1132" t="str">
        <v>MICURA</v>
      </c>
      <c r="DD1132" t="str">
        <v>LAISU IDRIS (MIC)</v>
      </c>
      <c r="DE1132" s="31">
        <v>44871</v>
      </c>
      <c r="DF1132" s="40">
        <v>0.77800925925925923</v>
      </c>
    </row>
    <row r="1133" spans="1:110" x14ac:dyDescent="0.25">
      <c r="A1133" s="109" t="s">
        <v>1749</v>
      </c>
      <c r="B1133">
        <v>86</v>
      </c>
      <c r="C1133" s="109" t="s">
        <v>52</v>
      </c>
      <c r="D1133" s="109" t="s">
        <v>1164</v>
      </c>
      <c r="E1133" s="94">
        <v>44868</v>
      </c>
      <c r="F1133" s="174">
        <v>0.28194444444444444</v>
      </c>
      <c r="G1133">
        <v>2</v>
      </c>
      <c r="H1133" s="109" t="s">
        <v>1165</v>
      </c>
      <c r="I1133">
        <v>14987576</v>
      </c>
      <c r="M1133">
        <v>714</v>
      </c>
      <c r="N1133" t="str">
        <v>OPERATIONS</v>
      </c>
      <c r="O1133" t="str">
        <v>CHRISTOPHER ONYEFULUCHI</v>
      </c>
      <c r="P1133" s="31">
        <v>44889</v>
      </c>
      <c r="Q1133" s="40">
        <v>0.98238425925925921</v>
      </c>
      <c r="AR1133">
        <v>52</v>
      </c>
      <c r="AS1133" t="str">
        <v>MICURA</v>
      </c>
      <c r="AT1133" t="str">
        <v>MONOKPO TOMA A. (MIC)</v>
      </c>
      <c r="AU1133" s="31">
        <v>44872</v>
      </c>
      <c r="AV1133" s="40">
        <v>0.26017361111111109</v>
      </c>
      <c r="BW1133">
        <v>226</v>
      </c>
      <c r="BX1133" t="str">
        <v>MICURA</v>
      </c>
      <c r="BY1133" t="str">
        <v>UMORI INNOCENT E.(MIC)</v>
      </c>
      <c r="BZ1133" s="31">
        <v>44871</v>
      </c>
      <c r="CA1133" s="40">
        <v>0.48800925925925925</v>
      </c>
      <c r="DB1133">
        <v>426</v>
      </c>
      <c r="DC1133" t="str">
        <v>MICURA</v>
      </c>
      <c r="DD1133" t="str">
        <v>CHIBUIKE OKEKE (MIC)</v>
      </c>
      <c r="DE1133" s="31">
        <v>44871</v>
      </c>
      <c r="DF1133" s="40">
        <v>0.77804398148148146</v>
      </c>
    </row>
    <row r="1134" spans="1:110" x14ac:dyDescent="0.25">
      <c r="A1134" s="109" t="s">
        <v>1749</v>
      </c>
      <c r="B1134">
        <v>87</v>
      </c>
      <c r="C1134" s="109" t="s">
        <v>53</v>
      </c>
      <c r="D1134" s="109" t="s">
        <v>1770</v>
      </c>
      <c r="E1134" s="94">
        <v>44868</v>
      </c>
      <c r="F1134" s="174">
        <v>0.28199074074074076</v>
      </c>
      <c r="G1134">
        <v>2</v>
      </c>
      <c r="H1134" s="109" t="s">
        <v>1771</v>
      </c>
      <c r="I1134">
        <v>14990032</v>
      </c>
      <c r="M1134">
        <v>715</v>
      </c>
      <c r="N1134" t="str">
        <v>OPERATIONS</v>
      </c>
      <c r="O1134" t="str">
        <v>OYINLEYE TOPE (OPS)</v>
      </c>
      <c r="P1134" s="31">
        <v>44889</v>
      </c>
      <c r="Q1134" s="40">
        <v>0.98270833333333329</v>
      </c>
      <c r="AR1134">
        <v>53</v>
      </c>
      <c r="AS1134" t="str">
        <v>OPERATIONS</v>
      </c>
      <c r="AT1134" t="str">
        <v>ADELUGBA KAYODE (MIC)</v>
      </c>
      <c r="AU1134" s="31">
        <v>44872</v>
      </c>
      <c r="AV1134" s="40">
        <v>0.26081018518518517</v>
      </c>
      <c r="BW1134">
        <v>227</v>
      </c>
      <c r="BX1134" t="str">
        <v>ENGINEERING</v>
      </c>
      <c r="BY1134" t="str">
        <v>VICTOR EWELIM O. (ENGR)</v>
      </c>
      <c r="BZ1134" s="31">
        <v>44871</v>
      </c>
      <c r="CA1134" s="40">
        <v>0.48810185185185184</v>
      </c>
      <c r="DB1134">
        <v>427</v>
      </c>
      <c r="DC1134" t="str">
        <v>CONTRACTOR</v>
      </c>
      <c r="DD1134" t="str">
        <v>AGESE KENNETH (EMERALD)</v>
      </c>
      <c r="DE1134" s="31">
        <v>44871</v>
      </c>
      <c r="DF1134" s="40">
        <v>0.77815972222222218</v>
      </c>
    </row>
    <row r="1135" spans="1:110" x14ac:dyDescent="0.25">
      <c r="A1135" s="109" t="s">
        <v>1749</v>
      </c>
      <c r="B1135">
        <v>88</v>
      </c>
      <c r="C1135" s="109" t="s">
        <v>54</v>
      </c>
      <c r="D1135" s="109" t="s">
        <v>1673</v>
      </c>
      <c r="E1135" s="94">
        <v>44868</v>
      </c>
      <c r="F1135" s="174">
        <v>0.28214120370370371</v>
      </c>
      <c r="G1135">
        <v>2</v>
      </c>
      <c r="H1135" s="109" t="s">
        <v>1674</v>
      </c>
      <c r="I1135">
        <v>7347558</v>
      </c>
      <c r="M1135">
        <v>716</v>
      </c>
      <c r="N1135" t="str">
        <v>OPERATIONS</v>
      </c>
      <c r="O1135" t="str">
        <v>TAOFEEK MAKANJUOLA  (OP</v>
      </c>
      <c r="P1135" s="31">
        <v>44889</v>
      </c>
      <c r="Q1135" s="40">
        <v>0.98276620370370371</v>
      </c>
      <c r="AR1135">
        <v>54</v>
      </c>
      <c r="AS1135" t="str">
        <v>MICURA</v>
      </c>
      <c r="AT1135" t="str">
        <v>ABACHA CHIDI (MIC)</v>
      </c>
      <c r="AU1135" s="31">
        <v>44872</v>
      </c>
      <c r="AV1135" s="40">
        <v>0.26101851851851854</v>
      </c>
      <c r="BW1135">
        <v>228</v>
      </c>
      <c r="BX1135" t="str">
        <v>MICURA</v>
      </c>
      <c r="BY1135" t="str">
        <v>CHUKWUEBUKA OBI (MIC)</v>
      </c>
      <c r="BZ1135" s="31">
        <v>44871</v>
      </c>
      <c r="CA1135" s="40">
        <v>0.48885416666666665</v>
      </c>
      <c r="DB1135">
        <v>428</v>
      </c>
      <c r="DC1135" t="str">
        <v>CONTRACTOR</v>
      </c>
      <c r="DD1135" t="str">
        <v>OLAFUSI EBENEZER (EMERAL</v>
      </c>
      <c r="DE1135" s="31">
        <v>44871</v>
      </c>
      <c r="DF1135" s="40">
        <v>0.77818287037037037</v>
      </c>
    </row>
    <row r="1136" spans="1:110" x14ac:dyDescent="0.25">
      <c r="A1136" s="109" t="s">
        <v>1749</v>
      </c>
      <c r="B1136">
        <v>89</v>
      </c>
      <c r="C1136" s="109" t="s">
        <v>54</v>
      </c>
      <c r="D1136" s="109" t="s">
        <v>1665</v>
      </c>
      <c r="E1136" s="94">
        <v>44868</v>
      </c>
      <c r="F1136" s="174">
        <v>0.28219907407407407</v>
      </c>
      <c r="G1136">
        <v>2</v>
      </c>
      <c r="H1136" s="109" t="s">
        <v>1666</v>
      </c>
      <c r="I1136">
        <v>5411756</v>
      </c>
      <c r="M1136">
        <v>717</v>
      </c>
      <c r="N1136" t="str">
        <v>MICURA</v>
      </c>
      <c r="O1136" t="str">
        <v>CHARLES O. OKWUHOR(MIC)</v>
      </c>
      <c r="P1136" s="31">
        <v>44889</v>
      </c>
      <c r="Q1136" s="40">
        <v>0.98326388888888894</v>
      </c>
      <c r="AR1136">
        <v>55</v>
      </c>
      <c r="AS1136" t="str">
        <v>MICURA</v>
      </c>
      <c r="AT1136" t="str">
        <v>JOSEPH ADEMOLA (MIC)</v>
      </c>
      <c r="AU1136" s="31">
        <v>44872</v>
      </c>
      <c r="AV1136" s="40">
        <v>0.26140046296296299</v>
      </c>
      <c r="BW1136">
        <v>229</v>
      </c>
      <c r="BX1136" t="str">
        <v>ENGINEERING</v>
      </c>
      <c r="BY1136" t="str">
        <v>EJIMOGU ADOLPHUS (ENGR)</v>
      </c>
      <c r="BZ1136" s="31">
        <v>44871</v>
      </c>
      <c r="CA1136" s="40">
        <v>0.48913194444444447</v>
      </c>
      <c r="DB1136">
        <v>429</v>
      </c>
      <c r="DC1136" t="str">
        <v>MICURA</v>
      </c>
      <c r="DD1136" t="str">
        <v>SEGUN OLUBAYO (MIC)</v>
      </c>
      <c r="DE1136" s="31">
        <v>44871</v>
      </c>
      <c r="DF1136" s="40">
        <v>0.77835648148148151</v>
      </c>
    </row>
    <row r="1137" spans="1:110" x14ac:dyDescent="0.25">
      <c r="A1137" s="109" t="s">
        <v>1749</v>
      </c>
      <c r="B1137">
        <v>90</v>
      </c>
      <c r="C1137" s="109" t="s">
        <v>54</v>
      </c>
      <c r="D1137" s="109" t="s">
        <v>1772</v>
      </c>
      <c r="E1137" s="94">
        <v>44868</v>
      </c>
      <c r="F1137" s="174">
        <v>0.28225694444444444</v>
      </c>
      <c r="G1137">
        <v>2</v>
      </c>
      <c r="H1137" s="109" t="s">
        <v>1773</v>
      </c>
      <c r="I1137">
        <v>6710168</v>
      </c>
      <c r="M1137">
        <v>718</v>
      </c>
      <c r="N1137" t="str">
        <v>MICURA</v>
      </c>
      <c r="O1137" t="str">
        <v>ADOYI FRANCIS (MIC)</v>
      </c>
      <c r="P1137" s="31">
        <v>44889</v>
      </c>
      <c r="Q1137" s="40">
        <v>0.98358796296296291</v>
      </c>
      <c r="AR1137">
        <v>56</v>
      </c>
      <c r="AS1137" t="str">
        <v>MICURA</v>
      </c>
      <c r="AT1137" t="str">
        <v>GECHA VICTOR T. (MIC)</v>
      </c>
      <c r="AU1137" s="31">
        <v>44872</v>
      </c>
      <c r="AV1137" s="40">
        <v>0.26187500000000002</v>
      </c>
      <c r="BW1137">
        <v>230</v>
      </c>
      <c r="BX1137" t="str">
        <v>MICURA</v>
      </c>
      <c r="BY1137" t="str">
        <v>JACKSON MATHEW (MIC)</v>
      </c>
      <c r="BZ1137" s="31">
        <v>44871</v>
      </c>
      <c r="CA1137" s="40">
        <v>0.48951388888888892</v>
      </c>
      <c r="DB1137">
        <v>430</v>
      </c>
      <c r="DC1137" t="str">
        <v>MICURA</v>
      </c>
      <c r="DD1137" t="str">
        <v>SAMUEL YINUSA ABAH (MIC</v>
      </c>
      <c r="DE1137" s="31">
        <v>44871</v>
      </c>
      <c r="DF1137" s="40">
        <v>0.77837962962962959</v>
      </c>
    </row>
    <row r="1138" spans="1:110" x14ac:dyDescent="0.25">
      <c r="A1138" s="109" t="s">
        <v>1749</v>
      </c>
      <c r="B1138">
        <v>91</v>
      </c>
      <c r="C1138" s="109" t="s">
        <v>54</v>
      </c>
      <c r="D1138" s="109" t="s">
        <v>1610</v>
      </c>
      <c r="E1138" s="94">
        <v>44868</v>
      </c>
      <c r="F1138" s="174">
        <v>0.28229166666666666</v>
      </c>
      <c r="G1138">
        <v>2</v>
      </c>
      <c r="H1138" s="109" t="s">
        <v>1611</v>
      </c>
      <c r="I1138">
        <v>7584532</v>
      </c>
      <c r="M1138">
        <v>719</v>
      </c>
      <c r="N1138" t="str">
        <v>OPERATIONS</v>
      </c>
      <c r="O1138" t="str">
        <v>RAFIU KADIRI (OPS)</v>
      </c>
      <c r="P1138" s="31">
        <v>44889</v>
      </c>
      <c r="Q1138" s="40">
        <v>0.98410879629629633</v>
      </c>
      <c r="AR1138">
        <v>57</v>
      </c>
      <c r="AS1138" t="str">
        <v>MICURA</v>
      </c>
      <c r="AT1138" t="str">
        <v>MOYEGUN ADEKUNLE (MIC)</v>
      </c>
      <c r="AU1138" s="31">
        <v>44872</v>
      </c>
      <c r="AV1138" s="40">
        <v>0.26295138888888892</v>
      </c>
      <c r="BW1138">
        <v>231</v>
      </c>
      <c r="BX1138" t="str">
        <v>MICURA</v>
      </c>
      <c r="BY1138" t="str">
        <v>SUNDAY OKON (MIC)</v>
      </c>
      <c r="BZ1138" s="31">
        <v>44871</v>
      </c>
      <c r="CA1138" s="40">
        <v>0.48976851851851849</v>
      </c>
      <c r="DB1138">
        <v>431</v>
      </c>
      <c r="DC1138" t="str">
        <v>MICURA</v>
      </c>
      <c r="DD1138" t="str">
        <v>IDRIS ANOFI (MIC)</v>
      </c>
      <c r="DE1138" s="31">
        <v>44871</v>
      </c>
      <c r="DF1138" s="40">
        <v>0.77841435185185182</v>
      </c>
    </row>
    <row r="1139" spans="1:110" x14ac:dyDescent="0.25">
      <c r="A1139" s="109" t="s">
        <v>1749</v>
      </c>
      <c r="B1139">
        <v>92</v>
      </c>
      <c r="C1139" s="109" t="s">
        <v>52</v>
      </c>
      <c r="D1139" s="109" t="s">
        <v>234</v>
      </c>
      <c r="E1139" s="94">
        <v>44868</v>
      </c>
      <c r="F1139" s="174">
        <v>0.28237268518518521</v>
      </c>
      <c r="G1139">
        <v>2</v>
      </c>
      <c r="H1139" s="109" t="s">
        <v>235</v>
      </c>
      <c r="I1139">
        <v>4850529</v>
      </c>
      <c r="M1139">
        <v>720</v>
      </c>
      <c r="N1139" t="str">
        <v>OPERATIONS</v>
      </c>
      <c r="O1139" t="str">
        <v>OGHENEDE PATRICK (OPS)</v>
      </c>
      <c r="P1139" s="31">
        <v>44889</v>
      </c>
      <c r="Q1139" s="40">
        <v>0.98432870370370373</v>
      </c>
      <c r="AR1139">
        <v>58</v>
      </c>
      <c r="AS1139" t="str">
        <v>MICURA</v>
      </c>
      <c r="AT1139" t="str">
        <v>WISDOM ETIM W.(MIC)</v>
      </c>
      <c r="AU1139" s="31">
        <v>44872</v>
      </c>
      <c r="AV1139" s="40">
        <v>0.26302083333333331</v>
      </c>
      <c r="BW1139">
        <v>232</v>
      </c>
      <c r="BX1139" t="str">
        <v>OPERATIONS</v>
      </c>
      <c r="BY1139" t="str">
        <v>OMOTOSHO LUKMAN (OPS)</v>
      </c>
      <c r="BZ1139" s="31">
        <v>44871</v>
      </c>
      <c r="CA1139" s="40">
        <v>0.48997685185185186</v>
      </c>
      <c r="DB1139">
        <v>432</v>
      </c>
      <c r="DC1139" t="str">
        <v>OPERATIONS</v>
      </c>
      <c r="DD1139" t="str">
        <v>OKOLO RAPHAEL (OPS)</v>
      </c>
      <c r="DE1139" s="31">
        <v>44871</v>
      </c>
      <c r="DF1139" s="40">
        <v>0.77859953703703699</v>
      </c>
    </row>
    <row r="1140" spans="1:110" x14ac:dyDescent="0.25">
      <c r="A1140" s="109" t="s">
        <v>1749</v>
      </c>
      <c r="B1140">
        <v>93</v>
      </c>
      <c r="C1140" s="109" t="s">
        <v>52</v>
      </c>
      <c r="D1140" s="109" t="s">
        <v>941</v>
      </c>
      <c r="E1140" s="94">
        <v>44868</v>
      </c>
      <c r="F1140" s="174">
        <v>0.28278935185185183</v>
      </c>
      <c r="G1140">
        <v>2</v>
      </c>
      <c r="H1140" s="109" t="s">
        <v>942</v>
      </c>
      <c r="I1140">
        <v>8118047</v>
      </c>
      <c r="M1140">
        <v>721</v>
      </c>
      <c r="N1140" t="str">
        <v>ENGINEERING</v>
      </c>
      <c r="O1140" t="str">
        <v>ADEDOTUN KASALI (ENGR)</v>
      </c>
      <c r="P1140" s="31">
        <v>44889</v>
      </c>
      <c r="Q1140" s="40">
        <v>0.98499999999999999</v>
      </c>
      <c r="AR1140">
        <v>59</v>
      </c>
      <c r="AS1140" t="str">
        <v>MICURA</v>
      </c>
      <c r="AT1140" t="str">
        <v>ABBEY GBENGA (MIC)</v>
      </c>
      <c r="AU1140" s="31">
        <v>44872</v>
      </c>
      <c r="AV1140" s="40">
        <v>0.26317129629629632</v>
      </c>
      <c r="BW1140">
        <v>233</v>
      </c>
      <c r="BX1140" t="str">
        <v>ENGINEERING</v>
      </c>
      <c r="BY1140" t="str">
        <v>AJAERO AUGUSTINE (ENGR)</v>
      </c>
      <c r="BZ1140" s="31">
        <v>44871</v>
      </c>
      <c r="CA1140" s="40">
        <v>0.49012731481481481</v>
      </c>
      <c r="DB1140">
        <v>433</v>
      </c>
      <c r="DC1140" t="str">
        <v>MICURA</v>
      </c>
      <c r="DD1140" t="str">
        <v>UCHE AMADI (MIC)</v>
      </c>
      <c r="DE1140" s="31">
        <v>44871</v>
      </c>
      <c r="DF1140" s="40">
        <v>0.7786805555555556</v>
      </c>
    </row>
    <row r="1141" spans="1:110" x14ac:dyDescent="0.25">
      <c r="A1141" s="109" t="s">
        <v>1749</v>
      </c>
      <c r="B1141">
        <v>94</v>
      </c>
      <c r="C1141" s="109" t="s">
        <v>53</v>
      </c>
      <c r="D1141" s="109" t="s">
        <v>947</v>
      </c>
      <c r="E1141" s="94">
        <v>44868</v>
      </c>
      <c r="F1141" s="174">
        <v>0.28285879629629629</v>
      </c>
      <c r="G1141">
        <v>2</v>
      </c>
      <c r="H1141" s="109" t="s">
        <v>948</v>
      </c>
      <c r="I1141">
        <v>15010518</v>
      </c>
      <c r="M1141">
        <v>722</v>
      </c>
      <c r="N1141" t="str">
        <v>ENGINEERING</v>
      </c>
      <c r="O1141" t="str">
        <v>EBO KEHINDE (ENGR)</v>
      </c>
      <c r="P1141" s="31">
        <v>44889</v>
      </c>
      <c r="Q1141" s="40">
        <v>0.98506944444444444</v>
      </c>
      <c r="AR1141">
        <v>60</v>
      </c>
      <c r="AS1141" t="str">
        <v>MICURA</v>
      </c>
      <c r="AT1141" t="str">
        <v>IBOR IGRI ARCHIBONG (MI</v>
      </c>
      <c r="AU1141" s="31">
        <v>44872</v>
      </c>
      <c r="AV1141" s="40">
        <v>0.26408564814814817</v>
      </c>
      <c r="BW1141">
        <v>234</v>
      </c>
      <c r="BX1141" t="str">
        <v>CONTRACTOR</v>
      </c>
      <c r="BY1141" t="str">
        <v>IMEH ANTHONY (FLEET)</v>
      </c>
      <c r="BZ1141" s="31">
        <v>44871</v>
      </c>
      <c r="CA1141" s="40">
        <v>0.49017361111111113</v>
      </c>
      <c r="DB1141">
        <v>434</v>
      </c>
      <c r="DC1141" t="str">
        <v>ENGINEERING</v>
      </c>
      <c r="DD1141" t="str">
        <v>ADEGOKE SAHEED (ENGR)</v>
      </c>
      <c r="DE1141" s="31">
        <v>44871</v>
      </c>
      <c r="DF1141" s="40">
        <v>0.77886574074074078</v>
      </c>
    </row>
    <row r="1142" spans="1:110" x14ac:dyDescent="0.25">
      <c r="A1142" s="109" t="s">
        <v>1749</v>
      </c>
      <c r="B1142">
        <v>95</v>
      </c>
      <c r="C1142" s="109" t="s">
        <v>53</v>
      </c>
      <c r="D1142" s="109" t="s">
        <v>1774</v>
      </c>
      <c r="E1142" s="94">
        <v>44868</v>
      </c>
      <c r="F1142" s="174">
        <v>0.28292824074074074</v>
      </c>
      <c r="G1142">
        <v>2</v>
      </c>
      <c r="H1142" s="109" t="s">
        <v>1775</v>
      </c>
      <c r="I1142"/>
      <c r="M1142">
        <v>723</v>
      </c>
      <c r="N1142" t="str">
        <v>OPERATIONS</v>
      </c>
      <c r="O1142" t="str">
        <v>OLIKA CYRIL UCHE (OPS)</v>
      </c>
      <c r="P1142" s="31">
        <v>44889</v>
      </c>
      <c r="Q1142" s="40">
        <v>0.98519675925925931</v>
      </c>
      <c r="AR1142">
        <v>61</v>
      </c>
      <c r="AS1142" t="str">
        <v>OPERATIONS</v>
      </c>
      <c r="AT1142" t="str">
        <v>OSCAR SULE (OPS)</v>
      </c>
      <c r="AU1142" s="31">
        <v>44872</v>
      </c>
      <c r="AV1142" s="40">
        <v>0.26424768518518521</v>
      </c>
      <c r="BW1142">
        <v>235</v>
      </c>
      <c r="BX1142" t="str">
        <v>CONTRACTOR</v>
      </c>
      <c r="BY1142" t="str">
        <v>JOME GODDEY O.(FLT)</v>
      </c>
      <c r="BZ1142" s="31">
        <v>44871</v>
      </c>
      <c r="CA1142" s="40">
        <v>0.4902199074074074</v>
      </c>
      <c r="DB1142">
        <v>435</v>
      </c>
      <c r="DC1142" t="str">
        <v>ENGINEERING</v>
      </c>
      <c r="DD1142" t="str">
        <v>SIMEON OLUSHINA (ENGR)</v>
      </c>
      <c r="DE1142" s="31">
        <v>44871</v>
      </c>
      <c r="DF1142" s="40">
        <v>0.77937500000000004</v>
      </c>
    </row>
    <row r="1143" spans="1:110" x14ac:dyDescent="0.25">
      <c r="A1143" s="109" t="s">
        <v>1749</v>
      </c>
      <c r="B1143">
        <v>96</v>
      </c>
      <c r="C1143" s="109" t="s">
        <v>53</v>
      </c>
      <c r="D1143" s="109" t="s">
        <v>1127</v>
      </c>
      <c r="E1143" s="94">
        <v>44868</v>
      </c>
      <c r="F1143" s="174">
        <v>0.2829861111111111</v>
      </c>
      <c r="G1143">
        <v>2</v>
      </c>
      <c r="H1143" s="109" t="s">
        <v>1128</v>
      </c>
      <c r="I1143">
        <v>5483263</v>
      </c>
      <c r="M1143">
        <v>724</v>
      </c>
      <c r="N1143" t="str">
        <v>OPERATIONS</v>
      </c>
      <c r="O1143" t="str">
        <v>EMMANUEL OKON AKAN (OPS</v>
      </c>
      <c r="P1143" s="31">
        <v>44889</v>
      </c>
      <c r="Q1143" s="40">
        <v>0.98615740740740743</v>
      </c>
      <c r="AR1143">
        <v>62</v>
      </c>
      <c r="AS1143" t="str">
        <v>OPERATIONS</v>
      </c>
      <c r="AT1143" t="str">
        <v>EKPE UDO ANDY (OPS)</v>
      </c>
      <c r="AU1143" s="31">
        <v>44872</v>
      </c>
      <c r="AV1143" s="40">
        <v>0.26494212962962965</v>
      </c>
      <c r="BW1143">
        <v>236</v>
      </c>
      <c r="BX1143" t="str">
        <v>MICURA</v>
      </c>
      <c r="BY1143" t="str">
        <v>OMOGBAI SAHEED (MIC)</v>
      </c>
      <c r="BZ1143" s="31">
        <v>44871</v>
      </c>
      <c r="CA1143" s="40">
        <v>0.49085648148148148</v>
      </c>
      <c r="DB1143">
        <v>436</v>
      </c>
      <c r="DC1143" t="str">
        <v>MICURA</v>
      </c>
      <c r="DD1143" t="str">
        <v>ONYEAMACHI MICHAEL (MIC</v>
      </c>
      <c r="DE1143" s="31">
        <v>44871</v>
      </c>
      <c r="DF1143" s="40">
        <v>0.77946759259259257</v>
      </c>
    </row>
    <row r="1144" spans="1:110" x14ac:dyDescent="0.25">
      <c r="A1144" s="109" t="s">
        <v>1749</v>
      </c>
      <c r="B1144">
        <v>97</v>
      </c>
      <c r="C1144" s="109" t="s">
        <v>52</v>
      </c>
      <c r="D1144" s="109" t="s">
        <v>1070</v>
      </c>
      <c r="E1144" s="94">
        <v>44868</v>
      </c>
      <c r="F1144" s="174">
        <v>0.28319444444444447</v>
      </c>
      <c r="G1144">
        <v>2</v>
      </c>
      <c r="H1144" s="109" t="s">
        <v>1071</v>
      </c>
      <c r="I1144">
        <v>6714974</v>
      </c>
      <c r="M1144">
        <v>725</v>
      </c>
      <c r="N1144" t="str">
        <v>OPERATIONS</v>
      </c>
      <c r="O1144" t="str">
        <v>AWALITE CHIJIOKE</v>
      </c>
      <c r="P1144" s="31">
        <v>44889</v>
      </c>
      <c r="Q1144" s="40">
        <v>0.98726851851851849</v>
      </c>
      <c r="AR1144">
        <v>63</v>
      </c>
      <c r="AS1144" t="str">
        <v>ENGINEERING</v>
      </c>
      <c r="AT1144" t="str">
        <v>SUNDAY JOSEPH O. (ENGR)</v>
      </c>
      <c r="AU1144" s="31">
        <v>44872</v>
      </c>
      <c r="AV1144" s="40">
        <v>0.26508101851851851</v>
      </c>
      <c r="BW1144">
        <v>237</v>
      </c>
      <c r="BX1144" t="str">
        <v>MICURA</v>
      </c>
      <c r="BY1144" t="str">
        <v>ABDULLAHI OLAJIDE (MIC)</v>
      </c>
      <c r="BZ1144" s="31">
        <v>44871</v>
      </c>
      <c r="CA1144" s="40">
        <v>0.49159722222222224</v>
      </c>
      <c r="DB1144">
        <v>437</v>
      </c>
      <c r="DC1144" t="str">
        <v>MICURA</v>
      </c>
      <c r="DD1144" t="str">
        <v>ABDULLAHI OSENI (MIC)</v>
      </c>
      <c r="DE1144" s="31">
        <v>44871</v>
      </c>
      <c r="DF1144" s="40">
        <v>0.77981481481481485</v>
      </c>
    </row>
    <row r="1145" spans="1:110" x14ac:dyDescent="0.25">
      <c r="A1145" s="109" t="s">
        <v>1749</v>
      </c>
      <c r="B1145">
        <v>98</v>
      </c>
      <c r="C1145" s="109" t="s">
        <v>53</v>
      </c>
      <c r="D1145" s="109" t="s">
        <v>937</v>
      </c>
      <c r="E1145" s="94">
        <v>44868</v>
      </c>
      <c r="F1145" s="174">
        <v>0.28325231481481483</v>
      </c>
      <c r="G1145">
        <v>2</v>
      </c>
      <c r="H1145" s="109" t="s">
        <v>938</v>
      </c>
      <c r="I1145">
        <v>2048564</v>
      </c>
      <c r="M1145">
        <v>726</v>
      </c>
      <c r="N1145" t="str">
        <v>OPERATIONS</v>
      </c>
      <c r="O1145" t="str">
        <v>ARCHIBONG FELIX (OPS)</v>
      </c>
      <c r="P1145" s="31">
        <v>44889</v>
      </c>
      <c r="Q1145" s="40">
        <v>0.99121527777777774</v>
      </c>
      <c r="AR1145">
        <v>64</v>
      </c>
      <c r="AS1145" t="str">
        <v>ENGINEERING</v>
      </c>
      <c r="AT1145" t="str">
        <v>WILSON AGHWARE (ENGR)</v>
      </c>
      <c r="AU1145" s="31">
        <v>44872</v>
      </c>
      <c r="AV1145" s="40">
        <v>0.26525462962962965</v>
      </c>
      <c r="BW1145">
        <v>238</v>
      </c>
      <c r="BX1145" t="str">
        <v>MICURA</v>
      </c>
      <c r="BY1145" t="str">
        <v>AJAYI ADESHOLA (MIC)</v>
      </c>
      <c r="BZ1145" s="31">
        <v>44871</v>
      </c>
      <c r="CA1145" s="40">
        <v>0.49163194444444447</v>
      </c>
      <c r="DB1145">
        <v>438</v>
      </c>
      <c r="DC1145" t="str">
        <v>MICURA</v>
      </c>
      <c r="DD1145" t="str">
        <v>EZEA NNAMDI (MIC)</v>
      </c>
      <c r="DE1145" s="31">
        <v>44871</v>
      </c>
      <c r="DF1145" s="40">
        <v>0.77986111111111112</v>
      </c>
    </row>
    <row r="1146" spans="1:110" x14ac:dyDescent="0.25">
      <c r="A1146" s="109" t="s">
        <v>1749</v>
      </c>
      <c r="B1146">
        <v>99</v>
      </c>
      <c r="C1146" s="109" t="s">
        <v>53</v>
      </c>
      <c r="D1146" s="109" t="s">
        <v>933</v>
      </c>
      <c r="E1146" s="94">
        <v>44868</v>
      </c>
      <c r="F1146" s="174">
        <v>0.28332175925925923</v>
      </c>
      <c r="G1146">
        <v>2</v>
      </c>
      <c r="H1146" s="109" t="s">
        <v>934</v>
      </c>
      <c r="I1146">
        <v>14929376</v>
      </c>
      <c r="M1146">
        <v>727</v>
      </c>
      <c r="N1146" t="str">
        <v>OPERATIONS</v>
      </c>
      <c r="O1146" t="str">
        <v>FASHOLA ANTHONY (OPS)</v>
      </c>
      <c r="P1146" s="31">
        <v>44889</v>
      </c>
      <c r="Q1146" s="40">
        <v>0.99229166666666668</v>
      </c>
      <c r="AR1146">
        <v>65</v>
      </c>
      <c r="AS1146" t="str">
        <v>MICURA</v>
      </c>
      <c r="AT1146" t="str">
        <v>OKEKE OLISAEMEKA</v>
      </c>
      <c r="AU1146" s="31">
        <v>44872</v>
      </c>
      <c r="AV1146" s="40">
        <v>0.26542824074074073</v>
      </c>
      <c r="BW1146">
        <v>239</v>
      </c>
      <c r="BX1146" t="str">
        <v>ENGINEERING</v>
      </c>
      <c r="BY1146" t="str">
        <v>FALE AHMED (ENGR)</v>
      </c>
      <c r="BZ1146" s="31">
        <v>44871</v>
      </c>
      <c r="CA1146" s="40">
        <v>0.49172453703703706</v>
      </c>
      <c r="DB1146">
        <v>439</v>
      </c>
      <c r="DC1146" t="str">
        <v>MICURA</v>
      </c>
      <c r="DD1146" t="str">
        <v>CHIKERE CHUBUZOR(MIC)</v>
      </c>
      <c r="DE1146" s="31">
        <v>44871</v>
      </c>
      <c r="DF1146" s="40">
        <v>0.78012731481481479</v>
      </c>
    </row>
    <row r="1147" spans="1:110" x14ac:dyDescent="0.25">
      <c r="A1147" s="109" t="s">
        <v>1749</v>
      </c>
      <c r="B1147">
        <v>100</v>
      </c>
      <c r="C1147" s="109" t="s">
        <v>53</v>
      </c>
      <c r="D1147" s="109" t="s">
        <v>851</v>
      </c>
      <c r="E1147" s="94">
        <v>44868</v>
      </c>
      <c r="F1147" s="174">
        <v>0.28339120370370369</v>
      </c>
      <c r="G1147">
        <v>2</v>
      </c>
      <c r="H1147" s="109" t="s">
        <v>852</v>
      </c>
      <c r="I1147"/>
      <c r="M1147">
        <v>728</v>
      </c>
      <c r="N1147" t="str">
        <v>OPERATIONS</v>
      </c>
      <c r="O1147" t="str">
        <v>OTESHADE ADEKUNLE  (MIC</v>
      </c>
      <c r="P1147" s="31">
        <v>44889</v>
      </c>
      <c r="Q1147" s="40">
        <v>0.99394675925925924</v>
      </c>
      <c r="AR1147">
        <v>66</v>
      </c>
      <c r="AS1147" t="str">
        <v>MICURA</v>
      </c>
      <c r="AT1147" t="str">
        <v>STANLEY NJOKU (MIC)</v>
      </c>
      <c r="AU1147" s="31">
        <v>44872</v>
      </c>
      <c r="AV1147" s="40">
        <v>0.26549768518518518</v>
      </c>
      <c r="BW1147">
        <v>240</v>
      </c>
      <c r="BX1147" t="str">
        <v>MICURA</v>
      </c>
      <c r="BY1147" t="str">
        <v>CHRISTOPHER AFAM (MIC)</v>
      </c>
      <c r="BZ1147" s="31">
        <v>44871</v>
      </c>
      <c r="CA1147" s="40">
        <v>0.49231481481481482</v>
      </c>
      <c r="DB1147">
        <v>440</v>
      </c>
      <c r="DC1147" t="str">
        <v>CONTRACTOR</v>
      </c>
      <c r="DD1147" t="str">
        <v>SANNI BABATUNDE A. (EME)</v>
      </c>
      <c r="DE1147" s="31">
        <v>44871</v>
      </c>
      <c r="DF1147" s="40">
        <v>0.78031249999999996</v>
      </c>
    </row>
    <row r="1148" spans="1:110" x14ac:dyDescent="0.25">
      <c r="A1148" s="109" t="s">
        <v>1749</v>
      </c>
      <c r="B1148">
        <v>101</v>
      </c>
      <c r="C1148" s="109" t="s">
        <v>53</v>
      </c>
      <c r="D1148" s="109" t="s">
        <v>1264</v>
      </c>
      <c r="E1148" s="94">
        <v>44868</v>
      </c>
      <c r="F1148" s="174">
        <v>0.28355324074074073</v>
      </c>
      <c r="G1148">
        <v>2</v>
      </c>
      <c r="H1148" s="109" t="s">
        <v>1265</v>
      </c>
      <c r="I1148">
        <v>5619697</v>
      </c>
      <c r="M1148">
        <v>729</v>
      </c>
      <c r="N1148" t="str">
        <v>MICURA</v>
      </c>
      <c r="O1148" t="str">
        <v>AILERU RILWAN (MIC)</v>
      </c>
      <c r="P1148" s="31">
        <v>44889</v>
      </c>
      <c r="Q1148" s="40">
        <v>0.99556712962962968</v>
      </c>
      <c r="AR1148">
        <v>67</v>
      </c>
      <c r="AS1148" t="str">
        <v>ENGINEERING</v>
      </c>
      <c r="AT1148" t="str">
        <v>AJAYI ABIDEMI (ENGR)</v>
      </c>
      <c r="AU1148" s="31">
        <v>44872</v>
      </c>
      <c r="AV1148" s="40">
        <v>0.26568287037037036</v>
      </c>
      <c r="BW1148">
        <v>241</v>
      </c>
      <c r="BX1148" t="str">
        <v>OPERATIONS</v>
      </c>
      <c r="BY1148" t="str">
        <v>OKONJI ONYINYE (OPER)</v>
      </c>
      <c r="BZ1148" s="31">
        <v>44871</v>
      </c>
      <c r="CA1148" s="40">
        <v>0.49277777777777776</v>
      </c>
      <c r="DB1148">
        <v>441</v>
      </c>
      <c r="DC1148" t="str">
        <v>MICURA</v>
      </c>
      <c r="DD1148" t="str">
        <v>RAPHAEL EWAWA (MIC)</v>
      </c>
      <c r="DE1148" s="31">
        <v>44871</v>
      </c>
      <c r="DF1148" s="40">
        <v>0.78041666666666665</v>
      </c>
    </row>
    <row r="1149" spans="1:110" x14ac:dyDescent="0.25">
      <c r="A1149" s="109" t="s">
        <v>1749</v>
      </c>
      <c r="B1149">
        <v>102</v>
      </c>
      <c r="C1149" s="109" t="s">
        <v>53</v>
      </c>
      <c r="D1149" s="109" t="s">
        <v>1776</v>
      </c>
      <c r="E1149" s="94">
        <v>44868</v>
      </c>
      <c r="F1149" s="174">
        <v>0.28362268518518519</v>
      </c>
      <c r="G1149">
        <v>2</v>
      </c>
      <c r="H1149" s="109" t="s">
        <v>1777</v>
      </c>
      <c r="I1149">
        <v>2025424</v>
      </c>
      <c r="M1149">
        <v>730</v>
      </c>
      <c r="N1149" t="str">
        <v>MICURA</v>
      </c>
      <c r="O1149" t="str">
        <v>AKINWANDE LATEEF</v>
      </c>
      <c r="P1149" s="31">
        <v>44889</v>
      </c>
      <c r="Q1149" s="40">
        <v>0.99606481481481479</v>
      </c>
      <c r="AR1149">
        <v>68</v>
      </c>
      <c r="AS1149" t="str">
        <v>ENGINEERING</v>
      </c>
      <c r="AT1149" t="str">
        <v>SAHEED OLAWALE (ENGR)</v>
      </c>
      <c r="AU1149" s="31">
        <v>44872</v>
      </c>
      <c r="AV1149" s="40">
        <v>0.26574074074074072</v>
      </c>
      <c r="BW1149">
        <v>242</v>
      </c>
      <c r="BX1149" t="str">
        <v>MICURA</v>
      </c>
      <c r="BY1149" t="str">
        <v>GOODLUCK EGODO (MIC)</v>
      </c>
      <c r="BZ1149" s="31">
        <v>44871</v>
      </c>
      <c r="CA1149" s="40">
        <v>0.49328703703703702</v>
      </c>
      <c r="DB1149">
        <v>442</v>
      </c>
      <c r="DC1149" t="str">
        <v>CONTRACTOR</v>
      </c>
      <c r="DD1149" t="str">
        <v>GEORGE SOLOMON (EMERALD)</v>
      </c>
      <c r="DE1149" s="31">
        <v>44871</v>
      </c>
      <c r="DF1149" s="40">
        <v>0.78049768518518514</v>
      </c>
    </row>
    <row r="1150" spans="1:110" x14ac:dyDescent="0.25">
      <c r="A1150" s="109" t="s">
        <v>1749</v>
      </c>
      <c r="B1150">
        <v>103</v>
      </c>
      <c r="C1150" s="109" t="s">
        <v>53</v>
      </c>
      <c r="D1150" s="109" t="s">
        <v>976</v>
      </c>
      <c r="E1150" s="94">
        <v>44868</v>
      </c>
      <c r="F1150" s="174">
        <v>0.28369212962962964</v>
      </c>
      <c r="G1150">
        <v>2</v>
      </c>
      <c r="H1150" s="109" t="s">
        <v>977</v>
      </c>
      <c r="I1150">
        <v>5501030</v>
      </c>
      <c r="M1150">
        <v>1</v>
      </c>
      <c r="N1150" t="str">
        <v>MICURA</v>
      </c>
      <c r="O1150" t="str">
        <v>BABA AUSTIN O. (MIC)</v>
      </c>
      <c r="P1150" s="31">
        <v>44890</v>
      </c>
      <c r="Q1150" s="40">
        <v>6.018518518518519E-4</v>
      </c>
      <c r="AR1150">
        <v>69</v>
      </c>
      <c r="AS1150" t="str">
        <v>ENGINEERING</v>
      </c>
      <c r="AT1150" t="str">
        <v>GODDY NGBONYEBI (ENGR)</v>
      </c>
      <c r="AU1150" s="31">
        <v>44872</v>
      </c>
      <c r="AV1150" s="40">
        <v>0.26581018518518518</v>
      </c>
      <c r="BW1150">
        <v>243</v>
      </c>
      <c r="BX1150" t="str">
        <v>MICURA</v>
      </c>
      <c r="BY1150" t="str">
        <v>ODETAYO FEMI (MIC)</v>
      </c>
      <c r="BZ1150" s="31">
        <v>44871</v>
      </c>
      <c r="CA1150" s="40">
        <v>0.49408564814814815</v>
      </c>
      <c r="DB1150">
        <v>443</v>
      </c>
      <c r="DC1150" t="str">
        <v>CONTRACTOR</v>
      </c>
      <c r="DD1150" t="str">
        <v>FELIX NNABUCHI (EMERALD)</v>
      </c>
      <c r="DE1150" s="31">
        <v>44871</v>
      </c>
      <c r="DF1150" s="40">
        <v>0.78059027777777779</v>
      </c>
    </row>
    <row r="1151" spans="1:110" x14ac:dyDescent="0.25">
      <c r="A1151" s="109" t="s">
        <v>1749</v>
      </c>
      <c r="B1151">
        <v>104</v>
      </c>
      <c r="C1151" s="109" t="s">
        <v>53</v>
      </c>
      <c r="D1151" s="109" t="s">
        <v>1115</v>
      </c>
      <c r="E1151" s="94">
        <v>44868</v>
      </c>
      <c r="F1151" s="174">
        <v>0.28418981481481481</v>
      </c>
      <c r="G1151">
        <v>2</v>
      </c>
      <c r="H1151" s="109" t="s">
        <v>1116</v>
      </c>
      <c r="I1151"/>
      <c r="M1151">
        <v>2</v>
      </c>
      <c r="N1151" t="str">
        <v>MICURA</v>
      </c>
      <c r="O1151" t="str">
        <v>IFARA JOHNSON (MIC)</v>
      </c>
      <c r="P1151" s="31">
        <v>44890</v>
      </c>
      <c r="Q1151" s="40">
        <v>1.0428240740740741E-2</v>
      </c>
      <c r="AR1151">
        <v>70</v>
      </c>
      <c r="AS1151" t="str">
        <v>ENGINEERING</v>
      </c>
      <c r="AT1151" t="str">
        <v>MORUF AMIDU (ENGR)</v>
      </c>
      <c r="AU1151" s="31">
        <v>44872</v>
      </c>
      <c r="AV1151" s="40">
        <v>0.26587962962962963</v>
      </c>
      <c r="BW1151">
        <v>244</v>
      </c>
      <c r="BX1151" t="str">
        <v>GATE OPS</v>
      </c>
      <c r="BY1151" t="str">
        <v>NWOKOLO DANIEL (GATE)</v>
      </c>
      <c r="BZ1151" s="31">
        <v>44871</v>
      </c>
      <c r="CA1151" s="40">
        <v>0.4942361111111111</v>
      </c>
      <c r="DB1151">
        <v>444</v>
      </c>
      <c r="DC1151" t="str">
        <v>MICURA</v>
      </c>
      <c r="DD1151" t="str">
        <v>EDIANAOBONG FRANKSON(MIC</v>
      </c>
      <c r="DE1151" s="31">
        <v>44871</v>
      </c>
      <c r="DF1151" s="40">
        <v>0.78071759259259255</v>
      </c>
    </row>
    <row r="1152" spans="1:110" x14ac:dyDescent="0.25">
      <c r="A1152" s="109" t="s">
        <v>1749</v>
      </c>
      <c r="B1152">
        <v>105</v>
      </c>
      <c r="C1152" s="109" t="s">
        <v>53</v>
      </c>
      <c r="D1152" s="109" t="s">
        <v>873</v>
      </c>
      <c r="E1152" s="94">
        <v>44868</v>
      </c>
      <c r="F1152" s="174">
        <v>0.28427083333333331</v>
      </c>
      <c r="G1152">
        <v>2</v>
      </c>
      <c r="H1152" s="109" t="s">
        <v>874</v>
      </c>
      <c r="I1152"/>
      <c r="M1152">
        <v>3</v>
      </c>
      <c r="N1152" t="str">
        <v>MICURA</v>
      </c>
      <c r="O1152" t="str">
        <v>OKEKE OLISAEMEKA</v>
      </c>
      <c r="P1152" s="31">
        <v>44890</v>
      </c>
      <c r="Q1152" s="40">
        <v>1.050925925925926E-2</v>
      </c>
      <c r="AR1152">
        <v>71</v>
      </c>
      <c r="AS1152" t="str">
        <v>MICURA</v>
      </c>
      <c r="AT1152" t="str">
        <v>HITLA EJOVI KELVIN (MIC</v>
      </c>
      <c r="AU1152" s="31">
        <v>44872</v>
      </c>
      <c r="AV1152" s="40">
        <v>0.26596064814814813</v>
      </c>
      <c r="BW1152">
        <v>245</v>
      </c>
      <c r="BX1152" t="str">
        <v>OPERATIONS</v>
      </c>
      <c r="BY1152" t="str">
        <v>NWOKE LEONARD (OPS)</v>
      </c>
      <c r="BZ1152" s="31">
        <v>44871</v>
      </c>
      <c r="CA1152" s="40">
        <v>0.49440972222222224</v>
      </c>
      <c r="DB1152">
        <v>445</v>
      </c>
      <c r="DC1152" t="str">
        <v>MICURA</v>
      </c>
      <c r="DD1152" t="str">
        <v>SOSANYA ADEBOWALE (MIC)</v>
      </c>
      <c r="DE1152" s="31">
        <v>44871</v>
      </c>
      <c r="DF1152" s="40">
        <v>0.78075231481481477</v>
      </c>
    </row>
    <row r="1153" spans="1:110" x14ac:dyDescent="0.25">
      <c r="A1153" s="109" t="s">
        <v>1749</v>
      </c>
      <c r="B1153">
        <v>106</v>
      </c>
      <c r="C1153" s="109" t="s">
        <v>53</v>
      </c>
      <c r="D1153" s="109" t="s">
        <v>881</v>
      </c>
      <c r="E1153" s="94">
        <v>44868</v>
      </c>
      <c r="F1153" s="174">
        <v>0.28434027777777776</v>
      </c>
      <c r="G1153">
        <v>2</v>
      </c>
      <c r="H1153" s="109" t="s">
        <v>882</v>
      </c>
      <c r="I1153"/>
      <c r="M1153">
        <v>4</v>
      </c>
      <c r="N1153" t="str">
        <v>MICURA</v>
      </c>
      <c r="O1153" t="str">
        <v>ADEDUNTAN ADENIYI M.(MIC</v>
      </c>
      <c r="P1153" s="31">
        <v>44890</v>
      </c>
      <c r="Q1153" s="40">
        <v>1.1689814814814814E-2</v>
      </c>
      <c r="AR1153">
        <v>72</v>
      </c>
      <c r="AS1153" t="str">
        <v>ENGINEERING</v>
      </c>
      <c r="AT1153" t="str">
        <v>NWABUNWENE BASIL (ENGR)</v>
      </c>
      <c r="AU1153" s="31">
        <v>44872</v>
      </c>
      <c r="AV1153" s="40">
        <v>0.26623842592592595</v>
      </c>
      <c r="BW1153">
        <v>246</v>
      </c>
      <c r="BX1153" t="str">
        <v>OLM</v>
      </c>
      <c r="BY1153" t="str">
        <v>MBA EJIKE SAMUEL (OLM)</v>
      </c>
      <c r="BZ1153" s="31">
        <v>44871</v>
      </c>
      <c r="CA1153" s="40">
        <v>0.4944560185185185</v>
      </c>
      <c r="DB1153">
        <v>446</v>
      </c>
      <c r="DC1153" t="str">
        <v>CONTRACTOR</v>
      </c>
      <c r="DD1153" t="str">
        <v>BAMIGBOLA ISEOLUWA R(EME</v>
      </c>
      <c r="DE1153" s="31">
        <v>44871</v>
      </c>
      <c r="DF1153" s="40">
        <v>0.78108796296296301</v>
      </c>
    </row>
    <row r="1154" spans="1:110" x14ac:dyDescent="0.25">
      <c r="A1154" s="109" t="s">
        <v>1749</v>
      </c>
      <c r="B1154">
        <v>107</v>
      </c>
      <c r="C1154" s="109" t="s">
        <v>52</v>
      </c>
      <c r="D1154" s="109" t="s">
        <v>994</v>
      </c>
      <c r="E1154" s="94">
        <v>44868</v>
      </c>
      <c r="F1154" s="174">
        <v>0.28543981481481484</v>
      </c>
      <c r="G1154">
        <v>2</v>
      </c>
      <c r="H1154" s="109" t="s">
        <v>995</v>
      </c>
      <c r="I1154">
        <v>3687603</v>
      </c>
      <c r="M1154">
        <v>5</v>
      </c>
      <c r="N1154" t="str">
        <v>MICURA</v>
      </c>
      <c r="O1154" t="str">
        <v>FENUYI IDOWU (MIC)</v>
      </c>
      <c r="P1154" s="31">
        <v>44890</v>
      </c>
      <c r="Q1154" s="40">
        <v>1.2465277777777778E-2</v>
      </c>
      <c r="AR1154">
        <v>73</v>
      </c>
      <c r="AS1154" t="str">
        <v>OPERATIONS</v>
      </c>
      <c r="AT1154" t="str">
        <v>IYANDA HAMMED O. (OPS)</v>
      </c>
      <c r="AU1154" s="31">
        <v>44872</v>
      </c>
      <c r="AV1154" s="40">
        <v>0.26725694444444442</v>
      </c>
      <c r="BW1154">
        <v>247</v>
      </c>
      <c r="BX1154" t="str">
        <v>OPERATIONS</v>
      </c>
      <c r="BY1154" t="str">
        <v>OGUNDEHIN SUNDAY D. (OPS</v>
      </c>
      <c r="BZ1154" s="31">
        <v>44871</v>
      </c>
      <c r="CA1154" s="40">
        <v>0.49451388888888886</v>
      </c>
      <c r="DB1154">
        <v>447</v>
      </c>
      <c r="DC1154" t="str">
        <v>ENGINEERING</v>
      </c>
      <c r="DD1154" t="str">
        <v>OLAROTIMI OGUBODEDE (EN</v>
      </c>
      <c r="DE1154" s="31">
        <v>44871</v>
      </c>
      <c r="DF1154" s="40">
        <v>0.78192129629629625</v>
      </c>
    </row>
    <row r="1155" spans="1:110" x14ac:dyDescent="0.25">
      <c r="A1155" s="109" t="s">
        <v>1749</v>
      </c>
      <c r="B1155">
        <v>108</v>
      </c>
      <c r="C1155" s="109" t="s">
        <v>52</v>
      </c>
      <c r="D1155" s="109" t="s">
        <v>1103</v>
      </c>
      <c r="E1155" s="94">
        <v>44868</v>
      </c>
      <c r="F1155" s="174">
        <v>0.28548611111111111</v>
      </c>
      <c r="G1155">
        <v>2</v>
      </c>
      <c r="H1155" s="109" t="s">
        <v>1104</v>
      </c>
      <c r="I1155">
        <v>14936069</v>
      </c>
      <c r="M1155">
        <v>6</v>
      </c>
      <c r="N1155" t="str">
        <v>MICURA</v>
      </c>
      <c r="O1155" t="str">
        <v>OHALI ISAAC OLUSEUN (MIC</v>
      </c>
      <c r="P1155" s="31">
        <v>44890</v>
      </c>
      <c r="Q1155" s="40">
        <v>1.2581018518518519E-2</v>
      </c>
      <c r="AR1155">
        <v>74</v>
      </c>
      <c r="AS1155" t="str">
        <v>MICURA</v>
      </c>
      <c r="AT1155" t="str">
        <v>OLANREWAJU OPEYEMI (</v>
      </c>
      <c r="AU1155" s="31">
        <v>44872</v>
      </c>
      <c r="AV1155" s="40">
        <v>0.26799768518518519</v>
      </c>
      <c r="BW1155">
        <v>248</v>
      </c>
      <c r="BX1155" t="str">
        <v>OPERATIONS</v>
      </c>
      <c r="BY1155" t="str">
        <v>OGBOGU SAMUEL (OPS)</v>
      </c>
      <c r="BZ1155" s="31">
        <v>44871</v>
      </c>
      <c r="CA1155" s="40">
        <v>0.49456018518518519</v>
      </c>
      <c r="DB1155">
        <v>448</v>
      </c>
      <c r="DC1155" t="str">
        <v>MICURA</v>
      </c>
      <c r="DD1155" t="str">
        <v>UMAHI IFEANYI C. (MIC)</v>
      </c>
      <c r="DE1155" s="31">
        <v>44871</v>
      </c>
      <c r="DF1155" s="40">
        <v>0.78200231481481486</v>
      </c>
    </row>
    <row r="1156" spans="1:110" x14ac:dyDescent="0.25">
      <c r="A1156" s="109" t="s">
        <v>1749</v>
      </c>
      <c r="B1156">
        <v>109</v>
      </c>
      <c r="C1156" s="109" t="s">
        <v>53</v>
      </c>
      <c r="D1156" s="109" t="s">
        <v>1778</v>
      </c>
      <c r="E1156" s="94">
        <v>44868</v>
      </c>
      <c r="F1156" s="174">
        <v>0.28623842592592591</v>
      </c>
      <c r="G1156">
        <v>2</v>
      </c>
      <c r="H1156" s="109" t="s">
        <v>1779</v>
      </c>
      <c r="I1156">
        <v>6691922</v>
      </c>
      <c r="M1156">
        <v>7</v>
      </c>
      <c r="N1156" t="str">
        <v>MICURA</v>
      </c>
      <c r="O1156" t="str">
        <v>OLUSHOLA AYORINDE (MIC)</v>
      </c>
      <c r="P1156" s="31">
        <v>44890</v>
      </c>
      <c r="Q1156" s="40">
        <v>1.3356481481481481E-2</v>
      </c>
      <c r="AR1156">
        <v>75</v>
      </c>
      <c r="AS1156" t="str">
        <v>MICURA</v>
      </c>
      <c r="AT1156" t="str">
        <v>APEH PETER (MIC)</v>
      </c>
      <c r="AU1156" s="31">
        <v>44872</v>
      </c>
      <c r="AV1156" s="40">
        <v>0.26805555555555555</v>
      </c>
      <c r="BW1156">
        <v>249</v>
      </c>
      <c r="BX1156" t="str">
        <v>OPERATIONS</v>
      </c>
      <c r="BY1156" t="str">
        <v>SHITTA OLAKULEHIN (OPS)</v>
      </c>
      <c r="BZ1156" s="31">
        <v>44871</v>
      </c>
      <c r="CA1156" s="40">
        <v>0.49466435185185187</v>
      </c>
      <c r="DB1156">
        <v>449</v>
      </c>
      <c r="DC1156" t="str">
        <v>MICURA</v>
      </c>
      <c r="DD1156" t="str">
        <v>ABDULLAHI OMOKAYODE (MIC</v>
      </c>
      <c r="DE1156" s="31">
        <v>44871</v>
      </c>
      <c r="DF1156" s="40">
        <v>0.78210648148148143</v>
      </c>
    </row>
    <row r="1157" spans="1:110" x14ac:dyDescent="0.25">
      <c r="A1157" s="109" t="s">
        <v>1749</v>
      </c>
      <c r="B1157">
        <v>110</v>
      </c>
      <c r="C1157" s="109" t="s">
        <v>53</v>
      </c>
      <c r="D1157" s="109" t="s">
        <v>917</v>
      </c>
      <c r="E1157" s="94">
        <v>44868</v>
      </c>
      <c r="F1157" s="174">
        <v>0.28628472222222223</v>
      </c>
      <c r="G1157">
        <v>2</v>
      </c>
      <c r="H1157" s="109" t="s">
        <v>918</v>
      </c>
      <c r="I1157">
        <v>5500676</v>
      </c>
      <c r="M1157">
        <v>8</v>
      </c>
      <c r="N1157" t="str">
        <v>MICURA</v>
      </c>
      <c r="O1157" t="str">
        <v>ONYEAMACHI MICHAEL (MIC</v>
      </c>
      <c r="P1157" s="31">
        <v>44890</v>
      </c>
      <c r="Q1157" s="40">
        <v>1.4131944444444445E-2</v>
      </c>
      <c r="AR1157">
        <v>76</v>
      </c>
      <c r="AS1157" t="str">
        <v>MICURA</v>
      </c>
      <c r="AT1157" t="str">
        <v>TAIWO TORIOLA  (MIC)</v>
      </c>
      <c r="AU1157" s="31">
        <v>44872</v>
      </c>
      <c r="AV1157" s="40">
        <v>0.26826388888888891</v>
      </c>
      <c r="BW1157">
        <v>250</v>
      </c>
      <c r="BX1157" t="str">
        <v>OPERATIONS</v>
      </c>
      <c r="BY1157" t="str">
        <v>GBADEYAN DANIEL O.(OPS)</v>
      </c>
      <c r="BZ1157" s="31">
        <v>44871</v>
      </c>
      <c r="CA1157" s="40">
        <v>0.49471064814814814</v>
      </c>
      <c r="DB1157">
        <v>450</v>
      </c>
      <c r="DC1157" t="str">
        <v>ENGINEERING</v>
      </c>
      <c r="DD1157" t="str">
        <v>BAKI OLUWATOSIN S.(ENG)</v>
      </c>
      <c r="DE1157" s="31">
        <v>44871</v>
      </c>
      <c r="DF1157" s="40">
        <v>0.78251157407407412</v>
      </c>
    </row>
    <row r="1158" spans="1:110" x14ac:dyDescent="0.25">
      <c r="A1158" s="109" t="s">
        <v>1749</v>
      </c>
      <c r="B1158">
        <v>111</v>
      </c>
      <c r="C1158" s="109" t="s">
        <v>52</v>
      </c>
      <c r="D1158" s="109" t="s">
        <v>982</v>
      </c>
      <c r="E1158" s="94">
        <v>44868</v>
      </c>
      <c r="F1158" s="174">
        <v>0.2865509259259259</v>
      </c>
      <c r="G1158">
        <v>2</v>
      </c>
      <c r="H1158" s="109" t="s">
        <v>983</v>
      </c>
      <c r="I1158">
        <v>3639736</v>
      </c>
      <c r="M1158">
        <v>9</v>
      </c>
      <c r="N1158" t="str">
        <v>MICURA</v>
      </c>
      <c r="O1158" t="str">
        <v>EKIYOYO JAMIU A. (MIC)</v>
      </c>
      <c r="P1158" s="31">
        <v>44890</v>
      </c>
      <c r="Q1158" s="40">
        <v>1.9988425925925927E-2</v>
      </c>
      <c r="AR1158">
        <v>77</v>
      </c>
      <c r="AS1158" t="str">
        <v>OPERATIONS</v>
      </c>
      <c r="AT1158" t="str">
        <v>YESIRU ADENOLA (OPS)</v>
      </c>
      <c r="AU1158" s="31">
        <v>44872</v>
      </c>
      <c r="AV1158" s="40">
        <v>0.26890046296296294</v>
      </c>
      <c r="BW1158">
        <v>251</v>
      </c>
      <c r="BX1158" t="str">
        <v>OPERATIONS</v>
      </c>
      <c r="BY1158" t="str">
        <v>MOSES OYEMA E. (OPS)</v>
      </c>
      <c r="BZ1158" s="31">
        <v>44871</v>
      </c>
      <c r="CA1158" s="40">
        <v>0.49481481481481482</v>
      </c>
      <c r="DB1158">
        <v>451</v>
      </c>
      <c r="DC1158" t="str">
        <v>MICURA</v>
      </c>
      <c r="DD1158" t="str">
        <v>OHALI ISAAC OLUSEUN (MIC</v>
      </c>
      <c r="DE1158" s="31">
        <v>44871</v>
      </c>
      <c r="DF1158" s="40">
        <v>0.78285879629629629</v>
      </c>
    </row>
    <row r="1159" spans="1:110" x14ac:dyDescent="0.25">
      <c r="A1159" s="109" t="s">
        <v>1749</v>
      </c>
      <c r="B1159">
        <v>112</v>
      </c>
      <c r="C1159" s="109" t="s">
        <v>53</v>
      </c>
      <c r="D1159" s="109" t="s">
        <v>865</v>
      </c>
      <c r="E1159" s="94">
        <v>44868</v>
      </c>
      <c r="F1159" s="174">
        <v>0.28672453703703704</v>
      </c>
      <c r="G1159">
        <v>2</v>
      </c>
      <c r="H1159" s="109" t="s">
        <v>866</v>
      </c>
      <c r="I1159">
        <v>7315423</v>
      </c>
      <c r="M1159">
        <v>10</v>
      </c>
      <c r="N1159" t="str">
        <v>MICURA</v>
      </c>
      <c r="O1159" t="str">
        <v>ADESOJI OYEBANJI (MIC)</v>
      </c>
      <c r="P1159" s="31">
        <v>44890</v>
      </c>
      <c r="Q1159" s="40">
        <v>2.476851851851852E-2</v>
      </c>
      <c r="AR1159">
        <v>78</v>
      </c>
      <c r="AS1159" t="str">
        <v>MICURA</v>
      </c>
      <c r="AT1159" t="str">
        <v>JIMOH OMOGBAI (MIC)</v>
      </c>
      <c r="AU1159" s="31">
        <v>44872</v>
      </c>
      <c r="AV1159" s="40">
        <v>0.26966435185185184</v>
      </c>
      <c r="BW1159">
        <v>252</v>
      </c>
      <c r="BX1159" t="str">
        <v>ENGINEERING</v>
      </c>
      <c r="BY1159" t="str">
        <v>CHRISTIAN CHINWEUBA (EN</v>
      </c>
      <c r="BZ1159" s="31">
        <v>44871</v>
      </c>
      <c r="CA1159" s="40">
        <v>0.49645833333333333</v>
      </c>
      <c r="DB1159">
        <v>452</v>
      </c>
      <c r="DC1159" t="str">
        <v>ENGINEERING</v>
      </c>
      <c r="DD1159" t="str">
        <v>MUNIRU M. IDOWU (ENGR)</v>
      </c>
      <c r="DE1159" s="31">
        <v>44871</v>
      </c>
      <c r="DF1159" s="40">
        <v>0.78416666666666668</v>
      </c>
    </row>
    <row r="1160" spans="1:110" x14ac:dyDescent="0.25">
      <c r="A1160" s="109" t="s">
        <v>1749</v>
      </c>
      <c r="B1160">
        <v>113</v>
      </c>
      <c r="C1160" s="109" t="s">
        <v>53</v>
      </c>
      <c r="D1160" s="109" t="s">
        <v>248</v>
      </c>
      <c r="E1160" s="94">
        <v>44868</v>
      </c>
      <c r="F1160" s="174">
        <v>0.2867939814814815</v>
      </c>
      <c r="G1160">
        <v>2</v>
      </c>
      <c r="H1160" s="109" t="s">
        <v>249</v>
      </c>
      <c r="I1160">
        <v>6687504</v>
      </c>
      <c r="M1160">
        <v>11</v>
      </c>
      <c r="N1160" t="str">
        <v>OPERATIONS</v>
      </c>
      <c r="O1160" t="str">
        <v>UFOMBA OKECHUKWU J. (OP</v>
      </c>
      <c r="P1160" s="31">
        <v>44890</v>
      </c>
      <c r="Q1160" s="40">
        <v>2.7523148148148147E-2</v>
      </c>
      <c r="AR1160">
        <v>79</v>
      </c>
      <c r="AS1160" t="str">
        <v>ENGINEERING</v>
      </c>
      <c r="AT1160" t="str">
        <v>VICTOR EWELIM O. (ENGR)</v>
      </c>
      <c r="AU1160" s="31">
        <v>44872</v>
      </c>
      <c r="AV1160" s="40">
        <v>0.27049768518518519</v>
      </c>
      <c r="BW1160">
        <v>253</v>
      </c>
      <c r="BX1160" t="str">
        <v>OPERATIONS</v>
      </c>
      <c r="BY1160" t="str">
        <v>SIMON UGBEDE</v>
      </c>
      <c r="BZ1160" s="31">
        <v>44871</v>
      </c>
      <c r="CA1160" s="40">
        <v>0.49656250000000002</v>
      </c>
      <c r="DB1160">
        <v>453</v>
      </c>
      <c r="DC1160" t="str">
        <v>MICURA</v>
      </c>
      <c r="DD1160" t="str">
        <v>ESHIGBE IRIKEFE TONY(MI</v>
      </c>
      <c r="DE1160" s="31">
        <v>44871</v>
      </c>
      <c r="DF1160" s="40">
        <v>0.78460648148148149</v>
      </c>
    </row>
    <row r="1161" spans="1:110" x14ac:dyDescent="0.25">
      <c r="A1161" s="109" t="s">
        <v>1749</v>
      </c>
      <c r="B1161">
        <v>114</v>
      </c>
      <c r="C1161" s="109" t="s">
        <v>53</v>
      </c>
      <c r="D1161" s="109" t="s">
        <v>298</v>
      </c>
      <c r="E1161" s="94">
        <v>44868</v>
      </c>
      <c r="F1161" s="174">
        <v>0.28688657407407409</v>
      </c>
      <c r="G1161">
        <v>2</v>
      </c>
      <c r="H1161" s="109" t="s">
        <v>299</v>
      </c>
      <c r="I1161"/>
      <c r="M1161">
        <v>12</v>
      </c>
      <c r="N1161" t="str">
        <v>OPERATIONS</v>
      </c>
      <c r="O1161" t="str">
        <v>ALATISHE JOHN (OPS)</v>
      </c>
      <c r="P1161" s="31">
        <v>44890</v>
      </c>
      <c r="Q1161" s="40">
        <v>2.8935185185185185E-2</v>
      </c>
      <c r="AR1161">
        <v>80</v>
      </c>
      <c r="AS1161" t="str">
        <v>OPERATIONS</v>
      </c>
      <c r="AT1161" t="str">
        <v>OGUNDIMU ABIODUN S. (OP</v>
      </c>
      <c r="AU1161" s="31">
        <v>44872</v>
      </c>
      <c r="AV1161" s="40">
        <v>0.27101851851851849</v>
      </c>
      <c r="BW1161">
        <v>254</v>
      </c>
      <c r="BX1161" t="str">
        <v>GATE OPS</v>
      </c>
      <c r="BY1161" t="str">
        <v>UZOMA MARVELOUS</v>
      </c>
      <c r="BZ1161" s="31">
        <v>44871</v>
      </c>
      <c r="CA1161" s="40">
        <v>0.49662037037037038</v>
      </c>
      <c r="DB1161">
        <v>454</v>
      </c>
      <c r="DC1161" t="str">
        <v>OPERATIONS</v>
      </c>
      <c r="DD1161" t="str">
        <v>RAHEEM MUSA (OPS)</v>
      </c>
      <c r="DE1161" s="31">
        <v>44871</v>
      </c>
      <c r="DF1161" s="40">
        <v>0.78471064814814817</v>
      </c>
    </row>
    <row r="1162" spans="1:110" x14ac:dyDescent="0.25">
      <c r="A1162" s="109" t="s">
        <v>1749</v>
      </c>
      <c r="B1162">
        <v>115</v>
      </c>
      <c r="C1162" s="109" t="s">
        <v>52</v>
      </c>
      <c r="D1162" s="109" t="s">
        <v>1205</v>
      </c>
      <c r="E1162" s="94">
        <v>44868</v>
      </c>
      <c r="F1162" s="174">
        <v>0.28694444444444445</v>
      </c>
      <c r="G1162">
        <v>2</v>
      </c>
      <c r="H1162" s="109" t="s">
        <v>1206</v>
      </c>
      <c r="I1162">
        <v>6691275</v>
      </c>
      <c r="M1162">
        <v>13</v>
      </c>
      <c r="N1162" t="str">
        <v>MICURA</v>
      </c>
      <c r="O1162" t="str">
        <v>WISDOM ETIM W.(MIC)</v>
      </c>
      <c r="P1162" s="31">
        <v>44890</v>
      </c>
      <c r="Q1162" s="40">
        <v>3.0555555555555555E-2</v>
      </c>
      <c r="AR1162">
        <v>81</v>
      </c>
      <c r="AS1162" t="str">
        <v>MICURA</v>
      </c>
      <c r="AT1162" t="str">
        <v>ONYENCHO EBUKA (MIC)</v>
      </c>
      <c r="AU1162" s="31">
        <v>44872</v>
      </c>
      <c r="AV1162" s="40">
        <v>0.27140046296296294</v>
      </c>
      <c r="BW1162">
        <v>255</v>
      </c>
      <c r="BX1162" t="str">
        <v>MICURA</v>
      </c>
      <c r="BY1162" t="str">
        <v>MCHENRY N. AGU (MIC)</v>
      </c>
      <c r="BZ1162" s="31">
        <v>44871</v>
      </c>
      <c r="CA1162" s="40">
        <v>0.49681712962962965</v>
      </c>
      <c r="DB1162">
        <v>455</v>
      </c>
      <c r="DC1162" t="str">
        <v>MICURA</v>
      </c>
      <c r="DD1162" t="str">
        <v>MARSHALL STEPHEN (MIC)</v>
      </c>
      <c r="DE1162" s="31">
        <v>44871</v>
      </c>
      <c r="DF1162" s="40">
        <v>0.78475694444444444</v>
      </c>
    </row>
    <row r="1163" spans="1:110" x14ac:dyDescent="0.25">
      <c r="A1163" s="109" t="s">
        <v>1749</v>
      </c>
      <c r="B1163">
        <v>116</v>
      </c>
      <c r="C1163" s="109" t="s">
        <v>53</v>
      </c>
      <c r="D1163" s="109" t="s">
        <v>1066</v>
      </c>
      <c r="E1163" s="94">
        <v>44868</v>
      </c>
      <c r="F1163" s="174">
        <v>0.28712962962962962</v>
      </c>
      <c r="G1163">
        <v>2</v>
      </c>
      <c r="H1163" s="109" t="s">
        <v>1067</v>
      </c>
      <c r="I1163"/>
      <c r="M1163">
        <v>14</v>
      </c>
      <c r="N1163" t="str">
        <v>OPERATIONS</v>
      </c>
      <c r="O1163" t="str">
        <v>BAMGBOYE AFEEZ (OPS)</v>
      </c>
      <c r="P1163" s="31">
        <v>44890</v>
      </c>
      <c r="Q1163" s="40">
        <v>3.1504629629629632E-2</v>
      </c>
      <c r="AR1163">
        <v>82</v>
      </c>
      <c r="AS1163" t="str">
        <v>OPERATIONS</v>
      </c>
      <c r="AT1163" t="str">
        <v>OPARA P KEMIAKOLAM (OPS</v>
      </c>
      <c r="AU1163" s="31">
        <v>44872</v>
      </c>
      <c r="AV1163" s="40">
        <v>0.27148148148148149</v>
      </c>
      <c r="BW1163">
        <v>256</v>
      </c>
      <c r="BX1163" t="str">
        <v>ENGINEERING</v>
      </c>
      <c r="BY1163" t="str">
        <v>AMBALI LANRE (ENGR)</v>
      </c>
      <c r="BZ1163" s="31">
        <v>44871</v>
      </c>
      <c r="CA1163" s="40">
        <v>0.49692129629629628</v>
      </c>
      <c r="DB1163">
        <v>456</v>
      </c>
      <c r="DC1163" t="str">
        <v>ENGINEERING</v>
      </c>
      <c r="DD1163" t="str">
        <v>NWAEKE MICHAEL (ENGR)</v>
      </c>
      <c r="DE1163" s="31">
        <v>44871</v>
      </c>
      <c r="DF1163" s="40">
        <v>0.78525462962962966</v>
      </c>
    </row>
    <row r="1164" spans="1:110" x14ac:dyDescent="0.25">
      <c r="A1164" s="109" t="s">
        <v>1749</v>
      </c>
      <c r="B1164">
        <v>117</v>
      </c>
      <c r="C1164" s="109" t="s">
        <v>53</v>
      </c>
      <c r="D1164" s="109" t="s">
        <v>1046</v>
      </c>
      <c r="E1164" s="94">
        <v>44868</v>
      </c>
      <c r="F1164" s="174">
        <v>0.28717592592592595</v>
      </c>
      <c r="G1164">
        <v>2</v>
      </c>
      <c r="H1164" s="109" t="s">
        <v>1047</v>
      </c>
      <c r="I1164"/>
      <c r="M1164">
        <v>15</v>
      </c>
      <c r="N1164" t="str">
        <v>MICURA</v>
      </c>
      <c r="O1164" t="str">
        <v>EBIASUODE JAMES E. (MIC)</v>
      </c>
      <c r="P1164" s="31">
        <v>44890</v>
      </c>
      <c r="Q1164" s="40">
        <v>5.2361111111111108E-2</v>
      </c>
      <c r="AR1164">
        <v>83</v>
      </c>
      <c r="AS1164" t="str">
        <v>ENGINEERING</v>
      </c>
      <c r="AT1164" t="str">
        <v>MUKAILA IBRAHIM</v>
      </c>
      <c r="AU1164" s="31">
        <v>44872</v>
      </c>
      <c r="AV1164" s="40">
        <v>0.2716898148148148</v>
      </c>
      <c r="BW1164">
        <v>257</v>
      </c>
      <c r="BX1164" t="str">
        <v>ENGINEERING</v>
      </c>
      <c r="BY1164" t="str">
        <v>OLAGBEMI OLUSOLA</v>
      </c>
      <c r="BZ1164" s="31">
        <v>44871</v>
      </c>
      <c r="CA1164" s="40">
        <v>0.49738425925925928</v>
      </c>
      <c r="DB1164">
        <v>457</v>
      </c>
      <c r="DC1164" t="str">
        <v>CONTRACTOR</v>
      </c>
      <c r="DD1164" t="str">
        <v>ADENAYA OPEYEMI (EME)</v>
      </c>
      <c r="DE1164" s="31">
        <v>44871</v>
      </c>
      <c r="DF1164" s="40">
        <v>0.78576388888888893</v>
      </c>
    </row>
    <row r="1165" spans="1:110" x14ac:dyDescent="0.25">
      <c r="A1165" s="109" t="s">
        <v>1749</v>
      </c>
      <c r="B1165">
        <v>118</v>
      </c>
      <c r="C1165" s="109" t="s">
        <v>54</v>
      </c>
      <c r="D1165" s="109" t="s">
        <v>974</v>
      </c>
      <c r="E1165" s="94">
        <v>44868</v>
      </c>
      <c r="F1165" s="174">
        <v>0.28745370370370371</v>
      </c>
      <c r="G1165">
        <v>2</v>
      </c>
      <c r="H1165" s="109" t="s">
        <v>975</v>
      </c>
      <c r="I1165">
        <v>5487833</v>
      </c>
      <c r="M1165">
        <v>16</v>
      </c>
      <c r="N1165" t="str">
        <v>MICURA</v>
      </c>
      <c r="O1165" t="str">
        <v>BABATUNDE EBENEZER</v>
      </c>
      <c r="P1165" s="31">
        <v>44890</v>
      </c>
      <c r="Q1165" s="40">
        <v>5.3009259259259256E-2</v>
      </c>
      <c r="AR1165">
        <v>84</v>
      </c>
      <c r="AS1165" t="str">
        <v>MICURA</v>
      </c>
      <c r="AT1165" t="str">
        <v>LIBERTY AROGUNDADE (MIC</v>
      </c>
      <c r="AU1165" s="31">
        <v>44872</v>
      </c>
      <c r="AV1165" s="40">
        <v>0.27217592592592593</v>
      </c>
      <c r="BW1165">
        <v>258</v>
      </c>
      <c r="BX1165" t="str">
        <v>ENGINEERING</v>
      </c>
      <c r="BY1165" t="str">
        <v>UFEDO ODAWU</v>
      </c>
      <c r="BZ1165" s="31">
        <v>44871</v>
      </c>
      <c r="CA1165" s="40">
        <v>0.49761574074074072</v>
      </c>
      <c r="DB1165">
        <v>458</v>
      </c>
      <c r="DC1165" t="str">
        <v>MICURA</v>
      </c>
      <c r="DD1165" t="str">
        <v>ADOYI FRANCIS (MIC)</v>
      </c>
      <c r="DE1165" s="31">
        <v>44871</v>
      </c>
      <c r="DF1165" s="40">
        <v>0.78581018518518519</v>
      </c>
    </row>
    <row r="1166" spans="1:110" x14ac:dyDescent="0.25">
      <c r="A1166" s="109" t="s">
        <v>1749</v>
      </c>
      <c r="B1166">
        <v>119</v>
      </c>
      <c r="C1166" s="109" t="s">
        <v>53</v>
      </c>
      <c r="D1166" s="109" t="s">
        <v>1044</v>
      </c>
      <c r="E1166" s="94">
        <v>44868</v>
      </c>
      <c r="F1166" s="174">
        <v>0.28751157407407407</v>
      </c>
      <c r="G1166">
        <v>2</v>
      </c>
      <c r="H1166" s="109" t="s">
        <v>1045</v>
      </c>
      <c r="I1166">
        <v>5597954</v>
      </c>
      <c r="M1166">
        <v>17</v>
      </c>
      <c r="N1166" t="str">
        <v>MICURA</v>
      </c>
      <c r="O1166" t="str">
        <v>ISRAEL BRIGHT XMAS (MIC)</v>
      </c>
      <c r="P1166" s="31">
        <v>44890</v>
      </c>
      <c r="Q1166" s="40">
        <v>5.3078703703703704E-2</v>
      </c>
      <c r="AR1166">
        <v>85</v>
      </c>
      <c r="AS1166" t="str">
        <v>MICURA</v>
      </c>
      <c r="AT1166" t="str">
        <v>OHAEGBULEM CHINEDU (MIC)</v>
      </c>
      <c r="AU1166" s="31">
        <v>44872</v>
      </c>
      <c r="AV1166" s="40">
        <v>0.27339120370370368</v>
      </c>
      <c r="BW1166">
        <v>259</v>
      </c>
      <c r="BX1166" t="str">
        <v>OPERATIONS</v>
      </c>
      <c r="BY1166" t="str">
        <v>OGBEIFUN KENNEDY (OPS)</v>
      </c>
      <c r="BZ1166" s="31">
        <v>44871</v>
      </c>
      <c r="CA1166" s="40">
        <v>0.49818287037037035</v>
      </c>
      <c r="DB1166">
        <v>459</v>
      </c>
      <c r="DC1166" t="str">
        <v>MICURA</v>
      </c>
      <c r="DD1166" t="str">
        <v>STANLEY NJOKU (MIC)</v>
      </c>
      <c r="DE1166" s="31">
        <v>44871</v>
      </c>
      <c r="DF1166" s="40">
        <v>0.78587962962962965</v>
      </c>
    </row>
    <row r="1167" spans="1:110" x14ac:dyDescent="0.25">
      <c r="A1167" s="109" t="s">
        <v>1749</v>
      </c>
      <c r="B1167">
        <v>120</v>
      </c>
      <c r="C1167" s="109" t="s">
        <v>53</v>
      </c>
      <c r="D1167" s="109" t="s">
        <v>857</v>
      </c>
      <c r="E1167" s="94">
        <v>44868</v>
      </c>
      <c r="F1167" s="174">
        <v>0.28756944444444443</v>
      </c>
      <c r="G1167">
        <v>2</v>
      </c>
      <c r="H1167" s="109" t="s">
        <v>858</v>
      </c>
      <c r="I1167">
        <v>2151849</v>
      </c>
      <c r="M1167">
        <v>18</v>
      </c>
      <c r="N1167" t="str">
        <v>OPERATIONS</v>
      </c>
      <c r="O1167" t="str">
        <v>AICHENEDE ENDURANCE (OP</v>
      </c>
      <c r="P1167" s="31">
        <v>44890</v>
      </c>
      <c r="Q1167" s="40">
        <v>5.3136574074074072E-2</v>
      </c>
      <c r="AR1167">
        <v>86</v>
      </c>
      <c r="AS1167" t="str">
        <v>OPERATIONS</v>
      </c>
      <c r="AT1167" t="str">
        <v>INYOPE MORRIS (OPS)</v>
      </c>
      <c r="AU1167" s="31">
        <v>44872</v>
      </c>
      <c r="AV1167" s="40">
        <v>0.2736574074074074</v>
      </c>
      <c r="BW1167">
        <v>260</v>
      </c>
      <c r="BX1167" t="str">
        <v>OPERATIONS</v>
      </c>
      <c r="BY1167" t="str">
        <v>OSEMUDIAME JAMES (OPS)</v>
      </c>
      <c r="BZ1167" s="31">
        <v>44871</v>
      </c>
      <c r="CA1167" s="40">
        <v>0.49822916666666667</v>
      </c>
      <c r="DB1167">
        <v>460</v>
      </c>
      <c r="DC1167" t="str">
        <v>CONTRACTOR</v>
      </c>
      <c r="DD1167" t="str">
        <v>EMEKA ELUWA (EMERALD)</v>
      </c>
      <c r="DE1167" s="31">
        <v>44871</v>
      </c>
      <c r="DF1167" s="40">
        <v>0.78622685185185182</v>
      </c>
    </row>
    <row r="1168" spans="1:110" x14ac:dyDescent="0.25">
      <c r="A1168" s="109" t="s">
        <v>1749</v>
      </c>
      <c r="B1168">
        <v>121</v>
      </c>
      <c r="C1168" s="109" t="s">
        <v>52</v>
      </c>
      <c r="D1168" s="109" t="s">
        <v>290</v>
      </c>
      <c r="E1168" s="94">
        <v>44868</v>
      </c>
      <c r="F1168" s="174">
        <v>0.28797453703703701</v>
      </c>
      <c r="G1168">
        <v>2</v>
      </c>
      <c r="H1168" s="109" t="s">
        <v>291</v>
      </c>
      <c r="I1168">
        <v>5382255</v>
      </c>
      <c r="M1168">
        <v>19</v>
      </c>
      <c r="N1168" t="str">
        <v>MICURA</v>
      </c>
      <c r="O1168" t="str">
        <v>TAIWO TORIOLA  (MIC)</v>
      </c>
      <c r="P1168" s="31">
        <v>44890</v>
      </c>
      <c r="Q1168" s="40">
        <v>5.3449074074074072E-2</v>
      </c>
      <c r="AR1168">
        <v>87</v>
      </c>
      <c r="AS1168" t="str">
        <v>OPERATIONS</v>
      </c>
      <c r="AT1168" t="str">
        <v>OKONJI ONYINYE (OPER)</v>
      </c>
      <c r="AU1168" s="31">
        <v>44872</v>
      </c>
      <c r="AV1168" s="40">
        <v>0.27371527777777777</v>
      </c>
      <c r="BW1168">
        <v>261</v>
      </c>
      <c r="BX1168" t="str">
        <v>OPERATIONS</v>
      </c>
      <c r="BY1168" t="str">
        <v>OGUNLADE KAZEEM (OPS)</v>
      </c>
      <c r="BZ1168" s="31">
        <v>44871</v>
      </c>
      <c r="CA1168" s="40">
        <v>0.50038194444444439</v>
      </c>
      <c r="DB1168">
        <v>461</v>
      </c>
      <c r="DC1168" t="str">
        <v>ENGINEERING</v>
      </c>
      <c r="DD1168" t="str">
        <v>OKANMINIWEL LOT (ENGR)</v>
      </c>
      <c r="DE1168" s="31">
        <v>44871</v>
      </c>
      <c r="DF1168" s="40">
        <v>0.78626157407407404</v>
      </c>
    </row>
    <row r="1169" spans="1:110" x14ac:dyDescent="0.25">
      <c r="A1169" s="109" t="s">
        <v>1749</v>
      </c>
      <c r="B1169">
        <v>122</v>
      </c>
      <c r="C1169" s="109" t="s">
        <v>53</v>
      </c>
      <c r="D1169" s="109" t="s">
        <v>1139</v>
      </c>
      <c r="E1169" s="94">
        <v>44868</v>
      </c>
      <c r="F1169" s="174">
        <v>0.28836805555555556</v>
      </c>
      <c r="G1169">
        <v>2</v>
      </c>
      <c r="H1169" s="109" t="s">
        <v>1140</v>
      </c>
      <c r="I1169"/>
      <c r="M1169">
        <v>20</v>
      </c>
      <c r="N1169" t="str">
        <v>OPERATIONS</v>
      </c>
      <c r="O1169" t="str">
        <v>ABIDOYE SAMUEL (OPS)</v>
      </c>
      <c r="P1169" s="31">
        <v>44890</v>
      </c>
      <c r="Q1169" s="40">
        <v>5.3831018518518521E-2</v>
      </c>
      <c r="AR1169">
        <v>88</v>
      </c>
      <c r="AS1169" t="str">
        <v>ENGINEERING</v>
      </c>
      <c r="AT1169" t="str">
        <v>DARE S. ADERUPATAN (ENG</v>
      </c>
      <c r="AU1169" s="31">
        <v>44872</v>
      </c>
      <c r="AV1169" s="40">
        <v>0.27380787037037035</v>
      </c>
      <c r="BW1169">
        <v>262</v>
      </c>
      <c r="BX1169" t="str">
        <v>ENGINEERING</v>
      </c>
      <c r="BY1169" t="str">
        <v>AJAYI ABIDEMI (ENGR)</v>
      </c>
      <c r="BZ1169" s="31">
        <v>44871</v>
      </c>
      <c r="CA1169" s="40">
        <v>0.5012268518518519</v>
      </c>
      <c r="DB1169">
        <v>462</v>
      </c>
      <c r="DC1169" t="str">
        <v>PLANNING</v>
      </c>
      <c r="DD1169" t="str">
        <v>DOMINIC OWOIDOHO (PLN)</v>
      </c>
      <c r="DE1169" s="31">
        <v>44871</v>
      </c>
      <c r="DF1169" s="40">
        <v>0.78629629629629627</v>
      </c>
    </row>
    <row r="1170" spans="1:110" x14ac:dyDescent="0.25">
      <c r="A1170" s="109" t="s">
        <v>1749</v>
      </c>
      <c r="B1170">
        <v>123</v>
      </c>
      <c r="C1170" s="109" t="s">
        <v>52</v>
      </c>
      <c r="D1170" s="109" t="s">
        <v>1113</v>
      </c>
      <c r="E1170" s="94">
        <v>44868</v>
      </c>
      <c r="F1170" s="174">
        <v>0.28842592592592592</v>
      </c>
      <c r="G1170">
        <v>2</v>
      </c>
      <c r="H1170" s="109" t="s">
        <v>1114</v>
      </c>
      <c r="I1170">
        <v>8117362</v>
      </c>
      <c r="M1170">
        <v>21</v>
      </c>
      <c r="N1170" t="str">
        <v>MICURA</v>
      </c>
      <c r="O1170" t="str">
        <v>ISMAILA ADEOSUN (MIC)</v>
      </c>
      <c r="P1170" s="31">
        <v>44890</v>
      </c>
      <c r="Q1170" s="40">
        <v>5.3981481481481484E-2</v>
      </c>
      <c r="AR1170">
        <v>89</v>
      </c>
      <c r="AS1170" t="str">
        <v>OPERATIONS</v>
      </c>
      <c r="AT1170" t="str">
        <v>APATA JULIANAH K. (OPS)</v>
      </c>
      <c r="AU1170" s="31">
        <v>44872</v>
      </c>
      <c r="AV1170" s="40">
        <v>0.27408564814814818</v>
      </c>
      <c r="BW1170">
        <v>263</v>
      </c>
      <c r="BX1170" t="str">
        <v>OPERATIONS</v>
      </c>
      <c r="BY1170" t="str">
        <v>OGUH UCHENNA R. (OPS)</v>
      </c>
      <c r="BZ1170" s="31">
        <v>44871</v>
      </c>
      <c r="CA1170" s="40">
        <v>0.50188657407407411</v>
      </c>
      <c r="DB1170">
        <v>463</v>
      </c>
      <c r="DC1170" t="str">
        <v>MICURA</v>
      </c>
      <c r="DD1170" t="str">
        <v>UDONKA UDUAK S. (MIC)</v>
      </c>
      <c r="DE1170" s="31">
        <v>44871</v>
      </c>
      <c r="DF1170" s="40">
        <v>0.78746527777777775</v>
      </c>
    </row>
    <row r="1171" spans="1:110" x14ac:dyDescent="0.25">
      <c r="A1171" s="109" t="s">
        <v>1749</v>
      </c>
      <c r="B1171">
        <v>124</v>
      </c>
      <c r="C1171" s="109" t="s">
        <v>52</v>
      </c>
      <c r="D1171" s="109" t="s">
        <v>1780</v>
      </c>
      <c r="E1171" s="94">
        <v>44868</v>
      </c>
      <c r="F1171" s="174">
        <v>0.28857638888888887</v>
      </c>
      <c r="G1171">
        <v>2</v>
      </c>
      <c r="H1171" s="109" t="s">
        <v>1781</v>
      </c>
      <c r="I1171">
        <v>5346714</v>
      </c>
      <c r="M1171">
        <v>22</v>
      </c>
      <c r="N1171" t="str">
        <v>OPERATIONS</v>
      </c>
      <c r="O1171" t="str">
        <v>ADENIJI AYOMIDE (OPS)</v>
      </c>
      <c r="P1171" s="31">
        <v>44890</v>
      </c>
      <c r="Q1171" s="40">
        <v>5.4189814814814816E-2</v>
      </c>
      <c r="AR1171">
        <v>90</v>
      </c>
      <c r="AS1171" t="str">
        <v>MICURA</v>
      </c>
      <c r="AT1171" t="str">
        <v>MAIHA LEWIS SIMON (MIC)</v>
      </c>
      <c r="AU1171" s="31">
        <v>44872</v>
      </c>
      <c r="AV1171" s="40">
        <v>0.27415509259259258</v>
      </c>
      <c r="BW1171">
        <v>264</v>
      </c>
      <c r="BX1171" t="str">
        <v>MICURA</v>
      </c>
      <c r="BY1171" t="str">
        <v>SUNDAY SIMON M. (MIC)</v>
      </c>
      <c r="BZ1171" s="31">
        <v>44871</v>
      </c>
      <c r="CA1171" s="40">
        <v>0.50372685185185184</v>
      </c>
      <c r="DB1171">
        <v>464</v>
      </c>
      <c r="DC1171" t="str">
        <v>OPERATIONS</v>
      </c>
      <c r="DD1171" t="str">
        <v>OYINLEYE TOPE (OPS)</v>
      </c>
      <c r="DE1171" s="31">
        <v>44871</v>
      </c>
      <c r="DF1171" s="40">
        <v>0.78752314814814817</v>
      </c>
    </row>
    <row r="1172" spans="1:110" x14ac:dyDescent="0.25">
      <c r="A1172" s="109" t="s">
        <v>1749</v>
      </c>
      <c r="B1172">
        <v>125</v>
      </c>
      <c r="C1172" s="109" t="s">
        <v>52</v>
      </c>
      <c r="D1172" s="109" t="s">
        <v>1015</v>
      </c>
      <c r="E1172" s="94">
        <v>44868</v>
      </c>
      <c r="F1172" s="174">
        <v>0.28864583333333332</v>
      </c>
      <c r="G1172">
        <v>2</v>
      </c>
      <c r="H1172" s="109" t="s">
        <v>1016</v>
      </c>
      <c r="I1172">
        <v>2713830</v>
      </c>
      <c r="M1172">
        <v>23</v>
      </c>
      <c r="N1172" t="str">
        <v>OPERATIONS</v>
      </c>
      <c r="O1172" t="str">
        <v>EBEDE CHRISTOPHER (OPS)</v>
      </c>
      <c r="P1172" s="31">
        <v>44890</v>
      </c>
      <c r="Q1172" s="40">
        <v>5.5763888888888891E-2</v>
      </c>
      <c r="AR1172">
        <v>91</v>
      </c>
      <c r="AS1172" t="str">
        <v>ENGINEERING</v>
      </c>
      <c r="AT1172" t="str">
        <v>KENI A. CLEMENT (ENGR)</v>
      </c>
      <c r="AU1172" s="31">
        <v>44872</v>
      </c>
      <c r="AV1172" s="40">
        <v>0.27525462962962965</v>
      </c>
      <c r="BW1172">
        <v>265</v>
      </c>
      <c r="BX1172" t="str">
        <v>ENGINEERING</v>
      </c>
      <c r="BY1172" t="str">
        <v>NZEREM IKECHUKWU</v>
      </c>
      <c r="BZ1172" s="31">
        <v>44871</v>
      </c>
      <c r="CA1172" s="40">
        <v>0.50490740740740736</v>
      </c>
      <c r="DB1172">
        <v>465</v>
      </c>
      <c r="DC1172" t="str">
        <v>MICURA</v>
      </c>
      <c r="DD1172" t="str">
        <v>OKOROCHA JOSEPH (MIC)</v>
      </c>
      <c r="DE1172" s="31">
        <v>44871</v>
      </c>
      <c r="DF1172" s="40">
        <v>0.78797453703703701</v>
      </c>
    </row>
    <row r="1173" spans="1:110" x14ac:dyDescent="0.25">
      <c r="A1173" s="109" t="s">
        <v>1749</v>
      </c>
      <c r="B1173">
        <v>126</v>
      </c>
      <c r="C1173" s="109" t="s">
        <v>53</v>
      </c>
      <c r="D1173" s="109" t="s">
        <v>953</v>
      </c>
      <c r="E1173" s="94">
        <v>44868</v>
      </c>
      <c r="F1173" s="174">
        <v>0.28871527777777778</v>
      </c>
      <c r="G1173">
        <v>2</v>
      </c>
      <c r="H1173" s="109" t="s">
        <v>954</v>
      </c>
      <c r="I1173">
        <v>2025419</v>
      </c>
      <c r="M1173">
        <v>24</v>
      </c>
      <c r="N1173" t="str">
        <v>OPERATIONS</v>
      </c>
      <c r="O1173" t="str">
        <v>ONOKA PAUL EMEKA</v>
      </c>
      <c r="P1173" s="31">
        <v>44890</v>
      </c>
      <c r="Q1173" s="40">
        <v>5.5844907407407406E-2</v>
      </c>
      <c r="AR1173">
        <v>92</v>
      </c>
      <c r="AS1173" t="str">
        <v>ENGINEERING</v>
      </c>
      <c r="AT1173" t="str">
        <v>NDUKWE JOHN O. (ENGR)</v>
      </c>
      <c r="AU1173" s="31">
        <v>44872</v>
      </c>
      <c r="AV1173" s="40">
        <v>0.27531250000000002</v>
      </c>
      <c r="BW1173">
        <v>266</v>
      </c>
      <c r="BX1173" t="str">
        <v>MICURA</v>
      </c>
      <c r="BY1173" t="str">
        <v>BABATUNDE SAHEED (MIC)</v>
      </c>
      <c r="BZ1173" s="31">
        <v>44871</v>
      </c>
      <c r="CA1173" s="40">
        <v>0.50511574074074073</v>
      </c>
      <c r="DB1173">
        <v>466</v>
      </c>
      <c r="DC1173" t="str">
        <v>MICURA</v>
      </c>
      <c r="DD1173" t="str">
        <v>ODUSANYA OLUWADARE (MIC)</v>
      </c>
      <c r="DE1173" s="31">
        <v>44871</v>
      </c>
      <c r="DF1173" s="40">
        <v>0.78893518518518524</v>
      </c>
    </row>
    <row r="1174" spans="1:110" x14ac:dyDescent="0.25">
      <c r="A1174" s="109" t="s">
        <v>1749</v>
      </c>
      <c r="B1174">
        <v>127</v>
      </c>
      <c r="C1174" s="109" t="s">
        <v>53</v>
      </c>
      <c r="D1174" s="109" t="s">
        <v>883</v>
      </c>
      <c r="E1174" s="94">
        <v>44868</v>
      </c>
      <c r="F1174" s="174">
        <v>0.28877314814814814</v>
      </c>
      <c r="G1174">
        <v>2</v>
      </c>
      <c r="H1174" s="109" t="s">
        <v>884</v>
      </c>
      <c r="I1174"/>
      <c r="M1174">
        <v>25</v>
      </c>
      <c r="N1174" t="str">
        <v>OPERATIONS</v>
      </c>
      <c r="O1174" t="str">
        <v>EMMANUEL PROSPER N. (OP</v>
      </c>
      <c r="P1174" s="31">
        <v>44890</v>
      </c>
      <c r="Q1174" s="40">
        <v>5.6273148148148149E-2</v>
      </c>
      <c r="AR1174">
        <v>93</v>
      </c>
      <c r="AS1174" t="str">
        <v>ENGINEERING</v>
      </c>
      <c r="AT1174" t="str">
        <v>AKINGBOYE TEMIDAYO</v>
      </c>
      <c r="AU1174" s="31">
        <v>44872</v>
      </c>
      <c r="AV1174" s="40">
        <v>0.27575231481481483</v>
      </c>
      <c r="BW1174">
        <v>267</v>
      </c>
      <c r="BX1174" t="str">
        <v>MICURA</v>
      </c>
      <c r="BY1174" t="str">
        <v>SALAWU SHAMISUDEEN A. (M</v>
      </c>
      <c r="BZ1174" s="31">
        <v>44871</v>
      </c>
      <c r="CA1174" s="40">
        <v>0.50725694444444447</v>
      </c>
      <c r="DB1174">
        <v>467</v>
      </c>
      <c r="DC1174" t="str">
        <v>MICURA</v>
      </c>
      <c r="DD1174" t="str">
        <v>MUHAMMED DANJUMA (MIC)</v>
      </c>
      <c r="DE1174" s="31">
        <v>44871</v>
      </c>
      <c r="DF1174" s="40">
        <v>0.78898148148148151</v>
      </c>
    </row>
    <row r="1175" spans="1:110" x14ac:dyDescent="0.25">
      <c r="A1175" s="109" t="s">
        <v>1749</v>
      </c>
      <c r="B1175">
        <v>128</v>
      </c>
      <c r="C1175" s="109" t="s">
        <v>53</v>
      </c>
      <c r="D1175" s="109" t="s">
        <v>863</v>
      </c>
      <c r="E1175" s="94">
        <v>44868</v>
      </c>
      <c r="F1175" s="174">
        <v>0.28881944444444446</v>
      </c>
      <c r="G1175">
        <v>2</v>
      </c>
      <c r="H1175" s="109" t="s">
        <v>864</v>
      </c>
      <c r="I1175">
        <v>14807755</v>
      </c>
      <c r="M1175">
        <v>26</v>
      </c>
      <c r="N1175" t="str">
        <v>OPERATIONS</v>
      </c>
      <c r="O1175" t="str">
        <v>OKALA SAMSON (MIC)</v>
      </c>
      <c r="P1175" s="31">
        <v>44890</v>
      </c>
      <c r="Q1175" s="40">
        <v>5.6585648148148149E-2</v>
      </c>
      <c r="AR1175">
        <v>94</v>
      </c>
      <c r="AS1175" t="str">
        <v>MICURA</v>
      </c>
      <c r="AT1175" t="str">
        <v>KAMORU OLUWASEYI (MIC)</v>
      </c>
      <c r="AU1175" s="31">
        <v>44872</v>
      </c>
      <c r="AV1175" s="40">
        <v>0.27636574074074072</v>
      </c>
      <c r="BW1175">
        <v>268</v>
      </c>
      <c r="BX1175" t="str">
        <v>MICURA</v>
      </c>
      <c r="BY1175" t="str">
        <v>KAREEM TAJUDEEN O. (MIC</v>
      </c>
      <c r="BZ1175" s="31">
        <v>44871</v>
      </c>
      <c r="CA1175" s="40">
        <v>0.50766203703703705</v>
      </c>
      <c r="DB1175">
        <v>468</v>
      </c>
      <c r="DC1175" t="str">
        <v>OPERATIONS</v>
      </c>
      <c r="DD1175" t="str">
        <v>ALATISHE JOHN (OPS)</v>
      </c>
      <c r="DE1175" s="31">
        <v>44871</v>
      </c>
      <c r="DF1175" s="40">
        <v>0.78918981481481476</v>
      </c>
    </row>
    <row r="1176" spans="1:110" x14ac:dyDescent="0.25">
      <c r="A1176" s="109" t="s">
        <v>1749</v>
      </c>
      <c r="B1176">
        <v>129</v>
      </c>
      <c r="C1176" s="109" t="s">
        <v>54</v>
      </c>
      <c r="D1176" s="109" t="s">
        <v>1712</v>
      </c>
      <c r="E1176" s="94">
        <v>44868</v>
      </c>
      <c r="F1176" s="174">
        <v>0.28892361111111109</v>
      </c>
      <c r="G1176">
        <v>2</v>
      </c>
      <c r="H1176" s="109" t="s">
        <v>1713</v>
      </c>
      <c r="I1176">
        <v>5501738</v>
      </c>
      <c r="M1176">
        <v>27</v>
      </c>
      <c r="N1176" t="str">
        <v>MICURA</v>
      </c>
      <c r="O1176" t="str">
        <v>ONYENCHO EBUKA (MIC)</v>
      </c>
      <c r="P1176" s="31">
        <v>44890</v>
      </c>
      <c r="Q1176" s="40">
        <v>5.6666666666666664E-2</v>
      </c>
      <c r="AR1176">
        <v>95</v>
      </c>
      <c r="AS1176" t="str">
        <v>ENGINEERING</v>
      </c>
      <c r="AT1176" t="str">
        <v>IWETA JOSHUA EJIRO</v>
      </c>
      <c r="AU1176" s="31">
        <v>44872</v>
      </c>
      <c r="AV1176" s="40">
        <v>0.2767013888888889</v>
      </c>
      <c r="BW1176">
        <v>269</v>
      </c>
      <c r="BX1176" t="str">
        <v>MICURA</v>
      </c>
      <c r="BY1176" t="str">
        <v>ISAAC JOHN (MIC)</v>
      </c>
      <c r="BZ1176" s="31">
        <v>44871</v>
      </c>
      <c r="CA1176" s="40">
        <v>0.50923611111111111</v>
      </c>
      <c r="DB1176">
        <v>469</v>
      </c>
      <c r="DC1176" t="str">
        <v>MICURA</v>
      </c>
      <c r="DD1176" t="str">
        <v>OLUSHOLA AYORINDE (MIC)</v>
      </c>
      <c r="DE1176" s="31">
        <v>44871</v>
      </c>
      <c r="DF1176" s="40">
        <v>0.78946759259259258</v>
      </c>
    </row>
    <row r="1177" spans="1:110" x14ac:dyDescent="0.25">
      <c r="A1177" s="109" t="s">
        <v>1749</v>
      </c>
      <c r="B1177">
        <v>130</v>
      </c>
      <c r="C1177" s="109" t="s">
        <v>54</v>
      </c>
      <c r="D1177" s="109" t="s">
        <v>1284</v>
      </c>
      <c r="E1177" s="94">
        <v>44868</v>
      </c>
      <c r="F1177" s="174">
        <v>0.28898148148148151</v>
      </c>
      <c r="G1177">
        <v>2</v>
      </c>
      <c r="H1177" s="109" t="s">
        <v>1285</v>
      </c>
      <c r="I1177">
        <v>5352274</v>
      </c>
      <c r="M1177">
        <v>28</v>
      </c>
      <c r="N1177" t="str">
        <v>OPERATIONS</v>
      </c>
      <c r="O1177" t="str">
        <v>ISIAKA LASISI (OPS)</v>
      </c>
      <c r="P1177" s="31">
        <v>44890</v>
      </c>
      <c r="Q1177" s="40">
        <v>5.6990740740740738E-2</v>
      </c>
      <c r="AR1177">
        <v>96</v>
      </c>
      <c r="AS1177" t="str">
        <v>MICURA</v>
      </c>
      <c r="AT1177" t="str">
        <v>MOSAKU OLUWAFEMI S. (MI</v>
      </c>
      <c r="AU1177" s="31">
        <v>44872</v>
      </c>
      <c r="AV1177" s="40">
        <v>0.27677083333333335</v>
      </c>
      <c r="BW1177">
        <v>270</v>
      </c>
      <c r="BX1177" t="str">
        <v>OPERATIONS</v>
      </c>
      <c r="BY1177" t="str">
        <v>EKEOCHA FIDELIS (OPS)</v>
      </c>
      <c r="BZ1177" s="31">
        <v>44871</v>
      </c>
      <c r="CA1177" s="40">
        <v>0.5097800925925926</v>
      </c>
      <c r="DB1177">
        <v>470</v>
      </c>
      <c r="DC1177" t="str">
        <v>IT</v>
      </c>
      <c r="DD1177" t="str">
        <v>EDEAWE DAVID (IT)</v>
      </c>
      <c r="DE1177" s="31">
        <v>44871</v>
      </c>
      <c r="DF1177" s="40">
        <v>0.78951388888888885</v>
      </c>
    </row>
    <row r="1178" spans="1:110" x14ac:dyDescent="0.25">
      <c r="A1178" s="109" t="s">
        <v>1749</v>
      </c>
      <c r="B1178">
        <v>131</v>
      </c>
      <c r="C1178" s="109" t="s">
        <v>54</v>
      </c>
      <c r="D1178" s="109" t="s">
        <v>328</v>
      </c>
      <c r="E1178" s="94">
        <v>44868</v>
      </c>
      <c r="F1178" s="174">
        <v>0.28903935185185187</v>
      </c>
      <c r="G1178">
        <v>2</v>
      </c>
      <c r="H1178" s="109" t="s">
        <v>329</v>
      </c>
      <c r="I1178">
        <v>5410157</v>
      </c>
      <c r="M1178">
        <v>29</v>
      </c>
      <c r="N1178" t="str">
        <v>OPERATIONS</v>
      </c>
      <c r="O1178" t="str">
        <v>KOLADE SOLOMON (OPS)</v>
      </c>
      <c r="P1178" s="31">
        <v>44890</v>
      </c>
      <c r="Q1178" s="40">
        <v>5.7326388888888892E-2</v>
      </c>
      <c r="AR1178">
        <v>97</v>
      </c>
      <c r="AS1178" t="str">
        <v>MICURA</v>
      </c>
      <c r="AT1178" t="str">
        <v>IFEANYI OKAFOR (MIC)</v>
      </c>
      <c r="AU1178" s="31">
        <v>44872</v>
      </c>
      <c r="AV1178" s="40">
        <v>0.27729166666666666</v>
      </c>
      <c r="BW1178">
        <v>271</v>
      </c>
      <c r="BX1178" t="str">
        <v>PLANNING</v>
      </c>
      <c r="BY1178" t="str">
        <v>OTAH SAMMUEL (PLN)</v>
      </c>
      <c r="BZ1178" s="31">
        <v>44871</v>
      </c>
      <c r="CA1178" s="40">
        <v>0.50981481481481483</v>
      </c>
      <c r="DB1178">
        <v>471</v>
      </c>
      <c r="DC1178" t="str">
        <v>MICURA</v>
      </c>
      <c r="DD1178" t="str">
        <v>NWOSU CHIMA (MIC)</v>
      </c>
      <c r="DE1178" s="31">
        <v>44871</v>
      </c>
      <c r="DF1178" s="40">
        <v>0.79013888888888884</v>
      </c>
    </row>
    <row r="1179" spans="1:110" x14ac:dyDescent="0.25">
      <c r="A1179" s="109" t="s">
        <v>1749</v>
      </c>
      <c r="B1179">
        <v>132</v>
      </c>
      <c r="C1179" s="109" t="s">
        <v>53</v>
      </c>
      <c r="D1179" s="109" t="s">
        <v>905</v>
      </c>
      <c r="E1179" s="94">
        <v>44868</v>
      </c>
      <c r="F1179" s="174">
        <v>0.28958333333333336</v>
      </c>
      <c r="G1179">
        <v>2</v>
      </c>
      <c r="H1179" s="109" t="s">
        <v>906</v>
      </c>
      <c r="I1179">
        <v>2048557</v>
      </c>
      <c r="M1179">
        <v>30</v>
      </c>
      <c r="N1179" t="str">
        <v>OPERATIONS</v>
      </c>
      <c r="O1179" t="str">
        <v>EMMANUEL ANAGA (OPS)</v>
      </c>
      <c r="P1179" s="31">
        <v>44890</v>
      </c>
      <c r="Q1179" s="40">
        <v>5.738425925925926E-2</v>
      </c>
      <c r="AR1179">
        <v>98</v>
      </c>
      <c r="AS1179" t="str">
        <v>MICURA</v>
      </c>
      <c r="AT1179" t="str">
        <v>AKINFENWA OLUWAYEMI (MI</v>
      </c>
      <c r="AU1179" s="31">
        <v>44872</v>
      </c>
      <c r="AV1179" s="40">
        <v>0.27842592592592591</v>
      </c>
      <c r="BW1179">
        <v>272</v>
      </c>
      <c r="BX1179" t="str">
        <v>ENGINEERING</v>
      </c>
      <c r="BY1179" t="str">
        <v>EDEVWIE FRIDAY O (ENGR)</v>
      </c>
      <c r="BZ1179" s="31">
        <v>44871</v>
      </c>
      <c r="CA1179" s="40">
        <v>0.510162037037037</v>
      </c>
      <c r="DB1179">
        <v>472</v>
      </c>
      <c r="DC1179" t="str">
        <v>MICURA</v>
      </c>
      <c r="DD1179" t="str">
        <v>AKPEBE DANIEL (MIC)</v>
      </c>
      <c r="DE1179" s="31">
        <v>44871</v>
      </c>
      <c r="DF1179" s="40">
        <v>0.79057870370370376</v>
      </c>
    </row>
    <row r="1180" spans="1:110" x14ac:dyDescent="0.25">
      <c r="A1180" s="109" t="s">
        <v>1749</v>
      </c>
      <c r="B1180">
        <v>133</v>
      </c>
      <c r="C1180" s="109" t="s">
        <v>53</v>
      </c>
      <c r="D1180" s="109" t="s">
        <v>1240</v>
      </c>
      <c r="E1180" s="94">
        <v>44868</v>
      </c>
      <c r="F1180" s="174">
        <v>0.28962962962962963</v>
      </c>
      <c r="G1180">
        <v>2</v>
      </c>
      <c r="H1180" s="109" t="s">
        <v>1241</v>
      </c>
      <c r="I1180">
        <v>14970175</v>
      </c>
      <c r="M1180">
        <v>31</v>
      </c>
      <c r="N1180" t="str">
        <v>OPERATIONS</v>
      </c>
      <c r="O1180" t="str">
        <v>ODOEMENA KELECHI (OPS)</v>
      </c>
      <c r="P1180" s="31">
        <v>44890</v>
      </c>
      <c r="Q1180" s="40">
        <v>5.7453703703703701E-2</v>
      </c>
      <c r="AR1180">
        <v>99</v>
      </c>
      <c r="AS1180" t="str">
        <v>OPERATIONS</v>
      </c>
      <c r="AT1180" t="str">
        <v>IDEMOH I. JOHN (OPS)</v>
      </c>
      <c r="AU1180" s="31">
        <v>44872</v>
      </c>
      <c r="AV1180" s="40">
        <v>0.27856481481481482</v>
      </c>
      <c r="BW1180">
        <v>273</v>
      </c>
      <c r="BX1180" t="str">
        <v>MICURA</v>
      </c>
      <c r="BY1180" t="str">
        <v>NOJEEM LADEJOBI (MIC)</v>
      </c>
      <c r="BZ1180" s="31">
        <v>44871</v>
      </c>
      <c r="CA1180" s="40">
        <v>0.51078703703703698</v>
      </c>
      <c r="DB1180">
        <v>473</v>
      </c>
      <c r="DC1180" t="str">
        <v>MICURA</v>
      </c>
      <c r="DD1180" t="str">
        <v>PETER ADEDOKUN (MIC)</v>
      </c>
      <c r="DE1180" s="31">
        <v>44871</v>
      </c>
      <c r="DF1180" s="40">
        <v>0.7906481481481481</v>
      </c>
    </row>
    <row r="1181" spans="1:110" x14ac:dyDescent="0.25">
      <c r="A1181" s="109" t="s">
        <v>1749</v>
      </c>
      <c r="B1181">
        <v>134</v>
      </c>
      <c r="C1181" s="109" t="s">
        <v>52</v>
      </c>
      <c r="D1181" s="109" t="s">
        <v>1268</v>
      </c>
      <c r="E1181" s="94">
        <v>44868</v>
      </c>
      <c r="F1181" s="174">
        <v>0.28976851851851854</v>
      </c>
      <c r="G1181">
        <v>2</v>
      </c>
      <c r="H1181" s="109" t="s">
        <v>1269</v>
      </c>
      <c r="I1181">
        <v>3685250</v>
      </c>
      <c r="M1181">
        <v>32</v>
      </c>
      <c r="N1181" t="str">
        <v>OPERATIONS</v>
      </c>
      <c r="O1181" t="str">
        <v>JOHNNY OKON (OPS)</v>
      </c>
      <c r="P1181" s="31">
        <v>44890</v>
      </c>
      <c r="Q1181" s="40">
        <v>5.8055555555555555E-2</v>
      </c>
      <c r="AR1181">
        <v>100</v>
      </c>
      <c r="AS1181" t="str">
        <v>OPERATIONS</v>
      </c>
      <c r="AT1181" t="str">
        <v>OMOWARE ELIJAH (OPS)</v>
      </c>
      <c r="AU1181" s="31">
        <v>44872</v>
      </c>
      <c r="AV1181" s="40">
        <v>0.27883101851851849</v>
      </c>
      <c r="BW1181">
        <v>274</v>
      </c>
      <c r="BX1181" t="str">
        <v>MICURA</v>
      </c>
      <c r="BY1181" t="str">
        <v>ADERINTO ABIOLA (MIC)</v>
      </c>
      <c r="BZ1181" s="31">
        <v>44871</v>
      </c>
      <c r="CA1181" s="40">
        <v>0.51208333333333333</v>
      </c>
      <c r="DB1181">
        <v>474</v>
      </c>
      <c r="DC1181" t="str">
        <v>MICURA</v>
      </c>
      <c r="DD1181" t="str">
        <v>AHMED MOJEED A. (MIC)</v>
      </c>
      <c r="DE1181" s="31">
        <v>44871</v>
      </c>
      <c r="DF1181" s="40">
        <v>0.79121527777777778</v>
      </c>
    </row>
    <row r="1182" spans="1:110" x14ac:dyDescent="0.25">
      <c r="A1182" s="109" t="s">
        <v>1749</v>
      </c>
      <c r="B1182">
        <v>135</v>
      </c>
      <c r="C1182" s="109" t="s">
        <v>52</v>
      </c>
      <c r="D1182" s="109" t="s">
        <v>1055</v>
      </c>
      <c r="E1182" s="94">
        <v>44868</v>
      </c>
      <c r="F1182" s="174">
        <v>0.28983796296296294</v>
      </c>
      <c r="G1182">
        <v>2</v>
      </c>
      <c r="H1182" s="109" t="s">
        <v>1056</v>
      </c>
      <c r="I1182">
        <v>5334088</v>
      </c>
      <c r="M1182">
        <v>33</v>
      </c>
      <c r="N1182" t="str">
        <v>OPERATIONS</v>
      </c>
      <c r="O1182" t="str">
        <v>PHILIP ECHEFU</v>
      </c>
      <c r="P1182" s="31">
        <v>44890</v>
      </c>
      <c r="Q1182" s="40">
        <v>6.1747685185185183E-2</v>
      </c>
      <c r="AR1182">
        <v>101</v>
      </c>
      <c r="AS1182" t="str">
        <v>ENGINEERING</v>
      </c>
      <c r="AT1182" t="str">
        <v>NZEREM IKECHUKWU</v>
      </c>
      <c r="AU1182" s="31">
        <v>44872</v>
      </c>
      <c r="AV1182" s="40">
        <v>0.27892361111111114</v>
      </c>
      <c r="BW1182">
        <v>275</v>
      </c>
      <c r="BX1182" t="str">
        <v>MICURA</v>
      </c>
      <c r="BY1182" t="str">
        <v>HUDE OLUWASEYI (MIC)</v>
      </c>
      <c r="BZ1182" s="31">
        <v>44871</v>
      </c>
      <c r="CA1182" s="40">
        <v>0.51219907407407406</v>
      </c>
      <c r="DB1182">
        <v>475</v>
      </c>
      <c r="DC1182" t="str">
        <v>HSE</v>
      </c>
      <c r="DD1182" t="str">
        <v>AYANRINOLA AYODEJI (HSE)</v>
      </c>
      <c r="DE1182" s="31">
        <v>44871</v>
      </c>
      <c r="DF1182" s="40">
        <v>0.79241898148148149</v>
      </c>
    </row>
    <row r="1183" spans="1:110" x14ac:dyDescent="0.25">
      <c r="A1183" s="109" t="s">
        <v>1749</v>
      </c>
      <c r="B1183">
        <v>136</v>
      </c>
      <c r="C1183" s="109" t="s">
        <v>53</v>
      </c>
      <c r="D1183" s="109" t="s">
        <v>1111</v>
      </c>
      <c r="E1183" s="94">
        <v>44868</v>
      </c>
      <c r="F1183" s="174">
        <v>0.29039351851851852</v>
      </c>
      <c r="G1183">
        <v>2</v>
      </c>
      <c r="H1183" s="109" t="s">
        <v>1112</v>
      </c>
      <c r="I1183">
        <v>6708634</v>
      </c>
      <c r="M1183">
        <v>34</v>
      </c>
      <c r="N1183" t="str">
        <v>MICURA</v>
      </c>
      <c r="O1183" t="str">
        <v>AMOGO E. JOHNSON</v>
      </c>
      <c r="P1183" s="31">
        <v>44890</v>
      </c>
      <c r="Q1183" s="40">
        <v>8.1168981481481481E-2</v>
      </c>
      <c r="AR1183">
        <v>102</v>
      </c>
      <c r="AS1183" t="str">
        <v>OPERATIONS</v>
      </c>
      <c r="AT1183" t="str">
        <v>IDUBOR V ISONALA (OPS)</v>
      </c>
      <c r="AU1183" s="31">
        <v>44872</v>
      </c>
      <c r="AV1183" s="40">
        <v>0.27960648148148148</v>
      </c>
      <c r="BW1183">
        <v>276</v>
      </c>
      <c r="BX1183" t="str">
        <v>OPERATIONS</v>
      </c>
      <c r="BY1183" t="str">
        <v>EDEM VICTOR GODFREY</v>
      </c>
      <c r="BZ1183" s="31">
        <v>44871</v>
      </c>
      <c r="CA1183" s="40">
        <v>0.51292824074074073</v>
      </c>
      <c r="DB1183">
        <v>476</v>
      </c>
      <c r="DC1183" t="str">
        <v>ENGINEERING</v>
      </c>
      <c r="DD1183" t="str">
        <v>SUNDAY JOSEPH O. (ENGR)</v>
      </c>
      <c r="DE1183" s="31">
        <v>44871</v>
      </c>
      <c r="DF1183" s="40">
        <v>0.79245370370370372</v>
      </c>
    </row>
    <row r="1184" spans="1:110" x14ac:dyDescent="0.25">
      <c r="A1184" s="109" t="s">
        <v>1749</v>
      </c>
      <c r="B1184">
        <v>137</v>
      </c>
      <c r="C1184" s="109" t="s">
        <v>53</v>
      </c>
      <c r="D1184" s="109" t="s">
        <v>1123</v>
      </c>
      <c r="E1184" s="94">
        <v>44868</v>
      </c>
      <c r="F1184" s="174">
        <v>0.29055555555555557</v>
      </c>
      <c r="G1184">
        <v>2</v>
      </c>
      <c r="H1184" s="109" t="s">
        <v>1124</v>
      </c>
      <c r="I1184"/>
      <c r="M1184">
        <v>35</v>
      </c>
      <c r="N1184" t="str">
        <v>OPERATIONS</v>
      </c>
      <c r="O1184" t="str">
        <v>YISA SAHEED ADISA (OPS)</v>
      </c>
      <c r="P1184" s="31">
        <v>44890</v>
      </c>
      <c r="Q1184" s="40">
        <v>0.14233796296296297</v>
      </c>
      <c r="AR1184">
        <v>103</v>
      </c>
      <c r="AS1184" t="str">
        <v>ENGINEERING</v>
      </c>
      <c r="AT1184" t="str">
        <v>AIBUEKU MARVELOUS (ENGR)</v>
      </c>
      <c r="AU1184" s="31">
        <v>44872</v>
      </c>
      <c r="AV1184" s="40">
        <v>0.27967592592592594</v>
      </c>
      <c r="BW1184">
        <v>277</v>
      </c>
      <c r="BX1184" t="str">
        <v>ENGINEERING</v>
      </c>
      <c r="BY1184" t="str">
        <v>EMELE LAWRENCE (ENGR)</v>
      </c>
      <c r="BZ1184" s="31">
        <v>44871</v>
      </c>
      <c r="CA1184" s="40">
        <v>0.51302083333333337</v>
      </c>
      <c r="DB1184">
        <v>477</v>
      </c>
      <c r="DC1184" t="str">
        <v>OPERATIONS</v>
      </c>
      <c r="DD1184" t="str">
        <v>EMMANUEL PROSPER N. (OP</v>
      </c>
      <c r="DE1184" s="31">
        <v>44871</v>
      </c>
      <c r="DF1184" s="40">
        <v>0.79722222222222228</v>
      </c>
    </row>
    <row r="1185" spans="1:110" x14ac:dyDescent="0.25">
      <c r="A1185" s="109" t="s">
        <v>1749</v>
      </c>
      <c r="B1185">
        <v>138</v>
      </c>
      <c r="C1185" s="109" t="s">
        <v>53</v>
      </c>
      <c r="D1185" s="109" t="s">
        <v>1286</v>
      </c>
      <c r="E1185" s="94">
        <v>44868</v>
      </c>
      <c r="F1185" s="174">
        <v>0.29063657407407406</v>
      </c>
      <c r="G1185">
        <v>2</v>
      </c>
      <c r="H1185" s="109" t="s">
        <v>1287</v>
      </c>
      <c r="I1185"/>
      <c r="M1185">
        <v>541</v>
      </c>
      <c r="N1185" t="str">
        <v>OPERATIONS</v>
      </c>
      <c r="O1185" t="str">
        <v>ABIDOYE SAMUEL (OPS)</v>
      </c>
      <c r="P1185" s="31">
        <v>44890</v>
      </c>
      <c r="Q1185" s="40">
        <v>0.96348379629629632</v>
      </c>
      <c r="AR1185">
        <v>104</v>
      </c>
      <c r="AS1185" t="str">
        <v>ENGINEERING</v>
      </c>
      <c r="AT1185" t="str">
        <v>UFEDO ODAWU</v>
      </c>
      <c r="AU1185" s="31">
        <v>44872</v>
      </c>
      <c r="AV1185" s="40">
        <v>0.27976851851851853</v>
      </c>
      <c r="BW1185">
        <v>278</v>
      </c>
      <c r="BX1185" t="str">
        <v>ENGINEERING</v>
      </c>
      <c r="BY1185" t="str">
        <v>FRANCIS ENI UDUMA</v>
      </c>
      <c r="BZ1185" s="31">
        <v>44871</v>
      </c>
      <c r="CA1185" s="40">
        <v>0.51306712962962964</v>
      </c>
      <c r="DB1185">
        <v>478</v>
      </c>
      <c r="DC1185" t="str">
        <v>OPERATIONS</v>
      </c>
      <c r="DD1185" t="str">
        <v>ATANDA LUKMAN (OPS)</v>
      </c>
      <c r="DE1185" s="31">
        <v>44871</v>
      </c>
      <c r="DF1185" s="40">
        <v>0.7981018518518519</v>
      </c>
    </row>
    <row r="1186" spans="1:110" x14ac:dyDescent="0.25">
      <c r="A1186" s="109" t="s">
        <v>1749</v>
      </c>
      <c r="B1186">
        <v>139</v>
      </c>
      <c r="C1186" s="109" t="s">
        <v>53</v>
      </c>
      <c r="D1186" s="109" t="s">
        <v>1459</v>
      </c>
      <c r="E1186" s="94">
        <v>44868</v>
      </c>
      <c r="F1186" s="174">
        <v>0.29069444444444442</v>
      </c>
      <c r="G1186">
        <v>2</v>
      </c>
      <c r="H1186" s="109" t="s">
        <v>1460</v>
      </c>
      <c r="I1186">
        <v>2045289</v>
      </c>
      <c r="M1186">
        <v>542</v>
      </c>
      <c r="N1186" t="str">
        <v>MICURA</v>
      </c>
      <c r="O1186" t="str">
        <v>JIMOH OMOGBAI (MIC)</v>
      </c>
      <c r="P1186" s="31">
        <v>44890</v>
      </c>
      <c r="Q1186" s="40">
        <v>0.96420138888888884</v>
      </c>
      <c r="AR1186">
        <v>105</v>
      </c>
      <c r="AS1186" t="str">
        <v>OPERATIONS</v>
      </c>
      <c r="AT1186" t="str">
        <v>ADESANOYE ABAYOMI (OPS)</v>
      </c>
      <c r="AU1186" s="31">
        <v>44872</v>
      </c>
      <c r="AV1186" s="40">
        <v>0.27983796296296298</v>
      </c>
      <c r="BW1186">
        <v>279</v>
      </c>
      <c r="BX1186" t="str">
        <v>OPERATIONS</v>
      </c>
      <c r="BY1186" t="str">
        <v>FANIYI OLUWAFEMI (OPS)</v>
      </c>
      <c r="BZ1186" s="31">
        <v>44871</v>
      </c>
      <c r="CA1186" s="40">
        <v>0.51336805555555554</v>
      </c>
      <c r="DB1186">
        <v>479</v>
      </c>
      <c r="DC1186" t="str">
        <v>MICURA</v>
      </c>
      <c r="DD1186" t="str">
        <v>ABACHA CHIDI (MIC)</v>
      </c>
      <c r="DE1186" s="31">
        <v>44871</v>
      </c>
      <c r="DF1186" s="40">
        <v>0.79943287037037036</v>
      </c>
    </row>
    <row r="1187" spans="1:110" x14ac:dyDescent="0.25">
      <c r="A1187" s="109" t="s">
        <v>1749</v>
      </c>
      <c r="B1187">
        <v>140</v>
      </c>
      <c r="C1187" s="109" t="s">
        <v>53</v>
      </c>
      <c r="D1187" s="109" t="s">
        <v>212</v>
      </c>
      <c r="E1187" s="94">
        <v>44868</v>
      </c>
      <c r="F1187" s="174">
        <v>0.29072916666666665</v>
      </c>
      <c r="G1187">
        <v>2</v>
      </c>
      <c r="H1187" s="109" t="s">
        <v>213</v>
      </c>
      <c r="I1187">
        <v>14930541</v>
      </c>
      <c r="M1187">
        <v>543</v>
      </c>
      <c r="N1187" t="str">
        <v>ENGINEERING</v>
      </c>
      <c r="O1187" t="str">
        <v>EBO KEHINDE (ENGR)</v>
      </c>
      <c r="P1187" s="31">
        <v>44890</v>
      </c>
      <c r="Q1187" s="40">
        <v>0.96799768518518514</v>
      </c>
      <c r="AR1187">
        <v>106</v>
      </c>
      <c r="AS1187" t="str">
        <v>MICURA</v>
      </c>
      <c r="AT1187" t="str">
        <v>JACKSON MATHEW (MIC)</v>
      </c>
      <c r="AU1187" s="31">
        <v>44872</v>
      </c>
      <c r="AV1187" s="40">
        <v>0.28332175925925923</v>
      </c>
      <c r="BW1187">
        <v>280</v>
      </c>
      <c r="BX1187" t="str">
        <v>MICURA</v>
      </c>
      <c r="BY1187" t="str">
        <v>ONIURE SOLOMON (MIC)</v>
      </c>
      <c r="BZ1187" s="31">
        <v>44871</v>
      </c>
      <c r="CA1187" s="40">
        <v>0.51347222222222222</v>
      </c>
      <c r="DB1187">
        <v>480</v>
      </c>
      <c r="DC1187" t="str">
        <v>MICURA</v>
      </c>
      <c r="DD1187" t="str">
        <v>MOSES GEORGE (MIC)</v>
      </c>
      <c r="DE1187" s="31">
        <v>44871</v>
      </c>
      <c r="DF1187" s="40">
        <v>0.79947916666666663</v>
      </c>
    </row>
    <row r="1188" spans="1:110" x14ac:dyDescent="0.25">
      <c r="A1188" s="109" t="s">
        <v>1749</v>
      </c>
      <c r="B1188">
        <v>141</v>
      </c>
      <c r="C1188" s="109" t="s">
        <v>53</v>
      </c>
      <c r="D1188" s="109" t="s">
        <v>923</v>
      </c>
      <c r="E1188" s="94">
        <v>44868</v>
      </c>
      <c r="F1188" s="174">
        <v>0.29100694444444447</v>
      </c>
      <c r="G1188">
        <v>2</v>
      </c>
      <c r="H1188" s="109" t="s">
        <v>924</v>
      </c>
      <c r="I1188">
        <v>14985364</v>
      </c>
      <c r="M1188">
        <v>544</v>
      </c>
      <c r="N1188" t="str">
        <v>ENGINEERING</v>
      </c>
      <c r="O1188" t="str">
        <v>ADEDOTUN KASALI (ENGR)</v>
      </c>
      <c r="P1188" s="31">
        <v>44890</v>
      </c>
      <c r="Q1188" s="40">
        <v>0.96826388888888892</v>
      </c>
      <c r="AR1188">
        <v>107</v>
      </c>
      <c r="AS1188" t="str">
        <v>ENGINEERING</v>
      </c>
      <c r="AT1188" t="str">
        <v>OKON ANTHONY (ENGR)</v>
      </c>
      <c r="AU1188" s="31">
        <v>44872</v>
      </c>
      <c r="AV1188" s="40">
        <v>0.28380787037037036</v>
      </c>
      <c r="BW1188">
        <v>281</v>
      </c>
      <c r="BX1188" t="str">
        <v>CONTRACTOR</v>
      </c>
      <c r="BY1188" t="str">
        <v>EFFIONG ISONG (EMERALD)</v>
      </c>
      <c r="BZ1188" s="31">
        <v>44871</v>
      </c>
      <c r="CA1188" s="40">
        <v>0.5136574074074074</v>
      </c>
      <c r="DB1188">
        <v>481</v>
      </c>
      <c r="DC1188" t="str">
        <v>MICURA</v>
      </c>
      <c r="DD1188" t="str">
        <v>AKINFENWA OLUWAYEMI (MI</v>
      </c>
      <c r="DE1188" s="31">
        <v>44871</v>
      </c>
      <c r="DF1188" s="40">
        <v>0.79950231481481482</v>
      </c>
    </row>
    <row r="1189" spans="1:110" x14ac:dyDescent="0.25">
      <c r="A1189" s="109" t="s">
        <v>1749</v>
      </c>
      <c r="B1189">
        <v>142</v>
      </c>
      <c r="C1189" s="109" t="s">
        <v>54</v>
      </c>
      <c r="D1189" s="109" t="s">
        <v>1160</v>
      </c>
      <c r="E1189" s="94">
        <v>44868</v>
      </c>
      <c r="F1189" s="174">
        <v>0.29188657407407409</v>
      </c>
      <c r="G1189">
        <v>2</v>
      </c>
      <c r="H1189" s="109" t="s">
        <v>1161</v>
      </c>
      <c r="I1189">
        <v>8118023</v>
      </c>
      <c r="M1189">
        <v>545</v>
      </c>
      <c r="N1189" t="str">
        <v>OPERATIONS</v>
      </c>
      <c r="O1189" t="str">
        <v>FASHOLA ANTHONY (OPS)</v>
      </c>
      <c r="P1189" s="31">
        <v>44890</v>
      </c>
      <c r="Q1189" s="40">
        <v>0.96859953703703705</v>
      </c>
      <c r="AR1189">
        <v>108</v>
      </c>
      <c r="AS1189" t="str">
        <v>OPERATIONS</v>
      </c>
      <c r="AT1189" t="str">
        <v>NURUDEEN SIMPA (MIC)</v>
      </c>
      <c r="AU1189" s="31">
        <v>44872</v>
      </c>
      <c r="AV1189" s="40">
        <v>0.28418981481481481</v>
      </c>
      <c r="BW1189">
        <v>282</v>
      </c>
      <c r="BX1189" t="str">
        <v>OPERATIONS</v>
      </c>
      <c r="BY1189" t="str">
        <v>SALAMI MUSIBAU (OPS)</v>
      </c>
      <c r="BZ1189" s="31">
        <v>44871</v>
      </c>
      <c r="CA1189" s="40">
        <v>0.51380787037037035</v>
      </c>
      <c r="DB1189">
        <v>482</v>
      </c>
      <c r="DC1189" t="str">
        <v>CONTRACTOR</v>
      </c>
      <c r="DD1189" t="str">
        <v>FASHOGBON ENITAN K.(EMER</v>
      </c>
      <c r="DE1189" s="31">
        <v>44871</v>
      </c>
      <c r="DF1189" s="40">
        <v>0.79957175925925927</v>
      </c>
    </row>
    <row r="1190" spans="1:110" x14ac:dyDescent="0.25">
      <c r="A1190" s="109" t="s">
        <v>1749</v>
      </c>
      <c r="B1190">
        <v>143</v>
      </c>
      <c r="C1190" s="109" t="s">
        <v>54</v>
      </c>
      <c r="D1190" s="109" t="s">
        <v>1131</v>
      </c>
      <c r="E1190" s="94">
        <v>44868</v>
      </c>
      <c r="F1190" s="174">
        <v>0.29194444444444445</v>
      </c>
      <c r="G1190">
        <v>2</v>
      </c>
      <c r="H1190" s="109" t="s">
        <v>1132</v>
      </c>
      <c r="I1190">
        <v>2151263</v>
      </c>
      <c r="M1190">
        <v>546</v>
      </c>
      <c r="N1190" t="str">
        <v>OPERATIONS</v>
      </c>
      <c r="O1190" t="str">
        <v>TAIWO OLUGBENGA (OPS)</v>
      </c>
      <c r="P1190" s="31">
        <v>44890</v>
      </c>
      <c r="Q1190" s="40">
        <v>0.96888888888888891</v>
      </c>
      <c r="AR1190">
        <v>109</v>
      </c>
      <c r="AS1190" t="str">
        <v>MICURA</v>
      </c>
      <c r="AT1190" t="str">
        <v>ABDULLAHI OMOKAYODE (MIC</v>
      </c>
      <c r="AU1190" s="31">
        <v>44872</v>
      </c>
      <c r="AV1190" s="40">
        <v>0.28555555555555556</v>
      </c>
      <c r="BW1190">
        <v>283</v>
      </c>
      <c r="BX1190" t="str">
        <v>MICURA</v>
      </c>
      <c r="BY1190" t="str">
        <v>IBOR IGRI ARCHIBONG (MI</v>
      </c>
      <c r="BZ1190" s="31">
        <v>44871</v>
      </c>
      <c r="CA1190" s="40">
        <v>0.51899305555555553</v>
      </c>
      <c r="DB1190">
        <v>483</v>
      </c>
      <c r="DC1190" t="str">
        <v>OPERATIONS</v>
      </c>
      <c r="DD1190" t="str">
        <v>NWOBU SAMUEL UCHENA(OPS</v>
      </c>
      <c r="DE1190" s="31">
        <v>44871</v>
      </c>
      <c r="DF1190" s="40">
        <v>0.80105324074074069</v>
      </c>
    </row>
    <row r="1191" spans="1:110" x14ac:dyDescent="0.25">
      <c r="A1191" s="109" t="s">
        <v>1749</v>
      </c>
      <c r="B1191">
        <v>144</v>
      </c>
      <c r="C1191" s="109" t="s">
        <v>53</v>
      </c>
      <c r="D1191" s="109" t="s">
        <v>1735</v>
      </c>
      <c r="E1191" s="94">
        <v>44868</v>
      </c>
      <c r="F1191" s="174">
        <v>0.29204861111111113</v>
      </c>
      <c r="G1191">
        <v>2</v>
      </c>
      <c r="H1191" s="109" t="s">
        <v>1736</v>
      </c>
      <c r="I1191"/>
      <c r="M1191">
        <v>547</v>
      </c>
      <c r="N1191" t="str">
        <v>OPERATIONS</v>
      </c>
      <c r="O1191" t="str">
        <v>UFOMBA OKECHUKWU J. (OP</v>
      </c>
      <c r="P1191" s="31">
        <v>44890</v>
      </c>
      <c r="Q1191" s="40">
        <v>0.9689699074074074</v>
      </c>
      <c r="AR1191">
        <v>110</v>
      </c>
      <c r="AS1191" t="str">
        <v>OPERATIONS</v>
      </c>
      <c r="AT1191" t="str">
        <v>EMMAUEL TEMITOPE</v>
      </c>
      <c r="AU1191" s="31">
        <v>44872</v>
      </c>
      <c r="AV1191" s="40">
        <v>0.28569444444444442</v>
      </c>
      <c r="BW1191">
        <v>284</v>
      </c>
      <c r="BX1191" t="str">
        <v>MICURA</v>
      </c>
      <c r="BY1191" t="str">
        <v>ITOYA OGUN T. (MIC)</v>
      </c>
      <c r="BZ1191" s="31">
        <v>44871</v>
      </c>
      <c r="CA1191" s="40">
        <v>0.52520833333333339</v>
      </c>
      <c r="DB1191">
        <v>484</v>
      </c>
      <c r="DC1191" t="str">
        <v>OPERATIONS</v>
      </c>
      <c r="DD1191" t="str">
        <v>IYANDA HAMMED O. (OPS)</v>
      </c>
      <c r="DE1191" s="31">
        <v>44871</v>
      </c>
      <c r="DF1191" s="40">
        <v>0.80197916666666669</v>
      </c>
    </row>
    <row r="1192" spans="1:110" x14ac:dyDescent="0.25">
      <c r="A1192" s="109" t="s">
        <v>1749</v>
      </c>
      <c r="B1192">
        <v>145</v>
      </c>
      <c r="C1192" s="109" t="s">
        <v>53</v>
      </c>
      <c r="D1192" s="109" t="s">
        <v>899</v>
      </c>
      <c r="E1192" s="94">
        <v>44868</v>
      </c>
      <c r="F1192" s="174">
        <v>0.29208333333333331</v>
      </c>
      <c r="G1192">
        <v>2</v>
      </c>
      <c r="H1192" s="109" t="s">
        <v>900</v>
      </c>
      <c r="I1192"/>
      <c r="M1192">
        <v>548</v>
      </c>
      <c r="N1192" t="str">
        <v>OPERATIONS</v>
      </c>
      <c r="O1192" t="str">
        <v>KOLADE SOLOMON (OPS)</v>
      </c>
      <c r="P1192" s="31">
        <v>44890</v>
      </c>
      <c r="Q1192" s="40">
        <v>0.96902777777777782</v>
      </c>
      <c r="AR1192">
        <v>111</v>
      </c>
      <c r="AS1192" t="str">
        <v>MICURA</v>
      </c>
      <c r="AT1192" t="str">
        <v>EZIUKWU GERALD (MIC)</v>
      </c>
      <c r="AU1192" s="31">
        <v>44872</v>
      </c>
      <c r="AV1192" s="40">
        <v>0.28631944444444446</v>
      </c>
      <c r="BW1192">
        <v>285</v>
      </c>
      <c r="BX1192" t="str">
        <v>ENGINEERING</v>
      </c>
      <c r="BY1192" t="str">
        <v>OGUNLEYE PETER (ENG)</v>
      </c>
      <c r="BZ1192" s="31">
        <v>44871</v>
      </c>
      <c r="CA1192" s="40">
        <v>0.53430555555555559</v>
      </c>
      <c r="DB1192">
        <v>485</v>
      </c>
      <c r="DC1192" t="str">
        <v>MICURA</v>
      </c>
      <c r="DD1192" t="str">
        <v>OLAOYE SUNDAY (MIC)</v>
      </c>
      <c r="DE1192" s="31">
        <v>44871</v>
      </c>
      <c r="DF1192" s="40">
        <v>0.80348379629629629</v>
      </c>
    </row>
    <row r="1193" spans="1:110" x14ac:dyDescent="0.25">
      <c r="A1193" s="109" t="s">
        <v>1749</v>
      </c>
      <c r="B1193">
        <v>146</v>
      </c>
      <c r="C1193" s="109" t="s">
        <v>54</v>
      </c>
      <c r="D1193" s="109" t="s">
        <v>1168</v>
      </c>
      <c r="E1193" s="94">
        <v>44868</v>
      </c>
      <c r="F1193" s="174">
        <v>0.29215277777777776</v>
      </c>
      <c r="G1193">
        <v>2</v>
      </c>
      <c r="H1193" s="109" t="s">
        <v>1169</v>
      </c>
      <c r="I1193">
        <v>6710571</v>
      </c>
      <c r="M1193">
        <v>549</v>
      </c>
      <c r="N1193" t="str">
        <v>OPERATIONS</v>
      </c>
      <c r="O1193" t="str">
        <v>EMMANUEL ANAGA (OPS)</v>
      </c>
      <c r="P1193" s="31">
        <v>44890</v>
      </c>
      <c r="Q1193" s="40">
        <v>0.96910879629629632</v>
      </c>
      <c r="AR1193">
        <v>112</v>
      </c>
      <c r="AS1193" t="str">
        <v>OPERATIONS</v>
      </c>
      <c r="AT1193" t="str">
        <v>OSINOWO OLUFUNKE (OPS)</v>
      </c>
      <c r="AU1193" s="31">
        <v>44872</v>
      </c>
      <c r="AV1193" s="40">
        <v>0.28681712962962963</v>
      </c>
      <c r="BW1193">
        <v>286</v>
      </c>
      <c r="BX1193" t="str">
        <v>ENGINEERING</v>
      </c>
      <c r="BY1193" t="str">
        <v>MAKANJUOLA MUTIU (ENGR)</v>
      </c>
      <c r="BZ1193" s="31">
        <v>44871</v>
      </c>
      <c r="CA1193" s="40">
        <v>0.53612268518518513</v>
      </c>
      <c r="DB1193">
        <v>486</v>
      </c>
      <c r="DC1193" t="str">
        <v>MICURA</v>
      </c>
      <c r="DD1193" t="str">
        <v>ADEBAKIN OLUWASEUN (MIC)</v>
      </c>
      <c r="DE1193" s="31">
        <v>44871</v>
      </c>
      <c r="DF1193" s="40">
        <v>0.80355324074074075</v>
      </c>
    </row>
    <row r="1194" spans="1:110" x14ac:dyDescent="0.25">
      <c r="A1194" s="109" t="s">
        <v>1749</v>
      </c>
      <c r="B1194">
        <v>147</v>
      </c>
      <c r="C1194" s="109" t="s">
        <v>54</v>
      </c>
      <c r="D1194" s="109" t="s">
        <v>420</v>
      </c>
      <c r="E1194" s="94">
        <v>44868</v>
      </c>
      <c r="F1194" s="174">
        <v>0.29221064814814812</v>
      </c>
      <c r="G1194">
        <v>2</v>
      </c>
      <c r="H1194" s="109" t="s">
        <v>421</v>
      </c>
      <c r="I1194">
        <v>5367155</v>
      </c>
      <c r="M1194">
        <v>550</v>
      </c>
      <c r="N1194" t="str">
        <v>MICURA</v>
      </c>
      <c r="O1194" t="str">
        <v>AILERU RILWAN (MIC)</v>
      </c>
      <c r="P1194" s="31">
        <v>44890</v>
      </c>
      <c r="Q1194" s="40">
        <v>0.96952546296296294</v>
      </c>
      <c r="AR1194">
        <v>113</v>
      </c>
      <c r="AS1194" t="str">
        <v>OPERATIONS</v>
      </c>
      <c r="AT1194" t="str">
        <v>ADEYEMI TOPE (OPS)</v>
      </c>
      <c r="AU1194" s="31">
        <v>44872</v>
      </c>
      <c r="AV1194" s="40">
        <v>0.28689814814814812</v>
      </c>
      <c r="BW1194">
        <v>287</v>
      </c>
      <c r="BX1194" t="str">
        <v>MICURA</v>
      </c>
      <c r="BY1194" t="str">
        <v>UKA FREDRICK U.(MIC)</v>
      </c>
      <c r="BZ1194" s="31">
        <v>44871</v>
      </c>
      <c r="CA1194" s="40">
        <v>0.53630787037037042</v>
      </c>
      <c r="DB1194">
        <v>487</v>
      </c>
      <c r="DC1194" t="str">
        <v>MICURA</v>
      </c>
      <c r="DD1194" t="str">
        <v>YUSUF AMINU (MIC)</v>
      </c>
      <c r="DE1194" s="31">
        <v>44871</v>
      </c>
      <c r="DF1194" s="40">
        <v>0.80473379629629627</v>
      </c>
    </row>
    <row r="1195" spans="1:110" x14ac:dyDescent="0.25">
      <c r="A1195" s="109" t="s">
        <v>1749</v>
      </c>
      <c r="B1195">
        <v>148</v>
      </c>
      <c r="C1195" s="109" t="s">
        <v>53</v>
      </c>
      <c r="D1195" s="109" t="s">
        <v>1258</v>
      </c>
      <c r="E1195" s="94">
        <v>44868</v>
      </c>
      <c r="F1195" s="174">
        <v>0.29231481481481481</v>
      </c>
      <c r="G1195">
        <v>2</v>
      </c>
      <c r="H1195" s="109" t="s">
        <v>1259</v>
      </c>
      <c r="I1195">
        <v>4793403</v>
      </c>
      <c r="M1195">
        <v>551</v>
      </c>
      <c r="N1195" t="str">
        <v>MICURA</v>
      </c>
      <c r="O1195" t="str">
        <v>BASSEY AUSTINE (MICURA)</v>
      </c>
      <c r="P1195" s="31">
        <v>44890</v>
      </c>
      <c r="Q1195" s="40">
        <v>0.96972222222222226</v>
      </c>
      <c r="AR1195">
        <v>114</v>
      </c>
      <c r="AS1195" t="str">
        <v>OPERATIONS</v>
      </c>
      <c r="AT1195" t="str">
        <v>UWORATI JUDE (OPS)</v>
      </c>
      <c r="AU1195" s="31">
        <v>44872</v>
      </c>
      <c r="AV1195" s="40">
        <v>0.2892824074074074</v>
      </c>
      <c r="BW1195">
        <v>288</v>
      </c>
      <c r="BX1195" t="str">
        <v>MICURA</v>
      </c>
      <c r="BY1195" t="str">
        <v>GECHA VICTOR T. (MIC)</v>
      </c>
      <c r="BZ1195" s="31">
        <v>44871</v>
      </c>
      <c r="CA1195" s="40">
        <v>0.53636574074074073</v>
      </c>
      <c r="DB1195">
        <v>488</v>
      </c>
      <c r="DC1195" t="str">
        <v>MICURA</v>
      </c>
      <c r="DD1195" t="str">
        <v>EZIUKWU GERALD (MIC)</v>
      </c>
      <c r="DE1195" s="31">
        <v>44871</v>
      </c>
      <c r="DF1195" s="40">
        <v>0.8049074074074074</v>
      </c>
    </row>
    <row r="1196" spans="1:110" x14ac:dyDescent="0.25">
      <c r="A1196" s="109" t="s">
        <v>1749</v>
      </c>
      <c r="B1196">
        <v>149</v>
      </c>
      <c r="C1196" s="109" t="s">
        <v>52</v>
      </c>
      <c r="D1196" s="109" t="s">
        <v>1087</v>
      </c>
      <c r="E1196" s="94">
        <v>44868</v>
      </c>
      <c r="F1196" s="174">
        <v>0.29237268518518517</v>
      </c>
      <c r="G1196">
        <v>2</v>
      </c>
      <c r="H1196" s="109" t="s">
        <v>1088</v>
      </c>
      <c r="I1196">
        <v>7341922</v>
      </c>
      <c r="M1196">
        <v>552</v>
      </c>
      <c r="N1196" t="str">
        <v>MICURA</v>
      </c>
      <c r="O1196" t="str">
        <v>JEROME SUNDAY .O. (MIC)</v>
      </c>
      <c r="P1196" s="31">
        <v>44890</v>
      </c>
      <c r="Q1196" s="40">
        <v>0.96978009259259257</v>
      </c>
      <c r="AR1196">
        <v>115</v>
      </c>
      <c r="AS1196" t="str">
        <v>MICURA</v>
      </c>
      <c r="AT1196" t="str">
        <v>CHINAKWA EZE (MIC)</v>
      </c>
      <c r="AU1196" s="31">
        <v>44872</v>
      </c>
      <c r="AV1196" s="40">
        <v>0.2900578703703704</v>
      </c>
      <c r="BW1196">
        <v>289</v>
      </c>
      <c r="BX1196" t="str">
        <v>MICURA</v>
      </c>
      <c r="BY1196" t="str">
        <v>ORIABURE DAVID O.(MIC)</v>
      </c>
      <c r="BZ1196" s="31">
        <v>44871</v>
      </c>
      <c r="CA1196" s="40">
        <v>0.53651620370370368</v>
      </c>
      <c r="DB1196">
        <v>489</v>
      </c>
      <c r="DC1196" t="str">
        <v>OPERATIONS</v>
      </c>
      <c r="DD1196" t="str">
        <v>OMOWARE ELIJAH (OPS)</v>
      </c>
      <c r="DE1196" s="31">
        <v>44871</v>
      </c>
      <c r="DF1196" s="40">
        <v>0.80493055555555559</v>
      </c>
    </row>
    <row r="1197" spans="1:110" x14ac:dyDescent="0.25">
      <c r="A1197" s="109" t="s">
        <v>1749</v>
      </c>
      <c r="B1197">
        <v>150</v>
      </c>
      <c r="C1197" s="109" t="s">
        <v>53</v>
      </c>
      <c r="D1197" s="109" t="s">
        <v>316</v>
      </c>
      <c r="E1197" s="94">
        <v>44868</v>
      </c>
      <c r="F1197" s="174">
        <v>0.29243055555555558</v>
      </c>
      <c r="G1197">
        <v>2</v>
      </c>
      <c r="H1197" s="109" t="s">
        <v>317</v>
      </c>
      <c r="I1197">
        <v>2166829</v>
      </c>
      <c r="M1197">
        <v>553</v>
      </c>
      <c r="N1197" t="str">
        <v>MICURA</v>
      </c>
      <c r="O1197" t="str">
        <v>OKOROCHA JOSEPH (MIC)</v>
      </c>
      <c r="P1197" s="31">
        <v>44890</v>
      </c>
      <c r="Q1197" s="40">
        <v>0.97056712962962965</v>
      </c>
      <c r="AR1197">
        <v>116</v>
      </c>
      <c r="AS1197" t="str">
        <v>ENGINEERING</v>
      </c>
      <c r="AT1197" t="str">
        <v>UWADINMA UGOCHUKWU  (EN</v>
      </c>
      <c r="AU1197" s="31">
        <v>44872</v>
      </c>
      <c r="AV1197" s="40">
        <v>0.29052083333333334</v>
      </c>
      <c r="BW1197">
        <v>290</v>
      </c>
      <c r="BX1197" t="str">
        <v>OPERATIONS</v>
      </c>
      <c r="BY1197" t="str">
        <v>EZENWATA KINGSLEY (OPS)</v>
      </c>
      <c r="BZ1197" s="31">
        <v>44871</v>
      </c>
      <c r="CA1197" s="40">
        <v>0.53673611111111108</v>
      </c>
      <c r="DB1197">
        <v>490</v>
      </c>
      <c r="DC1197" t="str">
        <v>MICURA</v>
      </c>
      <c r="DD1197" t="str">
        <v>ABDULLAHI MOHAMMED (MIC</v>
      </c>
      <c r="DE1197" s="31">
        <v>44871</v>
      </c>
      <c r="DF1197" s="40">
        <v>0.80525462962962968</v>
      </c>
    </row>
    <row r="1198" spans="1:110" x14ac:dyDescent="0.25">
      <c r="A1198" s="109" t="s">
        <v>1749</v>
      </c>
      <c r="B1198">
        <v>151</v>
      </c>
      <c r="C1198" s="109" t="s">
        <v>54</v>
      </c>
      <c r="D1198" s="109" t="s">
        <v>1626</v>
      </c>
      <c r="E1198" s="94">
        <v>44868</v>
      </c>
      <c r="F1198" s="174">
        <v>0.29258101851851853</v>
      </c>
      <c r="G1198">
        <v>2</v>
      </c>
      <c r="H1198" s="109" t="s">
        <v>1627</v>
      </c>
      <c r="I1198">
        <v>2154242</v>
      </c>
      <c r="M1198">
        <v>554</v>
      </c>
      <c r="N1198" t="str">
        <v>MICURA</v>
      </c>
      <c r="O1198" t="str">
        <v>ADOYI FRANCIS (MIC)</v>
      </c>
      <c r="P1198" s="31">
        <v>44890</v>
      </c>
      <c r="Q1198" s="40">
        <v>0.97076388888888887</v>
      </c>
      <c r="AR1198">
        <v>117</v>
      </c>
      <c r="AS1198" t="str">
        <v>OPERATIONS</v>
      </c>
      <c r="AT1198" t="str">
        <v>AKOSHILE KAZEEM A. (OPS</v>
      </c>
      <c r="AU1198" s="31">
        <v>44872</v>
      </c>
      <c r="AV1198" s="40">
        <v>0.29586805555555556</v>
      </c>
      <c r="BW1198">
        <v>291</v>
      </c>
      <c r="BX1198" t="str">
        <v>OPERATIONS</v>
      </c>
      <c r="BY1198" t="str">
        <v>AYINDE MUYIDEEN A. (OPS</v>
      </c>
      <c r="BZ1198" s="31">
        <v>44871</v>
      </c>
      <c r="CA1198" s="40">
        <v>0.53864583333333338</v>
      </c>
      <c r="DB1198">
        <v>491</v>
      </c>
      <c r="DC1198" t="str">
        <v>MICURA</v>
      </c>
      <c r="DD1198" t="str">
        <v>ESEGIARU NICHOLAS (MIC)</v>
      </c>
      <c r="DE1198" s="31">
        <v>44871</v>
      </c>
      <c r="DF1198" s="40">
        <v>0.80532407407407403</v>
      </c>
    </row>
    <row r="1199" spans="1:110" x14ac:dyDescent="0.25">
      <c r="A1199" s="109" t="s">
        <v>1749</v>
      </c>
      <c r="B1199">
        <v>152</v>
      </c>
      <c r="C1199" s="109" t="s">
        <v>54</v>
      </c>
      <c r="D1199" s="109" t="s">
        <v>1346</v>
      </c>
      <c r="E1199" s="94">
        <v>44868</v>
      </c>
      <c r="F1199" s="174">
        <v>0.2926273148148148</v>
      </c>
      <c r="G1199">
        <v>2</v>
      </c>
      <c r="H1199" s="109" t="s">
        <v>1347</v>
      </c>
      <c r="I1199">
        <v>6721230</v>
      </c>
      <c r="M1199">
        <v>555</v>
      </c>
      <c r="N1199" t="str">
        <v>OPERATIONS</v>
      </c>
      <c r="O1199" t="str">
        <v>ESEKHAGBE ANSLEM</v>
      </c>
      <c r="P1199" s="31">
        <v>44890</v>
      </c>
      <c r="Q1199" s="40">
        <v>0.97106481481481477</v>
      </c>
      <c r="AR1199">
        <v>118</v>
      </c>
      <c r="AS1199" t="str">
        <v>OPERATIONS</v>
      </c>
      <c r="AT1199" t="str">
        <v>IDEM GEORGE (OPS)</v>
      </c>
      <c r="AU1199" s="31">
        <v>44872</v>
      </c>
      <c r="AV1199" s="40">
        <v>0.29619212962962965</v>
      </c>
      <c r="BW1199">
        <v>292</v>
      </c>
      <c r="BX1199" t="str">
        <v>OPERATIONS</v>
      </c>
      <c r="BY1199" t="str">
        <v>ADUBOR CHRISTIAN (OPS)</v>
      </c>
      <c r="BZ1199" s="31">
        <v>44871</v>
      </c>
      <c r="CA1199" s="40">
        <v>0.53873842592592591</v>
      </c>
      <c r="DB1199">
        <v>492</v>
      </c>
      <c r="DC1199" t="str">
        <v>MICURA</v>
      </c>
      <c r="DD1199" t="str">
        <v>AGBATA PAUL DAVID (MIC)</v>
      </c>
      <c r="DE1199" s="31">
        <v>44871</v>
      </c>
      <c r="DF1199" s="40">
        <v>0.80564814814814811</v>
      </c>
    </row>
    <row r="1200" spans="1:110" x14ac:dyDescent="0.25">
      <c r="A1200" s="109" t="s">
        <v>1749</v>
      </c>
      <c r="B1200">
        <v>153</v>
      </c>
      <c r="C1200" s="109" t="s">
        <v>54</v>
      </c>
      <c r="D1200" s="109" t="s">
        <v>1638</v>
      </c>
      <c r="E1200" s="94">
        <v>44868</v>
      </c>
      <c r="F1200" s="174">
        <v>0.29266203703703703</v>
      </c>
      <c r="G1200">
        <v>2</v>
      </c>
      <c r="H1200" s="109" t="s">
        <v>1639</v>
      </c>
      <c r="I1200"/>
      <c r="M1200">
        <v>556</v>
      </c>
      <c r="N1200" t="str">
        <v>OPERATIONS</v>
      </c>
      <c r="O1200" t="str">
        <v>OGHENEDE PATRICK (OPS)</v>
      </c>
      <c r="P1200" s="31">
        <v>44890</v>
      </c>
      <c r="Q1200" s="40">
        <v>0.97127314814814814</v>
      </c>
      <c r="AR1200">
        <v>119</v>
      </c>
      <c r="AS1200" t="str">
        <v>ENGINEERING</v>
      </c>
      <c r="AT1200" t="str">
        <v>TAJUDEEN JIMOH (ENGR)</v>
      </c>
      <c r="AU1200" s="31">
        <v>44872</v>
      </c>
      <c r="AV1200" s="40">
        <v>0.29646990740740742</v>
      </c>
      <c r="BW1200">
        <v>293</v>
      </c>
      <c r="BX1200" t="str">
        <v>OPERATIONS</v>
      </c>
      <c r="BY1200" t="str">
        <v>EHIMEN RICHARD (OPS)</v>
      </c>
      <c r="BZ1200" s="31">
        <v>44871</v>
      </c>
      <c r="CA1200" s="40">
        <v>0.54098379629629634</v>
      </c>
      <c r="DB1200">
        <v>493</v>
      </c>
      <c r="DC1200" t="str">
        <v>MICURA</v>
      </c>
      <c r="DD1200" t="str">
        <v>WASIU ADESHINA (MIC)</v>
      </c>
      <c r="DE1200" s="31">
        <v>44871</v>
      </c>
      <c r="DF1200" s="40">
        <v>0.80622685185185183</v>
      </c>
    </row>
    <row r="1201" spans="1:110" x14ac:dyDescent="0.25">
      <c r="A1201" s="109" t="s">
        <v>1749</v>
      </c>
      <c r="B1201">
        <v>154</v>
      </c>
      <c r="C1201" s="109" t="s">
        <v>52</v>
      </c>
      <c r="D1201" s="109" t="s">
        <v>1782</v>
      </c>
      <c r="E1201" s="94">
        <v>44868</v>
      </c>
      <c r="F1201" s="174">
        <v>0.29278935185185184</v>
      </c>
      <c r="G1201">
        <v>2</v>
      </c>
      <c r="H1201" s="109" t="s">
        <v>1783</v>
      </c>
      <c r="I1201">
        <v>5422391</v>
      </c>
      <c r="M1201">
        <v>557</v>
      </c>
      <c r="N1201" t="str">
        <v>OPERATIONS</v>
      </c>
      <c r="O1201" t="str">
        <v>ADAJI IBRAHIM A. (OPS)</v>
      </c>
      <c r="P1201" s="31">
        <v>44890</v>
      </c>
      <c r="Q1201" s="40">
        <v>0.97145833333333331</v>
      </c>
      <c r="AR1201">
        <v>120</v>
      </c>
      <c r="AS1201" t="str">
        <v>OPERATIONS</v>
      </c>
      <c r="AT1201" t="str">
        <v>EBEDE CHRISTOPHER (OPS)</v>
      </c>
      <c r="AU1201" s="31">
        <v>44872</v>
      </c>
      <c r="AV1201" s="40">
        <v>0.29675925925925928</v>
      </c>
      <c r="BW1201">
        <v>294</v>
      </c>
      <c r="BX1201" t="str">
        <v>ENGINEERING</v>
      </c>
      <c r="BY1201" t="str">
        <v>OGBUNAYA UGOCHUKWU (ENG</v>
      </c>
      <c r="BZ1201" s="31">
        <v>44871</v>
      </c>
      <c r="CA1201" s="40">
        <v>0.5417939814814815</v>
      </c>
      <c r="DB1201">
        <v>494</v>
      </c>
      <c r="DC1201" t="str">
        <v>MICURA</v>
      </c>
      <c r="DD1201" t="str">
        <v>AJIBOLA DANIEL (MIC)</v>
      </c>
      <c r="DE1201" s="31">
        <v>44871</v>
      </c>
      <c r="DF1201" s="40">
        <v>0.80751157407407403</v>
      </c>
    </row>
    <row r="1202" spans="1:110" x14ac:dyDescent="0.25">
      <c r="A1202" s="109" t="s">
        <v>1749</v>
      </c>
      <c r="B1202">
        <v>155</v>
      </c>
      <c r="C1202" s="109" t="s">
        <v>53</v>
      </c>
      <c r="D1202" s="109" t="s">
        <v>1580</v>
      </c>
      <c r="E1202" s="94">
        <v>44868</v>
      </c>
      <c r="F1202" s="174">
        <v>0.29287037037037039</v>
      </c>
      <c r="G1202">
        <v>2</v>
      </c>
      <c r="H1202" s="109" t="s">
        <v>1581</v>
      </c>
      <c r="I1202">
        <v>5489223</v>
      </c>
      <c r="M1202">
        <v>558</v>
      </c>
      <c r="N1202" t="str">
        <v>OPERATIONS</v>
      </c>
      <c r="O1202" t="str">
        <v>PHILIP ECHEFU</v>
      </c>
      <c r="P1202" s="31">
        <v>44890</v>
      </c>
      <c r="Q1202" s="40">
        <v>0.97195601851851854</v>
      </c>
      <c r="AR1202">
        <v>121</v>
      </c>
      <c r="AS1202" t="str">
        <v>OPERATIONS</v>
      </c>
      <c r="AT1202" t="str">
        <v>ADAJI IBRAHIM A. (OPS)</v>
      </c>
      <c r="AU1202" s="31">
        <v>44872</v>
      </c>
      <c r="AV1202" s="40">
        <v>0.29702546296296295</v>
      </c>
      <c r="BW1202">
        <v>295</v>
      </c>
      <c r="BX1202" t="str">
        <v>OPERATIONS</v>
      </c>
      <c r="BY1202" t="str">
        <v>OGABI OLUWATOSIN</v>
      </c>
      <c r="BZ1202" s="31">
        <v>44871</v>
      </c>
      <c r="CA1202" s="40">
        <v>0.54399305555555555</v>
      </c>
      <c r="DB1202">
        <v>495</v>
      </c>
      <c r="DC1202" t="str">
        <v>MICURA</v>
      </c>
      <c r="DD1202" t="str">
        <v>EMEREMNU LAWRENCE (MIC)</v>
      </c>
      <c r="DE1202" s="31">
        <v>44871</v>
      </c>
      <c r="DF1202" s="40">
        <v>0.80760416666666668</v>
      </c>
    </row>
    <row r="1203" spans="1:110" x14ac:dyDescent="0.25">
      <c r="A1203" s="109" t="s">
        <v>1749</v>
      </c>
      <c r="B1203">
        <v>156</v>
      </c>
      <c r="C1203" s="109" t="s">
        <v>53</v>
      </c>
      <c r="D1203" s="109" t="s">
        <v>344</v>
      </c>
      <c r="E1203" s="94">
        <v>44868</v>
      </c>
      <c r="F1203" s="174">
        <v>0.29293981481481479</v>
      </c>
      <c r="G1203">
        <v>2</v>
      </c>
      <c r="H1203" s="109" t="s">
        <v>345</v>
      </c>
      <c r="I1203">
        <v>2151575</v>
      </c>
      <c r="M1203">
        <v>559</v>
      </c>
      <c r="N1203" t="str">
        <v>MICURA</v>
      </c>
      <c r="O1203" t="str">
        <v>EHIRIM CHUKWUEMEKA C.(MI</v>
      </c>
      <c r="P1203" s="31">
        <v>44890</v>
      </c>
      <c r="Q1203" s="40">
        <v>0.97265046296296298</v>
      </c>
      <c r="AR1203">
        <v>122</v>
      </c>
      <c r="AS1203" t="str">
        <v>ENGINEERING</v>
      </c>
      <c r="AT1203" t="str">
        <v>TAIWO ABEEB (ENGR)</v>
      </c>
      <c r="AU1203" s="31">
        <v>44872</v>
      </c>
      <c r="AV1203" s="40">
        <v>0.29796296296296299</v>
      </c>
      <c r="BW1203">
        <v>296</v>
      </c>
      <c r="BX1203" t="str">
        <v>MICURA</v>
      </c>
      <c r="BY1203" t="str">
        <v>DARE JIDA (MIC)</v>
      </c>
      <c r="BZ1203" s="31">
        <v>44871</v>
      </c>
      <c r="CA1203" s="40">
        <v>0.55451388888888886</v>
      </c>
      <c r="DB1203">
        <v>496</v>
      </c>
      <c r="DC1203" t="str">
        <v>CONTRACTOR</v>
      </c>
      <c r="DD1203" t="str">
        <v>AJEFU JOSEPH I. (EME)</v>
      </c>
      <c r="DE1203" s="31">
        <v>44871</v>
      </c>
      <c r="DF1203" s="40">
        <v>0.81114583333333334</v>
      </c>
    </row>
    <row r="1204" spans="1:110" x14ac:dyDescent="0.25">
      <c r="A1204" s="109" t="s">
        <v>1749</v>
      </c>
      <c r="B1204">
        <v>157</v>
      </c>
      <c r="C1204" s="109" t="s">
        <v>54</v>
      </c>
      <c r="D1204" s="109" t="s">
        <v>252</v>
      </c>
      <c r="E1204" s="94">
        <v>44868</v>
      </c>
      <c r="F1204" s="174">
        <v>0.29350694444444442</v>
      </c>
      <c r="G1204">
        <v>2</v>
      </c>
      <c r="H1204" s="109" t="s">
        <v>253</v>
      </c>
      <c r="I1204">
        <v>5334326</v>
      </c>
      <c r="M1204">
        <v>560</v>
      </c>
      <c r="N1204" t="str">
        <v>OPERATIONS</v>
      </c>
      <c r="O1204" t="str">
        <v>IBIRONKE OLUMIDE (OPS)</v>
      </c>
      <c r="P1204" s="31">
        <v>44890</v>
      </c>
      <c r="Q1204" s="40">
        <v>0.97343749999999996</v>
      </c>
      <c r="AR1204">
        <v>123</v>
      </c>
      <c r="AS1204" t="str">
        <v>ENGINEERING</v>
      </c>
      <c r="AT1204" t="str">
        <v>IMONI FRIDAY (ENGNR)</v>
      </c>
      <c r="AU1204" s="31">
        <v>44872</v>
      </c>
      <c r="AV1204" s="40">
        <v>0.29804398148148148</v>
      </c>
      <c r="BW1204">
        <v>297</v>
      </c>
      <c r="BX1204" t="str">
        <v>OPERATIONS</v>
      </c>
      <c r="BY1204" t="str">
        <v>YESIRU ADENOLA (OPS)</v>
      </c>
      <c r="BZ1204" s="31">
        <v>44871</v>
      </c>
      <c r="CA1204" s="40">
        <v>0.55467592592592596</v>
      </c>
      <c r="DB1204">
        <v>497</v>
      </c>
      <c r="DC1204" t="str">
        <v>MICURA</v>
      </c>
      <c r="DD1204" t="str">
        <v>IDOWU JAMIU (MIC)</v>
      </c>
      <c r="DE1204" s="31">
        <v>44871</v>
      </c>
      <c r="DF1204" s="40">
        <v>0.81190972222222224</v>
      </c>
    </row>
    <row r="1205" spans="1:110" x14ac:dyDescent="0.25">
      <c r="A1205" s="109" t="s">
        <v>1749</v>
      </c>
      <c r="B1205">
        <v>158</v>
      </c>
      <c r="C1205" s="109" t="s">
        <v>54</v>
      </c>
      <c r="D1205" s="109" t="s">
        <v>284</v>
      </c>
      <c r="E1205" s="94">
        <v>44868</v>
      </c>
      <c r="F1205" s="174">
        <v>0.29354166666666665</v>
      </c>
      <c r="G1205">
        <v>2</v>
      </c>
      <c r="H1205" s="109" t="s">
        <v>285</v>
      </c>
      <c r="I1205">
        <v>5348192</v>
      </c>
      <c r="M1205">
        <v>561</v>
      </c>
      <c r="N1205" t="str">
        <v>OPERATIONS</v>
      </c>
      <c r="O1205" t="str">
        <v>ARCHIBONG FELIX (OPS)</v>
      </c>
      <c r="P1205" s="31">
        <v>44890</v>
      </c>
      <c r="Q1205" s="40">
        <v>0.97516203703703708</v>
      </c>
      <c r="AR1205">
        <v>124</v>
      </c>
      <c r="AS1205" t="str">
        <v>OPERATIONS</v>
      </c>
      <c r="AT1205" t="str">
        <v>ADEYEYE ADENIYI S. (OPS</v>
      </c>
      <c r="AU1205" s="31">
        <v>44872</v>
      </c>
      <c r="AV1205" s="40">
        <v>0.29890046296296297</v>
      </c>
      <c r="BW1205">
        <v>298</v>
      </c>
      <c r="BX1205" t="str">
        <v>MICURA</v>
      </c>
      <c r="BY1205" t="str">
        <v>OLADIPUPO TUNDE (MIC)</v>
      </c>
      <c r="BZ1205" s="31">
        <v>44871</v>
      </c>
      <c r="CA1205" s="40">
        <v>0.55475694444444446</v>
      </c>
      <c r="DB1205">
        <v>498</v>
      </c>
      <c r="DC1205" t="str">
        <v>OPERATIONS</v>
      </c>
      <c r="DD1205" t="str">
        <v>OGBOGU SAMUEL (OPS)</v>
      </c>
      <c r="DE1205" s="31">
        <v>44871</v>
      </c>
      <c r="DF1205" s="40">
        <v>0.81472222222222224</v>
      </c>
    </row>
    <row r="1206" spans="1:110" x14ac:dyDescent="0.25">
      <c r="A1206" s="109" t="s">
        <v>1749</v>
      </c>
      <c r="B1206">
        <v>159</v>
      </c>
      <c r="C1206" s="109" t="s">
        <v>54</v>
      </c>
      <c r="D1206" s="109" t="s">
        <v>258</v>
      </c>
      <c r="E1206" s="94">
        <v>44868</v>
      </c>
      <c r="F1206" s="174">
        <v>0.29358796296296297</v>
      </c>
      <c r="G1206">
        <v>2</v>
      </c>
      <c r="H1206" s="109" t="s">
        <v>259</v>
      </c>
      <c r="I1206">
        <v>14808896</v>
      </c>
      <c r="M1206">
        <v>562</v>
      </c>
      <c r="N1206" t="str">
        <v>OPERATIONS</v>
      </c>
      <c r="O1206" t="str">
        <v>EMUAYE IROSEYIKE (OPS)</v>
      </c>
      <c r="P1206" s="31">
        <v>44890</v>
      </c>
      <c r="Q1206" s="40">
        <v>0.97523148148148153</v>
      </c>
      <c r="AR1206">
        <v>125</v>
      </c>
      <c r="AS1206" t="str">
        <v>OPERATIONS</v>
      </c>
      <c r="AT1206" t="str">
        <v>ADEDIRAN ADEKUNLE M (OP</v>
      </c>
      <c r="AU1206" s="31">
        <v>44872</v>
      </c>
      <c r="AV1206" s="40">
        <v>0.29898148148148146</v>
      </c>
      <c r="BW1206">
        <v>299</v>
      </c>
      <c r="BX1206" t="str">
        <v>MICURA</v>
      </c>
      <c r="BY1206" t="str">
        <v>ASAGUNLA SHOLA (MIC)</v>
      </c>
      <c r="BZ1206" s="31">
        <v>44871</v>
      </c>
      <c r="CA1206" s="40">
        <v>0.55484953703703699</v>
      </c>
      <c r="DB1206">
        <v>499</v>
      </c>
      <c r="DC1206" t="str">
        <v>OPERATIONS</v>
      </c>
      <c r="DD1206" t="str">
        <v>ROTIMI JOSHUA S (OPS)</v>
      </c>
      <c r="DE1206" s="31">
        <v>44871</v>
      </c>
      <c r="DF1206" s="40">
        <v>0.81512731481481482</v>
      </c>
    </row>
    <row r="1207" spans="1:110" x14ac:dyDescent="0.25">
      <c r="A1207" s="109" t="s">
        <v>1749</v>
      </c>
      <c r="B1207">
        <v>160</v>
      </c>
      <c r="C1207" s="109" t="s">
        <v>54</v>
      </c>
      <c r="D1207" s="109" t="s">
        <v>623</v>
      </c>
      <c r="E1207" s="94">
        <v>44868</v>
      </c>
      <c r="F1207" s="174">
        <v>0.29363425925925923</v>
      </c>
      <c r="G1207">
        <v>2</v>
      </c>
      <c r="H1207" s="109" t="s">
        <v>624</v>
      </c>
      <c r="I1207">
        <v>5351708</v>
      </c>
      <c r="M1207">
        <v>563</v>
      </c>
      <c r="N1207" t="str">
        <v>OPERATIONS</v>
      </c>
      <c r="O1207" t="str">
        <v>IGWE SUNDAY (OPS)</v>
      </c>
      <c r="P1207" s="31">
        <v>44890</v>
      </c>
      <c r="Q1207" s="40">
        <v>0.97988425925925926</v>
      </c>
      <c r="AR1207">
        <v>126</v>
      </c>
      <c r="AS1207" t="str">
        <v>MICURA</v>
      </c>
      <c r="AT1207" t="str">
        <v>IHEZUO JERRY O. (MIC)</v>
      </c>
      <c r="AU1207" s="31">
        <v>44872</v>
      </c>
      <c r="AV1207" s="40">
        <v>0.29905092592592591</v>
      </c>
      <c r="BW1207">
        <v>300</v>
      </c>
      <c r="BX1207" t="str">
        <v>MICURA</v>
      </c>
      <c r="BY1207" t="str">
        <v>YAKUBU AYODEJI (MIC)</v>
      </c>
      <c r="BZ1207" s="31">
        <v>44871</v>
      </c>
      <c r="CA1207" s="40">
        <v>0.55511574074074077</v>
      </c>
      <c r="DB1207">
        <v>500</v>
      </c>
      <c r="DC1207" t="str">
        <v>MICURA</v>
      </c>
      <c r="DD1207" t="str">
        <v>ANIEFIOK BASSEY (MIC)</v>
      </c>
      <c r="DE1207" s="31">
        <v>44871</v>
      </c>
      <c r="DF1207" s="40">
        <v>0.81646990740740744</v>
      </c>
    </row>
    <row r="1208" spans="1:110" x14ac:dyDescent="0.25">
      <c r="A1208" s="109" t="s">
        <v>1749</v>
      </c>
      <c r="B1208">
        <v>161</v>
      </c>
      <c r="C1208" s="109" t="s">
        <v>54</v>
      </c>
      <c r="D1208" s="109" t="s">
        <v>1661</v>
      </c>
      <c r="E1208" s="94">
        <v>44868</v>
      </c>
      <c r="F1208" s="174">
        <v>0.29401620370370368</v>
      </c>
      <c r="G1208">
        <v>2</v>
      </c>
      <c r="H1208" s="109" t="s">
        <v>1662</v>
      </c>
      <c r="I1208">
        <v>14958073</v>
      </c>
      <c r="M1208">
        <v>564</v>
      </c>
      <c r="N1208" t="str">
        <v>ENGINEERING</v>
      </c>
      <c r="O1208" t="str">
        <v>UWADINMA UGOCHUKWU  (EN</v>
      </c>
      <c r="P1208" s="31">
        <v>44890</v>
      </c>
      <c r="Q1208" s="40">
        <v>0.98111111111111116</v>
      </c>
      <c r="AR1208">
        <v>127</v>
      </c>
      <c r="AS1208" t="str">
        <v>OPERATIONS</v>
      </c>
      <c r="AT1208" t="str">
        <v>UFOMBA OKECHUKWU J. (OP</v>
      </c>
      <c r="AU1208" s="31">
        <v>44872</v>
      </c>
      <c r="AV1208" s="40">
        <v>0.29958333333333331</v>
      </c>
      <c r="BW1208">
        <v>301</v>
      </c>
      <c r="BX1208" t="str">
        <v>MICURA</v>
      </c>
      <c r="BY1208" t="str">
        <v>IBRAHIM ALABI (MIC)</v>
      </c>
      <c r="BZ1208" s="31">
        <v>44871</v>
      </c>
      <c r="CA1208" s="40">
        <v>0.55583333333333329</v>
      </c>
      <c r="DB1208">
        <v>501</v>
      </c>
      <c r="DC1208" t="str">
        <v>OPERATIONS</v>
      </c>
      <c r="DD1208" t="str">
        <v>OKALA SAMSON (MIC)</v>
      </c>
      <c r="DE1208" s="31">
        <v>44871</v>
      </c>
      <c r="DF1208" s="40">
        <v>0.81898148148148153</v>
      </c>
    </row>
    <row r="1209" spans="1:110" x14ac:dyDescent="0.25">
      <c r="A1209" s="109" t="s">
        <v>1749</v>
      </c>
      <c r="B1209">
        <v>162</v>
      </c>
      <c r="C1209" s="109" t="s">
        <v>54</v>
      </c>
      <c r="D1209" s="109" t="s">
        <v>538</v>
      </c>
      <c r="E1209" s="94">
        <v>44868</v>
      </c>
      <c r="F1209" s="174">
        <v>0.2940740740740741</v>
      </c>
      <c r="G1209">
        <v>2</v>
      </c>
      <c r="H1209" s="109" t="s">
        <v>539</v>
      </c>
      <c r="I1209">
        <v>14838232</v>
      </c>
      <c r="M1209">
        <v>565</v>
      </c>
      <c r="N1209" t="str">
        <v>ENGINEERING</v>
      </c>
      <c r="O1209" t="str">
        <v>ALUEDE  SUNDAY A. (ENGR</v>
      </c>
      <c r="P1209" s="31">
        <v>44890</v>
      </c>
      <c r="Q1209" s="40">
        <v>0.98114583333333338</v>
      </c>
      <c r="AR1209">
        <v>128</v>
      </c>
      <c r="AS1209" t="str">
        <v>ENGINEERING</v>
      </c>
      <c r="AT1209" t="str">
        <v>DOSUNMU FAROUK O.</v>
      </c>
      <c r="AU1209" s="31">
        <v>44872</v>
      </c>
      <c r="AV1209" s="40">
        <v>0.2999074074074074</v>
      </c>
      <c r="BW1209">
        <v>302</v>
      </c>
      <c r="BX1209" t="str">
        <v>ENGINEERING</v>
      </c>
      <c r="BY1209" t="str">
        <v>POTOKI SUNDAY O (ENGR)</v>
      </c>
      <c r="BZ1209" s="31">
        <v>44871</v>
      </c>
      <c r="CA1209" s="40">
        <v>0.55659722222222219</v>
      </c>
      <c r="DB1209">
        <v>502</v>
      </c>
      <c r="DC1209" t="str">
        <v>MICURA</v>
      </c>
      <c r="DD1209" t="str">
        <v>HASSAN RAMSON I. (MIC)</v>
      </c>
      <c r="DE1209" s="31">
        <v>44871</v>
      </c>
      <c r="DF1209" s="40">
        <v>0.82523148148148151</v>
      </c>
    </row>
    <row r="1210" spans="1:110" x14ac:dyDescent="0.25">
      <c r="A1210" s="109" t="s">
        <v>1749</v>
      </c>
      <c r="B1210">
        <v>163</v>
      </c>
      <c r="C1210" s="109" t="s">
        <v>54</v>
      </c>
      <c r="D1210" s="109" t="s">
        <v>280</v>
      </c>
      <c r="E1210" s="94">
        <v>44868</v>
      </c>
      <c r="F1210" s="174">
        <v>0.2941435185185185</v>
      </c>
      <c r="G1210">
        <v>2</v>
      </c>
      <c r="H1210" s="109" t="s">
        <v>281</v>
      </c>
      <c r="I1210">
        <v>14811856</v>
      </c>
      <c r="M1210">
        <v>566</v>
      </c>
      <c r="N1210" t="str">
        <v>ENGINEERING</v>
      </c>
      <c r="O1210" t="str">
        <v>EZE OKECHUKWU (ENG)</v>
      </c>
      <c r="P1210" s="31">
        <v>44890</v>
      </c>
      <c r="Q1210" s="40">
        <v>0.98120370370370369</v>
      </c>
      <c r="AR1210">
        <v>129</v>
      </c>
      <c r="AS1210" t="str">
        <v>MICURA</v>
      </c>
      <c r="AT1210" t="str">
        <v>EBIASUODE JAMES E. (MIC)</v>
      </c>
      <c r="AU1210" s="31">
        <v>44872</v>
      </c>
      <c r="AV1210" s="40">
        <v>0.30020833333333335</v>
      </c>
      <c r="BW1210">
        <v>303</v>
      </c>
      <c r="BX1210" t="str">
        <v>OPERATIONS</v>
      </c>
      <c r="BY1210" t="str">
        <v>OPAYEMI FAUSAT O.(OPS)</v>
      </c>
      <c r="BZ1210" s="31">
        <v>44871</v>
      </c>
      <c r="CA1210" s="40">
        <v>0.5566550925925926</v>
      </c>
      <c r="DB1210">
        <v>503</v>
      </c>
      <c r="DC1210" t="str">
        <v>MICURA</v>
      </c>
      <c r="DD1210" t="str">
        <v>AKIEH OMOKHOGIE (MIC)</v>
      </c>
      <c r="DE1210" s="31">
        <v>44871</v>
      </c>
      <c r="DF1210" s="40">
        <v>0.82769675925925923</v>
      </c>
    </row>
    <row r="1211" spans="1:110" x14ac:dyDescent="0.25">
      <c r="A1211" s="109" t="s">
        <v>1749</v>
      </c>
      <c r="B1211">
        <v>164</v>
      </c>
      <c r="C1211" s="109" t="s">
        <v>53</v>
      </c>
      <c r="D1211" s="109" t="s">
        <v>1622</v>
      </c>
      <c r="E1211" s="94">
        <v>44868</v>
      </c>
      <c r="F1211" s="174">
        <v>0.29496527777777776</v>
      </c>
      <c r="G1211">
        <v>2</v>
      </c>
      <c r="H1211" s="109" t="s">
        <v>1623</v>
      </c>
      <c r="I1211">
        <v>14967077</v>
      </c>
      <c r="M1211">
        <v>567</v>
      </c>
      <c r="N1211" t="str">
        <v>ENGINEERING</v>
      </c>
      <c r="O1211" t="str">
        <v>MUNIRU M. IDOWU (ENGR)</v>
      </c>
      <c r="P1211" s="31">
        <v>44890</v>
      </c>
      <c r="Q1211" s="40">
        <v>0.98766203703703703</v>
      </c>
      <c r="AR1211">
        <v>130</v>
      </c>
      <c r="AS1211" t="str">
        <v>MICURA</v>
      </c>
      <c r="AT1211" t="str">
        <v>OMONIYI OWOLABI (MIC)</v>
      </c>
      <c r="AU1211" s="31">
        <v>44872</v>
      </c>
      <c r="AV1211" s="40">
        <v>0.30024305555555558</v>
      </c>
      <c r="BW1211">
        <v>304</v>
      </c>
      <c r="BX1211" t="str">
        <v>OPERATIONS</v>
      </c>
      <c r="BY1211" t="str">
        <v>AWONUGA OLUDOLAPO (OPS)</v>
      </c>
      <c r="BZ1211" s="31">
        <v>44871</v>
      </c>
      <c r="CA1211" s="40">
        <v>0.55714120370370368</v>
      </c>
      <c r="DB1211">
        <v>504</v>
      </c>
      <c r="DC1211" t="str">
        <v>OPERATIONS</v>
      </c>
      <c r="DD1211" t="str">
        <v>EMMANUEL OKON AKAN (OPS</v>
      </c>
      <c r="DE1211" s="31">
        <v>44871</v>
      </c>
      <c r="DF1211" s="40">
        <v>0.82877314814814818</v>
      </c>
    </row>
    <row r="1212" spans="1:110" x14ac:dyDescent="0.25">
      <c r="A1212" s="109" t="s">
        <v>1749</v>
      </c>
      <c r="B1212">
        <v>165</v>
      </c>
      <c r="C1212" s="109" t="s">
        <v>53</v>
      </c>
      <c r="D1212" s="109" t="s">
        <v>1101</v>
      </c>
      <c r="E1212" s="94">
        <v>44868</v>
      </c>
      <c r="F1212" s="174">
        <v>0.29502314814814817</v>
      </c>
      <c r="G1212">
        <v>2</v>
      </c>
      <c r="H1212" s="109" t="s">
        <v>1102</v>
      </c>
      <c r="I1212">
        <v>2025603</v>
      </c>
      <c r="M1212">
        <v>568</v>
      </c>
      <c r="N1212" t="str">
        <v>ENGINEERING</v>
      </c>
      <c r="O1212" t="str">
        <v>NDUKWE JOHN O. (ENGR)</v>
      </c>
      <c r="P1212" s="31">
        <v>44890</v>
      </c>
      <c r="Q1212" s="40">
        <v>0.98774305555555553</v>
      </c>
      <c r="AR1212">
        <v>131</v>
      </c>
      <c r="AS1212" t="str">
        <v>ENGINEERING</v>
      </c>
      <c r="AT1212" t="str">
        <v>ABDULWAHAB LUQMAN</v>
      </c>
      <c r="AU1212" s="31">
        <v>44872</v>
      </c>
      <c r="AV1212" s="40">
        <v>0.3004398148148148</v>
      </c>
      <c r="BW1212">
        <v>305</v>
      </c>
      <c r="BX1212" t="str">
        <v>OPERATIONS</v>
      </c>
      <c r="BY1212" t="str">
        <v>EKPE UDO ANDY (OPS)</v>
      </c>
      <c r="BZ1212" s="31">
        <v>44871</v>
      </c>
      <c r="CA1212" s="40">
        <v>0.55721064814814814</v>
      </c>
      <c r="DB1212">
        <v>505</v>
      </c>
      <c r="DC1212" t="str">
        <v>MICURA</v>
      </c>
      <c r="DD1212" t="str">
        <v>CHARLES I. GEORGE(MIC)</v>
      </c>
      <c r="DE1212" s="31">
        <v>44871</v>
      </c>
      <c r="DF1212" s="40">
        <v>0.83111111111111113</v>
      </c>
    </row>
    <row r="1213" spans="1:110" x14ac:dyDescent="0.25">
      <c r="A1213" s="109" t="s">
        <v>1749</v>
      </c>
      <c r="B1213">
        <v>166</v>
      </c>
      <c r="C1213" s="109" t="s">
        <v>52</v>
      </c>
      <c r="D1213" s="109" t="s">
        <v>1698</v>
      </c>
      <c r="E1213" s="94">
        <v>44868</v>
      </c>
      <c r="F1213" s="174">
        <v>0.29518518518518516</v>
      </c>
      <c r="G1213">
        <v>2</v>
      </c>
      <c r="H1213" s="109" t="s">
        <v>1699</v>
      </c>
      <c r="I1213">
        <v>3620654</v>
      </c>
      <c r="M1213">
        <v>569</v>
      </c>
      <c r="N1213" t="str">
        <v>OPERATIONS</v>
      </c>
      <c r="O1213" t="str">
        <v>ALARAPE SALAMI (OPS)</v>
      </c>
      <c r="P1213" s="31">
        <v>44890</v>
      </c>
      <c r="Q1213" s="40">
        <v>0.98875000000000002</v>
      </c>
      <c r="AR1213">
        <v>132</v>
      </c>
      <c r="AS1213" t="str">
        <v>OPERATIONS</v>
      </c>
      <c r="AT1213" t="str">
        <v>IBIRONKE OLUMIDE (OPS)</v>
      </c>
      <c r="AU1213" s="31">
        <v>44872</v>
      </c>
      <c r="AV1213" s="40">
        <v>0.30064814814814816</v>
      </c>
      <c r="BW1213">
        <v>306</v>
      </c>
      <c r="BX1213" t="str">
        <v>MICURA</v>
      </c>
      <c r="BY1213" t="str">
        <v>OMOTUNDE SULAIMAN (MIC)</v>
      </c>
      <c r="BZ1213" s="31">
        <v>44871</v>
      </c>
      <c r="CA1213" s="40">
        <v>0.55726851851851855</v>
      </c>
      <c r="DB1213">
        <v>506</v>
      </c>
      <c r="DC1213" t="str">
        <v>OPERATIONS</v>
      </c>
      <c r="DD1213" t="str">
        <v>EZE CHUKWUNONSO (OPS)</v>
      </c>
      <c r="DE1213" s="31">
        <v>44871</v>
      </c>
      <c r="DF1213" s="40">
        <v>0.84341435185185187</v>
      </c>
    </row>
    <row r="1214" spans="1:110" x14ac:dyDescent="0.25">
      <c r="A1214" s="109" t="s">
        <v>1749</v>
      </c>
      <c r="B1214">
        <v>167</v>
      </c>
      <c r="C1214" s="109" t="s">
        <v>53</v>
      </c>
      <c r="D1214" s="109" t="s">
        <v>1784</v>
      </c>
      <c r="E1214" s="94">
        <v>44868</v>
      </c>
      <c r="F1214" s="174">
        <v>0.29548611111111112</v>
      </c>
      <c r="G1214">
        <v>2</v>
      </c>
      <c r="H1214" s="109" t="s">
        <v>1785</v>
      </c>
      <c r="I1214"/>
      <c r="M1214">
        <v>570</v>
      </c>
      <c r="N1214" t="str">
        <v>OPERATIONS</v>
      </c>
      <c r="O1214" t="str">
        <v>ISIAKA LASISI (OPS)</v>
      </c>
      <c r="P1214" s="31">
        <v>44890</v>
      </c>
      <c r="Q1214" s="40">
        <v>0.98886574074074074</v>
      </c>
      <c r="AR1214">
        <v>133</v>
      </c>
      <c r="AS1214" t="str">
        <v>OPERATIONS</v>
      </c>
      <c r="AT1214" t="str">
        <v>ADENIJI AYOMIDE (OPS)</v>
      </c>
      <c r="AU1214" s="31">
        <v>44872</v>
      </c>
      <c r="AV1214" s="40">
        <v>0.30072916666666666</v>
      </c>
      <c r="BW1214">
        <v>307</v>
      </c>
      <c r="BX1214" t="str">
        <v>MICURA</v>
      </c>
      <c r="BY1214" t="str">
        <v>NURUDEEN KAYODE (MIC)</v>
      </c>
      <c r="BZ1214" s="31">
        <v>44871</v>
      </c>
      <c r="CA1214" s="40">
        <v>0.55737268518518523</v>
      </c>
      <c r="DB1214">
        <v>507</v>
      </c>
      <c r="DC1214" t="str">
        <v>MICURA</v>
      </c>
      <c r="DD1214" t="str">
        <v>UCHENNA OCHULOR (MIC)</v>
      </c>
      <c r="DE1214" s="31">
        <v>44871</v>
      </c>
      <c r="DF1214" s="40">
        <v>0.84354166666666663</v>
      </c>
    </row>
    <row r="1215" spans="1:110" x14ac:dyDescent="0.25">
      <c r="A1215" s="109" t="s">
        <v>1749</v>
      </c>
      <c r="B1215">
        <v>168</v>
      </c>
      <c r="C1215" s="109" t="s">
        <v>53</v>
      </c>
      <c r="D1215" s="109" t="s">
        <v>1219</v>
      </c>
      <c r="E1215" s="94">
        <v>44868</v>
      </c>
      <c r="F1215" s="174">
        <v>0.29552083333333334</v>
      </c>
      <c r="G1215">
        <v>2</v>
      </c>
      <c r="H1215" s="109" t="s">
        <v>1220</v>
      </c>
      <c r="I1215"/>
      <c r="M1215">
        <v>571</v>
      </c>
      <c r="N1215" t="str">
        <v>OPERATIONS</v>
      </c>
      <c r="O1215" t="str">
        <v>ONOKA PAUL EMEKA</v>
      </c>
      <c r="P1215" s="31">
        <v>44890</v>
      </c>
      <c r="Q1215" s="40">
        <v>0.99023148148148143</v>
      </c>
      <c r="AR1215">
        <v>134</v>
      </c>
      <c r="AS1215" t="str">
        <v>ENGINEERING</v>
      </c>
      <c r="AT1215" t="str">
        <v>FASHOLA BABATUNDE</v>
      </c>
      <c r="AU1215" s="31">
        <v>44872</v>
      </c>
      <c r="AV1215" s="40">
        <v>0.30094907407407406</v>
      </c>
      <c r="BW1215">
        <v>308</v>
      </c>
      <c r="BX1215" t="str">
        <v>OPERATIONS</v>
      </c>
      <c r="BY1215" t="str">
        <v>VOKE TSANE (OPS)</v>
      </c>
      <c r="BZ1215" s="31">
        <v>44871</v>
      </c>
      <c r="CA1215" s="40">
        <v>0.55765046296296295</v>
      </c>
      <c r="DB1215">
        <v>508</v>
      </c>
      <c r="DC1215" t="str">
        <v>ENGINEERING</v>
      </c>
      <c r="DD1215" t="str">
        <v>AMBROSE ADEBISI</v>
      </c>
      <c r="DE1215" s="31">
        <v>44871</v>
      </c>
      <c r="DF1215" s="40">
        <v>0.85204861111111108</v>
      </c>
    </row>
    <row r="1216" spans="1:110" x14ac:dyDescent="0.25">
      <c r="A1216" s="109" t="s">
        <v>1749</v>
      </c>
      <c r="B1216">
        <v>169</v>
      </c>
      <c r="C1216" s="109" t="s">
        <v>54</v>
      </c>
      <c r="D1216" s="109" t="s">
        <v>262</v>
      </c>
      <c r="E1216" s="94">
        <v>44868</v>
      </c>
      <c r="F1216" s="174">
        <v>0.29571759259259262</v>
      </c>
      <c r="G1216">
        <v>2</v>
      </c>
      <c r="H1216" s="109" t="s">
        <v>263</v>
      </c>
      <c r="I1216">
        <v>2790017</v>
      </c>
      <c r="M1216">
        <v>572</v>
      </c>
      <c r="N1216" t="str">
        <v>OPERATIONS</v>
      </c>
      <c r="O1216" t="str">
        <v>ADENIJI AYOMIDE (OPS)</v>
      </c>
      <c r="P1216" s="31">
        <v>44890</v>
      </c>
      <c r="Q1216" s="40">
        <v>0.99045138888888884</v>
      </c>
      <c r="AR1216">
        <v>135</v>
      </c>
      <c r="AS1216" t="str">
        <v>OPERATIONS</v>
      </c>
      <c r="AT1216" t="str">
        <v>ANIEFIOK ISONGUYI (OPS)</v>
      </c>
      <c r="AU1216" s="31">
        <v>44872</v>
      </c>
      <c r="AV1216" s="40">
        <v>0.30116898148148147</v>
      </c>
      <c r="BW1216">
        <v>309</v>
      </c>
      <c r="BX1216" t="str">
        <v>OPERATIONS</v>
      </c>
      <c r="BY1216" t="str">
        <v>HAMMED OMOTAYO .O (OPS)</v>
      </c>
      <c r="BZ1216" s="31">
        <v>44871</v>
      </c>
      <c r="CA1216" s="40">
        <v>0.55787037037037035</v>
      </c>
      <c r="DB1216">
        <v>509</v>
      </c>
      <c r="DC1216" t="str">
        <v>ENGINEERING</v>
      </c>
      <c r="DD1216" t="str">
        <v>CHRISTIAN NDUBUEZE</v>
      </c>
      <c r="DE1216" s="31">
        <v>44871</v>
      </c>
      <c r="DF1216" s="40">
        <v>0.85277777777777775</v>
      </c>
    </row>
    <row r="1217" spans="1:110" x14ac:dyDescent="0.25">
      <c r="A1217" s="109" t="s">
        <v>1749</v>
      </c>
      <c r="B1217">
        <v>170</v>
      </c>
      <c r="C1217" s="109" t="s">
        <v>54</v>
      </c>
      <c r="D1217" s="109" t="s">
        <v>260</v>
      </c>
      <c r="E1217" s="94">
        <v>44868</v>
      </c>
      <c r="F1217" s="174">
        <v>0.29578703703703701</v>
      </c>
      <c r="G1217">
        <v>2</v>
      </c>
      <c r="H1217" s="109" t="s">
        <v>261</v>
      </c>
      <c r="I1217">
        <v>7370832</v>
      </c>
      <c r="M1217">
        <v>573</v>
      </c>
      <c r="N1217" t="str">
        <v>MICURA</v>
      </c>
      <c r="O1217" t="str">
        <v>ADESOJI OYEBANJI (MIC)</v>
      </c>
      <c r="P1217" s="31">
        <v>44890</v>
      </c>
      <c r="Q1217" s="40">
        <v>0.99173611111111115</v>
      </c>
      <c r="AR1217">
        <v>136</v>
      </c>
      <c r="AS1217" t="str">
        <v>ENGINEERING</v>
      </c>
      <c r="AT1217" t="str">
        <v>OGBOLU MICHAEL (ENGR)</v>
      </c>
      <c r="AU1217" s="31">
        <v>44872</v>
      </c>
      <c r="AV1217" s="40">
        <v>0.30126157407407406</v>
      </c>
      <c r="BW1217">
        <v>310</v>
      </c>
      <c r="BX1217" t="str">
        <v>OPERATIONS</v>
      </c>
      <c r="BY1217" t="str">
        <v>LUKMON BALOGUN (OPS)</v>
      </c>
      <c r="BZ1217" s="31">
        <v>44871</v>
      </c>
      <c r="CA1217" s="40">
        <v>0.56141203703703701</v>
      </c>
      <c r="DB1217">
        <v>510</v>
      </c>
      <c r="DC1217" t="str">
        <v>OPERATIONS</v>
      </c>
      <c r="DD1217" t="str">
        <v>UFOMBA OKECHUKWU J. (OP</v>
      </c>
      <c r="DE1217" s="31">
        <v>44871</v>
      </c>
      <c r="DF1217" s="40">
        <v>0.86032407407407407</v>
      </c>
    </row>
    <row r="1218" spans="1:110" x14ac:dyDescent="0.25">
      <c r="A1218" s="109" t="s">
        <v>1749</v>
      </c>
      <c r="B1218">
        <v>171</v>
      </c>
      <c r="C1218" s="109" t="s">
        <v>54</v>
      </c>
      <c r="D1218" s="109" t="s">
        <v>1454</v>
      </c>
      <c r="E1218" s="94">
        <v>44868</v>
      </c>
      <c r="F1218" s="174">
        <v>0.29597222222222225</v>
      </c>
      <c r="G1218">
        <v>2</v>
      </c>
      <c r="H1218" s="109" t="s">
        <v>1455</v>
      </c>
      <c r="I1218">
        <v>2054077</v>
      </c>
      <c r="M1218">
        <v>574</v>
      </c>
      <c r="N1218" t="str">
        <v>OPERATIONS</v>
      </c>
      <c r="O1218" t="str">
        <v>YISA SAHEED ADISA (OPS)</v>
      </c>
      <c r="P1218" s="31">
        <v>44890</v>
      </c>
      <c r="Q1218" s="40">
        <v>0.99520833333333336</v>
      </c>
      <c r="AR1218">
        <v>137</v>
      </c>
      <c r="AS1218" t="str">
        <v>MICURA</v>
      </c>
      <c r="AT1218" t="str">
        <v>OLATUNJI AKINLOYE J.(MIC</v>
      </c>
      <c r="AU1218" s="31">
        <v>44872</v>
      </c>
      <c r="AV1218" s="40">
        <v>0.30206018518518518</v>
      </c>
      <c r="BW1218">
        <v>311</v>
      </c>
      <c r="BX1218" t="str">
        <v>MICURA</v>
      </c>
      <c r="BY1218" t="str">
        <v>OKOH AMEACH (MIC)</v>
      </c>
      <c r="BZ1218" s="31">
        <v>44871</v>
      </c>
      <c r="CA1218" s="40">
        <v>0.57106481481481486</v>
      </c>
      <c r="DB1218">
        <v>511</v>
      </c>
      <c r="DC1218" t="str">
        <v>OPERATIONS</v>
      </c>
      <c r="DD1218" t="str">
        <v>ODEBO .A. TIMOTHY (OPS)</v>
      </c>
      <c r="DE1218" s="31">
        <v>44871</v>
      </c>
      <c r="DF1218" s="40">
        <v>0.86616898148148147</v>
      </c>
    </row>
    <row r="1219" spans="1:110" x14ac:dyDescent="0.25">
      <c r="A1219" s="109" t="s">
        <v>1749</v>
      </c>
      <c r="B1219">
        <v>172</v>
      </c>
      <c r="C1219" s="109" t="s">
        <v>54</v>
      </c>
      <c r="D1219" s="109" t="s">
        <v>1189</v>
      </c>
      <c r="E1219" s="94">
        <v>44868</v>
      </c>
      <c r="F1219" s="174">
        <v>0.2961226851851852</v>
      </c>
      <c r="G1219">
        <v>2</v>
      </c>
      <c r="H1219" s="109" t="s">
        <v>1190</v>
      </c>
      <c r="I1219">
        <v>14808881</v>
      </c>
      <c r="M1219">
        <v>575</v>
      </c>
      <c r="N1219" t="str">
        <v>OPERATIONS</v>
      </c>
      <c r="O1219" t="str">
        <v>KADIRI CHRISTOPHER (MIC</v>
      </c>
      <c r="P1219" s="31">
        <v>44890</v>
      </c>
      <c r="Q1219" s="40">
        <v>0.99532407407407408</v>
      </c>
      <c r="AR1219">
        <v>138</v>
      </c>
      <c r="AS1219" t="str">
        <v>OPERATIONS</v>
      </c>
      <c r="AT1219" t="str">
        <v>ROTIMI JOSHUA S (OPS)</v>
      </c>
      <c r="AU1219" s="31">
        <v>44872</v>
      </c>
      <c r="AV1219" s="40">
        <v>0.30214120370370373</v>
      </c>
      <c r="BW1219">
        <v>312</v>
      </c>
      <c r="BX1219" t="str">
        <v>OPERATIONS</v>
      </c>
      <c r="BY1219" t="str">
        <v>GOODLUCK IZOKA (OPS)</v>
      </c>
      <c r="BZ1219" s="31">
        <v>44871</v>
      </c>
      <c r="CA1219" s="40">
        <v>0.57420138888888894</v>
      </c>
      <c r="DB1219">
        <v>512</v>
      </c>
      <c r="DC1219" t="str">
        <v>OPERATIONS</v>
      </c>
      <c r="DD1219" t="str">
        <v>ARCHIBONG FELIX (OPS)</v>
      </c>
      <c r="DE1219" s="31">
        <v>44871</v>
      </c>
      <c r="DF1219" s="40">
        <v>0.87988425925925928</v>
      </c>
    </row>
    <row r="1220" spans="1:110" x14ac:dyDescent="0.25">
      <c r="A1220" s="109" t="s">
        <v>1749</v>
      </c>
      <c r="B1220">
        <v>173</v>
      </c>
      <c r="C1220" s="109" t="s">
        <v>54</v>
      </c>
      <c r="D1220" s="109" t="s">
        <v>516</v>
      </c>
      <c r="E1220" s="94">
        <v>44868</v>
      </c>
      <c r="F1220" s="174">
        <v>0.29625000000000001</v>
      </c>
      <c r="G1220">
        <v>2</v>
      </c>
      <c r="H1220" s="109" t="s">
        <v>517</v>
      </c>
      <c r="I1220">
        <v>7284214</v>
      </c>
      <c r="M1220">
        <v>1</v>
      </c>
      <c r="N1220" t="str">
        <v>MICURA</v>
      </c>
      <c r="O1220" t="str">
        <v>ISHOLA JIMOH</v>
      </c>
      <c r="P1220" s="31">
        <v>44891</v>
      </c>
      <c r="Q1220" s="40">
        <v>1.0289351851851852E-2</v>
      </c>
      <c r="AR1220">
        <v>139</v>
      </c>
      <c r="AS1220" t="str">
        <v>MICURA</v>
      </c>
      <c r="AT1220" t="str">
        <v>FENUYI IDOWU (MIC)</v>
      </c>
      <c r="AU1220" s="31">
        <v>44872</v>
      </c>
      <c r="AV1220" s="40">
        <v>0.30229166666666668</v>
      </c>
      <c r="BW1220">
        <v>313</v>
      </c>
      <c r="BX1220" t="str">
        <v>MICURA</v>
      </c>
      <c r="BY1220" t="str">
        <v>WASIU ADESHINA (MIC)</v>
      </c>
      <c r="BZ1220" s="31">
        <v>44871</v>
      </c>
      <c r="CA1220" s="40">
        <v>0.57793981481481482</v>
      </c>
      <c r="DB1220">
        <v>513</v>
      </c>
      <c r="DC1220" t="str">
        <v>OPERATIONS</v>
      </c>
      <c r="DD1220" t="str">
        <v>RAFIU KADIRI (OPS)</v>
      </c>
      <c r="DE1220" s="31">
        <v>44871</v>
      </c>
      <c r="DF1220" s="40">
        <v>0.88769675925925928</v>
      </c>
    </row>
    <row r="1221" spans="1:110" x14ac:dyDescent="0.25">
      <c r="A1221" s="109" t="s">
        <v>1749</v>
      </c>
      <c r="B1221">
        <v>174</v>
      </c>
      <c r="C1221" s="109" t="s">
        <v>54</v>
      </c>
      <c r="D1221" s="109" t="s">
        <v>1786</v>
      </c>
      <c r="E1221" s="94">
        <v>44868</v>
      </c>
      <c r="F1221" s="174">
        <v>0.29628472222222224</v>
      </c>
      <c r="G1221">
        <v>2</v>
      </c>
      <c r="H1221" s="109" t="s">
        <v>1787</v>
      </c>
      <c r="I1221">
        <v>8318893</v>
      </c>
      <c r="M1221">
        <v>2</v>
      </c>
      <c r="N1221" t="str">
        <v>MICURA</v>
      </c>
      <c r="O1221" t="str">
        <v>ISRAEL BRIGHT XMAS (MIC)</v>
      </c>
      <c r="P1221" s="31">
        <v>44891</v>
      </c>
      <c r="Q1221" s="40">
        <v>1.0613425925925925E-2</v>
      </c>
      <c r="AR1221">
        <v>140</v>
      </c>
      <c r="AS1221" t="str">
        <v>MICURA</v>
      </c>
      <c r="AT1221" t="str">
        <v>ROMANUS SUCCESS (MIC)</v>
      </c>
      <c r="AU1221" s="31">
        <v>44872</v>
      </c>
      <c r="AV1221" s="40">
        <v>0.30236111111111114</v>
      </c>
      <c r="BW1221">
        <v>314</v>
      </c>
      <c r="BX1221" t="str">
        <v>ENGINEERING</v>
      </c>
      <c r="BY1221" t="str">
        <v>AYORINDE MUYIWA (ENGR)</v>
      </c>
      <c r="BZ1221" s="31">
        <v>44871</v>
      </c>
      <c r="CA1221" s="40">
        <v>0.58072916666666663</v>
      </c>
      <c r="DB1221">
        <v>514</v>
      </c>
      <c r="DC1221" t="str">
        <v>MICURA</v>
      </c>
      <c r="DD1221" t="str">
        <v>BIJAH ANDREW (MIC)</v>
      </c>
      <c r="DE1221" s="31">
        <v>44871</v>
      </c>
      <c r="DF1221" s="40">
        <v>0.9097453703703704</v>
      </c>
    </row>
    <row r="1222" spans="1:110" x14ac:dyDescent="0.25">
      <c r="A1222" s="109" t="s">
        <v>1749</v>
      </c>
      <c r="B1222">
        <v>175</v>
      </c>
      <c r="C1222" s="109" t="s">
        <v>54</v>
      </c>
      <c r="D1222" s="109" t="s">
        <v>1334</v>
      </c>
      <c r="E1222" s="94">
        <v>44868</v>
      </c>
      <c r="F1222" s="174">
        <v>0.29633101851851851</v>
      </c>
      <c r="G1222">
        <v>2</v>
      </c>
      <c r="H1222" s="109" t="s">
        <v>1335</v>
      </c>
      <c r="I1222">
        <v>7360552</v>
      </c>
      <c r="M1222">
        <v>3</v>
      </c>
      <c r="N1222" t="str">
        <v>MICURA</v>
      </c>
      <c r="O1222" t="str">
        <v>FENUYI IDOWU (MIC)</v>
      </c>
      <c r="P1222" s="31">
        <v>44891</v>
      </c>
      <c r="Q1222" s="40">
        <v>1.0671296296296297E-2</v>
      </c>
      <c r="AR1222">
        <v>141</v>
      </c>
      <c r="AS1222" t="str">
        <v>MICURA</v>
      </c>
      <c r="AT1222" t="str">
        <v>ISHOLA JIMOH</v>
      </c>
      <c r="AU1222" s="31">
        <v>44872</v>
      </c>
      <c r="AV1222" s="40">
        <v>0.30277777777777776</v>
      </c>
      <c r="BW1222">
        <v>315</v>
      </c>
      <c r="BX1222" t="str">
        <v>OPERATIONS</v>
      </c>
      <c r="BY1222" t="str">
        <v>OYELOHUNU OLUWATOBI (OP</v>
      </c>
      <c r="BZ1222" s="31">
        <v>44871</v>
      </c>
      <c r="CA1222" s="40">
        <v>0.58832175925925922</v>
      </c>
      <c r="DB1222">
        <v>355</v>
      </c>
      <c r="DC1222" t="str">
        <v>OPERATIONS</v>
      </c>
      <c r="DD1222" t="str">
        <v>RAHEEM MUSA (OPS)</v>
      </c>
      <c r="DE1222" s="31">
        <v>44872</v>
      </c>
      <c r="DF1222" s="40">
        <v>0.75006944444444446</v>
      </c>
    </row>
    <row r="1223" spans="1:110" x14ac:dyDescent="0.25">
      <c r="A1223" s="109" t="s">
        <v>1749</v>
      </c>
      <c r="B1223">
        <v>176</v>
      </c>
      <c r="C1223" s="109" t="s">
        <v>53</v>
      </c>
      <c r="D1223" s="109" t="s">
        <v>228</v>
      </c>
      <c r="E1223" s="94">
        <v>44868</v>
      </c>
      <c r="F1223" s="174">
        <v>0.29651620370370368</v>
      </c>
      <c r="G1223">
        <v>2</v>
      </c>
      <c r="H1223" s="109" t="s">
        <v>229</v>
      </c>
      <c r="I1223">
        <v>14960618</v>
      </c>
      <c r="M1223">
        <v>4</v>
      </c>
      <c r="N1223" t="str">
        <v>MICURA</v>
      </c>
      <c r="O1223" t="str">
        <v>OKEKE OLISAEMEKA</v>
      </c>
      <c r="P1223" s="31">
        <v>44891</v>
      </c>
      <c r="Q1223" s="40">
        <v>1.0729166666666666E-2</v>
      </c>
      <c r="AR1223">
        <v>142</v>
      </c>
      <c r="AS1223" t="str">
        <v>MICURA</v>
      </c>
      <c r="AT1223" t="str">
        <v>ADESOJI OYEBANJI (MIC)</v>
      </c>
      <c r="AU1223" s="31">
        <v>44872</v>
      </c>
      <c r="AV1223" s="40">
        <v>0.30287037037037035</v>
      </c>
      <c r="BW1223">
        <v>316</v>
      </c>
      <c r="BX1223" t="str">
        <v>GATE OPS</v>
      </c>
      <c r="BY1223" t="str">
        <v>UDOH ANIEKAN J (GATE)</v>
      </c>
      <c r="BZ1223" s="31">
        <v>44871</v>
      </c>
      <c r="CA1223" s="40">
        <v>0.59021990740740737</v>
      </c>
      <c r="DB1223">
        <v>356</v>
      </c>
      <c r="DC1223" t="str">
        <v>MICURA</v>
      </c>
      <c r="DD1223" t="str">
        <v>JIMOH OMOGBAI (MIC)</v>
      </c>
      <c r="DE1223" s="31">
        <v>44872</v>
      </c>
      <c r="DF1223" s="40">
        <v>0.75011574074074072</v>
      </c>
    </row>
    <row r="1224" spans="1:110" x14ac:dyDescent="0.25">
      <c r="A1224" s="109" t="s">
        <v>1749</v>
      </c>
      <c r="B1224">
        <v>177</v>
      </c>
      <c r="C1224" s="109" t="s">
        <v>53</v>
      </c>
      <c r="D1224" s="109" t="s">
        <v>849</v>
      </c>
      <c r="E1224" s="94">
        <v>44868</v>
      </c>
      <c r="F1224" s="174">
        <v>0.29656250000000001</v>
      </c>
      <c r="G1224">
        <v>2</v>
      </c>
      <c r="H1224" s="109" t="s">
        <v>850</v>
      </c>
      <c r="I1224">
        <v>15027073</v>
      </c>
      <c r="M1224">
        <v>5</v>
      </c>
      <c r="N1224" t="str">
        <v>MICURA</v>
      </c>
      <c r="O1224" t="str">
        <v>AJAYI ADEYEMI</v>
      </c>
      <c r="P1224" s="31">
        <v>44891</v>
      </c>
      <c r="Q1224" s="40">
        <v>1.1134259259259259E-2</v>
      </c>
      <c r="AR1224">
        <v>143</v>
      </c>
      <c r="AS1224" t="str">
        <v>MICURA</v>
      </c>
      <c r="AT1224" t="str">
        <v>NOJEEM LADEJOBI (MIC)</v>
      </c>
      <c r="AU1224" s="31">
        <v>44872</v>
      </c>
      <c r="AV1224" s="40">
        <v>0.30329861111111112</v>
      </c>
      <c r="BW1224">
        <v>317</v>
      </c>
      <c r="BX1224" t="str">
        <v>MICURA</v>
      </c>
      <c r="BY1224" t="str">
        <v>MONOKPO TOMA A. (MIC)</v>
      </c>
      <c r="BZ1224" s="31">
        <v>44871</v>
      </c>
      <c r="CA1224" s="40">
        <v>0.59146990740740746</v>
      </c>
      <c r="DB1224">
        <v>357</v>
      </c>
      <c r="DC1224" t="str">
        <v>MICURA</v>
      </c>
      <c r="DD1224" t="str">
        <v>ADETUNJI OLALEKAN (MIC)</v>
      </c>
      <c r="DE1224" s="31">
        <v>44872</v>
      </c>
      <c r="DF1224" s="40">
        <v>0.75047453703703704</v>
      </c>
    </row>
    <row r="1225" spans="1:110" x14ac:dyDescent="0.25">
      <c r="A1225" s="109" t="s">
        <v>1749</v>
      </c>
      <c r="B1225">
        <v>178</v>
      </c>
      <c r="C1225" s="109" t="s">
        <v>53</v>
      </c>
      <c r="D1225" s="109" t="s">
        <v>504</v>
      </c>
      <c r="E1225" s="94">
        <v>44868</v>
      </c>
      <c r="F1225" s="174">
        <v>0.29666666666666669</v>
      </c>
      <c r="G1225">
        <v>2</v>
      </c>
      <c r="H1225" s="109" t="s">
        <v>505</v>
      </c>
      <c r="I1225"/>
      <c r="M1225">
        <v>6</v>
      </c>
      <c r="N1225" t="str">
        <v>MICURA</v>
      </c>
      <c r="O1225" t="str">
        <v>ADEDUNTAN ADENIYI M.(MIC</v>
      </c>
      <c r="P1225" s="31">
        <v>44891</v>
      </c>
      <c r="Q1225" s="40">
        <v>1.1377314814814814E-2</v>
      </c>
      <c r="AR1225">
        <v>144</v>
      </c>
      <c r="AS1225" t="str">
        <v>MICURA</v>
      </c>
      <c r="AT1225" t="str">
        <v>ONYEAMACHI MICHAEL (MIC</v>
      </c>
      <c r="AU1225" s="31">
        <v>44872</v>
      </c>
      <c r="AV1225" s="40">
        <v>0.30355324074074075</v>
      </c>
      <c r="BW1225">
        <v>318</v>
      </c>
      <c r="BX1225" t="str">
        <v>PLANNING</v>
      </c>
      <c r="BY1225" t="str">
        <v>AJIE GODWIN NDUDI (PLN)</v>
      </c>
      <c r="BZ1225" s="31">
        <v>44871</v>
      </c>
      <c r="CA1225" s="40">
        <v>0.59244212962962961</v>
      </c>
      <c r="DB1225">
        <v>358</v>
      </c>
      <c r="DC1225" t="str">
        <v>MICURA</v>
      </c>
      <c r="DD1225" t="str">
        <v>IRANLOYE OLADOYE M.(MIC)</v>
      </c>
      <c r="DE1225" s="31">
        <v>44872</v>
      </c>
      <c r="DF1225" s="40">
        <v>0.75050925925925926</v>
      </c>
    </row>
    <row r="1226" spans="1:110" x14ac:dyDescent="0.25">
      <c r="A1226" s="109" t="s">
        <v>1749</v>
      </c>
      <c r="B1226">
        <v>179</v>
      </c>
      <c r="C1226" s="109" t="s">
        <v>53</v>
      </c>
      <c r="D1226" s="109" t="s">
        <v>1752</v>
      </c>
      <c r="E1226" s="94">
        <v>44868</v>
      </c>
      <c r="F1226" s="174">
        <v>0.29688657407407409</v>
      </c>
      <c r="G1226">
        <v>2</v>
      </c>
      <c r="H1226" s="109" t="s">
        <v>1753</v>
      </c>
      <c r="I1226"/>
      <c r="M1226">
        <v>7</v>
      </c>
      <c r="N1226" t="str">
        <v>MICURA</v>
      </c>
      <c r="O1226" t="str">
        <v>KOLAWOLE ONATUNDE (MIC)</v>
      </c>
      <c r="P1226" s="31">
        <v>44891</v>
      </c>
      <c r="Q1226" s="40">
        <v>1.1678240740740741E-2</v>
      </c>
      <c r="AR1226">
        <v>145</v>
      </c>
      <c r="AS1226" t="str">
        <v>OPERATIONS</v>
      </c>
      <c r="AT1226" t="str">
        <v>YISA SAHEED ADISA (OPS)</v>
      </c>
      <c r="AU1226" s="31">
        <v>44872</v>
      </c>
      <c r="AV1226" s="40">
        <v>0.30379629629629629</v>
      </c>
      <c r="BW1226">
        <v>319</v>
      </c>
      <c r="BX1226" t="str">
        <v>MICURA</v>
      </c>
      <c r="BY1226" t="str">
        <v>VINCENT AGEBE (MIC)</v>
      </c>
      <c r="BZ1226" s="31">
        <v>44871</v>
      </c>
      <c r="CA1226" s="40">
        <v>0.5953356481481481</v>
      </c>
      <c r="DB1226">
        <v>359</v>
      </c>
      <c r="DC1226" t="str">
        <v>MICURA</v>
      </c>
      <c r="DD1226" t="str">
        <v>ABDULLAHI OLAJIDE (MIC)</v>
      </c>
      <c r="DE1226" s="31">
        <v>44872</v>
      </c>
      <c r="DF1226" s="40">
        <v>0.75055555555555553</v>
      </c>
    </row>
    <row r="1227" spans="1:110" x14ac:dyDescent="0.25">
      <c r="A1227" s="109" t="s">
        <v>1749</v>
      </c>
      <c r="B1227">
        <v>180</v>
      </c>
      <c r="C1227" s="109" t="s">
        <v>54</v>
      </c>
      <c r="D1227" s="109" t="s">
        <v>1788</v>
      </c>
      <c r="E1227" s="94">
        <v>44868</v>
      </c>
      <c r="F1227" s="174">
        <v>0.29697916666666668</v>
      </c>
      <c r="G1227">
        <v>2</v>
      </c>
      <c r="H1227" s="109" t="s">
        <v>1789</v>
      </c>
      <c r="I1227">
        <v>3682230</v>
      </c>
      <c r="M1227">
        <v>8</v>
      </c>
      <c r="N1227" t="str">
        <v>MICURA</v>
      </c>
      <c r="O1227" t="str">
        <v>TAIWO ANIMASHAUN (MIC)</v>
      </c>
      <c r="P1227" s="31">
        <v>44891</v>
      </c>
      <c r="Q1227" s="40">
        <v>1.2152777777777778E-2</v>
      </c>
      <c r="AR1227">
        <v>146</v>
      </c>
      <c r="AS1227" t="str">
        <v>OPERATIONS</v>
      </c>
      <c r="AT1227" t="str">
        <v>KADIRI CHRISTOPHER (MIC</v>
      </c>
      <c r="AU1227" s="31">
        <v>44872</v>
      </c>
      <c r="AV1227" s="40">
        <v>0.30386574074074074</v>
      </c>
      <c r="BW1227">
        <v>320</v>
      </c>
      <c r="BX1227" t="str">
        <v>MICURA</v>
      </c>
      <c r="BY1227" t="str">
        <v>JOHN OJOBO  S.(MIC)</v>
      </c>
      <c r="BZ1227" s="31">
        <v>44871</v>
      </c>
      <c r="CA1227" s="40">
        <v>0.59715277777777775</v>
      </c>
      <c r="DB1227">
        <v>360</v>
      </c>
      <c r="DC1227" t="str">
        <v>OPERATIONS</v>
      </c>
      <c r="DD1227" t="str">
        <v>BAMGBOYE AFEEZ (OPS)</v>
      </c>
      <c r="DE1227" s="31">
        <v>44872</v>
      </c>
      <c r="DF1227" s="40">
        <v>0.75089120370370366</v>
      </c>
    </row>
    <row r="1228" spans="1:110" x14ac:dyDescent="0.25">
      <c r="A1228" s="109" t="s">
        <v>1749</v>
      </c>
      <c r="B1228">
        <v>181</v>
      </c>
      <c r="C1228" s="109" t="s">
        <v>53</v>
      </c>
      <c r="D1228" s="109" t="s">
        <v>470</v>
      </c>
      <c r="E1228" s="94">
        <v>44868</v>
      </c>
      <c r="F1228" s="174">
        <v>0.29703703703703704</v>
      </c>
      <c r="G1228">
        <v>2</v>
      </c>
      <c r="H1228" s="109" t="s">
        <v>471</v>
      </c>
      <c r="I1228">
        <v>2025429</v>
      </c>
      <c r="M1228">
        <v>9</v>
      </c>
      <c r="N1228" t="str">
        <v>MICURA</v>
      </c>
      <c r="O1228" t="str">
        <v>STANLEY NJOKU (MIC)</v>
      </c>
      <c r="P1228" s="31">
        <v>44891</v>
      </c>
      <c r="Q1228" s="40">
        <v>1.275462962962963E-2</v>
      </c>
      <c r="AR1228">
        <v>147</v>
      </c>
      <c r="AS1228" t="str">
        <v>MICURA</v>
      </c>
      <c r="AT1228" t="str">
        <v>EHIRIM CHUKWUEMEKA C.(MI</v>
      </c>
      <c r="AU1228" s="31">
        <v>44872</v>
      </c>
      <c r="AV1228" s="40">
        <v>0.30429398148148146</v>
      </c>
      <c r="BW1228">
        <v>321</v>
      </c>
      <c r="BX1228" t="str">
        <v>MICURA</v>
      </c>
      <c r="BY1228" t="str">
        <v>YUSUF AYOOLA O. (MIC)</v>
      </c>
      <c r="BZ1228" s="31">
        <v>44871</v>
      </c>
      <c r="CA1228" s="40">
        <v>0.62193287037037037</v>
      </c>
      <c r="DB1228">
        <v>361</v>
      </c>
      <c r="DC1228" t="str">
        <v>OPERATIONS</v>
      </c>
      <c r="DD1228" t="str">
        <v>ABIDOYE SAMUEL (OPS)</v>
      </c>
      <c r="DE1228" s="31">
        <v>44872</v>
      </c>
      <c r="DF1228" s="40">
        <v>0.75092592592592589</v>
      </c>
    </row>
    <row r="1229" spans="1:110" x14ac:dyDescent="0.25">
      <c r="A1229" s="109" t="s">
        <v>1749</v>
      </c>
      <c r="B1229">
        <v>182</v>
      </c>
      <c r="C1229" s="109" t="s">
        <v>52</v>
      </c>
      <c r="D1229" s="109" t="s">
        <v>1790</v>
      </c>
      <c r="E1229" s="94">
        <v>44868</v>
      </c>
      <c r="F1229" s="174">
        <v>0.29714120370370373</v>
      </c>
      <c r="G1229">
        <v>2</v>
      </c>
      <c r="H1229" s="109" t="s">
        <v>1791</v>
      </c>
      <c r="I1229">
        <v>7252661</v>
      </c>
      <c r="M1229">
        <v>10</v>
      </c>
      <c r="N1229" t="str">
        <v>MICURA</v>
      </c>
      <c r="O1229" t="str">
        <v>BABATUNDE EBENEZER</v>
      </c>
      <c r="P1229" s="31">
        <v>44891</v>
      </c>
      <c r="Q1229" s="40">
        <v>1.2800925925925926E-2</v>
      </c>
      <c r="AR1229">
        <v>148</v>
      </c>
      <c r="AS1229" t="str">
        <v>OPERATIONS</v>
      </c>
      <c r="AT1229" t="str">
        <v>RAFIU KADIRI (OPS)</v>
      </c>
      <c r="AU1229" s="31">
        <v>44872</v>
      </c>
      <c r="AV1229" s="40">
        <v>0.30439814814814814</v>
      </c>
      <c r="BW1229">
        <v>322</v>
      </c>
      <c r="BX1229" t="str">
        <v>MICURA</v>
      </c>
      <c r="BY1229" t="str">
        <v>SAMUEL AKINMOLAYAN (MIC</v>
      </c>
      <c r="BZ1229" s="31">
        <v>44871</v>
      </c>
      <c r="CA1229" s="40">
        <v>0.63668981481481479</v>
      </c>
      <c r="DB1229">
        <v>362</v>
      </c>
      <c r="DC1229" t="str">
        <v>MICURA</v>
      </c>
      <c r="DD1229" t="str">
        <v>AJAYI ADEYEMI</v>
      </c>
      <c r="DE1229" s="31">
        <v>44872</v>
      </c>
      <c r="DF1229" s="40">
        <v>0.75100694444444449</v>
      </c>
    </row>
    <row r="1230" spans="1:110" x14ac:dyDescent="0.25">
      <c r="A1230" s="109" t="s">
        <v>1749</v>
      </c>
      <c r="B1230">
        <v>183</v>
      </c>
      <c r="C1230" s="109" t="s">
        <v>52</v>
      </c>
      <c r="D1230" s="109" t="s">
        <v>1655</v>
      </c>
      <c r="E1230" s="94">
        <v>44868</v>
      </c>
      <c r="F1230" s="174">
        <v>0.29722222222222222</v>
      </c>
      <c r="G1230">
        <v>2</v>
      </c>
      <c r="H1230" s="109" t="s">
        <v>1656</v>
      </c>
      <c r="I1230">
        <v>5427240</v>
      </c>
      <c r="M1230">
        <v>11</v>
      </c>
      <c r="N1230" t="str">
        <v>MICURA</v>
      </c>
      <c r="O1230" t="str">
        <v>OJUOLAPE SIMEON (MIC)</v>
      </c>
      <c r="P1230" s="31">
        <v>44891</v>
      </c>
      <c r="Q1230" s="40">
        <v>1.2893518518518518E-2</v>
      </c>
      <c r="AR1230">
        <v>149</v>
      </c>
      <c r="AS1230" t="str">
        <v>OPERATIONS</v>
      </c>
      <c r="AT1230" t="str">
        <v>SUNDAY MAHA IDOKO (MIC)</v>
      </c>
      <c r="AU1230" s="31">
        <v>44872</v>
      </c>
      <c r="AV1230" s="40">
        <v>0.30658564814814815</v>
      </c>
      <c r="BW1230">
        <v>323</v>
      </c>
      <c r="BX1230" t="str">
        <v>OPERATIONS</v>
      </c>
      <c r="BY1230" t="str">
        <v>IDEM GEORGE (OPS)</v>
      </c>
      <c r="BZ1230" s="31">
        <v>44871</v>
      </c>
      <c r="CA1230" s="40">
        <v>0.64131944444444444</v>
      </c>
      <c r="DB1230">
        <v>363</v>
      </c>
      <c r="DC1230" t="str">
        <v>MICURA</v>
      </c>
      <c r="DD1230" t="str">
        <v>OTUMUNYE STEVE U. (MIC)</v>
      </c>
      <c r="DE1230" s="31">
        <v>44872</v>
      </c>
      <c r="DF1230" s="40">
        <v>0.75104166666666672</v>
      </c>
    </row>
    <row r="1231" spans="1:110" x14ac:dyDescent="0.25">
      <c r="A1231" s="109" t="s">
        <v>1749</v>
      </c>
      <c r="B1231">
        <v>184</v>
      </c>
      <c r="C1231" s="109" t="s">
        <v>52</v>
      </c>
      <c r="D1231" s="109" t="s">
        <v>1040</v>
      </c>
      <c r="E1231" s="94">
        <v>44868</v>
      </c>
      <c r="F1231" s="174">
        <v>0.29744212962962963</v>
      </c>
      <c r="G1231">
        <v>2</v>
      </c>
      <c r="H1231" s="109" t="s">
        <v>1041</v>
      </c>
      <c r="I1231">
        <v>2799663</v>
      </c>
      <c r="M1231">
        <v>12</v>
      </c>
      <c r="N1231" t="str">
        <v>MICURA</v>
      </c>
      <c r="O1231" t="str">
        <v>OMONIYI OWOLABI (MIC)</v>
      </c>
      <c r="P1231" s="31">
        <v>44891</v>
      </c>
      <c r="Q1231" s="40">
        <v>1.7743055555555557E-2</v>
      </c>
      <c r="AR1231">
        <v>150</v>
      </c>
      <c r="AS1231" t="str">
        <v>OPERATIONS</v>
      </c>
      <c r="AT1231" t="str">
        <v>OLANREWAJU SULAIMAN (OP</v>
      </c>
      <c r="AU1231" s="31">
        <v>44872</v>
      </c>
      <c r="AV1231" s="40">
        <v>0.30835648148148148</v>
      </c>
      <c r="BW1231">
        <v>324</v>
      </c>
      <c r="BX1231" t="str">
        <v>OPERATIONS</v>
      </c>
      <c r="BY1231" t="str">
        <v>ADEYEMI TOPE (OPS)</v>
      </c>
      <c r="BZ1231" s="31">
        <v>44871</v>
      </c>
      <c r="CA1231" s="40">
        <v>0.64148148148148143</v>
      </c>
      <c r="DB1231">
        <v>364</v>
      </c>
      <c r="DC1231" t="str">
        <v>MICURA</v>
      </c>
      <c r="DD1231" t="str">
        <v>KAYODE ROTIMI E. (MIC)</v>
      </c>
      <c r="DE1231" s="31">
        <v>44872</v>
      </c>
      <c r="DF1231" s="40">
        <v>0.75111111111111106</v>
      </c>
    </row>
    <row r="1232" spans="1:110" x14ac:dyDescent="0.25">
      <c r="A1232" s="109" t="s">
        <v>1749</v>
      </c>
      <c r="B1232">
        <v>185</v>
      </c>
      <c r="C1232" s="109" t="s">
        <v>52</v>
      </c>
      <c r="D1232" s="109" t="s">
        <v>1792</v>
      </c>
      <c r="E1232" s="94">
        <v>44868</v>
      </c>
      <c r="F1232" s="174">
        <v>0.29824074074074075</v>
      </c>
      <c r="G1232">
        <v>2</v>
      </c>
      <c r="H1232" s="109" t="s">
        <v>1793</v>
      </c>
      <c r="I1232">
        <v>14813057</v>
      </c>
      <c r="M1232">
        <v>13</v>
      </c>
      <c r="N1232" t="str">
        <v>OPERATIONS</v>
      </c>
      <c r="O1232" t="str">
        <v>BAMGBOYE AFEEZ (OPS)</v>
      </c>
      <c r="P1232" s="31">
        <v>44891</v>
      </c>
      <c r="Q1232" s="40">
        <v>3.1134259259259261E-2</v>
      </c>
      <c r="AR1232">
        <v>151</v>
      </c>
      <c r="AS1232" t="str">
        <v>ENGINEERING</v>
      </c>
      <c r="AT1232" t="str">
        <v>OKUNOWO MICHAEL (ENGR)</v>
      </c>
      <c r="AU1232" s="31">
        <v>44872</v>
      </c>
      <c r="AV1232" s="40">
        <v>0.30888888888888888</v>
      </c>
      <c r="BW1232">
        <v>325</v>
      </c>
      <c r="BX1232" t="str">
        <v>OPERATIONS</v>
      </c>
      <c r="BY1232" t="str">
        <v>JACKSON AYIBA NOAH (OPS</v>
      </c>
      <c r="BZ1232" s="31">
        <v>44871</v>
      </c>
      <c r="CA1232" s="40">
        <v>0.6420717592592593</v>
      </c>
      <c r="DB1232">
        <v>365</v>
      </c>
      <c r="DC1232" t="str">
        <v>OPERATIONS</v>
      </c>
      <c r="DD1232" t="str">
        <v>AKOSHILE KAZEEM A. (OPS</v>
      </c>
      <c r="DE1232" s="31">
        <v>44872</v>
      </c>
      <c r="DF1232" s="40">
        <v>0.75162037037037033</v>
      </c>
    </row>
    <row r="1233" spans="1:110" x14ac:dyDescent="0.25">
      <c r="A1233" s="109" t="s">
        <v>1749</v>
      </c>
      <c r="B1233">
        <v>186</v>
      </c>
      <c r="C1233" s="109" t="s">
        <v>52</v>
      </c>
      <c r="D1233" s="109" t="s">
        <v>1747</v>
      </c>
      <c r="E1233" s="94">
        <v>44868</v>
      </c>
      <c r="F1233" s="174">
        <v>0.29829861111111111</v>
      </c>
      <c r="G1233">
        <v>2</v>
      </c>
      <c r="H1233" s="109" t="s">
        <v>1748</v>
      </c>
      <c r="I1233">
        <v>14813613</v>
      </c>
      <c r="M1233">
        <v>671</v>
      </c>
      <c r="N1233" t="str">
        <v>OPERATIONS</v>
      </c>
      <c r="O1233" t="str">
        <v>AWONUGA OLUDOLAPO (OPS)</v>
      </c>
      <c r="P1233" s="31">
        <v>44891</v>
      </c>
      <c r="Q1233" s="40">
        <v>0.96865740740740736</v>
      </c>
      <c r="AR1233">
        <v>152</v>
      </c>
      <c r="AS1233" t="str">
        <v>MICURA</v>
      </c>
      <c r="AT1233" t="str">
        <v>IRANLOYE OLADOYE M.(MIC)</v>
      </c>
      <c r="AU1233" s="31">
        <v>44872</v>
      </c>
      <c r="AV1233" s="40">
        <v>0.30950231481481483</v>
      </c>
      <c r="BW1233">
        <v>326</v>
      </c>
      <c r="BX1233" t="str">
        <v>OPERATIONS</v>
      </c>
      <c r="BY1233" t="str">
        <v>NURUDEEN SIMPA (MIC)</v>
      </c>
      <c r="BZ1233" s="31">
        <v>44871</v>
      </c>
      <c r="CA1233" s="40">
        <v>0.64357638888888891</v>
      </c>
      <c r="DB1233">
        <v>366</v>
      </c>
      <c r="DC1233" t="str">
        <v>MICURA</v>
      </c>
      <c r="DD1233" t="str">
        <v>CHARLES O. OKWUHOR(MIC)</v>
      </c>
      <c r="DE1233" s="31">
        <v>44872</v>
      </c>
      <c r="DF1233" s="40">
        <v>0.75166666666666671</v>
      </c>
    </row>
    <row r="1234" spans="1:110" x14ac:dyDescent="0.25">
      <c r="A1234" s="109" t="s">
        <v>1749</v>
      </c>
      <c r="B1234">
        <v>187</v>
      </c>
      <c r="C1234" s="109" t="s">
        <v>52</v>
      </c>
      <c r="D1234" s="109" t="s">
        <v>506</v>
      </c>
      <c r="E1234" s="94">
        <v>44868</v>
      </c>
      <c r="F1234" s="174">
        <v>0.29836805555555557</v>
      </c>
      <c r="G1234">
        <v>2</v>
      </c>
      <c r="H1234" s="109" t="s">
        <v>507</v>
      </c>
      <c r="I1234">
        <v>7350698</v>
      </c>
      <c r="M1234">
        <v>672</v>
      </c>
      <c r="N1234" t="str">
        <v>ENGINEERING</v>
      </c>
      <c r="O1234" t="str">
        <v>POTOKI SUNDAY O (ENGR)</v>
      </c>
      <c r="P1234" s="31">
        <v>44891</v>
      </c>
      <c r="Q1234" s="40">
        <v>0.96915509259259258</v>
      </c>
      <c r="AR1234">
        <v>153</v>
      </c>
      <c r="AS1234" t="str">
        <v>ENGINEERING</v>
      </c>
      <c r="AT1234" t="str">
        <v>OWOLABI EMMANUEL</v>
      </c>
      <c r="AU1234" s="31">
        <v>44872</v>
      </c>
      <c r="AV1234" s="40">
        <v>0.30983796296296295</v>
      </c>
      <c r="BW1234">
        <v>327</v>
      </c>
      <c r="BX1234" t="str">
        <v>MICURA</v>
      </c>
      <c r="BY1234" t="str">
        <v>QUADRI TAJUDEEN (MIC)</v>
      </c>
      <c r="BZ1234" s="31">
        <v>44871</v>
      </c>
      <c r="CA1234" s="40">
        <v>0.64850694444444446</v>
      </c>
      <c r="DB1234">
        <v>367</v>
      </c>
      <c r="DC1234" t="str">
        <v>MICURA</v>
      </c>
      <c r="DD1234" t="str">
        <v>IDIATA MATTHEW (MIC)</v>
      </c>
      <c r="DE1234" s="31">
        <v>44872</v>
      </c>
      <c r="DF1234" s="40">
        <v>0.75171296296296297</v>
      </c>
    </row>
    <row r="1235" spans="1:110" x14ac:dyDescent="0.25">
      <c r="A1235" s="109" t="s">
        <v>1749</v>
      </c>
      <c r="B1235">
        <v>188</v>
      </c>
      <c r="C1235" s="109" t="s">
        <v>53</v>
      </c>
      <c r="D1235" s="109" t="s">
        <v>1300</v>
      </c>
      <c r="E1235" s="94">
        <v>44868</v>
      </c>
      <c r="F1235" s="174">
        <v>0.29859953703703701</v>
      </c>
      <c r="G1235">
        <v>2</v>
      </c>
      <c r="H1235" s="109" t="s">
        <v>1301</v>
      </c>
      <c r="I1235"/>
      <c r="M1235">
        <v>673</v>
      </c>
      <c r="N1235" t="str">
        <v>MICURA</v>
      </c>
      <c r="O1235" t="str">
        <v>ABDULKADIRI MOMODU (MIC)</v>
      </c>
      <c r="P1235" s="31">
        <v>44891</v>
      </c>
      <c r="Q1235" s="40">
        <v>0.97010416666666666</v>
      </c>
      <c r="AR1235">
        <v>154</v>
      </c>
      <c r="AS1235" t="str">
        <v>MICURA</v>
      </c>
      <c r="AT1235" t="str">
        <v>MARSHALL STEPHEN (MIC)</v>
      </c>
      <c r="AU1235" s="31">
        <v>44872</v>
      </c>
      <c r="AV1235" s="40">
        <v>0.31011574074074072</v>
      </c>
      <c r="BW1235">
        <v>328</v>
      </c>
      <c r="BX1235" t="str">
        <v>MICURA</v>
      </c>
      <c r="BY1235" t="str">
        <v>EZEFULE PAUL (MIC)</v>
      </c>
      <c r="BZ1235" s="31">
        <v>44871</v>
      </c>
      <c r="CA1235" s="40">
        <v>0.65436342592592589</v>
      </c>
      <c r="DB1235">
        <v>368</v>
      </c>
      <c r="DC1235" t="str">
        <v>MICURA</v>
      </c>
      <c r="DD1235" t="str">
        <v>AILERU RILWAN (MIC)</v>
      </c>
      <c r="DE1235" s="31">
        <v>44872</v>
      </c>
      <c r="DF1235" s="40">
        <v>0.75175925925925924</v>
      </c>
    </row>
    <row r="1236" spans="1:110" x14ac:dyDescent="0.25">
      <c r="A1236" s="109" t="s">
        <v>1749</v>
      </c>
      <c r="B1236">
        <v>189</v>
      </c>
      <c r="C1236" s="109" t="s">
        <v>53</v>
      </c>
      <c r="D1236" s="109" t="s">
        <v>1246</v>
      </c>
      <c r="E1236" s="94">
        <v>44868</v>
      </c>
      <c r="F1236" s="174">
        <v>0.29864583333333333</v>
      </c>
      <c r="G1236">
        <v>2</v>
      </c>
      <c r="H1236" s="109" t="s">
        <v>1247</v>
      </c>
      <c r="I1236">
        <v>4812536</v>
      </c>
      <c r="M1236">
        <v>674</v>
      </c>
      <c r="N1236" t="str">
        <v>ENGINEERING</v>
      </c>
      <c r="O1236" t="str">
        <v>OGUNGBEMI FEMI (ENGR)</v>
      </c>
      <c r="P1236" s="31">
        <v>44891</v>
      </c>
      <c r="Q1236" s="40">
        <v>0.97153935185185181</v>
      </c>
      <c r="AR1236">
        <v>155</v>
      </c>
      <c r="AS1236" t="str">
        <v>MICURA</v>
      </c>
      <c r="AT1236" t="str">
        <v>ISMAILA ADEOSUN (MIC)</v>
      </c>
      <c r="AU1236" s="31">
        <v>44872</v>
      </c>
      <c r="AV1236" s="40">
        <v>0.31016203703703704</v>
      </c>
      <c r="BW1236">
        <v>329</v>
      </c>
      <c r="BX1236" t="str">
        <v>CONTRACTOR</v>
      </c>
      <c r="BY1236" t="str">
        <v>WALTER NKEM (EMERALD)</v>
      </c>
      <c r="BZ1236" s="31">
        <v>44871</v>
      </c>
      <c r="CA1236" s="40">
        <v>0.66824074074074069</v>
      </c>
      <c r="DB1236">
        <v>369</v>
      </c>
      <c r="DC1236" t="str">
        <v>MICURA</v>
      </c>
      <c r="DD1236" t="str">
        <v>ONYENCHO EBUKA (MIC)</v>
      </c>
      <c r="DE1236" s="31">
        <v>44872</v>
      </c>
      <c r="DF1236" s="40">
        <v>0.75179398148148147</v>
      </c>
    </row>
    <row r="1237" spans="1:110" x14ac:dyDescent="0.25">
      <c r="A1237" s="109" t="s">
        <v>1749</v>
      </c>
      <c r="B1237">
        <v>190</v>
      </c>
      <c r="C1237" s="109" t="s">
        <v>53</v>
      </c>
      <c r="D1237" s="109" t="s">
        <v>1029</v>
      </c>
      <c r="E1237" s="94">
        <v>44868</v>
      </c>
      <c r="F1237" s="174">
        <v>0.29881944444444447</v>
      </c>
      <c r="G1237">
        <v>2</v>
      </c>
      <c r="H1237" s="109" t="s">
        <v>1030</v>
      </c>
      <c r="I1237">
        <v>14823920</v>
      </c>
      <c r="M1237">
        <v>675</v>
      </c>
      <c r="N1237" t="str">
        <v>MICURA</v>
      </c>
      <c r="O1237" t="str">
        <v>JOHN OJOBO  S.(MIC)</v>
      </c>
      <c r="P1237" s="31">
        <v>44891</v>
      </c>
      <c r="Q1237" s="40">
        <v>0.97182870370370367</v>
      </c>
      <c r="AR1237">
        <v>156</v>
      </c>
      <c r="AS1237" t="str">
        <v>MICURA</v>
      </c>
      <c r="AT1237" t="str">
        <v>EZEA NNAMDI (MIC)</v>
      </c>
      <c r="AU1237" s="31">
        <v>44872</v>
      </c>
      <c r="AV1237" s="40">
        <v>0.3102314814814815</v>
      </c>
      <c r="BW1237">
        <v>330</v>
      </c>
      <c r="BX1237" t="str">
        <v>MICURA</v>
      </c>
      <c r="BY1237" t="str">
        <v>NEJUVIE OMOVWAWHO I.(MIC</v>
      </c>
      <c r="BZ1237" s="31">
        <v>44871</v>
      </c>
      <c r="CA1237" s="40">
        <v>0.67805555555555552</v>
      </c>
      <c r="DB1237">
        <v>370</v>
      </c>
      <c r="DC1237" t="str">
        <v>OPERATIONS</v>
      </c>
      <c r="DD1237" t="str">
        <v>INOBALEN OKHUMEODE G.(O)</v>
      </c>
      <c r="DE1237" s="31">
        <v>44872</v>
      </c>
      <c r="DF1237" s="40">
        <v>0.75182870370370369</v>
      </c>
    </row>
    <row r="1238" spans="1:110" x14ac:dyDescent="0.25">
      <c r="A1238" s="109" t="s">
        <v>1749</v>
      </c>
      <c r="B1238">
        <v>191</v>
      </c>
      <c r="C1238" s="109" t="s">
        <v>53</v>
      </c>
      <c r="D1238" s="109" t="s">
        <v>1097</v>
      </c>
      <c r="E1238" s="94">
        <v>44868</v>
      </c>
      <c r="F1238" s="174">
        <v>0.2989236111111111</v>
      </c>
      <c r="G1238">
        <v>2</v>
      </c>
      <c r="H1238" s="109" t="s">
        <v>1098</v>
      </c>
      <c r="I1238">
        <v>2091143</v>
      </c>
      <c r="M1238">
        <v>676</v>
      </c>
      <c r="N1238" t="str">
        <v>OPERATIONS</v>
      </c>
      <c r="O1238" t="str">
        <v>MONDAY UNWANA</v>
      </c>
      <c r="P1238" s="31">
        <v>44891</v>
      </c>
      <c r="Q1238" s="40">
        <v>0.97215277777777775</v>
      </c>
      <c r="AR1238">
        <v>157</v>
      </c>
      <c r="AS1238" t="str">
        <v>OPERATIONS</v>
      </c>
      <c r="AT1238" t="str">
        <v>TAIWO OLUGBENGA (OPS)</v>
      </c>
      <c r="AU1238" s="31">
        <v>44872</v>
      </c>
      <c r="AV1238" s="40">
        <v>0.31083333333333335</v>
      </c>
      <c r="BW1238">
        <v>331</v>
      </c>
      <c r="BX1238" t="str">
        <v>MICURA</v>
      </c>
      <c r="BY1238" t="str">
        <v>OFFEH EZEKIEL AJIRIO(MIC</v>
      </c>
      <c r="BZ1238" s="31">
        <v>44871</v>
      </c>
      <c r="CA1238" s="40">
        <v>0.68093749999999997</v>
      </c>
      <c r="DB1238">
        <v>371</v>
      </c>
      <c r="DC1238" t="str">
        <v>MICURA</v>
      </c>
      <c r="DD1238" t="str">
        <v>TAIYE SALAMI (MIC)</v>
      </c>
      <c r="DE1238" s="31">
        <v>44872</v>
      </c>
      <c r="DF1238" s="40">
        <v>0.75186342592592592</v>
      </c>
    </row>
    <row r="1239" spans="1:110" x14ac:dyDescent="0.25">
      <c r="A1239" s="109" t="s">
        <v>1749</v>
      </c>
      <c r="B1239">
        <v>192</v>
      </c>
      <c r="C1239" s="109" t="s">
        <v>53</v>
      </c>
      <c r="D1239" s="109" t="s">
        <v>875</v>
      </c>
      <c r="E1239" s="94">
        <v>44868</v>
      </c>
      <c r="F1239" s="174">
        <v>0.29899305555555555</v>
      </c>
      <c r="G1239">
        <v>2</v>
      </c>
      <c r="H1239" s="109" t="s">
        <v>876</v>
      </c>
      <c r="I1239">
        <v>3399693</v>
      </c>
      <c r="M1239">
        <v>677</v>
      </c>
      <c r="N1239" t="str">
        <v>MICURA</v>
      </c>
      <c r="O1239" t="str">
        <v>AGBATA PAUL DAVID (MIC)</v>
      </c>
      <c r="P1239" s="31">
        <v>44891</v>
      </c>
      <c r="Q1239" s="40">
        <v>0.97309027777777779</v>
      </c>
      <c r="AR1239">
        <v>158</v>
      </c>
      <c r="AS1239" t="str">
        <v>MICURA</v>
      </c>
      <c r="AT1239" t="str">
        <v>AMOGO E. JOHNSON</v>
      </c>
      <c r="AU1239" s="31">
        <v>44872</v>
      </c>
      <c r="AV1239" s="40">
        <v>0.31458333333333333</v>
      </c>
      <c r="BW1239">
        <v>332</v>
      </c>
      <c r="BX1239" t="str">
        <v>MICURA</v>
      </c>
      <c r="BY1239" t="str">
        <v>CHINAKWA EZE (MIC)</v>
      </c>
      <c r="BZ1239" s="31">
        <v>44871</v>
      </c>
      <c r="CA1239" s="40">
        <v>0.68112268518518515</v>
      </c>
      <c r="DB1239">
        <v>372</v>
      </c>
      <c r="DC1239" t="str">
        <v>MICURA</v>
      </c>
      <c r="DD1239" t="str">
        <v>ESHO SAMUEL (MIC)</v>
      </c>
      <c r="DE1239" s="31">
        <v>44872</v>
      </c>
      <c r="DF1239" s="40">
        <v>0.75210648148148151</v>
      </c>
    </row>
    <row r="1240" spans="1:110" x14ac:dyDescent="0.25">
      <c r="A1240" s="109" t="s">
        <v>1749</v>
      </c>
      <c r="B1240">
        <v>193</v>
      </c>
      <c r="C1240" s="109" t="s">
        <v>53</v>
      </c>
      <c r="D1240" s="109" t="s">
        <v>1057</v>
      </c>
      <c r="E1240" s="94">
        <v>44868</v>
      </c>
      <c r="F1240" s="174">
        <v>0.29920138888888886</v>
      </c>
      <c r="G1240">
        <v>2</v>
      </c>
      <c r="H1240" s="109" t="s">
        <v>1058</v>
      </c>
      <c r="I1240"/>
      <c r="M1240">
        <v>678</v>
      </c>
      <c r="N1240" t="str">
        <v>MICURA</v>
      </c>
      <c r="O1240" t="str">
        <v>EZE EVEREST (MIC)</v>
      </c>
      <c r="P1240" s="31">
        <v>44891</v>
      </c>
      <c r="Q1240" s="40">
        <v>0.97312500000000002</v>
      </c>
      <c r="AR1240">
        <v>159</v>
      </c>
      <c r="AS1240" t="str">
        <v>OPERATIONS</v>
      </c>
      <c r="AT1240" t="str">
        <v>EDEM VICTOR GODFREY</v>
      </c>
      <c r="AU1240" s="31">
        <v>44872</v>
      </c>
      <c r="AV1240" s="40">
        <v>0.31465277777777778</v>
      </c>
      <c r="BW1240">
        <v>168</v>
      </c>
      <c r="BX1240" t="str">
        <v>MICURA</v>
      </c>
      <c r="BY1240" t="str">
        <v>NJIRIKA EBUKA (MIC)</v>
      </c>
      <c r="BZ1240" s="31">
        <v>44872</v>
      </c>
      <c r="CA1240" s="40">
        <v>0.45923611111111112</v>
      </c>
      <c r="DB1240">
        <v>373</v>
      </c>
      <c r="DC1240" t="str">
        <v>MICURA</v>
      </c>
      <c r="DD1240" t="str">
        <v>BETULE THOMPSON J. (MIC)</v>
      </c>
      <c r="DE1240" s="31">
        <v>44872</v>
      </c>
      <c r="DF1240" s="40">
        <v>0.75214120370370374</v>
      </c>
    </row>
    <row r="1241" spans="1:110" x14ac:dyDescent="0.25">
      <c r="A1241" s="109" t="s">
        <v>1749</v>
      </c>
      <c r="B1241">
        <v>194</v>
      </c>
      <c r="C1241" s="109" t="s">
        <v>52</v>
      </c>
      <c r="D1241" s="109" t="s">
        <v>1702</v>
      </c>
      <c r="E1241" s="94">
        <v>44868</v>
      </c>
      <c r="F1241" s="174">
        <v>0.29939814814814814</v>
      </c>
      <c r="G1241">
        <v>2</v>
      </c>
      <c r="H1241" s="109" t="s">
        <v>1703</v>
      </c>
      <c r="I1241">
        <v>5272912</v>
      </c>
      <c r="M1241">
        <v>679</v>
      </c>
      <c r="N1241" t="str">
        <v>OPERATIONS</v>
      </c>
      <c r="O1241" t="str">
        <v>OGUNDIMU ABIODUN S. (OP</v>
      </c>
      <c r="P1241" s="31">
        <v>44891</v>
      </c>
      <c r="Q1241" s="40">
        <v>0.97357638888888887</v>
      </c>
      <c r="AR1241">
        <v>160</v>
      </c>
      <c r="AS1241" t="str">
        <v>MICURA</v>
      </c>
      <c r="AT1241" t="str">
        <v>AKPICHIR GEOFFREY (MIC)</v>
      </c>
      <c r="AU1241" s="31">
        <v>44872</v>
      </c>
      <c r="AV1241" s="40">
        <v>0.31583333333333335</v>
      </c>
      <c r="BW1241">
        <v>169</v>
      </c>
      <c r="BX1241" t="str">
        <v>MICURA</v>
      </c>
      <c r="BY1241" t="str">
        <v>ADETUNJI OLALEKAN (MIC)</v>
      </c>
      <c r="BZ1241" s="31">
        <v>44872</v>
      </c>
      <c r="CA1241" s="40">
        <v>0.4649652777777778</v>
      </c>
      <c r="DB1241">
        <v>374</v>
      </c>
      <c r="DC1241" t="str">
        <v>MICURA</v>
      </c>
      <c r="DD1241" t="str">
        <v>ARIAJEGBA ENDURANCE (MIC</v>
      </c>
      <c r="DE1241" s="31">
        <v>44872</v>
      </c>
      <c r="DF1241" s="40">
        <v>0.7522685185185185</v>
      </c>
    </row>
    <row r="1242" spans="1:110" x14ac:dyDescent="0.25">
      <c r="A1242" s="109" t="s">
        <v>1749</v>
      </c>
      <c r="B1242">
        <v>195</v>
      </c>
      <c r="C1242" s="109" t="s">
        <v>52</v>
      </c>
      <c r="D1242" s="109" t="s">
        <v>524</v>
      </c>
      <c r="E1242" s="94">
        <v>44868</v>
      </c>
      <c r="F1242" s="174">
        <v>0.29943287037037036</v>
      </c>
      <c r="G1242">
        <v>2</v>
      </c>
      <c r="H1242" s="109" t="s">
        <v>525</v>
      </c>
      <c r="I1242">
        <v>3641204</v>
      </c>
      <c r="M1242">
        <v>680</v>
      </c>
      <c r="N1242" t="str">
        <v>OPERATIONS</v>
      </c>
      <c r="O1242" t="str">
        <v>LANRE JOB (OPS)</v>
      </c>
      <c r="P1242" s="31">
        <v>44891</v>
      </c>
      <c r="Q1242" s="40">
        <v>0.97392361111111114</v>
      </c>
      <c r="AR1242">
        <v>161</v>
      </c>
      <c r="AS1242" t="str">
        <v>MICURA</v>
      </c>
      <c r="AT1242" t="str">
        <v>EZEFULE PAUL (MIC)</v>
      </c>
      <c r="AU1242" s="31">
        <v>44872</v>
      </c>
      <c r="AV1242" s="40">
        <v>0.32041666666666668</v>
      </c>
      <c r="BW1242">
        <v>170</v>
      </c>
      <c r="BX1242" t="str">
        <v>OPERATIONS</v>
      </c>
      <c r="BY1242" t="str">
        <v>GOODLUCK IZOKA (OPS)</v>
      </c>
      <c r="BZ1242" s="31">
        <v>44872</v>
      </c>
      <c r="CA1242" s="40">
        <v>0.46562500000000001</v>
      </c>
      <c r="DB1242">
        <v>375</v>
      </c>
      <c r="DC1242" t="str">
        <v>MICURA</v>
      </c>
      <c r="DD1242" t="str">
        <v>DAVID DEINMA</v>
      </c>
      <c r="DE1242" s="31">
        <v>44872</v>
      </c>
      <c r="DF1242" s="40">
        <v>0.75231481481481477</v>
      </c>
    </row>
    <row r="1243" spans="1:110" x14ac:dyDescent="0.25">
      <c r="A1243" s="109" t="s">
        <v>1749</v>
      </c>
      <c r="B1243">
        <v>196</v>
      </c>
      <c r="C1243" s="109" t="s">
        <v>52</v>
      </c>
      <c r="D1243" s="109" t="s">
        <v>1505</v>
      </c>
      <c r="E1243" s="94">
        <v>44868</v>
      </c>
      <c r="F1243" s="174">
        <v>0.29952546296296295</v>
      </c>
      <c r="G1243">
        <v>2</v>
      </c>
      <c r="H1243" s="109" t="s">
        <v>1506</v>
      </c>
      <c r="I1243"/>
      <c r="M1243">
        <v>681</v>
      </c>
      <c r="N1243" t="str">
        <v>OPERATIONS</v>
      </c>
      <c r="O1243" t="str">
        <v>NASIRU OLADIMEJI</v>
      </c>
      <c r="P1243" s="31">
        <v>44891</v>
      </c>
      <c r="Q1243" s="40">
        <v>0.9741319444444444</v>
      </c>
      <c r="AR1243">
        <v>162</v>
      </c>
      <c r="AS1243" t="str">
        <v>ENGINEERING</v>
      </c>
      <c r="AT1243" t="str">
        <v>OYINLAYO MAYODE (ENGR)</v>
      </c>
      <c r="AU1243" s="31">
        <v>44872</v>
      </c>
      <c r="AV1243" s="40">
        <v>0.32285879629629627</v>
      </c>
      <c r="BW1243">
        <v>171</v>
      </c>
      <c r="BX1243" t="str">
        <v>CONTRACTOR</v>
      </c>
      <c r="BY1243" t="str">
        <v>EFFIONG ISONG (EMERALD)</v>
      </c>
      <c r="BZ1243" s="31">
        <v>44872</v>
      </c>
      <c r="CA1243" s="40">
        <v>0.46579861111111109</v>
      </c>
      <c r="DB1243">
        <v>376</v>
      </c>
      <c r="DC1243" t="str">
        <v>MICURA</v>
      </c>
      <c r="DD1243" t="str">
        <v>KAMORU OLUWASEYI (MIC)</v>
      </c>
      <c r="DE1243" s="31">
        <v>44872</v>
      </c>
      <c r="DF1243" s="40">
        <v>0.75297453703703698</v>
      </c>
    </row>
    <row r="1244" spans="1:110" x14ac:dyDescent="0.25">
      <c r="A1244" s="109" t="s">
        <v>1749</v>
      </c>
      <c r="B1244">
        <v>197</v>
      </c>
      <c r="C1244" s="109" t="s">
        <v>52</v>
      </c>
      <c r="D1244" s="109" t="s">
        <v>1794</v>
      </c>
      <c r="E1244" s="94">
        <v>44868</v>
      </c>
      <c r="F1244" s="174">
        <v>0.30002314814814812</v>
      </c>
      <c r="G1244">
        <v>2</v>
      </c>
      <c r="H1244" s="109" t="s">
        <v>1795</v>
      </c>
      <c r="I1244">
        <v>2649401</v>
      </c>
      <c r="M1244">
        <v>682</v>
      </c>
      <c r="N1244" t="str">
        <v>OPERATIONS</v>
      </c>
      <c r="O1244" t="str">
        <v>EKPE UDO ANDY (OPS)</v>
      </c>
      <c r="P1244" s="31">
        <v>44891</v>
      </c>
      <c r="Q1244" s="40">
        <v>0.97420138888888885</v>
      </c>
      <c r="AR1244">
        <v>163</v>
      </c>
      <c r="AS1244" t="str">
        <v>ENGINEERING</v>
      </c>
      <c r="AT1244" t="str">
        <v>OLOSUNDE ELIKANAH (ENGR</v>
      </c>
      <c r="AU1244" s="31">
        <v>44872</v>
      </c>
      <c r="AV1244" s="40">
        <v>0.34179398148148149</v>
      </c>
      <c r="BW1244">
        <v>172</v>
      </c>
      <c r="BX1244" t="str">
        <v>MICURA</v>
      </c>
      <c r="BY1244" t="str">
        <v>MONDAY ANIJI (MIC)</v>
      </c>
      <c r="BZ1244" s="31">
        <v>44872</v>
      </c>
      <c r="CA1244" s="40">
        <v>0.46587962962962964</v>
      </c>
      <c r="DB1244">
        <v>377</v>
      </c>
      <c r="DC1244" t="str">
        <v>ENGINEERING</v>
      </c>
      <c r="DD1244" t="str">
        <v>ADEDOTUN KASALI (ENGR)</v>
      </c>
      <c r="DE1244" s="31">
        <v>44872</v>
      </c>
      <c r="DF1244" s="40">
        <v>0.75300925925925921</v>
      </c>
    </row>
    <row r="1245" spans="1:110" x14ac:dyDescent="0.25">
      <c r="A1245" s="109" t="s">
        <v>1749</v>
      </c>
      <c r="B1245">
        <v>198</v>
      </c>
      <c r="C1245" s="109" t="s">
        <v>52</v>
      </c>
      <c r="D1245" s="109" t="s">
        <v>1109</v>
      </c>
      <c r="E1245" s="94">
        <v>44868</v>
      </c>
      <c r="F1245" s="174">
        <v>0.30009259259259258</v>
      </c>
      <c r="G1245">
        <v>2</v>
      </c>
      <c r="H1245" s="109" t="s">
        <v>1110</v>
      </c>
      <c r="I1245">
        <v>5325940</v>
      </c>
      <c r="M1245">
        <v>683</v>
      </c>
      <c r="N1245" t="str">
        <v>OPERATIONS</v>
      </c>
      <c r="O1245" t="str">
        <v>ADUBOR CHRISTIAN (OPS)</v>
      </c>
      <c r="P1245" s="31">
        <v>44891</v>
      </c>
      <c r="Q1245" s="40">
        <v>0.97453703703703709</v>
      </c>
      <c r="AR1245">
        <v>164</v>
      </c>
      <c r="AS1245" t="str">
        <v>ENGINEERING</v>
      </c>
      <c r="AT1245" t="str">
        <v>QUADRI OLAWALE (ENGR)</v>
      </c>
      <c r="AU1245" s="31">
        <v>44872</v>
      </c>
      <c r="AV1245" s="40">
        <v>0.34184027777777776</v>
      </c>
      <c r="BW1245">
        <v>173</v>
      </c>
      <c r="BX1245" t="str">
        <v>OPERATIONS</v>
      </c>
      <c r="BY1245" t="str">
        <v>PHILIP ESEIGBE (OPERATIO</v>
      </c>
      <c r="BZ1245" s="31">
        <v>44872</v>
      </c>
      <c r="CA1245" s="40">
        <v>0.46596064814814814</v>
      </c>
      <c r="DB1245">
        <v>378</v>
      </c>
      <c r="DC1245" t="str">
        <v>OPERATIONS</v>
      </c>
      <c r="DD1245" t="str">
        <v>KADIRI CHRISTOPHER (MIC</v>
      </c>
      <c r="DE1245" s="31">
        <v>44872</v>
      </c>
      <c r="DF1245" s="40">
        <v>0.75305555555555559</v>
      </c>
    </row>
    <row r="1246" spans="1:110" x14ac:dyDescent="0.25">
      <c r="A1246" s="109" t="s">
        <v>1749</v>
      </c>
      <c r="B1246">
        <v>199</v>
      </c>
      <c r="C1246" s="109" t="s">
        <v>52</v>
      </c>
      <c r="D1246" s="109" t="s">
        <v>1344</v>
      </c>
      <c r="E1246" s="94">
        <v>44868</v>
      </c>
      <c r="F1246" s="174">
        <v>0.30068287037037039</v>
      </c>
      <c r="G1246">
        <v>2</v>
      </c>
      <c r="H1246" s="109" t="s">
        <v>1345</v>
      </c>
      <c r="I1246">
        <v>5503675</v>
      </c>
      <c r="M1246">
        <v>684</v>
      </c>
      <c r="N1246" t="str">
        <v>MICURA</v>
      </c>
      <c r="O1246" t="str">
        <v>ESHIGBE IRIKEFE TONY(MI</v>
      </c>
      <c r="P1246" s="31">
        <v>44891</v>
      </c>
      <c r="Q1246" s="40">
        <v>0.97460648148148143</v>
      </c>
      <c r="AR1246">
        <v>165</v>
      </c>
      <c r="AS1246" t="str">
        <v>ENGINEERING</v>
      </c>
      <c r="AT1246" t="str">
        <v>KOYA SAMUEL (ENGR)</v>
      </c>
      <c r="AU1246" s="31">
        <v>44872</v>
      </c>
      <c r="AV1246" s="40">
        <v>0.34196759259259257</v>
      </c>
      <c r="BW1246">
        <v>174</v>
      </c>
      <c r="BX1246" t="str">
        <v>MICURA</v>
      </c>
      <c r="BY1246" t="str">
        <v>ADEOLA CLEMENT. (MIC)</v>
      </c>
      <c r="BZ1246" s="31">
        <v>44872</v>
      </c>
      <c r="CA1246" s="40">
        <v>0.46603009259259259</v>
      </c>
      <c r="DB1246">
        <v>379</v>
      </c>
      <c r="DC1246" t="str">
        <v>MICURA</v>
      </c>
      <c r="DD1246" t="str">
        <v>EKIYOYO JAMIU A. (MIC)</v>
      </c>
      <c r="DE1246" s="31">
        <v>44872</v>
      </c>
      <c r="DF1246" s="40">
        <v>0.75322916666666662</v>
      </c>
    </row>
    <row r="1247" spans="1:110" x14ac:dyDescent="0.25">
      <c r="A1247" s="109" t="s">
        <v>1749</v>
      </c>
      <c r="B1247">
        <v>200</v>
      </c>
      <c r="C1247" s="109" t="s">
        <v>52</v>
      </c>
      <c r="D1247" s="109" t="s">
        <v>326</v>
      </c>
      <c r="E1247" s="94">
        <v>44868</v>
      </c>
      <c r="F1247" s="174">
        <v>0.30091435185185184</v>
      </c>
      <c r="G1247">
        <v>2</v>
      </c>
      <c r="H1247" s="109" t="s">
        <v>327</v>
      </c>
      <c r="I1247">
        <v>2704255</v>
      </c>
      <c r="M1247">
        <v>685</v>
      </c>
      <c r="N1247" t="str">
        <v>MICURA</v>
      </c>
      <c r="O1247" t="str">
        <v>EZIUKWU GERALD (MIC)</v>
      </c>
      <c r="P1247" s="31">
        <v>44891</v>
      </c>
      <c r="Q1247" s="40">
        <v>0.97540509259259256</v>
      </c>
      <c r="AR1247">
        <v>166</v>
      </c>
      <c r="AS1247" t="str">
        <v>OPERATIONS</v>
      </c>
      <c r="AT1247" t="str">
        <v>SALAMI MUSIBAU (OPS)</v>
      </c>
      <c r="AU1247" s="31">
        <v>44872</v>
      </c>
      <c r="AV1247" s="40">
        <v>0.37167824074074074</v>
      </c>
      <c r="BW1247">
        <v>175</v>
      </c>
      <c r="BX1247" t="str">
        <v>MICURA</v>
      </c>
      <c r="BY1247" t="str">
        <v>ONYEKACHI OKOWU (MIC)</v>
      </c>
      <c r="BZ1247" s="31">
        <v>44872</v>
      </c>
      <c r="CA1247" s="40">
        <v>0.46651620370370372</v>
      </c>
      <c r="DB1247">
        <v>380</v>
      </c>
      <c r="DC1247" t="str">
        <v>OPERATIONS</v>
      </c>
      <c r="DD1247" t="str">
        <v>ROTIMI JOSHUA S (OPS)</v>
      </c>
      <c r="DE1247" s="31">
        <v>44872</v>
      </c>
      <c r="DF1247" s="40">
        <v>0.75390046296296298</v>
      </c>
    </row>
    <row r="1248" spans="1:110" x14ac:dyDescent="0.25">
      <c r="A1248" s="109" t="s">
        <v>1749</v>
      </c>
      <c r="B1248">
        <v>201</v>
      </c>
      <c r="C1248" s="109" t="s">
        <v>53</v>
      </c>
      <c r="D1248" s="109" t="s">
        <v>1578</v>
      </c>
      <c r="E1248" s="94">
        <v>44868</v>
      </c>
      <c r="F1248" s="174">
        <v>0.30141203703703706</v>
      </c>
      <c r="G1248">
        <v>2</v>
      </c>
      <c r="H1248" s="109" t="s">
        <v>1579</v>
      </c>
      <c r="I1248">
        <v>2466091152</v>
      </c>
      <c r="M1248">
        <v>686</v>
      </c>
      <c r="N1248" t="str">
        <v>MICURA</v>
      </c>
      <c r="O1248" t="str">
        <v>OKOH AMEACH (MIC)</v>
      </c>
      <c r="P1248" s="31">
        <v>44891</v>
      </c>
      <c r="Q1248" s="40">
        <v>0.98144675925925928</v>
      </c>
      <c r="AR1248">
        <v>167</v>
      </c>
      <c r="AS1248" t="str">
        <v>MICURA</v>
      </c>
      <c r="AT1248" t="str">
        <v>PETER ADEDOKUN (MIC)</v>
      </c>
      <c r="AU1248" s="31">
        <v>44872</v>
      </c>
      <c r="AV1248" s="40">
        <v>0.3923611111111111</v>
      </c>
      <c r="BW1248">
        <v>176</v>
      </c>
      <c r="BX1248" t="str">
        <v>MICURA</v>
      </c>
      <c r="BY1248" t="str">
        <v>NWACHI ANTHONY (MIC)</v>
      </c>
      <c r="BZ1248" s="31">
        <v>44872</v>
      </c>
      <c r="CA1248" s="40">
        <v>0.46659722222222222</v>
      </c>
      <c r="DB1248">
        <v>381</v>
      </c>
      <c r="DC1248" t="str">
        <v>OPERATIONS</v>
      </c>
      <c r="DD1248" t="str">
        <v>ADEYEYE ADENIYI S. (OPS</v>
      </c>
      <c r="DE1248" s="31">
        <v>44872</v>
      </c>
      <c r="DF1248" s="40">
        <v>0.75392361111111106</v>
      </c>
    </row>
    <row r="1249" spans="1:110" x14ac:dyDescent="0.25">
      <c r="A1249" s="109" t="s">
        <v>1749</v>
      </c>
      <c r="B1249">
        <v>202</v>
      </c>
      <c r="C1249" s="109" t="s">
        <v>52</v>
      </c>
      <c r="D1249" s="109" t="s">
        <v>911</v>
      </c>
      <c r="E1249" s="94">
        <v>44868</v>
      </c>
      <c r="F1249" s="174">
        <v>0.30148148148148146</v>
      </c>
      <c r="G1249">
        <v>2</v>
      </c>
      <c r="H1249" s="109" t="s">
        <v>912</v>
      </c>
      <c r="I1249">
        <v>2742880</v>
      </c>
      <c r="M1249">
        <v>687</v>
      </c>
      <c r="N1249" t="str">
        <v>ENGINEERING</v>
      </c>
      <c r="O1249" t="str">
        <v>OLADIPO TAJUDEEN (ENGR)</v>
      </c>
      <c r="P1249" s="31">
        <v>44891</v>
      </c>
      <c r="Q1249" s="40">
        <v>0.98223379629629626</v>
      </c>
      <c r="AR1249">
        <v>22</v>
      </c>
      <c r="AS1249" t="str">
        <v>ENGINEERING</v>
      </c>
      <c r="AT1249" t="str">
        <v>OLAROTIMI OGUBODEDE (EN</v>
      </c>
      <c r="AU1249" s="31">
        <v>44873</v>
      </c>
      <c r="AV1249" s="40">
        <v>0.25782407407407409</v>
      </c>
      <c r="BW1249">
        <v>177</v>
      </c>
      <c r="BX1249" t="str">
        <v>MICURA</v>
      </c>
      <c r="BY1249" t="str">
        <v>ONIURE SOLOMON (MIC)</v>
      </c>
      <c r="BZ1249" s="31">
        <v>44872</v>
      </c>
      <c r="CA1249" s="40">
        <v>0.46756944444444443</v>
      </c>
      <c r="DB1249">
        <v>382</v>
      </c>
      <c r="DC1249" t="str">
        <v>ENGINEERING</v>
      </c>
      <c r="DD1249" t="str">
        <v>IGHEDO ODIANOSEN (DRV)</v>
      </c>
      <c r="DE1249" s="31">
        <v>44872</v>
      </c>
      <c r="DF1249" s="40">
        <v>0.75398148148148147</v>
      </c>
    </row>
    <row r="1250" spans="1:110" x14ac:dyDescent="0.25">
      <c r="A1250" s="109" t="s">
        <v>1749</v>
      </c>
      <c r="B1250">
        <v>203</v>
      </c>
      <c r="C1250" s="109" t="s">
        <v>53</v>
      </c>
      <c r="D1250" s="109" t="s">
        <v>1796</v>
      </c>
      <c r="E1250" s="94">
        <v>44868</v>
      </c>
      <c r="F1250" s="174">
        <v>0.30155092592592592</v>
      </c>
      <c r="G1250">
        <v>2</v>
      </c>
      <c r="H1250" s="109" t="s">
        <v>1797</v>
      </c>
      <c r="I1250">
        <v>14807889</v>
      </c>
      <c r="M1250">
        <v>688</v>
      </c>
      <c r="N1250" t="str">
        <v>OPERATIONS</v>
      </c>
      <c r="O1250" t="str">
        <v>SOLOMON ADIGUN (OPS)</v>
      </c>
      <c r="P1250" s="31">
        <v>44891</v>
      </c>
      <c r="Q1250" s="40">
        <v>0.98813657407407407</v>
      </c>
      <c r="AR1250">
        <v>23</v>
      </c>
      <c r="AS1250" t="str">
        <v>MICURA</v>
      </c>
      <c r="AT1250" t="str">
        <v>IRANLOYE OLADOYE M.(MIC)</v>
      </c>
      <c r="AU1250" s="31">
        <v>44873</v>
      </c>
      <c r="AV1250" s="40">
        <v>0.25790509259259259</v>
      </c>
      <c r="BW1250">
        <v>178</v>
      </c>
      <c r="BX1250" t="str">
        <v>MICURA</v>
      </c>
      <c r="BY1250" t="str">
        <v>KAREEM TAJUDEEN O. (MIC</v>
      </c>
      <c r="BZ1250" s="31">
        <v>44872</v>
      </c>
      <c r="CA1250" s="40">
        <v>0.46813657407407405</v>
      </c>
      <c r="DB1250">
        <v>383</v>
      </c>
      <c r="DC1250" t="str">
        <v>ENGINEERING</v>
      </c>
      <c r="DD1250" t="str">
        <v>ARABOR MATTHEW O. (DRV)</v>
      </c>
      <c r="DE1250" s="31">
        <v>44872</v>
      </c>
      <c r="DF1250" s="40">
        <v>0.75407407407407412</v>
      </c>
    </row>
    <row r="1251" spans="1:110" x14ac:dyDescent="0.25">
      <c r="A1251" s="109" t="s">
        <v>1749</v>
      </c>
      <c r="B1251">
        <v>204</v>
      </c>
      <c r="C1251" s="109" t="s">
        <v>52</v>
      </c>
      <c r="D1251" s="109" t="s">
        <v>1278</v>
      </c>
      <c r="E1251" s="94">
        <v>44868</v>
      </c>
      <c r="F1251" s="174">
        <v>0.3016550925925926</v>
      </c>
      <c r="G1251">
        <v>2</v>
      </c>
      <c r="H1251" s="109" t="s">
        <v>1279</v>
      </c>
      <c r="I1251">
        <v>7755660</v>
      </c>
      <c r="M1251">
        <v>689</v>
      </c>
      <c r="N1251" t="str">
        <v>OPERATIONS</v>
      </c>
      <c r="O1251" t="str">
        <v>UWORATI JUDE (OPS)</v>
      </c>
      <c r="P1251" s="31">
        <v>44891</v>
      </c>
      <c r="Q1251" s="40">
        <v>0.98896990740740742</v>
      </c>
      <c r="AR1251">
        <v>24</v>
      </c>
      <c r="AS1251" t="str">
        <v>ENGINEERING</v>
      </c>
      <c r="AT1251" t="str">
        <v>BABALOLA SIMON (ENGR)</v>
      </c>
      <c r="AU1251" s="31">
        <v>44873</v>
      </c>
      <c r="AV1251" s="40">
        <v>0.25842592592592595</v>
      </c>
      <c r="BW1251">
        <v>179</v>
      </c>
      <c r="BX1251" t="str">
        <v>MICURA</v>
      </c>
      <c r="BY1251" t="str">
        <v>HITLA EJOVI KELVIN (MIC</v>
      </c>
      <c r="BZ1251" s="31">
        <v>44872</v>
      </c>
      <c r="CA1251" s="40">
        <v>0.46831018518518519</v>
      </c>
      <c r="DB1251">
        <v>384</v>
      </c>
      <c r="DC1251" t="str">
        <v>CONTRACTOR</v>
      </c>
      <c r="DD1251" t="str">
        <v>OGUNDELE OLAYINKA (MEDBU</v>
      </c>
      <c r="DE1251" s="31">
        <v>44872</v>
      </c>
      <c r="DF1251" s="40">
        <v>0.75417824074074069</v>
      </c>
    </row>
    <row r="1252" spans="1:110" x14ac:dyDescent="0.25">
      <c r="A1252" s="109" t="s">
        <v>1749</v>
      </c>
      <c r="B1252">
        <v>205</v>
      </c>
      <c r="C1252" s="109" t="s">
        <v>54</v>
      </c>
      <c r="D1252" s="109" t="s">
        <v>1616</v>
      </c>
      <c r="E1252" s="94">
        <v>44868</v>
      </c>
      <c r="F1252" s="174">
        <v>0.3021064814814815</v>
      </c>
      <c r="G1252">
        <v>2</v>
      </c>
      <c r="H1252" s="109" t="s">
        <v>1617</v>
      </c>
      <c r="I1252">
        <v>5501554</v>
      </c>
      <c r="M1252">
        <v>690</v>
      </c>
      <c r="N1252" t="str">
        <v>MICURA</v>
      </c>
      <c r="O1252" t="str">
        <v>JACKSON MATHEW (MIC)</v>
      </c>
      <c r="P1252" s="31">
        <v>44891</v>
      </c>
      <c r="Q1252" s="40">
        <v>0.99092592592592588</v>
      </c>
      <c r="AR1252">
        <v>25</v>
      </c>
      <c r="AS1252" t="str">
        <v>ENGINEERING</v>
      </c>
      <c r="AT1252" t="str">
        <v>GODDY NGBONYEBI (ENGR)</v>
      </c>
      <c r="AU1252" s="31">
        <v>44873</v>
      </c>
      <c r="AV1252" s="40">
        <v>0.25849537037037035</v>
      </c>
      <c r="BW1252">
        <v>180</v>
      </c>
      <c r="BX1252" t="str">
        <v>MICURA</v>
      </c>
      <c r="BY1252" t="str">
        <v>SAMUEL UWAEME (MIC)</v>
      </c>
      <c r="BZ1252" s="31">
        <v>44872</v>
      </c>
      <c r="CA1252" s="40">
        <v>0.46924768518518517</v>
      </c>
      <c r="DB1252">
        <v>385</v>
      </c>
      <c r="DC1252" t="str">
        <v>CONTRACTOR</v>
      </c>
      <c r="DD1252" t="str">
        <v>OLUWATOSIN ISIKALU</v>
      </c>
      <c r="DE1252" s="31">
        <v>44872</v>
      </c>
      <c r="DF1252" s="40">
        <v>0.75424768518518515</v>
      </c>
    </row>
    <row r="1253" spans="1:110" x14ac:dyDescent="0.25">
      <c r="A1253" s="109" t="s">
        <v>1749</v>
      </c>
      <c r="B1253">
        <v>206</v>
      </c>
      <c r="C1253" s="109" t="s">
        <v>54</v>
      </c>
      <c r="D1253" s="109" t="s">
        <v>1342</v>
      </c>
      <c r="E1253" s="94">
        <v>44868</v>
      </c>
      <c r="F1253" s="174">
        <v>0.30214120370370373</v>
      </c>
      <c r="G1253">
        <v>2</v>
      </c>
      <c r="H1253" s="109" t="s">
        <v>1343</v>
      </c>
      <c r="I1253">
        <v>7361622</v>
      </c>
      <c r="M1253">
        <v>691</v>
      </c>
      <c r="N1253" t="str">
        <v>OPERATIONS</v>
      </c>
      <c r="O1253" t="str">
        <v>USMAN MUKTARI (OPS)</v>
      </c>
      <c r="P1253" s="31">
        <v>44891</v>
      </c>
      <c r="Q1253" s="40">
        <v>0.99613425925925925</v>
      </c>
      <c r="AR1253">
        <v>26</v>
      </c>
      <c r="AS1253" t="str">
        <v>ENGINEERING</v>
      </c>
      <c r="AT1253" t="str">
        <v>AIGBIREMHON ODION (ENGR</v>
      </c>
      <c r="AU1253" s="31">
        <v>44873</v>
      </c>
      <c r="AV1253" s="40">
        <v>0.25912037037037039</v>
      </c>
      <c r="BW1253">
        <v>181</v>
      </c>
      <c r="BX1253" t="str">
        <v>MICURA</v>
      </c>
      <c r="BY1253" t="str">
        <v>IBRAHIM ALABI (MIC)</v>
      </c>
      <c r="BZ1253" s="31">
        <v>44872</v>
      </c>
      <c r="CA1253" s="40">
        <v>0.46940972222222221</v>
      </c>
      <c r="DB1253">
        <v>386</v>
      </c>
      <c r="DC1253" t="str">
        <v>ENGINEERING</v>
      </c>
      <c r="DD1253" t="str">
        <v>AWAM JOHN OKORO</v>
      </c>
      <c r="DE1253" s="31">
        <v>44872</v>
      </c>
      <c r="DF1253" s="40">
        <v>0.75450231481481478</v>
      </c>
    </row>
    <row r="1254" spans="1:110" x14ac:dyDescent="0.25">
      <c r="A1254" s="109" t="s">
        <v>1749</v>
      </c>
      <c r="B1254">
        <v>207</v>
      </c>
      <c r="C1254" s="109" t="s">
        <v>54</v>
      </c>
      <c r="D1254" s="109" t="s">
        <v>414</v>
      </c>
      <c r="E1254" s="94">
        <v>44868</v>
      </c>
      <c r="F1254" s="174">
        <v>0.30219907407407409</v>
      </c>
      <c r="G1254">
        <v>2</v>
      </c>
      <c r="H1254" s="109" t="s">
        <v>415</v>
      </c>
      <c r="I1254">
        <v>6721068</v>
      </c>
      <c r="M1254">
        <v>1</v>
      </c>
      <c r="N1254" t="str">
        <v>MICURA</v>
      </c>
      <c r="O1254" t="str">
        <v>ORIABURE DAVID O.(MIC)</v>
      </c>
      <c r="P1254" s="31">
        <v>44892</v>
      </c>
      <c r="Q1254" s="40">
        <v>7.1412037037037034E-3</v>
      </c>
      <c r="AR1254">
        <v>27</v>
      </c>
      <c r="AS1254" t="str">
        <v>OPERATIONS</v>
      </c>
      <c r="AT1254" t="str">
        <v>SOYOMI OLUMUYIWA (OPS)</v>
      </c>
      <c r="AU1254" s="31">
        <v>44873</v>
      </c>
      <c r="AV1254" s="40">
        <v>0.25979166666666664</v>
      </c>
      <c r="BW1254">
        <v>182</v>
      </c>
      <c r="BX1254" t="str">
        <v>MICURA</v>
      </c>
      <c r="BY1254" t="str">
        <v>OLANREWAJU OPEYEMI (</v>
      </c>
      <c r="BZ1254" s="31">
        <v>44872</v>
      </c>
      <c r="CA1254" s="40">
        <v>0.46947916666666667</v>
      </c>
      <c r="DB1254">
        <v>387</v>
      </c>
      <c r="DC1254" t="str">
        <v>OPERATIONS</v>
      </c>
      <c r="DD1254" t="str">
        <v>NWABUEZE OKORO (OPS)</v>
      </c>
      <c r="DE1254" s="31">
        <v>44872</v>
      </c>
      <c r="DF1254" s="40">
        <v>0.75457175925925923</v>
      </c>
    </row>
    <row r="1255" spans="1:110" x14ac:dyDescent="0.25">
      <c r="A1255" s="109" t="s">
        <v>1749</v>
      </c>
      <c r="B1255">
        <v>208</v>
      </c>
      <c r="C1255" s="109" t="s">
        <v>52</v>
      </c>
      <c r="D1255" s="109" t="s">
        <v>1798</v>
      </c>
      <c r="E1255" s="94">
        <v>44868</v>
      </c>
      <c r="F1255" s="174">
        <v>0.30230324074074072</v>
      </c>
      <c r="G1255">
        <v>2</v>
      </c>
      <c r="H1255" s="109" t="s">
        <v>1799</v>
      </c>
      <c r="I1255">
        <v>14112338</v>
      </c>
      <c r="M1255">
        <v>2</v>
      </c>
      <c r="N1255" t="str">
        <v>MICURA</v>
      </c>
      <c r="O1255" t="str">
        <v>LIBERTY AROGUNDADE (MIC</v>
      </c>
      <c r="P1255" s="31">
        <v>44892</v>
      </c>
      <c r="Q1255" s="40">
        <v>1.2141203703703704E-2</v>
      </c>
      <c r="AR1255">
        <v>28</v>
      </c>
      <c r="AS1255" t="str">
        <v>ENGINEERING</v>
      </c>
      <c r="AT1255" t="str">
        <v>AWOYELE OLAYINKA (ENGR)</v>
      </c>
      <c r="AU1255" s="31">
        <v>44873</v>
      </c>
      <c r="AV1255" s="40">
        <v>0.26004629629629628</v>
      </c>
      <c r="BW1255">
        <v>183</v>
      </c>
      <c r="BX1255" t="str">
        <v>MICURA</v>
      </c>
      <c r="BY1255" t="str">
        <v>JOHN OJOBO  S.(MIC)</v>
      </c>
      <c r="BZ1255" s="31">
        <v>44872</v>
      </c>
      <c r="CA1255" s="40">
        <v>0.47001157407407407</v>
      </c>
      <c r="DB1255">
        <v>388</v>
      </c>
      <c r="DC1255" t="str">
        <v>OPERATIONS</v>
      </c>
      <c r="DD1255" t="str">
        <v>OKOYE IKENNA E (OPS)</v>
      </c>
      <c r="DE1255" s="31">
        <v>44872</v>
      </c>
      <c r="DF1255" s="40">
        <v>0.75460648148148146</v>
      </c>
    </row>
    <row r="1256" spans="1:110" x14ac:dyDescent="0.25">
      <c r="A1256" s="109" t="s">
        <v>1749</v>
      </c>
      <c r="B1256">
        <v>209</v>
      </c>
      <c r="C1256" s="109" t="s">
        <v>52</v>
      </c>
      <c r="D1256" s="109" t="s">
        <v>520</v>
      </c>
      <c r="E1256" s="94">
        <v>44868</v>
      </c>
      <c r="F1256" s="174">
        <v>0.30246527777777776</v>
      </c>
      <c r="G1256">
        <v>2</v>
      </c>
      <c r="H1256" s="109" t="s">
        <v>521</v>
      </c>
      <c r="I1256">
        <v>5371303</v>
      </c>
      <c r="M1256">
        <v>3</v>
      </c>
      <c r="N1256" t="str">
        <v>MICURA</v>
      </c>
      <c r="O1256" t="str">
        <v>IKPEACHUNWA DENNIS (MIC)</v>
      </c>
      <c r="P1256" s="31">
        <v>44892</v>
      </c>
      <c r="Q1256" s="40">
        <v>1.3125E-2</v>
      </c>
      <c r="AR1256">
        <v>29</v>
      </c>
      <c r="AS1256" t="str">
        <v>ENGINEERING</v>
      </c>
      <c r="AT1256" t="str">
        <v>ADEDEJI ADEYEMI (ENGR)</v>
      </c>
      <c r="AU1256" s="31">
        <v>44873</v>
      </c>
      <c r="AV1256" s="40">
        <v>0.2603125</v>
      </c>
      <c r="BW1256">
        <v>184</v>
      </c>
      <c r="BX1256" t="str">
        <v>MICURA</v>
      </c>
      <c r="BY1256" t="str">
        <v>AJAYI ADESHOLA (MIC)</v>
      </c>
      <c r="BZ1256" s="31">
        <v>44872</v>
      </c>
      <c r="CA1256" s="40">
        <v>0.47030092592592593</v>
      </c>
      <c r="DB1256">
        <v>389</v>
      </c>
      <c r="DC1256" t="str">
        <v>MICURA</v>
      </c>
      <c r="DD1256" t="str">
        <v>TAIWO TORIOLA  (MIC)</v>
      </c>
      <c r="DE1256" s="31">
        <v>44872</v>
      </c>
      <c r="DF1256" s="40">
        <v>0.75466435185185188</v>
      </c>
    </row>
    <row r="1257" spans="1:110" x14ac:dyDescent="0.25">
      <c r="A1257" s="109" t="s">
        <v>1749</v>
      </c>
      <c r="B1257">
        <v>210</v>
      </c>
      <c r="C1257" s="109" t="s">
        <v>53</v>
      </c>
      <c r="D1257" s="109" t="s">
        <v>522</v>
      </c>
      <c r="E1257" s="94">
        <v>44868</v>
      </c>
      <c r="F1257" s="174">
        <v>0.3027199074074074</v>
      </c>
      <c r="G1257">
        <v>2</v>
      </c>
      <c r="H1257" s="109" t="s">
        <v>523</v>
      </c>
      <c r="I1257">
        <v>14930521</v>
      </c>
      <c r="M1257">
        <v>4</v>
      </c>
      <c r="N1257" t="str">
        <v>MICURA</v>
      </c>
      <c r="O1257" t="str">
        <v>MUSTAFA KARUMO (MIC)</v>
      </c>
      <c r="P1257" s="31">
        <v>44892</v>
      </c>
      <c r="Q1257" s="40">
        <v>1.3888888888888888E-2</v>
      </c>
      <c r="AR1257">
        <v>30</v>
      </c>
      <c r="AS1257" t="str">
        <v>MICURA</v>
      </c>
      <c r="AT1257" t="str">
        <v>PIANEN YOUNG (MIC)</v>
      </c>
      <c r="AU1257" s="31">
        <v>44873</v>
      </c>
      <c r="AV1257" s="40">
        <v>0.26040509259259259</v>
      </c>
      <c r="BW1257">
        <v>185</v>
      </c>
      <c r="BX1257" t="str">
        <v>MICURA</v>
      </c>
      <c r="BY1257" t="str">
        <v>ABDULLAHI OLAJIDE (MIC)</v>
      </c>
      <c r="BZ1257" s="31">
        <v>44872</v>
      </c>
      <c r="CA1257" s="40">
        <v>0.47039351851851852</v>
      </c>
      <c r="DB1257">
        <v>390</v>
      </c>
      <c r="DC1257" t="str">
        <v>MICURA</v>
      </c>
      <c r="DD1257" t="str">
        <v>SHOTONWA KAYODE (MIC)</v>
      </c>
      <c r="DE1257" s="31">
        <v>44872</v>
      </c>
      <c r="DF1257" s="40">
        <v>0.75469907407407411</v>
      </c>
    </row>
    <row r="1258" spans="1:110" x14ac:dyDescent="0.25">
      <c r="A1258" s="109" t="s">
        <v>1749</v>
      </c>
      <c r="B1258">
        <v>211</v>
      </c>
      <c r="C1258" s="109" t="s">
        <v>53</v>
      </c>
      <c r="D1258" s="109" t="s">
        <v>998</v>
      </c>
      <c r="E1258" s="94">
        <v>44868</v>
      </c>
      <c r="F1258" s="174">
        <v>0.30275462962962962</v>
      </c>
      <c r="G1258">
        <v>2</v>
      </c>
      <c r="H1258" s="109" t="s">
        <v>999</v>
      </c>
      <c r="I1258">
        <v>2151834</v>
      </c>
      <c r="M1258">
        <v>5</v>
      </c>
      <c r="N1258" t="str">
        <v>MICURA</v>
      </c>
      <c r="O1258" t="str">
        <v>ANYADIKE JUDE (MIC)</v>
      </c>
      <c r="P1258" s="31">
        <v>44892</v>
      </c>
      <c r="Q1258" s="40">
        <v>1.4050925925925927E-2</v>
      </c>
      <c r="AR1258">
        <v>31</v>
      </c>
      <c r="AS1258" t="str">
        <v>OPERATIONS</v>
      </c>
      <c r="AT1258" t="str">
        <v>ANIEFIOK ISONGUYI (OPS)</v>
      </c>
      <c r="AU1258" s="31">
        <v>44873</v>
      </c>
      <c r="AV1258" s="40">
        <v>0.26057870370370373</v>
      </c>
      <c r="BW1258">
        <v>186</v>
      </c>
      <c r="BX1258" t="str">
        <v>MICURA</v>
      </c>
      <c r="BY1258" t="str">
        <v>SUNDAY OKON (MIC)</v>
      </c>
      <c r="BZ1258" s="31">
        <v>44872</v>
      </c>
      <c r="CA1258" s="40">
        <v>0.4704861111111111</v>
      </c>
      <c r="DB1258">
        <v>391</v>
      </c>
      <c r="DC1258" t="str">
        <v>OPERATIONS</v>
      </c>
      <c r="DD1258" t="str">
        <v>KOLADE SOLOMON (OPS)</v>
      </c>
      <c r="DE1258" s="31">
        <v>44872</v>
      </c>
      <c r="DF1258" s="40">
        <v>0.75505787037037042</v>
      </c>
    </row>
    <row r="1259" spans="1:110" x14ac:dyDescent="0.25">
      <c r="A1259" s="109" t="s">
        <v>1749</v>
      </c>
      <c r="B1259">
        <v>212</v>
      </c>
      <c r="C1259" s="109" t="s">
        <v>52</v>
      </c>
      <c r="D1259" s="109" t="s">
        <v>1608</v>
      </c>
      <c r="E1259" s="94">
        <v>44868</v>
      </c>
      <c r="F1259" s="174">
        <v>0.30285879629629631</v>
      </c>
      <c r="G1259">
        <v>2</v>
      </c>
      <c r="H1259" s="109" t="s">
        <v>1609</v>
      </c>
      <c r="I1259">
        <v>3624978</v>
      </c>
      <c r="M1259">
        <v>6</v>
      </c>
      <c r="N1259" t="str">
        <v>OPERATIONS</v>
      </c>
      <c r="O1259" t="str">
        <v>OLOYEDE NURUDEEN A. (OP</v>
      </c>
      <c r="P1259" s="31">
        <v>44892</v>
      </c>
      <c r="Q1259" s="40">
        <v>2.2650462962962963E-2</v>
      </c>
      <c r="AR1259">
        <v>32</v>
      </c>
      <c r="AS1259" t="str">
        <v>OPERATIONS</v>
      </c>
      <c r="AT1259" t="str">
        <v>ADEOTI NOAH A.</v>
      </c>
      <c r="AU1259" s="31">
        <v>44873</v>
      </c>
      <c r="AV1259" s="40">
        <v>0.26063657407407409</v>
      </c>
      <c r="BW1259">
        <v>187</v>
      </c>
      <c r="BX1259" t="str">
        <v>GATE OPS</v>
      </c>
      <c r="BY1259" t="str">
        <v>OBIORA INNOCENT C.(GATE)</v>
      </c>
      <c r="BZ1259" s="31">
        <v>44872</v>
      </c>
      <c r="CA1259" s="40">
        <v>0.47125</v>
      </c>
      <c r="DB1259">
        <v>392</v>
      </c>
      <c r="DC1259" t="str">
        <v>OPERATIONS</v>
      </c>
      <c r="DD1259" t="str">
        <v>EMMANUEL ANAGA (OPS)</v>
      </c>
      <c r="DE1259" s="31">
        <v>44872</v>
      </c>
      <c r="DF1259" s="40">
        <v>0.75509259259259254</v>
      </c>
    </row>
    <row r="1260" spans="1:110" x14ac:dyDescent="0.25">
      <c r="A1260" s="109" t="s">
        <v>1749</v>
      </c>
      <c r="B1260">
        <v>213</v>
      </c>
      <c r="C1260" s="109" t="s">
        <v>52</v>
      </c>
      <c r="D1260" s="109" t="s">
        <v>996</v>
      </c>
      <c r="E1260" s="94">
        <v>44868</v>
      </c>
      <c r="F1260" s="174">
        <v>0.30289351851851853</v>
      </c>
      <c r="G1260">
        <v>2</v>
      </c>
      <c r="H1260" s="109" t="s">
        <v>997</v>
      </c>
      <c r="I1260">
        <v>7252742</v>
      </c>
      <c r="M1260">
        <v>7</v>
      </c>
      <c r="N1260" t="str">
        <v>MICURA</v>
      </c>
      <c r="O1260" t="str">
        <v>ODETAYO FEMI (MIC)</v>
      </c>
      <c r="P1260" s="31">
        <v>44892</v>
      </c>
      <c r="Q1260" s="40">
        <v>2.6689814814814816E-2</v>
      </c>
      <c r="AR1260">
        <v>33</v>
      </c>
      <c r="AS1260" t="str">
        <v>ENGINEERING</v>
      </c>
      <c r="AT1260" t="str">
        <v>ADU OLUGBENGA (ENGR)</v>
      </c>
      <c r="AU1260" s="31">
        <v>44873</v>
      </c>
      <c r="AV1260" s="40">
        <v>0.26079861111111113</v>
      </c>
      <c r="BW1260">
        <v>188</v>
      </c>
      <c r="BX1260" t="str">
        <v>MICURA</v>
      </c>
      <c r="BY1260" t="str">
        <v>AIYETORO TUNJI (MIC)</v>
      </c>
      <c r="BZ1260" s="31">
        <v>44872</v>
      </c>
      <c r="CA1260" s="40">
        <v>0.47128472222222223</v>
      </c>
      <c r="DB1260">
        <v>393</v>
      </c>
      <c r="DC1260" t="str">
        <v>OPERATIONS</v>
      </c>
      <c r="DD1260" t="str">
        <v>ANIEFIOK ISONGUYI (OPS)</v>
      </c>
      <c r="DE1260" s="31">
        <v>44872</v>
      </c>
      <c r="DF1260" s="40">
        <v>0.75512731481481477</v>
      </c>
    </row>
    <row r="1261" spans="1:110" x14ac:dyDescent="0.25">
      <c r="A1261" s="109" t="s">
        <v>1749</v>
      </c>
      <c r="B1261">
        <v>214</v>
      </c>
      <c r="C1261" s="109" t="s">
        <v>52</v>
      </c>
      <c r="D1261" s="109" t="s">
        <v>1800</v>
      </c>
      <c r="E1261" s="94">
        <v>44868</v>
      </c>
      <c r="F1261" s="174">
        <v>0.3034027777777778</v>
      </c>
      <c r="G1261">
        <v>2</v>
      </c>
      <c r="H1261" s="109" t="s">
        <v>1801</v>
      </c>
      <c r="I1261">
        <v>3686572</v>
      </c>
      <c r="M1261">
        <v>8</v>
      </c>
      <c r="N1261" t="str">
        <v>MICURA</v>
      </c>
      <c r="O1261" t="str">
        <v>QUADRI TAJUDEEN (MIC)</v>
      </c>
      <c r="P1261" s="31">
        <v>44892</v>
      </c>
      <c r="Q1261" s="40">
        <v>4.2002314814814812E-2</v>
      </c>
      <c r="AR1261">
        <v>34</v>
      </c>
      <c r="AS1261" t="str">
        <v>ENGINEERING</v>
      </c>
      <c r="AT1261" t="str">
        <v>NWABUNWENE BASIL (ENGR)</v>
      </c>
      <c r="AU1261" s="31">
        <v>44873</v>
      </c>
      <c r="AV1261" s="40">
        <v>0.26112268518518517</v>
      </c>
      <c r="BW1261">
        <v>189</v>
      </c>
      <c r="BX1261" t="str">
        <v>MICURA</v>
      </c>
      <c r="BY1261" t="str">
        <v>KAINE EMEKA (MIC)</v>
      </c>
      <c r="BZ1261" s="31">
        <v>44872</v>
      </c>
      <c r="CA1261" s="40">
        <v>0.47137731481481482</v>
      </c>
      <c r="DB1261">
        <v>394</v>
      </c>
      <c r="DC1261" t="str">
        <v>MICURA</v>
      </c>
      <c r="DD1261" t="str">
        <v>ABOLARIN KOLADE (MIC)</v>
      </c>
      <c r="DE1261" s="31">
        <v>44872</v>
      </c>
      <c r="DF1261" s="40">
        <v>0.75608796296296299</v>
      </c>
    </row>
    <row r="1262" spans="1:110" x14ac:dyDescent="0.25">
      <c r="A1262" s="109" t="s">
        <v>1749</v>
      </c>
      <c r="B1262">
        <v>215</v>
      </c>
      <c r="C1262" s="109" t="s">
        <v>53</v>
      </c>
      <c r="D1262" s="109" t="s">
        <v>496</v>
      </c>
      <c r="E1262" s="94">
        <v>44868</v>
      </c>
      <c r="F1262" s="174">
        <v>0.30349537037037039</v>
      </c>
      <c r="G1262">
        <v>2</v>
      </c>
      <c r="H1262" s="109" t="s">
        <v>497</v>
      </c>
      <c r="I1262">
        <v>5447307</v>
      </c>
      <c r="M1262">
        <v>9</v>
      </c>
      <c r="N1262" t="str">
        <v>OPERATIONS</v>
      </c>
      <c r="O1262" t="str">
        <v>GOODLUCK IZOKA (OPS)</v>
      </c>
      <c r="P1262" s="31">
        <v>44892</v>
      </c>
      <c r="Q1262" s="40">
        <v>4.8113425925925928E-2</v>
      </c>
      <c r="AR1262">
        <v>35</v>
      </c>
      <c r="AS1262" t="str">
        <v>ENGINEERING</v>
      </c>
      <c r="AT1262" t="str">
        <v>POPOOLA OLUGBENGA (ENGR</v>
      </c>
      <c r="AU1262" s="31">
        <v>44873</v>
      </c>
      <c r="AV1262" s="40">
        <v>0.2621412037037037</v>
      </c>
      <c r="BW1262">
        <v>190</v>
      </c>
      <c r="BX1262" t="str">
        <v>CONTRACTOR</v>
      </c>
      <c r="BY1262" t="str">
        <v>AGESE KENNETH (EMERALD)</v>
      </c>
      <c r="BZ1262" s="31">
        <v>44872</v>
      </c>
      <c r="CA1262" s="40">
        <v>0.47143518518518518</v>
      </c>
      <c r="DB1262">
        <v>395</v>
      </c>
      <c r="DC1262" t="str">
        <v>MICURA</v>
      </c>
      <c r="DD1262" t="str">
        <v>AJIBOLA OLUWAFEMI S.(MI</v>
      </c>
      <c r="DE1262" s="31">
        <v>44872</v>
      </c>
      <c r="DF1262" s="40">
        <v>0.75613425925925926</v>
      </c>
    </row>
    <row r="1263" spans="1:110" x14ac:dyDescent="0.25">
      <c r="A1263" s="109" t="s">
        <v>1749</v>
      </c>
      <c r="B1263">
        <v>216</v>
      </c>
      <c r="C1263" s="109" t="s">
        <v>52</v>
      </c>
      <c r="D1263" s="109" t="s">
        <v>1612</v>
      </c>
      <c r="E1263" s="94">
        <v>44868</v>
      </c>
      <c r="F1263" s="174">
        <v>0.3037037037037037</v>
      </c>
      <c r="G1263">
        <v>2</v>
      </c>
      <c r="H1263" s="109" t="s">
        <v>1613</v>
      </c>
      <c r="I1263">
        <v>14988801</v>
      </c>
      <c r="M1263">
        <v>10</v>
      </c>
      <c r="N1263" t="str">
        <v>MICURA</v>
      </c>
      <c r="O1263" t="str">
        <v>MICHEAL GOODLUCK (MIC)</v>
      </c>
      <c r="P1263" s="31">
        <v>44892</v>
      </c>
      <c r="Q1263" s="40">
        <v>5.2256944444444446E-2</v>
      </c>
      <c r="AR1263">
        <v>36</v>
      </c>
      <c r="AS1263" t="str">
        <v>ENGINEERING</v>
      </c>
      <c r="AT1263" t="str">
        <v>SAHEED OLAWALE (ENGR)</v>
      </c>
      <c r="AU1263" s="31">
        <v>44873</v>
      </c>
      <c r="AV1263" s="40">
        <v>0.26219907407407406</v>
      </c>
      <c r="BW1263">
        <v>191</v>
      </c>
      <c r="BX1263" t="str">
        <v>MICURA</v>
      </c>
      <c r="BY1263" t="str">
        <v>WASIU ADESHINA (MIC)</v>
      </c>
      <c r="BZ1263" s="31">
        <v>44872</v>
      </c>
      <c r="CA1263" s="40">
        <v>0.47149305555555554</v>
      </c>
      <c r="DB1263">
        <v>396</v>
      </c>
      <c r="DC1263" t="str">
        <v>MICURA</v>
      </c>
      <c r="DD1263" t="str">
        <v>AKINWANDE LATEEF</v>
      </c>
      <c r="DE1263" s="31">
        <v>44872</v>
      </c>
      <c r="DF1263" s="40">
        <v>0.75619212962962967</v>
      </c>
    </row>
    <row r="1264" spans="1:110" x14ac:dyDescent="0.25">
      <c r="A1264" s="109" t="s">
        <v>1749</v>
      </c>
      <c r="B1264">
        <v>217</v>
      </c>
      <c r="C1264" s="109" t="s">
        <v>52</v>
      </c>
      <c r="D1264" s="109" t="s">
        <v>1209</v>
      </c>
      <c r="E1264" s="94">
        <v>44868</v>
      </c>
      <c r="F1264" s="174">
        <v>0.30377314814814815</v>
      </c>
      <c r="G1264">
        <v>2</v>
      </c>
      <c r="H1264" s="109" t="s">
        <v>1210</v>
      </c>
      <c r="I1264">
        <v>7610039</v>
      </c>
      <c r="M1264">
        <v>11</v>
      </c>
      <c r="N1264" t="str">
        <v>OPERATIONS</v>
      </c>
      <c r="O1264" t="str">
        <v>NURUDEEN SIMPA (MIC)</v>
      </c>
      <c r="P1264" s="31">
        <v>44892</v>
      </c>
      <c r="Q1264" s="40">
        <v>5.303240740740741E-2</v>
      </c>
      <c r="AR1264">
        <v>37</v>
      </c>
      <c r="AS1264" t="str">
        <v>ENGINEERING</v>
      </c>
      <c r="AT1264" t="str">
        <v>ADENIGA ADELEKE O. (ENG</v>
      </c>
      <c r="AU1264" s="31">
        <v>44873</v>
      </c>
      <c r="AV1264" s="40">
        <v>0.26226851851851851</v>
      </c>
      <c r="BW1264">
        <v>192</v>
      </c>
      <c r="BX1264" t="str">
        <v>OPERATIONS</v>
      </c>
      <c r="BY1264" t="str">
        <v>OMOTOSHO LUKMAN (OPS)</v>
      </c>
      <c r="BZ1264" s="31">
        <v>44872</v>
      </c>
      <c r="CA1264" s="40">
        <v>0.47232638888888889</v>
      </c>
      <c r="DB1264">
        <v>397</v>
      </c>
      <c r="DC1264" t="str">
        <v>MICURA</v>
      </c>
      <c r="DD1264" t="str">
        <v>OMONIYI OWOLABI (MIC)</v>
      </c>
      <c r="DE1264" s="31">
        <v>44872</v>
      </c>
      <c r="DF1264" s="40">
        <v>0.7565277777777778</v>
      </c>
    </row>
    <row r="1265" spans="1:110" x14ac:dyDescent="0.25">
      <c r="A1265" s="109" t="s">
        <v>1749</v>
      </c>
      <c r="B1265">
        <v>218</v>
      </c>
      <c r="C1265" s="109" t="s">
        <v>53</v>
      </c>
      <c r="D1265" s="109" t="s">
        <v>1272</v>
      </c>
      <c r="E1265" s="94">
        <v>44868</v>
      </c>
      <c r="F1265" s="174">
        <v>0.30386574074074074</v>
      </c>
      <c r="G1265">
        <v>2</v>
      </c>
      <c r="H1265" s="109" t="s">
        <v>1273</v>
      </c>
      <c r="I1265"/>
      <c r="M1265">
        <v>12</v>
      </c>
      <c r="N1265" t="str">
        <v>MICURA</v>
      </c>
      <c r="O1265" t="str">
        <v>JOBI ADEWALE A.</v>
      </c>
      <c r="P1265" s="31">
        <v>44892</v>
      </c>
      <c r="Q1265" s="40">
        <v>5.3171296296296293E-2</v>
      </c>
      <c r="AR1265">
        <v>38</v>
      </c>
      <c r="AS1265" t="str">
        <v>ENGINEERING</v>
      </c>
      <c r="AT1265" t="str">
        <v>GANIYU RAHMON (ENGR)</v>
      </c>
      <c r="AU1265" s="31">
        <v>44873</v>
      </c>
      <c r="AV1265" s="40">
        <v>0.26233796296296297</v>
      </c>
      <c r="BW1265">
        <v>193</v>
      </c>
      <c r="BX1265" t="str">
        <v>ENGINEERING</v>
      </c>
      <c r="BY1265" t="str">
        <v>UDOH PHILIP EYIBIO (ENG</v>
      </c>
      <c r="BZ1265" s="31">
        <v>44872</v>
      </c>
      <c r="CA1265" s="40">
        <v>0.47237268518518516</v>
      </c>
      <c r="DB1265">
        <v>398</v>
      </c>
      <c r="DC1265" t="str">
        <v>MICURA</v>
      </c>
      <c r="DD1265" t="str">
        <v>ABIODUN DAMILARE (MIC)</v>
      </c>
      <c r="DE1265" s="31">
        <v>44872</v>
      </c>
      <c r="DF1265" s="40">
        <v>0.75656250000000003</v>
      </c>
    </row>
    <row r="1266" spans="1:110" x14ac:dyDescent="0.25">
      <c r="A1266" s="109" t="s">
        <v>1749</v>
      </c>
      <c r="B1266">
        <v>219</v>
      </c>
      <c r="C1266" s="109" t="s">
        <v>53</v>
      </c>
      <c r="D1266" s="109" t="s">
        <v>546</v>
      </c>
      <c r="E1266" s="94">
        <v>44868</v>
      </c>
      <c r="F1266" s="174">
        <v>0.30462962962962964</v>
      </c>
      <c r="G1266">
        <v>2</v>
      </c>
      <c r="H1266" s="109" t="s">
        <v>547</v>
      </c>
      <c r="I1266">
        <v>14808682</v>
      </c>
      <c r="M1266">
        <v>13</v>
      </c>
      <c r="N1266" t="str">
        <v>MICURA</v>
      </c>
      <c r="O1266" t="str">
        <v>AJIBADE NASIRU (MIC)</v>
      </c>
      <c r="P1266" s="31">
        <v>44892</v>
      </c>
      <c r="Q1266" s="40">
        <v>5.7164351851851855E-2</v>
      </c>
      <c r="AR1266">
        <v>39</v>
      </c>
      <c r="AS1266" t="str">
        <v>ENGINEERING</v>
      </c>
      <c r="AT1266" t="str">
        <v>MORUF AMIDU (ENGR)</v>
      </c>
      <c r="AU1266" s="31">
        <v>44873</v>
      </c>
      <c r="AV1266" s="40">
        <v>0.26241898148148146</v>
      </c>
      <c r="BW1266">
        <v>194</v>
      </c>
      <c r="BX1266" t="str">
        <v>MICURA</v>
      </c>
      <c r="BY1266" t="str">
        <v>RAFIU ATANDA A. (MIC)</v>
      </c>
      <c r="BZ1266" s="31">
        <v>44872</v>
      </c>
      <c r="CA1266" s="40">
        <v>0.47249999999999998</v>
      </c>
      <c r="DB1266">
        <v>399</v>
      </c>
      <c r="DC1266" t="str">
        <v>ENGINEERING</v>
      </c>
      <c r="DD1266" t="str">
        <v>EZEKIEL YUNANA (DRV)</v>
      </c>
      <c r="DE1266" s="31">
        <v>44872</v>
      </c>
      <c r="DF1266" s="40">
        <v>0.75666666666666671</v>
      </c>
    </row>
    <row r="1267" spans="1:110" x14ac:dyDescent="0.25">
      <c r="A1267" s="109" t="s">
        <v>1749</v>
      </c>
      <c r="B1267">
        <v>220</v>
      </c>
      <c r="C1267" s="109" t="s">
        <v>53</v>
      </c>
      <c r="D1267" s="109" t="s">
        <v>202</v>
      </c>
      <c r="E1267" s="94">
        <v>44868</v>
      </c>
      <c r="F1267" s="174">
        <v>0.30469907407407409</v>
      </c>
      <c r="G1267">
        <v>2</v>
      </c>
      <c r="H1267" s="109" t="s">
        <v>203</v>
      </c>
      <c r="I1267"/>
      <c r="M1267">
        <v>14</v>
      </c>
      <c r="N1267" t="str">
        <v>OPERATIONS</v>
      </c>
      <c r="O1267" t="str">
        <v>KUNLE DAVID (OPS)</v>
      </c>
      <c r="P1267" s="31">
        <v>44892</v>
      </c>
      <c r="Q1267" s="40">
        <v>6.0960648148148146E-2</v>
      </c>
      <c r="AR1267">
        <v>40</v>
      </c>
      <c r="AS1267" t="str">
        <v>ENGINEERING</v>
      </c>
      <c r="AT1267" t="str">
        <v>JOSHUA BABATUNDE</v>
      </c>
      <c r="AU1267" s="31">
        <v>44873</v>
      </c>
      <c r="AV1267" s="40">
        <v>0.26262731481481483</v>
      </c>
      <c r="BW1267">
        <v>195</v>
      </c>
      <c r="BX1267" t="str">
        <v>MICURA</v>
      </c>
      <c r="BY1267" t="str">
        <v>SEGUN OLUBAYO (MIC)</v>
      </c>
      <c r="BZ1267" s="31">
        <v>44872</v>
      </c>
      <c r="CA1267" s="40">
        <v>0.4725462962962963</v>
      </c>
      <c r="DB1267">
        <v>400</v>
      </c>
      <c r="DC1267" t="str">
        <v>CONTRACTOR</v>
      </c>
      <c r="DD1267" t="str">
        <v>JACOB ONORIODE (EMERALD)</v>
      </c>
      <c r="DE1267" s="31">
        <v>44872</v>
      </c>
      <c r="DF1267" s="40">
        <v>0.75671296296296298</v>
      </c>
    </row>
    <row r="1268" spans="1:110" x14ac:dyDescent="0.25">
      <c r="A1268" s="109" t="s">
        <v>1749</v>
      </c>
      <c r="B1268">
        <v>221</v>
      </c>
      <c r="C1268" s="109" t="s">
        <v>54</v>
      </c>
      <c r="D1268" s="109" t="s">
        <v>1340</v>
      </c>
      <c r="E1268" s="94">
        <v>44868</v>
      </c>
      <c r="F1268" s="174">
        <v>0.30512731481481481</v>
      </c>
      <c r="G1268">
        <v>2</v>
      </c>
      <c r="H1268" s="109" t="s">
        <v>1341</v>
      </c>
      <c r="I1268">
        <v>5344103</v>
      </c>
      <c r="M1268">
        <v>15</v>
      </c>
      <c r="N1268" t="str">
        <v>OPERATIONS</v>
      </c>
      <c r="O1268" t="str">
        <v>SIMON UGBEDE</v>
      </c>
      <c r="P1268" s="31">
        <v>44892</v>
      </c>
      <c r="Q1268" s="40">
        <v>6.1064814814814815E-2</v>
      </c>
      <c r="AR1268">
        <v>41</v>
      </c>
      <c r="AS1268" t="str">
        <v>ENGINEERING</v>
      </c>
      <c r="AT1268" t="str">
        <v>TIJANI ADEKUNLE</v>
      </c>
      <c r="AU1268" s="31">
        <v>44873</v>
      </c>
      <c r="AV1268" s="40">
        <v>0.26288194444444446</v>
      </c>
      <c r="BW1268">
        <v>196</v>
      </c>
      <c r="BX1268" t="str">
        <v>MICURA</v>
      </c>
      <c r="BY1268" t="str">
        <v>AKEEM OSENI (MIC)</v>
      </c>
      <c r="BZ1268" s="31">
        <v>44872</v>
      </c>
      <c r="CA1268" s="40">
        <v>0.47258101851851853</v>
      </c>
      <c r="DB1268">
        <v>401</v>
      </c>
      <c r="DC1268" t="str">
        <v>MICURA</v>
      </c>
      <c r="DD1268" t="str">
        <v>CLEMENT OBI (MIC)</v>
      </c>
      <c r="DE1268" s="31">
        <v>44872</v>
      </c>
      <c r="DF1268" s="40">
        <v>0.75679398148148147</v>
      </c>
    </row>
    <row r="1269" spans="1:110" x14ac:dyDescent="0.25">
      <c r="A1269" s="109" t="s">
        <v>1749</v>
      </c>
      <c r="B1269">
        <v>222</v>
      </c>
      <c r="C1269" s="109" t="s">
        <v>52</v>
      </c>
      <c r="D1269" s="109" t="s">
        <v>480</v>
      </c>
      <c r="E1269" s="94">
        <v>44868</v>
      </c>
      <c r="F1269" s="174">
        <v>0.30519675925925926</v>
      </c>
      <c r="G1269">
        <v>2</v>
      </c>
      <c r="H1269" s="109" t="s">
        <v>481</v>
      </c>
      <c r="I1269">
        <v>4834213</v>
      </c>
      <c r="M1269">
        <v>16</v>
      </c>
      <c r="N1269" t="str">
        <v>OPERATIONS</v>
      </c>
      <c r="O1269" t="str">
        <v>ADEDIRAN ADEKUNLE M (OP</v>
      </c>
      <c r="P1269" s="31">
        <v>44892</v>
      </c>
      <c r="Q1269" s="40">
        <v>6.1354166666666668E-2</v>
      </c>
      <c r="AR1269">
        <v>42</v>
      </c>
      <c r="AS1269" t="str">
        <v>OPERATIONS</v>
      </c>
      <c r="AT1269" t="str">
        <v>ALADA MOHAMMED (OPS)</v>
      </c>
      <c r="AU1269" s="31">
        <v>44873</v>
      </c>
      <c r="AV1269" s="40">
        <v>0.26333333333333331</v>
      </c>
      <c r="BW1269">
        <v>197</v>
      </c>
      <c r="BX1269" t="str">
        <v>CONTRACTOR</v>
      </c>
      <c r="BY1269" t="str">
        <v>OLOWOYO BENJAMIN (EMERAL</v>
      </c>
      <c r="BZ1269" s="31">
        <v>44872</v>
      </c>
      <c r="CA1269" s="40">
        <v>0.47344907407407405</v>
      </c>
      <c r="DB1269">
        <v>402</v>
      </c>
      <c r="DC1269" t="str">
        <v>MICURA</v>
      </c>
      <c r="DD1269" t="str">
        <v>NURUDEEN SANUSI (MIC)</v>
      </c>
      <c r="DE1269" s="31">
        <v>44872</v>
      </c>
      <c r="DF1269" s="40">
        <v>0.75681712962962966</v>
      </c>
    </row>
    <row r="1270" spans="1:110" x14ac:dyDescent="0.25">
      <c r="A1270" s="109" t="s">
        <v>1749</v>
      </c>
      <c r="B1270">
        <v>223</v>
      </c>
      <c r="C1270" s="109" t="s">
        <v>54</v>
      </c>
      <c r="D1270" s="109" t="s">
        <v>1312</v>
      </c>
      <c r="E1270" s="94">
        <v>44868</v>
      </c>
      <c r="F1270" s="174">
        <v>0.30531249999999999</v>
      </c>
      <c r="G1270">
        <v>2</v>
      </c>
      <c r="H1270" s="109" t="s">
        <v>1313</v>
      </c>
      <c r="I1270">
        <v>5334331</v>
      </c>
      <c r="M1270">
        <v>17</v>
      </c>
      <c r="N1270" t="str">
        <v>MICURA</v>
      </c>
      <c r="O1270" t="str">
        <v>UKA FREDRICK U.(MIC)</v>
      </c>
      <c r="P1270" s="31">
        <v>44892</v>
      </c>
      <c r="Q1270" s="40">
        <v>9.9351851851851858E-2</v>
      </c>
      <c r="AR1270">
        <v>43</v>
      </c>
      <c r="AS1270" t="str">
        <v>ENGINEERING</v>
      </c>
      <c r="AT1270" t="str">
        <v>JAMES SAMSON (ENGR)</v>
      </c>
      <c r="AU1270" s="31">
        <v>44873</v>
      </c>
      <c r="AV1270" s="40">
        <v>0.26339120370370372</v>
      </c>
      <c r="BW1270">
        <v>198</v>
      </c>
      <c r="BX1270" t="str">
        <v>ENGINEERING</v>
      </c>
      <c r="BY1270" t="str">
        <v>ADEDEJI ADEYEMI (ENGR)</v>
      </c>
      <c r="BZ1270" s="31">
        <v>44872</v>
      </c>
      <c r="CA1270" s="40">
        <v>0.47348379629629628</v>
      </c>
      <c r="DB1270">
        <v>403</v>
      </c>
      <c r="DC1270" t="str">
        <v>MICURA</v>
      </c>
      <c r="DD1270" t="str">
        <v>OLATUNJI AFEEZ O.(MIC)</v>
      </c>
      <c r="DE1270" s="31">
        <v>44872</v>
      </c>
      <c r="DF1270" s="40">
        <v>0.75685185185185189</v>
      </c>
    </row>
    <row r="1271" spans="1:110" x14ac:dyDescent="0.25">
      <c r="A1271" s="109" t="s">
        <v>1749</v>
      </c>
      <c r="B1271">
        <v>224</v>
      </c>
      <c r="C1271" s="109" t="s">
        <v>54</v>
      </c>
      <c r="D1271" s="109" t="s">
        <v>633</v>
      </c>
      <c r="E1271" s="94">
        <v>44868</v>
      </c>
      <c r="F1271" s="174">
        <v>0.30538194444444444</v>
      </c>
      <c r="G1271">
        <v>2</v>
      </c>
      <c r="H1271" s="109" t="s">
        <v>634</v>
      </c>
      <c r="I1271">
        <v>5335728</v>
      </c>
      <c r="M1271">
        <v>714</v>
      </c>
      <c r="N1271" t="str">
        <v>OPERATIONS</v>
      </c>
      <c r="O1271" t="str">
        <v>EMODI EMEKA AMALA</v>
      </c>
      <c r="P1271" s="31">
        <v>44892</v>
      </c>
      <c r="Q1271" s="40">
        <v>0.96579861111111109</v>
      </c>
      <c r="AR1271">
        <v>44</v>
      </c>
      <c r="AS1271" t="str">
        <v>MICURA</v>
      </c>
      <c r="AT1271" t="str">
        <v>AKHIGBE FIDELIX (MIC)</v>
      </c>
      <c r="AU1271" s="31">
        <v>44873</v>
      </c>
      <c r="AV1271" s="40">
        <v>0.26405092592592594</v>
      </c>
      <c r="BW1271">
        <v>199</v>
      </c>
      <c r="BX1271" t="str">
        <v>OPERATIONS</v>
      </c>
      <c r="BY1271" t="str">
        <v>UDENWA FELIX (OPS)</v>
      </c>
      <c r="BZ1271" s="31">
        <v>44872</v>
      </c>
      <c r="CA1271" s="40">
        <v>0.47399305555555554</v>
      </c>
      <c r="DB1271">
        <v>404</v>
      </c>
      <c r="DC1271" t="str">
        <v>IT</v>
      </c>
      <c r="DD1271" t="str">
        <v>AZUBUIKE UBABUKOH (IT)</v>
      </c>
      <c r="DE1271" s="31">
        <v>44872</v>
      </c>
      <c r="DF1271" s="40">
        <v>0.75749999999999995</v>
      </c>
    </row>
    <row r="1272" spans="1:110" x14ac:dyDescent="0.25">
      <c r="A1272" s="109" t="s">
        <v>1749</v>
      </c>
      <c r="B1272">
        <v>225</v>
      </c>
      <c r="C1272" s="109" t="s">
        <v>53</v>
      </c>
      <c r="D1272" s="109" t="s">
        <v>510</v>
      </c>
      <c r="E1272" s="94">
        <v>44868</v>
      </c>
      <c r="F1272" s="174">
        <v>0.30546296296296294</v>
      </c>
      <c r="G1272">
        <v>2</v>
      </c>
      <c r="H1272" s="109" t="s">
        <v>511</v>
      </c>
      <c r="I1272">
        <v>2024822</v>
      </c>
      <c r="M1272">
        <v>715</v>
      </c>
      <c r="N1272" t="str">
        <v>OPERATIONS</v>
      </c>
      <c r="O1272" t="str">
        <v>IYANDA HAMMED O. (OPS)</v>
      </c>
      <c r="P1272" s="31">
        <v>44892</v>
      </c>
      <c r="Q1272" s="40">
        <v>0.96680555555555558</v>
      </c>
      <c r="AR1272">
        <v>45</v>
      </c>
      <c r="AS1272" t="str">
        <v>MICURA</v>
      </c>
      <c r="AT1272" t="str">
        <v>MUHAMMED DANJUMA (MIC)</v>
      </c>
      <c r="AU1272" s="31">
        <v>44873</v>
      </c>
      <c r="AV1272" s="40">
        <v>0.26412037037037039</v>
      </c>
      <c r="BW1272">
        <v>200</v>
      </c>
      <c r="BX1272" t="str">
        <v>OPERATIONS</v>
      </c>
      <c r="BY1272" t="str">
        <v>OMORUYI SUNDAY (OPS)</v>
      </c>
      <c r="BZ1272" s="31">
        <v>44872</v>
      </c>
      <c r="CA1272" s="40">
        <v>0.47403935185185186</v>
      </c>
      <c r="DB1272">
        <v>405</v>
      </c>
      <c r="DC1272" t="str">
        <v>OPERATIONS</v>
      </c>
      <c r="DD1272" t="str">
        <v>BALOGUN MUHYDEEN A.(OPS)</v>
      </c>
      <c r="DE1272" s="31">
        <v>44872</v>
      </c>
      <c r="DF1272" s="40">
        <v>0.75753472222222218</v>
      </c>
    </row>
    <row r="1273" spans="1:110" x14ac:dyDescent="0.25">
      <c r="A1273" s="109" t="s">
        <v>1749</v>
      </c>
      <c r="B1273">
        <v>226</v>
      </c>
      <c r="C1273" s="109" t="s">
        <v>54</v>
      </c>
      <c r="D1273" s="109" t="s">
        <v>1420</v>
      </c>
      <c r="E1273" s="94">
        <v>44868</v>
      </c>
      <c r="F1273" s="174">
        <v>0.30574074074074076</v>
      </c>
      <c r="G1273">
        <v>2</v>
      </c>
      <c r="H1273" s="109" t="s">
        <v>1421</v>
      </c>
      <c r="I1273">
        <v>5345533</v>
      </c>
      <c r="M1273">
        <v>716</v>
      </c>
      <c r="N1273" t="str">
        <v>OPERATIONS</v>
      </c>
      <c r="O1273" t="str">
        <v>OMORUYI SUNDAY (OPS)</v>
      </c>
      <c r="P1273" s="31">
        <v>44892</v>
      </c>
      <c r="Q1273" s="40">
        <v>0.97097222222222224</v>
      </c>
      <c r="AR1273">
        <v>46</v>
      </c>
      <c r="AS1273" t="str">
        <v>MICURA</v>
      </c>
      <c r="AT1273" t="str">
        <v>WISDOM ETIM W.(MIC)</v>
      </c>
      <c r="AU1273" s="31">
        <v>44873</v>
      </c>
      <c r="AV1273" s="40">
        <v>0.26491898148148146</v>
      </c>
      <c r="BW1273">
        <v>201</v>
      </c>
      <c r="BX1273" t="str">
        <v>MICURA</v>
      </c>
      <c r="BY1273" t="str">
        <v>MOGBODOFO SEUN A. (MIC)</v>
      </c>
      <c r="BZ1273" s="31">
        <v>44872</v>
      </c>
      <c r="CA1273" s="40">
        <v>0.4742824074074074</v>
      </c>
      <c r="DB1273">
        <v>406</v>
      </c>
      <c r="DC1273" t="str">
        <v>OPERATIONS</v>
      </c>
      <c r="DD1273" t="str">
        <v>TAIWO OLAYEMI LAWAL (OP</v>
      </c>
      <c r="DE1273" s="31">
        <v>44872</v>
      </c>
      <c r="DF1273" s="40">
        <v>0.75756944444444441</v>
      </c>
    </row>
    <row r="1274" spans="1:110" x14ac:dyDescent="0.25">
      <c r="A1274" s="109" t="s">
        <v>1749</v>
      </c>
      <c r="B1274">
        <v>227</v>
      </c>
      <c r="C1274" s="109" t="s">
        <v>53</v>
      </c>
      <c r="D1274" s="109" t="s">
        <v>1802</v>
      </c>
      <c r="E1274" s="94">
        <v>44868</v>
      </c>
      <c r="F1274" s="174">
        <v>0.30581018518518521</v>
      </c>
      <c r="G1274">
        <v>2</v>
      </c>
      <c r="H1274" s="109" t="s">
        <v>1803</v>
      </c>
      <c r="I1274"/>
      <c r="M1274">
        <v>717</v>
      </c>
      <c r="N1274" t="str">
        <v>MICURA</v>
      </c>
      <c r="O1274" t="str">
        <v>ABDULKADIRI MOMODU (MIC)</v>
      </c>
      <c r="P1274" s="31">
        <v>44892</v>
      </c>
      <c r="Q1274" s="40">
        <v>0.9723032407407407</v>
      </c>
      <c r="AR1274">
        <v>47</v>
      </c>
      <c r="AS1274" t="str">
        <v>ENGINEERING</v>
      </c>
      <c r="AT1274" t="str">
        <v>ENUMAH EMMANUEL (ENGR)</v>
      </c>
      <c r="AU1274" s="31">
        <v>44873</v>
      </c>
      <c r="AV1274" s="40">
        <v>0.26506944444444447</v>
      </c>
      <c r="BW1274">
        <v>202</v>
      </c>
      <c r="BX1274" t="str">
        <v>ENGINEERING</v>
      </c>
      <c r="BY1274" t="str">
        <v>AINA EYITOPE DAVID</v>
      </c>
      <c r="BZ1274" s="31">
        <v>44872</v>
      </c>
      <c r="CA1274" s="40">
        <v>0.47461805555555553</v>
      </c>
      <c r="DB1274">
        <v>407</v>
      </c>
      <c r="DC1274" t="str">
        <v>MICURA</v>
      </c>
      <c r="DD1274" t="str">
        <v>AKEEM OSENI (MIC)</v>
      </c>
      <c r="DE1274" s="31">
        <v>44872</v>
      </c>
      <c r="DF1274" s="40">
        <v>0.75768518518518524</v>
      </c>
    </row>
    <row r="1275" spans="1:110" x14ac:dyDescent="0.25">
      <c r="A1275" s="109" t="s">
        <v>1749</v>
      </c>
      <c r="B1275">
        <v>228</v>
      </c>
      <c r="C1275" s="109" t="s">
        <v>54</v>
      </c>
      <c r="D1275" s="109" t="s">
        <v>1374</v>
      </c>
      <c r="E1275" s="94">
        <v>44868</v>
      </c>
      <c r="F1275" s="174">
        <v>0.30587962962962961</v>
      </c>
      <c r="G1275">
        <v>2</v>
      </c>
      <c r="H1275" s="109" t="s">
        <v>1375</v>
      </c>
      <c r="I1275">
        <v>5499412</v>
      </c>
      <c r="M1275">
        <v>718</v>
      </c>
      <c r="N1275" t="str">
        <v>MICURA</v>
      </c>
      <c r="O1275" t="str">
        <v>CASTRO GARUBA (MIC)</v>
      </c>
      <c r="P1275" s="31">
        <v>44892</v>
      </c>
      <c r="Q1275" s="40">
        <v>0.97267361111111106</v>
      </c>
      <c r="AR1275">
        <v>48</v>
      </c>
      <c r="AS1275" t="str">
        <v>ENGINEERING</v>
      </c>
      <c r="AT1275" t="str">
        <v>MATTHEW KABOWEI (ENGR)</v>
      </c>
      <c r="AU1275" s="31">
        <v>44873</v>
      </c>
      <c r="AV1275" s="40">
        <v>0.26535879629629627</v>
      </c>
      <c r="BW1275">
        <v>203</v>
      </c>
      <c r="BX1275" t="str">
        <v>ENGINEERING</v>
      </c>
      <c r="BY1275" t="str">
        <v>BUSARI ABIODUN (DRIVER))</v>
      </c>
      <c r="BZ1275" s="31">
        <v>44872</v>
      </c>
      <c r="CA1275" s="40">
        <v>0.47475694444444444</v>
      </c>
      <c r="DB1275">
        <v>408</v>
      </c>
      <c r="DC1275" t="str">
        <v>MICURA</v>
      </c>
      <c r="DD1275" t="str">
        <v>SHAMSIDEEN OLANREWAJU(MI</v>
      </c>
      <c r="DE1275" s="31">
        <v>44872</v>
      </c>
      <c r="DF1275" s="40">
        <v>0.75771990740740736</v>
      </c>
    </row>
    <row r="1276" spans="1:110" x14ac:dyDescent="0.25">
      <c r="A1276" s="109" t="s">
        <v>1749</v>
      </c>
      <c r="B1276">
        <v>229</v>
      </c>
      <c r="C1276" s="109" t="s">
        <v>52</v>
      </c>
      <c r="D1276" s="109" t="s">
        <v>1548</v>
      </c>
      <c r="E1276" s="94">
        <v>44868</v>
      </c>
      <c r="F1276" s="174">
        <v>0.30600694444444443</v>
      </c>
      <c r="G1276">
        <v>2</v>
      </c>
      <c r="H1276" s="109" t="s">
        <v>1549</v>
      </c>
      <c r="I1276">
        <v>6691572</v>
      </c>
      <c r="M1276">
        <v>719</v>
      </c>
      <c r="N1276" t="str">
        <v>MICURA</v>
      </c>
      <c r="O1276" t="str">
        <v>VINCENT AGEBE (MIC)</v>
      </c>
      <c r="P1276" s="31">
        <v>44892</v>
      </c>
      <c r="Q1276" s="40">
        <v>0.97295138888888888</v>
      </c>
      <c r="AR1276">
        <v>49</v>
      </c>
      <c r="AS1276" t="str">
        <v>ENGINEERING</v>
      </c>
      <c r="AT1276" t="str">
        <v>MUSTAPHA ADEBAYO (ENGR)</v>
      </c>
      <c r="AU1276" s="31">
        <v>44873</v>
      </c>
      <c r="AV1276" s="40">
        <v>0.26554398148148151</v>
      </c>
      <c r="BW1276">
        <v>204</v>
      </c>
      <c r="BX1276" t="str">
        <v>MICURA</v>
      </c>
      <c r="BY1276" t="str">
        <v>NNADI EMMANUEL (MIC)</v>
      </c>
      <c r="BZ1276" s="31">
        <v>44872</v>
      </c>
      <c r="CA1276" s="40">
        <v>0.47568287037037038</v>
      </c>
      <c r="DB1276">
        <v>409</v>
      </c>
      <c r="DC1276" t="str">
        <v>MICURA</v>
      </c>
      <c r="DD1276" t="str">
        <v>OLAYINKA OLANREWAJU (MIC</v>
      </c>
      <c r="DE1276" s="31">
        <v>44872</v>
      </c>
      <c r="DF1276" s="40">
        <v>0.75798611111111114</v>
      </c>
    </row>
    <row r="1277" spans="1:110" x14ac:dyDescent="0.25">
      <c r="A1277" s="109" t="s">
        <v>1749</v>
      </c>
      <c r="B1277">
        <v>230</v>
      </c>
      <c r="C1277" s="109" t="s">
        <v>52</v>
      </c>
      <c r="D1277" s="109" t="s">
        <v>990</v>
      </c>
      <c r="E1277" s="94">
        <v>44868</v>
      </c>
      <c r="F1277" s="174">
        <v>0.30607638888888888</v>
      </c>
      <c r="G1277">
        <v>2</v>
      </c>
      <c r="H1277" s="109" t="s">
        <v>991</v>
      </c>
      <c r="I1277">
        <v>5348393</v>
      </c>
      <c r="M1277">
        <v>720</v>
      </c>
      <c r="N1277" t="str">
        <v>OPERATIONS</v>
      </c>
      <c r="O1277" t="str">
        <v>SOLOMON ADIGUN (OPS)</v>
      </c>
      <c r="P1277" s="31">
        <v>44892</v>
      </c>
      <c r="Q1277" s="40">
        <v>0.97347222222222218</v>
      </c>
      <c r="AR1277">
        <v>50</v>
      </c>
      <c r="AS1277" t="str">
        <v>ENGINEERING</v>
      </c>
      <c r="AT1277" t="str">
        <v>YAHAYA BASHIRU (ENGR)</v>
      </c>
      <c r="AU1277" s="31">
        <v>44873</v>
      </c>
      <c r="AV1277" s="40">
        <v>0.26575231481481482</v>
      </c>
      <c r="BW1277">
        <v>205</v>
      </c>
      <c r="BX1277" t="str">
        <v>MICURA</v>
      </c>
      <c r="BY1277" t="str">
        <v>LIBERTY AROGUNDADE (MIC</v>
      </c>
      <c r="BZ1277" s="31">
        <v>44872</v>
      </c>
      <c r="CA1277" s="40">
        <v>0.47572916666666665</v>
      </c>
      <c r="DB1277">
        <v>410</v>
      </c>
      <c r="DC1277" t="str">
        <v>MICURA</v>
      </c>
      <c r="DD1277" t="str">
        <v>TAIWO ANIMASHAUN (MIC)</v>
      </c>
      <c r="DE1277" s="31">
        <v>44872</v>
      </c>
      <c r="DF1277" s="40">
        <v>0.75806712962962963</v>
      </c>
    </row>
    <row r="1278" spans="1:110" x14ac:dyDescent="0.25">
      <c r="A1278" s="109" t="s">
        <v>1749</v>
      </c>
      <c r="B1278">
        <v>231</v>
      </c>
      <c r="C1278" s="109" t="s">
        <v>53</v>
      </c>
      <c r="D1278" s="109" t="s">
        <v>244</v>
      </c>
      <c r="E1278" s="94">
        <v>44868</v>
      </c>
      <c r="F1278" s="174">
        <v>0.30626157407407406</v>
      </c>
      <c r="G1278">
        <v>2</v>
      </c>
      <c r="H1278" s="109" t="s">
        <v>245</v>
      </c>
      <c r="I1278"/>
      <c r="M1278">
        <v>721</v>
      </c>
      <c r="N1278" t="str">
        <v>OPERATIONS</v>
      </c>
      <c r="O1278" t="str">
        <v>PHILIP ESEIGBE (OPERATIO</v>
      </c>
      <c r="P1278" s="31">
        <v>44892</v>
      </c>
      <c r="Q1278" s="40">
        <v>0.97670138888888891</v>
      </c>
      <c r="AR1278">
        <v>51</v>
      </c>
      <c r="AS1278" t="str">
        <v>MICURA</v>
      </c>
      <c r="AT1278" t="str">
        <v>OFFEH EZEKIEL AJIRIO(MIC</v>
      </c>
      <c r="AU1278" s="31">
        <v>44873</v>
      </c>
      <c r="AV1278" s="40">
        <v>0.26594907407407409</v>
      </c>
      <c r="BW1278">
        <v>206</v>
      </c>
      <c r="BX1278" t="str">
        <v>ENGINEERING</v>
      </c>
      <c r="BY1278" t="str">
        <v>NWABUNWENE BASIL (ENGR)</v>
      </c>
      <c r="BZ1278" s="31">
        <v>44872</v>
      </c>
      <c r="CA1278" s="40">
        <v>0.4757986111111111</v>
      </c>
      <c r="DB1278">
        <v>411</v>
      </c>
      <c r="DC1278" t="str">
        <v>MICURA</v>
      </c>
      <c r="DD1278" t="str">
        <v>AJAYI ADESHOLA (MIC)</v>
      </c>
      <c r="DE1278" s="31">
        <v>44872</v>
      </c>
      <c r="DF1278" s="40">
        <v>0.75822916666666662</v>
      </c>
    </row>
    <row r="1279" spans="1:110" x14ac:dyDescent="0.25">
      <c r="A1279" s="109" t="s">
        <v>1749</v>
      </c>
      <c r="B1279">
        <v>232</v>
      </c>
      <c r="C1279" s="109" t="s">
        <v>53</v>
      </c>
      <c r="D1279" s="109" t="s">
        <v>500</v>
      </c>
      <c r="E1279" s="94">
        <v>44868</v>
      </c>
      <c r="F1279" s="174">
        <v>0.30633101851851852</v>
      </c>
      <c r="G1279">
        <v>2</v>
      </c>
      <c r="H1279" s="109" t="s">
        <v>501</v>
      </c>
      <c r="I1279">
        <v>15011285</v>
      </c>
      <c r="M1279">
        <v>722</v>
      </c>
      <c r="N1279" t="str">
        <v>ENGINEERING</v>
      </c>
      <c r="O1279" t="str">
        <v>KOYA SAMUEL (ENGR)</v>
      </c>
      <c r="P1279" s="31">
        <v>44892</v>
      </c>
      <c r="Q1279" s="40">
        <v>0.98030092592592588</v>
      </c>
      <c r="AR1279">
        <v>52</v>
      </c>
      <c r="AS1279" t="str">
        <v>MICURA</v>
      </c>
      <c r="AT1279" t="str">
        <v>NWAORDU MATTHEW</v>
      </c>
      <c r="AU1279" s="31">
        <v>44873</v>
      </c>
      <c r="AV1279" s="40">
        <v>0.26623842592592595</v>
      </c>
      <c r="BW1279">
        <v>207</v>
      </c>
      <c r="BX1279" t="str">
        <v>MICURA</v>
      </c>
      <c r="BY1279" t="str">
        <v>IKPEACHUNWA DENNIS (MIC)</v>
      </c>
      <c r="BZ1279" s="31">
        <v>44872</v>
      </c>
      <c r="CA1279" s="40">
        <v>0.47591435185185182</v>
      </c>
      <c r="DB1279">
        <v>412</v>
      </c>
      <c r="DC1279" t="str">
        <v>CONTRACTOR</v>
      </c>
      <c r="DD1279" t="str">
        <v>DONATUS FRANCIS (EME)</v>
      </c>
      <c r="DE1279" s="31">
        <v>44872</v>
      </c>
      <c r="DF1279" s="40">
        <v>0.75846064814814818</v>
      </c>
    </row>
    <row r="1280" spans="1:110" x14ac:dyDescent="0.25">
      <c r="A1280" s="109" t="s">
        <v>1749</v>
      </c>
      <c r="B1280">
        <v>233</v>
      </c>
      <c r="C1280" s="109" t="s">
        <v>53</v>
      </c>
      <c r="D1280" s="109" t="s">
        <v>314</v>
      </c>
      <c r="E1280" s="94">
        <v>44868</v>
      </c>
      <c r="F1280" s="174">
        <v>0.30649305555555556</v>
      </c>
      <c r="G1280">
        <v>2</v>
      </c>
      <c r="H1280" s="109" t="s">
        <v>315</v>
      </c>
      <c r="I1280"/>
      <c r="M1280">
        <v>723</v>
      </c>
      <c r="N1280" t="str">
        <v>ENGINEERING</v>
      </c>
      <c r="O1280" t="str">
        <v>OGUNGBEMI FEMI (ENGR)</v>
      </c>
      <c r="P1280" s="31">
        <v>44892</v>
      </c>
      <c r="Q1280" s="40">
        <v>0.98068287037037039</v>
      </c>
      <c r="AR1280">
        <v>53</v>
      </c>
      <c r="AS1280" t="str">
        <v>MICURA</v>
      </c>
      <c r="AT1280" t="str">
        <v>EBIASUODE JAMES E. (MIC)</v>
      </c>
      <c r="AU1280" s="31">
        <v>44873</v>
      </c>
      <c r="AV1280" s="40">
        <v>0.26629629629629631</v>
      </c>
      <c r="BW1280">
        <v>208</v>
      </c>
      <c r="BX1280" t="str">
        <v>MICURA</v>
      </c>
      <c r="BY1280" t="str">
        <v>ABDULLAHI OMOKAYODE (MIC</v>
      </c>
      <c r="BZ1280" s="31">
        <v>44872</v>
      </c>
      <c r="CA1280" s="40">
        <v>0.47596064814814815</v>
      </c>
      <c r="DB1280">
        <v>413</v>
      </c>
      <c r="DC1280" t="str">
        <v>OPERATIONS</v>
      </c>
      <c r="DD1280" t="str">
        <v>OGHENEDE PATRICK (OPS)</v>
      </c>
      <c r="DE1280" s="31">
        <v>44872</v>
      </c>
      <c r="DF1280" s="40">
        <v>0.75850694444444444</v>
      </c>
    </row>
    <row r="1281" spans="1:110" x14ac:dyDescent="0.25">
      <c r="A1281" s="109" t="s">
        <v>1749</v>
      </c>
      <c r="B1281">
        <v>234</v>
      </c>
      <c r="C1281" s="109" t="s">
        <v>53</v>
      </c>
      <c r="D1281" s="109" t="s">
        <v>1519</v>
      </c>
      <c r="E1281" s="94">
        <v>44868</v>
      </c>
      <c r="F1281" s="174">
        <v>0.30706018518518519</v>
      </c>
      <c r="G1281">
        <v>2</v>
      </c>
      <c r="H1281" s="109" t="s">
        <v>1520</v>
      </c>
      <c r="I1281"/>
      <c r="M1281">
        <v>724</v>
      </c>
      <c r="N1281" t="str">
        <v>ENGINEERING</v>
      </c>
      <c r="O1281" t="str">
        <v>ENOMA GODWIN O (ENGR)</v>
      </c>
      <c r="P1281" s="31">
        <v>44892</v>
      </c>
      <c r="Q1281" s="40">
        <v>0.98105324074074074</v>
      </c>
      <c r="AR1281">
        <v>54</v>
      </c>
      <c r="AS1281" t="str">
        <v>MICURA</v>
      </c>
      <c r="AT1281" t="str">
        <v>YUSUF TAIWO (MIC)</v>
      </c>
      <c r="AU1281" s="31">
        <v>44873</v>
      </c>
      <c r="AV1281" s="40">
        <v>0.26636574074074076</v>
      </c>
      <c r="BW1281">
        <v>209</v>
      </c>
      <c r="BX1281" t="str">
        <v>MICURA</v>
      </c>
      <c r="BY1281" t="str">
        <v>RICHARD AMAEZE (MIC)</v>
      </c>
      <c r="BZ1281" s="31">
        <v>44872</v>
      </c>
      <c r="CA1281" s="40">
        <v>0.47662037037037036</v>
      </c>
      <c r="DB1281">
        <v>414</v>
      </c>
      <c r="DC1281" t="str">
        <v>OPERATIONS</v>
      </c>
      <c r="DD1281" t="str">
        <v>EMUAYE IROSEYIKE (OPS)</v>
      </c>
      <c r="DE1281" s="31">
        <v>44872</v>
      </c>
      <c r="DF1281" s="40">
        <v>0.75862268518518516</v>
      </c>
    </row>
    <row r="1282" spans="1:110" x14ac:dyDescent="0.25">
      <c r="A1282" s="109" t="s">
        <v>1749</v>
      </c>
      <c r="B1282">
        <v>235</v>
      </c>
      <c r="C1282" s="109" t="s">
        <v>52</v>
      </c>
      <c r="D1282" s="109" t="s">
        <v>1262</v>
      </c>
      <c r="E1282" s="94">
        <v>44868</v>
      </c>
      <c r="F1282" s="174">
        <v>0.30712962962962964</v>
      </c>
      <c r="G1282">
        <v>2</v>
      </c>
      <c r="H1282" s="109" t="s">
        <v>1263</v>
      </c>
      <c r="I1282">
        <v>5272682</v>
      </c>
      <c r="M1282">
        <v>725</v>
      </c>
      <c r="N1282" t="str">
        <v>OPERATIONS</v>
      </c>
      <c r="O1282" t="str">
        <v>IDEM GEORGE (OPS)</v>
      </c>
      <c r="P1282" s="31">
        <v>44892</v>
      </c>
      <c r="Q1282" s="40">
        <v>0.98303240740740738</v>
      </c>
      <c r="AR1282">
        <v>55</v>
      </c>
      <c r="AS1282" t="str">
        <v>MICURA</v>
      </c>
      <c r="AT1282" t="str">
        <v>ELUDOYIN MUYIWA (MIC)</v>
      </c>
      <c r="AU1282" s="31">
        <v>44873</v>
      </c>
      <c r="AV1282" s="40">
        <v>0.26702546296296298</v>
      </c>
      <c r="BW1282">
        <v>210</v>
      </c>
      <c r="BX1282" t="str">
        <v>MICURA</v>
      </c>
      <c r="BY1282" t="str">
        <v>OMOTUNDE SULAIMAN (MIC)</v>
      </c>
      <c r="BZ1282" s="31">
        <v>44872</v>
      </c>
      <c r="CA1282" s="40">
        <v>0.47708333333333336</v>
      </c>
      <c r="DB1282">
        <v>415</v>
      </c>
      <c r="DC1282" t="str">
        <v>OPERATIONS</v>
      </c>
      <c r="DD1282" t="str">
        <v>NWOBU SAMUEL UCHENA(OPS</v>
      </c>
      <c r="DE1282" s="31">
        <v>44872</v>
      </c>
      <c r="DF1282" s="40">
        <v>0.75866898148148143</v>
      </c>
    </row>
    <row r="1283" spans="1:110" x14ac:dyDescent="0.25">
      <c r="A1283" s="109" t="s">
        <v>1749</v>
      </c>
      <c r="B1283">
        <v>236</v>
      </c>
      <c r="C1283" s="109" t="s">
        <v>52</v>
      </c>
      <c r="D1283" s="109" t="s">
        <v>1804</v>
      </c>
      <c r="E1283" s="94">
        <v>44868</v>
      </c>
      <c r="F1283" s="174">
        <v>0.30762731481481481</v>
      </c>
      <c r="G1283">
        <v>2</v>
      </c>
      <c r="H1283" s="109" t="s">
        <v>1805</v>
      </c>
      <c r="I1283">
        <v>7513986</v>
      </c>
      <c r="M1283">
        <v>726</v>
      </c>
      <c r="N1283" t="str">
        <v>OPERATIONS</v>
      </c>
      <c r="O1283" t="str">
        <v>OGUNDIMU ABIODUN S. (OP</v>
      </c>
      <c r="P1283" s="31">
        <v>44892</v>
      </c>
      <c r="Q1283" s="40">
        <v>0.98320601851851852</v>
      </c>
      <c r="AR1283">
        <v>56</v>
      </c>
      <c r="AS1283" t="str">
        <v>MICURA</v>
      </c>
      <c r="AT1283" t="str">
        <v>ECHEDOM NNAMDI B. (MIC)</v>
      </c>
      <c r="AU1283" s="31">
        <v>44873</v>
      </c>
      <c r="AV1283" s="40">
        <v>0.26758101851851851</v>
      </c>
      <c r="BW1283">
        <v>211</v>
      </c>
      <c r="BX1283" t="str">
        <v>CONTRACTOR</v>
      </c>
      <c r="BY1283" t="str">
        <v>FASHOGBON ENITAN K.(EMER</v>
      </c>
      <c r="BZ1283" s="31">
        <v>44872</v>
      </c>
      <c r="CA1283" s="40">
        <v>0.47747685185185185</v>
      </c>
      <c r="DB1283">
        <v>416</v>
      </c>
      <c r="DC1283" t="str">
        <v>MICURA</v>
      </c>
      <c r="DD1283" t="str">
        <v>HALILU ISIAKA</v>
      </c>
      <c r="DE1283" s="31">
        <v>44872</v>
      </c>
      <c r="DF1283" s="40">
        <v>0.75894675925925925</v>
      </c>
    </row>
    <row r="1284" spans="1:110" x14ac:dyDescent="0.25">
      <c r="A1284" s="109" t="s">
        <v>1749</v>
      </c>
      <c r="B1284">
        <v>237</v>
      </c>
      <c r="C1284" s="109" t="s">
        <v>52</v>
      </c>
      <c r="D1284" s="109" t="s">
        <v>1806</v>
      </c>
      <c r="E1284" s="94">
        <v>44868</v>
      </c>
      <c r="F1284" s="174">
        <v>0.30773148148148149</v>
      </c>
      <c r="G1284">
        <v>2</v>
      </c>
      <c r="H1284" s="109" t="s">
        <v>1807</v>
      </c>
      <c r="I1284">
        <v>14813036</v>
      </c>
      <c r="M1284">
        <v>727</v>
      </c>
      <c r="N1284" t="str">
        <v>OPERATIONS</v>
      </c>
      <c r="O1284" t="str">
        <v>LANRE JOB (OPS)</v>
      </c>
      <c r="P1284" s="31">
        <v>44892</v>
      </c>
      <c r="Q1284" s="40">
        <v>0.98482638888888885</v>
      </c>
      <c r="AR1284">
        <v>57</v>
      </c>
      <c r="AS1284" t="str">
        <v>MICURA</v>
      </c>
      <c r="AT1284" t="str">
        <v>NWOKOCHA IKECHUKWU (MIC)</v>
      </c>
      <c r="AU1284" s="31">
        <v>44873</v>
      </c>
      <c r="AV1284" s="40">
        <v>0.268125</v>
      </c>
      <c r="BW1284">
        <v>212</v>
      </c>
      <c r="BX1284" t="str">
        <v>CONTRACTOR</v>
      </c>
      <c r="BY1284" t="str">
        <v>OMOREGIE EMMANUEL (EMERA</v>
      </c>
      <c r="BZ1284" s="31">
        <v>44872</v>
      </c>
      <c r="CA1284" s="40">
        <v>0.47752314814814817</v>
      </c>
      <c r="DB1284">
        <v>417</v>
      </c>
      <c r="DC1284" t="str">
        <v>MICURA</v>
      </c>
      <c r="DD1284" t="str">
        <v>FENUYI IDOWU (MIC)</v>
      </c>
      <c r="DE1284" s="31">
        <v>44872</v>
      </c>
      <c r="DF1284" s="40">
        <v>0.75898148148148148</v>
      </c>
    </row>
    <row r="1285" spans="1:110" x14ac:dyDescent="0.25">
      <c r="A1285" s="109" t="s">
        <v>1749</v>
      </c>
      <c r="B1285">
        <v>238</v>
      </c>
      <c r="C1285" s="109" t="s">
        <v>52</v>
      </c>
      <c r="D1285" s="109" t="s">
        <v>1808</v>
      </c>
      <c r="E1285" s="94">
        <v>44868</v>
      </c>
      <c r="F1285" s="174">
        <v>0.30810185185185185</v>
      </c>
      <c r="G1285">
        <v>2</v>
      </c>
      <c r="H1285" s="109" t="s">
        <v>1809</v>
      </c>
      <c r="I1285">
        <v>3452865</v>
      </c>
      <c r="M1285">
        <v>732</v>
      </c>
      <c r="N1285" t="str">
        <v>OPERATIONS</v>
      </c>
      <c r="O1285" t="str">
        <v>MICHEAL OKEBUGWU</v>
      </c>
      <c r="P1285" s="31">
        <v>44893</v>
      </c>
      <c r="Q1285" s="40">
        <v>0.96769675925925924</v>
      </c>
      <c r="AR1285">
        <v>58</v>
      </c>
      <c r="AS1285" t="str">
        <v>MICURA</v>
      </c>
      <c r="AT1285" t="str">
        <v>AMOGO E. JOHNSON</v>
      </c>
      <c r="AU1285" s="31">
        <v>44873</v>
      </c>
      <c r="AV1285" s="40">
        <v>0.26818287037037036</v>
      </c>
      <c r="BW1285">
        <v>213</v>
      </c>
      <c r="BX1285" t="str">
        <v>MICURA</v>
      </c>
      <c r="BY1285" t="str">
        <v>GOODLUCK EGODO (MIC)</v>
      </c>
      <c r="BZ1285" s="31">
        <v>44872</v>
      </c>
      <c r="CA1285" s="40">
        <v>0.47763888888888889</v>
      </c>
      <c r="DB1285">
        <v>418</v>
      </c>
      <c r="DC1285" t="str">
        <v>MICURA</v>
      </c>
      <c r="DD1285" t="str">
        <v>FRANK EPETUKU (MIC)</v>
      </c>
      <c r="DE1285" s="31">
        <v>44872</v>
      </c>
      <c r="DF1285" s="40">
        <v>0.7590393518518519</v>
      </c>
    </row>
    <row r="1286" spans="1:110" x14ac:dyDescent="0.25">
      <c r="A1286" s="109" t="s">
        <v>1749</v>
      </c>
      <c r="B1286">
        <v>239</v>
      </c>
      <c r="C1286" s="109" t="s">
        <v>52</v>
      </c>
      <c r="D1286" s="109" t="s">
        <v>1288</v>
      </c>
      <c r="E1286" s="94">
        <v>44868</v>
      </c>
      <c r="F1286" s="174">
        <v>0.30854166666666666</v>
      </c>
      <c r="G1286">
        <v>2</v>
      </c>
      <c r="H1286" s="109" t="s">
        <v>1289</v>
      </c>
      <c r="I1286">
        <v>6704712</v>
      </c>
      <c r="M1286">
        <v>733</v>
      </c>
      <c r="N1286" t="str">
        <v>OPERATIONS</v>
      </c>
      <c r="O1286" t="str">
        <v>AMINU DANLAMI (OPS)</v>
      </c>
      <c r="P1286" s="31">
        <v>44893</v>
      </c>
      <c r="Q1286" s="40">
        <v>0.97021990740740738</v>
      </c>
      <c r="AR1286">
        <v>59</v>
      </c>
      <c r="AS1286" t="str">
        <v>MICURA</v>
      </c>
      <c r="AT1286" t="str">
        <v>JEROME SUNDAY .O. (MIC)</v>
      </c>
      <c r="AU1286" s="31">
        <v>44873</v>
      </c>
      <c r="AV1286" s="40">
        <v>0.26855324074074072</v>
      </c>
      <c r="BW1286">
        <v>214</v>
      </c>
      <c r="BX1286" t="str">
        <v>MICURA</v>
      </c>
      <c r="BY1286" t="str">
        <v>SHOKUNBI REBECCA (MIC)</v>
      </c>
      <c r="BZ1286" s="31">
        <v>44872</v>
      </c>
      <c r="CA1286" s="40">
        <v>0.47810185185185183</v>
      </c>
      <c r="DB1286">
        <v>419</v>
      </c>
      <c r="DC1286" t="str">
        <v>OPERATIONS</v>
      </c>
      <c r="DD1286" t="str">
        <v>OKALA SAMSON (MIC)</v>
      </c>
      <c r="DE1286" s="31">
        <v>44872</v>
      </c>
      <c r="DF1286" s="40">
        <v>0.75907407407407412</v>
      </c>
    </row>
    <row r="1287" spans="1:110" x14ac:dyDescent="0.25">
      <c r="A1287" s="109" t="s">
        <v>1749</v>
      </c>
      <c r="B1287">
        <v>240</v>
      </c>
      <c r="C1287" s="109" t="s">
        <v>52</v>
      </c>
      <c r="D1287" s="109" t="s">
        <v>1521</v>
      </c>
      <c r="E1287" s="94">
        <v>44868</v>
      </c>
      <c r="F1287" s="174">
        <v>0.30861111111111111</v>
      </c>
      <c r="G1287">
        <v>2</v>
      </c>
      <c r="H1287" s="109" t="s">
        <v>1522</v>
      </c>
      <c r="I1287">
        <v>6702196</v>
      </c>
      <c r="M1287">
        <v>734</v>
      </c>
      <c r="N1287" t="str">
        <v>MICURA</v>
      </c>
      <c r="O1287" t="str">
        <v>OHA EZECHINYERE (MIC)</v>
      </c>
      <c r="P1287" s="31">
        <v>44893</v>
      </c>
      <c r="Q1287" s="40">
        <v>0.97098379629629628</v>
      </c>
      <c r="AR1287">
        <v>60</v>
      </c>
      <c r="AS1287" t="str">
        <v>ENGINEERING</v>
      </c>
      <c r="AT1287" t="str">
        <v>ADENIYI ISMAILA (ENGR)</v>
      </c>
      <c r="AU1287" s="31">
        <v>44873</v>
      </c>
      <c r="AV1287" s="40">
        <v>0.26896990740740739</v>
      </c>
      <c r="BW1287">
        <v>215</v>
      </c>
      <c r="BX1287" t="str">
        <v>OPERATIONS</v>
      </c>
      <c r="BY1287" t="str">
        <v>LANRE JOB (OPS)</v>
      </c>
      <c r="BZ1287" s="31">
        <v>44872</v>
      </c>
      <c r="CA1287" s="40">
        <v>0.47850694444444447</v>
      </c>
      <c r="DB1287">
        <v>420</v>
      </c>
      <c r="DC1287" t="str">
        <v>MICURA</v>
      </c>
      <c r="DD1287" t="str">
        <v>LAISU IDRIS (MIC)</v>
      </c>
      <c r="DE1287" s="31">
        <v>44872</v>
      </c>
      <c r="DF1287" s="40">
        <v>0.75932870370370376</v>
      </c>
    </row>
    <row r="1288" spans="1:110" x14ac:dyDescent="0.25">
      <c r="A1288" s="109" t="s">
        <v>1749</v>
      </c>
      <c r="B1288">
        <v>241</v>
      </c>
      <c r="C1288" s="109" t="s">
        <v>52</v>
      </c>
      <c r="D1288" s="109" t="s">
        <v>1473</v>
      </c>
      <c r="E1288" s="94">
        <v>44868</v>
      </c>
      <c r="F1288" s="174">
        <v>0.3096875</v>
      </c>
      <c r="G1288">
        <v>2</v>
      </c>
      <c r="H1288" s="109" t="s">
        <v>1474</v>
      </c>
      <c r="I1288">
        <v>5272887</v>
      </c>
      <c r="M1288">
        <v>735</v>
      </c>
      <c r="N1288" t="str">
        <v>ENGINEERING</v>
      </c>
      <c r="O1288" t="str">
        <v>ENUMAH EMMANUEL (ENGR)</v>
      </c>
      <c r="P1288" s="31">
        <v>44893</v>
      </c>
      <c r="Q1288" s="40">
        <v>0.97171296296296295</v>
      </c>
      <c r="AR1288">
        <v>61</v>
      </c>
      <c r="AS1288" t="str">
        <v>OPERATIONS</v>
      </c>
      <c r="AT1288" t="str">
        <v>INOBALEN OKHUMEODE G.(O)</v>
      </c>
      <c r="AU1288" s="31">
        <v>44873</v>
      </c>
      <c r="AV1288" s="40">
        <v>0.26925925925925925</v>
      </c>
      <c r="BW1288">
        <v>216</v>
      </c>
      <c r="BX1288" t="str">
        <v>ENGINEERING</v>
      </c>
      <c r="BY1288" t="str">
        <v>IFEANYI OZONUWE (ENGR)</v>
      </c>
      <c r="BZ1288" s="31">
        <v>44872</v>
      </c>
      <c r="CA1288" s="40">
        <v>0.47857638888888887</v>
      </c>
      <c r="DB1288">
        <v>421</v>
      </c>
      <c r="DC1288" t="str">
        <v>OPERATIONS</v>
      </c>
      <c r="DD1288" t="str">
        <v>OLATUNJI SAMUEL (OPS)</v>
      </c>
      <c r="DE1288" s="31">
        <v>44872</v>
      </c>
      <c r="DF1288" s="40">
        <v>0.75940972222222225</v>
      </c>
    </row>
    <row r="1289" spans="1:110" x14ac:dyDescent="0.25">
      <c r="A1289" s="109" t="s">
        <v>1749</v>
      </c>
      <c r="B1289">
        <v>242</v>
      </c>
      <c r="C1289" s="109" t="s">
        <v>52</v>
      </c>
      <c r="D1289" s="109" t="s">
        <v>861</v>
      </c>
      <c r="E1289" s="94">
        <v>44868</v>
      </c>
      <c r="F1289" s="174">
        <v>0.30989583333333331</v>
      </c>
      <c r="G1289">
        <v>2</v>
      </c>
      <c r="H1289" s="109" t="s">
        <v>862</v>
      </c>
      <c r="I1289">
        <v>14988796</v>
      </c>
      <c r="M1289">
        <v>736</v>
      </c>
      <c r="N1289" t="str">
        <v>MICURA</v>
      </c>
      <c r="O1289" t="str">
        <v>TIAMIYU AHMED A. (MIC)</v>
      </c>
      <c r="P1289" s="31">
        <v>44893</v>
      </c>
      <c r="Q1289" s="40">
        <v>0.9719444444444445</v>
      </c>
      <c r="AR1289">
        <v>62</v>
      </c>
      <c r="AS1289" t="str">
        <v>MICURA</v>
      </c>
      <c r="AT1289" t="str">
        <v>OLORUNYOMI OLAREWAJU(MI</v>
      </c>
      <c r="AU1289" s="31">
        <v>44873</v>
      </c>
      <c r="AV1289" s="40">
        <v>0.27001157407407406</v>
      </c>
      <c r="BW1289">
        <v>217</v>
      </c>
      <c r="BX1289" t="str">
        <v>MICURA</v>
      </c>
      <c r="BY1289" t="str">
        <v>OLUKOTUN O. AKEEM (MIC)</v>
      </c>
      <c r="BZ1289" s="31">
        <v>44872</v>
      </c>
      <c r="CA1289" s="40">
        <v>0.47902777777777777</v>
      </c>
      <c r="DB1289">
        <v>422</v>
      </c>
      <c r="DC1289" t="str">
        <v>MICURA</v>
      </c>
      <c r="DD1289" t="str">
        <v>RAMONI OGUNLANA (MIC)</v>
      </c>
      <c r="DE1289" s="31">
        <v>44872</v>
      </c>
      <c r="DF1289" s="40">
        <v>0.75944444444444448</v>
      </c>
    </row>
    <row r="1290" spans="1:110" x14ac:dyDescent="0.25">
      <c r="A1290" s="109" t="s">
        <v>1749</v>
      </c>
      <c r="B1290">
        <v>243</v>
      </c>
      <c r="C1290" s="109" t="s">
        <v>54</v>
      </c>
      <c r="D1290" s="109" t="s">
        <v>468</v>
      </c>
      <c r="E1290" s="94">
        <v>44868</v>
      </c>
      <c r="F1290" s="174">
        <v>0.31025462962962963</v>
      </c>
      <c r="G1290">
        <v>2</v>
      </c>
      <c r="H1290" s="109" t="s">
        <v>469</v>
      </c>
      <c r="I1290">
        <v>7353518</v>
      </c>
      <c r="M1290">
        <v>737</v>
      </c>
      <c r="N1290" t="str">
        <v>MICURA</v>
      </c>
      <c r="O1290" t="str">
        <v>LAWAL OLASUNKANMI</v>
      </c>
      <c r="P1290" s="31">
        <v>44893</v>
      </c>
      <c r="Q1290" s="40">
        <v>0.9722453703703704</v>
      </c>
      <c r="AR1290">
        <v>63</v>
      </c>
      <c r="AS1290" t="str">
        <v>ENGINEERING</v>
      </c>
      <c r="AT1290" t="str">
        <v>ADEGAIYE ADEBAYO D. (EN</v>
      </c>
      <c r="AU1290" s="31">
        <v>44873</v>
      </c>
      <c r="AV1290" s="40">
        <v>0.27010416666666665</v>
      </c>
      <c r="BW1290">
        <v>218</v>
      </c>
      <c r="BX1290" t="str">
        <v>MICURA</v>
      </c>
      <c r="BY1290" t="str">
        <v>SHEDRACK DRISU (MIC)</v>
      </c>
      <c r="BZ1290" s="31">
        <v>44872</v>
      </c>
      <c r="CA1290" s="40">
        <v>0.4790740740740741</v>
      </c>
      <c r="DB1290">
        <v>423</v>
      </c>
      <c r="DC1290" t="str">
        <v>ENGINEERING</v>
      </c>
      <c r="DD1290" t="str">
        <v>TAIWO ABEEB (ENGR)</v>
      </c>
      <c r="DE1290" s="31">
        <v>44872</v>
      </c>
      <c r="DF1290" s="40">
        <v>0.75957175925925924</v>
      </c>
    </row>
    <row r="1291" spans="1:110" x14ac:dyDescent="0.25">
      <c r="A1291" s="109" t="s">
        <v>1749</v>
      </c>
      <c r="B1291">
        <v>244</v>
      </c>
      <c r="C1291" s="109" t="s">
        <v>53</v>
      </c>
      <c r="D1291" s="109" t="s">
        <v>1270</v>
      </c>
      <c r="E1291" s="94">
        <v>44868</v>
      </c>
      <c r="F1291" s="174">
        <v>0.31032407407407409</v>
      </c>
      <c r="G1291">
        <v>2</v>
      </c>
      <c r="H1291" s="109" t="s">
        <v>1271</v>
      </c>
      <c r="I1291"/>
      <c r="M1291">
        <v>738</v>
      </c>
      <c r="N1291" t="str">
        <v>OPERATIONS</v>
      </c>
      <c r="O1291" t="str">
        <v>SULAIMAN YUSUF (OPS)</v>
      </c>
      <c r="P1291" s="31">
        <v>44893</v>
      </c>
      <c r="Q1291" s="40">
        <v>0.97247685185185184</v>
      </c>
      <c r="AR1291">
        <v>64</v>
      </c>
      <c r="AS1291" t="str">
        <v>OPERATIONS</v>
      </c>
      <c r="AT1291" t="str">
        <v>APPOLUS SOLOMON</v>
      </c>
      <c r="AU1291" s="31">
        <v>44873</v>
      </c>
      <c r="AV1291" s="40">
        <v>0.27016203703703706</v>
      </c>
      <c r="BW1291">
        <v>219</v>
      </c>
      <c r="BX1291" t="str">
        <v>OPERATIONS</v>
      </c>
      <c r="BY1291" t="str">
        <v>SIMON UGBEDE</v>
      </c>
      <c r="BZ1291" s="31">
        <v>44872</v>
      </c>
      <c r="CA1291" s="40">
        <v>0.47910879629629627</v>
      </c>
      <c r="DB1291">
        <v>424</v>
      </c>
      <c r="DC1291" t="str">
        <v>MICURA</v>
      </c>
      <c r="DD1291" t="str">
        <v>ADEBIYI BAMIDELE (MIC)</v>
      </c>
      <c r="DE1291" s="31">
        <v>44872</v>
      </c>
      <c r="DF1291" s="40">
        <v>0.75964120370370369</v>
      </c>
    </row>
    <row r="1292" spans="1:110" x14ac:dyDescent="0.25">
      <c r="A1292" s="109" t="s">
        <v>1749</v>
      </c>
      <c r="B1292">
        <v>245</v>
      </c>
      <c r="C1292" s="109" t="s">
        <v>53</v>
      </c>
      <c r="D1292" s="109" t="s">
        <v>498</v>
      </c>
      <c r="E1292" s="94">
        <v>44868</v>
      </c>
      <c r="F1292" s="174">
        <v>0.31039351851851854</v>
      </c>
      <c r="G1292">
        <v>2</v>
      </c>
      <c r="H1292" s="109" t="s">
        <v>499</v>
      </c>
      <c r="I1292"/>
      <c r="M1292">
        <v>739</v>
      </c>
      <c r="N1292" t="str">
        <v>OLM</v>
      </c>
      <c r="O1292" t="str">
        <v>IFIETEKHAI ALEAKHUE (OL</v>
      </c>
      <c r="P1292" s="31">
        <v>44893</v>
      </c>
      <c r="Q1292" s="40">
        <v>0.97376157407407404</v>
      </c>
      <c r="AR1292">
        <v>65</v>
      </c>
      <c r="AS1292" t="str">
        <v>MICURA</v>
      </c>
      <c r="AT1292" t="str">
        <v>SHOBALOJU OLADELE  (MIC)</v>
      </c>
      <c r="AU1292" s="31">
        <v>44873</v>
      </c>
      <c r="AV1292" s="40">
        <v>0.27023148148148146</v>
      </c>
      <c r="BW1292">
        <v>220</v>
      </c>
      <c r="BX1292" t="str">
        <v>ENGINEERING</v>
      </c>
      <c r="BY1292" t="str">
        <v>JAMES SAMSON (ENGR)</v>
      </c>
      <c r="BZ1292" s="31">
        <v>44872</v>
      </c>
      <c r="CA1292" s="40">
        <v>0.47918981481481482</v>
      </c>
      <c r="DB1292">
        <v>425</v>
      </c>
      <c r="DC1292" t="str">
        <v>ENGINEERING</v>
      </c>
      <c r="DD1292" t="str">
        <v>ASAKOMHE MATTHEW (ENGR)</v>
      </c>
      <c r="DE1292" s="31">
        <v>44872</v>
      </c>
      <c r="DF1292" s="40">
        <v>0.75987268518518514</v>
      </c>
    </row>
    <row r="1293" spans="1:110" x14ac:dyDescent="0.25">
      <c r="A1293" s="109" t="s">
        <v>1749</v>
      </c>
      <c r="B1293">
        <v>246</v>
      </c>
      <c r="C1293" s="109" t="s">
        <v>53</v>
      </c>
      <c r="D1293" s="109" t="s">
        <v>1653</v>
      </c>
      <c r="E1293" s="94">
        <v>44868</v>
      </c>
      <c r="F1293" s="174">
        <v>0.31092592592592594</v>
      </c>
      <c r="G1293">
        <v>2</v>
      </c>
      <c r="H1293" s="109" t="s">
        <v>1654</v>
      </c>
      <c r="I1293"/>
      <c r="M1293">
        <v>740</v>
      </c>
      <c r="N1293" t="str">
        <v>OPERATIONS</v>
      </c>
      <c r="O1293" t="str">
        <v>FAGBEMI MUYIWA</v>
      </c>
      <c r="P1293" s="31">
        <v>44893</v>
      </c>
      <c r="Q1293" s="40">
        <v>0.97465277777777781</v>
      </c>
      <c r="AR1293">
        <v>66</v>
      </c>
      <c r="AS1293" t="str">
        <v>MICURA</v>
      </c>
      <c r="AT1293" t="str">
        <v>SIKIRU TAIWO (MIC)</v>
      </c>
      <c r="AU1293" s="31">
        <v>44873</v>
      </c>
      <c r="AV1293" s="40">
        <v>0.27031250000000001</v>
      </c>
      <c r="BW1293">
        <v>221</v>
      </c>
      <c r="BX1293" t="str">
        <v>ENGINEERING</v>
      </c>
      <c r="BY1293" t="str">
        <v>GIFT NWOKOCHA</v>
      </c>
      <c r="BZ1293" s="31">
        <v>44872</v>
      </c>
      <c r="CA1293" s="40">
        <v>0.47940972222222222</v>
      </c>
      <c r="DB1293">
        <v>426</v>
      </c>
      <c r="DC1293" t="str">
        <v>ENGINEERING</v>
      </c>
      <c r="DD1293" t="str">
        <v>OLAGUNJU AJIBOLA (ENGR)</v>
      </c>
      <c r="DE1293" s="31">
        <v>44872</v>
      </c>
      <c r="DF1293" s="40">
        <v>0.75990740740740736</v>
      </c>
    </row>
    <row r="1294" spans="1:110" x14ac:dyDescent="0.25">
      <c r="A1294" s="109" t="s">
        <v>1749</v>
      </c>
      <c r="B1294">
        <v>247</v>
      </c>
      <c r="C1294" s="109" t="s">
        <v>52</v>
      </c>
      <c r="D1294" s="109" t="s">
        <v>1034</v>
      </c>
      <c r="E1294" s="94">
        <v>44868</v>
      </c>
      <c r="F1294" s="174">
        <v>0.31099537037037039</v>
      </c>
      <c r="G1294">
        <v>2</v>
      </c>
      <c r="H1294" s="109" t="s">
        <v>1035</v>
      </c>
      <c r="I1294">
        <v>5384640</v>
      </c>
      <c r="M1294">
        <v>741</v>
      </c>
      <c r="N1294" t="str">
        <v>ENGINEERING</v>
      </c>
      <c r="O1294" t="str">
        <v>ADU OLUGBENGA (ENGR)</v>
      </c>
      <c r="P1294" s="31">
        <v>44893</v>
      </c>
      <c r="Q1294" s="40">
        <v>0.97498842592592594</v>
      </c>
      <c r="AR1294">
        <v>67</v>
      </c>
      <c r="AS1294" t="str">
        <v>MICURA</v>
      </c>
      <c r="AT1294" t="str">
        <v>OZEGBE CHARLES (MIC)</v>
      </c>
      <c r="AU1294" s="31">
        <v>44873</v>
      </c>
      <c r="AV1294" s="40">
        <v>0.27178240740740739</v>
      </c>
      <c r="BW1294">
        <v>222</v>
      </c>
      <c r="BX1294" t="str">
        <v>ENGINEERING</v>
      </c>
      <c r="BY1294" t="str">
        <v>WILSON AGHWARE (ENGR)</v>
      </c>
      <c r="BZ1294" s="31">
        <v>44872</v>
      </c>
      <c r="CA1294" s="40">
        <v>0.47946759259259258</v>
      </c>
      <c r="DB1294">
        <v>427</v>
      </c>
      <c r="DC1294" t="str">
        <v>MICURA</v>
      </c>
      <c r="DD1294" t="str">
        <v>AMOGO E. JOHNSON</v>
      </c>
      <c r="DE1294" s="31">
        <v>44872</v>
      </c>
      <c r="DF1294" s="40">
        <v>0.76028935185185187</v>
      </c>
    </row>
    <row r="1295" spans="1:110" x14ac:dyDescent="0.25">
      <c r="A1295" s="109" t="s">
        <v>1749</v>
      </c>
      <c r="B1295">
        <v>248</v>
      </c>
      <c r="C1295" s="109" t="s">
        <v>53</v>
      </c>
      <c r="D1295" s="109" t="s">
        <v>1076</v>
      </c>
      <c r="E1295" s="94">
        <v>44868</v>
      </c>
      <c r="F1295" s="174">
        <v>0.31105324074074076</v>
      </c>
      <c r="G1295">
        <v>2</v>
      </c>
      <c r="H1295" s="109" t="s">
        <v>1077</v>
      </c>
      <c r="I1295">
        <v>2045294</v>
      </c>
      <c r="M1295">
        <v>742</v>
      </c>
      <c r="N1295" t="str">
        <v>ENGINEERING</v>
      </c>
      <c r="O1295" t="str">
        <v>ABIODUN OLUYEMI (ENGR)</v>
      </c>
      <c r="P1295" s="31">
        <v>44893</v>
      </c>
      <c r="Q1295" s="40">
        <v>0.97505787037037039</v>
      </c>
      <c r="AR1295">
        <v>68</v>
      </c>
      <c r="AS1295" t="str">
        <v>ENGINEERING</v>
      </c>
      <c r="AT1295" t="str">
        <v>OKWUDIRI OZOUGWU (ENGR)</v>
      </c>
      <c r="AU1295" s="31">
        <v>44873</v>
      </c>
      <c r="AV1295" s="40">
        <v>0.27438657407407407</v>
      </c>
      <c r="BW1295">
        <v>223</v>
      </c>
      <c r="BX1295" t="str">
        <v>MICURA</v>
      </c>
      <c r="BY1295" t="str">
        <v>UGA OGBONNIA D. (MIC)</v>
      </c>
      <c r="BZ1295" s="31">
        <v>44872</v>
      </c>
      <c r="CA1295" s="40">
        <v>0.48093750000000002</v>
      </c>
      <c r="DB1295">
        <v>428</v>
      </c>
      <c r="DC1295" t="str">
        <v>MICURA</v>
      </c>
      <c r="DD1295" t="str">
        <v>IHEZUO JERRY O. (MIC)</v>
      </c>
      <c r="DE1295" s="31">
        <v>44872</v>
      </c>
      <c r="DF1295" s="40">
        <v>0.76033564814814814</v>
      </c>
    </row>
    <row r="1296" spans="1:110" x14ac:dyDescent="0.25">
      <c r="A1296" s="109" t="s">
        <v>1749</v>
      </c>
      <c r="B1296">
        <v>249</v>
      </c>
      <c r="C1296" s="109" t="s">
        <v>52</v>
      </c>
      <c r="D1296" s="109" t="s">
        <v>1714</v>
      </c>
      <c r="E1296" s="94">
        <v>44868</v>
      </c>
      <c r="F1296" s="174">
        <v>0.3112152777777778</v>
      </c>
      <c r="G1296">
        <v>2</v>
      </c>
      <c r="H1296" s="109" t="s">
        <v>1715</v>
      </c>
      <c r="I1296"/>
      <c r="M1296">
        <v>743</v>
      </c>
      <c r="N1296" t="str">
        <v>ENGINEERING</v>
      </c>
      <c r="O1296" t="str">
        <v>AYANLERE FEMI (ENGR)</v>
      </c>
      <c r="P1296" s="31">
        <v>44893</v>
      </c>
      <c r="Q1296" s="40">
        <v>0.9751157407407407</v>
      </c>
      <c r="AR1296">
        <v>69</v>
      </c>
      <c r="AS1296" t="str">
        <v>MICURA</v>
      </c>
      <c r="AT1296" t="str">
        <v>KAYODE ROTIMI E. (MIC)</v>
      </c>
      <c r="AU1296" s="31">
        <v>44873</v>
      </c>
      <c r="AV1296" s="40">
        <v>0.27457175925925925</v>
      </c>
      <c r="BW1296">
        <v>224</v>
      </c>
      <c r="BX1296" t="str">
        <v>MICURA</v>
      </c>
      <c r="BY1296" t="str">
        <v>ANIEFIOK BASSEY (MIC)</v>
      </c>
      <c r="BZ1296" s="31">
        <v>44872</v>
      </c>
      <c r="CA1296" s="40">
        <v>0.48138888888888887</v>
      </c>
      <c r="DB1296">
        <v>429</v>
      </c>
      <c r="DC1296" t="str">
        <v>OPERATIONS</v>
      </c>
      <c r="DD1296" t="str">
        <v>OMOROH JONATHAN (OPS)</v>
      </c>
      <c r="DE1296" s="31">
        <v>44872</v>
      </c>
      <c r="DF1296" s="40">
        <v>0.7603819444444444</v>
      </c>
    </row>
    <row r="1297" spans="1:110" x14ac:dyDescent="0.25">
      <c r="A1297" s="109" t="s">
        <v>1749</v>
      </c>
      <c r="B1297">
        <v>250</v>
      </c>
      <c r="C1297" s="109" t="s">
        <v>52</v>
      </c>
      <c r="D1297" s="109" t="s">
        <v>230</v>
      </c>
      <c r="E1297" s="94">
        <v>44868</v>
      </c>
      <c r="F1297" s="174">
        <v>0.31129629629629629</v>
      </c>
      <c r="G1297">
        <v>2</v>
      </c>
      <c r="H1297" s="109" t="s">
        <v>231</v>
      </c>
      <c r="I1297">
        <v>7350174</v>
      </c>
      <c r="M1297">
        <v>744</v>
      </c>
      <c r="N1297" t="str">
        <v>ENGINEERING</v>
      </c>
      <c r="O1297" t="str">
        <v>ADENIYI ADEYEMI (ENGR)</v>
      </c>
      <c r="P1297" s="31">
        <v>44893</v>
      </c>
      <c r="Q1297" s="40">
        <v>0.97518518518518515</v>
      </c>
      <c r="AR1297">
        <v>70</v>
      </c>
      <c r="AS1297" t="str">
        <v>ENGINEERING</v>
      </c>
      <c r="AT1297" t="str">
        <v>TAIWO ABEEB (ENGR)</v>
      </c>
      <c r="AU1297" s="31">
        <v>44873</v>
      </c>
      <c r="AV1297" s="40">
        <v>0.27462962962962961</v>
      </c>
      <c r="BW1297">
        <v>225</v>
      </c>
      <c r="BX1297" t="str">
        <v>MICURA</v>
      </c>
      <c r="BY1297" t="str">
        <v>AJAGUNJEUN TESLIM (MIC)</v>
      </c>
      <c r="BZ1297" s="31">
        <v>44872</v>
      </c>
      <c r="CA1297" s="40">
        <v>0.48144675925925928</v>
      </c>
      <c r="DB1297">
        <v>430</v>
      </c>
      <c r="DC1297" t="str">
        <v>ENGINEERING</v>
      </c>
      <c r="DD1297" t="str">
        <v>ADEDIJI EBENEZER (ENGR)</v>
      </c>
      <c r="DE1297" s="31">
        <v>44872</v>
      </c>
      <c r="DF1297" s="40">
        <v>0.76049768518518523</v>
      </c>
    </row>
    <row r="1298" spans="1:110" x14ac:dyDescent="0.25">
      <c r="A1298" s="109" t="s">
        <v>1749</v>
      </c>
      <c r="B1298">
        <v>251</v>
      </c>
      <c r="C1298" s="109" t="s">
        <v>54</v>
      </c>
      <c r="D1298" s="109" t="s">
        <v>476</v>
      </c>
      <c r="E1298" s="94">
        <v>44868</v>
      </c>
      <c r="F1298" s="174">
        <v>0.31141203703703701</v>
      </c>
      <c r="G1298">
        <v>2</v>
      </c>
      <c r="H1298" s="109" t="s">
        <v>477</v>
      </c>
      <c r="I1298">
        <v>8117314</v>
      </c>
      <c r="M1298">
        <v>745</v>
      </c>
      <c r="N1298" t="str">
        <v>ENGINEERING</v>
      </c>
      <c r="O1298" t="str">
        <v>ADEGAIYE ADEBAYO D. (EN</v>
      </c>
      <c r="P1298" s="31">
        <v>44893</v>
      </c>
      <c r="Q1298" s="40">
        <v>0.97521990740740738</v>
      </c>
      <c r="AR1298">
        <v>71</v>
      </c>
      <c r="AS1298" t="str">
        <v>OPERATIONS</v>
      </c>
      <c r="AT1298" t="str">
        <v>JUDE O. STANLEY (OPS)</v>
      </c>
      <c r="AU1298" s="31">
        <v>44873</v>
      </c>
      <c r="AV1298" s="40">
        <v>0.27557870370370369</v>
      </c>
      <c r="BW1298">
        <v>226</v>
      </c>
      <c r="BX1298" t="str">
        <v>MICURA</v>
      </c>
      <c r="BY1298" t="str">
        <v>MCHENRY N. AGU (MIC)</v>
      </c>
      <c r="BZ1298" s="31">
        <v>44872</v>
      </c>
      <c r="CA1298" s="40">
        <v>0.48159722222222223</v>
      </c>
      <c r="DB1298">
        <v>431</v>
      </c>
      <c r="DC1298" t="str">
        <v>OPERATIONS</v>
      </c>
      <c r="DD1298" t="str">
        <v>EMMANUEL OKON AKAN (OPS</v>
      </c>
      <c r="DE1298" s="31">
        <v>44872</v>
      </c>
      <c r="DF1298" s="40">
        <v>0.76057870370370373</v>
      </c>
    </row>
    <row r="1299" spans="1:110" x14ac:dyDescent="0.25">
      <c r="A1299" s="109" t="s">
        <v>1749</v>
      </c>
      <c r="B1299">
        <v>252</v>
      </c>
      <c r="C1299" s="109" t="s">
        <v>53</v>
      </c>
      <c r="D1299" s="109" t="s">
        <v>1292</v>
      </c>
      <c r="E1299" s="94">
        <v>44868</v>
      </c>
      <c r="F1299" s="174">
        <v>0.31148148148148147</v>
      </c>
      <c r="G1299">
        <v>2</v>
      </c>
      <c r="H1299" s="109" t="s">
        <v>1293</v>
      </c>
      <c r="I1299"/>
      <c r="M1299">
        <v>746</v>
      </c>
      <c r="N1299" t="str">
        <v>ENGINEERING</v>
      </c>
      <c r="O1299" t="str">
        <v>OLAYINKA EBENEZER A.</v>
      </c>
      <c r="P1299" s="31">
        <v>44893</v>
      </c>
      <c r="Q1299" s="40">
        <v>0.97635416666666663</v>
      </c>
      <c r="AR1299">
        <v>72</v>
      </c>
      <c r="AS1299" t="str">
        <v>MICURA</v>
      </c>
      <c r="AT1299" t="str">
        <v>HOPE NWAGBO (MIC)</v>
      </c>
      <c r="AU1299" s="31">
        <v>44873</v>
      </c>
      <c r="AV1299" s="40">
        <v>0.27596064814814814</v>
      </c>
      <c r="BW1299">
        <v>227</v>
      </c>
      <c r="BX1299" t="str">
        <v>OPERATIONS</v>
      </c>
      <c r="BY1299" t="str">
        <v>HAMMED OMOTAYO .O (OPS)</v>
      </c>
      <c r="BZ1299" s="31">
        <v>44872</v>
      </c>
      <c r="CA1299" s="40">
        <v>0.48214120370370372</v>
      </c>
      <c r="DB1299">
        <v>432</v>
      </c>
      <c r="DC1299" t="str">
        <v>MICURA</v>
      </c>
      <c r="DD1299" t="str">
        <v>CHIKERE CHUBUZOR(MIC)</v>
      </c>
      <c r="DE1299" s="31">
        <v>44872</v>
      </c>
      <c r="DF1299" s="40">
        <v>0.76061342592592596</v>
      </c>
    </row>
    <row r="1300" spans="1:110" x14ac:dyDescent="0.25">
      <c r="A1300" s="109" t="s">
        <v>1749</v>
      </c>
      <c r="B1300">
        <v>253</v>
      </c>
      <c r="C1300" s="109" t="s">
        <v>52</v>
      </c>
      <c r="D1300" s="109" t="s">
        <v>1290</v>
      </c>
      <c r="E1300" s="94">
        <v>44868</v>
      </c>
      <c r="F1300" s="174">
        <v>0.3121990740740741</v>
      </c>
      <c r="G1300">
        <v>2</v>
      </c>
      <c r="H1300" s="109" t="s">
        <v>1291</v>
      </c>
      <c r="I1300">
        <v>14934153</v>
      </c>
      <c r="M1300">
        <v>747</v>
      </c>
      <c r="N1300" t="str">
        <v>ENGINEERING</v>
      </c>
      <c r="O1300" t="str">
        <v>OGUNYEMI DAVID A (ENGR)</v>
      </c>
      <c r="P1300" s="31">
        <v>44893</v>
      </c>
      <c r="Q1300" s="40">
        <v>0.97650462962962958</v>
      </c>
      <c r="AR1300">
        <v>73</v>
      </c>
      <c r="AS1300" t="str">
        <v>OPERATIONS</v>
      </c>
      <c r="AT1300" t="str">
        <v>IDRIS IBRAHIM (OPS)</v>
      </c>
      <c r="AU1300" s="31">
        <v>44873</v>
      </c>
      <c r="AV1300" s="40">
        <v>0.27740740740740738</v>
      </c>
      <c r="BW1300">
        <v>228</v>
      </c>
      <c r="BX1300" t="str">
        <v>OPERATIONS</v>
      </c>
      <c r="BY1300" t="str">
        <v>GBADEYAN DANIEL O.(OPS)</v>
      </c>
      <c r="BZ1300" s="31">
        <v>44872</v>
      </c>
      <c r="CA1300" s="40">
        <v>0.4823263888888889</v>
      </c>
      <c r="DB1300">
        <v>433</v>
      </c>
      <c r="DC1300" t="str">
        <v>MICURA</v>
      </c>
      <c r="DD1300" t="str">
        <v>ESEGIARU NICHOLAS (MIC)</v>
      </c>
      <c r="DE1300" s="31">
        <v>44872</v>
      </c>
      <c r="DF1300" s="40">
        <v>0.76065972222222222</v>
      </c>
    </row>
    <row r="1301" spans="1:110" x14ac:dyDescent="0.25">
      <c r="A1301" s="109" t="s">
        <v>1749</v>
      </c>
      <c r="B1301">
        <v>254</v>
      </c>
      <c r="C1301" s="109" t="s">
        <v>53</v>
      </c>
      <c r="D1301" s="109" t="s">
        <v>206</v>
      </c>
      <c r="E1301" s="94">
        <v>44868</v>
      </c>
      <c r="F1301" s="174">
        <v>0.31267361111111114</v>
      </c>
      <c r="G1301">
        <v>2</v>
      </c>
      <c r="H1301" s="109" t="s">
        <v>207</v>
      </c>
      <c r="I1301">
        <v>5457397</v>
      </c>
      <c r="M1301">
        <v>748</v>
      </c>
      <c r="N1301" t="str">
        <v>OPERATIONS</v>
      </c>
      <c r="O1301" t="str">
        <v>OLANIYI OLANIYAN (OPS)</v>
      </c>
      <c r="P1301" s="31">
        <v>44893</v>
      </c>
      <c r="Q1301" s="40">
        <v>0.98261574074074076</v>
      </c>
      <c r="AR1301">
        <v>74</v>
      </c>
      <c r="AS1301" t="str">
        <v>OPERATIONS</v>
      </c>
      <c r="AT1301" t="str">
        <v>UGOCHUKWU IBENEMEH (OPS</v>
      </c>
      <c r="AU1301" s="31">
        <v>44873</v>
      </c>
      <c r="AV1301" s="40">
        <v>0.27747685185185184</v>
      </c>
      <c r="BW1301">
        <v>229</v>
      </c>
      <c r="BX1301" t="str">
        <v>MICURA</v>
      </c>
      <c r="BY1301" t="str">
        <v>RANDY FRANCIS (MIC)</v>
      </c>
      <c r="BZ1301" s="31">
        <v>44872</v>
      </c>
      <c r="CA1301" s="40">
        <v>0.48256944444444444</v>
      </c>
      <c r="DB1301">
        <v>434</v>
      </c>
      <c r="DC1301" t="str">
        <v>MICURA</v>
      </c>
      <c r="DD1301" t="str">
        <v>ANTHUNY IKECHUKWU (MIC)</v>
      </c>
      <c r="DE1301" s="31">
        <v>44872</v>
      </c>
      <c r="DF1301" s="40">
        <v>0.76141203703703708</v>
      </c>
    </row>
    <row r="1302" spans="1:110" x14ac:dyDescent="0.25">
      <c r="A1302" s="109" t="s">
        <v>1749</v>
      </c>
      <c r="B1302">
        <v>255</v>
      </c>
      <c r="C1302" s="109" t="s">
        <v>52</v>
      </c>
      <c r="D1302" s="109" t="s">
        <v>1068</v>
      </c>
      <c r="E1302" s="94">
        <v>44868</v>
      </c>
      <c r="F1302" s="174">
        <v>0.31274305555555554</v>
      </c>
      <c r="G1302">
        <v>2</v>
      </c>
      <c r="H1302" s="109" t="s">
        <v>1069</v>
      </c>
      <c r="I1302">
        <v>5334482</v>
      </c>
      <c r="M1302">
        <v>749</v>
      </c>
      <c r="N1302" t="str">
        <v>MICURA</v>
      </c>
      <c r="O1302" t="str">
        <v>SHAKIRU RAJI (MIC)</v>
      </c>
      <c r="P1302" s="31">
        <v>44893</v>
      </c>
      <c r="Q1302" s="40">
        <v>0.99459490740740741</v>
      </c>
      <c r="AR1302">
        <v>75</v>
      </c>
      <c r="AS1302" t="str">
        <v>MICURA</v>
      </c>
      <c r="AT1302" t="str">
        <v>DAMILOLA OGUNBAMERU(MIC</v>
      </c>
      <c r="AU1302" s="31">
        <v>44873</v>
      </c>
      <c r="AV1302" s="40">
        <v>0.27930555555555553</v>
      </c>
      <c r="BW1302">
        <v>230</v>
      </c>
      <c r="BX1302" t="str">
        <v>ENGINEERING</v>
      </c>
      <c r="BY1302" t="str">
        <v>AWOYELE OLAYINKA (ENGR)</v>
      </c>
      <c r="BZ1302" s="31">
        <v>44872</v>
      </c>
      <c r="CA1302" s="40">
        <v>0.48287037037037039</v>
      </c>
      <c r="DB1302">
        <v>435</v>
      </c>
      <c r="DC1302" t="str">
        <v>MICURA</v>
      </c>
      <c r="DD1302" t="str">
        <v>ROMANUS SUCCESS (MIC)</v>
      </c>
      <c r="DE1302" s="31">
        <v>44872</v>
      </c>
      <c r="DF1302" s="40">
        <v>0.76151620370370365</v>
      </c>
    </row>
    <row r="1303" spans="1:110" x14ac:dyDescent="0.25">
      <c r="A1303" s="109" t="s">
        <v>1749</v>
      </c>
      <c r="B1303">
        <v>256</v>
      </c>
      <c r="C1303" s="109" t="s">
        <v>53</v>
      </c>
      <c r="D1303" s="109" t="s">
        <v>200</v>
      </c>
      <c r="E1303" s="94">
        <v>44868</v>
      </c>
      <c r="F1303" s="174">
        <v>0.31298611111111113</v>
      </c>
      <c r="G1303">
        <v>2</v>
      </c>
      <c r="H1303" s="109" t="s">
        <v>201</v>
      </c>
      <c r="I1303">
        <v>6707513</v>
      </c>
      <c r="M1303">
        <v>750</v>
      </c>
      <c r="N1303" t="str">
        <v>ENGINEERING</v>
      </c>
      <c r="O1303" t="str">
        <v>OMOSHOWON SIMEON (ENGR)</v>
      </c>
      <c r="P1303" s="31">
        <v>44893</v>
      </c>
      <c r="Q1303" s="40">
        <v>0.99787037037037041</v>
      </c>
      <c r="AR1303">
        <v>76</v>
      </c>
      <c r="AS1303" t="str">
        <v>MICURA</v>
      </c>
      <c r="AT1303" t="str">
        <v>ADENIYI ADELEKE (MIC)</v>
      </c>
      <c r="AU1303" s="31">
        <v>44873</v>
      </c>
      <c r="AV1303" s="40">
        <v>0.28016203703703701</v>
      </c>
      <c r="BW1303">
        <v>231</v>
      </c>
      <c r="BX1303" t="str">
        <v>ENGINEERING</v>
      </c>
      <c r="BY1303" t="str">
        <v>ADEJUMO SULEIMAN (ENGR)</v>
      </c>
      <c r="BZ1303" s="31">
        <v>44872</v>
      </c>
      <c r="CA1303" s="40">
        <v>0.48302083333333334</v>
      </c>
      <c r="DB1303">
        <v>436</v>
      </c>
      <c r="DC1303" t="str">
        <v>CONTRACTOR</v>
      </c>
      <c r="DD1303" t="str">
        <v>OLAFUSI EBENEZER (EMERAL</v>
      </c>
      <c r="DE1303" s="31">
        <v>44872</v>
      </c>
      <c r="DF1303" s="40">
        <v>0.76236111111111116</v>
      </c>
    </row>
    <row r="1304" spans="1:110" x14ac:dyDescent="0.25">
      <c r="A1304" s="109" t="s">
        <v>1749</v>
      </c>
      <c r="B1304">
        <v>257</v>
      </c>
      <c r="C1304" s="109" t="s">
        <v>53</v>
      </c>
      <c r="D1304" s="109" t="s">
        <v>508</v>
      </c>
      <c r="E1304" s="94">
        <v>44868</v>
      </c>
      <c r="F1304" s="174">
        <v>0.3130324074074074</v>
      </c>
      <c r="G1304">
        <v>2</v>
      </c>
      <c r="H1304" s="109" t="s">
        <v>509</v>
      </c>
      <c r="I1304"/>
      <c r="M1304">
        <v>1</v>
      </c>
      <c r="N1304" t="str">
        <v>MICURA</v>
      </c>
      <c r="O1304" t="str">
        <v>DAMILOLA OGUNBAMERU(MIC</v>
      </c>
      <c r="P1304" s="31">
        <v>44894</v>
      </c>
      <c r="Q1304" s="40">
        <v>4.1666666666666669E-4</v>
      </c>
      <c r="AR1304">
        <v>77</v>
      </c>
      <c r="AS1304" t="str">
        <v>OPERATIONS</v>
      </c>
      <c r="AT1304" t="str">
        <v>BRAIMAH STANLEY (OPS)</v>
      </c>
      <c r="AU1304" s="31">
        <v>44873</v>
      </c>
      <c r="AV1304" s="40">
        <v>0.28021990740740743</v>
      </c>
      <c r="BW1304">
        <v>232</v>
      </c>
      <c r="BX1304" t="str">
        <v>ENGINEERING</v>
      </c>
      <c r="BY1304" t="str">
        <v>OYEBOLA SULAIMON O. (EN</v>
      </c>
      <c r="BZ1304" s="31">
        <v>44872</v>
      </c>
      <c r="CA1304" s="40">
        <v>0.48311342592592593</v>
      </c>
      <c r="DB1304">
        <v>437</v>
      </c>
      <c r="DC1304" t="str">
        <v>OPERATIONS</v>
      </c>
      <c r="DD1304" t="str">
        <v>PHILIP ECHEFU</v>
      </c>
      <c r="DE1304" s="31">
        <v>44872</v>
      </c>
      <c r="DF1304" s="40">
        <v>0.76268518518518513</v>
      </c>
    </row>
    <row r="1305" spans="1:110" x14ac:dyDescent="0.25">
      <c r="A1305" s="109" t="s">
        <v>1749</v>
      </c>
      <c r="B1305">
        <v>258</v>
      </c>
      <c r="C1305" s="109" t="s">
        <v>53</v>
      </c>
      <c r="D1305" s="109" t="s">
        <v>1252</v>
      </c>
      <c r="E1305" s="94">
        <v>44868</v>
      </c>
      <c r="F1305" s="174">
        <v>0.31310185185185185</v>
      </c>
      <c r="G1305">
        <v>2</v>
      </c>
      <c r="H1305" s="109" t="s">
        <v>1253</v>
      </c>
      <c r="I1305">
        <v>14807551</v>
      </c>
      <c r="M1305">
        <v>2</v>
      </c>
      <c r="N1305" t="str">
        <v>MICURA</v>
      </c>
      <c r="O1305" t="str">
        <v>ECHEDOM NNAMDI B. (MIC)</v>
      </c>
      <c r="P1305" s="31">
        <v>44894</v>
      </c>
      <c r="Q1305" s="40">
        <v>3.5763888888888889E-3</v>
      </c>
      <c r="AR1305">
        <v>78</v>
      </c>
      <c r="AS1305" t="str">
        <v>ENGINEERING</v>
      </c>
      <c r="AT1305" t="str">
        <v>ADENEKAN OLUSEGUN (ENGR</v>
      </c>
      <c r="AU1305" s="31">
        <v>44873</v>
      </c>
      <c r="AV1305" s="40">
        <v>0.28042824074074074</v>
      </c>
      <c r="BW1305">
        <v>233</v>
      </c>
      <c r="BX1305" t="str">
        <v>ENGINEERING</v>
      </c>
      <c r="BY1305" t="str">
        <v>OLORUNMO MONDAY (ENGR)</v>
      </c>
      <c r="BZ1305" s="31">
        <v>44872</v>
      </c>
      <c r="CA1305" s="40">
        <v>0.48317129629629629</v>
      </c>
      <c r="DB1305">
        <v>438</v>
      </c>
      <c r="DC1305" t="str">
        <v>MICURA</v>
      </c>
      <c r="DD1305" t="str">
        <v>KAMORU AKIN ISHOLA (MIC)</v>
      </c>
      <c r="DE1305" s="31">
        <v>44872</v>
      </c>
      <c r="DF1305" s="40">
        <v>0.76291666666666669</v>
      </c>
    </row>
    <row r="1306" spans="1:110" x14ac:dyDescent="0.25">
      <c r="A1306" s="109" t="s">
        <v>1749</v>
      </c>
      <c r="B1306">
        <v>259</v>
      </c>
      <c r="C1306" s="109" t="s">
        <v>53</v>
      </c>
      <c r="D1306" s="109" t="s">
        <v>412</v>
      </c>
      <c r="E1306" s="94">
        <v>44868</v>
      </c>
      <c r="F1306" s="174">
        <v>0.31369212962962961</v>
      </c>
      <c r="G1306">
        <v>2</v>
      </c>
      <c r="H1306" s="109" t="s">
        <v>413</v>
      </c>
      <c r="I1306">
        <v>14812959</v>
      </c>
      <c r="M1306">
        <v>3</v>
      </c>
      <c r="N1306" t="str">
        <v>MICURA</v>
      </c>
      <c r="O1306" t="str">
        <v>OLONISOWON RAPHAEL (MIC</v>
      </c>
      <c r="P1306" s="31">
        <v>44894</v>
      </c>
      <c r="Q1306" s="40">
        <v>6.2731481481481484E-3</v>
      </c>
      <c r="AR1306">
        <v>79</v>
      </c>
      <c r="AS1306" t="str">
        <v>ENGINEERING</v>
      </c>
      <c r="AT1306" t="str">
        <v>ETONG OKON BERNARD</v>
      </c>
      <c r="AU1306" s="31">
        <v>44873</v>
      </c>
      <c r="AV1306" s="40">
        <v>0.28282407407407406</v>
      </c>
      <c r="BW1306">
        <v>234</v>
      </c>
      <c r="BX1306" t="str">
        <v>ENGINEERING</v>
      </c>
      <c r="BY1306" t="str">
        <v>MICHAEL OMOTOSHO (ENGR)</v>
      </c>
      <c r="BZ1306" s="31">
        <v>44872</v>
      </c>
      <c r="CA1306" s="40">
        <v>0.4833912037037037</v>
      </c>
      <c r="DB1306">
        <v>439</v>
      </c>
      <c r="DC1306" t="str">
        <v>OPERATIONS</v>
      </c>
      <c r="DD1306" t="str">
        <v>ADENIJI AYOMIDE (OPS)</v>
      </c>
      <c r="DE1306" s="31">
        <v>44872</v>
      </c>
      <c r="DF1306" s="40">
        <v>0.76295138888888892</v>
      </c>
    </row>
    <row r="1307" spans="1:110" x14ac:dyDescent="0.25">
      <c r="A1307" s="109" t="s">
        <v>1749</v>
      </c>
      <c r="B1307">
        <v>260</v>
      </c>
      <c r="C1307" s="109" t="s">
        <v>54</v>
      </c>
      <c r="D1307" s="109" t="s">
        <v>1182</v>
      </c>
      <c r="E1307" s="94">
        <v>44868</v>
      </c>
      <c r="F1307" s="174">
        <v>0.31394675925925924</v>
      </c>
      <c r="G1307">
        <v>2</v>
      </c>
      <c r="H1307" s="109" t="s">
        <v>1183</v>
      </c>
      <c r="I1307">
        <v>5347169</v>
      </c>
      <c r="M1307">
        <v>4</v>
      </c>
      <c r="N1307" t="str">
        <v>ENGINEERING</v>
      </c>
      <c r="O1307" t="str">
        <v>IGHALO .O. GABRIEL (ENG</v>
      </c>
      <c r="P1307" s="31">
        <v>44894</v>
      </c>
      <c r="Q1307" s="40">
        <v>6.6087962962962966E-3</v>
      </c>
      <c r="AR1307">
        <v>80</v>
      </c>
      <c r="AS1307" t="str">
        <v>OPERATIONS</v>
      </c>
      <c r="AT1307" t="str">
        <v>CHRISTOPHER OGBEKHIU(OP</v>
      </c>
      <c r="AU1307" s="31">
        <v>44873</v>
      </c>
      <c r="AV1307" s="40">
        <v>0.28305555555555556</v>
      </c>
      <c r="BW1307">
        <v>235</v>
      </c>
      <c r="BX1307" t="str">
        <v>ENGINEERING</v>
      </c>
      <c r="BY1307" t="str">
        <v>TIJANI ADEKUNLE</v>
      </c>
      <c r="BZ1307" s="31">
        <v>44872</v>
      </c>
      <c r="CA1307" s="40">
        <v>0.48346064814814815</v>
      </c>
      <c r="DB1307">
        <v>440</v>
      </c>
      <c r="DC1307" t="str">
        <v>MICURA</v>
      </c>
      <c r="DD1307" t="str">
        <v>AMATA BENJAMIN (MIC)</v>
      </c>
      <c r="DE1307" s="31">
        <v>44872</v>
      </c>
      <c r="DF1307" s="40">
        <v>0.76312500000000005</v>
      </c>
    </row>
    <row r="1308" spans="1:110" x14ac:dyDescent="0.25">
      <c r="A1308" s="109" t="s">
        <v>1749</v>
      </c>
      <c r="B1308">
        <v>261</v>
      </c>
      <c r="C1308" s="109" t="s">
        <v>54</v>
      </c>
      <c r="D1308" s="109" t="s">
        <v>434</v>
      </c>
      <c r="E1308" s="94">
        <v>44868</v>
      </c>
      <c r="F1308" s="174">
        <v>0.31406250000000002</v>
      </c>
      <c r="G1308">
        <v>2</v>
      </c>
      <c r="H1308" s="109" t="s">
        <v>435</v>
      </c>
      <c r="I1308">
        <v>7759719</v>
      </c>
      <c r="M1308">
        <v>5</v>
      </c>
      <c r="N1308" t="str">
        <v>MICURA</v>
      </c>
      <c r="O1308" t="str">
        <v>ADEBUMOYE ADELOYE (MIC)</v>
      </c>
      <c r="P1308" s="31">
        <v>44894</v>
      </c>
      <c r="Q1308" s="40">
        <v>7.6273148148148151E-3</v>
      </c>
      <c r="AR1308">
        <v>81</v>
      </c>
      <c r="AS1308" t="str">
        <v>OPERATIONS</v>
      </c>
      <c r="AT1308" t="str">
        <v>OMARAYE OMONIGHO (OPS)</v>
      </c>
      <c r="AU1308" s="31">
        <v>44873</v>
      </c>
      <c r="AV1308" s="40">
        <v>0.28315972222222224</v>
      </c>
      <c r="BW1308">
        <v>236</v>
      </c>
      <c r="BX1308" t="str">
        <v>CONTRACTOR</v>
      </c>
      <c r="BY1308" t="str">
        <v>FELIX NNABUCHI (EMERALD)</v>
      </c>
      <c r="BZ1308" s="31">
        <v>44872</v>
      </c>
      <c r="CA1308" s="40">
        <v>0.48350694444444442</v>
      </c>
      <c r="DB1308">
        <v>441</v>
      </c>
      <c r="DC1308" t="str">
        <v>MICURA</v>
      </c>
      <c r="DD1308" t="str">
        <v>OKEKE OLISAEMEKA</v>
      </c>
      <c r="DE1308" s="31">
        <v>44872</v>
      </c>
      <c r="DF1308" s="40">
        <v>0.76321759259259259</v>
      </c>
    </row>
    <row r="1309" spans="1:110" x14ac:dyDescent="0.25">
      <c r="A1309" s="109" t="s">
        <v>1749</v>
      </c>
      <c r="B1309">
        <v>262</v>
      </c>
      <c r="C1309" s="109" t="s">
        <v>52</v>
      </c>
      <c r="D1309" s="109" t="s">
        <v>943</v>
      </c>
      <c r="E1309" s="94">
        <v>44868</v>
      </c>
      <c r="F1309" s="174">
        <v>0.31447916666666664</v>
      </c>
      <c r="G1309">
        <v>2</v>
      </c>
      <c r="H1309" s="109" t="s">
        <v>944</v>
      </c>
      <c r="I1309">
        <v>5348792</v>
      </c>
      <c r="M1309">
        <v>6</v>
      </c>
      <c r="N1309" t="str">
        <v>OPERATIONS</v>
      </c>
      <c r="O1309" t="str">
        <v>OKONKWO SUNDAY (OPS)</v>
      </c>
      <c r="P1309" s="31">
        <v>44894</v>
      </c>
      <c r="Q1309" s="40">
        <v>7.7314814814814815E-3</v>
      </c>
      <c r="AR1309">
        <v>82</v>
      </c>
      <c r="AS1309" t="str">
        <v>OPERATIONS</v>
      </c>
      <c r="AT1309" t="str">
        <v>ONYIA N.PERPETUA (OPS)</v>
      </c>
      <c r="AU1309" s="31">
        <v>44873</v>
      </c>
      <c r="AV1309" s="40">
        <v>0.2832175925925926</v>
      </c>
      <c r="BW1309">
        <v>237</v>
      </c>
      <c r="BX1309" t="str">
        <v>ENGINEERING</v>
      </c>
      <c r="BY1309" t="str">
        <v>VICTOR EWELIM O. (ENGR)</v>
      </c>
      <c r="BZ1309" s="31">
        <v>44872</v>
      </c>
      <c r="CA1309" s="40">
        <v>0.4836111111111111</v>
      </c>
      <c r="DB1309">
        <v>442</v>
      </c>
      <c r="DC1309" t="str">
        <v>MICURA</v>
      </c>
      <c r="DD1309" t="str">
        <v>EBIASUODE JAMES E. (MIC)</v>
      </c>
      <c r="DE1309" s="31">
        <v>44872</v>
      </c>
      <c r="DF1309" s="40">
        <v>0.763275462962963</v>
      </c>
    </row>
    <row r="1310" spans="1:110" x14ac:dyDescent="0.25">
      <c r="A1310" s="109" t="s">
        <v>1749</v>
      </c>
      <c r="B1310">
        <v>263</v>
      </c>
      <c r="C1310" s="109" t="s">
        <v>53</v>
      </c>
      <c r="D1310" s="109" t="s">
        <v>472</v>
      </c>
      <c r="E1310" s="94">
        <v>44868</v>
      </c>
      <c r="F1310" s="174">
        <v>0.31471064814814814</v>
      </c>
      <c r="G1310">
        <v>2</v>
      </c>
      <c r="H1310" s="109" t="s">
        <v>473</v>
      </c>
      <c r="I1310"/>
      <c r="M1310">
        <v>7</v>
      </c>
      <c r="N1310" t="str">
        <v>MICURA</v>
      </c>
      <c r="O1310" t="str">
        <v>ELUU JOHN O. (MIC)</v>
      </c>
      <c r="P1310" s="31">
        <v>44894</v>
      </c>
      <c r="Q1310" s="40">
        <v>8.4027777777777781E-3</v>
      </c>
      <c r="AR1310">
        <v>83</v>
      </c>
      <c r="AS1310" t="str">
        <v>MICURA</v>
      </c>
      <c r="AT1310" t="str">
        <v>ADEBUMOYE ADELOYE (MIC)</v>
      </c>
      <c r="AU1310" s="31">
        <v>44873</v>
      </c>
      <c r="AV1310" s="40">
        <v>0.28387731481481482</v>
      </c>
      <c r="BW1310">
        <v>238</v>
      </c>
      <c r="BX1310" t="str">
        <v>OPERATIONS</v>
      </c>
      <c r="BY1310" t="str">
        <v>OMOWARE ELIJAH (OPS)</v>
      </c>
      <c r="BZ1310" s="31">
        <v>44872</v>
      </c>
      <c r="CA1310" s="40">
        <v>0.48381944444444447</v>
      </c>
      <c r="DB1310">
        <v>443</v>
      </c>
      <c r="DC1310" t="str">
        <v>OPERATIONS</v>
      </c>
      <c r="DD1310" t="str">
        <v>YISA SAHEED ADISA (OPS)</v>
      </c>
      <c r="DE1310" s="31">
        <v>44872</v>
      </c>
      <c r="DF1310" s="40">
        <v>0.76331018518518523</v>
      </c>
    </row>
    <row r="1311" spans="1:110" x14ac:dyDescent="0.25">
      <c r="A1311" s="109" t="s">
        <v>1749</v>
      </c>
      <c r="B1311">
        <v>264</v>
      </c>
      <c r="C1311" s="109" t="s">
        <v>54</v>
      </c>
      <c r="D1311" s="109" t="s">
        <v>534</v>
      </c>
      <c r="E1311" s="94">
        <v>44868</v>
      </c>
      <c r="F1311" s="174">
        <v>0.31490740740740741</v>
      </c>
      <c r="G1311">
        <v>2</v>
      </c>
      <c r="H1311" s="109" t="s">
        <v>535</v>
      </c>
      <c r="I1311">
        <v>6702184</v>
      </c>
      <c r="M1311">
        <v>8</v>
      </c>
      <c r="N1311" t="str">
        <v>MICURA</v>
      </c>
      <c r="O1311" t="str">
        <v>PROGRESS AKHIMIEN (MIC)</v>
      </c>
      <c r="P1311" s="31">
        <v>44894</v>
      </c>
      <c r="Q1311" s="40">
        <v>8.5300925925925926E-3</v>
      </c>
      <c r="AR1311">
        <v>84</v>
      </c>
      <c r="AS1311" t="str">
        <v>OPERATIONS</v>
      </c>
      <c r="AT1311" t="str">
        <v>OKONKWO SUNDAY (OPS)</v>
      </c>
      <c r="AU1311" s="31">
        <v>44873</v>
      </c>
      <c r="AV1311" s="40">
        <v>0.28471064814814817</v>
      </c>
      <c r="BW1311">
        <v>239</v>
      </c>
      <c r="BX1311" t="str">
        <v>MICURA</v>
      </c>
      <c r="BY1311" t="str">
        <v>ADERINTO ABIOLA (MIC)</v>
      </c>
      <c r="BZ1311" s="31">
        <v>44872</v>
      </c>
      <c r="CA1311" s="40">
        <v>0.48406250000000001</v>
      </c>
      <c r="DB1311">
        <v>444</v>
      </c>
      <c r="DC1311" t="str">
        <v>ENGINEERING</v>
      </c>
      <c r="DD1311" t="str">
        <v>KENI A. CLEMENT (ENGR)</v>
      </c>
      <c r="DE1311" s="31">
        <v>44872</v>
      </c>
      <c r="DF1311" s="40">
        <v>0.76355324074074071</v>
      </c>
    </row>
    <row r="1312" spans="1:110" x14ac:dyDescent="0.25">
      <c r="A1312" s="109" t="s">
        <v>1749</v>
      </c>
      <c r="B1312">
        <v>265</v>
      </c>
      <c r="C1312" s="109" t="s">
        <v>53</v>
      </c>
      <c r="D1312" s="109" t="s">
        <v>392</v>
      </c>
      <c r="E1312" s="94">
        <v>44868</v>
      </c>
      <c r="F1312" s="174">
        <v>0.31796296296296295</v>
      </c>
      <c r="G1312">
        <v>2</v>
      </c>
      <c r="H1312" s="109" t="s">
        <v>393</v>
      </c>
      <c r="I1312">
        <v>2716548</v>
      </c>
      <c r="M1312">
        <v>9</v>
      </c>
      <c r="N1312" t="str">
        <v>MICURA</v>
      </c>
      <c r="O1312" t="str">
        <v>ILESANMI SUNDAY (MIC)</v>
      </c>
      <c r="P1312" s="31">
        <v>44894</v>
      </c>
      <c r="Q1312" s="40">
        <v>9.4675925925925934E-3</v>
      </c>
      <c r="AR1312">
        <v>85</v>
      </c>
      <c r="AS1312" t="str">
        <v>MICURA</v>
      </c>
      <c r="AT1312" t="str">
        <v>OLAGOKE SIMON (MIC)</v>
      </c>
      <c r="AU1312" s="31">
        <v>44873</v>
      </c>
      <c r="AV1312" s="40">
        <v>0.28590277777777778</v>
      </c>
      <c r="BW1312">
        <v>240</v>
      </c>
      <c r="BX1312" t="str">
        <v>ENGINEERING</v>
      </c>
      <c r="BY1312" t="str">
        <v>LAWRENCE N AHANEKU (ENG</v>
      </c>
      <c r="BZ1312" s="31">
        <v>44872</v>
      </c>
      <c r="CA1312" s="40">
        <v>0.48435185185185187</v>
      </c>
      <c r="DB1312">
        <v>445</v>
      </c>
      <c r="DC1312" t="str">
        <v>ENGINEERING</v>
      </c>
      <c r="DD1312" t="str">
        <v>NDUKWE JOHN O. (ENGR)</v>
      </c>
      <c r="DE1312" s="31">
        <v>44872</v>
      </c>
      <c r="DF1312" s="40">
        <v>0.7635763888888889</v>
      </c>
    </row>
    <row r="1313" spans="1:110" x14ac:dyDescent="0.25">
      <c r="A1313" s="109" t="s">
        <v>1749</v>
      </c>
      <c r="B1313">
        <v>266</v>
      </c>
      <c r="C1313" s="109" t="s">
        <v>53</v>
      </c>
      <c r="D1313" s="109" t="s">
        <v>1078</v>
      </c>
      <c r="E1313" s="94">
        <v>44868</v>
      </c>
      <c r="F1313" s="174">
        <v>0.31812499999999999</v>
      </c>
      <c r="G1313">
        <v>2</v>
      </c>
      <c r="H1313" s="109" t="s">
        <v>1079</v>
      </c>
      <c r="I1313"/>
      <c r="M1313">
        <v>10</v>
      </c>
      <c r="N1313" t="str">
        <v>ENGINEERING</v>
      </c>
      <c r="O1313" t="str">
        <v>BALOGUN LATEEF (ENGR)</v>
      </c>
      <c r="P1313" s="31">
        <v>44894</v>
      </c>
      <c r="Q1313" s="40">
        <v>1.0127314814814815E-2</v>
      </c>
      <c r="AR1313">
        <v>86</v>
      </c>
      <c r="AS1313" t="str">
        <v>OPERATIONS</v>
      </c>
      <c r="AT1313" t="str">
        <v>EFFIONG GODFREY (OPS)</v>
      </c>
      <c r="AU1313" s="31">
        <v>44873</v>
      </c>
      <c r="AV1313" s="40">
        <v>0.28621527777777778</v>
      </c>
      <c r="BW1313">
        <v>241</v>
      </c>
      <c r="BX1313" t="str">
        <v>OPERATIONS</v>
      </c>
      <c r="BY1313" t="str">
        <v>ALADA MOHAMMED (OPS)</v>
      </c>
      <c r="BZ1313" s="31">
        <v>44872</v>
      </c>
      <c r="CA1313" s="40">
        <v>0.48496527777777776</v>
      </c>
      <c r="DB1313">
        <v>446</v>
      </c>
      <c r="DC1313" t="str">
        <v>OPERATIONS</v>
      </c>
      <c r="DD1313" t="str">
        <v>EKEH K NWABUEZE (OPS)</v>
      </c>
      <c r="DE1313" s="31">
        <v>44872</v>
      </c>
      <c r="DF1313" s="40">
        <v>0.76366898148148143</v>
      </c>
    </row>
    <row r="1314" spans="1:110" x14ac:dyDescent="0.25">
      <c r="A1314" s="109" t="s">
        <v>1749</v>
      </c>
      <c r="B1314">
        <v>267</v>
      </c>
      <c r="C1314" s="109" t="s">
        <v>54</v>
      </c>
      <c r="D1314" s="109" t="s">
        <v>270</v>
      </c>
      <c r="E1314" s="94">
        <v>44868</v>
      </c>
      <c r="F1314" s="174">
        <v>0.31880787037037039</v>
      </c>
      <c r="G1314">
        <v>2</v>
      </c>
      <c r="H1314" s="109" t="s">
        <v>271</v>
      </c>
      <c r="I1314">
        <v>7344848</v>
      </c>
      <c r="M1314">
        <v>11</v>
      </c>
      <c r="N1314" t="str">
        <v>ENGINEERING</v>
      </c>
      <c r="O1314" t="str">
        <v>BOLAJI SOLOMON (ENGR)</v>
      </c>
      <c r="P1314" s="31">
        <v>44894</v>
      </c>
      <c r="Q1314" s="40">
        <v>1.0162037037037037E-2</v>
      </c>
      <c r="AR1314">
        <v>87</v>
      </c>
      <c r="AS1314" t="str">
        <v>MICURA</v>
      </c>
      <c r="AT1314" t="str">
        <v>AILERU RILWAN (MIC)</v>
      </c>
      <c r="AU1314" s="31">
        <v>44873</v>
      </c>
      <c r="AV1314" s="40">
        <v>0.28649305555555554</v>
      </c>
      <c r="BW1314">
        <v>242</v>
      </c>
      <c r="BX1314" t="str">
        <v>OPERATIONS</v>
      </c>
      <c r="BY1314" t="str">
        <v>EMODI EMEKA AMALA</v>
      </c>
      <c r="BZ1314" s="31">
        <v>44872</v>
      </c>
      <c r="CA1314" s="40">
        <v>0.48502314814814818</v>
      </c>
      <c r="DB1314">
        <v>447</v>
      </c>
      <c r="DC1314" t="str">
        <v>CONTRACTOR</v>
      </c>
      <c r="DD1314" t="str">
        <v>INI ETEDIA ELIJAH (EMR)</v>
      </c>
      <c r="DE1314" s="31">
        <v>44872</v>
      </c>
      <c r="DF1314" s="40">
        <v>0.76373842592592589</v>
      </c>
    </row>
    <row r="1315" spans="1:110" x14ac:dyDescent="0.25">
      <c r="A1315" s="109" t="s">
        <v>1749</v>
      </c>
      <c r="B1315">
        <v>268</v>
      </c>
      <c r="C1315" s="109" t="s">
        <v>53</v>
      </c>
      <c r="D1315" s="109" t="s">
        <v>346</v>
      </c>
      <c r="E1315" s="94">
        <v>44868</v>
      </c>
      <c r="F1315" s="174">
        <v>0.31887731481481479</v>
      </c>
      <c r="G1315">
        <v>2</v>
      </c>
      <c r="H1315" s="109" t="s">
        <v>347</v>
      </c>
      <c r="I1315"/>
      <c r="M1315">
        <v>12</v>
      </c>
      <c r="N1315" t="str">
        <v>OPERATIONS</v>
      </c>
      <c r="O1315" t="str">
        <v>ABEJIDE MUSTAPHA A. (OP</v>
      </c>
      <c r="P1315" s="31">
        <v>44894</v>
      </c>
      <c r="Q1315" s="40">
        <v>1.1215277777777777E-2</v>
      </c>
      <c r="AR1315">
        <v>88</v>
      </c>
      <c r="AS1315" t="str">
        <v>ENGINEERING</v>
      </c>
      <c r="AT1315" t="str">
        <v>NWOLISA SAMUEL</v>
      </c>
      <c r="AU1315" s="31">
        <v>44873</v>
      </c>
      <c r="AV1315" s="40">
        <v>0.28689814814814812</v>
      </c>
      <c r="BW1315">
        <v>243</v>
      </c>
      <c r="BX1315" t="str">
        <v>ENGINEERING</v>
      </c>
      <c r="BY1315" t="str">
        <v>OGUNLEYE PETER (ENG)</v>
      </c>
      <c r="BZ1315" s="31">
        <v>44872</v>
      </c>
      <c r="CA1315" s="40">
        <v>0.48585648148148147</v>
      </c>
      <c r="DB1315">
        <v>448</v>
      </c>
      <c r="DC1315" t="str">
        <v>MICURA</v>
      </c>
      <c r="DD1315" t="str">
        <v>JOSEPH ADEMOLA (MIC)</v>
      </c>
      <c r="DE1315" s="31">
        <v>44872</v>
      </c>
      <c r="DF1315" s="40">
        <v>0.76391203703703703</v>
      </c>
    </row>
    <row r="1316" spans="1:110" x14ac:dyDescent="0.25">
      <c r="A1316" s="109" t="s">
        <v>1749</v>
      </c>
      <c r="B1316">
        <v>269</v>
      </c>
      <c r="C1316" s="109" t="s">
        <v>52</v>
      </c>
      <c r="D1316" s="109" t="s">
        <v>1207</v>
      </c>
      <c r="E1316" s="94">
        <v>44868</v>
      </c>
      <c r="F1316" s="174">
        <v>0.31994212962962965</v>
      </c>
      <c r="G1316">
        <v>2</v>
      </c>
      <c r="H1316" s="109" t="s">
        <v>1208</v>
      </c>
      <c r="I1316">
        <v>5346763</v>
      </c>
      <c r="M1316">
        <v>13</v>
      </c>
      <c r="N1316" t="str">
        <v>OPERATIONS</v>
      </c>
      <c r="O1316" t="str">
        <v>IYADI JUSTICE (OPS)</v>
      </c>
      <c r="P1316" s="31">
        <v>44894</v>
      </c>
      <c r="Q1316" s="40">
        <v>1.3136574074074075E-2</v>
      </c>
      <c r="AR1316">
        <v>89</v>
      </c>
      <c r="AS1316" t="str">
        <v>ENGINEERING</v>
      </c>
      <c r="AT1316" t="str">
        <v>OYINLAYO MAYODE (ENGR)</v>
      </c>
      <c r="AU1316" s="31">
        <v>44873</v>
      </c>
      <c r="AV1316" s="40">
        <v>0.28743055555555558</v>
      </c>
      <c r="BW1316">
        <v>244</v>
      </c>
      <c r="BX1316" t="str">
        <v>MICURA</v>
      </c>
      <c r="BY1316" t="str">
        <v>SAMSON APEH (MIC)</v>
      </c>
      <c r="BZ1316" s="31">
        <v>44872</v>
      </c>
      <c r="CA1316" s="40">
        <v>0.48594907407407406</v>
      </c>
      <c r="DB1316">
        <v>449</v>
      </c>
      <c r="DC1316" t="str">
        <v>OPERATIONS</v>
      </c>
      <c r="DD1316" t="str">
        <v>EMMAUEL TEMITOPE</v>
      </c>
      <c r="DE1316" s="31">
        <v>44872</v>
      </c>
      <c r="DF1316" s="40">
        <v>0.76394675925925926</v>
      </c>
    </row>
    <row r="1317" spans="1:110" x14ac:dyDescent="0.25">
      <c r="A1317" s="109" t="s">
        <v>1749</v>
      </c>
      <c r="B1317">
        <v>270</v>
      </c>
      <c r="C1317" s="109" t="s">
        <v>53</v>
      </c>
      <c r="D1317" s="109" t="s">
        <v>322</v>
      </c>
      <c r="E1317" s="94">
        <v>44868</v>
      </c>
      <c r="F1317" s="174">
        <v>0.3200115740740741</v>
      </c>
      <c r="G1317">
        <v>2</v>
      </c>
      <c r="H1317" s="109" t="s">
        <v>323</v>
      </c>
      <c r="I1317"/>
      <c r="M1317">
        <v>14</v>
      </c>
      <c r="N1317" t="str">
        <v>OPERATIONS</v>
      </c>
      <c r="O1317" t="str">
        <v>JUDE O. STANLEY (OPS)</v>
      </c>
      <c r="P1317" s="31">
        <v>44894</v>
      </c>
      <c r="Q1317" s="40">
        <v>2.5601851851851851E-2</v>
      </c>
      <c r="AR1317">
        <v>90</v>
      </c>
      <c r="AS1317" t="str">
        <v>MICURA</v>
      </c>
      <c r="AT1317" t="str">
        <v>ONYENCHO EBUKA (MIC)</v>
      </c>
      <c r="AU1317" s="31">
        <v>44873</v>
      </c>
      <c r="AV1317" s="40">
        <v>0.28752314814814817</v>
      </c>
      <c r="BW1317">
        <v>245</v>
      </c>
      <c r="BX1317" t="str">
        <v>MICURA</v>
      </c>
      <c r="BY1317" t="str">
        <v>MAIHA LEWIS SIMON (MIC)</v>
      </c>
      <c r="BZ1317" s="31">
        <v>44872</v>
      </c>
      <c r="CA1317" s="40">
        <v>0.48614583333333333</v>
      </c>
      <c r="DB1317">
        <v>450</v>
      </c>
      <c r="DC1317" t="str">
        <v>OPERATIONS</v>
      </c>
      <c r="DD1317" t="str">
        <v>RAFIU ALAO (MIC)</v>
      </c>
      <c r="DE1317" s="31">
        <v>44872</v>
      </c>
      <c r="DF1317" s="40">
        <v>0.76449074074074075</v>
      </c>
    </row>
    <row r="1318" spans="1:110" x14ac:dyDescent="0.25">
      <c r="A1318" s="109" t="s">
        <v>1749</v>
      </c>
      <c r="B1318">
        <v>271</v>
      </c>
      <c r="C1318" s="109" t="s">
        <v>53</v>
      </c>
      <c r="D1318" s="109" t="s">
        <v>466</v>
      </c>
      <c r="E1318" s="94">
        <v>44868</v>
      </c>
      <c r="F1318" s="174">
        <v>0.32049768518518518</v>
      </c>
      <c r="G1318">
        <v>2</v>
      </c>
      <c r="H1318" s="109" t="s">
        <v>467</v>
      </c>
      <c r="I1318"/>
      <c r="M1318">
        <v>15</v>
      </c>
      <c r="N1318" t="str">
        <v>MICURA</v>
      </c>
      <c r="O1318" t="str">
        <v>HOPE OJONG (MIC)</v>
      </c>
      <c r="P1318" s="31">
        <v>44894</v>
      </c>
      <c r="Q1318" s="40">
        <v>3.8101851851851852E-2</v>
      </c>
      <c r="AR1318">
        <v>91</v>
      </c>
      <c r="AS1318" t="str">
        <v>MICURA</v>
      </c>
      <c r="AT1318" t="str">
        <v>ONASANYA DEMILADE (MIC)</v>
      </c>
      <c r="AU1318" s="31">
        <v>44873</v>
      </c>
      <c r="AV1318" s="40">
        <v>0.28761574074074076</v>
      </c>
      <c r="BW1318">
        <v>246</v>
      </c>
      <c r="BX1318" t="str">
        <v>ENGINEERING</v>
      </c>
      <c r="BY1318" t="str">
        <v>EMELE LAWRENCE (ENGR)</v>
      </c>
      <c r="BZ1318" s="31">
        <v>44872</v>
      </c>
      <c r="CA1318" s="40">
        <v>0.48636574074074074</v>
      </c>
      <c r="DB1318">
        <v>451</v>
      </c>
      <c r="DC1318" t="str">
        <v>OPERATIONS</v>
      </c>
      <c r="DD1318" t="str">
        <v>ADEOMI TEMITOPE M. (OPS)</v>
      </c>
      <c r="DE1318" s="31">
        <v>44872</v>
      </c>
      <c r="DF1318" s="40">
        <v>0.76452546296296298</v>
      </c>
    </row>
    <row r="1319" spans="1:110" x14ac:dyDescent="0.25">
      <c r="A1319" s="109" t="s">
        <v>1749</v>
      </c>
      <c r="B1319">
        <v>272</v>
      </c>
      <c r="C1319" s="109" t="s">
        <v>54</v>
      </c>
      <c r="D1319" s="109" t="s">
        <v>823</v>
      </c>
      <c r="E1319" s="94">
        <v>44868</v>
      </c>
      <c r="F1319" s="174">
        <v>0.32098379629629631</v>
      </c>
      <c r="G1319">
        <v>2</v>
      </c>
      <c r="H1319" s="109" t="s">
        <v>824</v>
      </c>
      <c r="I1319">
        <v>8330114</v>
      </c>
      <c r="M1319">
        <v>16</v>
      </c>
      <c r="N1319" t="str">
        <v>MICURA</v>
      </c>
      <c r="O1319" t="str">
        <v>QUADRI RASAQ (MIC)</v>
      </c>
      <c r="P1319" s="31">
        <v>44894</v>
      </c>
      <c r="Q1319" s="40">
        <v>4.1215277777777781E-2</v>
      </c>
      <c r="AR1319">
        <v>92</v>
      </c>
      <c r="AS1319" t="str">
        <v>OPERATIONS</v>
      </c>
      <c r="AT1319" t="str">
        <v>EKPENYONG PETER (OPS)</v>
      </c>
      <c r="AU1319" s="31">
        <v>44873</v>
      </c>
      <c r="AV1319" s="40">
        <v>0.28770833333333334</v>
      </c>
      <c r="BW1319">
        <v>247</v>
      </c>
      <c r="BX1319" t="str">
        <v>CONTRACTOR</v>
      </c>
      <c r="BY1319" t="str">
        <v>AUSTIN EYENEGIN(GLUTFIEL</v>
      </c>
      <c r="BZ1319" s="31">
        <v>44872</v>
      </c>
      <c r="CA1319" s="40">
        <v>0.48644675925925923</v>
      </c>
      <c r="DB1319">
        <v>452</v>
      </c>
      <c r="DC1319" t="str">
        <v>MICURA</v>
      </c>
      <c r="DD1319" t="str">
        <v>CYRIL ANAYO (MIC)</v>
      </c>
      <c r="DE1319" s="31">
        <v>44872</v>
      </c>
      <c r="DF1319" s="40">
        <v>0.76461805555555551</v>
      </c>
    </row>
    <row r="1320" spans="1:110" x14ac:dyDescent="0.25">
      <c r="A1320" s="109" t="s">
        <v>1749</v>
      </c>
      <c r="B1320">
        <v>273</v>
      </c>
      <c r="C1320" s="109" t="s">
        <v>21</v>
      </c>
      <c r="D1320" s="109" t="s">
        <v>757</v>
      </c>
      <c r="E1320" s="94">
        <v>44868</v>
      </c>
      <c r="F1320" s="174">
        <v>0.32105324074074076</v>
      </c>
      <c r="G1320">
        <v>2</v>
      </c>
      <c r="H1320" s="109" t="s">
        <v>21</v>
      </c>
      <c r="I1320"/>
      <c r="M1320">
        <v>17</v>
      </c>
      <c r="N1320" t="str">
        <v>MICURA</v>
      </c>
      <c r="O1320" t="str">
        <v>ARTHUR MATTHEW (MIC)</v>
      </c>
      <c r="P1320" s="31">
        <v>44894</v>
      </c>
      <c r="Q1320" s="40">
        <v>4.2951388888888886E-2</v>
      </c>
      <c r="AR1320">
        <v>93</v>
      </c>
      <c r="AS1320" t="str">
        <v>OPERATIONS</v>
      </c>
      <c r="AT1320" t="str">
        <v>SAMUEL ADEWUNMI (OPS)</v>
      </c>
      <c r="AU1320" s="31">
        <v>44873</v>
      </c>
      <c r="AV1320" s="40">
        <v>0.28789351851851852</v>
      </c>
      <c r="BW1320">
        <v>248</v>
      </c>
      <c r="BX1320" t="str">
        <v>ENGINEERING</v>
      </c>
      <c r="BY1320" t="str">
        <v>OSAYANDE GODDY (ENGR)</v>
      </c>
      <c r="BZ1320" s="31">
        <v>44872</v>
      </c>
      <c r="CA1320" s="40">
        <v>0.48651620370370369</v>
      </c>
      <c r="DB1320">
        <v>453</v>
      </c>
      <c r="DC1320" t="str">
        <v>MICURA</v>
      </c>
      <c r="DD1320" t="str">
        <v>CHARLES AMADI (MIC)</v>
      </c>
      <c r="DE1320" s="31">
        <v>44872</v>
      </c>
      <c r="DF1320" s="40">
        <v>0.76467592592592593</v>
      </c>
    </row>
    <row r="1321" spans="1:110" x14ac:dyDescent="0.25">
      <c r="A1321" s="109" t="s">
        <v>1749</v>
      </c>
      <c r="B1321">
        <v>274</v>
      </c>
      <c r="C1321" s="109" t="s">
        <v>54</v>
      </c>
      <c r="D1321" s="109" t="s">
        <v>799</v>
      </c>
      <c r="E1321" s="94">
        <v>44868</v>
      </c>
      <c r="F1321" s="174">
        <v>0.32111111111111112</v>
      </c>
      <c r="G1321">
        <v>2</v>
      </c>
      <c r="H1321" s="109" t="s">
        <v>800</v>
      </c>
      <c r="I1321">
        <v>6713817</v>
      </c>
      <c r="M1321">
        <v>18</v>
      </c>
      <c r="N1321" t="str">
        <v>MICURA</v>
      </c>
      <c r="O1321" t="str">
        <v>ALEX UBOCHI (MIC)</v>
      </c>
      <c r="P1321" s="31">
        <v>44894</v>
      </c>
      <c r="Q1321" s="40">
        <v>4.327546296296296E-2</v>
      </c>
      <c r="AR1321">
        <v>94</v>
      </c>
      <c r="AS1321" t="str">
        <v>MICURA</v>
      </c>
      <c r="AT1321" t="str">
        <v>SHAKIRU RAJI (MIC)</v>
      </c>
      <c r="AU1321" s="31">
        <v>44873</v>
      </c>
      <c r="AV1321" s="40">
        <v>0.28798611111111111</v>
      </c>
      <c r="BW1321">
        <v>249</v>
      </c>
      <c r="BX1321" t="str">
        <v>ENGINEERING</v>
      </c>
      <c r="BY1321" t="str">
        <v>POTOKI SUNDAY O (ENGR)</v>
      </c>
      <c r="BZ1321" s="31">
        <v>44872</v>
      </c>
      <c r="CA1321" s="40">
        <v>0.48712962962962963</v>
      </c>
      <c r="DB1321">
        <v>454</v>
      </c>
      <c r="DC1321" t="str">
        <v>OPERATIONS</v>
      </c>
      <c r="DD1321" t="str">
        <v>IDAHOSA JOSHUA (MIC)</v>
      </c>
      <c r="DE1321" s="31">
        <v>44872</v>
      </c>
      <c r="DF1321" s="40">
        <v>0.76472222222222219</v>
      </c>
    </row>
    <row r="1322" spans="1:110" x14ac:dyDescent="0.25">
      <c r="A1322" s="109" t="s">
        <v>1749</v>
      </c>
      <c r="B1322">
        <v>275</v>
      </c>
      <c r="C1322" s="109" t="s">
        <v>54</v>
      </c>
      <c r="D1322" s="109" t="s">
        <v>1350</v>
      </c>
      <c r="E1322" s="94">
        <v>44868</v>
      </c>
      <c r="F1322" s="174">
        <v>0.32133101851851853</v>
      </c>
      <c r="G1322">
        <v>2</v>
      </c>
      <c r="H1322" s="109" t="s">
        <v>1351</v>
      </c>
      <c r="I1322">
        <v>14811845</v>
      </c>
      <c r="M1322">
        <v>19</v>
      </c>
      <c r="N1322" t="str">
        <v>MICURA</v>
      </c>
      <c r="O1322" t="str">
        <v>ADEBIYI ADEBOWALE (MIC)</v>
      </c>
      <c r="P1322" s="31">
        <v>44894</v>
      </c>
      <c r="Q1322" s="40">
        <v>4.3530092592592592E-2</v>
      </c>
      <c r="AR1322">
        <v>95</v>
      </c>
      <c r="AS1322" t="str">
        <v>ENGINEERING</v>
      </c>
      <c r="AT1322" t="str">
        <v>WASIU AYINLA (ENGR)</v>
      </c>
      <c r="AU1322" s="31">
        <v>44873</v>
      </c>
      <c r="AV1322" s="40">
        <v>0.28836805555555556</v>
      </c>
      <c r="BW1322">
        <v>250</v>
      </c>
      <c r="BX1322" t="str">
        <v>ENGINEERING</v>
      </c>
      <c r="BY1322" t="str">
        <v>EJIMOGU ADOLPHUS (ENGR)</v>
      </c>
      <c r="BZ1322" s="31">
        <v>44872</v>
      </c>
      <c r="CA1322" s="40">
        <v>0.48769675925925926</v>
      </c>
      <c r="DB1322">
        <v>455</v>
      </c>
      <c r="DC1322" t="str">
        <v>CONTRACTOR</v>
      </c>
      <c r="DD1322" t="str">
        <v>FASHOGBON ENITAN K.(EMER</v>
      </c>
      <c r="DE1322" s="31">
        <v>44872</v>
      </c>
      <c r="DF1322" s="40">
        <v>0.76515046296296296</v>
      </c>
    </row>
    <row r="1323" spans="1:110" x14ac:dyDescent="0.25">
      <c r="A1323" s="109" t="s">
        <v>1749</v>
      </c>
      <c r="B1323">
        <v>276</v>
      </c>
      <c r="C1323" s="109" t="s">
        <v>54</v>
      </c>
      <c r="D1323" s="109" t="s">
        <v>1636</v>
      </c>
      <c r="E1323" s="94">
        <v>44868</v>
      </c>
      <c r="F1323" s="174">
        <v>0.32208333333333333</v>
      </c>
      <c r="G1323">
        <v>2</v>
      </c>
      <c r="H1323" s="109" t="s">
        <v>1637</v>
      </c>
      <c r="I1323">
        <v>5511938</v>
      </c>
      <c r="M1323">
        <v>20</v>
      </c>
      <c r="N1323" t="str">
        <v>MICURA</v>
      </c>
      <c r="O1323" t="str">
        <v>CHUKWUTEM OGHALLI (MIC)</v>
      </c>
      <c r="P1323" s="31">
        <v>44894</v>
      </c>
      <c r="Q1323" s="40">
        <v>4.355324074074074E-2</v>
      </c>
      <c r="AR1323">
        <v>96</v>
      </c>
      <c r="AS1323" t="str">
        <v>MICURA</v>
      </c>
      <c r="AT1323" t="str">
        <v>OLONILUYI KAYODE (MIC)</v>
      </c>
      <c r="AU1323" s="31">
        <v>44873</v>
      </c>
      <c r="AV1323" s="40">
        <v>0.28858796296296296</v>
      </c>
      <c r="BW1323">
        <v>251</v>
      </c>
      <c r="BX1323" t="str">
        <v>ENGINEERING</v>
      </c>
      <c r="BY1323" t="str">
        <v>OWOLABI EMMANUEL</v>
      </c>
      <c r="BZ1323" s="31">
        <v>44872</v>
      </c>
      <c r="CA1323" s="40">
        <v>0.48829861111111111</v>
      </c>
      <c r="DB1323">
        <v>456</v>
      </c>
      <c r="DC1323" t="str">
        <v>CONTRACTOR</v>
      </c>
      <c r="DD1323" t="str">
        <v>BAMIGBOLA ISEOLUWA R(EME</v>
      </c>
      <c r="DE1323" s="31">
        <v>44872</v>
      </c>
      <c r="DF1323" s="40">
        <v>0.76519675925925923</v>
      </c>
    </row>
    <row r="1324" spans="1:110" x14ac:dyDescent="0.25">
      <c r="A1324" s="109" t="s">
        <v>1749</v>
      </c>
      <c r="B1324">
        <v>277</v>
      </c>
      <c r="C1324" s="109" t="s">
        <v>52</v>
      </c>
      <c r="D1324" s="109" t="s">
        <v>1649</v>
      </c>
      <c r="E1324" s="94">
        <v>44868</v>
      </c>
      <c r="F1324" s="174">
        <v>0.32494212962962965</v>
      </c>
      <c r="G1324">
        <v>2</v>
      </c>
      <c r="H1324" s="109" t="s">
        <v>1650</v>
      </c>
      <c r="I1324">
        <v>2721713</v>
      </c>
      <c r="M1324">
        <v>21</v>
      </c>
      <c r="N1324" t="str">
        <v>MICURA</v>
      </c>
      <c r="O1324" t="str">
        <v>IGBOKA CHUKWUDI (MIC)</v>
      </c>
      <c r="P1324" s="31">
        <v>44894</v>
      </c>
      <c r="Q1324" s="40">
        <v>4.4120370370370372E-2</v>
      </c>
      <c r="AR1324">
        <v>97</v>
      </c>
      <c r="AS1324" t="str">
        <v>MICURA</v>
      </c>
      <c r="AT1324" t="str">
        <v>KOWOPE OLUWAFEMI (MIC)</v>
      </c>
      <c r="AU1324" s="31">
        <v>44873</v>
      </c>
      <c r="AV1324" s="40">
        <v>0.28896990740740741</v>
      </c>
      <c r="BW1324">
        <v>252</v>
      </c>
      <c r="BX1324" t="str">
        <v>MICURA</v>
      </c>
      <c r="BY1324" t="str">
        <v>OGBOA EMMANUEL (MIC)</v>
      </c>
      <c r="BZ1324" s="31">
        <v>44872</v>
      </c>
      <c r="CA1324" s="40">
        <v>0.48996527777777776</v>
      </c>
      <c r="DB1324">
        <v>457</v>
      </c>
      <c r="DC1324" t="str">
        <v>MICURA</v>
      </c>
      <c r="DD1324" t="str">
        <v>ADESOJI OYEBANJI (MIC)</v>
      </c>
      <c r="DE1324" s="31">
        <v>44872</v>
      </c>
      <c r="DF1324" s="40">
        <v>0.76583333333333337</v>
      </c>
    </row>
    <row r="1325" spans="1:110" x14ac:dyDescent="0.25">
      <c r="A1325" s="109" t="s">
        <v>1749</v>
      </c>
      <c r="B1325">
        <v>278</v>
      </c>
      <c r="C1325" s="109" t="s">
        <v>54</v>
      </c>
      <c r="D1325" s="109" t="s">
        <v>530</v>
      </c>
      <c r="E1325" s="94">
        <v>44868</v>
      </c>
      <c r="F1325" s="174">
        <v>0.32511574074074073</v>
      </c>
      <c r="G1325">
        <v>2</v>
      </c>
      <c r="H1325" s="109" t="s">
        <v>531</v>
      </c>
      <c r="I1325">
        <v>6699761</v>
      </c>
      <c r="M1325">
        <v>22</v>
      </c>
      <c r="N1325" t="str">
        <v>MICURA</v>
      </c>
      <c r="O1325" t="str">
        <v>FABUNMI BABATUNDE (MIC)</v>
      </c>
      <c r="P1325" s="31">
        <v>44894</v>
      </c>
      <c r="Q1325" s="40">
        <v>4.4652777777777777E-2</v>
      </c>
      <c r="AR1325">
        <v>98</v>
      </c>
      <c r="AS1325" t="str">
        <v>MICURA</v>
      </c>
      <c r="AT1325" t="str">
        <v>JIMOH KABIRU (MIC)</v>
      </c>
      <c r="AU1325" s="31">
        <v>44873</v>
      </c>
      <c r="AV1325" s="40">
        <v>0.28917824074074072</v>
      </c>
      <c r="BW1325">
        <v>253</v>
      </c>
      <c r="BX1325" t="str">
        <v>GATE OPS</v>
      </c>
      <c r="BY1325" t="str">
        <v>UMEUWA IFEANYI (GATE)</v>
      </c>
      <c r="BZ1325" s="31">
        <v>44872</v>
      </c>
      <c r="CA1325" s="40">
        <v>0.49060185185185184</v>
      </c>
      <c r="DB1325">
        <v>458</v>
      </c>
      <c r="DC1325" t="str">
        <v>ENGINEERING</v>
      </c>
      <c r="DD1325" t="str">
        <v>MUNIRU M. IDOWU (ENGR)</v>
      </c>
      <c r="DE1325" s="31">
        <v>44872</v>
      </c>
      <c r="DF1325" s="40">
        <v>0.76664351851851853</v>
      </c>
    </row>
    <row r="1326" spans="1:110" x14ac:dyDescent="0.25">
      <c r="A1326" s="109" t="s">
        <v>1749</v>
      </c>
      <c r="B1326">
        <v>279</v>
      </c>
      <c r="C1326" s="109" t="s">
        <v>54</v>
      </c>
      <c r="D1326" s="109" t="s">
        <v>986</v>
      </c>
      <c r="E1326" s="94">
        <v>44868</v>
      </c>
      <c r="F1326" s="174">
        <v>0.32564814814814813</v>
      </c>
      <c r="G1326">
        <v>2</v>
      </c>
      <c r="H1326" s="109" t="s">
        <v>987</v>
      </c>
      <c r="I1326">
        <v>6719319</v>
      </c>
      <c r="M1326">
        <v>23</v>
      </c>
      <c r="N1326" t="str">
        <v>MICURA</v>
      </c>
      <c r="O1326" t="str">
        <v>MICHAEL O. CHIZE(MIC)</v>
      </c>
      <c r="P1326" s="31">
        <v>44894</v>
      </c>
      <c r="Q1326" s="40">
        <v>4.7847222222222222E-2</v>
      </c>
      <c r="AR1326">
        <v>99</v>
      </c>
      <c r="AS1326" t="str">
        <v>OPERATIONS</v>
      </c>
      <c r="AT1326" t="str">
        <v>AIREDE SULEMAN (OPS)</v>
      </c>
      <c r="AU1326" s="31">
        <v>44873</v>
      </c>
      <c r="AV1326" s="40">
        <v>0.28950231481481481</v>
      </c>
      <c r="BW1326">
        <v>254</v>
      </c>
      <c r="BX1326" t="str">
        <v>OPERATIONS</v>
      </c>
      <c r="BY1326" t="str">
        <v>MAC-PEPPLE CYNTHIA (OPS</v>
      </c>
      <c r="BZ1326" s="31">
        <v>44872</v>
      </c>
      <c r="CA1326" s="40">
        <v>0.49075231481481479</v>
      </c>
      <c r="DB1326">
        <v>459</v>
      </c>
      <c r="DC1326" t="str">
        <v>ENGINEERING</v>
      </c>
      <c r="DD1326" t="str">
        <v>QUADRI OLAWALE (ENGR)</v>
      </c>
      <c r="DE1326" s="31">
        <v>44872</v>
      </c>
      <c r="DF1326" s="40">
        <v>0.76666666666666672</v>
      </c>
    </row>
    <row r="1327" spans="1:110" x14ac:dyDescent="0.25">
      <c r="A1327" s="109" t="s">
        <v>1749</v>
      </c>
      <c r="B1327">
        <v>280</v>
      </c>
      <c r="C1327" s="109" t="s">
        <v>52</v>
      </c>
      <c r="D1327" s="109" t="s">
        <v>1125</v>
      </c>
      <c r="E1327" s="94">
        <v>44868</v>
      </c>
      <c r="F1327" s="174">
        <v>0.32672453703703702</v>
      </c>
      <c r="G1327">
        <v>2</v>
      </c>
      <c r="H1327" s="109" t="s">
        <v>1126</v>
      </c>
      <c r="I1327">
        <v>5353238</v>
      </c>
      <c r="M1327">
        <v>24</v>
      </c>
      <c r="N1327" t="str">
        <v>MICURA</v>
      </c>
      <c r="O1327" t="str">
        <v>CHARLES OFILI (MIC)</v>
      </c>
      <c r="P1327" s="31">
        <v>44894</v>
      </c>
      <c r="Q1327" s="40">
        <v>4.8263888888888891E-2</v>
      </c>
      <c r="AR1327">
        <v>100</v>
      </c>
      <c r="AS1327" t="str">
        <v>OPERATIONS</v>
      </c>
      <c r="AT1327" t="str">
        <v>EMMAUEL TEMITOPE</v>
      </c>
      <c r="AU1327" s="31">
        <v>44873</v>
      </c>
      <c r="AV1327" s="40">
        <v>0.28960648148148149</v>
      </c>
      <c r="BW1327">
        <v>255</v>
      </c>
      <c r="BX1327" t="str">
        <v>ENGINEERING</v>
      </c>
      <c r="BY1327" t="str">
        <v>AJAYI ABIDEMI (ENGR)</v>
      </c>
      <c r="BZ1327" s="31">
        <v>44872</v>
      </c>
      <c r="CA1327" s="40">
        <v>0.49122685185185183</v>
      </c>
      <c r="DB1327">
        <v>460</v>
      </c>
      <c r="DC1327" t="str">
        <v>MICURA</v>
      </c>
      <c r="DD1327" t="str">
        <v>MOMODU ABDULAI (MIC)</v>
      </c>
      <c r="DE1327" s="31">
        <v>44872</v>
      </c>
      <c r="DF1327" s="40">
        <v>0.76675925925925925</v>
      </c>
    </row>
    <row r="1328" spans="1:110" x14ac:dyDescent="0.25">
      <c r="A1328" s="109" t="s">
        <v>1749</v>
      </c>
      <c r="B1328">
        <v>281</v>
      </c>
      <c r="C1328" s="109" t="s">
        <v>52</v>
      </c>
      <c r="D1328" s="109" t="s">
        <v>220</v>
      </c>
      <c r="E1328" s="94">
        <v>44868</v>
      </c>
      <c r="F1328" s="174">
        <v>0.32768518518518519</v>
      </c>
      <c r="G1328">
        <v>2</v>
      </c>
      <c r="H1328" s="109" t="s">
        <v>221</v>
      </c>
      <c r="I1328">
        <v>2705664</v>
      </c>
      <c r="M1328">
        <v>25</v>
      </c>
      <c r="N1328" t="str">
        <v>OPERATIONS</v>
      </c>
      <c r="O1328" t="str">
        <v>NELSON UZOR NELSON (OPS</v>
      </c>
      <c r="P1328" s="31">
        <v>44894</v>
      </c>
      <c r="Q1328" s="40">
        <v>5.4884259259259258E-2</v>
      </c>
      <c r="AR1328">
        <v>101</v>
      </c>
      <c r="AS1328" t="str">
        <v>OPERATIONS</v>
      </c>
      <c r="AT1328" t="str">
        <v>KAZEEM OLAIDE (OPS)</v>
      </c>
      <c r="AU1328" s="31">
        <v>44873</v>
      </c>
      <c r="AV1328" s="40">
        <v>0.28993055555555558</v>
      </c>
      <c r="BW1328">
        <v>256</v>
      </c>
      <c r="BX1328" t="str">
        <v>OPERATIONS</v>
      </c>
      <c r="BY1328" t="str">
        <v>ATODO SAMSON (OPS)</v>
      </c>
      <c r="BZ1328" s="31">
        <v>44872</v>
      </c>
      <c r="CA1328" s="40">
        <v>0.49129629629629629</v>
      </c>
      <c r="DB1328">
        <v>461</v>
      </c>
      <c r="DC1328" t="str">
        <v>ENGINEERING</v>
      </c>
      <c r="DD1328" t="str">
        <v>AJIBOYE LANRE (ENGR)</v>
      </c>
      <c r="DE1328" s="31">
        <v>44872</v>
      </c>
      <c r="DF1328" s="40">
        <v>0.76682870370370371</v>
      </c>
    </row>
    <row r="1329" spans="1:110" x14ac:dyDescent="0.25">
      <c r="A1329" s="109" t="s">
        <v>1749</v>
      </c>
      <c r="B1329">
        <v>282</v>
      </c>
      <c r="C1329" s="109" t="s">
        <v>54</v>
      </c>
      <c r="D1329" s="109" t="s">
        <v>1628</v>
      </c>
      <c r="E1329" s="94">
        <v>44868</v>
      </c>
      <c r="F1329" s="174">
        <v>0.32791666666666669</v>
      </c>
      <c r="G1329">
        <v>2</v>
      </c>
      <c r="H1329" s="109" t="s">
        <v>1629</v>
      </c>
      <c r="I1329"/>
      <c r="M1329">
        <v>26</v>
      </c>
      <c r="N1329" t="str">
        <v>OPERATIONS</v>
      </c>
      <c r="O1329" t="str">
        <v>AIREDE SULEMAN (OPS)</v>
      </c>
      <c r="P1329" s="31">
        <v>44894</v>
      </c>
      <c r="Q1329" s="40">
        <v>7.1874999999999994E-2</v>
      </c>
      <c r="AR1329">
        <v>102</v>
      </c>
      <c r="AS1329" t="str">
        <v>OPERATIONS</v>
      </c>
      <c r="AT1329" t="str">
        <v>ABEJIDE MUSTAPHA A. (OP</v>
      </c>
      <c r="AU1329" s="31">
        <v>44873</v>
      </c>
      <c r="AV1329" s="40">
        <v>0.29032407407407407</v>
      </c>
      <c r="BW1329">
        <v>257</v>
      </c>
      <c r="BX1329" t="str">
        <v>MICURA</v>
      </c>
      <c r="BY1329" t="str">
        <v>CHRISTOPHER AFAM (MIC)</v>
      </c>
      <c r="BZ1329" s="31">
        <v>44872</v>
      </c>
      <c r="CA1329" s="40">
        <v>0.49136574074074074</v>
      </c>
      <c r="DB1329">
        <v>462</v>
      </c>
      <c r="DC1329" t="str">
        <v>MICURA</v>
      </c>
      <c r="DD1329" t="str">
        <v>BABATUNDE EBENEZER</v>
      </c>
      <c r="DE1329" s="31">
        <v>44872</v>
      </c>
      <c r="DF1329" s="40">
        <v>0.76717592592592587</v>
      </c>
    </row>
    <row r="1330" spans="1:110" x14ac:dyDescent="0.25">
      <c r="A1330" s="109" t="s">
        <v>1749</v>
      </c>
      <c r="B1330">
        <v>283</v>
      </c>
      <c r="C1330" s="109" t="s">
        <v>21</v>
      </c>
      <c r="D1330" s="109" t="s">
        <v>970</v>
      </c>
      <c r="E1330" s="94">
        <v>44868</v>
      </c>
      <c r="F1330" s="174">
        <v>0.32881944444444444</v>
      </c>
      <c r="G1330">
        <v>2</v>
      </c>
      <c r="H1330" s="109" t="s">
        <v>971</v>
      </c>
      <c r="I1330"/>
      <c r="M1330">
        <v>27</v>
      </c>
      <c r="N1330" t="str">
        <v>OPERATIONS</v>
      </c>
      <c r="O1330" t="str">
        <v>RASHEED OLOMODA (OPS)</v>
      </c>
      <c r="P1330" s="31">
        <v>44894</v>
      </c>
      <c r="Q1330" s="40">
        <v>8.396990740740741E-2</v>
      </c>
      <c r="AR1330">
        <v>103</v>
      </c>
      <c r="AS1330" t="str">
        <v>ENGINEERING</v>
      </c>
      <c r="AT1330" t="str">
        <v>AYANLERE FEMI (ENGR)</v>
      </c>
      <c r="AU1330" s="31">
        <v>44873</v>
      </c>
      <c r="AV1330" s="40">
        <v>0.29099537037037038</v>
      </c>
      <c r="BW1330">
        <v>258</v>
      </c>
      <c r="BX1330" t="str">
        <v>MICURA</v>
      </c>
      <c r="BY1330" t="str">
        <v>ABDULLAHI OSENI (MIC)</v>
      </c>
      <c r="BZ1330" s="31">
        <v>44872</v>
      </c>
      <c r="CA1330" s="40">
        <v>0.4914236111111111</v>
      </c>
      <c r="DB1330">
        <v>463</v>
      </c>
      <c r="DC1330" t="str">
        <v>MICURA</v>
      </c>
      <c r="DD1330" t="str">
        <v>CHIBUIKE OKEKE (MIC)</v>
      </c>
      <c r="DE1330" s="31">
        <v>44872</v>
      </c>
      <c r="DF1330" s="40">
        <v>0.76744212962962965</v>
      </c>
    </row>
    <row r="1331" spans="1:110" x14ac:dyDescent="0.25">
      <c r="A1331" s="109" t="s">
        <v>1749</v>
      </c>
      <c r="B1331">
        <v>284</v>
      </c>
      <c r="C1331" s="109" t="s">
        <v>54</v>
      </c>
      <c r="D1331" s="109" t="s">
        <v>1487</v>
      </c>
      <c r="E1331" s="94">
        <v>44868</v>
      </c>
      <c r="F1331" s="174">
        <v>0.34214120370370371</v>
      </c>
      <c r="G1331">
        <v>2</v>
      </c>
      <c r="H1331" s="109" t="s">
        <v>1488</v>
      </c>
      <c r="I1331">
        <v>2051547</v>
      </c>
      <c r="M1331">
        <v>713</v>
      </c>
      <c r="N1331" t="str">
        <v>MICURA</v>
      </c>
      <c r="O1331" t="str">
        <v>GODSPOWER OSSAI (MIC)</v>
      </c>
      <c r="P1331" s="31">
        <v>44894</v>
      </c>
      <c r="Q1331" s="40">
        <v>0.96696759259259257</v>
      </c>
      <c r="AR1331">
        <v>104</v>
      </c>
      <c r="AS1331" t="str">
        <v>MICURA</v>
      </c>
      <c r="AT1331" t="str">
        <v>BAMGBOSE SEGUN M. (MIC)</v>
      </c>
      <c r="AU1331" s="31">
        <v>44873</v>
      </c>
      <c r="AV1331" s="40">
        <v>0.29125000000000001</v>
      </c>
      <c r="BW1331">
        <v>259</v>
      </c>
      <c r="BX1331" t="str">
        <v>MICURA</v>
      </c>
      <c r="BY1331" t="str">
        <v>DARE JIDA (MIC)</v>
      </c>
      <c r="BZ1331" s="31">
        <v>44872</v>
      </c>
      <c r="CA1331" s="40">
        <v>0.49146990740740742</v>
      </c>
      <c r="DB1331">
        <v>464</v>
      </c>
      <c r="DC1331" t="str">
        <v>MICURA</v>
      </c>
      <c r="DD1331" t="str">
        <v>DICK REX (MICURA)</v>
      </c>
      <c r="DE1331" s="31">
        <v>44872</v>
      </c>
      <c r="DF1331" s="40">
        <v>0.76810185185185187</v>
      </c>
    </row>
    <row r="1332" spans="1:110" x14ac:dyDescent="0.25">
      <c r="A1332" s="109" t="s">
        <v>1749</v>
      </c>
      <c r="B1332">
        <v>285</v>
      </c>
      <c r="C1332" s="109" t="s">
        <v>52</v>
      </c>
      <c r="D1332" s="109" t="s">
        <v>847</v>
      </c>
      <c r="E1332" s="94">
        <v>44868</v>
      </c>
      <c r="F1332" s="174">
        <v>0.34550925925925924</v>
      </c>
      <c r="G1332">
        <v>2</v>
      </c>
      <c r="H1332" s="109" t="s">
        <v>848</v>
      </c>
      <c r="I1332">
        <v>14934158</v>
      </c>
      <c r="M1332">
        <v>714</v>
      </c>
      <c r="N1332" t="str">
        <v>OPERATIONS</v>
      </c>
      <c r="O1332" t="str">
        <v>NICHOLAS PIUS (OPS)</v>
      </c>
      <c r="P1332" s="31">
        <v>44894</v>
      </c>
      <c r="Q1332" s="40">
        <v>0.97048611111111116</v>
      </c>
      <c r="AR1332">
        <v>105</v>
      </c>
      <c r="AS1332" t="str">
        <v>ENGINEERING</v>
      </c>
      <c r="AT1332" t="str">
        <v>UWADINMA UGOCHUKWU  (EN</v>
      </c>
      <c r="AU1332" s="31">
        <v>44873</v>
      </c>
      <c r="AV1332" s="40">
        <v>0.29188657407407409</v>
      </c>
      <c r="BW1332">
        <v>260</v>
      </c>
      <c r="BX1332" t="str">
        <v>HR AND ADMIN</v>
      </c>
      <c r="BY1332" t="str">
        <v>IBORO SMITH (KANO)</v>
      </c>
      <c r="BZ1332" s="31">
        <v>44872</v>
      </c>
      <c r="CA1332" s="40">
        <v>0.49151620370370369</v>
      </c>
      <c r="DB1332">
        <v>465</v>
      </c>
      <c r="DC1332" t="str">
        <v>MICURA</v>
      </c>
      <c r="DD1332" t="str">
        <v>FELIX EJIKE EZEOGU (MIC</v>
      </c>
      <c r="DE1332" s="31">
        <v>44872</v>
      </c>
      <c r="DF1332" s="40">
        <v>0.76814814814814814</v>
      </c>
    </row>
    <row r="1333" spans="1:110" x14ac:dyDescent="0.25">
      <c r="A1333" s="109" t="s">
        <v>1749</v>
      </c>
      <c r="B1333">
        <v>286</v>
      </c>
      <c r="C1333" s="109" t="s">
        <v>54</v>
      </c>
      <c r="D1333" s="109" t="s">
        <v>1324</v>
      </c>
      <c r="E1333" s="94">
        <v>44868</v>
      </c>
      <c r="F1333" s="174">
        <v>0.35778935185185184</v>
      </c>
      <c r="G1333">
        <v>2</v>
      </c>
      <c r="H1333" s="109" t="s">
        <v>1325</v>
      </c>
      <c r="I1333">
        <v>2189493</v>
      </c>
      <c r="M1333">
        <v>715</v>
      </c>
      <c r="N1333" t="str">
        <v>OPERATIONS</v>
      </c>
      <c r="O1333" t="str">
        <v>OKONKWO SUNDAY (OPS)</v>
      </c>
      <c r="P1333" s="31">
        <v>44894</v>
      </c>
      <c r="Q1333" s="40">
        <v>0.97105324074074073</v>
      </c>
      <c r="AR1333">
        <v>106</v>
      </c>
      <c r="AS1333" t="str">
        <v>OPERATIONS</v>
      </c>
      <c r="AT1333" t="str">
        <v>ADEYEMO TOHEEB</v>
      </c>
      <c r="AU1333" s="31">
        <v>44873</v>
      </c>
      <c r="AV1333" s="40">
        <v>0.29200231481481481</v>
      </c>
      <c r="BW1333">
        <v>261</v>
      </c>
      <c r="BX1333" t="str">
        <v>ENGINEERING</v>
      </c>
      <c r="BY1333" t="str">
        <v>KOYA SAMUEL (ENGR)</v>
      </c>
      <c r="BZ1333" s="31">
        <v>44872</v>
      </c>
      <c r="CA1333" s="40">
        <v>0.49179398148148146</v>
      </c>
      <c r="DB1333">
        <v>466</v>
      </c>
      <c r="DC1333" t="str">
        <v>MICURA</v>
      </c>
      <c r="DD1333" t="str">
        <v>EHIRIM CHUKWUEMEKA C.(MI</v>
      </c>
      <c r="DE1333" s="31">
        <v>44872</v>
      </c>
      <c r="DF1333" s="40">
        <v>0.76825231481481482</v>
      </c>
    </row>
    <row r="1334" spans="1:110" x14ac:dyDescent="0.25">
      <c r="A1334" s="109" t="s">
        <v>1749</v>
      </c>
      <c r="B1334">
        <v>287</v>
      </c>
      <c r="C1334" s="109" t="s">
        <v>52</v>
      </c>
      <c r="D1334" s="109" t="s">
        <v>614</v>
      </c>
      <c r="E1334" s="94">
        <v>44868</v>
      </c>
      <c r="F1334" s="174">
        <v>0.35783564814814817</v>
      </c>
      <c r="G1334">
        <v>2</v>
      </c>
      <c r="H1334" s="109" t="s">
        <v>615</v>
      </c>
      <c r="I1334">
        <v>2189692</v>
      </c>
      <c r="M1334">
        <v>716</v>
      </c>
      <c r="N1334" t="str">
        <v>MICURA</v>
      </c>
      <c r="O1334" t="str">
        <v>ABBEY BALOGUN (MIC)</v>
      </c>
      <c r="P1334" s="31">
        <v>44894</v>
      </c>
      <c r="Q1334" s="40">
        <v>0.97192129629629631</v>
      </c>
      <c r="AR1334">
        <v>107</v>
      </c>
      <c r="AS1334" t="str">
        <v>MICURA</v>
      </c>
      <c r="AT1334" t="str">
        <v>AJAYI ADEYEMI</v>
      </c>
      <c r="AU1334" s="31">
        <v>44873</v>
      </c>
      <c r="AV1334" s="40">
        <v>0.29289351851851853</v>
      </c>
      <c r="BW1334">
        <v>262</v>
      </c>
      <c r="BX1334" t="str">
        <v>ENGINEERING</v>
      </c>
      <c r="BY1334" t="str">
        <v>EDEVWIE FRIDAY O (ENGR)</v>
      </c>
      <c r="BZ1334" s="31">
        <v>44872</v>
      </c>
      <c r="CA1334" s="40">
        <v>0.49182870370370368</v>
      </c>
      <c r="DB1334">
        <v>467</v>
      </c>
      <c r="DC1334" t="str">
        <v>MICURA</v>
      </c>
      <c r="DD1334" t="str">
        <v>AKPICHIR GEOFFREY (MIC)</v>
      </c>
      <c r="DE1334" s="31">
        <v>44872</v>
      </c>
      <c r="DF1334" s="40">
        <v>0.76836805555555554</v>
      </c>
    </row>
    <row r="1335" spans="1:110" x14ac:dyDescent="0.25">
      <c r="A1335" s="109" t="s">
        <v>1749</v>
      </c>
      <c r="B1335">
        <v>288</v>
      </c>
      <c r="C1335" s="109" t="s">
        <v>52</v>
      </c>
      <c r="D1335" s="109" t="s">
        <v>1133</v>
      </c>
      <c r="E1335" s="94">
        <v>44868</v>
      </c>
      <c r="F1335" s="174">
        <v>0.37474537037037037</v>
      </c>
      <c r="G1335">
        <v>2</v>
      </c>
      <c r="H1335" s="109" t="s">
        <v>1134</v>
      </c>
      <c r="I1335">
        <v>2708133</v>
      </c>
      <c r="M1335">
        <v>717</v>
      </c>
      <c r="N1335" t="str">
        <v>OPERATIONS</v>
      </c>
      <c r="O1335" t="str">
        <v>MICHEAL OKEBUGWU</v>
      </c>
      <c r="P1335" s="31">
        <v>44894</v>
      </c>
      <c r="Q1335" s="40">
        <v>0.97212962962962968</v>
      </c>
      <c r="AR1335">
        <v>108</v>
      </c>
      <c r="AS1335" t="str">
        <v>MICURA</v>
      </c>
      <c r="AT1335" t="str">
        <v>OLONISOWON RAPHAEL (MIC</v>
      </c>
      <c r="AU1335" s="31">
        <v>44873</v>
      </c>
      <c r="AV1335" s="40">
        <v>0.29329861111111111</v>
      </c>
      <c r="BW1335">
        <v>263</v>
      </c>
      <c r="BX1335" t="str">
        <v>OLM</v>
      </c>
      <c r="BY1335" t="str">
        <v>MBA EJIKE SAMUEL (OLM)</v>
      </c>
      <c r="BZ1335" s="31">
        <v>44872</v>
      </c>
      <c r="CA1335" s="40">
        <v>0.49186342592592591</v>
      </c>
      <c r="DB1335">
        <v>468</v>
      </c>
      <c r="DC1335" t="str">
        <v>OPERATIONS</v>
      </c>
      <c r="DD1335" t="str">
        <v>NGBEKEN SUNDAY</v>
      </c>
      <c r="DE1335" s="31">
        <v>44872</v>
      </c>
      <c r="DF1335" s="40">
        <v>0.76840277777777777</v>
      </c>
    </row>
    <row r="1336" spans="1:110" x14ac:dyDescent="0.25">
      <c r="A1336" s="109" t="s">
        <v>1749</v>
      </c>
      <c r="B1336">
        <v>289</v>
      </c>
      <c r="C1336" s="109" t="s">
        <v>52</v>
      </c>
      <c r="D1336" s="109" t="s">
        <v>1620</v>
      </c>
      <c r="E1336" s="94">
        <v>44868</v>
      </c>
      <c r="F1336" s="174">
        <v>0.37715277777777778</v>
      </c>
      <c r="G1336">
        <v>2</v>
      </c>
      <c r="H1336" s="109" t="s">
        <v>1621</v>
      </c>
      <c r="I1336">
        <v>2731072</v>
      </c>
      <c r="M1336">
        <v>718</v>
      </c>
      <c r="N1336" t="str">
        <v>MICURA</v>
      </c>
      <c r="O1336" t="str">
        <v>ADEKOYA SAHEED L. (MIC)</v>
      </c>
      <c r="P1336" s="31">
        <v>44894</v>
      </c>
      <c r="Q1336" s="40">
        <v>0.97241898148148154</v>
      </c>
      <c r="AR1336">
        <v>109</v>
      </c>
      <c r="AS1336" t="str">
        <v>ENGINEERING</v>
      </c>
      <c r="AT1336" t="str">
        <v>ABIODUN OLUYEMI (ENGR)</v>
      </c>
      <c r="AU1336" s="31">
        <v>44873</v>
      </c>
      <c r="AV1336" s="40">
        <v>0.29355324074074074</v>
      </c>
      <c r="BW1336">
        <v>264</v>
      </c>
      <c r="BX1336" t="str">
        <v>ENGINEERING</v>
      </c>
      <c r="BY1336" t="str">
        <v>SALAWU MOHAMMED (DRV)</v>
      </c>
      <c r="BZ1336" s="31">
        <v>44872</v>
      </c>
      <c r="CA1336" s="40">
        <v>0.49247685185185186</v>
      </c>
      <c r="DB1336">
        <v>469</v>
      </c>
      <c r="DC1336" t="str">
        <v>CONTRACTOR</v>
      </c>
      <c r="DD1336" t="str">
        <v>SANNI BABATUNDE A. (EME)</v>
      </c>
      <c r="DE1336" s="31">
        <v>44872</v>
      </c>
      <c r="DF1336" s="40">
        <v>0.7684375</v>
      </c>
    </row>
    <row r="1337" spans="1:110" x14ac:dyDescent="0.25">
      <c r="A1337" s="109" t="s">
        <v>1749</v>
      </c>
      <c r="B1337">
        <v>290</v>
      </c>
      <c r="C1337" s="109" t="s">
        <v>54</v>
      </c>
      <c r="D1337" s="109" t="s">
        <v>1316</v>
      </c>
      <c r="E1337" s="94">
        <v>44868</v>
      </c>
      <c r="F1337" s="174">
        <v>0.37718750000000001</v>
      </c>
      <c r="G1337">
        <v>2</v>
      </c>
      <c r="H1337" s="109" t="s">
        <v>1317</v>
      </c>
      <c r="I1337">
        <v>2052000</v>
      </c>
      <c r="M1337">
        <v>719</v>
      </c>
      <c r="N1337" t="str">
        <v>MICURA</v>
      </c>
      <c r="O1337" t="str">
        <v>ADEBUMOYE ADELOYE (MIC)</v>
      </c>
      <c r="P1337" s="31">
        <v>44894</v>
      </c>
      <c r="Q1337" s="40">
        <v>0.97256944444444449</v>
      </c>
      <c r="AR1337">
        <v>110</v>
      </c>
      <c r="AS1337" t="str">
        <v>ENGINEERING</v>
      </c>
      <c r="AT1337" t="str">
        <v>DARE S. ADERUPATAN (ENG</v>
      </c>
      <c r="AU1337" s="31">
        <v>44873</v>
      </c>
      <c r="AV1337" s="40">
        <v>0.29373842592592592</v>
      </c>
      <c r="BW1337">
        <v>265</v>
      </c>
      <c r="BX1337" t="str">
        <v>GATE OPS</v>
      </c>
      <c r="BY1337" t="str">
        <v>TOSIN ALABA E. (GATE)</v>
      </c>
      <c r="BZ1337" s="31">
        <v>44872</v>
      </c>
      <c r="CA1337" s="40">
        <v>0.49267361111111113</v>
      </c>
      <c r="DB1337">
        <v>470</v>
      </c>
      <c r="DC1337" t="str">
        <v>MICURA</v>
      </c>
      <c r="DD1337" t="str">
        <v>WISDOM ETIM W.(MIC)</v>
      </c>
      <c r="DE1337" s="31">
        <v>44872</v>
      </c>
      <c r="DF1337" s="40">
        <v>0.76850694444444445</v>
      </c>
    </row>
    <row r="1338" spans="1:110" x14ac:dyDescent="0.25">
      <c r="A1338" s="109" t="s">
        <v>1749</v>
      </c>
      <c r="B1338">
        <v>291</v>
      </c>
      <c r="C1338" s="109" t="s">
        <v>52</v>
      </c>
      <c r="D1338" s="109" t="s">
        <v>1624</v>
      </c>
      <c r="E1338" s="94">
        <v>44868</v>
      </c>
      <c r="F1338" s="174">
        <v>0.37960648148148146</v>
      </c>
      <c r="G1338">
        <v>2</v>
      </c>
      <c r="H1338" s="109" t="s">
        <v>1625</v>
      </c>
      <c r="I1338">
        <v>3655293</v>
      </c>
      <c r="M1338">
        <v>720</v>
      </c>
      <c r="N1338" t="str">
        <v>OPERATIONS</v>
      </c>
      <c r="O1338" t="str">
        <v>OLEHI IHEANYI V. (OPS)</v>
      </c>
      <c r="P1338" s="31">
        <v>44894</v>
      </c>
      <c r="Q1338" s="40">
        <v>0.97384259259259254</v>
      </c>
      <c r="AR1338">
        <v>111</v>
      </c>
      <c r="AS1338" t="str">
        <v>OPERATIONS</v>
      </c>
      <c r="AT1338" t="str">
        <v>RAHEEM MUSA (OPS)</v>
      </c>
      <c r="AU1338" s="31">
        <v>44873</v>
      </c>
      <c r="AV1338" s="40">
        <v>0.29380787037037037</v>
      </c>
      <c r="BW1338">
        <v>266</v>
      </c>
      <c r="BX1338" t="str">
        <v>GATE OPS</v>
      </c>
      <c r="BY1338" t="str">
        <v>JANET GANDONU (GATE)</v>
      </c>
      <c r="BZ1338" s="31">
        <v>44872</v>
      </c>
      <c r="CA1338" s="40">
        <v>0.49273148148148149</v>
      </c>
      <c r="DB1338">
        <v>471</v>
      </c>
      <c r="DC1338" t="str">
        <v>MICURA</v>
      </c>
      <c r="DD1338" t="str">
        <v>ADOYI FRANCIS (MIC)</v>
      </c>
      <c r="DE1338" s="31">
        <v>44872</v>
      </c>
      <c r="DF1338" s="40">
        <v>0.76870370370370367</v>
      </c>
    </row>
    <row r="1339" spans="1:110" x14ac:dyDescent="0.25">
      <c r="A1339" s="109" t="s">
        <v>1749</v>
      </c>
      <c r="B1339">
        <v>292</v>
      </c>
      <c r="C1339" s="109" t="s">
        <v>54</v>
      </c>
      <c r="D1339" s="109" t="s">
        <v>294</v>
      </c>
      <c r="E1339" s="94">
        <v>44868</v>
      </c>
      <c r="F1339" s="174">
        <v>0.38363425925925926</v>
      </c>
      <c r="G1339">
        <v>2</v>
      </c>
      <c r="H1339" s="109" t="s">
        <v>295</v>
      </c>
      <c r="I1339">
        <v>14958063</v>
      </c>
      <c r="M1339">
        <v>721</v>
      </c>
      <c r="N1339" t="str">
        <v>MICURA</v>
      </c>
      <c r="O1339" t="str">
        <v>NWOKOCHA IKECHUKWU (MIC)</v>
      </c>
      <c r="P1339" s="31">
        <v>44894</v>
      </c>
      <c r="Q1339" s="40">
        <v>0.9743518518518518</v>
      </c>
      <c r="AR1339">
        <v>112</v>
      </c>
      <c r="AS1339" t="str">
        <v>MICURA</v>
      </c>
      <c r="AT1339" t="str">
        <v>PROGRESS AKHIMIEN (MIC)</v>
      </c>
      <c r="AU1339" s="31">
        <v>44873</v>
      </c>
      <c r="AV1339" s="40">
        <v>0.29394675925925928</v>
      </c>
      <c r="BW1339">
        <v>267</v>
      </c>
      <c r="BX1339" t="str">
        <v>GATE OPS</v>
      </c>
      <c r="BY1339" t="str">
        <v>OJUDERI MARY (GATE)</v>
      </c>
      <c r="BZ1339" s="31">
        <v>44872</v>
      </c>
      <c r="CA1339" s="40">
        <v>0.49277777777777776</v>
      </c>
      <c r="DB1339">
        <v>472</v>
      </c>
      <c r="DC1339" t="str">
        <v>ENGINEERING</v>
      </c>
      <c r="DD1339" t="str">
        <v>SUNDAY JOSEPH O. (ENGR)</v>
      </c>
      <c r="DE1339" s="31">
        <v>44872</v>
      </c>
      <c r="DF1339" s="40">
        <v>0.76902777777777775</v>
      </c>
    </row>
    <row r="1340" spans="1:110" x14ac:dyDescent="0.25">
      <c r="A1340" s="109" t="s">
        <v>1749</v>
      </c>
      <c r="B1340">
        <v>293</v>
      </c>
      <c r="C1340" s="109" t="s">
        <v>52</v>
      </c>
      <c r="D1340" s="109" t="s">
        <v>1203</v>
      </c>
      <c r="E1340" s="94">
        <v>44868</v>
      </c>
      <c r="F1340" s="174">
        <v>0.38821759259259259</v>
      </c>
      <c r="G1340">
        <v>2</v>
      </c>
      <c r="H1340" s="109" t="s">
        <v>1204</v>
      </c>
      <c r="I1340">
        <v>6713825</v>
      </c>
      <c r="M1340">
        <v>722</v>
      </c>
      <c r="N1340" t="str">
        <v>OPERATIONS</v>
      </c>
      <c r="O1340" t="str">
        <v>AMINU DANLAMI (OPS)</v>
      </c>
      <c r="P1340" s="31">
        <v>44894</v>
      </c>
      <c r="Q1340" s="40">
        <v>0.9745949074074074</v>
      </c>
      <c r="AR1340">
        <v>113</v>
      </c>
      <c r="AS1340" t="str">
        <v>MICURA</v>
      </c>
      <c r="AT1340" t="str">
        <v>ADEBIYI ADEBOWALE (MIC)</v>
      </c>
      <c r="AU1340" s="31">
        <v>44873</v>
      </c>
      <c r="AV1340" s="40">
        <v>0.2940625</v>
      </c>
      <c r="BW1340">
        <v>268</v>
      </c>
      <c r="BX1340" t="str">
        <v>GATE OPS</v>
      </c>
      <c r="BY1340" t="str">
        <v>UZOMA MARVELOUS</v>
      </c>
      <c r="BZ1340" s="31">
        <v>44872</v>
      </c>
      <c r="CA1340" s="40">
        <v>0.49331018518518521</v>
      </c>
      <c r="DB1340">
        <v>473</v>
      </c>
      <c r="DC1340" t="str">
        <v>ENGINEERING</v>
      </c>
      <c r="DD1340" t="str">
        <v>OLAROTIMI OGUBODEDE (EN</v>
      </c>
      <c r="DE1340" s="31">
        <v>44872</v>
      </c>
      <c r="DF1340" s="40">
        <v>0.76909722222222221</v>
      </c>
    </row>
    <row r="1341" spans="1:110" x14ac:dyDescent="0.25">
      <c r="A1341" s="109" t="s">
        <v>1749</v>
      </c>
      <c r="B1341">
        <v>294</v>
      </c>
      <c r="C1341" s="109" t="s">
        <v>52</v>
      </c>
      <c r="D1341" s="109" t="s">
        <v>1201</v>
      </c>
      <c r="E1341" s="94">
        <v>44868</v>
      </c>
      <c r="F1341" s="174">
        <v>0.39101851851851854</v>
      </c>
      <c r="G1341">
        <v>2</v>
      </c>
      <c r="H1341" s="109" t="s">
        <v>1202</v>
      </c>
      <c r="I1341">
        <v>2736242</v>
      </c>
      <c r="M1341">
        <v>723</v>
      </c>
      <c r="N1341" t="str">
        <v>OPERATIONS</v>
      </c>
      <c r="O1341" t="str">
        <v>SALIFU .E. YAKUBU (OPS)</v>
      </c>
      <c r="P1341" s="31">
        <v>44894</v>
      </c>
      <c r="Q1341" s="40">
        <v>0.97469907407407408</v>
      </c>
      <c r="AR1341">
        <v>114</v>
      </c>
      <c r="AS1341" t="str">
        <v>OPERATIONS</v>
      </c>
      <c r="AT1341" t="str">
        <v>OSAGIE GBENGA (OPS)</v>
      </c>
      <c r="AU1341" s="31">
        <v>44873</v>
      </c>
      <c r="AV1341" s="40">
        <v>0.29428240740740741</v>
      </c>
      <c r="BW1341">
        <v>269</v>
      </c>
      <c r="BX1341" t="str">
        <v>OPERATIONS</v>
      </c>
      <c r="BY1341" t="str">
        <v>YESIRU ADENOLA (OPS)</v>
      </c>
      <c r="BZ1341" s="31">
        <v>44872</v>
      </c>
      <c r="CA1341" s="40">
        <v>0.49402777777777779</v>
      </c>
      <c r="DB1341">
        <v>474</v>
      </c>
      <c r="DC1341" t="str">
        <v>ENGINEERING</v>
      </c>
      <c r="DD1341" t="str">
        <v>BAKI OLUWATOSIN S.(ENG)</v>
      </c>
      <c r="DE1341" s="31">
        <v>44872</v>
      </c>
      <c r="DF1341" s="40">
        <v>0.76927083333333335</v>
      </c>
    </row>
    <row r="1342" spans="1:110" x14ac:dyDescent="0.25">
      <c r="A1342" s="109" t="s">
        <v>1749</v>
      </c>
      <c r="B1342">
        <v>295</v>
      </c>
      <c r="C1342" s="109" t="s">
        <v>53</v>
      </c>
      <c r="D1342" s="109" t="s">
        <v>895</v>
      </c>
      <c r="E1342" s="94">
        <v>44868</v>
      </c>
      <c r="F1342" s="174">
        <v>0.4858912037037037</v>
      </c>
      <c r="G1342">
        <v>2</v>
      </c>
      <c r="H1342" s="109" t="s">
        <v>896</v>
      </c>
      <c r="I1342">
        <v>4833466</v>
      </c>
      <c r="M1342">
        <v>724</v>
      </c>
      <c r="N1342" t="str">
        <v>OPERATIONS</v>
      </c>
      <c r="O1342" t="str">
        <v>OGUNBIYI GBOLAHAN</v>
      </c>
      <c r="P1342" s="31">
        <v>44894</v>
      </c>
      <c r="Q1342" s="40">
        <v>0.97559027777777774</v>
      </c>
      <c r="AR1342">
        <v>115</v>
      </c>
      <c r="AS1342" t="str">
        <v>MICURA</v>
      </c>
      <c r="AT1342" t="str">
        <v>WAIDI OGUNDEYI (MIC)</v>
      </c>
      <c r="AU1342" s="31">
        <v>44873</v>
      </c>
      <c r="AV1342" s="40">
        <v>0.29458333333333331</v>
      </c>
      <c r="BW1342">
        <v>270</v>
      </c>
      <c r="BX1342" t="str">
        <v>OPERATIONS</v>
      </c>
      <c r="BY1342" t="str">
        <v>OGUH UCHENNA R. (OPS)</v>
      </c>
      <c r="BZ1342" s="31">
        <v>44872</v>
      </c>
      <c r="CA1342" s="40">
        <v>0.49502314814814813</v>
      </c>
      <c r="DB1342">
        <v>475</v>
      </c>
      <c r="DC1342" t="str">
        <v>OPERATIONS</v>
      </c>
      <c r="DD1342" t="str">
        <v>IBIRONKE OLUMIDE (OPS)</v>
      </c>
      <c r="DE1342" s="31">
        <v>44872</v>
      </c>
      <c r="DF1342" s="40">
        <v>0.76945601851851853</v>
      </c>
    </row>
    <row r="1343" spans="1:110" x14ac:dyDescent="0.25">
      <c r="A1343" s="109" t="s">
        <v>1749</v>
      </c>
      <c r="B1343">
        <v>296</v>
      </c>
      <c r="C1343" s="109" t="s">
        <v>52</v>
      </c>
      <c r="D1343" s="109" t="s">
        <v>939</v>
      </c>
      <c r="E1343" s="94">
        <v>44868</v>
      </c>
      <c r="F1343" s="174">
        <v>0.48594907407407406</v>
      </c>
      <c r="G1343">
        <v>2</v>
      </c>
      <c r="H1343" s="109" t="s">
        <v>940</v>
      </c>
      <c r="I1343">
        <v>5522822</v>
      </c>
      <c r="M1343">
        <v>725</v>
      </c>
      <c r="N1343" t="str">
        <v>MICURA</v>
      </c>
      <c r="O1343" t="str">
        <v>ADEBIYI ADEBOWALE (MIC)</v>
      </c>
      <c r="P1343" s="31">
        <v>44894</v>
      </c>
      <c r="Q1343" s="40">
        <v>0.97733796296296294</v>
      </c>
      <c r="AR1343">
        <v>116</v>
      </c>
      <c r="AS1343" t="str">
        <v>MICURA</v>
      </c>
      <c r="AT1343" t="str">
        <v>OLADIMEJI ADESOLA (MIC)</v>
      </c>
      <c r="AU1343" s="31">
        <v>44873</v>
      </c>
      <c r="AV1343" s="40">
        <v>0.29465277777777776</v>
      </c>
      <c r="BW1343">
        <v>271</v>
      </c>
      <c r="BX1343" t="str">
        <v>GATE OPS</v>
      </c>
      <c r="BY1343" t="str">
        <v>NJOKU C. BENEDICT (GATE)</v>
      </c>
      <c r="BZ1343" s="31">
        <v>44872</v>
      </c>
      <c r="CA1343" s="40">
        <v>0.49511574074074072</v>
      </c>
      <c r="DB1343">
        <v>476</v>
      </c>
      <c r="DC1343" t="str">
        <v>OPERATIONS</v>
      </c>
      <c r="DD1343" t="str">
        <v>UDO-UDO N. WELSON (OPS)</v>
      </c>
      <c r="DE1343" s="31">
        <v>44872</v>
      </c>
      <c r="DF1343" s="40">
        <v>0.77064814814814819</v>
      </c>
    </row>
    <row r="1344" spans="1:110" x14ac:dyDescent="0.25">
      <c r="A1344" s="109" t="s">
        <v>1749</v>
      </c>
      <c r="B1344">
        <v>297</v>
      </c>
      <c r="C1344" s="109" t="s">
        <v>53</v>
      </c>
      <c r="D1344" s="109" t="s">
        <v>893</v>
      </c>
      <c r="E1344" s="94">
        <v>44868</v>
      </c>
      <c r="F1344" s="174">
        <v>0.48606481481481484</v>
      </c>
      <c r="G1344">
        <v>2</v>
      </c>
      <c r="H1344" s="109" t="s">
        <v>894</v>
      </c>
      <c r="I1344">
        <v>5445523</v>
      </c>
      <c r="M1344">
        <v>726</v>
      </c>
      <c r="N1344" t="str">
        <v>MICURA</v>
      </c>
      <c r="O1344" t="str">
        <v>ECHEDOM NNAMDI B. (MIC)</v>
      </c>
      <c r="P1344" s="31">
        <v>44894</v>
      </c>
      <c r="Q1344" s="40">
        <v>0.97741898148148143</v>
      </c>
      <c r="AR1344">
        <v>117</v>
      </c>
      <c r="AS1344" t="str">
        <v>OPERATIONS</v>
      </c>
      <c r="AT1344" t="str">
        <v>UGWU AUGUSTINE (OPS)</v>
      </c>
      <c r="AU1344" s="31">
        <v>44873</v>
      </c>
      <c r="AV1344" s="40">
        <v>0.29644675925925928</v>
      </c>
      <c r="BW1344">
        <v>272</v>
      </c>
      <c r="BX1344" t="str">
        <v>ENGINEERING</v>
      </c>
      <c r="BY1344" t="str">
        <v>OMEJE JOHN C. (DRV)</v>
      </c>
      <c r="BZ1344" s="31">
        <v>44872</v>
      </c>
      <c r="CA1344" s="40">
        <v>0.4959837962962963</v>
      </c>
      <c r="DB1344">
        <v>477</v>
      </c>
      <c r="DC1344" t="str">
        <v>OPERATIONS</v>
      </c>
      <c r="DD1344" t="str">
        <v>TAOFEEK MAKANJUOLA  (OP</v>
      </c>
      <c r="DE1344" s="31">
        <v>44872</v>
      </c>
      <c r="DF1344" s="40">
        <v>0.77076388888888892</v>
      </c>
    </row>
    <row r="1345" spans="1:110" x14ac:dyDescent="0.25">
      <c r="A1345" s="109" t="s">
        <v>1749</v>
      </c>
      <c r="B1345">
        <v>298</v>
      </c>
      <c r="C1345" s="109" t="s">
        <v>52</v>
      </c>
      <c r="D1345" s="109" t="s">
        <v>915</v>
      </c>
      <c r="E1345" s="94">
        <v>44868</v>
      </c>
      <c r="F1345" s="174">
        <v>0.48618055555555556</v>
      </c>
      <c r="G1345">
        <v>2</v>
      </c>
      <c r="H1345" s="109" t="s">
        <v>916</v>
      </c>
      <c r="I1345">
        <v>5348383</v>
      </c>
      <c r="M1345">
        <v>727</v>
      </c>
      <c r="N1345" t="str">
        <v>MICURA</v>
      </c>
      <c r="O1345" t="str">
        <v>TIAMIYU AHMED A. (MIC)</v>
      </c>
      <c r="P1345" s="31">
        <v>44894</v>
      </c>
      <c r="Q1345" s="40">
        <v>0.97760416666666672</v>
      </c>
      <c r="AR1345">
        <v>118</v>
      </c>
      <c r="AS1345" t="str">
        <v>OPERATIONS</v>
      </c>
      <c r="AT1345" t="str">
        <v>OKALA SAMSON (MIC)</v>
      </c>
      <c r="AU1345" s="31">
        <v>44873</v>
      </c>
      <c r="AV1345" s="40">
        <v>0.29677083333333332</v>
      </c>
      <c r="BW1345">
        <v>273</v>
      </c>
      <c r="BX1345" t="str">
        <v>OPERATIONS</v>
      </c>
      <c r="BY1345" t="str">
        <v>OGUNDEHIN SUNDAY D. (OPS</v>
      </c>
      <c r="BZ1345" s="31">
        <v>44872</v>
      </c>
      <c r="CA1345" s="40">
        <v>0.49604166666666666</v>
      </c>
      <c r="DB1345">
        <v>478</v>
      </c>
      <c r="DC1345" t="str">
        <v>CONTRACTOR</v>
      </c>
      <c r="DD1345" t="str">
        <v>ADENAYA OPEYEMI (EME)</v>
      </c>
      <c r="DE1345" s="31">
        <v>44872</v>
      </c>
      <c r="DF1345" s="40">
        <v>0.77104166666666663</v>
      </c>
    </row>
    <row r="1346" spans="1:110" x14ac:dyDescent="0.25">
      <c r="A1346" s="109" t="s">
        <v>1749</v>
      </c>
      <c r="B1346">
        <v>299</v>
      </c>
      <c r="C1346" s="109" t="s">
        <v>52</v>
      </c>
      <c r="D1346" s="109" t="s">
        <v>861</v>
      </c>
      <c r="E1346" s="94">
        <v>44868</v>
      </c>
      <c r="F1346" s="174">
        <v>0.48623842592592592</v>
      </c>
      <c r="G1346">
        <v>2</v>
      </c>
      <c r="H1346" s="109" t="s">
        <v>862</v>
      </c>
      <c r="I1346">
        <v>14988796</v>
      </c>
      <c r="M1346">
        <v>728</v>
      </c>
      <c r="N1346" t="str">
        <v>MICURA</v>
      </c>
      <c r="O1346" t="str">
        <v>DAMILOLA OGUNBAMERU(MIC</v>
      </c>
      <c r="P1346" s="31">
        <v>44894</v>
      </c>
      <c r="Q1346" s="40">
        <v>0.97790509259259262</v>
      </c>
      <c r="AR1346">
        <v>119</v>
      </c>
      <c r="AS1346" t="str">
        <v>MICURA</v>
      </c>
      <c r="AT1346" t="str">
        <v>MOSAKU OLUWAFEMI S. (MI</v>
      </c>
      <c r="AU1346" s="31">
        <v>44873</v>
      </c>
      <c r="AV1346" s="40">
        <v>0.29694444444444446</v>
      </c>
      <c r="BW1346">
        <v>274</v>
      </c>
      <c r="BX1346" t="str">
        <v>MICURA</v>
      </c>
      <c r="BY1346" t="str">
        <v>IBOR IGRI ARCHIBONG (MI</v>
      </c>
      <c r="BZ1346" s="31">
        <v>44872</v>
      </c>
      <c r="CA1346" s="40">
        <v>0.49737268518518518</v>
      </c>
      <c r="DB1346">
        <v>479</v>
      </c>
      <c r="DC1346" t="str">
        <v>FINANCE</v>
      </c>
      <c r="DD1346" t="str">
        <v>YUSUFF OLADIMEJI (FIN)</v>
      </c>
      <c r="DE1346" s="31">
        <v>44872</v>
      </c>
      <c r="DF1346" s="40">
        <v>0.7712268518518518</v>
      </c>
    </row>
    <row r="1347" spans="1:110" x14ac:dyDescent="0.25">
      <c r="A1347" s="109" t="s">
        <v>1749</v>
      </c>
      <c r="B1347">
        <v>300</v>
      </c>
      <c r="C1347" s="109" t="s">
        <v>52</v>
      </c>
      <c r="D1347" s="109" t="s">
        <v>869</v>
      </c>
      <c r="E1347" s="94">
        <v>44868</v>
      </c>
      <c r="F1347" s="174">
        <v>0.48631944444444447</v>
      </c>
      <c r="G1347">
        <v>2</v>
      </c>
      <c r="H1347" s="109" t="s">
        <v>870</v>
      </c>
      <c r="I1347">
        <v>15013143</v>
      </c>
      <c r="M1347">
        <v>729</v>
      </c>
      <c r="N1347" t="str">
        <v>MICURA</v>
      </c>
      <c r="O1347" t="str">
        <v>EKWERE PATRICK (MIC)</v>
      </c>
      <c r="P1347" s="31">
        <v>44894</v>
      </c>
      <c r="Q1347" s="40">
        <v>0.98332175925925924</v>
      </c>
      <c r="AR1347">
        <v>120</v>
      </c>
      <c r="AS1347" t="str">
        <v>ENGINEERING</v>
      </c>
      <c r="AT1347" t="str">
        <v>IMHAWALE AIGBEBEWEN</v>
      </c>
      <c r="AU1347" s="31">
        <v>44873</v>
      </c>
      <c r="AV1347" s="40">
        <v>0.29701388888888891</v>
      </c>
      <c r="BW1347">
        <v>275</v>
      </c>
      <c r="BX1347" t="str">
        <v>OLM</v>
      </c>
      <c r="BY1347" t="str">
        <v>EKWUEME DONATUS (OLM)</v>
      </c>
      <c r="BZ1347" s="31">
        <v>44872</v>
      </c>
      <c r="CA1347" s="40">
        <v>0.49792824074074077</v>
      </c>
      <c r="DB1347">
        <v>480</v>
      </c>
      <c r="DC1347" t="str">
        <v>MICURA</v>
      </c>
      <c r="DD1347" t="str">
        <v>MUHAMMED DANJUMA (MIC)</v>
      </c>
      <c r="DE1347" s="31">
        <v>44872</v>
      </c>
      <c r="DF1347" s="40">
        <v>0.77159722222222227</v>
      </c>
    </row>
    <row r="1348" spans="1:110" x14ac:dyDescent="0.25">
      <c r="A1348" s="109" t="s">
        <v>1749</v>
      </c>
      <c r="B1348">
        <v>301</v>
      </c>
      <c r="C1348" s="109" t="s">
        <v>52</v>
      </c>
      <c r="D1348" s="109" t="s">
        <v>903</v>
      </c>
      <c r="E1348" s="94">
        <v>44868</v>
      </c>
      <c r="F1348" s="174">
        <v>0.4864236111111111</v>
      </c>
      <c r="G1348">
        <v>2</v>
      </c>
      <c r="H1348" s="109" t="s">
        <v>904</v>
      </c>
      <c r="I1348">
        <v>14138193</v>
      </c>
      <c r="M1348">
        <v>730</v>
      </c>
      <c r="N1348" t="str">
        <v>ENGINEERING</v>
      </c>
      <c r="O1348" t="str">
        <v>IGHALO .O. GABRIEL (ENG</v>
      </c>
      <c r="P1348" s="31">
        <v>44894</v>
      </c>
      <c r="Q1348" s="40">
        <v>0.99006944444444445</v>
      </c>
      <c r="AR1348">
        <v>121</v>
      </c>
      <c r="AS1348" t="str">
        <v>MICURA</v>
      </c>
      <c r="AT1348" t="str">
        <v>OLUSHOLA AYORINDE (MIC)</v>
      </c>
      <c r="AU1348" s="31">
        <v>44873</v>
      </c>
      <c r="AV1348" s="40">
        <v>0.29749999999999999</v>
      </c>
      <c r="BW1348">
        <v>276</v>
      </c>
      <c r="BX1348" t="str">
        <v>PLANNING</v>
      </c>
      <c r="BY1348" t="str">
        <v>IBIDUNNI OLUWOLE (PLN)</v>
      </c>
      <c r="BZ1348" s="31">
        <v>44872</v>
      </c>
      <c r="CA1348" s="40">
        <v>0.49797453703703703</v>
      </c>
      <c r="DB1348">
        <v>481</v>
      </c>
      <c r="DC1348" t="str">
        <v>OPERATIONS</v>
      </c>
      <c r="DD1348" t="str">
        <v>OKIDEGBE ERIC (OPS)</v>
      </c>
      <c r="DE1348" s="31">
        <v>44872</v>
      </c>
      <c r="DF1348" s="40">
        <v>0.77184027777777775</v>
      </c>
    </row>
    <row r="1349" spans="1:110" x14ac:dyDescent="0.25">
      <c r="A1349" s="109" t="s">
        <v>1749</v>
      </c>
      <c r="B1349">
        <v>302</v>
      </c>
      <c r="C1349" s="109" t="s">
        <v>53</v>
      </c>
      <c r="D1349" s="109" t="s">
        <v>1729</v>
      </c>
      <c r="E1349" s="94">
        <v>44868</v>
      </c>
      <c r="F1349" s="174">
        <v>0.48701388888888891</v>
      </c>
      <c r="G1349">
        <v>2</v>
      </c>
      <c r="H1349" s="109" t="s">
        <v>1730</v>
      </c>
      <c r="I1349"/>
      <c r="M1349">
        <v>731</v>
      </c>
      <c r="N1349" t="str">
        <v>ENGINEERING</v>
      </c>
      <c r="O1349" t="str">
        <v>ADEGAIYE ADEBAYO D. (EN</v>
      </c>
      <c r="P1349" s="31">
        <v>44894</v>
      </c>
      <c r="Q1349" s="40">
        <v>0.99037037037037035</v>
      </c>
      <c r="AR1349">
        <v>122</v>
      </c>
      <c r="AS1349" t="str">
        <v>MICURA</v>
      </c>
      <c r="AT1349" t="str">
        <v>FABUNMI BABATUNDE (MIC)</v>
      </c>
      <c r="AU1349" s="31">
        <v>44873</v>
      </c>
      <c r="AV1349" s="40">
        <v>0.29761574074074076</v>
      </c>
      <c r="BW1349">
        <v>277</v>
      </c>
      <c r="BX1349" t="str">
        <v>PLANNING</v>
      </c>
      <c r="BY1349" t="str">
        <v>RAUFU IBRAHIM O. (PLN)</v>
      </c>
      <c r="BZ1349" s="31">
        <v>44872</v>
      </c>
      <c r="CA1349" s="40">
        <v>0.49812499999999998</v>
      </c>
      <c r="DB1349">
        <v>482</v>
      </c>
      <c r="DC1349" t="str">
        <v>MICURA</v>
      </c>
      <c r="DD1349" t="str">
        <v>KALU SOLOMON (MIC)</v>
      </c>
      <c r="DE1349" s="31">
        <v>44872</v>
      </c>
      <c r="DF1349" s="40">
        <v>0.77190972222222221</v>
      </c>
    </row>
    <row r="1350" spans="1:110" x14ac:dyDescent="0.25">
      <c r="A1350" s="109" t="s">
        <v>1749</v>
      </c>
      <c r="B1350">
        <v>303</v>
      </c>
      <c r="C1350" s="109" t="s">
        <v>53</v>
      </c>
      <c r="D1350" s="109" t="s">
        <v>755</v>
      </c>
      <c r="E1350" s="94">
        <v>44868</v>
      </c>
      <c r="F1350" s="174">
        <v>0.48765046296296294</v>
      </c>
      <c r="G1350">
        <v>2</v>
      </c>
      <c r="H1350" s="109" t="s">
        <v>756</v>
      </c>
      <c r="I1350"/>
      <c r="M1350">
        <v>732</v>
      </c>
      <c r="N1350" t="str">
        <v>ENGINEERING</v>
      </c>
      <c r="O1350" t="str">
        <v>AYANLERE FEMI (ENGR)</v>
      </c>
      <c r="P1350" s="31">
        <v>44894</v>
      </c>
      <c r="Q1350" s="40">
        <v>0.99041666666666661</v>
      </c>
      <c r="AR1350">
        <v>123</v>
      </c>
      <c r="AS1350" t="str">
        <v>MICURA</v>
      </c>
      <c r="AT1350" t="str">
        <v>ADENEKAN NURUDEEN (MIC)</v>
      </c>
      <c r="AU1350" s="31">
        <v>44873</v>
      </c>
      <c r="AV1350" s="40">
        <v>0.29842592592592593</v>
      </c>
      <c r="BW1350">
        <v>278</v>
      </c>
      <c r="BX1350" t="str">
        <v>GATE OPS</v>
      </c>
      <c r="BY1350" t="str">
        <v>LILIAN AJUNWA (GATE)</v>
      </c>
      <c r="BZ1350" s="31">
        <v>44872</v>
      </c>
      <c r="CA1350" s="40">
        <v>0.49820601851851853</v>
      </c>
      <c r="DB1350">
        <v>483</v>
      </c>
      <c r="DC1350" t="str">
        <v>OPERATIONS</v>
      </c>
      <c r="DD1350" t="str">
        <v>ALATISHE JOHN (OPS)</v>
      </c>
      <c r="DE1350" s="31">
        <v>44872</v>
      </c>
      <c r="DF1350" s="40">
        <v>0.77195601851851847</v>
      </c>
    </row>
    <row r="1351" spans="1:110" x14ac:dyDescent="0.25">
      <c r="A1351" s="109" t="s">
        <v>1749</v>
      </c>
      <c r="B1351">
        <v>304</v>
      </c>
      <c r="C1351" s="109" t="s">
        <v>53</v>
      </c>
      <c r="D1351" s="109" t="s">
        <v>1389</v>
      </c>
      <c r="E1351" s="94">
        <v>44868</v>
      </c>
      <c r="F1351" s="174">
        <v>0.48773148148148149</v>
      </c>
      <c r="G1351">
        <v>2</v>
      </c>
      <c r="H1351" s="109" t="s">
        <v>53</v>
      </c>
      <c r="I1351"/>
      <c r="M1351">
        <v>733</v>
      </c>
      <c r="N1351" t="str">
        <v>MICURA</v>
      </c>
      <c r="O1351" t="str">
        <v>WISDOM AKPABIO E. (MIC)</v>
      </c>
      <c r="P1351" s="31">
        <v>44894</v>
      </c>
      <c r="Q1351" s="40">
        <v>0.99153935185185182</v>
      </c>
      <c r="AR1351">
        <v>124</v>
      </c>
      <c r="AS1351" t="str">
        <v>OPERATIONS</v>
      </c>
      <c r="AT1351" t="str">
        <v>AWALITE CHIJIOKE</v>
      </c>
      <c r="AU1351" s="31">
        <v>44873</v>
      </c>
      <c r="AV1351" s="40">
        <v>0.29857638888888888</v>
      </c>
      <c r="BW1351">
        <v>279</v>
      </c>
      <c r="BX1351" t="str">
        <v>PLANNING</v>
      </c>
      <c r="BY1351" t="str">
        <v>UGOCHUKWU SAMUEL (PLN)</v>
      </c>
      <c r="BZ1351" s="31">
        <v>44872</v>
      </c>
      <c r="CA1351" s="40">
        <v>0.49831018518518516</v>
      </c>
      <c r="DB1351">
        <v>484</v>
      </c>
      <c r="DC1351" t="str">
        <v>MICURA</v>
      </c>
      <c r="DD1351" t="str">
        <v>ESHIGBE IRIKEFE TONY(MI</v>
      </c>
      <c r="DE1351" s="31">
        <v>44872</v>
      </c>
      <c r="DF1351" s="40">
        <v>0.77243055555555551</v>
      </c>
    </row>
    <row r="1352" spans="1:110" x14ac:dyDescent="0.25">
      <c r="A1352" s="109" t="s">
        <v>1749</v>
      </c>
      <c r="B1352">
        <v>305</v>
      </c>
      <c r="C1352" s="109" t="s">
        <v>53</v>
      </c>
      <c r="D1352" s="109" t="s">
        <v>1669</v>
      </c>
      <c r="E1352" s="94">
        <v>44868</v>
      </c>
      <c r="F1352" s="174">
        <v>0.48784722222222221</v>
      </c>
      <c r="G1352">
        <v>2</v>
      </c>
      <c r="H1352" s="109" t="s">
        <v>1670</v>
      </c>
      <c r="I1352"/>
      <c r="M1352">
        <v>734</v>
      </c>
      <c r="N1352" t="str">
        <v>MICURA</v>
      </c>
      <c r="O1352" t="str">
        <v>BAMGBOSE SEGUN M. (MIC)</v>
      </c>
      <c r="P1352" s="31">
        <v>44894</v>
      </c>
      <c r="Q1352" s="40">
        <v>0.99379629629629629</v>
      </c>
      <c r="AR1352">
        <v>125</v>
      </c>
      <c r="AS1352" t="str">
        <v>ENGINEERING</v>
      </c>
      <c r="AT1352" t="str">
        <v>ODEYEMI OLALEKAN (ENGR)</v>
      </c>
      <c r="AU1352" s="31">
        <v>44873</v>
      </c>
      <c r="AV1352" s="40">
        <v>0.30021990740740739</v>
      </c>
      <c r="BW1352">
        <v>280</v>
      </c>
      <c r="BX1352" t="str">
        <v>GATE OPS</v>
      </c>
      <c r="BY1352" t="str">
        <v>KALU KELVIN (GATE)</v>
      </c>
      <c r="BZ1352" s="31">
        <v>44872</v>
      </c>
      <c r="CA1352" s="40">
        <v>0.49841435185185184</v>
      </c>
      <c r="DB1352">
        <v>485</v>
      </c>
      <c r="DC1352" t="str">
        <v>MICURA</v>
      </c>
      <c r="DD1352" t="str">
        <v>WAIDI OGUNDEYI (MIC)</v>
      </c>
      <c r="DE1352" s="31">
        <v>44872</v>
      </c>
      <c r="DF1352" s="40">
        <v>0.77249999999999996</v>
      </c>
    </row>
    <row r="1353" spans="1:110" x14ac:dyDescent="0.25">
      <c r="A1353" s="109" t="s">
        <v>1749</v>
      </c>
      <c r="B1353">
        <v>306</v>
      </c>
      <c r="C1353" s="109" t="s">
        <v>53</v>
      </c>
      <c r="D1353" s="109" t="s">
        <v>556</v>
      </c>
      <c r="E1353" s="94">
        <v>44868</v>
      </c>
      <c r="F1353" s="174">
        <v>0.48792824074074076</v>
      </c>
      <c r="G1353">
        <v>2</v>
      </c>
      <c r="H1353" s="109" t="s">
        <v>557</v>
      </c>
      <c r="I1353"/>
      <c r="M1353">
        <v>735</v>
      </c>
      <c r="N1353" t="str">
        <v>MICURA</v>
      </c>
      <c r="O1353" t="str">
        <v>OZEGBE CHARLES (MIC)</v>
      </c>
      <c r="P1353" s="31">
        <v>44894</v>
      </c>
      <c r="Q1353" s="40">
        <v>0.99715277777777778</v>
      </c>
      <c r="AR1353">
        <v>126</v>
      </c>
      <c r="AS1353" t="str">
        <v>ENGINEERING</v>
      </c>
      <c r="AT1353" t="str">
        <v>WASIU LAWAL (ENGR)</v>
      </c>
      <c r="AU1353" s="31">
        <v>44873</v>
      </c>
      <c r="AV1353" s="40">
        <v>0.30027777777777775</v>
      </c>
      <c r="BW1353">
        <v>281</v>
      </c>
      <c r="BX1353" t="str">
        <v>ENGINEERING</v>
      </c>
      <c r="BY1353" t="str">
        <v>ABOLARIN OLUYEMI (ENGR)</v>
      </c>
      <c r="BZ1353" s="31">
        <v>44872</v>
      </c>
      <c r="CA1353" s="40">
        <v>0.49853009259259257</v>
      </c>
      <c r="DB1353">
        <v>486</v>
      </c>
      <c r="DC1353" t="str">
        <v>ENGINEERING</v>
      </c>
      <c r="DD1353" t="str">
        <v>SIMEON OLUSHINA (ENGR)</v>
      </c>
      <c r="DE1353" s="31">
        <v>44872</v>
      </c>
      <c r="DF1353" s="40">
        <v>0.77305555555555561</v>
      </c>
    </row>
    <row r="1354" spans="1:110" x14ac:dyDescent="0.25">
      <c r="A1354" s="109" t="s">
        <v>1749</v>
      </c>
      <c r="B1354">
        <v>307</v>
      </c>
      <c r="C1354" s="109" t="s">
        <v>53</v>
      </c>
      <c r="D1354" s="109" t="s">
        <v>276</v>
      </c>
      <c r="E1354" s="94">
        <v>44868</v>
      </c>
      <c r="F1354" s="174">
        <v>0.48829861111111111</v>
      </c>
      <c r="G1354">
        <v>2</v>
      </c>
      <c r="H1354" s="109" t="s">
        <v>277</v>
      </c>
      <c r="I1354">
        <v>14964941</v>
      </c>
      <c r="M1354">
        <v>736</v>
      </c>
      <c r="N1354" t="str">
        <v>MICURA</v>
      </c>
      <c r="O1354" t="str">
        <v>MADUKA UGOCHUKWU R. (MIC</v>
      </c>
      <c r="P1354" s="31">
        <v>44894</v>
      </c>
      <c r="Q1354" s="40">
        <v>0.99755787037037036</v>
      </c>
      <c r="AR1354">
        <v>127</v>
      </c>
      <c r="AS1354" t="str">
        <v>OPERATIONS</v>
      </c>
      <c r="AT1354" t="str">
        <v>TAOFEEK MAKANJUOLA  (OP</v>
      </c>
      <c r="AU1354" s="31">
        <v>44873</v>
      </c>
      <c r="AV1354" s="40">
        <v>0.30081018518518521</v>
      </c>
      <c r="BW1354">
        <v>282</v>
      </c>
      <c r="BX1354" t="str">
        <v>ENGINEERING</v>
      </c>
      <c r="BY1354" t="str">
        <v>OKON ANTHONY (ENGR)</v>
      </c>
      <c r="BZ1354" s="31">
        <v>44872</v>
      </c>
      <c r="CA1354" s="40">
        <v>0.49858796296296298</v>
      </c>
      <c r="DB1354">
        <v>487</v>
      </c>
      <c r="DC1354" t="str">
        <v>MICURA</v>
      </c>
      <c r="DD1354" t="str">
        <v>SIMON FRIDAY O. (MIC)</v>
      </c>
      <c r="DE1354" s="31">
        <v>44872</v>
      </c>
      <c r="DF1354" s="40">
        <v>0.77309027777777772</v>
      </c>
    </row>
    <row r="1355" spans="1:110" x14ac:dyDescent="0.25">
      <c r="A1355" s="109" t="s">
        <v>1749</v>
      </c>
      <c r="B1355">
        <v>308</v>
      </c>
      <c r="C1355" s="109" t="s">
        <v>53</v>
      </c>
      <c r="D1355" s="109" t="s">
        <v>1191</v>
      </c>
      <c r="E1355" s="94">
        <v>44868</v>
      </c>
      <c r="F1355" s="174">
        <v>0.4884027777777778</v>
      </c>
      <c r="G1355">
        <v>2</v>
      </c>
      <c r="H1355" s="109" t="s">
        <v>1192</v>
      </c>
      <c r="I1355">
        <v>2035897</v>
      </c>
      <c r="M1355">
        <v>1</v>
      </c>
      <c r="N1355" t="str">
        <v>OPERATIONS</v>
      </c>
      <c r="O1355" t="str">
        <v>ISMAILA MOYOSORE</v>
      </c>
      <c r="P1355" s="31">
        <v>44895</v>
      </c>
      <c r="Q1355" s="40">
        <v>8.564814814814815E-4</v>
      </c>
      <c r="AR1355">
        <v>128</v>
      </c>
      <c r="AS1355" t="str">
        <v>MICURA</v>
      </c>
      <c r="AT1355" t="str">
        <v>WISDOM AKPABIO E. (MIC)</v>
      </c>
      <c r="AU1355" s="31">
        <v>44873</v>
      </c>
      <c r="AV1355" s="40">
        <v>0.30140046296296297</v>
      </c>
      <c r="BW1355">
        <v>283</v>
      </c>
      <c r="BX1355" t="str">
        <v>ENGINEERING</v>
      </c>
      <c r="BY1355" t="str">
        <v>ABDULWAHAB LUQMAN</v>
      </c>
      <c r="BZ1355" s="31">
        <v>44872</v>
      </c>
      <c r="CA1355" s="40">
        <v>0.49865740740740738</v>
      </c>
      <c r="DB1355">
        <v>488</v>
      </c>
      <c r="DC1355" t="str">
        <v>ENGINEERING</v>
      </c>
      <c r="DD1355" t="str">
        <v>ALUEDE  SUNDAY A. (ENGR</v>
      </c>
      <c r="DE1355" s="31">
        <v>44872</v>
      </c>
      <c r="DF1355" s="40">
        <v>0.77358796296296295</v>
      </c>
    </row>
    <row r="1356" spans="1:110" x14ac:dyDescent="0.25">
      <c r="A1356" s="109" t="s">
        <v>1749</v>
      </c>
      <c r="B1356">
        <v>309</v>
      </c>
      <c r="C1356" s="109" t="s">
        <v>53</v>
      </c>
      <c r="D1356" s="109" t="s">
        <v>953</v>
      </c>
      <c r="E1356" s="94">
        <v>44868</v>
      </c>
      <c r="F1356" s="174">
        <v>0.48846064814814816</v>
      </c>
      <c r="G1356">
        <v>2</v>
      </c>
      <c r="H1356" s="109" t="s">
        <v>954</v>
      </c>
      <c r="I1356">
        <v>2025419</v>
      </c>
      <c r="M1356">
        <v>2</v>
      </c>
      <c r="N1356" t="str">
        <v>MICURA</v>
      </c>
      <c r="O1356" t="str">
        <v>LAWAL OLASUNKANMI</v>
      </c>
      <c r="P1356" s="31">
        <v>44895</v>
      </c>
      <c r="Q1356" s="40">
        <v>4.9884259259259257E-3</v>
      </c>
      <c r="AR1356">
        <v>129</v>
      </c>
      <c r="AS1356" t="str">
        <v>OPERATIONS</v>
      </c>
      <c r="AT1356" t="str">
        <v>ADEYEYE ADENIYI S. (OPS</v>
      </c>
      <c r="AU1356" s="31">
        <v>44873</v>
      </c>
      <c r="AV1356" s="40">
        <v>0.30200231481481482</v>
      </c>
      <c r="BW1356">
        <v>284</v>
      </c>
      <c r="BX1356" t="str">
        <v>ENGINEERING</v>
      </c>
      <c r="BY1356" t="str">
        <v>ADENIYI ADEYEMI (ENGR)</v>
      </c>
      <c r="BZ1356" s="31">
        <v>44872</v>
      </c>
      <c r="CA1356" s="40">
        <v>0.49869212962962961</v>
      </c>
      <c r="DB1356">
        <v>489</v>
      </c>
      <c r="DC1356" t="str">
        <v>OPERATIONS</v>
      </c>
      <c r="DD1356" t="str">
        <v>SUNDAY MAHA IDOKO (MIC)</v>
      </c>
      <c r="DE1356" s="31">
        <v>44872</v>
      </c>
      <c r="DF1356" s="40">
        <v>0.77369212962962963</v>
      </c>
    </row>
    <row r="1357" spans="1:110" x14ac:dyDescent="0.25">
      <c r="A1357" s="109" t="s">
        <v>1749</v>
      </c>
      <c r="B1357">
        <v>310</v>
      </c>
      <c r="C1357" s="109" t="s">
        <v>53</v>
      </c>
      <c r="D1357" s="109" t="s">
        <v>1708</v>
      </c>
      <c r="E1357" s="94">
        <v>44868</v>
      </c>
      <c r="F1357" s="174">
        <v>0.48858796296296297</v>
      </c>
      <c r="G1357">
        <v>2</v>
      </c>
      <c r="H1357" s="109" t="s">
        <v>1709</v>
      </c>
      <c r="I1357">
        <v>5454960</v>
      </c>
      <c r="M1357">
        <v>3</v>
      </c>
      <c r="N1357" t="str">
        <v>MICURA</v>
      </c>
      <c r="O1357" t="str">
        <v>EBIZIMO INGBAIFEGHA (MIC</v>
      </c>
      <c r="P1357" s="31">
        <v>44895</v>
      </c>
      <c r="Q1357" s="40">
        <v>6.3310185185185188E-3</v>
      </c>
      <c r="AR1357">
        <v>130</v>
      </c>
      <c r="AS1357" t="str">
        <v>MICURA</v>
      </c>
      <c r="AT1357" t="str">
        <v>STANLEY NJOKU (MIC)</v>
      </c>
      <c r="AU1357" s="31">
        <v>44873</v>
      </c>
      <c r="AV1357" s="40">
        <v>0.30380787037037038</v>
      </c>
      <c r="BW1357">
        <v>285</v>
      </c>
      <c r="BX1357" t="str">
        <v>ENGINEERING</v>
      </c>
      <c r="BY1357" t="str">
        <v>IWETA JOSHUA EJIRO</v>
      </c>
      <c r="BZ1357" s="31">
        <v>44872</v>
      </c>
      <c r="CA1357" s="40">
        <v>0.49943287037037037</v>
      </c>
      <c r="DB1357">
        <v>490</v>
      </c>
      <c r="DC1357" t="str">
        <v>ENGINEERING</v>
      </c>
      <c r="DD1357" t="str">
        <v>TOBILOBA ISHOLA</v>
      </c>
      <c r="DE1357" s="31">
        <v>44872</v>
      </c>
      <c r="DF1357" s="40">
        <v>0.77421296296296294</v>
      </c>
    </row>
    <row r="1358" spans="1:110" x14ac:dyDescent="0.25">
      <c r="A1358" s="109" t="s">
        <v>1749</v>
      </c>
      <c r="B1358">
        <v>311</v>
      </c>
      <c r="C1358" s="109" t="s">
        <v>52</v>
      </c>
      <c r="D1358" s="109" t="s">
        <v>1015</v>
      </c>
      <c r="E1358" s="94">
        <v>44868</v>
      </c>
      <c r="F1358" s="174">
        <v>0.48865740740740743</v>
      </c>
      <c r="G1358">
        <v>2</v>
      </c>
      <c r="H1358" s="109" t="s">
        <v>1016</v>
      </c>
      <c r="I1358">
        <v>2713830</v>
      </c>
      <c r="M1358">
        <v>4</v>
      </c>
      <c r="N1358" t="str">
        <v>MICURA</v>
      </c>
      <c r="O1358" t="str">
        <v>ARTHUR MATTHEW (MIC)</v>
      </c>
      <c r="P1358" s="31">
        <v>44895</v>
      </c>
      <c r="Q1358" s="40">
        <v>6.4236111111111108E-3</v>
      </c>
      <c r="AR1358">
        <v>131</v>
      </c>
      <c r="AS1358" t="str">
        <v>OPERATIONS</v>
      </c>
      <c r="AT1358" t="str">
        <v>APATA JULIANAH K. (OPS)</v>
      </c>
      <c r="AU1358" s="31">
        <v>44873</v>
      </c>
      <c r="AV1358" s="40">
        <v>0.30444444444444446</v>
      </c>
      <c r="BW1358">
        <v>286</v>
      </c>
      <c r="BX1358" t="str">
        <v>ENGINEERING</v>
      </c>
      <c r="BY1358" t="str">
        <v>AJAERO AUGUSTINE (ENGR)</v>
      </c>
      <c r="BZ1358" s="31">
        <v>44872</v>
      </c>
      <c r="CA1358" s="40">
        <v>0.49950231481481483</v>
      </c>
      <c r="DB1358">
        <v>491</v>
      </c>
      <c r="DC1358" t="str">
        <v>MICURA</v>
      </c>
      <c r="DD1358" t="str">
        <v>AKPEBE DANIEL (MIC)</v>
      </c>
      <c r="DE1358" s="31">
        <v>44872</v>
      </c>
      <c r="DF1358" s="40">
        <v>0.77427083333333335</v>
      </c>
    </row>
    <row r="1359" spans="1:110" x14ac:dyDescent="0.25">
      <c r="A1359" s="109" t="s">
        <v>1749</v>
      </c>
      <c r="B1359">
        <v>312</v>
      </c>
      <c r="C1359" s="109" t="s">
        <v>52</v>
      </c>
      <c r="D1359" s="109" t="s">
        <v>1634</v>
      </c>
      <c r="E1359" s="94">
        <v>44868</v>
      </c>
      <c r="F1359" s="174">
        <v>0.48872685185185183</v>
      </c>
      <c r="G1359">
        <v>2</v>
      </c>
      <c r="H1359" s="109" t="s">
        <v>1635</v>
      </c>
      <c r="I1359">
        <v>14933866</v>
      </c>
      <c r="M1359">
        <v>5</v>
      </c>
      <c r="N1359" t="str">
        <v>MICURA</v>
      </c>
      <c r="O1359" t="str">
        <v>YAKUBU JACOB (MIC)</v>
      </c>
      <c r="P1359" s="31">
        <v>44895</v>
      </c>
      <c r="Q1359" s="40">
        <v>6.7476851851851856E-3</v>
      </c>
      <c r="AR1359">
        <v>132</v>
      </c>
      <c r="AS1359" t="str">
        <v>MICURA</v>
      </c>
      <c r="AT1359" t="str">
        <v>ROMANUS SUCCESS (MIC)</v>
      </c>
      <c r="AU1359" s="31">
        <v>44873</v>
      </c>
      <c r="AV1359" s="40">
        <v>0.30459490740740741</v>
      </c>
      <c r="BW1359">
        <v>287</v>
      </c>
      <c r="BX1359" t="str">
        <v>OPERATIONS</v>
      </c>
      <c r="BY1359" t="str">
        <v>IDEMOH I. JOHN (OPS)</v>
      </c>
      <c r="BZ1359" s="31">
        <v>44872</v>
      </c>
      <c r="CA1359" s="40">
        <v>0.49959490740740742</v>
      </c>
      <c r="DB1359">
        <v>492</v>
      </c>
      <c r="DC1359" t="str">
        <v>OPERATIONS</v>
      </c>
      <c r="DD1359" t="str">
        <v>EZE ANTHONY (OPS)</v>
      </c>
      <c r="DE1359" s="31">
        <v>44872</v>
      </c>
      <c r="DF1359" s="40">
        <v>0.77434027777777781</v>
      </c>
    </row>
    <row r="1360" spans="1:110" x14ac:dyDescent="0.25">
      <c r="A1360" s="109" t="s">
        <v>1749</v>
      </c>
      <c r="B1360">
        <v>313</v>
      </c>
      <c r="C1360" s="109" t="s">
        <v>52</v>
      </c>
      <c r="D1360" s="109" t="s">
        <v>1618</v>
      </c>
      <c r="E1360" s="94">
        <v>44868</v>
      </c>
      <c r="F1360" s="174">
        <v>0.48883101851851851</v>
      </c>
      <c r="G1360">
        <v>2</v>
      </c>
      <c r="H1360" s="109" t="s">
        <v>1619</v>
      </c>
      <c r="I1360">
        <v>7352753</v>
      </c>
      <c r="M1360">
        <v>6</v>
      </c>
      <c r="N1360" t="str">
        <v>MICURA</v>
      </c>
      <c r="O1360" t="str">
        <v>OLONISOWON RAPHAEL (MIC</v>
      </c>
      <c r="P1360" s="31">
        <v>44895</v>
      </c>
      <c r="Q1360" s="40">
        <v>9.0740740740740747E-3</v>
      </c>
      <c r="AR1360">
        <v>133</v>
      </c>
      <c r="AS1360" t="str">
        <v>MICURA</v>
      </c>
      <c r="AT1360" t="str">
        <v>AJUONUMA CHIMA</v>
      </c>
      <c r="AU1360" s="31">
        <v>44873</v>
      </c>
      <c r="AV1360" s="40">
        <v>0.30466435185185187</v>
      </c>
      <c r="BW1360">
        <v>288</v>
      </c>
      <c r="BX1360" t="str">
        <v>PLANNING</v>
      </c>
      <c r="BY1360" t="str">
        <v>BUSARI BOLAJI J. (PLN)</v>
      </c>
      <c r="BZ1360" s="31">
        <v>44872</v>
      </c>
      <c r="CA1360" s="40">
        <v>0.49965277777777778</v>
      </c>
      <c r="DB1360">
        <v>493</v>
      </c>
      <c r="DC1360" t="str">
        <v>OPERATIONS</v>
      </c>
      <c r="DD1360" t="str">
        <v>SAMUEL NANA M. (OPS)</v>
      </c>
      <c r="DE1360" s="31">
        <v>44872</v>
      </c>
      <c r="DF1360" s="40">
        <v>0.77484953703703707</v>
      </c>
    </row>
    <row r="1361" spans="1:110" x14ac:dyDescent="0.25">
      <c r="A1361" s="109" t="s">
        <v>1749</v>
      </c>
      <c r="B1361">
        <v>314</v>
      </c>
      <c r="C1361" s="109" t="s">
        <v>53</v>
      </c>
      <c r="D1361" s="109" t="s">
        <v>1810</v>
      </c>
      <c r="E1361" s="94">
        <v>44868</v>
      </c>
      <c r="F1361" s="174">
        <v>0.48888888888888887</v>
      </c>
      <c r="G1361">
        <v>2</v>
      </c>
      <c r="H1361" s="109" t="s">
        <v>1811</v>
      </c>
      <c r="I1361"/>
      <c r="M1361">
        <v>7</v>
      </c>
      <c r="N1361" t="str">
        <v>OPERATIONS</v>
      </c>
      <c r="O1361" t="str">
        <v>ABEJIDE MUSTAPHA A. (OP</v>
      </c>
      <c r="P1361" s="31">
        <v>44895</v>
      </c>
      <c r="Q1361" s="40">
        <v>3.5196759259259261E-2</v>
      </c>
      <c r="AR1361">
        <v>134</v>
      </c>
      <c r="AS1361" t="str">
        <v>OPERATIONS</v>
      </c>
      <c r="AT1361" t="str">
        <v>JEROME OFOR</v>
      </c>
      <c r="AU1361" s="31">
        <v>44873</v>
      </c>
      <c r="AV1361" s="40">
        <v>0.30473379629629632</v>
      </c>
      <c r="BW1361">
        <v>289</v>
      </c>
      <c r="BX1361" t="str">
        <v>OPERATIONS</v>
      </c>
      <c r="BY1361" t="str">
        <v>OSINOWO OLUFUNKE (OPS)</v>
      </c>
      <c r="BZ1361" s="31">
        <v>44872</v>
      </c>
      <c r="CA1361" s="40">
        <v>0.5006018518518518</v>
      </c>
      <c r="DB1361">
        <v>494</v>
      </c>
      <c r="DC1361" t="str">
        <v>OPERATIONS</v>
      </c>
      <c r="DD1361" t="str">
        <v>OYINLEYE TOPE (OPS)</v>
      </c>
      <c r="DE1361" s="31">
        <v>44872</v>
      </c>
      <c r="DF1361" s="40">
        <v>0.77537037037037038</v>
      </c>
    </row>
    <row r="1362" spans="1:110" x14ac:dyDescent="0.25">
      <c r="A1362" s="109" t="s">
        <v>1749</v>
      </c>
      <c r="B1362">
        <v>315</v>
      </c>
      <c r="C1362" s="109" t="s">
        <v>53</v>
      </c>
      <c r="D1362" s="109" t="s">
        <v>1197</v>
      </c>
      <c r="E1362" s="94">
        <v>44868</v>
      </c>
      <c r="F1362" s="174">
        <v>0.48895833333333333</v>
      </c>
      <c r="G1362">
        <v>2</v>
      </c>
      <c r="H1362" s="109" t="s">
        <v>1198</v>
      </c>
      <c r="I1362"/>
      <c r="M1362">
        <v>8</v>
      </c>
      <c r="N1362" t="str">
        <v>ENGINEERING</v>
      </c>
      <c r="O1362" t="str">
        <v>BALOGUN LATEEF (ENGR)</v>
      </c>
      <c r="P1362" s="31">
        <v>44895</v>
      </c>
      <c r="Q1362" s="40">
        <v>3.7453703703703704E-2</v>
      </c>
      <c r="AR1362">
        <v>135</v>
      </c>
      <c r="AS1362" t="str">
        <v>MICURA</v>
      </c>
      <c r="AT1362" t="str">
        <v>ISRAEL BRIGHT XMAS (MIC)</v>
      </c>
      <c r="AU1362" s="31">
        <v>44873</v>
      </c>
      <c r="AV1362" s="40">
        <v>0.30550925925925926</v>
      </c>
      <c r="BW1362">
        <v>290</v>
      </c>
      <c r="BX1362" t="str">
        <v>ENGINEERING</v>
      </c>
      <c r="BY1362" t="str">
        <v>CHRISTIAN CHINWEUBA (EN</v>
      </c>
      <c r="BZ1362" s="31">
        <v>44872</v>
      </c>
      <c r="CA1362" s="40">
        <v>0.50084490740740739</v>
      </c>
      <c r="DB1362">
        <v>495</v>
      </c>
      <c r="DC1362" t="str">
        <v>ENGINEERING</v>
      </c>
      <c r="DD1362" t="str">
        <v>KOLAWOLE SUNDAY (MIC)</v>
      </c>
      <c r="DE1362" s="31">
        <v>44872</v>
      </c>
      <c r="DF1362" s="40">
        <v>0.77599537037037036</v>
      </c>
    </row>
    <row r="1363" spans="1:110" x14ac:dyDescent="0.25">
      <c r="A1363" s="109" t="s">
        <v>1749</v>
      </c>
      <c r="B1363">
        <v>316</v>
      </c>
      <c r="C1363" s="109" t="s">
        <v>52</v>
      </c>
      <c r="D1363" s="109" t="s">
        <v>1649</v>
      </c>
      <c r="E1363" s="94">
        <v>44868</v>
      </c>
      <c r="F1363" s="174">
        <v>0.48909722222222224</v>
      </c>
      <c r="G1363">
        <v>2</v>
      </c>
      <c r="H1363" s="109" t="s">
        <v>1650</v>
      </c>
      <c r="I1363">
        <v>2721713</v>
      </c>
      <c r="M1363">
        <v>9</v>
      </c>
      <c r="N1363" t="str">
        <v>OPERATIONS</v>
      </c>
      <c r="O1363" t="str">
        <v>IBRAHIM AMINU</v>
      </c>
      <c r="P1363" s="31">
        <v>44895</v>
      </c>
      <c r="Q1363" s="40">
        <v>3.9004629629629632E-2</v>
      </c>
      <c r="AR1363">
        <v>136</v>
      </c>
      <c r="AS1363" t="str">
        <v>MICURA</v>
      </c>
      <c r="AT1363" t="str">
        <v>OMONIYI OWOLABI (MIC)</v>
      </c>
      <c r="AU1363" s="31">
        <v>44873</v>
      </c>
      <c r="AV1363" s="40">
        <v>0.30557870370370371</v>
      </c>
      <c r="BW1363">
        <v>291</v>
      </c>
      <c r="BX1363" t="str">
        <v>ENGINEERING</v>
      </c>
      <c r="BY1363" t="str">
        <v>WASIU AYINLA (ENGR)</v>
      </c>
      <c r="BZ1363" s="31">
        <v>44872</v>
      </c>
      <c r="CA1363" s="40">
        <v>0.50090277777777781</v>
      </c>
      <c r="DB1363">
        <v>496</v>
      </c>
      <c r="DC1363" t="str">
        <v>ENGINEERING</v>
      </c>
      <c r="DD1363" t="str">
        <v>EZE OKECHUKWU (ENG)</v>
      </c>
      <c r="DE1363" s="31">
        <v>44872</v>
      </c>
      <c r="DF1363" s="40">
        <v>0.77633101851851849</v>
      </c>
    </row>
    <row r="1364" spans="1:110" x14ac:dyDescent="0.25">
      <c r="A1364" s="109" t="s">
        <v>1749</v>
      </c>
      <c r="B1364">
        <v>317</v>
      </c>
      <c r="C1364" s="109" t="s">
        <v>53</v>
      </c>
      <c r="D1364" s="109" t="s">
        <v>1166</v>
      </c>
      <c r="E1364" s="94">
        <v>44868</v>
      </c>
      <c r="F1364" s="174">
        <v>0.48972222222222223</v>
      </c>
      <c r="G1364">
        <v>2</v>
      </c>
      <c r="H1364" s="109" t="s">
        <v>1167</v>
      </c>
      <c r="I1364">
        <v>2736247</v>
      </c>
      <c r="M1364">
        <v>10</v>
      </c>
      <c r="N1364" t="str">
        <v>MICURA</v>
      </c>
      <c r="O1364" t="str">
        <v>SHAKIRU RAJI (MIC)</v>
      </c>
      <c r="P1364" s="31">
        <v>44895</v>
      </c>
      <c r="Q1364" s="40">
        <v>4.7685185185185185E-2</v>
      </c>
      <c r="AR1364">
        <v>137</v>
      </c>
      <c r="AS1364" t="str">
        <v>OPERATIONS</v>
      </c>
      <c r="AT1364" t="str">
        <v>OKONJO CHUKS JAMES (OPS</v>
      </c>
      <c r="AU1364" s="31">
        <v>44873</v>
      </c>
      <c r="AV1364" s="40">
        <v>0.30564814814814817</v>
      </c>
      <c r="BW1364">
        <v>292</v>
      </c>
      <c r="BX1364" t="str">
        <v>MICURA</v>
      </c>
      <c r="BY1364" t="str">
        <v>NOJEEM LADEJOBI (MIC)</v>
      </c>
      <c r="BZ1364" s="31">
        <v>44872</v>
      </c>
      <c r="CA1364" s="40">
        <v>0.50101851851851853</v>
      </c>
      <c r="DB1364">
        <v>497</v>
      </c>
      <c r="DC1364" t="str">
        <v>CONTRACTOR</v>
      </c>
      <c r="DD1364" t="str">
        <v>AJEFU JOSEPH I. (EME)</v>
      </c>
      <c r="DE1364" s="31">
        <v>44872</v>
      </c>
      <c r="DF1364" s="40">
        <v>0.77636574074074072</v>
      </c>
    </row>
    <row r="1365" spans="1:110" x14ac:dyDescent="0.25">
      <c r="A1365" s="109" t="s">
        <v>1749</v>
      </c>
      <c r="B1365">
        <v>318</v>
      </c>
      <c r="C1365" s="109" t="s">
        <v>53</v>
      </c>
      <c r="D1365" s="109" t="s">
        <v>901</v>
      </c>
      <c r="E1365" s="94">
        <v>44868</v>
      </c>
      <c r="F1365" s="174">
        <v>0.48979166666666668</v>
      </c>
      <c r="G1365">
        <v>2</v>
      </c>
      <c r="H1365" s="109" t="s">
        <v>902</v>
      </c>
      <c r="I1365">
        <v>2655034</v>
      </c>
      <c r="M1365">
        <v>11</v>
      </c>
      <c r="N1365" t="str">
        <v>MICURA</v>
      </c>
      <c r="O1365" t="str">
        <v>GODWIN OBIOMA (MIC)</v>
      </c>
      <c r="P1365" s="31">
        <v>44895</v>
      </c>
      <c r="Q1365" s="40">
        <v>4.809027777777778E-2</v>
      </c>
      <c r="AR1365">
        <v>138</v>
      </c>
      <c r="AS1365" t="str">
        <v>MICURA</v>
      </c>
      <c r="AT1365" t="str">
        <v>MOMODU ABDULAI (MIC)</v>
      </c>
      <c r="AU1365" s="31">
        <v>44873</v>
      </c>
      <c r="AV1365" s="40">
        <v>0.30618055555555557</v>
      </c>
      <c r="BW1365">
        <v>293</v>
      </c>
      <c r="BX1365" t="str">
        <v>MICURA</v>
      </c>
      <c r="BY1365" t="str">
        <v>BABATUNDE SAHEED (MIC)</v>
      </c>
      <c r="BZ1365" s="31">
        <v>44872</v>
      </c>
      <c r="CA1365" s="40">
        <v>0.50236111111111115</v>
      </c>
      <c r="DB1365">
        <v>498</v>
      </c>
      <c r="DC1365" t="str">
        <v>MICURA</v>
      </c>
      <c r="DD1365" t="str">
        <v>ONYEAMACHI MICHAEL (MIC</v>
      </c>
      <c r="DE1365" s="31">
        <v>44872</v>
      </c>
      <c r="DF1365" s="40">
        <v>0.77656250000000004</v>
      </c>
    </row>
    <row r="1366" spans="1:110" x14ac:dyDescent="0.25">
      <c r="A1366" s="109" t="s">
        <v>1749</v>
      </c>
      <c r="B1366">
        <v>319</v>
      </c>
      <c r="C1366" s="109" t="s">
        <v>53</v>
      </c>
      <c r="D1366" s="109" t="s">
        <v>1101</v>
      </c>
      <c r="E1366" s="94">
        <v>44868</v>
      </c>
      <c r="F1366" s="174">
        <v>0.49031249999999998</v>
      </c>
      <c r="G1366">
        <v>2</v>
      </c>
      <c r="H1366" s="109" t="s">
        <v>1102</v>
      </c>
      <c r="I1366">
        <v>2025603</v>
      </c>
      <c r="M1366">
        <v>12</v>
      </c>
      <c r="N1366" t="str">
        <v>MICURA</v>
      </c>
      <c r="O1366" t="str">
        <v>PETER ALABERE (MIC)</v>
      </c>
      <c r="P1366" s="31">
        <v>44895</v>
      </c>
      <c r="Q1366" s="40">
        <v>5.2037037037037034E-2</v>
      </c>
      <c r="AR1366">
        <v>139</v>
      </c>
      <c r="AS1366" t="str">
        <v>MICURA</v>
      </c>
      <c r="AT1366" t="str">
        <v>ANTHUNY IKECHUKWU (MIC)</v>
      </c>
      <c r="AU1366" s="31">
        <v>44873</v>
      </c>
      <c r="AV1366" s="40">
        <v>0.30651620370370369</v>
      </c>
      <c r="BW1366">
        <v>294</v>
      </c>
      <c r="BX1366" t="str">
        <v>MICURA</v>
      </c>
      <c r="BY1366" t="str">
        <v>BENJAMIN MAROMITAN (MIC</v>
      </c>
      <c r="BZ1366" s="31">
        <v>44872</v>
      </c>
      <c r="CA1366" s="40">
        <v>0.50240740740740741</v>
      </c>
      <c r="DB1366">
        <v>499</v>
      </c>
      <c r="DC1366" t="str">
        <v>OPERATIONS</v>
      </c>
      <c r="DD1366" t="str">
        <v>IGWE SUNDAY (OPS)</v>
      </c>
      <c r="DE1366" s="31">
        <v>44872</v>
      </c>
      <c r="DF1366" s="40">
        <v>0.77679398148148149</v>
      </c>
    </row>
    <row r="1367" spans="1:110" x14ac:dyDescent="0.25">
      <c r="A1367" s="109" t="s">
        <v>1749</v>
      </c>
      <c r="B1367">
        <v>320</v>
      </c>
      <c r="C1367" s="109" t="s">
        <v>53</v>
      </c>
      <c r="D1367" s="109" t="s">
        <v>855</v>
      </c>
      <c r="E1367" s="94">
        <v>44868</v>
      </c>
      <c r="F1367" s="174">
        <v>0.49038194444444444</v>
      </c>
      <c r="G1367">
        <v>2</v>
      </c>
      <c r="H1367" s="109" t="s">
        <v>856</v>
      </c>
      <c r="I1367"/>
      <c r="M1367">
        <v>13</v>
      </c>
      <c r="N1367" t="str">
        <v>MICURA</v>
      </c>
      <c r="O1367" t="str">
        <v>CHINEDU VICTOR (MIC)</v>
      </c>
      <c r="P1367" s="31">
        <v>44895</v>
      </c>
      <c r="Q1367" s="40">
        <v>5.2210648148148145E-2</v>
      </c>
      <c r="AR1367">
        <v>140</v>
      </c>
      <c r="AS1367" t="str">
        <v>MICURA</v>
      </c>
      <c r="AT1367" t="str">
        <v>FEMI FOLAWEWO (MIC)</v>
      </c>
      <c r="AU1367" s="31">
        <v>44873</v>
      </c>
      <c r="AV1367" s="40">
        <v>0.3066550925925926</v>
      </c>
      <c r="BW1367">
        <v>295</v>
      </c>
      <c r="BX1367" t="str">
        <v>ENGINEERING</v>
      </c>
      <c r="BY1367" t="str">
        <v>MONDAY AGHEDO (EMERAL</v>
      </c>
      <c r="BZ1367" s="31">
        <v>44872</v>
      </c>
      <c r="CA1367" s="40">
        <v>0.50298611111111113</v>
      </c>
      <c r="DB1367">
        <v>500</v>
      </c>
      <c r="DC1367" t="str">
        <v>MICURA</v>
      </c>
      <c r="DD1367" t="str">
        <v>AKINFENWA OLUWAYEMI (MI</v>
      </c>
      <c r="DE1367" s="31">
        <v>44872</v>
      </c>
      <c r="DF1367" s="40">
        <v>0.77763888888888888</v>
      </c>
    </row>
    <row r="1368" spans="1:110" x14ac:dyDescent="0.25">
      <c r="A1368" s="109" t="s">
        <v>1749</v>
      </c>
      <c r="B1368">
        <v>321</v>
      </c>
      <c r="C1368" s="109" t="s">
        <v>54</v>
      </c>
      <c r="D1368" s="109" t="s">
        <v>907</v>
      </c>
      <c r="E1368" s="94">
        <v>44868</v>
      </c>
      <c r="F1368" s="174">
        <v>0.4904398148148148</v>
      </c>
      <c r="G1368">
        <v>2</v>
      </c>
      <c r="H1368" s="109" t="s">
        <v>908</v>
      </c>
      <c r="I1368">
        <v>6709334</v>
      </c>
      <c r="M1368">
        <v>14</v>
      </c>
      <c r="N1368" t="str">
        <v>OPERATIONS</v>
      </c>
      <c r="O1368" t="str">
        <v>OMOVIRO ANDREW (MIC)</v>
      </c>
      <c r="P1368" s="31">
        <v>44895</v>
      </c>
      <c r="Q1368" s="40">
        <v>5.6400462962962965E-2</v>
      </c>
      <c r="AR1368">
        <v>141</v>
      </c>
      <c r="AS1368" t="str">
        <v>OPERATIONS</v>
      </c>
      <c r="AT1368" t="str">
        <v>YISA SAHEED ADISA (OPS)</v>
      </c>
      <c r="AU1368" s="31">
        <v>44873</v>
      </c>
      <c r="AV1368" s="40">
        <v>0.30700231481481483</v>
      </c>
      <c r="BW1368">
        <v>296</v>
      </c>
      <c r="BX1368" t="str">
        <v>MICURA</v>
      </c>
      <c r="BY1368" t="str">
        <v>ANYADIKE JUDE (MIC)</v>
      </c>
      <c r="BZ1368" s="31">
        <v>44872</v>
      </c>
      <c r="CA1368" s="40">
        <v>0.50452546296296297</v>
      </c>
      <c r="DB1368">
        <v>501</v>
      </c>
      <c r="DC1368" t="str">
        <v>OPERATIONS</v>
      </c>
      <c r="DD1368" t="str">
        <v>OLANREWAJU SULAIMAN (OP</v>
      </c>
      <c r="DE1368" s="31">
        <v>44872</v>
      </c>
      <c r="DF1368" s="40">
        <v>0.77812499999999996</v>
      </c>
    </row>
    <row r="1369" spans="1:110" x14ac:dyDescent="0.25">
      <c r="A1369" s="109" t="s">
        <v>1749</v>
      </c>
      <c r="B1369">
        <v>322</v>
      </c>
      <c r="C1369" s="109" t="s">
        <v>53</v>
      </c>
      <c r="D1369" s="109" t="s">
        <v>1137</v>
      </c>
      <c r="E1369" s="94">
        <v>44868</v>
      </c>
      <c r="F1369" s="174">
        <v>0.49069444444444443</v>
      </c>
      <c r="G1369">
        <v>2</v>
      </c>
      <c r="H1369" s="109" t="s">
        <v>1138</v>
      </c>
      <c r="I1369">
        <v>14823931</v>
      </c>
      <c r="M1369">
        <v>15</v>
      </c>
      <c r="N1369" t="str">
        <v>OPERATIONS</v>
      </c>
      <c r="O1369" t="str">
        <v>ONI OLAYINKA O.</v>
      </c>
      <c r="P1369" s="31">
        <v>44895</v>
      </c>
      <c r="Q1369" s="40">
        <v>5.9537037037037034E-2</v>
      </c>
      <c r="AR1369">
        <v>142</v>
      </c>
      <c r="AS1369" t="str">
        <v>ENGINEERING</v>
      </c>
      <c r="AT1369" t="str">
        <v>OKON ANTHONY (ENGR)</v>
      </c>
      <c r="AU1369" s="31">
        <v>44873</v>
      </c>
      <c r="AV1369" s="40">
        <v>0.3074884259259259</v>
      </c>
      <c r="BW1369">
        <v>297</v>
      </c>
      <c r="BX1369" t="str">
        <v>MICURA</v>
      </c>
      <c r="BY1369" t="str">
        <v>ORIABURE DAVID O.(MIC)</v>
      </c>
      <c r="BZ1369" s="31">
        <v>44872</v>
      </c>
      <c r="CA1369" s="40">
        <v>0.50457175925925923</v>
      </c>
      <c r="DB1369">
        <v>502</v>
      </c>
      <c r="DC1369" t="str">
        <v>MICURA</v>
      </c>
      <c r="DD1369" t="str">
        <v>ADEKEYE GBENGA (MIC)</v>
      </c>
      <c r="DE1369" s="31">
        <v>44872</v>
      </c>
      <c r="DF1369" s="40">
        <v>0.77912037037037041</v>
      </c>
    </row>
    <row r="1370" spans="1:110" x14ac:dyDescent="0.25">
      <c r="A1370" s="109" t="s">
        <v>1749</v>
      </c>
      <c r="B1370">
        <v>323</v>
      </c>
      <c r="C1370" s="109" t="s">
        <v>53</v>
      </c>
      <c r="D1370" s="109" t="s">
        <v>1657</v>
      </c>
      <c r="E1370" s="94">
        <v>44868</v>
      </c>
      <c r="F1370" s="174">
        <v>0.49076388888888889</v>
      </c>
      <c r="G1370">
        <v>2</v>
      </c>
      <c r="H1370" s="109" t="s">
        <v>1658</v>
      </c>
      <c r="I1370">
        <v>5610816</v>
      </c>
      <c r="M1370">
        <v>16</v>
      </c>
      <c r="N1370" t="str">
        <v>MICURA</v>
      </c>
      <c r="O1370" t="str">
        <v>OLONILUYI KAYODE (MIC)</v>
      </c>
      <c r="P1370" s="31">
        <v>44895</v>
      </c>
      <c r="Q1370" s="40">
        <v>0.20678240740740741</v>
      </c>
      <c r="AR1370">
        <v>143</v>
      </c>
      <c r="AS1370" t="str">
        <v>MICURA</v>
      </c>
      <c r="AT1370" t="str">
        <v>AKINWANDE LATEEF</v>
      </c>
      <c r="AU1370" s="31">
        <v>44873</v>
      </c>
      <c r="AV1370" s="40">
        <v>0.30888888888888888</v>
      </c>
      <c r="BW1370">
        <v>298</v>
      </c>
      <c r="BX1370" t="str">
        <v>ENGINEERING</v>
      </c>
      <c r="BY1370" t="str">
        <v>OPUTE UCHECHUKWU  (ENGR</v>
      </c>
      <c r="BZ1370" s="31">
        <v>44872</v>
      </c>
      <c r="CA1370" s="40">
        <v>0.50480324074074079</v>
      </c>
      <c r="DB1370">
        <v>503</v>
      </c>
      <c r="DC1370" t="str">
        <v>OPERATIONS</v>
      </c>
      <c r="DD1370" t="str">
        <v>OTUDJE DANIEL O.</v>
      </c>
      <c r="DE1370" s="31">
        <v>44872</v>
      </c>
      <c r="DF1370" s="40">
        <v>0.77968749999999998</v>
      </c>
    </row>
    <row r="1371" spans="1:110" x14ac:dyDescent="0.25">
      <c r="A1371" s="109" t="s">
        <v>1749</v>
      </c>
      <c r="B1371">
        <v>324</v>
      </c>
      <c r="C1371" s="109" t="s">
        <v>53</v>
      </c>
      <c r="D1371" s="109" t="s">
        <v>967</v>
      </c>
      <c r="E1371" s="94">
        <v>44868</v>
      </c>
      <c r="F1371" s="174">
        <v>0.49084490740740738</v>
      </c>
      <c r="G1371">
        <v>2</v>
      </c>
      <c r="H1371" s="109" t="s">
        <v>968</v>
      </c>
      <c r="I1371"/>
      <c r="M1371">
        <v>17</v>
      </c>
      <c r="N1371" t="str">
        <v>MICURA</v>
      </c>
      <c r="O1371" t="str">
        <v>ADESOKAN OLALEKAN  (MIC)</v>
      </c>
      <c r="P1371" s="31">
        <v>44895</v>
      </c>
      <c r="Q1371" s="40">
        <v>0.20684027777777778</v>
      </c>
      <c r="AR1371">
        <v>144</v>
      </c>
      <c r="AS1371" t="str">
        <v>OPERATIONS</v>
      </c>
      <c r="AT1371" t="str">
        <v>EMMANUEL PROSPER N. (OP</v>
      </c>
      <c r="AU1371" s="31">
        <v>44873</v>
      </c>
      <c r="AV1371" s="40">
        <v>0.30996527777777777</v>
      </c>
      <c r="BW1371">
        <v>299</v>
      </c>
      <c r="BX1371" t="str">
        <v>CONTRACTOR</v>
      </c>
      <c r="BY1371" t="str">
        <v>OLUWATOSIN ISIKALU</v>
      </c>
      <c r="BZ1371" s="31">
        <v>44872</v>
      </c>
      <c r="CA1371" s="40">
        <v>0.50509259259259254</v>
      </c>
      <c r="DB1371">
        <v>504</v>
      </c>
      <c r="DC1371" t="str">
        <v>OPERATIONS</v>
      </c>
      <c r="DD1371" t="str">
        <v>OSAGIE GBENGA (OPS)</v>
      </c>
      <c r="DE1371" s="31">
        <v>44872</v>
      </c>
      <c r="DF1371" s="40">
        <v>0.78050925925925929</v>
      </c>
    </row>
    <row r="1372" spans="1:110" x14ac:dyDescent="0.25">
      <c r="A1372" s="109" t="s">
        <v>1749</v>
      </c>
      <c r="B1372">
        <v>325</v>
      </c>
      <c r="C1372" s="109" t="s">
        <v>53</v>
      </c>
      <c r="D1372" s="109" t="s">
        <v>1812</v>
      </c>
      <c r="E1372" s="94">
        <v>44868</v>
      </c>
      <c r="F1372" s="174">
        <v>0.49141203703703706</v>
      </c>
      <c r="G1372">
        <v>2</v>
      </c>
      <c r="H1372" s="109" t="s">
        <v>1813</v>
      </c>
      <c r="I1372">
        <v>5450292</v>
      </c>
      <c r="M1372">
        <v>18</v>
      </c>
      <c r="N1372" t="str">
        <v>MICURA</v>
      </c>
      <c r="O1372" t="str">
        <v>ELUU JOHN O. (MIC)</v>
      </c>
      <c r="P1372" s="31">
        <v>44895</v>
      </c>
      <c r="Q1372" s="40">
        <v>0.20864583333333334</v>
      </c>
      <c r="AR1372">
        <v>145</v>
      </c>
      <c r="AS1372" t="str">
        <v>MICURA</v>
      </c>
      <c r="AT1372" t="str">
        <v>ADESOJI OYEBANJI (MIC)</v>
      </c>
      <c r="AU1372" s="31">
        <v>44873</v>
      </c>
      <c r="AV1372" s="40">
        <v>0.31082175925925926</v>
      </c>
      <c r="BW1372">
        <v>300</v>
      </c>
      <c r="BX1372" t="str">
        <v>CONTRACTOR</v>
      </c>
      <c r="BY1372" t="str">
        <v>OGUNDELE OLAYINKA (MEDBU</v>
      </c>
      <c r="BZ1372" s="31">
        <v>44872</v>
      </c>
      <c r="CA1372" s="40">
        <v>0.50523148148148145</v>
      </c>
      <c r="DB1372">
        <v>505</v>
      </c>
      <c r="DC1372" t="str">
        <v>MICURA</v>
      </c>
      <c r="DD1372" t="str">
        <v>AHMED MOJEED A. (MIC)</v>
      </c>
      <c r="DE1372" s="31">
        <v>44872</v>
      </c>
      <c r="DF1372" s="40">
        <v>0.78077546296296296</v>
      </c>
    </row>
    <row r="1373" spans="1:110" x14ac:dyDescent="0.25">
      <c r="A1373" s="109" t="s">
        <v>1749</v>
      </c>
      <c r="B1373">
        <v>326</v>
      </c>
      <c r="C1373" s="109" t="s">
        <v>21</v>
      </c>
      <c r="D1373" s="109" t="s">
        <v>558</v>
      </c>
      <c r="E1373" s="94">
        <v>44868</v>
      </c>
      <c r="F1373" s="174">
        <v>0.49175925925925928</v>
      </c>
      <c r="G1373">
        <v>2</v>
      </c>
      <c r="H1373" s="109" t="s">
        <v>21</v>
      </c>
      <c r="I1373"/>
      <c r="M1373">
        <v>19</v>
      </c>
      <c r="N1373" t="str">
        <v>MICURA</v>
      </c>
      <c r="O1373" t="str">
        <v>IKHANE ROBERT GREG (MIC)</v>
      </c>
      <c r="P1373" s="31">
        <v>44895</v>
      </c>
      <c r="Q1373" s="40">
        <v>0.21072916666666666</v>
      </c>
      <c r="AR1373">
        <v>146</v>
      </c>
      <c r="AS1373" t="str">
        <v>MICURA</v>
      </c>
      <c r="AT1373" t="str">
        <v>LAWAL YEKINI (MIC)</v>
      </c>
      <c r="AU1373" s="31">
        <v>44873</v>
      </c>
      <c r="AV1373" s="40">
        <v>0.31450231481481483</v>
      </c>
      <c r="BW1373">
        <v>301</v>
      </c>
      <c r="BX1373" t="str">
        <v>OPERATIONS</v>
      </c>
      <c r="BY1373" t="str">
        <v>OGUNLADE KAZEEM (OPS)</v>
      </c>
      <c r="BZ1373" s="31">
        <v>44872</v>
      </c>
      <c r="CA1373" s="40">
        <v>0.50586805555555558</v>
      </c>
      <c r="DB1373">
        <v>506</v>
      </c>
      <c r="DC1373" t="str">
        <v>ENGINEERING</v>
      </c>
      <c r="DD1373" t="str">
        <v>OLADIPO TAJUDEEN (ENGR)</v>
      </c>
      <c r="DE1373" s="31">
        <v>44872</v>
      </c>
      <c r="DF1373" s="40">
        <v>0.78194444444444444</v>
      </c>
    </row>
    <row r="1374" spans="1:110" x14ac:dyDescent="0.25">
      <c r="A1374" s="109" t="s">
        <v>1749</v>
      </c>
      <c r="B1374">
        <v>327</v>
      </c>
      <c r="C1374" s="109" t="s">
        <v>52</v>
      </c>
      <c r="D1374" s="109" t="s">
        <v>1034</v>
      </c>
      <c r="E1374" s="94">
        <v>44868</v>
      </c>
      <c r="F1374" s="174">
        <v>0.49182870370370368</v>
      </c>
      <c r="G1374">
        <v>2</v>
      </c>
      <c r="H1374" s="109" t="s">
        <v>1035</v>
      </c>
      <c r="I1374">
        <v>5384640</v>
      </c>
      <c r="M1374">
        <v>714</v>
      </c>
      <c r="N1374" t="str">
        <v>OPERATIONS</v>
      </c>
      <c r="O1374" t="str">
        <v>TAOFEEK MAKANJUOLA  (OP</v>
      </c>
      <c r="P1374" s="31">
        <v>44895</v>
      </c>
      <c r="Q1374" s="40">
        <v>0.96086805555555554</v>
      </c>
      <c r="AR1374">
        <v>147</v>
      </c>
      <c r="AS1374" t="str">
        <v>ENGINEERING</v>
      </c>
      <c r="AT1374" t="str">
        <v>JOSEPH ABIODUN</v>
      </c>
      <c r="AU1374" s="31">
        <v>44873</v>
      </c>
      <c r="AV1374" s="40">
        <v>0.31460648148148146</v>
      </c>
      <c r="BW1374">
        <v>302</v>
      </c>
      <c r="BX1374" t="str">
        <v>MICURA</v>
      </c>
      <c r="BY1374" t="str">
        <v>JOHNSON SHOWUNMI (MIC)</v>
      </c>
      <c r="BZ1374" s="31">
        <v>44872</v>
      </c>
      <c r="CA1374" s="40">
        <v>0.50974537037037038</v>
      </c>
      <c r="DB1374">
        <v>507</v>
      </c>
      <c r="DC1374" t="str">
        <v>MICURA</v>
      </c>
      <c r="DD1374" t="str">
        <v>DORGU TAREFEYAH (MIC)</v>
      </c>
      <c r="DE1374" s="31">
        <v>44872</v>
      </c>
      <c r="DF1374" s="40">
        <v>0.78204861111111112</v>
      </c>
    </row>
    <row r="1375" spans="1:110" x14ac:dyDescent="0.25">
      <c r="A1375" s="109" t="s">
        <v>1749</v>
      </c>
      <c r="B1375">
        <v>328</v>
      </c>
      <c r="C1375" s="109" t="s">
        <v>54</v>
      </c>
      <c r="D1375" s="109" t="s">
        <v>1221</v>
      </c>
      <c r="E1375" s="94">
        <v>44868</v>
      </c>
      <c r="F1375" s="174">
        <v>0.49189814814814814</v>
      </c>
      <c r="G1375">
        <v>2</v>
      </c>
      <c r="H1375" s="109" t="s">
        <v>1222</v>
      </c>
      <c r="I1375">
        <v>6723191</v>
      </c>
      <c r="M1375">
        <v>715</v>
      </c>
      <c r="N1375" t="str">
        <v>OPERATIONS</v>
      </c>
      <c r="O1375" t="str">
        <v>JOHNNY OKON (OPS)</v>
      </c>
      <c r="P1375" s="31">
        <v>44895</v>
      </c>
      <c r="Q1375" s="40">
        <v>0.96112268518518518</v>
      </c>
      <c r="AR1375">
        <v>148</v>
      </c>
      <c r="AS1375" t="str">
        <v>OPERATIONS</v>
      </c>
      <c r="AT1375" t="str">
        <v>ROTIMI JOSHUA S (OPS)</v>
      </c>
      <c r="AU1375" s="31">
        <v>44873</v>
      </c>
      <c r="AV1375" s="40">
        <v>0.31515046296296295</v>
      </c>
      <c r="BW1375">
        <v>303</v>
      </c>
      <c r="BX1375" t="str">
        <v>MICURA</v>
      </c>
      <c r="BY1375" t="str">
        <v>DENNIS OGBONNA (MIC)</v>
      </c>
      <c r="BZ1375" s="31">
        <v>44872</v>
      </c>
      <c r="CA1375" s="40">
        <v>0.51121527777777775</v>
      </c>
      <c r="DB1375">
        <v>508</v>
      </c>
      <c r="DC1375" t="str">
        <v>OPERATIONS</v>
      </c>
      <c r="DD1375" t="str">
        <v>ATANDA LUKMAN (OPS)</v>
      </c>
      <c r="DE1375" s="31">
        <v>44872</v>
      </c>
      <c r="DF1375" s="40">
        <v>0.78349537037037043</v>
      </c>
    </row>
    <row r="1376" spans="1:110" x14ac:dyDescent="0.25">
      <c r="A1376" s="109" t="s">
        <v>1749</v>
      </c>
      <c r="B1376">
        <v>329</v>
      </c>
      <c r="C1376" s="109" t="s">
        <v>52</v>
      </c>
      <c r="D1376" s="109" t="s">
        <v>1178</v>
      </c>
      <c r="E1376" s="94">
        <v>44868</v>
      </c>
      <c r="F1376" s="174">
        <v>0.4919560185185185</v>
      </c>
      <c r="G1376">
        <v>2</v>
      </c>
      <c r="H1376" s="109" t="s">
        <v>1179</v>
      </c>
      <c r="I1376">
        <v>7299031</v>
      </c>
      <c r="M1376">
        <v>716</v>
      </c>
      <c r="N1376" t="str">
        <v>ENGINEERING</v>
      </c>
      <c r="O1376" t="str">
        <v>ADEGOKE SAHEED (ENGR)</v>
      </c>
      <c r="P1376" s="31">
        <v>44895</v>
      </c>
      <c r="Q1376" s="40">
        <v>0.96310185185185182</v>
      </c>
      <c r="AR1376">
        <v>149</v>
      </c>
      <c r="AS1376" t="str">
        <v>OPERATIONS</v>
      </c>
      <c r="AT1376" t="str">
        <v>OKEDURUM CHRISTIAN (MIC</v>
      </c>
      <c r="AU1376" s="31">
        <v>44873</v>
      </c>
      <c r="AV1376" s="40">
        <v>0.31677083333333333</v>
      </c>
      <c r="BW1376">
        <v>304</v>
      </c>
      <c r="BX1376" t="str">
        <v>MICURA</v>
      </c>
      <c r="BY1376" t="str">
        <v>BALA MAKANA (MIC)</v>
      </c>
      <c r="BZ1376" s="31">
        <v>44872</v>
      </c>
      <c r="CA1376" s="40">
        <v>0.51126157407407402</v>
      </c>
      <c r="DB1376">
        <v>509</v>
      </c>
      <c r="DC1376" t="str">
        <v>MICURA</v>
      </c>
      <c r="DD1376" t="str">
        <v>OHALI ISAAC OLUSEUN (MIC</v>
      </c>
      <c r="DE1376" s="31">
        <v>44872</v>
      </c>
      <c r="DF1376" s="40">
        <v>0.78542824074074069</v>
      </c>
    </row>
    <row r="1377" spans="1:110" x14ac:dyDescent="0.25">
      <c r="A1377" s="109" t="s">
        <v>1749</v>
      </c>
      <c r="B1377">
        <v>330</v>
      </c>
      <c r="C1377" s="109" t="s">
        <v>53</v>
      </c>
      <c r="D1377" s="109" t="s">
        <v>588</v>
      </c>
      <c r="E1377" s="94">
        <v>44868</v>
      </c>
      <c r="F1377" s="174">
        <v>0.49237268518518518</v>
      </c>
      <c r="G1377">
        <v>2</v>
      </c>
      <c r="H1377" s="109" t="s">
        <v>589</v>
      </c>
      <c r="I1377"/>
      <c r="M1377">
        <v>717</v>
      </c>
      <c r="N1377" t="str">
        <v>ENGINEERING</v>
      </c>
      <c r="O1377" t="str">
        <v>USELE EPHIKPAROBORE (EN</v>
      </c>
      <c r="P1377" s="31">
        <v>44895</v>
      </c>
      <c r="Q1377" s="40">
        <v>0.9631481481481482</v>
      </c>
      <c r="AR1377">
        <v>150</v>
      </c>
      <c r="AS1377" t="str">
        <v>OPERATIONS</v>
      </c>
      <c r="AT1377" t="str">
        <v>RASAKI AREMU (OPS)</v>
      </c>
      <c r="AU1377" s="31">
        <v>44873</v>
      </c>
      <c r="AV1377" s="40">
        <v>0.32038194444444446</v>
      </c>
      <c r="BW1377">
        <v>305</v>
      </c>
      <c r="BX1377" t="str">
        <v>MICURA</v>
      </c>
      <c r="BY1377" t="str">
        <v>AMATA BENJAMIN (MIC)</v>
      </c>
      <c r="BZ1377" s="31">
        <v>44872</v>
      </c>
      <c r="CA1377" s="40">
        <v>0.51189814814814816</v>
      </c>
      <c r="DB1377">
        <v>510</v>
      </c>
      <c r="DC1377" t="str">
        <v>ENGINEERING</v>
      </c>
      <c r="DD1377" t="str">
        <v>LAWAL OLADAPO G. (ENGR)</v>
      </c>
      <c r="DE1377" s="31">
        <v>44872</v>
      </c>
      <c r="DF1377" s="40">
        <v>0.786712962962963</v>
      </c>
    </row>
    <row r="1378" spans="1:110" x14ac:dyDescent="0.25">
      <c r="A1378" s="109" t="s">
        <v>1749</v>
      </c>
      <c r="B1378">
        <v>331</v>
      </c>
      <c r="C1378" s="109" t="s">
        <v>53</v>
      </c>
      <c r="D1378" s="109" t="s">
        <v>1213</v>
      </c>
      <c r="E1378" s="94">
        <v>44868</v>
      </c>
      <c r="F1378" s="174">
        <v>0.49247685185185186</v>
      </c>
      <c r="G1378">
        <v>2</v>
      </c>
      <c r="H1378" s="109" t="s">
        <v>1214</v>
      </c>
      <c r="I1378"/>
      <c r="M1378">
        <v>718</v>
      </c>
      <c r="N1378" t="str">
        <v>ENGINEERING</v>
      </c>
      <c r="O1378" t="str">
        <v>ROBERT ONYECHUKWU (ENGR</v>
      </c>
      <c r="P1378" s="31">
        <v>44895</v>
      </c>
      <c r="Q1378" s="40">
        <v>0.96511574074074069</v>
      </c>
      <c r="AR1378">
        <v>151</v>
      </c>
      <c r="AS1378" t="str">
        <v>ENGINEERING</v>
      </c>
      <c r="AT1378" t="str">
        <v>OLAYINKA EBENEZER A.</v>
      </c>
      <c r="AU1378" s="31">
        <v>44873</v>
      </c>
      <c r="AV1378" s="40">
        <v>0.32292824074074072</v>
      </c>
      <c r="BW1378">
        <v>306</v>
      </c>
      <c r="BX1378" t="str">
        <v>ENGINEERING</v>
      </c>
      <c r="BY1378" t="str">
        <v>FASHOLA BABATUNDE</v>
      </c>
      <c r="BZ1378" s="31">
        <v>44872</v>
      </c>
      <c r="CA1378" s="40">
        <v>0.51196759259259261</v>
      </c>
      <c r="DB1378">
        <v>511</v>
      </c>
      <c r="DC1378" t="str">
        <v>OPERATIONS</v>
      </c>
      <c r="DD1378" t="str">
        <v>CHARLES MEFENMO</v>
      </c>
      <c r="DE1378" s="31">
        <v>44872</v>
      </c>
      <c r="DF1378" s="40">
        <v>0.78711805555555558</v>
      </c>
    </row>
    <row r="1379" spans="1:110" x14ac:dyDescent="0.25">
      <c r="A1379" s="109" t="s">
        <v>1749</v>
      </c>
      <c r="B1379">
        <v>332</v>
      </c>
      <c r="C1379" s="109" t="s">
        <v>53</v>
      </c>
      <c r="D1379" s="109" t="s">
        <v>1694</v>
      </c>
      <c r="E1379" s="94">
        <v>44868</v>
      </c>
      <c r="F1379" s="174">
        <v>0.49298611111111112</v>
      </c>
      <c r="G1379">
        <v>2</v>
      </c>
      <c r="H1379" s="109" t="s">
        <v>1695</v>
      </c>
      <c r="I1379"/>
      <c r="M1379">
        <v>719</v>
      </c>
      <c r="N1379" t="str">
        <v>MICURA</v>
      </c>
      <c r="O1379" t="str">
        <v>OHALI ISAAC OLUSEUN (MIC</v>
      </c>
      <c r="P1379" s="31">
        <v>44895</v>
      </c>
      <c r="Q1379" s="40">
        <v>0.96574074074074079</v>
      </c>
      <c r="AR1379">
        <v>152</v>
      </c>
      <c r="AS1379" t="str">
        <v>MICURA</v>
      </c>
      <c r="AT1379" t="str">
        <v>EZEA NNAMDI (MIC)</v>
      </c>
      <c r="AU1379" s="31">
        <v>44873</v>
      </c>
      <c r="AV1379" s="40">
        <v>0.32373842592592594</v>
      </c>
      <c r="BW1379">
        <v>307</v>
      </c>
      <c r="BX1379" t="str">
        <v>MICURA</v>
      </c>
      <c r="BY1379" t="str">
        <v>OLADIPUPO TUNDE (MIC)</v>
      </c>
      <c r="BZ1379" s="31">
        <v>44872</v>
      </c>
      <c r="CA1379" s="40">
        <v>0.51266203703703705</v>
      </c>
      <c r="DB1379">
        <v>512</v>
      </c>
      <c r="DC1379" t="str">
        <v>HSE</v>
      </c>
      <c r="DD1379" t="str">
        <v>AYANRINOLA AYODEJI (HSE)</v>
      </c>
      <c r="DE1379" s="31">
        <v>44872</v>
      </c>
      <c r="DF1379" s="40">
        <v>0.78774305555555557</v>
      </c>
    </row>
    <row r="1380" spans="1:110" x14ac:dyDescent="0.25">
      <c r="A1380" s="109" t="s">
        <v>1749</v>
      </c>
      <c r="B1380">
        <v>333</v>
      </c>
      <c r="C1380" s="109" t="s">
        <v>53</v>
      </c>
      <c r="D1380" s="109" t="s">
        <v>909</v>
      </c>
      <c r="E1380" s="94">
        <v>44868</v>
      </c>
      <c r="F1380" s="174">
        <v>0.49305555555555558</v>
      </c>
      <c r="G1380">
        <v>2</v>
      </c>
      <c r="H1380" s="109" t="s">
        <v>910</v>
      </c>
      <c r="I1380">
        <v>5621863</v>
      </c>
      <c r="M1380">
        <v>720</v>
      </c>
      <c r="N1380" t="str">
        <v>MICURA</v>
      </c>
      <c r="O1380" t="str">
        <v>FENUYI IDOWU (MIC)</v>
      </c>
      <c r="P1380" s="31">
        <v>44895</v>
      </c>
      <c r="Q1380" s="40">
        <v>0.96581018518518513</v>
      </c>
      <c r="AR1380">
        <v>153</v>
      </c>
      <c r="AS1380" t="str">
        <v>ENGINEERING</v>
      </c>
      <c r="AT1380" t="str">
        <v>MAKINDE OYEGBOLA A (ENG</v>
      </c>
      <c r="AU1380" s="31">
        <v>44873</v>
      </c>
      <c r="AV1380" s="40">
        <v>0.32415509259259262</v>
      </c>
      <c r="BW1380">
        <v>308</v>
      </c>
      <c r="BX1380" t="str">
        <v>FINANCE</v>
      </c>
      <c r="BY1380" t="str">
        <v>FREDRICK NDIFREKE (FIN)</v>
      </c>
      <c r="BZ1380" s="31">
        <v>44872</v>
      </c>
      <c r="CA1380" s="40">
        <v>0.51400462962962967</v>
      </c>
      <c r="DB1380">
        <v>513</v>
      </c>
      <c r="DC1380" t="str">
        <v>OLM</v>
      </c>
      <c r="DD1380" t="str">
        <v>ARIKAWE ABAYOMI (OLM)</v>
      </c>
      <c r="DE1380" s="31">
        <v>44872</v>
      </c>
      <c r="DF1380" s="40">
        <v>0.78913194444444446</v>
      </c>
    </row>
    <row r="1381" spans="1:110" x14ac:dyDescent="0.25">
      <c r="A1381" s="109" t="s">
        <v>1749</v>
      </c>
      <c r="B1381">
        <v>334</v>
      </c>
      <c r="C1381" s="109" t="s">
        <v>53</v>
      </c>
      <c r="D1381" s="109" t="s">
        <v>913</v>
      </c>
      <c r="E1381" s="94">
        <v>44868</v>
      </c>
      <c r="F1381" s="174">
        <v>0.49319444444444444</v>
      </c>
      <c r="G1381">
        <v>2</v>
      </c>
      <c r="H1381" s="109" t="s">
        <v>914</v>
      </c>
      <c r="I1381">
        <v>2642792</v>
      </c>
      <c r="M1381">
        <v>721</v>
      </c>
      <c r="N1381" t="str">
        <v>OPERATIONS</v>
      </c>
      <c r="O1381" t="str">
        <v>AWALITE CHIJIOKE</v>
      </c>
      <c r="P1381" s="31">
        <v>44895</v>
      </c>
      <c r="Q1381" s="40">
        <v>0.9679861111111111</v>
      </c>
      <c r="AR1381">
        <v>154</v>
      </c>
      <c r="AS1381" t="str">
        <v>MICURA</v>
      </c>
      <c r="AT1381" t="str">
        <v>ISMAILA ADEOSUN (MIC)</v>
      </c>
      <c r="AU1381" s="31">
        <v>44873</v>
      </c>
      <c r="AV1381" s="40">
        <v>0.32559027777777777</v>
      </c>
      <c r="BW1381">
        <v>309</v>
      </c>
      <c r="BX1381" t="str">
        <v>ENGINEERING</v>
      </c>
      <c r="BY1381" t="str">
        <v>AIBUEKU MARVELOUS (ENGR)</v>
      </c>
      <c r="BZ1381" s="31">
        <v>44872</v>
      </c>
      <c r="CA1381" s="40">
        <v>0.51427083333333334</v>
      </c>
      <c r="DB1381">
        <v>514</v>
      </c>
      <c r="DC1381" t="str">
        <v>MICURA</v>
      </c>
      <c r="DD1381" t="str">
        <v>OFFEH EZEKIEL AJIRIO(MIC</v>
      </c>
      <c r="DE1381" s="31">
        <v>44872</v>
      </c>
      <c r="DF1381" s="40">
        <v>0.79310185185185189</v>
      </c>
    </row>
    <row r="1382" spans="1:110" x14ac:dyDescent="0.25">
      <c r="A1382" s="109" t="s">
        <v>1749</v>
      </c>
      <c r="B1382">
        <v>335</v>
      </c>
      <c r="C1382" s="109" t="s">
        <v>53</v>
      </c>
      <c r="D1382" s="109" t="s">
        <v>1089</v>
      </c>
      <c r="E1382" s="94">
        <v>44868</v>
      </c>
      <c r="F1382" s="174">
        <v>0.49326388888888889</v>
      </c>
      <c r="G1382">
        <v>2</v>
      </c>
      <c r="H1382" s="109" t="s">
        <v>1090</v>
      </c>
      <c r="I1382"/>
      <c r="M1382">
        <v>722</v>
      </c>
      <c r="N1382" t="str">
        <v>OPERATIONS</v>
      </c>
      <c r="O1382" t="str">
        <v>OYINLEYE TOPE (OPS)</v>
      </c>
      <c r="P1382" s="31">
        <v>44895</v>
      </c>
      <c r="Q1382" s="40">
        <v>0.96831018518518519</v>
      </c>
      <c r="AR1382">
        <v>155</v>
      </c>
      <c r="AS1382" t="str">
        <v>MICURA</v>
      </c>
      <c r="AT1382" t="str">
        <v>ADESOKAN OLALEKAN  (MIC)</v>
      </c>
      <c r="AU1382" s="31">
        <v>44873</v>
      </c>
      <c r="AV1382" s="40">
        <v>0.32828703703703704</v>
      </c>
      <c r="BW1382">
        <v>310</v>
      </c>
      <c r="BX1382" t="str">
        <v>MICURA</v>
      </c>
      <c r="BY1382" t="str">
        <v>NURUDEEN KAYODE (MIC)</v>
      </c>
      <c r="BZ1382" s="31">
        <v>44872</v>
      </c>
      <c r="CA1382" s="40">
        <v>0.51430555555555557</v>
      </c>
      <c r="DB1382">
        <v>515</v>
      </c>
      <c r="DC1382" t="str">
        <v>OPERATIONS</v>
      </c>
      <c r="DD1382" t="str">
        <v>ONWUAMAEGBU ODIRA A(OPS)</v>
      </c>
      <c r="DE1382" s="31">
        <v>44872</v>
      </c>
      <c r="DF1382" s="40">
        <v>0.7931597222222222</v>
      </c>
    </row>
    <row r="1383" spans="1:110" x14ac:dyDescent="0.25">
      <c r="A1383" s="109" t="s">
        <v>1749</v>
      </c>
      <c r="B1383">
        <v>336</v>
      </c>
      <c r="C1383" s="109" t="s">
        <v>53</v>
      </c>
      <c r="D1383" s="109" t="s">
        <v>1764</v>
      </c>
      <c r="E1383" s="94">
        <v>44868</v>
      </c>
      <c r="F1383" s="174">
        <v>0.49333333333333335</v>
      </c>
      <c r="G1383">
        <v>2</v>
      </c>
      <c r="H1383" s="109" t="s">
        <v>1765</v>
      </c>
      <c r="I1383">
        <v>2049480</v>
      </c>
      <c r="M1383">
        <v>723</v>
      </c>
      <c r="N1383" t="str">
        <v>MICURA</v>
      </c>
      <c r="O1383" t="str">
        <v>EHIRIM CHUKWUEMEKA C.(MI</v>
      </c>
      <c r="P1383" s="31">
        <v>44895</v>
      </c>
      <c r="Q1383" s="40">
        <v>0.97187500000000004</v>
      </c>
      <c r="AR1383">
        <v>156</v>
      </c>
      <c r="AS1383" t="str">
        <v>OPERATIONS</v>
      </c>
      <c r="AT1383" t="str">
        <v>AMINU DANLAMI (OPS)</v>
      </c>
      <c r="AU1383" s="31">
        <v>44873</v>
      </c>
      <c r="AV1383" s="40">
        <v>0.33001157407407405</v>
      </c>
      <c r="BW1383">
        <v>311</v>
      </c>
      <c r="BX1383" t="str">
        <v>ENGINEERING</v>
      </c>
      <c r="BY1383" t="str">
        <v>NZEREM IKECHUKWU</v>
      </c>
      <c r="BZ1383" s="31">
        <v>44872</v>
      </c>
      <c r="CA1383" s="40">
        <v>0.51438657407407407</v>
      </c>
      <c r="DB1383">
        <v>516</v>
      </c>
      <c r="DC1383" t="str">
        <v>PLANNING</v>
      </c>
      <c r="DD1383" t="str">
        <v>DOMINIC OWOIDOHO (PLN)</v>
      </c>
      <c r="DE1383" s="31">
        <v>44872</v>
      </c>
      <c r="DF1383" s="40">
        <v>0.79487268518518517</v>
      </c>
    </row>
    <row r="1384" spans="1:110" x14ac:dyDescent="0.25">
      <c r="A1384" s="109" t="s">
        <v>1749</v>
      </c>
      <c r="B1384">
        <v>337</v>
      </c>
      <c r="C1384" s="109" t="s">
        <v>21</v>
      </c>
      <c r="D1384" s="109" t="s">
        <v>970</v>
      </c>
      <c r="E1384" s="94">
        <v>44868</v>
      </c>
      <c r="F1384" s="174">
        <v>0.49371527777777779</v>
      </c>
      <c r="G1384">
        <v>2</v>
      </c>
      <c r="H1384" s="109" t="s">
        <v>971</v>
      </c>
      <c r="I1384"/>
      <c r="M1384">
        <v>724</v>
      </c>
      <c r="N1384" t="str">
        <v>MICURA</v>
      </c>
      <c r="O1384" t="str">
        <v>AKHIGBE FIDELIX (MIC)</v>
      </c>
      <c r="P1384" s="31">
        <v>44895</v>
      </c>
      <c r="Q1384" s="40">
        <v>0.97192129629629631</v>
      </c>
      <c r="AR1384">
        <v>157</v>
      </c>
      <c r="AS1384" t="str">
        <v>OPERATIONS</v>
      </c>
      <c r="AT1384" t="str">
        <v>ISAH BRAIMAH (G.OPS)</v>
      </c>
      <c r="AU1384" s="31">
        <v>44873</v>
      </c>
      <c r="AV1384" s="40">
        <v>0.33072916666666669</v>
      </c>
      <c r="BW1384">
        <v>312</v>
      </c>
      <c r="BX1384" t="str">
        <v>MICURA</v>
      </c>
      <c r="BY1384" t="str">
        <v>EMEREMNU LAWRENCE (MIC)</v>
      </c>
      <c r="BZ1384" s="31">
        <v>44872</v>
      </c>
      <c r="CA1384" s="40">
        <v>0.5153240740740741</v>
      </c>
      <c r="DB1384">
        <v>517</v>
      </c>
      <c r="DC1384" t="str">
        <v>MICURA</v>
      </c>
      <c r="DD1384" t="str">
        <v>KAREEM TAJUDEEN O. (MIC</v>
      </c>
      <c r="DE1384" s="31">
        <v>44872</v>
      </c>
      <c r="DF1384" s="40">
        <v>0.79556712962962961</v>
      </c>
    </row>
    <row r="1385" spans="1:110" x14ac:dyDescent="0.25">
      <c r="A1385" s="109" t="s">
        <v>1749</v>
      </c>
      <c r="B1385">
        <v>338</v>
      </c>
      <c r="C1385" s="109" t="s">
        <v>54</v>
      </c>
      <c r="D1385" s="109" t="s">
        <v>1527</v>
      </c>
      <c r="E1385" s="94">
        <v>44868</v>
      </c>
      <c r="F1385" s="174">
        <v>0.49378472222222225</v>
      </c>
      <c r="G1385">
        <v>2</v>
      </c>
      <c r="H1385" s="109" t="s">
        <v>1528</v>
      </c>
      <c r="I1385"/>
      <c r="M1385">
        <v>725</v>
      </c>
      <c r="N1385" t="str">
        <v>MICURA</v>
      </c>
      <c r="O1385" t="str">
        <v>AMOGO E. JOHNSON</v>
      </c>
      <c r="P1385" s="31">
        <v>44895</v>
      </c>
      <c r="Q1385" s="40">
        <v>0.97217592592592594</v>
      </c>
      <c r="AR1385">
        <v>158</v>
      </c>
      <c r="AS1385" t="str">
        <v>ENGINEERING</v>
      </c>
      <c r="AT1385" t="str">
        <v>BAMFMORE ABIOLE (ENG)</v>
      </c>
      <c r="AU1385" s="31">
        <v>44873</v>
      </c>
      <c r="AV1385" s="40">
        <v>0.33780092592592592</v>
      </c>
      <c r="BW1385">
        <v>313</v>
      </c>
      <c r="BX1385" t="str">
        <v>MICURA</v>
      </c>
      <c r="BY1385" t="str">
        <v>CHUKWUEBUKA OBI (MIC)</v>
      </c>
      <c r="BZ1385" s="31">
        <v>44872</v>
      </c>
      <c r="CA1385" s="40">
        <v>0.51664351851851853</v>
      </c>
      <c r="DB1385">
        <v>518</v>
      </c>
      <c r="DC1385" t="str">
        <v>MICURA</v>
      </c>
      <c r="DD1385" t="str">
        <v>OLAOYE SUNDAY (MIC)</v>
      </c>
      <c r="DE1385" s="31">
        <v>44872</v>
      </c>
      <c r="DF1385" s="40">
        <v>0.79563657407407407</v>
      </c>
    </row>
    <row r="1386" spans="1:110" x14ac:dyDescent="0.25">
      <c r="A1386" s="109" t="s">
        <v>1749</v>
      </c>
      <c r="B1386">
        <v>339</v>
      </c>
      <c r="C1386" s="109" t="s">
        <v>52</v>
      </c>
      <c r="D1386" s="109" t="s">
        <v>1647</v>
      </c>
      <c r="E1386" s="94">
        <v>44868</v>
      </c>
      <c r="F1386" s="174">
        <v>0.49420138888888887</v>
      </c>
      <c r="G1386">
        <v>2</v>
      </c>
      <c r="H1386" s="109" t="s">
        <v>1648</v>
      </c>
      <c r="I1386">
        <v>7352546</v>
      </c>
      <c r="M1386">
        <v>726</v>
      </c>
      <c r="N1386" t="str">
        <v>MICURA</v>
      </c>
      <c r="O1386" t="str">
        <v>ISRAEL BRIGHT XMAS (MIC)</v>
      </c>
      <c r="P1386" s="31">
        <v>44895</v>
      </c>
      <c r="Q1386" s="40">
        <v>0.97252314814814811</v>
      </c>
      <c r="AR1386">
        <v>159</v>
      </c>
      <c r="AS1386" t="str">
        <v>MICURA</v>
      </c>
      <c r="AT1386" t="str">
        <v>EDET AKPAN FINTAN (MIC)</v>
      </c>
      <c r="AU1386" s="31">
        <v>44873</v>
      </c>
      <c r="AV1386" s="40">
        <v>0.33848379629629627</v>
      </c>
      <c r="BW1386">
        <v>314</v>
      </c>
      <c r="BX1386" t="str">
        <v>OPERATIONS</v>
      </c>
      <c r="BY1386" t="str">
        <v>MOSES OYEMA E. (OPS)</v>
      </c>
      <c r="BZ1386" s="31">
        <v>44872</v>
      </c>
      <c r="CA1386" s="40">
        <v>0.51716435185185183</v>
      </c>
      <c r="DB1386">
        <v>519</v>
      </c>
      <c r="DC1386" t="str">
        <v>MICURA</v>
      </c>
      <c r="DD1386" t="str">
        <v>EDIANAOBONG FRANKSON(MIC</v>
      </c>
      <c r="DE1386" s="31">
        <v>44872</v>
      </c>
      <c r="DF1386" s="40">
        <v>0.79615740740740737</v>
      </c>
    </row>
    <row r="1387" spans="1:110" x14ac:dyDescent="0.25">
      <c r="A1387" s="109" t="s">
        <v>1749</v>
      </c>
      <c r="B1387">
        <v>340</v>
      </c>
      <c r="C1387" s="109" t="s">
        <v>53</v>
      </c>
      <c r="D1387" s="109" t="s">
        <v>1737</v>
      </c>
      <c r="E1387" s="94">
        <v>44868</v>
      </c>
      <c r="F1387" s="174">
        <v>0.49457175925925928</v>
      </c>
      <c r="G1387">
        <v>2</v>
      </c>
      <c r="H1387" s="109" t="s">
        <v>1738</v>
      </c>
      <c r="I1387">
        <v>2048554</v>
      </c>
      <c r="M1387">
        <v>727</v>
      </c>
      <c r="N1387" t="str">
        <v>MICURA</v>
      </c>
      <c r="O1387" t="str">
        <v>AJUONUMA CHIMA</v>
      </c>
      <c r="P1387" s="31">
        <v>44895</v>
      </c>
      <c r="Q1387" s="40">
        <v>0.97278935185185189</v>
      </c>
      <c r="AR1387">
        <v>160</v>
      </c>
      <c r="AS1387" t="str">
        <v>MICURA</v>
      </c>
      <c r="AT1387" t="str">
        <v>MICHAEL O. CHIZE(MIC)</v>
      </c>
      <c r="AU1387" s="31">
        <v>44873</v>
      </c>
      <c r="AV1387" s="40">
        <v>0.36629629629629629</v>
      </c>
      <c r="BW1387">
        <v>315</v>
      </c>
      <c r="BX1387" t="str">
        <v>ENGINEERING</v>
      </c>
      <c r="BY1387" t="str">
        <v>OKIKE SUNDAY (ENGR)</v>
      </c>
      <c r="BZ1387" s="31">
        <v>44872</v>
      </c>
      <c r="CA1387" s="40">
        <v>0.5172106481481481</v>
      </c>
      <c r="DB1387">
        <v>520</v>
      </c>
      <c r="DC1387" t="str">
        <v>CONTRACTOR</v>
      </c>
      <c r="DD1387" t="str">
        <v>EMEKA ELUWA (EMERALD)</v>
      </c>
      <c r="DE1387" s="31">
        <v>44872</v>
      </c>
      <c r="DF1387" s="40">
        <v>0.79674768518518524</v>
      </c>
    </row>
    <row r="1388" spans="1:110" x14ac:dyDescent="0.25">
      <c r="A1388" s="109" t="s">
        <v>1749</v>
      </c>
      <c r="B1388">
        <v>341</v>
      </c>
      <c r="C1388" s="109" t="s">
        <v>53</v>
      </c>
      <c r="D1388" s="109" t="s">
        <v>1010</v>
      </c>
      <c r="E1388" s="94">
        <v>44868</v>
      </c>
      <c r="F1388" s="174">
        <v>0.49465277777777777</v>
      </c>
      <c r="G1388">
        <v>2</v>
      </c>
      <c r="H1388" s="109" t="s">
        <v>1011</v>
      </c>
      <c r="I1388"/>
      <c r="M1388">
        <v>728</v>
      </c>
      <c r="N1388" t="str">
        <v>MICURA</v>
      </c>
      <c r="O1388" t="str">
        <v>KAYODE ROTIMI E. (MIC)</v>
      </c>
      <c r="P1388" s="31">
        <v>44895</v>
      </c>
      <c r="Q1388" s="40">
        <v>0.97285879629629635</v>
      </c>
      <c r="AR1388">
        <v>161</v>
      </c>
      <c r="AS1388" t="str">
        <v>OPERATIONS</v>
      </c>
      <c r="AT1388" t="str">
        <v>ADEBOYE GBENGA (OPS)</v>
      </c>
      <c r="AU1388" s="31">
        <v>44873</v>
      </c>
      <c r="AV1388" s="40">
        <v>0.3858449074074074</v>
      </c>
      <c r="BW1388">
        <v>316</v>
      </c>
      <c r="BX1388" t="str">
        <v>MICURA</v>
      </c>
      <c r="BY1388" t="str">
        <v>EMRETANE CHARLES</v>
      </c>
      <c r="BZ1388" s="31">
        <v>44872</v>
      </c>
      <c r="CA1388" s="40">
        <v>0.51787037037037043</v>
      </c>
      <c r="DB1388">
        <v>521</v>
      </c>
      <c r="DC1388" t="str">
        <v>MICURA</v>
      </c>
      <c r="DD1388" t="str">
        <v>IDOWU JAMIU (MIC)</v>
      </c>
      <c r="DE1388" s="31">
        <v>44872</v>
      </c>
      <c r="DF1388" s="40">
        <v>0.79716435185185186</v>
      </c>
    </row>
    <row r="1389" spans="1:110" x14ac:dyDescent="0.25">
      <c r="A1389" s="109" t="s">
        <v>1749</v>
      </c>
      <c r="B1389">
        <v>342</v>
      </c>
      <c r="C1389" s="109" t="s">
        <v>53</v>
      </c>
      <c r="D1389" s="109" t="s">
        <v>1117</v>
      </c>
      <c r="E1389" s="94">
        <v>44868</v>
      </c>
      <c r="F1389" s="174">
        <v>0.49481481481481482</v>
      </c>
      <c r="G1389">
        <v>2</v>
      </c>
      <c r="H1389" s="109" t="s">
        <v>1118</v>
      </c>
      <c r="I1389"/>
      <c r="M1389">
        <v>729</v>
      </c>
      <c r="N1389" t="str">
        <v>MICURA</v>
      </c>
      <c r="O1389" t="str">
        <v>OTUMUNYE STEVE U. (MIC)</v>
      </c>
      <c r="P1389" s="31">
        <v>44895</v>
      </c>
      <c r="Q1389" s="40">
        <v>0.97304398148148152</v>
      </c>
      <c r="AR1389">
        <v>36</v>
      </c>
      <c r="AS1389" t="str">
        <v>MICURA</v>
      </c>
      <c r="AT1389" t="str">
        <v>EDET AKPAN FINTAN (MIC)</v>
      </c>
      <c r="AU1389" s="31">
        <v>44874</v>
      </c>
      <c r="AV1389" s="40">
        <v>0.25054398148148149</v>
      </c>
      <c r="BW1389">
        <v>317</v>
      </c>
      <c r="BX1389" t="str">
        <v>OPERATIONS</v>
      </c>
      <c r="BY1389" t="str">
        <v>OPAYEMI FAUSAT O.(OPS)</v>
      </c>
      <c r="BZ1389" s="31">
        <v>44872</v>
      </c>
      <c r="CA1389" s="40">
        <v>0.51936342592592588</v>
      </c>
      <c r="DB1389">
        <v>522</v>
      </c>
      <c r="DC1389" t="str">
        <v>MICURA</v>
      </c>
      <c r="DD1389" t="str">
        <v>IBRAHIM NASIRU ADIO (MI</v>
      </c>
      <c r="DE1389" s="31">
        <v>44872</v>
      </c>
      <c r="DF1389" s="40">
        <v>0.79748842592592595</v>
      </c>
    </row>
    <row r="1390" spans="1:110" x14ac:dyDescent="0.25">
      <c r="A1390" s="109" t="s">
        <v>1749</v>
      </c>
      <c r="B1390">
        <v>343</v>
      </c>
      <c r="C1390" s="109" t="s">
        <v>53</v>
      </c>
      <c r="D1390" s="109" t="s">
        <v>1683</v>
      </c>
      <c r="E1390" s="94">
        <v>44868</v>
      </c>
      <c r="F1390" s="174">
        <v>0.49548611111111113</v>
      </c>
      <c r="G1390">
        <v>2</v>
      </c>
      <c r="H1390" s="109" t="s">
        <v>1684</v>
      </c>
      <c r="I1390">
        <v>2727860</v>
      </c>
      <c r="M1390">
        <v>730</v>
      </c>
      <c r="N1390" t="str">
        <v>MICURA</v>
      </c>
      <c r="O1390" t="str">
        <v>NWAORDU MATTHEW</v>
      </c>
      <c r="P1390" s="31">
        <v>44895</v>
      </c>
      <c r="Q1390" s="40">
        <v>0.97311342592592598</v>
      </c>
      <c r="AR1390">
        <v>37</v>
      </c>
      <c r="AS1390" t="str">
        <v>MICURA</v>
      </c>
      <c r="AT1390" t="str">
        <v>HOPE OJONG (MIC)</v>
      </c>
      <c r="AU1390" s="31">
        <v>44874</v>
      </c>
      <c r="AV1390" s="40">
        <v>0.25119212962962961</v>
      </c>
      <c r="BW1390">
        <v>318</v>
      </c>
      <c r="BX1390" t="str">
        <v>COMMERCIAL</v>
      </c>
      <c r="BY1390" t="str">
        <v>AONDOVER JACOB S.(COMM)</v>
      </c>
      <c r="BZ1390" s="31">
        <v>44872</v>
      </c>
      <c r="CA1390" s="40">
        <v>0.52603009259259259</v>
      </c>
      <c r="DB1390">
        <v>523</v>
      </c>
      <c r="DC1390" t="str">
        <v>OPERATIONS</v>
      </c>
      <c r="DD1390" t="str">
        <v>EMMANUEL PROSPER N. (OP</v>
      </c>
      <c r="DE1390" s="31">
        <v>44872</v>
      </c>
      <c r="DF1390" s="40">
        <v>0.79788194444444449</v>
      </c>
    </row>
    <row r="1391" spans="1:110" x14ac:dyDescent="0.25">
      <c r="A1391" s="109" t="s">
        <v>1749</v>
      </c>
      <c r="B1391">
        <v>344</v>
      </c>
      <c r="C1391" s="109" t="s">
        <v>52</v>
      </c>
      <c r="D1391" s="109" t="s">
        <v>1814</v>
      </c>
      <c r="E1391" s="94">
        <v>44868</v>
      </c>
      <c r="F1391" s="174">
        <v>0.49555555555555558</v>
      </c>
      <c r="G1391">
        <v>2</v>
      </c>
      <c r="H1391" s="109" t="s">
        <v>1815</v>
      </c>
      <c r="I1391">
        <v>5345122</v>
      </c>
      <c r="M1391">
        <v>731</v>
      </c>
      <c r="N1391" t="str">
        <v>OPERATIONS</v>
      </c>
      <c r="O1391" t="str">
        <v>ADEYEYE ADENIYI S. (OPS</v>
      </c>
      <c r="P1391" s="31">
        <v>44895</v>
      </c>
      <c r="Q1391" s="40">
        <v>0.97388888888888892</v>
      </c>
      <c r="AR1391">
        <v>38</v>
      </c>
      <c r="AS1391" t="str">
        <v>OPERATIONS</v>
      </c>
      <c r="AT1391" t="str">
        <v>CHRISTOPHER OGBEKHIU(OP</v>
      </c>
      <c r="AU1391" s="31">
        <v>44874</v>
      </c>
      <c r="AV1391" s="40">
        <v>0.25135416666666666</v>
      </c>
      <c r="BW1391">
        <v>319</v>
      </c>
      <c r="BX1391" t="str">
        <v>OLM</v>
      </c>
      <c r="BY1391" t="str">
        <v>OGUNYEMI AYODELE (OLM)</v>
      </c>
      <c r="BZ1391" s="31">
        <v>44872</v>
      </c>
      <c r="CA1391" s="40">
        <v>0.5266319444444445</v>
      </c>
      <c r="DB1391">
        <v>524</v>
      </c>
      <c r="DC1391" t="str">
        <v>MICURA</v>
      </c>
      <c r="DD1391" t="str">
        <v>EZIUKWU GERALD (MIC)</v>
      </c>
      <c r="DE1391" s="31">
        <v>44872</v>
      </c>
      <c r="DF1391" s="40">
        <v>0.79917824074074073</v>
      </c>
    </row>
    <row r="1392" spans="1:110" x14ac:dyDescent="0.25">
      <c r="A1392" s="109" t="s">
        <v>1749</v>
      </c>
      <c r="B1392">
        <v>345</v>
      </c>
      <c r="C1392" s="109" t="s">
        <v>52</v>
      </c>
      <c r="D1392" s="109" t="s">
        <v>1816</v>
      </c>
      <c r="E1392" s="94">
        <v>44868</v>
      </c>
      <c r="F1392" s="174">
        <v>0.49563657407407408</v>
      </c>
      <c r="G1392">
        <v>2</v>
      </c>
      <c r="H1392" s="109" t="s">
        <v>1817</v>
      </c>
      <c r="I1392">
        <v>6720575</v>
      </c>
      <c r="M1392">
        <v>732</v>
      </c>
      <c r="N1392" t="str">
        <v>OPERATIONS</v>
      </c>
      <c r="O1392" t="str">
        <v>OTESHADE ADEKUNLE  (MIC</v>
      </c>
      <c r="P1392" s="31">
        <v>44895</v>
      </c>
      <c r="Q1392" s="40">
        <v>0.9739930555555556</v>
      </c>
      <c r="AR1392">
        <v>39</v>
      </c>
      <c r="AS1392" t="str">
        <v>OPERATIONS</v>
      </c>
      <c r="AT1392" t="str">
        <v>EZENWATA KINGSLEY (OPS)</v>
      </c>
      <c r="AU1392" s="31">
        <v>44874</v>
      </c>
      <c r="AV1392" s="40">
        <v>0.25175925925925924</v>
      </c>
      <c r="BW1392">
        <v>320</v>
      </c>
      <c r="BX1392" t="str">
        <v>OPERATIONS</v>
      </c>
      <c r="BY1392" t="str">
        <v>APATA JULIANAH K. (OPS)</v>
      </c>
      <c r="BZ1392" s="31">
        <v>44872</v>
      </c>
      <c r="CA1392" s="40">
        <v>0.52777777777777779</v>
      </c>
      <c r="DB1392">
        <v>525</v>
      </c>
      <c r="DC1392" t="str">
        <v>MICURA</v>
      </c>
      <c r="DD1392" t="str">
        <v>AGBATA PAUL DAVID (MIC)</v>
      </c>
      <c r="DE1392" s="31">
        <v>44872</v>
      </c>
      <c r="DF1392" s="40">
        <v>0.79969907407407403</v>
      </c>
    </row>
    <row r="1393" spans="1:110" x14ac:dyDescent="0.25">
      <c r="A1393" s="109" t="s">
        <v>1749</v>
      </c>
      <c r="B1393">
        <v>346</v>
      </c>
      <c r="C1393" s="109" t="s">
        <v>52</v>
      </c>
      <c r="D1393" s="109" t="s">
        <v>972</v>
      </c>
      <c r="E1393" s="94">
        <v>44868</v>
      </c>
      <c r="F1393" s="174">
        <v>0.49569444444444444</v>
      </c>
      <c r="G1393">
        <v>2</v>
      </c>
      <c r="H1393" s="109" t="s">
        <v>973</v>
      </c>
      <c r="I1393">
        <v>14932386</v>
      </c>
      <c r="M1393">
        <v>733</v>
      </c>
      <c r="N1393" t="str">
        <v>OPERATIONS</v>
      </c>
      <c r="O1393" t="str">
        <v>EMMANUEL ANAGA (OPS)</v>
      </c>
      <c r="P1393" s="31">
        <v>44895</v>
      </c>
      <c r="Q1393" s="40">
        <v>0.97452546296296294</v>
      </c>
      <c r="AR1393">
        <v>40</v>
      </c>
      <c r="AS1393" t="str">
        <v>OPERATIONS</v>
      </c>
      <c r="AT1393" t="str">
        <v>HAMMED OMOTAYO .O (OPS)</v>
      </c>
      <c r="AU1393" s="31">
        <v>44874</v>
      </c>
      <c r="AV1393" s="40">
        <v>0.25209490740740742</v>
      </c>
      <c r="BW1393">
        <v>321</v>
      </c>
      <c r="BX1393" t="str">
        <v>OLM</v>
      </c>
      <c r="BY1393" t="str">
        <v>ARIKAWE ABAYOMI (OLM)</v>
      </c>
      <c r="BZ1393" s="31">
        <v>44872</v>
      </c>
      <c r="CA1393" s="40">
        <v>0.53527777777777774</v>
      </c>
      <c r="DB1393">
        <v>526</v>
      </c>
      <c r="DC1393" t="str">
        <v>ENGINEERING</v>
      </c>
      <c r="DD1393" t="str">
        <v>SAKA ABOLORE (ENGR)</v>
      </c>
      <c r="DE1393" s="31">
        <v>44872</v>
      </c>
      <c r="DF1393" s="40">
        <v>0.79986111111111113</v>
      </c>
    </row>
    <row r="1394" spans="1:110" x14ac:dyDescent="0.25">
      <c r="A1394" s="109" t="s">
        <v>1749</v>
      </c>
      <c r="B1394">
        <v>347</v>
      </c>
      <c r="C1394" s="109" t="s">
        <v>52</v>
      </c>
      <c r="D1394" s="109" t="s">
        <v>887</v>
      </c>
      <c r="E1394" s="94">
        <v>44868</v>
      </c>
      <c r="F1394" s="174">
        <v>0.49583333333333335</v>
      </c>
      <c r="G1394">
        <v>2</v>
      </c>
      <c r="H1394" s="109" t="s">
        <v>888</v>
      </c>
      <c r="I1394">
        <v>14984439</v>
      </c>
      <c r="M1394">
        <v>734</v>
      </c>
      <c r="N1394" t="str">
        <v>OPERATIONS</v>
      </c>
      <c r="O1394" t="str">
        <v>KOLADE SOLOMON (OPS)</v>
      </c>
      <c r="P1394" s="31">
        <v>44895</v>
      </c>
      <c r="Q1394" s="40">
        <v>0.9745949074074074</v>
      </c>
      <c r="AR1394">
        <v>41</v>
      </c>
      <c r="AS1394" t="str">
        <v>MICURA</v>
      </c>
      <c r="AT1394" t="str">
        <v>ANTHONY EHIS (MIC)</v>
      </c>
      <c r="AU1394" s="31">
        <v>44874</v>
      </c>
      <c r="AV1394" s="40">
        <v>0.25215277777777778</v>
      </c>
      <c r="BW1394">
        <v>322</v>
      </c>
      <c r="BX1394" t="str">
        <v>ENGINEERING</v>
      </c>
      <c r="BY1394" t="str">
        <v>DOSUNMU FAROUK O.</v>
      </c>
      <c r="BZ1394" s="31">
        <v>44872</v>
      </c>
      <c r="CA1394" s="40">
        <v>0.538599537037037</v>
      </c>
      <c r="DB1394">
        <v>527</v>
      </c>
      <c r="DC1394" t="str">
        <v>MICURA</v>
      </c>
      <c r="DD1394" t="str">
        <v>NEJUVIE OMOVWAWHO I.(MIC</v>
      </c>
      <c r="DE1394" s="31">
        <v>44872</v>
      </c>
      <c r="DF1394" s="40">
        <v>0.79993055555555559</v>
      </c>
    </row>
    <row r="1395" spans="1:110" x14ac:dyDescent="0.25">
      <c r="A1395" s="109" t="s">
        <v>1749</v>
      </c>
      <c r="B1395">
        <v>348</v>
      </c>
      <c r="C1395" s="109" t="s">
        <v>52</v>
      </c>
      <c r="D1395" s="109" t="s">
        <v>1217</v>
      </c>
      <c r="E1395" s="94">
        <v>44868</v>
      </c>
      <c r="F1395" s="174">
        <v>0.49589120370370371</v>
      </c>
      <c r="G1395">
        <v>2</v>
      </c>
      <c r="H1395" s="109" t="s">
        <v>1218</v>
      </c>
      <c r="I1395">
        <v>3686933</v>
      </c>
      <c r="M1395">
        <v>735</v>
      </c>
      <c r="N1395" t="str">
        <v>OPERATIONS</v>
      </c>
      <c r="O1395" t="str">
        <v>OSHODI BABATUNDE (OPS)</v>
      </c>
      <c r="P1395" s="31">
        <v>44895</v>
      </c>
      <c r="Q1395" s="40">
        <v>0.97535879629629629</v>
      </c>
      <c r="AR1395">
        <v>42</v>
      </c>
      <c r="AS1395" t="str">
        <v>OPERATIONS</v>
      </c>
      <c r="AT1395" t="str">
        <v>OKOUKPAI PATRICK (OPS)</v>
      </c>
      <c r="AU1395" s="31">
        <v>44874</v>
      </c>
      <c r="AV1395" s="40">
        <v>0.25221064814814814</v>
      </c>
      <c r="BW1395">
        <v>323</v>
      </c>
      <c r="BX1395" t="str">
        <v>ENGINEERING</v>
      </c>
      <c r="BY1395" t="str">
        <v>OLOWOBOYE TOSIN (ENGR)</v>
      </c>
      <c r="BZ1395" s="31">
        <v>44872</v>
      </c>
      <c r="CA1395" s="40">
        <v>0.54197916666666668</v>
      </c>
      <c r="DB1395">
        <v>528</v>
      </c>
      <c r="DC1395" t="str">
        <v>OPERATIONS</v>
      </c>
      <c r="DD1395" t="str">
        <v>EKPENYONG PETER (OPS)</v>
      </c>
      <c r="DE1395" s="31">
        <v>44872</v>
      </c>
      <c r="DF1395" s="40">
        <v>0.80199074074074073</v>
      </c>
    </row>
    <row r="1396" spans="1:110" x14ac:dyDescent="0.25">
      <c r="A1396" s="109" t="s">
        <v>1749</v>
      </c>
      <c r="B1396">
        <v>349</v>
      </c>
      <c r="C1396" s="109" t="s">
        <v>53</v>
      </c>
      <c r="D1396" s="109" t="s">
        <v>1818</v>
      </c>
      <c r="E1396" s="94">
        <v>44868</v>
      </c>
      <c r="F1396" s="174">
        <v>0.49596064814814816</v>
      </c>
      <c r="G1396">
        <v>2</v>
      </c>
      <c r="H1396" s="109" t="s">
        <v>735</v>
      </c>
      <c r="I1396"/>
      <c r="M1396">
        <v>736</v>
      </c>
      <c r="N1396" t="str">
        <v>OPERATIONS</v>
      </c>
      <c r="O1396" t="str">
        <v>UFOMBA OKECHUKWU J. (OP</v>
      </c>
      <c r="P1396" s="31">
        <v>44895</v>
      </c>
      <c r="Q1396" s="40">
        <v>0.97623842592592591</v>
      </c>
      <c r="AR1396">
        <v>43</v>
      </c>
      <c r="AS1396" t="str">
        <v>ENGINEERING</v>
      </c>
      <c r="AT1396" t="str">
        <v>AIGBIREMHON ODION (ENGR</v>
      </c>
      <c r="AU1396" s="31">
        <v>44874</v>
      </c>
      <c r="AV1396" s="40">
        <v>0.25328703703703703</v>
      </c>
      <c r="BW1396">
        <v>324</v>
      </c>
      <c r="BX1396" t="str">
        <v>OPERATIONS</v>
      </c>
      <c r="BY1396" t="str">
        <v>INYOPE MORRIS (OPS)</v>
      </c>
      <c r="BZ1396" s="31">
        <v>44872</v>
      </c>
      <c r="CA1396" s="40">
        <v>0.54640046296296296</v>
      </c>
      <c r="DB1396">
        <v>529</v>
      </c>
      <c r="DC1396" t="str">
        <v>OPERATIONS</v>
      </c>
      <c r="DD1396" t="str">
        <v>ODEBO .A. TIMOTHY (OPS)</v>
      </c>
      <c r="DE1396" s="31">
        <v>44872</v>
      </c>
      <c r="DF1396" s="40">
        <v>0.8024189814814815</v>
      </c>
    </row>
    <row r="1397" spans="1:110" x14ac:dyDescent="0.25">
      <c r="A1397" s="109" t="s">
        <v>1749</v>
      </c>
      <c r="B1397">
        <v>350</v>
      </c>
      <c r="C1397" s="109" t="s">
        <v>21</v>
      </c>
      <c r="D1397" s="109" t="s">
        <v>567</v>
      </c>
      <c r="E1397" s="94">
        <v>44868</v>
      </c>
      <c r="F1397" s="174">
        <v>0.49603009259259262</v>
      </c>
      <c r="G1397">
        <v>2</v>
      </c>
      <c r="H1397" s="109" t="s">
        <v>21</v>
      </c>
      <c r="I1397"/>
      <c r="M1397">
        <v>737</v>
      </c>
      <c r="N1397" t="str">
        <v>ENGINEERING</v>
      </c>
      <c r="O1397" t="str">
        <v>NDUKWE JOHN O. (ENGR)</v>
      </c>
      <c r="P1397" s="31">
        <v>44895</v>
      </c>
      <c r="Q1397" s="40">
        <v>0.97723379629629625</v>
      </c>
      <c r="AR1397">
        <v>44</v>
      </c>
      <c r="AS1397" t="str">
        <v>MICURA</v>
      </c>
      <c r="AT1397" t="str">
        <v>EBIZIMO INGBAIFEGHA (MIC</v>
      </c>
      <c r="AU1397" s="31">
        <v>44874</v>
      </c>
      <c r="AV1397" s="40">
        <v>0.25353009259259257</v>
      </c>
      <c r="BW1397">
        <v>325</v>
      </c>
      <c r="BX1397" t="str">
        <v>OLM</v>
      </c>
      <c r="BY1397" t="str">
        <v>NNAJI CHIDOZIE (OLM)</v>
      </c>
      <c r="BZ1397" s="31">
        <v>44872</v>
      </c>
      <c r="CA1397" s="40">
        <v>0.54749999999999999</v>
      </c>
      <c r="DB1397">
        <v>530</v>
      </c>
      <c r="DC1397" t="str">
        <v>ENGINEERING</v>
      </c>
      <c r="DD1397" t="str">
        <v>OLAJIDE SAMSON.O (ENGR)</v>
      </c>
      <c r="DE1397" s="31">
        <v>44872</v>
      </c>
      <c r="DF1397" s="40">
        <v>0.80306712962962967</v>
      </c>
    </row>
    <row r="1398" spans="1:110" x14ac:dyDescent="0.25">
      <c r="A1398" s="109" t="s">
        <v>1749</v>
      </c>
      <c r="B1398">
        <v>351</v>
      </c>
      <c r="C1398" s="109" t="s">
        <v>54</v>
      </c>
      <c r="D1398" s="109" t="s">
        <v>1610</v>
      </c>
      <c r="E1398" s="94">
        <v>44868</v>
      </c>
      <c r="F1398" s="174">
        <v>0.49609953703703702</v>
      </c>
      <c r="G1398">
        <v>2</v>
      </c>
      <c r="H1398" s="109" t="s">
        <v>1611</v>
      </c>
      <c r="I1398">
        <v>7584532</v>
      </c>
      <c r="M1398">
        <v>738</v>
      </c>
      <c r="N1398" t="str">
        <v>ENGINEERING</v>
      </c>
      <c r="O1398" t="str">
        <v>MUNIRU M. IDOWU (ENGR)</v>
      </c>
      <c r="P1398" s="31">
        <v>44895</v>
      </c>
      <c r="Q1398" s="40">
        <v>0.97730324074074071</v>
      </c>
      <c r="AR1398">
        <v>45</v>
      </c>
      <c r="AS1398" t="str">
        <v>MICURA</v>
      </c>
      <c r="AT1398" t="str">
        <v>YAKUBU JACOB (MIC)</v>
      </c>
      <c r="AU1398" s="31">
        <v>44874</v>
      </c>
      <c r="AV1398" s="40">
        <v>0.25393518518518521</v>
      </c>
      <c r="BW1398">
        <v>326</v>
      </c>
      <c r="BX1398" t="str">
        <v>MICURA</v>
      </c>
      <c r="BY1398" t="str">
        <v>UMORI INNOCENT E.(MIC)</v>
      </c>
      <c r="BZ1398" s="31">
        <v>44872</v>
      </c>
      <c r="CA1398" s="40">
        <v>0.55432870370370368</v>
      </c>
      <c r="DB1398">
        <v>531</v>
      </c>
      <c r="DC1398" t="str">
        <v>MICURA</v>
      </c>
      <c r="DD1398" t="str">
        <v>ADEBAKIN OLUWASEUN (MIC)</v>
      </c>
      <c r="DE1398" s="31">
        <v>44872</v>
      </c>
      <c r="DF1398" s="40">
        <v>0.80450231481481482</v>
      </c>
    </row>
    <row r="1399" spans="1:110" x14ac:dyDescent="0.25">
      <c r="A1399" s="109" t="s">
        <v>1749</v>
      </c>
      <c r="B1399">
        <v>352</v>
      </c>
      <c r="C1399" s="109" t="s">
        <v>53</v>
      </c>
      <c r="D1399" s="109" t="s">
        <v>881</v>
      </c>
      <c r="E1399" s="94">
        <v>44868</v>
      </c>
      <c r="F1399" s="174">
        <v>0.49616898148148147</v>
      </c>
      <c r="G1399">
        <v>2</v>
      </c>
      <c r="H1399" s="109" t="s">
        <v>882</v>
      </c>
      <c r="I1399"/>
      <c r="M1399">
        <v>739</v>
      </c>
      <c r="N1399" t="str">
        <v>ENGINEERING</v>
      </c>
      <c r="O1399" t="str">
        <v>AJIBOYE LANRE (ENGR)</v>
      </c>
      <c r="P1399" s="31">
        <v>44895</v>
      </c>
      <c r="Q1399" s="40">
        <v>0.97733796296296294</v>
      </c>
      <c r="AR1399">
        <v>46</v>
      </c>
      <c r="AS1399" t="str">
        <v>ENGINEERING</v>
      </c>
      <c r="AT1399" t="str">
        <v>AJAERO AUGUSTINE (ENGR)</v>
      </c>
      <c r="AU1399" s="31">
        <v>44874</v>
      </c>
      <c r="AV1399" s="40">
        <v>0.25410879629629629</v>
      </c>
      <c r="BW1399">
        <v>327</v>
      </c>
      <c r="BX1399" t="str">
        <v>OPERATIONS</v>
      </c>
      <c r="BY1399" t="str">
        <v>ADEDIRAN ADEKUNLE M (OP</v>
      </c>
      <c r="BZ1399" s="31">
        <v>44872</v>
      </c>
      <c r="CA1399" s="40">
        <v>0.55440972222222218</v>
      </c>
      <c r="DB1399">
        <v>532</v>
      </c>
      <c r="DC1399" t="str">
        <v>CONTRACTOR</v>
      </c>
      <c r="DD1399" t="str">
        <v>GEORGE SOLOMON (EMERALD)</v>
      </c>
      <c r="DE1399" s="31">
        <v>44872</v>
      </c>
      <c r="DF1399" s="40">
        <v>0.80469907407407404</v>
      </c>
    </row>
    <row r="1400" spans="1:110" x14ac:dyDescent="0.25">
      <c r="A1400" s="109" t="s">
        <v>1749</v>
      </c>
      <c r="B1400">
        <v>353</v>
      </c>
      <c r="C1400" s="109" t="s">
        <v>53</v>
      </c>
      <c r="D1400" s="109" t="s">
        <v>1115</v>
      </c>
      <c r="E1400" s="94">
        <v>44868</v>
      </c>
      <c r="F1400" s="174">
        <v>0.49623842592592593</v>
      </c>
      <c r="G1400">
        <v>2</v>
      </c>
      <c r="H1400" s="109" t="s">
        <v>1116</v>
      </c>
      <c r="I1400"/>
      <c r="M1400">
        <v>740</v>
      </c>
      <c r="N1400" t="str">
        <v>ENGINEERING</v>
      </c>
      <c r="O1400" t="str">
        <v>EZE OKECHUKWU (ENG)</v>
      </c>
      <c r="P1400" s="31">
        <v>44895</v>
      </c>
      <c r="Q1400" s="40">
        <v>0.97753472222222226</v>
      </c>
      <c r="AR1400">
        <v>47</v>
      </c>
      <c r="AS1400" t="str">
        <v>MICURA</v>
      </c>
      <c r="AT1400" t="str">
        <v>ELUU JOHN O. (MIC)</v>
      </c>
      <c r="AU1400" s="31">
        <v>44874</v>
      </c>
      <c r="AV1400" s="40">
        <v>0.25440972222222225</v>
      </c>
      <c r="BW1400">
        <v>328</v>
      </c>
      <c r="BX1400" t="str">
        <v>MICURA</v>
      </c>
      <c r="BY1400" t="str">
        <v>SATURDAY MOSES (MIC)</v>
      </c>
      <c r="BZ1400" s="31">
        <v>44872</v>
      </c>
      <c r="CA1400" s="40">
        <v>0.55486111111111114</v>
      </c>
      <c r="DB1400">
        <v>533</v>
      </c>
      <c r="DC1400" t="str">
        <v>ENGINEERING</v>
      </c>
      <c r="DD1400" t="str">
        <v>IJEAMAKA ESEMELE</v>
      </c>
      <c r="DE1400" s="31">
        <v>44872</v>
      </c>
      <c r="DF1400" s="40">
        <v>0.80569444444444449</v>
      </c>
    </row>
    <row r="1401" spans="1:110" x14ac:dyDescent="0.25">
      <c r="A1401" s="109" t="s">
        <v>1749</v>
      </c>
      <c r="B1401">
        <v>354</v>
      </c>
      <c r="C1401" s="109" t="s">
        <v>21</v>
      </c>
      <c r="D1401" s="109" t="s">
        <v>757</v>
      </c>
      <c r="E1401" s="94">
        <v>44868</v>
      </c>
      <c r="F1401" s="174">
        <v>0.49630787037037039</v>
      </c>
      <c r="G1401">
        <v>2</v>
      </c>
      <c r="H1401" s="109" t="s">
        <v>21</v>
      </c>
      <c r="I1401"/>
      <c r="M1401">
        <v>741</v>
      </c>
      <c r="N1401" t="str">
        <v>ENGINEERING</v>
      </c>
      <c r="O1401" t="str">
        <v>OLAROTIMI OGUBODEDE (EN</v>
      </c>
      <c r="P1401" s="31">
        <v>44895</v>
      </c>
      <c r="Q1401" s="40">
        <v>0.97770833333333329</v>
      </c>
      <c r="AR1401">
        <v>48</v>
      </c>
      <c r="AS1401" t="str">
        <v>MICURA</v>
      </c>
      <c r="AT1401" t="str">
        <v>SIKIRU TAIWO (MIC)</v>
      </c>
      <c r="AU1401" s="31">
        <v>44874</v>
      </c>
      <c r="AV1401" s="40">
        <v>0.25456018518518519</v>
      </c>
      <c r="BW1401">
        <v>329</v>
      </c>
      <c r="BX1401" t="str">
        <v>OPERATIONS</v>
      </c>
      <c r="BY1401" t="str">
        <v>EDEM VICTOR GODFREY</v>
      </c>
      <c r="BZ1401" s="31">
        <v>44872</v>
      </c>
      <c r="CA1401" s="40">
        <v>0.55502314814814813</v>
      </c>
      <c r="DB1401">
        <v>534</v>
      </c>
      <c r="DC1401" t="str">
        <v>MICURA</v>
      </c>
      <c r="DD1401" t="str">
        <v>EZE AZUBIKE (MIC)</v>
      </c>
      <c r="DE1401" s="31">
        <v>44872</v>
      </c>
      <c r="DF1401" s="40">
        <v>0.80694444444444446</v>
      </c>
    </row>
    <row r="1402" spans="1:110" x14ac:dyDescent="0.25">
      <c r="A1402" s="109" t="s">
        <v>1749</v>
      </c>
      <c r="B1402">
        <v>355</v>
      </c>
      <c r="C1402" s="109" t="s">
        <v>54</v>
      </c>
      <c r="D1402" s="109" t="s">
        <v>621</v>
      </c>
      <c r="E1402" s="94">
        <v>44868</v>
      </c>
      <c r="F1402" s="174">
        <v>0.49636574074074075</v>
      </c>
      <c r="G1402">
        <v>2</v>
      </c>
      <c r="H1402" s="109" t="s">
        <v>622</v>
      </c>
      <c r="I1402">
        <v>2704243</v>
      </c>
      <c r="M1402">
        <v>742</v>
      </c>
      <c r="N1402" t="str">
        <v>ENGINEERING</v>
      </c>
      <c r="O1402" t="str">
        <v>EDEVWIE FRIDAY O (ENGR)</v>
      </c>
      <c r="P1402" s="31">
        <v>44895</v>
      </c>
      <c r="Q1402" s="40">
        <v>0.97776620370370371</v>
      </c>
      <c r="AR1402">
        <v>49</v>
      </c>
      <c r="AS1402" t="str">
        <v>MICURA</v>
      </c>
      <c r="AT1402" t="str">
        <v>ADETUNJI OLALEKAN (MIC)</v>
      </c>
      <c r="AU1402" s="31">
        <v>44874</v>
      </c>
      <c r="AV1402" s="40">
        <v>0.25462962962962965</v>
      </c>
      <c r="BW1402">
        <v>330</v>
      </c>
      <c r="BX1402" t="str">
        <v>OPERATIONS</v>
      </c>
      <c r="BY1402" t="str">
        <v>OLOYEDE NURUDEEN A. (OP</v>
      </c>
      <c r="BZ1402" s="31">
        <v>44872</v>
      </c>
      <c r="CA1402" s="40">
        <v>0.5568981481481482</v>
      </c>
      <c r="DB1402">
        <v>535</v>
      </c>
      <c r="DC1402" t="str">
        <v>MICURA</v>
      </c>
      <c r="DD1402" t="str">
        <v>ABDULLAHI OMOKAYODE (MIC</v>
      </c>
      <c r="DE1402" s="31">
        <v>44872</v>
      </c>
      <c r="DF1402" s="40">
        <v>0.80796296296296299</v>
      </c>
    </row>
    <row r="1403" spans="1:110" x14ac:dyDescent="0.25">
      <c r="A1403" s="109" t="s">
        <v>1749</v>
      </c>
      <c r="B1403">
        <v>356</v>
      </c>
      <c r="C1403" s="109" t="s">
        <v>21</v>
      </c>
      <c r="D1403" s="109" t="s">
        <v>1388</v>
      </c>
      <c r="E1403" s="94">
        <v>44868</v>
      </c>
      <c r="F1403" s="174">
        <v>0.49650462962962966</v>
      </c>
      <c r="G1403">
        <v>2</v>
      </c>
      <c r="H1403" s="109" t="s">
        <v>21</v>
      </c>
      <c r="I1403"/>
      <c r="M1403">
        <v>743</v>
      </c>
      <c r="N1403" t="str">
        <v>ENGINEERING</v>
      </c>
      <c r="O1403" t="str">
        <v>ADEDIJI EBENEZER (ENGR)</v>
      </c>
      <c r="P1403" s="31">
        <v>44895</v>
      </c>
      <c r="Q1403" s="40">
        <v>0.97854166666666664</v>
      </c>
      <c r="AR1403">
        <v>50</v>
      </c>
      <c r="AS1403" t="str">
        <v>OPERATIONS</v>
      </c>
      <c r="AT1403" t="str">
        <v>ADEOTI NOAH A.</v>
      </c>
      <c r="AU1403" s="31">
        <v>44874</v>
      </c>
      <c r="AV1403" s="40">
        <v>0.25503472222222223</v>
      </c>
      <c r="BW1403">
        <v>331</v>
      </c>
      <c r="BX1403" t="str">
        <v>OPERATIONS</v>
      </c>
      <c r="BY1403" t="str">
        <v>EHIMEN RICHARD (OPS)</v>
      </c>
      <c r="BZ1403" s="31">
        <v>44872</v>
      </c>
      <c r="CA1403" s="40">
        <v>0.55915509259259255</v>
      </c>
      <c r="DB1403">
        <v>536</v>
      </c>
      <c r="DC1403" t="str">
        <v>MICURA</v>
      </c>
      <c r="DD1403" t="str">
        <v>QUADRI TAJUDEEN (MIC)</v>
      </c>
      <c r="DE1403" s="31">
        <v>44872</v>
      </c>
      <c r="DF1403" s="40">
        <v>0.80854166666666671</v>
      </c>
    </row>
    <row r="1404" spans="1:110" x14ac:dyDescent="0.25">
      <c r="A1404" s="109" t="s">
        <v>1749</v>
      </c>
      <c r="B1404">
        <v>357</v>
      </c>
      <c r="C1404" s="109" t="s">
        <v>21</v>
      </c>
      <c r="D1404" s="109" t="s">
        <v>1014</v>
      </c>
      <c r="E1404" s="94">
        <v>44868</v>
      </c>
      <c r="F1404" s="174">
        <v>0.49665509259259261</v>
      </c>
      <c r="G1404">
        <v>2</v>
      </c>
      <c r="H1404" s="109" t="s">
        <v>21</v>
      </c>
      <c r="I1404"/>
      <c r="M1404">
        <v>744</v>
      </c>
      <c r="N1404" t="str">
        <v>MICURA</v>
      </c>
      <c r="O1404" t="str">
        <v>BABATUNDE EBENEZER</v>
      </c>
      <c r="P1404" s="31">
        <v>44895</v>
      </c>
      <c r="Q1404" s="40">
        <v>0.97862268518518514</v>
      </c>
      <c r="AR1404">
        <v>51</v>
      </c>
      <c r="AS1404" t="str">
        <v>ENGINEERING</v>
      </c>
      <c r="AT1404" t="str">
        <v>POPOOLA OLUGBENGA (ENGR</v>
      </c>
      <c r="AU1404" s="31">
        <v>44874</v>
      </c>
      <c r="AV1404" s="40">
        <v>0.25552083333333331</v>
      </c>
      <c r="BW1404">
        <v>332</v>
      </c>
      <c r="BX1404" t="str">
        <v>MICURA</v>
      </c>
      <c r="BY1404" t="str">
        <v>OHAEGBULEM CHINEDU (MIC)</v>
      </c>
      <c r="BZ1404" s="31">
        <v>44872</v>
      </c>
      <c r="CA1404" s="40">
        <v>0.56334490740740739</v>
      </c>
      <c r="DB1404">
        <v>537</v>
      </c>
      <c r="DC1404" t="str">
        <v>MICURA</v>
      </c>
      <c r="DD1404" t="str">
        <v>ABDULLAHI MOHAMMED (MIC</v>
      </c>
      <c r="DE1404" s="31">
        <v>44872</v>
      </c>
      <c r="DF1404" s="40">
        <v>0.80884259259259261</v>
      </c>
    </row>
    <row r="1405" spans="1:110" x14ac:dyDescent="0.25">
      <c r="A1405" s="109" t="s">
        <v>1749</v>
      </c>
      <c r="B1405">
        <v>358</v>
      </c>
      <c r="C1405" s="109" t="s">
        <v>54</v>
      </c>
      <c r="D1405" s="109" t="s">
        <v>1284</v>
      </c>
      <c r="E1405" s="94">
        <v>44868</v>
      </c>
      <c r="F1405" s="174">
        <v>0.49711805555555555</v>
      </c>
      <c r="G1405">
        <v>2</v>
      </c>
      <c r="H1405" s="109" t="s">
        <v>1285</v>
      </c>
      <c r="I1405">
        <v>5352274</v>
      </c>
      <c r="M1405">
        <v>745</v>
      </c>
      <c r="N1405" t="str">
        <v>OPERATIONS</v>
      </c>
      <c r="O1405" t="str">
        <v>EMMANUEL OKON AKAN (OPS</v>
      </c>
      <c r="P1405" s="31">
        <v>44895</v>
      </c>
      <c r="Q1405" s="40">
        <v>0.97921296296296301</v>
      </c>
      <c r="AR1405">
        <v>52</v>
      </c>
      <c r="AS1405" t="str">
        <v>ENGINEERING</v>
      </c>
      <c r="AT1405" t="str">
        <v>APPOLUS O. FRANCIS (ENG</v>
      </c>
      <c r="AU1405" s="31">
        <v>44874</v>
      </c>
      <c r="AV1405" s="40">
        <v>0.25557870370370372</v>
      </c>
      <c r="BW1405">
        <v>333</v>
      </c>
      <c r="BX1405" t="str">
        <v>MICURA</v>
      </c>
      <c r="BY1405" t="str">
        <v>CHINAKWA EZE (MIC)</v>
      </c>
      <c r="BZ1405" s="31">
        <v>44872</v>
      </c>
      <c r="CA1405" s="40">
        <v>0.56341435185185185</v>
      </c>
      <c r="DB1405">
        <v>538</v>
      </c>
      <c r="DC1405" t="str">
        <v>MICURA</v>
      </c>
      <c r="DD1405" t="str">
        <v>AKIEH OMOKHOGIE (MIC)</v>
      </c>
      <c r="DE1405" s="31">
        <v>44872</v>
      </c>
      <c r="DF1405" s="40">
        <v>0.81089120370370371</v>
      </c>
    </row>
    <row r="1406" spans="1:110" x14ac:dyDescent="0.25">
      <c r="A1406" s="109" t="s">
        <v>1749</v>
      </c>
      <c r="B1406">
        <v>359</v>
      </c>
      <c r="C1406" s="109" t="s">
        <v>54</v>
      </c>
      <c r="D1406" s="109" t="s">
        <v>328</v>
      </c>
      <c r="E1406" s="94">
        <v>44868</v>
      </c>
      <c r="F1406" s="174">
        <v>0.49804398148148149</v>
      </c>
      <c r="G1406">
        <v>2</v>
      </c>
      <c r="H1406" s="109" t="s">
        <v>329</v>
      </c>
      <c r="I1406">
        <v>5410157</v>
      </c>
      <c r="M1406">
        <v>746</v>
      </c>
      <c r="N1406" t="str">
        <v>ENGINEERING</v>
      </c>
      <c r="O1406" t="str">
        <v>EBO KEHINDE (ENGR)</v>
      </c>
      <c r="P1406" s="31">
        <v>44895</v>
      </c>
      <c r="Q1406" s="40">
        <v>0.97968750000000004</v>
      </c>
      <c r="AR1406">
        <v>53</v>
      </c>
      <c r="AS1406" t="str">
        <v>MICURA</v>
      </c>
      <c r="AT1406" t="str">
        <v>YUSUF TAIWO (MIC)</v>
      </c>
      <c r="AU1406" s="31">
        <v>44874</v>
      </c>
      <c r="AV1406" s="40">
        <v>0.25568287037037035</v>
      </c>
      <c r="BW1406">
        <v>334</v>
      </c>
      <c r="BX1406" t="str">
        <v>MICURA</v>
      </c>
      <c r="BY1406" t="str">
        <v>RAMONI OGUNLANA (MIC)</v>
      </c>
      <c r="BZ1406" s="31">
        <v>44872</v>
      </c>
      <c r="CA1406" s="40">
        <v>0.5672800925925926</v>
      </c>
      <c r="DB1406">
        <v>539</v>
      </c>
      <c r="DC1406" t="str">
        <v>ENGINEERING</v>
      </c>
      <c r="DD1406" t="str">
        <v>NWAEKE MICHAEL (ENGR)</v>
      </c>
      <c r="DE1406" s="31">
        <v>44872</v>
      </c>
      <c r="DF1406" s="40">
        <v>0.81608796296296293</v>
      </c>
    </row>
    <row r="1407" spans="1:110" x14ac:dyDescent="0.25">
      <c r="A1407" s="109" t="s">
        <v>1749</v>
      </c>
      <c r="B1407">
        <v>360</v>
      </c>
      <c r="C1407" s="109" t="s">
        <v>52</v>
      </c>
      <c r="D1407" s="109" t="s">
        <v>1644</v>
      </c>
      <c r="E1407" s="94">
        <v>44868</v>
      </c>
      <c r="F1407" s="174">
        <v>0.49864583333333334</v>
      </c>
      <c r="G1407">
        <v>2</v>
      </c>
      <c r="H1407" s="109" t="s">
        <v>1645</v>
      </c>
      <c r="I1407">
        <v>14936074</v>
      </c>
      <c r="M1407">
        <v>747</v>
      </c>
      <c r="N1407" t="str">
        <v>ENGINEERING</v>
      </c>
      <c r="O1407" t="str">
        <v>ADEDOTUN KASALI (ENGR)</v>
      </c>
      <c r="P1407" s="31">
        <v>44895</v>
      </c>
      <c r="Q1407" s="40">
        <v>0.97974537037037035</v>
      </c>
      <c r="AR1407">
        <v>54</v>
      </c>
      <c r="AS1407" t="str">
        <v>OPERATIONS</v>
      </c>
      <c r="AT1407" t="str">
        <v>JUDE O. STANLEY (OPS)</v>
      </c>
      <c r="AU1407" s="31">
        <v>44874</v>
      </c>
      <c r="AV1407" s="40">
        <v>0.25635416666666666</v>
      </c>
      <c r="BW1407">
        <v>335</v>
      </c>
      <c r="BX1407" t="str">
        <v>OPERATIONS</v>
      </c>
      <c r="BY1407" t="str">
        <v>ADESANOYE ABAYOMI (OPS)</v>
      </c>
      <c r="BZ1407" s="31">
        <v>44872</v>
      </c>
      <c r="CA1407" s="40">
        <v>0.5678009259259259</v>
      </c>
      <c r="DB1407">
        <v>540</v>
      </c>
      <c r="DC1407" t="str">
        <v>ENGINEERING</v>
      </c>
      <c r="DD1407" t="str">
        <v>OYEDOKUN JAMES AKINLAWON</v>
      </c>
      <c r="DE1407" s="31">
        <v>44872</v>
      </c>
      <c r="DF1407" s="40">
        <v>0.82924768518518521</v>
      </c>
    </row>
    <row r="1408" spans="1:110" x14ac:dyDescent="0.25">
      <c r="A1408" s="109" t="s">
        <v>1749</v>
      </c>
      <c r="B1408">
        <v>361</v>
      </c>
      <c r="C1408" s="109" t="s">
        <v>53</v>
      </c>
      <c r="D1408" s="109" t="s">
        <v>935</v>
      </c>
      <c r="E1408" s="94">
        <v>44868</v>
      </c>
      <c r="F1408" s="174">
        <v>0.49872685185185184</v>
      </c>
      <c r="G1408">
        <v>2</v>
      </c>
      <c r="H1408" s="109" t="s">
        <v>936</v>
      </c>
      <c r="I1408">
        <v>15027063</v>
      </c>
      <c r="M1408">
        <v>748</v>
      </c>
      <c r="N1408" t="str">
        <v>ENGINEERING</v>
      </c>
      <c r="O1408" t="str">
        <v>OKPANEFE JOSEPH (ENGR)</v>
      </c>
      <c r="P1408" s="31">
        <v>44895</v>
      </c>
      <c r="Q1408" s="40">
        <v>0.97996527777777775</v>
      </c>
      <c r="AR1408">
        <v>55</v>
      </c>
      <c r="AS1408" t="str">
        <v>OPERATIONS</v>
      </c>
      <c r="AT1408" t="str">
        <v>AMINU DANLAMI (OPS)</v>
      </c>
      <c r="AU1408" s="31">
        <v>44874</v>
      </c>
      <c r="AV1408" s="40">
        <v>0.25645833333333334</v>
      </c>
      <c r="BW1408">
        <v>336</v>
      </c>
      <c r="BX1408" t="str">
        <v>OPERATIONS</v>
      </c>
      <c r="BY1408" t="str">
        <v>OYELOHUNU OLUWATOBI (OP</v>
      </c>
      <c r="BZ1408" s="31">
        <v>44872</v>
      </c>
      <c r="CA1408" s="40">
        <v>0.56795138888888885</v>
      </c>
      <c r="DB1408">
        <v>541</v>
      </c>
      <c r="DC1408" t="str">
        <v>MICURA</v>
      </c>
      <c r="DD1408" t="str">
        <v>YAKSE NANLE L.(MI</v>
      </c>
      <c r="DE1408" s="31">
        <v>44872</v>
      </c>
      <c r="DF1408" s="40">
        <v>0.82937499999999997</v>
      </c>
    </row>
    <row r="1409" spans="1:110" x14ac:dyDescent="0.25">
      <c r="A1409" s="109" t="s">
        <v>1749</v>
      </c>
      <c r="B1409">
        <v>362</v>
      </c>
      <c r="C1409" s="109" t="s">
        <v>53</v>
      </c>
      <c r="D1409" s="109" t="s">
        <v>937</v>
      </c>
      <c r="E1409" s="94">
        <v>44868</v>
      </c>
      <c r="F1409" s="174">
        <v>0.49879629629629629</v>
      </c>
      <c r="G1409">
        <v>2</v>
      </c>
      <c r="H1409" s="109" t="s">
        <v>938</v>
      </c>
      <c r="I1409">
        <v>2048564</v>
      </c>
      <c r="M1409">
        <v>749</v>
      </c>
      <c r="N1409" t="str">
        <v>MICURA</v>
      </c>
      <c r="O1409" t="str">
        <v>JEROME SUNDAY .O. (MIC)</v>
      </c>
      <c r="P1409" s="31">
        <v>44895</v>
      </c>
      <c r="Q1409" s="40">
        <v>0.98023148148148154</v>
      </c>
      <c r="AR1409">
        <v>56</v>
      </c>
      <c r="AS1409" t="str">
        <v>MICURA</v>
      </c>
      <c r="AT1409" t="str">
        <v>NWOKOCHA IKECHUKWU (MIC)</v>
      </c>
      <c r="AU1409" s="31">
        <v>44874</v>
      </c>
      <c r="AV1409" s="40">
        <v>0.25685185185185183</v>
      </c>
      <c r="BW1409">
        <v>337</v>
      </c>
      <c r="BX1409" t="str">
        <v>ENGINEERING</v>
      </c>
      <c r="BY1409" t="str">
        <v>AKINJOBI ABIDEMI (ENGR)</v>
      </c>
      <c r="BZ1409" s="31">
        <v>44872</v>
      </c>
      <c r="CA1409" s="40">
        <v>0.57020833333333332</v>
      </c>
      <c r="DB1409">
        <v>542</v>
      </c>
      <c r="DC1409" t="str">
        <v>ENGINEERING</v>
      </c>
      <c r="DD1409" t="str">
        <v>ONABANJO ANTHONY (ENGR)</v>
      </c>
      <c r="DE1409" s="31">
        <v>44872</v>
      </c>
      <c r="DF1409" s="40">
        <v>0.82967592592592587</v>
      </c>
    </row>
    <row r="1410" spans="1:110" x14ac:dyDescent="0.25">
      <c r="A1410" s="109" t="s">
        <v>1749</v>
      </c>
      <c r="B1410">
        <v>363</v>
      </c>
      <c r="C1410" s="109" t="s">
        <v>53</v>
      </c>
      <c r="D1410" s="109" t="s">
        <v>1046</v>
      </c>
      <c r="E1410" s="94">
        <v>44868</v>
      </c>
      <c r="F1410" s="174">
        <v>0.49890046296296298</v>
      </c>
      <c r="G1410">
        <v>2</v>
      </c>
      <c r="H1410" s="109" t="s">
        <v>1047</v>
      </c>
      <c r="I1410"/>
      <c r="M1410">
        <v>750</v>
      </c>
      <c r="N1410" t="str">
        <v>MICURA</v>
      </c>
      <c r="O1410" t="str">
        <v>IFARA JOHNSON (MIC)</v>
      </c>
      <c r="P1410" s="31">
        <v>44895</v>
      </c>
      <c r="Q1410" s="40">
        <v>0.98030092592592588</v>
      </c>
      <c r="AR1410">
        <v>57</v>
      </c>
      <c r="AS1410" t="str">
        <v>ENGINEERING</v>
      </c>
      <c r="AT1410" t="str">
        <v>ADU OLUGBENGA (ENGR)</v>
      </c>
      <c r="AU1410" s="31">
        <v>44874</v>
      </c>
      <c r="AV1410" s="40">
        <v>0.25715277777777779</v>
      </c>
      <c r="BW1410">
        <v>338</v>
      </c>
      <c r="BX1410" t="str">
        <v>MICURA</v>
      </c>
      <c r="BY1410" t="str">
        <v>ADEMOLA ELLIOT (MIC)</v>
      </c>
      <c r="BZ1410" s="31">
        <v>44872</v>
      </c>
      <c r="CA1410" s="40">
        <v>0.57070601851851854</v>
      </c>
      <c r="DB1410">
        <v>543</v>
      </c>
      <c r="DC1410" t="str">
        <v>MICURA</v>
      </c>
      <c r="DD1410" t="str">
        <v>UCHENNA OCHULOR (MIC)</v>
      </c>
      <c r="DE1410" s="31">
        <v>44872</v>
      </c>
      <c r="DF1410" s="40">
        <v>0.83037037037037043</v>
      </c>
    </row>
    <row r="1411" spans="1:110" x14ac:dyDescent="0.25">
      <c r="A1411" s="109" t="s">
        <v>1749</v>
      </c>
      <c r="B1411">
        <v>364</v>
      </c>
      <c r="C1411" s="109" t="s">
        <v>53</v>
      </c>
      <c r="D1411" s="109" t="s">
        <v>998</v>
      </c>
      <c r="E1411" s="94">
        <v>44868</v>
      </c>
      <c r="F1411" s="174">
        <v>0.49895833333333334</v>
      </c>
      <c r="G1411">
        <v>2</v>
      </c>
      <c r="H1411" s="109" t="s">
        <v>999</v>
      </c>
      <c r="I1411">
        <v>2151834</v>
      </c>
      <c r="M1411">
        <v>751</v>
      </c>
      <c r="N1411" t="str">
        <v>MICURA</v>
      </c>
      <c r="O1411" t="str">
        <v>KAMORU OLUWASEYI (MIC)</v>
      </c>
      <c r="P1411" s="31">
        <v>44895</v>
      </c>
      <c r="Q1411" s="40">
        <v>0.98184027777777783</v>
      </c>
      <c r="AR1411">
        <v>58</v>
      </c>
      <c r="AS1411" t="str">
        <v>OPERATIONS</v>
      </c>
      <c r="AT1411" t="str">
        <v>ISAH BRAIMAH (G.OPS)</v>
      </c>
      <c r="AU1411" s="31">
        <v>44874</v>
      </c>
      <c r="AV1411" s="40">
        <v>0.25770833333333332</v>
      </c>
      <c r="BW1411">
        <v>339</v>
      </c>
      <c r="BX1411" t="str">
        <v>MICURA</v>
      </c>
      <c r="BY1411" t="str">
        <v>EMEKA MANU (MIC)</v>
      </c>
      <c r="BZ1411" s="31">
        <v>44872</v>
      </c>
      <c r="CA1411" s="40">
        <v>0.57560185185185186</v>
      </c>
      <c r="DB1411">
        <v>544</v>
      </c>
      <c r="DC1411" t="str">
        <v>OPERATIONS</v>
      </c>
      <c r="DD1411" t="str">
        <v>OKONJI ONYINYE (OPER)</v>
      </c>
      <c r="DE1411" s="31">
        <v>44872</v>
      </c>
      <c r="DF1411" s="40">
        <v>0.83043981481481477</v>
      </c>
    </row>
    <row r="1412" spans="1:110" x14ac:dyDescent="0.25">
      <c r="A1412" s="109" t="s">
        <v>1749</v>
      </c>
      <c r="B1412">
        <v>365</v>
      </c>
      <c r="C1412" s="109" t="s">
        <v>53</v>
      </c>
      <c r="D1412" s="109" t="s">
        <v>879</v>
      </c>
      <c r="E1412" s="94">
        <v>44868</v>
      </c>
      <c r="F1412" s="174">
        <v>0.49925925925925924</v>
      </c>
      <c r="G1412">
        <v>2</v>
      </c>
      <c r="H1412" s="109" t="s">
        <v>880</v>
      </c>
      <c r="I1412"/>
      <c r="M1412">
        <v>752</v>
      </c>
      <c r="N1412" t="str">
        <v>ENGINEERING</v>
      </c>
      <c r="O1412" t="str">
        <v>ALUEDE  SUNDAY A. (ENGR</v>
      </c>
      <c r="P1412" s="31">
        <v>44895</v>
      </c>
      <c r="Q1412" s="40">
        <v>0.98192129629629632</v>
      </c>
      <c r="AR1412">
        <v>59</v>
      </c>
      <c r="AS1412" t="str">
        <v>ENGINEERING</v>
      </c>
      <c r="AT1412" t="str">
        <v>NWABUNWENE BASIL (ENGR)</v>
      </c>
      <c r="AU1412" s="31">
        <v>44874</v>
      </c>
      <c r="AV1412" s="40">
        <v>0.25777777777777777</v>
      </c>
      <c r="BW1412">
        <v>340</v>
      </c>
      <c r="BX1412" t="str">
        <v>OPERATIONS</v>
      </c>
      <c r="BY1412" t="str">
        <v>ADUBOR CHRISTIAN (OPS)</v>
      </c>
      <c r="BZ1412" s="31">
        <v>44872</v>
      </c>
      <c r="CA1412" s="40">
        <v>0.57662037037037039</v>
      </c>
      <c r="DB1412">
        <v>545</v>
      </c>
      <c r="DC1412" t="str">
        <v>MICURA</v>
      </c>
      <c r="DD1412" t="str">
        <v>INOGUS RASAQ (MICURA)</v>
      </c>
      <c r="DE1412" s="31">
        <v>44872</v>
      </c>
      <c r="DF1412" s="40">
        <v>0.83070601851851855</v>
      </c>
    </row>
    <row r="1413" spans="1:110" x14ac:dyDescent="0.25">
      <c r="A1413" s="109" t="s">
        <v>1749</v>
      </c>
      <c r="B1413">
        <v>366</v>
      </c>
      <c r="C1413" s="109" t="s">
        <v>53</v>
      </c>
      <c r="D1413" s="109" t="s">
        <v>1155</v>
      </c>
      <c r="E1413" s="94">
        <v>44868</v>
      </c>
      <c r="F1413" s="174">
        <v>0.49934027777777779</v>
      </c>
      <c r="G1413">
        <v>2</v>
      </c>
      <c r="H1413" s="109" t="s">
        <v>1156</v>
      </c>
      <c r="I1413"/>
      <c r="M1413">
        <v>753</v>
      </c>
      <c r="N1413" t="str">
        <v>MICURA</v>
      </c>
      <c r="O1413" t="str">
        <v>NDUBUEZE ANTHONY (MIC)</v>
      </c>
      <c r="P1413" s="31">
        <v>44895</v>
      </c>
      <c r="Q1413" s="40">
        <v>0.9858217592592593</v>
      </c>
      <c r="AR1413">
        <v>60</v>
      </c>
      <c r="AS1413" t="str">
        <v>OPERATIONS</v>
      </c>
      <c r="AT1413" t="str">
        <v>LANRE JOB (OPS)</v>
      </c>
      <c r="AU1413" s="31">
        <v>44874</v>
      </c>
      <c r="AV1413" s="40">
        <v>0.25784722222222223</v>
      </c>
      <c r="BW1413">
        <v>341</v>
      </c>
      <c r="BX1413" t="str">
        <v>IT</v>
      </c>
      <c r="BY1413" t="str">
        <v>OLUWAFEMI KEHINDE (IT)</v>
      </c>
      <c r="BZ1413" s="31">
        <v>44872</v>
      </c>
      <c r="CA1413" s="40">
        <v>0.59792824074074069</v>
      </c>
      <c r="DB1413">
        <v>546</v>
      </c>
      <c r="DC1413" t="str">
        <v>MICURA</v>
      </c>
      <c r="DD1413" t="str">
        <v>AJIGA DESMOND (MIC)</v>
      </c>
      <c r="DE1413" s="31">
        <v>44872</v>
      </c>
      <c r="DF1413" s="40">
        <v>0.83171296296296293</v>
      </c>
    </row>
    <row r="1414" spans="1:110" x14ac:dyDescent="0.25">
      <c r="A1414" s="109" t="s">
        <v>1749</v>
      </c>
      <c r="B1414">
        <v>367</v>
      </c>
      <c r="C1414" s="109" t="s">
        <v>53</v>
      </c>
      <c r="D1414" s="109" t="s">
        <v>637</v>
      </c>
      <c r="E1414" s="94">
        <v>44868</v>
      </c>
      <c r="F1414" s="174">
        <v>0.49942129629629628</v>
      </c>
      <c r="G1414">
        <v>2</v>
      </c>
      <c r="H1414" s="109" t="s">
        <v>638</v>
      </c>
      <c r="I1414"/>
      <c r="M1414">
        <v>754</v>
      </c>
      <c r="N1414" t="str">
        <v>OPERATIONS</v>
      </c>
      <c r="O1414" t="str">
        <v>RAFIU KADIRI (OPS)</v>
      </c>
      <c r="P1414" s="31">
        <v>44895</v>
      </c>
      <c r="Q1414" s="40">
        <v>0.99398148148148147</v>
      </c>
      <c r="AR1414">
        <v>61</v>
      </c>
      <c r="AS1414" t="str">
        <v>ENGINEERING</v>
      </c>
      <c r="AT1414" t="str">
        <v>MUSTAPHA ADEBAYO (ENGR)</v>
      </c>
      <c r="AU1414" s="31">
        <v>44874</v>
      </c>
      <c r="AV1414" s="40">
        <v>0.25814814814814813</v>
      </c>
      <c r="BW1414">
        <v>342</v>
      </c>
      <c r="BX1414" t="str">
        <v>MICURA</v>
      </c>
      <c r="BY1414" t="str">
        <v>IFEANYI OKAFOR (MIC)</v>
      </c>
      <c r="BZ1414" s="31">
        <v>44872</v>
      </c>
      <c r="CA1414" s="40">
        <v>0.60285879629629635</v>
      </c>
      <c r="DB1414">
        <v>547</v>
      </c>
      <c r="DC1414" t="str">
        <v>OPERATIONS</v>
      </c>
      <c r="DD1414" t="str">
        <v>ARCHIBONG FELIX (OPS)</v>
      </c>
      <c r="DE1414" s="31">
        <v>44872</v>
      </c>
      <c r="DF1414" s="40">
        <v>0.83186342592592588</v>
      </c>
    </row>
    <row r="1415" spans="1:110" x14ac:dyDescent="0.25">
      <c r="A1415" s="109" t="s">
        <v>1749</v>
      </c>
      <c r="B1415">
        <v>368</v>
      </c>
      <c r="C1415" s="109" t="s">
        <v>53</v>
      </c>
      <c r="D1415" s="109" t="s">
        <v>1640</v>
      </c>
      <c r="E1415" s="94">
        <v>44868</v>
      </c>
      <c r="F1415" s="174">
        <v>0.49949074074074074</v>
      </c>
      <c r="G1415">
        <v>2</v>
      </c>
      <c r="H1415" s="109" t="s">
        <v>1641</v>
      </c>
      <c r="I1415"/>
      <c r="M1415">
        <v>755</v>
      </c>
      <c r="N1415" t="str">
        <v>ENGINEERING</v>
      </c>
      <c r="O1415" t="str">
        <v>NWAEKE MICHAEL (ENGR)</v>
      </c>
      <c r="P1415" s="31">
        <v>44895</v>
      </c>
      <c r="Q1415" s="40">
        <v>0.99407407407407411</v>
      </c>
      <c r="AR1415">
        <v>62</v>
      </c>
      <c r="AS1415" t="str">
        <v>ENGINEERING</v>
      </c>
      <c r="AT1415" t="str">
        <v>QUADRI OLAWALE (ENGR)</v>
      </c>
      <c r="AU1415" s="31">
        <v>44874</v>
      </c>
      <c r="AV1415" s="40">
        <v>0.25821759259259258</v>
      </c>
      <c r="BW1415">
        <v>343</v>
      </c>
      <c r="BX1415" t="str">
        <v>ENGINEERING</v>
      </c>
      <c r="BY1415" t="str">
        <v>CHRISTIAN NDUBUEZE</v>
      </c>
      <c r="BZ1415" s="31">
        <v>44872</v>
      </c>
      <c r="CA1415" s="40">
        <v>0.60873842592592597</v>
      </c>
      <c r="DB1415">
        <v>548</v>
      </c>
      <c r="DC1415" t="str">
        <v>MICURA</v>
      </c>
      <c r="DD1415" t="str">
        <v>AJIBOLA DANIEL (MIC)</v>
      </c>
      <c r="DE1415" s="31">
        <v>44872</v>
      </c>
      <c r="DF1415" s="40">
        <v>0.83681712962962962</v>
      </c>
    </row>
    <row r="1416" spans="1:110" x14ac:dyDescent="0.25">
      <c r="A1416" s="109" t="s">
        <v>1749</v>
      </c>
      <c r="B1416">
        <v>369</v>
      </c>
      <c r="C1416" s="109" t="s">
        <v>54</v>
      </c>
      <c r="D1416" s="109" t="s">
        <v>1350</v>
      </c>
      <c r="E1416" s="94">
        <v>44868</v>
      </c>
      <c r="F1416" s="174">
        <v>0.5013657407407407</v>
      </c>
      <c r="G1416">
        <v>2</v>
      </c>
      <c r="H1416" s="109" t="s">
        <v>1351</v>
      </c>
      <c r="I1416">
        <v>14811845</v>
      </c>
      <c r="AR1416">
        <v>63</v>
      </c>
      <c r="AS1416" t="str">
        <v>ENGINEERING</v>
      </c>
      <c r="AT1416" t="str">
        <v>ADEDEJI ADEYEMI (ENGR)</v>
      </c>
      <c r="AU1416" s="31">
        <v>44874</v>
      </c>
      <c r="AV1416" s="40">
        <v>0.25847222222222221</v>
      </c>
      <c r="BW1416">
        <v>344</v>
      </c>
      <c r="BX1416" t="str">
        <v>OPERATIONS</v>
      </c>
      <c r="BY1416" t="str">
        <v>LUKMON BALOGUN (OPS)</v>
      </c>
      <c r="BZ1416" s="31">
        <v>44872</v>
      </c>
      <c r="CA1416" s="40">
        <v>0.61130787037037038</v>
      </c>
      <c r="DB1416">
        <v>549</v>
      </c>
      <c r="DC1416" t="str">
        <v>ENGINEERING</v>
      </c>
      <c r="DD1416" t="str">
        <v>ADEGOKE SAHEED (ENGR)</v>
      </c>
      <c r="DE1416" s="31">
        <v>44872</v>
      </c>
      <c r="DF1416" s="40">
        <v>0.89008101851851851</v>
      </c>
    </row>
    <row r="1417" spans="1:110" x14ac:dyDescent="0.25">
      <c r="A1417" s="109" t="s">
        <v>1749</v>
      </c>
      <c r="B1417">
        <v>370</v>
      </c>
      <c r="C1417" s="109" t="s">
        <v>54</v>
      </c>
      <c r="D1417" s="109" t="s">
        <v>1788</v>
      </c>
      <c r="E1417" s="94">
        <v>44868</v>
      </c>
      <c r="F1417" s="174">
        <v>0.50143518518518515</v>
      </c>
      <c r="G1417">
        <v>2</v>
      </c>
      <c r="H1417" s="109" t="s">
        <v>1789</v>
      </c>
      <c r="I1417">
        <v>3682230</v>
      </c>
      <c r="AR1417">
        <v>64</v>
      </c>
      <c r="AS1417" t="str">
        <v>MICURA</v>
      </c>
      <c r="AT1417" t="str">
        <v>JOSEPH ADEMOLA (MIC)</v>
      </c>
      <c r="AU1417" s="31">
        <v>44874</v>
      </c>
      <c r="AV1417" s="40">
        <v>0.2585648148148148</v>
      </c>
      <c r="BW1417">
        <v>345</v>
      </c>
      <c r="BX1417" t="str">
        <v>OPERATIONS</v>
      </c>
      <c r="BY1417" t="str">
        <v>AWONUGA OLUDOLAPO (OPS)</v>
      </c>
      <c r="BZ1417" s="31">
        <v>44872</v>
      </c>
      <c r="CA1417" s="40">
        <v>0.64269675925925929</v>
      </c>
      <c r="DB1417">
        <v>550</v>
      </c>
      <c r="DC1417" t="str">
        <v>MICURA</v>
      </c>
      <c r="DD1417" t="str">
        <v>SOBUR OLAFUYI (MIC)</v>
      </c>
      <c r="DE1417" s="31">
        <v>44872</v>
      </c>
      <c r="DF1417" s="40">
        <v>0.90346064814814819</v>
      </c>
    </row>
    <row r="1418" spans="1:110" x14ac:dyDescent="0.25">
      <c r="A1418" s="109" t="s">
        <v>1749</v>
      </c>
      <c r="B1418">
        <v>371</v>
      </c>
      <c r="C1418" s="109" t="s">
        <v>54</v>
      </c>
      <c r="D1418" s="109" t="s">
        <v>1189</v>
      </c>
      <c r="E1418" s="94">
        <v>44868</v>
      </c>
      <c r="F1418" s="174">
        <v>0.50149305555555557</v>
      </c>
      <c r="G1418">
        <v>2</v>
      </c>
      <c r="H1418" s="109" t="s">
        <v>1190</v>
      </c>
      <c r="I1418">
        <v>14808881</v>
      </c>
      <c r="AR1418">
        <v>65</v>
      </c>
      <c r="AS1418" t="str">
        <v>MICURA</v>
      </c>
      <c r="AT1418" t="str">
        <v>ADENEKAN NURUDEEN (MIC)</v>
      </c>
      <c r="AU1418" s="31">
        <v>44874</v>
      </c>
      <c r="AV1418" s="40">
        <v>0.25863425925925926</v>
      </c>
      <c r="BW1418">
        <v>346</v>
      </c>
      <c r="BX1418" t="str">
        <v>MICURA</v>
      </c>
      <c r="BY1418" t="str">
        <v>AJIBADE NASIRU (MIC)</v>
      </c>
      <c r="BZ1418" s="31">
        <v>44872</v>
      </c>
      <c r="CA1418" s="40">
        <v>0.64287037037037043</v>
      </c>
      <c r="DB1418">
        <v>551</v>
      </c>
      <c r="DC1418" t="str">
        <v>MICURA</v>
      </c>
      <c r="DD1418" t="str">
        <v>PETER ADEDOKUN (MIC)</v>
      </c>
      <c r="DE1418" s="31">
        <v>44872</v>
      </c>
      <c r="DF1418" s="40">
        <v>0.90681712962962968</v>
      </c>
    </row>
    <row r="1419" spans="1:110" x14ac:dyDescent="0.25">
      <c r="A1419" s="109" t="s">
        <v>1749</v>
      </c>
      <c r="B1419">
        <v>372</v>
      </c>
      <c r="C1419" s="109" t="s">
        <v>54</v>
      </c>
      <c r="D1419" s="109" t="s">
        <v>534</v>
      </c>
      <c r="E1419" s="94">
        <v>44868</v>
      </c>
      <c r="F1419" s="174">
        <v>0.50156250000000002</v>
      </c>
      <c r="G1419">
        <v>2</v>
      </c>
      <c r="H1419" s="109" t="s">
        <v>535</v>
      </c>
      <c r="I1419">
        <v>6702184</v>
      </c>
      <c r="AR1419">
        <v>66</v>
      </c>
      <c r="AS1419" t="str">
        <v>MICURA</v>
      </c>
      <c r="AT1419" t="str">
        <v>OLORUNYOMI OLAREWAJU(MI</v>
      </c>
      <c r="AU1419" s="31">
        <v>44874</v>
      </c>
      <c r="AV1419" s="40">
        <v>0.25871527777777775</v>
      </c>
      <c r="BW1419">
        <v>347</v>
      </c>
      <c r="BX1419" t="str">
        <v>OPERATIONS</v>
      </c>
      <c r="BY1419" t="str">
        <v>IDEM GEORGE (OPS)</v>
      </c>
      <c r="BZ1419" s="31">
        <v>44872</v>
      </c>
      <c r="CA1419" s="40">
        <v>0.64407407407407402</v>
      </c>
      <c r="DB1419">
        <v>552</v>
      </c>
      <c r="DC1419" t="str">
        <v>ENGINEERING</v>
      </c>
      <c r="DD1419" t="str">
        <v>OKANMINIWEL LOT (ENGR)</v>
      </c>
      <c r="DE1419" s="31">
        <v>44872</v>
      </c>
      <c r="DF1419" s="40">
        <v>0.91302083333333328</v>
      </c>
    </row>
    <row r="1420" spans="1:110" x14ac:dyDescent="0.25">
      <c r="A1420" s="109" t="s">
        <v>1749</v>
      </c>
      <c r="B1420">
        <v>373</v>
      </c>
      <c r="C1420" s="109" t="s">
        <v>21</v>
      </c>
      <c r="D1420" s="109" t="s">
        <v>1404</v>
      </c>
      <c r="E1420" s="94">
        <v>44868</v>
      </c>
      <c r="F1420" s="174">
        <v>0.50164351851851852</v>
      </c>
      <c r="G1420">
        <v>2</v>
      </c>
      <c r="H1420" s="109" t="s">
        <v>21</v>
      </c>
      <c r="I1420"/>
      <c r="AR1420">
        <v>67</v>
      </c>
      <c r="AS1420" t="str">
        <v>MICURA</v>
      </c>
      <c r="AT1420" t="str">
        <v>ESHIGBE IRIKEFE TONY(MI</v>
      </c>
      <c r="AU1420" s="31">
        <v>44874</v>
      </c>
      <c r="AV1420" s="40">
        <v>0.25893518518518521</v>
      </c>
      <c r="BW1420">
        <v>348</v>
      </c>
      <c r="BX1420" t="str">
        <v>OPERATIONS</v>
      </c>
      <c r="BY1420" t="str">
        <v>UWORATI JUDE (OPS)</v>
      </c>
      <c r="BZ1420" s="31">
        <v>44872</v>
      </c>
      <c r="CA1420" s="40">
        <v>0.64518518518518519</v>
      </c>
      <c r="DB1420">
        <v>553</v>
      </c>
      <c r="DC1420" t="str">
        <v>OPERATIONS</v>
      </c>
      <c r="DD1420" t="str">
        <v>OBAZEE OSAGIE (OPS)</v>
      </c>
      <c r="DE1420" s="31">
        <v>44872</v>
      </c>
      <c r="DF1420" s="40">
        <v>0.91326388888888888</v>
      </c>
    </row>
    <row r="1421" spans="1:110" x14ac:dyDescent="0.25">
      <c r="A1421" s="109" t="s">
        <v>1749</v>
      </c>
      <c r="B1421">
        <v>374</v>
      </c>
      <c r="C1421" s="109" t="s">
        <v>54</v>
      </c>
      <c r="D1421" s="109" t="s">
        <v>633</v>
      </c>
      <c r="E1421" s="94">
        <v>44868</v>
      </c>
      <c r="F1421" s="174">
        <v>0.50193287037037038</v>
      </c>
      <c r="G1421">
        <v>2</v>
      </c>
      <c r="H1421" s="109" t="s">
        <v>634</v>
      </c>
      <c r="I1421">
        <v>5335728</v>
      </c>
      <c r="AR1421">
        <v>68</v>
      </c>
      <c r="AS1421" t="str">
        <v>MICURA</v>
      </c>
      <c r="AT1421" t="str">
        <v>OLAGOKE SIMON (MIC)</v>
      </c>
      <c r="AU1421" s="31">
        <v>44874</v>
      </c>
      <c r="AV1421" s="40">
        <v>0.25927083333333334</v>
      </c>
      <c r="BW1421">
        <v>349</v>
      </c>
      <c r="BX1421" t="str">
        <v>OPERATIONS</v>
      </c>
      <c r="BY1421" t="str">
        <v>IYANDA HAMMED O. (OPS)</v>
      </c>
      <c r="BZ1421" s="31">
        <v>44872</v>
      </c>
      <c r="CA1421" s="40">
        <v>0.7230671296296296</v>
      </c>
      <c r="DB1421">
        <v>343</v>
      </c>
      <c r="DC1421" t="str">
        <v>GATE OPS</v>
      </c>
      <c r="DD1421" t="str">
        <v>JANET GANDONU (GATE)</v>
      </c>
      <c r="DE1421" s="31">
        <v>44873</v>
      </c>
      <c r="DF1421" s="40">
        <v>0.75550925925925927</v>
      </c>
    </row>
    <row r="1422" spans="1:110" x14ac:dyDescent="0.25">
      <c r="A1422" s="109" t="s">
        <v>1749</v>
      </c>
      <c r="B1422">
        <v>375</v>
      </c>
      <c r="C1422" s="109" t="s">
        <v>54</v>
      </c>
      <c r="D1422" s="109" t="s">
        <v>623</v>
      </c>
      <c r="E1422" s="94">
        <v>44868</v>
      </c>
      <c r="F1422" s="174">
        <v>0.50200231481481483</v>
      </c>
      <c r="G1422">
        <v>2</v>
      </c>
      <c r="H1422" s="109" t="s">
        <v>624</v>
      </c>
      <c r="I1422">
        <v>5351708</v>
      </c>
      <c r="AR1422">
        <v>69</v>
      </c>
      <c r="AS1422" t="str">
        <v>MICURA</v>
      </c>
      <c r="AT1422" t="str">
        <v>MAIHA LEWIS SIMON (MIC)</v>
      </c>
      <c r="AU1422" s="31">
        <v>44874</v>
      </c>
      <c r="AV1422" s="40">
        <v>0.25934027777777779</v>
      </c>
      <c r="BW1422">
        <v>350</v>
      </c>
      <c r="BX1422" t="str">
        <v>MICURA</v>
      </c>
      <c r="BY1422" t="str">
        <v>OJUOLAPE SIMEON (MIC)</v>
      </c>
      <c r="BZ1422" s="31">
        <v>44872</v>
      </c>
      <c r="CA1422" s="40">
        <v>0.7497800925925926</v>
      </c>
      <c r="DB1422">
        <v>344</v>
      </c>
      <c r="DC1422" t="str">
        <v>GATE OPS</v>
      </c>
      <c r="DD1422" t="str">
        <v>TOSIN ALABA E. (GATE)</v>
      </c>
      <c r="DE1422" s="31">
        <v>44873</v>
      </c>
      <c r="DF1422" s="40">
        <v>0.75557870370370372</v>
      </c>
    </row>
    <row r="1423" spans="1:110" x14ac:dyDescent="0.25">
      <c r="A1423" s="109" t="s">
        <v>1749</v>
      </c>
      <c r="B1423">
        <v>376</v>
      </c>
      <c r="C1423" s="109" t="s">
        <v>54</v>
      </c>
      <c r="D1423" s="109" t="s">
        <v>1340</v>
      </c>
      <c r="E1423" s="94">
        <v>44868</v>
      </c>
      <c r="F1423" s="174">
        <v>0.50207175925925929</v>
      </c>
      <c r="G1423">
        <v>2</v>
      </c>
      <c r="H1423" s="109" t="s">
        <v>1341</v>
      </c>
      <c r="I1423">
        <v>5344103</v>
      </c>
      <c r="AR1423">
        <v>70</v>
      </c>
      <c r="AS1423" t="str">
        <v>ENGINEERING</v>
      </c>
      <c r="AT1423" t="str">
        <v>MATTHEW KABOWEI (ENGR)</v>
      </c>
      <c r="AU1423" s="31">
        <v>44874</v>
      </c>
      <c r="AV1423" s="40">
        <v>0.25991898148148146</v>
      </c>
      <c r="BW1423">
        <v>351</v>
      </c>
      <c r="BX1423" t="str">
        <v>MICURA</v>
      </c>
      <c r="BY1423" t="str">
        <v>OLATUNJI AKINLOYE J.(MIC</v>
      </c>
      <c r="BZ1423" s="31">
        <v>44872</v>
      </c>
      <c r="CA1423" s="40">
        <v>0.74980324074074078</v>
      </c>
      <c r="DB1423">
        <v>345</v>
      </c>
      <c r="DC1423" t="str">
        <v>PLANNING</v>
      </c>
      <c r="DD1423" t="str">
        <v>IBIDUNNI OLUWOLE (PLN)</v>
      </c>
      <c r="DE1423" s="31">
        <v>44873</v>
      </c>
      <c r="DF1423" s="40">
        <v>0.75741898148148146</v>
      </c>
    </row>
    <row r="1424" spans="1:110" x14ac:dyDescent="0.25">
      <c r="A1424" s="109" t="s">
        <v>1749</v>
      </c>
      <c r="B1424">
        <v>377</v>
      </c>
      <c r="C1424" s="109" t="s">
        <v>54</v>
      </c>
      <c r="D1424" s="109" t="s">
        <v>1316</v>
      </c>
      <c r="E1424" s="94">
        <v>44868</v>
      </c>
      <c r="F1424" s="174">
        <v>0.50212962962962959</v>
      </c>
      <c r="G1424">
        <v>2</v>
      </c>
      <c r="H1424" s="109" t="s">
        <v>1317</v>
      </c>
      <c r="I1424">
        <v>2052000</v>
      </c>
      <c r="AR1424">
        <v>71</v>
      </c>
      <c r="AS1424" t="str">
        <v>ENGINEERING</v>
      </c>
      <c r="AT1424" t="str">
        <v>IMONI FRIDAY (ENGNR)</v>
      </c>
      <c r="AU1424" s="31">
        <v>44874</v>
      </c>
      <c r="AV1424" s="40">
        <v>0.26067129629629632</v>
      </c>
      <c r="BW1424">
        <v>352</v>
      </c>
      <c r="BX1424" t="str">
        <v>MICURA</v>
      </c>
      <c r="BY1424" t="str">
        <v>BIJAH ANDREW (MIC)</v>
      </c>
      <c r="BZ1424" s="31">
        <v>44872</v>
      </c>
      <c r="CA1424" s="40">
        <v>0.74984953703703705</v>
      </c>
      <c r="DB1424">
        <v>346</v>
      </c>
      <c r="DC1424" t="str">
        <v>OPERATIONS</v>
      </c>
      <c r="DD1424" t="str">
        <v>OMODELE AYOREBI</v>
      </c>
      <c r="DE1424" s="31">
        <v>44873</v>
      </c>
      <c r="DF1424" s="40">
        <v>0.75748842592592591</v>
      </c>
    </row>
    <row r="1425" spans="1:110" x14ac:dyDescent="0.25">
      <c r="A1425" s="109" t="s">
        <v>1749</v>
      </c>
      <c r="B1425">
        <v>378</v>
      </c>
      <c r="C1425" s="109" t="s">
        <v>52</v>
      </c>
      <c r="D1425" s="109" t="s">
        <v>1463</v>
      </c>
      <c r="E1425" s="94">
        <v>44868</v>
      </c>
      <c r="F1425" s="174">
        <v>0.50219907407407405</v>
      </c>
      <c r="G1425">
        <v>2</v>
      </c>
      <c r="H1425" s="109" t="s">
        <v>1464</v>
      </c>
      <c r="I1425">
        <v>5348781</v>
      </c>
      <c r="AR1425">
        <v>72</v>
      </c>
      <c r="AS1425" t="str">
        <v>ENGINEERING</v>
      </c>
      <c r="AT1425" t="str">
        <v>AKINGBOYE TEMIDAYO</v>
      </c>
      <c r="AU1425" s="31">
        <v>44874</v>
      </c>
      <c r="AV1425" s="40">
        <v>0.26074074074074072</v>
      </c>
      <c r="BW1425">
        <v>353</v>
      </c>
      <c r="BX1425" t="str">
        <v>MICURA</v>
      </c>
      <c r="BY1425" t="str">
        <v>HUDE OLUWASEYI (MIC)</v>
      </c>
      <c r="BZ1425" s="31">
        <v>44872</v>
      </c>
      <c r="CA1425" s="40">
        <v>0.74991898148148151</v>
      </c>
      <c r="DB1425">
        <v>347</v>
      </c>
      <c r="DC1425" t="str">
        <v>MICURA</v>
      </c>
      <c r="DD1425" t="str">
        <v>ADETUNJI OLALEKAN (MIC)</v>
      </c>
      <c r="DE1425" s="31">
        <v>44873</v>
      </c>
      <c r="DF1425" s="40">
        <v>0.75839120370370372</v>
      </c>
    </row>
    <row r="1426" spans="1:110" x14ac:dyDescent="0.25">
      <c r="A1426" s="109" t="s">
        <v>1749</v>
      </c>
      <c r="B1426">
        <v>379</v>
      </c>
      <c r="C1426" s="109" t="s">
        <v>54</v>
      </c>
      <c r="D1426" s="109" t="s">
        <v>284</v>
      </c>
      <c r="E1426" s="94">
        <v>44868</v>
      </c>
      <c r="F1426" s="174">
        <v>0.50225694444444446</v>
      </c>
      <c r="G1426">
        <v>2</v>
      </c>
      <c r="H1426" s="109" t="s">
        <v>285</v>
      </c>
      <c r="I1426">
        <v>5348192</v>
      </c>
      <c r="AR1426">
        <v>73</v>
      </c>
      <c r="AS1426" t="str">
        <v>OPERATIONS</v>
      </c>
      <c r="AT1426" t="str">
        <v>OMARAYE OMONIGHO (OPS)</v>
      </c>
      <c r="AU1426" s="31">
        <v>44874</v>
      </c>
      <c r="AV1426" s="40">
        <v>0.26082175925925927</v>
      </c>
      <c r="BW1426">
        <v>354</v>
      </c>
      <c r="BX1426" t="str">
        <v>ENGINEERING</v>
      </c>
      <c r="BY1426" t="str">
        <v>AJAGBE BIDEMI (ENGR)</v>
      </c>
      <c r="BZ1426" s="31">
        <v>44872</v>
      </c>
      <c r="CA1426" s="40">
        <v>0.74995370370370373</v>
      </c>
      <c r="DB1426">
        <v>348</v>
      </c>
      <c r="DC1426" t="str">
        <v>MICURA</v>
      </c>
      <c r="DD1426" t="str">
        <v>SIKIRU TAIWO (MIC)</v>
      </c>
      <c r="DE1426" s="31">
        <v>44873</v>
      </c>
      <c r="DF1426" s="40">
        <v>0.75847222222222221</v>
      </c>
    </row>
    <row r="1427" spans="1:110" x14ac:dyDescent="0.25">
      <c r="A1427" s="109" t="s">
        <v>1749</v>
      </c>
      <c r="B1427">
        <v>380</v>
      </c>
      <c r="C1427" s="109" t="s">
        <v>54</v>
      </c>
      <c r="D1427" s="109" t="s">
        <v>1312</v>
      </c>
      <c r="E1427" s="94">
        <v>44868</v>
      </c>
      <c r="F1427" s="174">
        <v>0.50232638888888892</v>
      </c>
      <c r="G1427">
        <v>2</v>
      </c>
      <c r="H1427" s="109" t="s">
        <v>1313</v>
      </c>
      <c r="I1427">
        <v>5334331</v>
      </c>
      <c r="AR1427">
        <v>74</v>
      </c>
      <c r="AS1427" t="str">
        <v>ENGINEERING</v>
      </c>
      <c r="AT1427" t="str">
        <v>OGBONNA ONYEANWUSI (ENG</v>
      </c>
      <c r="AU1427" s="31">
        <v>44874</v>
      </c>
      <c r="AV1427" s="40">
        <v>0.26090277777777776</v>
      </c>
      <c r="BW1427">
        <v>162</v>
      </c>
      <c r="BX1427" t="str">
        <v>MICURA</v>
      </c>
      <c r="BY1427" t="str">
        <v>ADEOLA CLEMENT. (MIC)</v>
      </c>
      <c r="BZ1427" s="31">
        <v>44873</v>
      </c>
      <c r="CA1427" s="40">
        <v>0.47296296296296297</v>
      </c>
      <c r="DB1427">
        <v>349</v>
      </c>
      <c r="DC1427" t="str">
        <v>ENGINEERING</v>
      </c>
      <c r="DD1427" t="str">
        <v>UDOH PHILIP EYIBIO (ENG</v>
      </c>
      <c r="DE1427" s="31">
        <v>44873</v>
      </c>
      <c r="DF1427" s="40">
        <v>0.7585763888888889</v>
      </c>
    </row>
    <row r="1428" spans="1:110" x14ac:dyDescent="0.25">
      <c r="A1428" s="109" t="s">
        <v>1749</v>
      </c>
      <c r="B1428">
        <v>381</v>
      </c>
      <c r="C1428" s="109" t="s">
        <v>52</v>
      </c>
      <c r="D1428" s="109" t="s">
        <v>996</v>
      </c>
      <c r="E1428" s="94">
        <v>44868</v>
      </c>
      <c r="F1428" s="174">
        <v>0.50261574074074078</v>
      </c>
      <c r="G1428">
        <v>2</v>
      </c>
      <c r="H1428" s="109" t="s">
        <v>997</v>
      </c>
      <c r="I1428">
        <v>7252742</v>
      </c>
      <c r="AR1428">
        <v>75</v>
      </c>
      <c r="AS1428" t="str">
        <v>MICURA</v>
      </c>
      <c r="AT1428" t="str">
        <v>ONASANYA DEMILADE (MIC)</v>
      </c>
      <c r="AU1428" s="31">
        <v>44874</v>
      </c>
      <c r="AV1428" s="40">
        <v>0.26141203703703703</v>
      </c>
      <c r="BW1428">
        <v>163</v>
      </c>
      <c r="BX1428" t="str">
        <v>MICURA</v>
      </c>
      <c r="BY1428" t="str">
        <v>ALADE JIMOH (MIC)</v>
      </c>
      <c r="BZ1428" s="31">
        <v>44873</v>
      </c>
      <c r="CA1428" s="40">
        <v>0.47384259259259259</v>
      </c>
      <c r="DB1428">
        <v>350</v>
      </c>
      <c r="DC1428" t="str">
        <v>OPERATIONS</v>
      </c>
      <c r="DD1428" t="str">
        <v>ADELUGBA KAYODE (MIC)</v>
      </c>
      <c r="DE1428" s="31">
        <v>44873</v>
      </c>
      <c r="DF1428" s="40">
        <v>0.75869212962962962</v>
      </c>
    </row>
    <row r="1429" spans="1:110" x14ac:dyDescent="0.25">
      <c r="A1429" s="109" t="s">
        <v>1749</v>
      </c>
      <c r="B1429">
        <v>382</v>
      </c>
      <c r="C1429" s="109" t="s">
        <v>53</v>
      </c>
      <c r="D1429" s="109" t="s">
        <v>1127</v>
      </c>
      <c r="E1429" s="94">
        <v>44868</v>
      </c>
      <c r="F1429" s="174">
        <v>0.50390046296296298</v>
      </c>
      <c r="G1429">
        <v>2</v>
      </c>
      <c r="H1429" s="109" t="s">
        <v>1128</v>
      </c>
      <c r="I1429">
        <v>5483263</v>
      </c>
      <c r="AR1429">
        <v>76</v>
      </c>
      <c r="AS1429" t="str">
        <v>ENGINEERING</v>
      </c>
      <c r="AT1429" t="str">
        <v>OLUWASOLA SOLOMON A (EN</v>
      </c>
      <c r="AU1429" s="31">
        <v>44874</v>
      </c>
      <c r="AV1429" s="40">
        <v>0.26162037037037039</v>
      </c>
      <c r="BW1429">
        <v>164</v>
      </c>
      <c r="BX1429" t="str">
        <v>MICURA</v>
      </c>
      <c r="BY1429" t="str">
        <v>UMARU SHAIBU (MIC)</v>
      </c>
      <c r="BZ1429" s="31">
        <v>44873</v>
      </c>
      <c r="CA1429" s="40">
        <v>0.47435185185185186</v>
      </c>
      <c r="DB1429">
        <v>351</v>
      </c>
      <c r="DC1429" t="str">
        <v>MICURA</v>
      </c>
      <c r="DD1429" t="str">
        <v>EMRETANE CHARLES</v>
      </c>
      <c r="DE1429" s="31">
        <v>44873</v>
      </c>
      <c r="DF1429" s="40">
        <v>0.75872685185185185</v>
      </c>
    </row>
    <row r="1430" spans="1:110" x14ac:dyDescent="0.25">
      <c r="A1430" s="109" t="s">
        <v>1749</v>
      </c>
      <c r="B1430">
        <v>383</v>
      </c>
      <c r="C1430" s="109" t="s">
        <v>53</v>
      </c>
      <c r="D1430" s="109" t="s">
        <v>1029</v>
      </c>
      <c r="E1430" s="94">
        <v>44868</v>
      </c>
      <c r="F1430" s="174">
        <v>0.50396990740740744</v>
      </c>
      <c r="G1430">
        <v>2</v>
      </c>
      <c r="H1430" s="109" t="s">
        <v>1030</v>
      </c>
      <c r="I1430">
        <v>14823920</v>
      </c>
      <c r="AR1430">
        <v>77</v>
      </c>
      <c r="AS1430" t="str">
        <v>ENGINEERING</v>
      </c>
      <c r="AT1430" t="str">
        <v>OLOWOBOYE TOSIN (ENGR)</v>
      </c>
      <c r="AU1430" s="31">
        <v>44874</v>
      </c>
      <c r="AV1430" s="40">
        <v>0.26188657407407406</v>
      </c>
      <c r="BW1430">
        <v>165</v>
      </c>
      <c r="BX1430" t="str">
        <v>MICURA</v>
      </c>
      <c r="BY1430" t="str">
        <v>KINGSLEY EBODILI (MIC)</v>
      </c>
      <c r="BZ1430" s="31">
        <v>44873</v>
      </c>
      <c r="CA1430" s="40">
        <v>0.47468749999999998</v>
      </c>
      <c r="DB1430">
        <v>352</v>
      </c>
      <c r="DC1430" t="str">
        <v>MICURA</v>
      </c>
      <c r="DD1430" t="str">
        <v>QUADRI TAJUDEEN (MIC)</v>
      </c>
      <c r="DE1430" s="31">
        <v>44873</v>
      </c>
      <c r="DF1430" s="40">
        <v>0.75876157407407407</v>
      </c>
    </row>
    <row r="1431" spans="1:110" x14ac:dyDescent="0.25">
      <c r="A1431" s="109" t="s">
        <v>1749</v>
      </c>
      <c r="B1431">
        <v>384</v>
      </c>
      <c r="C1431" s="109" t="s">
        <v>53</v>
      </c>
      <c r="D1431" s="109" t="s">
        <v>1097</v>
      </c>
      <c r="E1431" s="94">
        <v>44868</v>
      </c>
      <c r="F1431" s="174">
        <v>0.50403935185185189</v>
      </c>
      <c r="G1431">
        <v>2</v>
      </c>
      <c r="H1431" s="109" t="s">
        <v>1098</v>
      </c>
      <c r="I1431">
        <v>2091143</v>
      </c>
      <c r="AR1431">
        <v>78</v>
      </c>
      <c r="AS1431" t="str">
        <v>ENGINEERING</v>
      </c>
      <c r="AT1431" t="str">
        <v>OLAYINKA EBENEZER A.</v>
      </c>
      <c r="AU1431" s="31">
        <v>44874</v>
      </c>
      <c r="AV1431" s="40">
        <v>0.26195601851851852</v>
      </c>
      <c r="BW1431">
        <v>166</v>
      </c>
      <c r="BX1431" t="str">
        <v>OPERATIONS</v>
      </c>
      <c r="BY1431" t="str">
        <v>INYAMBE BENARD (OPS)</v>
      </c>
      <c r="BZ1431" s="31">
        <v>44873</v>
      </c>
      <c r="CA1431" s="40">
        <v>0.47473379629629631</v>
      </c>
      <c r="DB1431">
        <v>353</v>
      </c>
      <c r="DC1431" t="str">
        <v>MICURA</v>
      </c>
      <c r="DD1431" t="str">
        <v>ADENEKAN NURUDEEN (MIC)</v>
      </c>
      <c r="DE1431" s="31">
        <v>44873</v>
      </c>
      <c r="DF1431" s="40">
        <v>0.75952546296296297</v>
      </c>
    </row>
    <row r="1432" spans="1:110" x14ac:dyDescent="0.25">
      <c r="A1432" s="109" t="s">
        <v>1749</v>
      </c>
      <c r="B1432">
        <v>385</v>
      </c>
      <c r="C1432" s="109" t="s">
        <v>53</v>
      </c>
      <c r="D1432" s="109" t="s">
        <v>1659</v>
      </c>
      <c r="E1432" s="94">
        <v>44868</v>
      </c>
      <c r="F1432" s="174">
        <v>0.50410879629629635</v>
      </c>
      <c r="G1432">
        <v>2</v>
      </c>
      <c r="H1432" s="109" t="s">
        <v>1660</v>
      </c>
      <c r="I1432">
        <v>2045239</v>
      </c>
      <c r="AR1432">
        <v>79</v>
      </c>
      <c r="AS1432" t="str">
        <v>OPERATIONS</v>
      </c>
      <c r="AT1432" t="str">
        <v>OWOLABI OLUROPO A .(OPS</v>
      </c>
      <c r="AU1432" s="31">
        <v>44874</v>
      </c>
      <c r="AV1432" s="40">
        <v>0.26244212962962965</v>
      </c>
      <c r="BW1432">
        <v>167</v>
      </c>
      <c r="BX1432" t="str">
        <v>CONTRACTOR</v>
      </c>
      <c r="BY1432" t="str">
        <v>AUSTIN EYENEGIN(GLUTFIEL</v>
      </c>
      <c r="BZ1432" s="31">
        <v>44873</v>
      </c>
      <c r="CA1432" s="40">
        <v>0.4748148148148148</v>
      </c>
      <c r="DB1432">
        <v>354</v>
      </c>
      <c r="DC1432" t="str">
        <v>MICURA</v>
      </c>
      <c r="DD1432" t="str">
        <v>JOSEPH ADEMOLA (MIC)</v>
      </c>
      <c r="DE1432" s="31">
        <v>44873</v>
      </c>
      <c r="DF1432" s="40">
        <v>0.75954861111111116</v>
      </c>
    </row>
    <row r="1433" spans="1:110" x14ac:dyDescent="0.25">
      <c r="A1433" s="109" t="s">
        <v>1749</v>
      </c>
      <c r="B1433">
        <v>386</v>
      </c>
      <c r="C1433" s="109" t="s">
        <v>53</v>
      </c>
      <c r="D1433" s="109" t="s">
        <v>1044</v>
      </c>
      <c r="E1433" s="94">
        <v>44868</v>
      </c>
      <c r="F1433" s="174">
        <v>0.50416666666666665</v>
      </c>
      <c r="G1433">
        <v>2</v>
      </c>
      <c r="H1433" s="109" t="s">
        <v>1045</v>
      </c>
      <c r="I1433">
        <v>5597954</v>
      </c>
      <c r="AR1433">
        <v>80</v>
      </c>
      <c r="AS1433" t="str">
        <v>MICURA</v>
      </c>
      <c r="AT1433" t="str">
        <v>OYEBAMIJI BUKOLA (MIC)</v>
      </c>
      <c r="AU1433" s="31">
        <v>44874</v>
      </c>
      <c r="AV1433" s="40">
        <v>0.26285879629629627</v>
      </c>
      <c r="BW1433">
        <v>168</v>
      </c>
      <c r="BX1433" t="str">
        <v>ENGINEERING</v>
      </c>
      <c r="BY1433" t="str">
        <v>ADENIYI ISMAILA (ENGR)</v>
      </c>
      <c r="BZ1433" s="31">
        <v>44873</v>
      </c>
      <c r="CA1433" s="40">
        <v>0.47491898148148148</v>
      </c>
      <c r="DB1433">
        <v>355</v>
      </c>
      <c r="DC1433" t="str">
        <v>MICURA</v>
      </c>
      <c r="DD1433" t="str">
        <v>AJIBOLA DANIEL (MIC)</v>
      </c>
      <c r="DE1433" s="31">
        <v>44873</v>
      </c>
      <c r="DF1433" s="40">
        <v>0.76025462962962964</v>
      </c>
    </row>
    <row r="1434" spans="1:110" x14ac:dyDescent="0.25">
      <c r="A1434" s="109" t="s">
        <v>1749</v>
      </c>
      <c r="B1434">
        <v>387</v>
      </c>
      <c r="C1434" s="109" t="s">
        <v>53</v>
      </c>
      <c r="D1434" s="109" t="s">
        <v>1646</v>
      </c>
      <c r="E1434" s="94">
        <v>44868</v>
      </c>
      <c r="F1434" s="174">
        <v>0.50428240740740737</v>
      </c>
      <c r="G1434">
        <v>2</v>
      </c>
      <c r="H1434" s="109" t="s">
        <v>587</v>
      </c>
      <c r="I1434"/>
      <c r="AR1434">
        <v>81</v>
      </c>
      <c r="AS1434" t="str">
        <v>MICURA</v>
      </c>
      <c r="AT1434" t="str">
        <v>ELUDOYIN MUYIWA (MIC)</v>
      </c>
      <c r="AU1434" s="31">
        <v>44874</v>
      </c>
      <c r="AV1434" s="40">
        <v>0.26322916666666668</v>
      </c>
      <c r="BW1434">
        <v>169</v>
      </c>
      <c r="BX1434" t="str">
        <v>CONTRACTOR</v>
      </c>
      <c r="BY1434" t="str">
        <v>ONUZURIKE CHRISTIAN(EMRD</v>
      </c>
      <c r="BZ1434" s="31">
        <v>44873</v>
      </c>
      <c r="CA1434" s="40">
        <v>0.47503472222222221</v>
      </c>
      <c r="DB1434">
        <v>356</v>
      </c>
      <c r="DC1434" t="str">
        <v>MICURA</v>
      </c>
      <c r="DD1434" t="str">
        <v>VINCENT AGEBE (MIC)</v>
      </c>
      <c r="DE1434" s="31">
        <v>44873</v>
      </c>
      <c r="DF1434" s="40">
        <v>0.76030092592592591</v>
      </c>
    </row>
    <row r="1435" spans="1:110" x14ac:dyDescent="0.25">
      <c r="A1435" s="109" t="s">
        <v>1749</v>
      </c>
      <c r="B1435">
        <v>388</v>
      </c>
      <c r="C1435" s="109" t="s">
        <v>54</v>
      </c>
      <c r="D1435" s="109" t="s">
        <v>1628</v>
      </c>
      <c r="E1435" s="94">
        <v>44868</v>
      </c>
      <c r="F1435" s="174">
        <v>0.50438657407407406</v>
      </c>
      <c r="G1435">
        <v>2</v>
      </c>
      <c r="H1435" s="109" t="s">
        <v>1629</v>
      </c>
      <c r="I1435"/>
      <c r="AR1435">
        <v>82</v>
      </c>
      <c r="AS1435" t="str">
        <v>ENGINEERING</v>
      </c>
      <c r="AT1435" t="str">
        <v>IFEANYI OZONUWE (ENGR)</v>
      </c>
      <c r="AU1435" s="31">
        <v>44874</v>
      </c>
      <c r="AV1435" s="40">
        <v>0.26339120370370372</v>
      </c>
      <c r="BW1435">
        <v>170</v>
      </c>
      <c r="BX1435" t="str">
        <v>ENGINEERING</v>
      </c>
      <c r="BY1435" t="str">
        <v>YAHAYA BASHIRU (ENGR)</v>
      </c>
      <c r="BZ1435" s="31">
        <v>44873</v>
      </c>
      <c r="CA1435" s="40">
        <v>0.47508101851851853</v>
      </c>
      <c r="DB1435">
        <v>357</v>
      </c>
      <c r="DC1435" t="str">
        <v>MICURA</v>
      </c>
      <c r="DD1435" t="str">
        <v>MUSTAFA KARUMO (MIC)</v>
      </c>
      <c r="DE1435" s="31">
        <v>44873</v>
      </c>
      <c r="DF1435" s="40">
        <v>0.76121527777777775</v>
      </c>
    </row>
    <row r="1436" spans="1:110" x14ac:dyDescent="0.25">
      <c r="A1436" s="109" t="s">
        <v>1749</v>
      </c>
      <c r="B1436">
        <v>389</v>
      </c>
      <c r="C1436" s="109" t="s">
        <v>54</v>
      </c>
      <c r="D1436" s="109" t="s">
        <v>1304</v>
      </c>
      <c r="E1436" s="94">
        <v>44868</v>
      </c>
      <c r="F1436" s="174">
        <v>0.50445601851851851</v>
      </c>
      <c r="G1436">
        <v>2</v>
      </c>
      <c r="H1436" s="109" t="s">
        <v>1305</v>
      </c>
      <c r="I1436">
        <v>15013139</v>
      </c>
      <c r="AR1436">
        <v>83</v>
      </c>
      <c r="AS1436" t="str">
        <v>MICURA</v>
      </c>
      <c r="AT1436" t="str">
        <v>IKPEACHUNWA DENNIS (MIC)</v>
      </c>
      <c r="AU1436" s="31">
        <v>44874</v>
      </c>
      <c r="AV1436" s="40">
        <v>0.26381944444444444</v>
      </c>
      <c r="BW1436">
        <v>171</v>
      </c>
      <c r="BX1436" t="str">
        <v>OPERATIONS</v>
      </c>
      <c r="BY1436" t="str">
        <v>IYADI JUSTICE (OPS)</v>
      </c>
      <c r="BZ1436" s="31">
        <v>44873</v>
      </c>
      <c r="CA1436" s="40">
        <v>0.47520833333333334</v>
      </c>
      <c r="DB1436">
        <v>358</v>
      </c>
      <c r="DC1436" t="str">
        <v>OPERATIONS</v>
      </c>
      <c r="DD1436" t="str">
        <v>UDENWA FELIX (OPS)</v>
      </c>
      <c r="DE1436" s="31">
        <v>44873</v>
      </c>
      <c r="DF1436" s="40">
        <v>0.76124999999999998</v>
      </c>
    </row>
    <row r="1437" spans="1:110" x14ac:dyDescent="0.25">
      <c r="A1437" s="109" t="s">
        <v>1749</v>
      </c>
      <c r="B1437">
        <v>390</v>
      </c>
      <c r="C1437" s="109" t="s">
        <v>54</v>
      </c>
      <c r="D1437" s="109" t="s">
        <v>974</v>
      </c>
      <c r="E1437" s="94">
        <v>44868</v>
      </c>
      <c r="F1437" s="174">
        <v>0.50451388888888893</v>
      </c>
      <c r="G1437">
        <v>2</v>
      </c>
      <c r="H1437" s="109" t="s">
        <v>975</v>
      </c>
      <c r="I1437">
        <v>5487833</v>
      </c>
      <c r="AR1437">
        <v>84</v>
      </c>
      <c r="AS1437" t="str">
        <v>ENGINEERING</v>
      </c>
      <c r="AT1437" t="str">
        <v>ADENIGA ADELEKE O. (ENG</v>
      </c>
      <c r="AU1437" s="31">
        <v>44874</v>
      </c>
      <c r="AV1437" s="40">
        <v>0.26392361111111112</v>
      </c>
      <c r="BW1437">
        <v>172</v>
      </c>
      <c r="BX1437" t="str">
        <v>ENGINEERING</v>
      </c>
      <c r="BY1437" t="str">
        <v>ADEDEJI ADEYEMI (ENGR)</v>
      </c>
      <c r="BZ1437" s="31">
        <v>44873</v>
      </c>
      <c r="CA1437" s="40">
        <v>0.47559027777777779</v>
      </c>
      <c r="DB1437">
        <v>359</v>
      </c>
      <c r="DC1437" t="str">
        <v>MICURA</v>
      </c>
      <c r="DD1437" t="str">
        <v>NWACHI ANTHONY (MIC)</v>
      </c>
      <c r="DE1437" s="31">
        <v>44873</v>
      </c>
      <c r="DF1437" s="40">
        <v>0.76175925925925925</v>
      </c>
    </row>
    <row r="1438" spans="1:110" x14ac:dyDescent="0.25">
      <c r="A1438" s="109" t="s">
        <v>1749</v>
      </c>
      <c r="B1438">
        <v>391</v>
      </c>
      <c r="C1438" s="109" t="s">
        <v>56</v>
      </c>
      <c r="D1438" s="109" t="s">
        <v>1819</v>
      </c>
      <c r="E1438" s="94">
        <v>44868</v>
      </c>
      <c r="F1438" s="174">
        <v>0.50578703703703709</v>
      </c>
      <c r="G1438">
        <v>2</v>
      </c>
      <c r="H1438" s="109" t="s">
        <v>1820</v>
      </c>
      <c r="I1438">
        <v>3394437</v>
      </c>
      <c r="AR1438">
        <v>85</v>
      </c>
      <c r="AS1438" t="str">
        <v>ENGINEERING</v>
      </c>
      <c r="AT1438" t="str">
        <v>BALOGUN LATEEF (ENGR)</v>
      </c>
      <c r="AU1438" s="31">
        <v>44874</v>
      </c>
      <c r="AV1438" s="40">
        <v>0.26400462962962962</v>
      </c>
      <c r="BW1438">
        <v>173</v>
      </c>
      <c r="BX1438" t="str">
        <v>CONTRACTOR</v>
      </c>
      <c r="BY1438" t="str">
        <v>OLOWOYO BENJAMIN (EMERAL</v>
      </c>
      <c r="BZ1438" s="31">
        <v>44873</v>
      </c>
      <c r="CA1438" s="40">
        <v>0.47562500000000002</v>
      </c>
      <c r="DB1438">
        <v>360</v>
      </c>
      <c r="DC1438" t="str">
        <v>OPERATIONS</v>
      </c>
      <c r="DD1438" t="str">
        <v>UMEANO ODIRACHUKWU (OPS</v>
      </c>
      <c r="DE1438" s="31">
        <v>44873</v>
      </c>
      <c r="DF1438" s="40">
        <v>0.76180555555555551</v>
      </c>
    </row>
    <row r="1439" spans="1:110" x14ac:dyDescent="0.25">
      <c r="A1439" s="109" t="s">
        <v>1749</v>
      </c>
      <c r="B1439">
        <v>392</v>
      </c>
      <c r="C1439" s="109" t="s">
        <v>56</v>
      </c>
      <c r="D1439" s="109" t="s">
        <v>1821</v>
      </c>
      <c r="E1439" s="94">
        <v>44868</v>
      </c>
      <c r="F1439" s="174">
        <v>0.50589120370370366</v>
      </c>
      <c r="G1439">
        <v>2</v>
      </c>
      <c r="H1439" s="109" t="s">
        <v>1822</v>
      </c>
      <c r="I1439">
        <v>1802413</v>
      </c>
      <c r="AR1439">
        <v>86</v>
      </c>
      <c r="AS1439" t="str">
        <v>MICURA</v>
      </c>
      <c r="AT1439" t="str">
        <v>ABBEY GBENGA (MIC)</v>
      </c>
      <c r="AU1439" s="31">
        <v>44874</v>
      </c>
      <c r="AV1439" s="40">
        <v>0.26409722222222221</v>
      </c>
      <c r="BW1439">
        <v>174</v>
      </c>
      <c r="BX1439" t="str">
        <v>ENGINEERING</v>
      </c>
      <c r="BY1439" t="str">
        <v>NJEMANZE HENRY (DRV)</v>
      </c>
      <c r="BZ1439" s="31">
        <v>44873</v>
      </c>
      <c r="CA1439" s="40">
        <v>0.47587962962962965</v>
      </c>
      <c r="DB1439">
        <v>361</v>
      </c>
      <c r="DC1439" t="str">
        <v>ENGINEERING</v>
      </c>
      <c r="DD1439" t="str">
        <v>OMEJE JOHN C. (DRV)</v>
      </c>
      <c r="DE1439" s="31">
        <v>44873</v>
      </c>
      <c r="DF1439" s="40">
        <v>0.76185185185185189</v>
      </c>
    </row>
    <row r="1440" spans="1:110" x14ac:dyDescent="0.25">
      <c r="A1440" s="109" t="s">
        <v>1749</v>
      </c>
      <c r="B1440">
        <v>393</v>
      </c>
      <c r="C1440" s="109" t="s">
        <v>21</v>
      </c>
      <c r="D1440" s="109" t="s">
        <v>1052</v>
      </c>
      <c r="E1440" s="94">
        <v>44868</v>
      </c>
      <c r="F1440" s="174">
        <v>0.50596064814814812</v>
      </c>
      <c r="G1440">
        <v>2</v>
      </c>
      <c r="H1440" s="109" t="s">
        <v>21</v>
      </c>
      <c r="I1440"/>
      <c r="AR1440">
        <v>87</v>
      </c>
      <c r="AS1440" t="str">
        <v>ENGINEERING</v>
      </c>
      <c r="AT1440" t="str">
        <v>BABALOLA SIMON (ENGR)</v>
      </c>
      <c r="AU1440" s="31">
        <v>44874</v>
      </c>
      <c r="AV1440" s="40">
        <v>0.26416666666666666</v>
      </c>
      <c r="BW1440">
        <v>175</v>
      </c>
      <c r="BX1440" t="str">
        <v>CONTRACTOR</v>
      </c>
      <c r="BY1440" t="str">
        <v>STEVEN KALU C. (EMR)</v>
      </c>
      <c r="BZ1440" s="31">
        <v>44873</v>
      </c>
      <c r="CA1440" s="40">
        <v>0.47596064814814815</v>
      </c>
      <c r="DB1440">
        <v>362</v>
      </c>
      <c r="DC1440" t="str">
        <v>MICURA</v>
      </c>
      <c r="DD1440" t="str">
        <v>RICHARD AMAEZE (MIC)</v>
      </c>
      <c r="DE1440" s="31">
        <v>44873</v>
      </c>
      <c r="DF1440" s="40">
        <v>0.76203703703703707</v>
      </c>
    </row>
    <row r="1441" spans="1:110" x14ac:dyDescent="0.25">
      <c r="A1441" s="109" t="s">
        <v>1749</v>
      </c>
      <c r="B1441">
        <v>394</v>
      </c>
      <c r="C1441" s="109" t="s">
        <v>53</v>
      </c>
      <c r="D1441" s="109" t="s">
        <v>925</v>
      </c>
      <c r="E1441" s="94">
        <v>44868</v>
      </c>
      <c r="F1441" s="174">
        <v>0.50665509259259256</v>
      </c>
      <c r="G1441">
        <v>2</v>
      </c>
      <c r="H1441" s="109" t="s">
        <v>926</v>
      </c>
      <c r="I1441">
        <v>5466072</v>
      </c>
      <c r="AR1441">
        <v>88</v>
      </c>
      <c r="AS1441" t="str">
        <v>ENGINEERING</v>
      </c>
      <c r="AT1441" t="str">
        <v>GODDY NGBONYEBI (ENGR)</v>
      </c>
      <c r="AU1441" s="31">
        <v>44874</v>
      </c>
      <c r="AV1441" s="40">
        <v>0.26423611111111112</v>
      </c>
      <c r="BW1441">
        <v>176</v>
      </c>
      <c r="BX1441" t="str">
        <v>CONTRACTOR</v>
      </c>
      <c r="BY1441" t="str">
        <v>UNEZE SAMUEL (EMERAL)</v>
      </c>
      <c r="BZ1441" s="31">
        <v>44873</v>
      </c>
      <c r="CA1441" s="40">
        <v>0.47599537037037037</v>
      </c>
      <c r="DB1441">
        <v>363</v>
      </c>
      <c r="DC1441" t="str">
        <v>MICURA</v>
      </c>
      <c r="DD1441" t="str">
        <v>LAWAL YEKINI (MIC)</v>
      </c>
      <c r="DE1441" s="31">
        <v>44873</v>
      </c>
      <c r="DF1441" s="40">
        <v>0.76208333333333333</v>
      </c>
    </row>
    <row r="1442" spans="1:110" x14ac:dyDescent="0.25">
      <c r="A1442" s="109" t="s">
        <v>1749</v>
      </c>
      <c r="B1442">
        <v>395</v>
      </c>
      <c r="C1442" s="109" t="s">
        <v>53</v>
      </c>
      <c r="D1442" s="109" t="s">
        <v>1019</v>
      </c>
      <c r="E1442" s="94">
        <v>44868</v>
      </c>
      <c r="F1442" s="174">
        <v>0.50672453703703701</v>
      </c>
      <c r="G1442">
        <v>2</v>
      </c>
      <c r="H1442" s="109" t="s">
        <v>1020</v>
      </c>
      <c r="I1442">
        <v>4841171</v>
      </c>
      <c r="AR1442">
        <v>89</v>
      </c>
      <c r="AS1442" t="str">
        <v>MICURA</v>
      </c>
      <c r="AT1442" t="str">
        <v>BAMGBOSE SEGUN M. (MIC)</v>
      </c>
      <c r="AU1442" s="31">
        <v>44874</v>
      </c>
      <c r="AV1442" s="40">
        <v>0.26453703703703701</v>
      </c>
      <c r="BW1442">
        <v>177</v>
      </c>
      <c r="BX1442" t="str">
        <v>MICURA</v>
      </c>
      <c r="BY1442" t="str">
        <v>GANIYU KAREEM (MIC)</v>
      </c>
      <c r="BZ1442" s="31">
        <v>44873</v>
      </c>
      <c r="CA1442" s="40">
        <v>0.47618055555555555</v>
      </c>
      <c r="DB1442">
        <v>364</v>
      </c>
      <c r="DC1442" t="str">
        <v>MICURA</v>
      </c>
      <c r="DD1442" t="str">
        <v>ISAAC JOHN (MIC)</v>
      </c>
      <c r="DE1442" s="31">
        <v>44873</v>
      </c>
      <c r="DF1442" s="40">
        <v>0.76224537037037032</v>
      </c>
    </row>
    <row r="1443" spans="1:110" x14ac:dyDescent="0.25">
      <c r="A1443" s="109" t="s">
        <v>1749</v>
      </c>
      <c r="B1443">
        <v>396</v>
      </c>
      <c r="C1443" s="109" t="s">
        <v>54</v>
      </c>
      <c r="D1443" s="109" t="s">
        <v>1324</v>
      </c>
      <c r="E1443" s="94">
        <v>44868</v>
      </c>
      <c r="F1443" s="174">
        <v>0.50732638888888892</v>
      </c>
      <c r="G1443">
        <v>2</v>
      </c>
      <c r="H1443" s="109" t="s">
        <v>1325</v>
      </c>
      <c r="I1443">
        <v>2189493</v>
      </c>
      <c r="AR1443">
        <v>90</v>
      </c>
      <c r="AS1443" t="str">
        <v>ENGINEERING</v>
      </c>
      <c r="AT1443" t="str">
        <v>OYEDOKUN JAMES AKINLAWON</v>
      </c>
      <c r="AU1443" s="31">
        <v>44874</v>
      </c>
      <c r="AV1443" s="40">
        <v>0.26471064814814815</v>
      </c>
      <c r="BW1443">
        <v>178</v>
      </c>
      <c r="BX1443" t="str">
        <v>ENGINEERING</v>
      </c>
      <c r="BY1443" t="str">
        <v>OGBONNA ONYEANWUSI (ENG</v>
      </c>
      <c r="BZ1443" s="31">
        <v>44873</v>
      </c>
      <c r="CA1443" s="40">
        <v>0.47641203703703705</v>
      </c>
      <c r="DB1443">
        <v>365</v>
      </c>
      <c r="DC1443" t="str">
        <v>OPERATIONS</v>
      </c>
      <c r="DD1443" t="str">
        <v>OGUNDEHIN SUNDAY D. (OPS</v>
      </c>
      <c r="DE1443" s="31">
        <v>44873</v>
      </c>
      <c r="DF1443" s="40">
        <v>0.76228009259259255</v>
      </c>
    </row>
    <row r="1444" spans="1:110" x14ac:dyDescent="0.25">
      <c r="A1444" s="109" t="s">
        <v>1749</v>
      </c>
      <c r="B1444">
        <v>397</v>
      </c>
      <c r="C1444" s="109" t="s">
        <v>54</v>
      </c>
      <c r="D1444" s="109" t="s">
        <v>538</v>
      </c>
      <c r="E1444" s="94">
        <v>44868</v>
      </c>
      <c r="F1444" s="174">
        <v>0.50739583333333338</v>
      </c>
      <c r="G1444">
        <v>2</v>
      </c>
      <c r="H1444" s="109" t="s">
        <v>539</v>
      </c>
      <c r="I1444">
        <v>14838232</v>
      </c>
      <c r="AR1444">
        <v>91</v>
      </c>
      <c r="AS1444" t="str">
        <v>ENGINEERING</v>
      </c>
      <c r="AT1444" t="str">
        <v>SAHEED OLAWALE (ENGR)</v>
      </c>
      <c r="AU1444" s="31">
        <v>44874</v>
      </c>
      <c r="AV1444" s="40">
        <v>0.26479166666666665</v>
      </c>
      <c r="BW1444">
        <v>179</v>
      </c>
      <c r="BX1444" t="str">
        <v>MICURA</v>
      </c>
      <c r="BY1444" t="str">
        <v>ADEMOLA ELLIOT (MIC)</v>
      </c>
      <c r="BZ1444" s="31">
        <v>44873</v>
      </c>
      <c r="CA1444" s="40">
        <v>0.47690972222222222</v>
      </c>
      <c r="DB1444">
        <v>366</v>
      </c>
      <c r="DC1444" t="str">
        <v>MICURA</v>
      </c>
      <c r="DD1444" t="str">
        <v>KAREEM TAJUDEEN O. (MIC</v>
      </c>
      <c r="DE1444" s="31">
        <v>44873</v>
      </c>
      <c r="DF1444" s="40">
        <v>0.76238425925925923</v>
      </c>
    </row>
    <row r="1445" spans="1:110" x14ac:dyDescent="0.25">
      <c r="A1445" s="109" t="s">
        <v>1749</v>
      </c>
      <c r="B1445">
        <v>398</v>
      </c>
      <c r="C1445" s="109" t="s">
        <v>52</v>
      </c>
      <c r="D1445" s="109" t="s">
        <v>994</v>
      </c>
      <c r="E1445" s="94">
        <v>44868</v>
      </c>
      <c r="F1445" s="174">
        <v>0.50775462962962958</v>
      </c>
      <c r="G1445">
        <v>2</v>
      </c>
      <c r="H1445" s="109" t="s">
        <v>995</v>
      </c>
      <c r="I1445">
        <v>3687603</v>
      </c>
      <c r="AR1445">
        <v>92</v>
      </c>
      <c r="AS1445" t="str">
        <v>OPERATIONS</v>
      </c>
      <c r="AT1445" t="str">
        <v>UGOCHUKWU IBENEMEH (OPS</v>
      </c>
      <c r="AU1445" s="31">
        <v>44874</v>
      </c>
      <c r="AV1445" s="40">
        <v>0.26488425925925924</v>
      </c>
      <c r="BW1445">
        <v>180</v>
      </c>
      <c r="BX1445" t="str">
        <v>MICURA</v>
      </c>
      <c r="BY1445" t="str">
        <v>SALAWU SHAMISUDEEN A. (M</v>
      </c>
      <c r="BZ1445" s="31">
        <v>44873</v>
      </c>
      <c r="CA1445" s="40">
        <v>0.47695601851851854</v>
      </c>
      <c r="DB1445">
        <v>367</v>
      </c>
      <c r="DC1445" t="str">
        <v>OPERATIONS</v>
      </c>
      <c r="DD1445" t="str">
        <v>IYANDA HAMMED O. (OPS)</v>
      </c>
      <c r="DE1445" s="31">
        <v>44873</v>
      </c>
      <c r="DF1445" s="40">
        <v>0.76244212962962965</v>
      </c>
    </row>
    <row r="1446" spans="1:110" x14ac:dyDescent="0.25">
      <c r="A1446" s="109" t="s">
        <v>1749</v>
      </c>
      <c r="B1446">
        <v>399</v>
      </c>
      <c r="C1446" s="109" t="s">
        <v>56</v>
      </c>
      <c r="D1446" s="109" t="s">
        <v>859</v>
      </c>
      <c r="E1446" s="94">
        <v>44868</v>
      </c>
      <c r="F1446" s="174">
        <v>0.50782407407407404</v>
      </c>
      <c r="G1446">
        <v>2</v>
      </c>
      <c r="H1446" s="109" t="s">
        <v>860</v>
      </c>
      <c r="I1446"/>
      <c r="AR1446">
        <v>93</v>
      </c>
      <c r="AS1446" t="str">
        <v>ENGINEERING</v>
      </c>
      <c r="AT1446" t="str">
        <v>TOBILOBA ISHOLA</v>
      </c>
      <c r="AU1446" s="31">
        <v>44874</v>
      </c>
      <c r="AV1446" s="40">
        <v>0.26511574074074074</v>
      </c>
      <c r="BW1446">
        <v>181</v>
      </c>
      <c r="BX1446" t="str">
        <v>GATE OPS</v>
      </c>
      <c r="BY1446" t="str">
        <v>PATRICK AYEGBA</v>
      </c>
      <c r="BZ1446" s="31">
        <v>44873</v>
      </c>
      <c r="CA1446" s="40">
        <v>0.47753472222222221</v>
      </c>
      <c r="DB1446">
        <v>368</v>
      </c>
      <c r="DC1446" t="str">
        <v>OPERATIONS</v>
      </c>
      <c r="DD1446" t="str">
        <v>EKPE UDO ANDY (OPS)</v>
      </c>
      <c r="DE1446" s="31">
        <v>44873</v>
      </c>
      <c r="DF1446" s="40">
        <v>0.76288194444444446</v>
      </c>
    </row>
    <row r="1447" spans="1:110" x14ac:dyDescent="0.25">
      <c r="A1447" s="109" t="s">
        <v>1749</v>
      </c>
      <c r="B1447">
        <v>400</v>
      </c>
      <c r="C1447" s="109" t="s">
        <v>52</v>
      </c>
      <c r="D1447" s="109" t="s">
        <v>1436</v>
      </c>
      <c r="E1447" s="94">
        <v>44868</v>
      </c>
      <c r="F1447" s="174">
        <v>0.50788194444444446</v>
      </c>
      <c r="G1447">
        <v>2</v>
      </c>
      <c r="H1447" s="109" t="s">
        <v>1437</v>
      </c>
      <c r="I1447">
        <v>5399063</v>
      </c>
      <c r="AR1447">
        <v>94</v>
      </c>
      <c r="AS1447" t="str">
        <v>OPERATIONS</v>
      </c>
      <c r="AT1447" t="str">
        <v>OGUNLADE KAZEEM (OPS)</v>
      </c>
      <c r="AU1447" s="31">
        <v>44874</v>
      </c>
      <c r="AV1447" s="40">
        <v>0.26530092592592591</v>
      </c>
      <c r="BW1447">
        <v>182</v>
      </c>
      <c r="BX1447" t="str">
        <v>GATE OPS</v>
      </c>
      <c r="BY1447" t="str">
        <v>OBIORA INNOCENT C.(GATE)</v>
      </c>
      <c r="BZ1447" s="31">
        <v>44873</v>
      </c>
      <c r="CA1447" s="40">
        <v>0.47760416666666666</v>
      </c>
      <c r="DB1447">
        <v>369</v>
      </c>
      <c r="DC1447" t="str">
        <v>MICURA</v>
      </c>
      <c r="DD1447" t="str">
        <v>ANYADIKE JUDE (MIC)</v>
      </c>
      <c r="DE1447" s="31">
        <v>44873</v>
      </c>
      <c r="DF1447" s="40">
        <v>0.76309027777777783</v>
      </c>
    </row>
    <row r="1448" spans="1:110" x14ac:dyDescent="0.25">
      <c r="A1448" s="109" t="s">
        <v>1749</v>
      </c>
      <c r="B1448">
        <v>401</v>
      </c>
      <c r="C1448" s="109" t="s">
        <v>53</v>
      </c>
      <c r="D1448" s="109" t="s">
        <v>1651</v>
      </c>
      <c r="E1448" s="94">
        <v>44868</v>
      </c>
      <c r="F1448" s="174">
        <v>0.50798611111111114</v>
      </c>
      <c r="G1448">
        <v>2</v>
      </c>
      <c r="H1448" s="109" t="s">
        <v>1652</v>
      </c>
      <c r="I1448">
        <v>5042655</v>
      </c>
      <c r="AR1448">
        <v>95</v>
      </c>
      <c r="AS1448" t="str">
        <v>MICURA</v>
      </c>
      <c r="AT1448" t="str">
        <v>ASAGUNLA SHOLA (MIC)</v>
      </c>
      <c r="AU1448" s="31">
        <v>44874</v>
      </c>
      <c r="AV1448" s="40">
        <v>0.26560185185185187</v>
      </c>
      <c r="BW1448">
        <v>183</v>
      </c>
      <c r="BX1448" t="str">
        <v>ENGINEERING</v>
      </c>
      <c r="BY1448" t="str">
        <v>STEVEN OKAEBEN (DRV)</v>
      </c>
      <c r="BZ1448" s="31">
        <v>44873</v>
      </c>
      <c r="CA1448" s="40">
        <v>0.47765046296296299</v>
      </c>
      <c r="DB1448">
        <v>370</v>
      </c>
      <c r="DC1448" t="str">
        <v>MICURA</v>
      </c>
      <c r="DD1448" t="str">
        <v>IDOWU JAMIU (MIC)</v>
      </c>
      <c r="DE1448" s="31">
        <v>44873</v>
      </c>
      <c r="DF1448" s="40">
        <v>0.76313657407407409</v>
      </c>
    </row>
    <row r="1449" spans="1:110" x14ac:dyDescent="0.25">
      <c r="A1449" s="109" t="s">
        <v>1749</v>
      </c>
      <c r="B1449">
        <v>402</v>
      </c>
      <c r="C1449" s="109" t="s">
        <v>53</v>
      </c>
      <c r="D1449" s="109" t="s">
        <v>965</v>
      </c>
      <c r="E1449" s="94">
        <v>44868</v>
      </c>
      <c r="F1449" s="174">
        <v>0.50805555555555559</v>
      </c>
      <c r="G1449">
        <v>2</v>
      </c>
      <c r="H1449" s="109" t="s">
        <v>966</v>
      </c>
      <c r="I1449">
        <v>2856165</v>
      </c>
      <c r="AR1449">
        <v>96</v>
      </c>
      <c r="AS1449" t="str">
        <v>MICURA</v>
      </c>
      <c r="AT1449" t="str">
        <v>MUSTAFA KARUMO (MIC)</v>
      </c>
      <c r="AU1449" s="31">
        <v>44874</v>
      </c>
      <c r="AV1449" s="40">
        <v>0.26567129629629632</v>
      </c>
      <c r="BW1449">
        <v>184</v>
      </c>
      <c r="BX1449" t="str">
        <v>MICURA</v>
      </c>
      <c r="BY1449" t="str">
        <v>IKE CHUKWUEMEKA (MIC)</v>
      </c>
      <c r="BZ1449" s="31">
        <v>44873</v>
      </c>
      <c r="CA1449" s="40">
        <v>0.47771990740740738</v>
      </c>
      <c r="DB1449">
        <v>371</v>
      </c>
      <c r="DC1449" t="str">
        <v>MICURA</v>
      </c>
      <c r="DD1449" t="str">
        <v>YUSUF TAIWO (MIC)</v>
      </c>
      <c r="DE1449" s="31">
        <v>44873</v>
      </c>
      <c r="DF1449" s="40">
        <v>0.76317129629629632</v>
      </c>
    </row>
    <row r="1450" spans="1:110" x14ac:dyDescent="0.25">
      <c r="A1450" s="109" t="s">
        <v>1749</v>
      </c>
      <c r="B1450">
        <v>403</v>
      </c>
      <c r="C1450" s="109" t="s">
        <v>53</v>
      </c>
      <c r="D1450" s="109" t="s">
        <v>959</v>
      </c>
      <c r="E1450" s="94">
        <v>44868</v>
      </c>
      <c r="F1450" s="174">
        <v>0.50922453703703707</v>
      </c>
      <c r="G1450">
        <v>2</v>
      </c>
      <c r="H1450" s="109" t="s">
        <v>960</v>
      </c>
      <c r="I1450">
        <v>5468370</v>
      </c>
      <c r="AR1450">
        <v>97</v>
      </c>
      <c r="AS1450" t="str">
        <v>MICURA</v>
      </c>
      <c r="AT1450" t="str">
        <v>ISAAC JOHN (MIC)</v>
      </c>
      <c r="AU1450" s="31">
        <v>44874</v>
      </c>
      <c r="AV1450" s="40">
        <v>0.26574074074074072</v>
      </c>
      <c r="BW1450">
        <v>185</v>
      </c>
      <c r="BX1450" t="str">
        <v>MICURA</v>
      </c>
      <c r="BY1450" t="str">
        <v>ADEBUMOYE ADELOYE (MIC)</v>
      </c>
      <c r="BZ1450" s="31">
        <v>44873</v>
      </c>
      <c r="CA1450" s="40">
        <v>0.47812500000000002</v>
      </c>
      <c r="DB1450">
        <v>372</v>
      </c>
      <c r="DC1450" t="str">
        <v>OPERATIONS</v>
      </c>
      <c r="DD1450" t="str">
        <v>HAMMED OMOTAYO .O (OPS)</v>
      </c>
      <c r="DE1450" s="31">
        <v>44873</v>
      </c>
      <c r="DF1450" s="40">
        <v>0.76354166666666667</v>
      </c>
    </row>
    <row r="1451" spans="1:110" x14ac:dyDescent="0.25">
      <c r="A1451" s="109" t="s">
        <v>1749</v>
      </c>
      <c r="B1451">
        <v>404</v>
      </c>
      <c r="C1451" s="109" t="s">
        <v>53</v>
      </c>
      <c r="D1451" s="109" t="s">
        <v>1008</v>
      </c>
      <c r="E1451" s="94">
        <v>44868</v>
      </c>
      <c r="F1451" s="174">
        <v>0.50929398148148153</v>
      </c>
      <c r="G1451">
        <v>2</v>
      </c>
      <c r="H1451" s="109" t="s">
        <v>1009</v>
      </c>
      <c r="I1451"/>
      <c r="AR1451">
        <v>98</v>
      </c>
      <c r="AS1451" t="str">
        <v>ENGINEERING</v>
      </c>
      <c r="AT1451" t="str">
        <v>ADEGAIYE ADEBAYO D. (EN</v>
      </c>
      <c r="AU1451" s="31">
        <v>44874</v>
      </c>
      <c r="AV1451" s="40">
        <v>0.26587962962962963</v>
      </c>
      <c r="BW1451">
        <v>186</v>
      </c>
      <c r="BX1451" t="str">
        <v>MICURA</v>
      </c>
      <c r="BY1451" t="str">
        <v>IGBOKA CHUKWUDI (MIC)</v>
      </c>
      <c r="BZ1451" s="31">
        <v>44873</v>
      </c>
      <c r="CA1451" s="40">
        <v>0.47817129629629629</v>
      </c>
      <c r="DB1451">
        <v>373</v>
      </c>
      <c r="DC1451" t="str">
        <v>OPERATIONS</v>
      </c>
      <c r="DD1451" t="str">
        <v>YESIRU ADENOLA (OPS)</v>
      </c>
      <c r="DE1451" s="31">
        <v>44873</v>
      </c>
      <c r="DF1451" s="40">
        <v>0.76358796296296294</v>
      </c>
    </row>
    <row r="1452" spans="1:110" x14ac:dyDescent="0.25">
      <c r="A1452" s="109" t="s">
        <v>1749</v>
      </c>
      <c r="B1452">
        <v>405</v>
      </c>
      <c r="C1452" s="109" t="s">
        <v>54</v>
      </c>
      <c r="D1452" s="109" t="s">
        <v>955</v>
      </c>
      <c r="E1452" s="94">
        <v>44868</v>
      </c>
      <c r="F1452" s="174">
        <v>0.51053240740740746</v>
      </c>
      <c r="G1452">
        <v>2</v>
      </c>
      <c r="H1452" s="109" t="s">
        <v>956</v>
      </c>
      <c r="I1452"/>
      <c r="AR1452">
        <v>99</v>
      </c>
      <c r="AS1452" t="str">
        <v>MICURA</v>
      </c>
      <c r="AT1452" t="str">
        <v>ECHEDOM NNAMDI B. (MIC)</v>
      </c>
      <c r="AU1452" s="31">
        <v>44874</v>
      </c>
      <c r="AV1452" s="40">
        <v>0.26618055555555553</v>
      </c>
      <c r="BW1452">
        <v>187</v>
      </c>
      <c r="BX1452" t="str">
        <v>OPERATIONS</v>
      </c>
      <c r="BY1452" t="str">
        <v>NELSON UZOR NELSON (OPS</v>
      </c>
      <c r="BZ1452" s="31">
        <v>44873</v>
      </c>
      <c r="CA1452" s="40">
        <v>0.47841435185185183</v>
      </c>
      <c r="DB1452">
        <v>374</v>
      </c>
      <c r="DC1452" t="str">
        <v>MICURA</v>
      </c>
      <c r="DD1452" t="str">
        <v>EMEKA MANU (MIC)</v>
      </c>
      <c r="DE1452" s="31">
        <v>44873</v>
      </c>
      <c r="DF1452" s="40">
        <v>0.76391203703703703</v>
      </c>
    </row>
    <row r="1453" spans="1:110" x14ac:dyDescent="0.25">
      <c r="A1453" s="109" t="s">
        <v>1749</v>
      </c>
      <c r="B1453">
        <v>406</v>
      </c>
      <c r="C1453" s="109" t="s">
        <v>54</v>
      </c>
      <c r="D1453" s="109" t="s">
        <v>700</v>
      </c>
      <c r="E1453" s="94">
        <v>44868</v>
      </c>
      <c r="F1453" s="174">
        <v>0.51060185185185181</v>
      </c>
      <c r="G1453">
        <v>2</v>
      </c>
      <c r="H1453" s="109" t="s">
        <v>701</v>
      </c>
      <c r="I1453"/>
      <c r="AR1453">
        <v>100</v>
      </c>
      <c r="AS1453" t="str">
        <v>ENGINEERING</v>
      </c>
      <c r="AT1453" t="str">
        <v>KOYA SAMUEL (ENGR)</v>
      </c>
      <c r="AU1453" s="31">
        <v>44874</v>
      </c>
      <c r="AV1453" s="40">
        <v>0.26633101851851854</v>
      </c>
      <c r="BW1453">
        <v>188</v>
      </c>
      <c r="BX1453" t="str">
        <v>ENGINEERING</v>
      </c>
      <c r="BY1453" t="str">
        <v>NKWOAGU AUGUSTINE (ENGR</v>
      </c>
      <c r="BZ1453" s="31">
        <v>44873</v>
      </c>
      <c r="CA1453" s="40">
        <v>0.47859953703703706</v>
      </c>
      <c r="DB1453">
        <v>375</v>
      </c>
      <c r="DC1453" t="str">
        <v>MICURA</v>
      </c>
      <c r="DD1453" t="str">
        <v>AJAYI ADESHOLA (MIC)</v>
      </c>
      <c r="DE1453" s="31">
        <v>44873</v>
      </c>
      <c r="DF1453" s="40">
        <v>0.76396990740740744</v>
      </c>
    </row>
    <row r="1454" spans="1:110" x14ac:dyDescent="0.25">
      <c r="A1454" s="109" t="s">
        <v>1749</v>
      </c>
      <c r="B1454">
        <v>407</v>
      </c>
      <c r="C1454" s="109" t="s">
        <v>53</v>
      </c>
      <c r="D1454" s="109" t="s">
        <v>1038</v>
      </c>
      <c r="E1454" s="94">
        <v>44868</v>
      </c>
      <c r="F1454" s="174">
        <v>0.51135416666666667</v>
      </c>
      <c r="G1454">
        <v>2</v>
      </c>
      <c r="H1454" s="109" t="s">
        <v>1039</v>
      </c>
      <c r="I1454"/>
      <c r="AR1454">
        <v>101</v>
      </c>
      <c r="AS1454" t="str">
        <v>OPERATIONS</v>
      </c>
      <c r="AT1454" t="str">
        <v>SALAMI MUSIBAU (OPS)</v>
      </c>
      <c r="AU1454" s="31">
        <v>44874</v>
      </c>
      <c r="AV1454" s="40">
        <v>0.2666087962962963</v>
      </c>
      <c r="BW1454">
        <v>189</v>
      </c>
      <c r="BX1454" t="str">
        <v>OPERATIONS</v>
      </c>
      <c r="BY1454" t="str">
        <v>ALADA MOHAMMED (OPS)</v>
      </c>
      <c r="BZ1454" s="31">
        <v>44873</v>
      </c>
      <c r="CA1454" s="40">
        <v>0.47868055555555555</v>
      </c>
      <c r="DB1454">
        <v>376</v>
      </c>
      <c r="DC1454" t="str">
        <v>MICURA</v>
      </c>
      <c r="DD1454" t="str">
        <v>SUNDAY OKON (MIC)</v>
      </c>
      <c r="DE1454" s="31">
        <v>44873</v>
      </c>
      <c r="DF1454" s="40">
        <v>0.76400462962962967</v>
      </c>
    </row>
    <row r="1455" spans="1:110" x14ac:dyDescent="0.25">
      <c r="A1455" s="109" t="s">
        <v>1749</v>
      </c>
      <c r="B1455">
        <v>408</v>
      </c>
      <c r="C1455" s="109" t="s">
        <v>53</v>
      </c>
      <c r="D1455" s="109" t="s">
        <v>1157</v>
      </c>
      <c r="E1455" s="94">
        <v>44868</v>
      </c>
      <c r="F1455" s="174">
        <v>0.51142361111111112</v>
      </c>
      <c r="G1455">
        <v>2</v>
      </c>
      <c r="H1455" s="109" t="s">
        <v>1158</v>
      </c>
      <c r="I1455"/>
      <c r="AR1455">
        <v>102</v>
      </c>
      <c r="AS1455" t="str">
        <v>MICURA</v>
      </c>
      <c r="AT1455" t="str">
        <v>EMRETANE CHARLES</v>
      </c>
      <c r="AU1455" s="31">
        <v>44874</v>
      </c>
      <c r="AV1455" s="40">
        <v>0.26667824074074076</v>
      </c>
      <c r="BW1455">
        <v>190</v>
      </c>
      <c r="BX1455" t="str">
        <v>ENGINEERING</v>
      </c>
      <c r="BY1455" t="str">
        <v>IFEANYI OZONUWE (ENGR)</v>
      </c>
      <c r="BZ1455" s="31">
        <v>44873</v>
      </c>
      <c r="CA1455" s="40">
        <v>0.47873842592592591</v>
      </c>
      <c r="DB1455">
        <v>377</v>
      </c>
      <c r="DC1455" t="str">
        <v>OPERATIONS</v>
      </c>
      <c r="DD1455" t="str">
        <v>OYELOHUNU OLUWATOBI (OP</v>
      </c>
      <c r="DE1455" s="31">
        <v>44873</v>
      </c>
      <c r="DF1455" s="40">
        <v>0.76409722222222221</v>
      </c>
    </row>
    <row r="1456" spans="1:110" x14ac:dyDescent="0.25">
      <c r="A1456" s="109" t="s">
        <v>1749</v>
      </c>
      <c r="B1456">
        <v>409</v>
      </c>
      <c r="C1456" s="109" t="s">
        <v>53</v>
      </c>
      <c r="D1456" s="109" t="s">
        <v>1731</v>
      </c>
      <c r="E1456" s="94">
        <v>44868</v>
      </c>
      <c r="F1456" s="174">
        <v>0.51149305555555558</v>
      </c>
      <c r="G1456">
        <v>2</v>
      </c>
      <c r="H1456" s="109" t="s">
        <v>1732</v>
      </c>
      <c r="I1456"/>
      <c r="AR1456">
        <v>103</v>
      </c>
      <c r="AS1456" t="str">
        <v>MICURA</v>
      </c>
      <c r="AT1456" t="str">
        <v>EKWERE PATRICK (MIC)</v>
      </c>
      <c r="AU1456" s="31">
        <v>44874</v>
      </c>
      <c r="AV1456" s="40">
        <v>0.26685185185185184</v>
      </c>
      <c r="BW1456">
        <v>191</v>
      </c>
      <c r="BX1456" t="str">
        <v>ENGINEERING</v>
      </c>
      <c r="BY1456" t="str">
        <v>OGUNYEMI ELIJAH (ENGR)</v>
      </c>
      <c r="BZ1456" s="31">
        <v>44873</v>
      </c>
      <c r="CA1456" s="40">
        <v>0.47888888888888886</v>
      </c>
      <c r="DB1456">
        <v>378</v>
      </c>
      <c r="DC1456" t="str">
        <v>OPERATIONS</v>
      </c>
      <c r="DD1456" t="str">
        <v>GANNIU OLANREWAJU (OPS)</v>
      </c>
      <c r="DE1456" s="31">
        <v>44873</v>
      </c>
      <c r="DF1456" s="40">
        <v>0.76414351851851847</v>
      </c>
    </row>
    <row r="1457" spans="1:110" x14ac:dyDescent="0.25">
      <c r="A1457" s="109" t="s">
        <v>1749</v>
      </c>
      <c r="B1457">
        <v>410</v>
      </c>
      <c r="C1457" s="109" t="s">
        <v>53</v>
      </c>
      <c r="D1457" s="109" t="s">
        <v>734</v>
      </c>
      <c r="E1457" s="94">
        <v>44868</v>
      </c>
      <c r="F1457" s="174">
        <v>0.51156250000000003</v>
      </c>
      <c r="G1457">
        <v>2</v>
      </c>
      <c r="H1457" s="109" t="s">
        <v>735</v>
      </c>
      <c r="I1457"/>
      <c r="AR1457">
        <v>104</v>
      </c>
      <c r="AS1457" t="str">
        <v>OPERATIONS</v>
      </c>
      <c r="AT1457" t="str">
        <v>UTOMI CHUKWUDI (OPS)</v>
      </c>
      <c r="AU1457" s="31">
        <v>44874</v>
      </c>
      <c r="AV1457" s="40">
        <v>0.26752314814814815</v>
      </c>
      <c r="BW1457">
        <v>192</v>
      </c>
      <c r="BX1457" t="str">
        <v>MICURA</v>
      </c>
      <c r="BY1457" t="str">
        <v>MARTINS IKECHUKWU (MIC)</v>
      </c>
      <c r="BZ1457" s="31">
        <v>44873</v>
      </c>
      <c r="CA1457" s="40">
        <v>0.47909722222222223</v>
      </c>
      <c r="DB1457">
        <v>379</v>
      </c>
      <c r="DC1457" t="str">
        <v>CONTRACTOR</v>
      </c>
      <c r="DD1457" t="str">
        <v>OMOREGIE EMMANUEL (EMERA</v>
      </c>
      <c r="DE1457" s="31">
        <v>44873</v>
      </c>
      <c r="DF1457" s="40">
        <v>0.76478009259259261</v>
      </c>
    </row>
    <row r="1458" spans="1:110" x14ac:dyDescent="0.25">
      <c r="A1458" s="109" t="s">
        <v>1749</v>
      </c>
      <c r="B1458">
        <v>411</v>
      </c>
      <c r="C1458" s="109" t="s">
        <v>54</v>
      </c>
      <c r="D1458" s="109" t="s">
        <v>250</v>
      </c>
      <c r="E1458" s="94">
        <v>44868</v>
      </c>
      <c r="F1458" s="174">
        <v>0.51168981481481479</v>
      </c>
      <c r="G1458">
        <v>2</v>
      </c>
      <c r="H1458" s="109" t="s">
        <v>251</v>
      </c>
      <c r="I1458">
        <v>8341367</v>
      </c>
      <c r="AR1458">
        <v>105</v>
      </c>
      <c r="AS1458" t="str">
        <v>ENGINEERING</v>
      </c>
      <c r="AT1458" t="str">
        <v>MORUF AMIDU (ENGR)</v>
      </c>
      <c r="AU1458" s="31">
        <v>44874</v>
      </c>
      <c r="AV1458" s="40">
        <v>0.26769675925925923</v>
      </c>
      <c r="BW1458">
        <v>193</v>
      </c>
      <c r="BX1458" t="str">
        <v>MICURA</v>
      </c>
      <c r="BY1458" t="str">
        <v>IDOWU OLAWUNMI (MIC)</v>
      </c>
      <c r="BZ1458" s="31">
        <v>44873</v>
      </c>
      <c r="CA1458" s="40">
        <v>0.47947916666666668</v>
      </c>
      <c r="DB1458">
        <v>380</v>
      </c>
      <c r="DC1458" t="str">
        <v>MICURA</v>
      </c>
      <c r="DD1458" t="str">
        <v>SAMUEL AKINMOLAYAN (MIC</v>
      </c>
      <c r="DE1458" s="31">
        <v>44873</v>
      </c>
      <c r="DF1458" s="40">
        <v>0.76481481481481484</v>
      </c>
    </row>
    <row r="1459" spans="1:110" x14ac:dyDescent="0.25">
      <c r="A1459" s="109" t="s">
        <v>1749</v>
      </c>
      <c r="B1459">
        <v>412</v>
      </c>
      <c r="C1459" s="109" t="s">
        <v>53</v>
      </c>
      <c r="D1459" s="109" t="s">
        <v>931</v>
      </c>
      <c r="E1459" s="94">
        <v>44868</v>
      </c>
      <c r="F1459" s="174">
        <v>0.51178240740740744</v>
      </c>
      <c r="G1459">
        <v>2</v>
      </c>
      <c r="H1459" s="109" t="s">
        <v>932</v>
      </c>
      <c r="I1459"/>
      <c r="AR1459">
        <v>106</v>
      </c>
      <c r="AS1459" t="str">
        <v>ENGINEERING</v>
      </c>
      <c r="AT1459" t="str">
        <v>GANIYU RAHMON (ENGR)</v>
      </c>
      <c r="AU1459" s="31">
        <v>44874</v>
      </c>
      <c r="AV1459" s="40">
        <v>0.26775462962962965</v>
      </c>
      <c r="BW1459">
        <v>194</v>
      </c>
      <c r="BX1459" t="str">
        <v>MICURA</v>
      </c>
      <c r="BY1459" t="str">
        <v>MONDAY OJO (MIC)</v>
      </c>
      <c r="BZ1459" s="31">
        <v>44873</v>
      </c>
      <c r="CA1459" s="40">
        <v>0.47952546296296295</v>
      </c>
      <c r="DB1459">
        <v>381</v>
      </c>
      <c r="DC1459" t="str">
        <v>OPERATIONS</v>
      </c>
      <c r="DD1459" t="str">
        <v>EKEH K NWABUEZE (OPS)</v>
      </c>
      <c r="DE1459" s="31">
        <v>44873</v>
      </c>
      <c r="DF1459" s="40">
        <v>0.7648611111111111</v>
      </c>
    </row>
    <row r="1460" spans="1:110" x14ac:dyDescent="0.25">
      <c r="A1460" s="109" t="s">
        <v>1749</v>
      </c>
      <c r="B1460">
        <v>413</v>
      </c>
      <c r="C1460" s="109" t="s">
        <v>56</v>
      </c>
      <c r="D1460" s="109" t="s">
        <v>1823</v>
      </c>
      <c r="E1460" s="94">
        <v>44868</v>
      </c>
      <c r="F1460" s="174">
        <v>0.51188657407407412</v>
      </c>
      <c r="G1460">
        <v>2</v>
      </c>
      <c r="H1460" s="109" t="s">
        <v>1824</v>
      </c>
      <c r="I1460"/>
      <c r="AR1460">
        <v>107</v>
      </c>
      <c r="AS1460" t="str">
        <v>MICURA</v>
      </c>
      <c r="AT1460" t="str">
        <v>OHA EZECHINYERE (MIC)</v>
      </c>
      <c r="AU1460" s="31">
        <v>44874</v>
      </c>
      <c r="AV1460" s="40">
        <v>0.26928240740740739</v>
      </c>
      <c r="BW1460">
        <v>195</v>
      </c>
      <c r="BX1460" t="str">
        <v>MICURA</v>
      </c>
      <c r="BY1460" t="str">
        <v>KINGSLEY ETIM (MIC)</v>
      </c>
      <c r="BZ1460" s="31">
        <v>44873</v>
      </c>
      <c r="CA1460" s="40">
        <v>0.47961805555555553</v>
      </c>
      <c r="DB1460">
        <v>382</v>
      </c>
      <c r="DC1460" t="str">
        <v>OPERATIONS</v>
      </c>
      <c r="DD1460" t="str">
        <v>ADEDIRAN ADEKUNLE M (OP</v>
      </c>
      <c r="DE1460" s="31">
        <v>44873</v>
      </c>
      <c r="DF1460" s="40">
        <v>0.76490740740740737</v>
      </c>
    </row>
    <row r="1461" spans="1:110" x14ac:dyDescent="0.25">
      <c r="A1461" s="109" t="s">
        <v>1749</v>
      </c>
      <c r="B1461">
        <v>414</v>
      </c>
      <c r="C1461" s="109" t="s">
        <v>53</v>
      </c>
      <c r="D1461" s="109" t="s">
        <v>899</v>
      </c>
      <c r="E1461" s="94">
        <v>44868</v>
      </c>
      <c r="F1461" s="174">
        <v>0.51321759259259259</v>
      </c>
      <c r="G1461">
        <v>2</v>
      </c>
      <c r="H1461" s="109" t="s">
        <v>900</v>
      </c>
      <c r="I1461"/>
      <c r="AR1461">
        <v>108</v>
      </c>
      <c r="AS1461" t="str">
        <v>OPERATIONS</v>
      </c>
      <c r="AT1461" t="str">
        <v>OMODELE AYOREBI</v>
      </c>
      <c r="AU1461" s="31">
        <v>44874</v>
      </c>
      <c r="AV1461" s="40">
        <v>0.26978009259259261</v>
      </c>
      <c r="BW1461">
        <v>196</v>
      </c>
      <c r="BX1461" t="str">
        <v>MICURA</v>
      </c>
      <c r="BY1461" t="str">
        <v>SUNDAY UKAH KALU</v>
      </c>
      <c r="BZ1461" s="31">
        <v>44873</v>
      </c>
      <c r="CA1461" s="40">
        <v>0.47972222222222222</v>
      </c>
      <c r="DB1461">
        <v>383</v>
      </c>
      <c r="DC1461" t="str">
        <v>MICURA</v>
      </c>
      <c r="DD1461" t="str">
        <v>LIBERTY AROGUNDADE (MIC</v>
      </c>
      <c r="DE1461" s="31">
        <v>44873</v>
      </c>
      <c r="DF1461" s="40">
        <v>0.76517361111111115</v>
      </c>
    </row>
    <row r="1462" spans="1:110" x14ac:dyDescent="0.25">
      <c r="A1462" s="109" t="s">
        <v>1749</v>
      </c>
      <c r="B1462">
        <v>415</v>
      </c>
      <c r="C1462" s="109" t="s">
        <v>53</v>
      </c>
      <c r="D1462" s="109" t="s">
        <v>945</v>
      </c>
      <c r="E1462" s="94">
        <v>44868</v>
      </c>
      <c r="F1462" s="174">
        <v>0.51328703703703704</v>
      </c>
      <c r="G1462">
        <v>2</v>
      </c>
      <c r="H1462" s="109" t="s">
        <v>946</v>
      </c>
      <c r="I1462">
        <v>4846490</v>
      </c>
      <c r="AR1462">
        <v>109</v>
      </c>
      <c r="AS1462" t="str">
        <v>OPERATIONS</v>
      </c>
      <c r="AT1462" t="str">
        <v>SALIFU .E. YAKUBU (OPS)</v>
      </c>
      <c r="AU1462" s="31">
        <v>44874</v>
      </c>
      <c r="AV1462" s="40">
        <v>0.27026620370370369</v>
      </c>
      <c r="BW1462">
        <v>197</v>
      </c>
      <c r="BX1462" t="str">
        <v>MICURA</v>
      </c>
      <c r="BY1462" t="str">
        <v>WISDOM AKOKOTA (MIC)</v>
      </c>
      <c r="BZ1462" s="31">
        <v>44873</v>
      </c>
      <c r="CA1462" s="40">
        <v>0.47976851851851854</v>
      </c>
      <c r="DB1462">
        <v>384</v>
      </c>
      <c r="DC1462" t="str">
        <v>ENGINEERING</v>
      </c>
      <c r="DD1462" t="str">
        <v>EJIMOGU ADOLPHUS (ENGR)</v>
      </c>
      <c r="DE1462" s="31">
        <v>44873</v>
      </c>
      <c r="DF1462" s="40">
        <v>0.76590277777777782</v>
      </c>
    </row>
    <row r="1463" spans="1:110" x14ac:dyDescent="0.25">
      <c r="A1463" s="109" t="s">
        <v>1749</v>
      </c>
      <c r="B1463">
        <v>416</v>
      </c>
      <c r="C1463" s="109" t="s">
        <v>52</v>
      </c>
      <c r="D1463" s="109" t="s">
        <v>1113</v>
      </c>
      <c r="E1463" s="94">
        <v>44868</v>
      </c>
      <c r="F1463" s="174">
        <v>0.51354166666666667</v>
      </c>
      <c r="G1463">
        <v>2</v>
      </c>
      <c r="H1463" s="109" t="s">
        <v>1114</v>
      </c>
      <c r="I1463">
        <v>8117362</v>
      </c>
      <c r="AR1463">
        <v>110</v>
      </c>
      <c r="AS1463" t="str">
        <v>MICURA</v>
      </c>
      <c r="AT1463" t="str">
        <v>JACKSON MATHEW (MIC)</v>
      </c>
      <c r="AU1463" s="31">
        <v>44874</v>
      </c>
      <c r="AV1463" s="40">
        <v>0.27035879629629628</v>
      </c>
      <c r="BW1463">
        <v>198</v>
      </c>
      <c r="BX1463" t="str">
        <v>MICURA</v>
      </c>
      <c r="BY1463" t="str">
        <v>ONWORDI ERUOJOR N. (MIC)</v>
      </c>
      <c r="BZ1463" s="31">
        <v>44873</v>
      </c>
      <c r="CA1463" s="40">
        <v>0.47981481481481481</v>
      </c>
      <c r="DB1463">
        <v>385</v>
      </c>
      <c r="DC1463" t="str">
        <v>MICURA</v>
      </c>
      <c r="DD1463" t="str">
        <v>ABACHA CHIDI (MIC)</v>
      </c>
      <c r="DE1463" s="31">
        <v>44873</v>
      </c>
      <c r="DF1463" s="40">
        <v>0.76597222222222228</v>
      </c>
    </row>
    <row r="1464" spans="1:110" x14ac:dyDescent="0.25">
      <c r="A1464" s="109" t="s">
        <v>1749</v>
      </c>
      <c r="B1464">
        <v>417</v>
      </c>
      <c r="C1464" s="109" t="s">
        <v>52</v>
      </c>
      <c r="D1464" s="109" t="s">
        <v>1129</v>
      </c>
      <c r="E1464" s="94">
        <v>44868</v>
      </c>
      <c r="F1464" s="174">
        <v>0.51362268518518517</v>
      </c>
      <c r="G1464">
        <v>2</v>
      </c>
      <c r="H1464" s="109" t="s">
        <v>1130</v>
      </c>
      <c r="I1464">
        <v>4839824</v>
      </c>
      <c r="AR1464">
        <v>111</v>
      </c>
      <c r="AS1464" t="str">
        <v>ENGINEERING</v>
      </c>
      <c r="AT1464" t="str">
        <v>JAMES SAMSON (ENGR)</v>
      </c>
      <c r="AU1464" s="31">
        <v>44874</v>
      </c>
      <c r="AV1464" s="40">
        <v>0.27099537037037036</v>
      </c>
      <c r="BW1464">
        <v>199</v>
      </c>
      <c r="BX1464" t="str">
        <v>MICURA</v>
      </c>
      <c r="BY1464" t="str">
        <v>WILSON DARLINGTON (MIC)</v>
      </c>
      <c r="BZ1464" s="31">
        <v>44873</v>
      </c>
      <c r="CA1464" s="40">
        <v>0.48098379629629628</v>
      </c>
      <c r="DB1464">
        <v>386</v>
      </c>
      <c r="DC1464" t="str">
        <v>CONTRACTOR</v>
      </c>
      <c r="DD1464" t="str">
        <v>EFFIONG ISONG (EMERALD)</v>
      </c>
      <c r="DE1464" s="31">
        <v>44873</v>
      </c>
      <c r="DF1464" s="40">
        <v>0.76600694444444439</v>
      </c>
    </row>
    <row r="1465" spans="1:110" x14ac:dyDescent="0.25">
      <c r="A1465" s="109" t="s">
        <v>1749</v>
      </c>
      <c r="B1465">
        <v>418</v>
      </c>
      <c r="C1465" s="109" t="s">
        <v>54</v>
      </c>
      <c r="D1465" s="109" t="s">
        <v>398</v>
      </c>
      <c r="E1465" s="94">
        <v>44868</v>
      </c>
      <c r="F1465" s="174">
        <v>0.51390046296296299</v>
      </c>
      <c r="G1465">
        <v>2</v>
      </c>
      <c r="H1465" s="109" t="s">
        <v>399</v>
      </c>
      <c r="I1465">
        <v>2188052</v>
      </c>
      <c r="AR1465">
        <v>112</v>
      </c>
      <c r="AS1465" t="str">
        <v>MICURA</v>
      </c>
      <c r="AT1465" t="str">
        <v>PETER ALABERE (MIC)</v>
      </c>
      <c r="AU1465" s="31">
        <v>44874</v>
      </c>
      <c r="AV1465" s="40">
        <v>0.27143518518518517</v>
      </c>
      <c r="BW1465">
        <v>200</v>
      </c>
      <c r="BX1465" t="str">
        <v>MICURA</v>
      </c>
      <c r="BY1465" t="str">
        <v>NJIRIKA EBUKA (MIC)</v>
      </c>
      <c r="BZ1465" s="31">
        <v>44873</v>
      </c>
      <c r="CA1465" s="40">
        <v>0.48153935185185187</v>
      </c>
      <c r="DB1465">
        <v>387</v>
      </c>
      <c r="DC1465" t="str">
        <v>MICURA</v>
      </c>
      <c r="DD1465" t="str">
        <v>HITLA EJOVI KELVIN (MIC</v>
      </c>
      <c r="DE1465" s="31">
        <v>44873</v>
      </c>
      <c r="DF1465" s="40">
        <v>0.76627314814814818</v>
      </c>
    </row>
    <row r="1466" spans="1:110" x14ac:dyDescent="0.25">
      <c r="A1466" s="109" t="s">
        <v>1749</v>
      </c>
      <c r="B1466">
        <v>419</v>
      </c>
      <c r="C1466" s="109" t="s">
        <v>54</v>
      </c>
      <c r="D1466" s="109" t="s">
        <v>434</v>
      </c>
      <c r="E1466" s="94">
        <v>44868</v>
      </c>
      <c r="F1466" s="174">
        <v>0.51401620370370371</v>
      </c>
      <c r="G1466">
        <v>2</v>
      </c>
      <c r="H1466" s="109" t="s">
        <v>435</v>
      </c>
      <c r="I1466">
        <v>7759719</v>
      </c>
      <c r="AR1466">
        <v>113</v>
      </c>
      <c r="AS1466" t="str">
        <v>OPERATIONS</v>
      </c>
      <c r="AT1466" t="str">
        <v>GBADAMOSI JIMOH (OPS)</v>
      </c>
      <c r="AU1466" s="31">
        <v>44874</v>
      </c>
      <c r="AV1466" s="40">
        <v>0.27188657407407407</v>
      </c>
      <c r="BW1466">
        <v>201</v>
      </c>
      <c r="BX1466" t="str">
        <v>FINANCE</v>
      </c>
      <c r="BY1466" t="str">
        <v>OBIRE A. JOHN  (FIN)</v>
      </c>
      <c r="BZ1466" s="31">
        <v>44873</v>
      </c>
      <c r="CA1466" s="40">
        <v>0.4818634259259259</v>
      </c>
      <c r="DB1466">
        <v>388</v>
      </c>
      <c r="DC1466" t="str">
        <v>OPERATIONS</v>
      </c>
      <c r="DD1466" t="str">
        <v>SOYOMI OLUMUYIWA (OPS)</v>
      </c>
      <c r="DE1466" s="31">
        <v>44873</v>
      </c>
      <c r="DF1466" s="40">
        <v>0.76678240740740744</v>
      </c>
    </row>
    <row r="1467" spans="1:110" x14ac:dyDescent="0.25">
      <c r="A1467" s="109" t="s">
        <v>1749</v>
      </c>
      <c r="B1467">
        <v>420</v>
      </c>
      <c r="C1467" s="109" t="s">
        <v>54</v>
      </c>
      <c r="D1467" s="109" t="s">
        <v>1665</v>
      </c>
      <c r="E1467" s="94">
        <v>44868</v>
      </c>
      <c r="F1467" s="174">
        <v>0.51408564814814817</v>
      </c>
      <c r="G1467">
        <v>2</v>
      </c>
      <c r="H1467" s="109" t="s">
        <v>1666</v>
      </c>
      <c r="I1467">
        <v>5411756</v>
      </c>
      <c r="AR1467">
        <v>114</v>
      </c>
      <c r="AS1467" t="str">
        <v>ENGINEERING</v>
      </c>
      <c r="AT1467" t="str">
        <v>ONABANJO ANTHONY (ENGR)</v>
      </c>
      <c r="AU1467" s="31">
        <v>44874</v>
      </c>
      <c r="AV1467" s="40">
        <v>0.27200231481481479</v>
      </c>
      <c r="BW1467">
        <v>202</v>
      </c>
      <c r="BX1467" t="str">
        <v>OPERATIONS</v>
      </c>
      <c r="BY1467" t="str">
        <v>RASHEED OLOMODA (OPS)</v>
      </c>
      <c r="BZ1467" s="31">
        <v>44873</v>
      </c>
      <c r="CA1467" s="40">
        <v>0.4824074074074074</v>
      </c>
      <c r="DB1467">
        <v>389</v>
      </c>
      <c r="DC1467" t="str">
        <v>OPERATIONS</v>
      </c>
      <c r="DD1467" t="str">
        <v>APPOLUS SOLOMON</v>
      </c>
      <c r="DE1467" s="31">
        <v>44873</v>
      </c>
      <c r="DF1467" s="40">
        <v>0.76681712962962967</v>
      </c>
    </row>
    <row r="1468" spans="1:110" x14ac:dyDescent="0.25">
      <c r="A1468" s="109" t="s">
        <v>1749</v>
      </c>
      <c r="B1468">
        <v>421</v>
      </c>
      <c r="C1468" s="109" t="s">
        <v>21</v>
      </c>
      <c r="D1468" s="109" t="s">
        <v>1184</v>
      </c>
      <c r="E1468" s="94">
        <v>44868</v>
      </c>
      <c r="F1468" s="174">
        <v>0.51491898148148152</v>
      </c>
      <c r="G1468">
        <v>2</v>
      </c>
      <c r="H1468" s="109" t="s">
        <v>21</v>
      </c>
      <c r="I1468"/>
      <c r="AR1468">
        <v>115</v>
      </c>
      <c r="AS1468" t="str">
        <v>ENGINEERING</v>
      </c>
      <c r="AT1468" t="str">
        <v>MAKINDE OYEGBOLA A (ENG</v>
      </c>
      <c r="AU1468" s="31">
        <v>44874</v>
      </c>
      <c r="AV1468" s="40">
        <v>0.27302083333333332</v>
      </c>
      <c r="BW1468">
        <v>203</v>
      </c>
      <c r="BX1468" t="str">
        <v>MICURA</v>
      </c>
      <c r="BY1468" t="str">
        <v>ESSANG OKON VICTOR (MIC</v>
      </c>
      <c r="BZ1468" s="31">
        <v>44873</v>
      </c>
      <c r="CA1468" s="40">
        <v>0.48249999999999998</v>
      </c>
      <c r="DB1468">
        <v>390</v>
      </c>
      <c r="DC1468" t="str">
        <v>MICURA</v>
      </c>
      <c r="DD1468" t="str">
        <v>OBI ONYEDIKA M. (MIC)</v>
      </c>
      <c r="DE1468" s="31">
        <v>44873</v>
      </c>
      <c r="DF1468" s="40">
        <v>0.76689814814814816</v>
      </c>
    </row>
    <row r="1469" spans="1:110" x14ac:dyDescent="0.25">
      <c r="A1469" s="109" t="s">
        <v>1749</v>
      </c>
      <c r="B1469">
        <v>422</v>
      </c>
      <c r="C1469" s="109" t="s">
        <v>52</v>
      </c>
      <c r="D1469" s="109" t="s">
        <v>941</v>
      </c>
      <c r="E1469" s="94">
        <v>44868</v>
      </c>
      <c r="F1469" s="174">
        <v>0.51497685185185182</v>
      </c>
      <c r="G1469">
        <v>2</v>
      </c>
      <c r="H1469" s="109" t="s">
        <v>942</v>
      </c>
      <c r="I1469">
        <v>8118047</v>
      </c>
      <c r="AR1469">
        <v>116</v>
      </c>
      <c r="AS1469" t="str">
        <v>OPERATIONS</v>
      </c>
      <c r="AT1469" t="str">
        <v>IYANDA HAMMED O. (OPS)</v>
      </c>
      <c r="AU1469" s="31">
        <v>44874</v>
      </c>
      <c r="AV1469" s="40">
        <v>0.27351851851851849</v>
      </c>
      <c r="BW1469">
        <v>204</v>
      </c>
      <c r="BX1469" t="str">
        <v>MICURA</v>
      </c>
      <c r="BY1469" t="str">
        <v>WALE KOLAWOLE (MIC)</v>
      </c>
      <c r="BZ1469" s="31">
        <v>44873</v>
      </c>
      <c r="CA1469" s="40">
        <v>0.48253472222222221</v>
      </c>
      <c r="DB1469">
        <v>391</v>
      </c>
      <c r="DC1469" t="str">
        <v>MICURA</v>
      </c>
      <c r="DD1469" t="str">
        <v>ONWORDI ERUOJOR N. (MIC)</v>
      </c>
      <c r="DE1469" s="31">
        <v>44873</v>
      </c>
      <c r="DF1469" s="40">
        <v>0.76692129629629635</v>
      </c>
    </row>
    <row r="1470" spans="1:110" x14ac:dyDescent="0.25">
      <c r="A1470" s="109" t="s">
        <v>1749</v>
      </c>
      <c r="B1470">
        <v>423</v>
      </c>
      <c r="C1470" s="109" t="s">
        <v>54</v>
      </c>
      <c r="D1470" s="109" t="s">
        <v>1825</v>
      </c>
      <c r="E1470" s="94">
        <v>44868</v>
      </c>
      <c r="F1470" s="174">
        <v>0.51504629629629628</v>
      </c>
      <c r="G1470">
        <v>2</v>
      </c>
      <c r="H1470" s="109" t="s">
        <v>1826</v>
      </c>
      <c r="I1470">
        <v>5479045</v>
      </c>
      <c r="AR1470">
        <v>117</v>
      </c>
      <c r="AS1470" t="str">
        <v>OPERATIONS</v>
      </c>
      <c r="AT1470" t="str">
        <v>SAMUEL ADEWUNMI (OPS)</v>
      </c>
      <c r="AU1470" s="31">
        <v>44874</v>
      </c>
      <c r="AV1470" s="40">
        <v>0.27438657407407407</v>
      </c>
      <c r="BW1470">
        <v>205</v>
      </c>
      <c r="BX1470" t="str">
        <v>CONTRACTOR</v>
      </c>
      <c r="BY1470" t="str">
        <v>SHOYOYE OLORUNSHOGO (MED</v>
      </c>
      <c r="BZ1470" s="31">
        <v>44873</v>
      </c>
      <c r="CA1470" s="40">
        <v>0.48343750000000002</v>
      </c>
      <c r="DB1470">
        <v>392</v>
      </c>
      <c r="DC1470" t="str">
        <v>MICURA</v>
      </c>
      <c r="DD1470" t="str">
        <v>OGUNBIYI OLANREWAJU (MIC</v>
      </c>
      <c r="DE1470" s="31">
        <v>44873</v>
      </c>
      <c r="DF1470" s="40">
        <v>0.7669907407407407</v>
      </c>
    </row>
    <row r="1471" spans="1:110" x14ac:dyDescent="0.25">
      <c r="A1471" s="109" t="s">
        <v>1749</v>
      </c>
      <c r="B1471">
        <v>424</v>
      </c>
      <c r="C1471" s="109" t="s">
        <v>54</v>
      </c>
      <c r="D1471" s="109" t="s">
        <v>1182</v>
      </c>
      <c r="E1471" s="94">
        <v>44868</v>
      </c>
      <c r="F1471" s="174">
        <v>0.51512731481481477</v>
      </c>
      <c r="G1471">
        <v>2</v>
      </c>
      <c r="H1471" s="109" t="s">
        <v>1183</v>
      </c>
      <c r="I1471">
        <v>5347169</v>
      </c>
      <c r="AR1471">
        <v>118</v>
      </c>
      <c r="AS1471" t="str">
        <v>MICURA</v>
      </c>
      <c r="AT1471" t="str">
        <v>NNADI EMMANUEL (MIC)</v>
      </c>
      <c r="AU1471" s="31">
        <v>44874</v>
      </c>
      <c r="AV1471" s="40">
        <v>0.27641203703703704</v>
      </c>
      <c r="BW1471">
        <v>206</v>
      </c>
      <c r="BX1471" t="str">
        <v>CONTRACTOR</v>
      </c>
      <c r="BY1471" t="str">
        <v>OGUNDELE OLAYINKA (MEDBU</v>
      </c>
      <c r="BZ1471" s="31">
        <v>44873</v>
      </c>
      <c r="CA1471" s="40">
        <v>0.48348379629629629</v>
      </c>
      <c r="DB1471">
        <v>393</v>
      </c>
      <c r="DC1471" t="str">
        <v>MICURA</v>
      </c>
      <c r="DD1471" t="str">
        <v>OLANREWAJU OPEYEMI (</v>
      </c>
      <c r="DE1471" s="31">
        <v>44873</v>
      </c>
      <c r="DF1471" s="40">
        <v>0.76798611111111115</v>
      </c>
    </row>
    <row r="1472" spans="1:110" x14ac:dyDescent="0.25">
      <c r="A1472" s="109" t="s">
        <v>1749</v>
      </c>
      <c r="B1472">
        <v>425</v>
      </c>
      <c r="C1472" s="109" t="s">
        <v>52</v>
      </c>
      <c r="D1472" s="109" t="s">
        <v>446</v>
      </c>
      <c r="E1472" s="94">
        <v>44868</v>
      </c>
      <c r="F1472" s="174">
        <v>0.51518518518518519</v>
      </c>
      <c r="G1472">
        <v>2</v>
      </c>
      <c r="H1472" s="109" t="s">
        <v>447</v>
      </c>
      <c r="I1472">
        <v>5488572</v>
      </c>
      <c r="AR1472">
        <v>119</v>
      </c>
      <c r="AS1472" t="str">
        <v>OPERATIONS</v>
      </c>
      <c r="AT1472" t="str">
        <v>SULAIMAN YUSUF (OPS)</v>
      </c>
      <c r="AU1472" s="31">
        <v>44874</v>
      </c>
      <c r="AV1472" s="40">
        <v>0.27651620370370372</v>
      </c>
      <c r="BW1472">
        <v>207</v>
      </c>
      <c r="BX1472" t="str">
        <v>ENGINEERING</v>
      </c>
      <c r="BY1472" t="str">
        <v>BABALOLA SIMON (ENGR)</v>
      </c>
      <c r="BZ1472" s="31">
        <v>44873</v>
      </c>
      <c r="CA1472" s="40">
        <v>0.48359953703703706</v>
      </c>
      <c r="DB1472">
        <v>394</v>
      </c>
      <c r="DC1472" t="str">
        <v>OPERATIONS</v>
      </c>
      <c r="DD1472" t="str">
        <v>EBURUO CHRISTIAN (OPS)</v>
      </c>
      <c r="DE1472" s="31">
        <v>44873</v>
      </c>
      <c r="DF1472" s="40">
        <v>0.76840277777777777</v>
      </c>
    </row>
    <row r="1473" spans="1:110" x14ac:dyDescent="0.25">
      <c r="A1473" s="109" t="s">
        <v>1749</v>
      </c>
      <c r="B1473">
        <v>426</v>
      </c>
      <c r="C1473" s="109" t="s">
        <v>52</v>
      </c>
      <c r="D1473" s="109" t="s">
        <v>1827</v>
      </c>
      <c r="E1473" s="94">
        <v>44868</v>
      </c>
      <c r="F1473" s="174">
        <v>0.51526620370370368</v>
      </c>
      <c r="G1473">
        <v>2</v>
      </c>
      <c r="H1473" s="109" t="s">
        <v>1828</v>
      </c>
      <c r="I1473">
        <v>4840210</v>
      </c>
      <c r="AR1473">
        <v>120</v>
      </c>
      <c r="AS1473" t="str">
        <v>MICURA</v>
      </c>
      <c r="AT1473" t="str">
        <v>MADUKA UGOCHUKWU R. (MIC</v>
      </c>
      <c r="AU1473" s="31">
        <v>44874</v>
      </c>
      <c r="AV1473" s="40">
        <v>0.27778935185185183</v>
      </c>
      <c r="BW1473">
        <v>208</v>
      </c>
      <c r="BX1473" t="str">
        <v>ENGINEERING</v>
      </c>
      <c r="BY1473" t="str">
        <v>SAHEED OLAWALE (ENGR)</v>
      </c>
      <c r="BZ1473" s="31">
        <v>44873</v>
      </c>
      <c r="CA1473" s="40">
        <v>0.4836226851851852</v>
      </c>
      <c r="DB1473">
        <v>395</v>
      </c>
      <c r="DC1473" t="str">
        <v>OPERATIONS</v>
      </c>
      <c r="DD1473" t="str">
        <v>OGBEIFUN KENNEDY (OPS)</v>
      </c>
      <c r="DE1473" s="31">
        <v>44873</v>
      </c>
      <c r="DF1473" s="40">
        <v>0.76847222222222222</v>
      </c>
    </row>
    <row r="1474" spans="1:110" x14ac:dyDescent="0.25">
      <c r="A1474" s="109" t="s">
        <v>1749</v>
      </c>
      <c r="B1474">
        <v>427</v>
      </c>
      <c r="C1474" s="109" t="s">
        <v>52</v>
      </c>
      <c r="D1474" s="109" t="s">
        <v>1002</v>
      </c>
      <c r="E1474" s="94">
        <v>44868</v>
      </c>
      <c r="F1474" s="174">
        <v>0.51539351851851856</v>
      </c>
      <c r="G1474">
        <v>2</v>
      </c>
      <c r="H1474" s="109" t="s">
        <v>1003</v>
      </c>
      <c r="I1474">
        <v>2718668</v>
      </c>
      <c r="AR1474">
        <v>121</v>
      </c>
      <c r="AS1474" t="str">
        <v>MICURA</v>
      </c>
      <c r="AT1474" t="str">
        <v>CHUKWUTEM OGHALLI (MIC)</v>
      </c>
      <c r="AU1474" s="31">
        <v>44874</v>
      </c>
      <c r="AV1474" s="40">
        <v>0.2782175925925926</v>
      </c>
      <c r="BW1474">
        <v>209</v>
      </c>
      <c r="BX1474" t="str">
        <v>ENGINEERING</v>
      </c>
      <c r="BY1474" t="str">
        <v>ENOMA GODWIN O (ENGR)</v>
      </c>
      <c r="BZ1474" s="31">
        <v>44873</v>
      </c>
      <c r="CA1474" s="40">
        <v>0.48369212962962965</v>
      </c>
      <c r="DB1474">
        <v>396</v>
      </c>
      <c r="DC1474" t="str">
        <v>ENGINEERING</v>
      </c>
      <c r="DD1474" t="str">
        <v>NZEREM IKECHUKWU</v>
      </c>
      <c r="DE1474" s="31">
        <v>44873</v>
      </c>
      <c r="DF1474" s="40">
        <v>0.76850694444444445</v>
      </c>
    </row>
    <row r="1475" spans="1:110" x14ac:dyDescent="0.25">
      <c r="A1475" s="109" t="s">
        <v>1749</v>
      </c>
      <c r="B1475">
        <v>428</v>
      </c>
      <c r="C1475" s="109" t="s">
        <v>53</v>
      </c>
      <c r="D1475" s="109" t="s">
        <v>1829</v>
      </c>
      <c r="E1475" s="94">
        <v>44868</v>
      </c>
      <c r="F1475" s="174">
        <v>0.51546296296296301</v>
      </c>
      <c r="G1475">
        <v>2</v>
      </c>
      <c r="H1475" s="109" t="s">
        <v>1830</v>
      </c>
      <c r="I1475">
        <v>5443585</v>
      </c>
      <c r="AR1475">
        <v>122</v>
      </c>
      <c r="AS1475" t="str">
        <v>MICURA</v>
      </c>
      <c r="AT1475" t="str">
        <v>PROGRESS AKHIMIEN (MIC)</v>
      </c>
      <c r="AU1475" s="31">
        <v>44874</v>
      </c>
      <c r="AV1475" s="40">
        <v>0.28185185185185185</v>
      </c>
      <c r="BW1475">
        <v>210</v>
      </c>
      <c r="BX1475" t="str">
        <v>ENGINEERING</v>
      </c>
      <c r="BY1475" t="str">
        <v>GANIYU RAHMON (ENGR)</v>
      </c>
      <c r="BZ1475" s="31">
        <v>44873</v>
      </c>
      <c r="CA1475" s="40">
        <v>0.48372685185185182</v>
      </c>
      <c r="DB1475">
        <v>397</v>
      </c>
      <c r="DC1475" t="str">
        <v>CONTRACTOR</v>
      </c>
      <c r="DD1475" t="str">
        <v>FASHOGBON ENITAN K.(EMER</v>
      </c>
      <c r="DE1475" s="31">
        <v>44873</v>
      </c>
      <c r="DF1475" s="40">
        <v>0.76891203703703703</v>
      </c>
    </row>
    <row r="1476" spans="1:110" x14ac:dyDescent="0.25">
      <c r="A1476" s="109" t="s">
        <v>1749</v>
      </c>
      <c r="B1476">
        <v>429</v>
      </c>
      <c r="C1476" s="109" t="s">
        <v>53</v>
      </c>
      <c r="D1476" s="109" t="s">
        <v>1721</v>
      </c>
      <c r="E1476" s="94">
        <v>44868</v>
      </c>
      <c r="F1476" s="174">
        <v>0.51553240740740736</v>
      </c>
      <c r="G1476">
        <v>2</v>
      </c>
      <c r="H1476" s="109" t="s">
        <v>1722</v>
      </c>
      <c r="I1476"/>
      <c r="AR1476">
        <v>123</v>
      </c>
      <c r="AS1476" t="str">
        <v>OPERATIONS</v>
      </c>
      <c r="AT1476" t="str">
        <v>AIBUEKU NICHOLAS (OPS)</v>
      </c>
      <c r="AU1476" s="31">
        <v>44874</v>
      </c>
      <c r="AV1476" s="40">
        <v>0.28189814814814818</v>
      </c>
      <c r="BW1476">
        <v>211</v>
      </c>
      <c r="BX1476" t="str">
        <v>ENGINEERING</v>
      </c>
      <c r="BY1476" t="str">
        <v>NWABUNWENE BASIL (ENGR)</v>
      </c>
      <c r="BZ1476" s="31">
        <v>44873</v>
      </c>
      <c r="CA1476" s="40">
        <v>0.48378472222222224</v>
      </c>
      <c r="DB1476">
        <v>398</v>
      </c>
      <c r="DC1476" t="str">
        <v>MICURA</v>
      </c>
      <c r="DD1476" t="str">
        <v>ANIEFIOK BASSEY (MIC)</v>
      </c>
      <c r="DE1476" s="31">
        <v>44873</v>
      </c>
      <c r="DF1476" s="40">
        <v>0.76902777777777775</v>
      </c>
    </row>
    <row r="1477" spans="1:110" x14ac:dyDescent="0.25">
      <c r="A1477" s="109" t="s">
        <v>1749</v>
      </c>
      <c r="B1477">
        <v>430</v>
      </c>
      <c r="C1477" s="109" t="s">
        <v>54</v>
      </c>
      <c r="D1477" s="109" t="s">
        <v>1481</v>
      </c>
      <c r="E1477" s="94">
        <v>44868</v>
      </c>
      <c r="F1477" s="174">
        <v>0.51696759259259262</v>
      </c>
      <c r="G1477">
        <v>2</v>
      </c>
      <c r="H1477" s="109" t="s">
        <v>1482</v>
      </c>
      <c r="I1477">
        <v>5492937</v>
      </c>
      <c r="AR1477">
        <v>124</v>
      </c>
      <c r="AS1477" t="str">
        <v>ENGINEERING</v>
      </c>
      <c r="AT1477" t="str">
        <v>ODEYEMI OLALEKAN (ENGR)</v>
      </c>
      <c r="AU1477" s="31">
        <v>44874</v>
      </c>
      <c r="AV1477" s="40">
        <v>0.28228009259259257</v>
      </c>
      <c r="BW1477">
        <v>212</v>
      </c>
      <c r="BX1477" t="str">
        <v>ENGINEERING</v>
      </c>
      <c r="BY1477" t="str">
        <v>EBO KEHINDE (ENGR)</v>
      </c>
      <c r="BZ1477" s="31">
        <v>44873</v>
      </c>
      <c r="CA1477" s="40">
        <v>0.48410879629629627</v>
      </c>
      <c r="DB1477">
        <v>399</v>
      </c>
      <c r="DC1477" t="str">
        <v>MICURA</v>
      </c>
      <c r="DD1477" t="str">
        <v>AJAGUNJEUN TESLIM (MIC)</v>
      </c>
      <c r="DE1477" s="31">
        <v>44873</v>
      </c>
      <c r="DF1477" s="40">
        <v>0.76906249999999998</v>
      </c>
    </row>
    <row r="1478" spans="1:110" x14ac:dyDescent="0.25">
      <c r="A1478" s="109" t="s">
        <v>1749</v>
      </c>
      <c r="B1478">
        <v>431</v>
      </c>
      <c r="C1478" s="109" t="s">
        <v>21</v>
      </c>
      <c r="D1478" s="109" t="s">
        <v>1831</v>
      </c>
      <c r="E1478" s="94">
        <v>44868</v>
      </c>
      <c r="F1478" s="174">
        <v>0.51702546296296292</v>
      </c>
      <c r="G1478">
        <v>2</v>
      </c>
      <c r="H1478" s="109" t="s">
        <v>21</v>
      </c>
      <c r="I1478"/>
      <c r="AR1478">
        <v>125</v>
      </c>
      <c r="AS1478" t="str">
        <v>OPERATIONS</v>
      </c>
      <c r="AT1478" t="str">
        <v>SOYOMI OLUMUYIWA (OPS)</v>
      </c>
      <c r="AU1478" s="31">
        <v>44874</v>
      </c>
      <c r="AV1478" s="40">
        <v>0.28252314814814816</v>
      </c>
      <c r="BW1478">
        <v>213</v>
      </c>
      <c r="BX1478" t="str">
        <v>MICURA</v>
      </c>
      <c r="BY1478" t="str">
        <v>BADAMASI MOHAMMED (MIC)</v>
      </c>
      <c r="BZ1478" s="31">
        <v>44873</v>
      </c>
      <c r="CA1478" s="40">
        <v>0.48457175925925927</v>
      </c>
      <c r="DB1478">
        <v>400</v>
      </c>
      <c r="DC1478" t="str">
        <v>MICURA</v>
      </c>
      <c r="DD1478" t="str">
        <v>GOODLUCK EGODO (MIC)</v>
      </c>
      <c r="DE1478" s="31">
        <v>44873</v>
      </c>
      <c r="DF1478" s="40">
        <v>0.76915509259259263</v>
      </c>
    </row>
    <row r="1479" spans="1:110" x14ac:dyDescent="0.25">
      <c r="A1479" s="109" t="s">
        <v>1749</v>
      </c>
      <c r="B1479">
        <v>432</v>
      </c>
      <c r="C1479" s="109" t="s">
        <v>21</v>
      </c>
      <c r="D1479" s="109" t="s">
        <v>1590</v>
      </c>
      <c r="E1479" s="94">
        <v>44868</v>
      </c>
      <c r="F1479" s="174">
        <v>0.51709490740740738</v>
      </c>
      <c r="G1479">
        <v>2</v>
      </c>
      <c r="H1479" s="109" t="s">
        <v>21</v>
      </c>
      <c r="I1479"/>
      <c r="AR1479">
        <v>126</v>
      </c>
      <c r="AS1479" t="str">
        <v>MICURA</v>
      </c>
      <c r="AT1479" t="str">
        <v>ADENIYI ADELEKE (MIC)</v>
      </c>
      <c r="AU1479" s="31">
        <v>44874</v>
      </c>
      <c r="AV1479" s="40">
        <v>0.28260416666666666</v>
      </c>
      <c r="BW1479">
        <v>214</v>
      </c>
      <c r="BX1479" t="str">
        <v>MICURA</v>
      </c>
      <c r="BY1479" t="str">
        <v>AWULABA KESIYE (MIC)</v>
      </c>
      <c r="BZ1479" s="31">
        <v>44873</v>
      </c>
      <c r="CA1479" s="40">
        <v>0.4845949074074074</v>
      </c>
      <c r="DB1479">
        <v>401</v>
      </c>
      <c r="DC1479" t="str">
        <v>MICURA</v>
      </c>
      <c r="DD1479" t="str">
        <v>YUSUF AYOOLA O. (MIC)</v>
      </c>
      <c r="DE1479" s="31">
        <v>44873</v>
      </c>
      <c r="DF1479" s="40">
        <v>0.76922453703703708</v>
      </c>
    </row>
    <row r="1480" spans="1:110" x14ac:dyDescent="0.25">
      <c r="A1480" s="109" t="s">
        <v>1749</v>
      </c>
      <c r="B1480">
        <v>433</v>
      </c>
      <c r="C1480" s="109" t="s">
        <v>21</v>
      </c>
      <c r="D1480" s="109" t="s">
        <v>1832</v>
      </c>
      <c r="E1480" s="94">
        <v>44868</v>
      </c>
      <c r="F1480" s="174">
        <v>0.51716435185185183</v>
      </c>
      <c r="G1480">
        <v>2</v>
      </c>
      <c r="H1480" s="109" t="s">
        <v>21</v>
      </c>
      <c r="I1480"/>
      <c r="AR1480">
        <v>127</v>
      </c>
      <c r="AS1480" t="str">
        <v>MICURA</v>
      </c>
      <c r="AT1480" t="str">
        <v>SHAKIRU RAJI (MIC)</v>
      </c>
      <c r="AU1480" s="31">
        <v>44874</v>
      </c>
      <c r="AV1480" s="40">
        <v>0.28501157407407407</v>
      </c>
      <c r="BW1480">
        <v>215</v>
      </c>
      <c r="BX1480" t="str">
        <v>CONTRACTOR</v>
      </c>
      <c r="BY1480" t="str">
        <v>AUGUSTINE OSITA (EMERALD</v>
      </c>
      <c r="BZ1480" s="31">
        <v>44873</v>
      </c>
      <c r="CA1480" s="40">
        <v>0.48483796296296294</v>
      </c>
      <c r="DB1480">
        <v>402</v>
      </c>
      <c r="DC1480" t="str">
        <v>MICURA</v>
      </c>
      <c r="DD1480" t="str">
        <v>OMOGBAI SAHEED (MIC)</v>
      </c>
      <c r="DE1480" s="31">
        <v>44873</v>
      </c>
      <c r="DF1480" s="40">
        <v>0.76931712962962961</v>
      </c>
    </row>
    <row r="1481" spans="1:110" x14ac:dyDescent="0.25">
      <c r="A1481" s="109" t="s">
        <v>1749</v>
      </c>
      <c r="B1481">
        <v>434</v>
      </c>
      <c r="C1481" s="109" t="s">
        <v>21</v>
      </c>
      <c r="D1481" s="109" t="s">
        <v>1686</v>
      </c>
      <c r="E1481" s="94">
        <v>44868</v>
      </c>
      <c r="F1481" s="174">
        <v>0.51722222222222225</v>
      </c>
      <c r="G1481">
        <v>2</v>
      </c>
      <c r="H1481" s="109" t="s">
        <v>21</v>
      </c>
      <c r="I1481"/>
      <c r="AR1481">
        <v>128</v>
      </c>
      <c r="AS1481" t="str">
        <v>ENGINEERING</v>
      </c>
      <c r="AT1481" t="str">
        <v>JOSEPH ABIODUN</v>
      </c>
      <c r="AU1481" s="31">
        <v>44874</v>
      </c>
      <c r="AV1481" s="40">
        <v>0.2860300925925926</v>
      </c>
      <c r="BW1481">
        <v>216</v>
      </c>
      <c r="BX1481" t="str">
        <v>GATE OPS</v>
      </c>
      <c r="BY1481" t="str">
        <v>GODSWILL OCHIJENU</v>
      </c>
      <c r="BZ1481" s="31">
        <v>44873</v>
      </c>
      <c r="CA1481" s="40">
        <v>0.48489583333333336</v>
      </c>
      <c r="DB1481">
        <v>403</v>
      </c>
      <c r="DC1481" t="str">
        <v>MICURA</v>
      </c>
      <c r="DD1481" t="str">
        <v>DAMILOLA OGUNBAMERU(MIC</v>
      </c>
      <c r="DE1481" s="31">
        <v>44873</v>
      </c>
      <c r="DF1481" s="40">
        <v>0.76965277777777774</v>
      </c>
    </row>
    <row r="1482" spans="1:110" x14ac:dyDescent="0.25">
      <c r="A1482" s="109" t="s">
        <v>1749</v>
      </c>
      <c r="B1482">
        <v>435</v>
      </c>
      <c r="C1482" s="109" t="s">
        <v>21</v>
      </c>
      <c r="D1482" s="109" t="s">
        <v>772</v>
      </c>
      <c r="E1482" s="94">
        <v>44868</v>
      </c>
      <c r="F1482" s="174">
        <v>0.51729166666666671</v>
      </c>
      <c r="G1482">
        <v>2</v>
      </c>
      <c r="H1482" s="109" t="s">
        <v>21</v>
      </c>
      <c r="I1482"/>
      <c r="AR1482">
        <v>129</v>
      </c>
      <c r="AS1482" t="str">
        <v>ENGINEERING</v>
      </c>
      <c r="AT1482" t="str">
        <v>OYINLAYO MAYODE (ENGR)</v>
      </c>
      <c r="AU1482" s="31">
        <v>44874</v>
      </c>
      <c r="AV1482" s="40">
        <v>0.28736111111111112</v>
      </c>
      <c r="BW1482">
        <v>217</v>
      </c>
      <c r="BX1482" t="str">
        <v>CONTRACTOR</v>
      </c>
      <c r="BY1482" t="str">
        <v>OLAYINKA DEINDE (EMERALD</v>
      </c>
      <c r="BZ1482" s="31">
        <v>44873</v>
      </c>
      <c r="CA1482" s="40">
        <v>0.48495370370370372</v>
      </c>
      <c r="DB1482">
        <v>404</v>
      </c>
      <c r="DC1482" t="str">
        <v>MICURA</v>
      </c>
      <c r="DD1482" t="str">
        <v>SATURDAY MOSES (MIC)</v>
      </c>
      <c r="DE1482" s="31">
        <v>44873</v>
      </c>
      <c r="DF1482" s="40">
        <v>0.7697222222222222</v>
      </c>
    </row>
    <row r="1483" spans="1:110" x14ac:dyDescent="0.25">
      <c r="A1483" s="109" t="s">
        <v>1749</v>
      </c>
      <c r="B1483">
        <v>436</v>
      </c>
      <c r="C1483" s="109" t="s">
        <v>54</v>
      </c>
      <c r="D1483" s="109" t="s">
        <v>530</v>
      </c>
      <c r="E1483" s="94">
        <v>44868</v>
      </c>
      <c r="F1483" s="174">
        <v>0.51734953703703701</v>
      </c>
      <c r="G1483">
        <v>2</v>
      </c>
      <c r="H1483" s="109" t="s">
        <v>531</v>
      </c>
      <c r="I1483">
        <v>6699761</v>
      </c>
      <c r="AR1483">
        <v>130</v>
      </c>
      <c r="AS1483" t="str">
        <v>MICURA</v>
      </c>
      <c r="AT1483" t="str">
        <v>FABUNMI BABATUNDE (MIC)</v>
      </c>
      <c r="AU1483" s="31">
        <v>44874</v>
      </c>
      <c r="AV1483" s="40">
        <v>0.28812500000000002</v>
      </c>
      <c r="BW1483">
        <v>218</v>
      </c>
      <c r="BX1483" t="str">
        <v>MICURA</v>
      </c>
      <c r="BY1483" t="str">
        <v>RASAKI MAJEOGBE (MIC)</v>
      </c>
      <c r="BZ1483" s="31">
        <v>44873</v>
      </c>
      <c r="CA1483" s="40">
        <v>0.48532407407407407</v>
      </c>
      <c r="DB1483">
        <v>405</v>
      </c>
      <c r="DC1483" t="str">
        <v>OPERATIONS</v>
      </c>
      <c r="DD1483" t="str">
        <v>OKONJI ONYINYE (OPER)</v>
      </c>
      <c r="DE1483" s="31">
        <v>44873</v>
      </c>
      <c r="DF1483" s="40">
        <v>0.76976851851851846</v>
      </c>
    </row>
    <row r="1484" spans="1:110" x14ac:dyDescent="0.25">
      <c r="A1484" s="109" t="s">
        <v>1749</v>
      </c>
      <c r="B1484">
        <v>437</v>
      </c>
      <c r="C1484" s="109" t="s">
        <v>54</v>
      </c>
      <c r="D1484" s="109" t="s">
        <v>1093</v>
      </c>
      <c r="E1484" s="94">
        <v>44868</v>
      </c>
      <c r="F1484" s="174">
        <v>0.51795138888888892</v>
      </c>
      <c r="G1484">
        <v>2</v>
      </c>
      <c r="H1484" s="109" t="s">
        <v>1094</v>
      </c>
      <c r="I1484">
        <v>8330097</v>
      </c>
      <c r="AR1484">
        <v>131</v>
      </c>
      <c r="AS1484" t="str">
        <v>OPERATIONS</v>
      </c>
      <c r="AT1484" t="str">
        <v>ABEJIDE MUSTAPHA A. (OP</v>
      </c>
      <c r="AU1484" s="31">
        <v>44874</v>
      </c>
      <c r="AV1484" s="40">
        <v>0.29122685185185188</v>
      </c>
      <c r="BW1484">
        <v>219</v>
      </c>
      <c r="BX1484" t="str">
        <v>MICURA</v>
      </c>
      <c r="BY1484" t="str">
        <v>HAMIDU UMAR (MIC)</v>
      </c>
      <c r="BZ1484" s="31">
        <v>44873</v>
      </c>
      <c r="CA1484" s="40">
        <v>0.48538194444444444</v>
      </c>
      <c r="DB1484">
        <v>406</v>
      </c>
      <c r="DC1484" t="str">
        <v>MICURA</v>
      </c>
      <c r="DD1484" t="str">
        <v>BABATUNDE ADEJOLA (MIC)</v>
      </c>
      <c r="DE1484" s="31">
        <v>44873</v>
      </c>
      <c r="DF1484" s="40">
        <v>0.76983796296296292</v>
      </c>
    </row>
    <row r="1485" spans="1:110" x14ac:dyDescent="0.25">
      <c r="A1485" s="109" t="s">
        <v>1749</v>
      </c>
      <c r="B1485">
        <v>438</v>
      </c>
      <c r="C1485" s="109" t="s">
        <v>54</v>
      </c>
      <c r="D1485" s="109" t="s">
        <v>708</v>
      </c>
      <c r="E1485" s="94">
        <v>44868</v>
      </c>
      <c r="F1485" s="174">
        <v>0.52334490740740736</v>
      </c>
      <c r="G1485">
        <v>2</v>
      </c>
      <c r="H1485" s="109" t="s">
        <v>709</v>
      </c>
      <c r="I1485"/>
      <c r="AR1485">
        <v>132</v>
      </c>
      <c r="AS1485" t="str">
        <v>MICURA</v>
      </c>
      <c r="AT1485" t="str">
        <v>ADEBUMOYE ADELOYE (MIC)</v>
      </c>
      <c r="AU1485" s="31">
        <v>44874</v>
      </c>
      <c r="AV1485" s="40">
        <v>0.29207175925925927</v>
      </c>
      <c r="BW1485">
        <v>220</v>
      </c>
      <c r="BX1485" t="str">
        <v>MICURA</v>
      </c>
      <c r="BY1485" t="str">
        <v>ADEBAKIN OLUWASEUN (MIC)</v>
      </c>
      <c r="BZ1485" s="31">
        <v>44873</v>
      </c>
      <c r="CA1485" s="40">
        <v>0.48579861111111111</v>
      </c>
      <c r="DB1485">
        <v>407</v>
      </c>
      <c r="DC1485" t="str">
        <v>MICURA</v>
      </c>
      <c r="DD1485" t="str">
        <v>YAKUBU AYODEJI (MIC)</v>
      </c>
      <c r="DE1485" s="31">
        <v>44873</v>
      </c>
      <c r="DF1485" s="40">
        <v>0.76989583333333333</v>
      </c>
    </row>
    <row r="1486" spans="1:110" x14ac:dyDescent="0.25">
      <c r="A1486" s="109" t="s">
        <v>1749</v>
      </c>
      <c r="B1486">
        <v>439</v>
      </c>
      <c r="C1486" s="109" t="s">
        <v>54</v>
      </c>
      <c r="D1486" s="109" t="s">
        <v>606</v>
      </c>
      <c r="E1486" s="94">
        <v>44868</v>
      </c>
      <c r="F1486" s="174">
        <v>0.52339120370370373</v>
      </c>
      <c r="G1486">
        <v>2</v>
      </c>
      <c r="H1486" s="109" t="s">
        <v>607</v>
      </c>
      <c r="I1486">
        <v>3404526</v>
      </c>
      <c r="AR1486">
        <v>133</v>
      </c>
      <c r="AS1486" t="str">
        <v>MICURA</v>
      </c>
      <c r="AT1486" t="str">
        <v>YAHAYA DANLADI (MIC)</v>
      </c>
      <c r="AU1486" s="31">
        <v>44874</v>
      </c>
      <c r="AV1486" s="40">
        <v>0.29351851851851851</v>
      </c>
      <c r="BW1486">
        <v>221</v>
      </c>
      <c r="BX1486" t="str">
        <v>MICURA</v>
      </c>
      <c r="BY1486" t="str">
        <v>ELUDOYIN MUYIWA (MIC)</v>
      </c>
      <c r="BZ1486" s="31">
        <v>44873</v>
      </c>
      <c r="CA1486" s="40">
        <v>0.48621527777777779</v>
      </c>
      <c r="DB1486">
        <v>408</v>
      </c>
      <c r="DC1486" t="str">
        <v>MICURA</v>
      </c>
      <c r="DD1486" t="str">
        <v>ONIURE SOLOMON (MIC)</v>
      </c>
      <c r="DE1486" s="31">
        <v>44873</v>
      </c>
      <c r="DF1486" s="40">
        <v>0.7699421296296296</v>
      </c>
    </row>
    <row r="1487" spans="1:110" x14ac:dyDescent="0.25">
      <c r="A1487" s="109" t="s">
        <v>1749</v>
      </c>
      <c r="B1487">
        <v>440</v>
      </c>
      <c r="C1487" s="109" t="s">
        <v>21</v>
      </c>
      <c r="D1487" s="109" t="s">
        <v>1833</v>
      </c>
      <c r="E1487" s="94">
        <v>44868</v>
      </c>
      <c r="F1487" s="174">
        <v>0.52388888888888885</v>
      </c>
      <c r="G1487">
        <v>2</v>
      </c>
      <c r="H1487" s="109" t="s">
        <v>21</v>
      </c>
      <c r="I1487"/>
      <c r="AR1487">
        <v>134</v>
      </c>
      <c r="AS1487" t="str">
        <v>MICURA</v>
      </c>
      <c r="AT1487" t="str">
        <v>SAMUEL AKINMOLAYAN (MIC</v>
      </c>
      <c r="AU1487" s="31">
        <v>44874</v>
      </c>
      <c r="AV1487" s="40">
        <v>0.29555555555555557</v>
      </c>
      <c r="BW1487">
        <v>222</v>
      </c>
      <c r="BX1487" t="str">
        <v>MICURA</v>
      </c>
      <c r="BY1487" t="str">
        <v>ILESANMI SUNDAY (MIC)</v>
      </c>
      <c r="BZ1487" s="31">
        <v>44873</v>
      </c>
      <c r="CA1487" s="40">
        <v>0.48625000000000002</v>
      </c>
      <c r="DB1487">
        <v>409</v>
      </c>
      <c r="DC1487" t="str">
        <v>MICURA</v>
      </c>
      <c r="DD1487" t="str">
        <v>IKHANE ROBERT GREG (MIC)</v>
      </c>
      <c r="DE1487" s="31">
        <v>44873</v>
      </c>
      <c r="DF1487" s="40">
        <v>0.77</v>
      </c>
    </row>
    <row r="1488" spans="1:110" x14ac:dyDescent="0.25">
      <c r="A1488" s="109" t="s">
        <v>1749</v>
      </c>
      <c r="B1488">
        <v>441</v>
      </c>
      <c r="C1488" s="109" t="s">
        <v>54</v>
      </c>
      <c r="D1488" s="109" t="s">
        <v>1095</v>
      </c>
      <c r="E1488" s="94">
        <v>44868</v>
      </c>
      <c r="F1488" s="174">
        <v>0.52396990740740745</v>
      </c>
      <c r="G1488">
        <v>2</v>
      </c>
      <c r="H1488" s="109" t="s">
        <v>1096</v>
      </c>
      <c r="I1488"/>
      <c r="AR1488">
        <v>135</v>
      </c>
      <c r="AS1488" t="str">
        <v>OPERATIONS</v>
      </c>
      <c r="AT1488" t="str">
        <v>APPOLUS SOLOMON</v>
      </c>
      <c r="AU1488" s="31">
        <v>44874</v>
      </c>
      <c r="AV1488" s="40">
        <v>0.29571759259259262</v>
      </c>
      <c r="BW1488">
        <v>223</v>
      </c>
      <c r="BX1488" t="str">
        <v>ENGINEERING</v>
      </c>
      <c r="BY1488" t="str">
        <v>MICHAEL OMOTOSHO (ENGR)</v>
      </c>
      <c r="BZ1488" s="31">
        <v>44873</v>
      </c>
      <c r="CA1488" s="40">
        <v>0.48651620370370369</v>
      </c>
      <c r="DB1488">
        <v>410</v>
      </c>
      <c r="DC1488" t="str">
        <v>OPERATIONS</v>
      </c>
      <c r="DD1488" t="str">
        <v>NASIRU OLADIMEJI</v>
      </c>
      <c r="DE1488" s="31">
        <v>44873</v>
      </c>
      <c r="DF1488" s="40">
        <v>0.77043981481481483</v>
      </c>
    </row>
    <row r="1489" spans="1:110" x14ac:dyDescent="0.25">
      <c r="A1489" s="109" t="s">
        <v>1749</v>
      </c>
      <c r="B1489">
        <v>442</v>
      </c>
      <c r="C1489" s="109" t="s">
        <v>53</v>
      </c>
      <c r="D1489" s="109" t="s">
        <v>1735</v>
      </c>
      <c r="E1489" s="94">
        <v>44868</v>
      </c>
      <c r="F1489" s="174">
        <v>0.52405092592592595</v>
      </c>
      <c r="G1489">
        <v>2</v>
      </c>
      <c r="H1489" s="109" t="s">
        <v>1736</v>
      </c>
      <c r="I1489"/>
      <c r="AR1489">
        <v>136</v>
      </c>
      <c r="AS1489" t="str">
        <v>OPERATIONS</v>
      </c>
      <c r="AT1489" t="str">
        <v>UWORATI JUDE (OPS)</v>
      </c>
      <c r="AU1489" s="31">
        <v>44874</v>
      </c>
      <c r="AV1489" s="40">
        <v>0.29746527777777776</v>
      </c>
      <c r="BW1489">
        <v>224</v>
      </c>
      <c r="BX1489" t="str">
        <v>MICURA</v>
      </c>
      <c r="BY1489" t="str">
        <v>OMOTUNDE SULAIMAN (MIC)</v>
      </c>
      <c r="BZ1489" s="31">
        <v>44873</v>
      </c>
      <c r="CA1489" s="40">
        <v>0.48734953703703704</v>
      </c>
      <c r="DB1489">
        <v>411</v>
      </c>
      <c r="DC1489" t="str">
        <v>ENGINEERING</v>
      </c>
      <c r="DD1489" t="str">
        <v>AMBALI LANRE (ENGR)</v>
      </c>
      <c r="DE1489" s="31">
        <v>44873</v>
      </c>
      <c r="DF1489" s="40">
        <v>0.77048611111111109</v>
      </c>
    </row>
    <row r="1490" spans="1:110" x14ac:dyDescent="0.25">
      <c r="A1490" s="109" t="s">
        <v>1749</v>
      </c>
      <c r="B1490">
        <v>443</v>
      </c>
      <c r="C1490" s="109" t="s">
        <v>53</v>
      </c>
      <c r="D1490" s="109" t="s">
        <v>1774</v>
      </c>
      <c r="E1490" s="94">
        <v>44868</v>
      </c>
      <c r="F1490" s="174">
        <v>0.5242013888888889</v>
      </c>
      <c r="G1490">
        <v>2</v>
      </c>
      <c r="H1490" s="109" t="s">
        <v>1775</v>
      </c>
      <c r="I1490"/>
      <c r="AR1490">
        <v>137</v>
      </c>
      <c r="AS1490" t="str">
        <v>OPERATIONS</v>
      </c>
      <c r="AT1490" t="str">
        <v>NELSON UZOR NELSON (OPS</v>
      </c>
      <c r="AU1490" s="31">
        <v>44874</v>
      </c>
      <c r="AV1490" s="40">
        <v>0.29821759259259262</v>
      </c>
      <c r="BW1490">
        <v>225</v>
      </c>
      <c r="BX1490" t="str">
        <v>MICURA</v>
      </c>
      <c r="BY1490" t="str">
        <v>FABUNMI BABATUNDE (MIC)</v>
      </c>
      <c r="BZ1490" s="31">
        <v>44873</v>
      </c>
      <c r="CA1490" s="40">
        <v>0.4874074074074074</v>
      </c>
      <c r="DB1490">
        <v>412</v>
      </c>
      <c r="DC1490" t="str">
        <v>MICURA</v>
      </c>
      <c r="DD1490" t="str">
        <v>ADESOKAN OLALEKAN  (MIC)</v>
      </c>
      <c r="DE1490" s="31">
        <v>44873</v>
      </c>
      <c r="DF1490" s="40">
        <v>0.77084490740740741</v>
      </c>
    </row>
    <row r="1491" spans="1:110" x14ac:dyDescent="0.25">
      <c r="A1491" s="109" t="s">
        <v>1749</v>
      </c>
      <c r="B1491">
        <v>444</v>
      </c>
      <c r="C1491" s="109" t="s">
        <v>52</v>
      </c>
      <c r="D1491" s="109" t="s">
        <v>1074</v>
      </c>
      <c r="E1491" s="94">
        <v>44868</v>
      </c>
      <c r="F1491" s="174">
        <v>0.52428240740740739</v>
      </c>
      <c r="G1491">
        <v>2</v>
      </c>
      <c r="H1491" s="109" t="s">
        <v>1075</v>
      </c>
      <c r="I1491">
        <v>5336126</v>
      </c>
      <c r="AR1491">
        <v>138</v>
      </c>
      <c r="AS1491" t="str">
        <v>MICURA</v>
      </c>
      <c r="AT1491" t="str">
        <v>APEH PETER (MIC)</v>
      </c>
      <c r="AU1491" s="31">
        <v>44874</v>
      </c>
      <c r="AV1491" s="40">
        <v>0.30052083333333335</v>
      </c>
      <c r="BW1491">
        <v>226</v>
      </c>
      <c r="BX1491" t="str">
        <v>OPERATIONS</v>
      </c>
      <c r="BY1491" t="str">
        <v>ADEOTI NOAH A.</v>
      </c>
      <c r="BZ1491" s="31">
        <v>44873</v>
      </c>
      <c r="CA1491" s="40">
        <v>0.48743055555555553</v>
      </c>
      <c r="DB1491">
        <v>413</v>
      </c>
      <c r="DC1491" t="str">
        <v>MICURA</v>
      </c>
      <c r="DD1491" t="str">
        <v>ABBEY BALOGUN (MIC)</v>
      </c>
      <c r="DE1491" s="31">
        <v>44873</v>
      </c>
      <c r="DF1491" s="40">
        <v>0.77087962962962964</v>
      </c>
    </row>
    <row r="1492" spans="1:110" x14ac:dyDescent="0.25">
      <c r="A1492" s="109" t="s">
        <v>1749</v>
      </c>
      <c r="B1492">
        <v>445</v>
      </c>
      <c r="C1492" s="109" t="s">
        <v>53</v>
      </c>
      <c r="D1492" s="109" t="s">
        <v>1671</v>
      </c>
      <c r="E1492" s="94">
        <v>44868</v>
      </c>
      <c r="F1492" s="174">
        <v>0.52516203703703701</v>
      </c>
      <c r="G1492">
        <v>2</v>
      </c>
      <c r="H1492" s="109" t="s">
        <v>1672</v>
      </c>
      <c r="I1492">
        <v>4854705</v>
      </c>
      <c r="AR1492">
        <v>139</v>
      </c>
      <c r="AS1492" t="str">
        <v>MICURA</v>
      </c>
      <c r="AT1492" t="str">
        <v>ANYADIKE JUDE (MIC)</v>
      </c>
      <c r="AU1492" s="31">
        <v>44874</v>
      </c>
      <c r="AV1492" s="40">
        <v>0.30086805555555557</v>
      </c>
      <c r="BW1492">
        <v>227</v>
      </c>
      <c r="BX1492" t="str">
        <v>MICURA</v>
      </c>
      <c r="BY1492" t="str">
        <v>RILWAN USMAN (MIC)</v>
      </c>
      <c r="BZ1492" s="31">
        <v>44873</v>
      </c>
      <c r="CA1492" s="40">
        <v>0.48843750000000002</v>
      </c>
      <c r="DB1492">
        <v>414</v>
      </c>
      <c r="DC1492" t="str">
        <v>OPERATIONS</v>
      </c>
      <c r="DD1492" t="str">
        <v>OPAYEMI FAUSAT O.(OPS)</v>
      </c>
      <c r="DE1492" s="31">
        <v>44873</v>
      </c>
      <c r="DF1492" s="40">
        <v>0.771087962962963</v>
      </c>
    </row>
    <row r="1493" spans="1:110" x14ac:dyDescent="0.25">
      <c r="A1493" s="109" t="s">
        <v>1749</v>
      </c>
      <c r="B1493">
        <v>446</v>
      </c>
      <c r="C1493" s="109" t="s">
        <v>53</v>
      </c>
      <c r="D1493" s="109" t="s">
        <v>1072</v>
      </c>
      <c r="E1493" s="94">
        <v>44868</v>
      </c>
      <c r="F1493" s="174">
        <v>0.52523148148148147</v>
      </c>
      <c r="G1493">
        <v>2</v>
      </c>
      <c r="H1493" s="109" t="s">
        <v>1073</v>
      </c>
      <c r="I1493">
        <v>4866995</v>
      </c>
      <c r="AR1493">
        <v>140</v>
      </c>
      <c r="AS1493" t="str">
        <v>OPERATIONS</v>
      </c>
      <c r="AT1493" t="str">
        <v>OKONJI ONYINYE (OPER)</v>
      </c>
      <c r="AU1493" s="31">
        <v>44874</v>
      </c>
      <c r="AV1493" s="40">
        <v>0.30292824074074076</v>
      </c>
      <c r="BW1493">
        <v>228</v>
      </c>
      <c r="BX1493" t="str">
        <v>MICURA</v>
      </c>
      <c r="BY1493" t="str">
        <v>LEKAN MUSTAPHA (MIC)</v>
      </c>
      <c r="BZ1493" s="31">
        <v>44873</v>
      </c>
      <c r="CA1493" s="40">
        <v>0.48848379629629629</v>
      </c>
      <c r="DB1493">
        <v>415</v>
      </c>
      <c r="DC1493" t="str">
        <v>ENGINEERING</v>
      </c>
      <c r="DD1493" t="str">
        <v>BUSARI ABIODUN (DRIVER))</v>
      </c>
      <c r="DE1493" s="31">
        <v>44873</v>
      </c>
      <c r="DF1493" s="40">
        <v>0.7713888888888889</v>
      </c>
    </row>
    <row r="1494" spans="1:110" x14ac:dyDescent="0.25">
      <c r="A1494" s="109" t="s">
        <v>1749</v>
      </c>
      <c r="B1494">
        <v>447</v>
      </c>
      <c r="C1494" s="109" t="s">
        <v>53</v>
      </c>
      <c r="D1494" s="109" t="s">
        <v>1225</v>
      </c>
      <c r="E1494" s="94">
        <v>44868</v>
      </c>
      <c r="F1494" s="174">
        <v>0.52560185185185182</v>
      </c>
      <c r="G1494">
        <v>2</v>
      </c>
      <c r="H1494" s="109" t="s">
        <v>1226</v>
      </c>
      <c r="I1494">
        <v>14929369</v>
      </c>
      <c r="AR1494">
        <v>141</v>
      </c>
      <c r="AS1494" t="str">
        <v>MICURA</v>
      </c>
      <c r="AT1494" t="str">
        <v>CHUKWUEBUKA OBI (MIC)</v>
      </c>
      <c r="AU1494" s="31">
        <v>44874</v>
      </c>
      <c r="AV1494" s="40">
        <v>0.30361111111111111</v>
      </c>
      <c r="BW1494">
        <v>229</v>
      </c>
      <c r="BX1494" t="str">
        <v>OPERATIONS</v>
      </c>
      <c r="BY1494" t="str">
        <v>FAGBEMI MUYIWA</v>
      </c>
      <c r="BZ1494" s="31">
        <v>44873</v>
      </c>
      <c r="CA1494" s="40">
        <v>0.48875000000000002</v>
      </c>
      <c r="DB1494">
        <v>416</v>
      </c>
      <c r="DC1494" t="str">
        <v>CONTRACTOR</v>
      </c>
      <c r="DD1494" t="str">
        <v>FELIX NNABUCHI (EMERALD)</v>
      </c>
      <c r="DE1494" s="31">
        <v>44873</v>
      </c>
      <c r="DF1494" s="40">
        <v>0.7716898148148148</v>
      </c>
    </row>
    <row r="1495" spans="1:110" x14ac:dyDescent="0.25">
      <c r="A1495" s="109" t="s">
        <v>1749</v>
      </c>
      <c r="B1495">
        <v>448</v>
      </c>
      <c r="C1495" s="109" t="s">
        <v>21</v>
      </c>
      <c r="D1495" s="109" t="s">
        <v>1406</v>
      </c>
      <c r="E1495" s="94">
        <v>44868</v>
      </c>
      <c r="F1495" s="174">
        <v>0.5258680555555556</v>
      </c>
      <c r="G1495">
        <v>2</v>
      </c>
      <c r="H1495" s="109" t="s">
        <v>21</v>
      </c>
      <c r="I1495"/>
      <c r="AR1495">
        <v>142</v>
      </c>
      <c r="AS1495" t="str">
        <v>ENGINEERING</v>
      </c>
      <c r="AT1495" t="str">
        <v>NZEREM IKECHUKWU</v>
      </c>
      <c r="AU1495" s="31">
        <v>44874</v>
      </c>
      <c r="AV1495" s="40">
        <v>0.30383101851851851</v>
      </c>
      <c r="BW1495">
        <v>230</v>
      </c>
      <c r="BX1495" t="str">
        <v>ENGINEERING</v>
      </c>
      <c r="BY1495" t="str">
        <v>AINA EYITOPE DAVID</v>
      </c>
      <c r="BZ1495" s="31">
        <v>44873</v>
      </c>
      <c r="CA1495" s="40">
        <v>0.4889236111111111</v>
      </c>
      <c r="DB1495">
        <v>417</v>
      </c>
      <c r="DC1495" t="str">
        <v>MICURA</v>
      </c>
      <c r="DD1495" t="str">
        <v>UGA OGBONNIA D. (MIC)</v>
      </c>
      <c r="DE1495" s="31">
        <v>44873</v>
      </c>
      <c r="DF1495" s="40">
        <v>0.77222222222222225</v>
      </c>
    </row>
    <row r="1496" spans="1:110" x14ac:dyDescent="0.25">
      <c r="A1496" s="109" t="s">
        <v>1749</v>
      </c>
      <c r="B1496">
        <v>449</v>
      </c>
      <c r="C1496" s="109" t="s">
        <v>21</v>
      </c>
      <c r="D1496" s="109" t="s">
        <v>1084</v>
      </c>
      <c r="E1496" s="94">
        <v>44868</v>
      </c>
      <c r="F1496" s="174">
        <v>0.52650462962962963</v>
      </c>
      <c r="G1496">
        <v>2</v>
      </c>
      <c r="H1496" s="109" t="s">
        <v>21</v>
      </c>
      <c r="I1496"/>
      <c r="AR1496">
        <v>143</v>
      </c>
      <c r="AS1496" t="str">
        <v>MICURA</v>
      </c>
      <c r="AT1496" t="str">
        <v>SAMUEL YINUSA ABAH (MIC</v>
      </c>
      <c r="AU1496" s="31">
        <v>44874</v>
      </c>
      <c r="AV1496" s="40">
        <v>0.3044560185185185</v>
      </c>
      <c r="BW1496">
        <v>231</v>
      </c>
      <c r="BX1496" t="str">
        <v>OPERATIONS</v>
      </c>
      <c r="BY1496" t="str">
        <v>CHRISTOPHER OGBEKHIU(OP</v>
      </c>
      <c r="BZ1496" s="31">
        <v>44873</v>
      </c>
      <c r="CA1496" s="40">
        <v>0.48907407407407405</v>
      </c>
      <c r="DB1496">
        <v>418</v>
      </c>
      <c r="DC1496" t="str">
        <v>MICURA</v>
      </c>
      <c r="DD1496" t="str">
        <v>AGBATA PAUL DAVID (MIC)</v>
      </c>
      <c r="DE1496" s="31">
        <v>44873</v>
      </c>
      <c r="DF1496" s="40">
        <v>0.77225694444444448</v>
      </c>
    </row>
    <row r="1497" spans="1:110" x14ac:dyDescent="0.25">
      <c r="A1497" s="109" t="s">
        <v>1749</v>
      </c>
      <c r="B1497">
        <v>450</v>
      </c>
      <c r="C1497" s="109" t="s">
        <v>52</v>
      </c>
      <c r="D1497" s="109" t="s">
        <v>1655</v>
      </c>
      <c r="E1497" s="94">
        <v>44868</v>
      </c>
      <c r="F1497" s="174">
        <v>0.52690972222222221</v>
      </c>
      <c r="G1497">
        <v>2</v>
      </c>
      <c r="H1497" s="109" t="s">
        <v>1656</v>
      </c>
      <c r="I1497">
        <v>5427240</v>
      </c>
      <c r="AR1497">
        <v>144</v>
      </c>
      <c r="AS1497" t="str">
        <v>MICURA</v>
      </c>
      <c r="AT1497" t="str">
        <v>OLADIPUPO TUNDE (MIC)</v>
      </c>
      <c r="AU1497" s="31">
        <v>44874</v>
      </c>
      <c r="AV1497" s="40">
        <v>0.30452546296296296</v>
      </c>
      <c r="BW1497">
        <v>232</v>
      </c>
      <c r="BX1497" t="str">
        <v>MICURA</v>
      </c>
      <c r="BY1497" t="str">
        <v>KAMORU AYINDE (MIC)</v>
      </c>
      <c r="BZ1497" s="31">
        <v>44873</v>
      </c>
      <c r="CA1497" s="40">
        <v>0.49020833333333336</v>
      </c>
      <c r="DB1497">
        <v>419</v>
      </c>
      <c r="DC1497" t="str">
        <v>MICURA</v>
      </c>
      <c r="DD1497" t="str">
        <v>KAINE EMEKA (MIC)</v>
      </c>
      <c r="DE1497" s="31">
        <v>44873</v>
      </c>
      <c r="DF1497" s="40">
        <v>0.77232638888888894</v>
      </c>
    </row>
    <row r="1498" spans="1:110" x14ac:dyDescent="0.25">
      <c r="A1498" s="109" t="s">
        <v>1749</v>
      </c>
      <c r="B1498">
        <v>451</v>
      </c>
      <c r="C1498" s="109" t="s">
        <v>52</v>
      </c>
      <c r="D1498" s="109" t="s">
        <v>1790</v>
      </c>
      <c r="E1498" s="94">
        <v>44868</v>
      </c>
      <c r="F1498" s="174">
        <v>0.52700231481481485</v>
      </c>
      <c r="G1498">
        <v>2</v>
      </c>
      <c r="H1498" s="109" t="s">
        <v>1791</v>
      </c>
      <c r="I1498">
        <v>7252661</v>
      </c>
      <c r="AR1498">
        <v>145</v>
      </c>
      <c r="AS1498" t="str">
        <v>MICURA</v>
      </c>
      <c r="AT1498" t="str">
        <v>AKINFENWA OLUWAYEMI (MI</v>
      </c>
      <c r="AU1498" s="31">
        <v>44874</v>
      </c>
      <c r="AV1498" s="40">
        <v>0.30730324074074072</v>
      </c>
      <c r="BW1498">
        <v>233</v>
      </c>
      <c r="BX1498" t="str">
        <v>MICURA</v>
      </c>
      <c r="BY1498" t="str">
        <v>JOHN OLORUNLOGBON (MIC)</v>
      </c>
      <c r="BZ1498" s="31">
        <v>44873</v>
      </c>
      <c r="CA1498" s="40">
        <v>0.49025462962962962</v>
      </c>
      <c r="DB1498">
        <v>420</v>
      </c>
      <c r="DC1498" t="str">
        <v>MICURA</v>
      </c>
      <c r="DD1498" t="str">
        <v>SEGUN OLUBAYO (MIC)</v>
      </c>
      <c r="DE1498" s="31">
        <v>44873</v>
      </c>
      <c r="DF1498" s="40">
        <v>0.7723726851851852</v>
      </c>
    </row>
    <row r="1499" spans="1:110" x14ac:dyDescent="0.25">
      <c r="A1499" s="109" t="s">
        <v>1749</v>
      </c>
      <c r="B1499">
        <v>452</v>
      </c>
      <c r="C1499" s="109" t="s">
        <v>54</v>
      </c>
      <c r="D1499" s="109" t="s">
        <v>280</v>
      </c>
      <c r="E1499" s="94">
        <v>44868</v>
      </c>
      <c r="F1499" s="174">
        <v>0.52704861111111112</v>
      </c>
      <c r="G1499">
        <v>2</v>
      </c>
      <c r="H1499" s="109" t="s">
        <v>281</v>
      </c>
      <c r="I1499">
        <v>14811856</v>
      </c>
      <c r="AR1499">
        <v>146</v>
      </c>
      <c r="AS1499" t="str">
        <v>MICURA</v>
      </c>
      <c r="AT1499" t="str">
        <v>ABDULLAHI OMOKAYODE (MIC</v>
      </c>
      <c r="AU1499" s="31">
        <v>44874</v>
      </c>
      <c r="AV1499" s="40">
        <v>0.30737268518518518</v>
      </c>
      <c r="BW1499">
        <v>234</v>
      </c>
      <c r="BX1499" t="str">
        <v>MICURA</v>
      </c>
      <c r="BY1499" t="str">
        <v>ADEKANMBI ADETOLA (MIC)</v>
      </c>
      <c r="BZ1499" s="31">
        <v>44873</v>
      </c>
      <c r="CA1499" s="40">
        <v>0.49030092592592595</v>
      </c>
      <c r="DB1499">
        <v>421</v>
      </c>
      <c r="DC1499" t="str">
        <v>CONTRACTOR</v>
      </c>
      <c r="DD1499" t="str">
        <v>AGESE KENNETH (EMERALD)</v>
      </c>
      <c r="DE1499" s="31">
        <v>44873</v>
      </c>
      <c r="DF1499" s="40">
        <v>0.77252314814814815</v>
      </c>
    </row>
    <row r="1500" spans="1:110" x14ac:dyDescent="0.25">
      <c r="A1500" s="109" t="s">
        <v>1749</v>
      </c>
      <c r="B1500">
        <v>453</v>
      </c>
      <c r="C1500" s="109" t="s">
        <v>54</v>
      </c>
      <c r="D1500" s="109" t="s">
        <v>1606</v>
      </c>
      <c r="E1500" s="94">
        <v>44868</v>
      </c>
      <c r="F1500" s="174">
        <v>0.52709490740740739</v>
      </c>
      <c r="G1500">
        <v>2</v>
      </c>
      <c r="H1500" s="109" t="s">
        <v>1607</v>
      </c>
      <c r="I1500">
        <v>6722916</v>
      </c>
      <c r="AR1500">
        <v>147</v>
      </c>
      <c r="AS1500" t="str">
        <v>MICURA</v>
      </c>
      <c r="AT1500" t="str">
        <v>CASTRO GARUBA (MIC)</v>
      </c>
      <c r="AU1500" s="31">
        <v>44874</v>
      </c>
      <c r="AV1500" s="40">
        <v>0.30745370370370373</v>
      </c>
      <c r="BW1500">
        <v>235</v>
      </c>
      <c r="BX1500" t="str">
        <v>MICURA</v>
      </c>
      <c r="BY1500" t="str">
        <v>ONUIGBO VICTOR (MIC)</v>
      </c>
      <c r="BZ1500" s="31">
        <v>44873</v>
      </c>
      <c r="CA1500" s="40">
        <v>0.49065972222222221</v>
      </c>
      <c r="DB1500">
        <v>422</v>
      </c>
      <c r="DC1500" t="str">
        <v>CONTRACTOR</v>
      </c>
      <c r="DD1500" t="str">
        <v>MONDAY AGHEDO (EMERAL</v>
      </c>
      <c r="DE1500" s="31">
        <v>44873</v>
      </c>
      <c r="DF1500" s="40">
        <v>0.77260416666666665</v>
      </c>
    </row>
    <row r="1501" spans="1:110" x14ac:dyDescent="0.25">
      <c r="A1501" s="109" t="s">
        <v>1749</v>
      </c>
      <c r="B1501">
        <v>454</v>
      </c>
      <c r="C1501" s="109" t="s">
        <v>54</v>
      </c>
      <c r="D1501" s="109" t="s">
        <v>823</v>
      </c>
      <c r="E1501" s="94">
        <v>44868</v>
      </c>
      <c r="F1501" s="174">
        <v>0.52785879629629628</v>
      </c>
      <c r="G1501">
        <v>2</v>
      </c>
      <c r="H1501" s="109" t="s">
        <v>824</v>
      </c>
      <c r="I1501">
        <v>8330114</v>
      </c>
      <c r="AR1501">
        <v>148</v>
      </c>
      <c r="AS1501" t="str">
        <v>MICURA</v>
      </c>
      <c r="AT1501" t="str">
        <v>NEJUVIE OMOVWAWHO I.(MIC</v>
      </c>
      <c r="AU1501" s="31">
        <v>44874</v>
      </c>
      <c r="AV1501" s="40">
        <v>0.30759259259259258</v>
      </c>
      <c r="BW1501">
        <v>236</v>
      </c>
      <c r="BX1501" t="str">
        <v>ENGINEERING</v>
      </c>
      <c r="BY1501" t="str">
        <v>JAMES SAMSON (ENGR)</v>
      </c>
      <c r="BZ1501" s="31">
        <v>44873</v>
      </c>
      <c r="CA1501" s="40">
        <v>0.49084490740740738</v>
      </c>
      <c r="DB1501">
        <v>423</v>
      </c>
      <c r="DC1501" t="str">
        <v>GATE OPS</v>
      </c>
      <c r="DD1501" t="str">
        <v>NJOKU C. BENEDICT (GATE)</v>
      </c>
      <c r="DE1501" s="31">
        <v>44873</v>
      </c>
      <c r="DF1501" s="40">
        <v>0.77324074074074078</v>
      </c>
    </row>
    <row r="1502" spans="1:110" x14ac:dyDescent="0.25">
      <c r="A1502" s="109" t="s">
        <v>1749</v>
      </c>
      <c r="B1502">
        <v>455</v>
      </c>
      <c r="C1502" s="109" t="s">
        <v>53</v>
      </c>
      <c r="D1502" s="109" t="s">
        <v>1036</v>
      </c>
      <c r="E1502" s="94">
        <v>44868</v>
      </c>
      <c r="F1502" s="174">
        <v>0.52815972222222218</v>
      </c>
      <c r="G1502">
        <v>2</v>
      </c>
      <c r="H1502" s="109" t="s">
        <v>1037</v>
      </c>
      <c r="I1502"/>
      <c r="AR1502">
        <v>149</v>
      </c>
      <c r="AS1502" t="str">
        <v>OPERATIONS</v>
      </c>
      <c r="AT1502" t="str">
        <v>JACKSON AYIBA NOAH (OPS</v>
      </c>
      <c r="AU1502" s="31">
        <v>44874</v>
      </c>
      <c r="AV1502" s="40">
        <v>0.3087847222222222</v>
      </c>
      <c r="BW1502">
        <v>237</v>
      </c>
      <c r="BX1502" t="str">
        <v>MICURA</v>
      </c>
      <c r="BY1502" t="str">
        <v>CHIMA NKWOCHA (MIC)</v>
      </c>
      <c r="BZ1502" s="31">
        <v>44873</v>
      </c>
      <c r="CA1502" s="40">
        <v>0.49151620370370369</v>
      </c>
      <c r="DB1502">
        <v>424</v>
      </c>
      <c r="DC1502" t="str">
        <v>MICURA</v>
      </c>
      <c r="DD1502" t="str">
        <v>MONOKPO TOMA A. (MIC)</v>
      </c>
      <c r="DE1502" s="31">
        <v>44873</v>
      </c>
      <c r="DF1502" s="40">
        <v>0.77327546296296301</v>
      </c>
    </row>
    <row r="1503" spans="1:110" x14ac:dyDescent="0.25">
      <c r="A1503" s="109" t="s">
        <v>1749</v>
      </c>
      <c r="B1503">
        <v>456</v>
      </c>
      <c r="C1503" s="109" t="s">
        <v>53</v>
      </c>
      <c r="D1503" s="109" t="s">
        <v>871</v>
      </c>
      <c r="E1503" s="94">
        <v>44868</v>
      </c>
      <c r="F1503" s="174">
        <v>0.52820601851851856</v>
      </c>
      <c r="G1503">
        <v>2</v>
      </c>
      <c r="H1503" s="109" t="s">
        <v>872</v>
      </c>
      <c r="I1503">
        <v>5374826</v>
      </c>
      <c r="AR1503">
        <v>150</v>
      </c>
      <c r="AS1503" t="str">
        <v>MICURA</v>
      </c>
      <c r="AT1503" t="str">
        <v>ABDULKADIRI MOMODU (MIC)</v>
      </c>
      <c r="AU1503" s="31">
        <v>44874</v>
      </c>
      <c r="AV1503" s="40">
        <v>0.30986111111111109</v>
      </c>
      <c r="BW1503">
        <v>238</v>
      </c>
      <c r="BX1503" t="str">
        <v>MICURA</v>
      </c>
      <c r="BY1503" t="str">
        <v>OKANLAWON JAMIU (MIC)</v>
      </c>
      <c r="BZ1503" s="31">
        <v>44873</v>
      </c>
      <c r="CA1503" s="40">
        <v>0.49155092592592592</v>
      </c>
      <c r="DB1503">
        <v>425</v>
      </c>
      <c r="DC1503" t="str">
        <v>OPERATIONS</v>
      </c>
      <c r="DD1503" t="str">
        <v>OGUNLADE KAZEEM (OPS)</v>
      </c>
      <c r="DE1503" s="31">
        <v>44873</v>
      </c>
      <c r="DF1503" s="40">
        <v>0.77370370370370367</v>
      </c>
    </row>
    <row r="1504" spans="1:110" x14ac:dyDescent="0.25">
      <c r="A1504" s="109" t="s">
        <v>1749</v>
      </c>
      <c r="B1504">
        <v>457</v>
      </c>
      <c r="C1504" s="109" t="s">
        <v>53</v>
      </c>
      <c r="D1504" s="109" t="s">
        <v>1679</v>
      </c>
      <c r="E1504" s="94">
        <v>44868</v>
      </c>
      <c r="F1504" s="174">
        <v>0.52833333333333332</v>
      </c>
      <c r="G1504">
        <v>2</v>
      </c>
      <c r="H1504" s="109" t="s">
        <v>1680</v>
      </c>
      <c r="I1504"/>
      <c r="AR1504">
        <v>151</v>
      </c>
      <c r="AS1504" t="str">
        <v>MICURA</v>
      </c>
      <c r="AT1504" t="str">
        <v>AMATA BENJAMIN (MIC)</v>
      </c>
      <c r="AU1504" s="31">
        <v>44874</v>
      </c>
      <c r="AV1504" s="40">
        <v>0.31201388888888887</v>
      </c>
      <c r="BW1504">
        <v>239</v>
      </c>
      <c r="BX1504" t="str">
        <v>MICURA</v>
      </c>
      <c r="BY1504" t="str">
        <v>HASSAN AYINDE (MIC)</v>
      </c>
      <c r="BZ1504" s="31">
        <v>44873</v>
      </c>
      <c r="CA1504" s="40">
        <v>0.49158564814814815</v>
      </c>
      <c r="DB1504">
        <v>426</v>
      </c>
      <c r="DC1504" t="str">
        <v>MICURA</v>
      </c>
      <c r="DD1504" t="str">
        <v>BALA MAKANA (MIC)</v>
      </c>
      <c r="DE1504" s="31">
        <v>44873</v>
      </c>
      <c r="DF1504" s="40">
        <v>0.77381944444444439</v>
      </c>
    </row>
    <row r="1505" spans="1:110" x14ac:dyDescent="0.25">
      <c r="A1505" s="109" t="s">
        <v>1749</v>
      </c>
      <c r="B1505">
        <v>458</v>
      </c>
      <c r="C1505" s="109" t="s">
        <v>53</v>
      </c>
      <c r="D1505" s="109" t="s">
        <v>1111</v>
      </c>
      <c r="E1505" s="94">
        <v>44868</v>
      </c>
      <c r="F1505" s="174">
        <v>0.52842592592592597</v>
      </c>
      <c r="G1505">
        <v>2</v>
      </c>
      <c r="H1505" s="109" t="s">
        <v>1112</v>
      </c>
      <c r="I1505">
        <v>6708634</v>
      </c>
      <c r="AR1505">
        <v>152</v>
      </c>
      <c r="AS1505" t="str">
        <v>OPERATIONS</v>
      </c>
      <c r="AT1505" t="str">
        <v>IBIKUNLE ISMAILA</v>
      </c>
      <c r="AU1505" s="31">
        <v>44874</v>
      </c>
      <c r="AV1505" s="40">
        <v>0.31270833333333331</v>
      </c>
      <c r="BW1505">
        <v>240</v>
      </c>
      <c r="BX1505" t="str">
        <v>ENGINEERING</v>
      </c>
      <c r="BY1505" t="str">
        <v>MAKINDE OYEGBOLA A (ENG</v>
      </c>
      <c r="BZ1505" s="31">
        <v>44873</v>
      </c>
      <c r="CA1505" s="40">
        <v>0.49189814814814814</v>
      </c>
      <c r="DB1505">
        <v>427</v>
      </c>
      <c r="DC1505" t="str">
        <v>MICURA</v>
      </c>
      <c r="DD1505" t="str">
        <v>ADAMU MOHAMMED</v>
      </c>
      <c r="DE1505" s="31">
        <v>44873</v>
      </c>
      <c r="DF1505" s="40">
        <v>0.77385416666666662</v>
      </c>
    </row>
    <row r="1506" spans="1:110" x14ac:dyDescent="0.25">
      <c r="A1506" s="109" t="s">
        <v>1749</v>
      </c>
      <c r="B1506">
        <v>459</v>
      </c>
      <c r="C1506" s="109" t="s">
        <v>53</v>
      </c>
      <c r="D1506" s="109" t="s">
        <v>867</v>
      </c>
      <c r="E1506" s="94">
        <v>44868</v>
      </c>
      <c r="F1506" s="174">
        <v>0.52861111111111114</v>
      </c>
      <c r="G1506">
        <v>2</v>
      </c>
      <c r="H1506" s="109" t="s">
        <v>868</v>
      </c>
      <c r="I1506"/>
      <c r="AR1506">
        <v>153</v>
      </c>
      <c r="AS1506" t="str">
        <v>MICURA</v>
      </c>
      <c r="AT1506" t="str">
        <v>IFEANYI OKAFOR (MIC)</v>
      </c>
      <c r="AU1506" s="31">
        <v>44874</v>
      </c>
      <c r="AV1506" s="40">
        <v>0.31373842592592593</v>
      </c>
      <c r="BW1506">
        <v>241</v>
      </c>
      <c r="BX1506" t="str">
        <v>MICURA</v>
      </c>
      <c r="BY1506" t="str">
        <v>ABIODUN ARO (MIC)</v>
      </c>
      <c r="BZ1506" s="31">
        <v>44873</v>
      </c>
      <c r="CA1506" s="40">
        <v>0.49197916666666669</v>
      </c>
      <c r="DB1506">
        <v>428</v>
      </c>
      <c r="DC1506" t="str">
        <v>OPERATIONS</v>
      </c>
      <c r="DD1506" t="str">
        <v>ENEGIDE EMMANUEL (OPS)</v>
      </c>
      <c r="DE1506" s="31">
        <v>44873</v>
      </c>
      <c r="DF1506" s="40">
        <v>0.773900462962963</v>
      </c>
    </row>
    <row r="1507" spans="1:110" x14ac:dyDescent="0.25">
      <c r="A1507" s="109" t="s">
        <v>1749</v>
      </c>
      <c r="B1507">
        <v>460</v>
      </c>
      <c r="C1507" s="109" t="s">
        <v>53</v>
      </c>
      <c r="D1507" s="109" t="s">
        <v>1031</v>
      </c>
      <c r="E1507" s="94">
        <v>44868</v>
      </c>
      <c r="F1507" s="174">
        <v>0.52871527777777783</v>
      </c>
      <c r="G1507">
        <v>2</v>
      </c>
      <c r="H1507" s="109" t="s">
        <v>1032</v>
      </c>
      <c r="I1507"/>
      <c r="AR1507">
        <v>154</v>
      </c>
      <c r="AS1507" t="str">
        <v>ENGINEERING</v>
      </c>
      <c r="AT1507" t="str">
        <v>ADENIYI ISMAILA (ENGR)</v>
      </c>
      <c r="AU1507" s="31">
        <v>44874</v>
      </c>
      <c r="AV1507" s="40">
        <v>0.31385416666666666</v>
      </c>
      <c r="BW1507">
        <v>242</v>
      </c>
      <c r="BX1507" t="str">
        <v>MICURA</v>
      </c>
      <c r="BY1507" t="str">
        <v>SULIAMAN ALABI (MIC)</v>
      </c>
      <c r="BZ1507" s="31">
        <v>44873</v>
      </c>
      <c r="CA1507" s="40">
        <v>0.49206018518518518</v>
      </c>
      <c r="DB1507">
        <v>429</v>
      </c>
      <c r="DC1507" t="str">
        <v>OPERATIONS</v>
      </c>
      <c r="DD1507" t="str">
        <v>AWONUGA OLUDOLAPO (OPS)</v>
      </c>
      <c r="DE1507" s="31">
        <v>44873</v>
      </c>
      <c r="DF1507" s="40">
        <v>0.77425925925925931</v>
      </c>
    </row>
    <row r="1508" spans="1:110" x14ac:dyDescent="0.25">
      <c r="A1508" s="109" t="s">
        <v>1749</v>
      </c>
      <c r="B1508">
        <v>461</v>
      </c>
      <c r="C1508" s="109" t="s">
        <v>53</v>
      </c>
      <c r="D1508" s="109" t="s">
        <v>851</v>
      </c>
      <c r="E1508" s="94">
        <v>44868</v>
      </c>
      <c r="F1508" s="174">
        <v>0.52887731481481481</v>
      </c>
      <c r="G1508">
        <v>2</v>
      </c>
      <c r="H1508" s="109" t="s">
        <v>852</v>
      </c>
      <c r="I1508"/>
      <c r="AR1508">
        <v>155</v>
      </c>
      <c r="AS1508" t="str">
        <v>ENGINEERING</v>
      </c>
      <c r="AT1508" t="str">
        <v>AINA EYITOPE DAVID</v>
      </c>
      <c r="AU1508" s="31">
        <v>44874</v>
      </c>
      <c r="AV1508" s="40">
        <v>0.31716435185185188</v>
      </c>
      <c r="BW1508">
        <v>243</v>
      </c>
      <c r="BX1508" t="str">
        <v>CONTRACTOR</v>
      </c>
      <c r="BY1508" t="str">
        <v>BAMIGBOLA ISEOLUWA R(EME</v>
      </c>
      <c r="BZ1508" s="31">
        <v>44873</v>
      </c>
      <c r="CA1508" s="40">
        <v>0.49258101851851854</v>
      </c>
      <c r="DB1508">
        <v>430</v>
      </c>
      <c r="DC1508" t="str">
        <v>ENGINEERING</v>
      </c>
      <c r="DD1508" t="str">
        <v>CHARLES BENJAMIN (MIC)</v>
      </c>
      <c r="DE1508" s="31">
        <v>44873</v>
      </c>
      <c r="DF1508" s="40">
        <v>0.77429398148148143</v>
      </c>
    </row>
    <row r="1509" spans="1:110" x14ac:dyDescent="0.25">
      <c r="A1509" s="109" t="s">
        <v>1749</v>
      </c>
      <c r="B1509">
        <v>462</v>
      </c>
      <c r="C1509" s="109" t="s">
        <v>54</v>
      </c>
      <c r="D1509" s="109" t="s">
        <v>1673</v>
      </c>
      <c r="E1509" s="94">
        <v>44868</v>
      </c>
      <c r="F1509" s="174">
        <v>0.52892361111111108</v>
      </c>
      <c r="G1509">
        <v>2</v>
      </c>
      <c r="H1509" s="109" t="s">
        <v>1674</v>
      </c>
      <c r="I1509">
        <v>7347558</v>
      </c>
      <c r="AR1509">
        <v>156</v>
      </c>
      <c r="AS1509" t="str">
        <v>ENGINEERING</v>
      </c>
      <c r="AT1509" t="str">
        <v>NKWOAGU AUGUSTINE (ENGR</v>
      </c>
      <c r="AU1509" s="31">
        <v>44874</v>
      </c>
      <c r="AV1509" s="40">
        <v>0.32177083333333334</v>
      </c>
      <c r="BW1509">
        <v>244</v>
      </c>
      <c r="BX1509" t="str">
        <v>OPERATIONS</v>
      </c>
      <c r="BY1509" t="str">
        <v>SAMUEL ADEWUNMI (OPS)</v>
      </c>
      <c r="BZ1509" s="31">
        <v>44873</v>
      </c>
      <c r="CA1509" s="40">
        <v>0.49355324074074075</v>
      </c>
      <c r="DB1509">
        <v>431</v>
      </c>
      <c r="DC1509" t="str">
        <v>CONTRACTOR</v>
      </c>
      <c r="DD1509" t="str">
        <v>ACHOJA SUNDAY (EMERALD)</v>
      </c>
      <c r="DE1509" s="31">
        <v>44873</v>
      </c>
      <c r="DF1509" s="40">
        <v>0.77476851851851847</v>
      </c>
    </row>
    <row r="1510" spans="1:110" x14ac:dyDescent="0.25">
      <c r="A1510" s="109" t="s">
        <v>1749</v>
      </c>
      <c r="B1510">
        <v>463</v>
      </c>
      <c r="C1510" s="109" t="s">
        <v>53</v>
      </c>
      <c r="D1510" s="109" t="s">
        <v>1139</v>
      </c>
      <c r="E1510" s="94">
        <v>44868</v>
      </c>
      <c r="F1510" s="174">
        <v>0.5289814814814815</v>
      </c>
      <c r="G1510">
        <v>2</v>
      </c>
      <c r="H1510" s="109" t="s">
        <v>1140</v>
      </c>
      <c r="I1510"/>
      <c r="AR1510">
        <v>157</v>
      </c>
      <c r="AS1510" t="str">
        <v>ENGINEERING</v>
      </c>
      <c r="AT1510" t="str">
        <v>WILLIAMS IDOROYEN (ENGR</v>
      </c>
      <c r="AU1510" s="31">
        <v>44874</v>
      </c>
      <c r="AV1510" s="40">
        <v>0.32185185185185183</v>
      </c>
      <c r="BW1510">
        <v>245</v>
      </c>
      <c r="BX1510" t="str">
        <v>OPERATIONS</v>
      </c>
      <c r="BY1510" t="str">
        <v>ADEYEMO TOHEEB</v>
      </c>
      <c r="BZ1510" s="31">
        <v>44873</v>
      </c>
      <c r="CA1510" s="40">
        <v>0.49373842592592593</v>
      </c>
      <c r="DB1510">
        <v>432</v>
      </c>
      <c r="DC1510" t="str">
        <v>MICURA</v>
      </c>
      <c r="DD1510" t="str">
        <v>IBRAHIM ALABI (MIC)</v>
      </c>
      <c r="DE1510" s="31">
        <v>44873</v>
      </c>
      <c r="DF1510" s="40">
        <v>0.77486111111111111</v>
      </c>
    </row>
    <row r="1511" spans="1:110" x14ac:dyDescent="0.25">
      <c r="A1511" s="109" t="s">
        <v>1749</v>
      </c>
      <c r="B1511">
        <v>464</v>
      </c>
      <c r="C1511" s="109" t="s">
        <v>52</v>
      </c>
      <c r="D1511" s="109" t="s">
        <v>1133</v>
      </c>
      <c r="E1511" s="94">
        <v>44868</v>
      </c>
      <c r="F1511" s="174">
        <v>0.52909722222222222</v>
      </c>
      <c r="G1511">
        <v>2</v>
      </c>
      <c r="H1511" s="109" t="s">
        <v>1134</v>
      </c>
      <c r="I1511">
        <v>2708133</v>
      </c>
      <c r="AR1511">
        <v>158</v>
      </c>
      <c r="AS1511" t="str">
        <v>OPERATIONS</v>
      </c>
      <c r="AT1511" t="str">
        <v>OKEDURUM CHRISTIAN (MIC</v>
      </c>
      <c r="AU1511" s="31">
        <v>44874</v>
      </c>
      <c r="AV1511" s="40">
        <v>0.32982638888888888</v>
      </c>
      <c r="BW1511">
        <v>246</v>
      </c>
      <c r="BX1511" t="str">
        <v>CONTRACTOR</v>
      </c>
      <c r="BY1511" t="str">
        <v>ABHUOHIEN ABRAHAM (EMERA</v>
      </c>
      <c r="BZ1511" s="31">
        <v>44873</v>
      </c>
      <c r="CA1511" s="40">
        <v>0.49385416666666665</v>
      </c>
      <c r="DB1511">
        <v>433</v>
      </c>
      <c r="DC1511" t="str">
        <v>MICURA</v>
      </c>
      <c r="DD1511" t="str">
        <v>MCHENRY N. AGU (MIC)</v>
      </c>
      <c r="DE1511" s="31">
        <v>44873</v>
      </c>
      <c r="DF1511" s="40">
        <v>0.77523148148148147</v>
      </c>
    </row>
    <row r="1512" spans="1:110" x14ac:dyDescent="0.25">
      <c r="A1512" s="109" t="s">
        <v>1749</v>
      </c>
      <c r="B1512">
        <v>465</v>
      </c>
      <c r="C1512" s="109" t="s">
        <v>21</v>
      </c>
      <c r="D1512" s="109" t="s">
        <v>750</v>
      </c>
      <c r="E1512" s="94">
        <v>44868</v>
      </c>
      <c r="F1512" s="174">
        <v>0.52986111111111112</v>
      </c>
      <c r="G1512">
        <v>2</v>
      </c>
      <c r="H1512" s="109" t="s">
        <v>21</v>
      </c>
      <c r="I1512"/>
      <c r="AR1512">
        <v>159</v>
      </c>
      <c r="AS1512" t="str">
        <v>OPERATIONS</v>
      </c>
      <c r="AT1512" t="str">
        <v>PETER IJEH (OPS)</v>
      </c>
      <c r="AU1512" s="31">
        <v>44874</v>
      </c>
      <c r="AV1512" s="40">
        <v>0.33067129629629627</v>
      </c>
      <c r="BW1512">
        <v>247</v>
      </c>
      <c r="BX1512" t="str">
        <v>ENGINEERING</v>
      </c>
      <c r="BY1512" t="str">
        <v>ADENEKAN OLUSEGUN (ENGR</v>
      </c>
      <c r="BZ1512" s="31">
        <v>44873</v>
      </c>
      <c r="CA1512" s="40">
        <v>0.49407407407407405</v>
      </c>
      <c r="DB1512">
        <v>434</v>
      </c>
      <c r="DC1512" t="str">
        <v>ENGINEERING</v>
      </c>
      <c r="DD1512" t="str">
        <v>KOYA SAMUEL (ENGR)</v>
      </c>
      <c r="DE1512" s="31">
        <v>44873</v>
      </c>
      <c r="DF1512" s="40">
        <v>0.77608796296296301</v>
      </c>
    </row>
    <row r="1513" spans="1:110" x14ac:dyDescent="0.25">
      <c r="A1513" s="109" t="s">
        <v>1749</v>
      </c>
      <c r="B1513">
        <v>466</v>
      </c>
      <c r="C1513" s="109" t="s">
        <v>21</v>
      </c>
      <c r="D1513" s="109" t="s">
        <v>1834</v>
      </c>
      <c r="E1513" s="94">
        <v>44868</v>
      </c>
      <c r="F1513" s="174">
        <v>0.52991898148148153</v>
      </c>
      <c r="G1513">
        <v>2</v>
      </c>
      <c r="H1513" s="109" t="s">
        <v>21</v>
      </c>
      <c r="I1513"/>
      <c r="AR1513">
        <v>160</v>
      </c>
      <c r="AS1513" t="str">
        <v>MICURA</v>
      </c>
      <c r="AT1513" t="str">
        <v>SHOBALOJU OLADELE  (MIC)</v>
      </c>
      <c r="AU1513" s="31">
        <v>44874</v>
      </c>
      <c r="AV1513" s="40">
        <v>0.34256944444444443</v>
      </c>
      <c r="BW1513">
        <v>248</v>
      </c>
      <c r="BX1513" t="str">
        <v>OPERATIONS</v>
      </c>
      <c r="BY1513" t="str">
        <v>OGUNBAYO ABIOLA (OPS)</v>
      </c>
      <c r="BZ1513" s="31">
        <v>44873</v>
      </c>
      <c r="CA1513" s="40">
        <v>0.49493055555555554</v>
      </c>
      <c r="DB1513">
        <v>435</v>
      </c>
      <c r="DC1513" t="str">
        <v>OPERATIONS</v>
      </c>
      <c r="DD1513" t="str">
        <v>KUNLE DAVID (OPS)</v>
      </c>
      <c r="DE1513" s="31">
        <v>44873</v>
      </c>
      <c r="DF1513" s="40">
        <v>0.77674768518518522</v>
      </c>
    </row>
    <row r="1514" spans="1:110" x14ac:dyDescent="0.25">
      <c r="A1514" s="109" t="s">
        <v>1749</v>
      </c>
      <c r="B1514">
        <v>467</v>
      </c>
      <c r="C1514" s="109" t="s">
        <v>21</v>
      </c>
      <c r="D1514" s="109" t="s">
        <v>969</v>
      </c>
      <c r="E1514" s="94">
        <v>44868</v>
      </c>
      <c r="F1514" s="174">
        <v>0.52998842592592588</v>
      </c>
      <c r="G1514">
        <v>2</v>
      </c>
      <c r="H1514" s="109" t="s">
        <v>21</v>
      </c>
      <c r="I1514"/>
      <c r="AR1514">
        <v>161</v>
      </c>
      <c r="AS1514" t="str">
        <v>OPERATIONS</v>
      </c>
      <c r="AT1514" t="str">
        <v>NKWOR CHRISTIAN (OPS)</v>
      </c>
      <c r="AU1514" s="31">
        <v>44874</v>
      </c>
      <c r="AV1514" s="40">
        <v>0.34413194444444445</v>
      </c>
      <c r="BW1514">
        <v>249</v>
      </c>
      <c r="BX1514" t="str">
        <v>OPERATIONS</v>
      </c>
      <c r="BY1514" t="str">
        <v>OLAIYA FATAI (OPS)</v>
      </c>
      <c r="BZ1514" s="31">
        <v>44873</v>
      </c>
      <c r="CA1514" s="40">
        <v>0.49520833333333331</v>
      </c>
      <c r="DB1514">
        <v>436</v>
      </c>
      <c r="DC1514" t="str">
        <v>ENGINEERING</v>
      </c>
      <c r="DD1514" t="str">
        <v>OKOKHUE MARK O</v>
      </c>
      <c r="DE1514" s="31">
        <v>44873</v>
      </c>
      <c r="DF1514" s="40">
        <v>0.77854166666666669</v>
      </c>
    </row>
    <row r="1515" spans="1:110" x14ac:dyDescent="0.25">
      <c r="A1515" s="109" t="s">
        <v>1749</v>
      </c>
      <c r="B1515">
        <v>468</v>
      </c>
      <c r="C1515" s="109" t="s">
        <v>21</v>
      </c>
      <c r="D1515" s="109" t="s">
        <v>1554</v>
      </c>
      <c r="E1515" s="94">
        <v>44868</v>
      </c>
      <c r="F1515" s="174">
        <v>0.53003472222222225</v>
      </c>
      <c r="G1515">
        <v>2</v>
      </c>
      <c r="H1515" s="109" t="s">
        <v>950</v>
      </c>
      <c r="I1515"/>
      <c r="AR1515">
        <v>28</v>
      </c>
      <c r="AS1515" t="str">
        <v>ENGINEERING</v>
      </c>
      <c r="AT1515" t="str">
        <v>JOSHUA BABATUNDE</v>
      </c>
      <c r="AU1515" s="31">
        <v>44875</v>
      </c>
      <c r="AV1515" s="40">
        <v>0.26004629629629628</v>
      </c>
      <c r="BW1515">
        <v>250</v>
      </c>
      <c r="BX1515" t="str">
        <v>FINANCE</v>
      </c>
      <c r="BY1515" t="str">
        <v>FREDRICK NDIFREKE (FIN)</v>
      </c>
      <c r="BZ1515" s="31">
        <v>44873</v>
      </c>
      <c r="CA1515" s="40">
        <v>0.49528935185185186</v>
      </c>
      <c r="DB1515">
        <v>437</v>
      </c>
      <c r="DC1515" t="str">
        <v>OPERATIONS</v>
      </c>
      <c r="DD1515" t="str">
        <v>IDEMOH I. JOHN (OPS)</v>
      </c>
      <c r="DE1515" s="31">
        <v>44873</v>
      </c>
      <c r="DF1515" s="40">
        <v>0.77866898148148145</v>
      </c>
    </row>
    <row r="1516" spans="1:110" x14ac:dyDescent="0.25">
      <c r="A1516" s="109" t="s">
        <v>1749</v>
      </c>
      <c r="B1516">
        <v>469</v>
      </c>
      <c r="C1516" s="109" t="s">
        <v>54</v>
      </c>
      <c r="D1516" s="109" t="s">
        <v>1185</v>
      </c>
      <c r="E1516" s="94">
        <v>44868</v>
      </c>
      <c r="F1516" s="174">
        <v>0.53006944444444448</v>
      </c>
      <c r="G1516">
        <v>2</v>
      </c>
      <c r="H1516" s="109" t="s">
        <v>1186</v>
      </c>
      <c r="I1516">
        <v>5411847</v>
      </c>
      <c r="AR1516">
        <v>29</v>
      </c>
      <c r="AS1516" t="str">
        <v>ENGINEERING</v>
      </c>
      <c r="AT1516" t="str">
        <v>AYORINDE MUYIWA (ENGR)</v>
      </c>
      <c r="AU1516" s="31">
        <v>44875</v>
      </c>
      <c r="AV1516" s="40">
        <v>0.26010416666666669</v>
      </c>
      <c r="BW1516">
        <v>251</v>
      </c>
      <c r="BX1516" t="str">
        <v>ENGINEERING</v>
      </c>
      <c r="BY1516" t="str">
        <v>AJAERO AUGUSTINE (ENGR)</v>
      </c>
      <c r="BZ1516" s="31">
        <v>44873</v>
      </c>
      <c r="CA1516" s="40">
        <v>0.49533564814814812</v>
      </c>
      <c r="DB1516">
        <v>438</v>
      </c>
      <c r="DC1516" t="str">
        <v>MICURA</v>
      </c>
      <c r="DD1516" t="str">
        <v>MAIHA LEWIS SIMON (MIC)</v>
      </c>
      <c r="DE1516" s="31">
        <v>44873</v>
      </c>
      <c r="DF1516" s="40">
        <v>0.77914351851851849</v>
      </c>
    </row>
    <row r="1517" spans="1:110" x14ac:dyDescent="0.25">
      <c r="A1517" s="109" t="s">
        <v>1749</v>
      </c>
      <c r="B1517">
        <v>470</v>
      </c>
      <c r="C1517" s="109" t="s">
        <v>53</v>
      </c>
      <c r="D1517" s="109" t="s">
        <v>1835</v>
      </c>
      <c r="E1517" s="94">
        <v>44868</v>
      </c>
      <c r="F1517" s="174">
        <v>0.53098379629629633</v>
      </c>
      <c r="G1517">
        <v>2</v>
      </c>
      <c r="H1517" s="109" t="s">
        <v>1836</v>
      </c>
      <c r="I1517">
        <v>6700678</v>
      </c>
      <c r="AR1517">
        <v>30</v>
      </c>
      <c r="AS1517" t="str">
        <v>ENGINEERING</v>
      </c>
      <c r="AT1517" t="str">
        <v>AJIBOYE LANRE (ENGR)</v>
      </c>
      <c r="AU1517" s="31">
        <v>44875</v>
      </c>
      <c r="AV1517" s="40">
        <v>0.26065972222222222</v>
      </c>
      <c r="BW1517">
        <v>252</v>
      </c>
      <c r="BX1517" t="str">
        <v>MICURA</v>
      </c>
      <c r="BY1517" t="str">
        <v>AZEEZ SODIQ O. (MIC)</v>
      </c>
      <c r="BZ1517" s="31">
        <v>44873</v>
      </c>
      <c r="CA1517" s="40">
        <v>0.4957523148148148</v>
      </c>
      <c r="DB1517">
        <v>439</v>
      </c>
      <c r="DC1517" t="str">
        <v>OPERATIONS</v>
      </c>
      <c r="DD1517" t="str">
        <v>UWORATI JUDE (OPS)</v>
      </c>
      <c r="DE1517" s="31">
        <v>44873</v>
      </c>
      <c r="DF1517" s="40">
        <v>0.77918981481481486</v>
      </c>
    </row>
    <row r="1518" spans="1:110" x14ac:dyDescent="0.25">
      <c r="A1518" s="109" t="s">
        <v>1749</v>
      </c>
      <c r="B1518">
        <v>471</v>
      </c>
      <c r="C1518" s="109" t="s">
        <v>54</v>
      </c>
      <c r="D1518" s="109" t="s">
        <v>1837</v>
      </c>
      <c r="E1518" s="94">
        <v>44868</v>
      </c>
      <c r="F1518" s="174">
        <v>0.53104166666666663</v>
      </c>
      <c r="G1518">
        <v>2</v>
      </c>
      <c r="H1518" s="109" t="s">
        <v>1838</v>
      </c>
      <c r="I1518">
        <v>3640904</v>
      </c>
      <c r="AR1518">
        <v>31</v>
      </c>
      <c r="AS1518" t="str">
        <v>ENGINEERING</v>
      </c>
      <c r="AT1518" t="str">
        <v>POPOOLA OLUGBENGA (ENGR</v>
      </c>
      <c r="AU1518" s="31">
        <v>44875</v>
      </c>
      <c r="AV1518" s="40">
        <v>0.26103009259259258</v>
      </c>
      <c r="BW1518">
        <v>253</v>
      </c>
      <c r="BX1518" t="str">
        <v>MICURA</v>
      </c>
      <c r="BY1518" t="str">
        <v>DIKE KELECHI (MIC)</v>
      </c>
      <c r="BZ1518" s="31">
        <v>44873</v>
      </c>
      <c r="CA1518" s="40">
        <v>0.49600694444444443</v>
      </c>
      <c r="DB1518">
        <v>440</v>
      </c>
      <c r="DC1518" t="str">
        <v>CONTRACTOR</v>
      </c>
      <c r="DD1518" t="str">
        <v>SHOYOYE OLORUNSHOGO (MED</v>
      </c>
      <c r="DE1518" s="31">
        <v>44873</v>
      </c>
      <c r="DF1518" s="40">
        <v>0.77951388888888884</v>
      </c>
    </row>
    <row r="1519" spans="1:110" x14ac:dyDescent="0.25">
      <c r="A1519" s="109" t="s">
        <v>1749</v>
      </c>
      <c r="B1519">
        <v>472</v>
      </c>
      <c r="C1519" s="109" t="s">
        <v>52</v>
      </c>
      <c r="D1519" s="109" t="s">
        <v>1714</v>
      </c>
      <c r="E1519" s="94">
        <v>44868</v>
      </c>
      <c r="F1519" s="174">
        <v>0.53151620370370367</v>
      </c>
      <c r="G1519">
        <v>2</v>
      </c>
      <c r="H1519" s="109" t="s">
        <v>1715</v>
      </c>
      <c r="I1519"/>
      <c r="AR1519">
        <v>32</v>
      </c>
      <c r="AS1519" t="str">
        <v>ENGINEERING</v>
      </c>
      <c r="AT1519" t="str">
        <v>APPOLUS O. FRANCIS (ENG</v>
      </c>
      <c r="AU1519" s="31">
        <v>44875</v>
      </c>
      <c r="AV1519" s="40">
        <v>0.26108796296296294</v>
      </c>
      <c r="BW1519">
        <v>254</v>
      </c>
      <c r="BX1519" t="str">
        <v>MICURA</v>
      </c>
      <c r="BY1519" t="str">
        <v>ABODERIN HAFEEZ O.(MIC)</v>
      </c>
      <c r="BZ1519" s="31">
        <v>44873</v>
      </c>
      <c r="CA1519" s="40">
        <v>0.49604166666666666</v>
      </c>
      <c r="DB1519">
        <v>441</v>
      </c>
      <c r="DC1519" t="str">
        <v>CONTRACTOR</v>
      </c>
      <c r="DD1519" t="str">
        <v>OGUNDELE OLAYINKA (MEDBU</v>
      </c>
      <c r="DE1519" s="31">
        <v>44873</v>
      </c>
      <c r="DF1519" s="40">
        <v>0.77956018518518522</v>
      </c>
    </row>
    <row r="1520" spans="1:110" x14ac:dyDescent="0.25">
      <c r="A1520" s="109" t="s">
        <v>1749</v>
      </c>
      <c r="B1520">
        <v>473</v>
      </c>
      <c r="C1520" s="109" t="s">
        <v>54</v>
      </c>
      <c r="D1520" s="109" t="s">
        <v>885</v>
      </c>
      <c r="E1520" s="94">
        <v>44868</v>
      </c>
      <c r="F1520" s="174">
        <v>0.53156250000000005</v>
      </c>
      <c r="G1520">
        <v>2</v>
      </c>
      <c r="H1520" s="109" t="s">
        <v>886</v>
      </c>
      <c r="I1520"/>
      <c r="AR1520">
        <v>33</v>
      </c>
      <c r="AS1520" t="str">
        <v>ENGINEERING</v>
      </c>
      <c r="AT1520" t="str">
        <v>AKINGBOYE TEMIDAYO</v>
      </c>
      <c r="AU1520" s="31">
        <v>44875</v>
      </c>
      <c r="AV1520" s="40">
        <v>0.26167824074074075</v>
      </c>
      <c r="BW1520">
        <v>255</v>
      </c>
      <c r="BX1520" t="str">
        <v>MICURA</v>
      </c>
      <c r="BY1520" t="str">
        <v>OPIYE ABRAHAM (MIC)</v>
      </c>
      <c r="BZ1520" s="31">
        <v>44873</v>
      </c>
      <c r="CA1520" s="40">
        <v>0.49607638888888889</v>
      </c>
      <c r="DB1520">
        <v>442</v>
      </c>
      <c r="DC1520" t="str">
        <v>MICURA</v>
      </c>
      <c r="DD1520" t="str">
        <v>EDIANAOBONG FRANKSON(MIC</v>
      </c>
      <c r="DE1520" s="31">
        <v>44873</v>
      </c>
      <c r="DF1520" s="40">
        <v>0.77981481481481485</v>
      </c>
    </row>
    <row r="1521" spans="1:110" x14ac:dyDescent="0.25">
      <c r="A1521" s="109" t="s">
        <v>1749</v>
      </c>
      <c r="B1521">
        <v>474</v>
      </c>
      <c r="C1521" s="109" t="s">
        <v>54</v>
      </c>
      <c r="D1521" s="109" t="s">
        <v>645</v>
      </c>
      <c r="E1521" s="94">
        <v>44868</v>
      </c>
      <c r="F1521" s="174">
        <v>0.53167824074074077</v>
      </c>
      <c r="G1521">
        <v>2</v>
      </c>
      <c r="H1521" s="109" t="s">
        <v>646</v>
      </c>
      <c r="I1521"/>
      <c r="AR1521">
        <v>34</v>
      </c>
      <c r="AS1521" t="str">
        <v>ENGINEERING</v>
      </c>
      <c r="AT1521" t="str">
        <v>IMONI FRIDAY (ENGNR)</v>
      </c>
      <c r="AU1521" s="31">
        <v>44875</v>
      </c>
      <c r="AV1521" s="40">
        <v>0.26172453703703702</v>
      </c>
      <c r="BW1521">
        <v>256</v>
      </c>
      <c r="BX1521" t="str">
        <v>MICURA</v>
      </c>
      <c r="BY1521" t="str">
        <v>SAMUEL UWAEME (MIC)</v>
      </c>
      <c r="BZ1521" s="31">
        <v>44873</v>
      </c>
      <c r="CA1521" s="40">
        <v>0.49637731481481484</v>
      </c>
      <c r="DB1521">
        <v>443</v>
      </c>
      <c r="DC1521" t="str">
        <v>MICURA</v>
      </c>
      <c r="DD1521" t="str">
        <v>NEJUVIE OMOVWAWHO I.(MIC</v>
      </c>
      <c r="DE1521" s="31">
        <v>44873</v>
      </c>
      <c r="DF1521" s="40">
        <v>0.78031249999999996</v>
      </c>
    </row>
    <row r="1522" spans="1:110" x14ac:dyDescent="0.25">
      <c r="A1522" s="109" t="s">
        <v>1749</v>
      </c>
      <c r="B1522">
        <v>475</v>
      </c>
      <c r="C1522" s="109" t="s">
        <v>54</v>
      </c>
      <c r="D1522" s="109" t="s">
        <v>978</v>
      </c>
      <c r="E1522" s="94">
        <v>44868</v>
      </c>
      <c r="F1522" s="174">
        <v>0.53173611111111108</v>
      </c>
      <c r="G1522">
        <v>2</v>
      </c>
      <c r="H1522" s="109" t="s">
        <v>979</v>
      </c>
      <c r="I1522">
        <v>6713989</v>
      </c>
      <c r="AR1522">
        <v>35</v>
      </c>
      <c r="AS1522" t="str">
        <v>ENGINEERING</v>
      </c>
      <c r="AT1522" t="str">
        <v>WILSON AGHWARE (ENGR)</v>
      </c>
      <c r="AU1522" s="31">
        <v>44875</v>
      </c>
      <c r="AV1522" s="40">
        <v>0.26178240740740738</v>
      </c>
      <c r="BW1522">
        <v>257</v>
      </c>
      <c r="BX1522" t="str">
        <v>ENGINEERING</v>
      </c>
      <c r="BY1522" t="str">
        <v>UELENFOH ABRAHAM (ENGR)</v>
      </c>
      <c r="BZ1522" s="31">
        <v>44873</v>
      </c>
      <c r="CA1522" s="40">
        <v>0.49644675925925924</v>
      </c>
      <c r="DB1522">
        <v>444</v>
      </c>
      <c r="DC1522" t="str">
        <v>MICURA</v>
      </c>
      <c r="DD1522" t="str">
        <v>ABDULLAHI OMOKAYODE (MIC</v>
      </c>
      <c r="DE1522" s="31">
        <v>44873</v>
      </c>
      <c r="DF1522" s="40">
        <v>0.78059027777777779</v>
      </c>
    </row>
    <row r="1523" spans="1:110" x14ac:dyDescent="0.25">
      <c r="A1523" s="109" t="s">
        <v>1749</v>
      </c>
      <c r="B1523">
        <v>476</v>
      </c>
      <c r="C1523" s="109" t="s">
        <v>52</v>
      </c>
      <c r="D1523" s="109" t="s">
        <v>847</v>
      </c>
      <c r="E1523" s="94">
        <v>44868</v>
      </c>
      <c r="F1523" s="174">
        <v>0.53238425925925925</v>
      </c>
      <c r="G1523">
        <v>2</v>
      </c>
      <c r="H1523" s="109" t="s">
        <v>848</v>
      </c>
      <c r="I1523">
        <v>14934158</v>
      </c>
      <c r="AR1523">
        <v>36</v>
      </c>
      <c r="AS1523" t="str">
        <v>MICURA</v>
      </c>
      <c r="AT1523" t="str">
        <v>TAIWO ANIMASHAUN (MIC)</v>
      </c>
      <c r="AU1523" s="31">
        <v>44875</v>
      </c>
      <c r="AV1523" s="40">
        <v>0.26193287037037039</v>
      </c>
      <c r="BW1523">
        <v>258</v>
      </c>
      <c r="BX1523" t="str">
        <v>ENGINEERING</v>
      </c>
      <c r="BY1523" t="str">
        <v>SAMPSON OBINNA (ENGR)</v>
      </c>
      <c r="BZ1523" s="31">
        <v>44873</v>
      </c>
      <c r="CA1523" s="40">
        <v>0.49653935185185183</v>
      </c>
      <c r="DB1523">
        <v>445</v>
      </c>
      <c r="DC1523" t="str">
        <v>MICURA</v>
      </c>
      <c r="DD1523" t="str">
        <v>OKEBUGWU VICTOR (MIC)</v>
      </c>
      <c r="DE1523" s="31">
        <v>44873</v>
      </c>
      <c r="DF1523" s="40">
        <v>0.78079861111111115</v>
      </c>
    </row>
    <row r="1524" spans="1:110" x14ac:dyDescent="0.25">
      <c r="A1524" s="109" t="s">
        <v>1749</v>
      </c>
      <c r="B1524">
        <v>477</v>
      </c>
      <c r="C1524" s="109" t="s">
        <v>54</v>
      </c>
      <c r="D1524" s="109" t="s">
        <v>1786</v>
      </c>
      <c r="E1524" s="94">
        <v>44868</v>
      </c>
      <c r="F1524" s="174">
        <v>0.53245370370370371</v>
      </c>
      <c r="G1524">
        <v>2</v>
      </c>
      <c r="H1524" s="109" t="s">
        <v>1787</v>
      </c>
      <c r="I1524">
        <v>8318893</v>
      </c>
      <c r="AR1524">
        <v>37</v>
      </c>
      <c r="AS1524" t="str">
        <v>MICURA</v>
      </c>
      <c r="AT1524" t="str">
        <v>MAIHA LEWIS SIMON (MIC)</v>
      </c>
      <c r="AU1524" s="31">
        <v>44875</v>
      </c>
      <c r="AV1524" s="40">
        <v>0.26203703703703701</v>
      </c>
      <c r="BW1524">
        <v>259</v>
      </c>
      <c r="BX1524" t="str">
        <v>ENGINEERING</v>
      </c>
      <c r="BY1524" t="str">
        <v>ADEGAIYE ADEBAYO D. (EN</v>
      </c>
      <c r="BZ1524" s="31">
        <v>44873</v>
      </c>
      <c r="CA1524" s="40">
        <v>0.49664351851851851</v>
      </c>
      <c r="DB1524">
        <v>446</v>
      </c>
      <c r="DC1524" t="str">
        <v>OPERATIONS</v>
      </c>
      <c r="DD1524" t="str">
        <v>EMODI EMEKA AMALA</v>
      </c>
      <c r="DE1524" s="31">
        <v>44873</v>
      </c>
      <c r="DF1524" s="40">
        <v>0.78122685185185181</v>
      </c>
    </row>
    <row r="1525" spans="1:110" x14ac:dyDescent="0.25">
      <c r="A1525" s="109" t="s">
        <v>1749</v>
      </c>
      <c r="B1525">
        <v>478</v>
      </c>
      <c r="C1525" s="109" t="s">
        <v>54</v>
      </c>
      <c r="D1525" s="109" t="s">
        <v>1636</v>
      </c>
      <c r="E1525" s="94">
        <v>44868</v>
      </c>
      <c r="F1525" s="174">
        <v>0.53251157407407412</v>
      </c>
      <c r="G1525">
        <v>2</v>
      </c>
      <c r="H1525" s="109" t="s">
        <v>1637</v>
      </c>
      <c r="I1525">
        <v>5511938</v>
      </c>
      <c r="AR1525">
        <v>38</v>
      </c>
      <c r="AS1525" t="str">
        <v>ENGINEERING</v>
      </c>
      <c r="AT1525" t="str">
        <v>AMBALI LANRE (ENGR)</v>
      </c>
      <c r="AU1525" s="31">
        <v>44875</v>
      </c>
      <c r="AV1525" s="40">
        <v>0.26217592592592592</v>
      </c>
      <c r="BW1525">
        <v>260</v>
      </c>
      <c r="BX1525" t="str">
        <v>MICURA</v>
      </c>
      <c r="BY1525" t="str">
        <v>MICHAEL O. CHIZE(MIC)</v>
      </c>
      <c r="BZ1525" s="31">
        <v>44873</v>
      </c>
      <c r="CA1525" s="40">
        <v>0.49765046296296295</v>
      </c>
      <c r="DB1525">
        <v>447</v>
      </c>
      <c r="DC1525" t="str">
        <v>MICURA</v>
      </c>
      <c r="DD1525" t="str">
        <v>WASIU ADESHINA (MIC)</v>
      </c>
      <c r="DE1525" s="31">
        <v>44873</v>
      </c>
      <c r="DF1525" s="40">
        <v>0.78165509259259258</v>
      </c>
    </row>
    <row r="1526" spans="1:110" x14ac:dyDescent="0.25">
      <c r="A1526" s="109" t="s">
        <v>1749</v>
      </c>
      <c r="B1526">
        <v>479</v>
      </c>
      <c r="C1526" s="109" t="s">
        <v>54</v>
      </c>
      <c r="D1526" s="109" t="s">
        <v>1454</v>
      </c>
      <c r="E1526" s="94">
        <v>44868</v>
      </c>
      <c r="F1526" s="174">
        <v>0.53284722222222225</v>
      </c>
      <c r="G1526">
        <v>2</v>
      </c>
      <c r="H1526" s="109" t="s">
        <v>1455</v>
      </c>
      <c r="I1526">
        <v>2054077</v>
      </c>
      <c r="AR1526">
        <v>39</v>
      </c>
      <c r="AS1526" t="str">
        <v>ENGINEERING</v>
      </c>
      <c r="AT1526" t="str">
        <v>ADENIYI ADEYEMI (ENGR)</v>
      </c>
      <c r="AU1526" s="31">
        <v>44875</v>
      </c>
      <c r="AV1526" s="40">
        <v>0.26223379629629628</v>
      </c>
      <c r="BW1526">
        <v>261</v>
      </c>
      <c r="BX1526" t="str">
        <v>ENGINEERING</v>
      </c>
      <c r="BY1526" t="str">
        <v>ADU OLUGBENGA (ENGR)</v>
      </c>
      <c r="BZ1526" s="31">
        <v>44873</v>
      </c>
      <c r="CA1526" s="40">
        <v>0.49821759259259257</v>
      </c>
      <c r="DB1526">
        <v>448</v>
      </c>
      <c r="DC1526" t="str">
        <v>OPERATIONS</v>
      </c>
      <c r="DD1526" t="str">
        <v>ADEYEMI TOPE (OPS)</v>
      </c>
      <c r="DE1526" s="31">
        <v>44873</v>
      </c>
      <c r="DF1526" s="40">
        <v>0.78259259259259262</v>
      </c>
    </row>
    <row r="1527" spans="1:110" x14ac:dyDescent="0.25">
      <c r="A1527" s="109" t="s">
        <v>1749</v>
      </c>
      <c r="B1527">
        <v>480</v>
      </c>
      <c r="C1527" s="109" t="s">
        <v>53</v>
      </c>
      <c r="D1527" s="109" t="s">
        <v>1107</v>
      </c>
      <c r="E1527" s="94">
        <v>44868</v>
      </c>
      <c r="F1527" s="174">
        <v>0.53291666666666671</v>
      </c>
      <c r="G1527">
        <v>2</v>
      </c>
      <c r="H1527" s="109" t="s">
        <v>1108</v>
      </c>
      <c r="I1527"/>
      <c r="AR1527">
        <v>40</v>
      </c>
      <c r="AS1527" t="str">
        <v>MICURA</v>
      </c>
      <c r="AT1527" t="str">
        <v>ENEOTU ZILPAH INNOCENT</v>
      </c>
      <c r="AU1527" s="31">
        <v>44875</v>
      </c>
      <c r="AV1527" s="40">
        <v>0.26228009259259261</v>
      </c>
      <c r="BW1527">
        <v>262</v>
      </c>
      <c r="BX1527" t="str">
        <v>ENGINEERING</v>
      </c>
      <c r="BY1527" t="str">
        <v>MATTHEW KABOWEI (ENGR)</v>
      </c>
      <c r="BZ1527" s="31">
        <v>44873</v>
      </c>
      <c r="CA1527" s="40">
        <v>0.49832175925925926</v>
      </c>
      <c r="DB1527">
        <v>449</v>
      </c>
      <c r="DC1527" t="str">
        <v>OPERATIONS</v>
      </c>
      <c r="DD1527" t="str">
        <v>OMOTOSHO LUKMAN (OPS)</v>
      </c>
      <c r="DE1527" s="31">
        <v>44873</v>
      </c>
      <c r="DF1527" s="40">
        <v>0.78363425925925922</v>
      </c>
    </row>
    <row r="1528" spans="1:110" x14ac:dyDescent="0.25">
      <c r="A1528" s="109" t="s">
        <v>1749</v>
      </c>
      <c r="B1528">
        <v>481</v>
      </c>
      <c r="C1528" s="109" t="s">
        <v>53</v>
      </c>
      <c r="D1528" s="109" t="s">
        <v>1105</v>
      </c>
      <c r="E1528" s="94">
        <v>44868</v>
      </c>
      <c r="F1528" s="174">
        <v>0.53297453703703701</v>
      </c>
      <c r="G1528">
        <v>2</v>
      </c>
      <c r="H1528" s="109" t="s">
        <v>1106</v>
      </c>
      <c r="I1528"/>
      <c r="AR1528">
        <v>41</v>
      </c>
      <c r="AS1528" t="str">
        <v>MICURA</v>
      </c>
      <c r="AT1528" t="str">
        <v>DAMILOLA OGUNBAMERU(MIC</v>
      </c>
      <c r="AU1528" s="31">
        <v>44875</v>
      </c>
      <c r="AV1528" s="40">
        <v>0.26244212962962965</v>
      </c>
      <c r="BW1528">
        <v>263</v>
      </c>
      <c r="BX1528" t="str">
        <v>CONTRACTOR</v>
      </c>
      <c r="BY1528" t="str">
        <v>ATOLAGBE TAOFIKI (EMERAL</v>
      </c>
      <c r="BZ1528" s="31">
        <v>44873</v>
      </c>
      <c r="CA1528" s="40">
        <v>0.49836805555555558</v>
      </c>
      <c r="DB1528">
        <v>450</v>
      </c>
      <c r="DC1528" t="str">
        <v>MICURA</v>
      </c>
      <c r="DD1528" t="str">
        <v>OLADIPUPO TUNDE (MIC)</v>
      </c>
      <c r="DE1528" s="31">
        <v>44873</v>
      </c>
      <c r="DF1528" s="40">
        <v>0.78457175925925926</v>
      </c>
    </row>
    <row r="1529" spans="1:110" x14ac:dyDescent="0.25">
      <c r="A1529" s="109" t="s">
        <v>1749</v>
      </c>
      <c r="B1529">
        <v>482</v>
      </c>
      <c r="C1529" s="109" t="s">
        <v>54</v>
      </c>
      <c r="D1529" s="109" t="s">
        <v>420</v>
      </c>
      <c r="E1529" s="94">
        <v>44868</v>
      </c>
      <c r="F1529" s="174">
        <v>0.53331018518518514</v>
      </c>
      <c r="G1529">
        <v>2</v>
      </c>
      <c r="H1529" s="109" t="s">
        <v>421</v>
      </c>
      <c r="I1529">
        <v>5367155</v>
      </c>
      <c r="AR1529">
        <v>42</v>
      </c>
      <c r="AS1529" t="str">
        <v>MICURA</v>
      </c>
      <c r="AT1529" t="str">
        <v>CYRIL ANAYO (MIC)</v>
      </c>
      <c r="AU1529" s="31">
        <v>44875</v>
      </c>
      <c r="AV1529" s="40">
        <v>0.26254629629629628</v>
      </c>
      <c r="BW1529">
        <v>264</v>
      </c>
      <c r="BX1529" t="str">
        <v>ENGINEERING</v>
      </c>
      <c r="BY1529" t="str">
        <v>AIGBIREMHON ODION (ENGR</v>
      </c>
      <c r="BZ1529" s="31">
        <v>44873</v>
      </c>
      <c r="CA1529" s="40">
        <v>0.49840277777777775</v>
      </c>
      <c r="DB1529">
        <v>451</v>
      </c>
      <c r="DC1529" t="str">
        <v>MICURA</v>
      </c>
      <c r="DD1529" t="str">
        <v>ESHIGBE IRIKEFE TONY(MI</v>
      </c>
      <c r="DE1529" s="31">
        <v>44873</v>
      </c>
      <c r="DF1529" s="40">
        <v>0.78475694444444444</v>
      </c>
    </row>
    <row r="1530" spans="1:110" x14ac:dyDescent="0.25">
      <c r="A1530" s="109" t="s">
        <v>1749</v>
      </c>
      <c r="B1530">
        <v>483</v>
      </c>
      <c r="C1530" s="109" t="s">
        <v>54</v>
      </c>
      <c r="D1530" s="109" t="s">
        <v>516</v>
      </c>
      <c r="E1530" s="94">
        <v>44868</v>
      </c>
      <c r="F1530" s="174">
        <v>0.53378472222222217</v>
      </c>
      <c r="G1530">
        <v>2</v>
      </c>
      <c r="H1530" s="109" t="s">
        <v>517</v>
      </c>
      <c r="I1530">
        <v>7284214</v>
      </c>
      <c r="AR1530">
        <v>43</v>
      </c>
      <c r="AS1530" t="str">
        <v>ENGINEERING</v>
      </c>
      <c r="AT1530" t="str">
        <v>BABALOLA SIMON (ENGR)</v>
      </c>
      <c r="AU1530" s="31">
        <v>44875</v>
      </c>
      <c r="AV1530" s="40">
        <v>0.26270833333333332</v>
      </c>
      <c r="BW1530">
        <v>265</v>
      </c>
      <c r="BX1530" t="str">
        <v>OPERATIONS</v>
      </c>
      <c r="BY1530" t="str">
        <v>EFFIONG GODFREY (OPS)</v>
      </c>
      <c r="BZ1530" s="31">
        <v>44873</v>
      </c>
      <c r="CA1530" s="40">
        <v>0.49877314814814816</v>
      </c>
      <c r="DB1530">
        <v>452</v>
      </c>
      <c r="DC1530" t="str">
        <v>MICURA</v>
      </c>
      <c r="DD1530" t="str">
        <v>ODETAYO FEMI (MIC)</v>
      </c>
      <c r="DE1530" s="31">
        <v>44873</v>
      </c>
      <c r="DF1530" s="40">
        <v>0.78549768518518515</v>
      </c>
    </row>
    <row r="1531" spans="1:110" x14ac:dyDescent="0.25">
      <c r="A1531" s="109" t="s">
        <v>1749</v>
      </c>
      <c r="B1531">
        <v>484</v>
      </c>
      <c r="C1531" s="109" t="s">
        <v>54</v>
      </c>
      <c r="D1531" s="109" t="s">
        <v>1342</v>
      </c>
      <c r="E1531" s="94">
        <v>44868</v>
      </c>
      <c r="F1531" s="174">
        <v>0.53384259259259259</v>
      </c>
      <c r="G1531">
        <v>2</v>
      </c>
      <c r="H1531" s="109" t="s">
        <v>1343</v>
      </c>
      <c r="I1531">
        <v>7361622</v>
      </c>
      <c r="AR1531">
        <v>44</v>
      </c>
      <c r="AS1531" t="str">
        <v>ENGINEERING</v>
      </c>
      <c r="AT1531" t="str">
        <v>BALOGUN LATEEF (ENGR)</v>
      </c>
      <c r="AU1531" s="31">
        <v>44875</v>
      </c>
      <c r="AV1531" s="40">
        <v>0.26284722222222223</v>
      </c>
      <c r="BW1531">
        <v>266</v>
      </c>
      <c r="BX1531" t="str">
        <v>MICURA</v>
      </c>
      <c r="BY1531" t="str">
        <v>CASSEY ONOCHEI (MIC)</v>
      </c>
      <c r="BZ1531" s="31">
        <v>44873</v>
      </c>
      <c r="CA1531" s="40">
        <v>0.49988425925925928</v>
      </c>
      <c r="DB1531">
        <v>453</v>
      </c>
      <c r="DC1531" t="str">
        <v>MICURA</v>
      </c>
      <c r="DD1531" t="str">
        <v>CHINAKWA EZE (MIC)</v>
      </c>
      <c r="DE1531" s="31">
        <v>44873</v>
      </c>
      <c r="DF1531" s="40">
        <v>0.78560185185185183</v>
      </c>
    </row>
    <row r="1532" spans="1:110" x14ac:dyDescent="0.25">
      <c r="A1532" s="109" t="s">
        <v>1749</v>
      </c>
      <c r="B1532">
        <v>485</v>
      </c>
      <c r="C1532" s="109" t="s">
        <v>21</v>
      </c>
      <c r="D1532" s="109" t="s">
        <v>1839</v>
      </c>
      <c r="E1532" s="94">
        <v>44868</v>
      </c>
      <c r="F1532" s="174">
        <v>0.53391203703703705</v>
      </c>
      <c r="G1532">
        <v>2</v>
      </c>
      <c r="H1532" s="109" t="s">
        <v>21</v>
      </c>
      <c r="I1532"/>
      <c r="AR1532">
        <v>45</v>
      </c>
      <c r="AS1532" t="str">
        <v>ENGINEERING</v>
      </c>
      <c r="AT1532" t="str">
        <v>ADENIGA ADELEKE O. (ENG</v>
      </c>
      <c r="AU1532" s="31">
        <v>44875</v>
      </c>
      <c r="AV1532" s="40">
        <v>0.26296296296296295</v>
      </c>
      <c r="BW1532">
        <v>267</v>
      </c>
      <c r="BX1532" t="str">
        <v>ENGINEERING</v>
      </c>
      <c r="BY1532" t="str">
        <v>AMBROSE ADEBISI</v>
      </c>
      <c r="BZ1532" s="31">
        <v>44873</v>
      </c>
      <c r="CA1532" s="40">
        <v>0.49998842592592591</v>
      </c>
      <c r="DB1532">
        <v>454</v>
      </c>
      <c r="DC1532" t="str">
        <v>MICURA</v>
      </c>
      <c r="DD1532" t="str">
        <v>MOSES GEORGE (MIC)</v>
      </c>
      <c r="DE1532" s="31">
        <v>44873</v>
      </c>
      <c r="DF1532" s="40">
        <v>0.78630787037037042</v>
      </c>
    </row>
    <row r="1533" spans="1:110" x14ac:dyDescent="0.25">
      <c r="A1533" s="109" t="s">
        <v>1749</v>
      </c>
      <c r="B1533">
        <v>486</v>
      </c>
      <c r="C1533" s="109" t="s">
        <v>56</v>
      </c>
      <c r="D1533" s="109" t="s">
        <v>1840</v>
      </c>
      <c r="E1533" s="94">
        <v>44868</v>
      </c>
      <c r="F1533" s="174">
        <v>0.53399305555555554</v>
      </c>
      <c r="G1533">
        <v>2</v>
      </c>
      <c r="H1533" s="109" t="s">
        <v>1841</v>
      </c>
      <c r="I1533">
        <v>5510383</v>
      </c>
      <c r="AR1533">
        <v>46</v>
      </c>
      <c r="AS1533" t="str">
        <v>ENGINEERING</v>
      </c>
      <c r="AT1533" t="str">
        <v>SIMEON OLUSHINA (ENGR)</v>
      </c>
      <c r="AU1533" s="31">
        <v>44875</v>
      </c>
      <c r="AV1533" s="40">
        <v>0.26337962962962963</v>
      </c>
      <c r="BW1533">
        <v>268</v>
      </c>
      <c r="BX1533" t="str">
        <v>OPERATIONS</v>
      </c>
      <c r="BY1533" t="str">
        <v>GBADAMOSI JIMOH (OPS)</v>
      </c>
      <c r="BZ1533" s="31">
        <v>44873</v>
      </c>
      <c r="CA1533" s="40">
        <v>0.50003472222222223</v>
      </c>
      <c r="DB1533">
        <v>455</v>
      </c>
      <c r="DC1533" t="str">
        <v>MICURA</v>
      </c>
      <c r="DD1533" t="str">
        <v>EZE AZUBIKE (MIC)</v>
      </c>
      <c r="DE1533" s="31">
        <v>44873</v>
      </c>
      <c r="DF1533" s="40">
        <v>0.78635416666666669</v>
      </c>
    </row>
    <row r="1534" spans="1:110" x14ac:dyDescent="0.25">
      <c r="A1534" s="109" t="s">
        <v>1749</v>
      </c>
      <c r="B1534">
        <v>487</v>
      </c>
      <c r="C1534" s="109" t="s">
        <v>56</v>
      </c>
      <c r="D1534" s="109" t="s">
        <v>1842</v>
      </c>
      <c r="E1534" s="94">
        <v>44868</v>
      </c>
      <c r="F1534" s="174">
        <v>0.53408564814814818</v>
      </c>
      <c r="G1534">
        <v>2</v>
      </c>
      <c r="H1534" s="109" t="s">
        <v>1843</v>
      </c>
      <c r="I1534"/>
      <c r="AR1534">
        <v>47</v>
      </c>
      <c r="AS1534" t="str">
        <v>ENGINEERING</v>
      </c>
      <c r="AT1534" t="str">
        <v>UFEDO ODAWU</v>
      </c>
      <c r="AU1534" s="31">
        <v>44875</v>
      </c>
      <c r="AV1534" s="40">
        <v>0.26349537037037035</v>
      </c>
      <c r="BW1534">
        <v>269</v>
      </c>
      <c r="BX1534" t="str">
        <v>OLM</v>
      </c>
      <c r="BY1534" t="str">
        <v>NNAJI CHIDOZIE (OLM)</v>
      </c>
      <c r="BZ1534" s="31">
        <v>44873</v>
      </c>
      <c r="CA1534" s="40">
        <v>0.50121527777777775</v>
      </c>
      <c r="DB1534">
        <v>456</v>
      </c>
      <c r="DC1534" t="str">
        <v>MICURA</v>
      </c>
      <c r="DD1534" t="str">
        <v>NOJEEM LADEJOBI (MIC)</v>
      </c>
      <c r="DE1534" s="31">
        <v>44873</v>
      </c>
      <c r="DF1534" s="40">
        <v>0.78738425925925926</v>
      </c>
    </row>
    <row r="1535" spans="1:110" x14ac:dyDescent="0.25">
      <c r="A1535" s="109" t="s">
        <v>1749</v>
      </c>
      <c r="B1535">
        <v>488</v>
      </c>
      <c r="C1535" s="109" t="s">
        <v>53</v>
      </c>
      <c r="D1535" s="109" t="s">
        <v>957</v>
      </c>
      <c r="E1535" s="94">
        <v>44868</v>
      </c>
      <c r="F1535" s="174">
        <v>0.53452546296296299</v>
      </c>
      <c r="G1535">
        <v>2</v>
      </c>
      <c r="H1535" s="109" t="s">
        <v>958</v>
      </c>
      <c r="I1535">
        <v>4860969</v>
      </c>
      <c r="AR1535">
        <v>48</v>
      </c>
      <c r="AS1535" t="str">
        <v>OPERATIONS</v>
      </c>
      <c r="AT1535" t="str">
        <v>OGUNLADE KAZEEM (OPS)</v>
      </c>
      <c r="AU1535" s="31">
        <v>44875</v>
      </c>
      <c r="AV1535" s="40">
        <v>0.26359953703703703</v>
      </c>
      <c r="BW1535">
        <v>270</v>
      </c>
      <c r="BX1535" t="str">
        <v>OPERATIONS</v>
      </c>
      <c r="BY1535" t="str">
        <v>FATOKUN BAMIDELE (OPS)</v>
      </c>
      <c r="BZ1535" s="31">
        <v>44873</v>
      </c>
      <c r="CA1535" s="40">
        <v>0.50222222222222224</v>
      </c>
      <c r="DB1535">
        <v>457</v>
      </c>
      <c r="DC1535" t="str">
        <v>MICURA</v>
      </c>
      <c r="DD1535" t="str">
        <v>EZEFULE PAUL (MIC)</v>
      </c>
      <c r="DE1535" s="31">
        <v>44873</v>
      </c>
      <c r="DF1535" s="40">
        <v>0.7877777777777778</v>
      </c>
    </row>
    <row r="1536" spans="1:110" x14ac:dyDescent="0.25">
      <c r="A1536" s="109" t="s">
        <v>1749</v>
      </c>
      <c r="B1536">
        <v>489</v>
      </c>
      <c r="C1536" s="109" t="s">
        <v>54</v>
      </c>
      <c r="D1536" s="109" t="s">
        <v>1661</v>
      </c>
      <c r="E1536" s="94">
        <v>44868</v>
      </c>
      <c r="F1536" s="174">
        <v>0.53554398148148152</v>
      </c>
      <c r="G1536">
        <v>2</v>
      </c>
      <c r="H1536" s="109" t="s">
        <v>1662</v>
      </c>
      <c r="I1536">
        <v>14958073</v>
      </c>
      <c r="AR1536">
        <v>49</v>
      </c>
      <c r="AS1536" t="str">
        <v>ENGINEERING</v>
      </c>
      <c r="AT1536" t="str">
        <v>AZUM RICHARD (ENGR)</v>
      </c>
      <c r="AU1536" s="31">
        <v>44875</v>
      </c>
      <c r="AV1536" s="40">
        <v>0.26374999999999998</v>
      </c>
      <c r="BW1536">
        <v>271</v>
      </c>
      <c r="BX1536" t="str">
        <v>OPERATIONS</v>
      </c>
      <c r="BY1536" t="str">
        <v>OLIAKU TONY (OPS)</v>
      </c>
      <c r="BZ1536" s="31">
        <v>44873</v>
      </c>
      <c r="CA1536" s="40">
        <v>0.50354166666666667</v>
      </c>
      <c r="DB1536">
        <v>458</v>
      </c>
      <c r="DC1536" t="str">
        <v>MICURA</v>
      </c>
      <c r="DD1536" t="str">
        <v>PIANEN YOUNG (MIC)</v>
      </c>
      <c r="DE1536" s="31">
        <v>44873</v>
      </c>
      <c r="DF1536" s="40">
        <v>0.78784722222222225</v>
      </c>
    </row>
    <row r="1537" spans="1:110" x14ac:dyDescent="0.25">
      <c r="A1537" s="109" t="s">
        <v>1749</v>
      </c>
      <c r="B1537">
        <v>490</v>
      </c>
      <c r="C1537" s="109" t="s">
        <v>54</v>
      </c>
      <c r="D1537" s="109" t="s">
        <v>1616</v>
      </c>
      <c r="E1537" s="94">
        <v>44868</v>
      </c>
      <c r="F1537" s="174">
        <v>0.53574074074074074</v>
      </c>
      <c r="G1537">
        <v>2</v>
      </c>
      <c r="H1537" s="109" t="s">
        <v>1617</v>
      </c>
      <c r="I1537">
        <v>5501554</v>
      </c>
      <c r="AR1537">
        <v>50</v>
      </c>
      <c r="AS1537" t="str">
        <v>ENGINEERING</v>
      </c>
      <c r="AT1537" t="str">
        <v>UDOH PHILIP EYIBIO (ENG</v>
      </c>
      <c r="AU1537" s="31">
        <v>44875</v>
      </c>
      <c r="AV1537" s="40">
        <v>0.26383101851851853</v>
      </c>
      <c r="BW1537">
        <v>272</v>
      </c>
      <c r="BX1537" t="str">
        <v>CONTRACTOR</v>
      </c>
      <c r="BY1537" t="str">
        <v>AZEEZ RASAQ O.(FLT)</v>
      </c>
      <c r="BZ1537" s="31">
        <v>44873</v>
      </c>
      <c r="CA1537" s="40">
        <v>0.50362268518518516</v>
      </c>
      <c r="DB1537">
        <v>459</v>
      </c>
      <c r="DC1537" t="str">
        <v>OPERATIONS</v>
      </c>
      <c r="DD1537" t="str">
        <v>OGUNDIMU ABIODUN S. (OP</v>
      </c>
      <c r="DE1537" s="31">
        <v>44873</v>
      </c>
      <c r="DF1537" s="40">
        <v>0.78795138888888894</v>
      </c>
    </row>
    <row r="1538" spans="1:110" x14ac:dyDescent="0.25">
      <c r="A1538" s="109" t="s">
        <v>1749</v>
      </c>
      <c r="B1538">
        <v>491</v>
      </c>
      <c r="C1538" s="109" t="s">
        <v>54</v>
      </c>
      <c r="D1538" s="109" t="s">
        <v>1326</v>
      </c>
      <c r="E1538" s="94">
        <v>44868</v>
      </c>
      <c r="F1538" s="174">
        <v>0.53642361111111114</v>
      </c>
      <c r="G1538">
        <v>2</v>
      </c>
      <c r="H1538" s="109" t="s">
        <v>1327</v>
      </c>
      <c r="I1538">
        <v>7364142</v>
      </c>
      <c r="AR1538">
        <v>51</v>
      </c>
      <c r="AS1538" t="str">
        <v>MICURA</v>
      </c>
      <c r="AT1538" t="str">
        <v>OFFEH EZEKIEL AJIRIO(MIC</v>
      </c>
      <c r="AU1538" s="31">
        <v>44875</v>
      </c>
      <c r="AV1538" s="40">
        <v>0.26395833333333335</v>
      </c>
      <c r="BW1538">
        <v>273</v>
      </c>
      <c r="BX1538" t="str">
        <v>CONTRACTOR</v>
      </c>
      <c r="BY1538" t="str">
        <v>OMOWUNMI OPETOLA</v>
      </c>
      <c r="BZ1538" s="31">
        <v>44873</v>
      </c>
      <c r="CA1538" s="40">
        <v>0.50365740740740739</v>
      </c>
      <c r="DB1538">
        <v>460</v>
      </c>
      <c r="DC1538" t="str">
        <v>OLM</v>
      </c>
      <c r="DD1538" t="str">
        <v>ARIKAWE ABAYOMI (OLM)</v>
      </c>
      <c r="DE1538" s="31">
        <v>44873</v>
      </c>
      <c r="DF1538" s="40">
        <v>0.78802083333333328</v>
      </c>
    </row>
    <row r="1539" spans="1:110" x14ac:dyDescent="0.25">
      <c r="A1539" s="109" t="s">
        <v>1749</v>
      </c>
      <c r="B1539">
        <v>492</v>
      </c>
      <c r="C1539" s="109" t="s">
        <v>21</v>
      </c>
      <c r="D1539" s="109" t="s">
        <v>949</v>
      </c>
      <c r="E1539" s="94">
        <v>44868</v>
      </c>
      <c r="F1539" s="174">
        <v>0.53832175925925929</v>
      </c>
      <c r="G1539">
        <v>2</v>
      </c>
      <c r="H1539" s="109" t="s">
        <v>950</v>
      </c>
      <c r="I1539"/>
      <c r="AR1539">
        <v>52</v>
      </c>
      <c r="AS1539" t="str">
        <v>MICURA</v>
      </c>
      <c r="AT1539" t="str">
        <v>UGA OGBONNIA D. (MIC)</v>
      </c>
      <c r="AU1539" s="31">
        <v>44875</v>
      </c>
      <c r="AV1539" s="40">
        <v>0.2643402777777778</v>
      </c>
      <c r="BW1539">
        <v>274</v>
      </c>
      <c r="BX1539" t="str">
        <v>CONTRACTOR</v>
      </c>
      <c r="BY1539" t="str">
        <v>JOME GODDEY O.(FLT)</v>
      </c>
      <c r="BZ1539" s="31">
        <v>44873</v>
      </c>
      <c r="CA1539" s="40">
        <v>0.50370370370370365</v>
      </c>
      <c r="DB1539">
        <v>461</v>
      </c>
      <c r="DC1539" t="str">
        <v>OPERATIONS</v>
      </c>
      <c r="DD1539" t="str">
        <v>OSCAR SULE (OPS)</v>
      </c>
      <c r="DE1539" s="31">
        <v>44873</v>
      </c>
      <c r="DF1539" s="40">
        <v>0.78920138888888891</v>
      </c>
    </row>
    <row r="1540" spans="1:110" x14ac:dyDescent="0.25">
      <c r="A1540" s="109" t="s">
        <v>1749</v>
      </c>
      <c r="B1540">
        <v>493</v>
      </c>
      <c r="C1540" s="109" t="s">
        <v>24</v>
      </c>
      <c r="D1540" s="109" t="s">
        <v>1452</v>
      </c>
      <c r="E1540" s="94">
        <v>44868</v>
      </c>
      <c r="F1540" s="174">
        <v>0.53918981481481476</v>
      </c>
      <c r="G1540">
        <v>2</v>
      </c>
      <c r="H1540" s="109" t="s">
        <v>1453</v>
      </c>
      <c r="I1540">
        <v>6700966</v>
      </c>
      <c r="AR1540">
        <v>53</v>
      </c>
      <c r="AS1540" t="str">
        <v>ENGINEERING</v>
      </c>
      <c r="AT1540" t="str">
        <v>OGUNWEIDE ADETOLA  (ENG</v>
      </c>
      <c r="AU1540" s="31">
        <v>44875</v>
      </c>
      <c r="AV1540" s="40">
        <v>0.26466435185185183</v>
      </c>
      <c r="BW1540">
        <v>275</v>
      </c>
      <c r="BX1540" t="str">
        <v>CONTRACTOR</v>
      </c>
      <c r="BY1540" t="str">
        <v>AYENUYO ABIODUN (TOTAL)</v>
      </c>
      <c r="BZ1540" s="31">
        <v>44873</v>
      </c>
      <c r="CA1540" s="40">
        <v>0.50373842592592588</v>
      </c>
      <c r="DB1540">
        <v>462</v>
      </c>
      <c r="DC1540" t="str">
        <v>OPERATIONS</v>
      </c>
      <c r="DD1540" t="str">
        <v>OGUH UCHENNA R. (OPS)</v>
      </c>
      <c r="DE1540" s="31">
        <v>44873</v>
      </c>
      <c r="DF1540" s="40">
        <v>0.78964120370370372</v>
      </c>
    </row>
    <row r="1541" spans="1:110" x14ac:dyDescent="0.25">
      <c r="A1541" s="109" t="s">
        <v>1749</v>
      </c>
      <c r="B1541">
        <v>494</v>
      </c>
      <c r="C1541" s="109" t="s">
        <v>53</v>
      </c>
      <c r="D1541" s="109" t="s">
        <v>877</v>
      </c>
      <c r="E1541" s="94">
        <v>44868</v>
      </c>
      <c r="F1541" s="174">
        <v>0.53939814814814813</v>
      </c>
      <c r="G1541">
        <v>2</v>
      </c>
      <c r="H1541" s="109" t="s">
        <v>878</v>
      </c>
      <c r="I1541">
        <v>14812954</v>
      </c>
      <c r="AR1541">
        <v>54</v>
      </c>
      <c r="AS1541" t="str">
        <v>OPERATIONS</v>
      </c>
      <c r="AT1541" t="str">
        <v>KOLADE SOLOMON (OPS)</v>
      </c>
      <c r="AU1541" s="31">
        <v>44875</v>
      </c>
      <c r="AV1541" s="40">
        <v>0.26473379629629629</v>
      </c>
      <c r="BW1541">
        <v>276</v>
      </c>
      <c r="BX1541" t="str">
        <v>MICURA</v>
      </c>
      <c r="BY1541" t="str">
        <v>EZEKIEL AREMU (MIC)</v>
      </c>
      <c r="BZ1541" s="31">
        <v>44873</v>
      </c>
      <c r="CA1541" s="40">
        <v>0.50377314814814811</v>
      </c>
      <c r="DB1541">
        <v>463</v>
      </c>
      <c r="DC1541" t="str">
        <v>ENGINEERING</v>
      </c>
      <c r="DD1541" t="str">
        <v>EZEKIEL EMIUKE (ENGR)</v>
      </c>
      <c r="DE1541" s="31">
        <v>44873</v>
      </c>
      <c r="DF1541" s="40">
        <v>0.79001157407407407</v>
      </c>
    </row>
    <row r="1542" spans="1:110" x14ac:dyDescent="0.25">
      <c r="A1542" s="109" t="s">
        <v>1749</v>
      </c>
      <c r="B1542">
        <v>495</v>
      </c>
      <c r="C1542" s="109" t="s">
        <v>52</v>
      </c>
      <c r="D1542" s="109" t="s">
        <v>1624</v>
      </c>
      <c r="E1542" s="94">
        <v>44868</v>
      </c>
      <c r="F1542" s="174">
        <v>0.54018518518518521</v>
      </c>
      <c r="G1542">
        <v>2</v>
      </c>
      <c r="H1542" s="109" t="s">
        <v>1625</v>
      </c>
      <c r="I1542">
        <v>3655293</v>
      </c>
      <c r="AR1542">
        <v>55</v>
      </c>
      <c r="AS1542" t="str">
        <v>OPERATIONS</v>
      </c>
      <c r="AT1542" t="str">
        <v>EMMANUEL ANAGA (OPS)</v>
      </c>
      <c r="AU1542" s="31">
        <v>44875</v>
      </c>
      <c r="AV1542" s="40">
        <v>0.2648611111111111</v>
      </c>
      <c r="BW1542">
        <v>277</v>
      </c>
      <c r="BX1542" t="str">
        <v>OPERATIONS</v>
      </c>
      <c r="BY1542" t="str">
        <v>FREDRICK ODIRIN (OPS)</v>
      </c>
      <c r="BZ1542" s="31">
        <v>44873</v>
      </c>
      <c r="CA1542" s="40">
        <v>0.50381944444444449</v>
      </c>
      <c r="DB1542">
        <v>464</v>
      </c>
      <c r="DC1542" t="str">
        <v>ENGINEERING</v>
      </c>
      <c r="DD1542" t="str">
        <v>UFEDO ODAWU</v>
      </c>
      <c r="DE1542" s="31">
        <v>44873</v>
      </c>
      <c r="DF1542" s="40">
        <v>0.79024305555555552</v>
      </c>
    </row>
    <row r="1543" spans="1:110" x14ac:dyDescent="0.25">
      <c r="A1543" s="109" t="s">
        <v>1749</v>
      </c>
      <c r="B1543">
        <v>496</v>
      </c>
      <c r="C1543" s="109" t="s">
        <v>53</v>
      </c>
      <c r="D1543" s="109" t="s">
        <v>963</v>
      </c>
      <c r="E1543" s="94">
        <v>44868</v>
      </c>
      <c r="F1543" s="174">
        <v>0.54032407407407412</v>
      </c>
      <c r="G1543">
        <v>2</v>
      </c>
      <c r="H1543" s="109" t="s">
        <v>964</v>
      </c>
      <c r="I1543">
        <v>14812395</v>
      </c>
      <c r="AR1543">
        <v>56</v>
      </c>
      <c r="AS1543" t="str">
        <v>OPERATIONS</v>
      </c>
      <c r="AT1543" t="str">
        <v>ALATISHE JOHN (OPS)</v>
      </c>
      <c r="AU1543" s="31">
        <v>44875</v>
      </c>
      <c r="AV1543" s="40">
        <v>0.26508101851851851</v>
      </c>
      <c r="BW1543">
        <v>278</v>
      </c>
      <c r="BX1543" t="str">
        <v>ENGINEERING</v>
      </c>
      <c r="BY1543" t="str">
        <v>TIJANI ADEKUNLE</v>
      </c>
      <c r="BZ1543" s="31">
        <v>44873</v>
      </c>
      <c r="CA1543" s="40">
        <v>0.50437500000000002</v>
      </c>
      <c r="DB1543">
        <v>465</v>
      </c>
      <c r="DC1543" t="str">
        <v>COMMERCIAL</v>
      </c>
      <c r="DD1543" t="str">
        <v>AONDOVER JACOB S.(COMM)</v>
      </c>
      <c r="DE1543" s="31">
        <v>44873</v>
      </c>
      <c r="DF1543" s="40">
        <v>0.7906481481481481</v>
      </c>
    </row>
    <row r="1544" spans="1:110" x14ac:dyDescent="0.25">
      <c r="A1544" s="109" t="s">
        <v>1749</v>
      </c>
      <c r="B1544">
        <v>497</v>
      </c>
      <c r="C1544" s="109" t="s">
        <v>21</v>
      </c>
      <c r="D1544" s="109" t="s">
        <v>1844</v>
      </c>
      <c r="E1544" s="94">
        <v>44868</v>
      </c>
      <c r="F1544" s="174">
        <v>0.54100694444444442</v>
      </c>
      <c r="G1544">
        <v>2</v>
      </c>
      <c r="H1544" s="109" t="s">
        <v>21</v>
      </c>
      <c r="I1544">
        <v>6709049</v>
      </c>
      <c r="AR1544">
        <v>57</v>
      </c>
      <c r="AS1544" t="str">
        <v>OPERATIONS</v>
      </c>
      <c r="AT1544" t="str">
        <v>IGWE SUNDAY (OPS)</v>
      </c>
      <c r="AU1544" s="31">
        <v>44875</v>
      </c>
      <c r="AV1544" s="40">
        <v>0.26520833333333332</v>
      </c>
      <c r="BW1544">
        <v>279</v>
      </c>
      <c r="BX1544" t="str">
        <v>ENGINEERING</v>
      </c>
      <c r="BY1544" t="str">
        <v>ONABANJO ANTHONY (ENGR)</v>
      </c>
      <c r="BZ1544" s="31">
        <v>44873</v>
      </c>
      <c r="CA1544" s="40">
        <v>0.50493055555555555</v>
      </c>
      <c r="DB1544">
        <v>466</v>
      </c>
      <c r="DC1544" t="str">
        <v>OPERATIONS</v>
      </c>
      <c r="DD1544" t="str">
        <v>EHIMEN RICHARD (OPS)</v>
      </c>
      <c r="DE1544" s="31">
        <v>44873</v>
      </c>
      <c r="DF1544" s="40">
        <v>0.79071759259259256</v>
      </c>
    </row>
    <row r="1545" spans="1:110" x14ac:dyDescent="0.25">
      <c r="A1545" s="109" t="s">
        <v>1749</v>
      </c>
      <c r="B1545">
        <v>498</v>
      </c>
      <c r="C1545" s="109" t="s">
        <v>54</v>
      </c>
      <c r="D1545" s="109" t="s">
        <v>1845</v>
      </c>
      <c r="E1545" s="94">
        <v>44868</v>
      </c>
      <c r="F1545" s="174">
        <v>0.54108796296296291</v>
      </c>
      <c r="G1545">
        <v>2</v>
      </c>
      <c r="H1545" s="109" t="s">
        <v>1846</v>
      </c>
      <c r="I1545"/>
      <c r="AR1545">
        <v>58</v>
      </c>
      <c r="AS1545" t="str">
        <v>ENGINEERING</v>
      </c>
      <c r="AT1545" t="str">
        <v>OLAROTIMI OGUBODEDE (EN</v>
      </c>
      <c r="AU1545" s="31">
        <v>44875</v>
      </c>
      <c r="AV1545" s="40">
        <v>0.2653935185185185</v>
      </c>
      <c r="BW1545">
        <v>280</v>
      </c>
      <c r="BX1545" t="str">
        <v>OPERATIONS</v>
      </c>
      <c r="BY1545" t="str">
        <v>SULAIMAN KOLAWOLE (OPS)</v>
      </c>
      <c r="BZ1545" s="31">
        <v>44873</v>
      </c>
      <c r="CA1545" s="40">
        <v>0.50563657407407403</v>
      </c>
      <c r="DB1545">
        <v>467</v>
      </c>
      <c r="DC1545" t="str">
        <v>OPERATIONS</v>
      </c>
      <c r="DD1545" t="str">
        <v>MOSES OYEMA E. (OPS)</v>
      </c>
      <c r="DE1545" s="31">
        <v>44873</v>
      </c>
      <c r="DF1545" s="40">
        <v>0.79079861111111116</v>
      </c>
    </row>
    <row r="1546" spans="1:110" x14ac:dyDescent="0.25">
      <c r="A1546" s="109" t="s">
        <v>1749</v>
      </c>
      <c r="B1546">
        <v>499</v>
      </c>
      <c r="C1546" s="109" t="s">
        <v>52</v>
      </c>
      <c r="D1546" s="109" t="s">
        <v>809</v>
      </c>
      <c r="E1546" s="94">
        <v>44868</v>
      </c>
      <c r="F1546" s="174">
        <v>0.54159722222222217</v>
      </c>
      <c r="G1546">
        <v>2</v>
      </c>
      <c r="H1546" s="109" t="s">
        <v>810</v>
      </c>
      <c r="I1546"/>
      <c r="AR1546">
        <v>59</v>
      </c>
      <c r="AS1546" t="str">
        <v>ENGINEERING</v>
      </c>
      <c r="AT1546" t="str">
        <v>LAWAL IBRAHIM (ENGR)</v>
      </c>
      <c r="AU1546" s="31">
        <v>44875</v>
      </c>
      <c r="AV1546" s="40">
        <v>0.26556712962962964</v>
      </c>
      <c r="BW1546">
        <v>281</v>
      </c>
      <c r="BX1546" t="str">
        <v>ENGINEERING</v>
      </c>
      <c r="BY1546" t="str">
        <v>ENUMAH EMMANUEL (ENGR)</v>
      </c>
      <c r="BZ1546" s="31">
        <v>44873</v>
      </c>
      <c r="CA1546" s="40">
        <v>0.50608796296296299</v>
      </c>
      <c r="DB1546">
        <v>468</v>
      </c>
      <c r="DC1546" t="str">
        <v>ENGINEERING</v>
      </c>
      <c r="DD1546" t="str">
        <v>AKINGBOYE TEMIDAYO</v>
      </c>
      <c r="DE1546" s="31">
        <v>44873</v>
      </c>
      <c r="DF1546" s="40">
        <v>0.79144675925925922</v>
      </c>
    </row>
    <row r="1547" spans="1:110" x14ac:dyDescent="0.25">
      <c r="A1547" s="109" t="s">
        <v>1749</v>
      </c>
      <c r="B1547">
        <v>500</v>
      </c>
      <c r="C1547" s="109" t="s">
        <v>18</v>
      </c>
      <c r="D1547" s="109" t="s">
        <v>746</v>
      </c>
      <c r="E1547" s="94">
        <v>44868</v>
      </c>
      <c r="F1547" s="174">
        <v>0.54200231481481487</v>
      </c>
      <c r="G1547">
        <v>2</v>
      </c>
      <c r="H1547" s="109" t="s">
        <v>747</v>
      </c>
      <c r="I1547"/>
      <c r="AR1547">
        <v>60</v>
      </c>
      <c r="AS1547" t="str">
        <v>MICURA</v>
      </c>
      <c r="AT1547" t="str">
        <v>APEH PETER (MIC)</v>
      </c>
      <c r="AU1547" s="31">
        <v>44875</v>
      </c>
      <c r="AV1547" s="40">
        <v>0.26568287037037036</v>
      </c>
      <c r="BW1547">
        <v>282</v>
      </c>
      <c r="BX1547" t="str">
        <v>ENGINEERING</v>
      </c>
      <c r="BY1547" t="str">
        <v>JOSEPH ABIODUN</v>
      </c>
      <c r="BZ1547" s="31">
        <v>44873</v>
      </c>
      <c r="CA1547" s="40">
        <v>0.50613425925925926</v>
      </c>
      <c r="DB1547">
        <v>469</v>
      </c>
      <c r="DC1547" t="str">
        <v>ENGINEERING</v>
      </c>
      <c r="DD1547" t="str">
        <v>ABOLARIN OLUYEMI (ENGR)</v>
      </c>
      <c r="DE1547" s="31">
        <v>44873</v>
      </c>
      <c r="DF1547" s="40">
        <v>0.79148148148148145</v>
      </c>
    </row>
    <row r="1548" spans="1:110" x14ac:dyDescent="0.25">
      <c r="A1548" s="109" t="s">
        <v>1749</v>
      </c>
      <c r="B1548">
        <v>501</v>
      </c>
      <c r="C1548" s="109" t="s">
        <v>53</v>
      </c>
      <c r="D1548" s="109" t="s">
        <v>1006</v>
      </c>
      <c r="E1548" s="94">
        <v>44868</v>
      </c>
      <c r="F1548" s="174">
        <v>0.54274305555555558</v>
      </c>
      <c r="G1548">
        <v>2</v>
      </c>
      <c r="H1548" s="109" t="s">
        <v>1007</v>
      </c>
      <c r="I1548">
        <v>6692095</v>
      </c>
      <c r="AR1548">
        <v>61</v>
      </c>
      <c r="AS1548" t="str">
        <v>MICURA</v>
      </c>
      <c r="AT1548" t="str">
        <v>RICHARD AMAEZE (MIC)</v>
      </c>
      <c r="AU1548" s="31">
        <v>44875</v>
      </c>
      <c r="AV1548" s="40">
        <v>0.26577546296296295</v>
      </c>
      <c r="BW1548">
        <v>283</v>
      </c>
      <c r="BX1548" t="str">
        <v>ENGINEERING</v>
      </c>
      <c r="BY1548" t="str">
        <v>JOSHUA BABATUNDE</v>
      </c>
      <c r="BZ1548" s="31">
        <v>44873</v>
      </c>
      <c r="CA1548" s="40">
        <v>0.50619212962962967</v>
      </c>
      <c r="DB1548">
        <v>470</v>
      </c>
      <c r="DC1548" t="str">
        <v>OPERATIONS</v>
      </c>
      <c r="DD1548" t="str">
        <v>IDEM GEORGE (OPS)</v>
      </c>
      <c r="DE1548" s="31">
        <v>44873</v>
      </c>
      <c r="DF1548" s="40">
        <v>0.79151620370370368</v>
      </c>
    </row>
    <row r="1549" spans="1:110" x14ac:dyDescent="0.25">
      <c r="A1549" s="109" t="s">
        <v>1749</v>
      </c>
      <c r="B1549">
        <v>502</v>
      </c>
      <c r="C1549" s="109" t="s">
        <v>52</v>
      </c>
      <c r="D1549" s="109" t="s">
        <v>1612</v>
      </c>
      <c r="E1549" s="94">
        <v>44868</v>
      </c>
      <c r="F1549" s="174">
        <v>0.5428587962962963</v>
      </c>
      <c r="G1549">
        <v>2</v>
      </c>
      <c r="H1549" s="109" t="s">
        <v>1613</v>
      </c>
      <c r="I1549">
        <v>14988801</v>
      </c>
      <c r="AR1549">
        <v>62</v>
      </c>
      <c r="AS1549" t="str">
        <v>OPERATIONS</v>
      </c>
      <c r="AT1549" t="str">
        <v>BAMGBOYE AFEEZ (OPS)</v>
      </c>
      <c r="AU1549" s="31">
        <v>44875</v>
      </c>
      <c r="AV1549" s="40">
        <v>0.26598379629629632</v>
      </c>
      <c r="BW1549">
        <v>284</v>
      </c>
      <c r="BX1549" t="str">
        <v>MICURA</v>
      </c>
      <c r="BY1549" t="str">
        <v>BAMGBOSE SEGUN M. (MIC)</v>
      </c>
      <c r="BZ1549" s="31">
        <v>44873</v>
      </c>
      <c r="CA1549" s="40">
        <v>0.50671296296296298</v>
      </c>
      <c r="DB1549">
        <v>471</v>
      </c>
      <c r="DC1549" t="str">
        <v>MICURA</v>
      </c>
      <c r="DD1549" t="str">
        <v>YAKUBU JACOB (MIC)</v>
      </c>
      <c r="DE1549" s="31">
        <v>44873</v>
      </c>
      <c r="DF1549" s="40">
        <v>0.79192129629629626</v>
      </c>
    </row>
    <row r="1550" spans="1:110" x14ac:dyDescent="0.25">
      <c r="A1550" s="109" t="s">
        <v>1749</v>
      </c>
      <c r="B1550">
        <v>503</v>
      </c>
      <c r="C1550" s="109" t="s">
        <v>52</v>
      </c>
      <c r="D1550" s="109" t="s">
        <v>1407</v>
      </c>
      <c r="E1550" s="94">
        <v>44868</v>
      </c>
      <c r="F1550" s="174">
        <v>0.54296296296296298</v>
      </c>
      <c r="G1550">
        <v>2</v>
      </c>
      <c r="H1550" s="109" t="s">
        <v>1408</v>
      </c>
      <c r="I1550"/>
      <c r="AR1550">
        <v>63</v>
      </c>
      <c r="AS1550" t="str">
        <v>MICURA</v>
      </c>
      <c r="AT1550" t="str">
        <v>OKEKE OLISAEMEKA</v>
      </c>
      <c r="AU1550" s="31">
        <v>44875</v>
      </c>
      <c r="AV1550" s="40">
        <v>0.26605324074074072</v>
      </c>
      <c r="BW1550">
        <v>285</v>
      </c>
      <c r="BX1550" t="str">
        <v>MICURA</v>
      </c>
      <c r="BY1550" t="str">
        <v>ECHEDOM NNAMDI B. (MIC)</v>
      </c>
      <c r="BZ1550" s="31">
        <v>44873</v>
      </c>
      <c r="CA1550" s="40">
        <v>0.5067476851851852</v>
      </c>
      <c r="DB1550">
        <v>472</v>
      </c>
      <c r="DC1550" t="str">
        <v>ENGINEERING</v>
      </c>
      <c r="DD1550" t="str">
        <v>LAWAL OLADAPO G. (ENGR)</v>
      </c>
      <c r="DE1550" s="31">
        <v>44873</v>
      </c>
      <c r="DF1550" s="40">
        <v>0.79207175925925921</v>
      </c>
    </row>
    <row r="1551" spans="1:110" x14ac:dyDescent="0.25">
      <c r="A1551" s="109" t="s">
        <v>1749</v>
      </c>
      <c r="B1551">
        <v>504</v>
      </c>
      <c r="C1551" s="109" t="s">
        <v>52</v>
      </c>
      <c r="D1551" s="109" t="s">
        <v>1055</v>
      </c>
      <c r="E1551" s="94">
        <v>44868</v>
      </c>
      <c r="F1551" s="174">
        <v>0.54303240740740744</v>
      </c>
      <c r="G1551">
        <v>2</v>
      </c>
      <c r="H1551" s="109" t="s">
        <v>1056</v>
      </c>
      <c r="I1551">
        <v>5334088</v>
      </c>
      <c r="AR1551">
        <v>64</v>
      </c>
      <c r="AS1551" t="str">
        <v>MICURA</v>
      </c>
      <c r="AT1551" t="str">
        <v>IDOWU JAMIU (MIC)</v>
      </c>
      <c r="AU1551" s="31">
        <v>44875</v>
      </c>
      <c r="AV1551" s="40">
        <v>0.26621527777777776</v>
      </c>
      <c r="BW1551">
        <v>286</v>
      </c>
      <c r="BX1551" t="str">
        <v>MICURA</v>
      </c>
      <c r="BY1551" t="str">
        <v>WISDOM AKPABIO E. (MIC)</v>
      </c>
      <c r="BZ1551" s="31">
        <v>44873</v>
      </c>
      <c r="CA1551" s="40">
        <v>0.50787037037037042</v>
      </c>
      <c r="DB1551">
        <v>473</v>
      </c>
      <c r="DC1551" t="str">
        <v>ENGINEERING</v>
      </c>
      <c r="DD1551" t="str">
        <v>OMOSHOWON SIMEON (ENGR)</v>
      </c>
      <c r="DE1551" s="31">
        <v>44873</v>
      </c>
      <c r="DF1551" s="40">
        <v>0.7933217592592593</v>
      </c>
    </row>
    <row r="1552" spans="1:110" x14ac:dyDescent="0.25">
      <c r="A1552" s="109" t="s">
        <v>1749</v>
      </c>
      <c r="B1552">
        <v>505</v>
      </c>
      <c r="C1552" s="109" t="s">
        <v>56</v>
      </c>
      <c r="D1552" s="109" t="s">
        <v>1847</v>
      </c>
      <c r="E1552" s="94">
        <v>44868</v>
      </c>
      <c r="F1552" s="174">
        <v>0.54363425925925923</v>
      </c>
      <c r="G1552">
        <v>2</v>
      </c>
      <c r="H1552" s="109" t="s">
        <v>1848</v>
      </c>
      <c r="I1552"/>
      <c r="AR1552">
        <v>65</v>
      </c>
      <c r="AS1552" t="str">
        <v>ENGINEERING</v>
      </c>
      <c r="AT1552" t="str">
        <v>VICTOR EWELIM O. (ENGR)</v>
      </c>
      <c r="AU1552" s="31">
        <v>44875</v>
      </c>
      <c r="AV1552" s="40">
        <v>0.26677083333333335</v>
      </c>
      <c r="BW1552">
        <v>287</v>
      </c>
      <c r="BX1552" t="str">
        <v>MICURA</v>
      </c>
      <c r="BY1552" t="str">
        <v>PROGRESS AKHIMIEN (MIC)</v>
      </c>
      <c r="BZ1552" s="31">
        <v>44873</v>
      </c>
      <c r="CA1552" s="40">
        <v>0.50886574074074076</v>
      </c>
      <c r="DB1552">
        <v>474</v>
      </c>
      <c r="DC1552" t="str">
        <v>ENGINEERING</v>
      </c>
      <c r="DD1552" t="str">
        <v>OYEBOLA SULAIMON O. (EN</v>
      </c>
      <c r="DE1552" s="31">
        <v>44873</v>
      </c>
      <c r="DF1552" s="40">
        <v>0.79417824074074073</v>
      </c>
    </row>
    <row r="1553" spans="1:110" x14ac:dyDescent="0.25">
      <c r="A1553" s="109" t="s">
        <v>1749</v>
      </c>
      <c r="B1553">
        <v>506</v>
      </c>
      <c r="C1553" s="109" t="s">
        <v>53</v>
      </c>
      <c r="D1553" s="109" t="s">
        <v>853</v>
      </c>
      <c r="E1553" s="94">
        <v>44868</v>
      </c>
      <c r="F1553" s="174">
        <v>0.54608796296296291</v>
      </c>
      <c r="G1553">
        <v>2</v>
      </c>
      <c r="H1553" s="109" t="s">
        <v>854</v>
      </c>
      <c r="I1553"/>
      <c r="AR1553">
        <v>66</v>
      </c>
      <c r="AS1553" t="str">
        <v>OPERATIONS</v>
      </c>
      <c r="AT1553" t="str">
        <v>ADEYEMI TOPE (OPS)</v>
      </c>
      <c r="AU1553" s="31">
        <v>44875</v>
      </c>
      <c r="AV1553" s="40">
        <v>0.26682870370370371</v>
      </c>
      <c r="BW1553">
        <v>288</v>
      </c>
      <c r="BX1553" t="str">
        <v>MICURA</v>
      </c>
      <c r="BY1553" t="str">
        <v>UKO ONYEBUCHI (MIC)</v>
      </c>
      <c r="BZ1553" s="31">
        <v>44873</v>
      </c>
      <c r="CA1553" s="40">
        <v>0.51081018518518517</v>
      </c>
      <c r="DB1553">
        <v>475</v>
      </c>
      <c r="DC1553" t="str">
        <v>MICURA</v>
      </c>
      <c r="DD1553" t="str">
        <v>EMMANUEL FRIDAY (MIC)</v>
      </c>
      <c r="DE1553" s="31">
        <v>44873</v>
      </c>
      <c r="DF1553" s="40">
        <v>0.79423611111111114</v>
      </c>
    </row>
    <row r="1554" spans="1:110" x14ac:dyDescent="0.25">
      <c r="A1554" s="109" t="s">
        <v>1749</v>
      </c>
      <c r="B1554">
        <v>507</v>
      </c>
      <c r="C1554" s="109" t="s">
        <v>53</v>
      </c>
      <c r="D1554" s="109" t="s">
        <v>1219</v>
      </c>
      <c r="E1554" s="94">
        <v>44868</v>
      </c>
      <c r="F1554" s="174">
        <v>0.54660879629629633</v>
      </c>
      <c r="G1554">
        <v>2</v>
      </c>
      <c r="H1554" s="109" t="s">
        <v>1220</v>
      </c>
      <c r="I1554"/>
      <c r="AR1554">
        <v>67</v>
      </c>
      <c r="AS1554" t="str">
        <v>ENGINEERING</v>
      </c>
      <c r="AT1554" t="str">
        <v>ENUMAH EMMANUEL (ENGR)</v>
      </c>
      <c r="AU1554" s="31">
        <v>44875</v>
      </c>
      <c r="AV1554" s="40">
        <v>0.26699074074074075</v>
      </c>
      <c r="BW1554">
        <v>289</v>
      </c>
      <c r="BX1554" t="str">
        <v>OPERATIONS</v>
      </c>
      <c r="BY1554" t="str">
        <v>OKONKWO SUNDAY (OPS)</v>
      </c>
      <c r="BZ1554" s="31">
        <v>44873</v>
      </c>
      <c r="CA1554" s="40">
        <v>0.51320601851851855</v>
      </c>
      <c r="DB1554">
        <v>476</v>
      </c>
      <c r="DC1554" t="str">
        <v>OPERATIONS</v>
      </c>
      <c r="DD1554" t="str">
        <v>FANIYI OLUWAFEMI (OPS)</v>
      </c>
      <c r="DE1554" s="31">
        <v>44873</v>
      </c>
      <c r="DF1554" s="40">
        <v>0.79469907407407403</v>
      </c>
    </row>
    <row r="1555" spans="1:110" x14ac:dyDescent="0.25">
      <c r="A1555" s="109" t="s">
        <v>1749</v>
      </c>
      <c r="B1555">
        <v>508</v>
      </c>
      <c r="C1555" s="109" t="s">
        <v>53</v>
      </c>
      <c r="D1555" s="109" t="s">
        <v>933</v>
      </c>
      <c r="E1555" s="94">
        <v>44868</v>
      </c>
      <c r="F1555" s="174">
        <v>0.54716435185185186</v>
      </c>
      <c r="G1555">
        <v>2</v>
      </c>
      <c r="H1555" s="109" t="s">
        <v>934</v>
      </c>
      <c r="I1555">
        <v>14929376</v>
      </c>
      <c r="AR1555">
        <v>68</v>
      </c>
      <c r="AS1555" t="str">
        <v>OPERATIONS</v>
      </c>
      <c r="AT1555" t="str">
        <v>ADEYEYE ADENIYI S. (OPS</v>
      </c>
      <c r="AU1555" s="31">
        <v>44875</v>
      </c>
      <c r="AV1555" s="40">
        <v>0.26744212962962965</v>
      </c>
      <c r="BW1555">
        <v>290</v>
      </c>
      <c r="BX1555" t="str">
        <v>OPERATIONS</v>
      </c>
      <c r="BY1555" t="str">
        <v>OJOBOR GOD'SPOWER (OPS)</v>
      </c>
      <c r="BZ1555" s="31">
        <v>44873</v>
      </c>
      <c r="CA1555" s="40">
        <v>0.51407407407407413</v>
      </c>
      <c r="DB1555">
        <v>477</v>
      </c>
      <c r="DC1555" t="str">
        <v>MICURA</v>
      </c>
      <c r="DD1555" t="str">
        <v>IBRAHIM ABUBARKA (MIC)</v>
      </c>
      <c r="DE1555" s="31">
        <v>44873</v>
      </c>
      <c r="DF1555" s="40">
        <v>0.79702546296296295</v>
      </c>
    </row>
    <row r="1556" spans="1:110" x14ac:dyDescent="0.25">
      <c r="A1556" s="109" t="s">
        <v>1749</v>
      </c>
      <c r="B1556">
        <v>509</v>
      </c>
      <c r="C1556" s="109" t="s">
        <v>53</v>
      </c>
      <c r="D1556" s="109" t="s">
        <v>1689</v>
      </c>
      <c r="E1556" s="94">
        <v>44868</v>
      </c>
      <c r="F1556" s="174">
        <v>0.54732638888888885</v>
      </c>
      <c r="G1556">
        <v>2</v>
      </c>
      <c r="H1556" s="109" t="s">
        <v>1690</v>
      </c>
      <c r="I1556"/>
      <c r="AR1556">
        <v>69</v>
      </c>
      <c r="AS1556" t="str">
        <v>ENGINEERING</v>
      </c>
      <c r="AT1556" t="str">
        <v>MICHAEL OMOTOSHO (ENGR)</v>
      </c>
      <c r="AU1556" s="31">
        <v>44875</v>
      </c>
      <c r="AV1556" s="40">
        <v>0.26777777777777778</v>
      </c>
      <c r="BW1556">
        <v>291</v>
      </c>
      <c r="BX1556" t="str">
        <v>MICURA</v>
      </c>
      <c r="BY1556" t="str">
        <v>CHINEDU VICTOR (MIC)</v>
      </c>
      <c r="BZ1556" s="31">
        <v>44873</v>
      </c>
      <c r="CA1556" s="40">
        <v>0.51429398148148153</v>
      </c>
      <c r="DB1556">
        <v>478</v>
      </c>
      <c r="DC1556" t="str">
        <v>MICURA</v>
      </c>
      <c r="DD1556" t="str">
        <v>NWOKOCHA IKECHUKWU (MIC)</v>
      </c>
      <c r="DE1556" s="31">
        <v>44873</v>
      </c>
      <c r="DF1556" s="40">
        <v>0.79721064814814813</v>
      </c>
    </row>
    <row r="1557" spans="1:110" x14ac:dyDescent="0.25">
      <c r="A1557" s="109" t="s">
        <v>1749</v>
      </c>
      <c r="B1557">
        <v>510</v>
      </c>
      <c r="C1557" s="109" t="s">
        <v>52</v>
      </c>
      <c r="D1557" s="109" t="s">
        <v>988</v>
      </c>
      <c r="E1557" s="94">
        <v>44868</v>
      </c>
      <c r="F1557" s="174">
        <v>0.54835648148148153</v>
      </c>
      <c r="G1557">
        <v>2</v>
      </c>
      <c r="H1557" s="109" t="s">
        <v>989</v>
      </c>
      <c r="I1557">
        <v>14932381</v>
      </c>
      <c r="AR1557">
        <v>70</v>
      </c>
      <c r="AS1557" t="str">
        <v>ENGINEERING</v>
      </c>
      <c r="AT1557" t="str">
        <v>ADEJUMO SULEIMAN (ENGR)</v>
      </c>
      <c r="AU1557" s="31">
        <v>44875</v>
      </c>
      <c r="AV1557" s="40">
        <v>0.26785879629629628</v>
      </c>
      <c r="BW1557">
        <v>292</v>
      </c>
      <c r="BX1557" t="str">
        <v>MICURA</v>
      </c>
      <c r="BY1557" t="str">
        <v>ARTHUR MATTHEW (MIC)</v>
      </c>
      <c r="BZ1557" s="31">
        <v>44873</v>
      </c>
      <c r="CA1557" s="40">
        <v>0.51432870370370365</v>
      </c>
      <c r="DB1557">
        <v>479</v>
      </c>
      <c r="DC1557" t="str">
        <v>MICURA</v>
      </c>
      <c r="DD1557" t="str">
        <v>OZEGBE CHARLES (MIC)</v>
      </c>
      <c r="DE1557" s="31">
        <v>44873</v>
      </c>
      <c r="DF1557" s="40">
        <v>0.79728009259259258</v>
      </c>
    </row>
    <row r="1558" spans="1:110" x14ac:dyDescent="0.25">
      <c r="A1558" s="109" t="s">
        <v>1749</v>
      </c>
      <c r="B1558">
        <v>511</v>
      </c>
      <c r="C1558" s="109" t="s">
        <v>52</v>
      </c>
      <c r="D1558" s="109" t="s">
        <v>1199</v>
      </c>
      <c r="E1558" s="94">
        <v>44868</v>
      </c>
      <c r="F1558" s="174">
        <v>0.54855324074074074</v>
      </c>
      <c r="G1558">
        <v>2</v>
      </c>
      <c r="H1558" s="109" t="s">
        <v>1200</v>
      </c>
      <c r="I1558">
        <v>7054903</v>
      </c>
      <c r="AR1558">
        <v>71</v>
      </c>
      <c r="AS1558" t="str">
        <v>OPERATIONS</v>
      </c>
      <c r="AT1558" t="str">
        <v>IDRIS IBRAHIM (OPS)</v>
      </c>
      <c r="AU1558" s="31">
        <v>44875</v>
      </c>
      <c r="AV1558" s="40">
        <v>0.26795138888888886</v>
      </c>
      <c r="BW1558">
        <v>293</v>
      </c>
      <c r="BX1558" t="str">
        <v>ENGINEERING</v>
      </c>
      <c r="BY1558" t="str">
        <v>BAMFMORE ABIOLE (ENG)</v>
      </c>
      <c r="BZ1558" s="31">
        <v>44873</v>
      </c>
      <c r="CA1558" s="40">
        <v>0.52054398148148151</v>
      </c>
      <c r="DB1558">
        <v>480</v>
      </c>
      <c r="DC1558" t="str">
        <v>MICURA</v>
      </c>
      <c r="DD1558" t="str">
        <v>CHUKWUEBUKA OBI (MIC)</v>
      </c>
      <c r="DE1558" s="31">
        <v>44873</v>
      </c>
      <c r="DF1558" s="40">
        <v>0.79753472222222221</v>
      </c>
    </row>
    <row r="1559" spans="1:110" x14ac:dyDescent="0.25">
      <c r="A1559" s="109" t="s">
        <v>1749</v>
      </c>
      <c r="B1559">
        <v>512</v>
      </c>
      <c r="C1559" s="109" t="s">
        <v>53</v>
      </c>
      <c r="D1559" s="109" t="s">
        <v>1622</v>
      </c>
      <c r="E1559" s="94">
        <v>44868</v>
      </c>
      <c r="F1559" s="174">
        <v>0.55104166666666665</v>
      </c>
      <c r="G1559">
        <v>2</v>
      </c>
      <c r="H1559" s="109" t="s">
        <v>1623</v>
      </c>
      <c r="I1559">
        <v>14967077</v>
      </c>
      <c r="AR1559">
        <v>72</v>
      </c>
      <c r="AS1559" t="str">
        <v>ENGINEERING</v>
      </c>
      <c r="AT1559" t="str">
        <v>ADEDOTUN KASALI (ENGR)</v>
      </c>
      <c r="AU1559" s="31">
        <v>44875</v>
      </c>
      <c r="AV1559" s="40">
        <v>0.26806712962962964</v>
      </c>
      <c r="BW1559">
        <v>294</v>
      </c>
      <c r="BX1559" t="str">
        <v>ENGINEERING</v>
      </c>
      <c r="BY1559" t="str">
        <v>OKWUDIRI OZOUGWU (ENGR)</v>
      </c>
      <c r="BZ1559" s="31">
        <v>44873</v>
      </c>
      <c r="CA1559" s="40">
        <v>0.52292824074074074</v>
      </c>
      <c r="DB1559">
        <v>481</v>
      </c>
      <c r="DC1559" t="str">
        <v>OPERATIONS</v>
      </c>
      <c r="DD1559" t="str">
        <v>OMARAYE OMONIGHO (OPS)</v>
      </c>
      <c r="DE1559" s="31">
        <v>44873</v>
      </c>
      <c r="DF1559" s="40">
        <v>0.79768518518518516</v>
      </c>
    </row>
    <row r="1560" spans="1:110" x14ac:dyDescent="0.25">
      <c r="A1560" s="109" t="s">
        <v>1749</v>
      </c>
      <c r="B1560">
        <v>513</v>
      </c>
      <c r="C1560" s="109" t="s">
        <v>53</v>
      </c>
      <c r="D1560" s="109" t="s">
        <v>586</v>
      </c>
      <c r="E1560" s="94">
        <v>44868</v>
      </c>
      <c r="F1560" s="174">
        <v>0.55481481481481476</v>
      </c>
      <c r="G1560">
        <v>2</v>
      </c>
      <c r="H1560" s="109" t="s">
        <v>587</v>
      </c>
      <c r="I1560"/>
      <c r="AR1560">
        <v>73</v>
      </c>
      <c r="AS1560" t="str">
        <v>OPERATIONS</v>
      </c>
      <c r="AT1560" t="str">
        <v>AHANEKU CHIGOZIE (OPS)</v>
      </c>
      <c r="AU1560" s="31">
        <v>44875</v>
      </c>
      <c r="AV1560" s="40">
        <v>0.26870370370370372</v>
      </c>
      <c r="BW1560">
        <v>295</v>
      </c>
      <c r="BX1560" t="str">
        <v>MICURA</v>
      </c>
      <c r="BY1560" t="str">
        <v>ELUU JOHN O. (MIC)</v>
      </c>
      <c r="BZ1560" s="31">
        <v>44873</v>
      </c>
      <c r="CA1560" s="40">
        <v>0.52362268518518518</v>
      </c>
      <c r="DB1560">
        <v>482</v>
      </c>
      <c r="DC1560" t="str">
        <v>OPERATIONS</v>
      </c>
      <c r="DD1560" t="str">
        <v>OKOUKPAI PATRICK (OPS)</v>
      </c>
      <c r="DE1560" s="31">
        <v>44873</v>
      </c>
      <c r="DF1560" s="40">
        <v>0.7978587962962963</v>
      </c>
    </row>
    <row r="1561" spans="1:110" x14ac:dyDescent="0.25">
      <c r="A1561" s="109" t="s">
        <v>1749</v>
      </c>
      <c r="B1561">
        <v>514</v>
      </c>
      <c r="C1561" s="109" t="s">
        <v>21</v>
      </c>
      <c r="D1561" s="109" t="s">
        <v>1456</v>
      </c>
      <c r="E1561" s="94">
        <v>44868</v>
      </c>
      <c r="F1561" s="174">
        <v>0.55538194444444444</v>
      </c>
      <c r="G1561">
        <v>2</v>
      </c>
      <c r="H1561" s="109" t="s">
        <v>1457</v>
      </c>
      <c r="I1561"/>
      <c r="AR1561">
        <v>74</v>
      </c>
      <c r="AS1561" t="str">
        <v>ENGINEERING</v>
      </c>
      <c r="AT1561" t="str">
        <v>AKINJOBI ABIDEMI (ENGR)</v>
      </c>
      <c r="AU1561" s="31">
        <v>44875</v>
      </c>
      <c r="AV1561" s="40">
        <v>0.26962962962962961</v>
      </c>
      <c r="BW1561">
        <v>296</v>
      </c>
      <c r="BX1561" t="str">
        <v>ENGINEERING</v>
      </c>
      <c r="BY1561" t="str">
        <v>DOSUNMU FAROUK O.</v>
      </c>
      <c r="BZ1561" s="31">
        <v>44873</v>
      </c>
      <c r="CA1561" s="40">
        <v>0.52366898148148144</v>
      </c>
      <c r="DB1561">
        <v>483</v>
      </c>
      <c r="DC1561" t="str">
        <v>MICURA</v>
      </c>
      <c r="DD1561" t="str">
        <v>EZIUKWU GERALD (MIC)</v>
      </c>
      <c r="DE1561" s="31">
        <v>44873</v>
      </c>
      <c r="DF1561" s="40">
        <v>0.79863425925925924</v>
      </c>
    </row>
    <row r="1562" spans="1:110" x14ac:dyDescent="0.25">
      <c r="A1562" s="109" t="s">
        <v>1749</v>
      </c>
      <c r="B1562">
        <v>515</v>
      </c>
      <c r="C1562" s="109" t="s">
        <v>54</v>
      </c>
      <c r="D1562" s="109" t="s">
        <v>688</v>
      </c>
      <c r="E1562" s="94">
        <v>44868</v>
      </c>
      <c r="F1562" s="174">
        <v>0.55570601851851853</v>
      </c>
      <c r="G1562">
        <v>2</v>
      </c>
      <c r="H1562" s="109" t="s">
        <v>689</v>
      </c>
      <c r="I1562"/>
      <c r="AR1562">
        <v>75</v>
      </c>
      <c r="AS1562" t="str">
        <v>MICURA</v>
      </c>
      <c r="AT1562" t="str">
        <v>MUSTAFA KARUMO (MIC)</v>
      </c>
      <c r="AU1562" s="31">
        <v>44875</v>
      </c>
      <c r="AV1562" s="40">
        <v>0.26979166666666665</v>
      </c>
      <c r="BW1562">
        <v>297</v>
      </c>
      <c r="BX1562" t="str">
        <v>ENGINEERING</v>
      </c>
      <c r="BY1562" t="str">
        <v>ADISA NURUDEEN O. (DRV)</v>
      </c>
      <c r="BZ1562" s="31">
        <v>44873</v>
      </c>
      <c r="CA1562" s="40">
        <v>0.52369212962962963</v>
      </c>
      <c r="DB1562">
        <v>484</v>
      </c>
      <c r="DC1562" t="str">
        <v>OPERATIONS</v>
      </c>
      <c r="DD1562" t="str">
        <v>OMOWARE ELIJAH (OPS)</v>
      </c>
      <c r="DE1562" s="31">
        <v>44873</v>
      </c>
      <c r="DF1562" s="40">
        <v>0.79873842592592592</v>
      </c>
    </row>
    <row r="1563" spans="1:110" x14ac:dyDescent="0.25">
      <c r="A1563" s="109" t="s">
        <v>1749</v>
      </c>
      <c r="B1563">
        <v>516</v>
      </c>
      <c r="C1563" s="109" t="s">
        <v>54</v>
      </c>
      <c r="D1563" s="109" t="s">
        <v>563</v>
      </c>
      <c r="E1563" s="94">
        <v>44868</v>
      </c>
      <c r="F1563" s="174">
        <v>0.55582175925925925</v>
      </c>
      <c r="G1563">
        <v>2</v>
      </c>
      <c r="H1563" s="109" t="s">
        <v>564</v>
      </c>
      <c r="I1563">
        <v>7785667</v>
      </c>
      <c r="AR1563">
        <v>76</v>
      </c>
      <c r="AS1563" t="str">
        <v>MICURA</v>
      </c>
      <c r="AT1563" t="str">
        <v>OLADIPUPO TUNDE (MIC)</v>
      </c>
      <c r="AU1563" s="31">
        <v>44875</v>
      </c>
      <c r="AV1563" s="40">
        <v>0.26982638888888888</v>
      </c>
      <c r="BW1563">
        <v>298</v>
      </c>
      <c r="BX1563" t="str">
        <v>ENGINEERING</v>
      </c>
      <c r="BY1563" t="str">
        <v>SAMSON SOLOMON A.</v>
      </c>
      <c r="BZ1563" s="31">
        <v>44873</v>
      </c>
      <c r="CA1563" s="40">
        <v>0.52437500000000004</v>
      </c>
      <c r="DB1563">
        <v>485</v>
      </c>
      <c r="DC1563" t="str">
        <v>OPERATIONS</v>
      </c>
      <c r="DD1563" t="str">
        <v>GBADEYAN DANIEL O.(OPS)</v>
      </c>
      <c r="DE1563" s="31">
        <v>44873</v>
      </c>
      <c r="DF1563" s="40">
        <v>0.79949074074074078</v>
      </c>
    </row>
    <row r="1564" spans="1:110" x14ac:dyDescent="0.25">
      <c r="A1564" s="109" t="s">
        <v>1749</v>
      </c>
      <c r="B1564">
        <v>517</v>
      </c>
      <c r="C1564" s="109" t="s">
        <v>52</v>
      </c>
      <c r="D1564" s="109" t="s">
        <v>911</v>
      </c>
      <c r="E1564" s="94">
        <v>44868</v>
      </c>
      <c r="F1564" s="174">
        <v>0.55618055555555557</v>
      </c>
      <c r="G1564">
        <v>2</v>
      </c>
      <c r="H1564" s="109" t="s">
        <v>912</v>
      </c>
      <c r="I1564">
        <v>2742880</v>
      </c>
      <c r="AR1564">
        <v>77</v>
      </c>
      <c r="AS1564" t="str">
        <v>MICURA</v>
      </c>
      <c r="AT1564" t="str">
        <v>ADEDUNTAN ADENIYI M.(MIC</v>
      </c>
      <c r="AU1564" s="31">
        <v>44875</v>
      </c>
      <c r="AV1564" s="40">
        <v>0.27013888888888887</v>
      </c>
      <c r="BW1564">
        <v>299</v>
      </c>
      <c r="BX1564" t="str">
        <v>MICURA</v>
      </c>
      <c r="BY1564" t="str">
        <v>EVELYN OVIE (MIC)</v>
      </c>
      <c r="BZ1564" s="31">
        <v>44873</v>
      </c>
      <c r="CA1564" s="40">
        <v>0.53450231481481481</v>
      </c>
      <c r="DB1564">
        <v>486</v>
      </c>
      <c r="DC1564" t="str">
        <v>OPERATIONS</v>
      </c>
      <c r="DD1564" t="str">
        <v>EZENWATA KINGSLEY (OPS)</v>
      </c>
      <c r="DE1564" s="31">
        <v>44873</v>
      </c>
      <c r="DF1564" s="40">
        <v>0.80092592592592593</v>
      </c>
    </row>
    <row r="1565" spans="1:110" x14ac:dyDescent="0.25">
      <c r="A1565" s="109" t="s">
        <v>1749</v>
      </c>
      <c r="B1565">
        <v>518</v>
      </c>
      <c r="C1565" s="109" t="s">
        <v>52</v>
      </c>
      <c r="D1565" s="109" t="s">
        <v>1205</v>
      </c>
      <c r="E1565" s="94">
        <v>44868</v>
      </c>
      <c r="F1565" s="174">
        <v>0.55657407407407411</v>
      </c>
      <c r="G1565">
        <v>2</v>
      </c>
      <c r="H1565" s="109" t="s">
        <v>1206</v>
      </c>
      <c r="I1565">
        <v>6691275</v>
      </c>
      <c r="AR1565">
        <v>78</v>
      </c>
      <c r="AS1565" t="str">
        <v>OPERATIONS</v>
      </c>
      <c r="AT1565" t="str">
        <v>ODEBO .A. TIMOTHY (OPS)</v>
      </c>
      <c r="AU1565" s="31">
        <v>44875</v>
      </c>
      <c r="AV1565" s="40">
        <v>0.27084490740740741</v>
      </c>
      <c r="BW1565">
        <v>300</v>
      </c>
      <c r="BX1565" t="str">
        <v>OPERATIONS</v>
      </c>
      <c r="BY1565" t="str">
        <v>UGOCHUKWU IBENEMEH (OPS</v>
      </c>
      <c r="BZ1565" s="31">
        <v>44873</v>
      </c>
      <c r="CA1565" s="40">
        <v>0.54825231481481485</v>
      </c>
      <c r="DB1565">
        <v>487</v>
      </c>
      <c r="DC1565" t="str">
        <v>OPERATIONS</v>
      </c>
      <c r="DD1565" t="str">
        <v>NWACHUKWU CHRISTIAN (OP</v>
      </c>
      <c r="DE1565" s="31">
        <v>44873</v>
      </c>
      <c r="DF1565" s="40">
        <v>0.80096064814814816</v>
      </c>
    </row>
    <row r="1566" spans="1:110" x14ac:dyDescent="0.25">
      <c r="A1566" s="109" t="s">
        <v>1749</v>
      </c>
      <c r="B1566">
        <v>519</v>
      </c>
      <c r="C1566" s="109" t="s">
        <v>52</v>
      </c>
      <c r="D1566" s="109" t="s">
        <v>1109</v>
      </c>
      <c r="E1566" s="94">
        <v>44868</v>
      </c>
      <c r="F1566" s="174">
        <v>0.55659722222222219</v>
      </c>
      <c r="G1566">
        <v>2</v>
      </c>
      <c r="H1566" s="109" t="s">
        <v>1110</v>
      </c>
      <c r="I1566">
        <v>5325940</v>
      </c>
      <c r="AR1566">
        <v>79</v>
      </c>
      <c r="AS1566" t="str">
        <v>ENGINEERING</v>
      </c>
      <c r="AT1566" t="str">
        <v>TAIWO ABEEB (ENGR)</v>
      </c>
      <c r="AU1566" s="31">
        <v>44875</v>
      </c>
      <c r="AV1566" s="40">
        <v>0.2709375</v>
      </c>
      <c r="BW1566">
        <v>301</v>
      </c>
      <c r="BX1566" t="str">
        <v>ENGINEERING</v>
      </c>
      <c r="BY1566" t="str">
        <v>OKUNOWO MICHAEL (ENGR)</v>
      </c>
      <c r="BZ1566" s="31">
        <v>44873</v>
      </c>
      <c r="CA1566" s="40">
        <v>0.55060185185185184</v>
      </c>
      <c r="DB1566">
        <v>488</v>
      </c>
      <c r="DC1566" t="str">
        <v>CONTRACTOR</v>
      </c>
      <c r="DD1566" t="str">
        <v>EMEKA ELUWA (EMERALD)</v>
      </c>
      <c r="DE1566" s="31">
        <v>44873</v>
      </c>
      <c r="DF1566" s="40">
        <v>0.80104166666666665</v>
      </c>
    </row>
    <row r="1567" spans="1:110" x14ac:dyDescent="0.25">
      <c r="A1567" s="109" t="s">
        <v>1749</v>
      </c>
      <c r="B1567">
        <v>520</v>
      </c>
      <c r="C1567" s="109" t="s">
        <v>53</v>
      </c>
      <c r="D1567" s="109" t="s">
        <v>1849</v>
      </c>
      <c r="E1567" s="94">
        <v>44868</v>
      </c>
      <c r="F1567" s="174">
        <v>0.55664351851851857</v>
      </c>
      <c r="G1567">
        <v>2</v>
      </c>
      <c r="H1567" s="109" t="s">
        <v>1850</v>
      </c>
      <c r="I1567">
        <v>2664421</v>
      </c>
      <c r="AR1567">
        <v>80</v>
      </c>
      <c r="AS1567" t="str">
        <v>MICURA</v>
      </c>
      <c r="AT1567" t="str">
        <v>WISDOM ETIM W.(MIC)</v>
      </c>
      <c r="AU1567" s="31">
        <v>44875</v>
      </c>
      <c r="AV1567" s="40">
        <v>0.27124999999999999</v>
      </c>
      <c r="BW1567">
        <v>302</v>
      </c>
      <c r="BX1567" t="str">
        <v>MICURA</v>
      </c>
      <c r="BY1567" t="str">
        <v>PETER ALABERE (MIC)</v>
      </c>
      <c r="BZ1567" s="31">
        <v>44873</v>
      </c>
      <c r="CA1567" s="40">
        <v>0.55193287037037042</v>
      </c>
      <c r="DB1567">
        <v>489</v>
      </c>
      <c r="DC1567" t="str">
        <v>MICURA</v>
      </c>
      <c r="DD1567" t="str">
        <v>ANTHONY EHIS (MIC)</v>
      </c>
      <c r="DE1567" s="31">
        <v>44873</v>
      </c>
      <c r="DF1567" s="40">
        <v>0.8037037037037037</v>
      </c>
    </row>
    <row r="1568" spans="1:110" x14ac:dyDescent="0.25">
      <c r="A1568" s="109" t="s">
        <v>1749</v>
      </c>
      <c r="B1568">
        <v>521</v>
      </c>
      <c r="C1568" s="109" t="s">
        <v>54</v>
      </c>
      <c r="D1568" s="109" t="s">
        <v>1851</v>
      </c>
      <c r="E1568" s="94">
        <v>44868</v>
      </c>
      <c r="F1568" s="174">
        <v>0.55679398148148151</v>
      </c>
      <c r="G1568">
        <v>2</v>
      </c>
      <c r="H1568" s="109" t="s">
        <v>1852</v>
      </c>
      <c r="I1568">
        <v>7362024</v>
      </c>
      <c r="AR1568">
        <v>81</v>
      </c>
      <c r="AS1568" t="str">
        <v>MICURA</v>
      </c>
      <c r="AT1568" t="str">
        <v>ABBEY GBENGA (MIC)</v>
      </c>
      <c r="AU1568" s="31">
        <v>44875</v>
      </c>
      <c r="AV1568" s="40">
        <v>0.27141203703703703</v>
      </c>
      <c r="BW1568">
        <v>303</v>
      </c>
      <c r="BX1568" t="str">
        <v>MICURA</v>
      </c>
      <c r="BY1568" t="str">
        <v>CHARLES OFILI (MIC)</v>
      </c>
      <c r="BZ1568" s="31">
        <v>44873</v>
      </c>
      <c r="CA1568" s="40">
        <v>0.55243055555555554</v>
      </c>
      <c r="DB1568">
        <v>490</v>
      </c>
      <c r="DC1568" t="str">
        <v>ENGINEERING</v>
      </c>
      <c r="DD1568" t="str">
        <v>IMONI FRIDAY (ENGNR)</v>
      </c>
      <c r="DE1568" s="31">
        <v>44873</v>
      </c>
      <c r="DF1568" s="40">
        <v>0.80467592592592596</v>
      </c>
    </row>
    <row r="1569" spans="1:110" x14ac:dyDescent="0.25">
      <c r="A1569" s="109" t="s">
        <v>1749</v>
      </c>
      <c r="B1569">
        <v>522</v>
      </c>
      <c r="C1569" s="109" t="s">
        <v>52</v>
      </c>
      <c r="D1569" s="109" t="s">
        <v>990</v>
      </c>
      <c r="E1569" s="94">
        <v>44868</v>
      </c>
      <c r="F1569" s="174">
        <v>0.5571180555555556</v>
      </c>
      <c r="G1569">
        <v>2</v>
      </c>
      <c r="H1569" s="109" t="s">
        <v>991</v>
      </c>
      <c r="I1569">
        <v>5348393</v>
      </c>
      <c r="AR1569">
        <v>82</v>
      </c>
      <c r="AS1569" t="str">
        <v>MICURA</v>
      </c>
      <c r="AT1569" t="str">
        <v>AMOGO E. JOHNSON</v>
      </c>
      <c r="AU1569" s="31">
        <v>44875</v>
      </c>
      <c r="AV1569" s="40">
        <v>0.27159722222222221</v>
      </c>
      <c r="BW1569">
        <v>304</v>
      </c>
      <c r="BX1569" t="str">
        <v>MICURA</v>
      </c>
      <c r="BY1569" t="str">
        <v>IGIEVA THOMPSON (MIC)</v>
      </c>
      <c r="BZ1569" s="31">
        <v>44873</v>
      </c>
      <c r="CA1569" s="40">
        <v>0.55766203703703698</v>
      </c>
      <c r="DB1569">
        <v>491</v>
      </c>
      <c r="DC1569" t="str">
        <v>OPERATIONS</v>
      </c>
      <c r="DD1569" t="str">
        <v>OSENI OLUGBENGA</v>
      </c>
      <c r="DE1569" s="31">
        <v>44873</v>
      </c>
      <c r="DF1569" s="40">
        <v>0.80768518518518517</v>
      </c>
    </row>
    <row r="1570" spans="1:110" x14ac:dyDescent="0.25">
      <c r="A1570" s="109" t="s">
        <v>1749</v>
      </c>
      <c r="B1570">
        <v>523</v>
      </c>
      <c r="C1570" s="109" t="s">
        <v>53</v>
      </c>
      <c r="D1570" s="109" t="s">
        <v>751</v>
      </c>
      <c r="E1570" s="94">
        <v>44868</v>
      </c>
      <c r="F1570" s="174">
        <v>0.55758101851851849</v>
      </c>
      <c r="G1570">
        <v>2</v>
      </c>
      <c r="H1570" s="109" t="s">
        <v>752</v>
      </c>
      <c r="I1570"/>
      <c r="AR1570">
        <v>83</v>
      </c>
      <c r="AS1570" t="str">
        <v>OPERATIONS</v>
      </c>
      <c r="AT1570" t="str">
        <v>ISIAKA LASISI (OPS)</v>
      </c>
      <c r="AU1570" s="31">
        <v>44875</v>
      </c>
      <c r="AV1570" s="40">
        <v>0.27166666666666667</v>
      </c>
      <c r="BW1570">
        <v>305</v>
      </c>
      <c r="BX1570" t="str">
        <v>MICURA</v>
      </c>
      <c r="BY1570" t="str">
        <v>JOHN DUNIYAN (MIC)</v>
      </c>
      <c r="BZ1570" s="31">
        <v>44873</v>
      </c>
      <c r="CA1570" s="40">
        <v>0.55893518518518515</v>
      </c>
      <c r="DB1570">
        <v>492</v>
      </c>
      <c r="DC1570" t="str">
        <v>ENGINEERING</v>
      </c>
      <c r="DD1570" t="str">
        <v>OLADIPO TAJUDEEN (ENGR)</v>
      </c>
      <c r="DE1570" s="31">
        <v>44873</v>
      </c>
      <c r="DF1570" s="40">
        <v>0.80866898148148147</v>
      </c>
    </row>
    <row r="1571" spans="1:110" x14ac:dyDescent="0.25">
      <c r="A1571" s="109" t="s">
        <v>1749</v>
      </c>
      <c r="B1571">
        <v>524</v>
      </c>
      <c r="C1571" s="109" t="s">
        <v>52</v>
      </c>
      <c r="D1571" s="109" t="s">
        <v>1070</v>
      </c>
      <c r="E1571" s="94">
        <v>44868</v>
      </c>
      <c r="F1571" s="174">
        <v>0.55793981481481481</v>
      </c>
      <c r="G1571">
        <v>2</v>
      </c>
      <c r="H1571" s="109" t="s">
        <v>1071</v>
      </c>
      <c r="I1571">
        <v>6714974</v>
      </c>
      <c r="AR1571">
        <v>84</v>
      </c>
      <c r="AS1571" t="str">
        <v>MICURA</v>
      </c>
      <c r="AT1571" t="str">
        <v>EKIYOYO JAMIU A. (MIC)</v>
      </c>
      <c r="AU1571" s="31">
        <v>44875</v>
      </c>
      <c r="AV1571" s="40">
        <v>0.27179398148148148</v>
      </c>
      <c r="BW1571">
        <v>306</v>
      </c>
      <c r="BX1571" t="str">
        <v>MICURA</v>
      </c>
      <c r="BY1571" t="str">
        <v>TAJUDEEN SALAMI (MIC)</v>
      </c>
      <c r="BZ1571" s="31">
        <v>44873</v>
      </c>
      <c r="CA1571" s="40">
        <v>0.5600694444444444</v>
      </c>
      <c r="DB1571">
        <v>493</v>
      </c>
      <c r="DC1571" t="str">
        <v>GATE OPS</v>
      </c>
      <c r="DD1571" t="str">
        <v>NWOKOLO DANIEL (GATE)</v>
      </c>
      <c r="DE1571" s="31">
        <v>44873</v>
      </c>
      <c r="DF1571" s="40">
        <v>0.81039351851851849</v>
      </c>
    </row>
    <row r="1572" spans="1:110" x14ac:dyDescent="0.25">
      <c r="A1572" s="109" t="s">
        <v>1749</v>
      </c>
      <c r="B1572">
        <v>525</v>
      </c>
      <c r="C1572" s="109" t="s">
        <v>54</v>
      </c>
      <c r="D1572" s="109" t="s">
        <v>1168</v>
      </c>
      <c r="E1572" s="94">
        <v>44868</v>
      </c>
      <c r="F1572" s="174">
        <v>0.55822916666666667</v>
      </c>
      <c r="G1572">
        <v>2</v>
      </c>
      <c r="H1572" s="109" t="s">
        <v>1169</v>
      </c>
      <c r="I1572">
        <v>6710571</v>
      </c>
      <c r="AR1572">
        <v>85</v>
      </c>
      <c r="AS1572" t="str">
        <v>MICURA</v>
      </c>
      <c r="AT1572" t="str">
        <v>EZE EVEREST (MIC)</v>
      </c>
      <c r="AU1572" s="31">
        <v>44875</v>
      </c>
      <c r="AV1572" s="40">
        <v>0.27193287037037039</v>
      </c>
      <c r="BW1572">
        <v>307</v>
      </c>
      <c r="BX1572" t="str">
        <v>MICURA</v>
      </c>
      <c r="BY1572" t="str">
        <v>GOVERNMENT AYANKPO (MIC</v>
      </c>
      <c r="BZ1572" s="31">
        <v>44873</v>
      </c>
      <c r="CA1572" s="40">
        <v>0.56054398148148143</v>
      </c>
      <c r="DB1572">
        <v>494</v>
      </c>
      <c r="DC1572" t="str">
        <v>MICURA</v>
      </c>
      <c r="DD1572" t="str">
        <v>EDOWMONYI PRINCE E.(MIC)</v>
      </c>
      <c r="DE1572" s="31">
        <v>44873</v>
      </c>
      <c r="DF1572" s="40">
        <v>0.81582175925925926</v>
      </c>
    </row>
    <row r="1573" spans="1:110" x14ac:dyDescent="0.25">
      <c r="A1573" s="109" t="s">
        <v>1749</v>
      </c>
      <c r="B1573">
        <v>526</v>
      </c>
      <c r="C1573" s="109" t="s">
        <v>54</v>
      </c>
      <c r="D1573" s="109" t="s">
        <v>332</v>
      </c>
      <c r="E1573" s="94">
        <v>44868</v>
      </c>
      <c r="F1573" s="174">
        <v>0.55837962962962961</v>
      </c>
      <c r="G1573">
        <v>2</v>
      </c>
      <c r="H1573" s="109" t="s">
        <v>333</v>
      </c>
      <c r="I1573">
        <v>5501171</v>
      </c>
      <c r="AR1573">
        <v>86</v>
      </c>
      <c r="AS1573" t="str">
        <v>MICURA</v>
      </c>
      <c r="AT1573" t="str">
        <v>MUHAMMED DANJUMA (MIC)</v>
      </c>
      <c r="AU1573" s="31">
        <v>44875</v>
      </c>
      <c r="AV1573" s="40">
        <v>0.2721412037037037</v>
      </c>
      <c r="BW1573">
        <v>308</v>
      </c>
      <c r="BX1573" t="str">
        <v>COMMERCIAL</v>
      </c>
      <c r="BY1573" t="str">
        <v>AZODO CHINYERE (COMM)</v>
      </c>
      <c r="BZ1573" s="31">
        <v>44873</v>
      </c>
      <c r="CA1573" s="40">
        <v>0.56064814814814812</v>
      </c>
      <c r="DB1573">
        <v>495</v>
      </c>
      <c r="DC1573" t="str">
        <v>MICURA</v>
      </c>
      <c r="DD1573" t="str">
        <v>SENIBO PRECIOUS B.(MIC)</v>
      </c>
      <c r="DE1573" s="31">
        <v>44873</v>
      </c>
      <c r="DF1573" s="40">
        <v>0.81589120370370372</v>
      </c>
    </row>
    <row r="1574" spans="1:110" x14ac:dyDescent="0.25">
      <c r="A1574" s="109" t="s">
        <v>1749</v>
      </c>
      <c r="B1574">
        <v>527</v>
      </c>
      <c r="C1574" s="109" t="s">
        <v>54</v>
      </c>
      <c r="D1574" s="109" t="s">
        <v>1465</v>
      </c>
      <c r="E1574" s="94">
        <v>44868</v>
      </c>
      <c r="F1574" s="174">
        <v>0.55844907407407407</v>
      </c>
      <c r="G1574">
        <v>2</v>
      </c>
      <c r="H1574" s="109" t="s">
        <v>1466</v>
      </c>
      <c r="I1574"/>
      <c r="AR1574">
        <v>87</v>
      </c>
      <c r="AS1574" t="str">
        <v>OPERATIONS</v>
      </c>
      <c r="AT1574" t="str">
        <v>OGHENEDE PATRICK (OPS)</v>
      </c>
      <c r="AU1574" s="31">
        <v>44875</v>
      </c>
      <c r="AV1574" s="40">
        <v>0.27255787037037038</v>
      </c>
      <c r="BW1574">
        <v>309</v>
      </c>
      <c r="BX1574" t="str">
        <v>OPERATIONS</v>
      </c>
      <c r="BY1574" t="str">
        <v>AMINU DANLAMI (OPS)</v>
      </c>
      <c r="BZ1574" s="31">
        <v>44873</v>
      </c>
      <c r="CA1574" s="40">
        <v>0.56076388888888884</v>
      </c>
      <c r="DB1574">
        <v>496</v>
      </c>
      <c r="DC1574" t="str">
        <v>ENGINEERING</v>
      </c>
      <c r="DD1574" t="str">
        <v>OLORUNMO MONDAY (ENGR)</v>
      </c>
      <c r="DE1574" s="31">
        <v>44873</v>
      </c>
      <c r="DF1574" s="40">
        <v>0.81679398148148152</v>
      </c>
    </row>
    <row r="1575" spans="1:110" x14ac:dyDescent="0.25">
      <c r="A1575" s="109" t="s">
        <v>1749</v>
      </c>
      <c r="B1575">
        <v>528</v>
      </c>
      <c r="C1575" s="109" t="s">
        <v>54</v>
      </c>
      <c r="D1575" s="109" t="s">
        <v>1853</v>
      </c>
      <c r="E1575" s="94">
        <v>44868</v>
      </c>
      <c r="F1575" s="174">
        <v>0.55909722222222225</v>
      </c>
      <c r="G1575">
        <v>2</v>
      </c>
      <c r="H1575" s="109" t="s">
        <v>1854</v>
      </c>
      <c r="I1575"/>
      <c r="AR1575">
        <v>88</v>
      </c>
      <c r="AS1575" t="str">
        <v>MICURA</v>
      </c>
      <c r="AT1575" t="str">
        <v>MOMODU ABDULAI (MIC)</v>
      </c>
      <c r="AU1575" s="31">
        <v>44875</v>
      </c>
      <c r="AV1575" s="40">
        <v>0.27280092592592592</v>
      </c>
      <c r="BW1575">
        <v>310</v>
      </c>
      <c r="BX1575" t="str">
        <v>OPERATIONS</v>
      </c>
      <c r="BY1575" t="str">
        <v>ISMAILA MOYOSORE</v>
      </c>
      <c r="BZ1575" s="31">
        <v>44873</v>
      </c>
      <c r="CA1575" s="40">
        <v>0.56093749999999998</v>
      </c>
      <c r="DB1575">
        <v>497</v>
      </c>
      <c r="DC1575" t="str">
        <v>CONTRACTOR</v>
      </c>
      <c r="DD1575" t="str">
        <v>JACOB ONORIODE (EMERALD)</v>
      </c>
      <c r="DE1575" s="31">
        <v>44873</v>
      </c>
      <c r="DF1575" s="40">
        <v>0.81851851851851853</v>
      </c>
    </row>
    <row r="1576" spans="1:110" x14ac:dyDescent="0.25">
      <c r="A1576" s="109" t="s">
        <v>1749</v>
      </c>
      <c r="B1576">
        <v>529</v>
      </c>
      <c r="C1576" s="109" t="s">
        <v>53</v>
      </c>
      <c r="D1576" s="109" t="s">
        <v>554</v>
      </c>
      <c r="E1576" s="94">
        <v>44868</v>
      </c>
      <c r="F1576" s="174">
        <v>0.55915509259259255</v>
      </c>
      <c r="G1576">
        <v>2</v>
      </c>
      <c r="H1576" s="109" t="s">
        <v>555</v>
      </c>
      <c r="I1576"/>
      <c r="AR1576">
        <v>89</v>
      </c>
      <c r="AS1576" t="str">
        <v>MICURA</v>
      </c>
      <c r="AT1576" t="str">
        <v>MOSAKU OLUWAFEMI S. (MI</v>
      </c>
      <c r="AU1576" s="31">
        <v>44875</v>
      </c>
      <c r="AV1576" s="40">
        <v>0.27285879629629628</v>
      </c>
      <c r="BW1576">
        <v>311</v>
      </c>
      <c r="BX1576" t="str">
        <v>MICURA</v>
      </c>
      <c r="BY1576" t="str">
        <v>NWACHUKWU UCHE S.(MIC)</v>
      </c>
      <c r="BZ1576" s="31">
        <v>44873</v>
      </c>
      <c r="CA1576" s="40">
        <v>0.56186342592592597</v>
      </c>
      <c r="DB1576">
        <v>498</v>
      </c>
      <c r="DC1576" t="str">
        <v>OPERATIONS</v>
      </c>
      <c r="DD1576" t="str">
        <v>VOKE TSANE (OPS)</v>
      </c>
      <c r="DE1576" s="31">
        <v>44873</v>
      </c>
      <c r="DF1576" s="40">
        <v>0.82318287037037041</v>
      </c>
    </row>
    <row r="1577" spans="1:110" x14ac:dyDescent="0.25">
      <c r="A1577" s="109" t="s">
        <v>1749</v>
      </c>
      <c r="B1577">
        <v>530</v>
      </c>
      <c r="C1577" s="109" t="s">
        <v>52</v>
      </c>
      <c r="D1577" s="109" t="s">
        <v>943</v>
      </c>
      <c r="E1577" s="94">
        <v>44868</v>
      </c>
      <c r="F1577" s="174">
        <v>0.56130787037037033</v>
      </c>
      <c r="G1577">
        <v>2</v>
      </c>
      <c r="H1577" s="109" t="s">
        <v>944</v>
      </c>
      <c r="I1577">
        <v>5348792</v>
      </c>
      <c r="AR1577">
        <v>90</v>
      </c>
      <c r="AS1577" t="str">
        <v>ENGINEERING</v>
      </c>
      <c r="AT1577" t="str">
        <v>MUNIRU M. IDOWU (ENGR)</v>
      </c>
      <c r="AU1577" s="31">
        <v>44875</v>
      </c>
      <c r="AV1577" s="40">
        <v>0.27292824074074074</v>
      </c>
      <c r="BW1577">
        <v>312</v>
      </c>
      <c r="BX1577" t="str">
        <v>OPERATIONS</v>
      </c>
      <c r="BY1577" t="str">
        <v>UGWU AUGUSTINE (OPS)</v>
      </c>
      <c r="BZ1577" s="31">
        <v>44873</v>
      </c>
      <c r="CA1577" s="40">
        <v>0.56309027777777776</v>
      </c>
      <c r="DB1577">
        <v>499</v>
      </c>
      <c r="DC1577" t="str">
        <v>OPERATIONS</v>
      </c>
      <c r="DD1577" t="str">
        <v>ADESANOYE ABAYOMI (OPS)</v>
      </c>
      <c r="DE1577" s="31">
        <v>44873</v>
      </c>
      <c r="DF1577" s="40">
        <v>0.82818287037037042</v>
      </c>
    </row>
    <row r="1578" spans="1:110" x14ac:dyDescent="0.25">
      <c r="A1578" s="109" t="s">
        <v>1749</v>
      </c>
      <c r="B1578">
        <v>531</v>
      </c>
      <c r="C1578" s="109" t="s">
        <v>53</v>
      </c>
      <c r="D1578" s="109" t="s">
        <v>929</v>
      </c>
      <c r="E1578" s="94">
        <v>44868</v>
      </c>
      <c r="F1578" s="174">
        <v>0.56145833333333328</v>
      </c>
      <c r="G1578">
        <v>2</v>
      </c>
      <c r="H1578" s="109" t="s">
        <v>930</v>
      </c>
      <c r="I1578">
        <v>5510187</v>
      </c>
      <c r="AR1578">
        <v>91</v>
      </c>
      <c r="AS1578" t="str">
        <v>MICURA</v>
      </c>
      <c r="AT1578" t="str">
        <v>ONYEAMACHI MICHAEL (MIC</v>
      </c>
      <c r="AU1578" s="31">
        <v>44875</v>
      </c>
      <c r="AV1578" s="40">
        <v>0.27357638888888891</v>
      </c>
      <c r="BW1578">
        <v>313</v>
      </c>
      <c r="BX1578" t="str">
        <v>OPERATIONS</v>
      </c>
      <c r="BY1578" t="str">
        <v>IGBINOBA FREDERICK. (OP</v>
      </c>
      <c r="BZ1578" s="31">
        <v>44873</v>
      </c>
      <c r="CA1578" s="40">
        <v>0.5631828703703704</v>
      </c>
      <c r="DB1578">
        <v>500</v>
      </c>
      <c r="DC1578" t="str">
        <v>MICURA</v>
      </c>
      <c r="DD1578" t="str">
        <v>SAMSON APEH (MIC)</v>
      </c>
      <c r="DE1578" s="31">
        <v>44873</v>
      </c>
      <c r="DF1578" s="40">
        <v>0.85008101851851847</v>
      </c>
    </row>
    <row r="1579" spans="1:110" x14ac:dyDescent="0.25">
      <c r="A1579" s="109" t="s">
        <v>1749</v>
      </c>
      <c r="B1579">
        <v>532</v>
      </c>
      <c r="C1579" s="109" t="s">
        <v>52</v>
      </c>
      <c r="D1579" s="109" t="s">
        <v>1608</v>
      </c>
      <c r="E1579" s="94">
        <v>44868</v>
      </c>
      <c r="F1579" s="174">
        <v>0.56160879629629634</v>
      </c>
      <c r="G1579">
        <v>2</v>
      </c>
      <c r="H1579" s="109" t="s">
        <v>1609</v>
      </c>
      <c r="I1579">
        <v>3624978</v>
      </c>
      <c r="AR1579">
        <v>92</v>
      </c>
      <c r="AS1579" t="str">
        <v>OPERATIONS</v>
      </c>
      <c r="AT1579" t="str">
        <v>IBIRONKE OLUMIDE (OPS)</v>
      </c>
      <c r="AU1579" s="31">
        <v>44875</v>
      </c>
      <c r="AV1579" s="40">
        <v>0.27364583333333331</v>
      </c>
      <c r="BW1579">
        <v>314</v>
      </c>
      <c r="BX1579" t="str">
        <v>MICURA</v>
      </c>
      <c r="BY1579" t="str">
        <v>ISA YUSUFF (MIC)</v>
      </c>
      <c r="BZ1579" s="31">
        <v>44873</v>
      </c>
      <c r="CA1579" s="40">
        <v>0.56337962962962962</v>
      </c>
      <c r="DB1579">
        <v>501</v>
      </c>
      <c r="DC1579" t="str">
        <v>MICURA</v>
      </c>
      <c r="DD1579" t="str">
        <v>HASSAN RAMSON I. (MIC)</v>
      </c>
      <c r="DE1579" s="31">
        <v>44873</v>
      </c>
      <c r="DF1579" s="40">
        <v>0.87259259259259259</v>
      </c>
    </row>
    <row r="1580" spans="1:110" x14ac:dyDescent="0.25">
      <c r="A1580" s="109" t="s">
        <v>1749</v>
      </c>
      <c r="B1580">
        <v>533</v>
      </c>
      <c r="C1580" s="109" t="s">
        <v>53</v>
      </c>
      <c r="D1580" s="109" t="s">
        <v>1784</v>
      </c>
      <c r="E1580" s="94">
        <v>44868</v>
      </c>
      <c r="F1580" s="174">
        <v>0.56255787037037042</v>
      </c>
      <c r="G1580">
        <v>2</v>
      </c>
      <c r="H1580" s="109" t="s">
        <v>1785</v>
      </c>
      <c r="I1580"/>
      <c r="AR1580">
        <v>93</v>
      </c>
      <c r="AS1580" t="str">
        <v>MICURA</v>
      </c>
      <c r="AT1580" t="str">
        <v>IHEZUO JERRY O. (MIC)</v>
      </c>
      <c r="AU1580" s="31">
        <v>44875</v>
      </c>
      <c r="AV1580" s="40">
        <v>0.27381944444444445</v>
      </c>
      <c r="BW1580">
        <v>315</v>
      </c>
      <c r="BX1580" t="str">
        <v>OPERATIONS</v>
      </c>
      <c r="BY1580" t="str">
        <v>RASAKI AREMU (OPS)</v>
      </c>
      <c r="BZ1580" s="31">
        <v>44873</v>
      </c>
      <c r="CA1580" s="40">
        <v>0.56387731481481485</v>
      </c>
      <c r="DB1580">
        <v>502</v>
      </c>
      <c r="DC1580" t="str">
        <v>OPERATIONS</v>
      </c>
      <c r="DD1580" t="str">
        <v>OKOEGUALE PHILIP E. (OP</v>
      </c>
      <c r="DE1580" s="31">
        <v>44873</v>
      </c>
      <c r="DF1580" s="40">
        <v>0.89</v>
      </c>
    </row>
    <row r="1581" spans="1:110" x14ac:dyDescent="0.25">
      <c r="A1581" s="109" t="s">
        <v>1749</v>
      </c>
      <c r="B1581">
        <v>534</v>
      </c>
      <c r="C1581" s="109" t="s">
        <v>53</v>
      </c>
      <c r="D1581" s="109" t="s">
        <v>1211</v>
      </c>
      <c r="E1581" s="94">
        <v>44868</v>
      </c>
      <c r="F1581" s="174">
        <v>0.56263888888888891</v>
      </c>
      <c r="G1581">
        <v>2</v>
      </c>
      <c r="H1581" s="109" t="s">
        <v>1212</v>
      </c>
      <c r="I1581"/>
      <c r="AR1581">
        <v>94</v>
      </c>
      <c r="AS1581" t="str">
        <v>ENGINEERING</v>
      </c>
      <c r="AT1581" t="str">
        <v>OKPANEFE JOSEPH (ENGR)</v>
      </c>
      <c r="AU1581" s="31">
        <v>44875</v>
      </c>
      <c r="AV1581" s="40">
        <v>0.27427083333333335</v>
      </c>
      <c r="BW1581">
        <v>316</v>
      </c>
      <c r="BX1581" t="str">
        <v>MICURA</v>
      </c>
      <c r="BY1581" t="str">
        <v>SULE LAMBE (MIC)</v>
      </c>
      <c r="BZ1581" s="31">
        <v>44873</v>
      </c>
      <c r="CA1581" s="40">
        <v>0.56538194444444445</v>
      </c>
      <c r="DB1581">
        <v>503</v>
      </c>
      <c r="DC1581" t="str">
        <v>OPERATIONS</v>
      </c>
      <c r="DD1581" t="str">
        <v>AYINDE MUYIDEEN A. (OPS</v>
      </c>
      <c r="DE1581" s="31">
        <v>44873</v>
      </c>
      <c r="DF1581" s="40">
        <v>0.89003472222222224</v>
      </c>
    </row>
    <row r="1582" spans="1:110" x14ac:dyDescent="0.25">
      <c r="A1582" s="109" t="s">
        <v>1749</v>
      </c>
      <c r="B1582">
        <v>535</v>
      </c>
      <c r="C1582" s="109" t="s">
        <v>53</v>
      </c>
      <c r="D1582" s="109" t="s">
        <v>919</v>
      </c>
      <c r="E1582" s="94">
        <v>44868</v>
      </c>
      <c r="F1582" s="174">
        <v>0.5628009259259259</v>
      </c>
      <c r="G1582">
        <v>2</v>
      </c>
      <c r="H1582" s="109" t="s">
        <v>920</v>
      </c>
      <c r="I1582">
        <v>4831307</v>
      </c>
      <c r="AR1582">
        <v>95</v>
      </c>
      <c r="AS1582" t="str">
        <v>MICURA</v>
      </c>
      <c r="AT1582" t="str">
        <v>ROMANUS SUCCESS (MIC)</v>
      </c>
      <c r="AU1582" s="31">
        <v>44875</v>
      </c>
      <c r="AV1582" s="40">
        <v>0.27432870370370371</v>
      </c>
      <c r="BW1582">
        <v>317</v>
      </c>
      <c r="BX1582" t="str">
        <v>OPERATIONS</v>
      </c>
      <c r="BY1582" t="str">
        <v>IBRAHIM AMINU</v>
      </c>
      <c r="BZ1582" s="31">
        <v>44873</v>
      </c>
      <c r="CA1582" s="40">
        <v>0.57300925925925927</v>
      </c>
      <c r="DB1582">
        <v>504</v>
      </c>
      <c r="DC1582" t="str">
        <v>PLANNING</v>
      </c>
      <c r="DD1582" t="str">
        <v>UGOCHUKWU SAMUEL (PLN)</v>
      </c>
      <c r="DE1582" s="31">
        <v>44873</v>
      </c>
      <c r="DF1582" s="40">
        <v>0.89008101851851851</v>
      </c>
    </row>
    <row r="1583" spans="1:110" x14ac:dyDescent="0.25">
      <c r="A1583" s="109" t="s">
        <v>1749</v>
      </c>
      <c r="B1583">
        <v>536</v>
      </c>
      <c r="C1583" s="109" t="s">
        <v>52</v>
      </c>
      <c r="D1583" s="109" t="s">
        <v>891</v>
      </c>
      <c r="E1583" s="94">
        <v>44868</v>
      </c>
      <c r="F1583" s="174">
        <v>0.56313657407407403</v>
      </c>
      <c r="G1583">
        <v>2</v>
      </c>
      <c r="H1583" s="109" t="s">
        <v>892</v>
      </c>
      <c r="I1583">
        <v>2716325</v>
      </c>
      <c r="AR1583">
        <v>96</v>
      </c>
      <c r="AS1583" t="str">
        <v>OPERATIONS</v>
      </c>
      <c r="AT1583" t="str">
        <v>OYINLEYE TOPE (OPS)</v>
      </c>
      <c r="AU1583" s="31">
        <v>44875</v>
      </c>
      <c r="AV1583" s="40">
        <v>0.27456018518518521</v>
      </c>
      <c r="BW1583">
        <v>318</v>
      </c>
      <c r="BX1583" t="str">
        <v>MICURA</v>
      </c>
      <c r="BY1583" t="str">
        <v>KAREEM TAJUDEEN O. (MIC</v>
      </c>
      <c r="BZ1583" s="31">
        <v>44873</v>
      </c>
      <c r="CA1583" s="40">
        <v>0.57412037037037034</v>
      </c>
      <c r="DB1583">
        <v>505</v>
      </c>
      <c r="DC1583" t="str">
        <v>GATE OPS</v>
      </c>
      <c r="DD1583" t="str">
        <v>LILIAN AJUNWA (GATE)</v>
      </c>
      <c r="DE1583" s="31">
        <v>44873</v>
      </c>
      <c r="DF1583" s="40">
        <v>0.89015046296296296</v>
      </c>
    </row>
    <row r="1584" spans="1:110" x14ac:dyDescent="0.25">
      <c r="A1584" s="109" t="s">
        <v>1749</v>
      </c>
      <c r="B1584">
        <v>537</v>
      </c>
      <c r="C1584" s="109" t="s">
        <v>53</v>
      </c>
      <c r="D1584" s="109" t="s">
        <v>1121</v>
      </c>
      <c r="E1584" s="94">
        <v>44868</v>
      </c>
      <c r="F1584" s="174">
        <v>0.56396990740740738</v>
      </c>
      <c r="G1584">
        <v>2</v>
      </c>
      <c r="H1584" s="109" t="s">
        <v>1122</v>
      </c>
      <c r="I1584"/>
      <c r="AR1584">
        <v>97</v>
      </c>
      <c r="AS1584" t="str">
        <v>ENGINEERING</v>
      </c>
      <c r="AT1584" t="str">
        <v>SUNDAY JOSEPH O. (ENGR)</v>
      </c>
      <c r="AU1584" s="31">
        <v>44875</v>
      </c>
      <c r="AV1584" s="40">
        <v>0.27468749999999997</v>
      </c>
      <c r="BW1584">
        <v>319</v>
      </c>
      <c r="BX1584" t="str">
        <v>MICURA</v>
      </c>
      <c r="BY1584" t="str">
        <v>DIOBINMA OSCAR (MIC)</v>
      </c>
      <c r="BZ1584" s="31">
        <v>44873</v>
      </c>
      <c r="CA1584" s="40">
        <v>0.57543981481481477</v>
      </c>
      <c r="DB1584">
        <v>506</v>
      </c>
      <c r="DC1584" t="str">
        <v>OLM</v>
      </c>
      <c r="DD1584" t="str">
        <v>EKWUEME DONATUS (OLM)</v>
      </c>
      <c r="DE1584" s="31">
        <v>44873</v>
      </c>
      <c r="DF1584" s="40">
        <v>0.89440972222222226</v>
      </c>
    </row>
    <row r="1585" spans="1:110" x14ac:dyDescent="0.25">
      <c r="A1585" s="109" t="s">
        <v>1749</v>
      </c>
      <c r="B1585">
        <v>538</v>
      </c>
      <c r="C1585" s="109" t="s">
        <v>52</v>
      </c>
      <c r="D1585" s="109" t="s">
        <v>1207</v>
      </c>
      <c r="E1585" s="94">
        <v>44868</v>
      </c>
      <c r="F1585" s="174">
        <v>0.56449074074074079</v>
      </c>
      <c r="G1585">
        <v>2</v>
      </c>
      <c r="H1585" s="109" t="s">
        <v>1208</v>
      </c>
      <c r="I1585">
        <v>5346763</v>
      </c>
      <c r="AR1585">
        <v>98</v>
      </c>
      <c r="AS1585" t="str">
        <v>OPERATIONS</v>
      </c>
      <c r="AT1585" t="str">
        <v>FASHOLA ANTHONY (OPS)</v>
      </c>
      <c r="AU1585" s="31">
        <v>44875</v>
      </c>
      <c r="AV1585" s="40">
        <v>0.27478009259259262</v>
      </c>
      <c r="BW1585">
        <v>320</v>
      </c>
      <c r="BX1585" t="str">
        <v>MICURA</v>
      </c>
      <c r="BY1585" t="str">
        <v>OGEH EMMANUEL O.</v>
      </c>
      <c r="BZ1585" s="31">
        <v>44873</v>
      </c>
      <c r="CA1585" s="40">
        <v>0.57599537037037041</v>
      </c>
      <c r="DB1585">
        <v>507</v>
      </c>
      <c r="DC1585" t="str">
        <v>OPERATIONS</v>
      </c>
      <c r="DD1585" t="str">
        <v>LUKMON BALOGUN (OPS)</v>
      </c>
      <c r="DE1585" s="31">
        <v>44873</v>
      </c>
      <c r="DF1585" s="40">
        <v>0.89532407407407411</v>
      </c>
    </row>
    <row r="1586" spans="1:110" x14ac:dyDescent="0.25">
      <c r="A1586" s="109" t="s">
        <v>1749</v>
      </c>
      <c r="B1586">
        <v>539</v>
      </c>
      <c r="C1586" s="109" t="s">
        <v>52</v>
      </c>
      <c r="D1586" s="109" t="s">
        <v>1087</v>
      </c>
      <c r="E1586" s="94">
        <v>44868</v>
      </c>
      <c r="F1586" s="174">
        <v>0.5647685185185185</v>
      </c>
      <c r="G1586">
        <v>2</v>
      </c>
      <c r="H1586" s="109" t="s">
        <v>1088</v>
      </c>
      <c r="I1586">
        <v>7341922</v>
      </c>
      <c r="AR1586">
        <v>99</v>
      </c>
      <c r="AS1586" t="str">
        <v>MICURA</v>
      </c>
      <c r="AT1586" t="str">
        <v>WASIU ADESHINA (MIC)</v>
      </c>
      <c r="AU1586" s="31">
        <v>44875</v>
      </c>
      <c r="AV1586" s="40">
        <v>0.27497685185185183</v>
      </c>
      <c r="BW1586">
        <v>321</v>
      </c>
      <c r="BX1586" t="str">
        <v>OPERATIONS</v>
      </c>
      <c r="BY1586" t="str">
        <v>UTOMI CHUKWUDI (OPS)</v>
      </c>
      <c r="BZ1586" s="31">
        <v>44873</v>
      </c>
      <c r="CA1586" s="40">
        <v>0.5774421296296296</v>
      </c>
      <c r="DB1586">
        <v>508</v>
      </c>
      <c r="DC1586" t="str">
        <v>OPERATIONS</v>
      </c>
      <c r="DD1586" t="str">
        <v>SALAMI MUSIBAU (OPS)</v>
      </c>
      <c r="DE1586" s="31">
        <v>44873</v>
      </c>
      <c r="DF1586" s="40">
        <v>0.90709490740740739</v>
      </c>
    </row>
    <row r="1587" spans="1:110" x14ac:dyDescent="0.25">
      <c r="A1587" s="109" t="s">
        <v>1749</v>
      </c>
      <c r="B1587">
        <v>540</v>
      </c>
      <c r="C1587" s="109" t="s">
        <v>52</v>
      </c>
      <c r="D1587" s="109" t="s">
        <v>1209</v>
      </c>
      <c r="E1587" s="94">
        <v>44868</v>
      </c>
      <c r="F1587" s="174">
        <v>0.57574074074074078</v>
      </c>
      <c r="G1587">
        <v>2</v>
      </c>
      <c r="H1587" s="109" t="s">
        <v>1210</v>
      </c>
      <c r="I1587">
        <v>7610039</v>
      </c>
      <c r="AR1587">
        <v>100</v>
      </c>
      <c r="AS1587" t="str">
        <v>MICURA</v>
      </c>
      <c r="AT1587" t="str">
        <v>HALILU ISIAKA</v>
      </c>
      <c r="AU1587" s="31">
        <v>44875</v>
      </c>
      <c r="AV1587" s="40">
        <v>0.27521990740740743</v>
      </c>
      <c r="BW1587">
        <v>322</v>
      </c>
      <c r="BX1587" t="str">
        <v>ENGINEERING</v>
      </c>
      <c r="BY1587" t="str">
        <v>IME IME UKPONG (DRV)</v>
      </c>
      <c r="BZ1587" s="31">
        <v>44873</v>
      </c>
      <c r="CA1587" s="40">
        <v>0.58233796296296292</v>
      </c>
      <c r="DB1587">
        <v>355</v>
      </c>
      <c r="DC1587" t="str">
        <v>GATE OPS</v>
      </c>
      <c r="DD1587" t="str">
        <v>YUNUSA MAMUD IKOOJO(GATE</v>
      </c>
      <c r="DE1587" s="31">
        <v>44874</v>
      </c>
      <c r="DF1587" s="40">
        <v>0.75452546296296297</v>
      </c>
    </row>
    <row r="1588" spans="1:110" x14ac:dyDescent="0.25">
      <c r="A1588" s="109" t="s">
        <v>1749</v>
      </c>
      <c r="B1588">
        <v>541</v>
      </c>
      <c r="C1588" s="109" t="s">
        <v>52</v>
      </c>
      <c r="D1588" s="109" t="s">
        <v>1135</v>
      </c>
      <c r="E1588" s="94">
        <v>44868</v>
      </c>
      <c r="F1588" s="174">
        <v>0.58128472222222227</v>
      </c>
      <c r="G1588">
        <v>2</v>
      </c>
      <c r="H1588" s="109" t="s">
        <v>1136</v>
      </c>
      <c r="I1588">
        <v>14956273</v>
      </c>
      <c r="AR1588">
        <v>101</v>
      </c>
      <c r="AS1588" t="str">
        <v>MICURA</v>
      </c>
      <c r="AT1588" t="str">
        <v>KAYODE ROTIMI E. (MIC)</v>
      </c>
      <c r="AU1588" s="31">
        <v>44875</v>
      </c>
      <c r="AV1588" s="40">
        <v>0.27562500000000001</v>
      </c>
      <c r="BW1588">
        <v>323</v>
      </c>
      <c r="BX1588" t="str">
        <v>OPERATIONS</v>
      </c>
      <c r="BY1588" t="str">
        <v>EKPENYONG PETER (OPS)</v>
      </c>
      <c r="BZ1588" s="31">
        <v>44873</v>
      </c>
      <c r="CA1588" s="40">
        <v>0.58721064814814816</v>
      </c>
      <c r="DB1588">
        <v>356</v>
      </c>
      <c r="DC1588" t="str">
        <v>GATE OPS</v>
      </c>
      <c r="DD1588" t="str">
        <v>JANET GANDONU (GATE)</v>
      </c>
      <c r="DE1588" s="31">
        <v>44874</v>
      </c>
      <c r="DF1588" s="40">
        <v>0.75460648148148146</v>
      </c>
    </row>
    <row r="1589" spans="1:110" x14ac:dyDescent="0.25">
      <c r="A1589" s="109" t="s">
        <v>1749</v>
      </c>
      <c r="B1589">
        <v>542</v>
      </c>
      <c r="C1589" s="109" t="s">
        <v>53</v>
      </c>
      <c r="D1589" s="109" t="s">
        <v>980</v>
      </c>
      <c r="E1589" s="94">
        <v>44868</v>
      </c>
      <c r="F1589" s="174">
        <v>0.58283564814814814</v>
      </c>
      <c r="G1589">
        <v>2</v>
      </c>
      <c r="H1589" s="109" t="s">
        <v>981</v>
      </c>
      <c r="I1589">
        <v>5613463</v>
      </c>
      <c r="AR1589">
        <v>102</v>
      </c>
      <c r="AS1589" t="str">
        <v>ENGINEERING</v>
      </c>
      <c r="AT1589" t="str">
        <v>ADEGAIYE ADEBAYO D. (EN</v>
      </c>
      <c r="AU1589" s="31">
        <v>44875</v>
      </c>
      <c r="AV1589" s="40">
        <v>0.27643518518518517</v>
      </c>
      <c r="BW1589">
        <v>324</v>
      </c>
      <c r="BX1589" t="str">
        <v>MICURA</v>
      </c>
      <c r="BY1589" t="str">
        <v>LAWAL OLASUNKANMI</v>
      </c>
      <c r="BZ1589" s="31">
        <v>44873</v>
      </c>
      <c r="CA1589" s="40">
        <v>0.58767361111111116</v>
      </c>
      <c r="DB1589">
        <v>357</v>
      </c>
      <c r="DC1589" t="str">
        <v>OPERATIONS</v>
      </c>
      <c r="DD1589" t="str">
        <v>HAMMED OMOTAYO .O (OPS)</v>
      </c>
      <c r="DE1589" s="31">
        <v>44874</v>
      </c>
      <c r="DF1589" s="40">
        <v>0.75641203703703708</v>
      </c>
    </row>
    <row r="1590" spans="1:110" x14ac:dyDescent="0.25">
      <c r="A1590" s="109" t="s">
        <v>1749</v>
      </c>
      <c r="B1590">
        <v>543</v>
      </c>
      <c r="C1590" s="109" t="s">
        <v>53</v>
      </c>
      <c r="D1590" s="109" t="s">
        <v>1509</v>
      </c>
      <c r="E1590" s="94">
        <v>44868</v>
      </c>
      <c r="F1590" s="174">
        <v>0.58304398148148151</v>
      </c>
      <c r="G1590">
        <v>2</v>
      </c>
      <c r="H1590" s="109" t="s">
        <v>1510</v>
      </c>
      <c r="I1590"/>
      <c r="AR1590">
        <v>103</v>
      </c>
      <c r="AS1590" t="str">
        <v>OPERATIONS</v>
      </c>
      <c r="AT1590" t="str">
        <v>OLIKA CYRIL UCHE (OPS)</v>
      </c>
      <c r="AU1590" s="31">
        <v>44875</v>
      </c>
      <c r="AV1590" s="40">
        <v>0.27666666666666667</v>
      </c>
      <c r="BW1590">
        <v>325</v>
      </c>
      <c r="BX1590" t="str">
        <v>MICURA</v>
      </c>
      <c r="BY1590" t="str">
        <v>ONASANYA DEMILADE (MIC)</v>
      </c>
      <c r="BZ1590" s="31">
        <v>44873</v>
      </c>
      <c r="CA1590" s="40">
        <v>0.58944444444444444</v>
      </c>
      <c r="DB1590">
        <v>358</v>
      </c>
      <c r="DC1590" t="str">
        <v>OPERATIONS</v>
      </c>
      <c r="DD1590" t="str">
        <v>YESIRU ADENOLA (OPS)</v>
      </c>
      <c r="DE1590" s="31">
        <v>44874</v>
      </c>
      <c r="DF1590" s="40">
        <v>0.75648148148148153</v>
      </c>
    </row>
    <row r="1591" spans="1:110" x14ac:dyDescent="0.25">
      <c r="A1591" s="109" t="s">
        <v>1749</v>
      </c>
      <c r="B1591">
        <v>544</v>
      </c>
      <c r="C1591" s="109" t="s">
        <v>54</v>
      </c>
      <c r="D1591" s="109" t="s">
        <v>1855</v>
      </c>
      <c r="E1591" s="94">
        <v>44868</v>
      </c>
      <c r="F1591" s="174">
        <v>0.58766203703703701</v>
      </c>
      <c r="G1591">
        <v>2</v>
      </c>
      <c r="H1591" s="109" t="s">
        <v>1856</v>
      </c>
      <c r="I1591"/>
      <c r="AR1591">
        <v>104</v>
      </c>
      <c r="AS1591" t="str">
        <v>OPERATIONS</v>
      </c>
      <c r="AT1591" t="str">
        <v>ALARAPE SALAMI (OPS)</v>
      </c>
      <c r="AU1591" s="31">
        <v>44875</v>
      </c>
      <c r="AV1591" s="40">
        <v>0.27783564814814815</v>
      </c>
      <c r="BW1591">
        <v>326</v>
      </c>
      <c r="BX1591" t="str">
        <v>MICURA</v>
      </c>
      <c r="BY1591" t="str">
        <v>OLONISOWON RAPHAEL (MIC</v>
      </c>
      <c r="BZ1591" s="31">
        <v>44873</v>
      </c>
      <c r="CA1591" s="40">
        <v>0.58986111111111106</v>
      </c>
      <c r="DB1591">
        <v>359</v>
      </c>
      <c r="DC1591" t="str">
        <v>MICURA</v>
      </c>
      <c r="DD1591" t="str">
        <v>SIKIRU TAIWO (MIC)</v>
      </c>
      <c r="DE1591" s="31">
        <v>44874</v>
      </c>
      <c r="DF1591" s="40">
        <v>0.75657407407407407</v>
      </c>
    </row>
    <row r="1592" spans="1:110" x14ac:dyDescent="0.25">
      <c r="A1592" s="109" t="s">
        <v>1749</v>
      </c>
      <c r="B1592">
        <v>545</v>
      </c>
      <c r="C1592" s="109" t="s">
        <v>53</v>
      </c>
      <c r="D1592" s="109" t="s">
        <v>1078</v>
      </c>
      <c r="E1592" s="94">
        <v>44868</v>
      </c>
      <c r="F1592" s="174">
        <v>0.58883101851851849</v>
      </c>
      <c r="G1592">
        <v>2</v>
      </c>
      <c r="H1592" s="109" t="s">
        <v>1079</v>
      </c>
      <c r="I1592"/>
      <c r="AR1592">
        <v>105</v>
      </c>
      <c r="AS1592" t="str">
        <v>MICURA</v>
      </c>
      <c r="AT1592" t="str">
        <v>OHALI ISAAC OLUSEUN (MIC</v>
      </c>
      <c r="AU1592" s="31">
        <v>44875</v>
      </c>
      <c r="AV1592" s="40">
        <v>0.27834490740740742</v>
      </c>
      <c r="BW1592">
        <v>327</v>
      </c>
      <c r="BX1592" t="str">
        <v>MICURA</v>
      </c>
      <c r="BY1592" t="str">
        <v>CHUKWU CHINEDU (MIC)</v>
      </c>
      <c r="BZ1592" s="31">
        <v>44873</v>
      </c>
      <c r="CA1592" s="40">
        <v>0.59081018518518513</v>
      </c>
      <c r="DB1592">
        <v>360</v>
      </c>
      <c r="DC1592" t="str">
        <v>MICURA</v>
      </c>
      <c r="DD1592" t="str">
        <v>ADETUNJI OLALEKAN (MIC)</v>
      </c>
      <c r="DE1592" s="31">
        <v>44874</v>
      </c>
      <c r="DF1592" s="40">
        <v>0.75665509259259256</v>
      </c>
    </row>
    <row r="1593" spans="1:110" x14ac:dyDescent="0.25">
      <c r="A1593" s="109" t="s">
        <v>1749</v>
      </c>
      <c r="B1593">
        <v>546</v>
      </c>
      <c r="C1593" s="109" t="s">
        <v>53</v>
      </c>
      <c r="D1593" s="109" t="s">
        <v>1017</v>
      </c>
      <c r="E1593" s="94">
        <v>44868</v>
      </c>
      <c r="F1593" s="174">
        <v>0.59187500000000004</v>
      </c>
      <c r="G1593">
        <v>2</v>
      </c>
      <c r="H1593" s="109" t="s">
        <v>1018</v>
      </c>
      <c r="I1593">
        <v>5046332</v>
      </c>
      <c r="AR1593">
        <v>106</v>
      </c>
      <c r="AS1593" t="str">
        <v>OPERATIONS</v>
      </c>
      <c r="AT1593" t="str">
        <v>APATA JULIANAH K. (OPS)</v>
      </c>
      <c r="AU1593" s="31">
        <v>44875</v>
      </c>
      <c r="AV1593" s="40">
        <v>0.27849537037037037</v>
      </c>
      <c r="BW1593">
        <v>328</v>
      </c>
      <c r="BX1593" t="str">
        <v>ENGINEERING</v>
      </c>
      <c r="BY1593" t="str">
        <v>OLOWOBOYE TOSIN (ENGR)</v>
      </c>
      <c r="BZ1593" s="31">
        <v>44873</v>
      </c>
      <c r="CA1593" s="40">
        <v>0.59162037037037041</v>
      </c>
      <c r="DB1593">
        <v>361</v>
      </c>
      <c r="DC1593" t="str">
        <v>MICURA</v>
      </c>
      <c r="DD1593" t="str">
        <v>AMATA BENJAMIN (MIC)</v>
      </c>
      <c r="DE1593" s="31">
        <v>44874</v>
      </c>
      <c r="DF1593" s="40">
        <v>0.75675925925925924</v>
      </c>
    </row>
    <row r="1594" spans="1:110" x14ac:dyDescent="0.25">
      <c r="A1594" s="109" t="s">
        <v>1749</v>
      </c>
      <c r="B1594">
        <v>547</v>
      </c>
      <c r="C1594" s="109" t="s">
        <v>51</v>
      </c>
      <c r="D1594" s="109" t="s">
        <v>1687</v>
      </c>
      <c r="E1594" s="94">
        <v>44868</v>
      </c>
      <c r="F1594" s="174">
        <v>0.59262731481481479</v>
      </c>
      <c r="G1594">
        <v>2</v>
      </c>
      <c r="H1594" s="109" t="s">
        <v>1688</v>
      </c>
      <c r="I1594">
        <v>5510971</v>
      </c>
      <c r="AR1594">
        <v>107</v>
      </c>
      <c r="AS1594" t="str">
        <v>OPERATIONS</v>
      </c>
      <c r="AT1594" t="str">
        <v>EMMAUEL TEMITOPE</v>
      </c>
      <c r="AU1594" s="31">
        <v>44875</v>
      </c>
      <c r="AV1594" s="40">
        <v>0.27921296296296294</v>
      </c>
      <c r="BW1594">
        <v>329</v>
      </c>
      <c r="BX1594" t="str">
        <v>ENGINEERING</v>
      </c>
      <c r="BY1594" t="str">
        <v>MUSTAPHA ADEBAYO (ENGR)</v>
      </c>
      <c r="BZ1594" s="31">
        <v>44873</v>
      </c>
      <c r="CA1594" s="40">
        <v>0.59167824074074071</v>
      </c>
      <c r="DB1594">
        <v>362</v>
      </c>
      <c r="DC1594" t="str">
        <v>OPERATIONS</v>
      </c>
      <c r="DD1594" t="str">
        <v>OGUNDEHIN SUNDAY D. (OPS</v>
      </c>
      <c r="DE1594" s="31">
        <v>44874</v>
      </c>
      <c r="DF1594" s="40">
        <v>0.75680555555555551</v>
      </c>
    </row>
    <row r="1595" spans="1:110" x14ac:dyDescent="0.25">
      <c r="A1595" s="109" t="s">
        <v>1749</v>
      </c>
      <c r="B1595">
        <v>548</v>
      </c>
      <c r="C1595" s="109" t="s">
        <v>53</v>
      </c>
      <c r="D1595" s="109" t="s">
        <v>951</v>
      </c>
      <c r="E1595" s="94">
        <v>44868</v>
      </c>
      <c r="F1595" s="174">
        <v>0.59559027777777773</v>
      </c>
      <c r="G1595">
        <v>2</v>
      </c>
      <c r="H1595" s="109" t="s">
        <v>952</v>
      </c>
      <c r="I1595">
        <v>5031031</v>
      </c>
      <c r="AR1595">
        <v>108</v>
      </c>
      <c r="AS1595" t="str">
        <v>ENGINEERING</v>
      </c>
      <c r="AT1595" t="str">
        <v>KENI A. CLEMENT (ENGR)</v>
      </c>
      <c r="AU1595" s="31">
        <v>44875</v>
      </c>
      <c r="AV1595" s="40">
        <v>0.27980324074074076</v>
      </c>
      <c r="BW1595">
        <v>330</v>
      </c>
      <c r="BX1595" t="str">
        <v>MICURA</v>
      </c>
      <c r="BY1595" t="str">
        <v>OLONILUYI KAYODE (MIC)</v>
      </c>
      <c r="BZ1595" s="31">
        <v>44873</v>
      </c>
      <c r="CA1595" s="40">
        <v>0.59393518518518518</v>
      </c>
      <c r="DB1595">
        <v>363</v>
      </c>
      <c r="DC1595" t="str">
        <v>OPERATIONS</v>
      </c>
      <c r="DD1595" t="str">
        <v>IYANDA HAMMED O. (OPS)</v>
      </c>
      <c r="DE1595" s="31">
        <v>44874</v>
      </c>
      <c r="DF1595" s="40">
        <v>0.75685185185185189</v>
      </c>
    </row>
    <row r="1596" spans="1:110" x14ac:dyDescent="0.25">
      <c r="A1596" s="109" t="s">
        <v>1749</v>
      </c>
      <c r="B1596">
        <v>549</v>
      </c>
      <c r="C1596" s="109" t="s">
        <v>52</v>
      </c>
      <c r="D1596" s="109" t="s">
        <v>1857</v>
      </c>
      <c r="E1596" s="94">
        <v>44868</v>
      </c>
      <c r="F1596" s="174">
        <v>0.59685185185185186</v>
      </c>
      <c r="G1596">
        <v>2</v>
      </c>
      <c r="H1596" s="109" t="s">
        <v>1858</v>
      </c>
      <c r="I1596">
        <v>5335723</v>
      </c>
      <c r="AR1596">
        <v>109</v>
      </c>
      <c r="AS1596" t="str">
        <v>MICURA</v>
      </c>
      <c r="AT1596" t="str">
        <v>IBRAHIM NASIRU ADIO (MI</v>
      </c>
      <c r="AU1596" s="31">
        <v>44875</v>
      </c>
      <c r="AV1596" s="40">
        <v>0.28111111111111109</v>
      </c>
      <c r="BW1596">
        <v>331</v>
      </c>
      <c r="BX1596" t="str">
        <v>MICURA</v>
      </c>
      <c r="BY1596" t="str">
        <v>DAMILOLA OGUNBAMERU(MIC</v>
      </c>
      <c r="BZ1596" s="31">
        <v>44873</v>
      </c>
      <c r="CA1596" s="40">
        <v>0.59547453703703701</v>
      </c>
      <c r="DB1596">
        <v>364</v>
      </c>
      <c r="DC1596" t="str">
        <v>MICURA</v>
      </c>
      <c r="DD1596" t="str">
        <v>QUADRI TAJUDEEN (MIC)</v>
      </c>
      <c r="DE1596" s="31">
        <v>44874</v>
      </c>
      <c r="DF1596" s="40">
        <v>0.75697916666666665</v>
      </c>
    </row>
    <row r="1597" spans="1:110" x14ac:dyDescent="0.25">
      <c r="A1597" s="109" t="s">
        <v>1749</v>
      </c>
      <c r="B1597">
        <v>550</v>
      </c>
      <c r="C1597" s="109" t="s">
        <v>18</v>
      </c>
      <c r="D1597" s="109" t="s">
        <v>1692</v>
      </c>
      <c r="E1597" s="94">
        <v>44868</v>
      </c>
      <c r="F1597" s="174">
        <v>0.5970833333333333</v>
      </c>
      <c r="G1597">
        <v>2</v>
      </c>
      <c r="H1597" s="109" t="s">
        <v>1693</v>
      </c>
      <c r="I1597">
        <v>4800235</v>
      </c>
      <c r="AR1597">
        <v>110</v>
      </c>
      <c r="AS1597" t="str">
        <v>ENGINEERING</v>
      </c>
      <c r="AT1597" t="str">
        <v>EJIMOGU ADOLPHUS (ENGR)</v>
      </c>
      <c r="AU1597" s="31">
        <v>44875</v>
      </c>
      <c r="AV1597" s="40">
        <v>0.28186342592592595</v>
      </c>
      <c r="BW1597">
        <v>332</v>
      </c>
      <c r="BX1597" t="str">
        <v>OPERATIONS</v>
      </c>
      <c r="BY1597" t="str">
        <v>EDEWOH ESTHER O. (OPR)</v>
      </c>
      <c r="BZ1597" s="31">
        <v>44873</v>
      </c>
      <c r="CA1597" s="40">
        <v>0.59914351851851855</v>
      </c>
      <c r="DB1597">
        <v>365</v>
      </c>
      <c r="DC1597" t="str">
        <v>MICURA</v>
      </c>
      <c r="DD1597" t="str">
        <v>ABBEY BALOGUN (MIC)</v>
      </c>
      <c r="DE1597" s="31">
        <v>44874</v>
      </c>
      <c r="DF1597" s="40">
        <v>0.75707175925925929</v>
      </c>
    </row>
    <row r="1598" spans="1:110" x14ac:dyDescent="0.25">
      <c r="A1598" s="109" t="s">
        <v>1749</v>
      </c>
      <c r="B1598">
        <v>551</v>
      </c>
      <c r="C1598" s="109" t="s">
        <v>52</v>
      </c>
      <c r="D1598" s="109" t="s">
        <v>1068</v>
      </c>
      <c r="E1598" s="94">
        <v>44868</v>
      </c>
      <c r="F1598" s="174">
        <v>0.60896990740740742</v>
      </c>
      <c r="G1598">
        <v>2</v>
      </c>
      <c r="H1598" s="109" t="s">
        <v>1069</v>
      </c>
      <c r="I1598">
        <v>5334482</v>
      </c>
      <c r="AR1598">
        <v>111</v>
      </c>
      <c r="AS1598" t="str">
        <v>ENGINEERING</v>
      </c>
      <c r="AT1598" t="str">
        <v>AJAYI ABIDEMI (ENGR)</v>
      </c>
      <c r="AU1598" s="31">
        <v>44875</v>
      </c>
      <c r="AV1598" s="40">
        <v>0.2820138888888889</v>
      </c>
      <c r="BW1598">
        <v>333</v>
      </c>
      <c r="BX1598" t="str">
        <v>OPERATIONS</v>
      </c>
      <c r="BY1598" t="str">
        <v>OSAHON DALLAS (OPS)</v>
      </c>
      <c r="BZ1598" s="31">
        <v>44873</v>
      </c>
      <c r="CA1598" s="40">
        <v>0.60369212962962959</v>
      </c>
      <c r="DB1598">
        <v>366</v>
      </c>
      <c r="DC1598" t="str">
        <v>MICURA</v>
      </c>
      <c r="DD1598" t="str">
        <v>YUSUF TAIWO (MIC)</v>
      </c>
      <c r="DE1598" s="31">
        <v>44874</v>
      </c>
      <c r="DF1598" s="40">
        <v>0.7571296296296296</v>
      </c>
    </row>
    <row r="1599" spans="1:110" x14ac:dyDescent="0.25">
      <c r="A1599" s="109" t="s">
        <v>1749</v>
      </c>
      <c r="B1599">
        <v>552</v>
      </c>
      <c r="C1599" s="109" t="s">
        <v>53</v>
      </c>
      <c r="D1599" s="109" t="s">
        <v>917</v>
      </c>
      <c r="E1599" s="94">
        <v>44868</v>
      </c>
      <c r="F1599" s="174">
        <v>0.61539351851851853</v>
      </c>
      <c r="G1599">
        <v>2</v>
      </c>
      <c r="H1599" s="109" t="s">
        <v>918</v>
      </c>
      <c r="I1599">
        <v>5500676</v>
      </c>
      <c r="AR1599">
        <v>112</v>
      </c>
      <c r="AS1599" t="str">
        <v>OPERATIONS</v>
      </c>
      <c r="AT1599" t="str">
        <v>EMOKHOR JOHN (MIC)</v>
      </c>
      <c r="AU1599" s="31">
        <v>44875</v>
      </c>
      <c r="AV1599" s="40">
        <v>0.28209490740740739</v>
      </c>
      <c r="BW1599">
        <v>334</v>
      </c>
      <c r="BX1599" t="str">
        <v>PLANNING</v>
      </c>
      <c r="BY1599" t="str">
        <v>OMIYALE JOHN (PLN)</v>
      </c>
      <c r="BZ1599" s="31">
        <v>44873</v>
      </c>
      <c r="CA1599" s="40">
        <v>0.60378472222222224</v>
      </c>
      <c r="DB1599">
        <v>367</v>
      </c>
      <c r="DC1599" t="str">
        <v>CONTRACTOR</v>
      </c>
      <c r="DD1599" t="str">
        <v>SHOYOYE OLORUNSHOGO (MED</v>
      </c>
      <c r="DE1599" s="31">
        <v>44874</v>
      </c>
      <c r="DF1599" s="40">
        <v>0.75718750000000001</v>
      </c>
    </row>
    <row r="1600" spans="1:110" x14ac:dyDescent="0.25">
      <c r="A1600" s="109" t="s">
        <v>1749</v>
      </c>
      <c r="B1600">
        <v>553</v>
      </c>
      <c r="C1600" s="109" t="s">
        <v>52</v>
      </c>
      <c r="D1600" s="109" t="s">
        <v>1780</v>
      </c>
      <c r="E1600" s="94">
        <v>44868</v>
      </c>
      <c r="F1600" s="174">
        <v>0.61643518518518514</v>
      </c>
      <c r="G1600">
        <v>2</v>
      </c>
      <c r="H1600" s="109" t="s">
        <v>1781</v>
      </c>
      <c r="I1600">
        <v>5346714</v>
      </c>
      <c r="AR1600">
        <v>113</v>
      </c>
      <c r="AS1600" t="str">
        <v>ENGINEERING</v>
      </c>
      <c r="AT1600" t="str">
        <v>ODEYEMI OLALEKAN (ENGR)</v>
      </c>
      <c r="AU1600" s="31">
        <v>44875</v>
      </c>
      <c r="AV1600" s="40">
        <v>0.2832175925925926</v>
      </c>
      <c r="BW1600">
        <v>335</v>
      </c>
      <c r="BX1600" t="str">
        <v>OPERATIONS</v>
      </c>
      <c r="BY1600" t="str">
        <v>HYGINUS OKONKWO (OPS)</v>
      </c>
      <c r="BZ1600" s="31">
        <v>44873</v>
      </c>
      <c r="CA1600" s="40">
        <v>0.62399305555555551</v>
      </c>
      <c r="DB1600">
        <v>368</v>
      </c>
      <c r="DC1600" t="str">
        <v>CONTRACTOR</v>
      </c>
      <c r="DD1600" t="str">
        <v>OGUNDELE OLAYINKA (MEDBU</v>
      </c>
      <c r="DE1600" s="31">
        <v>44874</v>
      </c>
      <c r="DF1600" s="40">
        <v>0.75724537037037032</v>
      </c>
    </row>
    <row r="1601" spans="1:110" x14ac:dyDescent="0.25">
      <c r="A1601" s="109" t="s">
        <v>1749</v>
      </c>
      <c r="B1601">
        <v>554</v>
      </c>
      <c r="C1601" s="109" t="s">
        <v>78</v>
      </c>
      <c r="D1601" s="109" t="s">
        <v>1409</v>
      </c>
      <c r="E1601" s="94">
        <v>44868</v>
      </c>
      <c r="F1601" s="174">
        <v>0.61714120370370373</v>
      </c>
      <c r="G1601">
        <v>2</v>
      </c>
      <c r="H1601" s="109" t="s">
        <v>28</v>
      </c>
      <c r="I1601"/>
      <c r="AR1601">
        <v>114</v>
      </c>
      <c r="AS1601" t="str">
        <v>MICURA</v>
      </c>
      <c r="AT1601" t="str">
        <v>ADESOJI OYEBANJI (MIC)</v>
      </c>
      <c r="AU1601" s="31">
        <v>44875</v>
      </c>
      <c r="AV1601" s="40">
        <v>0.28332175925925923</v>
      </c>
      <c r="BW1601">
        <v>336</v>
      </c>
      <c r="BX1601" t="str">
        <v>MICURA</v>
      </c>
      <c r="BY1601" t="str">
        <v>SHOBALOJU OLADELE  (MIC)</v>
      </c>
      <c r="BZ1601" s="31">
        <v>44873</v>
      </c>
      <c r="CA1601" s="40">
        <v>0.62564814814814818</v>
      </c>
      <c r="DB1601">
        <v>369</v>
      </c>
      <c r="DC1601" t="str">
        <v>MICURA</v>
      </c>
      <c r="DD1601" t="str">
        <v>EMRETANE CHARLES</v>
      </c>
      <c r="DE1601" s="31">
        <v>44874</v>
      </c>
      <c r="DF1601" s="40">
        <v>0.75733796296296296</v>
      </c>
    </row>
    <row r="1602" spans="1:110" x14ac:dyDescent="0.25">
      <c r="A1602" s="109" t="s">
        <v>1749</v>
      </c>
      <c r="B1602">
        <v>555</v>
      </c>
      <c r="C1602" s="109" t="s">
        <v>56</v>
      </c>
      <c r="D1602" s="109" t="s">
        <v>1859</v>
      </c>
      <c r="E1602" s="94">
        <v>44868</v>
      </c>
      <c r="F1602" s="174">
        <v>0.61738425925925922</v>
      </c>
      <c r="G1602">
        <v>2</v>
      </c>
      <c r="H1602" s="109" t="s">
        <v>1860</v>
      </c>
      <c r="I1602">
        <v>5498875</v>
      </c>
      <c r="AR1602">
        <v>115</v>
      </c>
      <c r="AS1602" t="str">
        <v>ENGINEERING</v>
      </c>
      <c r="AT1602" t="str">
        <v>NWAEKE MICHAEL (ENGR)</v>
      </c>
      <c r="AU1602" s="31">
        <v>44875</v>
      </c>
      <c r="AV1602" s="40">
        <v>0.28495370370370371</v>
      </c>
      <c r="BW1602">
        <v>337</v>
      </c>
      <c r="BX1602" t="str">
        <v>GATE OPS</v>
      </c>
      <c r="BY1602" t="str">
        <v>OFOMA NGOZI (GATE)</v>
      </c>
      <c r="BZ1602" s="31">
        <v>44873</v>
      </c>
      <c r="CA1602" s="40">
        <v>0.62712962962962959</v>
      </c>
      <c r="DB1602">
        <v>370</v>
      </c>
      <c r="DC1602" t="str">
        <v>MICURA</v>
      </c>
      <c r="DD1602" t="str">
        <v>RICHARD AMAEZE (MIC)</v>
      </c>
      <c r="DE1602" s="31">
        <v>44874</v>
      </c>
      <c r="DF1602" s="40">
        <v>0.75738425925925923</v>
      </c>
    </row>
    <row r="1603" spans="1:110" x14ac:dyDescent="0.25">
      <c r="A1603" s="109" t="s">
        <v>1749</v>
      </c>
      <c r="B1603">
        <v>556</v>
      </c>
      <c r="C1603" s="109" t="s">
        <v>53</v>
      </c>
      <c r="D1603" s="109" t="s">
        <v>1770</v>
      </c>
      <c r="E1603" s="94">
        <v>44868</v>
      </c>
      <c r="F1603" s="174">
        <v>0.61767361111111108</v>
      </c>
      <c r="G1603">
        <v>2</v>
      </c>
      <c r="H1603" s="109" t="s">
        <v>1771</v>
      </c>
      <c r="I1603">
        <v>14990032</v>
      </c>
      <c r="AR1603">
        <v>116</v>
      </c>
      <c r="AS1603" t="str">
        <v>ENGINEERING</v>
      </c>
      <c r="AT1603" t="str">
        <v>BOMBOM MARK BISONG (ENG</v>
      </c>
      <c r="AU1603" s="31">
        <v>44875</v>
      </c>
      <c r="AV1603" s="40">
        <v>0.28554398148148147</v>
      </c>
      <c r="BW1603">
        <v>338</v>
      </c>
      <c r="BX1603" t="str">
        <v>OPERATIONS</v>
      </c>
      <c r="BY1603" t="str">
        <v>KAZEEM OLAIDE (OPS)</v>
      </c>
      <c r="BZ1603" s="31">
        <v>44873</v>
      </c>
      <c r="CA1603" s="40">
        <v>0.632349537037037</v>
      </c>
      <c r="DB1603">
        <v>371</v>
      </c>
      <c r="DC1603" t="str">
        <v>MICURA</v>
      </c>
      <c r="DD1603" t="str">
        <v>LAWAL YEKINI (MIC)</v>
      </c>
      <c r="DE1603" s="31">
        <v>44874</v>
      </c>
      <c r="DF1603" s="40">
        <v>0.75743055555555561</v>
      </c>
    </row>
    <row r="1604" spans="1:110" x14ac:dyDescent="0.25">
      <c r="A1604" s="109" t="s">
        <v>1749</v>
      </c>
      <c r="B1604">
        <v>557</v>
      </c>
      <c r="C1604" s="109" t="s">
        <v>53</v>
      </c>
      <c r="D1604" s="109" t="s">
        <v>1180</v>
      </c>
      <c r="E1604" s="94">
        <v>44868</v>
      </c>
      <c r="F1604" s="174">
        <v>0.61870370370370376</v>
      </c>
      <c r="G1604">
        <v>2</v>
      </c>
      <c r="H1604" s="109" t="s">
        <v>1181</v>
      </c>
      <c r="I1604"/>
      <c r="AR1604">
        <v>117</v>
      </c>
      <c r="AS1604" t="str">
        <v>ENGINEERING</v>
      </c>
      <c r="AT1604" t="str">
        <v>ADENEKAN OLUSEGUN (ENGR</v>
      </c>
      <c r="AU1604" s="31">
        <v>44875</v>
      </c>
      <c r="AV1604" s="40">
        <v>0.28561342592592592</v>
      </c>
      <c r="BW1604">
        <v>339</v>
      </c>
      <c r="BX1604" t="str">
        <v>OPERATIONS</v>
      </c>
      <c r="BY1604" t="str">
        <v>BRAIMAH STANLEY (OPS)</v>
      </c>
      <c r="BZ1604" s="31">
        <v>44873</v>
      </c>
      <c r="CA1604" s="40">
        <v>0.64027777777777772</v>
      </c>
      <c r="DB1604">
        <v>372</v>
      </c>
      <c r="DC1604" t="str">
        <v>CONTRACTOR</v>
      </c>
      <c r="DD1604" t="str">
        <v>IBUKUN IYANDA (EMERALD)</v>
      </c>
      <c r="DE1604" s="31">
        <v>44874</v>
      </c>
      <c r="DF1604" s="40">
        <v>0.75752314814814814</v>
      </c>
    </row>
    <row r="1605" spans="1:110" x14ac:dyDescent="0.25">
      <c r="A1605" s="109" t="s">
        <v>1749</v>
      </c>
      <c r="B1605">
        <v>558</v>
      </c>
      <c r="C1605" s="109" t="s">
        <v>53</v>
      </c>
      <c r="D1605" s="109" t="s">
        <v>1796</v>
      </c>
      <c r="E1605" s="94">
        <v>44868</v>
      </c>
      <c r="F1605" s="174">
        <v>0.63556712962962958</v>
      </c>
      <c r="G1605">
        <v>2</v>
      </c>
      <c r="H1605" s="109" t="s">
        <v>1797</v>
      </c>
      <c r="I1605">
        <v>14807889</v>
      </c>
      <c r="AR1605">
        <v>118</v>
      </c>
      <c r="AS1605" t="str">
        <v>MICURA</v>
      </c>
      <c r="AT1605" t="str">
        <v>TAIWO TORIOLA  (MIC)</v>
      </c>
      <c r="AU1605" s="31">
        <v>44875</v>
      </c>
      <c r="AV1605" s="40">
        <v>0.28593750000000001</v>
      </c>
      <c r="BW1605">
        <v>340</v>
      </c>
      <c r="BX1605" t="str">
        <v>OPERATIONS</v>
      </c>
      <c r="BY1605" t="str">
        <v>SALIFU .E. YAKUBU (OPS)</v>
      </c>
      <c r="BZ1605" s="31">
        <v>44873</v>
      </c>
      <c r="CA1605" s="40">
        <v>0.64038194444444441</v>
      </c>
      <c r="DB1605">
        <v>373</v>
      </c>
      <c r="DC1605" t="str">
        <v>MICURA</v>
      </c>
      <c r="DD1605" t="str">
        <v>ADENEKAN NURUDEEN (MIC)</v>
      </c>
      <c r="DE1605" s="31">
        <v>44874</v>
      </c>
      <c r="DF1605" s="40">
        <v>0.75756944444444441</v>
      </c>
    </row>
    <row r="1606" spans="1:110" x14ac:dyDescent="0.25">
      <c r="A1606" s="109" t="s">
        <v>1749</v>
      </c>
      <c r="B1606">
        <v>559</v>
      </c>
      <c r="C1606" s="109" t="s">
        <v>53</v>
      </c>
      <c r="D1606" s="109" t="s">
        <v>1653</v>
      </c>
      <c r="E1606" s="94">
        <v>44868</v>
      </c>
      <c r="F1606" s="174">
        <v>0.63575231481481487</v>
      </c>
      <c r="G1606">
        <v>2</v>
      </c>
      <c r="H1606" s="109" t="s">
        <v>1654</v>
      </c>
      <c r="I1606"/>
      <c r="AR1606">
        <v>119</v>
      </c>
      <c r="AS1606" t="str">
        <v>MICURA</v>
      </c>
      <c r="AT1606" t="str">
        <v>PETER ADEDOKUN (MIC)</v>
      </c>
      <c r="AU1606" s="31">
        <v>44875</v>
      </c>
      <c r="AV1606" s="40">
        <v>0.28621527777777778</v>
      </c>
      <c r="BW1606">
        <v>341</v>
      </c>
      <c r="BX1606" t="str">
        <v>OPERATIONS</v>
      </c>
      <c r="BY1606" t="str">
        <v>ADEBOYE GBENGA (OPS)</v>
      </c>
      <c r="BZ1606" s="31">
        <v>44873</v>
      </c>
      <c r="CA1606" s="40">
        <v>0.64043981481481482</v>
      </c>
      <c r="DB1606">
        <v>374</v>
      </c>
      <c r="DC1606" t="str">
        <v>MICURA</v>
      </c>
      <c r="DD1606" t="str">
        <v>JOSEPH ADEMOLA (MIC)</v>
      </c>
      <c r="DE1606" s="31">
        <v>44874</v>
      </c>
      <c r="DF1606" s="40">
        <v>0.75761574074074078</v>
      </c>
    </row>
    <row r="1607" spans="1:110" x14ac:dyDescent="0.25">
      <c r="A1607" s="109" t="s">
        <v>1749</v>
      </c>
      <c r="B1607">
        <v>560</v>
      </c>
      <c r="C1607" s="109" t="s">
        <v>53</v>
      </c>
      <c r="D1607" s="109" t="s">
        <v>1778</v>
      </c>
      <c r="E1607" s="94">
        <v>44868</v>
      </c>
      <c r="F1607" s="174">
        <v>0.63608796296296299</v>
      </c>
      <c r="G1607">
        <v>2</v>
      </c>
      <c r="H1607" s="109" t="s">
        <v>1779</v>
      </c>
      <c r="I1607">
        <v>6691922</v>
      </c>
      <c r="AR1607">
        <v>120</v>
      </c>
      <c r="AS1607" t="str">
        <v>ENGINEERING</v>
      </c>
      <c r="AT1607" t="str">
        <v>JOSEPH ABIODUN</v>
      </c>
      <c r="AU1607" s="31">
        <v>44875</v>
      </c>
      <c r="AV1607" s="40">
        <v>0.28685185185185186</v>
      </c>
      <c r="BW1607">
        <v>342</v>
      </c>
      <c r="BX1607" t="str">
        <v>MICURA</v>
      </c>
      <c r="BY1607" t="str">
        <v>YAHAYA DANLADI (MIC)</v>
      </c>
      <c r="BZ1607" s="31">
        <v>44873</v>
      </c>
      <c r="CA1607" s="40">
        <v>0.66116898148148151</v>
      </c>
      <c r="DB1607">
        <v>375</v>
      </c>
      <c r="DC1607" t="str">
        <v>MICURA</v>
      </c>
      <c r="DD1607" t="str">
        <v>ANYADIKE JUDE (MIC)</v>
      </c>
      <c r="DE1607" s="31">
        <v>44874</v>
      </c>
      <c r="DF1607" s="40">
        <v>0.75776620370370373</v>
      </c>
    </row>
    <row r="1608" spans="1:110" x14ac:dyDescent="0.25">
      <c r="A1608" s="109" t="s">
        <v>1749</v>
      </c>
      <c r="B1608">
        <v>561</v>
      </c>
      <c r="C1608" s="109" t="s">
        <v>53</v>
      </c>
      <c r="D1608" s="109" t="s">
        <v>865</v>
      </c>
      <c r="E1608" s="94">
        <v>44868</v>
      </c>
      <c r="F1608" s="174">
        <v>0.63615740740740745</v>
      </c>
      <c r="G1608">
        <v>2</v>
      </c>
      <c r="H1608" s="109" t="s">
        <v>866</v>
      </c>
      <c r="I1608">
        <v>7315423</v>
      </c>
      <c r="AR1608">
        <v>121</v>
      </c>
      <c r="AS1608" t="str">
        <v>ENGINEERING</v>
      </c>
      <c r="AT1608" t="str">
        <v>MUKAILA IBRAHIM</v>
      </c>
      <c r="AU1608" s="31">
        <v>44875</v>
      </c>
      <c r="AV1608" s="40">
        <v>0.28689814814814812</v>
      </c>
      <c r="BW1608">
        <v>162</v>
      </c>
      <c r="BX1608" t="str">
        <v>MICURA</v>
      </c>
      <c r="BY1608" t="str">
        <v>EKWERE PATRICK (MIC)</v>
      </c>
      <c r="BZ1608" s="31">
        <v>44874</v>
      </c>
      <c r="CA1608" s="40">
        <v>0.47457175925925926</v>
      </c>
      <c r="DB1608">
        <v>376</v>
      </c>
      <c r="DC1608" t="str">
        <v>OPERATIONS</v>
      </c>
      <c r="DD1608" t="str">
        <v>USMAN MUKTARI (OPS)</v>
      </c>
      <c r="DE1608" s="31">
        <v>44874</v>
      </c>
      <c r="DF1608" s="40">
        <v>0.75780092592592596</v>
      </c>
    </row>
    <row r="1609" spans="1:110" x14ac:dyDescent="0.25">
      <c r="A1609" s="109" t="s">
        <v>1749</v>
      </c>
      <c r="B1609">
        <v>562</v>
      </c>
      <c r="C1609" s="109" t="s">
        <v>52</v>
      </c>
      <c r="D1609" s="109" t="s">
        <v>982</v>
      </c>
      <c r="E1609" s="94">
        <v>44868</v>
      </c>
      <c r="F1609" s="174">
        <v>0.64115740740740745</v>
      </c>
      <c r="G1609">
        <v>2</v>
      </c>
      <c r="H1609" s="109" t="s">
        <v>983</v>
      </c>
      <c r="I1609">
        <v>3639736</v>
      </c>
      <c r="AR1609">
        <v>122</v>
      </c>
      <c r="AS1609" t="str">
        <v>MICURA</v>
      </c>
      <c r="AT1609" t="str">
        <v>CHARLES AMADI (MIC)</v>
      </c>
      <c r="AU1609" s="31">
        <v>44875</v>
      </c>
      <c r="AV1609" s="40">
        <v>0.28715277777777776</v>
      </c>
      <c r="BW1609">
        <v>163</v>
      </c>
      <c r="BX1609" t="str">
        <v>OPERATIONS</v>
      </c>
      <c r="BY1609" t="str">
        <v>GBADAMOSI JIMOH (OPS)</v>
      </c>
      <c r="BZ1609" s="31">
        <v>44874</v>
      </c>
      <c r="CA1609" s="40">
        <v>0.4750462962962963</v>
      </c>
      <c r="DB1609">
        <v>377</v>
      </c>
      <c r="DC1609" t="str">
        <v>MICURA</v>
      </c>
      <c r="DD1609" t="str">
        <v>MUSTAFA KARUMO (MIC)</v>
      </c>
      <c r="DE1609" s="31">
        <v>44874</v>
      </c>
      <c r="DF1609" s="40">
        <v>0.75864583333333335</v>
      </c>
    </row>
    <row r="1610" spans="1:110" x14ac:dyDescent="0.25">
      <c r="A1610" s="109" t="s">
        <v>1749</v>
      </c>
      <c r="B1610">
        <v>563</v>
      </c>
      <c r="C1610" s="109" t="s">
        <v>52</v>
      </c>
      <c r="D1610" s="109" t="s">
        <v>1099</v>
      </c>
      <c r="E1610" s="94">
        <v>44868</v>
      </c>
      <c r="F1610" s="174">
        <v>0.64270833333333333</v>
      </c>
      <c r="G1610">
        <v>2</v>
      </c>
      <c r="H1610" s="109" t="s">
        <v>1100</v>
      </c>
      <c r="I1610">
        <v>14988625</v>
      </c>
      <c r="AR1610">
        <v>123</v>
      </c>
      <c r="AS1610" t="str">
        <v>MICURA</v>
      </c>
      <c r="AT1610" t="str">
        <v>AJUONUMA CHIMA</v>
      </c>
      <c r="AU1610" s="31">
        <v>44875</v>
      </c>
      <c r="AV1610" s="40">
        <v>0.28787037037037039</v>
      </c>
      <c r="BW1610">
        <v>164</v>
      </c>
      <c r="BX1610" t="str">
        <v>OPERATIONS</v>
      </c>
      <c r="BY1610" t="str">
        <v>OMOVIRO ANDREW (MIC)</v>
      </c>
      <c r="BZ1610" s="31">
        <v>44874</v>
      </c>
      <c r="CA1610" s="40">
        <v>0.47509259259259257</v>
      </c>
      <c r="DB1610">
        <v>378</v>
      </c>
      <c r="DC1610" t="str">
        <v>MICURA</v>
      </c>
      <c r="DD1610" t="str">
        <v>OKOH LUCKY (MIC)</v>
      </c>
      <c r="DE1610" s="31">
        <v>44874</v>
      </c>
      <c r="DF1610" s="40">
        <v>0.75883101851851853</v>
      </c>
    </row>
    <row r="1611" spans="1:110" x14ac:dyDescent="0.25">
      <c r="A1611" s="109" t="s">
        <v>1749</v>
      </c>
      <c r="B1611">
        <v>564</v>
      </c>
      <c r="C1611" s="109" t="s">
        <v>52</v>
      </c>
      <c r="D1611" s="109" t="s">
        <v>1794</v>
      </c>
      <c r="E1611" s="94">
        <v>44868</v>
      </c>
      <c r="F1611" s="174">
        <v>0.64324074074074078</v>
      </c>
      <c r="G1611">
        <v>2</v>
      </c>
      <c r="H1611" s="109" t="s">
        <v>1795</v>
      </c>
      <c r="I1611">
        <v>2649401</v>
      </c>
      <c r="AR1611">
        <v>124</v>
      </c>
      <c r="AS1611" t="str">
        <v>ENGINEERING</v>
      </c>
      <c r="AT1611" t="str">
        <v>EZE OKECHUKWU (ENG)</v>
      </c>
      <c r="AU1611" s="31">
        <v>44875</v>
      </c>
      <c r="AV1611" s="40">
        <v>0.28921296296296295</v>
      </c>
      <c r="BW1611">
        <v>165</v>
      </c>
      <c r="BX1611" t="str">
        <v>ENGINEERING</v>
      </c>
      <c r="BY1611" t="str">
        <v>AYANLERE FEMI (ENGR)</v>
      </c>
      <c r="BZ1611" s="31">
        <v>44874</v>
      </c>
      <c r="CA1611" s="40">
        <v>0.47519675925925925</v>
      </c>
      <c r="DB1611">
        <v>379</v>
      </c>
      <c r="DC1611" t="str">
        <v>MICURA</v>
      </c>
      <c r="DD1611" t="str">
        <v>JACKSON MATHEW (MIC)</v>
      </c>
      <c r="DE1611" s="31">
        <v>44874</v>
      </c>
      <c r="DF1611" s="40">
        <v>0.7588773148148148</v>
      </c>
    </row>
    <row r="1612" spans="1:110" x14ac:dyDescent="0.25">
      <c r="A1612" s="109" t="s">
        <v>1749</v>
      </c>
      <c r="B1612">
        <v>565</v>
      </c>
      <c r="C1612" s="109" t="s">
        <v>52</v>
      </c>
      <c r="D1612" s="109" t="s">
        <v>1620</v>
      </c>
      <c r="E1612" s="94">
        <v>44868</v>
      </c>
      <c r="F1612" s="174">
        <v>0.64333333333333331</v>
      </c>
      <c r="G1612">
        <v>2</v>
      </c>
      <c r="H1612" s="109" t="s">
        <v>1621</v>
      </c>
      <c r="I1612">
        <v>2731072</v>
      </c>
      <c r="AR1612">
        <v>125</v>
      </c>
      <c r="AS1612" t="str">
        <v>OPERATIONS</v>
      </c>
      <c r="AT1612" t="str">
        <v>PHILIP ECHEFU</v>
      </c>
      <c r="AU1612" s="31">
        <v>44875</v>
      </c>
      <c r="AV1612" s="40">
        <v>0.28939814814814813</v>
      </c>
      <c r="BW1612">
        <v>166</v>
      </c>
      <c r="BX1612" t="str">
        <v>MICURA</v>
      </c>
      <c r="BY1612" t="str">
        <v>CHUKWU CHINEDU (MIC)</v>
      </c>
      <c r="BZ1612" s="31">
        <v>44874</v>
      </c>
      <c r="CA1612" s="40">
        <v>0.4753472222222222</v>
      </c>
      <c r="DB1612">
        <v>380</v>
      </c>
      <c r="DC1612" t="str">
        <v>CONTRACTOR</v>
      </c>
      <c r="DD1612" t="str">
        <v>FELIX NNABUCHI (EMERALD)</v>
      </c>
      <c r="DE1612" s="31">
        <v>44874</v>
      </c>
      <c r="DF1612" s="40">
        <v>0.75891203703703702</v>
      </c>
    </row>
    <row r="1613" spans="1:110" x14ac:dyDescent="0.25">
      <c r="A1613" s="109" t="s">
        <v>1749</v>
      </c>
      <c r="B1613">
        <v>566</v>
      </c>
      <c r="C1613" s="109" t="s">
        <v>52</v>
      </c>
      <c r="D1613" s="109" t="s">
        <v>1768</v>
      </c>
      <c r="E1613" s="94">
        <v>44868</v>
      </c>
      <c r="F1613" s="174">
        <v>0.64346064814814818</v>
      </c>
      <c r="G1613">
        <v>2</v>
      </c>
      <c r="H1613" s="109" t="s">
        <v>1769</v>
      </c>
      <c r="I1613">
        <v>3403790</v>
      </c>
      <c r="AR1613">
        <v>126</v>
      </c>
      <c r="AS1613" t="str">
        <v>OPERATIONS</v>
      </c>
      <c r="AT1613" t="str">
        <v>AIBUEKU NICHOLAS (OPS)</v>
      </c>
      <c r="AU1613" s="31">
        <v>44875</v>
      </c>
      <c r="AV1613" s="40">
        <v>0.28944444444444445</v>
      </c>
      <c r="BW1613">
        <v>167</v>
      </c>
      <c r="BX1613" t="str">
        <v>ENGINEERING</v>
      </c>
      <c r="BY1613" t="str">
        <v>WASIU LAWAL (ENGR)</v>
      </c>
      <c r="BZ1613" s="31">
        <v>44874</v>
      </c>
      <c r="CA1613" s="40">
        <v>0.47539351851851852</v>
      </c>
      <c r="DB1613">
        <v>381</v>
      </c>
      <c r="DC1613" t="str">
        <v>ENGINEERING</v>
      </c>
      <c r="DD1613" t="str">
        <v>SALAWU MOHAMMED (DRV)</v>
      </c>
      <c r="DE1613" s="31">
        <v>44874</v>
      </c>
      <c r="DF1613" s="40">
        <v>0.75918981481481485</v>
      </c>
    </row>
    <row r="1614" spans="1:110" x14ac:dyDescent="0.25">
      <c r="A1614" s="109" t="s">
        <v>1749</v>
      </c>
      <c r="B1614">
        <v>567</v>
      </c>
      <c r="C1614" s="109" t="s">
        <v>52</v>
      </c>
      <c r="D1614" s="109" t="s">
        <v>1203</v>
      </c>
      <c r="E1614" s="94">
        <v>44868</v>
      </c>
      <c r="F1614" s="174">
        <v>0.64490740740740737</v>
      </c>
      <c r="G1614">
        <v>2</v>
      </c>
      <c r="H1614" s="109" t="s">
        <v>1204</v>
      </c>
      <c r="I1614">
        <v>6713825</v>
      </c>
      <c r="AR1614">
        <v>127</v>
      </c>
      <c r="AS1614" t="str">
        <v>ENGINEERING</v>
      </c>
      <c r="AT1614" t="str">
        <v>EDEVWIE FRIDAY O (ENGR)</v>
      </c>
      <c r="AU1614" s="31">
        <v>44875</v>
      </c>
      <c r="AV1614" s="40">
        <v>0.29024305555555557</v>
      </c>
      <c r="BW1614">
        <v>168</v>
      </c>
      <c r="BX1614" t="str">
        <v>CONTRACTOR</v>
      </c>
      <c r="BY1614" t="str">
        <v>ONUZURIKE CHRISTIAN(EMRD</v>
      </c>
      <c r="BZ1614" s="31">
        <v>44874</v>
      </c>
      <c r="CA1614" s="40">
        <v>0.47542824074074075</v>
      </c>
      <c r="DB1614">
        <v>382</v>
      </c>
      <c r="DC1614" t="str">
        <v>MICURA</v>
      </c>
      <c r="DD1614" t="str">
        <v>SUNDAY OKON (MIC)</v>
      </c>
      <c r="DE1614" s="31">
        <v>44874</v>
      </c>
      <c r="DF1614" s="40">
        <v>0.7593981481481481</v>
      </c>
    </row>
    <row r="1615" spans="1:110" x14ac:dyDescent="0.25">
      <c r="A1615" s="109" t="s">
        <v>1749</v>
      </c>
      <c r="B1615">
        <v>568</v>
      </c>
      <c r="C1615" s="109" t="s">
        <v>52</v>
      </c>
      <c r="D1615" s="109" t="s">
        <v>1201</v>
      </c>
      <c r="E1615" s="94">
        <v>44868</v>
      </c>
      <c r="F1615" s="174">
        <v>0.64590277777777783</v>
      </c>
      <c r="G1615">
        <v>2</v>
      </c>
      <c r="H1615" s="109" t="s">
        <v>1202</v>
      </c>
      <c r="I1615">
        <v>2736242</v>
      </c>
      <c r="AR1615">
        <v>128</v>
      </c>
      <c r="AS1615" t="str">
        <v>ENGINEERING</v>
      </c>
      <c r="AT1615" t="str">
        <v>AIBUEKU MARVELOUS (ENGR)</v>
      </c>
      <c r="AU1615" s="31">
        <v>44875</v>
      </c>
      <c r="AV1615" s="40">
        <v>0.29031249999999997</v>
      </c>
      <c r="BW1615">
        <v>169</v>
      </c>
      <c r="BX1615" t="str">
        <v>OPERATIONS</v>
      </c>
      <c r="BY1615" t="str">
        <v>AIBUEKU NICHOLAS (OPS)</v>
      </c>
      <c r="BZ1615" s="31">
        <v>44874</v>
      </c>
      <c r="CA1615" s="40">
        <v>0.47561342592592593</v>
      </c>
      <c r="DB1615">
        <v>383</v>
      </c>
      <c r="DC1615" t="str">
        <v>MICURA</v>
      </c>
      <c r="DD1615" t="str">
        <v>AJAYI ADESHOLA (MIC)</v>
      </c>
      <c r="DE1615" s="31">
        <v>44874</v>
      </c>
      <c r="DF1615" s="40">
        <v>0.75943287037037033</v>
      </c>
    </row>
    <row r="1616" spans="1:110" x14ac:dyDescent="0.25">
      <c r="A1616" s="109" t="s">
        <v>1749</v>
      </c>
      <c r="B1616">
        <v>569</v>
      </c>
      <c r="C1616" s="109" t="s">
        <v>52</v>
      </c>
      <c r="D1616" s="109" t="s">
        <v>1103</v>
      </c>
      <c r="E1616" s="94">
        <v>44868</v>
      </c>
      <c r="F1616" s="174">
        <v>0.64630787037037041</v>
      </c>
      <c r="G1616">
        <v>2</v>
      </c>
      <c r="H1616" s="109" t="s">
        <v>1104</v>
      </c>
      <c r="I1616">
        <v>14936069</v>
      </c>
      <c r="AR1616">
        <v>129</v>
      </c>
      <c r="AS1616" t="str">
        <v>ENGINEERING</v>
      </c>
      <c r="AT1616" t="str">
        <v>LAWRENCE N AHANEKU (ENG</v>
      </c>
      <c r="AU1616" s="31">
        <v>44875</v>
      </c>
      <c r="AV1616" s="40">
        <v>0.29052083333333334</v>
      </c>
      <c r="BW1616">
        <v>170</v>
      </c>
      <c r="BX1616" t="str">
        <v>OPERATIONS</v>
      </c>
      <c r="BY1616" t="str">
        <v>OMODELE AYOREBI</v>
      </c>
      <c r="BZ1616" s="31">
        <v>44874</v>
      </c>
      <c r="CA1616" s="40">
        <v>0.47589120370370369</v>
      </c>
      <c r="DB1616">
        <v>384</v>
      </c>
      <c r="DC1616" t="str">
        <v>OPERATIONS</v>
      </c>
      <c r="DD1616" t="str">
        <v>CHUKWUNEKE CHIEMERE</v>
      </c>
      <c r="DE1616" s="31">
        <v>44874</v>
      </c>
      <c r="DF1616" s="40">
        <v>0.75993055555555555</v>
      </c>
    </row>
    <row r="1617" spans="1:110" x14ac:dyDescent="0.25">
      <c r="A1617" s="109" t="s">
        <v>1749</v>
      </c>
      <c r="B1617">
        <v>570</v>
      </c>
      <c r="C1617" s="109" t="s">
        <v>57</v>
      </c>
      <c r="D1617" s="109" t="s">
        <v>1483</v>
      </c>
      <c r="E1617" s="94">
        <v>44868</v>
      </c>
      <c r="F1617" s="174">
        <v>0.64861111111111114</v>
      </c>
      <c r="G1617">
        <v>2</v>
      </c>
      <c r="H1617" s="109" t="s">
        <v>1484</v>
      </c>
      <c r="I1617">
        <v>6724154</v>
      </c>
      <c r="AR1617">
        <v>130</v>
      </c>
      <c r="AS1617" t="str">
        <v>ENGINEERING</v>
      </c>
      <c r="AT1617" t="str">
        <v>FASHOLA BABATUNDE</v>
      </c>
      <c r="AU1617" s="31">
        <v>44875</v>
      </c>
      <c r="AV1617" s="40">
        <v>0.29099537037037038</v>
      </c>
      <c r="BW1617">
        <v>171</v>
      </c>
      <c r="BX1617" t="str">
        <v>MICURA</v>
      </c>
      <c r="BY1617" t="str">
        <v>CHARLES OFILI (MIC)</v>
      </c>
      <c r="BZ1617" s="31">
        <v>44874</v>
      </c>
      <c r="CA1617" s="40">
        <v>0.47592592592592592</v>
      </c>
      <c r="DB1617">
        <v>385</v>
      </c>
      <c r="DC1617" t="str">
        <v>OPERATIONS</v>
      </c>
      <c r="DD1617" t="str">
        <v>SIMON UGBEDE</v>
      </c>
      <c r="DE1617" s="31">
        <v>44874</v>
      </c>
      <c r="DF1617" s="40">
        <v>0.76006944444444446</v>
      </c>
    </row>
    <row r="1618" spans="1:110" x14ac:dyDescent="0.25">
      <c r="A1618" s="109" t="s">
        <v>1749</v>
      </c>
      <c r="B1618">
        <v>571</v>
      </c>
      <c r="C1618" s="109" t="s">
        <v>54</v>
      </c>
      <c r="D1618" s="109" t="s">
        <v>1626</v>
      </c>
      <c r="E1618" s="94">
        <v>44868</v>
      </c>
      <c r="F1618" s="174">
        <v>0.6491203703703704</v>
      </c>
      <c r="G1618">
        <v>2</v>
      </c>
      <c r="H1618" s="109" t="s">
        <v>1627</v>
      </c>
      <c r="I1618">
        <v>2154242</v>
      </c>
      <c r="AR1618">
        <v>131</v>
      </c>
      <c r="AS1618" t="str">
        <v>ENGINEERING</v>
      </c>
      <c r="AT1618" t="str">
        <v>ROBERT ONYECHUKWU (ENGR</v>
      </c>
      <c r="AU1618" s="31">
        <v>44875</v>
      </c>
      <c r="AV1618" s="40">
        <v>0.29221064814814812</v>
      </c>
      <c r="BW1618">
        <v>172</v>
      </c>
      <c r="BX1618" t="str">
        <v>OPERATIONS</v>
      </c>
      <c r="BY1618" t="str">
        <v>ADEOTI NOAH A.</v>
      </c>
      <c r="BZ1618" s="31">
        <v>44874</v>
      </c>
      <c r="CA1618" s="40">
        <v>0.47596064814814815</v>
      </c>
      <c r="DB1618">
        <v>386</v>
      </c>
      <c r="DC1618" t="str">
        <v>MICURA</v>
      </c>
      <c r="DD1618" t="str">
        <v>JOHN OJOBO  S.(MIC)</v>
      </c>
      <c r="DE1618" s="31">
        <v>44874</v>
      </c>
      <c r="DF1618" s="40">
        <v>0.76010416666666669</v>
      </c>
    </row>
    <row r="1619" spans="1:110" x14ac:dyDescent="0.25">
      <c r="A1619" s="109" t="s">
        <v>1749</v>
      </c>
      <c r="B1619">
        <v>572</v>
      </c>
      <c r="C1619" s="109" t="s">
        <v>53</v>
      </c>
      <c r="D1619" s="109" t="s">
        <v>1396</v>
      </c>
      <c r="E1619" s="94">
        <v>44868</v>
      </c>
      <c r="F1619" s="174">
        <v>0.64927083333333335</v>
      </c>
      <c r="G1619">
        <v>2</v>
      </c>
      <c r="H1619" s="109" t="s">
        <v>1397</v>
      </c>
      <c r="I1619">
        <v>14824036</v>
      </c>
      <c r="AR1619">
        <v>132</v>
      </c>
      <c r="AS1619" t="str">
        <v>MICURA</v>
      </c>
      <c r="AT1619" t="str">
        <v>NNADI EMMANUEL (MIC)</v>
      </c>
      <c r="AU1619" s="31">
        <v>44875</v>
      </c>
      <c r="AV1619" s="40">
        <v>0.29440972222222223</v>
      </c>
      <c r="BW1619">
        <v>173</v>
      </c>
      <c r="BX1619" t="str">
        <v>CONTRACTOR</v>
      </c>
      <c r="BY1619" t="str">
        <v>SHOYOYE OLORUNSHOGO (MED</v>
      </c>
      <c r="BZ1619" s="31">
        <v>44874</v>
      </c>
      <c r="CA1619" s="40">
        <v>0.47675925925925927</v>
      </c>
      <c r="DB1619">
        <v>387</v>
      </c>
      <c r="DC1619" t="str">
        <v>MICURA</v>
      </c>
      <c r="DD1619" t="str">
        <v>OLUKOTUN O. AKEEM (MIC)</v>
      </c>
      <c r="DE1619" s="31">
        <v>44874</v>
      </c>
      <c r="DF1619" s="40">
        <v>0.76050925925925927</v>
      </c>
    </row>
    <row r="1620" spans="1:110" x14ac:dyDescent="0.25">
      <c r="A1620" s="109" t="s">
        <v>1749</v>
      </c>
      <c r="B1620">
        <v>573</v>
      </c>
      <c r="C1620" s="109" t="s">
        <v>54</v>
      </c>
      <c r="D1620" s="109" t="s">
        <v>1242</v>
      </c>
      <c r="E1620" s="94">
        <v>44868</v>
      </c>
      <c r="F1620" s="174">
        <v>0.64932870370370366</v>
      </c>
      <c r="G1620">
        <v>2</v>
      </c>
      <c r="H1620" s="109" t="s">
        <v>1243</v>
      </c>
      <c r="I1620">
        <v>5484652</v>
      </c>
      <c r="AR1620">
        <v>133</v>
      </c>
      <c r="AS1620" t="str">
        <v>OPERATIONS</v>
      </c>
      <c r="AT1620" t="str">
        <v>SUNDAY MAHA IDOKO (MIC)</v>
      </c>
      <c r="AU1620" s="31">
        <v>44875</v>
      </c>
      <c r="AV1620" s="40">
        <v>0.29473379629629631</v>
      </c>
      <c r="BW1620">
        <v>174</v>
      </c>
      <c r="BX1620" t="str">
        <v>CONTRACTOR</v>
      </c>
      <c r="BY1620" t="str">
        <v>OGUNDELE OLAYINKA (MEDBU</v>
      </c>
      <c r="BZ1620" s="31">
        <v>44874</v>
      </c>
      <c r="CA1620" s="40">
        <v>0.4767939814814815</v>
      </c>
      <c r="DB1620">
        <v>388</v>
      </c>
      <c r="DC1620" t="str">
        <v>MICURA</v>
      </c>
      <c r="DD1620" t="str">
        <v>SAMUEL AKINMOLAYAN (MIC</v>
      </c>
      <c r="DE1620" s="31">
        <v>44874</v>
      </c>
      <c r="DF1620" s="40">
        <v>0.76055555555555554</v>
      </c>
    </row>
    <row r="1621" spans="1:110" x14ac:dyDescent="0.25">
      <c r="A1621" s="109" t="s">
        <v>1749</v>
      </c>
      <c r="B1621">
        <v>574</v>
      </c>
      <c r="C1621" s="109" t="s">
        <v>54</v>
      </c>
      <c r="D1621" s="109" t="s">
        <v>1160</v>
      </c>
      <c r="E1621" s="94">
        <v>44868</v>
      </c>
      <c r="F1621" s="174">
        <v>0.65068287037037043</v>
      </c>
      <c r="G1621">
        <v>2</v>
      </c>
      <c r="H1621" s="109" t="s">
        <v>1161</v>
      </c>
      <c r="I1621">
        <v>8118023</v>
      </c>
      <c r="AR1621">
        <v>134</v>
      </c>
      <c r="AS1621" t="str">
        <v>ENGINEERING</v>
      </c>
      <c r="AT1621" t="str">
        <v>OWOLABI EMMANUEL</v>
      </c>
      <c r="AU1621" s="31">
        <v>44875</v>
      </c>
      <c r="AV1621" s="40">
        <v>0.29549768518518521</v>
      </c>
      <c r="BW1621">
        <v>175</v>
      </c>
      <c r="BX1621" t="str">
        <v>ENGINEERING</v>
      </c>
      <c r="BY1621" t="str">
        <v>CHARLES BENJAMIN (MIC)</v>
      </c>
      <c r="BZ1621" s="31">
        <v>44874</v>
      </c>
      <c r="CA1621" s="40">
        <v>0.47752314814814817</v>
      </c>
      <c r="DB1621">
        <v>389</v>
      </c>
      <c r="DC1621" t="str">
        <v>MICURA</v>
      </c>
      <c r="DD1621" t="str">
        <v>IDOWU JAMIU (MIC)</v>
      </c>
      <c r="DE1621" s="31">
        <v>44874</v>
      </c>
      <c r="DF1621" s="40">
        <v>0.76059027777777777</v>
      </c>
    </row>
    <row r="1622" spans="1:110" x14ac:dyDescent="0.25">
      <c r="A1622" s="109" t="s">
        <v>1749</v>
      </c>
      <c r="B1622">
        <v>575</v>
      </c>
      <c r="C1622" s="109" t="s">
        <v>53</v>
      </c>
      <c r="D1622" s="109" t="s">
        <v>1677</v>
      </c>
      <c r="E1622" s="94">
        <v>44868</v>
      </c>
      <c r="F1622" s="174">
        <v>0.65159722222222227</v>
      </c>
      <c r="G1622">
        <v>2</v>
      </c>
      <c r="H1622" s="109" t="s">
        <v>1678</v>
      </c>
      <c r="I1622">
        <v>2723383</v>
      </c>
      <c r="AR1622">
        <v>135</v>
      </c>
      <c r="AS1622" t="str">
        <v>ENGINEERING</v>
      </c>
      <c r="AT1622" t="str">
        <v>OSAYANDE GODDY (ENGR)</v>
      </c>
      <c r="AU1622" s="31">
        <v>44875</v>
      </c>
      <c r="AV1622" s="40">
        <v>0.29721064814814813</v>
      </c>
      <c r="BW1622">
        <v>176</v>
      </c>
      <c r="BX1622" t="str">
        <v>OPERATIONS</v>
      </c>
      <c r="BY1622" t="str">
        <v>ABEJIDE MUSTAPHA A. (OP</v>
      </c>
      <c r="BZ1622" s="31">
        <v>44874</v>
      </c>
      <c r="CA1622" s="40">
        <v>0.4775578703703704</v>
      </c>
      <c r="DB1622">
        <v>390</v>
      </c>
      <c r="DC1622" t="str">
        <v>OPERATIONS</v>
      </c>
      <c r="DD1622" t="str">
        <v>OYELOHUNU OLUWATOBI (OP</v>
      </c>
      <c r="DE1622" s="31">
        <v>44874</v>
      </c>
      <c r="DF1622" s="40">
        <v>0.76129629629629625</v>
      </c>
    </row>
    <row r="1623" spans="1:110" x14ac:dyDescent="0.25">
      <c r="A1623" s="109" t="s">
        <v>1749</v>
      </c>
      <c r="B1623">
        <v>576</v>
      </c>
      <c r="C1623" s="109" t="s">
        <v>52</v>
      </c>
      <c r="D1623" s="109" t="s">
        <v>1861</v>
      </c>
      <c r="E1623" s="94">
        <v>44868</v>
      </c>
      <c r="F1623" s="174">
        <v>0.74796296296296294</v>
      </c>
      <c r="G1623">
        <v>2</v>
      </c>
      <c r="H1623" s="109" t="s">
        <v>1862</v>
      </c>
      <c r="I1623">
        <v>5424009</v>
      </c>
      <c r="AR1623">
        <v>136</v>
      </c>
      <c r="AS1623" t="str">
        <v>MICURA</v>
      </c>
      <c r="AT1623" t="str">
        <v>EZIUKWU GERALD (MIC)</v>
      </c>
      <c r="AU1623" s="31">
        <v>44875</v>
      </c>
      <c r="AV1623" s="40">
        <v>0.29728009259259258</v>
      </c>
      <c r="BW1623">
        <v>177</v>
      </c>
      <c r="BX1623" t="str">
        <v>ENGINEERING</v>
      </c>
      <c r="BY1623" t="str">
        <v>JOSHUA BABATUNDE</v>
      </c>
      <c r="BZ1623" s="31">
        <v>44874</v>
      </c>
      <c r="CA1623" s="40">
        <v>0.4776273148148148</v>
      </c>
      <c r="DB1623">
        <v>391</v>
      </c>
      <c r="DC1623" t="str">
        <v>MICURA</v>
      </c>
      <c r="DD1623" t="str">
        <v>IDRIS ADEWUNMI (MIC)</v>
      </c>
      <c r="DE1623" s="31">
        <v>44874</v>
      </c>
      <c r="DF1623" s="40">
        <v>0.7613657407407407</v>
      </c>
    </row>
    <row r="1624" spans="1:110" x14ac:dyDescent="0.25">
      <c r="A1624" s="109" t="s">
        <v>1749</v>
      </c>
      <c r="B1624">
        <v>577</v>
      </c>
      <c r="C1624" s="109" t="s">
        <v>54</v>
      </c>
      <c r="D1624" s="109" t="s">
        <v>1242</v>
      </c>
      <c r="E1624" s="94">
        <v>44868</v>
      </c>
      <c r="F1624" s="174">
        <v>0.77765046296296292</v>
      </c>
      <c r="G1624">
        <v>2</v>
      </c>
      <c r="H1624" s="109" t="s">
        <v>1243</v>
      </c>
      <c r="I1624">
        <v>5484652</v>
      </c>
      <c r="AR1624">
        <v>137</v>
      </c>
      <c r="AS1624" t="str">
        <v>ENGINEERING</v>
      </c>
      <c r="AT1624" t="str">
        <v>AKINSANYA IBRAHIM</v>
      </c>
      <c r="AU1624" s="31">
        <v>44875</v>
      </c>
      <c r="AV1624" s="40">
        <v>0.29858796296296297</v>
      </c>
      <c r="BW1624">
        <v>178</v>
      </c>
      <c r="BX1624" t="str">
        <v>ENGINEERING</v>
      </c>
      <c r="BY1624" t="str">
        <v>JOSEPH ABIODUN</v>
      </c>
      <c r="BZ1624" s="31">
        <v>44874</v>
      </c>
      <c r="CA1624" s="40">
        <v>0.47774305555555557</v>
      </c>
      <c r="DB1624">
        <v>392</v>
      </c>
      <c r="DC1624" t="str">
        <v>OPERATIONS</v>
      </c>
      <c r="DD1624" t="str">
        <v>ADUBOR CHRISTIAN (OPS)</v>
      </c>
      <c r="DE1624" s="31">
        <v>44874</v>
      </c>
      <c r="DF1624" s="40">
        <v>0.76170138888888894</v>
      </c>
    </row>
    <row r="1625" spans="1:110" x14ac:dyDescent="0.25">
      <c r="A1625" s="109" t="s">
        <v>1749</v>
      </c>
      <c r="B1625">
        <v>578</v>
      </c>
      <c r="C1625" s="109" t="s">
        <v>53</v>
      </c>
      <c r="D1625" s="109" t="s">
        <v>1863</v>
      </c>
      <c r="E1625" s="94">
        <v>44868</v>
      </c>
      <c r="F1625" s="174">
        <v>0.77774305555555556</v>
      </c>
      <c r="G1625">
        <v>2</v>
      </c>
      <c r="H1625" s="109" t="s">
        <v>1864</v>
      </c>
      <c r="I1625">
        <v>14970180</v>
      </c>
      <c r="AR1625">
        <v>138</v>
      </c>
      <c r="AS1625" t="str">
        <v>MICURA</v>
      </c>
      <c r="AT1625" t="str">
        <v>ABACHA CHIDI (MIC)</v>
      </c>
      <c r="AU1625" s="31">
        <v>44875</v>
      </c>
      <c r="AV1625" s="40">
        <v>0.29873842592592592</v>
      </c>
      <c r="BW1625">
        <v>179</v>
      </c>
      <c r="BX1625" t="str">
        <v>ENGINEERING</v>
      </c>
      <c r="BY1625" t="str">
        <v>TIJANI ADEKUNLE</v>
      </c>
      <c r="BZ1625" s="31">
        <v>44874</v>
      </c>
      <c r="CA1625" s="40">
        <v>0.47781249999999997</v>
      </c>
      <c r="DB1625">
        <v>393</v>
      </c>
      <c r="DC1625" t="str">
        <v>OPERATIONS</v>
      </c>
      <c r="DD1625" t="str">
        <v>OPAYEMI FAUSAT O.(OPS)</v>
      </c>
      <c r="DE1625" s="31">
        <v>44874</v>
      </c>
      <c r="DF1625" s="40">
        <v>0.76174768518518521</v>
      </c>
    </row>
    <row r="1626" spans="1:110" x14ac:dyDescent="0.25">
      <c r="A1626" s="109" t="s">
        <v>1749</v>
      </c>
      <c r="B1626">
        <v>579</v>
      </c>
      <c r="C1626" s="109" t="s">
        <v>53</v>
      </c>
      <c r="D1626" s="109" t="s">
        <v>1459</v>
      </c>
      <c r="E1626" s="94">
        <v>44868</v>
      </c>
      <c r="F1626" s="174">
        <v>0.77781250000000002</v>
      </c>
      <c r="G1626">
        <v>2</v>
      </c>
      <c r="H1626" s="109" t="s">
        <v>1460</v>
      </c>
      <c r="I1626">
        <v>2045289</v>
      </c>
      <c r="AR1626">
        <v>139</v>
      </c>
      <c r="AS1626" t="str">
        <v>MICURA</v>
      </c>
      <c r="AT1626" t="str">
        <v>AGBATA PAUL DAVID (MIC)</v>
      </c>
      <c r="AU1626" s="31">
        <v>44875</v>
      </c>
      <c r="AV1626" s="40">
        <v>0.29991898148148149</v>
      </c>
      <c r="BW1626">
        <v>180</v>
      </c>
      <c r="BX1626" t="str">
        <v>CONTRACTOR</v>
      </c>
      <c r="BY1626" t="str">
        <v>ATOLAGBE TAOFIKI (EMERAL</v>
      </c>
      <c r="BZ1626" s="31">
        <v>44874</v>
      </c>
      <c r="CA1626" s="40">
        <v>0.47913194444444446</v>
      </c>
      <c r="DB1626">
        <v>394</v>
      </c>
      <c r="DC1626" t="str">
        <v>OPERATIONS</v>
      </c>
      <c r="DD1626" t="str">
        <v>PHILIP ESEIGBE (OPERATIO</v>
      </c>
      <c r="DE1626" s="31">
        <v>44874</v>
      </c>
      <c r="DF1626" s="40">
        <v>0.76180555555555551</v>
      </c>
    </row>
    <row r="1627" spans="1:110" x14ac:dyDescent="0.25">
      <c r="A1627" s="109" t="s">
        <v>1749</v>
      </c>
      <c r="B1627">
        <v>580</v>
      </c>
      <c r="C1627" s="109" t="s">
        <v>53</v>
      </c>
      <c r="D1627" s="109" t="s">
        <v>1264</v>
      </c>
      <c r="E1627" s="94">
        <v>44868</v>
      </c>
      <c r="F1627" s="174">
        <v>0.77788194444444447</v>
      </c>
      <c r="G1627">
        <v>2</v>
      </c>
      <c r="H1627" s="109" t="s">
        <v>1265</v>
      </c>
      <c r="I1627">
        <v>5619697</v>
      </c>
      <c r="AR1627">
        <v>140</v>
      </c>
      <c r="AS1627" t="str">
        <v>MICURA</v>
      </c>
      <c r="AT1627" t="str">
        <v>ABDULKADIRI MOMODU (MIC)</v>
      </c>
      <c r="AU1627" s="31">
        <v>44875</v>
      </c>
      <c r="AV1627" s="40">
        <v>0.3001388888888889</v>
      </c>
      <c r="BW1627">
        <v>181</v>
      </c>
      <c r="BX1627" t="str">
        <v>CONTRACTOR</v>
      </c>
      <c r="BY1627" t="str">
        <v>AUGUSTINE OSITA (EMERALD</v>
      </c>
      <c r="BZ1627" s="31">
        <v>44874</v>
      </c>
      <c r="CA1627" s="40">
        <v>0.47916666666666669</v>
      </c>
      <c r="DB1627">
        <v>395</v>
      </c>
      <c r="DC1627" t="str">
        <v>OPERATIONS</v>
      </c>
      <c r="DD1627" t="str">
        <v>OMORUYI SUNDAY (OPS)</v>
      </c>
      <c r="DE1627" s="31">
        <v>44874</v>
      </c>
      <c r="DF1627" s="40">
        <v>0.76184027777777774</v>
      </c>
    </row>
    <row r="1628" spans="1:110" x14ac:dyDescent="0.25">
      <c r="A1628" s="109" t="s">
        <v>1749</v>
      </c>
      <c r="B1628">
        <v>581</v>
      </c>
      <c r="C1628" s="109" t="s">
        <v>52</v>
      </c>
      <c r="D1628" s="109" t="s">
        <v>238</v>
      </c>
      <c r="E1628" s="94">
        <v>44868</v>
      </c>
      <c r="F1628" s="174">
        <v>0.77862268518518518</v>
      </c>
      <c r="G1628">
        <v>2</v>
      </c>
      <c r="H1628" s="109" t="s">
        <v>239</v>
      </c>
      <c r="I1628">
        <v>5401223</v>
      </c>
      <c r="AR1628">
        <v>141</v>
      </c>
      <c r="AS1628" t="str">
        <v>ENGINEERING</v>
      </c>
      <c r="AT1628" t="str">
        <v>NZEREM IKECHUKWU</v>
      </c>
      <c r="AU1628" s="31">
        <v>44875</v>
      </c>
      <c r="AV1628" s="40">
        <v>0.30046296296296299</v>
      </c>
      <c r="BW1628">
        <v>182</v>
      </c>
      <c r="BX1628" t="str">
        <v>ENGINEERING</v>
      </c>
      <c r="BY1628" t="str">
        <v>ADU OLUGBENGA (ENGR)</v>
      </c>
      <c r="BZ1628" s="31">
        <v>44874</v>
      </c>
      <c r="CA1628" s="40">
        <v>0.47921296296296295</v>
      </c>
      <c r="DB1628">
        <v>396</v>
      </c>
      <c r="DC1628" t="str">
        <v>OPERATIONS</v>
      </c>
      <c r="DD1628" t="str">
        <v>ADEDIRAN ADEKUNLE M (OP</v>
      </c>
      <c r="DE1628" s="31">
        <v>44874</v>
      </c>
      <c r="DF1628" s="40">
        <v>0.76187499999999997</v>
      </c>
    </row>
    <row r="1629" spans="1:110" x14ac:dyDescent="0.25">
      <c r="A1629" s="109" t="s">
        <v>1749</v>
      </c>
      <c r="B1629">
        <v>582</v>
      </c>
      <c r="C1629" s="109" t="s">
        <v>52</v>
      </c>
      <c r="D1629" s="109" t="s">
        <v>290</v>
      </c>
      <c r="E1629" s="94">
        <v>44868</v>
      </c>
      <c r="F1629" s="174">
        <v>0.77869212962962964</v>
      </c>
      <c r="G1629">
        <v>2</v>
      </c>
      <c r="H1629" s="109" t="s">
        <v>291</v>
      </c>
      <c r="I1629">
        <v>5382255</v>
      </c>
      <c r="AR1629">
        <v>142</v>
      </c>
      <c r="AS1629" t="str">
        <v>ENGINEERING</v>
      </c>
      <c r="AT1629" t="str">
        <v>CHRISTIAN CHINWEUBA (EN</v>
      </c>
      <c r="AU1629" s="31">
        <v>44875</v>
      </c>
      <c r="AV1629" s="40">
        <v>0.30199074074074073</v>
      </c>
      <c r="BW1629">
        <v>183</v>
      </c>
      <c r="BX1629" t="str">
        <v>MICURA</v>
      </c>
      <c r="BY1629" t="str">
        <v>GANIYU KAREEM (MIC)</v>
      </c>
      <c r="BZ1629" s="31">
        <v>44874</v>
      </c>
      <c r="CA1629" s="40">
        <v>0.4802777777777778</v>
      </c>
      <c r="DB1629">
        <v>397</v>
      </c>
      <c r="DC1629" t="str">
        <v>CONTRACTOR</v>
      </c>
      <c r="DD1629" t="str">
        <v>OMOREGIE EMMANUEL (EMERA</v>
      </c>
      <c r="DE1629" s="31">
        <v>44874</v>
      </c>
      <c r="DF1629" s="40">
        <v>0.76215277777777779</v>
      </c>
    </row>
    <row r="1630" spans="1:110" x14ac:dyDescent="0.25">
      <c r="A1630" s="109" t="s">
        <v>1749</v>
      </c>
      <c r="B1630">
        <v>583</v>
      </c>
      <c r="C1630" s="109" t="s">
        <v>52</v>
      </c>
      <c r="D1630" s="109" t="s">
        <v>242</v>
      </c>
      <c r="E1630" s="94">
        <v>44868</v>
      </c>
      <c r="F1630" s="174">
        <v>0.77875000000000005</v>
      </c>
      <c r="G1630">
        <v>2</v>
      </c>
      <c r="H1630" s="109" t="s">
        <v>243</v>
      </c>
      <c r="I1630">
        <v>14942222</v>
      </c>
      <c r="AR1630">
        <v>143</v>
      </c>
      <c r="AS1630" t="str">
        <v>OPERATIONS</v>
      </c>
      <c r="AT1630" t="str">
        <v>USMAN MUKTARI (OPS)</v>
      </c>
      <c r="AU1630" s="31">
        <v>44875</v>
      </c>
      <c r="AV1630" s="40">
        <v>0.30207175925925928</v>
      </c>
      <c r="BW1630">
        <v>184</v>
      </c>
      <c r="BX1630" t="str">
        <v>MICURA</v>
      </c>
      <c r="BY1630" t="str">
        <v>ADEBUMOYE ADELOYE (MIC)</v>
      </c>
      <c r="BZ1630" s="31">
        <v>44874</v>
      </c>
      <c r="CA1630" s="40">
        <v>0.48037037037037039</v>
      </c>
      <c r="DB1630">
        <v>398</v>
      </c>
      <c r="DC1630" t="str">
        <v>ENGINEERING</v>
      </c>
      <c r="DD1630" t="str">
        <v>BUSARI ABIODUN (DRIVER))</v>
      </c>
      <c r="DE1630" s="31">
        <v>44874</v>
      </c>
      <c r="DF1630" s="40">
        <v>0.76219907407407406</v>
      </c>
    </row>
    <row r="1631" spans="1:110" x14ac:dyDescent="0.25">
      <c r="A1631" s="109" t="s">
        <v>1749</v>
      </c>
      <c r="B1631">
        <v>584</v>
      </c>
      <c r="C1631" s="109" t="s">
        <v>53</v>
      </c>
      <c r="D1631" s="109" t="s">
        <v>344</v>
      </c>
      <c r="E1631" s="94">
        <v>44868</v>
      </c>
      <c r="F1631" s="174">
        <v>0.77930555555555558</v>
      </c>
      <c r="G1631">
        <v>2</v>
      </c>
      <c r="H1631" s="109" t="s">
        <v>345</v>
      </c>
      <c r="I1631">
        <v>2151575</v>
      </c>
      <c r="AR1631">
        <v>144</v>
      </c>
      <c r="AS1631" t="str">
        <v>OPERATIONS</v>
      </c>
      <c r="AT1631" t="str">
        <v>IDEMOH I. JOHN (OPS)</v>
      </c>
      <c r="AU1631" s="31">
        <v>44875</v>
      </c>
      <c r="AV1631" s="40">
        <v>0.30214120370370373</v>
      </c>
      <c r="BW1631">
        <v>185</v>
      </c>
      <c r="BX1631" t="str">
        <v>OPERATIONS</v>
      </c>
      <c r="BY1631" t="str">
        <v>OKOUKPAI PATRICK (OPS)</v>
      </c>
      <c r="BZ1631" s="31">
        <v>44874</v>
      </c>
      <c r="CA1631" s="40">
        <v>0.48040509259259262</v>
      </c>
      <c r="DB1631">
        <v>399</v>
      </c>
      <c r="DC1631" t="str">
        <v>ENGINEERING</v>
      </c>
      <c r="DD1631" t="str">
        <v>OLAWUYI OLALEKAN (DRV087</v>
      </c>
      <c r="DE1631" s="31">
        <v>44874</v>
      </c>
      <c r="DF1631" s="40">
        <v>0.76239583333333338</v>
      </c>
    </row>
    <row r="1632" spans="1:110" x14ac:dyDescent="0.25">
      <c r="A1632" s="109" t="s">
        <v>1749</v>
      </c>
      <c r="B1632">
        <v>585</v>
      </c>
      <c r="C1632" s="109" t="s">
        <v>54</v>
      </c>
      <c r="D1632" s="109" t="s">
        <v>414</v>
      </c>
      <c r="E1632" s="94">
        <v>44868</v>
      </c>
      <c r="F1632" s="174">
        <v>0.77937500000000004</v>
      </c>
      <c r="G1632">
        <v>2</v>
      </c>
      <c r="H1632" s="109" t="s">
        <v>415</v>
      </c>
      <c r="I1632">
        <v>6721068</v>
      </c>
      <c r="AR1632">
        <v>145</v>
      </c>
      <c r="AS1632" t="str">
        <v>OPERATIONS</v>
      </c>
      <c r="AT1632" t="str">
        <v>OSAGIE GBENGA (OPS)</v>
      </c>
      <c r="AU1632" s="31">
        <v>44875</v>
      </c>
      <c r="AV1632" s="40">
        <v>0.30239583333333331</v>
      </c>
      <c r="BW1632">
        <v>186</v>
      </c>
      <c r="BX1632" t="str">
        <v>MICURA</v>
      </c>
      <c r="BY1632" t="str">
        <v>OLONILUYI KAYODE (MIC)</v>
      </c>
      <c r="BZ1632" s="31">
        <v>44874</v>
      </c>
      <c r="CA1632" s="40">
        <v>0.48069444444444442</v>
      </c>
      <c r="DB1632">
        <v>400</v>
      </c>
      <c r="DC1632" t="str">
        <v>ENGINEERING</v>
      </c>
      <c r="DD1632" t="str">
        <v>OGUNLEYE PETER (ENG)</v>
      </c>
      <c r="DE1632" s="31">
        <v>44874</v>
      </c>
      <c r="DF1632" s="40">
        <v>0.76244212962962965</v>
      </c>
    </row>
    <row r="1633" spans="1:110" x14ac:dyDescent="0.25">
      <c r="A1633" s="109" t="s">
        <v>1749</v>
      </c>
      <c r="B1633">
        <v>586</v>
      </c>
      <c r="C1633" s="109" t="s">
        <v>52</v>
      </c>
      <c r="D1633" s="109" t="s">
        <v>889</v>
      </c>
      <c r="E1633" s="94">
        <v>44868</v>
      </c>
      <c r="F1633" s="174">
        <v>0.77954861111111107</v>
      </c>
      <c r="G1633">
        <v>2</v>
      </c>
      <c r="H1633" s="109" t="s">
        <v>890</v>
      </c>
      <c r="I1633">
        <v>14958866</v>
      </c>
      <c r="AR1633">
        <v>146</v>
      </c>
      <c r="AS1633" t="str">
        <v>MICURA</v>
      </c>
      <c r="AT1633" t="str">
        <v>AKHIGBE FIDELIX (MIC)</v>
      </c>
      <c r="AU1633" s="31">
        <v>44875</v>
      </c>
      <c r="AV1633" s="40">
        <v>0.30246527777777776</v>
      </c>
      <c r="BW1633">
        <v>187</v>
      </c>
      <c r="BX1633" t="str">
        <v>CONTRACTOR</v>
      </c>
      <c r="BY1633" t="str">
        <v>STEVEN KALU C. (EMR)</v>
      </c>
      <c r="BZ1633" s="31">
        <v>44874</v>
      </c>
      <c r="CA1633" s="40">
        <v>0.48075231481481484</v>
      </c>
      <c r="DB1633">
        <v>401</v>
      </c>
      <c r="DC1633" t="str">
        <v>ENGINEERING</v>
      </c>
      <c r="DD1633" t="str">
        <v>EJIMOGU ADOLPHUS (ENGR)</v>
      </c>
      <c r="DE1633" s="31">
        <v>44874</v>
      </c>
      <c r="DF1633" s="40">
        <v>0.76249999999999996</v>
      </c>
    </row>
    <row r="1634" spans="1:110" x14ac:dyDescent="0.25">
      <c r="A1634" s="109" t="s">
        <v>1749</v>
      </c>
      <c r="B1634">
        <v>587</v>
      </c>
      <c r="C1634" s="109" t="s">
        <v>53</v>
      </c>
      <c r="D1634" s="109" t="s">
        <v>1286</v>
      </c>
      <c r="E1634" s="94">
        <v>44868</v>
      </c>
      <c r="F1634" s="174">
        <v>0.78012731481481479</v>
      </c>
      <c r="G1634">
        <v>2</v>
      </c>
      <c r="H1634" s="109" t="s">
        <v>1287</v>
      </c>
      <c r="I1634"/>
      <c r="AR1634">
        <v>147</v>
      </c>
      <c r="AS1634" t="str">
        <v>MICURA</v>
      </c>
      <c r="AT1634" t="str">
        <v>EMRETANE CHARLES</v>
      </c>
      <c r="AU1634" s="31">
        <v>44875</v>
      </c>
      <c r="AV1634" s="40">
        <v>0.30255787037037035</v>
      </c>
      <c r="BW1634">
        <v>188</v>
      </c>
      <c r="BX1634" t="str">
        <v>CONTRACTOR</v>
      </c>
      <c r="BY1634" t="str">
        <v>UNEZE SAMUEL (EMERAL)</v>
      </c>
      <c r="BZ1634" s="31">
        <v>44874</v>
      </c>
      <c r="CA1634" s="40">
        <v>0.48078703703703701</v>
      </c>
      <c r="DB1634">
        <v>402</v>
      </c>
      <c r="DC1634" t="str">
        <v>MICURA</v>
      </c>
      <c r="DD1634" t="str">
        <v>APEH PETER (MIC)</v>
      </c>
      <c r="DE1634" s="31">
        <v>44874</v>
      </c>
      <c r="DF1634" s="40">
        <v>0.76273148148148151</v>
      </c>
    </row>
    <row r="1635" spans="1:110" x14ac:dyDescent="0.25">
      <c r="A1635" s="109" t="s">
        <v>1749</v>
      </c>
      <c r="B1635">
        <v>588</v>
      </c>
      <c r="C1635" s="109" t="s">
        <v>52</v>
      </c>
      <c r="D1635" s="109" t="s">
        <v>1804</v>
      </c>
      <c r="E1635" s="94">
        <v>44868</v>
      </c>
      <c r="F1635" s="174">
        <v>0.78019675925925924</v>
      </c>
      <c r="G1635">
        <v>2</v>
      </c>
      <c r="H1635" s="109" t="s">
        <v>1805</v>
      </c>
      <c r="I1635">
        <v>7513986</v>
      </c>
      <c r="AR1635">
        <v>148</v>
      </c>
      <c r="AS1635" t="str">
        <v>MICURA</v>
      </c>
      <c r="AT1635" t="str">
        <v>OHAEGBULEM CHINEDU (MIC)</v>
      </c>
      <c r="AU1635" s="31">
        <v>44875</v>
      </c>
      <c r="AV1635" s="40">
        <v>0.30299768518518516</v>
      </c>
      <c r="BW1635">
        <v>189</v>
      </c>
      <c r="BX1635" t="str">
        <v>GATE OPS</v>
      </c>
      <c r="BY1635" t="str">
        <v>PATRICK AYEGBA</v>
      </c>
      <c r="BZ1635" s="31">
        <v>44874</v>
      </c>
      <c r="CA1635" s="40">
        <v>0.48168981481481482</v>
      </c>
      <c r="DB1635">
        <v>403</v>
      </c>
      <c r="DC1635" t="str">
        <v>OPERATIONS</v>
      </c>
      <c r="DD1635" t="str">
        <v>PETER IJEH (OPS)</v>
      </c>
      <c r="DE1635" s="31">
        <v>44874</v>
      </c>
      <c r="DF1635" s="40">
        <v>0.76276620370370374</v>
      </c>
    </row>
    <row r="1636" spans="1:110" x14ac:dyDescent="0.25">
      <c r="A1636" s="109" t="s">
        <v>1749</v>
      </c>
      <c r="B1636">
        <v>589</v>
      </c>
      <c r="C1636" s="109" t="s">
        <v>53</v>
      </c>
      <c r="D1636" s="109" t="s">
        <v>212</v>
      </c>
      <c r="E1636" s="94">
        <v>44868</v>
      </c>
      <c r="F1636" s="174">
        <v>0.78025462962962966</v>
      </c>
      <c r="G1636">
        <v>2</v>
      </c>
      <c r="H1636" s="109" t="s">
        <v>213</v>
      </c>
      <c r="I1636">
        <v>14930541</v>
      </c>
      <c r="AR1636">
        <v>149</v>
      </c>
      <c r="AS1636" t="str">
        <v>MICURA</v>
      </c>
      <c r="AT1636" t="str">
        <v>OLADELE BENJAMIN (MIC)</v>
      </c>
      <c r="AU1636" s="31">
        <v>44875</v>
      </c>
      <c r="AV1636" s="40">
        <v>0.30313657407407407</v>
      </c>
      <c r="BW1636">
        <v>190</v>
      </c>
      <c r="BX1636" t="str">
        <v>GATE OPS</v>
      </c>
      <c r="BY1636" t="str">
        <v>OBIORA INNOCENT C.(GATE)</v>
      </c>
      <c r="BZ1636" s="31">
        <v>44874</v>
      </c>
      <c r="CA1636" s="40">
        <v>0.48173611111111109</v>
      </c>
      <c r="DB1636">
        <v>404</v>
      </c>
      <c r="DC1636" t="str">
        <v>MICURA</v>
      </c>
      <c r="DD1636" t="str">
        <v>IFEANYI OKAFOR (MIC)</v>
      </c>
      <c r="DE1636" s="31">
        <v>44874</v>
      </c>
      <c r="DF1636" s="40">
        <v>0.76282407407407404</v>
      </c>
    </row>
    <row r="1637" spans="1:110" x14ac:dyDescent="0.25">
      <c r="A1637" s="109" t="s">
        <v>1749</v>
      </c>
      <c r="B1637">
        <v>590</v>
      </c>
      <c r="C1637" s="109" t="s">
        <v>52</v>
      </c>
      <c r="D1637" s="109" t="s">
        <v>506</v>
      </c>
      <c r="E1637" s="94">
        <v>44868</v>
      </c>
      <c r="F1637" s="174">
        <v>0.78031249999999996</v>
      </c>
      <c r="G1637">
        <v>2</v>
      </c>
      <c r="H1637" s="109" t="s">
        <v>507</v>
      </c>
      <c r="I1637">
        <v>7350698</v>
      </c>
      <c r="AR1637">
        <v>150</v>
      </c>
      <c r="AS1637" t="str">
        <v>MICURA</v>
      </c>
      <c r="AT1637" t="str">
        <v>IFEANYI OKAFOR (MIC)</v>
      </c>
      <c r="AU1637" s="31">
        <v>44875</v>
      </c>
      <c r="AV1637" s="40">
        <v>0.30337962962962961</v>
      </c>
      <c r="BW1637">
        <v>191</v>
      </c>
      <c r="BX1637" t="str">
        <v>GATE OPS</v>
      </c>
      <c r="BY1637" t="str">
        <v>REEDWAN OLADIMEJI (GATE</v>
      </c>
      <c r="BZ1637" s="31">
        <v>44874</v>
      </c>
      <c r="CA1637" s="40">
        <v>0.48177083333333331</v>
      </c>
      <c r="DB1637">
        <v>405</v>
      </c>
      <c r="DC1637" t="str">
        <v>MICURA</v>
      </c>
      <c r="DD1637" t="str">
        <v>NWACHI ANTHONY (MIC)</v>
      </c>
      <c r="DE1637" s="31">
        <v>44874</v>
      </c>
      <c r="DF1637" s="40">
        <v>0.76306712962962964</v>
      </c>
    </row>
    <row r="1638" spans="1:110" x14ac:dyDescent="0.25">
      <c r="A1638" s="109" t="s">
        <v>1749</v>
      </c>
      <c r="B1638">
        <v>591</v>
      </c>
      <c r="C1638" s="109" t="s">
        <v>53</v>
      </c>
      <c r="D1638" s="109" t="s">
        <v>244</v>
      </c>
      <c r="E1638" s="94">
        <v>44868</v>
      </c>
      <c r="F1638" s="174">
        <v>0.78037037037037038</v>
      </c>
      <c r="G1638">
        <v>2</v>
      </c>
      <c r="H1638" s="109" t="s">
        <v>245</v>
      </c>
      <c r="I1638"/>
      <c r="AR1638">
        <v>151</v>
      </c>
      <c r="AS1638" t="str">
        <v>MICURA</v>
      </c>
      <c r="AT1638" t="str">
        <v>AKINFENWA OLUWAYEMI (MI</v>
      </c>
      <c r="AU1638" s="31">
        <v>44875</v>
      </c>
      <c r="AV1638" s="40">
        <v>0.30427083333333332</v>
      </c>
      <c r="BW1638">
        <v>192</v>
      </c>
      <c r="BX1638" t="str">
        <v>ENGINEERING</v>
      </c>
      <c r="BY1638" t="str">
        <v>BALOGUN LATEEF (ENGR)</v>
      </c>
      <c r="BZ1638" s="31">
        <v>44874</v>
      </c>
      <c r="CA1638" s="40">
        <v>0.48185185185185186</v>
      </c>
      <c r="DB1638">
        <v>406</v>
      </c>
      <c r="DC1638" t="str">
        <v>MICURA</v>
      </c>
      <c r="DD1638" t="str">
        <v>OLANREWAJU OPEYEMI (</v>
      </c>
      <c r="DE1638" s="31">
        <v>44874</v>
      </c>
      <c r="DF1638" s="40">
        <v>0.7631134259259259</v>
      </c>
    </row>
    <row r="1639" spans="1:110" x14ac:dyDescent="0.25">
      <c r="A1639" s="109" t="s">
        <v>1749</v>
      </c>
      <c r="B1639">
        <v>592</v>
      </c>
      <c r="C1639" s="109" t="s">
        <v>53</v>
      </c>
      <c r="D1639" s="109" t="s">
        <v>1066</v>
      </c>
      <c r="E1639" s="94">
        <v>44868</v>
      </c>
      <c r="F1639" s="174">
        <v>0.78040509259259261</v>
      </c>
      <c r="G1639">
        <v>2</v>
      </c>
      <c r="H1639" s="109" t="s">
        <v>1067</v>
      </c>
      <c r="I1639"/>
      <c r="AR1639">
        <v>152</v>
      </c>
      <c r="AS1639" t="str">
        <v>MICURA</v>
      </c>
      <c r="AT1639" t="str">
        <v>ODETAYO FEMI (MIC)</v>
      </c>
      <c r="AU1639" s="31">
        <v>44875</v>
      </c>
      <c r="AV1639" s="40">
        <v>0.30499999999999999</v>
      </c>
      <c r="BW1639">
        <v>193</v>
      </c>
      <c r="BX1639" t="str">
        <v>ENGINEERING</v>
      </c>
      <c r="BY1639" t="str">
        <v>MORUF AMIDU (ENGR)</v>
      </c>
      <c r="BZ1639" s="31">
        <v>44874</v>
      </c>
      <c r="CA1639" s="40">
        <v>0.48192129629629632</v>
      </c>
      <c r="DB1639">
        <v>407</v>
      </c>
      <c r="DC1639" t="str">
        <v>MICURA</v>
      </c>
      <c r="DD1639" t="str">
        <v>MURITALA JIMOH (MIC)</v>
      </c>
      <c r="DE1639" s="31">
        <v>44874</v>
      </c>
      <c r="DF1639" s="40">
        <v>0.7631944444444444</v>
      </c>
    </row>
    <row r="1640" spans="1:110" x14ac:dyDescent="0.25">
      <c r="A1640" s="109" t="s">
        <v>1749</v>
      </c>
      <c r="B1640">
        <v>593</v>
      </c>
      <c r="C1640" s="109" t="s">
        <v>56</v>
      </c>
      <c r="D1640" s="109" t="s">
        <v>1426</v>
      </c>
      <c r="E1640" s="94">
        <v>44868</v>
      </c>
      <c r="F1640" s="174">
        <v>0.78047453703703706</v>
      </c>
      <c r="G1640">
        <v>2</v>
      </c>
      <c r="H1640" s="109" t="s">
        <v>1427</v>
      </c>
      <c r="I1640">
        <v>7598551</v>
      </c>
      <c r="AR1640">
        <v>153</v>
      </c>
      <c r="AS1640" t="str">
        <v>MICURA</v>
      </c>
      <c r="AT1640" t="str">
        <v>CASTRO GARUBA (MIC)</v>
      </c>
      <c r="AU1640" s="31">
        <v>44875</v>
      </c>
      <c r="AV1640" s="40">
        <v>0.30505787037037035</v>
      </c>
      <c r="BW1640">
        <v>194</v>
      </c>
      <c r="BX1640" t="str">
        <v>ENGINEERING</v>
      </c>
      <c r="BY1640" t="str">
        <v>ADENIGA ADELEKE O. (ENG</v>
      </c>
      <c r="BZ1640" s="31">
        <v>44874</v>
      </c>
      <c r="CA1640" s="40">
        <v>0.48199074074074072</v>
      </c>
      <c r="DB1640">
        <v>408</v>
      </c>
      <c r="DC1640" t="str">
        <v>MICURA</v>
      </c>
      <c r="DD1640" t="str">
        <v>AJAGUNJEUN TESLIM (MIC)</v>
      </c>
      <c r="DE1640" s="31">
        <v>44874</v>
      </c>
      <c r="DF1640" s="40">
        <v>0.76343749999999999</v>
      </c>
    </row>
    <row r="1641" spans="1:110" x14ac:dyDescent="0.25">
      <c r="A1641" s="109" t="s">
        <v>1749</v>
      </c>
      <c r="B1641">
        <v>594</v>
      </c>
      <c r="C1641" s="109" t="s">
        <v>56</v>
      </c>
      <c r="D1641" s="109" t="s">
        <v>1428</v>
      </c>
      <c r="E1641" s="94">
        <v>44868</v>
      </c>
      <c r="F1641" s="174">
        <v>0.78050925925925929</v>
      </c>
      <c r="G1641">
        <v>2</v>
      </c>
      <c r="H1641" s="109" t="s">
        <v>1429</v>
      </c>
      <c r="I1641">
        <v>5350520</v>
      </c>
      <c r="AR1641">
        <v>154</v>
      </c>
      <c r="AS1641" t="str">
        <v>OPERATIONS</v>
      </c>
      <c r="AT1641" t="str">
        <v>UWORATI JUDE (OPS)</v>
      </c>
      <c r="AU1641" s="31">
        <v>44875</v>
      </c>
      <c r="AV1641" s="40">
        <v>0.30519675925925926</v>
      </c>
      <c r="BW1641">
        <v>195</v>
      </c>
      <c r="BX1641" t="str">
        <v>ENGINEERING</v>
      </c>
      <c r="BY1641" t="str">
        <v>GANIYU RAHMON (ENGR)</v>
      </c>
      <c r="BZ1641" s="31">
        <v>44874</v>
      </c>
      <c r="CA1641" s="40">
        <v>0.48203703703703704</v>
      </c>
      <c r="DB1641">
        <v>409</v>
      </c>
      <c r="DC1641" t="str">
        <v>MICURA</v>
      </c>
      <c r="DD1641" t="str">
        <v>ANIEFIOK BASSEY (MIC)</v>
      </c>
      <c r="DE1641" s="31">
        <v>44874</v>
      </c>
      <c r="DF1641" s="40">
        <v>0.76351851851851849</v>
      </c>
    </row>
    <row r="1642" spans="1:110" x14ac:dyDescent="0.25">
      <c r="A1642" s="109" t="s">
        <v>1749</v>
      </c>
      <c r="B1642">
        <v>595</v>
      </c>
      <c r="C1642" s="109" t="s">
        <v>56</v>
      </c>
      <c r="D1642" s="109" t="s">
        <v>1446</v>
      </c>
      <c r="E1642" s="94">
        <v>44868</v>
      </c>
      <c r="F1642" s="174">
        <v>0.78054398148148152</v>
      </c>
      <c r="G1642">
        <v>2</v>
      </c>
      <c r="H1642" s="109" t="s">
        <v>1447</v>
      </c>
      <c r="I1642"/>
      <c r="AR1642">
        <v>155</v>
      </c>
      <c r="AS1642" t="str">
        <v>MICURA</v>
      </c>
      <c r="AT1642" t="str">
        <v>NEJUVIE OMOVWAWHO I.(MIC</v>
      </c>
      <c r="AU1642" s="31">
        <v>44875</v>
      </c>
      <c r="AV1642" s="40">
        <v>0.30526620370370372</v>
      </c>
      <c r="BW1642">
        <v>196</v>
      </c>
      <c r="BX1642" t="str">
        <v>MICURA</v>
      </c>
      <c r="BY1642" t="str">
        <v>LEKAN MUSTAPHA (MIC)</v>
      </c>
      <c r="BZ1642" s="31">
        <v>44874</v>
      </c>
      <c r="CA1642" s="40">
        <v>0.48207175925925927</v>
      </c>
      <c r="DB1642">
        <v>410</v>
      </c>
      <c r="DC1642" t="str">
        <v>ENGINEERING</v>
      </c>
      <c r="DD1642" t="str">
        <v>JONATHAN AYOBAMI</v>
      </c>
      <c r="DE1642" s="31">
        <v>44874</v>
      </c>
      <c r="DF1642" s="40">
        <v>0.7635763888888889</v>
      </c>
    </row>
    <row r="1643" spans="1:110" x14ac:dyDescent="0.25">
      <c r="A1643" s="109" t="s">
        <v>1749</v>
      </c>
      <c r="B1643">
        <v>596</v>
      </c>
      <c r="C1643" s="109" t="s">
        <v>53</v>
      </c>
      <c r="D1643" s="109" t="s">
        <v>1396</v>
      </c>
      <c r="E1643" s="94">
        <v>44868</v>
      </c>
      <c r="F1643" s="174">
        <v>0.78077546296296296</v>
      </c>
      <c r="G1643">
        <v>2</v>
      </c>
      <c r="H1643" s="109" t="s">
        <v>1397</v>
      </c>
      <c r="I1643">
        <v>14824036</v>
      </c>
      <c r="AR1643">
        <v>156</v>
      </c>
      <c r="AS1643" t="str">
        <v>OPERATIONS</v>
      </c>
      <c r="AT1643" t="str">
        <v>OLANIPEKUN SIMON O (MIC</v>
      </c>
      <c r="AU1643" s="31">
        <v>44875</v>
      </c>
      <c r="AV1643" s="40">
        <v>0.30538194444444444</v>
      </c>
      <c r="BW1643">
        <v>197</v>
      </c>
      <c r="BX1643" t="str">
        <v>OPERATIONS</v>
      </c>
      <c r="BY1643" t="str">
        <v>OLAIYA FATAI (OPS)</v>
      </c>
      <c r="BZ1643" s="31">
        <v>44874</v>
      </c>
      <c r="CA1643" s="40">
        <v>0.48238425925925926</v>
      </c>
      <c r="DB1643">
        <v>411</v>
      </c>
      <c r="DC1643" t="str">
        <v>ENGINEERING</v>
      </c>
      <c r="DD1643" t="str">
        <v>OKIKE SUNDAY (ENGR)</v>
      </c>
      <c r="DE1643" s="31">
        <v>44874</v>
      </c>
      <c r="DF1643" s="40">
        <v>0.76362268518518517</v>
      </c>
    </row>
    <row r="1644" spans="1:110" x14ac:dyDescent="0.25">
      <c r="A1644" s="109" t="s">
        <v>1749</v>
      </c>
      <c r="B1644">
        <v>597</v>
      </c>
      <c r="C1644" s="109" t="s">
        <v>53</v>
      </c>
      <c r="D1644" s="109" t="s">
        <v>1501</v>
      </c>
      <c r="E1644" s="94">
        <v>44868</v>
      </c>
      <c r="F1644" s="174">
        <v>0.78081018518518519</v>
      </c>
      <c r="G1644">
        <v>2</v>
      </c>
      <c r="H1644" s="109" t="s">
        <v>1502</v>
      </c>
      <c r="I1644">
        <v>2736654</v>
      </c>
      <c r="AR1644">
        <v>157</v>
      </c>
      <c r="AS1644" t="str">
        <v>MICURA</v>
      </c>
      <c r="AT1644" t="str">
        <v>JOSEPH ADEMOLA (MIC)</v>
      </c>
      <c r="AU1644" s="31">
        <v>44875</v>
      </c>
      <c r="AV1644" s="40">
        <v>0.3075</v>
      </c>
      <c r="BW1644">
        <v>198</v>
      </c>
      <c r="BX1644" t="str">
        <v>MICURA</v>
      </c>
      <c r="BY1644" t="str">
        <v>PETER ALABERE (MIC)</v>
      </c>
      <c r="BZ1644" s="31">
        <v>44874</v>
      </c>
      <c r="CA1644" s="40">
        <v>0.48243055555555553</v>
      </c>
      <c r="DB1644">
        <v>412</v>
      </c>
      <c r="DC1644" t="str">
        <v>MICURA</v>
      </c>
      <c r="DD1644" t="str">
        <v>AGBATA PAUL DAVID (MIC)</v>
      </c>
      <c r="DE1644" s="31">
        <v>44874</v>
      </c>
      <c r="DF1644" s="40">
        <v>0.76380787037037035</v>
      </c>
    </row>
    <row r="1645" spans="1:110" x14ac:dyDescent="0.25">
      <c r="A1645" s="109" t="s">
        <v>1749</v>
      </c>
      <c r="B1645">
        <v>598</v>
      </c>
      <c r="C1645" s="109" t="s">
        <v>53</v>
      </c>
      <c r="D1645" s="109" t="s">
        <v>1865</v>
      </c>
      <c r="E1645" s="94">
        <v>44868</v>
      </c>
      <c r="F1645" s="174">
        <v>0.78084490740740742</v>
      </c>
      <c r="G1645">
        <v>2</v>
      </c>
      <c r="H1645" s="109" t="s">
        <v>1866</v>
      </c>
      <c r="I1645"/>
      <c r="AR1645">
        <v>158</v>
      </c>
      <c r="AS1645" t="str">
        <v>MICURA</v>
      </c>
      <c r="AT1645" t="str">
        <v>GECHA VICTOR T. (MIC)</v>
      </c>
      <c r="AU1645" s="31">
        <v>44875</v>
      </c>
      <c r="AV1645" s="40">
        <v>0.30762731481481481</v>
      </c>
      <c r="BW1645">
        <v>199</v>
      </c>
      <c r="BX1645" t="str">
        <v>MICURA</v>
      </c>
      <c r="BY1645" t="str">
        <v>OGEH EMMANUEL O.</v>
      </c>
      <c r="BZ1645" s="31">
        <v>44874</v>
      </c>
      <c r="CA1645" s="40">
        <v>0.48290509259259257</v>
      </c>
      <c r="DB1645">
        <v>413</v>
      </c>
      <c r="DC1645" t="str">
        <v>CONTRACTOR</v>
      </c>
      <c r="DD1645" t="str">
        <v>EFFIONG ISONG (EMERALD)</v>
      </c>
      <c r="DE1645" s="31">
        <v>44874</v>
      </c>
      <c r="DF1645" s="40">
        <v>0.76388888888888884</v>
      </c>
    </row>
    <row r="1646" spans="1:110" x14ac:dyDescent="0.25">
      <c r="A1646" s="109" t="s">
        <v>1749</v>
      </c>
      <c r="B1646">
        <v>599</v>
      </c>
      <c r="C1646" s="109" t="s">
        <v>53</v>
      </c>
      <c r="D1646" s="109" t="s">
        <v>863</v>
      </c>
      <c r="E1646" s="94">
        <v>44868</v>
      </c>
      <c r="F1646" s="174">
        <v>0.78096064814814814</v>
      </c>
      <c r="G1646">
        <v>2</v>
      </c>
      <c r="H1646" s="109" t="s">
        <v>864</v>
      </c>
      <c r="I1646">
        <v>14807755</v>
      </c>
      <c r="AR1646">
        <v>159</v>
      </c>
      <c r="AS1646" t="str">
        <v>ENGINEERING</v>
      </c>
      <c r="AT1646" t="str">
        <v>IWETA JOSHUA EJIRO</v>
      </c>
      <c r="AU1646" s="31">
        <v>44875</v>
      </c>
      <c r="AV1646" s="40">
        <v>0.30846064814814816</v>
      </c>
      <c r="BW1646">
        <v>200</v>
      </c>
      <c r="BX1646" t="str">
        <v>ENGINEERING</v>
      </c>
      <c r="BY1646" t="str">
        <v>OGUNYEMI ELIJAH (ENGR)</v>
      </c>
      <c r="BZ1646" s="31">
        <v>44874</v>
      </c>
      <c r="CA1646" s="40">
        <v>0.48298611111111112</v>
      </c>
      <c r="DB1646">
        <v>414</v>
      </c>
      <c r="DC1646" t="str">
        <v>MICURA</v>
      </c>
      <c r="DD1646" t="str">
        <v>ABACHA CHIDI (MIC)</v>
      </c>
      <c r="DE1646" s="31">
        <v>44874</v>
      </c>
      <c r="DF1646" s="40">
        <v>0.76392361111111107</v>
      </c>
    </row>
    <row r="1647" spans="1:110" x14ac:dyDescent="0.25">
      <c r="A1647" s="109" t="s">
        <v>1749</v>
      </c>
      <c r="B1647">
        <v>600</v>
      </c>
      <c r="C1647" s="109" t="s">
        <v>53</v>
      </c>
      <c r="D1647" s="109" t="s">
        <v>316</v>
      </c>
      <c r="E1647" s="94">
        <v>44868</v>
      </c>
      <c r="F1647" s="174">
        <v>0.78099537037037037</v>
      </c>
      <c r="G1647">
        <v>2</v>
      </c>
      <c r="H1647" s="109" t="s">
        <v>317</v>
      </c>
      <c r="I1647">
        <v>2166829</v>
      </c>
      <c r="AR1647">
        <v>160</v>
      </c>
      <c r="AS1647" t="str">
        <v>MICURA</v>
      </c>
      <c r="AT1647" t="str">
        <v>AMATA BENJAMIN (MIC)</v>
      </c>
      <c r="AU1647" s="31">
        <v>44875</v>
      </c>
      <c r="AV1647" s="40">
        <v>0.30895833333333333</v>
      </c>
      <c r="BW1647">
        <v>201</v>
      </c>
      <c r="BX1647" t="str">
        <v>ENGINEERING</v>
      </c>
      <c r="BY1647" t="str">
        <v>STEVEN OKAEBEN (DRV)</v>
      </c>
      <c r="BZ1647" s="31">
        <v>44874</v>
      </c>
      <c r="CA1647" s="40">
        <v>0.4830902777777778</v>
      </c>
      <c r="DB1647">
        <v>415</v>
      </c>
      <c r="DC1647" t="str">
        <v>MICURA</v>
      </c>
      <c r="DD1647" t="str">
        <v>SHEDRACK DRISU (MIC)</v>
      </c>
      <c r="DE1647" s="31">
        <v>44874</v>
      </c>
      <c r="DF1647" s="40">
        <v>0.76413194444444443</v>
      </c>
    </row>
    <row r="1648" spans="1:110" x14ac:dyDescent="0.25">
      <c r="A1648" s="109" t="s">
        <v>1749</v>
      </c>
      <c r="B1648">
        <v>601</v>
      </c>
      <c r="C1648" s="109" t="s">
        <v>52</v>
      </c>
      <c r="D1648" s="109" t="s">
        <v>1800</v>
      </c>
      <c r="E1648" s="94">
        <v>44868</v>
      </c>
      <c r="F1648" s="174">
        <v>0.78145833333333337</v>
      </c>
      <c r="G1648">
        <v>2</v>
      </c>
      <c r="H1648" s="109" t="s">
        <v>1801</v>
      </c>
      <c r="I1648">
        <v>3686572</v>
      </c>
      <c r="AR1648">
        <v>161</v>
      </c>
      <c r="AS1648" t="str">
        <v>ENGINEERING</v>
      </c>
      <c r="AT1648" t="str">
        <v>AINA EYITOPE DAVID</v>
      </c>
      <c r="AU1648" s="31">
        <v>44875</v>
      </c>
      <c r="AV1648" s="40">
        <v>0.30917824074074074</v>
      </c>
      <c r="BW1648">
        <v>202</v>
      </c>
      <c r="BX1648" t="str">
        <v>MICURA</v>
      </c>
      <c r="BY1648" t="str">
        <v>RILWAN USMAN (MIC)</v>
      </c>
      <c r="BZ1648" s="31">
        <v>44874</v>
      </c>
      <c r="CA1648" s="40">
        <v>0.48322916666666665</v>
      </c>
      <c r="DB1648">
        <v>416</v>
      </c>
      <c r="DC1648" t="str">
        <v>MICURA</v>
      </c>
      <c r="DD1648" t="str">
        <v>WASIU ADESHINA (MIC)</v>
      </c>
      <c r="DE1648" s="31">
        <v>44874</v>
      </c>
      <c r="DF1648" s="40">
        <v>0.7641782407407407</v>
      </c>
    </row>
    <row r="1649" spans="1:110" x14ac:dyDescent="0.25">
      <c r="A1649" s="109" t="s">
        <v>1749</v>
      </c>
      <c r="B1649">
        <v>602</v>
      </c>
      <c r="C1649" s="109" t="s">
        <v>56</v>
      </c>
      <c r="D1649" s="109" t="s">
        <v>1723</v>
      </c>
      <c r="E1649" s="94">
        <v>44868</v>
      </c>
      <c r="F1649" s="174">
        <v>0.78174768518518523</v>
      </c>
      <c r="G1649">
        <v>2</v>
      </c>
      <c r="H1649" s="109" t="s">
        <v>1724</v>
      </c>
      <c r="I1649">
        <v>14959268</v>
      </c>
      <c r="AR1649">
        <v>162</v>
      </c>
      <c r="AS1649" t="str">
        <v>MICURA</v>
      </c>
      <c r="AT1649" t="str">
        <v>ABDULLAHI OMOKAYODE (MIC</v>
      </c>
      <c r="AU1649" s="31">
        <v>44875</v>
      </c>
      <c r="AV1649" s="40">
        <v>0.31202546296296296</v>
      </c>
      <c r="BW1649">
        <v>203</v>
      </c>
      <c r="BX1649" t="str">
        <v>MICURA</v>
      </c>
      <c r="BY1649" t="str">
        <v>MONDAY OJO (MIC)</v>
      </c>
      <c r="BZ1649" s="31">
        <v>44874</v>
      </c>
      <c r="CA1649" s="40">
        <v>0.48327546296296298</v>
      </c>
      <c r="DB1649">
        <v>417</v>
      </c>
      <c r="DC1649" t="str">
        <v>MICURA</v>
      </c>
      <c r="DD1649" t="str">
        <v>EMEKA MANU (MIC)</v>
      </c>
      <c r="DE1649" s="31">
        <v>44874</v>
      </c>
      <c r="DF1649" s="40">
        <v>0.76424768518518515</v>
      </c>
    </row>
    <row r="1650" spans="1:110" x14ac:dyDescent="0.25">
      <c r="A1650" s="109" t="s">
        <v>1749</v>
      </c>
      <c r="B1650">
        <v>603</v>
      </c>
      <c r="C1650" s="109" t="s">
        <v>52</v>
      </c>
      <c r="D1650" s="109" t="s">
        <v>1322</v>
      </c>
      <c r="E1650" s="94">
        <v>44868</v>
      </c>
      <c r="F1650" s="174">
        <v>0.78179398148148149</v>
      </c>
      <c r="G1650">
        <v>2</v>
      </c>
      <c r="H1650" s="109" t="s">
        <v>1323</v>
      </c>
      <c r="I1650">
        <v>14824003</v>
      </c>
      <c r="AR1650">
        <v>163</v>
      </c>
      <c r="AS1650" t="str">
        <v>OPERATIONS</v>
      </c>
      <c r="AT1650" t="str">
        <v>SALAMI MUSIBAU (OPS)</v>
      </c>
      <c r="AU1650" s="31">
        <v>44875</v>
      </c>
      <c r="AV1650" s="40">
        <v>0.31251157407407409</v>
      </c>
      <c r="BW1650">
        <v>204</v>
      </c>
      <c r="BX1650" t="str">
        <v>MICURA</v>
      </c>
      <c r="BY1650" t="str">
        <v>JOHN DUNIYAN (MIC)</v>
      </c>
      <c r="BZ1650" s="31">
        <v>44874</v>
      </c>
      <c r="CA1650" s="40">
        <v>0.48332175925925924</v>
      </c>
      <c r="DB1650">
        <v>418</v>
      </c>
      <c r="DC1650" t="str">
        <v>OPERATIONS</v>
      </c>
      <c r="DD1650" t="str">
        <v>OSCAR SULE (OPS)</v>
      </c>
      <c r="DE1650" s="31">
        <v>44874</v>
      </c>
      <c r="DF1650" s="40">
        <v>0.76465277777777774</v>
      </c>
    </row>
    <row r="1651" spans="1:110" x14ac:dyDescent="0.25">
      <c r="A1651" s="109" t="s">
        <v>1749</v>
      </c>
      <c r="B1651">
        <v>604</v>
      </c>
      <c r="C1651" s="109" t="s">
        <v>58</v>
      </c>
      <c r="D1651" s="109" t="s">
        <v>1867</v>
      </c>
      <c r="E1651" s="94">
        <v>44868</v>
      </c>
      <c r="F1651" s="174">
        <v>0.78182870370370372</v>
      </c>
      <c r="G1651">
        <v>2</v>
      </c>
      <c r="H1651" s="109" t="s">
        <v>1868</v>
      </c>
      <c r="I1651">
        <v>2702966</v>
      </c>
      <c r="AR1651">
        <v>164</v>
      </c>
      <c r="AS1651" t="str">
        <v>MICURA</v>
      </c>
      <c r="AT1651" t="str">
        <v>OKOH AMEACH (MIC)</v>
      </c>
      <c r="AU1651" s="31">
        <v>44875</v>
      </c>
      <c r="AV1651" s="40">
        <v>0.31791666666666668</v>
      </c>
      <c r="BW1651">
        <v>205</v>
      </c>
      <c r="BX1651" t="str">
        <v>MICURA</v>
      </c>
      <c r="BY1651" t="str">
        <v>HAMIDU UMAR (MIC)</v>
      </c>
      <c r="BZ1651" s="31">
        <v>44874</v>
      </c>
      <c r="CA1651" s="40">
        <v>0.48336805555555556</v>
      </c>
      <c r="DB1651">
        <v>419</v>
      </c>
      <c r="DC1651" t="str">
        <v>OPERATIONS</v>
      </c>
      <c r="DD1651" t="str">
        <v>LANRE JOB (OPS)</v>
      </c>
      <c r="DE1651" s="31">
        <v>44874</v>
      </c>
      <c r="DF1651" s="40">
        <v>0.76472222222222219</v>
      </c>
    </row>
    <row r="1652" spans="1:110" x14ac:dyDescent="0.25">
      <c r="A1652" s="109" t="s">
        <v>1749</v>
      </c>
      <c r="B1652">
        <v>605</v>
      </c>
      <c r="C1652" s="109" t="s">
        <v>52</v>
      </c>
      <c r="D1652" s="109" t="s">
        <v>480</v>
      </c>
      <c r="E1652" s="94">
        <v>44868</v>
      </c>
      <c r="F1652" s="174">
        <v>0.7819328703703704</v>
      </c>
      <c r="G1652">
        <v>2</v>
      </c>
      <c r="H1652" s="109" t="s">
        <v>481</v>
      </c>
      <c r="I1652">
        <v>4834213</v>
      </c>
      <c r="AR1652">
        <v>165</v>
      </c>
      <c r="AS1652" t="str">
        <v>OPERATIONS</v>
      </c>
      <c r="AT1652" t="str">
        <v>IBIKUNLE ISMAILA</v>
      </c>
      <c r="AU1652" s="31">
        <v>44875</v>
      </c>
      <c r="AV1652" s="40">
        <v>0.32290509259259259</v>
      </c>
      <c r="BW1652">
        <v>206</v>
      </c>
      <c r="BX1652" t="str">
        <v>ENGINEERING</v>
      </c>
      <c r="BY1652" t="str">
        <v>JAMES SAMSON (ENGR)</v>
      </c>
      <c r="BZ1652" s="31">
        <v>44874</v>
      </c>
      <c r="CA1652" s="40">
        <v>0.4839236111111111</v>
      </c>
      <c r="DB1652">
        <v>420</v>
      </c>
      <c r="DC1652" t="str">
        <v>MICURA</v>
      </c>
      <c r="DD1652" t="str">
        <v>NNADI EMMANUEL (MIC)</v>
      </c>
      <c r="DE1652" s="31">
        <v>44874</v>
      </c>
      <c r="DF1652" s="40">
        <v>0.76479166666666665</v>
      </c>
    </row>
    <row r="1653" spans="1:110" x14ac:dyDescent="0.25">
      <c r="A1653" s="109" t="s">
        <v>1749</v>
      </c>
      <c r="B1653">
        <v>606</v>
      </c>
      <c r="C1653" s="109" t="s">
        <v>52</v>
      </c>
      <c r="D1653" s="109" t="s">
        <v>1696</v>
      </c>
      <c r="E1653" s="94">
        <v>44868</v>
      </c>
      <c r="F1653" s="174">
        <v>0.78197916666666667</v>
      </c>
      <c r="G1653">
        <v>2</v>
      </c>
      <c r="H1653" s="109" t="s">
        <v>1697</v>
      </c>
      <c r="I1653">
        <v>14810356</v>
      </c>
      <c r="AR1653">
        <v>166</v>
      </c>
      <c r="AS1653" t="str">
        <v>MICURA</v>
      </c>
      <c r="AT1653" t="str">
        <v>IRANLOYE OLADOYE M.(MIC)</v>
      </c>
      <c r="AU1653" s="31">
        <v>44875</v>
      </c>
      <c r="AV1653" s="40">
        <v>0.32297453703703705</v>
      </c>
      <c r="BW1653">
        <v>207</v>
      </c>
      <c r="BX1653" t="str">
        <v>MICURA</v>
      </c>
      <c r="BY1653" t="str">
        <v>KOWOPE OLUWAFEMI (MIC)</v>
      </c>
      <c r="BZ1653" s="31">
        <v>44874</v>
      </c>
      <c r="CA1653" s="40">
        <v>0.48394675925925928</v>
      </c>
      <c r="DB1653">
        <v>421</v>
      </c>
      <c r="DC1653" t="str">
        <v>OPERATIONS</v>
      </c>
      <c r="DD1653" t="str">
        <v>UDENWA FELIX (OPS)</v>
      </c>
      <c r="DE1653" s="31">
        <v>44874</v>
      </c>
      <c r="DF1653" s="40">
        <v>0.7648611111111111</v>
      </c>
    </row>
    <row r="1654" spans="1:110" x14ac:dyDescent="0.25">
      <c r="A1654" s="109" t="s">
        <v>1749</v>
      </c>
      <c r="B1654">
        <v>607</v>
      </c>
      <c r="C1654" s="109" t="s">
        <v>53</v>
      </c>
      <c r="D1654" s="109" t="s">
        <v>322</v>
      </c>
      <c r="E1654" s="94">
        <v>44868</v>
      </c>
      <c r="F1654" s="174">
        <v>0.78212962962962962</v>
      </c>
      <c r="G1654">
        <v>2</v>
      </c>
      <c r="H1654" s="109" t="s">
        <v>323</v>
      </c>
      <c r="I1654"/>
      <c r="AR1654">
        <v>167</v>
      </c>
      <c r="AS1654" t="str">
        <v>ENGINEERING</v>
      </c>
      <c r="AT1654" t="str">
        <v>BAKI OLUWATOSIN S.(ENG)</v>
      </c>
      <c r="AU1654" s="31">
        <v>44875</v>
      </c>
      <c r="AV1654" s="40">
        <v>0.32665509259259257</v>
      </c>
      <c r="BW1654">
        <v>208</v>
      </c>
      <c r="BX1654" t="str">
        <v>ENGINEERING</v>
      </c>
      <c r="BY1654" t="str">
        <v>OKORODUDU SAMUEL (ENGR)</v>
      </c>
      <c r="BZ1654" s="31">
        <v>44874</v>
      </c>
      <c r="CA1654" s="40">
        <v>0.48401620370370368</v>
      </c>
      <c r="DB1654">
        <v>422</v>
      </c>
      <c r="DC1654" t="str">
        <v>MICURA</v>
      </c>
      <c r="DD1654" t="str">
        <v>RANDY FRANCIS (MIC)</v>
      </c>
      <c r="DE1654" s="31">
        <v>44874</v>
      </c>
      <c r="DF1654" s="40">
        <v>0.7650231481481482</v>
      </c>
    </row>
    <row r="1655" spans="1:110" x14ac:dyDescent="0.25">
      <c r="A1655" s="109" t="s">
        <v>1749</v>
      </c>
      <c r="B1655">
        <v>608</v>
      </c>
      <c r="C1655" s="109" t="s">
        <v>53</v>
      </c>
      <c r="D1655" s="109" t="s">
        <v>412</v>
      </c>
      <c r="E1655" s="94">
        <v>44868</v>
      </c>
      <c r="F1655" s="174">
        <v>0.78218750000000004</v>
      </c>
      <c r="G1655">
        <v>2</v>
      </c>
      <c r="H1655" s="109" t="s">
        <v>413</v>
      </c>
      <c r="I1655">
        <v>14812959</v>
      </c>
      <c r="AR1655">
        <v>168</v>
      </c>
      <c r="AS1655" t="str">
        <v>ENGINEERING</v>
      </c>
      <c r="AT1655" t="str">
        <v>QUADRI OLAWALE (ENGR)</v>
      </c>
      <c r="AU1655" s="31">
        <v>44875</v>
      </c>
      <c r="AV1655" s="40">
        <v>0.33295138888888887</v>
      </c>
      <c r="BW1655">
        <v>209</v>
      </c>
      <c r="BX1655" t="str">
        <v>ENGINEERING</v>
      </c>
      <c r="BY1655" t="str">
        <v>ENOMA GODWIN O (ENGR)</v>
      </c>
      <c r="BZ1655" s="31">
        <v>44874</v>
      </c>
      <c r="CA1655" s="40">
        <v>0.48480324074074072</v>
      </c>
      <c r="DB1655">
        <v>423</v>
      </c>
      <c r="DC1655" t="str">
        <v>MICURA</v>
      </c>
      <c r="DD1655" t="str">
        <v>ONYEKACHI OKOWU (MIC)</v>
      </c>
      <c r="DE1655" s="31">
        <v>44874</v>
      </c>
      <c r="DF1655" s="40">
        <v>0.76511574074074074</v>
      </c>
    </row>
    <row r="1656" spans="1:110" x14ac:dyDescent="0.25">
      <c r="A1656" s="109" t="s">
        <v>1749</v>
      </c>
      <c r="B1656">
        <v>609</v>
      </c>
      <c r="C1656" s="109" t="s">
        <v>53</v>
      </c>
      <c r="D1656" s="109" t="s">
        <v>1802</v>
      </c>
      <c r="E1656" s="94">
        <v>44868</v>
      </c>
      <c r="F1656" s="174">
        <v>0.78229166666666672</v>
      </c>
      <c r="G1656">
        <v>2</v>
      </c>
      <c r="H1656" s="109" t="s">
        <v>1803</v>
      </c>
      <c r="I1656"/>
      <c r="AR1656">
        <v>169</v>
      </c>
      <c r="AS1656" t="str">
        <v>OPERATIONS</v>
      </c>
      <c r="AT1656" t="str">
        <v>AKOSHILE KAZEEM A. (OPS</v>
      </c>
      <c r="AU1656" s="31">
        <v>44875</v>
      </c>
      <c r="AV1656" s="40">
        <v>0.33336805555555554</v>
      </c>
      <c r="BW1656">
        <v>210</v>
      </c>
      <c r="BX1656" t="str">
        <v>ENGINEERING</v>
      </c>
      <c r="BY1656" t="str">
        <v>WASIU AYINLA (ENGR)</v>
      </c>
      <c r="BZ1656" s="31">
        <v>44874</v>
      </c>
      <c r="CA1656" s="40">
        <v>0.48483796296296294</v>
      </c>
      <c r="DB1656">
        <v>424</v>
      </c>
      <c r="DC1656" t="str">
        <v>MICURA</v>
      </c>
      <c r="DD1656" t="str">
        <v>LIBERTY AROGUNDADE (MIC</v>
      </c>
      <c r="DE1656" s="31">
        <v>44874</v>
      </c>
      <c r="DF1656" s="40">
        <v>0.76528935185185187</v>
      </c>
    </row>
    <row r="1657" spans="1:110" x14ac:dyDescent="0.25">
      <c r="A1657" s="109" t="s">
        <v>1749</v>
      </c>
      <c r="B1657">
        <v>610</v>
      </c>
      <c r="C1657" s="109" t="s">
        <v>52</v>
      </c>
      <c r="D1657" s="109" t="s">
        <v>230</v>
      </c>
      <c r="E1657" s="94">
        <v>44868</v>
      </c>
      <c r="F1657" s="174">
        <v>0.78233796296296299</v>
      </c>
      <c r="G1657">
        <v>2</v>
      </c>
      <c r="H1657" s="109" t="s">
        <v>231</v>
      </c>
      <c r="I1657">
        <v>7350174</v>
      </c>
      <c r="AR1657">
        <v>170</v>
      </c>
      <c r="AS1657" t="str">
        <v>ENGINEERING</v>
      </c>
      <c r="AT1657" t="str">
        <v>MAKINDE OYEGBOLA A (ENG</v>
      </c>
      <c r="AU1657" s="31">
        <v>44875</v>
      </c>
      <c r="AV1657" s="40">
        <v>0.33439814814814817</v>
      </c>
      <c r="BW1657">
        <v>211</v>
      </c>
      <c r="BX1657" t="str">
        <v>OPERATIONS</v>
      </c>
      <c r="BY1657" t="str">
        <v>OKONKWO SUNDAY (OPS)</v>
      </c>
      <c r="BZ1657" s="31">
        <v>44874</v>
      </c>
      <c r="CA1657" s="40">
        <v>0.48502314814814818</v>
      </c>
      <c r="DB1657">
        <v>425</v>
      </c>
      <c r="DC1657" t="str">
        <v>MICURA</v>
      </c>
      <c r="DD1657" t="str">
        <v>HITLA EJOVI KELVIN (MIC</v>
      </c>
      <c r="DE1657" s="31">
        <v>44874</v>
      </c>
      <c r="DF1657" s="40">
        <v>0.76533564814814814</v>
      </c>
    </row>
    <row r="1658" spans="1:110" x14ac:dyDescent="0.25">
      <c r="A1658" s="109" t="s">
        <v>1749</v>
      </c>
      <c r="B1658">
        <v>611</v>
      </c>
      <c r="C1658" s="109" t="s">
        <v>53</v>
      </c>
      <c r="D1658" s="109" t="s">
        <v>546</v>
      </c>
      <c r="E1658" s="94">
        <v>44868</v>
      </c>
      <c r="F1658" s="174">
        <v>0.78240740740740744</v>
      </c>
      <c r="G1658">
        <v>2</v>
      </c>
      <c r="H1658" s="109" t="s">
        <v>547</v>
      </c>
      <c r="I1658">
        <v>14808682</v>
      </c>
      <c r="AR1658">
        <v>171</v>
      </c>
      <c r="AS1658" t="str">
        <v>OPERATIONS</v>
      </c>
      <c r="AT1658" t="str">
        <v>EMMANUEL OKON AKAN (OPS</v>
      </c>
      <c r="AU1658" s="31">
        <v>44875</v>
      </c>
      <c r="AV1658" s="40">
        <v>0.33467592592592593</v>
      </c>
      <c r="BW1658">
        <v>212</v>
      </c>
      <c r="BX1658" t="str">
        <v>OPERATIONS</v>
      </c>
      <c r="BY1658" t="str">
        <v>AMINU DANLAMI (OPS)</v>
      </c>
      <c r="BZ1658" s="31">
        <v>44874</v>
      </c>
      <c r="CA1658" s="40">
        <v>0.48538194444444444</v>
      </c>
      <c r="DB1658">
        <v>426</v>
      </c>
      <c r="DC1658" t="str">
        <v>MICURA</v>
      </c>
      <c r="DD1658" t="str">
        <v>ONIURE SOLOMON (MIC)</v>
      </c>
      <c r="DE1658" s="31">
        <v>44874</v>
      </c>
      <c r="DF1658" s="40">
        <v>0.76565972222222223</v>
      </c>
    </row>
    <row r="1659" spans="1:110" x14ac:dyDescent="0.25">
      <c r="A1659" s="109" t="s">
        <v>1749</v>
      </c>
      <c r="B1659">
        <v>612</v>
      </c>
      <c r="C1659" s="109" t="s">
        <v>53</v>
      </c>
      <c r="D1659" s="109" t="s">
        <v>278</v>
      </c>
      <c r="E1659" s="94">
        <v>44868</v>
      </c>
      <c r="F1659" s="174">
        <v>0.7839814814814815</v>
      </c>
      <c r="G1659">
        <v>2</v>
      </c>
      <c r="H1659" s="109" t="s">
        <v>279</v>
      </c>
      <c r="I1659">
        <v>2024793</v>
      </c>
      <c r="AR1659">
        <v>172</v>
      </c>
      <c r="AS1659" t="str">
        <v>ENGINEERING</v>
      </c>
      <c r="AT1659" t="str">
        <v>OKON ANTHONY (ENGR)</v>
      </c>
      <c r="AU1659" s="31">
        <v>44875</v>
      </c>
      <c r="AV1659" s="40">
        <v>0.33968749999999998</v>
      </c>
      <c r="BW1659">
        <v>213</v>
      </c>
      <c r="BX1659" t="str">
        <v>CONTRACTOR</v>
      </c>
      <c r="BY1659" t="str">
        <v>OLAYINKA DEINDE (EMERALD</v>
      </c>
      <c r="BZ1659" s="31">
        <v>44874</v>
      </c>
      <c r="CA1659" s="40">
        <v>0.48561342592592593</v>
      </c>
      <c r="DB1659">
        <v>427</v>
      </c>
      <c r="DC1659" t="str">
        <v>MICURA</v>
      </c>
      <c r="DD1659" t="str">
        <v>YAKUBU AYODEJI (MIC)</v>
      </c>
      <c r="DE1659" s="31">
        <v>44874</v>
      </c>
      <c r="DF1659" s="40">
        <v>0.76571759259259264</v>
      </c>
    </row>
    <row r="1660" spans="1:110" x14ac:dyDescent="0.25">
      <c r="A1660" s="109" t="s">
        <v>1749</v>
      </c>
      <c r="B1660">
        <v>613</v>
      </c>
      <c r="C1660" s="109" t="s">
        <v>53</v>
      </c>
      <c r="D1660" s="109" t="s">
        <v>1776</v>
      </c>
      <c r="E1660" s="94">
        <v>44868</v>
      </c>
      <c r="F1660" s="174">
        <v>0.78422453703703698</v>
      </c>
      <c r="G1660">
        <v>2</v>
      </c>
      <c r="H1660" s="109" t="s">
        <v>1777</v>
      </c>
      <c r="I1660">
        <v>2025424</v>
      </c>
      <c r="AR1660">
        <v>173</v>
      </c>
      <c r="AS1660" t="str">
        <v>MICURA</v>
      </c>
      <c r="AT1660" t="str">
        <v>MOSES GEORGE (MIC)</v>
      </c>
      <c r="AU1660" s="31">
        <v>44875</v>
      </c>
      <c r="AV1660" s="40">
        <v>0.34615740740740741</v>
      </c>
      <c r="BW1660">
        <v>214</v>
      </c>
      <c r="BX1660" t="str">
        <v>OPERATIONS</v>
      </c>
      <c r="BY1660" t="str">
        <v>NELSON UZOR NELSON (OPS</v>
      </c>
      <c r="BZ1660" s="31">
        <v>44874</v>
      </c>
      <c r="CA1660" s="40">
        <v>0.48592592592592593</v>
      </c>
      <c r="DB1660">
        <v>428</v>
      </c>
      <c r="DC1660" t="str">
        <v>MICURA</v>
      </c>
      <c r="DD1660" t="str">
        <v>TIAMIYU AHMED A. (MIC)</v>
      </c>
      <c r="DE1660" s="31">
        <v>44874</v>
      </c>
      <c r="DF1660" s="40">
        <v>0.76577546296296295</v>
      </c>
    </row>
    <row r="1661" spans="1:110" x14ac:dyDescent="0.25">
      <c r="A1661" s="109" t="s">
        <v>1749</v>
      </c>
      <c r="B1661">
        <v>614</v>
      </c>
      <c r="C1661" s="109" t="s">
        <v>53</v>
      </c>
      <c r="D1661" s="109" t="s">
        <v>976</v>
      </c>
      <c r="E1661" s="94">
        <v>44868</v>
      </c>
      <c r="F1661" s="174">
        <v>0.7842824074074074</v>
      </c>
      <c r="G1661">
        <v>2</v>
      </c>
      <c r="H1661" s="109" t="s">
        <v>977</v>
      </c>
      <c r="I1661">
        <v>5501030</v>
      </c>
      <c r="AR1661">
        <v>174</v>
      </c>
      <c r="AS1661" t="str">
        <v>MICURA</v>
      </c>
      <c r="AT1661" t="str">
        <v>ODUSANYA OLUWADARE (MIC)</v>
      </c>
      <c r="AU1661" s="31">
        <v>44875</v>
      </c>
      <c r="AV1661" s="40">
        <v>0.34623842592592591</v>
      </c>
      <c r="BW1661">
        <v>215</v>
      </c>
      <c r="BX1661" t="str">
        <v>ENGINEERING</v>
      </c>
      <c r="BY1661" t="str">
        <v>AINA EYITOPE DAVID</v>
      </c>
      <c r="BZ1661" s="31">
        <v>44874</v>
      </c>
      <c r="CA1661" s="40">
        <v>0.48603009259259261</v>
      </c>
      <c r="DB1661">
        <v>429</v>
      </c>
      <c r="DC1661" t="str">
        <v>MICURA</v>
      </c>
      <c r="DD1661" t="str">
        <v>YUSUF AYOOLA O. (MIC)</v>
      </c>
      <c r="DE1661" s="31">
        <v>44874</v>
      </c>
      <c r="DF1661" s="40">
        <v>0.76607638888888885</v>
      </c>
    </row>
    <row r="1662" spans="1:110" x14ac:dyDescent="0.25">
      <c r="A1662" s="109" t="s">
        <v>1749</v>
      </c>
      <c r="B1662">
        <v>615</v>
      </c>
      <c r="C1662" s="109" t="s">
        <v>52</v>
      </c>
      <c r="D1662" s="109" t="s">
        <v>1344</v>
      </c>
      <c r="E1662" s="94">
        <v>44868</v>
      </c>
      <c r="F1662" s="174">
        <v>0.78432870370370367</v>
      </c>
      <c r="G1662">
        <v>2</v>
      </c>
      <c r="H1662" s="109" t="s">
        <v>1345</v>
      </c>
      <c r="I1662">
        <v>5503675</v>
      </c>
      <c r="AR1662">
        <v>175</v>
      </c>
      <c r="AS1662" t="str">
        <v>ENGINEERING</v>
      </c>
      <c r="AT1662" t="str">
        <v>ADEGOKE SAHEED (ENGR)</v>
      </c>
      <c r="AU1662" s="31">
        <v>44875</v>
      </c>
      <c r="AV1662" s="40">
        <v>0.34865740740740742</v>
      </c>
      <c r="BW1662">
        <v>216</v>
      </c>
      <c r="BX1662" t="str">
        <v>MICURA</v>
      </c>
      <c r="BY1662" t="str">
        <v>AWULABA KESIYE (MIC)</v>
      </c>
      <c r="BZ1662" s="31">
        <v>44874</v>
      </c>
      <c r="CA1662" s="40">
        <v>0.48607638888888888</v>
      </c>
      <c r="DB1662">
        <v>430</v>
      </c>
      <c r="DC1662" t="str">
        <v>OPERATIONS</v>
      </c>
      <c r="DD1662" t="str">
        <v>BAKARE ADEKUNLE (OPS)</v>
      </c>
      <c r="DE1662" s="31">
        <v>44874</v>
      </c>
      <c r="DF1662" s="40">
        <v>0.76643518518518516</v>
      </c>
    </row>
    <row r="1663" spans="1:110" x14ac:dyDescent="0.25">
      <c r="A1663" s="109" t="s">
        <v>1749</v>
      </c>
      <c r="B1663">
        <v>616</v>
      </c>
      <c r="C1663" s="109" t="s">
        <v>54</v>
      </c>
      <c r="D1663" s="109" t="s">
        <v>1386</v>
      </c>
      <c r="E1663" s="94">
        <v>44868</v>
      </c>
      <c r="F1663" s="174">
        <v>0.78440972222222227</v>
      </c>
      <c r="G1663">
        <v>2</v>
      </c>
      <c r="H1663" s="109" t="s">
        <v>1387</v>
      </c>
      <c r="I1663"/>
      <c r="AR1663">
        <v>176</v>
      </c>
      <c r="AS1663" t="str">
        <v>MICURA</v>
      </c>
      <c r="AT1663" t="str">
        <v>SAMUEL AKINMOLAYAN (MIC</v>
      </c>
      <c r="AU1663" s="31">
        <v>44875</v>
      </c>
      <c r="AV1663" s="40">
        <v>0.3502662037037037</v>
      </c>
      <c r="BW1663">
        <v>217</v>
      </c>
      <c r="BX1663" t="str">
        <v>MICURA</v>
      </c>
      <c r="BY1663" t="str">
        <v>WILSON DARLINGTON (MIC)</v>
      </c>
      <c r="BZ1663" s="31">
        <v>44874</v>
      </c>
      <c r="CA1663" s="40">
        <v>0.4861111111111111</v>
      </c>
      <c r="DB1663">
        <v>431</v>
      </c>
      <c r="DC1663" t="str">
        <v>GATE OPS</v>
      </c>
      <c r="DD1663" t="str">
        <v>NWOKOLO DANIEL (GATE)</v>
      </c>
      <c r="DE1663" s="31">
        <v>44874</v>
      </c>
      <c r="DF1663" s="40">
        <v>0.76655092592592589</v>
      </c>
    </row>
    <row r="1664" spans="1:110" x14ac:dyDescent="0.25">
      <c r="A1664" s="109" t="s">
        <v>1749</v>
      </c>
      <c r="B1664">
        <v>617</v>
      </c>
      <c r="C1664" s="109" t="s">
        <v>52</v>
      </c>
      <c r="D1664" s="109" t="s">
        <v>482</v>
      </c>
      <c r="E1664" s="94">
        <v>44868</v>
      </c>
      <c r="F1664" s="174">
        <v>0.78447916666666662</v>
      </c>
      <c r="G1664">
        <v>2</v>
      </c>
      <c r="H1664" s="109" t="s">
        <v>483</v>
      </c>
      <c r="I1664">
        <v>3665375</v>
      </c>
      <c r="AR1664">
        <v>177</v>
      </c>
      <c r="AS1664" t="str">
        <v>OPERATIONS</v>
      </c>
      <c r="AT1664" t="str">
        <v>NGBEKEN SUNDAY</v>
      </c>
      <c r="AU1664" s="31">
        <v>44875</v>
      </c>
      <c r="AV1664" s="40">
        <v>0.39111111111111113</v>
      </c>
      <c r="BW1664">
        <v>218</v>
      </c>
      <c r="BX1664" t="str">
        <v>GATE OPS</v>
      </c>
      <c r="BY1664" t="str">
        <v>IYAWE E. IGHODARO (GATE</v>
      </c>
      <c r="BZ1664" s="31">
        <v>44874</v>
      </c>
      <c r="CA1664" s="40">
        <v>0.48635416666666664</v>
      </c>
      <c r="DB1664">
        <v>432</v>
      </c>
      <c r="DC1664" t="str">
        <v>MICURA</v>
      </c>
      <c r="DD1664" t="str">
        <v>EDUH AZUBUIKE E. (MIC)</v>
      </c>
      <c r="DE1664" s="31">
        <v>44874</v>
      </c>
      <c r="DF1664" s="40">
        <v>0.76659722222222226</v>
      </c>
    </row>
    <row r="1665" spans="1:110" x14ac:dyDescent="0.25">
      <c r="A1665" s="109" t="s">
        <v>1749</v>
      </c>
      <c r="B1665">
        <v>618</v>
      </c>
      <c r="C1665" s="109" t="s">
        <v>52</v>
      </c>
      <c r="D1665" s="109" t="s">
        <v>214</v>
      </c>
      <c r="E1665" s="94">
        <v>44868</v>
      </c>
      <c r="F1665" s="174">
        <v>0.78456018518518522</v>
      </c>
      <c r="G1665">
        <v>2</v>
      </c>
      <c r="H1665" s="109" t="s">
        <v>215</v>
      </c>
      <c r="I1665">
        <v>6709742</v>
      </c>
      <c r="AR1665">
        <v>178</v>
      </c>
      <c r="AS1665" t="str">
        <v>OPERATIONS</v>
      </c>
      <c r="AT1665" t="str">
        <v>TAOFEEK MAKANJUOLA  (OP</v>
      </c>
      <c r="AU1665" s="31">
        <v>44875</v>
      </c>
      <c r="AV1665" s="40">
        <v>0.39177083333333335</v>
      </c>
      <c r="BW1665">
        <v>219</v>
      </c>
      <c r="BX1665" t="str">
        <v>ENGINEERING</v>
      </c>
      <c r="BY1665" t="str">
        <v>BABALOLA SIMON (ENGR)</v>
      </c>
      <c r="BZ1665" s="31">
        <v>44874</v>
      </c>
      <c r="CA1665" s="40">
        <v>0.48726851851851855</v>
      </c>
      <c r="DB1665">
        <v>433</v>
      </c>
      <c r="DC1665" t="str">
        <v>OPERATIONS</v>
      </c>
      <c r="DD1665" t="str">
        <v>OMOWARE ELIJAH (OPS)</v>
      </c>
      <c r="DE1665" s="31">
        <v>44874</v>
      </c>
      <c r="DF1665" s="40">
        <v>0.76725694444444448</v>
      </c>
    </row>
    <row r="1666" spans="1:110" x14ac:dyDescent="0.25">
      <c r="A1666" s="109" t="s">
        <v>1749</v>
      </c>
      <c r="B1666">
        <v>619</v>
      </c>
      <c r="C1666" s="109" t="s">
        <v>53</v>
      </c>
      <c r="D1666" s="109" t="s">
        <v>1519</v>
      </c>
      <c r="E1666" s="94">
        <v>44868</v>
      </c>
      <c r="F1666" s="174">
        <v>0.78464120370370372</v>
      </c>
      <c r="G1666">
        <v>2</v>
      </c>
      <c r="H1666" s="109" t="s">
        <v>1520</v>
      </c>
      <c r="I1666"/>
      <c r="AR1666">
        <v>179</v>
      </c>
      <c r="AS1666" t="str">
        <v>OPERATIONS</v>
      </c>
      <c r="AT1666" t="str">
        <v>EMMANUEL PROSPER N. (OP</v>
      </c>
      <c r="AU1666" s="31">
        <v>44875</v>
      </c>
      <c r="AV1666" s="40">
        <v>0.40156249999999999</v>
      </c>
      <c r="BW1666">
        <v>220</v>
      </c>
      <c r="BX1666" t="str">
        <v>ENGINEERING</v>
      </c>
      <c r="BY1666" t="str">
        <v>ADEDEJI ADEYEMI (ENGR)</v>
      </c>
      <c r="BZ1666" s="31">
        <v>44874</v>
      </c>
      <c r="CA1666" s="40">
        <v>0.48733796296296295</v>
      </c>
      <c r="DB1666">
        <v>434</v>
      </c>
      <c r="DC1666" t="str">
        <v>MICURA</v>
      </c>
      <c r="DD1666" t="str">
        <v>GECHA VICTOR T. (MIC)</v>
      </c>
      <c r="DE1666" s="31">
        <v>44874</v>
      </c>
      <c r="DF1666" s="40">
        <v>0.76730324074074074</v>
      </c>
    </row>
    <row r="1667" spans="1:110" x14ac:dyDescent="0.25">
      <c r="A1667" s="109" t="s">
        <v>1749</v>
      </c>
      <c r="B1667">
        <v>620</v>
      </c>
      <c r="C1667" s="109" t="s">
        <v>53</v>
      </c>
      <c r="D1667" s="109" t="s">
        <v>1444</v>
      </c>
      <c r="E1667" s="94">
        <v>44868</v>
      </c>
      <c r="F1667" s="174">
        <v>0.78471064814814817</v>
      </c>
      <c r="G1667">
        <v>2</v>
      </c>
      <c r="H1667" s="109" t="s">
        <v>1445</v>
      </c>
      <c r="I1667">
        <v>2741207</v>
      </c>
      <c r="AR1667">
        <v>28</v>
      </c>
      <c r="AS1667" t="str">
        <v>MICURA</v>
      </c>
      <c r="AT1667" t="str">
        <v>EKIYOYO JAMIU A. (MIC)</v>
      </c>
      <c r="AU1667" s="31">
        <v>44876</v>
      </c>
      <c r="AV1667" s="40">
        <v>0.25</v>
      </c>
      <c r="BW1667">
        <v>221</v>
      </c>
      <c r="BX1667" t="str">
        <v>GATE OPS</v>
      </c>
      <c r="BY1667" t="str">
        <v>ALABI MICHAEL OHIS(GATE)</v>
      </c>
      <c r="BZ1667" s="31">
        <v>44874</v>
      </c>
      <c r="CA1667" s="40">
        <v>0.48814814814814816</v>
      </c>
      <c r="DB1667">
        <v>435</v>
      </c>
      <c r="DC1667" t="str">
        <v>MICURA</v>
      </c>
      <c r="DD1667" t="str">
        <v>MONOKPO TOMA A. (MIC)</v>
      </c>
      <c r="DE1667" s="31">
        <v>44874</v>
      </c>
      <c r="DF1667" s="40">
        <v>0.76734953703703701</v>
      </c>
    </row>
    <row r="1668" spans="1:110" x14ac:dyDescent="0.25">
      <c r="A1668" s="109" t="s">
        <v>1749</v>
      </c>
      <c r="B1668">
        <v>621</v>
      </c>
      <c r="C1668" s="109" t="s">
        <v>52</v>
      </c>
      <c r="D1668" s="109" t="s">
        <v>1710</v>
      </c>
      <c r="E1668" s="94">
        <v>44868</v>
      </c>
      <c r="F1668" s="174">
        <v>0.7855671296296296</v>
      </c>
      <c r="G1668">
        <v>2</v>
      </c>
      <c r="H1668" s="109" t="s">
        <v>1711</v>
      </c>
      <c r="I1668">
        <v>2799462</v>
      </c>
      <c r="AR1668">
        <v>29</v>
      </c>
      <c r="AS1668" t="str">
        <v>MICURA</v>
      </c>
      <c r="AT1668" t="str">
        <v>MOSAKU OLUWAFEMI S. (MI</v>
      </c>
      <c r="AU1668" s="31">
        <v>44876</v>
      </c>
      <c r="AV1668" s="40">
        <v>0.25005787037037036</v>
      </c>
      <c r="BW1668">
        <v>222</v>
      </c>
      <c r="BX1668" t="str">
        <v>MICURA</v>
      </c>
      <c r="BY1668" t="str">
        <v>SUNDAY UKAH KALU</v>
      </c>
      <c r="BZ1668" s="31">
        <v>44874</v>
      </c>
      <c r="CA1668" s="40">
        <v>0.48818287037037039</v>
      </c>
      <c r="DB1668">
        <v>436</v>
      </c>
      <c r="DC1668" t="str">
        <v>CONTRACTOR</v>
      </c>
      <c r="DD1668" t="str">
        <v>AUGUSTINE OSITA (EMERALD</v>
      </c>
      <c r="DE1668" s="31">
        <v>44874</v>
      </c>
      <c r="DF1668" s="40">
        <v>0.76744212962962965</v>
      </c>
    </row>
    <row r="1669" spans="1:110" x14ac:dyDescent="0.25">
      <c r="A1669" s="109" t="s">
        <v>1749</v>
      </c>
      <c r="B1669">
        <v>622</v>
      </c>
      <c r="C1669" s="109" t="s">
        <v>57</v>
      </c>
      <c r="D1669" s="109" t="s">
        <v>1332</v>
      </c>
      <c r="E1669" s="94">
        <v>44868</v>
      </c>
      <c r="F1669" s="174">
        <v>0.78560185185185183</v>
      </c>
      <c r="G1669">
        <v>2</v>
      </c>
      <c r="H1669" s="109" t="s">
        <v>1333</v>
      </c>
      <c r="I1669">
        <v>14936017</v>
      </c>
      <c r="AR1669">
        <v>30</v>
      </c>
      <c r="AS1669" t="str">
        <v>ENGINEERING</v>
      </c>
      <c r="AT1669" t="str">
        <v>ADENIYI ADEYEMI (ENGR)</v>
      </c>
      <c r="AU1669" s="31">
        <v>44876</v>
      </c>
      <c r="AV1669" s="40">
        <v>0.25042824074074072</v>
      </c>
      <c r="BW1669">
        <v>223</v>
      </c>
      <c r="BX1669" t="str">
        <v>MICURA</v>
      </c>
      <c r="BY1669" t="str">
        <v>DIKE KELECHI (MIC)</v>
      </c>
      <c r="BZ1669" s="31">
        <v>44874</v>
      </c>
      <c r="CA1669" s="40">
        <v>0.48822916666666666</v>
      </c>
      <c r="DB1669">
        <v>437</v>
      </c>
      <c r="DC1669" t="str">
        <v>MICURA</v>
      </c>
      <c r="DD1669" t="str">
        <v>UMORI INNOCENT E.(MIC)</v>
      </c>
      <c r="DE1669" s="31">
        <v>44874</v>
      </c>
      <c r="DF1669" s="40">
        <v>0.76788194444444446</v>
      </c>
    </row>
    <row r="1670" spans="1:110" x14ac:dyDescent="0.25">
      <c r="A1670" s="109" t="s">
        <v>1749</v>
      </c>
      <c r="B1670">
        <v>623</v>
      </c>
      <c r="C1670" s="109" t="s">
        <v>53</v>
      </c>
      <c r="D1670" s="109" t="s">
        <v>1246</v>
      </c>
      <c r="E1670" s="94">
        <v>44868</v>
      </c>
      <c r="F1670" s="174">
        <v>0.78590277777777773</v>
      </c>
      <c r="G1670">
        <v>2</v>
      </c>
      <c r="H1670" s="109" t="s">
        <v>1247</v>
      </c>
      <c r="I1670">
        <v>4812536</v>
      </c>
      <c r="AR1670">
        <v>31</v>
      </c>
      <c r="AS1670" t="str">
        <v>ENGINEERING</v>
      </c>
      <c r="AT1670" t="str">
        <v>ETONG OKON BERNARD</v>
      </c>
      <c r="AU1670" s="31">
        <v>44876</v>
      </c>
      <c r="AV1670" s="40">
        <v>0.25062499999999999</v>
      </c>
      <c r="BW1670">
        <v>224</v>
      </c>
      <c r="BX1670" t="str">
        <v>ENGINEERING</v>
      </c>
      <c r="BY1670" t="str">
        <v>AJAERO AUGUSTINE (ENGR)</v>
      </c>
      <c r="BZ1670" s="31">
        <v>44874</v>
      </c>
      <c r="CA1670" s="40">
        <v>0.48833333333333334</v>
      </c>
      <c r="DB1670">
        <v>438</v>
      </c>
      <c r="DC1670" t="str">
        <v>MICURA</v>
      </c>
      <c r="DD1670" t="str">
        <v>CHUKWUEBUKA OBI (MIC)</v>
      </c>
      <c r="DE1670" s="31">
        <v>44874</v>
      </c>
      <c r="DF1670" s="40">
        <v>0.76791666666666669</v>
      </c>
    </row>
    <row r="1671" spans="1:110" x14ac:dyDescent="0.25">
      <c r="A1671" s="109" t="s">
        <v>1749</v>
      </c>
      <c r="B1671">
        <v>624</v>
      </c>
      <c r="C1671" s="109" t="s">
        <v>53</v>
      </c>
      <c r="D1671" s="109" t="s">
        <v>226</v>
      </c>
      <c r="E1671" s="94">
        <v>44868</v>
      </c>
      <c r="F1671" s="174">
        <v>0.78597222222222218</v>
      </c>
      <c r="G1671">
        <v>2</v>
      </c>
      <c r="H1671" s="109" t="s">
        <v>227</v>
      </c>
      <c r="I1671">
        <v>6692497</v>
      </c>
      <c r="AR1671">
        <v>32</v>
      </c>
      <c r="AS1671" t="str">
        <v>MICURA</v>
      </c>
      <c r="AT1671" t="str">
        <v>OJUOLAPE SIMEON (MIC)</v>
      </c>
      <c r="AU1671" s="31">
        <v>44876</v>
      </c>
      <c r="AV1671" s="40">
        <v>0.25074074074074076</v>
      </c>
      <c r="BW1671">
        <v>225</v>
      </c>
      <c r="BX1671" t="str">
        <v>MICURA</v>
      </c>
      <c r="BY1671" t="str">
        <v>ONWORDI ERUOJOR N. (MIC)</v>
      </c>
      <c r="BZ1671" s="31">
        <v>44874</v>
      </c>
      <c r="CA1671" s="40">
        <v>0.4883912037037037</v>
      </c>
      <c r="DB1671">
        <v>439</v>
      </c>
      <c r="DC1671" t="str">
        <v>MICURA</v>
      </c>
      <c r="DD1671" t="str">
        <v>GOODLUCK EGODO (MIC)</v>
      </c>
      <c r="DE1671" s="31">
        <v>44874</v>
      </c>
      <c r="DF1671" s="40">
        <v>0.76804398148148145</v>
      </c>
    </row>
    <row r="1672" spans="1:110" x14ac:dyDescent="0.25">
      <c r="A1672" s="109" t="s">
        <v>1749</v>
      </c>
      <c r="B1672">
        <v>625</v>
      </c>
      <c r="C1672" s="109" t="s">
        <v>53</v>
      </c>
      <c r="D1672" s="109" t="s">
        <v>356</v>
      </c>
      <c r="E1672" s="94">
        <v>44868</v>
      </c>
      <c r="F1672" s="174">
        <v>0.78604166666666664</v>
      </c>
      <c r="G1672">
        <v>2</v>
      </c>
      <c r="H1672" s="109" t="s">
        <v>357</v>
      </c>
      <c r="I1672">
        <v>5621862</v>
      </c>
      <c r="AR1672">
        <v>33</v>
      </c>
      <c r="AS1672" t="str">
        <v>MICURA</v>
      </c>
      <c r="AT1672" t="str">
        <v>AJAYI ADEYEMI</v>
      </c>
      <c r="AU1672" s="31">
        <v>44876</v>
      </c>
      <c r="AV1672" s="40">
        <v>0.25081018518518516</v>
      </c>
      <c r="BW1672">
        <v>226</v>
      </c>
      <c r="BX1672" t="str">
        <v>MICURA</v>
      </c>
      <c r="BY1672" t="str">
        <v>ABODERIN HAFEEZ O.(MIC)</v>
      </c>
      <c r="BZ1672" s="31">
        <v>44874</v>
      </c>
      <c r="CA1672" s="40">
        <v>0.48848379629629629</v>
      </c>
      <c r="DB1672">
        <v>440</v>
      </c>
      <c r="DC1672" t="str">
        <v>MICURA</v>
      </c>
      <c r="DD1672" t="str">
        <v>ADEBAKIN OLUWASEUN (MIC)</v>
      </c>
      <c r="DE1672" s="31">
        <v>44874</v>
      </c>
      <c r="DF1672" s="40">
        <v>0.76811342592592591</v>
      </c>
    </row>
    <row r="1673" spans="1:110" x14ac:dyDescent="0.25">
      <c r="A1673" s="109" t="s">
        <v>1749</v>
      </c>
      <c r="B1673">
        <v>626</v>
      </c>
      <c r="C1673" s="109" t="s">
        <v>53</v>
      </c>
      <c r="D1673" s="109" t="s">
        <v>508</v>
      </c>
      <c r="E1673" s="94">
        <v>44868</v>
      </c>
      <c r="F1673" s="174">
        <v>0.78638888888888892</v>
      </c>
      <c r="G1673">
        <v>2</v>
      </c>
      <c r="H1673" s="109" t="s">
        <v>509</v>
      </c>
      <c r="I1673"/>
      <c r="AR1673">
        <v>34</v>
      </c>
      <c r="AS1673" t="str">
        <v>ENGINEERING</v>
      </c>
      <c r="AT1673" t="str">
        <v>OKWUDIRI OZOUGWU (ENGR)</v>
      </c>
      <c r="AU1673" s="31">
        <v>44876</v>
      </c>
      <c r="AV1673" s="40">
        <v>0.25105324074074076</v>
      </c>
      <c r="BW1673">
        <v>227</v>
      </c>
      <c r="BX1673" t="str">
        <v>MICURA</v>
      </c>
      <c r="BY1673" t="str">
        <v>KINGSLEY ETIM (MIC)</v>
      </c>
      <c r="BZ1673" s="31">
        <v>44874</v>
      </c>
      <c r="CA1673" s="40">
        <v>0.48854166666666665</v>
      </c>
      <c r="DB1673">
        <v>441</v>
      </c>
      <c r="DC1673" t="str">
        <v>OPERATIONS</v>
      </c>
      <c r="DD1673" t="str">
        <v>IDUBOR V ISONALA (OPS)</v>
      </c>
      <c r="DE1673" s="31">
        <v>44874</v>
      </c>
      <c r="DF1673" s="40">
        <v>0.76870370370370367</v>
      </c>
    </row>
    <row r="1674" spans="1:110" x14ac:dyDescent="0.25">
      <c r="A1674" s="109" t="s">
        <v>1749</v>
      </c>
      <c r="B1674">
        <v>627</v>
      </c>
      <c r="C1674" s="109" t="s">
        <v>53</v>
      </c>
      <c r="D1674" s="109" t="s">
        <v>883</v>
      </c>
      <c r="E1674" s="94">
        <v>44868</v>
      </c>
      <c r="F1674" s="174">
        <v>0.78643518518518518</v>
      </c>
      <c r="G1674">
        <v>2</v>
      </c>
      <c r="H1674" s="109" t="s">
        <v>884</v>
      </c>
      <c r="I1674"/>
      <c r="AR1674">
        <v>35</v>
      </c>
      <c r="AS1674" t="str">
        <v>OPERATIONS</v>
      </c>
      <c r="AT1674" t="str">
        <v>EMMANUEL OKON AKAN (OPS</v>
      </c>
      <c r="AU1674" s="31">
        <v>44876</v>
      </c>
      <c r="AV1674" s="40">
        <v>0.25112268518518521</v>
      </c>
      <c r="BW1674">
        <v>228</v>
      </c>
      <c r="BX1674" t="str">
        <v>OPERATIONS</v>
      </c>
      <c r="BY1674" t="str">
        <v>THANKGOD OMOROHWOVO (OP</v>
      </c>
      <c r="BZ1674" s="31">
        <v>44874</v>
      </c>
      <c r="CA1674" s="40">
        <v>0.48902777777777778</v>
      </c>
      <c r="DB1674">
        <v>442</v>
      </c>
      <c r="DC1674" t="str">
        <v>CONTRACTOR</v>
      </c>
      <c r="DD1674" t="str">
        <v>BAMIGBOLA ISEOLUWA R(EME</v>
      </c>
      <c r="DE1674" s="31">
        <v>44874</v>
      </c>
      <c r="DF1674" s="40">
        <v>0.76878472222222227</v>
      </c>
    </row>
    <row r="1675" spans="1:110" x14ac:dyDescent="0.25">
      <c r="A1675" s="109" t="s">
        <v>1749</v>
      </c>
      <c r="B1675">
        <v>628</v>
      </c>
      <c r="C1675" s="109" t="s">
        <v>52</v>
      </c>
      <c r="D1675" s="109" t="s">
        <v>1302</v>
      </c>
      <c r="E1675" s="94">
        <v>44868</v>
      </c>
      <c r="F1675" s="174">
        <v>0.78645833333333337</v>
      </c>
      <c r="G1675">
        <v>2</v>
      </c>
      <c r="H1675" s="109" t="s">
        <v>1303</v>
      </c>
      <c r="I1675">
        <v>14934608</v>
      </c>
      <c r="AR1675">
        <v>36</v>
      </c>
      <c r="AS1675" t="str">
        <v>OPERATIONS</v>
      </c>
      <c r="AT1675" t="str">
        <v>EMMAUEL TEMITOPE</v>
      </c>
      <c r="AU1675" s="31">
        <v>44876</v>
      </c>
      <c r="AV1675" s="40">
        <v>0.25119212962962961</v>
      </c>
      <c r="BW1675">
        <v>229</v>
      </c>
      <c r="BX1675" t="str">
        <v>ENGINEERING</v>
      </c>
      <c r="BY1675" t="str">
        <v>UELENFOH ABRAHAM (ENGR)</v>
      </c>
      <c r="BZ1675" s="31">
        <v>44874</v>
      </c>
      <c r="CA1675" s="40">
        <v>0.48907407407407405</v>
      </c>
      <c r="DB1675">
        <v>443</v>
      </c>
      <c r="DC1675" t="str">
        <v>CONTRACTOR</v>
      </c>
      <c r="DD1675" t="str">
        <v>ONUOHA CHIDIADI (EMERALD</v>
      </c>
      <c r="DE1675" s="31">
        <v>44874</v>
      </c>
      <c r="DF1675" s="40">
        <v>0.76886574074074077</v>
      </c>
    </row>
    <row r="1676" spans="1:110" x14ac:dyDescent="0.25">
      <c r="A1676" s="109" t="s">
        <v>1749</v>
      </c>
      <c r="B1676">
        <v>629</v>
      </c>
      <c r="C1676" s="109" t="s">
        <v>52</v>
      </c>
      <c r="D1676" s="109" t="s">
        <v>1250</v>
      </c>
      <c r="E1676" s="94">
        <v>44868</v>
      </c>
      <c r="F1676" s="174">
        <v>0.78653935185185186</v>
      </c>
      <c r="G1676">
        <v>2</v>
      </c>
      <c r="H1676" s="109" t="s">
        <v>1251</v>
      </c>
      <c r="I1676">
        <v>5409209</v>
      </c>
      <c r="AR1676">
        <v>37</v>
      </c>
      <c r="AS1676" t="str">
        <v>MICURA</v>
      </c>
      <c r="AT1676" t="str">
        <v>AMOGO E. JOHNSON</v>
      </c>
      <c r="AU1676" s="31">
        <v>44876</v>
      </c>
      <c r="AV1676" s="40">
        <v>0.25146990740740743</v>
      </c>
      <c r="BW1676">
        <v>230</v>
      </c>
      <c r="BX1676" t="str">
        <v>ENGINEERING</v>
      </c>
      <c r="BY1676" t="str">
        <v>TOBILOBA ISHOLA</v>
      </c>
      <c r="BZ1676" s="31">
        <v>44874</v>
      </c>
      <c r="CA1676" s="40">
        <v>0.49010416666666667</v>
      </c>
      <c r="DB1676">
        <v>444</v>
      </c>
      <c r="DC1676" t="str">
        <v>ENGINEERING</v>
      </c>
      <c r="DD1676" t="str">
        <v>LAWAL OLADAPO G. (ENGR)</v>
      </c>
      <c r="DE1676" s="31">
        <v>44874</v>
      </c>
      <c r="DF1676" s="40">
        <v>0.7691203703703704</v>
      </c>
    </row>
    <row r="1677" spans="1:110" x14ac:dyDescent="0.25">
      <c r="A1677" s="109" t="s">
        <v>1749</v>
      </c>
      <c r="B1677">
        <v>630</v>
      </c>
      <c r="C1677" s="109" t="s">
        <v>52</v>
      </c>
      <c r="D1677" s="109" t="s">
        <v>1505</v>
      </c>
      <c r="E1677" s="94">
        <v>44868</v>
      </c>
      <c r="F1677" s="174">
        <v>0.78657407407407409</v>
      </c>
      <c r="G1677">
        <v>2</v>
      </c>
      <c r="H1677" s="109" t="s">
        <v>1506</v>
      </c>
      <c r="I1677"/>
      <c r="AR1677">
        <v>38</v>
      </c>
      <c r="AS1677" t="str">
        <v>ENGINEERING</v>
      </c>
      <c r="AT1677" t="str">
        <v>AJIBOYE LANRE (ENGR)</v>
      </c>
      <c r="AU1677" s="31">
        <v>44876</v>
      </c>
      <c r="AV1677" s="40">
        <v>0.25201388888888887</v>
      </c>
      <c r="BW1677">
        <v>231</v>
      </c>
      <c r="BX1677" t="str">
        <v>MICURA</v>
      </c>
      <c r="BY1677" t="str">
        <v>NWACHUKWU UCHE S.(MIC)</v>
      </c>
      <c r="BZ1677" s="31">
        <v>44874</v>
      </c>
      <c r="CA1677" s="40">
        <v>0.49016203703703703</v>
      </c>
      <c r="DB1677">
        <v>445</v>
      </c>
      <c r="DC1677" t="str">
        <v>CONTRACTOR</v>
      </c>
      <c r="DD1677" t="str">
        <v>FASHOGBON ENITAN K.(EMER</v>
      </c>
      <c r="DE1677" s="31">
        <v>44874</v>
      </c>
      <c r="DF1677" s="40">
        <v>0.7691782407407407</v>
      </c>
    </row>
    <row r="1678" spans="1:110" x14ac:dyDescent="0.25">
      <c r="A1678" s="109" t="s">
        <v>1749</v>
      </c>
      <c r="B1678">
        <v>631</v>
      </c>
      <c r="C1678" s="109" t="s">
        <v>52</v>
      </c>
      <c r="D1678" s="109" t="s">
        <v>1268</v>
      </c>
      <c r="E1678" s="94">
        <v>44868</v>
      </c>
      <c r="F1678" s="174">
        <v>0.78674768518518523</v>
      </c>
      <c r="G1678">
        <v>2</v>
      </c>
      <c r="H1678" s="109" t="s">
        <v>1269</v>
      </c>
      <c r="I1678">
        <v>3685250</v>
      </c>
      <c r="AR1678">
        <v>39</v>
      </c>
      <c r="AS1678" t="str">
        <v>ENGINEERING</v>
      </c>
      <c r="AT1678" t="str">
        <v>JOSHUA BABATUNDE</v>
      </c>
      <c r="AU1678" s="31">
        <v>44876</v>
      </c>
      <c r="AV1678" s="40">
        <v>0.25208333333333333</v>
      </c>
      <c r="BW1678">
        <v>232</v>
      </c>
      <c r="BX1678" t="str">
        <v>ENGINEERING</v>
      </c>
      <c r="BY1678" t="str">
        <v>BUSARI RILIWAN A. (DRV)</v>
      </c>
      <c r="BZ1678" s="31">
        <v>44874</v>
      </c>
      <c r="CA1678" s="40">
        <v>0.49070601851851853</v>
      </c>
      <c r="DB1678">
        <v>446</v>
      </c>
      <c r="DC1678" t="str">
        <v>MICURA</v>
      </c>
      <c r="DD1678" t="str">
        <v>RAFIU ATANDA A. (MIC)</v>
      </c>
      <c r="DE1678" s="31">
        <v>44874</v>
      </c>
      <c r="DF1678" s="40">
        <v>0.76922453703703708</v>
      </c>
    </row>
    <row r="1679" spans="1:110" x14ac:dyDescent="0.25">
      <c r="A1679" s="109" t="s">
        <v>1749</v>
      </c>
      <c r="B1679">
        <v>632</v>
      </c>
      <c r="C1679" s="109" t="s">
        <v>52</v>
      </c>
      <c r="D1679" s="109" t="s">
        <v>1410</v>
      </c>
      <c r="E1679" s="94">
        <v>44868</v>
      </c>
      <c r="F1679" s="174">
        <v>0.7867939814814815</v>
      </c>
      <c r="G1679">
        <v>2</v>
      </c>
      <c r="H1679" s="109" t="s">
        <v>1411</v>
      </c>
      <c r="I1679"/>
      <c r="AR1679">
        <v>40</v>
      </c>
      <c r="AS1679" t="str">
        <v>MICURA</v>
      </c>
      <c r="AT1679" t="str">
        <v>LAWAL YEKINI (MIC)</v>
      </c>
      <c r="AU1679" s="31">
        <v>44876</v>
      </c>
      <c r="AV1679" s="40">
        <v>0.25224537037037037</v>
      </c>
      <c r="BW1679">
        <v>233</v>
      </c>
      <c r="BX1679" t="str">
        <v>MICURA</v>
      </c>
      <c r="BY1679" t="str">
        <v>CHRISTOPHER AFAM (MIC)</v>
      </c>
      <c r="BZ1679" s="31">
        <v>44874</v>
      </c>
      <c r="CA1679" s="40">
        <v>0.49094907407407407</v>
      </c>
      <c r="DB1679">
        <v>447</v>
      </c>
      <c r="DC1679" t="str">
        <v>ENGINEERING</v>
      </c>
      <c r="DD1679" t="str">
        <v>NZEREM IKECHUKWU</v>
      </c>
      <c r="DE1679" s="31">
        <v>44874</v>
      </c>
      <c r="DF1679" s="40">
        <v>0.76925925925925931</v>
      </c>
    </row>
    <row r="1680" spans="1:110" x14ac:dyDescent="0.25">
      <c r="A1680" s="109" t="s">
        <v>1749</v>
      </c>
      <c r="B1680">
        <v>633</v>
      </c>
      <c r="C1680" s="109" t="s">
        <v>54</v>
      </c>
      <c r="D1680" s="109" t="s">
        <v>294</v>
      </c>
      <c r="E1680" s="94">
        <v>44868</v>
      </c>
      <c r="F1680" s="174">
        <v>0.78784722222222225</v>
      </c>
      <c r="G1680">
        <v>2</v>
      </c>
      <c r="H1680" s="109" t="s">
        <v>295</v>
      </c>
      <c r="I1680">
        <v>14958063</v>
      </c>
      <c r="AR1680">
        <v>41</v>
      </c>
      <c r="AS1680" t="str">
        <v>MICURA</v>
      </c>
      <c r="AT1680" t="str">
        <v>KAMORU OLUWASEYI (MIC)</v>
      </c>
      <c r="AU1680" s="31">
        <v>44876</v>
      </c>
      <c r="AV1680" s="40">
        <v>0.25232638888888886</v>
      </c>
      <c r="BW1680">
        <v>234</v>
      </c>
      <c r="BX1680" t="str">
        <v>ENGINEERING</v>
      </c>
      <c r="BY1680" t="str">
        <v>OYEDOKUN JAMES AKINLAWON</v>
      </c>
      <c r="BZ1680" s="31">
        <v>44874</v>
      </c>
      <c r="CA1680" s="40">
        <v>0.49159722222222224</v>
      </c>
      <c r="DB1680">
        <v>448</v>
      </c>
      <c r="DC1680" t="str">
        <v>MICURA</v>
      </c>
      <c r="DD1680" t="str">
        <v>OGBOA EMMANUEL (MIC)</v>
      </c>
      <c r="DE1680" s="31">
        <v>44874</v>
      </c>
      <c r="DF1680" s="40">
        <v>0.76940972222222226</v>
      </c>
    </row>
    <row r="1681" spans="1:110" x14ac:dyDescent="0.25">
      <c r="A1681" s="109" t="s">
        <v>1749</v>
      </c>
      <c r="B1681">
        <v>634</v>
      </c>
      <c r="C1681" s="109" t="s">
        <v>55</v>
      </c>
      <c r="D1681" s="109" t="s">
        <v>1739</v>
      </c>
      <c r="E1681" s="94">
        <v>44868</v>
      </c>
      <c r="F1681" s="174">
        <v>0.78795138888888894</v>
      </c>
      <c r="G1681">
        <v>2</v>
      </c>
      <c r="H1681" s="109" t="s">
        <v>1740</v>
      </c>
      <c r="I1681">
        <v>14812944</v>
      </c>
      <c r="AR1681">
        <v>42</v>
      </c>
      <c r="AS1681" t="str">
        <v>OPERATIONS</v>
      </c>
      <c r="AT1681" t="str">
        <v>KOLADE SOLOMON (OPS)</v>
      </c>
      <c r="AU1681" s="31">
        <v>44876</v>
      </c>
      <c r="AV1681" s="40">
        <v>0.25245370370370368</v>
      </c>
      <c r="BW1681">
        <v>235</v>
      </c>
      <c r="BX1681" t="str">
        <v>OPERATIONS</v>
      </c>
      <c r="BY1681" t="str">
        <v>SAMUEL ADEWUNMI (OPS)</v>
      </c>
      <c r="BZ1681" s="31">
        <v>44874</v>
      </c>
      <c r="CA1681" s="40">
        <v>0.49168981481481483</v>
      </c>
      <c r="DB1681">
        <v>449</v>
      </c>
      <c r="DC1681" t="str">
        <v>MICURA</v>
      </c>
      <c r="DD1681" t="str">
        <v>ADEMOLA ELLIOT (MIC)</v>
      </c>
      <c r="DE1681" s="31">
        <v>44874</v>
      </c>
      <c r="DF1681" s="40">
        <v>0.76974537037037039</v>
      </c>
    </row>
    <row r="1682" spans="1:110" x14ac:dyDescent="0.25">
      <c r="A1682" s="109" t="s">
        <v>1749</v>
      </c>
      <c r="B1682">
        <v>635</v>
      </c>
      <c r="C1682" s="109" t="s">
        <v>52</v>
      </c>
      <c r="D1682" s="109" t="s">
        <v>1869</v>
      </c>
      <c r="E1682" s="94">
        <v>44868</v>
      </c>
      <c r="F1682" s="174">
        <v>0.78798611111111116</v>
      </c>
      <c r="G1682">
        <v>2</v>
      </c>
      <c r="H1682" s="109" t="s">
        <v>1870</v>
      </c>
      <c r="I1682">
        <v>6701493</v>
      </c>
      <c r="AR1682">
        <v>43</v>
      </c>
      <c r="AS1682" t="str">
        <v>MICURA</v>
      </c>
      <c r="AT1682" t="str">
        <v>FABUNMI BABATUNDE (MIC)</v>
      </c>
      <c r="AU1682" s="31">
        <v>44876</v>
      </c>
      <c r="AV1682" s="40">
        <v>0.25269675925925927</v>
      </c>
      <c r="BW1682">
        <v>236</v>
      </c>
      <c r="BX1682" t="str">
        <v>OPERATIONS</v>
      </c>
      <c r="BY1682" t="str">
        <v>ADEYEMO TOHEEB</v>
      </c>
      <c r="BZ1682" s="31">
        <v>44874</v>
      </c>
      <c r="CA1682" s="40">
        <v>0.49174768518518519</v>
      </c>
      <c r="DB1682">
        <v>450</v>
      </c>
      <c r="DC1682" t="str">
        <v>MICURA</v>
      </c>
      <c r="DD1682" t="str">
        <v>VINCENT AGEBE (MIC)</v>
      </c>
      <c r="DE1682" s="31">
        <v>44874</v>
      </c>
      <c r="DF1682" s="40">
        <v>0.7698842592592593</v>
      </c>
    </row>
    <row r="1683" spans="1:110" x14ac:dyDescent="0.25">
      <c r="A1683" s="109" t="s">
        <v>1749</v>
      </c>
      <c r="B1683">
        <v>636</v>
      </c>
      <c r="C1683" s="109" t="s">
        <v>56</v>
      </c>
      <c r="D1683" s="109" t="s">
        <v>1725</v>
      </c>
      <c r="E1683" s="94">
        <v>44868</v>
      </c>
      <c r="F1683" s="174">
        <v>0.78800925925925924</v>
      </c>
      <c r="G1683">
        <v>2</v>
      </c>
      <c r="H1683" s="109" t="s">
        <v>1726</v>
      </c>
      <c r="I1683">
        <v>7377632</v>
      </c>
      <c r="AR1683">
        <v>44</v>
      </c>
      <c r="AS1683" t="str">
        <v>MICURA</v>
      </c>
      <c r="AT1683" t="str">
        <v>TAIWO ANIMASHAUN (MIC)</v>
      </c>
      <c r="AU1683" s="31">
        <v>44876</v>
      </c>
      <c r="AV1683" s="40">
        <v>0.25276620370370373</v>
      </c>
      <c r="BW1683">
        <v>237</v>
      </c>
      <c r="BX1683" t="str">
        <v>OPERATIONS</v>
      </c>
      <c r="BY1683" t="str">
        <v>INYAMBE BENARD (OPS)</v>
      </c>
      <c r="BZ1683" s="31">
        <v>44874</v>
      </c>
      <c r="CA1683" s="40">
        <v>0.49178240740740742</v>
      </c>
      <c r="DB1683">
        <v>451</v>
      </c>
      <c r="DC1683" t="str">
        <v>ENGINEERING</v>
      </c>
      <c r="DD1683" t="str">
        <v>CELESTINE NWACHUKWU (EN</v>
      </c>
      <c r="DE1683" s="31">
        <v>44874</v>
      </c>
      <c r="DF1683" s="40">
        <v>0.77015046296296297</v>
      </c>
    </row>
    <row r="1684" spans="1:110" x14ac:dyDescent="0.25">
      <c r="A1684" s="109" t="s">
        <v>1749</v>
      </c>
      <c r="B1684">
        <v>637</v>
      </c>
      <c r="C1684" s="109" t="s">
        <v>53</v>
      </c>
      <c r="D1684" s="109" t="s">
        <v>522</v>
      </c>
      <c r="E1684" s="94">
        <v>44868</v>
      </c>
      <c r="F1684" s="174">
        <v>0.78804398148148147</v>
      </c>
      <c r="G1684">
        <v>2</v>
      </c>
      <c r="H1684" s="109" t="s">
        <v>523</v>
      </c>
      <c r="I1684">
        <v>14930521</v>
      </c>
      <c r="AR1684">
        <v>45</v>
      </c>
      <c r="AS1684" t="str">
        <v>MICURA</v>
      </c>
      <c r="AT1684" t="str">
        <v>JIMOH OMOGBAI (MIC)</v>
      </c>
      <c r="AU1684" s="31">
        <v>44876</v>
      </c>
      <c r="AV1684" s="40">
        <v>0.25282407407407409</v>
      </c>
      <c r="BW1684">
        <v>238</v>
      </c>
      <c r="BX1684" t="str">
        <v>FINANCE</v>
      </c>
      <c r="BY1684" t="str">
        <v>FREDRICK NDIFREKE (FIN)</v>
      </c>
      <c r="BZ1684" s="31">
        <v>44874</v>
      </c>
      <c r="CA1684" s="40">
        <v>0.49275462962962963</v>
      </c>
      <c r="DB1684">
        <v>452</v>
      </c>
      <c r="DC1684" t="str">
        <v>MICURA</v>
      </c>
      <c r="DD1684" t="str">
        <v>ADERINTO ABIOLA (MIC)</v>
      </c>
      <c r="DE1684" s="31">
        <v>44874</v>
      </c>
      <c r="DF1684" s="40">
        <v>0.77027777777777773</v>
      </c>
    </row>
    <row r="1685" spans="1:110" x14ac:dyDescent="0.25">
      <c r="A1685" s="109" t="s">
        <v>1749</v>
      </c>
      <c r="B1685">
        <v>638</v>
      </c>
      <c r="C1685" s="109" t="s">
        <v>53</v>
      </c>
      <c r="D1685" s="109" t="s">
        <v>392</v>
      </c>
      <c r="E1685" s="94">
        <v>44868</v>
      </c>
      <c r="F1685" s="174">
        <v>0.78817129629629634</v>
      </c>
      <c r="G1685">
        <v>2</v>
      </c>
      <c r="H1685" s="109" t="s">
        <v>393</v>
      </c>
      <c r="I1685">
        <v>2716548</v>
      </c>
      <c r="AR1685">
        <v>46</v>
      </c>
      <c r="AS1685" t="str">
        <v>MICURA</v>
      </c>
      <c r="AT1685" t="str">
        <v>OBAFEMI OWOLABI (MIC)</v>
      </c>
      <c r="AU1685" s="31">
        <v>44876</v>
      </c>
      <c r="AV1685" s="40">
        <v>0.25289351851851855</v>
      </c>
      <c r="BW1685">
        <v>239</v>
      </c>
      <c r="BX1685" t="str">
        <v>CONTRACTOR</v>
      </c>
      <c r="BY1685" t="str">
        <v>OLOWOYO BENJAMIN (EMERAL</v>
      </c>
      <c r="BZ1685" s="31">
        <v>44874</v>
      </c>
      <c r="CA1685" s="40">
        <v>0.49280092592592595</v>
      </c>
      <c r="DB1685">
        <v>453</v>
      </c>
      <c r="DC1685" t="str">
        <v>ENGINEERING</v>
      </c>
      <c r="DD1685" t="str">
        <v>BALOGUN LATEEF (ENGR)</v>
      </c>
      <c r="DE1685" s="31">
        <v>44874</v>
      </c>
      <c r="DF1685" s="40">
        <v>0.77037037037037037</v>
      </c>
    </row>
    <row r="1686" spans="1:110" x14ac:dyDescent="0.25">
      <c r="A1686" s="109" t="s">
        <v>1749</v>
      </c>
      <c r="B1686">
        <v>639</v>
      </c>
      <c r="C1686" s="109" t="s">
        <v>53</v>
      </c>
      <c r="D1686" s="109" t="s">
        <v>488</v>
      </c>
      <c r="E1686" s="94">
        <v>44868</v>
      </c>
      <c r="F1686" s="174">
        <v>0.78821759259259261</v>
      </c>
      <c r="G1686">
        <v>2</v>
      </c>
      <c r="H1686" s="109" t="s">
        <v>489</v>
      </c>
      <c r="I1686">
        <v>3379350</v>
      </c>
      <c r="AR1686">
        <v>47</v>
      </c>
      <c r="AS1686" t="str">
        <v>OPERATIONS</v>
      </c>
      <c r="AT1686" t="str">
        <v>EMMANUEL ANAGA (OPS)</v>
      </c>
      <c r="AU1686" s="31">
        <v>44876</v>
      </c>
      <c r="AV1686" s="40">
        <v>0.25300925925925927</v>
      </c>
      <c r="BW1686">
        <v>240</v>
      </c>
      <c r="BX1686" t="str">
        <v>ENGINEERING</v>
      </c>
      <c r="BY1686" t="str">
        <v>NKWOAGU AUGUSTINE (ENGR</v>
      </c>
      <c r="BZ1686" s="31">
        <v>44874</v>
      </c>
      <c r="CA1686" s="40">
        <v>0.49287037037037035</v>
      </c>
      <c r="DB1686">
        <v>454</v>
      </c>
      <c r="DC1686" t="str">
        <v>ENGINEERING</v>
      </c>
      <c r="DD1686" t="str">
        <v>YAHAYA BASHIRU (ENGR)</v>
      </c>
      <c r="DE1686" s="31">
        <v>44874</v>
      </c>
      <c r="DF1686" s="40">
        <v>0.77042824074074079</v>
      </c>
    </row>
    <row r="1687" spans="1:110" x14ac:dyDescent="0.25">
      <c r="A1687" s="109" t="s">
        <v>1749</v>
      </c>
      <c r="B1687">
        <v>640</v>
      </c>
      <c r="C1687" s="109" t="s">
        <v>53</v>
      </c>
      <c r="D1687" s="109" t="s">
        <v>1752</v>
      </c>
      <c r="E1687" s="94">
        <v>44868</v>
      </c>
      <c r="F1687" s="174">
        <v>0.78878472222222218</v>
      </c>
      <c r="G1687">
        <v>2</v>
      </c>
      <c r="H1687" s="109" t="s">
        <v>1753</v>
      </c>
      <c r="I1687"/>
      <c r="AR1687">
        <v>48</v>
      </c>
      <c r="AS1687" t="str">
        <v>OPERATIONS</v>
      </c>
      <c r="AT1687" t="str">
        <v>ROTIMI JOSHUA S (OPS)</v>
      </c>
      <c r="AU1687" s="31">
        <v>44876</v>
      </c>
      <c r="AV1687" s="40">
        <v>0.25312499999999999</v>
      </c>
      <c r="BW1687">
        <v>241</v>
      </c>
      <c r="BX1687" t="str">
        <v>OPERATIONS</v>
      </c>
      <c r="BY1687" t="str">
        <v>EKPENYONG PETER (OPS)</v>
      </c>
      <c r="BZ1687" s="31">
        <v>44874</v>
      </c>
      <c r="CA1687" s="40">
        <v>0.49290509259259258</v>
      </c>
      <c r="DB1687">
        <v>455</v>
      </c>
      <c r="DC1687" t="str">
        <v>CONTRACTOR</v>
      </c>
      <c r="DD1687" t="str">
        <v>ONUZURIKE CHRISTIAN(EMRD</v>
      </c>
      <c r="DE1687" s="31">
        <v>44874</v>
      </c>
      <c r="DF1687" s="40">
        <v>0.77048611111111109</v>
      </c>
    </row>
    <row r="1688" spans="1:110" x14ac:dyDescent="0.25">
      <c r="A1688" s="109" t="s">
        <v>1749</v>
      </c>
      <c r="B1688">
        <v>641</v>
      </c>
      <c r="C1688" s="109" t="s">
        <v>53</v>
      </c>
      <c r="D1688" s="109" t="s">
        <v>1252</v>
      </c>
      <c r="E1688" s="94">
        <v>44868</v>
      </c>
      <c r="F1688" s="174">
        <v>0.78881944444444441</v>
      </c>
      <c r="G1688">
        <v>2</v>
      </c>
      <c r="H1688" s="109" t="s">
        <v>1253</v>
      </c>
      <c r="I1688">
        <v>14807551</v>
      </c>
      <c r="AR1688">
        <v>49</v>
      </c>
      <c r="AS1688" t="str">
        <v>MICURA</v>
      </c>
      <c r="AT1688" t="str">
        <v>OLATUNJI AKINLOYE J.(MIC</v>
      </c>
      <c r="AU1688" s="31">
        <v>44876</v>
      </c>
      <c r="AV1688" s="40">
        <v>0.25321759259259258</v>
      </c>
      <c r="BW1688">
        <v>242</v>
      </c>
      <c r="BX1688" t="str">
        <v>ENGINEERING</v>
      </c>
      <c r="BY1688" t="str">
        <v>IFEANYI OZONUWE (ENGR)</v>
      </c>
      <c r="BZ1688" s="31">
        <v>44874</v>
      </c>
      <c r="CA1688" s="40">
        <v>0.4929513888888889</v>
      </c>
      <c r="DB1688">
        <v>456</v>
      </c>
      <c r="DC1688" t="str">
        <v>OPERATIONS</v>
      </c>
      <c r="DD1688" t="str">
        <v>IDEMOH I. JOHN (OPS)</v>
      </c>
      <c r="DE1688" s="31">
        <v>44874</v>
      </c>
      <c r="DF1688" s="40">
        <v>0.77089120370370368</v>
      </c>
    </row>
    <row r="1689" spans="1:110" x14ac:dyDescent="0.25">
      <c r="A1689" s="109" t="s">
        <v>1749</v>
      </c>
      <c r="B1689">
        <v>642</v>
      </c>
      <c r="C1689" s="109" t="s">
        <v>53</v>
      </c>
      <c r="D1689" s="109" t="s">
        <v>1270</v>
      </c>
      <c r="E1689" s="94">
        <v>44868</v>
      </c>
      <c r="F1689" s="174">
        <v>0.78885416666666663</v>
      </c>
      <c r="G1689">
        <v>2</v>
      </c>
      <c r="H1689" s="109" t="s">
        <v>1271</v>
      </c>
      <c r="I1689"/>
      <c r="AR1689">
        <v>50</v>
      </c>
      <c r="AS1689" t="str">
        <v>MICURA</v>
      </c>
      <c r="AT1689" t="str">
        <v>ONYENCHO EBUKA (MIC)</v>
      </c>
      <c r="AU1689" s="31">
        <v>44876</v>
      </c>
      <c r="AV1689" s="40">
        <v>0.25328703703703703</v>
      </c>
      <c r="BW1689">
        <v>243</v>
      </c>
      <c r="BX1689" t="str">
        <v>ENGINEERING</v>
      </c>
      <c r="BY1689" t="str">
        <v>WILLIAMS IDOROYEN (ENGR</v>
      </c>
      <c r="BZ1689" s="31">
        <v>44874</v>
      </c>
      <c r="CA1689" s="40">
        <v>0.49300925925925926</v>
      </c>
      <c r="DB1689">
        <v>457</v>
      </c>
      <c r="DC1689" t="str">
        <v>MICURA</v>
      </c>
      <c r="DD1689" t="str">
        <v>BENJAMIN MAROMITAN (MIC</v>
      </c>
      <c r="DE1689" s="31">
        <v>44874</v>
      </c>
      <c r="DF1689" s="40">
        <v>0.77119212962962957</v>
      </c>
    </row>
    <row r="1690" spans="1:110" x14ac:dyDescent="0.25">
      <c r="A1690" s="109" t="s">
        <v>1749</v>
      </c>
      <c r="B1690">
        <v>643</v>
      </c>
      <c r="C1690" s="109" t="s">
        <v>53</v>
      </c>
      <c r="D1690" s="109" t="s">
        <v>905</v>
      </c>
      <c r="E1690" s="94">
        <v>44868</v>
      </c>
      <c r="F1690" s="174">
        <v>0.78894675925925928</v>
      </c>
      <c r="G1690">
        <v>2</v>
      </c>
      <c r="H1690" s="109" t="s">
        <v>906</v>
      </c>
      <c r="I1690">
        <v>2048557</v>
      </c>
      <c r="AR1690">
        <v>51</v>
      </c>
      <c r="AS1690" t="str">
        <v>ENGINEERING</v>
      </c>
      <c r="AT1690" t="str">
        <v>AKINJOBI ABIDEMI (ENGR)</v>
      </c>
      <c r="AU1690" s="31">
        <v>44876</v>
      </c>
      <c r="AV1690" s="40">
        <v>0.25369212962962961</v>
      </c>
      <c r="BW1690">
        <v>244</v>
      </c>
      <c r="BX1690" t="str">
        <v>ENGINEERING</v>
      </c>
      <c r="BY1690" t="str">
        <v>NWABUNWENE BASIL (ENGR)</v>
      </c>
      <c r="BZ1690" s="31">
        <v>44874</v>
      </c>
      <c r="CA1690" s="40">
        <v>0.49354166666666666</v>
      </c>
      <c r="DB1690">
        <v>458</v>
      </c>
      <c r="DC1690" t="str">
        <v>MICURA</v>
      </c>
      <c r="DD1690" t="str">
        <v>NEJUVIE OMOVWAWHO I.(MIC</v>
      </c>
      <c r="DE1690" s="31">
        <v>44874</v>
      </c>
      <c r="DF1690" s="40">
        <v>0.77141203703703709</v>
      </c>
    </row>
    <row r="1691" spans="1:110" x14ac:dyDescent="0.25">
      <c r="A1691" s="109" t="s">
        <v>1749</v>
      </c>
      <c r="B1691">
        <v>644</v>
      </c>
      <c r="C1691" s="109" t="s">
        <v>53</v>
      </c>
      <c r="D1691" s="109" t="s">
        <v>1240</v>
      </c>
      <c r="E1691" s="94">
        <v>44868</v>
      </c>
      <c r="F1691" s="174">
        <v>0.78898148148148151</v>
      </c>
      <c r="G1691">
        <v>2</v>
      </c>
      <c r="H1691" s="109" t="s">
        <v>1241</v>
      </c>
      <c r="I1691">
        <v>14970175</v>
      </c>
      <c r="AR1691">
        <v>52</v>
      </c>
      <c r="AS1691" t="str">
        <v>ENGINEERING</v>
      </c>
      <c r="AT1691" t="str">
        <v>TAIWO ABEEB (ENGR)</v>
      </c>
      <c r="AU1691" s="31">
        <v>44876</v>
      </c>
      <c r="AV1691" s="40">
        <v>0.25408564814814816</v>
      </c>
      <c r="BW1691">
        <v>245</v>
      </c>
      <c r="BX1691" t="str">
        <v>ENGINEERING</v>
      </c>
      <c r="BY1691" t="str">
        <v>OKON ANTHONY (ENGR)</v>
      </c>
      <c r="BZ1691" s="31">
        <v>44874</v>
      </c>
      <c r="CA1691" s="40">
        <v>0.49409722222222224</v>
      </c>
      <c r="DB1691">
        <v>459</v>
      </c>
      <c r="DC1691" t="str">
        <v>MICURA</v>
      </c>
      <c r="DD1691" t="str">
        <v>SEGUN OLUBAYO (MIC)</v>
      </c>
      <c r="DE1691" s="31">
        <v>44874</v>
      </c>
      <c r="DF1691" s="40">
        <v>0.77165509259259257</v>
      </c>
    </row>
    <row r="1692" spans="1:110" x14ac:dyDescent="0.25">
      <c r="A1692" s="109" t="s">
        <v>1749</v>
      </c>
      <c r="B1692">
        <v>645</v>
      </c>
      <c r="C1692" s="109" t="s">
        <v>54</v>
      </c>
      <c r="D1692" s="109" t="s">
        <v>799</v>
      </c>
      <c r="E1692" s="94">
        <v>44868</v>
      </c>
      <c r="F1692" s="174">
        <v>0.78978009259259263</v>
      </c>
      <c r="G1692">
        <v>2</v>
      </c>
      <c r="H1692" s="109" t="s">
        <v>800</v>
      </c>
      <c r="I1692">
        <v>6713817</v>
      </c>
      <c r="AR1692">
        <v>53</v>
      </c>
      <c r="AS1692" t="str">
        <v>MICURA</v>
      </c>
      <c r="AT1692" t="str">
        <v>OKORO BENJAMIN (MIC)</v>
      </c>
      <c r="AU1692" s="31">
        <v>44876</v>
      </c>
      <c r="AV1692" s="40">
        <v>0.25434027777777779</v>
      </c>
      <c r="BW1692">
        <v>246</v>
      </c>
      <c r="BX1692" t="str">
        <v>MICURA</v>
      </c>
      <c r="BY1692" t="str">
        <v>MONDAY ANIJI (MIC)</v>
      </c>
      <c r="BZ1692" s="31">
        <v>44874</v>
      </c>
      <c r="CA1692" s="40">
        <v>0.4947685185185185</v>
      </c>
      <c r="DB1692">
        <v>460</v>
      </c>
      <c r="DC1692" t="str">
        <v>GATE OPS</v>
      </c>
      <c r="DD1692" t="str">
        <v>UZOMA MARVELOUS</v>
      </c>
      <c r="DE1692" s="31">
        <v>44874</v>
      </c>
      <c r="DF1692" s="40">
        <v>0.77186342592592594</v>
      </c>
    </row>
    <row r="1693" spans="1:110" x14ac:dyDescent="0.25">
      <c r="A1693" s="109" t="s">
        <v>1749</v>
      </c>
      <c r="B1693">
        <v>646</v>
      </c>
      <c r="C1693" s="109" t="s">
        <v>54</v>
      </c>
      <c r="D1693" s="109" t="s">
        <v>1093</v>
      </c>
      <c r="E1693" s="94">
        <v>44868</v>
      </c>
      <c r="F1693" s="174">
        <v>0.7898263888888889</v>
      </c>
      <c r="G1693">
        <v>2</v>
      </c>
      <c r="H1693" s="109" t="s">
        <v>1094</v>
      </c>
      <c r="I1693">
        <v>8330097</v>
      </c>
      <c r="AR1693">
        <v>54</v>
      </c>
      <c r="AS1693" t="str">
        <v>MICURA</v>
      </c>
      <c r="AT1693" t="str">
        <v>ANTHUNY IKECHUKWU (MIC)</v>
      </c>
      <c r="AU1693" s="31">
        <v>44876</v>
      </c>
      <c r="AV1693" s="40">
        <v>0.25442129629629628</v>
      </c>
      <c r="BW1693">
        <v>247</v>
      </c>
      <c r="BX1693" t="str">
        <v>MICURA</v>
      </c>
      <c r="BY1693" t="str">
        <v>ADEOLA CLEMENT. (MIC)</v>
      </c>
      <c r="BZ1693" s="31">
        <v>44874</v>
      </c>
      <c r="CA1693" s="40">
        <v>0.49481481481481482</v>
      </c>
      <c r="DB1693">
        <v>461</v>
      </c>
      <c r="DC1693" t="str">
        <v>MICURA</v>
      </c>
      <c r="DD1693" t="str">
        <v>MOGBODOFO SEUN A. (MIC)</v>
      </c>
      <c r="DE1693" s="31">
        <v>44874</v>
      </c>
      <c r="DF1693" s="40">
        <v>0.77195601851851847</v>
      </c>
    </row>
    <row r="1694" spans="1:110" x14ac:dyDescent="0.25">
      <c r="A1694" s="109" t="s">
        <v>1749</v>
      </c>
      <c r="B1694">
        <v>647</v>
      </c>
      <c r="C1694" s="109" t="s">
        <v>53</v>
      </c>
      <c r="D1694" s="109" t="s">
        <v>1258</v>
      </c>
      <c r="E1694" s="94">
        <v>44868</v>
      </c>
      <c r="F1694" s="174">
        <v>0.79</v>
      </c>
      <c r="G1694">
        <v>2</v>
      </c>
      <c r="H1694" s="109" t="s">
        <v>1259</v>
      </c>
      <c r="I1694">
        <v>4793403</v>
      </c>
      <c r="AR1694">
        <v>55</v>
      </c>
      <c r="AS1694" t="str">
        <v>MICURA</v>
      </c>
      <c r="AT1694" t="str">
        <v>KAYODE ROTIMI E. (MIC)</v>
      </c>
      <c r="AU1694" s="31">
        <v>44876</v>
      </c>
      <c r="AV1694" s="40">
        <v>0.25461805555555556</v>
      </c>
      <c r="BW1694">
        <v>248</v>
      </c>
      <c r="BX1694" t="str">
        <v>OPERATIONS</v>
      </c>
      <c r="BY1694" t="str">
        <v>APPOLUS SOLOMON</v>
      </c>
      <c r="BZ1694" s="31">
        <v>44874</v>
      </c>
      <c r="CA1694" s="40">
        <v>0.49496527777777777</v>
      </c>
      <c r="DB1694">
        <v>462</v>
      </c>
      <c r="DC1694" t="str">
        <v>MICURA</v>
      </c>
      <c r="DD1694" t="str">
        <v>UGA OGBONNIA D. (MIC)</v>
      </c>
      <c r="DE1694" s="31">
        <v>44874</v>
      </c>
      <c r="DF1694" s="40">
        <v>0.7720717592592593</v>
      </c>
    </row>
    <row r="1695" spans="1:110" x14ac:dyDescent="0.25">
      <c r="A1695" s="109" t="s">
        <v>1749</v>
      </c>
      <c r="B1695">
        <v>648</v>
      </c>
      <c r="C1695" s="109" t="s">
        <v>53</v>
      </c>
      <c r="D1695" s="109" t="s">
        <v>857</v>
      </c>
      <c r="E1695" s="94">
        <v>44868</v>
      </c>
      <c r="F1695" s="174">
        <v>0.79003472222222226</v>
      </c>
      <c r="G1695">
        <v>2</v>
      </c>
      <c r="H1695" s="109" t="s">
        <v>858</v>
      </c>
      <c r="I1695">
        <v>2151849</v>
      </c>
      <c r="AR1695">
        <v>56</v>
      </c>
      <c r="AS1695" t="str">
        <v>MICURA</v>
      </c>
      <c r="AT1695" t="str">
        <v>WAIDI OGUNDEYI (MIC)</v>
      </c>
      <c r="AU1695" s="31">
        <v>44876</v>
      </c>
      <c r="AV1695" s="40">
        <v>0.25468750000000001</v>
      </c>
      <c r="BW1695">
        <v>249</v>
      </c>
      <c r="BX1695" t="str">
        <v>ENGINEERING</v>
      </c>
      <c r="BY1695" t="str">
        <v>NJEMANZE HENRY (DRV)</v>
      </c>
      <c r="BZ1695" s="31">
        <v>44874</v>
      </c>
      <c r="CA1695" s="40">
        <v>0.49546296296296294</v>
      </c>
      <c r="DB1695">
        <v>463</v>
      </c>
      <c r="DC1695" t="str">
        <v>GATE OPS</v>
      </c>
      <c r="DD1695" t="str">
        <v>NJOKU C. BENEDICT (GATE)</v>
      </c>
      <c r="DE1695" s="31">
        <v>44874</v>
      </c>
      <c r="DF1695" s="40">
        <v>0.77351851851851849</v>
      </c>
    </row>
    <row r="1696" spans="1:110" x14ac:dyDescent="0.25">
      <c r="A1696" s="109" t="s">
        <v>1749</v>
      </c>
      <c r="B1696">
        <v>649</v>
      </c>
      <c r="C1696" s="109" t="s">
        <v>53</v>
      </c>
      <c r="D1696" s="109" t="s">
        <v>1871</v>
      </c>
      <c r="E1696" s="94">
        <v>44868</v>
      </c>
      <c r="F1696" s="174">
        <v>0.79015046296296299</v>
      </c>
      <c r="G1696">
        <v>2</v>
      </c>
      <c r="H1696" s="109" t="s">
        <v>1872</v>
      </c>
      <c r="I1696"/>
      <c r="AR1696">
        <v>57</v>
      </c>
      <c r="AS1696" t="str">
        <v>OPERATIONS</v>
      </c>
      <c r="AT1696" t="str">
        <v>UGOCHUKWU IBENEMEH (OPS</v>
      </c>
      <c r="AU1696" s="31">
        <v>44876</v>
      </c>
      <c r="AV1696" s="40">
        <v>0.25512731481481482</v>
      </c>
      <c r="BW1696">
        <v>250</v>
      </c>
      <c r="BX1696" t="str">
        <v>MICURA</v>
      </c>
      <c r="BY1696" t="str">
        <v>NJIRIKA EBUKA (MIC)</v>
      </c>
      <c r="BZ1696" s="31">
        <v>44874</v>
      </c>
      <c r="CA1696" s="40">
        <v>0.49599537037037039</v>
      </c>
      <c r="DB1696">
        <v>464</v>
      </c>
      <c r="DC1696" t="str">
        <v>OPERATIONS</v>
      </c>
      <c r="DD1696" t="str">
        <v>LUKMON BALOGUN (OPS)</v>
      </c>
      <c r="DE1696" s="31">
        <v>44874</v>
      </c>
      <c r="DF1696" s="40">
        <v>0.77402777777777776</v>
      </c>
    </row>
    <row r="1697" spans="1:110" x14ac:dyDescent="0.25">
      <c r="A1697" s="109" t="s">
        <v>1749</v>
      </c>
      <c r="B1697">
        <v>650</v>
      </c>
      <c r="C1697" s="109" t="s">
        <v>53</v>
      </c>
      <c r="D1697" s="109" t="s">
        <v>1580</v>
      </c>
      <c r="E1697" s="94">
        <v>44868</v>
      </c>
      <c r="F1697" s="174">
        <v>0.79020833333333329</v>
      </c>
      <c r="G1697">
        <v>2</v>
      </c>
      <c r="H1697" s="109" t="s">
        <v>1581</v>
      </c>
      <c r="I1697">
        <v>5489223</v>
      </c>
      <c r="AR1697">
        <v>58</v>
      </c>
      <c r="AS1697" t="str">
        <v>OPERATIONS</v>
      </c>
      <c r="AT1697" t="str">
        <v>ANIEFIOK ISONGUYI (OPS)</v>
      </c>
      <c r="AU1697" s="31">
        <v>44876</v>
      </c>
      <c r="AV1697" s="40">
        <v>0.25519675925925928</v>
      </c>
      <c r="BW1697">
        <v>251</v>
      </c>
      <c r="BX1697" t="str">
        <v>ENGINEERING</v>
      </c>
      <c r="BY1697" t="str">
        <v>ADEGAIYE ADEBAYO D. (EN</v>
      </c>
      <c r="BZ1697" s="31">
        <v>44874</v>
      </c>
      <c r="CA1697" s="40">
        <v>0.49614583333333334</v>
      </c>
      <c r="DB1697">
        <v>465</v>
      </c>
      <c r="DC1697" t="str">
        <v>CONTRACTOR</v>
      </c>
      <c r="DD1697" t="str">
        <v>AGESE KENNETH (EMERALD)</v>
      </c>
      <c r="DE1697" s="31">
        <v>44874</v>
      </c>
      <c r="DF1697" s="40">
        <v>0.77489583333333334</v>
      </c>
    </row>
    <row r="1698" spans="1:110" x14ac:dyDescent="0.25">
      <c r="A1698" s="109" t="s">
        <v>1749</v>
      </c>
      <c r="B1698">
        <v>651</v>
      </c>
      <c r="C1698" s="109" t="s">
        <v>53</v>
      </c>
      <c r="D1698" s="109" t="s">
        <v>1873</v>
      </c>
      <c r="E1698" s="94">
        <v>44868</v>
      </c>
      <c r="F1698" s="174">
        <v>0.79024305555555552</v>
      </c>
      <c r="G1698">
        <v>2</v>
      </c>
      <c r="H1698" s="109" t="s">
        <v>1874</v>
      </c>
      <c r="I1698">
        <v>14824026</v>
      </c>
      <c r="AR1698">
        <v>59</v>
      </c>
      <c r="AS1698" t="str">
        <v>MICURA</v>
      </c>
      <c r="AT1698" t="str">
        <v>IRANLOYE OLADOYE M.(MIC)</v>
      </c>
      <c r="AU1698" s="31">
        <v>44876</v>
      </c>
      <c r="AV1698" s="40">
        <v>0.25569444444444445</v>
      </c>
      <c r="BW1698">
        <v>252</v>
      </c>
      <c r="BX1698" t="str">
        <v>ENGINEERING</v>
      </c>
      <c r="BY1698" t="str">
        <v>ODEYEMI OLALEKAN (ENGR)</v>
      </c>
      <c r="BZ1698" s="31">
        <v>44874</v>
      </c>
      <c r="CA1698" s="40">
        <v>0.49619212962962961</v>
      </c>
      <c r="DB1698">
        <v>466</v>
      </c>
      <c r="DC1698" t="str">
        <v>CONTRACTOR</v>
      </c>
      <c r="DD1698" t="str">
        <v>MONDAY AGHEDO (EMERAL</v>
      </c>
      <c r="DE1698" s="31">
        <v>44874</v>
      </c>
      <c r="DF1698" s="40">
        <v>0.77495370370370376</v>
      </c>
    </row>
    <row r="1699" spans="1:110" x14ac:dyDescent="0.25">
      <c r="A1699" s="109" t="s">
        <v>1749</v>
      </c>
      <c r="B1699">
        <v>652</v>
      </c>
      <c r="C1699" s="109" t="s">
        <v>21</v>
      </c>
      <c r="D1699" s="109" t="s">
        <v>1084</v>
      </c>
      <c r="E1699" s="94">
        <v>44868</v>
      </c>
      <c r="F1699" s="174">
        <v>0.79032407407407412</v>
      </c>
      <c r="G1699">
        <v>2</v>
      </c>
      <c r="H1699" s="109" t="s">
        <v>21</v>
      </c>
      <c r="I1699"/>
      <c r="AR1699">
        <v>60</v>
      </c>
      <c r="AS1699" t="str">
        <v>ENGINEERING</v>
      </c>
      <c r="AT1699" t="str">
        <v>WILLIAMS IDOROYEN (ENGR</v>
      </c>
      <c r="AU1699" s="31">
        <v>44876</v>
      </c>
      <c r="AV1699" s="40">
        <v>0.25592592592592595</v>
      </c>
      <c r="BW1699">
        <v>253</v>
      </c>
      <c r="BX1699" t="str">
        <v>ENGINEERING</v>
      </c>
      <c r="BY1699" t="str">
        <v>MATTHEW KABOWEI (ENGR)</v>
      </c>
      <c r="BZ1699" s="31">
        <v>44874</v>
      </c>
      <c r="CA1699" s="40">
        <v>0.49622685185185184</v>
      </c>
      <c r="DB1699">
        <v>467</v>
      </c>
      <c r="DC1699" t="str">
        <v>ENGINEERING</v>
      </c>
      <c r="DD1699" t="str">
        <v>OLADIPO TAJUDEEN (ENGR)</v>
      </c>
      <c r="DE1699" s="31">
        <v>44874</v>
      </c>
      <c r="DF1699" s="40">
        <v>0.77629629629629626</v>
      </c>
    </row>
    <row r="1700" spans="1:110" x14ac:dyDescent="0.25">
      <c r="A1700" s="109" t="s">
        <v>1749</v>
      </c>
      <c r="B1700">
        <v>653</v>
      </c>
      <c r="C1700" s="109" t="s">
        <v>53</v>
      </c>
      <c r="D1700" s="109" t="s">
        <v>1875</v>
      </c>
      <c r="E1700" s="94">
        <v>44868</v>
      </c>
      <c r="F1700" s="174">
        <v>0.79057870370370376</v>
      </c>
      <c r="G1700">
        <v>2</v>
      </c>
      <c r="H1700" s="109" t="s">
        <v>1876</v>
      </c>
      <c r="I1700"/>
      <c r="AR1700">
        <v>61</v>
      </c>
      <c r="AS1700" t="str">
        <v>ENGINEERING</v>
      </c>
      <c r="AT1700" t="str">
        <v>ADENIGA ADELEKE O. (ENG</v>
      </c>
      <c r="AU1700" s="31">
        <v>44876</v>
      </c>
      <c r="AV1700" s="40">
        <v>0.25599537037037035</v>
      </c>
      <c r="BW1700">
        <v>254</v>
      </c>
      <c r="BX1700" t="str">
        <v>MICURA</v>
      </c>
      <c r="BY1700" t="str">
        <v>KAMORU USMAN (MIC)</v>
      </c>
      <c r="BZ1700" s="31">
        <v>44874</v>
      </c>
      <c r="CA1700" s="40">
        <v>0.49630787037037039</v>
      </c>
      <c r="DB1700">
        <v>468</v>
      </c>
      <c r="DC1700" t="str">
        <v>ENGINEERING</v>
      </c>
      <c r="DD1700" t="str">
        <v>OLUWASOLA SOLOMON A (EN</v>
      </c>
      <c r="DE1700" s="31">
        <v>44874</v>
      </c>
      <c r="DF1700" s="40">
        <v>0.77706018518518516</v>
      </c>
    </row>
    <row r="1701" spans="1:110" x14ac:dyDescent="0.25">
      <c r="A1701" s="109" t="s">
        <v>1749</v>
      </c>
      <c r="B1701">
        <v>654</v>
      </c>
      <c r="C1701" s="109" t="s">
        <v>53</v>
      </c>
      <c r="D1701" s="109" t="s">
        <v>1877</v>
      </c>
      <c r="E1701" s="94">
        <v>44868</v>
      </c>
      <c r="F1701" s="174">
        <v>0.79062500000000002</v>
      </c>
      <c r="G1701">
        <v>2</v>
      </c>
      <c r="H1701" s="109" t="s">
        <v>1878</v>
      </c>
      <c r="I1701"/>
      <c r="AR1701">
        <v>62</v>
      </c>
      <c r="AS1701" t="str">
        <v>ENGINEERING</v>
      </c>
      <c r="AT1701" t="str">
        <v>GANIYU RAHMON (ENGR)</v>
      </c>
      <c r="AU1701" s="31">
        <v>44876</v>
      </c>
      <c r="AV1701" s="40">
        <v>0.2560648148148148</v>
      </c>
      <c r="BW1701">
        <v>255</v>
      </c>
      <c r="BX1701" t="str">
        <v>MICURA</v>
      </c>
      <c r="BY1701" t="str">
        <v>NURUDEEN KAYODE (MIC)</v>
      </c>
      <c r="BZ1701" s="31">
        <v>44874</v>
      </c>
      <c r="CA1701" s="40">
        <v>0.49635416666666665</v>
      </c>
      <c r="DB1701">
        <v>469</v>
      </c>
      <c r="DC1701" t="str">
        <v>OPERATIONS</v>
      </c>
      <c r="DD1701" t="str">
        <v>OGUH UCHENNA R. (OPS)</v>
      </c>
      <c r="DE1701" s="31">
        <v>44874</v>
      </c>
      <c r="DF1701" s="40">
        <v>0.77789351851851851</v>
      </c>
    </row>
    <row r="1702" spans="1:110" x14ac:dyDescent="0.25">
      <c r="A1702" s="109" t="s">
        <v>1749</v>
      </c>
      <c r="B1702">
        <v>655</v>
      </c>
      <c r="C1702" s="109" t="s">
        <v>53</v>
      </c>
      <c r="D1702" s="109" t="s">
        <v>1380</v>
      </c>
      <c r="E1702" s="94">
        <v>44868</v>
      </c>
      <c r="F1702" s="174">
        <v>0.79078703703703701</v>
      </c>
      <c r="G1702">
        <v>2</v>
      </c>
      <c r="H1702" s="109" t="s">
        <v>1381</v>
      </c>
      <c r="I1702">
        <v>5032047</v>
      </c>
      <c r="AR1702">
        <v>63</v>
      </c>
      <c r="AS1702" t="str">
        <v>ENGINEERING</v>
      </c>
      <c r="AT1702" t="str">
        <v>MORUF AMIDU (ENGR)</v>
      </c>
      <c r="AU1702" s="31">
        <v>44876</v>
      </c>
      <c r="AV1702" s="40">
        <v>0.25612268518518516</v>
      </c>
      <c r="BW1702">
        <v>256</v>
      </c>
      <c r="BX1702" t="str">
        <v>ENGINEERING</v>
      </c>
      <c r="BY1702" t="str">
        <v>OKWUDIRI OZOUGWU (ENGR)</v>
      </c>
      <c r="BZ1702" s="31">
        <v>44874</v>
      </c>
      <c r="CA1702" s="40">
        <v>0.49653935185185183</v>
      </c>
      <c r="DB1702">
        <v>470</v>
      </c>
      <c r="DC1702" t="str">
        <v>GATE OPS</v>
      </c>
      <c r="DD1702" t="str">
        <v>OJUDERI MARY (GATE)</v>
      </c>
      <c r="DE1702" s="31">
        <v>44874</v>
      </c>
      <c r="DF1702" s="40">
        <v>0.77792824074074074</v>
      </c>
    </row>
    <row r="1703" spans="1:110" x14ac:dyDescent="0.25">
      <c r="A1703" s="109" t="s">
        <v>1749</v>
      </c>
      <c r="B1703">
        <v>656</v>
      </c>
      <c r="C1703" s="109" t="s">
        <v>53</v>
      </c>
      <c r="D1703" s="109" t="s">
        <v>1359</v>
      </c>
      <c r="E1703" s="94">
        <v>44868</v>
      </c>
      <c r="F1703" s="174">
        <v>0.79083333333333339</v>
      </c>
      <c r="G1703">
        <v>2</v>
      </c>
      <c r="H1703" s="109" t="s">
        <v>1360</v>
      </c>
      <c r="I1703">
        <v>4853797</v>
      </c>
      <c r="AR1703">
        <v>64</v>
      </c>
      <c r="AS1703" t="str">
        <v>OPERATIONS</v>
      </c>
      <c r="AT1703" t="str">
        <v>INOBALEN OKHUMEODE G.(O)</v>
      </c>
      <c r="AU1703" s="31">
        <v>44876</v>
      </c>
      <c r="AV1703" s="40">
        <v>0.25619212962962962</v>
      </c>
      <c r="BW1703">
        <v>257</v>
      </c>
      <c r="BX1703" t="str">
        <v>ENGINEERING</v>
      </c>
      <c r="BY1703" t="str">
        <v>ABIAKA PETER E.(ENGR)</v>
      </c>
      <c r="BZ1703" s="31">
        <v>44874</v>
      </c>
      <c r="CA1703" s="40">
        <v>0.49873842592592593</v>
      </c>
      <c r="DB1703">
        <v>471</v>
      </c>
      <c r="DC1703" t="str">
        <v>MICURA</v>
      </c>
      <c r="DD1703" t="str">
        <v>ESHIGBE IRIKEFE TONY(MI</v>
      </c>
      <c r="DE1703" s="31">
        <v>44874</v>
      </c>
      <c r="DF1703" s="40">
        <v>0.77861111111111114</v>
      </c>
    </row>
    <row r="1704" spans="1:110" x14ac:dyDescent="0.25">
      <c r="A1704" s="109" t="s">
        <v>1749</v>
      </c>
      <c r="B1704">
        <v>657</v>
      </c>
      <c r="C1704" s="109" t="s">
        <v>53</v>
      </c>
      <c r="D1704" s="109" t="s">
        <v>1495</v>
      </c>
      <c r="E1704" s="94">
        <v>44868</v>
      </c>
      <c r="F1704" s="174">
        <v>0.7908680555555555</v>
      </c>
      <c r="G1704">
        <v>2</v>
      </c>
      <c r="H1704" s="109" t="s">
        <v>1496</v>
      </c>
      <c r="I1704"/>
      <c r="AR1704">
        <v>65</v>
      </c>
      <c r="AS1704" t="str">
        <v>ENGINEERING</v>
      </c>
      <c r="AT1704" t="str">
        <v>APPOLUS O. FRANCIS (ENG</v>
      </c>
      <c r="AU1704" s="31">
        <v>44876</v>
      </c>
      <c r="AV1704" s="40">
        <v>0.25624999999999998</v>
      </c>
      <c r="BW1704">
        <v>258</v>
      </c>
      <c r="BX1704" t="str">
        <v>ENGINEERING</v>
      </c>
      <c r="BY1704" t="str">
        <v>OGBOLU MICHAEL (ENGR)</v>
      </c>
      <c r="BZ1704" s="31">
        <v>44874</v>
      </c>
      <c r="CA1704" s="40">
        <v>0.4987847222222222</v>
      </c>
      <c r="DB1704">
        <v>472</v>
      </c>
      <c r="DC1704" t="str">
        <v>MICURA</v>
      </c>
      <c r="DD1704" t="str">
        <v>SATURDAY MOSES (MIC)</v>
      </c>
      <c r="DE1704" s="31">
        <v>44874</v>
      </c>
      <c r="DF1704" s="40">
        <v>0.7794444444444445</v>
      </c>
    </row>
    <row r="1705" spans="1:110" x14ac:dyDescent="0.25">
      <c r="A1705" s="109" t="s">
        <v>1749</v>
      </c>
      <c r="B1705">
        <v>658</v>
      </c>
      <c r="C1705" s="109" t="s">
        <v>53</v>
      </c>
      <c r="D1705" s="109" t="s">
        <v>200</v>
      </c>
      <c r="E1705" s="94">
        <v>44868</v>
      </c>
      <c r="F1705" s="174">
        <v>0.79094907407407411</v>
      </c>
      <c r="G1705">
        <v>2</v>
      </c>
      <c r="H1705" s="109" t="s">
        <v>201</v>
      </c>
      <c r="I1705">
        <v>6707513</v>
      </c>
      <c r="AR1705">
        <v>66</v>
      </c>
      <c r="AS1705" t="str">
        <v>ENGINEERING</v>
      </c>
      <c r="AT1705" t="str">
        <v>BALOGUN LATEEF (ENGR)</v>
      </c>
      <c r="AU1705" s="31">
        <v>44876</v>
      </c>
      <c r="AV1705" s="40">
        <v>0.25633101851851853</v>
      </c>
      <c r="BW1705">
        <v>259</v>
      </c>
      <c r="BX1705" t="str">
        <v>ENGINEERING</v>
      </c>
      <c r="BY1705" t="str">
        <v>SAMPSON OBINNA (ENGR)</v>
      </c>
      <c r="BZ1705" s="31">
        <v>44874</v>
      </c>
      <c r="CA1705" s="40">
        <v>0.49881944444444443</v>
      </c>
      <c r="DB1705">
        <v>473</v>
      </c>
      <c r="DC1705" t="str">
        <v>ENGINEERING</v>
      </c>
      <c r="DD1705" t="str">
        <v>ABOLARIN OLUYEMI (ENGR)</v>
      </c>
      <c r="DE1705" s="31">
        <v>44874</v>
      </c>
      <c r="DF1705" s="40">
        <v>0.77947916666666661</v>
      </c>
    </row>
    <row r="1706" spans="1:110" x14ac:dyDescent="0.25">
      <c r="A1706" s="109" t="s">
        <v>1749</v>
      </c>
      <c r="B1706">
        <v>659</v>
      </c>
      <c r="C1706" s="109" t="s">
        <v>52</v>
      </c>
      <c r="D1706" s="109" t="s">
        <v>234</v>
      </c>
      <c r="E1706" s="94">
        <v>44868</v>
      </c>
      <c r="F1706" s="174">
        <v>0.79099537037037038</v>
      </c>
      <c r="G1706">
        <v>2</v>
      </c>
      <c r="H1706" s="109" t="s">
        <v>235</v>
      </c>
      <c r="I1706">
        <v>4850529</v>
      </c>
      <c r="AR1706">
        <v>67</v>
      </c>
      <c r="AS1706" t="str">
        <v>OPERATIONS</v>
      </c>
      <c r="AT1706" t="str">
        <v>AHANEKU CHIGOZIE (OPS)</v>
      </c>
      <c r="AU1706" s="31">
        <v>44876</v>
      </c>
      <c r="AV1706" s="40">
        <v>0.25648148148148148</v>
      </c>
      <c r="BW1706">
        <v>260</v>
      </c>
      <c r="BX1706" t="str">
        <v>ENGINEERING</v>
      </c>
      <c r="BY1706" t="str">
        <v>GODDY NGBONYEBI (ENGR)</v>
      </c>
      <c r="BZ1706" s="31">
        <v>44874</v>
      </c>
      <c r="CA1706" s="40">
        <v>0.49913194444444442</v>
      </c>
      <c r="DB1706">
        <v>474</v>
      </c>
      <c r="DC1706" t="str">
        <v>MICURA</v>
      </c>
      <c r="DD1706" t="str">
        <v>ANTHONY EHIS (MIC)</v>
      </c>
      <c r="DE1706" s="31">
        <v>44874</v>
      </c>
      <c r="DF1706" s="40">
        <v>0.78017361111111116</v>
      </c>
    </row>
    <row r="1707" spans="1:110" x14ac:dyDescent="0.25">
      <c r="A1707" s="109" t="s">
        <v>1749</v>
      </c>
      <c r="B1707">
        <v>660</v>
      </c>
      <c r="C1707" s="109" t="s">
        <v>53</v>
      </c>
      <c r="D1707" s="109" t="s">
        <v>1578</v>
      </c>
      <c r="E1707" s="94">
        <v>44868</v>
      </c>
      <c r="F1707" s="174">
        <v>0.79106481481481483</v>
      </c>
      <c r="G1707">
        <v>2</v>
      </c>
      <c r="H1707" s="109" t="s">
        <v>1579</v>
      </c>
      <c r="I1707">
        <v>2466091152</v>
      </c>
      <c r="AR1707">
        <v>68</v>
      </c>
      <c r="AS1707" t="str">
        <v>MICURA</v>
      </c>
      <c r="AT1707" t="str">
        <v>EZEA NNAMDI (MIC)</v>
      </c>
      <c r="AU1707" s="31">
        <v>44876</v>
      </c>
      <c r="AV1707" s="40">
        <v>0.25671296296296298</v>
      </c>
      <c r="BW1707">
        <v>261</v>
      </c>
      <c r="BX1707" t="str">
        <v>CONTRACTOR</v>
      </c>
      <c r="BY1707" t="str">
        <v>RUFUS OLADIPUPO (EMERALD</v>
      </c>
      <c r="BZ1707" s="31">
        <v>44874</v>
      </c>
      <c r="CA1707" s="40">
        <v>0.49921296296296297</v>
      </c>
      <c r="DB1707">
        <v>475</v>
      </c>
      <c r="DC1707" t="str">
        <v>ENGINEERING</v>
      </c>
      <c r="DD1707" t="str">
        <v>AKINSANYA IBRAHIM</v>
      </c>
      <c r="DE1707" s="31">
        <v>44874</v>
      </c>
      <c r="DF1707" s="40">
        <v>0.78042824074074069</v>
      </c>
    </row>
    <row r="1708" spans="1:110" x14ac:dyDescent="0.25">
      <c r="A1708" s="109" t="s">
        <v>1749</v>
      </c>
      <c r="B1708">
        <v>661</v>
      </c>
      <c r="C1708" s="109" t="s">
        <v>53</v>
      </c>
      <c r="D1708" s="109" t="s">
        <v>514</v>
      </c>
      <c r="E1708" s="94">
        <v>44868</v>
      </c>
      <c r="F1708" s="174">
        <v>0.79144675925925922</v>
      </c>
      <c r="G1708">
        <v>2</v>
      </c>
      <c r="H1708" s="109" t="s">
        <v>515</v>
      </c>
      <c r="I1708">
        <v>2024888</v>
      </c>
      <c r="AR1708">
        <v>69</v>
      </c>
      <c r="AS1708" t="str">
        <v>MICURA</v>
      </c>
      <c r="AT1708" t="str">
        <v>FRANK EPETUKU (MIC)</v>
      </c>
      <c r="AU1708" s="31">
        <v>44876</v>
      </c>
      <c r="AV1708" s="40">
        <v>0.25677083333333334</v>
      </c>
      <c r="BW1708">
        <v>262</v>
      </c>
      <c r="BX1708" t="str">
        <v>ENGINEERING</v>
      </c>
      <c r="BY1708" t="str">
        <v>DINA AYODELE (ENGR)</v>
      </c>
      <c r="BZ1708" s="31">
        <v>44874</v>
      </c>
      <c r="CA1708" s="40">
        <v>0.49956018518518519</v>
      </c>
      <c r="DB1708">
        <v>476</v>
      </c>
      <c r="DC1708" t="str">
        <v>ENGINEERING</v>
      </c>
      <c r="DD1708" t="str">
        <v>ASIA EHIMARE I. (ENGR)</v>
      </c>
      <c r="DE1708" s="31">
        <v>44874</v>
      </c>
      <c r="DF1708" s="40">
        <v>0.78082175925925923</v>
      </c>
    </row>
    <row r="1709" spans="1:110" x14ac:dyDescent="0.25">
      <c r="A1709" s="109" t="s">
        <v>1749</v>
      </c>
      <c r="B1709">
        <v>662</v>
      </c>
      <c r="C1709" s="109" t="s">
        <v>53</v>
      </c>
      <c r="D1709" s="109" t="s">
        <v>1493</v>
      </c>
      <c r="E1709" s="94">
        <v>44868</v>
      </c>
      <c r="F1709" s="174">
        <v>0.79170138888888886</v>
      </c>
      <c r="G1709">
        <v>2</v>
      </c>
      <c r="H1709" s="109" t="s">
        <v>1494</v>
      </c>
      <c r="I1709"/>
      <c r="AR1709">
        <v>70</v>
      </c>
      <c r="AS1709" t="str">
        <v>MICURA</v>
      </c>
      <c r="AT1709" t="str">
        <v>PROGRESS AKHIMIEN (MIC)</v>
      </c>
      <c r="AU1709" s="31">
        <v>44876</v>
      </c>
      <c r="AV1709" s="40">
        <v>0.25688657407407406</v>
      </c>
      <c r="BW1709">
        <v>263</v>
      </c>
      <c r="BX1709" t="str">
        <v>ENGINEERING</v>
      </c>
      <c r="BY1709" t="str">
        <v>SAMSON SOLOMON A.</v>
      </c>
      <c r="BZ1709" s="31">
        <v>44874</v>
      </c>
      <c r="CA1709" s="40">
        <v>0.50019675925925922</v>
      </c>
      <c r="DB1709">
        <v>477</v>
      </c>
      <c r="DC1709" t="str">
        <v>MICURA</v>
      </c>
      <c r="DD1709" t="str">
        <v>OKEBUGWU VICTOR (MIC)</v>
      </c>
      <c r="DE1709" s="31">
        <v>44874</v>
      </c>
      <c r="DF1709" s="40">
        <v>0.78172453703703704</v>
      </c>
    </row>
    <row r="1710" spans="1:110" x14ac:dyDescent="0.25">
      <c r="A1710" s="109" t="s">
        <v>1749</v>
      </c>
      <c r="B1710">
        <v>663</v>
      </c>
      <c r="C1710" s="109" t="s">
        <v>53</v>
      </c>
      <c r="D1710" s="109" t="s">
        <v>1754</v>
      </c>
      <c r="E1710" s="94">
        <v>44868</v>
      </c>
      <c r="F1710" s="174">
        <v>0.79208333333333336</v>
      </c>
      <c r="G1710">
        <v>2</v>
      </c>
      <c r="H1710" s="109" t="s">
        <v>1755</v>
      </c>
      <c r="I1710">
        <v>15011282</v>
      </c>
      <c r="AR1710">
        <v>71</v>
      </c>
      <c r="AS1710" t="str">
        <v>MICURA</v>
      </c>
      <c r="AT1710" t="str">
        <v>SAMSON BOYE</v>
      </c>
      <c r="AU1710" s="31">
        <v>44876</v>
      </c>
      <c r="AV1710" s="40">
        <v>0.25695601851851851</v>
      </c>
      <c r="BW1710">
        <v>264</v>
      </c>
      <c r="BX1710" t="str">
        <v>CONTRACTOR</v>
      </c>
      <c r="BY1710" t="str">
        <v>OFUASIA LUCKY (EMERALD)</v>
      </c>
      <c r="BZ1710" s="31">
        <v>44874</v>
      </c>
      <c r="CA1710" s="40">
        <v>0.50269675925925927</v>
      </c>
      <c r="DB1710">
        <v>478</v>
      </c>
      <c r="DC1710" t="str">
        <v>MICURA</v>
      </c>
      <c r="DD1710" t="str">
        <v>EZE AZUBIKE (MIC)</v>
      </c>
      <c r="DE1710" s="31">
        <v>44874</v>
      </c>
      <c r="DF1710" s="40">
        <v>0.78199074074074071</v>
      </c>
    </row>
    <row r="1711" spans="1:110" x14ac:dyDescent="0.25">
      <c r="A1711" s="109" t="s">
        <v>1749</v>
      </c>
      <c r="B1711">
        <v>664</v>
      </c>
      <c r="C1711" s="109" t="s">
        <v>21</v>
      </c>
      <c r="D1711" s="109" t="s">
        <v>1363</v>
      </c>
      <c r="E1711" s="94">
        <v>44868</v>
      </c>
      <c r="F1711" s="174">
        <v>0.79212962962962963</v>
      </c>
      <c r="G1711">
        <v>2</v>
      </c>
      <c r="H1711" s="109" t="s">
        <v>21</v>
      </c>
      <c r="I1711"/>
      <c r="AR1711">
        <v>72</v>
      </c>
      <c r="AS1711" t="str">
        <v>ENGINEERING</v>
      </c>
      <c r="AT1711" t="str">
        <v>ADEDIJI EBENEZER (ENGR)</v>
      </c>
      <c r="AU1711" s="31">
        <v>44876</v>
      </c>
      <c r="AV1711" s="40">
        <v>0.25797453703703704</v>
      </c>
      <c r="BW1711">
        <v>265</v>
      </c>
      <c r="BX1711" t="str">
        <v>MICURA</v>
      </c>
      <c r="BY1711" t="str">
        <v>HASSAN RAMSON I. (MIC)</v>
      </c>
      <c r="BZ1711" s="31">
        <v>44874</v>
      </c>
      <c r="CA1711" s="40">
        <v>0.5033333333333333</v>
      </c>
      <c r="DB1711">
        <v>479</v>
      </c>
      <c r="DC1711" t="str">
        <v>OPERATIONS</v>
      </c>
      <c r="DD1711" t="str">
        <v>ENEGIDE EMMANUEL (OPS)</v>
      </c>
      <c r="DE1711" s="31">
        <v>44874</v>
      </c>
      <c r="DF1711" s="40">
        <v>0.78206018518518516</v>
      </c>
    </row>
    <row r="1712" spans="1:110" x14ac:dyDescent="0.25">
      <c r="A1712" s="109" t="s">
        <v>1749</v>
      </c>
      <c r="B1712">
        <v>665</v>
      </c>
      <c r="C1712" s="109" t="s">
        <v>21</v>
      </c>
      <c r="D1712" s="109" t="s">
        <v>1406</v>
      </c>
      <c r="E1712" s="94">
        <v>44868</v>
      </c>
      <c r="F1712" s="174">
        <v>0.79217592592592589</v>
      </c>
      <c r="G1712">
        <v>2</v>
      </c>
      <c r="H1712" s="109" t="s">
        <v>21</v>
      </c>
      <c r="I1712"/>
      <c r="AR1712">
        <v>73</v>
      </c>
      <c r="AS1712" t="str">
        <v>MICURA</v>
      </c>
      <c r="AT1712" t="str">
        <v>MOYEGUN ADEKUNLE (MIC)</v>
      </c>
      <c r="AU1712" s="31">
        <v>44876</v>
      </c>
      <c r="AV1712" s="40">
        <v>0.2580439814814815</v>
      </c>
      <c r="BW1712">
        <v>266</v>
      </c>
      <c r="BX1712" t="str">
        <v>ENGINEERING</v>
      </c>
      <c r="BY1712" t="str">
        <v>AYORINDE MUYIWA (ENGR)</v>
      </c>
      <c r="BZ1712" s="31">
        <v>44874</v>
      </c>
      <c r="CA1712" s="40">
        <v>0.50346064814814817</v>
      </c>
      <c r="DB1712">
        <v>480</v>
      </c>
      <c r="DC1712" t="str">
        <v>OPERATIONS</v>
      </c>
      <c r="DD1712" t="str">
        <v>OKONJI ONYINYE (OPER)</v>
      </c>
      <c r="DE1712" s="31">
        <v>44874</v>
      </c>
      <c r="DF1712" s="40">
        <v>0.78245370370370371</v>
      </c>
    </row>
    <row r="1713" spans="1:110" x14ac:dyDescent="0.25">
      <c r="A1713" s="109" t="s">
        <v>1749</v>
      </c>
      <c r="B1713">
        <v>666</v>
      </c>
      <c r="C1713" s="109" t="s">
        <v>53</v>
      </c>
      <c r="D1713" s="109" t="s">
        <v>849</v>
      </c>
      <c r="E1713" s="94">
        <v>44868</v>
      </c>
      <c r="F1713" s="174">
        <v>0.79287037037037034</v>
      </c>
      <c r="G1713">
        <v>2</v>
      </c>
      <c r="H1713" s="109" t="s">
        <v>850</v>
      </c>
      <c r="I1713">
        <v>15027073</v>
      </c>
      <c r="AR1713">
        <v>74</v>
      </c>
      <c r="AS1713" t="str">
        <v>OPERATIONS</v>
      </c>
      <c r="AT1713" t="str">
        <v>EBEDE CHRISTOPHER (OPS)</v>
      </c>
      <c r="AU1713" s="31">
        <v>44876</v>
      </c>
      <c r="AV1713" s="40">
        <v>0.25814814814814813</v>
      </c>
      <c r="BW1713">
        <v>267</v>
      </c>
      <c r="BX1713" t="str">
        <v>ENGINEERING</v>
      </c>
      <c r="BY1713" t="str">
        <v>ONABANJO ANTHONY (ENGR)</v>
      </c>
      <c r="BZ1713" s="31">
        <v>44874</v>
      </c>
      <c r="CA1713" s="40">
        <v>0.5060648148148148</v>
      </c>
      <c r="DB1713">
        <v>481</v>
      </c>
      <c r="DC1713" t="str">
        <v>MICURA</v>
      </c>
      <c r="DD1713" t="str">
        <v>ABDULLAHI OMOKAYODE (MIC</v>
      </c>
      <c r="DE1713" s="31">
        <v>44874</v>
      </c>
      <c r="DF1713" s="40">
        <v>0.78295138888888893</v>
      </c>
    </row>
    <row r="1714" spans="1:110" x14ac:dyDescent="0.25">
      <c r="A1714" s="109" t="s">
        <v>1749</v>
      </c>
      <c r="B1714">
        <v>667</v>
      </c>
      <c r="C1714" s="109" t="s">
        <v>53</v>
      </c>
      <c r="D1714" s="109" t="s">
        <v>228</v>
      </c>
      <c r="E1714" s="94">
        <v>44868</v>
      </c>
      <c r="F1714" s="174">
        <v>0.79290509259259256</v>
      </c>
      <c r="G1714">
        <v>2</v>
      </c>
      <c r="H1714" s="109" t="s">
        <v>229</v>
      </c>
      <c r="I1714">
        <v>14960618</v>
      </c>
      <c r="AR1714">
        <v>75</v>
      </c>
      <c r="AS1714" t="str">
        <v>MICURA</v>
      </c>
      <c r="AT1714" t="str">
        <v>WISDOM AKPABIO E. (MIC)</v>
      </c>
      <c r="AU1714" s="31">
        <v>44876</v>
      </c>
      <c r="AV1714" s="40">
        <v>0.25888888888888889</v>
      </c>
      <c r="BW1714">
        <v>268</v>
      </c>
      <c r="BX1714" t="str">
        <v>MICURA</v>
      </c>
      <c r="BY1714" t="str">
        <v>PROGRESS AKHIMIEN (MIC)</v>
      </c>
      <c r="BZ1714" s="31">
        <v>44874</v>
      </c>
      <c r="CA1714" s="40">
        <v>0.50703703703703706</v>
      </c>
      <c r="DB1714">
        <v>482</v>
      </c>
      <c r="DC1714" t="str">
        <v>MICURA</v>
      </c>
      <c r="DD1714" t="str">
        <v>MCHENRY N. AGU (MIC)</v>
      </c>
      <c r="DE1714" s="31">
        <v>44874</v>
      </c>
      <c r="DF1714" s="40">
        <v>0.78369212962962964</v>
      </c>
    </row>
    <row r="1715" spans="1:110" x14ac:dyDescent="0.25">
      <c r="A1715" s="109" t="s">
        <v>1749</v>
      </c>
      <c r="B1715">
        <v>668</v>
      </c>
      <c r="C1715" s="109" t="s">
        <v>53</v>
      </c>
      <c r="D1715" s="109" t="s">
        <v>470</v>
      </c>
      <c r="E1715" s="94">
        <v>44868</v>
      </c>
      <c r="F1715" s="174">
        <v>0.79293981481481479</v>
      </c>
      <c r="G1715">
        <v>2</v>
      </c>
      <c r="H1715" s="109" t="s">
        <v>471</v>
      </c>
      <c r="I1715">
        <v>2025429</v>
      </c>
      <c r="AR1715">
        <v>76</v>
      </c>
      <c r="AS1715" t="str">
        <v>ENGINEERING</v>
      </c>
      <c r="AT1715" t="str">
        <v>OKON ANTHONY (ENGR)</v>
      </c>
      <c r="AU1715" s="31">
        <v>44876</v>
      </c>
      <c r="AV1715" s="40">
        <v>0.25896990740740738</v>
      </c>
      <c r="BW1715">
        <v>269</v>
      </c>
      <c r="BX1715" t="str">
        <v>MICURA</v>
      </c>
      <c r="BY1715" t="str">
        <v>EBIZIMO INGBAIFEGHA (MIC</v>
      </c>
      <c r="BZ1715" s="31">
        <v>44874</v>
      </c>
      <c r="CA1715" s="40">
        <v>0.50796296296296295</v>
      </c>
      <c r="DB1715">
        <v>483</v>
      </c>
      <c r="DC1715" t="str">
        <v>OPERATIONS</v>
      </c>
      <c r="DD1715" t="str">
        <v>EKPE UDO ANDY (OPS)</v>
      </c>
      <c r="DE1715" s="31">
        <v>44874</v>
      </c>
      <c r="DF1715" s="40">
        <v>0.78417824074074072</v>
      </c>
    </row>
    <row r="1716" spans="1:110" x14ac:dyDescent="0.25">
      <c r="A1716" s="109" t="s">
        <v>1749</v>
      </c>
      <c r="B1716">
        <v>669</v>
      </c>
      <c r="C1716" s="109" t="s">
        <v>53</v>
      </c>
      <c r="D1716" s="109" t="s">
        <v>1582</v>
      </c>
      <c r="E1716" s="94">
        <v>44868</v>
      </c>
      <c r="F1716" s="174">
        <v>0.79313657407407412</v>
      </c>
      <c r="G1716">
        <v>2</v>
      </c>
      <c r="H1716" s="109" t="s">
        <v>1583</v>
      </c>
      <c r="I1716"/>
      <c r="AR1716">
        <v>77</v>
      </c>
      <c r="AS1716" t="str">
        <v>MICURA</v>
      </c>
      <c r="AT1716" t="str">
        <v>PETER ADEDOKUN (MIC)</v>
      </c>
      <c r="AU1716" s="31">
        <v>44876</v>
      </c>
      <c r="AV1716" s="40">
        <v>0.25906249999999997</v>
      </c>
      <c r="BW1716">
        <v>270</v>
      </c>
      <c r="BX1716" t="str">
        <v>MICURA</v>
      </c>
      <c r="BY1716" t="str">
        <v>SHAKIRU RAJI (MIC)</v>
      </c>
      <c r="BZ1716" s="31">
        <v>44874</v>
      </c>
      <c r="CA1716" s="40">
        <v>0.50799768518518518</v>
      </c>
      <c r="DB1716">
        <v>484</v>
      </c>
      <c r="DC1716" t="str">
        <v>MICURA</v>
      </c>
      <c r="DD1716" t="str">
        <v>IBRAHIM ALABI (MIC)</v>
      </c>
      <c r="DE1716" s="31">
        <v>44874</v>
      </c>
      <c r="DF1716" s="40">
        <v>0.7848032407407407</v>
      </c>
    </row>
    <row r="1717" spans="1:110" x14ac:dyDescent="0.25">
      <c r="A1717" s="109" t="s">
        <v>1749</v>
      </c>
      <c r="B1717">
        <v>670</v>
      </c>
      <c r="C1717" s="109" t="s">
        <v>53</v>
      </c>
      <c r="D1717" s="109" t="s">
        <v>1731</v>
      </c>
      <c r="E1717" s="94">
        <v>44868</v>
      </c>
      <c r="F1717" s="174">
        <v>0.79319444444444442</v>
      </c>
      <c r="G1717">
        <v>2</v>
      </c>
      <c r="H1717" s="109" t="s">
        <v>1732</v>
      </c>
      <c r="I1717"/>
      <c r="AR1717">
        <v>78</v>
      </c>
      <c r="AS1717" t="str">
        <v>MICURA</v>
      </c>
      <c r="AT1717" t="str">
        <v>SIKIRU TAIWO (MIC)</v>
      </c>
      <c r="AU1717" s="31">
        <v>44876</v>
      </c>
      <c r="AV1717" s="40">
        <v>0.25934027777777779</v>
      </c>
      <c r="BW1717">
        <v>271</v>
      </c>
      <c r="BX1717" t="str">
        <v>MICURA</v>
      </c>
      <c r="BY1717" t="str">
        <v>ILESANMI SUNDAY (MIC)</v>
      </c>
      <c r="BZ1717" s="31">
        <v>44874</v>
      </c>
      <c r="CA1717" s="40">
        <v>0.50810185185185186</v>
      </c>
      <c r="DB1717">
        <v>485</v>
      </c>
      <c r="DC1717" t="str">
        <v>MICURA</v>
      </c>
      <c r="DD1717" t="str">
        <v>BALA MAKANA (MIC)</v>
      </c>
      <c r="DE1717" s="31">
        <v>44874</v>
      </c>
      <c r="DF1717" s="40">
        <v>0.78486111111111112</v>
      </c>
    </row>
    <row r="1718" spans="1:110" x14ac:dyDescent="0.25">
      <c r="A1718" s="109" t="s">
        <v>1749</v>
      </c>
      <c r="B1718">
        <v>671</v>
      </c>
      <c r="C1718" s="109" t="s">
        <v>53</v>
      </c>
      <c r="D1718" s="109" t="s">
        <v>1584</v>
      </c>
      <c r="E1718" s="94">
        <v>44868</v>
      </c>
      <c r="F1718" s="174">
        <v>0.79322916666666665</v>
      </c>
      <c r="G1718">
        <v>2</v>
      </c>
      <c r="H1718" s="109" t="s">
        <v>1585</v>
      </c>
      <c r="I1718"/>
      <c r="AR1718">
        <v>79</v>
      </c>
      <c r="AS1718" t="str">
        <v>OPERATIONS</v>
      </c>
      <c r="AT1718" t="str">
        <v>ADEYEYE ADENIYI S. (OPS</v>
      </c>
      <c r="AU1718" s="31">
        <v>44876</v>
      </c>
      <c r="AV1718" s="40">
        <v>0.25973379629629628</v>
      </c>
      <c r="BW1718">
        <v>272</v>
      </c>
      <c r="BX1718" t="str">
        <v>MICURA</v>
      </c>
      <c r="BY1718" t="str">
        <v>OPIYE ABRAHAM (MIC)</v>
      </c>
      <c r="BZ1718" s="31">
        <v>44874</v>
      </c>
      <c r="CA1718" s="40">
        <v>0.50818287037037035</v>
      </c>
      <c r="DB1718">
        <v>486</v>
      </c>
      <c r="DC1718" t="str">
        <v>MICURA</v>
      </c>
      <c r="DD1718" t="str">
        <v>OMOGBAI SAHEED (MIC)</v>
      </c>
      <c r="DE1718" s="31">
        <v>44874</v>
      </c>
      <c r="DF1718" s="40">
        <v>0.78684027777777776</v>
      </c>
    </row>
    <row r="1719" spans="1:110" x14ac:dyDescent="0.25">
      <c r="A1719" s="109" t="s">
        <v>1749</v>
      </c>
      <c r="B1719">
        <v>672</v>
      </c>
      <c r="C1719" s="109" t="s">
        <v>52</v>
      </c>
      <c r="D1719" s="109" t="s">
        <v>1647</v>
      </c>
      <c r="E1719" s="94">
        <v>44868</v>
      </c>
      <c r="F1719" s="174">
        <v>0.79392361111111109</v>
      </c>
      <c r="G1719">
        <v>2</v>
      </c>
      <c r="H1719" s="109" t="s">
        <v>1648</v>
      </c>
      <c r="I1719">
        <v>7352546</v>
      </c>
      <c r="AR1719">
        <v>80</v>
      </c>
      <c r="AS1719" t="str">
        <v>OPERATIONS</v>
      </c>
      <c r="AT1719" t="str">
        <v>FASHOLA ANTHONY (OPS)</v>
      </c>
      <c r="AU1719" s="31">
        <v>44876</v>
      </c>
      <c r="AV1719" s="40">
        <v>0.25980324074074074</v>
      </c>
      <c r="BW1719">
        <v>273</v>
      </c>
      <c r="BX1719" t="str">
        <v>MICURA</v>
      </c>
      <c r="BY1719" t="str">
        <v>SUNDAY SIMON M. (MIC)</v>
      </c>
      <c r="BZ1719" s="31">
        <v>44874</v>
      </c>
      <c r="CA1719" s="40">
        <v>0.50825231481481481</v>
      </c>
      <c r="DB1719">
        <v>487</v>
      </c>
      <c r="DC1719" t="str">
        <v>MICURA</v>
      </c>
      <c r="DD1719" t="str">
        <v>MAIHA LEWIS SIMON (MIC)</v>
      </c>
      <c r="DE1719" s="31">
        <v>44874</v>
      </c>
      <c r="DF1719" s="40">
        <v>0.78690972222222222</v>
      </c>
    </row>
    <row r="1720" spans="1:110" x14ac:dyDescent="0.25">
      <c r="A1720" s="109" t="s">
        <v>1749</v>
      </c>
      <c r="B1720">
        <v>673</v>
      </c>
      <c r="C1720" s="109" t="s">
        <v>52</v>
      </c>
      <c r="D1720" s="109" t="s">
        <v>1521</v>
      </c>
      <c r="E1720" s="94">
        <v>44868</v>
      </c>
      <c r="F1720" s="174">
        <v>0.79396990740740736</v>
      </c>
      <c r="G1720">
        <v>2</v>
      </c>
      <c r="H1720" s="109" t="s">
        <v>1522</v>
      </c>
      <c r="I1720">
        <v>6702196</v>
      </c>
      <c r="AR1720">
        <v>81</v>
      </c>
      <c r="AS1720" t="str">
        <v>ENGINEERING</v>
      </c>
      <c r="AT1720" t="str">
        <v>BOMBOM MARK BISONG (ENG</v>
      </c>
      <c r="AU1720" s="31">
        <v>44876</v>
      </c>
      <c r="AV1720" s="40">
        <v>0.2598611111111111</v>
      </c>
      <c r="BW1720">
        <v>274</v>
      </c>
      <c r="BX1720" t="str">
        <v>MICURA</v>
      </c>
      <c r="BY1720" t="str">
        <v>SAMUEL UWAEME (MIC)</v>
      </c>
      <c r="BZ1720" s="31">
        <v>44874</v>
      </c>
      <c r="CA1720" s="40">
        <v>0.5091782407407407</v>
      </c>
      <c r="DB1720">
        <v>488</v>
      </c>
      <c r="DC1720" t="str">
        <v>MICURA</v>
      </c>
      <c r="DD1720" t="str">
        <v>EMMANUEL FRIDAY (MIC)</v>
      </c>
      <c r="DE1720" s="31">
        <v>44874</v>
      </c>
      <c r="DF1720" s="40">
        <v>0.78726851851851853</v>
      </c>
    </row>
    <row r="1721" spans="1:110" x14ac:dyDescent="0.25">
      <c r="A1721" s="109" t="s">
        <v>1749</v>
      </c>
      <c r="B1721">
        <v>674</v>
      </c>
      <c r="C1721" s="109" t="s">
        <v>53</v>
      </c>
      <c r="D1721" s="109" t="s">
        <v>490</v>
      </c>
      <c r="E1721" s="94">
        <v>44868</v>
      </c>
      <c r="F1721" s="174">
        <v>0.79412037037037042</v>
      </c>
      <c r="G1721">
        <v>2</v>
      </c>
      <c r="H1721" s="109" t="s">
        <v>491</v>
      </c>
      <c r="I1721"/>
      <c r="AR1721">
        <v>82</v>
      </c>
      <c r="AS1721" t="str">
        <v>OPERATIONS</v>
      </c>
      <c r="AT1721" t="str">
        <v>EBUKA CHUKWUNEKA</v>
      </c>
      <c r="AU1721" s="31">
        <v>44876</v>
      </c>
      <c r="AV1721" s="40">
        <v>0.25997685185185188</v>
      </c>
      <c r="BW1721">
        <v>275</v>
      </c>
      <c r="BX1721" t="str">
        <v>MICURA</v>
      </c>
      <c r="BY1721" t="str">
        <v>ECHEDOM NNAMDI B. (MIC)</v>
      </c>
      <c r="BZ1721" s="31">
        <v>44874</v>
      </c>
      <c r="CA1721" s="40">
        <v>0.51188657407407412</v>
      </c>
      <c r="DB1721">
        <v>489</v>
      </c>
      <c r="DC1721" t="str">
        <v>ENGINEERING</v>
      </c>
      <c r="DD1721" t="str">
        <v>KOYA SAMUEL (ENGR)</v>
      </c>
      <c r="DE1721" s="31">
        <v>44874</v>
      </c>
      <c r="DF1721" s="40">
        <v>0.78736111111111107</v>
      </c>
    </row>
    <row r="1722" spans="1:110" x14ac:dyDescent="0.25">
      <c r="A1722" s="109" t="s">
        <v>1749</v>
      </c>
      <c r="B1722">
        <v>675</v>
      </c>
      <c r="C1722" s="109" t="s">
        <v>53</v>
      </c>
      <c r="D1722" s="109" t="s">
        <v>296</v>
      </c>
      <c r="E1722" s="94">
        <v>44868</v>
      </c>
      <c r="F1722" s="174">
        <v>0.79415509259259254</v>
      </c>
      <c r="G1722">
        <v>2</v>
      </c>
      <c r="H1722" s="109" t="s">
        <v>297</v>
      </c>
      <c r="I1722"/>
      <c r="AR1722">
        <v>83</v>
      </c>
      <c r="AS1722" t="str">
        <v>CONTRACTOR</v>
      </c>
      <c r="AT1722" t="str">
        <v>ONUZURIKE CHRISTIAN(EMRD</v>
      </c>
      <c r="AU1722" s="31">
        <v>44876</v>
      </c>
      <c r="AV1722" s="40">
        <v>0.26006944444444446</v>
      </c>
      <c r="BW1722">
        <v>276</v>
      </c>
      <c r="BX1722" t="str">
        <v>ENGINEERING</v>
      </c>
      <c r="BY1722" t="str">
        <v>OJAIDE GODWIN (ENGR)</v>
      </c>
      <c r="BZ1722" s="31">
        <v>44874</v>
      </c>
      <c r="CA1722" s="40">
        <v>0.51253472222222218</v>
      </c>
      <c r="DB1722">
        <v>490</v>
      </c>
      <c r="DC1722" t="str">
        <v>MICURA</v>
      </c>
      <c r="DD1722" t="str">
        <v>ODETAYO FEMI (MIC)</v>
      </c>
      <c r="DE1722" s="31">
        <v>44874</v>
      </c>
      <c r="DF1722" s="40">
        <v>0.78870370370370368</v>
      </c>
    </row>
    <row r="1723" spans="1:110" x14ac:dyDescent="0.25">
      <c r="A1723" s="109" t="s">
        <v>1749</v>
      </c>
      <c r="B1723">
        <v>676</v>
      </c>
      <c r="C1723" s="109" t="s">
        <v>53</v>
      </c>
      <c r="D1723" s="109" t="s">
        <v>1394</v>
      </c>
      <c r="E1723" s="94">
        <v>44868</v>
      </c>
      <c r="F1723" s="174">
        <v>0.79421296296296295</v>
      </c>
      <c r="G1723">
        <v>2</v>
      </c>
      <c r="H1723" s="109" t="s">
        <v>1395</v>
      </c>
      <c r="I1723"/>
      <c r="AR1723">
        <v>84</v>
      </c>
      <c r="AS1723" t="str">
        <v>ENGINEERING</v>
      </c>
      <c r="AT1723" t="str">
        <v>OSAYANDE GODDY (ENGR)</v>
      </c>
      <c r="AU1723" s="31">
        <v>44876</v>
      </c>
      <c r="AV1723" s="40">
        <v>0.26070601851851855</v>
      </c>
      <c r="BW1723">
        <v>277</v>
      </c>
      <c r="BX1723" t="str">
        <v>MICURA</v>
      </c>
      <c r="BY1723" t="str">
        <v>BABATUNDE ADEJOLA (MIC)</v>
      </c>
      <c r="BZ1723" s="31">
        <v>44874</v>
      </c>
      <c r="CA1723" s="40">
        <v>0.51263888888888887</v>
      </c>
      <c r="DB1723">
        <v>491</v>
      </c>
      <c r="DC1723" t="str">
        <v>MICURA</v>
      </c>
      <c r="DD1723" t="str">
        <v>SAMSON APEH (MIC)</v>
      </c>
      <c r="DE1723" s="31">
        <v>44874</v>
      </c>
      <c r="DF1723" s="40">
        <v>0.78879629629629633</v>
      </c>
    </row>
    <row r="1724" spans="1:110" x14ac:dyDescent="0.25">
      <c r="A1724" s="109" t="s">
        <v>1749</v>
      </c>
      <c r="B1724">
        <v>677</v>
      </c>
      <c r="C1724" s="109" t="s">
        <v>56</v>
      </c>
      <c r="D1724" s="109" t="s">
        <v>1424</v>
      </c>
      <c r="E1724" s="94">
        <v>44868</v>
      </c>
      <c r="F1724" s="174">
        <v>0.79425925925925922</v>
      </c>
      <c r="G1724">
        <v>2</v>
      </c>
      <c r="H1724" s="109" t="s">
        <v>1425</v>
      </c>
      <c r="I1724">
        <v>5351291</v>
      </c>
      <c r="AR1724">
        <v>85</v>
      </c>
      <c r="AS1724" t="str">
        <v>MICURA</v>
      </c>
      <c r="AT1724" t="str">
        <v>OKEKE OLISAEMEKA</v>
      </c>
      <c r="AU1724" s="31">
        <v>44876</v>
      </c>
      <c r="AV1724" s="40">
        <v>0.26078703703703704</v>
      </c>
      <c r="BW1724">
        <v>278</v>
      </c>
      <c r="BX1724" t="str">
        <v>MICURA</v>
      </c>
      <c r="BY1724" t="str">
        <v>ARTHUR MATTHEW (MIC)</v>
      </c>
      <c r="BZ1724" s="31">
        <v>44874</v>
      </c>
      <c r="CA1724" s="40">
        <v>0.51268518518518513</v>
      </c>
      <c r="DB1724">
        <v>492</v>
      </c>
      <c r="DC1724" t="str">
        <v>MICURA</v>
      </c>
      <c r="DD1724" t="str">
        <v>IKHANE ROBERT GREG (MIC)</v>
      </c>
      <c r="DE1724" s="31">
        <v>44874</v>
      </c>
      <c r="DF1724" s="40">
        <v>0.789525462962963</v>
      </c>
    </row>
    <row r="1725" spans="1:110" x14ac:dyDescent="0.25">
      <c r="A1725" s="109" t="s">
        <v>1749</v>
      </c>
      <c r="B1725">
        <v>678</v>
      </c>
      <c r="C1725" s="109" t="s">
        <v>21</v>
      </c>
      <c r="D1725" s="109" t="s">
        <v>1563</v>
      </c>
      <c r="E1725" s="94">
        <v>44868</v>
      </c>
      <c r="F1725" s="174">
        <v>0.79432870370370368</v>
      </c>
      <c r="G1725">
        <v>2</v>
      </c>
      <c r="H1725" s="109" t="s">
        <v>21</v>
      </c>
      <c r="I1725"/>
      <c r="AR1725">
        <v>86</v>
      </c>
      <c r="AS1725" t="str">
        <v>OPERATIONS</v>
      </c>
      <c r="AT1725" t="str">
        <v>HYGINUS OKONKWO (OPS)</v>
      </c>
      <c r="AU1725" s="31">
        <v>44876</v>
      </c>
      <c r="AV1725" s="40">
        <v>0.26085648148148149</v>
      </c>
      <c r="BW1725">
        <v>279</v>
      </c>
      <c r="BX1725" t="str">
        <v>GATE OPS</v>
      </c>
      <c r="BY1725" t="str">
        <v>GODSWILL OCHIJENU</v>
      </c>
      <c r="BZ1725" s="31">
        <v>44874</v>
      </c>
      <c r="CA1725" s="40">
        <v>0.51394675925925926</v>
      </c>
      <c r="DB1725">
        <v>493</v>
      </c>
      <c r="DC1725" t="str">
        <v>ENGINEERING</v>
      </c>
      <c r="DD1725" t="str">
        <v>OMOSHOWON SIMEON (ENGR)</v>
      </c>
      <c r="DE1725" s="31">
        <v>44874</v>
      </c>
      <c r="DF1725" s="40">
        <v>0.78973379629629625</v>
      </c>
    </row>
    <row r="1726" spans="1:110" x14ac:dyDescent="0.25">
      <c r="A1726" s="109" t="s">
        <v>1749</v>
      </c>
      <c r="B1726">
        <v>679</v>
      </c>
      <c r="C1726" s="109" t="s">
        <v>21</v>
      </c>
      <c r="D1726" s="109" t="s">
        <v>1063</v>
      </c>
      <c r="E1726" s="94">
        <v>44868</v>
      </c>
      <c r="F1726" s="174">
        <v>0.79437500000000005</v>
      </c>
      <c r="G1726">
        <v>2</v>
      </c>
      <c r="H1726" s="109" t="s">
        <v>21</v>
      </c>
      <c r="I1726"/>
      <c r="AR1726">
        <v>87</v>
      </c>
      <c r="AS1726" t="str">
        <v>OPERATIONS</v>
      </c>
      <c r="AT1726" t="str">
        <v>ADENIJI AYOMIDE (OPS)</v>
      </c>
      <c r="AU1726" s="31">
        <v>44876</v>
      </c>
      <c r="AV1726" s="40">
        <v>0.26197916666666665</v>
      </c>
      <c r="BW1726">
        <v>280</v>
      </c>
      <c r="BX1726" t="str">
        <v>MICURA</v>
      </c>
      <c r="BY1726" t="str">
        <v>MARTINS IKECHUKWU (MIC)</v>
      </c>
      <c r="BZ1726" s="31">
        <v>44874</v>
      </c>
      <c r="CA1726" s="40">
        <v>0.51480324074074069</v>
      </c>
      <c r="DB1726">
        <v>494</v>
      </c>
      <c r="DC1726" t="str">
        <v>OPERATIONS</v>
      </c>
      <c r="DD1726" t="str">
        <v>JACKSON AYIBA NOAH (OPS</v>
      </c>
      <c r="DE1726" s="31">
        <v>44874</v>
      </c>
      <c r="DF1726" s="40">
        <v>0.79063657407407406</v>
      </c>
    </row>
    <row r="1727" spans="1:110" x14ac:dyDescent="0.25">
      <c r="A1727" s="109" t="s">
        <v>1749</v>
      </c>
      <c r="B1727">
        <v>680</v>
      </c>
      <c r="C1727" s="109" t="s">
        <v>54</v>
      </c>
      <c r="D1727" s="109" t="s">
        <v>1487</v>
      </c>
      <c r="E1727" s="94">
        <v>44868</v>
      </c>
      <c r="F1727" s="174">
        <v>0.79501157407407408</v>
      </c>
      <c r="G1727">
        <v>2</v>
      </c>
      <c r="H1727" s="109" t="s">
        <v>1488</v>
      </c>
      <c r="I1727">
        <v>2051547</v>
      </c>
      <c r="AR1727">
        <v>88</v>
      </c>
      <c r="AS1727" t="str">
        <v>MICURA</v>
      </c>
      <c r="AT1727" t="str">
        <v>TAIWO OLUWAYOSE</v>
      </c>
      <c r="AU1727" s="31">
        <v>44876</v>
      </c>
      <c r="AV1727" s="40">
        <v>0.2620601851851852</v>
      </c>
      <c r="BW1727">
        <v>281</v>
      </c>
      <c r="BX1727" t="str">
        <v>MICURA</v>
      </c>
      <c r="BY1727" t="str">
        <v>BADAMASI MOHAMMED (MIC)</v>
      </c>
      <c r="BZ1727" s="31">
        <v>44874</v>
      </c>
      <c r="CA1727" s="40">
        <v>0.51483796296296291</v>
      </c>
      <c r="DB1727">
        <v>495</v>
      </c>
      <c r="DC1727" t="str">
        <v>ENGINEERING</v>
      </c>
      <c r="DD1727" t="str">
        <v>OJAIDE GODWIN (ENGR)</v>
      </c>
      <c r="DE1727" s="31">
        <v>44874</v>
      </c>
      <c r="DF1727" s="40">
        <v>0.79164351851851855</v>
      </c>
    </row>
    <row r="1728" spans="1:110" x14ac:dyDescent="0.25">
      <c r="A1728" s="109" t="s">
        <v>1749</v>
      </c>
      <c r="B1728">
        <v>681</v>
      </c>
      <c r="C1728" s="109" t="s">
        <v>54</v>
      </c>
      <c r="D1728" s="109" t="s">
        <v>1420</v>
      </c>
      <c r="E1728" s="94">
        <v>44868</v>
      </c>
      <c r="F1728" s="174">
        <v>0.79517361111111107</v>
      </c>
      <c r="G1728">
        <v>2</v>
      </c>
      <c r="H1728" s="109" t="s">
        <v>1421</v>
      </c>
      <c r="I1728">
        <v>5345533</v>
      </c>
      <c r="AR1728">
        <v>89</v>
      </c>
      <c r="AS1728" t="str">
        <v>MICURA</v>
      </c>
      <c r="AT1728" t="str">
        <v>IFARA JOHNSON (MIC)</v>
      </c>
      <c r="AU1728" s="31">
        <v>44876</v>
      </c>
      <c r="AV1728" s="40">
        <v>0.26212962962962966</v>
      </c>
      <c r="BW1728">
        <v>282</v>
      </c>
      <c r="BX1728" t="str">
        <v>MICURA</v>
      </c>
      <c r="BY1728" t="str">
        <v>OKANLAWON JAMIU (MIC)</v>
      </c>
      <c r="BZ1728" s="31">
        <v>44874</v>
      </c>
      <c r="CA1728" s="40">
        <v>0.51506944444444447</v>
      </c>
      <c r="DB1728">
        <v>496</v>
      </c>
      <c r="DC1728" t="str">
        <v>OPERATIONS</v>
      </c>
      <c r="DD1728" t="str">
        <v>OGUNDIMU ABIODUN S. (OP</v>
      </c>
      <c r="DE1728" s="31">
        <v>44874</v>
      </c>
      <c r="DF1728" s="40">
        <v>0.79182870370370373</v>
      </c>
    </row>
    <row r="1729" spans="1:110" x14ac:dyDescent="0.25">
      <c r="A1729" s="109" t="s">
        <v>1749</v>
      </c>
      <c r="B1729">
        <v>682</v>
      </c>
      <c r="C1729" s="109" t="s">
        <v>21</v>
      </c>
      <c r="D1729" s="109" t="s">
        <v>1405</v>
      </c>
      <c r="E1729" s="94">
        <v>44868</v>
      </c>
      <c r="F1729" s="174">
        <v>0.79521990740740744</v>
      </c>
      <c r="G1729">
        <v>2</v>
      </c>
      <c r="H1729" s="109" t="s">
        <v>21</v>
      </c>
      <c r="I1729"/>
      <c r="AR1729">
        <v>90</v>
      </c>
      <c r="AS1729" t="str">
        <v>MICURA</v>
      </c>
      <c r="AT1729" t="str">
        <v>IKHANE ROBERT GREG (MIC)</v>
      </c>
      <c r="AU1729" s="31">
        <v>44876</v>
      </c>
      <c r="AV1729" s="40">
        <v>0.26219907407407406</v>
      </c>
      <c r="BW1729">
        <v>283</v>
      </c>
      <c r="BX1729" t="str">
        <v>MICURA</v>
      </c>
      <c r="BY1729" t="str">
        <v>MICHAEL O. CHIZE(MIC)</v>
      </c>
      <c r="BZ1729" s="31">
        <v>44874</v>
      </c>
      <c r="CA1729" s="40">
        <v>0.51513888888888892</v>
      </c>
      <c r="DB1729">
        <v>497</v>
      </c>
      <c r="DC1729" t="str">
        <v>MICURA</v>
      </c>
      <c r="DD1729" t="str">
        <v>CHINAKWA EZE (MIC)</v>
      </c>
      <c r="DE1729" s="31">
        <v>44874</v>
      </c>
      <c r="DF1729" s="40">
        <v>0.791875</v>
      </c>
    </row>
    <row r="1730" spans="1:110" x14ac:dyDescent="0.25">
      <c r="A1730" s="109" t="s">
        <v>1749</v>
      </c>
      <c r="B1730">
        <v>683</v>
      </c>
      <c r="C1730" s="109" t="s">
        <v>54</v>
      </c>
      <c r="D1730" s="109" t="s">
        <v>1378</v>
      </c>
      <c r="E1730" s="94">
        <v>44868</v>
      </c>
      <c r="F1730" s="174">
        <v>0.79524305555555552</v>
      </c>
      <c r="G1730">
        <v>2</v>
      </c>
      <c r="H1730" s="109" t="s">
        <v>1379</v>
      </c>
      <c r="I1730">
        <v>6712817</v>
      </c>
      <c r="AR1730">
        <v>91</v>
      </c>
      <c r="AS1730" t="str">
        <v>MICURA</v>
      </c>
      <c r="AT1730" t="str">
        <v>BAMGBOSE SEGUN M. (MIC)</v>
      </c>
      <c r="AU1730" s="31">
        <v>44876</v>
      </c>
      <c r="AV1730" s="40">
        <v>0.26231481481481483</v>
      </c>
      <c r="BW1730">
        <v>284</v>
      </c>
      <c r="BX1730" t="str">
        <v>ENGINEERING</v>
      </c>
      <c r="BY1730" t="str">
        <v>CHRISTIAN NDUBUEZE</v>
      </c>
      <c r="BZ1730" s="31">
        <v>44874</v>
      </c>
      <c r="CA1730" s="40">
        <v>0.51564814814814819</v>
      </c>
      <c r="DB1730">
        <v>498</v>
      </c>
      <c r="DC1730" t="str">
        <v>MICURA</v>
      </c>
      <c r="DD1730" t="str">
        <v>MOSES GEORGE (MIC)</v>
      </c>
      <c r="DE1730" s="31">
        <v>44874</v>
      </c>
      <c r="DF1730" s="40">
        <v>0.79254629629629625</v>
      </c>
    </row>
    <row r="1731" spans="1:110" x14ac:dyDescent="0.25">
      <c r="A1731" s="109" t="s">
        <v>1749</v>
      </c>
      <c r="B1731">
        <v>684</v>
      </c>
      <c r="C1731" s="109" t="s">
        <v>54</v>
      </c>
      <c r="D1731" s="109" t="s">
        <v>196</v>
      </c>
      <c r="E1731" s="94">
        <v>44868</v>
      </c>
      <c r="F1731" s="174">
        <v>0.79527777777777775</v>
      </c>
      <c r="G1731">
        <v>2</v>
      </c>
      <c r="H1731" s="109" t="s">
        <v>197</v>
      </c>
      <c r="I1731">
        <v>5500416</v>
      </c>
      <c r="AR1731">
        <v>92</v>
      </c>
      <c r="AS1731" t="str">
        <v>MICURA</v>
      </c>
      <c r="AT1731" t="str">
        <v>SHEDARA ROWLAND O. (MIC)</v>
      </c>
      <c r="AU1731" s="31">
        <v>44876</v>
      </c>
      <c r="AV1731" s="40">
        <v>0.26238425925925923</v>
      </c>
      <c r="BW1731">
        <v>285</v>
      </c>
      <c r="BX1731" t="str">
        <v>ENGINEERING</v>
      </c>
      <c r="BY1731" t="str">
        <v>DIXON BOBERT (DRIVER)</v>
      </c>
      <c r="BZ1731" s="31">
        <v>44874</v>
      </c>
      <c r="CA1731" s="40">
        <v>0.51704861111111111</v>
      </c>
      <c r="DB1731">
        <v>499</v>
      </c>
      <c r="DC1731" t="str">
        <v>ENGINEERING</v>
      </c>
      <c r="DD1731" t="str">
        <v>AKINGBOYE TEMIDAYO</v>
      </c>
      <c r="DE1731" s="31">
        <v>44874</v>
      </c>
      <c r="DF1731" s="40">
        <v>0.79287037037037034</v>
      </c>
    </row>
    <row r="1732" spans="1:110" x14ac:dyDescent="0.25">
      <c r="A1732" s="109" t="s">
        <v>1749</v>
      </c>
      <c r="B1732">
        <v>685</v>
      </c>
      <c r="C1732" s="109" t="s">
        <v>53</v>
      </c>
      <c r="D1732" s="109" t="s">
        <v>1223</v>
      </c>
      <c r="E1732" s="94">
        <v>44868</v>
      </c>
      <c r="F1732" s="174">
        <v>0.79534722222222221</v>
      </c>
      <c r="G1732">
        <v>2</v>
      </c>
      <c r="H1732" s="109" t="s">
        <v>1224</v>
      </c>
      <c r="I1732"/>
      <c r="AR1732">
        <v>93</v>
      </c>
      <c r="AS1732" t="str">
        <v>MICURA</v>
      </c>
      <c r="AT1732" t="str">
        <v>ABBEY BALOGUN (MIC)</v>
      </c>
      <c r="AU1732" s="31">
        <v>44876</v>
      </c>
      <c r="AV1732" s="40">
        <v>0.26244212962962965</v>
      </c>
      <c r="BW1732">
        <v>286</v>
      </c>
      <c r="BX1732" t="str">
        <v>CONTRACTOR</v>
      </c>
      <c r="BY1732" t="str">
        <v>AYENUYO ABIODUN (TOTAL)</v>
      </c>
      <c r="BZ1732" s="31">
        <v>44874</v>
      </c>
      <c r="CA1732" s="40">
        <v>0.51820601851851855</v>
      </c>
      <c r="DB1732">
        <v>500</v>
      </c>
      <c r="DC1732" t="str">
        <v>OPERATIONS</v>
      </c>
      <c r="DD1732" t="str">
        <v>EHIMEN RICHARD (OPS)</v>
      </c>
      <c r="DE1732" s="31">
        <v>44874</v>
      </c>
      <c r="DF1732" s="40">
        <v>0.79306712962962966</v>
      </c>
    </row>
    <row r="1733" spans="1:110" x14ac:dyDescent="0.25">
      <c r="A1733" s="109" t="s">
        <v>1749</v>
      </c>
      <c r="B1733">
        <v>686</v>
      </c>
      <c r="C1733" s="109" t="s">
        <v>53</v>
      </c>
      <c r="D1733" s="109" t="s">
        <v>873</v>
      </c>
      <c r="E1733" s="94">
        <v>44868</v>
      </c>
      <c r="F1733" s="174">
        <v>0.79537037037037039</v>
      </c>
      <c r="G1733">
        <v>2</v>
      </c>
      <c r="H1733" s="109" t="s">
        <v>874</v>
      </c>
      <c r="I1733"/>
      <c r="AR1733">
        <v>94</v>
      </c>
      <c r="AS1733" t="str">
        <v>ENGINEERING</v>
      </c>
      <c r="AT1733" t="str">
        <v>KENI A. CLEMENT (ENGR)</v>
      </c>
      <c r="AU1733" s="31">
        <v>44876</v>
      </c>
      <c r="AV1733" s="40">
        <v>0.26252314814814814</v>
      </c>
      <c r="BW1733">
        <v>287</v>
      </c>
      <c r="BX1733" t="str">
        <v>CONTRACTOR</v>
      </c>
      <c r="BY1733" t="str">
        <v>OMOWUNMI OPETOLA</v>
      </c>
      <c r="BZ1733" s="31">
        <v>44874</v>
      </c>
      <c r="CA1733" s="40">
        <v>0.51828703703703705</v>
      </c>
      <c r="DB1733">
        <v>501</v>
      </c>
      <c r="DC1733" t="str">
        <v>ENGINEERING</v>
      </c>
      <c r="DD1733" t="str">
        <v>OYEBOLA SULAIMON O. (EN</v>
      </c>
      <c r="DE1733" s="31">
        <v>44874</v>
      </c>
      <c r="DF1733" s="40">
        <v>0.79339120370370375</v>
      </c>
    </row>
    <row r="1734" spans="1:110" x14ac:dyDescent="0.25">
      <c r="A1734" s="109" t="s">
        <v>1749</v>
      </c>
      <c r="B1734">
        <v>687</v>
      </c>
      <c r="C1734" s="109" t="s">
        <v>53</v>
      </c>
      <c r="D1734" s="109" t="s">
        <v>472</v>
      </c>
      <c r="E1734" s="94">
        <v>44868</v>
      </c>
      <c r="F1734" s="174">
        <v>0.79541666666666666</v>
      </c>
      <c r="G1734">
        <v>2</v>
      </c>
      <c r="H1734" s="109" t="s">
        <v>473</v>
      </c>
      <c r="I1734"/>
      <c r="AR1734">
        <v>95</v>
      </c>
      <c r="AS1734" t="str">
        <v>ENGINEERING</v>
      </c>
      <c r="AT1734" t="str">
        <v>AHMODU SANUSI</v>
      </c>
      <c r="AU1734" s="31">
        <v>44876</v>
      </c>
      <c r="AV1734" s="40">
        <v>0.26271990740740742</v>
      </c>
      <c r="BW1734">
        <v>288</v>
      </c>
      <c r="BX1734" t="str">
        <v>CONTRACTOR</v>
      </c>
      <c r="BY1734" t="str">
        <v>AZEEZ RASAQ O.(FLT)</v>
      </c>
      <c r="BZ1734" s="31">
        <v>44874</v>
      </c>
      <c r="CA1734" s="40">
        <v>0.5183564814814815</v>
      </c>
      <c r="DB1734">
        <v>502</v>
      </c>
      <c r="DC1734" t="str">
        <v>OPERATIONS</v>
      </c>
      <c r="DD1734" t="str">
        <v>OMOBUWA OLAOLUWA (OPS)</v>
      </c>
      <c r="DE1734" s="31">
        <v>44874</v>
      </c>
      <c r="DF1734" s="40">
        <v>0.79358796296296297</v>
      </c>
    </row>
    <row r="1735" spans="1:110" x14ac:dyDescent="0.25">
      <c r="A1735" s="109" t="s">
        <v>1749</v>
      </c>
      <c r="B1735">
        <v>688</v>
      </c>
      <c r="C1735" s="109" t="s">
        <v>21</v>
      </c>
      <c r="D1735" s="109" t="s">
        <v>1564</v>
      </c>
      <c r="E1735" s="94">
        <v>44868</v>
      </c>
      <c r="F1735" s="174">
        <v>0.79565972222222225</v>
      </c>
      <c r="G1735">
        <v>2</v>
      </c>
      <c r="H1735" s="109" t="s">
        <v>21</v>
      </c>
      <c r="I1735"/>
      <c r="AR1735">
        <v>96</v>
      </c>
      <c r="AS1735" t="str">
        <v>ENGINEERING</v>
      </c>
      <c r="AT1735" t="str">
        <v>BAKI OLUWATOSIN S.(ENG)</v>
      </c>
      <c r="AU1735" s="31">
        <v>44876</v>
      </c>
      <c r="AV1735" s="40">
        <v>0.26354166666666667</v>
      </c>
      <c r="BW1735">
        <v>289</v>
      </c>
      <c r="BX1735" t="str">
        <v>MICURA</v>
      </c>
      <c r="BY1735" t="str">
        <v>IKE CHUKWUEMEKA (MIC)</v>
      </c>
      <c r="BZ1735" s="31">
        <v>44874</v>
      </c>
      <c r="CA1735" s="40">
        <v>0.51856481481481487</v>
      </c>
      <c r="DB1735">
        <v>503</v>
      </c>
      <c r="DC1735" t="str">
        <v>MICURA</v>
      </c>
      <c r="DD1735" t="str">
        <v>OZEGBE CHARLES (MIC)</v>
      </c>
      <c r="DE1735" s="31">
        <v>44874</v>
      </c>
      <c r="DF1735" s="40">
        <v>0.7938425925925926</v>
      </c>
    </row>
    <row r="1736" spans="1:110" x14ac:dyDescent="0.25">
      <c r="A1736" s="109" t="s">
        <v>1749</v>
      </c>
      <c r="B1736">
        <v>689</v>
      </c>
      <c r="C1736" s="109" t="s">
        <v>53</v>
      </c>
      <c r="D1736" s="109" t="s">
        <v>466</v>
      </c>
      <c r="E1736" s="94">
        <v>44868</v>
      </c>
      <c r="F1736" s="174">
        <v>0.79578703703703701</v>
      </c>
      <c r="G1736">
        <v>2</v>
      </c>
      <c r="H1736" s="109" t="s">
        <v>467</v>
      </c>
      <c r="I1736"/>
      <c r="AR1736">
        <v>97</v>
      </c>
      <c r="AS1736" t="str">
        <v>ENGINEERING</v>
      </c>
      <c r="AT1736" t="str">
        <v>ABIAKA PETER E.(ENGR)</v>
      </c>
      <c r="AU1736" s="31">
        <v>44876</v>
      </c>
      <c r="AV1736" s="40">
        <v>0.26361111111111113</v>
      </c>
      <c r="BW1736">
        <v>290</v>
      </c>
      <c r="BX1736" t="str">
        <v>ENGINEERING</v>
      </c>
      <c r="BY1736" t="str">
        <v>MAKINDE OYEGBOLA A (ENG</v>
      </c>
      <c r="BZ1736" s="31">
        <v>44874</v>
      </c>
      <c r="CA1736" s="40">
        <v>0.51888888888888884</v>
      </c>
      <c r="DB1736">
        <v>504</v>
      </c>
      <c r="DC1736" t="str">
        <v>MICURA</v>
      </c>
      <c r="DD1736" t="str">
        <v>BABATUNDE ADEJOLA (MIC)</v>
      </c>
      <c r="DE1736" s="31">
        <v>44874</v>
      </c>
      <c r="DF1736" s="40">
        <v>0.79388888888888887</v>
      </c>
    </row>
    <row r="1737" spans="1:110" x14ac:dyDescent="0.25">
      <c r="A1737" s="109" t="s">
        <v>1749</v>
      </c>
      <c r="B1737">
        <v>690</v>
      </c>
      <c r="C1737" s="109" t="s">
        <v>53</v>
      </c>
      <c r="D1737" s="109" t="s">
        <v>1586</v>
      </c>
      <c r="E1737" s="94">
        <v>44868</v>
      </c>
      <c r="F1737" s="174">
        <v>0.79614583333333333</v>
      </c>
      <c r="G1737">
        <v>2</v>
      </c>
      <c r="H1737" s="109" t="s">
        <v>1587</v>
      </c>
      <c r="I1737"/>
      <c r="AR1737">
        <v>98</v>
      </c>
      <c r="AS1737" t="str">
        <v>MICURA</v>
      </c>
      <c r="AT1737" t="str">
        <v>ISRAEL BRIGHT XMAS (MIC)</v>
      </c>
      <c r="AU1737" s="31">
        <v>44876</v>
      </c>
      <c r="AV1737" s="40">
        <v>0.26376157407407408</v>
      </c>
      <c r="BW1737">
        <v>291</v>
      </c>
      <c r="BX1737" t="str">
        <v>ENGINEERING</v>
      </c>
      <c r="BY1737" t="str">
        <v>DOSUNMU FAROUK O.</v>
      </c>
      <c r="BZ1737" s="31">
        <v>44874</v>
      </c>
      <c r="CA1737" s="40">
        <v>0.52118055555555554</v>
      </c>
      <c r="DB1737">
        <v>505</v>
      </c>
      <c r="DC1737" t="str">
        <v>MICURA</v>
      </c>
      <c r="DD1737" t="str">
        <v>LAWAL OLASUNKANMI</v>
      </c>
      <c r="DE1737" s="31">
        <v>44874</v>
      </c>
      <c r="DF1737" s="40">
        <v>0.79471064814814818</v>
      </c>
    </row>
    <row r="1738" spans="1:110" x14ac:dyDescent="0.25">
      <c r="A1738" s="109" t="s">
        <v>1749</v>
      </c>
      <c r="B1738">
        <v>691</v>
      </c>
      <c r="C1738" s="109" t="s">
        <v>21</v>
      </c>
      <c r="D1738" s="109" t="s">
        <v>1456</v>
      </c>
      <c r="E1738" s="94">
        <v>44868</v>
      </c>
      <c r="F1738" s="174">
        <v>0.79640046296296296</v>
      </c>
      <c r="G1738">
        <v>2</v>
      </c>
      <c r="H1738" s="109" t="s">
        <v>1457</v>
      </c>
      <c r="I1738"/>
      <c r="AR1738">
        <v>99</v>
      </c>
      <c r="AS1738" t="str">
        <v>MICURA</v>
      </c>
      <c r="AT1738" t="str">
        <v>ALEX UBOCHI (MIC)</v>
      </c>
      <c r="AU1738" s="31">
        <v>44876</v>
      </c>
      <c r="AV1738" s="40">
        <v>0.26402777777777775</v>
      </c>
      <c r="BW1738">
        <v>292</v>
      </c>
      <c r="BX1738" t="str">
        <v>MICURA</v>
      </c>
      <c r="BY1738" t="str">
        <v>WISDOM AKOKOTA (MIC)</v>
      </c>
      <c r="BZ1738" s="31">
        <v>44874</v>
      </c>
      <c r="CA1738" s="40">
        <v>0.52214120370370365</v>
      </c>
      <c r="DB1738">
        <v>506</v>
      </c>
      <c r="DC1738" t="str">
        <v>OPERATIONS</v>
      </c>
      <c r="DD1738" t="str">
        <v>EBURUO CHRISTIAN (OPS)</v>
      </c>
      <c r="DE1738" s="31">
        <v>44874</v>
      </c>
      <c r="DF1738" s="40">
        <v>0.79535879629629624</v>
      </c>
    </row>
    <row r="1739" spans="1:110" x14ac:dyDescent="0.25">
      <c r="A1739" s="109" t="s">
        <v>1749</v>
      </c>
      <c r="B1739">
        <v>692</v>
      </c>
      <c r="C1739" s="109" t="s">
        <v>53</v>
      </c>
      <c r="D1739" s="109" t="s">
        <v>1292</v>
      </c>
      <c r="E1739" s="94">
        <v>44868</v>
      </c>
      <c r="F1739" s="174">
        <v>0.79686342592592596</v>
      </c>
      <c r="G1739">
        <v>2</v>
      </c>
      <c r="H1739" s="109" t="s">
        <v>1293</v>
      </c>
      <c r="I1739"/>
      <c r="AR1739">
        <v>100</v>
      </c>
      <c r="AS1739" t="str">
        <v>MICURA</v>
      </c>
      <c r="AT1739" t="str">
        <v>AGBOGE EZEKIEL O. (MIC)</v>
      </c>
      <c r="AU1739" s="31">
        <v>44876</v>
      </c>
      <c r="AV1739" s="40">
        <v>0.26409722222222221</v>
      </c>
      <c r="BW1739">
        <v>293</v>
      </c>
      <c r="BX1739" t="str">
        <v>MICURA</v>
      </c>
      <c r="BY1739" t="str">
        <v>IGIEVA THOMPSON (MIC)</v>
      </c>
      <c r="BZ1739" s="31">
        <v>44874</v>
      </c>
      <c r="CA1739" s="40">
        <v>0.52258101851851857</v>
      </c>
      <c r="DB1739">
        <v>507</v>
      </c>
      <c r="DC1739" t="str">
        <v>OPERATIONS</v>
      </c>
      <c r="DD1739" t="str">
        <v>ONYIA N.PERPETUA (OPS)</v>
      </c>
      <c r="DE1739" s="31">
        <v>44874</v>
      </c>
      <c r="DF1739" s="40">
        <v>0.79555555555555557</v>
      </c>
    </row>
    <row r="1740" spans="1:110" x14ac:dyDescent="0.25">
      <c r="A1740" s="109" t="s">
        <v>1749</v>
      </c>
      <c r="B1740">
        <v>693</v>
      </c>
      <c r="C1740" s="109" t="s">
        <v>54</v>
      </c>
      <c r="D1740" s="109" t="s">
        <v>476</v>
      </c>
      <c r="E1740" s="94">
        <v>44868</v>
      </c>
      <c r="F1740" s="174">
        <v>0.79711805555555559</v>
      </c>
      <c r="G1740">
        <v>2</v>
      </c>
      <c r="H1740" s="109" t="s">
        <v>477</v>
      </c>
      <c r="I1740">
        <v>8117314</v>
      </c>
      <c r="AR1740">
        <v>101</v>
      </c>
      <c r="AS1740" t="str">
        <v>ENGINEERING</v>
      </c>
      <c r="AT1740" t="str">
        <v>OLUWASOLA SOLOMON A (EN</v>
      </c>
      <c r="AU1740" s="31">
        <v>44876</v>
      </c>
      <c r="AV1740" s="40">
        <v>0.26421296296296298</v>
      </c>
      <c r="BW1740">
        <v>294</v>
      </c>
      <c r="BX1740" t="str">
        <v>MICURA</v>
      </c>
      <c r="BY1740" t="str">
        <v>ISA YUSUFF (MIC)</v>
      </c>
      <c r="BZ1740" s="31">
        <v>44874</v>
      </c>
      <c r="CA1740" s="40">
        <v>0.52261574074074069</v>
      </c>
      <c r="DB1740">
        <v>508</v>
      </c>
      <c r="DC1740" t="str">
        <v>ENGINEERING</v>
      </c>
      <c r="DD1740" t="str">
        <v>OLORUNMO MONDAY (ENGR)</v>
      </c>
      <c r="DE1740" s="31">
        <v>44874</v>
      </c>
      <c r="DF1740" s="40">
        <v>0.7962731481481482</v>
      </c>
    </row>
    <row r="1741" spans="1:110" x14ac:dyDescent="0.25">
      <c r="A1741" s="109" t="s">
        <v>1749</v>
      </c>
      <c r="B1741">
        <v>694</v>
      </c>
      <c r="C1741" s="109" t="s">
        <v>52</v>
      </c>
      <c r="D1741" s="109" t="s">
        <v>1513</v>
      </c>
      <c r="E1741" s="94">
        <v>44868</v>
      </c>
      <c r="F1741" s="174">
        <v>0.79715277777777782</v>
      </c>
      <c r="G1741">
        <v>2</v>
      </c>
      <c r="H1741" s="109" t="s">
        <v>1514</v>
      </c>
      <c r="I1741">
        <v>5277411</v>
      </c>
      <c r="AR1741">
        <v>102</v>
      </c>
      <c r="AS1741" t="str">
        <v>ENGINEERING</v>
      </c>
      <c r="AT1741" t="str">
        <v>ASAKOMHE MATTHEW (ENGR)</v>
      </c>
      <c r="AU1741" s="31">
        <v>44876</v>
      </c>
      <c r="AV1741" s="40">
        <v>0.26428240740740738</v>
      </c>
      <c r="BW1741">
        <v>295</v>
      </c>
      <c r="BX1741" t="str">
        <v>CONTRACTOR</v>
      </c>
      <c r="BY1741" t="str">
        <v>ERIKWUME JAMES (FLEET)</v>
      </c>
      <c r="BZ1741" s="31">
        <v>44874</v>
      </c>
      <c r="CA1741" s="40">
        <v>0.52276620370370375</v>
      </c>
      <c r="DB1741">
        <v>509</v>
      </c>
      <c r="DC1741" t="str">
        <v>MICURA</v>
      </c>
      <c r="DD1741" t="str">
        <v>EZE EVEREST (MIC)</v>
      </c>
      <c r="DE1741" s="31">
        <v>44874</v>
      </c>
      <c r="DF1741" s="40">
        <v>0.796875</v>
      </c>
    </row>
    <row r="1742" spans="1:110" x14ac:dyDescent="0.25">
      <c r="A1742" s="109" t="s">
        <v>1749</v>
      </c>
      <c r="B1742">
        <v>695</v>
      </c>
      <c r="C1742" s="109" t="s">
        <v>52</v>
      </c>
      <c r="D1742" s="109" t="s">
        <v>1704</v>
      </c>
      <c r="E1742" s="94">
        <v>44868</v>
      </c>
      <c r="F1742" s="174">
        <v>0.79718750000000005</v>
      </c>
      <c r="G1742">
        <v>2</v>
      </c>
      <c r="H1742" s="109" t="s">
        <v>1705</v>
      </c>
      <c r="I1742">
        <v>5272883</v>
      </c>
      <c r="AR1742">
        <v>103</v>
      </c>
      <c r="AS1742" t="str">
        <v>MICURA</v>
      </c>
      <c r="AT1742" t="str">
        <v>AKINWANDE LATEEF</v>
      </c>
      <c r="AU1742" s="31">
        <v>44876</v>
      </c>
      <c r="AV1742" s="40">
        <v>0.26466435185185183</v>
      </c>
      <c r="BW1742">
        <v>296</v>
      </c>
      <c r="BX1742" t="str">
        <v>ENGINEERING</v>
      </c>
      <c r="BY1742" t="str">
        <v>EZECHIE COLLINS (DRV)</v>
      </c>
      <c r="BZ1742" s="31">
        <v>44874</v>
      </c>
      <c r="CA1742" s="40">
        <v>0.52281250000000001</v>
      </c>
      <c r="DB1742">
        <v>510</v>
      </c>
      <c r="DC1742" t="str">
        <v>MICURA</v>
      </c>
      <c r="DD1742" t="str">
        <v>EDOWMONYI PRINCE E.(MIC)</v>
      </c>
      <c r="DE1742" s="31">
        <v>44874</v>
      </c>
      <c r="DF1742" s="40">
        <v>0.79751157407407403</v>
      </c>
    </row>
    <row r="1743" spans="1:110" x14ac:dyDescent="0.25">
      <c r="A1743" s="109" t="s">
        <v>1749</v>
      </c>
      <c r="B1743">
        <v>696</v>
      </c>
      <c r="C1743" s="109" t="s">
        <v>52</v>
      </c>
      <c r="D1743" s="109" t="s">
        <v>1714</v>
      </c>
      <c r="E1743" s="94">
        <v>44868</v>
      </c>
      <c r="F1743" s="174">
        <v>0.79722222222222228</v>
      </c>
      <c r="G1743">
        <v>2</v>
      </c>
      <c r="H1743" s="109" t="s">
        <v>1715</v>
      </c>
      <c r="I1743"/>
      <c r="AR1743">
        <v>104</v>
      </c>
      <c r="AS1743" t="str">
        <v>OPERATIONS</v>
      </c>
      <c r="AT1743" t="str">
        <v>UDO-UDO N. WELSON (OPS)</v>
      </c>
      <c r="AU1743" s="31">
        <v>44876</v>
      </c>
      <c r="AV1743" s="40">
        <v>0.26502314814814815</v>
      </c>
      <c r="BW1743">
        <v>297</v>
      </c>
      <c r="BX1743" t="str">
        <v>OPERATIONS</v>
      </c>
      <c r="BY1743" t="str">
        <v>RASAKI AREMU (OPS)</v>
      </c>
      <c r="BZ1743" s="31">
        <v>44874</v>
      </c>
      <c r="CA1743" s="40">
        <v>0.52314814814814814</v>
      </c>
      <c r="DB1743">
        <v>511</v>
      </c>
      <c r="DC1743" t="str">
        <v>MICURA</v>
      </c>
      <c r="DD1743" t="str">
        <v>CHINEDU VICTOR (MIC)</v>
      </c>
      <c r="DE1743" s="31">
        <v>44874</v>
      </c>
      <c r="DF1743" s="40">
        <v>0.79761574074074071</v>
      </c>
    </row>
    <row r="1744" spans="1:110" x14ac:dyDescent="0.25">
      <c r="A1744" s="109" t="s">
        <v>1749</v>
      </c>
      <c r="B1744">
        <v>697</v>
      </c>
      <c r="C1744" s="109" t="s">
        <v>53</v>
      </c>
      <c r="D1744" s="109" t="s">
        <v>494</v>
      </c>
      <c r="E1744" s="94">
        <v>44868</v>
      </c>
      <c r="F1744" s="174">
        <v>0.79734953703703704</v>
      </c>
      <c r="G1744">
        <v>2</v>
      </c>
      <c r="H1744" s="109" t="s">
        <v>495</v>
      </c>
      <c r="I1744"/>
      <c r="AR1744">
        <v>105</v>
      </c>
      <c r="AS1744" t="str">
        <v>ENGINEERING</v>
      </c>
      <c r="AT1744" t="str">
        <v>ALUEDE  SUNDAY A. (ENGR</v>
      </c>
      <c r="AU1744" s="31">
        <v>44876</v>
      </c>
      <c r="AV1744" s="40">
        <v>0.2650925925925926</v>
      </c>
      <c r="BW1744">
        <v>298</v>
      </c>
      <c r="BX1744" t="str">
        <v>ENGINEERING</v>
      </c>
      <c r="BY1744" t="str">
        <v>MUSTAPHA ADEBAYO (ENGR)</v>
      </c>
      <c r="BZ1744" s="31">
        <v>44874</v>
      </c>
      <c r="CA1744" s="40">
        <v>0.52320601851851856</v>
      </c>
      <c r="DB1744">
        <v>512</v>
      </c>
      <c r="DC1744" t="str">
        <v>MICURA</v>
      </c>
      <c r="DD1744" t="str">
        <v>SHEDARA ROWLAND O. (MIC)</v>
      </c>
      <c r="DE1744" s="31">
        <v>44874</v>
      </c>
      <c r="DF1744" s="40">
        <v>0.79767361111111112</v>
      </c>
    </row>
    <row r="1745" spans="1:110" x14ac:dyDescent="0.25">
      <c r="A1745" s="109" t="s">
        <v>1749</v>
      </c>
      <c r="B1745">
        <v>698</v>
      </c>
      <c r="C1745" s="109" t="s">
        <v>53</v>
      </c>
      <c r="D1745" s="109" t="s">
        <v>248</v>
      </c>
      <c r="E1745" s="94">
        <v>44868</v>
      </c>
      <c r="F1745" s="174">
        <v>0.7973958333333333</v>
      </c>
      <c r="G1745">
        <v>2</v>
      </c>
      <c r="H1745" s="109" t="s">
        <v>249</v>
      </c>
      <c r="I1745">
        <v>6687504</v>
      </c>
      <c r="AR1745">
        <v>106</v>
      </c>
      <c r="AS1745" t="str">
        <v>ENGINEERING</v>
      </c>
      <c r="AT1745" t="str">
        <v>MUNIRU M. IDOWU (ENGR)</v>
      </c>
      <c r="AU1745" s="31">
        <v>44876</v>
      </c>
      <c r="AV1745" s="40">
        <v>0.2654050925925926</v>
      </c>
      <c r="BW1745">
        <v>299</v>
      </c>
      <c r="BX1745" t="str">
        <v>ENGINEERING</v>
      </c>
      <c r="BY1745" t="str">
        <v>BAMFMORE ABIOLE (ENG)</v>
      </c>
      <c r="BZ1745" s="31">
        <v>44874</v>
      </c>
      <c r="CA1745" s="40">
        <v>0.52324074074074078</v>
      </c>
      <c r="DB1745">
        <v>513</v>
      </c>
      <c r="DC1745" t="str">
        <v>MICURA</v>
      </c>
      <c r="DD1745" t="str">
        <v>IGBOKA CHUKWUDI (MIC)</v>
      </c>
      <c r="DE1745" s="31">
        <v>44874</v>
      </c>
      <c r="DF1745" s="40">
        <v>0.79795138888888884</v>
      </c>
    </row>
    <row r="1746" spans="1:110" x14ac:dyDescent="0.25">
      <c r="A1746" s="109" t="s">
        <v>1749</v>
      </c>
      <c r="B1746">
        <v>699</v>
      </c>
      <c r="C1746" s="109" t="s">
        <v>52</v>
      </c>
      <c r="D1746" s="109" t="s">
        <v>218</v>
      </c>
      <c r="E1746" s="94">
        <v>44868</v>
      </c>
      <c r="F1746" s="174">
        <v>0.79806712962962967</v>
      </c>
      <c r="G1746">
        <v>2</v>
      </c>
      <c r="H1746" s="109" t="s">
        <v>219</v>
      </c>
      <c r="I1746">
        <v>8357700</v>
      </c>
      <c r="AR1746">
        <v>107</v>
      </c>
      <c r="AS1746" t="str">
        <v>OPERATIONS</v>
      </c>
      <c r="AT1746" t="str">
        <v>PHILIP ECHEFU</v>
      </c>
      <c r="AU1746" s="31">
        <v>44876</v>
      </c>
      <c r="AV1746" s="40">
        <v>0.26547453703703705</v>
      </c>
      <c r="BW1746">
        <v>300</v>
      </c>
      <c r="BX1746" t="str">
        <v>ENGINEERING</v>
      </c>
      <c r="BY1746" t="str">
        <v>OLOWOBOYE TOSIN (ENGR)</v>
      </c>
      <c r="BZ1746" s="31">
        <v>44874</v>
      </c>
      <c r="CA1746" s="40">
        <v>0.52349537037037042</v>
      </c>
      <c r="DB1746">
        <v>514</v>
      </c>
      <c r="DC1746" t="str">
        <v>OPERATIONS</v>
      </c>
      <c r="DD1746" t="str">
        <v>IDEM GEORGE (OPS)</v>
      </c>
      <c r="DE1746" s="31">
        <v>44874</v>
      </c>
      <c r="DF1746" s="40">
        <v>0.79799768518518521</v>
      </c>
    </row>
    <row r="1747" spans="1:110" x14ac:dyDescent="0.25">
      <c r="A1747" s="109" t="s">
        <v>1749</v>
      </c>
      <c r="B1747">
        <v>700</v>
      </c>
      <c r="C1747" s="109" t="s">
        <v>53</v>
      </c>
      <c r="D1747" s="109" t="s">
        <v>1503</v>
      </c>
      <c r="E1747" s="94">
        <v>44868</v>
      </c>
      <c r="F1747" s="174">
        <v>0.7981018518518519</v>
      </c>
      <c r="G1747">
        <v>2</v>
      </c>
      <c r="H1747" s="109" t="s">
        <v>1504</v>
      </c>
      <c r="I1747">
        <v>5449089</v>
      </c>
      <c r="AR1747">
        <v>108</v>
      </c>
      <c r="AS1747" t="str">
        <v>OPERATIONS</v>
      </c>
      <c r="AT1747" t="str">
        <v>BAMGBOYE AFEEZ (OPS)</v>
      </c>
      <c r="AU1747" s="31">
        <v>44876</v>
      </c>
      <c r="AV1747" s="40">
        <v>0.26590277777777777</v>
      </c>
      <c r="BW1747">
        <v>301</v>
      </c>
      <c r="BX1747" t="str">
        <v>ENGINEERING</v>
      </c>
      <c r="BY1747" t="str">
        <v>QUADRI OLAWALE (ENGR)</v>
      </c>
      <c r="BZ1747" s="31">
        <v>44874</v>
      </c>
      <c r="CA1747" s="40">
        <v>0.52408564814814818</v>
      </c>
      <c r="DB1747">
        <v>515</v>
      </c>
      <c r="DC1747" t="str">
        <v>CONTRACTOR</v>
      </c>
      <c r="DD1747" t="str">
        <v>EMEKA ELUWA (EMERALD)</v>
      </c>
      <c r="DE1747" s="31">
        <v>44874</v>
      </c>
      <c r="DF1747" s="40">
        <v>0.79927083333333337</v>
      </c>
    </row>
    <row r="1748" spans="1:110" x14ac:dyDescent="0.25">
      <c r="A1748" s="109" t="s">
        <v>1749</v>
      </c>
      <c r="B1748">
        <v>701</v>
      </c>
      <c r="C1748" s="109" t="s">
        <v>53</v>
      </c>
      <c r="D1748" s="109" t="s">
        <v>1354</v>
      </c>
      <c r="E1748" s="94">
        <v>44868</v>
      </c>
      <c r="F1748" s="174">
        <v>0.79814814814814816</v>
      </c>
      <c r="G1748">
        <v>2</v>
      </c>
      <c r="H1748" s="109" t="s">
        <v>1355</v>
      </c>
      <c r="I1748"/>
      <c r="AR1748">
        <v>109</v>
      </c>
      <c r="AS1748" t="str">
        <v>OPERATIONS</v>
      </c>
      <c r="AT1748" t="str">
        <v>ABEJIDE MUSTAPHA A. (OP</v>
      </c>
      <c r="AU1748" s="31">
        <v>44876</v>
      </c>
      <c r="AV1748" s="40">
        <v>0.26597222222222222</v>
      </c>
      <c r="BW1748">
        <v>302</v>
      </c>
      <c r="BX1748" t="str">
        <v>MICURA</v>
      </c>
      <c r="BY1748" t="str">
        <v>ONUIGBO VICTOR (MIC)</v>
      </c>
      <c r="BZ1748" s="31">
        <v>44874</v>
      </c>
      <c r="CA1748" s="40">
        <v>0.52414351851851848</v>
      </c>
      <c r="DB1748">
        <v>516</v>
      </c>
      <c r="DC1748" t="str">
        <v>OPERATIONS</v>
      </c>
      <c r="DD1748" t="str">
        <v>EDEM VICTOR GODFREY</v>
      </c>
      <c r="DE1748" s="31">
        <v>44874</v>
      </c>
      <c r="DF1748" s="40">
        <v>0.80012731481481481</v>
      </c>
    </row>
    <row r="1749" spans="1:110" x14ac:dyDescent="0.25">
      <c r="A1749" s="109" t="s">
        <v>1749</v>
      </c>
      <c r="B1749">
        <v>702</v>
      </c>
      <c r="C1749" s="109" t="s">
        <v>52</v>
      </c>
      <c r="D1749" s="109" t="s">
        <v>1702</v>
      </c>
      <c r="E1749" s="94">
        <v>44868</v>
      </c>
      <c r="F1749" s="174">
        <v>0.79847222222222225</v>
      </c>
      <c r="G1749">
        <v>2</v>
      </c>
      <c r="H1749" s="109" t="s">
        <v>1703</v>
      </c>
      <c r="I1749">
        <v>5272912</v>
      </c>
      <c r="AR1749">
        <v>110</v>
      </c>
      <c r="AS1749" t="str">
        <v>MICURA</v>
      </c>
      <c r="AT1749" t="str">
        <v>OLADIMEJI ADESOLA (MIC)</v>
      </c>
      <c r="AU1749" s="31">
        <v>44876</v>
      </c>
      <c r="AV1749" s="40">
        <v>0.2661574074074074</v>
      </c>
      <c r="BW1749">
        <v>303</v>
      </c>
      <c r="BX1749" t="str">
        <v>MICURA</v>
      </c>
      <c r="BY1749" t="str">
        <v>IDOWU OLAWUNMI (MIC)</v>
      </c>
      <c r="BZ1749" s="31">
        <v>44874</v>
      </c>
      <c r="CA1749" s="40">
        <v>0.52451388888888884</v>
      </c>
      <c r="DB1749">
        <v>517</v>
      </c>
      <c r="DC1749" t="str">
        <v>PLANNING</v>
      </c>
      <c r="DD1749" t="str">
        <v>AJIE GODWIN NDUDI (PLN)</v>
      </c>
      <c r="DE1749" s="31">
        <v>44874</v>
      </c>
      <c r="DF1749" s="40">
        <v>0.80017361111111107</v>
      </c>
    </row>
    <row r="1750" spans="1:110" x14ac:dyDescent="0.25">
      <c r="A1750" s="109" t="s">
        <v>1749</v>
      </c>
      <c r="B1750">
        <v>703</v>
      </c>
      <c r="C1750" s="109" t="s">
        <v>53</v>
      </c>
      <c r="D1750" s="109" t="s">
        <v>1669</v>
      </c>
      <c r="E1750" s="94">
        <v>44868</v>
      </c>
      <c r="F1750" s="174">
        <v>0.79850694444444448</v>
      </c>
      <c r="G1750">
        <v>2</v>
      </c>
      <c r="H1750" s="109" t="s">
        <v>1670</v>
      </c>
      <c r="I1750"/>
      <c r="AR1750">
        <v>111</v>
      </c>
      <c r="AS1750" t="str">
        <v>MICURA</v>
      </c>
      <c r="AT1750" t="str">
        <v>ADOYI FRANCIS (MIC)</v>
      </c>
      <c r="AU1750" s="31">
        <v>44876</v>
      </c>
      <c r="AV1750" s="40">
        <v>0.2671412037037037</v>
      </c>
      <c r="BW1750">
        <v>304</v>
      </c>
      <c r="BX1750" t="str">
        <v>MICURA</v>
      </c>
      <c r="BY1750" t="str">
        <v>WALE KOLAWOLE (MIC)</v>
      </c>
      <c r="BZ1750" s="31">
        <v>44874</v>
      </c>
      <c r="CA1750" s="40">
        <v>0.52456018518518521</v>
      </c>
      <c r="DB1750">
        <v>518</v>
      </c>
      <c r="DC1750" t="str">
        <v>MICURA</v>
      </c>
      <c r="DD1750" t="str">
        <v>PIANEN YOUNG (MIC)</v>
      </c>
      <c r="DE1750" s="31">
        <v>44874</v>
      </c>
      <c r="DF1750" s="40">
        <v>0.80053240740740739</v>
      </c>
    </row>
    <row r="1751" spans="1:110" x14ac:dyDescent="0.25">
      <c r="A1751" s="109" t="s">
        <v>1749</v>
      </c>
      <c r="B1751">
        <v>704</v>
      </c>
      <c r="C1751" s="109" t="s">
        <v>53</v>
      </c>
      <c r="D1751" s="109" t="s">
        <v>1370</v>
      </c>
      <c r="E1751" s="94">
        <v>44868</v>
      </c>
      <c r="F1751" s="174">
        <v>0.79854166666666671</v>
      </c>
      <c r="G1751">
        <v>2</v>
      </c>
      <c r="H1751" s="109" t="s">
        <v>1371</v>
      </c>
      <c r="I1751"/>
      <c r="AR1751">
        <v>112</v>
      </c>
      <c r="AS1751" t="str">
        <v>OPERATIONS</v>
      </c>
      <c r="AT1751" t="str">
        <v>ISIAKA LASISI (OPS)</v>
      </c>
      <c r="AU1751" s="31">
        <v>44876</v>
      </c>
      <c r="AV1751" s="40">
        <v>0.26822916666666669</v>
      </c>
      <c r="BW1751">
        <v>305</v>
      </c>
      <c r="BX1751" t="str">
        <v>MICURA</v>
      </c>
      <c r="BY1751" t="str">
        <v>SULIAMAN ALABI (MIC)</v>
      </c>
      <c r="BZ1751" s="31">
        <v>44874</v>
      </c>
      <c r="CA1751" s="40">
        <v>0.52560185185185182</v>
      </c>
      <c r="DB1751">
        <v>519</v>
      </c>
      <c r="DC1751" t="str">
        <v>CONTRACTOR</v>
      </c>
      <c r="DD1751" t="str">
        <v>JACOB ONORIODE (EMERALD)</v>
      </c>
      <c r="DE1751" s="31">
        <v>44874</v>
      </c>
      <c r="DF1751" s="40">
        <v>0.80312499999999998</v>
      </c>
    </row>
    <row r="1752" spans="1:110" x14ac:dyDescent="0.25">
      <c r="A1752" s="109" t="s">
        <v>1749</v>
      </c>
      <c r="B1752">
        <v>705</v>
      </c>
      <c r="C1752" s="109" t="s">
        <v>53</v>
      </c>
      <c r="D1752" s="109" t="s">
        <v>1507</v>
      </c>
      <c r="E1752" s="94">
        <v>44868</v>
      </c>
      <c r="F1752" s="174">
        <v>0.79861111111111116</v>
      </c>
      <c r="G1752">
        <v>2</v>
      </c>
      <c r="H1752" s="109" t="s">
        <v>1508</v>
      </c>
      <c r="I1752"/>
      <c r="AR1752">
        <v>113</v>
      </c>
      <c r="AS1752" t="str">
        <v>MICURA</v>
      </c>
      <c r="AT1752" t="str">
        <v>FEMI FOLAWEWO (MIC)</v>
      </c>
      <c r="AU1752" s="31">
        <v>44876</v>
      </c>
      <c r="AV1752" s="40">
        <v>0.2684259259259259</v>
      </c>
      <c r="BW1752">
        <v>306</v>
      </c>
      <c r="BX1752" t="str">
        <v>MICURA</v>
      </c>
      <c r="BY1752" t="str">
        <v>ALADE JIMOH (MIC)</v>
      </c>
      <c r="BZ1752" s="31">
        <v>44874</v>
      </c>
      <c r="CA1752" s="40">
        <v>0.52747685185185189</v>
      </c>
      <c r="DB1752">
        <v>520</v>
      </c>
      <c r="DC1752" t="str">
        <v>MICURA</v>
      </c>
      <c r="DD1752" t="str">
        <v>IBRAHIM ABUBARKA (MIC)</v>
      </c>
      <c r="DE1752" s="31">
        <v>44874</v>
      </c>
      <c r="DF1752" s="40">
        <v>0.80383101851851857</v>
      </c>
    </row>
    <row r="1753" spans="1:110" x14ac:dyDescent="0.25">
      <c r="A1753" s="109" t="s">
        <v>1749</v>
      </c>
      <c r="B1753">
        <v>706</v>
      </c>
      <c r="C1753" s="109" t="s">
        <v>53</v>
      </c>
      <c r="D1753" s="109" t="s">
        <v>198</v>
      </c>
      <c r="E1753" s="94">
        <v>44868</v>
      </c>
      <c r="F1753" s="174">
        <v>0.79877314814814815</v>
      </c>
      <c r="G1753">
        <v>2</v>
      </c>
      <c r="H1753" s="109" t="s">
        <v>199</v>
      </c>
      <c r="I1753"/>
      <c r="AR1753">
        <v>114</v>
      </c>
      <c r="AS1753" t="str">
        <v>MICURA</v>
      </c>
      <c r="AT1753" t="str">
        <v>EDOWMONYI SUNDAY (MIC)</v>
      </c>
      <c r="AU1753" s="31">
        <v>44876</v>
      </c>
      <c r="AV1753" s="40">
        <v>0.26864583333333331</v>
      </c>
      <c r="BW1753">
        <v>307</v>
      </c>
      <c r="BX1753" t="str">
        <v>MICURA</v>
      </c>
      <c r="BY1753" t="str">
        <v>FABUNMI BABATUNDE (MIC)</v>
      </c>
      <c r="BZ1753" s="31">
        <v>44874</v>
      </c>
      <c r="CA1753" s="40">
        <v>0.52751157407407412</v>
      </c>
      <c r="DB1753">
        <v>521</v>
      </c>
      <c r="DC1753" t="str">
        <v>CONTRACTOR</v>
      </c>
      <c r="DD1753" t="str">
        <v>ACHOJA SUNDAY (EMERALD)</v>
      </c>
      <c r="DE1753" s="31">
        <v>44874</v>
      </c>
      <c r="DF1753" s="40">
        <v>0.8041666666666667</v>
      </c>
    </row>
    <row r="1754" spans="1:110" x14ac:dyDescent="0.25">
      <c r="A1754" s="109" t="s">
        <v>1749</v>
      </c>
      <c r="B1754">
        <v>707</v>
      </c>
      <c r="C1754" s="109" t="s">
        <v>53</v>
      </c>
      <c r="D1754" s="109" t="s">
        <v>1272</v>
      </c>
      <c r="E1754" s="94">
        <v>44868</v>
      </c>
      <c r="F1754" s="174">
        <v>0.79885416666666664</v>
      </c>
      <c r="G1754">
        <v>2</v>
      </c>
      <c r="H1754" s="109" t="s">
        <v>1273</v>
      </c>
      <c r="I1754"/>
      <c r="AR1754">
        <v>115</v>
      </c>
      <c r="AS1754" t="str">
        <v>MICURA</v>
      </c>
      <c r="AT1754" t="str">
        <v>OSARO EGHOMAN (MIC)</v>
      </c>
      <c r="AU1754" s="31">
        <v>44876</v>
      </c>
      <c r="AV1754" s="40">
        <v>0.26908564814814817</v>
      </c>
      <c r="BW1754">
        <v>308</v>
      </c>
      <c r="BX1754" t="str">
        <v>ENGINEERING</v>
      </c>
      <c r="BY1754" t="str">
        <v>ADENEKAN OLUSEGUN (ENGR</v>
      </c>
      <c r="BZ1754" s="31">
        <v>44874</v>
      </c>
      <c r="CA1754" s="40">
        <v>0.52792824074074074</v>
      </c>
      <c r="DB1754">
        <v>522</v>
      </c>
      <c r="DC1754" t="str">
        <v>CONTRACTOR</v>
      </c>
      <c r="DD1754" t="str">
        <v>EHICHOYA JULIUS O. (EMR)</v>
      </c>
      <c r="DE1754" s="31">
        <v>44874</v>
      </c>
      <c r="DF1754" s="40">
        <v>0.80442129629629633</v>
      </c>
    </row>
    <row r="1755" spans="1:110" x14ac:dyDescent="0.25">
      <c r="A1755" s="109" t="s">
        <v>1749</v>
      </c>
      <c r="B1755">
        <v>708</v>
      </c>
      <c r="C1755" s="109" t="s">
        <v>21</v>
      </c>
      <c r="D1755" s="109" t="s">
        <v>1716</v>
      </c>
      <c r="E1755" s="94">
        <v>44868</v>
      </c>
      <c r="F1755" s="174">
        <v>0.79899305555555555</v>
      </c>
      <c r="G1755">
        <v>2</v>
      </c>
      <c r="H1755" s="109" t="s">
        <v>21</v>
      </c>
      <c r="I1755"/>
      <c r="AR1755">
        <v>116</v>
      </c>
      <c r="AS1755" t="str">
        <v>OPERATIONS</v>
      </c>
      <c r="AT1755" t="str">
        <v>RAFIU KADIRI (OPS)</v>
      </c>
      <c r="AU1755" s="31">
        <v>44876</v>
      </c>
      <c r="AV1755" s="40">
        <v>0.26971064814814816</v>
      </c>
      <c r="BW1755">
        <v>309</v>
      </c>
      <c r="BX1755" t="str">
        <v>MICURA</v>
      </c>
      <c r="BY1755" t="str">
        <v>ABIODUN ARO (MIC)</v>
      </c>
      <c r="BZ1755" s="31">
        <v>44874</v>
      </c>
      <c r="CA1755" s="40">
        <v>0.52835648148148151</v>
      </c>
      <c r="DB1755">
        <v>523</v>
      </c>
      <c r="DC1755" t="str">
        <v>ENGINEERING</v>
      </c>
      <c r="DD1755" t="str">
        <v>AJAYI ABIDEMI (ENGR)</v>
      </c>
      <c r="DE1755" s="31">
        <v>44874</v>
      </c>
      <c r="DF1755" s="40">
        <v>0.80572916666666672</v>
      </c>
    </row>
    <row r="1756" spans="1:110" x14ac:dyDescent="0.25">
      <c r="A1756" s="109" t="s">
        <v>1749</v>
      </c>
      <c r="B1756">
        <v>709</v>
      </c>
      <c r="C1756" s="109" t="s">
        <v>53</v>
      </c>
      <c r="D1756" s="109" t="s">
        <v>540</v>
      </c>
      <c r="E1756" s="94">
        <v>44868</v>
      </c>
      <c r="F1756" s="174">
        <v>0.79902777777777778</v>
      </c>
      <c r="G1756">
        <v>2</v>
      </c>
      <c r="H1756" s="109" t="s">
        <v>541</v>
      </c>
      <c r="I1756">
        <v>14996422</v>
      </c>
      <c r="AR1756">
        <v>117</v>
      </c>
      <c r="AS1756" t="str">
        <v>MICURA</v>
      </c>
      <c r="AT1756" t="str">
        <v>BASSEY AUSTINE (MICURA)</v>
      </c>
      <c r="AU1756" s="31">
        <v>44876</v>
      </c>
      <c r="AV1756" s="40">
        <v>0.26983796296296297</v>
      </c>
      <c r="BW1756">
        <v>310</v>
      </c>
      <c r="BX1756" t="str">
        <v>MICURA</v>
      </c>
      <c r="BY1756" t="str">
        <v>GOVERNMENT AYANKPO (MIC</v>
      </c>
      <c r="BZ1756" s="31">
        <v>44874</v>
      </c>
      <c r="CA1756" s="40">
        <v>0.52916666666666667</v>
      </c>
      <c r="DB1756">
        <v>524</v>
      </c>
      <c r="DC1756" t="str">
        <v>MICURA</v>
      </c>
      <c r="DD1756" t="str">
        <v>TIMOTHY ROTIMI (MIC)</v>
      </c>
      <c r="DE1756" s="31">
        <v>44874</v>
      </c>
      <c r="DF1756" s="40">
        <v>0.80740740740740746</v>
      </c>
    </row>
    <row r="1757" spans="1:110" x14ac:dyDescent="0.25">
      <c r="A1757" s="109" t="s">
        <v>1749</v>
      </c>
      <c r="B1757">
        <v>710</v>
      </c>
      <c r="C1757" s="109" t="s">
        <v>53</v>
      </c>
      <c r="D1757" s="109" t="s">
        <v>496</v>
      </c>
      <c r="E1757" s="94">
        <v>44868</v>
      </c>
      <c r="F1757" s="174">
        <v>0.79907407407407405</v>
      </c>
      <c r="G1757">
        <v>2</v>
      </c>
      <c r="H1757" s="109" t="s">
        <v>497</v>
      </c>
      <c r="I1757">
        <v>5447307</v>
      </c>
      <c r="AR1757">
        <v>118</v>
      </c>
      <c r="AS1757" t="str">
        <v>ENGINEERING</v>
      </c>
      <c r="AT1757" t="str">
        <v>ONABANJO ANTHONY (ENGR)</v>
      </c>
      <c r="AU1757" s="31">
        <v>44876</v>
      </c>
      <c r="AV1757" s="40">
        <v>0.27042824074074073</v>
      </c>
      <c r="BW1757">
        <v>311</v>
      </c>
      <c r="BX1757" t="str">
        <v>MICURA</v>
      </c>
      <c r="BY1757" t="str">
        <v>EZE CHUKWUEBUKA C. (MIC)</v>
      </c>
      <c r="BZ1757" s="31">
        <v>44874</v>
      </c>
      <c r="CA1757" s="40">
        <v>0.5302662037037037</v>
      </c>
      <c r="DB1757">
        <v>525</v>
      </c>
      <c r="DC1757" t="str">
        <v>MICURA</v>
      </c>
      <c r="DD1757" t="str">
        <v>BABATUNDE SAHEED (MIC)</v>
      </c>
      <c r="DE1757" s="31">
        <v>44874</v>
      </c>
      <c r="DF1757" s="40">
        <v>0.81016203703703704</v>
      </c>
    </row>
    <row r="1758" spans="1:110" x14ac:dyDescent="0.25">
      <c r="A1758" s="109" t="s">
        <v>1749</v>
      </c>
      <c r="B1758">
        <v>711</v>
      </c>
      <c r="C1758" s="109" t="s">
        <v>21</v>
      </c>
      <c r="D1758" s="109" t="s">
        <v>1184</v>
      </c>
      <c r="E1758" s="94">
        <v>44868</v>
      </c>
      <c r="F1758" s="174">
        <v>0.79946759259259259</v>
      </c>
      <c r="G1758">
        <v>2</v>
      </c>
      <c r="H1758" s="109" t="s">
        <v>21</v>
      </c>
      <c r="I1758"/>
      <c r="AR1758">
        <v>119</v>
      </c>
      <c r="AS1758" t="str">
        <v>ENGINEERING</v>
      </c>
      <c r="AT1758" t="str">
        <v>SUNDAY JOSEPH O. (ENGR)</v>
      </c>
      <c r="AU1758" s="31">
        <v>44876</v>
      </c>
      <c r="AV1758" s="40">
        <v>0.27099537037037036</v>
      </c>
      <c r="BW1758">
        <v>312</v>
      </c>
      <c r="BX1758" t="str">
        <v>ENGINEERING</v>
      </c>
      <c r="BY1758" t="str">
        <v>ADENIYI ISMAILA (ENGR)</v>
      </c>
      <c r="BZ1758" s="31">
        <v>44874</v>
      </c>
      <c r="CA1758" s="40">
        <v>0.53224537037037034</v>
      </c>
      <c r="DB1758">
        <v>526</v>
      </c>
      <c r="DC1758" t="str">
        <v>ENGINEERING</v>
      </c>
      <c r="DD1758" t="str">
        <v>IMONI FRIDAY (ENGNR)</v>
      </c>
      <c r="DE1758" s="31">
        <v>44874</v>
      </c>
      <c r="DF1758" s="40">
        <v>0.81136574074074075</v>
      </c>
    </row>
    <row r="1759" spans="1:110" x14ac:dyDescent="0.25">
      <c r="A1759" s="109" t="s">
        <v>1749</v>
      </c>
      <c r="B1759">
        <v>712</v>
      </c>
      <c r="C1759" s="109" t="s">
        <v>21</v>
      </c>
      <c r="D1759" s="109" t="s">
        <v>1879</v>
      </c>
      <c r="E1759" s="94">
        <v>44868</v>
      </c>
      <c r="F1759" s="174">
        <v>0.79957175925925927</v>
      </c>
      <c r="G1759">
        <v>2</v>
      </c>
      <c r="H1759" s="109" t="s">
        <v>21</v>
      </c>
      <c r="I1759"/>
      <c r="AR1759">
        <v>120</v>
      </c>
      <c r="AS1759" t="str">
        <v>OPERATIONS</v>
      </c>
      <c r="AT1759" t="str">
        <v>EMUAYE IROSEYIKE (OPS)</v>
      </c>
      <c r="AU1759" s="31">
        <v>44876</v>
      </c>
      <c r="AV1759" s="40">
        <v>0.27184027777777775</v>
      </c>
      <c r="BW1759">
        <v>313</v>
      </c>
      <c r="BX1759" t="str">
        <v>ENGINEERING</v>
      </c>
      <c r="BY1759" t="str">
        <v>ADISA NURUDEEN O. (DRV)</v>
      </c>
      <c r="BZ1759" s="31">
        <v>44874</v>
      </c>
      <c r="CA1759" s="40">
        <v>0.53530092592592593</v>
      </c>
      <c r="DB1759">
        <v>527</v>
      </c>
      <c r="DC1759" t="str">
        <v>OPERATIONS</v>
      </c>
      <c r="DD1759" t="str">
        <v>ADESANOYE ABAYOMI (OPS)</v>
      </c>
      <c r="DE1759" s="31">
        <v>44874</v>
      </c>
      <c r="DF1759" s="40">
        <v>0.81696759259259255</v>
      </c>
    </row>
    <row r="1760" spans="1:110" x14ac:dyDescent="0.25">
      <c r="A1760" s="109" t="s">
        <v>1749</v>
      </c>
      <c r="B1760">
        <v>713</v>
      </c>
      <c r="C1760" s="109" t="s">
        <v>53</v>
      </c>
      <c r="D1760" s="109" t="s">
        <v>875</v>
      </c>
      <c r="E1760" s="94">
        <v>44868</v>
      </c>
      <c r="F1760" s="174">
        <v>0.80210648148148145</v>
      </c>
      <c r="G1760">
        <v>2</v>
      </c>
      <c r="H1760" s="109" t="s">
        <v>876</v>
      </c>
      <c r="I1760">
        <v>3399693</v>
      </c>
      <c r="AR1760">
        <v>121</v>
      </c>
      <c r="AS1760" t="str">
        <v>OPERATIONS</v>
      </c>
      <c r="AT1760" t="str">
        <v>KADIRI CHRISTOPHER (MIC</v>
      </c>
      <c r="AU1760" s="31">
        <v>44876</v>
      </c>
      <c r="AV1760" s="40">
        <v>0.27189814814814817</v>
      </c>
      <c r="BW1760">
        <v>314</v>
      </c>
      <c r="BX1760" t="str">
        <v>COMMERCIAL</v>
      </c>
      <c r="BY1760" t="str">
        <v>AZODO CHINYERE (COMM)</v>
      </c>
      <c r="BZ1760" s="31">
        <v>44874</v>
      </c>
      <c r="CA1760" s="40">
        <v>0.53643518518518518</v>
      </c>
      <c r="DB1760">
        <v>528</v>
      </c>
      <c r="DC1760" t="str">
        <v>GATE OPS</v>
      </c>
      <c r="DD1760" t="str">
        <v>LILIAN AJUNWA (GATE)</v>
      </c>
      <c r="DE1760" s="31">
        <v>44874</v>
      </c>
      <c r="DF1760" s="40">
        <v>0.81719907407407411</v>
      </c>
    </row>
    <row r="1761" spans="1:110" x14ac:dyDescent="0.25">
      <c r="A1761" s="109" t="s">
        <v>1749</v>
      </c>
      <c r="B1761">
        <v>714</v>
      </c>
      <c r="C1761" s="109" t="s">
        <v>53</v>
      </c>
      <c r="D1761" s="109" t="s">
        <v>202</v>
      </c>
      <c r="E1761" s="94">
        <v>44868</v>
      </c>
      <c r="F1761" s="174">
        <v>0.80246527777777776</v>
      </c>
      <c r="G1761">
        <v>2</v>
      </c>
      <c r="H1761" s="109" t="s">
        <v>203</v>
      </c>
      <c r="I1761"/>
      <c r="AR1761">
        <v>122</v>
      </c>
      <c r="AS1761" t="str">
        <v>OPERATIONS</v>
      </c>
      <c r="AT1761" t="str">
        <v>APATA JULIANAH K. (OPS)</v>
      </c>
      <c r="AU1761" s="31">
        <v>44876</v>
      </c>
      <c r="AV1761" s="40">
        <v>0.27195601851851853</v>
      </c>
      <c r="BW1761">
        <v>315</v>
      </c>
      <c r="BX1761" t="str">
        <v>MICURA</v>
      </c>
      <c r="BY1761" t="str">
        <v>OBI ONYEDIKA M. (MIC)</v>
      </c>
      <c r="BZ1761" s="31">
        <v>44874</v>
      </c>
      <c r="CA1761" s="40">
        <v>0.53744212962962967</v>
      </c>
      <c r="DB1761">
        <v>529</v>
      </c>
      <c r="DC1761" t="str">
        <v>OLM</v>
      </c>
      <c r="DD1761" t="str">
        <v>EKWUEME DONATUS (OLM)</v>
      </c>
      <c r="DE1761" s="31">
        <v>44874</v>
      </c>
      <c r="DF1761" s="40">
        <v>0.8172800925925926</v>
      </c>
    </row>
    <row r="1762" spans="1:110" x14ac:dyDescent="0.25">
      <c r="A1762" s="109" t="s">
        <v>1749</v>
      </c>
      <c r="B1762">
        <v>715</v>
      </c>
      <c r="C1762" s="109" t="s">
        <v>53</v>
      </c>
      <c r="D1762" s="109" t="s">
        <v>504</v>
      </c>
      <c r="E1762" s="94">
        <v>44868</v>
      </c>
      <c r="F1762" s="174">
        <v>0.80253472222222222</v>
      </c>
      <c r="G1762">
        <v>2</v>
      </c>
      <c r="H1762" s="109" t="s">
        <v>505</v>
      </c>
      <c r="I1762"/>
      <c r="AR1762">
        <v>123</v>
      </c>
      <c r="AS1762" t="str">
        <v>OPERATIONS</v>
      </c>
      <c r="AT1762" t="str">
        <v>IBINE OLUWATOSIN (OPS)</v>
      </c>
      <c r="AU1762" s="31">
        <v>44876</v>
      </c>
      <c r="AV1762" s="40">
        <v>0.27201388888888889</v>
      </c>
      <c r="BW1762">
        <v>316</v>
      </c>
      <c r="BX1762" t="str">
        <v>MICURA</v>
      </c>
      <c r="BY1762" t="str">
        <v>CHIMA NKWOCHA (MIC)</v>
      </c>
      <c r="BZ1762" s="31">
        <v>44874</v>
      </c>
      <c r="CA1762" s="40">
        <v>0.5377777777777778</v>
      </c>
      <c r="DB1762">
        <v>530</v>
      </c>
      <c r="DC1762" t="str">
        <v>MICURA</v>
      </c>
      <c r="DD1762" t="str">
        <v>EDIANAOBONG FRANKSON(MIC</v>
      </c>
      <c r="DE1762" s="31">
        <v>44874</v>
      </c>
      <c r="DF1762" s="40">
        <v>0.81738425925925928</v>
      </c>
    </row>
    <row r="1763" spans="1:110" x14ac:dyDescent="0.25">
      <c r="A1763" s="109" t="s">
        <v>1749</v>
      </c>
      <c r="B1763">
        <v>716</v>
      </c>
      <c r="C1763" s="109" t="s">
        <v>52</v>
      </c>
      <c r="D1763" s="109" t="s">
        <v>1262</v>
      </c>
      <c r="E1763" s="94">
        <v>44868</v>
      </c>
      <c r="F1763" s="174">
        <v>0.80494212962962963</v>
      </c>
      <c r="G1763">
        <v>2</v>
      </c>
      <c r="H1763" s="109" t="s">
        <v>1263</v>
      </c>
      <c r="I1763">
        <v>5272682</v>
      </c>
      <c r="AR1763">
        <v>124</v>
      </c>
      <c r="AS1763" t="str">
        <v>ENGINEERING</v>
      </c>
      <c r="AT1763" t="str">
        <v>VICTOR EWELIM O. (ENGR)</v>
      </c>
      <c r="AU1763" s="31">
        <v>44876</v>
      </c>
      <c r="AV1763" s="40">
        <v>0.27208333333333334</v>
      </c>
      <c r="BW1763">
        <v>317</v>
      </c>
      <c r="BX1763" t="str">
        <v>MICURA</v>
      </c>
      <c r="BY1763" t="str">
        <v>SHOBALOJU OLADELE  (MIC)</v>
      </c>
      <c r="BZ1763" s="31">
        <v>44874</v>
      </c>
      <c r="CA1763" s="40">
        <v>0.53785879629629629</v>
      </c>
      <c r="DB1763">
        <v>531</v>
      </c>
      <c r="DC1763" t="str">
        <v>PLANNING</v>
      </c>
      <c r="DD1763" t="str">
        <v>UGOCHUKWU SAMUEL (PLN)</v>
      </c>
      <c r="DE1763" s="31">
        <v>44874</v>
      </c>
      <c r="DF1763" s="40">
        <v>0.81784722222222217</v>
      </c>
    </row>
    <row r="1764" spans="1:110" x14ac:dyDescent="0.25">
      <c r="A1764" s="109" t="s">
        <v>1749</v>
      </c>
      <c r="B1764">
        <v>717</v>
      </c>
      <c r="C1764" s="109" t="s">
        <v>53</v>
      </c>
      <c r="D1764" s="109" t="s">
        <v>458</v>
      </c>
      <c r="E1764" s="94">
        <v>44868</v>
      </c>
      <c r="F1764" s="174">
        <v>0.80572916666666672</v>
      </c>
      <c r="G1764">
        <v>2</v>
      </c>
      <c r="H1764" s="109" t="s">
        <v>459</v>
      </c>
      <c r="I1764">
        <v>3640426</v>
      </c>
      <c r="AR1764">
        <v>125</v>
      </c>
      <c r="AS1764" t="str">
        <v>OPERATIONS</v>
      </c>
      <c r="AT1764" t="str">
        <v>IDRIS IBRAHIM (OPS)</v>
      </c>
      <c r="AU1764" s="31">
        <v>44876</v>
      </c>
      <c r="AV1764" s="40">
        <v>0.27289351851851851</v>
      </c>
      <c r="BW1764">
        <v>318</v>
      </c>
      <c r="BX1764" t="str">
        <v>OPERATIONS</v>
      </c>
      <c r="BY1764" t="str">
        <v>OSAHON DALLAS (OPS)</v>
      </c>
      <c r="BZ1764" s="31">
        <v>44874</v>
      </c>
      <c r="CA1764" s="40">
        <v>0.53864583333333338</v>
      </c>
      <c r="DB1764">
        <v>532</v>
      </c>
      <c r="DC1764" t="str">
        <v>MICURA</v>
      </c>
      <c r="DD1764" t="str">
        <v>AIYETORO TUNJI (MIC)</v>
      </c>
      <c r="DE1764" s="31">
        <v>44874</v>
      </c>
      <c r="DF1764" s="40">
        <v>0.82383101851851848</v>
      </c>
    </row>
    <row r="1765" spans="1:110" x14ac:dyDescent="0.25">
      <c r="A1765" s="109" t="s">
        <v>1749</v>
      </c>
      <c r="B1765">
        <v>718</v>
      </c>
      <c r="C1765" s="109" t="s">
        <v>53</v>
      </c>
      <c r="D1765" s="109" t="s">
        <v>1539</v>
      </c>
      <c r="E1765" s="94">
        <v>44868</v>
      </c>
      <c r="F1765" s="174">
        <v>0.80582175925925925</v>
      </c>
      <c r="G1765">
        <v>2</v>
      </c>
      <c r="H1765" s="109" t="s">
        <v>1540</v>
      </c>
      <c r="I1765"/>
      <c r="AR1765">
        <v>126</v>
      </c>
      <c r="AS1765" t="str">
        <v>ENGINEERING</v>
      </c>
      <c r="AT1765" t="str">
        <v>QUADRI OLAWALE (ENGR)</v>
      </c>
      <c r="AU1765" s="31">
        <v>44876</v>
      </c>
      <c r="AV1765" s="40">
        <v>0.27296296296296296</v>
      </c>
      <c r="BW1765">
        <v>319</v>
      </c>
      <c r="BX1765" t="str">
        <v>OPERATIONS</v>
      </c>
      <c r="BY1765" t="str">
        <v>OGUNBAYO ABIOLA (OPS)</v>
      </c>
      <c r="BZ1765" s="31">
        <v>44874</v>
      </c>
      <c r="CA1765" s="40">
        <v>0.54097222222222219</v>
      </c>
      <c r="DB1765">
        <v>533</v>
      </c>
      <c r="DC1765" t="str">
        <v>OPERATIONS</v>
      </c>
      <c r="DD1765" t="str">
        <v>VOKE TSANE (OPS)</v>
      </c>
      <c r="DE1765" s="31">
        <v>44874</v>
      </c>
      <c r="DF1765" s="40">
        <v>0.83054398148148145</v>
      </c>
    </row>
    <row r="1766" spans="1:110" x14ac:dyDescent="0.25">
      <c r="A1766" s="109" t="s">
        <v>1749</v>
      </c>
      <c r="B1766">
        <v>719</v>
      </c>
      <c r="C1766" s="109" t="s">
        <v>53</v>
      </c>
      <c r="D1766" s="109" t="s">
        <v>1706</v>
      </c>
      <c r="E1766" s="94">
        <v>44868</v>
      </c>
      <c r="F1766" s="174">
        <v>0.80589120370370371</v>
      </c>
      <c r="G1766">
        <v>2</v>
      </c>
      <c r="H1766" s="109" t="s">
        <v>1707</v>
      </c>
      <c r="I1766"/>
      <c r="AR1766">
        <v>127</v>
      </c>
      <c r="AS1766" t="str">
        <v>OPERATIONS</v>
      </c>
      <c r="AT1766" t="str">
        <v>IBIRONKE OLUMIDE (OPS)</v>
      </c>
      <c r="AU1766" s="31">
        <v>44876</v>
      </c>
      <c r="AV1766" s="40">
        <v>0.27379629629629632</v>
      </c>
      <c r="BW1766">
        <v>320</v>
      </c>
      <c r="BX1766" t="str">
        <v>OPERATIONS</v>
      </c>
      <c r="BY1766" t="str">
        <v>EDEWOH ESTHER O. (OPR)</v>
      </c>
      <c r="BZ1766" s="31">
        <v>44874</v>
      </c>
      <c r="CA1766" s="40">
        <v>0.541875</v>
      </c>
      <c r="DB1766">
        <v>534</v>
      </c>
      <c r="DC1766" t="str">
        <v>MICURA</v>
      </c>
      <c r="DD1766" t="str">
        <v>RASAKI MAJEOGBE (MIC)</v>
      </c>
      <c r="DE1766" s="31">
        <v>44874</v>
      </c>
      <c r="DF1766" s="40">
        <v>0.83138888888888884</v>
      </c>
    </row>
    <row r="1767" spans="1:110" x14ac:dyDescent="0.25">
      <c r="A1767" s="109" t="s">
        <v>1749</v>
      </c>
      <c r="B1767">
        <v>720</v>
      </c>
      <c r="C1767" s="109" t="s">
        <v>53</v>
      </c>
      <c r="D1767" s="109" t="s">
        <v>1537</v>
      </c>
      <c r="E1767" s="94">
        <v>44868</v>
      </c>
      <c r="F1767" s="174">
        <v>0.80592592592592593</v>
      </c>
      <c r="G1767">
        <v>2</v>
      </c>
      <c r="H1767" s="109" t="s">
        <v>1538</v>
      </c>
      <c r="I1767"/>
      <c r="AR1767">
        <v>128</v>
      </c>
      <c r="AS1767" t="str">
        <v>OPERATIONS</v>
      </c>
      <c r="AT1767" t="str">
        <v>OGBEIDE MUTAIRU (OPS)</v>
      </c>
      <c r="AU1767" s="31">
        <v>44876</v>
      </c>
      <c r="AV1767" s="40">
        <v>0.27416666666666667</v>
      </c>
      <c r="BW1767">
        <v>321</v>
      </c>
      <c r="BX1767" t="str">
        <v>MICURA</v>
      </c>
      <c r="BY1767" t="str">
        <v>DIOBINMA OSCAR (MIC)</v>
      </c>
      <c r="BZ1767" s="31">
        <v>44874</v>
      </c>
      <c r="CA1767" s="40">
        <v>0.54671296296296301</v>
      </c>
      <c r="DB1767">
        <v>535</v>
      </c>
      <c r="DC1767" t="str">
        <v>OPERATIONS</v>
      </c>
      <c r="DD1767" t="str">
        <v>ZAKKA MATHIAS (OPS)</v>
      </c>
      <c r="DE1767" s="31">
        <v>44874</v>
      </c>
      <c r="DF1767" s="40">
        <v>0.84809027777777779</v>
      </c>
    </row>
    <row r="1768" spans="1:110" x14ac:dyDescent="0.25">
      <c r="A1768" s="109" t="s">
        <v>1749</v>
      </c>
      <c r="B1768">
        <v>721</v>
      </c>
      <c r="C1768" s="109" t="s">
        <v>52</v>
      </c>
      <c r="D1768" s="109" t="s">
        <v>1040</v>
      </c>
      <c r="E1768" s="94">
        <v>44868</v>
      </c>
      <c r="F1768" s="174">
        <v>0.80709490740740741</v>
      </c>
      <c r="G1768">
        <v>2</v>
      </c>
      <c r="H1768" s="109" t="s">
        <v>1041</v>
      </c>
      <c r="I1768">
        <v>2799663</v>
      </c>
      <c r="AR1768">
        <v>129</v>
      </c>
      <c r="AS1768" t="str">
        <v>OPERATIONS</v>
      </c>
      <c r="AT1768" t="str">
        <v>OMOVIRO ANDREW (MIC)</v>
      </c>
      <c r="AU1768" s="31">
        <v>44876</v>
      </c>
      <c r="AV1768" s="40">
        <v>0.2747337962962963</v>
      </c>
      <c r="BW1768">
        <v>322</v>
      </c>
      <c r="BX1768" t="str">
        <v>OPERATIONS</v>
      </c>
      <c r="BY1768" t="str">
        <v>ILUMAH O GODWIN (OPS)</v>
      </c>
      <c r="BZ1768" s="31">
        <v>44874</v>
      </c>
      <c r="CA1768" s="40">
        <v>0.54710648148148144</v>
      </c>
      <c r="DB1768">
        <v>536</v>
      </c>
      <c r="DC1768" t="str">
        <v>OPERATIONS</v>
      </c>
      <c r="DD1768" t="str">
        <v>SALAMI MUSIBAU (OPS)</v>
      </c>
      <c r="DE1768" s="31">
        <v>44874</v>
      </c>
      <c r="DF1768" s="40">
        <v>0.84880787037037042</v>
      </c>
    </row>
    <row r="1769" spans="1:110" x14ac:dyDescent="0.25">
      <c r="A1769" s="109" t="s">
        <v>1749</v>
      </c>
      <c r="B1769">
        <v>722</v>
      </c>
      <c r="C1769" s="109" t="s">
        <v>53</v>
      </c>
      <c r="D1769" s="109" t="s">
        <v>923</v>
      </c>
      <c r="E1769" s="94">
        <v>44868</v>
      </c>
      <c r="F1769" s="174">
        <v>0.80712962962962964</v>
      </c>
      <c r="G1769">
        <v>2</v>
      </c>
      <c r="H1769" s="109" t="s">
        <v>924</v>
      </c>
      <c r="I1769">
        <v>14985364</v>
      </c>
      <c r="AR1769">
        <v>130</v>
      </c>
      <c r="AS1769" t="str">
        <v>MICURA</v>
      </c>
      <c r="AT1769" t="str">
        <v>MOMODU ABDULAI (MIC)</v>
      </c>
      <c r="AU1769" s="31">
        <v>44876</v>
      </c>
      <c r="AV1769" s="40">
        <v>0.27547453703703706</v>
      </c>
      <c r="BW1769">
        <v>323</v>
      </c>
      <c r="BX1769" t="str">
        <v>FINANCE</v>
      </c>
      <c r="BY1769" t="str">
        <v>EYINADE WASIU (FIN)</v>
      </c>
      <c r="BZ1769" s="31">
        <v>44874</v>
      </c>
      <c r="CA1769" s="40">
        <v>0.54837962962962961</v>
      </c>
      <c r="DB1769">
        <v>537</v>
      </c>
      <c r="DC1769" t="str">
        <v>MICURA</v>
      </c>
      <c r="DD1769" t="str">
        <v>HUDE OLUWASEYI (MIC)</v>
      </c>
      <c r="DE1769" s="31">
        <v>44874</v>
      </c>
      <c r="DF1769" s="40">
        <v>0.85759259259259257</v>
      </c>
    </row>
    <row r="1770" spans="1:110" x14ac:dyDescent="0.25">
      <c r="A1770" s="109" t="s">
        <v>1749</v>
      </c>
      <c r="B1770">
        <v>723</v>
      </c>
      <c r="C1770" s="109" t="s">
        <v>54</v>
      </c>
      <c r="D1770" s="109" t="s">
        <v>1571</v>
      </c>
      <c r="E1770" s="94">
        <v>44868</v>
      </c>
      <c r="F1770" s="174">
        <v>0.80748842592592596</v>
      </c>
      <c r="G1770">
        <v>2</v>
      </c>
      <c r="H1770" s="109" t="s">
        <v>1572</v>
      </c>
      <c r="I1770"/>
      <c r="AR1770">
        <v>131</v>
      </c>
      <c r="AS1770" t="str">
        <v>OPERATIONS</v>
      </c>
      <c r="AT1770" t="str">
        <v>OYINLEYE TOPE (OPS)</v>
      </c>
      <c r="AU1770" s="31">
        <v>44876</v>
      </c>
      <c r="AV1770" s="40">
        <v>0.27615740740740741</v>
      </c>
      <c r="BW1770">
        <v>324</v>
      </c>
      <c r="BX1770" t="str">
        <v>MICURA</v>
      </c>
      <c r="BY1770" t="str">
        <v>TIAMIYU AHMED A. (MIC)</v>
      </c>
      <c r="BZ1770" s="31">
        <v>44874</v>
      </c>
      <c r="CA1770" s="40">
        <v>0.5494444444444444</v>
      </c>
      <c r="DB1770">
        <v>538</v>
      </c>
      <c r="DC1770" t="str">
        <v>ENGINEERING</v>
      </c>
      <c r="DD1770" t="str">
        <v>UFEDO ODAWU</v>
      </c>
      <c r="DE1770" s="31">
        <v>44874</v>
      </c>
      <c r="DF1770" s="40">
        <v>0.86528935185185185</v>
      </c>
    </row>
    <row r="1771" spans="1:110" x14ac:dyDescent="0.25">
      <c r="A1771" s="109" t="s">
        <v>1749</v>
      </c>
      <c r="B1771">
        <v>724</v>
      </c>
      <c r="C1771" s="109" t="s">
        <v>54</v>
      </c>
      <c r="D1771" s="109" t="s">
        <v>1384</v>
      </c>
      <c r="E1771" s="94">
        <v>44868</v>
      </c>
      <c r="F1771" s="174">
        <v>0.80754629629629626</v>
      </c>
      <c r="G1771">
        <v>2</v>
      </c>
      <c r="H1771" s="109" t="s">
        <v>1385</v>
      </c>
      <c r="I1771"/>
      <c r="AR1771">
        <v>132</v>
      </c>
      <c r="AS1771" t="str">
        <v>MICURA</v>
      </c>
      <c r="AT1771" t="str">
        <v>FENUYI IDOWU (MIC)</v>
      </c>
      <c r="AU1771" s="31">
        <v>44876</v>
      </c>
      <c r="AV1771" s="40">
        <v>0.2762384259259259</v>
      </c>
      <c r="BW1771">
        <v>325</v>
      </c>
      <c r="BX1771" t="str">
        <v>OPERATIONS</v>
      </c>
      <c r="BY1771" t="str">
        <v>UTOMI CHUKWUDI (OPS)</v>
      </c>
      <c r="BZ1771" s="31">
        <v>44874</v>
      </c>
      <c r="CA1771" s="40">
        <v>0.54949074074074078</v>
      </c>
      <c r="DB1771">
        <v>539</v>
      </c>
      <c r="DC1771" t="str">
        <v>MICURA</v>
      </c>
      <c r="DD1771" t="str">
        <v>OGUEJIOFOR OGBODU (MIC)</v>
      </c>
      <c r="DE1771" s="31">
        <v>44874</v>
      </c>
      <c r="DF1771" s="40">
        <v>0.8658217592592593</v>
      </c>
    </row>
    <row r="1772" spans="1:110" x14ac:dyDescent="0.25">
      <c r="A1772" s="109" t="s">
        <v>1749</v>
      </c>
      <c r="B1772">
        <v>725</v>
      </c>
      <c r="C1772" s="109" t="s">
        <v>54</v>
      </c>
      <c r="D1772" s="109" t="s">
        <v>1700</v>
      </c>
      <c r="E1772" s="94">
        <v>44868</v>
      </c>
      <c r="F1772" s="174">
        <v>0.80759259259259264</v>
      </c>
      <c r="G1772">
        <v>2</v>
      </c>
      <c r="H1772" s="109" t="s">
        <v>1701</v>
      </c>
      <c r="I1772"/>
      <c r="AR1772">
        <v>133</v>
      </c>
      <c r="AS1772" t="str">
        <v>MICURA</v>
      </c>
      <c r="AT1772" t="str">
        <v>ADESOJI OYEBANJI (MIC)</v>
      </c>
      <c r="AU1772" s="31">
        <v>44876</v>
      </c>
      <c r="AV1772" s="40">
        <v>0.27640046296296295</v>
      </c>
      <c r="BW1772">
        <v>326</v>
      </c>
      <c r="BX1772" t="str">
        <v>MICURA</v>
      </c>
      <c r="BY1772" t="str">
        <v>OLORUNYOMI OLAREWAJU(MI</v>
      </c>
      <c r="BZ1772" s="31">
        <v>44874</v>
      </c>
      <c r="CA1772" s="40">
        <v>0.54965277777777777</v>
      </c>
      <c r="DB1772">
        <v>540</v>
      </c>
      <c r="DC1772" t="str">
        <v>GATE OPS</v>
      </c>
      <c r="DD1772" t="str">
        <v>TOSIN ALABA E. (GATE)</v>
      </c>
      <c r="DE1772" s="31">
        <v>44874</v>
      </c>
      <c r="DF1772" s="40">
        <v>0.89731481481481479</v>
      </c>
    </row>
    <row r="1773" spans="1:110" x14ac:dyDescent="0.25">
      <c r="A1773" s="109" t="s">
        <v>1749</v>
      </c>
      <c r="B1773">
        <v>726</v>
      </c>
      <c r="C1773" s="109" t="s">
        <v>54</v>
      </c>
      <c r="D1773" s="109" t="s">
        <v>1162</v>
      </c>
      <c r="E1773" s="94">
        <v>44868</v>
      </c>
      <c r="F1773" s="174">
        <v>0.80769675925925921</v>
      </c>
      <c r="G1773">
        <v>2</v>
      </c>
      <c r="H1773" s="109" t="s">
        <v>1163</v>
      </c>
      <c r="I1773">
        <v>6723329</v>
      </c>
      <c r="AR1773">
        <v>134</v>
      </c>
      <c r="AS1773" t="str">
        <v>OPERATIONS</v>
      </c>
      <c r="AT1773" t="str">
        <v>KAZEEM OLAIDE (OPS)</v>
      </c>
      <c r="AU1773" s="31">
        <v>44876</v>
      </c>
      <c r="AV1773" s="40">
        <v>0.27668981481481481</v>
      </c>
      <c r="BW1773">
        <v>327</v>
      </c>
      <c r="BX1773" t="str">
        <v>MICURA</v>
      </c>
      <c r="BY1773" t="str">
        <v>ELUDOYIN MUYIWA (MIC)</v>
      </c>
      <c r="BZ1773" s="31">
        <v>44874</v>
      </c>
      <c r="CA1773" s="40">
        <v>0.55101851851851846</v>
      </c>
      <c r="DB1773">
        <v>541</v>
      </c>
      <c r="DC1773" t="str">
        <v>OPERATIONS</v>
      </c>
      <c r="DD1773" t="str">
        <v>GBADEYAN DANIEL O.(OPS)</v>
      </c>
      <c r="DE1773" s="31">
        <v>44874</v>
      </c>
      <c r="DF1773" s="40">
        <v>0.89753472222222219</v>
      </c>
    </row>
    <row r="1774" spans="1:110" x14ac:dyDescent="0.25">
      <c r="A1774" s="109" t="s">
        <v>1749</v>
      </c>
      <c r="B1774">
        <v>727</v>
      </c>
      <c r="C1774" s="109" t="s">
        <v>53</v>
      </c>
      <c r="D1774" s="109" t="s">
        <v>1300</v>
      </c>
      <c r="E1774" s="94">
        <v>44868</v>
      </c>
      <c r="F1774" s="174">
        <v>0.80812499999999998</v>
      </c>
      <c r="G1774">
        <v>2</v>
      </c>
      <c r="H1774" s="109" t="s">
        <v>1301</v>
      </c>
      <c r="I1774"/>
      <c r="AR1774">
        <v>135</v>
      </c>
      <c r="AS1774" t="str">
        <v>OPERATIONS</v>
      </c>
      <c r="AT1774" t="str">
        <v>UFOMBA OKECHUKWU J. (OP</v>
      </c>
      <c r="AU1774" s="31">
        <v>44876</v>
      </c>
      <c r="AV1774" s="40">
        <v>0.27716435185185184</v>
      </c>
      <c r="BW1774">
        <v>328</v>
      </c>
      <c r="BX1774" t="str">
        <v>GATE OPS</v>
      </c>
      <c r="BY1774" t="str">
        <v>OGUNSIPE LATEEF (GATE)</v>
      </c>
      <c r="BZ1774" s="31">
        <v>44874</v>
      </c>
      <c r="CA1774" s="40">
        <v>0.55260416666666667</v>
      </c>
      <c r="DB1774">
        <v>542</v>
      </c>
      <c r="DC1774" t="str">
        <v>PLANNING</v>
      </c>
      <c r="DD1774" t="str">
        <v>IBIDUNNI OLUWOLE (PLN)</v>
      </c>
      <c r="DE1774" s="31">
        <v>44874</v>
      </c>
      <c r="DF1774" s="40">
        <v>0.89762731481481484</v>
      </c>
    </row>
    <row r="1775" spans="1:110" x14ac:dyDescent="0.25">
      <c r="A1775" s="109" t="s">
        <v>1749</v>
      </c>
      <c r="B1775">
        <v>728</v>
      </c>
      <c r="C1775" s="109" t="s">
        <v>53</v>
      </c>
      <c r="D1775" s="109" t="s">
        <v>314</v>
      </c>
      <c r="E1775" s="94">
        <v>44868</v>
      </c>
      <c r="F1775" s="174">
        <v>0.80831018518518516</v>
      </c>
      <c r="G1775">
        <v>2</v>
      </c>
      <c r="H1775" s="109" t="s">
        <v>315</v>
      </c>
      <c r="I1775"/>
      <c r="AR1775">
        <v>136</v>
      </c>
      <c r="AS1775" t="str">
        <v>OPERATIONS</v>
      </c>
      <c r="AT1775" t="str">
        <v>ODEY JOSEPH (OPS)</v>
      </c>
      <c r="AU1775" s="31">
        <v>44876</v>
      </c>
      <c r="AV1775" s="40">
        <v>0.27756944444444442</v>
      </c>
      <c r="BW1775">
        <v>329</v>
      </c>
      <c r="BX1775" t="str">
        <v>GATE OPS</v>
      </c>
      <c r="BY1775" t="str">
        <v>OFOMA NGOZI (GATE)</v>
      </c>
      <c r="BZ1775" s="31">
        <v>44874</v>
      </c>
      <c r="CA1775" s="40">
        <v>0.55331018518518515</v>
      </c>
      <c r="DB1775">
        <v>543</v>
      </c>
      <c r="DC1775" t="str">
        <v>OPERATIONS</v>
      </c>
      <c r="DD1775" t="str">
        <v>OKOEGUALE PHILIP E. (OP</v>
      </c>
      <c r="DE1775" s="31">
        <v>44874</v>
      </c>
      <c r="DF1775" s="40">
        <v>0.89777777777777779</v>
      </c>
    </row>
    <row r="1776" spans="1:110" x14ac:dyDescent="0.25">
      <c r="A1776" s="109" t="s">
        <v>1749</v>
      </c>
      <c r="B1776">
        <v>729</v>
      </c>
      <c r="C1776" s="109" t="s">
        <v>53</v>
      </c>
      <c r="D1776" s="109" t="s">
        <v>1657</v>
      </c>
      <c r="E1776" s="94">
        <v>44868</v>
      </c>
      <c r="F1776" s="174">
        <v>0.80881944444444442</v>
      </c>
      <c r="G1776">
        <v>2</v>
      </c>
      <c r="H1776" s="109" t="s">
        <v>1658</v>
      </c>
      <c r="I1776">
        <v>5610816</v>
      </c>
      <c r="AR1776">
        <v>137</v>
      </c>
      <c r="AS1776" t="str">
        <v>MICURA</v>
      </c>
      <c r="AT1776" t="str">
        <v>CHARLES O. OKWUHOR(MIC)</v>
      </c>
      <c r="AU1776" s="31">
        <v>44876</v>
      </c>
      <c r="AV1776" s="40">
        <v>0.27763888888888888</v>
      </c>
      <c r="BW1776">
        <v>330</v>
      </c>
      <c r="BX1776" t="str">
        <v>OPERATIONS</v>
      </c>
      <c r="BY1776" t="str">
        <v>CHRISTOPHER OGBEKHIU(OP</v>
      </c>
      <c r="BZ1776" s="31">
        <v>44874</v>
      </c>
      <c r="CA1776" s="40">
        <v>0.55407407407407405</v>
      </c>
      <c r="DB1776">
        <v>544</v>
      </c>
      <c r="DC1776" t="str">
        <v>MICURA</v>
      </c>
      <c r="DD1776" t="str">
        <v>ABDULKADIRI MOMODU (MIC)</v>
      </c>
      <c r="DE1776" s="31">
        <v>44874</v>
      </c>
      <c r="DF1776" s="40">
        <v>0.89796296296296296</v>
      </c>
    </row>
    <row r="1777" spans="1:110" x14ac:dyDescent="0.25">
      <c r="A1777" s="109" t="s">
        <v>1749</v>
      </c>
      <c r="B1777">
        <v>730</v>
      </c>
      <c r="C1777" s="109" t="s">
        <v>53</v>
      </c>
      <c r="D1777" s="109" t="s">
        <v>1027</v>
      </c>
      <c r="E1777" s="94">
        <v>44868</v>
      </c>
      <c r="F1777" s="174">
        <v>0.80921296296296297</v>
      </c>
      <c r="G1777">
        <v>2</v>
      </c>
      <c r="H1777" s="109" t="s">
        <v>1028</v>
      </c>
      <c r="I1777"/>
      <c r="AR1777">
        <v>138</v>
      </c>
      <c r="AS1777" t="str">
        <v>OPERATIONS</v>
      </c>
      <c r="AT1777" t="str">
        <v>ASUQUO BASSEY E. (MIC)</v>
      </c>
      <c r="AU1777" s="31">
        <v>44876</v>
      </c>
      <c r="AV1777" s="40">
        <v>0.27775462962962966</v>
      </c>
      <c r="BW1777">
        <v>331</v>
      </c>
      <c r="BX1777" t="str">
        <v>OPERATIONS</v>
      </c>
      <c r="BY1777" t="str">
        <v>GODWIN CHIMEZIRIM (OPS)</v>
      </c>
      <c r="BZ1777" s="31">
        <v>44874</v>
      </c>
      <c r="CA1777" s="40">
        <v>0.55418981481481477</v>
      </c>
      <c r="DB1777">
        <v>545</v>
      </c>
      <c r="DC1777" t="str">
        <v>OPERATIONS</v>
      </c>
      <c r="DD1777" t="str">
        <v>OGBOGU SAMUEL (OPS)</v>
      </c>
      <c r="DE1777" s="31">
        <v>44874</v>
      </c>
      <c r="DF1777" s="40">
        <v>0.89819444444444441</v>
      </c>
    </row>
    <row r="1778" spans="1:110" x14ac:dyDescent="0.25">
      <c r="A1778" s="109" t="s">
        <v>1749</v>
      </c>
      <c r="B1778">
        <v>731</v>
      </c>
      <c r="C1778" s="109" t="s">
        <v>53</v>
      </c>
      <c r="D1778" s="109" t="s">
        <v>268</v>
      </c>
      <c r="E1778" s="94">
        <v>44868</v>
      </c>
      <c r="F1778" s="174">
        <v>0.80932870370370369</v>
      </c>
      <c r="G1778">
        <v>2</v>
      </c>
      <c r="H1778" s="109" t="s">
        <v>269</v>
      </c>
      <c r="I1778">
        <v>4850516</v>
      </c>
      <c r="AR1778">
        <v>139</v>
      </c>
      <c r="AS1778" t="str">
        <v>OPERATIONS</v>
      </c>
      <c r="AT1778" t="str">
        <v>OTESHADE ADEKUNLE  (MIC</v>
      </c>
      <c r="AU1778" s="31">
        <v>44876</v>
      </c>
      <c r="AV1778" s="40">
        <v>0.27820601851851851</v>
      </c>
      <c r="BW1778">
        <v>332</v>
      </c>
      <c r="BX1778" t="str">
        <v>OPERATIONS</v>
      </c>
      <c r="BY1778" t="str">
        <v>UGOCHUKWU IBENEMEH (OPS</v>
      </c>
      <c r="BZ1778" s="31">
        <v>44874</v>
      </c>
      <c r="CA1778" s="40">
        <v>0.55459490740740736</v>
      </c>
      <c r="DB1778">
        <v>546</v>
      </c>
      <c r="DC1778" t="str">
        <v>OPERATIONS</v>
      </c>
      <c r="DD1778" t="str">
        <v>AYINDE MUYIDEEN A. (OPS</v>
      </c>
      <c r="DE1778" s="31">
        <v>44874</v>
      </c>
      <c r="DF1778" s="40">
        <v>0.89824074074074078</v>
      </c>
    </row>
    <row r="1779" spans="1:110" x14ac:dyDescent="0.25">
      <c r="A1779" s="109" t="s">
        <v>1749</v>
      </c>
      <c r="B1779">
        <v>732</v>
      </c>
      <c r="C1779" s="109" t="s">
        <v>53</v>
      </c>
      <c r="D1779" s="109" t="s">
        <v>1392</v>
      </c>
      <c r="E1779" s="94">
        <v>44868</v>
      </c>
      <c r="F1779" s="174">
        <v>0.80947916666666664</v>
      </c>
      <c r="G1779">
        <v>2</v>
      </c>
      <c r="H1779" s="109" t="s">
        <v>1393</v>
      </c>
      <c r="I1779">
        <v>4839809</v>
      </c>
      <c r="AR1779">
        <v>140</v>
      </c>
      <c r="AS1779" t="str">
        <v>OPERATIONS</v>
      </c>
      <c r="AT1779" t="str">
        <v>YISA SAHEED ADISA (OPS)</v>
      </c>
      <c r="AU1779" s="31">
        <v>44876</v>
      </c>
      <c r="AV1779" s="40">
        <v>0.27827546296296296</v>
      </c>
      <c r="BW1779">
        <v>333</v>
      </c>
      <c r="BX1779" t="str">
        <v>MICURA</v>
      </c>
      <c r="BY1779" t="str">
        <v>OGBEKENE MUDIAGA (MIC)</v>
      </c>
      <c r="BZ1779" s="31">
        <v>44874</v>
      </c>
      <c r="CA1779" s="40">
        <v>0.55572916666666672</v>
      </c>
      <c r="DB1779">
        <v>547</v>
      </c>
      <c r="DC1779" t="str">
        <v>OPERATIONS</v>
      </c>
      <c r="DD1779" t="str">
        <v>NWACHUKWU CHRISTIAN (OP</v>
      </c>
      <c r="DE1779" s="31">
        <v>44874</v>
      </c>
      <c r="DF1779" s="40">
        <v>0.89829861111111109</v>
      </c>
    </row>
    <row r="1780" spans="1:110" x14ac:dyDescent="0.25">
      <c r="A1780" s="109" t="s">
        <v>1749</v>
      </c>
      <c r="B1780">
        <v>733</v>
      </c>
      <c r="C1780" s="109" t="s">
        <v>54</v>
      </c>
      <c r="D1780" s="109" t="s">
        <v>334</v>
      </c>
      <c r="E1780" s="94">
        <v>44868</v>
      </c>
      <c r="F1780" s="174">
        <v>0.80958333333333332</v>
      </c>
      <c r="G1780">
        <v>2</v>
      </c>
      <c r="H1780" s="109" t="s">
        <v>335</v>
      </c>
      <c r="I1780">
        <v>5330656</v>
      </c>
      <c r="AR1780">
        <v>141</v>
      </c>
      <c r="AS1780" t="str">
        <v>ENGINEERING</v>
      </c>
      <c r="AT1780" t="str">
        <v>AIBUEKU MARVELOUS (ENGR)</v>
      </c>
      <c r="AU1780" s="31">
        <v>44876</v>
      </c>
      <c r="AV1780" s="40">
        <v>0.27936342592592595</v>
      </c>
      <c r="BW1780">
        <v>334</v>
      </c>
      <c r="BX1780" t="str">
        <v>OPERATIONS</v>
      </c>
      <c r="BY1780" t="str">
        <v>KAZEEM OLAIDE (OPS)</v>
      </c>
      <c r="BZ1780" s="31">
        <v>44874</v>
      </c>
      <c r="CA1780" s="40">
        <v>0.55766203703703698</v>
      </c>
      <c r="DB1780">
        <v>548</v>
      </c>
      <c r="DC1780" t="str">
        <v>OPERATIONS</v>
      </c>
      <c r="DD1780" t="str">
        <v>MOSES OYEMA E. (OPS)</v>
      </c>
      <c r="DE1780" s="31">
        <v>44874</v>
      </c>
      <c r="DF1780" s="40">
        <v>0.89836805555555554</v>
      </c>
    </row>
    <row r="1781" spans="1:110" x14ac:dyDescent="0.25">
      <c r="A1781" s="109" t="s">
        <v>1749</v>
      </c>
      <c r="B1781">
        <v>734</v>
      </c>
      <c r="C1781" s="109" t="s">
        <v>54</v>
      </c>
      <c r="D1781" s="109" t="s">
        <v>1414</v>
      </c>
      <c r="E1781" s="94">
        <v>44868</v>
      </c>
      <c r="F1781" s="174">
        <v>0.80961805555555555</v>
      </c>
      <c r="G1781">
        <v>2</v>
      </c>
      <c r="H1781" s="109" t="s">
        <v>1415</v>
      </c>
      <c r="I1781"/>
      <c r="AR1781">
        <v>142</v>
      </c>
      <c r="AS1781" t="str">
        <v>OPERATIONS</v>
      </c>
      <c r="AT1781" t="str">
        <v>OLIKA CYRIL UCHE (OPS)</v>
      </c>
      <c r="AU1781" s="31">
        <v>44876</v>
      </c>
      <c r="AV1781" s="40">
        <v>0.27967592592592594</v>
      </c>
      <c r="BW1781">
        <v>335</v>
      </c>
      <c r="BX1781" t="str">
        <v>OPERATIONS</v>
      </c>
      <c r="BY1781" t="str">
        <v>ISAH BRAIMAH (G.OPS)</v>
      </c>
      <c r="BZ1781" s="31">
        <v>44874</v>
      </c>
      <c r="CA1781" s="40">
        <v>0.5577199074074074</v>
      </c>
      <c r="DB1781">
        <v>402</v>
      </c>
      <c r="DC1781" t="str">
        <v>OPERATIONS</v>
      </c>
      <c r="DD1781" t="str">
        <v>SULAIMAN YUSUF (OPS)</v>
      </c>
      <c r="DE1781" s="31">
        <v>44875</v>
      </c>
      <c r="DF1781" s="40">
        <v>0.75805555555555559</v>
      </c>
    </row>
    <row r="1782" spans="1:110" x14ac:dyDescent="0.25">
      <c r="A1782" s="109" t="s">
        <v>1749</v>
      </c>
      <c r="B1782">
        <v>735</v>
      </c>
      <c r="C1782" s="109" t="s">
        <v>53</v>
      </c>
      <c r="D1782" s="109" t="s">
        <v>1123</v>
      </c>
      <c r="E1782" s="94">
        <v>44868</v>
      </c>
      <c r="F1782" s="174">
        <v>0.80965277777777778</v>
      </c>
      <c r="G1782">
        <v>2</v>
      </c>
      <c r="H1782" s="109" t="s">
        <v>1124</v>
      </c>
      <c r="I1782"/>
      <c r="AR1782">
        <v>143</v>
      </c>
      <c r="AS1782" t="str">
        <v>MICURA</v>
      </c>
      <c r="AT1782" t="str">
        <v>NWAORDU MATTHEW</v>
      </c>
      <c r="AU1782" s="31">
        <v>44876</v>
      </c>
      <c r="AV1782" s="40">
        <v>0.28120370370370368</v>
      </c>
      <c r="BW1782">
        <v>336</v>
      </c>
      <c r="BX1782" t="str">
        <v>OPERATIONS</v>
      </c>
      <c r="BY1782" t="str">
        <v>SALIFU .E. YAKUBU (OPS)</v>
      </c>
      <c r="BZ1782" s="31">
        <v>44874</v>
      </c>
      <c r="CA1782" s="40">
        <v>0.55785879629629631</v>
      </c>
      <c r="DB1782">
        <v>403</v>
      </c>
      <c r="DC1782" t="str">
        <v>MICURA</v>
      </c>
      <c r="DD1782" t="str">
        <v>OBAFEMI OWOLABI (MIC)</v>
      </c>
      <c r="DE1782" s="31">
        <v>44875</v>
      </c>
      <c r="DF1782" s="40">
        <v>0.75944444444444448</v>
      </c>
    </row>
    <row r="1783" spans="1:110" x14ac:dyDescent="0.25">
      <c r="A1783" s="109" t="s">
        <v>1749</v>
      </c>
      <c r="B1783">
        <v>736</v>
      </c>
      <c r="C1783" s="109" t="s">
        <v>54</v>
      </c>
      <c r="D1783" s="109" t="s">
        <v>1296</v>
      </c>
      <c r="E1783" s="94">
        <v>44868</v>
      </c>
      <c r="F1783" s="174">
        <v>0.81040509259259264</v>
      </c>
      <c r="G1783">
        <v>2</v>
      </c>
      <c r="H1783" s="109" t="s">
        <v>1297</v>
      </c>
      <c r="I1783">
        <v>2151246</v>
      </c>
      <c r="AR1783">
        <v>144</v>
      </c>
      <c r="AS1783" t="str">
        <v>OPERATIONS</v>
      </c>
      <c r="AT1783" t="str">
        <v>ALATISHE JOHN (OPS)</v>
      </c>
      <c r="AU1783" s="31">
        <v>44876</v>
      </c>
      <c r="AV1783" s="40">
        <v>0.28129629629629632</v>
      </c>
      <c r="BW1783">
        <v>337</v>
      </c>
      <c r="BX1783" t="str">
        <v>OPERATIONS</v>
      </c>
      <c r="BY1783" t="str">
        <v>UGWU AUGUSTINE (OPS)</v>
      </c>
      <c r="BZ1783" s="31">
        <v>44874</v>
      </c>
      <c r="CA1783" s="40">
        <v>0.55864583333333329</v>
      </c>
      <c r="DB1783">
        <v>404</v>
      </c>
      <c r="DC1783" t="str">
        <v>MICURA</v>
      </c>
      <c r="DD1783" t="str">
        <v>YAKUBU JACOB (MIC)</v>
      </c>
      <c r="DE1783" s="31">
        <v>44875</v>
      </c>
      <c r="DF1783" s="40">
        <v>0.75950231481481478</v>
      </c>
    </row>
    <row r="1784" spans="1:110" x14ac:dyDescent="0.25">
      <c r="A1784" s="109" t="s">
        <v>1749</v>
      </c>
      <c r="B1784">
        <v>737</v>
      </c>
      <c r="C1784" s="109" t="s">
        <v>54</v>
      </c>
      <c r="D1784" s="109" t="s">
        <v>1376</v>
      </c>
      <c r="E1784" s="94">
        <v>44868</v>
      </c>
      <c r="F1784" s="174">
        <v>0.81137731481481479</v>
      </c>
      <c r="G1784">
        <v>2</v>
      </c>
      <c r="H1784" s="109" t="s">
        <v>1377</v>
      </c>
      <c r="I1784">
        <v>6691863</v>
      </c>
      <c r="AR1784">
        <v>145</v>
      </c>
      <c r="AS1784" t="str">
        <v>ENGINEERING</v>
      </c>
      <c r="AT1784" t="str">
        <v>ADEDOTUN KASALI (ENGR)</v>
      </c>
      <c r="AU1784" s="31">
        <v>44876</v>
      </c>
      <c r="AV1784" s="40">
        <v>0.28180555555555553</v>
      </c>
      <c r="BW1784">
        <v>338</v>
      </c>
      <c r="BX1784" t="str">
        <v>OPERATIONS</v>
      </c>
      <c r="BY1784" t="str">
        <v>AIREDE SULEMAN (OPS)</v>
      </c>
      <c r="BZ1784" s="31">
        <v>44874</v>
      </c>
      <c r="CA1784" s="40">
        <v>0.56138888888888894</v>
      </c>
      <c r="DB1784">
        <v>405</v>
      </c>
      <c r="DC1784" t="str">
        <v>MICURA</v>
      </c>
      <c r="DD1784" t="str">
        <v>ADESOKAN OLALEKAN  (MIC)</v>
      </c>
      <c r="DE1784" s="31">
        <v>44875</v>
      </c>
      <c r="DF1784" s="40">
        <v>0.75954861111111116</v>
      </c>
    </row>
    <row r="1785" spans="1:110" x14ac:dyDescent="0.25">
      <c r="A1785" s="109" t="s">
        <v>1749</v>
      </c>
      <c r="B1785">
        <v>738</v>
      </c>
      <c r="C1785" s="109" t="s">
        <v>54</v>
      </c>
      <c r="D1785" s="109" t="s">
        <v>270</v>
      </c>
      <c r="E1785" s="94">
        <v>44868</v>
      </c>
      <c r="F1785" s="174">
        <v>0.8114351851851852</v>
      </c>
      <c r="G1785">
        <v>2</v>
      </c>
      <c r="H1785" s="109" t="s">
        <v>271</v>
      </c>
      <c r="I1785">
        <v>7344848</v>
      </c>
      <c r="AR1785">
        <v>146</v>
      </c>
      <c r="AS1785" t="str">
        <v>MICURA</v>
      </c>
      <c r="AT1785" t="str">
        <v>AILERU RILWAN (MIC)</v>
      </c>
      <c r="AU1785" s="31">
        <v>44876</v>
      </c>
      <c r="AV1785" s="40">
        <v>0.28190972222222221</v>
      </c>
      <c r="BW1785">
        <v>339</v>
      </c>
      <c r="BX1785" t="str">
        <v>OPERATIONS</v>
      </c>
      <c r="BY1785" t="str">
        <v>AGBO VICTOR CHIDIMMA</v>
      </c>
      <c r="BZ1785" s="31">
        <v>44874</v>
      </c>
      <c r="CA1785" s="40">
        <v>0.56663194444444442</v>
      </c>
      <c r="DB1785">
        <v>406</v>
      </c>
      <c r="DC1785" t="str">
        <v>MICURA</v>
      </c>
      <c r="DD1785" t="str">
        <v>BAMGBOSE SEGUN M. (MIC)</v>
      </c>
      <c r="DE1785" s="31">
        <v>44875</v>
      </c>
      <c r="DF1785" s="40">
        <v>0.75960648148148147</v>
      </c>
    </row>
    <row r="1786" spans="1:110" x14ac:dyDescent="0.25">
      <c r="A1786" s="109" t="s">
        <v>1749</v>
      </c>
      <c r="B1786">
        <v>739</v>
      </c>
      <c r="C1786" s="109" t="s">
        <v>54</v>
      </c>
      <c r="D1786" s="109" t="s">
        <v>1294</v>
      </c>
      <c r="E1786" s="94">
        <v>44868</v>
      </c>
      <c r="F1786" s="174">
        <v>0.81145833333333328</v>
      </c>
      <c r="G1786">
        <v>2</v>
      </c>
      <c r="H1786" s="109" t="s">
        <v>1295</v>
      </c>
      <c r="I1786">
        <v>2188057</v>
      </c>
      <c r="AR1786">
        <v>147</v>
      </c>
      <c r="AS1786" t="str">
        <v>MICURA</v>
      </c>
      <c r="AT1786" t="str">
        <v>UMAHI IFEANYI C. (MIC)</v>
      </c>
      <c r="AU1786" s="31">
        <v>44876</v>
      </c>
      <c r="AV1786" s="40">
        <v>0.28244212962962961</v>
      </c>
      <c r="BW1786">
        <v>340</v>
      </c>
      <c r="BX1786" t="str">
        <v>IT</v>
      </c>
      <c r="BY1786" t="str">
        <v>OLUWAFEMI KEHINDE (IT)</v>
      </c>
      <c r="BZ1786" s="31">
        <v>44874</v>
      </c>
      <c r="CA1786" s="40">
        <v>0.56925925925925924</v>
      </c>
      <c r="DB1786">
        <v>407</v>
      </c>
      <c r="DC1786" t="str">
        <v>MICURA</v>
      </c>
      <c r="DD1786" t="str">
        <v>YUSUF TAIWO (MIC)</v>
      </c>
      <c r="DE1786" s="31">
        <v>44875</v>
      </c>
      <c r="DF1786" s="40">
        <v>0.75964120370370369</v>
      </c>
    </row>
    <row r="1787" spans="1:110" x14ac:dyDescent="0.25">
      <c r="A1787" s="109" t="s">
        <v>1749</v>
      </c>
      <c r="B1787">
        <v>740</v>
      </c>
      <c r="C1787" s="109" t="s">
        <v>54</v>
      </c>
      <c r="D1787" s="109" t="s">
        <v>252</v>
      </c>
      <c r="E1787" s="94">
        <v>44868</v>
      </c>
      <c r="F1787" s="174">
        <v>0.81149305555555551</v>
      </c>
      <c r="G1787">
        <v>2</v>
      </c>
      <c r="H1787" s="109" t="s">
        <v>253</v>
      </c>
      <c r="I1787">
        <v>5334326</v>
      </c>
      <c r="AR1787">
        <v>148</v>
      </c>
      <c r="AS1787" t="str">
        <v>OPERATIONS</v>
      </c>
      <c r="AT1787" t="str">
        <v>NGBEKEN SUNDAY</v>
      </c>
      <c r="AU1787" s="31">
        <v>44876</v>
      </c>
      <c r="AV1787" s="40">
        <v>0.28268518518518521</v>
      </c>
      <c r="BW1787">
        <v>341</v>
      </c>
      <c r="BX1787" t="str">
        <v>OPERATIONS</v>
      </c>
      <c r="BY1787" t="str">
        <v>JUDE O. STANLEY (OPS)</v>
      </c>
      <c r="BZ1787" s="31">
        <v>44874</v>
      </c>
      <c r="CA1787" s="40">
        <v>0.56988425925925923</v>
      </c>
      <c r="DB1787">
        <v>408</v>
      </c>
      <c r="DC1787" t="str">
        <v>GATE OPS</v>
      </c>
      <c r="DD1787" t="str">
        <v>ALABI MICHAEL OHIS(GATE)</v>
      </c>
      <c r="DE1787" s="31">
        <v>44875</v>
      </c>
      <c r="DF1787" s="40">
        <v>0.76053240740740746</v>
      </c>
    </row>
    <row r="1788" spans="1:110" x14ac:dyDescent="0.25">
      <c r="A1788" s="109" t="s">
        <v>1749</v>
      </c>
      <c r="B1788">
        <v>741</v>
      </c>
      <c r="C1788" s="109" t="s">
        <v>53</v>
      </c>
      <c r="D1788" s="109" t="s">
        <v>1646</v>
      </c>
      <c r="E1788" s="94">
        <v>44868</v>
      </c>
      <c r="F1788" s="174">
        <v>0.81207175925925923</v>
      </c>
      <c r="G1788">
        <v>2</v>
      </c>
      <c r="H1788" s="109" t="s">
        <v>587</v>
      </c>
      <c r="I1788"/>
      <c r="AR1788">
        <v>149</v>
      </c>
      <c r="AS1788" t="str">
        <v>ENGINEERING</v>
      </c>
      <c r="AT1788" t="str">
        <v>MUKAILA IBRAHIM</v>
      </c>
      <c r="AU1788" s="31">
        <v>44876</v>
      </c>
      <c r="AV1788" s="40">
        <v>0.28274305555555557</v>
      </c>
      <c r="BW1788">
        <v>342</v>
      </c>
      <c r="BX1788" t="str">
        <v>MICURA</v>
      </c>
      <c r="BY1788" t="str">
        <v>JOHN OLORUNLOGBON (MIC)</v>
      </c>
      <c r="BZ1788" s="31">
        <v>44874</v>
      </c>
      <c r="CA1788" s="40">
        <v>0.57070601851851854</v>
      </c>
      <c r="DB1788">
        <v>409</v>
      </c>
      <c r="DC1788" t="str">
        <v>OPERATIONS</v>
      </c>
      <c r="DD1788" t="str">
        <v>IGBINOBA FREDERICK. (OP</v>
      </c>
      <c r="DE1788" s="31">
        <v>44875</v>
      </c>
      <c r="DF1788" s="40">
        <v>0.76059027777777777</v>
      </c>
    </row>
    <row r="1789" spans="1:110" x14ac:dyDescent="0.25">
      <c r="A1789" s="109" t="s">
        <v>1749</v>
      </c>
      <c r="B1789">
        <v>742</v>
      </c>
      <c r="C1789" s="109" t="s">
        <v>53</v>
      </c>
      <c r="D1789" s="109" t="s">
        <v>586</v>
      </c>
      <c r="E1789" s="94">
        <v>44868</v>
      </c>
      <c r="F1789" s="174">
        <v>0.81209490740740742</v>
      </c>
      <c r="G1789">
        <v>2</v>
      </c>
      <c r="H1789" s="109" t="s">
        <v>587</v>
      </c>
      <c r="I1789"/>
      <c r="AR1789">
        <v>150</v>
      </c>
      <c r="AS1789" t="str">
        <v>OPERATIONS</v>
      </c>
      <c r="AT1789" t="str">
        <v>TAOFEEK MAKANJUOLA  (OP</v>
      </c>
      <c r="AU1789" s="31">
        <v>44876</v>
      </c>
      <c r="AV1789" s="40">
        <v>0.28304398148148147</v>
      </c>
      <c r="BW1789">
        <v>343</v>
      </c>
      <c r="BX1789" t="str">
        <v>OPERATIONS</v>
      </c>
      <c r="BY1789" t="str">
        <v>SOYOMI OLUMUYIWA (OPS)</v>
      </c>
      <c r="BZ1789" s="31">
        <v>44874</v>
      </c>
      <c r="CA1789" s="40">
        <v>0.58398148148148143</v>
      </c>
      <c r="DB1789">
        <v>410</v>
      </c>
      <c r="DC1789" t="str">
        <v>MICURA</v>
      </c>
      <c r="DD1789" t="str">
        <v>LAWAL YEKINI (MIC)</v>
      </c>
      <c r="DE1789" s="31">
        <v>44875</v>
      </c>
      <c r="DF1789" s="40">
        <v>0.76074074074074072</v>
      </c>
    </row>
    <row r="1790" spans="1:110" x14ac:dyDescent="0.25">
      <c r="A1790" s="109" t="s">
        <v>1749</v>
      </c>
      <c r="B1790">
        <v>743</v>
      </c>
      <c r="C1790" s="109" t="s">
        <v>52</v>
      </c>
      <c r="D1790" s="109" t="s">
        <v>1278</v>
      </c>
      <c r="E1790" s="94">
        <v>44868</v>
      </c>
      <c r="F1790" s="174">
        <v>0.81236111111111109</v>
      </c>
      <c r="G1790">
        <v>2</v>
      </c>
      <c r="H1790" s="109" t="s">
        <v>1279</v>
      </c>
      <c r="I1790">
        <v>7755660</v>
      </c>
      <c r="AR1790">
        <v>151</v>
      </c>
      <c r="AS1790" t="str">
        <v>ENGINEERING</v>
      </c>
      <c r="AT1790" t="str">
        <v>OGBUNAYA UGOCHUKWU (ENG</v>
      </c>
      <c r="AU1790" s="31">
        <v>44876</v>
      </c>
      <c r="AV1790" s="40">
        <v>0.28392361111111108</v>
      </c>
      <c r="BW1790">
        <v>344</v>
      </c>
      <c r="BX1790" t="str">
        <v>MICURA</v>
      </c>
      <c r="BY1790" t="str">
        <v>PIANEN YOUNG (MIC)</v>
      </c>
      <c r="BZ1790" s="31">
        <v>44874</v>
      </c>
      <c r="CA1790" s="40">
        <v>0.58631944444444439</v>
      </c>
      <c r="DB1790">
        <v>411</v>
      </c>
      <c r="DC1790" t="str">
        <v>MICURA</v>
      </c>
      <c r="DD1790" t="str">
        <v>TAIWO OLUWAYOSE</v>
      </c>
      <c r="DE1790" s="31">
        <v>44875</v>
      </c>
      <c r="DF1790" s="40">
        <v>0.76081018518518517</v>
      </c>
    </row>
    <row r="1791" spans="1:110" x14ac:dyDescent="0.25">
      <c r="A1791" s="109" t="s">
        <v>1749</v>
      </c>
      <c r="B1791">
        <v>744</v>
      </c>
      <c r="C1791" s="109" t="s">
        <v>54</v>
      </c>
      <c r="D1791" s="109" t="s">
        <v>260</v>
      </c>
      <c r="E1791" s="94">
        <v>44868</v>
      </c>
      <c r="F1791" s="174">
        <v>0.81240740740740736</v>
      </c>
      <c r="G1791">
        <v>2</v>
      </c>
      <c r="H1791" s="109" t="s">
        <v>261</v>
      </c>
      <c r="I1791">
        <v>7370832</v>
      </c>
      <c r="AR1791">
        <v>152</v>
      </c>
      <c r="AS1791" t="str">
        <v>ENGINEERING</v>
      </c>
      <c r="AT1791" t="str">
        <v>EZE OKECHUKWU (ENG)</v>
      </c>
      <c r="AU1791" s="31">
        <v>44876</v>
      </c>
      <c r="AV1791" s="40">
        <v>0.28403935185185186</v>
      </c>
      <c r="BW1791">
        <v>345</v>
      </c>
      <c r="BX1791" t="str">
        <v>OLM</v>
      </c>
      <c r="BY1791" t="str">
        <v>NNAJI CHIDOZIE (OLM)</v>
      </c>
      <c r="BZ1791" s="31">
        <v>44874</v>
      </c>
      <c r="CA1791" s="40">
        <v>0.5932291666666667</v>
      </c>
      <c r="DB1791">
        <v>412</v>
      </c>
      <c r="DC1791" t="str">
        <v>MICURA</v>
      </c>
      <c r="DD1791" t="str">
        <v>SHEDARA ROWLAND O. (MIC)</v>
      </c>
      <c r="DE1791" s="31">
        <v>44875</v>
      </c>
      <c r="DF1791" s="40">
        <v>0.76089120370370367</v>
      </c>
    </row>
    <row r="1792" spans="1:110" x14ac:dyDescent="0.25">
      <c r="A1792" s="109" t="s">
        <v>1749</v>
      </c>
      <c r="B1792">
        <v>745</v>
      </c>
      <c r="C1792" s="109" t="s">
        <v>53</v>
      </c>
      <c r="D1792" s="109" t="s">
        <v>510</v>
      </c>
      <c r="E1792" s="94">
        <v>44868</v>
      </c>
      <c r="F1792" s="174">
        <v>0.81275462962962963</v>
      </c>
      <c r="G1792">
        <v>2</v>
      </c>
      <c r="H1792" s="109" t="s">
        <v>511</v>
      </c>
      <c r="I1792">
        <v>2024822</v>
      </c>
      <c r="AR1792">
        <v>153</v>
      </c>
      <c r="AS1792" t="str">
        <v>ENGINEERING</v>
      </c>
      <c r="AT1792" t="str">
        <v>LAWRENCE N AHANEKU (ENG</v>
      </c>
      <c r="AU1792" s="31">
        <v>44876</v>
      </c>
      <c r="AV1792" s="40">
        <v>0.28498842592592594</v>
      </c>
      <c r="BW1792">
        <v>346</v>
      </c>
      <c r="BX1792" t="str">
        <v>OPERATIONS</v>
      </c>
      <c r="BY1792" t="str">
        <v>RASHEED OLOMODA (OPS)</v>
      </c>
      <c r="BZ1792" s="31">
        <v>44874</v>
      </c>
      <c r="CA1792" s="40">
        <v>0.602025462962963</v>
      </c>
      <c r="DB1792">
        <v>413</v>
      </c>
      <c r="DC1792" t="str">
        <v>OPERATIONS</v>
      </c>
      <c r="DD1792" t="str">
        <v>ISMAILA MOYOSORE</v>
      </c>
      <c r="DE1792" s="31">
        <v>44875</v>
      </c>
      <c r="DF1792" s="40">
        <v>0.76138888888888889</v>
      </c>
    </row>
    <row r="1793" spans="1:110" x14ac:dyDescent="0.25">
      <c r="A1793" s="109" t="s">
        <v>1749</v>
      </c>
      <c r="B1793">
        <v>746</v>
      </c>
      <c r="C1793" s="109" t="s">
        <v>53</v>
      </c>
      <c r="D1793" s="109" t="s">
        <v>500</v>
      </c>
      <c r="E1793" s="94">
        <v>44868</v>
      </c>
      <c r="F1793" s="174">
        <v>0.81278935185185186</v>
      </c>
      <c r="G1793">
        <v>2</v>
      </c>
      <c r="H1793" s="109" t="s">
        <v>501</v>
      </c>
      <c r="I1793">
        <v>15011285</v>
      </c>
      <c r="AR1793">
        <v>154</v>
      </c>
      <c r="AS1793" t="str">
        <v>ENGINEERING</v>
      </c>
      <c r="AT1793" t="str">
        <v>ROBERT ONYECHUKWU (ENGR</v>
      </c>
      <c r="AU1793" s="31">
        <v>44876</v>
      </c>
      <c r="AV1793" s="40">
        <v>0.28545138888888888</v>
      </c>
      <c r="BW1793">
        <v>347</v>
      </c>
      <c r="BX1793" t="str">
        <v>OLM</v>
      </c>
      <c r="BY1793" t="str">
        <v>ARIKAWE ABAYOMI (OLM)</v>
      </c>
      <c r="BZ1793" s="31">
        <v>44874</v>
      </c>
      <c r="CA1793" s="40">
        <v>0.60376157407407405</v>
      </c>
      <c r="DB1793">
        <v>414</v>
      </c>
      <c r="DC1793" t="str">
        <v>MICURA</v>
      </c>
      <c r="DD1793" t="str">
        <v>UCHE AMADI (MIC)</v>
      </c>
      <c r="DE1793" s="31">
        <v>44875</v>
      </c>
      <c r="DF1793" s="40">
        <v>0.76144675925925931</v>
      </c>
    </row>
    <row r="1794" spans="1:110" x14ac:dyDescent="0.25">
      <c r="A1794" s="109" t="s">
        <v>1749</v>
      </c>
      <c r="B1794">
        <v>747</v>
      </c>
      <c r="C1794" s="109" t="s">
        <v>53</v>
      </c>
      <c r="D1794" s="109" t="s">
        <v>1545</v>
      </c>
      <c r="E1794" s="94">
        <v>44868</v>
      </c>
      <c r="F1794" s="174">
        <v>0.81328703703703709</v>
      </c>
      <c r="G1794">
        <v>2</v>
      </c>
      <c r="H1794" s="109" t="s">
        <v>53</v>
      </c>
      <c r="I1794"/>
      <c r="AR1794">
        <v>155</v>
      </c>
      <c r="AS1794" t="str">
        <v>ENGINEERING</v>
      </c>
      <c r="AT1794" t="str">
        <v>CLEMENT STEPHEN O (ENGR</v>
      </c>
      <c r="AU1794" s="31">
        <v>44876</v>
      </c>
      <c r="AV1794" s="40">
        <v>0.28561342592592592</v>
      </c>
      <c r="BW1794">
        <v>348</v>
      </c>
      <c r="BX1794" t="str">
        <v>OPERATIONS</v>
      </c>
      <c r="BY1794" t="str">
        <v>SULAIMAN YUSUF (OPS)</v>
      </c>
      <c r="BZ1794" s="31">
        <v>44874</v>
      </c>
      <c r="CA1794" s="40">
        <v>0.6038310185185185</v>
      </c>
      <c r="DB1794">
        <v>415</v>
      </c>
      <c r="DC1794" t="str">
        <v>MICURA</v>
      </c>
      <c r="DD1794" t="str">
        <v>ILESANMI SUNDAY (MIC)</v>
      </c>
      <c r="DE1794" s="31">
        <v>44875</v>
      </c>
      <c r="DF1794" s="40">
        <v>0.7621296296296296</v>
      </c>
    </row>
    <row r="1795" spans="1:110" x14ac:dyDescent="0.25">
      <c r="A1795" s="109" t="s">
        <v>1749</v>
      </c>
      <c r="B1795">
        <v>748</v>
      </c>
      <c r="C1795" s="109" t="s">
        <v>53</v>
      </c>
      <c r="D1795" s="109" t="s">
        <v>1546</v>
      </c>
      <c r="E1795" s="94">
        <v>44868</v>
      </c>
      <c r="F1795" s="174">
        <v>0.81503472222222217</v>
      </c>
      <c r="G1795">
        <v>2</v>
      </c>
      <c r="H1795" s="109" t="s">
        <v>1547</v>
      </c>
      <c r="I1795">
        <v>2037566</v>
      </c>
      <c r="AR1795">
        <v>156</v>
      </c>
      <c r="AS1795" t="str">
        <v>MICURA</v>
      </c>
      <c r="AT1795" t="str">
        <v>ROMANUS SUCCESS (MIC)</v>
      </c>
      <c r="AU1795" s="31">
        <v>44876</v>
      </c>
      <c r="AV1795" s="40">
        <v>0.28605324074074073</v>
      </c>
      <c r="BW1795">
        <v>349</v>
      </c>
      <c r="BX1795" t="str">
        <v>ENGINEERING</v>
      </c>
      <c r="BY1795" t="str">
        <v>UDOH PHILIP EYIBIO (ENG</v>
      </c>
      <c r="BZ1795" s="31">
        <v>44874</v>
      </c>
      <c r="CA1795" s="40">
        <v>0.6083101851851852</v>
      </c>
      <c r="DB1795">
        <v>416</v>
      </c>
      <c r="DC1795" t="str">
        <v>MICURA</v>
      </c>
      <c r="DD1795" t="str">
        <v>ABBEY BALOGUN (MIC)</v>
      </c>
      <c r="DE1795" s="31">
        <v>44875</v>
      </c>
      <c r="DF1795" s="40">
        <v>0.76215277777777779</v>
      </c>
    </row>
    <row r="1796" spans="1:110" x14ac:dyDescent="0.25">
      <c r="A1796" s="109" t="s">
        <v>1749</v>
      </c>
      <c r="B1796">
        <v>749</v>
      </c>
      <c r="C1796" s="109" t="s">
        <v>53</v>
      </c>
      <c r="D1796" s="109" t="s">
        <v>1515</v>
      </c>
      <c r="E1796" s="94">
        <v>44868</v>
      </c>
      <c r="F1796" s="174">
        <v>0.81510416666666663</v>
      </c>
      <c r="G1796">
        <v>2</v>
      </c>
      <c r="H1796" s="109" t="s">
        <v>1516</v>
      </c>
      <c r="I1796"/>
      <c r="AR1796">
        <v>157</v>
      </c>
      <c r="AS1796" t="str">
        <v>MICURA</v>
      </c>
      <c r="AT1796" t="str">
        <v>ADEDUNTAN ADENIYI M.(MIC</v>
      </c>
      <c r="AU1796" s="31">
        <v>44876</v>
      </c>
      <c r="AV1796" s="40">
        <v>0.2862615740740741</v>
      </c>
      <c r="BW1796">
        <v>350</v>
      </c>
      <c r="BX1796" t="str">
        <v>MICURA</v>
      </c>
      <c r="BY1796" t="str">
        <v>YAKUBU JACOB (MIC)</v>
      </c>
      <c r="BZ1796" s="31">
        <v>44874</v>
      </c>
      <c r="CA1796" s="40">
        <v>0.62831018518518522</v>
      </c>
      <c r="DB1796">
        <v>417</v>
      </c>
      <c r="DC1796" t="str">
        <v>MICURA</v>
      </c>
      <c r="DD1796" t="str">
        <v>LAWAL OLASUNKANMI</v>
      </c>
      <c r="DE1796" s="31">
        <v>44875</v>
      </c>
      <c r="DF1796" s="40">
        <v>0.76218750000000002</v>
      </c>
    </row>
    <row r="1797" spans="1:110" x14ac:dyDescent="0.25">
      <c r="A1797" s="109" t="s">
        <v>1749</v>
      </c>
      <c r="B1797">
        <v>750</v>
      </c>
      <c r="C1797" s="109" t="s">
        <v>53</v>
      </c>
      <c r="D1797" s="109" t="s">
        <v>1390</v>
      </c>
      <c r="E1797" s="94">
        <v>44868</v>
      </c>
      <c r="F1797" s="174">
        <v>0.81516203703703705</v>
      </c>
      <c r="G1797">
        <v>2</v>
      </c>
      <c r="H1797" s="109" t="s">
        <v>1391</v>
      </c>
      <c r="I1797">
        <v>4850239</v>
      </c>
      <c r="AR1797">
        <v>158</v>
      </c>
      <c r="AS1797" t="str">
        <v>ENGINEERING</v>
      </c>
      <c r="AT1797" t="str">
        <v>LAWAL IBRAHIM (ENGR)</v>
      </c>
      <c r="AU1797" s="31">
        <v>44876</v>
      </c>
      <c r="AV1797" s="40">
        <v>0.28646990740740741</v>
      </c>
      <c r="BW1797">
        <v>351</v>
      </c>
      <c r="BX1797" t="str">
        <v>OPERATIONS</v>
      </c>
      <c r="BY1797" t="str">
        <v>BRAIMAH STANLEY (OPS)</v>
      </c>
      <c r="BZ1797" s="31">
        <v>44874</v>
      </c>
      <c r="CA1797" s="40">
        <v>0.62846064814814817</v>
      </c>
      <c r="DB1797">
        <v>418</v>
      </c>
      <c r="DC1797" t="str">
        <v>MICURA</v>
      </c>
      <c r="DD1797" t="str">
        <v>ODEBODE OLUSHOLA (MIC)</v>
      </c>
      <c r="DE1797" s="31">
        <v>44875</v>
      </c>
      <c r="DF1797" s="40">
        <v>0.76228009259259255</v>
      </c>
    </row>
    <row r="1798" spans="1:110" x14ac:dyDescent="0.25">
      <c r="A1798" s="109" t="s">
        <v>1749</v>
      </c>
      <c r="B1798">
        <v>751</v>
      </c>
      <c r="C1798" s="109" t="s">
        <v>54</v>
      </c>
      <c r="D1798" s="109" t="s">
        <v>416</v>
      </c>
      <c r="E1798" s="94">
        <v>44868</v>
      </c>
      <c r="F1798" s="174">
        <v>0.81606481481481485</v>
      </c>
      <c r="G1798">
        <v>2</v>
      </c>
      <c r="H1798" s="109" t="s">
        <v>417</v>
      </c>
      <c r="I1798">
        <v>6709661</v>
      </c>
      <c r="AR1798">
        <v>159</v>
      </c>
      <c r="AS1798" t="str">
        <v>MICURA</v>
      </c>
      <c r="AT1798" t="str">
        <v>OZEGBE CHARLES (MIC)</v>
      </c>
      <c r="AU1798" s="31">
        <v>44876</v>
      </c>
      <c r="AV1798" s="40">
        <v>0.2865625</v>
      </c>
      <c r="BW1798">
        <v>352</v>
      </c>
      <c r="BX1798" t="str">
        <v>PLANNING</v>
      </c>
      <c r="BY1798" t="str">
        <v>OMIYALE JOHN (PLN)</v>
      </c>
      <c r="BZ1798" s="31">
        <v>44874</v>
      </c>
      <c r="CA1798" s="40">
        <v>0.65664351851851854</v>
      </c>
      <c r="DB1798">
        <v>419</v>
      </c>
      <c r="DC1798" t="str">
        <v>MICURA</v>
      </c>
      <c r="DD1798" t="str">
        <v>NWAHIRI EMMANUEL (MIC)</v>
      </c>
      <c r="DE1798" s="31">
        <v>44875</v>
      </c>
      <c r="DF1798" s="40">
        <v>0.76232638888888893</v>
      </c>
    </row>
    <row r="1799" spans="1:110" x14ac:dyDescent="0.25">
      <c r="A1799" s="109" t="s">
        <v>1749</v>
      </c>
      <c r="B1799">
        <v>752</v>
      </c>
      <c r="C1799" s="109" t="s">
        <v>54</v>
      </c>
      <c r="D1799" s="109" t="s">
        <v>262</v>
      </c>
      <c r="E1799" s="94">
        <v>44868</v>
      </c>
      <c r="F1799" s="174">
        <v>0.81609953703703708</v>
      </c>
      <c r="G1799">
        <v>2</v>
      </c>
      <c r="H1799" s="109" t="s">
        <v>263</v>
      </c>
      <c r="I1799">
        <v>2790017</v>
      </c>
      <c r="AR1799">
        <v>160</v>
      </c>
      <c r="AS1799" t="str">
        <v>MICURA</v>
      </c>
      <c r="AT1799" t="str">
        <v>ONYEAMACHI MICHAEL (MIC</v>
      </c>
      <c r="AU1799" s="31">
        <v>44876</v>
      </c>
      <c r="AV1799" s="40">
        <v>0.28670138888888891</v>
      </c>
      <c r="BW1799">
        <v>353</v>
      </c>
      <c r="BX1799" t="str">
        <v>MICURA</v>
      </c>
      <c r="BY1799" t="str">
        <v>YAHAYA DANLADI (MIC)</v>
      </c>
      <c r="BZ1799" s="31">
        <v>44874</v>
      </c>
      <c r="CA1799" s="40">
        <v>0.65922453703703698</v>
      </c>
      <c r="DB1799">
        <v>420</v>
      </c>
      <c r="DC1799" t="str">
        <v>MICURA</v>
      </c>
      <c r="DD1799" t="str">
        <v>CHUKWU CHINEDU (MIC)</v>
      </c>
      <c r="DE1799" s="31">
        <v>44875</v>
      </c>
      <c r="DF1799" s="40">
        <v>0.76241898148148146</v>
      </c>
    </row>
    <row r="1800" spans="1:110" x14ac:dyDescent="0.25">
      <c r="A1800" s="109" t="s">
        <v>1749</v>
      </c>
      <c r="B1800">
        <v>753</v>
      </c>
      <c r="C1800" s="109" t="s">
        <v>52</v>
      </c>
      <c r="D1800" s="109" t="s">
        <v>1760</v>
      </c>
      <c r="E1800" s="94">
        <v>44868</v>
      </c>
      <c r="F1800" s="174">
        <v>0.81630787037037034</v>
      </c>
      <c r="G1800">
        <v>2</v>
      </c>
      <c r="H1800" s="109" t="s">
        <v>1761</v>
      </c>
      <c r="I1800">
        <v>5421808</v>
      </c>
      <c r="AR1800">
        <v>161</v>
      </c>
      <c r="AS1800" t="str">
        <v>MICURA</v>
      </c>
      <c r="AT1800" t="str">
        <v>KALU SOLOMON (MIC)</v>
      </c>
      <c r="AU1800" s="31">
        <v>44876</v>
      </c>
      <c r="AV1800" s="40">
        <v>0.28684027777777776</v>
      </c>
      <c r="BW1800">
        <v>354</v>
      </c>
      <c r="BX1800" t="str">
        <v>OPERATIONS</v>
      </c>
      <c r="BY1800" t="str">
        <v>OWOLABI OLUROPO A .(OPS</v>
      </c>
      <c r="BZ1800" s="31">
        <v>44874</v>
      </c>
      <c r="CA1800" s="40">
        <v>0.66195601851851849</v>
      </c>
      <c r="DB1800">
        <v>421</v>
      </c>
      <c r="DC1800" t="str">
        <v>MICURA</v>
      </c>
      <c r="DD1800" t="str">
        <v>ADENEKAN NURUDEEN (MIC)</v>
      </c>
      <c r="DE1800" s="31">
        <v>44875</v>
      </c>
      <c r="DF1800" s="40">
        <v>0.76245370370370369</v>
      </c>
    </row>
    <row r="1801" spans="1:110" x14ac:dyDescent="0.25">
      <c r="A1801" s="109" t="s">
        <v>1749</v>
      </c>
      <c r="B1801">
        <v>754</v>
      </c>
      <c r="C1801" s="109" t="s">
        <v>53</v>
      </c>
      <c r="D1801" s="109" t="s">
        <v>1366</v>
      </c>
      <c r="E1801" s="94">
        <v>44868</v>
      </c>
      <c r="F1801" s="174">
        <v>0.81853009259259257</v>
      </c>
      <c r="G1801">
        <v>2</v>
      </c>
      <c r="H1801" s="109" t="s">
        <v>1367</v>
      </c>
      <c r="I1801">
        <v>4862776</v>
      </c>
      <c r="AR1801">
        <v>162</v>
      </c>
      <c r="AS1801" t="str">
        <v>OPERATIONS</v>
      </c>
      <c r="AT1801" t="str">
        <v>IGWE SUNDAY (OPS)</v>
      </c>
      <c r="AU1801" s="31">
        <v>44876</v>
      </c>
      <c r="AV1801" s="40">
        <v>0.28753472222222221</v>
      </c>
      <c r="BW1801">
        <v>180</v>
      </c>
      <c r="BX1801" t="str">
        <v>MICURA</v>
      </c>
      <c r="BY1801" t="str">
        <v>EZE CHUKWUEBUKA C. (MIC)</v>
      </c>
      <c r="BZ1801" s="31">
        <v>44875</v>
      </c>
      <c r="CA1801" s="40">
        <v>0.4717824074074074</v>
      </c>
      <c r="DB1801">
        <v>422</v>
      </c>
      <c r="DC1801" t="str">
        <v>ENGINEERING</v>
      </c>
      <c r="DD1801" t="str">
        <v>STEVEN OKAEBEN (DRV)</v>
      </c>
      <c r="DE1801" s="31">
        <v>44875</v>
      </c>
      <c r="DF1801" s="40">
        <v>0.76248842592592592</v>
      </c>
    </row>
    <row r="1802" spans="1:110" x14ac:dyDescent="0.25">
      <c r="A1802" s="109" t="s">
        <v>1749</v>
      </c>
      <c r="B1802">
        <v>755</v>
      </c>
      <c r="C1802" s="109" t="s">
        <v>53</v>
      </c>
      <c r="D1802" s="109" t="s">
        <v>1195</v>
      </c>
      <c r="E1802" s="94">
        <v>44868</v>
      </c>
      <c r="F1802" s="174">
        <v>0.81909722222222225</v>
      </c>
      <c r="G1802">
        <v>2</v>
      </c>
      <c r="H1802" s="109" t="s">
        <v>1196</v>
      </c>
      <c r="I1802"/>
      <c r="AR1802">
        <v>163</v>
      </c>
      <c r="AS1802" t="str">
        <v>OPERATIONS</v>
      </c>
      <c r="AT1802" t="str">
        <v>OLANIYI OLANIYAN (OPS)</v>
      </c>
      <c r="AU1802" s="31">
        <v>44876</v>
      </c>
      <c r="AV1802" s="40">
        <v>0.28868055555555555</v>
      </c>
      <c r="BW1802">
        <v>181</v>
      </c>
      <c r="BX1802" t="str">
        <v>MICURA</v>
      </c>
      <c r="BY1802" t="str">
        <v>ADEOLA CLEMENT. (MIC)</v>
      </c>
      <c r="BZ1802" s="31">
        <v>44875</v>
      </c>
      <c r="CA1802" s="40">
        <v>0.47182870370370372</v>
      </c>
      <c r="DB1802">
        <v>423</v>
      </c>
      <c r="DC1802" t="str">
        <v>OPERATIONS</v>
      </c>
      <c r="DD1802" t="str">
        <v>ISAH BRAIMAH (G.OPS)</v>
      </c>
      <c r="DE1802" s="31">
        <v>44875</v>
      </c>
      <c r="DF1802" s="40">
        <v>0.76275462962962959</v>
      </c>
    </row>
    <row r="1803" spans="1:110" x14ac:dyDescent="0.25">
      <c r="A1803" s="109" t="s">
        <v>1749</v>
      </c>
      <c r="B1803">
        <v>756</v>
      </c>
      <c r="C1803" s="109" t="s">
        <v>21</v>
      </c>
      <c r="D1803" s="109" t="s">
        <v>1159</v>
      </c>
      <c r="E1803" s="94">
        <v>44868</v>
      </c>
      <c r="F1803" s="174">
        <v>0.81942129629629634</v>
      </c>
      <c r="G1803">
        <v>2</v>
      </c>
      <c r="H1803" s="109" t="s">
        <v>21</v>
      </c>
      <c r="I1803"/>
      <c r="AR1803">
        <v>164</v>
      </c>
      <c r="AS1803" t="str">
        <v>MICURA</v>
      </c>
      <c r="AT1803" t="str">
        <v>ODUSANYA OLUWADARE (MIC)</v>
      </c>
      <c r="AU1803" s="31">
        <v>44876</v>
      </c>
      <c r="AV1803" s="40">
        <v>0.28905092592592591</v>
      </c>
      <c r="BW1803">
        <v>182</v>
      </c>
      <c r="BX1803" t="str">
        <v>MICURA</v>
      </c>
      <c r="BY1803" t="str">
        <v>HALILU ISIAKA</v>
      </c>
      <c r="BZ1803" s="31">
        <v>44875</v>
      </c>
      <c r="CA1803" s="40">
        <v>0.47430555555555554</v>
      </c>
      <c r="DB1803">
        <v>424</v>
      </c>
      <c r="DC1803" t="str">
        <v>OPERATIONS</v>
      </c>
      <c r="DD1803" t="str">
        <v>NICHOLAS PIUS (OPS)</v>
      </c>
      <c r="DE1803" s="31">
        <v>44875</v>
      </c>
      <c r="DF1803" s="40">
        <v>0.76280092592592597</v>
      </c>
    </row>
    <row r="1804" spans="1:110" x14ac:dyDescent="0.25">
      <c r="A1804" s="109" t="s">
        <v>1749</v>
      </c>
      <c r="B1804">
        <v>757</v>
      </c>
      <c r="C1804" s="109" t="s">
        <v>53</v>
      </c>
      <c r="D1804" s="109" t="s">
        <v>1880</v>
      </c>
      <c r="E1804" s="94">
        <v>44868</v>
      </c>
      <c r="F1804" s="174">
        <v>0.82101851851851848</v>
      </c>
      <c r="G1804">
        <v>2</v>
      </c>
      <c r="H1804" s="109" t="s">
        <v>1881</v>
      </c>
      <c r="I1804"/>
      <c r="AR1804">
        <v>165</v>
      </c>
      <c r="AS1804" t="str">
        <v>MICURA</v>
      </c>
      <c r="AT1804" t="str">
        <v>HALILU ISIAKA</v>
      </c>
      <c r="AU1804" s="31">
        <v>44876</v>
      </c>
      <c r="AV1804" s="40">
        <v>0.28912037037037036</v>
      </c>
      <c r="BW1804">
        <v>183</v>
      </c>
      <c r="BX1804" t="str">
        <v>MICURA</v>
      </c>
      <c r="BY1804" t="str">
        <v>IHEZUO JERRY O. (MIC)</v>
      </c>
      <c r="BZ1804" s="31">
        <v>44875</v>
      </c>
      <c r="CA1804" s="40">
        <v>0.47436342592592595</v>
      </c>
      <c r="DB1804">
        <v>425</v>
      </c>
      <c r="DC1804" t="str">
        <v>OPERATIONS</v>
      </c>
      <c r="DD1804" t="str">
        <v>BRAIMAH STANLEY (OPS)</v>
      </c>
      <c r="DE1804" s="31">
        <v>44875</v>
      </c>
      <c r="DF1804" s="40">
        <v>0.76283564814814819</v>
      </c>
    </row>
    <row r="1805" spans="1:110" x14ac:dyDescent="0.25">
      <c r="A1805" s="109" t="s">
        <v>1749</v>
      </c>
      <c r="B1805">
        <v>758</v>
      </c>
      <c r="C1805" s="109" t="s">
        <v>53</v>
      </c>
      <c r="D1805" s="109" t="s">
        <v>1588</v>
      </c>
      <c r="E1805" s="94">
        <v>44868</v>
      </c>
      <c r="F1805" s="174">
        <v>0.82106481481481486</v>
      </c>
      <c r="G1805">
        <v>2</v>
      </c>
      <c r="H1805" s="109" t="s">
        <v>1589</v>
      </c>
      <c r="I1805"/>
      <c r="AR1805">
        <v>166</v>
      </c>
      <c r="AS1805" t="str">
        <v>MICURA</v>
      </c>
      <c r="AT1805" t="str">
        <v>CHARLES AMADI (MIC)</v>
      </c>
      <c r="AU1805" s="31">
        <v>44876</v>
      </c>
      <c r="AV1805" s="40">
        <v>0.28920138888888891</v>
      </c>
      <c r="BW1805">
        <v>184</v>
      </c>
      <c r="BX1805" t="str">
        <v>CONTRACTOR</v>
      </c>
      <c r="BY1805" t="str">
        <v>AUSTIN EYENEGIN(GLUTFIEL</v>
      </c>
      <c r="BZ1805" s="31">
        <v>44875</v>
      </c>
      <c r="CA1805" s="40">
        <v>0.47440972222222222</v>
      </c>
      <c r="DB1805">
        <v>426</v>
      </c>
      <c r="DC1805" t="str">
        <v>OPERATIONS</v>
      </c>
      <c r="DD1805" t="str">
        <v>ADIELE SANDRA</v>
      </c>
      <c r="DE1805" s="31">
        <v>44875</v>
      </c>
      <c r="DF1805" s="40">
        <v>0.7631944444444444</v>
      </c>
    </row>
    <row r="1806" spans="1:110" x14ac:dyDescent="0.25">
      <c r="A1806" s="109" t="s">
        <v>1749</v>
      </c>
      <c r="B1806">
        <v>759</v>
      </c>
      <c r="C1806" s="109" t="s">
        <v>53</v>
      </c>
      <c r="D1806" s="109" t="s">
        <v>1422</v>
      </c>
      <c r="E1806" s="94">
        <v>44868</v>
      </c>
      <c r="F1806" s="174">
        <v>0.82109953703703709</v>
      </c>
      <c r="G1806">
        <v>2</v>
      </c>
      <c r="H1806" s="109" t="s">
        <v>1423</v>
      </c>
      <c r="I1806"/>
      <c r="AR1806">
        <v>167</v>
      </c>
      <c r="AS1806" t="str">
        <v>ENGINEERING</v>
      </c>
      <c r="AT1806" t="str">
        <v>JOSEPH ABIODUN</v>
      </c>
      <c r="AU1806" s="31">
        <v>44876</v>
      </c>
      <c r="AV1806" s="40">
        <v>0.29033564814814816</v>
      </c>
      <c r="BW1806">
        <v>185</v>
      </c>
      <c r="BX1806" t="str">
        <v>ENGINEERING</v>
      </c>
      <c r="BY1806" t="str">
        <v>OGUNYEMI ELIJAH (ENGR)</v>
      </c>
      <c r="BZ1806" s="31">
        <v>44875</v>
      </c>
      <c r="CA1806" s="40">
        <v>0.47462962962962962</v>
      </c>
      <c r="DB1806">
        <v>427</v>
      </c>
      <c r="DC1806" t="str">
        <v>MICURA</v>
      </c>
      <c r="DD1806" t="str">
        <v>GOVERNMENT AYANKPO (MIC</v>
      </c>
      <c r="DE1806" s="31">
        <v>44875</v>
      </c>
      <c r="DF1806" s="40">
        <v>0.76332175925925927</v>
      </c>
    </row>
    <row r="1807" spans="1:110" x14ac:dyDescent="0.25">
      <c r="A1807" s="109" t="s">
        <v>1749</v>
      </c>
      <c r="B1807">
        <v>760</v>
      </c>
      <c r="C1807" s="109" t="s">
        <v>54</v>
      </c>
      <c r="D1807" s="109" t="s">
        <v>1348</v>
      </c>
      <c r="E1807" s="94">
        <v>44868</v>
      </c>
      <c r="F1807" s="174">
        <v>0.82119212962962962</v>
      </c>
      <c r="G1807">
        <v>2</v>
      </c>
      <c r="H1807" s="109" t="s">
        <v>1349</v>
      </c>
      <c r="I1807">
        <v>6716129</v>
      </c>
      <c r="AR1807">
        <v>168</v>
      </c>
      <c r="AS1807" t="str">
        <v>ENGINEERING</v>
      </c>
      <c r="AT1807" t="str">
        <v>CHRISTIAN CHINWEUBA (EN</v>
      </c>
      <c r="AU1807" s="31">
        <v>44876</v>
      </c>
      <c r="AV1807" s="40">
        <v>0.29202546296296295</v>
      </c>
      <c r="BW1807">
        <v>186</v>
      </c>
      <c r="BX1807" t="str">
        <v>OPERATIONS</v>
      </c>
      <c r="BY1807" t="str">
        <v>ADEYEYE ADENIYI S. (OPS</v>
      </c>
      <c r="BZ1807" s="31">
        <v>44875</v>
      </c>
      <c r="CA1807" s="40">
        <v>0.47467592592592595</v>
      </c>
      <c r="DB1807">
        <v>428</v>
      </c>
      <c r="DC1807" t="str">
        <v>MICURA</v>
      </c>
      <c r="DD1807" t="str">
        <v>KINGSLEY EBODILI (MIC)</v>
      </c>
      <c r="DE1807" s="31">
        <v>44875</v>
      </c>
      <c r="DF1807" s="40">
        <v>0.76337962962962957</v>
      </c>
    </row>
    <row r="1808" spans="1:110" x14ac:dyDescent="0.25">
      <c r="A1808" s="109" t="s">
        <v>1749</v>
      </c>
      <c r="B1808">
        <v>761</v>
      </c>
      <c r="C1808" s="109" t="s">
        <v>52</v>
      </c>
      <c r="D1808" s="109" t="s">
        <v>1328</v>
      </c>
      <c r="E1808" s="94">
        <v>44868</v>
      </c>
      <c r="F1808" s="174">
        <v>0.82158564814814816</v>
      </c>
      <c r="G1808">
        <v>2</v>
      </c>
      <c r="H1808" s="109" t="s">
        <v>1329</v>
      </c>
      <c r="I1808">
        <v>14942223</v>
      </c>
      <c r="AR1808">
        <v>169</v>
      </c>
      <c r="AS1808" t="str">
        <v>MICURA</v>
      </c>
      <c r="AT1808" t="str">
        <v>EVELYN OVIE (MIC)</v>
      </c>
      <c r="AU1808" s="31">
        <v>44876</v>
      </c>
      <c r="AV1808" s="40">
        <v>0.29321759259259261</v>
      </c>
      <c r="BW1808">
        <v>187</v>
      </c>
      <c r="BX1808" t="str">
        <v>OPERATIONS</v>
      </c>
      <c r="BY1808" t="str">
        <v>IGWE SUNDAY (OPS)</v>
      </c>
      <c r="BZ1808" s="31">
        <v>44875</v>
      </c>
      <c r="CA1808" s="40">
        <v>0.47478009259259257</v>
      </c>
      <c r="DB1808">
        <v>429</v>
      </c>
      <c r="DC1808" t="str">
        <v>OPERATIONS</v>
      </c>
      <c r="DD1808" t="str">
        <v>OLALEYE A SOLOMON (OPS)</v>
      </c>
      <c r="DE1808" s="31">
        <v>44875</v>
      </c>
      <c r="DF1808" s="40">
        <v>0.7634143518518518</v>
      </c>
    </row>
    <row r="1809" spans="1:110" x14ac:dyDescent="0.25">
      <c r="A1809" s="109" t="s">
        <v>1749</v>
      </c>
      <c r="B1809">
        <v>762</v>
      </c>
      <c r="C1809" s="109" t="s">
        <v>53</v>
      </c>
      <c r="D1809" s="109" t="s">
        <v>1882</v>
      </c>
      <c r="E1809" s="94">
        <v>44868</v>
      </c>
      <c r="F1809" s="174">
        <v>0.82349537037037035</v>
      </c>
      <c r="G1809">
        <v>2</v>
      </c>
      <c r="H1809" s="109" t="s">
        <v>1883</v>
      </c>
      <c r="I1809"/>
      <c r="AR1809">
        <v>170</v>
      </c>
      <c r="AS1809" t="str">
        <v>ENGINEERING</v>
      </c>
      <c r="AT1809" t="str">
        <v>FASHOLA BABATUNDE</v>
      </c>
      <c r="AU1809" s="31">
        <v>44876</v>
      </c>
      <c r="AV1809" s="40">
        <v>0.29356481481481483</v>
      </c>
      <c r="BW1809">
        <v>188</v>
      </c>
      <c r="BX1809" t="str">
        <v>MICURA</v>
      </c>
      <c r="BY1809" t="str">
        <v>OJUOLAPE SIMEON (MIC)</v>
      </c>
      <c r="BZ1809" s="31">
        <v>44875</v>
      </c>
      <c r="CA1809" s="40">
        <v>0.47587962962962965</v>
      </c>
      <c r="DB1809">
        <v>430</v>
      </c>
      <c r="DC1809" t="str">
        <v>MICURA</v>
      </c>
      <c r="DD1809" t="str">
        <v>ONASANYA DEMILADE (MIC)</v>
      </c>
      <c r="DE1809" s="31">
        <v>44875</v>
      </c>
      <c r="DF1809" s="40">
        <v>0.76356481481481486</v>
      </c>
    </row>
    <row r="1810" spans="1:110" x14ac:dyDescent="0.25">
      <c r="A1810" s="109" t="s">
        <v>1749</v>
      </c>
      <c r="B1810">
        <v>763</v>
      </c>
      <c r="C1810" s="109" t="s">
        <v>54</v>
      </c>
      <c r="D1810" s="109" t="s">
        <v>292</v>
      </c>
      <c r="E1810" s="94">
        <v>44868</v>
      </c>
      <c r="F1810" s="174">
        <v>0.82391203703703708</v>
      </c>
      <c r="G1810">
        <v>2</v>
      </c>
      <c r="H1810" s="109" t="s">
        <v>293</v>
      </c>
      <c r="I1810">
        <v>2052005</v>
      </c>
      <c r="AR1810">
        <v>171</v>
      </c>
      <c r="AS1810" t="str">
        <v>ENGINEERING</v>
      </c>
      <c r="AT1810" t="str">
        <v>NWAEKE MICHAEL (ENGR)</v>
      </c>
      <c r="AU1810" s="31">
        <v>44876</v>
      </c>
      <c r="AV1810" s="40">
        <v>0.2938425925925926</v>
      </c>
      <c r="BW1810">
        <v>189</v>
      </c>
      <c r="BX1810" t="str">
        <v>ENGINEERING</v>
      </c>
      <c r="BY1810" t="str">
        <v>NWOLISA SAMUEL</v>
      </c>
      <c r="BZ1810" s="31">
        <v>44875</v>
      </c>
      <c r="CA1810" s="40">
        <v>0.47592592592592592</v>
      </c>
      <c r="DB1810">
        <v>431</v>
      </c>
      <c r="DC1810" t="str">
        <v>CONTRACTOR</v>
      </c>
      <c r="DD1810" t="str">
        <v>USMAN FOLAMI (MEDBURY)</v>
      </c>
      <c r="DE1810" s="31">
        <v>44875</v>
      </c>
      <c r="DF1810" s="40">
        <v>0.76399305555555552</v>
      </c>
    </row>
    <row r="1811" spans="1:110" x14ac:dyDescent="0.25">
      <c r="A1811" s="109" t="s">
        <v>1749</v>
      </c>
      <c r="B1811">
        <v>764</v>
      </c>
      <c r="C1811" s="109" t="s">
        <v>56</v>
      </c>
      <c r="D1811" s="109" t="s">
        <v>1400</v>
      </c>
      <c r="E1811" s="94">
        <v>44868</v>
      </c>
      <c r="F1811" s="174">
        <v>0.82521990740740736</v>
      </c>
      <c r="G1811">
        <v>2</v>
      </c>
      <c r="H1811" s="109" t="s">
        <v>1401</v>
      </c>
      <c r="I1811">
        <v>4800395</v>
      </c>
      <c r="AR1811">
        <v>172</v>
      </c>
      <c r="AS1811" t="str">
        <v>MICURA</v>
      </c>
      <c r="AT1811" t="str">
        <v>ECHEDOM NNAMDI B. (MIC)</v>
      </c>
      <c r="AU1811" s="31">
        <v>44876</v>
      </c>
      <c r="AV1811" s="40">
        <v>0.29517361111111112</v>
      </c>
      <c r="BW1811">
        <v>190</v>
      </c>
      <c r="BX1811" t="str">
        <v>MICURA</v>
      </c>
      <c r="BY1811" t="str">
        <v>ESEGIARU NICHOLAS (MIC)</v>
      </c>
      <c r="BZ1811" s="31">
        <v>44875</v>
      </c>
      <c r="CA1811" s="40">
        <v>0.47642361111111109</v>
      </c>
      <c r="DB1811">
        <v>432</v>
      </c>
      <c r="DC1811" t="str">
        <v>CONTRACTOR</v>
      </c>
      <c r="DD1811" t="str">
        <v>ANJORIN TEMITOPE (MEDBUR</v>
      </c>
      <c r="DE1811" s="31">
        <v>44875</v>
      </c>
      <c r="DF1811" s="40">
        <v>0.76402777777777775</v>
      </c>
    </row>
    <row r="1812" spans="1:110" x14ac:dyDescent="0.25">
      <c r="A1812" s="109" t="s">
        <v>1749</v>
      </c>
      <c r="B1812">
        <v>765</v>
      </c>
      <c r="C1812" s="109" t="s">
        <v>56</v>
      </c>
      <c r="D1812" s="109" t="s">
        <v>1402</v>
      </c>
      <c r="E1812" s="94">
        <v>44868</v>
      </c>
      <c r="F1812" s="174">
        <v>0.82532407407407404</v>
      </c>
      <c r="G1812">
        <v>2</v>
      </c>
      <c r="H1812" s="109" t="s">
        <v>1403</v>
      </c>
      <c r="I1812">
        <v>5349437</v>
      </c>
      <c r="AR1812">
        <v>173</v>
      </c>
      <c r="AS1812" t="str">
        <v>OPERATIONS</v>
      </c>
      <c r="AT1812" t="str">
        <v>NICHOLAS PIUS (OPS)</v>
      </c>
      <c r="AU1812" s="31">
        <v>44876</v>
      </c>
      <c r="AV1812" s="40">
        <v>0.29606481481481484</v>
      </c>
      <c r="BW1812">
        <v>191</v>
      </c>
      <c r="BX1812" t="str">
        <v>OPERATIONS</v>
      </c>
      <c r="BY1812" t="str">
        <v>EMMANUEL OKON AKAN (OPS</v>
      </c>
      <c r="BZ1812" s="31">
        <v>44875</v>
      </c>
      <c r="CA1812" s="40">
        <v>0.47665509259259259</v>
      </c>
      <c r="DB1812">
        <v>433</v>
      </c>
      <c r="DC1812" t="str">
        <v>MICURA</v>
      </c>
      <c r="DD1812" t="str">
        <v>ESSANG OKON VICTOR (MIC</v>
      </c>
      <c r="DE1812" s="31">
        <v>44875</v>
      </c>
      <c r="DF1812" s="40">
        <v>0.76421296296296293</v>
      </c>
    </row>
    <row r="1813" spans="1:110" x14ac:dyDescent="0.25">
      <c r="A1813" s="109" t="s">
        <v>1749</v>
      </c>
      <c r="B1813">
        <v>766</v>
      </c>
      <c r="C1813" s="109" t="s">
        <v>53</v>
      </c>
      <c r="D1813" s="109" t="s">
        <v>1364</v>
      </c>
      <c r="E1813" s="94">
        <v>44868</v>
      </c>
      <c r="F1813" s="174">
        <v>0.82665509259259262</v>
      </c>
      <c r="G1813">
        <v>2</v>
      </c>
      <c r="H1813" s="109" t="s">
        <v>1365</v>
      </c>
      <c r="I1813">
        <v>2037571</v>
      </c>
      <c r="AR1813">
        <v>174</v>
      </c>
      <c r="AS1813" t="str">
        <v>MICURA</v>
      </c>
      <c r="AT1813" t="str">
        <v>OYEBAMIJI BUKOLA (MIC)</v>
      </c>
      <c r="AU1813" s="31">
        <v>44876</v>
      </c>
      <c r="AV1813" s="40">
        <v>0.29608796296296297</v>
      </c>
      <c r="BW1813">
        <v>192</v>
      </c>
      <c r="BX1813" t="str">
        <v>OPERATIONS</v>
      </c>
      <c r="BY1813" t="str">
        <v>APATA JULIANAH K. (OPS)</v>
      </c>
      <c r="BZ1813" s="31">
        <v>44875</v>
      </c>
      <c r="CA1813" s="40">
        <v>0.47668981481481482</v>
      </c>
      <c r="DB1813">
        <v>434</v>
      </c>
      <c r="DC1813" t="str">
        <v>MICURA</v>
      </c>
      <c r="DD1813" t="str">
        <v>DAMILOLA OGUNBAMERU(MIC</v>
      </c>
      <c r="DE1813" s="31">
        <v>44875</v>
      </c>
      <c r="DF1813" s="40">
        <v>0.76424768518518515</v>
      </c>
    </row>
    <row r="1814" spans="1:110" x14ac:dyDescent="0.25">
      <c r="A1814" s="109" t="s">
        <v>1749</v>
      </c>
      <c r="B1814">
        <v>767</v>
      </c>
      <c r="C1814" s="109" t="s">
        <v>54</v>
      </c>
      <c r="D1814" s="109" t="s">
        <v>1884</v>
      </c>
      <c r="E1814" s="94">
        <v>44868</v>
      </c>
      <c r="F1814" s="174">
        <v>0.82734953703703706</v>
      </c>
      <c r="G1814">
        <v>2</v>
      </c>
      <c r="H1814" s="109" t="s">
        <v>1885</v>
      </c>
      <c r="I1814">
        <v>5482305</v>
      </c>
      <c r="AR1814">
        <v>175</v>
      </c>
      <c r="AS1814" t="str">
        <v>OPERATIONS</v>
      </c>
      <c r="AT1814" t="str">
        <v>AKOSHILE KAZEEM A. (OPS</v>
      </c>
      <c r="AU1814" s="31">
        <v>44876</v>
      </c>
      <c r="AV1814" s="40">
        <v>0.29638888888888887</v>
      </c>
      <c r="BW1814">
        <v>193</v>
      </c>
      <c r="BX1814" t="str">
        <v>MICURA</v>
      </c>
      <c r="BY1814" t="str">
        <v>AJUONUMA CHIMA</v>
      </c>
      <c r="BZ1814" s="31">
        <v>44875</v>
      </c>
      <c r="CA1814" s="40">
        <v>0.47747685185185185</v>
      </c>
      <c r="DB1814">
        <v>435</v>
      </c>
      <c r="DC1814" t="str">
        <v>OPERATIONS</v>
      </c>
      <c r="DD1814" t="str">
        <v>RAPHEAL OKORO (OPS)</v>
      </c>
      <c r="DE1814" s="31">
        <v>44875</v>
      </c>
      <c r="DF1814" s="40">
        <v>0.76436342592592588</v>
      </c>
    </row>
    <row r="1815" spans="1:110" x14ac:dyDescent="0.25">
      <c r="A1815" s="109" t="s">
        <v>1749</v>
      </c>
      <c r="B1815">
        <v>768</v>
      </c>
      <c r="C1815" s="109" t="s">
        <v>53</v>
      </c>
      <c r="D1815" s="109" t="s">
        <v>1372</v>
      </c>
      <c r="E1815" s="94">
        <v>44868</v>
      </c>
      <c r="F1815" s="174">
        <v>0.82878472222222221</v>
      </c>
      <c r="G1815">
        <v>2</v>
      </c>
      <c r="H1815" s="109" t="s">
        <v>1373</v>
      </c>
      <c r="I1815">
        <v>5436748</v>
      </c>
      <c r="AR1815">
        <v>176</v>
      </c>
      <c r="AS1815" t="str">
        <v>MICURA</v>
      </c>
      <c r="AT1815" t="str">
        <v>OKORO IKENNA (MIC)</v>
      </c>
      <c r="AU1815" s="31">
        <v>44876</v>
      </c>
      <c r="AV1815" s="40">
        <v>0.29655092592592591</v>
      </c>
      <c r="BW1815">
        <v>194</v>
      </c>
      <c r="BX1815" t="str">
        <v>CONTRACTOR</v>
      </c>
      <c r="BY1815" t="str">
        <v>OLAYINKA DEINDE (EMERALD</v>
      </c>
      <c r="BZ1815" s="31">
        <v>44875</v>
      </c>
      <c r="CA1815" s="40">
        <v>0.47759259259259257</v>
      </c>
      <c r="DB1815">
        <v>436</v>
      </c>
      <c r="DC1815" t="str">
        <v>MICURA</v>
      </c>
      <c r="DD1815" t="str">
        <v>SIKIRU TAIWO (MIC)</v>
      </c>
      <c r="DE1815" s="31">
        <v>44875</v>
      </c>
      <c r="DF1815" s="40">
        <v>0.76451388888888894</v>
      </c>
    </row>
    <row r="1816" spans="1:110" x14ac:dyDescent="0.25">
      <c r="A1816" s="109" t="s">
        <v>1749</v>
      </c>
      <c r="B1816">
        <v>769</v>
      </c>
      <c r="C1816" s="109" t="s">
        <v>53</v>
      </c>
      <c r="D1816" s="109" t="s">
        <v>1398</v>
      </c>
      <c r="E1816" s="94">
        <v>44868</v>
      </c>
      <c r="F1816" s="174">
        <v>0.82885416666666667</v>
      </c>
      <c r="G1816">
        <v>2</v>
      </c>
      <c r="H1816" s="109" t="s">
        <v>1399</v>
      </c>
      <c r="I1816">
        <v>2856145</v>
      </c>
      <c r="AR1816">
        <v>177</v>
      </c>
      <c r="AS1816" t="str">
        <v>OPERATIONS</v>
      </c>
      <c r="AT1816" t="str">
        <v>EMMANUEL PROSPER N. (OP</v>
      </c>
      <c r="AU1816" s="31">
        <v>44876</v>
      </c>
      <c r="AV1816" s="40">
        <v>0.29681712962962964</v>
      </c>
      <c r="BW1816">
        <v>195</v>
      </c>
      <c r="BX1816" t="str">
        <v>MICURA</v>
      </c>
      <c r="BY1816" t="str">
        <v>ADEBIYI BAMIDELE (MIC)</v>
      </c>
      <c r="BZ1816" s="31">
        <v>44875</v>
      </c>
      <c r="CA1816" s="40">
        <v>0.4780787037037037</v>
      </c>
      <c r="DB1816">
        <v>437</v>
      </c>
      <c r="DC1816" t="str">
        <v>ENGINEERING</v>
      </c>
      <c r="DD1816" t="str">
        <v>EBO KEHINDE (ENGR)</v>
      </c>
      <c r="DE1816" s="31">
        <v>44875</v>
      </c>
      <c r="DF1816" s="40">
        <v>0.76454861111111116</v>
      </c>
    </row>
    <row r="1817" spans="1:110" x14ac:dyDescent="0.25">
      <c r="A1817" s="109" t="s">
        <v>1749</v>
      </c>
      <c r="B1817">
        <v>770</v>
      </c>
      <c r="C1817" s="109" t="s">
        <v>53</v>
      </c>
      <c r="D1817" s="109" t="s">
        <v>208</v>
      </c>
      <c r="E1817" s="94">
        <v>44868</v>
      </c>
      <c r="F1817" s="174">
        <v>0.82961805555555557</v>
      </c>
      <c r="G1817">
        <v>2</v>
      </c>
      <c r="H1817" s="109" t="s">
        <v>209</v>
      </c>
      <c r="I1817">
        <v>5500801</v>
      </c>
      <c r="AR1817">
        <v>178</v>
      </c>
      <c r="AS1817" t="str">
        <v>ENGINEERING</v>
      </c>
      <c r="AT1817" t="str">
        <v>UELENFOH ABRAHAM (ENGR)</v>
      </c>
      <c r="AU1817" s="31">
        <v>44876</v>
      </c>
      <c r="AV1817" s="40">
        <v>0.29703703703703704</v>
      </c>
      <c r="BW1817">
        <v>196</v>
      </c>
      <c r="BX1817" t="str">
        <v>MICURA</v>
      </c>
      <c r="BY1817" t="str">
        <v>JIMOH OMOGBAI (MIC)</v>
      </c>
      <c r="BZ1817" s="31">
        <v>44875</v>
      </c>
      <c r="CA1817" s="40">
        <v>0.47812500000000002</v>
      </c>
      <c r="DB1817">
        <v>438</v>
      </c>
      <c r="DC1817" t="str">
        <v>MICURA</v>
      </c>
      <c r="DD1817" t="str">
        <v>ONUIGBO VICTOR (MIC)</v>
      </c>
      <c r="DE1817" s="31">
        <v>44875</v>
      </c>
      <c r="DF1817" s="40">
        <v>0.76496527777777779</v>
      </c>
    </row>
    <row r="1818" spans="1:110" x14ac:dyDescent="0.25">
      <c r="A1818" s="109" t="s">
        <v>1749</v>
      </c>
      <c r="B1818">
        <v>771</v>
      </c>
      <c r="C1818" s="109" t="s">
        <v>53</v>
      </c>
      <c r="D1818" s="109" t="s">
        <v>1012</v>
      </c>
      <c r="E1818" s="94">
        <v>44868</v>
      </c>
      <c r="F1818" s="174">
        <v>0.83059027777777783</v>
      </c>
      <c r="G1818">
        <v>2</v>
      </c>
      <c r="H1818" s="109" t="s">
        <v>1013</v>
      </c>
      <c r="I1818"/>
      <c r="AR1818">
        <v>179</v>
      </c>
      <c r="AS1818" t="str">
        <v>OPERATIONS</v>
      </c>
      <c r="AT1818" t="str">
        <v>OJOBOR GOD'SPOWER (OPS)</v>
      </c>
      <c r="AU1818" s="31">
        <v>44876</v>
      </c>
      <c r="AV1818" s="40">
        <v>0.2973263888888889</v>
      </c>
      <c r="BW1818">
        <v>197</v>
      </c>
      <c r="BX1818" t="str">
        <v>MICURA</v>
      </c>
      <c r="BY1818" t="str">
        <v>AJIGA DESMOND (MIC)</v>
      </c>
      <c r="BZ1818" s="31">
        <v>44875</v>
      </c>
      <c r="CA1818" s="40">
        <v>0.47844907407407405</v>
      </c>
      <c r="DB1818">
        <v>439</v>
      </c>
      <c r="DC1818" t="str">
        <v>OPERATIONS</v>
      </c>
      <c r="DD1818" t="str">
        <v>AMINU DANLAMI (OPS)</v>
      </c>
      <c r="DE1818" s="31">
        <v>44875</v>
      </c>
      <c r="DF1818" s="40">
        <v>0.76500000000000001</v>
      </c>
    </row>
    <row r="1819" spans="1:110" x14ac:dyDescent="0.25">
      <c r="A1819" s="109" t="s">
        <v>1749</v>
      </c>
      <c r="B1819">
        <v>772</v>
      </c>
      <c r="C1819" s="109" t="s">
        <v>53</v>
      </c>
      <c r="D1819" s="109" t="s">
        <v>1886</v>
      </c>
      <c r="E1819" s="94">
        <v>44868</v>
      </c>
      <c r="F1819" s="174">
        <v>0.83232638888888888</v>
      </c>
      <c r="G1819">
        <v>2</v>
      </c>
      <c r="H1819" s="109" t="s">
        <v>1887</v>
      </c>
      <c r="I1819">
        <v>2856140</v>
      </c>
      <c r="AR1819">
        <v>180</v>
      </c>
      <c r="AS1819" t="str">
        <v>MICURA</v>
      </c>
      <c r="AT1819" t="str">
        <v>SHOBALOJU OLADELE  (MIC)</v>
      </c>
      <c r="AU1819" s="31">
        <v>44876</v>
      </c>
      <c r="AV1819" s="40">
        <v>0.29737268518518517</v>
      </c>
      <c r="BW1819">
        <v>198</v>
      </c>
      <c r="BX1819" t="str">
        <v>MICURA</v>
      </c>
      <c r="BY1819" t="str">
        <v>ALOZIE VICTOR I. (MIC)</v>
      </c>
      <c r="BZ1819" s="31">
        <v>44875</v>
      </c>
      <c r="CA1819" s="40">
        <v>0.47850694444444447</v>
      </c>
      <c r="DB1819">
        <v>440</v>
      </c>
      <c r="DC1819" t="str">
        <v>MICURA</v>
      </c>
      <c r="DD1819" t="str">
        <v>BADAMASI MOHAMMED (MIC)</v>
      </c>
      <c r="DE1819" s="31">
        <v>44875</v>
      </c>
      <c r="DF1819" s="40">
        <v>0.76503472222222224</v>
      </c>
    </row>
    <row r="1820" spans="1:110" x14ac:dyDescent="0.25">
      <c r="A1820" s="109" t="s">
        <v>1749</v>
      </c>
      <c r="B1820">
        <v>773</v>
      </c>
      <c r="C1820" s="109" t="s">
        <v>53</v>
      </c>
      <c r="D1820" s="109" t="s">
        <v>947</v>
      </c>
      <c r="E1820" s="94">
        <v>44868</v>
      </c>
      <c r="F1820" s="174">
        <v>0.83248842592592598</v>
      </c>
      <c r="G1820">
        <v>2</v>
      </c>
      <c r="H1820" s="109" t="s">
        <v>948</v>
      </c>
      <c r="I1820">
        <v>15010518</v>
      </c>
      <c r="AR1820">
        <v>181</v>
      </c>
      <c r="AS1820" t="str">
        <v>MICURA</v>
      </c>
      <c r="AT1820" t="str">
        <v>CHARLES OFILI (MIC)</v>
      </c>
      <c r="AU1820" s="31">
        <v>44876</v>
      </c>
      <c r="AV1820" s="40">
        <v>0.29780092592592594</v>
      </c>
      <c r="BW1820">
        <v>199</v>
      </c>
      <c r="BX1820" t="str">
        <v>OPERATIONS</v>
      </c>
      <c r="BY1820" t="str">
        <v>KOLADE SOLOMON (OPS)</v>
      </c>
      <c r="BZ1820" s="31">
        <v>44875</v>
      </c>
      <c r="CA1820" s="40">
        <v>0.47921296296296295</v>
      </c>
      <c r="DB1820">
        <v>441</v>
      </c>
      <c r="DC1820" t="str">
        <v>OPERATIONS</v>
      </c>
      <c r="DD1820" t="str">
        <v>THANKGOD OMOROHWOVO (OP</v>
      </c>
      <c r="DE1820" s="31">
        <v>44875</v>
      </c>
      <c r="DF1820" s="40">
        <v>0.7651041666666667</v>
      </c>
    </row>
    <row r="1821" spans="1:110" x14ac:dyDescent="0.25">
      <c r="A1821" s="109" t="s">
        <v>1749</v>
      </c>
      <c r="B1821">
        <v>774</v>
      </c>
      <c r="C1821" s="109" t="s">
        <v>52</v>
      </c>
      <c r="D1821" s="109" t="s">
        <v>1808</v>
      </c>
      <c r="E1821" s="94">
        <v>44868</v>
      </c>
      <c r="F1821" s="174">
        <v>0.83254629629629628</v>
      </c>
      <c r="G1821">
        <v>2</v>
      </c>
      <c r="H1821" s="109" t="s">
        <v>1809</v>
      </c>
      <c r="I1821">
        <v>3452865</v>
      </c>
      <c r="AR1821">
        <v>182</v>
      </c>
      <c r="AS1821" t="str">
        <v>MICURA</v>
      </c>
      <c r="AT1821" t="str">
        <v>ADEBIYI ADEBOWALE (MIC)</v>
      </c>
      <c r="AU1821" s="31">
        <v>44876</v>
      </c>
      <c r="AV1821" s="40">
        <v>0.2978703703703704</v>
      </c>
      <c r="BW1821">
        <v>200</v>
      </c>
      <c r="BX1821" t="str">
        <v>OPERATIONS</v>
      </c>
      <c r="BY1821" t="str">
        <v>EMMANUEL ANAGA (OPS)</v>
      </c>
      <c r="BZ1821" s="31">
        <v>44875</v>
      </c>
      <c r="CA1821" s="40">
        <v>0.47924768518518518</v>
      </c>
      <c r="DB1821">
        <v>442</v>
      </c>
      <c r="DC1821" t="str">
        <v>MICURA</v>
      </c>
      <c r="DD1821" t="str">
        <v>ALEX UBOCHI (MIC)</v>
      </c>
      <c r="DE1821" s="31">
        <v>44875</v>
      </c>
      <c r="DF1821" s="40">
        <v>0.76515046296296296</v>
      </c>
    </row>
    <row r="1822" spans="1:110" x14ac:dyDescent="0.25">
      <c r="A1822" s="109" t="s">
        <v>1749</v>
      </c>
      <c r="B1822">
        <v>775</v>
      </c>
      <c r="C1822" s="109" t="s">
        <v>53</v>
      </c>
      <c r="D1822" s="109" t="s">
        <v>1888</v>
      </c>
      <c r="E1822" s="94">
        <v>44868</v>
      </c>
      <c r="F1822" s="174">
        <v>0.83528935185185182</v>
      </c>
      <c r="G1822">
        <v>2</v>
      </c>
      <c r="H1822" s="109" t="s">
        <v>1889</v>
      </c>
      <c r="I1822">
        <v>6724155</v>
      </c>
      <c r="AR1822">
        <v>183</v>
      </c>
      <c r="AS1822" t="str">
        <v>MICURA</v>
      </c>
      <c r="AT1822" t="str">
        <v>EKWERE PATRICK (MIC)</v>
      </c>
      <c r="AU1822" s="31">
        <v>44876</v>
      </c>
      <c r="AV1822" s="40">
        <v>0.29800925925925925</v>
      </c>
      <c r="BW1822">
        <v>201</v>
      </c>
      <c r="BX1822" t="str">
        <v>MICURA</v>
      </c>
      <c r="BY1822" t="str">
        <v>SOBUR OLAFUYI (MIC)</v>
      </c>
      <c r="BZ1822" s="31">
        <v>44875</v>
      </c>
      <c r="CA1822" s="40">
        <v>0.47966435185185186</v>
      </c>
      <c r="DB1822">
        <v>443</v>
      </c>
      <c r="DC1822" t="str">
        <v>MICURA</v>
      </c>
      <c r="DD1822" t="str">
        <v>HAMIDU UMAR (MIC)</v>
      </c>
      <c r="DE1822" s="31">
        <v>44875</v>
      </c>
      <c r="DF1822" s="40">
        <v>0.76518518518518519</v>
      </c>
    </row>
    <row r="1823" spans="1:110" x14ac:dyDescent="0.25">
      <c r="A1823" s="109" t="s">
        <v>1749</v>
      </c>
      <c r="B1823">
        <v>776</v>
      </c>
      <c r="C1823" s="109" t="s">
        <v>53</v>
      </c>
      <c r="D1823" s="109" t="s">
        <v>1361</v>
      </c>
      <c r="E1823" s="94">
        <v>44868</v>
      </c>
      <c r="F1823" s="174">
        <v>0.8394328703703704</v>
      </c>
      <c r="G1823">
        <v>2</v>
      </c>
      <c r="H1823" s="109" t="s">
        <v>1362</v>
      </c>
      <c r="I1823">
        <v>2725065</v>
      </c>
      <c r="AR1823">
        <v>184</v>
      </c>
      <c r="AS1823" t="str">
        <v>MICURA</v>
      </c>
      <c r="AT1823" t="str">
        <v>ONASANYA DEMILADE (MIC)</v>
      </c>
      <c r="AU1823" s="31">
        <v>44876</v>
      </c>
      <c r="AV1823" s="40">
        <v>0.29841435185185183</v>
      </c>
      <c r="BW1823">
        <v>202</v>
      </c>
      <c r="BX1823" t="str">
        <v>MICURA</v>
      </c>
      <c r="BY1823" t="str">
        <v>OLATUNJI AFEEZ O.(MIC)</v>
      </c>
      <c r="BZ1823" s="31">
        <v>44875</v>
      </c>
      <c r="CA1823" s="40">
        <v>0.47972222222222222</v>
      </c>
      <c r="DB1823">
        <v>444</v>
      </c>
      <c r="DC1823" t="str">
        <v>OPERATIONS</v>
      </c>
      <c r="DD1823" t="str">
        <v>AZEEZ OLUSEGUN (OPS)</v>
      </c>
      <c r="DE1823" s="31">
        <v>44875</v>
      </c>
      <c r="DF1823" s="40">
        <v>0.76569444444444446</v>
      </c>
    </row>
    <row r="1824" spans="1:110" x14ac:dyDescent="0.25">
      <c r="A1824" s="109" t="s">
        <v>1749</v>
      </c>
      <c r="B1824">
        <v>777</v>
      </c>
      <c r="C1824" s="109" t="s">
        <v>57</v>
      </c>
      <c r="D1824" s="109" t="s">
        <v>1479</v>
      </c>
      <c r="E1824" s="94">
        <v>44868</v>
      </c>
      <c r="F1824" s="174">
        <v>0.83960648148148154</v>
      </c>
      <c r="G1824">
        <v>2</v>
      </c>
      <c r="H1824" s="109" t="s">
        <v>1480</v>
      </c>
      <c r="I1824"/>
      <c r="AR1824">
        <v>185</v>
      </c>
      <c r="AS1824" t="str">
        <v>MICURA</v>
      </c>
      <c r="AT1824" t="str">
        <v>YUSUF TAIWO (MIC)</v>
      </c>
      <c r="AU1824" s="31">
        <v>44876</v>
      </c>
      <c r="AV1824" s="40">
        <v>0.29875000000000002</v>
      </c>
      <c r="BW1824">
        <v>203</v>
      </c>
      <c r="BX1824" t="str">
        <v>MICURA</v>
      </c>
      <c r="BY1824" t="str">
        <v>DORGU TAREFEYAH (MIC)</v>
      </c>
      <c r="BZ1824" s="31">
        <v>44875</v>
      </c>
      <c r="CA1824" s="40">
        <v>0.47998842592592594</v>
      </c>
      <c r="DB1824">
        <v>445</v>
      </c>
      <c r="DC1824" t="str">
        <v>MICURA</v>
      </c>
      <c r="DD1824" t="str">
        <v>OZEGBE CHARLES (MIC)</v>
      </c>
      <c r="DE1824" s="31">
        <v>44875</v>
      </c>
      <c r="DF1824" s="40">
        <v>0.766087962962963</v>
      </c>
    </row>
    <row r="1825" spans="1:110" x14ac:dyDescent="0.25">
      <c r="A1825" s="109" t="s">
        <v>1749</v>
      </c>
      <c r="B1825">
        <v>778</v>
      </c>
      <c r="C1825" s="109" t="s">
        <v>21</v>
      </c>
      <c r="D1825" s="109" t="s">
        <v>664</v>
      </c>
      <c r="E1825" s="94">
        <v>44868</v>
      </c>
      <c r="F1825" s="174">
        <v>0.83991898148148147</v>
      </c>
      <c r="G1825">
        <v>2</v>
      </c>
      <c r="H1825" s="109" t="s">
        <v>21</v>
      </c>
      <c r="I1825"/>
      <c r="AR1825">
        <v>186</v>
      </c>
      <c r="AS1825" t="str">
        <v>OPERATIONS</v>
      </c>
      <c r="AT1825" t="str">
        <v>OMARAYE OMONIGHO (OPS)</v>
      </c>
      <c r="AU1825" s="31">
        <v>44876</v>
      </c>
      <c r="AV1825" s="40">
        <v>0.29913194444444446</v>
      </c>
      <c r="BW1825">
        <v>204</v>
      </c>
      <c r="BX1825" t="str">
        <v>MICURA</v>
      </c>
      <c r="BY1825" t="str">
        <v>ABDULLAHI OSENI (MIC)</v>
      </c>
      <c r="BZ1825" s="31">
        <v>44875</v>
      </c>
      <c r="CA1825" s="40">
        <v>0.48003472222222221</v>
      </c>
      <c r="DB1825">
        <v>446</v>
      </c>
      <c r="DC1825" t="str">
        <v>MICURA</v>
      </c>
      <c r="DD1825" t="str">
        <v>WILSON DARLINGTON (MIC)</v>
      </c>
      <c r="DE1825" s="31">
        <v>44875</v>
      </c>
      <c r="DF1825" s="40">
        <v>0.76637731481481486</v>
      </c>
    </row>
    <row r="1826" spans="1:110" x14ac:dyDescent="0.25">
      <c r="A1826" s="109" t="s">
        <v>1749</v>
      </c>
      <c r="B1826">
        <v>779</v>
      </c>
      <c r="C1826" s="109" t="s">
        <v>54</v>
      </c>
      <c r="D1826" s="109" t="s">
        <v>1712</v>
      </c>
      <c r="E1826" s="94">
        <v>44868</v>
      </c>
      <c r="F1826" s="174">
        <v>0.84027777777777779</v>
      </c>
      <c r="G1826">
        <v>2</v>
      </c>
      <c r="H1826" s="109" t="s">
        <v>1713</v>
      </c>
      <c r="I1826">
        <v>5501738</v>
      </c>
      <c r="AR1826">
        <v>187</v>
      </c>
      <c r="AS1826" t="str">
        <v>MICURA</v>
      </c>
      <c r="AT1826" t="str">
        <v>ADENEKAN NURUDEEN (MIC)</v>
      </c>
      <c r="AU1826" s="31">
        <v>44876</v>
      </c>
      <c r="AV1826" s="40">
        <v>0.2993865740740741</v>
      </c>
      <c r="BW1826">
        <v>205</v>
      </c>
      <c r="BX1826" t="str">
        <v>MICURA</v>
      </c>
      <c r="BY1826" t="str">
        <v>LAISU IDRIS (MIC)</v>
      </c>
      <c r="BZ1826" s="31">
        <v>44875</v>
      </c>
      <c r="CA1826" s="40">
        <v>0.48006944444444444</v>
      </c>
      <c r="DB1826">
        <v>447</v>
      </c>
      <c r="DC1826" t="str">
        <v>MICURA</v>
      </c>
      <c r="DD1826" t="str">
        <v>RASAKI MAJEOGBE (MIC)</v>
      </c>
      <c r="DE1826" s="31">
        <v>44875</v>
      </c>
      <c r="DF1826" s="40">
        <v>0.76646990740740739</v>
      </c>
    </row>
    <row r="1827" spans="1:110" x14ac:dyDescent="0.25">
      <c r="A1827" s="109" t="s">
        <v>1749</v>
      </c>
      <c r="B1827">
        <v>780</v>
      </c>
      <c r="C1827" s="109" t="s">
        <v>52</v>
      </c>
      <c r="D1827" s="109" t="s">
        <v>1491</v>
      </c>
      <c r="E1827" s="94">
        <v>44868</v>
      </c>
      <c r="F1827" s="174">
        <v>0.84035879629629628</v>
      </c>
      <c r="G1827">
        <v>2</v>
      </c>
      <c r="H1827" s="109" t="s">
        <v>1492</v>
      </c>
      <c r="I1827">
        <v>14992577</v>
      </c>
      <c r="AR1827">
        <v>188</v>
      </c>
      <c r="AS1827" t="str">
        <v>OPERATIONS</v>
      </c>
      <c r="AT1827" t="str">
        <v>IDAHOSA JOSHUA (MIC)</v>
      </c>
      <c r="AU1827" s="31">
        <v>44876</v>
      </c>
      <c r="AV1827" s="40">
        <v>0.30023148148148149</v>
      </c>
      <c r="BW1827">
        <v>206</v>
      </c>
      <c r="BX1827" t="str">
        <v>MICURA</v>
      </c>
      <c r="BY1827" t="str">
        <v>EZE AZUBIKE (MIC)</v>
      </c>
      <c r="BZ1827" s="31">
        <v>44875</v>
      </c>
      <c r="CA1827" s="40">
        <v>0.48018518518518516</v>
      </c>
      <c r="DB1827">
        <v>448</v>
      </c>
      <c r="DC1827" t="str">
        <v>MICURA</v>
      </c>
      <c r="DD1827" t="str">
        <v>OGUEJIOFOR OGBODU (MIC)</v>
      </c>
      <c r="DE1827" s="31">
        <v>44875</v>
      </c>
      <c r="DF1827" s="40">
        <v>0.76650462962962962</v>
      </c>
    </row>
    <row r="1828" spans="1:110" x14ac:dyDescent="0.25">
      <c r="A1828" s="109" t="s">
        <v>1749</v>
      </c>
      <c r="B1828">
        <v>781</v>
      </c>
      <c r="C1828" s="109" t="s">
        <v>53</v>
      </c>
      <c r="D1828" s="109" t="s">
        <v>518</v>
      </c>
      <c r="E1828" s="94">
        <v>44868</v>
      </c>
      <c r="F1828" s="174">
        <v>0.8404166666666667</v>
      </c>
      <c r="G1828">
        <v>2</v>
      </c>
      <c r="H1828" s="109" t="s">
        <v>519</v>
      </c>
      <c r="I1828"/>
      <c r="AR1828">
        <v>189</v>
      </c>
      <c r="AS1828" t="str">
        <v>MICURA</v>
      </c>
      <c r="AT1828" t="str">
        <v>OLONISOWON RAPHAEL (MIC</v>
      </c>
      <c r="AU1828" s="31">
        <v>44876</v>
      </c>
      <c r="AV1828" s="40">
        <v>0.30040509259259257</v>
      </c>
      <c r="BW1828">
        <v>207</v>
      </c>
      <c r="BX1828" t="str">
        <v>MICURA</v>
      </c>
      <c r="BY1828" t="str">
        <v>AKPEBE DANIEL (MIC)</v>
      </c>
      <c r="BZ1828" s="31">
        <v>44875</v>
      </c>
      <c r="CA1828" s="40">
        <v>0.48026620370370371</v>
      </c>
      <c r="DB1828">
        <v>449</v>
      </c>
      <c r="DC1828" t="str">
        <v>MICURA</v>
      </c>
      <c r="DD1828" t="str">
        <v>EVELYN OVIE (MIC)</v>
      </c>
      <c r="DE1828" s="31">
        <v>44875</v>
      </c>
      <c r="DF1828" s="40">
        <v>0.7666087962962963</v>
      </c>
    </row>
    <row r="1829" spans="1:110" x14ac:dyDescent="0.25">
      <c r="A1829" s="109" t="s">
        <v>1749</v>
      </c>
      <c r="B1829">
        <v>782</v>
      </c>
      <c r="C1829" s="109" t="s">
        <v>52</v>
      </c>
      <c r="D1829" s="109" t="s">
        <v>1792</v>
      </c>
      <c r="E1829" s="94">
        <v>44868</v>
      </c>
      <c r="F1829" s="174">
        <v>0.84047453703703701</v>
      </c>
      <c r="G1829">
        <v>2</v>
      </c>
      <c r="H1829" s="109" t="s">
        <v>1793</v>
      </c>
      <c r="I1829">
        <v>14813057</v>
      </c>
      <c r="AR1829">
        <v>190</v>
      </c>
      <c r="AS1829" t="str">
        <v>MICURA</v>
      </c>
      <c r="AT1829" t="str">
        <v>ADESOKAN OLALEKAN  (MIC)</v>
      </c>
      <c r="AU1829" s="31">
        <v>44876</v>
      </c>
      <c r="AV1829" s="40">
        <v>0.30046296296296299</v>
      </c>
      <c r="BW1829">
        <v>208</v>
      </c>
      <c r="BX1829" t="str">
        <v>ENGINEERING</v>
      </c>
      <c r="BY1829" t="str">
        <v>GIFT NWOKOCHA</v>
      </c>
      <c r="BZ1829" s="31">
        <v>44875</v>
      </c>
      <c r="CA1829" s="40">
        <v>0.48100694444444442</v>
      </c>
      <c r="DB1829">
        <v>450</v>
      </c>
      <c r="DC1829" t="str">
        <v>MICURA</v>
      </c>
      <c r="DD1829" t="str">
        <v>OLORUNYOMI OLAREWAJU(MI</v>
      </c>
      <c r="DE1829" s="31">
        <v>44875</v>
      </c>
      <c r="DF1829" s="40">
        <v>0.7668518518518519</v>
      </c>
    </row>
    <row r="1830" spans="1:110" x14ac:dyDescent="0.25">
      <c r="A1830" s="109" t="s">
        <v>1749</v>
      </c>
      <c r="B1830">
        <v>783</v>
      </c>
      <c r="C1830" s="109" t="s">
        <v>53</v>
      </c>
      <c r="D1830" s="109" t="s">
        <v>1890</v>
      </c>
      <c r="E1830" s="94">
        <v>44868</v>
      </c>
      <c r="F1830" s="174">
        <v>0.8405555555555555</v>
      </c>
      <c r="G1830">
        <v>2</v>
      </c>
      <c r="H1830" s="109" t="s">
        <v>1891</v>
      </c>
      <c r="I1830"/>
      <c r="AR1830">
        <v>191</v>
      </c>
      <c r="AS1830" t="str">
        <v>MICURA</v>
      </c>
      <c r="AT1830" t="str">
        <v>ELUDOYIN MUYIWA (MIC)</v>
      </c>
      <c r="AU1830" s="31">
        <v>44876</v>
      </c>
      <c r="AV1830" s="40">
        <v>0.30056712962962961</v>
      </c>
      <c r="BW1830">
        <v>209</v>
      </c>
      <c r="BX1830" t="str">
        <v>ENGINEERING</v>
      </c>
      <c r="BY1830" t="str">
        <v>IGHEDO ODIANOSEN (DRV)</v>
      </c>
      <c r="BZ1830" s="31">
        <v>44875</v>
      </c>
      <c r="CA1830" s="40">
        <v>0.48104166666666665</v>
      </c>
      <c r="DB1830">
        <v>451</v>
      </c>
      <c r="DC1830" t="str">
        <v>MICURA</v>
      </c>
      <c r="DD1830" t="str">
        <v>IGBOKA CHUKWUDI (MIC)</v>
      </c>
      <c r="DE1830" s="31">
        <v>44875</v>
      </c>
      <c r="DF1830" s="40">
        <v>0.76688657407407412</v>
      </c>
    </row>
    <row r="1831" spans="1:110" x14ac:dyDescent="0.25">
      <c r="A1831" s="109" t="s">
        <v>1749</v>
      </c>
      <c r="B1831">
        <v>784</v>
      </c>
      <c r="C1831" s="109" t="s">
        <v>52</v>
      </c>
      <c r="D1831" s="109" t="s">
        <v>1717</v>
      </c>
      <c r="E1831" s="94">
        <v>44868</v>
      </c>
      <c r="F1831" s="174">
        <v>0.84465277777777781</v>
      </c>
      <c r="G1831">
        <v>2</v>
      </c>
      <c r="H1831" s="109" t="s">
        <v>1718</v>
      </c>
      <c r="I1831">
        <v>14822440</v>
      </c>
      <c r="AR1831">
        <v>192</v>
      </c>
      <c r="AS1831" t="str">
        <v>MICURA</v>
      </c>
      <c r="AT1831" t="str">
        <v>CHUKWUTEM OGHALLI (MIC)</v>
      </c>
      <c r="AU1831" s="31">
        <v>44876</v>
      </c>
      <c r="AV1831" s="40">
        <v>0.30086805555555557</v>
      </c>
      <c r="BW1831">
        <v>210</v>
      </c>
      <c r="BX1831" t="str">
        <v>OPERATIONS</v>
      </c>
      <c r="BY1831" t="str">
        <v>OLATUNJI SAMUEL (OPS)</v>
      </c>
      <c r="BZ1831" s="31">
        <v>44875</v>
      </c>
      <c r="CA1831" s="40">
        <v>0.48181712962962964</v>
      </c>
      <c r="DB1831">
        <v>452</v>
      </c>
      <c r="DC1831" t="str">
        <v>MICURA</v>
      </c>
      <c r="DD1831" t="str">
        <v>PETER ALABERE (MIC)</v>
      </c>
      <c r="DE1831" s="31">
        <v>44875</v>
      </c>
      <c r="DF1831" s="40">
        <v>0.76692129629629635</v>
      </c>
    </row>
    <row r="1832" spans="1:110" x14ac:dyDescent="0.25">
      <c r="A1832" s="109" t="s">
        <v>1749</v>
      </c>
      <c r="B1832">
        <v>785</v>
      </c>
      <c r="C1832" s="109" t="s">
        <v>53</v>
      </c>
      <c r="D1832" s="109" t="s">
        <v>1416</v>
      </c>
      <c r="E1832" s="94">
        <v>44868</v>
      </c>
      <c r="F1832" s="174">
        <v>0.84542824074074074</v>
      </c>
      <c r="G1832">
        <v>2</v>
      </c>
      <c r="H1832" s="109" t="s">
        <v>1417</v>
      </c>
      <c r="I1832">
        <v>5482285</v>
      </c>
      <c r="AR1832">
        <v>193</v>
      </c>
      <c r="AS1832" t="str">
        <v>MICURA</v>
      </c>
      <c r="AT1832" t="str">
        <v>CHINEDU VICTOR (MIC)</v>
      </c>
      <c r="AU1832" s="31">
        <v>44876</v>
      </c>
      <c r="AV1832" s="40">
        <v>0.30093750000000002</v>
      </c>
      <c r="BW1832">
        <v>211</v>
      </c>
      <c r="BX1832" t="str">
        <v>OPERATIONS</v>
      </c>
      <c r="BY1832" t="str">
        <v>YISA SAHEED ADISA (OPS)</v>
      </c>
      <c r="BZ1832" s="31">
        <v>44875</v>
      </c>
      <c r="CA1832" s="40">
        <v>0.4820949074074074</v>
      </c>
      <c r="DB1832">
        <v>453</v>
      </c>
      <c r="DC1832" t="str">
        <v>OPERATIONS</v>
      </c>
      <c r="DD1832" t="str">
        <v>IYADI JUSTICE (OPS)</v>
      </c>
      <c r="DE1832" s="31">
        <v>44875</v>
      </c>
      <c r="DF1832" s="40">
        <v>0.76717592592592587</v>
      </c>
    </row>
    <row r="1833" spans="1:110" x14ac:dyDescent="0.25">
      <c r="A1833" s="109" t="s">
        <v>1749</v>
      </c>
      <c r="B1833">
        <v>786</v>
      </c>
      <c r="C1833" s="109" t="s">
        <v>53</v>
      </c>
      <c r="D1833" s="109" t="s">
        <v>1448</v>
      </c>
      <c r="E1833" s="94">
        <v>44868</v>
      </c>
      <c r="F1833" s="174">
        <v>0.84719907407407402</v>
      </c>
      <c r="G1833">
        <v>2</v>
      </c>
      <c r="H1833" s="109" t="s">
        <v>1449</v>
      </c>
      <c r="I1833">
        <v>2651533</v>
      </c>
      <c r="AR1833">
        <v>194</v>
      </c>
      <c r="AS1833" t="str">
        <v>ENGINEERING</v>
      </c>
      <c r="AT1833" t="str">
        <v>AINA EYITOPE DAVID</v>
      </c>
      <c r="AU1833" s="31">
        <v>44876</v>
      </c>
      <c r="AV1833" s="40">
        <v>0.30130787037037038</v>
      </c>
      <c r="BW1833">
        <v>212</v>
      </c>
      <c r="BX1833" t="str">
        <v>OPERATIONS</v>
      </c>
      <c r="BY1833" t="str">
        <v>OGHENEDE PATRICK (OPS)</v>
      </c>
      <c r="BZ1833" s="31">
        <v>44875</v>
      </c>
      <c r="CA1833" s="40">
        <v>0.48212962962962963</v>
      </c>
      <c r="DB1833">
        <v>454</v>
      </c>
      <c r="DC1833" t="str">
        <v>ENGINEERING</v>
      </c>
      <c r="DD1833" t="str">
        <v>ADEDIJI EBENEZER (ENGR)</v>
      </c>
      <c r="DE1833" s="31">
        <v>44875</v>
      </c>
      <c r="DF1833" s="40">
        <v>0.76733796296296297</v>
      </c>
    </row>
    <row r="1834" spans="1:110" x14ac:dyDescent="0.25">
      <c r="A1834" s="109" t="s">
        <v>1749</v>
      </c>
      <c r="B1834">
        <v>787</v>
      </c>
      <c r="C1834" s="109" t="s">
        <v>52</v>
      </c>
      <c r="D1834" s="109" t="s">
        <v>502</v>
      </c>
      <c r="E1834" s="94">
        <v>44868</v>
      </c>
      <c r="F1834" s="174">
        <v>0.84793981481481484</v>
      </c>
      <c r="G1834">
        <v>2</v>
      </c>
      <c r="H1834" s="109" t="s">
        <v>503</v>
      </c>
      <c r="I1834">
        <v>4850254</v>
      </c>
      <c r="AR1834">
        <v>195</v>
      </c>
      <c r="AS1834" t="str">
        <v>MICURA</v>
      </c>
      <c r="AT1834" t="str">
        <v>ODEBODE OLUSHOLA (MIC)</v>
      </c>
      <c r="AU1834" s="31">
        <v>44876</v>
      </c>
      <c r="AV1834" s="40">
        <v>0.30193287037037037</v>
      </c>
      <c r="BW1834">
        <v>213</v>
      </c>
      <c r="BX1834" t="str">
        <v>MICURA</v>
      </c>
      <c r="BY1834" t="str">
        <v>AHMED MOJEED A. (MIC)</v>
      </c>
      <c r="BZ1834" s="31">
        <v>44875</v>
      </c>
      <c r="CA1834" s="40">
        <v>0.48245370370370372</v>
      </c>
      <c r="DB1834">
        <v>455</v>
      </c>
      <c r="DC1834" t="str">
        <v>OPERATIONS</v>
      </c>
      <c r="DD1834" t="str">
        <v>OSENI OLUGBENGA</v>
      </c>
      <c r="DE1834" s="31">
        <v>44875</v>
      </c>
      <c r="DF1834" s="40">
        <v>0.76749999999999996</v>
      </c>
    </row>
    <row r="1835" spans="1:110" x14ac:dyDescent="0.25">
      <c r="A1835" s="109" t="s">
        <v>1749</v>
      </c>
      <c r="B1835">
        <v>788</v>
      </c>
      <c r="C1835" s="109" t="s">
        <v>52</v>
      </c>
      <c r="D1835" s="109" t="s">
        <v>520</v>
      </c>
      <c r="E1835" s="94">
        <v>44868</v>
      </c>
      <c r="F1835" s="174">
        <v>0.84809027777777779</v>
      </c>
      <c r="G1835">
        <v>2</v>
      </c>
      <c r="H1835" s="109" t="s">
        <v>521</v>
      </c>
      <c r="I1835">
        <v>5371303</v>
      </c>
      <c r="AR1835">
        <v>196</v>
      </c>
      <c r="AS1835" t="str">
        <v>MICURA</v>
      </c>
      <c r="AT1835" t="str">
        <v>YAKUBU JACOB (MIC)</v>
      </c>
      <c r="AU1835" s="31">
        <v>44876</v>
      </c>
      <c r="AV1835" s="40">
        <v>0.30221064814814813</v>
      </c>
      <c r="BW1835">
        <v>214</v>
      </c>
      <c r="BX1835" t="str">
        <v>MICURA</v>
      </c>
      <c r="BY1835" t="str">
        <v>PETER ADEDOKUN (MIC)</v>
      </c>
      <c r="BZ1835" s="31">
        <v>44875</v>
      </c>
      <c r="CA1835" s="40">
        <v>0.48248842592592595</v>
      </c>
      <c r="DB1835">
        <v>456</v>
      </c>
      <c r="DC1835" t="str">
        <v>OPERATIONS</v>
      </c>
      <c r="DD1835" t="str">
        <v>JUDE O. STANLEY (OPS)</v>
      </c>
      <c r="DE1835" s="31">
        <v>44875</v>
      </c>
      <c r="DF1835" s="40">
        <v>0.76763888888888887</v>
      </c>
    </row>
    <row r="1836" spans="1:110" x14ac:dyDescent="0.25">
      <c r="A1836" s="109" t="s">
        <v>1749</v>
      </c>
      <c r="B1836">
        <v>789</v>
      </c>
      <c r="C1836" s="109" t="s">
        <v>54</v>
      </c>
      <c r="D1836" s="109" t="s">
        <v>1356</v>
      </c>
      <c r="E1836" s="94">
        <v>44868</v>
      </c>
      <c r="F1836" s="174">
        <v>0.85064814814814815</v>
      </c>
      <c r="G1836">
        <v>2</v>
      </c>
      <c r="H1836" s="109" t="s">
        <v>1357</v>
      </c>
      <c r="I1836"/>
      <c r="AR1836">
        <v>197</v>
      </c>
      <c r="AS1836" t="str">
        <v>MICURA</v>
      </c>
      <c r="AT1836" t="str">
        <v>OLORUNYOMI OLAREWAJU(MI</v>
      </c>
      <c r="AU1836" s="31">
        <v>44876</v>
      </c>
      <c r="AV1836" s="40">
        <v>0.30260416666666667</v>
      </c>
      <c r="BW1836">
        <v>215</v>
      </c>
      <c r="BX1836" t="str">
        <v>MICURA</v>
      </c>
      <c r="BY1836" t="str">
        <v>ADEDUNTAN ADENIYI M.(MIC</v>
      </c>
      <c r="BZ1836" s="31">
        <v>44875</v>
      </c>
      <c r="CA1836" s="40">
        <v>0.48253472222222221</v>
      </c>
      <c r="DB1836">
        <v>457</v>
      </c>
      <c r="DC1836" t="str">
        <v>MICURA</v>
      </c>
      <c r="DD1836" t="str">
        <v>OGBEKENE MUDIAGA (MIC)</v>
      </c>
      <c r="DE1836" s="31">
        <v>44875</v>
      </c>
      <c r="DF1836" s="40">
        <v>0.76768518518518514</v>
      </c>
    </row>
    <row r="1837" spans="1:110" x14ac:dyDescent="0.25">
      <c r="A1837" s="109" t="s">
        <v>1749</v>
      </c>
      <c r="B1837">
        <v>790</v>
      </c>
      <c r="C1837" s="109" t="s">
        <v>52</v>
      </c>
      <c r="D1837" s="109" t="s">
        <v>1892</v>
      </c>
      <c r="E1837" s="94">
        <v>44868</v>
      </c>
      <c r="F1837" s="174">
        <v>0.85075231481481484</v>
      </c>
      <c r="G1837">
        <v>2</v>
      </c>
      <c r="H1837" s="109" t="s">
        <v>1893</v>
      </c>
      <c r="I1837">
        <v>5272700</v>
      </c>
      <c r="AR1837">
        <v>198</v>
      </c>
      <c r="AS1837" t="str">
        <v>OPERATIONS</v>
      </c>
      <c r="AT1837" t="str">
        <v>SAMUEL ADEWUNMI (OPS)</v>
      </c>
      <c r="AU1837" s="31">
        <v>44876</v>
      </c>
      <c r="AV1837" s="40">
        <v>0.31903935185185184</v>
      </c>
      <c r="BW1837">
        <v>216</v>
      </c>
      <c r="BX1837" t="str">
        <v>CONTRACTOR</v>
      </c>
      <c r="BY1837" t="str">
        <v>USMAN FOLAMI (MEDBURY)</v>
      </c>
      <c r="BZ1837" s="31">
        <v>44875</v>
      </c>
      <c r="CA1837" s="40">
        <v>0.48267361111111112</v>
      </c>
      <c r="DB1837">
        <v>458</v>
      </c>
      <c r="DC1837" t="str">
        <v>MICURA</v>
      </c>
      <c r="DD1837" t="str">
        <v>ANTHONY EHIS (MIC)</v>
      </c>
      <c r="DE1837" s="31">
        <v>44875</v>
      </c>
      <c r="DF1837" s="40">
        <v>0.76849537037037041</v>
      </c>
    </row>
    <row r="1838" spans="1:110" x14ac:dyDescent="0.25">
      <c r="A1838" s="109" t="s">
        <v>1749</v>
      </c>
      <c r="B1838">
        <v>791</v>
      </c>
      <c r="C1838" s="109" t="s">
        <v>52</v>
      </c>
      <c r="D1838" s="109" t="s">
        <v>1745</v>
      </c>
      <c r="E1838" s="94">
        <v>44868</v>
      </c>
      <c r="F1838" s="174">
        <v>0.85083333333333333</v>
      </c>
      <c r="G1838">
        <v>2</v>
      </c>
      <c r="H1838" s="109" t="s">
        <v>1746</v>
      </c>
      <c r="I1838">
        <v>5506728</v>
      </c>
      <c r="AR1838">
        <v>199</v>
      </c>
      <c r="AS1838" t="str">
        <v>OPERATIONS</v>
      </c>
      <c r="AT1838" t="str">
        <v>OSAGIE GBENGA (OPS)</v>
      </c>
      <c r="AU1838" s="31">
        <v>44876</v>
      </c>
      <c r="AV1838" s="40">
        <v>0.33032407407407405</v>
      </c>
      <c r="BW1838">
        <v>217</v>
      </c>
      <c r="BX1838" t="str">
        <v>CONTRACTOR</v>
      </c>
      <c r="BY1838" t="str">
        <v>ANJORIN TEMITOPE (MEDBUR</v>
      </c>
      <c r="BZ1838" s="31">
        <v>44875</v>
      </c>
      <c r="CA1838" s="40">
        <v>0.48273148148148148</v>
      </c>
      <c r="DB1838">
        <v>459</v>
      </c>
      <c r="DC1838" t="str">
        <v>CONTRACTOR</v>
      </c>
      <c r="DD1838" t="str">
        <v>EHICHOYA JULIUS O. (EMR)</v>
      </c>
      <c r="DE1838" s="31">
        <v>44875</v>
      </c>
      <c r="DF1838" s="40">
        <v>0.76853009259259264</v>
      </c>
    </row>
    <row r="1839" spans="1:110" x14ac:dyDescent="0.25">
      <c r="A1839" s="109" t="s">
        <v>1749</v>
      </c>
      <c r="B1839">
        <v>792</v>
      </c>
      <c r="C1839" s="109" t="s">
        <v>53</v>
      </c>
      <c r="D1839" s="109" t="s">
        <v>498</v>
      </c>
      <c r="E1839" s="94">
        <v>44868</v>
      </c>
      <c r="F1839" s="174">
        <v>0.85148148148148151</v>
      </c>
      <c r="G1839">
        <v>2</v>
      </c>
      <c r="H1839" s="109" t="s">
        <v>499</v>
      </c>
      <c r="I1839"/>
      <c r="AR1839">
        <v>200</v>
      </c>
      <c r="AS1839" t="str">
        <v>MICURA</v>
      </c>
      <c r="AT1839" t="str">
        <v>AYINLA TAOFEEK (MIC)</v>
      </c>
      <c r="AU1839" s="31">
        <v>44876</v>
      </c>
      <c r="AV1839" s="40">
        <v>0.33037037037037037</v>
      </c>
      <c r="BW1839">
        <v>218</v>
      </c>
      <c r="BX1839" t="str">
        <v>MICURA</v>
      </c>
      <c r="BY1839" t="str">
        <v>OHALI ISAAC OLUSEUN (MIC</v>
      </c>
      <c r="BZ1839" s="31">
        <v>44875</v>
      </c>
      <c r="CA1839" s="40">
        <v>0.48297453703703702</v>
      </c>
      <c r="DB1839">
        <v>460</v>
      </c>
      <c r="DC1839" t="str">
        <v>MICURA</v>
      </c>
      <c r="DD1839" t="str">
        <v>EZEKIEL AREMU (MIC)</v>
      </c>
      <c r="DE1839" s="31">
        <v>44875</v>
      </c>
      <c r="DF1839" s="40">
        <v>0.76856481481481487</v>
      </c>
    </row>
    <row r="1840" spans="1:110" x14ac:dyDescent="0.25">
      <c r="A1840" s="109" t="s">
        <v>1749</v>
      </c>
      <c r="B1840">
        <v>793</v>
      </c>
      <c r="C1840" s="109" t="s">
        <v>53</v>
      </c>
      <c r="D1840" s="109" t="s">
        <v>1213</v>
      </c>
      <c r="E1840" s="94">
        <v>44868</v>
      </c>
      <c r="F1840" s="174">
        <v>0.85200231481481481</v>
      </c>
      <c r="G1840">
        <v>2</v>
      </c>
      <c r="H1840" s="109" t="s">
        <v>1214</v>
      </c>
      <c r="I1840"/>
      <c r="AR1840">
        <v>201</v>
      </c>
      <c r="AS1840" t="str">
        <v>OPERATIONS</v>
      </c>
      <c r="AT1840" t="str">
        <v>SULAIMAN YUSUF (OPS)</v>
      </c>
      <c r="AU1840" s="31">
        <v>44876</v>
      </c>
      <c r="AV1840" s="40">
        <v>0.3304050925925926</v>
      </c>
      <c r="BW1840">
        <v>219</v>
      </c>
      <c r="BX1840" t="str">
        <v>MICURA</v>
      </c>
      <c r="BY1840" t="str">
        <v>ONYEAMACHI MICHAEL (MIC</v>
      </c>
      <c r="BZ1840" s="31">
        <v>44875</v>
      </c>
      <c r="CA1840" s="40">
        <v>0.48302083333333334</v>
      </c>
      <c r="DB1840">
        <v>461</v>
      </c>
      <c r="DC1840" t="str">
        <v>MICURA</v>
      </c>
      <c r="DD1840" t="str">
        <v>EDET AKPAN FINTAN (MIC)</v>
      </c>
      <c r="DE1840" s="31">
        <v>44875</v>
      </c>
      <c r="DF1840" s="40">
        <v>0.76878472222222227</v>
      </c>
    </row>
    <row r="1841" spans="1:110" x14ac:dyDescent="0.25">
      <c r="A1841" s="109" t="s">
        <v>1749</v>
      </c>
      <c r="B1841">
        <v>794</v>
      </c>
      <c r="C1841" s="109" t="s">
        <v>54</v>
      </c>
      <c r="D1841" s="109" t="s">
        <v>1894</v>
      </c>
      <c r="E1841" s="94">
        <v>44868</v>
      </c>
      <c r="F1841" s="174">
        <v>0.85310185185185183</v>
      </c>
      <c r="G1841">
        <v>2</v>
      </c>
      <c r="H1841" s="109" t="s">
        <v>1895</v>
      </c>
      <c r="I1841">
        <v>7195467</v>
      </c>
      <c r="AR1841">
        <v>202</v>
      </c>
      <c r="AS1841" t="str">
        <v>OPERATIONS</v>
      </c>
      <c r="AT1841" t="str">
        <v>IDEM ANIETIE EMMA (OPS)</v>
      </c>
      <c r="AU1841" s="31">
        <v>44876</v>
      </c>
      <c r="AV1841" s="40">
        <v>0.33045138888888886</v>
      </c>
      <c r="BW1841">
        <v>220</v>
      </c>
      <c r="BX1841" t="str">
        <v>MICURA</v>
      </c>
      <c r="BY1841" t="str">
        <v>RAPHAEL EWAWA (MIC)</v>
      </c>
      <c r="BZ1841" s="31">
        <v>44875</v>
      </c>
      <c r="CA1841" s="40">
        <v>0.4830902777777778</v>
      </c>
      <c r="DB1841">
        <v>462</v>
      </c>
      <c r="DC1841" t="str">
        <v>ENGINEERING</v>
      </c>
      <c r="DD1841" t="str">
        <v>ADISA NURUDEEN O. (DRV)</v>
      </c>
      <c r="DE1841" s="31">
        <v>44875</v>
      </c>
      <c r="DF1841" s="40">
        <v>0.76884259259259258</v>
      </c>
    </row>
    <row r="1842" spans="1:110" x14ac:dyDescent="0.25">
      <c r="A1842" s="109" t="s">
        <v>1749</v>
      </c>
      <c r="B1842">
        <v>795</v>
      </c>
      <c r="C1842" s="109" t="s">
        <v>54</v>
      </c>
      <c r="D1842" s="109" t="s">
        <v>1527</v>
      </c>
      <c r="E1842" s="94">
        <v>44868</v>
      </c>
      <c r="F1842" s="174">
        <v>0.86990740740740746</v>
      </c>
      <c r="G1842">
        <v>2</v>
      </c>
      <c r="H1842" s="109" t="s">
        <v>1528</v>
      </c>
      <c r="I1842"/>
      <c r="AR1842">
        <v>203</v>
      </c>
      <c r="AS1842" t="str">
        <v>OPERATIONS</v>
      </c>
      <c r="AT1842" t="str">
        <v>MUSTAPHA MUHAMMED (OPS)</v>
      </c>
      <c r="AU1842" s="31">
        <v>44876</v>
      </c>
      <c r="AV1842" s="40">
        <v>0.33049768518518519</v>
      </c>
      <c r="BW1842">
        <v>221</v>
      </c>
      <c r="BX1842" t="str">
        <v>ENGINEERING</v>
      </c>
      <c r="BY1842" t="str">
        <v>AKINJOBI ABIDEMI (ENGR)</v>
      </c>
      <c r="BZ1842" s="31">
        <v>44875</v>
      </c>
      <c r="CA1842" s="40">
        <v>0.48376157407407405</v>
      </c>
      <c r="DB1842">
        <v>463</v>
      </c>
      <c r="DC1842" t="str">
        <v>MICURA</v>
      </c>
      <c r="DD1842" t="str">
        <v>CASSEY ONOCHEI (MIC)</v>
      </c>
      <c r="DE1842" s="31">
        <v>44875</v>
      </c>
      <c r="DF1842" s="40">
        <v>0.76900462962962968</v>
      </c>
    </row>
    <row r="1843" spans="1:110" x14ac:dyDescent="0.25">
      <c r="A1843" s="109" t="s">
        <v>1749</v>
      </c>
      <c r="B1843">
        <v>796</v>
      </c>
      <c r="C1843" s="109" t="s">
        <v>21</v>
      </c>
      <c r="D1843" s="109" t="s">
        <v>1358</v>
      </c>
      <c r="E1843" s="94">
        <v>44868</v>
      </c>
      <c r="F1843" s="174">
        <v>0.87001157407407403</v>
      </c>
      <c r="G1843">
        <v>2</v>
      </c>
      <c r="H1843" s="109" t="s">
        <v>950</v>
      </c>
      <c r="I1843"/>
      <c r="AR1843">
        <v>204</v>
      </c>
      <c r="AS1843" t="str">
        <v>OPERATIONS</v>
      </c>
      <c r="AT1843" t="str">
        <v>AKPODAMURE EJIRO J. (MI</v>
      </c>
      <c r="AU1843" s="31">
        <v>44876</v>
      </c>
      <c r="AV1843" s="40">
        <v>0.33077546296296295</v>
      </c>
      <c r="BW1843">
        <v>222</v>
      </c>
      <c r="BX1843" t="str">
        <v>ENGINEERING</v>
      </c>
      <c r="BY1843" t="str">
        <v>TAIWO ABEEB (ENGR)</v>
      </c>
      <c r="BZ1843" s="31">
        <v>44875</v>
      </c>
      <c r="CA1843" s="40">
        <v>0.48380787037037037</v>
      </c>
      <c r="DB1843">
        <v>464</v>
      </c>
      <c r="DC1843" t="str">
        <v>MICURA</v>
      </c>
      <c r="DD1843" t="str">
        <v>JOHN DUNIYAN (MIC)</v>
      </c>
      <c r="DE1843" s="31">
        <v>44875</v>
      </c>
      <c r="DF1843" s="40">
        <v>0.76905092592592594</v>
      </c>
    </row>
    <row r="1844" spans="1:110" x14ac:dyDescent="0.25">
      <c r="A1844" s="109" t="s">
        <v>1749</v>
      </c>
      <c r="B1844">
        <v>797</v>
      </c>
      <c r="C1844" s="109" t="s">
        <v>53</v>
      </c>
      <c r="D1844" s="109" t="s">
        <v>556</v>
      </c>
      <c r="E1844" s="94">
        <v>44868</v>
      </c>
      <c r="F1844" s="174">
        <v>0.87008101851851849</v>
      </c>
      <c r="G1844">
        <v>2</v>
      </c>
      <c r="H1844" s="109" t="s">
        <v>557</v>
      </c>
      <c r="I1844"/>
      <c r="AR1844">
        <v>205</v>
      </c>
      <c r="AS1844" t="str">
        <v>ENGINEERING</v>
      </c>
      <c r="AT1844" t="str">
        <v>EDEVWIE FRIDAY O (ENGR)</v>
      </c>
      <c r="AU1844" s="31">
        <v>44876</v>
      </c>
      <c r="AV1844" s="40">
        <v>0.33101851851851855</v>
      </c>
      <c r="BW1844">
        <v>223</v>
      </c>
      <c r="BX1844" t="str">
        <v>MICURA</v>
      </c>
      <c r="BY1844" t="str">
        <v>YAKSE NANLE L.(MI</v>
      </c>
      <c r="BZ1844" s="31">
        <v>44875</v>
      </c>
      <c r="CA1844" s="40">
        <v>0.48403935185185187</v>
      </c>
      <c r="DB1844">
        <v>465</v>
      </c>
      <c r="DC1844" t="str">
        <v>PLANNING</v>
      </c>
      <c r="DD1844" t="str">
        <v>ONOGBOSELE JOB O. (PLN)</v>
      </c>
      <c r="DE1844" s="31">
        <v>44875</v>
      </c>
      <c r="DF1844" s="40">
        <v>0.76929398148148154</v>
      </c>
    </row>
    <row r="1845" spans="1:110" x14ac:dyDescent="0.25">
      <c r="A1845" s="109" t="s">
        <v>1749</v>
      </c>
      <c r="B1845">
        <v>798</v>
      </c>
      <c r="C1845" s="109" t="s">
        <v>52</v>
      </c>
      <c r="D1845" s="109" t="s">
        <v>1290</v>
      </c>
      <c r="E1845" s="94">
        <v>44868</v>
      </c>
      <c r="F1845" s="174">
        <v>0.8752199074074074</v>
      </c>
      <c r="G1845">
        <v>2</v>
      </c>
      <c r="H1845" s="109" t="s">
        <v>1291</v>
      </c>
      <c r="I1845">
        <v>14934153</v>
      </c>
      <c r="AR1845">
        <v>206</v>
      </c>
      <c r="AS1845" t="str">
        <v>ENGINEERING</v>
      </c>
      <c r="AT1845" t="str">
        <v>ADENIYI ISMAILA (ENGR)</v>
      </c>
      <c r="AU1845" s="31">
        <v>44876</v>
      </c>
      <c r="AV1845" s="40">
        <v>0.33276620370370369</v>
      </c>
      <c r="BW1845">
        <v>224</v>
      </c>
      <c r="BX1845" t="str">
        <v>ENGINEERING</v>
      </c>
      <c r="BY1845" t="str">
        <v>WILSON AGHWARE (ENGR)</v>
      </c>
      <c r="BZ1845" s="31">
        <v>44875</v>
      </c>
      <c r="CA1845" s="40">
        <v>0.48435185185185187</v>
      </c>
      <c r="DB1845">
        <v>466</v>
      </c>
      <c r="DC1845" t="str">
        <v>MICURA</v>
      </c>
      <c r="DD1845" t="str">
        <v>ABIODUN ARO (MIC)</v>
      </c>
      <c r="DE1845" s="31">
        <v>44875</v>
      </c>
      <c r="DF1845" s="40">
        <v>0.76952546296296298</v>
      </c>
    </row>
    <row r="1846" spans="1:110" x14ac:dyDescent="0.25">
      <c r="A1846" s="109" t="s">
        <v>1749</v>
      </c>
      <c r="B1846">
        <v>799</v>
      </c>
      <c r="C1846" s="109" t="s">
        <v>52</v>
      </c>
      <c r="D1846" s="109" t="s">
        <v>240</v>
      </c>
      <c r="E1846" s="94">
        <v>44868</v>
      </c>
      <c r="F1846" s="174">
        <v>0.87532407407407409</v>
      </c>
      <c r="G1846">
        <v>2</v>
      </c>
      <c r="H1846" s="109" t="s">
        <v>241</v>
      </c>
      <c r="I1846">
        <v>2684895</v>
      </c>
      <c r="AR1846">
        <v>207</v>
      </c>
      <c r="AS1846" t="str">
        <v>ENGINEERING</v>
      </c>
      <c r="AT1846" t="str">
        <v>ANIMASAUN BABATUNDE (EN</v>
      </c>
      <c r="AU1846" s="31">
        <v>44876</v>
      </c>
      <c r="AV1846" s="40">
        <v>0.33336805555555554</v>
      </c>
      <c r="BW1846">
        <v>225</v>
      </c>
      <c r="BX1846" t="str">
        <v>ENGINEERING</v>
      </c>
      <c r="BY1846" t="str">
        <v>NWAEKE MICHAEL (ENGR)</v>
      </c>
      <c r="BZ1846" s="31">
        <v>44875</v>
      </c>
      <c r="CA1846" s="40">
        <v>0.48446759259259259</v>
      </c>
      <c r="DB1846">
        <v>467</v>
      </c>
      <c r="DC1846" t="str">
        <v>MICURA</v>
      </c>
      <c r="DD1846" t="str">
        <v>AWULABA KESIYE (MIC)</v>
      </c>
      <c r="DE1846" s="31">
        <v>44875</v>
      </c>
      <c r="DF1846" s="40">
        <v>0.76956018518518521</v>
      </c>
    </row>
    <row r="1847" spans="1:110" x14ac:dyDescent="0.25">
      <c r="A1847" s="109" t="s">
        <v>1749</v>
      </c>
      <c r="B1847">
        <v>800</v>
      </c>
      <c r="C1847" s="109" t="s">
        <v>52</v>
      </c>
      <c r="D1847" s="109" t="s">
        <v>216</v>
      </c>
      <c r="E1847" s="94">
        <v>44868</v>
      </c>
      <c r="F1847" s="174">
        <v>0.87623842592592593</v>
      </c>
      <c r="G1847">
        <v>2</v>
      </c>
      <c r="H1847" s="109" t="s">
        <v>217</v>
      </c>
      <c r="I1847">
        <v>3415654</v>
      </c>
      <c r="AR1847">
        <v>208</v>
      </c>
      <c r="AS1847" t="str">
        <v>OPERATIONS</v>
      </c>
      <c r="AT1847" t="str">
        <v>SOYOMI OLUMUYIWA (OPS)</v>
      </c>
      <c r="AU1847" s="31">
        <v>44876</v>
      </c>
      <c r="AV1847" s="40">
        <v>0.33344907407407409</v>
      </c>
      <c r="BW1847">
        <v>226</v>
      </c>
      <c r="BX1847" t="str">
        <v>OPERATIONS</v>
      </c>
      <c r="BY1847" t="str">
        <v>ALATISHE JOHN (OPS)</v>
      </c>
      <c r="BZ1847" s="31">
        <v>44875</v>
      </c>
      <c r="CA1847" s="40">
        <v>0.48473379629629632</v>
      </c>
      <c r="DB1847">
        <v>468</v>
      </c>
      <c r="DC1847" t="str">
        <v>MICURA</v>
      </c>
      <c r="DD1847" t="str">
        <v>ADEKANMBI ADETOLA (MIC)</v>
      </c>
      <c r="DE1847" s="31">
        <v>44875</v>
      </c>
      <c r="DF1847" s="40">
        <v>0.76960648148148147</v>
      </c>
    </row>
    <row r="1848" spans="1:110" x14ac:dyDescent="0.25">
      <c r="A1848" s="109" t="s">
        <v>1749</v>
      </c>
      <c r="B1848">
        <v>801</v>
      </c>
      <c r="C1848" s="109" t="s">
        <v>53</v>
      </c>
      <c r="D1848" s="109" t="s">
        <v>206</v>
      </c>
      <c r="E1848" s="94">
        <v>44868</v>
      </c>
      <c r="F1848" s="174">
        <v>0.89015046296296296</v>
      </c>
      <c r="G1848">
        <v>2</v>
      </c>
      <c r="H1848" s="109" t="s">
        <v>207</v>
      </c>
      <c r="I1848">
        <v>5457397</v>
      </c>
      <c r="AR1848">
        <v>209</v>
      </c>
      <c r="AS1848" t="str">
        <v>OPERATIONS</v>
      </c>
      <c r="AT1848" t="str">
        <v>AWALITE CHIJIOKE</v>
      </c>
      <c r="AU1848" s="31">
        <v>44876</v>
      </c>
      <c r="AV1848" s="40">
        <v>0.33437499999999998</v>
      </c>
      <c r="BW1848">
        <v>227</v>
      </c>
      <c r="BX1848" t="str">
        <v>ENGINEERING</v>
      </c>
      <c r="BY1848" t="str">
        <v>CHARLES BENJAMIN (MIC)</v>
      </c>
      <c r="BZ1848" s="31">
        <v>44875</v>
      </c>
      <c r="CA1848" s="40">
        <v>0.48509259259259258</v>
      </c>
      <c r="DB1848">
        <v>469</v>
      </c>
      <c r="DC1848" t="str">
        <v>CONTRACTOR</v>
      </c>
      <c r="DD1848" t="str">
        <v>UNEZE SAMUEL (EMERAL)</v>
      </c>
      <c r="DE1848" s="31">
        <v>44875</v>
      </c>
      <c r="DF1848" s="40">
        <v>0.77011574074074074</v>
      </c>
    </row>
    <row r="1849" spans="1:110" x14ac:dyDescent="0.25">
      <c r="A1849" s="109" t="s">
        <v>1749</v>
      </c>
      <c r="B1849">
        <v>802</v>
      </c>
      <c r="C1849" s="109" t="s">
        <v>53</v>
      </c>
      <c r="D1849" s="109" t="s">
        <v>1368</v>
      </c>
      <c r="E1849" s="94">
        <v>44868</v>
      </c>
      <c r="F1849" s="174">
        <v>0.89071759259259264</v>
      </c>
      <c r="G1849">
        <v>2</v>
      </c>
      <c r="H1849" s="109" t="s">
        <v>1369</v>
      </c>
      <c r="I1849"/>
      <c r="AR1849">
        <v>210</v>
      </c>
      <c r="AS1849" t="str">
        <v>OPERATIONS</v>
      </c>
      <c r="AT1849" t="str">
        <v>ANYEBE SAMSON (OPS)</v>
      </c>
      <c r="AU1849" s="31">
        <v>44876</v>
      </c>
      <c r="AV1849" s="40">
        <v>0.33604166666666668</v>
      </c>
      <c r="BW1849">
        <v>228</v>
      </c>
      <c r="BX1849" t="str">
        <v>ENGINEERING</v>
      </c>
      <c r="BY1849" t="str">
        <v>IJEAMAKA ESEMELE</v>
      </c>
      <c r="BZ1849" s="31">
        <v>44875</v>
      </c>
      <c r="CA1849" s="40">
        <v>0.48574074074074075</v>
      </c>
      <c r="DB1849">
        <v>470</v>
      </c>
      <c r="DC1849" t="str">
        <v>CONTRACTOR</v>
      </c>
      <c r="DD1849" t="str">
        <v>ONUZURIKE CHRISTIAN(EMRD</v>
      </c>
      <c r="DE1849" s="31">
        <v>44875</v>
      </c>
      <c r="DF1849" s="40">
        <v>0.77015046296296297</v>
      </c>
    </row>
    <row r="1850" spans="1:110" x14ac:dyDescent="0.25">
      <c r="A1850" s="109" t="s">
        <v>1749</v>
      </c>
      <c r="B1850">
        <v>803</v>
      </c>
      <c r="C1850" s="109" t="s">
        <v>54</v>
      </c>
      <c r="D1850" s="109" t="s">
        <v>280</v>
      </c>
      <c r="E1850" s="94">
        <v>44868</v>
      </c>
      <c r="F1850" s="174">
        <v>0.89131944444444444</v>
      </c>
      <c r="G1850">
        <v>2</v>
      </c>
      <c r="H1850" s="109" t="s">
        <v>281</v>
      </c>
      <c r="I1850">
        <v>14811856</v>
      </c>
      <c r="AR1850">
        <v>211</v>
      </c>
      <c r="AS1850" t="str">
        <v>OPERATIONS</v>
      </c>
      <c r="AT1850" t="str">
        <v>BRAIMAH STANLEY (OPS)</v>
      </c>
      <c r="AU1850" s="31">
        <v>44876</v>
      </c>
      <c r="AV1850" s="40">
        <v>0.33916666666666667</v>
      </c>
      <c r="BW1850">
        <v>229</v>
      </c>
      <c r="BX1850" t="str">
        <v>ENGINEERING</v>
      </c>
      <c r="BY1850" t="str">
        <v>AWAM JOHN OKORO</v>
      </c>
      <c r="BZ1850" s="31">
        <v>44875</v>
      </c>
      <c r="CA1850" s="40">
        <v>0.48579861111111111</v>
      </c>
      <c r="DB1850">
        <v>471</v>
      </c>
      <c r="DC1850" t="str">
        <v>OPERATIONS</v>
      </c>
      <c r="DD1850" t="str">
        <v>AMADU OLUWOLE (OPS)</v>
      </c>
      <c r="DE1850" s="31">
        <v>44875</v>
      </c>
      <c r="DF1850" s="40">
        <v>0.77018518518518519</v>
      </c>
    </row>
    <row r="1851" spans="1:110" x14ac:dyDescent="0.25">
      <c r="A1851" s="109" t="s">
        <v>1749</v>
      </c>
      <c r="B1851">
        <v>804</v>
      </c>
      <c r="C1851" s="109" t="s">
        <v>53</v>
      </c>
      <c r="D1851" s="109" t="s">
        <v>298</v>
      </c>
      <c r="E1851" s="94">
        <v>44868</v>
      </c>
      <c r="F1851" s="174">
        <v>0.89331018518518523</v>
      </c>
      <c r="G1851">
        <v>2</v>
      </c>
      <c r="H1851" s="109" t="s">
        <v>299</v>
      </c>
      <c r="I1851"/>
      <c r="AR1851">
        <v>212</v>
      </c>
      <c r="AS1851" t="str">
        <v>OPERATIONS</v>
      </c>
      <c r="AT1851" t="str">
        <v>SALIFU .E. YAKUBU (OPS)</v>
      </c>
      <c r="AU1851" s="31">
        <v>44876</v>
      </c>
      <c r="AV1851" s="40">
        <v>0.33946759259259257</v>
      </c>
      <c r="BW1851">
        <v>230</v>
      </c>
      <c r="BX1851" t="str">
        <v>ENGINEERING</v>
      </c>
      <c r="BY1851" t="str">
        <v>EZEKIEL YUNANA (DRV)</v>
      </c>
      <c r="BZ1851" s="31">
        <v>44875</v>
      </c>
      <c r="CA1851" s="40">
        <v>0.48585648148148147</v>
      </c>
      <c r="DB1851">
        <v>472</v>
      </c>
      <c r="DC1851" t="str">
        <v>ENGINEERING</v>
      </c>
      <c r="DD1851" t="str">
        <v>WASIU LAWAL (ENGR)</v>
      </c>
      <c r="DE1851" s="31">
        <v>44875</v>
      </c>
      <c r="DF1851" s="40">
        <v>0.77021990740740742</v>
      </c>
    </row>
    <row r="1852" spans="1:110" x14ac:dyDescent="0.25">
      <c r="A1852" s="109" t="s">
        <v>1749</v>
      </c>
      <c r="B1852">
        <v>805</v>
      </c>
      <c r="C1852" s="109" t="s">
        <v>54</v>
      </c>
      <c r="D1852" s="109" t="s">
        <v>468</v>
      </c>
      <c r="E1852" s="94">
        <v>44868</v>
      </c>
      <c r="F1852" s="174">
        <v>0.89337962962962958</v>
      </c>
      <c r="G1852">
        <v>2</v>
      </c>
      <c r="H1852" s="109" t="s">
        <v>469</v>
      </c>
      <c r="I1852">
        <v>7353518</v>
      </c>
      <c r="AR1852">
        <v>213</v>
      </c>
      <c r="AS1852" t="str">
        <v>MICURA</v>
      </c>
      <c r="AT1852" t="str">
        <v>EBIASUODE JAMES E. (MIC)</v>
      </c>
      <c r="AU1852" s="31">
        <v>44876</v>
      </c>
      <c r="AV1852" s="40">
        <v>0.34151620370370372</v>
      </c>
      <c r="BW1852">
        <v>231</v>
      </c>
      <c r="BX1852" t="str">
        <v>OPERATIONS</v>
      </c>
      <c r="BY1852" t="str">
        <v>EKPENYONG PETER (OPS)</v>
      </c>
      <c r="BZ1852" s="31">
        <v>44875</v>
      </c>
      <c r="CA1852" s="40">
        <v>0.48607638888888888</v>
      </c>
      <c r="DB1852">
        <v>473</v>
      </c>
      <c r="DC1852" t="str">
        <v>MICURA</v>
      </c>
      <c r="DD1852" t="str">
        <v>OSARO EGHOMAN (MIC)</v>
      </c>
      <c r="DE1852" s="31">
        <v>44875</v>
      </c>
      <c r="DF1852" s="40">
        <v>0.77025462962962965</v>
      </c>
    </row>
    <row r="1853" spans="1:110" x14ac:dyDescent="0.25">
      <c r="A1853" s="109" t="s">
        <v>1749</v>
      </c>
      <c r="B1853">
        <v>806</v>
      </c>
      <c r="C1853" s="109" t="s">
        <v>52</v>
      </c>
      <c r="D1853" s="109" t="s">
        <v>1750</v>
      </c>
      <c r="E1853" s="94">
        <v>44868</v>
      </c>
      <c r="F1853" s="174">
        <v>0.89454861111111106</v>
      </c>
      <c r="G1853">
        <v>2</v>
      </c>
      <c r="H1853" s="109" t="s">
        <v>1751</v>
      </c>
      <c r="I1853">
        <v>14992578</v>
      </c>
      <c r="AR1853">
        <v>214</v>
      </c>
      <c r="AS1853" t="str">
        <v>OPERATIONS</v>
      </c>
      <c r="AT1853" t="str">
        <v>SODIQ ALABI (OPS)</v>
      </c>
      <c r="AU1853" s="31">
        <v>44876</v>
      </c>
      <c r="AV1853" s="40">
        <v>0.34282407407407406</v>
      </c>
      <c r="BW1853">
        <v>232</v>
      </c>
      <c r="BX1853" t="str">
        <v>ENGINEERING</v>
      </c>
      <c r="BY1853" t="str">
        <v>AHMODU SANUSI</v>
      </c>
      <c r="BZ1853" s="31">
        <v>44875</v>
      </c>
      <c r="CA1853" s="40">
        <v>0.4861111111111111</v>
      </c>
      <c r="DB1853">
        <v>474</v>
      </c>
      <c r="DC1853" t="str">
        <v>ENGINEERING</v>
      </c>
      <c r="DD1853" t="str">
        <v>ADENIYI ADEYEMI (ENGR)</v>
      </c>
      <c r="DE1853" s="31">
        <v>44875</v>
      </c>
      <c r="DF1853" s="40">
        <v>0.77056712962962959</v>
      </c>
    </row>
    <row r="1854" spans="1:110" x14ac:dyDescent="0.25">
      <c r="A1854" s="109" t="s">
        <v>1749</v>
      </c>
      <c r="B1854">
        <v>807</v>
      </c>
      <c r="C1854" s="109" t="s">
        <v>52</v>
      </c>
      <c r="D1854" s="109" t="s">
        <v>1497</v>
      </c>
      <c r="E1854" s="94">
        <v>44868</v>
      </c>
      <c r="F1854" s="174">
        <v>0.89716435185185184</v>
      </c>
      <c r="G1854">
        <v>2</v>
      </c>
      <c r="H1854" s="109" t="s">
        <v>1498</v>
      </c>
      <c r="I1854">
        <v>5479014</v>
      </c>
      <c r="AR1854">
        <v>215</v>
      </c>
      <c r="AS1854" t="str">
        <v>MICURA</v>
      </c>
      <c r="AT1854" t="str">
        <v>ISHOLA JIMOH</v>
      </c>
      <c r="AU1854" s="31">
        <v>44876</v>
      </c>
      <c r="AV1854" s="40">
        <v>0.39494212962962966</v>
      </c>
      <c r="BW1854">
        <v>233</v>
      </c>
      <c r="BX1854" t="str">
        <v>ENGINEERING</v>
      </c>
      <c r="BY1854" t="str">
        <v>LAWRENCE N AHANEKU (ENG</v>
      </c>
      <c r="BZ1854" s="31">
        <v>44875</v>
      </c>
      <c r="CA1854" s="40">
        <v>0.48616898148148147</v>
      </c>
      <c r="DB1854">
        <v>475</v>
      </c>
      <c r="DC1854" t="str">
        <v>ENGINEERING</v>
      </c>
      <c r="DD1854" t="str">
        <v>AJIBOYE LANRE (ENGR)</v>
      </c>
      <c r="DE1854" s="31">
        <v>44875</v>
      </c>
      <c r="DF1854" s="40">
        <v>0.77091435185185186</v>
      </c>
    </row>
    <row r="1855" spans="1:110" x14ac:dyDescent="0.25">
      <c r="A1855" s="109" t="s">
        <v>1749</v>
      </c>
      <c r="B1855">
        <v>808</v>
      </c>
      <c r="C1855" s="109" t="s">
        <v>52</v>
      </c>
      <c r="D1855" s="109" t="s">
        <v>1747</v>
      </c>
      <c r="E1855" s="94">
        <v>44868</v>
      </c>
      <c r="F1855" s="174">
        <v>0.90143518518518517</v>
      </c>
      <c r="G1855">
        <v>2</v>
      </c>
      <c r="H1855" s="109" t="s">
        <v>1748</v>
      </c>
      <c r="I1855">
        <v>14813613</v>
      </c>
      <c r="AR1855">
        <v>37</v>
      </c>
      <c r="AS1855" t="str">
        <v>OPERATIONS</v>
      </c>
      <c r="AT1855" t="str">
        <v>SODIQ ALABI (OPS)</v>
      </c>
      <c r="AU1855" s="31">
        <v>44877</v>
      </c>
      <c r="AV1855" s="40">
        <v>0.25481481481481483</v>
      </c>
      <c r="BW1855">
        <v>234</v>
      </c>
      <c r="BX1855" t="str">
        <v>CONTRACTOR</v>
      </c>
      <c r="BY1855" t="str">
        <v>WALTER NKEM (EMERALD)</v>
      </c>
      <c r="BZ1855" s="31">
        <v>44875</v>
      </c>
      <c r="CA1855" s="40">
        <v>0.48622685185185183</v>
      </c>
      <c r="DB1855">
        <v>476</v>
      </c>
      <c r="DC1855" t="str">
        <v>ENGINEERING</v>
      </c>
      <c r="DD1855" t="str">
        <v>AIGBIREMHON ODION (ENGR</v>
      </c>
      <c r="DE1855" s="31">
        <v>44875</v>
      </c>
      <c r="DF1855" s="40">
        <v>0.77094907407407409</v>
      </c>
    </row>
    <row r="1856" spans="1:110" x14ac:dyDescent="0.25">
      <c r="A1856" s="109" t="s">
        <v>1749</v>
      </c>
      <c r="B1856">
        <v>809</v>
      </c>
      <c r="C1856" s="109" t="s">
        <v>54</v>
      </c>
      <c r="D1856" s="109" t="s">
        <v>288</v>
      </c>
      <c r="E1856" s="94">
        <v>44868</v>
      </c>
      <c r="F1856" s="174">
        <v>0.90597222222222218</v>
      </c>
      <c r="G1856">
        <v>2</v>
      </c>
      <c r="H1856" s="109" t="s">
        <v>289</v>
      </c>
      <c r="I1856">
        <v>2055940</v>
      </c>
      <c r="AR1856">
        <v>38</v>
      </c>
      <c r="AS1856" t="str">
        <v>OPERATIONS</v>
      </c>
      <c r="AT1856" t="str">
        <v>OMODELE AYOREBI</v>
      </c>
      <c r="AU1856" s="31">
        <v>44877</v>
      </c>
      <c r="AV1856" s="40">
        <v>0.260625</v>
      </c>
      <c r="BW1856">
        <v>235</v>
      </c>
      <c r="BX1856" t="str">
        <v>OPERATIONS</v>
      </c>
      <c r="BY1856" t="str">
        <v>RAFIU KADIRI (OPS)</v>
      </c>
      <c r="BZ1856" s="31">
        <v>44875</v>
      </c>
      <c r="CA1856" s="40">
        <v>0.48732638888888891</v>
      </c>
      <c r="DB1856">
        <v>477</v>
      </c>
      <c r="DC1856" t="str">
        <v>MICURA</v>
      </c>
      <c r="DD1856" t="str">
        <v>MONDAY OJO (MIC)</v>
      </c>
      <c r="DE1856" s="31">
        <v>44875</v>
      </c>
      <c r="DF1856" s="40">
        <v>0.77111111111111108</v>
      </c>
    </row>
    <row r="1857" spans="1:110" x14ac:dyDescent="0.25">
      <c r="A1857" s="109" t="s">
        <v>1749</v>
      </c>
      <c r="B1857">
        <v>810</v>
      </c>
      <c r="C1857" s="109" t="s">
        <v>52</v>
      </c>
      <c r="D1857" s="109" t="s">
        <v>524</v>
      </c>
      <c r="E1857" s="94">
        <v>44868</v>
      </c>
      <c r="F1857" s="174">
        <v>0.90660879629629632</v>
      </c>
      <c r="G1857">
        <v>2</v>
      </c>
      <c r="H1857" s="109" t="s">
        <v>525</v>
      </c>
      <c r="I1857">
        <v>3641204</v>
      </c>
      <c r="AR1857">
        <v>39</v>
      </c>
      <c r="AS1857" t="str">
        <v>OPERATIONS</v>
      </c>
      <c r="AT1857" t="str">
        <v>ONYIA N.PERPETUA (OPS)</v>
      </c>
      <c r="AU1857" s="31">
        <v>44877</v>
      </c>
      <c r="AV1857" s="40">
        <v>0.26069444444444445</v>
      </c>
      <c r="BW1857">
        <v>236</v>
      </c>
      <c r="BX1857" t="str">
        <v>ENGINEERING</v>
      </c>
      <c r="BY1857" t="str">
        <v>ENOMA GODWIN O (ENGR)</v>
      </c>
      <c r="BZ1857" s="31">
        <v>44875</v>
      </c>
      <c r="CA1857" s="40">
        <v>0.48752314814814812</v>
      </c>
      <c r="DB1857">
        <v>478</v>
      </c>
      <c r="DC1857" t="str">
        <v>MICURA</v>
      </c>
      <c r="DD1857" t="str">
        <v>ADEBIYI BAMIDELE (MIC)</v>
      </c>
      <c r="DE1857" s="31">
        <v>44875</v>
      </c>
      <c r="DF1857" s="40">
        <v>0.77114583333333331</v>
      </c>
    </row>
    <row r="1858" spans="1:110" x14ac:dyDescent="0.25">
      <c r="A1858" s="109" t="s">
        <v>1749</v>
      </c>
      <c r="B1858">
        <v>811</v>
      </c>
      <c r="C1858" s="109" t="s">
        <v>52</v>
      </c>
      <c r="D1858" s="109" t="s">
        <v>236</v>
      </c>
      <c r="E1858" s="94">
        <v>44868</v>
      </c>
      <c r="F1858" s="174">
        <v>0.90666666666666662</v>
      </c>
      <c r="G1858">
        <v>2</v>
      </c>
      <c r="H1858" s="109" t="s">
        <v>237</v>
      </c>
      <c r="I1858">
        <v>5272733</v>
      </c>
      <c r="AR1858">
        <v>40</v>
      </c>
      <c r="AS1858" t="str">
        <v>MICURA</v>
      </c>
      <c r="AT1858" t="str">
        <v>EVELYN OVIE (MIC)</v>
      </c>
      <c r="AU1858" s="31">
        <v>44877</v>
      </c>
      <c r="AV1858" s="40">
        <v>0.26076388888888891</v>
      </c>
      <c r="BW1858">
        <v>237</v>
      </c>
      <c r="BX1858" t="str">
        <v>ENGINEERING</v>
      </c>
      <c r="BY1858" t="str">
        <v>GANIYU RAHMON (ENGR)</v>
      </c>
      <c r="BZ1858" s="31">
        <v>44875</v>
      </c>
      <c r="CA1858" s="40">
        <v>0.48755787037037035</v>
      </c>
      <c r="DB1858">
        <v>479</v>
      </c>
      <c r="DC1858" t="str">
        <v>OPERATIONS</v>
      </c>
      <c r="DD1858" t="str">
        <v>ADEOTI NOAH A.</v>
      </c>
      <c r="DE1858" s="31">
        <v>44875</v>
      </c>
      <c r="DF1858" s="40">
        <v>0.7712268518518518</v>
      </c>
    </row>
    <row r="1859" spans="1:110" x14ac:dyDescent="0.25">
      <c r="A1859" s="109" t="s">
        <v>1749</v>
      </c>
      <c r="B1859">
        <v>812</v>
      </c>
      <c r="C1859" s="109" t="s">
        <v>52</v>
      </c>
      <c r="D1859" s="109" t="s">
        <v>246</v>
      </c>
      <c r="E1859" s="94">
        <v>44868</v>
      </c>
      <c r="F1859" s="174">
        <v>0.90675925925925926</v>
      </c>
      <c r="G1859">
        <v>2</v>
      </c>
      <c r="H1859" s="109" t="s">
        <v>247</v>
      </c>
      <c r="I1859">
        <v>7284211</v>
      </c>
      <c r="AR1859">
        <v>41</v>
      </c>
      <c r="AS1859" t="str">
        <v>ENGINEERING</v>
      </c>
      <c r="AT1859" t="str">
        <v>GODDY NGBONYEBI (ENGR)</v>
      </c>
      <c r="AU1859" s="31">
        <v>44877</v>
      </c>
      <c r="AV1859" s="40">
        <v>0.26081018518518517</v>
      </c>
      <c r="BW1859">
        <v>238</v>
      </c>
      <c r="BX1859" t="str">
        <v>ENGINEERING</v>
      </c>
      <c r="BY1859" t="str">
        <v>OLUBIYI SAHEED AKANDE</v>
      </c>
      <c r="BZ1859" s="31">
        <v>44875</v>
      </c>
      <c r="CA1859" s="40">
        <v>0.48760416666666667</v>
      </c>
      <c r="DB1859">
        <v>480</v>
      </c>
      <c r="DC1859" t="str">
        <v>ENGINEERING</v>
      </c>
      <c r="DD1859" t="str">
        <v>OLAGUNJU AJIBOLA (ENGR)</v>
      </c>
      <c r="DE1859" s="31">
        <v>44875</v>
      </c>
      <c r="DF1859" s="40">
        <v>0.77173611111111107</v>
      </c>
    </row>
    <row r="1860" spans="1:110" x14ac:dyDescent="0.25">
      <c r="A1860" s="109" t="s">
        <v>1749</v>
      </c>
      <c r="B1860">
        <v>813</v>
      </c>
      <c r="C1860" s="109" t="s">
        <v>52</v>
      </c>
      <c r="D1860" s="109" t="s">
        <v>1473</v>
      </c>
      <c r="E1860" s="94">
        <v>44868</v>
      </c>
      <c r="F1860" s="174">
        <v>0.90684027777777776</v>
      </c>
      <c r="G1860">
        <v>2</v>
      </c>
      <c r="H1860" s="109" t="s">
        <v>1474</v>
      </c>
      <c r="I1860">
        <v>5272887</v>
      </c>
      <c r="AR1860">
        <v>42</v>
      </c>
      <c r="AS1860" t="str">
        <v>MICURA</v>
      </c>
      <c r="AT1860" t="str">
        <v>SAMUEL AKINMOLAYAN (MIC</v>
      </c>
      <c r="AU1860" s="31">
        <v>44877</v>
      </c>
      <c r="AV1860" s="40">
        <v>0.26089120370370372</v>
      </c>
      <c r="BW1860">
        <v>239</v>
      </c>
      <c r="BX1860" t="str">
        <v>ENGINEERING</v>
      </c>
      <c r="BY1860" t="str">
        <v>ADEGOKE SAHEED (ENGR)</v>
      </c>
      <c r="BZ1860" s="31">
        <v>44875</v>
      </c>
      <c r="CA1860" s="40">
        <v>0.48826388888888889</v>
      </c>
      <c r="DB1860">
        <v>481</v>
      </c>
      <c r="DC1860" t="str">
        <v>ENGINEERING</v>
      </c>
      <c r="DD1860" t="str">
        <v>ONABANJO ANTHONY (ENGR)</v>
      </c>
      <c r="DE1860" s="31">
        <v>44875</v>
      </c>
      <c r="DF1860" s="40">
        <v>0.77177083333333329</v>
      </c>
    </row>
    <row r="1861" spans="1:110" x14ac:dyDescent="0.25">
      <c r="A1861" s="109" t="s">
        <v>1749</v>
      </c>
      <c r="B1861">
        <v>814</v>
      </c>
      <c r="C1861" s="109" t="s">
        <v>52</v>
      </c>
      <c r="D1861" s="109" t="s">
        <v>224</v>
      </c>
      <c r="E1861" s="94">
        <v>44868</v>
      </c>
      <c r="F1861" s="174">
        <v>0.90690972222222221</v>
      </c>
      <c r="G1861">
        <v>2</v>
      </c>
      <c r="H1861" s="109" t="s">
        <v>225</v>
      </c>
      <c r="I1861">
        <v>14934569</v>
      </c>
      <c r="AR1861">
        <v>43</v>
      </c>
      <c r="AS1861" t="str">
        <v>ENGINEERING</v>
      </c>
      <c r="AT1861" t="str">
        <v>OSAYANDE GODDY (ENGR)</v>
      </c>
      <c r="AU1861" s="31">
        <v>44877</v>
      </c>
      <c r="AV1861" s="40">
        <v>0.26096064814814812</v>
      </c>
      <c r="BW1861">
        <v>240</v>
      </c>
      <c r="BX1861" t="str">
        <v>CONTRACTOR</v>
      </c>
      <c r="BY1861" t="str">
        <v>OLAFUSI EBENEZER (EMERAL</v>
      </c>
      <c r="BZ1861" s="31">
        <v>44875</v>
      </c>
      <c r="CA1861" s="40">
        <v>0.48868055555555556</v>
      </c>
      <c r="DB1861">
        <v>482</v>
      </c>
      <c r="DC1861" t="str">
        <v>OPERATIONS</v>
      </c>
      <c r="DD1861" t="str">
        <v>OMARAYE OMONIGHO (OPS)</v>
      </c>
      <c r="DE1861" s="31">
        <v>44875</v>
      </c>
      <c r="DF1861" s="40">
        <v>0.77217592592592588</v>
      </c>
    </row>
    <row r="1862" spans="1:110" x14ac:dyDescent="0.25">
      <c r="A1862" s="109" t="s">
        <v>1749</v>
      </c>
      <c r="B1862">
        <v>815</v>
      </c>
      <c r="C1862" s="109" t="s">
        <v>58</v>
      </c>
      <c r="D1862" s="109" t="s">
        <v>1896</v>
      </c>
      <c r="E1862" s="94">
        <v>44868</v>
      </c>
      <c r="F1862" s="174">
        <v>0.91012731481481479</v>
      </c>
      <c r="G1862">
        <v>2</v>
      </c>
      <c r="H1862" s="109" t="s">
        <v>1897</v>
      </c>
      <c r="I1862">
        <v>14934564</v>
      </c>
      <c r="AR1862">
        <v>44</v>
      </c>
      <c r="AS1862" t="str">
        <v>ENGINEERING</v>
      </c>
      <c r="AT1862" t="str">
        <v>OLUBIYI SAHEED AKANDE</v>
      </c>
      <c r="AU1862" s="31">
        <v>44877</v>
      </c>
      <c r="AV1862" s="40">
        <v>0.26118055555555558</v>
      </c>
      <c r="BW1862">
        <v>241</v>
      </c>
      <c r="BX1862" t="str">
        <v>CONTRACTOR</v>
      </c>
      <c r="BY1862" t="str">
        <v>FELIX OKOH (EMERAD)</v>
      </c>
      <c r="BZ1862" s="31">
        <v>44875</v>
      </c>
      <c r="CA1862" s="40">
        <v>0.48873842592592592</v>
      </c>
      <c r="DB1862">
        <v>483</v>
      </c>
      <c r="DC1862" t="str">
        <v>OPERATIONS</v>
      </c>
      <c r="DD1862" t="str">
        <v>ABEJIDE MUSTAPHA A. (OP</v>
      </c>
      <c r="DE1862" s="31">
        <v>44875</v>
      </c>
      <c r="DF1862" s="40">
        <v>0.77225694444444448</v>
      </c>
    </row>
    <row r="1863" spans="1:110" x14ac:dyDescent="0.25">
      <c r="A1863" s="109" t="s">
        <v>1749</v>
      </c>
      <c r="B1863">
        <v>816</v>
      </c>
      <c r="C1863" s="109" t="s">
        <v>56</v>
      </c>
      <c r="D1863" s="109" t="s">
        <v>1432</v>
      </c>
      <c r="E1863" s="94">
        <v>44868</v>
      </c>
      <c r="F1863" s="174">
        <v>0.91028935185185189</v>
      </c>
      <c r="G1863">
        <v>2</v>
      </c>
      <c r="H1863" s="109" t="s">
        <v>1433</v>
      </c>
      <c r="I1863">
        <v>5360319</v>
      </c>
      <c r="AR1863">
        <v>45</v>
      </c>
      <c r="AS1863" t="str">
        <v>OPERATIONS</v>
      </c>
      <c r="AT1863" t="str">
        <v>LANRE JOB (OPS)</v>
      </c>
      <c r="AU1863" s="31">
        <v>44877</v>
      </c>
      <c r="AV1863" s="40">
        <v>0.26151620370370371</v>
      </c>
      <c r="BW1863">
        <v>242</v>
      </c>
      <c r="BX1863" t="str">
        <v>ENGINEERING</v>
      </c>
      <c r="BY1863" t="str">
        <v>VICTOR EWELIM O. (ENGR)</v>
      </c>
      <c r="BZ1863" s="31">
        <v>44875</v>
      </c>
      <c r="CA1863" s="40">
        <v>0.48894675925925923</v>
      </c>
      <c r="DB1863">
        <v>484</v>
      </c>
      <c r="DC1863" t="str">
        <v>OPERATIONS</v>
      </c>
      <c r="DD1863" t="str">
        <v>ILUMAH O GODWIN (OPS)</v>
      </c>
      <c r="DE1863" s="31">
        <v>44875</v>
      </c>
      <c r="DF1863" s="40">
        <v>0.77263888888888888</v>
      </c>
    </row>
    <row r="1864" spans="1:110" x14ac:dyDescent="0.25">
      <c r="A1864" s="109" t="s">
        <v>1749</v>
      </c>
      <c r="B1864">
        <v>817</v>
      </c>
      <c r="C1864" s="109" t="s">
        <v>52</v>
      </c>
      <c r="D1864" s="109" t="s">
        <v>1898</v>
      </c>
      <c r="E1864" s="94">
        <v>44868</v>
      </c>
      <c r="F1864" s="174">
        <v>0.91035879629629635</v>
      </c>
      <c r="G1864">
        <v>2</v>
      </c>
      <c r="H1864" s="109" t="s">
        <v>1899</v>
      </c>
      <c r="I1864">
        <v>5247087</v>
      </c>
      <c r="AR1864">
        <v>46</v>
      </c>
      <c r="AS1864" t="str">
        <v>ENGINEERING</v>
      </c>
      <c r="AT1864" t="str">
        <v>BABALOLA SIMON (ENGR)</v>
      </c>
      <c r="AU1864" s="31">
        <v>44877</v>
      </c>
      <c r="AV1864" s="40">
        <v>0.26178240740740738</v>
      </c>
      <c r="BW1864">
        <v>243</v>
      </c>
      <c r="BX1864" t="str">
        <v>MICURA</v>
      </c>
      <c r="BY1864" t="str">
        <v>UCHE AMADI (MIC)</v>
      </c>
      <c r="BZ1864" s="31">
        <v>44875</v>
      </c>
      <c r="CA1864" s="40">
        <v>0.48953703703703705</v>
      </c>
      <c r="DB1864">
        <v>485</v>
      </c>
      <c r="DC1864" t="str">
        <v>OPERATIONS</v>
      </c>
      <c r="DD1864" t="str">
        <v>INYAMBE BENARD (OPS)</v>
      </c>
      <c r="DE1864" s="31">
        <v>44875</v>
      </c>
      <c r="DF1864" s="40">
        <v>0.77288194444444447</v>
      </c>
    </row>
    <row r="1865" spans="1:110" x14ac:dyDescent="0.25">
      <c r="A1865" s="109" t="s">
        <v>1749</v>
      </c>
      <c r="B1865">
        <v>818</v>
      </c>
      <c r="C1865" s="109" t="s">
        <v>57</v>
      </c>
      <c r="D1865" s="109" t="s">
        <v>1485</v>
      </c>
      <c r="E1865" s="94">
        <v>44868</v>
      </c>
      <c r="F1865" s="174">
        <v>0.91043981481481484</v>
      </c>
      <c r="G1865">
        <v>2</v>
      </c>
      <c r="H1865" s="109" t="s">
        <v>1486</v>
      </c>
      <c r="I1865">
        <v>14988615</v>
      </c>
      <c r="AR1865">
        <v>47</v>
      </c>
      <c r="AS1865" t="str">
        <v>ENGINEERING</v>
      </c>
      <c r="AT1865" t="str">
        <v>ABDULGANIYU AHMED(ENGR)</v>
      </c>
      <c r="AU1865" s="31">
        <v>44877</v>
      </c>
      <c r="AV1865" s="40">
        <v>0.26185185185185184</v>
      </c>
      <c r="BW1865">
        <v>244</v>
      </c>
      <c r="BX1865" t="str">
        <v>ENGINEERING</v>
      </c>
      <c r="BY1865" t="str">
        <v>SAKA ABOLORE (ENGR)</v>
      </c>
      <c r="BZ1865" s="31">
        <v>44875</v>
      </c>
      <c r="CA1865" s="40">
        <v>0.48975694444444445</v>
      </c>
      <c r="DB1865">
        <v>486</v>
      </c>
      <c r="DC1865" t="str">
        <v>OPERATIONS</v>
      </c>
      <c r="DD1865" t="str">
        <v>SAMUEL ADEWUNMI (OPS)</v>
      </c>
      <c r="DE1865" s="31">
        <v>44875</v>
      </c>
      <c r="DF1865" s="40">
        <v>0.77290509259259255</v>
      </c>
    </row>
    <row r="1866" spans="1:110" x14ac:dyDescent="0.25">
      <c r="A1866" s="109" t="s">
        <v>1749</v>
      </c>
      <c r="B1866">
        <v>819</v>
      </c>
      <c r="C1866" s="109" t="s">
        <v>52</v>
      </c>
      <c r="D1866" s="109" t="s">
        <v>1900</v>
      </c>
      <c r="E1866" s="94">
        <v>44868</v>
      </c>
      <c r="F1866" s="174">
        <v>0.9105092592592593</v>
      </c>
      <c r="G1866">
        <v>2</v>
      </c>
      <c r="H1866" s="109" t="s">
        <v>1901</v>
      </c>
      <c r="I1866">
        <v>2051424</v>
      </c>
      <c r="AR1866">
        <v>48</v>
      </c>
      <c r="AS1866" t="str">
        <v>MICURA</v>
      </c>
      <c r="AT1866" t="str">
        <v>AKHIGBE FIDELIX (MIC)</v>
      </c>
      <c r="AU1866" s="31">
        <v>44877</v>
      </c>
      <c r="AV1866" s="40">
        <v>0.26199074074074075</v>
      </c>
      <c r="BW1866">
        <v>245</v>
      </c>
      <c r="BX1866" t="str">
        <v>ENGINEERING</v>
      </c>
      <c r="BY1866" t="str">
        <v>MORUF AMIDU (ENGR)</v>
      </c>
      <c r="BZ1866" s="31">
        <v>44875</v>
      </c>
      <c r="CA1866" s="40">
        <v>0.48981481481481481</v>
      </c>
      <c r="DB1866">
        <v>487</v>
      </c>
      <c r="DC1866" t="str">
        <v>MICURA</v>
      </c>
      <c r="DD1866" t="str">
        <v>PROGRESS AKHIMIEN (MIC)</v>
      </c>
      <c r="DE1866" s="31">
        <v>44875</v>
      </c>
      <c r="DF1866" s="40">
        <v>0.77295138888888892</v>
      </c>
    </row>
    <row r="1867" spans="1:110" x14ac:dyDescent="0.25">
      <c r="A1867" s="109" t="s">
        <v>1749</v>
      </c>
      <c r="B1867">
        <v>820</v>
      </c>
      <c r="C1867" s="109" t="s">
        <v>52</v>
      </c>
      <c r="D1867" s="109" t="s">
        <v>1741</v>
      </c>
      <c r="E1867" s="94">
        <v>44868</v>
      </c>
      <c r="F1867" s="174">
        <v>0.91059027777777779</v>
      </c>
      <c r="G1867">
        <v>2</v>
      </c>
      <c r="H1867" s="109" t="s">
        <v>1742</v>
      </c>
      <c r="I1867">
        <v>2799668</v>
      </c>
      <c r="AR1867">
        <v>49</v>
      </c>
      <c r="AS1867" t="str">
        <v>OPERATIONS</v>
      </c>
      <c r="AT1867" t="str">
        <v>KAZEEM OLAIDE (OPS)</v>
      </c>
      <c r="AU1867" s="31">
        <v>44877</v>
      </c>
      <c r="AV1867" s="40">
        <v>0.2623611111111111</v>
      </c>
      <c r="BW1867">
        <v>246</v>
      </c>
      <c r="BX1867" t="str">
        <v>MICURA</v>
      </c>
      <c r="BY1867" t="str">
        <v>KAMORU AKIN ISHOLA (MIC)</v>
      </c>
      <c r="BZ1867" s="31">
        <v>44875</v>
      </c>
      <c r="CA1867" s="40">
        <v>0.48998842592592595</v>
      </c>
      <c r="DB1867">
        <v>488</v>
      </c>
      <c r="DC1867" t="str">
        <v>OPERATIONS</v>
      </c>
      <c r="DD1867" t="str">
        <v>ABIDOYE SAMUEL (OPS)</v>
      </c>
      <c r="DE1867" s="31">
        <v>44875</v>
      </c>
      <c r="DF1867" s="40">
        <v>0.77304398148148146</v>
      </c>
    </row>
    <row r="1868" spans="1:110" x14ac:dyDescent="0.25">
      <c r="A1868" s="109" t="s">
        <v>1749</v>
      </c>
      <c r="B1868">
        <v>821</v>
      </c>
      <c r="C1868" s="109" t="s">
        <v>53</v>
      </c>
      <c r="D1868" s="109" t="s">
        <v>1719</v>
      </c>
      <c r="E1868" s="94">
        <v>44868</v>
      </c>
      <c r="F1868" s="174">
        <v>0.92646990740740742</v>
      </c>
      <c r="G1868">
        <v>2</v>
      </c>
      <c r="H1868" s="109" t="s">
        <v>1720</v>
      </c>
      <c r="I1868">
        <v>5618617</v>
      </c>
      <c r="AR1868">
        <v>50</v>
      </c>
      <c r="AS1868" t="str">
        <v>MICURA</v>
      </c>
      <c r="AT1868" t="str">
        <v>AGBATA PAUL DAVID (MIC)</v>
      </c>
      <c r="AU1868" s="31">
        <v>44877</v>
      </c>
      <c r="AV1868" s="40">
        <v>0.26244212962962965</v>
      </c>
      <c r="BW1868">
        <v>247</v>
      </c>
      <c r="BX1868" t="str">
        <v>MICURA</v>
      </c>
      <c r="BY1868" t="str">
        <v>SUNDAY SIMON M. (MIC)</v>
      </c>
      <c r="BZ1868" s="31">
        <v>44875</v>
      </c>
      <c r="CA1868" s="40">
        <v>0.49002314814814812</v>
      </c>
      <c r="DB1868">
        <v>489</v>
      </c>
      <c r="DC1868" t="str">
        <v>OPERATIONS</v>
      </c>
      <c r="DD1868" t="str">
        <v>FREDRICK ODIRIN (OPS)</v>
      </c>
      <c r="DE1868" s="31">
        <v>44875</v>
      </c>
      <c r="DF1868" s="40">
        <v>0.77312499999999995</v>
      </c>
    </row>
    <row r="1869" spans="1:110" x14ac:dyDescent="0.25">
      <c r="A1869" s="109" t="s">
        <v>1749</v>
      </c>
      <c r="B1869">
        <v>822</v>
      </c>
      <c r="C1869" s="109" t="s">
        <v>52</v>
      </c>
      <c r="D1869" s="109" t="s">
        <v>1248</v>
      </c>
      <c r="E1869" s="94">
        <v>44868</v>
      </c>
      <c r="F1869" s="174">
        <v>0.93785879629629632</v>
      </c>
      <c r="G1869">
        <v>2</v>
      </c>
      <c r="H1869" s="109" t="s">
        <v>1249</v>
      </c>
      <c r="I1869">
        <v>5420315</v>
      </c>
      <c r="AR1869">
        <v>51</v>
      </c>
      <c r="AS1869" t="str">
        <v>MICURA</v>
      </c>
      <c r="AT1869" t="str">
        <v>EDET AKPAN FINTAN (MIC)</v>
      </c>
      <c r="AU1869" s="31">
        <v>44877</v>
      </c>
      <c r="AV1869" s="40">
        <v>0.26251157407407405</v>
      </c>
      <c r="BW1869">
        <v>248</v>
      </c>
      <c r="BX1869" t="str">
        <v>MICURA</v>
      </c>
      <c r="BY1869" t="str">
        <v>ABOLARIN KOLADE (MIC)</v>
      </c>
      <c r="BZ1869" s="31">
        <v>44875</v>
      </c>
      <c r="CA1869" s="40">
        <v>0.49037037037037035</v>
      </c>
      <c r="DB1869">
        <v>490</v>
      </c>
      <c r="DC1869" t="str">
        <v>OPERATIONS</v>
      </c>
      <c r="DD1869" t="str">
        <v>OSAHON DALLAS (OPS)</v>
      </c>
      <c r="DE1869" s="31">
        <v>44875</v>
      </c>
      <c r="DF1869" s="40">
        <v>0.77315972222222218</v>
      </c>
    </row>
    <row r="1870" spans="1:110" x14ac:dyDescent="0.25">
      <c r="A1870" s="109" t="s">
        <v>1749</v>
      </c>
      <c r="B1870">
        <v>823</v>
      </c>
      <c r="C1870" s="109" t="s">
        <v>53</v>
      </c>
      <c r="D1870" s="109" t="s">
        <v>1467</v>
      </c>
      <c r="E1870" s="94">
        <v>44868</v>
      </c>
      <c r="F1870" s="174">
        <v>0.93949074074074079</v>
      </c>
      <c r="G1870">
        <v>2</v>
      </c>
      <c r="H1870" s="109" t="s">
        <v>1468</v>
      </c>
      <c r="I1870"/>
      <c r="AR1870">
        <v>52</v>
      </c>
      <c r="AS1870" t="str">
        <v>MICURA</v>
      </c>
      <c r="AT1870" t="str">
        <v>AJIBADE NASIRU (MIC)</v>
      </c>
      <c r="AU1870" s="31">
        <v>44877</v>
      </c>
      <c r="AV1870" s="40">
        <v>0.26317129629629632</v>
      </c>
      <c r="BW1870">
        <v>249</v>
      </c>
      <c r="BX1870" t="str">
        <v>OPERATIONS</v>
      </c>
      <c r="BY1870" t="str">
        <v>OYINLEYE TOPE (OPS)</v>
      </c>
      <c r="BZ1870" s="31">
        <v>44875</v>
      </c>
      <c r="CA1870" s="40">
        <v>0.49107638888888888</v>
      </c>
      <c r="DB1870">
        <v>491</v>
      </c>
      <c r="DC1870" t="str">
        <v>MICURA</v>
      </c>
      <c r="DD1870" t="str">
        <v>HOPE NWAGBO (MIC)</v>
      </c>
      <c r="DE1870" s="31">
        <v>44875</v>
      </c>
      <c r="DF1870" s="40">
        <v>0.77324074074074078</v>
      </c>
    </row>
    <row r="1871" spans="1:110" x14ac:dyDescent="0.25">
      <c r="A1871" s="109" t="s">
        <v>1749</v>
      </c>
      <c r="B1871">
        <v>824</v>
      </c>
      <c r="C1871" s="109" t="s">
        <v>54</v>
      </c>
      <c r="D1871" s="109" t="s">
        <v>300</v>
      </c>
      <c r="E1871" s="94">
        <v>44868</v>
      </c>
      <c r="F1871" s="174">
        <v>0.94480324074074074</v>
      </c>
      <c r="G1871">
        <v>2</v>
      </c>
      <c r="H1871" s="109" t="s">
        <v>301</v>
      </c>
      <c r="I1871">
        <v>5492105</v>
      </c>
      <c r="AR1871">
        <v>53</v>
      </c>
      <c r="AS1871" t="str">
        <v>MICURA</v>
      </c>
      <c r="AT1871" t="str">
        <v>SIKIRU TAIWO (MIC)</v>
      </c>
      <c r="AU1871" s="31">
        <v>44877</v>
      </c>
      <c r="AV1871" s="40">
        <v>0.26351851851851854</v>
      </c>
      <c r="BW1871">
        <v>250</v>
      </c>
      <c r="BX1871" t="str">
        <v>MICURA</v>
      </c>
      <c r="BY1871" t="str">
        <v>NDUKWE KALU (MIC)</v>
      </c>
      <c r="BZ1871" s="31">
        <v>44875</v>
      </c>
      <c r="CA1871" s="40">
        <v>0.49129629629629629</v>
      </c>
      <c r="DB1871">
        <v>492</v>
      </c>
      <c r="DC1871" t="str">
        <v>MICURA</v>
      </c>
      <c r="DD1871" t="str">
        <v>SENIBO PRECIOUS B.(MIC)</v>
      </c>
      <c r="DE1871" s="31">
        <v>44875</v>
      </c>
      <c r="DF1871" s="40">
        <v>0.77334490740740736</v>
      </c>
    </row>
    <row r="1872" spans="1:110" x14ac:dyDescent="0.25">
      <c r="A1872" s="109" t="s">
        <v>1749</v>
      </c>
      <c r="B1872">
        <v>825</v>
      </c>
      <c r="C1872" s="109" t="s">
        <v>52</v>
      </c>
      <c r="D1872" s="109" t="s">
        <v>326</v>
      </c>
      <c r="E1872" s="94">
        <v>44868</v>
      </c>
      <c r="F1872" s="174">
        <v>0.96717592592592594</v>
      </c>
      <c r="G1872">
        <v>2</v>
      </c>
      <c r="H1872" s="109" t="s">
        <v>327</v>
      </c>
      <c r="I1872">
        <v>2704255</v>
      </c>
      <c r="AR1872">
        <v>54</v>
      </c>
      <c r="AS1872" t="str">
        <v>MICURA</v>
      </c>
      <c r="AT1872" t="str">
        <v>EMRETANE CHARLES</v>
      </c>
      <c r="AU1872" s="31">
        <v>44877</v>
      </c>
      <c r="AV1872" s="40">
        <v>0.2635763888888889</v>
      </c>
      <c r="BW1872">
        <v>251</v>
      </c>
      <c r="BX1872" t="str">
        <v>MICURA</v>
      </c>
      <c r="BY1872" t="str">
        <v>UDONKA UDUAK S. (MIC)</v>
      </c>
      <c r="BZ1872" s="31">
        <v>44875</v>
      </c>
      <c r="CA1872" s="40">
        <v>0.49135416666666665</v>
      </c>
      <c r="DB1872">
        <v>493</v>
      </c>
      <c r="DC1872" t="str">
        <v>MICURA</v>
      </c>
      <c r="DD1872" t="str">
        <v>OKANLAWON JAMIU (MIC)</v>
      </c>
      <c r="DE1872" s="31">
        <v>44875</v>
      </c>
      <c r="DF1872" s="40">
        <v>0.77337962962962958</v>
      </c>
    </row>
    <row r="1873" spans="1:110" x14ac:dyDescent="0.25">
      <c r="A1873" s="109" t="s">
        <v>1749</v>
      </c>
      <c r="B1873">
        <v>826</v>
      </c>
      <c r="C1873" s="109" t="s">
        <v>53</v>
      </c>
      <c r="D1873" s="109" t="s">
        <v>490</v>
      </c>
      <c r="E1873" s="94">
        <v>44868</v>
      </c>
      <c r="F1873" s="174">
        <v>0.97884259259259254</v>
      </c>
      <c r="G1873">
        <v>2</v>
      </c>
      <c r="H1873" s="109" t="s">
        <v>491</v>
      </c>
      <c r="I1873"/>
      <c r="AR1873">
        <v>55</v>
      </c>
      <c r="AS1873" t="str">
        <v>OPERATIONS</v>
      </c>
      <c r="AT1873" t="str">
        <v>OMORUYI SUNDAY (OPS)</v>
      </c>
      <c r="AU1873" s="31">
        <v>44877</v>
      </c>
      <c r="AV1873" s="40">
        <v>0.2641087962962963</v>
      </c>
      <c r="BW1873">
        <v>252</v>
      </c>
      <c r="BX1873" t="str">
        <v>ENGINEERING</v>
      </c>
      <c r="BY1873" t="str">
        <v>ADENIGA ADELEKE O. (ENG</v>
      </c>
      <c r="BZ1873" s="31">
        <v>44875</v>
      </c>
      <c r="CA1873" s="40">
        <v>0.49216435185185187</v>
      </c>
      <c r="DB1873">
        <v>494</v>
      </c>
      <c r="DC1873" t="str">
        <v>MICURA</v>
      </c>
      <c r="DD1873" t="str">
        <v>PIANEN YOUNG (MIC)</v>
      </c>
      <c r="DE1873" s="31">
        <v>44875</v>
      </c>
      <c r="DF1873" s="40">
        <v>0.77384259259259258</v>
      </c>
    </row>
    <row r="1874" spans="1:110" x14ac:dyDescent="0.25">
      <c r="A1874" s="109" t="s">
        <v>1749</v>
      </c>
      <c r="B1874">
        <v>827</v>
      </c>
      <c r="C1874" s="109" t="s">
        <v>54</v>
      </c>
      <c r="D1874" s="109" t="s">
        <v>1242</v>
      </c>
      <c r="E1874" s="94">
        <v>44868</v>
      </c>
      <c r="F1874" s="174">
        <v>0.97921296296296301</v>
      </c>
      <c r="G1874">
        <v>2</v>
      </c>
      <c r="H1874" s="109" t="s">
        <v>1243</v>
      </c>
      <c r="I1874">
        <v>5484652</v>
      </c>
      <c r="AR1874">
        <v>56</v>
      </c>
      <c r="AS1874" t="str">
        <v>ENGINEERING</v>
      </c>
      <c r="AT1874" t="str">
        <v>ADENIYI ADEYEMI (ENGR)</v>
      </c>
      <c r="AU1874" s="31">
        <v>44877</v>
      </c>
      <c r="AV1874" s="40">
        <v>0.26471064814814815</v>
      </c>
      <c r="BW1874">
        <v>253</v>
      </c>
      <c r="BX1874" t="str">
        <v>ENGINEERING</v>
      </c>
      <c r="BY1874" t="str">
        <v>JAMES SAMSON (ENGR)</v>
      </c>
      <c r="BZ1874" s="31">
        <v>44875</v>
      </c>
      <c r="CA1874" s="40">
        <v>0.49251157407407409</v>
      </c>
      <c r="DB1874">
        <v>495</v>
      </c>
      <c r="DC1874" t="str">
        <v>CONTRACTOR</v>
      </c>
      <c r="DD1874" t="str">
        <v>MONDAY JONES (EMERALD</v>
      </c>
      <c r="DE1874" s="31">
        <v>44875</v>
      </c>
      <c r="DF1874" s="40">
        <v>0.77387731481481481</v>
      </c>
    </row>
    <row r="1875" spans="1:110" x14ac:dyDescent="0.25">
      <c r="A1875" s="109" t="s">
        <v>1749</v>
      </c>
      <c r="B1875">
        <v>828</v>
      </c>
      <c r="C1875" s="109" t="s">
        <v>52</v>
      </c>
      <c r="D1875" s="109" t="s">
        <v>1696</v>
      </c>
      <c r="E1875" s="94">
        <v>44868</v>
      </c>
      <c r="F1875" s="174">
        <v>0.97976851851851854</v>
      </c>
      <c r="G1875">
        <v>2</v>
      </c>
      <c r="H1875" s="109" t="s">
        <v>1697</v>
      </c>
      <c r="I1875">
        <v>14810356</v>
      </c>
      <c r="AR1875">
        <v>57</v>
      </c>
      <c r="AS1875" t="str">
        <v>ENGINEERING</v>
      </c>
      <c r="AT1875" t="str">
        <v>AIGBIREMHON ODION (ENGR</v>
      </c>
      <c r="AU1875" s="31">
        <v>44877</v>
      </c>
      <c r="AV1875" s="40">
        <v>0.26474537037037038</v>
      </c>
      <c r="BW1875">
        <v>254</v>
      </c>
      <c r="BX1875" t="str">
        <v>ENGINEERING</v>
      </c>
      <c r="BY1875" t="str">
        <v>MUKAILA IBRAHIM</v>
      </c>
      <c r="BZ1875" s="31">
        <v>44875</v>
      </c>
      <c r="CA1875" s="40">
        <v>0.49259259259259258</v>
      </c>
      <c r="DB1875">
        <v>496</v>
      </c>
      <c r="DC1875" t="str">
        <v>OPERATIONS</v>
      </c>
      <c r="DD1875" t="str">
        <v>EFFIONG GODFREY (OPS)</v>
      </c>
      <c r="DE1875" s="31">
        <v>44875</v>
      </c>
      <c r="DF1875" s="40">
        <v>0.77407407407407403</v>
      </c>
    </row>
    <row r="1876" spans="1:110" x14ac:dyDescent="0.25">
      <c r="A1876" s="109" t="s">
        <v>1749</v>
      </c>
      <c r="B1876">
        <v>829</v>
      </c>
      <c r="C1876" s="109" t="s">
        <v>52</v>
      </c>
      <c r="D1876" s="109" t="s">
        <v>1756</v>
      </c>
      <c r="E1876" s="94">
        <v>44868</v>
      </c>
      <c r="F1876" s="174">
        <v>0.97990740740740745</v>
      </c>
      <c r="G1876">
        <v>2</v>
      </c>
      <c r="H1876" s="109" t="s">
        <v>1757</v>
      </c>
      <c r="I1876">
        <v>14812994</v>
      </c>
      <c r="AR1876">
        <v>58</v>
      </c>
      <c r="AS1876" t="str">
        <v>MICURA</v>
      </c>
      <c r="AT1876" t="str">
        <v>IHEZUO JERRY O. (MIC)</v>
      </c>
      <c r="AU1876" s="31">
        <v>44877</v>
      </c>
      <c r="AV1876" s="40">
        <v>0.26482638888888888</v>
      </c>
      <c r="BW1876">
        <v>255</v>
      </c>
      <c r="BX1876" t="str">
        <v>ENGINEERING</v>
      </c>
      <c r="BY1876" t="str">
        <v>EZE OKECHUKWU (ENG)</v>
      </c>
      <c r="BZ1876" s="31">
        <v>44875</v>
      </c>
      <c r="CA1876" s="40">
        <v>0.49283564814814818</v>
      </c>
      <c r="DB1876">
        <v>497</v>
      </c>
      <c r="DC1876" t="str">
        <v>MICURA</v>
      </c>
      <c r="DD1876" t="str">
        <v>IGIEVA THOMPSON (MIC)</v>
      </c>
      <c r="DE1876" s="31">
        <v>44875</v>
      </c>
      <c r="DF1876" s="40">
        <v>0.7742013888888889</v>
      </c>
    </row>
    <row r="1877" spans="1:110" x14ac:dyDescent="0.25">
      <c r="A1877" s="109" t="s">
        <v>1749</v>
      </c>
      <c r="B1877">
        <v>830</v>
      </c>
      <c r="C1877" s="109" t="s">
        <v>53</v>
      </c>
      <c r="D1877" s="109" t="s">
        <v>1776</v>
      </c>
      <c r="E1877" s="94">
        <v>44868</v>
      </c>
      <c r="F1877" s="174">
        <v>0.98010416666666667</v>
      </c>
      <c r="G1877">
        <v>2</v>
      </c>
      <c r="H1877" s="109" t="s">
        <v>1777</v>
      </c>
      <c r="I1877">
        <v>2025424</v>
      </c>
      <c r="AR1877">
        <v>59</v>
      </c>
      <c r="AS1877" t="str">
        <v>MICURA</v>
      </c>
      <c r="AT1877" t="str">
        <v>EHIDIAMHEN EMMANUEL(MIC)</v>
      </c>
      <c r="AU1877" s="31">
        <v>44877</v>
      </c>
      <c r="AV1877" s="40">
        <v>0.26489583333333333</v>
      </c>
      <c r="BW1877">
        <v>256</v>
      </c>
      <c r="BX1877" t="str">
        <v>OPERATIONS</v>
      </c>
      <c r="BY1877" t="str">
        <v>BAMGBOYE AFEEZ (OPS)</v>
      </c>
      <c r="BZ1877" s="31">
        <v>44875</v>
      </c>
      <c r="CA1877" s="40">
        <v>0.49321759259259257</v>
      </c>
      <c r="DB1877">
        <v>498</v>
      </c>
      <c r="DC1877" t="str">
        <v>MICURA</v>
      </c>
      <c r="DD1877" t="str">
        <v>MARTINS IKECHUKWU (MIC)</v>
      </c>
      <c r="DE1877" s="31">
        <v>44875</v>
      </c>
      <c r="DF1877" s="40">
        <v>0.77423611111111112</v>
      </c>
    </row>
    <row r="1878" spans="1:110" x14ac:dyDescent="0.25">
      <c r="A1878" s="109" t="s">
        <v>1749</v>
      </c>
      <c r="B1878">
        <v>831</v>
      </c>
      <c r="C1878" s="109" t="s">
        <v>53</v>
      </c>
      <c r="D1878" s="109" t="s">
        <v>508</v>
      </c>
      <c r="E1878" s="94">
        <v>44868</v>
      </c>
      <c r="F1878" s="174">
        <v>0.98015046296296293</v>
      </c>
      <c r="G1878">
        <v>2</v>
      </c>
      <c r="H1878" s="109" t="s">
        <v>509</v>
      </c>
      <c r="I1878"/>
      <c r="AR1878">
        <v>60</v>
      </c>
      <c r="AS1878" t="str">
        <v>MICURA</v>
      </c>
      <c r="AT1878" t="str">
        <v>OKEKE OLISAEMEKA</v>
      </c>
      <c r="AU1878" s="31">
        <v>44877</v>
      </c>
      <c r="AV1878" s="40">
        <v>0.26497685185185182</v>
      </c>
      <c r="BW1878">
        <v>257</v>
      </c>
      <c r="BX1878" t="str">
        <v>MICURA</v>
      </c>
      <c r="BY1878" t="str">
        <v>NURUDEEN SANUSI (MIC)</v>
      </c>
      <c r="BZ1878" s="31">
        <v>44875</v>
      </c>
      <c r="CA1878" s="40">
        <v>0.49331018518518521</v>
      </c>
      <c r="DB1878">
        <v>499</v>
      </c>
      <c r="DC1878" t="str">
        <v>MICURA</v>
      </c>
      <c r="DD1878" t="str">
        <v>ESHO SAMUEL (MIC)</v>
      </c>
      <c r="DE1878" s="31">
        <v>44875</v>
      </c>
      <c r="DF1878" s="40">
        <v>0.77427083333333335</v>
      </c>
    </row>
    <row r="1879" spans="1:110" x14ac:dyDescent="0.25">
      <c r="A1879" s="109" t="s">
        <v>1749</v>
      </c>
      <c r="B1879">
        <v>832</v>
      </c>
      <c r="C1879" s="109" t="s">
        <v>54</v>
      </c>
      <c r="D1879" s="109" t="s">
        <v>414</v>
      </c>
      <c r="E1879" s="94">
        <v>44868</v>
      </c>
      <c r="F1879" s="174">
        <v>0.98024305555555558</v>
      </c>
      <c r="G1879">
        <v>2</v>
      </c>
      <c r="H1879" s="109" t="s">
        <v>415</v>
      </c>
      <c r="I1879">
        <v>6721068</v>
      </c>
      <c r="AR1879">
        <v>61</v>
      </c>
      <c r="AS1879" t="str">
        <v>ENGINEERING</v>
      </c>
      <c r="AT1879" t="str">
        <v>AJIBOYE LANRE (ENGR)</v>
      </c>
      <c r="AU1879" s="31">
        <v>44877</v>
      </c>
      <c r="AV1879" s="40">
        <v>0.26504629629629628</v>
      </c>
      <c r="BW1879">
        <v>258</v>
      </c>
      <c r="BX1879" t="str">
        <v>MICURA</v>
      </c>
      <c r="BY1879" t="str">
        <v>FENUYI IDOWU (MIC)</v>
      </c>
      <c r="BZ1879" s="31">
        <v>44875</v>
      </c>
      <c r="CA1879" s="40">
        <v>0.49334490740740738</v>
      </c>
      <c r="DB1879">
        <v>500</v>
      </c>
      <c r="DC1879" t="str">
        <v>ENGINEERING</v>
      </c>
      <c r="DD1879" t="str">
        <v>MAKINDE OYEGBOLA A (ENG</v>
      </c>
      <c r="DE1879" s="31">
        <v>44875</v>
      </c>
      <c r="DF1879" s="40">
        <v>0.77452546296296299</v>
      </c>
    </row>
    <row r="1880" spans="1:110" x14ac:dyDescent="0.25">
      <c r="A1880" s="109" t="s">
        <v>1749</v>
      </c>
      <c r="B1880">
        <v>833</v>
      </c>
      <c r="C1880" s="109" t="s">
        <v>54</v>
      </c>
      <c r="D1880" s="109" t="s">
        <v>1348</v>
      </c>
      <c r="E1880" s="94">
        <v>44868</v>
      </c>
      <c r="F1880" s="174">
        <v>0.98031250000000003</v>
      </c>
      <c r="G1880">
        <v>2</v>
      </c>
      <c r="H1880" s="109" t="s">
        <v>1349</v>
      </c>
      <c r="I1880">
        <v>6716129</v>
      </c>
      <c r="AR1880">
        <v>62</v>
      </c>
      <c r="AS1880" t="str">
        <v>MICURA</v>
      </c>
      <c r="AT1880" t="str">
        <v>KAYODE ROTIMI E. (MIC)</v>
      </c>
      <c r="AU1880" s="31">
        <v>44877</v>
      </c>
      <c r="AV1880" s="40">
        <v>0.26519675925925928</v>
      </c>
      <c r="BW1880">
        <v>259</v>
      </c>
      <c r="BX1880" t="str">
        <v>CONTRACTOR</v>
      </c>
      <c r="BY1880" t="str">
        <v>DONATUS FRANCIS (EME)</v>
      </c>
      <c r="BZ1880" s="31">
        <v>44875</v>
      </c>
      <c r="CA1880" s="40">
        <v>0.49342592592592593</v>
      </c>
      <c r="DB1880">
        <v>501</v>
      </c>
      <c r="DC1880" t="str">
        <v>MICURA</v>
      </c>
      <c r="DD1880" t="str">
        <v>BETULE THOMPSON J. (MIC)</v>
      </c>
      <c r="DE1880" s="31">
        <v>44875</v>
      </c>
      <c r="DF1880" s="40">
        <v>0.77498842592592587</v>
      </c>
    </row>
    <row r="1881" spans="1:110" x14ac:dyDescent="0.25">
      <c r="A1881" s="109" t="s">
        <v>1749</v>
      </c>
      <c r="B1881">
        <v>834</v>
      </c>
      <c r="C1881" s="109" t="s">
        <v>53</v>
      </c>
      <c r="D1881" s="109" t="s">
        <v>1754</v>
      </c>
      <c r="E1881" s="94">
        <v>44868</v>
      </c>
      <c r="F1881" s="174">
        <v>0.98111111111111116</v>
      </c>
      <c r="G1881">
        <v>2</v>
      </c>
      <c r="H1881" s="109" t="s">
        <v>1755</v>
      </c>
      <c r="I1881">
        <v>15011282</v>
      </c>
      <c r="AR1881">
        <v>63</v>
      </c>
      <c r="AS1881" t="str">
        <v>ENGINEERING</v>
      </c>
      <c r="AT1881" t="str">
        <v>WASIU LAWAL (ENGR)</v>
      </c>
      <c r="AU1881" s="31">
        <v>44877</v>
      </c>
      <c r="AV1881" s="40">
        <v>0.26548611111111109</v>
      </c>
      <c r="BW1881">
        <v>260</v>
      </c>
      <c r="BX1881" t="str">
        <v>ENGINEERING</v>
      </c>
      <c r="BY1881" t="str">
        <v>SUNDAY JOSEPH O. (ENGR)</v>
      </c>
      <c r="BZ1881" s="31">
        <v>44875</v>
      </c>
      <c r="CA1881" s="40">
        <v>0.49372685185185183</v>
      </c>
      <c r="DB1881">
        <v>502</v>
      </c>
      <c r="DC1881" t="str">
        <v>MICURA</v>
      </c>
      <c r="DD1881" t="str">
        <v>AKEEM OSENI (MIC)</v>
      </c>
      <c r="DE1881" s="31">
        <v>44875</v>
      </c>
      <c r="DF1881" s="40">
        <v>0.7750231481481481</v>
      </c>
    </row>
    <row r="1882" spans="1:110" x14ac:dyDescent="0.25">
      <c r="A1882" s="109" t="s">
        <v>1749</v>
      </c>
      <c r="B1882">
        <v>835</v>
      </c>
      <c r="C1882" s="109" t="s">
        <v>53</v>
      </c>
      <c r="D1882" s="109" t="s">
        <v>494</v>
      </c>
      <c r="E1882" s="94">
        <v>44868</v>
      </c>
      <c r="F1882" s="174">
        <v>0.98130787037037037</v>
      </c>
      <c r="G1882">
        <v>2</v>
      </c>
      <c r="H1882" s="109" t="s">
        <v>495</v>
      </c>
      <c r="I1882"/>
      <c r="AR1882">
        <v>64</v>
      </c>
      <c r="AS1882" t="str">
        <v>MICURA</v>
      </c>
      <c r="AT1882" t="str">
        <v>TAIWO OLUWAYOSE</v>
      </c>
      <c r="AU1882" s="31">
        <v>44877</v>
      </c>
      <c r="AV1882" s="40">
        <v>0.26563657407407409</v>
      </c>
      <c r="BW1882">
        <v>261</v>
      </c>
      <c r="BX1882" t="str">
        <v>MICURA</v>
      </c>
      <c r="BY1882" t="str">
        <v>INOGUS RASAQ (MICURA)</v>
      </c>
      <c r="BZ1882" s="31">
        <v>44875</v>
      </c>
      <c r="CA1882" s="40">
        <v>0.4947685185185185</v>
      </c>
      <c r="DB1882">
        <v>503</v>
      </c>
      <c r="DC1882" t="str">
        <v>MICURA</v>
      </c>
      <c r="DD1882" t="str">
        <v>GANIYU KAREEM (MIC)</v>
      </c>
      <c r="DE1882" s="31">
        <v>44875</v>
      </c>
      <c r="DF1882" s="40">
        <v>0.77505787037037033</v>
      </c>
    </row>
    <row r="1883" spans="1:110" x14ac:dyDescent="0.25">
      <c r="A1883" s="109" t="s">
        <v>1749</v>
      </c>
      <c r="B1883">
        <v>836</v>
      </c>
      <c r="C1883" s="109" t="s">
        <v>53</v>
      </c>
      <c r="D1883" s="109" t="s">
        <v>198</v>
      </c>
      <c r="E1883" s="94">
        <v>44868</v>
      </c>
      <c r="F1883" s="174">
        <v>0.98219907407407403</v>
      </c>
      <c r="G1883">
        <v>2</v>
      </c>
      <c r="H1883" s="109" t="s">
        <v>199</v>
      </c>
      <c r="I1883"/>
      <c r="AR1883">
        <v>65</v>
      </c>
      <c r="AS1883" t="str">
        <v>ENGINEERING</v>
      </c>
      <c r="AT1883" t="str">
        <v>ADENIYI ISMAILA (ENGR)</v>
      </c>
      <c r="AU1883" s="31">
        <v>44877</v>
      </c>
      <c r="AV1883" s="40">
        <v>0.2658564814814815</v>
      </c>
      <c r="BW1883">
        <v>262</v>
      </c>
      <c r="BX1883" t="str">
        <v>MICURA</v>
      </c>
      <c r="BY1883" t="str">
        <v>AJIBOLA OLUWAFEMI S.(MI</v>
      </c>
      <c r="BZ1883" s="31">
        <v>44875</v>
      </c>
      <c r="CA1883" s="40">
        <v>0.4949189814814815</v>
      </c>
      <c r="DB1883">
        <v>504</v>
      </c>
      <c r="DC1883" t="str">
        <v>MICURA</v>
      </c>
      <c r="DD1883" t="str">
        <v>ADEBUMOYE ADELOYE (MIC)</v>
      </c>
      <c r="DE1883" s="31">
        <v>44875</v>
      </c>
      <c r="DF1883" s="40">
        <v>0.77510416666666671</v>
      </c>
    </row>
    <row r="1884" spans="1:110" x14ac:dyDescent="0.25">
      <c r="A1884" s="109" t="s">
        <v>1749</v>
      </c>
      <c r="B1884">
        <v>837</v>
      </c>
      <c r="C1884" s="109" t="s">
        <v>53</v>
      </c>
      <c r="D1884" s="109" t="s">
        <v>204</v>
      </c>
      <c r="E1884" s="94">
        <v>44868</v>
      </c>
      <c r="F1884" s="174">
        <v>0.98226851851851849</v>
      </c>
      <c r="G1884">
        <v>2</v>
      </c>
      <c r="H1884" s="109" t="s">
        <v>205</v>
      </c>
      <c r="I1884"/>
      <c r="AR1884">
        <v>66</v>
      </c>
      <c r="AS1884" t="str">
        <v>ENGINEERING</v>
      </c>
      <c r="AT1884" t="str">
        <v>AWOYELE OLAYINKA (ENGR)</v>
      </c>
      <c r="AU1884" s="31">
        <v>44877</v>
      </c>
      <c r="AV1884" s="40">
        <v>0.26598379629629632</v>
      </c>
      <c r="BW1884">
        <v>263</v>
      </c>
      <c r="BX1884" t="str">
        <v>MICURA</v>
      </c>
      <c r="BY1884" t="str">
        <v>CHUKWUMA L. OSAJI (MIC)</v>
      </c>
      <c r="BZ1884" s="31">
        <v>44875</v>
      </c>
      <c r="CA1884" s="40">
        <v>0.49496527777777777</v>
      </c>
      <c r="DB1884">
        <v>505</v>
      </c>
      <c r="DC1884" t="str">
        <v>MICURA</v>
      </c>
      <c r="DD1884" t="str">
        <v>ELUU JOHN O. (MIC)</v>
      </c>
      <c r="DE1884" s="31">
        <v>44875</v>
      </c>
      <c r="DF1884" s="40">
        <v>0.77515046296296297</v>
      </c>
    </row>
    <row r="1885" spans="1:110" x14ac:dyDescent="0.25">
      <c r="A1885" s="109" t="s">
        <v>1749</v>
      </c>
      <c r="B1885">
        <v>838</v>
      </c>
      <c r="C1885" s="109" t="s">
        <v>53</v>
      </c>
      <c r="D1885" s="109" t="s">
        <v>202</v>
      </c>
      <c r="E1885" s="94">
        <v>44868</v>
      </c>
      <c r="F1885" s="174">
        <v>0.98237268518518517</v>
      </c>
      <c r="G1885">
        <v>2</v>
      </c>
      <c r="H1885" s="109" t="s">
        <v>203</v>
      </c>
      <c r="I1885"/>
      <c r="AR1885">
        <v>67</v>
      </c>
      <c r="AS1885" t="str">
        <v>ENGINEERING</v>
      </c>
      <c r="AT1885" t="str">
        <v>OLAROTIMI OGUBODEDE (EN</v>
      </c>
      <c r="AU1885" s="31">
        <v>44877</v>
      </c>
      <c r="AV1885" s="40">
        <v>0.2660763888888889</v>
      </c>
      <c r="BW1885">
        <v>264</v>
      </c>
      <c r="BX1885" t="str">
        <v>MICURA</v>
      </c>
      <c r="BY1885" t="str">
        <v>OLAYINKA OLANREWAJU (MIC</v>
      </c>
      <c r="BZ1885" s="31">
        <v>44875</v>
      </c>
      <c r="CA1885" s="40">
        <v>0.49504629629629632</v>
      </c>
      <c r="DB1885">
        <v>506</v>
      </c>
      <c r="DC1885" t="str">
        <v>CONTRACTOR</v>
      </c>
      <c r="DD1885" t="str">
        <v>FASHOGBON ENITAN K.(EMER</v>
      </c>
      <c r="DE1885" s="31">
        <v>44875</v>
      </c>
      <c r="DF1885" s="40">
        <v>0.77543981481481483</v>
      </c>
    </row>
    <row r="1886" spans="1:110" x14ac:dyDescent="0.25">
      <c r="A1886" s="109" t="s">
        <v>1749</v>
      </c>
      <c r="B1886">
        <v>839</v>
      </c>
      <c r="C1886" s="109" t="s">
        <v>53</v>
      </c>
      <c r="D1886" s="109" t="s">
        <v>1752</v>
      </c>
      <c r="E1886" s="94">
        <v>44868</v>
      </c>
      <c r="F1886" s="174">
        <v>0.98244212962962962</v>
      </c>
      <c r="G1886">
        <v>2</v>
      </c>
      <c r="H1886" s="109" t="s">
        <v>1753</v>
      </c>
      <c r="I1886"/>
      <c r="AR1886">
        <v>68</v>
      </c>
      <c r="AS1886" t="str">
        <v>ENGINEERING</v>
      </c>
      <c r="AT1886" t="str">
        <v>WILLIAMS IDOROYEN (ENGR</v>
      </c>
      <c r="AU1886" s="31">
        <v>44877</v>
      </c>
      <c r="AV1886" s="40">
        <v>0.26618055555555553</v>
      </c>
      <c r="BW1886">
        <v>265</v>
      </c>
      <c r="BX1886" t="str">
        <v>MICURA</v>
      </c>
      <c r="BY1886" t="str">
        <v>SIMON FRIDAY O. (MIC)</v>
      </c>
      <c r="BZ1886" s="31">
        <v>44875</v>
      </c>
      <c r="CA1886" s="40">
        <v>0.49511574074074072</v>
      </c>
      <c r="DB1886">
        <v>507</v>
      </c>
      <c r="DC1886" t="str">
        <v>OPERATIONS</v>
      </c>
      <c r="DD1886" t="str">
        <v>AIREDE SULEMAN (OPS)</v>
      </c>
      <c r="DE1886" s="31">
        <v>44875</v>
      </c>
      <c r="DF1886" s="40">
        <v>0.7756481481481482</v>
      </c>
    </row>
    <row r="1887" spans="1:110" x14ac:dyDescent="0.25">
      <c r="A1887" s="109" t="s">
        <v>1749</v>
      </c>
      <c r="B1887">
        <v>840</v>
      </c>
      <c r="C1887" s="109" t="s">
        <v>52</v>
      </c>
      <c r="D1887" s="109" t="s">
        <v>1698</v>
      </c>
      <c r="E1887" s="94">
        <v>44868</v>
      </c>
      <c r="F1887" s="174">
        <v>0.98251157407407408</v>
      </c>
      <c r="G1887">
        <v>2</v>
      </c>
      <c r="H1887" s="109" t="s">
        <v>1699</v>
      </c>
      <c r="I1887">
        <v>3620654</v>
      </c>
      <c r="AR1887">
        <v>69</v>
      </c>
      <c r="AS1887" t="str">
        <v>ENGINEERING</v>
      </c>
      <c r="AT1887" t="str">
        <v>BALOGUN LATEEF (ENGR)</v>
      </c>
      <c r="AU1887" s="31">
        <v>44877</v>
      </c>
      <c r="AV1887" s="40">
        <v>0.26624999999999999</v>
      </c>
      <c r="BW1887">
        <v>266</v>
      </c>
      <c r="BX1887" t="str">
        <v>MICURA</v>
      </c>
      <c r="BY1887" t="str">
        <v>ADENAYA OPEYEMI (MIC)</v>
      </c>
      <c r="BZ1887" s="31">
        <v>44875</v>
      </c>
      <c r="CA1887" s="40">
        <v>0.49516203703703704</v>
      </c>
      <c r="DB1887">
        <v>508</v>
      </c>
      <c r="DC1887" t="str">
        <v>MICURA</v>
      </c>
      <c r="DD1887" t="str">
        <v>OPIYE ABRAHAM (MIC)</v>
      </c>
      <c r="DE1887" s="31">
        <v>44875</v>
      </c>
      <c r="DF1887" s="40">
        <v>0.77583333333333337</v>
      </c>
    </row>
    <row r="1888" spans="1:110" x14ac:dyDescent="0.25">
      <c r="A1888" s="109" t="s">
        <v>1749</v>
      </c>
      <c r="B1888">
        <v>841</v>
      </c>
      <c r="C1888" s="109" t="s">
        <v>52</v>
      </c>
      <c r="D1888" s="109" t="s">
        <v>224</v>
      </c>
      <c r="E1888" s="94">
        <v>44868</v>
      </c>
      <c r="F1888" s="174">
        <v>0.98258101851851853</v>
      </c>
      <c r="G1888">
        <v>2</v>
      </c>
      <c r="H1888" s="109" t="s">
        <v>225</v>
      </c>
      <c r="I1888">
        <v>14934569</v>
      </c>
      <c r="AR1888">
        <v>70</v>
      </c>
      <c r="AS1888" t="str">
        <v>MICURA</v>
      </c>
      <c r="AT1888" t="str">
        <v>ABBEY BALOGUN (MIC)</v>
      </c>
      <c r="AU1888" s="31">
        <v>44877</v>
      </c>
      <c r="AV1888" s="40">
        <v>0.26645833333333335</v>
      </c>
      <c r="BW1888">
        <v>267</v>
      </c>
      <c r="BX1888" t="str">
        <v>CONTRACTOR</v>
      </c>
      <c r="BY1888" t="str">
        <v>AJEFU JOSEPH I. (EME)</v>
      </c>
      <c r="BZ1888" s="31">
        <v>44875</v>
      </c>
      <c r="CA1888" s="40">
        <v>0.49549768518518517</v>
      </c>
      <c r="DB1888">
        <v>509</v>
      </c>
      <c r="DC1888" t="str">
        <v>MICURA</v>
      </c>
      <c r="DD1888" t="str">
        <v>ABODERIN HAFEEZ O.(MIC)</v>
      </c>
      <c r="DE1888" s="31">
        <v>44875</v>
      </c>
      <c r="DF1888" s="40">
        <v>0.77589120370370368</v>
      </c>
    </row>
    <row r="1889" spans="1:110" x14ac:dyDescent="0.25">
      <c r="A1889" s="109" t="s">
        <v>1749</v>
      </c>
      <c r="B1889">
        <v>842</v>
      </c>
      <c r="C1889" s="109" t="s">
        <v>52</v>
      </c>
      <c r="D1889" s="109" t="s">
        <v>246</v>
      </c>
      <c r="E1889" s="94">
        <v>44868</v>
      </c>
      <c r="F1889" s="174">
        <v>0.98265046296296299</v>
      </c>
      <c r="G1889">
        <v>2</v>
      </c>
      <c r="H1889" s="109" t="s">
        <v>247</v>
      </c>
      <c r="I1889">
        <v>7284211</v>
      </c>
      <c r="AR1889">
        <v>71</v>
      </c>
      <c r="AS1889" t="str">
        <v>MICURA</v>
      </c>
      <c r="AT1889" t="str">
        <v>OLONILUYI KAYODE (MIC)</v>
      </c>
      <c r="AU1889" s="31">
        <v>44877</v>
      </c>
      <c r="AV1889" s="40">
        <v>0.26657407407407407</v>
      </c>
      <c r="BW1889">
        <v>268</v>
      </c>
      <c r="BX1889" t="str">
        <v>ENGINEERING</v>
      </c>
      <c r="BY1889" t="str">
        <v>ADEDOTUN KASALI (ENGR)</v>
      </c>
      <c r="BZ1889" s="31">
        <v>44875</v>
      </c>
      <c r="CA1889" s="40">
        <v>0.49553240740740739</v>
      </c>
      <c r="DB1889">
        <v>510</v>
      </c>
      <c r="DC1889" t="str">
        <v>OPERATIONS</v>
      </c>
      <c r="DD1889" t="str">
        <v>OKONKWO SUNDAY (OPS)</v>
      </c>
      <c r="DE1889" s="31">
        <v>44875</v>
      </c>
      <c r="DF1889" s="40">
        <v>0.77593749999999995</v>
      </c>
    </row>
    <row r="1890" spans="1:110" x14ac:dyDescent="0.25">
      <c r="A1890" s="109" t="s">
        <v>1749</v>
      </c>
      <c r="B1890">
        <v>843</v>
      </c>
      <c r="C1890" s="109" t="s">
        <v>52</v>
      </c>
      <c r="D1890" s="109" t="s">
        <v>1806</v>
      </c>
      <c r="E1890" s="94">
        <v>44868</v>
      </c>
      <c r="F1890" s="174">
        <v>0.9827893518518519</v>
      </c>
      <c r="G1890">
        <v>2</v>
      </c>
      <c r="H1890" s="109" t="s">
        <v>1807</v>
      </c>
      <c r="I1890">
        <v>14813036</v>
      </c>
      <c r="AR1890">
        <v>72</v>
      </c>
      <c r="AS1890" t="str">
        <v>MICURA</v>
      </c>
      <c r="AT1890" t="str">
        <v>ALEX UBOCHI (MIC)</v>
      </c>
      <c r="AU1890" s="31">
        <v>44877</v>
      </c>
      <c r="AV1890" s="40">
        <v>0.26664351851851853</v>
      </c>
      <c r="BW1890">
        <v>269</v>
      </c>
      <c r="BX1890" t="str">
        <v>ENGINEERING</v>
      </c>
      <c r="BY1890" t="str">
        <v>OLAROTIMI OGUBODEDE (EN</v>
      </c>
      <c r="BZ1890" s="31">
        <v>44875</v>
      </c>
      <c r="CA1890" s="40">
        <v>0.49574074074074076</v>
      </c>
      <c r="DB1890">
        <v>511</v>
      </c>
      <c r="DC1890" t="str">
        <v>OPERATIONS</v>
      </c>
      <c r="DD1890" t="str">
        <v>OLAIYA FATAI (OPS)</v>
      </c>
      <c r="DE1890" s="31">
        <v>44875</v>
      </c>
      <c r="DF1890" s="40">
        <v>0.77608796296296301</v>
      </c>
    </row>
    <row r="1891" spans="1:110" x14ac:dyDescent="0.25">
      <c r="A1891" s="109" t="s">
        <v>1749</v>
      </c>
      <c r="B1891">
        <v>844</v>
      </c>
      <c r="C1891" s="109" t="s">
        <v>52</v>
      </c>
      <c r="D1891" s="109" t="s">
        <v>1750</v>
      </c>
      <c r="E1891" s="94">
        <v>44868</v>
      </c>
      <c r="F1891" s="174">
        <v>0.98351851851851857</v>
      </c>
      <c r="G1891">
        <v>2</v>
      </c>
      <c r="H1891" s="109" t="s">
        <v>1751</v>
      </c>
      <c r="I1891">
        <v>14992578</v>
      </c>
      <c r="AR1891">
        <v>73</v>
      </c>
      <c r="AS1891" t="str">
        <v>OPERATIONS</v>
      </c>
      <c r="AT1891" t="str">
        <v>EMODI EMEKA AMALA</v>
      </c>
      <c r="AU1891" s="31">
        <v>44877</v>
      </c>
      <c r="AV1891" s="40">
        <v>0.26671296296296299</v>
      </c>
      <c r="BW1891">
        <v>270</v>
      </c>
      <c r="BX1891" t="str">
        <v>CONTRACTOR</v>
      </c>
      <c r="BY1891" t="str">
        <v>JACOB ONORIODE (EMERALD)</v>
      </c>
      <c r="BZ1891" s="31">
        <v>44875</v>
      </c>
      <c r="CA1891" s="40">
        <v>0.49604166666666666</v>
      </c>
      <c r="DB1891">
        <v>512</v>
      </c>
      <c r="DC1891" t="str">
        <v>MICURA</v>
      </c>
      <c r="DD1891" t="str">
        <v>UMARU SHAIBU (MIC)</v>
      </c>
      <c r="DE1891" s="31">
        <v>44875</v>
      </c>
      <c r="DF1891" s="40">
        <v>0.77613425925925927</v>
      </c>
    </row>
    <row r="1892" spans="1:110" x14ac:dyDescent="0.25">
      <c r="A1892" s="109" t="s">
        <v>1749</v>
      </c>
      <c r="B1892">
        <v>845</v>
      </c>
      <c r="C1892" s="109" t="s">
        <v>53</v>
      </c>
      <c r="D1892" s="109" t="s">
        <v>458</v>
      </c>
      <c r="E1892" s="94">
        <v>44868</v>
      </c>
      <c r="F1892" s="174">
        <v>0.98427083333333332</v>
      </c>
      <c r="G1892">
        <v>2</v>
      </c>
      <c r="H1892" s="109" t="s">
        <v>459</v>
      </c>
      <c r="I1892">
        <v>3640426</v>
      </c>
      <c r="AR1892">
        <v>74</v>
      </c>
      <c r="AS1892" t="str">
        <v>OPERATIONS</v>
      </c>
      <c r="AT1892" t="str">
        <v>UGOCHUKWU IBENEMEH (OPS</v>
      </c>
      <c r="AU1892" s="31">
        <v>44877</v>
      </c>
      <c r="AV1892" s="40">
        <v>0.26678240740740738</v>
      </c>
      <c r="BW1892">
        <v>271</v>
      </c>
      <c r="BX1892" t="str">
        <v>OPERATIONS</v>
      </c>
      <c r="BY1892" t="str">
        <v>ASUQUO BASSEY E. (MIC)</v>
      </c>
      <c r="BZ1892" s="31">
        <v>44875</v>
      </c>
      <c r="CA1892" s="40">
        <v>0.49731481481481482</v>
      </c>
      <c r="DB1892">
        <v>513</v>
      </c>
      <c r="DC1892" t="str">
        <v>MICURA</v>
      </c>
      <c r="DD1892" t="str">
        <v>NWOKOCHA IKECHUKWU (MIC)</v>
      </c>
      <c r="DE1892" s="31">
        <v>44875</v>
      </c>
      <c r="DF1892" s="40">
        <v>0.77626157407407403</v>
      </c>
    </row>
    <row r="1893" spans="1:110" x14ac:dyDescent="0.25">
      <c r="A1893" s="109" t="s">
        <v>1749</v>
      </c>
      <c r="B1893">
        <v>846</v>
      </c>
      <c r="C1893" s="109" t="s">
        <v>53</v>
      </c>
      <c r="D1893" s="109" t="s">
        <v>1286</v>
      </c>
      <c r="E1893" s="94">
        <v>44868</v>
      </c>
      <c r="F1893" s="174">
        <v>0.98435185185185181</v>
      </c>
      <c r="G1893">
        <v>2</v>
      </c>
      <c r="H1893" s="109" t="s">
        <v>1287</v>
      </c>
      <c r="I1893"/>
      <c r="AR1893">
        <v>75</v>
      </c>
      <c r="AS1893" t="str">
        <v>ENGINEERING</v>
      </c>
      <c r="AT1893" t="str">
        <v>BOMBOM MARK BISONG (ENG</v>
      </c>
      <c r="AU1893" s="31">
        <v>44877</v>
      </c>
      <c r="AV1893" s="40">
        <v>0.26704861111111111</v>
      </c>
      <c r="BW1893">
        <v>272</v>
      </c>
      <c r="BX1893" t="str">
        <v>OPERATIONS</v>
      </c>
      <c r="BY1893" t="str">
        <v>AKPODAMURE EJIRO J. (MI</v>
      </c>
      <c r="BZ1893" s="31">
        <v>44875</v>
      </c>
      <c r="CA1893" s="40">
        <v>0.49743055555555554</v>
      </c>
      <c r="DB1893">
        <v>514</v>
      </c>
      <c r="DC1893" t="str">
        <v>ENGINEERING</v>
      </c>
      <c r="DD1893" t="str">
        <v>AJAGBE BIDEMI (ENGR)</v>
      </c>
      <c r="DE1893" s="31">
        <v>44875</v>
      </c>
      <c r="DF1893" s="40">
        <v>0.77649305555555559</v>
      </c>
    </row>
    <row r="1894" spans="1:110" x14ac:dyDescent="0.25">
      <c r="A1894" s="109" t="s">
        <v>1749</v>
      </c>
      <c r="B1894">
        <v>847</v>
      </c>
      <c r="C1894" s="109" t="s">
        <v>52</v>
      </c>
      <c r="D1894" s="109" t="s">
        <v>216</v>
      </c>
      <c r="E1894" s="94">
        <v>44868</v>
      </c>
      <c r="F1894" s="174">
        <v>0.98473379629629632</v>
      </c>
      <c r="G1894">
        <v>2</v>
      </c>
      <c r="H1894" s="109" t="s">
        <v>217</v>
      </c>
      <c r="I1894">
        <v>3415654</v>
      </c>
      <c r="AR1894">
        <v>76</v>
      </c>
      <c r="AS1894" t="str">
        <v>ENGINEERING</v>
      </c>
      <c r="AT1894" t="str">
        <v>EJIMOGU ADOLPHUS (ENGR)</v>
      </c>
      <c r="AU1894" s="31">
        <v>44877</v>
      </c>
      <c r="AV1894" s="40">
        <v>0.2673611111111111</v>
      </c>
      <c r="BW1894">
        <v>273</v>
      </c>
      <c r="BX1894" t="str">
        <v>ENGINEERING</v>
      </c>
      <c r="BY1894" t="str">
        <v>OKON ANTHONY (ENGR)</v>
      </c>
      <c r="BZ1894" s="31">
        <v>44875</v>
      </c>
      <c r="CA1894" s="40">
        <v>0.49810185185185185</v>
      </c>
      <c r="DB1894">
        <v>515</v>
      </c>
      <c r="DC1894" t="str">
        <v>ENGINEERING</v>
      </c>
      <c r="DD1894" t="str">
        <v>BABALOLA SIMON (ENGR)</v>
      </c>
      <c r="DE1894" s="31">
        <v>44875</v>
      </c>
      <c r="DF1894" s="40">
        <v>0.77658564814814812</v>
      </c>
    </row>
    <row r="1895" spans="1:110" x14ac:dyDescent="0.25">
      <c r="A1895" s="109" t="s">
        <v>1749</v>
      </c>
      <c r="B1895">
        <v>848</v>
      </c>
      <c r="C1895" s="109" t="s">
        <v>53</v>
      </c>
      <c r="D1895" s="109" t="s">
        <v>200</v>
      </c>
      <c r="E1895" s="94">
        <v>44868</v>
      </c>
      <c r="F1895" s="174">
        <v>0.98518518518518516</v>
      </c>
      <c r="G1895">
        <v>2</v>
      </c>
      <c r="H1895" s="109" t="s">
        <v>201</v>
      </c>
      <c r="I1895">
        <v>6707513</v>
      </c>
      <c r="AR1895">
        <v>77</v>
      </c>
      <c r="AS1895" t="str">
        <v>ENGINEERING</v>
      </c>
      <c r="AT1895" t="str">
        <v>POTOKI SUNDAY O (ENGR)</v>
      </c>
      <c r="AU1895" s="31">
        <v>44877</v>
      </c>
      <c r="AV1895" s="40">
        <v>0.26743055555555556</v>
      </c>
      <c r="BW1895">
        <v>274</v>
      </c>
      <c r="BX1895" t="str">
        <v>ENGINEERING</v>
      </c>
      <c r="BY1895" t="str">
        <v>MORAWO KAZEEM (DRV)</v>
      </c>
      <c r="BZ1895" s="31">
        <v>44875</v>
      </c>
      <c r="CA1895" s="40">
        <v>0.49858796296296298</v>
      </c>
      <c r="DB1895">
        <v>516</v>
      </c>
      <c r="DC1895" t="str">
        <v>OPERATIONS</v>
      </c>
      <c r="DD1895" t="str">
        <v>NWABUEZE OKORO (OPS)</v>
      </c>
      <c r="DE1895" s="31">
        <v>44875</v>
      </c>
      <c r="DF1895" s="40">
        <v>0.77702546296296293</v>
      </c>
    </row>
    <row r="1896" spans="1:110" x14ac:dyDescent="0.25">
      <c r="A1896" s="109" t="s">
        <v>1749</v>
      </c>
      <c r="B1896">
        <v>849</v>
      </c>
      <c r="C1896" s="109" t="s">
        <v>53</v>
      </c>
      <c r="D1896" s="109" t="s">
        <v>1270</v>
      </c>
      <c r="E1896" s="94">
        <v>44868</v>
      </c>
      <c r="F1896" s="174">
        <v>0.9861226851851852</v>
      </c>
      <c r="G1896">
        <v>2</v>
      </c>
      <c r="H1896" s="109" t="s">
        <v>1271</v>
      </c>
      <c r="I1896"/>
      <c r="AR1896">
        <v>78</v>
      </c>
      <c r="AS1896" t="str">
        <v>ENGINEERING</v>
      </c>
      <c r="AT1896" t="str">
        <v>AHMODU SANUSI</v>
      </c>
      <c r="AU1896" s="31">
        <v>44877</v>
      </c>
      <c r="AV1896" s="40">
        <v>0.26763888888888887</v>
      </c>
      <c r="BW1896">
        <v>275</v>
      </c>
      <c r="BX1896" t="str">
        <v>MICURA</v>
      </c>
      <c r="BY1896" t="str">
        <v>CHARLES AMADI (MIC)</v>
      </c>
      <c r="BZ1896" s="31">
        <v>44875</v>
      </c>
      <c r="CA1896" s="40">
        <v>0.49968750000000001</v>
      </c>
      <c r="DB1896">
        <v>517</v>
      </c>
      <c r="DC1896" t="str">
        <v>CONTRACTOR</v>
      </c>
      <c r="DD1896" t="str">
        <v>AUGUSTINE OSITA (EMERALD</v>
      </c>
      <c r="DE1896" s="31">
        <v>44875</v>
      </c>
      <c r="DF1896" s="40">
        <v>0.77709490740740739</v>
      </c>
    </row>
    <row r="1897" spans="1:110" x14ac:dyDescent="0.25">
      <c r="A1897" s="109" t="s">
        <v>1749</v>
      </c>
      <c r="B1897">
        <v>850</v>
      </c>
      <c r="C1897" s="109" t="s">
        <v>52</v>
      </c>
      <c r="D1897" s="109" t="s">
        <v>1792</v>
      </c>
      <c r="E1897" s="94">
        <v>44868</v>
      </c>
      <c r="F1897" s="174">
        <v>0.98731481481481487</v>
      </c>
      <c r="G1897">
        <v>2</v>
      </c>
      <c r="H1897" s="109" t="s">
        <v>1793</v>
      </c>
      <c r="I1897">
        <v>14813057</v>
      </c>
      <c r="AR1897">
        <v>79</v>
      </c>
      <c r="AS1897" t="str">
        <v>OPERATIONS</v>
      </c>
      <c r="AT1897" t="str">
        <v>AMADU OLUWOLE (OPS)</v>
      </c>
      <c r="AU1897" s="31">
        <v>44877</v>
      </c>
      <c r="AV1897" s="40">
        <v>0.26792824074074073</v>
      </c>
      <c r="BW1897">
        <v>276</v>
      </c>
      <c r="BX1897" t="str">
        <v>OPERATIONS</v>
      </c>
      <c r="BY1897" t="str">
        <v>PHILIP ECHEFU</v>
      </c>
      <c r="BZ1897" s="31">
        <v>44875</v>
      </c>
      <c r="CA1897" s="40">
        <v>0.50024305555555559</v>
      </c>
      <c r="DB1897">
        <v>518</v>
      </c>
      <c r="DC1897" t="str">
        <v>OPERATIONS</v>
      </c>
      <c r="DD1897" t="str">
        <v>FAGBEMI MUYIWA</v>
      </c>
      <c r="DE1897" s="31">
        <v>44875</v>
      </c>
      <c r="DF1897" s="40">
        <v>0.7771527777777778</v>
      </c>
    </row>
    <row r="1898" spans="1:110" x14ac:dyDescent="0.25">
      <c r="A1898" s="109" t="s">
        <v>1749</v>
      </c>
      <c r="B1898">
        <v>851</v>
      </c>
      <c r="C1898" s="109" t="s">
        <v>52</v>
      </c>
      <c r="D1898" s="109" t="s">
        <v>1473</v>
      </c>
      <c r="E1898" s="94">
        <v>44868</v>
      </c>
      <c r="F1898" s="174">
        <v>0.98738425925925921</v>
      </c>
      <c r="G1898">
        <v>2</v>
      </c>
      <c r="H1898" s="109" t="s">
        <v>1474</v>
      </c>
      <c r="I1898">
        <v>5272887</v>
      </c>
      <c r="AR1898">
        <v>80</v>
      </c>
      <c r="AS1898" t="str">
        <v>OPERATIONS</v>
      </c>
      <c r="AT1898" t="str">
        <v>INYAMBE BENARD (OPS)</v>
      </c>
      <c r="AU1898" s="31">
        <v>44877</v>
      </c>
      <c r="AV1898" s="40">
        <v>0.26811342592592591</v>
      </c>
      <c r="BW1898">
        <v>277</v>
      </c>
      <c r="BX1898" t="str">
        <v>MICURA</v>
      </c>
      <c r="BY1898" t="str">
        <v>GBOSE JIDE DENNIS (MIC)</v>
      </c>
      <c r="BZ1898" s="31">
        <v>44875</v>
      </c>
      <c r="CA1898" s="40">
        <v>0.50050925925925926</v>
      </c>
      <c r="DB1898">
        <v>519</v>
      </c>
      <c r="DC1898" t="str">
        <v>OPERATIONS</v>
      </c>
      <c r="DD1898" t="str">
        <v>ADEBOYE GBENGA (OPS)</v>
      </c>
      <c r="DE1898" s="31">
        <v>44875</v>
      </c>
      <c r="DF1898" s="40">
        <v>0.7772337962962963</v>
      </c>
    </row>
    <row r="1899" spans="1:110" x14ac:dyDescent="0.25">
      <c r="A1899" s="109" t="s">
        <v>1749</v>
      </c>
      <c r="B1899">
        <v>852</v>
      </c>
      <c r="C1899" s="109" t="s">
        <v>52</v>
      </c>
      <c r="D1899" s="109" t="s">
        <v>236</v>
      </c>
      <c r="E1899" s="94">
        <v>44868</v>
      </c>
      <c r="F1899" s="174">
        <v>0.98745370370370367</v>
      </c>
      <c r="G1899">
        <v>2</v>
      </c>
      <c r="H1899" s="109" t="s">
        <v>237</v>
      </c>
      <c r="I1899">
        <v>5272733</v>
      </c>
      <c r="AR1899">
        <v>81</v>
      </c>
      <c r="AS1899" t="str">
        <v>ENGINEERING</v>
      </c>
      <c r="AT1899" t="str">
        <v>ETONG OKON BERNARD</v>
      </c>
      <c r="AU1899" s="31">
        <v>44877</v>
      </c>
      <c r="AV1899" s="40">
        <v>0.26840277777777777</v>
      </c>
      <c r="BW1899">
        <v>278</v>
      </c>
      <c r="BX1899" t="str">
        <v>ENGINEERING</v>
      </c>
      <c r="BY1899" t="str">
        <v>OSAYANDE GODDY (ENGR)</v>
      </c>
      <c r="BZ1899" s="31">
        <v>44875</v>
      </c>
      <c r="CA1899" s="40">
        <v>0.50172453703703701</v>
      </c>
      <c r="DB1899">
        <v>520</v>
      </c>
      <c r="DC1899" t="str">
        <v>MICURA</v>
      </c>
      <c r="DD1899" t="str">
        <v>IRANLOYE OLADOYE M.(MIC)</v>
      </c>
      <c r="DE1899" s="31">
        <v>44875</v>
      </c>
      <c r="DF1899" s="40">
        <v>0.77729166666666671</v>
      </c>
    </row>
    <row r="1900" spans="1:110" x14ac:dyDescent="0.25">
      <c r="A1900" s="109" t="s">
        <v>1749</v>
      </c>
      <c r="B1900">
        <v>853</v>
      </c>
      <c r="C1900" s="109" t="s">
        <v>53</v>
      </c>
      <c r="D1900" s="109" t="s">
        <v>500</v>
      </c>
      <c r="E1900" s="94">
        <v>44868</v>
      </c>
      <c r="F1900" s="174">
        <v>0.9891550925925926</v>
      </c>
      <c r="G1900">
        <v>2</v>
      </c>
      <c r="H1900" s="109" t="s">
        <v>501</v>
      </c>
      <c r="I1900">
        <v>15011285</v>
      </c>
      <c r="AR1900">
        <v>82</v>
      </c>
      <c r="AS1900" t="str">
        <v>ENGINEERING</v>
      </c>
      <c r="AT1900" t="str">
        <v>OLUWASOLA SOLOMON A (EN</v>
      </c>
      <c r="AU1900" s="31">
        <v>44877</v>
      </c>
      <c r="AV1900" s="40">
        <v>0.26849537037037036</v>
      </c>
      <c r="BW1900">
        <v>279</v>
      </c>
      <c r="BX1900" t="str">
        <v>CONTRACTOR</v>
      </c>
      <c r="BY1900" t="str">
        <v>SANNI BABATUNDE A. (EME)</v>
      </c>
      <c r="BZ1900" s="31">
        <v>44875</v>
      </c>
      <c r="CA1900" s="40">
        <v>0.50209490740740736</v>
      </c>
      <c r="DB1900">
        <v>521</v>
      </c>
      <c r="DC1900" t="str">
        <v>MICURA</v>
      </c>
      <c r="DD1900" t="str">
        <v>ADENIYI ADELEKE (MIC)</v>
      </c>
      <c r="DE1900" s="31">
        <v>44875</v>
      </c>
      <c r="DF1900" s="40">
        <v>0.77732638888888894</v>
      </c>
    </row>
    <row r="1901" spans="1:110" x14ac:dyDescent="0.25">
      <c r="A1901" s="109" t="s">
        <v>1749</v>
      </c>
      <c r="B1901">
        <v>854</v>
      </c>
      <c r="C1901" s="109" t="s">
        <v>53</v>
      </c>
      <c r="D1901" s="109" t="s">
        <v>1459</v>
      </c>
      <c r="E1901" s="94">
        <v>44868</v>
      </c>
      <c r="F1901" s="174">
        <v>0.99025462962962962</v>
      </c>
      <c r="G1901">
        <v>2</v>
      </c>
      <c r="H1901" s="109" t="s">
        <v>1460</v>
      </c>
      <c r="I1901">
        <v>2045289</v>
      </c>
      <c r="AR1901">
        <v>83</v>
      </c>
      <c r="AS1901" t="str">
        <v>ENGINEERING</v>
      </c>
      <c r="AT1901" t="str">
        <v>MAKINDE OYEGBOLA A (ENG</v>
      </c>
      <c r="AU1901" s="31">
        <v>44877</v>
      </c>
      <c r="AV1901" s="40">
        <v>0.26858796296296295</v>
      </c>
      <c r="BW1901">
        <v>280</v>
      </c>
      <c r="BX1901" t="str">
        <v>OPERATIONS</v>
      </c>
      <c r="BY1901" t="str">
        <v>ATANDA LUKMAN (OPS)</v>
      </c>
      <c r="BZ1901" s="31">
        <v>44875</v>
      </c>
      <c r="CA1901" s="40">
        <v>0.50219907407407405</v>
      </c>
      <c r="DB1901">
        <v>522</v>
      </c>
      <c r="DC1901" t="str">
        <v>MICURA</v>
      </c>
      <c r="DD1901" t="str">
        <v>ISRAEL BRIGHT XMAS (MIC)</v>
      </c>
      <c r="DE1901" s="31">
        <v>44875</v>
      </c>
      <c r="DF1901" s="40">
        <v>0.77762731481481484</v>
      </c>
    </row>
    <row r="1902" spans="1:110" x14ac:dyDescent="0.25">
      <c r="A1902" s="109" t="s">
        <v>1749</v>
      </c>
      <c r="B1902">
        <v>855</v>
      </c>
      <c r="C1902" s="109" t="s">
        <v>52</v>
      </c>
      <c r="D1902" s="109" t="s">
        <v>1902</v>
      </c>
      <c r="E1902" s="94">
        <v>44868</v>
      </c>
      <c r="F1902" s="174">
        <v>0.99114583333333328</v>
      </c>
      <c r="G1902">
        <v>2</v>
      </c>
      <c r="H1902" s="109" t="s">
        <v>1903</v>
      </c>
      <c r="I1902">
        <v>6722987</v>
      </c>
      <c r="AR1902">
        <v>84</v>
      </c>
      <c r="AS1902" t="str">
        <v>MICURA</v>
      </c>
      <c r="AT1902" t="str">
        <v>IBRAHIM NASIRU ADIO (MI</v>
      </c>
      <c r="AU1902" s="31">
        <v>44877</v>
      </c>
      <c r="AV1902" s="40">
        <v>0.26866898148148149</v>
      </c>
      <c r="BW1902">
        <v>281</v>
      </c>
      <c r="BX1902" t="str">
        <v>FINANCE</v>
      </c>
      <c r="BY1902" t="str">
        <v>OBIRE A. JOHN  (FIN)</v>
      </c>
      <c r="BZ1902" s="31">
        <v>44875</v>
      </c>
      <c r="CA1902" s="40">
        <v>0.50293981481481487</v>
      </c>
      <c r="DB1902">
        <v>523</v>
      </c>
      <c r="DC1902" t="str">
        <v>MICURA</v>
      </c>
      <c r="DD1902" t="str">
        <v>OKORO BENJAMIN (MIC)</v>
      </c>
      <c r="DE1902" s="31">
        <v>44875</v>
      </c>
      <c r="DF1902" s="40">
        <v>0.77767361111111111</v>
      </c>
    </row>
    <row r="1903" spans="1:110" x14ac:dyDescent="0.25">
      <c r="A1903" s="109" t="s">
        <v>1749</v>
      </c>
      <c r="B1903">
        <v>856</v>
      </c>
      <c r="C1903" s="109" t="s">
        <v>53</v>
      </c>
      <c r="D1903" s="109" t="s">
        <v>1863</v>
      </c>
      <c r="E1903" s="94">
        <v>44868</v>
      </c>
      <c r="F1903" s="174">
        <v>0.99473379629629632</v>
      </c>
      <c r="G1903">
        <v>2</v>
      </c>
      <c r="H1903" s="109" t="s">
        <v>1864</v>
      </c>
      <c r="I1903">
        <v>14970180</v>
      </c>
      <c r="AR1903">
        <v>85</v>
      </c>
      <c r="AS1903" t="str">
        <v>ENGINEERING</v>
      </c>
      <c r="AT1903" t="str">
        <v>IWETA JOSHUA EJIRO</v>
      </c>
      <c r="AU1903" s="31">
        <v>44877</v>
      </c>
      <c r="AV1903" s="40">
        <v>0.26902777777777775</v>
      </c>
      <c r="BW1903">
        <v>282</v>
      </c>
      <c r="BX1903" t="str">
        <v>PLANNING</v>
      </c>
      <c r="BY1903" t="str">
        <v>GBENUPO SAMUEL H. (PLN)</v>
      </c>
      <c r="BZ1903" s="31">
        <v>44875</v>
      </c>
      <c r="CA1903" s="40">
        <v>0.50300925925925921</v>
      </c>
      <c r="DB1903">
        <v>524</v>
      </c>
      <c r="DC1903" t="str">
        <v>CONTRACTOR</v>
      </c>
      <c r="DD1903" t="str">
        <v>GEORGE SOLOMON (EMERALD)</v>
      </c>
      <c r="DE1903" s="31">
        <v>44875</v>
      </c>
      <c r="DF1903" s="40">
        <v>0.7779166666666667</v>
      </c>
    </row>
    <row r="1904" spans="1:110" x14ac:dyDescent="0.25">
      <c r="A1904" s="109" t="s">
        <v>1749</v>
      </c>
      <c r="B1904">
        <v>857</v>
      </c>
      <c r="C1904" s="109" t="s">
        <v>54</v>
      </c>
      <c r="D1904" s="109" t="s">
        <v>196</v>
      </c>
      <c r="E1904" s="94">
        <v>44868</v>
      </c>
      <c r="F1904" s="174">
        <v>0.99769675925925927</v>
      </c>
      <c r="G1904">
        <v>2</v>
      </c>
      <c r="H1904" s="109" t="s">
        <v>197</v>
      </c>
      <c r="I1904">
        <v>5500416</v>
      </c>
      <c r="AR1904">
        <v>86</v>
      </c>
      <c r="AS1904" t="str">
        <v>MICURA</v>
      </c>
      <c r="AT1904" t="str">
        <v>TIAMIYU AHMED A. (MIC)</v>
      </c>
      <c r="AU1904" s="31">
        <v>44877</v>
      </c>
      <c r="AV1904" s="40">
        <v>0.26925925925925925</v>
      </c>
      <c r="BW1904">
        <v>283</v>
      </c>
      <c r="BX1904" t="str">
        <v>PLANNING</v>
      </c>
      <c r="BY1904" t="str">
        <v>BUSARI BOLAJI J. (PLN)</v>
      </c>
      <c r="BZ1904" s="31">
        <v>44875</v>
      </c>
      <c r="CA1904" s="40">
        <v>0.50312500000000004</v>
      </c>
      <c r="DB1904">
        <v>525</v>
      </c>
      <c r="DC1904" t="str">
        <v>OPERATIONS</v>
      </c>
      <c r="DD1904" t="str">
        <v>HYGINUS OKONKWO (OPS)</v>
      </c>
      <c r="DE1904" s="31">
        <v>44875</v>
      </c>
      <c r="DF1904" s="40">
        <v>0.77836805555555555</v>
      </c>
    </row>
    <row r="1905" spans="1:110" x14ac:dyDescent="0.25">
      <c r="A1905" s="109" t="s">
        <v>1904</v>
      </c>
      <c r="B1905">
        <v>1</v>
      </c>
      <c r="C1905" s="109" t="s">
        <v>53</v>
      </c>
      <c r="D1905" s="109" t="s">
        <v>316</v>
      </c>
      <c r="E1905" s="94">
        <v>44869</v>
      </c>
      <c r="F1905" s="174">
        <v>9.5601851851851855E-3</v>
      </c>
      <c r="G1905">
        <v>2</v>
      </c>
      <c r="H1905" s="109" t="s">
        <v>317</v>
      </c>
      <c r="I1905">
        <v>2166829</v>
      </c>
      <c r="AR1905">
        <v>87</v>
      </c>
      <c r="AS1905" t="str">
        <v>MICURA</v>
      </c>
      <c r="AT1905" t="str">
        <v>ELUDOYIN MUYIWA (MIC)</v>
      </c>
      <c r="AU1905" s="31">
        <v>44877</v>
      </c>
      <c r="AV1905" s="40">
        <v>0.26932870370370371</v>
      </c>
      <c r="BW1905">
        <v>284</v>
      </c>
      <c r="BX1905" t="str">
        <v>ENGINEERING</v>
      </c>
      <c r="BY1905" t="str">
        <v>OWOLABI EMMANUEL</v>
      </c>
      <c r="BZ1905" s="31">
        <v>44875</v>
      </c>
      <c r="CA1905" s="40">
        <v>0.50383101851851853</v>
      </c>
      <c r="DB1905">
        <v>526</v>
      </c>
      <c r="DC1905" t="str">
        <v>MICURA</v>
      </c>
      <c r="DD1905" t="str">
        <v>ECHEDOM NNAMDI B. (MIC)</v>
      </c>
      <c r="DE1905" s="31">
        <v>44875</v>
      </c>
      <c r="DF1905" s="40">
        <v>0.77849537037037042</v>
      </c>
    </row>
    <row r="1906" spans="1:110" x14ac:dyDescent="0.25">
      <c r="A1906" s="109" t="s">
        <v>1904</v>
      </c>
      <c r="B1906">
        <v>2</v>
      </c>
      <c r="C1906" s="109" t="s">
        <v>52</v>
      </c>
      <c r="D1906" s="109" t="s">
        <v>1491</v>
      </c>
      <c r="E1906" s="94">
        <v>44869</v>
      </c>
      <c r="F1906" s="174">
        <v>1.0752314814814815E-2</v>
      </c>
      <c r="G1906">
        <v>2</v>
      </c>
      <c r="H1906" s="109" t="s">
        <v>1492</v>
      </c>
      <c r="I1906">
        <v>14992577</v>
      </c>
      <c r="AR1906">
        <v>88</v>
      </c>
      <c r="AS1906" t="str">
        <v>MICURA</v>
      </c>
      <c r="AT1906" t="str">
        <v>MADUKA UGOCHUKWU R. (MIC</v>
      </c>
      <c r="AU1906" s="31">
        <v>44877</v>
      </c>
      <c r="AV1906" s="40">
        <v>0.2694212962962963</v>
      </c>
      <c r="BW1906">
        <v>285</v>
      </c>
      <c r="BX1906" t="str">
        <v>ENGINEERING</v>
      </c>
      <c r="BY1906" t="str">
        <v>ALUEDE  SUNDAY A. (ENGR</v>
      </c>
      <c r="BZ1906" s="31">
        <v>44875</v>
      </c>
      <c r="CA1906" s="40">
        <v>0.50408564814814816</v>
      </c>
      <c r="DB1906">
        <v>527</v>
      </c>
      <c r="DC1906" t="str">
        <v>ENGINEERING</v>
      </c>
      <c r="DD1906" t="str">
        <v>ADEGAIYE ADEBAYO D. (EN</v>
      </c>
      <c r="DE1906" s="31">
        <v>44875</v>
      </c>
      <c r="DF1906" s="40">
        <v>0.77862268518518518</v>
      </c>
    </row>
    <row r="1907" spans="1:110" x14ac:dyDescent="0.25">
      <c r="A1907" s="109" t="s">
        <v>1904</v>
      </c>
      <c r="B1907">
        <v>3</v>
      </c>
      <c r="C1907" s="109" t="s">
        <v>53</v>
      </c>
      <c r="D1907" s="109" t="s">
        <v>228</v>
      </c>
      <c r="E1907" s="94">
        <v>44869</v>
      </c>
      <c r="F1907" s="174">
        <v>1.1307870370370371E-2</v>
      </c>
      <c r="G1907">
        <v>2</v>
      </c>
      <c r="H1907" s="109" t="s">
        <v>229</v>
      </c>
      <c r="I1907">
        <v>14960618</v>
      </c>
      <c r="AR1907">
        <v>89</v>
      </c>
      <c r="AS1907" t="str">
        <v>MICURA</v>
      </c>
      <c r="AT1907" t="str">
        <v>SHEDARA ROWLAND O. (MIC)</v>
      </c>
      <c r="AU1907" s="31">
        <v>44877</v>
      </c>
      <c r="AV1907" s="40">
        <v>0.26949074074074075</v>
      </c>
      <c r="BW1907">
        <v>286</v>
      </c>
      <c r="BX1907" t="str">
        <v>ENGINEERING</v>
      </c>
      <c r="BY1907" t="str">
        <v>ROBERT ONYECHUKWU (ENGR</v>
      </c>
      <c r="BZ1907" s="31">
        <v>44875</v>
      </c>
      <c r="CA1907" s="40">
        <v>0.50412037037037039</v>
      </c>
      <c r="DB1907">
        <v>528</v>
      </c>
      <c r="DC1907" t="str">
        <v>OPERATIONS</v>
      </c>
      <c r="DD1907" t="str">
        <v>RASHEED OLOMODA (OPS)</v>
      </c>
      <c r="DE1907" s="31">
        <v>44875</v>
      </c>
      <c r="DF1907" s="40">
        <v>0.77883101851851855</v>
      </c>
    </row>
    <row r="1908" spans="1:110" x14ac:dyDescent="0.25">
      <c r="A1908" s="109" t="s">
        <v>1904</v>
      </c>
      <c r="B1908">
        <v>4</v>
      </c>
      <c r="C1908" s="109" t="s">
        <v>53</v>
      </c>
      <c r="D1908" s="109" t="s">
        <v>1246</v>
      </c>
      <c r="E1908" s="94">
        <v>44869</v>
      </c>
      <c r="F1908" s="174">
        <v>1.1585648148148149E-2</v>
      </c>
      <c r="G1908">
        <v>2</v>
      </c>
      <c r="H1908" s="109" t="s">
        <v>1247</v>
      </c>
      <c r="I1908">
        <v>4812536</v>
      </c>
      <c r="AR1908">
        <v>90</v>
      </c>
      <c r="AS1908" t="str">
        <v>MICURA</v>
      </c>
      <c r="AT1908" t="str">
        <v>OHA EZECHINYERE (MIC)</v>
      </c>
      <c r="AU1908" s="31">
        <v>44877</v>
      </c>
      <c r="AV1908" s="40">
        <v>0.26958333333333334</v>
      </c>
      <c r="BW1908">
        <v>287</v>
      </c>
      <c r="BX1908" t="str">
        <v>ENGINEERING</v>
      </c>
      <c r="BY1908" t="str">
        <v>BOMBOM MARK BISONG (ENG</v>
      </c>
      <c r="BZ1908" s="31">
        <v>44875</v>
      </c>
      <c r="CA1908" s="40">
        <v>0.50526620370370368</v>
      </c>
      <c r="DB1908">
        <v>529</v>
      </c>
      <c r="DC1908" t="str">
        <v>OPERATIONS</v>
      </c>
      <c r="DD1908" t="str">
        <v>CHRISTOPHER OGBEKHIU(OP</v>
      </c>
      <c r="DE1908" s="31">
        <v>44875</v>
      </c>
      <c r="DF1908" s="40">
        <v>0.77905092592592595</v>
      </c>
    </row>
    <row r="1909" spans="1:110" x14ac:dyDescent="0.25">
      <c r="A1909" s="109" t="s">
        <v>1904</v>
      </c>
      <c r="B1909">
        <v>5</v>
      </c>
      <c r="C1909" s="109" t="s">
        <v>53</v>
      </c>
      <c r="D1909" s="109" t="s">
        <v>296</v>
      </c>
      <c r="E1909" s="94">
        <v>44869</v>
      </c>
      <c r="F1909" s="174">
        <v>1.8541666666666668E-2</v>
      </c>
      <c r="G1909">
        <v>2</v>
      </c>
      <c r="H1909" s="109" t="s">
        <v>297</v>
      </c>
      <c r="I1909"/>
      <c r="AR1909">
        <v>91</v>
      </c>
      <c r="AS1909" t="str">
        <v>MICURA</v>
      </c>
      <c r="AT1909" t="str">
        <v>OLAOYE SUNDAY (MIC)</v>
      </c>
      <c r="AU1909" s="31">
        <v>44877</v>
      </c>
      <c r="AV1909" s="40">
        <v>0.2697222222222222</v>
      </c>
      <c r="BW1909">
        <v>288</v>
      </c>
      <c r="BX1909" t="str">
        <v>ENGINEERING</v>
      </c>
      <c r="BY1909" t="str">
        <v>JOSHUA BABATUNDE</v>
      </c>
      <c r="BZ1909" s="31">
        <v>44875</v>
      </c>
      <c r="CA1909" s="40">
        <v>0.50532407407407409</v>
      </c>
      <c r="DB1909">
        <v>530</v>
      </c>
      <c r="DC1909" t="str">
        <v>ENGINEERING</v>
      </c>
      <c r="DD1909" t="str">
        <v>BALOGUN LATEEF (ENGR)</v>
      </c>
      <c r="DE1909" s="31">
        <v>44875</v>
      </c>
      <c r="DF1909" s="40">
        <v>0.77908564814814818</v>
      </c>
    </row>
    <row r="1910" spans="1:110" x14ac:dyDescent="0.25">
      <c r="A1910" s="109" t="s">
        <v>1904</v>
      </c>
      <c r="B1910">
        <v>6</v>
      </c>
      <c r="C1910" s="109" t="s">
        <v>53</v>
      </c>
      <c r="D1910" s="109" t="s">
        <v>344</v>
      </c>
      <c r="E1910" s="94">
        <v>44869</v>
      </c>
      <c r="F1910" s="174">
        <v>1.9837962962962963E-2</v>
      </c>
      <c r="G1910">
        <v>2</v>
      </c>
      <c r="H1910" s="109" t="s">
        <v>345</v>
      </c>
      <c r="I1910">
        <v>2151575</v>
      </c>
      <c r="AR1910">
        <v>92</v>
      </c>
      <c r="AS1910" t="str">
        <v>MICURA</v>
      </c>
      <c r="AT1910" t="str">
        <v>YUSUF TAIWO (MIC)</v>
      </c>
      <c r="AU1910" s="31">
        <v>44877</v>
      </c>
      <c r="AV1910" s="40">
        <v>0.26979166666666665</v>
      </c>
      <c r="BW1910">
        <v>289</v>
      </c>
      <c r="BX1910" t="str">
        <v>ENGINEERING</v>
      </c>
      <c r="BY1910" t="str">
        <v>UWADINMA UGOCHUKWU  (EN</v>
      </c>
      <c r="BZ1910" s="31">
        <v>44875</v>
      </c>
      <c r="CA1910" s="40">
        <v>0.5053819444444444</v>
      </c>
      <c r="DB1910">
        <v>531</v>
      </c>
      <c r="DC1910" t="str">
        <v>MICURA</v>
      </c>
      <c r="DD1910" t="str">
        <v>ALADE JIMOH (MIC)</v>
      </c>
      <c r="DE1910" s="31">
        <v>44875</v>
      </c>
      <c r="DF1910" s="40">
        <v>0.77916666666666667</v>
      </c>
    </row>
    <row r="1911" spans="1:110" x14ac:dyDescent="0.25">
      <c r="A1911" s="109" t="s">
        <v>1904</v>
      </c>
      <c r="B1911">
        <v>7</v>
      </c>
      <c r="C1911" s="109" t="s">
        <v>53</v>
      </c>
      <c r="D1911" s="109" t="s">
        <v>1580</v>
      </c>
      <c r="E1911" s="94">
        <v>44869</v>
      </c>
      <c r="F1911" s="174">
        <v>3.1956018518518516E-2</v>
      </c>
      <c r="G1911">
        <v>2</v>
      </c>
      <c r="H1911" s="109" t="s">
        <v>1581</v>
      </c>
      <c r="I1911">
        <v>5489223</v>
      </c>
      <c r="AR1911">
        <v>93</v>
      </c>
      <c r="AS1911" t="str">
        <v>MICURA</v>
      </c>
      <c r="AT1911" t="str">
        <v>PIANEN YOUNG (MIC)</v>
      </c>
      <c r="AU1911" s="31">
        <v>44877</v>
      </c>
      <c r="AV1911" s="40">
        <v>0.26990740740740743</v>
      </c>
      <c r="BW1911">
        <v>290</v>
      </c>
      <c r="BX1911" t="str">
        <v>ENGINEERING</v>
      </c>
      <c r="BY1911" t="str">
        <v>ABDULWAHAB LUQMAN</v>
      </c>
      <c r="BZ1911" s="31">
        <v>44875</v>
      </c>
      <c r="CA1911" s="40">
        <v>0.50543981481481481</v>
      </c>
      <c r="DB1911">
        <v>532</v>
      </c>
      <c r="DC1911" t="str">
        <v>OPERATIONS</v>
      </c>
      <c r="DD1911" t="str">
        <v>KINGSELEY NAJOMOH (OPS)</v>
      </c>
      <c r="DE1911" s="31">
        <v>44875</v>
      </c>
      <c r="DF1911" s="40">
        <v>0.77940972222222227</v>
      </c>
    </row>
    <row r="1912" spans="1:110" x14ac:dyDescent="0.25">
      <c r="A1912" s="109" t="s">
        <v>1904</v>
      </c>
      <c r="B1912">
        <v>8</v>
      </c>
      <c r="C1912" s="109" t="s">
        <v>52</v>
      </c>
      <c r="D1912" s="109" t="s">
        <v>218</v>
      </c>
      <c r="E1912" s="94">
        <v>44869</v>
      </c>
      <c r="F1912" s="174">
        <v>3.2662037037037038E-2</v>
      </c>
      <c r="G1912">
        <v>2</v>
      </c>
      <c r="H1912" s="109" t="s">
        <v>219</v>
      </c>
      <c r="I1912">
        <v>8357700</v>
      </c>
      <c r="AR1912">
        <v>94</v>
      </c>
      <c r="AS1912" t="str">
        <v>ENGINEERING</v>
      </c>
      <c r="AT1912" t="str">
        <v>NWABUNWENE BASIL (ENGR)</v>
      </c>
      <c r="AU1912" s="31">
        <v>44877</v>
      </c>
      <c r="AV1912" s="40">
        <v>0.27021990740740742</v>
      </c>
      <c r="BW1912">
        <v>291</v>
      </c>
      <c r="BX1912" t="str">
        <v>OPERATIONS</v>
      </c>
      <c r="BY1912" t="str">
        <v>IBIRONKE OLUMIDE (OPS)</v>
      </c>
      <c r="BZ1912" s="31">
        <v>44875</v>
      </c>
      <c r="CA1912" s="40">
        <v>0.50719907407407405</v>
      </c>
      <c r="DB1912">
        <v>533</v>
      </c>
      <c r="DC1912" t="str">
        <v>MICURA</v>
      </c>
      <c r="DD1912" t="str">
        <v>EDOWMONYI SUNDAY (MIC)</v>
      </c>
      <c r="DE1912" s="31">
        <v>44875</v>
      </c>
      <c r="DF1912" s="40">
        <v>0.77943287037037035</v>
      </c>
    </row>
    <row r="1913" spans="1:110" x14ac:dyDescent="0.25">
      <c r="A1913" s="109" t="s">
        <v>1904</v>
      </c>
      <c r="B1913">
        <v>9</v>
      </c>
      <c r="C1913" s="109" t="s">
        <v>52</v>
      </c>
      <c r="D1913" s="109" t="s">
        <v>238</v>
      </c>
      <c r="E1913" s="94">
        <v>44869</v>
      </c>
      <c r="F1913" s="174">
        <v>3.4965277777777776E-2</v>
      </c>
      <c r="G1913">
        <v>2</v>
      </c>
      <c r="H1913" s="109" t="s">
        <v>239</v>
      </c>
      <c r="I1913">
        <v>5401223</v>
      </c>
      <c r="AR1913">
        <v>95</v>
      </c>
      <c r="AS1913" t="str">
        <v>MICURA</v>
      </c>
      <c r="AT1913" t="str">
        <v>ANYADIKE JUDE (MIC)</v>
      </c>
      <c r="AU1913" s="31">
        <v>44877</v>
      </c>
      <c r="AV1913" s="40">
        <v>0.27053240740740742</v>
      </c>
      <c r="BW1913">
        <v>292</v>
      </c>
      <c r="BX1913" t="str">
        <v>ENGINEERING</v>
      </c>
      <c r="BY1913" t="str">
        <v>MATTHEW KABOWEI (ENGR)</v>
      </c>
      <c r="BZ1913" s="31">
        <v>44875</v>
      </c>
      <c r="CA1913" s="40">
        <v>0.50804398148148144</v>
      </c>
      <c r="DB1913">
        <v>534</v>
      </c>
      <c r="DC1913" t="str">
        <v>MICURA</v>
      </c>
      <c r="DD1913" t="str">
        <v>YAHAYA DANLADI (MIC)</v>
      </c>
      <c r="DE1913" s="31">
        <v>44875</v>
      </c>
      <c r="DF1913" s="40">
        <v>0.77951388888888884</v>
      </c>
    </row>
    <row r="1914" spans="1:110" x14ac:dyDescent="0.25">
      <c r="A1914" s="109" t="s">
        <v>1904</v>
      </c>
      <c r="B1914">
        <v>10</v>
      </c>
      <c r="C1914" s="109" t="s">
        <v>52</v>
      </c>
      <c r="D1914" s="109" t="s">
        <v>290</v>
      </c>
      <c r="E1914" s="94">
        <v>44869</v>
      </c>
      <c r="F1914" s="174">
        <v>5.3101851851851851E-2</v>
      </c>
      <c r="G1914">
        <v>2</v>
      </c>
      <c r="H1914" s="109" t="s">
        <v>291</v>
      </c>
      <c r="I1914">
        <v>5382255</v>
      </c>
      <c r="AR1914">
        <v>96</v>
      </c>
      <c r="AS1914" t="str">
        <v>MICURA</v>
      </c>
      <c r="AT1914" t="str">
        <v>AGBOGE EZEKIEL O. (MIC)</v>
      </c>
      <c r="AU1914" s="31">
        <v>44877</v>
      </c>
      <c r="AV1914" s="40">
        <v>0.2706365740740741</v>
      </c>
      <c r="BW1914">
        <v>293</v>
      </c>
      <c r="BX1914" t="str">
        <v>OPERATIONS</v>
      </c>
      <c r="BY1914" t="str">
        <v>AIBUEKU NICHOLAS (OPS)</v>
      </c>
      <c r="BZ1914" s="31">
        <v>44875</v>
      </c>
      <c r="CA1914" s="40">
        <v>0.50809027777777782</v>
      </c>
      <c r="DB1914">
        <v>535</v>
      </c>
      <c r="DC1914" t="str">
        <v>OPERATIONS</v>
      </c>
      <c r="DD1914" t="str">
        <v>OGHENEDE PATRICK (OPS)</v>
      </c>
      <c r="DE1914" s="31">
        <v>44875</v>
      </c>
      <c r="DF1914" s="40">
        <v>0.77967592592592594</v>
      </c>
    </row>
    <row r="1915" spans="1:110" x14ac:dyDescent="0.25">
      <c r="A1915" s="109" t="s">
        <v>1904</v>
      </c>
      <c r="B1915">
        <v>11</v>
      </c>
      <c r="C1915" s="109" t="s">
        <v>53</v>
      </c>
      <c r="D1915" s="109" t="s">
        <v>1240</v>
      </c>
      <c r="E1915" s="94">
        <v>44869</v>
      </c>
      <c r="F1915" s="174">
        <v>5.3229166666666668E-2</v>
      </c>
      <c r="G1915">
        <v>2</v>
      </c>
      <c r="H1915" s="109" t="s">
        <v>1241</v>
      </c>
      <c r="I1915">
        <v>14970175</v>
      </c>
      <c r="AR1915">
        <v>97</v>
      </c>
      <c r="AS1915" t="str">
        <v>MICURA</v>
      </c>
      <c r="AT1915" t="str">
        <v>IKPEACHUNWA DENNIS (MIC)</v>
      </c>
      <c r="AU1915" s="31">
        <v>44877</v>
      </c>
      <c r="AV1915" s="40">
        <v>0.27071759259259259</v>
      </c>
      <c r="BW1915">
        <v>294</v>
      </c>
      <c r="BX1915" t="str">
        <v>OPERATIONS</v>
      </c>
      <c r="BY1915" t="str">
        <v>ICHADERE ONORIODE (OPS)</v>
      </c>
      <c r="BZ1915" s="31">
        <v>44875</v>
      </c>
      <c r="CA1915" s="40">
        <v>0.50871527777777781</v>
      </c>
      <c r="DB1915">
        <v>536</v>
      </c>
      <c r="DC1915" t="str">
        <v>MICURA</v>
      </c>
      <c r="DD1915" t="str">
        <v>OMONIYI OWOLABI (MIC)</v>
      </c>
      <c r="DE1915" s="31">
        <v>44875</v>
      </c>
      <c r="DF1915" s="40">
        <v>0.77972222222222221</v>
      </c>
    </row>
    <row r="1916" spans="1:110" x14ac:dyDescent="0.25">
      <c r="A1916" s="109" t="s">
        <v>1904</v>
      </c>
      <c r="B1916">
        <v>12</v>
      </c>
      <c r="C1916" s="109" t="s">
        <v>53</v>
      </c>
      <c r="D1916" s="109" t="s">
        <v>504</v>
      </c>
      <c r="E1916" s="94">
        <v>44869</v>
      </c>
      <c r="F1916" s="174">
        <v>5.3657407407407411E-2</v>
      </c>
      <c r="G1916">
        <v>2</v>
      </c>
      <c r="H1916" s="109" t="s">
        <v>505</v>
      </c>
      <c r="I1916"/>
      <c r="AR1916">
        <v>98</v>
      </c>
      <c r="AS1916" t="str">
        <v>OPERATIONS</v>
      </c>
      <c r="AT1916" t="str">
        <v>EBUKA CHUKWUNEKA</v>
      </c>
      <c r="AU1916" s="31">
        <v>44877</v>
      </c>
      <c r="AV1916" s="40">
        <v>0.27101851851851849</v>
      </c>
      <c r="BW1916">
        <v>295</v>
      </c>
      <c r="BX1916" t="str">
        <v>GATE OPS</v>
      </c>
      <c r="BY1916" t="str">
        <v>REEDWAN OLADIMEJI (GATE</v>
      </c>
      <c r="BZ1916" s="31">
        <v>44875</v>
      </c>
      <c r="CA1916" s="40">
        <v>0.50878472222222226</v>
      </c>
      <c r="DB1916">
        <v>537</v>
      </c>
      <c r="DC1916" t="str">
        <v>MICURA</v>
      </c>
      <c r="DD1916" t="str">
        <v>OLATUNJI AKINLOYE J.(MIC</v>
      </c>
      <c r="DE1916" s="31">
        <v>44875</v>
      </c>
      <c r="DF1916" s="40">
        <v>0.77975694444444443</v>
      </c>
    </row>
    <row r="1917" spans="1:110" x14ac:dyDescent="0.25">
      <c r="A1917" s="109" t="s">
        <v>1904</v>
      </c>
      <c r="B1917">
        <v>13</v>
      </c>
      <c r="C1917" s="109" t="s">
        <v>52</v>
      </c>
      <c r="D1917" s="109" t="s">
        <v>1268</v>
      </c>
      <c r="E1917" s="94">
        <v>44869</v>
      </c>
      <c r="F1917" s="174">
        <v>5.4155092592592595E-2</v>
      </c>
      <c r="G1917">
        <v>2</v>
      </c>
      <c r="H1917" s="109" t="s">
        <v>1269</v>
      </c>
      <c r="I1917">
        <v>3685250</v>
      </c>
      <c r="AR1917">
        <v>99</v>
      </c>
      <c r="AS1917" t="str">
        <v>MICURA</v>
      </c>
      <c r="AT1917" t="str">
        <v>CHINAKWA EZE (MIC)</v>
      </c>
      <c r="AU1917" s="31">
        <v>44877</v>
      </c>
      <c r="AV1917" s="40">
        <v>0.27126157407407409</v>
      </c>
      <c r="BW1917">
        <v>296</v>
      </c>
      <c r="BX1917" t="str">
        <v>ENGINEERING</v>
      </c>
      <c r="BY1917" t="str">
        <v>OKPANEFE JOSEPH (ENGR)</v>
      </c>
      <c r="BZ1917" s="31">
        <v>44875</v>
      </c>
      <c r="CA1917" s="40">
        <v>0.50900462962962967</v>
      </c>
      <c r="DB1917">
        <v>538</v>
      </c>
      <c r="DC1917" t="str">
        <v>MICURA</v>
      </c>
      <c r="DD1917" t="str">
        <v>ABIODUN DAMILARE (MIC)</v>
      </c>
      <c r="DE1917" s="31">
        <v>44875</v>
      </c>
      <c r="DF1917" s="40">
        <v>0.77979166666666666</v>
      </c>
    </row>
    <row r="1918" spans="1:110" x14ac:dyDescent="0.25">
      <c r="A1918" s="109" t="s">
        <v>1904</v>
      </c>
      <c r="B1918">
        <v>14</v>
      </c>
      <c r="C1918" s="109" t="s">
        <v>52</v>
      </c>
      <c r="D1918" s="109" t="s">
        <v>1250</v>
      </c>
      <c r="E1918" s="94">
        <v>44869</v>
      </c>
      <c r="F1918" s="174">
        <v>5.4293981481481485E-2</v>
      </c>
      <c r="G1918">
        <v>2</v>
      </c>
      <c r="H1918" s="109" t="s">
        <v>1251</v>
      </c>
      <c r="I1918">
        <v>5409209</v>
      </c>
      <c r="AR1918">
        <v>100</v>
      </c>
      <c r="AS1918" t="str">
        <v>ENGINEERING</v>
      </c>
      <c r="AT1918" t="str">
        <v>VICTOR EWELIM O. (ENGR)</v>
      </c>
      <c r="AU1918" s="31">
        <v>44877</v>
      </c>
      <c r="AV1918" s="40">
        <v>0.27135416666666667</v>
      </c>
      <c r="BW1918">
        <v>297</v>
      </c>
      <c r="BX1918" t="str">
        <v>ENGINEERING</v>
      </c>
      <c r="BY1918" t="str">
        <v>IMHAWALE AIGBEBEWEN</v>
      </c>
      <c r="BZ1918" s="31">
        <v>44875</v>
      </c>
      <c r="CA1918" s="40">
        <v>0.50962962962962965</v>
      </c>
      <c r="DB1918">
        <v>539</v>
      </c>
      <c r="DC1918" t="str">
        <v>CONTRACTOR</v>
      </c>
      <c r="DD1918" t="str">
        <v>ONUOHA CHIDIADI (EMERALD</v>
      </c>
      <c r="DE1918" s="31">
        <v>44875</v>
      </c>
      <c r="DF1918" s="40">
        <v>0.78055555555555556</v>
      </c>
    </row>
    <row r="1919" spans="1:110" x14ac:dyDescent="0.25">
      <c r="A1919" s="109" t="s">
        <v>1904</v>
      </c>
      <c r="B1919">
        <v>15</v>
      </c>
      <c r="C1919" s="109" t="s">
        <v>52</v>
      </c>
      <c r="D1919" s="109" t="s">
        <v>1702</v>
      </c>
      <c r="E1919" s="94">
        <v>44869</v>
      </c>
      <c r="F1919" s="174">
        <v>5.4745370370370368E-2</v>
      </c>
      <c r="G1919">
        <v>2</v>
      </c>
      <c r="H1919" s="109" t="s">
        <v>1703</v>
      </c>
      <c r="I1919">
        <v>5272912</v>
      </c>
      <c r="AR1919">
        <v>101</v>
      </c>
      <c r="AS1919" t="str">
        <v>ENGINEERING</v>
      </c>
      <c r="AT1919" t="str">
        <v>NZEREM IKECHUKWU</v>
      </c>
      <c r="AU1919" s="31">
        <v>44877</v>
      </c>
      <c r="AV1919" s="40">
        <v>0.27145833333333336</v>
      </c>
      <c r="BW1919">
        <v>298</v>
      </c>
      <c r="BX1919" t="str">
        <v>ENGINEERING</v>
      </c>
      <c r="BY1919" t="str">
        <v>EMELE LAWRENCE (ENGR)</v>
      </c>
      <c r="BZ1919" s="31">
        <v>44875</v>
      </c>
      <c r="CA1919" s="40">
        <v>0.50972222222222219</v>
      </c>
      <c r="DB1919">
        <v>540</v>
      </c>
      <c r="DC1919" t="str">
        <v>ENGINEERING</v>
      </c>
      <c r="DD1919" t="str">
        <v>OKWUDIRI OZOUGWU (ENGR)</v>
      </c>
      <c r="DE1919" s="31">
        <v>44875</v>
      </c>
      <c r="DF1919" s="40">
        <v>0.78060185185185182</v>
      </c>
    </row>
    <row r="1920" spans="1:110" x14ac:dyDescent="0.25">
      <c r="A1920" s="109" t="s">
        <v>1904</v>
      </c>
      <c r="B1920">
        <v>16</v>
      </c>
      <c r="C1920" s="109" t="s">
        <v>52</v>
      </c>
      <c r="D1920" s="109" t="s">
        <v>1804</v>
      </c>
      <c r="E1920" s="94">
        <v>44869</v>
      </c>
      <c r="F1920" s="174">
        <v>0.25631944444444443</v>
      </c>
      <c r="G1920">
        <v>2</v>
      </c>
      <c r="H1920" s="109" t="s">
        <v>1805</v>
      </c>
      <c r="I1920">
        <v>7513986</v>
      </c>
      <c r="AR1920">
        <v>102</v>
      </c>
      <c r="AS1920" t="str">
        <v>OPERATIONS</v>
      </c>
      <c r="AT1920" t="str">
        <v>AIREDE SULEMAN (OPS)</v>
      </c>
      <c r="AU1920" s="31">
        <v>44877</v>
      </c>
      <c r="AV1920" s="40">
        <v>0.27171296296296299</v>
      </c>
      <c r="BW1920">
        <v>299</v>
      </c>
      <c r="BX1920" t="str">
        <v>ENGINEERING</v>
      </c>
      <c r="BY1920" t="str">
        <v>CLEMENT STEPHEN O (ENGR</v>
      </c>
      <c r="BZ1920" s="31">
        <v>44875</v>
      </c>
      <c r="CA1920" s="40">
        <v>0.50975694444444442</v>
      </c>
      <c r="DB1920">
        <v>541</v>
      </c>
      <c r="DC1920" t="str">
        <v>OPERATIONS</v>
      </c>
      <c r="DD1920" t="str">
        <v>ONI OLAYINKA O.</v>
      </c>
      <c r="DE1920" s="31">
        <v>44875</v>
      </c>
      <c r="DF1920" s="40">
        <v>0.78107638888888886</v>
      </c>
    </row>
    <row r="1921" spans="1:110" x14ac:dyDescent="0.25">
      <c r="A1921" s="109" t="s">
        <v>1904</v>
      </c>
      <c r="B1921">
        <v>17</v>
      </c>
      <c r="C1921" s="109" t="s">
        <v>52</v>
      </c>
      <c r="D1921" s="109" t="s">
        <v>506</v>
      </c>
      <c r="E1921" s="94">
        <v>44869</v>
      </c>
      <c r="F1921" s="174">
        <v>0.25638888888888889</v>
      </c>
      <c r="G1921">
        <v>2</v>
      </c>
      <c r="H1921" s="109" t="s">
        <v>507</v>
      </c>
      <c r="I1921">
        <v>7350698</v>
      </c>
      <c r="AR1921">
        <v>103</v>
      </c>
      <c r="AS1921" t="str">
        <v>OPERATIONS</v>
      </c>
      <c r="AT1921" t="str">
        <v>EBURUO CHRISTIAN (OPS)</v>
      </c>
      <c r="AU1921" s="31">
        <v>44877</v>
      </c>
      <c r="AV1921" s="40">
        <v>0.27210648148148148</v>
      </c>
      <c r="BW1921">
        <v>300</v>
      </c>
      <c r="BX1921" t="str">
        <v>ENGINEERING</v>
      </c>
      <c r="BY1921" t="str">
        <v>CHRISTIAN NDUBUEZE</v>
      </c>
      <c r="BZ1921" s="31">
        <v>44875</v>
      </c>
      <c r="CA1921" s="40">
        <v>0.50982638888888887</v>
      </c>
      <c r="DB1921">
        <v>542</v>
      </c>
      <c r="DC1921" t="str">
        <v>MICURA</v>
      </c>
      <c r="DD1921" t="str">
        <v>NWACHUKWU UCHE S.(MIC)</v>
      </c>
      <c r="DE1921" s="31">
        <v>44875</v>
      </c>
      <c r="DF1921" s="40">
        <v>0.78113425925925928</v>
      </c>
    </row>
    <row r="1922" spans="1:110" x14ac:dyDescent="0.25">
      <c r="A1922" s="109" t="s">
        <v>1904</v>
      </c>
      <c r="B1922">
        <v>18</v>
      </c>
      <c r="C1922" s="109" t="s">
        <v>53</v>
      </c>
      <c r="D1922" s="109" t="s">
        <v>1519</v>
      </c>
      <c r="E1922" s="94">
        <v>44869</v>
      </c>
      <c r="F1922" s="174">
        <v>0.25914351851851852</v>
      </c>
      <c r="G1922">
        <v>2</v>
      </c>
      <c r="H1922" s="109" t="s">
        <v>1520</v>
      </c>
      <c r="I1922"/>
      <c r="AR1922">
        <v>104</v>
      </c>
      <c r="AS1922" t="str">
        <v>MICURA</v>
      </c>
      <c r="AT1922" t="str">
        <v>OLADIPUPO TUNDE (MIC)</v>
      </c>
      <c r="AU1922" s="31">
        <v>44877</v>
      </c>
      <c r="AV1922" s="40">
        <v>0.27219907407407407</v>
      </c>
      <c r="BW1922">
        <v>301</v>
      </c>
      <c r="BX1922" t="str">
        <v>ENGINEERING</v>
      </c>
      <c r="BY1922" t="str">
        <v>MUNIRU M. IDOWU (ENGR)</v>
      </c>
      <c r="BZ1922" s="31">
        <v>44875</v>
      </c>
      <c r="CA1922" s="40">
        <v>0.51030092592592591</v>
      </c>
      <c r="DB1922">
        <v>543</v>
      </c>
      <c r="DC1922" t="str">
        <v>IT</v>
      </c>
      <c r="DD1922" t="str">
        <v>WILLIAMS TERRY A. (IT)</v>
      </c>
      <c r="DE1922" s="31">
        <v>44875</v>
      </c>
      <c r="DF1922" s="40">
        <v>0.78159722222222228</v>
      </c>
    </row>
    <row r="1923" spans="1:110" x14ac:dyDescent="0.25">
      <c r="A1923" s="109" t="s">
        <v>1904</v>
      </c>
      <c r="B1923">
        <v>19</v>
      </c>
      <c r="C1923" s="109" t="s">
        <v>52</v>
      </c>
      <c r="D1923" s="109" t="s">
        <v>1800</v>
      </c>
      <c r="E1923" s="94">
        <v>44869</v>
      </c>
      <c r="F1923" s="174">
        <v>0.25949074074074074</v>
      </c>
      <c r="G1923">
        <v>2</v>
      </c>
      <c r="H1923" s="109" t="s">
        <v>1801</v>
      </c>
      <c r="I1923">
        <v>3686572</v>
      </c>
      <c r="AR1923">
        <v>105</v>
      </c>
      <c r="AS1923" t="str">
        <v>ENGINEERING</v>
      </c>
      <c r="AT1923" t="str">
        <v>EDEVWIE FRIDAY O (ENGR)</v>
      </c>
      <c r="AU1923" s="31">
        <v>44877</v>
      </c>
      <c r="AV1923" s="40">
        <v>0.27230324074074075</v>
      </c>
      <c r="BW1923">
        <v>302</v>
      </c>
      <c r="BX1923" t="str">
        <v>ENGINEERING</v>
      </c>
      <c r="BY1923" t="str">
        <v>CHRISTIAN CHINWEUBA (EN</v>
      </c>
      <c r="BZ1923" s="31">
        <v>44875</v>
      </c>
      <c r="CA1923" s="40">
        <v>0.51035879629629632</v>
      </c>
      <c r="DB1923">
        <v>544</v>
      </c>
      <c r="DC1923" t="str">
        <v>ENGINEERING</v>
      </c>
      <c r="DD1923" t="str">
        <v>ETONG OKON BERNARD</v>
      </c>
      <c r="DE1923" s="31">
        <v>44875</v>
      </c>
      <c r="DF1923" s="40">
        <v>0.78164351851851854</v>
      </c>
    </row>
    <row r="1924" spans="1:110" x14ac:dyDescent="0.25">
      <c r="A1924" s="109" t="s">
        <v>1904</v>
      </c>
      <c r="B1924">
        <v>20</v>
      </c>
      <c r="C1924" s="109" t="s">
        <v>54</v>
      </c>
      <c r="D1924" s="109" t="s">
        <v>1772</v>
      </c>
      <c r="E1924" s="94">
        <v>44869</v>
      </c>
      <c r="F1924" s="174">
        <v>0.25957175925925924</v>
      </c>
      <c r="G1924">
        <v>2</v>
      </c>
      <c r="H1924" s="109" t="s">
        <v>1773</v>
      </c>
      <c r="I1924">
        <v>6710168</v>
      </c>
      <c r="AR1924">
        <v>106</v>
      </c>
      <c r="AS1924" t="str">
        <v>MICURA</v>
      </c>
      <c r="AT1924" t="str">
        <v>EMEREMNU LAWRENCE (MIC)</v>
      </c>
      <c r="AU1924" s="31">
        <v>44877</v>
      </c>
      <c r="AV1924" s="40">
        <v>0.27236111111111111</v>
      </c>
      <c r="BW1924">
        <v>303</v>
      </c>
      <c r="BX1924" t="str">
        <v>MICURA</v>
      </c>
      <c r="BY1924" t="str">
        <v>SHOTONWA KAYODE (MIC)</v>
      </c>
      <c r="BZ1924" s="31">
        <v>44875</v>
      </c>
      <c r="CA1924" s="40">
        <v>0.510625</v>
      </c>
      <c r="DB1924">
        <v>545</v>
      </c>
      <c r="DC1924" t="str">
        <v>ENGINEERING</v>
      </c>
      <c r="DD1924" t="str">
        <v>DIXON BOBERT (DRIVER)</v>
      </c>
      <c r="DE1924" s="31">
        <v>44875</v>
      </c>
      <c r="DF1924" s="40">
        <v>0.78214120370370366</v>
      </c>
    </row>
    <row r="1925" spans="1:110" x14ac:dyDescent="0.25">
      <c r="A1925" s="109" t="s">
        <v>1904</v>
      </c>
      <c r="B1925">
        <v>21</v>
      </c>
      <c r="C1925" s="109" t="s">
        <v>54</v>
      </c>
      <c r="D1925" s="109" t="s">
        <v>1550</v>
      </c>
      <c r="E1925" s="94">
        <v>44869</v>
      </c>
      <c r="F1925" s="174">
        <v>0.25962962962962965</v>
      </c>
      <c r="G1925">
        <v>2</v>
      </c>
      <c r="H1925" s="109" t="s">
        <v>1551</v>
      </c>
      <c r="I1925">
        <v>2151251</v>
      </c>
      <c r="AR1925">
        <v>107</v>
      </c>
      <c r="AS1925" t="str">
        <v>MICURA</v>
      </c>
      <c r="AT1925" t="str">
        <v>APEH PETER (MIC)</v>
      </c>
      <c r="AU1925" s="31">
        <v>44877</v>
      </c>
      <c r="AV1925" s="40">
        <v>0.27247685185185183</v>
      </c>
      <c r="BW1925">
        <v>304</v>
      </c>
      <c r="BX1925" t="str">
        <v>MICURA</v>
      </c>
      <c r="BY1925" t="str">
        <v>AILERU RILWAN (MIC)</v>
      </c>
      <c r="BZ1925" s="31">
        <v>44875</v>
      </c>
      <c r="CA1925" s="40">
        <v>0.51067129629629626</v>
      </c>
      <c r="DB1925">
        <v>546</v>
      </c>
      <c r="DC1925" t="str">
        <v>MICURA</v>
      </c>
      <c r="DD1925" t="str">
        <v>OLONILUYI KAYODE (MIC)</v>
      </c>
      <c r="DE1925" s="31">
        <v>44875</v>
      </c>
      <c r="DF1925" s="40">
        <v>0.78281250000000002</v>
      </c>
    </row>
    <row r="1926" spans="1:110" x14ac:dyDescent="0.25">
      <c r="A1926" s="109" t="s">
        <v>1904</v>
      </c>
      <c r="B1926">
        <v>22</v>
      </c>
      <c r="C1926" s="109" t="s">
        <v>52</v>
      </c>
      <c r="D1926" s="109" t="s">
        <v>482</v>
      </c>
      <c r="E1926" s="94">
        <v>44869</v>
      </c>
      <c r="F1926" s="174">
        <v>0.25969907407407405</v>
      </c>
      <c r="G1926">
        <v>2</v>
      </c>
      <c r="H1926" s="109" t="s">
        <v>483</v>
      </c>
      <c r="I1926">
        <v>3665375</v>
      </c>
      <c r="AR1926">
        <v>108</v>
      </c>
      <c r="AS1926" t="str">
        <v>ENGINEERING</v>
      </c>
      <c r="AT1926" t="str">
        <v>AJAERO AUGUSTINE (ENGR)</v>
      </c>
      <c r="AU1926" s="31">
        <v>44877</v>
      </c>
      <c r="AV1926" s="40">
        <v>0.2726736111111111</v>
      </c>
      <c r="BW1926">
        <v>305</v>
      </c>
      <c r="BX1926" t="str">
        <v>ENGINEERING</v>
      </c>
      <c r="BY1926" t="str">
        <v>EZECHIE COLLINS (DRV)</v>
      </c>
      <c r="BZ1926" s="31">
        <v>44875</v>
      </c>
      <c r="CA1926" s="40">
        <v>0.51199074074074069</v>
      </c>
      <c r="DB1926">
        <v>547</v>
      </c>
      <c r="DC1926" t="str">
        <v>OPERATIONS</v>
      </c>
      <c r="DD1926" t="str">
        <v>UGOCHUKWU IBENEMEH (OPS</v>
      </c>
      <c r="DE1926" s="31">
        <v>44875</v>
      </c>
      <c r="DF1926" s="40">
        <v>0.78300925925925924</v>
      </c>
    </row>
    <row r="1927" spans="1:110" x14ac:dyDescent="0.25">
      <c r="A1927" s="109" t="s">
        <v>1904</v>
      </c>
      <c r="B1927">
        <v>23</v>
      </c>
      <c r="C1927" s="109" t="s">
        <v>53</v>
      </c>
      <c r="D1927" s="109" t="s">
        <v>412</v>
      </c>
      <c r="E1927" s="94">
        <v>44869</v>
      </c>
      <c r="F1927" s="174">
        <v>0.25994212962962965</v>
      </c>
      <c r="G1927">
        <v>2</v>
      </c>
      <c r="H1927" s="109" t="s">
        <v>413</v>
      </c>
      <c r="I1927">
        <v>14812959</v>
      </c>
      <c r="AR1927">
        <v>109</v>
      </c>
      <c r="AS1927" t="str">
        <v>MICURA</v>
      </c>
      <c r="AT1927" t="str">
        <v>IKE CHUKWUEMEKA (MIC)</v>
      </c>
      <c r="AU1927" s="31">
        <v>44877</v>
      </c>
      <c r="AV1927" s="40">
        <v>0.27299768518518519</v>
      </c>
      <c r="BW1927">
        <v>306</v>
      </c>
      <c r="BX1927" t="str">
        <v>ENGINEERING</v>
      </c>
      <c r="BY1927" t="str">
        <v>YOUNG EMMANUEL )DRV)</v>
      </c>
      <c r="BZ1927" s="31">
        <v>44875</v>
      </c>
      <c r="CA1927" s="40">
        <v>0.51204861111111111</v>
      </c>
      <c r="DB1927">
        <v>548</v>
      </c>
      <c r="DC1927" t="str">
        <v>MICURA</v>
      </c>
      <c r="DD1927" t="str">
        <v>OLAGOKE SIMON (MIC)</v>
      </c>
      <c r="DE1927" s="31">
        <v>44875</v>
      </c>
      <c r="DF1927" s="40">
        <v>0.78310185185185188</v>
      </c>
    </row>
    <row r="1928" spans="1:110" x14ac:dyDescent="0.25">
      <c r="A1928" s="109" t="s">
        <v>1904</v>
      </c>
      <c r="B1928">
        <v>24</v>
      </c>
      <c r="C1928" s="109" t="s">
        <v>52</v>
      </c>
      <c r="D1928" s="109" t="s">
        <v>1268</v>
      </c>
      <c r="E1928" s="94">
        <v>44869</v>
      </c>
      <c r="F1928" s="174">
        <v>0.26</v>
      </c>
      <c r="G1928">
        <v>2</v>
      </c>
      <c r="H1928" s="109" t="s">
        <v>1269</v>
      </c>
      <c r="I1928">
        <v>3685250</v>
      </c>
      <c r="AR1928">
        <v>110</v>
      </c>
      <c r="AS1928" t="str">
        <v>MICURA</v>
      </c>
      <c r="AT1928" t="str">
        <v>CHUKWUEBUKA OBI (MIC)</v>
      </c>
      <c r="AU1928" s="31">
        <v>44877</v>
      </c>
      <c r="AV1928" s="40">
        <v>0.27317129629629627</v>
      </c>
      <c r="BW1928">
        <v>307</v>
      </c>
      <c r="BX1928" t="str">
        <v>MICURA</v>
      </c>
      <c r="BY1928" t="str">
        <v>IDIATA MATTHEW (MIC)</v>
      </c>
      <c r="BZ1928" s="31">
        <v>44875</v>
      </c>
      <c r="CA1928" s="40">
        <v>0.51252314814814814</v>
      </c>
      <c r="DB1928">
        <v>549</v>
      </c>
      <c r="DC1928" t="str">
        <v>OPERATIONS</v>
      </c>
      <c r="DD1928" t="str">
        <v>ISIAKA LASISI (OPS)</v>
      </c>
      <c r="DE1928" s="31">
        <v>44875</v>
      </c>
      <c r="DF1928" s="40">
        <v>0.78350694444444446</v>
      </c>
    </row>
    <row r="1929" spans="1:110" x14ac:dyDescent="0.25">
      <c r="A1929" s="109" t="s">
        <v>1904</v>
      </c>
      <c r="B1929">
        <v>25</v>
      </c>
      <c r="C1929" s="109" t="s">
        <v>52</v>
      </c>
      <c r="D1929" s="109" t="s">
        <v>1248</v>
      </c>
      <c r="E1929" s="94">
        <v>44869</v>
      </c>
      <c r="F1929" s="174">
        <v>0.26006944444444446</v>
      </c>
      <c r="G1929">
        <v>2</v>
      </c>
      <c r="H1929" s="109" t="s">
        <v>1249</v>
      </c>
      <c r="I1929">
        <v>5420315</v>
      </c>
      <c r="AR1929">
        <v>111</v>
      </c>
      <c r="AS1929" t="str">
        <v>OPERATIONS</v>
      </c>
      <c r="AT1929" t="str">
        <v>AMINU DANLAMI (OPS)</v>
      </c>
      <c r="AU1929" s="31">
        <v>44877</v>
      </c>
      <c r="AV1929" s="40">
        <v>0.27347222222222223</v>
      </c>
      <c r="BW1929">
        <v>308</v>
      </c>
      <c r="BX1929" t="str">
        <v>ENGINEERING</v>
      </c>
      <c r="BY1929" t="str">
        <v>ABIAKA PETER E.(ENGR)</v>
      </c>
      <c r="BZ1929" s="31">
        <v>44875</v>
      </c>
      <c r="CA1929" s="40">
        <v>0.51271990740740736</v>
      </c>
      <c r="DB1929">
        <v>550</v>
      </c>
      <c r="DC1929" t="str">
        <v>OPERATIONS</v>
      </c>
      <c r="DD1929" t="str">
        <v>KAZEEM OLAIDE (OPS)</v>
      </c>
      <c r="DE1929" s="31">
        <v>44875</v>
      </c>
      <c r="DF1929" s="40">
        <v>0.78353009259259254</v>
      </c>
    </row>
    <row r="1930" spans="1:110" x14ac:dyDescent="0.25">
      <c r="A1930" s="109" t="s">
        <v>1904</v>
      </c>
      <c r="B1930">
        <v>26</v>
      </c>
      <c r="C1930" s="109" t="s">
        <v>52</v>
      </c>
      <c r="D1930" s="109" t="s">
        <v>240</v>
      </c>
      <c r="E1930" s="94">
        <v>44869</v>
      </c>
      <c r="F1930" s="174">
        <v>0.26012731481481483</v>
      </c>
      <c r="G1930">
        <v>2</v>
      </c>
      <c r="H1930" s="109" t="s">
        <v>241</v>
      </c>
      <c r="I1930">
        <v>2684895</v>
      </c>
      <c r="AR1930">
        <v>112</v>
      </c>
      <c r="AS1930" t="str">
        <v>MICURA</v>
      </c>
      <c r="AT1930" t="str">
        <v>MONOKPO TOMA A. (MIC)</v>
      </c>
      <c r="AU1930" s="31">
        <v>44877</v>
      </c>
      <c r="AV1930" s="40">
        <v>0.27359953703703704</v>
      </c>
      <c r="BW1930">
        <v>309</v>
      </c>
      <c r="BX1930" t="str">
        <v>ENGINEERING</v>
      </c>
      <c r="BY1930" t="str">
        <v>JOSEPH ABIODUN</v>
      </c>
      <c r="BZ1930" s="31">
        <v>44875</v>
      </c>
      <c r="CA1930" s="40">
        <v>0.5130555555555556</v>
      </c>
      <c r="DB1930">
        <v>551</v>
      </c>
      <c r="DC1930" t="str">
        <v>MICURA</v>
      </c>
      <c r="DD1930" t="str">
        <v>ADEBIYI ADEBOWALE (MIC)</v>
      </c>
      <c r="DE1930" s="31">
        <v>44875</v>
      </c>
      <c r="DF1930" s="40">
        <v>0.78357638888888892</v>
      </c>
    </row>
    <row r="1931" spans="1:110" x14ac:dyDescent="0.25">
      <c r="A1931" s="109" t="s">
        <v>1904</v>
      </c>
      <c r="B1931">
        <v>27</v>
      </c>
      <c r="C1931" s="109" t="s">
        <v>54</v>
      </c>
      <c r="D1931" s="109" t="s">
        <v>292</v>
      </c>
      <c r="E1931" s="94">
        <v>44869</v>
      </c>
      <c r="F1931" s="174">
        <v>0.2603240740740741</v>
      </c>
      <c r="G1931">
        <v>2</v>
      </c>
      <c r="H1931" s="109" t="s">
        <v>293</v>
      </c>
      <c r="I1931">
        <v>2052005</v>
      </c>
      <c r="AR1931">
        <v>113</v>
      </c>
      <c r="AS1931" t="str">
        <v>MICURA</v>
      </c>
      <c r="AT1931" t="str">
        <v>MAIHA LEWIS SIMON (MIC)</v>
      </c>
      <c r="AU1931" s="31">
        <v>44877</v>
      </c>
      <c r="AV1931" s="40">
        <v>0.27405092592592595</v>
      </c>
      <c r="BW1931">
        <v>310</v>
      </c>
      <c r="BX1931" t="str">
        <v>MICURA</v>
      </c>
      <c r="BY1931" t="str">
        <v>ROMANUS SUCCESS (MIC)</v>
      </c>
      <c r="BZ1931" s="31">
        <v>44875</v>
      </c>
      <c r="CA1931" s="40">
        <v>0.51332175925925927</v>
      </c>
      <c r="DB1931">
        <v>552</v>
      </c>
      <c r="DC1931" t="str">
        <v>MICURA</v>
      </c>
      <c r="DD1931" t="str">
        <v>MICHAEL O. CHIZE(MIC)</v>
      </c>
      <c r="DE1931" s="31">
        <v>44875</v>
      </c>
      <c r="DF1931" s="40">
        <v>0.7838194444444444</v>
      </c>
    </row>
    <row r="1932" spans="1:110" x14ac:dyDescent="0.25">
      <c r="A1932" s="109" t="s">
        <v>1904</v>
      </c>
      <c r="B1932">
        <v>28</v>
      </c>
      <c r="C1932" s="109" t="s">
        <v>53</v>
      </c>
      <c r="D1932" s="109" t="s">
        <v>1507</v>
      </c>
      <c r="E1932" s="94">
        <v>44869</v>
      </c>
      <c r="F1932" s="174">
        <v>0.26108796296296294</v>
      </c>
      <c r="G1932">
        <v>2</v>
      </c>
      <c r="H1932" s="109" t="s">
        <v>1508</v>
      </c>
      <c r="I1932"/>
      <c r="AR1932">
        <v>114</v>
      </c>
      <c r="AS1932" t="str">
        <v>MICURA</v>
      </c>
      <c r="AT1932" t="str">
        <v>VINCENT AGEBE (MIC)</v>
      </c>
      <c r="AU1932" s="31">
        <v>44877</v>
      </c>
      <c r="AV1932" s="40">
        <v>0.27484953703703702</v>
      </c>
      <c r="BW1932">
        <v>311</v>
      </c>
      <c r="BX1932" t="str">
        <v>MICURA</v>
      </c>
      <c r="BY1932" t="str">
        <v>OKEKE OLISAEMEKA</v>
      </c>
      <c r="BZ1932" s="31">
        <v>44875</v>
      </c>
      <c r="CA1932" s="40">
        <v>0.51336805555555554</v>
      </c>
      <c r="DB1932">
        <v>553</v>
      </c>
      <c r="DC1932" t="str">
        <v>OPERATIONS</v>
      </c>
      <c r="DD1932" t="str">
        <v>NELSON UZOR NELSON (OPS</v>
      </c>
      <c r="DE1932" s="31">
        <v>44875</v>
      </c>
      <c r="DF1932" s="40">
        <v>0.78408564814814818</v>
      </c>
    </row>
    <row r="1933" spans="1:110" x14ac:dyDescent="0.25">
      <c r="A1933" s="109" t="s">
        <v>1904</v>
      </c>
      <c r="B1933">
        <v>29</v>
      </c>
      <c r="C1933" s="109" t="s">
        <v>53</v>
      </c>
      <c r="D1933" s="109" t="s">
        <v>430</v>
      </c>
      <c r="E1933" s="94">
        <v>44869</v>
      </c>
      <c r="F1933" s="174">
        <v>0.26114583333333335</v>
      </c>
      <c r="G1933">
        <v>2</v>
      </c>
      <c r="H1933" s="109" t="s">
        <v>431</v>
      </c>
      <c r="I1933">
        <v>2099334</v>
      </c>
      <c r="AR1933">
        <v>115</v>
      </c>
      <c r="AS1933" t="str">
        <v>MICURA</v>
      </c>
      <c r="AT1933" t="str">
        <v>EDOWMONYI SUNDAY (MIC)</v>
      </c>
      <c r="AU1933" s="31">
        <v>44877</v>
      </c>
      <c r="AV1933" s="40">
        <v>0.27524305555555556</v>
      </c>
      <c r="BW1933">
        <v>312</v>
      </c>
      <c r="BX1933" t="str">
        <v>ENGINEERING</v>
      </c>
      <c r="BY1933" t="str">
        <v>FASHOLA BABATUNDE</v>
      </c>
      <c r="BZ1933" s="31">
        <v>44875</v>
      </c>
      <c r="CA1933" s="40">
        <v>0.51342592592592595</v>
      </c>
      <c r="DB1933">
        <v>554</v>
      </c>
      <c r="DC1933" t="str">
        <v>MICURA</v>
      </c>
      <c r="DD1933" t="str">
        <v>SHAKIRU RAJI (MIC)</v>
      </c>
      <c r="DE1933" s="31">
        <v>44875</v>
      </c>
      <c r="DF1933" s="40">
        <v>0.78513888888888894</v>
      </c>
    </row>
    <row r="1934" spans="1:110" x14ac:dyDescent="0.25">
      <c r="A1934" s="109" t="s">
        <v>1904</v>
      </c>
      <c r="B1934">
        <v>30</v>
      </c>
      <c r="C1934" s="109" t="s">
        <v>53</v>
      </c>
      <c r="D1934" s="109" t="s">
        <v>276</v>
      </c>
      <c r="E1934" s="94">
        <v>44869</v>
      </c>
      <c r="F1934" s="174">
        <v>0.26121527777777775</v>
      </c>
      <c r="G1934">
        <v>2</v>
      </c>
      <c r="H1934" s="109" t="s">
        <v>277</v>
      </c>
      <c r="I1934">
        <v>14964941</v>
      </c>
      <c r="AR1934">
        <v>116</v>
      </c>
      <c r="AS1934" t="str">
        <v>MICURA</v>
      </c>
      <c r="AT1934" t="str">
        <v>OYEBAMIJI BUKOLA (MIC)</v>
      </c>
      <c r="AU1934" s="31">
        <v>44877</v>
      </c>
      <c r="AV1934" s="40">
        <v>0.27579861111111109</v>
      </c>
      <c r="BW1934">
        <v>313</v>
      </c>
      <c r="BX1934" t="str">
        <v>MICURA</v>
      </c>
      <c r="BY1934" t="str">
        <v>MUHAMMED DANJUMA (MIC)</v>
      </c>
      <c r="BZ1934" s="31">
        <v>44875</v>
      </c>
      <c r="CA1934" s="40">
        <v>0.51380787037037035</v>
      </c>
      <c r="DB1934">
        <v>555</v>
      </c>
      <c r="DC1934" t="str">
        <v>OPERATIONS</v>
      </c>
      <c r="DD1934" t="str">
        <v>APPOLUS SOLOMON</v>
      </c>
      <c r="DE1934" s="31">
        <v>44875</v>
      </c>
      <c r="DF1934" s="40">
        <v>0.78621527777777778</v>
      </c>
    </row>
    <row r="1935" spans="1:110" x14ac:dyDescent="0.25">
      <c r="A1935" s="109" t="s">
        <v>1904</v>
      </c>
      <c r="B1935">
        <v>31</v>
      </c>
      <c r="C1935" s="109" t="s">
        <v>52</v>
      </c>
      <c r="D1935" s="109" t="s">
        <v>1747</v>
      </c>
      <c r="E1935" s="94">
        <v>44869</v>
      </c>
      <c r="F1935" s="174">
        <v>0.26127314814814817</v>
      </c>
      <c r="G1935">
        <v>2</v>
      </c>
      <c r="H1935" s="109" t="s">
        <v>1748</v>
      </c>
      <c r="I1935">
        <v>14813613</v>
      </c>
      <c r="AR1935">
        <v>117</v>
      </c>
      <c r="AS1935" t="str">
        <v>ENGINEERING</v>
      </c>
      <c r="AT1935" t="str">
        <v>SAKA ABOLORE (ENGR)</v>
      </c>
      <c r="AU1935" s="31">
        <v>44877</v>
      </c>
      <c r="AV1935" s="40">
        <v>0.27598379629629627</v>
      </c>
      <c r="BW1935">
        <v>314</v>
      </c>
      <c r="BX1935" t="str">
        <v>MICURA</v>
      </c>
      <c r="BY1935" t="str">
        <v>AKINWANDE LATEEF</v>
      </c>
      <c r="BZ1935" s="31">
        <v>44875</v>
      </c>
      <c r="CA1935" s="40">
        <v>0.51416666666666666</v>
      </c>
      <c r="DB1935">
        <v>556</v>
      </c>
      <c r="DC1935" t="str">
        <v>MICURA</v>
      </c>
      <c r="DD1935" t="str">
        <v>AYINLA TAOFEEK (MIC)</v>
      </c>
      <c r="DE1935" s="31">
        <v>44875</v>
      </c>
      <c r="DF1935" s="40">
        <v>0.7867939814814815</v>
      </c>
    </row>
    <row r="1936" spans="1:110" x14ac:dyDescent="0.25">
      <c r="A1936" s="109" t="s">
        <v>1904</v>
      </c>
      <c r="B1936">
        <v>32</v>
      </c>
      <c r="C1936" s="109" t="s">
        <v>54</v>
      </c>
      <c r="D1936" s="109" t="s">
        <v>272</v>
      </c>
      <c r="E1936" s="94">
        <v>44869</v>
      </c>
      <c r="F1936" s="174">
        <v>0.26134259259259257</v>
      </c>
      <c r="G1936">
        <v>2</v>
      </c>
      <c r="H1936" s="109" t="s">
        <v>273</v>
      </c>
      <c r="I1936">
        <v>5370529</v>
      </c>
      <c r="AR1936">
        <v>118</v>
      </c>
      <c r="AS1936" t="str">
        <v>OPERATIONS</v>
      </c>
      <c r="AT1936" t="str">
        <v>BAKARE ADEKUNLE (OPS)</v>
      </c>
      <c r="AU1936" s="31">
        <v>44877</v>
      </c>
      <c r="AV1936" s="40">
        <v>0.27641203703703704</v>
      </c>
      <c r="BW1936">
        <v>315</v>
      </c>
      <c r="BX1936" t="str">
        <v>MICURA</v>
      </c>
      <c r="BY1936" t="str">
        <v>AJAYI ADEYEMI</v>
      </c>
      <c r="BZ1936" s="31">
        <v>44875</v>
      </c>
      <c r="CA1936" s="40">
        <v>0.51423611111111112</v>
      </c>
      <c r="DB1936">
        <v>557</v>
      </c>
      <c r="DC1936" t="str">
        <v>MICURA</v>
      </c>
      <c r="DD1936" t="str">
        <v>OGEH EMMANUEL O.</v>
      </c>
      <c r="DE1936" s="31">
        <v>44875</v>
      </c>
      <c r="DF1936" s="40">
        <v>0.78682870370370372</v>
      </c>
    </row>
    <row r="1937" spans="1:110" x14ac:dyDescent="0.25">
      <c r="A1937" s="109" t="s">
        <v>1904</v>
      </c>
      <c r="B1937">
        <v>33</v>
      </c>
      <c r="C1937" s="109" t="s">
        <v>54</v>
      </c>
      <c r="D1937" s="109" t="s">
        <v>538</v>
      </c>
      <c r="E1937" s="94">
        <v>44869</v>
      </c>
      <c r="F1937" s="174">
        <v>0.2618287037037037</v>
      </c>
      <c r="G1937">
        <v>2</v>
      </c>
      <c r="H1937" s="109" t="s">
        <v>539</v>
      </c>
      <c r="I1937">
        <v>14838232</v>
      </c>
      <c r="AR1937">
        <v>119</v>
      </c>
      <c r="AS1937" t="str">
        <v>MICURA</v>
      </c>
      <c r="AT1937" t="str">
        <v>RICHARD AMAEZE (MIC)</v>
      </c>
      <c r="AU1937" s="31">
        <v>44877</v>
      </c>
      <c r="AV1937" s="40">
        <v>0.27668981481481481</v>
      </c>
      <c r="BW1937">
        <v>316</v>
      </c>
      <c r="BX1937" t="str">
        <v>OPERATIONS</v>
      </c>
      <c r="BY1937" t="str">
        <v>ONWUAMAEGBU ODIRA A(OPS)</v>
      </c>
      <c r="BZ1937" s="31">
        <v>44875</v>
      </c>
      <c r="CA1937" s="40">
        <v>0.51430555555555557</v>
      </c>
      <c r="DB1937">
        <v>558</v>
      </c>
      <c r="DC1937" t="str">
        <v>MICURA</v>
      </c>
      <c r="DD1937" t="str">
        <v>IFARA JOHNSON (MIC)</v>
      </c>
      <c r="DE1937" s="31">
        <v>44875</v>
      </c>
      <c r="DF1937" s="40">
        <v>0.78756944444444443</v>
      </c>
    </row>
    <row r="1938" spans="1:110" x14ac:dyDescent="0.25">
      <c r="A1938" s="109" t="s">
        <v>1904</v>
      </c>
      <c r="B1938">
        <v>34</v>
      </c>
      <c r="C1938" s="109" t="s">
        <v>53</v>
      </c>
      <c r="D1938" s="109" t="s">
        <v>1236</v>
      </c>
      <c r="E1938" s="94">
        <v>44869</v>
      </c>
      <c r="F1938" s="174">
        <v>0.26188657407407406</v>
      </c>
      <c r="G1938">
        <v>2</v>
      </c>
      <c r="H1938" s="109" t="s">
        <v>1237</v>
      </c>
      <c r="I1938"/>
      <c r="AR1938">
        <v>120</v>
      </c>
      <c r="AS1938" t="str">
        <v>OPERATIONS</v>
      </c>
      <c r="AT1938" t="str">
        <v>USMAN MUKTARI (OPS)</v>
      </c>
      <c r="AU1938" s="31">
        <v>44877</v>
      </c>
      <c r="AV1938" s="40">
        <v>0.27702546296296299</v>
      </c>
      <c r="BW1938">
        <v>317</v>
      </c>
      <c r="BX1938" t="str">
        <v>MICURA</v>
      </c>
      <c r="BY1938" t="str">
        <v>OMONIYI OWOLABI (MIC)</v>
      </c>
      <c r="BZ1938" s="31">
        <v>44875</v>
      </c>
      <c r="CA1938" s="40">
        <v>0.51438657407407407</v>
      </c>
      <c r="DB1938">
        <v>559</v>
      </c>
      <c r="DC1938" t="str">
        <v>MICURA</v>
      </c>
      <c r="DD1938" t="str">
        <v>UKO ONYEBUCHI (MIC)</v>
      </c>
      <c r="DE1938" s="31">
        <v>44875</v>
      </c>
      <c r="DF1938" s="40">
        <v>0.78822916666666665</v>
      </c>
    </row>
    <row r="1939" spans="1:110" x14ac:dyDescent="0.25">
      <c r="A1939" s="109" t="s">
        <v>1904</v>
      </c>
      <c r="B1939">
        <v>35</v>
      </c>
      <c r="C1939" s="109" t="s">
        <v>54</v>
      </c>
      <c r="D1939" s="109" t="s">
        <v>1712</v>
      </c>
      <c r="E1939" s="94">
        <v>44869</v>
      </c>
      <c r="F1939" s="174">
        <v>0.2620601851851852</v>
      </c>
      <c r="G1939">
        <v>2</v>
      </c>
      <c r="H1939" s="109" t="s">
        <v>1713</v>
      </c>
      <c r="I1939">
        <v>5501738</v>
      </c>
      <c r="AR1939">
        <v>121</v>
      </c>
      <c r="AS1939" t="str">
        <v>MICURA</v>
      </c>
      <c r="AT1939" t="str">
        <v>ESHIGBE IRIKEFE TONY(MI</v>
      </c>
      <c r="AU1939" s="31">
        <v>44877</v>
      </c>
      <c r="AV1939" s="40">
        <v>0.27833333333333332</v>
      </c>
      <c r="BW1939">
        <v>318</v>
      </c>
      <c r="BX1939" t="str">
        <v>OPERATIONS</v>
      </c>
      <c r="BY1939" t="str">
        <v>AMOO NAJEEM (OPS)</v>
      </c>
      <c r="BZ1939" s="31">
        <v>44875</v>
      </c>
      <c r="CA1939" s="40">
        <v>0.51500000000000001</v>
      </c>
      <c r="DB1939">
        <v>560</v>
      </c>
      <c r="DC1939" t="str">
        <v>MICURA</v>
      </c>
      <c r="DD1939" t="str">
        <v>EKWERE PATRICK (MIC)</v>
      </c>
      <c r="DE1939" s="31">
        <v>44875</v>
      </c>
      <c r="DF1939" s="40">
        <v>0.78826388888888888</v>
      </c>
    </row>
    <row r="1940" spans="1:110" x14ac:dyDescent="0.25">
      <c r="A1940" s="109" t="s">
        <v>1904</v>
      </c>
      <c r="B1940">
        <v>36</v>
      </c>
      <c r="C1940" s="109" t="s">
        <v>52</v>
      </c>
      <c r="D1940" s="109" t="s">
        <v>336</v>
      </c>
      <c r="E1940" s="94">
        <v>44869</v>
      </c>
      <c r="F1940" s="174">
        <v>0.26245370370370369</v>
      </c>
      <c r="G1940">
        <v>2</v>
      </c>
      <c r="H1940" s="109" t="s">
        <v>337</v>
      </c>
      <c r="I1940">
        <v>5368010</v>
      </c>
      <c r="AR1940">
        <v>122</v>
      </c>
      <c r="AS1940" t="str">
        <v>OPERATIONS</v>
      </c>
      <c r="AT1940" t="str">
        <v>OKEDURUM CHRISTIAN (MIC</v>
      </c>
      <c r="AU1940" s="31">
        <v>44877</v>
      </c>
      <c r="AV1940" s="40">
        <v>0.27877314814814813</v>
      </c>
      <c r="BW1940">
        <v>319</v>
      </c>
      <c r="BX1940" t="str">
        <v>MICURA</v>
      </c>
      <c r="BY1940" t="str">
        <v>SUNDAY UKAH KALU</v>
      </c>
      <c r="BZ1940" s="31">
        <v>44875</v>
      </c>
      <c r="CA1940" s="40">
        <v>0.51503472222222224</v>
      </c>
      <c r="DB1940">
        <v>561</v>
      </c>
      <c r="DC1940" t="str">
        <v>OPERATIONS</v>
      </c>
      <c r="DD1940" t="str">
        <v>OJOBOR GOD'SPOWER (OPS)</v>
      </c>
      <c r="DE1940" s="31">
        <v>44875</v>
      </c>
      <c r="DF1940" s="40">
        <v>0.78841435185185182</v>
      </c>
    </row>
    <row r="1941" spans="1:110" x14ac:dyDescent="0.25">
      <c r="A1941" s="109" t="s">
        <v>1904</v>
      </c>
      <c r="B1941">
        <v>37</v>
      </c>
      <c r="C1941" s="109" t="s">
        <v>52</v>
      </c>
      <c r="D1941" s="109" t="s">
        <v>360</v>
      </c>
      <c r="E1941" s="94">
        <v>44869</v>
      </c>
      <c r="F1941" s="174">
        <v>0.26250000000000001</v>
      </c>
      <c r="G1941">
        <v>2</v>
      </c>
      <c r="H1941" s="109" t="s">
        <v>361</v>
      </c>
      <c r="I1941">
        <v>5503300</v>
      </c>
      <c r="AR1941">
        <v>123</v>
      </c>
      <c r="AS1941" t="str">
        <v>OPERATIONS</v>
      </c>
      <c r="AT1941" t="str">
        <v>OGUNLADE KAZEEM (OPS)</v>
      </c>
      <c r="AU1941" s="31">
        <v>44877</v>
      </c>
      <c r="AV1941" s="40">
        <v>0.27942129629629631</v>
      </c>
      <c r="BW1941">
        <v>320</v>
      </c>
      <c r="BX1941" t="str">
        <v>MICURA</v>
      </c>
      <c r="BY1941" t="str">
        <v>RAMONI OGUNLANA (MIC)</v>
      </c>
      <c r="BZ1941" s="31">
        <v>44875</v>
      </c>
      <c r="CA1941" s="40">
        <v>0.51512731481481477</v>
      </c>
      <c r="DB1941">
        <v>562</v>
      </c>
      <c r="DC1941" t="str">
        <v>MICURA</v>
      </c>
      <c r="DD1941" t="str">
        <v>FABUNMI BABATUNDE (MIC)</v>
      </c>
      <c r="DE1941" s="31">
        <v>44875</v>
      </c>
      <c r="DF1941" s="40">
        <v>0.78848379629629628</v>
      </c>
    </row>
    <row r="1942" spans="1:110" x14ac:dyDescent="0.25">
      <c r="A1942" s="109" t="s">
        <v>1904</v>
      </c>
      <c r="B1942">
        <v>38</v>
      </c>
      <c r="C1942" s="109" t="s">
        <v>52</v>
      </c>
      <c r="D1942" s="109" t="s">
        <v>1905</v>
      </c>
      <c r="E1942" s="94">
        <v>44869</v>
      </c>
      <c r="F1942" s="174">
        <v>0.26255787037037037</v>
      </c>
      <c r="G1942">
        <v>2</v>
      </c>
      <c r="H1942" s="109" t="s">
        <v>1906</v>
      </c>
      <c r="I1942">
        <v>5390779</v>
      </c>
      <c r="AR1942">
        <v>124</v>
      </c>
      <c r="AS1942" t="str">
        <v>ENGINEERING</v>
      </c>
      <c r="AT1942" t="str">
        <v>SHAIBU MOHAMMED</v>
      </c>
      <c r="AU1942" s="31">
        <v>44877</v>
      </c>
      <c r="AV1942" s="40">
        <v>0.27949074074074076</v>
      </c>
      <c r="BW1942">
        <v>321</v>
      </c>
      <c r="BX1942" t="str">
        <v>MICURA</v>
      </c>
      <c r="BY1942" t="str">
        <v>UCHENNA OCHULOR (MIC)</v>
      </c>
      <c r="BZ1942" s="31">
        <v>44875</v>
      </c>
      <c r="CA1942" s="40">
        <v>0.51525462962962965</v>
      </c>
      <c r="DB1942">
        <v>563</v>
      </c>
      <c r="DC1942" t="str">
        <v>OPERATIONS</v>
      </c>
      <c r="DD1942" t="str">
        <v>JINEGWO EJIKEME (OPS)</v>
      </c>
      <c r="DE1942" s="31">
        <v>44875</v>
      </c>
      <c r="DF1942" s="40">
        <v>0.78934027777777782</v>
      </c>
    </row>
    <row r="1943" spans="1:110" x14ac:dyDescent="0.25">
      <c r="A1943" s="109" t="s">
        <v>1904</v>
      </c>
      <c r="B1943">
        <v>39</v>
      </c>
      <c r="C1943" s="109" t="s">
        <v>53</v>
      </c>
      <c r="D1943" s="109" t="s">
        <v>514</v>
      </c>
      <c r="E1943" s="94">
        <v>44869</v>
      </c>
      <c r="F1943" s="174">
        <v>0.26262731481481483</v>
      </c>
      <c r="G1943">
        <v>2</v>
      </c>
      <c r="H1943" s="109" t="s">
        <v>515</v>
      </c>
      <c r="I1943">
        <v>2024888</v>
      </c>
      <c r="AR1943">
        <v>125</v>
      </c>
      <c r="AS1943" t="str">
        <v>OPERATIONS</v>
      </c>
      <c r="AT1943" t="str">
        <v>AJIMISAN BAMIDELE (OPS)</v>
      </c>
      <c r="AU1943" s="31">
        <v>44877</v>
      </c>
      <c r="AV1943" s="40">
        <v>0.27961805555555558</v>
      </c>
      <c r="BW1943">
        <v>322</v>
      </c>
      <c r="BX1943" t="str">
        <v>MICURA</v>
      </c>
      <c r="BY1943" t="str">
        <v>CLEMENT OBI (MIC)</v>
      </c>
      <c r="BZ1943" s="31">
        <v>44875</v>
      </c>
      <c r="CA1943" s="40">
        <v>0.51530092592592591</v>
      </c>
      <c r="DB1943">
        <v>564</v>
      </c>
      <c r="DC1943" t="str">
        <v>ENGINEERING</v>
      </c>
      <c r="DD1943" t="str">
        <v>OLOWOBOYE TOSIN (ENGR)</v>
      </c>
      <c r="DE1943" s="31">
        <v>44875</v>
      </c>
      <c r="DF1943" s="40">
        <v>0.78971064814814818</v>
      </c>
    </row>
    <row r="1944" spans="1:110" x14ac:dyDescent="0.25">
      <c r="A1944" s="109" t="s">
        <v>1904</v>
      </c>
      <c r="B1944">
        <v>40</v>
      </c>
      <c r="C1944" s="109" t="s">
        <v>54</v>
      </c>
      <c r="D1944" s="109" t="s">
        <v>254</v>
      </c>
      <c r="E1944" s="94">
        <v>44869</v>
      </c>
      <c r="F1944" s="174">
        <v>0.26333333333333331</v>
      </c>
      <c r="G1944">
        <v>2</v>
      </c>
      <c r="H1944" s="109" t="s">
        <v>255</v>
      </c>
      <c r="I1944">
        <v>5345943</v>
      </c>
      <c r="AR1944">
        <v>126</v>
      </c>
      <c r="AS1944" t="str">
        <v>ENGINEERING</v>
      </c>
      <c r="AT1944" t="str">
        <v>SAMPSON OBINNA (ENGR)</v>
      </c>
      <c r="AU1944" s="31">
        <v>44877</v>
      </c>
      <c r="AV1944" s="40">
        <v>0.28038194444444442</v>
      </c>
      <c r="BW1944">
        <v>323</v>
      </c>
      <c r="BX1944" t="str">
        <v>OPERATIONS</v>
      </c>
      <c r="BY1944" t="str">
        <v>EMMAUEL TEMITOPE</v>
      </c>
      <c r="BZ1944" s="31">
        <v>44875</v>
      </c>
      <c r="CA1944" s="40">
        <v>0.51579861111111114</v>
      </c>
      <c r="DB1944">
        <v>565</v>
      </c>
      <c r="DC1944" t="str">
        <v>OPERATIONS</v>
      </c>
      <c r="DD1944" t="str">
        <v>IBINE OLUWATOSIN (OPS)</v>
      </c>
      <c r="DE1944" s="31">
        <v>44875</v>
      </c>
      <c r="DF1944" s="40">
        <v>0.79016203703703702</v>
      </c>
    </row>
    <row r="1945" spans="1:110" x14ac:dyDescent="0.25">
      <c r="A1945" s="109" t="s">
        <v>1904</v>
      </c>
      <c r="B1945">
        <v>41</v>
      </c>
      <c r="C1945" s="109" t="s">
        <v>53</v>
      </c>
      <c r="D1945" s="109" t="s">
        <v>1264</v>
      </c>
      <c r="E1945" s="94">
        <v>44869</v>
      </c>
      <c r="F1945" s="174">
        <v>0.26436342592592593</v>
      </c>
      <c r="G1945">
        <v>2</v>
      </c>
      <c r="H1945" s="109" t="s">
        <v>1265</v>
      </c>
      <c r="I1945">
        <v>5619697</v>
      </c>
      <c r="AR1945">
        <v>127</v>
      </c>
      <c r="AS1945" t="str">
        <v>ENGINEERING</v>
      </c>
      <c r="AT1945" t="str">
        <v>CELESTINE NWACHUKWU (EN</v>
      </c>
      <c r="AU1945" s="31">
        <v>44877</v>
      </c>
      <c r="AV1945" s="40">
        <v>0.28075231481481483</v>
      </c>
      <c r="BW1945">
        <v>324</v>
      </c>
      <c r="BX1945" t="str">
        <v>MICURA</v>
      </c>
      <c r="BY1945" t="str">
        <v>MOYEGUN ADEKUNLE (MIC)</v>
      </c>
      <c r="BZ1945" s="31">
        <v>44875</v>
      </c>
      <c r="CA1945" s="40">
        <v>0.51594907407407409</v>
      </c>
      <c r="DB1945">
        <v>566</v>
      </c>
      <c r="DC1945" t="str">
        <v>OPERATIONS</v>
      </c>
      <c r="DD1945" t="str">
        <v>OLIAKU TONY (OPS)</v>
      </c>
      <c r="DE1945" s="31">
        <v>44875</v>
      </c>
      <c r="DF1945" s="40">
        <v>0.79221064814814812</v>
      </c>
    </row>
    <row r="1946" spans="1:110" x14ac:dyDescent="0.25">
      <c r="A1946" s="109" t="s">
        <v>1904</v>
      </c>
      <c r="B1946">
        <v>42</v>
      </c>
      <c r="C1946" s="109" t="s">
        <v>53</v>
      </c>
      <c r="D1946" s="109" t="s">
        <v>212</v>
      </c>
      <c r="E1946" s="94">
        <v>44869</v>
      </c>
      <c r="F1946" s="174">
        <v>0.26442129629629629</v>
      </c>
      <c r="G1946">
        <v>2</v>
      </c>
      <c r="H1946" s="109" t="s">
        <v>213</v>
      </c>
      <c r="I1946">
        <v>14930541</v>
      </c>
      <c r="AR1946">
        <v>128</v>
      </c>
      <c r="AS1946" t="str">
        <v>MICURA</v>
      </c>
      <c r="AT1946" t="str">
        <v>ADETUNJI OLALEKAN (MIC)</v>
      </c>
      <c r="AU1946" s="31">
        <v>44877</v>
      </c>
      <c r="AV1946" s="40">
        <v>0.2809490740740741</v>
      </c>
      <c r="BW1946">
        <v>325</v>
      </c>
      <c r="BX1946" t="str">
        <v>MICURA</v>
      </c>
      <c r="BY1946" t="str">
        <v>KINGSLEY ETIM (MIC)</v>
      </c>
      <c r="BZ1946" s="31">
        <v>44875</v>
      </c>
      <c r="CA1946" s="40">
        <v>0.51724537037037033</v>
      </c>
      <c r="DB1946">
        <v>567</v>
      </c>
      <c r="DC1946" t="str">
        <v>MICURA</v>
      </c>
      <c r="DD1946" t="str">
        <v>WALE KOLAWOLE (MIC)</v>
      </c>
      <c r="DE1946" s="31">
        <v>44875</v>
      </c>
      <c r="DF1946" s="40">
        <v>0.79228009259259258</v>
      </c>
    </row>
    <row r="1947" spans="1:110" x14ac:dyDescent="0.25">
      <c r="A1947" s="109" t="s">
        <v>1904</v>
      </c>
      <c r="B1947">
        <v>43</v>
      </c>
      <c r="C1947" s="109" t="s">
        <v>53</v>
      </c>
      <c r="D1947" s="109" t="s">
        <v>322</v>
      </c>
      <c r="E1947" s="94">
        <v>44869</v>
      </c>
      <c r="F1947" s="174">
        <v>0.26501157407407405</v>
      </c>
      <c r="G1947">
        <v>2</v>
      </c>
      <c r="H1947" s="109" t="s">
        <v>323</v>
      </c>
      <c r="I1947"/>
      <c r="AR1947">
        <v>129</v>
      </c>
      <c r="AS1947" t="str">
        <v>MICURA</v>
      </c>
      <c r="AT1947" t="str">
        <v>ABDULLAHI MOHAMMED (MIC</v>
      </c>
      <c r="AU1947" s="31">
        <v>44877</v>
      </c>
      <c r="AV1947" s="40">
        <v>0.2810185185185185</v>
      </c>
      <c r="BW1947">
        <v>326</v>
      </c>
      <c r="BX1947" t="str">
        <v>MICURA</v>
      </c>
      <c r="BY1947" t="str">
        <v>DICK REX (MICURA)</v>
      </c>
      <c r="BZ1947" s="31">
        <v>44875</v>
      </c>
      <c r="CA1947" s="40">
        <v>0.51728009259259256</v>
      </c>
      <c r="DB1947">
        <v>568</v>
      </c>
      <c r="DC1947" t="str">
        <v>MICURA</v>
      </c>
      <c r="DD1947" t="str">
        <v>TAIWO TORIOLA  (MIC)</v>
      </c>
      <c r="DE1947" s="31">
        <v>44875</v>
      </c>
      <c r="DF1947" s="40">
        <v>0.79233796296296299</v>
      </c>
    </row>
    <row r="1948" spans="1:110" x14ac:dyDescent="0.25">
      <c r="A1948" s="109" t="s">
        <v>1904</v>
      </c>
      <c r="B1948">
        <v>44</v>
      </c>
      <c r="C1948" s="109" t="s">
        <v>53</v>
      </c>
      <c r="D1948" s="109" t="s">
        <v>488</v>
      </c>
      <c r="E1948" s="94">
        <v>44869</v>
      </c>
      <c r="F1948" s="174">
        <v>0.26508101851851851</v>
      </c>
      <c r="G1948">
        <v>2</v>
      </c>
      <c r="H1948" s="109" t="s">
        <v>489</v>
      </c>
      <c r="I1948">
        <v>3379350</v>
      </c>
      <c r="AR1948">
        <v>130</v>
      </c>
      <c r="AS1948" t="str">
        <v>OPERATIONS</v>
      </c>
      <c r="AT1948" t="str">
        <v>AWONUGA OLUDOLAPO (OPS)</v>
      </c>
      <c r="AU1948" s="31">
        <v>44877</v>
      </c>
      <c r="AV1948" s="40">
        <v>0.28108796296296296</v>
      </c>
      <c r="BW1948">
        <v>327</v>
      </c>
      <c r="BX1948" t="str">
        <v>MICURA</v>
      </c>
      <c r="BY1948" t="str">
        <v>WISDOM ETIM W.(MIC)</v>
      </c>
      <c r="BZ1948" s="31">
        <v>44875</v>
      </c>
      <c r="CA1948" s="40">
        <v>0.51739583333333339</v>
      </c>
      <c r="DB1948">
        <v>569</v>
      </c>
      <c r="DC1948" t="str">
        <v>MICURA</v>
      </c>
      <c r="DD1948" t="str">
        <v>ARTHUR MATTHEW (MIC)</v>
      </c>
      <c r="DE1948" s="31">
        <v>44875</v>
      </c>
      <c r="DF1948" s="40">
        <v>0.79265046296296293</v>
      </c>
    </row>
    <row r="1949" spans="1:110" x14ac:dyDescent="0.25">
      <c r="A1949" s="109" t="s">
        <v>1904</v>
      </c>
      <c r="B1949">
        <v>45</v>
      </c>
      <c r="C1949" s="109" t="s">
        <v>52</v>
      </c>
      <c r="D1949" s="109" t="s">
        <v>1598</v>
      </c>
      <c r="E1949" s="94">
        <v>44869</v>
      </c>
      <c r="F1949" s="174">
        <v>0.26513888888888887</v>
      </c>
      <c r="G1949">
        <v>2</v>
      </c>
      <c r="H1949" s="109" t="s">
        <v>1599</v>
      </c>
      <c r="I1949">
        <v>7351285</v>
      </c>
      <c r="AR1949">
        <v>131</v>
      </c>
      <c r="AS1949" t="str">
        <v>OPERATIONS</v>
      </c>
      <c r="AT1949" t="str">
        <v>IDEMOH I. JOHN (OPS)</v>
      </c>
      <c r="AU1949" s="31">
        <v>44877</v>
      </c>
      <c r="AV1949" s="40">
        <v>0.28140046296296295</v>
      </c>
      <c r="BW1949">
        <v>328</v>
      </c>
      <c r="BX1949" t="str">
        <v>MICURA</v>
      </c>
      <c r="BY1949" t="str">
        <v>AMOGO E. JOHNSON</v>
      </c>
      <c r="BZ1949" s="31">
        <v>44875</v>
      </c>
      <c r="CA1949" s="40">
        <v>0.51744212962962965</v>
      </c>
      <c r="DB1949">
        <v>570</v>
      </c>
      <c r="DC1949" t="str">
        <v>MICURA</v>
      </c>
      <c r="DD1949" t="str">
        <v>KALU SOLOMON (MIC)</v>
      </c>
      <c r="DE1949" s="31">
        <v>44875</v>
      </c>
      <c r="DF1949" s="40">
        <v>0.79350694444444447</v>
      </c>
    </row>
    <row r="1950" spans="1:110" x14ac:dyDescent="0.25">
      <c r="A1950" s="109" t="s">
        <v>1904</v>
      </c>
      <c r="B1950">
        <v>46</v>
      </c>
      <c r="C1950" s="109" t="s">
        <v>53</v>
      </c>
      <c r="D1950" s="109" t="s">
        <v>266</v>
      </c>
      <c r="E1950" s="94">
        <v>44869</v>
      </c>
      <c r="F1950" s="174">
        <v>0.26537037037037037</v>
      </c>
      <c r="G1950">
        <v>2</v>
      </c>
      <c r="H1950" s="109" t="s">
        <v>267</v>
      </c>
      <c r="I1950">
        <v>2024832</v>
      </c>
      <c r="AR1950">
        <v>132</v>
      </c>
      <c r="AS1950" t="str">
        <v>OPERATIONS</v>
      </c>
      <c r="AT1950" t="str">
        <v>IDEM ANIETIE EMMA (OPS)</v>
      </c>
      <c r="AU1950" s="31">
        <v>44877</v>
      </c>
      <c r="AV1950" s="40">
        <v>0.28212962962962962</v>
      </c>
      <c r="BW1950">
        <v>329</v>
      </c>
      <c r="BX1950" t="str">
        <v>ENGINEERING</v>
      </c>
      <c r="BY1950" t="str">
        <v>KOLAWOLE SUNDAY (MIC)</v>
      </c>
      <c r="BZ1950" s="31">
        <v>44875</v>
      </c>
      <c r="CA1950" s="40">
        <v>0.51839120370370373</v>
      </c>
      <c r="DB1950">
        <v>571</v>
      </c>
      <c r="DC1950" t="str">
        <v>MICURA</v>
      </c>
      <c r="DD1950" t="str">
        <v>AKPICHIR GEOFFREY (MIC)</v>
      </c>
      <c r="DE1950" s="31">
        <v>44875</v>
      </c>
      <c r="DF1950" s="40">
        <v>0.79439814814814813</v>
      </c>
    </row>
    <row r="1951" spans="1:110" x14ac:dyDescent="0.25">
      <c r="A1951" s="109" t="s">
        <v>1904</v>
      </c>
      <c r="B1951">
        <v>47</v>
      </c>
      <c r="C1951" s="109" t="s">
        <v>53</v>
      </c>
      <c r="D1951" s="109" t="s">
        <v>1604</v>
      </c>
      <c r="E1951" s="94">
        <v>44869</v>
      </c>
      <c r="F1951" s="174">
        <v>0.26571759259259259</v>
      </c>
      <c r="G1951">
        <v>2</v>
      </c>
      <c r="H1951" s="109" t="s">
        <v>1605</v>
      </c>
      <c r="I1951">
        <v>3392069</v>
      </c>
      <c r="AR1951">
        <v>133</v>
      </c>
      <c r="AS1951" t="str">
        <v>MICURA</v>
      </c>
      <c r="AT1951" t="str">
        <v>OHAEGBULEM CHINEDU (MIC)</v>
      </c>
      <c r="AU1951" s="31">
        <v>44877</v>
      </c>
      <c r="AV1951" s="40">
        <v>0.28234953703703702</v>
      </c>
      <c r="BW1951">
        <v>330</v>
      </c>
      <c r="BX1951" t="str">
        <v>ENGINEERING</v>
      </c>
      <c r="BY1951" t="str">
        <v>ASAKOMHE MATTHEW (ENGR)</v>
      </c>
      <c r="BZ1951" s="31">
        <v>44875</v>
      </c>
      <c r="CA1951" s="40">
        <v>0.52033564814814814</v>
      </c>
      <c r="DB1951">
        <v>572</v>
      </c>
      <c r="DC1951" t="str">
        <v>MICURA</v>
      </c>
      <c r="DD1951" t="str">
        <v>EBIASUODE JAMES E. (MIC)</v>
      </c>
      <c r="DE1951" s="31">
        <v>44875</v>
      </c>
      <c r="DF1951" s="40">
        <v>0.79562500000000003</v>
      </c>
    </row>
    <row r="1952" spans="1:110" x14ac:dyDescent="0.25">
      <c r="A1952" s="109" t="s">
        <v>1904</v>
      </c>
      <c r="B1952">
        <v>48</v>
      </c>
      <c r="C1952" s="109" t="s">
        <v>53</v>
      </c>
      <c r="D1952" s="109" t="s">
        <v>649</v>
      </c>
      <c r="E1952" s="94">
        <v>44869</v>
      </c>
      <c r="F1952" s="174">
        <v>0.2659259259259259</v>
      </c>
      <c r="G1952">
        <v>2</v>
      </c>
      <c r="H1952" s="109" t="s">
        <v>650</v>
      </c>
      <c r="I1952"/>
      <c r="AR1952">
        <v>134</v>
      </c>
      <c r="AS1952" t="str">
        <v>OPERATIONS</v>
      </c>
      <c r="AT1952" t="str">
        <v>PETER IJEH (OPS)</v>
      </c>
      <c r="AU1952" s="31">
        <v>44877</v>
      </c>
      <c r="AV1952" s="40">
        <v>0.28247685185185184</v>
      </c>
      <c r="BW1952">
        <v>331</v>
      </c>
      <c r="BX1952" t="str">
        <v>ENGINEERING</v>
      </c>
      <c r="BY1952" t="str">
        <v>AIBUEKU MARVELOUS (ENGR)</v>
      </c>
      <c r="BZ1952" s="31">
        <v>44875</v>
      </c>
      <c r="CA1952" s="40">
        <v>0.52037037037037037</v>
      </c>
      <c r="DB1952">
        <v>573</v>
      </c>
      <c r="DC1952" t="str">
        <v>OPERATIONS</v>
      </c>
      <c r="DD1952" t="str">
        <v>FEMI ERINLE (MIC)</v>
      </c>
      <c r="DE1952" s="31">
        <v>44875</v>
      </c>
      <c r="DF1952" s="40">
        <v>0.79578703703703701</v>
      </c>
    </row>
    <row r="1953" spans="1:110" x14ac:dyDescent="0.25">
      <c r="A1953" s="109" t="s">
        <v>1904</v>
      </c>
      <c r="B1953">
        <v>49</v>
      </c>
      <c r="C1953" s="109" t="s">
        <v>53</v>
      </c>
      <c r="D1953" s="109" t="s">
        <v>526</v>
      </c>
      <c r="E1953" s="94">
        <v>44869</v>
      </c>
      <c r="F1953" s="174">
        <v>0.26626157407407408</v>
      </c>
      <c r="G1953">
        <v>2</v>
      </c>
      <c r="H1953" s="109" t="s">
        <v>527</v>
      </c>
      <c r="I1953"/>
      <c r="AR1953">
        <v>135</v>
      </c>
      <c r="AS1953" t="str">
        <v>ENGINEERING</v>
      </c>
      <c r="AT1953" t="str">
        <v>VICTOR AIGBONOHAN (ENGR</v>
      </c>
      <c r="AU1953" s="31">
        <v>44877</v>
      </c>
      <c r="AV1953" s="40">
        <v>0.28285879629629629</v>
      </c>
      <c r="BW1953">
        <v>332</v>
      </c>
      <c r="BX1953" t="str">
        <v>ENGINEERING</v>
      </c>
      <c r="BY1953" t="str">
        <v>ENUMAH EMMANUEL (ENGR)</v>
      </c>
      <c r="BZ1953" s="31">
        <v>44875</v>
      </c>
      <c r="CA1953" s="40">
        <v>0.52234953703703701</v>
      </c>
      <c r="DB1953">
        <v>574</v>
      </c>
      <c r="DC1953" t="str">
        <v>OLM</v>
      </c>
      <c r="DD1953" t="str">
        <v>ARIKAWE ABAYOMI (OLM)</v>
      </c>
      <c r="DE1953" s="31">
        <v>44875</v>
      </c>
      <c r="DF1953" s="40">
        <v>0.79598379629629634</v>
      </c>
    </row>
    <row r="1954" spans="1:110" x14ac:dyDescent="0.25">
      <c r="A1954" s="109" t="s">
        <v>1904</v>
      </c>
      <c r="B1954">
        <v>50</v>
      </c>
      <c r="C1954" s="109" t="s">
        <v>52</v>
      </c>
      <c r="D1954" s="109" t="s">
        <v>1000</v>
      </c>
      <c r="E1954" s="94">
        <v>44869</v>
      </c>
      <c r="F1954" s="174">
        <v>0.26634259259259258</v>
      </c>
      <c r="G1954">
        <v>2</v>
      </c>
      <c r="H1954" s="109" t="s">
        <v>1001</v>
      </c>
      <c r="I1954">
        <v>5349225</v>
      </c>
      <c r="AR1954">
        <v>136</v>
      </c>
      <c r="AS1954" t="str">
        <v>OPERATIONS</v>
      </c>
      <c r="AT1954" t="str">
        <v>IYANDA HAMMED O. (OPS)</v>
      </c>
      <c r="AU1954" s="31">
        <v>44877</v>
      </c>
      <c r="AV1954" s="40">
        <v>0.28292824074074074</v>
      </c>
      <c r="BW1954">
        <v>333</v>
      </c>
      <c r="BX1954" t="str">
        <v>MICURA</v>
      </c>
      <c r="BY1954" t="str">
        <v>TAIWO ANIMASHAUN (MIC)</v>
      </c>
      <c r="BZ1954" s="31">
        <v>44875</v>
      </c>
      <c r="CA1954" s="40">
        <v>0.52238425925925924</v>
      </c>
      <c r="DB1954">
        <v>575</v>
      </c>
      <c r="DC1954" t="str">
        <v>MICURA</v>
      </c>
      <c r="DD1954" t="str">
        <v>EHIRIM CHUKWUEMEKA C.(MI</v>
      </c>
      <c r="DE1954" s="31">
        <v>44875</v>
      </c>
      <c r="DF1954" s="40">
        <v>0.79616898148148152</v>
      </c>
    </row>
    <row r="1955" spans="1:110" x14ac:dyDescent="0.25">
      <c r="A1955" s="109" t="s">
        <v>1904</v>
      </c>
      <c r="B1955">
        <v>51</v>
      </c>
      <c r="C1955" s="109" t="s">
        <v>53</v>
      </c>
      <c r="D1955" s="109" t="s">
        <v>358</v>
      </c>
      <c r="E1955" s="94">
        <v>44869</v>
      </c>
      <c r="F1955" s="174">
        <v>0.26643518518518516</v>
      </c>
      <c r="G1955">
        <v>2</v>
      </c>
      <c r="H1955" s="109" t="s">
        <v>359</v>
      </c>
      <c r="I1955"/>
      <c r="AR1955">
        <v>137</v>
      </c>
      <c r="AS1955" t="str">
        <v>MICURA</v>
      </c>
      <c r="AT1955" t="str">
        <v>AKINWANDE LATEEF</v>
      </c>
      <c r="AU1955" s="31">
        <v>44877</v>
      </c>
      <c r="AV1955" s="40">
        <v>0.28307870370370369</v>
      </c>
      <c r="BW1955">
        <v>334</v>
      </c>
      <c r="BX1955" t="str">
        <v>ENGINEERING</v>
      </c>
      <c r="BY1955" t="str">
        <v>MICHAEL OMOTOSHO (ENGR)</v>
      </c>
      <c r="BZ1955" s="31">
        <v>44875</v>
      </c>
      <c r="CA1955" s="40">
        <v>0.52307870370370368</v>
      </c>
      <c r="DB1955">
        <v>576</v>
      </c>
      <c r="DC1955" t="str">
        <v>MICURA</v>
      </c>
      <c r="DD1955" t="str">
        <v>MARSHALL STEPHEN (MIC)</v>
      </c>
      <c r="DE1955" s="31">
        <v>44875</v>
      </c>
      <c r="DF1955" s="40">
        <v>0.79625000000000001</v>
      </c>
    </row>
    <row r="1956" spans="1:110" x14ac:dyDescent="0.25">
      <c r="A1956" s="109" t="s">
        <v>1904</v>
      </c>
      <c r="B1956">
        <v>52</v>
      </c>
      <c r="C1956" s="109" t="s">
        <v>53</v>
      </c>
      <c r="D1956" s="109" t="s">
        <v>354</v>
      </c>
      <c r="E1956" s="94">
        <v>44869</v>
      </c>
      <c r="F1956" s="174">
        <v>0.26650462962962962</v>
      </c>
      <c r="G1956">
        <v>2</v>
      </c>
      <c r="H1956" s="109" t="s">
        <v>355</v>
      </c>
      <c r="I1956"/>
      <c r="AR1956">
        <v>138</v>
      </c>
      <c r="AS1956" t="str">
        <v>MICURA</v>
      </c>
      <c r="AT1956" t="str">
        <v>JIMOH OMOGBAI (MIC)</v>
      </c>
      <c r="AU1956" s="31">
        <v>44877</v>
      </c>
      <c r="AV1956" s="40">
        <v>0.28313657407407405</v>
      </c>
      <c r="BW1956">
        <v>335</v>
      </c>
      <c r="BX1956" t="str">
        <v>MICURA</v>
      </c>
      <c r="BY1956" t="str">
        <v>ISMAILA ADEOSUN (MIC)</v>
      </c>
      <c r="BZ1956" s="31">
        <v>44875</v>
      </c>
      <c r="CA1956" s="40">
        <v>0.52590277777777783</v>
      </c>
      <c r="DB1956">
        <v>577</v>
      </c>
      <c r="DC1956" t="str">
        <v>ENGINEERING</v>
      </c>
      <c r="DD1956" t="str">
        <v>ARABOR MATTHEW O. (DRV)</v>
      </c>
      <c r="DE1956" s="31">
        <v>44875</v>
      </c>
      <c r="DF1956" s="40">
        <v>0.79784722222222226</v>
      </c>
    </row>
    <row r="1957" spans="1:110" x14ac:dyDescent="0.25">
      <c r="A1957" s="109" t="s">
        <v>1904</v>
      </c>
      <c r="B1957">
        <v>53</v>
      </c>
      <c r="C1957" s="109" t="s">
        <v>54</v>
      </c>
      <c r="D1957" s="109" t="s">
        <v>740</v>
      </c>
      <c r="E1957" s="94">
        <v>44869</v>
      </c>
      <c r="F1957" s="174">
        <v>0.26711805555555557</v>
      </c>
      <c r="G1957">
        <v>2</v>
      </c>
      <c r="H1957" s="109" t="s">
        <v>741</v>
      </c>
      <c r="I1957">
        <v>3685992</v>
      </c>
      <c r="AR1957">
        <v>139</v>
      </c>
      <c r="AS1957" t="str">
        <v>MICURA</v>
      </c>
      <c r="AT1957" t="str">
        <v>ABDULKADIRI MOMODU (MIC)</v>
      </c>
      <c r="AU1957" s="31">
        <v>44877</v>
      </c>
      <c r="AV1957" s="40">
        <v>0.28320601851851851</v>
      </c>
      <c r="BW1957">
        <v>336</v>
      </c>
      <c r="BX1957" t="str">
        <v>ENGINEERING</v>
      </c>
      <c r="BY1957" t="str">
        <v>UELENFOH ABRAHAM (ENGR)</v>
      </c>
      <c r="BZ1957" s="31">
        <v>44875</v>
      </c>
      <c r="CA1957" s="40">
        <v>0.5259490740740741</v>
      </c>
      <c r="DB1957">
        <v>578</v>
      </c>
      <c r="DC1957" t="str">
        <v>MICURA</v>
      </c>
      <c r="DD1957" t="str">
        <v>ONWORDI ERUOJOR N. (MIC)</v>
      </c>
      <c r="DE1957" s="31">
        <v>44875</v>
      </c>
      <c r="DF1957" s="40">
        <v>0.79826388888888888</v>
      </c>
    </row>
    <row r="1958" spans="1:110" x14ac:dyDescent="0.25">
      <c r="A1958" s="109" t="s">
        <v>1904</v>
      </c>
      <c r="B1958">
        <v>54</v>
      </c>
      <c r="C1958" s="109" t="s">
        <v>54</v>
      </c>
      <c r="D1958" s="109" t="s">
        <v>398</v>
      </c>
      <c r="E1958" s="94">
        <v>44869</v>
      </c>
      <c r="F1958" s="174">
        <v>0.26721064814814816</v>
      </c>
      <c r="G1958">
        <v>2</v>
      </c>
      <c r="H1958" s="109" t="s">
        <v>399</v>
      </c>
      <c r="I1958">
        <v>2188052</v>
      </c>
      <c r="AR1958">
        <v>140</v>
      </c>
      <c r="AS1958" t="str">
        <v>MICURA</v>
      </c>
      <c r="AT1958" t="str">
        <v>OFFEH EZEKIEL AJIRIO(MIC</v>
      </c>
      <c r="AU1958" s="31">
        <v>44877</v>
      </c>
      <c r="AV1958" s="40">
        <v>0.28335648148148146</v>
      </c>
      <c r="BW1958">
        <v>337</v>
      </c>
      <c r="BX1958" t="str">
        <v>IT</v>
      </c>
      <c r="BY1958" t="str">
        <v>ANYANWU DANIEL I. (IT)</v>
      </c>
      <c r="BZ1958" s="31">
        <v>44875</v>
      </c>
      <c r="CA1958" s="40">
        <v>0.52627314814814818</v>
      </c>
      <c r="DB1958">
        <v>579</v>
      </c>
      <c r="DC1958" t="str">
        <v>MICURA</v>
      </c>
      <c r="DD1958" t="str">
        <v>DIKE KELECHI (MIC)</v>
      </c>
      <c r="DE1958" s="31">
        <v>44875</v>
      </c>
      <c r="DF1958" s="40">
        <v>0.79834490740740738</v>
      </c>
    </row>
    <row r="1959" spans="1:110" x14ac:dyDescent="0.25">
      <c r="A1959" s="109" t="s">
        <v>1904</v>
      </c>
      <c r="B1959">
        <v>55</v>
      </c>
      <c r="C1959" s="109" t="s">
        <v>54</v>
      </c>
      <c r="D1959" s="109" t="s">
        <v>286</v>
      </c>
      <c r="E1959" s="94">
        <v>44869</v>
      </c>
      <c r="F1959" s="174">
        <v>0.26726851851851852</v>
      </c>
      <c r="G1959">
        <v>2</v>
      </c>
      <c r="H1959" s="109" t="s">
        <v>287</v>
      </c>
      <c r="I1959">
        <v>6719163</v>
      </c>
      <c r="AR1959">
        <v>141</v>
      </c>
      <c r="AS1959" t="str">
        <v>ENGINEERING</v>
      </c>
      <c r="AT1959" t="str">
        <v>ONU HYACINTH C. (ENGNR)</v>
      </c>
      <c r="AU1959" s="31">
        <v>44877</v>
      </c>
      <c r="AV1959" s="40">
        <v>0.2837615740740741</v>
      </c>
      <c r="BW1959">
        <v>338</v>
      </c>
      <c r="BX1959" t="str">
        <v>MICURA</v>
      </c>
      <c r="BY1959" t="str">
        <v>AKIEH OMOKHOGIE (MIC)</v>
      </c>
      <c r="BZ1959" s="31">
        <v>44875</v>
      </c>
      <c r="CA1959" s="40">
        <v>0.53833333333333333</v>
      </c>
      <c r="DB1959">
        <v>580</v>
      </c>
      <c r="DC1959" t="str">
        <v>CONTRACTOR</v>
      </c>
      <c r="DD1959" t="str">
        <v>EMEKA ELUWA (EMERALD)</v>
      </c>
      <c r="DE1959" s="31">
        <v>44875</v>
      </c>
      <c r="DF1959" s="40">
        <v>0.79870370370370369</v>
      </c>
    </row>
    <row r="1960" spans="1:110" x14ac:dyDescent="0.25">
      <c r="A1960" s="109" t="s">
        <v>1904</v>
      </c>
      <c r="B1960">
        <v>56</v>
      </c>
      <c r="C1960" s="109" t="s">
        <v>54</v>
      </c>
      <c r="D1960" s="109" t="s">
        <v>1665</v>
      </c>
      <c r="E1960" s="94">
        <v>44869</v>
      </c>
      <c r="F1960" s="174">
        <v>0.26733796296296297</v>
      </c>
      <c r="G1960">
        <v>2</v>
      </c>
      <c r="H1960" s="109" t="s">
        <v>1666</v>
      </c>
      <c r="I1960">
        <v>5411756</v>
      </c>
      <c r="AR1960">
        <v>142</v>
      </c>
      <c r="AS1960" t="str">
        <v>OPERATIONS</v>
      </c>
      <c r="AT1960" t="str">
        <v>YESIRU ADENOLA (OPS)</v>
      </c>
      <c r="AU1960" s="31">
        <v>44877</v>
      </c>
      <c r="AV1960" s="40">
        <v>0.28391203703703705</v>
      </c>
      <c r="BW1960">
        <v>339</v>
      </c>
      <c r="BX1960" t="str">
        <v>CONTRACTOR</v>
      </c>
      <c r="BY1960" t="str">
        <v>ABHUOHIEN ABRAHAM (EMERA</v>
      </c>
      <c r="BZ1960" s="31">
        <v>44875</v>
      </c>
      <c r="CA1960" s="40">
        <v>0.5405092592592593</v>
      </c>
      <c r="DB1960">
        <v>581</v>
      </c>
      <c r="DC1960" t="str">
        <v>ENGINEERING</v>
      </c>
      <c r="DD1960" t="str">
        <v>OLAYINKA EBENEZER A.</v>
      </c>
      <c r="DE1960" s="31">
        <v>44875</v>
      </c>
      <c r="DF1960" s="40">
        <v>0.79896990740740736</v>
      </c>
    </row>
    <row r="1961" spans="1:110" x14ac:dyDescent="0.25">
      <c r="A1961" s="109" t="s">
        <v>1904</v>
      </c>
      <c r="B1961">
        <v>57</v>
      </c>
      <c r="C1961" s="109" t="s">
        <v>53</v>
      </c>
      <c r="D1961" s="109" t="s">
        <v>1292</v>
      </c>
      <c r="E1961" s="94">
        <v>44869</v>
      </c>
      <c r="F1961" s="174">
        <v>0.26762731481481483</v>
      </c>
      <c r="G1961">
        <v>2</v>
      </c>
      <c r="H1961" s="109" t="s">
        <v>1293</v>
      </c>
      <c r="I1961"/>
      <c r="AR1961">
        <v>143</v>
      </c>
      <c r="AS1961" t="str">
        <v>OPERATIONS</v>
      </c>
      <c r="AT1961" t="str">
        <v>HAMMED OMOTAYO .O (OPS)</v>
      </c>
      <c r="AU1961" s="31">
        <v>44877</v>
      </c>
      <c r="AV1961" s="40">
        <v>0.28401620370370373</v>
      </c>
      <c r="BW1961">
        <v>340</v>
      </c>
      <c r="BX1961" t="str">
        <v>MICURA</v>
      </c>
      <c r="BY1961" t="str">
        <v>FATAI ADEPOJU (MIC)</v>
      </c>
      <c r="BZ1961" s="31">
        <v>44875</v>
      </c>
      <c r="CA1961" s="40">
        <v>0.54640046296296296</v>
      </c>
      <c r="DB1961">
        <v>582</v>
      </c>
      <c r="DC1961" t="str">
        <v>ENGINEERING</v>
      </c>
      <c r="DD1961" t="str">
        <v>AYANLERE FEMI (ENGR)</v>
      </c>
      <c r="DE1961" s="31">
        <v>44875</v>
      </c>
      <c r="DF1961" s="40">
        <v>0.80078703703703702</v>
      </c>
    </row>
    <row r="1962" spans="1:110" x14ac:dyDescent="0.25">
      <c r="A1962" s="109" t="s">
        <v>1904</v>
      </c>
      <c r="B1962">
        <v>58</v>
      </c>
      <c r="C1962" s="109" t="s">
        <v>53</v>
      </c>
      <c r="D1962" s="109" t="s">
        <v>208</v>
      </c>
      <c r="E1962" s="94">
        <v>44869</v>
      </c>
      <c r="F1962" s="174">
        <v>0.26768518518518519</v>
      </c>
      <c r="G1962">
        <v>2</v>
      </c>
      <c r="H1962" s="109" t="s">
        <v>209</v>
      </c>
      <c r="I1962">
        <v>5500801</v>
      </c>
      <c r="AR1962">
        <v>144</v>
      </c>
      <c r="AS1962" t="str">
        <v>ENGINEERING</v>
      </c>
      <c r="AT1962" t="str">
        <v>ADEJUMO SULEIMAN (ENGR)</v>
      </c>
      <c r="AU1962" s="31">
        <v>44877</v>
      </c>
      <c r="AV1962" s="40">
        <v>0.28462962962962962</v>
      </c>
      <c r="BW1962">
        <v>341</v>
      </c>
      <c r="BX1962" t="str">
        <v>OLM</v>
      </c>
      <c r="BY1962" t="str">
        <v>NNAJI CHIDOZIE (OLM)</v>
      </c>
      <c r="BZ1962" s="31">
        <v>44875</v>
      </c>
      <c r="CA1962" s="40">
        <v>0.54915509259259254</v>
      </c>
      <c r="DB1962">
        <v>583</v>
      </c>
      <c r="DC1962" t="str">
        <v>OPERATIONS</v>
      </c>
      <c r="DD1962" t="str">
        <v>SOYOMI OLUMUYIWA (OPS)</v>
      </c>
      <c r="DE1962" s="31">
        <v>44875</v>
      </c>
      <c r="DF1962" s="40">
        <v>0.80130787037037032</v>
      </c>
    </row>
    <row r="1963" spans="1:110" x14ac:dyDescent="0.25">
      <c r="A1963" s="109" t="s">
        <v>1904</v>
      </c>
      <c r="B1963">
        <v>59</v>
      </c>
      <c r="C1963" s="109" t="s">
        <v>54</v>
      </c>
      <c r="D1963" s="109" t="s">
        <v>264</v>
      </c>
      <c r="E1963" s="94">
        <v>44869</v>
      </c>
      <c r="F1963" s="174">
        <v>0.26805555555555555</v>
      </c>
      <c r="G1963">
        <v>2</v>
      </c>
      <c r="H1963" s="109" t="s">
        <v>265</v>
      </c>
      <c r="I1963">
        <v>5350791</v>
      </c>
      <c r="AR1963">
        <v>145</v>
      </c>
      <c r="AS1963" t="str">
        <v>MICURA</v>
      </c>
      <c r="AT1963" t="str">
        <v>QUADRI TAJUDEEN (MIC)</v>
      </c>
      <c r="AU1963" s="31">
        <v>44877</v>
      </c>
      <c r="AV1963" s="40">
        <v>0.28508101851851853</v>
      </c>
      <c r="BW1963">
        <v>342</v>
      </c>
      <c r="BX1963" t="str">
        <v>MICURA</v>
      </c>
      <c r="BY1963" t="str">
        <v>NJIRIKA EBUKA (MIC)</v>
      </c>
      <c r="BZ1963" s="31">
        <v>44875</v>
      </c>
      <c r="CA1963" s="40">
        <v>0.54929398148148145</v>
      </c>
      <c r="DB1963">
        <v>584</v>
      </c>
      <c r="DC1963" t="str">
        <v>MICURA</v>
      </c>
      <c r="DD1963" t="str">
        <v>SHAMSIDEEN OLANREWAJU(MI</v>
      </c>
      <c r="DE1963" s="31">
        <v>44875</v>
      </c>
      <c r="DF1963" s="40">
        <v>0.80142361111111116</v>
      </c>
    </row>
    <row r="1964" spans="1:110" x14ac:dyDescent="0.25">
      <c r="A1964" s="109" t="s">
        <v>1904</v>
      </c>
      <c r="B1964">
        <v>60</v>
      </c>
      <c r="C1964" s="109" t="s">
        <v>54</v>
      </c>
      <c r="D1964" s="109" t="s">
        <v>310</v>
      </c>
      <c r="E1964" s="94">
        <v>44869</v>
      </c>
      <c r="F1964" s="174">
        <v>0.26811342592592591</v>
      </c>
      <c r="G1964">
        <v>2</v>
      </c>
      <c r="H1964" s="109" t="s">
        <v>311</v>
      </c>
      <c r="I1964">
        <v>5339045</v>
      </c>
      <c r="AR1964">
        <v>146</v>
      </c>
      <c r="AS1964" t="str">
        <v>OPERATIONS</v>
      </c>
      <c r="AT1964" t="str">
        <v>NURUDEEN SIMPA (MIC)</v>
      </c>
      <c r="AU1964" s="31">
        <v>44877</v>
      </c>
      <c r="AV1964" s="40">
        <v>0.28542824074074075</v>
      </c>
      <c r="BW1964">
        <v>343</v>
      </c>
      <c r="BX1964" t="str">
        <v>CONTRACTOR</v>
      </c>
      <c r="BY1964" t="str">
        <v>BAMIGBOLA ISEOLUWA R(EME</v>
      </c>
      <c r="BZ1964" s="31">
        <v>44875</v>
      </c>
      <c r="CA1964" s="40">
        <v>0.55115740740740737</v>
      </c>
      <c r="DB1964">
        <v>585</v>
      </c>
      <c r="DC1964" t="str">
        <v>MICURA</v>
      </c>
      <c r="DD1964" t="str">
        <v>RILWAN USMAN (MIC)</v>
      </c>
      <c r="DE1964" s="31">
        <v>44875</v>
      </c>
      <c r="DF1964" s="40">
        <v>0.80212962962962964</v>
      </c>
    </row>
    <row r="1965" spans="1:110" x14ac:dyDescent="0.25">
      <c r="A1965" s="109" t="s">
        <v>1904</v>
      </c>
      <c r="B1965">
        <v>61</v>
      </c>
      <c r="C1965" s="109" t="s">
        <v>52</v>
      </c>
      <c r="D1965" s="109" t="s">
        <v>242</v>
      </c>
      <c r="E1965" s="94">
        <v>44869</v>
      </c>
      <c r="F1965" s="174">
        <v>0.26873842592592595</v>
      </c>
      <c r="G1965">
        <v>2</v>
      </c>
      <c r="H1965" s="109" t="s">
        <v>243</v>
      </c>
      <c r="I1965">
        <v>14942222</v>
      </c>
      <c r="AR1965">
        <v>147</v>
      </c>
      <c r="AS1965" t="str">
        <v>MICURA</v>
      </c>
      <c r="AT1965" t="str">
        <v>LIBERTY AROGUNDADE (MIC</v>
      </c>
      <c r="AU1965" s="31">
        <v>44877</v>
      </c>
      <c r="AV1965" s="40">
        <v>0.28572916666666665</v>
      </c>
      <c r="BW1965">
        <v>344</v>
      </c>
      <c r="BX1965" t="str">
        <v>MICURA</v>
      </c>
      <c r="BY1965" t="str">
        <v>STANLEY NJOKU (MIC)</v>
      </c>
      <c r="BZ1965" s="31">
        <v>44875</v>
      </c>
      <c r="CA1965" s="40">
        <v>0.55387731481481484</v>
      </c>
      <c r="DB1965">
        <v>586</v>
      </c>
      <c r="DC1965" t="str">
        <v>MICURA</v>
      </c>
      <c r="DD1965" t="str">
        <v>OLADIMEJI ADESOLA (MIC)</v>
      </c>
      <c r="DE1965" s="31">
        <v>44875</v>
      </c>
      <c r="DF1965" s="40">
        <v>0.8031018518518519</v>
      </c>
    </row>
    <row r="1966" spans="1:110" x14ac:dyDescent="0.25">
      <c r="A1966" s="109" t="s">
        <v>1904</v>
      </c>
      <c r="B1966">
        <v>62</v>
      </c>
      <c r="C1966" s="109" t="s">
        <v>53</v>
      </c>
      <c r="D1966" s="109" t="s">
        <v>370</v>
      </c>
      <c r="E1966" s="94">
        <v>44869</v>
      </c>
      <c r="F1966" s="174">
        <v>0.26892361111111113</v>
      </c>
      <c r="G1966">
        <v>2</v>
      </c>
      <c r="H1966" s="109" t="s">
        <v>371</v>
      </c>
      <c r="I1966"/>
      <c r="AR1966">
        <v>148</v>
      </c>
      <c r="AS1966" t="str">
        <v>ENGINEERING</v>
      </c>
      <c r="AT1966" t="str">
        <v>LAWAL IBRAHIM (ENGR)</v>
      </c>
      <c r="AU1966" s="31">
        <v>44877</v>
      </c>
      <c r="AV1966" s="40">
        <v>0.2857986111111111</v>
      </c>
      <c r="BW1966">
        <v>345</v>
      </c>
      <c r="BX1966" t="str">
        <v>ENGINEERING</v>
      </c>
      <c r="BY1966" t="str">
        <v>DINA AYODELE (ENGR)</v>
      </c>
      <c r="BZ1966" s="31">
        <v>44875</v>
      </c>
      <c r="CA1966" s="40">
        <v>0.55394675925925929</v>
      </c>
      <c r="DB1966">
        <v>587</v>
      </c>
      <c r="DC1966" t="str">
        <v>ENGINEERING</v>
      </c>
      <c r="DD1966" t="str">
        <v>ABIODUN OLUYEMI (ENGR)</v>
      </c>
      <c r="DE1966" s="31">
        <v>44875</v>
      </c>
      <c r="DF1966" s="40">
        <v>0.80341435185185184</v>
      </c>
    </row>
    <row r="1967" spans="1:110" x14ac:dyDescent="0.25">
      <c r="A1967" s="109" t="s">
        <v>1904</v>
      </c>
      <c r="B1967">
        <v>63</v>
      </c>
      <c r="C1967" s="109" t="s">
        <v>54</v>
      </c>
      <c r="D1967" s="109" t="s">
        <v>334</v>
      </c>
      <c r="E1967" s="94">
        <v>44869</v>
      </c>
      <c r="F1967" s="174">
        <v>0.26916666666666667</v>
      </c>
      <c r="G1967">
        <v>2</v>
      </c>
      <c r="H1967" s="109" t="s">
        <v>335</v>
      </c>
      <c r="I1967">
        <v>5330656</v>
      </c>
      <c r="AR1967">
        <v>149</v>
      </c>
      <c r="AS1967" t="str">
        <v>OPERATIONS</v>
      </c>
      <c r="AT1967" t="str">
        <v>ATODO SAMSON (OPS)</v>
      </c>
      <c r="AU1967" s="31">
        <v>44877</v>
      </c>
      <c r="AV1967" s="40">
        <v>0.28652777777777777</v>
      </c>
      <c r="BW1967">
        <v>346</v>
      </c>
      <c r="BX1967" t="str">
        <v>OPERATIONS</v>
      </c>
      <c r="BY1967" t="str">
        <v>ANIEFIOK ISONGUYI (OPS)</v>
      </c>
      <c r="BZ1967" s="31">
        <v>44875</v>
      </c>
      <c r="CA1967" s="40">
        <v>0.554224537037037</v>
      </c>
      <c r="DB1967">
        <v>588</v>
      </c>
      <c r="DC1967" t="str">
        <v>MICURA</v>
      </c>
      <c r="DD1967" t="str">
        <v>TAIYE SALAMI (MIC)</v>
      </c>
      <c r="DE1967" s="31">
        <v>44875</v>
      </c>
      <c r="DF1967" s="40">
        <v>0.80358796296296298</v>
      </c>
    </row>
    <row r="1968" spans="1:110" x14ac:dyDescent="0.25">
      <c r="A1968" s="109" t="s">
        <v>1904</v>
      </c>
      <c r="B1968">
        <v>64</v>
      </c>
      <c r="C1968" s="109" t="s">
        <v>54</v>
      </c>
      <c r="D1968" s="109" t="s">
        <v>270</v>
      </c>
      <c r="E1968" s="94">
        <v>44869</v>
      </c>
      <c r="F1968" s="174">
        <v>0.26923611111111112</v>
      </c>
      <c r="G1968">
        <v>2</v>
      </c>
      <c r="H1968" s="109" t="s">
        <v>271</v>
      </c>
      <c r="I1968">
        <v>7344848</v>
      </c>
      <c r="AR1968">
        <v>150</v>
      </c>
      <c r="AS1968" t="str">
        <v>ENGINEERING</v>
      </c>
      <c r="AT1968" t="str">
        <v>AYORINDE MUYIWA (ENGR)</v>
      </c>
      <c r="AU1968" s="31">
        <v>44877</v>
      </c>
      <c r="AV1968" s="40">
        <v>0.28666666666666668</v>
      </c>
      <c r="BW1968">
        <v>347</v>
      </c>
      <c r="BX1968" t="str">
        <v>MICURA</v>
      </c>
      <c r="BY1968" t="str">
        <v>FELIX EJIKE EZEOGU (MIC</v>
      </c>
      <c r="BZ1968" s="31">
        <v>44875</v>
      </c>
      <c r="CA1968" s="40">
        <v>0.55473379629629627</v>
      </c>
      <c r="DB1968">
        <v>589</v>
      </c>
      <c r="DC1968" t="str">
        <v>MICURA</v>
      </c>
      <c r="DD1968" t="str">
        <v>FRANK EPETUKU (MIC)</v>
      </c>
      <c r="DE1968" s="31">
        <v>44875</v>
      </c>
      <c r="DF1968" s="40">
        <v>0.80378472222222219</v>
      </c>
    </row>
    <row r="1969" spans="1:110" x14ac:dyDescent="0.25">
      <c r="A1969" s="109" t="s">
        <v>1904</v>
      </c>
      <c r="B1969">
        <v>65</v>
      </c>
      <c r="C1969" s="109" t="s">
        <v>54</v>
      </c>
      <c r="D1969" s="109" t="s">
        <v>712</v>
      </c>
      <c r="E1969" s="94">
        <v>44869</v>
      </c>
      <c r="F1969" s="174">
        <v>0.26932870370370371</v>
      </c>
      <c r="G1969">
        <v>2</v>
      </c>
      <c r="H1969" s="109" t="s">
        <v>713</v>
      </c>
      <c r="I1969"/>
      <c r="AR1969">
        <v>151</v>
      </c>
      <c r="AS1969" t="str">
        <v>OPERATIONS</v>
      </c>
      <c r="AT1969" t="str">
        <v>SHOBIYE OLADIPO (OPS)</v>
      </c>
      <c r="AU1969" s="31">
        <v>44877</v>
      </c>
      <c r="AV1969" s="40">
        <v>0.28672453703703704</v>
      </c>
      <c r="BW1969">
        <v>348</v>
      </c>
      <c r="BX1969" t="str">
        <v>MICURA</v>
      </c>
      <c r="BY1969" t="str">
        <v>ARIAJEGBA ENDURANCE (MIC</v>
      </c>
      <c r="BZ1969" s="31">
        <v>44875</v>
      </c>
      <c r="CA1969" s="40">
        <v>0.55476851851851849</v>
      </c>
      <c r="DB1969">
        <v>590</v>
      </c>
      <c r="DC1969" t="str">
        <v>MICURA</v>
      </c>
      <c r="DD1969" t="str">
        <v>ADOYI FRANCIS (MIC)</v>
      </c>
      <c r="DE1969" s="31">
        <v>44875</v>
      </c>
      <c r="DF1969" s="40">
        <v>0.80425925925925923</v>
      </c>
    </row>
    <row r="1970" spans="1:110" x14ac:dyDescent="0.25">
      <c r="A1970" s="109" t="s">
        <v>1904</v>
      </c>
      <c r="B1970">
        <v>66</v>
      </c>
      <c r="C1970" s="109" t="s">
        <v>54</v>
      </c>
      <c r="D1970" s="109" t="s">
        <v>338</v>
      </c>
      <c r="E1970" s="94">
        <v>44869</v>
      </c>
      <c r="F1970" s="174">
        <v>0.26947916666666666</v>
      </c>
      <c r="G1970">
        <v>2</v>
      </c>
      <c r="H1970" s="109" t="s">
        <v>339</v>
      </c>
      <c r="I1970">
        <v>8414045</v>
      </c>
      <c r="AR1970">
        <v>152</v>
      </c>
      <c r="AS1970" t="str">
        <v>MICURA</v>
      </c>
      <c r="AT1970" t="str">
        <v>CASTRO GARUBA (MIC)</v>
      </c>
      <c r="AU1970" s="31">
        <v>44877</v>
      </c>
      <c r="AV1970" s="40">
        <v>0.2867939814814815</v>
      </c>
      <c r="BW1970">
        <v>349</v>
      </c>
      <c r="BX1970" t="str">
        <v>ENGINEERING</v>
      </c>
      <c r="BY1970" t="str">
        <v>KENI A. CLEMENT (ENGR)</v>
      </c>
      <c r="BZ1970" s="31">
        <v>44875</v>
      </c>
      <c r="CA1970" s="40">
        <v>0.55500000000000005</v>
      </c>
      <c r="DB1970">
        <v>591</v>
      </c>
      <c r="DC1970" t="str">
        <v>OPERATIONS</v>
      </c>
      <c r="DD1970" t="str">
        <v>FATOKUN BAMIDELE (OPS)</v>
      </c>
      <c r="DE1970" s="31">
        <v>44875</v>
      </c>
      <c r="DF1970" s="40">
        <v>0.80434027777777772</v>
      </c>
    </row>
    <row r="1971" spans="1:110" x14ac:dyDescent="0.25">
      <c r="A1971" s="109" t="s">
        <v>1904</v>
      </c>
      <c r="B1971">
        <v>67</v>
      </c>
      <c r="C1971" s="109" t="s">
        <v>54</v>
      </c>
      <c r="D1971" s="109" t="s">
        <v>530</v>
      </c>
      <c r="E1971" s="94">
        <v>44869</v>
      </c>
      <c r="F1971" s="174">
        <v>0.26953703703703702</v>
      </c>
      <c r="G1971">
        <v>2</v>
      </c>
      <c r="H1971" s="109" t="s">
        <v>531</v>
      </c>
      <c r="I1971">
        <v>6699761</v>
      </c>
      <c r="AR1971">
        <v>153</v>
      </c>
      <c r="AS1971" t="str">
        <v>OPERATIONS</v>
      </c>
      <c r="AT1971" t="str">
        <v>EKPE UDO ANDY (OPS)</v>
      </c>
      <c r="AU1971" s="31">
        <v>44877</v>
      </c>
      <c r="AV1971" s="40">
        <v>0.28697916666666667</v>
      </c>
      <c r="BW1971">
        <v>350</v>
      </c>
      <c r="BX1971" t="str">
        <v>MICURA</v>
      </c>
      <c r="BY1971" t="str">
        <v>BABATUNDE EBENEZER</v>
      </c>
      <c r="BZ1971" s="31">
        <v>44875</v>
      </c>
      <c r="CA1971" s="40">
        <v>0.5552083333333333</v>
      </c>
      <c r="DB1971">
        <v>592</v>
      </c>
      <c r="DC1971" t="str">
        <v>MICURA</v>
      </c>
      <c r="DD1971" t="str">
        <v>AKHIGBE FIDELIX (MIC)</v>
      </c>
      <c r="DE1971" s="31">
        <v>44875</v>
      </c>
      <c r="DF1971" s="40">
        <v>0.8043865740740741</v>
      </c>
    </row>
    <row r="1972" spans="1:110" x14ac:dyDescent="0.25">
      <c r="A1972" s="109" t="s">
        <v>1904</v>
      </c>
      <c r="B1972">
        <v>68</v>
      </c>
      <c r="C1972" s="109" t="s">
        <v>52</v>
      </c>
      <c r="D1972" s="109" t="s">
        <v>302</v>
      </c>
      <c r="E1972" s="94">
        <v>44869</v>
      </c>
      <c r="F1972" s="174">
        <v>0.26979166666666665</v>
      </c>
      <c r="G1972">
        <v>2</v>
      </c>
      <c r="H1972" s="109" t="s">
        <v>303</v>
      </c>
      <c r="I1972">
        <v>5417847</v>
      </c>
      <c r="AR1972">
        <v>154</v>
      </c>
      <c r="AS1972" t="str">
        <v>OPERATIONS</v>
      </c>
      <c r="AT1972" t="str">
        <v>JACKSON AYIBA NOAH (OPS</v>
      </c>
      <c r="AU1972" s="31">
        <v>44877</v>
      </c>
      <c r="AV1972" s="40">
        <v>0.28703703703703703</v>
      </c>
      <c r="BW1972">
        <v>351</v>
      </c>
      <c r="BX1972" t="str">
        <v>ENGINEERING</v>
      </c>
      <c r="BY1972" t="str">
        <v>QUADRI OLAWALE (ENGR)</v>
      </c>
      <c r="BZ1972" s="31">
        <v>44875</v>
      </c>
      <c r="CA1972" s="40">
        <v>0.55559027777777781</v>
      </c>
      <c r="DB1972">
        <v>593</v>
      </c>
      <c r="DC1972" t="str">
        <v>MICURA</v>
      </c>
      <c r="DD1972" t="str">
        <v>IHEZUO JERRY O. (MIC)</v>
      </c>
      <c r="DE1972" s="31">
        <v>44875</v>
      </c>
      <c r="DF1972" s="40">
        <v>0.80473379629629627</v>
      </c>
    </row>
    <row r="1973" spans="1:110" x14ac:dyDescent="0.25">
      <c r="A1973" s="109" t="s">
        <v>1904</v>
      </c>
      <c r="B1973">
        <v>69</v>
      </c>
      <c r="C1973" s="109" t="s">
        <v>52</v>
      </c>
      <c r="D1973" s="109" t="s">
        <v>304</v>
      </c>
      <c r="E1973" s="94">
        <v>44869</v>
      </c>
      <c r="F1973" s="174">
        <v>0.26984953703703701</v>
      </c>
      <c r="G1973">
        <v>2</v>
      </c>
      <c r="H1973" s="109" t="s">
        <v>305</v>
      </c>
      <c r="I1973">
        <v>5382631</v>
      </c>
      <c r="AR1973">
        <v>155</v>
      </c>
      <c r="AS1973" t="str">
        <v>OPERATIONS</v>
      </c>
      <c r="AT1973" t="str">
        <v>FAGBEMI BUKOLA J (OPS)</v>
      </c>
      <c r="AU1973" s="31">
        <v>44877</v>
      </c>
      <c r="AV1973" s="40">
        <v>0.28723379629629631</v>
      </c>
      <c r="BW1973">
        <v>352</v>
      </c>
      <c r="BX1973" t="str">
        <v>OPERATIONS</v>
      </c>
      <c r="BY1973" t="str">
        <v>SAMUEL NANA M. (OPS)</v>
      </c>
      <c r="BZ1973" s="31">
        <v>44875</v>
      </c>
      <c r="CA1973" s="40">
        <v>0.5559722222222222</v>
      </c>
      <c r="DB1973">
        <v>594</v>
      </c>
      <c r="DC1973" t="str">
        <v>MICURA</v>
      </c>
      <c r="DD1973" t="str">
        <v>PETER ADEDOKUN (MIC)</v>
      </c>
      <c r="DE1973" s="31">
        <v>44875</v>
      </c>
      <c r="DF1973" s="40">
        <v>0.80549768518518516</v>
      </c>
    </row>
    <row r="1974" spans="1:110" x14ac:dyDescent="0.25">
      <c r="A1974" s="109" t="s">
        <v>1904</v>
      </c>
      <c r="B1974">
        <v>70</v>
      </c>
      <c r="C1974" s="109" t="s">
        <v>54</v>
      </c>
      <c r="D1974" s="109" t="s">
        <v>616</v>
      </c>
      <c r="E1974" s="94">
        <v>44869</v>
      </c>
      <c r="F1974" s="174">
        <v>0.27039351851851851</v>
      </c>
      <c r="G1974">
        <v>2</v>
      </c>
      <c r="H1974" s="109" t="s">
        <v>617</v>
      </c>
      <c r="I1974">
        <v>3668296</v>
      </c>
      <c r="AR1974">
        <v>156</v>
      </c>
      <c r="AS1974" t="str">
        <v>OPERATIONS</v>
      </c>
      <c r="AT1974" t="str">
        <v>OSCAR SULE (OPS)</v>
      </c>
      <c r="AU1974" s="31">
        <v>44877</v>
      </c>
      <c r="AV1974" s="40">
        <v>0.28796296296296298</v>
      </c>
      <c r="BW1974">
        <v>353</v>
      </c>
      <c r="BX1974" t="str">
        <v>ENGINEERING</v>
      </c>
      <c r="BY1974" t="str">
        <v>SIMEON OLUSHINA (ENGR)</v>
      </c>
      <c r="BZ1974" s="31">
        <v>44875</v>
      </c>
      <c r="CA1974" s="40">
        <v>0.55601851851851847</v>
      </c>
      <c r="DB1974">
        <v>595</v>
      </c>
      <c r="DC1974" t="str">
        <v>MICURA</v>
      </c>
      <c r="DD1974" t="str">
        <v>ESEGIARU NICHOLAS (MIC)</v>
      </c>
      <c r="DE1974" s="31">
        <v>44875</v>
      </c>
      <c r="DF1974" s="40">
        <v>0.80815972222222221</v>
      </c>
    </row>
    <row r="1975" spans="1:110" x14ac:dyDescent="0.25">
      <c r="A1975" s="109" t="s">
        <v>1904</v>
      </c>
      <c r="B1975">
        <v>71</v>
      </c>
      <c r="C1975" s="109" t="s">
        <v>54</v>
      </c>
      <c r="D1975" s="109" t="s">
        <v>262</v>
      </c>
      <c r="E1975" s="94">
        <v>44869</v>
      </c>
      <c r="F1975" s="174">
        <v>0.27049768518518519</v>
      </c>
      <c r="G1975">
        <v>2</v>
      </c>
      <c r="H1975" s="109" t="s">
        <v>263</v>
      </c>
      <c r="I1975">
        <v>2790017</v>
      </c>
      <c r="AR1975">
        <v>157</v>
      </c>
      <c r="AS1975" t="str">
        <v>MICURA</v>
      </c>
      <c r="AT1975" t="str">
        <v>AMATA BENJAMIN (MIC)</v>
      </c>
      <c r="AU1975" s="31">
        <v>44877</v>
      </c>
      <c r="AV1975" s="40">
        <v>0.28805555555555556</v>
      </c>
      <c r="BW1975">
        <v>354</v>
      </c>
      <c r="BX1975" t="str">
        <v>CONTRACTOR</v>
      </c>
      <c r="BY1975" t="str">
        <v>AYENUYO ABIODUN (TOTAL)</v>
      </c>
      <c r="BZ1975" s="31">
        <v>44875</v>
      </c>
      <c r="CA1975" s="40">
        <v>0.55609953703703707</v>
      </c>
      <c r="DB1975">
        <v>596</v>
      </c>
      <c r="DC1975" t="str">
        <v>MICURA</v>
      </c>
      <c r="DD1975" t="str">
        <v>ANTHUNY IKECHUKWU (MIC)</v>
      </c>
      <c r="DE1975" s="31">
        <v>44875</v>
      </c>
      <c r="DF1975" s="40">
        <v>0.81315972222222221</v>
      </c>
    </row>
    <row r="1976" spans="1:110" x14ac:dyDescent="0.25">
      <c r="A1976" s="109" t="s">
        <v>1904</v>
      </c>
      <c r="B1976">
        <v>72</v>
      </c>
      <c r="C1976" s="109" t="s">
        <v>52</v>
      </c>
      <c r="D1976" s="109" t="s">
        <v>1907</v>
      </c>
      <c r="E1976" s="94">
        <v>44869</v>
      </c>
      <c r="F1976" s="174">
        <v>0.27067129629629627</v>
      </c>
      <c r="G1976">
        <v>2</v>
      </c>
      <c r="H1976" s="109" t="s">
        <v>1908</v>
      </c>
      <c r="I1976">
        <v>4848209</v>
      </c>
      <c r="AR1976">
        <v>158</v>
      </c>
      <c r="AS1976" t="str">
        <v>MICURA</v>
      </c>
      <c r="AT1976" t="str">
        <v>MUSTAFA KARUMO (MIC)</v>
      </c>
      <c r="AU1976" s="31">
        <v>44877</v>
      </c>
      <c r="AV1976" s="40">
        <v>0.28812500000000002</v>
      </c>
      <c r="BW1976">
        <v>355</v>
      </c>
      <c r="BX1976" t="str">
        <v>OPERATIONS</v>
      </c>
      <c r="BY1976" t="str">
        <v>OTESHADE ADEKUNLE  (MIC</v>
      </c>
      <c r="BZ1976" s="31">
        <v>44875</v>
      </c>
      <c r="CA1976" s="40">
        <v>0.5572569444444444</v>
      </c>
      <c r="DB1976">
        <v>597</v>
      </c>
      <c r="DC1976" t="str">
        <v>OPERATIONS</v>
      </c>
      <c r="DD1976" t="str">
        <v>OMOVIRO ANDREW (MIC)</v>
      </c>
      <c r="DE1976" s="31">
        <v>44875</v>
      </c>
      <c r="DF1976" s="40">
        <v>0.82994212962962965</v>
      </c>
    </row>
    <row r="1977" spans="1:110" x14ac:dyDescent="0.25">
      <c r="A1977" s="109" t="s">
        <v>1904</v>
      </c>
      <c r="B1977">
        <v>73</v>
      </c>
      <c r="C1977" s="109" t="s">
        <v>52</v>
      </c>
      <c r="D1977" s="109" t="s">
        <v>779</v>
      </c>
      <c r="E1977" s="94">
        <v>44869</v>
      </c>
      <c r="F1977" s="174">
        <v>0.27074074074074073</v>
      </c>
      <c r="G1977">
        <v>2</v>
      </c>
      <c r="H1977" s="109" t="s">
        <v>780</v>
      </c>
      <c r="I1977">
        <v>5381595</v>
      </c>
      <c r="AR1977">
        <v>159</v>
      </c>
      <c r="AS1977" t="str">
        <v>MICURA</v>
      </c>
      <c r="AT1977" t="str">
        <v>IFEANYI OKAFOR (MIC)</v>
      </c>
      <c r="AU1977" s="31">
        <v>44877</v>
      </c>
      <c r="AV1977" s="40">
        <v>0.28819444444444442</v>
      </c>
      <c r="BW1977">
        <v>356</v>
      </c>
      <c r="BX1977" t="str">
        <v>OPERATIONS</v>
      </c>
      <c r="BY1977" t="str">
        <v>OKALA SAMSON (MIC)</v>
      </c>
      <c r="BZ1977" s="31">
        <v>44875</v>
      </c>
      <c r="CA1977" s="40">
        <v>0.55745370370370373</v>
      </c>
      <c r="DB1977">
        <v>598</v>
      </c>
      <c r="DC1977" t="str">
        <v>MICURA</v>
      </c>
      <c r="DD1977" t="str">
        <v>AZEEZ SODIQ O. (MIC)</v>
      </c>
      <c r="DE1977" s="31">
        <v>44875</v>
      </c>
      <c r="DF1977" s="40">
        <v>0.83002314814814815</v>
      </c>
    </row>
    <row r="1978" spans="1:110" x14ac:dyDescent="0.25">
      <c r="A1978" s="109" t="s">
        <v>1904</v>
      </c>
      <c r="B1978">
        <v>74</v>
      </c>
      <c r="C1978" s="109" t="s">
        <v>54</v>
      </c>
      <c r="D1978" s="109" t="s">
        <v>410</v>
      </c>
      <c r="E1978" s="94">
        <v>44869</v>
      </c>
      <c r="F1978" s="174">
        <v>0.2711574074074074</v>
      </c>
      <c r="G1978">
        <v>2</v>
      </c>
      <c r="H1978" s="109" t="s">
        <v>411</v>
      </c>
      <c r="I1978">
        <v>6714650</v>
      </c>
      <c r="AR1978">
        <v>160</v>
      </c>
      <c r="AS1978" t="str">
        <v>MICURA</v>
      </c>
      <c r="AT1978" t="str">
        <v>AGHOGHO PETER O. (MIC)</v>
      </c>
      <c r="AU1978" s="31">
        <v>44877</v>
      </c>
      <c r="AV1978" s="40">
        <v>0.28864583333333332</v>
      </c>
      <c r="BW1978">
        <v>357</v>
      </c>
      <c r="BX1978" t="str">
        <v>OPERATIONS</v>
      </c>
      <c r="BY1978" t="str">
        <v>AILERU QUDUS (OPS)</v>
      </c>
      <c r="BZ1978" s="31">
        <v>44875</v>
      </c>
      <c r="CA1978" s="40">
        <v>0.55822916666666667</v>
      </c>
      <c r="DB1978">
        <v>599</v>
      </c>
      <c r="DC1978" t="str">
        <v>ENGINEERING</v>
      </c>
      <c r="DD1978" t="str">
        <v>ADU OLUGBENGA (ENGR)</v>
      </c>
      <c r="DE1978" s="31">
        <v>44875</v>
      </c>
      <c r="DF1978" s="40">
        <v>0.83068287037037036</v>
      </c>
    </row>
    <row r="1979" spans="1:110" x14ac:dyDescent="0.25">
      <c r="A1979" s="109" t="s">
        <v>1904</v>
      </c>
      <c r="B1979">
        <v>75</v>
      </c>
      <c r="C1979" s="109" t="s">
        <v>54</v>
      </c>
      <c r="D1979" s="109" t="s">
        <v>1567</v>
      </c>
      <c r="E1979" s="94">
        <v>44869</v>
      </c>
      <c r="F1979" s="174">
        <v>0.27121527777777776</v>
      </c>
      <c r="G1979">
        <v>2</v>
      </c>
      <c r="H1979" s="109" t="s">
        <v>1568</v>
      </c>
      <c r="I1979">
        <v>5349830</v>
      </c>
      <c r="AR1979">
        <v>161</v>
      </c>
      <c r="AS1979" t="str">
        <v>MICURA</v>
      </c>
      <c r="AT1979" t="str">
        <v>OKOH AMEACH (MIC)</v>
      </c>
      <c r="AU1979" s="31">
        <v>44877</v>
      </c>
      <c r="AV1979" s="40">
        <v>0.28870370370370368</v>
      </c>
      <c r="BW1979">
        <v>358</v>
      </c>
      <c r="BX1979" t="str">
        <v>OPERATIONS</v>
      </c>
      <c r="BY1979" t="str">
        <v>AHANEKU CHIGOZIE (OPS)</v>
      </c>
      <c r="BZ1979" s="31">
        <v>44875</v>
      </c>
      <c r="CA1979" s="40">
        <v>0.55833333333333335</v>
      </c>
      <c r="DB1979">
        <v>600</v>
      </c>
      <c r="DC1979" t="str">
        <v>CONTRACTOR</v>
      </c>
      <c r="DD1979" t="str">
        <v>ATOLAGBE TAOFIKI (EMERAL</v>
      </c>
      <c r="DE1979" s="31">
        <v>44875</v>
      </c>
      <c r="DF1979" s="40">
        <v>0.83078703703703705</v>
      </c>
    </row>
    <row r="1980" spans="1:110" x14ac:dyDescent="0.25">
      <c r="A1980" s="109" t="s">
        <v>1904</v>
      </c>
      <c r="B1980">
        <v>76</v>
      </c>
      <c r="C1980" s="109" t="s">
        <v>53</v>
      </c>
      <c r="D1980" s="109" t="s">
        <v>518</v>
      </c>
      <c r="E1980" s="94">
        <v>44869</v>
      </c>
      <c r="F1980" s="174">
        <v>0.27184027777777775</v>
      </c>
      <c r="G1980">
        <v>2</v>
      </c>
      <c r="H1980" s="109" t="s">
        <v>519</v>
      </c>
      <c r="I1980"/>
      <c r="AR1980">
        <v>162</v>
      </c>
      <c r="AS1980" t="str">
        <v>MICURA</v>
      </c>
      <c r="AT1980" t="str">
        <v>ISAAC JOHN (MIC)</v>
      </c>
      <c r="AU1980" s="31">
        <v>44877</v>
      </c>
      <c r="AV1980" s="40">
        <v>0.28885416666666669</v>
      </c>
      <c r="BW1980">
        <v>359</v>
      </c>
      <c r="BX1980" t="str">
        <v>OPERATIONS</v>
      </c>
      <c r="BY1980" t="str">
        <v>OLIKA CYRIL UCHE (OPS)</v>
      </c>
      <c r="BZ1980" s="31">
        <v>44875</v>
      </c>
      <c r="CA1980" s="40">
        <v>0.55844907407407407</v>
      </c>
      <c r="DB1980">
        <v>601</v>
      </c>
      <c r="DC1980" t="str">
        <v>ENGINEERING</v>
      </c>
      <c r="DD1980" t="str">
        <v>NJEMANZE HENRY (DRV)</v>
      </c>
      <c r="DE1980" s="31">
        <v>44875</v>
      </c>
      <c r="DF1980" s="40">
        <v>0.8309375</v>
      </c>
    </row>
    <row r="1981" spans="1:110" x14ac:dyDescent="0.25">
      <c r="A1981" s="109" t="s">
        <v>1904</v>
      </c>
      <c r="B1981">
        <v>77</v>
      </c>
      <c r="C1981" s="109" t="s">
        <v>52</v>
      </c>
      <c r="D1981" s="109" t="s">
        <v>408</v>
      </c>
      <c r="E1981" s="94">
        <v>44869</v>
      </c>
      <c r="F1981" s="174">
        <v>0.27189814814814817</v>
      </c>
      <c r="G1981">
        <v>2</v>
      </c>
      <c r="H1981" s="109" t="s">
        <v>409</v>
      </c>
      <c r="I1981">
        <v>7495630</v>
      </c>
      <c r="AR1981">
        <v>163</v>
      </c>
      <c r="AS1981" t="str">
        <v>OPERATIONS</v>
      </c>
      <c r="AT1981" t="str">
        <v>ADEDIRAN ADEKUNLE M (OP</v>
      </c>
      <c r="AU1981" s="31">
        <v>44877</v>
      </c>
      <c r="AV1981" s="40">
        <v>0.28892361111111109</v>
      </c>
      <c r="BW1981">
        <v>360</v>
      </c>
      <c r="BX1981" t="str">
        <v>OPERATIONS</v>
      </c>
      <c r="BY1981" t="str">
        <v>ADENIJI AYOMIDE (OPS)</v>
      </c>
      <c r="BZ1981" s="31">
        <v>44875</v>
      </c>
      <c r="CA1981" s="40">
        <v>0.55876157407407412</v>
      </c>
      <c r="DB1981">
        <v>602</v>
      </c>
      <c r="DC1981" t="str">
        <v>ENGINEERING</v>
      </c>
      <c r="DD1981" t="str">
        <v>ADENIYI ISMAILA (ENGR)</v>
      </c>
      <c r="DE1981" s="31">
        <v>44875</v>
      </c>
      <c r="DF1981" s="40">
        <v>0.8316203703703704</v>
      </c>
    </row>
    <row r="1982" spans="1:110" x14ac:dyDescent="0.25">
      <c r="A1982" s="109" t="s">
        <v>1904</v>
      </c>
      <c r="B1982">
        <v>78</v>
      </c>
      <c r="C1982" s="109" t="s">
        <v>53</v>
      </c>
      <c r="D1982" s="109" t="s">
        <v>1300</v>
      </c>
      <c r="E1982" s="94">
        <v>44869</v>
      </c>
      <c r="F1982" s="174">
        <v>0.27196759259259257</v>
      </c>
      <c r="G1982">
        <v>2</v>
      </c>
      <c r="H1982" s="109" t="s">
        <v>1301</v>
      </c>
      <c r="I1982"/>
      <c r="AR1982">
        <v>164</v>
      </c>
      <c r="AS1982" t="str">
        <v>ENGINEERING</v>
      </c>
      <c r="AT1982" t="str">
        <v>MUKAILA IBRAHIM</v>
      </c>
      <c r="AU1982" s="31">
        <v>44877</v>
      </c>
      <c r="AV1982" s="40">
        <v>0.28972222222222221</v>
      </c>
      <c r="BW1982">
        <v>361</v>
      </c>
      <c r="BX1982" t="str">
        <v>OPERATIONS</v>
      </c>
      <c r="BY1982" t="str">
        <v>OSAGIE GBENGA (OPS)</v>
      </c>
      <c r="BZ1982" s="31">
        <v>44875</v>
      </c>
      <c r="CA1982" s="40">
        <v>0.55951388888888887</v>
      </c>
      <c r="DB1982">
        <v>603</v>
      </c>
      <c r="DC1982" t="str">
        <v>ENGINEERING</v>
      </c>
      <c r="DD1982" t="str">
        <v>WILLIAMS IDOROYEN (ENGR</v>
      </c>
      <c r="DE1982" s="31">
        <v>44875</v>
      </c>
      <c r="DF1982" s="40">
        <v>0.83168981481481485</v>
      </c>
    </row>
    <row r="1983" spans="1:110" x14ac:dyDescent="0.25">
      <c r="A1983" s="109" t="s">
        <v>1904</v>
      </c>
      <c r="B1983">
        <v>79</v>
      </c>
      <c r="C1983" s="109" t="s">
        <v>53</v>
      </c>
      <c r="D1983" s="109" t="s">
        <v>1080</v>
      </c>
      <c r="E1983" s="94">
        <v>44869</v>
      </c>
      <c r="F1983" s="174">
        <v>0.27208333333333334</v>
      </c>
      <c r="G1983">
        <v>2</v>
      </c>
      <c r="H1983" s="109" t="s">
        <v>1081</v>
      </c>
      <c r="I1983"/>
      <c r="AR1983">
        <v>165</v>
      </c>
      <c r="AS1983" t="str">
        <v>ENGINEERING</v>
      </c>
      <c r="AT1983" t="str">
        <v>TIJANI ADEKUNLE</v>
      </c>
      <c r="AU1983" s="31">
        <v>44877</v>
      </c>
      <c r="AV1983" s="40">
        <v>0.28986111111111112</v>
      </c>
      <c r="BW1983">
        <v>362</v>
      </c>
      <c r="BX1983" t="str">
        <v>MICURA</v>
      </c>
      <c r="BY1983" t="str">
        <v>SHAMSIDEEN OLANREWAJU(MI</v>
      </c>
      <c r="BZ1983" s="31">
        <v>44875</v>
      </c>
      <c r="CA1983" s="40">
        <v>0.5596875</v>
      </c>
      <c r="DB1983">
        <v>604</v>
      </c>
      <c r="DC1983" t="str">
        <v>MICURA</v>
      </c>
      <c r="DD1983" t="str">
        <v>KAMORU AYINDE (MIC)</v>
      </c>
      <c r="DE1983" s="31">
        <v>44875</v>
      </c>
      <c r="DF1983" s="40">
        <v>0.85</v>
      </c>
    </row>
    <row r="1984" spans="1:110" x14ac:dyDescent="0.25">
      <c r="A1984" s="109" t="s">
        <v>1904</v>
      </c>
      <c r="B1984">
        <v>80</v>
      </c>
      <c r="C1984" s="109" t="s">
        <v>53</v>
      </c>
      <c r="D1984" s="109" t="s">
        <v>702</v>
      </c>
      <c r="E1984" s="94">
        <v>44869</v>
      </c>
      <c r="F1984" s="174">
        <v>0.2721527777777778</v>
      </c>
      <c r="G1984">
        <v>2</v>
      </c>
      <c r="H1984" s="109" t="s">
        <v>703</v>
      </c>
      <c r="I1984"/>
      <c r="AR1984">
        <v>166</v>
      </c>
      <c r="AS1984" t="str">
        <v>MICURA</v>
      </c>
      <c r="AT1984" t="str">
        <v>JOEL UCHENNA (MIC)</v>
      </c>
      <c r="AU1984" s="31">
        <v>44877</v>
      </c>
      <c r="AV1984" s="40">
        <v>0.29011574074074076</v>
      </c>
      <c r="BW1984">
        <v>363</v>
      </c>
      <c r="BX1984" t="str">
        <v>MICURA</v>
      </c>
      <c r="BY1984" t="str">
        <v>BIJAH ANDREW (MIC)</v>
      </c>
      <c r="BZ1984" s="31">
        <v>44875</v>
      </c>
      <c r="CA1984" s="40">
        <v>0.56059027777777781</v>
      </c>
      <c r="DB1984">
        <v>605</v>
      </c>
      <c r="DC1984" t="str">
        <v>OPERATIONS</v>
      </c>
      <c r="DD1984" t="str">
        <v>EBEDE CHRISTOPHER (OPS)</v>
      </c>
      <c r="DE1984" s="31">
        <v>44875</v>
      </c>
      <c r="DF1984" s="40">
        <v>0.85239583333333335</v>
      </c>
    </row>
    <row r="1985" spans="1:110" x14ac:dyDescent="0.25">
      <c r="A1985" s="109" t="s">
        <v>1904</v>
      </c>
      <c r="B1985">
        <v>81</v>
      </c>
      <c r="C1985" s="109" t="s">
        <v>52</v>
      </c>
      <c r="D1985" s="109" t="s">
        <v>368</v>
      </c>
      <c r="E1985" s="94">
        <v>44869</v>
      </c>
      <c r="F1985" s="174">
        <v>0.27304398148148146</v>
      </c>
      <c r="G1985">
        <v>2</v>
      </c>
      <c r="H1985" s="109" t="s">
        <v>369</v>
      </c>
      <c r="I1985">
        <v>2669514</v>
      </c>
      <c r="AR1985">
        <v>167</v>
      </c>
      <c r="AS1985" t="str">
        <v>MICURA</v>
      </c>
      <c r="AT1985" t="str">
        <v>ENEOTU ZILPAH INNOCENT</v>
      </c>
      <c r="AU1985" s="31">
        <v>44877</v>
      </c>
      <c r="AV1985" s="40">
        <v>0.29019675925925925</v>
      </c>
      <c r="BW1985">
        <v>364</v>
      </c>
      <c r="BX1985" t="str">
        <v>MICURA</v>
      </c>
      <c r="BY1985" t="str">
        <v>TAIYE SALAMI (MIC)</v>
      </c>
      <c r="BZ1985" s="31">
        <v>44875</v>
      </c>
      <c r="CA1985" s="40">
        <v>0.56063657407407408</v>
      </c>
      <c r="DB1985">
        <v>606</v>
      </c>
      <c r="DC1985" t="str">
        <v>MICURA</v>
      </c>
      <c r="DD1985" t="str">
        <v>DIOBINMA OSCAR (MIC)</v>
      </c>
      <c r="DE1985" s="31">
        <v>44875</v>
      </c>
      <c r="DF1985" s="40">
        <v>0.85671296296296295</v>
      </c>
    </row>
    <row r="1986" spans="1:110" x14ac:dyDescent="0.25">
      <c r="A1986" s="109" t="s">
        <v>1904</v>
      </c>
      <c r="B1986">
        <v>82</v>
      </c>
      <c r="C1986" s="109" t="s">
        <v>52</v>
      </c>
      <c r="D1986" s="109" t="s">
        <v>330</v>
      </c>
      <c r="E1986" s="94">
        <v>44869</v>
      </c>
      <c r="F1986" s="174">
        <v>0.27309027777777778</v>
      </c>
      <c r="G1986">
        <v>2</v>
      </c>
      <c r="H1986" s="109" t="s">
        <v>331</v>
      </c>
      <c r="I1986">
        <v>6703268</v>
      </c>
      <c r="AR1986">
        <v>168</v>
      </c>
      <c r="AS1986" t="str">
        <v>MICURA</v>
      </c>
      <c r="AT1986" t="str">
        <v>OKEBUNOR BOB C. (MIC)</v>
      </c>
      <c r="AU1986" s="31">
        <v>44877</v>
      </c>
      <c r="AV1986" s="40">
        <v>0.29043981481481479</v>
      </c>
      <c r="BW1986">
        <v>365</v>
      </c>
      <c r="BX1986" t="str">
        <v>MICURA</v>
      </c>
      <c r="BY1986" t="str">
        <v>CHIKERE CHUBUZOR(MIC)</v>
      </c>
      <c r="BZ1986" s="31">
        <v>44875</v>
      </c>
      <c r="CA1986" s="40">
        <v>0.56104166666666666</v>
      </c>
      <c r="DB1986">
        <v>607</v>
      </c>
      <c r="DC1986" t="str">
        <v>MICURA</v>
      </c>
      <c r="DD1986" t="str">
        <v>IKE CHUKWUEMEKA (MIC)</v>
      </c>
      <c r="DE1986" s="31">
        <v>44875</v>
      </c>
      <c r="DF1986" s="40">
        <v>0.85968750000000005</v>
      </c>
    </row>
    <row r="1987" spans="1:110" x14ac:dyDescent="0.25">
      <c r="A1987" s="109" t="s">
        <v>1904</v>
      </c>
      <c r="B1987">
        <v>83</v>
      </c>
      <c r="C1987" s="109" t="s">
        <v>52</v>
      </c>
      <c r="D1987" s="109" t="s">
        <v>619</v>
      </c>
      <c r="E1987" s="94">
        <v>44869</v>
      </c>
      <c r="F1987" s="174">
        <v>0.27315972222222223</v>
      </c>
      <c r="G1987">
        <v>2</v>
      </c>
      <c r="H1987" s="109" t="s">
        <v>620</v>
      </c>
      <c r="I1987">
        <v>14812406</v>
      </c>
      <c r="AR1987">
        <v>169</v>
      </c>
      <c r="AS1987" t="str">
        <v>ENGINEERING</v>
      </c>
      <c r="AT1987" t="str">
        <v>SIMEON OLUSHINA (ENGR)</v>
      </c>
      <c r="AU1987" s="31">
        <v>44877</v>
      </c>
      <c r="AV1987" s="40">
        <v>0.29068287037037038</v>
      </c>
      <c r="BW1987">
        <v>366</v>
      </c>
      <c r="BX1987" t="str">
        <v>OPERATIONS</v>
      </c>
      <c r="BY1987" t="str">
        <v>ADIELE SANDRA</v>
      </c>
      <c r="BZ1987" s="31">
        <v>44875</v>
      </c>
      <c r="CA1987" s="40">
        <v>0.56123842592592588</v>
      </c>
      <c r="DB1987">
        <v>608</v>
      </c>
      <c r="DC1987" t="str">
        <v>MICURA</v>
      </c>
      <c r="DD1987" t="str">
        <v>SOBUR OLAFUYI (MIC)</v>
      </c>
      <c r="DE1987" s="31">
        <v>44875</v>
      </c>
      <c r="DF1987" s="40">
        <v>0.89568287037037042</v>
      </c>
    </row>
    <row r="1988" spans="1:110" x14ac:dyDescent="0.25">
      <c r="A1988" s="109" t="s">
        <v>1904</v>
      </c>
      <c r="B1988">
        <v>84</v>
      </c>
      <c r="C1988" s="109" t="s">
        <v>52</v>
      </c>
      <c r="D1988" s="109" t="s">
        <v>550</v>
      </c>
      <c r="E1988" s="94">
        <v>44869</v>
      </c>
      <c r="F1988" s="174">
        <v>0.2732175925925926</v>
      </c>
      <c r="G1988">
        <v>2</v>
      </c>
      <c r="H1988" s="109" t="s">
        <v>551</v>
      </c>
      <c r="I1988">
        <v>5417638</v>
      </c>
      <c r="AR1988">
        <v>170</v>
      </c>
      <c r="AS1988" t="str">
        <v>ENGINEERING</v>
      </c>
      <c r="AT1988" t="str">
        <v>IFEANYI OZONUWE (ENGR)</v>
      </c>
      <c r="AU1988" s="31">
        <v>44877</v>
      </c>
      <c r="AV1988" s="40">
        <v>0.2908101851851852</v>
      </c>
      <c r="BW1988">
        <v>367</v>
      </c>
      <c r="BX1988" t="str">
        <v>MICURA</v>
      </c>
      <c r="BY1988" t="str">
        <v>SOSANYA ADEBOWALE (MIC)</v>
      </c>
      <c r="BZ1988" s="31">
        <v>44875</v>
      </c>
      <c r="CA1988" s="40">
        <v>0.56194444444444447</v>
      </c>
      <c r="DB1988">
        <v>609</v>
      </c>
      <c r="DC1988" t="str">
        <v>OPERATIONS</v>
      </c>
      <c r="DD1988" t="str">
        <v>UTOMI CHUKWUDI (OPS)</v>
      </c>
      <c r="DE1988" s="31">
        <v>44875</v>
      </c>
      <c r="DF1988" s="40">
        <v>0.89788194444444447</v>
      </c>
    </row>
    <row r="1989" spans="1:110" x14ac:dyDescent="0.25">
      <c r="A1989" s="109" t="s">
        <v>1904</v>
      </c>
      <c r="B1989">
        <v>85</v>
      </c>
      <c r="C1989" s="109" t="s">
        <v>54</v>
      </c>
      <c r="D1989" s="109" t="s">
        <v>1420</v>
      </c>
      <c r="E1989" s="94">
        <v>44869</v>
      </c>
      <c r="F1989" s="174">
        <v>0.27328703703703705</v>
      </c>
      <c r="G1989">
        <v>2</v>
      </c>
      <c r="H1989" s="109" t="s">
        <v>1421</v>
      </c>
      <c r="I1989">
        <v>5345533</v>
      </c>
      <c r="AR1989">
        <v>171</v>
      </c>
      <c r="AS1989" t="str">
        <v>MICURA</v>
      </c>
      <c r="AT1989" t="str">
        <v>ODETAYO FEMI (MIC)</v>
      </c>
      <c r="AU1989" s="31">
        <v>44877</v>
      </c>
      <c r="AV1989" s="40">
        <v>0.29112268518518519</v>
      </c>
      <c r="BW1989">
        <v>368</v>
      </c>
      <c r="BX1989" t="str">
        <v>MICURA</v>
      </c>
      <c r="BY1989" t="str">
        <v>DAVID DEINMA</v>
      </c>
      <c r="BZ1989" s="31">
        <v>44875</v>
      </c>
      <c r="CA1989" s="40">
        <v>0.56214120370370368</v>
      </c>
      <c r="DB1989">
        <v>610</v>
      </c>
      <c r="DC1989" t="str">
        <v>OPERATIONS</v>
      </c>
      <c r="DD1989" t="str">
        <v>OWOLABI OLUROPO A .(OPS</v>
      </c>
      <c r="DE1989" s="31">
        <v>44875</v>
      </c>
      <c r="DF1989" s="40">
        <v>0.89807870370370368</v>
      </c>
    </row>
    <row r="1990" spans="1:110" x14ac:dyDescent="0.25">
      <c r="A1990" s="109" t="s">
        <v>1904</v>
      </c>
      <c r="B1990">
        <v>86</v>
      </c>
      <c r="C1990" s="109" t="s">
        <v>54</v>
      </c>
      <c r="D1990" s="109" t="s">
        <v>426</v>
      </c>
      <c r="E1990" s="94">
        <v>44869</v>
      </c>
      <c r="F1990" s="174">
        <v>0.27374999999999999</v>
      </c>
      <c r="G1990">
        <v>2</v>
      </c>
      <c r="H1990" s="109" t="s">
        <v>427</v>
      </c>
      <c r="I1990">
        <v>6701776</v>
      </c>
      <c r="AR1990">
        <v>172</v>
      </c>
      <c r="AS1990" t="str">
        <v>MICURA</v>
      </c>
      <c r="AT1990" t="str">
        <v>JACKSON MATHEW (MIC)</v>
      </c>
      <c r="AU1990" s="31">
        <v>44877</v>
      </c>
      <c r="AV1990" s="40">
        <v>0.29138888888888886</v>
      </c>
      <c r="BW1990">
        <v>369</v>
      </c>
      <c r="BX1990" t="str">
        <v>COMMERCIAL</v>
      </c>
      <c r="BY1990" t="str">
        <v>AZODO CHINYERE (COMM)</v>
      </c>
      <c r="BZ1990" s="31">
        <v>44875</v>
      </c>
      <c r="CA1990" s="40">
        <v>0.56320601851851848</v>
      </c>
      <c r="DB1990">
        <v>611</v>
      </c>
      <c r="DC1990" t="str">
        <v>OPERATIONS</v>
      </c>
      <c r="DD1990" t="str">
        <v>ANYEBE SAMSON (OPS)</v>
      </c>
      <c r="DE1990" s="31">
        <v>44875</v>
      </c>
      <c r="DF1990" s="40">
        <v>0.89850694444444446</v>
      </c>
    </row>
    <row r="1991" spans="1:110" x14ac:dyDescent="0.25">
      <c r="A1991" s="109" t="s">
        <v>1904</v>
      </c>
      <c r="B1991">
        <v>87</v>
      </c>
      <c r="C1991" s="109" t="s">
        <v>53</v>
      </c>
      <c r="D1991" s="109" t="s">
        <v>1061</v>
      </c>
      <c r="E1991" s="94">
        <v>44869</v>
      </c>
      <c r="F1991" s="174">
        <v>0.27393518518518517</v>
      </c>
      <c r="G1991">
        <v>2</v>
      </c>
      <c r="H1991" s="109" t="s">
        <v>1062</v>
      </c>
      <c r="I1991"/>
      <c r="AR1991">
        <v>173</v>
      </c>
      <c r="AS1991" t="str">
        <v>MICURA</v>
      </c>
      <c r="AT1991" t="str">
        <v>ORIABURE DAVID O.(MIC)</v>
      </c>
      <c r="AU1991" s="31">
        <v>44877</v>
      </c>
      <c r="AV1991" s="40">
        <v>0.29145833333333332</v>
      </c>
      <c r="BW1991">
        <v>370</v>
      </c>
      <c r="BX1991" t="str">
        <v>MICURA</v>
      </c>
      <c r="BY1991" t="str">
        <v>OLUKOTUN TEMITOPE (MIC)</v>
      </c>
      <c r="BZ1991" s="31">
        <v>44875</v>
      </c>
      <c r="CA1991" s="40">
        <v>0.5632638888888889</v>
      </c>
      <c r="DB1991">
        <v>612</v>
      </c>
      <c r="DC1991" t="str">
        <v>OPERATIONS</v>
      </c>
      <c r="DD1991" t="str">
        <v>SALIFU .E. YAKUBU (OPS)</v>
      </c>
      <c r="DE1991" s="31">
        <v>44875</v>
      </c>
      <c r="DF1991" s="40">
        <v>0.91070601851851851</v>
      </c>
    </row>
    <row r="1992" spans="1:110" x14ac:dyDescent="0.25">
      <c r="A1992" s="109" t="s">
        <v>1904</v>
      </c>
      <c r="B1992">
        <v>88</v>
      </c>
      <c r="C1992" s="109" t="s">
        <v>53</v>
      </c>
      <c r="D1992" s="109" t="s">
        <v>704</v>
      </c>
      <c r="E1992" s="94">
        <v>44869</v>
      </c>
      <c r="F1992" s="174">
        <v>0.27484953703703702</v>
      </c>
      <c r="G1992">
        <v>2</v>
      </c>
      <c r="H1992" s="109" t="s">
        <v>705</v>
      </c>
      <c r="I1992"/>
      <c r="AR1992">
        <v>174</v>
      </c>
      <c r="AS1992" t="str">
        <v>MICURA</v>
      </c>
      <c r="AT1992" t="str">
        <v>EZE EVEREST (MIC)</v>
      </c>
      <c r="AU1992" s="31">
        <v>44877</v>
      </c>
      <c r="AV1992" s="40">
        <v>0.29229166666666667</v>
      </c>
      <c r="BW1992">
        <v>371</v>
      </c>
      <c r="BX1992" t="str">
        <v>OPERATIONS</v>
      </c>
      <c r="BY1992" t="str">
        <v>FASHOLA ANTHONY (OPS)</v>
      </c>
      <c r="BZ1992" s="31">
        <v>44875</v>
      </c>
      <c r="CA1992" s="40">
        <v>0.56429398148148147</v>
      </c>
      <c r="DB1992">
        <v>613</v>
      </c>
      <c r="DC1992" t="str">
        <v>OPERATIONS</v>
      </c>
      <c r="DD1992" t="str">
        <v>RASAKI AREMU (OPS)</v>
      </c>
      <c r="DE1992" s="31">
        <v>44875</v>
      </c>
      <c r="DF1992" s="40">
        <v>0.93770833333333337</v>
      </c>
    </row>
    <row r="1993" spans="1:110" x14ac:dyDescent="0.25">
      <c r="A1993" s="109" t="s">
        <v>1904</v>
      </c>
      <c r="B1993">
        <v>89</v>
      </c>
      <c r="C1993" s="109" t="s">
        <v>52</v>
      </c>
      <c r="D1993" s="109" t="s">
        <v>1147</v>
      </c>
      <c r="E1993" s="94">
        <v>44869</v>
      </c>
      <c r="F1993" s="174">
        <v>0.27490740740740743</v>
      </c>
      <c r="G1993">
        <v>2</v>
      </c>
      <c r="H1993" s="109" t="s">
        <v>1148</v>
      </c>
      <c r="I1993">
        <v>7767778</v>
      </c>
      <c r="AR1993">
        <v>175</v>
      </c>
      <c r="AS1993" t="str">
        <v>OPERATIONS</v>
      </c>
      <c r="AT1993" t="str">
        <v>IDUBOR V ISONALA (OPS)</v>
      </c>
      <c r="AU1993" s="31">
        <v>44877</v>
      </c>
      <c r="AV1993" s="40">
        <v>0.29310185185185184</v>
      </c>
      <c r="BW1993">
        <v>372</v>
      </c>
      <c r="BX1993" t="str">
        <v>ENGINEERING</v>
      </c>
      <c r="BY1993" t="str">
        <v>OLUWASOLA SOLOMON A (EN</v>
      </c>
      <c r="BZ1993" s="31">
        <v>44875</v>
      </c>
      <c r="CA1993" s="40">
        <v>0.56912037037037033</v>
      </c>
      <c r="DB1993">
        <v>436</v>
      </c>
      <c r="DC1993" t="str">
        <v>OPERATIONS</v>
      </c>
      <c r="DD1993" t="str">
        <v>CHRISTOPHER OGBEKHIU(OP</v>
      </c>
      <c r="DE1993" s="31">
        <v>44876</v>
      </c>
      <c r="DF1993" s="40">
        <v>0.76037037037037036</v>
      </c>
    </row>
    <row r="1994" spans="1:110" x14ac:dyDescent="0.25">
      <c r="A1994" s="109" t="s">
        <v>1904</v>
      </c>
      <c r="B1994">
        <v>90</v>
      </c>
      <c r="C1994" s="109" t="s">
        <v>53</v>
      </c>
      <c r="D1994" s="109" t="s">
        <v>1059</v>
      </c>
      <c r="E1994" s="94">
        <v>44869</v>
      </c>
      <c r="F1994" s="174">
        <v>0.27512731481481484</v>
      </c>
      <c r="G1994">
        <v>2</v>
      </c>
      <c r="H1994" s="109" t="s">
        <v>1060</v>
      </c>
      <c r="I1994"/>
      <c r="AR1994">
        <v>176</v>
      </c>
      <c r="AS1994" t="str">
        <v>ENGINEERING</v>
      </c>
      <c r="AT1994" t="str">
        <v>WASIU AYINLA (ENGR)</v>
      </c>
      <c r="AU1994" s="31">
        <v>44877</v>
      </c>
      <c r="AV1994" s="40">
        <v>0.29317129629629629</v>
      </c>
      <c r="BW1994">
        <v>373</v>
      </c>
      <c r="BX1994" t="str">
        <v>OPERATIONS</v>
      </c>
      <c r="BY1994" t="str">
        <v>OKOYE IKENNA E (OPS)</v>
      </c>
      <c r="BZ1994" s="31">
        <v>44875</v>
      </c>
      <c r="CA1994" s="40">
        <v>0.57074074074074077</v>
      </c>
      <c r="DB1994">
        <v>437</v>
      </c>
      <c r="DC1994" t="str">
        <v>OPERATIONS</v>
      </c>
      <c r="DD1994" t="str">
        <v>AMADU OLUWOLE (OPS)</v>
      </c>
      <c r="DE1994" s="31">
        <v>44876</v>
      </c>
      <c r="DF1994" s="40">
        <v>0.76043981481481482</v>
      </c>
    </row>
    <row r="1995" spans="1:110" x14ac:dyDescent="0.25">
      <c r="A1995" s="109" t="s">
        <v>1904</v>
      </c>
      <c r="B1995">
        <v>91</v>
      </c>
      <c r="C1995" s="109" t="s">
        <v>53</v>
      </c>
      <c r="D1995" s="109" t="s">
        <v>1523</v>
      </c>
      <c r="E1995" s="94">
        <v>44869</v>
      </c>
      <c r="F1995" s="174">
        <v>0.27519675925925924</v>
      </c>
      <c r="G1995">
        <v>2</v>
      </c>
      <c r="H1995" s="109" t="s">
        <v>1524</v>
      </c>
      <c r="I1995">
        <v>5511104</v>
      </c>
      <c r="AR1995">
        <v>177</v>
      </c>
      <c r="AS1995" t="str">
        <v>ENGINEERING</v>
      </c>
      <c r="AT1995" t="str">
        <v>AZUM RICHARD (ENGR)</v>
      </c>
      <c r="AU1995" s="31">
        <v>44877</v>
      </c>
      <c r="AV1995" s="40">
        <v>0.29622685185185182</v>
      </c>
      <c r="BW1995">
        <v>374</v>
      </c>
      <c r="BX1995" t="str">
        <v>OPERATIONS</v>
      </c>
      <c r="BY1995" t="str">
        <v>TAIWO OLAYEMI LAWAL (OP</v>
      </c>
      <c r="BZ1995" s="31">
        <v>44875</v>
      </c>
      <c r="CA1995" s="40">
        <v>0.57082175925925926</v>
      </c>
      <c r="DB1995">
        <v>438</v>
      </c>
      <c r="DC1995" t="str">
        <v>OPERATIONS</v>
      </c>
      <c r="DD1995" t="str">
        <v>NICHOLAS PIUS (OPS)</v>
      </c>
      <c r="DE1995" s="31">
        <v>44876</v>
      </c>
      <c r="DF1995" s="40">
        <v>0.76049768518518523</v>
      </c>
    </row>
    <row r="1996" spans="1:110" x14ac:dyDescent="0.25">
      <c r="A1996" s="109" t="s">
        <v>1904</v>
      </c>
      <c r="B1996">
        <v>92</v>
      </c>
      <c r="C1996" s="109" t="s">
        <v>53</v>
      </c>
      <c r="D1996" s="109" t="s">
        <v>1172</v>
      </c>
      <c r="E1996" s="94">
        <v>44869</v>
      </c>
      <c r="F1996" s="174">
        <v>0.27526620370370369</v>
      </c>
      <c r="G1996">
        <v>2</v>
      </c>
      <c r="H1996" s="109" t="s">
        <v>1173</v>
      </c>
      <c r="I1996">
        <v>3386300</v>
      </c>
      <c r="AR1996">
        <v>178</v>
      </c>
      <c r="AS1996" t="str">
        <v>MICURA</v>
      </c>
      <c r="AT1996" t="str">
        <v>ADESOKAN OLALEKAN  (MIC)</v>
      </c>
      <c r="AU1996" s="31">
        <v>44877</v>
      </c>
      <c r="AV1996" s="40">
        <v>0.29631944444444447</v>
      </c>
      <c r="BW1996">
        <v>375</v>
      </c>
      <c r="BX1996" t="str">
        <v>OPERATIONS</v>
      </c>
      <c r="BY1996" t="str">
        <v>BALOGUN MUHYDEEN A.(OPS)</v>
      </c>
      <c r="BZ1996" s="31">
        <v>44875</v>
      </c>
      <c r="CA1996" s="40">
        <v>0.57089120370370372</v>
      </c>
      <c r="DB1996">
        <v>439</v>
      </c>
      <c r="DC1996" t="str">
        <v>MICURA</v>
      </c>
      <c r="DD1996" t="str">
        <v>YUSUF TAIWO (MIC)</v>
      </c>
      <c r="DE1996" s="31">
        <v>44876</v>
      </c>
      <c r="DF1996" s="40">
        <v>0.76059027777777777</v>
      </c>
    </row>
    <row r="1997" spans="1:110" x14ac:dyDescent="0.25">
      <c r="A1997" s="109" t="s">
        <v>1904</v>
      </c>
      <c r="B1997">
        <v>93</v>
      </c>
      <c r="C1997" s="109" t="s">
        <v>53</v>
      </c>
      <c r="D1997" s="109" t="s">
        <v>510</v>
      </c>
      <c r="E1997" s="94">
        <v>44869</v>
      </c>
      <c r="F1997" s="174">
        <v>0.27547453703703706</v>
      </c>
      <c r="G1997">
        <v>2</v>
      </c>
      <c r="H1997" s="109" t="s">
        <v>511</v>
      </c>
      <c r="I1997">
        <v>2024822</v>
      </c>
      <c r="AR1997">
        <v>179</v>
      </c>
      <c r="AS1997" t="str">
        <v>ENGINEERING</v>
      </c>
      <c r="AT1997" t="str">
        <v>TITUS GIDEON (ENGR)</v>
      </c>
      <c r="AU1997" s="31">
        <v>44877</v>
      </c>
      <c r="AV1997" s="40">
        <v>0.29651620370370368</v>
      </c>
      <c r="BW1997">
        <v>376</v>
      </c>
      <c r="BX1997" t="str">
        <v>MICURA</v>
      </c>
      <c r="BY1997" t="str">
        <v>CHARLES I. GEORGE(MIC)</v>
      </c>
      <c r="BZ1997" s="31">
        <v>44875</v>
      </c>
      <c r="CA1997" s="40">
        <v>0.57165509259259262</v>
      </c>
      <c r="DB1997">
        <v>440</v>
      </c>
      <c r="DC1997" t="str">
        <v>OPERATIONS</v>
      </c>
      <c r="DD1997" t="str">
        <v>RAPHEAL OKORO (OPS)</v>
      </c>
      <c r="DE1997" s="31">
        <v>44876</v>
      </c>
      <c r="DF1997" s="40">
        <v>0.76064814814814818</v>
      </c>
    </row>
    <row r="1998" spans="1:110" x14ac:dyDescent="0.25">
      <c r="A1998" s="109" t="s">
        <v>1904</v>
      </c>
      <c r="B1998">
        <v>94</v>
      </c>
      <c r="C1998" s="109" t="s">
        <v>53</v>
      </c>
      <c r="D1998" s="109" t="s">
        <v>1276</v>
      </c>
      <c r="E1998" s="94">
        <v>44869</v>
      </c>
      <c r="F1998" s="174">
        <v>0.27555555555555555</v>
      </c>
      <c r="G1998">
        <v>2</v>
      </c>
      <c r="H1998" s="109" t="s">
        <v>1277</v>
      </c>
      <c r="I1998"/>
      <c r="AR1998">
        <v>180</v>
      </c>
      <c r="AS1998" t="str">
        <v>OPERATIONS</v>
      </c>
      <c r="AT1998" t="str">
        <v>ENEFAZU KENNETH (OPS)</v>
      </c>
      <c r="AU1998" s="31">
        <v>44877</v>
      </c>
      <c r="AV1998" s="40">
        <v>0.29716435185185186</v>
      </c>
      <c r="BW1998">
        <v>377</v>
      </c>
      <c r="BX1998" t="str">
        <v>OPERATIONS</v>
      </c>
      <c r="BY1998" t="str">
        <v>GODWIN CHIMEZIRIM (OPS)</v>
      </c>
      <c r="BZ1998" s="31">
        <v>44875</v>
      </c>
      <c r="CA1998" s="40">
        <v>0.57542824074074073</v>
      </c>
      <c r="DB1998">
        <v>441</v>
      </c>
      <c r="DC1998" t="str">
        <v>OPERATIONS</v>
      </c>
      <c r="DD1998" t="str">
        <v>NELSON UZOR NELSON (OPS</v>
      </c>
      <c r="DE1998" s="31">
        <v>44876</v>
      </c>
      <c r="DF1998" s="40">
        <v>0.76075231481481487</v>
      </c>
    </row>
    <row r="1999" spans="1:110" x14ac:dyDescent="0.25">
      <c r="A1999" s="109" t="s">
        <v>1904</v>
      </c>
      <c r="B1999">
        <v>95</v>
      </c>
      <c r="C1999" s="109" t="s">
        <v>53</v>
      </c>
      <c r="D1999" s="109" t="s">
        <v>348</v>
      </c>
      <c r="E1999" s="94">
        <v>44869</v>
      </c>
      <c r="F1999" s="174">
        <v>0.27603009259259259</v>
      </c>
      <c r="G1999">
        <v>2</v>
      </c>
      <c r="H1999" s="109" t="s">
        <v>349</v>
      </c>
      <c r="I1999"/>
      <c r="AR1999">
        <v>181</v>
      </c>
      <c r="AS1999" t="str">
        <v>MICURA</v>
      </c>
      <c r="AT1999" t="str">
        <v>YAKUBU JACOB (MIC)</v>
      </c>
      <c r="AU1999" s="31">
        <v>44877</v>
      </c>
      <c r="AV1999" s="40">
        <v>0.29754629629629631</v>
      </c>
      <c r="BW1999">
        <v>378</v>
      </c>
      <c r="BX1999" t="str">
        <v>MICURA</v>
      </c>
      <c r="BY1999" t="str">
        <v>ADEKEYE GBENGA (MIC)</v>
      </c>
      <c r="BZ1999" s="31">
        <v>44875</v>
      </c>
      <c r="CA1999" s="40">
        <v>0.57682870370370365</v>
      </c>
      <c r="DB1999">
        <v>442</v>
      </c>
      <c r="DC1999" t="str">
        <v>OPERATIONS</v>
      </c>
      <c r="DD1999" t="str">
        <v>KAZEEM OLAIDE (OPS)</v>
      </c>
      <c r="DE1999" s="31">
        <v>44876</v>
      </c>
      <c r="DF1999" s="40">
        <v>0.7612268518518519</v>
      </c>
    </row>
    <row r="2000" spans="1:110" x14ac:dyDescent="0.25">
      <c r="A2000" s="109" t="s">
        <v>1904</v>
      </c>
      <c r="B2000">
        <v>96</v>
      </c>
      <c r="C2000" s="109" t="s">
        <v>53</v>
      </c>
      <c r="D2000" s="109" t="s">
        <v>1596</v>
      </c>
      <c r="E2000" s="94">
        <v>44869</v>
      </c>
      <c r="F2000" s="174">
        <v>0.27609953703703705</v>
      </c>
      <c r="G2000">
        <v>2</v>
      </c>
      <c r="H2000" s="109" t="s">
        <v>1597</v>
      </c>
      <c r="I2000">
        <v>6719085</v>
      </c>
      <c r="AR2000">
        <v>182</v>
      </c>
      <c r="AS2000" t="str">
        <v>ENGINEERING</v>
      </c>
      <c r="AT2000" t="str">
        <v>TAJUDEEN JIMOH (ENGR)</v>
      </c>
      <c r="AU2000" s="31">
        <v>44877</v>
      </c>
      <c r="AV2000" s="40">
        <v>0.29800925925925925</v>
      </c>
      <c r="BW2000">
        <v>379</v>
      </c>
      <c r="BX2000" t="str">
        <v>ENGINEERING</v>
      </c>
      <c r="BY2000" t="str">
        <v>LAWAL IBRAHIM (ENGR)</v>
      </c>
      <c r="BZ2000" s="31">
        <v>44875</v>
      </c>
      <c r="CA2000" s="40">
        <v>0.58120370370370367</v>
      </c>
      <c r="DB2000">
        <v>443</v>
      </c>
      <c r="DC2000" t="str">
        <v>MICURA</v>
      </c>
      <c r="DD2000" t="str">
        <v>UCHE AMADI (MIC)</v>
      </c>
      <c r="DE2000" s="31">
        <v>44876</v>
      </c>
      <c r="DF2000" s="40">
        <v>0.7613078703703704</v>
      </c>
    </row>
    <row r="2001" spans="1:110" x14ac:dyDescent="0.25">
      <c r="A2001" s="109" t="s">
        <v>1904</v>
      </c>
      <c r="B2001">
        <v>97</v>
      </c>
      <c r="C2001" s="109" t="s">
        <v>54</v>
      </c>
      <c r="D2001" s="109" t="s">
        <v>478</v>
      </c>
      <c r="E2001" s="94">
        <v>44869</v>
      </c>
      <c r="F2001" s="174">
        <v>0.27622685185185186</v>
      </c>
      <c r="G2001">
        <v>2</v>
      </c>
      <c r="H2001" s="109" t="s">
        <v>479</v>
      </c>
      <c r="I2001">
        <v>2684900</v>
      </c>
      <c r="AR2001">
        <v>183</v>
      </c>
      <c r="AS2001" t="str">
        <v>ENGINEERING</v>
      </c>
      <c r="AT2001" t="str">
        <v>AIBUEKU MARVELOUS (ENGR)</v>
      </c>
      <c r="AU2001" s="31">
        <v>44877</v>
      </c>
      <c r="AV2001" s="40">
        <v>0.30166666666666669</v>
      </c>
      <c r="BW2001">
        <v>380</v>
      </c>
      <c r="BX2001" t="str">
        <v>OPERATIONS</v>
      </c>
      <c r="BY2001" t="str">
        <v>UDO-UDO N. WELSON (OPS)</v>
      </c>
      <c r="BZ2001" s="31">
        <v>44875</v>
      </c>
      <c r="CA2001" s="40">
        <v>0.58164351851851848</v>
      </c>
      <c r="DB2001">
        <v>444</v>
      </c>
      <c r="DC2001" t="str">
        <v>MICURA</v>
      </c>
      <c r="DD2001" t="str">
        <v>OBAFEMI OWOLABI (MIC)</v>
      </c>
      <c r="DE2001" s="31">
        <v>44876</v>
      </c>
      <c r="DF2001" s="40">
        <v>0.76135416666666667</v>
      </c>
    </row>
    <row r="2002" spans="1:110" x14ac:dyDescent="0.25">
      <c r="A2002" s="109" t="s">
        <v>1904</v>
      </c>
      <c r="B2002">
        <v>98</v>
      </c>
      <c r="C2002" s="109" t="s">
        <v>53</v>
      </c>
      <c r="D2002" s="109" t="s">
        <v>356</v>
      </c>
      <c r="E2002" s="94">
        <v>44869</v>
      </c>
      <c r="F2002" s="174">
        <v>0.27627314814814813</v>
      </c>
      <c r="G2002">
        <v>2</v>
      </c>
      <c r="H2002" s="109" t="s">
        <v>357</v>
      </c>
      <c r="I2002">
        <v>5621862</v>
      </c>
      <c r="AR2002">
        <v>184</v>
      </c>
      <c r="AS2002" t="str">
        <v>MICURA</v>
      </c>
      <c r="AT2002" t="str">
        <v>ADENIYI ADELEKE (MIC)</v>
      </c>
      <c r="AU2002" s="31">
        <v>44877</v>
      </c>
      <c r="AV2002" s="40">
        <v>0.30299768518518516</v>
      </c>
      <c r="BW2002">
        <v>381</v>
      </c>
      <c r="BX2002" t="str">
        <v>MICURA</v>
      </c>
      <c r="BY2002" t="str">
        <v>OLADIMEJI ADESOLA (MIC)</v>
      </c>
      <c r="BZ2002" s="31">
        <v>44875</v>
      </c>
      <c r="CA2002" s="40">
        <v>0.59038194444444447</v>
      </c>
      <c r="DB2002">
        <v>445</v>
      </c>
      <c r="DC2002" t="str">
        <v>MICURA</v>
      </c>
      <c r="DD2002" t="str">
        <v>ILESANMI SUNDAY (MIC)</v>
      </c>
      <c r="DE2002" s="31">
        <v>44876</v>
      </c>
      <c r="DF2002" s="40">
        <v>0.76142361111111112</v>
      </c>
    </row>
    <row r="2003" spans="1:110" x14ac:dyDescent="0.25">
      <c r="A2003" s="109" t="s">
        <v>1904</v>
      </c>
      <c r="B2003">
        <v>99</v>
      </c>
      <c r="C2003" s="109" t="s">
        <v>53</v>
      </c>
      <c r="D2003" s="109" t="s">
        <v>422</v>
      </c>
      <c r="E2003" s="94">
        <v>44869</v>
      </c>
      <c r="F2003" s="174">
        <v>0.27635416666666668</v>
      </c>
      <c r="G2003">
        <v>2</v>
      </c>
      <c r="H2003" s="109" t="s">
        <v>423</v>
      </c>
      <c r="I2003">
        <v>5425549</v>
      </c>
      <c r="AR2003">
        <v>185</v>
      </c>
      <c r="AS2003" t="str">
        <v>OPERATIONS</v>
      </c>
      <c r="AT2003" t="str">
        <v>EKEH K NWABUEZE (OPS)</v>
      </c>
      <c r="AU2003" s="31">
        <v>44877</v>
      </c>
      <c r="AV2003" s="40">
        <v>0.30391203703703706</v>
      </c>
      <c r="BW2003">
        <v>382</v>
      </c>
      <c r="BX2003" t="str">
        <v>MICURA</v>
      </c>
      <c r="BY2003" t="str">
        <v>ODUSANYA OLUWADARE (MIC)</v>
      </c>
      <c r="BZ2003" s="31">
        <v>44875</v>
      </c>
      <c r="CA2003" s="40">
        <v>0.59204861111111107</v>
      </c>
      <c r="DB2003">
        <v>446</v>
      </c>
      <c r="DC2003" t="str">
        <v>MICURA</v>
      </c>
      <c r="DD2003" t="str">
        <v>BAMGBOSE SEGUN M. (MIC)</v>
      </c>
      <c r="DE2003" s="31">
        <v>44876</v>
      </c>
      <c r="DF2003" s="40">
        <v>0.76149305555555558</v>
      </c>
    </row>
    <row r="2004" spans="1:110" x14ac:dyDescent="0.25">
      <c r="A2004" s="109" t="s">
        <v>1904</v>
      </c>
      <c r="B2004">
        <v>100</v>
      </c>
      <c r="C2004" s="109" t="s">
        <v>53</v>
      </c>
      <c r="D2004" s="109" t="s">
        <v>758</v>
      </c>
      <c r="E2004" s="94">
        <v>44869</v>
      </c>
      <c r="F2004" s="174">
        <v>0.27642361111111113</v>
      </c>
      <c r="G2004">
        <v>2</v>
      </c>
      <c r="H2004" s="109" t="s">
        <v>759</v>
      </c>
      <c r="I2004"/>
      <c r="AR2004">
        <v>186</v>
      </c>
      <c r="AS2004" t="str">
        <v>ENGINEERING</v>
      </c>
      <c r="AT2004" t="str">
        <v>FASHOLA BABATUNDE</v>
      </c>
      <c r="AU2004" s="31">
        <v>44877</v>
      </c>
      <c r="AV2004" s="40">
        <v>0.30449074074074073</v>
      </c>
      <c r="BW2004">
        <v>383</v>
      </c>
      <c r="BX2004" t="str">
        <v>MICURA</v>
      </c>
      <c r="BY2004" t="str">
        <v>ADESOJI OYEBANJI (MIC)</v>
      </c>
      <c r="BZ2004" s="31">
        <v>44875</v>
      </c>
      <c r="CA2004" s="40">
        <v>0.59355324074074078</v>
      </c>
      <c r="DB2004">
        <v>447</v>
      </c>
      <c r="DC2004" t="str">
        <v>MICURA</v>
      </c>
      <c r="DD2004" t="str">
        <v>ODEBODE OLUSHOLA (MIC)</v>
      </c>
      <c r="DE2004" s="31">
        <v>44876</v>
      </c>
      <c r="DF2004" s="40">
        <v>0.76178240740740744</v>
      </c>
    </row>
    <row r="2005" spans="1:110" x14ac:dyDescent="0.25">
      <c r="A2005" s="109" t="s">
        <v>1904</v>
      </c>
      <c r="B2005">
        <v>101</v>
      </c>
      <c r="C2005" s="109" t="s">
        <v>52</v>
      </c>
      <c r="D2005" s="109" t="s">
        <v>1798</v>
      </c>
      <c r="E2005" s="94">
        <v>44869</v>
      </c>
      <c r="F2005" s="174">
        <v>0.27687499999999998</v>
      </c>
      <c r="G2005">
        <v>2</v>
      </c>
      <c r="H2005" s="109" t="s">
        <v>1799</v>
      </c>
      <c r="I2005">
        <v>14112338</v>
      </c>
      <c r="AR2005">
        <v>187</v>
      </c>
      <c r="AS2005" t="str">
        <v>MICURA</v>
      </c>
      <c r="AT2005" t="str">
        <v>JOSEPH ADEMOLA (MIC)</v>
      </c>
      <c r="AU2005" s="31">
        <v>44877</v>
      </c>
      <c r="AV2005" s="40">
        <v>0.30466435185185187</v>
      </c>
      <c r="BW2005">
        <v>384</v>
      </c>
      <c r="BX2005" t="str">
        <v>ENGINEERING</v>
      </c>
      <c r="BY2005" t="str">
        <v>ADEDIJI EBENEZER (ENGR)</v>
      </c>
      <c r="BZ2005" s="31">
        <v>44875</v>
      </c>
      <c r="CA2005" s="40">
        <v>0.59837962962962965</v>
      </c>
      <c r="DB2005">
        <v>448</v>
      </c>
      <c r="DC2005" t="str">
        <v>MICURA</v>
      </c>
      <c r="DD2005" t="str">
        <v>OLUMADE OYEDE (MIC)</v>
      </c>
      <c r="DE2005" s="31">
        <v>44876</v>
      </c>
      <c r="DF2005" s="40">
        <v>0.76185185185185189</v>
      </c>
    </row>
    <row r="2006" spans="1:110" x14ac:dyDescent="0.25">
      <c r="A2006" s="109" t="s">
        <v>1904</v>
      </c>
      <c r="B2006">
        <v>102</v>
      </c>
      <c r="C2006" s="109" t="s">
        <v>53</v>
      </c>
      <c r="D2006" s="109" t="s">
        <v>1525</v>
      </c>
      <c r="E2006" s="94">
        <v>44869</v>
      </c>
      <c r="F2006" s="174">
        <v>0.27741898148148147</v>
      </c>
      <c r="G2006">
        <v>2</v>
      </c>
      <c r="H2006" s="109" t="s">
        <v>1526</v>
      </c>
      <c r="I2006"/>
      <c r="AR2006">
        <v>188</v>
      </c>
      <c r="AS2006" t="str">
        <v>ENGINEERING</v>
      </c>
      <c r="AT2006" t="str">
        <v>ABOLARIN OLUYEMI (ENGR)</v>
      </c>
      <c r="AU2006" s="31">
        <v>44877</v>
      </c>
      <c r="AV2006" s="40">
        <v>0.30495370370370373</v>
      </c>
      <c r="BW2006">
        <v>385</v>
      </c>
      <c r="BX2006" t="str">
        <v>ENGINEERING</v>
      </c>
      <c r="BY2006" t="str">
        <v>OGBOLU MICHAEL (ENGR)</v>
      </c>
      <c r="BZ2006" s="31">
        <v>44875</v>
      </c>
      <c r="CA2006" s="40">
        <v>0.60046296296296298</v>
      </c>
      <c r="DB2006">
        <v>449</v>
      </c>
      <c r="DC2006" t="str">
        <v>MICURA</v>
      </c>
      <c r="DD2006" t="str">
        <v>CHUKWU CHINEDU (MIC)</v>
      </c>
      <c r="DE2006" s="31">
        <v>44876</v>
      </c>
      <c r="DF2006" s="40">
        <v>0.76194444444444442</v>
      </c>
    </row>
    <row r="2007" spans="1:110" x14ac:dyDescent="0.25">
      <c r="A2007" s="109" t="s">
        <v>1904</v>
      </c>
      <c r="B2007">
        <v>103</v>
      </c>
      <c r="C2007" s="109" t="s">
        <v>52</v>
      </c>
      <c r="D2007" s="109" t="s">
        <v>773</v>
      </c>
      <c r="E2007" s="94">
        <v>44869</v>
      </c>
      <c r="F2007" s="174">
        <v>0.27747685185185184</v>
      </c>
      <c r="G2007">
        <v>2</v>
      </c>
      <c r="H2007" s="109" t="s">
        <v>774</v>
      </c>
      <c r="I2007">
        <v>3623500</v>
      </c>
      <c r="AR2007">
        <v>189</v>
      </c>
      <c r="AS2007" t="str">
        <v>OPERATIONS</v>
      </c>
      <c r="AT2007" t="str">
        <v>VOKE TSANE (OPS)</v>
      </c>
      <c r="AU2007" s="31">
        <v>44877</v>
      </c>
      <c r="AV2007" s="40">
        <v>0.30542824074074076</v>
      </c>
      <c r="BW2007">
        <v>386</v>
      </c>
      <c r="BX2007" t="str">
        <v>OPERATIONS</v>
      </c>
      <c r="BY2007" t="str">
        <v>OKERE WISDOM C. (OPS)</v>
      </c>
      <c r="BZ2007" s="31">
        <v>44875</v>
      </c>
      <c r="CA2007" s="40">
        <v>0.60250000000000004</v>
      </c>
      <c r="DB2007">
        <v>450</v>
      </c>
      <c r="DC2007" t="str">
        <v>OPERATIONS</v>
      </c>
      <c r="DD2007" t="str">
        <v>ISMAILA MOYOSORE</v>
      </c>
      <c r="DE2007" s="31">
        <v>44876</v>
      </c>
      <c r="DF2007" s="40">
        <v>0.76247685185185188</v>
      </c>
    </row>
    <row r="2008" spans="1:110" x14ac:dyDescent="0.25">
      <c r="A2008" s="109" t="s">
        <v>1904</v>
      </c>
      <c r="B2008">
        <v>104</v>
      </c>
      <c r="C2008" s="109" t="s">
        <v>52</v>
      </c>
      <c r="D2008" s="109" t="s">
        <v>833</v>
      </c>
      <c r="E2008" s="94">
        <v>44869</v>
      </c>
      <c r="F2008" s="174">
        <v>0.27754629629629629</v>
      </c>
      <c r="G2008">
        <v>2</v>
      </c>
      <c r="H2008" s="109" t="s">
        <v>834</v>
      </c>
      <c r="I2008">
        <v>3669791</v>
      </c>
      <c r="AR2008">
        <v>190</v>
      </c>
      <c r="AS2008" t="str">
        <v>MICURA</v>
      </c>
      <c r="AT2008" t="str">
        <v>MOSES GEORGE (MIC)</v>
      </c>
      <c r="AU2008" s="31">
        <v>44877</v>
      </c>
      <c r="AV2008" s="40">
        <v>0.30552083333333335</v>
      </c>
      <c r="BW2008">
        <v>387</v>
      </c>
      <c r="BX2008" t="str">
        <v>ENGINEERING</v>
      </c>
      <c r="BY2008" t="str">
        <v>OYEDOKUN JAMES AKINLAWON</v>
      </c>
      <c r="BZ2008" s="31">
        <v>44875</v>
      </c>
      <c r="CA2008" s="40">
        <v>0.60998842592592595</v>
      </c>
      <c r="DB2008">
        <v>451</v>
      </c>
      <c r="DC2008" t="str">
        <v>MICURA</v>
      </c>
      <c r="DD2008" t="str">
        <v>PETER ALABERE (MIC)</v>
      </c>
      <c r="DE2008" s="31">
        <v>44876</v>
      </c>
      <c r="DF2008" s="40">
        <v>0.76252314814814814</v>
      </c>
    </row>
    <row r="2009" spans="1:110" x14ac:dyDescent="0.25">
      <c r="A2009" s="109" t="s">
        <v>1904</v>
      </c>
      <c r="B2009">
        <v>105</v>
      </c>
      <c r="C2009" s="109" t="s">
        <v>53</v>
      </c>
      <c r="D2009" s="109" t="s">
        <v>470</v>
      </c>
      <c r="E2009" s="94">
        <v>44869</v>
      </c>
      <c r="F2009" s="174">
        <v>0.27763888888888888</v>
      </c>
      <c r="G2009">
        <v>2</v>
      </c>
      <c r="H2009" s="109" t="s">
        <v>471</v>
      </c>
      <c r="I2009">
        <v>2025429</v>
      </c>
      <c r="AR2009">
        <v>191</v>
      </c>
      <c r="AS2009" t="str">
        <v>MICURA</v>
      </c>
      <c r="AT2009" t="str">
        <v>CHARLES OFILI (MIC)</v>
      </c>
      <c r="AU2009" s="31">
        <v>44877</v>
      </c>
      <c r="AV2009" s="40">
        <v>0.30675925925925923</v>
      </c>
      <c r="BW2009">
        <v>388</v>
      </c>
      <c r="BX2009" t="str">
        <v>OPERATIONS</v>
      </c>
      <c r="BY2009" t="str">
        <v>AWALITE CHIJIOKE</v>
      </c>
      <c r="BZ2009" s="31">
        <v>44875</v>
      </c>
      <c r="CA2009" s="40">
        <v>0.61717592592592596</v>
      </c>
      <c r="DB2009">
        <v>452</v>
      </c>
      <c r="DC2009" t="str">
        <v>MICURA</v>
      </c>
      <c r="DD2009" t="str">
        <v>SHEDARA ROWLAND O. (MIC)</v>
      </c>
      <c r="DE2009" s="31">
        <v>44876</v>
      </c>
      <c r="DF2009" s="40">
        <v>0.76255787037037037</v>
      </c>
    </row>
    <row r="2010" spans="1:110" x14ac:dyDescent="0.25">
      <c r="A2010" s="109" t="s">
        <v>1904</v>
      </c>
      <c r="B2010">
        <v>106</v>
      </c>
      <c r="C2010" s="109" t="s">
        <v>54</v>
      </c>
      <c r="D2010" s="109" t="s">
        <v>452</v>
      </c>
      <c r="E2010" s="94">
        <v>44869</v>
      </c>
      <c r="F2010" s="174">
        <v>0.27770833333333333</v>
      </c>
      <c r="G2010">
        <v>2</v>
      </c>
      <c r="H2010" s="109" t="s">
        <v>453</v>
      </c>
      <c r="I2010">
        <v>5341488</v>
      </c>
      <c r="AR2010">
        <v>192</v>
      </c>
      <c r="AS2010" t="str">
        <v>MICURA</v>
      </c>
      <c r="AT2010" t="str">
        <v>JOHN OJOBO  S.(MIC)</v>
      </c>
      <c r="AU2010" s="31">
        <v>44877</v>
      </c>
      <c r="AV2010" s="40">
        <v>0.30765046296296295</v>
      </c>
      <c r="BW2010">
        <v>389</v>
      </c>
      <c r="BX2010" t="str">
        <v>PLANNING</v>
      </c>
      <c r="BY2010" t="str">
        <v>OMIYALE JOHN (PLN)</v>
      </c>
      <c r="BZ2010" s="31">
        <v>44875</v>
      </c>
      <c r="CA2010" s="40">
        <v>0.62388888888888894</v>
      </c>
      <c r="DB2010">
        <v>453</v>
      </c>
      <c r="DC2010" t="str">
        <v>MICURA</v>
      </c>
      <c r="DD2010" t="str">
        <v>LAWAL YEKINI (MIC)</v>
      </c>
      <c r="DE2010" s="31">
        <v>44876</v>
      </c>
      <c r="DF2010" s="40">
        <v>0.7625925925925926</v>
      </c>
    </row>
    <row r="2011" spans="1:110" x14ac:dyDescent="0.25">
      <c r="A2011" s="109" t="s">
        <v>1904</v>
      </c>
      <c r="B2011">
        <v>107</v>
      </c>
      <c r="C2011" s="109" t="s">
        <v>53</v>
      </c>
      <c r="D2011" s="109" t="s">
        <v>278</v>
      </c>
      <c r="E2011" s="94">
        <v>44869</v>
      </c>
      <c r="F2011" s="174">
        <v>0.27809027777777778</v>
      </c>
      <c r="G2011">
        <v>2</v>
      </c>
      <c r="H2011" s="109" t="s">
        <v>279</v>
      </c>
      <c r="I2011">
        <v>2024793</v>
      </c>
      <c r="AR2011">
        <v>193</v>
      </c>
      <c r="AS2011" t="str">
        <v>MICURA</v>
      </c>
      <c r="AT2011" t="str">
        <v>JOBI ADEWALE A.</v>
      </c>
      <c r="AU2011" s="31">
        <v>44877</v>
      </c>
      <c r="AV2011" s="40">
        <v>0.30804398148148149</v>
      </c>
      <c r="BW2011">
        <v>390</v>
      </c>
      <c r="BX2011" t="str">
        <v>OPERATIONS</v>
      </c>
      <c r="BY2011" t="str">
        <v>ROTIMI JOSHUA S (OPS)</v>
      </c>
      <c r="BZ2011" s="31">
        <v>44875</v>
      </c>
      <c r="CA2011" s="40">
        <v>0.62649305555555557</v>
      </c>
      <c r="DB2011">
        <v>454</v>
      </c>
      <c r="DC2011" t="str">
        <v>OPERATIONS</v>
      </c>
      <c r="DD2011" t="str">
        <v>BRAIMAH STANLEY (OPS)</v>
      </c>
      <c r="DE2011" s="31">
        <v>44876</v>
      </c>
      <c r="DF2011" s="40">
        <v>0.76298611111111114</v>
      </c>
    </row>
    <row r="2012" spans="1:110" x14ac:dyDescent="0.25">
      <c r="A2012" s="109" t="s">
        <v>1904</v>
      </c>
      <c r="B2012">
        <v>108</v>
      </c>
      <c r="C2012" s="109" t="s">
        <v>54</v>
      </c>
      <c r="D2012" s="109" t="s">
        <v>352</v>
      </c>
      <c r="E2012" s="94">
        <v>44869</v>
      </c>
      <c r="F2012" s="174">
        <v>0.27815972222222224</v>
      </c>
      <c r="G2012">
        <v>2</v>
      </c>
      <c r="H2012" s="109" t="s">
        <v>353</v>
      </c>
      <c r="I2012">
        <v>6691269</v>
      </c>
      <c r="AR2012">
        <v>194</v>
      </c>
      <c r="AS2012" t="str">
        <v>ENGINEERING</v>
      </c>
      <c r="AT2012" t="str">
        <v>AMBALI LANRE (ENGR)</v>
      </c>
      <c r="AU2012" s="31">
        <v>44877</v>
      </c>
      <c r="AV2012" s="40">
        <v>0.30876157407407406</v>
      </c>
      <c r="BW2012">
        <v>391</v>
      </c>
      <c r="BX2012" t="str">
        <v>OPERATIONS</v>
      </c>
      <c r="BY2012" t="str">
        <v>KADIRI CHRISTOPHER (MIC</v>
      </c>
      <c r="BZ2012" s="31">
        <v>44875</v>
      </c>
      <c r="CA2012" s="40">
        <v>0.63305555555555559</v>
      </c>
      <c r="DB2012">
        <v>455</v>
      </c>
      <c r="DC2012" t="str">
        <v>ENGINEERING</v>
      </c>
      <c r="DD2012" t="str">
        <v>AJAGBE BIDEMI (ENGR)</v>
      </c>
      <c r="DE2012" s="31">
        <v>44876</v>
      </c>
      <c r="DF2012" s="40">
        <v>0.76303240740740741</v>
      </c>
    </row>
    <row r="2013" spans="1:110" x14ac:dyDescent="0.25">
      <c r="A2013" s="109" t="s">
        <v>1904</v>
      </c>
      <c r="B2013">
        <v>109</v>
      </c>
      <c r="C2013" s="109" t="s">
        <v>53</v>
      </c>
      <c r="D2013" s="109" t="s">
        <v>1145</v>
      </c>
      <c r="E2013" s="94">
        <v>44869</v>
      </c>
      <c r="F2013" s="174">
        <v>0.27825231481481483</v>
      </c>
      <c r="G2013">
        <v>2</v>
      </c>
      <c r="H2013" s="109" t="s">
        <v>1146</v>
      </c>
      <c r="I2013"/>
      <c r="AR2013">
        <v>195</v>
      </c>
      <c r="AS2013" t="str">
        <v>ENGINEERING</v>
      </c>
      <c r="AT2013" t="str">
        <v>ROBERT ONYECHUKWU (ENGR</v>
      </c>
      <c r="AU2013" s="31">
        <v>44877</v>
      </c>
      <c r="AV2013" s="40">
        <v>0.30921296296296297</v>
      </c>
      <c r="BW2013">
        <v>392</v>
      </c>
      <c r="BX2013" t="str">
        <v>OPERATIONS</v>
      </c>
      <c r="BY2013" t="str">
        <v>ONOKA PAUL EMEKA</v>
      </c>
      <c r="BZ2013" s="31">
        <v>44875</v>
      </c>
      <c r="CA2013" s="40">
        <v>0.63755787037037037</v>
      </c>
      <c r="DB2013">
        <v>456</v>
      </c>
      <c r="DC2013" t="str">
        <v>OPERATIONS</v>
      </c>
      <c r="DD2013" t="str">
        <v>ISAH BRAIMAH (G.OPS)</v>
      </c>
      <c r="DE2013" s="31">
        <v>44876</v>
      </c>
      <c r="DF2013" s="40">
        <v>0.76306712962962964</v>
      </c>
    </row>
    <row r="2014" spans="1:110" x14ac:dyDescent="0.25">
      <c r="A2014" s="109" t="s">
        <v>1904</v>
      </c>
      <c r="B2014">
        <v>110</v>
      </c>
      <c r="C2014" s="109" t="s">
        <v>53</v>
      </c>
      <c r="D2014" s="109" t="s">
        <v>1143</v>
      </c>
      <c r="E2014" s="94">
        <v>44869</v>
      </c>
      <c r="F2014" s="174">
        <v>0.27833333333333332</v>
      </c>
      <c r="G2014">
        <v>2</v>
      </c>
      <c r="H2014" s="109" t="s">
        <v>1144</v>
      </c>
      <c r="I2014"/>
      <c r="AR2014">
        <v>196</v>
      </c>
      <c r="AS2014" t="str">
        <v>OPERATIONS</v>
      </c>
      <c r="AT2014" t="str">
        <v>ADEOTI NOAH A.</v>
      </c>
      <c r="AU2014" s="31">
        <v>44877</v>
      </c>
      <c r="AV2014" s="40">
        <v>0.30943287037037037</v>
      </c>
      <c r="BW2014">
        <v>393</v>
      </c>
      <c r="BX2014" t="str">
        <v>HR AND ADMIN</v>
      </c>
      <c r="BY2014" t="str">
        <v>ADEPOYIGI SAMSON (KANO)</v>
      </c>
      <c r="BZ2014" s="31">
        <v>44875</v>
      </c>
      <c r="CA2014" s="40">
        <v>0.64271990740740736</v>
      </c>
      <c r="DB2014">
        <v>457</v>
      </c>
      <c r="DC2014" t="str">
        <v>MICURA</v>
      </c>
      <c r="DD2014" t="str">
        <v>WILSON DARLINGTON (MIC)</v>
      </c>
      <c r="DE2014" s="31">
        <v>44876</v>
      </c>
      <c r="DF2014" s="40">
        <v>0.7636574074074074</v>
      </c>
    </row>
    <row r="2015" spans="1:110" x14ac:dyDescent="0.25">
      <c r="A2015" s="109" t="s">
        <v>1904</v>
      </c>
      <c r="B2015">
        <v>111</v>
      </c>
      <c r="C2015" s="109" t="s">
        <v>53</v>
      </c>
      <c r="D2015" s="109" t="s">
        <v>394</v>
      </c>
      <c r="E2015" s="94">
        <v>44869</v>
      </c>
      <c r="F2015" s="174">
        <v>0.27839120370370368</v>
      </c>
      <c r="G2015">
        <v>2</v>
      </c>
      <c r="H2015" s="109" t="s">
        <v>395</v>
      </c>
      <c r="I2015">
        <v>3621592</v>
      </c>
      <c r="AR2015">
        <v>197</v>
      </c>
      <c r="AS2015" t="str">
        <v>ENGINEERING</v>
      </c>
      <c r="AT2015" t="str">
        <v>OWOLABI EMMANUEL</v>
      </c>
      <c r="AU2015" s="31">
        <v>44877</v>
      </c>
      <c r="AV2015" s="40">
        <v>0.30957175925925928</v>
      </c>
      <c r="BW2015">
        <v>394</v>
      </c>
      <c r="BX2015" t="str">
        <v>OPERATIONS</v>
      </c>
      <c r="BY2015" t="str">
        <v>TAOFEEK MAKANJUOLA  (OP</v>
      </c>
      <c r="BZ2015" s="31">
        <v>44875</v>
      </c>
      <c r="CA2015" s="40">
        <v>0.64314814814814814</v>
      </c>
      <c r="DB2015">
        <v>458</v>
      </c>
      <c r="DC2015" t="str">
        <v>OPERATIONS</v>
      </c>
      <c r="DD2015" t="str">
        <v>OMODELE AYOREBI</v>
      </c>
      <c r="DE2015" s="31">
        <v>44876</v>
      </c>
      <c r="DF2015" s="40">
        <v>0.76369212962962962</v>
      </c>
    </row>
    <row r="2016" spans="1:110" x14ac:dyDescent="0.25">
      <c r="A2016" s="109" t="s">
        <v>1904</v>
      </c>
      <c r="B2016">
        <v>112</v>
      </c>
      <c r="C2016" s="109" t="s">
        <v>54</v>
      </c>
      <c r="D2016" s="109" t="s">
        <v>324</v>
      </c>
      <c r="E2016" s="94">
        <v>44869</v>
      </c>
      <c r="F2016" s="174">
        <v>0.27861111111111109</v>
      </c>
      <c r="G2016">
        <v>2</v>
      </c>
      <c r="H2016" s="109" t="s">
        <v>325</v>
      </c>
      <c r="I2016">
        <v>5501315</v>
      </c>
      <c r="AR2016">
        <v>198</v>
      </c>
      <c r="AS2016" t="str">
        <v>ENGINEERING</v>
      </c>
      <c r="AT2016" t="str">
        <v>FRANCIS ENI UDUMA</v>
      </c>
      <c r="AU2016" s="31">
        <v>44877</v>
      </c>
      <c r="AV2016" s="40">
        <v>0.30964120370370368</v>
      </c>
      <c r="BW2016">
        <v>395</v>
      </c>
      <c r="BX2016" t="str">
        <v>OPERATIONS</v>
      </c>
      <c r="BY2016" t="str">
        <v>EMMANUEL PROSPER N. (OP</v>
      </c>
      <c r="BZ2016" s="31">
        <v>44875</v>
      </c>
      <c r="CA2016" s="40">
        <v>0.64480324074074069</v>
      </c>
      <c r="DB2016">
        <v>459</v>
      </c>
      <c r="DC2016" t="str">
        <v>OPERATIONS</v>
      </c>
      <c r="DD2016" t="str">
        <v>ONYIA N.PERPETUA (OPS)</v>
      </c>
      <c r="DE2016" s="31">
        <v>44876</v>
      </c>
      <c r="DF2016" s="40">
        <v>0.76372685185185185</v>
      </c>
    </row>
    <row r="2017" spans="1:110" x14ac:dyDescent="0.25">
      <c r="A2017" s="109" t="s">
        <v>1904</v>
      </c>
      <c r="B2017">
        <v>113</v>
      </c>
      <c r="C2017" s="109" t="s">
        <v>54</v>
      </c>
      <c r="D2017" s="109" t="s">
        <v>684</v>
      </c>
      <c r="E2017" s="94">
        <v>44869</v>
      </c>
      <c r="F2017" s="174">
        <v>0.27868055555555554</v>
      </c>
      <c r="G2017">
        <v>2</v>
      </c>
      <c r="H2017" s="109" t="s">
        <v>685</v>
      </c>
      <c r="I2017">
        <v>5505462</v>
      </c>
      <c r="AR2017">
        <v>199</v>
      </c>
      <c r="AS2017" t="str">
        <v>MICURA</v>
      </c>
      <c r="AT2017" t="str">
        <v>ANTHONY EHIS (MIC)</v>
      </c>
      <c r="AU2017" s="31">
        <v>44877</v>
      </c>
      <c r="AV2017" s="40">
        <v>0.3107523148148148</v>
      </c>
      <c r="BW2017">
        <v>396</v>
      </c>
      <c r="BX2017" t="str">
        <v>MICURA</v>
      </c>
      <c r="BY2017" t="str">
        <v>OTUMUNYE STEVE U. (MIC)</v>
      </c>
      <c r="BZ2017" s="31">
        <v>44875</v>
      </c>
      <c r="CA2017" s="40">
        <v>0.64709490740740738</v>
      </c>
      <c r="DB2017">
        <v>460</v>
      </c>
      <c r="DC2017" t="str">
        <v>MICURA</v>
      </c>
      <c r="DD2017" t="str">
        <v>EVELYN OVIE (MIC)</v>
      </c>
      <c r="DE2017" s="31">
        <v>44876</v>
      </c>
      <c r="DF2017" s="40">
        <v>0.76377314814814812</v>
      </c>
    </row>
    <row r="2018" spans="1:110" x14ac:dyDescent="0.25">
      <c r="A2018" s="109" t="s">
        <v>1904</v>
      </c>
      <c r="B2018">
        <v>114</v>
      </c>
      <c r="C2018" s="109" t="s">
        <v>54</v>
      </c>
      <c r="D2018" s="109" t="s">
        <v>633</v>
      </c>
      <c r="E2018" s="94">
        <v>44869</v>
      </c>
      <c r="F2018" s="174">
        <v>0.27895833333333331</v>
      </c>
      <c r="G2018">
        <v>2</v>
      </c>
      <c r="H2018" s="109" t="s">
        <v>634</v>
      </c>
      <c r="I2018">
        <v>5335728</v>
      </c>
      <c r="AR2018">
        <v>200</v>
      </c>
      <c r="AS2018" t="str">
        <v>OPERATIONS</v>
      </c>
      <c r="AT2018" t="str">
        <v>NELSON UZOR NELSON (OPS</v>
      </c>
      <c r="AU2018" s="31">
        <v>44877</v>
      </c>
      <c r="AV2018" s="40">
        <v>0.3109837962962963</v>
      </c>
      <c r="BW2018">
        <v>397</v>
      </c>
      <c r="BX2018" t="str">
        <v>OPERATIONS</v>
      </c>
      <c r="BY2018" t="str">
        <v>TAIWO OLUGBENGA (OPS)</v>
      </c>
      <c r="BZ2018" s="31">
        <v>44875</v>
      </c>
      <c r="CA2018" s="40">
        <v>0.64738425925925924</v>
      </c>
      <c r="DB2018">
        <v>461</v>
      </c>
      <c r="DC2018" t="str">
        <v>MICURA</v>
      </c>
      <c r="DD2018" t="str">
        <v>EDET AKPAN FINTAN (MIC)</v>
      </c>
      <c r="DE2018" s="31">
        <v>44876</v>
      </c>
      <c r="DF2018" s="40">
        <v>0.76380787037037035</v>
      </c>
    </row>
    <row r="2019" spans="1:110" x14ac:dyDescent="0.25">
      <c r="A2019" s="109" t="s">
        <v>1904</v>
      </c>
      <c r="B2019">
        <v>115</v>
      </c>
      <c r="C2019" s="109" t="s">
        <v>54</v>
      </c>
      <c r="D2019" s="109" t="s">
        <v>284</v>
      </c>
      <c r="E2019" s="94">
        <v>44869</v>
      </c>
      <c r="F2019" s="174">
        <v>0.27903935185185186</v>
      </c>
      <c r="G2019">
        <v>2</v>
      </c>
      <c r="H2019" s="109" t="s">
        <v>285</v>
      </c>
      <c r="I2019">
        <v>5348192</v>
      </c>
      <c r="AR2019">
        <v>201</v>
      </c>
      <c r="AS2019" t="str">
        <v>MICURA</v>
      </c>
      <c r="AT2019" t="str">
        <v>IDIKWU MOSES EWULE (MIC</v>
      </c>
      <c r="AU2019" s="31">
        <v>44877</v>
      </c>
      <c r="AV2019" s="40">
        <v>0.31115740740740738</v>
      </c>
      <c r="BW2019">
        <v>398</v>
      </c>
      <c r="BX2019" t="str">
        <v>MICURA</v>
      </c>
      <c r="BY2019" t="str">
        <v>OKOROCHA JOSEPH (MIC)</v>
      </c>
      <c r="BZ2019" s="31">
        <v>44875</v>
      </c>
      <c r="CA2019" s="40">
        <v>0.64782407407407405</v>
      </c>
      <c r="DB2019">
        <v>462</v>
      </c>
      <c r="DC2019" t="str">
        <v>MICURA</v>
      </c>
      <c r="DD2019" t="str">
        <v>GOVERNMENT AYANKPO (MIC</v>
      </c>
      <c r="DE2019" s="31">
        <v>44876</v>
      </c>
      <c r="DF2019" s="40">
        <v>0.76392361111111107</v>
      </c>
    </row>
    <row r="2020" spans="1:110" x14ac:dyDescent="0.25">
      <c r="A2020" s="109" t="s">
        <v>1904</v>
      </c>
      <c r="B2020">
        <v>116</v>
      </c>
      <c r="C2020" s="109" t="s">
        <v>54</v>
      </c>
      <c r="D2020" s="109" t="s">
        <v>258</v>
      </c>
      <c r="E2020" s="94">
        <v>44869</v>
      </c>
      <c r="F2020" s="174">
        <v>0.27910879629629631</v>
      </c>
      <c r="G2020">
        <v>2</v>
      </c>
      <c r="H2020" s="109" t="s">
        <v>259</v>
      </c>
      <c r="I2020">
        <v>14808896</v>
      </c>
      <c r="AR2020">
        <v>202</v>
      </c>
      <c r="AS2020" t="str">
        <v>MICURA</v>
      </c>
      <c r="AT2020" t="str">
        <v>EZIUKWU GERALD (MIC)</v>
      </c>
      <c r="AU2020" s="31">
        <v>44877</v>
      </c>
      <c r="AV2020" s="40">
        <v>0.31214120370370368</v>
      </c>
      <c r="BW2020">
        <v>399</v>
      </c>
      <c r="BX2020" t="str">
        <v>COMMERCIAL</v>
      </c>
      <c r="BY2020" t="str">
        <v>UMEOJIAKU AMARA (COMM)</v>
      </c>
      <c r="BZ2020" s="31">
        <v>44875</v>
      </c>
      <c r="CA2020" s="40">
        <v>0.65746527777777775</v>
      </c>
      <c r="DB2020">
        <v>463</v>
      </c>
      <c r="DC2020" t="str">
        <v>MICURA</v>
      </c>
      <c r="DD2020" t="str">
        <v>KINGSLEY EBODILI (MIC)</v>
      </c>
      <c r="DE2020" s="31">
        <v>44876</v>
      </c>
      <c r="DF2020" s="40">
        <v>0.76395833333333329</v>
      </c>
    </row>
    <row r="2021" spans="1:110" x14ac:dyDescent="0.25">
      <c r="A2021" s="109" t="s">
        <v>1904</v>
      </c>
      <c r="B2021">
        <v>117</v>
      </c>
      <c r="C2021" s="109" t="s">
        <v>54</v>
      </c>
      <c r="D2021" s="109" t="s">
        <v>256</v>
      </c>
      <c r="E2021" s="94">
        <v>44869</v>
      </c>
      <c r="F2021" s="174">
        <v>0.27917824074074077</v>
      </c>
      <c r="G2021">
        <v>2</v>
      </c>
      <c r="H2021" s="109" t="s">
        <v>257</v>
      </c>
      <c r="I2021">
        <v>14811898</v>
      </c>
      <c r="AR2021">
        <v>203</v>
      </c>
      <c r="AS2021" t="str">
        <v>OPERATIONS</v>
      </c>
      <c r="AT2021" t="str">
        <v>ADEBOYE GBENGA (OPS)</v>
      </c>
      <c r="AU2021" s="31">
        <v>44877</v>
      </c>
      <c r="AV2021" s="40">
        <v>0.31241898148148151</v>
      </c>
      <c r="BW2021">
        <v>400</v>
      </c>
      <c r="BX2021" t="str">
        <v>ENGINEERING</v>
      </c>
      <c r="BY2021" t="str">
        <v>ALIGBE VINCENT (ENGR)</v>
      </c>
      <c r="BZ2021" s="31">
        <v>44875</v>
      </c>
      <c r="CA2021" s="40">
        <v>0.66620370370370374</v>
      </c>
      <c r="DB2021">
        <v>464</v>
      </c>
      <c r="DC2021" t="str">
        <v>ENGINEERING</v>
      </c>
      <c r="DD2021" t="str">
        <v>ONABANJO ANTHONY (ENGR)</v>
      </c>
      <c r="DE2021" s="31">
        <v>44876</v>
      </c>
      <c r="DF2021" s="40">
        <v>0.7641782407407407</v>
      </c>
    </row>
    <row r="2022" spans="1:110" x14ac:dyDescent="0.25">
      <c r="A2022" s="109" t="s">
        <v>1904</v>
      </c>
      <c r="B2022">
        <v>118</v>
      </c>
      <c r="C2022" s="109" t="s">
        <v>54</v>
      </c>
      <c r="D2022" s="109" t="s">
        <v>623</v>
      </c>
      <c r="E2022" s="94">
        <v>44869</v>
      </c>
      <c r="F2022" s="174">
        <v>0.27925925925925926</v>
      </c>
      <c r="G2022">
        <v>2</v>
      </c>
      <c r="H2022" s="109" t="s">
        <v>624</v>
      </c>
      <c r="I2022">
        <v>5351708</v>
      </c>
      <c r="AR2022">
        <v>204</v>
      </c>
      <c r="AS2022" t="str">
        <v>OPERATIONS</v>
      </c>
      <c r="AT2022" t="str">
        <v>OPARA P KEMIAKOLAM (OPS</v>
      </c>
      <c r="AU2022" s="31">
        <v>44877</v>
      </c>
      <c r="AV2022" s="40">
        <v>0.31247685185185187</v>
      </c>
      <c r="BW2022">
        <v>401</v>
      </c>
      <c r="BX2022" t="str">
        <v>ENGINEERING</v>
      </c>
      <c r="BY2022" t="str">
        <v>ODEYEMI OLALEKAN (ENGR)</v>
      </c>
      <c r="BZ2022" s="31">
        <v>44875</v>
      </c>
      <c r="CA2022" s="40">
        <v>0.74961805555555561</v>
      </c>
      <c r="DB2022">
        <v>465</v>
      </c>
      <c r="DC2022" t="str">
        <v>MICURA</v>
      </c>
      <c r="DD2022" t="str">
        <v>OLIJO CHUKWUDI (ENGR)</v>
      </c>
      <c r="DE2022" s="31">
        <v>44876</v>
      </c>
      <c r="DF2022" s="40">
        <v>0.76422453703703708</v>
      </c>
    </row>
    <row r="2023" spans="1:110" x14ac:dyDescent="0.25">
      <c r="A2023" s="109" t="s">
        <v>1904</v>
      </c>
      <c r="B2023">
        <v>119</v>
      </c>
      <c r="C2023" s="109" t="s">
        <v>53</v>
      </c>
      <c r="D2023" s="109" t="s">
        <v>561</v>
      </c>
      <c r="E2023" s="94">
        <v>44869</v>
      </c>
      <c r="F2023" s="174">
        <v>0.27931712962962962</v>
      </c>
      <c r="G2023">
        <v>2</v>
      </c>
      <c r="H2023" s="109" t="s">
        <v>562</v>
      </c>
      <c r="I2023">
        <v>5405139</v>
      </c>
      <c r="AR2023">
        <v>205</v>
      </c>
      <c r="AS2023" t="str">
        <v>OPERATIONS</v>
      </c>
      <c r="AT2023" t="str">
        <v>EZENWATA KINGSLEY (OPS)</v>
      </c>
      <c r="AU2023" s="31">
        <v>44877</v>
      </c>
      <c r="AV2023" s="40">
        <v>0.31495370370370368</v>
      </c>
      <c r="BW2023">
        <v>216</v>
      </c>
      <c r="BX2023" t="str">
        <v>MICURA</v>
      </c>
      <c r="BY2023" t="str">
        <v>IDIATA MATTHEW (MIC)</v>
      </c>
      <c r="BZ2023" s="31">
        <v>44876</v>
      </c>
      <c r="CA2023" s="40">
        <v>0.46087962962962964</v>
      </c>
      <c r="DB2023">
        <v>466</v>
      </c>
      <c r="DC2023" t="str">
        <v>MICURA</v>
      </c>
      <c r="DD2023" t="str">
        <v>ABBEY BALOGUN (MIC)</v>
      </c>
      <c r="DE2023" s="31">
        <v>44876</v>
      </c>
      <c r="DF2023" s="40">
        <v>0.76462962962962966</v>
      </c>
    </row>
    <row r="2024" spans="1:110" x14ac:dyDescent="0.25">
      <c r="A2024" s="109" t="s">
        <v>1904</v>
      </c>
      <c r="B2024">
        <v>120</v>
      </c>
      <c r="C2024" s="109" t="s">
        <v>52</v>
      </c>
      <c r="D2024" s="109" t="s">
        <v>1256</v>
      </c>
      <c r="E2024" s="94">
        <v>44869</v>
      </c>
      <c r="F2024" s="174">
        <v>0.27938657407407408</v>
      </c>
      <c r="G2024">
        <v>2</v>
      </c>
      <c r="H2024" s="109" t="s">
        <v>1257</v>
      </c>
      <c r="I2024">
        <v>7362004</v>
      </c>
      <c r="AR2024">
        <v>206</v>
      </c>
      <c r="AS2024" t="str">
        <v>OPERATIONS</v>
      </c>
      <c r="AT2024" t="str">
        <v>EFFIONG GODFREY (OPS)</v>
      </c>
      <c r="AU2024" s="31">
        <v>44877</v>
      </c>
      <c r="AV2024" s="40">
        <v>0.32319444444444445</v>
      </c>
      <c r="BW2024">
        <v>217</v>
      </c>
      <c r="BX2024" t="str">
        <v>MICURA</v>
      </c>
      <c r="BY2024" t="str">
        <v>EZEA NNAMDI (MIC)</v>
      </c>
      <c r="BZ2024" s="31">
        <v>44876</v>
      </c>
      <c r="CA2024" s="40">
        <v>0.4609375</v>
      </c>
      <c r="DB2024">
        <v>467</v>
      </c>
      <c r="DC2024" t="str">
        <v>OPERATIONS</v>
      </c>
      <c r="DD2024" t="str">
        <v>GBADAMOSI JIMOH (OPS)</v>
      </c>
      <c r="DE2024" s="31">
        <v>44876</v>
      </c>
      <c r="DF2024" s="40">
        <v>0.76466435185185189</v>
      </c>
    </row>
    <row r="2025" spans="1:110" x14ac:dyDescent="0.25">
      <c r="A2025" s="109" t="s">
        <v>1904</v>
      </c>
      <c r="B2025">
        <v>121</v>
      </c>
      <c r="C2025" s="109" t="s">
        <v>52</v>
      </c>
      <c r="D2025" s="109" t="s">
        <v>1230</v>
      </c>
      <c r="E2025" s="94">
        <v>44869</v>
      </c>
      <c r="F2025" s="174">
        <v>0.27952546296296299</v>
      </c>
      <c r="G2025">
        <v>2</v>
      </c>
      <c r="H2025" s="109" t="s">
        <v>1231</v>
      </c>
      <c r="I2025">
        <v>2669211</v>
      </c>
      <c r="AR2025">
        <v>207</v>
      </c>
      <c r="AS2025" t="str">
        <v>OPERATIONS</v>
      </c>
      <c r="AT2025" t="str">
        <v>OMOWARE ELIJAH (OPS)</v>
      </c>
      <c r="AU2025" s="31">
        <v>44877</v>
      </c>
      <c r="AV2025" s="40">
        <v>0.32376157407407408</v>
      </c>
      <c r="BW2025">
        <v>218</v>
      </c>
      <c r="BX2025" t="str">
        <v>MICURA</v>
      </c>
      <c r="BY2025" t="str">
        <v>TAIYE SALAMI (MIC)</v>
      </c>
      <c r="BZ2025" s="31">
        <v>44876</v>
      </c>
      <c r="CA2025" s="40">
        <v>0.46145833333333336</v>
      </c>
      <c r="DB2025">
        <v>468</v>
      </c>
      <c r="DC2025" t="str">
        <v>MICURA</v>
      </c>
      <c r="DD2025" t="str">
        <v>AILERU RILWAN (MIC)</v>
      </c>
      <c r="DE2025" s="31">
        <v>44876</v>
      </c>
      <c r="DF2025" s="40">
        <v>0.76469907407407411</v>
      </c>
    </row>
    <row r="2026" spans="1:110" x14ac:dyDescent="0.25">
      <c r="A2026" s="109" t="s">
        <v>1904</v>
      </c>
      <c r="B2026">
        <v>122</v>
      </c>
      <c r="C2026" s="109" t="s">
        <v>53</v>
      </c>
      <c r="D2026" s="109" t="s">
        <v>1531</v>
      </c>
      <c r="E2026" s="94">
        <v>44869</v>
      </c>
      <c r="F2026" s="174">
        <v>0.27990740740740738</v>
      </c>
      <c r="G2026">
        <v>2</v>
      </c>
      <c r="H2026" s="109" t="s">
        <v>1532</v>
      </c>
      <c r="I2026">
        <v>2704092</v>
      </c>
      <c r="AR2026">
        <v>208</v>
      </c>
      <c r="AS2026" t="str">
        <v>MICURA</v>
      </c>
      <c r="AT2026" t="str">
        <v>AKINFENWA OLUWAYEMI (MI</v>
      </c>
      <c r="AU2026" s="31">
        <v>44877</v>
      </c>
      <c r="AV2026" s="40">
        <v>0.32414351851851853</v>
      </c>
      <c r="BW2026">
        <v>219</v>
      </c>
      <c r="BX2026" t="str">
        <v>MICURA</v>
      </c>
      <c r="BY2026" t="str">
        <v>ABDULLAHI OSENI (MIC)</v>
      </c>
      <c r="BZ2026" s="31">
        <v>44876</v>
      </c>
      <c r="CA2026" s="40">
        <v>0.46149305555555553</v>
      </c>
      <c r="DB2026">
        <v>469</v>
      </c>
      <c r="DC2026" t="str">
        <v>MICURA</v>
      </c>
      <c r="DD2026" t="str">
        <v>MOSAKU OLUWAFEMI S. (MI</v>
      </c>
      <c r="DE2026" s="31">
        <v>44876</v>
      </c>
      <c r="DF2026" s="40">
        <v>0.76504629629629628</v>
      </c>
    </row>
    <row r="2027" spans="1:110" x14ac:dyDescent="0.25">
      <c r="A2027" s="109" t="s">
        <v>1904</v>
      </c>
      <c r="B2027">
        <v>123</v>
      </c>
      <c r="C2027" s="109" t="s">
        <v>52</v>
      </c>
      <c r="D2027" s="109" t="s">
        <v>444</v>
      </c>
      <c r="E2027" s="94">
        <v>44869</v>
      </c>
      <c r="F2027" s="174">
        <v>0.2799652777777778</v>
      </c>
      <c r="G2027">
        <v>2</v>
      </c>
      <c r="H2027" s="109" t="s">
        <v>445</v>
      </c>
      <c r="I2027">
        <v>7094641</v>
      </c>
      <c r="AR2027">
        <v>209</v>
      </c>
      <c r="AS2027" t="str">
        <v>OPERATIONS</v>
      </c>
      <c r="AT2027" t="str">
        <v>MUSTAPHA MUHAMMED (OPS)</v>
      </c>
      <c r="AU2027" s="31">
        <v>44877</v>
      </c>
      <c r="AV2027" s="40">
        <v>0.32508101851851851</v>
      </c>
      <c r="BW2027">
        <v>220</v>
      </c>
      <c r="BX2027" t="str">
        <v>MICURA</v>
      </c>
      <c r="BY2027" t="str">
        <v>ADEBIYI BAMIDELE (MIC)</v>
      </c>
      <c r="BZ2027" s="31">
        <v>44876</v>
      </c>
      <c r="CA2027" s="40">
        <v>0.46153935185185185</v>
      </c>
      <c r="DB2027">
        <v>470</v>
      </c>
      <c r="DC2027" t="str">
        <v>MICURA</v>
      </c>
      <c r="DD2027" t="str">
        <v>ADENEKAN NURUDEEN (MIC)</v>
      </c>
      <c r="DE2027" s="31">
        <v>44876</v>
      </c>
      <c r="DF2027" s="40">
        <v>0.76508101851851851</v>
      </c>
    </row>
    <row r="2028" spans="1:110" x14ac:dyDescent="0.25">
      <c r="A2028" s="109" t="s">
        <v>1904</v>
      </c>
      <c r="B2028">
        <v>124</v>
      </c>
      <c r="C2028" s="109" t="s">
        <v>53</v>
      </c>
      <c r="D2028" s="109" t="s">
        <v>716</v>
      </c>
      <c r="E2028" s="94">
        <v>44869</v>
      </c>
      <c r="F2028" s="174">
        <v>0.28028935185185183</v>
      </c>
      <c r="G2028">
        <v>2</v>
      </c>
      <c r="H2028" s="109" t="s">
        <v>717</v>
      </c>
      <c r="I2028">
        <v>3630278</v>
      </c>
      <c r="AR2028">
        <v>210</v>
      </c>
      <c r="AS2028" t="str">
        <v>OPERATIONS</v>
      </c>
      <c r="AT2028" t="str">
        <v>SULAIMAN YUSUF (OPS)</v>
      </c>
      <c r="AU2028" s="31">
        <v>44877</v>
      </c>
      <c r="AV2028" s="40">
        <v>0.3256134259259259</v>
      </c>
      <c r="BW2028">
        <v>221</v>
      </c>
      <c r="BX2028" t="str">
        <v>CONTRACTOR</v>
      </c>
      <c r="BY2028" t="str">
        <v>ABHUOHIEN ABRAHAM (EMERA</v>
      </c>
      <c r="BZ2028" s="31">
        <v>44876</v>
      </c>
      <c r="CA2028" s="40">
        <v>0.46159722222222221</v>
      </c>
      <c r="DB2028">
        <v>471</v>
      </c>
      <c r="DC2028" t="str">
        <v>MICURA</v>
      </c>
      <c r="DD2028" t="str">
        <v>OLORUNYOMI OLAREWAJU(MI</v>
      </c>
      <c r="DE2028" s="31">
        <v>44876</v>
      </c>
      <c r="DF2028" s="40">
        <v>0.76511574074074074</v>
      </c>
    </row>
    <row r="2029" spans="1:110" x14ac:dyDescent="0.25">
      <c r="A2029" s="109" t="s">
        <v>1904</v>
      </c>
      <c r="B2029">
        <v>125</v>
      </c>
      <c r="C2029" s="109" t="s">
        <v>53</v>
      </c>
      <c r="D2029" s="109" t="s">
        <v>1602</v>
      </c>
      <c r="E2029" s="94">
        <v>44869</v>
      </c>
      <c r="F2029" s="174">
        <v>0.28034722222222225</v>
      </c>
      <c r="G2029">
        <v>2</v>
      </c>
      <c r="H2029" s="109" t="s">
        <v>1603</v>
      </c>
      <c r="I2029"/>
      <c r="AR2029">
        <v>211</v>
      </c>
      <c r="AS2029" t="str">
        <v>ENGINEERING</v>
      </c>
      <c r="AT2029" t="str">
        <v>NKWOAGU AUGUSTINE (ENGR</v>
      </c>
      <c r="AU2029" s="31">
        <v>44877</v>
      </c>
      <c r="AV2029" s="40">
        <v>0.33193287037037039</v>
      </c>
      <c r="BW2029">
        <v>222</v>
      </c>
      <c r="BX2029" t="str">
        <v>CONTRACTOR</v>
      </c>
      <c r="BY2029" t="str">
        <v>OLAYINKA DEINDE (EMERALD</v>
      </c>
      <c r="BZ2029" s="31">
        <v>44876</v>
      </c>
      <c r="CA2029" s="40">
        <v>0.46180555555555558</v>
      </c>
      <c r="DB2029">
        <v>472</v>
      </c>
      <c r="DC2029" t="str">
        <v>MICURA</v>
      </c>
      <c r="DD2029" t="str">
        <v>ONASANYA DEMILADE (MIC)</v>
      </c>
      <c r="DE2029" s="31">
        <v>44876</v>
      </c>
      <c r="DF2029" s="40">
        <v>0.76515046296296296</v>
      </c>
    </row>
    <row r="2030" spans="1:110" x14ac:dyDescent="0.25">
      <c r="A2030" s="109" t="s">
        <v>1904</v>
      </c>
      <c r="B2030">
        <v>126</v>
      </c>
      <c r="C2030" s="109" t="s">
        <v>52</v>
      </c>
      <c r="D2030" s="109" t="s">
        <v>552</v>
      </c>
      <c r="E2030" s="94">
        <v>44869</v>
      </c>
      <c r="F2030" s="174">
        <v>0.28064814814814815</v>
      </c>
      <c r="G2030">
        <v>2</v>
      </c>
      <c r="H2030" s="109" t="s">
        <v>553</v>
      </c>
      <c r="I2030">
        <v>5345538</v>
      </c>
      <c r="AR2030">
        <v>212</v>
      </c>
      <c r="AS2030" t="str">
        <v>ENGINEERING</v>
      </c>
      <c r="AT2030" t="str">
        <v>ONABANJO ANTHONY (ENGR)</v>
      </c>
      <c r="AU2030" s="31">
        <v>44877</v>
      </c>
      <c r="AV2030" s="40">
        <v>0.33199074074074075</v>
      </c>
      <c r="BW2030">
        <v>223</v>
      </c>
      <c r="BX2030" t="str">
        <v>MICURA</v>
      </c>
      <c r="BY2030" t="str">
        <v>NWAORDU MATTHEW</v>
      </c>
      <c r="BZ2030" s="31">
        <v>44876</v>
      </c>
      <c r="CA2030" s="40">
        <v>0.46197916666666666</v>
      </c>
      <c r="DB2030">
        <v>473</v>
      </c>
      <c r="DC2030" t="str">
        <v>MICURA</v>
      </c>
      <c r="DD2030" t="str">
        <v>WAIDI OGUNDEYI (MIC)</v>
      </c>
      <c r="DE2030" s="31">
        <v>44876</v>
      </c>
      <c r="DF2030" s="40">
        <v>0.76521990740740742</v>
      </c>
    </row>
    <row r="2031" spans="1:110" x14ac:dyDescent="0.25">
      <c r="A2031" s="109" t="s">
        <v>1904</v>
      </c>
      <c r="B2031">
        <v>127</v>
      </c>
      <c r="C2031" s="109" t="s">
        <v>52</v>
      </c>
      <c r="D2031" s="109" t="s">
        <v>386</v>
      </c>
      <c r="E2031" s="94">
        <v>44869</v>
      </c>
      <c r="F2031" s="174">
        <v>0.2807175925925926</v>
      </c>
      <c r="G2031">
        <v>2</v>
      </c>
      <c r="H2031" s="109" t="s">
        <v>387</v>
      </c>
      <c r="I2031">
        <v>2702971</v>
      </c>
      <c r="AR2031">
        <v>213</v>
      </c>
      <c r="AS2031" t="str">
        <v>OPERATIONS</v>
      </c>
      <c r="AT2031" t="str">
        <v>OMOBUWA OLAOLUWA (OPS)</v>
      </c>
      <c r="AU2031" s="31">
        <v>44877</v>
      </c>
      <c r="AV2031" s="40">
        <v>0.33228009259259261</v>
      </c>
      <c r="BW2031">
        <v>224</v>
      </c>
      <c r="BX2031" t="str">
        <v>CONTRACTOR</v>
      </c>
      <c r="BY2031" t="str">
        <v>FASHOGBON ENITAN K.(EMER</v>
      </c>
      <c r="BZ2031" s="31">
        <v>44876</v>
      </c>
      <c r="CA2031" s="40">
        <v>0.4622222222222222</v>
      </c>
      <c r="DB2031">
        <v>474</v>
      </c>
      <c r="DC2031" t="str">
        <v>MICURA</v>
      </c>
      <c r="DD2031" t="str">
        <v>SIKIRU TAIWO (MIC)</v>
      </c>
      <c r="DE2031" s="31">
        <v>44876</v>
      </c>
      <c r="DF2031" s="40">
        <v>0.76525462962962965</v>
      </c>
    </row>
    <row r="2032" spans="1:110" x14ac:dyDescent="0.25">
      <c r="A2032" s="109" t="s">
        <v>1904</v>
      </c>
      <c r="B2032">
        <v>128</v>
      </c>
      <c r="C2032" s="109" t="s">
        <v>52</v>
      </c>
      <c r="D2032" s="109" t="s">
        <v>402</v>
      </c>
      <c r="E2032" s="94">
        <v>44869</v>
      </c>
      <c r="F2032" s="174">
        <v>0.28098379629629627</v>
      </c>
      <c r="G2032">
        <v>2</v>
      </c>
      <c r="H2032" s="109" t="s">
        <v>403</v>
      </c>
      <c r="I2032">
        <v>5369112</v>
      </c>
      <c r="AR2032">
        <v>214</v>
      </c>
      <c r="AS2032" t="str">
        <v>MICURA</v>
      </c>
      <c r="AT2032" t="str">
        <v>SAMUEL YINUSA ABAH (MIC</v>
      </c>
      <c r="AU2032" s="31">
        <v>44877</v>
      </c>
      <c r="AV2032" s="40">
        <v>0.33233796296296297</v>
      </c>
      <c r="BW2032">
        <v>225</v>
      </c>
      <c r="BX2032" t="str">
        <v>CONTRACTOR</v>
      </c>
      <c r="BY2032" t="str">
        <v>BAMIGBOLA ISEOLUWA R(EME</v>
      </c>
      <c r="BZ2032" s="31">
        <v>44876</v>
      </c>
      <c r="CA2032" s="40">
        <v>0.46226851851851852</v>
      </c>
      <c r="DB2032">
        <v>475</v>
      </c>
      <c r="DC2032" t="str">
        <v>MICURA</v>
      </c>
      <c r="DD2032" t="str">
        <v>HASSAN AYINDE (MIC)</v>
      </c>
      <c r="DE2032" s="31">
        <v>44876</v>
      </c>
      <c r="DF2032" s="40">
        <v>0.76528935185185187</v>
      </c>
    </row>
    <row r="2033" spans="1:110" x14ac:dyDescent="0.25">
      <c r="A2033" s="109" t="s">
        <v>1904</v>
      </c>
      <c r="B2033">
        <v>129</v>
      </c>
      <c r="C2033" s="109" t="s">
        <v>54</v>
      </c>
      <c r="D2033" s="109" t="s">
        <v>450</v>
      </c>
      <c r="E2033" s="94">
        <v>44869</v>
      </c>
      <c r="F2033" s="174">
        <v>0.28107638888888886</v>
      </c>
      <c r="G2033">
        <v>2</v>
      </c>
      <c r="H2033" s="109" t="s">
        <v>451</v>
      </c>
      <c r="I2033"/>
      <c r="AR2033">
        <v>215</v>
      </c>
      <c r="AS2033" t="str">
        <v>OPERATIONS</v>
      </c>
      <c r="AT2033" t="str">
        <v>KUNLE DAVID (OPS)</v>
      </c>
      <c r="AU2033" s="31">
        <v>44877</v>
      </c>
      <c r="AV2033" s="40">
        <v>0.33337962962962964</v>
      </c>
      <c r="BW2033">
        <v>226</v>
      </c>
      <c r="BX2033" t="str">
        <v>CONTRACTOR</v>
      </c>
      <c r="BY2033" t="str">
        <v>AJEFU JOSEPH I. (EME)</v>
      </c>
      <c r="BZ2033" s="31">
        <v>44876</v>
      </c>
      <c r="CA2033" s="40">
        <v>0.46243055555555557</v>
      </c>
      <c r="DB2033">
        <v>476</v>
      </c>
      <c r="DC2033" t="str">
        <v>MICURA</v>
      </c>
      <c r="DD2033" t="str">
        <v>EBIZIMO INGBAIFEGHA (MIC</v>
      </c>
      <c r="DE2033" s="31">
        <v>44876</v>
      </c>
      <c r="DF2033" s="40">
        <v>0.76593750000000005</v>
      </c>
    </row>
    <row r="2034" spans="1:110" x14ac:dyDescent="0.25">
      <c r="A2034" s="109" t="s">
        <v>1904</v>
      </c>
      <c r="B2034">
        <v>130</v>
      </c>
      <c r="C2034" s="109" t="s">
        <v>54</v>
      </c>
      <c r="D2034" s="109" t="s">
        <v>1378</v>
      </c>
      <c r="E2034" s="94">
        <v>44869</v>
      </c>
      <c r="F2034" s="174">
        <v>0.28115740740740741</v>
      </c>
      <c r="G2034">
        <v>2</v>
      </c>
      <c r="H2034" s="109" t="s">
        <v>1379</v>
      </c>
      <c r="I2034">
        <v>6712817</v>
      </c>
      <c r="AR2034">
        <v>216</v>
      </c>
      <c r="AS2034" t="str">
        <v>OPERATIONS</v>
      </c>
      <c r="AT2034" t="str">
        <v>FELIX OMOSOGA (OPS)</v>
      </c>
      <c r="AU2034" s="31">
        <v>44877</v>
      </c>
      <c r="AV2034" s="40">
        <v>0.3334259259259259</v>
      </c>
      <c r="BW2034">
        <v>227</v>
      </c>
      <c r="BX2034" t="str">
        <v>CONTRACTOR</v>
      </c>
      <c r="BY2034" t="str">
        <v>RUFUS OLADIPUPO (EMERALD</v>
      </c>
      <c r="BZ2034" s="31">
        <v>44876</v>
      </c>
      <c r="CA2034" s="40">
        <v>0.46288194444444447</v>
      </c>
      <c r="DB2034">
        <v>477</v>
      </c>
      <c r="DC2034" t="str">
        <v>MICURA</v>
      </c>
      <c r="DD2034" t="str">
        <v>ESSANG OKON VICTOR (MIC</v>
      </c>
      <c r="DE2034" s="31">
        <v>44876</v>
      </c>
      <c r="DF2034" s="40">
        <v>0.76598379629629632</v>
      </c>
    </row>
    <row r="2035" spans="1:110" x14ac:dyDescent="0.25">
      <c r="A2035" s="109" t="s">
        <v>1904</v>
      </c>
      <c r="B2035">
        <v>131</v>
      </c>
      <c r="C2035" s="109" t="s">
        <v>54</v>
      </c>
      <c r="D2035" s="109" t="s">
        <v>252</v>
      </c>
      <c r="E2035" s="94">
        <v>44869</v>
      </c>
      <c r="F2035" s="174">
        <v>0.28122685185185187</v>
      </c>
      <c r="G2035">
        <v>2</v>
      </c>
      <c r="H2035" s="109" t="s">
        <v>253</v>
      </c>
      <c r="I2035">
        <v>5334326</v>
      </c>
      <c r="AR2035">
        <v>217</v>
      </c>
      <c r="AS2035" t="str">
        <v>OPERATIONS</v>
      </c>
      <c r="AT2035" t="str">
        <v>OLANIPEKUN SIMON O (MIC</v>
      </c>
      <c r="AU2035" s="31">
        <v>44877</v>
      </c>
      <c r="AV2035" s="40">
        <v>0.33394675925925926</v>
      </c>
      <c r="BW2035">
        <v>228</v>
      </c>
      <c r="BX2035" t="str">
        <v>MICURA</v>
      </c>
      <c r="BY2035" t="str">
        <v>ADEKEYE GBENGA (MIC)</v>
      </c>
      <c r="BZ2035" s="31">
        <v>44876</v>
      </c>
      <c r="CA2035" s="40">
        <v>0.46293981481481483</v>
      </c>
      <c r="DB2035">
        <v>478</v>
      </c>
      <c r="DC2035" t="str">
        <v>MICURA</v>
      </c>
      <c r="DD2035" t="str">
        <v>RILWAN USMAN (MIC)</v>
      </c>
      <c r="DE2035" s="31">
        <v>44876</v>
      </c>
      <c r="DF2035" s="40">
        <v>0.76605324074074077</v>
      </c>
    </row>
    <row r="2036" spans="1:110" x14ac:dyDescent="0.25">
      <c r="A2036" s="109" t="s">
        <v>1904</v>
      </c>
      <c r="B2036">
        <v>132</v>
      </c>
      <c r="C2036" s="109" t="s">
        <v>54</v>
      </c>
      <c r="D2036" s="109" t="s">
        <v>1884</v>
      </c>
      <c r="E2036" s="94">
        <v>44869</v>
      </c>
      <c r="F2036" s="174">
        <v>0.28128472222222223</v>
      </c>
      <c r="G2036">
        <v>2</v>
      </c>
      <c r="H2036" s="109" t="s">
        <v>1885</v>
      </c>
      <c r="I2036">
        <v>5482305</v>
      </c>
      <c r="AR2036">
        <v>218</v>
      </c>
      <c r="AS2036" t="str">
        <v>MICURA</v>
      </c>
      <c r="AT2036" t="str">
        <v>NNADI EMMANUEL (MIC)</v>
      </c>
      <c r="AU2036" s="31">
        <v>44877</v>
      </c>
      <c r="AV2036" s="40">
        <v>0.33399305555555553</v>
      </c>
      <c r="BW2036">
        <v>229</v>
      </c>
      <c r="BX2036" t="str">
        <v>MICURA</v>
      </c>
      <c r="BY2036" t="str">
        <v>AJIGA DESMOND (MIC)</v>
      </c>
      <c r="BZ2036" s="31">
        <v>44876</v>
      </c>
      <c r="CA2036" s="40">
        <v>0.46346064814814814</v>
      </c>
      <c r="DB2036">
        <v>479</v>
      </c>
      <c r="DC2036" t="str">
        <v>MICURA</v>
      </c>
      <c r="DD2036" t="str">
        <v>EZEKIEL AREMU (MIC)</v>
      </c>
      <c r="DE2036" s="31">
        <v>44876</v>
      </c>
      <c r="DF2036" s="40">
        <v>0.76626157407407403</v>
      </c>
    </row>
    <row r="2037" spans="1:110" x14ac:dyDescent="0.25">
      <c r="A2037" s="109" t="s">
        <v>1904</v>
      </c>
      <c r="B2037">
        <v>133</v>
      </c>
      <c r="C2037" s="109" t="s">
        <v>54</v>
      </c>
      <c r="D2037" s="109" t="s">
        <v>332</v>
      </c>
      <c r="E2037" s="94">
        <v>44869</v>
      </c>
      <c r="F2037" s="174">
        <v>0.28135416666666668</v>
      </c>
      <c r="G2037">
        <v>2</v>
      </c>
      <c r="H2037" s="109" t="s">
        <v>333</v>
      </c>
      <c r="I2037">
        <v>5501171</v>
      </c>
      <c r="AR2037">
        <v>219</v>
      </c>
      <c r="AS2037" t="str">
        <v>OPERATIONS</v>
      </c>
      <c r="AT2037" t="str">
        <v>PHILIP ESEIGBE (OPERATIO</v>
      </c>
      <c r="AU2037" s="31">
        <v>44877</v>
      </c>
      <c r="AV2037" s="40">
        <v>0.33405092592592595</v>
      </c>
      <c r="BW2037">
        <v>230</v>
      </c>
      <c r="BX2037" t="str">
        <v>MICURA</v>
      </c>
      <c r="BY2037" t="str">
        <v>ALOZIE VICTOR I. (MIC)</v>
      </c>
      <c r="BZ2037" s="31">
        <v>44876</v>
      </c>
      <c r="CA2037" s="40">
        <v>0.46349537037037036</v>
      </c>
      <c r="DB2037">
        <v>480</v>
      </c>
      <c r="DC2037" t="str">
        <v>OPERATIONS</v>
      </c>
      <c r="DD2037" t="str">
        <v>AMINU DANLAMI (OPS)</v>
      </c>
      <c r="DE2037" s="31">
        <v>44876</v>
      </c>
      <c r="DF2037" s="40">
        <v>0.7663888888888889</v>
      </c>
    </row>
    <row r="2038" spans="1:110" x14ac:dyDescent="0.25">
      <c r="A2038" s="109" t="s">
        <v>1904</v>
      </c>
      <c r="B2038">
        <v>134</v>
      </c>
      <c r="C2038" s="109" t="s">
        <v>53</v>
      </c>
      <c r="D2038" s="109" t="s">
        <v>1170</v>
      </c>
      <c r="E2038" s="94">
        <v>44869</v>
      </c>
      <c r="F2038" s="174">
        <v>0.28152777777777777</v>
      </c>
      <c r="G2038">
        <v>2</v>
      </c>
      <c r="H2038" s="109" t="s">
        <v>1171</v>
      </c>
      <c r="I2038"/>
      <c r="AR2038">
        <v>220</v>
      </c>
      <c r="AS2038" t="str">
        <v>OPERATIONS</v>
      </c>
      <c r="AT2038" t="str">
        <v>OLOYEDE NURUDEEN A. (OP</v>
      </c>
      <c r="AU2038" s="31">
        <v>44877</v>
      </c>
      <c r="AV2038" s="40">
        <v>0.33562500000000001</v>
      </c>
      <c r="BW2038">
        <v>231</v>
      </c>
      <c r="BX2038" t="str">
        <v>MICURA</v>
      </c>
      <c r="BY2038" t="str">
        <v>SHAMSIDEEN OLANREWAJU(MI</v>
      </c>
      <c r="BZ2038" s="31">
        <v>44876</v>
      </c>
      <c r="CA2038" s="40">
        <v>0.46391203703703704</v>
      </c>
      <c r="DB2038">
        <v>481</v>
      </c>
      <c r="DC2038" t="str">
        <v>MICURA</v>
      </c>
      <c r="DD2038" t="str">
        <v>ADESOKAN OLALEKAN  (MIC)</v>
      </c>
      <c r="DE2038" s="31">
        <v>44876</v>
      </c>
      <c r="DF2038" s="40">
        <v>0.76642361111111112</v>
      </c>
    </row>
    <row r="2039" spans="1:110" x14ac:dyDescent="0.25">
      <c r="A2039" s="109" t="s">
        <v>1904</v>
      </c>
      <c r="B2039">
        <v>135</v>
      </c>
      <c r="C2039" s="109" t="s">
        <v>53</v>
      </c>
      <c r="D2039" s="109" t="s">
        <v>542</v>
      </c>
      <c r="E2039" s="94">
        <v>44869</v>
      </c>
      <c r="F2039" s="174">
        <v>0.28160879629629632</v>
      </c>
      <c r="G2039">
        <v>2</v>
      </c>
      <c r="H2039" s="109" t="s">
        <v>543</v>
      </c>
      <c r="I2039"/>
      <c r="AR2039">
        <v>221</v>
      </c>
      <c r="AS2039" t="str">
        <v>MICURA</v>
      </c>
      <c r="AT2039" t="str">
        <v>EZEFULE PAUL (MIC)</v>
      </c>
      <c r="AU2039" s="31">
        <v>44877</v>
      </c>
      <c r="AV2039" s="40">
        <v>0.33590277777777777</v>
      </c>
      <c r="BW2039">
        <v>232</v>
      </c>
      <c r="BX2039" t="str">
        <v>MICURA</v>
      </c>
      <c r="BY2039" t="str">
        <v>ABOLARIN KOLADE (MIC)</v>
      </c>
      <c r="BZ2039" s="31">
        <v>44876</v>
      </c>
      <c r="CA2039" s="40">
        <v>0.46394675925925927</v>
      </c>
      <c r="DB2039">
        <v>482</v>
      </c>
      <c r="DC2039" t="str">
        <v>MICURA</v>
      </c>
      <c r="DD2039" t="str">
        <v>AYINLA TAOFEEK (MIC)</v>
      </c>
      <c r="DE2039" s="31">
        <v>44876</v>
      </c>
      <c r="DF2039" s="40">
        <v>0.76665509259259257</v>
      </c>
    </row>
    <row r="2040" spans="1:110" x14ac:dyDescent="0.25">
      <c r="A2040" s="109" t="s">
        <v>1904</v>
      </c>
      <c r="B2040">
        <v>136</v>
      </c>
      <c r="C2040" s="109" t="s">
        <v>53</v>
      </c>
      <c r="D2040" s="109" t="s">
        <v>1119</v>
      </c>
      <c r="E2040" s="94">
        <v>44869</v>
      </c>
      <c r="F2040" s="174">
        <v>0.28167824074074072</v>
      </c>
      <c r="G2040">
        <v>2</v>
      </c>
      <c r="H2040" s="109" t="s">
        <v>1120</v>
      </c>
      <c r="I2040">
        <v>2151827</v>
      </c>
      <c r="AR2040">
        <v>222</v>
      </c>
      <c r="AS2040" t="str">
        <v>OLM</v>
      </c>
      <c r="AT2040" t="str">
        <v>ARIKAWE ABAYOMI (OLM)</v>
      </c>
      <c r="AU2040" s="31">
        <v>44877</v>
      </c>
      <c r="AV2040" s="40">
        <v>0.33606481481481482</v>
      </c>
      <c r="BW2040">
        <v>233</v>
      </c>
      <c r="BX2040" t="str">
        <v>MICURA</v>
      </c>
      <c r="BY2040" t="str">
        <v>OLATUNJI AFEEZ O.(MIC)</v>
      </c>
      <c r="BZ2040" s="31">
        <v>44876</v>
      </c>
      <c r="CA2040" s="40">
        <v>0.4642013888888889</v>
      </c>
      <c r="DB2040">
        <v>483</v>
      </c>
      <c r="DC2040" t="str">
        <v>MICURA</v>
      </c>
      <c r="DD2040" t="str">
        <v>IKHANE ROBERT GREG (MIC)</v>
      </c>
      <c r="DE2040" s="31">
        <v>44876</v>
      </c>
      <c r="DF2040" s="40">
        <v>0.76671296296296299</v>
      </c>
    </row>
    <row r="2041" spans="1:110" x14ac:dyDescent="0.25">
      <c r="A2041" s="109" t="s">
        <v>1904</v>
      </c>
      <c r="B2041">
        <v>137</v>
      </c>
      <c r="C2041" s="109" t="s">
        <v>54</v>
      </c>
      <c r="D2041" s="109" t="s">
        <v>388</v>
      </c>
      <c r="E2041" s="94">
        <v>44869</v>
      </c>
      <c r="F2041" s="174">
        <v>0.28222222222222221</v>
      </c>
      <c r="G2041">
        <v>2</v>
      </c>
      <c r="H2041" s="109" t="s">
        <v>389</v>
      </c>
      <c r="I2041">
        <v>6693674</v>
      </c>
      <c r="AR2041">
        <v>223</v>
      </c>
      <c r="AS2041" t="str">
        <v>ENGINEERING</v>
      </c>
      <c r="AT2041" t="str">
        <v>ABDULWAHAB LUQMAN</v>
      </c>
      <c r="AU2041" s="31">
        <v>44877</v>
      </c>
      <c r="AV2041" s="40">
        <v>0.33953703703703703</v>
      </c>
      <c r="BW2041">
        <v>234</v>
      </c>
      <c r="BX2041" t="str">
        <v>MICURA</v>
      </c>
      <c r="BY2041" t="str">
        <v>LAISU IDRIS (MIC)</v>
      </c>
      <c r="BZ2041" s="31">
        <v>44876</v>
      </c>
      <c r="CA2041" s="40">
        <v>0.46443287037037034</v>
      </c>
      <c r="DB2041">
        <v>484</v>
      </c>
      <c r="DC2041" t="str">
        <v>MICURA</v>
      </c>
      <c r="DD2041" t="str">
        <v>ELUDOYIN MUYIWA (MIC)</v>
      </c>
      <c r="DE2041" s="31">
        <v>44876</v>
      </c>
      <c r="DF2041" s="40">
        <v>0.76674768518518521</v>
      </c>
    </row>
    <row r="2042" spans="1:110" x14ac:dyDescent="0.25">
      <c r="A2042" s="109" t="s">
        <v>1904</v>
      </c>
      <c r="B2042">
        <v>138</v>
      </c>
      <c r="C2042" s="109" t="s">
        <v>52</v>
      </c>
      <c r="D2042" s="109" t="s">
        <v>1238</v>
      </c>
      <c r="E2042" s="94">
        <v>44869</v>
      </c>
      <c r="F2042" s="174">
        <v>0.28282407407407406</v>
      </c>
      <c r="G2042">
        <v>2</v>
      </c>
      <c r="H2042" s="109" t="s">
        <v>1239</v>
      </c>
      <c r="I2042">
        <v>5332768</v>
      </c>
      <c r="AR2042">
        <v>224</v>
      </c>
      <c r="AS2042" t="str">
        <v>ENGINEERING</v>
      </c>
      <c r="AT2042" t="str">
        <v>UDOH PHILIP EYIBIO (ENG</v>
      </c>
      <c r="AU2042" s="31">
        <v>44877</v>
      </c>
      <c r="AV2042" s="40">
        <v>0.34070601851851851</v>
      </c>
      <c r="BW2042">
        <v>235</v>
      </c>
      <c r="BX2042" t="str">
        <v>MICURA</v>
      </c>
      <c r="BY2042" t="str">
        <v>DAVID DEINMA</v>
      </c>
      <c r="BZ2042" s="31">
        <v>44876</v>
      </c>
      <c r="CA2042" s="40">
        <v>0.46447916666666667</v>
      </c>
      <c r="DB2042">
        <v>485</v>
      </c>
      <c r="DC2042" t="str">
        <v>MICURA</v>
      </c>
      <c r="DD2042" t="str">
        <v>HAMIDU UMAR (MIC)</v>
      </c>
      <c r="DE2042" s="31">
        <v>44876</v>
      </c>
      <c r="DF2042" s="40">
        <v>0.76680555555555552</v>
      </c>
    </row>
    <row r="2043" spans="1:110" x14ac:dyDescent="0.25">
      <c r="A2043" s="109" t="s">
        <v>1904</v>
      </c>
      <c r="B2043">
        <v>139</v>
      </c>
      <c r="C2043" s="109" t="s">
        <v>53</v>
      </c>
      <c r="D2043" s="109" t="s">
        <v>380</v>
      </c>
      <c r="E2043" s="94">
        <v>44869</v>
      </c>
      <c r="F2043" s="174">
        <v>0.28315972222222224</v>
      </c>
      <c r="G2043">
        <v>2</v>
      </c>
      <c r="H2043" s="109" t="s">
        <v>381</v>
      </c>
      <c r="I2043"/>
      <c r="AR2043">
        <v>225</v>
      </c>
      <c r="AS2043" t="str">
        <v>MICURA</v>
      </c>
      <c r="AT2043" t="str">
        <v>HITLA EJOVI KELVIN (MIC</v>
      </c>
      <c r="AU2043" s="31">
        <v>44877</v>
      </c>
      <c r="AV2043" s="40">
        <v>0.3477777777777778</v>
      </c>
      <c r="BW2043">
        <v>236</v>
      </c>
      <c r="BX2043" t="str">
        <v>OPERATIONS</v>
      </c>
      <c r="BY2043" t="str">
        <v>ODEY JOSEPH (OPS)</v>
      </c>
      <c r="BZ2043" s="31">
        <v>44876</v>
      </c>
      <c r="CA2043" s="40">
        <v>0.46469907407407407</v>
      </c>
      <c r="DB2043">
        <v>486</v>
      </c>
      <c r="DC2043" t="str">
        <v>OPERATIONS</v>
      </c>
      <c r="DD2043" t="str">
        <v>OLIAKU TONY (OPS)</v>
      </c>
      <c r="DE2043" s="31">
        <v>44876</v>
      </c>
      <c r="DF2043" s="40">
        <v>0.7668518518518519</v>
      </c>
    </row>
    <row r="2044" spans="1:110" x14ac:dyDescent="0.25">
      <c r="A2044" s="109" t="s">
        <v>1904</v>
      </c>
      <c r="B2044">
        <v>140</v>
      </c>
      <c r="C2044" s="109" t="s">
        <v>53</v>
      </c>
      <c r="D2044" s="109" t="s">
        <v>376</v>
      </c>
      <c r="E2044" s="94">
        <v>44869</v>
      </c>
      <c r="F2044" s="174">
        <v>0.28322916666666664</v>
      </c>
      <c r="G2044">
        <v>2</v>
      </c>
      <c r="H2044" s="109" t="s">
        <v>377</v>
      </c>
      <c r="I2044">
        <v>14959868</v>
      </c>
      <c r="AR2044">
        <v>226</v>
      </c>
      <c r="AS2044" t="str">
        <v>ENGINEERING</v>
      </c>
      <c r="AT2044" t="str">
        <v>AKINGBOYE TEMIDAYO</v>
      </c>
      <c r="AU2044" s="31">
        <v>44877</v>
      </c>
      <c r="AV2044" s="40">
        <v>0.34783564814814816</v>
      </c>
      <c r="BW2044">
        <v>237</v>
      </c>
      <c r="BX2044" t="str">
        <v>MICURA</v>
      </c>
      <c r="BY2044" t="str">
        <v>AJIBOLA OLUWAFEMI S.(MI</v>
      </c>
      <c r="BZ2044" s="31">
        <v>44876</v>
      </c>
      <c r="CA2044" s="40">
        <v>0.4649652777777778</v>
      </c>
      <c r="DB2044">
        <v>487</v>
      </c>
      <c r="DC2044" t="str">
        <v>OPERATIONS</v>
      </c>
      <c r="DD2044" t="str">
        <v>UGOCHUKWU IBENEMEH (OPS</v>
      </c>
      <c r="DE2044" s="31">
        <v>44876</v>
      </c>
      <c r="DF2044" s="40">
        <v>0.76688657407407412</v>
      </c>
    </row>
    <row r="2045" spans="1:110" x14ac:dyDescent="0.25">
      <c r="A2045" s="109" t="s">
        <v>1904</v>
      </c>
      <c r="B2045">
        <v>141</v>
      </c>
      <c r="C2045" s="109" t="s">
        <v>52</v>
      </c>
      <c r="D2045" s="109" t="s">
        <v>665</v>
      </c>
      <c r="E2045" s="94">
        <v>44869</v>
      </c>
      <c r="F2045" s="174">
        <v>0.28335648148148146</v>
      </c>
      <c r="G2045">
        <v>2</v>
      </c>
      <c r="H2045" s="109" t="s">
        <v>666</v>
      </c>
      <c r="I2045">
        <v>3666519</v>
      </c>
      <c r="AR2045">
        <v>227</v>
      </c>
      <c r="AS2045" t="str">
        <v>OPERATIONS</v>
      </c>
      <c r="AT2045" t="str">
        <v>SALAMI MUSIBAU (OPS)</v>
      </c>
      <c r="AU2045" s="31">
        <v>44877</v>
      </c>
      <c r="AV2045" s="40">
        <v>0.35263888888888889</v>
      </c>
      <c r="BW2045">
        <v>238</v>
      </c>
      <c r="BX2045" t="str">
        <v>OPERATIONS</v>
      </c>
      <c r="BY2045" t="str">
        <v>FEMI ERINLE (MIC)</v>
      </c>
      <c r="BZ2045" s="31">
        <v>44876</v>
      </c>
      <c r="CA2045" s="40">
        <v>0.46519675925925924</v>
      </c>
      <c r="DB2045">
        <v>488</v>
      </c>
      <c r="DC2045" t="str">
        <v>MICURA</v>
      </c>
      <c r="DD2045" t="str">
        <v>ANTHONY EHIS (MIC)</v>
      </c>
      <c r="DE2045" s="31">
        <v>44876</v>
      </c>
      <c r="DF2045" s="40">
        <v>0.76762731481481483</v>
      </c>
    </row>
    <row r="2046" spans="1:110" x14ac:dyDescent="0.25">
      <c r="A2046" s="109" t="s">
        <v>1904</v>
      </c>
      <c r="B2046">
        <v>142</v>
      </c>
      <c r="C2046" s="109" t="s">
        <v>52</v>
      </c>
      <c r="D2046" s="109" t="s">
        <v>378</v>
      </c>
      <c r="E2046" s="94">
        <v>44869</v>
      </c>
      <c r="F2046" s="174">
        <v>0.28343750000000001</v>
      </c>
      <c r="G2046">
        <v>2</v>
      </c>
      <c r="H2046" s="109" t="s">
        <v>379</v>
      </c>
      <c r="I2046">
        <v>14813026</v>
      </c>
      <c r="AR2046">
        <v>228</v>
      </c>
      <c r="AS2046" t="str">
        <v>OPERATIONS</v>
      </c>
      <c r="AT2046" t="str">
        <v>ANYEBE SAMSON (OPS)</v>
      </c>
      <c r="AU2046" s="31">
        <v>44877</v>
      </c>
      <c r="AV2046" s="40">
        <v>0.35663194444444446</v>
      </c>
      <c r="BW2046">
        <v>239</v>
      </c>
      <c r="BX2046" t="str">
        <v>CONTRACTOR</v>
      </c>
      <c r="BY2046" t="str">
        <v>OMOREGIE EMMANUEL (EMERA</v>
      </c>
      <c r="BZ2046" s="31">
        <v>44876</v>
      </c>
      <c r="CA2046" s="40">
        <v>0.4652662037037037</v>
      </c>
      <c r="DB2046">
        <v>489</v>
      </c>
      <c r="DC2046" t="str">
        <v>MICURA</v>
      </c>
      <c r="DD2046" t="str">
        <v>GODSPOWER OSSAI (MIC)</v>
      </c>
      <c r="DE2046" s="31">
        <v>44876</v>
      </c>
      <c r="DF2046" s="40">
        <v>0.76766203703703706</v>
      </c>
    </row>
    <row r="2047" spans="1:110" x14ac:dyDescent="0.25">
      <c r="A2047" s="109" t="s">
        <v>1904</v>
      </c>
      <c r="B2047">
        <v>143</v>
      </c>
      <c r="C2047" s="109" t="s">
        <v>53</v>
      </c>
      <c r="D2047" s="109" t="s">
        <v>714</v>
      </c>
      <c r="E2047" s="94">
        <v>44869</v>
      </c>
      <c r="F2047" s="174">
        <v>0.28347222222222224</v>
      </c>
      <c r="G2047">
        <v>2</v>
      </c>
      <c r="H2047" s="109" t="s">
        <v>715</v>
      </c>
      <c r="I2047"/>
      <c r="AR2047">
        <v>229</v>
      </c>
      <c r="AS2047" t="str">
        <v>OPERATIONS</v>
      </c>
      <c r="AT2047" t="str">
        <v>EDEM VICTOR GODFREY</v>
      </c>
      <c r="AU2047" s="31">
        <v>44877</v>
      </c>
      <c r="AV2047" s="40">
        <v>0.36122685185185183</v>
      </c>
      <c r="BW2047">
        <v>240</v>
      </c>
      <c r="BX2047" t="str">
        <v>MICURA</v>
      </c>
      <c r="BY2047" t="str">
        <v>MONDAY ANIJI (MIC)</v>
      </c>
      <c r="BZ2047" s="31">
        <v>44876</v>
      </c>
      <c r="CA2047" s="40">
        <v>0.46582175925925928</v>
      </c>
      <c r="DB2047">
        <v>490</v>
      </c>
      <c r="DC2047" t="str">
        <v>CONTRACTOR</v>
      </c>
      <c r="DD2047" t="str">
        <v>ANJORIN TEMITOPE (MEDBUR</v>
      </c>
      <c r="DE2047" s="31">
        <v>44876</v>
      </c>
      <c r="DF2047" s="40">
        <v>0.76774305555555555</v>
      </c>
    </row>
    <row r="2048" spans="1:110" x14ac:dyDescent="0.25">
      <c r="A2048" s="109" t="s">
        <v>1904</v>
      </c>
      <c r="B2048">
        <v>144</v>
      </c>
      <c r="C2048" s="109" t="s">
        <v>53</v>
      </c>
      <c r="D2048" s="109" t="s">
        <v>1909</v>
      </c>
      <c r="E2048" s="94">
        <v>44869</v>
      </c>
      <c r="F2048" s="174">
        <v>0.2835185185185185</v>
      </c>
      <c r="G2048">
        <v>2</v>
      </c>
      <c r="H2048" s="109" t="s">
        <v>1910</v>
      </c>
      <c r="I2048">
        <v>14964946</v>
      </c>
      <c r="AR2048">
        <v>230</v>
      </c>
      <c r="AS2048" t="str">
        <v>ENGINEERING</v>
      </c>
      <c r="AT2048" t="str">
        <v>KOYA SAMUEL (ENGR)</v>
      </c>
      <c r="AU2048" s="31">
        <v>44877</v>
      </c>
      <c r="AV2048" s="40">
        <v>0.37619212962962961</v>
      </c>
      <c r="BW2048">
        <v>241</v>
      </c>
      <c r="BX2048" t="str">
        <v>MICURA</v>
      </c>
      <c r="BY2048" t="str">
        <v>ADEOLA CLEMENT. (MIC)</v>
      </c>
      <c r="BZ2048" s="31">
        <v>44876</v>
      </c>
      <c r="CA2048" s="40">
        <v>0.46585648148148145</v>
      </c>
      <c r="DB2048">
        <v>491</v>
      </c>
      <c r="DC2048" t="str">
        <v>CONTRACTOR</v>
      </c>
      <c r="DD2048" t="str">
        <v>USMAN FOLAMI (MEDBURY)</v>
      </c>
      <c r="DE2048" s="31">
        <v>44876</v>
      </c>
      <c r="DF2048" s="40">
        <v>0.76777777777777778</v>
      </c>
    </row>
    <row r="2049" spans="1:110" x14ac:dyDescent="0.25">
      <c r="A2049" s="109" t="s">
        <v>1904</v>
      </c>
      <c r="B2049">
        <v>145</v>
      </c>
      <c r="C2049" s="109" t="s">
        <v>52</v>
      </c>
      <c r="D2049" s="109" t="s">
        <v>532</v>
      </c>
      <c r="E2049" s="94">
        <v>44869</v>
      </c>
      <c r="F2049" s="174">
        <v>0.28358796296296296</v>
      </c>
      <c r="G2049">
        <v>2</v>
      </c>
      <c r="H2049" s="109" t="s">
        <v>533</v>
      </c>
      <c r="I2049">
        <v>3401068</v>
      </c>
      <c r="AR2049">
        <v>231</v>
      </c>
      <c r="AS2049" t="str">
        <v>OPERATIONS</v>
      </c>
      <c r="AT2049" t="str">
        <v>ADEYEMI TOPE (OPS)</v>
      </c>
      <c r="AU2049" s="31">
        <v>44877</v>
      </c>
      <c r="AV2049" s="40">
        <v>0.3934259259259259</v>
      </c>
      <c r="BW2049">
        <v>242</v>
      </c>
      <c r="BX2049" t="str">
        <v>CONTRACTOR</v>
      </c>
      <c r="BY2049" t="str">
        <v>IBUKUN IYANDA (EMERALD)</v>
      </c>
      <c r="BZ2049" s="31">
        <v>44876</v>
      </c>
      <c r="CA2049" s="40">
        <v>0.4662384259259259</v>
      </c>
      <c r="DB2049">
        <v>492</v>
      </c>
      <c r="DC2049" t="str">
        <v>OPERATIONS</v>
      </c>
      <c r="DD2049" t="str">
        <v>IGBINOBA FREDERICK. (OP</v>
      </c>
      <c r="DE2049" s="31">
        <v>44876</v>
      </c>
      <c r="DF2049" s="40">
        <v>0.76796296296296296</v>
      </c>
    </row>
    <row r="2050" spans="1:110" x14ac:dyDescent="0.25">
      <c r="A2050" s="109" t="s">
        <v>1904</v>
      </c>
      <c r="B2050">
        <v>146</v>
      </c>
      <c r="C2050" s="109" t="s">
        <v>54</v>
      </c>
      <c r="D2050" s="109" t="s">
        <v>374</v>
      </c>
      <c r="E2050" s="94">
        <v>44869</v>
      </c>
      <c r="F2050" s="174">
        <v>0.28365740740740741</v>
      </c>
      <c r="G2050">
        <v>2</v>
      </c>
      <c r="H2050" s="109" t="s">
        <v>375</v>
      </c>
      <c r="I2050">
        <v>6701081</v>
      </c>
      <c r="AR2050">
        <v>14</v>
      </c>
      <c r="AS2050" t="str">
        <v>MICURA</v>
      </c>
      <c r="AT2050" t="str">
        <v>MUSTAFA KARUMO (MIC)</v>
      </c>
      <c r="AU2050" s="31">
        <v>44878</v>
      </c>
      <c r="AV2050" s="40">
        <v>0.25008101851851849</v>
      </c>
      <c r="BW2050">
        <v>243</v>
      </c>
      <c r="BX2050" t="str">
        <v>MICURA</v>
      </c>
      <c r="BY2050" t="str">
        <v>AKEEM OSENI (MIC)</v>
      </c>
      <c r="BZ2050" s="31">
        <v>44876</v>
      </c>
      <c r="CA2050" s="40">
        <v>0.46673611111111113</v>
      </c>
      <c r="DB2050">
        <v>493</v>
      </c>
      <c r="DC2050" t="str">
        <v>OPERATIONS</v>
      </c>
      <c r="DD2050" t="str">
        <v>THANKGOD OMOROHWOVO (OP</v>
      </c>
      <c r="DE2050" s="31">
        <v>44876</v>
      </c>
      <c r="DF2050" s="40">
        <v>0.76799768518518519</v>
      </c>
    </row>
    <row r="2051" spans="1:110" x14ac:dyDescent="0.25">
      <c r="A2051" s="109" t="s">
        <v>1904</v>
      </c>
      <c r="B2051">
        <v>147</v>
      </c>
      <c r="C2051" s="109" t="s">
        <v>54</v>
      </c>
      <c r="D2051" s="109" t="s">
        <v>1374</v>
      </c>
      <c r="E2051" s="94">
        <v>44869</v>
      </c>
      <c r="F2051" s="174">
        <v>0.28387731481481482</v>
      </c>
      <c r="G2051">
        <v>2</v>
      </c>
      <c r="H2051" s="109" t="s">
        <v>1375</v>
      </c>
      <c r="I2051">
        <v>5499412</v>
      </c>
      <c r="AR2051">
        <v>15</v>
      </c>
      <c r="AS2051" t="str">
        <v>OPERATIONS</v>
      </c>
      <c r="AT2051" t="str">
        <v>OGUNLADE KAZEEM (OPS)</v>
      </c>
      <c r="AU2051" s="31">
        <v>44878</v>
      </c>
      <c r="AV2051" s="40">
        <v>0.25015046296296295</v>
      </c>
      <c r="BW2051">
        <v>244</v>
      </c>
      <c r="BX2051" t="str">
        <v>OPERATIONS</v>
      </c>
      <c r="BY2051" t="str">
        <v>OLIKA CYRIL UCHE (OPS)</v>
      </c>
      <c r="BZ2051" s="31">
        <v>44876</v>
      </c>
      <c r="CA2051" s="40">
        <v>0.46699074074074076</v>
      </c>
      <c r="DB2051">
        <v>494</v>
      </c>
      <c r="DC2051" t="str">
        <v>MICURA</v>
      </c>
      <c r="DD2051" t="str">
        <v>YAKUBU JACOB (MIC)</v>
      </c>
      <c r="DE2051" s="31">
        <v>44876</v>
      </c>
      <c r="DF2051" s="40">
        <v>0.76839120370370373</v>
      </c>
    </row>
    <row r="2052" spans="1:110" x14ac:dyDescent="0.25">
      <c r="A2052" s="109" t="s">
        <v>1904</v>
      </c>
      <c r="B2052">
        <v>148</v>
      </c>
      <c r="C2052" s="109" t="s">
        <v>54</v>
      </c>
      <c r="D2052" s="109" t="s">
        <v>382</v>
      </c>
      <c r="E2052" s="94">
        <v>44869</v>
      </c>
      <c r="F2052" s="174">
        <v>0.2839814814814815</v>
      </c>
      <c r="G2052">
        <v>2</v>
      </c>
      <c r="H2052" s="109" t="s">
        <v>383</v>
      </c>
      <c r="I2052">
        <v>5475615</v>
      </c>
      <c r="AR2052">
        <v>16</v>
      </c>
      <c r="AS2052" t="str">
        <v>MICURA</v>
      </c>
      <c r="AT2052" t="str">
        <v>RICHARD AMAEZE (MIC)</v>
      </c>
      <c r="AU2052" s="31">
        <v>44878</v>
      </c>
      <c r="AV2052" s="40">
        <v>0.2502199074074074</v>
      </c>
      <c r="BW2052">
        <v>245</v>
      </c>
      <c r="BX2052" t="str">
        <v>ENGINEERING</v>
      </c>
      <c r="BY2052" t="str">
        <v>AWAM JOHN OKORO</v>
      </c>
      <c r="BZ2052" s="31">
        <v>44876</v>
      </c>
      <c r="CA2052" s="40">
        <v>0.46716435185185184</v>
      </c>
      <c r="DB2052">
        <v>495</v>
      </c>
      <c r="DC2052" t="str">
        <v>MICURA</v>
      </c>
      <c r="DD2052" t="str">
        <v>TIAMIYU AHMED A. (MIC)</v>
      </c>
      <c r="DE2052" s="31">
        <v>44876</v>
      </c>
      <c r="DF2052" s="40">
        <v>0.76842592592592596</v>
      </c>
    </row>
    <row r="2053" spans="1:110" x14ac:dyDescent="0.25">
      <c r="A2053" s="109" t="s">
        <v>1904</v>
      </c>
      <c r="B2053">
        <v>149</v>
      </c>
      <c r="C2053" s="109" t="s">
        <v>52</v>
      </c>
      <c r="D2053" s="109" t="s">
        <v>1529</v>
      </c>
      <c r="E2053" s="94">
        <v>44869</v>
      </c>
      <c r="F2053" s="174">
        <v>0.28439814814814812</v>
      </c>
      <c r="G2053">
        <v>2</v>
      </c>
      <c r="H2053" s="109" t="s">
        <v>1530</v>
      </c>
      <c r="I2053"/>
      <c r="AR2053">
        <v>17</v>
      </c>
      <c r="AS2053" t="str">
        <v>OPERATIONS</v>
      </c>
      <c r="AT2053" t="str">
        <v>KUNLE DAVID (OPS)</v>
      </c>
      <c r="AU2053" s="31">
        <v>44878</v>
      </c>
      <c r="AV2053" s="40">
        <v>0.2503009259259259</v>
      </c>
      <c r="BW2053">
        <v>246</v>
      </c>
      <c r="BX2053" t="str">
        <v>ENGINEERING</v>
      </c>
      <c r="BY2053" t="str">
        <v>EZEKIEL YUNANA (DRV)</v>
      </c>
      <c r="BZ2053" s="31">
        <v>44876</v>
      </c>
      <c r="CA2053" s="40">
        <v>0.46719907407407407</v>
      </c>
      <c r="DB2053">
        <v>496</v>
      </c>
      <c r="DC2053" t="str">
        <v>ENGINEERING</v>
      </c>
      <c r="DD2053" t="str">
        <v>AIGBIREMHON ODION (ENGR</v>
      </c>
      <c r="DE2053" s="31">
        <v>44876</v>
      </c>
      <c r="DF2053" s="40">
        <v>0.76846064814814818</v>
      </c>
    </row>
    <row r="2054" spans="1:110" x14ac:dyDescent="0.25">
      <c r="A2054" s="109" t="s">
        <v>1904</v>
      </c>
      <c r="B2054">
        <v>150</v>
      </c>
      <c r="C2054" s="109" t="s">
        <v>54</v>
      </c>
      <c r="D2054" s="109" t="s">
        <v>436</v>
      </c>
      <c r="E2054" s="94">
        <v>44869</v>
      </c>
      <c r="F2054" s="174">
        <v>0.28466435185185185</v>
      </c>
      <c r="G2054">
        <v>2</v>
      </c>
      <c r="H2054" s="109" t="s">
        <v>437</v>
      </c>
      <c r="I2054">
        <v>3686961</v>
      </c>
      <c r="AR2054">
        <v>18</v>
      </c>
      <c r="AS2054" t="str">
        <v>OPERATIONS</v>
      </c>
      <c r="AT2054" t="str">
        <v>OMORUYI SUNDAY (OPS)</v>
      </c>
      <c r="AU2054" s="31">
        <v>44878</v>
      </c>
      <c r="AV2054" s="40">
        <v>0.25038194444444445</v>
      </c>
      <c r="BW2054">
        <v>247</v>
      </c>
      <c r="BX2054" t="str">
        <v>CONTRACTOR</v>
      </c>
      <c r="BY2054" t="str">
        <v>WALTER NKEM (EMERALD)</v>
      </c>
      <c r="BZ2054" s="31">
        <v>44876</v>
      </c>
      <c r="CA2054" s="40">
        <v>0.46729166666666666</v>
      </c>
      <c r="DB2054">
        <v>497</v>
      </c>
      <c r="DC2054" t="str">
        <v>OPERATIONS</v>
      </c>
      <c r="DD2054" t="str">
        <v>ONI OLAYINKA O.</v>
      </c>
      <c r="DE2054" s="31">
        <v>44876</v>
      </c>
      <c r="DF2054" s="40">
        <v>0.76856481481481487</v>
      </c>
    </row>
    <row r="2055" spans="1:110" x14ac:dyDescent="0.25">
      <c r="A2055" s="109" t="s">
        <v>1904</v>
      </c>
      <c r="B2055">
        <v>151</v>
      </c>
      <c r="C2055" s="109" t="s">
        <v>52</v>
      </c>
      <c r="D2055" s="109" t="s">
        <v>1338</v>
      </c>
      <c r="E2055" s="94">
        <v>44869</v>
      </c>
      <c r="F2055" s="174">
        <v>0.2847337962962963</v>
      </c>
      <c r="G2055">
        <v>2</v>
      </c>
      <c r="H2055" s="109" t="s">
        <v>1339</v>
      </c>
      <c r="I2055">
        <v>5353743</v>
      </c>
      <c r="AR2055">
        <v>19</v>
      </c>
      <c r="AS2055" t="str">
        <v>MICURA</v>
      </c>
      <c r="AT2055" t="str">
        <v>ADETUNJI OLALEKAN (MIC)</v>
      </c>
      <c r="AU2055" s="31">
        <v>44878</v>
      </c>
      <c r="AV2055" s="40">
        <v>0.25046296296296294</v>
      </c>
      <c r="BW2055">
        <v>248</v>
      </c>
      <c r="BX2055" t="str">
        <v>OPERATIONS</v>
      </c>
      <c r="BY2055" t="str">
        <v>EMUAYE IROSEYIKE (OPS)</v>
      </c>
      <c r="BZ2055" s="31">
        <v>44876</v>
      </c>
      <c r="CA2055" s="40">
        <v>0.46785879629629629</v>
      </c>
      <c r="DB2055">
        <v>498</v>
      </c>
      <c r="DC2055" t="str">
        <v>OPERATIONS</v>
      </c>
      <c r="DD2055" t="str">
        <v>ILUMAH O GODWIN (OPS)</v>
      </c>
      <c r="DE2055" s="31">
        <v>44876</v>
      </c>
      <c r="DF2055" s="40">
        <v>0.76858796296296295</v>
      </c>
    </row>
    <row r="2056" spans="1:110" x14ac:dyDescent="0.25">
      <c r="A2056" s="109" t="s">
        <v>1904</v>
      </c>
      <c r="B2056">
        <v>152</v>
      </c>
      <c r="C2056" s="109" t="s">
        <v>53</v>
      </c>
      <c r="D2056" s="109" t="s">
        <v>1282</v>
      </c>
      <c r="E2056" s="94">
        <v>44869</v>
      </c>
      <c r="F2056" s="174">
        <v>0.28493055555555558</v>
      </c>
      <c r="G2056">
        <v>2</v>
      </c>
      <c r="H2056" s="109" t="s">
        <v>1283</v>
      </c>
      <c r="I2056">
        <v>2099344</v>
      </c>
      <c r="AR2056">
        <v>20</v>
      </c>
      <c r="AS2056" t="str">
        <v>MICURA</v>
      </c>
      <c r="AT2056" t="str">
        <v>IRANLOYE OLADOYE M.(MIC)</v>
      </c>
      <c r="AU2056" s="31">
        <v>44878</v>
      </c>
      <c r="AV2056" s="40">
        <v>0.2505324074074074</v>
      </c>
      <c r="BW2056">
        <v>249</v>
      </c>
      <c r="BX2056" t="str">
        <v>ENGINEERING</v>
      </c>
      <c r="BY2056" t="str">
        <v>IGHEDO ODIANOSEN (DRV)</v>
      </c>
      <c r="BZ2056" s="31">
        <v>44876</v>
      </c>
      <c r="CA2056" s="40">
        <v>0.46789351851851851</v>
      </c>
      <c r="DB2056">
        <v>499</v>
      </c>
      <c r="DC2056" t="str">
        <v>ENGINEERING</v>
      </c>
      <c r="DD2056" t="str">
        <v>USMAN ISHAKA</v>
      </c>
      <c r="DE2056" s="31">
        <v>44876</v>
      </c>
      <c r="DF2056" s="40">
        <v>0.7686574074074074</v>
      </c>
    </row>
    <row r="2057" spans="1:110" x14ac:dyDescent="0.25">
      <c r="A2057" s="109" t="s">
        <v>1904</v>
      </c>
      <c r="B2057">
        <v>153</v>
      </c>
      <c r="C2057" s="109" t="s">
        <v>52</v>
      </c>
      <c r="D2057" s="109" t="s">
        <v>1632</v>
      </c>
      <c r="E2057" s="94">
        <v>44869</v>
      </c>
      <c r="F2057" s="174">
        <v>0.2850462962962963</v>
      </c>
      <c r="G2057">
        <v>2</v>
      </c>
      <c r="H2057" s="109" t="s">
        <v>1633</v>
      </c>
      <c r="I2057">
        <v>5367512</v>
      </c>
      <c r="AR2057">
        <v>21</v>
      </c>
      <c r="AS2057" t="str">
        <v>MICURA</v>
      </c>
      <c r="AT2057" t="str">
        <v>EMEREMNU LAWRENCE (MIC)</v>
      </c>
      <c r="AU2057" s="31">
        <v>44878</v>
      </c>
      <c r="AV2057" s="40">
        <v>0.25083333333333335</v>
      </c>
      <c r="BW2057">
        <v>250</v>
      </c>
      <c r="BX2057" t="str">
        <v>OPERATIONS</v>
      </c>
      <c r="BY2057" t="str">
        <v>ALATISHE JOHN (OPS)</v>
      </c>
      <c r="BZ2057" s="31">
        <v>44876</v>
      </c>
      <c r="CA2057" s="40">
        <v>0.46811342592592592</v>
      </c>
      <c r="DB2057">
        <v>500</v>
      </c>
      <c r="DC2057" t="str">
        <v>OPERATIONS</v>
      </c>
      <c r="DD2057" t="str">
        <v>UTOMI CHUKWUDI (OPS)</v>
      </c>
      <c r="DE2057" s="31">
        <v>44876</v>
      </c>
      <c r="DF2057" s="40">
        <v>0.76869212962962963</v>
      </c>
    </row>
    <row r="2058" spans="1:110" x14ac:dyDescent="0.25">
      <c r="A2058" s="109" t="s">
        <v>1904</v>
      </c>
      <c r="B2058">
        <v>154</v>
      </c>
      <c r="C2058" s="109" t="s">
        <v>52</v>
      </c>
      <c r="D2058" s="109" t="s">
        <v>390</v>
      </c>
      <c r="E2058" s="94">
        <v>44869</v>
      </c>
      <c r="F2058" s="174">
        <v>0.28512731481481479</v>
      </c>
      <c r="G2058">
        <v>2</v>
      </c>
      <c r="H2058" s="109" t="s">
        <v>391</v>
      </c>
      <c r="I2058">
        <v>5345948</v>
      </c>
      <c r="AR2058">
        <v>22</v>
      </c>
      <c r="AS2058" t="str">
        <v>OPERATIONS</v>
      </c>
      <c r="AT2058" t="str">
        <v>OPAYEMI FAUSAT O.(OPS)</v>
      </c>
      <c r="AU2058" s="31">
        <v>44878</v>
      </c>
      <c r="AV2058" s="40">
        <v>0.25090277777777775</v>
      </c>
      <c r="BW2058">
        <v>251</v>
      </c>
      <c r="BX2058" t="str">
        <v>OPERATIONS</v>
      </c>
      <c r="BY2058" t="str">
        <v>EMMANUEL OKON AKAN (OPS</v>
      </c>
      <c r="BZ2058" s="31">
        <v>44876</v>
      </c>
      <c r="CA2058" s="40">
        <v>0.46848379629629627</v>
      </c>
      <c r="DB2058">
        <v>501</v>
      </c>
      <c r="DC2058" t="str">
        <v>MICURA</v>
      </c>
      <c r="DD2058" t="str">
        <v>OGUEJIOFOR OGBODU (MIC)</v>
      </c>
      <c r="DE2058" s="31">
        <v>44876</v>
      </c>
      <c r="DF2058" s="40">
        <v>0.76887731481481481</v>
      </c>
    </row>
    <row r="2059" spans="1:110" x14ac:dyDescent="0.25">
      <c r="A2059" s="109" t="s">
        <v>1904</v>
      </c>
      <c r="B2059">
        <v>155</v>
      </c>
      <c r="C2059" s="109" t="s">
        <v>52</v>
      </c>
      <c r="D2059" s="109" t="s">
        <v>831</v>
      </c>
      <c r="E2059" s="94">
        <v>44869</v>
      </c>
      <c r="F2059" s="174">
        <v>0.28521990740740738</v>
      </c>
      <c r="G2059">
        <v>2</v>
      </c>
      <c r="H2059" s="109" t="s">
        <v>832</v>
      </c>
      <c r="I2059">
        <v>8318873</v>
      </c>
      <c r="AR2059">
        <v>23</v>
      </c>
      <c r="AS2059" t="str">
        <v>MICURA</v>
      </c>
      <c r="AT2059" t="str">
        <v>JOSEPH ADEMOLA (MIC)</v>
      </c>
      <c r="AU2059" s="31">
        <v>44878</v>
      </c>
      <c r="AV2059" s="40">
        <v>0.25097222222222221</v>
      </c>
      <c r="BW2059">
        <v>252</v>
      </c>
      <c r="BX2059" t="str">
        <v>CONTRACTOR</v>
      </c>
      <c r="BY2059" t="str">
        <v>JACOB ONORIODE (EMERALD)</v>
      </c>
      <c r="BZ2059" s="31">
        <v>44876</v>
      </c>
      <c r="CA2059" s="40">
        <v>0.46866898148148151</v>
      </c>
      <c r="DB2059">
        <v>502</v>
      </c>
      <c r="DC2059" t="str">
        <v>MICURA</v>
      </c>
      <c r="DD2059" t="str">
        <v>ADEKANMBI ADETOLA (MIC)</v>
      </c>
      <c r="DE2059" s="31">
        <v>44876</v>
      </c>
      <c r="DF2059" s="40">
        <v>0.76892361111111107</v>
      </c>
    </row>
    <row r="2060" spans="1:110" x14ac:dyDescent="0.25">
      <c r="A2060" s="109" t="s">
        <v>1904</v>
      </c>
      <c r="B2060">
        <v>156</v>
      </c>
      <c r="C2060" s="109" t="s">
        <v>54</v>
      </c>
      <c r="D2060" s="109" t="s">
        <v>468</v>
      </c>
      <c r="E2060" s="94">
        <v>44869</v>
      </c>
      <c r="F2060" s="174">
        <v>0.28538194444444442</v>
      </c>
      <c r="G2060">
        <v>2</v>
      </c>
      <c r="H2060" s="109" t="s">
        <v>469</v>
      </c>
      <c r="I2060">
        <v>7353518</v>
      </c>
      <c r="AR2060">
        <v>24</v>
      </c>
      <c r="AS2060" t="str">
        <v>OPERATIONS</v>
      </c>
      <c r="AT2060" t="str">
        <v>SIMON UGBEDE</v>
      </c>
      <c r="AU2060" s="31">
        <v>44878</v>
      </c>
      <c r="AV2060" s="40">
        <v>0.25104166666666666</v>
      </c>
      <c r="BW2060">
        <v>253</v>
      </c>
      <c r="BX2060" t="str">
        <v>ENGINEERING</v>
      </c>
      <c r="BY2060" t="str">
        <v>OGUNYEMI ELIJAH (ENGR)</v>
      </c>
      <c r="BZ2060" s="31">
        <v>44876</v>
      </c>
      <c r="CA2060" s="40">
        <v>0.46870370370370368</v>
      </c>
      <c r="DB2060">
        <v>503</v>
      </c>
      <c r="DC2060" t="str">
        <v>MICURA</v>
      </c>
      <c r="DD2060" t="str">
        <v>RASAKI MAJEOGBE (MIC)</v>
      </c>
      <c r="DE2060" s="31">
        <v>44876</v>
      </c>
      <c r="DF2060" s="40">
        <v>0.76900462962962968</v>
      </c>
    </row>
    <row r="2061" spans="1:110" x14ac:dyDescent="0.25">
      <c r="A2061" s="109" t="s">
        <v>1904</v>
      </c>
      <c r="B2061">
        <v>157</v>
      </c>
      <c r="C2061" s="109" t="s">
        <v>53</v>
      </c>
      <c r="D2061" s="109" t="s">
        <v>384</v>
      </c>
      <c r="E2061" s="94">
        <v>44869</v>
      </c>
      <c r="F2061" s="174">
        <v>0.28550925925925924</v>
      </c>
      <c r="G2061">
        <v>2</v>
      </c>
      <c r="H2061" s="109" t="s">
        <v>385</v>
      </c>
      <c r="I2061"/>
      <c r="AR2061">
        <v>25</v>
      </c>
      <c r="AS2061" t="str">
        <v>OPERATIONS</v>
      </c>
      <c r="AT2061" t="str">
        <v>EMMANUEL OKON AKAN (OPS</v>
      </c>
      <c r="AU2061" s="31">
        <v>44878</v>
      </c>
      <c r="AV2061" s="40">
        <v>0.25111111111111112</v>
      </c>
      <c r="BW2061">
        <v>254</v>
      </c>
      <c r="BX2061" t="str">
        <v>MICURA</v>
      </c>
      <c r="BY2061" t="str">
        <v>NURUDEEN SANUSI (MIC)</v>
      </c>
      <c r="BZ2061" s="31">
        <v>44876</v>
      </c>
      <c r="CA2061" s="40">
        <v>0.46902777777777777</v>
      </c>
      <c r="DB2061">
        <v>504</v>
      </c>
      <c r="DC2061" t="str">
        <v>OPERATIONS</v>
      </c>
      <c r="DD2061" t="str">
        <v>SALIFU .E. YAKUBU (OPS)</v>
      </c>
      <c r="DE2061" s="31">
        <v>44876</v>
      </c>
      <c r="DF2061" s="40">
        <v>0.7690393518518519</v>
      </c>
    </row>
    <row r="2062" spans="1:110" x14ac:dyDescent="0.25">
      <c r="A2062" s="109" t="s">
        <v>1904</v>
      </c>
      <c r="B2062">
        <v>158</v>
      </c>
      <c r="C2062" s="109" t="s">
        <v>52</v>
      </c>
      <c r="D2062" s="109" t="s">
        <v>418</v>
      </c>
      <c r="E2062" s="94">
        <v>44869</v>
      </c>
      <c r="F2062" s="174">
        <v>0.28578703703703706</v>
      </c>
      <c r="G2062">
        <v>2</v>
      </c>
      <c r="H2062" s="109" t="s">
        <v>419</v>
      </c>
      <c r="I2062">
        <v>3642277</v>
      </c>
      <c r="AR2062">
        <v>26</v>
      </c>
      <c r="AS2062" t="str">
        <v>MICURA</v>
      </c>
      <c r="AT2062" t="str">
        <v>EMRETANE CHARLES</v>
      </c>
      <c r="AU2062" s="31">
        <v>44878</v>
      </c>
      <c r="AV2062" s="40">
        <v>0.25137731481481479</v>
      </c>
      <c r="BW2062">
        <v>255</v>
      </c>
      <c r="BX2062" t="str">
        <v>OPERATIONS</v>
      </c>
      <c r="BY2062" t="str">
        <v>ONOKA PAUL EMEKA</v>
      </c>
      <c r="BZ2062" s="31">
        <v>44876</v>
      </c>
      <c r="CA2062" s="40">
        <v>0.46910879629629632</v>
      </c>
      <c r="DB2062">
        <v>505</v>
      </c>
      <c r="DC2062" t="str">
        <v>MICURA</v>
      </c>
      <c r="DD2062" t="str">
        <v>OZEGBE CHARLES (MIC)</v>
      </c>
      <c r="DE2062" s="31">
        <v>44876</v>
      </c>
      <c r="DF2062" s="40">
        <v>0.76923611111111112</v>
      </c>
    </row>
    <row r="2063" spans="1:110" x14ac:dyDescent="0.25">
      <c r="A2063" s="109" t="s">
        <v>1904</v>
      </c>
      <c r="B2063">
        <v>159</v>
      </c>
      <c r="C2063" s="109" t="s">
        <v>53</v>
      </c>
      <c r="D2063" s="109" t="s">
        <v>1151</v>
      </c>
      <c r="E2063" s="94">
        <v>44869</v>
      </c>
      <c r="F2063" s="174">
        <v>0.28636574074074073</v>
      </c>
      <c r="G2063">
        <v>2</v>
      </c>
      <c r="H2063" s="109" t="s">
        <v>1152</v>
      </c>
      <c r="I2063"/>
      <c r="AR2063">
        <v>27</v>
      </c>
      <c r="AS2063" t="str">
        <v>MICURA</v>
      </c>
      <c r="AT2063" t="str">
        <v>OLAOYE SUNDAY (MIC)</v>
      </c>
      <c r="AU2063" s="31">
        <v>44878</v>
      </c>
      <c r="AV2063" s="40">
        <v>0.25149305555555557</v>
      </c>
      <c r="BW2063">
        <v>256</v>
      </c>
      <c r="BX2063" t="str">
        <v>MICURA</v>
      </c>
      <c r="BY2063" t="str">
        <v>GBOSE JIDE DENNIS (MIC)</v>
      </c>
      <c r="BZ2063" s="31">
        <v>44876</v>
      </c>
      <c r="CA2063" s="40">
        <v>0.46915509259259258</v>
      </c>
      <c r="DB2063">
        <v>506</v>
      </c>
      <c r="DC2063" t="str">
        <v>MICURA</v>
      </c>
      <c r="DD2063" t="str">
        <v>OTUMUNYE STEVE U. (MIC)</v>
      </c>
      <c r="DE2063" s="31">
        <v>44876</v>
      </c>
      <c r="DF2063" s="40">
        <v>0.77009259259259255</v>
      </c>
    </row>
    <row r="2064" spans="1:110" x14ac:dyDescent="0.25">
      <c r="A2064" s="109" t="s">
        <v>1904</v>
      </c>
      <c r="B2064">
        <v>160</v>
      </c>
      <c r="C2064" s="109" t="s">
        <v>53</v>
      </c>
      <c r="D2064" s="109" t="s">
        <v>366</v>
      </c>
      <c r="E2064" s="94">
        <v>44869</v>
      </c>
      <c r="F2064" s="174">
        <v>0.28649305555555554</v>
      </c>
      <c r="G2064">
        <v>2</v>
      </c>
      <c r="H2064" s="109" t="s">
        <v>367</v>
      </c>
      <c r="I2064"/>
      <c r="AR2064">
        <v>28</v>
      </c>
      <c r="AS2064" t="str">
        <v>ENGINEERING</v>
      </c>
      <c r="AT2064" t="str">
        <v>ADENIYI ADEYEMI (ENGR)</v>
      </c>
      <c r="AU2064" s="31">
        <v>44878</v>
      </c>
      <c r="AV2064" s="40">
        <v>0.25164351851851852</v>
      </c>
      <c r="BW2064">
        <v>257</v>
      </c>
      <c r="BX2064" t="str">
        <v>OPERATIONS</v>
      </c>
      <c r="BY2064" t="str">
        <v>TAIWO OLAYEMI LAWAL (OP</v>
      </c>
      <c r="BZ2064" s="31">
        <v>44876</v>
      </c>
      <c r="CA2064" s="40">
        <v>0.4697453703703704</v>
      </c>
      <c r="DB2064">
        <v>507</v>
      </c>
      <c r="DC2064" t="str">
        <v>MICURA</v>
      </c>
      <c r="DD2064" t="str">
        <v>IGBOKA CHUKWUDI (MIC)</v>
      </c>
      <c r="DE2064" s="31">
        <v>44876</v>
      </c>
      <c r="DF2064" s="40">
        <v>0.77012731481481478</v>
      </c>
    </row>
    <row r="2065" spans="1:110" x14ac:dyDescent="0.25">
      <c r="A2065" s="109" t="s">
        <v>1904</v>
      </c>
      <c r="B2065">
        <v>161</v>
      </c>
      <c r="C2065" s="109" t="s">
        <v>53</v>
      </c>
      <c r="D2065" s="109" t="s">
        <v>1176</v>
      </c>
      <c r="E2065" s="94">
        <v>44869</v>
      </c>
      <c r="F2065" s="174">
        <v>0.2865625</v>
      </c>
      <c r="G2065">
        <v>2</v>
      </c>
      <c r="H2065" s="109" t="s">
        <v>1177</v>
      </c>
      <c r="I2065"/>
      <c r="AR2065">
        <v>29</v>
      </c>
      <c r="AS2065" t="str">
        <v>ENGINEERING</v>
      </c>
      <c r="AT2065" t="str">
        <v>ADEDIJI EBENEZER (ENGR)</v>
      </c>
      <c r="AU2065" s="31">
        <v>44878</v>
      </c>
      <c r="AV2065" s="40">
        <v>0.25170138888888888</v>
      </c>
      <c r="BW2065">
        <v>258</v>
      </c>
      <c r="BX2065" t="str">
        <v>MICURA</v>
      </c>
      <c r="BY2065" t="str">
        <v>RILWAN USMAN (MIC)</v>
      </c>
      <c r="BZ2065" s="31">
        <v>44876</v>
      </c>
      <c r="CA2065" s="40">
        <v>0.47</v>
      </c>
      <c r="DB2065">
        <v>508</v>
      </c>
      <c r="DC2065" t="str">
        <v>MICURA</v>
      </c>
      <c r="DD2065" t="str">
        <v>ALEX UBOCHI (MIC)</v>
      </c>
      <c r="DE2065" s="31">
        <v>44876</v>
      </c>
      <c r="DF2065" s="40">
        <v>0.77020833333333338</v>
      </c>
    </row>
    <row r="2066" spans="1:110" x14ac:dyDescent="0.25">
      <c r="A2066" s="109" t="s">
        <v>1904</v>
      </c>
      <c r="B2066">
        <v>162</v>
      </c>
      <c r="C2066" s="109" t="s">
        <v>54</v>
      </c>
      <c r="D2066" s="109" t="s">
        <v>442</v>
      </c>
      <c r="E2066" s="94">
        <v>44869</v>
      </c>
      <c r="F2066" s="174">
        <v>0.28664351851851849</v>
      </c>
      <c r="G2066">
        <v>2</v>
      </c>
      <c r="H2066" s="109" t="s">
        <v>443</v>
      </c>
      <c r="I2066">
        <v>5481406</v>
      </c>
      <c r="AR2066">
        <v>30</v>
      </c>
      <c r="AS2066" t="str">
        <v>ENGINEERING</v>
      </c>
      <c r="AT2066" t="str">
        <v>AYORINDE MUYIWA (ENGR)</v>
      </c>
      <c r="AU2066" s="31">
        <v>44878</v>
      </c>
      <c r="AV2066" s="40">
        <v>0.25179398148148147</v>
      </c>
      <c r="BW2066">
        <v>259</v>
      </c>
      <c r="BX2066" t="str">
        <v>MICURA</v>
      </c>
      <c r="BY2066" t="str">
        <v>JIMOH OMOGBAI (MIC)</v>
      </c>
      <c r="BZ2066" s="31">
        <v>44876</v>
      </c>
      <c r="CA2066" s="40">
        <v>0.4700462962962963</v>
      </c>
      <c r="DB2066">
        <v>509</v>
      </c>
      <c r="DC2066" t="str">
        <v>MICURA</v>
      </c>
      <c r="DD2066" t="str">
        <v>OYEBAMIJI BUKOLA (MIC)</v>
      </c>
      <c r="DE2066" s="31">
        <v>44876</v>
      </c>
      <c r="DF2066" s="40">
        <v>0.7702430555555555</v>
      </c>
    </row>
    <row r="2067" spans="1:110" x14ac:dyDescent="0.25">
      <c r="A2067" s="109" t="s">
        <v>1904</v>
      </c>
      <c r="B2067">
        <v>163</v>
      </c>
      <c r="C2067" s="109" t="s">
        <v>54</v>
      </c>
      <c r="D2067" s="109" t="s">
        <v>448</v>
      </c>
      <c r="E2067" s="94">
        <v>44869</v>
      </c>
      <c r="F2067" s="174">
        <v>0.28671296296296295</v>
      </c>
      <c r="G2067">
        <v>2</v>
      </c>
      <c r="H2067" s="109" t="s">
        <v>449</v>
      </c>
      <c r="I2067">
        <v>5353949</v>
      </c>
      <c r="AR2067">
        <v>31</v>
      </c>
      <c r="AS2067" t="str">
        <v>ENGINEERING</v>
      </c>
      <c r="AT2067" t="str">
        <v>ABOLARIN OLUYEMI (ENGR)</v>
      </c>
      <c r="AU2067" s="31">
        <v>44878</v>
      </c>
      <c r="AV2067" s="40">
        <v>0.25186342592592592</v>
      </c>
      <c r="BW2067">
        <v>260</v>
      </c>
      <c r="BX2067" t="str">
        <v>MICURA</v>
      </c>
      <c r="BY2067" t="str">
        <v>FELIX EJIKE EZEOGU (MIC</v>
      </c>
      <c r="BZ2067" s="31">
        <v>44876</v>
      </c>
      <c r="CA2067" s="40">
        <v>0.47015046296296298</v>
      </c>
      <c r="DB2067">
        <v>510</v>
      </c>
      <c r="DC2067" t="str">
        <v>MICURA</v>
      </c>
      <c r="DD2067" t="str">
        <v>CHINEDU VICTOR (MIC)</v>
      </c>
      <c r="DE2067" s="31">
        <v>44876</v>
      </c>
      <c r="DF2067" s="40">
        <v>0.7704050925925926</v>
      </c>
    </row>
    <row r="2068" spans="1:110" x14ac:dyDescent="0.25">
      <c r="A2068" s="109" t="s">
        <v>1904</v>
      </c>
      <c r="B2068">
        <v>164</v>
      </c>
      <c r="C2068" s="109" t="s">
        <v>54</v>
      </c>
      <c r="D2068" s="109" t="s">
        <v>250</v>
      </c>
      <c r="E2068" s="94">
        <v>44869</v>
      </c>
      <c r="F2068" s="174">
        <v>0.28700231481481481</v>
      </c>
      <c r="G2068">
        <v>2</v>
      </c>
      <c r="H2068" s="109" t="s">
        <v>251</v>
      </c>
      <c r="I2068">
        <v>8341367</v>
      </c>
      <c r="AR2068">
        <v>32</v>
      </c>
      <c r="AS2068" t="str">
        <v>OPERATIONS</v>
      </c>
      <c r="AT2068" t="str">
        <v>OMOTOSHO LUKMAN (OPS)</v>
      </c>
      <c r="AU2068" s="31">
        <v>44878</v>
      </c>
      <c r="AV2068" s="40">
        <v>0.25201388888888887</v>
      </c>
      <c r="BW2068">
        <v>261</v>
      </c>
      <c r="BX2068" t="str">
        <v>MICURA</v>
      </c>
      <c r="BY2068" t="str">
        <v>ARIAJEGBA ENDURANCE (MIC</v>
      </c>
      <c r="BZ2068" s="31">
        <v>44876</v>
      </c>
      <c r="CA2068" s="40">
        <v>0.47018518518518521</v>
      </c>
      <c r="DB2068">
        <v>511</v>
      </c>
      <c r="DC2068" t="str">
        <v>MICURA</v>
      </c>
      <c r="DD2068" t="str">
        <v>SENIBO PRECIOUS B.(MIC)</v>
      </c>
      <c r="DE2068" s="31">
        <v>44876</v>
      </c>
      <c r="DF2068" s="40">
        <v>0.77043981481481483</v>
      </c>
    </row>
    <row r="2069" spans="1:110" x14ac:dyDescent="0.25">
      <c r="A2069" s="109" t="s">
        <v>1904</v>
      </c>
      <c r="B2069">
        <v>165</v>
      </c>
      <c r="C2069" s="109" t="s">
        <v>52</v>
      </c>
      <c r="D2069" s="109" t="s">
        <v>1320</v>
      </c>
      <c r="E2069" s="94">
        <v>44869</v>
      </c>
      <c r="F2069" s="174">
        <v>0.28707175925925926</v>
      </c>
      <c r="G2069">
        <v>2</v>
      </c>
      <c r="H2069" s="109" t="s">
        <v>1321</v>
      </c>
      <c r="I2069">
        <v>5364542</v>
      </c>
      <c r="AR2069">
        <v>33</v>
      </c>
      <c r="AS2069" t="str">
        <v>OPERATIONS</v>
      </c>
      <c r="AT2069" t="str">
        <v>HAMMED OMOTAYO .O (OPS)</v>
      </c>
      <c r="AU2069" s="31">
        <v>44878</v>
      </c>
      <c r="AV2069" s="40">
        <v>0.25211805555555555</v>
      </c>
      <c r="BW2069">
        <v>262</v>
      </c>
      <c r="BX2069" t="str">
        <v>MICURA</v>
      </c>
      <c r="BY2069" t="str">
        <v>ADEKANMBI ADETOLA (MIC)</v>
      </c>
      <c r="BZ2069" s="31">
        <v>44876</v>
      </c>
      <c r="CA2069" s="40">
        <v>0.47024305555555557</v>
      </c>
      <c r="DB2069">
        <v>512</v>
      </c>
      <c r="DC2069" t="str">
        <v>OPERATIONS</v>
      </c>
      <c r="DD2069" t="str">
        <v>OSAHON DALLAS (OPS)</v>
      </c>
      <c r="DE2069" s="31">
        <v>44876</v>
      </c>
      <c r="DF2069" s="40">
        <v>0.77048611111111109</v>
      </c>
    </row>
    <row r="2070" spans="1:110" x14ac:dyDescent="0.25">
      <c r="A2070" s="109" t="s">
        <v>1904</v>
      </c>
      <c r="B2070">
        <v>166</v>
      </c>
      <c r="C2070" s="109" t="s">
        <v>52</v>
      </c>
      <c r="D2070" s="109" t="s">
        <v>1630</v>
      </c>
      <c r="E2070" s="94">
        <v>44869</v>
      </c>
      <c r="F2070" s="174">
        <v>0.28751157407407407</v>
      </c>
      <c r="G2070">
        <v>2</v>
      </c>
      <c r="H2070" s="109" t="s">
        <v>1631</v>
      </c>
      <c r="I2070">
        <v>7359617</v>
      </c>
      <c r="AR2070">
        <v>34</v>
      </c>
      <c r="AS2070" t="str">
        <v>MICURA</v>
      </c>
      <c r="AT2070" t="str">
        <v>JOEL UCHENNA (MIC)</v>
      </c>
      <c r="AU2070" s="31">
        <v>44878</v>
      </c>
      <c r="AV2070" s="40">
        <v>0.25218750000000001</v>
      </c>
      <c r="BW2070">
        <v>263</v>
      </c>
      <c r="BX2070" t="str">
        <v>ENGINEERING</v>
      </c>
      <c r="BY2070" t="str">
        <v>ADEDOTUN KASALI (ENGR)</v>
      </c>
      <c r="BZ2070" s="31">
        <v>44876</v>
      </c>
      <c r="CA2070" s="40">
        <v>0.47094907407407405</v>
      </c>
      <c r="DB2070">
        <v>513</v>
      </c>
      <c r="DC2070" t="str">
        <v>MICURA</v>
      </c>
      <c r="DD2070" t="str">
        <v>OSARO EGHOMAN (MIC)</v>
      </c>
      <c r="DE2070" s="31">
        <v>44876</v>
      </c>
      <c r="DF2070" s="40">
        <v>0.77096064814814813</v>
      </c>
    </row>
    <row r="2071" spans="1:110" x14ac:dyDescent="0.25">
      <c r="A2071" s="109" t="s">
        <v>1904</v>
      </c>
      <c r="B2071">
        <v>167</v>
      </c>
      <c r="C2071" s="109" t="s">
        <v>53</v>
      </c>
      <c r="D2071" s="109" t="s">
        <v>1254</v>
      </c>
      <c r="E2071" s="94">
        <v>44869</v>
      </c>
      <c r="F2071" s="174">
        <v>0.28781250000000003</v>
      </c>
      <c r="G2071">
        <v>2</v>
      </c>
      <c r="H2071" s="109" t="s">
        <v>1255</v>
      </c>
      <c r="I2071">
        <v>3380625</v>
      </c>
      <c r="AR2071">
        <v>35</v>
      </c>
      <c r="AS2071" t="str">
        <v>MICURA</v>
      </c>
      <c r="AT2071" t="str">
        <v>AGBATA PAUL DAVID (MIC)</v>
      </c>
      <c r="AU2071" s="31">
        <v>44878</v>
      </c>
      <c r="AV2071" s="40">
        <v>0.25315972222222222</v>
      </c>
      <c r="BW2071">
        <v>264</v>
      </c>
      <c r="BX2071" t="str">
        <v>ENGINEERING</v>
      </c>
      <c r="BY2071" t="str">
        <v>TAIWO ABEEB (ENGR)</v>
      </c>
      <c r="BZ2071" s="31">
        <v>44876</v>
      </c>
      <c r="CA2071" s="40">
        <v>0.4710185185185185</v>
      </c>
      <c r="DB2071">
        <v>514</v>
      </c>
      <c r="DC2071" t="str">
        <v>GATE OPS</v>
      </c>
      <c r="DD2071" t="str">
        <v>GODSWILL OCHIJENU</v>
      </c>
      <c r="DE2071" s="31">
        <v>44876</v>
      </c>
      <c r="DF2071" s="40">
        <v>0.77113425925925927</v>
      </c>
    </row>
    <row r="2072" spans="1:110" x14ac:dyDescent="0.25">
      <c r="A2072" s="109" t="s">
        <v>1904</v>
      </c>
      <c r="B2072">
        <v>168</v>
      </c>
      <c r="C2072" s="109" t="s">
        <v>53</v>
      </c>
      <c r="D2072" s="109" t="s">
        <v>438</v>
      </c>
      <c r="E2072" s="94">
        <v>44869</v>
      </c>
      <c r="F2072" s="174">
        <v>0.28788194444444443</v>
      </c>
      <c r="G2072">
        <v>2</v>
      </c>
      <c r="H2072" s="109" t="s">
        <v>439</v>
      </c>
      <c r="I2072">
        <v>2044229</v>
      </c>
      <c r="AR2072">
        <v>36</v>
      </c>
      <c r="AS2072" t="str">
        <v>MICURA</v>
      </c>
      <c r="AT2072" t="str">
        <v>OHALI ISAAC OLUSEUN (MIC</v>
      </c>
      <c r="AU2072" s="31">
        <v>44878</v>
      </c>
      <c r="AV2072" s="40">
        <v>0.25340277777777775</v>
      </c>
      <c r="BW2072">
        <v>265</v>
      </c>
      <c r="BX2072" t="str">
        <v>OPERATIONS</v>
      </c>
      <c r="BY2072" t="str">
        <v>IGWE SUNDAY (OPS)</v>
      </c>
      <c r="BZ2072" s="31">
        <v>44876</v>
      </c>
      <c r="CA2072" s="40">
        <v>0.47108796296296296</v>
      </c>
      <c r="DB2072">
        <v>515</v>
      </c>
      <c r="DC2072" t="str">
        <v>GATE OPS</v>
      </c>
      <c r="DD2072" t="str">
        <v>ALABI MICHAEL OHIS(GATE)</v>
      </c>
      <c r="DE2072" s="31">
        <v>44876</v>
      </c>
      <c r="DF2072" s="40">
        <v>0.77119212962962957</v>
      </c>
    </row>
    <row r="2073" spans="1:110" x14ac:dyDescent="0.25">
      <c r="A2073" s="109" t="s">
        <v>1904</v>
      </c>
      <c r="B2073">
        <v>169</v>
      </c>
      <c r="C2073" s="109" t="s">
        <v>53</v>
      </c>
      <c r="D2073" s="109" t="s">
        <v>362</v>
      </c>
      <c r="E2073" s="94">
        <v>44869</v>
      </c>
      <c r="F2073" s="174">
        <v>0.28798611111111111</v>
      </c>
      <c r="G2073">
        <v>2</v>
      </c>
      <c r="H2073" s="109" t="s">
        <v>363</v>
      </c>
      <c r="I2073"/>
      <c r="AR2073">
        <v>37</v>
      </c>
      <c r="AS2073" t="str">
        <v>ENGINEERING</v>
      </c>
      <c r="AT2073" t="str">
        <v>FRANCIS ENI UDUMA</v>
      </c>
      <c r="AU2073" s="31">
        <v>44878</v>
      </c>
      <c r="AV2073" s="40">
        <v>0.25374999999999998</v>
      </c>
      <c r="BW2073">
        <v>266</v>
      </c>
      <c r="BX2073" t="str">
        <v>OPERATIONS</v>
      </c>
      <c r="BY2073" t="str">
        <v>PHILIP ECHEFU</v>
      </c>
      <c r="BZ2073" s="31">
        <v>44876</v>
      </c>
      <c r="CA2073" s="40">
        <v>0.47128472222222223</v>
      </c>
      <c r="DB2073">
        <v>516</v>
      </c>
      <c r="DC2073" t="str">
        <v>OPERATIONS</v>
      </c>
      <c r="DD2073" t="str">
        <v>SULAIMAN YUSUF (OPS)</v>
      </c>
      <c r="DE2073" s="31">
        <v>44876</v>
      </c>
      <c r="DF2073" s="40">
        <v>0.77152777777777781</v>
      </c>
    </row>
    <row r="2074" spans="1:110" x14ac:dyDescent="0.25">
      <c r="A2074" s="109" t="s">
        <v>1904</v>
      </c>
      <c r="B2074">
        <v>170</v>
      </c>
      <c r="C2074" s="109" t="s">
        <v>54</v>
      </c>
      <c r="D2074" s="109" t="s">
        <v>300</v>
      </c>
      <c r="E2074" s="94">
        <v>44869</v>
      </c>
      <c r="F2074" s="174">
        <v>0.2882986111111111</v>
      </c>
      <c r="G2074">
        <v>2</v>
      </c>
      <c r="H2074" s="109" t="s">
        <v>301</v>
      </c>
      <c r="I2074">
        <v>5492105</v>
      </c>
      <c r="AR2074">
        <v>38</v>
      </c>
      <c r="AS2074" t="str">
        <v>ENGINEERING</v>
      </c>
      <c r="AT2074" t="str">
        <v>OLADIPO TAJUDEEN (ENGR)</v>
      </c>
      <c r="AU2074" s="31">
        <v>44878</v>
      </c>
      <c r="AV2074" s="40">
        <v>0.25381944444444443</v>
      </c>
      <c r="BW2074">
        <v>267</v>
      </c>
      <c r="BX2074" t="str">
        <v>MICURA</v>
      </c>
      <c r="BY2074" t="str">
        <v>TAIWO TORIOLA  (MIC)</v>
      </c>
      <c r="BZ2074" s="31">
        <v>44876</v>
      </c>
      <c r="CA2074" s="40">
        <v>0.47159722222222222</v>
      </c>
      <c r="DB2074">
        <v>517</v>
      </c>
      <c r="DC2074" t="str">
        <v>MICURA</v>
      </c>
      <c r="DD2074" t="str">
        <v>MONDAY OJO (MIC)</v>
      </c>
      <c r="DE2074" s="31">
        <v>44876</v>
      </c>
      <c r="DF2074" s="40">
        <v>0.77160879629629631</v>
      </c>
    </row>
    <row r="2075" spans="1:110" x14ac:dyDescent="0.25">
      <c r="A2075" s="109" t="s">
        <v>1904</v>
      </c>
      <c r="B2075">
        <v>171</v>
      </c>
      <c r="C2075" s="109" t="s">
        <v>52</v>
      </c>
      <c r="D2075" s="109" t="s">
        <v>839</v>
      </c>
      <c r="E2075" s="94">
        <v>44869</v>
      </c>
      <c r="F2075" s="174">
        <v>0.28834490740740742</v>
      </c>
      <c r="G2075">
        <v>2</v>
      </c>
      <c r="H2075" s="109" t="s">
        <v>840</v>
      </c>
      <c r="I2075">
        <v>5404447</v>
      </c>
      <c r="AR2075">
        <v>39</v>
      </c>
      <c r="AS2075" t="str">
        <v>OPERATIONS</v>
      </c>
      <c r="AT2075" t="str">
        <v>EBEDE CHRISTOPHER (OPS)</v>
      </c>
      <c r="AU2075" s="31">
        <v>44878</v>
      </c>
      <c r="AV2075" s="40">
        <v>0.25387731481481479</v>
      </c>
      <c r="BW2075">
        <v>268</v>
      </c>
      <c r="BX2075" t="str">
        <v>CONTRACTOR</v>
      </c>
      <c r="BY2075" t="str">
        <v>USMAN FOLAMI (MEDBURY)</v>
      </c>
      <c r="BZ2075" s="31">
        <v>44876</v>
      </c>
      <c r="CA2075" s="40">
        <v>0.4720138888888889</v>
      </c>
      <c r="DB2075">
        <v>518</v>
      </c>
      <c r="DC2075" t="str">
        <v>MICURA</v>
      </c>
      <c r="DD2075" t="str">
        <v>JOHN DUNIYAN (MIC)</v>
      </c>
      <c r="DE2075" s="31">
        <v>44876</v>
      </c>
      <c r="DF2075" s="40">
        <v>0.77164351851851853</v>
      </c>
    </row>
    <row r="2076" spans="1:110" x14ac:dyDescent="0.25">
      <c r="A2076" s="109" t="s">
        <v>1904</v>
      </c>
      <c r="B2076">
        <v>172</v>
      </c>
      <c r="C2076" s="109" t="s">
        <v>54</v>
      </c>
      <c r="D2076" s="109" t="s">
        <v>799</v>
      </c>
      <c r="E2076" s="94">
        <v>44869</v>
      </c>
      <c r="F2076" s="174">
        <v>0.28841435185185182</v>
      </c>
      <c r="G2076">
        <v>2</v>
      </c>
      <c r="H2076" s="109" t="s">
        <v>800</v>
      </c>
      <c r="I2076">
        <v>6713817</v>
      </c>
      <c r="AR2076">
        <v>40</v>
      </c>
      <c r="AS2076" t="str">
        <v>OPERATIONS</v>
      </c>
      <c r="AT2076" t="str">
        <v>AWONUGA OLUDOLAPO (OPS)</v>
      </c>
      <c r="AU2076" s="31">
        <v>44878</v>
      </c>
      <c r="AV2076" s="40">
        <v>0.25444444444444442</v>
      </c>
      <c r="BW2076">
        <v>269</v>
      </c>
      <c r="BX2076" t="str">
        <v>CONTRACTOR</v>
      </c>
      <c r="BY2076" t="str">
        <v>ANJORIN TEMITOPE (MEDBUR</v>
      </c>
      <c r="BZ2076" s="31">
        <v>44876</v>
      </c>
      <c r="CA2076" s="40">
        <v>0.47206018518518517</v>
      </c>
      <c r="DB2076">
        <v>519</v>
      </c>
      <c r="DC2076" t="str">
        <v>MICURA</v>
      </c>
      <c r="DD2076" t="str">
        <v>CASSEY ONOCHEI (MIC)</v>
      </c>
      <c r="DE2076" s="31">
        <v>44876</v>
      </c>
      <c r="DF2076" s="40">
        <v>0.77166666666666661</v>
      </c>
    </row>
    <row r="2077" spans="1:110" x14ac:dyDescent="0.25">
      <c r="A2077" s="109" t="s">
        <v>1904</v>
      </c>
      <c r="B2077">
        <v>173</v>
      </c>
      <c r="C2077" s="109" t="s">
        <v>52</v>
      </c>
      <c r="D2077" s="109" t="s">
        <v>1559</v>
      </c>
      <c r="E2077" s="94">
        <v>44869</v>
      </c>
      <c r="F2077" s="174">
        <v>0.28909722222222223</v>
      </c>
      <c r="G2077">
        <v>2</v>
      </c>
      <c r="H2077" s="109" t="s">
        <v>1560</v>
      </c>
      <c r="I2077">
        <v>2702976</v>
      </c>
      <c r="AR2077">
        <v>41</v>
      </c>
      <c r="AS2077" t="str">
        <v>MICURA</v>
      </c>
      <c r="AT2077" t="str">
        <v>MOSAKU OLUWAFEMI S. (MI</v>
      </c>
      <c r="AU2077" s="31">
        <v>44878</v>
      </c>
      <c r="AV2077" s="40">
        <v>0.25468750000000001</v>
      </c>
      <c r="BW2077">
        <v>270</v>
      </c>
      <c r="BX2077" t="str">
        <v>ENGINEERING</v>
      </c>
      <c r="BY2077" t="str">
        <v>VICTOR AIGBONOHAN (ENGR</v>
      </c>
      <c r="BZ2077" s="31">
        <v>44876</v>
      </c>
      <c r="CA2077" s="40">
        <v>0.47225694444444444</v>
      </c>
      <c r="DB2077">
        <v>520</v>
      </c>
      <c r="DC2077" t="str">
        <v>OPERATIONS</v>
      </c>
      <c r="DD2077" t="str">
        <v>ABIDOYE SAMUEL (OPS)</v>
      </c>
      <c r="DE2077" s="31">
        <v>44876</v>
      </c>
      <c r="DF2077" s="40">
        <v>0.77189814814814817</v>
      </c>
    </row>
    <row r="2078" spans="1:110" x14ac:dyDescent="0.25">
      <c r="A2078" s="109" t="s">
        <v>1904</v>
      </c>
      <c r="B2078">
        <v>174</v>
      </c>
      <c r="C2078" s="109" t="s">
        <v>53</v>
      </c>
      <c r="D2078" s="109" t="s">
        <v>1310</v>
      </c>
      <c r="E2078" s="94">
        <v>44869</v>
      </c>
      <c r="F2078" s="174">
        <v>0.28923611111111114</v>
      </c>
      <c r="G2078">
        <v>2</v>
      </c>
      <c r="H2078" s="109" t="s">
        <v>1311</v>
      </c>
      <c r="I2078">
        <v>3393809</v>
      </c>
      <c r="AR2078">
        <v>42</v>
      </c>
      <c r="AS2078" t="str">
        <v>MICURA</v>
      </c>
      <c r="AT2078" t="str">
        <v>ABIODUN DAMILARE (MIC)</v>
      </c>
      <c r="AU2078" s="31">
        <v>44878</v>
      </c>
      <c r="AV2078" s="40">
        <v>0.25475694444444447</v>
      </c>
      <c r="BW2078">
        <v>271</v>
      </c>
      <c r="BX2078" t="str">
        <v>MICURA</v>
      </c>
      <c r="BY2078" t="str">
        <v>DORGU TAREFEYAH (MIC)</v>
      </c>
      <c r="BZ2078" s="31">
        <v>44876</v>
      </c>
      <c r="CA2078" s="40">
        <v>0.47265046296296298</v>
      </c>
      <c r="DB2078">
        <v>521</v>
      </c>
      <c r="DC2078" t="str">
        <v>OPERATIONS</v>
      </c>
      <c r="DD2078" t="str">
        <v>IBIRONKE OLUMIDE (OPS)</v>
      </c>
      <c r="DE2078" s="31">
        <v>44876</v>
      </c>
      <c r="DF2078" s="40">
        <v>0.77193287037037039</v>
      </c>
    </row>
    <row r="2079" spans="1:110" x14ac:dyDescent="0.25">
      <c r="A2079" s="109" t="s">
        <v>1904</v>
      </c>
      <c r="B2079">
        <v>175</v>
      </c>
      <c r="C2079" s="109" t="s">
        <v>54</v>
      </c>
      <c r="D2079" s="109" t="s">
        <v>823</v>
      </c>
      <c r="E2079" s="94">
        <v>44869</v>
      </c>
      <c r="F2079" s="174">
        <v>0.28932870370370373</v>
      </c>
      <c r="G2079">
        <v>2</v>
      </c>
      <c r="H2079" s="109" t="s">
        <v>824</v>
      </c>
      <c r="I2079">
        <v>8330114</v>
      </c>
      <c r="AR2079">
        <v>43</v>
      </c>
      <c r="AS2079" t="str">
        <v>OPERATIONS</v>
      </c>
      <c r="AT2079" t="str">
        <v>ANIEFIOK ISONGUYI (OPS)</v>
      </c>
      <c r="AU2079" s="31">
        <v>44878</v>
      </c>
      <c r="AV2079" s="40">
        <v>0.25481481481481483</v>
      </c>
      <c r="BW2079">
        <v>272</v>
      </c>
      <c r="BX2079" t="str">
        <v>MICURA</v>
      </c>
      <c r="BY2079" t="str">
        <v>ABDULLAHI OLAJIDE (MIC)</v>
      </c>
      <c r="BZ2079" s="31">
        <v>44876</v>
      </c>
      <c r="CA2079" s="40">
        <v>0.47269675925925925</v>
      </c>
      <c r="DB2079">
        <v>522</v>
      </c>
      <c r="DC2079" t="str">
        <v>MICURA</v>
      </c>
      <c r="DD2079" t="str">
        <v>TAIWO OLUWAYOSE</v>
      </c>
      <c r="DE2079" s="31">
        <v>44876</v>
      </c>
      <c r="DF2079" s="40">
        <v>0.77241898148148147</v>
      </c>
    </row>
    <row r="2080" spans="1:110" x14ac:dyDescent="0.25">
      <c r="A2080" s="109" t="s">
        <v>1904</v>
      </c>
      <c r="B2080">
        <v>176</v>
      </c>
      <c r="C2080" s="109" t="s">
        <v>52</v>
      </c>
      <c r="D2080" s="109" t="s">
        <v>1278</v>
      </c>
      <c r="E2080" s="94">
        <v>44869</v>
      </c>
      <c r="F2080" s="174">
        <v>0.28975694444444444</v>
      </c>
      <c r="G2080">
        <v>2</v>
      </c>
      <c r="H2080" s="109" t="s">
        <v>1279</v>
      </c>
      <c r="I2080">
        <v>7755660</v>
      </c>
      <c r="AR2080">
        <v>44</v>
      </c>
      <c r="AS2080" t="str">
        <v>MICURA</v>
      </c>
      <c r="AT2080" t="str">
        <v>EHIDIAMHEN EMMANUEL(MIC)</v>
      </c>
      <c r="AU2080" s="31">
        <v>44878</v>
      </c>
      <c r="AV2080" s="40">
        <v>0.25488425925925928</v>
      </c>
      <c r="BW2080">
        <v>273</v>
      </c>
      <c r="BX2080" t="str">
        <v>MICURA</v>
      </c>
      <c r="BY2080" t="str">
        <v>STANLEY NJOKU (MIC)</v>
      </c>
      <c r="BZ2080" s="31">
        <v>44876</v>
      </c>
      <c r="CA2080" s="40">
        <v>0.47289351851851852</v>
      </c>
      <c r="DB2080">
        <v>523</v>
      </c>
      <c r="DC2080" t="str">
        <v>MICURA</v>
      </c>
      <c r="DD2080" t="str">
        <v>NWOSU CHIMA (MIC)</v>
      </c>
      <c r="DE2080" s="31">
        <v>44876</v>
      </c>
      <c r="DF2080" s="40">
        <v>0.77247685185185189</v>
      </c>
    </row>
    <row r="2081" spans="1:110" x14ac:dyDescent="0.25">
      <c r="A2081" s="109" t="s">
        <v>1904</v>
      </c>
      <c r="B2081">
        <v>177</v>
      </c>
      <c r="C2081" s="109" t="s">
        <v>52</v>
      </c>
      <c r="D2081" s="109" t="s">
        <v>230</v>
      </c>
      <c r="E2081" s="94">
        <v>44869</v>
      </c>
      <c r="F2081" s="174">
        <v>0.28986111111111112</v>
      </c>
      <c r="G2081">
        <v>2</v>
      </c>
      <c r="H2081" s="109" t="s">
        <v>231</v>
      </c>
      <c r="I2081">
        <v>7350174</v>
      </c>
      <c r="AR2081">
        <v>45</v>
      </c>
      <c r="AS2081" t="str">
        <v>MICURA</v>
      </c>
      <c r="AT2081" t="str">
        <v>QUADRI TAJUDEEN (MIC)</v>
      </c>
      <c r="AU2081" s="31">
        <v>44878</v>
      </c>
      <c r="AV2081" s="40">
        <v>0.25495370370370368</v>
      </c>
      <c r="BW2081">
        <v>274</v>
      </c>
      <c r="BX2081" t="str">
        <v>MICURA</v>
      </c>
      <c r="BY2081" t="str">
        <v>IHEZUO JERRY O. (MIC)</v>
      </c>
      <c r="BZ2081" s="31">
        <v>44876</v>
      </c>
      <c r="CA2081" s="40">
        <v>0.47295138888888888</v>
      </c>
      <c r="DB2081">
        <v>524</v>
      </c>
      <c r="DC2081" t="str">
        <v>MICURA</v>
      </c>
      <c r="DD2081" t="str">
        <v>NWOKOCHA IKECHUKWU (MIC)</v>
      </c>
      <c r="DE2081" s="31">
        <v>44876</v>
      </c>
      <c r="DF2081" s="40">
        <v>0.77293981481481477</v>
      </c>
    </row>
    <row r="2082" spans="1:110" x14ac:dyDescent="0.25">
      <c r="A2082" s="109" t="s">
        <v>1904</v>
      </c>
      <c r="B2082">
        <v>178</v>
      </c>
      <c r="C2082" s="109" t="s">
        <v>54</v>
      </c>
      <c r="D2082" s="109" t="s">
        <v>984</v>
      </c>
      <c r="E2082" s="94">
        <v>44869</v>
      </c>
      <c r="F2082" s="174">
        <v>0.28994212962962962</v>
      </c>
      <c r="G2082">
        <v>2</v>
      </c>
      <c r="H2082" s="109" t="s">
        <v>985</v>
      </c>
      <c r="I2082">
        <v>6698504</v>
      </c>
      <c r="AR2082">
        <v>46</v>
      </c>
      <c r="AS2082" t="str">
        <v>ENGINEERING</v>
      </c>
      <c r="AT2082" t="str">
        <v>GODDY NGBONYEBI (ENGR)</v>
      </c>
      <c r="AU2082" s="31">
        <v>44878</v>
      </c>
      <c r="AV2082" s="40">
        <v>0.25533564814814813</v>
      </c>
      <c r="BW2082">
        <v>275</v>
      </c>
      <c r="BX2082" t="str">
        <v>OPERATIONS</v>
      </c>
      <c r="BY2082" t="str">
        <v>AMOO NAJEEM (OPS)</v>
      </c>
      <c r="BZ2082" s="31">
        <v>44876</v>
      </c>
      <c r="CA2082" s="40">
        <v>0.47312500000000002</v>
      </c>
      <c r="DB2082">
        <v>525</v>
      </c>
      <c r="DC2082" t="str">
        <v>MICURA</v>
      </c>
      <c r="DD2082" t="str">
        <v>ADOYI FRANCIS (MIC)</v>
      </c>
      <c r="DE2082" s="31">
        <v>44876</v>
      </c>
      <c r="DF2082" s="40">
        <v>0.772974537037037</v>
      </c>
    </row>
    <row r="2083" spans="1:110" x14ac:dyDescent="0.25">
      <c r="A2083" s="109" t="s">
        <v>1904</v>
      </c>
      <c r="B2083">
        <v>179</v>
      </c>
      <c r="C2083" s="109" t="s">
        <v>54</v>
      </c>
      <c r="D2083" s="109" t="s">
        <v>696</v>
      </c>
      <c r="E2083" s="94">
        <v>44869</v>
      </c>
      <c r="F2083" s="174">
        <v>0.29001157407407407</v>
      </c>
      <c r="G2083">
        <v>2</v>
      </c>
      <c r="H2083" s="109" t="s">
        <v>697</v>
      </c>
      <c r="I2083">
        <v>8297552</v>
      </c>
      <c r="AR2083">
        <v>47</v>
      </c>
      <c r="AS2083" t="str">
        <v>ENGINEERING</v>
      </c>
      <c r="AT2083" t="str">
        <v>ABDULGANIYU AHMED(ENGR)</v>
      </c>
      <c r="AU2083" s="31">
        <v>44878</v>
      </c>
      <c r="AV2083" s="40">
        <v>0.25542824074074072</v>
      </c>
      <c r="BW2083">
        <v>276</v>
      </c>
      <c r="BX2083" t="str">
        <v>OPERATIONS</v>
      </c>
      <c r="BY2083" t="str">
        <v>ADEYEYE ADENIYI S. (OPS</v>
      </c>
      <c r="BZ2083" s="31">
        <v>44876</v>
      </c>
      <c r="CA2083" s="40">
        <v>0.47324074074074074</v>
      </c>
      <c r="DB2083">
        <v>526</v>
      </c>
      <c r="DC2083" t="str">
        <v>OPERATIONS</v>
      </c>
      <c r="DD2083" t="str">
        <v>OMARAYE OMONIGHO (OPS)</v>
      </c>
      <c r="DE2083" s="31">
        <v>44876</v>
      </c>
      <c r="DF2083" s="40">
        <v>0.77304398148148146</v>
      </c>
    </row>
    <row r="2084" spans="1:110" x14ac:dyDescent="0.25">
      <c r="A2084" s="109" t="s">
        <v>1904</v>
      </c>
      <c r="B2084">
        <v>180</v>
      </c>
      <c r="C2084" s="109" t="s">
        <v>52</v>
      </c>
      <c r="D2084" s="109" t="s">
        <v>775</v>
      </c>
      <c r="E2084" s="94">
        <v>44869</v>
      </c>
      <c r="F2084" s="174">
        <v>0.29046296296296298</v>
      </c>
      <c r="G2084">
        <v>2</v>
      </c>
      <c r="H2084" s="109" t="s">
        <v>776</v>
      </c>
      <c r="I2084">
        <v>8117972</v>
      </c>
      <c r="AR2084">
        <v>48</v>
      </c>
      <c r="AS2084" t="str">
        <v>ENGINEERING</v>
      </c>
      <c r="AT2084" t="str">
        <v>OLAROTIMI OGUBODEDE (EN</v>
      </c>
      <c r="AU2084" s="31">
        <v>44878</v>
      </c>
      <c r="AV2084" s="40">
        <v>0.25563657407407409</v>
      </c>
      <c r="BW2084">
        <v>277</v>
      </c>
      <c r="BX2084" t="str">
        <v>MICURA</v>
      </c>
      <c r="BY2084" t="str">
        <v>ESHO SAMUEL (MIC)</v>
      </c>
      <c r="BZ2084" s="31">
        <v>44876</v>
      </c>
      <c r="CA2084" s="40">
        <v>0.47333333333333333</v>
      </c>
      <c r="DB2084">
        <v>527</v>
      </c>
      <c r="DC2084" t="str">
        <v>OPERATIONS</v>
      </c>
      <c r="DD2084" t="str">
        <v>AZEEZ OLUSEGUN (OPS)</v>
      </c>
      <c r="DE2084" s="31">
        <v>44876</v>
      </c>
      <c r="DF2084" s="40">
        <v>0.77307870370370368</v>
      </c>
    </row>
    <row r="2085" spans="1:110" x14ac:dyDescent="0.25">
      <c r="A2085" s="109" t="s">
        <v>1904</v>
      </c>
      <c r="B2085">
        <v>181</v>
      </c>
      <c r="C2085" s="109" t="s">
        <v>54</v>
      </c>
      <c r="D2085" s="109" t="s">
        <v>454</v>
      </c>
      <c r="E2085" s="94">
        <v>44869</v>
      </c>
      <c r="F2085" s="174">
        <v>0.29084490740740743</v>
      </c>
      <c r="G2085">
        <v>2</v>
      </c>
      <c r="H2085" s="109" t="s">
        <v>455</v>
      </c>
      <c r="I2085">
        <v>2057370</v>
      </c>
      <c r="AR2085">
        <v>49</v>
      </c>
      <c r="AS2085" t="str">
        <v>OPERATIONS</v>
      </c>
      <c r="AT2085" t="str">
        <v>ALATISHE JOHN (OPS)</v>
      </c>
      <c r="AU2085" s="31">
        <v>44878</v>
      </c>
      <c r="AV2085" s="40">
        <v>0.25575231481481481</v>
      </c>
      <c r="BW2085">
        <v>278</v>
      </c>
      <c r="BX2085" t="str">
        <v>OPERATIONS</v>
      </c>
      <c r="BY2085" t="str">
        <v>ISIAKA LASISI (OPS)</v>
      </c>
      <c r="BZ2085" s="31">
        <v>44876</v>
      </c>
      <c r="CA2085" s="40">
        <v>0.47388888888888892</v>
      </c>
      <c r="DB2085">
        <v>528</v>
      </c>
      <c r="DC2085" t="str">
        <v>MICURA</v>
      </c>
      <c r="DD2085" t="str">
        <v>MARTINS IKECHUKWU (MIC)</v>
      </c>
      <c r="DE2085" s="31">
        <v>44876</v>
      </c>
      <c r="DF2085" s="40">
        <v>0.77340277777777777</v>
      </c>
    </row>
    <row r="2086" spans="1:110" x14ac:dyDescent="0.25">
      <c r="A2086" s="109" t="s">
        <v>1904</v>
      </c>
      <c r="B2086">
        <v>182</v>
      </c>
      <c r="C2086" s="109" t="s">
        <v>54</v>
      </c>
      <c r="D2086" s="109" t="s">
        <v>686</v>
      </c>
      <c r="E2086" s="94">
        <v>44869</v>
      </c>
      <c r="F2086" s="174">
        <v>0.29105324074074074</v>
      </c>
      <c r="G2086">
        <v>2</v>
      </c>
      <c r="H2086" s="109" t="s">
        <v>687</v>
      </c>
      <c r="I2086">
        <v>7344849</v>
      </c>
      <c r="AR2086">
        <v>50</v>
      </c>
      <c r="AS2086" t="str">
        <v>MICURA</v>
      </c>
      <c r="AT2086" t="str">
        <v>MONOKPO TOMA A. (MIC)</v>
      </c>
      <c r="AU2086" s="31">
        <v>44878</v>
      </c>
      <c r="AV2086" s="40">
        <v>0.25582175925925926</v>
      </c>
      <c r="BW2086">
        <v>279</v>
      </c>
      <c r="BX2086" t="str">
        <v>OPERATIONS</v>
      </c>
      <c r="BY2086" t="str">
        <v>ALARAPE SALAMI (OPS)</v>
      </c>
      <c r="BZ2086" s="31">
        <v>44876</v>
      </c>
      <c r="CA2086" s="40">
        <v>0.47460648148148149</v>
      </c>
      <c r="DB2086">
        <v>529</v>
      </c>
      <c r="DC2086" t="str">
        <v>MICURA</v>
      </c>
      <c r="DD2086" t="str">
        <v>ADEBIYI BAMIDELE (MIC)</v>
      </c>
      <c r="DE2086" s="31">
        <v>44876</v>
      </c>
      <c r="DF2086" s="40">
        <v>0.7734375</v>
      </c>
    </row>
    <row r="2087" spans="1:110" x14ac:dyDescent="0.25">
      <c r="A2087" s="109" t="s">
        <v>1904</v>
      </c>
      <c r="B2087">
        <v>183</v>
      </c>
      <c r="C2087" s="109" t="s">
        <v>54</v>
      </c>
      <c r="D2087" s="109" t="s">
        <v>434</v>
      </c>
      <c r="E2087" s="94">
        <v>44869</v>
      </c>
      <c r="F2087" s="174">
        <v>0.29126157407407405</v>
      </c>
      <c r="G2087">
        <v>2</v>
      </c>
      <c r="H2087" s="109" t="s">
        <v>435</v>
      </c>
      <c r="I2087">
        <v>7759719</v>
      </c>
      <c r="AR2087">
        <v>51</v>
      </c>
      <c r="AS2087" t="str">
        <v>MICURA</v>
      </c>
      <c r="AT2087" t="str">
        <v>PETER ADEDOKUN (MIC)</v>
      </c>
      <c r="AU2087" s="31">
        <v>44878</v>
      </c>
      <c r="AV2087" s="40">
        <v>0.25600694444444444</v>
      </c>
      <c r="BW2087">
        <v>280</v>
      </c>
      <c r="BX2087" t="str">
        <v>MICURA</v>
      </c>
      <c r="BY2087" t="str">
        <v>ROMANUS SUCCESS (MIC)</v>
      </c>
      <c r="BZ2087" s="31">
        <v>44876</v>
      </c>
      <c r="CA2087" s="40">
        <v>0.47501157407407407</v>
      </c>
      <c r="DB2087">
        <v>530</v>
      </c>
      <c r="DC2087" t="str">
        <v>MICURA</v>
      </c>
      <c r="DD2087" t="str">
        <v>BADAMASI MOHAMMED (MIC)</v>
      </c>
      <c r="DE2087" s="31">
        <v>44876</v>
      </c>
      <c r="DF2087" s="40">
        <v>0.77349537037037042</v>
      </c>
    </row>
    <row r="2088" spans="1:110" x14ac:dyDescent="0.25">
      <c r="A2088" s="109" t="s">
        <v>1904</v>
      </c>
      <c r="B2088">
        <v>184</v>
      </c>
      <c r="C2088" s="109" t="s">
        <v>54</v>
      </c>
      <c r="D2088" s="109" t="s">
        <v>1280</v>
      </c>
      <c r="E2088" s="94">
        <v>44869</v>
      </c>
      <c r="F2088" s="174">
        <v>0.29143518518518519</v>
      </c>
      <c r="G2088">
        <v>2</v>
      </c>
      <c r="H2088" s="109" t="s">
        <v>1281</v>
      </c>
      <c r="I2088">
        <v>14811846</v>
      </c>
      <c r="AR2088">
        <v>52</v>
      </c>
      <c r="AS2088" t="str">
        <v>OPERATIONS</v>
      </c>
      <c r="AT2088" t="str">
        <v>IDAHOSA JOSHUA (MIC)</v>
      </c>
      <c r="AU2088" s="31">
        <v>44878</v>
      </c>
      <c r="AV2088" s="40">
        <v>0.2565277777777778</v>
      </c>
      <c r="BW2088">
        <v>281</v>
      </c>
      <c r="BX2088" t="str">
        <v>OPERATIONS</v>
      </c>
      <c r="BY2088" t="str">
        <v>APATA JULIANAH K. (OPS)</v>
      </c>
      <c r="BZ2088" s="31">
        <v>44876</v>
      </c>
      <c r="CA2088" s="40">
        <v>0.47512731481481479</v>
      </c>
      <c r="DB2088">
        <v>531</v>
      </c>
      <c r="DC2088" t="str">
        <v>MICURA</v>
      </c>
      <c r="DD2088" t="str">
        <v>NWACHUKWU UCHE S.(MIC)</v>
      </c>
      <c r="DE2088" s="31">
        <v>44876</v>
      </c>
      <c r="DF2088" s="40">
        <v>0.77362268518518518</v>
      </c>
    </row>
    <row r="2089" spans="1:110" x14ac:dyDescent="0.25">
      <c r="A2089" s="109" t="s">
        <v>1904</v>
      </c>
      <c r="B2089">
        <v>185</v>
      </c>
      <c r="C2089" s="109" t="s">
        <v>53</v>
      </c>
      <c r="D2089" s="109" t="s">
        <v>1252</v>
      </c>
      <c r="E2089" s="94">
        <v>44869</v>
      </c>
      <c r="F2089" s="174">
        <v>0.291875</v>
      </c>
      <c r="G2089">
        <v>2</v>
      </c>
      <c r="H2089" s="109" t="s">
        <v>1253</v>
      </c>
      <c r="I2089">
        <v>14807551</v>
      </c>
      <c r="AR2089">
        <v>53</v>
      </c>
      <c r="AS2089" t="str">
        <v>OPERATIONS</v>
      </c>
      <c r="AT2089" t="str">
        <v>AHANEKU CHIGOZIE (OPS)</v>
      </c>
      <c r="AU2089" s="31">
        <v>44878</v>
      </c>
      <c r="AV2089" s="40">
        <v>0.25658564814814816</v>
      </c>
      <c r="BW2089">
        <v>282</v>
      </c>
      <c r="BX2089" t="str">
        <v>MICURA</v>
      </c>
      <c r="BY2089" t="str">
        <v>MOYEGUN ADEKUNLE (MIC)</v>
      </c>
      <c r="BZ2089" s="31">
        <v>44876</v>
      </c>
      <c r="CA2089" s="40">
        <v>0.47517361111111112</v>
      </c>
      <c r="DB2089">
        <v>532</v>
      </c>
      <c r="DC2089" t="str">
        <v>MICURA</v>
      </c>
      <c r="DD2089" t="str">
        <v>ABODERIN HAFEEZ O.(MIC)</v>
      </c>
      <c r="DE2089" s="31">
        <v>44876</v>
      </c>
      <c r="DF2089" s="40">
        <v>0.77392361111111108</v>
      </c>
    </row>
    <row r="2090" spans="1:110" x14ac:dyDescent="0.25">
      <c r="A2090" s="109" t="s">
        <v>1904</v>
      </c>
      <c r="B2090">
        <v>186</v>
      </c>
      <c r="C2090" s="109" t="s">
        <v>54</v>
      </c>
      <c r="D2090" s="109" t="s">
        <v>456</v>
      </c>
      <c r="E2090" s="94">
        <v>44869</v>
      </c>
      <c r="F2090" s="174">
        <v>0.2923263888888889</v>
      </c>
      <c r="G2090">
        <v>2</v>
      </c>
      <c r="H2090" s="109" t="s">
        <v>457</v>
      </c>
      <c r="I2090">
        <v>6720578</v>
      </c>
      <c r="AR2090">
        <v>54</v>
      </c>
      <c r="AS2090" t="str">
        <v>OPERATIONS</v>
      </c>
      <c r="AT2090" t="str">
        <v>PHILIP ESEIGBE (OPERATIO</v>
      </c>
      <c r="AU2090" s="31">
        <v>44878</v>
      </c>
      <c r="AV2090" s="40">
        <v>0.25680555555555556</v>
      </c>
      <c r="BW2090">
        <v>283</v>
      </c>
      <c r="BX2090" t="str">
        <v>MICURA</v>
      </c>
      <c r="BY2090" t="str">
        <v>WISDOM ETIM W.(MIC)</v>
      </c>
      <c r="BZ2090" s="31">
        <v>44876</v>
      </c>
      <c r="CA2090" s="40">
        <v>0.47521990740740738</v>
      </c>
      <c r="DB2090">
        <v>533</v>
      </c>
      <c r="DC2090" t="str">
        <v>OPERATIONS</v>
      </c>
      <c r="DD2090" t="str">
        <v>FREDRICK ODIRIN (OPS)</v>
      </c>
      <c r="DE2090" s="31">
        <v>44876</v>
      </c>
      <c r="DF2090" s="40">
        <v>0.77399305555555553</v>
      </c>
    </row>
    <row r="2091" spans="1:110" x14ac:dyDescent="0.25">
      <c r="A2091" s="109" t="s">
        <v>1904</v>
      </c>
      <c r="B2091">
        <v>187</v>
      </c>
      <c r="C2091" s="109" t="s">
        <v>52</v>
      </c>
      <c r="D2091" s="109" t="s">
        <v>340</v>
      </c>
      <c r="E2091" s="94">
        <v>44869</v>
      </c>
      <c r="F2091" s="174">
        <v>0.29249999999999998</v>
      </c>
      <c r="G2091">
        <v>2</v>
      </c>
      <c r="H2091" s="109" t="s">
        <v>341</v>
      </c>
      <c r="I2091">
        <v>2669206</v>
      </c>
      <c r="AR2091">
        <v>55</v>
      </c>
      <c r="AS2091" t="str">
        <v>MICURA</v>
      </c>
      <c r="AT2091" t="str">
        <v>HITLA EJOVI KELVIN (MIC</v>
      </c>
      <c r="AU2091" s="31">
        <v>44878</v>
      </c>
      <c r="AV2091" s="40">
        <v>0.25697916666666665</v>
      </c>
      <c r="BW2091">
        <v>284</v>
      </c>
      <c r="BX2091" t="str">
        <v>MICURA</v>
      </c>
      <c r="BY2091" t="str">
        <v>AMOGO E. JOHNSON</v>
      </c>
      <c r="BZ2091" s="31">
        <v>44876</v>
      </c>
      <c r="CA2091" s="40">
        <v>0.47528935185185184</v>
      </c>
      <c r="DB2091">
        <v>534</v>
      </c>
      <c r="DC2091" t="str">
        <v>ENGINEERING</v>
      </c>
      <c r="DD2091" t="str">
        <v>ADEGAIYE ADEBAYO D. (EN</v>
      </c>
      <c r="DE2091" s="31">
        <v>44876</v>
      </c>
      <c r="DF2091" s="40">
        <v>0.7740393518518518</v>
      </c>
    </row>
    <row r="2092" spans="1:110" x14ac:dyDescent="0.25">
      <c r="A2092" s="109" t="s">
        <v>1904</v>
      </c>
      <c r="B2092">
        <v>188</v>
      </c>
      <c r="C2092" s="109" t="s">
        <v>52</v>
      </c>
      <c r="D2092" s="109" t="s">
        <v>1600</v>
      </c>
      <c r="E2092" s="94">
        <v>44869</v>
      </c>
      <c r="F2092" s="174">
        <v>0.29255787037037034</v>
      </c>
      <c r="G2092">
        <v>2</v>
      </c>
      <c r="H2092" s="109" t="s">
        <v>1601</v>
      </c>
      <c r="I2092">
        <v>8257008</v>
      </c>
      <c r="AR2092">
        <v>56</v>
      </c>
      <c r="AS2092" t="str">
        <v>ENGINEERING</v>
      </c>
      <c r="AT2092" t="str">
        <v>UDOH PHILIP EYIBIO (ENG</v>
      </c>
      <c r="AU2092" s="31">
        <v>44878</v>
      </c>
      <c r="AV2092" s="40">
        <v>0.25724537037037037</v>
      </c>
      <c r="BW2092">
        <v>285</v>
      </c>
      <c r="BX2092" t="str">
        <v>MICURA</v>
      </c>
      <c r="BY2092" t="str">
        <v>BETULE THOMPSON J. (MIC)</v>
      </c>
      <c r="BZ2092" s="31">
        <v>44876</v>
      </c>
      <c r="CA2092" s="40">
        <v>0.47532407407407407</v>
      </c>
      <c r="DB2092">
        <v>535</v>
      </c>
      <c r="DC2092" t="str">
        <v>MICURA</v>
      </c>
      <c r="DD2092" t="str">
        <v>DAMILOLA OGUNBAMERU(MIC</v>
      </c>
      <c r="DE2092" s="31">
        <v>44876</v>
      </c>
      <c r="DF2092" s="40">
        <v>0.77421296296296294</v>
      </c>
    </row>
    <row r="2093" spans="1:110" x14ac:dyDescent="0.25">
      <c r="A2093" s="109" t="s">
        <v>1904</v>
      </c>
      <c r="B2093">
        <v>189</v>
      </c>
      <c r="C2093" s="109" t="s">
        <v>53</v>
      </c>
      <c r="D2093" s="109" t="s">
        <v>742</v>
      </c>
      <c r="E2093" s="94">
        <v>44869</v>
      </c>
      <c r="F2093" s="174">
        <v>0.29312500000000002</v>
      </c>
      <c r="G2093">
        <v>2</v>
      </c>
      <c r="H2093" s="109" t="s">
        <v>743</v>
      </c>
      <c r="I2093">
        <v>2024799</v>
      </c>
      <c r="AR2093">
        <v>57</v>
      </c>
      <c r="AS2093" t="str">
        <v>ENGINEERING</v>
      </c>
      <c r="AT2093" t="str">
        <v>AZUM RICHARD (ENGR)</v>
      </c>
      <c r="AU2093" s="31">
        <v>44878</v>
      </c>
      <c r="AV2093" s="40">
        <v>0.25731481481481483</v>
      </c>
      <c r="BW2093">
        <v>286</v>
      </c>
      <c r="BX2093" t="str">
        <v>MICURA</v>
      </c>
      <c r="BY2093" t="str">
        <v>UCHE AMADI (MIC)</v>
      </c>
      <c r="BZ2093" s="31">
        <v>44876</v>
      </c>
      <c r="CA2093" s="40">
        <v>0.47539351851851852</v>
      </c>
      <c r="DB2093">
        <v>536</v>
      </c>
      <c r="DC2093" t="str">
        <v>MICURA</v>
      </c>
      <c r="DD2093" t="str">
        <v>EDOWMONYI PRINCE E.(MIC)</v>
      </c>
      <c r="DE2093" s="31">
        <v>44876</v>
      </c>
      <c r="DF2093" s="40">
        <v>0.77428240740740739</v>
      </c>
    </row>
    <row r="2094" spans="1:110" x14ac:dyDescent="0.25">
      <c r="A2094" s="109" t="s">
        <v>1904</v>
      </c>
      <c r="B2094">
        <v>190</v>
      </c>
      <c r="C2094" s="109" t="s">
        <v>54</v>
      </c>
      <c r="D2094" s="109" t="s">
        <v>1911</v>
      </c>
      <c r="E2094" s="94">
        <v>44869</v>
      </c>
      <c r="F2094" s="174">
        <v>0.29326388888888888</v>
      </c>
      <c r="G2094">
        <v>2</v>
      </c>
      <c r="H2094" s="109" t="s">
        <v>1912</v>
      </c>
      <c r="I2094">
        <v>5433476</v>
      </c>
      <c r="AR2094">
        <v>58</v>
      </c>
      <c r="AS2094" t="str">
        <v>OPERATIONS</v>
      </c>
      <c r="AT2094" t="str">
        <v>EZENWATA KINGSLEY (OPS)</v>
      </c>
      <c r="AU2094" s="31">
        <v>44878</v>
      </c>
      <c r="AV2094" s="40">
        <v>0.2575810185185185</v>
      </c>
      <c r="BW2094">
        <v>287</v>
      </c>
      <c r="BX2094" t="str">
        <v>MICURA</v>
      </c>
      <c r="BY2094" t="str">
        <v>FEMI FOLAWEWO (MIC)</v>
      </c>
      <c r="BZ2094" s="31">
        <v>44876</v>
      </c>
      <c r="CA2094" s="40">
        <v>0.47598379629629628</v>
      </c>
      <c r="DB2094">
        <v>537</v>
      </c>
      <c r="DC2094" t="str">
        <v>MICURA</v>
      </c>
      <c r="DD2094" t="str">
        <v>SHOBALOJU OLADELE  (MIC)</v>
      </c>
      <c r="DE2094" s="31">
        <v>44876</v>
      </c>
      <c r="DF2094" s="40">
        <v>0.77462962962962967</v>
      </c>
    </row>
    <row r="2095" spans="1:110" x14ac:dyDescent="0.25">
      <c r="A2095" s="109" t="s">
        <v>1904</v>
      </c>
      <c r="B2095">
        <v>191</v>
      </c>
      <c r="C2095" s="109" t="s">
        <v>52</v>
      </c>
      <c r="D2095" s="109" t="s">
        <v>667</v>
      </c>
      <c r="E2095" s="94">
        <v>44869</v>
      </c>
      <c r="F2095" s="174">
        <v>0.29423611111111109</v>
      </c>
      <c r="G2095">
        <v>2</v>
      </c>
      <c r="H2095" s="109" t="s">
        <v>668</v>
      </c>
      <c r="I2095">
        <v>3623791</v>
      </c>
      <c r="AR2095">
        <v>59</v>
      </c>
      <c r="AS2095" t="str">
        <v>ENGINEERING</v>
      </c>
      <c r="AT2095" t="str">
        <v>AWOYELE OLAYINKA (ENGR)</v>
      </c>
      <c r="AU2095" s="31">
        <v>44878</v>
      </c>
      <c r="AV2095" s="40">
        <v>0.25773148148148151</v>
      </c>
      <c r="BW2095">
        <v>288</v>
      </c>
      <c r="BX2095" t="str">
        <v>MICURA</v>
      </c>
      <c r="BY2095" t="str">
        <v>MOMODU ABDULAI (MIC)</v>
      </c>
      <c r="BZ2095" s="31">
        <v>44876</v>
      </c>
      <c r="CA2095" s="40">
        <v>0.47619212962962965</v>
      </c>
      <c r="DB2095">
        <v>538</v>
      </c>
      <c r="DC2095" t="str">
        <v>ENGINEERING</v>
      </c>
      <c r="DD2095" t="str">
        <v>ADISA NURUDEEN O. (DRV)</v>
      </c>
      <c r="DE2095" s="31">
        <v>44876</v>
      </c>
      <c r="DF2095" s="40">
        <v>0.77468749999999997</v>
      </c>
    </row>
    <row r="2096" spans="1:110" x14ac:dyDescent="0.25">
      <c r="A2096" s="109" t="s">
        <v>1904</v>
      </c>
      <c r="B2096">
        <v>192</v>
      </c>
      <c r="C2096" s="109" t="s">
        <v>54</v>
      </c>
      <c r="D2096" s="109" t="s">
        <v>1298</v>
      </c>
      <c r="E2096" s="94">
        <v>44869</v>
      </c>
      <c r="F2096" s="174">
        <v>0.29539351851851853</v>
      </c>
      <c r="G2096">
        <v>2</v>
      </c>
      <c r="H2096" s="109" t="s">
        <v>1299</v>
      </c>
      <c r="I2096">
        <v>6719496</v>
      </c>
      <c r="AR2096">
        <v>60</v>
      </c>
      <c r="AS2096" t="str">
        <v>ENGINEERING</v>
      </c>
      <c r="AT2096" t="str">
        <v>TAJUDEEN JIMOH (ENGR)</v>
      </c>
      <c r="AU2096" s="31">
        <v>44878</v>
      </c>
      <c r="AV2096" s="40">
        <v>0.25795138888888891</v>
      </c>
      <c r="BW2096">
        <v>289</v>
      </c>
      <c r="BX2096" t="str">
        <v>OPERATIONS</v>
      </c>
      <c r="BY2096" t="str">
        <v>ANIEFIOK ISONGUYI (OPS)</v>
      </c>
      <c r="BZ2096" s="31">
        <v>44876</v>
      </c>
      <c r="CA2096" s="40">
        <v>0.47625000000000001</v>
      </c>
      <c r="DB2096">
        <v>539</v>
      </c>
      <c r="DC2096" t="str">
        <v>OPERATIONS</v>
      </c>
      <c r="DD2096" t="str">
        <v>EFFIONG GODFREY (OPS)</v>
      </c>
      <c r="DE2096" s="31">
        <v>44876</v>
      </c>
      <c r="DF2096" s="40">
        <v>0.77520833333333339</v>
      </c>
    </row>
    <row r="2097" spans="1:110" x14ac:dyDescent="0.25">
      <c r="A2097" s="109" t="s">
        <v>1904</v>
      </c>
      <c r="B2097">
        <v>193</v>
      </c>
      <c r="C2097" s="109" t="s">
        <v>52</v>
      </c>
      <c r="D2097" s="109" t="s">
        <v>460</v>
      </c>
      <c r="E2097" s="94">
        <v>44869</v>
      </c>
      <c r="F2097" s="174">
        <v>0.2958912037037037</v>
      </c>
      <c r="G2097">
        <v>2</v>
      </c>
      <c r="H2097" s="109" t="s">
        <v>461</v>
      </c>
      <c r="I2097">
        <v>3631429</v>
      </c>
      <c r="AR2097">
        <v>61</v>
      </c>
      <c r="AS2097" t="str">
        <v>ENGINEERING</v>
      </c>
      <c r="AT2097" t="str">
        <v>IFEANYI OZONUWE (ENGR)</v>
      </c>
      <c r="AU2097" s="31">
        <v>44878</v>
      </c>
      <c r="AV2097" s="40">
        <v>0.2580324074074074</v>
      </c>
      <c r="BW2097">
        <v>290</v>
      </c>
      <c r="BX2097" t="str">
        <v>ENGINEERING</v>
      </c>
      <c r="BY2097" t="str">
        <v>ASAKOMHE MATTHEW (ENGR)</v>
      </c>
      <c r="BZ2097" s="31">
        <v>44876</v>
      </c>
      <c r="CA2097" s="40">
        <v>0.47677083333333331</v>
      </c>
      <c r="DB2097">
        <v>540</v>
      </c>
      <c r="DC2097" t="str">
        <v>MICURA</v>
      </c>
      <c r="DD2097" t="str">
        <v>ADENIYI ADELEKE (MIC)</v>
      </c>
      <c r="DE2097" s="31">
        <v>44876</v>
      </c>
      <c r="DF2097" s="40">
        <v>0.77526620370370369</v>
      </c>
    </row>
    <row r="2098" spans="1:110" x14ac:dyDescent="0.25">
      <c r="A2098" s="109" t="s">
        <v>1904</v>
      </c>
      <c r="B2098">
        <v>194</v>
      </c>
      <c r="C2098" s="109" t="s">
        <v>54</v>
      </c>
      <c r="D2098" s="109" t="s">
        <v>424</v>
      </c>
      <c r="E2098" s="94">
        <v>44869</v>
      </c>
      <c r="F2098" s="174">
        <v>0.29643518518518519</v>
      </c>
      <c r="G2098">
        <v>2</v>
      </c>
      <c r="H2098" s="109" t="s">
        <v>425</v>
      </c>
      <c r="I2098">
        <v>5350400</v>
      </c>
      <c r="AR2098">
        <v>62</v>
      </c>
      <c r="AS2098" t="str">
        <v>OPERATIONS</v>
      </c>
      <c r="AT2098" t="str">
        <v>LANRE JOB (OPS)</v>
      </c>
      <c r="AU2098" s="31">
        <v>44878</v>
      </c>
      <c r="AV2098" s="40">
        <v>0.25815972222222222</v>
      </c>
      <c r="BW2098">
        <v>291</v>
      </c>
      <c r="BX2098" t="str">
        <v>MICURA</v>
      </c>
      <c r="BY2098" t="str">
        <v>EZE AZUBIKE (MIC)</v>
      </c>
      <c r="BZ2098" s="31">
        <v>44876</v>
      </c>
      <c r="CA2098" s="40">
        <v>0.47681712962962963</v>
      </c>
      <c r="DB2098">
        <v>541</v>
      </c>
      <c r="DC2098" t="str">
        <v>ENGINEERING</v>
      </c>
      <c r="DD2098" t="str">
        <v>MAKINDE OYEGBOLA A (ENG</v>
      </c>
      <c r="DE2098" s="31">
        <v>44876</v>
      </c>
      <c r="DF2098" s="40">
        <v>0.77530092592592592</v>
      </c>
    </row>
    <row r="2099" spans="1:110" x14ac:dyDescent="0.25">
      <c r="A2099" s="109" t="s">
        <v>1904</v>
      </c>
      <c r="B2099">
        <v>195</v>
      </c>
      <c r="C2099" s="109" t="s">
        <v>53</v>
      </c>
      <c r="D2099" s="109" t="s">
        <v>496</v>
      </c>
      <c r="E2099" s="94">
        <v>44869</v>
      </c>
      <c r="F2099" s="174">
        <v>0.29653935185185187</v>
      </c>
      <c r="G2099">
        <v>2</v>
      </c>
      <c r="H2099" s="109" t="s">
        <v>497</v>
      </c>
      <c r="I2099">
        <v>5447307</v>
      </c>
      <c r="AR2099">
        <v>63</v>
      </c>
      <c r="AS2099" t="str">
        <v>MICURA</v>
      </c>
      <c r="AT2099" t="str">
        <v>VINCENT AGEBE (MIC)</v>
      </c>
      <c r="AU2099" s="31">
        <v>44878</v>
      </c>
      <c r="AV2099" s="40">
        <v>0.25903935185185184</v>
      </c>
      <c r="BW2099">
        <v>292</v>
      </c>
      <c r="BX2099" t="str">
        <v>MICURA</v>
      </c>
      <c r="BY2099" t="str">
        <v>EHIRIM CHUKWUEMEKA C.(MI</v>
      </c>
      <c r="BZ2099" s="31">
        <v>44876</v>
      </c>
      <c r="CA2099" s="40">
        <v>0.47704861111111113</v>
      </c>
      <c r="DB2099">
        <v>542</v>
      </c>
      <c r="DC2099" t="str">
        <v>ENGINEERING</v>
      </c>
      <c r="DD2099" t="str">
        <v>OLUWASOLA SOLOMON A (EN</v>
      </c>
      <c r="DE2099" s="31">
        <v>44876</v>
      </c>
      <c r="DF2099" s="40">
        <v>0.77535879629629634</v>
      </c>
    </row>
    <row r="2100" spans="1:110" x14ac:dyDescent="0.25">
      <c r="A2100" s="109" t="s">
        <v>1904</v>
      </c>
      <c r="B2100">
        <v>196</v>
      </c>
      <c r="C2100" s="109" t="s">
        <v>54</v>
      </c>
      <c r="D2100" s="109" t="s">
        <v>563</v>
      </c>
      <c r="E2100" s="94">
        <v>44869</v>
      </c>
      <c r="F2100" s="174">
        <v>0.29659722222222223</v>
      </c>
      <c r="G2100">
        <v>2</v>
      </c>
      <c r="H2100" s="109" t="s">
        <v>564</v>
      </c>
      <c r="I2100">
        <v>7785667</v>
      </c>
      <c r="AR2100">
        <v>64</v>
      </c>
      <c r="AS2100" t="str">
        <v>ENGINEERING</v>
      </c>
      <c r="AT2100" t="str">
        <v>AJIBOYE LANRE (ENGR)</v>
      </c>
      <c r="AU2100" s="31">
        <v>44878</v>
      </c>
      <c r="AV2100" s="40">
        <v>0.25917824074074075</v>
      </c>
      <c r="BW2100">
        <v>293</v>
      </c>
      <c r="BX2100" t="str">
        <v>OPERATIONS</v>
      </c>
      <c r="BY2100" t="str">
        <v>ROTIMI JOSHUA S (OPS)</v>
      </c>
      <c r="BZ2100" s="31">
        <v>44876</v>
      </c>
      <c r="CA2100" s="40">
        <v>0.47753472222222221</v>
      </c>
      <c r="DB2100">
        <v>543</v>
      </c>
      <c r="DC2100" t="str">
        <v>ENGINEERING</v>
      </c>
      <c r="DD2100" t="str">
        <v>OSAYANDE GODDY (ENGR)</v>
      </c>
      <c r="DE2100" s="31">
        <v>44876</v>
      </c>
      <c r="DF2100" s="40">
        <v>0.77541666666666664</v>
      </c>
    </row>
    <row r="2101" spans="1:110" x14ac:dyDescent="0.25">
      <c r="A2101" s="109" t="s">
        <v>1904</v>
      </c>
      <c r="B2101">
        <v>197</v>
      </c>
      <c r="C2101" s="109" t="s">
        <v>53</v>
      </c>
      <c r="D2101" s="109" t="s">
        <v>837</v>
      </c>
      <c r="E2101" s="94">
        <v>44869</v>
      </c>
      <c r="F2101" s="174">
        <v>0.29682870370370368</v>
      </c>
      <c r="G2101">
        <v>2</v>
      </c>
      <c r="H2101" s="109" t="s">
        <v>838</v>
      </c>
      <c r="I2101"/>
      <c r="AR2101">
        <v>65</v>
      </c>
      <c r="AS2101" t="str">
        <v>OPERATIONS</v>
      </c>
      <c r="AT2101" t="str">
        <v>ISIAKA LASISI (OPS)</v>
      </c>
      <c r="AU2101" s="31">
        <v>44878</v>
      </c>
      <c r="AV2101" s="40">
        <v>0.25937500000000002</v>
      </c>
      <c r="BW2101">
        <v>294</v>
      </c>
      <c r="BX2101" t="str">
        <v>MICURA</v>
      </c>
      <c r="BY2101" t="str">
        <v>OLAYINKA OLANREWAJU (MIC</v>
      </c>
      <c r="BZ2101" s="31">
        <v>44876</v>
      </c>
      <c r="CA2101" s="40">
        <v>0.47766203703703702</v>
      </c>
      <c r="DB2101">
        <v>544</v>
      </c>
      <c r="DC2101" t="str">
        <v>ENGINEERING</v>
      </c>
      <c r="DD2101" t="str">
        <v>ALUEDE  SUNDAY A. (ENGR</v>
      </c>
      <c r="DE2101" s="31">
        <v>44876</v>
      </c>
      <c r="DF2101" s="40">
        <v>0.77592592592592591</v>
      </c>
    </row>
    <row r="2102" spans="1:110" x14ac:dyDescent="0.25">
      <c r="A2102" s="109" t="s">
        <v>1904</v>
      </c>
      <c r="B2102">
        <v>198</v>
      </c>
      <c r="C2102" s="109" t="s">
        <v>54</v>
      </c>
      <c r="D2102" s="109" t="s">
        <v>544</v>
      </c>
      <c r="E2102" s="94">
        <v>44869</v>
      </c>
      <c r="F2102" s="174">
        <v>0.29719907407407409</v>
      </c>
      <c r="G2102">
        <v>2</v>
      </c>
      <c r="H2102" s="109" t="s">
        <v>545</v>
      </c>
      <c r="I2102">
        <v>5380940</v>
      </c>
      <c r="AR2102">
        <v>66</v>
      </c>
      <c r="AS2102" t="str">
        <v>ENGINEERING</v>
      </c>
      <c r="AT2102" t="str">
        <v>BOMBOM MARK BISONG (ENG</v>
      </c>
      <c r="AU2102" s="31">
        <v>44878</v>
      </c>
      <c r="AV2102" s="40">
        <v>0.2598611111111111</v>
      </c>
      <c r="BW2102">
        <v>295</v>
      </c>
      <c r="BX2102" t="str">
        <v>MICURA</v>
      </c>
      <c r="BY2102" t="str">
        <v>SUNDAY UKAH KALU</v>
      </c>
      <c r="BZ2102" s="31">
        <v>44876</v>
      </c>
      <c r="CA2102" s="40">
        <v>0.47773148148148148</v>
      </c>
      <c r="DB2102">
        <v>545</v>
      </c>
      <c r="DC2102" t="str">
        <v>ENGINEERING</v>
      </c>
      <c r="DD2102" t="str">
        <v>AJIBOYE LANRE (ENGR)</v>
      </c>
      <c r="DE2102" s="31">
        <v>44876</v>
      </c>
      <c r="DF2102" s="40">
        <v>0.77596064814814814</v>
      </c>
    </row>
    <row r="2103" spans="1:110" x14ac:dyDescent="0.25">
      <c r="A2103" s="109" t="s">
        <v>1904</v>
      </c>
      <c r="B2103">
        <v>199</v>
      </c>
      <c r="C2103" s="109" t="s">
        <v>52</v>
      </c>
      <c r="D2103" s="109" t="s">
        <v>548</v>
      </c>
      <c r="E2103" s="94">
        <v>44869</v>
      </c>
      <c r="F2103" s="174">
        <v>0.29726851851851854</v>
      </c>
      <c r="G2103">
        <v>2</v>
      </c>
      <c r="H2103" s="109" t="s">
        <v>549</v>
      </c>
      <c r="I2103">
        <v>7359034</v>
      </c>
      <c r="AR2103">
        <v>67</v>
      </c>
      <c r="AS2103" t="str">
        <v>ENGINEERING</v>
      </c>
      <c r="AT2103" t="str">
        <v>OSAYANDE GODDY (ENGR)</v>
      </c>
      <c r="AU2103" s="31">
        <v>44878</v>
      </c>
      <c r="AV2103" s="40">
        <v>0.25998842592592591</v>
      </c>
      <c r="BW2103">
        <v>296</v>
      </c>
      <c r="BX2103" t="str">
        <v>MICURA</v>
      </c>
      <c r="BY2103" t="str">
        <v>KINGSLEY ETIM (MIC)</v>
      </c>
      <c r="BZ2103" s="31">
        <v>44876</v>
      </c>
      <c r="CA2103" s="40">
        <v>0.47776620370370371</v>
      </c>
      <c r="DB2103">
        <v>546</v>
      </c>
      <c r="DC2103" t="str">
        <v>OPERATIONS</v>
      </c>
      <c r="DD2103" t="str">
        <v>JUDE O. STANLEY (OPS)</v>
      </c>
      <c r="DE2103" s="31">
        <v>44876</v>
      </c>
      <c r="DF2103" s="40">
        <v>0.77604166666666663</v>
      </c>
    </row>
    <row r="2104" spans="1:110" x14ac:dyDescent="0.25">
      <c r="A2104" s="109" t="s">
        <v>1904</v>
      </c>
      <c r="B2104">
        <v>200</v>
      </c>
      <c r="C2104" s="109" t="s">
        <v>54</v>
      </c>
      <c r="D2104" s="109" t="s">
        <v>819</v>
      </c>
      <c r="E2104" s="94">
        <v>44869</v>
      </c>
      <c r="F2104" s="174">
        <v>0.29856481481481484</v>
      </c>
      <c r="G2104">
        <v>2</v>
      </c>
      <c r="H2104" s="109" t="s">
        <v>820</v>
      </c>
      <c r="I2104">
        <v>5476503</v>
      </c>
      <c r="AR2104">
        <v>68</v>
      </c>
      <c r="AS2104" t="str">
        <v>MICURA</v>
      </c>
      <c r="AT2104" t="str">
        <v>KAREEM TAJUDEEN O. (MIC</v>
      </c>
      <c r="AU2104" s="31">
        <v>44878</v>
      </c>
      <c r="AV2104" s="40">
        <v>0.26047453703703705</v>
      </c>
      <c r="BW2104">
        <v>297</v>
      </c>
      <c r="BX2104" t="str">
        <v>ENGINEERING</v>
      </c>
      <c r="BY2104" t="str">
        <v>MUKAILA IBRAHIM</v>
      </c>
      <c r="BZ2104" s="31">
        <v>44876</v>
      </c>
      <c r="CA2104" s="40">
        <v>0.47800925925925924</v>
      </c>
      <c r="DB2104">
        <v>547</v>
      </c>
      <c r="DC2104" t="str">
        <v>ENGINEERING</v>
      </c>
      <c r="DD2104" t="str">
        <v>OGBONNA ONYEANWUSI (ENG</v>
      </c>
      <c r="DE2104" s="31">
        <v>44876</v>
      </c>
      <c r="DF2104" s="40">
        <v>0.77607638888888886</v>
      </c>
    </row>
    <row r="2105" spans="1:110" x14ac:dyDescent="0.25">
      <c r="A2105" s="109" t="s">
        <v>1904</v>
      </c>
      <c r="B2105">
        <v>201</v>
      </c>
      <c r="C2105" s="109" t="s">
        <v>53</v>
      </c>
      <c r="D2105" s="109" t="s">
        <v>314</v>
      </c>
      <c r="E2105" s="94">
        <v>44869</v>
      </c>
      <c r="F2105" s="174">
        <v>0.29986111111111113</v>
      </c>
      <c r="G2105">
        <v>2</v>
      </c>
      <c r="H2105" s="109" t="s">
        <v>315</v>
      </c>
      <c r="I2105"/>
      <c r="AR2105">
        <v>69</v>
      </c>
      <c r="AS2105" t="str">
        <v>OPERATIONS</v>
      </c>
      <c r="AT2105" t="str">
        <v>USMAN MUKTARI (OPS)</v>
      </c>
      <c r="AU2105" s="31">
        <v>44878</v>
      </c>
      <c r="AV2105" s="40">
        <v>0.26053240740740741</v>
      </c>
      <c r="BW2105">
        <v>298</v>
      </c>
      <c r="BX2105" t="str">
        <v>ENGINEERING</v>
      </c>
      <c r="BY2105" t="str">
        <v>ADENIGA ADELEKE O. (ENG</v>
      </c>
      <c r="BZ2105" s="31">
        <v>44876</v>
      </c>
      <c r="CA2105" s="40">
        <v>0.47805555555555557</v>
      </c>
      <c r="DB2105">
        <v>548</v>
      </c>
      <c r="DC2105" t="str">
        <v>OPERATIONS</v>
      </c>
      <c r="DD2105" t="str">
        <v>AIREDE SULEMAN (OPS)</v>
      </c>
      <c r="DE2105" s="31">
        <v>44876</v>
      </c>
      <c r="DF2105" s="40">
        <v>0.77611111111111108</v>
      </c>
    </row>
    <row r="2106" spans="1:110" x14ac:dyDescent="0.25">
      <c r="A2106" s="109" t="s">
        <v>1904</v>
      </c>
      <c r="B2106">
        <v>202</v>
      </c>
      <c r="C2106" s="109" t="s">
        <v>54</v>
      </c>
      <c r="D2106" s="109" t="s">
        <v>698</v>
      </c>
      <c r="E2106" s="94">
        <v>44869</v>
      </c>
      <c r="F2106" s="174">
        <v>0.29998842592592595</v>
      </c>
      <c r="G2106">
        <v>2</v>
      </c>
      <c r="H2106" s="109" t="s">
        <v>699</v>
      </c>
      <c r="I2106">
        <v>2187851</v>
      </c>
      <c r="AR2106">
        <v>70</v>
      </c>
      <c r="AS2106" t="str">
        <v>MICURA</v>
      </c>
      <c r="AT2106" t="str">
        <v>ISAAC JOHN (MIC)</v>
      </c>
      <c r="AU2106" s="31">
        <v>44878</v>
      </c>
      <c r="AV2106" s="40">
        <v>0.26063657407407409</v>
      </c>
      <c r="BW2106">
        <v>299</v>
      </c>
      <c r="BX2106" t="str">
        <v>OPERATIONS</v>
      </c>
      <c r="BY2106" t="str">
        <v>TAIWO OLUGBENGA (OPS)</v>
      </c>
      <c r="BZ2106" s="31">
        <v>44876</v>
      </c>
      <c r="CA2106" s="40">
        <v>0.4783101851851852</v>
      </c>
      <c r="DB2106">
        <v>549</v>
      </c>
      <c r="DC2106" t="str">
        <v>ENGINEERING</v>
      </c>
      <c r="DD2106" t="str">
        <v>ETONG OKON BERNARD</v>
      </c>
      <c r="DE2106" s="31">
        <v>44876</v>
      </c>
      <c r="DF2106" s="40">
        <v>0.77627314814814818</v>
      </c>
    </row>
    <row r="2107" spans="1:110" x14ac:dyDescent="0.25">
      <c r="A2107" s="109" t="s">
        <v>1904</v>
      </c>
      <c r="B2107">
        <v>203</v>
      </c>
      <c r="C2107" s="109" t="s">
        <v>53</v>
      </c>
      <c r="D2107" s="109" t="s">
        <v>498</v>
      </c>
      <c r="E2107" s="94">
        <v>44869</v>
      </c>
      <c r="F2107" s="174">
        <v>0.30017361111111113</v>
      </c>
      <c r="G2107">
        <v>2</v>
      </c>
      <c r="H2107" s="109" t="s">
        <v>499</v>
      </c>
      <c r="I2107"/>
      <c r="AR2107">
        <v>71</v>
      </c>
      <c r="AS2107" t="str">
        <v>ENGINEERING</v>
      </c>
      <c r="AT2107" t="str">
        <v>POTOKI SUNDAY O (ENGR)</v>
      </c>
      <c r="AU2107" s="31">
        <v>44878</v>
      </c>
      <c r="AV2107" s="40">
        <v>0.26070601851851855</v>
      </c>
      <c r="BW2107">
        <v>300</v>
      </c>
      <c r="BX2107" t="str">
        <v>OPERATIONS</v>
      </c>
      <c r="BY2107" t="str">
        <v>ADAJI IBRAHIM A. (OPS)</v>
      </c>
      <c r="BZ2107" s="31">
        <v>44876</v>
      </c>
      <c r="CA2107" s="40">
        <v>0.47834490740740743</v>
      </c>
      <c r="DB2107">
        <v>550</v>
      </c>
      <c r="DC2107" t="str">
        <v>MICURA</v>
      </c>
      <c r="DD2107" t="str">
        <v>GODWIN OBIOMA (MIC)</v>
      </c>
      <c r="DE2107" s="31">
        <v>44876</v>
      </c>
      <c r="DF2107" s="40">
        <v>0.77653935185185186</v>
      </c>
    </row>
    <row r="2108" spans="1:110" x14ac:dyDescent="0.25">
      <c r="A2108" s="109" t="s">
        <v>1904</v>
      </c>
      <c r="B2108">
        <v>204</v>
      </c>
      <c r="C2108" s="109" t="s">
        <v>52</v>
      </c>
      <c r="D2108" s="109" t="s">
        <v>596</v>
      </c>
      <c r="E2108" s="94">
        <v>44869</v>
      </c>
      <c r="F2108" s="174">
        <v>0.30037037037037034</v>
      </c>
      <c r="G2108">
        <v>2</v>
      </c>
      <c r="H2108" s="109" t="s">
        <v>597</v>
      </c>
      <c r="I2108">
        <v>4363276</v>
      </c>
      <c r="AR2108">
        <v>72</v>
      </c>
      <c r="AS2108" t="str">
        <v>OPERATIONS</v>
      </c>
      <c r="AT2108" t="str">
        <v>ADIELE SANDRA</v>
      </c>
      <c r="AU2108" s="31">
        <v>44878</v>
      </c>
      <c r="AV2108" s="40">
        <v>0.26108796296296294</v>
      </c>
      <c r="BW2108">
        <v>301</v>
      </c>
      <c r="BX2108" t="str">
        <v>MICURA</v>
      </c>
      <c r="BY2108" t="str">
        <v>OKOROCHA JOSEPH (MIC)</v>
      </c>
      <c r="BZ2108" s="31">
        <v>44876</v>
      </c>
      <c r="CA2108" s="40">
        <v>0.47841435185185183</v>
      </c>
      <c r="DB2108">
        <v>551</v>
      </c>
      <c r="DC2108" t="str">
        <v>MICURA</v>
      </c>
      <c r="DD2108" t="str">
        <v>HOPE NWAGBO (MIC)</v>
      </c>
      <c r="DE2108" s="31">
        <v>44876</v>
      </c>
      <c r="DF2108" s="40">
        <v>0.77657407407407408</v>
      </c>
    </row>
    <row r="2109" spans="1:110" x14ac:dyDescent="0.25">
      <c r="A2109" s="109" t="s">
        <v>1904</v>
      </c>
      <c r="B2109">
        <v>205</v>
      </c>
      <c r="C2109" s="109" t="s">
        <v>53</v>
      </c>
      <c r="D2109" s="109" t="s">
        <v>732</v>
      </c>
      <c r="E2109" s="94">
        <v>44869</v>
      </c>
      <c r="F2109" s="174">
        <v>0.30045138888888889</v>
      </c>
      <c r="G2109">
        <v>2</v>
      </c>
      <c r="H2109" s="109" t="s">
        <v>733</v>
      </c>
      <c r="I2109">
        <v>14813371</v>
      </c>
      <c r="AR2109">
        <v>73</v>
      </c>
      <c r="AS2109" t="str">
        <v>OPERATIONS</v>
      </c>
      <c r="AT2109" t="str">
        <v>YESIRU ADENOLA (OPS)</v>
      </c>
      <c r="AU2109" s="31">
        <v>44878</v>
      </c>
      <c r="AV2109" s="40">
        <v>0.26146990740740739</v>
      </c>
      <c r="BW2109">
        <v>302</v>
      </c>
      <c r="BX2109" t="str">
        <v>MICURA</v>
      </c>
      <c r="BY2109" t="str">
        <v>SIMON FRIDAY O. (MIC)</v>
      </c>
      <c r="BZ2109" s="31">
        <v>44876</v>
      </c>
      <c r="CA2109" s="40">
        <v>0.47900462962962964</v>
      </c>
      <c r="DB2109">
        <v>552</v>
      </c>
      <c r="DC2109" t="str">
        <v>MICURA</v>
      </c>
      <c r="DD2109" t="str">
        <v>PETER ADEDOKUN (MIC)</v>
      </c>
      <c r="DE2109" s="31">
        <v>44876</v>
      </c>
      <c r="DF2109" s="40">
        <v>0.7766319444444445</v>
      </c>
    </row>
    <row r="2110" spans="1:110" x14ac:dyDescent="0.25">
      <c r="A2110" s="109" t="s">
        <v>1904</v>
      </c>
      <c r="B2110">
        <v>206</v>
      </c>
      <c r="C2110" s="109" t="s">
        <v>53</v>
      </c>
      <c r="D2110" s="109" t="s">
        <v>1802</v>
      </c>
      <c r="E2110" s="94">
        <v>44869</v>
      </c>
      <c r="F2110" s="174">
        <v>0.30053240740740739</v>
      </c>
      <c r="G2110">
        <v>2</v>
      </c>
      <c r="H2110" s="109" t="s">
        <v>1803</v>
      </c>
      <c r="I2110"/>
      <c r="AR2110">
        <v>74</v>
      </c>
      <c r="AS2110" t="str">
        <v>ENGINEERING</v>
      </c>
      <c r="AT2110" t="str">
        <v>EJIMOGU ADOLPHUS (ENGR)</v>
      </c>
      <c r="AU2110" s="31">
        <v>44878</v>
      </c>
      <c r="AV2110" s="40">
        <v>0.26194444444444442</v>
      </c>
      <c r="BW2110">
        <v>303</v>
      </c>
      <c r="BX2110" t="str">
        <v>MICURA</v>
      </c>
      <c r="BY2110" t="str">
        <v>DICK REX (MICURA)</v>
      </c>
      <c r="BZ2110" s="31">
        <v>44876</v>
      </c>
      <c r="CA2110" s="40">
        <v>0.47903935185185187</v>
      </c>
      <c r="DB2110">
        <v>553</v>
      </c>
      <c r="DC2110" t="str">
        <v>MICURA</v>
      </c>
      <c r="DD2110" t="str">
        <v>IRANLOYE OLADOYE M.(MIC)</v>
      </c>
      <c r="DE2110" s="31">
        <v>44876</v>
      </c>
      <c r="DF2110" s="40">
        <v>0.77666666666666662</v>
      </c>
    </row>
    <row r="2111" spans="1:110" x14ac:dyDescent="0.25">
      <c r="A2111" s="109" t="s">
        <v>1904</v>
      </c>
      <c r="B2111">
        <v>207</v>
      </c>
      <c r="C2111" s="109" t="s">
        <v>53</v>
      </c>
      <c r="D2111" s="109" t="s">
        <v>546</v>
      </c>
      <c r="E2111" s="94">
        <v>44869</v>
      </c>
      <c r="F2111" s="174">
        <v>0.30111111111111111</v>
      </c>
      <c r="G2111">
        <v>2</v>
      </c>
      <c r="H2111" s="109" t="s">
        <v>547</v>
      </c>
      <c r="I2111">
        <v>14808682</v>
      </c>
      <c r="AR2111">
        <v>75</v>
      </c>
      <c r="AS2111" t="str">
        <v>OPERATIONS</v>
      </c>
      <c r="AT2111" t="str">
        <v>NURUDEEN SIMPA (MIC)</v>
      </c>
      <c r="AU2111" s="31">
        <v>44878</v>
      </c>
      <c r="AV2111" s="40">
        <v>0.26234953703703706</v>
      </c>
      <c r="BW2111">
        <v>304</v>
      </c>
      <c r="BX2111" t="str">
        <v>OPERATIONS</v>
      </c>
      <c r="BY2111" t="str">
        <v>RAFIU KADIRI (OPS)</v>
      </c>
      <c r="BZ2111" s="31">
        <v>44876</v>
      </c>
      <c r="CA2111" s="40">
        <v>0.479375</v>
      </c>
      <c r="DB2111">
        <v>554</v>
      </c>
      <c r="DC2111" t="str">
        <v>MICURA</v>
      </c>
      <c r="DD2111" t="str">
        <v>LAWAL OLASUNKANMI</v>
      </c>
      <c r="DE2111" s="31">
        <v>44876</v>
      </c>
      <c r="DF2111" s="40">
        <v>0.77675925925925926</v>
      </c>
    </row>
    <row r="2112" spans="1:110" x14ac:dyDescent="0.25">
      <c r="A2112" s="109" t="s">
        <v>1904</v>
      </c>
      <c r="B2112">
        <v>208</v>
      </c>
      <c r="C2112" s="109" t="s">
        <v>53</v>
      </c>
      <c r="D2112" s="109" t="s">
        <v>486</v>
      </c>
      <c r="E2112" s="94">
        <v>44869</v>
      </c>
      <c r="F2112" s="174">
        <v>0.30118055555555556</v>
      </c>
      <c r="G2112">
        <v>2</v>
      </c>
      <c r="H2112" s="109" t="s">
        <v>487</v>
      </c>
      <c r="I2112"/>
      <c r="AR2112">
        <v>76</v>
      </c>
      <c r="AS2112" t="str">
        <v>MICURA</v>
      </c>
      <c r="AT2112" t="str">
        <v>JIMOH OMOGBAI (MIC)</v>
      </c>
      <c r="AU2112" s="31">
        <v>44878</v>
      </c>
      <c r="AV2112" s="40">
        <v>0.26256944444444447</v>
      </c>
      <c r="BW2112">
        <v>305</v>
      </c>
      <c r="BX2112" t="str">
        <v>ENGINEERING</v>
      </c>
      <c r="BY2112" t="str">
        <v>ENOMA GODWIN O (ENGR)</v>
      </c>
      <c r="BZ2112" s="31">
        <v>44876</v>
      </c>
      <c r="CA2112" s="40">
        <v>0.4805902777777778</v>
      </c>
      <c r="DB2112">
        <v>555</v>
      </c>
      <c r="DC2112" t="str">
        <v>MICURA</v>
      </c>
      <c r="DD2112" t="str">
        <v>OHA EZECHINYERE (MIC)</v>
      </c>
      <c r="DE2112" s="31">
        <v>44876</v>
      </c>
      <c r="DF2112" s="40">
        <v>0.77680555555555553</v>
      </c>
    </row>
    <row r="2113" spans="1:110" x14ac:dyDescent="0.25">
      <c r="A2113" s="109" t="s">
        <v>1904</v>
      </c>
      <c r="B2113">
        <v>209</v>
      </c>
      <c r="C2113" s="109" t="s">
        <v>54</v>
      </c>
      <c r="D2113" s="109" t="s">
        <v>528</v>
      </c>
      <c r="E2113" s="94">
        <v>44869</v>
      </c>
      <c r="F2113" s="174">
        <v>0.30167824074074073</v>
      </c>
      <c r="G2113">
        <v>2</v>
      </c>
      <c r="H2113" s="109" t="s">
        <v>529</v>
      </c>
      <c r="I2113">
        <v>5342585</v>
      </c>
      <c r="AR2113">
        <v>77</v>
      </c>
      <c r="AS2113" t="str">
        <v>MICURA</v>
      </c>
      <c r="AT2113" t="str">
        <v>KAYODE ROTIMI E. (MIC)</v>
      </c>
      <c r="AU2113" s="31">
        <v>44878</v>
      </c>
      <c r="AV2113" s="40">
        <v>0.26265046296296296</v>
      </c>
      <c r="BW2113">
        <v>306</v>
      </c>
      <c r="BX2113" t="str">
        <v>ENGINEERING</v>
      </c>
      <c r="BY2113" t="str">
        <v>MORUF AMIDU (ENGR)</v>
      </c>
      <c r="BZ2113" s="31">
        <v>44876</v>
      </c>
      <c r="CA2113" s="40">
        <v>0.48062500000000002</v>
      </c>
      <c r="DB2113">
        <v>556</v>
      </c>
      <c r="DC2113" t="str">
        <v>MICURA</v>
      </c>
      <c r="DD2113" t="str">
        <v>PROGRESS AKHIMIEN (MIC)</v>
      </c>
      <c r="DE2113" s="31">
        <v>44876</v>
      </c>
      <c r="DF2113" s="40">
        <v>0.77686342592592594</v>
      </c>
    </row>
    <row r="2114" spans="1:110" x14ac:dyDescent="0.25">
      <c r="A2114" s="109" t="s">
        <v>1904</v>
      </c>
      <c r="B2114">
        <v>210</v>
      </c>
      <c r="C2114" s="109" t="s">
        <v>53</v>
      </c>
      <c r="D2114" s="109" t="s">
        <v>206</v>
      </c>
      <c r="E2114" s="94">
        <v>44869</v>
      </c>
      <c r="F2114" s="174">
        <v>0.30173611111111109</v>
      </c>
      <c r="G2114">
        <v>2</v>
      </c>
      <c r="H2114" s="109" t="s">
        <v>207</v>
      </c>
      <c r="I2114">
        <v>5457397</v>
      </c>
      <c r="AR2114">
        <v>78</v>
      </c>
      <c r="AS2114" t="str">
        <v>OPERATIONS</v>
      </c>
      <c r="AT2114" t="str">
        <v>IYANDA HAMMED O. (OPS)</v>
      </c>
      <c r="AU2114" s="31">
        <v>44878</v>
      </c>
      <c r="AV2114" s="40">
        <v>0.26293981481481482</v>
      </c>
      <c r="BW2114">
        <v>307</v>
      </c>
      <c r="BX2114" t="str">
        <v>MICURA</v>
      </c>
      <c r="BY2114" t="str">
        <v>EKIYOYO JAMIU A. (MIC)</v>
      </c>
      <c r="BZ2114" s="31">
        <v>44876</v>
      </c>
      <c r="CA2114" s="40">
        <v>0.48099537037037038</v>
      </c>
      <c r="DB2114">
        <v>557</v>
      </c>
      <c r="DC2114" t="str">
        <v>MICURA</v>
      </c>
      <c r="DD2114" t="str">
        <v>ADEBUMOYE ADELOYE (MIC)</v>
      </c>
      <c r="DE2114" s="31">
        <v>44876</v>
      </c>
      <c r="DF2114" s="40">
        <v>0.77771990740740737</v>
      </c>
    </row>
    <row r="2115" spans="1:110" x14ac:dyDescent="0.25">
      <c r="A2115" s="109" t="s">
        <v>1904</v>
      </c>
      <c r="B2115">
        <v>211</v>
      </c>
      <c r="C2115" s="109" t="s">
        <v>53</v>
      </c>
      <c r="D2115" s="109" t="s">
        <v>440</v>
      </c>
      <c r="E2115" s="94">
        <v>44869</v>
      </c>
      <c r="F2115" s="174">
        <v>0.30186342592592591</v>
      </c>
      <c r="G2115">
        <v>2</v>
      </c>
      <c r="H2115" s="109" t="s">
        <v>441</v>
      </c>
      <c r="I2115">
        <v>3314091</v>
      </c>
      <c r="AR2115">
        <v>79</v>
      </c>
      <c r="AS2115" t="str">
        <v>MICURA</v>
      </c>
      <c r="AT2115" t="str">
        <v>AJUONUMA CHIMA</v>
      </c>
      <c r="AU2115" s="31">
        <v>44878</v>
      </c>
      <c r="AV2115" s="40">
        <v>0.26320601851851849</v>
      </c>
      <c r="BW2115">
        <v>308</v>
      </c>
      <c r="BX2115" t="str">
        <v>ENGINEERING</v>
      </c>
      <c r="BY2115" t="str">
        <v>OLUBIYI SAHEED AKANDE</v>
      </c>
      <c r="BZ2115" s="31">
        <v>44876</v>
      </c>
      <c r="CA2115" s="40">
        <v>0.48112268518518519</v>
      </c>
      <c r="DB2115">
        <v>558</v>
      </c>
      <c r="DC2115" t="str">
        <v>MICURA</v>
      </c>
      <c r="DD2115" t="str">
        <v>AGBOGE EZEKIEL O. (MIC)</v>
      </c>
      <c r="DE2115" s="31">
        <v>44876</v>
      </c>
      <c r="DF2115" s="40">
        <v>0.7777546296296296</v>
      </c>
    </row>
    <row r="2116" spans="1:110" x14ac:dyDescent="0.25">
      <c r="A2116" s="109" t="s">
        <v>1904</v>
      </c>
      <c r="B2116">
        <v>212</v>
      </c>
      <c r="C2116" s="109" t="s">
        <v>52</v>
      </c>
      <c r="D2116" s="109" t="s">
        <v>1262</v>
      </c>
      <c r="E2116" s="94">
        <v>44869</v>
      </c>
      <c r="F2116" s="174">
        <v>0.30196759259259259</v>
      </c>
      <c r="G2116">
        <v>2</v>
      </c>
      <c r="H2116" s="109" t="s">
        <v>1263</v>
      </c>
      <c r="I2116">
        <v>5272682</v>
      </c>
      <c r="AR2116">
        <v>80</v>
      </c>
      <c r="AS2116" t="str">
        <v>ENGINEERING</v>
      </c>
      <c r="AT2116" t="str">
        <v>ADEDEJI ADEYEMI (ENGR)</v>
      </c>
      <c r="AU2116" s="31">
        <v>44878</v>
      </c>
      <c r="AV2116" s="40">
        <v>0.26368055555555553</v>
      </c>
      <c r="BW2116">
        <v>309</v>
      </c>
      <c r="BX2116" t="str">
        <v>MICURA</v>
      </c>
      <c r="BY2116" t="str">
        <v>ISRAEL BRIGHT XMAS (MIC)</v>
      </c>
      <c r="BZ2116" s="31">
        <v>44876</v>
      </c>
      <c r="CA2116" s="40">
        <v>0.48141203703703705</v>
      </c>
      <c r="DB2116">
        <v>559</v>
      </c>
      <c r="DC2116" t="str">
        <v>MICURA</v>
      </c>
      <c r="DD2116" t="str">
        <v>CHUKWUTEM OGHALLI (MIC)</v>
      </c>
      <c r="DE2116" s="31">
        <v>44876</v>
      </c>
      <c r="DF2116" s="40">
        <v>0.7778356481481481</v>
      </c>
    </row>
    <row r="2117" spans="1:110" x14ac:dyDescent="0.25">
      <c r="A2117" s="109" t="s">
        <v>1904</v>
      </c>
      <c r="B2117">
        <v>213</v>
      </c>
      <c r="C2117" s="109" t="s">
        <v>52</v>
      </c>
      <c r="D2117" s="109" t="s">
        <v>406</v>
      </c>
      <c r="E2117" s="94">
        <v>44869</v>
      </c>
      <c r="F2117" s="174">
        <v>0.30212962962962964</v>
      </c>
      <c r="G2117">
        <v>2</v>
      </c>
      <c r="H2117" s="109" t="s">
        <v>407</v>
      </c>
      <c r="I2117">
        <v>2704256</v>
      </c>
      <c r="AR2117">
        <v>81</v>
      </c>
      <c r="AS2117" t="str">
        <v>MICURA</v>
      </c>
      <c r="AT2117" t="str">
        <v>IKPEACHUNWA DENNIS (MIC)</v>
      </c>
      <c r="AU2117" s="31">
        <v>44878</v>
      </c>
      <c r="AV2117" s="40">
        <v>0.26376157407407408</v>
      </c>
      <c r="BW2117">
        <v>310</v>
      </c>
      <c r="BX2117" t="str">
        <v>MICURA</v>
      </c>
      <c r="BY2117" t="str">
        <v>AJUONUMA CHIMA</v>
      </c>
      <c r="BZ2117" s="31">
        <v>44876</v>
      </c>
      <c r="CA2117" s="40">
        <v>0.48146990740740742</v>
      </c>
      <c r="DB2117">
        <v>560</v>
      </c>
      <c r="DC2117" t="str">
        <v>MICURA</v>
      </c>
      <c r="DD2117" t="str">
        <v>ECHEDOM NNAMDI B. (MIC)</v>
      </c>
      <c r="DE2117" s="31">
        <v>44876</v>
      </c>
      <c r="DF2117" s="40">
        <v>0.77787037037037032</v>
      </c>
    </row>
    <row r="2118" spans="1:110" x14ac:dyDescent="0.25">
      <c r="A2118" s="109" t="s">
        <v>1904</v>
      </c>
      <c r="B2118">
        <v>214</v>
      </c>
      <c r="C2118" s="109" t="s">
        <v>52</v>
      </c>
      <c r="D2118" s="109" t="s">
        <v>308</v>
      </c>
      <c r="E2118" s="94">
        <v>44869</v>
      </c>
      <c r="F2118" s="174">
        <v>0.30230324074074072</v>
      </c>
      <c r="G2118">
        <v>2</v>
      </c>
      <c r="H2118" s="109" t="s">
        <v>309</v>
      </c>
      <c r="I2118">
        <v>5408268</v>
      </c>
      <c r="AR2118">
        <v>82</v>
      </c>
      <c r="AS2118" t="str">
        <v>MICURA</v>
      </c>
      <c r="AT2118" t="str">
        <v>IBRAHIM NASIRU ADIO (MI</v>
      </c>
      <c r="AU2118" s="31">
        <v>44878</v>
      </c>
      <c r="AV2118" s="40">
        <v>0.26383101851851853</v>
      </c>
      <c r="BW2118">
        <v>311</v>
      </c>
      <c r="BX2118" t="str">
        <v>MICURA</v>
      </c>
      <c r="BY2118" t="str">
        <v>KAYODE ROTIMI E. (MIC)</v>
      </c>
      <c r="BZ2118" s="31">
        <v>44876</v>
      </c>
      <c r="CA2118" s="40">
        <v>0.48155092592592591</v>
      </c>
      <c r="DB2118">
        <v>561</v>
      </c>
      <c r="DC2118" t="str">
        <v>MICURA</v>
      </c>
      <c r="DD2118" t="str">
        <v>HOPE OJONG (MIC)</v>
      </c>
      <c r="DE2118" s="31">
        <v>44876</v>
      </c>
      <c r="DF2118" s="40">
        <v>0.77799768518518519</v>
      </c>
    </row>
    <row r="2119" spans="1:110" x14ac:dyDescent="0.25">
      <c r="A2119" s="109" t="s">
        <v>1904</v>
      </c>
      <c r="B2119">
        <v>215</v>
      </c>
      <c r="C2119" s="109" t="s">
        <v>54</v>
      </c>
      <c r="D2119" s="109" t="s">
        <v>1913</v>
      </c>
      <c r="E2119" s="94">
        <v>44869</v>
      </c>
      <c r="F2119" s="174">
        <v>0.30258101851851854</v>
      </c>
      <c r="G2119">
        <v>2</v>
      </c>
      <c r="H2119" s="109" t="s">
        <v>1914</v>
      </c>
      <c r="I2119">
        <v>7367595</v>
      </c>
      <c r="AR2119">
        <v>83</v>
      </c>
      <c r="AS2119" t="str">
        <v>ENGINEERING</v>
      </c>
      <c r="AT2119" t="str">
        <v>VICTOR EWELIM O. (ENGR)</v>
      </c>
      <c r="AU2119" s="31">
        <v>44878</v>
      </c>
      <c r="AV2119" s="40">
        <v>0.2638888888888889</v>
      </c>
      <c r="BW2119">
        <v>312</v>
      </c>
      <c r="BX2119" t="str">
        <v>MICURA</v>
      </c>
      <c r="BY2119" t="str">
        <v>OKEKE OLISAEMEKA</v>
      </c>
      <c r="BZ2119" s="31">
        <v>44876</v>
      </c>
      <c r="CA2119" s="40">
        <v>0.48160879629629627</v>
      </c>
      <c r="DB2119">
        <v>562</v>
      </c>
      <c r="DC2119" t="str">
        <v>MICURA</v>
      </c>
      <c r="DD2119" t="str">
        <v>OKORO IKENNA (MIC)</v>
      </c>
      <c r="DE2119" s="31">
        <v>44876</v>
      </c>
      <c r="DF2119" s="40">
        <v>0.77803240740740742</v>
      </c>
    </row>
    <row r="2120" spans="1:110" x14ac:dyDescent="0.25">
      <c r="A2120" s="109" t="s">
        <v>1904</v>
      </c>
      <c r="B2120">
        <v>216</v>
      </c>
      <c r="C2120" s="109" t="s">
        <v>54</v>
      </c>
      <c r="D2120" s="109" t="s">
        <v>294</v>
      </c>
      <c r="E2120" s="94">
        <v>44869</v>
      </c>
      <c r="F2120" s="174">
        <v>0.30267361111111113</v>
      </c>
      <c r="G2120">
        <v>2</v>
      </c>
      <c r="H2120" s="109" t="s">
        <v>295</v>
      </c>
      <c r="I2120">
        <v>14958063</v>
      </c>
      <c r="AR2120">
        <v>84</v>
      </c>
      <c r="AS2120" t="str">
        <v>MICURA</v>
      </c>
      <c r="AT2120" t="str">
        <v>FRANK EPETUKU (MIC)</v>
      </c>
      <c r="AU2120" s="31">
        <v>44878</v>
      </c>
      <c r="AV2120" s="40">
        <v>0.2646296296296296</v>
      </c>
      <c r="BW2120">
        <v>313</v>
      </c>
      <c r="BX2120" t="str">
        <v>ENGINEERING</v>
      </c>
      <c r="BY2120" t="str">
        <v>MORAWO KAZEEM (DRV)</v>
      </c>
      <c r="BZ2120" s="31">
        <v>44876</v>
      </c>
      <c r="CA2120" s="40">
        <v>0.48278935185185184</v>
      </c>
      <c r="DB2120">
        <v>563</v>
      </c>
      <c r="DC2120" t="str">
        <v>OPERATIONS</v>
      </c>
      <c r="DD2120" t="str">
        <v>OSENI OLUGBENGA</v>
      </c>
      <c r="DE2120" s="31">
        <v>44876</v>
      </c>
      <c r="DF2120" s="40">
        <v>0.77834490740740736</v>
      </c>
    </row>
    <row r="2121" spans="1:110" x14ac:dyDescent="0.25">
      <c r="A2121" s="109" t="s">
        <v>1904</v>
      </c>
      <c r="B2121">
        <v>217</v>
      </c>
      <c r="C2121" s="109" t="s">
        <v>54</v>
      </c>
      <c r="D2121" s="109" t="s">
        <v>462</v>
      </c>
      <c r="E2121" s="94">
        <v>44869</v>
      </c>
      <c r="F2121" s="174">
        <v>0.30275462962962962</v>
      </c>
      <c r="G2121">
        <v>2</v>
      </c>
      <c r="H2121" s="109" t="s">
        <v>463</v>
      </c>
      <c r="I2121">
        <v>7623788</v>
      </c>
      <c r="AR2121">
        <v>85</v>
      </c>
      <c r="AS2121" t="str">
        <v>MICURA</v>
      </c>
      <c r="AT2121" t="str">
        <v>OLADIPUPO TUNDE (MIC)</v>
      </c>
      <c r="AU2121" s="31">
        <v>44878</v>
      </c>
      <c r="AV2121" s="40">
        <v>0.26518518518518519</v>
      </c>
      <c r="BW2121">
        <v>314</v>
      </c>
      <c r="BX2121" t="str">
        <v>MICURA</v>
      </c>
      <c r="BY2121" t="str">
        <v>AKINWANDE LATEEF</v>
      </c>
      <c r="BZ2121" s="31">
        <v>44876</v>
      </c>
      <c r="CA2121" s="40">
        <v>0.48284722222222221</v>
      </c>
      <c r="DB2121">
        <v>564</v>
      </c>
      <c r="DC2121" t="str">
        <v>OPERATIONS</v>
      </c>
      <c r="DD2121" t="str">
        <v>IBRAHIM AMINU</v>
      </c>
      <c r="DE2121" s="31">
        <v>44876</v>
      </c>
      <c r="DF2121" s="40">
        <v>0.77854166666666669</v>
      </c>
    </row>
    <row r="2122" spans="1:110" x14ac:dyDescent="0.25">
      <c r="A2122" s="109" t="s">
        <v>1904</v>
      </c>
      <c r="B2122">
        <v>218</v>
      </c>
      <c r="C2122" s="109" t="s">
        <v>53</v>
      </c>
      <c r="D2122" s="109" t="s">
        <v>1258</v>
      </c>
      <c r="E2122" s="94">
        <v>44869</v>
      </c>
      <c r="F2122" s="174">
        <v>0.30285879629629631</v>
      </c>
      <c r="G2122">
        <v>2</v>
      </c>
      <c r="H2122" s="109" t="s">
        <v>1259</v>
      </c>
      <c r="I2122">
        <v>4793403</v>
      </c>
      <c r="AR2122">
        <v>86</v>
      </c>
      <c r="AS2122" t="str">
        <v>MICURA</v>
      </c>
      <c r="AT2122" t="str">
        <v>ABDULLAHI OMOKAYODE (MIC</v>
      </c>
      <c r="AU2122" s="31">
        <v>44878</v>
      </c>
      <c r="AV2122" s="40">
        <v>0.26531250000000001</v>
      </c>
      <c r="BW2122">
        <v>315</v>
      </c>
      <c r="BX2122" t="str">
        <v>OPERATIONS</v>
      </c>
      <c r="BY2122" t="str">
        <v>EBEDE CHRISTOPHER (OPS)</v>
      </c>
      <c r="BZ2122" s="31">
        <v>44876</v>
      </c>
      <c r="CA2122" s="40">
        <v>0.48348379629629629</v>
      </c>
      <c r="DB2122">
        <v>565</v>
      </c>
      <c r="DC2122" t="str">
        <v>MICURA</v>
      </c>
      <c r="DD2122" t="str">
        <v>WASIU RAHMONI (MIC)</v>
      </c>
      <c r="DE2122" s="31">
        <v>44876</v>
      </c>
      <c r="DF2122" s="40">
        <v>0.77863425925925922</v>
      </c>
    </row>
    <row r="2123" spans="1:110" x14ac:dyDescent="0.25">
      <c r="A2123" s="109" t="s">
        <v>1904</v>
      </c>
      <c r="B2123">
        <v>219</v>
      </c>
      <c r="C2123" s="109" t="s">
        <v>53</v>
      </c>
      <c r="D2123" s="109" t="s">
        <v>466</v>
      </c>
      <c r="E2123" s="94">
        <v>44869</v>
      </c>
      <c r="F2123" s="174">
        <v>0.30289351851851853</v>
      </c>
      <c r="G2123">
        <v>2</v>
      </c>
      <c r="H2123" s="109" t="s">
        <v>467</v>
      </c>
      <c r="I2123"/>
      <c r="AR2123">
        <v>87</v>
      </c>
      <c r="AS2123" t="str">
        <v>MICURA</v>
      </c>
      <c r="AT2123" t="str">
        <v>YUSUF AMINU (MIC)</v>
      </c>
      <c r="AU2123" s="31">
        <v>44878</v>
      </c>
      <c r="AV2123" s="40">
        <v>0.26552083333333332</v>
      </c>
      <c r="BW2123">
        <v>316</v>
      </c>
      <c r="BX2123" t="str">
        <v>OLM</v>
      </c>
      <c r="BY2123" t="str">
        <v>MAGNUS UCHENNA O. (OLM)</v>
      </c>
      <c r="BZ2123" s="31">
        <v>44876</v>
      </c>
      <c r="CA2123" s="40">
        <v>0.48357638888888888</v>
      </c>
      <c r="DB2123">
        <v>566</v>
      </c>
      <c r="DC2123" t="str">
        <v>MICURA</v>
      </c>
      <c r="DD2123" t="str">
        <v>IDOWU OLAWUNMI (MIC)</v>
      </c>
      <c r="DE2123" s="31">
        <v>44876</v>
      </c>
      <c r="DF2123" s="40">
        <v>0.77866898148148145</v>
      </c>
    </row>
    <row r="2124" spans="1:110" x14ac:dyDescent="0.25">
      <c r="A2124" s="109" t="s">
        <v>1904</v>
      </c>
      <c r="B2124">
        <v>220</v>
      </c>
      <c r="C2124" s="109" t="s">
        <v>52</v>
      </c>
      <c r="D2124" s="109" t="s">
        <v>813</v>
      </c>
      <c r="E2124" s="94">
        <v>44869</v>
      </c>
      <c r="F2124" s="174">
        <v>0.3029513888888889</v>
      </c>
      <c r="G2124">
        <v>2</v>
      </c>
      <c r="H2124" s="109" t="s">
        <v>814</v>
      </c>
      <c r="I2124">
        <v>14824008</v>
      </c>
      <c r="AR2124">
        <v>88</v>
      </c>
      <c r="AS2124" t="str">
        <v>MICURA</v>
      </c>
      <c r="AT2124" t="str">
        <v>WAIDI OGUNDEYI (MIC)</v>
      </c>
      <c r="AU2124" s="31">
        <v>44878</v>
      </c>
      <c r="AV2124" s="40">
        <v>0.26561342592592591</v>
      </c>
      <c r="BW2124">
        <v>317</v>
      </c>
      <c r="BX2124" t="str">
        <v>MICURA</v>
      </c>
      <c r="BY2124" t="str">
        <v>ODUSANYA OLUWADARE (MIC)</v>
      </c>
      <c r="BZ2124" s="31">
        <v>44876</v>
      </c>
      <c r="CA2124" s="40">
        <v>0.48405092592592591</v>
      </c>
      <c r="DB2124">
        <v>567</v>
      </c>
      <c r="DC2124" t="str">
        <v>MICURA</v>
      </c>
      <c r="DD2124" t="str">
        <v>AWULABA KESIYE (MIC)</v>
      </c>
      <c r="DE2124" s="31">
        <v>44876</v>
      </c>
      <c r="DF2124" s="40">
        <v>0.77880787037037036</v>
      </c>
    </row>
    <row r="2125" spans="1:110" x14ac:dyDescent="0.25">
      <c r="A2125" s="109" t="s">
        <v>1904</v>
      </c>
      <c r="B2125">
        <v>221</v>
      </c>
      <c r="C2125" s="109" t="s">
        <v>52</v>
      </c>
      <c r="D2125" s="109" t="s">
        <v>234</v>
      </c>
      <c r="E2125" s="94">
        <v>44869</v>
      </c>
      <c r="F2125" s="174">
        <v>0.30298611111111112</v>
      </c>
      <c r="G2125">
        <v>2</v>
      </c>
      <c r="H2125" s="109" t="s">
        <v>235</v>
      </c>
      <c r="I2125">
        <v>4850529</v>
      </c>
      <c r="AR2125">
        <v>89</v>
      </c>
      <c r="AS2125" t="str">
        <v>MICURA</v>
      </c>
      <c r="AT2125" t="str">
        <v>AJIBADE NASIRU (MIC)</v>
      </c>
      <c r="AU2125" s="31">
        <v>44878</v>
      </c>
      <c r="AV2125" s="40">
        <v>0.26569444444444446</v>
      </c>
      <c r="BW2125">
        <v>318</v>
      </c>
      <c r="BX2125" t="str">
        <v>MICURA</v>
      </c>
      <c r="BY2125" t="str">
        <v>OHALI ISAAC OLUSEUN (MIC</v>
      </c>
      <c r="BZ2125" s="31">
        <v>44876</v>
      </c>
      <c r="CA2125" s="40">
        <v>0.48408564814814814</v>
      </c>
      <c r="DB2125">
        <v>568</v>
      </c>
      <c r="DC2125" t="str">
        <v>MICURA</v>
      </c>
      <c r="DD2125" t="str">
        <v>AJUONUMA CHIMA</v>
      </c>
      <c r="DE2125" s="31">
        <v>44876</v>
      </c>
      <c r="DF2125" s="40">
        <v>0.77901620370370372</v>
      </c>
    </row>
    <row r="2126" spans="1:110" x14ac:dyDescent="0.25">
      <c r="A2126" s="109" t="s">
        <v>1904</v>
      </c>
      <c r="B2126">
        <v>222</v>
      </c>
      <c r="C2126" s="109" t="s">
        <v>53</v>
      </c>
      <c r="D2126" s="109" t="s">
        <v>226</v>
      </c>
      <c r="E2126" s="94">
        <v>44869</v>
      </c>
      <c r="F2126" s="174">
        <v>0.30348379629629629</v>
      </c>
      <c r="G2126">
        <v>2</v>
      </c>
      <c r="H2126" s="109" t="s">
        <v>227</v>
      </c>
      <c r="I2126">
        <v>6692497</v>
      </c>
      <c r="AR2126">
        <v>90</v>
      </c>
      <c r="AS2126" t="str">
        <v>ENGINEERING</v>
      </c>
      <c r="AT2126" t="str">
        <v>IWETA JOSHUA EJIRO</v>
      </c>
      <c r="AU2126" s="31">
        <v>44878</v>
      </c>
      <c r="AV2126" s="40">
        <v>0.26605324074074072</v>
      </c>
      <c r="BW2126">
        <v>319</v>
      </c>
      <c r="BX2126" t="str">
        <v>ENGINEERING</v>
      </c>
      <c r="BY2126" t="str">
        <v>GIFT NWOKOCHA</v>
      </c>
      <c r="BZ2126" s="31">
        <v>44876</v>
      </c>
      <c r="CA2126" s="40">
        <v>0.48435185185185187</v>
      </c>
      <c r="DB2126">
        <v>569</v>
      </c>
      <c r="DC2126" t="str">
        <v>MICURA</v>
      </c>
      <c r="DD2126" t="str">
        <v>PIANEN YOUNG (MIC)</v>
      </c>
      <c r="DE2126" s="31">
        <v>44876</v>
      </c>
      <c r="DF2126" s="40">
        <v>0.77909722222222222</v>
      </c>
    </row>
    <row r="2127" spans="1:110" x14ac:dyDescent="0.25">
      <c r="A2127" s="109" t="s">
        <v>1904</v>
      </c>
      <c r="B2127">
        <v>223</v>
      </c>
      <c r="C2127" s="109" t="s">
        <v>53</v>
      </c>
      <c r="D2127" s="109" t="s">
        <v>1272</v>
      </c>
      <c r="E2127" s="94">
        <v>44869</v>
      </c>
      <c r="F2127" s="174">
        <v>0.30431712962962965</v>
      </c>
      <c r="G2127">
        <v>2</v>
      </c>
      <c r="H2127" s="109" t="s">
        <v>1273</v>
      </c>
      <c r="I2127"/>
      <c r="AR2127">
        <v>91</v>
      </c>
      <c r="AS2127" t="str">
        <v>MICURA</v>
      </c>
      <c r="AT2127" t="str">
        <v>OLATUNJI AKINLOYE J.(MIC</v>
      </c>
      <c r="AU2127" s="31">
        <v>44878</v>
      </c>
      <c r="AV2127" s="40">
        <v>0.26612268518518517</v>
      </c>
      <c r="BW2127">
        <v>320</v>
      </c>
      <c r="BX2127" t="str">
        <v>ENGINEERING</v>
      </c>
      <c r="BY2127" t="str">
        <v>OGBUNAYA UGOCHUKWU (ENG</v>
      </c>
      <c r="BZ2127" s="31">
        <v>44876</v>
      </c>
      <c r="CA2127" s="40">
        <v>0.48483796296296294</v>
      </c>
      <c r="DB2127">
        <v>570</v>
      </c>
      <c r="DC2127" t="str">
        <v>MICURA</v>
      </c>
      <c r="DD2127" t="str">
        <v>MADUKA UGOCHUKWU R. (MIC</v>
      </c>
      <c r="DE2127" s="31">
        <v>44876</v>
      </c>
      <c r="DF2127" s="40">
        <v>0.77914351851851849</v>
      </c>
    </row>
    <row r="2128" spans="1:110" x14ac:dyDescent="0.25">
      <c r="A2128" s="109" t="s">
        <v>1904</v>
      </c>
      <c r="B2128">
        <v>224</v>
      </c>
      <c r="C2128" s="109" t="s">
        <v>53</v>
      </c>
      <c r="D2128" s="109" t="s">
        <v>244</v>
      </c>
      <c r="E2128" s="94">
        <v>44869</v>
      </c>
      <c r="F2128" s="174">
        <v>0.30435185185185187</v>
      </c>
      <c r="G2128">
        <v>2</v>
      </c>
      <c r="H2128" s="109" t="s">
        <v>245</v>
      </c>
      <c r="I2128"/>
      <c r="AR2128">
        <v>92</v>
      </c>
      <c r="AS2128" t="str">
        <v>MICURA</v>
      </c>
      <c r="AT2128" t="str">
        <v>AILERU RILWAN (MIC)</v>
      </c>
      <c r="AU2128" s="31">
        <v>44878</v>
      </c>
      <c r="AV2128" s="40">
        <v>0.26620370370370372</v>
      </c>
      <c r="BW2128">
        <v>321</v>
      </c>
      <c r="BX2128" t="str">
        <v>OPERATIONS</v>
      </c>
      <c r="BY2128" t="str">
        <v>FASHOLA ANTHONY (OPS)</v>
      </c>
      <c r="BZ2128" s="31">
        <v>44876</v>
      </c>
      <c r="CA2128" s="40">
        <v>0.48489583333333336</v>
      </c>
      <c r="DB2128">
        <v>571</v>
      </c>
      <c r="DC2128" t="str">
        <v>OPERATIONS</v>
      </c>
      <c r="DD2128" t="str">
        <v>ABEJIDE MUSTAPHA A. (OP</v>
      </c>
      <c r="DE2128" s="31">
        <v>44876</v>
      </c>
      <c r="DF2128" s="40">
        <v>0.77958333333333329</v>
      </c>
    </row>
    <row r="2129" spans="1:110" x14ac:dyDescent="0.25">
      <c r="A2129" s="109" t="s">
        <v>1904</v>
      </c>
      <c r="B2129">
        <v>225</v>
      </c>
      <c r="C2129" s="109" t="s">
        <v>52</v>
      </c>
      <c r="D2129" s="109" t="s">
        <v>1808</v>
      </c>
      <c r="E2129" s="94">
        <v>44869</v>
      </c>
      <c r="F2129" s="174">
        <v>0.30569444444444444</v>
      </c>
      <c r="G2129">
        <v>2</v>
      </c>
      <c r="H2129" s="109" t="s">
        <v>1809</v>
      </c>
      <c r="I2129">
        <v>3452865</v>
      </c>
      <c r="AR2129">
        <v>93</v>
      </c>
      <c r="AS2129" t="str">
        <v>MICURA</v>
      </c>
      <c r="AT2129" t="str">
        <v>ADEDUNTAN ADENIYI M.(MIC</v>
      </c>
      <c r="AU2129" s="31">
        <v>44878</v>
      </c>
      <c r="AV2129" s="40">
        <v>0.26628472222222221</v>
      </c>
      <c r="BW2129">
        <v>322</v>
      </c>
      <c r="BX2129" t="str">
        <v>OPERATIONS</v>
      </c>
      <c r="BY2129" t="str">
        <v>AHANEKU CHIGOZIE (OPS)</v>
      </c>
      <c r="BZ2129" s="31">
        <v>44876</v>
      </c>
      <c r="CA2129" s="40">
        <v>0.48496527777777776</v>
      </c>
      <c r="DB2129">
        <v>572</v>
      </c>
      <c r="DC2129" t="str">
        <v>MICURA</v>
      </c>
      <c r="DD2129" t="str">
        <v>EVBIERHOMA OBUKOHWO (MI</v>
      </c>
      <c r="DE2129" s="31">
        <v>44876</v>
      </c>
      <c r="DF2129" s="40">
        <v>0.77982638888888889</v>
      </c>
    </row>
    <row r="2130" spans="1:110" x14ac:dyDescent="0.25">
      <c r="A2130" s="109" t="s">
        <v>1904</v>
      </c>
      <c r="B2130">
        <v>226</v>
      </c>
      <c r="C2130" s="109" t="s">
        <v>52</v>
      </c>
      <c r="D2130" s="109" t="s">
        <v>222</v>
      </c>
      <c r="E2130" s="94">
        <v>44869</v>
      </c>
      <c r="F2130" s="174">
        <v>0.30572916666666666</v>
      </c>
      <c r="G2130">
        <v>2</v>
      </c>
      <c r="H2130" s="109" t="s">
        <v>223</v>
      </c>
      <c r="I2130">
        <v>5247062</v>
      </c>
      <c r="AR2130">
        <v>94</v>
      </c>
      <c r="AS2130" t="str">
        <v>MICURA</v>
      </c>
      <c r="AT2130" t="str">
        <v>TAIWO TORIOLA  (MIC)</v>
      </c>
      <c r="AU2130" s="31">
        <v>44878</v>
      </c>
      <c r="AV2130" s="40">
        <v>0.26635416666666667</v>
      </c>
      <c r="BW2130">
        <v>323</v>
      </c>
      <c r="BX2130" t="str">
        <v>MICURA</v>
      </c>
      <c r="BY2130" t="str">
        <v>NDUKWE KALU (MIC)</v>
      </c>
      <c r="BZ2130" s="31">
        <v>44876</v>
      </c>
      <c r="CA2130" s="40">
        <v>0.48549768518518521</v>
      </c>
      <c r="DB2130">
        <v>573</v>
      </c>
      <c r="DC2130" t="str">
        <v>MICURA</v>
      </c>
      <c r="DD2130" t="str">
        <v>OKANLAWON JAMIU (MIC)</v>
      </c>
      <c r="DE2130" s="31">
        <v>44876</v>
      </c>
      <c r="DF2130" s="40">
        <v>0.7798842592592593</v>
      </c>
    </row>
    <row r="2131" spans="1:110" x14ac:dyDescent="0.25">
      <c r="A2131" s="109" t="s">
        <v>1904</v>
      </c>
      <c r="B2131">
        <v>227</v>
      </c>
      <c r="C2131" s="109" t="s">
        <v>52</v>
      </c>
      <c r="D2131" s="109" t="s">
        <v>1766</v>
      </c>
      <c r="E2131" s="94">
        <v>44869</v>
      </c>
      <c r="F2131" s="174">
        <v>0.30615740740740743</v>
      </c>
      <c r="G2131">
        <v>2</v>
      </c>
      <c r="H2131" s="109" t="s">
        <v>1767</v>
      </c>
      <c r="I2131">
        <v>15027402</v>
      </c>
      <c r="AR2131">
        <v>95</v>
      </c>
      <c r="AS2131" t="str">
        <v>MICURA</v>
      </c>
      <c r="AT2131" t="str">
        <v>SAMUEL AKINMOLAYAN (MIC</v>
      </c>
      <c r="AU2131" s="31">
        <v>44878</v>
      </c>
      <c r="AV2131" s="40">
        <v>0.26641203703703703</v>
      </c>
      <c r="BW2131">
        <v>324</v>
      </c>
      <c r="BX2131" t="str">
        <v>MICURA</v>
      </c>
      <c r="BY2131" t="str">
        <v>KAMORU AKIN ISHOLA (MIC)</v>
      </c>
      <c r="BZ2131" s="31">
        <v>44876</v>
      </c>
      <c r="CA2131" s="40">
        <v>0.48553240740740738</v>
      </c>
      <c r="DB2131">
        <v>574</v>
      </c>
      <c r="DC2131" t="str">
        <v>ENGINEERING</v>
      </c>
      <c r="DD2131" t="str">
        <v>ABIODUN OLUYEMI (ENGR)</v>
      </c>
      <c r="DE2131" s="31">
        <v>44876</v>
      </c>
      <c r="DF2131" s="40">
        <v>0.77991898148148153</v>
      </c>
    </row>
    <row r="2132" spans="1:110" x14ac:dyDescent="0.25">
      <c r="A2132" s="109" t="s">
        <v>1904</v>
      </c>
      <c r="B2132">
        <v>228</v>
      </c>
      <c r="C2132" s="109" t="s">
        <v>53</v>
      </c>
      <c r="D2132" s="109" t="s">
        <v>522</v>
      </c>
      <c r="E2132" s="94">
        <v>44869</v>
      </c>
      <c r="F2132" s="174">
        <v>0.30711805555555555</v>
      </c>
      <c r="G2132">
        <v>2</v>
      </c>
      <c r="H2132" s="109" t="s">
        <v>523</v>
      </c>
      <c r="I2132">
        <v>14930521</v>
      </c>
      <c r="AR2132">
        <v>96</v>
      </c>
      <c r="AS2132" t="str">
        <v>MICURA</v>
      </c>
      <c r="AT2132" t="str">
        <v>ONI OLALEKAN (MIC)</v>
      </c>
      <c r="AU2132" s="31">
        <v>44878</v>
      </c>
      <c r="AV2132" s="40">
        <v>0.26697916666666666</v>
      </c>
      <c r="BW2132">
        <v>325</v>
      </c>
      <c r="BX2132" t="str">
        <v>MICURA</v>
      </c>
      <c r="BY2132" t="str">
        <v>SUNDAY SIMON M. (MIC)</v>
      </c>
      <c r="BZ2132" s="31">
        <v>44876</v>
      </c>
      <c r="CA2132" s="40">
        <v>0.48560185185185184</v>
      </c>
      <c r="DB2132">
        <v>575</v>
      </c>
      <c r="DC2132" t="str">
        <v>MICURA</v>
      </c>
      <c r="DD2132" t="str">
        <v>JOHN OLORUNLOGBON (MIC)</v>
      </c>
      <c r="DE2132" s="31">
        <v>44876</v>
      </c>
      <c r="DF2132" s="40">
        <v>0.78006944444444448</v>
      </c>
    </row>
    <row r="2133" spans="1:110" x14ac:dyDescent="0.25">
      <c r="A2133" s="109" t="s">
        <v>1904</v>
      </c>
      <c r="B2133">
        <v>229</v>
      </c>
      <c r="C2133" s="109" t="s">
        <v>52</v>
      </c>
      <c r="D2133" s="109" t="s">
        <v>524</v>
      </c>
      <c r="E2133" s="94">
        <v>44869</v>
      </c>
      <c r="F2133" s="174">
        <v>0.30752314814814813</v>
      </c>
      <c r="G2133">
        <v>2</v>
      </c>
      <c r="H2133" s="109" t="s">
        <v>525</v>
      </c>
      <c r="I2133">
        <v>3641204</v>
      </c>
      <c r="AR2133">
        <v>97</v>
      </c>
      <c r="AS2133" t="str">
        <v>MICURA</v>
      </c>
      <c r="AT2133" t="str">
        <v>ABBEY GBENGA (MIC)</v>
      </c>
      <c r="AU2133" s="31">
        <v>44878</v>
      </c>
      <c r="AV2133" s="40">
        <v>0.26775462962962965</v>
      </c>
      <c r="BW2133">
        <v>326</v>
      </c>
      <c r="BX2133" t="str">
        <v>ENGINEERING</v>
      </c>
      <c r="BY2133" t="str">
        <v>EMELE LAWRENCE (ENGR)</v>
      </c>
      <c r="BZ2133" s="31">
        <v>44876</v>
      </c>
      <c r="CA2133" s="40">
        <v>0.48581018518518521</v>
      </c>
      <c r="DB2133">
        <v>576</v>
      </c>
      <c r="DC2133" t="str">
        <v>MICURA</v>
      </c>
      <c r="DD2133" t="str">
        <v>GANIYU KAREEM (MIC)</v>
      </c>
      <c r="DE2133" s="31">
        <v>44876</v>
      </c>
      <c r="DF2133" s="40">
        <v>0.78028935185185189</v>
      </c>
    </row>
    <row r="2134" spans="1:110" x14ac:dyDescent="0.25">
      <c r="A2134" s="109" t="s">
        <v>1904</v>
      </c>
      <c r="B2134">
        <v>230</v>
      </c>
      <c r="C2134" s="109" t="s">
        <v>53</v>
      </c>
      <c r="D2134" s="109" t="s">
        <v>298</v>
      </c>
      <c r="E2134" s="94">
        <v>44869</v>
      </c>
      <c r="F2134" s="174">
        <v>0.30770833333333331</v>
      </c>
      <c r="G2134">
        <v>2</v>
      </c>
      <c r="H2134" s="109" t="s">
        <v>299</v>
      </c>
      <c r="I2134"/>
      <c r="AR2134">
        <v>98</v>
      </c>
      <c r="AS2134" t="str">
        <v>MICURA</v>
      </c>
      <c r="AT2134" t="str">
        <v>KAMORU OLUWASEYI (MIC)</v>
      </c>
      <c r="AU2134" s="31">
        <v>44878</v>
      </c>
      <c r="AV2134" s="40">
        <v>0.26782407407407405</v>
      </c>
      <c r="BW2134">
        <v>327</v>
      </c>
      <c r="BX2134" t="str">
        <v>ENGINEERING</v>
      </c>
      <c r="BY2134" t="str">
        <v>CLEMENT STEPHEN O (ENGR</v>
      </c>
      <c r="BZ2134" s="31">
        <v>44876</v>
      </c>
      <c r="CA2134" s="40">
        <v>0.48584490740740743</v>
      </c>
      <c r="DB2134">
        <v>577</v>
      </c>
      <c r="DC2134" t="str">
        <v>MICURA</v>
      </c>
      <c r="DD2134" t="str">
        <v>ADEKOYA SAHEED L. (MIC)</v>
      </c>
      <c r="DE2134" s="31">
        <v>44876</v>
      </c>
      <c r="DF2134" s="40">
        <v>0.78033564814814815</v>
      </c>
    </row>
    <row r="2135" spans="1:110" x14ac:dyDescent="0.25">
      <c r="A2135" s="109" t="s">
        <v>1904</v>
      </c>
      <c r="B2135">
        <v>231</v>
      </c>
      <c r="C2135" s="109" t="s">
        <v>52</v>
      </c>
      <c r="D2135" s="109" t="s">
        <v>214</v>
      </c>
      <c r="E2135" s="94">
        <v>44869</v>
      </c>
      <c r="F2135" s="174">
        <v>0.30784722222222222</v>
      </c>
      <c r="G2135">
        <v>2</v>
      </c>
      <c r="H2135" s="109" t="s">
        <v>215</v>
      </c>
      <c r="I2135">
        <v>6709742</v>
      </c>
      <c r="AR2135">
        <v>99</v>
      </c>
      <c r="AS2135" t="str">
        <v>OPERATIONS</v>
      </c>
      <c r="AT2135" t="str">
        <v>AJIMISAN BAMIDELE (OPS)</v>
      </c>
      <c r="AU2135" s="31">
        <v>44878</v>
      </c>
      <c r="AV2135" s="40">
        <v>0.26805555555555555</v>
      </c>
      <c r="BW2135">
        <v>328</v>
      </c>
      <c r="BX2135" t="str">
        <v>ENGINEERING</v>
      </c>
      <c r="BY2135" t="str">
        <v>IMHAWALE AIGBEBEWEN</v>
      </c>
      <c r="BZ2135" s="31">
        <v>44876</v>
      </c>
      <c r="CA2135" s="40">
        <v>0.4858912037037037</v>
      </c>
      <c r="DB2135">
        <v>578</v>
      </c>
      <c r="DC2135" t="str">
        <v>OPERATIONS</v>
      </c>
      <c r="DD2135" t="str">
        <v>ADEOTI NOAH A.</v>
      </c>
      <c r="DE2135" s="31">
        <v>44876</v>
      </c>
      <c r="DF2135" s="40">
        <v>0.78052083333333333</v>
      </c>
    </row>
    <row r="2136" spans="1:110" x14ac:dyDescent="0.25">
      <c r="A2136" s="109" t="s">
        <v>1904</v>
      </c>
      <c r="B2136">
        <v>232</v>
      </c>
      <c r="C2136" s="109" t="s">
        <v>52</v>
      </c>
      <c r="D2136" s="109" t="s">
        <v>1290</v>
      </c>
      <c r="E2136" s="94">
        <v>44869</v>
      </c>
      <c r="F2136" s="174">
        <v>0.30796296296296294</v>
      </c>
      <c r="G2136">
        <v>2</v>
      </c>
      <c r="H2136" s="109" t="s">
        <v>1291</v>
      </c>
      <c r="I2136">
        <v>14934153</v>
      </c>
      <c r="AR2136">
        <v>100</v>
      </c>
      <c r="AS2136" t="str">
        <v>MICURA</v>
      </c>
      <c r="AT2136" t="str">
        <v>CHINAKWA EZE (MIC)</v>
      </c>
      <c r="AU2136" s="31">
        <v>44878</v>
      </c>
      <c r="AV2136" s="40">
        <v>0.26848379629629632</v>
      </c>
      <c r="BW2136">
        <v>329</v>
      </c>
      <c r="BX2136" t="str">
        <v>ENGINEERING</v>
      </c>
      <c r="BY2136" t="str">
        <v>AKINJOBI ABIDEMI (ENGR)</v>
      </c>
      <c r="BZ2136" s="31">
        <v>44876</v>
      </c>
      <c r="CA2136" s="40">
        <v>0.48690972222222223</v>
      </c>
      <c r="DB2136">
        <v>579</v>
      </c>
      <c r="DC2136" t="str">
        <v>MICURA</v>
      </c>
      <c r="DD2136" t="str">
        <v>YAHAYA DANLADI (MIC)</v>
      </c>
      <c r="DE2136" s="31">
        <v>44876</v>
      </c>
      <c r="DF2136" s="40">
        <v>0.78099537037037037</v>
      </c>
    </row>
    <row r="2137" spans="1:110" x14ac:dyDescent="0.25">
      <c r="A2137" s="109" t="s">
        <v>1904</v>
      </c>
      <c r="B2137">
        <v>233</v>
      </c>
      <c r="C2137" s="109" t="s">
        <v>53</v>
      </c>
      <c r="D2137" s="109" t="s">
        <v>492</v>
      </c>
      <c r="E2137" s="94">
        <v>44869</v>
      </c>
      <c r="F2137" s="174">
        <v>0.30898148148148147</v>
      </c>
      <c r="G2137">
        <v>2</v>
      </c>
      <c r="H2137" s="109" t="s">
        <v>493</v>
      </c>
      <c r="I2137">
        <v>14978809</v>
      </c>
      <c r="AR2137">
        <v>101</v>
      </c>
      <c r="AS2137" t="str">
        <v>MICURA</v>
      </c>
      <c r="AT2137" t="str">
        <v>ABDULLAHI MOHAMMED (MIC</v>
      </c>
      <c r="AU2137" s="31">
        <v>44878</v>
      </c>
      <c r="AV2137" s="40">
        <v>0.26861111111111113</v>
      </c>
      <c r="BW2137">
        <v>330</v>
      </c>
      <c r="BX2137" t="str">
        <v>MICURA</v>
      </c>
      <c r="BY2137" t="str">
        <v>ADENAYA OPEYEMI (MIC)</v>
      </c>
      <c r="BZ2137" s="31">
        <v>44876</v>
      </c>
      <c r="CA2137" s="40">
        <v>0.48696759259259259</v>
      </c>
      <c r="DB2137">
        <v>580</v>
      </c>
      <c r="DC2137" t="str">
        <v>MICURA</v>
      </c>
      <c r="DD2137" t="str">
        <v>LEKAN MUSTAPHA (MIC)</v>
      </c>
      <c r="DE2137" s="31">
        <v>44876</v>
      </c>
      <c r="DF2137" s="40">
        <v>0.78133101851851849</v>
      </c>
    </row>
    <row r="2138" spans="1:110" x14ac:dyDescent="0.25">
      <c r="A2138" s="109" t="s">
        <v>1904</v>
      </c>
      <c r="B2138">
        <v>234</v>
      </c>
      <c r="C2138" s="109" t="s">
        <v>52</v>
      </c>
      <c r="D2138" s="109" t="s">
        <v>502</v>
      </c>
      <c r="E2138" s="94">
        <v>44869</v>
      </c>
      <c r="F2138" s="174">
        <v>0.30905092592592592</v>
      </c>
      <c r="G2138">
        <v>2</v>
      </c>
      <c r="H2138" s="109" t="s">
        <v>503</v>
      </c>
      <c r="I2138">
        <v>4850254</v>
      </c>
      <c r="AR2138">
        <v>102</v>
      </c>
      <c r="AS2138" t="str">
        <v>ENGINEERING</v>
      </c>
      <c r="AT2138" t="str">
        <v>NWABUNWENE BASIL (ENGR)</v>
      </c>
      <c r="AU2138" s="31">
        <v>44878</v>
      </c>
      <c r="AV2138" s="40">
        <v>0.26887731481481481</v>
      </c>
      <c r="BW2138">
        <v>331</v>
      </c>
      <c r="BX2138" t="str">
        <v>MICURA</v>
      </c>
      <c r="BY2138" t="str">
        <v>UDONKA UDUAK S. (MIC)</v>
      </c>
      <c r="BZ2138" s="31">
        <v>44876</v>
      </c>
      <c r="CA2138" s="40">
        <v>0.48703703703703705</v>
      </c>
      <c r="DB2138">
        <v>581</v>
      </c>
      <c r="DC2138" t="str">
        <v>MICURA</v>
      </c>
      <c r="DD2138" t="str">
        <v>OLAWALE OGUNLEYE (MIC)</v>
      </c>
      <c r="DE2138" s="31">
        <v>44876</v>
      </c>
      <c r="DF2138" s="40">
        <v>0.78136574074074072</v>
      </c>
    </row>
    <row r="2139" spans="1:110" x14ac:dyDescent="0.25">
      <c r="A2139" s="109" t="s">
        <v>1904</v>
      </c>
      <c r="B2139">
        <v>235</v>
      </c>
      <c r="C2139" s="109" t="s">
        <v>52</v>
      </c>
      <c r="D2139" s="109" t="s">
        <v>1915</v>
      </c>
      <c r="E2139" s="94">
        <v>44869</v>
      </c>
      <c r="F2139" s="174">
        <v>0.30966435185185187</v>
      </c>
      <c r="G2139">
        <v>2</v>
      </c>
      <c r="H2139" s="109" t="s">
        <v>1916</v>
      </c>
      <c r="I2139">
        <v>5369288</v>
      </c>
      <c r="AR2139">
        <v>103</v>
      </c>
      <c r="AS2139" t="str">
        <v>MICURA</v>
      </c>
      <c r="AT2139" t="str">
        <v>OFFEH EZEKIEL AJIRIO(MIC</v>
      </c>
      <c r="AU2139" s="31">
        <v>44878</v>
      </c>
      <c r="AV2139" s="40">
        <v>0.26894675925925926</v>
      </c>
      <c r="BW2139">
        <v>332</v>
      </c>
      <c r="BX2139" t="str">
        <v>ENGINEERING</v>
      </c>
      <c r="BY2139" t="str">
        <v>OLAROTIMI OGUBODEDE (EN</v>
      </c>
      <c r="BZ2139" s="31">
        <v>44876</v>
      </c>
      <c r="CA2139" s="40">
        <v>0.48749999999999999</v>
      </c>
      <c r="DB2139">
        <v>582</v>
      </c>
      <c r="DC2139" t="str">
        <v>OPERATIONS</v>
      </c>
      <c r="DD2139" t="str">
        <v>OWOLABI OLUROPO A .(OPS</v>
      </c>
      <c r="DE2139" s="31">
        <v>44876</v>
      </c>
      <c r="DF2139" s="40">
        <v>0.78181712962962968</v>
      </c>
    </row>
    <row r="2140" spans="1:110" x14ac:dyDescent="0.25">
      <c r="A2140" s="109" t="s">
        <v>1904</v>
      </c>
      <c r="B2140">
        <v>236</v>
      </c>
      <c r="C2140" s="109" t="s">
        <v>53</v>
      </c>
      <c r="D2140" s="109" t="s">
        <v>1578</v>
      </c>
      <c r="E2140" s="94">
        <v>44869</v>
      </c>
      <c r="F2140" s="174">
        <v>0.30974537037037037</v>
      </c>
      <c r="G2140">
        <v>2</v>
      </c>
      <c r="H2140" s="109" t="s">
        <v>1579</v>
      </c>
      <c r="I2140">
        <v>2466091152</v>
      </c>
      <c r="AR2140">
        <v>104</v>
      </c>
      <c r="AS2140" t="str">
        <v>MICURA</v>
      </c>
      <c r="AT2140" t="str">
        <v>ANYADIKE JUDE (MIC)</v>
      </c>
      <c r="AU2140" s="31">
        <v>44878</v>
      </c>
      <c r="AV2140" s="40">
        <v>0.26901620370370372</v>
      </c>
      <c r="BW2140">
        <v>333</v>
      </c>
      <c r="BX2140" t="str">
        <v>ENGINEERING</v>
      </c>
      <c r="BY2140" t="str">
        <v>LAWRENCE N AHANEKU (ENG</v>
      </c>
      <c r="BZ2140" s="31">
        <v>44876</v>
      </c>
      <c r="CA2140" s="40">
        <v>0.48850694444444442</v>
      </c>
      <c r="DB2140">
        <v>583</v>
      </c>
      <c r="DC2140" t="str">
        <v>MICURA</v>
      </c>
      <c r="DD2140" t="str">
        <v>EKWERE PATRICK (MIC)</v>
      </c>
      <c r="DE2140" s="31">
        <v>44876</v>
      </c>
      <c r="DF2140" s="40">
        <v>0.78189814814814818</v>
      </c>
    </row>
    <row r="2141" spans="1:110" x14ac:dyDescent="0.25">
      <c r="A2141" s="109" t="s">
        <v>1904</v>
      </c>
      <c r="B2141">
        <v>237</v>
      </c>
      <c r="C2141" s="109" t="s">
        <v>52</v>
      </c>
      <c r="D2141" s="109" t="s">
        <v>1505</v>
      </c>
      <c r="E2141" s="94">
        <v>44869</v>
      </c>
      <c r="F2141" s="174">
        <v>0.31034722222222222</v>
      </c>
      <c r="G2141">
        <v>2</v>
      </c>
      <c r="H2141" s="109" t="s">
        <v>1506</v>
      </c>
      <c r="I2141"/>
      <c r="AR2141">
        <v>105</v>
      </c>
      <c r="AS2141" t="str">
        <v>OPERATIONS</v>
      </c>
      <c r="AT2141" t="str">
        <v>OGBEIDE MUTAIRU (OPS)</v>
      </c>
      <c r="AU2141" s="31">
        <v>44878</v>
      </c>
      <c r="AV2141" s="40">
        <v>0.26908564814814817</v>
      </c>
      <c r="BW2141">
        <v>334</v>
      </c>
      <c r="BX2141" t="str">
        <v>ENGINEERING</v>
      </c>
      <c r="BY2141" t="str">
        <v>WILSON AGHWARE (ENGR)</v>
      </c>
      <c r="BZ2141" s="31">
        <v>44876</v>
      </c>
      <c r="CA2141" s="40">
        <v>0.48857638888888888</v>
      </c>
      <c r="DB2141">
        <v>584</v>
      </c>
      <c r="DC2141" t="str">
        <v>MICURA</v>
      </c>
      <c r="DD2141" t="str">
        <v>ISA YUSUFF (MIC)</v>
      </c>
      <c r="DE2141" s="31">
        <v>44876</v>
      </c>
      <c r="DF2141" s="40">
        <v>0.7819328703703704</v>
      </c>
    </row>
    <row r="2142" spans="1:110" x14ac:dyDescent="0.25">
      <c r="A2142" s="109" t="s">
        <v>1904</v>
      </c>
      <c r="B2142">
        <v>238</v>
      </c>
      <c r="C2142" s="109" t="s">
        <v>52</v>
      </c>
      <c r="D2142" s="109" t="s">
        <v>220</v>
      </c>
      <c r="E2142" s="94">
        <v>44869</v>
      </c>
      <c r="F2142" s="174">
        <v>0.31101851851851853</v>
      </c>
      <c r="G2142">
        <v>2</v>
      </c>
      <c r="H2142" s="109" t="s">
        <v>221</v>
      </c>
      <c r="I2142">
        <v>2705664</v>
      </c>
      <c r="AR2142">
        <v>106</v>
      </c>
      <c r="AS2142" t="str">
        <v>OPERATIONS</v>
      </c>
      <c r="AT2142" t="str">
        <v>IDEMOH I. JOHN (OPS)</v>
      </c>
      <c r="AU2142" s="31">
        <v>44878</v>
      </c>
      <c r="AV2142" s="40">
        <v>0.27011574074074074</v>
      </c>
      <c r="BW2142">
        <v>335</v>
      </c>
      <c r="BX2142" t="str">
        <v>ENGINEERING</v>
      </c>
      <c r="BY2142" t="str">
        <v>KOLAWOLE SUNDAY (MIC)</v>
      </c>
      <c r="BZ2142" s="31">
        <v>44876</v>
      </c>
      <c r="CA2142" s="40">
        <v>0.48905092592592592</v>
      </c>
      <c r="DB2142">
        <v>585</v>
      </c>
      <c r="DC2142" t="str">
        <v>ENGINEERING</v>
      </c>
      <c r="DD2142" t="str">
        <v>EDEVWIE FRIDAY O (ENGR)</v>
      </c>
      <c r="DE2142" s="31">
        <v>44876</v>
      </c>
      <c r="DF2142" s="40">
        <v>0.78196759259259263</v>
      </c>
    </row>
    <row r="2143" spans="1:110" x14ac:dyDescent="0.25">
      <c r="A2143" s="109" t="s">
        <v>1904</v>
      </c>
      <c r="B2143">
        <v>239</v>
      </c>
      <c r="C2143" s="109" t="s">
        <v>53</v>
      </c>
      <c r="D2143" s="109" t="s">
        <v>472</v>
      </c>
      <c r="E2143" s="94">
        <v>44869</v>
      </c>
      <c r="F2143" s="174">
        <v>0.31129629629629629</v>
      </c>
      <c r="G2143">
        <v>2</v>
      </c>
      <c r="H2143" s="109" t="s">
        <v>473</v>
      </c>
      <c r="I2143"/>
      <c r="AR2143">
        <v>107</v>
      </c>
      <c r="AS2143" t="str">
        <v>ENGINEERING</v>
      </c>
      <c r="AT2143" t="str">
        <v>AKINGBOYE TEMIDAYO</v>
      </c>
      <c r="AU2143" s="31">
        <v>44878</v>
      </c>
      <c r="AV2143" s="40">
        <v>0.27206018518518521</v>
      </c>
      <c r="BW2143">
        <v>336</v>
      </c>
      <c r="BX2143" t="str">
        <v>OPERATIONS</v>
      </c>
      <c r="BY2143" t="str">
        <v>EKPENYONG PETER (OPS)</v>
      </c>
      <c r="BZ2143" s="31">
        <v>44876</v>
      </c>
      <c r="CA2143" s="40">
        <v>0.48934027777777778</v>
      </c>
      <c r="DB2143">
        <v>586</v>
      </c>
      <c r="DC2143" t="str">
        <v>MICURA</v>
      </c>
      <c r="DD2143" t="str">
        <v>UMARU SHAIBU (MIC)</v>
      </c>
      <c r="DE2143" s="31">
        <v>44876</v>
      </c>
      <c r="DF2143" s="40">
        <v>0.78234953703703702</v>
      </c>
    </row>
    <row r="2144" spans="1:110" x14ac:dyDescent="0.25">
      <c r="A2144" s="109" t="s">
        <v>1904</v>
      </c>
      <c r="B2144">
        <v>240</v>
      </c>
      <c r="C2144" s="109" t="s">
        <v>52</v>
      </c>
      <c r="D2144" s="109" t="s">
        <v>1521</v>
      </c>
      <c r="E2144" s="94">
        <v>44869</v>
      </c>
      <c r="F2144" s="174">
        <v>0.31135416666666665</v>
      </c>
      <c r="G2144">
        <v>2</v>
      </c>
      <c r="H2144" s="109" t="s">
        <v>1522</v>
      </c>
      <c r="I2144">
        <v>6702196</v>
      </c>
      <c r="AR2144">
        <v>108</v>
      </c>
      <c r="AS2144" t="str">
        <v>MICURA</v>
      </c>
      <c r="AT2144" t="str">
        <v>JEROME SUNDAY .O. (MIC)</v>
      </c>
      <c r="AU2144" s="31">
        <v>44878</v>
      </c>
      <c r="AV2144" s="40">
        <v>0.27230324074074075</v>
      </c>
      <c r="BW2144">
        <v>337</v>
      </c>
      <c r="BX2144" t="str">
        <v>ENGINEERING</v>
      </c>
      <c r="BY2144" t="str">
        <v>IJEAMAKA ESEMELE</v>
      </c>
      <c r="BZ2144" s="31">
        <v>44876</v>
      </c>
      <c r="CA2144" s="40">
        <v>0.48980324074074072</v>
      </c>
      <c r="DB2144">
        <v>587</v>
      </c>
      <c r="DC2144" t="str">
        <v>OPERATIONS</v>
      </c>
      <c r="DD2144" t="str">
        <v>IDEM ANIETIE EMMA (OPS)</v>
      </c>
      <c r="DE2144" s="31">
        <v>44876</v>
      </c>
      <c r="DF2144" s="40">
        <v>0.78309027777777773</v>
      </c>
    </row>
    <row r="2145" spans="1:110" x14ac:dyDescent="0.25">
      <c r="A2145" s="109" t="s">
        <v>1904</v>
      </c>
      <c r="B2145">
        <v>241</v>
      </c>
      <c r="C2145" s="109" t="s">
        <v>52</v>
      </c>
      <c r="D2145" s="109" t="s">
        <v>480</v>
      </c>
      <c r="E2145" s="94">
        <v>44869</v>
      </c>
      <c r="F2145" s="174">
        <v>0.31155092592592593</v>
      </c>
      <c r="G2145">
        <v>2</v>
      </c>
      <c r="H2145" s="109" t="s">
        <v>481</v>
      </c>
      <c r="I2145">
        <v>4834213</v>
      </c>
      <c r="AR2145">
        <v>109</v>
      </c>
      <c r="AS2145" t="str">
        <v>OPERATIONS</v>
      </c>
      <c r="AT2145" t="str">
        <v>GOODLUCK IZOKA (OPS)</v>
      </c>
      <c r="AU2145" s="31">
        <v>44878</v>
      </c>
      <c r="AV2145" s="40">
        <v>0.27269675925925924</v>
      </c>
      <c r="BW2145">
        <v>338</v>
      </c>
      <c r="BX2145" t="str">
        <v>MICURA</v>
      </c>
      <c r="BY2145" t="str">
        <v>AHMED MOJEED A. (MIC)</v>
      </c>
      <c r="BZ2145" s="31">
        <v>44876</v>
      </c>
      <c r="CA2145" s="40">
        <v>0.49167824074074074</v>
      </c>
      <c r="DB2145">
        <v>588</v>
      </c>
      <c r="DC2145" t="str">
        <v>OPERATIONS</v>
      </c>
      <c r="DD2145" t="str">
        <v>APPOLUS SOLOMON</v>
      </c>
      <c r="DE2145" s="31">
        <v>44876</v>
      </c>
      <c r="DF2145" s="40">
        <v>0.78313657407407411</v>
      </c>
    </row>
    <row r="2146" spans="1:110" x14ac:dyDescent="0.25">
      <c r="A2146" s="109" t="s">
        <v>1904</v>
      </c>
      <c r="B2146">
        <v>242</v>
      </c>
      <c r="C2146" s="109" t="s">
        <v>52</v>
      </c>
      <c r="D2146" s="109" t="s">
        <v>318</v>
      </c>
      <c r="E2146" s="94">
        <v>44869</v>
      </c>
      <c r="F2146" s="174">
        <v>0.31170138888888888</v>
      </c>
      <c r="G2146">
        <v>2</v>
      </c>
      <c r="H2146" s="109" t="s">
        <v>319</v>
      </c>
      <c r="I2146">
        <v>2037561</v>
      </c>
      <c r="AR2146">
        <v>110</v>
      </c>
      <c r="AS2146" t="str">
        <v>MICURA</v>
      </c>
      <c r="AT2146" t="str">
        <v>CHUKWUEBUKA OBI (MIC)</v>
      </c>
      <c r="AU2146" s="31">
        <v>44878</v>
      </c>
      <c r="AV2146" s="40">
        <v>0.27283564814814815</v>
      </c>
      <c r="BW2146">
        <v>339</v>
      </c>
      <c r="BX2146" t="str">
        <v>ENGINEERING</v>
      </c>
      <c r="BY2146" t="str">
        <v>ARABOR MATTHEW O. (DRV)</v>
      </c>
      <c r="BZ2146" s="31">
        <v>44876</v>
      </c>
      <c r="CA2146" s="40">
        <v>0.49181712962962965</v>
      </c>
      <c r="DB2146">
        <v>589</v>
      </c>
      <c r="DC2146" t="str">
        <v>MICURA</v>
      </c>
      <c r="DD2146" t="str">
        <v>OLABE DANIEL (MIC)</v>
      </c>
      <c r="DE2146" s="31">
        <v>44876</v>
      </c>
      <c r="DF2146" s="40">
        <v>0.78318287037037038</v>
      </c>
    </row>
    <row r="2147" spans="1:110" x14ac:dyDescent="0.25">
      <c r="A2147" s="109" t="s">
        <v>1904</v>
      </c>
      <c r="B2147">
        <v>243</v>
      </c>
      <c r="C2147" s="109" t="s">
        <v>53</v>
      </c>
      <c r="D2147" s="109" t="s">
        <v>1082</v>
      </c>
      <c r="E2147" s="94">
        <v>44869</v>
      </c>
      <c r="F2147" s="174">
        <v>0.31231481481481482</v>
      </c>
      <c r="G2147">
        <v>2</v>
      </c>
      <c r="H2147" s="109" t="s">
        <v>1083</v>
      </c>
      <c r="I2147"/>
      <c r="AR2147">
        <v>111</v>
      </c>
      <c r="AS2147" t="str">
        <v>OPERATIONS</v>
      </c>
      <c r="AT2147" t="str">
        <v>BAKARE ADEKUNLE (OPS)</v>
      </c>
      <c r="AU2147" s="31">
        <v>44878</v>
      </c>
      <c r="AV2147" s="40">
        <v>0.27292824074074074</v>
      </c>
      <c r="BW2147">
        <v>340</v>
      </c>
      <c r="BX2147" t="str">
        <v>ENGINEERING</v>
      </c>
      <c r="BY2147" t="str">
        <v>SAKA ABOLORE (ENGR)</v>
      </c>
      <c r="BZ2147" s="31">
        <v>44876</v>
      </c>
      <c r="CA2147" s="40">
        <v>0.49185185185185187</v>
      </c>
      <c r="DB2147">
        <v>590</v>
      </c>
      <c r="DC2147" t="str">
        <v>MICURA</v>
      </c>
      <c r="DD2147" t="str">
        <v>EDIANAOBONG FRANKSON(MIC</v>
      </c>
      <c r="DE2147" s="31">
        <v>44876</v>
      </c>
      <c r="DF2147" s="40">
        <v>0.78322916666666664</v>
      </c>
    </row>
    <row r="2148" spans="1:110" x14ac:dyDescent="0.25">
      <c r="A2148" s="109" t="s">
        <v>1904</v>
      </c>
      <c r="B2148">
        <v>244</v>
      </c>
      <c r="C2148" s="109" t="s">
        <v>54</v>
      </c>
      <c r="D2148" s="109" t="s">
        <v>1308</v>
      </c>
      <c r="E2148" s="94">
        <v>44869</v>
      </c>
      <c r="F2148" s="174">
        <v>0.31319444444444444</v>
      </c>
      <c r="G2148">
        <v>2</v>
      </c>
      <c r="H2148" s="109" t="s">
        <v>1309</v>
      </c>
      <c r="I2148"/>
      <c r="AR2148">
        <v>112</v>
      </c>
      <c r="AS2148" t="str">
        <v>MICURA</v>
      </c>
      <c r="AT2148" t="str">
        <v>ODETAYO FEMI (MIC)</v>
      </c>
      <c r="AU2148" s="31">
        <v>44878</v>
      </c>
      <c r="AV2148" s="40">
        <v>0.2734375</v>
      </c>
      <c r="BW2148">
        <v>341</v>
      </c>
      <c r="BX2148" t="str">
        <v>MICURA</v>
      </c>
      <c r="BY2148" t="str">
        <v>ADEDUNTAN ADENIYI M.(MIC</v>
      </c>
      <c r="BZ2148" s="31">
        <v>44876</v>
      </c>
      <c r="CA2148" s="40">
        <v>0.49270833333333336</v>
      </c>
      <c r="DB2148">
        <v>591</v>
      </c>
      <c r="DC2148" t="str">
        <v>OPERATIONS</v>
      </c>
      <c r="DD2148" t="str">
        <v>NKWOR CHRISTIAN (OPS)</v>
      </c>
      <c r="DE2148" s="31">
        <v>44876</v>
      </c>
      <c r="DF2148" s="40">
        <v>0.78327546296296291</v>
      </c>
    </row>
    <row r="2149" spans="1:110" x14ac:dyDescent="0.25">
      <c r="A2149" s="109" t="s">
        <v>1904</v>
      </c>
      <c r="B2149">
        <v>245</v>
      </c>
      <c r="C2149" s="109" t="s">
        <v>54</v>
      </c>
      <c r="D2149" s="109" t="s">
        <v>1418</v>
      </c>
      <c r="E2149" s="94">
        <v>44869</v>
      </c>
      <c r="F2149" s="174">
        <v>0.3132523148148148</v>
      </c>
      <c r="G2149">
        <v>2</v>
      </c>
      <c r="H2149" s="109" t="s">
        <v>1419</v>
      </c>
      <c r="I2149">
        <v>5425648</v>
      </c>
      <c r="AR2149">
        <v>113</v>
      </c>
      <c r="AS2149" t="str">
        <v>MICURA</v>
      </c>
      <c r="AT2149" t="str">
        <v>IFEANYI OKAFOR (MIC)</v>
      </c>
      <c r="AU2149" s="31">
        <v>44878</v>
      </c>
      <c r="AV2149" s="40">
        <v>0.27376157407407409</v>
      </c>
      <c r="BW2149">
        <v>342</v>
      </c>
      <c r="BX2149" t="str">
        <v>GATE OPS</v>
      </c>
      <c r="BY2149" t="str">
        <v>PATRICK AYEGBA</v>
      </c>
      <c r="BZ2149" s="31">
        <v>44876</v>
      </c>
      <c r="CA2149" s="40">
        <v>0.49312499999999998</v>
      </c>
      <c r="DB2149">
        <v>592</v>
      </c>
      <c r="DC2149" t="str">
        <v>OPERATIONS</v>
      </c>
      <c r="DD2149" t="str">
        <v>OMOVIRO ANDREW (MIC)</v>
      </c>
      <c r="DE2149" s="31">
        <v>44876</v>
      </c>
      <c r="DF2149" s="40">
        <v>0.78379629629629632</v>
      </c>
    </row>
    <row r="2150" spans="1:110" x14ac:dyDescent="0.25">
      <c r="A2150" s="109" t="s">
        <v>1904</v>
      </c>
      <c r="B2150">
        <v>246</v>
      </c>
      <c r="C2150" s="109" t="s">
        <v>53</v>
      </c>
      <c r="D2150" s="109" t="s">
        <v>540</v>
      </c>
      <c r="E2150" s="94">
        <v>44869</v>
      </c>
      <c r="F2150" s="174">
        <v>0.31406250000000002</v>
      </c>
      <c r="G2150">
        <v>2</v>
      </c>
      <c r="H2150" s="109" t="s">
        <v>541</v>
      </c>
      <c r="I2150">
        <v>14996422</v>
      </c>
      <c r="AR2150">
        <v>114</v>
      </c>
      <c r="AS2150" t="str">
        <v>OPERATIONS</v>
      </c>
      <c r="AT2150" t="str">
        <v>ABIDOYE SAMUEL (OPS)</v>
      </c>
      <c r="AU2150" s="31">
        <v>44878</v>
      </c>
      <c r="AV2150" s="40">
        <v>0.27445601851851853</v>
      </c>
      <c r="BW2150">
        <v>343</v>
      </c>
      <c r="BX2150" t="str">
        <v>GATE OPS</v>
      </c>
      <c r="BY2150" t="str">
        <v>OBIORA INNOCENT C.(GATE)</v>
      </c>
      <c r="BZ2150" s="31">
        <v>44876</v>
      </c>
      <c r="CA2150" s="40">
        <v>0.49315972222222221</v>
      </c>
      <c r="DB2150">
        <v>593</v>
      </c>
      <c r="DC2150" t="str">
        <v>OPERATIONS</v>
      </c>
      <c r="DD2150" t="str">
        <v>KINGSELEY NAJOMOH (OPS)</v>
      </c>
      <c r="DE2150" s="31">
        <v>44876</v>
      </c>
      <c r="DF2150" s="40">
        <v>0.78385416666666663</v>
      </c>
    </row>
    <row r="2151" spans="1:110" x14ac:dyDescent="0.25">
      <c r="A2151" s="109" t="s">
        <v>1904</v>
      </c>
      <c r="B2151">
        <v>247</v>
      </c>
      <c r="C2151" s="109" t="s">
        <v>53</v>
      </c>
      <c r="D2151" s="109" t="s">
        <v>432</v>
      </c>
      <c r="E2151" s="94">
        <v>44869</v>
      </c>
      <c r="F2151" s="174">
        <v>0.31453703703703706</v>
      </c>
      <c r="G2151">
        <v>2</v>
      </c>
      <c r="H2151" s="109" t="s">
        <v>433</v>
      </c>
      <c r="I2151">
        <v>14959937</v>
      </c>
      <c r="AR2151">
        <v>115</v>
      </c>
      <c r="AS2151" t="str">
        <v>OPERATIONS</v>
      </c>
      <c r="AT2151" t="str">
        <v>OMOWARE ELIJAH (OPS)</v>
      </c>
      <c r="AU2151" s="31">
        <v>44878</v>
      </c>
      <c r="AV2151" s="40">
        <v>0.27458333333333335</v>
      </c>
      <c r="BW2151">
        <v>344</v>
      </c>
      <c r="BX2151" t="str">
        <v>MICURA</v>
      </c>
      <c r="BY2151" t="str">
        <v>EZE CHUKWUEBUKA C. (MIC)</v>
      </c>
      <c r="BZ2151" s="31">
        <v>44876</v>
      </c>
      <c r="CA2151" s="40">
        <v>0.49322916666666666</v>
      </c>
      <c r="DB2151">
        <v>594</v>
      </c>
      <c r="DC2151" t="str">
        <v>MICURA</v>
      </c>
      <c r="DD2151" t="str">
        <v>EDOWMONYI SUNDAY (MIC)</v>
      </c>
      <c r="DE2151" s="31">
        <v>44876</v>
      </c>
      <c r="DF2151" s="40">
        <v>0.78388888888888886</v>
      </c>
    </row>
    <row r="2152" spans="1:110" x14ac:dyDescent="0.25">
      <c r="A2152" s="109" t="s">
        <v>1904</v>
      </c>
      <c r="B2152">
        <v>248</v>
      </c>
      <c r="C2152" s="109" t="s">
        <v>53</v>
      </c>
      <c r="D2152" s="109" t="s">
        <v>1882</v>
      </c>
      <c r="E2152" s="94">
        <v>44869</v>
      </c>
      <c r="F2152" s="174">
        <v>0.3147800925925926</v>
      </c>
      <c r="G2152">
        <v>2</v>
      </c>
      <c r="H2152" s="109" t="s">
        <v>1883</v>
      </c>
      <c r="I2152"/>
      <c r="AR2152">
        <v>116</v>
      </c>
      <c r="AS2152" t="str">
        <v>OPERATIONS</v>
      </c>
      <c r="AT2152" t="str">
        <v>FELIX OMOSOGA (OPS)</v>
      </c>
      <c r="AU2152" s="31">
        <v>44878</v>
      </c>
      <c r="AV2152" s="40">
        <v>0.2746527777777778</v>
      </c>
      <c r="BW2152">
        <v>345</v>
      </c>
      <c r="BX2152" t="str">
        <v>OPERATIONS</v>
      </c>
      <c r="BY2152" t="str">
        <v>EMOKHOR JOHN (MIC)</v>
      </c>
      <c r="BZ2152" s="31">
        <v>44876</v>
      </c>
      <c r="CA2152" s="40">
        <v>0.49329861111111112</v>
      </c>
      <c r="DB2152">
        <v>595</v>
      </c>
      <c r="DC2152" t="str">
        <v>OPERATIONS</v>
      </c>
      <c r="DD2152" t="str">
        <v>OKALA SAMSON (MIC)</v>
      </c>
      <c r="DE2152" s="31">
        <v>44876</v>
      </c>
      <c r="DF2152" s="40">
        <v>0.78396990740740746</v>
      </c>
    </row>
    <row r="2153" spans="1:110" x14ac:dyDescent="0.25">
      <c r="A2153" s="109" t="s">
        <v>1904</v>
      </c>
      <c r="B2153">
        <v>249</v>
      </c>
      <c r="C2153" s="109" t="s">
        <v>54</v>
      </c>
      <c r="D2153" s="109" t="s">
        <v>476</v>
      </c>
      <c r="E2153" s="94">
        <v>44869</v>
      </c>
      <c r="F2153" s="174">
        <v>0.31493055555555555</v>
      </c>
      <c r="G2153">
        <v>2</v>
      </c>
      <c r="H2153" s="109" t="s">
        <v>477</v>
      </c>
      <c r="I2153">
        <v>8117314</v>
      </c>
      <c r="AR2153">
        <v>117</v>
      </c>
      <c r="AS2153" t="str">
        <v>MICURA</v>
      </c>
      <c r="AT2153" t="str">
        <v>LIBERTY AROGUNDADE (MIC</v>
      </c>
      <c r="AU2153" s="31">
        <v>44878</v>
      </c>
      <c r="AV2153" s="40">
        <v>0.27528935185185183</v>
      </c>
      <c r="BW2153">
        <v>346</v>
      </c>
      <c r="BX2153" t="str">
        <v>ENGINEERING</v>
      </c>
      <c r="BY2153" t="str">
        <v>LAWAL IBRAHIM (ENGR)</v>
      </c>
      <c r="BZ2153" s="31">
        <v>44876</v>
      </c>
      <c r="CA2153" s="40">
        <v>0.49337962962962961</v>
      </c>
      <c r="DB2153">
        <v>596</v>
      </c>
      <c r="DC2153" t="str">
        <v>MICURA</v>
      </c>
      <c r="DD2153" t="str">
        <v>QUADRI RASAQ (MIC)</v>
      </c>
      <c r="DE2153" s="31">
        <v>44876</v>
      </c>
      <c r="DF2153" s="40">
        <v>0.78408564814814818</v>
      </c>
    </row>
    <row r="2154" spans="1:110" x14ac:dyDescent="0.25">
      <c r="A2154" s="109" t="s">
        <v>1904</v>
      </c>
      <c r="B2154">
        <v>250</v>
      </c>
      <c r="C2154" s="109" t="s">
        <v>52</v>
      </c>
      <c r="D2154" s="109" t="s">
        <v>1232</v>
      </c>
      <c r="E2154" s="94">
        <v>44869</v>
      </c>
      <c r="F2154" s="174">
        <v>0.31520833333333331</v>
      </c>
      <c r="G2154">
        <v>2</v>
      </c>
      <c r="H2154" s="109" t="s">
        <v>1233</v>
      </c>
      <c r="I2154">
        <v>5345534</v>
      </c>
      <c r="AR2154">
        <v>118</v>
      </c>
      <c r="AS2154" t="str">
        <v>ENGINEERING</v>
      </c>
      <c r="AT2154" t="str">
        <v>NZEREM IKECHUKWU</v>
      </c>
      <c r="AU2154" s="31">
        <v>44878</v>
      </c>
      <c r="AV2154" s="40">
        <v>0.27534722222222224</v>
      </c>
      <c r="BW2154">
        <v>347</v>
      </c>
      <c r="BX2154" t="str">
        <v>OPERATIONS</v>
      </c>
      <c r="BY2154" t="str">
        <v>ATANDA LUKMAN (OPS)</v>
      </c>
      <c r="BZ2154" s="31">
        <v>44876</v>
      </c>
      <c r="CA2154" s="40">
        <v>0.49342592592592593</v>
      </c>
      <c r="DB2154">
        <v>597</v>
      </c>
      <c r="DC2154" t="str">
        <v>MICURA</v>
      </c>
      <c r="DD2154" t="str">
        <v>TAJUDEEN SALAMI (MIC)</v>
      </c>
      <c r="DE2154" s="31">
        <v>44876</v>
      </c>
      <c r="DF2154" s="40">
        <v>0.78438657407407408</v>
      </c>
    </row>
    <row r="2155" spans="1:110" x14ac:dyDescent="0.25">
      <c r="A2155" s="109" t="s">
        <v>1904</v>
      </c>
      <c r="B2155">
        <v>251</v>
      </c>
      <c r="C2155" s="109" t="s">
        <v>52</v>
      </c>
      <c r="D2155" s="109" t="s">
        <v>1322</v>
      </c>
      <c r="E2155" s="94">
        <v>44869</v>
      </c>
      <c r="F2155" s="174">
        <v>0.31827546296296294</v>
      </c>
      <c r="G2155">
        <v>2</v>
      </c>
      <c r="H2155" s="109" t="s">
        <v>1323</v>
      </c>
      <c r="I2155">
        <v>14824003</v>
      </c>
      <c r="AR2155">
        <v>119</v>
      </c>
      <c r="AS2155" t="str">
        <v>ENGINEERING</v>
      </c>
      <c r="AT2155" t="str">
        <v>MUKAILA IBRAHIM</v>
      </c>
      <c r="AU2155" s="31">
        <v>44878</v>
      </c>
      <c r="AV2155" s="40">
        <v>0.27556712962962965</v>
      </c>
      <c r="BW2155">
        <v>348</v>
      </c>
      <c r="BX2155" t="str">
        <v>OPERATIONS</v>
      </c>
      <c r="BY2155" t="str">
        <v>ESEKHAGBE ANSLEM</v>
      </c>
      <c r="BZ2155" s="31">
        <v>44876</v>
      </c>
      <c r="CA2155" s="40">
        <v>0.49406250000000002</v>
      </c>
      <c r="DB2155">
        <v>598</v>
      </c>
      <c r="DC2155" t="str">
        <v>MICURA</v>
      </c>
      <c r="DD2155" t="str">
        <v>NURUDEEN KAYODE (MIC)</v>
      </c>
      <c r="DE2155" s="31">
        <v>44876</v>
      </c>
      <c r="DF2155" s="40">
        <v>0.78442129629629631</v>
      </c>
    </row>
    <row r="2156" spans="1:110" x14ac:dyDescent="0.25">
      <c r="A2156" s="109" t="s">
        <v>1904</v>
      </c>
      <c r="B2156">
        <v>252</v>
      </c>
      <c r="C2156" s="109" t="s">
        <v>53</v>
      </c>
      <c r="D2156" s="109" t="s">
        <v>346</v>
      </c>
      <c r="E2156" s="94">
        <v>44869</v>
      </c>
      <c r="F2156" s="174">
        <v>0.31914351851851852</v>
      </c>
      <c r="G2156">
        <v>2</v>
      </c>
      <c r="H2156" s="109" t="s">
        <v>347</v>
      </c>
      <c r="I2156"/>
      <c r="AR2156">
        <v>120</v>
      </c>
      <c r="AS2156" t="str">
        <v>MICURA</v>
      </c>
      <c r="AT2156" t="str">
        <v>AMATA BENJAMIN (MIC)</v>
      </c>
      <c r="AU2156" s="31">
        <v>44878</v>
      </c>
      <c r="AV2156" s="40">
        <v>0.27606481481481482</v>
      </c>
      <c r="BW2156">
        <v>349</v>
      </c>
      <c r="BX2156" t="str">
        <v>OPERATIONS</v>
      </c>
      <c r="BY2156" t="str">
        <v>OKONJO CHUKS JAMES (OPS</v>
      </c>
      <c r="BZ2156" s="31">
        <v>44876</v>
      </c>
      <c r="CA2156" s="40">
        <v>0.49443287037037037</v>
      </c>
      <c r="DB2156">
        <v>599</v>
      </c>
      <c r="DC2156" t="str">
        <v>MICURA</v>
      </c>
      <c r="DD2156" t="str">
        <v>OLAGOKE SIMON (MIC)</v>
      </c>
      <c r="DE2156" s="31">
        <v>44876</v>
      </c>
      <c r="DF2156" s="40">
        <v>0.78453703703703703</v>
      </c>
    </row>
    <row r="2157" spans="1:110" x14ac:dyDescent="0.25">
      <c r="A2157" s="109" t="s">
        <v>1904</v>
      </c>
      <c r="B2157">
        <v>253</v>
      </c>
      <c r="C2157" s="109" t="s">
        <v>52</v>
      </c>
      <c r="D2157" s="109" t="s">
        <v>1328</v>
      </c>
      <c r="E2157" s="94">
        <v>44869</v>
      </c>
      <c r="F2157" s="174">
        <v>0.32067129629629632</v>
      </c>
      <c r="G2157">
        <v>2</v>
      </c>
      <c r="H2157" s="109" t="s">
        <v>1329</v>
      </c>
      <c r="I2157">
        <v>14942223</v>
      </c>
      <c r="AR2157">
        <v>121</v>
      </c>
      <c r="AS2157" t="str">
        <v>MICURA</v>
      </c>
      <c r="AT2157" t="str">
        <v>JOBI ADEWALE A.</v>
      </c>
      <c r="AU2157" s="31">
        <v>44878</v>
      </c>
      <c r="AV2157" s="40">
        <v>0.27614583333333331</v>
      </c>
      <c r="BW2157">
        <v>350</v>
      </c>
      <c r="BX2157" t="str">
        <v>FINANCE</v>
      </c>
      <c r="BY2157" t="str">
        <v>OBIRE A. JOHN  (FIN)</v>
      </c>
      <c r="BZ2157" s="31">
        <v>44876</v>
      </c>
      <c r="CA2157" s="40">
        <v>0.49611111111111111</v>
      </c>
      <c r="DB2157">
        <v>600</v>
      </c>
      <c r="DC2157" t="str">
        <v>OPERATIONS</v>
      </c>
      <c r="DD2157" t="str">
        <v>OJOBOR GOD'SPOWER (OPS)</v>
      </c>
      <c r="DE2157" s="31">
        <v>44876</v>
      </c>
      <c r="DF2157" s="40">
        <v>0.78459490740740745</v>
      </c>
    </row>
    <row r="2158" spans="1:110" x14ac:dyDescent="0.25">
      <c r="A2158" s="109" t="s">
        <v>1904</v>
      </c>
      <c r="B2158">
        <v>254</v>
      </c>
      <c r="C2158" s="109" t="s">
        <v>54</v>
      </c>
      <c r="D2158" s="109" t="s">
        <v>682</v>
      </c>
      <c r="E2158" s="94">
        <v>44869</v>
      </c>
      <c r="F2158" s="174">
        <v>0.3237962962962963</v>
      </c>
      <c r="G2158">
        <v>2</v>
      </c>
      <c r="H2158" s="109" t="s">
        <v>683</v>
      </c>
      <c r="I2158">
        <v>5333932</v>
      </c>
      <c r="AR2158">
        <v>122</v>
      </c>
      <c r="AS2158" t="str">
        <v>MICURA</v>
      </c>
      <c r="AT2158" t="str">
        <v>MOSES GEORGE (MIC)</v>
      </c>
      <c r="AU2158" s="31">
        <v>44878</v>
      </c>
      <c r="AV2158" s="40">
        <v>0.27622685185185186</v>
      </c>
      <c r="BW2158">
        <v>351</v>
      </c>
      <c r="BX2158" t="str">
        <v>MICURA</v>
      </c>
      <c r="BY2158" t="str">
        <v>ESEGIARU NICHOLAS (MIC)</v>
      </c>
      <c r="BZ2158" s="31">
        <v>44876</v>
      </c>
      <c r="CA2158" s="40">
        <v>0.49797453703703703</v>
      </c>
      <c r="DB2158">
        <v>601</v>
      </c>
      <c r="DC2158" t="str">
        <v>OPERATIONS</v>
      </c>
      <c r="DD2158" t="str">
        <v>SOYOMI OLUMUYIWA (OPS)</v>
      </c>
      <c r="DE2158" s="31">
        <v>44876</v>
      </c>
      <c r="DF2158" s="40">
        <v>0.78464120370370372</v>
      </c>
    </row>
    <row r="2159" spans="1:110" x14ac:dyDescent="0.25">
      <c r="A2159" s="109" t="s">
        <v>1904</v>
      </c>
      <c r="B2159">
        <v>255</v>
      </c>
      <c r="C2159" s="109" t="s">
        <v>52</v>
      </c>
      <c r="D2159" s="109" t="s">
        <v>484</v>
      </c>
      <c r="E2159" s="94">
        <v>44869</v>
      </c>
      <c r="F2159" s="174">
        <v>0.32504629629629628</v>
      </c>
      <c r="G2159">
        <v>2</v>
      </c>
      <c r="H2159" s="109" t="s">
        <v>485</v>
      </c>
      <c r="I2159">
        <v>5419317</v>
      </c>
      <c r="AR2159">
        <v>123</v>
      </c>
      <c r="AS2159" t="str">
        <v>OPERATIONS</v>
      </c>
      <c r="AT2159" t="str">
        <v>JACKSON AYIBA NOAH (OPS</v>
      </c>
      <c r="AU2159" s="31">
        <v>44878</v>
      </c>
      <c r="AV2159" s="40">
        <v>0.27631944444444445</v>
      </c>
      <c r="BW2159">
        <v>352</v>
      </c>
      <c r="BX2159" t="str">
        <v>OPERATIONS</v>
      </c>
      <c r="BY2159" t="str">
        <v>OMOROH JONATHAN (OPS)</v>
      </c>
      <c r="BZ2159" s="31">
        <v>44876</v>
      </c>
      <c r="CA2159" s="40">
        <v>0.49922453703703706</v>
      </c>
      <c r="DB2159">
        <v>602</v>
      </c>
      <c r="DC2159" t="str">
        <v>MICURA</v>
      </c>
      <c r="DD2159" t="str">
        <v>FATAI ADEPOJU (MIC)</v>
      </c>
      <c r="DE2159" s="31">
        <v>44876</v>
      </c>
      <c r="DF2159" s="40">
        <v>0.78594907407407411</v>
      </c>
    </row>
    <row r="2160" spans="1:110" x14ac:dyDescent="0.25">
      <c r="A2160" s="109" t="s">
        <v>1904</v>
      </c>
      <c r="B2160">
        <v>256</v>
      </c>
      <c r="C2160" s="109" t="s">
        <v>52</v>
      </c>
      <c r="D2160" s="109" t="s">
        <v>1302</v>
      </c>
      <c r="E2160" s="94">
        <v>44869</v>
      </c>
      <c r="F2160" s="174">
        <v>0.3253125</v>
      </c>
      <c r="G2160">
        <v>2</v>
      </c>
      <c r="H2160" s="109" t="s">
        <v>1303</v>
      </c>
      <c r="I2160">
        <v>14934608</v>
      </c>
      <c r="AR2160">
        <v>124</v>
      </c>
      <c r="AS2160" t="str">
        <v>MICURA</v>
      </c>
      <c r="AT2160" t="str">
        <v>APEH PETER (MIC)</v>
      </c>
      <c r="AU2160" s="31">
        <v>44878</v>
      </c>
      <c r="AV2160" s="40">
        <v>0.27641203703703704</v>
      </c>
      <c r="BW2160">
        <v>353</v>
      </c>
      <c r="BX2160" t="str">
        <v>OPERATIONS</v>
      </c>
      <c r="BY2160" t="str">
        <v>EMMAUEL TEMITOPE</v>
      </c>
      <c r="BZ2160" s="31">
        <v>44876</v>
      </c>
      <c r="CA2160" s="40">
        <v>0.4996990740740741</v>
      </c>
      <c r="DB2160">
        <v>603</v>
      </c>
      <c r="DC2160" t="str">
        <v>OPERATIONS</v>
      </c>
      <c r="DD2160" t="str">
        <v>OGUNBAYO ABIOLA (OPS)</v>
      </c>
      <c r="DE2160" s="31">
        <v>44876</v>
      </c>
      <c r="DF2160" s="40">
        <v>0.78629629629629627</v>
      </c>
    </row>
    <row r="2161" spans="1:110" x14ac:dyDescent="0.25">
      <c r="A2161" s="109" t="s">
        <v>1904</v>
      </c>
      <c r="B2161">
        <v>257</v>
      </c>
      <c r="C2161" s="109" t="s">
        <v>52</v>
      </c>
      <c r="D2161" s="109" t="s">
        <v>520</v>
      </c>
      <c r="E2161" s="94">
        <v>44869</v>
      </c>
      <c r="F2161" s="174">
        <v>0.33152777777777775</v>
      </c>
      <c r="G2161">
        <v>2</v>
      </c>
      <c r="H2161" s="109" t="s">
        <v>521</v>
      </c>
      <c r="I2161">
        <v>5371303</v>
      </c>
      <c r="AR2161">
        <v>125</v>
      </c>
      <c r="AS2161" t="str">
        <v>MICURA</v>
      </c>
      <c r="AT2161" t="str">
        <v>EZEFULE PAUL (MIC)</v>
      </c>
      <c r="AU2161" s="31">
        <v>44878</v>
      </c>
      <c r="AV2161" s="40">
        <v>0.27648148148148149</v>
      </c>
      <c r="BW2161">
        <v>354</v>
      </c>
      <c r="BX2161" t="str">
        <v>OPERATIONS</v>
      </c>
      <c r="BY2161" t="str">
        <v>NWOBU SAMUEL UCHENA(OPS</v>
      </c>
      <c r="BZ2161" s="31">
        <v>44876</v>
      </c>
      <c r="CA2161" s="40">
        <v>0.50032407407407409</v>
      </c>
      <c r="DB2161">
        <v>604</v>
      </c>
      <c r="DC2161" t="str">
        <v>OPERATIONS</v>
      </c>
      <c r="DD2161" t="str">
        <v>OKONKWO SUNDAY (OPS)</v>
      </c>
      <c r="DE2161" s="31">
        <v>44876</v>
      </c>
      <c r="DF2161" s="40">
        <v>0.78634259259259254</v>
      </c>
    </row>
    <row r="2162" spans="1:110" x14ac:dyDescent="0.25">
      <c r="A2162" s="109" t="s">
        <v>1904</v>
      </c>
      <c r="B2162">
        <v>258</v>
      </c>
      <c r="C2162" s="109" t="s">
        <v>52</v>
      </c>
      <c r="D2162" s="109" t="s">
        <v>400</v>
      </c>
      <c r="E2162" s="94">
        <v>44869</v>
      </c>
      <c r="F2162" s="174">
        <v>0.33484953703703701</v>
      </c>
      <c r="G2162">
        <v>2</v>
      </c>
      <c r="H2162" s="109" t="s">
        <v>401</v>
      </c>
      <c r="I2162">
        <v>5434559</v>
      </c>
      <c r="AR2162">
        <v>126</v>
      </c>
      <c r="AS2162" t="str">
        <v>MICURA</v>
      </c>
      <c r="AT2162" t="str">
        <v>CASTRO GARUBA (MIC)</v>
      </c>
      <c r="AU2162" s="31">
        <v>44878</v>
      </c>
      <c r="AV2162" s="40">
        <v>0.27673611111111113</v>
      </c>
      <c r="BW2162">
        <v>355</v>
      </c>
      <c r="BX2162" t="str">
        <v>ENGINEERING</v>
      </c>
      <c r="BY2162" t="str">
        <v>QUADRI OLAWALE (ENGR)</v>
      </c>
      <c r="BZ2162" s="31">
        <v>44876</v>
      </c>
      <c r="CA2162" s="40">
        <v>0.50037037037037035</v>
      </c>
      <c r="DB2162">
        <v>605</v>
      </c>
      <c r="DC2162" t="str">
        <v>OPERATIONS</v>
      </c>
      <c r="DD2162" t="str">
        <v>OLANIYI OLANIYAN (OPS)</v>
      </c>
      <c r="DE2162" s="31">
        <v>44876</v>
      </c>
      <c r="DF2162" s="40">
        <v>0.78680555555555554</v>
      </c>
    </row>
    <row r="2163" spans="1:110" x14ac:dyDescent="0.25">
      <c r="A2163" s="109" t="s">
        <v>1904</v>
      </c>
      <c r="B2163">
        <v>259</v>
      </c>
      <c r="C2163" s="109" t="s">
        <v>53</v>
      </c>
      <c r="D2163" s="109" t="s">
        <v>1141</v>
      </c>
      <c r="E2163" s="94">
        <v>44869</v>
      </c>
      <c r="F2163" s="174">
        <v>0.34556712962962965</v>
      </c>
      <c r="G2163">
        <v>2</v>
      </c>
      <c r="H2163" s="109" t="s">
        <v>1142</v>
      </c>
      <c r="I2163">
        <v>8900093</v>
      </c>
      <c r="AR2163">
        <v>127</v>
      </c>
      <c r="AS2163" t="str">
        <v>OPERATIONS</v>
      </c>
      <c r="AT2163" t="str">
        <v>OLOYEDE NURUDEEN A. (OP</v>
      </c>
      <c r="AU2163" s="31">
        <v>44878</v>
      </c>
      <c r="AV2163" s="40">
        <v>0.27681712962962962</v>
      </c>
      <c r="BW2163">
        <v>356</v>
      </c>
      <c r="BX2163" t="str">
        <v>ENGINEERING</v>
      </c>
      <c r="BY2163" t="str">
        <v>MUNIRU M. IDOWU (ENGR)</v>
      </c>
      <c r="BZ2163" s="31">
        <v>44876</v>
      </c>
      <c r="CA2163" s="40">
        <v>0.50096064814814811</v>
      </c>
      <c r="DB2163">
        <v>606</v>
      </c>
      <c r="DC2163" t="str">
        <v>MICURA</v>
      </c>
      <c r="DD2163" t="str">
        <v>ARTHUR MATTHEW (MIC)</v>
      </c>
      <c r="DE2163" s="31">
        <v>44876</v>
      </c>
      <c r="DF2163" s="40">
        <v>0.78684027777777776</v>
      </c>
    </row>
    <row r="2164" spans="1:110" x14ac:dyDescent="0.25">
      <c r="A2164" s="109" t="s">
        <v>1904</v>
      </c>
      <c r="B2164">
        <v>260</v>
      </c>
      <c r="C2164" s="109" t="s">
        <v>52</v>
      </c>
      <c r="D2164" s="109" t="s">
        <v>762</v>
      </c>
      <c r="E2164" s="94">
        <v>44869</v>
      </c>
      <c r="F2164" s="174">
        <v>0.35069444444444442</v>
      </c>
      <c r="G2164">
        <v>2</v>
      </c>
      <c r="H2164" s="109" t="s">
        <v>763</v>
      </c>
      <c r="I2164">
        <v>5429655</v>
      </c>
      <c r="AR2164">
        <v>128</v>
      </c>
      <c r="AS2164" t="str">
        <v>OPERATIONS</v>
      </c>
      <c r="AT2164" t="str">
        <v>EKPE UDO ANDY (OPS)</v>
      </c>
      <c r="AU2164" s="31">
        <v>44878</v>
      </c>
      <c r="AV2164" s="40">
        <v>0.27765046296296297</v>
      </c>
      <c r="BW2164">
        <v>357</v>
      </c>
      <c r="BX2164" t="str">
        <v>ENGINEERING</v>
      </c>
      <c r="BY2164" t="str">
        <v>OLOWOBOYE TOSIN (ENGR)</v>
      </c>
      <c r="BZ2164" s="31">
        <v>44876</v>
      </c>
      <c r="CA2164" s="40">
        <v>0.50103009259259257</v>
      </c>
      <c r="DB2164">
        <v>607</v>
      </c>
      <c r="DC2164" t="str">
        <v>MICURA</v>
      </c>
      <c r="DD2164" t="str">
        <v>IKE CHUKWUEMEKA (MIC)</v>
      </c>
      <c r="DE2164" s="31">
        <v>44876</v>
      </c>
      <c r="DF2164" s="40">
        <v>0.78692129629629626</v>
      </c>
    </row>
    <row r="2165" spans="1:110" x14ac:dyDescent="0.25">
      <c r="A2165" s="109" t="s">
        <v>1904</v>
      </c>
      <c r="B2165">
        <v>261</v>
      </c>
      <c r="C2165" s="109" t="s">
        <v>53</v>
      </c>
      <c r="D2165" s="109" t="s">
        <v>841</v>
      </c>
      <c r="E2165" s="94">
        <v>44869</v>
      </c>
      <c r="F2165" s="174">
        <v>0.35108796296296296</v>
      </c>
      <c r="G2165">
        <v>2</v>
      </c>
      <c r="H2165" s="109" t="s">
        <v>842</v>
      </c>
      <c r="I2165"/>
      <c r="AR2165">
        <v>129</v>
      </c>
      <c r="AS2165" t="str">
        <v>MICURA</v>
      </c>
      <c r="AT2165" t="str">
        <v>ORIABURE DAVID O.(MIC)</v>
      </c>
      <c r="AU2165" s="31">
        <v>44878</v>
      </c>
      <c r="AV2165" s="40">
        <v>0.27804398148148146</v>
      </c>
      <c r="BW2165">
        <v>358</v>
      </c>
      <c r="BX2165" t="str">
        <v>ENGINEERING</v>
      </c>
      <c r="BY2165" t="str">
        <v>NWAEKE MICHAEL (ENGR)</v>
      </c>
      <c r="BZ2165" s="31">
        <v>44876</v>
      </c>
      <c r="CA2165" s="40">
        <v>0.50351851851851848</v>
      </c>
      <c r="DB2165">
        <v>608</v>
      </c>
      <c r="DC2165" t="str">
        <v>MICURA</v>
      </c>
      <c r="DD2165" t="str">
        <v>OGBEKENE MUDIAGA (MIC)</v>
      </c>
      <c r="DE2165" s="31">
        <v>44876</v>
      </c>
      <c r="DF2165" s="40">
        <v>0.78714120370370366</v>
      </c>
    </row>
    <row r="2166" spans="1:110" x14ac:dyDescent="0.25">
      <c r="A2166" s="109" t="s">
        <v>1904</v>
      </c>
      <c r="B2166">
        <v>262</v>
      </c>
      <c r="C2166" s="109" t="s">
        <v>54</v>
      </c>
      <c r="D2166" s="109" t="s">
        <v>1851</v>
      </c>
      <c r="E2166" s="94">
        <v>44869</v>
      </c>
      <c r="F2166" s="174">
        <v>0.36678240740740742</v>
      </c>
      <c r="G2166">
        <v>2</v>
      </c>
      <c r="H2166" s="109" t="s">
        <v>1852</v>
      </c>
      <c r="I2166">
        <v>7362024</v>
      </c>
      <c r="AR2166">
        <v>130</v>
      </c>
      <c r="AS2166" t="str">
        <v>OPERATIONS</v>
      </c>
      <c r="AT2166" t="str">
        <v>INYOPE MORRIS (OPS)</v>
      </c>
      <c r="AU2166" s="31">
        <v>44878</v>
      </c>
      <c r="AV2166" s="40">
        <v>0.27811342592592592</v>
      </c>
      <c r="BW2166">
        <v>359</v>
      </c>
      <c r="BX2166" t="str">
        <v>ENGINEERING</v>
      </c>
      <c r="BY2166" t="str">
        <v>GANIYU RAHMON (ENGR)</v>
      </c>
      <c r="BZ2166" s="31">
        <v>44876</v>
      </c>
      <c r="CA2166" s="40">
        <v>0.50359953703703708</v>
      </c>
      <c r="DB2166">
        <v>609</v>
      </c>
      <c r="DC2166" t="str">
        <v>MICURA</v>
      </c>
      <c r="DD2166" t="str">
        <v>BABATUNDE ADEJOLA (MIC)</v>
      </c>
      <c r="DE2166" s="31">
        <v>44876</v>
      </c>
      <c r="DF2166" s="40">
        <v>0.78726851851851853</v>
      </c>
    </row>
    <row r="2167" spans="1:110" x14ac:dyDescent="0.25">
      <c r="A2167" s="109" t="s">
        <v>1904</v>
      </c>
      <c r="B2167">
        <v>263</v>
      </c>
      <c r="C2167" s="109" t="s">
        <v>54</v>
      </c>
      <c r="D2167" s="109" t="s">
        <v>1636</v>
      </c>
      <c r="E2167" s="94">
        <v>44869</v>
      </c>
      <c r="F2167" s="174">
        <v>0.36682870370370368</v>
      </c>
      <c r="G2167">
        <v>2</v>
      </c>
      <c r="H2167" s="109" t="s">
        <v>1637</v>
      </c>
      <c r="I2167">
        <v>5511938</v>
      </c>
      <c r="AR2167">
        <v>131</v>
      </c>
      <c r="AS2167" t="str">
        <v>MICURA</v>
      </c>
      <c r="AT2167" t="str">
        <v>OHAEGBULEM CHINEDU (MIC)</v>
      </c>
      <c r="AU2167" s="31">
        <v>44878</v>
      </c>
      <c r="AV2167" s="40">
        <v>0.27818287037037037</v>
      </c>
      <c r="BW2167">
        <v>360</v>
      </c>
      <c r="BX2167" t="str">
        <v>ENGINEERING</v>
      </c>
      <c r="BY2167" t="str">
        <v>CHRISTIAN CHINWEUBA (EN</v>
      </c>
      <c r="BZ2167" s="31">
        <v>44876</v>
      </c>
      <c r="CA2167" s="40">
        <v>0.50403935185185189</v>
      </c>
      <c r="DB2167">
        <v>610</v>
      </c>
      <c r="DC2167" t="str">
        <v>ENGINEERING</v>
      </c>
      <c r="DD2167" t="str">
        <v>UWADINMA UGOCHUKWU  (EN</v>
      </c>
      <c r="DE2167" s="31">
        <v>44876</v>
      </c>
      <c r="DF2167" s="40">
        <v>0.78810185185185189</v>
      </c>
    </row>
    <row r="2168" spans="1:110" x14ac:dyDescent="0.25">
      <c r="A2168" s="109" t="s">
        <v>1904</v>
      </c>
      <c r="B2168">
        <v>264</v>
      </c>
      <c r="C2168" s="109" t="s">
        <v>53</v>
      </c>
      <c r="D2168" s="109" t="s">
        <v>781</v>
      </c>
      <c r="E2168" s="94">
        <v>44869</v>
      </c>
      <c r="F2168" s="174">
        <v>0.47074074074074074</v>
      </c>
      <c r="G2168">
        <v>2</v>
      </c>
      <c r="H2168" s="109" t="s">
        <v>782</v>
      </c>
      <c r="I2168">
        <v>2856175</v>
      </c>
      <c r="AR2168">
        <v>132</v>
      </c>
      <c r="AS2168" t="str">
        <v>MICURA</v>
      </c>
      <c r="AT2168" t="str">
        <v>NEJUVIE OMOVWAWHO I.(MIC</v>
      </c>
      <c r="AU2168" s="31">
        <v>44878</v>
      </c>
      <c r="AV2168" s="40">
        <v>0.27826388888888887</v>
      </c>
      <c r="BW2168">
        <v>361</v>
      </c>
      <c r="BX2168" t="str">
        <v>ENGINEERING</v>
      </c>
      <c r="BY2168" t="str">
        <v>JAMES SAMSON (ENGR)</v>
      </c>
      <c r="BZ2168" s="31">
        <v>44876</v>
      </c>
      <c r="CA2168" s="40">
        <v>0.50434027777777779</v>
      </c>
      <c r="DB2168">
        <v>611</v>
      </c>
      <c r="DC2168" t="str">
        <v>MICURA</v>
      </c>
      <c r="DD2168" t="str">
        <v>MICHAEL O. CHIZE(MIC)</v>
      </c>
      <c r="DE2168" s="31">
        <v>44876</v>
      </c>
      <c r="DF2168" s="40">
        <v>0.78844907407407405</v>
      </c>
    </row>
    <row r="2169" spans="1:110" x14ac:dyDescent="0.25">
      <c r="A2169" s="109" t="s">
        <v>1904</v>
      </c>
      <c r="B2169">
        <v>265</v>
      </c>
      <c r="C2169" s="109" t="s">
        <v>54</v>
      </c>
      <c r="D2169" s="109" t="s">
        <v>544</v>
      </c>
      <c r="E2169" s="94">
        <v>44869</v>
      </c>
      <c r="F2169" s="174">
        <v>0.47092592592592591</v>
      </c>
      <c r="G2169">
        <v>2</v>
      </c>
      <c r="H2169" s="109" t="s">
        <v>545</v>
      </c>
      <c r="I2169">
        <v>5380940</v>
      </c>
      <c r="AR2169">
        <v>133</v>
      </c>
      <c r="AS2169" t="str">
        <v>MICURA</v>
      </c>
      <c r="AT2169" t="str">
        <v>CHARLES AMADI (MIC)</v>
      </c>
      <c r="AU2169" s="31">
        <v>44878</v>
      </c>
      <c r="AV2169" s="40">
        <v>0.27842592592592591</v>
      </c>
      <c r="BW2169">
        <v>362</v>
      </c>
      <c r="BX2169" t="str">
        <v>ENGINEERING</v>
      </c>
      <c r="BY2169" t="str">
        <v>AINA EYITOPE DAVID</v>
      </c>
      <c r="BZ2169" s="31">
        <v>44876</v>
      </c>
      <c r="CA2169" s="40">
        <v>0.50552083333333331</v>
      </c>
      <c r="DB2169">
        <v>612</v>
      </c>
      <c r="DC2169" t="str">
        <v>MICURA</v>
      </c>
      <c r="DD2169" t="str">
        <v>SHAKIRU RAJI (MIC)</v>
      </c>
      <c r="DE2169" s="31">
        <v>44876</v>
      </c>
      <c r="DF2169" s="40">
        <v>0.78949074074074077</v>
      </c>
    </row>
    <row r="2170" spans="1:110" x14ac:dyDescent="0.25">
      <c r="A2170" s="109" t="s">
        <v>1904</v>
      </c>
      <c r="B2170">
        <v>266</v>
      </c>
      <c r="C2170" s="109" t="s">
        <v>21</v>
      </c>
      <c r="D2170" s="109" t="s">
        <v>651</v>
      </c>
      <c r="E2170" s="94">
        <v>44869</v>
      </c>
      <c r="F2170" s="174">
        <v>0.47104166666666669</v>
      </c>
      <c r="G2170">
        <v>2</v>
      </c>
      <c r="H2170" s="109" t="s">
        <v>21</v>
      </c>
      <c r="I2170"/>
      <c r="AR2170">
        <v>134</v>
      </c>
      <c r="AS2170" t="str">
        <v>ENGINEERING</v>
      </c>
      <c r="AT2170" t="str">
        <v>AMBALI LANRE (ENGR)</v>
      </c>
      <c r="AU2170" s="31">
        <v>44878</v>
      </c>
      <c r="AV2170" s="40">
        <v>0.27954861111111112</v>
      </c>
      <c r="BW2170">
        <v>363</v>
      </c>
      <c r="BX2170" t="str">
        <v>OPERATIONS</v>
      </c>
      <c r="BY2170" t="str">
        <v>BAMGBOYE AFEEZ (OPS)</v>
      </c>
      <c r="BZ2170" s="31">
        <v>44876</v>
      </c>
      <c r="CA2170" s="40">
        <v>0.50649305555555557</v>
      </c>
      <c r="DB2170">
        <v>613</v>
      </c>
      <c r="DC2170" t="str">
        <v>ENGINEERING</v>
      </c>
      <c r="DD2170" t="str">
        <v>OMOSHOWON SIMEON (ENGR)</v>
      </c>
      <c r="DE2170" s="31">
        <v>44876</v>
      </c>
      <c r="DF2170" s="40">
        <v>0.7897453703703704</v>
      </c>
    </row>
    <row r="2171" spans="1:110" x14ac:dyDescent="0.25">
      <c r="A2171" s="109" t="s">
        <v>1904</v>
      </c>
      <c r="B2171">
        <v>267</v>
      </c>
      <c r="C2171" s="109" t="s">
        <v>53</v>
      </c>
      <c r="D2171" s="109" t="s">
        <v>570</v>
      </c>
      <c r="E2171" s="94">
        <v>44869</v>
      </c>
      <c r="F2171" s="174">
        <v>0.47153935185185186</v>
      </c>
      <c r="G2171">
        <v>1</v>
      </c>
      <c r="H2171" s="109" t="s">
        <v>571</v>
      </c>
      <c r="I2171">
        <v>5445295</v>
      </c>
      <c r="AR2171">
        <v>135</v>
      </c>
      <c r="AS2171" t="str">
        <v>MICURA</v>
      </c>
      <c r="AT2171" t="str">
        <v>EZE EVEREST (MIC)</v>
      </c>
      <c r="AU2171" s="31">
        <v>44878</v>
      </c>
      <c r="AV2171" s="40">
        <v>0.27965277777777775</v>
      </c>
      <c r="BW2171">
        <v>364</v>
      </c>
      <c r="BX2171" t="str">
        <v>ENGINEERING</v>
      </c>
      <c r="BY2171" t="str">
        <v>JOSEPH ABIODUN</v>
      </c>
      <c r="BZ2171" s="31">
        <v>44876</v>
      </c>
      <c r="CA2171" s="40">
        <v>0.50761574074074078</v>
      </c>
      <c r="DB2171">
        <v>614</v>
      </c>
      <c r="DC2171" t="str">
        <v>OPERATIONS</v>
      </c>
      <c r="DD2171" t="str">
        <v>OKEDURUM CHRISTIAN (MIC</v>
      </c>
      <c r="DE2171" s="31">
        <v>44876</v>
      </c>
      <c r="DF2171" s="40">
        <v>0.79096064814814815</v>
      </c>
    </row>
    <row r="2172" spans="1:110" x14ac:dyDescent="0.25">
      <c r="A2172" s="109" t="s">
        <v>1904</v>
      </c>
      <c r="B2172">
        <v>268</v>
      </c>
      <c r="C2172" s="109" t="s">
        <v>53</v>
      </c>
      <c r="D2172" s="109" t="s">
        <v>568</v>
      </c>
      <c r="E2172" s="94">
        <v>44869</v>
      </c>
      <c r="F2172" s="174">
        <v>0.47159722222222222</v>
      </c>
      <c r="G2172">
        <v>1</v>
      </c>
      <c r="H2172" s="109" t="s">
        <v>569</v>
      </c>
      <c r="I2172">
        <v>5447295</v>
      </c>
      <c r="AR2172">
        <v>136</v>
      </c>
      <c r="AS2172" t="str">
        <v>MICURA</v>
      </c>
      <c r="AT2172" t="str">
        <v>ROMANUS SUCCESS (MIC)</v>
      </c>
      <c r="AU2172" s="31">
        <v>44878</v>
      </c>
      <c r="AV2172" s="40">
        <v>0.27989583333333334</v>
      </c>
      <c r="BW2172">
        <v>365</v>
      </c>
      <c r="BX2172" t="str">
        <v>MICURA</v>
      </c>
      <c r="BY2172" t="str">
        <v>CHARLES I. GEORGE(MIC)</v>
      </c>
      <c r="BZ2172" s="31">
        <v>44876</v>
      </c>
      <c r="CA2172" s="40">
        <v>0.50832175925925926</v>
      </c>
      <c r="DB2172">
        <v>615</v>
      </c>
      <c r="DC2172" t="str">
        <v>ENGINEERING</v>
      </c>
      <c r="DD2172" t="str">
        <v>ADENIYI ISMAILA (ENGR)</v>
      </c>
      <c r="DE2172" s="31">
        <v>44876</v>
      </c>
      <c r="DF2172" s="40">
        <v>0.79101851851851857</v>
      </c>
    </row>
    <row r="2173" spans="1:110" x14ac:dyDescent="0.25">
      <c r="A2173" s="109" t="s">
        <v>1904</v>
      </c>
      <c r="B2173">
        <v>269</v>
      </c>
      <c r="C2173" s="109" t="s">
        <v>54</v>
      </c>
      <c r="D2173" s="109" t="s">
        <v>559</v>
      </c>
      <c r="E2173" s="94">
        <v>44869</v>
      </c>
      <c r="F2173" s="174">
        <v>0.47167824074074072</v>
      </c>
      <c r="G2173">
        <v>2</v>
      </c>
      <c r="H2173" s="109" t="s">
        <v>560</v>
      </c>
      <c r="I2173">
        <v>7109794</v>
      </c>
      <c r="AR2173">
        <v>137</v>
      </c>
      <c r="AS2173" t="str">
        <v>OPERATIONS</v>
      </c>
      <c r="AT2173" t="str">
        <v>ADEOMI TEMITOPE M. (OPS)</v>
      </c>
      <c r="AU2173" s="31">
        <v>44878</v>
      </c>
      <c r="AV2173" s="40">
        <v>0.28031250000000002</v>
      </c>
      <c r="BW2173">
        <v>366</v>
      </c>
      <c r="BX2173" t="str">
        <v>OPERATIONS</v>
      </c>
      <c r="BY2173" t="str">
        <v>INOBALEN OKHUMEODE G.(O)</v>
      </c>
      <c r="BZ2173" s="31">
        <v>44876</v>
      </c>
      <c r="CA2173" s="40">
        <v>0.50885416666666672</v>
      </c>
      <c r="DB2173">
        <v>616</v>
      </c>
      <c r="DC2173" t="str">
        <v>MICURA</v>
      </c>
      <c r="DD2173" t="str">
        <v>UKO ONYEBUCHI (MIC)</v>
      </c>
      <c r="DE2173" s="31">
        <v>44876</v>
      </c>
      <c r="DF2173" s="40">
        <v>0.79136574074074073</v>
      </c>
    </row>
    <row r="2174" spans="1:110" x14ac:dyDescent="0.25">
      <c r="A2174" s="109" t="s">
        <v>1904</v>
      </c>
      <c r="B2174">
        <v>270</v>
      </c>
      <c r="C2174" s="109" t="s">
        <v>53</v>
      </c>
      <c r="D2174" s="109" t="s">
        <v>565</v>
      </c>
      <c r="E2174" s="94">
        <v>44869</v>
      </c>
      <c r="F2174" s="174">
        <v>0.47197916666666667</v>
      </c>
      <c r="G2174">
        <v>2</v>
      </c>
      <c r="H2174" s="109" t="s">
        <v>566</v>
      </c>
      <c r="I2174"/>
      <c r="AR2174">
        <v>138</v>
      </c>
      <c r="AS2174" t="str">
        <v>OPERATIONS</v>
      </c>
      <c r="AT2174" t="str">
        <v>EMMAUEL TEMITOPE</v>
      </c>
      <c r="AU2174" s="31">
        <v>44878</v>
      </c>
      <c r="AV2174" s="40">
        <v>0.28038194444444442</v>
      </c>
      <c r="BW2174">
        <v>367</v>
      </c>
      <c r="BX2174" t="str">
        <v>MANAGEMENT</v>
      </c>
      <c r="BY2174" t="str">
        <v>OLUWATOYIN LAWAL (MAGT)</v>
      </c>
      <c r="BZ2174" s="31">
        <v>44876</v>
      </c>
      <c r="CA2174" s="40">
        <v>0.50973379629629634</v>
      </c>
      <c r="DB2174">
        <v>617</v>
      </c>
      <c r="DC2174" t="str">
        <v>MICURA</v>
      </c>
      <c r="DD2174" t="str">
        <v>OGEH EMMANUEL O.</v>
      </c>
      <c r="DE2174" s="31">
        <v>44876</v>
      </c>
      <c r="DF2174" s="40">
        <v>0.79142361111111115</v>
      </c>
    </row>
    <row r="2175" spans="1:110" x14ac:dyDescent="0.25">
      <c r="A2175" s="109" t="s">
        <v>1904</v>
      </c>
      <c r="B2175">
        <v>271</v>
      </c>
      <c r="C2175" s="109" t="s">
        <v>53</v>
      </c>
      <c r="D2175" s="109" t="s">
        <v>380</v>
      </c>
      <c r="E2175" s="94">
        <v>44869</v>
      </c>
      <c r="F2175" s="174">
        <v>0.47221064814814817</v>
      </c>
      <c r="G2175">
        <v>2</v>
      </c>
      <c r="H2175" s="109" t="s">
        <v>381</v>
      </c>
      <c r="I2175"/>
      <c r="AR2175">
        <v>139</v>
      </c>
      <c r="AS2175" t="str">
        <v>ENGINEERING</v>
      </c>
      <c r="AT2175" t="str">
        <v>AIBUEKU MARVELOUS (ENGR)</v>
      </c>
      <c r="AU2175" s="31">
        <v>44878</v>
      </c>
      <c r="AV2175" s="40">
        <v>0.28055555555555556</v>
      </c>
      <c r="BW2175">
        <v>368</v>
      </c>
      <c r="BX2175" t="str">
        <v>ENGINEERING</v>
      </c>
      <c r="BY2175" t="str">
        <v>SUNDAY JOSEPH O. (ENGR)</v>
      </c>
      <c r="BZ2175" s="31">
        <v>44876</v>
      </c>
      <c r="CA2175" s="40">
        <v>0.51153935185185184</v>
      </c>
      <c r="DB2175">
        <v>618</v>
      </c>
      <c r="DC2175" t="str">
        <v>MICURA</v>
      </c>
      <c r="DD2175" t="str">
        <v>OLONISOWON RAPHAEL (MIC</v>
      </c>
      <c r="DE2175" s="31">
        <v>44876</v>
      </c>
      <c r="DF2175" s="40">
        <v>0.79194444444444445</v>
      </c>
    </row>
    <row r="2176" spans="1:110" x14ac:dyDescent="0.25">
      <c r="A2176" s="109" t="s">
        <v>1904</v>
      </c>
      <c r="B2176">
        <v>272</v>
      </c>
      <c r="C2176" s="109" t="s">
        <v>53</v>
      </c>
      <c r="D2176" s="109" t="s">
        <v>572</v>
      </c>
      <c r="E2176" s="94">
        <v>44869</v>
      </c>
      <c r="F2176" s="174">
        <v>0.47224537037037034</v>
      </c>
      <c r="G2176">
        <v>1</v>
      </c>
      <c r="H2176" s="109" t="s">
        <v>573</v>
      </c>
      <c r="I2176">
        <v>5052742</v>
      </c>
      <c r="AR2176">
        <v>140</v>
      </c>
      <c r="AS2176" t="str">
        <v>ENGINEERING</v>
      </c>
      <c r="AT2176" t="str">
        <v>OLAJIDE SAMSON.O (ENGR)</v>
      </c>
      <c r="AU2176" s="31">
        <v>44878</v>
      </c>
      <c r="AV2176" s="40">
        <v>0.2815509259259259</v>
      </c>
      <c r="BW2176">
        <v>369</v>
      </c>
      <c r="BX2176" t="str">
        <v>OPERATIONS</v>
      </c>
      <c r="BY2176" t="str">
        <v>IDAHOSA JOSHUA (MIC)</v>
      </c>
      <c r="BZ2176" s="31">
        <v>44876</v>
      </c>
      <c r="CA2176" s="40">
        <v>0.51188657407407412</v>
      </c>
      <c r="DB2176">
        <v>619</v>
      </c>
      <c r="DC2176" t="str">
        <v>MICURA</v>
      </c>
      <c r="DD2176" t="str">
        <v>OLUKOTUN TEMITOPE (MIC)</v>
      </c>
      <c r="DE2176" s="31">
        <v>44876</v>
      </c>
      <c r="DF2176" s="40">
        <v>0.79206018518518517</v>
      </c>
    </row>
    <row r="2177" spans="1:110" x14ac:dyDescent="0.25">
      <c r="A2177" s="109" t="s">
        <v>1904</v>
      </c>
      <c r="B2177">
        <v>273</v>
      </c>
      <c r="C2177" s="109" t="s">
        <v>53</v>
      </c>
      <c r="D2177" s="109" t="s">
        <v>574</v>
      </c>
      <c r="E2177" s="94">
        <v>44869</v>
      </c>
      <c r="F2177" s="174">
        <v>0.47230324074074076</v>
      </c>
      <c r="G2177">
        <v>1</v>
      </c>
      <c r="H2177" s="109" t="s">
        <v>575</v>
      </c>
      <c r="I2177">
        <v>5468434</v>
      </c>
      <c r="AR2177">
        <v>141</v>
      </c>
      <c r="AS2177" t="str">
        <v>OPERATIONS</v>
      </c>
      <c r="AT2177" t="str">
        <v>IDUBOR V ISONALA (OPS)</v>
      </c>
      <c r="AU2177" s="31">
        <v>44878</v>
      </c>
      <c r="AV2177" s="40">
        <v>0.28171296296296294</v>
      </c>
      <c r="BW2177">
        <v>370</v>
      </c>
      <c r="BX2177" t="str">
        <v>MICURA</v>
      </c>
      <c r="BY2177" t="str">
        <v>AJAYI ADEYEMI</v>
      </c>
      <c r="BZ2177" s="31">
        <v>44876</v>
      </c>
      <c r="CA2177" s="40">
        <v>0.51206018518518515</v>
      </c>
      <c r="DB2177">
        <v>620</v>
      </c>
      <c r="DC2177" t="str">
        <v>MICURA</v>
      </c>
      <c r="DD2177" t="str">
        <v>KALU SOLOMON (MIC)</v>
      </c>
      <c r="DE2177" s="31">
        <v>44876</v>
      </c>
      <c r="DF2177" s="40">
        <v>0.79224537037037035</v>
      </c>
    </row>
    <row r="2178" spans="1:110" x14ac:dyDescent="0.25">
      <c r="A2178" s="109" t="s">
        <v>1904</v>
      </c>
      <c r="B2178">
        <v>274</v>
      </c>
      <c r="C2178" s="109" t="s">
        <v>53</v>
      </c>
      <c r="D2178" s="109" t="s">
        <v>728</v>
      </c>
      <c r="E2178" s="94">
        <v>44869</v>
      </c>
      <c r="F2178" s="174">
        <v>0.47269675925925925</v>
      </c>
      <c r="G2178">
        <v>2</v>
      </c>
      <c r="H2178" s="109" t="s">
        <v>729</v>
      </c>
      <c r="I2178">
        <v>5439920</v>
      </c>
      <c r="AR2178">
        <v>142</v>
      </c>
      <c r="AS2178" t="str">
        <v>MICURA</v>
      </c>
      <c r="AT2178" t="str">
        <v>EBIASUODE JAMES E. (MIC)</v>
      </c>
      <c r="AU2178" s="31">
        <v>44878</v>
      </c>
      <c r="AV2178" s="40">
        <v>0.28185185185185185</v>
      </c>
      <c r="BW2178">
        <v>371</v>
      </c>
      <c r="BX2178" t="str">
        <v>OPERATIONS</v>
      </c>
      <c r="BY2178" t="str">
        <v>OKOYE IKENNA E (OPS)</v>
      </c>
      <c r="BZ2178" s="31">
        <v>44876</v>
      </c>
      <c r="CA2178" s="40">
        <v>0.51211805555555556</v>
      </c>
      <c r="DB2178">
        <v>621</v>
      </c>
      <c r="DC2178" t="str">
        <v>MICURA</v>
      </c>
      <c r="DD2178" t="str">
        <v>EBIASUODE JAMES E. (MIC)</v>
      </c>
      <c r="DE2178" s="31">
        <v>44876</v>
      </c>
      <c r="DF2178" s="40">
        <v>0.7925578703703704</v>
      </c>
    </row>
    <row r="2179" spans="1:110" x14ac:dyDescent="0.25">
      <c r="A2179" s="109" t="s">
        <v>1904</v>
      </c>
      <c r="B2179">
        <v>275</v>
      </c>
      <c r="C2179" s="109" t="s">
        <v>52</v>
      </c>
      <c r="D2179" s="109" t="s">
        <v>1244</v>
      </c>
      <c r="E2179" s="94">
        <v>44869</v>
      </c>
      <c r="F2179" s="174">
        <v>0.47315972222222225</v>
      </c>
      <c r="G2179">
        <v>1</v>
      </c>
      <c r="H2179" s="109" t="s">
        <v>1245</v>
      </c>
      <c r="I2179">
        <v>14934821</v>
      </c>
      <c r="AR2179">
        <v>143</v>
      </c>
      <c r="AS2179" t="str">
        <v>ENGINEERING</v>
      </c>
      <c r="AT2179" t="str">
        <v>KOYA SAMUEL (ENGR)</v>
      </c>
      <c r="AU2179" s="31">
        <v>44878</v>
      </c>
      <c r="AV2179" s="40">
        <v>0.2822453703703704</v>
      </c>
      <c r="BW2179">
        <v>372</v>
      </c>
      <c r="BX2179" t="str">
        <v>MICURA</v>
      </c>
      <c r="BY2179" t="str">
        <v>BASSEY AUSTINE (MICURA)</v>
      </c>
      <c r="BZ2179" s="31">
        <v>44876</v>
      </c>
      <c r="CA2179" s="40">
        <v>0.51273148148148151</v>
      </c>
      <c r="DB2179">
        <v>622</v>
      </c>
      <c r="DC2179" t="str">
        <v>MICURA</v>
      </c>
      <c r="DD2179" t="str">
        <v>AMOGO E. JOHNSON</v>
      </c>
      <c r="DE2179" s="31">
        <v>44876</v>
      </c>
      <c r="DF2179" s="40">
        <v>0.79270833333333335</v>
      </c>
    </row>
    <row r="2180" spans="1:110" x14ac:dyDescent="0.25">
      <c r="A2180" s="109" t="s">
        <v>1904</v>
      </c>
      <c r="B2180">
        <v>276</v>
      </c>
      <c r="C2180" s="109" t="s">
        <v>53</v>
      </c>
      <c r="D2180" s="109" t="s">
        <v>580</v>
      </c>
      <c r="E2180" s="94">
        <v>44869</v>
      </c>
      <c r="F2180" s="174">
        <v>0.47321759259259261</v>
      </c>
      <c r="G2180">
        <v>2</v>
      </c>
      <c r="H2180" s="109" t="s">
        <v>581</v>
      </c>
      <c r="I2180"/>
      <c r="AR2180">
        <v>144</v>
      </c>
      <c r="AS2180" t="str">
        <v>ENGINEERING</v>
      </c>
      <c r="AT2180" t="str">
        <v>KENI A. CLEMENT (ENGR)</v>
      </c>
      <c r="AU2180" s="31">
        <v>44878</v>
      </c>
      <c r="AV2180" s="40">
        <v>0.28230324074074076</v>
      </c>
      <c r="BW2180">
        <v>373</v>
      </c>
      <c r="BX2180" t="str">
        <v>MICURA</v>
      </c>
      <c r="BY2180" t="str">
        <v>AILERU RILWAN (MIC)</v>
      </c>
      <c r="BZ2180" s="31">
        <v>44876</v>
      </c>
      <c r="CA2180" s="40">
        <v>0.51276620370370374</v>
      </c>
      <c r="DB2180">
        <v>623</v>
      </c>
      <c r="DC2180" t="str">
        <v>ENGINEERING</v>
      </c>
      <c r="DD2180" t="str">
        <v>BALOGUN LATEEF (ENGR)</v>
      </c>
      <c r="DE2180" s="31">
        <v>44876</v>
      </c>
      <c r="DF2180" s="40">
        <v>0.79348379629629628</v>
      </c>
    </row>
    <row r="2181" spans="1:110" x14ac:dyDescent="0.25">
      <c r="A2181" s="109" t="s">
        <v>1904</v>
      </c>
      <c r="B2181">
        <v>277</v>
      </c>
      <c r="C2181" s="109" t="s">
        <v>53</v>
      </c>
      <c r="D2181" s="109" t="s">
        <v>394</v>
      </c>
      <c r="E2181" s="94">
        <v>44869</v>
      </c>
      <c r="F2181" s="174">
        <v>0.47343750000000001</v>
      </c>
      <c r="G2181">
        <v>2</v>
      </c>
      <c r="H2181" s="109" t="s">
        <v>395</v>
      </c>
      <c r="I2181">
        <v>3621592</v>
      </c>
      <c r="AR2181">
        <v>145</v>
      </c>
      <c r="AS2181" t="str">
        <v>ENGINEERING</v>
      </c>
      <c r="AT2181" t="str">
        <v>NDUKWE JOHN O. (ENGR)</v>
      </c>
      <c r="AU2181" s="31">
        <v>44878</v>
      </c>
      <c r="AV2181" s="40">
        <v>0.28237268518518521</v>
      </c>
      <c r="BW2181">
        <v>374</v>
      </c>
      <c r="BX2181" t="str">
        <v>MICURA</v>
      </c>
      <c r="BY2181" t="str">
        <v>ONYEAMACHI MICHAEL (MIC</v>
      </c>
      <c r="BZ2181" s="31">
        <v>44876</v>
      </c>
      <c r="CA2181" s="40">
        <v>0.5128125</v>
      </c>
      <c r="DB2181">
        <v>624</v>
      </c>
      <c r="DC2181" t="str">
        <v>OPERATIONS</v>
      </c>
      <c r="DD2181" t="str">
        <v>RASHEED OLOMODA (OPS)</v>
      </c>
      <c r="DE2181" s="31">
        <v>44876</v>
      </c>
      <c r="DF2181" s="40">
        <v>0.79351851851851851</v>
      </c>
    </row>
    <row r="2182" spans="1:110" x14ac:dyDescent="0.25">
      <c r="A2182" s="109" t="s">
        <v>1904</v>
      </c>
      <c r="B2182">
        <v>278</v>
      </c>
      <c r="C2182" s="109" t="s">
        <v>53</v>
      </c>
      <c r="D2182" s="109" t="s">
        <v>1145</v>
      </c>
      <c r="E2182" s="94">
        <v>44869</v>
      </c>
      <c r="F2182" s="174">
        <v>0.4735300925925926</v>
      </c>
      <c r="G2182">
        <v>2</v>
      </c>
      <c r="H2182" s="109" t="s">
        <v>1146</v>
      </c>
      <c r="I2182"/>
      <c r="AR2182">
        <v>146</v>
      </c>
      <c r="AS2182" t="str">
        <v>ENGINEERING</v>
      </c>
      <c r="AT2182" t="str">
        <v>ROBERT ONYECHUKWU (ENGR</v>
      </c>
      <c r="AU2182" s="31">
        <v>44878</v>
      </c>
      <c r="AV2182" s="40">
        <v>0.28270833333333334</v>
      </c>
      <c r="BW2182">
        <v>375</v>
      </c>
      <c r="BX2182" t="str">
        <v>OLM</v>
      </c>
      <c r="BY2182" t="str">
        <v>NNAJI CHIDOZIE (OLM)</v>
      </c>
      <c r="BZ2182" s="31">
        <v>44876</v>
      </c>
      <c r="CA2182" s="40">
        <v>0.51359953703703709</v>
      </c>
      <c r="DB2182">
        <v>625</v>
      </c>
      <c r="DC2182" t="str">
        <v>MICURA</v>
      </c>
      <c r="DD2182" t="str">
        <v>OPIYE ABRAHAM (MIC)</v>
      </c>
      <c r="DE2182" s="31">
        <v>44876</v>
      </c>
      <c r="DF2182" s="40">
        <v>0.79355324074074074</v>
      </c>
    </row>
    <row r="2183" spans="1:110" x14ac:dyDescent="0.25">
      <c r="A2183" s="109" t="s">
        <v>1904</v>
      </c>
      <c r="B2183">
        <v>279</v>
      </c>
      <c r="C2183" s="109" t="s">
        <v>21</v>
      </c>
      <c r="D2183" s="109" t="s">
        <v>1404</v>
      </c>
      <c r="E2183" s="94">
        <v>44869</v>
      </c>
      <c r="F2183" s="174">
        <v>0.47361111111111109</v>
      </c>
      <c r="G2183">
        <v>2</v>
      </c>
      <c r="H2183" s="109" t="s">
        <v>21</v>
      </c>
      <c r="I2183"/>
      <c r="AR2183">
        <v>147</v>
      </c>
      <c r="AS2183" t="str">
        <v>ENGINEERING</v>
      </c>
      <c r="AT2183" t="str">
        <v>AKINJOBI ABIDEMI (ENGR)</v>
      </c>
      <c r="AU2183" s="31">
        <v>44878</v>
      </c>
      <c r="AV2183" s="40">
        <v>0.28355324074074073</v>
      </c>
      <c r="BW2183">
        <v>376</v>
      </c>
      <c r="BX2183" t="str">
        <v>MICURA</v>
      </c>
      <c r="BY2183" t="str">
        <v>NJIRIKA EBUKA (MIC)</v>
      </c>
      <c r="BZ2183" s="31">
        <v>44876</v>
      </c>
      <c r="CA2183" s="40">
        <v>0.51368055555555558</v>
      </c>
      <c r="DB2183">
        <v>626</v>
      </c>
      <c r="DC2183" t="str">
        <v>MICURA</v>
      </c>
      <c r="DD2183" t="str">
        <v>FRANK EPETUKU (MIC)</v>
      </c>
      <c r="DE2183" s="31">
        <v>44876</v>
      </c>
      <c r="DF2183" s="40">
        <v>0.79475694444444445</v>
      </c>
    </row>
    <row r="2184" spans="1:110" x14ac:dyDescent="0.25">
      <c r="A2184" s="109" t="s">
        <v>1904</v>
      </c>
      <c r="B2184">
        <v>280</v>
      </c>
      <c r="C2184" s="109" t="s">
        <v>53</v>
      </c>
      <c r="D2184" s="109" t="s">
        <v>654</v>
      </c>
      <c r="E2184" s="94">
        <v>44869</v>
      </c>
      <c r="F2184" s="174">
        <v>0.47366898148148145</v>
      </c>
      <c r="G2184">
        <v>1</v>
      </c>
      <c r="H2184" s="109" t="s">
        <v>655</v>
      </c>
      <c r="I2184">
        <v>2650232</v>
      </c>
      <c r="AR2184">
        <v>148</v>
      </c>
      <c r="AS2184" t="str">
        <v>ENGINEERING</v>
      </c>
      <c r="AT2184" t="str">
        <v>CHRISTIAN CHINWEUBA (EN</v>
      </c>
      <c r="AU2184" s="31">
        <v>44878</v>
      </c>
      <c r="AV2184" s="40">
        <v>0.28362268518518519</v>
      </c>
      <c r="BW2184">
        <v>377</v>
      </c>
      <c r="BX2184" t="str">
        <v>ENGINEERING</v>
      </c>
      <c r="BY2184" t="str">
        <v>IWETA JOSHUA EJIRO</v>
      </c>
      <c r="BZ2184" s="31">
        <v>44876</v>
      </c>
      <c r="CA2184" s="40">
        <v>0.51380787037037035</v>
      </c>
      <c r="DB2184">
        <v>627</v>
      </c>
      <c r="DC2184" t="str">
        <v>MICURA</v>
      </c>
      <c r="DD2184" t="str">
        <v>WALE KOLAWOLE (MIC)</v>
      </c>
      <c r="DE2184" s="31">
        <v>44876</v>
      </c>
      <c r="DF2184" s="40">
        <v>0.79480324074074071</v>
      </c>
    </row>
    <row r="2185" spans="1:110" x14ac:dyDescent="0.25">
      <c r="A2185" s="109" t="s">
        <v>1904</v>
      </c>
      <c r="B2185">
        <v>281</v>
      </c>
      <c r="C2185" s="109" t="s">
        <v>53</v>
      </c>
      <c r="D2185" s="109" t="s">
        <v>1310</v>
      </c>
      <c r="E2185" s="94">
        <v>44869</v>
      </c>
      <c r="F2185" s="174">
        <v>0.4740509259259259</v>
      </c>
      <c r="G2185">
        <v>1</v>
      </c>
      <c r="H2185" s="109" t="s">
        <v>1311</v>
      </c>
      <c r="I2185">
        <v>3393809</v>
      </c>
      <c r="AR2185">
        <v>149</v>
      </c>
      <c r="AS2185" t="str">
        <v>MICURA</v>
      </c>
      <c r="AT2185" t="str">
        <v>UKA FREDRICK U.(MIC)</v>
      </c>
      <c r="AU2185" s="31">
        <v>44878</v>
      </c>
      <c r="AV2185" s="40">
        <v>0.28370370370370368</v>
      </c>
      <c r="BW2185">
        <v>378</v>
      </c>
      <c r="BX2185" t="str">
        <v>ENGINEERING</v>
      </c>
      <c r="BY2185" t="str">
        <v>BOMBOM MARK BISONG (ENG</v>
      </c>
      <c r="BZ2185" s="31">
        <v>44876</v>
      </c>
      <c r="CA2185" s="40">
        <v>0.51495370370370375</v>
      </c>
      <c r="DB2185">
        <v>628</v>
      </c>
      <c r="DC2185" t="str">
        <v>OPERATIONS</v>
      </c>
      <c r="DD2185" t="str">
        <v>SAMUEL ADEWUNMI (OPS)</v>
      </c>
      <c r="DE2185" s="31">
        <v>44876</v>
      </c>
      <c r="DF2185" s="40">
        <v>0.7951273148148148</v>
      </c>
    </row>
    <row r="2186" spans="1:110" x14ac:dyDescent="0.25">
      <c r="A2186" s="109" t="s">
        <v>1904</v>
      </c>
      <c r="B2186">
        <v>282</v>
      </c>
      <c r="C2186" s="109" t="s">
        <v>21</v>
      </c>
      <c r="D2186" s="109" t="s">
        <v>600</v>
      </c>
      <c r="E2186" s="94">
        <v>44869</v>
      </c>
      <c r="F2186" s="174">
        <v>0.47414351851851849</v>
      </c>
      <c r="G2186">
        <v>2</v>
      </c>
      <c r="H2186" s="109" t="s">
        <v>21</v>
      </c>
      <c r="I2186"/>
      <c r="AR2186">
        <v>150</v>
      </c>
      <c r="AS2186" t="str">
        <v>MICURA</v>
      </c>
      <c r="AT2186" t="str">
        <v>HALILU ISIAKA</v>
      </c>
      <c r="AU2186" s="31">
        <v>44878</v>
      </c>
      <c r="AV2186" s="40">
        <v>0.28402777777777777</v>
      </c>
      <c r="BW2186">
        <v>379</v>
      </c>
      <c r="BX2186" t="str">
        <v>MICURA</v>
      </c>
      <c r="BY2186" t="str">
        <v>ADESOJI OYEBANJI (MIC)</v>
      </c>
      <c r="BZ2186" s="31">
        <v>44876</v>
      </c>
      <c r="CA2186" s="40">
        <v>0.51538194444444441</v>
      </c>
      <c r="DB2186">
        <v>629</v>
      </c>
      <c r="DC2186" t="str">
        <v>OPERATIONS</v>
      </c>
      <c r="DD2186" t="str">
        <v>ADEBOYE GBENGA (OPS)</v>
      </c>
      <c r="DE2186" s="31">
        <v>44876</v>
      </c>
      <c r="DF2186" s="40">
        <v>0.79540509259259262</v>
      </c>
    </row>
    <row r="2187" spans="1:110" x14ac:dyDescent="0.25">
      <c r="A2187" s="109" t="s">
        <v>1904</v>
      </c>
      <c r="B2187">
        <v>283</v>
      </c>
      <c r="C2187" s="109" t="s">
        <v>21</v>
      </c>
      <c r="D2187" s="109" t="s">
        <v>601</v>
      </c>
      <c r="E2187" s="94">
        <v>44869</v>
      </c>
      <c r="F2187" s="174">
        <v>0.47422453703703704</v>
      </c>
      <c r="G2187">
        <v>2</v>
      </c>
      <c r="H2187" s="109" t="s">
        <v>21</v>
      </c>
      <c r="I2187"/>
      <c r="AR2187">
        <v>151</v>
      </c>
      <c r="AS2187" t="str">
        <v>ENGINEERING</v>
      </c>
      <c r="AT2187" t="str">
        <v>AHMED ABDULMALEEQ (ENGR</v>
      </c>
      <c r="AU2187" s="31">
        <v>44878</v>
      </c>
      <c r="AV2187" s="40">
        <v>0.28410879629629632</v>
      </c>
      <c r="BW2187">
        <v>380</v>
      </c>
      <c r="BX2187" t="str">
        <v>ENGINEERING</v>
      </c>
      <c r="BY2187" t="str">
        <v>OKON ANTHONY (ENGR)</v>
      </c>
      <c r="BZ2187" s="31">
        <v>44876</v>
      </c>
      <c r="CA2187" s="40">
        <v>0.51554398148148151</v>
      </c>
      <c r="DB2187">
        <v>630</v>
      </c>
      <c r="DC2187" t="str">
        <v>MICURA</v>
      </c>
      <c r="DD2187" t="str">
        <v>KAMORU OLUWASEYI (MIC)</v>
      </c>
      <c r="DE2187" s="31">
        <v>44876</v>
      </c>
      <c r="DF2187" s="40">
        <v>0.79590277777777774</v>
      </c>
    </row>
    <row r="2188" spans="1:110" x14ac:dyDescent="0.25">
      <c r="A2188" s="109" t="s">
        <v>1904</v>
      </c>
      <c r="B2188">
        <v>284</v>
      </c>
      <c r="C2188" s="109" t="s">
        <v>53</v>
      </c>
      <c r="D2188" s="109" t="s">
        <v>584</v>
      </c>
      <c r="E2188" s="94">
        <v>44869</v>
      </c>
      <c r="F2188" s="174">
        <v>0.47434027777777776</v>
      </c>
      <c r="G2188">
        <v>2</v>
      </c>
      <c r="H2188" s="109" t="s">
        <v>585</v>
      </c>
      <c r="I2188"/>
      <c r="AR2188">
        <v>152</v>
      </c>
      <c r="AS2188" t="str">
        <v>OPERATIONS</v>
      </c>
      <c r="AT2188" t="str">
        <v>ATODO SAMSON (OPS)</v>
      </c>
      <c r="AU2188" s="31">
        <v>44878</v>
      </c>
      <c r="AV2188" s="40">
        <v>0.28457175925925926</v>
      </c>
      <c r="BW2188">
        <v>381</v>
      </c>
      <c r="BX2188" t="str">
        <v>ENGINEERING</v>
      </c>
      <c r="BY2188" t="str">
        <v>AJAGBE BIDEMI (ENGR)</v>
      </c>
      <c r="BZ2188" s="31">
        <v>44876</v>
      </c>
      <c r="CA2188" s="40">
        <v>0.51811342592592591</v>
      </c>
      <c r="DB2188">
        <v>631</v>
      </c>
      <c r="DC2188" t="str">
        <v>MICURA</v>
      </c>
      <c r="DD2188" t="str">
        <v>ONWORDI ERUOJOR N. (MIC)</v>
      </c>
      <c r="DE2188" s="31">
        <v>44876</v>
      </c>
      <c r="DF2188" s="40">
        <v>0.79593749999999996</v>
      </c>
    </row>
    <row r="2189" spans="1:110" x14ac:dyDescent="0.25">
      <c r="A2189" s="109" t="s">
        <v>1904</v>
      </c>
      <c r="B2189">
        <v>285</v>
      </c>
      <c r="C2189" s="109" t="s">
        <v>53</v>
      </c>
      <c r="D2189" s="109" t="s">
        <v>432</v>
      </c>
      <c r="E2189" s="94">
        <v>44869</v>
      </c>
      <c r="F2189" s="174">
        <v>0.47468749999999998</v>
      </c>
      <c r="G2189">
        <v>2</v>
      </c>
      <c r="H2189" s="109" t="s">
        <v>433</v>
      </c>
      <c r="I2189">
        <v>14959937</v>
      </c>
      <c r="AR2189">
        <v>153</v>
      </c>
      <c r="AS2189" t="str">
        <v>OPERATIONS</v>
      </c>
      <c r="AT2189" t="str">
        <v>EDEM VICTOR GODFREY</v>
      </c>
      <c r="AU2189" s="31">
        <v>44878</v>
      </c>
      <c r="AV2189" s="40">
        <v>0.28516203703703702</v>
      </c>
      <c r="BW2189">
        <v>382</v>
      </c>
      <c r="BX2189" t="str">
        <v>ENGINEERING</v>
      </c>
      <c r="BY2189" t="str">
        <v>UWADINMA UGOCHUKWU  (EN</v>
      </c>
      <c r="BZ2189" s="31">
        <v>44876</v>
      </c>
      <c r="CA2189" s="40">
        <v>0.51829861111111108</v>
      </c>
      <c r="DB2189">
        <v>632</v>
      </c>
      <c r="DC2189" t="str">
        <v>OPERATIONS</v>
      </c>
      <c r="DD2189" t="str">
        <v>UGWU AUGUSTINE (OPS)</v>
      </c>
      <c r="DE2189" s="31">
        <v>44876</v>
      </c>
      <c r="DF2189" s="40">
        <v>0.79644675925925923</v>
      </c>
    </row>
    <row r="2190" spans="1:110" x14ac:dyDescent="0.25">
      <c r="A2190" s="109" t="s">
        <v>1904</v>
      </c>
      <c r="B2190">
        <v>286</v>
      </c>
      <c r="C2190" s="109" t="s">
        <v>53</v>
      </c>
      <c r="D2190" s="109" t="s">
        <v>1909</v>
      </c>
      <c r="E2190" s="94">
        <v>44869</v>
      </c>
      <c r="F2190" s="174">
        <v>0.47484953703703703</v>
      </c>
      <c r="G2190">
        <v>1</v>
      </c>
      <c r="H2190" s="109" t="s">
        <v>1910</v>
      </c>
      <c r="I2190">
        <v>14964946</v>
      </c>
      <c r="AR2190">
        <v>154</v>
      </c>
      <c r="AS2190" t="str">
        <v>OPERATIONS</v>
      </c>
      <c r="AT2190" t="str">
        <v>ADEDIRAN ADEKUNLE M (OP</v>
      </c>
      <c r="AU2190" s="31">
        <v>44878</v>
      </c>
      <c r="AV2190" s="40">
        <v>0.28523148148148147</v>
      </c>
      <c r="BW2190">
        <v>383</v>
      </c>
      <c r="BX2190" t="str">
        <v>ENGINEERING</v>
      </c>
      <c r="BY2190" t="str">
        <v>ABDULWAHAB LUQMAN</v>
      </c>
      <c r="BZ2190" s="31">
        <v>44876</v>
      </c>
      <c r="CA2190" s="40">
        <v>0.51833333333333331</v>
      </c>
      <c r="DB2190">
        <v>633</v>
      </c>
      <c r="DC2190" t="str">
        <v>ENGINEERING</v>
      </c>
      <c r="DD2190" t="str">
        <v>NWOLISA SAMUEL</v>
      </c>
      <c r="DE2190" s="31">
        <v>44876</v>
      </c>
      <c r="DF2190" s="40">
        <v>0.79745370370370372</v>
      </c>
    </row>
    <row r="2191" spans="1:110" x14ac:dyDescent="0.25">
      <c r="A2191" s="109" t="s">
        <v>1904</v>
      </c>
      <c r="B2191">
        <v>287</v>
      </c>
      <c r="C2191" s="109" t="s">
        <v>52</v>
      </c>
      <c r="D2191" s="109" t="s">
        <v>1338</v>
      </c>
      <c r="E2191" s="94">
        <v>44869</v>
      </c>
      <c r="F2191" s="174">
        <v>0.47490740740740739</v>
      </c>
      <c r="G2191">
        <v>1</v>
      </c>
      <c r="H2191" s="109" t="s">
        <v>1339</v>
      </c>
      <c r="I2191">
        <v>5353743</v>
      </c>
      <c r="AR2191">
        <v>155</v>
      </c>
      <c r="AS2191" t="str">
        <v>ENGINEERING</v>
      </c>
      <c r="AT2191" t="str">
        <v>TIJANI ADEKUNLE</v>
      </c>
      <c r="AU2191" s="31">
        <v>44878</v>
      </c>
      <c r="AV2191" s="40">
        <v>0.28535879629629629</v>
      </c>
      <c r="BW2191">
        <v>384</v>
      </c>
      <c r="BX2191" t="str">
        <v>OPERATIONS</v>
      </c>
      <c r="BY2191" t="str">
        <v>OBAZEE OSAGIE (OPS)</v>
      </c>
      <c r="BZ2191" s="31">
        <v>44876</v>
      </c>
      <c r="CA2191" s="40">
        <v>0.51914351851851848</v>
      </c>
      <c r="DB2191">
        <v>634</v>
      </c>
      <c r="DC2191" t="str">
        <v>MICURA</v>
      </c>
      <c r="DD2191" t="str">
        <v>OLATUNJI AKINLOYE J.(MIC</v>
      </c>
      <c r="DE2191" s="31">
        <v>44876</v>
      </c>
      <c r="DF2191" s="40">
        <v>0.79807870370370371</v>
      </c>
    </row>
    <row r="2192" spans="1:110" x14ac:dyDescent="0.25">
      <c r="A2192" s="109" t="s">
        <v>1904</v>
      </c>
      <c r="B2192">
        <v>288</v>
      </c>
      <c r="C2192" s="109" t="s">
        <v>54</v>
      </c>
      <c r="D2192" s="109" t="s">
        <v>623</v>
      </c>
      <c r="E2192" s="94">
        <v>44869</v>
      </c>
      <c r="F2192" s="174">
        <v>0.47497685185185184</v>
      </c>
      <c r="G2192">
        <v>1</v>
      </c>
      <c r="H2192" s="109" t="s">
        <v>624</v>
      </c>
      <c r="I2192">
        <v>5351708</v>
      </c>
      <c r="AR2192">
        <v>156</v>
      </c>
      <c r="AS2192" t="str">
        <v>ENGINEERING</v>
      </c>
      <c r="AT2192" t="str">
        <v>LAWRENCE N AHANEKU (ENG</v>
      </c>
      <c r="AU2192" s="31">
        <v>44878</v>
      </c>
      <c r="AV2192" s="40">
        <v>0.28787037037037039</v>
      </c>
      <c r="BW2192">
        <v>385</v>
      </c>
      <c r="BX2192" t="str">
        <v>ENGINEERING</v>
      </c>
      <c r="BY2192" t="str">
        <v>FASHOLA BABATUNDE</v>
      </c>
      <c r="BZ2192" s="31">
        <v>44876</v>
      </c>
      <c r="CA2192" s="40">
        <v>0.51928240740740739</v>
      </c>
      <c r="DB2192">
        <v>635</v>
      </c>
      <c r="DC2192" t="str">
        <v>MICURA</v>
      </c>
      <c r="DD2192" t="str">
        <v>AZEEZ SODIQ O. (MIC)</v>
      </c>
      <c r="DE2192" s="31">
        <v>44876</v>
      </c>
      <c r="DF2192" s="40">
        <v>0.79834490740740738</v>
      </c>
    </row>
    <row r="2193" spans="1:110" x14ac:dyDescent="0.25">
      <c r="A2193" s="109" t="s">
        <v>1904</v>
      </c>
      <c r="B2193">
        <v>289</v>
      </c>
      <c r="C2193" s="109" t="s">
        <v>54</v>
      </c>
      <c r="D2193" s="109" t="s">
        <v>284</v>
      </c>
      <c r="E2193" s="94">
        <v>44869</v>
      </c>
      <c r="F2193" s="174">
        <v>0.47508101851851853</v>
      </c>
      <c r="G2193">
        <v>1</v>
      </c>
      <c r="H2193" s="109" t="s">
        <v>285</v>
      </c>
      <c r="I2193">
        <v>5348192</v>
      </c>
      <c r="AR2193">
        <v>157</v>
      </c>
      <c r="AS2193" t="str">
        <v>OPERATIONS</v>
      </c>
      <c r="AT2193" t="str">
        <v>UMEANO ODIRACHUKWU (OPS</v>
      </c>
      <c r="AU2193" s="31">
        <v>44878</v>
      </c>
      <c r="AV2193" s="40">
        <v>0.2890625</v>
      </c>
      <c r="BW2193">
        <v>386</v>
      </c>
      <c r="BX2193" t="str">
        <v>MICURA</v>
      </c>
      <c r="BY2193" t="str">
        <v>SAMUEL UWAEME (MIC)</v>
      </c>
      <c r="BZ2193" s="31">
        <v>44876</v>
      </c>
      <c r="CA2193" s="40">
        <v>0.52049768518518513</v>
      </c>
      <c r="DB2193">
        <v>636</v>
      </c>
      <c r="DC2193" t="str">
        <v>OPERATIONS</v>
      </c>
      <c r="DD2193" t="str">
        <v>JINEGWO EJIKEME (OPS)</v>
      </c>
      <c r="DE2193" s="31">
        <v>44876</v>
      </c>
      <c r="DF2193" s="40">
        <v>0.79974537037037041</v>
      </c>
    </row>
    <row r="2194" spans="1:110" x14ac:dyDescent="0.25">
      <c r="A2194" s="109" t="s">
        <v>1904</v>
      </c>
      <c r="B2194">
        <v>290</v>
      </c>
      <c r="C2194" s="109" t="s">
        <v>53</v>
      </c>
      <c r="D2194" s="109" t="s">
        <v>730</v>
      </c>
      <c r="E2194" s="94">
        <v>44869</v>
      </c>
      <c r="F2194" s="174">
        <v>0.47533564814814816</v>
      </c>
      <c r="G2194">
        <v>2</v>
      </c>
      <c r="H2194" s="109" t="s">
        <v>731</v>
      </c>
      <c r="I2194">
        <v>2726738</v>
      </c>
      <c r="AR2194">
        <v>158</v>
      </c>
      <c r="AS2194" t="str">
        <v>OPERATIONS</v>
      </c>
      <c r="AT2194" t="str">
        <v>VOKE TSANE (OPS)</v>
      </c>
      <c r="AU2194" s="31">
        <v>44878</v>
      </c>
      <c r="AV2194" s="40">
        <v>0.28937499999999999</v>
      </c>
      <c r="BW2194">
        <v>387</v>
      </c>
      <c r="BX2194" t="str">
        <v>MICURA</v>
      </c>
      <c r="BY2194" t="str">
        <v>ISMAILA ADEOSUN (MIC)</v>
      </c>
      <c r="BZ2194" s="31">
        <v>44876</v>
      </c>
      <c r="CA2194" s="40">
        <v>0.520625</v>
      </c>
      <c r="DB2194">
        <v>637</v>
      </c>
      <c r="DC2194" t="str">
        <v>OPERATIONS</v>
      </c>
      <c r="DD2194" t="str">
        <v>TAOFEEK MAKANJUOLA  (OP</v>
      </c>
      <c r="DE2194" s="31">
        <v>44876</v>
      </c>
      <c r="DF2194" s="40">
        <v>0.80226851851851855</v>
      </c>
    </row>
    <row r="2195" spans="1:110" x14ac:dyDescent="0.25">
      <c r="A2195" s="109" t="s">
        <v>1904</v>
      </c>
      <c r="B2195">
        <v>291</v>
      </c>
      <c r="C2195" s="109" t="s">
        <v>52</v>
      </c>
      <c r="D2195" s="109" t="s">
        <v>536</v>
      </c>
      <c r="E2195" s="94">
        <v>44869</v>
      </c>
      <c r="F2195" s="174">
        <v>0.47552083333333334</v>
      </c>
      <c r="G2195">
        <v>1</v>
      </c>
      <c r="H2195" s="109" t="s">
        <v>537</v>
      </c>
      <c r="I2195">
        <v>5416421</v>
      </c>
      <c r="AR2195">
        <v>159</v>
      </c>
      <c r="AS2195" t="str">
        <v>OPERATIONS</v>
      </c>
      <c r="AT2195" t="str">
        <v>ZAKKA MATHIAS (OPS)</v>
      </c>
      <c r="AU2195" s="31">
        <v>44878</v>
      </c>
      <c r="AV2195" s="40">
        <v>0.28969907407407408</v>
      </c>
      <c r="BW2195">
        <v>388</v>
      </c>
      <c r="BX2195" t="str">
        <v>OPERATIONS</v>
      </c>
      <c r="BY2195" t="str">
        <v>NWABUEZE OKORO (OPS)</v>
      </c>
      <c r="BZ2195" s="31">
        <v>44876</v>
      </c>
      <c r="CA2195" s="40">
        <v>0.52104166666666663</v>
      </c>
      <c r="DB2195">
        <v>638</v>
      </c>
      <c r="DC2195" t="str">
        <v>ENGINEERING</v>
      </c>
      <c r="DD2195" t="str">
        <v>AYANLERE FEMI (ENGR)</v>
      </c>
      <c r="DE2195" s="31">
        <v>44876</v>
      </c>
      <c r="DF2195" s="40">
        <v>0.82075231481481481</v>
      </c>
    </row>
    <row r="2196" spans="1:110" x14ac:dyDescent="0.25">
      <c r="A2196" s="109" t="s">
        <v>1904</v>
      </c>
      <c r="B2196">
        <v>292</v>
      </c>
      <c r="C2196" s="109" t="s">
        <v>53</v>
      </c>
      <c r="D2196" s="109" t="s">
        <v>647</v>
      </c>
      <c r="E2196" s="94">
        <v>44869</v>
      </c>
      <c r="F2196" s="174">
        <v>0.47572916666666665</v>
      </c>
      <c r="G2196">
        <v>2</v>
      </c>
      <c r="H2196" s="109" t="s">
        <v>648</v>
      </c>
      <c r="I2196">
        <v>2856135</v>
      </c>
      <c r="AR2196">
        <v>160</v>
      </c>
      <c r="AS2196" t="str">
        <v>OPERATIONS</v>
      </c>
      <c r="AT2196" t="str">
        <v>ENEGIDE EMMANUEL (OPS)</v>
      </c>
      <c r="AU2196" s="31">
        <v>44878</v>
      </c>
      <c r="AV2196" s="40">
        <v>0.29076388888888888</v>
      </c>
      <c r="BW2196">
        <v>389</v>
      </c>
      <c r="BX2196" t="str">
        <v>ENGINEERING</v>
      </c>
      <c r="BY2196" t="str">
        <v>CHARLES BENJAMIN (MIC)</v>
      </c>
      <c r="BZ2196" s="31">
        <v>44876</v>
      </c>
      <c r="CA2196" s="40">
        <v>0.52248842592592593</v>
      </c>
      <c r="DB2196">
        <v>639</v>
      </c>
      <c r="DC2196" t="str">
        <v>OPERATIONS</v>
      </c>
      <c r="DD2196" t="str">
        <v>OLALEYE A SOLOMON (OPS)</v>
      </c>
      <c r="DE2196" s="31">
        <v>44876</v>
      </c>
      <c r="DF2196" s="40">
        <v>0.82709490740740743</v>
      </c>
    </row>
    <row r="2197" spans="1:110" x14ac:dyDescent="0.25">
      <c r="A2197" s="109" t="s">
        <v>1904</v>
      </c>
      <c r="B2197">
        <v>293</v>
      </c>
      <c r="C2197" s="109" t="s">
        <v>54</v>
      </c>
      <c r="D2197" s="109" t="s">
        <v>382</v>
      </c>
      <c r="E2197" s="94">
        <v>44869</v>
      </c>
      <c r="F2197" s="174">
        <v>0.47593750000000001</v>
      </c>
      <c r="G2197">
        <v>2</v>
      </c>
      <c r="H2197" s="109" t="s">
        <v>383</v>
      </c>
      <c r="I2197">
        <v>5475615</v>
      </c>
      <c r="AR2197">
        <v>161</v>
      </c>
      <c r="AS2197" t="str">
        <v>MICURA</v>
      </c>
      <c r="AT2197" t="str">
        <v>IHEZUO JERRY O. (MIC)</v>
      </c>
      <c r="AU2197" s="31">
        <v>44878</v>
      </c>
      <c r="AV2197" s="40">
        <v>0.29170138888888891</v>
      </c>
      <c r="BW2197">
        <v>390</v>
      </c>
      <c r="BX2197" t="str">
        <v>OLM</v>
      </c>
      <c r="BY2197" t="str">
        <v>JOSHUA OLAWUYI (OLM)</v>
      </c>
      <c r="BZ2197" s="31">
        <v>44876</v>
      </c>
      <c r="CA2197" s="40">
        <v>0.52285879629629628</v>
      </c>
      <c r="DB2197">
        <v>640</v>
      </c>
      <c r="DC2197" t="str">
        <v>MICURA</v>
      </c>
      <c r="DD2197" t="str">
        <v>AKHIGBE FIDELIX (MIC)</v>
      </c>
      <c r="DE2197" s="31">
        <v>44876</v>
      </c>
      <c r="DF2197" s="40">
        <v>0.82753472222222224</v>
      </c>
    </row>
    <row r="2198" spans="1:110" x14ac:dyDescent="0.25">
      <c r="A2198" s="109" t="s">
        <v>1904</v>
      </c>
      <c r="B2198">
        <v>294</v>
      </c>
      <c r="C2198" s="109" t="s">
        <v>53</v>
      </c>
      <c r="D2198" s="109" t="s">
        <v>578</v>
      </c>
      <c r="E2198" s="94">
        <v>44869</v>
      </c>
      <c r="F2198" s="174">
        <v>0.4761111111111111</v>
      </c>
      <c r="G2198">
        <v>2</v>
      </c>
      <c r="H2198" s="109" t="s">
        <v>579</v>
      </c>
      <c r="I2198"/>
      <c r="AR2198">
        <v>162</v>
      </c>
      <c r="AS2198" t="str">
        <v>MICURA</v>
      </c>
      <c r="AT2198" t="str">
        <v>ADESOJI OYEBANJI (MIC)</v>
      </c>
      <c r="AU2198" s="31">
        <v>44878</v>
      </c>
      <c r="AV2198" s="40">
        <v>0.29206018518518517</v>
      </c>
      <c r="BW2198">
        <v>391</v>
      </c>
      <c r="BX2198" t="str">
        <v>MICURA</v>
      </c>
      <c r="BY2198" t="str">
        <v>AKPEBE DANIEL (MIC)</v>
      </c>
      <c r="BZ2198" s="31">
        <v>44876</v>
      </c>
      <c r="CA2198" s="40">
        <v>0.52292824074074074</v>
      </c>
      <c r="DB2198">
        <v>641</v>
      </c>
      <c r="DC2198" t="str">
        <v>MICURA</v>
      </c>
      <c r="DD2198" t="str">
        <v>ODUSANYA OLUWADARE (MIC)</v>
      </c>
      <c r="DE2198" s="31">
        <v>44876</v>
      </c>
      <c r="DF2198" s="40">
        <v>0.82780092592592591</v>
      </c>
    </row>
    <row r="2199" spans="1:110" x14ac:dyDescent="0.25">
      <c r="A2199" s="109" t="s">
        <v>1904</v>
      </c>
      <c r="B2199">
        <v>295</v>
      </c>
      <c r="C2199" s="109" t="s">
        <v>54</v>
      </c>
      <c r="D2199" s="109" t="s">
        <v>310</v>
      </c>
      <c r="E2199" s="94">
        <v>44869</v>
      </c>
      <c r="F2199" s="174">
        <v>0.47629629629629627</v>
      </c>
      <c r="G2199">
        <v>2</v>
      </c>
      <c r="H2199" s="109" t="s">
        <v>311</v>
      </c>
      <c r="I2199">
        <v>5339045</v>
      </c>
      <c r="AR2199">
        <v>163</v>
      </c>
      <c r="AS2199" t="str">
        <v>MICURA</v>
      </c>
      <c r="AT2199" t="str">
        <v>IBOR IGRI ARCHIBONG (MI</v>
      </c>
      <c r="AU2199" s="31">
        <v>44878</v>
      </c>
      <c r="AV2199" s="40">
        <v>0.29230324074074077</v>
      </c>
      <c r="BW2199">
        <v>392</v>
      </c>
      <c r="BX2199" t="str">
        <v>ENGINEERING</v>
      </c>
      <c r="BY2199" t="str">
        <v>ADEGOKE SAHEED (ENGR)</v>
      </c>
      <c r="BZ2199" s="31">
        <v>44876</v>
      </c>
      <c r="CA2199" s="40">
        <v>0.52334490740740736</v>
      </c>
      <c r="DB2199">
        <v>642</v>
      </c>
      <c r="DC2199" t="str">
        <v>MICURA</v>
      </c>
      <c r="DD2199" t="str">
        <v>TAIYE SALAMI (MIC)</v>
      </c>
      <c r="DE2199" s="31">
        <v>44876</v>
      </c>
      <c r="DF2199" s="40">
        <v>0.82803240740740736</v>
      </c>
    </row>
    <row r="2200" spans="1:110" x14ac:dyDescent="0.25">
      <c r="A2200" s="109" t="s">
        <v>1904</v>
      </c>
      <c r="B2200">
        <v>296</v>
      </c>
      <c r="C2200" s="109" t="s">
        <v>53</v>
      </c>
      <c r="D2200" s="109" t="s">
        <v>430</v>
      </c>
      <c r="E2200" s="94">
        <v>44869</v>
      </c>
      <c r="F2200" s="174">
        <v>0.4763425925925926</v>
      </c>
      <c r="G2200">
        <v>1</v>
      </c>
      <c r="H2200" s="109" t="s">
        <v>431</v>
      </c>
      <c r="I2200">
        <v>2099334</v>
      </c>
      <c r="AR2200">
        <v>164</v>
      </c>
      <c r="AS2200" t="str">
        <v>MICURA</v>
      </c>
      <c r="AT2200" t="str">
        <v>MOMODU ABDULAI (MIC)</v>
      </c>
      <c r="AU2200" s="31">
        <v>44878</v>
      </c>
      <c r="AV2200" s="40">
        <v>0.29273148148148148</v>
      </c>
      <c r="BW2200">
        <v>393</v>
      </c>
      <c r="BX2200" t="str">
        <v>ENGINEERING</v>
      </c>
      <c r="BY2200" t="str">
        <v>OLAGUNJU AJIBOLA (ENGR)</v>
      </c>
      <c r="BZ2200" s="31">
        <v>44876</v>
      </c>
      <c r="CA2200" s="40">
        <v>0.52391203703703704</v>
      </c>
      <c r="DB2200">
        <v>643</v>
      </c>
      <c r="DC2200" t="str">
        <v>ENGINEERING</v>
      </c>
      <c r="DD2200" t="str">
        <v>CHRISTIAN CHINWEUBA (EN</v>
      </c>
      <c r="DE2200" s="31">
        <v>44876</v>
      </c>
      <c r="DF2200" s="40">
        <v>0.82810185185185181</v>
      </c>
    </row>
    <row r="2201" spans="1:110" x14ac:dyDescent="0.25">
      <c r="A2201" s="109" t="s">
        <v>1904</v>
      </c>
      <c r="B2201">
        <v>297</v>
      </c>
      <c r="C2201" s="109" t="s">
        <v>53</v>
      </c>
      <c r="D2201" s="109" t="s">
        <v>766</v>
      </c>
      <c r="E2201" s="94">
        <v>44869</v>
      </c>
      <c r="F2201" s="174">
        <v>0.47648148148148151</v>
      </c>
      <c r="G2201">
        <v>2</v>
      </c>
      <c r="H2201" s="109" t="s">
        <v>767</v>
      </c>
      <c r="I2201"/>
      <c r="AR2201">
        <v>165</v>
      </c>
      <c r="AS2201" t="str">
        <v>OPERATIONS</v>
      </c>
      <c r="AT2201" t="str">
        <v>ODEY JOSEPH (OPS)</v>
      </c>
      <c r="AU2201" s="31">
        <v>44878</v>
      </c>
      <c r="AV2201" s="40">
        <v>0.29329861111111111</v>
      </c>
      <c r="BW2201">
        <v>394</v>
      </c>
      <c r="BX2201" t="str">
        <v>CONTRACTOR</v>
      </c>
      <c r="BY2201" t="str">
        <v>HASSAN OLAMILEKAN (FLEET</v>
      </c>
      <c r="BZ2201" s="31">
        <v>44876</v>
      </c>
      <c r="CA2201" s="40">
        <v>0.52784722222222225</v>
      </c>
      <c r="DB2201">
        <v>644</v>
      </c>
      <c r="DC2201" t="str">
        <v>MICURA</v>
      </c>
      <c r="DD2201" t="str">
        <v>WISDOM AKPABIO E. (MIC)</v>
      </c>
      <c r="DE2201" s="31">
        <v>44876</v>
      </c>
      <c r="DF2201" s="40">
        <v>0.82841435185185186</v>
      </c>
    </row>
    <row r="2202" spans="1:110" x14ac:dyDescent="0.25">
      <c r="A2202" s="109" t="s">
        <v>1904</v>
      </c>
      <c r="B2202">
        <v>298</v>
      </c>
      <c r="C2202" s="109" t="s">
        <v>21</v>
      </c>
      <c r="D2202" s="109" t="s">
        <v>750</v>
      </c>
      <c r="E2202" s="94">
        <v>44869</v>
      </c>
      <c r="F2202" s="174">
        <v>0.47672453703703704</v>
      </c>
      <c r="G2202">
        <v>1</v>
      </c>
      <c r="H2202" s="109" t="s">
        <v>21</v>
      </c>
      <c r="I2202"/>
      <c r="AR2202">
        <v>166</v>
      </c>
      <c r="AS2202" t="str">
        <v>OPERATIONS</v>
      </c>
      <c r="AT2202" t="str">
        <v>OKALA SAMSON (MIC)</v>
      </c>
      <c r="AU2202" s="31">
        <v>44878</v>
      </c>
      <c r="AV2202" s="40">
        <v>0.29383101851851851</v>
      </c>
      <c r="BW2202">
        <v>395</v>
      </c>
      <c r="BX2202" t="str">
        <v>CONTRACTOR</v>
      </c>
      <c r="BY2202" t="str">
        <v>AZEEZ RASAQ O.(FLT)</v>
      </c>
      <c r="BZ2202" s="31">
        <v>44876</v>
      </c>
      <c r="CA2202" s="40">
        <v>0.52788194444444447</v>
      </c>
      <c r="DB2202">
        <v>645</v>
      </c>
      <c r="DC2202" t="str">
        <v>MICURA</v>
      </c>
      <c r="DD2202" t="str">
        <v>ABIODUN ARO (MIC)</v>
      </c>
      <c r="DE2202" s="31">
        <v>44876</v>
      </c>
      <c r="DF2202" s="40">
        <v>0.82903935185185185</v>
      </c>
    </row>
    <row r="2203" spans="1:110" x14ac:dyDescent="0.25">
      <c r="A2203" s="109" t="s">
        <v>1904</v>
      </c>
      <c r="B2203">
        <v>299</v>
      </c>
      <c r="C2203" s="109" t="s">
        <v>54</v>
      </c>
      <c r="D2203" s="109" t="s">
        <v>1853</v>
      </c>
      <c r="E2203" s="94">
        <v>44869</v>
      </c>
      <c r="F2203" s="174">
        <v>0.47687499999999999</v>
      </c>
      <c r="G2203">
        <v>2</v>
      </c>
      <c r="H2203" s="109" t="s">
        <v>1854</v>
      </c>
      <c r="I2203"/>
      <c r="AR2203">
        <v>167</v>
      </c>
      <c r="AS2203" t="str">
        <v>MICURA</v>
      </c>
      <c r="AT2203" t="str">
        <v>UGA OGBONNIA D. (MIC)</v>
      </c>
      <c r="AU2203" s="31">
        <v>44878</v>
      </c>
      <c r="AV2203" s="40">
        <v>0.29392361111111109</v>
      </c>
      <c r="BW2203">
        <v>396</v>
      </c>
      <c r="BX2203" t="str">
        <v>CONTRACTOR</v>
      </c>
      <c r="BY2203" t="str">
        <v>JOME GODDEY O.(FLT)</v>
      </c>
      <c r="BZ2203" s="31">
        <v>44876</v>
      </c>
      <c r="CA2203" s="40">
        <v>0.52795138888888893</v>
      </c>
      <c r="DB2203">
        <v>646</v>
      </c>
      <c r="DC2203" t="str">
        <v>MICURA</v>
      </c>
      <c r="DD2203" t="str">
        <v>KAMORU AYINDE (MIC)</v>
      </c>
      <c r="DE2203" s="31">
        <v>44876</v>
      </c>
      <c r="DF2203" s="40">
        <v>0.82929398148148148</v>
      </c>
    </row>
    <row r="2204" spans="1:110" x14ac:dyDescent="0.25">
      <c r="A2204" s="109" t="s">
        <v>1904</v>
      </c>
      <c r="B2204">
        <v>300</v>
      </c>
      <c r="C2204" s="109" t="s">
        <v>53</v>
      </c>
      <c r="D2204" s="109" t="s">
        <v>641</v>
      </c>
      <c r="E2204" s="94">
        <v>44869</v>
      </c>
      <c r="F2204" s="174">
        <v>0.4770138888888889</v>
      </c>
      <c r="G2204">
        <v>1</v>
      </c>
      <c r="H2204" s="109" t="s">
        <v>642</v>
      </c>
      <c r="I2204"/>
      <c r="AR2204">
        <v>168</v>
      </c>
      <c r="AS2204" t="str">
        <v>ENGINEERING</v>
      </c>
      <c r="AT2204" t="str">
        <v>OGBUNAYA UGOCHUKWU (ENG</v>
      </c>
      <c r="AU2204" s="31">
        <v>44878</v>
      </c>
      <c r="AV2204" s="40">
        <v>0.29434027777777777</v>
      </c>
      <c r="BW2204">
        <v>397</v>
      </c>
      <c r="BX2204" t="str">
        <v>MICURA</v>
      </c>
      <c r="BY2204" t="str">
        <v>SOSANYA ADEBOWALE (MIC)</v>
      </c>
      <c r="BZ2204" s="31">
        <v>44876</v>
      </c>
      <c r="CA2204" s="40">
        <v>0.53005787037037033</v>
      </c>
      <c r="DB2204">
        <v>647</v>
      </c>
      <c r="DC2204" t="str">
        <v>OPERATIONS</v>
      </c>
      <c r="DD2204" t="str">
        <v>ENEFAZU KENNETH (OPS)</v>
      </c>
      <c r="DE2204" s="31">
        <v>44876</v>
      </c>
      <c r="DF2204" s="40">
        <v>0.82983796296296297</v>
      </c>
    </row>
    <row r="2205" spans="1:110" x14ac:dyDescent="0.25">
      <c r="A2205" s="109" t="s">
        <v>1904</v>
      </c>
      <c r="B2205">
        <v>301</v>
      </c>
      <c r="C2205" s="109" t="s">
        <v>54</v>
      </c>
      <c r="D2205" s="109" t="s">
        <v>799</v>
      </c>
      <c r="E2205" s="94">
        <v>44869</v>
      </c>
      <c r="F2205" s="174">
        <v>0.4770138888888889</v>
      </c>
      <c r="G2205">
        <v>2</v>
      </c>
      <c r="H2205" s="109" t="s">
        <v>800</v>
      </c>
      <c r="I2205">
        <v>6713817</v>
      </c>
      <c r="AR2205">
        <v>169</v>
      </c>
      <c r="AS2205" t="str">
        <v>MICURA</v>
      </c>
      <c r="AT2205" t="str">
        <v>AKINWANDE LATEEF</v>
      </c>
      <c r="AU2205" s="31">
        <v>44878</v>
      </c>
      <c r="AV2205" s="40">
        <v>0.29516203703703703</v>
      </c>
      <c r="BW2205">
        <v>398</v>
      </c>
      <c r="BX2205" t="str">
        <v>ENGINEERING</v>
      </c>
      <c r="BY2205" t="str">
        <v>ABIAKA PETER E.(ENGR)</v>
      </c>
      <c r="BZ2205" s="31">
        <v>44876</v>
      </c>
      <c r="CA2205" s="40">
        <v>0.53075231481481477</v>
      </c>
      <c r="DB2205">
        <v>648</v>
      </c>
      <c r="DC2205" t="str">
        <v>MICURA</v>
      </c>
      <c r="DD2205" t="str">
        <v>FABUNMI BABATUNDE (MIC)</v>
      </c>
      <c r="DE2205" s="31">
        <v>44876</v>
      </c>
      <c r="DF2205" s="40">
        <v>0.83061342592592591</v>
      </c>
    </row>
    <row r="2206" spans="1:110" x14ac:dyDescent="0.25">
      <c r="A2206" s="109" t="s">
        <v>1904</v>
      </c>
      <c r="B2206">
        <v>302</v>
      </c>
      <c r="C2206" s="109" t="s">
        <v>54</v>
      </c>
      <c r="D2206" s="109" t="s">
        <v>450</v>
      </c>
      <c r="E2206" s="94">
        <v>44869</v>
      </c>
      <c r="F2206" s="174">
        <v>0.47708333333333336</v>
      </c>
      <c r="G2206">
        <v>2</v>
      </c>
      <c r="H2206" s="109" t="s">
        <v>451</v>
      </c>
      <c r="I2206"/>
      <c r="AR2206">
        <v>170</v>
      </c>
      <c r="AS2206" t="str">
        <v>MICURA</v>
      </c>
      <c r="AT2206" t="str">
        <v>AKPICHIR GEOFFREY (MIC)</v>
      </c>
      <c r="AU2206" s="31">
        <v>44878</v>
      </c>
      <c r="AV2206" s="40">
        <v>0.29527777777777775</v>
      </c>
      <c r="BW2206">
        <v>399</v>
      </c>
      <c r="BX2206" t="str">
        <v>ENGINEERING</v>
      </c>
      <c r="BY2206" t="str">
        <v>CHRISTIAN NDUBUEZE</v>
      </c>
      <c r="BZ2206" s="31">
        <v>44876</v>
      </c>
      <c r="CA2206" s="40">
        <v>0.53369212962962964</v>
      </c>
      <c r="DB2206">
        <v>649</v>
      </c>
      <c r="DC2206" t="str">
        <v>MICURA</v>
      </c>
      <c r="DD2206" t="str">
        <v>JIMOH KABIRU (MIC)</v>
      </c>
      <c r="DE2206" s="31">
        <v>44876</v>
      </c>
      <c r="DF2206" s="40">
        <v>0.83065972222222217</v>
      </c>
    </row>
    <row r="2207" spans="1:110" x14ac:dyDescent="0.25">
      <c r="A2207" s="109" t="s">
        <v>1904</v>
      </c>
      <c r="B2207">
        <v>303</v>
      </c>
      <c r="C2207" s="109" t="s">
        <v>53</v>
      </c>
      <c r="D2207" s="109" t="s">
        <v>716</v>
      </c>
      <c r="E2207" s="94">
        <v>44869</v>
      </c>
      <c r="F2207" s="174">
        <v>0.47722222222222221</v>
      </c>
      <c r="G2207">
        <v>1</v>
      </c>
      <c r="H2207" s="109" t="s">
        <v>717</v>
      </c>
      <c r="I2207">
        <v>3630278</v>
      </c>
      <c r="AR2207">
        <v>171</v>
      </c>
      <c r="AS2207" t="str">
        <v>MICURA</v>
      </c>
      <c r="AT2207" t="str">
        <v>MARSHALL STEPHEN (MIC)</v>
      </c>
      <c r="AU2207" s="31">
        <v>44878</v>
      </c>
      <c r="AV2207" s="40">
        <v>0.29567129629629629</v>
      </c>
      <c r="BW2207">
        <v>400</v>
      </c>
      <c r="BX2207" t="str">
        <v>OPERATIONS</v>
      </c>
      <c r="BY2207" t="str">
        <v>KOLADE SOLOMON (OPS)</v>
      </c>
      <c r="BZ2207" s="31">
        <v>44876</v>
      </c>
      <c r="CA2207" s="40">
        <v>0.55206018518518518</v>
      </c>
      <c r="DB2207">
        <v>650</v>
      </c>
      <c r="DC2207" t="str">
        <v>MICURA</v>
      </c>
      <c r="DD2207" t="str">
        <v>OLONILUYI KAYODE (MIC)</v>
      </c>
      <c r="DE2207" s="31">
        <v>44876</v>
      </c>
      <c r="DF2207" s="40">
        <v>0.83072916666666663</v>
      </c>
    </row>
    <row r="2208" spans="1:110" x14ac:dyDescent="0.25">
      <c r="A2208" s="109" t="s">
        <v>1904</v>
      </c>
      <c r="B2208">
        <v>304</v>
      </c>
      <c r="C2208" s="109" t="s">
        <v>53</v>
      </c>
      <c r="D2208" s="109" t="s">
        <v>404</v>
      </c>
      <c r="E2208" s="94">
        <v>44869</v>
      </c>
      <c r="F2208" s="174">
        <v>0.47729166666666667</v>
      </c>
      <c r="G2208">
        <v>1</v>
      </c>
      <c r="H2208" s="109" t="s">
        <v>405</v>
      </c>
      <c r="I2208"/>
      <c r="AR2208">
        <v>172</v>
      </c>
      <c r="AS2208" t="str">
        <v>OPERATIONS</v>
      </c>
      <c r="AT2208" t="str">
        <v>AKOSHILE KAZEEM A. (OPS</v>
      </c>
      <c r="AU2208" s="31">
        <v>44878</v>
      </c>
      <c r="AV2208" s="40">
        <v>0.29574074074074075</v>
      </c>
      <c r="BW2208">
        <v>401</v>
      </c>
      <c r="BX2208" t="str">
        <v>OPERATIONS</v>
      </c>
      <c r="BY2208" t="str">
        <v>EMMANUEL ANAGA (OPS)</v>
      </c>
      <c r="BZ2208" s="31">
        <v>44876</v>
      </c>
      <c r="CA2208" s="40">
        <v>0.55222222222222217</v>
      </c>
      <c r="DB2208">
        <v>651</v>
      </c>
      <c r="DC2208" t="str">
        <v>MICURA</v>
      </c>
      <c r="DD2208" t="str">
        <v>ADEBIYI ADEBOWALE (MIC)</v>
      </c>
      <c r="DE2208" s="31">
        <v>44876</v>
      </c>
      <c r="DF2208" s="40">
        <v>0.83094907407407403</v>
      </c>
    </row>
    <row r="2209" spans="1:110" x14ac:dyDescent="0.25">
      <c r="A2209" s="109" t="s">
        <v>1904</v>
      </c>
      <c r="B2209">
        <v>305</v>
      </c>
      <c r="C2209" s="109" t="s">
        <v>54</v>
      </c>
      <c r="D2209" s="109" t="s">
        <v>352</v>
      </c>
      <c r="E2209" s="94">
        <v>44869</v>
      </c>
      <c r="F2209" s="174">
        <v>0.47752314814814817</v>
      </c>
      <c r="G2209">
        <v>2</v>
      </c>
      <c r="H2209" s="109" t="s">
        <v>353</v>
      </c>
      <c r="I2209">
        <v>6691269</v>
      </c>
      <c r="AR2209">
        <v>173</v>
      </c>
      <c r="AS2209" t="str">
        <v>OPERATIONS</v>
      </c>
      <c r="AT2209" t="str">
        <v>ADENIJI AYOMIDE (OPS)</v>
      </c>
      <c r="AU2209" s="31">
        <v>44878</v>
      </c>
      <c r="AV2209" s="40">
        <v>0.29620370370370369</v>
      </c>
      <c r="BW2209">
        <v>402</v>
      </c>
      <c r="BX2209" t="str">
        <v>OPERATIONS</v>
      </c>
      <c r="BY2209" t="str">
        <v>AKOSHILE KAZEEM A. (OPS</v>
      </c>
      <c r="BZ2209" s="31">
        <v>44876</v>
      </c>
      <c r="CA2209" s="40">
        <v>0.55292824074074076</v>
      </c>
      <c r="DB2209">
        <v>652</v>
      </c>
      <c r="DC2209" t="str">
        <v>MICURA</v>
      </c>
      <c r="DD2209" t="str">
        <v>SAMSON BOYE</v>
      </c>
      <c r="DE2209" s="31">
        <v>44876</v>
      </c>
      <c r="DF2209" s="40">
        <v>0.83174768518518516</v>
      </c>
    </row>
    <row r="2210" spans="1:110" x14ac:dyDescent="0.25">
      <c r="A2210" s="109" t="s">
        <v>1904</v>
      </c>
      <c r="B2210">
        <v>306</v>
      </c>
      <c r="C2210" s="109" t="s">
        <v>52</v>
      </c>
      <c r="D2210" s="109" t="s">
        <v>340</v>
      </c>
      <c r="E2210" s="94">
        <v>44869</v>
      </c>
      <c r="F2210" s="174">
        <v>0.47803240740740743</v>
      </c>
      <c r="G2210">
        <v>1</v>
      </c>
      <c r="H2210" s="109" t="s">
        <v>341</v>
      </c>
      <c r="I2210">
        <v>2669206</v>
      </c>
      <c r="AR2210">
        <v>174</v>
      </c>
      <c r="AS2210" t="str">
        <v>OPERATIONS</v>
      </c>
      <c r="AT2210" t="str">
        <v>ROTIMI JOSHUA S (OPS)</v>
      </c>
      <c r="AU2210" s="31">
        <v>44878</v>
      </c>
      <c r="AV2210" s="40">
        <v>0.29625000000000001</v>
      </c>
      <c r="BW2210">
        <v>403</v>
      </c>
      <c r="BX2210" t="str">
        <v>MICURA</v>
      </c>
      <c r="BY2210" t="str">
        <v>SHOTONWA KAYODE (MIC)</v>
      </c>
      <c r="BZ2210" s="31">
        <v>44876</v>
      </c>
      <c r="CA2210" s="40">
        <v>0.55423611111111115</v>
      </c>
      <c r="DB2210">
        <v>653</v>
      </c>
      <c r="DC2210" t="str">
        <v>ENGINEERING</v>
      </c>
      <c r="DD2210" t="str">
        <v>ADU OLUGBENGA (ENGR)</v>
      </c>
      <c r="DE2210" s="31">
        <v>44876</v>
      </c>
      <c r="DF2210" s="40">
        <v>0.84693287037037035</v>
      </c>
    </row>
    <row r="2211" spans="1:110" x14ac:dyDescent="0.25">
      <c r="A2211" s="109" t="s">
        <v>1904</v>
      </c>
      <c r="B2211">
        <v>307</v>
      </c>
      <c r="C2211" s="109" t="s">
        <v>53</v>
      </c>
      <c r="D2211" s="109" t="s">
        <v>841</v>
      </c>
      <c r="E2211" s="94">
        <v>44869</v>
      </c>
      <c r="F2211" s="174">
        <v>0.47809027777777779</v>
      </c>
      <c r="G2211">
        <v>2</v>
      </c>
      <c r="H2211" s="109" t="s">
        <v>842</v>
      </c>
      <c r="I2211"/>
      <c r="AR2211">
        <v>175</v>
      </c>
      <c r="AS2211" t="str">
        <v>OPERATIONS</v>
      </c>
      <c r="AT2211" t="str">
        <v>IDEM GEORGE (OPS)</v>
      </c>
      <c r="AU2211" s="31">
        <v>44878</v>
      </c>
      <c r="AV2211" s="40">
        <v>0.29871527777777779</v>
      </c>
      <c r="BW2211">
        <v>404</v>
      </c>
      <c r="BX2211" t="str">
        <v>ENGINEERING</v>
      </c>
      <c r="BY2211" t="str">
        <v>ADEDIJI EBENEZER (ENGR)</v>
      </c>
      <c r="BZ2211" s="31">
        <v>44876</v>
      </c>
      <c r="CA2211" s="40">
        <v>0.55629629629629629</v>
      </c>
      <c r="DB2211">
        <v>654</v>
      </c>
      <c r="DC2211" t="str">
        <v>MICURA</v>
      </c>
      <c r="DD2211" t="str">
        <v>IGIEVA THOMPSON (MIC)</v>
      </c>
      <c r="DE2211" s="31">
        <v>44876</v>
      </c>
      <c r="DF2211" s="40">
        <v>0.84790509259259261</v>
      </c>
    </row>
    <row r="2212" spans="1:110" x14ac:dyDescent="0.25">
      <c r="A2212" s="109" t="s">
        <v>1904</v>
      </c>
      <c r="B2212">
        <v>308</v>
      </c>
      <c r="C2212" s="109" t="s">
        <v>52</v>
      </c>
      <c r="D2212" s="109" t="s">
        <v>1600</v>
      </c>
      <c r="E2212" s="94">
        <v>44869</v>
      </c>
      <c r="F2212" s="174">
        <v>0.47810185185185183</v>
      </c>
      <c r="G2212">
        <v>1</v>
      </c>
      <c r="H2212" s="109" t="s">
        <v>1601</v>
      </c>
      <c r="I2212">
        <v>8257008</v>
      </c>
      <c r="AR2212">
        <v>176</v>
      </c>
      <c r="AS2212" t="str">
        <v>MICURA</v>
      </c>
      <c r="AT2212" t="str">
        <v>AKINFENWA OLUWAYEMI (MI</v>
      </c>
      <c r="AU2212" s="31">
        <v>44878</v>
      </c>
      <c r="AV2212" s="40">
        <v>0.29885416666666664</v>
      </c>
      <c r="BW2212">
        <v>405</v>
      </c>
      <c r="BX2212" t="str">
        <v>MICURA</v>
      </c>
      <c r="BY2212" t="str">
        <v>HALILU ISIAKA</v>
      </c>
      <c r="BZ2212" s="31">
        <v>44876</v>
      </c>
      <c r="CA2212" s="40">
        <v>0.55659722222222219</v>
      </c>
      <c r="DB2212">
        <v>655</v>
      </c>
      <c r="DC2212" t="str">
        <v>OPERATIONS</v>
      </c>
      <c r="DD2212" t="str">
        <v>FAGBEMI MUYIWA</v>
      </c>
      <c r="DE2212" s="31">
        <v>44876</v>
      </c>
      <c r="DF2212" s="40">
        <v>0.84907407407407409</v>
      </c>
    </row>
    <row r="2213" spans="1:110" x14ac:dyDescent="0.25">
      <c r="A2213" s="109" t="s">
        <v>1904</v>
      </c>
      <c r="B2213">
        <v>309</v>
      </c>
      <c r="C2213" s="109" t="s">
        <v>54</v>
      </c>
      <c r="D2213" s="109" t="s">
        <v>534</v>
      </c>
      <c r="E2213" s="94">
        <v>44869</v>
      </c>
      <c r="F2213" s="174">
        <v>0.47815972222222225</v>
      </c>
      <c r="G2213">
        <v>2</v>
      </c>
      <c r="H2213" s="109" t="s">
        <v>535</v>
      </c>
      <c r="I2213">
        <v>6702184</v>
      </c>
      <c r="AR2213">
        <v>177</v>
      </c>
      <c r="AS2213" t="str">
        <v>ENGINEERING</v>
      </c>
      <c r="AT2213" t="str">
        <v>ABDULWAHAB LUQMAN</v>
      </c>
      <c r="AU2213" s="31">
        <v>44878</v>
      </c>
      <c r="AV2213" s="40">
        <v>0.29893518518518519</v>
      </c>
      <c r="BW2213">
        <v>406</v>
      </c>
      <c r="BX2213" t="str">
        <v>ENGINEERING</v>
      </c>
      <c r="BY2213" t="str">
        <v>KENI A. CLEMENT (ENGR)</v>
      </c>
      <c r="BZ2213" s="31">
        <v>44876</v>
      </c>
      <c r="CA2213" s="40">
        <v>0.55994212962962964</v>
      </c>
      <c r="DB2213">
        <v>656</v>
      </c>
      <c r="DC2213" t="str">
        <v>MICURA</v>
      </c>
      <c r="DD2213" t="str">
        <v>IDIKWU MOSES EWULE (MIC</v>
      </c>
      <c r="DE2213" s="31">
        <v>44876</v>
      </c>
      <c r="DF2213" s="40">
        <v>0.84912037037037036</v>
      </c>
    </row>
    <row r="2214" spans="1:110" x14ac:dyDescent="0.25">
      <c r="A2214" s="109" t="s">
        <v>1904</v>
      </c>
      <c r="B2214">
        <v>310</v>
      </c>
      <c r="C2214" s="109" t="s">
        <v>54</v>
      </c>
      <c r="D2214" s="109" t="s">
        <v>740</v>
      </c>
      <c r="E2214" s="94">
        <v>44869</v>
      </c>
      <c r="F2214" s="174">
        <v>0.47826388888888888</v>
      </c>
      <c r="G2214">
        <v>2</v>
      </c>
      <c r="H2214" s="109" t="s">
        <v>741</v>
      </c>
      <c r="I2214">
        <v>3685992</v>
      </c>
      <c r="AR2214">
        <v>178</v>
      </c>
      <c r="AS2214" t="str">
        <v>ENGINEERING</v>
      </c>
      <c r="AT2214" t="str">
        <v>IMONI FRIDAY (ENGNR)</v>
      </c>
      <c r="AU2214" s="31">
        <v>44878</v>
      </c>
      <c r="AV2214" s="40">
        <v>0.29944444444444446</v>
      </c>
      <c r="BW2214">
        <v>407</v>
      </c>
      <c r="BX2214" t="str">
        <v>GATE OPS</v>
      </c>
      <c r="BY2214" t="str">
        <v>JOYCE NZETE (GATE)</v>
      </c>
      <c r="BZ2214" s="31">
        <v>44876</v>
      </c>
      <c r="CA2214" s="40">
        <v>0.56116898148148153</v>
      </c>
      <c r="DB2214">
        <v>657</v>
      </c>
      <c r="DC2214" t="str">
        <v>MICURA</v>
      </c>
      <c r="DD2214" t="str">
        <v>RAMONI OGUNLANA (MIC)</v>
      </c>
      <c r="DE2214" s="31">
        <v>44876</v>
      </c>
      <c r="DF2214" s="40">
        <v>0.849212962962963</v>
      </c>
    </row>
    <row r="2215" spans="1:110" x14ac:dyDescent="0.25">
      <c r="A2215" s="109" t="s">
        <v>1904</v>
      </c>
      <c r="B2215">
        <v>311</v>
      </c>
      <c r="C2215" s="109" t="s">
        <v>54</v>
      </c>
      <c r="D2215" s="109" t="s">
        <v>1418</v>
      </c>
      <c r="E2215" s="94">
        <v>44869</v>
      </c>
      <c r="F2215" s="174">
        <v>0.47848379629629628</v>
      </c>
      <c r="G2215">
        <v>1</v>
      </c>
      <c r="H2215" s="109" t="s">
        <v>1419</v>
      </c>
      <c r="I2215">
        <v>5425648</v>
      </c>
      <c r="AR2215">
        <v>179</v>
      </c>
      <c r="AS2215" t="str">
        <v>OPERATIONS</v>
      </c>
      <c r="AT2215" t="str">
        <v>FASHOLA ANTHONY (OPS)</v>
      </c>
      <c r="AU2215" s="31">
        <v>44878</v>
      </c>
      <c r="AV2215" s="40">
        <v>0.29965277777777777</v>
      </c>
      <c r="BW2215">
        <v>408</v>
      </c>
      <c r="BX2215" t="str">
        <v>FINANCE</v>
      </c>
      <c r="BY2215" t="str">
        <v>YUSUFF OLADIMEJI (FIN)</v>
      </c>
      <c r="BZ2215" s="31">
        <v>44876</v>
      </c>
      <c r="CA2215" s="40">
        <v>0.56122685185185184</v>
      </c>
      <c r="DB2215">
        <v>658</v>
      </c>
      <c r="DC2215" t="str">
        <v>ENGINEERING</v>
      </c>
      <c r="DD2215" t="str">
        <v>BABALOLA SIMON (ENGR)</v>
      </c>
      <c r="DE2215" s="31">
        <v>44876</v>
      </c>
      <c r="DF2215" s="40">
        <v>0.85248842592592589</v>
      </c>
    </row>
    <row r="2216" spans="1:110" x14ac:dyDescent="0.25">
      <c r="A2216" s="109" t="s">
        <v>1904</v>
      </c>
      <c r="B2216">
        <v>312</v>
      </c>
      <c r="C2216" s="109" t="s">
        <v>54</v>
      </c>
      <c r="D2216" s="109" t="s">
        <v>448</v>
      </c>
      <c r="E2216" s="94">
        <v>44869</v>
      </c>
      <c r="F2216" s="174">
        <v>0.47855324074074074</v>
      </c>
      <c r="G2216">
        <v>1</v>
      </c>
      <c r="H2216" s="109" t="s">
        <v>449</v>
      </c>
      <c r="I2216">
        <v>5353949</v>
      </c>
      <c r="AR2216">
        <v>180</v>
      </c>
      <c r="AS2216" t="str">
        <v>MICURA</v>
      </c>
      <c r="AT2216" t="str">
        <v>EZIUKWU GERALD (MIC)</v>
      </c>
      <c r="AU2216" s="31">
        <v>44878</v>
      </c>
      <c r="AV2216" s="40">
        <v>0.29989583333333331</v>
      </c>
      <c r="BW2216">
        <v>409</v>
      </c>
      <c r="BX2216" t="str">
        <v>GATE OPS</v>
      </c>
      <c r="BY2216" t="str">
        <v>CHIGBU UCHENNA (GATE)</v>
      </c>
      <c r="BZ2216" s="31">
        <v>44876</v>
      </c>
      <c r="CA2216" s="40">
        <v>0.56129629629629629</v>
      </c>
      <c r="DB2216">
        <v>659</v>
      </c>
      <c r="DC2216" t="str">
        <v>MICURA</v>
      </c>
      <c r="DD2216" t="str">
        <v>DIOBINMA OSCAR (MIC)</v>
      </c>
      <c r="DE2216" s="31">
        <v>44876</v>
      </c>
      <c r="DF2216" s="40">
        <v>0.8527893518518519</v>
      </c>
    </row>
    <row r="2217" spans="1:110" x14ac:dyDescent="0.25">
      <c r="A2217" s="109" t="s">
        <v>1904</v>
      </c>
      <c r="B2217">
        <v>313</v>
      </c>
      <c r="C2217" s="109" t="s">
        <v>53</v>
      </c>
      <c r="D2217" s="109" t="s">
        <v>656</v>
      </c>
      <c r="E2217" s="94">
        <v>44869</v>
      </c>
      <c r="F2217" s="174">
        <v>0.47893518518518519</v>
      </c>
      <c r="G2217">
        <v>2</v>
      </c>
      <c r="H2217" s="109" t="s">
        <v>657</v>
      </c>
      <c r="I2217"/>
      <c r="AR2217">
        <v>181</v>
      </c>
      <c r="AS2217" t="str">
        <v>ENGINEERING</v>
      </c>
      <c r="AT2217" t="str">
        <v>WASIU AYINLA (ENGR)</v>
      </c>
      <c r="AU2217" s="31">
        <v>44878</v>
      </c>
      <c r="AV2217" s="40">
        <v>0.30003472222222222</v>
      </c>
      <c r="BW2217">
        <v>410</v>
      </c>
      <c r="BX2217" t="str">
        <v>MICURA</v>
      </c>
      <c r="BY2217" t="str">
        <v>OLADIMEJI ADESOLA (MIC)</v>
      </c>
      <c r="BZ2217" s="31">
        <v>44876</v>
      </c>
      <c r="CA2217" s="40">
        <v>0.56278935185185186</v>
      </c>
      <c r="DB2217">
        <v>660</v>
      </c>
      <c r="DC2217" t="str">
        <v>ENGINEERING</v>
      </c>
      <c r="DD2217" t="str">
        <v>WILLIAMS IDOROYEN (ENGR</v>
      </c>
      <c r="DE2217" s="31">
        <v>44876</v>
      </c>
      <c r="DF2217" s="40">
        <v>0.85660879629629627</v>
      </c>
    </row>
    <row r="2218" spans="1:110" x14ac:dyDescent="0.25">
      <c r="A2218" s="109" t="s">
        <v>1904</v>
      </c>
      <c r="B2218">
        <v>314</v>
      </c>
      <c r="C2218" s="109" t="s">
        <v>21</v>
      </c>
      <c r="D2218" s="109" t="s">
        <v>1388</v>
      </c>
      <c r="E2218" s="94">
        <v>44869</v>
      </c>
      <c r="F2218" s="174">
        <v>0.4790740740740741</v>
      </c>
      <c r="G2218">
        <v>2</v>
      </c>
      <c r="H2218" s="109" t="s">
        <v>21</v>
      </c>
      <c r="I2218"/>
      <c r="AR2218">
        <v>182</v>
      </c>
      <c r="AS2218" t="str">
        <v>OPERATIONS</v>
      </c>
      <c r="AT2218" t="str">
        <v>PHILIP ECHEFU</v>
      </c>
      <c r="AU2218" s="31">
        <v>44878</v>
      </c>
      <c r="AV2218" s="40">
        <v>0.30033564814814817</v>
      </c>
      <c r="BW2218">
        <v>411</v>
      </c>
      <c r="BX2218" t="str">
        <v>OPERATIONS</v>
      </c>
      <c r="BY2218" t="str">
        <v>EMMANUEL PROSPER N. (OP</v>
      </c>
      <c r="BZ2218" s="31">
        <v>44876</v>
      </c>
      <c r="CA2218" s="40">
        <v>0.56347222222222226</v>
      </c>
      <c r="DB2218">
        <v>661</v>
      </c>
      <c r="DC2218" t="str">
        <v>MICURA</v>
      </c>
      <c r="DD2218" t="str">
        <v>SOBUR OLAFUYI (MIC)</v>
      </c>
      <c r="DE2218" s="31">
        <v>44876</v>
      </c>
      <c r="DF2218" s="40">
        <v>0.8624074074074074</v>
      </c>
    </row>
    <row r="2219" spans="1:110" x14ac:dyDescent="0.25">
      <c r="A2219" s="109" t="s">
        <v>1904</v>
      </c>
      <c r="B2219">
        <v>315</v>
      </c>
      <c r="C2219" s="109" t="s">
        <v>53</v>
      </c>
      <c r="D2219" s="109" t="s">
        <v>586</v>
      </c>
      <c r="E2219" s="94">
        <v>44869</v>
      </c>
      <c r="F2219" s="174">
        <v>0.47938657407407409</v>
      </c>
      <c r="G2219">
        <v>1</v>
      </c>
      <c r="H2219" s="109" t="s">
        <v>587</v>
      </c>
      <c r="I2219"/>
      <c r="AR2219">
        <v>183</v>
      </c>
      <c r="AS2219" t="str">
        <v>MICURA</v>
      </c>
      <c r="AT2219" t="str">
        <v>AMOGO E. JOHNSON</v>
      </c>
      <c r="AU2219" s="31">
        <v>44878</v>
      </c>
      <c r="AV2219" s="40">
        <v>0.30079861111111111</v>
      </c>
      <c r="BW2219">
        <v>412</v>
      </c>
      <c r="BX2219" t="str">
        <v>OPERATIONS</v>
      </c>
      <c r="BY2219" t="str">
        <v>AKPODAMURE EJIRO J. (MI</v>
      </c>
      <c r="BZ2219" s="31">
        <v>44876</v>
      </c>
      <c r="CA2219" s="40">
        <v>0.56508101851851855</v>
      </c>
      <c r="DB2219">
        <v>662</v>
      </c>
      <c r="DC2219" t="str">
        <v>MICURA</v>
      </c>
      <c r="DD2219" t="str">
        <v>ALADE JIMOH (MIC)</v>
      </c>
      <c r="DE2219" s="31">
        <v>44876</v>
      </c>
      <c r="DF2219" s="40">
        <v>0.87555555555555553</v>
      </c>
    </row>
    <row r="2220" spans="1:110" x14ac:dyDescent="0.25">
      <c r="A2220" s="109" t="s">
        <v>1904</v>
      </c>
      <c r="B2220">
        <v>316</v>
      </c>
      <c r="C2220" s="109" t="s">
        <v>54</v>
      </c>
      <c r="D2220" s="109" t="s">
        <v>1665</v>
      </c>
      <c r="E2220" s="94">
        <v>44869</v>
      </c>
      <c r="F2220" s="174">
        <v>0.47945601851851855</v>
      </c>
      <c r="G2220">
        <v>1</v>
      </c>
      <c r="H2220" s="109" t="s">
        <v>1666</v>
      </c>
      <c r="I2220">
        <v>5411756</v>
      </c>
      <c r="AR2220">
        <v>184</v>
      </c>
      <c r="AS2220" t="str">
        <v>OPERATIONS</v>
      </c>
      <c r="AT2220" t="str">
        <v>JEROME OFOR</v>
      </c>
      <c r="AU2220" s="31">
        <v>44878</v>
      </c>
      <c r="AV2220" s="40">
        <v>0.30101851851851852</v>
      </c>
      <c r="BW2220">
        <v>413</v>
      </c>
      <c r="BX2220" t="str">
        <v>OPERATIONS</v>
      </c>
      <c r="BY2220" t="str">
        <v>OSAGIE GBENGA (OPS)</v>
      </c>
      <c r="BZ2220" s="31">
        <v>44876</v>
      </c>
      <c r="CA2220" s="40">
        <v>0.5659143518518519</v>
      </c>
      <c r="DB2220">
        <v>663</v>
      </c>
      <c r="DC2220" t="str">
        <v>ENGINEERING</v>
      </c>
      <c r="DD2220" t="str">
        <v>IGHALO .O. GABRIEL (ENG</v>
      </c>
      <c r="DE2220" s="31">
        <v>44876</v>
      </c>
      <c r="DF2220" s="40">
        <v>0.88790509259259254</v>
      </c>
    </row>
    <row r="2221" spans="1:110" x14ac:dyDescent="0.25">
      <c r="A2221" s="109" t="s">
        <v>1904</v>
      </c>
      <c r="B2221">
        <v>317</v>
      </c>
      <c r="C2221" s="109" t="s">
        <v>52</v>
      </c>
      <c r="D2221" s="109" t="s">
        <v>1535</v>
      </c>
      <c r="E2221" s="94">
        <v>44869</v>
      </c>
      <c r="F2221" s="174">
        <v>0.47957175925925927</v>
      </c>
      <c r="G2221">
        <v>2</v>
      </c>
      <c r="H2221" s="109" t="s">
        <v>1536</v>
      </c>
      <c r="I2221">
        <v>5369497</v>
      </c>
      <c r="AR2221">
        <v>185</v>
      </c>
      <c r="AS2221" t="str">
        <v>OPERATIONS</v>
      </c>
      <c r="AT2221" t="str">
        <v>ONOKA PAUL EMEKA</v>
      </c>
      <c r="AU2221" s="31">
        <v>44878</v>
      </c>
      <c r="AV2221" s="40">
        <v>0.30164351851851851</v>
      </c>
      <c r="BW2221">
        <v>414</v>
      </c>
      <c r="BX2221" t="str">
        <v>OPERATIONS</v>
      </c>
      <c r="BY2221" t="str">
        <v>BALOGUN MUHYDEEN A.(OPS)</v>
      </c>
      <c r="BZ2221" s="31">
        <v>44876</v>
      </c>
      <c r="CA2221" s="40">
        <v>0.56741898148148151</v>
      </c>
      <c r="DB2221">
        <v>664</v>
      </c>
      <c r="DC2221" t="str">
        <v>MICURA</v>
      </c>
      <c r="DD2221" t="str">
        <v>KOLAWOLE ONATUNDE (MIC)</v>
      </c>
      <c r="DE2221" s="31">
        <v>44876</v>
      </c>
      <c r="DF2221" s="40">
        <v>0.88973379629629634</v>
      </c>
    </row>
    <row r="2222" spans="1:110" x14ac:dyDescent="0.25">
      <c r="A2222" s="109" t="s">
        <v>1904</v>
      </c>
      <c r="B2222">
        <v>318</v>
      </c>
      <c r="C2222" s="109" t="s">
        <v>54</v>
      </c>
      <c r="D2222" s="109" t="s">
        <v>633</v>
      </c>
      <c r="E2222" s="94">
        <v>44869</v>
      </c>
      <c r="F2222" s="174">
        <v>0.47991898148148149</v>
      </c>
      <c r="G2222">
        <v>1</v>
      </c>
      <c r="H2222" s="109" t="s">
        <v>634</v>
      </c>
      <c r="I2222">
        <v>5335728</v>
      </c>
      <c r="AR2222">
        <v>186</v>
      </c>
      <c r="AS2222" t="str">
        <v>MICURA</v>
      </c>
      <c r="AT2222" t="str">
        <v>OMONIYI OWOLABI (MIC)</v>
      </c>
      <c r="AU2222" s="31">
        <v>44878</v>
      </c>
      <c r="AV2222" s="40">
        <v>0.30172453703703705</v>
      </c>
      <c r="BW2222">
        <v>415</v>
      </c>
      <c r="BX2222" t="str">
        <v>IT</v>
      </c>
      <c r="BY2222" t="str">
        <v>AZUBUIKE UBABUKOH (IT)</v>
      </c>
      <c r="BZ2222" s="31">
        <v>44876</v>
      </c>
      <c r="CA2222" s="40">
        <v>0.56775462962962964</v>
      </c>
      <c r="DB2222">
        <v>496</v>
      </c>
      <c r="DC2222" t="str">
        <v>MICURA</v>
      </c>
      <c r="DD2222" t="str">
        <v>DARE JIDA (MIC)</v>
      </c>
      <c r="DE2222" s="31">
        <v>44877</v>
      </c>
      <c r="DF2222" s="40">
        <v>0.75755787037037037</v>
      </c>
    </row>
    <row r="2223" spans="1:110" x14ac:dyDescent="0.25">
      <c r="A2223" s="109" t="s">
        <v>1904</v>
      </c>
      <c r="B2223">
        <v>319</v>
      </c>
      <c r="C2223" s="109" t="s">
        <v>53</v>
      </c>
      <c r="D2223" s="109" t="s">
        <v>652</v>
      </c>
      <c r="E2223" s="94">
        <v>44869</v>
      </c>
      <c r="F2223" s="174">
        <v>0.47997685185185185</v>
      </c>
      <c r="G2223">
        <v>2</v>
      </c>
      <c r="H2223" s="109" t="s">
        <v>653</v>
      </c>
      <c r="I2223"/>
      <c r="AR2223">
        <v>187</v>
      </c>
      <c r="AS2223" t="str">
        <v>MICURA</v>
      </c>
      <c r="AT2223" t="str">
        <v>EZEA NNAMDI (MIC)</v>
      </c>
      <c r="AU2223" s="31">
        <v>44878</v>
      </c>
      <c r="AV2223" s="40">
        <v>0.30190972222222223</v>
      </c>
      <c r="BW2223">
        <v>416</v>
      </c>
      <c r="BX2223" t="str">
        <v>OPERATIONS</v>
      </c>
      <c r="BY2223" t="str">
        <v>SAMUEL NANA M. (OPS)</v>
      </c>
      <c r="BZ2223" s="31">
        <v>44876</v>
      </c>
      <c r="CA2223" s="40">
        <v>0.56783564814814813</v>
      </c>
      <c r="DB2223">
        <v>497</v>
      </c>
      <c r="DC2223" t="str">
        <v>MICURA</v>
      </c>
      <c r="DD2223" t="str">
        <v>ADEBIYI BAMIDELE (MIC)</v>
      </c>
      <c r="DE2223" s="31">
        <v>44877</v>
      </c>
      <c r="DF2223" s="40">
        <v>0.75777777777777777</v>
      </c>
    </row>
    <row r="2224" spans="1:110" x14ac:dyDescent="0.25">
      <c r="A2224" s="109" t="s">
        <v>1904</v>
      </c>
      <c r="B2224">
        <v>320</v>
      </c>
      <c r="C2224" s="109" t="s">
        <v>54</v>
      </c>
      <c r="D2224" s="109" t="s">
        <v>631</v>
      </c>
      <c r="E2224" s="94">
        <v>44869</v>
      </c>
      <c r="F2224" s="174">
        <v>0.47997685185185185</v>
      </c>
      <c r="G2224">
        <v>1</v>
      </c>
      <c r="H2224" s="109" t="s">
        <v>632</v>
      </c>
      <c r="I2224">
        <v>8259221</v>
      </c>
      <c r="AR2224">
        <v>188</v>
      </c>
      <c r="AS2224" t="str">
        <v>ENGINEERING</v>
      </c>
      <c r="AT2224" t="str">
        <v>EMELE LAWRENCE (ENGR)</v>
      </c>
      <c r="AU2224" s="31">
        <v>44878</v>
      </c>
      <c r="AV2224" s="40">
        <v>0.30236111111111114</v>
      </c>
      <c r="BW2224">
        <v>417</v>
      </c>
      <c r="BX2224" t="str">
        <v>MICURA</v>
      </c>
      <c r="BY2224" t="str">
        <v>FENUYI IDOWU (MIC)</v>
      </c>
      <c r="BZ2224" s="31">
        <v>44876</v>
      </c>
      <c r="CA2224" s="40">
        <v>0.56938657407407411</v>
      </c>
      <c r="DB2224">
        <v>498</v>
      </c>
      <c r="DC2224" t="str">
        <v>MICURA</v>
      </c>
      <c r="DD2224" t="str">
        <v>JIMOH OMOGBAI (MIC)</v>
      </c>
      <c r="DE2224" s="31">
        <v>44877</v>
      </c>
      <c r="DF2224" s="40">
        <v>0.75788194444444446</v>
      </c>
    </row>
    <row r="2225" spans="1:110" x14ac:dyDescent="0.25">
      <c r="A2225" s="109" t="s">
        <v>1904</v>
      </c>
      <c r="B2225">
        <v>321</v>
      </c>
      <c r="C2225" s="109" t="s">
        <v>53</v>
      </c>
      <c r="D2225" s="109" t="s">
        <v>604</v>
      </c>
      <c r="E2225" s="94">
        <v>44869</v>
      </c>
      <c r="F2225" s="174">
        <v>0.48005787037037034</v>
      </c>
      <c r="G2225">
        <v>2</v>
      </c>
      <c r="H2225" s="109" t="s">
        <v>605</v>
      </c>
      <c r="I2225"/>
      <c r="AR2225">
        <v>189</v>
      </c>
      <c r="AS2225" t="str">
        <v>MICURA</v>
      </c>
      <c r="AT2225" t="str">
        <v>OLADIMEJI ADESOLA (MIC)</v>
      </c>
      <c r="AU2225" s="31">
        <v>44878</v>
      </c>
      <c r="AV2225" s="40">
        <v>0.30269675925925926</v>
      </c>
      <c r="BW2225">
        <v>418</v>
      </c>
      <c r="BX2225" t="str">
        <v>ENGINEERING</v>
      </c>
      <c r="BY2225" t="str">
        <v>EZE OKECHUKWU (ENG)</v>
      </c>
      <c r="BZ2225" s="31">
        <v>44876</v>
      </c>
      <c r="CA2225" s="40">
        <v>0.56950231481481484</v>
      </c>
      <c r="DB2225">
        <v>499</v>
      </c>
      <c r="DC2225" t="str">
        <v>MICURA</v>
      </c>
      <c r="DD2225" t="str">
        <v>OLATUNJI AKINLOYE J.(MIC</v>
      </c>
      <c r="DE2225" s="31">
        <v>44877</v>
      </c>
      <c r="DF2225" s="40">
        <v>0.75828703703703704</v>
      </c>
    </row>
    <row r="2226" spans="1:110" x14ac:dyDescent="0.25">
      <c r="A2226" s="109" t="s">
        <v>1904</v>
      </c>
      <c r="B2226">
        <v>322</v>
      </c>
      <c r="C2226" s="109" t="s">
        <v>53</v>
      </c>
      <c r="D2226" s="109" t="s">
        <v>376</v>
      </c>
      <c r="E2226" s="94">
        <v>44869</v>
      </c>
      <c r="F2226" s="174">
        <v>0.48009259259259257</v>
      </c>
      <c r="G2226">
        <v>1</v>
      </c>
      <c r="H2226" s="109" t="s">
        <v>377</v>
      </c>
      <c r="I2226">
        <v>14959868</v>
      </c>
      <c r="AR2226">
        <v>190</v>
      </c>
      <c r="AS2226" t="str">
        <v>MICURA</v>
      </c>
      <c r="AT2226" t="str">
        <v>ANTHUNY IKECHUKWU (MIC)</v>
      </c>
      <c r="AU2226" s="31">
        <v>44878</v>
      </c>
      <c r="AV2226" s="40">
        <v>0.30285879629629631</v>
      </c>
      <c r="BW2226">
        <v>419</v>
      </c>
      <c r="BX2226" t="str">
        <v>MICURA</v>
      </c>
      <c r="BY2226" t="str">
        <v>BABA AUSTIN O. (MIC)</v>
      </c>
      <c r="BZ2226" s="31">
        <v>44876</v>
      </c>
      <c r="CA2226" s="40">
        <v>0.5708333333333333</v>
      </c>
      <c r="DB2226">
        <v>500</v>
      </c>
      <c r="DC2226" t="str">
        <v>MICURA</v>
      </c>
      <c r="DD2226" t="str">
        <v>AILERU RILWAN (MIC)</v>
      </c>
      <c r="DE2226" s="31">
        <v>44877</v>
      </c>
      <c r="DF2226" s="40">
        <v>0.75835648148148149</v>
      </c>
    </row>
    <row r="2227" spans="1:110" x14ac:dyDescent="0.25">
      <c r="A2227" s="109" t="s">
        <v>1904</v>
      </c>
      <c r="B2227">
        <v>323</v>
      </c>
      <c r="C2227" s="109" t="s">
        <v>54</v>
      </c>
      <c r="D2227" s="109" t="s">
        <v>621</v>
      </c>
      <c r="E2227" s="94">
        <v>44869</v>
      </c>
      <c r="F2227" s="174">
        <v>0.48026620370370371</v>
      </c>
      <c r="G2227">
        <v>2</v>
      </c>
      <c r="H2227" s="109" t="s">
        <v>622</v>
      </c>
      <c r="I2227">
        <v>2704243</v>
      </c>
      <c r="AR2227">
        <v>191</v>
      </c>
      <c r="AS2227" t="str">
        <v>MICURA</v>
      </c>
      <c r="AT2227" t="str">
        <v>ONYENCHO EBUKA (MIC)</v>
      </c>
      <c r="AU2227" s="31">
        <v>44878</v>
      </c>
      <c r="AV2227" s="40">
        <v>0.30324074074074076</v>
      </c>
      <c r="BW2227">
        <v>420</v>
      </c>
      <c r="BX2227" t="str">
        <v>PLANNING</v>
      </c>
      <c r="BY2227" t="str">
        <v>BUSARI BOLAJI J. (PLN)</v>
      </c>
      <c r="BZ2227" s="31">
        <v>44876</v>
      </c>
      <c r="CA2227" s="40">
        <v>0.57237268518518514</v>
      </c>
      <c r="DB2227">
        <v>501</v>
      </c>
      <c r="DC2227" t="str">
        <v>MICURA</v>
      </c>
      <c r="DD2227" t="str">
        <v>ADETUNJI OLALEKAN (MIC)</v>
      </c>
      <c r="DE2227" s="31">
        <v>44877</v>
      </c>
      <c r="DF2227" s="40">
        <v>0.75840277777777776</v>
      </c>
    </row>
    <row r="2228" spans="1:110" x14ac:dyDescent="0.25">
      <c r="A2228" s="109" t="s">
        <v>1904</v>
      </c>
      <c r="B2228">
        <v>324</v>
      </c>
      <c r="C2228" s="109" t="s">
        <v>54</v>
      </c>
      <c r="D2228" s="109" t="s">
        <v>616</v>
      </c>
      <c r="E2228" s="94">
        <v>44869</v>
      </c>
      <c r="F2228" s="174">
        <v>0.48049768518518521</v>
      </c>
      <c r="G2228">
        <v>1</v>
      </c>
      <c r="H2228" s="109" t="s">
        <v>617</v>
      </c>
      <c r="I2228">
        <v>3668296</v>
      </c>
      <c r="AR2228">
        <v>192</v>
      </c>
      <c r="AS2228" t="str">
        <v>MICURA</v>
      </c>
      <c r="AT2228" t="str">
        <v>OJUOLAPE SIMEON (MIC)</v>
      </c>
      <c r="AU2228" s="31">
        <v>44878</v>
      </c>
      <c r="AV2228" s="40">
        <v>0.30333333333333334</v>
      </c>
      <c r="BW2228">
        <v>421</v>
      </c>
      <c r="BX2228" t="str">
        <v>OPERATIONS</v>
      </c>
      <c r="BY2228" t="str">
        <v>OSITA NWAENYI(OPS)</v>
      </c>
      <c r="BZ2228" s="31">
        <v>44876</v>
      </c>
      <c r="CA2228" s="40">
        <v>0.5725231481481482</v>
      </c>
      <c r="DB2228">
        <v>502</v>
      </c>
      <c r="DC2228" t="str">
        <v>MICURA</v>
      </c>
      <c r="DD2228" t="str">
        <v>IRANLOYE OLADOYE M.(MIC)</v>
      </c>
      <c r="DE2228" s="31">
        <v>44877</v>
      </c>
      <c r="DF2228" s="40">
        <v>0.75848379629629625</v>
      </c>
    </row>
    <row r="2229" spans="1:110" x14ac:dyDescent="0.25">
      <c r="A2229" s="109" t="s">
        <v>1904</v>
      </c>
      <c r="B2229">
        <v>325</v>
      </c>
      <c r="C2229" s="109" t="s">
        <v>21</v>
      </c>
      <c r="D2229" s="109" t="s">
        <v>628</v>
      </c>
      <c r="E2229" s="94">
        <v>44869</v>
      </c>
      <c r="F2229" s="174">
        <v>0.48060185185185184</v>
      </c>
      <c r="G2229">
        <v>1</v>
      </c>
      <c r="H2229" s="109" t="s">
        <v>21</v>
      </c>
      <c r="I2229"/>
      <c r="AR2229">
        <v>193</v>
      </c>
      <c r="AS2229" t="str">
        <v>MICURA</v>
      </c>
      <c r="AT2229" t="str">
        <v>AKHIGBE FIDELIX (MIC)</v>
      </c>
      <c r="AU2229" s="31">
        <v>44878</v>
      </c>
      <c r="AV2229" s="40">
        <v>0.30350694444444443</v>
      </c>
      <c r="BW2229">
        <v>422</v>
      </c>
      <c r="BX2229" t="str">
        <v>MICURA</v>
      </c>
      <c r="BY2229" t="str">
        <v>ONYENCHO EBUKA (MIC)</v>
      </c>
      <c r="BZ2229" s="31">
        <v>44876</v>
      </c>
      <c r="CA2229" s="40">
        <v>0.58702546296296299</v>
      </c>
      <c r="DB2229">
        <v>503</v>
      </c>
      <c r="DC2229" t="str">
        <v>MICURA</v>
      </c>
      <c r="DD2229" t="str">
        <v>AKINWANDE LATEEF</v>
      </c>
      <c r="DE2229" s="31">
        <v>44877</v>
      </c>
      <c r="DF2229" s="40">
        <v>0.75854166666666667</v>
      </c>
    </row>
    <row r="2230" spans="1:110" x14ac:dyDescent="0.25">
      <c r="A2230" s="109" t="s">
        <v>1904</v>
      </c>
      <c r="B2230">
        <v>326</v>
      </c>
      <c r="C2230" s="109" t="s">
        <v>52</v>
      </c>
      <c r="D2230" s="109" t="s">
        <v>302</v>
      </c>
      <c r="E2230" s="94">
        <v>44869</v>
      </c>
      <c r="F2230" s="174">
        <v>0.48068287037037039</v>
      </c>
      <c r="G2230">
        <v>1</v>
      </c>
      <c r="H2230" s="109" t="s">
        <v>303</v>
      </c>
      <c r="I2230">
        <v>5417847</v>
      </c>
      <c r="AR2230">
        <v>194</v>
      </c>
      <c r="AS2230" t="str">
        <v>ENGINEERING</v>
      </c>
      <c r="AT2230" t="str">
        <v>SALISU ITODO (ENGR)</v>
      </c>
      <c r="AU2230" s="31">
        <v>44878</v>
      </c>
      <c r="AV2230" s="40">
        <v>0.30359953703703701</v>
      </c>
      <c r="BW2230">
        <v>423</v>
      </c>
      <c r="BX2230" t="str">
        <v>MICURA</v>
      </c>
      <c r="BY2230" t="str">
        <v>AKIEH OMOKHOGIE (MIC)</v>
      </c>
      <c r="BZ2230" s="31">
        <v>44876</v>
      </c>
      <c r="CA2230" s="40">
        <v>0.58847222222222217</v>
      </c>
      <c r="DB2230">
        <v>504</v>
      </c>
      <c r="DC2230" t="str">
        <v>ENGINEERING</v>
      </c>
      <c r="DD2230" t="str">
        <v>AJAGBE BIDEMI (ENGR)</v>
      </c>
      <c r="DE2230" s="31">
        <v>44877</v>
      </c>
      <c r="DF2230" s="40">
        <v>0.75875000000000004</v>
      </c>
    </row>
    <row r="2231" spans="1:110" x14ac:dyDescent="0.25">
      <c r="A2231" s="109" t="s">
        <v>1904</v>
      </c>
      <c r="B2231">
        <v>327</v>
      </c>
      <c r="C2231" s="109" t="s">
        <v>54</v>
      </c>
      <c r="D2231" s="109" t="s">
        <v>324</v>
      </c>
      <c r="E2231" s="94">
        <v>44869</v>
      </c>
      <c r="F2231" s="174">
        <v>0.48076388888888888</v>
      </c>
      <c r="G2231">
        <v>1</v>
      </c>
      <c r="H2231" s="109" t="s">
        <v>325</v>
      </c>
      <c r="I2231">
        <v>5501315</v>
      </c>
      <c r="AR2231">
        <v>195</v>
      </c>
      <c r="AS2231" t="str">
        <v>MICURA</v>
      </c>
      <c r="AT2231" t="str">
        <v>KALU SOLOMON (MIC)</v>
      </c>
      <c r="AU2231" s="31">
        <v>44878</v>
      </c>
      <c r="AV2231" s="40">
        <v>0.30412037037037037</v>
      </c>
      <c r="BW2231">
        <v>424</v>
      </c>
      <c r="BX2231" t="str">
        <v>ENGINEERING</v>
      </c>
      <c r="BY2231" t="str">
        <v>ADENIYI ADEYEMI (ENGR)</v>
      </c>
      <c r="BZ2231" s="31">
        <v>44876</v>
      </c>
      <c r="CA2231" s="40">
        <v>0.58855324074074078</v>
      </c>
      <c r="DB2231">
        <v>505</v>
      </c>
      <c r="DC2231" t="str">
        <v>OPERATIONS</v>
      </c>
      <c r="DD2231" t="str">
        <v>ADEYEYE ADENIYI S. (OPS</v>
      </c>
      <c r="DE2231" s="31">
        <v>44877</v>
      </c>
      <c r="DF2231" s="40">
        <v>0.75881944444444449</v>
      </c>
    </row>
    <row r="2232" spans="1:110" x14ac:dyDescent="0.25">
      <c r="A2232" s="109" t="s">
        <v>1904</v>
      </c>
      <c r="B2232">
        <v>328</v>
      </c>
      <c r="C2232" s="109" t="s">
        <v>54</v>
      </c>
      <c r="D2232" s="109" t="s">
        <v>612</v>
      </c>
      <c r="E2232" s="94">
        <v>44869</v>
      </c>
      <c r="F2232" s="174">
        <v>0.48105324074074074</v>
      </c>
      <c r="G2232">
        <v>2</v>
      </c>
      <c r="H2232" s="109" t="s">
        <v>613</v>
      </c>
      <c r="I2232"/>
      <c r="AR2232">
        <v>196</v>
      </c>
      <c r="AS2232" t="str">
        <v>OPERATIONS</v>
      </c>
      <c r="AT2232" t="str">
        <v>IBIRONKE OLUMIDE (OPS)</v>
      </c>
      <c r="AU2232" s="31">
        <v>44878</v>
      </c>
      <c r="AV2232" s="40">
        <v>0.30489583333333331</v>
      </c>
      <c r="BW2232">
        <v>425</v>
      </c>
      <c r="BX2232" t="str">
        <v>ENGINEERING</v>
      </c>
      <c r="BY2232" t="str">
        <v>OKPANEFE JOSEPH (ENGR)</v>
      </c>
      <c r="BZ2232" s="31">
        <v>44876</v>
      </c>
      <c r="CA2232" s="40">
        <v>0.58964120370370365</v>
      </c>
      <c r="DB2232">
        <v>506</v>
      </c>
      <c r="DC2232" t="str">
        <v>MICURA</v>
      </c>
      <c r="DD2232" t="str">
        <v>OTUMUNYE STEVE U. (MIC)</v>
      </c>
      <c r="DE2232" s="31">
        <v>44877</v>
      </c>
      <c r="DF2232" s="40">
        <v>0.75898148148148148</v>
      </c>
    </row>
    <row r="2233" spans="1:110" x14ac:dyDescent="0.25">
      <c r="A2233" s="109" t="s">
        <v>1904</v>
      </c>
      <c r="B2233">
        <v>329</v>
      </c>
      <c r="C2233" s="109" t="s">
        <v>53</v>
      </c>
      <c r="D2233" s="109" t="s">
        <v>671</v>
      </c>
      <c r="E2233" s="94">
        <v>44869</v>
      </c>
      <c r="F2233" s="174">
        <v>0.48118055555555556</v>
      </c>
      <c r="G2233">
        <v>2</v>
      </c>
      <c r="H2233" s="109" t="s">
        <v>672</v>
      </c>
      <c r="I2233"/>
      <c r="AR2233">
        <v>197</v>
      </c>
      <c r="AS2233" t="str">
        <v>MICURA</v>
      </c>
      <c r="AT2233" t="str">
        <v>MUHAMMED DANJUMA (MIC)</v>
      </c>
      <c r="AU2233" s="31">
        <v>44878</v>
      </c>
      <c r="AV2233" s="40">
        <v>0.30703703703703705</v>
      </c>
      <c r="BW2233">
        <v>426</v>
      </c>
      <c r="BX2233" t="str">
        <v>MICURA</v>
      </c>
      <c r="BY2233" t="str">
        <v>SHOKUNBI REBECCA (MIC)</v>
      </c>
      <c r="BZ2233" s="31">
        <v>44876</v>
      </c>
      <c r="CA2233" s="40">
        <v>0.58979166666666671</v>
      </c>
      <c r="DB2233">
        <v>507</v>
      </c>
      <c r="DC2233" t="str">
        <v>MICURA</v>
      </c>
      <c r="DD2233" t="str">
        <v>KAYODE ROTIMI E. (MIC)</v>
      </c>
      <c r="DE2233" s="31">
        <v>44877</v>
      </c>
      <c r="DF2233" s="40">
        <v>0.7590393518518519</v>
      </c>
    </row>
    <row r="2234" spans="1:110" x14ac:dyDescent="0.25">
      <c r="A2234" s="109" t="s">
        <v>1904</v>
      </c>
      <c r="B2234">
        <v>330</v>
      </c>
      <c r="C2234" s="109" t="s">
        <v>53</v>
      </c>
      <c r="D2234" s="109" t="s">
        <v>1440</v>
      </c>
      <c r="E2234" s="94">
        <v>44869</v>
      </c>
      <c r="F2234" s="174">
        <v>0.48129629629629628</v>
      </c>
      <c r="G2234">
        <v>1</v>
      </c>
      <c r="H2234" s="109" t="s">
        <v>1441</v>
      </c>
      <c r="I2234">
        <v>5461132</v>
      </c>
      <c r="AR2234">
        <v>198</v>
      </c>
      <c r="AS2234" t="str">
        <v>OPERATIONS</v>
      </c>
      <c r="AT2234" t="str">
        <v>KADIRI CHRISTOPHER (MIC</v>
      </c>
      <c r="AU2234" s="31">
        <v>44878</v>
      </c>
      <c r="AV2234" s="40">
        <v>0.30730324074074072</v>
      </c>
      <c r="BW2234">
        <v>427</v>
      </c>
      <c r="BX2234" t="str">
        <v>OPERATIONS</v>
      </c>
      <c r="BY2234" t="str">
        <v>ONWUAMAEGBU ODIRA A(OPS)</v>
      </c>
      <c r="BZ2234" s="31">
        <v>44876</v>
      </c>
      <c r="CA2234" s="40">
        <v>0.5960185185185185</v>
      </c>
      <c r="DB2234">
        <v>508</v>
      </c>
      <c r="DC2234" t="str">
        <v>MICURA</v>
      </c>
      <c r="DD2234" t="str">
        <v>ABOLARIN KOLADE (MIC)</v>
      </c>
      <c r="DE2234" s="31">
        <v>44877</v>
      </c>
      <c r="DF2234" s="40">
        <v>0.75910879629629635</v>
      </c>
    </row>
    <row r="2235" spans="1:110" x14ac:dyDescent="0.25">
      <c r="A2235" s="109" t="s">
        <v>1904</v>
      </c>
      <c r="B2235">
        <v>331</v>
      </c>
      <c r="C2235" s="109" t="s">
        <v>53</v>
      </c>
      <c r="D2235" s="109" t="s">
        <v>582</v>
      </c>
      <c r="E2235" s="94">
        <v>44869</v>
      </c>
      <c r="F2235" s="174">
        <v>0.48137731481481483</v>
      </c>
      <c r="G2235">
        <v>1</v>
      </c>
      <c r="H2235" s="109" t="s">
        <v>583</v>
      </c>
      <c r="I2235">
        <v>4866107</v>
      </c>
      <c r="AR2235">
        <v>199</v>
      </c>
      <c r="AS2235" t="str">
        <v>OPERATIONS</v>
      </c>
      <c r="AT2235" t="str">
        <v>SALAMI MUSIBAU (OPS)</v>
      </c>
      <c r="AU2235" s="31">
        <v>44878</v>
      </c>
      <c r="AV2235" s="40">
        <v>0.37643518518518521</v>
      </c>
      <c r="BW2235">
        <v>428</v>
      </c>
      <c r="BX2235" t="str">
        <v>MICURA</v>
      </c>
      <c r="BY2235" t="str">
        <v>BABATUNDE EBENEZER</v>
      </c>
      <c r="BZ2235" s="31">
        <v>44876</v>
      </c>
      <c r="CA2235" s="40">
        <v>0.6028472222222222</v>
      </c>
      <c r="DB2235">
        <v>509</v>
      </c>
      <c r="DC2235" t="str">
        <v>MICURA</v>
      </c>
      <c r="DD2235" t="str">
        <v>AJIBOLA OLUWAFEMI S.(MI</v>
      </c>
      <c r="DE2235" s="31">
        <v>44877</v>
      </c>
      <c r="DF2235" s="40">
        <v>0.75916666666666666</v>
      </c>
    </row>
    <row r="2236" spans="1:110" x14ac:dyDescent="0.25">
      <c r="A2236" s="109" t="s">
        <v>1904</v>
      </c>
      <c r="B2236">
        <v>332</v>
      </c>
      <c r="C2236" s="109" t="s">
        <v>53</v>
      </c>
      <c r="D2236" s="109" t="s">
        <v>785</v>
      </c>
      <c r="E2236" s="94">
        <v>44869</v>
      </c>
      <c r="F2236" s="174">
        <v>0.48148148148148145</v>
      </c>
      <c r="G2236">
        <v>1</v>
      </c>
      <c r="H2236" s="109" t="s">
        <v>786</v>
      </c>
      <c r="I2236">
        <v>4844273</v>
      </c>
      <c r="AR2236">
        <v>200</v>
      </c>
      <c r="AS2236" t="str">
        <v>OPERATIONS</v>
      </c>
      <c r="AT2236" t="str">
        <v>OSCAR SULE (OPS)</v>
      </c>
      <c r="AU2236" s="31">
        <v>44878</v>
      </c>
      <c r="AV2236" s="40">
        <v>0.39613425925925927</v>
      </c>
      <c r="BW2236">
        <v>429</v>
      </c>
      <c r="BX2236" t="str">
        <v>PLANNING</v>
      </c>
      <c r="BY2236" t="str">
        <v>OMIYALE JOHN (PLN)</v>
      </c>
      <c r="BZ2236" s="31">
        <v>44876</v>
      </c>
      <c r="CA2236" s="40">
        <v>0.61423611111111109</v>
      </c>
      <c r="DB2236">
        <v>510</v>
      </c>
      <c r="DC2236" t="str">
        <v>MICURA</v>
      </c>
      <c r="DD2236" t="str">
        <v>OLUKOTUN O. AKEEM (MIC)</v>
      </c>
      <c r="DE2236" s="31">
        <v>44877</v>
      </c>
      <c r="DF2236" s="40">
        <v>0.75982638888888887</v>
      </c>
    </row>
    <row r="2237" spans="1:110" x14ac:dyDescent="0.25">
      <c r="A2237" s="109" t="s">
        <v>1904</v>
      </c>
      <c r="B2237">
        <v>333</v>
      </c>
      <c r="C2237" s="109" t="s">
        <v>54</v>
      </c>
      <c r="D2237" s="109" t="s">
        <v>590</v>
      </c>
      <c r="E2237" s="94">
        <v>44869</v>
      </c>
      <c r="F2237" s="174">
        <v>0.48155092592592591</v>
      </c>
      <c r="G2237">
        <v>1</v>
      </c>
      <c r="H2237" s="109" t="s">
        <v>591</v>
      </c>
      <c r="I2237">
        <v>8268740</v>
      </c>
      <c r="AR2237">
        <v>3</v>
      </c>
      <c r="AS2237" t="str">
        <v>OPERATIONS</v>
      </c>
      <c r="AT2237" t="str">
        <v>NICHOLAS PIUS (OPS)</v>
      </c>
      <c r="AU2237" s="31">
        <v>44879</v>
      </c>
      <c r="AV2237" s="40">
        <v>0.25725694444444447</v>
      </c>
      <c r="BW2237">
        <v>430</v>
      </c>
      <c r="BX2237" t="str">
        <v>OPERATIONS</v>
      </c>
      <c r="BY2237" t="str">
        <v>ADIELE SANDRA</v>
      </c>
      <c r="BZ2237" s="31">
        <v>44876</v>
      </c>
      <c r="CA2237" s="40">
        <v>0.6218055555555555</v>
      </c>
      <c r="DB2237">
        <v>511</v>
      </c>
      <c r="DC2237" t="str">
        <v>MICURA</v>
      </c>
      <c r="DD2237" t="str">
        <v>KAMORU OLUWASEYI (MIC)</v>
      </c>
      <c r="DE2237" s="31">
        <v>44877</v>
      </c>
      <c r="DF2237" s="40">
        <v>0.7598611111111111</v>
      </c>
    </row>
    <row r="2238" spans="1:110" x14ac:dyDescent="0.25">
      <c r="A2238" s="109" t="s">
        <v>1904</v>
      </c>
      <c r="B2238">
        <v>334</v>
      </c>
      <c r="C2238" s="109" t="s">
        <v>53</v>
      </c>
      <c r="D2238" s="109" t="s">
        <v>348</v>
      </c>
      <c r="E2238" s="94">
        <v>44869</v>
      </c>
      <c r="F2238" s="174">
        <v>0.48158564814814814</v>
      </c>
      <c r="G2238">
        <v>2</v>
      </c>
      <c r="H2238" s="109" t="s">
        <v>349</v>
      </c>
      <c r="I2238"/>
      <c r="AR2238">
        <v>4</v>
      </c>
      <c r="AS2238" t="str">
        <v>OPERATIONS</v>
      </c>
      <c r="AT2238" t="str">
        <v>OLIKA CYRIL UCHE (OPS)</v>
      </c>
      <c r="AU2238" s="31">
        <v>44879</v>
      </c>
      <c r="AV2238" s="40">
        <v>0.25730324074074074</v>
      </c>
      <c r="BW2238">
        <v>431</v>
      </c>
      <c r="BX2238" t="str">
        <v>OPERATIONS</v>
      </c>
      <c r="BY2238" t="str">
        <v>OGHENEDE PATRICK (OPS)</v>
      </c>
      <c r="BZ2238" s="31">
        <v>44876</v>
      </c>
      <c r="CA2238" s="40">
        <v>0.63028935185185186</v>
      </c>
      <c r="DB2238">
        <v>512</v>
      </c>
      <c r="DC2238" t="str">
        <v>MICURA</v>
      </c>
      <c r="DD2238" t="str">
        <v>OLUKOTUN TEMITOPE (MIC)</v>
      </c>
      <c r="DE2238" s="31">
        <v>44877</v>
      </c>
      <c r="DF2238" s="40">
        <v>0.75993055555555555</v>
      </c>
    </row>
    <row r="2239" spans="1:110" x14ac:dyDescent="0.25">
      <c r="A2239" s="109" t="s">
        <v>1904</v>
      </c>
      <c r="B2239">
        <v>335</v>
      </c>
      <c r="C2239" s="109" t="s">
        <v>54</v>
      </c>
      <c r="D2239" s="109" t="s">
        <v>264</v>
      </c>
      <c r="E2239" s="94">
        <v>44869</v>
      </c>
      <c r="F2239" s="174">
        <v>0.48160879629629627</v>
      </c>
      <c r="G2239">
        <v>1</v>
      </c>
      <c r="H2239" s="109" t="s">
        <v>265</v>
      </c>
      <c r="I2239">
        <v>5350791</v>
      </c>
      <c r="AR2239">
        <v>5</v>
      </c>
      <c r="AS2239" t="str">
        <v>MICURA</v>
      </c>
      <c r="AT2239" t="str">
        <v>CHARLES AMADI (MIC)</v>
      </c>
      <c r="AU2239" s="31">
        <v>44879</v>
      </c>
      <c r="AV2239" s="40">
        <v>0.25741898148148146</v>
      </c>
      <c r="BW2239">
        <v>432</v>
      </c>
      <c r="BX2239" t="str">
        <v>OPERATIONS</v>
      </c>
      <c r="BY2239" t="str">
        <v>KADIRI CHRISTOPHER (MIC</v>
      </c>
      <c r="BZ2239" s="31">
        <v>44876</v>
      </c>
      <c r="CA2239" s="40">
        <v>0.6310648148148148</v>
      </c>
      <c r="DB2239">
        <v>513</v>
      </c>
      <c r="DC2239" t="str">
        <v>MICURA</v>
      </c>
      <c r="DD2239" t="str">
        <v>NURUDEEN SANUSI (MIC)</v>
      </c>
      <c r="DE2239" s="31">
        <v>44877</v>
      </c>
      <c r="DF2239" s="40">
        <v>0.760162037037037</v>
      </c>
    </row>
    <row r="2240" spans="1:110" x14ac:dyDescent="0.25">
      <c r="A2240" s="109" t="s">
        <v>1904</v>
      </c>
      <c r="B2240">
        <v>336</v>
      </c>
      <c r="C2240" s="109" t="s">
        <v>54</v>
      </c>
      <c r="D2240" s="109" t="s">
        <v>250</v>
      </c>
      <c r="E2240" s="94">
        <v>44869</v>
      </c>
      <c r="F2240" s="174">
        <v>0.48171296296296295</v>
      </c>
      <c r="G2240">
        <v>2</v>
      </c>
      <c r="H2240" s="109" t="s">
        <v>251</v>
      </c>
      <c r="I2240">
        <v>8341367</v>
      </c>
      <c r="AR2240">
        <v>6</v>
      </c>
      <c r="AS2240" t="str">
        <v>MICURA</v>
      </c>
      <c r="AT2240" t="str">
        <v>IRANLOYE OLADOYE M.(MIC)</v>
      </c>
      <c r="AU2240" s="31">
        <v>44879</v>
      </c>
      <c r="AV2240" s="40">
        <v>0.25746527777777778</v>
      </c>
      <c r="BW2240">
        <v>433</v>
      </c>
      <c r="BX2240" t="str">
        <v>MICURA</v>
      </c>
      <c r="BY2240" t="str">
        <v>ISHOLA JIMOH</v>
      </c>
      <c r="BZ2240" s="31">
        <v>44876</v>
      </c>
      <c r="CA2240" s="40">
        <v>0.63263888888888886</v>
      </c>
      <c r="DB2240">
        <v>514</v>
      </c>
      <c r="DC2240" t="str">
        <v>MICURA</v>
      </c>
      <c r="DD2240" t="str">
        <v>OJUOLAPE SIMEON (MIC)</v>
      </c>
      <c r="DE2240" s="31">
        <v>44877</v>
      </c>
      <c r="DF2240" s="40">
        <v>0.76021990740740741</v>
      </c>
    </row>
    <row r="2241" spans="1:110" x14ac:dyDescent="0.25">
      <c r="A2241" s="109" t="s">
        <v>1904</v>
      </c>
      <c r="B2241">
        <v>337</v>
      </c>
      <c r="C2241" s="109" t="s">
        <v>54</v>
      </c>
      <c r="D2241" s="109" t="s">
        <v>452</v>
      </c>
      <c r="E2241" s="94">
        <v>44869</v>
      </c>
      <c r="F2241" s="174">
        <v>0.48175925925925928</v>
      </c>
      <c r="G2241">
        <v>1</v>
      </c>
      <c r="H2241" s="109" t="s">
        <v>453</v>
      </c>
      <c r="I2241">
        <v>5341488</v>
      </c>
      <c r="AR2241">
        <v>7</v>
      </c>
      <c r="AS2241" t="str">
        <v>MICURA</v>
      </c>
      <c r="AT2241" t="str">
        <v>ABBEY BALOGUN (MIC)</v>
      </c>
      <c r="AU2241" s="31">
        <v>44879</v>
      </c>
      <c r="AV2241" s="40">
        <v>0.25754629629629627</v>
      </c>
      <c r="BW2241">
        <v>434</v>
      </c>
      <c r="BX2241" t="str">
        <v>OPERATIONS</v>
      </c>
      <c r="BY2241" t="str">
        <v>ADEOMI TEMITOPE M. (OPS)</v>
      </c>
      <c r="BZ2241" s="31">
        <v>44876</v>
      </c>
      <c r="CA2241" s="40">
        <v>0.63951388888888894</v>
      </c>
      <c r="DB2241">
        <v>515</v>
      </c>
      <c r="DC2241" t="str">
        <v>OPERATIONS</v>
      </c>
      <c r="DD2241" t="str">
        <v>AMOO NAJEEM (OPS)</v>
      </c>
      <c r="DE2241" s="31">
        <v>44877</v>
      </c>
      <c r="DF2241" s="40">
        <v>0.76047453703703705</v>
      </c>
    </row>
    <row r="2242" spans="1:110" x14ac:dyDescent="0.25">
      <c r="A2242" s="109" t="s">
        <v>1904</v>
      </c>
      <c r="B2242">
        <v>338</v>
      </c>
      <c r="C2242" s="109" t="s">
        <v>54</v>
      </c>
      <c r="D2242" s="109" t="s">
        <v>454</v>
      </c>
      <c r="E2242" s="94">
        <v>44869</v>
      </c>
      <c r="F2242" s="174">
        <v>0.48177083333333331</v>
      </c>
      <c r="G2242">
        <v>2</v>
      </c>
      <c r="H2242" s="109" t="s">
        <v>455</v>
      </c>
      <c r="I2242">
        <v>2057370</v>
      </c>
      <c r="AR2242">
        <v>8</v>
      </c>
      <c r="AS2242" t="str">
        <v>MICURA</v>
      </c>
      <c r="AT2242" t="str">
        <v>EZEA NNAMDI (MIC)</v>
      </c>
      <c r="AU2242" s="31">
        <v>44879</v>
      </c>
      <c r="AV2242" s="40">
        <v>0.25789351851851849</v>
      </c>
      <c r="BW2242">
        <v>435</v>
      </c>
      <c r="BX2242" t="str">
        <v>MICURA</v>
      </c>
      <c r="BY2242" t="str">
        <v>ABIODUN DAMILARE (MIC)</v>
      </c>
      <c r="BZ2242" s="31">
        <v>44876</v>
      </c>
      <c r="CA2242" s="40">
        <v>0.64009259259259255</v>
      </c>
      <c r="DB2242">
        <v>516</v>
      </c>
      <c r="DC2242" t="str">
        <v>MICURA</v>
      </c>
      <c r="DD2242" t="str">
        <v>RAMONI OGUNLANA (MIC)</v>
      </c>
      <c r="DE2242" s="31">
        <v>44877</v>
      </c>
      <c r="DF2242" s="40">
        <v>0.76049768518518523</v>
      </c>
    </row>
    <row r="2243" spans="1:110" x14ac:dyDescent="0.25">
      <c r="A2243" s="109" t="s">
        <v>1904</v>
      </c>
      <c r="B2243">
        <v>339</v>
      </c>
      <c r="C2243" s="109" t="s">
        <v>21</v>
      </c>
      <c r="D2243" s="109" t="s">
        <v>618</v>
      </c>
      <c r="E2243" s="94">
        <v>44869</v>
      </c>
      <c r="F2243" s="174">
        <v>0.48182870370370373</v>
      </c>
      <c r="G2243">
        <v>1</v>
      </c>
      <c r="H2243" s="109" t="s">
        <v>21</v>
      </c>
      <c r="I2243"/>
      <c r="AR2243">
        <v>9</v>
      </c>
      <c r="AS2243" t="str">
        <v>MICURA</v>
      </c>
      <c r="AT2243" t="str">
        <v>EBIZIMO INGBAIFEGHA (MIC</v>
      </c>
      <c r="AU2243" s="31">
        <v>44879</v>
      </c>
      <c r="AV2243" s="40">
        <v>0.25807870370370373</v>
      </c>
      <c r="BW2243">
        <v>232</v>
      </c>
      <c r="BX2243" t="str">
        <v>OPERATIONS</v>
      </c>
      <c r="BY2243" t="str">
        <v>NASIRU OLADIMEJI</v>
      </c>
      <c r="BZ2243" s="31">
        <v>44877</v>
      </c>
      <c r="CA2243" s="40">
        <v>0.46878472222222223</v>
      </c>
      <c r="DB2243">
        <v>517</v>
      </c>
      <c r="DC2243" t="str">
        <v>OPERATIONS</v>
      </c>
      <c r="DD2243" t="str">
        <v>FASHOLA ANTHONY (OPS)</v>
      </c>
      <c r="DE2243" s="31">
        <v>44877</v>
      </c>
      <c r="DF2243" s="40">
        <v>0.76055555555555554</v>
      </c>
    </row>
    <row r="2244" spans="1:110" x14ac:dyDescent="0.25">
      <c r="A2244" s="109" t="s">
        <v>1904</v>
      </c>
      <c r="B2244">
        <v>340</v>
      </c>
      <c r="C2244" s="109" t="s">
        <v>52</v>
      </c>
      <c r="D2244" s="109" t="s">
        <v>308</v>
      </c>
      <c r="E2244" s="94">
        <v>44869</v>
      </c>
      <c r="F2244" s="174">
        <v>0.4820949074074074</v>
      </c>
      <c r="G2244">
        <v>1</v>
      </c>
      <c r="H2244" s="109" t="s">
        <v>309</v>
      </c>
      <c r="I2244">
        <v>5408268</v>
      </c>
      <c r="AR2244">
        <v>10</v>
      </c>
      <c r="AS2244" t="str">
        <v>OPERATIONS</v>
      </c>
      <c r="AT2244" t="str">
        <v>THANKGOD OMOROHWOVO (OP</v>
      </c>
      <c r="AU2244" s="31">
        <v>44879</v>
      </c>
      <c r="AV2244" s="40">
        <v>0.2581134259259259</v>
      </c>
      <c r="BW2244">
        <v>233</v>
      </c>
      <c r="BX2244" t="str">
        <v>MICURA</v>
      </c>
      <c r="BY2244" t="str">
        <v>ONIURE SOLOMON (MIC)</v>
      </c>
      <c r="BZ2244" s="31">
        <v>44877</v>
      </c>
      <c r="CA2244" s="40">
        <v>0.47541666666666665</v>
      </c>
      <c r="DB2244">
        <v>518</v>
      </c>
      <c r="DC2244" t="str">
        <v>ENGINEERING</v>
      </c>
      <c r="DD2244" t="str">
        <v>IGHEDO ODIANOSEN (DRV)</v>
      </c>
      <c r="DE2244" s="31">
        <v>44877</v>
      </c>
      <c r="DF2244" s="40">
        <v>0.76164351851851853</v>
      </c>
    </row>
    <row r="2245" spans="1:110" x14ac:dyDescent="0.25">
      <c r="A2245" s="109" t="s">
        <v>1904</v>
      </c>
      <c r="B2245">
        <v>341</v>
      </c>
      <c r="C2245" s="109" t="s">
        <v>54</v>
      </c>
      <c r="D2245" s="109" t="s">
        <v>592</v>
      </c>
      <c r="E2245" s="94">
        <v>44869</v>
      </c>
      <c r="F2245" s="174">
        <v>0.48229166666666667</v>
      </c>
      <c r="G2245">
        <v>1</v>
      </c>
      <c r="H2245" s="109" t="s">
        <v>593</v>
      </c>
      <c r="I2245">
        <v>3677082</v>
      </c>
      <c r="AR2245">
        <v>11</v>
      </c>
      <c r="AS2245" t="str">
        <v>ENGINEERING</v>
      </c>
      <c r="AT2245" t="str">
        <v>EMELE LAWRENCE (ENGR)</v>
      </c>
      <c r="AU2245" s="31">
        <v>44879</v>
      </c>
      <c r="AV2245" s="40">
        <v>0.25903935185185184</v>
      </c>
      <c r="BW2245">
        <v>234</v>
      </c>
      <c r="BX2245" t="str">
        <v>MICURA</v>
      </c>
      <c r="BY2245" t="str">
        <v>UMORI INNOCENT E.(MIC)</v>
      </c>
      <c r="BZ2245" s="31">
        <v>44877</v>
      </c>
      <c r="CA2245" s="40">
        <v>0.47548611111111111</v>
      </c>
      <c r="DB2245">
        <v>519</v>
      </c>
      <c r="DC2245" t="str">
        <v>ENGINEERING</v>
      </c>
      <c r="DD2245" t="str">
        <v>AWAM JOHN OKORO</v>
      </c>
      <c r="DE2245" s="31">
        <v>44877</v>
      </c>
      <c r="DF2245" s="40">
        <v>0.76170138888888894</v>
      </c>
    </row>
    <row r="2246" spans="1:110" x14ac:dyDescent="0.25">
      <c r="A2246" s="109" t="s">
        <v>1904</v>
      </c>
      <c r="B2246">
        <v>342</v>
      </c>
      <c r="C2246" s="109" t="s">
        <v>52</v>
      </c>
      <c r="D2246" s="109" t="s">
        <v>1238</v>
      </c>
      <c r="E2246" s="94">
        <v>44869</v>
      </c>
      <c r="F2246" s="174">
        <v>0.48275462962962962</v>
      </c>
      <c r="G2246">
        <v>2</v>
      </c>
      <c r="H2246" s="109" t="s">
        <v>1239</v>
      </c>
      <c r="I2246">
        <v>5332768</v>
      </c>
      <c r="AR2246">
        <v>12</v>
      </c>
      <c r="AS2246" t="str">
        <v>ENGINEERING</v>
      </c>
      <c r="AT2246" t="str">
        <v>OLAROTIMI OGUBODEDE (EN</v>
      </c>
      <c r="AU2246" s="31">
        <v>44879</v>
      </c>
      <c r="AV2246" s="40">
        <v>0.25907407407407407</v>
      </c>
      <c r="BW2246">
        <v>235</v>
      </c>
      <c r="BX2246" t="str">
        <v>MICURA</v>
      </c>
      <c r="BY2246" t="str">
        <v>YAKUBU AYODEJI (MIC)</v>
      </c>
      <c r="BZ2246" s="31">
        <v>44877</v>
      </c>
      <c r="CA2246" s="40">
        <v>0.47552083333333334</v>
      </c>
      <c r="DB2246">
        <v>520</v>
      </c>
      <c r="DC2246" t="str">
        <v>ENGINEERING</v>
      </c>
      <c r="DD2246" t="str">
        <v>ARABOR MATTHEW O. (DRV)</v>
      </c>
      <c r="DE2246" s="31">
        <v>44877</v>
      </c>
      <c r="DF2246" s="40">
        <v>0.76177083333333329</v>
      </c>
    </row>
    <row r="2247" spans="1:110" x14ac:dyDescent="0.25">
      <c r="A2247" s="109" t="s">
        <v>1904</v>
      </c>
      <c r="B2247">
        <v>343</v>
      </c>
      <c r="C2247" s="109" t="s">
        <v>52</v>
      </c>
      <c r="D2247" s="109" t="s">
        <v>1230</v>
      </c>
      <c r="E2247" s="94">
        <v>44869</v>
      </c>
      <c r="F2247" s="174">
        <v>0.48281249999999998</v>
      </c>
      <c r="G2247">
        <v>2</v>
      </c>
      <c r="H2247" s="109" t="s">
        <v>1231</v>
      </c>
      <c r="I2247">
        <v>2669211</v>
      </c>
      <c r="AR2247">
        <v>13</v>
      </c>
      <c r="AS2247" t="str">
        <v>MICURA</v>
      </c>
      <c r="AT2247" t="str">
        <v>ADESOKAN OLALEKAN  (MIC)</v>
      </c>
      <c r="AU2247" s="31">
        <v>44879</v>
      </c>
      <c r="AV2247" s="40">
        <v>0.25916666666666666</v>
      </c>
      <c r="BW2247">
        <v>236</v>
      </c>
      <c r="BX2247" t="str">
        <v>ENGINEERING</v>
      </c>
      <c r="BY2247" t="str">
        <v>AHMED ABDULMALEEQ (ENGR</v>
      </c>
      <c r="BZ2247" s="31">
        <v>44877</v>
      </c>
      <c r="CA2247" s="40">
        <v>0.47569444444444442</v>
      </c>
      <c r="DB2247">
        <v>521</v>
      </c>
      <c r="DC2247" t="str">
        <v>MICURA</v>
      </c>
      <c r="DD2247" t="str">
        <v>BETULE THOMPSON J. (MIC)</v>
      </c>
      <c r="DE2247" s="31">
        <v>44877</v>
      </c>
      <c r="DF2247" s="40">
        <v>0.7619097222222222</v>
      </c>
    </row>
    <row r="2248" spans="1:110" x14ac:dyDescent="0.25">
      <c r="A2248" s="109" t="s">
        <v>1904</v>
      </c>
      <c r="B2248">
        <v>344</v>
      </c>
      <c r="C2248" s="109" t="s">
        <v>52</v>
      </c>
      <c r="D2248" s="109" t="s">
        <v>779</v>
      </c>
      <c r="E2248" s="94">
        <v>44869</v>
      </c>
      <c r="F2248" s="174">
        <v>0.48292824074074076</v>
      </c>
      <c r="G2248">
        <v>1</v>
      </c>
      <c r="H2248" s="109" t="s">
        <v>780</v>
      </c>
      <c r="I2248">
        <v>5381595</v>
      </c>
      <c r="AR2248">
        <v>14</v>
      </c>
      <c r="AS2248" t="str">
        <v>OPERATIONS</v>
      </c>
      <c r="AT2248" t="str">
        <v>AKPODAMURE EJIRO J. (MI</v>
      </c>
      <c r="AU2248" s="31">
        <v>44879</v>
      </c>
      <c r="AV2248" s="40">
        <v>0.25931712962962961</v>
      </c>
      <c r="BW2248">
        <v>237</v>
      </c>
      <c r="BX2248" t="str">
        <v>ENGINEERING</v>
      </c>
      <c r="BY2248" t="str">
        <v>UDOH PHILIP EYIBIO (ENG</v>
      </c>
      <c r="BZ2248" s="31">
        <v>44877</v>
      </c>
      <c r="CA2248" s="40">
        <v>0.47572916666666665</v>
      </c>
      <c r="DB2248">
        <v>522</v>
      </c>
      <c r="DC2248" t="str">
        <v>MICURA</v>
      </c>
      <c r="DD2248" t="str">
        <v>ONYENCHO EBUKA (MIC)</v>
      </c>
      <c r="DE2248" s="31">
        <v>44877</v>
      </c>
      <c r="DF2248" s="40">
        <v>0.76196759259259261</v>
      </c>
    </row>
    <row r="2249" spans="1:110" x14ac:dyDescent="0.25">
      <c r="A2249" s="109" t="s">
        <v>1904</v>
      </c>
      <c r="B2249">
        <v>345</v>
      </c>
      <c r="C2249" s="109" t="s">
        <v>52</v>
      </c>
      <c r="D2249" s="109" t="s">
        <v>667</v>
      </c>
      <c r="E2249" s="94">
        <v>44869</v>
      </c>
      <c r="F2249" s="174">
        <v>0.48300925925925925</v>
      </c>
      <c r="G2249">
        <v>1</v>
      </c>
      <c r="H2249" s="109" t="s">
        <v>668</v>
      </c>
      <c r="I2249">
        <v>3623791</v>
      </c>
      <c r="AR2249">
        <v>15</v>
      </c>
      <c r="AS2249" t="str">
        <v>ENGINEERING</v>
      </c>
      <c r="AT2249" t="str">
        <v>AJIBOYE LANRE (ENGR)</v>
      </c>
      <c r="AU2249" s="31">
        <v>44879</v>
      </c>
      <c r="AV2249" s="40">
        <v>0.2600925925925926</v>
      </c>
      <c r="BW2249">
        <v>238</v>
      </c>
      <c r="BX2249" t="str">
        <v>OPERATIONS</v>
      </c>
      <c r="BY2249" t="str">
        <v>NWAFOR MARK (OPS)</v>
      </c>
      <c r="BZ2249" s="31">
        <v>44877</v>
      </c>
      <c r="CA2249" s="40">
        <v>0.4763425925925926</v>
      </c>
      <c r="DB2249">
        <v>523</v>
      </c>
      <c r="DC2249" t="str">
        <v>MICURA</v>
      </c>
      <c r="DD2249" t="str">
        <v>IHEZUO JERRY O. (MIC)</v>
      </c>
      <c r="DE2249" s="31">
        <v>44877</v>
      </c>
      <c r="DF2249" s="40">
        <v>0.76203703703703707</v>
      </c>
    </row>
    <row r="2250" spans="1:110" x14ac:dyDescent="0.25">
      <c r="A2250" s="109" t="s">
        <v>1904</v>
      </c>
      <c r="B2250">
        <v>346</v>
      </c>
      <c r="C2250" s="109" t="s">
        <v>21</v>
      </c>
      <c r="D2250" s="109" t="s">
        <v>567</v>
      </c>
      <c r="E2250" s="94">
        <v>44869</v>
      </c>
      <c r="F2250" s="174">
        <v>0.48326388888888888</v>
      </c>
      <c r="G2250">
        <v>1</v>
      </c>
      <c r="H2250" s="109" t="s">
        <v>21</v>
      </c>
      <c r="I2250"/>
      <c r="AR2250">
        <v>16</v>
      </c>
      <c r="AS2250" t="str">
        <v>ENGINEERING</v>
      </c>
      <c r="AT2250" t="str">
        <v>FRANCIS ENI UDUMA</v>
      </c>
      <c r="AU2250" s="31">
        <v>44879</v>
      </c>
      <c r="AV2250" s="40">
        <v>0.26016203703703705</v>
      </c>
      <c r="BW2250">
        <v>239</v>
      </c>
      <c r="BX2250" t="str">
        <v>MICURA</v>
      </c>
      <c r="BY2250" t="str">
        <v>JACKSON MATHEW (MIC)</v>
      </c>
      <c r="BZ2250" s="31">
        <v>44877</v>
      </c>
      <c r="CA2250" s="40">
        <v>0.47681712962962963</v>
      </c>
      <c r="DB2250">
        <v>524</v>
      </c>
      <c r="DC2250" t="str">
        <v>MICURA</v>
      </c>
      <c r="DD2250" t="str">
        <v>ESHO SAMUEL (MIC)</v>
      </c>
      <c r="DE2250" s="31">
        <v>44877</v>
      </c>
      <c r="DF2250" s="40">
        <v>0.76214120370370375</v>
      </c>
    </row>
    <row r="2251" spans="1:110" x14ac:dyDescent="0.25">
      <c r="A2251" s="109" t="s">
        <v>1904</v>
      </c>
      <c r="B2251">
        <v>347</v>
      </c>
      <c r="C2251" s="109" t="s">
        <v>54</v>
      </c>
      <c r="D2251" s="109" t="s">
        <v>608</v>
      </c>
      <c r="E2251" s="94">
        <v>44869</v>
      </c>
      <c r="F2251" s="174">
        <v>0.48348379629629629</v>
      </c>
      <c r="G2251">
        <v>1</v>
      </c>
      <c r="H2251" s="109" t="s">
        <v>609</v>
      </c>
      <c r="I2251"/>
      <c r="AR2251">
        <v>17</v>
      </c>
      <c r="AS2251" t="str">
        <v>ENGINEERING</v>
      </c>
      <c r="AT2251" t="str">
        <v>ADENEKAN OLUSEGUN (ENGR</v>
      </c>
      <c r="AU2251" s="31">
        <v>44879</v>
      </c>
      <c r="AV2251" s="40">
        <v>0.2603240740740741</v>
      </c>
      <c r="BW2251">
        <v>240</v>
      </c>
      <c r="BX2251" t="str">
        <v>MICURA</v>
      </c>
      <c r="BY2251" t="str">
        <v>CYRIL ANAYO (MIC)</v>
      </c>
      <c r="BZ2251" s="31">
        <v>44877</v>
      </c>
      <c r="CA2251" s="40">
        <v>0.4768634259259259</v>
      </c>
      <c r="DB2251">
        <v>525</v>
      </c>
      <c r="DC2251" t="str">
        <v>OPERATIONS</v>
      </c>
      <c r="DD2251" t="str">
        <v>ANIEFIOK ISONGUYI (OPS)</v>
      </c>
      <c r="DE2251" s="31">
        <v>44877</v>
      </c>
      <c r="DF2251" s="40">
        <v>0.76219907407407406</v>
      </c>
    </row>
    <row r="2252" spans="1:110" x14ac:dyDescent="0.25">
      <c r="A2252" s="109" t="s">
        <v>1904</v>
      </c>
      <c r="B2252">
        <v>348</v>
      </c>
      <c r="C2252" s="109" t="s">
        <v>52</v>
      </c>
      <c r="D2252" s="109" t="s">
        <v>400</v>
      </c>
      <c r="E2252" s="94">
        <v>44869</v>
      </c>
      <c r="F2252" s="174">
        <v>0.48351851851851851</v>
      </c>
      <c r="G2252">
        <v>2</v>
      </c>
      <c r="H2252" s="109" t="s">
        <v>401</v>
      </c>
      <c r="I2252">
        <v>5434559</v>
      </c>
      <c r="AR2252">
        <v>18</v>
      </c>
      <c r="AS2252" t="str">
        <v>OPERATIONS</v>
      </c>
      <c r="AT2252" t="str">
        <v>EKPENYONG PETER (OPS)</v>
      </c>
      <c r="AU2252" s="31">
        <v>44879</v>
      </c>
      <c r="AV2252" s="40">
        <v>0.26047453703703705</v>
      </c>
      <c r="BW2252">
        <v>241</v>
      </c>
      <c r="BX2252" t="str">
        <v>MICURA</v>
      </c>
      <c r="BY2252" t="str">
        <v>OHAEGBULEM CHINEDU (MIC)</v>
      </c>
      <c r="BZ2252" s="31">
        <v>44877</v>
      </c>
      <c r="CA2252" s="40">
        <v>0.47689814814814813</v>
      </c>
      <c r="DB2252">
        <v>526</v>
      </c>
      <c r="DC2252" t="str">
        <v>OPERATIONS</v>
      </c>
      <c r="DD2252" t="str">
        <v>PETER IJEH (OPS)</v>
      </c>
      <c r="DE2252" s="31">
        <v>44877</v>
      </c>
      <c r="DF2252" s="40">
        <v>0.76226851851851851</v>
      </c>
    </row>
    <row r="2253" spans="1:110" x14ac:dyDescent="0.25">
      <c r="A2253" s="109" t="s">
        <v>1904</v>
      </c>
      <c r="B2253">
        <v>349</v>
      </c>
      <c r="C2253" s="109" t="s">
        <v>52</v>
      </c>
      <c r="D2253" s="109" t="s">
        <v>552</v>
      </c>
      <c r="E2253" s="94">
        <v>44869</v>
      </c>
      <c r="F2253" s="174">
        <v>0.48356481481481484</v>
      </c>
      <c r="G2253">
        <v>1</v>
      </c>
      <c r="H2253" s="109" t="s">
        <v>553</v>
      </c>
      <c r="I2253">
        <v>5345538</v>
      </c>
      <c r="AR2253">
        <v>19</v>
      </c>
      <c r="AS2253" t="str">
        <v>ENGINEERING</v>
      </c>
      <c r="AT2253" t="str">
        <v>IFEANYI OZONUWE (ENGR)</v>
      </c>
      <c r="AU2253" s="31">
        <v>44879</v>
      </c>
      <c r="AV2253" s="40">
        <v>0.26053240740740741</v>
      </c>
      <c r="BW2253">
        <v>242</v>
      </c>
      <c r="BX2253" t="str">
        <v>MICURA</v>
      </c>
      <c r="BY2253" t="str">
        <v>SHEDRACK DRISU (MIC)</v>
      </c>
      <c r="BZ2253" s="31">
        <v>44877</v>
      </c>
      <c r="CA2253" s="40">
        <v>0.47704861111111113</v>
      </c>
      <c r="DB2253">
        <v>527</v>
      </c>
      <c r="DC2253" t="str">
        <v>OPERATIONS</v>
      </c>
      <c r="DD2253" t="str">
        <v>KADIRI CHRISTOPHER (MIC</v>
      </c>
      <c r="DE2253" s="31">
        <v>44877</v>
      </c>
      <c r="DF2253" s="40">
        <v>0.76237268518518519</v>
      </c>
    </row>
    <row r="2254" spans="1:110" x14ac:dyDescent="0.25">
      <c r="A2254" s="109" t="s">
        <v>1904</v>
      </c>
      <c r="B2254">
        <v>350</v>
      </c>
      <c r="C2254" s="109" t="s">
        <v>53</v>
      </c>
      <c r="D2254" s="109" t="s">
        <v>1197</v>
      </c>
      <c r="E2254" s="94">
        <v>44869</v>
      </c>
      <c r="F2254" s="174">
        <v>0.4836111111111111</v>
      </c>
      <c r="G2254">
        <v>2</v>
      </c>
      <c r="H2254" s="109" t="s">
        <v>1198</v>
      </c>
      <c r="I2254"/>
      <c r="AR2254">
        <v>20</v>
      </c>
      <c r="AS2254" t="str">
        <v>ENGINEERING</v>
      </c>
      <c r="AT2254" t="str">
        <v>ADENIGA ADELEKE O. (ENG</v>
      </c>
      <c r="AU2254" s="31">
        <v>44879</v>
      </c>
      <c r="AV2254" s="40">
        <v>0.26056712962962963</v>
      </c>
      <c r="BW2254">
        <v>243</v>
      </c>
      <c r="BX2254" t="str">
        <v>MICURA</v>
      </c>
      <c r="BY2254" t="str">
        <v>BABATUNDE SAHEED (MIC)</v>
      </c>
      <c r="BZ2254" s="31">
        <v>44877</v>
      </c>
      <c r="CA2254" s="40">
        <v>0.4770949074074074</v>
      </c>
      <c r="DB2254">
        <v>528</v>
      </c>
      <c r="DC2254" t="str">
        <v>OPERATIONS</v>
      </c>
      <c r="DD2254" t="str">
        <v>NGBEKEN SUNDAY</v>
      </c>
      <c r="DE2254" s="31">
        <v>44877</v>
      </c>
      <c r="DF2254" s="40">
        <v>0.76244212962962965</v>
      </c>
    </row>
    <row r="2255" spans="1:110" x14ac:dyDescent="0.25">
      <c r="A2255" s="109" t="s">
        <v>1904</v>
      </c>
      <c r="B2255">
        <v>351</v>
      </c>
      <c r="C2255" s="109" t="s">
        <v>52</v>
      </c>
      <c r="D2255" s="109" t="s">
        <v>773</v>
      </c>
      <c r="E2255" s="94">
        <v>44869</v>
      </c>
      <c r="F2255" s="174">
        <v>0.48364583333333333</v>
      </c>
      <c r="G2255">
        <v>1</v>
      </c>
      <c r="H2255" s="109" t="s">
        <v>774</v>
      </c>
      <c r="I2255">
        <v>3623500</v>
      </c>
      <c r="AR2255">
        <v>21</v>
      </c>
      <c r="AS2255" t="str">
        <v>ENGINEERING</v>
      </c>
      <c r="AT2255" t="str">
        <v>GANIYU RAHMON (ENGR)</v>
      </c>
      <c r="AU2255" s="31">
        <v>44879</v>
      </c>
      <c r="AV2255" s="40">
        <v>0.26060185185185186</v>
      </c>
      <c r="BW2255">
        <v>244</v>
      </c>
      <c r="BX2255" t="str">
        <v>MICURA</v>
      </c>
      <c r="BY2255" t="str">
        <v>DENNIS OGBONNA (MIC)</v>
      </c>
      <c r="BZ2255" s="31">
        <v>44877</v>
      </c>
      <c r="CA2255" s="40">
        <v>0.47753472222222221</v>
      </c>
      <c r="DB2255">
        <v>529</v>
      </c>
      <c r="DC2255" t="str">
        <v>OPERATIONS</v>
      </c>
      <c r="DD2255" t="str">
        <v>ISIAKA LASISI (OPS)</v>
      </c>
      <c r="DE2255" s="31">
        <v>44877</v>
      </c>
      <c r="DF2255" s="40">
        <v>0.76277777777777778</v>
      </c>
    </row>
    <row r="2256" spans="1:110" x14ac:dyDescent="0.25">
      <c r="A2256" s="109" t="s">
        <v>1904</v>
      </c>
      <c r="B2256">
        <v>352</v>
      </c>
      <c r="C2256" s="109" t="s">
        <v>53</v>
      </c>
      <c r="D2256" s="109" t="s">
        <v>1810</v>
      </c>
      <c r="E2256" s="94">
        <v>44869</v>
      </c>
      <c r="F2256" s="174">
        <v>0.48366898148148146</v>
      </c>
      <c r="G2256">
        <v>2</v>
      </c>
      <c r="H2256" s="109" t="s">
        <v>1811</v>
      </c>
      <c r="I2256"/>
      <c r="AR2256">
        <v>22</v>
      </c>
      <c r="AS2256" t="str">
        <v>ENGINEERING</v>
      </c>
      <c r="AT2256" t="str">
        <v>ADEDEJI ADEYEMI (ENGR)</v>
      </c>
      <c r="AU2256" s="31">
        <v>44879</v>
      </c>
      <c r="AV2256" s="40">
        <v>0.26064814814814813</v>
      </c>
      <c r="BW2256">
        <v>245</v>
      </c>
      <c r="BX2256" t="str">
        <v>OPERATIONS</v>
      </c>
      <c r="BY2256" t="str">
        <v>CHUKWUNEKE CHIEMERE</v>
      </c>
      <c r="BZ2256" s="31">
        <v>44877</v>
      </c>
      <c r="CA2256" s="40">
        <v>0.4778587962962963</v>
      </c>
      <c r="DB2256">
        <v>530</v>
      </c>
      <c r="DC2256" t="str">
        <v>OPERATIONS</v>
      </c>
      <c r="DD2256" t="str">
        <v>ABIDOYE SAMUEL (OPS)</v>
      </c>
      <c r="DE2256" s="31">
        <v>44877</v>
      </c>
      <c r="DF2256" s="40">
        <v>0.76284722222222223</v>
      </c>
    </row>
    <row r="2257" spans="1:110" x14ac:dyDescent="0.25">
      <c r="A2257" s="109" t="s">
        <v>1904</v>
      </c>
      <c r="B2257">
        <v>353</v>
      </c>
      <c r="C2257" s="109" t="s">
        <v>54</v>
      </c>
      <c r="D2257" s="109" t="s">
        <v>698</v>
      </c>
      <c r="E2257" s="94">
        <v>44869</v>
      </c>
      <c r="F2257" s="174">
        <v>0.48409722222222223</v>
      </c>
      <c r="G2257">
        <v>1</v>
      </c>
      <c r="H2257" s="109" t="s">
        <v>699</v>
      </c>
      <c r="I2257">
        <v>2187851</v>
      </c>
      <c r="AR2257">
        <v>23</v>
      </c>
      <c r="AS2257" t="str">
        <v>MICURA</v>
      </c>
      <c r="AT2257" t="str">
        <v>OBAFEMI OWOLABI (MIC)</v>
      </c>
      <c r="AU2257" s="31">
        <v>44879</v>
      </c>
      <c r="AV2257" s="40">
        <v>0.26100694444444444</v>
      </c>
      <c r="BW2257">
        <v>246</v>
      </c>
      <c r="BX2257" t="str">
        <v>MICURA</v>
      </c>
      <c r="BY2257" t="str">
        <v>BALA MAKANA (MIC)</v>
      </c>
      <c r="BZ2257" s="31">
        <v>44877</v>
      </c>
      <c r="CA2257" s="40">
        <v>0.47789351851851852</v>
      </c>
      <c r="DB2257">
        <v>531</v>
      </c>
      <c r="DC2257" t="str">
        <v>MICURA</v>
      </c>
      <c r="DD2257" t="str">
        <v>OKEKE OLISAEMEKA</v>
      </c>
      <c r="DE2257" s="31">
        <v>44877</v>
      </c>
      <c r="DF2257" s="40">
        <v>0.76291666666666669</v>
      </c>
    </row>
    <row r="2258" spans="1:110" x14ac:dyDescent="0.25">
      <c r="A2258" s="109" t="s">
        <v>1904</v>
      </c>
      <c r="B2258">
        <v>354</v>
      </c>
      <c r="C2258" s="109" t="s">
        <v>54</v>
      </c>
      <c r="D2258" s="109" t="s">
        <v>462</v>
      </c>
      <c r="E2258" s="94">
        <v>44869</v>
      </c>
      <c r="F2258" s="174">
        <v>0.48418981481481482</v>
      </c>
      <c r="G2258">
        <v>1</v>
      </c>
      <c r="H2258" s="109" t="s">
        <v>463</v>
      </c>
      <c r="I2258">
        <v>7623788</v>
      </c>
      <c r="AR2258">
        <v>24</v>
      </c>
      <c r="AS2258" t="str">
        <v>MICURA</v>
      </c>
      <c r="AT2258" t="str">
        <v>ADESOJI OYEBANJI (MIC)</v>
      </c>
      <c r="AU2258" s="31">
        <v>44879</v>
      </c>
      <c r="AV2258" s="40">
        <v>0.26118055555555558</v>
      </c>
      <c r="BW2258">
        <v>247</v>
      </c>
      <c r="BX2258" t="str">
        <v>ENGINEERING</v>
      </c>
      <c r="BY2258" t="str">
        <v>DARE S. ADERUPATAN (ENG</v>
      </c>
      <c r="BZ2258" s="31">
        <v>44877</v>
      </c>
      <c r="CA2258" s="40">
        <v>0.47793981481481479</v>
      </c>
      <c r="DB2258">
        <v>532</v>
      </c>
      <c r="DC2258" t="str">
        <v>MICURA</v>
      </c>
      <c r="DD2258" t="str">
        <v>SAMSON BOYE</v>
      </c>
      <c r="DE2258" s="31">
        <v>44877</v>
      </c>
      <c r="DF2258" s="40">
        <v>0.76299768518518518</v>
      </c>
    </row>
    <row r="2259" spans="1:110" x14ac:dyDescent="0.25">
      <c r="A2259" s="109" t="s">
        <v>1904</v>
      </c>
      <c r="B2259">
        <v>355</v>
      </c>
      <c r="C2259" s="109" t="s">
        <v>52</v>
      </c>
      <c r="D2259" s="109" t="s">
        <v>550</v>
      </c>
      <c r="E2259" s="94">
        <v>44869</v>
      </c>
      <c r="F2259" s="174">
        <v>0.48425925925925928</v>
      </c>
      <c r="G2259">
        <v>1</v>
      </c>
      <c r="H2259" s="109" t="s">
        <v>551</v>
      </c>
      <c r="I2259">
        <v>5417638</v>
      </c>
      <c r="AR2259">
        <v>25</v>
      </c>
      <c r="AS2259" t="str">
        <v>MICURA</v>
      </c>
      <c r="AT2259" t="str">
        <v>ABIODUN DAMILARE (MIC)</v>
      </c>
      <c r="AU2259" s="31">
        <v>44879</v>
      </c>
      <c r="AV2259" s="40">
        <v>0.26122685185185185</v>
      </c>
      <c r="BW2259">
        <v>248</v>
      </c>
      <c r="BX2259" t="str">
        <v>MICURA</v>
      </c>
      <c r="BY2259" t="str">
        <v>OLANREWAJU OPEYEMI (</v>
      </c>
      <c r="BZ2259" s="31">
        <v>44877</v>
      </c>
      <c r="CA2259" s="40">
        <v>0.47797453703703702</v>
      </c>
      <c r="DB2259">
        <v>533</v>
      </c>
      <c r="DC2259" t="str">
        <v>MICURA</v>
      </c>
      <c r="DD2259" t="str">
        <v>DAVID DEINMA</v>
      </c>
      <c r="DE2259" s="31">
        <v>44877</v>
      </c>
      <c r="DF2259" s="40">
        <v>0.76386574074074076</v>
      </c>
    </row>
    <row r="2260" spans="1:110" x14ac:dyDescent="0.25">
      <c r="A2260" s="109" t="s">
        <v>1904</v>
      </c>
      <c r="B2260">
        <v>356</v>
      </c>
      <c r="C2260" s="109" t="s">
        <v>54</v>
      </c>
      <c r="D2260" s="109" t="s">
        <v>563</v>
      </c>
      <c r="E2260" s="94">
        <v>44869</v>
      </c>
      <c r="F2260" s="174">
        <v>0.48449074074074072</v>
      </c>
      <c r="G2260">
        <v>2</v>
      </c>
      <c r="H2260" s="109" t="s">
        <v>564</v>
      </c>
      <c r="I2260">
        <v>7785667</v>
      </c>
      <c r="AR2260">
        <v>26</v>
      </c>
      <c r="AS2260" t="str">
        <v>ENGINEERING</v>
      </c>
      <c r="AT2260" t="str">
        <v>ABDULGANIYU AHMED(ENGR)</v>
      </c>
      <c r="AU2260" s="31">
        <v>44879</v>
      </c>
      <c r="AV2260" s="40">
        <v>0.26175925925925925</v>
      </c>
      <c r="BW2260">
        <v>249</v>
      </c>
      <c r="BX2260" t="str">
        <v>ENGINEERING</v>
      </c>
      <c r="BY2260" t="str">
        <v>ADEDEJI ADEYEMI (ENGR)</v>
      </c>
      <c r="BZ2260" s="31">
        <v>44877</v>
      </c>
      <c r="CA2260" s="40">
        <v>0.47803240740740743</v>
      </c>
      <c r="DB2260">
        <v>534</v>
      </c>
      <c r="DC2260" t="str">
        <v>MICURA</v>
      </c>
      <c r="DD2260" t="str">
        <v>ARIAJEGBA ENDURANCE (MIC</v>
      </c>
      <c r="DE2260" s="31">
        <v>44877</v>
      </c>
      <c r="DF2260" s="40">
        <v>0.76393518518518522</v>
      </c>
    </row>
    <row r="2261" spans="1:110" x14ac:dyDescent="0.25">
      <c r="A2261" s="109" t="s">
        <v>1904</v>
      </c>
      <c r="B2261">
        <v>357</v>
      </c>
      <c r="C2261" s="109" t="s">
        <v>54</v>
      </c>
      <c r="D2261" s="109" t="s">
        <v>817</v>
      </c>
      <c r="E2261" s="94">
        <v>44869</v>
      </c>
      <c r="F2261" s="174">
        <v>0.48452546296296295</v>
      </c>
      <c r="G2261">
        <v>2</v>
      </c>
      <c r="H2261" s="109" t="s">
        <v>818</v>
      </c>
      <c r="I2261">
        <v>5503101</v>
      </c>
      <c r="AR2261">
        <v>27</v>
      </c>
      <c r="AS2261" t="str">
        <v>OPERATIONS</v>
      </c>
      <c r="AT2261" t="str">
        <v>RAHEEM MUSA (OPS)</v>
      </c>
      <c r="AU2261" s="31">
        <v>44879</v>
      </c>
      <c r="AV2261" s="40">
        <v>0.26180555555555557</v>
      </c>
      <c r="BW2261">
        <v>250</v>
      </c>
      <c r="BX2261" t="str">
        <v>MICURA</v>
      </c>
      <c r="BY2261" t="str">
        <v>ADEBAKIN OLUWASEUN (MIC)</v>
      </c>
      <c r="BZ2261" s="31">
        <v>44877</v>
      </c>
      <c r="CA2261" s="40">
        <v>0.47858796296296297</v>
      </c>
      <c r="DB2261">
        <v>535</v>
      </c>
      <c r="DC2261" t="str">
        <v>MICURA</v>
      </c>
      <c r="DD2261" t="str">
        <v>AMOGO E. JOHNSON</v>
      </c>
      <c r="DE2261" s="31">
        <v>44877</v>
      </c>
      <c r="DF2261" s="40">
        <v>0.76399305555555552</v>
      </c>
    </row>
    <row r="2262" spans="1:110" x14ac:dyDescent="0.25">
      <c r="A2262" s="109" t="s">
        <v>1904</v>
      </c>
      <c r="B2262">
        <v>358</v>
      </c>
      <c r="C2262" s="109" t="s">
        <v>53</v>
      </c>
      <c r="D2262" s="109" t="s">
        <v>1646</v>
      </c>
      <c r="E2262" s="94">
        <v>44869</v>
      </c>
      <c r="F2262" s="174">
        <v>0.48464120370370373</v>
      </c>
      <c r="G2262">
        <v>1</v>
      </c>
      <c r="H2262" s="109" t="s">
        <v>587</v>
      </c>
      <c r="I2262"/>
      <c r="AR2262">
        <v>28</v>
      </c>
      <c r="AS2262" t="str">
        <v>OPERATIONS</v>
      </c>
      <c r="AT2262" t="str">
        <v>GBADAMOSI JIMOH (OPS)</v>
      </c>
      <c r="AU2262" s="31">
        <v>44879</v>
      </c>
      <c r="AV2262" s="40">
        <v>0.26201388888888888</v>
      </c>
      <c r="BW2262">
        <v>251</v>
      </c>
      <c r="BX2262" t="str">
        <v>MICURA</v>
      </c>
      <c r="BY2262" t="str">
        <v>EZE AZUBIKE (MIC)</v>
      </c>
      <c r="BZ2262" s="31">
        <v>44877</v>
      </c>
      <c r="CA2262" s="40">
        <v>0.47921296296296295</v>
      </c>
      <c r="DB2262">
        <v>536</v>
      </c>
      <c r="DC2262" t="str">
        <v>OPERATIONS</v>
      </c>
      <c r="DD2262" t="str">
        <v>OMOROH JONATHAN (OPS)</v>
      </c>
      <c r="DE2262" s="31">
        <v>44877</v>
      </c>
      <c r="DF2262" s="40">
        <v>0.76420138888888889</v>
      </c>
    </row>
    <row r="2263" spans="1:110" x14ac:dyDescent="0.25">
      <c r="A2263" s="109" t="s">
        <v>1904</v>
      </c>
      <c r="B2263">
        <v>359</v>
      </c>
      <c r="C2263" s="109" t="s">
        <v>53</v>
      </c>
      <c r="D2263" s="109" t="s">
        <v>588</v>
      </c>
      <c r="E2263" s="94">
        <v>44869</v>
      </c>
      <c r="F2263" s="174">
        <v>0.48493055555555553</v>
      </c>
      <c r="G2263">
        <v>1</v>
      </c>
      <c r="H2263" s="109" t="s">
        <v>589</v>
      </c>
      <c r="I2263"/>
      <c r="AR2263">
        <v>29</v>
      </c>
      <c r="AS2263" t="str">
        <v>OPERATIONS</v>
      </c>
      <c r="AT2263" t="str">
        <v>BRAIMAH STANLEY (OPS)</v>
      </c>
      <c r="AU2263" s="31">
        <v>44879</v>
      </c>
      <c r="AV2263" s="40">
        <v>0.2620601851851852</v>
      </c>
      <c r="BW2263">
        <v>252</v>
      </c>
      <c r="BX2263" t="str">
        <v>ENGINEERING</v>
      </c>
      <c r="BY2263" t="str">
        <v>IME IME UKPONG (DRV)</v>
      </c>
      <c r="BZ2263" s="31">
        <v>44877</v>
      </c>
      <c r="CA2263" s="40">
        <v>0.47928240740740741</v>
      </c>
      <c r="DB2263">
        <v>537</v>
      </c>
      <c r="DC2263" t="str">
        <v>OPERATIONS</v>
      </c>
      <c r="DD2263" t="str">
        <v>SAMUEL NANA M. (OPS)</v>
      </c>
      <c r="DE2263" s="31">
        <v>44877</v>
      </c>
      <c r="DF2263" s="40">
        <v>0.7642592592592593</v>
      </c>
    </row>
    <row r="2264" spans="1:110" x14ac:dyDescent="0.25">
      <c r="A2264" s="109" t="s">
        <v>1904</v>
      </c>
      <c r="B2264">
        <v>360</v>
      </c>
      <c r="C2264" s="109" t="s">
        <v>52</v>
      </c>
      <c r="D2264" s="109" t="s">
        <v>446</v>
      </c>
      <c r="E2264" s="94">
        <v>44869</v>
      </c>
      <c r="F2264" s="174">
        <v>0.48520833333333335</v>
      </c>
      <c r="G2264">
        <v>2</v>
      </c>
      <c r="H2264" s="109" t="s">
        <v>447</v>
      </c>
      <c r="I2264">
        <v>5488572</v>
      </c>
      <c r="AR2264">
        <v>30</v>
      </c>
      <c r="AS2264" t="str">
        <v>MICURA</v>
      </c>
      <c r="AT2264" t="str">
        <v>FRANK EPETUKU (MIC)</v>
      </c>
      <c r="AU2264" s="31">
        <v>44879</v>
      </c>
      <c r="AV2264" s="40">
        <v>0.26321759259259259</v>
      </c>
      <c r="BW2264">
        <v>253</v>
      </c>
      <c r="BX2264" t="str">
        <v>ENGINEERING</v>
      </c>
      <c r="BY2264" t="str">
        <v>OMEJE JOHN C. (DRV)</v>
      </c>
      <c r="BZ2264" s="31">
        <v>44877</v>
      </c>
      <c r="CA2264" s="40">
        <v>0.47931712962962963</v>
      </c>
      <c r="DB2264">
        <v>538</v>
      </c>
      <c r="DC2264" t="str">
        <v>OPERATIONS</v>
      </c>
      <c r="DD2264" t="str">
        <v>BALOGUN MUHYDEEN A.(OPS)</v>
      </c>
      <c r="DE2264" s="31">
        <v>44877</v>
      </c>
      <c r="DF2264" s="40">
        <v>0.76432870370370365</v>
      </c>
    </row>
    <row r="2265" spans="1:110" x14ac:dyDescent="0.25">
      <c r="A2265" s="109" t="s">
        <v>1904</v>
      </c>
      <c r="B2265">
        <v>361</v>
      </c>
      <c r="C2265" s="109" t="s">
        <v>52</v>
      </c>
      <c r="D2265" s="109" t="s">
        <v>665</v>
      </c>
      <c r="E2265" s="94">
        <v>44869</v>
      </c>
      <c r="F2265" s="174">
        <v>0.48521990740740739</v>
      </c>
      <c r="G2265">
        <v>1</v>
      </c>
      <c r="H2265" s="109" t="s">
        <v>666</v>
      </c>
      <c r="I2265">
        <v>3666519</v>
      </c>
      <c r="AR2265">
        <v>31</v>
      </c>
      <c r="AS2265" t="str">
        <v>ENGINEERING</v>
      </c>
      <c r="AT2265" t="str">
        <v>AIGBIREMHON ODION (ENGR</v>
      </c>
      <c r="AU2265" s="31">
        <v>44879</v>
      </c>
      <c r="AV2265" s="40">
        <v>0.26362268518518517</v>
      </c>
      <c r="BW2265">
        <v>254</v>
      </c>
      <c r="BX2265" t="str">
        <v>OPERATIONS</v>
      </c>
      <c r="BY2265" t="str">
        <v>EBURUO CHRISTIAN (OPS)</v>
      </c>
      <c r="BZ2265" s="31">
        <v>44877</v>
      </c>
      <c r="CA2265" s="40">
        <v>0.47935185185185186</v>
      </c>
      <c r="DB2265">
        <v>539</v>
      </c>
      <c r="DC2265" t="str">
        <v>IT</v>
      </c>
      <c r="DD2265" t="str">
        <v>AZUBUIKE UBABUKOH (IT)</v>
      </c>
      <c r="DE2265" s="31">
        <v>44877</v>
      </c>
      <c r="DF2265" s="40">
        <v>0.76452546296296298</v>
      </c>
    </row>
    <row r="2266" spans="1:110" x14ac:dyDescent="0.25">
      <c r="A2266" s="109" t="s">
        <v>1904</v>
      </c>
      <c r="B2266">
        <v>362</v>
      </c>
      <c r="C2266" s="109" t="s">
        <v>54</v>
      </c>
      <c r="D2266" s="109" t="s">
        <v>684</v>
      </c>
      <c r="E2266" s="94">
        <v>44869</v>
      </c>
      <c r="F2266" s="174">
        <v>0.48552083333333335</v>
      </c>
      <c r="G2266">
        <v>1</v>
      </c>
      <c r="H2266" s="109" t="s">
        <v>685</v>
      </c>
      <c r="I2266">
        <v>5505462</v>
      </c>
      <c r="AR2266">
        <v>32</v>
      </c>
      <c r="AS2266" t="str">
        <v>ENGINEERING</v>
      </c>
      <c r="AT2266" t="str">
        <v>ADU OLUGBENGA (ENGR)</v>
      </c>
      <c r="AU2266" s="31">
        <v>44879</v>
      </c>
      <c r="AV2266" s="40">
        <v>0.26366898148148149</v>
      </c>
      <c r="BW2266">
        <v>255</v>
      </c>
      <c r="BX2266" t="str">
        <v>OPERATIONS</v>
      </c>
      <c r="BY2266" t="str">
        <v>IDEMOH I. JOHN (OPS)</v>
      </c>
      <c r="BZ2266" s="31">
        <v>44877</v>
      </c>
      <c r="CA2266" s="40">
        <v>0.48005787037037034</v>
      </c>
      <c r="DB2266">
        <v>540</v>
      </c>
      <c r="DC2266" t="str">
        <v>PLANNING</v>
      </c>
      <c r="DD2266" t="str">
        <v>UKUTE CHUKWUKA (MIC)</v>
      </c>
      <c r="DE2266" s="31">
        <v>44877</v>
      </c>
      <c r="DF2266" s="40">
        <v>0.76459490740740743</v>
      </c>
    </row>
    <row r="2267" spans="1:110" x14ac:dyDescent="0.25">
      <c r="A2267" s="109" t="s">
        <v>1904</v>
      </c>
      <c r="B2267">
        <v>363</v>
      </c>
      <c r="C2267" s="109" t="s">
        <v>54</v>
      </c>
      <c r="D2267" s="109" t="s">
        <v>442</v>
      </c>
      <c r="E2267" s="94">
        <v>44869</v>
      </c>
      <c r="F2267" s="174">
        <v>0.4855902777777778</v>
      </c>
      <c r="G2267">
        <v>1</v>
      </c>
      <c r="H2267" s="109" t="s">
        <v>443</v>
      </c>
      <c r="I2267">
        <v>5481406</v>
      </c>
      <c r="AR2267">
        <v>33</v>
      </c>
      <c r="AS2267" t="str">
        <v>MICURA</v>
      </c>
      <c r="AT2267" t="str">
        <v>TAIWO ANIMASHAUN (MIC)</v>
      </c>
      <c r="AU2267" s="31">
        <v>44879</v>
      </c>
      <c r="AV2267" s="40">
        <v>0.26385416666666667</v>
      </c>
      <c r="BW2267">
        <v>256</v>
      </c>
      <c r="BX2267" t="str">
        <v>MICURA</v>
      </c>
      <c r="BY2267" t="str">
        <v>BENJAMIN MAROMITAN (MIC</v>
      </c>
      <c r="BZ2267" s="31">
        <v>44877</v>
      </c>
      <c r="CA2267" s="40">
        <v>0.48011574074074076</v>
      </c>
      <c r="DB2267">
        <v>541</v>
      </c>
      <c r="DC2267" t="str">
        <v>MICURA</v>
      </c>
      <c r="DD2267" t="str">
        <v>OGBOA EMMANUEL (MIC)</v>
      </c>
      <c r="DE2267" s="31">
        <v>44877</v>
      </c>
      <c r="DF2267" s="40">
        <v>0.76505787037037032</v>
      </c>
    </row>
    <row r="2268" spans="1:110" x14ac:dyDescent="0.25">
      <c r="A2268" s="109" t="s">
        <v>1904</v>
      </c>
      <c r="B2268">
        <v>364</v>
      </c>
      <c r="C2268" s="109" t="s">
        <v>54</v>
      </c>
      <c r="D2268" s="109" t="s">
        <v>819</v>
      </c>
      <c r="E2268" s="94">
        <v>44869</v>
      </c>
      <c r="F2268" s="174">
        <v>0.48623842592592592</v>
      </c>
      <c r="G2268">
        <v>1</v>
      </c>
      <c r="H2268" s="109" t="s">
        <v>820</v>
      </c>
      <c r="I2268">
        <v>5476503</v>
      </c>
      <c r="AR2268">
        <v>34</v>
      </c>
      <c r="AS2268" t="str">
        <v>OPERATIONS</v>
      </c>
      <c r="AT2268" t="str">
        <v>IYADI JUSTICE (OPS)</v>
      </c>
      <c r="AU2268" s="31">
        <v>44879</v>
      </c>
      <c r="AV2268" s="40">
        <v>0.26480324074074074</v>
      </c>
      <c r="BW2268">
        <v>257</v>
      </c>
      <c r="BX2268" t="str">
        <v>OPERATIONS</v>
      </c>
      <c r="BY2268" t="str">
        <v>AJIMISAN BAMIDELE (OPS)</v>
      </c>
      <c r="BZ2268" s="31">
        <v>44877</v>
      </c>
      <c r="CA2268" s="40">
        <v>0.48018518518518516</v>
      </c>
      <c r="DB2268">
        <v>542</v>
      </c>
      <c r="DC2268" t="str">
        <v>ENGINEERING</v>
      </c>
      <c r="DD2268" t="str">
        <v>MORAWO KAZEEM (DRV)</v>
      </c>
      <c r="DE2268" s="31">
        <v>44877</v>
      </c>
      <c r="DF2268" s="40">
        <v>0.76523148148148146</v>
      </c>
    </row>
    <row r="2269" spans="1:110" x14ac:dyDescent="0.25">
      <c r="A2269" s="109" t="s">
        <v>1904</v>
      </c>
      <c r="B2269">
        <v>365</v>
      </c>
      <c r="C2269" s="109" t="s">
        <v>54</v>
      </c>
      <c r="D2269" s="109" t="s">
        <v>272</v>
      </c>
      <c r="E2269" s="94">
        <v>44869</v>
      </c>
      <c r="F2269" s="174">
        <v>0.48630787037037038</v>
      </c>
      <c r="G2269">
        <v>1</v>
      </c>
      <c r="H2269" s="109" t="s">
        <v>273</v>
      </c>
      <c r="I2269">
        <v>5370529</v>
      </c>
      <c r="AR2269">
        <v>35</v>
      </c>
      <c r="AS2269" t="str">
        <v>ENGINEERING</v>
      </c>
      <c r="AT2269" t="str">
        <v>AJAERO AUGUSTINE (ENGR)</v>
      </c>
      <c r="AU2269" s="31">
        <v>44879</v>
      </c>
      <c r="AV2269" s="40">
        <v>0.26526620370370368</v>
      </c>
      <c r="BW2269">
        <v>258</v>
      </c>
      <c r="BX2269" t="str">
        <v>MICURA</v>
      </c>
      <c r="BY2269" t="str">
        <v>MOGBODOFO SEUN A. (MIC)</v>
      </c>
      <c r="BZ2269" s="31">
        <v>44877</v>
      </c>
      <c r="CA2269" s="40">
        <v>0.48025462962962961</v>
      </c>
      <c r="DB2269">
        <v>543</v>
      </c>
      <c r="DC2269" t="str">
        <v>OPERATIONS</v>
      </c>
      <c r="DD2269" t="str">
        <v>OSAGIE GBENGA (OPS)</v>
      </c>
      <c r="DE2269" s="31">
        <v>44877</v>
      </c>
      <c r="DF2269" s="40">
        <v>0.76531249999999995</v>
      </c>
    </row>
    <row r="2270" spans="1:110" x14ac:dyDescent="0.25">
      <c r="A2270" s="109" t="s">
        <v>1904</v>
      </c>
      <c r="B2270">
        <v>366</v>
      </c>
      <c r="C2270" s="109" t="s">
        <v>54</v>
      </c>
      <c r="D2270" s="109" t="s">
        <v>696</v>
      </c>
      <c r="E2270" s="94">
        <v>44869</v>
      </c>
      <c r="F2270" s="174">
        <v>0.48703703703703705</v>
      </c>
      <c r="G2270">
        <v>1</v>
      </c>
      <c r="H2270" s="109" t="s">
        <v>697</v>
      </c>
      <c r="I2270">
        <v>8297552</v>
      </c>
      <c r="AR2270">
        <v>36</v>
      </c>
      <c r="AS2270" t="str">
        <v>OPERATIONS</v>
      </c>
      <c r="AT2270" t="str">
        <v>JUDE O. STANLEY (OPS)</v>
      </c>
      <c r="AU2270" s="31">
        <v>44879</v>
      </c>
      <c r="AV2270" s="40">
        <v>0.26581018518518518</v>
      </c>
      <c r="BW2270">
        <v>259</v>
      </c>
      <c r="BX2270" t="str">
        <v>MICURA</v>
      </c>
      <c r="BY2270" t="str">
        <v>SUNDAY OKON (MIC)</v>
      </c>
      <c r="BZ2270" s="31">
        <v>44877</v>
      </c>
      <c r="CA2270" s="40">
        <v>0.48108796296296297</v>
      </c>
      <c r="DB2270">
        <v>544</v>
      </c>
      <c r="DC2270" t="str">
        <v>MICURA</v>
      </c>
      <c r="DD2270" t="str">
        <v>ANTHUNY IKECHUKWU (MIC)</v>
      </c>
      <c r="DE2270" s="31">
        <v>44877</v>
      </c>
      <c r="DF2270" s="40">
        <v>0.76537037037037037</v>
      </c>
    </row>
    <row r="2271" spans="1:110" x14ac:dyDescent="0.25">
      <c r="A2271" s="109" t="s">
        <v>1904</v>
      </c>
      <c r="B2271">
        <v>367</v>
      </c>
      <c r="C2271" s="109" t="s">
        <v>53</v>
      </c>
      <c r="D2271" s="109" t="s">
        <v>1149</v>
      </c>
      <c r="E2271" s="94">
        <v>44869</v>
      </c>
      <c r="F2271" s="174">
        <v>0.4871064814814815</v>
      </c>
      <c r="G2271">
        <v>2</v>
      </c>
      <c r="H2271" s="109" t="s">
        <v>1150</v>
      </c>
      <c r="I2271"/>
      <c r="AR2271">
        <v>37</v>
      </c>
      <c r="AS2271" t="str">
        <v>OPERATIONS</v>
      </c>
      <c r="AT2271" t="str">
        <v>OKALA SAMSON (MIC)</v>
      </c>
      <c r="AU2271" s="31">
        <v>44879</v>
      </c>
      <c r="AV2271" s="40">
        <v>0.2658564814814815</v>
      </c>
      <c r="BW2271">
        <v>260</v>
      </c>
      <c r="BX2271" t="str">
        <v>MICURA</v>
      </c>
      <c r="BY2271" t="str">
        <v>EMEKA MANU (MIC)</v>
      </c>
      <c r="BZ2271" s="31">
        <v>44877</v>
      </c>
      <c r="CA2271" s="40">
        <v>0.48115740740740742</v>
      </c>
      <c r="DB2271">
        <v>545</v>
      </c>
      <c r="DC2271" t="str">
        <v>OPERATIONS</v>
      </c>
      <c r="DD2271" t="str">
        <v>AILERU QUDUS (OPS)</v>
      </c>
      <c r="DE2271" s="31">
        <v>44877</v>
      </c>
      <c r="DF2271" s="40">
        <v>0.76549768518518524</v>
      </c>
    </row>
    <row r="2272" spans="1:110" x14ac:dyDescent="0.25">
      <c r="A2272" s="109" t="s">
        <v>1904</v>
      </c>
      <c r="B2272">
        <v>368</v>
      </c>
      <c r="C2272" s="109" t="s">
        <v>54</v>
      </c>
      <c r="D2272" s="109" t="s">
        <v>694</v>
      </c>
      <c r="E2272" s="94">
        <v>44869</v>
      </c>
      <c r="F2272" s="174">
        <v>0.4871064814814815</v>
      </c>
      <c r="G2272">
        <v>1</v>
      </c>
      <c r="H2272" s="109" t="s">
        <v>695</v>
      </c>
      <c r="I2272">
        <v>7288635</v>
      </c>
      <c r="AR2272">
        <v>38</v>
      </c>
      <c r="AS2272" t="str">
        <v>OPERATIONS</v>
      </c>
      <c r="AT2272" t="str">
        <v>INOBALEN OKHUMEODE G.(O)</v>
      </c>
      <c r="AU2272" s="31">
        <v>44879</v>
      </c>
      <c r="AV2272" s="40">
        <v>0.26618055555555553</v>
      </c>
      <c r="BW2272">
        <v>261</v>
      </c>
      <c r="BX2272" t="str">
        <v>MICURA</v>
      </c>
      <c r="BY2272" t="str">
        <v>IBRAHIM ALABI (MIC)</v>
      </c>
      <c r="BZ2272" s="31">
        <v>44877</v>
      </c>
      <c r="CA2272" s="40">
        <v>0.48121527777777778</v>
      </c>
      <c r="DB2272">
        <v>546</v>
      </c>
      <c r="DC2272" t="str">
        <v>MICURA</v>
      </c>
      <c r="DD2272" t="str">
        <v>TAIWO ANIMASHAUN (MIC)</v>
      </c>
      <c r="DE2272" s="31">
        <v>44877</v>
      </c>
      <c r="DF2272" s="40">
        <v>0.76567129629629627</v>
      </c>
    </row>
    <row r="2273" spans="1:110" x14ac:dyDescent="0.25">
      <c r="A2273" s="109" t="s">
        <v>1904</v>
      </c>
      <c r="B2273">
        <v>369</v>
      </c>
      <c r="C2273" s="109" t="s">
        <v>54</v>
      </c>
      <c r="D2273" s="109" t="s">
        <v>426</v>
      </c>
      <c r="E2273" s="94">
        <v>44869</v>
      </c>
      <c r="F2273" s="174">
        <v>0.48753472222222222</v>
      </c>
      <c r="G2273">
        <v>1</v>
      </c>
      <c r="H2273" s="109" t="s">
        <v>427</v>
      </c>
      <c r="I2273">
        <v>6701776</v>
      </c>
      <c r="AR2273">
        <v>39</v>
      </c>
      <c r="AS2273" t="str">
        <v>MICURA</v>
      </c>
      <c r="AT2273" t="str">
        <v>FENUYI IDOWU (MIC)</v>
      </c>
      <c r="AU2273" s="31">
        <v>44879</v>
      </c>
      <c r="AV2273" s="40">
        <v>0.26674768518518521</v>
      </c>
      <c r="BW2273">
        <v>262</v>
      </c>
      <c r="BX2273" t="str">
        <v>MICURA</v>
      </c>
      <c r="BY2273" t="str">
        <v>NWOSU CHIDIEBERE (MIC)</v>
      </c>
      <c r="BZ2273" s="31">
        <v>44877</v>
      </c>
      <c r="CA2273" s="40">
        <v>0.48128472222222224</v>
      </c>
      <c r="DB2273">
        <v>547</v>
      </c>
      <c r="DC2273" t="str">
        <v>MICURA</v>
      </c>
      <c r="DD2273" t="str">
        <v>OLAYINKA OLANREWAJU (MIC</v>
      </c>
      <c r="DE2273" s="31">
        <v>44877</v>
      </c>
      <c r="DF2273" s="40">
        <v>0.76572916666666668</v>
      </c>
    </row>
    <row r="2274" spans="1:110" x14ac:dyDescent="0.25">
      <c r="A2274" s="109" t="s">
        <v>1904</v>
      </c>
      <c r="B2274">
        <v>370</v>
      </c>
      <c r="C2274" s="109" t="s">
        <v>54</v>
      </c>
      <c r="D2274" s="109" t="s">
        <v>388</v>
      </c>
      <c r="E2274" s="94">
        <v>44869</v>
      </c>
      <c r="F2274" s="174">
        <v>0.48767361111111113</v>
      </c>
      <c r="G2274">
        <v>1</v>
      </c>
      <c r="H2274" s="109" t="s">
        <v>389</v>
      </c>
      <c r="I2274">
        <v>6693674</v>
      </c>
      <c r="AR2274">
        <v>40</v>
      </c>
      <c r="AS2274" t="str">
        <v>MICURA</v>
      </c>
      <c r="AT2274" t="str">
        <v>HALILU ISIAKA</v>
      </c>
      <c r="AU2274" s="31">
        <v>44879</v>
      </c>
      <c r="AV2274" s="40">
        <v>0.26678240740740738</v>
      </c>
      <c r="BW2274">
        <v>263</v>
      </c>
      <c r="BX2274" t="str">
        <v>MICURA</v>
      </c>
      <c r="BY2274" t="str">
        <v>AJAGUNJEUN TESLIM (MIC)</v>
      </c>
      <c r="BZ2274" s="31">
        <v>44877</v>
      </c>
      <c r="CA2274" s="40">
        <v>0.4813425925925926</v>
      </c>
      <c r="DB2274">
        <v>548</v>
      </c>
      <c r="DC2274" t="str">
        <v>MICURA</v>
      </c>
      <c r="DD2274" t="str">
        <v>KAMORU AKIN ISHOLA (MIC)</v>
      </c>
      <c r="DE2274" s="31">
        <v>44877</v>
      </c>
      <c r="DF2274" s="40">
        <v>0.76579861111111114</v>
      </c>
    </row>
    <row r="2275" spans="1:110" x14ac:dyDescent="0.25">
      <c r="A2275" s="109" t="s">
        <v>1904</v>
      </c>
      <c r="B2275">
        <v>371</v>
      </c>
      <c r="C2275" s="109" t="s">
        <v>53</v>
      </c>
      <c r="D2275" s="109" t="s">
        <v>556</v>
      </c>
      <c r="E2275" s="94">
        <v>44869</v>
      </c>
      <c r="F2275" s="174">
        <v>0.48778935185185185</v>
      </c>
      <c r="G2275">
        <v>2</v>
      </c>
      <c r="H2275" s="109" t="s">
        <v>557</v>
      </c>
      <c r="I2275"/>
      <c r="AR2275">
        <v>41</v>
      </c>
      <c r="AS2275" t="str">
        <v>MICURA</v>
      </c>
      <c r="AT2275" t="str">
        <v>OKORO BENJAMIN (MIC)</v>
      </c>
      <c r="AU2275" s="31">
        <v>44879</v>
      </c>
      <c r="AV2275" s="40">
        <v>0.26687499999999997</v>
      </c>
      <c r="BW2275">
        <v>264</v>
      </c>
      <c r="BX2275" t="str">
        <v>MICURA</v>
      </c>
      <c r="BY2275" t="str">
        <v>AIYETORO TUNJI (MIC)</v>
      </c>
      <c r="BZ2275" s="31">
        <v>44877</v>
      </c>
      <c r="CA2275" s="40">
        <v>0.48199074074074072</v>
      </c>
      <c r="DB2275">
        <v>549</v>
      </c>
      <c r="DC2275" t="str">
        <v>ENGINEERING</v>
      </c>
      <c r="DD2275" t="str">
        <v>OLAGUNJU AJIBOLA (ENGR)</v>
      </c>
      <c r="DE2275" s="31">
        <v>44877</v>
      </c>
      <c r="DF2275" s="40">
        <v>0.76586805555555559</v>
      </c>
    </row>
    <row r="2276" spans="1:110" x14ac:dyDescent="0.25">
      <c r="A2276" s="109" t="s">
        <v>1904</v>
      </c>
      <c r="B2276">
        <v>372</v>
      </c>
      <c r="C2276" s="109" t="s">
        <v>53</v>
      </c>
      <c r="D2276" s="109" t="s">
        <v>576</v>
      </c>
      <c r="E2276" s="94">
        <v>44869</v>
      </c>
      <c r="F2276" s="174">
        <v>0.48812499999999998</v>
      </c>
      <c r="G2276">
        <v>2</v>
      </c>
      <c r="H2276" s="109" t="s">
        <v>577</v>
      </c>
      <c r="I2276">
        <v>5375368</v>
      </c>
      <c r="AR2276">
        <v>42</v>
      </c>
      <c r="AS2276" t="str">
        <v>MICURA</v>
      </c>
      <c r="AT2276" t="str">
        <v>OKEKE OLISAEMEKA</v>
      </c>
      <c r="AU2276" s="31">
        <v>44879</v>
      </c>
      <c r="AV2276" s="40">
        <v>0.26694444444444443</v>
      </c>
      <c r="BW2276">
        <v>265</v>
      </c>
      <c r="BX2276" t="str">
        <v>CONTRACTOR</v>
      </c>
      <c r="BY2276" t="str">
        <v>OLUWATOSIN ISIKALU</v>
      </c>
      <c r="BZ2276" s="31">
        <v>44877</v>
      </c>
      <c r="CA2276" s="40">
        <v>0.48206018518518517</v>
      </c>
      <c r="DB2276">
        <v>550</v>
      </c>
      <c r="DC2276" t="str">
        <v>ENGINEERING</v>
      </c>
      <c r="DD2276" t="str">
        <v>EMELE LAWRENCE (ENGR)</v>
      </c>
      <c r="DE2276" s="31">
        <v>44877</v>
      </c>
      <c r="DF2276" s="40">
        <v>0.7659259259259259</v>
      </c>
    </row>
    <row r="2277" spans="1:110" x14ac:dyDescent="0.25">
      <c r="A2277" s="109" t="s">
        <v>1904</v>
      </c>
      <c r="B2277">
        <v>373</v>
      </c>
      <c r="C2277" s="109" t="s">
        <v>18</v>
      </c>
      <c r="D2277" s="109" t="s">
        <v>746</v>
      </c>
      <c r="E2277" s="94">
        <v>44869</v>
      </c>
      <c r="F2277" s="174">
        <v>0.48819444444444443</v>
      </c>
      <c r="G2277">
        <v>2</v>
      </c>
      <c r="H2277" s="109" t="s">
        <v>747</v>
      </c>
      <c r="I2277"/>
      <c r="AR2277">
        <v>43</v>
      </c>
      <c r="AS2277" t="str">
        <v>MICURA</v>
      </c>
      <c r="AT2277" t="str">
        <v>OLATUNJI AKINLOYE J.(MIC</v>
      </c>
      <c r="AU2277" s="31">
        <v>44879</v>
      </c>
      <c r="AV2277" s="40">
        <v>0.26697916666666666</v>
      </c>
      <c r="BW2277">
        <v>266</v>
      </c>
      <c r="BX2277" t="str">
        <v>CONTRACTOR</v>
      </c>
      <c r="BY2277" t="str">
        <v>USMAN FOLAMI (MEDBURY)</v>
      </c>
      <c r="BZ2277" s="31">
        <v>44877</v>
      </c>
      <c r="CA2277" s="40">
        <v>0.48212962962962963</v>
      </c>
      <c r="DB2277">
        <v>551</v>
      </c>
      <c r="DC2277" t="str">
        <v>MICURA</v>
      </c>
      <c r="DD2277" t="str">
        <v>UMAHI IFEANYI C. (MIC)</v>
      </c>
      <c r="DE2277" s="31">
        <v>44877</v>
      </c>
      <c r="DF2277" s="40">
        <v>0.76603009259259258</v>
      </c>
    </row>
    <row r="2278" spans="1:110" x14ac:dyDescent="0.25">
      <c r="A2278" s="109" t="s">
        <v>1904</v>
      </c>
      <c r="B2278">
        <v>374</v>
      </c>
      <c r="C2278" s="109" t="s">
        <v>21</v>
      </c>
      <c r="D2278" s="109" t="s">
        <v>1917</v>
      </c>
      <c r="E2278" s="94">
        <v>44869</v>
      </c>
      <c r="F2278" s="174">
        <v>0.48824074074074075</v>
      </c>
      <c r="G2278">
        <v>1</v>
      </c>
      <c r="H2278" s="109" t="s">
        <v>1918</v>
      </c>
      <c r="I2278"/>
      <c r="AR2278">
        <v>44</v>
      </c>
      <c r="AS2278" t="str">
        <v>MICURA</v>
      </c>
      <c r="AT2278" t="str">
        <v>OSARO EGHOMAN (MIC)</v>
      </c>
      <c r="AU2278" s="31">
        <v>44879</v>
      </c>
      <c r="AV2278" s="40">
        <v>0.26719907407407406</v>
      </c>
      <c r="BW2278">
        <v>267</v>
      </c>
      <c r="BX2278" t="str">
        <v>OPERATIONS</v>
      </c>
      <c r="BY2278" t="str">
        <v>AYINDE MUYIDEEN A. (OPS</v>
      </c>
      <c r="BZ2278" s="31">
        <v>44877</v>
      </c>
      <c r="CA2278" s="40">
        <v>0.48218749999999999</v>
      </c>
      <c r="DB2278">
        <v>552</v>
      </c>
      <c r="DC2278" t="str">
        <v>MICURA</v>
      </c>
      <c r="DD2278" t="str">
        <v>LAISU IDRIS (MIC)</v>
      </c>
      <c r="DE2278" s="31">
        <v>44877</v>
      </c>
      <c r="DF2278" s="40">
        <v>0.76613425925925926</v>
      </c>
    </row>
    <row r="2279" spans="1:110" x14ac:dyDescent="0.25">
      <c r="A2279" s="109" t="s">
        <v>1904</v>
      </c>
      <c r="B2279">
        <v>375</v>
      </c>
      <c r="C2279" s="109" t="s">
        <v>53</v>
      </c>
      <c r="D2279" s="109" t="s">
        <v>755</v>
      </c>
      <c r="E2279" s="94">
        <v>44869</v>
      </c>
      <c r="F2279" s="174">
        <v>0.48836805555555557</v>
      </c>
      <c r="G2279">
        <v>1</v>
      </c>
      <c r="H2279" s="109" t="s">
        <v>756</v>
      </c>
      <c r="I2279"/>
      <c r="AR2279">
        <v>45</v>
      </c>
      <c r="AS2279" t="str">
        <v>MICURA</v>
      </c>
      <c r="AT2279" t="str">
        <v>ADEKOYA SAHEED L. (MIC)</v>
      </c>
      <c r="AU2279" s="31">
        <v>44879</v>
      </c>
      <c r="AV2279" s="40">
        <v>0.26781250000000001</v>
      </c>
      <c r="BW2279">
        <v>268</v>
      </c>
      <c r="BX2279" t="str">
        <v>OPERATIONS</v>
      </c>
      <c r="BY2279" t="str">
        <v>OSCAR SULE (OPS)</v>
      </c>
      <c r="BZ2279" s="31">
        <v>44877</v>
      </c>
      <c r="CA2279" s="40">
        <v>0.4824074074074074</v>
      </c>
      <c r="DB2279">
        <v>553</v>
      </c>
      <c r="DC2279" t="str">
        <v>OPERATIONS</v>
      </c>
      <c r="DD2279" t="str">
        <v>BAMGBOYE AFEEZ (OPS)</v>
      </c>
      <c r="DE2279" s="31">
        <v>44877</v>
      </c>
      <c r="DF2279" s="40">
        <v>0.76620370370370372</v>
      </c>
    </row>
    <row r="2280" spans="1:110" x14ac:dyDescent="0.25">
      <c r="A2280" s="109" t="s">
        <v>1904</v>
      </c>
      <c r="B2280">
        <v>376</v>
      </c>
      <c r="C2280" s="109" t="s">
        <v>53</v>
      </c>
      <c r="D2280" s="109" t="s">
        <v>598</v>
      </c>
      <c r="E2280" s="94">
        <v>44869</v>
      </c>
      <c r="F2280" s="174">
        <v>0.48969907407407409</v>
      </c>
      <c r="G2280">
        <v>1</v>
      </c>
      <c r="H2280" s="109" t="s">
        <v>599</v>
      </c>
      <c r="I2280"/>
      <c r="AR2280">
        <v>46</v>
      </c>
      <c r="AS2280" t="str">
        <v>MICURA</v>
      </c>
      <c r="AT2280" t="str">
        <v>ECHEDOM NNAMDI B. (MIC)</v>
      </c>
      <c r="AU2280" s="31">
        <v>44879</v>
      </c>
      <c r="AV2280" s="40">
        <v>0.26784722222222224</v>
      </c>
      <c r="BW2280">
        <v>269</v>
      </c>
      <c r="BX2280" t="str">
        <v>OPERATIONS</v>
      </c>
      <c r="BY2280" t="str">
        <v>ADEDIRAN ADEKUNLE M (OP</v>
      </c>
      <c r="BZ2280" s="31">
        <v>44877</v>
      </c>
      <c r="CA2280" s="40">
        <v>0.48247685185185185</v>
      </c>
      <c r="DB2280">
        <v>554</v>
      </c>
      <c r="DC2280" t="str">
        <v>OPERATIONS</v>
      </c>
      <c r="DD2280" t="str">
        <v>ADEOMI TEMITOPE M. (OPS)</v>
      </c>
      <c r="DE2280" s="31">
        <v>44877</v>
      </c>
      <c r="DF2280" s="40">
        <v>0.76657407407407407</v>
      </c>
    </row>
    <row r="2281" spans="1:110" x14ac:dyDescent="0.25">
      <c r="A2281" s="109" t="s">
        <v>1904</v>
      </c>
      <c r="B2281">
        <v>377</v>
      </c>
      <c r="C2281" s="109" t="s">
        <v>52</v>
      </c>
      <c r="D2281" s="109" t="s">
        <v>1561</v>
      </c>
      <c r="E2281" s="94">
        <v>44869</v>
      </c>
      <c r="F2281" s="174">
        <v>0.49027777777777776</v>
      </c>
      <c r="G2281">
        <v>2</v>
      </c>
      <c r="H2281" s="109" t="s">
        <v>1562</v>
      </c>
      <c r="I2281">
        <v>5415498</v>
      </c>
      <c r="AR2281">
        <v>47</v>
      </c>
      <c r="AS2281" t="str">
        <v>OPERATIONS</v>
      </c>
      <c r="AT2281" t="str">
        <v>ISIAKA LASISI (OPS)</v>
      </c>
      <c r="AU2281" s="31">
        <v>44879</v>
      </c>
      <c r="AV2281" s="40">
        <v>0.26817129629629627</v>
      </c>
      <c r="BW2281">
        <v>270</v>
      </c>
      <c r="BX2281" t="str">
        <v>OPERATIONS</v>
      </c>
      <c r="BY2281" t="str">
        <v>IDUBOR V ISONALA (OPS)</v>
      </c>
      <c r="BZ2281" s="31">
        <v>44877</v>
      </c>
      <c r="CA2281" s="40">
        <v>0.48254629629629631</v>
      </c>
      <c r="DB2281">
        <v>555</v>
      </c>
      <c r="DC2281" t="str">
        <v>OPERATIONS</v>
      </c>
      <c r="DD2281" t="str">
        <v>EZE ANTHONY (OPS)</v>
      </c>
      <c r="DE2281" s="31">
        <v>44877</v>
      </c>
      <c r="DF2281" s="40">
        <v>0.76663194444444449</v>
      </c>
    </row>
    <row r="2282" spans="1:110" x14ac:dyDescent="0.25">
      <c r="A2282" s="109" t="s">
        <v>1904</v>
      </c>
      <c r="B2282">
        <v>378</v>
      </c>
      <c r="C2282" s="109" t="s">
        <v>21</v>
      </c>
      <c r="D2282" s="109" t="s">
        <v>627</v>
      </c>
      <c r="E2282" s="94">
        <v>44869</v>
      </c>
      <c r="F2282" s="174">
        <v>0.49055555555555558</v>
      </c>
      <c r="G2282">
        <v>1</v>
      </c>
      <c r="H2282" s="109" t="s">
        <v>21</v>
      </c>
      <c r="I2282"/>
      <c r="AR2282">
        <v>48</v>
      </c>
      <c r="AS2282" t="str">
        <v>MICURA</v>
      </c>
      <c r="AT2282" t="str">
        <v>OZEGBE CHARLES (MIC)</v>
      </c>
      <c r="AU2282" s="31">
        <v>44879</v>
      </c>
      <c r="AV2282" s="40">
        <v>0.2683564814814815</v>
      </c>
      <c r="BW2282">
        <v>271</v>
      </c>
      <c r="BX2282" t="str">
        <v>OPERATIONS</v>
      </c>
      <c r="BY2282" t="str">
        <v>ATODO SAMSON (OPS)</v>
      </c>
      <c r="BZ2282" s="31">
        <v>44877</v>
      </c>
      <c r="CA2282" s="40">
        <v>0.48260416666666667</v>
      </c>
      <c r="DB2282">
        <v>556</v>
      </c>
      <c r="DC2282" t="str">
        <v>OPERATIONS</v>
      </c>
      <c r="DD2282" t="str">
        <v>EMMANUEL ANAGA (OPS)</v>
      </c>
      <c r="DE2282" s="31">
        <v>44877</v>
      </c>
      <c r="DF2282" s="40">
        <v>0.76670138888888884</v>
      </c>
    </row>
    <row r="2283" spans="1:110" x14ac:dyDescent="0.25">
      <c r="A2283" s="109" t="s">
        <v>1904</v>
      </c>
      <c r="B2283">
        <v>379</v>
      </c>
      <c r="C2283" s="109" t="s">
        <v>52</v>
      </c>
      <c r="D2283" s="109" t="s">
        <v>619</v>
      </c>
      <c r="E2283" s="94">
        <v>44869</v>
      </c>
      <c r="F2283" s="174">
        <v>0.49081018518518521</v>
      </c>
      <c r="G2283">
        <v>1</v>
      </c>
      <c r="H2283" s="109" t="s">
        <v>620</v>
      </c>
      <c r="I2283">
        <v>14812406</v>
      </c>
      <c r="AR2283">
        <v>49</v>
      </c>
      <c r="AS2283" t="str">
        <v>MICURA</v>
      </c>
      <c r="AT2283" t="str">
        <v>IGBOKA CHUKWUDI (MIC)</v>
      </c>
      <c r="AU2283" s="31">
        <v>44879</v>
      </c>
      <c r="AV2283" s="40">
        <v>0.26853009259259258</v>
      </c>
      <c r="BW2283">
        <v>272</v>
      </c>
      <c r="BX2283" t="str">
        <v>ENGINEERING</v>
      </c>
      <c r="BY2283" t="str">
        <v>BUSARI ABIODUN (DRIVER))</v>
      </c>
      <c r="BZ2283" s="31">
        <v>44877</v>
      </c>
      <c r="CA2283" s="40">
        <v>0.48334490740740743</v>
      </c>
      <c r="DB2283">
        <v>557</v>
      </c>
      <c r="DC2283" t="str">
        <v>MICURA</v>
      </c>
      <c r="DD2283" t="str">
        <v>ADESOJI OYEBANJI (MIC)</v>
      </c>
      <c r="DE2283" s="31">
        <v>44877</v>
      </c>
      <c r="DF2283" s="40">
        <v>0.76679398148148148</v>
      </c>
    </row>
    <row r="2284" spans="1:110" x14ac:dyDescent="0.25">
      <c r="A2284" s="109" t="s">
        <v>1904</v>
      </c>
      <c r="B2284">
        <v>380</v>
      </c>
      <c r="C2284" s="109" t="s">
        <v>52</v>
      </c>
      <c r="D2284" s="109" t="s">
        <v>1256</v>
      </c>
      <c r="E2284" s="94">
        <v>44869</v>
      </c>
      <c r="F2284" s="174">
        <v>0.49093750000000003</v>
      </c>
      <c r="G2284">
        <v>1</v>
      </c>
      <c r="H2284" s="109" t="s">
        <v>1257</v>
      </c>
      <c r="I2284">
        <v>7362004</v>
      </c>
      <c r="AR2284">
        <v>50</v>
      </c>
      <c r="AS2284" t="str">
        <v>ENGINEERING</v>
      </c>
      <c r="AT2284" t="str">
        <v>ENOMA GODWIN O (ENGR)</v>
      </c>
      <c r="AU2284" s="31">
        <v>44879</v>
      </c>
      <c r="AV2284" s="40">
        <v>0.26868055555555553</v>
      </c>
      <c r="BW2284">
        <v>273</v>
      </c>
      <c r="BX2284" t="str">
        <v>ENGINEERING</v>
      </c>
      <c r="BY2284" t="str">
        <v>SALAWU MOHAMMED (DRV)</v>
      </c>
      <c r="BZ2284" s="31">
        <v>44877</v>
      </c>
      <c r="CA2284" s="40">
        <v>0.48359953703703706</v>
      </c>
      <c r="DB2284">
        <v>558</v>
      </c>
      <c r="DC2284" t="str">
        <v>MICURA</v>
      </c>
      <c r="DD2284" t="str">
        <v>CHARLES O. OKWUHOR(MIC)</v>
      </c>
      <c r="DE2284" s="31">
        <v>44877</v>
      </c>
      <c r="DF2284" s="40">
        <v>0.7674305555555555</v>
      </c>
    </row>
    <row r="2285" spans="1:110" x14ac:dyDescent="0.25">
      <c r="A2285" s="109" t="s">
        <v>1904</v>
      </c>
      <c r="B2285">
        <v>381</v>
      </c>
      <c r="C2285" s="109" t="s">
        <v>53</v>
      </c>
      <c r="D2285" s="109" t="s">
        <v>637</v>
      </c>
      <c r="E2285" s="94">
        <v>44869</v>
      </c>
      <c r="F2285" s="174">
        <v>0.49231481481481482</v>
      </c>
      <c r="G2285">
        <v>1</v>
      </c>
      <c r="H2285" s="109" t="s">
        <v>638</v>
      </c>
      <c r="I2285"/>
      <c r="AR2285">
        <v>51</v>
      </c>
      <c r="AS2285" t="str">
        <v>ENGINEERING</v>
      </c>
      <c r="AT2285" t="str">
        <v>SHAIBU MOHAMMED</v>
      </c>
      <c r="AU2285" s="31">
        <v>44879</v>
      </c>
      <c r="AV2285" s="40">
        <v>0.26871527777777776</v>
      </c>
      <c r="BW2285">
        <v>274</v>
      </c>
      <c r="BX2285" t="str">
        <v>MICURA</v>
      </c>
      <c r="BY2285" t="str">
        <v>KAREEM TAJUDEEN O. (MIC</v>
      </c>
      <c r="BZ2285" s="31">
        <v>44877</v>
      </c>
      <c r="CA2285" s="40">
        <v>0.48380787037037037</v>
      </c>
      <c r="DB2285">
        <v>559</v>
      </c>
      <c r="DC2285" t="str">
        <v>MICURA</v>
      </c>
      <c r="DD2285" t="str">
        <v>OKOROCHA JOSEPH (MIC)</v>
      </c>
      <c r="DE2285" s="31">
        <v>44877</v>
      </c>
      <c r="DF2285" s="40">
        <v>0.76748842592592592</v>
      </c>
    </row>
    <row r="2286" spans="1:110" x14ac:dyDescent="0.25">
      <c r="A2286" s="109" t="s">
        <v>1904</v>
      </c>
      <c r="B2286">
        <v>382</v>
      </c>
      <c r="C2286" s="109" t="s">
        <v>52</v>
      </c>
      <c r="D2286" s="109" t="s">
        <v>1050</v>
      </c>
      <c r="E2286" s="94">
        <v>44869</v>
      </c>
      <c r="F2286" s="174">
        <v>0.49237268518518518</v>
      </c>
      <c r="G2286">
        <v>1</v>
      </c>
      <c r="H2286" s="109" t="s">
        <v>1051</v>
      </c>
      <c r="I2286">
        <v>5367831</v>
      </c>
      <c r="AR2286">
        <v>52</v>
      </c>
      <c r="AS2286" t="str">
        <v>MICURA</v>
      </c>
      <c r="AT2286" t="str">
        <v>WISDOM ETIM W.(MIC)</v>
      </c>
      <c r="AU2286" s="31">
        <v>44879</v>
      </c>
      <c r="AV2286" s="40">
        <v>0.26924768518518516</v>
      </c>
      <c r="BW2286">
        <v>275</v>
      </c>
      <c r="BX2286" t="str">
        <v>MICURA</v>
      </c>
      <c r="BY2286" t="str">
        <v>RAFIU ATANDA A. (MIC)</v>
      </c>
      <c r="BZ2286" s="31">
        <v>44877</v>
      </c>
      <c r="CA2286" s="40">
        <v>0.48391203703703706</v>
      </c>
      <c r="DB2286">
        <v>560</v>
      </c>
      <c r="DC2286" t="str">
        <v>ENGINEERING</v>
      </c>
      <c r="DD2286" t="str">
        <v>AJIBOYE LANRE (ENGR)</v>
      </c>
      <c r="DE2286" s="31">
        <v>44877</v>
      </c>
      <c r="DF2286" s="40">
        <v>0.76765046296296291</v>
      </c>
    </row>
    <row r="2287" spans="1:110" x14ac:dyDescent="0.25">
      <c r="A2287" s="109" t="s">
        <v>1904</v>
      </c>
      <c r="B2287">
        <v>383</v>
      </c>
      <c r="C2287" s="109" t="s">
        <v>52</v>
      </c>
      <c r="D2287" s="109" t="s">
        <v>386</v>
      </c>
      <c r="E2287" s="94">
        <v>44869</v>
      </c>
      <c r="F2287" s="174">
        <v>0.49247685185185186</v>
      </c>
      <c r="G2287">
        <v>2</v>
      </c>
      <c r="H2287" s="109" t="s">
        <v>387</v>
      </c>
      <c r="I2287">
        <v>2702971</v>
      </c>
      <c r="AR2287">
        <v>53</v>
      </c>
      <c r="AS2287" t="str">
        <v>OPERATIONS</v>
      </c>
      <c r="AT2287" t="str">
        <v>EMMANUEL OKON AKAN (OPS</v>
      </c>
      <c r="AU2287" s="31">
        <v>44879</v>
      </c>
      <c r="AV2287" s="40">
        <v>0.26928240740740739</v>
      </c>
      <c r="BW2287">
        <v>276</v>
      </c>
      <c r="BX2287" t="str">
        <v>OPERATIONS</v>
      </c>
      <c r="BY2287" t="str">
        <v>YESIRU ADENOLA (OPS)</v>
      </c>
      <c r="BZ2287" s="31">
        <v>44877</v>
      </c>
      <c r="CA2287" s="40">
        <v>0.48396990740740742</v>
      </c>
      <c r="DB2287">
        <v>561</v>
      </c>
      <c r="DC2287" t="str">
        <v>MICURA</v>
      </c>
      <c r="DD2287" t="str">
        <v>HALILU ISIAKA</v>
      </c>
      <c r="DE2287" s="31">
        <v>44877</v>
      </c>
      <c r="DF2287" s="40">
        <v>0.76778935185185182</v>
      </c>
    </row>
    <row r="2288" spans="1:110" x14ac:dyDescent="0.25">
      <c r="A2288" s="109" t="s">
        <v>1904</v>
      </c>
      <c r="B2288">
        <v>384</v>
      </c>
      <c r="C2288" s="109" t="s">
        <v>53</v>
      </c>
      <c r="D2288" s="109" t="s">
        <v>726</v>
      </c>
      <c r="E2288" s="94">
        <v>44869</v>
      </c>
      <c r="F2288" s="174">
        <v>0.49361111111111111</v>
      </c>
      <c r="G2288">
        <v>1</v>
      </c>
      <c r="H2288" s="109" t="s">
        <v>727</v>
      </c>
      <c r="I2288">
        <v>2630972</v>
      </c>
      <c r="AR2288">
        <v>54</v>
      </c>
      <c r="AS2288" t="str">
        <v>ENGINEERING</v>
      </c>
      <c r="AT2288" t="str">
        <v>NWABUNWENE BASIL (ENGR)</v>
      </c>
      <c r="AU2288" s="31">
        <v>44879</v>
      </c>
      <c r="AV2288" s="40">
        <v>0.27015046296296297</v>
      </c>
      <c r="BW2288">
        <v>277</v>
      </c>
      <c r="BX2288" t="str">
        <v>OPERATIONS</v>
      </c>
      <c r="BY2288" t="str">
        <v>IBIKUNLE ISMAILA</v>
      </c>
      <c r="BZ2288" s="31">
        <v>44877</v>
      </c>
      <c r="CA2288" s="40">
        <v>0.48403935185185187</v>
      </c>
      <c r="DB2288">
        <v>562</v>
      </c>
      <c r="DC2288" t="str">
        <v>MICURA</v>
      </c>
      <c r="DD2288" t="str">
        <v>ADOYI FRANCIS (MIC)</v>
      </c>
      <c r="DE2288" s="31">
        <v>44877</v>
      </c>
      <c r="DF2288" s="40">
        <v>0.76784722222222224</v>
      </c>
    </row>
    <row r="2289" spans="1:110" x14ac:dyDescent="0.25">
      <c r="A2289" s="109" t="s">
        <v>1904</v>
      </c>
      <c r="B2289">
        <v>385</v>
      </c>
      <c r="C2289" s="109" t="s">
        <v>53</v>
      </c>
      <c r="D2289" s="109" t="s">
        <v>1919</v>
      </c>
      <c r="E2289" s="94">
        <v>44869</v>
      </c>
      <c r="F2289" s="174">
        <v>0.49388888888888888</v>
      </c>
      <c r="G2289">
        <v>1</v>
      </c>
      <c r="H2289" s="109" t="s">
        <v>1920</v>
      </c>
      <c r="I2289"/>
      <c r="AR2289">
        <v>55</v>
      </c>
      <c r="AS2289" t="str">
        <v>ENGINEERING</v>
      </c>
      <c r="AT2289" t="str">
        <v>ENUMAH EMMANUEL (ENGR)</v>
      </c>
      <c r="AU2289" s="31">
        <v>44879</v>
      </c>
      <c r="AV2289" s="40">
        <v>0.27018518518518519</v>
      </c>
      <c r="BW2289">
        <v>278</v>
      </c>
      <c r="BX2289" t="str">
        <v>MICURA</v>
      </c>
      <c r="BY2289" t="str">
        <v>EHIDIAMHEN EMMANUEL(MIC)</v>
      </c>
      <c r="BZ2289" s="31">
        <v>44877</v>
      </c>
      <c r="CA2289" s="40">
        <v>0.48502314814814818</v>
      </c>
      <c r="DB2289">
        <v>563</v>
      </c>
      <c r="DC2289" t="str">
        <v>MICURA</v>
      </c>
      <c r="DD2289" t="str">
        <v>ISMAILA ADEOSUN (MIC)</v>
      </c>
      <c r="DE2289" s="31">
        <v>44877</v>
      </c>
      <c r="DF2289" s="40">
        <v>0.76815972222222217</v>
      </c>
    </row>
    <row r="2290" spans="1:110" x14ac:dyDescent="0.25">
      <c r="A2290" s="109" t="s">
        <v>1904</v>
      </c>
      <c r="B2290">
        <v>386</v>
      </c>
      <c r="C2290" s="109" t="s">
        <v>54</v>
      </c>
      <c r="D2290" s="109" t="s">
        <v>1921</v>
      </c>
      <c r="E2290" s="94">
        <v>44869</v>
      </c>
      <c r="F2290" s="174">
        <v>0.49527777777777776</v>
      </c>
      <c r="G2290">
        <v>1</v>
      </c>
      <c r="H2290" s="109" t="s">
        <v>1922</v>
      </c>
      <c r="I2290"/>
      <c r="AR2290">
        <v>56</v>
      </c>
      <c r="AS2290" t="str">
        <v>ENGINEERING</v>
      </c>
      <c r="AT2290" t="str">
        <v>OLUWASOLA SOLOMON A (EN</v>
      </c>
      <c r="AU2290" s="31">
        <v>44879</v>
      </c>
      <c r="AV2290" s="40">
        <v>0.27054398148148145</v>
      </c>
      <c r="BW2290">
        <v>279</v>
      </c>
      <c r="BX2290" t="str">
        <v>MICURA</v>
      </c>
      <c r="BY2290" t="str">
        <v>JOSEPH ADEMOLA (MIC)</v>
      </c>
      <c r="BZ2290" s="31">
        <v>44877</v>
      </c>
      <c r="CA2290" s="40">
        <v>0.48508101851851854</v>
      </c>
      <c r="DB2290">
        <v>564</v>
      </c>
      <c r="DC2290" t="str">
        <v>MICURA</v>
      </c>
      <c r="DD2290" t="str">
        <v>CYRIL ANAYO (MIC)</v>
      </c>
      <c r="DE2290" s="31">
        <v>44877</v>
      </c>
      <c r="DF2290" s="40">
        <v>0.76821759259259259</v>
      </c>
    </row>
    <row r="2291" spans="1:110" x14ac:dyDescent="0.25">
      <c r="A2291" s="109" t="s">
        <v>1904</v>
      </c>
      <c r="B2291">
        <v>387</v>
      </c>
      <c r="C2291" s="109" t="s">
        <v>54</v>
      </c>
      <c r="D2291" s="109" t="s">
        <v>286</v>
      </c>
      <c r="E2291" s="94">
        <v>44869</v>
      </c>
      <c r="F2291" s="174">
        <v>0.4962847222222222</v>
      </c>
      <c r="G2291">
        <v>2</v>
      </c>
      <c r="H2291" s="109" t="s">
        <v>287</v>
      </c>
      <c r="I2291">
        <v>6719163</v>
      </c>
      <c r="AR2291">
        <v>57</v>
      </c>
      <c r="AS2291" t="str">
        <v>MICURA</v>
      </c>
      <c r="AT2291" t="str">
        <v>UCHE AMADI (MIC)</v>
      </c>
      <c r="AU2291" s="31">
        <v>44879</v>
      </c>
      <c r="AV2291" s="40">
        <v>0.27148148148148149</v>
      </c>
      <c r="BW2291">
        <v>280</v>
      </c>
      <c r="BX2291" t="str">
        <v>OPERATIONS</v>
      </c>
      <c r="BY2291" t="str">
        <v>OPARA P KEMIAKOLAM (OPS</v>
      </c>
      <c r="BZ2291" s="31">
        <v>44877</v>
      </c>
      <c r="CA2291" s="40">
        <v>0.48539351851851853</v>
      </c>
      <c r="DB2291">
        <v>565</v>
      </c>
      <c r="DC2291" t="str">
        <v>MICURA</v>
      </c>
      <c r="DD2291" t="str">
        <v>WAIDI OGUNDEYI (MIC)</v>
      </c>
      <c r="DE2291" s="31">
        <v>44877</v>
      </c>
      <c r="DF2291" s="40">
        <v>0.76828703703703705</v>
      </c>
    </row>
    <row r="2292" spans="1:110" x14ac:dyDescent="0.25">
      <c r="A2292" s="109" t="s">
        <v>1904</v>
      </c>
      <c r="B2292">
        <v>388</v>
      </c>
      <c r="C2292" s="109" t="s">
        <v>52</v>
      </c>
      <c r="D2292" s="109" t="s">
        <v>336</v>
      </c>
      <c r="E2292" s="94">
        <v>44869</v>
      </c>
      <c r="F2292" s="174">
        <v>0.49693287037037037</v>
      </c>
      <c r="G2292">
        <v>2</v>
      </c>
      <c r="H2292" s="109" t="s">
        <v>337</v>
      </c>
      <c r="I2292">
        <v>5368010</v>
      </c>
      <c r="AR2292">
        <v>58</v>
      </c>
      <c r="AS2292" t="str">
        <v>MICURA</v>
      </c>
      <c r="AT2292" t="str">
        <v>OHA EZECHINYERE (MIC)</v>
      </c>
      <c r="AU2292" s="31">
        <v>44879</v>
      </c>
      <c r="AV2292" s="40">
        <v>0.27177083333333335</v>
      </c>
      <c r="BW2292">
        <v>281</v>
      </c>
      <c r="BX2292" t="str">
        <v>GATE OPS</v>
      </c>
      <c r="BY2292" t="str">
        <v>NWOKOLO DANIEL (GATE)</v>
      </c>
      <c r="BZ2292" s="31">
        <v>44877</v>
      </c>
      <c r="CA2292" s="40">
        <v>0.48578703703703702</v>
      </c>
      <c r="DB2292">
        <v>566</v>
      </c>
      <c r="DC2292" t="str">
        <v>ENGINEERING</v>
      </c>
      <c r="DD2292" t="str">
        <v>TAIWO ABEEB (ENGR)</v>
      </c>
      <c r="DE2292" s="31">
        <v>44877</v>
      </c>
      <c r="DF2292" s="40">
        <v>0.76837962962962958</v>
      </c>
    </row>
    <row r="2293" spans="1:110" x14ac:dyDescent="0.25">
      <c r="A2293" s="109" t="s">
        <v>1904</v>
      </c>
      <c r="B2293">
        <v>389</v>
      </c>
      <c r="C2293" s="109" t="s">
        <v>54</v>
      </c>
      <c r="D2293" s="109" t="s">
        <v>338</v>
      </c>
      <c r="E2293" s="94">
        <v>44869</v>
      </c>
      <c r="F2293" s="174">
        <v>0.4972685185185185</v>
      </c>
      <c r="G2293">
        <v>2</v>
      </c>
      <c r="H2293" s="109" t="s">
        <v>339</v>
      </c>
      <c r="I2293">
        <v>8414045</v>
      </c>
      <c r="AR2293">
        <v>59</v>
      </c>
      <c r="AS2293" t="str">
        <v>MICURA</v>
      </c>
      <c r="AT2293" t="str">
        <v>NWOKOCHA IKECHUKWU (MIC)</v>
      </c>
      <c r="AU2293" s="31">
        <v>44879</v>
      </c>
      <c r="AV2293" s="40">
        <v>0.27187499999999998</v>
      </c>
      <c r="BW2293">
        <v>282</v>
      </c>
      <c r="BX2293" t="str">
        <v>MICURA</v>
      </c>
      <c r="BY2293" t="str">
        <v>IKPEACHUNWA DENNIS (MIC)</v>
      </c>
      <c r="BZ2293" s="31">
        <v>44877</v>
      </c>
      <c r="CA2293" s="40">
        <v>0.48584490740740743</v>
      </c>
      <c r="DB2293">
        <v>567</v>
      </c>
      <c r="DC2293" t="str">
        <v>OPERATIONS</v>
      </c>
      <c r="DD2293" t="str">
        <v>ODEY JOSEPH (OPS)</v>
      </c>
      <c r="DE2293" s="31">
        <v>44877</v>
      </c>
      <c r="DF2293" s="40">
        <v>0.7684375</v>
      </c>
    </row>
    <row r="2294" spans="1:110" x14ac:dyDescent="0.25">
      <c r="A2294" s="109" t="s">
        <v>1904</v>
      </c>
      <c r="B2294">
        <v>390</v>
      </c>
      <c r="C2294" s="109" t="s">
        <v>57</v>
      </c>
      <c r="D2294" s="109" t="s">
        <v>1923</v>
      </c>
      <c r="E2294" s="94">
        <v>44869</v>
      </c>
      <c r="F2294" s="174">
        <v>0.49827546296296299</v>
      </c>
      <c r="G2294">
        <v>1</v>
      </c>
      <c r="H2294" s="109" t="s">
        <v>1924</v>
      </c>
      <c r="I2294">
        <v>14980303</v>
      </c>
      <c r="AR2294">
        <v>60</v>
      </c>
      <c r="AS2294" t="str">
        <v>OPERATIONS</v>
      </c>
      <c r="AT2294" t="str">
        <v>ISMAILA MOYOSORE</v>
      </c>
      <c r="AU2294" s="31">
        <v>44879</v>
      </c>
      <c r="AV2294" s="40">
        <v>0.27196759259259257</v>
      </c>
      <c r="BW2294">
        <v>283</v>
      </c>
      <c r="BX2294" t="str">
        <v>MICURA</v>
      </c>
      <c r="BY2294" t="str">
        <v>NURUDEEN KAYODE (MIC)</v>
      </c>
      <c r="BZ2294" s="31">
        <v>44877</v>
      </c>
      <c r="CA2294" s="40">
        <v>0.48591435185185183</v>
      </c>
      <c r="DB2294">
        <v>568</v>
      </c>
      <c r="DC2294" t="str">
        <v>ENGINEERING</v>
      </c>
      <c r="DD2294" t="str">
        <v>ADEDOTUN KASALI (ENGR)</v>
      </c>
      <c r="DE2294" s="31">
        <v>44877</v>
      </c>
      <c r="DF2294" s="40">
        <v>0.76853009259259264</v>
      </c>
    </row>
    <row r="2295" spans="1:110" x14ac:dyDescent="0.25">
      <c r="A2295" s="109" t="s">
        <v>1904</v>
      </c>
      <c r="B2295">
        <v>391</v>
      </c>
      <c r="C2295" s="109" t="s">
        <v>53</v>
      </c>
      <c r="D2295" s="109" t="s">
        <v>734</v>
      </c>
      <c r="E2295" s="94">
        <v>44869</v>
      </c>
      <c r="F2295" s="174">
        <v>0.50185185185185188</v>
      </c>
      <c r="G2295">
        <v>1</v>
      </c>
      <c r="H2295" s="109" t="s">
        <v>735</v>
      </c>
      <c r="I2295"/>
      <c r="AR2295">
        <v>61</v>
      </c>
      <c r="AS2295" t="str">
        <v>MICURA</v>
      </c>
      <c r="AT2295" t="str">
        <v>YUSUF TAIWO (MIC)</v>
      </c>
      <c r="AU2295" s="31">
        <v>44879</v>
      </c>
      <c r="AV2295" s="40">
        <v>0.27199074074074076</v>
      </c>
      <c r="BW2295">
        <v>284</v>
      </c>
      <c r="BX2295" t="str">
        <v>MICURA</v>
      </c>
      <c r="BY2295" t="str">
        <v>RANDY FRANCIS (MIC)</v>
      </c>
      <c r="BZ2295" s="31">
        <v>44877</v>
      </c>
      <c r="CA2295" s="40">
        <v>0.48597222222222225</v>
      </c>
      <c r="DB2295">
        <v>569</v>
      </c>
      <c r="DC2295" t="str">
        <v>ENGINEERING</v>
      </c>
      <c r="DD2295" t="str">
        <v>KENI A. CLEMENT (ENGR)</v>
      </c>
      <c r="DE2295" s="31">
        <v>44877</v>
      </c>
      <c r="DF2295" s="40">
        <v>0.76875000000000004</v>
      </c>
    </row>
    <row r="2296" spans="1:110" x14ac:dyDescent="0.25">
      <c r="A2296" s="109" t="s">
        <v>1904</v>
      </c>
      <c r="B2296">
        <v>392</v>
      </c>
      <c r="C2296" s="109" t="s">
        <v>53</v>
      </c>
      <c r="D2296" s="109" t="s">
        <v>384</v>
      </c>
      <c r="E2296" s="94">
        <v>44869</v>
      </c>
      <c r="F2296" s="174">
        <v>0.50211805555555555</v>
      </c>
      <c r="G2296">
        <v>1</v>
      </c>
      <c r="H2296" s="109" t="s">
        <v>385</v>
      </c>
      <c r="I2296"/>
      <c r="AR2296">
        <v>62</v>
      </c>
      <c r="AS2296" t="str">
        <v>MICURA</v>
      </c>
      <c r="AT2296" t="str">
        <v>OMONIYI OWOLABI (MIC)</v>
      </c>
      <c r="AU2296" s="31">
        <v>44879</v>
      </c>
      <c r="AV2296" s="40">
        <v>0.27204861111111112</v>
      </c>
      <c r="BW2296">
        <v>285</v>
      </c>
      <c r="BX2296" t="str">
        <v>MICURA</v>
      </c>
      <c r="BY2296" t="str">
        <v>ONYEKACHI OKOWU (MIC)</v>
      </c>
      <c r="BZ2296" s="31">
        <v>44877</v>
      </c>
      <c r="CA2296" s="40">
        <v>0.48605324074074074</v>
      </c>
      <c r="DB2296">
        <v>570</v>
      </c>
      <c r="DC2296" t="str">
        <v>OPERATIONS</v>
      </c>
      <c r="DD2296" t="str">
        <v>RAFIU KADIRI (OPS)</v>
      </c>
      <c r="DE2296" s="31">
        <v>44877</v>
      </c>
      <c r="DF2296" s="40">
        <v>0.76887731481481481</v>
      </c>
    </row>
    <row r="2297" spans="1:110" x14ac:dyDescent="0.25">
      <c r="A2297" s="109" t="s">
        <v>1904</v>
      </c>
      <c r="B2297">
        <v>393</v>
      </c>
      <c r="C2297" s="109" t="s">
        <v>54</v>
      </c>
      <c r="D2297" s="109" t="s">
        <v>464</v>
      </c>
      <c r="E2297" s="94">
        <v>44869</v>
      </c>
      <c r="F2297" s="174">
        <v>0.50353009259259263</v>
      </c>
      <c r="G2297">
        <v>1</v>
      </c>
      <c r="H2297" s="109" t="s">
        <v>465</v>
      </c>
      <c r="I2297">
        <v>5336131</v>
      </c>
      <c r="AR2297">
        <v>63</v>
      </c>
      <c r="AS2297" t="str">
        <v>MICURA</v>
      </c>
      <c r="AT2297" t="str">
        <v>EVELYN OVIE (MIC)</v>
      </c>
      <c r="AU2297" s="31">
        <v>44879</v>
      </c>
      <c r="AV2297" s="40">
        <v>0.27230324074074075</v>
      </c>
      <c r="BW2297">
        <v>286</v>
      </c>
      <c r="BX2297" t="str">
        <v>MICURA</v>
      </c>
      <c r="BY2297" t="str">
        <v>UKA FREDRICK U.(MIC)</v>
      </c>
      <c r="BZ2297" s="31">
        <v>44877</v>
      </c>
      <c r="CA2297" s="40">
        <v>0.48616898148148147</v>
      </c>
      <c r="DB2297">
        <v>571</v>
      </c>
      <c r="DC2297" t="str">
        <v>MICURA</v>
      </c>
      <c r="DD2297" t="str">
        <v>TAIYE SALAMI (MIC)</v>
      </c>
      <c r="DE2297" s="31">
        <v>44877</v>
      </c>
      <c r="DF2297" s="40">
        <v>0.76918981481481485</v>
      </c>
    </row>
    <row r="2298" spans="1:110" x14ac:dyDescent="0.25">
      <c r="A2298" s="109" t="s">
        <v>1904</v>
      </c>
      <c r="B2298">
        <v>394</v>
      </c>
      <c r="C2298" s="109" t="s">
        <v>54</v>
      </c>
      <c r="D2298" s="109" t="s">
        <v>1550</v>
      </c>
      <c r="E2298" s="94">
        <v>44869</v>
      </c>
      <c r="F2298" s="174">
        <v>0.50410879629629635</v>
      </c>
      <c r="G2298">
        <v>1</v>
      </c>
      <c r="H2298" s="109" t="s">
        <v>1551</v>
      </c>
      <c r="I2298">
        <v>2151251</v>
      </c>
      <c r="AR2298">
        <v>64</v>
      </c>
      <c r="AS2298" t="str">
        <v>OPERATIONS</v>
      </c>
      <c r="AT2298" t="str">
        <v>ALARAPE SALAMI (OPS)</v>
      </c>
      <c r="AU2298" s="31">
        <v>44879</v>
      </c>
      <c r="AV2298" s="40">
        <v>0.27292824074074074</v>
      </c>
      <c r="BW2298">
        <v>287</v>
      </c>
      <c r="BX2298" t="str">
        <v>MICURA</v>
      </c>
      <c r="BY2298" t="str">
        <v>IFEANYI OKAFOR (MIC)</v>
      </c>
      <c r="BZ2298" s="31">
        <v>44877</v>
      </c>
      <c r="CA2298" s="40">
        <v>0.48622685185185183</v>
      </c>
      <c r="DB2298">
        <v>572</v>
      </c>
      <c r="DC2298" t="str">
        <v>ENGINEERING</v>
      </c>
      <c r="DD2298" t="str">
        <v>OLAROTIMI OGUBODEDE (EN</v>
      </c>
      <c r="DE2298" s="31">
        <v>44877</v>
      </c>
      <c r="DF2298" s="40">
        <v>0.76940972222222226</v>
      </c>
    </row>
    <row r="2299" spans="1:110" x14ac:dyDescent="0.25">
      <c r="A2299" s="109" t="s">
        <v>1904</v>
      </c>
      <c r="B2299">
        <v>395</v>
      </c>
      <c r="C2299" s="109" t="s">
        <v>54</v>
      </c>
      <c r="D2299" s="109" t="s">
        <v>300</v>
      </c>
      <c r="E2299" s="94">
        <v>44869</v>
      </c>
      <c r="F2299" s="174">
        <v>0.50440972222222225</v>
      </c>
      <c r="G2299">
        <v>1</v>
      </c>
      <c r="H2299" s="109" t="s">
        <v>301</v>
      </c>
      <c r="I2299">
        <v>5492105</v>
      </c>
      <c r="AR2299">
        <v>65</v>
      </c>
      <c r="AS2299" t="str">
        <v>MICURA</v>
      </c>
      <c r="AT2299" t="str">
        <v>HOPE NWAGBO (MIC)</v>
      </c>
      <c r="AU2299" s="31">
        <v>44879</v>
      </c>
      <c r="AV2299" s="40">
        <v>0.27355324074074072</v>
      </c>
      <c r="BW2299">
        <v>288</v>
      </c>
      <c r="BX2299" t="str">
        <v>MICURA</v>
      </c>
      <c r="BY2299" t="str">
        <v>ODETAYO FEMI (MIC)</v>
      </c>
      <c r="BZ2299" s="31">
        <v>44877</v>
      </c>
      <c r="CA2299" s="40">
        <v>0.48635416666666664</v>
      </c>
      <c r="DB2299">
        <v>573</v>
      </c>
      <c r="DC2299" t="str">
        <v>MICURA</v>
      </c>
      <c r="DD2299" t="str">
        <v>ALOZIE VICTOR I. (MIC)</v>
      </c>
      <c r="DE2299" s="31">
        <v>44877</v>
      </c>
      <c r="DF2299" s="40">
        <v>0.7698842592592593</v>
      </c>
    </row>
    <row r="2300" spans="1:110" x14ac:dyDescent="0.25">
      <c r="A2300" s="109" t="s">
        <v>1904</v>
      </c>
      <c r="B2300">
        <v>396</v>
      </c>
      <c r="C2300" s="109" t="s">
        <v>24</v>
      </c>
      <c r="D2300" s="109" t="s">
        <v>676</v>
      </c>
      <c r="E2300" s="94">
        <v>44869</v>
      </c>
      <c r="F2300" s="174">
        <v>0.50578703703703709</v>
      </c>
      <c r="G2300">
        <v>1</v>
      </c>
      <c r="H2300" s="109" t="s">
        <v>677</v>
      </c>
      <c r="I2300">
        <v>5480001</v>
      </c>
      <c r="AR2300">
        <v>66</v>
      </c>
      <c r="AS2300" t="str">
        <v>ENGINEERING</v>
      </c>
      <c r="AT2300" t="str">
        <v>OGBONNA ONYEANWUSI (ENG</v>
      </c>
      <c r="AU2300" s="31">
        <v>44879</v>
      </c>
      <c r="AV2300" s="40">
        <v>0.27359953703703704</v>
      </c>
      <c r="BW2300">
        <v>289</v>
      </c>
      <c r="BX2300" t="str">
        <v>MICURA</v>
      </c>
      <c r="BY2300" t="str">
        <v>JOHN OJOBO  S.(MIC)</v>
      </c>
      <c r="BZ2300" s="31">
        <v>44877</v>
      </c>
      <c r="CA2300" s="40">
        <v>0.4864236111111111</v>
      </c>
      <c r="DB2300">
        <v>574</v>
      </c>
      <c r="DC2300" t="str">
        <v>MICURA</v>
      </c>
      <c r="DD2300" t="str">
        <v>CHIKERE CHUBUZOR(MIC)</v>
      </c>
      <c r="DE2300" s="31">
        <v>44877</v>
      </c>
      <c r="DF2300" s="40">
        <v>0.7699421296296296</v>
      </c>
    </row>
    <row r="2301" spans="1:110" x14ac:dyDescent="0.25">
      <c r="A2301" s="109" t="s">
        <v>1904</v>
      </c>
      <c r="B2301">
        <v>397</v>
      </c>
      <c r="C2301" s="109" t="s">
        <v>53</v>
      </c>
      <c r="D2301" s="109" t="s">
        <v>526</v>
      </c>
      <c r="E2301" s="94">
        <v>44869</v>
      </c>
      <c r="F2301" s="174">
        <v>0.50590277777777781</v>
      </c>
      <c r="G2301">
        <v>1</v>
      </c>
      <c r="H2301" s="109" t="s">
        <v>527</v>
      </c>
      <c r="I2301"/>
      <c r="AR2301">
        <v>67</v>
      </c>
      <c r="AS2301" t="str">
        <v>OPERATIONS</v>
      </c>
      <c r="AT2301" t="str">
        <v>OMOVIRO ANDREW (MIC)</v>
      </c>
      <c r="AU2301" s="31">
        <v>44879</v>
      </c>
      <c r="AV2301" s="40">
        <v>0.27390046296296294</v>
      </c>
      <c r="BW2301">
        <v>290</v>
      </c>
      <c r="BX2301" t="str">
        <v>MICURA</v>
      </c>
      <c r="BY2301" t="str">
        <v>ABDULLAHI OLAJIDE (MIC)</v>
      </c>
      <c r="BZ2301" s="31">
        <v>44877</v>
      </c>
      <c r="CA2301" s="40">
        <v>0.48648148148148146</v>
      </c>
      <c r="DB2301">
        <v>575</v>
      </c>
      <c r="DC2301" t="str">
        <v>MICURA</v>
      </c>
      <c r="DD2301" t="str">
        <v>OLATUNJI AFEEZ O.(MIC)</v>
      </c>
      <c r="DE2301" s="31">
        <v>44877</v>
      </c>
      <c r="DF2301" s="40">
        <v>0.77001157407407406</v>
      </c>
    </row>
    <row r="2302" spans="1:110" x14ac:dyDescent="0.25">
      <c r="A2302" s="109" t="s">
        <v>1904</v>
      </c>
      <c r="B2302">
        <v>398</v>
      </c>
      <c r="C2302" s="109" t="s">
        <v>54</v>
      </c>
      <c r="D2302" s="109" t="s">
        <v>1567</v>
      </c>
      <c r="E2302" s="94">
        <v>44869</v>
      </c>
      <c r="F2302" s="174">
        <v>0.50643518518518515</v>
      </c>
      <c r="G2302">
        <v>1</v>
      </c>
      <c r="H2302" s="109" t="s">
        <v>1568</v>
      </c>
      <c r="I2302">
        <v>5349830</v>
      </c>
      <c r="AR2302">
        <v>68</v>
      </c>
      <c r="AS2302" t="str">
        <v>MICURA</v>
      </c>
      <c r="AT2302" t="str">
        <v>ANTHONY EHIS (MIC)</v>
      </c>
      <c r="AU2302" s="31">
        <v>44879</v>
      </c>
      <c r="AV2302" s="40">
        <v>0.27394675925925926</v>
      </c>
      <c r="BW2302">
        <v>291</v>
      </c>
      <c r="BX2302" t="str">
        <v>MICURA</v>
      </c>
      <c r="BY2302" t="str">
        <v>JIMOH OMOGBAI (MIC)</v>
      </c>
      <c r="BZ2302" s="31">
        <v>44877</v>
      </c>
      <c r="CA2302" s="40">
        <v>0.48658564814814814</v>
      </c>
      <c r="DB2302">
        <v>576</v>
      </c>
      <c r="DC2302" t="str">
        <v>ENGINEERING</v>
      </c>
      <c r="DD2302" t="str">
        <v>NDUKWE JOHN O. (ENGR)</v>
      </c>
      <c r="DE2302" s="31">
        <v>44877</v>
      </c>
      <c r="DF2302" s="40">
        <v>0.77013888888888893</v>
      </c>
    </row>
    <row r="2303" spans="1:110" x14ac:dyDescent="0.25">
      <c r="A2303" s="109" t="s">
        <v>1904</v>
      </c>
      <c r="B2303">
        <v>399</v>
      </c>
      <c r="C2303" s="109" t="s">
        <v>54</v>
      </c>
      <c r="D2303" s="109" t="s">
        <v>434</v>
      </c>
      <c r="E2303" s="94">
        <v>44869</v>
      </c>
      <c r="F2303" s="174">
        <v>0.50739583333333338</v>
      </c>
      <c r="G2303">
        <v>1</v>
      </c>
      <c r="H2303" s="109" t="s">
        <v>435</v>
      </c>
      <c r="I2303">
        <v>7759719</v>
      </c>
      <c r="AR2303">
        <v>69</v>
      </c>
      <c r="AS2303" t="str">
        <v>OPERATIONS</v>
      </c>
      <c r="AT2303" t="str">
        <v>IDEM ANIETIE EMMA (OPS)</v>
      </c>
      <c r="AU2303" s="31">
        <v>44879</v>
      </c>
      <c r="AV2303" s="40">
        <v>0.27399305555555553</v>
      </c>
      <c r="BW2303">
        <v>292</v>
      </c>
      <c r="BX2303" t="str">
        <v>MICURA</v>
      </c>
      <c r="BY2303" t="str">
        <v>AJAYI ADESHOLA (MIC)</v>
      </c>
      <c r="BZ2303" s="31">
        <v>44877</v>
      </c>
      <c r="CA2303" s="40">
        <v>0.4866550925925926</v>
      </c>
      <c r="DB2303">
        <v>577</v>
      </c>
      <c r="DC2303" t="str">
        <v>MICURA</v>
      </c>
      <c r="DD2303" t="str">
        <v>NWAORDU MATTHEW</v>
      </c>
      <c r="DE2303" s="31">
        <v>44877</v>
      </c>
      <c r="DF2303" s="40">
        <v>0.77050925925925928</v>
      </c>
    </row>
    <row r="2304" spans="1:110" x14ac:dyDescent="0.25">
      <c r="A2304" s="109" t="s">
        <v>1904</v>
      </c>
      <c r="B2304">
        <v>400</v>
      </c>
      <c r="C2304" s="109" t="s">
        <v>54</v>
      </c>
      <c r="D2304" s="109" t="s">
        <v>686</v>
      </c>
      <c r="E2304" s="94">
        <v>44869</v>
      </c>
      <c r="F2304" s="174">
        <v>0.50835648148148149</v>
      </c>
      <c r="G2304">
        <v>2</v>
      </c>
      <c r="H2304" s="109" t="s">
        <v>687</v>
      </c>
      <c r="I2304">
        <v>7344849</v>
      </c>
      <c r="AR2304">
        <v>70</v>
      </c>
      <c r="AS2304" t="str">
        <v>MICURA</v>
      </c>
      <c r="AT2304" t="str">
        <v>BABATUNDE EBENEZER</v>
      </c>
      <c r="AU2304" s="31">
        <v>44879</v>
      </c>
      <c r="AV2304" s="40">
        <v>0.27428240740740739</v>
      </c>
      <c r="BW2304">
        <v>293</v>
      </c>
      <c r="BX2304" t="str">
        <v>ENGINEERING</v>
      </c>
      <c r="BY2304" t="str">
        <v>OGUNLEYE PETER (ENG)</v>
      </c>
      <c r="BZ2304" s="31">
        <v>44877</v>
      </c>
      <c r="CA2304" s="40">
        <v>0.48760416666666667</v>
      </c>
      <c r="DB2304">
        <v>578</v>
      </c>
      <c r="DC2304" t="str">
        <v>MICURA</v>
      </c>
      <c r="DD2304" t="str">
        <v>CLEMENT OBI (MIC)</v>
      </c>
      <c r="DE2304" s="31">
        <v>44877</v>
      </c>
      <c r="DF2304" s="40">
        <v>0.77068287037037042</v>
      </c>
    </row>
    <row r="2305" spans="1:110" x14ac:dyDescent="0.25">
      <c r="A2305" s="109" t="s">
        <v>1904</v>
      </c>
      <c r="B2305">
        <v>401</v>
      </c>
      <c r="C2305" s="109" t="s">
        <v>54</v>
      </c>
      <c r="D2305" s="109" t="s">
        <v>478</v>
      </c>
      <c r="E2305" s="94">
        <v>44869</v>
      </c>
      <c r="F2305" s="174">
        <v>0.50870370370370366</v>
      </c>
      <c r="G2305">
        <v>2</v>
      </c>
      <c r="H2305" s="109" t="s">
        <v>479</v>
      </c>
      <c r="I2305">
        <v>2684900</v>
      </c>
      <c r="AR2305">
        <v>71</v>
      </c>
      <c r="AS2305" t="str">
        <v>MICURA</v>
      </c>
      <c r="AT2305" t="str">
        <v>OTUMUNYE STEVE U. (MIC)</v>
      </c>
      <c r="AU2305" s="31">
        <v>44879</v>
      </c>
      <c r="AV2305" s="40">
        <v>0.27432870370370371</v>
      </c>
      <c r="BW2305">
        <v>294</v>
      </c>
      <c r="BX2305" t="str">
        <v>MICURA</v>
      </c>
      <c r="BY2305" t="str">
        <v>OGUNBIYI OLANREWAJU (MIC</v>
      </c>
      <c r="BZ2305" s="31">
        <v>44877</v>
      </c>
      <c r="CA2305" s="40">
        <v>0.48767361111111113</v>
      </c>
      <c r="DB2305">
        <v>579</v>
      </c>
      <c r="DC2305" t="str">
        <v>ENGINEERING</v>
      </c>
      <c r="DD2305" t="str">
        <v>ASAKOMHE MATTHEW (ENGR)</v>
      </c>
      <c r="DE2305" s="31">
        <v>44877</v>
      </c>
      <c r="DF2305" s="40">
        <v>0.77093750000000005</v>
      </c>
    </row>
    <row r="2306" spans="1:110" x14ac:dyDescent="0.25">
      <c r="A2306" s="109" t="s">
        <v>1904</v>
      </c>
      <c r="B2306">
        <v>402</v>
      </c>
      <c r="C2306" s="109" t="s">
        <v>53</v>
      </c>
      <c r="D2306" s="109" t="s">
        <v>1509</v>
      </c>
      <c r="E2306" s="94">
        <v>44869</v>
      </c>
      <c r="F2306" s="174">
        <v>0.50885416666666672</v>
      </c>
      <c r="G2306">
        <v>2</v>
      </c>
      <c r="H2306" s="109" t="s">
        <v>1510</v>
      </c>
      <c r="I2306"/>
      <c r="AR2306">
        <v>72</v>
      </c>
      <c r="AS2306" t="str">
        <v>MICURA</v>
      </c>
      <c r="AT2306" t="str">
        <v>BABA AUSTIN O. (MIC)</v>
      </c>
      <c r="AU2306" s="31">
        <v>44879</v>
      </c>
      <c r="AV2306" s="40">
        <v>0.27436342592592594</v>
      </c>
      <c r="BW2306">
        <v>295</v>
      </c>
      <c r="BX2306" t="str">
        <v>MICURA</v>
      </c>
      <c r="BY2306" t="str">
        <v>MCHENRY N. AGU (MIC)</v>
      </c>
      <c r="BZ2306" s="31">
        <v>44877</v>
      </c>
      <c r="CA2306" s="40">
        <v>0.48774305555555558</v>
      </c>
      <c r="DB2306">
        <v>580</v>
      </c>
      <c r="DC2306" t="str">
        <v>ENGINEERING</v>
      </c>
      <c r="DD2306" t="str">
        <v>UWADINMA UGOCHUKWU  (EN</v>
      </c>
      <c r="DE2306" s="31">
        <v>44877</v>
      </c>
      <c r="DF2306" s="40">
        <v>0.7710069444444444</v>
      </c>
    </row>
    <row r="2307" spans="1:110" x14ac:dyDescent="0.25">
      <c r="A2307" s="109" t="s">
        <v>1904</v>
      </c>
      <c r="B2307">
        <v>403</v>
      </c>
      <c r="C2307" s="109" t="s">
        <v>54</v>
      </c>
      <c r="D2307" s="109" t="s">
        <v>606</v>
      </c>
      <c r="E2307" s="94">
        <v>44869</v>
      </c>
      <c r="F2307" s="174">
        <v>0.50891203703703702</v>
      </c>
      <c r="G2307">
        <v>2</v>
      </c>
      <c r="H2307" s="109" t="s">
        <v>607</v>
      </c>
      <c r="I2307">
        <v>3404526</v>
      </c>
      <c r="AR2307">
        <v>73</v>
      </c>
      <c r="AS2307" t="str">
        <v>MICURA</v>
      </c>
      <c r="AT2307" t="str">
        <v>OJUOLAPE SIMEON (MIC)</v>
      </c>
      <c r="AU2307" s="31">
        <v>44879</v>
      </c>
      <c r="AV2307" s="40">
        <v>0.27439814814814817</v>
      </c>
      <c r="BW2307">
        <v>296</v>
      </c>
      <c r="BX2307" t="str">
        <v>MICURA</v>
      </c>
      <c r="BY2307" t="str">
        <v>AJIBADE NASIRU (MIC)</v>
      </c>
      <c r="BZ2307" s="31">
        <v>44877</v>
      </c>
      <c r="CA2307" s="40">
        <v>0.4884722222222222</v>
      </c>
      <c r="DB2307">
        <v>581</v>
      </c>
      <c r="DC2307" t="str">
        <v>MICURA</v>
      </c>
      <c r="DD2307" t="str">
        <v>DORGU TAREFEYAH (MIC)</v>
      </c>
      <c r="DE2307" s="31">
        <v>44877</v>
      </c>
      <c r="DF2307" s="40">
        <v>0.77113425925925927</v>
      </c>
    </row>
    <row r="2308" spans="1:110" x14ac:dyDescent="0.25">
      <c r="A2308" s="109" t="s">
        <v>1904</v>
      </c>
      <c r="B2308">
        <v>404</v>
      </c>
      <c r="C2308" s="109" t="s">
        <v>54</v>
      </c>
      <c r="D2308" s="109" t="s">
        <v>332</v>
      </c>
      <c r="E2308" s="94">
        <v>44869</v>
      </c>
      <c r="F2308" s="174">
        <v>0.5091782407407407</v>
      </c>
      <c r="G2308">
        <v>2</v>
      </c>
      <c r="H2308" s="109" t="s">
        <v>333</v>
      </c>
      <c r="I2308">
        <v>5501171</v>
      </c>
      <c r="AR2308">
        <v>74</v>
      </c>
      <c r="AS2308" t="str">
        <v>MICURA</v>
      </c>
      <c r="AT2308" t="str">
        <v>MARSHALL STEPHEN (MIC)</v>
      </c>
      <c r="AU2308" s="31">
        <v>44879</v>
      </c>
      <c r="AV2308" s="40">
        <v>0.27519675925925924</v>
      </c>
      <c r="BW2308">
        <v>297</v>
      </c>
      <c r="BX2308" t="str">
        <v>ENGINEERING</v>
      </c>
      <c r="BY2308" t="str">
        <v>CHRISTIAN CHINWEUBA (EN</v>
      </c>
      <c r="BZ2308" s="31">
        <v>44877</v>
      </c>
      <c r="CA2308" s="40">
        <v>0.48853009259259261</v>
      </c>
      <c r="DB2308">
        <v>582</v>
      </c>
      <c r="DC2308" t="str">
        <v>ENGINEERING</v>
      </c>
      <c r="DD2308" t="str">
        <v>EZE OKECHUKWU (ENG)</v>
      </c>
      <c r="DE2308" s="31">
        <v>44877</v>
      </c>
      <c r="DF2308" s="40">
        <v>0.77134259259259264</v>
      </c>
    </row>
    <row r="2309" spans="1:110" x14ac:dyDescent="0.25">
      <c r="A2309" s="109" t="s">
        <v>1904</v>
      </c>
      <c r="B2309">
        <v>405</v>
      </c>
      <c r="C2309" s="109" t="s">
        <v>56</v>
      </c>
      <c r="D2309" s="109" t="s">
        <v>1925</v>
      </c>
      <c r="E2309" s="94">
        <v>44869</v>
      </c>
      <c r="F2309" s="174">
        <v>0.50923611111111111</v>
      </c>
      <c r="G2309">
        <v>2</v>
      </c>
      <c r="H2309" s="109" t="s">
        <v>56</v>
      </c>
      <c r="I2309"/>
      <c r="AR2309">
        <v>75</v>
      </c>
      <c r="AS2309" t="str">
        <v>MICURA</v>
      </c>
      <c r="AT2309" t="str">
        <v>TAIWO OLUWAYOSE</v>
      </c>
      <c r="AU2309" s="31">
        <v>44879</v>
      </c>
      <c r="AV2309" s="40">
        <v>0.27599537037037036</v>
      </c>
      <c r="BW2309">
        <v>298</v>
      </c>
      <c r="BX2309" t="str">
        <v>ENGINEERING</v>
      </c>
      <c r="BY2309" t="str">
        <v>CELESTINE NWACHUKWU (EN</v>
      </c>
      <c r="BZ2309" s="31">
        <v>44877</v>
      </c>
      <c r="CA2309" s="40">
        <v>0.48877314814814815</v>
      </c>
      <c r="DB2309">
        <v>583</v>
      </c>
      <c r="DC2309" t="str">
        <v>OPERATIONS</v>
      </c>
      <c r="DD2309" t="str">
        <v>ASUQUO BASSEY E. (MIC)</v>
      </c>
      <c r="DE2309" s="31">
        <v>44877</v>
      </c>
      <c r="DF2309" s="40">
        <v>0.77170138888888884</v>
      </c>
    </row>
    <row r="2310" spans="1:110" x14ac:dyDescent="0.25">
      <c r="A2310" s="109" t="s">
        <v>1904</v>
      </c>
      <c r="B2310">
        <v>406</v>
      </c>
      <c r="C2310" s="109" t="s">
        <v>54</v>
      </c>
      <c r="D2310" s="109" t="s">
        <v>669</v>
      </c>
      <c r="E2310" s="94">
        <v>44869</v>
      </c>
      <c r="F2310" s="174">
        <v>0.50936342592592587</v>
      </c>
      <c r="G2310">
        <v>2</v>
      </c>
      <c r="H2310" s="109" t="s">
        <v>670</v>
      </c>
      <c r="I2310">
        <v>15010509</v>
      </c>
      <c r="AR2310">
        <v>76</v>
      </c>
      <c r="AS2310" t="str">
        <v>MICURA</v>
      </c>
      <c r="AT2310" t="str">
        <v>MOSAKU OLUWAFEMI S. (MI</v>
      </c>
      <c r="AU2310" s="31">
        <v>44879</v>
      </c>
      <c r="AV2310" s="40">
        <v>0.27628472222222222</v>
      </c>
      <c r="BW2310">
        <v>299</v>
      </c>
      <c r="BX2310" t="str">
        <v>MICURA</v>
      </c>
      <c r="BY2310" t="str">
        <v>MURITALA JIMOH (MIC)</v>
      </c>
      <c r="BZ2310" s="31">
        <v>44877</v>
      </c>
      <c r="CA2310" s="40">
        <v>0.48895833333333333</v>
      </c>
      <c r="DB2310">
        <v>584</v>
      </c>
      <c r="DC2310" t="str">
        <v>OPERATIONS</v>
      </c>
      <c r="DD2310" t="str">
        <v>PHILIP ECHEFU</v>
      </c>
      <c r="DE2310" s="31">
        <v>44877</v>
      </c>
      <c r="DF2310" s="40">
        <v>0.77222222222222225</v>
      </c>
    </row>
    <row r="2311" spans="1:110" x14ac:dyDescent="0.25">
      <c r="A2311" s="109" t="s">
        <v>1904</v>
      </c>
      <c r="B2311">
        <v>407</v>
      </c>
      <c r="C2311" s="109" t="s">
        <v>52</v>
      </c>
      <c r="D2311" s="109" t="s">
        <v>594</v>
      </c>
      <c r="E2311" s="94">
        <v>44869</v>
      </c>
      <c r="F2311" s="174">
        <v>0.5098611111111111</v>
      </c>
      <c r="G2311">
        <v>2</v>
      </c>
      <c r="H2311" s="109" t="s">
        <v>595</v>
      </c>
      <c r="I2311">
        <v>7078869</v>
      </c>
      <c r="AR2311">
        <v>77</v>
      </c>
      <c r="AS2311" t="str">
        <v>MICURA</v>
      </c>
      <c r="AT2311" t="str">
        <v>ALEX UBOCHI (MIC)</v>
      </c>
      <c r="AU2311" s="31">
        <v>44879</v>
      </c>
      <c r="AV2311" s="40">
        <v>0.27636574074074072</v>
      </c>
      <c r="BW2311">
        <v>300</v>
      </c>
      <c r="BX2311" t="str">
        <v>ENGINEERING</v>
      </c>
      <c r="BY2311" t="str">
        <v>AZUM RICHARD (ENGR)</v>
      </c>
      <c r="BZ2311" s="31">
        <v>44877</v>
      </c>
      <c r="CA2311" s="40">
        <v>0.48901620370370369</v>
      </c>
      <c r="DB2311">
        <v>585</v>
      </c>
      <c r="DC2311" t="str">
        <v>MICURA</v>
      </c>
      <c r="DD2311" t="str">
        <v>FENUYI IDOWU (MIC)</v>
      </c>
      <c r="DE2311" s="31">
        <v>44877</v>
      </c>
      <c r="DF2311" s="40">
        <v>0.77233796296296298</v>
      </c>
    </row>
    <row r="2312" spans="1:110" x14ac:dyDescent="0.25">
      <c r="A2312" s="109" t="s">
        <v>1904</v>
      </c>
      <c r="B2312">
        <v>408</v>
      </c>
      <c r="C2312" s="109" t="s">
        <v>58</v>
      </c>
      <c r="D2312" s="109" t="s">
        <v>680</v>
      </c>
      <c r="E2312" s="94">
        <v>44869</v>
      </c>
      <c r="F2312" s="174">
        <v>0.51</v>
      </c>
      <c r="G2312">
        <v>1</v>
      </c>
      <c r="H2312" s="109" t="s">
        <v>681</v>
      </c>
      <c r="I2312">
        <v>14139821</v>
      </c>
      <c r="AR2312">
        <v>78</v>
      </c>
      <c r="AS2312" t="str">
        <v>OPERATIONS</v>
      </c>
      <c r="AT2312" t="str">
        <v>SOYOMI OLUMUYIWA (OPS)</v>
      </c>
      <c r="AU2312" s="31">
        <v>44879</v>
      </c>
      <c r="AV2312" s="40">
        <v>0.27638888888888891</v>
      </c>
      <c r="BW2312">
        <v>301</v>
      </c>
      <c r="BX2312" t="str">
        <v>OPERATIONS</v>
      </c>
      <c r="BY2312" t="str">
        <v>IDEM GEORGE (OPS)</v>
      </c>
      <c r="BZ2312" s="31">
        <v>44877</v>
      </c>
      <c r="CA2312" s="40">
        <v>0.48958333333333331</v>
      </c>
      <c r="DB2312">
        <v>586</v>
      </c>
      <c r="DC2312" t="str">
        <v>MICURA</v>
      </c>
      <c r="DD2312" t="str">
        <v>MUHAMMED DANJUMA (MIC)</v>
      </c>
      <c r="DE2312" s="31">
        <v>44877</v>
      </c>
      <c r="DF2312" s="40">
        <v>0.77249999999999996</v>
      </c>
    </row>
    <row r="2313" spans="1:110" x14ac:dyDescent="0.25">
      <c r="A2313" s="109" t="s">
        <v>1904</v>
      </c>
      <c r="B2313">
        <v>409</v>
      </c>
      <c r="C2313" s="109" t="s">
        <v>54</v>
      </c>
      <c r="D2313" s="109" t="s">
        <v>1851</v>
      </c>
      <c r="E2313" s="94">
        <v>44869</v>
      </c>
      <c r="F2313" s="174">
        <v>0.5100810185185185</v>
      </c>
      <c r="G2313">
        <v>1</v>
      </c>
      <c r="H2313" s="109" t="s">
        <v>1852</v>
      </c>
      <c r="I2313">
        <v>7362024</v>
      </c>
      <c r="AR2313">
        <v>79</v>
      </c>
      <c r="AS2313" t="str">
        <v>OPERATIONS</v>
      </c>
      <c r="AT2313" t="str">
        <v>UTOMI CHUKWUDI (OPS)</v>
      </c>
      <c r="AU2313" s="31">
        <v>44879</v>
      </c>
      <c r="AV2313" s="40">
        <v>0.27655092592592595</v>
      </c>
      <c r="BW2313">
        <v>302</v>
      </c>
      <c r="BX2313" t="str">
        <v>MICURA</v>
      </c>
      <c r="BY2313" t="str">
        <v>NWACHI ANTHONY (MIC)</v>
      </c>
      <c r="BZ2313" s="31">
        <v>44877</v>
      </c>
      <c r="CA2313" s="40">
        <v>0.4896759259259259</v>
      </c>
      <c r="DB2313">
        <v>587</v>
      </c>
      <c r="DC2313" t="str">
        <v>FINANCE</v>
      </c>
      <c r="DD2313" t="str">
        <v>YUSUFF OLADIMEJI (FIN)</v>
      </c>
      <c r="DE2313" s="31">
        <v>44877</v>
      </c>
      <c r="DF2313" s="40">
        <v>0.77255787037037038</v>
      </c>
    </row>
    <row r="2314" spans="1:110" x14ac:dyDescent="0.25">
      <c r="A2314" s="109" t="s">
        <v>1904</v>
      </c>
      <c r="B2314">
        <v>410</v>
      </c>
      <c r="C2314" s="109" t="s">
        <v>54</v>
      </c>
      <c r="D2314" s="109" t="s">
        <v>1636</v>
      </c>
      <c r="E2314" s="94">
        <v>44869</v>
      </c>
      <c r="F2314" s="174">
        <v>0.51010416666666669</v>
      </c>
      <c r="G2314">
        <v>2</v>
      </c>
      <c r="H2314" s="109" t="s">
        <v>1637</v>
      </c>
      <c r="I2314">
        <v>5511938</v>
      </c>
      <c r="AR2314">
        <v>80</v>
      </c>
      <c r="AS2314" t="str">
        <v>ENGINEERING</v>
      </c>
      <c r="AT2314" t="str">
        <v>GODDY NGBONYEBI (ENGR)</v>
      </c>
      <c r="AU2314" s="31">
        <v>44879</v>
      </c>
      <c r="AV2314" s="40">
        <v>0.27660879629629631</v>
      </c>
      <c r="BW2314">
        <v>303</v>
      </c>
      <c r="BX2314" t="str">
        <v>MICURA</v>
      </c>
      <c r="BY2314" t="str">
        <v>ADAMU MOHAMMED</v>
      </c>
      <c r="BZ2314" s="31">
        <v>44877</v>
      </c>
      <c r="CA2314" s="40">
        <v>0.48971064814814813</v>
      </c>
      <c r="DB2314">
        <v>588</v>
      </c>
      <c r="DC2314" t="str">
        <v>MICURA</v>
      </c>
      <c r="DD2314" t="str">
        <v>CHARLES AMADI (MIC)</v>
      </c>
      <c r="DE2314" s="31">
        <v>44877</v>
      </c>
      <c r="DF2314" s="40">
        <v>0.77281250000000001</v>
      </c>
    </row>
    <row r="2315" spans="1:110" x14ac:dyDescent="0.25">
      <c r="A2315" s="109" t="s">
        <v>1904</v>
      </c>
      <c r="B2315">
        <v>411</v>
      </c>
      <c r="C2315" s="109" t="s">
        <v>54</v>
      </c>
      <c r="D2315" s="109" t="s">
        <v>1913</v>
      </c>
      <c r="E2315" s="94">
        <v>44869</v>
      </c>
      <c r="F2315" s="174">
        <v>0.51069444444444445</v>
      </c>
      <c r="G2315">
        <v>1</v>
      </c>
      <c r="H2315" s="109" t="s">
        <v>1914</v>
      </c>
      <c r="I2315">
        <v>7367595</v>
      </c>
      <c r="AR2315">
        <v>81</v>
      </c>
      <c r="AS2315" t="str">
        <v>OPERATIONS</v>
      </c>
      <c r="AT2315" t="str">
        <v>NELSON UZOR NELSON (OPS</v>
      </c>
      <c r="AU2315" s="31">
        <v>44879</v>
      </c>
      <c r="AV2315" s="40">
        <v>0.27684027777777775</v>
      </c>
      <c r="BW2315">
        <v>304</v>
      </c>
      <c r="BX2315" t="str">
        <v>ENGINEERING</v>
      </c>
      <c r="BY2315" t="str">
        <v>NWABUNWENE BASIL (ENGR)</v>
      </c>
      <c r="BZ2315" s="31">
        <v>44877</v>
      </c>
      <c r="CA2315" s="40">
        <v>0.48986111111111114</v>
      </c>
      <c r="DB2315">
        <v>589</v>
      </c>
      <c r="DC2315" t="str">
        <v>MICURA</v>
      </c>
      <c r="DD2315" t="str">
        <v>WISDOM ETIM W.(MIC)</v>
      </c>
      <c r="DE2315" s="31">
        <v>44877</v>
      </c>
      <c r="DF2315" s="40">
        <v>0.77288194444444447</v>
      </c>
    </row>
    <row r="2316" spans="1:110" x14ac:dyDescent="0.25">
      <c r="A2316" s="109" t="s">
        <v>1904</v>
      </c>
      <c r="B2316">
        <v>412</v>
      </c>
      <c r="C2316" s="109" t="s">
        <v>52</v>
      </c>
      <c r="D2316" s="109" t="s">
        <v>1593</v>
      </c>
      <c r="E2316" s="94">
        <v>44869</v>
      </c>
      <c r="F2316" s="174">
        <v>0.51120370370370372</v>
      </c>
      <c r="G2316">
        <v>2</v>
      </c>
      <c r="H2316" s="109" t="s">
        <v>1594</v>
      </c>
      <c r="I2316">
        <v>6717275</v>
      </c>
      <c r="AR2316">
        <v>82</v>
      </c>
      <c r="AS2316" t="str">
        <v>MICURA</v>
      </c>
      <c r="AT2316" t="str">
        <v>BABATUNDE ADEJOLA (MIC)</v>
      </c>
      <c r="AU2316" s="31">
        <v>44879</v>
      </c>
      <c r="AV2316" s="40">
        <v>0.27706018518518516</v>
      </c>
      <c r="BW2316">
        <v>305</v>
      </c>
      <c r="BX2316" t="str">
        <v>MICURA</v>
      </c>
      <c r="BY2316" t="str">
        <v>KAINE EMEKA (MIC)</v>
      </c>
      <c r="BZ2316" s="31">
        <v>44877</v>
      </c>
      <c r="CA2316" s="40">
        <v>0.49001157407407409</v>
      </c>
      <c r="DB2316">
        <v>590</v>
      </c>
      <c r="DC2316" t="str">
        <v>OPERATIONS</v>
      </c>
      <c r="DD2316" t="str">
        <v>ODEBO .A. TIMOTHY (OPS)</v>
      </c>
      <c r="DE2316" s="31">
        <v>44877</v>
      </c>
      <c r="DF2316" s="40">
        <v>0.77293981481481477</v>
      </c>
    </row>
    <row r="2317" spans="1:110" x14ac:dyDescent="0.25">
      <c r="A2317" s="109" t="s">
        <v>1904</v>
      </c>
      <c r="B2317">
        <v>413</v>
      </c>
      <c r="C2317" s="109" t="s">
        <v>54</v>
      </c>
      <c r="D2317" s="109" t="s">
        <v>823</v>
      </c>
      <c r="E2317" s="94">
        <v>44869</v>
      </c>
      <c r="F2317" s="174">
        <v>0.51145833333333335</v>
      </c>
      <c r="G2317">
        <v>1</v>
      </c>
      <c r="H2317" s="109" t="s">
        <v>824</v>
      </c>
      <c r="I2317">
        <v>8330114</v>
      </c>
      <c r="AR2317">
        <v>83</v>
      </c>
      <c r="AS2317" t="str">
        <v>MICURA</v>
      </c>
      <c r="AT2317" t="str">
        <v>OKORO IKENNA (MIC)</v>
      </c>
      <c r="AU2317" s="31">
        <v>44879</v>
      </c>
      <c r="AV2317" s="40">
        <v>0.27709490740740739</v>
      </c>
      <c r="BW2317">
        <v>306</v>
      </c>
      <c r="BX2317" t="str">
        <v>ENGINEERING</v>
      </c>
      <c r="BY2317" t="str">
        <v>TITUS GIDEON (ENGR)</v>
      </c>
      <c r="BZ2317" s="31">
        <v>44877</v>
      </c>
      <c r="CA2317" s="40">
        <v>0.4901388888888889</v>
      </c>
      <c r="DB2317">
        <v>591</v>
      </c>
      <c r="DC2317" t="str">
        <v>OPERATIONS</v>
      </c>
      <c r="DD2317" t="str">
        <v>AHANEKU CHIGOZIE (OPS)</v>
      </c>
      <c r="DE2317" s="31">
        <v>44877</v>
      </c>
      <c r="DF2317" s="40">
        <v>0.77307870370370368</v>
      </c>
    </row>
    <row r="2318" spans="1:110" x14ac:dyDescent="0.25">
      <c r="A2318" s="109" t="s">
        <v>1904</v>
      </c>
      <c r="B2318">
        <v>414</v>
      </c>
      <c r="C2318" s="109" t="s">
        <v>52</v>
      </c>
      <c r="D2318" s="109" t="s">
        <v>614</v>
      </c>
      <c r="E2318" s="94">
        <v>44869</v>
      </c>
      <c r="F2318" s="174">
        <v>0.51156250000000003</v>
      </c>
      <c r="G2318">
        <v>1</v>
      </c>
      <c r="H2318" s="109" t="s">
        <v>615</v>
      </c>
      <c r="I2318">
        <v>2189692</v>
      </c>
      <c r="AR2318">
        <v>84</v>
      </c>
      <c r="AS2318" t="str">
        <v>MICURA</v>
      </c>
      <c r="AT2318" t="str">
        <v>AGBOGE EZEKIEL O. (MIC)</v>
      </c>
      <c r="AU2318" s="31">
        <v>44879</v>
      </c>
      <c r="AV2318" s="40">
        <v>0.27767361111111111</v>
      </c>
      <c r="BW2318">
        <v>307</v>
      </c>
      <c r="BX2318" t="str">
        <v>MICURA</v>
      </c>
      <c r="BY2318" t="str">
        <v>ANYADIKE JUDE (MIC)</v>
      </c>
      <c r="BZ2318" s="31">
        <v>44877</v>
      </c>
      <c r="CA2318" s="40">
        <v>0.49019675925925926</v>
      </c>
      <c r="DB2318">
        <v>592</v>
      </c>
      <c r="DC2318" t="str">
        <v>PLANNING</v>
      </c>
      <c r="DD2318" t="str">
        <v>EKISEOWEI DANIEL (PLN)</v>
      </c>
      <c r="DE2318" s="31">
        <v>44877</v>
      </c>
      <c r="DF2318" s="40">
        <v>0.77314814814814814</v>
      </c>
    </row>
    <row r="2319" spans="1:110" x14ac:dyDescent="0.25">
      <c r="A2319" s="109" t="s">
        <v>1904</v>
      </c>
      <c r="B2319">
        <v>415</v>
      </c>
      <c r="C2319" s="109" t="s">
        <v>21</v>
      </c>
      <c r="D2319" s="109" t="s">
        <v>1926</v>
      </c>
      <c r="E2319" s="94">
        <v>44869</v>
      </c>
      <c r="F2319" s="174">
        <v>0.51170138888888894</v>
      </c>
      <c r="G2319">
        <v>2</v>
      </c>
      <c r="H2319" s="109" t="s">
        <v>21</v>
      </c>
      <c r="I2319"/>
      <c r="AR2319">
        <v>85</v>
      </c>
      <c r="AS2319" t="str">
        <v>MICURA</v>
      </c>
      <c r="AT2319" t="str">
        <v>GODSPOWER OSSAI (MIC)</v>
      </c>
      <c r="AU2319" s="31">
        <v>44879</v>
      </c>
      <c r="AV2319" s="40">
        <v>0.27773148148148147</v>
      </c>
      <c r="BW2319">
        <v>308</v>
      </c>
      <c r="BX2319" t="str">
        <v>MICURA</v>
      </c>
      <c r="BY2319" t="str">
        <v>EMEREMNU LAWRENCE (MIC)</v>
      </c>
      <c r="BZ2319" s="31">
        <v>44877</v>
      </c>
      <c r="CA2319" s="40">
        <v>0.49025462962962962</v>
      </c>
      <c r="DB2319">
        <v>593</v>
      </c>
      <c r="DC2319" t="str">
        <v>OPERATIONS</v>
      </c>
      <c r="DD2319" t="str">
        <v>FEMI ERINLE (MIC)</v>
      </c>
      <c r="DE2319" s="31">
        <v>44877</v>
      </c>
      <c r="DF2319" s="40">
        <v>0.77327546296296301</v>
      </c>
    </row>
    <row r="2320" spans="1:110" x14ac:dyDescent="0.25">
      <c r="A2320" s="109" t="s">
        <v>1904</v>
      </c>
      <c r="B2320">
        <v>416</v>
      </c>
      <c r="C2320" s="109" t="s">
        <v>53</v>
      </c>
      <c r="D2320" s="109" t="s">
        <v>658</v>
      </c>
      <c r="E2320" s="94">
        <v>44869</v>
      </c>
      <c r="F2320" s="174">
        <v>0.51178240740740744</v>
      </c>
      <c r="G2320">
        <v>2</v>
      </c>
      <c r="H2320" s="109" t="s">
        <v>659</v>
      </c>
      <c r="I2320"/>
      <c r="AR2320">
        <v>86</v>
      </c>
      <c r="AS2320" t="str">
        <v>MICURA</v>
      </c>
      <c r="AT2320" t="str">
        <v>ELUU JOHN O. (MIC)</v>
      </c>
      <c r="AU2320" s="31">
        <v>44879</v>
      </c>
      <c r="AV2320" s="40">
        <v>0.27796296296296297</v>
      </c>
      <c r="BW2320">
        <v>309</v>
      </c>
      <c r="BX2320" t="str">
        <v>ENGINEERING</v>
      </c>
      <c r="BY2320" t="str">
        <v>AHMODU SANUSI</v>
      </c>
      <c r="BZ2320" s="31">
        <v>44877</v>
      </c>
      <c r="CA2320" s="40">
        <v>0.49113425925925924</v>
      </c>
      <c r="DB2320">
        <v>594</v>
      </c>
      <c r="DC2320" t="str">
        <v>ENGINEERING</v>
      </c>
      <c r="DD2320" t="str">
        <v>IWETA JOSHUA EJIRO</v>
      </c>
      <c r="DE2320" s="31">
        <v>44877</v>
      </c>
      <c r="DF2320" s="40">
        <v>0.77336805555555554</v>
      </c>
    </row>
    <row r="2321" spans="1:110" x14ac:dyDescent="0.25">
      <c r="A2321" s="109" t="s">
        <v>1904</v>
      </c>
      <c r="B2321">
        <v>417</v>
      </c>
      <c r="C2321" s="109" t="s">
        <v>53</v>
      </c>
      <c r="D2321" s="109" t="s">
        <v>643</v>
      </c>
      <c r="E2321" s="94">
        <v>44869</v>
      </c>
      <c r="F2321" s="174">
        <v>0.51185185185185189</v>
      </c>
      <c r="G2321">
        <v>2</v>
      </c>
      <c r="H2321" s="109" t="s">
        <v>644</v>
      </c>
      <c r="I2321"/>
      <c r="AR2321">
        <v>87</v>
      </c>
      <c r="AS2321" t="str">
        <v>MICURA</v>
      </c>
      <c r="AT2321" t="str">
        <v>CHUKWUTEM OGHALLI (MIC)</v>
      </c>
      <c r="AU2321" s="31">
        <v>44879</v>
      </c>
      <c r="AV2321" s="40">
        <v>0.27800925925925923</v>
      </c>
      <c r="BW2321">
        <v>310</v>
      </c>
      <c r="BX2321" t="str">
        <v>ENGINEERING</v>
      </c>
      <c r="BY2321" t="str">
        <v>EZEKIEL EMIUKE (ENGR)</v>
      </c>
      <c r="BZ2321" s="31">
        <v>44877</v>
      </c>
      <c r="CA2321" s="40">
        <v>0.4917361111111111</v>
      </c>
      <c r="DB2321">
        <v>595</v>
      </c>
      <c r="DC2321" t="str">
        <v>MICURA</v>
      </c>
      <c r="DD2321" t="str">
        <v>ADEKEYE GBENGA (MIC)</v>
      </c>
      <c r="DE2321" s="31">
        <v>44877</v>
      </c>
      <c r="DF2321" s="40">
        <v>0.77344907407407404</v>
      </c>
    </row>
    <row r="2322" spans="1:110" x14ac:dyDescent="0.25">
      <c r="A2322" s="109" t="s">
        <v>1904</v>
      </c>
      <c r="B2322">
        <v>418</v>
      </c>
      <c r="C2322" s="109" t="s">
        <v>58</v>
      </c>
      <c r="D2322" s="109" t="s">
        <v>678</v>
      </c>
      <c r="E2322" s="94">
        <v>44869</v>
      </c>
      <c r="F2322" s="174">
        <v>0.51239583333333338</v>
      </c>
      <c r="G2322">
        <v>2</v>
      </c>
      <c r="H2322" s="109" t="s">
        <v>679</v>
      </c>
      <c r="I2322"/>
      <c r="AR2322">
        <v>88</v>
      </c>
      <c r="AS2322" t="str">
        <v>MICURA</v>
      </c>
      <c r="AT2322" t="str">
        <v>IKHANE ROBERT GREG (MIC)</v>
      </c>
      <c r="AU2322" s="31">
        <v>44879</v>
      </c>
      <c r="AV2322" s="40">
        <v>0.2784375</v>
      </c>
      <c r="BW2322">
        <v>311</v>
      </c>
      <c r="BX2322" t="str">
        <v>ENGINEERING</v>
      </c>
      <c r="BY2322" t="str">
        <v>SHAIBU MOHAMMED</v>
      </c>
      <c r="BZ2322" s="31">
        <v>44877</v>
      </c>
      <c r="CA2322" s="40">
        <v>0.49189814814814814</v>
      </c>
      <c r="DB2322">
        <v>596</v>
      </c>
      <c r="DC2322" t="str">
        <v>OPERATIONS</v>
      </c>
      <c r="DD2322" t="str">
        <v>TAOFEEK MAKANJUOLA  (OP</v>
      </c>
      <c r="DE2322" s="31">
        <v>44877</v>
      </c>
      <c r="DF2322" s="40">
        <v>0.77350694444444446</v>
      </c>
    </row>
    <row r="2323" spans="1:110" x14ac:dyDescent="0.25">
      <c r="A2323" s="109" t="s">
        <v>1904</v>
      </c>
      <c r="B2323">
        <v>419</v>
      </c>
      <c r="C2323" s="109" t="s">
        <v>52</v>
      </c>
      <c r="D2323" s="109" t="s">
        <v>1147</v>
      </c>
      <c r="E2323" s="94">
        <v>44869</v>
      </c>
      <c r="F2323" s="174">
        <v>0.51333333333333331</v>
      </c>
      <c r="G2323">
        <v>2</v>
      </c>
      <c r="H2323" s="109" t="s">
        <v>1148</v>
      </c>
      <c r="I2323">
        <v>7767778</v>
      </c>
      <c r="AR2323">
        <v>89</v>
      </c>
      <c r="AS2323" t="str">
        <v>MICURA</v>
      </c>
      <c r="AT2323" t="str">
        <v>PETER ALABERE (MIC)</v>
      </c>
      <c r="AU2323" s="31">
        <v>44879</v>
      </c>
      <c r="AV2323" s="40">
        <v>0.27847222222222223</v>
      </c>
      <c r="BW2323">
        <v>312</v>
      </c>
      <c r="BX2323" t="str">
        <v>ENGINEERING</v>
      </c>
      <c r="BY2323" t="str">
        <v>CHARLES BENJAMIN (MIC)</v>
      </c>
      <c r="BZ2323" s="31">
        <v>44877</v>
      </c>
      <c r="CA2323" s="40">
        <v>0.49229166666666668</v>
      </c>
      <c r="DB2323">
        <v>597</v>
      </c>
      <c r="DC2323" t="str">
        <v>OPERATIONS</v>
      </c>
      <c r="DD2323" t="str">
        <v>ONOKA PAUL EMEKA</v>
      </c>
      <c r="DE2323" s="31">
        <v>44877</v>
      </c>
      <c r="DF2323" s="40">
        <v>0.77370370370370367</v>
      </c>
    </row>
    <row r="2324" spans="1:110" x14ac:dyDescent="0.25">
      <c r="A2324" s="109" t="s">
        <v>1904</v>
      </c>
      <c r="B2324">
        <v>420</v>
      </c>
      <c r="C2324" s="109" t="s">
        <v>53</v>
      </c>
      <c r="D2324" s="109" t="s">
        <v>660</v>
      </c>
      <c r="E2324" s="94">
        <v>44869</v>
      </c>
      <c r="F2324" s="174">
        <v>0.51353009259259264</v>
      </c>
      <c r="G2324">
        <v>1</v>
      </c>
      <c r="H2324" s="109" t="s">
        <v>661</v>
      </c>
      <c r="I2324"/>
      <c r="AR2324">
        <v>90</v>
      </c>
      <c r="AS2324" t="str">
        <v>MICURA</v>
      </c>
      <c r="AT2324" t="str">
        <v>YAHAYA DANLADI (MIC)</v>
      </c>
      <c r="AU2324" s="31">
        <v>44879</v>
      </c>
      <c r="AV2324" s="40">
        <v>0.27900462962962963</v>
      </c>
      <c r="BW2324">
        <v>313</v>
      </c>
      <c r="BX2324" t="str">
        <v>ENGINEERING</v>
      </c>
      <c r="BY2324" t="str">
        <v>OGBUNAYA UGOCHUKWU (ENG</v>
      </c>
      <c r="BZ2324" s="31">
        <v>44877</v>
      </c>
      <c r="CA2324" s="40">
        <v>0.49236111111111114</v>
      </c>
      <c r="DB2324">
        <v>598</v>
      </c>
      <c r="DC2324" t="str">
        <v>OPERATIONS</v>
      </c>
      <c r="DD2324" t="str">
        <v>ALATISHE JOHN (OPS)</v>
      </c>
      <c r="DE2324" s="31">
        <v>44877</v>
      </c>
      <c r="DF2324" s="40">
        <v>0.7744212962962963</v>
      </c>
    </row>
    <row r="2325" spans="1:110" x14ac:dyDescent="0.25">
      <c r="A2325" s="109" t="s">
        <v>1904</v>
      </c>
      <c r="B2325">
        <v>421</v>
      </c>
      <c r="C2325" s="109" t="s">
        <v>53</v>
      </c>
      <c r="D2325" s="109" t="s">
        <v>704</v>
      </c>
      <c r="E2325" s="94">
        <v>44869</v>
      </c>
      <c r="F2325" s="174">
        <v>0.51414351851851847</v>
      </c>
      <c r="G2325">
        <v>2</v>
      </c>
      <c r="H2325" s="109" t="s">
        <v>705</v>
      </c>
      <c r="I2325"/>
      <c r="AR2325">
        <v>91</v>
      </c>
      <c r="AS2325" t="str">
        <v>MICURA</v>
      </c>
      <c r="AT2325" t="str">
        <v>OLORUNYOMI OLAREWAJU(MI</v>
      </c>
      <c r="AU2325" s="31">
        <v>44879</v>
      </c>
      <c r="AV2325" s="40">
        <v>0.27903935185185186</v>
      </c>
      <c r="BW2325">
        <v>314</v>
      </c>
      <c r="BX2325" t="str">
        <v>MICURA</v>
      </c>
      <c r="BY2325" t="str">
        <v>OKEBUGWU VICTOR (MIC)</v>
      </c>
      <c r="BZ2325" s="31">
        <v>44877</v>
      </c>
      <c r="CA2325" s="40">
        <v>0.49249999999999999</v>
      </c>
      <c r="DB2325">
        <v>599</v>
      </c>
      <c r="DC2325" t="str">
        <v>MICURA</v>
      </c>
      <c r="DD2325" t="str">
        <v>AJIGA DESMOND (MIC)</v>
      </c>
      <c r="DE2325" s="31">
        <v>44877</v>
      </c>
      <c r="DF2325" s="40">
        <v>0.77475694444444443</v>
      </c>
    </row>
    <row r="2326" spans="1:110" x14ac:dyDescent="0.25">
      <c r="A2326" s="109" t="s">
        <v>1904</v>
      </c>
      <c r="B2326">
        <v>422</v>
      </c>
      <c r="C2326" s="109" t="s">
        <v>53</v>
      </c>
      <c r="D2326" s="109" t="s">
        <v>1236</v>
      </c>
      <c r="E2326" s="94">
        <v>44869</v>
      </c>
      <c r="F2326" s="174">
        <v>0.51421296296296293</v>
      </c>
      <c r="G2326">
        <v>2</v>
      </c>
      <c r="H2326" s="109" t="s">
        <v>1237</v>
      </c>
      <c r="I2326"/>
      <c r="AR2326">
        <v>92</v>
      </c>
      <c r="AS2326" t="str">
        <v>OPERATIONS</v>
      </c>
      <c r="AT2326" t="str">
        <v>ADEOTI NOAH A.</v>
      </c>
      <c r="AU2326" s="31">
        <v>44879</v>
      </c>
      <c r="AV2326" s="40">
        <v>0.27934027777777776</v>
      </c>
      <c r="BW2326">
        <v>315</v>
      </c>
      <c r="BX2326" t="str">
        <v>MICURA</v>
      </c>
      <c r="BY2326" t="str">
        <v>ITOYA OGUN T. (MIC)</v>
      </c>
      <c r="BZ2326" s="31">
        <v>44877</v>
      </c>
      <c r="CA2326" s="40">
        <v>0.49256944444444445</v>
      </c>
      <c r="DB2326">
        <v>600</v>
      </c>
      <c r="DC2326" t="str">
        <v>MICURA</v>
      </c>
      <c r="DD2326" t="str">
        <v>MARSHALL STEPHEN (MIC)</v>
      </c>
      <c r="DE2326" s="31">
        <v>44877</v>
      </c>
      <c r="DF2326" s="40">
        <v>0.77500000000000002</v>
      </c>
    </row>
    <row r="2327" spans="1:110" x14ac:dyDescent="0.25">
      <c r="A2327" s="109" t="s">
        <v>1904</v>
      </c>
      <c r="B2327">
        <v>423</v>
      </c>
      <c r="C2327" s="109" t="s">
        <v>53</v>
      </c>
      <c r="D2327" s="109" t="s">
        <v>732</v>
      </c>
      <c r="E2327" s="94">
        <v>44869</v>
      </c>
      <c r="F2327" s="174">
        <v>0.51457175925925924</v>
      </c>
      <c r="G2327">
        <v>2</v>
      </c>
      <c r="H2327" s="109" t="s">
        <v>733</v>
      </c>
      <c r="I2327">
        <v>14813371</v>
      </c>
      <c r="AR2327">
        <v>93</v>
      </c>
      <c r="AS2327" t="str">
        <v>OPERATIONS</v>
      </c>
      <c r="AT2327" t="str">
        <v>OSENI OLUGBENGA</v>
      </c>
      <c r="AU2327" s="31">
        <v>44879</v>
      </c>
      <c r="AV2327" s="40">
        <v>0.27964120370370371</v>
      </c>
      <c r="BW2327">
        <v>316</v>
      </c>
      <c r="BX2327" t="str">
        <v>MICURA</v>
      </c>
      <c r="BY2327" t="str">
        <v>IBRAHIM ABUBARKA (MIC)</v>
      </c>
      <c r="BZ2327" s="31">
        <v>44877</v>
      </c>
      <c r="CA2327" s="40">
        <v>0.4926388888888889</v>
      </c>
      <c r="DB2327">
        <v>601</v>
      </c>
      <c r="DC2327" t="str">
        <v>MICURA</v>
      </c>
      <c r="DD2327" t="str">
        <v>ROMANUS SUCCESS (MIC)</v>
      </c>
      <c r="DE2327" s="31">
        <v>44877</v>
      </c>
      <c r="DF2327" s="40">
        <v>0.77508101851851852</v>
      </c>
    </row>
    <row r="2328" spans="1:110" x14ac:dyDescent="0.25">
      <c r="A2328" s="109" t="s">
        <v>1904</v>
      </c>
      <c r="B2328">
        <v>424</v>
      </c>
      <c r="C2328" s="109" t="s">
        <v>53</v>
      </c>
      <c r="D2328" s="109" t="s">
        <v>354</v>
      </c>
      <c r="E2328" s="94">
        <v>44869</v>
      </c>
      <c r="F2328" s="174">
        <v>0.51479166666666665</v>
      </c>
      <c r="G2328">
        <v>1</v>
      </c>
      <c r="H2328" s="109" t="s">
        <v>355</v>
      </c>
      <c r="I2328"/>
      <c r="AR2328">
        <v>94</v>
      </c>
      <c r="AS2328" t="str">
        <v>MICURA</v>
      </c>
      <c r="AT2328" t="str">
        <v>OYEBAMIJI BUKOLA (MIC)</v>
      </c>
      <c r="AU2328" s="31">
        <v>44879</v>
      </c>
      <c r="AV2328" s="40">
        <v>0.27972222222222221</v>
      </c>
      <c r="BW2328">
        <v>317</v>
      </c>
      <c r="BX2328" t="str">
        <v>MICURA</v>
      </c>
      <c r="BY2328" t="str">
        <v>KAMORU USMAN (MIC)</v>
      </c>
      <c r="BZ2328" s="31">
        <v>44877</v>
      </c>
      <c r="CA2328" s="40">
        <v>0.49285879629629631</v>
      </c>
      <c r="DB2328">
        <v>602</v>
      </c>
      <c r="DC2328" t="str">
        <v>OPERATIONS</v>
      </c>
      <c r="DD2328" t="str">
        <v>JEROME OFOR</v>
      </c>
      <c r="DE2328" s="31">
        <v>44877</v>
      </c>
      <c r="DF2328" s="40">
        <v>0.77556712962962959</v>
      </c>
    </row>
    <row r="2329" spans="1:110" x14ac:dyDescent="0.25">
      <c r="A2329" s="109" t="s">
        <v>1904</v>
      </c>
      <c r="B2329">
        <v>425</v>
      </c>
      <c r="C2329" s="109" t="s">
        <v>53</v>
      </c>
      <c r="D2329" s="109" t="s">
        <v>720</v>
      </c>
      <c r="E2329" s="94">
        <v>44869</v>
      </c>
      <c r="F2329" s="174">
        <v>0.51501157407407405</v>
      </c>
      <c r="G2329">
        <v>2</v>
      </c>
      <c r="H2329" s="109" t="s">
        <v>721</v>
      </c>
      <c r="I2329"/>
      <c r="AR2329">
        <v>95</v>
      </c>
      <c r="AS2329" t="str">
        <v>OPERATIONS</v>
      </c>
      <c r="AT2329" t="str">
        <v>ICHADERE ONORIODE (OPS)</v>
      </c>
      <c r="AU2329" s="31">
        <v>44879</v>
      </c>
      <c r="AV2329" s="40">
        <v>0.28067129629629628</v>
      </c>
      <c r="BW2329">
        <v>318</v>
      </c>
      <c r="BX2329" t="str">
        <v>MICURA</v>
      </c>
      <c r="BY2329" t="str">
        <v>OMOGBAI SAHEED (MIC)</v>
      </c>
      <c r="BZ2329" s="31">
        <v>44877</v>
      </c>
      <c r="CA2329" s="40">
        <v>0.49292824074074076</v>
      </c>
      <c r="DB2329">
        <v>603</v>
      </c>
      <c r="DC2329" t="str">
        <v>OPERATIONS</v>
      </c>
      <c r="DD2329" t="str">
        <v>OGHENEDE PATRICK (OPS)</v>
      </c>
      <c r="DE2329" s="31">
        <v>44877</v>
      </c>
      <c r="DF2329" s="40">
        <v>0.77569444444444446</v>
      </c>
    </row>
    <row r="2330" spans="1:110" x14ac:dyDescent="0.25">
      <c r="A2330" s="109" t="s">
        <v>1904</v>
      </c>
      <c r="B2330">
        <v>426</v>
      </c>
      <c r="C2330" s="109" t="s">
        <v>54</v>
      </c>
      <c r="D2330" s="109" t="s">
        <v>738</v>
      </c>
      <c r="E2330" s="94">
        <v>44869</v>
      </c>
      <c r="F2330" s="174">
        <v>0.51528935185185187</v>
      </c>
      <c r="G2330">
        <v>2</v>
      </c>
      <c r="H2330" s="109" t="s">
        <v>739</v>
      </c>
      <c r="I2330">
        <v>3401917</v>
      </c>
      <c r="AR2330">
        <v>96</v>
      </c>
      <c r="AS2330" t="str">
        <v>ENGINEERING</v>
      </c>
      <c r="AT2330" t="str">
        <v>ETONG OKON BERNARD</v>
      </c>
      <c r="AU2330" s="31">
        <v>44879</v>
      </c>
      <c r="AV2330" s="40">
        <v>0.28070601851851851</v>
      </c>
      <c r="BW2330">
        <v>319</v>
      </c>
      <c r="BX2330" t="str">
        <v>ENGINEERING</v>
      </c>
      <c r="BY2330" t="str">
        <v>AKINSANYA IBRAHIM</v>
      </c>
      <c r="BZ2330" s="31">
        <v>44877</v>
      </c>
      <c r="CA2330" s="40">
        <v>0.49313657407407407</v>
      </c>
      <c r="DB2330">
        <v>604</v>
      </c>
      <c r="DC2330" t="str">
        <v>MICURA</v>
      </c>
      <c r="DD2330" t="str">
        <v>BASSEY AUSTINE (MICURA)</v>
      </c>
      <c r="DE2330" s="31">
        <v>44877</v>
      </c>
      <c r="DF2330" s="40">
        <v>0.7759490740740741</v>
      </c>
    </row>
    <row r="2331" spans="1:110" x14ac:dyDescent="0.25">
      <c r="A2331" s="109" t="s">
        <v>1904</v>
      </c>
      <c r="B2331">
        <v>427</v>
      </c>
      <c r="C2331" s="109" t="s">
        <v>53</v>
      </c>
      <c r="D2331" s="109" t="s">
        <v>370</v>
      </c>
      <c r="E2331" s="94">
        <v>44869</v>
      </c>
      <c r="F2331" s="174">
        <v>0.51545138888888886</v>
      </c>
      <c r="G2331">
        <v>2</v>
      </c>
      <c r="H2331" s="109" t="s">
        <v>371</v>
      </c>
      <c r="I2331"/>
      <c r="AR2331">
        <v>97</v>
      </c>
      <c r="AS2331" t="str">
        <v>OPERATIONS</v>
      </c>
      <c r="AT2331" t="str">
        <v>ENEFAZU KENNETH (OPS)</v>
      </c>
      <c r="AU2331" s="31">
        <v>44879</v>
      </c>
      <c r="AV2331" s="40">
        <v>0.28090277777777778</v>
      </c>
      <c r="BW2331">
        <v>320</v>
      </c>
      <c r="BX2331" t="str">
        <v>ENGINEERING</v>
      </c>
      <c r="BY2331" t="str">
        <v>WASIU AYINLA (ENGR)</v>
      </c>
      <c r="BZ2331" s="31">
        <v>44877</v>
      </c>
      <c r="CA2331" s="40">
        <v>0.49319444444444444</v>
      </c>
      <c r="DB2331">
        <v>605</v>
      </c>
      <c r="DC2331" t="str">
        <v>MICURA</v>
      </c>
      <c r="DD2331" t="str">
        <v>BABA AUSTIN O. (MIC)</v>
      </c>
      <c r="DE2331" s="31">
        <v>44877</v>
      </c>
      <c r="DF2331" s="40">
        <v>0.77611111111111108</v>
      </c>
    </row>
    <row r="2332" spans="1:110" x14ac:dyDescent="0.25">
      <c r="A2332" s="109" t="s">
        <v>1904</v>
      </c>
      <c r="B2332">
        <v>428</v>
      </c>
      <c r="C2332" s="109" t="s">
        <v>53</v>
      </c>
      <c r="D2332" s="109" t="s">
        <v>768</v>
      </c>
      <c r="E2332" s="94">
        <v>44869</v>
      </c>
      <c r="F2332" s="174">
        <v>0.51556712962962958</v>
      </c>
      <c r="G2332">
        <v>2</v>
      </c>
      <c r="H2332" s="109" t="s">
        <v>769</v>
      </c>
      <c r="I2332"/>
      <c r="AR2332">
        <v>98</v>
      </c>
      <c r="AS2332" t="str">
        <v>MICURA</v>
      </c>
      <c r="AT2332" t="str">
        <v>PIANEN YOUNG (MIC)</v>
      </c>
      <c r="AU2332" s="31">
        <v>44879</v>
      </c>
      <c r="AV2332" s="40">
        <v>0.28093750000000001</v>
      </c>
      <c r="BW2332">
        <v>321</v>
      </c>
      <c r="BX2332" t="str">
        <v>ENGINEERING</v>
      </c>
      <c r="BY2332" t="str">
        <v>AWOYELE OLAYINKA (ENGR)</v>
      </c>
      <c r="BZ2332" s="31">
        <v>44877</v>
      </c>
      <c r="CA2332" s="40">
        <v>0.4932523148148148</v>
      </c>
      <c r="DB2332">
        <v>606</v>
      </c>
      <c r="DC2332" t="str">
        <v>OPERATIONS</v>
      </c>
      <c r="DD2332" t="str">
        <v>OLATUNJI SAMUEL (OPS)</v>
      </c>
      <c r="DE2332" s="31">
        <v>44877</v>
      </c>
      <c r="DF2332" s="40">
        <v>0.77645833333333336</v>
      </c>
    </row>
    <row r="2333" spans="1:110" x14ac:dyDescent="0.25">
      <c r="A2333" s="109" t="s">
        <v>1904</v>
      </c>
      <c r="B2333">
        <v>429</v>
      </c>
      <c r="C2333" s="109" t="s">
        <v>53</v>
      </c>
      <c r="D2333" s="109" t="s">
        <v>358</v>
      </c>
      <c r="E2333" s="94">
        <v>44869</v>
      </c>
      <c r="F2333" s="174">
        <v>0.515625</v>
      </c>
      <c r="G2333">
        <v>1</v>
      </c>
      <c r="H2333" s="109" t="s">
        <v>359</v>
      </c>
      <c r="I2333"/>
      <c r="AR2333">
        <v>99</v>
      </c>
      <c r="AS2333" t="str">
        <v>OPERATIONS</v>
      </c>
      <c r="AT2333" t="str">
        <v>OWOLABI OLUROPO A .(OPS</v>
      </c>
      <c r="AU2333" s="31">
        <v>44879</v>
      </c>
      <c r="AV2333" s="40">
        <v>0.28105324074074073</v>
      </c>
      <c r="BW2333">
        <v>322</v>
      </c>
      <c r="BX2333" t="str">
        <v>MICURA</v>
      </c>
      <c r="BY2333" t="str">
        <v>GOODLUCK EGODO (MIC)</v>
      </c>
      <c r="BZ2333" s="31">
        <v>44877</v>
      </c>
      <c r="CA2333" s="40">
        <v>0.49333333333333335</v>
      </c>
      <c r="DB2333">
        <v>607</v>
      </c>
      <c r="DC2333" t="str">
        <v>ENGINEERING</v>
      </c>
      <c r="DD2333" t="str">
        <v>EBO KEHINDE (ENGR)</v>
      </c>
      <c r="DE2333" s="31">
        <v>44877</v>
      </c>
      <c r="DF2333" s="40">
        <v>0.77656250000000004</v>
      </c>
    </row>
    <row r="2334" spans="1:110" x14ac:dyDescent="0.25">
      <c r="A2334" s="109" t="s">
        <v>1904</v>
      </c>
      <c r="B2334">
        <v>430</v>
      </c>
      <c r="C2334" s="109" t="s">
        <v>53</v>
      </c>
      <c r="D2334" s="109" t="s">
        <v>1254</v>
      </c>
      <c r="E2334" s="94">
        <v>44869</v>
      </c>
      <c r="F2334" s="174">
        <v>0.51674768518518521</v>
      </c>
      <c r="G2334">
        <v>2</v>
      </c>
      <c r="H2334" s="109" t="s">
        <v>1255</v>
      </c>
      <c r="I2334">
        <v>3380625</v>
      </c>
      <c r="AR2334">
        <v>100</v>
      </c>
      <c r="AS2334" t="str">
        <v>ENGINEERING</v>
      </c>
      <c r="AT2334" t="str">
        <v>OMOSHOWON SIMEON (ENGR)</v>
      </c>
      <c r="AU2334" s="31">
        <v>44879</v>
      </c>
      <c r="AV2334" s="40">
        <v>0.28113425925925928</v>
      </c>
      <c r="BW2334">
        <v>323</v>
      </c>
      <c r="BX2334" t="str">
        <v>ENGINEERING</v>
      </c>
      <c r="BY2334" t="str">
        <v>OKIKE SUNDAY (ENGR)</v>
      </c>
      <c r="BZ2334" s="31">
        <v>44877</v>
      </c>
      <c r="CA2334" s="40">
        <v>0.49379629629629629</v>
      </c>
      <c r="DB2334">
        <v>608</v>
      </c>
      <c r="DC2334" t="str">
        <v>MICURA</v>
      </c>
      <c r="DD2334" t="str">
        <v>IDIATA MATTHEW (MIC)</v>
      </c>
      <c r="DE2334" s="31">
        <v>44877</v>
      </c>
      <c r="DF2334" s="40">
        <v>0.77708333333333335</v>
      </c>
    </row>
    <row r="2335" spans="1:110" x14ac:dyDescent="0.25">
      <c r="A2335" s="109" t="s">
        <v>1904</v>
      </c>
      <c r="B2335">
        <v>431</v>
      </c>
      <c r="C2335" s="109" t="s">
        <v>53</v>
      </c>
      <c r="D2335" s="109" t="s">
        <v>1119</v>
      </c>
      <c r="E2335" s="94">
        <v>44869</v>
      </c>
      <c r="F2335" s="174">
        <v>0.51681712962962967</v>
      </c>
      <c r="G2335">
        <v>2</v>
      </c>
      <c r="H2335" s="109" t="s">
        <v>1120</v>
      </c>
      <c r="I2335">
        <v>2151827</v>
      </c>
      <c r="AR2335">
        <v>101</v>
      </c>
      <c r="AS2335" t="str">
        <v>OPERATIONS</v>
      </c>
      <c r="AT2335" t="str">
        <v>OKONKWO SUNDAY (OPS)</v>
      </c>
      <c r="AU2335" s="31">
        <v>44879</v>
      </c>
      <c r="AV2335" s="40">
        <v>0.28122685185185187</v>
      </c>
      <c r="BW2335">
        <v>324</v>
      </c>
      <c r="BX2335" t="str">
        <v>MICURA</v>
      </c>
      <c r="BY2335" t="str">
        <v>ADERINTO ABIOLA (MIC)</v>
      </c>
      <c r="BZ2335" s="31">
        <v>44877</v>
      </c>
      <c r="CA2335" s="40">
        <v>0.4939236111111111</v>
      </c>
      <c r="DB2335">
        <v>609</v>
      </c>
      <c r="DC2335" t="str">
        <v>MICURA</v>
      </c>
      <c r="DD2335" t="str">
        <v>ADEDUNTAN ADENIYI M.(MIC</v>
      </c>
      <c r="DE2335" s="31">
        <v>44877</v>
      </c>
      <c r="DF2335" s="40">
        <v>0.7778356481481481</v>
      </c>
    </row>
    <row r="2336" spans="1:110" x14ac:dyDescent="0.25">
      <c r="A2336" s="109" t="s">
        <v>1904</v>
      </c>
      <c r="B2336">
        <v>432</v>
      </c>
      <c r="C2336" s="109" t="s">
        <v>53</v>
      </c>
      <c r="D2336" s="109" t="s">
        <v>742</v>
      </c>
      <c r="E2336" s="94">
        <v>44869</v>
      </c>
      <c r="F2336" s="174">
        <v>0.5174305555555555</v>
      </c>
      <c r="G2336">
        <v>1</v>
      </c>
      <c r="H2336" s="109" t="s">
        <v>743</v>
      </c>
      <c r="I2336">
        <v>2024799</v>
      </c>
      <c r="AR2336">
        <v>102</v>
      </c>
      <c r="AS2336" t="str">
        <v>MICURA</v>
      </c>
      <c r="AT2336" t="str">
        <v>KOLAWOLE ONATUNDE (MIC)</v>
      </c>
      <c r="AU2336" s="31">
        <v>44879</v>
      </c>
      <c r="AV2336" s="40">
        <v>0.28144675925925927</v>
      </c>
      <c r="BW2336">
        <v>325</v>
      </c>
      <c r="BX2336" t="str">
        <v>MICURA</v>
      </c>
      <c r="BY2336" t="str">
        <v>IBRAHIM NASIRU ADIO (MI</v>
      </c>
      <c r="BZ2336" s="31">
        <v>44877</v>
      </c>
      <c r="CA2336" s="40">
        <v>0.49532407407407408</v>
      </c>
      <c r="DB2336">
        <v>610</v>
      </c>
      <c r="DC2336" t="str">
        <v>MICURA</v>
      </c>
      <c r="DD2336" t="str">
        <v>UDONKA UDUAK S. (MIC)</v>
      </c>
      <c r="DE2336" s="31">
        <v>44877</v>
      </c>
      <c r="DF2336" s="40">
        <v>0.77799768518518519</v>
      </c>
    </row>
    <row r="2337" spans="1:110" x14ac:dyDescent="0.25">
      <c r="A2337" s="109" t="s">
        <v>1904</v>
      </c>
      <c r="B2337">
        <v>433</v>
      </c>
      <c r="C2337" s="109" t="s">
        <v>53</v>
      </c>
      <c r="D2337" s="109" t="s">
        <v>1927</v>
      </c>
      <c r="E2337" s="94">
        <v>44869</v>
      </c>
      <c r="F2337" s="174">
        <v>0.51752314814814815</v>
      </c>
      <c r="G2337">
        <v>2</v>
      </c>
      <c r="H2337" s="109" t="s">
        <v>1928</v>
      </c>
      <c r="I2337"/>
      <c r="AR2337">
        <v>103</v>
      </c>
      <c r="AS2337" t="str">
        <v>MICURA</v>
      </c>
      <c r="AT2337" t="str">
        <v>WAIDI OGUNDEYI (MIC)</v>
      </c>
      <c r="AU2337" s="31">
        <v>44879</v>
      </c>
      <c r="AV2337" s="40">
        <v>0.2814814814814815</v>
      </c>
      <c r="BW2337">
        <v>326</v>
      </c>
      <c r="BX2337" t="str">
        <v>MICURA</v>
      </c>
      <c r="BY2337" t="str">
        <v>GECHA VICTOR T. (MIC)</v>
      </c>
      <c r="BZ2337" s="31">
        <v>44877</v>
      </c>
      <c r="CA2337" s="40">
        <v>0.49538194444444444</v>
      </c>
      <c r="DB2337">
        <v>611</v>
      </c>
      <c r="DC2337" t="str">
        <v>MICURA</v>
      </c>
      <c r="DD2337" t="str">
        <v>KALU SOLOMON (MIC)</v>
      </c>
      <c r="DE2337" s="31">
        <v>44877</v>
      </c>
      <c r="DF2337" s="40">
        <v>0.7790393518518518</v>
      </c>
    </row>
    <row r="2338" spans="1:110" x14ac:dyDescent="0.25">
      <c r="A2338" s="109" t="s">
        <v>1904</v>
      </c>
      <c r="B2338">
        <v>434</v>
      </c>
      <c r="C2338" s="109" t="s">
        <v>53</v>
      </c>
      <c r="D2338" s="109" t="s">
        <v>438</v>
      </c>
      <c r="E2338" s="94">
        <v>44869</v>
      </c>
      <c r="F2338" s="174">
        <v>0.5175925925925926</v>
      </c>
      <c r="G2338">
        <v>2</v>
      </c>
      <c r="H2338" s="109" t="s">
        <v>439</v>
      </c>
      <c r="I2338">
        <v>2044229</v>
      </c>
      <c r="AR2338">
        <v>104</v>
      </c>
      <c r="AS2338" t="str">
        <v>ENGINEERING</v>
      </c>
      <c r="AT2338" t="str">
        <v>WASIU LAWAL (ENGR)</v>
      </c>
      <c r="AU2338" s="31">
        <v>44879</v>
      </c>
      <c r="AV2338" s="40">
        <v>0.2817824074074074</v>
      </c>
      <c r="BW2338">
        <v>327</v>
      </c>
      <c r="BX2338" t="str">
        <v>OPERATIONS</v>
      </c>
      <c r="BY2338" t="str">
        <v>SHOBIYE OLADIPO (OPS)</v>
      </c>
      <c r="BZ2338" s="31">
        <v>44877</v>
      </c>
      <c r="CA2338" s="40">
        <v>0.49552083333333335</v>
      </c>
      <c r="DB2338">
        <v>612</v>
      </c>
      <c r="DC2338" t="str">
        <v>OPERATIONS</v>
      </c>
      <c r="DD2338" t="str">
        <v>ANINZE NZETE (OPS)</v>
      </c>
      <c r="DE2338" s="31">
        <v>44877</v>
      </c>
      <c r="DF2338" s="40">
        <v>0.77924768518518517</v>
      </c>
    </row>
    <row r="2339" spans="1:110" x14ac:dyDescent="0.25">
      <c r="A2339" s="109" t="s">
        <v>1904</v>
      </c>
      <c r="B2339">
        <v>435</v>
      </c>
      <c r="C2339" s="109" t="s">
        <v>52</v>
      </c>
      <c r="D2339" s="109" t="s">
        <v>408</v>
      </c>
      <c r="E2339" s="94">
        <v>44869</v>
      </c>
      <c r="F2339" s="174">
        <v>0.51802083333333337</v>
      </c>
      <c r="G2339">
        <v>1</v>
      </c>
      <c r="H2339" s="109" t="s">
        <v>409</v>
      </c>
      <c r="I2339">
        <v>7495630</v>
      </c>
      <c r="AR2339">
        <v>105</v>
      </c>
      <c r="AS2339" t="str">
        <v>ENGINEERING</v>
      </c>
      <c r="AT2339" t="str">
        <v>SUNDAY JOSEPH O. (ENGR)</v>
      </c>
      <c r="AU2339" s="31">
        <v>44879</v>
      </c>
      <c r="AV2339" s="40">
        <v>0.28206018518518516</v>
      </c>
      <c r="BW2339">
        <v>328</v>
      </c>
      <c r="BX2339" t="str">
        <v>COMMERCIAL</v>
      </c>
      <c r="BY2339" t="str">
        <v>EMELE IFEOMA (COMM)</v>
      </c>
      <c r="BZ2339" s="31">
        <v>44877</v>
      </c>
      <c r="CA2339" s="40">
        <v>0.49559027777777775</v>
      </c>
      <c r="DB2339">
        <v>613</v>
      </c>
      <c r="DC2339" t="str">
        <v>OPERATIONS</v>
      </c>
      <c r="DD2339" t="str">
        <v>INOBALEN OKHUMEODE G.(O)</v>
      </c>
      <c r="DE2339" s="31">
        <v>44877</v>
      </c>
      <c r="DF2339" s="40">
        <v>0.78004629629629629</v>
      </c>
    </row>
    <row r="2340" spans="1:110" x14ac:dyDescent="0.25">
      <c r="A2340" s="109" t="s">
        <v>1904</v>
      </c>
      <c r="B2340">
        <v>436</v>
      </c>
      <c r="C2340" s="109" t="s">
        <v>52</v>
      </c>
      <c r="D2340" s="109" t="s">
        <v>1541</v>
      </c>
      <c r="E2340" s="94">
        <v>44869</v>
      </c>
      <c r="F2340" s="174">
        <v>0.51875000000000004</v>
      </c>
      <c r="G2340">
        <v>2</v>
      </c>
      <c r="H2340" s="109" t="s">
        <v>1542</v>
      </c>
      <c r="I2340">
        <v>5435681</v>
      </c>
      <c r="AR2340">
        <v>106</v>
      </c>
      <c r="AS2340" t="str">
        <v>OPERATIONS</v>
      </c>
      <c r="AT2340" t="str">
        <v>AMINU DANLAMI (OPS)</v>
      </c>
      <c r="AU2340" s="31">
        <v>44879</v>
      </c>
      <c r="AV2340" s="40">
        <v>0.28233796296296299</v>
      </c>
      <c r="BW2340">
        <v>329</v>
      </c>
      <c r="BX2340" t="str">
        <v>COMMERCIAL</v>
      </c>
      <c r="BY2340" t="str">
        <v>RUTH EGUONO OVIE (COMM)</v>
      </c>
      <c r="BZ2340" s="31">
        <v>44877</v>
      </c>
      <c r="CA2340" s="40">
        <v>0.49564814814814817</v>
      </c>
      <c r="DB2340">
        <v>614</v>
      </c>
      <c r="DC2340" t="str">
        <v>OPERATIONS</v>
      </c>
      <c r="DD2340" t="str">
        <v>AKOSHILE KAZEEM A. (OPS</v>
      </c>
      <c r="DE2340" s="31">
        <v>44877</v>
      </c>
      <c r="DF2340" s="40">
        <v>0.78033564814814815</v>
      </c>
    </row>
    <row r="2341" spans="1:110" x14ac:dyDescent="0.25">
      <c r="A2341" s="109" t="s">
        <v>1904</v>
      </c>
      <c r="B2341">
        <v>437</v>
      </c>
      <c r="C2341" s="109" t="s">
        <v>53</v>
      </c>
      <c r="D2341" s="109" t="s">
        <v>635</v>
      </c>
      <c r="E2341" s="94">
        <v>44869</v>
      </c>
      <c r="F2341" s="174">
        <v>0.51938657407407407</v>
      </c>
      <c r="G2341">
        <v>1</v>
      </c>
      <c r="H2341" s="109" t="s">
        <v>636</v>
      </c>
      <c r="I2341"/>
      <c r="AR2341">
        <v>107</v>
      </c>
      <c r="AS2341" t="str">
        <v>MICURA</v>
      </c>
      <c r="AT2341" t="str">
        <v>ARTHUR MATTHEW (MIC)</v>
      </c>
      <c r="AU2341" s="31">
        <v>44879</v>
      </c>
      <c r="AV2341" s="40">
        <v>0.28243055555555557</v>
      </c>
      <c r="BW2341">
        <v>330</v>
      </c>
      <c r="BX2341" t="str">
        <v>CONTRACTOR</v>
      </c>
      <c r="BY2341" t="str">
        <v>HASSAN OLAMILEKAN (FLEET</v>
      </c>
      <c r="BZ2341" s="31">
        <v>44877</v>
      </c>
      <c r="CA2341" s="40">
        <v>0.49571759259259257</v>
      </c>
      <c r="DB2341">
        <v>615</v>
      </c>
      <c r="DC2341" t="str">
        <v>GATE OPS</v>
      </c>
      <c r="DD2341" t="str">
        <v>JOYCE NZETE (GATE)</v>
      </c>
      <c r="DE2341" s="31">
        <v>44877</v>
      </c>
      <c r="DF2341" s="40">
        <v>0.78040509259259261</v>
      </c>
    </row>
    <row r="2342" spans="1:110" x14ac:dyDescent="0.25">
      <c r="A2342" s="109" t="s">
        <v>1904</v>
      </c>
      <c r="B2342">
        <v>438</v>
      </c>
      <c r="C2342" s="109" t="s">
        <v>52</v>
      </c>
      <c r="D2342" s="109" t="s">
        <v>1929</v>
      </c>
      <c r="E2342" s="94">
        <v>44869</v>
      </c>
      <c r="F2342" s="174">
        <v>0.5199421296296296</v>
      </c>
      <c r="G2342">
        <v>1</v>
      </c>
      <c r="H2342" s="109" t="s">
        <v>1930</v>
      </c>
      <c r="I2342">
        <v>5387631</v>
      </c>
      <c r="AR2342">
        <v>108</v>
      </c>
      <c r="AS2342" t="str">
        <v>OPERATIONS</v>
      </c>
      <c r="AT2342" t="str">
        <v>IBRAHIM AMINU</v>
      </c>
      <c r="AU2342" s="31">
        <v>44879</v>
      </c>
      <c r="AV2342" s="40">
        <v>0.28255787037037039</v>
      </c>
      <c r="BW2342">
        <v>331</v>
      </c>
      <c r="BX2342" t="str">
        <v>CONTRACTOR</v>
      </c>
      <c r="BY2342" t="str">
        <v>IMEH ANTHONY (FLEET)</v>
      </c>
      <c r="BZ2342" s="31">
        <v>44877</v>
      </c>
      <c r="CA2342" s="40">
        <v>0.49578703703703703</v>
      </c>
      <c r="DB2342">
        <v>616</v>
      </c>
      <c r="DC2342" t="str">
        <v>MICURA</v>
      </c>
      <c r="DD2342" t="str">
        <v>ADEBAKIN OLUWASEUN (MIC)</v>
      </c>
      <c r="DE2342" s="31">
        <v>44877</v>
      </c>
      <c r="DF2342" s="40">
        <v>0.78130787037037042</v>
      </c>
    </row>
    <row r="2343" spans="1:110" x14ac:dyDescent="0.25">
      <c r="A2343" s="109" t="s">
        <v>1904</v>
      </c>
      <c r="B2343">
        <v>439</v>
      </c>
      <c r="C2343" s="109" t="s">
        <v>53</v>
      </c>
      <c r="D2343" s="109" t="s">
        <v>1059</v>
      </c>
      <c r="E2343" s="94">
        <v>44869</v>
      </c>
      <c r="F2343" s="174">
        <v>0.52012731481481478</v>
      </c>
      <c r="G2343">
        <v>2</v>
      </c>
      <c r="H2343" s="109" t="s">
        <v>1060</v>
      </c>
      <c r="I2343"/>
      <c r="AR2343">
        <v>109</v>
      </c>
      <c r="AS2343" t="str">
        <v>OPERATIONS</v>
      </c>
      <c r="AT2343" t="str">
        <v>INYAMBE BENARD (OPS)</v>
      </c>
      <c r="AU2343" s="31">
        <v>44879</v>
      </c>
      <c r="AV2343" s="40">
        <v>0.28260416666666666</v>
      </c>
      <c r="BW2343">
        <v>332</v>
      </c>
      <c r="BX2343" t="str">
        <v>CONTRACTOR</v>
      </c>
      <c r="BY2343" t="str">
        <v>JOME GODDEY O.(FLT)</v>
      </c>
      <c r="BZ2343" s="31">
        <v>44877</v>
      </c>
      <c r="CA2343" s="40">
        <v>0.49584490740740739</v>
      </c>
      <c r="DB2343">
        <v>617</v>
      </c>
      <c r="DC2343" t="str">
        <v>OPERATIONS</v>
      </c>
      <c r="DD2343" t="str">
        <v>AKPODAMURE EJIRO J. (MI</v>
      </c>
      <c r="DE2343" s="31">
        <v>44877</v>
      </c>
      <c r="DF2343" s="40">
        <v>0.78195601851851848</v>
      </c>
    </row>
    <row r="2344" spans="1:110" x14ac:dyDescent="0.25">
      <c r="A2344" s="109" t="s">
        <v>1904</v>
      </c>
      <c r="B2344">
        <v>440</v>
      </c>
      <c r="C2344" s="109" t="s">
        <v>54</v>
      </c>
      <c r="D2344" s="109" t="s">
        <v>700</v>
      </c>
      <c r="E2344" s="94">
        <v>44869</v>
      </c>
      <c r="F2344" s="174">
        <v>0.52268518518518514</v>
      </c>
      <c r="G2344">
        <v>1</v>
      </c>
      <c r="H2344" s="109" t="s">
        <v>701</v>
      </c>
      <c r="I2344"/>
      <c r="AR2344">
        <v>110</v>
      </c>
      <c r="AS2344" t="str">
        <v>OPERATIONS</v>
      </c>
      <c r="AT2344" t="str">
        <v>RAPHEAL OKORO (OPS)</v>
      </c>
      <c r="AU2344" s="31">
        <v>44879</v>
      </c>
      <c r="AV2344" s="40">
        <v>0.2827662037037037</v>
      </c>
      <c r="BW2344">
        <v>333</v>
      </c>
      <c r="BX2344" t="str">
        <v>CONTRACTOR</v>
      </c>
      <c r="BY2344" t="str">
        <v>AZEEZ RASAQ O.(FLT)</v>
      </c>
      <c r="BZ2344" s="31">
        <v>44877</v>
      </c>
      <c r="CA2344" s="40">
        <v>0.49591435185185184</v>
      </c>
      <c r="DB2344">
        <v>618</v>
      </c>
      <c r="DC2344" t="str">
        <v>ENGINEERING</v>
      </c>
      <c r="DD2344" t="str">
        <v>OLUBIYI SAHEED AKANDE</v>
      </c>
      <c r="DE2344" s="31">
        <v>44877</v>
      </c>
      <c r="DF2344" s="40">
        <v>0.78199074074074071</v>
      </c>
    </row>
    <row r="2345" spans="1:110" x14ac:dyDescent="0.25">
      <c r="A2345" s="109" t="s">
        <v>1904</v>
      </c>
      <c r="B2345">
        <v>441</v>
      </c>
      <c r="C2345" s="109" t="s">
        <v>54</v>
      </c>
      <c r="D2345" s="109" t="s">
        <v>1308</v>
      </c>
      <c r="E2345" s="94">
        <v>44869</v>
      </c>
      <c r="F2345" s="174">
        <v>0.52271990740740737</v>
      </c>
      <c r="G2345">
        <v>1</v>
      </c>
      <c r="H2345" s="109" t="s">
        <v>1309</v>
      </c>
      <c r="I2345"/>
      <c r="AR2345">
        <v>111</v>
      </c>
      <c r="AS2345" t="str">
        <v>MICURA</v>
      </c>
      <c r="AT2345" t="str">
        <v>ADEBIYI ADEBOWALE (MIC)</v>
      </c>
      <c r="AU2345" s="31">
        <v>44879</v>
      </c>
      <c r="AV2345" s="40">
        <v>0.28379629629629627</v>
      </c>
      <c r="BW2345">
        <v>334</v>
      </c>
      <c r="BX2345" t="str">
        <v>ENGINEERING</v>
      </c>
      <c r="BY2345" t="str">
        <v>SAKA ABOLORE (ENGR)</v>
      </c>
      <c r="BZ2345" s="31">
        <v>44877</v>
      </c>
      <c r="CA2345" s="40">
        <v>0.49687500000000001</v>
      </c>
      <c r="DB2345">
        <v>619</v>
      </c>
      <c r="DC2345" t="str">
        <v>MICURA</v>
      </c>
      <c r="DD2345" t="str">
        <v>ONYEAMACHI MICHAEL (MIC</v>
      </c>
      <c r="DE2345" s="31">
        <v>44877</v>
      </c>
      <c r="DF2345" s="40">
        <v>0.78218750000000004</v>
      </c>
    </row>
    <row r="2346" spans="1:110" x14ac:dyDescent="0.25">
      <c r="A2346" s="109" t="s">
        <v>1904</v>
      </c>
      <c r="B2346">
        <v>442</v>
      </c>
      <c r="C2346" s="109" t="s">
        <v>21</v>
      </c>
      <c r="D2346" s="109" t="s">
        <v>673</v>
      </c>
      <c r="E2346" s="94">
        <v>44869</v>
      </c>
      <c r="F2346" s="174">
        <v>0.52339120370370373</v>
      </c>
      <c r="G2346">
        <v>2</v>
      </c>
      <c r="H2346" s="109" t="s">
        <v>21</v>
      </c>
      <c r="I2346"/>
      <c r="AR2346">
        <v>112</v>
      </c>
      <c r="AS2346" t="str">
        <v>ENGINEERING</v>
      </c>
      <c r="AT2346" t="str">
        <v>OYEDOKUN JAMES AKINLAWON</v>
      </c>
      <c r="AU2346" s="31">
        <v>44879</v>
      </c>
      <c r="AV2346" s="40">
        <v>0.28396990740740741</v>
      </c>
      <c r="BW2346">
        <v>335</v>
      </c>
      <c r="BX2346" t="str">
        <v>ENGINEERING</v>
      </c>
      <c r="BY2346" t="str">
        <v>LAWRENCE N AHANEKU (ENG</v>
      </c>
      <c r="BZ2346" s="31">
        <v>44877</v>
      </c>
      <c r="CA2346" s="40">
        <v>0.49703703703703705</v>
      </c>
      <c r="DB2346">
        <v>620</v>
      </c>
      <c r="DC2346" t="str">
        <v>MICURA</v>
      </c>
      <c r="DD2346" t="str">
        <v>JEROME SUNDAY .O. (MIC)</v>
      </c>
      <c r="DE2346" s="31">
        <v>44877</v>
      </c>
      <c r="DF2346" s="40">
        <v>0.78232638888888884</v>
      </c>
    </row>
    <row r="2347" spans="1:110" x14ac:dyDescent="0.25">
      <c r="A2347" s="109" t="s">
        <v>1904</v>
      </c>
      <c r="B2347">
        <v>443</v>
      </c>
      <c r="C2347" s="109" t="s">
        <v>53</v>
      </c>
      <c r="D2347" s="109" t="s">
        <v>1931</v>
      </c>
      <c r="E2347" s="94">
        <v>44869</v>
      </c>
      <c r="F2347" s="174">
        <v>0.52340277777777777</v>
      </c>
      <c r="G2347">
        <v>1</v>
      </c>
      <c r="H2347" s="109" t="s">
        <v>1932</v>
      </c>
      <c r="I2347">
        <v>2577965876</v>
      </c>
      <c r="AR2347">
        <v>113</v>
      </c>
      <c r="AS2347" t="str">
        <v>ENGINEERING</v>
      </c>
      <c r="AT2347" t="str">
        <v>SAMPSON OBINNA (ENGR)</v>
      </c>
      <c r="AU2347" s="31">
        <v>44879</v>
      </c>
      <c r="AV2347" s="40">
        <v>0.28401620370370373</v>
      </c>
      <c r="BW2347">
        <v>336</v>
      </c>
      <c r="BX2347" t="str">
        <v>OPERATIONS</v>
      </c>
      <c r="BY2347" t="str">
        <v>EDEM VICTOR GODFREY</v>
      </c>
      <c r="BZ2347" s="31">
        <v>44877</v>
      </c>
      <c r="CA2347" s="40">
        <v>0.49714120370370368</v>
      </c>
      <c r="DB2347">
        <v>621</v>
      </c>
      <c r="DC2347" t="str">
        <v>ENGINEERING</v>
      </c>
      <c r="DD2347" t="str">
        <v>LAWAL OLADAPO G. (ENGR)</v>
      </c>
      <c r="DE2347" s="31">
        <v>44877</v>
      </c>
      <c r="DF2347" s="40">
        <v>0.78292824074074074</v>
      </c>
    </row>
    <row r="2348" spans="1:110" x14ac:dyDescent="0.25">
      <c r="A2348" s="109" t="s">
        <v>1904</v>
      </c>
      <c r="B2348">
        <v>444</v>
      </c>
      <c r="C2348" s="109" t="s">
        <v>53</v>
      </c>
      <c r="D2348" s="109" t="s">
        <v>440</v>
      </c>
      <c r="E2348" s="94">
        <v>44869</v>
      </c>
      <c r="F2348" s="174">
        <v>0.52427083333333335</v>
      </c>
      <c r="G2348">
        <v>2</v>
      </c>
      <c r="H2348" s="109" t="s">
        <v>441</v>
      </c>
      <c r="I2348">
        <v>3314091</v>
      </c>
      <c r="AR2348">
        <v>114</v>
      </c>
      <c r="AS2348" t="str">
        <v>ENGINEERING</v>
      </c>
      <c r="AT2348" t="str">
        <v>ONABANJO ANTHONY (ENGR)</v>
      </c>
      <c r="AU2348" s="31">
        <v>44879</v>
      </c>
      <c r="AV2348" s="40">
        <v>0.2840509259259259</v>
      </c>
      <c r="BW2348">
        <v>337</v>
      </c>
      <c r="BX2348" t="str">
        <v>MICURA</v>
      </c>
      <c r="BY2348" t="str">
        <v>SEGUN OLUBAYO (MIC)</v>
      </c>
      <c r="BZ2348" s="31">
        <v>44877</v>
      </c>
      <c r="CA2348" s="40">
        <v>0.4971875</v>
      </c>
      <c r="DB2348">
        <v>622</v>
      </c>
      <c r="DC2348" t="str">
        <v>OPERATIONS</v>
      </c>
      <c r="DD2348" t="str">
        <v>SUNDAY MAHA IDOKO (MIC)</v>
      </c>
      <c r="DE2348" s="31">
        <v>44877</v>
      </c>
      <c r="DF2348" s="40">
        <v>0.7829976851851852</v>
      </c>
    </row>
    <row r="2349" spans="1:110" x14ac:dyDescent="0.25">
      <c r="A2349" s="109" t="s">
        <v>1904</v>
      </c>
      <c r="B2349">
        <v>445</v>
      </c>
      <c r="C2349" s="109" t="s">
        <v>53</v>
      </c>
      <c r="D2349" s="109" t="s">
        <v>492</v>
      </c>
      <c r="E2349" s="94">
        <v>44869</v>
      </c>
      <c r="F2349" s="174">
        <v>0.52435185185185185</v>
      </c>
      <c r="G2349">
        <v>2</v>
      </c>
      <c r="H2349" s="109" t="s">
        <v>493</v>
      </c>
      <c r="I2349">
        <v>14978809</v>
      </c>
      <c r="AR2349">
        <v>115</v>
      </c>
      <c r="AS2349" t="str">
        <v>MICURA</v>
      </c>
      <c r="AT2349" t="str">
        <v>SHEDARA ROWLAND O. (MIC)</v>
      </c>
      <c r="AU2349" s="31">
        <v>44879</v>
      </c>
      <c r="AV2349" s="40">
        <v>0.28434027777777776</v>
      </c>
      <c r="BW2349">
        <v>338</v>
      </c>
      <c r="BX2349" t="str">
        <v>MICURA</v>
      </c>
      <c r="BY2349" t="str">
        <v>HUDE OLUWASEYI (MIC)</v>
      </c>
      <c r="BZ2349" s="31">
        <v>44877</v>
      </c>
      <c r="CA2349" s="40">
        <v>0.49725694444444446</v>
      </c>
      <c r="DB2349">
        <v>623</v>
      </c>
      <c r="DC2349" t="str">
        <v>MICURA</v>
      </c>
      <c r="DD2349" t="str">
        <v>OLAWALE OGUNLEYE (MIC)</v>
      </c>
      <c r="DE2349" s="31">
        <v>44877</v>
      </c>
      <c r="DF2349" s="40">
        <v>0.78353009259259254</v>
      </c>
    </row>
    <row r="2350" spans="1:110" x14ac:dyDescent="0.25">
      <c r="A2350" s="109" t="s">
        <v>1904</v>
      </c>
      <c r="B2350">
        <v>446</v>
      </c>
      <c r="C2350" s="109" t="s">
        <v>54</v>
      </c>
      <c r="D2350" s="109" t="s">
        <v>708</v>
      </c>
      <c r="E2350" s="94">
        <v>44869</v>
      </c>
      <c r="F2350" s="174">
        <v>0.52572916666666669</v>
      </c>
      <c r="G2350">
        <v>2</v>
      </c>
      <c r="H2350" s="109" t="s">
        <v>709</v>
      </c>
      <c r="I2350"/>
      <c r="AR2350">
        <v>116</v>
      </c>
      <c r="AS2350" t="str">
        <v>MICURA</v>
      </c>
      <c r="AT2350" t="str">
        <v>ROMANUS SUCCESS (MIC)</v>
      </c>
      <c r="AU2350" s="31">
        <v>44879</v>
      </c>
      <c r="AV2350" s="40">
        <v>0.28489583333333335</v>
      </c>
      <c r="BW2350">
        <v>339</v>
      </c>
      <c r="BX2350" t="str">
        <v>MICURA</v>
      </c>
      <c r="BY2350" t="str">
        <v>OMOTUNDE SULAIMAN (MIC)</v>
      </c>
      <c r="BZ2350" s="31">
        <v>44877</v>
      </c>
      <c r="CA2350" s="40">
        <v>0.49731481481481482</v>
      </c>
      <c r="DB2350">
        <v>624</v>
      </c>
      <c r="DC2350" t="str">
        <v>OPERATIONS</v>
      </c>
      <c r="DD2350" t="str">
        <v>AWALITE CHIJIOKE</v>
      </c>
      <c r="DE2350" s="31">
        <v>44877</v>
      </c>
      <c r="DF2350" s="40">
        <v>0.78445601851851854</v>
      </c>
    </row>
    <row r="2351" spans="1:110" x14ac:dyDescent="0.25">
      <c r="A2351" s="109" t="s">
        <v>1904</v>
      </c>
      <c r="B2351">
        <v>447</v>
      </c>
      <c r="C2351" s="109" t="s">
        <v>53</v>
      </c>
      <c r="D2351" s="109" t="s">
        <v>266</v>
      </c>
      <c r="E2351" s="94">
        <v>44869</v>
      </c>
      <c r="F2351" s="174">
        <v>0.52609953703703705</v>
      </c>
      <c r="G2351">
        <v>2</v>
      </c>
      <c r="H2351" s="109" t="s">
        <v>267</v>
      </c>
      <c r="I2351">
        <v>2024832</v>
      </c>
      <c r="AR2351">
        <v>117</v>
      </c>
      <c r="AS2351" t="str">
        <v>OPERATIONS</v>
      </c>
      <c r="AT2351" t="str">
        <v>OLANIYI OLANIYAN (OPS)</v>
      </c>
      <c r="AU2351" s="31">
        <v>44879</v>
      </c>
      <c r="AV2351" s="40">
        <v>0.2850462962962963</v>
      </c>
      <c r="BW2351">
        <v>340</v>
      </c>
      <c r="BX2351" t="str">
        <v>ENGINEERING</v>
      </c>
      <c r="BY2351" t="str">
        <v>OLUBIYI SAHEED AKANDE</v>
      </c>
      <c r="BZ2351" s="31">
        <v>44877</v>
      </c>
      <c r="CA2351" s="40">
        <v>0.49760416666666668</v>
      </c>
      <c r="DB2351">
        <v>625</v>
      </c>
      <c r="DC2351" t="str">
        <v>ENGINEERING</v>
      </c>
      <c r="DD2351" t="str">
        <v>OKPANEFE JOSEPH (ENGR)</v>
      </c>
      <c r="DE2351" s="31">
        <v>44877</v>
      </c>
      <c r="DF2351" s="40">
        <v>0.78456018518518522</v>
      </c>
    </row>
    <row r="2352" spans="1:110" x14ac:dyDescent="0.25">
      <c r="A2352" s="109" t="s">
        <v>1904</v>
      </c>
      <c r="B2352">
        <v>448</v>
      </c>
      <c r="C2352" s="109" t="s">
        <v>54</v>
      </c>
      <c r="D2352" s="109" t="s">
        <v>610</v>
      </c>
      <c r="E2352" s="94">
        <v>44869</v>
      </c>
      <c r="F2352" s="174">
        <v>0.52660879629629631</v>
      </c>
      <c r="G2352">
        <v>2</v>
      </c>
      <c r="H2352" s="109" t="s">
        <v>611</v>
      </c>
      <c r="I2352">
        <v>7760343</v>
      </c>
      <c r="AR2352">
        <v>118</v>
      </c>
      <c r="AS2352" t="str">
        <v>OPERATIONS</v>
      </c>
      <c r="AT2352" t="str">
        <v>OMARAYE OMONIGHO (OPS)</v>
      </c>
      <c r="AU2352" s="31">
        <v>44879</v>
      </c>
      <c r="AV2352" s="40">
        <v>0.2852662037037037</v>
      </c>
      <c r="BW2352">
        <v>341</v>
      </c>
      <c r="BX2352" t="str">
        <v>ENGINEERING</v>
      </c>
      <c r="BY2352" t="str">
        <v>MUKAILA IBRAHIM</v>
      </c>
      <c r="BZ2352" s="31">
        <v>44877</v>
      </c>
      <c r="CA2352" s="40">
        <v>0.49780092592592595</v>
      </c>
      <c r="DB2352">
        <v>626</v>
      </c>
      <c r="DC2352" t="str">
        <v>MICURA</v>
      </c>
      <c r="DD2352" t="str">
        <v>NWOSU CHIMA (MIC)</v>
      </c>
      <c r="DE2352" s="31">
        <v>44877</v>
      </c>
      <c r="DF2352" s="40">
        <v>0.78549768518518515</v>
      </c>
    </row>
    <row r="2353" spans="1:110" x14ac:dyDescent="0.25">
      <c r="A2353" s="109" t="s">
        <v>1904</v>
      </c>
      <c r="B2353">
        <v>449</v>
      </c>
      <c r="C2353" s="109" t="s">
        <v>56</v>
      </c>
      <c r="D2353" s="109" t="s">
        <v>1933</v>
      </c>
      <c r="E2353" s="94">
        <v>44869</v>
      </c>
      <c r="F2353" s="174">
        <v>0.52729166666666671</v>
      </c>
      <c r="G2353">
        <v>2</v>
      </c>
      <c r="H2353" s="109" t="s">
        <v>1934</v>
      </c>
      <c r="I2353"/>
      <c r="AR2353">
        <v>119</v>
      </c>
      <c r="AS2353" t="str">
        <v>OPERATIONS</v>
      </c>
      <c r="AT2353" t="str">
        <v>AIREDE SULEMAN (OPS)</v>
      </c>
      <c r="AU2353" s="31">
        <v>44879</v>
      </c>
      <c r="AV2353" s="40">
        <v>0.28563657407407406</v>
      </c>
      <c r="BW2353">
        <v>342</v>
      </c>
      <c r="BX2353" t="str">
        <v>ENGINEERING</v>
      </c>
      <c r="BY2353" t="str">
        <v>OSAYANDE GODDY (ENGR)</v>
      </c>
      <c r="BZ2353" s="31">
        <v>44877</v>
      </c>
      <c r="CA2353" s="40">
        <v>0.49802083333333336</v>
      </c>
      <c r="DB2353">
        <v>627</v>
      </c>
      <c r="DC2353" t="str">
        <v>MICURA</v>
      </c>
      <c r="DD2353" t="str">
        <v>MOSAKU OLUWAFEMI S. (MI</v>
      </c>
      <c r="DE2353" s="31">
        <v>44877</v>
      </c>
      <c r="DF2353" s="40">
        <v>0.7857291666666667</v>
      </c>
    </row>
    <row r="2354" spans="1:110" x14ac:dyDescent="0.25">
      <c r="A2354" s="109" t="s">
        <v>1904</v>
      </c>
      <c r="B2354">
        <v>450</v>
      </c>
      <c r="C2354" s="109" t="s">
        <v>52</v>
      </c>
      <c r="D2354" s="109" t="s">
        <v>1436</v>
      </c>
      <c r="E2354" s="94">
        <v>44869</v>
      </c>
      <c r="F2354" s="174">
        <v>0.52740740740740744</v>
      </c>
      <c r="G2354">
        <v>2</v>
      </c>
      <c r="H2354" s="109" t="s">
        <v>1437</v>
      </c>
      <c r="I2354">
        <v>5399063</v>
      </c>
      <c r="AR2354">
        <v>120</v>
      </c>
      <c r="AS2354" t="str">
        <v>MICURA</v>
      </c>
      <c r="AT2354" t="str">
        <v>IFARA JOHNSON (MIC)</v>
      </c>
      <c r="AU2354" s="31">
        <v>44879</v>
      </c>
      <c r="AV2354" s="40">
        <v>0.28569444444444442</v>
      </c>
      <c r="BW2354">
        <v>343</v>
      </c>
      <c r="BX2354" t="str">
        <v>OPERATIONS</v>
      </c>
      <c r="BY2354" t="str">
        <v>OGUNDIMU ABIODUN S. (OP</v>
      </c>
      <c r="BZ2354" s="31">
        <v>44877</v>
      </c>
      <c r="CA2354" s="40">
        <v>0.49951388888888887</v>
      </c>
      <c r="DB2354">
        <v>628</v>
      </c>
      <c r="DC2354" t="str">
        <v>OPERATIONS</v>
      </c>
      <c r="DD2354" t="str">
        <v>ATANDA LUKMAN (OPS)</v>
      </c>
      <c r="DE2354" s="31">
        <v>44877</v>
      </c>
      <c r="DF2354" s="40">
        <v>0.78596064814814814</v>
      </c>
    </row>
    <row r="2355" spans="1:110" x14ac:dyDescent="0.25">
      <c r="A2355" s="109" t="s">
        <v>1904</v>
      </c>
      <c r="B2355">
        <v>451</v>
      </c>
      <c r="C2355" s="109" t="s">
        <v>21</v>
      </c>
      <c r="D2355" s="109" t="s">
        <v>664</v>
      </c>
      <c r="E2355" s="94">
        <v>44869</v>
      </c>
      <c r="F2355" s="174">
        <v>0.52746527777777774</v>
      </c>
      <c r="G2355">
        <v>2</v>
      </c>
      <c r="H2355" s="109" t="s">
        <v>21</v>
      </c>
      <c r="I2355"/>
      <c r="AR2355">
        <v>121</v>
      </c>
      <c r="AS2355" t="str">
        <v>OPERATIONS</v>
      </c>
      <c r="AT2355" t="str">
        <v>NWACHUKWU OGBONNAYA (OP</v>
      </c>
      <c r="AU2355" s="31">
        <v>44879</v>
      </c>
      <c r="AV2355" s="40">
        <v>0.28572916666666665</v>
      </c>
      <c r="BW2355">
        <v>344</v>
      </c>
      <c r="BX2355" t="str">
        <v>OPERATIONS</v>
      </c>
      <c r="BY2355" t="str">
        <v>OGBEIFUN KENNEDY (OPS)</v>
      </c>
      <c r="BZ2355" s="31">
        <v>44877</v>
      </c>
      <c r="CA2355" s="40">
        <v>0.50043981481481481</v>
      </c>
      <c r="DB2355">
        <v>629</v>
      </c>
      <c r="DC2355" t="str">
        <v>IT</v>
      </c>
      <c r="DD2355" t="str">
        <v>CHUKWUEMEKA VICTOR N.</v>
      </c>
      <c r="DE2355" s="31">
        <v>44877</v>
      </c>
      <c r="DF2355" s="40">
        <v>0.78675925925925927</v>
      </c>
    </row>
    <row r="2356" spans="1:110" x14ac:dyDescent="0.25">
      <c r="A2356" s="109" t="s">
        <v>1904</v>
      </c>
      <c r="B2356">
        <v>452</v>
      </c>
      <c r="C2356" s="109" t="s">
        <v>54</v>
      </c>
      <c r="D2356" s="109" t="s">
        <v>1454</v>
      </c>
      <c r="E2356" s="94">
        <v>44869</v>
      </c>
      <c r="F2356" s="174">
        <v>0.5275347222222222</v>
      </c>
      <c r="G2356">
        <v>2</v>
      </c>
      <c r="H2356" s="109" t="s">
        <v>1455</v>
      </c>
      <c r="I2356">
        <v>2054077</v>
      </c>
      <c r="AR2356">
        <v>122</v>
      </c>
      <c r="AS2356" t="str">
        <v>MICURA</v>
      </c>
      <c r="AT2356" t="str">
        <v>EKWERE PATRICK (MIC)</v>
      </c>
      <c r="AU2356" s="31">
        <v>44879</v>
      </c>
      <c r="AV2356" s="40">
        <v>0.28578703703703706</v>
      </c>
      <c r="BW2356">
        <v>345</v>
      </c>
      <c r="BX2356" t="str">
        <v>ENGINEERING</v>
      </c>
      <c r="BY2356" t="str">
        <v>IWETA JOSHUA EJIRO</v>
      </c>
      <c r="BZ2356" s="31">
        <v>44877</v>
      </c>
      <c r="CA2356" s="40">
        <v>0.50083333333333335</v>
      </c>
      <c r="DB2356">
        <v>630</v>
      </c>
      <c r="DC2356" t="str">
        <v>OPERATIONS</v>
      </c>
      <c r="DD2356" t="str">
        <v>TAIWO OLAYEMI LAWAL (OP</v>
      </c>
      <c r="DE2356" s="31">
        <v>44877</v>
      </c>
      <c r="DF2356" s="40">
        <v>0.78689814814814818</v>
      </c>
    </row>
    <row r="2357" spans="1:110" x14ac:dyDescent="0.25">
      <c r="A2357" s="109" t="s">
        <v>1904</v>
      </c>
      <c r="B2357">
        <v>453</v>
      </c>
      <c r="C2357" s="109" t="s">
        <v>52</v>
      </c>
      <c r="D2357" s="109" t="s">
        <v>1935</v>
      </c>
      <c r="E2357" s="94">
        <v>44869</v>
      </c>
      <c r="F2357" s="174">
        <v>0.52760416666666665</v>
      </c>
      <c r="G2357">
        <v>2</v>
      </c>
      <c r="H2357" s="109" t="s">
        <v>1936</v>
      </c>
      <c r="I2357">
        <v>14112228</v>
      </c>
      <c r="AR2357">
        <v>123</v>
      </c>
      <c r="AS2357" t="str">
        <v>OPERATIONS</v>
      </c>
      <c r="AT2357" t="str">
        <v>ABEJIDE MUSTAPHA A. (OP</v>
      </c>
      <c r="AU2357" s="31">
        <v>44879</v>
      </c>
      <c r="AV2357" s="40">
        <v>0.28582175925925923</v>
      </c>
      <c r="BW2357">
        <v>346</v>
      </c>
      <c r="BX2357" t="str">
        <v>OPERATIONS</v>
      </c>
      <c r="BY2357" t="str">
        <v>OGUNLADE KAZEEM (OPS)</v>
      </c>
      <c r="BZ2357" s="31">
        <v>44877</v>
      </c>
      <c r="CA2357" s="40">
        <v>0.5019675925925926</v>
      </c>
      <c r="DB2357">
        <v>631</v>
      </c>
      <c r="DC2357" t="str">
        <v>GATE OPS</v>
      </c>
      <c r="DD2357" t="str">
        <v>IJEH JUDITH NNEZE (GATE</v>
      </c>
      <c r="DE2357" s="31">
        <v>44877</v>
      </c>
      <c r="DF2357" s="40">
        <v>0.78782407407407407</v>
      </c>
    </row>
    <row r="2358" spans="1:110" x14ac:dyDescent="0.25">
      <c r="A2358" s="109" t="s">
        <v>1904</v>
      </c>
      <c r="B2358">
        <v>454</v>
      </c>
      <c r="C2358" s="109" t="s">
        <v>21</v>
      </c>
      <c r="D2358" s="109" t="s">
        <v>1686</v>
      </c>
      <c r="E2358" s="94">
        <v>44869</v>
      </c>
      <c r="F2358" s="174">
        <v>0.5278356481481481</v>
      </c>
      <c r="G2358">
        <v>2</v>
      </c>
      <c r="H2358" s="109" t="s">
        <v>21</v>
      </c>
      <c r="I2358"/>
      <c r="AR2358">
        <v>124</v>
      </c>
      <c r="AS2358" t="str">
        <v>OPERATIONS</v>
      </c>
      <c r="AT2358" t="str">
        <v>EBUKA CHUKWUNEKA</v>
      </c>
      <c r="AU2358" s="31">
        <v>44879</v>
      </c>
      <c r="AV2358" s="40">
        <v>0.28590277777777778</v>
      </c>
      <c r="BW2358">
        <v>347</v>
      </c>
      <c r="BX2358" t="str">
        <v>ENGINEERING</v>
      </c>
      <c r="BY2358" t="str">
        <v>AJAERO AUGUSTINE (ENGR)</v>
      </c>
      <c r="BZ2358" s="31">
        <v>44877</v>
      </c>
      <c r="CA2358" s="40">
        <v>0.50203703703703706</v>
      </c>
      <c r="DB2358">
        <v>632</v>
      </c>
      <c r="DC2358" t="str">
        <v>OPERATIONS</v>
      </c>
      <c r="DD2358" t="str">
        <v>ADENIJI AYOMIDE (OPS)</v>
      </c>
      <c r="DE2358" s="31">
        <v>44877</v>
      </c>
      <c r="DF2358" s="40">
        <v>0.78789351851851852</v>
      </c>
    </row>
    <row r="2359" spans="1:110" x14ac:dyDescent="0.25">
      <c r="A2359" s="109" t="s">
        <v>1904</v>
      </c>
      <c r="B2359">
        <v>455</v>
      </c>
      <c r="C2359" s="109" t="s">
        <v>21</v>
      </c>
      <c r="D2359" s="109" t="s">
        <v>1937</v>
      </c>
      <c r="E2359" s="94">
        <v>44869</v>
      </c>
      <c r="F2359" s="174">
        <v>0.52790509259259255</v>
      </c>
      <c r="G2359">
        <v>2</v>
      </c>
      <c r="H2359" s="109" t="s">
        <v>21</v>
      </c>
      <c r="I2359"/>
      <c r="AR2359">
        <v>125</v>
      </c>
      <c r="AS2359" t="str">
        <v>ENGINEERING</v>
      </c>
      <c r="AT2359" t="str">
        <v>ABIAKA PETER E.(ENGR)</v>
      </c>
      <c r="AU2359" s="31">
        <v>44879</v>
      </c>
      <c r="AV2359" s="40">
        <v>0.28614583333333332</v>
      </c>
      <c r="BW2359">
        <v>348</v>
      </c>
      <c r="BX2359" t="str">
        <v>ENGINEERING</v>
      </c>
      <c r="BY2359" t="str">
        <v>NKWOAGU AUGUSTINE (ENGR</v>
      </c>
      <c r="BZ2359" s="31">
        <v>44877</v>
      </c>
      <c r="CA2359" s="40">
        <v>0.50295138888888891</v>
      </c>
      <c r="DB2359">
        <v>633</v>
      </c>
      <c r="DC2359" t="str">
        <v>PLANNING</v>
      </c>
      <c r="DD2359" t="str">
        <v>KEHINDE KOLADE (PLN)</v>
      </c>
      <c r="DE2359" s="31">
        <v>44877</v>
      </c>
      <c r="DF2359" s="40">
        <v>0.78831018518518514</v>
      </c>
    </row>
    <row r="2360" spans="1:110" x14ac:dyDescent="0.25">
      <c r="A2360" s="109" t="s">
        <v>1904</v>
      </c>
      <c r="B2360">
        <v>456</v>
      </c>
      <c r="C2360" s="109" t="s">
        <v>21</v>
      </c>
      <c r="D2360" s="109" t="s">
        <v>1685</v>
      </c>
      <c r="E2360" s="94">
        <v>44869</v>
      </c>
      <c r="F2360" s="174">
        <v>0.52798611111111116</v>
      </c>
      <c r="G2360">
        <v>2</v>
      </c>
      <c r="H2360" s="109" t="s">
        <v>21</v>
      </c>
      <c r="I2360"/>
      <c r="AR2360">
        <v>126</v>
      </c>
      <c r="AS2360" t="str">
        <v>ENGINEERING</v>
      </c>
      <c r="AT2360" t="str">
        <v>FENUYI AYONIYI  (ENGR)</v>
      </c>
      <c r="AU2360" s="31">
        <v>44879</v>
      </c>
      <c r="AV2360" s="40">
        <v>0.28619212962962964</v>
      </c>
      <c r="BW2360">
        <v>349</v>
      </c>
      <c r="BX2360" t="str">
        <v>ENGINEERING</v>
      </c>
      <c r="BY2360" t="str">
        <v>TAJUDEEN JIMOH (ENGR)</v>
      </c>
      <c r="BZ2360" s="31">
        <v>44877</v>
      </c>
      <c r="CA2360" s="40">
        <v>0.50302083333333336</v>
      </c>
      <c r="DB2360">
        <v>634</v>
      </c>
      <c r="DC2360" t="str">
        <v>HSE</v>
      </c>
      <c r="DD2360" t="str">
        <v>AYANRINOLA AYODEJI (HSE)</v>
      </c>
      <c r="DE2360" s="31">
        <v>44877</v>
      </c>
      <c r="DF2360" s="40">
        <v>0.78839120370370375</v>
      </c>
    </row>
    <row r="2361" spans="1:110" x14ac:dyDescent="0.25">
      <c r="A2361" s="109" t="s">
        <v>1904</v>
      </c>
      <c r="B2361">
        <v>457</v>
      </c>
      <c r="C2361" s="109" t="s">
        <v>21</v>
      </c>
      <c r="D2361" s="109" t="s">
        <v>1832</v>
      </c>
      <c r="E2361" s="94">
        <v>44869</v>
      </c>
      <c r="F2361" s="174">
        <v>0.52804398148148146</v>
      </c>
      <c r="G2361">
        <v>2</v>
      </c>
      <c r="H2361" s="109" t="s">
        <v>21</v>
      </c>
      <c r="I2361"/>
      <c r="AR2361">
        <v>127</v>
      </c>
      <c r="AS2361" t="str">
        <v>ENGINEERING</v>
      </c>
      <c r="AT2361" t="str">
        <v>AINA EYITOPE DAVID</v>
      </c>
      <c r="AU2361" s="31">
        <v>44879</v>
      </c>
      <c r="AV2361" s="40">
        <v>0.28636574074074073</v>
      </c>
      <c r="BW2361">
        <v>350</v>
      </c>
      <c r="BX2361" t="str">
        <v>ENGINEERING</v>
      </c>
      <c r="BY2361" t="str">
        <v>IFEANYI OZONUWE (ENGR)</v>
      </c>
      <c r="BZ2361" s="31">
        <v>44877</v>
      </c>
      <c r="CA2361" s="40">
        <v>0.50309027777777782</v>
      </c>
      <c r="DB2361">
        <v>635</v>
      </c>
      <c r="DC2361" t="str">
        <v>OPERATIONS</v>
      </c>
      <c r="DD2361" t="str">
        <v>OYINLEYE TOPE (OPS)</v>
      </c>
      <c r="DE2361" s="31">
        <v>44877</v>
      </c>
      <c r="DF2361" s="40">
        <v>0.78902777777777777</v>
      </c>
    </row>
    <row r="2362" spans="1:110" x14ac:dyDescent="0.25">
      <c r="A2362" s="109" t="s">
        <v>1904</v>
      </c>
      <c r="B2362">
        <v>458</v>
      </c>
      <c r="C2362" s="109" t="s">
        <v>21</v>
      </c>
      <c r="D2362" s="109" t="s">
        <v>558</v>
      </c>
      <c r="E2362" s="94">
        <v>44869</v>
      </c>
      <c r="F2362" s="174">
        <v>0.52871527777777783</v>
      </c>
      <c r="G2362">
        <v>2</v>
      </c>
      <c r="H2362" s="109" t="s">
        <v>21</v>
      </c>
      <c r="I2362"/>
      <c r="AR2362">
        <v>128</v>
      </c>
      <c r="AS2362" t="str">
        <v>ENGINEERING</v>
      </c>
      <c r="AT2362" t="str">
        <v>TIJANI ADEKUNLE</v>
      </c>
      <c r="AU2362" s="31">
        <v>44879</v>
      </c>
      <c r="AV2362" s="40">
        <v>0.28640046296296295</v>
      </c>
      <c r="BW2362">
        <v>351</v>
      </c>
      <c r="BX2362" t="str">
        <v>MICURA</v>
      </c>
      <c r="BY2362" t="str">
        <v>EDWARD ODERELE (MIC)</v>
      </c>
      <c r="BZ2362" s="31">
        <v>44877</v>
      </c>
      <c r="CA2362" s="40">
        <v>0.5031944444444445</v>
      </c>
      <c r="DB2362">
        <v>636</v>
      </c>
      <c r="DC2362" t="str">
        <v>ENGINEERING</v>
      </c>
      <c r="DD2362" t="str">
        <v>ALUEDE  SUNDAY A. (ENGR</v>
      </c>
      <c r="DE2362" s="31">
        <v>44877</v>
      </c>
      <c r="DF2362" s="40">
        <v>0.78947916666666662</v>
      </c>
    </row>
    <row r="2363" spans="1:110" x14ac:dyDescent="0.25">
      <c r="A2363" s="109" t="s">
        <v>1904</v>
      </c>
      <c r="B2363">
        <v>459</v>
      </c>
      <c r="C2363" s="109" t="s">
        <v>54</v>
      </c>
      <c r="D2363" s="109" t="s">
        <v>456</v>
      </c>
      <c r="E2363" s="94">
        <v>44869</v>
      </c>
      <c r="F2363" s="174">
        <v>0.5305671296296296</v>
      </c>
      <c r="G2363">
        <v>1</v>
      </c>
      <c r="H2363" s="109" t="s">
        <v>457</v>
      </c>
      <c r="I2363">
        <v>6720578</v>
      </c>
      <c r="AR2363">
        <v>129</v>
      </c>
      <c r="AS2363" t="str">
        <v>ENGINEERING</v>
      </c>
      <c r="AT2363" t="str">
        <v>TOBILOBA ISHOLA</v>
      </c>
      <c r="AU2363" s="31">
        <v>44879</v>
      </c>
      <c r="AV2363" s="40">
        <v>0.28646990740740741</v>
      </c>
      <c r="BW2363">
        <v>352</v>
      </c>
      <c r="BX2363" t="str">
        <v>ENGINEERING</v>
      </c>
      <c r="BY2363" t="str">
        <v>FASHOLA BABATUNDE</v>
      </c>
      <c r="BZ2363" s="31">
        <v>44877</v>
      </c>
      <c r="CA2363" s="40">
        <v>0.50353009259259263</v>
      </c>
      <c r="DB2363">
        <v>637</v>
      </c>
      <c r="DC2363" t="str">
        <v>ENGINEERING</v>
      </c>
      <c r="DD2363" t="str">
        <v>JONATHAN AYOBAMI</v>
      </c>
      <c r="DE2363" s="31">
        <v>44877</v>
      </c>
      <c r="DF2363" s="40">
        <v>0.78988425925925931</v>
      </c>
    </row>
    <row r="2364" spans="1:110" x14ac:dyDescent="0.25">
      <c r="A2364" s="109" t="s">
        <v>1904</v>
      </c>
      <c r="B2364">
        <v>460</v>
      </c>
      <c r="C2364" s="109" t="s">
        <v>52</v>
      </c>
      <c r="D2364" s="109" t="s">
        <v>801</v>
      </c>
      <c r="E2364" s="94">
        <v>44869</v>
      </c>
      <c r="F2364" s="174">
        <v>0.5320138888888889</v>
      </c>
      <c r="G2364">
        <v>1</v>
      </c>
      <c r="H2364" s="109" t="s">
        <v>802</v>
      </c>
      <c r="I2364">
        <v>4860448</v>
      </c>
      <c r="AR2364">
        <v>130</v>
      </c>
      <c r="AS2364" t="str">
        <v>OPERATIONS</v>
      </c>
      <c r="AT2364" t="str">
        <v>NKWOR CHRISTIAN (OPS)</v>
      </c>
      <c r="AU2364" s="31">
        <v>44879</v>
      </c>
      <c r="AV2364" s="40">
        <v>0.28663194444444445</v>
      </c>
      <c r="BW2364">
        <v>353</v>
      </c>
      <c r="BX2364" t="str">
        <v>PLANNING</v>
      </c>
      <c r="BY2364" t="str">
        <v>UGOCHUKWU SAMUEL (PLN)</v>
      </c>
      <c r="BZ2364" s="31">
        <v>44877</v>
      </c>
      <c r="CA2364" s="40">
        <v>0.50370370370370365</v>
      </c>
      <c r="DB2364">
        <v>638</v>
      </c>
      <c r="DC2364" t="str">
        <v>ENGINEERING</v>
      </c>
      <c r="DD2364" t="str">
        <v>CHRISTIAN NDUBUEZE</v>
      </c>
      <c r="DE2364" s="31">
        <v>44877</v>
      </c>
      <c r="DF2364" s="40">
        <v>0.79054398148148153</v>
      </c>
    </row>
    <row r="2365" spans="1:110" x14ac:dyDescent="0.25">
      <c r="A2365" s="109" t="s">
        <v>1904</v>
      </c>
      <c r="B2365">
        <v>461</v>
      </c>
      <c r="C2365" s="109" t="s">
        <v>52</v>
      </c>
      <c r="D2365" s="109" t="s">
        <v>805</v>
      </c>
      <c r="E2365" s="94">
        <v>44869</v>
      </c>
      <c r="F2365" s="174">
        <v>0.53207175925925931</v>
      </c>
      <c r="G2365">
        <v>1</v>
      </c>
      <c r="H2365" s="109" t="s">
        <v>806</v>
      </c>
      <c r="I2365"/>
      <c r="AR2365">
        <v>131</v>
      </c>
      <c r="AS2365" t="str">
        <v>OPERATIONS</v>
      </c>
      <c r="AT2365" t="str">
        <v>OGBEIDE MUTAIRU (OPS)</v>
      </c>
      <c r="AU2365" s="31">
        <v>44879</v>
      </c>
      <c r="AV2365" s="40">
        <v>0.28667824074074072</v>
      </c>
      <c r="BW2365">
        <v>354</v>
      </c>
      <c r="BX2365" t="str">
        <v>OLM</v>
      </c>
      <c r="BY2365" t="str">
        <v>EKWUEME DONATUS (OLM)</v>
      </c>
      <c r="BZ2365" s="31">
        <v>44877</v>
      </c>
      <c r="CA2365" s="40">
        <v>0.50376157407407407</v>
      </c>
      <c r="DB2365">
        <v>639</v>
      </c>
      <c r="DC2365" t="str">
        <v>OPERATIONS</v>
      </c>
      <c r="DD2365" t="str">
        <v>ADEYEMI TOPE (OPS)</v>
      </c>
      <c r="DE2365" s="31">
        <v>44877</v>
      </c>
      <c r="DF2365" s="40">
        <v>0.79783564814814811</v>
      </c>
    </row>
    <row r="2366" spans="1:110" x14ac:dyDescent="0.25">
      <c r="A2366" s="109" t="s">
        <v>1904</v>
      </c>
      <c r="B2366">
        <v>462</v>
      </c>
      <c r="C2366" s="109" t="s">
        <v>18</v>
      </c>
      <c r="D2366" s="109" t="s">
        <v>1552</v>
      </c>
      <c r="E2366" s="94">
        <v>44869</v>
      </c>
      <c r="F2366" s="174">
        <v>0.53216435185185185</v>
      </c>
      <c r="G2366">
        <v>1</v>
      </c>
      <c r="H2366" s="109" t="s">
        <v>1553</v>
      </c>
      <c r="I2366">
        <v>6721174</v>
      </c>
      <c r="AR2366">
        <v>132</v>
      </c>
      <c r="AS2366" t="str">
        <v>MICURA</v>
      </c>
      <c r="AT2366" t="str">
        <v>SHAKIRU RAJI (MIC)</v>
      </c>
      <c r="AU2366" s="31">
        <v>44879</v>
      </c>
      <c r="AV2366" s="40">
        <v>0.28680555555555554</v>
      </c>
      <c r="BW2366">
        <v>355</v>
      </c>
      <c r="BX2366" t="str">
        <v>ENGINEERING</v>
      </c>
      <c r="BY2366" t="str">
        <v>FRANCIS ENI UDUMA</v>
      </c>
      <c r="BZ2366" s="31">
        <v>44877</v>
      </c>
      <c r="CA2366" s="40">
        <v>0.50434027777777779</v>
      </c>
      <c r="DB2366">
        <v>640</v>
      </c>
      <c r="DC2366" t="str">
        <v>OPERATIONS</v>
      </c>
      <c r="DD2366" t="str">
        <v>OPAYEMI FAUSAT O.(OPS)</v>
      </c>
      <c r="DE2366" s="31">
        <v>44877</v>
      </c>
      <c r="DF2366" s="40">
        <v>0.80259259259259264</v>
      </c>
    </row>
    <row r="2367" spans="1:110" x14ac:dyDescent="0.25">
      <c r="A2367" s="109" t="s">
        <v>1904</v>
      </c>
      <c r="B2367">
        <v>463</v>
      </c>
      <c r="C2367" s="109" t="s">
        <v>52</v>
      </c>
      <c r="D2367" s="109" t="s">
        <v>1938</v>
      </c>
      <c r="E2367" s="94">
        <v>44869</v>
      </c>
      <c r="F2367" s="174">
        <v>0.53225694444444449</v>
      </c>
      <c r="G2367">
        <v>2</v>
      </c>
      <c r="H2367" s="109" t="s">
        <v>1939</v>
      </c>
      <c r="I2367">
        <v>6709463</v>
      </c>
      <c r="AR2367">
        <v>133</v>
      </c>
      <c r="AS2367" t="str">
        <v>MICURA</v>
      </c>
      <c r="AT2367" t="str">
        <v>OLAGOKE SIMON (MIC)</v>
      </c>
      <c r="AU2367" s="31">
        <v>44879</v>
      </c>
      <c r="AV2367" s="40">
        <v>0.28706018518518517</v>
      </c>
      <c r="BW2367">
        <v>356</v>
      </c>
      <c r="BX2367" t="str">
        <v>ENGINEERING</v>
      </c>
      <c r="BY2367" t="str">
        <v>UFEDO ODAWU</v>
      </c>
      <c r="BZ2367" s="31">
        <v>44877</v>
      </c>
      <c r="CA2367" s="40">
        <v>0.5043981481481481</v>
      </c>
      <c r="DB2367">
        <v>641</v>
      </c>
      <c r="DC2367" t="str">
        <v>MICURA</v>
      </c>
      <c r="DD2367" t="str">
        <v>NNADI EMMANUEL (MIC)</v>
      </c>
      <c r="DE2367" s="31">
        <v>44877</v>
      </c>
      <c r="DF2367" s="40">
        <v>0.80273148148148143</v>
      </c>
    </row>
    <row r="2368" spans="1:110" x14ac:dyDescent="0.25">
      <c r="A2368" s="109" t="s">
        <v>1904</v>
      </c>
      <c r="B2368">
        <v>464</v>
      </c>
      <c r="C2368" s="109" t="s">
        <v>52</v>
      </c>
      <c r="D2368" s="109" t="s">
        <v>821</v>
      </c>
      <c r="E2368" s="94">
        <v>44869</v>
      </c>
      <c r="F2368" s="174">
        <v>0.53232638888888884</v>
      </c>
      <c r="G2368">
        <v>2</v>
      </c>
      <c r="H2368" s="109" t="s">
        <v>822</v>
      </c>
      <c r="I2368"/>
      <c r="AR2368">
        <v>134</v>
      </c>
      <c r="AS2368" t="str">
        <v>MICURA</v>
      </c>
      <c r="AT2368" t="str">
        <v>MICHAEL O. CHIZE(MIC)</v>
      </c>
      <c r="AU2368" s="31">
        <v>44879</v>
      </c>
      <c r="AV2368" s="40">
        <v>0.28711805555555553</v>
      </c>
      <c r="BW2368">
        <v>357</v>
      </c>
      <c r="BX2368" t="str">
        <v>ENGINEERING</v>
      </c>
      <c r="BY2368" t="str">
        <v>BOMBOM MARK BISONG (ENG</v>
      </c>
      <c r="BZ2368" s="31">
        <v>44877</v>
      </c>
      <c r="CA2368" s="40">
        <v>0.50446759259259255</v>
      </c>
      <c r="DB2368">
        <v>642</v>
      </c>
      <c r="DC2368" t="str">
        <v>OPERATIONS</v>
      </c>
      <c r="DD2368" t="str">
        <v>IYANDA HAMMED O. (OPS)</v>
      </c>
      <c r="DE2368" s="31">
        <v>44877</v>
      </c>
      <c r="DF2368" s="40">
        <v>0.80303240740740744</v>
      </c>
    </row>
    <row r="2369" spans="1:110" x14ac:dyDescent="0.25">
      <c r="A2369" s="109" t="s">
        <v>1904</v>
      </c>
      <c r="B2369">
        <v>465</v>
      </c>
      <c r="C2369" s="109" t="s">
        <v>52</v>
      </c>
      <c r="D2369" s="109" t="s">
        <v>674</v>
      </c>
      <c r="E2369" s="94">
        <v>44869</v>
      </c>
      <c r="F2369" s="174">
        <v>0.53238425925925925</v>
      </c>
      <c r="G2369">
        <v>2</v>
      </c>
      <c r="H2369" s="109" t="s">
        <v>675</v>
      </c>
      <c r="I2369">
        <v>6699470</v>
      </c>
      <c r="AR2369">
        <v>135</v>
      </c>
      <c r="AS2369" t="str">
        <v>OPERATIONS</v>
      </c>
      <c r="AT2369" t="str">
        <v>IGBINOBA FREDERICK. (OP</v>
      </c>
      <c r="AU2369" s="31">
        <v>44879</v>
      </c>
      <c r="AV2369" s="40">
        <v>0.28812500000000002</v>
      </c>
      <c r="BW2369">
        <v>358</v>
      </c>
      <c r="BX2369" t="str">
        <v>ENGINEERING</v>
      </c>
      <c r="BY2369" t="str">
        <v>ADEJUMO SULEIMAN (ENGR)</v>
      </c>
      <c r="BZ2369" s="31">
        <v>44877</v>
      </c>
      <c r="CA2369" s="40">
        <v>0.50497685185185182</v>
      </c>
      <c r="DB2369">
        <v>643</v>
      </c>
      <c r="DC2369" t="str">
        <v>ENGINEERING</v>
      </c>
      <c r="DD2369" t="str">
        <v>IKUPOLATI ADEOYE (ENGR)</v>
      </c>
      <c r="DE2369" s="31">
        <v>44877</v>
      </c>
      <c r="DF2369" s="40">
        <v>0.80307870370370371</v>
      </c>
    </row>
    <row r="2370" spans="1:110" x14ac:dyDescent="0.25">
      <c r="A2370" s="109" t="s">
        <v>1904</v>
      </c>
      <c r="B2370">
        <v>466</v>
      </c>
      <c r="C2370" s="109" t="s">
        <v>54</v>
      </c>
      <c r="D2370" s="109" t="s">
        <v>428</v>
      </c>
      <c r="E2370" s="94">
        <v>44869</v>
      </c>
      <c r="F2370" s="174">
        <v>0.53309027777777773</v>
      </c>
      <c r="G2370">
        <v>1</v>
      </c>
      <c r="H2370" s="109" t="s">
        <v>429</v>
      </c>
      <c r="I2370">
        <v>5422390</v>
      </c>
      <c r="AR2370">
        <v>136</v>
      </c>
      <c r="AS2370" t="str">
        <v>OPERATIONS</v>
      </c>
      <c r="AT2370" t="str">
        <v>ANYEBE SAMSON (OPS)</v>
      </c>
      <c r="AU2370" s="31">
        <v>44879</v>
      </c>
      <c r="AV2370" s="40">
        <v>0.28828703703703706</v>
      </c>
      <c r="BW2370">
        <v>359</v>
      </c>
      <c r="BX2370" t="str">
        <v>MICURA</v>
      </c>
      <c r="BY2370" t="str">
        <v>RICHARD AMAEZE (MIC)</v>
      </c>
      <c r="BZ2370" s="31">
        <v>44877</v>
      </c>
      <c r="CA2370" s="40">
        <v>0.5052430555555556</v>
      </c>
      <c r="DB2370">
        <v>644</v>
      </c>
      <c r="DC2370" t="str">
        <v>ENGINEERING</v>
      </c>
      <c r="DD2370" t="str">
        <v>OLADIPO TAJUDEEN (ENGR)</v>
      </c>
      <c r="DE2370" s="31">
        <v>44877</v>
      </c>
      <c r="DF2370" s="40">
        <v>0.80341435185185184</v>
      </c>
    </row>
    <row r="2371" spans="1:110" x14ac:dyDescent="0.25">
      <c r="A2371" s="109" t="s">
        <v>1904</v>
      </c>
      <c r="B2371">
        <v>467</v>
      </c>
      <c r="C2371" s="109" t="s">
        <v>54</v>
      </c>
      <c r="D2371" s="109" t="s">
        <v>538</v>
      </c>
      <c r="E2371" s="94">
        <v>44869</v>
      </c>
      <c r="F2371" s="174">
        <v>0.53696759259259264</v>
      </c>
      <c r="G2371">
        <v>2</v>
      </c>
      <c r="H2371" s="109" t="s">
        <v>539</v>
      </c>
      <c r="I2371">
        <v>14838232</v>
      </c>
      <c r="AR2371">
        <v>137</v>
      </c>
      <c r="AS2371" t="str">
        <v>ENGINEERING</v>
      </c>
      <c r="AT2371" t="str">
        <v>NWGOBILOR THANKGOD</v>
      </c>
      <c r="AU2371" s="31">
        <v>44879</v>
      </c>
      <c r="AV2371" s="40">
        <v>0.28914351851851849</v>
      </c>
      <c r="BW2371">
        <v>360</v>
      </c>
      <c r="BX2371" t="str">
        <v>ENGINEERING</v>
      </c>
      <c r="BY2371" t="str">
        <v>LAWAL IBRAHIM (ENGR)</v>
      </c>
      <c r="BZ2371" s="31">
        <v>44877</v>
      </c>
      <c r="CA2371" s="40">
        <v>0.50537037037037036</v>
      </c>
      <c r="DB2371">
        <v>645</v>
      </c>
      <c r="DC2371" t="str">
        <v>MICURA</v>
      </c>
      <c r="DD2371" t="str">
        <v>ONI OLALEKAN (MIC)</v>
      </c>
      <c r="DE2371" s="31">
        <v>44877</v>
      </c>
      <c r="DF2371" s="40">
        <v>0.80410879629629628</v>
      </c>
    </row>
    <row r="2372" spans="1:110" x14ac:dyDescent="0.25">
      <c r="A2372" s="109" t="s">
        <v>1904</v>
      </c>
      <c r="B2372">
        <v>468</v>
      </c>
      <c r="C2372" s="109" t="s">
        <v>52</v>
      </c>
      <c r="D2372" s="109" t="s">
        <v>775</v>
      </c>
      <c r="E2372" s="94">
        <v>44869</v>
      </c>
      <c r="F2372" s="174">
        <v>0.54453703703703704</v>
      </c>
      <c r="G2372">
        <v>1</v>
      </c>
      <c r="H2372" s="109" t="s">
        <v>776</v>
      </c>
      <c r="I2372">
        <v>8117972</v>
      </c>
      <c r="AR2372">
        <v>138</v>
      </c>
      <c r="AS2372" t="str">
        <v>ENGINEERING</v>
      </c>
      <c r="AT2372" t="str">
        <v>DARE S. ADERUPATAN (ENG</v>
      </c>
      <c r="AU2372" s="31">
        <v>44879</v>
      </c>
      <c r="AV2372" s="40">
        <v>0.28918981481481482</v>
      </c>
      <c r="BW2372">
        <v>361</v>
      </c>
      <c r="BX2372" t="str">
        <v>ENGINEERING</v>
      </c>
      <c r="BY2372" t="str">
        <v>OWOLABI EMMANUEL</v>
      </c>
      <c r="BZ2372" s="31">
        <v>44877</v>
      </c>
      <c r="CA2372" s="40">
        <v>0.50564814814814818</v>
      </c>
      <c r="DB2372">
        <v>646</v>
      </c>
      <c r="DC2372" t="str">
        <v>ENGINEERING</v>
      </c>
      <c r="DD2372" t="str">
        <v>OLAJIDE SAMSON.O (ENGR)</v>
      </c>
      <c r="DE2372" s="31">
        <v>44877</v>
      </c>
      <c r="DF2372" s="40">
        <v>0.80439814814814814</v>
      </c>
    </row>
    <row r="2373" spans="1:110" x14ac:dyDescent="0.25">
      <c r="A2373" s="109" t="s">
        <v>1904</v>
      </c>
      <c r="B2373">
        <v>469</v>
      </c>
      <c r="C2373" s="109" t="s">
        <v>52</v>
      </c>
      <c r="D2373" s="109" t="s">
        <v>762</v>
      </c>
      <c r="E2373" s="94">
        <v>44869</v>
      </c>
      <c r="F2373" s="174">
        <v>0.55001157407407408</v>
      </c>
      <c r="G2373">
        <v>2</v>
      </c>
      <c r="H2373" s="109" t="s">
        <v>763</v>
      </c>
      <c r="I2373">
        <v>5429655</v>
      </c>
      <c r="AR2373">
        <v>139</v>
      </c>
      <c r="AS2373" t="str">
        <v>ENGINEERING</v>
      </c>
      <c r="AT2373" t="str">
        <v>ABIODUN OLUYEMI (ENGR)</v>
      </c>
      <c r="AU2373" s="31">
        <v>44879</v>
      </c>
      <c r="AV2373" s="40">
        <v>0.2901273148148148</v>
      </c>
      <c r="BW2373">
        <v>362</v>
      </c>
      <c r="BX2373" t="str">
        <v>OPERATIONS</v>
      </c>
      <c r="BY2373" t="str">
        <v>EKPE UDO ANDY (OPS)</v>
      </c>
      <c r="BZ2373" s="31">
        <v>44877</v>
      </c>
      <c r="CA2373" s="40">
        <v>0.50611111111111107</v>
      </c>
      <c r="DB2373">
        <v>647</v>
      </c>
      <c r="DC2373" t="str">
        <v>ENGINEERING</v>
      </c>
      <c r="DD2373" t="str">
        <v>MUNIRU M. IDOWU (ENGR)</v>
      </c>
      <c r="DE2373" s="31">
        <v>44877</v>
      </c>
      <c r="DF2373" s="40">
        <v>0.80497685185185186</v>
      </c>
    </row>
    <row r="2374" spans="1:110" x14ac:dyDescent="0.25">
      <c r="A2374" s="109" t="s">
        <v>1904</v>
      </c>
      <c r="B2374">
        <v>470</v>
      </c>
      <c r="C2374" s="109" t="s">
        <v>54</v>
      </c>
      <c r="D2374" s="109" t="s">
        <v>424</v>
      </c>
      <c r="E2374" s="94">
        <v>44869</v>
      </c>
      <c r="F2374" s="174">
        <v>0.55109953703703707</v>
      </c>
      <c r="G2374">
        <v>1</v>
      </c>
      <c r="H2374" s="109" t="s">
        <v>425</v>
      </c>
      <c r="I2374">
        <v>5350400</v>
      </c>
      <c r="AR2374">
        <v>140</v>
      </c>
      <c r="AS2374" t="str">
        <v>ENGINEERING</v>
      </c>
      <c r="AT2374" t="str">
        <v>ODEYEMI OLALEKAN (ENGR)</v>
      </c>
      <c r="AU2374" s="31">
        <v>44879</v>
      </c>
      <c r="AV2374" s="40">
        <v>0.29017361111111112</v>
      </c>
      <c r="BW2374">
        <v>363</v>
      </c>
      <c r="BX2374" t="str">
        <v>ENGINEERING</v>
      </c>
      <c r="BY2374" t="str">
        <v>OLORUNMO MONDAY (ENGR)</v>
      </c>
      <c r="BZ2374" s="31">
        <v>44877</v>
      </c>
      <c r="CA2374" s="40">
        <v>0.50633101851851847</v>
      </c>
      <c r="DB2374">
        <v>648</v>
      </c>
      <c r="DC2374" t="str">
        <v>MICURA</v>
      </c>
      <c r="DD2374" t="str">
        <v>NDUKWE KALU (MIC)</v>
      </c>
      <c r="DE2374" s="31">
        <v>44877</v>
      </c>
      <c r="DF2374" s="40">
        <v>0.80532407407407403</v>
      </c>
    </row>
    <row r="2375" spans="1:110" x14ac:dyDescent="0.25">
      <c r="A2375" s="109" t="s">
        <v>1904</v>
      </c>
      <c r="B2375">
        <v>471</v>
      </c>
      <c r="C2375" s="109" t="s">
        <v>54</v>
      </c>
      <c r="D2375" s="109" t="s">
        <v>1280</v>
      </c>
      <c r="E2375" s="94">
        <v>44869</v>
      </c>
      <c r="F2375" s="174">
        <v>0.55116898148148152</v>
      </c>
      <c r="G2375">
        <v>1</v>
      </c>
      <c r="H2375" s="109" t="s">
        <v>1281</v>
      </c>
      <c r="I2375">
        <v>14811846</v>
      </c>
      <c r="AR2375">
        <v>141</v>
      </c>
      <c r="AS2375" t="str">
        <v>ENGINEERING</v>
      </c>
      <c r="AT2375" t="str">
        <v>WASIU AYINLA (ENGR)</v>
      </c>
      <c r="AU2375" s="31">
        <v>44879</v>
      </c>
      <c r="AV2375" s="40">
        <v>0.29053240740740743</v>
      </c>
      <c r="BW2375">
        <v>364</v>
      </c>
      <c r="BX2375" t="str">
        <v>ENGINEERING</v>
      </c>
      <c r="BY2375" t="str">
        <v>AKINGBOYE TEMIDAYO</v>
      </c>
      <c r="BZ2375" s="31">
        <v>44877</v>
      </c>
      <c r="CA2375" s="40">
        <v>0.50640046296296293</v>
      </c>
      <c r="DB2375">
        <v>649</v>
      </c>
      <c r="DC2375" t="str">
        <v>MICURA</v>
      </c>
      <c r="DD2375" t="str">
        <v>MUSTAFA KARUMO (MIC)</v>
      </c>
      <c r="DE2375" s="31">
        <v>44877</v>
      </c>
      <c r="DF2375" s="40">
        <v>0.80600694444444443</v>
      </c>
    </row>
    <row r="2376" spans="1:110" x14ac:dyDescent="0.25">
      <c r="A2376" s="109" t="s">
        <v>1904</v>
      </c>
      <c r="B2376">
        <v>472</v>
      </c>
      <c r="C2376" s="109" t="s">
        <v>54</v>
      </c>
      <c r="D2376" s="109" t="s">
        <v>436</v>
      </c>
      <c r="E2376" s="94">
        <v>44869</v>
      </c>
      <c r="F2376" s="174">
        <v>0.55122685185185183</v>
      </c>
      <c r="G2376">
        <v>1</v>
      </c>
      <c r="H2376" s="109" t="s">
        <v>437</v>
      </c>
      <c r="I2376">
        <v>3686961</v>
      </c>
      <c r="AR2376">
        <v>142</v>
      </c>
      <c r="AS2376" t="str">
        <v>ENGINEERING</v>
      </c>
      <c r="AT2376" t="str">
        <v>MATTHEW KABOWEI (ENGR)</v>
      </c>
      <c r="AU2376" s="31">
        <v>44879</v>
      </c>
      <c r="AV2376" s="40">
        <v>0.29086805555555556</v>
      </c>
      <c r="BW2376">
        <v>365</v>
      </c>
      <c r="BX2376" t="str">
        <v>ENGINEERING</v>
      </c>
      <c r="BY2376" t="str">
        <v>IMONI FRIDAY (ENGNR)</v>
      </c>
      <c r="BZ2376" s="31">
        <v>44877</v>
      </c>
      <c r="CA2376" s="40">
        <v>0.50645833333333334</v>
      </c>
      <c r="DB2376">
        <v>650</v>
      </c>
      <c r="DC2376" t="str">
        <v>MICURA</v>
      </c>
      <c r="DD2376" t="str">
        <v>QUADRI TAJUDEEN (MIC)</v>
      </c>
      <c r="DE2376" s="31">
        <v>44877</v>
      </c>
      <c r="DF2376" s="40">
        <v>0.80621527777777779</v>
      </c>
    </row>
    <row r="2377" spans="1:110" x14ac:dyDescent="0.25">
      <c r="A2377" s="109" t="s">
        <v>1904</v>
      </c>
      <c r="B2377">
        <v>473</v>
      </c>
      <c r="C2377" s="109" t="s">
        <v>21</v>
      </c>
      <c r="D2377" s="109" t="s">
        <v>1940</v>
      </c>
      <c r="E2377" s="94">
        <v>44869</v>
      </c>
      <c r="F2377" s="174">
        <v>0.55138888888888893</v>
      </c>
      <c r="G2377">
        <v>2</v>
      </c>
      <c r="H2377" s="109" t="s">
        <v>1918</v>
      </c>
      <c r="I2377"/>
      <c r="AR2377">
        <v>143</v>
      </c>
      <c r="AS2377" t="str">
        <v>OPERATIONS</v>
      </c>
      <c r="AT2377" t="str">
        <v>AIBUEKU NICHOLAS (OPS)</v>
      </c>
      <c r="AU2377" s="31">
        <v>44879</v>
      </c>
      <c r="AV2377" s="40">
        <v>0.29092592592592592</v>
      </c>
      <c r="BW2377">
        <v>366</v>
      </c>
      <c r="BX2377" t="str">
        <v>ENGINEERING</v>
      </c>
      <c r="BY2377" t="str">
        <v>SAMSON SOLOMON A.</v>
      </c>
      <c r="BZ2377" s="31">
        <v>44877</v>
      </c>
      <c r="CA2377" s="40">
        <v>0.50673611111111116</v>
      </c>
      <c r="DB2377">
        <v>651</v>
      </c>
      <c r="DC2377" t="str">
        <v>OPERATIONS</v>
      </c>
      <c r="DD2377" t="str">
        <v>EMMAUEL TEMITOPE</v>
      </c>
      <c r="DE2377" s="31">
        <v>44877</v>
      </c>
      <c r="DF2377" s="40">
        <v>0.80629629629629629</v>
      </c>
    </row>
    <row r="2378" spans="1:110" x14ac:dyDescent="0.25">
      <c r="A2378" s="109" t="s">
        <v>1904</v>
      </c>
      <c r="B2378">
        <v>474</v>
      </c>
      <c r="C2378" s="109" t="s">
        <v>21</v>
      </c>
      <c r="D2378" s="109" t="s">
        <v>1941</v>
      </c>
      <c r="E2378" s="94">
        <v>44869</v>
      </c>
      <c r="F2378" s="174">
        <v>0.5514930555555555</v>
      </c>
      <c r="G2378">
        <v>2</v>
      </c>
      <c r="H2378" s="109" t="s">
        <v>1918</v>
      </c>
      <c r="I2378"/>
      <c r="AR2378">
        <v>144</v>
      </c>
      <c r="AS2378" t="str">
        <v>ENGINEERING</v>
      </c>
      <c r="AT2378" t="str">
        <v>NWOLISA SAMUEL</v>
      </c>
      <c r="AU2378" s="31">
        <v>44879</v>
      </c>
      <c r="AV2378" s="40">
        <v>0.29097222222222224</v>
      </c>
      <c r="BW2378">
        <v>367</v>
      </c>
      <c r="BX2378" t="str">
        <v>MICURA</v>
      </c>
      <c r="BY2378" t="str">
        <v>WASIU ADESHINA (MIC)</v>
      </c>
      <c r="BZ2378" s="31">
        <v>44877</v>
      </c>
      <c r="CA2378" s="40">
        <v>0.50708333333333333</v>
      </c>
      <c r="DB2378">
        <v>652</v>
      </c>
      <c r="DC2378" t="str">
        <v>OPERATIONS</v>
      </c>
      <c r="DD2378" t="str">
        <v>ENEGIDE EMMANUEL (OPS)</v>
      </c>
      <c r="DE2378" s="31">
        <v>44877</v>
      </c>
      <c r="DF2378" s="40">
        <v>0.80732638888888886</v>
      </c>
    </row>
    <row r="2379" spans="1:110" x14ac:dyDescent="0.25">
      <c r="A2379" s="109" t="s">
        <v>1904</v>
      </c>
      <c r="B2379">
        <v>475</v>
      </c>
      <c r="C2379" s="109" t="s">
        <v>18</v>
      </c>
      <c r="D2379" s="109" t="s">
        <v>1692</v>
      </c>
      <c r="E2379" s="94">
        <v>44869</v>
      </c>
      <c r="F2379" s="174">
        <v>0.55245370370370372</v>
      </c>
      <c r="G2379">
        <v>2</v>
      </c>
      <c r="H2379" s="109" t="s">
        <v>1693</v>
      </c>
      <c r="I2379">
        <v>4800235</v>
      </c>
      <c r="AR2379">
        <v>145</v>
      </c>
      <c r="AS2379" t="str">
        <v>MICURA</v>
      </c>
      <c r="AT2379" t="str">
        <v>WISDOM AKPABIO E. (MIC)</v>
      </c>
      <c r="AU2379" s="31">
        <v>44879</v>
      </c>
      <c r="AV2379" s="40">
        <v>0.29108796296296297</v>
      </c>
      <c r="BW2379">
        <v>368</v>
      </c>
      <c r="BX2379" t="str">
        <v>ENGINEERING</v>
      </c>
      <c r="BY2379" t="str">
        <v>ABOLARIN OLUYEMI (ENGR)</v>
      </c>
      <c r="BZ2379" s="31">
        <v>44877</v>
      </c>
      <c r="CA2379" s="40">
        <v>0.50732638888888892</v>
      </c>
      <c r="DB2379">
        <v>653</v>
      </c>
      <c r="DC2379" t="str">
        <v>OPERATIONS</v>
      </c>
      <c r="DD2379" t="str">
        <v>FELIX OMOSOGA (OPS)</v>
      </c>
      <c r="DE2379" s="31">
        <v>44877</v>
      </c>
      <c r="DF2379" s="40">
        <v>0.80744212962962958</v>
      </c>
    </row>
    <row r="2380" spans="1:110" x14ac:dyDescent="0.25">
      <c r="A2380" s="109" t="s">
        <v>1904</v>
      </c>
      <c r="B2380">
        <v>476</v>
      </c>
      <c r="C2380" s="109" t="s">
        <v>52</v>
      </c>
      <c r="D2380" s="109" t="s">
        <v>484</v>
      </c>
      <c r="E2380" s="94">
        <v>44869</v>
      </c>
      <c r="F2380" s="174">
        <v>0.55331018518518515</v>
      </c>
      <c r="G2380">
        <v>2</v>
      </c>
      <c r="H2380" s="109" t="s">
        <v>485</v>
      </c>
      <c r="I2380">
        <v>5419317</v>
      </c>
      <c r="AR2380">
        <v>146</v>
      </c>
      <c r="AS2380" t="str">
        <v>MICURA</v>
      </c>
      <c r="AT2380" t="str">
        <v>GODWIN OBIOMA (MIC)</v>
      </c>
      <c r="AU2380" s="31">
        <v>44879</v>
      </c>
      <c r="AV2380" s="40">
        <v>0.29112268518518519</v>
      </c>
      <c r="BW2380">
        <v>369</v>
      </c>
      <c r="BX2380" t="str">
        <v>MICURA</v>
      </c>
      <c r="BY2380" t="str">
        <v>AGHOGHO PETER O. (MIC)</v>
      </c>
      <c r="BZ2380" s="31">
        <v>44877</v>
      </c>
      <c r="CA2380" s="40">
        <v>0.50817129629629632</v>
      </c>
      <c r="DB2380">
        <v>654</v>
      </c>
      <c r="DC2380" t="str">
        <v>OPERATIONS</v>
      </c>
      <c r="DD2380" t="str">
        <v>OGUNDEHIN SUNDAY D. (OPS</v>
      </c>
      <c r="DE2380" s="31">
        <v>44877</v>
      </c>
      <c r="DF2380" s="40">
        <v>0.80763888888888891</v>
      </c>
    </row>
    <row r="2381" spans="1:110" x14ac:dyDescent="0.25">
      <c r="A2381" s="109" t="s">
        <v>1904</v>
      </c>
      <c r="B2381">
        <v>477</v>
      </c>
      <c r="C2381" s="109" t="s">
        <v>52</v>
      </c>
      <c r="D2381" s="109" t="s">
        <v>460</v>
      </c>
      <c r="E2381" s="94">
        <v>44869</v>
      </c>
      <c r="F2381" s="174">
        <v>0.55377314814814815</v>
      </c>
      <c r="G2381">
        <v>1</v>
      </c>
      <c r="H2381" s="109" t="s">
        <v>461</v>
      </c>
      <c r="I2381">
        <v>3631429</v>
      </c>
      <c r="AR2381">
        <v>147</v>
      </c>
      <c r="AS2381" t="str">
        <v>ENGINEERING</v>
      </c>
      <c r="AT2381" t="str">
        <v>OGUNWEIDE ADETOLA  (ENG</v>
      </c>
      <c r="AU2381" s="31">
        <v>44879</v>
      </c>
      <c r="AV2381" s="40">
        <v>0.29121527777777778</v>
      </c>
      <c r="BW2381">
        <v>370</v>
      </c>
      <c r="BX2381" t="str">
        <v>ENGINEERING</v>
      </c>
      <c r="BY2381" t="str">
        <v>EZEKIEL YUNANA (DRV)</v>
      </c>
      <c r="BZ2381" s="31">
        <v>44877</v>
      </c>
      <c r="CA2381" s="40">
        <v>0.5091782407407407</v>
      </c>
      <c r="DB2381">
        <v>655</v>
      </c>
      <c r="DC2381" t="str">
        <v>OPERATIONS</v>
      </c>
      <c r="DD2381" t="str">
        <v>OGBOGU SAMUEL (OPS)</v>
      </c>
      <c r="DE2381" s="31">
        <v>44877</v>
      </c>
      <c r="DF2381" s="40">
        <v>0.8084837962962963</v>
      </c>
    </row>
    <row r="2382" spans="1:110" x14ac:dyDescent="0.25">
      <c r="A2382" s="109" t="s">
        <v>1904</v>
      </c>
      <c r="B2382">
        <v>478</v>
      </c>
      <c r="C2382" s="109" t="s">
        <v>53</v>
      </c>
      <c r="D2382" s="109" t="s">
        <v>649</v>
      </c>
      <c r="E2382" s="94">
        <v>44869</v>
      </c>
      <c r="F2382" s="174">
        <v>0.5539236111111111</v>
      </c>
      <c r="G2382">
        <v>1</v>
      </c>
      <c r="H2382" s="109" t="s">
        <v>650</v>
      </c>
      <c r="I2382"/>
      <c r="AR2382">
        <v>148</v>
      </c>
      <c r="AS2382" t="str">
        <v>MICURA</v>
      </c>
      <c r="AT2382" t="str">
        <v>KAYODE ROTIMI E. (MIC)</v>
      </c>
      <c r="AU2382" s="31">
        <v>44879</v>
      </c>
      <c r="AV2382" s="40">
        <v>0.2913310185185185</v>
      </c>
      <c r="BW2382">
        <v>371</v>
      </c>
      <c r="BX2382" t="str">
        <v>MICURA</v>
      </c>
      <c r="BY2382" t="str">
        <v>JOBI ADEWALE A.</v>
      </c>
      <c r="BZ2382" s="31">
        <v>44877</v>
      </c>
      <c r="CA2382" s="40">
        <v>0.50937500000000002</v>
      </c>
      <c r="DB2382">
        <v>656</v>
      </c>
      <c r="DC2382" t="str">
        <v>COMMERCIAL</v>
      </c>
      <c r="DD2382" t="str">
        <v>AONDOVER JACOB S.(COMM)</v>
      </c>
      <c r="DE2382" s="31">
        <v>44877</v>
      </c>
      <c r="DF2382" s="40">
        <v>0.80866898148148147</v>
      </c>
    </row>
    <row r="2383" spans="1:110" x14ac:dyDescent="0.25">
      <c r="A2383" s="109" t="s">
        <v>1904</v>
      </c>
      <c r="B2383">
        <v>479</v>
      </c>
      <c r="C2383" s="109" t="s">
        <v>56</v>
      </c>
      <c r="D2383" s="109" t="s">
        <v>692</v>
      </c>
      <c r="E2383" s="94">
        <v>44869</v>
      </c>
      <c r="F2383" s="174">
        <v>0.55393518518518514</v>
      </c>
      <c r="G2383">
        <v>2</v>
      </c>
      <c r="H2383" s="109" t="s">
        <v>693</v>
      </c>
      <c r="I2383">
        <v>2051992</v>
      </c>
      <c r="AR2383">
        <v>149</v>
      </c>
      <c r="AS2383" t="str">
        <v>ENGINEERING</v>
      </c>
      <c r="AT2383" t="str">
        <v>OGUNYEMI DAVID A (ENGR)</v>
      </c>
      <c r="AU2383" s="31">
        <v>44879</v>
      </c>
      <c r="AV2383" s="40">
        <v>0.29168981481481482</v>
      </c>
      <c r="BW2383">
        <v>372</v>
      </c>
      <c r="BX2383" t="str">
        <v>MICURA</v>
      </c>
      <c r="BY2383" t="str">
        <v>HITLA EJOVI KELVIN (MIC</v>
      </c>
      <c r="BZ2383" s="31">
        <v>44877</v>
      </c>
      <c r="CA2383" s="40">
        <v>0.5102430555555556</v>
      </c>
      <c r="DB2383">
        <v>657</v>
      </c>
      <c r="DC2383" t="str">
        <v>MICURA</v>
      </c>
      <c r="DD2383" t="str">
        <v>EZEA NNAMDI (MIC)</v>
      </c>
      <c r="DE2383" s="31">
        <v>44877</v>
      </c>
      <c r="DF2383" s="40">
        <v>0.80877314814814816</v>
      </c>
    </row>
    <row r="2384" spans="1:110" x14ac:dyDescent="0.25">
      <c r="A2384" s="109" t="s">
        <v>1904</v>
      </c>
      <c r="B2384">
        <v>480</v>
      </c>
      <c r="C2384" s="109" t="s">
        <v>53</v>
      </c>
      <c r="D2384" s="109" t="s">
        <v>702</v>
      </c>
      <c r="E2384" s="94">
        <v>44869</v>
      </c>
      <c r="F2384" s="174">
        <v>0.5540046296296296</v>
      </c>
      <c r="G2384">
        <v>1</v>
      </c>
      <c r="H2384" s="109" t="s">
        <v>703</v>
      </c>
      <c r="I2384"/>
      <c r="AR2384">
        <v>150</v>
      </c>
      <c r="AS2384" t="str">
        <v>MICURA</v>
      </c>
      <c r="AT2384" t="str">
        <v>EDOWMONYI SUNDAY (MIC)</v>
      </c>
      <c r="AU2384" s="31">
        <v>44879</v>
      </c>
      <c r="AV2384" s="40">
        <v>0.29193287037037036</v>
      </c>
      <c r="BW2384">
        <v>373</v>
      </c>
      <c r="BX2384" t="str">
        <v>OPERATIONS</v>
      </c>
      <c r="BY2384" t="str">
        <v>UDENWA FELIX (OPS)</v>
      </c>
      <c r="BZ2384" s="31">
        <v>44877</v>
      </c>
      <c r="CA2384" s="40">
        <v>0.51031249999999995</v>
      </c>
      <c r="DB2384">
        <v>658</v>
      </c>
      <c r="DC2384" t="str">
        <v>MICURA</v>
      </c>
      <c r="DD2384" t="str">
        <v>AGBATA PAUL DAVID (MIC)</v>
      </c>
      <c r="DE2384" s="31">
        <v>44877</v>
      </c>
      <c r="DF2384" s="40">
        <v>0.80884259259259261</v>
      </c>
    </row>
    <row r="2385" spans="1:110" x14ac:dyDescent="0.25">
      <c r="A2385" s="109" t="s">
        <v>1904</v>
      </c>
      <c r="B2385">
        <v>481</v>
      </c>
      <c r="C2385" s="109" t="s">
        <v>56</v>
      </c>
      <c r="D2385" s="109" t="s">
        <v>1847</v>
      </c>
      <c r="E2385" s="94">
        <v>44869</v>
      </c>
      <c r="F2385" s="174">
        <v>0.55401620370370375</v>
      </c>
      <c r="G2385">
        <v>2</v>
      </c>
      <c r="H2385" s="109" t="s">
        <v>1848</v>
      </c>
      <c r="I2385"/>
      <c r="AR2385">
        <v>151</v>
      </c>
      <c r="AS2385" t="str">
        <v>MICURA</v>
      </c>
      <c r="AT2385" t="str">
        <v>IDIKWU MOSES EWULE (MIC</v>
      </c>
      <c r="AU2385" s="31">
        <v>44879</v>
      </c>
      <c r="AV2385" s="40">
        <v>0.29203703703703704</v>
      </c>
      <c r="BW2385">
        <v>374</v>
      </c>
      <c r="BX2385" t="str">
        <v>OPERATIONS</v>
      </c>
      <c r="BY2385" t="str">
        <v>OGBU JUSTIN C.(OPS)</v>
      </c>
      <c r="BZ2385" s="31">
        <v>44877</v>
      </c>
      <c r="CA2385" s="40">
        <v>0.51106481481481481</v>
      </c>
      <c r="DB2385">
        <v>659</v>
      </c>
      <c r="DC2385" t="str">
        <v>OPERATIONS</v>
      </c>
      <c r="DD2385" t="str">
        <v>EMMANUEL OKON AKAN (OPS</v>
      </c>
      <c r="DE2385" s="31">
        <v>44877</v>
      </c>
      <c r="DF2385" s="40">
        <v>0.80914351851851851</v>
      </c>
    </row>
    <row r="2386" spans="1:110" x14ac:dyDescent="0.25">
      <c r="A2386" s="109" t="s">
        <v>1904</v>
      </c>
      <c r="B2386">
        <v>482</v>
      </c>
      <c r="C2386" s="109" t="s">
        <v>53</v>
      </c>
      <c r="D2386" s="109" t="s">
        <v>1143</v>
      </c>
      <c r="E2386" s="94">
        <v>44869</v>
      </c>
      <c r="F2386" s="174">
        <v>0.55413194444444447</v>
      </c>
      <c r="G2386">
        <v>1</v>
      </c>
      <c r="H2386" s="109" t="s">
        <v>1144</v>
      </c>
      <c r="I2386"/>
      <c r="AR2386">
        <v>152</v>
      </c>
      <c r="AS2386" t="str">
        <v>MICURA</v>
      </c>
      <c r="AT2386" t="str">
        <v>OLONISOWON RAPHAEL (MIC</v>
      </c>
      <c r="AU2386" s="31">
        <v>44879</v>
      </c>
      <c r="AV2386" s="40">
        <v>0.29252314814814817</v>
      </c>
      <c r="BW2386">
        <v>375</v>
      </c>
      <c r="BX2386" t="str">
        <v>OPERATIONS</v>
      </c>
      <c r="BY2386" t="str">
        <v>OSEMUDIAME JAMES (OPS)</v>
      </c>
      <c r="BZ2386" s="31">
        <v>44877</v>
      </c>
      <c r="CA2386" s="40">
        <v>0.51138888888888889</v>
      </c>
      <c r="DB2386">
        <v>660</v>
      </c>
      <c r="DC2386" t="str">
        <v>MICURA</v>
      </c>
      <c r="DD2386" t="str">
        <v>OLAOYE SUNDAY (MIC)</v>
      </c>
      <c r="DE2386" s="31">
        <v>44877</v>
      </c>
      <c r="DF2386" s="40">
        <v>0.80934027777777773</v>
      </c>
    </row>
    <row r="2387" spans="1:110" x14ac:dyDescent="0.25">
      <c r="A2387" s="109" t="s">
        <v>1904</v>
      </c>
      <c r="B2387">
        <v>483</v>
      </c>
      <c r="C2387" s="109" t="s">
        <v>54</v>
      </c>
      <c r="D2387" s="109" t="s">
        <v>1153</v>
      </c>
      <c r="E2387" s="94">
        <v>44869</v>
      </c>
      <c r="F2387" s="174">
        <v>0.55420138888888892</v>
      </c>
      <c r="G2387">
        <v>1</v>
      </c>
      <c r="H2387" s="109" t="s">
        <v>1154</v>
      </c>
      <c r="I2387"/>
      <c r="AR2387">
        <v>153</v>
      </c>
      <c r="AS2387" t="str">
        <v>MICURA</v>
      </c>
      <c r="AT2387" t="str">
        <v>OLONILUYI KAYODE (MIC)</v>
      </c>
      <c r="AU2387" s="31">
        <v>44879</v>
      </c>
      <c r="AV2387" s="40">
        <v>0.29258101851851853</v>
      </c>
      <c r="BW2387">
        <v>376</v>
      </c>
      <c r="BX2387" t="str">
        <v>MICURA</v>
      </c>
      <c r="BY2387" t="str">
        <v>CHRISTOPHER AFAM (MIC)</v>
      </c>
      <c r="BZ2387" s="31">
        <v>44877</v>
      </c>
      <c r="CA2387" s="40">
        <v>0.51151620370370365</v>
      </c>
      <c r="DB2387">
        <v>661</v>
      </c>
      <c r="DC2387" t="str">
        <v>OPERATIONS</v>
      </c>
      <c r="DD2387" t="str">
        <v>NURUDEEN SIMPA (MIC)</v>
      </c>
      <c r="DE2387" s="31">
        <v>44877</v>
      </c>
      <c r="DF2387" s="40">
        <v>0.810150462962963</v>
      </c>
    </row>
    <row r="2388" spans="1:110" x14ac:dyDescent="0.25">
      <c r="A2388" s="109" t="s">
        <v>1904</v>
      </c>
      <c r="B2388">
        <v>484</v>
      </c>
      <c r="C2388" s="109" t="s">
        <v>54</v>
      </c>
      <c r="D2388" s="109" t="s">
        <v>682</v>
      </c>
      <c r="E2388" s="94">
        <v>44869</v>
      </c>
      <c r="F2388" s="174">
        <v>0.55465277777777777</v>
      </c>
      <c r="G2388">
        <v>1</v>
      </c>
      <c r="H2388" s="109" t="s">
        <v>683</v>
      </c>
      <c r="I2388">
        <v>5333932</v>
      </c>
      <c r="AR2388">
        <v>154</v>
      </c>
      <c r="AS2388" t="str">
        <v>MICURA</v>
      </c>
      <c r="AT2388" t="str">
        <v>ADENEKAN NURUDEEN (MIC)</v>
      </c>
      <c r="AU2388" s="31">
        <v>44879</v>
      </c>
      <c r="AV2388" s="40">
        <v>0.29271990740740739</v>
      </c>
      <c r="BW2388">
        <v>377</v>
      </c>
      <c r="BX2388" t="str">
        <v>MICURA</v>
      </c>
      <c r="BY2388" t="str">
        <v>OBI ONYEDIKA M. (MIC)</v>
      </c>
      <c r="BZ2388" s="31">
        <v>44877</v>
      </c>
      <c r="CA2388" s="40">
        <v>0.51159722222222226</v>
      </c>
      <c r="DB2388">
        <v>662</v>
      </c>
      <c r="DC2388" t="str">
        <v>OPERATIONS</v>
      </c>
      <c r="DD2388" t="str">
        <v>OSITA NWAENYI(OPS)</v>
      </c>
      <c r="DE2388" s="31">
        <v>44877</v>
      </c>
      <c r="DF2388" s="40">
        <v>0.8107523148148148</v>
      </c>
    </row>
    <row r="2389" spans="1:110" x14ac:dyDescent="0.25">
      <c r="A2389" s="109" t="s">
        <v>1904</v>
      </c>
      <c r="B2389">
        <v>485</v>
      </c>
      <c r="C2389" s="109" t="s">
        <v>53</v>
      </c>
      <c r="D2389" s="109" t="s">
        <v>1525</v>
      </c>
      <c r="E2389" s="94">
        <v>44869</v>
      </c>
      <c r="F2389" s="174">
        <v>0.55472222222222223</v>
      </c>
      <c r="G2389">
        <v>1</v>
      </c>
      <c r="H2389" s="109" t="s">
        <v>1526</v>
      </c>
      <c r="I2389"/>
      <c r="AR2389">
        <v>155</v>
      </c>
      <c r="AS2389" t="str">
        <v>MICURA</v>
      </c>
      <c r="AT2389" t="str">
        <v>LAWAL OLASUNKANMI</v>
      </c>
      <c r="AU2389" s="31">
        <v>44879</v>
      </c>
      <c r="AV2389" s="40">
        <v>0.29278935185185184</v>
      </c>
      <c r="BW2389">
        <v>378</v>
      </c>
      <c r="BX2389" t="str">
        <v>MICURA</v>
      </c>
      <c r="BY2389" t="str">
        <v>EMRETANE CHARLES</v>
      </c>
      <c r="BZ2389" s="31">
        <v>44877</v>
      </c>
      <c r="CA2389" s="40">
        <v>0.51228009259259255</v>
      </c>
      <c r="DB2389">
        <v>663</v>
      </c>
      <c r="DC2389" t="str">
        <v>OPERATIONS</v>
      </c>
      <c r="DD2389" t="str">
        <v>CHARLES MEFENMO</v>
      </c>
      <c r="DE2389" s="31">
        <v>44877</v>
      </c>
      <c r="DF2389" s="40">
        <v>0.81083333333333329</v>
      </c>
    </row>
    <row r="2390" spans="1:110" x14ac:dyDescent="0.25">
      <c r="A2390" s="109" t="s">
        <v>1904</v>
      </c>
      <c r="B2390">
        <v>486</v>
      </c>
      <c r="C2390" s="109" t="s">
        <v>58</v>
      </c>
      <c r="D2390" s="109" t="s">
        <v>1942</v>
      </c>
      <c r="E2390" s="94">
        <v>44869</v>
      </c>
      <c r="F2390" s="174">
        <v>0.55587962962962967</v>
      </c>
      <c r="G2390">
        <v>1</v>
      </c>
      <c r="H2390" s="109" t="s">
        <v>1943</v>
      </c>
      <c r="I2390">
        <v>6704283</v>
      </c>
      <c r="AR2390">
        <v>156</v>
      </c>
      <c r="AS2390" t="str">
        <v>OPERATIONS</v>
      </c>
      <c r="AT2390" t="str">
        <v>ADEYEMO TOHEEB</v>
      </c>
      <c r="AU2390" s="31">
        <v>44879</v>
      </c>
      <c r="AV2390" s="40">
        <v>0.2930902777777778</v>
      </c>
      <c r="BW2390">
        <v>379</v>
      </c>
      <c r="BX2390" t="str">
        <v>OPERATIONS</v>
      </c>
      <c r="BY2390" t="str">
        <v>FANIYI OLUWAFEMI (OPS)</v>
      </c>
      <c r="BZ2390" s="31">
        <v>44877</v>
      </c>
      <c r="CA2390" s="40">
        <v>0.5124305555555555</v>
      </c>
      <c r="DB2390">
        <v>664</v>
      </c>
      <c r="DC2390" t="str">
        <v>OPERATIONS</v>
      </c>
      <c r="DD2390" t="str">
        <v>ROTIMI JOSHUA S (OPS)</v>
      </c>
      <c r="DE2390" s="31">
        <v>44877</v>
      </c>
      <c r="DF2390" s="40">
        <v>0.81431712962962965</v>
      </c>
    </row>
    <row r="2391" spans="1:110" x14ac:dyDescent="0.25">
      <c r="A2391" s="109" t="s">
        <v>1904</v>
      </c>
      <c r="B2391">
        <v>487</v>
      </c>
      <c r="C2391" s="109" t="s">
        <v>53</v>
      </c>
      <c r="D2391" s="109" t="s">
        <v>783</v>
      </c>
      <c r="E2391" s="94">
        <v>44869</v>
      </c>
      <c r="F2391" s="174">
        <v>0.55630787037037033</v>
      </c>
      <c r="G2391">
        <v>1</v>
      </c>
      <c r="H2391" s="109" t="s">
        <v>784</v>
      </c>
      <c r="I2391">
        <v>5463380</v>
      </c>
      <c r="AR2391">
        <v>157</v>
      </c>
      <c r="AS2391" t="str">
        <v>OPERATIONS</v>
      </c>
      <c r="AT2391" t="str">
        <v>EFFIONG GODFREY (OPS)</v>
      </c>
      <c r="AU2391" s="31">
        <v>44879</v>
      </c>
      <c r="AV2391" s="40">
        <v>0.2931597222222222</v>
      </c>
      <c r="BW2391">
        <v>380</v>
      </c>
      <c r="BX2391" t="str">
        <v>ENGINEERING</v>
      </c>
      <c r="BY2391" t="str">
        <v>OYEBOLA SULAIMON O. (EN</v>
      </c>
      <c r="BZ2391" s="31">
        <v>44877</v>
      </c>
      <c r="CA2391" s="40">
        <v>0.51340277777777776</v>
      </c>
      <c r="DB2391">
        <v>665</v>
      </c>
      <c r="DC2391" t="str">
        <v>OPERATIONS</v>
      </c>
      <c r="DD2391" t="str">
        <v>OKIDEGBE ERIC (OPS)</v>
      </c>
      <c r="DE2391" s="31">
        <v>44877</v>
      </c>
      <c r="DF2391" s="40">
        <v>0.81480324074074073</v>
      </c>
    </row>
    <row r="2392" spans="1:110" x14ac:dyDescent="0.25">
      <c r="A2392" s="109" t="s">
        <v>1904</v>
      </c>
      <c r="B2392">
        <v>488</v>
      </c>
      <c r="C2392" s="109" t="s">
        <v>52</v>
      </c>
      <c r="D2392" s="109" t="s">
        <v>596</v>
      </c>
      <c r="E2392" s="94">
        <v>44869</v>
      </c>
      <c r="F2392" s="174">
        <v>0.55642361111111116</v>
      </c>
      <c r="G2392">
        <v>1</v>
      </c>
      <c r="H2392" s="109" t="s">
        <v>597</v>
      </c>
      <c r="I2392">
        <v>4363276</v>
      </c>
      <c r="AR2392">
        <v>158</v>
      </c>
      <c r="AS2392" t="str">
        <v>OPERATIONS</v>
      </c>
      <c r="AT2392" t="str">
        <v>KAZEEM OLAIDE (OPS)</v>
      </c>
      <c r="AU2392" s="31">
        <v>44879</v>
      </c>
      <c r="AV2392" s="40">
        <v>0.29322916666666665</v>
      </c>
      <c r="BW2392">
        <v>381</v>
      </c>
      <c r="BX2392" t="str">
        <v>ENGINEERING</v>
      </c>
      <c r="BY2392" t="str">
        <v>IYEBHOBUN GODFREY P.(ENG</v>
      </c>
      <c r="BZ2392" s="31">
        <v>44877</v>
      </c>
      <c r="CA2392" s="40">
        <v>0.51366898148148143</v>
      </c>
      <c r="DB2392">
        <v>666</v>
      </c>
      <c r="DC2392" t="str">
        <v>MICURA</v>
      </c>
      <c r="DD2392" t="str">
        <v>MOSES GEORGE (MIC)</v>
      </c>
      <c r="DE2392" s="31">
        <v>44877</v>
      </c>
      <c r="DF2392" s="40">
        <v>0.81542824074074072</v>
      </c>
    </row>
    <row r="2393" spans="1:110" x14ac:dyDescent="0.25">
      <c r="A2393" s="109" t="s">
        <v>1904</v>
      </c>
      <c r="B2393">
        <v>489</v>
      </c>
      <c r="C2393" s="109" t="s">
        <v>53</v>
      </c>
      <c r="D2393" s="109" t="s">
        <v>751</v>
      </c>
      <c r="E2393" s="94">
        <v>44869</v>
      </c>
      <c r="F2393" s="174">
        <v>0.55659722222222219</v>
      </c>
      <c r="G2393">
        <v>1</v>
      </c>
      <c r="H2393" s="109" t="s">
        <v>752</v>
      </c>
      <c r="I2393"/>
      <c r="AR2393">
        <v>159</v>
      </c>
      <c r="AS2393" t="str">
        <v>MICURA</v>
      </c>
      <c r="AT2393" t="str">
        <v>ADENIYI ADELEKE (MIC)</v>
      </c>
      <c r="AU2393" s="31">
        <v>44879</v>
      </c>
      <c r="AV2393" s="40">
        <v>0.2941435185185185</v>
      </c>
      <c r="BW2393">
        <v>382</v>
      </c>
      <c r="BX2393" t="str">
        <v>ENGINEERING</v>
      </c>
      <c r="BY2393" t="str">
        <v>SHEDRACK IMODJE E. (DRV)</v>
      </c>
      <c r="BZ2393" s="31">
        <v>44877</v>
      </c>
      <c r="CA2393" s="40">
        <v>0.51373842592592589</v>
      </c>
      <c r="DB2393">
        <v>667</v>
      </c>
      <c r="DC2393" t="str">
        <v>MICURA</v>
      </c>
      <c r="DD2393" t="str">
        <v>OFFEH EZEKIEL AJIRIO(MIC</v>
      </c>
      <c r="DE2393" s="31">
        <v>44877</v>
      </c>
      <c r="DF2393" s="40">
        <v>0.81762731481481477</v>
      </c>
    </row>
    <row r="2394" spans="1:110" x14ac:dyDescent="0.25">
      <c r="A2394" s="109" t="s">
        <v>1904</v>
      </c>
      <c r="B2394">
        <v>490</v>
      </c>
      <c r="C2394" s="109" t="s">
        <v>53</v>
      </c>
      <c r="D2394" s="109" t="s">
        <v>764</v>
      </c>
      <c r="E2394" s="94">
        <v>44869</v>
      </c>
      <c r="F2394" s="174">
        <v>0.55722222222222217</v>
      </c>
      <c r="G2394">
        <v>1</v>
      </c>
      <c r="H2394" s="109" t="s">
        <v>765</v>
      </c>
      <c r="I2394">
        <v>5469942</v>
      </c>
      <c r="AR2394">
        <v>160</v>
      </c>
      <c r="AS2394" t="str">
        <v>MICURA</v>
      </c>
      <c r="AT2394" t="str">
        <v>JEROME SUNDAY .O. (MIC)</v>
      </c>
      <c r="AU2394" s="31">
        <v>44879</v>
      </c>
      <c r="AV2394" s="40">
        <v>0.29439814814814813</v>
      </c>
      <c r="BW2394">
        <v>383</v>
      </c>
      <c r="BX2394" t="str">
        <v>ENGINEERING</v>
      </c>
      <c r="BY2394" t="str">
        <v>AKINDEHIN TAIWO S. (DRV)</v>
      </c>
      <c r="BZ2394" s="31">
        <v>44877</v>
      </c>
      <c r="CA2394" s="40">
        <v>0.5138194444444445</v>
      </c>
      <c r="DB2394">
        <v>668</v>
      </c>
      <c r="DC2394" t="str">
        <v>OPERATIONS</v>
      </c>
      <c r="DD2394" t="str">
        <v>IGWE SUNDAY (OPS)</v>
      </c>
      <c r="DE2394" s="31">
        <v>44877</v>
      </c>
      <c r="DF2394" s="40">
        <v>0.81912037037037033</v>
      </c>
    </row>
    <row r="2395" spans="1:110" x14ac:dyDescent="0.25">
      <c r="A2395" s="109" t="s">
        <v>1904</v>
      </c>
      <c r="B2395">
        <v>491</v>
      </c>
      <c r="C2395" s="109" t="s">
        <v>52</v>
      </c>
      <c r="D2395" s="109" t="s">
        <v>304</v>
      </c>
      <c r="E2395" s="94">
        <v>44869</v>
      </c>
      <c r="F2395" s="174">
        <v>0.55849537037037034</v>
      </c>
      <c r="G2395">
        <v>2</v>
      </c>
      <c r="H2395" s="109" t="s">
        <v>305</v>
      </c>
      <c r="I2395">
        <v>5382631</v>
      </c>
      <c r="AR2395">
        <v>161</v>
      </c>
      <c r="AS2395" t="str">
        <v>OPERATIONS</v>
      </c>
      <c r="AT2395" t="str">
        <v>CHRISTOPHER OGBEKHIU(OP</v>
      </c>
      <c r="AU2395" s="31">
        <v>44879</v>
      </c>
      <c r="AV2395" s="40">
        <v>0.29443287037037036</v>
      </c>
      <c r="BW2395">
        <v>384</v>
      </c>
      <c r="BX2395" t="str">
        <v>ENGINEERING</v>
      </c>
      <c r="BY2395" t="str">
        <v>ESEMELE SUNDAY.(DRV)</v>
      </c>
      <c r="BZ2395" s="31">
        <v>44877</v>
      </c>
      <c r="CA2395" s="40">
        <v>0.5138773148148148</v>
      </c>
      <c r="DB2395">
        <v>669</v>
      </c>
      <c r="DC2395" t="str">
        <v>ENGINEERING</v>
      </c>
      <c r="DD2395" t="str">
        <v>KOLAWOLE SUNDAY (MIC)</v>
      </c>
      <c r="DE2395" s="31">
        <v>44877</v>
      </c>
      <c r="DF2395" s="40">
        <v>0.82298611111111108</v>
      </c>
    </row>
    <row r="2396" spans="1:110" x14ac:dyDescent="0.25">
      <c r="A2396" s="109" t="s">
        <v>1904</v>
      </c>
      <c r="B2396">
        <v>492</v>
      </c>
      <c r="C2396" s="109" t="s">
        <v>52</v>
      </c>
      <c r="D2396" s="109" t="s">
        <v>1907</v>
      </c>
      <c r="E2396" s="94">
        <v>44869</v>
      </c>
      <c r="F2396" s="174">
        <v>0.55869212962962966</v>
      </c>
      <c r="G2396">
        <v>1</v>
      </c>
      <c r="H2396" s="109" t="s">
        <v>1908</v>
      </c>
      <c r="I2396">
        <v>4848209</v>
      </c>
      <c r="AR2396">
        <v>162</v>
      </c>
      <c r="AS2396" t="str">
        <v>OPERATIONS</v>
      </c>
      <c r="AT2396" t="str">
        <v>SAMUEL ADEWUNMI (OPS)</v>
      </c>
      <c r="AU2396" s="31">
        <v>44879</v>
      </c>
      <c r="AV2396" s="40">
        <v>0.29504629629629631</v>
      </c>
      <c r="BW2396">
        <v>385</v>
      </c>
      <c r="BX2396" t="str">
        <v>ENGINEERING</v>
      </c>
      <c r="BY2396" t="str">
        <v>EZECHIE COLLINS (DRV)</v>
      </c>
      <c r="BZ2396" s="31">
        <v>44877</v>
      </c>
      <c r="CA2396" s="40">
        <v>0.51394675925925926</v>
      </c>
      <c r="DB2396">
        <v>670</v>
      </c>
      <c r="DC2396" t="str">
        <v>MICURA</v>
      </c>
      <c r="DD2396" t="str">
        <v>PETER ADEDOKUN (MIC)</v>
      </c>
      <c r="DE2396" s="31">
        <v>44877</v>
      </c>
      <c r="DF2396" s="40">
        <v>0.82501157407407411</v>
      </c>
    </row>
    <row r="2397" spans="1:110" x14ac:dyDescent="0.25">
      <c r="A2397" s="109" t="s">
        <v>1904</v>
      </c>
      <c r="B2397">
        <v>493</v>
      </c>
      <c r="C2397" s="109" t="s">
        <v>53</v>
      </c>
      <c r="D2397" s="109" t="s">
        <v>787</v>
      </c>
      <c r="E2397" s="94">
        <v>44869</v>
      </c>
      <c r="F2397" s="174">
        <v>0.55922453703703701</v>
      </c>
      <c r="G2397">
        <v>1</v>
      </c>
      <c r="H2397" s="109" t="s">
        <v>788</v>
      </c>
      <c r="I2397">
        <v>5439690</v>
      </c>
      <c r="AR2397">
        <v>163</v>
      </c>
      <c r="AS2397" t="str">
        <v>ENGINEERING</v>
      </c>
      <c r="AT2397" t="str">
        <v>AKINJOBI ABIDEMI (ENGR)</v>
      </c>
      <c r="AU2397" s="31">
        <v>44879</v>
      </c>
      <c r="AV2397" s="40">
        <v>0.29568287037037039</v>
      </c>
      <c r="BW2397">
        <v>386</v>
      </c>
      <c r="BX2397" t="str">
        <v>ENGINEERING</v>
      </c>
      <c r="BY2397" t="str">
        <v>JEREMIAH OCHANI (DRV)</v>
      </c>
      <c r="BZ2397" s="31">
        <v>44877</v>
      </c>
      <c r="CA2397" s="40">
        <v>0.51400462962962967</v>
      </c>
      <c r="DB2397">
        <v>671</v>
      </c>
      <c r="DC2397" t="str">
        <v>MICURA</v>
      </c>
      <c r="DD2397" t="str">
        <v>SOBUR OLAFUYI (MIC)</v>
      </c>
      <c r="DE2397" s="31">
        <v>44877</v>
      </c>
      <c r="DF2397" s="40">
        <v>0.84980324074074076</v>
      </c>
    </row>
    <row r="2398" spans="1:110" x14ac:dyDescent="0.25">
      <c r="A2398" s="109" t="s">
        <v>1904</v>
      </c>
      <c r="B2398">
        <v>494</v>
      </c>
      <c r="C2398" s="109" t="s">
        <v>52</v>
      </c>
      <c r="D2398" s="109" t="s">
        <v>1630</v>
      </c>
      <c r="E2398" s="94">
        <v>44869</v>
      </c>
      <c r="F2398" s="174">
        <v>0.56222222222222218</v>
      </c>
      <c r="G2398">
        <v>1</v>
      </c>
      <c r="H2398" s="109" t="s">
        <v>1631</v>
      </c>
      <c r="I2398">
        <v>7359617</v>
      </c>
      <c r="AR2398">
        <v>164</v>
      </c>
      <c r="AS2398" t="str">
        <v>OPERATIONS</v>
      </c>
      <c r="AT2398" t="str">
        <v>YISA SAHEED ADISA (OPS)</v>
      </c>
      <c r="AU2398" s="31">
        <v>44879</v>
      </c>
      <c r="AV2398" s="40">
        <v>0.29572916666666665</v>
      </c>
      <c r="BW2398">
        <v>387</v>
      </c>
      <c r="BX2398" t="str">
        <v>ENGINEERING</v>
      </c>
      <c r="BY2398" t="str">
        <v>AIBUEKU MARVELOUS (ENGR)</v>
      </c>
      <c r="BZ2398" s="31">
        <v>44877</v>
      </c>
      <c r="CA2398" s="40">
        <v>0.51459490740740743</v>
      </c>
      <c r="DB2398">
        <v>672</v>
      </c>
      <c r="DC2398" t="str">
        <v>OPERATIONS</v>
      </c>
      <c r="DD2398" t="str">
        <v>NWABUEZE OKORO (OPS)</v>
      </c>
      <c r="DE2398" s="31">
        <v>44877</v>
      </c>
      <c r="DF2398" s="40">
        <v>0.85077546296296291</v>
      </c>
    </row>
    <row r="2399" spans="1:110" x14ac:dyDescent="0.25">
      <c r="A2399" s="109" t="s">
        <v>1904</v>
      </c>
      <c r="B2399">
        <v>495</v>
      </c>
      <c r="C2399" s="109" t="s">
        <v>52</v>
      </c>
      <c r="D2399" s="109" t="s">
        <v>406</v>
      </c>
      <c r="E2399" s="94">
        <v>44869</v>
      </c>
      <c r="F2399" s="174">
        <v>0.5632638888888889</v>
      </c>
      <c r="G2399">
        <v>1</v>
      </c>
      <c r="H2399" s="109" t="s">
        <v>407</v>
      </c>
      <c r="I2399">
        <v>2704256</v>
      </c>
      <c r="AR2399">
        <v>165</v>
      </c>
      <c r="AS2399" t="str">
        <v>ENGINEERING</v>
      </c>
      <c r="AT2399" t="str">
        <v>TAIWO ABEEB (ENGR)</v>
      </c>
      <c r="AU2399" s="31">
        <v>44879</v>
      </c>
      <c r="AV2399" s="40">
        <v>0.29585648148148147</v>
      </c>
      <c r="BW2399">
        <v>388</v>
      </c>
      <c r="BX2399" t="str">
        <v>MICURA</v>
      </c>
      <c r="BY2399" t="str">
        <v>CHUKWUEBUKA OBI (MIC)</v>
      </c>
      <c r="BZ2399" s="31">
        <v>44877</v>
      </c>
      <c r="CA2399" s="40">
        <v>0.51542824074074078</v>
      </c>
      <c r="DB2399">
        <v>673</v>
      </c>
      <c r="DC2399" t="str">
        <v>ENGINEERING</v>
      </c>
      <c r="DD2399" t="str">
        <v>AKINSANYA IBRAHIM</v>
      </c>
      <c r="DE2399" s="31">
        <v>44877</v>
      </c>
      <c r="DF2399" s="40">
        <v>0.86561342592592594</v>
      </c>
    </row>
    <row r="2400" spans="1:110" x14ac:dyDescent="0.25">
      <c r="A2400" s="109" t="s">
        <v>1904</v>
      </c>
      <c r="B2400">
        <v>496</v>
      </c>
      <c r="C2400" s="109" t="s">
        <v>53</v>
      </c>
      <c r="D2400" s="109" t="s">
        <v>602</v>
      </c>
      <c r="E2400" s="94">
        <v>44869</v>
      </c>
      <c r="F2400" s="174">
        <v>0.56353009259259257</v>
      </c>
      <c r="G2400">
        <v>1</v>
      </c>
      <c r="H2400" s="109" t="s">
        <v>603</v>
      </c>
      <c r="I2400">
        <v>5482836</v>
      </c>
      <c r="AR2400">
        <v>166</v>
      </c>
      <c r="AS2400" t="str">
        <v>MICURA</v>
      </c>
      <c r="AT2400" t="str">
        <v>ADEBUMOYE ADELOYE (MIC)</v>
      </c>
      <c r="AU2400" s="31">
        <v>44879</v>
      </c>
      <c r="AV2400" s="40">
        <v>0.29593750000000002</v>
      </c>
      <c r="BW2400">
        <v>389</v>
      </c>
      <c r="BX2400" t="str">
        <v>MICURA</v>
      </c>
      <c r="BY2400" t="str">
        <v>JOEL UCHENNA (MIC)</v>
      </c>
      <c r="BZ2400" s="31">
        <v>44877</v>
      </c>
      <c r="CA2400" s="40">
        <v>0.51549768518518524</v>
      </c>
      <c r="DB2400">
        <v>674</v>
      </c>
      <c r="DC2400" t="str">
        <v>MICURA</v>
      </c>
      <c r="DD2400" t="str">
        <v>UCHENNA OCHULOR (MIC)</v>
      </c>
      <c r="DE2400" s="31">
        <v>44877</v>
      </c>
      <c r="DF2400" s="40">
        <v>0.86593750000000003</v>
      </c>
    </row>
    <row r="2401" spans="1:110" x14ac:dyDescent="0.25">
      <c r="A2401" s="109" t="s">
        <v>1904</v>
      </c>
      <c r="B2401">
        <v>497</v>
      </c>
      <c r="C2401" s="109" t="s">
        <v>53</v>
      </c>
      <c r="D2401" s="109" t="s">
        <v>793</v>
      </c>
      <c r="E2401" s="94">
        <v>44869</v>
      </c>
      <c r="F2401" s="174">
        <v>0.56365740740740744</v>
      </c>
      <c r="G2401">
        <v>1</v>
      </c>
      <c r="H2401" s="109" t="s">
        <v>794</v>
      </c>
      <c r="I2401"/>
      <c r="AR2401">
        <v>167</v>
      </c>
      <c r="AS2401" t="str">
        <v>OPERATIONS</v>
      </c>
      <c r="AT2401" t="str">
        <v>APPOLUS SOLOMON</v>
      </c>
      <c r="AU2401" s="31">
        <v>44879</v>
      </c>
      <c r="AV2401" s="40">
        <v>0.29619212962962965</v>
      </c>
      <c r="BW2401">
        <v>390</v>
      </c>
      <c r="BX2401" t="str">
        <v>MICURA</v>
      </c>
      <c r="BY2401" t="str">
        <v>LIBERTY AROGUNDADE (MIC</v>
      </c>
      <c r="BZ2401" s="31">
        <v>44877</v>
      </c>
      <c r="CA2401" s="40">
        <v>0.51591435185185186</v>
      </c>
      <c r="DB2401">
        <v>675</v>
      </c>
      <c r="DC2401" t="str">
        <v>OPERATIONS</v>
      </c>
      <c r="DD2401" t="str">
        <v>OKOLO RAPHAEL (OPS)</v>
      </c>
      <c r="DE2401" s="31">
        <v>44877</v>
      </c>
      <c r="DF2401" s="40">
        <v>0.86598379629629629</v>
      </c>
    </row>
    <row r="2402" spans="1:110" x14ac:dyDescent="0.25">
      <c r="A2402" s="109" t="s">
        <v>1904</v>
      </c>
      <c r="B2402">
        <v>498</v>
      </c>
      <c r="C2402" s="109" t="s">
        <v>52</v>
      </c>
      <c r="D2402" s="109" t="s">
        <v>532</v>
      </c>
      <c r="E2402" s="94">
        <v>44869</v>
      </c>
      <c r="F2402" s="174">
        <v>0.56370370370370371</v>
      </c>
      <c r="G2402">
        <v>1</v>
      </c>
      <c r="H2402" s="109" t="s">
        <v>533</v>
      </c>
      <c r="I2402">
        <v>3401068</v>
      </c>
      <c r="AR2402">
        <v>168</v>
      </c>
      <c r="AS2402" t="str">
        <v>MICURA</v>
      </c>
      <c r="AT2402" t="str">
        <v>AMOGO E. JOHNSON</v>
      </c>
      <c r="AU2402" s="31">
        <v>44879</v>
      </c>
      <c r="AV2402" s="40">
        <v>0.29718749999999999</v>
      </c>
      <c r="BW2402">
        <v>391</v>
      </c>
      <c r="BX2402" t="str">
        <v>OPERATIONS</v>
      </c>
      <c r="BY2402" t="str">
        <v>OKOEGUALE PHILIP E. (OP</v>
      </c>
      <c r="BZ2402" s="31">
        <v>44877</v>
      </c>
      <c r="CA2402" s="40">
        <v>0.51609953703703704</v>
      </c>
      <c r="DB2402">
        <v>676</v>
      </c>
      <c r="DC2402" t="str">
        <v>GATE OPS</v>
      </c>
      <c r="DD2402" t="str">
        <v>NWOKOLO DANIEL (GATE)</v>
      </c>
      <c r="DE2402" s="31">
        <v>44877</v>
      </c>
      <c r="DF2402" s="40">
        <v>0.86601851851851852</v>
      </c>
    </row>
    <row r="2403" spans="1:110" x14ac:dyDescent="0.25">
      <c r="A2403" s="109" t="s">
        <v>1904</v>
      </c>
      <c r="B2403">
        <v>499</v>
      </c>
      <c r="C2403" s="109" t="s">
        <v>53</v>
      </c>
      <c r="D2403" s="109" t="s">
        <v>758</v>
      </c>
      <c r="E2403" s="94">
        <v>44869</v>
      </c>
      <c r="F2403" s="174">
        <v>0.56376157407407412</v>
      </c>
      <c r="G2403">
        <v>1</v>
      </c>
      <c r="H2403" s="109" t="s">
        <v>759</v>
      </c>
      <c r="I2403"/>
      <c r="AR2403">
        <v>169</v>
      </c>
      <c r="AS2403" t="str">
        <v>MICURA</v>
      </c>
      <c r="AT2403" t="str">
        <v>BASSEY AUSTINE (MICURA)</v>
      </c>
      <c r="AU2403" s="31">
        <v>44879</v>
      </c>
      <c r="AV2403" s="40">
        <v>0.29751157407407408</v>
      </c>
      <c r="BW2403">
        <v>392</v>
      </c>
      <c r="BX2403" t="str">
        <v>OPERATIONS</v>
      </c>
      <c r="BY2403" t="str">
        <v>SHITTA OLAKULEHIN (OPS)</v>
      </c>
      <c r="BZ2403" s="31">
        <v>44877</v>
      </c>
      <c r="CA2403" s="40">
        <v>0.51616898148148149</v>
      </c>
      <c r="DB2403">
        <v>677</v>
      </c>
      <c r="DC2403" t="str">
        <v>MICURA</v>
      </c>
      <c r="DD2403" t="str">
        <v>AHMED MOJEED A. (MIC)</v>
      </c>
      <c r="DE2403" s="31">
        <v>44877</v>
      </c>
      <c r="DF2403" s="40">
        <v>0.8671875</v>
      </c>
    </row>
    <row r="2404" spans="1:110" x14ac:dyDescent="0.25">
      <c r="A2404" s="109" t="s">
        <v>1904</v>
      </c>
      <c r="B2404">
        <v>500</v>
      </c>
      <c r="C2404" s="109" t="s">
        <v>52</v>
      </c>
      <c r="D2404" s="109" t="s">
        <v>390</v>
      </c>
      <c r="E2404" s="94">
        <v>44869</v>
      </c>
      <c r="F2404" s="174">
        <v>0.56381944444444443</v>
      </c>
      <c r="G2404">
        <v>1</v>
      </c>
      <c r="H2404" s="109" t="s">
        <v>391</v>
      </c>
      <c r="I2404">
        <v>5345948</v>
      </c>
      <c r="AR2404">
        <v>170</v>
      </c>
      <c r="AS2404" t="str">
        <v>MICURA</v>
      </c>
      <c r="AT2404" t="str">
        <v>MOYEGUN ADEKUNLE (MIC)</v>
      </c>
      <c r="AU2404" s="31">
        <v>44879</v>
      </c>
      <c r="AV2404" s="40">
        <v>0.29758101851851854</v>
      </c>
      <c r="BW2404">
        <v>393</v>
      </c>
      <c r="BX2404" t="str">
        <v>OLM</v>
      </c>
      <c r="BY2404" t="str">
        <v>MBA EJIKE SAMUEL (OLM)</v>
      </c>
      <c r="BZ2404" s="31">
        <v>44877</v>
      </c>
      <c r="CA2404" s="40">
        <v>0.51626157407407403</v>
      </c>
      <c r="DB2404">
        <v>678</v>
      </c>
      <c r="DC2404" t="str">
        <v>MICURA</v>
      </c>
      <c r="DD2404" t="str">
        <v>UCHE AMADI (MIC)</v>
      </c>
      <c r="DE2404" s="31">
        <v>44877</v>
      </c>
      <c r="DF2404" s="40">
        <v>0.86725694444444446</v>
      </c>
    </row>
    <row r="2405" spans="1:110" x14ac:dyDescent="0.25">
      <c r="A2405" s="109" t="s">
        <v>1904</v>
      </c>
      <c r="B2405">
        <v>501</v>
      </c>
      <c r="C2405" s="109" t="s">
        <v>53</v>
      </c>
      <c r="D2405" s="109" t="s">
        <v>811</v>
      </c>
      <c r="E2405" s="94">
        <v>44869</v>
      </c>
      <c r="F2405" s="174">
        <v>0.564849537037037</v>
      </c>
      <c r="G2405">
        <v>1</v>
      </c>
      <c r="H2405" s="109" t="s">
        <v>812</v>
      </c>
      <c r="I2405">
        <v>2025608</v>
      </c>
      <c r="AR2405">
        <v>171</v>
      </c>
      <c r="AS2405" t="str">
        <v>MICURA</v>
      </c>
      <c r="AT2405" t="str">
        <v>PROGRESS AKHIMIEN (MIC)</v>
      </c>
      <c r="AU2405" s="31">
        <v>44879</v>
      </c>
      <c r="AV2405" s="40">
        <v>0.29766203703703703</v>
      </c>
      <c r="BW2405">
        <v>394</v>
      </c>
      <c r="BX2405" t="str">
        <v>OPERATIONS</v>
      </c>
      <c r="BY2405" t="str">
        <v>OGBOGU SAMUEL (OPS)</v>
      </c>
      <c r="BZ2405" s="31">
        <v>44877</v>
      </c>
      <c r="CA2405" s="40">
        <v>0.51631944444444444</v>
      </c>
      <c r="DB2405">
        <v>679</v>
      </c>
      <c r="DC2405" t="str">
        <v>ENGINEERING</v>
      </c>
      <c r="DD2405" t="str">
        <v>SUNDAY JOSEPH O. (ENGR)</v>
      </c>
      <c r="DE2405" s="31">
        <v>44877</v>
      </c>
      <c r="DF2405" s="40">
        <v>0.86844907407407412</v>
      </c>
    </row>
    <row r="2406" spans="1:110" x14ac:dyDescent="0.25">
      <c r="A2406" s="109" t="s">
        <v>1904</v>
      </c>
      <c r="B2406">
        <v>502</v>
      </c>
      <c r="C2406" s="109" t="s">
        <v>53</v>
      </c>
      <c r="D2406" s="109" t="s">
        <v>1944</v>
      </c>
      <c r="E2406" s="94">
        <v>44869</v>
      </c>
      <c r="F2406" s="174">
        <v>0.56545138888888891</v>
      </c>
      <c r="G2406">
        <v>1</v>
      </c>
      <c r="H2406" s="109" t="s">
        <v>1945</v>
      </c>
      <c r="I2406"/>
      <c r="AR2406">
        <v>172</v>
      </c>
      <c r="AS2406" t="str">
        <v>ENGINEERING</v>
      </c>
      <c r="AT2406" t="str">
        <v>OGBOLU MICHAEL (ENGR)</v>
      </c>
      <c r="AU2406" s="31">
        <v>44879</v>
      </c>
      <c r="AV2406" s="40">
        <v>0.29782407407407407</v>
      </c>
      <c r="BW2406">
        <v>395</v>
      </c>
      <c r="BX2406" t="str">
        <v>OPERATIONS</v>
      </c>
      <c r="BY2406" t="str">
        <v>GBADEYAN DANIEL O.(OPS)</v>
      </c>
      <c r="BZ2406" s="31">
        <v>44877</v>
      </c>
      <c r="CA2406" s="40">
        <v>0.5163888888888889</v>
      </c>
      <c r="DB2406">
        <v>680</v>
      </c>
      <c r="DC2406" t="str">
        <v>MICURA</v>
      </c>
      <c r="DD2406" t="str">
        <v>MCHENRY N. AGU (MIC)</v>
      </c>
      <c r="DE2406" s="31">
        <v>44877</v>
      </c>
      <c r="DF2406" s="40">
        <v>0.86917824074074079</v>
      </c>
    </row>
    <row r="2407" spans="1:110" x14ac:dyDescent="0.25">
      <c r="A2407" s="109" t="s">
        <v>1904</v>
      </c>
      <c r="B2407">
        <v>503</v>
      </c>
      <c r="C2407" s="109" t="s">
        <v>53</v>
      </c>
      <c r="D2407" s="109" t="s">
        <v>366</v>
      </c>
      <c r="E2407" s="94">
        <v>44869</v>
      </c>
      <c r="F2407" s="174">
        <v>0.56564814814814812</v>
      </c>
      <c r="G2407">
        <v>1</v>
      </c>
      <c r="H2407" s="109" t="s">
        <v>367</v>
      </c>
      <c r="I2407"/>
      <c r="AR2407">
        <v>173</v>
      </c>
      <c r="AS2407" t="str">
        <v>OPERATIONS</v>
      </c>
      <c r="AT2407" t="str">
        <v>IDRIS IBRAHIM (OPS)</v>
      </c>
      <c r="AU2407" s="31">
        <v>44879</v>
      </c>
      <c r="AV2407" s="40">
        <v>0.29905092592592591</v>
      </c>
      <c r="BW2407">
        <v>396</v>
      </c>
      <c r="BX2407" t="str">
        <v>COMMERCIAL</v>
      </c>
      <c r="BY2407" t="str">
        <v>AONDOVER JACOB S.(COMM)</v>
      </c>
      <c r="BZ2407" s="31">
        <v>44877</v>
      </c>
      <c r="CA2407" s="40">
        <v>0.51644675925925931</v>
      </c>
      <c r="DB2407">
        <v>681</v>
      </c>
      <c r="DC2407" t="str">
        <v>MICURA</v>
      </c>
      <c r="DD2407" t="str">
        <v>ESEGIARU NICHOLAS (MIC)</v>
      </c>
      <c r="DE2407" s="31">
        <v>44877</v>
      </c>
      <c r="DF2407" s="40">
        <v>0.86924768518518514</v>
      </c>
    </row>
    <row r="2408" spans="1:110" x14ac:dyDescent="0.25">
      <c r="A2408" s="109" t="s">
        <v>1904</v>
      </c>
      <c r="B2408">
        <v>504</v>
      </c>
      <c r="C2408" s="109" t="s">
        <v>52</v>
      </c>
      <c r="D2408" s="109" t="s">
        <v>1946</v>
      </c>
      <c r="E2408" s="94">
        <v>44869</v>
      </c>
      <c r="F2408" s="174">
        <v>0.56608796296296293</v>
      </c>
      <c r="G2408">
        <v>1</v>
      </c>
      <c r="H2408" s="109" t="s">
        <v>1947</v>
      </c>
      <c r="I2408">
        <v>5427043</v>
      </c>
      <c r="AR2408">
        <v>174</v>
      </c>
      <c r="AS2408" t="str">
        <v>OPERATIONS</v>
      </c>
      <c r="AT2408" t="str">
        <v>ALATISHE JOHN (OPS)</v>
      </c>
      <c r="AU2408" s="31">
        <v>44879</v>
      </c>
      <c r="AV2408" s="40">
        <v>0.30276620370370372</v>
      </c>
      <c r="BW2408">
        <v>397</v>
      </c>
      <c r="BX2408" t="str">
        <v>OPERATIONS</v>
      </c>
      <c r="BY2408" t="str">
        <v>OGUNDEHIN SUNDAY D. (OPS</v>
      </c>
      <c r="BZ2408" s="31">
        <v>44877</v>
      </c>
      <c r="CA2408" s="40">
        <v>0.51651620370370366</v>
      </c>
      <c r="DB2408">
        <v>682</v>
      </c>
      <c r="DC2408" t="str">
        <v>MICURA</v>
      </c>
      <c r="DD2408" t="str">
        <v>ITOYA OGUN T. (MIC)</v>
      </c>
      <c r="DE2408" s="31">
        <v>44877</v>
      </c>
      <c r="DF2408" s="40">
        <v>0.86949074074074073</v>
      </c>
    </row>
    <row r="2409" spans="1:110" x14ac:dyDescent="0.25">
      <c r="A2409" s="109" t="s">
        <v>1904</v>
      </c>
      <c r="B2409">
        <v>505</v>
      </c>
      <c r="C2409" s="109" t="s">
        <v>52</v>
      </c>
      <c r="D2409" s="109" t="s">
        <v>1905</v>
      </c>
      <c r="E2409" s="94">
        <v>44869</v>
      </c>
      <c r="F2409" s="174">
        <v>0.5662152777777778</v>
      </c>
      <c r="G2409">
        <v>1</v>
      </c>
      <c r="H2409" s="109" t="s">
        <v>1906</v>
      </c>
      <c r="I2409">
        <v>5390779</v>
      </c>
      <c r="AR2409">
        <v>175</v>
      </c>
      <c r="AS2409" t="str">
        <v>ENGINEERING</v>
      </c>
      <c r="AT2409" t="str">
        <v>BAKI OLUWATOSIN S.(ENG)</v>
      </c>
      <c r="AU2409" s="31">
        <v>44879</v>
      </c>
      <c r="AV2409" s="40">
        <v>0.30283564814814817</v>
      </c>
      <c r="BW2409">
        <v>398</v>
      </c>
      <c r="BX2409" t="str">
        <v>OPERATIONS</v>
      </c>
      <c r="BY2409" t="str">
        <v>MOSES OYEMA E. (OPS)</v>
      </c>
      <c r="BZ2409" s="31">
        <v>44877</v>
      </c>
      <c r="CA2409" s="40">
        <v>0.51658564814814811</v>
      </c>
      <c r="DB2409">
        <v>683</v>
      </c>
      <c r="DC2409" t="str">
        <v>OPERATIONS</v>
      </c>
      <c r="DD2409" t="str">
        <v>OKONJI ONYINYE (OPER)</v>
      </c>
      <c r="DE2409" s="31">
        <v>44877</v>
      </c>
      <c r="DF2409" s="40">
        <v>0.87578703703703709</v>
      </c>
    </row>
    <row r="2410" spans="1:110" x14ac:dyDescent="0.25">
      <c r="A2410" s="109" t="s">
        <v>1904</v>
      </c>
      <c r="B2410">
        <v>506</v>
      </c>
      <c r="C2410" s="109" t="s">
        <v>53</v>
      </c>
      <c r="D2410" s="109" t="s">
        <v>1061</v>
      </c>
      <c r="E2410" s="94">
        <v>44869</v>
      </c>
      <c r="F2410" s="174">
        <v>0.56637731481481479</v>
      </c>
      <c r="G2410">
        <v>1</v>
      </c>
      <c r="H2410" s="109" t="s">
        <v>1062</v>
      </c>
      <c r="I2410"/>
      <c r="AR2410">
        <v>176</v>
      </c>
      <c r="AS2410" t="str">
        <v>OPERATIONS</v>
      </c>
      <c r="AT2410" t="str">
        <v>IDAHOSA JOSHUA (MIC)</v>
      </c>
      <c r="AU2410" s="31">
        <v>44879</v>
      </c>
      <c r="AV2410" s="40">
        <v>0.3029398148148148</v>
      </c>
      <c r="BW2410">
        <v>399</v>
      </c>
      <c r="BX2410" t="str">
        <v>OPERATIONS</v>
      </c>
      <c r="BY2410" t="str">
        <v>INYOPE MORRIS (OPS)</v>
      </c>
      <c r="BZ2410" s="31">
        <v>44877</v>
      </c>
      <c r="CA2410" s="40">
        <v>0.51890046296296299</v>
      </c>
      <c r="DB2410">
        <v>684</v>
      </c>
      <c r="DC2410" t="str">
        <v>MICURA</v>
      </c>
      <c r="DD2410" t="str">
        <v>AKIEH OMOKHOGIE (MIC)</v>
      </c>
      <c r="DE2410" s="31">
        <v>44877</v>
      </c>
      <c r="DF2410" s="40">
        <v>0.87586805555555558</v>
      </c>
    </row>
    <row r="2411" spans="1:110" x14ac:dyDescent="0.25">
      <c r="A2411" s="109" t="s">
        <v>1904</v>
      </c>
      <c r="B2411">
        <v>507</v>
      </c>
      <c r="C2411" s="109" t="s">
        <v>53</v>
      </c>
      <c r="D2411" s="109" t="s">
        <v>1021</v>
      </c>
      <c r="E2411" s="94">
        <v>44869</v>
      </c>
      <c r="F2411" s="174">
        <v>0.56668981481481484</v>
      </c>
      <c r="G2411">
        <v>1</v>
      </c>
      <c r="H2411" s="109" t="s">
        <v>1022</v>
      </c>
      <c r="I2411"/>
      <c r="AR2411">
        <v>177</v>
      </c>
      <c r="AS2411" t="str">
        <v>OPERATIONS</v>
      </c>
      <c r="AT2411" t="str">
        <v>AWALITE CHIJIOKE</v>
      </c>
      <c r="AU2411" s="31">
        <v>44879</v>
      </c>
      <c r="AV2411" s="40">
        <v>0.30388888888888888</v>
      </c>
      <c r="BW2411">
        <v>400</v>
      </c>
      <c r="BX2411" t="str">
        <v>MICURA</v>
      </c>
      <c r="BY2411" t="str">
        <v>OKOH LUCKY (MIC)</v>
      </c>
      <c r="BZ2411" s="31">
        <v>44877</v>
      </c>
      <c r="CA2411" s="40">
        <v>0.51921296296296293</v>
      </c>
      <c r="DB2411">
        <v>685</v>
      </c>
      <c r="DC2411" t="str">
        <v>GATE OPS</v>
      </c>
      <c r="DD2411" t="str">
        <v>UGOARU OBINNA (GATE)</v>
      </c>
      <c r="DE2411" s="31">
        <v>44877</v>
      </c>
      <c r="DF2411" s="40">
        <v>0.87590277777777781</v>
      </c>
    </row>
    <row r="2412" spans="1:110" x14ac:dyDescent="0.25">
      <c r="A2412" s="109" t="s">
        <v>1904</v>
      </c>
      <c r="B2412">
        <v>508</v>
      </c>
      <c r="C2412" s="109" t="s">
        <v>52</v>
      </c>
      <c r="D2412" s="109" t="s">
        <v>1232</v>
      </c>
      <c r="E2412" s="94">
        <v>44869</v>
      </c>
      <c r="F2412" s="174">
        <v>0.5667592592592593</v>
      </c>
      <c r="G2412">
        <v>1</v>
      </c>
      <c r="H2412" s="109" t="s">
        <v>1233</v>
      </c>
      <c r="I2412">
        <v>5345534</v>
      </c>
      <c r="AR2412">
        <v>178</v>
      </c>
      <c r="AS2412" t="str">
        <v>OPERATIONS</v>
      </c>
      <c r="AT2412" t="str">
        <v>NGBEKEN SUNDAY</v>
      </c>
      <c r="AU2412" s="31">
        <v>44879</v>
      </c>
      <c r="AV2412" s="40">
        <v>0.30403935185185182</v>
      </c>
      <c r="BW2412">
        <v>401</v>
      </c>
      <c r="BX2412" t="str">
        <v>MANAGEMENT</v>
      </c>
      <c r="BY2412" t="str">
        <v>Ogunkoya Adebola (ENGIN)</v>
      </c>
      <c r="BZ2412" s="31">
        <v>44877</v>
      </c>
      <c r="CA2412" s="40">
        <v>0.51927083333333335</v>
      </c>
      <c r="DB2412">
        <v>686</v>
      </c>
      <c r="DC2412" t="str">
        <v>MICURA</v>
      </c>
      <c r="DD2412" t="str">
        <v>YAKSE NANLE L.(MI</v>
      </c>
      <c r="DE2412" s="31">
        <v>44877</v>
      </c>
      <c r="DF2412" s="40">
        <v>0.87605324074074076</v>
      </c>
    </row>
    <row r="2413" spans="1:110" x14ac:dyDescent="0.25">
      <c r="A2413" s="109" t="s">
        <v>1904</v>
      </c>
      <c r="B2413">
        <v>509</v>
      </c>
      <c r="C2413" s="109" t="s">
        <v>54</v>
      </c>
      <c r="D2413" s="109" t="s">
        <v>410</v>
      </c>
      <c r="E2413" s="94">
        <v>44869</v>
      </c>
      <c r="F2413" s="174">
        <v>0.56723379629629633</v>
      </c>
      <c r="G2413">
        <v>1</v>
      </c>
      <c r="H2413" s="109" t="s">
        <v>411</v>
      </c>
      <c r="I2413">
        <v>6714650</v>
      </c>
      <c r="AR2413">
        <v>179</v>
      </c>
      <c r="AS2413" t="str">
        <v>MICURA</v>
      </c>
      <c r="AT2413" t="str">
        <v>ANTHUNY IKECHUKWU (MIC)</v>
      </c>
      <c r="AU2413" s="31">
        <v>44879</v>
      </c>
      <c r="AV2413" s="40">
        <v>0.30577546296296299</v>
      </c>
      <c r="BW2413">
        <v>402</v>
      </c>
      <c r="BX2413" t="str">
        <v>MICURA</v>
      </c>
      <c r="BY2413" t="str">
        <v>UGA OGBONNIA D. (MIC)</v>
      </c>
      <c r="BZ2413" s="31">
        <v>44877</v>
      </c>
      <c r="CA2413" s="40">
        <v>0.52097222222222217</v>
      </c>
      <c r="DB2413">
        <v>687</v>
      </c>
      <c r="DC2413" t="str">
        <v>MICURA</v>
      </c>
      <c r="DD2413" t="str">
        <v>AKPEBE DANIEL (MIC)</v>
      </c>
      <c r="DE2413" s="31">
        <v>44877</v>
      </c>
      <c r="DF2413" s="40">
        <v>0.87686342592592592</v>
      </c>
    </row>
    <row r="2414" spans="1:110" x14ac:dyDescent="0.25">
      <c r="A2414" s="109" t="s">
        <v>1904</v>
      </c>
      <c r="B2414">
        <v>510</v>
      </c>
      <c r="C2414" s="109" t="s">
        <v>53</v>
      </c>
      <c r="D2414" s="109" t="s">
        <v>1555</v>
      </c>
      <c r="E2414" s="94">
        <v>44869</v>
      </c>
      <c r="F2414" s="174">
        <v>0.5672800925925926</v>
      </c>
      <c r="G2414">
        <v>1</v>
      </c>
      <c r="H2414" s="109" t="s">
        <v>1556</v>
      </c>
      <c r="I2414">
        <v>5501185</v>
      </c>
      <c r="AR2414">
        <v>180</v>
      </c>
      <c r="AS2414" t="str">
        <v>OPERATIONS</v>
      </c>
      <c r="AT2414" t="str">
        <v>OKONJO CHUKS JAMES (OPS</v>
      </c>
      <c r="AU2414" s="31">
        <v>44879</v>
      </c>
      <c r="AV2414" s="40">
        <v>0.30592592592592593</v>
      </c>
      <c r="BW2414">
        <v>403</v>
      </c>
      <c r="BX2414" t="str">
        <v>ENGINEERING</v>
      </c>
      <c r="BY2414" t="str">
        <v>ROBERT ONYECHUKWU (ENGR</v>
      </c>
      <c r="BZ2414" s="31">
        <v>44877</v>
      </c>
      <c r="CA2414" s="40">
        <v>0.5231365740740741</v>
      </c>
      <c r="DB2414">
        <v>688</v>
      </c>
      <c r="DC2414" t="str">
        <v>MICURA</v>
      </c>
      <c r="DD2414" t="str">
        <v>CHARLES I. GEORGE(MIC)</v>
      </c>
      <c r="DE2414" s="31">
        <v>44877</v>
      </c>
      <c r="DF2414" s="40">
        <v>0.87733796296296296</v>
      </c>
    </row>
    <row r="2415" spans="1:110" x14ac:dyDescent="0.25">
      <c r="A2415" s="109" t="s">
        <v>1904</v>
      </c>
      <c r="B2415">
        <v>511</v>
      </c>
      <c r="C2415" s="109" t="s">
        <v>52</v>
      </c>
      <c r="D2415" s="109" t="s">
        <v>1559</v>
      </c>
      <c r="E2415" s="94">
        <v>44869</v>
      </c>
      <c r="F2415" s="174">
        <v>0.56739583333333332</v>
      </c>
      <c r="G2415">
        <v>1</v>
      </c>
      <c r="H2415" s="109" t="s">
        <v>1560</v>
      </c>
      <c r="I2415">
        <v>2702976</v>
      </c>
      <c r="AR2415">
        <v>181</v>
      </c>
      <c r="AS2415" t="str">
        <v>OPERATIONS</v>
      </c>
      <c r="AT2415" t="str">
        <v>SULAIMAN YUSUF (OPS)</v>
      </c>
      <c r="AU2415" s="31">
        <v>44879</v>
      </c>
      <c r="AV2415" s="40">
        <v>0.30600694444444443</v>
      </c>
      <c r="BW2415">
        <v>404</v>
      </c>
      <c r="BX2415" t="str">
        <v>OLM</v>
      </c>
      <c r="BY2415" t="str">
        <v>NTAYI MOSES O. (DRV)</v>
      </c>
      <c r="BZ2415" s="31">
        <v>44877</v>
      </c>
      <c r="CA2415" s="40">
        <v>0.52324074074074078</v>
      </c>
      <c r="DB2415">
        <v>689</v>
      </c>
      <c r="DC2415" t="str">
        <v>MICURA</v>
      </c>
      <c r="DD2415" t="str">
        <v>SOSANYA ADEBOWALE (MIC)</v>
      </c>
      <c r="DE2415" s="31">
        <v>44877</v>
      </c>
      <c r="DF2415" s="40">
        <v>0.87924768518518515</v>
      </c>
    </row>
    <row r="2416" spans="1:110" x14ac:dyDescent="0.25">
      <c r="A2416" s="109" t="s">
        <v>1904</v>
      </c>
      <c r="B2416">
        <v>512</v>
      </c>
      <c r="C2416" s="109" t="s">
        <v>52</v>
      </c>
      <c r="D2416" s="109" t="s">
        <v>1915</v>
      </c>
      <c r="E2416" s="94">
        <v>44869</v>
      </c>
      <c r="F2416" s="174">
        <v>0.56937499999999996</v>
      </c>
      <c r="G2416">
        <v>1</v>
      </c>
      <c r="H2416" s="109" t="s">
        <v>1916</v>
      </c>
      <c r="I2416">
        <v>5369288</v>
      </c>
      <c r="AR2416">
        <v>182</v>
      </c>
      <c r="AS2416" t="str">
        <v>OPERATIONS</v>
      </c>
      <c r="AT2416" t="str">
        <v>ESEKHAGBE ANSLEM</v>
      </c>
      <c r="AU2416" s="31">
        <v>44879</v>
      </c>
      <c r="AV2416" s="40">
        <v>0.30774305555555553</v>
      </c>
      <c r="BW2416">
        <v>405</v>
      </c>
      <c r="BX2416" t="str">
        <v>ENGINEERING</v>
      </c>
      <c r="BY2416" t="str">
        <v>AMBROSE ADEBISI</v>
      </c>
      <c r="BZ2416" s="31">
        <v>44877</v>
      </c>
      <c r="CA2416" s="40">
        <v>0.52334490740740736</v>
      </c>
      <c r="DB2416">
        <v>690</v>
      </c>
      <c r="DC2416" t="str">
        <v>OPERATIONS</v>
      </c>
      <c r="DD2416" t="str">
        <v>EMMANUEL PROSPER N. (OP</v>
      </c>
      <c r="DE2416" s="31">
        <v>44877</v>
      </c>
      <c r="DF2416" s="40">
        <v>0.88496527777777778</v>
      </c>
    </row>
    <row r="2417" spans="1:110" x14ac:dyDescent="0.25">
      <c r="A2417" s="109" t="s">
        <v>1904</v>
      </c>
      <c r="B2417">
        <v>513</v>
      </c>
      <c r="C2417" s="109" t="s">
        <v>54</v>
      </c>
      <c r="D2417" s="109" t="s">
        <v>1182</v>
      </c>
      <c r="E2417" s="94">
        <v>44869</v>
      </c>
      <c r="F2417" s="174">
        <v>0.57005787037037037</v>
      </c>
      <c r="G2417">
        <v>1</v>
      </c>
      <c r="H2417" s="109" t="s">
        <v>1183</v>
      </c>
      <c r="I2417">
        <v>5347169</v>
      </c>
      <c r="AR2417">
        <v>183</v>
      </c>
      <c r="AS2417" t="str">
        <v>MICURA</v>
      </c>
      <c r="AT2417" t="str">
        <v>OKOROCHA JOSEPH (MIC)</v>
      </c>
      <c r="AU2417" s="31">
        <v>44879</v>
      </c>
      <c r="AV2417" s="40">
        <v>0.30906250000000002</v>
      </c>
      <c r="BW2417">
        <v>406</v>
      </c>
      <c r="BX2417" t="str">
        <v>OPERATIONS</v>
      </c>
      <c r="BY2417" t="str">
        <v>OKONJI ONYINYE (OPER)</v>
      </c>
      <c r="BZ2417" s="31">
        <v>44877</v>
      </c>
      <c r="CA2417" s="40">
        <v>0.52344907407407404</v>
      </c>
      <c r="DB2417">
        <v>691</v>
      </c>
      <c r="DC2417" t="str">
        <v>MICURA</v>
      </c>
      <c r="DD2417" t="str">
        <v>ISHOLA JIMOH</v>
      </c>
      <c r="DE2417" s="31">
        <v>44877</v>
      </c>
      <c r="DF2417" s="40">
        <v>0.88695601851851846</v>
      </c>
    </row>
    <row r="2418" spans="1:110" x14ac:dyDescent="0.25">
      <c r="A2418" s="109" t="s">
        <v>1904</v>
      </c>
      <c r="B2418">
        <v>514</v>
      </c>
      <c r="C2418" s="109" t="s">
        <v>57</v>
      </c>
      <c r="D2418" s="109" t="s">
        <v>1483</v>
      </c>
      <c r="E2418" s="94">
        <v>44869</v>
      </c>
      <c r="F2418" s="174">
        <v>0.57133101851851853</v>
      </c>
      <c r="G2418">
        <v>1</v>
      </c>
      <c r="H2418" s="109" t="s">
        <v>1484</v>
      </c>
      <c r="I2418">
        <v>6724154</v>
      </c>
      <c r="AR2418">
        <v>184</v>
      </c>
      <c r="AS2418" t="str">
        <v>OPERATIONS</v>
      </c>
      <c r="AT2418" t="str">
        <v>ADEBOYE GBENGA (OPS)</v>
      </c>
      <c r="AU2418" s="31">
        <v>44879</v>
      </c>
      <c r="AV2418" s="40">
        <v>0.30935185185185188</v>
      </c>
      <c r="BW2418">
        <v>407</v>
      </c>
      <c r="BX2418" t="str">
        <v>ENGINEERING</v>
      </c>
      <c r="BY2418" t="str">
        <v>IKECHUKWU CHIGBO</v>
      </c>
      <c r="BZ2418" s="31">
        <v>44877</v>
      </c>
      <c r="CA2418" s="40">
        <v>0.52350694444444446</v>
      </c>
      <c r="DB2418">
        <v>692</v>
      </c>
      <c r="DC2418" t="str">
        <v>MICURA</v>
      </c>
      <c r="DD2418" t="str">
        <v>BIJAH ANDREW (MIC)</v>
      </c>
      <c r="DE2418" s="31">
        <v>44877</v>
      </c>
      <c r="DF2418" s="40">
        <v>0.89571759259259254</v>
      </c>
    </row>
    <row r="2419" spans="1:110" x14ac:dyDescent="0.25">
      <c r="A2419" s="109" t="s">
        <v>1904</v>
      </c>
      <c r="B2419">
        <v>515</v>
      </c>
      <c r="C2419" s="109" t="s">
        <v>53</v>
      </c>
      <c r="D2419" s="109" t="s">
        <v>1569</v>
      </c>
      <c r="E2419" s="94">
        <v>44869</v>
      </c>
      <c r="F2419" s="174">
        <v>0.5716782407407407</v>
      </c>
      <c r="G2419">
        <v>1</v>
      </c>
      <c r="H2419" s="109" t="s">
        <v>1570</v>
      </c>
      <c r="I2419">
        <v>2713872</v>
      </c>
      <c r="AR2419">
        <v>185</v>
      </c>
      <c r="AS2419" t="str">
        <v>MICURA</v>
      </c>
      <c r="AT2419" t="str">
        <v>DAMILOLA OGUNBAMERU(MIC</v>
      </c>
      <c r="AU2419" s="31">
        <v>44879</v>
      </c>
      <c r="AV2419" s="40">
        <v>0.30952546296296296</v>
      </c>
      <c r="BW2419">
        <v>408</v>
      </c>
      <c r="BX2419" t="str">
        <v>OPERATIONS</v>
      </c>
      <c r="BY2419" t="str">
        <v>LANRE JOB (OPS)</v>
      </c>
      <c r="BZ2419" s="31">
        <v>44877</v>
      </c>
      <c r="CA2419" s="40">
        <v>0.52356481481481476</v>
      </c>
      <c r="DB2419">
        <v>693</v>
      </c>
      <c r="DC2419" t="str">
        <v>MICURA</v>
      </c>
      <c r="DD2419" t="str">
        <v>DICK REX (MICURA)</v>
      </c>
      <c r="DE2419" s="31">
        <v>44877</v>
      </c>
      <c r="DF2419" s="40">
        <v>0.92615740740740737</v>
      </c>
    </row>
    <row r="2420" spans="1:110" x14ac:dyDescent="0.25">
      <c r="A2420" s="109" t="s">
        <v>1904</v>
      </c>
      <c r="B2420">
        <v>516</v>
      </c>
      <c r="C2420" s="109" t="s">
        <v>52</v>
      </c>
      <c r="D2420" s="109" t="s">
        <v>825</v>
      </c>
      <c r="E2420" s="94">
        <v>44869</v>
      </c>
      <c r="F2420" s="174">
        <v>0.57344907407407408</v>
      </c>
      <c r="G2420">
        <v>1</v>
      </c>
      <c r="H2420" s="109" t="s">
        <v>826</v>
      </c>
      <c r="I2420">
        <v>5332141</v>
      </c>
      <c r="AR2420">
        <v>186</v>
      </c>
      <c r="AS2420" t="str">
        <v>OPERATIONS</v>
      </c>
      <c r="AT2420" t="str">
        <v>RAFIU KADIRI (OPS)</v>
      </c>
      <c r="AU2420" s="31">
        <v>44879</v>
      </c>
      <c r="AV2420" s="40">
        <v>0.3096990740740741</v>
      </c>
      <c r="BW2420">
        <v>409</v>
      </c>
      <c r="BX2420" t="str">
        <v>ENGINEERING</v>
      </c>
      <c r="BY2420" t="str">
        <v>GIFT NWOKOCHA</v>
      </c>
      <c r="BZ2420" s="31">
        <v>44877</v>
      </c>
      <c r="CA2420" s="40">
        <v>0.52497685185185183</v>
      </c>
      <c r="DB2420">
        <v>694</v>
      </c>
      <c r="DC2420" t="str">
        <v>MICURA</v>
      </c>
      <c r="DD2420" t="str">
        <v>FELIX EJIKE EZEOGU (MIC</v>
      </c>
      <c r="DE2420" s="31">
        <v>44877</v>
      </c>
      <c r="DF2420" s="40">
        <v>0.9284027777777778</v>
      </c>
    </row>
    <row r="2421" spans="1:110" x14ac:dyDescent="0.25">
      <c r="A2421" s="109" t="s">
        <v>1904</v>
      </c>
      <c r="B2421">
        <v>517</v>
      </c>
      <c r="C2421" s="109" t="s">
        <v>54</v>
      </c>
      <c r="D2421" s="109" t="s">
        <v>528</v>
      </c>
      <c r="E2421" s="94">
        <v>44869</v>
      </c>
      <c r="F2421" s="174">
        <v>0.57384259259259263</v>
      </c>
      <c r="G2421">
        <v>1</v>
      </c>
      <c r="H2421" s="109" t="s">
        <v>529</v>
      </c>
      <c r="I2421">
        <v>5342585</v>
      </c>
      <c r="AR2421">
        <v>187</v>
      </c>
      <c r="AS2421" t="str">
        <v>MICURA</v>
      </c>
      <c r="AT2421" t="str">
        <v>UMARU SHAIBU (MIC)</v>
      </c>
      <c r="AU2421" s="31">
        <v>44879</v>
      </c>
      <c r="AV2421" s="40">
        <v>0.31006944444444445</v>
      </c>
      <c r="BW2421">
        <v>410</v>
      </c>
      <c r="BX2421" t="str">
        <v>OPERATIONS</v>
      </c>
      <c r="BY2421" t="str">
        <v>OYELOHUNU OLUWATOBI (OP</v>
      </c>
      <c r="BZ2421" s="31">
        <v>44877</v>
      </c>
      <c r="CA2421" s="40">
        <v>0.52501157407407406</v>
      </c>
      <c r="DB2421">
        <v>444</v>
      </c>
      <c r="DC2421" t="str">
        <v>MICURA</v>
      </c>
      <c r="DD2421" t="str">
        <v>JIMOH OMOGBAI (MIC)</v>
      </c>
      <c r="DE2421" s="31">
        <v>44878</v>
      </c>
      <c r="DF2421" s="40">
        <v>0.75540509259259259</v>
      </c>
    </row>
    <row r="2422" spans="1:110" x14ac:dyDescent="0.25">
      <c r="A2422" s="109" t="s">
        <v>1904</v>
      </c>
      <c r="B2422">
        <v>518</v>
      </c>
      <c r="C2422" s="109" t="s">
        <v>52</v>
      </c>
      <c r="D2422" s="109" t="s">
        <v>1529</v>
      </c>
      <c r="E2422" s="94">
        <v>44869</v>
      </c>
      <c r="F2422" s="174">
        <v>0.57420138888888894</v>
      </c>
      <c r="G2422">
        <v>1</v>
      </c>
      <c r="H2422" s="109" t="s">
        <v>1530</v>
      </c>
      <c r="I2422"/>
      <c r="AR2422">
        <v>188</v>
      </c>
      <c r="AS2422" t="str">
        <v>MICURA</v>
      </c>
      <c r="AT2422" t="str">
        <v>JIMOH KABIRU (MIC)</v>
      </c>
      <c r="AU2422" s="31">
        <v>44879</v>
      </c>
      <c r="AV2422" s="40">
        <v>0.31017361111111114</v>
      </c>
      <c r="BW2422">
        <v>411</v>
      </c>
      <c r="BX2422" t="str">
        <v>ENGINEERING</v>
      </c>
      <c r="BY2422" t="str">
        <v>EDEVWIE FRIDAY O (ENGR)</v>
      </c>
      <c r="BZ2422" s="31">
        <v>44877</v>
      </c>
      <c r="CA2422" s="40">
        <v>0.52581018518518519</v>
      </c>
      <c r="DB2422">
        <v>445</v>
      </c>
      <c r="DC2422" t="str">
        <v>MICURA</v>
      </c>
      <c r="DD2422" t="str">
        <v>SHAMSIDEEN OLANREWAJU(MI</v>
      </c>
      <c r="DE2422" s="31">
        <v>44878</v>
      </c>
      <c r="DF2422" s="40">
        <v>0.75549768518518523</v>
      </c>
    </row>
    <row r="2423" spans="1:110" x14ac:dyDescent="0.25">
      <c r="A2423" s="109" t="s">
        <v>1904</v>
      </c>
      <c r="B2423">
        <v>519</v>
      </c>
      <c r="C2423" s="109" t="s">
        <v>21</v>
      </c>
      <c r="D2423" s="109" t="s">
        <v>1469</v>
      </c>
      <c r="E2423" s="94">
        <v>44869</v>
      </c>
      <c r="F2423" s="174">
        <v>0.57723379629629634</v>
      </c>
      <c r="G2423">
        <v>1</v>
      </c>
      <c r="H2423" s="109" t="s">
        <v>1470</v>
      </c>
      <c r="I2423"/>
      <c r="AR2423">
        <v>189</v>
      </c>
      <c r="AS2423" t="str">
        <v>MICURA</v>
      </c>
      <c r="AT2423" t="str">
        <v>UMAHI IFEANYI C. (MIC)</v>
      </c>
      <c r="AU2423" s="31">
        <v>44879</v>
      </c>
      <c r="AV2423" s="40">
        <v>0.31035879629629631</v>
      </c>
      <c r="BW2423">
        <v>412</v>
      </c>
      <c r="BX2423" t="str">
        <v>MICURA</v>
      </c>
      <c r="BY2423" t="str">
        <v>EZIUKWU GERALD (MIC)</v>
      </c>
      <c r="BZ2423" s="31">
        <v>44877</v>
      </c>
      <c r="CA2423" s="40">
        <v>0.52605324074074078</v>
      </c>
      <c r="DB2423">
        <v>446</v>
      </c>
      <c r="DC2423" t="str">
        <v>MICURA</v>
      </c>
      <c r="DD2423" t="str">
        <v>IRANLOYE OLADOYE M.(MIC)</v>
      </c>
      <c r="DE2423" s="31">
        <v>44878</v>
      </c>
      <c r="DF2423" s="40">
        <v>0.75633101851851847</v>
      </c>
    </row>
    <row r="2424" spans="1:110" x14ac:dyDescent="0.25">
      <c r="A2424" s="109" t="s">
        <v>1904</v>
      </c>
      <c r="B2424">
        <v>520</v>
      </c>
      <c r="C2424" s="109" t="s">
        <v>52</v>
      </c>
      <c r="D2424" s="109" t="s">
        <v>318</v>
      </c>
      <c r="E2424" s="94">
        <v>44869</v>
      </c>
      <c r="F2424" s="174">
        <v>0.57730324074074069</v>
      </c>
      <c r="G2424">
        <v>1</v>
      </c>
      <c r="H2424" s="109" t="s">
        <v>319</v>
      </c>
      <c r="I2424">
        <v>2037561</v>
      </c>
      <c r="AR2424">
        <v>190</v>
      </c>
      <c r="AS2424" t="str">
        <v>MICURA</v>
      </c>
      <c r="AT2424" t="str">
        <v>BAYEWO ILESANMI M. (MIC</v>
      </c>
      <c r="AU2424" s="31">
        <v>44879</v>
      </c>
      <c r="AV2424" s="40">
        <v>0.31040509259259258</v>
      </c>
      <c r="BW2424">
        <v>413</v>
      </c>
      <c r="BX2424" t="str">
        <v>MICURA</v>
      </c>
      <c r="BY2424" t="str">
        <v>ABDULLAHI MOHAMMED (MIC</v>
      </c>
      <c r="BZ2424" s="31">
        <v>44877</v>
      </c>
      <c r="CA2424" s="40">
        <v>0.52651620370370367</v>
      </c>
      <c r="DB2424">
        <v>447</v>
      </c>
      <c r="DC2424" t="str">
        <v>MICURA</v>
      </c>
      <c r="DD2424" t="str">
        <v>EZEA NNAMDI (MIC)</v>
      </c>
      <c r="DE2424" s="31">
        <v>44878</v>
      </c>
      <c r="DF2424" s="40">
        <v>0.7563657407407407</v>
      </c>
    </row>
    <row r="2425" spans="1:110" x14ac:dyDescent="0.25">
      <c r="A2425" s="109" t="s">
        <v>1904</v>
      </c>
      <c r="B2425">
        <v>521</v>
      </c>
      <c r="C2425" s="109" t="s">
        <v>54</v>
      </c>
      <c r="D2425" s="109" t="s">
        <v>1481</v>
      </c>
      <c r="E2425" s="94">
        <v>44869</v>
      </c>
      <c r="F2425" s="174">
        <v>0.59423611111111108</v>
      </c>
      <c r="G2425">
        <v>2</v>
      </c>
      <c r="H2425" s="109" t="s">
        <v>1482</v>
      </c>
      <c r="I2425">
        <v>5492937</v>
      </c>
      <c r="AR2425">
        <v>191</v>
      </c>
      <c r="AS2425" t="str">
        <v>MICURA</v>
      </c>
      <c r="AT2425" t="str">
        <v>AKINWANDE LATEEF</v>
      </c>
      <c r="AU2425" s="31">
        <v>44879</v>
      </c>
      <c r="AV2425" s="40">
        <v>0.31082175925925926</v>
      </c>
      <c r="BW2425">
        <v>414</v>
      </c>
      <c r="BX2425" t="str">
        <v>COMMERCIAL</v>
      </c>
      <c r="BY2425" t="str">
        <v>AZODO CHINYERE (COMM)</v>
      </c>
      <c r="BZ2425" s="31">
        <v>44877</v>
      </c>
      <c r="CA2425" s="40">
        <v>0.52730324074074075</v>
      </c>
      <c r="DB2425">
        <v>448</v>
      </c>
      <c r="DC2425" t="str">
        <v>MICURA</v>
      </c>
      <c r="DD2425" t="str">
        <v>ADETUNJI OLALEKAN (MIC)</v>
      </c>
      <c r="DE2425" s="31">
        <v>44878</v>
      </c>
      <c r="DF2425" s="40">
        <v>0.75643518518518515</v>
      </c>
    </row>
    <row r="2426" spans="1:110" x14ac:dyDescent="0.25">
      <c r="A2426" s="109" t="s">
        <v>1904</v>
      </c>
      <c r="B2426">
        <v>522</v>
      </c>
      <c r="C2426" s="109" t="s">
        <v>53</v>
      </c>
      <c r="D2426" s="109" t="s">
        <v>422</v>
      </c>
      <c r="E2426" s="94">
        <v>44869</v>
      </c>
      <c r="F2426" s="174">
        <v>0.59715277777777775</v>
      </c>
      <c r="G2426">
        <v>1</v>
      </c>
      <c r="H2426" s="109" t="s">
        <v>423</v>
      </c>
      <c r="I2426">
        <v>5425549</v>
      </c>
      <c r="AR2426">
        <v>192</v>
      </c>
      <c r="AS2426" t="str">
        <v>OPERATIONS</v>
      </c>
      <c r="AT2426" t="str">
        <v>ISAH BRAIMAH (G.OPS)</v>
      </c>
      <c r="AU2426" s="31">
        <v>44879</v>
      </c>
      <c r="AV2426" s="40">
        <v>0.31089120370370371</v>
      </c>
      <c r="BW2426">
        <v>415</v>
      </c>
      <c r="BX2426" t="str">
        <v>MICURA</v>
      </c>
      <c r="BY2426" t="str">
        <v>ENEOTU ZILPAH INNOCENT</v>
      </c>
      <c r="BZ2426" s="31">
        <v>44877</v>
      </c>
      <c r="CA2426" s="40">
        <v>0.52829861111111109</v>
      </c>
      <c r="DB2426">
        <v>449</v>
      </c>
      <c r="DC2426" t="str">
        <v>IT</v>
      </c>
      <c r="DD2426" t="str">
        <v>AZUBUIKE UBABUKOH (IT)</v>
      </c>
      <c r="DE2426" s="31">
        <v>44878</v>
      </c>
      <c r="DF2426" s="40">
        <v>0.75686342592592593</v>
      </c>
    </row>
    <row r="2427" spans="1:110" x14ac:dyDescent="0.25">
      <c r="A2427" s="109" t="s">
        <v>1904</v>
      </c>
      <c r="B2427">
        <v>523</v>
      </c>
      <c r="C2427" s="109" t="s">
        <v>53</v>
      </c>
      <c r="D2427" s="109" t="s">
        <v>542</v>
      </c>
      <c r="E2427" s="94">
        <v>44869</v>
      </c>
      <c r="F2427" s="174">
        <v>0.59726851851851848</v>
      </c>
      <c r="G2427">
        <v>1</v>
      </c>
      <c r="H2427" s="109" t="s">
        <v>543</v>
      </c>
      <c r="I2427"/>
      <c r="AR2427">
        <v>193</v>
      </c>
      <c r="AS2427" t="str">
        <v>MICURA</v>
      </c>
      <c r="AT2427" t="str">
        <v>AYINLA TAOFEEK (MIC)</v>
      </c>
      <c r="AU2427" s="31">
        <v>44879</v>
      </c>
      <c r="AV2427" s="40">
        <v>0.31129629629629629</v>
      </c>
      <c r="BW2427">
        <v>416</v>
      </c>
      <c r="BX2427" t="str">
        <v>ENGINEERING</v>
      </c>
      <c r="BY2427" t="str">
        <v>SAMPSON OBINNA (ENGR)</v>
      </c>
      <c r="BZ2427" s="31">
        <v>44877</v>
      </c>
      <c r="CA2427" s="40">
        <v>0.52894675925925927</v>
      </c>
      <c r="DB2427">
        <v>450</v>
      </c>
      <c r="DC2427" t="str">
        <v>MICURA</v>
      </c>
      <c r="DD2427" t="str">
        <v>TAIWO ANIMASHAUN (MIC)</v>
      </c>
      <c r="DE2427" s="31">
        <v>44878</v>
      </c>
      <c r="DF2427" s="40">
        <v>0.75689814814814815</v>
      </c>
    </row>
    <row r="2428" spans="1:110" x14ac:dyDescent="0.25">
      <c r="A2428" s="109" t="s">
        <v>1904</v>
      </c>
      <c r="B2428">
        <v>524</v>
      </c>
      <c r="C2428" s="109" t="s">
        <v>53</v>
      </c>
      <c r="D2428" s="109" t="s">
        <v>1602</v>
      </c>
      <c r="E2428" s="94">
        <v>44869</v>
      </c>
      <c r="F2428" s="174">
        <v>0.5977662037037037</v>
      </c>
      <c r="G2428">
        <v>1</v>
      </c>
      <c r="H2428" s="109" t="s">
        <v>1603</v>
      </c>
      <c r="I2428"/>
      <c r="AR2428">
        <v>194</v>
      </c>
      <c r="AS2428" t="str">
        <v>MICURA</v>
      </c>
      <c r="AT2428" t="str">
        <v>ELUDOYIN MUYIWA (MIC)</v>
      </c>
      <c r="AU2428" s="31">
        <v>44879</v>
      </c>
      <c r="AV2428" s="40">
        <v>0.31138888888888888</v>
      </c>
      <c r="BW2428">
        <v>417</v>
      </c>
      <c r="BX2428" t="str">
        <v>ENGINEERING</v>
      </c>
      <c r="BY2428" t="str">
        <v>TIJANI ADEKUNLE</v>
      </c>
      <c r="BZ2428" s="31">
        <v>44877</v>
      </c>
      <c r="CA2428" s="40">
        <v>0.52905092592592595</v>
      </c>
      <c r="DB2428">
        <v>451</v>
      </c>
      <c r="DC2428" t="str">
        <v>MICURA</v>
      </c>
      <c r="DD2428" t="str">
        <v>BETULE THOMPSON J. (MIC)</v>
      </c>
      <c r="DE2428" s="31">
        <v>44878</v>
      </c>
      <c r="DF2428" s="40">
        <v>0.75694444444444442</v>
      </c>
    </row>
    <row r="2429" spans="1:110" x14ac:dyDescent="0.25">
      <c r="A2429" s="109" t="s">
        <v>1904</v>
      </c>
      <c r="B2429">
        <v>525</v>
      </c>
      <c r="C2429" s="109" t="s">
        <v>51</v>
      </c>
      <c r="D2429" s="109" t="s">
        <v>1687</v>
      </c>
      <c r="E2429" s="94">
        <v>44869</v>
      </c>
      <c r="F2429" s="174">
        <v>0.59842592592592592</v>
      </c>
      <c r="G2429">
        <v>1</v>
      </c>
      <c r="H2429" s="109" t="s">
        <v>1688</v>
      </c>
      <c r="I2429">
        <v>5510971</v>
      </c>
      <c r="AR2429">
        <v>195</v>
      </c>
      <c r="AS2429" t="str">
        <v>ENGINEERING</v>
      </c>
      <c r="AT2429" t="str">
        <v>IPADEOLA IBRAHIM (ENGR)</v>
      </c>
      <c r="AU2429" s="31">
        <v>44879</v>
      </c>
      <c r="AV2429" s="40">
        <v>0.31199074074074074</v>
      </c>
      <c r="BW2429">
        <v>418</v>
      </c>
      <c r="BX2429" t="str">
        <v>ENGINEERING</v>
      </c>
      <c r="BY2429" t="str">
        <v>ADENIYI ADEYEMI (ENGR)</v>
      </c>
      <c r="BZ2429" s="31">
        <v>44877</v>
      </c>
      <c r="CA2429" s="40">
        <v>0.52912037037037041</v>
      </c>
      <c r="DB2429">
        <v>452</v>
      </c>
      <c r="DC2429" t="str">
        <v>OPERATIONS</v>
      </c>
      <c r="DD2429" t="str">
        <v>FASHOLA ANTHONY (OPS)</v>
      </c>
      <c r="DE2429" s="31">
        <v>44878</v>
      </c>
      <c r="DF2429" s="40">
        <v>0.75697916666666665</v>
      </c>
    </row>
    <row r="2430" spans="1:110" x14ac:dyDescent="0.25">
      <c r="A2430" s="109" t="s">
        <v>1904</v>
      </c>
      <c r="B2430">
        <v>526</v>
      </c>
      <c r="C2430" s="109" t="s">
        <v>52</v>
      </c>
      <c r="D2430" s="109" t="s">
        <v>803</v>
      </c>
      <c r="E2430" s="94">
        <v>44869</v>
      </c>
      <c r="F2430" s="174">
        <v>0.59847222222222218</v>
      </c>
      <c r="G2430">
        <v>1</v>
      </c>
      <c r="H2430" s="109" t="s">
        <v>804</v>
      </c>
      <c r="I2430">
        <v>5409821</v>
      </c>
      <c r="AR2430">
        <v>196</v>
      </c>
      <c r="AS2430" t="str">
        <v>MICURA</v>
      </c>
      <c r="AT2430" t="str">
        <v>MOMODU ABDULAI (MIC)</v>
      </c>
      <c r="AU2430" s="31">
        <v>44879</v>
      </c>
      <c r="AV2430" s="40">
        <v>0.3127314814814815</v>
      </c>
      <c r="BW2430">
        <v>419</v>
      </c>
      <c r="BX2430" t="str">
        <v>ENGINEERING</v>
      </c>
      <c r="BY2430" t="str">
        <v>ABDULWAHAB LUQMAN</v>
      </c>
      <c r="BZ2430" s="31">
        <v>44877</v>
      </c>
      <c r="CA2430" s="40">
        <v>0.53025462962962966</v>
      </c>
      <c r="DB2430">
        <v>453</v>
      </c>
      <c r="DC2430" t="str">
        <v>MICURA</v>
      </c>
      <c r="DD2430" t="str">
        <v>DAVID DEINMA</v>
      </c>
      <c r="DE2430" s="31">
        <v>44878</v>
      </c>
      <c r="DF2430" s="40">
        <v>0.75755787037037037</v>
      </c>
    </row>
    <row r="2431" spans="1:110" x14ac:dyDescent="0.25">
      <c r="A2431" s="109" t="s">
        <v>1904</v>
      </c>
      <c r="B2431">
        <v>527</v>
      </c>
      <c r="C2431" s="109" t="s">
        <v>53</v>
      </c>
      <c r="D2431" s="109" t="s">
        <v>1172</v>
      </c>
      <c r="E2431" s="94">
        <v>44869</v>
      </c>
      <c r="F2431" s="174">
        <v>0.59854166666666664</v>
      </c>
      <c r="G2431">
        <v>1</v>
      </c>
      <c r="H2431" s="109" t="s">
        <v>1173</v>
      </c>
      <c r="I2431">
        <v>3386300</v>
      </c>
      <c r="AR2431">
        <v>197</v>
      </c>
      <c r="AS2431" t="str">
        <v>ENGINEERING</v>
      </c>
      <c r="AT2431" t="str">
        <v>POPOOLA OLUGBENGA (ENGR</v>
      </c>
      <c r="AU2431" s="31">
        <v>44879</v>
      </c>
      <c r="AV2431" s="40">
        <v>0.31359953703703702</v>
      </c>
      <c r="BW2431">
        <v>420</v>
      </c>
      <c r="BX2431" t="str">
        <v>ENGINEERING</v>
      </c>
      <c r="BY2431" t="str">
        <v>OYINLAYO MAYODE (ENGR)</v>
      </c>
      <c r="BZ2431" s="31">
        <v>44877</v>
      </c>
      <c r="CA2431" s="40">
        <v>0.53033564814814815</v>
      </c>
      <c r="DB2431">
        <v>454</v>
      </c>
      <c r="DC2431" t="str">
        <v>MICURA</v>
      </c>
      <c r="DD2431" t="str">
        <v>AMOGO E. JOHNSON</v>
      </c>
      <c r="DE2431" s="31">
        <v>44878</v>
      </c>
      <c r="DF2431" s="40">
        <v>0.75761574074074078</v>
      </c>
    </row>
    <row r="2432" spans="1:110" x14ac:dyDescent="0.25">
      <c r="A2432" s="109" t="s">
        <v>1904</v>
      </c>
      <c r="B2432">
        <v>528</v>
      </c>
      <c r="C2432" s="109" t="s">
        <v>53</v>
      </c>
      <c r="D2432" s="109" t="s">
        <v>1818</v>
      </c>
      <c r="E2432" s="94">
        <v>44869</v>
      </c>
      <c r="F2432" s="174">
        <v>0.59912037037037036</v>
      </c>
      <c r="G2432">
        <v>1</v>
      </c>
      <c r="H2432" s="109" t="s">
        <v>735</v>
      </c>
      <c r="I2432"/>
      <c r="AR2432">
        <v>198</v>
      </c>
      <c r="AS2432" t="str">
        <v>ENGINEERING</v>
      </c>
      <c r="AT2432" t="str">
        <v>NKWOAGU AUGUSTINE (ENGR</v>
      </c>
      <c r="AU2432" s="31">
        <v>44879</v>
      </c>
      <c r="AV2432" s="40">
        <v>0.31429398148148147</v>
      </c>
      <c r="BW2432">
        <v>421</v>
      </c>
      <c r="BX2432" t="str">
        <v>OPERATIONS</v>
      </c>
      <c r="BY2432" t="str">
        <v>OMORUYI SUNDAY (OPS)</v>
      </c>
      <c r="BZ2432" s="31">
        <v>44877</v>
      </c>
      <c r="CA2432" s="40">
        <v>0.53040509259259261</v>
      </c>
      <c r="DB2432">
        <v>455</v>
      </c>
      <c r="DC2432" t="str">
        <v>OPERATIONS</v>
      </c>
      <c r="DD2432" t="str">
        <v>KADIRI CHRISTOPHER (MIC</v>
      </c>
      <c r="DE2432" s="31">
        <v>44878</v>
      </c>
      <c r="DF2432" s="40">
        <v>0.75765046296296301</v>
      </c>
    </row>
    <row r="2433" spans="1:110" x14ac:dyDescent="0.25">
      <c r="A2433" s="109" t="s">
        <v>1904</v>
      </c>
      <c r="B2433">
        <v>529</v>
      </c>
      <c r="C2433" s="109" t="s">
        <v>53</v>
      </c>
      <c r="D2433" s="109" t="s">
        <v>1948</v>
      </c>
      <c r="E2433" s="94">
        <v>44869</v>
      </c>
      <c r="F2433" s="174">
        <v>0.60111111111111115</v>
      </c>
      <c r="G2433">
        <v>2</v>
      </c>
      <c r="H2433" s="109" t="s">
        <v>1949</v>
      </c>
      <c r="I2433"/>
      <c r="AR2433">
        <v>199</v>
      </c>
      <c r="AS2433" t="str">
        <v>MICURA</v>
      </c>
      <c r="AT2433" t="str">
        <v>EHIRIM CHUKWUEMEKA C.(MI</v>
      </c>
      <c r="AU2433" s="31">
        <v>44879</v>
      </c>
      <c r="AV2433" s="40">
        <v>0.31541666666666668</v>
      </c>
      <c r="BW2433">
        <v>422</v>
      </c>
      <c r="BX2433" t="str">
        <v>ENGINEERING</v>
      </c>
      <c r="BY2433" t="str">
        <v>SIMEON OLUSHINA (ENGR)</v>
      </c>
      <c r="BZ2433" s="31">
        <v>44877</v>
      </c>
      <c r="CA2433" s="40">
        <v>0.53194444444444444</v>
      </c>
      <c r="DB2433">
        <v>456</v>
      </c>
      <c r="DC2433" t="str">
        <v>MICURA</v>
      </c>
      <c r="DD2433" t="str">
        <v>ARIAJEGBA ENDURANCE (MIC</v>
      </c>
      <c r="DE2433" s="31">
        <v>44878</v>
      </c>
      <c r="DF2433" s="40">
        <v>0.75770833333333332</v>
      </c>
    </row>
    <row r="2434" spans="1:110" x14ac:dyDescent="0.25">
      <c r="A2434" s="109" t="s">
        <v>1904</v>
      </c>
      <c r="B2434">
        <v>530</v>
      </c>
      <c r="C2434" s="109" t="s">
        <v>53</v>
      </c>
      <c r="D2434" s="109" t="s">
        <v>1282</v>
      </c>
      <c r="E2434" s="94">
        <v>44869</v>
      </c>
      <c r="F2434" s="174">
        <v>0.60118055555555561</v>
      </c>
      <c r="G2434">
        <v>2</v>
      </c>
      <c r="H2434" s="109" t="s">
        <v>1283</v>
      </c>
      <c r="I2434">
        <v>2099344</v>
      </c>
      <c r="AR2434">
        <v>200</v>
      </c>
      <c r="AS2434" t="str">
        <v>OPERATIONS</v>
      </c>
      <c r="AT2434" t="str">
        <v>ADIELE SANDRA</v>
      </c>
      <c r="AU2434" s="31">
        <v>44879</v>
      </c>
      <c r="AV2434" s="40">
        <v>0.31694444444444442</v>
      </c>
      <c r="BW2434">
        <v>423</v>
      </c>
      <c r="BX2434" t="str">
        <v>ENGINEERING</v>
      </c>
      <c r="BY2434" t="str">
        <v>VICTOR EWELIM O. (ENGR)</v>
      </c>
      <c r="BZ2434" s="31">
        <v>44877</v>
      </c>
      <c r="CA2434" s="40">
        <v>0.53394675925925927</v>
      </c>
      <c r="DB2434">
        <v>457</v>
      </c>
      <c r="DC2434" t="str">
        <v>MICURA</v>
      </c>
      <c r="DD2434" t="str">
        <v>MOMODU ABDULAI (MIC)</v>
      </c>
      <c r="DE2434" s="31">
        <v>44878</v>
      </c>
      <c r="DF2434" s="40">
        <v>0.7578125</v>
      </c>
    </row>
    <row r="2435" spans="1:110" x14ac:dyDescent="0.25">
      <c r="A2435" s="109" t="s">
        <v>1904</v>
      </c>
      <c r="B2435">
        <v>531</v>
      </c>
      <c r="C2435" s="109" t="s">
        <v>53</v>
      </c>
      <c r="D2435" s="109" t="s">
        <v>815</v>
      </c>
      <c r="E2435" s="94">
        <v>44869</v>
      </c>
      <c r="F2435" s="174">
        <v>0.60124999999999995</v>
      </c>
      <c r="G2435">
        <v>2</v>
      </c>
      <c r="H2435" s="109" t="s">
        <v>816</v>
      </c>
      <c r="I2435"/>
      <c r="AR2435">
        <v>201</v>
      </c>
      <c r="AS2435" t="str">
        <v>OPERATIONS</v>
      </c>
      <c r="AT2435" t="str">
        <v>JEROME OFOR</v>
      </c>
      <c r="AU2435" s="31">
        <v>44879</v>
      </c>
      <c r="AV2435" s="40">
        <v>0.31755787037037037</v>
      </c>
      <c r="BW2435">
        <v>424</v>
      </c>
      <c r="BX2435" t="str">
        <v>GATE OPS</v>
      </c>
      <c r="BY2435" t="str">
        <v>YUNUSA MAMUD IKOOJO(GATE</v>
      </c>
      <c r="BZ2435" s="31">
        <v>44877</v>
      </c>
      <c r="CA2435" s="40">
        <v>0.53650462962962964</v>
      </c>
      <c r="DB2435">
        <v>458</v>
      </c>
      <c r="DC2435" t="str">
        <v>MICURA</v>
      </c>
      <c r="DD2435" t="str">
        <v>AILERU RILWAN (MIC)</v>
      </c>
      <c r="DE2435" s="31">
        <v>44878</v>
      </c>
      <c r="DF2435" s="40">
        <v>0.75790509259259264</v>
      </c>
    </row>
    <row r="2436" spans="1:110" x14ac:dyDescent="0.25">
      <c r="A2436" s="109" t="s">
        <v>1904</v>
      </c>
      <c r="B2436">
        <v>532</v>
      </c>
      <c r="C2436" s="109" t="s">
        <v>53</v>
      </c>
      <c r="D2436" s="109" t="s">
        <v>362</v>
      </c>
      <c r="E2436" s="94">
        <v>44869</v>
      </c>
      <c r="F2436" s="174">
        <v>0.60131944444444441</v>
      </c>
      <c r="G2436">
        <v>2</v>
      </c>
      <c r="H2436" s="109" t="s">
        <v>363</v>
      </c>
      <c r="I2436"/>
      <c r="AR2436">
        <v>202</v>
      </c>
      <c r="AS2436" t="str">
        <v>ENGINEERING</v>
      </c>
      <c r="AT2436" t="str">
        <v>QUADRI OLAWALE (ENGR)</v>
      </c>
      <c r="AU2436" s="31">
        <v>44879</v>
      </c>
      <c r="AV2436" s="40">
        <v>0.31865740740740739</v>
      </c>
      <c r="BW2436">
        <v>425</v>
      </c>
      <c r="BX2436" t="str">
        <v>ENGINEERING</v>
      </c>
      <c r="BY2436" t="str">
        <v>VICTOR AIGBONOHAN (ENGR</v>
      </c>
      <c r="BZ2436" s="31">
        <v>44877</v>
      </c>
      <c r="CA2436" s="40">
        <v>0.53681712962962957</v>
      </c>
      <c r="DB2436">
        <v>459</v>
      </c>
      <c r="DC2436" t="str">
        <v>MICURA</v>
      </c>
      <c r="DD2436" t="str">
        <v>OLATUNJI AKINLOYE J.(MIC</v>
      </c>
      <c r="DE2436" s="31">
        <v>44878</v>
      </c>
      <c r="DF2436" s="40">
        <v>0.75793981481481476</v>
      </c>
    </row>
    <row r="2437" spans="1:110" x14ac:dyDescent="0.25">
      <c r="A2437" s="109" t="s">
        <v>1904</v>
      </c>
      <c r="B2437">
        <v>533</v>
      </c>
      <c r="C2437" s="109" t="s">
        <v>21</v>
      </c>
      <c r="D2437" s="109" t="s">
        <v>1063</v>
      </c>
      <c r="E2437" s="94">
        <v>44869</v>
      </c>
      <c r="F2437" s="174">
        <v>0.60188657407407409</v>
      </c>
      <c r="G2437">
        <v>2</v>
      </c>
      <c r="H2437" s="109" t="s">
        <v>21</v>
      </c>
      <c r="I2437"/>
      <c r="AR2437">
        <v>203</v>
      </c>
      <c r="AS2437" t="str">
        <v>ENGINEERING</v>
      </c>
      <c r="AT2437" t="str">
        <v>OLAYINKA EBENEZER A.</v>
      </c>
      <c r="AU2437" s="31">
        <v>44879</v>
      </c>
      <c r="AV2437" s="40">
        <v>0.31877314814814817</v>
      </c>
      <c r="BW2437">
        <v>426</v>
      </c>
      <c r="BX2437" t="str">
        <v>MICURA</v>
      </c>
      <c r="BY2437" t="str">
        <v>AMATA BENJAMIN (MIC)</v>
      </c>
      <c r="BZ2437" s="31">
        <v>44877</v>
      </c>
      <c r="CA2437" s="40">
        <v>0.53806712962962966</v>
      </c>
      <c r="DB2437">
        <v>460</v>
      </c>
      <c r="DC2437" t="str">
        <v>MICURA</v>
      </c>
      <c r="DD2437" t="str">
        <v>CYRIL ANAYO (MIC)</v>
      </c>
      <c r="DE2437" s="31">
        <v>44878</v>
      </c>
      <c r="DF2437" s="40">
        <v>0.75800925925925922</v>
      </c>
    </row>
    <row r="2438" spans="1:110" x14ac:dyDescent="0.25">
      <c r="A2438" s="109" t="s">
        <v>1904</v>
      </c>
      <c r="B2438">
        <v>534</v>
      </c>
      <c r="C2438" s="109" t="s">
        <v>52</v>
      </c>
      <c r="D2438" s="109" t="s">
        <v>330</v>
      </c>
      <c r="E2438" s="94">
        <v>44869</v>
      </c>
      <c r="F2438" s="174">
        <v>0.60452546296296295</v>
      </c>
      <c r="G2438">
        <v>2</v>
      </c>
      <c r="H2438" s="109" t="s">
        <v>331</v>
      </c>
      <c r="I2438">
        <v>6703268</v>
      </c>
      <c r="AR2438">
        <v>204</v>
      </c>
      <c r="AS2438" t="str">
        <v>OPERATIONS</v>
      </c>
      <c r="AT2438" t="str">
        <v>OKOUKPAI PATRICK (OPS)</v>
      </c>
      <c r="AU2438" s="31">
        <v>44879</v>
      </c>
      <c r="AV2438" s="40">
        <v>0.31912037037037039</v>
      </c>
      <c r="BW2438">
        <v>427</v>
      </c>
      <c r="BX2438" t="str">
        <v>ENGINEERING</v>
      </c>
      <c r="BY2438" t="str">
        <v>ONU HYACINTH C. (ENGNR)</v>
      </c>
      <c r="BZ2438" s="31">
        <v>44877</v>
      </c>
      <c r="CA2438" s="40">
        <v>0.53870370370370368</v>
      </c>
      <c r="DB2438">
        <v>461</v>
      </c>
      <c r="DC2438" t="str">
        <v>MICURA</v>
      </c>
      <c r="DD2438" t="str">
        <v>ALOZIE VICTOR I. (MIC)</v>
      </c>
      <c r="DE2438" s="31">
        <v>44878</v>
      </c>
      <c r="DF2438" s="40">
        <v>0.75807870370370367</v>
      </c>
    </row>
    <row r="2439" spans="1:110" x14ac:dyDescent="0.25">
      <c r="A2439" s="109" t="s">
        <v>1904</v>
      </c>
      <c r="B2439">
        <v>535</v>
      </c>
      <c r="C2439" s="109" t="s">
        <v>53</v>
      </c>
      <c r="D2439" s="109" t="s">
        <v>748</v>
      </c>
      <c r="E2439" s="94">
        <v>44869</v>
      </c>
      <c r="F2439" s="174">
        <v>0.61084490740740738</v>
      </c>
      <c r="G2439">
        <v>2</v>
      </c>
      <c r="H2439" s="109" t="s">
        <v>749</v>
      </c>
      <c r="I2439"/>
      <c r="AR2439">
        <v>205</v>
      </c>
      <c r="AS2439" t="str">
        <v>OPERATIONS</v>
      </c>
      <c r="AT2439" t="str">
        <v>SODIQ ALABI (OPS)</v>
      </c>
      <c r="AU2439" s="31">
        <v>44879</v>
      </c>
      <c r="AV2439" s="40">
        <v>0.32657407407407407</v>
      </c>
      <c r="BW2439">
        <v>428</v>
      </c>
      <c r="BX2439" t="str">
        <v>GATE OPS</v>
      </c>
      <c r="BY2439" t="str">
        <v>NJOKU C. BENEDICT (GATE)</v>
      </c>
      <c r="BZ2439" s="31">
        <v>44877</v>
      </c>
      <c r="CA2439" s="40">
        <v>0.53924768518518518</v>
      </c>
      <c r="DB2439">
        <v>462</v>
      </c>
      <c r="DC2439" t="str">
        <v>MICURA</v>
      </c>
      <c r="DD2439" t="str">
        <v>BIJAH ANDREW (MIC)</v>
      </c>
      <c r="DE2439" s="31">
        <v>44878</v>
      </c>
      <c r="DF2439" s="40">
        <v>0.7581134259259259</v>
      </c>
    </row>
    <row r="2440" spans="1:110" x14ac:dyDescent="0.25">
      <c r="A2440" s="109" t="s">
        <v>1904</v>
      </c>
      <c r="B2440">
        <v>536</v>
      </c>
      <c r="C2440" s="109" t="s">
        <v>53</v>
      </c>
      <c r="D2440" s="109" t="s">
        <v>736</v>
      </c>
      <c r="E2440" s="94">
        <v>44869</v>
      </c>
      <c r="F2440" s="174">
        <v>0.61245370370370367</v>
      </c>
      <c r="G2440">
        <v>2</v>
      </c>
      <c r="H2440" s="109" t="s">
        <v>737</v>
      </c>
      <c r="I2440"/>
      <c r="AR2440">
        <v>206</v>
      </c>
      <c r="AS2440" t="str">
        <v>OPERATIONS</v>
      </c>
      <c r="AT2440" t="str">
        <v>UGOCHUKWU IBENEMEH (OPS</v>
      </c>
      <c r="AU2440" s="31">
        <v>44879</v>
      </c>
      <c r="AV2440" s="40">
        <v>0.32664351851851853</v>
      </c>
      <c r="BW2440">
        <v>429</v>
      </c>
      <c r="BX2440" t="str">
        <v>GATE OPS</v>
      </c>
      <c r="BY2440" t="str">
        <v>JANET GANDONU (GATE)</v>
      </c>
      <c r="BZ2440" s="31">
        <v>44877</v>
      </c>
      <c r="CA2440" s="40">
        <v>0.53935185185185186</v>
      </c>
      <c r="DB2440">
        <v>463</v>
      </c>
      <c r="DC2440" t="str">
        <v>OPERATIONS</v>
      </c>
      <c r="DD2440" t="str">
        <v>ODEWALE ADEOLA J. (OPS)</v>
      </c>
      <c r="DE2440" s="31">
        <v>44878</v>
      </c>
      <c r="DF2440" s="40">
        <v>0.75817129629629632</v>
      </c>
    </row>
    <row r="2441" spans="1:110" x14ac:dyDescent="0.25">
      <c r="A2441" s="109" t="s">
        <v>1904</v>
      </c>
      <c r="B2441">
        <v>537</v>
      </c>
      <c r="C2441" s="109" t="s">
        <v>53</v>
      </c>
      <c r="D2441" s="109" t="s">
        <v>807</v>
      </c>
      <c r="E2441" s="94">
        <v>44869</v>
      </c>
      <c r="F2441" s="174">
        <v>0.61261574074074077</v>
      </c>
      <c r="G2441">
        <v>2</v>
      </c>
      <c r="H2441" s="109" t="s">
        <v>808</v>
      </c>
      <c r="I2441"/>
      <c r="AR2441">
        <v>207</v>
      </c>
      <c r="AS2441" t="str">
        <v>MICURA</v>
      </c>
      <c r="AT2441" t="str">
        <v>QUADRI RASAQ (MIC)</v>
      </c>
      <c r="AU2441" s="31">
        <v>44879</v>
      </c>
      <c r="AV2441" s="40">
        <v>0.33961805555555558</v>
      </c>
      <c r="BW2441">
        <v>430</v>
      </c>
      <c r="BX2441" t="str">
        <v>OPERATIONS</v>
      </c>
      <c r="BY2441" t="str">
        <v>OGUH UCHENNA R. (OPS)</v>
      </c>
      <c r="BZ2441" s="31">
        <v>44877</v>
      </c>
      <c r="CA2441" s="40">
        <v>0.53940972222222228</v>
      </c>
      <c r="DB2441">
        <v>464</v>
      </c>
      <c r="DC2441" t="str">
        <v>OPERATIONS</v>
      </c>
      <c r="DD2441" t="str">
        <v>ABIDOYE SAMUEL (OPS)</v>
      </c>
      <c r="DE2441" s="31">
        <v>44878</v>
      </c>
      <c r="DF2441" s="40">
        <v>0.7585763888888889</v>
      </c>
    </row>
    <row r="2442" spans="1:110" x14ac:dyDescent="0.25">
      <c r="A2442" s="109" t="s">
        <v>1904</v>
      </c>
      <c r="B2442">
        <v>538</v>
      </c>
      <c r="C2442" s="109" t="s">
        <v>53</v>
      </c>
      <c r="D2442" s="109" t="s">
        <v>724</v>
      </c>
      <c r="E2442" s="94">
        <v>44869</v>
      </c>
      <c r="F2442" s="174">
        <v>0.61268518518518522</v>
      </c>
      <c r="G2442">
        <v>2</v>
      </c>
      <c r="H2442" s="109" t="s">
        <v>725</v>
      </c>
      <c r="I2442"/>
      <c r="AR2442">
        <v>208</v>
      </c>
      <c r="AS2442" t="str">
        <v>ENGINEERING</v>
      </c>
      <c r="AT2442" t="str">
        <v>BABALOLA SIMON (ENGR)</v>
      </c>
      <c r="AU2442" s="31">
        <v>44879</v>
      </c>
      <c r="AV2442" s="40">
        <v>0.34089120370370368</v>
      </c>
      <c r="BW2442">
        <v>431</v>
      </c>
      <c r="BX2442" t="str">
        <v>GATE OPS</v>
      </c>
      <c r="BY2442" t="str">
        <v>UZOMA MARVELOUS</v>
      </c>
      <c r="BZ2442" s="31">
        <v>44877</v>
      </c>
      <c r="CA2442" s="40">
        <v>0.53945601851851854</v>
      </c>
      <c r="DB2442">
        <v>465</v>
      </c>
      <c r="DC2442" t="str">
        <v>OPERATIONS</v>
      </c>
      <c r="DD2442" t="str">
        <v>BAMGBOYE AFEEZ (OPS)</v>
      </c>
      <c r="DE2442" s="31">
        <v>44878</v>
      </c>
      <c r="DF2442" s="40">
        <v>0.75875000000000004</v>
      </c>
    </row>
    <row r="2443" spans="1:110" x14ac:dyDescent="0.25">
      <c r="A2443" s="109" t="s">
        <v>1904</v>
      </c>
      <c r="B2443">
        <v>539</v>
      </c>
      <c r="C2443" s="109" t="s">
        <v>53</v>
      </c>
      <c r="D2443" s="109" t="s">
        <v>1691</v>
      </c>
      <c r="E2443" s="94">
        <v>44869</v>
      </c>
      <c r="F2443" s="174">
        <v>0.61465277777777783</v>
      </c>
      <c r="G2443">
        <v>2</v>
      </c>
      <c r="H2443" s="109" t="s">
        <v>53</v>
      </c>
      <c r="I2443"/>
      <c r="AR2443">
        <v>209</v>
      </c>
      <c r="AS2443" t="str">
        <v>MICURA</v>
      </c>
      <c r="AT2443" t="str">
        <v>CHINEDU VICTOR (MIC)</v>
      </c>
      <c r="AU2443" s="31">
        <v>44879</v>
      </c>
      <c r="AV2443" s="40">
        <v>0.34532407407407406</v>
      </c>
      <c r="BW2443">
        <v>432</v>
      </c>
      <c r="BX2443" t="str">
        <v>GATE OPS</v>
      </c>
      <c r="BY2443" t="str">
        <v>UMEUWA IFEANYI (GATE)</v>
      </c>
      <c r="BZ2443" s="31">
        <v>44877</v>
      </c>
      <c r="CA2443" s="40">
        <v>0.53951388888888885</v>
      </c>
      <c r="DB2443">
        <v>466</v>
      </c>
      <c r="DC2443" t="str">
        <v>ENGINEERING</v>
      </c>
      <c r="DD2443" t="str">
        <v>GIFT NWOKOCHA</v>
      </c>
      <c r="DE2443" s="31">
        <v>44878</v>
      </c>
      <c r="DF2443" s="40">
        <v>0.75894675925925925</v>
      </c>
    </row>
    <row r="2444" spans="1:110" x14ac:dyDescent="0.25">
      <c r="A2444" s="109" t="s">
        <v>1904</v>
      </c>
      <c r="B2444">
        <v>540</v>
      </c>
      <c r="C2444" s="109" t="s">
        <v>21</v>
      </c>
      <c r="D2444" s="109" t="s">
        <v>663</v>
      </c>
      <c r="E2444" s="94">
        <v>44869</v>
      </c>
      <c r="F2444" s="174">
        <v>0.64067129629629627</v>
      </c>
      <c r="G2444">
        <v>2</v>
      </c>
      <c r="H2444" s="109" t="s">
        <v>21</v>
      </c>
      <c r="I2444"/>
      <c r="AR2444">
        <v>210</v>
      </c>
      <c r="AS2444" t="str">
        <v>MICURA</v>
      </c>
      <c r="AT2444" t="str">
        <v>HOPE OJONG (MIC)</v>
      </c>
      <c r="AU2444" s="31">
        <v>44879</v>
      </c>
      <c r="AV2444" s="40">
        <v>0.34538194444444442</v>
      </c>
      <c r="BW2444">
        <v>433</v>
      </c>
      <c r="BX2444" t="str">
        <v>PLANNING</v>
      </c>
      <c r="BY2444" t="str">
        <v>OTAH SAMMUEL (PLN)</v>
      </c>
      <c r="BZ2444" s="31">
        <v>44877</v>
      </c>
      <c r="CA2444" s="40">
        <v>0.53957175925925926</v>
      </c>
      <c r="DB2444">
        <v>467</v>
      </c>
      <c r="DC2444" t="str">
        <v>MICURA</v>
      </c>
      <c r="DD2444" t="str">
        <v>ABOLARIN KOLADE (MIC)</v>
      </c>
      <c r="DE2444" s="31">
        <v>44878</v>
      </c>
      <c r="DF2444" s="40">
        <v>0.75901620370370371</v>
      </c>
    </row>
    <row r="2445" spans="1:110" x14ac:dyDescent="0.25">
      <c r="A2445" s="109" t="s">
        <v>1904</v>
      </c>
      <c r="B2445">
        <v>541</v>
      </c>
      <c r="C2445" s="109" t="s">
        <v>53</v>
      </c>
      <c r="D2445" s="109" t="s">
        <v>1604</v>
      </c>
      <c r="E2445" s="94">
        <v>44869</v>
      </c>
      <c r="F2445" s="174">
        <v>0.64075231481481476</v>
      </c>
      <c r="G2445">
        <v>2</v>
      </c>
      <c r="H2445" s="109" t="s">
        <v>1605</v>
      </c>
      <c r="I2445">
        <v>3392069</v>
      </c>
      <c r="AR2445">
        <v>211</v>
      </c>
      <c r="AS2445" t="str">
        <v>OPERATIONS</v>
      </c>
      <c r="AT2445" t="str">
        <v>AMADU OLUWOLE (OPS)</v>
      </c>
      <c r="AU2445" s="31">
        <v>44879</v>
      </c>
      <c r="AV2445" s="40">
        <v>0.34711805555555558</v>
      </c>
      <c r="BW2445">
        <v>434</v>
      </c>
      <c r="BX2445" t="str">
        <v>ENGINEERING</v>
      </c>
      <c r="BY2445" t="str">
        <v>EJIMOGU ADOLPHUS (ENGR)</v>
      </c>
      <c r="BZ2445" s="31">
        <v>44877</v>
      </c>
      <c r="CA2445" s="40">
        <v>0.53965277777777776</v>
      </c>
      <c r="DB2445">
        <v>468</v>
      </c>
      <c r="DC2445" t="str">
        <v>MICURA</v>
      </c>
      <c r="DD2445" t="str">
        <v>ABDULLAHI OLAJIDE (MIC)</v>
      </c>
      <c r="DE2445" s="31">
        <v>44878</v>
      </c>
      <c r="DF2445" s="40">
        <v>0.75905092592592593</v>
      </c>
    </row>
    <row r="2446" spans="1:110" x14ac:dyDescent="0.25">
      <c r="A2446" s="109" t="s">
        <v>1904</v>
      </c>
      <c r="B2446">
        <v>542</v>
      </c>
      <c r="C2446" s="109" t="s">
        <v>53</v>
      </c>
      <c r="D2446" s="109" t="s">
        <v>1276</v>
      </c>
      <c r="E2446" s="94">
        <v>44869</v>
      </c>
      <c r="F2446" s="174">
        <v>0.64082175925925922</v>
      </c>
      <c r="G2446">
        <v>2</v>
      </c>
      <c r="H2446" s="109" t="s">
        <v>1277</v>
      </c>
      <c r="I2446"/>
      <c r="AR2446">
        <v>212</v>
      </c>
      <c r="AS2446" t="str">
        <v>MICURA</v>
      </c>
      <c r="AT2446" t="str">
        <v>ODEBODE OLUSHOLA (MIC)</v>
      </c>
      <c r="AU2446" s="31">
        <v>44879</v>
      </c>
      <c r="AV2446" s="40">
        <v>0.34722222222222221</v>
      </c>
      <c r="BW2446">
        <v>435</v>
      </c>
      <c r="BX2446" t="str">
        <v>ENGINEERING</v>
      </c>
      <c r="BY2446" t="str">
        <v>KOYA SAMUEL (ENGR)</v>
      </c>
      <c r="BZ2446" s="31">
        <v>44877</v>
      </c>
      <c r="CA2446" s="40">
        <v>0.53972222222222221</v>
      </c>
      <c r="DB2446">
        <v>469</v>
      </c>
      <c r="DC2446" t="str">
        <v>MICURA</v>
      </c>
      <c r="DD2446" t="str">
        <v>AJIBOLA OLUWAFEMI S.(MI</v>
      </c>
      <c r="DE2446" s="31">
        <v>44878</v>
      </c>
      <c r="DF2446" s="40">
        <v>0.7590972222222222</v>
      </c>
    </row>
    <row r="2447" spans="1:110" x14ac:dyDescent="0.25">
      <c r="A2447" s="109" t="s">
        <v>1904</v>
      </c>
      <c r="B2447">
        <v>543</v>
      </c>
      <c r="C2447" s="109" t="s">
        <v>52</v>
      </c>
      <c r="D2447" s="109" t="s">
        <v>418</v>
      </c>
      <c r="E2447" s="94">
        <v>44869</v>
      </c>
      <c r="F2447" s="174">
        <v>0.64159722222222226</v>
      </c>
      <c r="G2447">
        <v>2</v>
      </c>
      <c r="H2447" s="109" t="s">
        <v>419</v>
      </c>
      <c r="I2447">
        <v>3642277</v>
      </c>
      <c r="AR2447">
        <v>213</v>
      </c>
      <c r="AS2447" t="str">
        <v>MICURA</v>
      </c>
      <c r="AT2447" t="str">
        <v>SIKIRU TAIWO (MIC)</v>
      </c>
      <c r="AU2447" s="31">
        <v>44879</v>
      </c>
      <c r="AV2447" s="40">
        <v>0.34733796296296299</v>
      </c>
      <c r="BW2447">
        <v>436</v>
      </c>
      <c r="BX2447" t="str">
        <v>GATE OPS</v>
      </c>
      <c r="BY2447" t="str">
        <v>OJUDERI MARY (GATE)</v>
      </c>
      <c r="BZ2447" s="31">
        <v>44877</v>
      </c>
      <c r="CA2447" s="40">
        <v>0.53976851851851848</v>
      </c>
      <c r="DB2447">
        <v>470</v>
      </c>
      <c r="DC2447" t="str">
        <v>MICURA</v>
      </c>
      <c r="DD2447" t="str">
        <v>IDIATA MATTHEW (MIC)</v>
      </c>
      <c r="DE2447" s="31">
        <v>44878</v>
      </c>
      <c r="DF2447" s="40">
        <v>0.75923611111111111</v>
      </c>
    </row>
    <row r="2448" spans="1:110" x14ac:dyDescent="0.25">
      <c r="A2448" s="109" t="s">
        <v>1904</v>
      </c>
      <c r="B2448">
        <v>544</v>
      </c>
      <c r="C2448" s="109" t="s">
        <v>52</v>
      </c>
      <c r="D2448" s="109" t="s">
        <v>1320</v>
      </c>
      <c r="E2448" s="94">
        <v>44869</v>
      </c>
      <c r="F2448" s="174">
        <v>0.64194444444444443</v>
      </c>
      <c r="G2448">
        <v>2</v>
      </c>
      <c r="H2448" s="109" t="s">
        <v>1321</v>
      </c>
      <c r="I2448">
        <v>5364542</v>
      </c>
      <c r="AR2448">
        <v>214</v>
      </c>
      <c r="AS2448" t="str">
        <v>OPERATIONS</v>
      </c>
      <c r="AT2448" t="str">
        <v>ASUQUO BASSEY E. (MIC)</v>
      </c>
      <c r="AU2448" s="31">
        <v>44879</v>
      </c>
      <c r="AV2448" s="40">
        <v>0.34765046296296298</v>
      </c>
      <c r="BW2448">
        <v>437</v>
      </c>
      <c r="BX2448" t="str">
        <v>PLANNING</v>
      </c>
      <c r="BY2448" t="str">
        <v>AJIE GODWIN NDUDI (PLN)</v>
      </c>
      <c r="BZ2448" s="31">
        <v>44877</v>
      </c>
      <c r="CA2448" s="40">
        <v>0.53980324074074071</v>
      </c>
      <c r="DB2448">
        <v>471</v>
      </c>
      <c r="DC2448" t="str">
        <v>MICURA</v>
      </c>
      <c r="DD2448" t="str">
        <v>CHARLES O. OKWUHOR(MIC)</v>
      </c>
      <c r="DE2448" s="31">
        <v>44878</v>
      </c>
      <c r="DF2448" s="40">
        <v>0.75927083333333334</v>
      </c>
    </row>
    <row r="2449" spans="1:110" x14ac:dyDescent="0.25">
      <c r="A2449" s="109" t="s">
        <v>1904</v>
      </c>
      <c r="B2449">
        <v>545</v>
      </c>
      <c r="C2449" s="109" t="s">
        <v>52</v>
      </c>
      <c r="D2449" s="109" t="s">
        <v>839</v>
      </c>
      <c r="E2449" s="94">
        <v>44869</v>
      </c>
      <c r="F2449" s="174">
        <v>0.6521527777777778</v>
      </c>
      <c r="G2449">
        <v>1</v>
      </c>
      <c r="H2449" s="109" t="s">
        <v>840</v>
      </c>
      <c r="I2449">
        <v>5404447</v>
      </c>
      <c r="AR2449">
        <v>215</v>
      </c>
      <c r="AS2449" t="str">
        <v>MICURA</v>
      </c>
      <c r="AT2449" t="str">
        <v>LAWAL YEKINI (MIC)</v>
      </c>
      <c r="AU2449" s="31">
        <v>44879</v>
      </c>
      <c r="AV2449" s="40">
        <v>0.34789351851851852</v>
      </c>
      <c r="BW2449">
        <v>438</v>
      </c>
      <c r="BX2449" t="str">
        <v>MICURA</v>
      </c>
      <c r="BY2449" t="str">
        <v>AKINFENWA OLUWAYEMI (MI</v>
      </c>
      <c r="BZ2449" s="31">
        <v>44877</v>
      </c>
      <c r="CA2449" s="40">
        <v>0.53984953703703709</v>
      </c>
      <c r="DB2449">
        <v>472</v>
      </c>
      <c r="DC2449" t="str">
        <v>MICURA</v>
      </c>
      <c r="DD2449" t="str">
        <v>ONYENCHO EBUKA (MIC)</v>
      </c>
      <c r="DE2449" s="31">
        <v>44878</v>
      </c>
      <c r="DF2449" s="40">
        <v>0.75968749999999996</v>
      </c>
    </row>
    <row r="2450" spans="1:110" x14ac:dyDescent="0.25">
      <c r="A2450" s="109" t="s">
        <v>1904</v>
      </c>
      <c r="B2450">
        <v>546</v>
      </c>
      <c r="C2450" s="109" t="s">
        <v>52</v>
      </c>
      <c r="D2450" s="109" t="s">
        <v>1234</v>
      </c>
      <c r="E2450" s="94">
        <v>44869</v>
      </c>
      <c r="F2450" s="174">
        <v>0.65664351851851854</v>
      </c>
      <c r="G2450">
        <v>2</v>
      </c>
      <c r="H2450" s="109" t="s">
        <v>1235</v>
      </c>
      <c r="I2450">
        <v>5435787</v>
      </c>
      <c r="AR2450">
        <v>216</v>
      </c>
      <c r="AS2450" t="str">
        <v>OPERATIONS</v>
      </c>
      <c r="AT2450" t="str">
        <v>CHRISTOPHER ONYEFULUCHI</v>
      </c>
      <c r="AU2450" s="31">
        <v>44879</v>
      </c>
      <c r="AV2450" s="40">
        <v>0.34896990740740741</v>
      </c>
      <c r="BW2450">
        <v>439</v>
      </c>
      <c r="BX2450" t="str">
        <v>PLANNING</v>
      </c>
      <c r="BY2450" t="str">
        <v>RAUFU IBRAHIM O. (PLN)</v>
      </c>
      <c r="BZ2450" s="31">
        <v>44877</v>
      </c>
      <c r="CA2450" s="40">
        <v>0.53989583333333335</v>
      </c>
      <c r="DB2450">
        <v>473</v>
      </c>
      <c r="DC2450" t="str">
        <v>OPERATIONS</v>
      </c>
      <c r="DD2450" t="str">
        <v>INOBALEN OKHUMEODE G.(O)</v>
      </c>
      <c r="DE2450" s="31">
        <v>44878</v>
      </c>
      <c r="DF2450" s="40">
        <v>0.75974537037037038</v>
      </c>
    </row>
    <row r="2451" spans="1:110" x14ac:dyDescent="0.25">
      <c r="A2451" s="109" t="s">
        <v>1904</v>
      </c>
      <c r="B2451">
        <v>547</v>
      </c>
      <c r="C2451" s="109" t="s">
        <v>52</v>
      </c>
      <c r="D2451" s="109" t="s">
        <v>833</v>
      </c>
      <c r="E2451" s="94">
        <v>44869</v>
      </c>
      <c r="F2451" s="174">
        <v>0.66383101851851856</v>
      </c>
      <c r="G2451">
        <v>2</v>
      </c>
      <c r="H2451" s="109" t="s">
        <v>834</v>
      </c>
      <c r="I2451">
        <v>3669791</v>
      </c>
      <c r="AR2451">
        <v>217</v>
      </c>
      <c r="AS2451" t="str">
        <v>MICURA</v>
      </c>
      <c r="AT2451" t="str">
        <v>MADUKA UGOCHUKWU R. (MIC</v>
      </c>
      <c r="AU2451" s="31">
        <v>44879</v>
      </c>
      <c r="AV2451" s="40">
        <v>0.34945601851851854</v>
      </c>
      <c r="BW2451">
        <v>440</v>
      </c>
      <c r="BX2451" t="str">
        <v>PLANNING</v>
      </c>
      <c r="BY2451" t="str">
        <v>IBIDUNNI OLUWOLE (PLN)</v>
      </c>
      <c r="BZ2451" s="31">
        <v>44877</v>
      </c>
      <c r="CA2451" s="40">
        <v>0.53995370370370366</v>
      </c>
      <c r="DB2451">
        <v>474</v>
      </c>
      <c r="DC2451" t="str">
        <v>MICURA</v>
      </c>
      <c r="DD2451" t="str">
        <v>KAMORU OLUWASEYI (MIC)</v>
      </c>
      <c r="DE2451" s="31">
        <v>44878</v>
      </c>
      <c r="DF2451" s="40">
        <v>0.75988425925925929</v>
      </c>
    </row>
    <row r="2452" spans="1:110" x14ac:dyDescent="0.25">
      <c r="A2452" s="109" t="s">
        <v>1904</v>
      </c>
      <c r="B2452">
        <v>548</v>
      </c>
      <c r="C2452" s="109" t="s">
        <v>52</v>
      </c>
      <c r="D2452" s="109" t="s">
        <v>548</v>
      </c>
      <c r="E2452" s="94">
        <v>44869</v>
      </c>
      <c r="F2452" s="174">
        <v>0.66484953703703709</v>
      </c>
      <c r="G2452">
        <v>2</v>
      </c>
      <c r="H2452" s="109" t="s">
        <v>549</v>
      </c>
      <c r="I2452">
        <v>7359034</v>
      </c>
      <c r="AR2452">
        <v>218</v>
      </c>
      <c r="AS2452" t="str">
        <v>MICURA</v>
      </c>
      <c r="AT2452" t="str">
        <v>ONYEAMACHI MICHAEL (MIC</v>
      </c>
      <c r="AU2452" s="31">
        <v>44879</v>
      </c>
      <c r="AV2452" s="40">
        <v>0.35759259259259257</v>
      </c>
      <c r="BW2452">
        <v>441</v>
      </c>
      <c r="BX2452" t="str">
        <v>OPERATIONS</v>
      </c>
      <c r="BY2452" t="str">
        <v>EHIMEN RICHARD (OPS)</v>
      </c>
      <c r="BZ2452" s="31">
        <v>44877</v>
      </c>
      <c r="CA2452" s="40">
        <v>0.54488425925925921</v>
      </c>
      <c r="DB2452">
        <v>475</v>
      </c>
      <c r="DC2452" t="str">
        <v>MICURA</v>
      </c>
      <c r="DD2452" t="str">
        <v>OLUKOTUN TEMITOPE (MIC)</v>
      </c>
      <c r="DE2452" s="31">
        <v>44878</v>
      </c>
      <c r="DF2452" s="40">
        <v>0.75991898148148151</v>
      </c>
    </row>
    <row r="2453" spans="1:110" x14ac:dyDescent="0.25">
      <c r="A2453" s="109" t="s">
        <v>1904</v>
      </c>
      <c r="B2453">
        <v>549</v>
      </c>
      <c r="C2453" s="109" t="s">
        <v>53</v>
      </c>
      <c r="D2453" s="109" t="s">
        <v>1596</v>
      </c>
      <c r="E2453" s="94">
        <v>44869</v>
      </c>
      <c r="F2453" s="174">
        <v>0.67571759259259256</v>
      </c>
      <c r="G2453">
        <v>2</v>
      </c>
      <c r="H2453" s="109" t="s">
        <v>1597</v>
      </c>
      <c r="I2453">
        <v>6719085</v>
      </c>
      <c r="AR2453">
        <v>219</v>
      </c>
      <c r="AS2453" t="str">
        <v>ENGINEERING</v>
      </c>
      <c r="AT2453" t="str">
        <v>BALOGUN LATEEF (ENGR)</v>
      </c>
      <c r="AU2453" s="31">
        <v>44879</v>
      </c>
      <c r="AV2453" s="40">
        <v>0.35848379629629629</v>
      </c>
      <c r="BW2453">
        <v>442</v>
      </c>
      <c r="BX2453" t="str">
        <v>ENGINEERING</v>
      </c>
      <c r="BY2453" t="str">
        <v>LAWAL OLADAPO G. (ENGR)</v>
      </c>
      <c r="BZ2453" s="31">
        <v>44877</v>
      </c>
      <c r="CA2453" s="40">
        <v>0.54519675925925926</v>
      </c>
      <c r="DB2453">
        <v>476</v>
      </c>
      <c r="DC2453" t="str">
        <v>MICURA</v>
      </c>
      <c r="DD2453" t="str">
        <v>OTUMUNYE STEVE U. (MIC)</v>
      </c>
      <c r="DE2453" s="31">
        <v>44878</v>
      </c>
      <c r="DF2453" s="40">
        <v>0.76004629629629628</v>
      </c>
    </row>
    <row r="2454" spans="1:110" x14ac:dyDescent="0.25">
      <c r="A2454" s="109" t="s">
        <v>1904</v>
      </c>
      <c r="B2454">
        <v>550</v>
      </c>
      <c r="C2454" s="109" t="s">
        <v>53</v>
      </c>
      <c r="D2454" s="109" t="s">
        <v>1151</v>
      </c>
      <c r="E2454" s="94">
        <v>44869</v>
      </c>
      <c r="F2454" s="174">
        <v>0.67877314814814815</v>
      </c>
      <c r="G2454">
        <v>1</v>
      </c>
      <c r="H2454" s="109" t="s">
        <v>1152</v>
      </c>
      <c r="I2454"/>
      <c r="AR2454">
        <v>220</v>
      </c>
      <c r="AS2454" t="str">
        <v>ENGINEERING</v>
      </c>
      <c r="AT2454" t="str">
        <v>ADENIYI ISMAILA (ENGR)</v>
      </c>
      <c r="AU2454" s="31">
        <v>44879</v>
      </c>
      <c r="AV2454" s="40">
        <v>0.35875000000000001</v>
      </c>
      <c r="BW2454">
        <v>443</v>
      </c>
      <c r="BX2454" t="str">
        <v>ENGINEERING</v>
      </c>
      <c r="BY2454" t="str">
        <v>AMBALI LANRE (ENGR)</v>
      </c>
      <c r="BZ2454" s="31">
        <v>44877</v>
      </c>
      <c r="CA2454" s="40">
        <v>0.54538194444444443</v>
      </c>
      <c r="DB2454">
        <v>477</v>
      </c>
      <c r="DC2454" t="str">
        <v>ENGINEERING</v>
      </c>
      <c r="DD2454" t="str">
        <v>TAIWO ABEEB (ENGR)</v>
      </c>
      <c r="DE2454" s="31">
        <v>44878</v>
      </c>
      <c r="DF2454" s="40">
        <v>0.7600810185185185</v>
      </c>
    </row>
    <row r="2455" spans="1:110" x14ac:dyDescent="0.25">
      <c r="A2455" s="109" t="s">
        <v>1904</v>
      </c>
      <c r="B2455">
        <v>551</v>
      </c>
      <c r="C2455" s="109" t="s">
        <v>52</v>
      </c>
      <c r="D2455" s="109" t="s">
        <v>889</v>
      </c>
      <c r="E2455" s="94">
        <v>44869</v>
      </c>
      <c r="F2455" s="174">
        <v>0.75001157407407404</v>
      </c>
      <c r="G2455">
        <v>2</v>
      </c>
      <c r="H2455" s="109" t="s">
        <v>890</v>
      </c>
      <c r="I2455">
        <v>14958866</v>
      </c>
      <c r="AR2455">
        <v>221</v>
      </c>
      <c r="AS2455" t="str">
        <v>OPERATIONS</v>
      </c>
      <c r="AT2455" t="str">
        <v>RASHEED OLOMODA (OPS)</v>
      </c>
      <c r="AU2455" s="31">
        <v>44879</v>
      </c>
      <c r="AV2455" s="40">
        <v>0.35956018518518518</v>
      </c>
      <c r="BW2455">
        <v>444</v>
      </c>
      <c r="BX2455" t="str">
        <v>OPERATIONS</v>
      </c>
      <c r="BY2455" t="str">
        <v>ADESANOYE ABAYOMI (OPS)</v>
      </c>
      <c r="BZ2455" s="31">
        <v>44877</v>
      </c>
      <c r="CA2455" s="40">
        <v>0.5455092592592593</v>
      </c>
      <c r="DB2455">
        <v>478</v>
      </c>
      <c r="DC2455" t="str">
        <v>MICURA</v>
      </c>
      <c r="DD2455" t="str">
        <v>SHOTONWA KAYODE (MIC)</v>
      </c>
      <c r="DE2455" s="31">
        <v>44878</v>
      </c>
      <c r="DF2455" s="40">
        <v>0.76017361111111115</v>
      </c>
    </row>
    <row r="2456" spans="1:110" x14ac:dyDescent="0.25">
      <c r="A2456" s="109" t="s">
        <v>1904</v>
      </c>
      <c r="B2456">
        <v>552</v>
      </c>
      <c r="C2456" s="109" t="s">
        <v>53</v>
      </c>
      <c r="D2456" s="109" t="s">
        <v>1721</v>
      </c>
      <c r="E2456" s="94">
        <v>44869</v>
      </c>
      <c r="F2456" s="174">
        <v>0.75025462962962963</v>
      </c>
      <c r="G2456">
        <v>2</v>
      </c>
      <c r="H2456" s="109" t="s">
        <v>1722</v>
      </c>
      <c r="I2456"/>
      <c r="AR2456">
        <v>222</v>
      </c>
      <c r="AS2456" t="str">
        <v>ENGINEERING</v>
      </c>
      <c r="AT2456" t="str">
        <v>WILLIAMS IDOROYEN (ENGR</v>
      </c>
      <c r="AU2456" s="31">
        <v>44879</v>
      </c>
      <c r="AV2456" s="40">
        <v>0.37820601851851854</v>
      </c>
      <c r="BW2456">
        <v>445</v>
      </c>
      <c r="BX2456" t="str">
        <v>OPERATIONS</v>
      </c>
      <c r="BY2456" t="str">
        <v>USMAN MUKTARI (OPS)</v>
      </c>
      <c r="BZ2456" s="31">
        <v>44877</v>
      </c>
      <c r="CA2456" s="40">
        <v>0.54736111111111108</v>
      </c>
      <c r="DB2456">
        <v>479</v>
      </c>
      <c r="DC2456" t="str">
        <v>MICURA</v>
      </c>
      <c r="DD2456" t="str">
        <v>FENUYI IDOWU (MIC)</v>
      </c>
      <c r="DE2456" s="31">
        <v>44878</v>
      </c>
      <c r="DF2456" s="40">
        <v>0.7602430555555556</v>
      </c>
    </row>
    <row r="2457" spans="1:110" x14ac:dyDescent="0.25">
      <c r="A2457" s="109" t="s">
        <v>1904</v>
      </c>
      <c r="B2457">
        <v>553</v>
      </c>
      <c r="C2457" s="109" t="s">
        <v>53</v>
      </c>
      <c r="D2457" s="109" t="s">
        <v>1225</v>
      </c>
      <c r="E2457" s="94">
        <v>44869</v>
      </c>
      <c r="F2457" s="174">
        <v>0.75035879629629632</v>
      </c>
      <c r="G2457">
        <v>2</v>
      </c>
      <c r="H2457" s="109" t="s">
        <v>1226</v>
      </c>
      <c r="I2457">
        <v>14929369</v>
      </c>
      <c r="AR2457">
        <v>223</v>
      </c>
      <c r="AS2457" t="str">
        <v>MICURA</v>
      </c>
      <c r="AT2457" t="str">
        <v>ONASANYA DEMILADE (MIC)</v>
      </c>
      <c r="AU2457" s="31">
        <v>44879</v>
      </c>
      <c r="AV2457" s="40">
        <v>0.38850694444444445</v>
      </c>
      <c r="BW2457">
        <v>446</v>
      </c>
      <c r="BX2457" t="str">
        <v>OPERATIONS</v>
      </c>
      <c r="BY2457" t="str">
        <v>GOODLUCK IZOKA (OPS)</v>
      </c>
      <c r="BZ2457" s="31">
        <v>44877</v>
      </c>
      <c r="CA2457" s="40">
        <v>0.54834490740740738</v>
      </c>
      <c r="DB2457">
        <v>480</v>
      </c>
      <c r="DC2457" t="str">
        <v>OPERATIONS</v>
      </c>
      <c r="DD2457" t="str">
        <v>ASUQUO BASSEY E. (MIC)</v>
      </c>
      <c r="DE2457" s="31">
        <v>44878</v>
      </c>
      <c r="DF2457" s="40">
        <v>0.7603240740740741</v>
      </c>
    </row>
    <row r="2458" spans="1:110" x14ac:dyDescent="0.25">
      <c r="A2458" s="109" t="s">
        <v>1904</v>
      </c>
      <c r="B2458">
        <v>554</v>
      </c>
      <c r="C2458" s="109" t="s">
        <v>53</v>
      </c>
      <c r="D2458" s="109" t="s">
        <v>1708</v>
      </c>
      <c r="E2458" s="94">
        <v>44869</v>
      </c>
      <c r="F2458" s="174">
        <v>0.750462962962963</v>
      </c>
      <c r="G2458">
        <v>2</v>
      </c>
      <c r="H2458" s="109" t="s">
        <v>1709</v>
      </c>
      <c r="I2458">
        <v>5454960</v>
      </c>
      <c r="AR2458">
        <v>224</v>
      </c>
      <c r="AS2458" t="str">
        <v>OPERATIONS</v>
      </c>
      <c r="AT2458" t="str">
        <v>UGWU AUGUSTINE (OPS)</v>
      </c>
      <c r="AU2458" s="31">
        <v>44879</v>
      </c>
      <c r="AV2458" s="40">
        <v>0.3958564814814815</v>
      </c>
      <c r="BW2458">
        <v>447</v>
      </c>
      <c r="BX2458" t="str">
        <v>MICURA</v>
      </c>
      <c r="BY2458" t="str">
        <v>TIMOTHY ROTIMI (MIC)</v>
      </c>
      <c r="BZ2458" s="31">
        <v>44877</v>
      </c>
      <c r="CA2458" s="40">
        <v>0.55133101851851851</v>
      </c>
      <c r="DB2458">
        <v>481</v>
      </c>
      <c r="DC2458" t="str">
        <v>MICURA</v>
      </c>
      <c r="DD2458" t="str">
        <v>IHEZUO JERRY O. (MIC)</v>
      </c>
      <c r="DE2458" s="31">
        <v>44878</v>
      </c>
      <c r="DF2458" s="40">
        <v>0.76039351851851855</v>
      </c>
    </row>
    <row r="2459" spans="1:110" x14ac:dyDescent="0.25">
      <c r="A2459" s="109" t="s">
        <v>1904</v>
      </c>
      <c r="B2459">
        <v>555</v>
      </c>
      <c r="C2459" s="109" t="s">
        <v>52</v>
      </c>
      <c r="D2459" s="109" t="s">
        <v>1244</v>
      </c>
      <c r="E2459" s="94">
        <v>44869</v>
      </c>
      <c r="F2459" s="174">
        <v>0.75061342592592595</v>
      </c>
      <c r="G2459">
        <v>2</v>
      </c>
      <c r="H2459" s="109" t="s">
        <v>1245</v>
      </c>
      <c r="I2459">
        <v>14934821</v>
      </c>
      <c r="AR2459">
        <v>225</v>
      </c>
      <c r="AS2459" t="str">
        <v>MICURA</v>
      </c>
      <c r="AT2459" t="str">
        <v>EDET AKPAN FINTAN (MIC)</v>
      </c>
      <c r="AU2459" s="31">
        <v>44879</v>
      </c>
      <c r="AV2459" s="40">
        <v>0.39841435185185187</v>
      </c>
      <c r="BW2459">
        <v>448</v>
      </c>
      <c r="BX2459" t="str">
        <v>MICURA</v>
      </c>
      <c r="BY2459" t="str">
        <v>OKOH AMEACH (MIC)</v>
      </c>
      <c r="BZ2459" s="31">
        <v>44877</v>
      </c>
      <c r="CA2459" s="40">
        <v>0.55357638888888894</v>
      </c>
      <c r="DB2459">
        <v>482</v>
      </c>
      <c r="DC2459" t="str">
        <v>OPERATIONS</v>
      </c>
      <c r="DD2459" t="str">
        <v>AHANEKU CHIGOZIE (OPS)</v>
      </c>
      <c r="DE2459" s="31">
        <v>44878</v>
      </c>
      <c r="DF2459" s="40">
        <v>0.76043981481481482</v>
      </c>
    </row>
    <row r="2460" spans="1:110" x14ac:dyDescent="0.25">
      <c r="A2460" s="109" t="s">
        <v>1904</v>
      </c>
      <c r="B2460">
        <v>556</v>
      </c>
      <c r="C2460" s="109" t="s">
        <v>53</v>
      </c>
      <c r="D2460" s="109" t="s">
        <v>1829</v>
      </c>
      <c r="E2460" s="94">
        <v>44869</v>
      </c>
      <c r="F2460" s="174">
        <v>0.75085648148148143</v>
      </c>
      <c r="G2460">
        <v>2</v>
      </c>
      <c r="H2460" s="109" t="s">
        <v>1830</v>
      </c>
      <c r="I2460">
        <v>5443585</v>
      </c>
      <c r="AR2460">
        <v>19</v>
      </c>
      <c r="AS2460" t="str">
        <v>OPERATIONS</v>
      </c>
      <c r="AT2460" t="str">
        <v>JUDE O. STANLEY (OPS)</v>
      </c>
      <c r="AU2460" s="31">
        <v>44880</v>
      </c>
      <c r="AV2460" s="40">
        <v>0.25057870370370372</v>
      </c>
      <c r="BW2460">
        <v>449</v>
      </c>
      <c r="BX2460" t="str">
        <v>MICURA</v>
      </c>
      <c r="BY2460" t="str">
        <v>OLAOYE SUNDAY (MIC)</v>
      </c>
      <c r="BZ2460" s="31">
        <v>44877</v>
      </c>
      <c r="CA2460" s="40">
        <v>0.55363425925925924</v>
      </c>
      <c r="DB2460">
        <v>483</v>
      </c>
      <c r="DC2460" t="str">
        <v>OPERATIONS</v>
      </c>
      <c r="DD2460" t="str">
        <v>ROTIMI JOSHUA S (OPS)</v>
      </c>
      <c r="DE2460" s="31">
        <v>44878</v>
      </c>
      <c r="DF2460" s="40">
        <v>0.76057870370370373</v>
      </c>
    </row>
    <row r="2461" spans="1:110" x14ac:dyDescent="0.25">
      <c r="A2461" s="109" t="s">
        <v>1904</v>
      </c>
      <c r="B2461">
        <v>557</v>
      </c>
      <c r="C2461" s="109" t="s">
        <v>53</v>
      </c>
      <c r="D2461" s="109" t="s">
        <v>855</v>
      </c>
      <c r="E2461" s="94">
        <v>44869</v>
      </c>
      <c r="F2461" s="174">
        <v>0.75112268518518521</v>
      </c>
      <c r="G2461">
        <v>2</v>
      </c>
      <c r="H2461" s="109" t="s">
        <v>856</v>
      </c>
      <c r="I2461"/>
      <c r="AR2461">
        <v>20</v>
      </c>
      <c r="AS2461" t="str">
        <v>OPERATIONS</v>
      </c>
      <c r="AT2461" t="str">
        <v>GOODLUCK IZOKA (OPS)</v>
      </c>
      <c r="AU2461" s="31">
        <v>44880</v>
      </c>
      <c r="AV2461" s="40">
        <v>0.25083333333333335</v>
      </c>
      <c r="BW2461">
        <v>450</v>
      </c>
      <c r="BX2461" t="str">
        <v>OPERATIONS</v>
      </c>
      <c r="BY2461" t="str">
        <v>EZENWATA KINGSLEY (OPS)</v>
      </c>
      <c r="BZ2461" s="31">
        <v>44877</v>
      </c>
      <c r="CA2461" s="40">
        <v>0.55510416666666662</v>
      </c>
      <c r="DB2461">
        <v>484</v>
      </c>
      <c r="DC2461" t="str">
        <v>MICURA</v>
      </c>
      <c r="DD2461" t="str">
        <v>UMAHI IFEANYI C. (MIC)</v>
      </c>
      <c r="DE2461" s="31">
        <v>44878</v>
      </c>
      <c r="DF2461" s="40">
        <v>0.76101851851851854</v>
      </c>
    </row>
    <row r="2462" spans="1:110" x14ac:dyDescent="0.25">
      <c r="A2462" s="109" t="s">
        <v>1904</v>
      </c>
      <c r="B2462">
        <v>558</v>
      </c>
      <c r="C2462" s="109" t="s">
        <v>53</v>
      </c>
      <c r="D2462" s="109" t="s">
        <v>1008</v>
      </c>
      <c r="E2462" s="94">
        <v>44869</v>
      </c>
      <c r="F2462" s="174">
        <v>0.75165509259259256</v>
      </c>
      <c r="G2462">
        <v>2</v>
      </c>
      <c r="H2462" s="109" t="s">
        <v>1009</v>
      </c>
      <c r="I2462"/>
      <c r="AR2462">
        <v>21</v>
      </c>
      <c r="AS2462" t="str">
        <v>MICURA</v>
      </c>
      <c r="AT2462" t="str">
        <v>RICHARD AMAEZE (MIC)</v>
      </c>
      <c r="AU2462" s="31">
        <v>44880</v>
      </c>
      <c r="AV2462" s="40">
        <v>0.2512152777777778</v>
      </c>
      <c r="BW2462">
        <v>451</v>
      </c>
      <c r="BX2462" t="str">
        <v>MICURA</v>
      </c>
      <c r="BY2462" t="str">
        <v>ABBEY GBENGA (MIC)</v>
      </c>
      <c r="BZ2462" s="31">
        <v>44877</v>
      </c>
      <c r="CA2462" s="40">
        <v>0.55516203703703704</v>
      </c>
      <c r="DB2462">
        <v>485</v>
      </c>
      <c r="DC2462" t="str">
        <v>MICURA</v>
      </c>
      <c r="DD2462" t="str">
        <v>AJUONUMA CHIMA</v>
      </c>
      <c r="DE2462" s="31">
        <v>44878</v>
      </c>
      <c r="DF2462" s="40">
        <v>0.76106481481481481</v>
      </c>
    </row>
    <row r="2463" spans="1:110" x14ac:dyDescent="0.25">
      <c r="A2463" s="109" t="s">
        <v>1904</v>
      </c>
      <c r="B2463">
        <v>559</v>
      </c>
      <c r="C2463" s="109" t="s">
        <v>54</v>
      </c>
      <c r="D2463" s="109" t="s">
        <v>1950</v>
      </c>
      <c r="E2463" s="94">
        <v>44869</v>
      </c>
      <c r="F2463" s="174">
        <v>0.75212962962962959</v>
      </c>
      <c r="G2463">
        <v>2</v>
      </c>
      <c r="H2463" s="109" t="s">
        <v>1951</v>
      </c>
      <c r="I2463"/>
      <c r="AR2463">
        <v>22</v>
      </c>
      <c r="AS2463" t="str">
        <v>MICURA</v>
      </c>
      <c r="AT2463" t="str">
        <v>LAWAL YEKINI (MIC)</v>
      </c>
      <c r="AU2463" s="31">
        <v>44880</v>
      </c>
      <c r="AV2463" s="40">
        <v>0.25127314814814816</v>
      </c>
      <c r="BW2463">
        <v>452</v>
      </c>
      <c r="BX2463" t="str">
        <v>MICURA</v>
      </c>
      <c r="BY2463" t="str">
        <v>APEH PETER (MIC)</v>
      </c>
      <c r="BZ2463" s="31">
        <v>44877</v>
      </c>
      <c r="CA2463" s="40">
        <v>0.55523148148148149</v>
      </c>
      <c r="DB2463">
        <v>486</v>
      </c>
      <c r="DC2463" t="str">
        <v>OPERATIONS</v>
      </c>
      <c r="DD2463" t="str">
        <v>ISIAKA LASISI (OPS)</v>
      </c>
      <c r="DE2463" s="31">
        <v>44878</v>
      </c>
      <c r="DF2463" s="40">
        <v>0.76115740740740745</v>
      </c>
    </row>
    <row r="2464" spans="1:110" x14ac:dyDescent="0.25">
      <c r="A2464" s="109" t="s">
        <v>1904</v>
      </c>
      <c r="B2464">
        <v>560</v>
      </c>
      <c r="C2464" s="109" t="s">
        <v>52</v>
      </c>
      <c r="D2464" s="109" t="s">
        <v>887</v>
      </c>
      <c r="E2464" s="94">
        <v>44869</v>
      </c>
      <c r="F2464" s="174">
        <v>0.75219907407407405</v>
      </c>
      <c r="G2464">
        <v>2</v>
      </c>
      <c r="H2464" s="109" t="s">
        <v>888</v>
      </c>
      <c r="I2464">
        <v>14984439</v>
      </c>
      <c r="AR2464">
        <v>23</v>
      </c>
      <c r="AS2464" t="str">
        <v>OPERATIONS</v>
      </c>
      <c r="AT2464" t="str">
        <v>THANKGOD OMOROHWOVO (OP</v>
      </c>
      <c r="AU2464" s="31">
        <v>44880</v>
      </c>
      <c r="AV2464" s="40">
        <v>0.25133101851851852</v>
      </c>
      <c r="BW2464">
        <v>453</v>
      </c>
      <c r="BX2464" t="str">
        <v>OPERATIONS</v>
      </c>
      <c r="BY2464" t="str">
        <v>EKEH K NWABUEZE (OPS)</v>
      </c>
      <c r="BZ2464" s="31">
        <v>44877</v>
      </c>
      <c r="CA2464" s="40">
        <v>0.55581018518518521</v>
      </c>
      <c r="DB2464">
        <v>487</v>
      </c>
      <c r="DC2464" t="str">
        <v>MICURA</v>
      </c>
      <c r="DD2464" t="str">
        <v>OKEKE OLISAEMEKA</v>
      </c>
      <c r="DE2464" s="31">
        <v>44878</v>
      </c>
      <c r="DF2464" s="40">
        <v>0.76119212962962968</v>
      </c>
    </row>
    <row r="2465" spans="1:110" x14ac:dyDescent="0.25">
      <c r="A2465" s="109" t="s">
        <v>1904</v>
      </c>
      <c r="B2465">
        <v>561</v>
      </c>
      <c r="C2465" s="109" t="s">
        <v>53</v>
      </c>
      <c r="D2465" s="109" t="s">
        <v>951</v>
      </c>
      <c r="E2465" s="94">
        <v>44869</v>
      </c>
      <c r="F2465" s="174">
        <v>0.75244212962962964</v>
      </c>
      <c r="G2465">
        <v>2</v>
      </c>
      <c r="H2465" s="109" t="s">
        <v>952</v>
      </c>
      <c r="I2465">
        <v>5031031</v>
      </c>
      <c r="AR2465">
        <v>24</v>
      </c>
      <c r="AS2465" t="str">
        <v>OPERATIONS</v>
      </c>
      <c r="AT2465" t="str">
        <v>KENNETH EDEGBE (OPS)</v>
      </c>
      <c r="AU2465" s="31">
        <v>44880</v>
      </c>
      <c r="AV2465" s="40">
        <v>0.25137731481481479</v>
      </c>
      <c r="BW2465">
        <v>454</v>
      </c>
      <c r="BX2465" t="str">
        <v>OPERATIONS</v>
      </c>
      <c r="BY2465" t="str">
        <v>VOKE TSANE (OPS)</v>
      </c>
      <c r="BZ2465" s="31">
        <v>44877</v>
      </c>
      <c r="CA2465" s="40">
        <v>0.55694444444444446</v>
      </c>
      <c r="DB2465">
        <v>488</v>
      </c>
      <c r="DC2465" t="str">
        <v>MICURA</v>
      </c>
      <c r="DD2465" t="str">
        <v>IFARA JOHNSON (MIC)</v>
      </c>
      <c r="DE2465" s="31">
        <v>44878</v>
      </c>
      <c r="DF2465" s="40">
        <v>0.7612268518518519</v>
      </c>
    </row>
    <row r="2466" spans="1:110" x14ac:dyDescent="0.25">
      <c r="A2466" s="109" t="s">
        <v>1904</v>
      </c>
      <c r="B2466">
        <v>562</v>
      </c>
      <c r="C2466" s="109" t="s">
        <v>53</v>
      </c>
      <c r="D2466" s="109" t="s">
        <v>857</v>
      </c>
      <c r="E2466" s="94">
        <v>44869</v>
      </c>
      <c r="F2466" s="174">
        <v>0.7525115740740741</v>
      </c>
      <c r="G2466">
        <v>1</v>
      </c>
      <c r="H2466" s="109" t="s">
        <v>858</v>
      </c>
      <c r="I2466">
        <v>2151849</v>
      </c>
      <c r="AR2466">
        <v>25</v>
      </c>
      <c r="AS2466" t="str">
        <v>OPERATIONS</v>
      </c>
      <c r="AT2466" t="str">
        <v>NICHOLAS PIUS (OPS)</v>
      </c>
      <c r="AU2466" s="31">
        <v>44880</v>
      </c>
      <c r="AV2466" s="40">
        <v>0.25145833333333334</v>
      </c>
      <c r="BW2466">
        <v>455</v>
      </c>
      <c r="BX2466" t="str">
        <v>MICURA</v>
      </c>
      <c r="BY2466" t="str">
        <v>CASTRO GARUBA (MIC)</v>
      </c>
      <c r="BZ2466" s="31">
        <v>44877</v>
      </c>
      <c r="CA2466" s="40">
        <v>0.55728009259259259</v>
      </c>
      <c r="DB2466">
        <v>489</v>
      </c>
      <c r="DC2466" t="str">
        <v>OPERATIONS</v>
      </c>
      <c r="DD2466" t="str">
        <v>ADENIJI AYOMIDE (OPS)</v>
      </c>
      <c r="DE2466" s="31">
        <v>44878</v>
      </c>
      <c r="DF2466" s="40">
        <v>0.76127314814814817</v>
      </c>
    </row>
    <row r="2467" spans="1:110" x14ac:dyDescent="0.25">
      <c r="A2467" s="109" t="s">
        <v>1904</v>
      </c>
      <c r="B2467">
        <v>563</v>
      </c>
      <c r="C2467" s="109" t="s">
        <v>53</v>
      </c>
      <c r="D2467" s="109" t="s">
        <v>1737</v>
      </c>
      <c r="E2467" s="94">
        <v>44869</v>
      </c>
      <c r="F2467" s="174">
        <v>0.75252314814814814</v>
      </c>
      <c r="G2467">
        <v>2</v>
      </c>
      <c r="H2467" s="109" t="s">
        <v>1738</v>
      </c>
      <c r="I2467">
        <v>2048554</v>
      </c>
      <c r="AR2467">
        <v>26</v>
      </c>
      <c r="AS2467" t="str">
        <v>OPERATIONS</v>
      </c>
      <c r="AT2467" t="str">
        <v>EZENWATA KINGSLEY (OPS)</v>
      </c>
      <c r="AU2467" s="31">
        <v>44880</v>
      </c>
      <c r="AV2467" s="40">
        <v>0.25152777777777779</v>
      </c>
      <c r="BW2467">
        <v>456</v>
      </c>
      <c r="BX2467" t="str">
        <v>MICURA</v>
      </c>
      <c r="BY2467" t="str">
        <v>SAMUEL YINUSA ABAH (MIC</v>
      </c>
      <c r="BZ2467" s="31">
        <v>44877</v>
      </c>
      <c r="CA2467" s="40">
        <v>0.55736111111111108</v>
      </c>
      <c r="DB2467">
        <v>490</v>
      </c>
      <c r="DC2467" t="str">
        <v>ENGINEERING</v>
      </c>
      <c r="DD2467" t="str">
        <v>UWADINMA UGOCHUKWU  (EN</v>
      </c>
      <c r="DE2467" s="31">
        <v>44878</v>
      </c>
      <c r="DF2467" s="40">
        <v>0.76138888888888889</v>
      </c>
    </row>
    <row r="2468" spans="1:110" x14ac:dyDescent="0.25">
      <c r="A2468" s="109" t="s">
        <v>1904</v>
      </c>
      <c r="B2468">
        <v>564</v>
      </c>
      <c r="C2468" s="109" t="s">
        <v>52</v>
      </c>
      <c r="D2468" s="109" t="s">
        <v>869</v>
      </c>
      <c r="E2468" s="94">
        <v>44869</v>
      </c>
      <c r="F2468" s="174">
        <v>0.75260416666666663</v>
      </c>
      <c r="G2468">
        <v>1</v>
      </c>
      <c r="H2468" s="109" t="s">
        <v>870</v>
      </c>
      <c r="I2468">
        <v>15013143</v>
      </c>
      <c r="AR2468">
        <v>27</v>
      </c>
      <c r="AS2468" t="str">
        <v>MICURA</v>
      </c>
      <c r="AT2468" t="str">
        <v>CHINEDU VICTOR (MIC)</v>
      </c>
      <c r="AU2468" s="31">
        <v>44880</v>
      </c>
      <c r="AV2468" s="40">
        <v>0.25215277777777778</v>
      </c>
      <c r="BW2468">
        <v>457</v>
      </c>
      <c r="BX2468" t="str">
        <v>OPERATIONS</v>
      </c>
      <c r="BY2468" t="str">
        <v>OLOYEDE NURUDEEN A. (OP</v>
      </c>
      <c r="BZ2468" s="31">
        <v>44877</v>
      </c>
      <c r="CA2468" s="40">
        <v>0.55795138888888884</v>
      </c>
      <c r="DB2468">
        <v>491</v>
      </c>
      <c r="DC2468" t="str">
        <v>ENGINEERING</v>
      </c>
      <c r="DD2468" t="str">
        <v>AJIBOYE LANRE (ENGR)</v>
      </c>
      <c r="DE2468" s="31">
        <v>44878</v>
      </c>
      <c r="DF2468" s="40">
        <v>0.76142361111111112</v>
      </c>
    </row>
    <row r="2469" spans="1:110" x14ac:dyDescent="0.25">
      <c r="A2469" s="109" t="s">
        <v>1904</v>
      </c>
      <c r="B2469">
        <v>565</v>
      </c>
      <c r="C2469" s="109" t="s">
        <v>53</v>
      </c>
      <c r="D2469" s="109" t="s">
        <v>863</v>
      </c>
      <c r="E2469" s="94">
        <v>44869</v>
      </c>
      <c r="F2469" s="174">
        <v>0.75267361111111108</v>
      </c>
      <c r="G2469">
        <v>1</v>
      </c>
      <c r="H2469" s="109" t="s">
        <v>864</v>
      </c>
      <c r="I2469">
        <v>14807755</v>
      </c>
      <c r="AR2469">
        <v>28</v>
      </c>
      <c r="AS2469" t="str">
        <v>OPERATIONS</v>
      </c>
      <c r="AT2469" t="str">
        <v>OMOVIRO ANDREW (MIC)</v>
      </c>
      <c r="AU2469" s="31">
        <v>44880</v>
      </c>
      <c r="AV2469" s="40">
        <v>0.25219907407407405</v>
      </c>
      <c r="BW2469">
        <v>458</v>
      </c>
      <c r="BX2469" t="str">
        <v>MICURA</v>
      </c>
      <c r="BY2469" t="str">
        <v>SATURDAY MOSES (MIC)</v>
      </c>
      <c r="BZ2469" s="31">
        <v>44877</v>
      </c>
      <c r="CA2469" s="40">
        <v>0.56016203703703704</v>
      </c>
      <c r="DB2469">
        <v>492</v>
      </c>
      <c r="DC2469" t="str">
        <v>MICURA</v>
      </c>
      <c r="DD2469" t="str">
        <v>WAIDI OGUNDEYI (MIC)</v>
      </c>
      <c r="DE2469" s="31">
        <v>44878</v>
      </c>
      <c r="DF2469" s="40">
        <v>0.76150462962962961</v>
      </c>
    </row>
    <row r="2470" spans="1:110" x14ac:dyDescent="0.25">
      <c r="A2470" s="109" t="s">
        <v>1904</v>
      </c>
      <c r="B2470">
        <v>566</v>
      </c>
      <c r="C2470" s="109" t="s">
        <v>53</v>
      </c>
      <c r="D2470" s="109" t="s">
        <v>867</v>
      </c>
      <c r="E2470" s="94">
        <v>44869</v>
      </c>
      <c r="F2470" s="174">
        <v>0.75274305555555554</v>
      </c>
      <c r="G2470">
        <v>1</v>
      </c>
      <c r="H2470" s="109" t="s">
        <v>868</v>
      </c>
      <c r="I2470"/>
      <c r="AR2470">
        <v>29</v>
      </c>
      <c r="AS2470" t="str">
        <v>MICURA</v>
      </c>
      <c r="AT2470" t="str">
        <v>SHEDARA ROWLAND O. (MIC)</v>
      </c>
      <c r="AU2470" s="31">
        <v>44880</v>
      </c>
      <c r="AV2470" s="40">
        <v>0.25224537037037037</v>
      </c>
      <c r="BW2470">
        <v>459</v>
      </c>
      <c r="BX2470" t="str">
        <v>SECURITY</v>
      </c>
      <c r="BY2470" t="str">
        <v>AZUBUIKE NWENEWO (SEC.)</v>
      </c>
      <c r="BZ2470" s="31">
        <v>44877</v>
      </c>
      <c r="CA2470" s="40">
        <v>0.56032407407407403</v>
      </c>
      <c r="DB2470">
        <v>493</v>
      </c>
      <c r="DC2470" t="str">
        <v>MICURA</v>
      </c>
      <c r="DD2470" t="str">
        <v>EBIASUODE JAMES E. (MIC)</v>
      </c>
      <c r="DE2470" s="31">
        <v>44878</v>
      </c>
      <c r="DF2470" s="40">
        <v>0.76174768518518521</v>
      </c>
    </row>
    <row r="2471" spans="1:110" x14ac:dyDescent="0.25">
      <c r="A2471" s="109" t="s">
        <v>1904</v>
      </c>
      <c r="B2471">
        <v>567</v>
      </c>
      <c r="C2471" s="109" t="s">
        <v>53</v>
      </c>
      <c r="D2471" s="109" t="s">
        <v>1213</v>
      </c>
      <c r="E2471" s="94">
        <v>44869</v>
      </c>
      <c r="F2471" s="174">
        <v>0.7528125</v>
      </c>
      <c r="G2471">
        <v>1</v>
      </c>
      <c r="H2471" s="109" t="s">
        <v>1214</v>
      </c>
      <c r="I2471"/>
      <c r="AR2471">
        <v>30</v>
      </c>
      <c r="AS2471" t="str">
        <v>MICURA</v>
      </c>
      <c r="AT2471" t="str">
        <v>ELUDOYIN MUYIWA (MIC)</v>
      </c>
      <c r="AU2471" s="31">
        <v>44880</v>
      </c>
      <c r="AV2471" s="40">
        <v>0.25304398148148149</v>
      </c>
      <c r="BW2471">
        <v>460</v>
      </c>
      <c r="BX2471" t="str">
        <v>MICURA</v>
      </c>
      <c r="BY2471" t="str">
        <v>DARE JIDA (MIC)</v>
      </c>
      <c r="BZ2471" s="31">
        <v>44877</v>
      </c>
      <c r="CA2471" s="40">
        <v>0.56613425925925931</v>
      </c>
      <c r="DB2471">
        <v>494</v>
      </c>
      <c r="DC2471" t="str">
        <v>MICURA</v>
      </c>
      <c r="DD2471" t="str">
        <v>FRANK EPETUKU (MIC)</v>
      </c>
      <c r="DE2471" s="31">
        <v>44878</v>
      </c>
      <c r="DF2471" s="40">
        <v>0.76179398148148147</v>
      </c>
    </row>
    <row r="2472" spans="1:110" x14ac:dyDescent="0.25">
      <c r="A2472" s="109" t="s">
        <v>1904</v>
      </c>
      <c r="B2472">
        <v>568</v>
      </c>
      <c r="C2472" s="109" t="s">
        <v>53</v>
      </c>
      <c r="D2472" s="109" t="s">
        <v>629</v>
      </c>
      <c r="E2472" s="94">
        <v>44869</v>
      </c>
      <c r="F2472" s="174">
        <v>0.75289351851851849</v>
      </c>
      <c r="G2472">
        <v>1</v>
      </c>
      <c r="H2472" s="109" t="s">
        <v>630</v>
      </c>
      <c r="I2472">
        <v>1868350560</v>
      </c>
      <c r="AR2472">
        <v>31</v>
      </c>
      <c r="AS2472" t="str">
        <v>MICURA</v>
      </c>
      <c r="AT2472" t="str">
        <v>ABBEY GBENGA (MIC)</v>
      </c>
      <c r="AU2472" s="31">
        <v>44880</v>
      </c>
      <c r="AV2472" s="40">
        <v>0.25358796296296299</v>
      </c>
      <c r="BW2472">
        <v>461</v>
      </c>
      <c r="BX2472" t="str">
        <v>OPERATIONS</v>
      </c>
      <c r="BY2472" t="str">
        <v>ZAKKA MATHIAS (OPS)</v>
      </c>
      <c r="BZ2472" s="31">
        <v>44877</v>
      </c>
      <c r="CA2472" s="40">
        <v>0.56789351851851855</v>
      </c>
      <c r="DB2472">
        <v>495</v>
      </c>
      <c r="DC2472" t="str">
        <v>MICURA</v>
      </c>
      <c r="DD2472" t="str">
        <v>ANYADIKE JUDE (MIC)</v>
      </c>
      <c r="DE2472" s="31">
        <v>44878</v>
      </c>
      <c r="DF2472" s="40">
        <v>0.76184027777777774</v>
      </c>
    </row>
    <row r="2473" spans="1:110" x14ac:dyDescent="0.25">
      <c r="A2473" s="109" t="s">
        <v>1904</v>
      </c>
      <c r="B2473">
        <v>569</v>
      </c>
      <c r="C2473" s="109" t="s">
        <v>53</v>
      </c>
      <c r="D2473" s="109" t="s">
        <v>963</v>
      </c>
      <c r="E2473" s="94">
        <v>44869</v>
      </c>
      <c r="F2473" s="174">
        <v>0.75291666666666668</v>
      </c>
      <c r="G2473">
        <v>2</v>
      </c>
      <c r="H2473" s="109" t="s">
        <v>964</v>
      </c>
      <c r="I2473">
        <v>14812395</v>
      </c>
      <c r="AR2473">
        <v>32</v>
      </c>
      <c r="AS2473" t="str">
        <v>OPERATIONS</v>
      </c>
      <c r="AT2473" t="str">
        <v>CHRISTOPHER OGBEKHIU(OP</v>
      </c>
      <c r="AU2473" s="31">
        <v>44880</v>
      </c>
      <c r="AV2473" s="40">
        <v>0.25362268518518516</v>
      </c>
      <c r="BW2473">
        <v>462</v>
      </c>
      <c r="BX2473" t="str">
        <v>OPERATIONS</v>
      </c>
      <c r="BY2473" t="str">
        <v>KUNLE DAVID (OPS)</v>
      </c>
      <c r="BZ2473" s="31">
        <v>44877</v>
      </c>
      <c r="CA2473" s="40">
        <v>0.567962962962963</v>
      </c>
      <c r="DB2473">
        <v>496</v>
      </c>
      <c r="DC2473" t="str">
        <v>ENGINEERING</v>
      </c>
      <c r="DD2473" t="str">
        <v>AWAM JOHN OKORO</v>
      </c>
      <c r="DE2473" s="31">
        <v>44878</v>
      </c>
      <c r="DF2473" s="40">
        <v>0.76261574074074079</v>
      </c>
    </row>
    <row r="2474" spans="1:110" x14ac:dyDescent="0.25">
      <c r="A2474" s="109" t="s">
        <v>1904</v>
      </c>
      <c r="B2474">
        <v>570</v>
      </c>
      <c r="C2474" s="109" t="s">
        <v>53</v>
      </c>
      <c r="D2474" s="109" t="s">
        <v>965</v>
      </c>
      <c r="E2474" s="94">
        <v>44869</v>
      </c>
      <c r="F2474" s="174">
        <v>0.75297453703703698</v>
      </c>
      <c r="G2474">
        <v>2</v>
      </c>
      <c r="H2474" s="109" t="s">
        <v>966</v>
      </c>
      <c r="I2474">
        <v>2856165</v>
      </c>
      <c r="AR2474">
        <v>33</v>
      </c>
      <c r="AS2474" t="str">
        <v>MICURA</v>
      </c>
      <c r="AT2474" t="str">
        <v>PETER ALABERE (MIC)</v>
      </c>
      <c r="AU2474" s="31">
        <v>44880</v>
      </c>
      <c r="AV2474" s="40">
        <v>0.25373842592592594</v>
      </c>
      <c r="BW2474">
        <v>463</v>
      </c>
      <c r="BX2474" t="str">
        <v>OPERATIONS</v>
      </c>
      <c r="BY2474" t="str">
        <v>OMOWARE ELIJAH (OPS)</v>
      </c>
      <c r="BZ2474" s="31">
        <v>44877</v>
      </c>
      <c r="CA2474" s="40">
        <v>0.56849537037037035</v>
      </c>
      <c r="DB2474">
        <v>497</v>
      </c>
      <c r="DC2474" t="str">
        <v>ENGINEERING</v>
      </c>
      <c r="DD2474" t="str">
        <v>IGHEDO ODIANOSEN (DRV)</v>
      </c>
      <c r="DE2474" s="31">
        <v>44878</v>
      </c>
      <c r="DF2474" s="40">
        <v>0.76266203703703705</v>
      </c>
    </row>
    <row r="2475" spans="1:110" x14ac:dyDescent="0.25">
      <c r="A2475" s="109" t="s">
        <v>1904</v>
      </c>
      <c r="B2475">
        <v>571</v>
      </c>
      <c r="C2475" s="109" t="s">
        <v>53</v>
      </c>
      <c r="D2475" s="109" t="s">
        <v>853</v>
      </c>
      <c r="E2475" s="94">
        <v>44869</v>
      </c>
      <c r="F2475" s="174">
        <v>0.75304398148148144</v>
      </c>
      <c r="G2475">
        <v>1</v>
      </c>
      <c r="H2475" s="109" t="s">
        <v>854</v>
      </c>
      <c r="I2475"/>
      <c r="AR2475">
        <v>34</v>
      </c>
      <c r="AS2475" t="str">
        <v>MICURA</v>
      </c>
      <c r="AT2475" t="str">
        <v>OLORUNYOMI OLAREWAJU(MI</v>
      </c>
      <c r="AU2475" s="31">
        <v>44880</v>
      </c>
      <c r="AV2475" s="40">
        <v>0.2537847222222222</v>
      </c>
      <c r="BW2475">
        <v>464</v>
      </c>
      <c r="BX2475" t="str">
        <v>MICURA</v>
      </c>
      <c r="BY2475" t="str">
        <v>SUNDAY SIMON M. (MIC)</v>
      </c>
      <c r="BZ2475" s="31">
        <v>44877</v>
      </c>
      <c r="CA2475" s="40">
        <v>0.570775462962963</v>
      </c>
      <c r="DB2475">
        <v>498</v>
      </c>
      <c r="DC2475" t="str">
        <v>OPERATIONS</v>
      </c>
      <c r="DD2475" t="str">
        <v>ADEYEYE ADENIYI S. (OPS</v>
      </c>
      <c r="DE2475" s="31">
        <v>44878</v>
      </c>
      <c r="DF2475" s="40">
        <v>0.76269675925925928</v>
      </c>
    </row>
    <row r="2476" spans="1:110" x14ac:dyDescent="0.25">
      <c r="A2476" s="109" t="s">
        <v>1904</v>
      </c>
      <c r="B2476">
        <v>572</v>
      </c>
      <c r="C2476" s="109" t="s">
        <v>53</v>
      </c>
      <c r="D2476" s="109" t="s">
        <v>1952</v>
      </c>
      <c r="E2476" s="94">
        <v>44869</v>
      </c>
      <c r="F2476" s="174">
        <v>0.75305555555555559</v>
      </c>
      <c r="G2476">
        <v>2</v>
      </c>
      <c r="H2476" s="109" t="s">
        <v>1953</v>
      </c>
      <c r="I2476"/>
      <c r="AR2476">
        <v>35</v>
      </c>
      <c r="AS2476" t="str">
        <v>MICURA</v>
      </c>
      <c r="AT2476" t="str">
        <v>ADESOKAN OLALEKAN  (MIC)</v>
      </c>
      <c r="AU2476" s="31">
        <v>44880</v>
      </c>
      <c r="AV2476" s="40">
        <v>0.25412037037037039</v>
      </c>
      <c r="BW2476">
        <v>465</v>
      </c>
      <c r="BX2476" t="str">
        <v>ENGINEERING</v>
      </c>
      <c r="BY2476" t="str">
        <v>ASIA EHIMARE I. (ENGR)</v>
      </c>
      <c r="BZ2476" s="31">
        <v>44877</v>
      </c>
      <c r="CA2476" s="40">
        <v>0.57155092592592593</v>
      </c>
      <c r="DB2476">
        <v>499</v>
      </c>
      <c r="DC2476" t="str">
        <v>ENGINEERING</v>
      </c>
      <c r="DD2476" t="str">
        <v>ARABOR MATTHEW O. (DRV)</v>
      </c>
      <c r="DE2476" s="31">
        <v>44878</v>
      </c>
      <c r="DF2476" s="40">
        <v>0.76273148148148151</v>
      </c>
    </row>
    <row r="2477" spans="1:110" x14ac:dyDescent="0.25">
      <c r="A2477" s="109" t="s">
        <v>1904</v>
      </c>
      <c r="B2477">
        <v>573</v>
      </c>
      <c r="C2477" s="109" t="s">
        <v>52</v>
      </c>
      <c r="D2477" s="109" t="s">
        <v>891</v>
      </c>
      <c r="E2477" s="94">
        <v>44869</v>
      </c>
      <c r="F2477" s="174">
        <v>0.75309027777777782</v>
      </c>
      <c r="G2477">
        <v>1</v>
      </c>
      <c r="H2477" s="109" t="s">
        <v>892</v>
      </c>
      <c r="I2477">
        <v>2716325</v>
      </c>
      <c r="AR2477">
        <v>36</v>
      </c>
      <c r="AS2477" t="str">
        <v>ENGINEERING</v>
      </c>
      <c r="AT2477" t="str">
        <v>OLOWOBOYE TOSIN (ENGR)</v>
      </c>
      <c r="AU2477" s="31">
        <v>44880</v>
      </c>
      <c r="AV2477" s="40">
        <v>0.2542476851851852</v>
      </c>
      <c r="BW2477">
        <v>466</v>
      </c>
      <c r="BX2477" t="str">
        <v>ENGINEERING</v>
      </c>
      <c r="BY2477" t="str">
        <v>NWGOBILOR THANKGOD</v>
      </c>
      <c r="BZ2477" s="31">
        <v>44877</v>
      </c>
      <c r="CA2477" s="40">
        <v>0.57185185185185183</v>
      </c>
      <c r="DB2477">
        <v>500</v>
      </c>
      <c r="DC2477" t="str">
        <v>ENGINEERING</v>
      </c>
      <c r="DD2477" t="str">
        <v>SALISU ITODO (ENGR)</v>
      </c>
      <c r="DE2477" s="31">
        <v>44878</v>
      </c>
      <c r="DF2477" s="40">
        <v>0.7628125</v>
      </c>
    </row>
    <row r="2478" spans="1:110" x14ac:dyDescent="0.25">
      <c r="A2478" s="109" t="s">
        <v>1904</v>
      </c>
      <c r="B2478">
        <v>574</v>
      </c>
      <c r="C2478" s="109" t="s">
        <v>53</v>
      </c>
      <c r="D2478" s="109" t="s">
        <v>849</v>
      </c>
      <c r="E2478" s="94">
        <v>44869</v>
      </c>
      <c r="F2478" s="174">
        <v>0.75321759259259258</v>
      </c>
      <c r="G2478">
        <v>1</v>
      </c>
      <c r="H2478" s="109" t="s">
        <v>850</v>
      </c>
      <c r="I2478">
        <v>15027073</v>
      </c>
      <c r="AR2478">
        <v>37</v>
      </c>
      <c r="AS2478" t="str">
        <v>ENGINEERING</v>
      </c>
      <c r="AT2478" t="str">
        <v>OLAYINKA EBENEZER A.</v>
      </c>
      <c r="AU2478" s="31">
        <v>44880</v>
      </c>
      <c r="AV2478" s="40">
        <v>0.25428240740740743</v>
      </c>
      <c r="BW2478">
        <v>467</v>
      </c>
      <c r="BX2478" t="str">
        <v>MICURA</v>
      </c>
      <c r="BY2478" t="str">
        <v>ANIEFIOK BASSEY (MIC)</v>
      </c>
      <c r="BZ2478" s="31">
        <v>44877</v>
      </c>
      <c r="CA2478" s="40">
        <v>0.57384259259259263</v>
      </c>
      <c r="DB2478">
        <v>501</v>
      </c>
      <c r="DC2478" t="str">
        <v>MICURA</v>
      </c>
      <c r="DD2478" t="str">
        <v>AKPICHIR GEOFFREY (MIC)</v>
      </c>
      <c r="DE2478" s="31">
        <v>44878</v>
      </c>
      <c r="DF2478" s="40">
        <v>0.76285879629629627</v>
      </c>
    </row>
    <row r="2479" spans="1:110" x14ac:dyDescent="0.25">
      <c r="A2479" s="109" t="s">
        <v>1904</v>
      </c>
      <c r="B2479">
        <v>575</v>
      </c>
      <c r="C2479" s="109" t="s">
        <v>54</v>
      </c>
      <c r="D2479" s="109" t="s">
        <v>1911</v>
      </c>
      <c r="E2479" s="94">
        <v>44869</v>
      </c>
      <c r="F2479" s="174">
        <v>0.75335648148148149</v>
      </c>
      <c r="G2479">
        <v>1</v>
      </c>
      <c r="H2479" s="109" t="s">
        <v>1912</v>
      </c>
      <c r="I2479">
        <v>5433476</v>
      </c>
      <c r="AR2479">
        <v>38</v>
      </c>
      <c r="AS2479" t="str">
        <v>MICURA</v>
      </c>
      <c r="AT2479" t="str">
        <v>TAIWO OLUWAYOSE</v>
      </c>
      <c r="AU2479" s="31">
        <v>44880</v>
      </c>
      <c r="AV2479" s="40">
        <v>0.25434027777777779</v>
      </c>
      <c r="BW2479">
        <v>468</v>
      </c>
      <c r="BX2479" t="str">
        <v>MICURA</v>
      </c>
      <c r="BY2479" t="str">
        <v>ESHIGBE IRIKEFE TONY(MI</v>
      </c>
      <c r="BZ2479" s="31">
        <v>44877</v>
      </c>
      <c r="CA2479" s="40">
        <v>0.57395833333333335</v>
      </c>
      <c r="DB2479">
        <v>502</v>
      </c>
      <c r="DC2479" t="str">
        <v>OPERATIONS</v>
      </c>
      <c r="DD2479" t="str">
        <v>BALOGUN MUHYDEEN A.(OPS)</v>
      </c>
      <c r="DE2479" s="31">
        <v>44878</v>
      </c>
      <c r="DF2479" s="40">
        <v>0.7628935185185185</v>
      </c>
    </row>
    <row r="2480" spans="1:110" x14ac:dyDescent="0.25">
      <c r="A2480" s="109" t="s">
        <v>1904</v>
      </c>
      <c r="B2480">
        <v>576</v>
      </c>
      <c r="C2480" s="109" t="s">
        <v>52</v>
      </c>
      <c r="D2480" s="109" t="s">
        <v>861</v>
      </c>
      <c r="E2480" s="94">
        <v>44869</v>
      </c>
      <c r="F2480" s="174">
        <v>0.75354166666666667</v>
      </c>
      <c r="G2480">
        <v>1</v>
      </c>
      <c r="H2480" s="109" t="s">
        <v>862</v>
      </c>
      <c r="I2480">
        <v>14988796</v>
      </c>
      <c r="AR2480">
        <v>39</v>
      </c>
      <c r="AS2480" t="str">
        <v>ENGINEERING</v>
      </c>
      <c r="AT2480" t="str">
        <v>OMOSHOWON SIMEON (ENGR)</v>
      </c>
      <c r="AU2480" s="31">
        <v>44880</v>
      </c>
      <c r="AV2480" s="40">
        <v>0.25447916666666665</v>
      </c>
      <c r="BW2480">
        <v>469</v>
      </c>
      <c r="BX2480" t="str">
        <v>MICURA</v>
      </c>
      <c r="BY2480" t="str">
        <v>MOSES GEORGE (MIC)</v>
      </c>
      <c r="BZ2480" s="31">
        <v>44877</v>
      </c>
      <c r="CA2480" s="40">
        <v>0.57405092592592588</v>
      </c>
      <c r="DB2480">
        <v>503</v>
      </c>
      <c r="DC2480" t="str">
        <v>OPERATIONS</v>
      </c>
      <c r="DD2480" t="str">
        <v>SAMUEL NANA M. (OPS)</v>
      </c>
      <c r="DE2480" s="31">
        <v>44878</v>
      </c>
      <c r="DF2480" s="40">
        <v>0.76296296296296295</v>
      </c>
    </row>
    <row r="2481" spans="1:110" x14ac:dyDescent="0.25">
      <c r="A2481" s="109" t="s">
        <v>1904</v>
      </c>
      <c r="B2481">
        <v>577</v>
      </c>
      <c r="C2481" s="109" t="s">
        <v>21</v>
      </c>
      <c r="D2481" s="109" t="s">
        <v>1184</v>
      </c>
      <c r="E2481" s="94">
        <v>44869</v>
      </c>
      <c r="F2481" s="174">
        <v>0.75358796296296293</v>
      </c>
      <c r="G2481">
        <v>2</v>
      </c>
      <c r="H2481" s="109" t="s">
        <v>21</v>
      </c>
      <c r="I2481"/>
      <c r="AR2481">
        <v>40</v>
      </c>
      <c r="AS2481" t="str">
        <v>ENGINEERING</v>
      </c>
      <c r="AT2481" t="str">
        <v>OGBONNA ONYEANWUSI (ENG</v>
      </c>
      <c r="AU2481" s="31">
        <v>44880</v>
      </c>
      <c r="AV2481" s="40">
        <v>0.25452546296296297</v>
      </c>
      <c r="BW2481">
        <v>470</v>
      </c>
      <c r="BX2481" t="str">
        <v>MICURA</v>
      </c>
      <c r="BY2481" t="str">
        <v>SALAWU SHAMISUDEEN A. (M</v>
      </c>
      <c r="BZ2481" s="31">
        <v>44877</v>
      </c>
      <c r="CA2481" s="40">
        <v>0.57413194444444449</v>
      </c>
      <c r="DB2481">
        <v>504</v>
      </c>
      <c r="DC2481" t="str">
        <v>OPERATIONS</v>
      </c>
      <c r="DD2481" t="str">
        <v>RAFIU ALAO (MIC)</v>
      </c>
      <c r="DE2481" s="31">
        <v>44878</v>
      </c>
      <c r="DF2481" s="40">
        <v>0.76303240740740741</v>
      </c>
    </row>
    <row r="2482" spans="1:110" x14ac:dyDescent="0.25">
      <c r="A2482" s="109" t="s">
        <v>1904</v>
      </c>
      <c r="B2482">
        <v>578</v>
      </c>
      <c r="C2482" s="109" t="s">
        <v>53</v>
      </c>
      <c r="D2482" s="109" t="s">
        <v>1812</v>
      </c>
      <c r="E2482" s="94">
        <v>44869</v>
      </c>
      <c r="F2482" s="174">
        <v>0.75362268518518516</v>
      </c>
      <c r="G2482">
        <v>1</v>
      </c>
      <c r="H2482" s="109" t="s">
        <v>1813</v>
      </c>
      <c r="I2482">
        <v>5450292</v>
      </c>
      <c r="AR2482">
        <v>41</v>
      </c>
      <c r="AS2482" t="str">
        <v>OPERATIONS</v>
      </c>
      <c r="AT2482" t="str">
        <v>RAPHEAL OKORO (OPS)</v>
      </c>
      <c r="AU2482" s="31">
        <v>44880</v>
      </c>
      <c r="AV2482" s="40">
        <v>0.2547800925925926</v>
      </c>
      <c r="BW2482">
        <v>471</v>
      </c>
      <c r="BX2482" t="str">
        <v>OPERATIONS</v>
      </c>
      <c r="BY2482" t="str">
        <v>SIMON UGBEDE</v>
      </c>
      <c r="BZ2482" s="31">
        <v>44877</v>
      </c>
      <c r="CA2482" s="40">
        <v>0.57497685185185188</v>
      </c>
      <c r="DB2482">
        <v>505</v>
      </c>
      <c r="DC2482" t="str">
        <v>OPERATIONS</v>
      </c>
      <c r="DD2482" t="str">
        <v>ANINZE NZETE (OPS)</v>
      </c>
      <c r="DE2482" s="31">
        <v>44878</v>
      </c>
      <c r="DF2482" s="40">
        <v>0.76307870370370368</v>
      </c>
    </row>
    <row r="2483" spans="1:110" x14ac:dyDescent="0.25">
      <c r="A2483" s="109" t="s">
        <v>1904</v>
      </c>
      <c r="B2483">
        <v>579</v>
      </c>
      <c r="C2483" s="109" t="s">
        <v>53</v>
      </c>
      <c r="D2483" s="109" t="s">
        <v>917</v>
      </c>
      <c r="E2483" s="94">
        <v>44869</v>
      </c>
      <c r="F2483" s="174">
        <v>0.75366898148148154</v>
      </c>
      <c r="G2483">
        <v>2</v>
      </c>
      <c r="H2483" s="109" t="s">
        <v>918</v>
      </c>
      <c r="I2483">
        <v>5500676</v>
      </c>
      <c r="AR2483">
        <v>42</v>
      </c>
      <c r="AS2483" t="str">
        <v>MICURA</v>
      </c>
      <c r="AT2483" t="str">
        <v>BAMGBOSE SEGUN M. (MIC)</v>
      </c>
      <c r="AU2483" s="31">
        <v>44880</v>
      </c>
      <c r="AV2483" s="40">
        <v>0.25509259259259259</v>
      </c>
      <c r="BW2483">
        <v>472</v>
      </c>
      <c r="BX2483" t="str">
        <v>MICURA</v>
      </c>
      <c r="BY2483" t="str">
        <v>ABOLARIN KOLADE (MIC)</v>
      </c>
      <c r="BZ2483" s="31">
        <v>44877</v>
      </c>
      <c r="CA2483" s="40">
        <v>0.57704861111111116</v>
      </c>
      <c r="DB2483">
        <v>506</v>
      </c>
      <c r="DC2483" t="str">
        <v>OPERATIONS</v>
      </c>
      <c r="DD2483" t="str">
        <v>AILERU QUDUS (OPS)</v>
      </c>
      <c r="DE2483" s="31">
        <v>44878</v>
      </c>
      <c r="DF2483" s="40">
        <v>0.76312500000000005</v>
      </c>
    </row>
    <row r="2484" spans="1:110" x14ac:dyDescent="0.25">
      <c r="A2484" s="109" t="s">
        <v>1904</v>
      </c>
      <c r="B2484">
        <v>580</v>
      </c>
      <c r="C2484" s="109" t="s">
        <v>53</v>
      </c>
      <c r="D2484" s="109" t="s">
        <v>905</v>
      </c>
      <c r="E2484" s="94">
        <v>44869</v>
      </c>
      <c r="F2484" s="174">
        <v>0.75375000000000003</v>
      </c>
      <c r="G2484">
        <v>1</v>
      </c>
      <c r="H2484" s="109" t="s">
        <v>906</v>
      </c>
      <c r="I2484">
        <v>2048557</v>
      </c>
      <c r="AR2484">
        <v>43</v>
      </c>
      <c r="AS2484" t="str">
        <v>MICURA</v>
      </c>
      <c r="AT2484" t="str">
        <v>OBAFEMI OWOLABI (MIC)</v>
      </c>
      <c r="AU2484" s="31">
        <v>44880</v>
      </c>
      <c r="AV2484" s="40">
        <v>0.25512731481481482</v>
      </c>
      <c r="BW2484">
        <v>473</v>
      </c>
      <c r="BX2484" t="str">
        <v>MICURA</v>
      </c>
      <c r="BY2484" t="str">
        <v>SHAMSIDEEN OLANREWAJU(MI</v>
      </c>
      <c r="BZ2484" s="31">
        <v>44877</v>
      </c>
      <c r="CA2484" s="40">
        <v>0.57707175925925924</v>
      </c>
      <c r="DB2484">
        <v>507</v>
      </c>
      <c r="DC2484" t="str">
        <v>MICURA</v>
      </c>
      <c r="DD2484" t="str">
        <v>TAIWO TORIOLA  (MIC)</v>
      </c>
      <c r="DE2484" s="31">
        <v>44878</v>
      </c>
      <c r="DF2484" s="40">
        <v>0.76359953703703709</v>
      </c>
    </row>
    <row r="2485" spans="1:110" x14ac:dyDescent="0.25">
      <c r="A2485" s="109" t="s">
        <v>1904</v>
      </c>
      <c r="B2485">
        <v>581</v>
      </c>
      <c r="C2485" s="109" t="s">
        <v>52</v>
      </c>
      <c r="D2485" s="109" t="s">
        <v>988</v>
      </c>
      <c r="E2485" s="94">
        <v>44869</v>
      </c>
      <c r="F2485" s="174">
        <v>0.75380787037037034</v>
      </c>
      <c r="G2485">
        <v>1</v>
      </c>
      <c r="H2485" s="109" t="s">
        <v>989</v>
      </c>
      <c r="I2485">
        <v>14932381</v>
      </c>
      <c r="AR2485">
        <v>44</v>
      </c>
      <c r="AS2485" t="str">
        <v>MICURA</v>
      </c>
      <c r="AT2485" t="str">
        <v>OKOH LUCKY (MIC)</v>
      </c>
      <c r="AU2485" s="31">
        <v>44880</v>
      </c>
      <c r="AV2485" s="40">
        <v>0.25528935185185186</v>
      </c>
      <c r="BW2485">
        <v>474</v>
      </c>
      <c r="BX2485" t="str">
        <v>MICURA</v>
      </c>
      <c r="BY2485" t="str">
        <v>YUSUF AMINU (MIC)</v>
      </c>
      <c r="BZ2485" s="31">
        <v>44877</v>
      </c>
      <c r="CA2485" s="40">
        <v>0.57865740740740745</v>
      </c>
      <c r="DB2485">
        <v>508</v>
      </c>
      <c r="DC2485" t="str">
        <v>ENGINEERING</v>
      </c>
      <c r="DD2485" t="str">
        <v>ADEDOTUN KASALI (ENGR)</v>
      </c>
      <c r="DE2485" s="31">
        <v>44878</v>
      </c>
      <c r="DF2485" s="40">
        <v>0.76390046296296299</v>
      </c>
    </row>
    <row r="2486" spans="1:110" x14ac:dyDescent="0.25">
      <c r="A2486" s="109" t="s">
        <v>1904</v>
      </c>
      <c r="B2486">
        <v>582</v>
      </c>
      <c r="C2486" s="109" t="s">
        <v>53</v>
      </c>
      <c r="D2486" s="109" t="s">
        <v>895</v>
      </c>
      <c r="E2486" s="94">
        <v>44869</v>
      </c>
      <c r="F2486" s="174">
        <v>0.75391203703703702</v>
      </c>
      <c r="G2486">
        <v>1</v>
      </c>
      <c r="H2486" s="109" t="s">
        <v>896</v>
      </c>
      <c r="I2486">
        <v>4833466</v>
      </c>
      <c r="AR2486">
        <v>45</v>
      </c>
      <c r="AS2486" t="str">
        <v>MICURA</v>
      </c>
      <c r="AT2486" t="str">
        <v>OSARO EGHOMAN (MIC)</v>
      </c>
      <c r="AU2486" s="31">
        <v>44880</v>
      </c>
      <c r="AV2486" s="40">
        <v>0.25533564814814813</v>
      </c>
      <c r="BW2486">
        <v>475</v>
      </c>
      <c r="BX2486" t="str">
        <v>MICURA</v>
      </c>
      <c r="BY2486" t="str">
        <v>ABDULLAHI OMOKAYODE (MIC</v>
      </c>
      <c r="BZ2486" s="31">
        <v>44877</v>
      </c>
      <c r="CA2486" s="40">
        <v>0.57913194444444449</v>
      </c>
      <c r="DB2486">
        <v>509</v>
      </c>
      <c r="DC2486" t="str">
        <v>OPERATIONS</v>
      </c>
      <c r="DD2486" t="str">
        <v>ADEOMI TEMITOPE M. (OPS)</v>
      </c>
      <c r="DE2486" s="31">
        <v>44878</v>
      </c>
      <c r="DF2486" s="40">
        <v>0.76393518518518522</v>
      </c>
    </row>
    <row r="2487" spans="1:110" x14ac:dyDescent="0.25">
      <c r="A2487" s="109" t="s">
        <v>1904</v>
      </c>
      <c r="B2487">
        <v>583</v>
      </c>
      <c r="C2487" s="109" t="s">
        <v>21</v>
      </c>
      <c r="D2487" s="109" t="s">
        <v>1844</v>
      </c>
      <c r="E2487" s="94">
        <v>44869</v>
      </c>
      <c r="F2487" s="174">
        <v>0.75396990740740744</v>
      </c>
      <c r="G2487">
        <v>2</v>
      </c>
      <c r="H2487" s="109" t="s">
        <v>21</v>
      </c>
      <c r="I2487">
        <v>6709049</v>
      </c>
      <c r="AR2487">
        <v>46</v>
      </c>
      <c r="AS2487" t="str">
        <v>MICURA</v>
      </c>
      <c r="AT2487" t="str">
        <v>JOEL UCHENNA (MIC)</v>
      </c>
      <c r="AU2487" s="31">
        <v>44880</v>
      </c>
      <c r="AV2487" s="40">
        <v>0.25538194444444445</v>
      </c>
      <c r="BW2487">
        <v>476</v>
      </c>
      <c r="BX2487" t="str">
        <v>MICURA</v>
      </c>
      <c r="BY2487" t="str">
        <v>KAMORU AKIN ISHOLA (MIC)</v>
      </c>
      <c r="BZ2487" s="31">
        <v>44877</v>
      </c>
      <c r="CA2487" s="40">
        <v>0.57964120370370376</v>
      </c>
      <c r="DB2487">
        <v>510</v>
      </c>
      <c r="DC2487" t="str">
        <v>MICURA</v>
      </c>
      <c r="DD2487" t="str">
        <v>ADESOJI OYEBANJI (MIC)</v>
      </c>
      <c r="DE2487" s="31">
        <v>44878</v>
      </c>
      <c r="DF2487" s="40">
        <v>0.76409722222222221</v>
      </c>
    </row>
    <row r="2488" spans="1:110" x14ac:dyDescent="0.25">
      <c r="A2488" s="109" t="s">
        <v>1904</v>
      </c>
      <c r="B2488">
        <v>584</v>
      </c>
      <c r="C2488" s="109" t="s">
        <v>53</v>
      </c>
      <c r="D2488" s="109" t="s">
        <v>919</v>
      </c>
      <c r="E2488" s="94">
        <v>44869</v>
      </c>
      <c r="F2488" s="174">
        <v>0.75399305555555551</v>
      </c>
      <c r="G2488">
        <v>1</v>
      </c>
      <c r="H2488" s="109" t="s">
        <v>920</v>
      </c>
      <c r="I2488">
        <v>4831307</v>
      </c>
      <c r="AR2488">
        <v>47</v>
      </c>
      <c r="AS2488" t="str">
        <v>ENGINEERING</v>
      </c>
      <c r="AT2488" t="str">
        <v>IFEANYI OZONUWE (ENGR)</v>
      </c>
      <c r="AU2488" s="31">
        <v>44880</v>
      </c>
      <c r="AV2488" s="40">
        <v>0.25590277777777776</v>
      </c>
      <c r="BW2488">
        <v>477</v>
      </c>
      <c r="BX2488" t="str">
        <v>OPERATIONS</v>
      </c>
      <c r="BY2488" t="str">
        <v>OMOBUWA OLAOLUWA (OPS)</v>
      </c>
      <c r="BZ2488" s="31">
        <v>44877</v>
      </c>
      <c r="CA2488" s="40">
        <v>0.58081018518518523</v>
      </c>
      <c r="DB2488">
        <v>511</v>
      </c>
      <c r="DC2488" t="str">
        <v>MICURA</v>
      </c>
      <c r="DD2488" t="str">
        <v>HALILU ISIAKA</v>
      </c>
      <c r="DE2488" s="31">
        <v>44878</v>
      </c>
      <c r="DF2488" s="40">
        <v>0.76414351851851847</v>
      </c>
    </row>
    <row r="2489" spans="1:110" x14ac:dyDescent="0.25">
      <c r="A2489" s="109" t="s">
        <v>1904</v>
      </c>
      <c r="B2489">
        <v>585</v>
      </c>
      <c r="C2489" s="109" t="s">
        <v>53</v>
      </c>
      <c r="D2489" s="109" t="s">
        <v>1671</v>
      </c>
      <c r="E2489" s="94">
        <v>44869</v>
      </c>
      <c r="F2489" s="174">
        <v>0.75415509259259261</v>
      </c>
      <c r="G2489">
        <v>2</v>
      </c>
      <c r="H2489" s="109" t="s">
        <v>1672</v>
      </c>
      <c r="I2489">
        <v>4854705</v>
      </c>
      <c r="AR2489">
        <v>48</v>
      </c>
      <c r="AS2489" t="str">
        <v>MICURA</v>
      </c>
      <c r="AT2489" t="str">
        <v>IDIKWU MOSES EWULE (MIC</v>
      </c>
      <c r="AU2489" s="31">
        <v>44880</v>
      </c>
      <c r="AV2489" s="40">
        <v>0.25594907407407408</v>
      </c>
      <c r="BW2489">
        <v>478</v>
      </c>
      <c r="BX2489" t="str">
        <v>ENGINEERING</v>
      </c>
      <c r="BY2489" t="str">
        <v>GODDY NGBONYEBI (ENGR)</v>
      </c>
      <c r="BZ2489" s="31">
        <v>44877</v>
      </c>
      <c r="CA2489" s="40">
        <v>0.58281249999999996</v>
      </c>
      <c r="DB2489">
        <v>512</v>
      </c>
      <c r="DC2489" t="str">
        <v>OPERATIONS</v>
      </c>
      <c r="DD2489" t="str">
        <v>OGHENEDE PATRICK (OPS)</v>
      </c>
      <c r="DE2489" s="31">
        <v>44878</v>
      </c>
      <c r="DF2489" s="40">
        <v>0.7641782407407407</v>
      </c>
    </row>
    <row r="2490" spans="1:110" x14ac:dyDescent="0.25">
      <c r="A2490" s="109" t="s">
        <v>1904</v>
      </c>
      <c r="B2490">
        <v>586</v>
      </c>
      <c r="C2490" s="109" t="s">
        <v>53</v>
      </c>
      <c r="D2490" s="109" t="s">
        <v>980</v>
      </c>
      <c r="E2490" s="94">
        <v>44869</v>
      </c>
      <c r="F2490" s="174">
        <v>0.75421296296296292</v>
      </c>
      <c r="G2490">
        <v>2</v>
      </c>
      <c r="H2490" s="109" t="s">
        <v>981</v>
      </c>
      <c r="I2490">
        <v>5613463</v>
      </c>
      <c r="AR2490">
        <v>49</v>
      </c>
      <c r="AS2490" t="str">
        <v>ENGINEERING</v>
      </c>
      <c r="AT2490" t="str">
        <v>CELESTINE NWACHUKWU (EN</v>
      </c>
      <c r="AU2490" s="31">
        <v>44880</v>
      </c>
      <c r="AV2490" s="40">
        <v>0.25598379629629631</v>
      </c>
      <c r="BW2490">
        <v>479</v>
      </c>
      <c r="BX2490" t="str">
        <v>OPERATIONS</v>
      </c>
      <c r="BY2490" t="str">
        <v>EMODI EMEKA AMALA</v>
      </c>
      <c r="BZ2490" s="31">
        <v>44877</v>
      </c>
      <c r="CA2490" s="40">
        <v>0.58509259259259261</v>
      </c>
      <c r="DB2490">
        <v>513</v>
      </c>
      <c r="DC2490" t="str">
        <v>MICURA</v>
      </c>
      <c r="DD2490" t="str">
        <v>TAIYE SALAMI (MIC)</v>
      </c>
      <c r="DE2490" s="31">
        <v>44878</v>
      </c>
      <c r="DF2490" s="40">
        <v>0.76421296296296293</v>
      </c>
    </row>
    <row r="2491" spans="1:110" x14ac:dyDescent="0.25">
      <c r="A2491" s="109" t="s">
        <v>1904</v>
      </c>
      <c r="B2491">
        <v>587</v>
      </c>
      <c r="C2491" s="109" t="s">
        <v>52</v>
      </c>
      <c r="D2491" s="109" t="s">
        <v>1099</v>
      </c>
      <c r="E2491" s="94">
        <v>44869</v>
      </c>
      <c r="F2491" s="174">
        <v>0.7543171296296296</v>
      </c>
      <c r="G2491">
        <v>1</v>
      </c>
      <c r="H2491" s="109" t="s">
        <v>1100</v>
      </c>
      <c r="I2491">
        <v>14988625</v>
      </c>
      <c r="AR2491">
        <v>50</v>
      </c>
      <c r="AS2491" t="str">
        <v>MICURA</v>
      </c>
      <c r="AT2491" t="str">
        <v>ENEOTU ZILPAH INNOCENT</v>
      </c>
      <c r="AU2491" s="31">
        <v>44880</v>
      </c>
      <c r="AV2491" s="40">
        <v>0.25601851851851853</v>
      </c>
      <c r="BW2491">
        <v>480</v>
      </c>
      <c r="BX2491" t="str">
        <v>MICURA</v>
      </c>
      <c r="BY2491" t="str">
        <v>IDRIS GBOLARUNMI (MIC)</v>
      </c>
      <c r="BZ2491" s="31">
        <v>44877</v>
      </c>
      <c r="CA2491" s="40">
        <v>0.58803240740740736</v>
      </c>
      <c r="DB2491">
        <v>514</v>
      </c>
      <c r="DC2491" t="str">
        <v>OPERATIONS</v>
      </c>
      <c r="DD2491" t="str">
        <v>EMMAUEL TEMITOPE</v>
      </c>
      <c r="DE2491" s="31">
        <v>44878</v>
      </c>
      <c r="DF2491" s="40">
        <v>0.7646412037037037</v>
      </c>
    </row>
    <row r="2492" spans="1:110" x14ac:dyDescent="0.25">
      <c r="A2492" s="109" t="s">
        <v>1904</v>
      </c>
      <c r="B2492">
        <v>588</v>
      </c>
      <c r="C2492" s="109" t="s">
        <v>53</v>
      </c>
      <c r="D2492" s="109" t="s">
        <v>1669</v>
      </c>
      <c r="E2492" s="94">
        <v>44869</v>
      </c>
      <c r="F2492" s="174">
        <v>0.75438657407407406</v>
      </c>
      <c r="G2492">
        <v>2</v>
      </c>
      <c r="H2492" s="109" t="s">
        <v>1670</v>
      </c>
      <c r="I2492"/>
      <c r="AR2492">
        <v>51</v>
      </c>
      <c r="AS2492" t="str">
        <v>OPERATIONS</v>
      </c>
      <c r="AT2492" t="str">
        <v>ADEDIRAN ADEKUNLE M (OP</v>
      </c>
      <c r="AU2492" s="31">
        <v>44880</v>
      </c>
      <c r="AV2492" s="40">
        <v>0.25609953703703703</v>
      </c>
      <c r="BW2492">
        <v>481</v>
      </c>
      <c r="BX2492" t="str">
        <v>MICURA</v>
      </c>
      <c r="BY2492" t="str">
        <v>VINCENT AGEBE (MIC)</v>
      </c>
      <c r="BZ2492" s="31">
        <v>44877</v>
      </c>
      <c r="CA2492" s="40">
        <v>0.59658564814814818</v>
      </c>
      <c r="DB2492">
        <v>515</v>
      </c>
      <c r="DC2492" t="str">
        <v>OPERATIONS</v>
      </c>
      <c r="DD2492" t="str">
        <v>OKONJI ONYINYE (OPER)</v>
      </c>
      <c r="DE2492" s="31">
        <v>44878</v>
      </c>
      <c r="DF2492" s="40">
        <v>0.76469907407407411</v>
      </c>
    </row>
    <row r="2493" spans="1:110" x14ac:dyDescent="0.25">
      <c r="A2493" s="109" t="s">
        <v>1904</v>
      </c>
      <c r="B2493">
        <v>589</v>
      </c>
      <c r="C2493" s="109" t="s">
        <v>53</v>
      </c>
      <c r="D2493" s="109" t="s">
        <v>851</v>
      </c>
      <c r="E2493" s="94">
        <v>44869</v>
      </c>
      <c r="F2493" s="174">
        <v>0.75446759259259255</v>
      </c>
      <c r="G2493">
        <v>2</v>
      </c>
      <c r="H2493" s="109" t="s">
        <v>852</v>
      </c>
      <c r="I2493"/>
      <c r="AR2493">
        <v>52</v>
      </c>
      <c r="AS2493" t="str">
        <v>MICURA</v>
      </c>
      <c r="AT2493" t="str">
        <v>YAKUBU JACOB (MIC)</v>
      </c>
      <c r="AU2493" s="31">
        <v>44880</v>
      </c>
      <c r="AV2493" s="40">
        <v>0.25666666666666665</v>
      </c>
      <c r="BW2493">
        <v>482</v>
      </c>
      <c r="BX2493" t="str">
        <v>MICURA</v>
      </c>
      <c r="BY2493" t="str">
        <v>SAMUEL AKINMOLAYAN (MIC</v>
      </c>
      <c r="BZ2493" s="31">
        <v>44877</v>
      </c>
      <c r="CA2493" s="40">
        <v>0.59673611111111113</v>
      </c>
      <c r="DB2493">
        <v>516</v>
      </c>
      <c r="DC2493" t="str">
        <v>OPERATIONS</v>
      </c>
      <c r="DD2493" t="str">
        <v>OKOYE IKENNA E (OPS)</v>
      </c>
      <c r="DE2493" s="31">
        <v>44878</v>
      </c>
      <c r="DF2493" s="40">
        <v>0.76473379629629634</v>
      </c>
    </row>
    <row r="2494" spans="1:110" x14ac:dyDescent="0.25">
      <c r="A2494" s="109" t="s">
        <v>1904</v>
      </c>
      <c r="B2494">
        <v>590</v>
      </c>
      <c r="C2494" s="109" t="s">
        <v>53</v>
      </c>
      <c r="D2494" s="109" t="s">
        <v>931</v>
      </c>
      <c r="E2494" s="94">
        <v>44869</v>
      </c>
      <c r="F2494" s="174">
        <v>0.75449074074074074</v>
      </c>
      <c r="G2494">
        <v>1</v>
      </c>
      <c r="H2494" s="109" t="s">
        <v>932</v>
      </c>
      <c r="I2494"/>
      <c r="AR2494">
        <v>53</v>
      </c>
      <c r="AS2494" t="str">
        <v>MICURA</v>
      </c>
      <c r="AT2494" t="str">
        <v>ONASANYA DEMILADE (MIC)</v>
      </c>
      <c r="AU2494" s="31">
        <v>44880</v>
      </c>
      <c r="AV2494" s="40">
        <v>0.25671296296296298</v>
      </c>
      <c r="BW2494">
        <v>483</v>
      </c>
      <c r="BX2494" t="str">
        <v>MICURA</v>
      </c>
      <c r="BY2494" t="str">
        <v>EZEFULE PAUL (MIC)</v>
      </c>
      <c r="BZ2494" s="31">
        <v>44877</v>
      </c>
      <c r="CA2494" s="40">
        <v>0.59701388888888884</v>
      </c>
      <c r="DB2494">
        <v>517</v>
      </c>
      <c r="DC2494" t="str">
        <v>MICURA</v>
      </c>
      <c r="DD2494" t="str">
        <v>ABIODUN DAMILARE (MIC)</v>
      </c>
      <c r="DE2494" s="31">
        <v>44878</v>
      </c>
      <c r="DF2494" s="40">
        <v>0.76490740740740737</v>
      </c>
    </row>
    <row r="2495" spans="1:110" x14ac:dyDescent="0.25">
      <c r="A2495" s="109" t="s">
        <v>1904</v>
      </c>
      <c r="B2495">
        <v>591</v>
      </c>
      <c r="C2495" s="109" t="s">
        <v>53</v>
      </c>
      <c r="D2495" s="109" t="s">
        <v>873</v>
      </c>
      <c r="E2495" s="94">
        <v>44869</v>
      </c>
      <c r="F2495" s="174">
        <v>0.75451388888888893</v>
      </c>
      <c r="G2495">
        <v>2</v>
      </c>
      <c r="H2495" s="109" t="s">
        <v>874</v>
      </c>
      <c r="I2495"/>
      <c r="AR2495">
        <v>54</v>
      </c>
      <c r="AS2495" t="str">
        <v>OPERATIONS</v>
      </c>
      <c r="AT2495" t="str">
        <v>IDEMOH I. JOHN (OPS)</v>
      </c>
      <c r="AU2495" s="31">
        <v>44880</v>
      </c>
      <c r="AV2495" s="40">
        <v>0.25694444444444442</v>
      </c>
      <c r="BW2495">
        <v>484</v>
      </c>
      <c r="BX2495" t="str">
        <v>MICURA</v>
      </c>
      <c r="BY2495" t="str">
        <v>NOJEEM LADEJOBI (MIC)</v>
      </c>
      <c r="BZ2495" s="31">
        <v>44877</v>
      </c>
      <c r="CA2495" s="40">
        <v>0.60349537037037038</v>
      </c>
      <c r="DB2495">
        <v>518</v>
      </c>
      <c r="DC2495" t="str">
        <v>MICURA</v>
      </c>
      <c r="DD2495" t="str">
        <v>OMONIYI OWOLABI (MIC)</v>
      </c>
      <c r="DE2495" s="31">
        <v>44878</v>
      </c>
      <c r="DF2495" s="40">
        <v>0.7649421296296296</v>
      </c>
    </row>
    <row r="2496" spans="1:110" x14ac:dyDescent="0.25">
      <c r="A2496" s="109" t="s">
        <v>1904</v>
      </c>
      <c r="B2496">
        <v>592</v>
      </c>
      <c r="C2496" s="109" t="s">
        <v>54</v>
      </c>
      <c r="D2496" s="109" t="s">
        <v>885</v>
      </c>
      <c r="E2496" s="94">
        <v>44869</v>
      </c>
      <c r="F2496" s="174">
        <v>0.75498842592592597</v>
      </c>
      <c r="G2496">
        <v>2</v>
      </c>
      <c r="H2496" s="109" t="s">
        <v>886</v>
      </c>
      <c r="I2496"/>
      <c r="AR2496">
        <v>55</v>
      </c>
      <c r="AS2496" t="str">
        <v>MICURA</v>
      </c>
      <c r="AT2496" t="str">
        <v>IBRAHIM NASIRU ADIO (MI</v>
      </c>
      <c r="AU2496" s="31">
        <v>44880</v>
      </c>
      <c r="AV2496" s="40">
        <v>0.25788194444444446</v>
      </c>
      <c r="BW2496">
        <v>485</v>
      </c>
      <c r="BX2496" t="str">
        <v>MICURA</v>
      </c>
      <c r="BY2496" t="str">
        <v>OFFEH EZEKIEL AJIRIO(MIC</v>
      </c>
      <c r="BZ2496" s="31">
        <v>44877</v>
      </c>
      <c r="CA2496" s="40">
        <v>0.60369212962962959</v>
      </c>
      <c r="DB2496">
        <v>519</v>
      </c>
      <c r="DC2496" t="str">
        <v>MICURA</v>
      </c>
      <c r="DD2496" t="str">
        <v>AKEEM OSENI (MIC)</v>
      </c>
      <c r="DE2496" s="31">
        <v>44878</v>
      </c>
      <c r="DF2496" s="40">
        <v>0.76547453703703705</v>
      </c>
    </row>
    <row r="2497" spans="1:110" x14ac:dyDescent="0.25">
      <c r="A2497" s="109" t="s">
        <v>1904</v>
      </c>
      <c r="B2497">
        <v>593</v>
      </c>
      <c r="C2497" s="109" t="s">
        <v>53</v>
      </c>
      <c r="D2497" s="109" t="s">
        <v>933</v>
      </c>
      <c r="E2497" s="94">
        <v>44869</v>
      </c>
      <c r="F2497" s="174">
        <v>0.75504629629629627</v>
      </c>
      <c r="G2497">
        <v>2</v>
      </c>
      <c r="H2497" s="109" t="s">
        <v>934</v>
      </c>
      <c r="I2497">
        <v>14929376</v>
      </c>
      <c r="AR2497">
        <v>56</v>
      </c>
      <c r="AS2497" t="str">
        <v>MICURA</v>
      </c>
      <c r="AT2497" t="str">
        <v>QUADRI TAJUDEEN (MIC)</v>
      </c>
      <c r="AU2497" s="31">
        <v>44880</v>
      </c>
      <c r="AV2497" s="40">
        <v>0.25792824074074072</v>
      </c>
      <c r="BW2497">
        <v>486</v>
      </c>
      <c r="BX2497" t="str">
        <v>MICURA</v>
      </c>
      <c r="BY2497" t="str">
        <v>KINGSLEY ETIM (MIC)</v>
      </c>
      <c r="BZ2497" s="31">
        <v>44877</v>
      </c>
      <c r="CA2497" s="40">
        <v>0.60722222222222222</v>
      </c>
      <c r="DB2497">
        <v>520</v>
      </c>
      <c r="DC2497" t="str">
        <v>MICURA</v>
      </c>
      <c r="DD2497" t="str">
        <v>ADEBIYI BAMIDELE (MIC)</v>
      </c>
      <c r="DE2497" s="31">
        <v>44878</v>
      </c>
      <c r="DF2497" s="40">
        <v>0.76550925925925928</v>
      </c>
    </row>
    <row r="2498" spans="1:110" x14ac:dyDescent="0.25">
      <c r="A2498" s="109" t="s">
        <v>1904</v>
      </c>
      <c r="B2498">
        <v>594</v>
      </c>
      <c r="C2498" s="109" t="s">
        <v>53</v>
      </c>
      <c r="D2498" s="109" t="s">
        <v>953</v>
      </c>
      <c r="E2498" s="94">
        <v>44869</v>
      </c>
      <c r="F2498" s="174">
        <v>0.7555439814814815</v>
      </c>
      <c r="G2498">
        <v>2</v>
      </c>
      <c r="H2498" s="109" t="s">
        <v>954</v>
      </c>
      <c r="I2498">
        <v>2025419</v>
      </c>
      <c r="AR2498">
        <v>57</v>
      </c>
      <c r="AS2498" t="str">
        <v>OPERATIONS</v>
      </c>
      <c r="AT2498" t="str">
        <v>BRAIMAH STANLEY (OPS)</v>
      </c>
      <c r="AU2498" s="31">
        <v>44880</v>
      </c>
      <c r="AV2498" s="40">
        <v>0.25796296296296295</v>
      </c>
      <c r="BW2498">
        <v>487</v>
      </c>
      <c r="BX2498" t="str">
        <v>MICURA</v>
      </c>
      <c r="BY2498" t="str">
        <v>CHINAKWA EZE (MIC)</v>
      </c>
      <c r="BZ2498" s="31">
        <v>44877</v>
      </c>
      <c r="CA2498" s="40">
        <v>0.60736111111111113</v>
      </c>
      <c r="DB2498">
        <v>521</v>
      </c>
      <c r="DC2498" t="str">
        <v>MICURA</v>
      </c>
      <c r="DD2498" t="str">
        <v>AKHIGBE FIDELIX (MIC)</v>
      </c>
      <c r="DE2498" s="31">
        <v>44878</v>
      </c>
      <c r="DF2498" s="40">
        <v>0.76575231481481476</v>
      </c>
    </row>
    <row r="2499" spans="1:110" x14ac:dyDescent="0.25">
      <c r="A2499" s="109" t="s">
        <v>1904</v>
      </c>
      <c r="B2499">
        <v>595</v>
      </c>
      <c r="C2499" s="109" t="s">
        <v>53</v>
      </c>
      <c r="D2499" s="109" t="s">
        <v>561</v>
      </c>
      <c r="E2499" s="94">
        <v>44869</v>
      </c>
      <c r="F2499" s="174">
        <v>0.75562499999999999</v>
      </c>
      <c r="G2499">
        <v>2</v>
      </c>
      <c r="H2499" s="109" t="s">
        <v>562</v>
      </c>
      <c r="I2499">
        <v>5405139</v>
      </c>
      <c r="AR2499">
        <v>58</v>
      </c>
      <c r="AS2499" t="str">
        <v>MICURA</v>
      </c>
      <c r="AT2499" t="str">
        <v>MAIHA LEWIS SIMON (MIC)</v>
      </c>
      <c r="AU2499" s="31">
        <v>44880</v>
      </c>
      <c r="AV2499" s="40">
        <v>0.25799768518518518</v>
      </c>
      <c r="BW2499">
        <v>488</v>
      </c>
      <c r="BX2499" t="str">
        <v>MANAGEMENT</v>
      </c>
      <c r="BY2499" t="str">
        <v>BIOSAH MELVIN (MNGT)</v>
      </c>
      <c r="BZ2499" s="31">
        <v>44877</v>
      </c>
      <c r="CA2499" s="40">
        <v>0.61320601851851853</v>
      </c>
      <c r="DB2499">
        <v>522</v>
      </c>
      <c r="DC2499" t="str">
        <v>MICURA</v>
      </c>
      <c r="DD2499" t="str">
        <v>AJAYI ADEYEMI</v>
      </c>
      <c r="DE2499" s="31">
        <v>44878</v>
      </c>
      <c r="DF2499" s="40">
        <v>0.76578703703703699</v>
      </c>
    </row>
    <row r="2500" spans="1:110" x14ac:dyDescent="0.25">
      <c r="A2500" s="109" t="s">
        <v>1904</v>
      </c>
      <c r="B2500">
        <v>596</v>
      </c>
      <c r="C2500" s="109" t="s">
        <v>21</v>
      </c>
      <c r="D2500" s="109" t="s">
        <v>970</v>
      </c>
      <c r="E2500" s="94">
        <v>44869</v>
      </c>
      <c r="F2500" s="174">
        <v>0.75579861111111113</v>
      </c>
      <c r="G2500">
        <v>2</v>
      </c>
      <c r="H2500" s="109" t="s">
        <v>971</v>
      </c>
      <c r="I2500"/>
      <c r="AR2500">
        <v>59</v>
      </c>
      <c r="AS2500" t="str">
        <v>MICURA</v>
      </c>
      <c r="AT2500" t="str">
        <v>ADENEKAN NURUDEEN (MIC)</v>
      </c>
      <c r="AU2500" s="31">
        <v>44880</v>
      </c>
      <c r="AV2500" s="40">
        <v>0.25825231481481481</v>
      </c>
      <c r="BW2500">
        <v>489</v>
      </c>
      <c r="BX2500" t="str">
        <v>MICURA</v>
      </c>
      <c r="BY2500" t="str">
        <v>YUSUF AYOOLA O. (MIC)</v>
      </c>
      <c r="BZ2500" s="31">
        <v>44877</v>
      </c>
      <c r="CA2500" s="40">
        <v>0.61957175925925922</v>
      </c>
      <c r="DB2500">
        <v>523</v>
      </c>
      <c r="DC2500" t="str">
        <v>OPERATIONS</v>
      </c>
      <c r="DD2500" t="str">
        <v>EBEDE CHRISTOPHER (OPS)</v>
      </c>
      <c r="DE2500" s="31">
        <v>44878</v>
      </c>
      <c r="DF2500" s="40">
        <v>0.76583333333333337</v>
      </c>
    </row>
    <row r="2501" spans="1:110" x14ac:dyDescent="0.25">
      <c r="A2501" s="109" t="s">
        <v>1904</v>
      </c>
      <c r="B2501">
        <v>597</v>
      </c>
      <c r="C2501" s="109" t="s">
        <v>54</v>
      </c>
      <c r="D2501" s="109" t="s">
        <v>1527</v>
      </c>
      <c r="E2501" s="94">
        <v>44869</v>
      </c>
      <c r="F2501" s="174">
        <v>0.75586805555555558</v>
      </c>
      <c r="G2501">
        <v>2</v>
      </c>
      <c r="H2501" s="109" t="s">
        <v>1528</v>
      </c>
      <c r="I2501"/>
      <c r="AR2501">
        <v>60</v>
      </c>
      <c r="AS2501" t="str">
        <v>MICURA</v>
      </c>
      <c r="AT2501" t="str">
        <v>JOSEPH ADEMOLA (MIC)</v>
      </c>
      <c r="AU2501" s="31">
        <v>44880</v>
      </c>
      <c r="AV2501" s="40">
        <v>0.25828703703703704</v>
      </c>
      <c r="BW2501">
        <v>490</v>
      </c>
      <c r="BX2501" t="str">
        <v>MICURA</v>
      </c>
      <c r="BY2501" t="str">
        <v>ISAAC JOHN (MIC)</v>
      </c>
      <c r="BZ2501" s="31">
        <v>44877</v>
      </c>
      <c r="CA2501" s="40">
        <v>0.63113425925925926</v>
      </c>
      <c r="DB2501">
        <v>524</v>
      </c>
      <c r="DC2501" t="str">
        <v>ENGINEERING</v>
      </c>
      <c r="DD2501" t="str">
        <v>EBO KEHINDE (ENGR)</v>
      </c>
      <c r="DE2501" s="31">
        <v>44878</v>
      </c>
      <c r="DF2501" s="40">
        <v>0.76590277777777782</v>
      </c>
    </row>
    <row r="2502" spans="1:110" x14ac:dyDescent="0.25">
      <c r="A2502" s="109" t="s">
        <v>1904</v>
      </c>
      <c r="B2502">
        <v>598</v>
      </c>
      <c r="C2502" s="109" t="s">
        <v>53</v>
      </c>
      <c r="D2502" s="109" t="s">
        <v>923</v>
      </c>
      <c r="E2502" s="94">
        <v>44869</v>
      </c>
      <c r="F2502" s="174">
        <v>0.75589120370370366</v>
      </c>
      <c r="G2502">
        <v>1</v>
      </c>
      <c r="H2502" s="109" t="s">
        <v>924</v>
      </c>
      <c r="I2502">
        <v>14985364</v>
      </c>
      <c r="AR2502">
        <v>61</v>
      </c>
      <c r="AS2502" t="str">
        <v>MICURA</v>
      </c>
      <c r="AT2502" t="str">
        <v>ADETUNJI OLALEKAN (MIC)</v>
      </c>
      <c r="AU2502" s="31">
        <v>44880</v>
      </c>
      <c r="AV2502" s="40">
        <v>0.25850694444444444</v>
      </c>
      <c r="BW2502">
        <v>491</v>
      </c>
      <c r="BX2502" t="str">
        <v>OPERATIONS</v>
      </c>
      <c r="BY2502" t="str">
        <v>AWONUGA OLUDOLAPO (OPS)</v>
      </c>
      <c r="BZ2502" s="31">
        <v>44877</v>
      </c>
      <c r="CA2502" s="40">
        <v>0.6321296296296296</v>
      </c>
      <c r="DB2502">
        <v>525</v>
      </c>
      <c r="DC2502" t="str">
        <v>ENGINEERING</v>
      </c>
      <c r="DD2502" t="str">
        <v>ADEDIJI EBENEZER (ENGR)</v>
      </c>
      <c r="DE2502" s="31">
        <v>44878</v>
      </c>
      <c r="DF2502" s="40">
        <v>0.76593750000000005</v>
      </c>
    </row>
    <row r="2503" spans="1:110" x14ac:dyDescent="0.25">
      <c r="A2503" s="109" t="s">
        <v>1904</v>
      </c>
      <c r="B2503">
        <v>599</v>
      </c>
      <c r="C2503" s="109" t="s">
        <v>53</v>
      </c>
      <c r="D2503" s="109" t="s">
        <v>937</v>
      </c>
      <c r="E2503" s="94">
        <v>44869</v>
      </c>
      <c r="F2503" s="174">
        <v>0.7564467592592593</v>
      </c>
      <c r="G2503">
        <v>2</v>
      </c>
      <c r="H2503" s="109" t="s">
        <v>938</v>
      </c>
      <c r="I2503">
        <v>2048564</v>
      </c>
      <c r="AR2503">
        <v>62</v>
      </c>
      <c r="AS2503" t="str">
        <v>MICURA</v>
      </c>
      <c r="AT2503" t="str">
        <v>SIKIRU TAIWO (MIC)</v>
      </c>
      <c r="AU2503" s="31">
        <v>44880</v>
      </c>
      <c r="AV2503" s="40">
        <v>0.25853009259259258</v>
      </c>
      <c r="BW2503">
        <v>492</v>
      </c>
      <c r="BX2503" t="str">
        <v>MICURA</v>
      </c>
      <c r="BY2503" t="str">
        <v>MONOKPO TOMA A. (MIC)</v>
      </c>
      <c r="BZ2503" s="31">
        <v>44877</v>
      </c>
      <c r="CA2503" s="40">
        <v>0.63745370370370369</v>
      </c>
      <c r="DB2503">
        <v>526</v>
      </c>
      <c r="DC2503" t="str">
        <v>MICURA</v>
      </c>
      <c r="DD2503" t="str">
        <v>AKPEBE DANIEL (MIC)</v>
      </c>
      <c r="DE2503" s="31">
        <v>44878</v>
      </c>
      <c r="DF2503" s="40">
        <v>0.76601851851851854</v>
      </c>
    </row>
    <row r="2504" spans="1:110" x14ac:dyDescent="0.25">
      <c r="A2504" s="109" t="s">
        <v>1904</v>
      </c>
      <c r="B2504">
        <v>600</v>
      </c>
      <c r="C2504" s="109" t="s">
        <v>52</v>
      </c>
      <c r="D2504" s="109" t="s">
        <v>1002</v>
      </c>
      <c r="E2504" s="94">
        <v>44869</v>
      </c>
      <c r="F2504" s="174">
        <v>0.7565277777777778</v>
      </c>
      <c r="G2504">
        <v>2</v>
      </c>
      <c r="H2504" s="109" t="s">
        <v>1003</v>
      </c>
      <c r="I2504">
        <v>2718668</v>
      </c>
      <c r="AR2504">
        <v>63</v>
      </c>
      <c r="AS2504" t="str">
        <v>OPERATIONS</v>
      </c>
      <c r="AT2504" t="str">
        <v>OSINOWO OLUFUNKE (OPS)</v>
      </c>
      <c r="AU2504" s="31">
        <v>44880</v>
      </c>
      <c r="AV2504" s="40">
        <v>0.25874999999999998</v>
      </c>
      <c r="BW2504">
        <v>493</v>
      </c>
      <c r="BX2504" t="str">
        <v>MICURA</v>
      </c>
      <c r="BY2504" t="str">
        <v>OKEBUNOR BOB C. (MIC)</v>
      </c>
      <c r="BZ2504" s="31">
        <v>44877</v>
      </c>
      <c r="CA2504" s="40">
        <v>0.63850694444444445</v>
      </c>
      <c r="DB2504">
        <v>527</v>
      </c>
      <c r="DC2504" t="str">
        <v>MICURA</v>
      </c>
      <c r="DD2504" t="str">
        <v>NWOSU CHIMA (MIC)</v>
      </c>
      <c r="DE2504" s="31">
        <v>44878</v>
      </c>
      <c r="DF2504" s="40">
        <v>0.76605324074074077</v>
      </c>
    </row>
    <row r="2505" spans="1:110" x14ac:dyDescent="0.25">
      <c r="A2505" s="109" t="s">
        <v>1904</v>
      </c>
      <c r="B2505">
        <v>601</v>
      </c>
      <c r="C2505" s="109" t="s">
        <v>52</v>
      </c>
      <c r="D2505" s="109" t="s">
        <v>1034</v>
      </c>
      <c r="E2505" s="94">
        <v>44869</v>
      </c>
      <c r="F2505" s="174">
        <v>0.7567476851851852</v>
      </c>
      <c r="G2505">
        <v>2</v>
      </c>
      <c r="H2505" s="109" t="s">
        <v>1035</v>
      </c>
      <c r="I2505">
        <v>5384640</v>
      </c>
      <c r="AR2505">
        <v>64</v>
      </c>
      <c r="AS2505" t="str">
        <v>OPERATIONS</v>
      </c>
      <c r="AT2505" t="str">
        <v>OPAYEMI FAUSAT O.(OPS)</v>
      </c>
      <c r="AU2505" s="31">
        <v>44880</v>
      </c>
      <c r="AV2505" s="40">
        <v>0.2587962962962963</v>
      </c>
      <c r="BW2505">
        <v>494</v>
      </c>
      <c r="BX2505" t="str">
        <v>ENGINEERING</v>
      </c>
      <c r="BY2505" t="str">
        <v>POTOKI SUNDAY O (ENGR)</v>
      </c>
      <c r="BZ2505" s="31">
        <v>44877</v>
      </c>
      <c r="CA2505" s="40">
        <v>0.63937500000000003</v>
      </c>
      <c r="DB2505">
        <v>528</v>
      </c>
      <c r="DC2505" t="str">
        <v>ENGINEERING</v>
      </c>
      <c r="DD2505" t="str">
        <v>ASAKOMHE MATTHEW (ENGR)</v>
      </c>
      <c r="DE2505" s="31">
        <v>44878</v>
      </c>
      <c r="DF2505" s="40">
        <v>0.76670138888888884</v>
      </c>
    </row>
    <row r="2506" spans="1:110" x14ac:dyDescent="0.25">
      <c r="A2506" s="109" t="s">
        <v>1904</v>
      </c>
      <c r="B2506">
        <v>602</v>
      </c>
      <c r="C2506" s="109" t="s">
        <v>53</v>
      </c>
      <c r="D2506" s="109" t="s">
        <v>1038</v>
      </c>
      <c r="E2506" s="94">
        <v>44869</v>
      </c>
      <c r="F2506" s="174">
        <v>0.75693287037037038</v>
      </c>
      <c r="G2506">
        <v>2</v>
      </c>
      <c r="H2506" s="109" t="s">
        <v>1039</v>
      </c>
      <c r="I2506"/>
      <c r="AR2506">
        <v>65</v>
      </c>
      <c r="AS2506" t="str">
        <v>OPERATIONS</v>
      </c>
      <c r="AT2506" t="str">
        <v>KAZEEM OLAIDE (OPS)</v>
      </c>
      <c r="AU2506" s="31">
        <v>44880</v>
      </c>
      <c r="AV2506" s="40">
        <v>0.25893518518518521</v>
      </c>
      <c r="BW2506">
        <v>495</v>
      </c>
      <c r="BX2506" t="str">
        <v>OPERATIONS</v>
      </c>
      <c r="BY2506" t="str">
        <v>JACKSON AYIBA NOAH (OPS</v>
      </c>
      <c r="BZ2506" s="31">
        <v>44877</v>
      </c>
      <c r="CA2506" s="40">
        <v>0.64107638888888885</v>
      </c>
      <c r="DB2506">
        <v>529</v>
      </c>
      <c r="DC2506" t="str">
        <v>ENGINEERING</v>
      </c>
      <c r="DD2506" t="str">
        <v>OLAGUNJU AJIBOLA (ENGR)</v>
      </c>
      <c r="DE2506" s="31">
        <v>44878</v>
      </c>
      <c r="DF2506" s="40">
        <v>0.76674768518518521</v>
      </c>
    </row>
    <row r="2507" spans="1:110" x14ac:dyDescent="0.25">
      <c r="A2507" s="109" t="s">
        <v>1904</v>
      </c>
      <c r="B2507">
        <v>603</v>
      </c>
      <c r="C2507" s="109" t="s">
        <v>52</v>
      </c>
      <c r="D2507" s="109" t="s">
        <v>1954</v>
      </c>
      <c r="E2507" s="94">
        <v>44869</v>
      </c>
      <c r="F2507" s="174">
        <v>0.75694444444444442</v>
      </c>
      <c r="G2507">
        <v>1</v>
      </c>
      <c r="H2507" s="109" t="s">
        <v>1955</v>
      </c>
      <c r="I2507">
        <v>6709541</v>
      </c>
      <c r="AR2507">
        <v>66</v>
      </c>
      <c r="AS2507" t="str">
        <v>OPERATIONS</v>
      </c>
      <c r="AT2507" t="str">
        <v>SALIFU .E. YAKUBU (OPS)</v>
      </c>
      <c r="AU2507" s="31">
        <v>44880</v>
      </c>
      <c r="AV2507" s="40">
        <v>0.25895833333333335</v>
      </c>
      <c r="BW2507">
        <v>201</v>
      </c>
      <c r="BX2507" t="str">
        <v>OPERATIONS</v>
      </c>
      <c r="BY2507" t="str">
        <v>RAHEEM MUSA (OPS)</v>
      </c>
      <c r="BZ2507" s="31">
        <v>44878</v>
      </c>
      <c r="CA2507" s="40">
        <v>0.46437499999999998</v>
      </c>
      <c r="DB2507">
        <v>530</v>
      </c>
      <c r="DC2507" t="str">
        <v>MICURA</v>
      </c>
      <c r="DD2507" t="str">
        <v>ANTHUNY IKECHUKWU (MIC)</v>
      </c>
      <c r="DE2507" s="31">
        <v>44878</v>
      </c>
      <c r="DF2507" s="40">
        <v>0.76702546296296292</v>
      </c>
    </row>
    <row r="2508" spans="1:110" x14ac:dyDescent="0.25">
      <c r="A2508" s="109" t="s">
        <v>1904</v>
      </c>
      <c r="B2508">
        <v>604</v>
      </c>
      <c r="C2508" s="109" t="s">
        <v>53</v>
      </c>
      <c r="D2508" s="109" t="s">
        <v>929</v>
      </c>
      <c r="E2508" s="94">
        <v>44869</v>
      </c>
      <c r="F2508" s="174">
        <v>0.75701388888888888</v>
      </c>
      <c r="G2508">
        <v>1</v>
      </c>
      <c r="H2508" s="109" t="s">
        <v>930</v>
      </c>
      <c r="I2508">
        <v>5510187</v>
      </c>
      <c r="AR2508">
        <v>67</v>
      </c>
      <c r="AS2508" t="str">
        <v>ENGINEERING</v>
      </c>
      <c r="AT2508" t="str">
        <v>AIGBIREMHON ODION (ENGR</v>
      </c>
      <c r="AU2508" s="31">
        <v>44880</v>
      </c>
      <c r="AV2508" s="40">
        <v>0.25937500000000002</v>
      </c>
      <c r="BW2508">
        <v>202</v>
      </c>
      <c r="BX2508" t="str">
        <v>ENGINEERING</v>
      </c>
      <c r="BY2508" t="str">
        <v>AKINSANYA IBRAHIM</v>
      </c>
      <c r="BZ2508" s="31">
        <v>44878</v>
      </c>
      <c r="CA2508" s="40">
        <v>0.46446759259259257</v>
      </c>
      <c r="DB2508">
        <v>531</v>
      </c>
      <c r="DC2508" t="str">
        <v>MICURA</v>
      </c>
      <c r="DD2508" t="str">
        <v>NURUDEEN SANUSI (MIC)</v>
      </c>
      <c r="DE2508" s="31">
        <v>44878</v>
      </c>
      <c r="DF2508" s="40">
        <v>0.76732638888888893</v>
      </c>
    </row>
    <row r="2509" spans="1:110" x14ac:dyDescent="0.25">
      <c r="A2509" s="109" t="s">
        <v>1904</v>
      </c>
      <c r="B2509">
        <v>605</v>
      </c>
      <c r="C2509" s="109" t="s">
        <v>54</v>
      </c>
      <c r="D2509" s="109" t="s">
        <v>254</v>
      </c>
      <c r="E2509" s="94">
        <v>44869</v>
      </c>
      <c r="F2509" s="174">
        <v>0.75702546296296291</v>
      </c>
      <c r="G2509">
        <v>2</v>
      </c>
      <c r="H2509" s="109" t="s">
        <v>255</v>
      </c>
      <c r="I2509">
        <v>5345943</v>
      </c>
      <c r="AR2509">
        <v>68</v>
      </c>
      <c r="AS2509" t="str">
        <v>ENGINEERING</v>
      </c>
      <c r="AT2509" t="str">
        <v>OLADIPO TAJUDEEN (ENGR)</v>
      </c>
      <c r="AU2509" s="31">
        <v>44880</v>
      </c>
      <c r="AV2509" s="40">
        <v>0.25942129629629629</v>
      </c>
      <c r="BW2509">
        <v>203</v>
      </c>
      <c r="BX2509" t="str">
        <v>OPERATIONS</v>
      </c>
      <c r="BY2509" t="str">
        <v>OMOWARE ELIJAH (OPS)</v>
      </c>
      <c r="BZ2509" s="31">
        <v>44878</v>
      </c>
      <c r="CA2509" s="40">
        <v>0.46462962962962961</v>
      </c>
      <c r="DB2509">
        <v>532</v>
      </c>
      <c r="DC2509" t="str">
        <v>OPERATIONS</v>
      </c>
      <c r="DD2509" t="str">
        <v>ODEY JOSEPH (OPS)</v>
      </c>
      <c r="DE2509" s="31">
        <v>44878</v>
      </c>
      <c r="DF2509" s="40">
        <v>0.76754629629629634</v>
      </c>
    </row>
    <row r="2510" spans="1:110" x14ac:dyDescent="0.25">
      <c r="A2510" s="109" t="s">
        <v>1904</v>
      </c>
      <c r="B2510">
        <v>606</v>
      </c>
      <c r="C2510" s="109" t="s">
        <v>53</v>
      </c>
      <c r="D2510" s="109" t="s">
        <v>568</v>
      </c>
      <c r="E2510" s="94">
        <v>44869</v>
      </c>
      <c r="F2510" s="174">
        <v>0.75709490740740737</v>
      </c>
      <c r="G2510">
        <v>1</v>
      </c>
      <c r="H2510" s="109" t="s">
        <v>569</v>
      </c>
      <c r="I2510">
        <v>5447295</v>
      </c>
      <c r="AR2510">
        <v>69</v>
      </c>
      <c r="AS2510" t="str">
        <v>MICURA</v>
      </c>
      <c r="AT2510" t="str">
        <v>EBIZIMO INGBAIFEGHA (MIC</v>
      </c>
      <c r="AU2510" s="31">
        <v>44880</v>
      </c>
      <c r="AV2510" s="40">
        <v>0.25982638888888887</v>
      </c>
      <c r="BW2510">
        <v>204</v>
      </c>
      <c r="BX2510" t="str">
        <v>ENGINEERING</v>
      </c>
      <c r="BY2510" t="str">
        <v>AWOYELE OLAYINKA (ENGR)</v>
      </c>
      <c r="BZ2510" s="31">
        <v>44878</v>
      </c>
      <c r="CA2510" s="40">
        <v>0.46523148148148147</v>
      </c>
      <c r="DB2510">
        <v>533</v>
      </c>
      <c r="DC2510" t="str">
        <v>MICURA</v>
      </c>
      <c r="DD2510" t="str">
        <v>SOBUR OLAFUYI (MIC)</v>
      </c>
      <c r="DE2510" s="31">
        <v>44878</v>
      </c>
      <c r="DF2510" s="40">
        <v>0.76775462962962959</v>
      </c>
    </row>
    <row r="2511" spans="1:110" x14ac:dyDescent="0.25">
      <c r="A2511" s="109" t="s">
        <v>1904</v>
      </c>
      <c r="B2511">
        <v>607</v>
      </c>
      <c r="C2511" s="109" t="s">
        <v>53</v>
      </c>
      <c r="D2511" s="109" t="s">
        <v>959</v>
      </c>
      <c r="E2511" s="94">
        <v>44869</v>
      </c>
      <c r="F2511" s="174">
        <v>0.75710648148148152</v>
      </c>
      <c r="G2511">
        <v>2</v>
      </c>
      <c r="H2511" s="109" t="s">
        <v>960</v>
      </c>
      <c r="I2511">
        <v>5468370</v>
      </c>
      <c r="AR2511">
        <v>70</v>
      </c>
      <c r="AS2511" t="str">
        <v>ENGINEERING</v>
      </c>
      <c r="AT2511" t="str">
        <v>ASIA EHIMARE I. (ENGR)</v>
      </c>
      <c r="AU2511" s="31">
        <v>44880</v>
      </c>
      <c r="AV2511" s="40">
        <v>0.2598611111111111</v>
      </c>
      <c r="BW2511">
        <v>205</v>
      </c>
      <c r="BX2511" t="str">
        <v>ENGINEERING</v>
      </c>
      <c r="BY2511" t="str">
        <v>UDOH PHILIP EYIBIO (ENG</v>
      </c>
      <c r="BZ2511" s="31">
        <v>44878</v>
      </c>
      <c r="CA2511" s="40">
        <v>0.46665509259259258</v>
      </c>
      <c r="DB2511">
        <v>534</v>
      </c>
      <c r="DC2511" t="str">
        <v>OPERATIONS</v>
      </c>
      <c r="DD2511" t="str">
        <v>PHILIP ECHEFU</v>
      </c>
      <c r="DE2511" s="31">
        <v>44878</v>
      </c>
      <c r="DF2511" s="40">
        <v>0.76780092592592597</v>
      </c>
    </row>
    <row r="2512" spans="1:110" x14ac:dyDescent="0.25">
      <c r="A2512" s="109" t="s">
        <v>1904</v>
      </c>
      <c r="B2512">
        <v>608</v>
      </c>
      <c r="C2512" s="109" t="s">
        <v>52</v>
      </c>
      <c r="D2512" s="109" t="s">
        <v>402</v>
      </c>
      <c r="E2512" s="94">
        <v>44869</v>
      </c>
      <c r="F2512" s="174">
        <v>0.75738425925925923</v>
      </c>
      <c r="G2512">
        <v>2</v>
      </c>
      <c r="H2512" s="109" t="s">
        <v>403</v>
      </c>
      <c r="I2512">
        <v>5369112</v>
      </c>
      <c r="AR2512">
        <v>71</v>
      </c>
      <c r="AS2512" t="str">
        <v>ENGINEERING</v>
      </c>
      <c r="AT2512" t="str">
        <v>NWABUNWENE BASIL (ENGR)</v>
      </c>
      <c r="AU2512" s="31">
        <v>44880</v>
      </c>
      <c r="AV2512" s="40">
        <v>0.26087962962962963</v>
      </c>
      <c r="BW2512">
        <v>206</v>
      </c>
      <c r="BX2512" t="str">
        <v>ENGINEERING</v>
      </c>
      <c r="BY2512" t="str">
        <v>SAKA ABOLORE (ENGR)</v>
      </c>
      <c r="BZ2512" s="31">
        <v>44878</v>
      </c>
      <c r="CA2512" s="40">
        <v>0.46671296296296294</v>
      </c>
      <c r="DB2512">
        <v>535</v>
      </c>
      <c r="DC2512" t="str">
        <v>PLANNING</v>
      </c>
      <c r="DD2512" t="str">
        <v>UKUTE CHUKWUKA (MIC)</v>
      </c>
      <c r="DE2512" s="31">
        <v>44878</v>
      </c>
      <c r="DF2512" s="40">
        <v>0.76825231481481482</v>
      </c>
    </row>
    <row r="2513" spans="1:110" x14ac:dyDescent="0.25">
      <c r="A2513" s="109" t="s">
        <v>1904</v>
      </c>
      <c r="B2513">
        <v>609</v>
      </c>
      <c r="C2513" s="109" t="s">
        <v>54</v>
      </c>
      <c r="D2513" s="109" t="s">
        <v>464</v>
      </c>
      <c r="E2513" s="94">
        <v>44869</v>
      </c>
      <c r="F2513" s="174">
        <v>0.75768518518518524</v>
      </c>
      <c r="G2513">
        <v>2</v>
      </c>
      <c r="H2513" s="109" t="s">
        <v>465</v>
      </c>
      <c r="I2513">
        <v>5336131</v>
      </c>
      <c r="AR2513">
        <v>72</v>
      </c>
      <c r="AS2513" t="str">
        <v>MICURA</v>
      </c>
      <c r="AT2513" t="str">
        <v>OLAGOKE SIMON (MIC)</v>
      </c>
      <c r="AU2513" s="31">
        <v>44880</v>
      </c>
      <c r="AV2513" s="40">
        <v>0.26106481481481481</v>
      </c>
      <c r="BW2513">
        <v>207</v>
      </c>
      <c r="BX2513" t="str">
        <v>ENGINEERING</v>
      </c>
      <c r="BY2513" t="str">
        <v>OLUBIYI SAHEED AKANDE</v>
      </c>
      <c r="BZ2513" s="31">
        <v>44878</v>
      </c>
      <c r="CA2513" s="40">
        <v>0.4667824074074074</v>
      </c>
      <c r="DB2513">
        <v>536</v>
      </c>
      <c r="DC2513" t="str">
        <v>OPERATIONS</v>
      </c>
      <c r="DD2513" t="str">
        <v>OKERE WISDOM C. (OPS)</v>
      </c>
      <c r="DE2513" s="31">
        <v>44878</v>
      </c>
      <c r="DF2513" s="40">
        <v>0.76829861111111108</v>
      </c>
    </row>
    <row r="2514" spans="1:110" x14ac:dyDescent="0.25">
      <c r="A2514" s="109" t="s">
        <v>1904</v>
      </c>
      <c r="B2514">
        <v>610</v>
      </c>
      <c r="C2514" s="109" t="s">
        <v>53</v>
      </c>
      <c r="D2514" s="109" t="s">
        <v>1956</v>
      </c>
      <c r="E2514" s="94">
        <v>44869</v>
      </c>
      <c r="F2514" s="174">
        <v>0.75797453703703699</v>
      </c>
      <c r="G2514">
        <v>1</v>
      </c>
      <c r="H2514" s="109" t="s">
        <v>1957</v>
      </c>
      <c r="I2514">
        <v>5451570</v>
      </c>
      <c r="AR2514">
        <v>73</v>
      </c>
      <c r="AS2514" t="str">
        <v>OPERATIONS</v>
      </c>
      <c r="AT2514" t="str">
        <v>OLOYEDE NURUDEEN A. (OP</v>
      </c>
      <c r="AU2514" s="31">
        <v>44880</v>
      </c>
      <c r="AV2514" s="40">
        <v>0.26146990740740739</v>
      </c>
      <c r="BW2514">
        <v>208</v>
      </c>
      <c r="BX2514" t="str">
        <v>MICURA</v>
      </c>
      <c r="BY2514" t="str">
        <v>OKOH AMEACH (MIC)</v>
      </c>
      <c r="BZ2514" s="31">
        <v>44878</v>
      </c>
      <c r="CA2514" s="40">
        <v>0.46702546296296299</v>
      </c>
      <c r="DB2514">
        <v>537</v>
      </c>
      <c r="DC2514" t="str">
        <v>OPERATIONS</v>
      </c>
      <c r="DD2514" t="str">
        <v>JAMES VICTOR S. (OPS)</v>
      </c>
      <c r="DE2514" s="31">
        <v>44878</v>
      </c>
      <c r="DF2514" s="40">
        <v>0.76834490740740746</v>
      </c>
    </row>
    <row r="2515" spans="1:110" x14ac:dyDescent="0.25">
      <c r="A2515" s="109" t="s">
        <v>1904</v>
      </c>
      <c r="B2515">
        <v>611</v>
      </c>
      <c r="C2515" s="109" t="s">
        <v>53</v>
      </c>
      <c r="D2515" s="109" t="s">
        <v>976</v>
      </c>
      <c r="E2515" s="94">
        <v>44869</v>
      </c>
      <c r="F2515" s="174">
        <v>0.7580324074074074</v>
      </c>
      <c r="G2515">
        <v>1</v>
      </c>
      <c r="H2515" s="109" t="s">
        <v>977</v>
      </c>
      <c r="I2515">
        <v>5501030</v>
      </c>
      <c r="AR2515">
        <v>74</v>
      </c>
      <c r="AS2515" t="str">
        <v>OPERATIONS</v>
      </c>
      <c r="AT2515" t="str">
        <v>OMOTOSHO LUKMAN (OPS)</v>
      </c>
      <c r="AU2515" s="31">
        <v>44880</v>
      </c>
      <c r="AV2515" s="40">
        <v>0.26150462962962961</v>
      </c>
      <c r="BW2515">
        <v>209</v>
      </c>
      <c r="BX2515" t="str">
        <v>MICURA</v>
      </c>
      <c r="BY2515" t="str">
        <v>TIMOTHY ROTIMI (MIC)</v>
      </c>
      <c r="BZ2515" s="31">
        <v>44878</v>
      </c>
      <c r="CA2515" s="40">
        <v>0.46756944444444443</v>
      </c>
      <c r="DB2515">
        <v>538</v>
      </c>
      <c r="DC2515" t="str">
        <v>MICURA</v>
      </c>
      <c r="DD2515" t="str">
        <v>MOSAKU OLUWAFEMI S. (MI</v>
      </c>
      <c r="DE2515" s="31">
        <v>44878</v>
      </c>
      <c r="DF2515" s="40">
        <v>0.76842592592592596</v>
      </c>
    </row>
    <row r="2516" spans="1:110" x14ac:dyDescent="0.25">
      <c r="A2516" s="109" t="s">
        <v>1904</v>
      </c>
      <c r="B2516">
        <v>612</v>
      </c>
      <c r="C2516" s="109" t="s">
        <v>53</v>
      </c>
      <c r="D2516" s="109" t="s">
        <v>1679</v>
      </c>
      <c r="E2516" s="94">
        <v>44869</v>
      </c>
      <c r="F2516" s="174">
        <v>0.75810185185185186</v>
      </c>
      <c r="G2516">
        <v>1</v>
      </c>
      <c r="H2516" s="109" t="s">
        <v>1680</v>
      </c>
      <c r="I2516"/>
      <c r="AR2516">
        <v>75</v>
      </c>
      <c r="AS2516" t="str">
        <v>OPERATIONS</v>
      </c>
      <c r="AT2516" t="str">
        <v>USMAN MUKTARI (OPS)</v>
      </c>
      <c r="AU2516" s="31">
        <v>44880</v>
      </c>
      <c r="AV2516" s="40">
        <v>0.2615972222222222</v>
      </c>
      <c r="BW2516">
        <v>210</v>
      </c>
      <c r="BX2516" t="str">
        <v>MICURA</v>
      </c>
      <c r="BY2516" t="str">
        <v>NURUDEEN KAYODE (MIC)</v>
      </c>
      <c r="BZ2516" s="31">
        <v>44878</v>
      </c>
      <c r="CA2516" s="40">
        <v>0.46763888888888888</v>
      </c>
      <c r="DB2516">
        <v>539</v>
      </c>
      <c r="DC2516" t="str">
        <v>MICURA</v>
      </c>
      <c r="DD2516" t="str">
        <v>OLADIMEJI ADESOLA (MIC)</v>
      </c>
      <c r="DE2516" s="31">
        <v>44878</v>
      </c>
      <c r="DF2516" s="40">
        <v>0.76849537037037041</v>
      </c>
    </row>
    <row r="2517" spans="1:110" x14ac:dyDescent="0.25">
      <c r="A2517" s="109" t="s">
        <v>1904</v>
      </c>
      <c r="B2517">
        <v>613</v>
      </c>
      <c r="C2517" s="109" t="s">
        <v>21</v>
      </c>
      <c r="D2517" s="109" t="s">
        <v>600</v>
      </c>
      <c r="E2517" s="94">
        <v>44869</v>
      </c>
      <c r="F2517" s="174">
        <v>0.75814814814814813</v>
      </c>
      <c r="G2517">
        <v>2</v>
      </c>
      <c r="H2517" s="109" t="s">
        <v>21</v>
      </c>
      <c r="I2517"/>
      <c r="AR2517">
        <v>76</v>
      </c>
      <c r="AS2517" t="str">
        <v>OPERATIONS</v>
      </c>
      <c r="AT2517" t="str">
        <v>HAMMED OMOTAYO .O (OPS)</v>
      </c>
      <c r="AU2517" s="31">
        <v>44880</v>
      </c>
      <c r="AV2517" s="40">
        <v>0.26167824074074075</v>
      </c>
      <c r="BW2517">
        <v>211</v>
      </c>
      <c r="BX2517" t="str">
        <v>ENGINEERING</v>
      </c>
      <c r="BY2517" t="str">
        <v>WASIU AYINLA (ENGR)</v>
      </c>
      <c r="BZ2517" s="31">
        <v>44878</v>
      </c>
      <c r="CA2517" s="40">
        <v>0.46770833333333334</v>
      </c>
      <c r="DB2517">
        <v>540</v>
      </c>
      <c r="DC2517" t="str">
        <v>MICURA</v>
      </c>
      <c r="DD2517" t="str">
        <v>KAREEM TAJUDEEN O. (MIC</v>
      </c>
      <c r="DE2517" s="31">
        <v>44878</v>
      </c>
      <c r="DF2517" s="40">
        <v>0.76851851851851849</v>
      </c>
    </row>
    <row r="2518" spans="1:110" x14ac:dyDescent="0.25">
      <c r="A2518" s="109" t="s">
        <v>1904</v>
      </c>
      <c r="B2518">
        <v>614</v>
      </c>
      <c r="C2518" s="109" t="s">
        <v>53</v>
      </c>
      <c r="D2518" s="109" t="s">
        <v>935</v>
      </c>
      <c r="E2518" s="94">
        <v>44869</v>
      </c>
      <c r="F2518" s="174">
        <v>0.75819444444444439</v>
      </c>
      <c r="G2518">
        <v>1</v>
      </c>
      <c r="H2518" s="109" t="s">
        <v>936</v>
      </c>
      <c r="I2518">
        <v>15027063</v>
      </c>
      <c r="AR2518">
        <v>77</v>
      </c>
      <c r="AS2518" t="str">
        <v>ENGINEERING</v>
      </c>
      <c r="AT2518" t="str">
        <v>ENOMA GODWIN O (ENGR)</v>
      </c>
      <c r="AU2518" s="31">
        <v>44880</v>
      </c>
      <c r="AV2518" s="40">
        <v>0.26200231481481484</v>
      </c>
      <c r="BW2518">
        <v>212</v>
      </c>
      <c r="BX2518" t="str">
        <v>OPERATIONS</v>
      </c>
      <c r="BY2518" t="str">
        <v>OLOYEDE NURUDEEN A. (OP</v>
      </c>
      <c r="BZ2518" s="31">
        <v>44878</v>
      </c>
      <c r="CA2518" s="40">
        <v>0.46854166666666669</v>
      </c>
      <c r="DB2518">
        <v>541</v>
      </c>
      <c r="DC2518" t="str">
        <v>MICURA</v>
      </c>
      <c r="DD2518" t="str">
        <v>SAMSON BOYE</v>
      </c>
      <c r="DE2518" s="31">
        <v>44878</v>
      </c>
      <c r="DF2518" s="40">
        <v>0.76856481481481487</v>
      </c>
    </row>
    <row r="2519" spans="1:110" x14ac:dyDescent="0.25">
      <c r="A2519" s="109" t="s">
        <v>1904</v>
      </c>
      <c r="B2519">
        <v>615</v>
      </c>
      <c r="C2519" s="109" t="s">
        <v>21</v>
      </c>
      <c r="D2519" s="109" t="s">
        <v>601</v>
      </c>
      <c r="E2519" s="94">
        <v>44869</v>
      </c>
      <c r="F2519" s="174">
        <v>0.75821759259259258</v>
      </c>
      <c r="G2519">
        <v>2</v>
      </c>
      <c r="H2519" s="109" t="s">
        <v>21</v>
      </c>
      <c r="I2519"/>
      <c r="AR2519">
        <v>78</v>
      </c>
      <c r="AS2519" t="str">
        <v>ENGINEERING</v>
      </c>
      <c r="AT2519" t="str">
        <v>BOLAJI SOLOMON (ENGR)</v>
      </c>
      <c r="AU2519" s="31">
        <v>44880</v>
      </c>
      <c r="AV2519" s="40">
        <v>0.26204861111111111</v>
      </c>
      <c r="BW2519">
        <v>213</v>
      </c>
      <c r="BX2519" t="str">
        <v>OPERATIONS</v>
      </c>
      <c r="BY2519" t="str">
        <v>OMORUYI SUNDAY (OPS)</v>
      </c>
      <c r="BZ2519" s="31">
        <v>44878</v>
      </c>
      <c r="CA2519" s="40">
        <v>0.46862268518518518</v>
      </c>
      <c r="DB2519">
        <v>542</v>
      </c>
      <c r="DC2519" t="str">
        <v>MICURA</v>
      </c>
      <c r="DD2519" t="str">
        <v>RAPHAEL EWAWA (MIC)</v>
      </c>
      <c r="DE2519" s="31">
        <v>44878</v>
      </c>
      <c r="DF2519" s="40">
        <v>0.76859953703703698</v>
      </c>
    </row>
    <row r="2520" spans="1:110" x14ac:dyDescent="0.25">
      <c r="A2520" s="109" t="s">
        <v>1904</v>
      </c>
      <c r="B2520">
        <v>616</v>
      </c>
      <c r="C2520" s="109" t="s">
        <v>54</v>
      </c>
      <c r="D2520" s="109" t="s">
        <v>1221</v>
      </c>
      <c r="E2520" s="94">
        <v>44869</v>
      </c>
      <c r="F2520" s="174">
        <v>0.75861111111111112</v>
      </c>
      <c r="G2520">
        <v>1</v>
      </c>
      <c r="H2520" s="109" t="s">
        <v>1222</v>
      </c>
      <c r="I2520">
        <v>6723191</v>
      </c>
      <c r="AR2520">
        <v>79</v>
      </c>
      <c r="AS2520" t="str">
        <v>ENGINEERING</v>
      </c>
      <c r="AT2520" t="str">
        <v>OKON ANTHONY (ENGR)</v>
      </c>
      <c r="AU2520" s="31">
        <v>44880</v>
      </c>
      <c r="AV2520" s="40">
        <v>0.26208333333333333</v>
      </c>
      <c r="BW2520">
        <v>214</v>
      </c>
      <c r="BX2520" t="str">
        <v>OPERATIONS</v>
      </c>
      <c r="BY2520" t="str">
        <v>GOODLUCK IZOKA (OPS)</v>
      </c>
      <c r="BZ2520" s="31">
        <v>44878</v>
      </c>
      <c r="CA2520" s="40">
        <v>0.46868055555555554</v>
      </c>
      <c r="DB2520">
        <v>543</v>
      </c>
      <c r="DC2520" t="str">
        <v>MICURA</v>
      </c>
      <c r="DD2520" t="str">
        <v>ISRAEL BRIGHT XMAS (MIC)</v>
      </c>
      <c r="DE2520" s="31">
        <v>44878</v>
      </c>
      <c r="DF2520" s="40">
        <v>0.76876157407407408</v>
      </c>
    </row>
    <row r="2521" spans="1:110" x14ac:dyDescent="0.25">
      <c r="A2521" s="109" t="s">
        <v>1904</v>
      </c>
      <c r="B2521">
        <v>617</v>
      </c>
      <c r="C2521" s="109" t="s">
        <v>53</v>
      </c>
      <c r="D2521" s="109" t="s">
        <v>957</v>
      </c>
      <c r="E2521" s="94">
        <v>44869</v>
      </c>
      <c r="F2521" s="174">
        <v>0.75866898148148143</v>
      </c>
      <c r="G2521">
        <v>1</v>
      </c>
      <c r="H2521" s="109" t="s">
        <v>958</v>
      </c>
      <c r="I2521">
        <v>4860969</v>
      </c>
      <c r="AR2521">
        <v>80</v>
      </c>
      <c r="AS2521" t="str">
        <v>OPERATIONS</v>
      </c>
      <c r="AT2521" t="str">
        <v>AMINU DANLAMI (OPS)</v>
      </c>
      <c r="AU2521" s="31">
        <v>44880</v>
      </c>
      <c r="AV2521" s="40">
        <v>0.26245370370370369</v>
      </c>
      <c r="BW2521">
        <v>215</v>
      </c>
      <c r="BX2521" t="str">
        <v>OPERATIONS</v>
      </c>
      <c r="BY2521" t="str">
        <v>UDENWA FELIX (OPS)</v>
      </c>
      <c r="BZ2521" s="31">
        <v>44878</v>
      </c>
      <c r="CA2521" s="40">
        <v>0.46878472222222223</v>
      </c>
      <c r="DB2521">
        <v>544</v>
      </c>
      <c r="DC2521" t="str">
        <v>MICURA</v>
      </c>
      <c r="DD2521" t="str">
        <v>JEROME SUNDAY .O. (MIC)</v>
      </c>
      <c r="DE2521" s="31">
        <v>44878</v>
      </c>
      <c r="DF2521" s="40">
        <v>0.76885416666666662</v>
      </c>
    </row>
    <row r="2522" spans="1:110" x14ac:dyDescent="0.25">
      <c r="A2522" s="109" t="s">
        <v>1904</v>
      </c>
      <c r="B2522">
        <v>618</v>
      </c>
      <c r="C2522" s="109" t="s">
        <v>56</v>
      </c>
      <c r="D2522" s="109" t="s">
        <v>1958</v>
      </c>
      <c r="E2522" s="94">
        <v>44869</v>
      </c>
      <c r="F2522" s="174">
        <v>0.75872685185185185</v>
      </c>
      <c r="G2522">
        <v>1</v>
      </c>
      <c r="H2522" s="109" t="s">
        <v>1959</v>
      </c>
      <c r="I2522">
        <v>5537992</v>
      </c>
      <c r="AR2522">
        <v>81</v>
      </c>
      <c r="AS2522" t="str">
        <v>MICURA</v>
      </c>
      <c r="AT2522" t="str">
        <v>EKWERE PATRICK (MIC)</v>
      </c>
      <c r="AU2522" s="31">
        <v>44880</v>
      </c>
      <c r="AV2522" s="40">
        <v>0.26278935185185187</v>
      </c>
      <c r="BW2522">
        <v>216</v>
      </c>
      <c r="BX2522" t="str">
        <v>MICURA</v>
      </c>
      <c r="BY2522" t="str">
        <v>EMEKA MANU (MIC)</v>
      </c>
      <c r="BZ2522" s="31">
        <v>44878</v>
      </c>
      <c r="CA2522" s="40">
        <v>0.46885416666666668</v>
      </c>
      <c r="DB2522">
        <v>545</v>
      </c>
      <c r="DC2522" t="str">
        <v>OPERATIONS</v>
      </c>
      <c r="DD2522" t="str">
        <v>ONOKA PAUL EMEKA</v>
      </c>
      <c r="DE2522" s="31">
        <v>44878</v>
      </c>
      <c r="DF2522" s="40">
        <v>0.76907407407407402</v>
      </c>
    </row>
    <row r="2523" spans="1:110" x14ac:dyDescent="0.25">
      <c r="A2523" s="109" t="s">
        <v>1904</v>
      </c>
      <c r="B2523">
        <v>619</v>
      </c>
      <c r="C2523" s="109" t="s">
        <v>53</v>
      </c>
      <c r="D2523" s="109" t="s">
        <v>1031</v>
      </c>
      <c r="E2523" s="94">
        <v>44869</v>
      </c>
      <c r="F2523" s="174">
        <v>0.75875000000000004</v>
      </c>
      <c r="G2523">
        <v>2</v>
      </c>
      <c r="H2523" s="109" t="s">
        <v>1032</v>
      </c>
      <c r="I2523"/>
      <c r="AR2523">
        <v>82</v>
      </c>
      <c r="AS2523" t="str">
        <v>MICURA</v>
      </c>
      <c r="AT2523" t="str">
        <v>DAMILOLA OGUNBAMERU(MIC</v>
      </c>
      <c r="AU2523" s="31">
        <v>44880</v>
      </c>
      <c r="AV2523" s="40">
        <v>0.2628240740740741</v>
      </c>
      <c r="BW2523">
        <v>217</v>
      </c>
      <c r="BX2523" t="str">
        <v>MICURA</v>
      </c>
      <c r="BY2523" t="str">
        <v>IBRAHIM ALABI (MIC)</v>
      </c>
      <c r="BZ2523" s="31">
        <v>44878</v>
      </c>
      <c r="CA2523" s="40">
        <v>0.46891203703703704</v>
      </c>
      <c r="DB2523">
        <v>546</v>
      </c>
      <c r="DC2523" t="str">
        <v>GATE OPS</v>
      </c>
      <c r="DD2523" t="str">
        <v>JOYCE NZETE (GATE)</v>
      </c>
      <c r="DE2523" s="31">
        <v>44878</v>
      </c>
      <c r="DF2523" s="40">
        <v>0.76916666666666667</v>
      </c>
    </row>
    <row r="2524" spans="1:110" x14ac:dyDescent="0.25">
      <c r="A2524" s="109" t="s">
        <v>1904</v>
      </c>
      <c r="B2524">
        <v>620</v>
      </c>
      <c r="C2524" s="109" t="s">
        <v>52</v>
      </c>
      <c r="D2524" s="109" t="s">
        <v>1133</v>
      </c>
      <c r="E2524" s="94">
        <v>44869</v>
      </c>
      <c r="F2524" s="174">
        <v>0.75877314814814811</v>
      </c>
      <c r="G2524">
        <v>1</v>
      </c>
      <c r="H2524" s="109" t="s">
        <v>1134</v>
      </c>
      <c r="I2524">
        <v>2708133</v>
      </c>
      <c r="AR2524">
        <v>83</v>
      </c>
      <c r="AS2524" t="str">
        <v>MICURA</v>
      </c>
      <c r="AT2524" t="str">
        <v>YUSUF TAIWO (MIC)</v>
      </c>
      <c r="AU2524" s="31">
        <v>44880</v>
      </c>
      <c r="AV2524" s="40">
        <v>0.26299768518518518</v>
      </c>
      <c r="BW2524">
        <v>218</v>
      </c>
      <c r="BX2524" t="str">
        <v>MICURA</v>
      </c>
      <c r="BY2524" t="str">
        <v>IDRIS GBOLARUNMI (MIC)</v>
      </c>
      <c r="BZ2524" s="31">
        <v>44878</v>
      </c>
      <c r="CA2524" s="40">
        <v>0.4689814814814815</v>
      </c>
      <c r="DB2524">
        <v>547</v>
      </c>
      <c r="DC2524" t="str">
        <v>OPERATIONS</v>
      </c>
      <c r="DD2524" t="str">
        <v>NWOBU SAMUEL UCHENA(OPS</v>
      </c>
      <c r="DE2524" s="31">
        <v>44878</v>
      </c>
      <c r="DF2524" s="40">
        <v>0.76920138888888889</v>
      </c>
    </row>
    <row r="2525" spans="1:110" x14ac:dyDescent="0.25">
      <c r="A2525" s="109" t="s">
        <v>1904</v>
      </c>
      <c r="B2525">
        <v>621</v>
      </c>
      <c r="C2525" s="109" t="s">
        <v>53</v>
      </c>
      <c r="D2525" s="109" t="s">
        <v>1691</v>
      </c>
      <c r="E2525" s="94">
        <v>44869</v>
      </c>
      <c r="F2525" s="174">
        <v>0.75891203703703702</v>
      </c>
      <c r="G2525">
        <v>2</v>
      </c>
      <c r="H2525" s="109" t="s">
        <v>53</v>
      </c>
      <c r="I2525"/>
      <c r="AR2525">
        <v>84</v>
      </c>
      <c r="AS2525" t="str">
        <v>ENGINEERING</v>
      </c>
      <c r="AT2525" t="str">
        <v>ADU OLUGBENGA (ENGR)</v>
      </c>
      <c r="AU2525" s="31">
        <v>44880</v>
      </c>
      <c r="AV2525" s="40">
        <v>0.26318287037037036</v>
      </c>
      <c r="BW2525">
        <v>219</v>
      </c>
      <c r="BX2525" t="str">
        <v>MICURA</v>
      </c>
      <c r="BY2525" t="str">
        <v>ADAMU MOHAMMED</v>
      </c>
      <c r="BZ2525" s="31">
        <v>44878</v>
      </c>
      <c r="CA2525" s="40">
        <v>0.46949074074074076</v>
      </c>
      <c r="DB2525">
        <v>548</v>
      </c>
      <c r="DC2525" t="str">
        <v>GATE OPS</v>
      </c>
      <c r="DD2525" t="str">
        <v>CHIGBU UCHENNA (GATE)</v>
      </c>
      <c r="DE2525" s="31">
        <v>44878</v>
      </c>
      <c r="DF2525" s="40">
        <v>0.76925925925925931</v>
      </c>
    </row>
    <row r="2526" spans="1:110" x14ac:dyDescent="0.25">
      <c r="A2526" s="109" t="s">
        <v>1904</v>
      </c>
      <c r="B2526">
        <v>622</v>
      </c>
      <c r="C2526" s="109" t="s">
        <v>53</v>
      </c>
      <c r="D2526" s="109" t="s">
        <v>1078</v>
      </c>
      <c r="E2526" s="94">
        <v>44869</v>
      </c>
      <c r="F2526" s="174">
        <v>0.75916666666666666</v>
      </c>
      <c r="G2526">
        <v>2</v>
      </c>
      <c r="H2526" s="109" t="s">
        <v>1079</v>
      </c>
      <c r="I2526"/>
      <c r="AR2526">
        <v>85</v>
      </c>
      <c r="AS2526" t="str">
        <v>OPERATIONS</v>
      </c>
      <c r="AT2526" t="str">
        <v>UMEANO ODIRACHUKWU (OPS</v>
      </c>
      <c r="AU2526" s="31">
        <v>44880</v>
      </c>
      <c r="AV2526" s="40">
        <v>0.26341435185185186</v>
      </c>
      <c r="BW2526">
        <v>220</v>
      </c>
      <c r="BX2526" t="str">
        <v>ENGINEERING</v>
      </c>
      <c r="BY2526" t="str">
        <v>BUSARI ABIODUN (DRIVER))</v>
      </c>
      <c r="BZ2526" s="31">
        <v>44878</v>
      </c>
      <c r="CA2526" s="40">
        <v>0.46997685185185184</v>
      </c>
      <c r="DB2526">
        <v>549</v>
      </c>
      <c r="DC2526" t="str">
        <v>CONTRACTOR</v>
      </c>
      <c r="DD2526" t="str">
        <v>OLUWATOSIN ISIKALU</v>
      </c>
      <c r="DE2526" s="31">
        <v>44878</v>
      </c>
      <c r="DF2526" s="40">
        <v>0.76932870370370365</v>
      </c>
    </row>
    <row r="2527" spans="1:110" x14ac:dyDescent="0.25">
      <c r="A2527" s="109" t="s">
        <v>1904</v>
      </c>
      <c r="B2527">
        <v>623</v>
      </c>
      <c r="C2527" s="109" t="s">
        <v>53</v>
      </c>
      <c r="D2527" s="109" t="s">
        <v>1223</v>
      </c>
      <c r="E2527" s="94">
        <v>44869</v>
      </c>
      <c r="F2527" s="174">
        <v>0.75927083333333334</v>
      </c>
      <c r="G2527">
        <v>2</v>
      </c>
      <c r="H2527" s="109" t="s">
        <v>1224</v>
      </c>
      <c r="I2527"/>
      <c r="AR2527">
        <v>86</v>
      </c>
      <c r="AS2527" t="str">
        <v>ENGINEERING</v>
      </c>
      <c r="AT2527" t="str">
        <v>YINUSA SALIU ADEBAYO</v>
      </c>
      <c r="AU2527" s="31">
        <v>44880</v>
      </c>
      <c r="AV2527" s="40">
        <v>0.2636574074074074</v>
      </c>
      <c r="BW2527">
        <v>221</v>
      </c>
      <c r="BX2527" t="str">
        <v>ENGINEERING</v>
      </c>
      <c r="BY2527" t="str">
        <v>AHMED ABDULMALEEQ (ENGR</v>
      </c>
      <c r="BZ2527" s="31">
        <v>44878</v>
      </c>
      <c r="CA2527" s="40">
        <v>0.47006944444444443</v>
      </c>
      <c r="DB2527">
        <v>550</v>
      </c>
      <c r="DC2527" t="str">
        <v>CONTRACTOR</v>
      </c>
      <c r="DD2527" t="str">
        <v>OGUNDELE OLAYINKA (MEDBU</v>
      </c>
      <c r="DE2527" s="31">
        <v>44878</v>
      </c>
      <c r="DF2527" s="40">
        <v>0.76937500000000003</v>
      </c>
    </row>
    <row r="2528" spans="1:110" x14ac:dyDescent="0.25">
      <c r="A2528" s="109" t="s">
        <v>1904</v>
      </c>
      <c r="B2528">
        <v>624</v>
      </c>
      <c r="C2528" s="109" t="s">
        <v>53</v>
      </c>
      <c r="D2528" s="109" t="s">
        <v>1012</v>
      </c>
      <c r="E2528" s="94">
        <v>44869</v>
      </c>
      <c r="F2528" s="174">
        <v>0.75934027777777779</v>
      </c>
      <c r="G2528">
        <v>2</v>
      </c>
      <c r="H2528" s="109" t="s">
        <v>1013</v>
      </c>
      <c r="I2528"/>
      <c r="AR2528">
        <v>87</v>
      </c>
      <c r="AS2528" t="str">
        <v>MICURA</v>
      </c>
      <c r="AT2528" t="str">
        <v>EDET AKPAN FINTAN (MIC)</v>
      </c>
      <c r="AU2528" s="31">
        <v>44880</v>
      </c>
      <c r="AV2528" s="40">
        <v>0.26392361111111112</v>
      </c>
      <c r="BW2528">
        <v>222</v>
      </c>
      <c r="BX2528" t="str">
        <v>MICURA</v>
      </c>
      <c r="BY2528" t="str">
        <v>OLUKOTUN O. AKEEM (MIC)</v>
      </c>
      <c r="BZ2528" s="31">
        <v>44878</v>
      </c>
      <c r="CA2528" s="40">
        <v>0.47019675925925924</v>
      </c>
      <c r="DB2528">
        <v>551</v>
      </c>
      <c r="DC2528" t="str">
        <v>OPERATIONS</v>
      </c>
      <c r="DD2528" t="str">
        <v>EMMANUEL OKON AKAN (OPS</v>
      </c>
      <c r="DE2528" s="31">
        <v>44878</v>
      </c>
      <c r="DF2528" s="40">
        <v>0.76962962962962966</v>
      </c>
    </row>
    <row r="2529" spans="1:110" x14ac:dyDescent="0.25">
      <c r="A2529" s="109" t="s">
        <v>1904</v>
      </c>
      <c r="B2529">
        <v>625</v>
      </c>
      <c r="C2529" s="109" t="s">
        <v>54</v>
      </c>
      <c r="D2529" s="109" t="s">
        <v>817</v>
      </c>
      <c r="E2529" s="94">
        <v>44869</v>
      </c>
      <c r="F2529" s="174">
        <v>0.75934027777777779</v>
      </c>
      <c r="G2529">
        <v>1</v>
      </c>
      <c r="H2529" s="109" t="s">
        <v>818</v>
      </c>
      <c r="I2529">
        <v>5503101</v>
      </c>
      <c r="AR2529">
        <v>88</v>
      </c>
      <c r="AS2529" t="str">
        <v>OPERATIONS</v>
      </c>
      <c r="AT2529" t="str">
        <v>ISMAILA MOYOSORE</v>
      </c>
      <c r="AU2529" s="31">
        <v>44880</v>
      </c>
      <c r="AV2529" s="40">
        <v>0.26405092592592594</v>
      </c>
      <c r="BW2529">
        <v>223</v>
      </c>
      <c r="BX2529" t="str">
        <v>MICURA</v>
      </c>
      <c r="BY2529" t="str">
        <v>AJAGUNJEUN TESLIM (MIC)</v>
      </c>
      <c r="BZ2529" s="31">
        <v>44878</v>
      </c>
      <c r="CA2529" s="40">
        <v>0.4702662037037037</v>
      </c>
      <c r="DB2529">
        <v>552</v>
      </c>
      <c r="DC2529" t="str">
        <v>MICURA</v>
      </c>
      <c r="DD2529" t="str">
        <v>WISDOM ETIM W.(MIC)</v>
      </c>
      <c r="DE2529" s="31">
        <v>44878</v>
      </c>
      <c r="DF2529" s="40">
        <v>0.76966435185185189</v>
      </c>
    </row>
    <row r="2530" spans="1:110" x14ac:dyDescent="0.25">
      <c r="A2530" s="109" t="s">
        <v>1904</v>
      </c>
      <c r="B2530">
        <v>626</v>
      </c>
      <c r="C2530" s="109" t="s">
        <v>54</v>
      </c>
      <c r="D2530" s="109" t="s">
        <v>978</v>
      </c>
      <c r="E2530" s="94">
        <v>44869</v>
      </c>
      <c r="F2530" s="174">
        <v>0.75943287037037033</v>
      </c>
      <c r="G2530">
        <v>1</v>
      </c>
      <c r="H2530" s="109" t="s">
        <v>979</v>
      </c>
      <c r="I2530">
        <v>6713989</v>
      </c>
      <c r="AR2530">
        <v>89</v>
      </c>
      <c r="AS2530" t="str">
        <v>OPERATIONS</v>
      </c>
      <c r="AT2530" t="str">
        <v>ISAH BRAIMAH (G.OPS)</v>
      </c>
      <c r="AU2530" s="31">
        <v>44880</v>
      </c>
      <c r="AV2530" s="40">
        <v>0.26414351851851853</v>
      </c>
      <c r="BW2530">
        <v>224</v>
      </c>
      <c r="BX2530" t="str">
        <v>MICURA</v>
      </c>
      <c r="BY2530" t="str">
        <v>UMORI INNOCENT E.(MIC)</v>
      </c>
      <c r="BZ2530" s="31">
        <v>44878</v>
      </c>
      <c r="CA2530" s="40">
        <v>0.47032407407407406</v>
      </c>
      <c r="DB2530">
        <v>553</v>
      </c>
      <c r="DC2530" t="str">
        <v>ENGINEERING</v>
      </c>
      <c r="DD2530" t="str">
        <v>MORAWO KAZEEM (DRV)</v>
      </c>
      <c r="DE2530" s="31">
        <v>44878</v>
      </c>
      <c r="DF2530" s="40">
        <v>0.77043981481481483</v>
      </c>
    </row>
    <row r="2531" spans="1:110" x14ac:dyDescent="0.25">
      <c r="A2531" s="109" t="s">
        <v>1904</v>
      </c>
      <c r="B2531">
        <v>627</v>
      </c>
      <c r="C2531" s="109" t="s">
        <v>53</v>
      </c>
      <c r="D2531" s="109" t="s">
        <v>1577</v>
      </c>
      <c r="E2531" s="94">
        <v>44869</v>
      </c>
      <c r="F2531" s="174">
        <v>0.75949074074074074</v>
      </c>
      <c r="G2531">
        <v>2</v>
      </c>
      <c r="H2531" s="109" t="s">
        <v>587</v>
      </c>
      <c r="I2531"/>
      <c r="AR2531">
        <v>90</v>
      </c>
      <c r="AS2531" t="str">
        <v>OPERATIONS</v>
      </c>
      <c r="AT2531" t="str">
        <v>OMARAYE OMONIGHO (OPS)</v>
      </c>
      <c r="AU2531" s="31">
        <v>44880</v>
      </c>
      <c r="AV2531" s="40">
        <v>0.26417824074074076</v>
      </c>
      <c r="BW2531">
        <v>225</v>
      </c>
      <c r="BX2531" t="str">
        <v>ENGINEERING</v>
      </c>
      <c r="BY2531" t="str">
        <v>DARE S. ADERUPATAN (ENG</v>
      </c>
      <c r="BZ2531" s="31">
        <v>44878</v>
      </c>
      <c r="CA2531" s="40">
        <v>0.47062500000000002</v>
      </c>
      <c r="DB2531">
        <v>554</v>
      </c>
      <c r="DC2531" t="str">
        <v>ENGINEERING</v>
      </c>
      <c r="DD2531" t="str">
        <v>EMELE LAWRENCE (ENGR)</v>
      </c>
      <c r="DE2531" s="31">
        <v>44878</v>
      </c>
      <c r="DF2531" s="40">
        <v>0.77047453703703705</v>
      </c>
    </row>
    <row r="2532" spans="1:110" x14ac:dyDescent="0.25">
      <c r="A2532" s="109" t="s">
        <v>1904</v>
      </c>
      <c r="B2532">
        <v>628</v>
      </c>
      <c r="C2532" s="109" t="s">
        <v>53</v>
      </c>
      <c r="D2532" s="109" t="s">
        <v>865</v>
      </c>
      <c r="E2532" s="94">
        <v>44869</v>
      </c>
      <c r="F2532" s="174">
        <v>0.75952546296296297</v>
      </c>
      <c r="G2532">
        <v>1</v>
      </c>
      <c r="H2532" s="109" t="s">
        <v>866</v>
      </c>
      <c r="I2532">
        <v>7315423</v>
      </c>
      <c r="AR2532">
        <v>91</v>
      </c>
      <c r="AS2532" t="str">
        <v>ENGINEERING</v>
      </c>
      <c r="AT2532" t="str">
        <v>GANIYU RAHMON (ENGR)</v>
      </c>
      <c r="AU2532" s="31">
        <v>44880</v>
      </c>
      <c r="AV2532" s="40">
        <v>0.26424768518518521</v>
      </c>
      <c r="BW2532">
        <v>226</v>
      </c>
      <c r="BX2532" t="str">
        <v>MICURA</v>
      </c>
      <c r="BY2532" t="str">
        <v>DENNIS OGBONNA (MIC)</v>
      </c>
      <c r="BZ2532" s="31">
        <v>44878</v>
      </c>
      <c r="CA2532" s="40">
        <v>0.47078703703703706</v>
      </c>
      <c r="DB2532">
        <v>555</v>
      </c>
      <c r="DC2532" t="str">
        <v>ENGINEERING</v>
      </c>
      <c r="DD2532" t="str">
        <v>KENI A. CLEMENT (ENGR)</v>
      </c>
      <c r="DE2532" s="31">
        <v>44878</v>
      </c>
      <c r="DF2532" s="40">
        <v>0.77053240740740736</v>
      </c>
    </row>
    <row r="2533" spans="1:110" x14ac:dyDescent="0.25">
      <c r="A2533" s="109" t="s">
        <v>1904</v>
      </c>
      <c r="B2533">
        <v>629</v>
      </c>
      <c r="C2533" s="109" t="s">
        <v>54</v>
      </c>
      <c r="D2533" s="109" t="s">
        <v>1661</v>
      </c>
      <c r="E2533" s="94">
        <v>44869</v>
      </c>
      <c r="F2533" s="174">
        <v>0.75993055555555555</v>
      </c>
      <c r="G2533">
        <v>1</v>
      </c>
      <c r="H2533" s="109" t="s">
        <v>1662</v>
      </c>
      <c r="I2533">
        <v>14958073</v>
      </c>
      <c r="AR2533">
        <v>92</v>
      </c>
      <c r="AS2533" t="str">
        <v>ENGINEERING</v>
      </c>
      <c r="AT2533" t="str">
        <v>AYORINDE MUYIWA (ENGR)</v>
      </c>
      <c r="AU2533" s="31">
        <v>44880</v>
      </c>
      <c r="AV2533" s="40">
        <v>0.26430555555555557</v>
      </c>
      <c r="BW2533">
        <v>227</v>
      </c>
      <c r="BX2533" t="str">
        <v>MICURA</v>
      </c>
      <c r="BY2533" t="str">
        <v>KAINE EMEKA (MIC)</v>
      </c>
      <c r="BZ2533" s="31">
        <v>44878</v>
      </c>
      <c r="CA2533" s="40">
        <v>0.47193287037037035</v>
      </c>
      <c r="DB2533">
        <v>556</v>
      </c>
      <c r="DC2533" t="str">
        <v>ENGINEERING</v>
      </c>
      <c r="DD2533" t="str">
        <v>NDUKWE JOHN O. (ENGR)</v>
      </c>
      <c r="DE2533" s="31">
        <v>44878</v>
      </c>
      <c r="DF2533" s="40">
        <v>0.77059027777777778</v>
      </c>
    </row>
    <row r="2534" spans="1:110" x14ac:dyDescent="0.25">
      <c r="A2534" s="109" t="s">
        <v>1904</v>
      </c>
      <c r="B2534">
        <v>630</v>
      </c>
      <c r="C2534" s="109" t="s">
        <v>52</v>
      </c>
      <c r="D2534" s="109" t="s">
        <v>1070</v>
      </c>
      <c r="E2534" s="94">
        <v>44869</v>
      </c>
      <c r="F2534" s="174">
        <v>0.76</v>
      </c>
      <c r="G2534">
        <v>1</v>
      </c>
      <c r="H2534" s="109" t="s">
        <v>1071</v>
      </c>
      <c r="I2534">
        <v>6714974</v>
      </c>
      <c r="AR2534">
        <v>93</v>
      </c>
      <c r="AS2534" t="str">
        <v>ENGINEERING</v>
      </c>
      <c r="AT2534" t="str">
        <v>BABALOLA SIMON (ENGR)</v>
      </c>
      <c r="AU2534" s="31">
        <v>44880</v>
      </c>
      <c r="AV2534" s="40">
        <v>0.26438657407407407</v>
      </c>
      <c r="BW2534">
        <v>228</v>
      </c>
      <c r="BX2534" t="str">
        <v>MICURA</v>
      </c>
      <c r="BY2534" t="str">
        <v>RANDY FRANCIS (MIC)</v>
      </c>
      <c r="BZ2534" s="31">
        <v>44878</v>
      </c>
      <c r="CA2534" s="40">
        <v>0.4720138888888889</v>
      </c>
      <c r="DB2534">
        <v>557</v>
      </c>
      <c r="DC2534" t="str">
        <v>MICURA</v>
      </c>
      <c r="DD2534" t="str">
        <v>OJUOLAPE SIMEON (MIC)</v>
      </c>
      <c r="DE2534" s="31">
        <v>44878</v>
      </c>
      <c r="DF2534" s="40">
        <v>0.77069444444444446</v>
      </c>
    </row>
    <row r="2535" spans="1:110" x14ac:dyDescent="0.25">
      <c r="A2535" s="109" t="s">
        <v>1904</v>
      </c>
      <c r="B2535">
        <v>631</v>
      </c>
      <c r="C2535" s="109" t="s">
        <v>52</v>
      </c>
      <c r="D2535" s="109" t="s">
        <v>1762</v>
      </c>
      <c r="E2535" s="94">
        <v>44869</v>
      </c>
      <c r="F2535" s="174">
        <v>0.76006944444444446</v>
      </c>
      <c r="G2535">
        <v>1</v>
      </c>
      <c r="H2535" s="109" t="s">
        <v>1763</v>
      </c>
      <c r="I2535">
        <v>5383030</v>
      </c>
      <c r="AR2535">
        <v>94</v>
      </c>
      <c r="AS2535" t="str">
        <v>ENGINEERING</v>
      </c>
      <c r="AT2535" t="str">
        <v>BALOGUN LATEEF (ENGR)</v>
      </c>
      <c r="AU2535" s="31">
        <v>44880</v>
      </c>
      <c r="AV2535" s="40">
        <v>0.26442129629629629</v>
      </c>
      <c r="BW2535">
        <v>229</v>
      </c>
      <c r="BX2535" t="str">
        <v>ENGINEERING</v>
      </c>
      <c r="BY2535" t="str">
        <v>CELESTINE NWACHUKWU (EN</v>
      </c>
      <c r="BZ2535" s="31">
        <v>44878</v>
      </c>
      <c r="CA2535" s="40">
        <v>0.47217592592592594</v>
      </c>
      <c r="DB2535">
        <v>558</v>
      </c>
      <c r="DC2535" t="str">
        <v>MICURA</v>
      </c>
      <c r="DD2535" t="str">
        <v>RAMONI OGUNLANA (MIC)</v>
      </c>
      <c r="DE2535" s="31">
        <v>44878</v>
      </c>
      <c r="DF2535" s="40">
        <v>0.77078703703703699</v>
      </c>
    </row>
    <row r="2536" spans="1:110" x14ac:dyDescent="0.25">
      <c r="A2536" s="109" t="s">
        <v>1904</v>
      </c>
      <c r="B2536">
        <v>632</v>
      </c>
      <c r="C2536" s="109" t="s">
        <v>53</v>
      </c>
      <c r="D2536" s="109" t="s">
        <v>947</v>
      </c>
      <c r="E2536" s="94">
        <v>44869</v>
      </c>
      <c r="F2536" s="174">
        <v>0.76013888888888892</v>
      </c>
      <c r="G2536">
        <v>1</v>
      </c>
      <c r="H2536" s="109" t="s">
        <v>948</v>
      </c>
      <c r="I2536">
        <v>15010518</v>
      </c>
      <c r="AR2536">
        <v>95</v>
      </c>
      <c r="AS2536" t="str">
        <v>ENGINEERING</v>
      </c>
      <c r="AT2536" t="str">
        <v>IMONI FRIDAY (ENGNR)</v>
      </c>
      <c r="AU2536" s="31">
        <v>44880</v>
      </c>
      <c r="AV2536" s="40">
        <v>0.26451388888888888</v>
      </c>
      <c r="BW2536">
        <v>230</v>
      </c>
      <c r="BX2536" t="str">
        <v>MICURA</v>
      </c>
      <c r="BY2536" t="str">
        <v>BENJAMIN MAROMITAN (MIC</v>
      </c>
      <c r="BZ2536" s="31">
        <v>44878</v>
      </c>
      <c r="CA2536" s="40">
        <v>0.4725347222222222</v>
      </c>
      <c r="DB2536">
        <v>559</v>
      </c>
      <c r="DC2536" t="str">
        <v>ENGINEERING</v>
      </c>
      <c r="DD2536" t="str">
        <v>EZEKIEL YUNANA (DRV)</v>
      </c>
      <c r="DE2536" s="31">
        <v>44878</v>
      </c>
      <c r="DF2536" s="40">
        <v>0.77134259259259264</v>
      </c>
    </row>
    <row r="2537" spans="1:110" x14ac:dyDescent="0.25">
      <c r="A2537" s="109" t="s">
        <v>1904</v>
      </c>
      <c r="B2537">
        <v>633</v>
      </c>
      <c r="C2537" s="109" t="s">
        <v>53</v>
      </c>
      <c r="D2537" s="109" t="s">
        <v>586</v>
      </c>
      <c r="E2537" s="94">
        <v>44869</v>
      </c>
      <c r="F2537" s="174">
        <v>0.76040509259259259</v>
      </c>
      <c r="G2537">
        <v>2</v>
      </c>
      <c r="H2537" s="109" t="s">
        <v>587</v>
      </c>
      <c r="I2537"/>
      <c r="AR2537">
        <v>96</v>
      </c>
      <c r="AS2537" t="str">
        <v>ENGINEERING</v>
      </c>
      <c r="AT2537" t="str">
        <v>AKINGBOYE TEMIDAYO</v>
      </c>
      <c r="AU2537" s="31">
        <v>44880</v>
      </c>
      <c r="AV2537" s="40">
        <v>0.26454861111111111</v>
      </c>
      <c r="BW2537">
        <v>231</v>
      </c>
      <c r="BX2537" t="str">
        <v>MICURA</v>
      </c>
      <c r="BY2537" t="str">
        <v>OLATUNJI AFEEZ O.(MIC)</v>
      </c>
      <c r="BZ2537" s="31">
        <v>44878</v>
      </c>
      <c r="CA2537" s="40">
        <v>0.47273148148148147</v>
      </c>
      <c r="DB2537">
        <v>560</v>
      </c>
      <c r="DC2537" t="str">
        <v>ENGINEERING</v>
      </c>
      <c r="DD2537" t="str">
        <v>IJEAMAKA ESEMELE</v>
      </c>
      <c r="DE2537" s="31">
        <v>44878</v>
      </c>
      <c r="DF2537" s="40">
        <v>0.77137731481481486</v>
      </c>
    </row>
    <row r="2538" spans="1:110" x14ac:dyDescent="0.25">
      <c r="A2538" s="109" t="s">
        <v>1904</v>
      </c>
      <c r="B2538">
        <v>634</v>
      </c>
      <c r="C2538" s="109" t="s">
        <v>53</v>
      </c>
      <c r="D2538" s="109" t="s">
        <v>1523</v>
      </c>
      <c r="E2538" s="94">
        <v>44869</v>
      </c>
      <c r="F2538" s="174">
        <v>0.76053240740740746</v>
      </c>
      <c r="G2538">
        <v>1</v>
      </c>
      <c r="H2538" s="109" t="s">
        <v>1524</v>
      </c>
      <c r="I2538">
        <v>5511104</v>
      </c>
      <c r="AR2538">
        <v>97</v>
      </c>
      <c r="AS2538" t="str">
        <v>OPERATIONS</v>
      </c>
      <c r="AT2538" t="str">
        <v>RASHEED OLOMODA (OPS)</v>
      </c>
      <c r="AU2538" s="31">
        <v>44880</v>
      </c>
      <c r="AV2538" s="40">
        <v>0.26512731481481483</v>
      </c>
      <c r="BW2538">
        <v>232</v>
      </c>
      <c r="BX2538" t="str">
        <v>MICURA</v>
      </c>
      <c r="BY2538" t="str">
        <v>BABATUNDE SAHEED (MIC)</v>
      </c>
      <c r="BZ2538" s="31">
        <v>44878</v>
      </c>
      <c r="CA2538" s="40">
        <v>0.47278935185185184</v>
      </c>
      <c r="DB2538">
        <v>561</v>
      </c>
      <c r="DC2538" t="str">
        <v>ENGINEERING</v>
      </c>
      <c r="DD2538" t="str">
        <v>OLAJIDE SAMSON.O (ENGR)</v>
      </c>
      <c r="DE2538" s="31">
        <v>44878</v>
      </c>
      <c r="DF2538" s="40">
        <v>0.77188657407407413</v>
      </c>
    </row>
    <row r="2539" spans="1:110" x14ac:dyDescent="0.25">
      <c r="A2539" s="109" t="s">
        <v>1904</v>
      </c>
      <c r="B2539">
        <v>635</v>
      </c>
      <c r="C2539" s="109" t="s">
        <v>58</v>
      </c>
      <c r="D2539" s="109" t="s">
        <v>1960</v>
      </c>
      <c r="E2539" s="94">
        <v>44869</v>
      </c>
      <c r="F2539" s="174">
        <v>0.76056712962962958</v>
      </c>
      <c r="G2539">
        <v>2</v>
      </c>
      <c r="H2539" s="109" t="s">
        <v>1961</v>
      </c>
      <c r="I2539">
        <v>5343896</v>
      </c>
      <c r="AR2539">
        <v>98</v>
      </c>
      <c r="AS2539" t="str">
        <v>OPERATIONS</v>
      </c>
      <c r="AT2539" t="str">
        <v>ADEOTI NOAH A.</v>
      </c>
      <c r="AU2539" s="31">
        <v>44880</v>
      </c>
      <c r="AV2539" s="40">
        <v>0.26541666666666669</v>
      </c>
      <c r="BW2539">
        <v>233</v>
      </c>
      <c r="BX2539" t="str">
        <v>OPERATIONS</v>
      </c>
      <c r="BY2539" t="str">
        <v>EZENWATA KINGSLEY (OPS)</v>
      </c>
      <c r="BZ2539" s="31">
        <v>44878</v>
      </c>
      <c r="CA2539" s="40">
        <v>0.47317129629629628</v>
      </c>
      <c r="DB2539">
        <v>562</v>
      </c>
      <c r="DC2539" t="str">
        <v>MICURA</v>
      </c>
      <c r="DD2539" t="str">
        <v>OLADIPUPO TUNDE (MIC)</v>
      </c>
      <c r="DE2539" s="31">
        <v>44878</v>
      </c>
      <c r="DF2539" s="40">
        <v>0.77206018518518515</v>
      </c>
    </row>
    <row r="2540" spans="1:110" x14ac:dyDescent="0.25">
      <c r="A2540" s="109" t="s">
        <v>1904</v>
      </c>
      <c r="B2540">
        <v>636</v>
      </c>
      <c r="C2540" s="109" t="s">
        <v>53</v>
      </c>
      <c r="D2540" s="109" t="s">
        <v>1778</v>
      </c>
      <c r="E2540" s="94">
        <v>44869</v>
      </c>
      <c r="F2540" s="174">
        <v>0.76059027777777777</v>
      </c>
      <c r="G2540">
        <v>1</v>
      </c>
      <c r="H2540" s="109" t="s">
        <v>1779</v>
      </c>
      <c r="I2540">
        <v>6691922</v>
      </c>
      <c r="AR2540">
        <v>99</v>
      </c>
      <c r="AS2540" t="str">
        <v>MICURA</v>
      </c>
      <c r="AT2540" t="str">
        <v>CASTRO GARUBA (MIC)</v>
      </c>
      <c r="AU2540" s="31">
        <v>44880</v>
      </c>
      <c r="AV2540" s="40">
        <v>0.26606481481481481</v>
      </c>
      <c r="BW2540">
        <v>234</v>
      </c>
      <c r="BX2540" t="str">
        <v>MICURA</v>
      </c>
      <c r="BY2540" t="str">
        <v>ORIABURE DAVID O.(MIC)</v>
      </c>
      <c r="BZ2540" s="31">
        <v>44878</v>
      </c>
      <c r="CA2540" s="40">
        <v>0.4735300925925926</v>
      </c>
      <c r="DB2540">
        <v>563</v>
      </c>
      <c r="DC2540" t="str">
        <v>MICURA</v>
      </c>
      <c r="DD2540" t="str">
        <v>FELIX EJIKE EZEOGU (MIC</v>
      </c>
      <c r="DE2540" s="31">
        <v>44878</v>
      </c>
      <c r="DF2540" s="40">
        <v>0.77223379629629629</v>
      </c>
    </row>
    <row r="2541" spans="1:110" x14ac:dyDescent="0.25">
      <c r="A2541" s="109" t="s">
        <v>1904</v>
      </c>
      <c r="B2541">
        <v>637</v>
      </c>
      <c r="C2541" s="109" t="s">
        <v>52</v>
      </c>
      <c r="D2541" s="109" t="s">
        <v>1612</v>
      </c>
      <c r="E2541" s="94">
        <v>44869</v>
      </c>
      <c r="F2541" s="174">
        <v>0.76092592592592589</v>
      </c>
      <c r="G2541">
        <v>2</v>
      </c>
      <c r="H2541" s="109" t="s">
        <v>1613</v>
      </c>
      <c r="I2541">
        <v>14988801</v>
      </c>
      <c r="AR2541">
        <v>100</v>
      </c>
      <c r="AS2541" t="str">
        <v>OPERATIONS</v>
      </c>
      <c r="AT2541" t="str">
        <v>INYAMBE BENARD (OPS)</v>
      </c>
      <c r="AU2541" s="31">
        <v>44880</v>
      </c>
      <c r="AV2541" s="40">
        <v>0.26612268518518517</v>
      </c>
      <c r="BW2541">
        <v>235</v>
      </c>
      <c r="BX2541" t="str">
        <v>MICURA</v>
      </c>
      <c r="BY2541" t="str">
        <v>OLANREWAJU OPEYEMI (</v>
      </c>
      <c r="BZ2541" s="31">
        <v>44878</v>
      </c>
      <c r="CA2541" s="40">
        <v>0.47388888888888892</v>
      </c>
      <c r="DB2541">
        <v>564</v>
      </c>
      <c r="DC2541" t="str">
        <v>MICURA</v>
      </c>
      <c r="DD2541" t="str">
        <v>CHIKERE CHUBUZOR(MIC)</v>
      </c>
      <c r="DE2541" s="31">
        <v>44878</v>
      </c>
      <c r="DF2541" s="40">
        <v>0.77226851851851852</v>
      </c>
    </row>
    <row r="2542" spans="1:110" x14ac:dyDescent="0.25">
      <c r="A2542" s="109" t="s">
        <v>1904</v>
      </c>
      <c r="B2542">
        <v>638</v>
      </c>
      <c r="C2542" s="109" t="s">
        <v>52</v>
      </c>
      <c r="D2542" s="109" t="s">
        <v>1644</v>
      </c>
      <c r="E2542" s="94">
        <v>44869</v>
      </c>
      <c r="F2542" s="174">
        <v>0.76097222222222227</v>
      </c>
      <c r="G2542">
        <v>2</v>
      </c>
      <c r="H2542" s="109" t="s">
        <v>1645</v>
      </c>
      <c r="I2542">
        <v>14936074</v>
      </c>
      <c r="AR2542">
        <v>101</v>
      </c>
      <c r="AS2542" t="str">
        <v>MICURA</v>
      </c>
      <c r="AT2542" t="str">
        <v>MUSTAFA KARUMO (MIC)</v>
      </c>
      <c r="AU2542" s="31">
        <v>44880</v>
      </c>
      <c r="AV2542" s="40">
        <v>0.26656249999999998</v>
      </c>
      <c r="BW2542">
        <v>236</v>
      </c>
      <c r="BX2542" t="str">
        <v>MICURA</v>
      </c>
      <c r="BY2542" t="str">
        <v>MOGBODOFO SEUN A. (MIC)</v>
      </c>
      <c r="BZ2542" s="31">
        <v>44878</v>
      </c>
      <c r="CA2542" s="40">
        <v>0.47395833333333331</v>
      </c>
      <c r="DB2542">
        <v>565</v>
      </c>
      <c r="DC2542" t="str">
        <v>OPERATIONS</v>
      </c>
      <c r="DD2542" t="str">
        <v>IDRIS IBRAHIM (OPS)</v>
      </c>
      <c r="DE2542" s="31">
        <v>44878</v>
      </c>
      <c r="DF2542" s="40">
        <v>0.7724537037037037</v>
      </c>
    </row>
    <row r="2543" spans="1:110" x14ac:dyDescent="0.25">
      <c r="A2543" s="109" t="s">
        <v>1904</v>
      </c>
      <c r="B2543">
        <v>639</v>
      </c>
      <c r="C2543" s="109" t="s">
        <v>53</v>
      </c>
      <c r="D2543" s="109" t="s">
        <v>1019</v>
      </c>
      <c r="E2543" s="94">
        <v>44869</v>
      </c>
      <c r="F2543" s="174">
        <v>0.76105324074074077</v>
      </c>
      <c r="G2543">
        <v>2</v>
      </c>
      <c r="H2543" s="109" t="s">
        <v>1020</v>
      </c>
      <c r="I2543">
        <v>4841171</v>
      </c>
      <c r="AR2543">
        <v>102</v>
      </c>
      <c r="AS2543" t="str">
        <v>MICURA</v>
      </c>
      <c r="AT2543" t="str">
        <v>HOPE NWAGBO (MIC)</v>
      </c>
      <c r="AU2543" s="31">
        <v>44880</v>
      </c>
      <c r="AV2543" s="40">
        <v>0.26666666666666666</v>
      </c>
      <c r="BW2543">
        <v>237</v>
      </c>
      <c r="BX2543" t="str">
        <v>ENGINEERING</v>
      </c>
      <c r="BY2543" t="str">
        <v>SALAWU MOHAMMED (DRV)</v>
      </c>
      <c r="BZ2543" s="31">
        <v>44878</v>
      </c>
      <c r="CA2543" s="40">
        <v>0.47401620370370373</v>
      </c>
      <c r="DB2543">
        <v>566</v>
      </c>
      <c r="DC2543" t="str">
        <v>OPERATIONS</v>
      </c>
      <c r="DD2543" t="str">
        <v>IBIRONKE OLUMIDE (OPS)</v>
      </c>
      <c r="DE2543" s="31">
        <v>44878</v>
      </c>
      <c r="DF2543" s="40">
        <v>0.77248842592592593</v>
      </c>
    </row>
    <row r="2544" spans="1:110" x14ac:dyDescent="0.25">
      <c r="A2544" s="109" t="s">
        <v>1904</v>
      </c>
      <c r="B2544">
        <v>640</v>
      </c>
      <c r="C2544" s="109" t="s">
        <v>52</v>
      </c>
      <c r="D2544" s="109" t="s">
        <v>1649</v>
      </c>
      <c r="E2544" s="94">
        <v>44869</v>
      </c>
      <c r="F2544" s="174">
        <v>0.76118055555555553</v>
      </c>
      <c r="G2544">
        <v>2</v>
      </c>
      <c r="H2544" s="109" t="s">
        <v>1650</v>
      </c>
      <c r="I2544">
        <v>2721713</v>
      </c>
      <c r="AR2544">
        <v>103</v>
      </c>
      <c r="AS2544" t="str">
        <v>ENGINEERING</v>
      </c>
      <c r="AT2544" t="str">
        <v>AJAERO AUGUSTINE (ENGR)</v>
      </c>
      <c r="AU2544" s="31">
        <v>44880</v>
      </c>
      <c r="AV2544" s="40">
        <v>0.26674768518518521</v>
      </c>
      <c r="BW2544">
        <v>238</v>
      </c>
      <c r="BX2544" t="str">
        <v>ENGINEERING</v>
      </c>
      <c r="BY2544" t="str">
        <v>IME IME UKPONG (DRV)</v>
      </c>
      <c r="BZ2544" s="31">
        <v>44878</v>
      </c>
      <c r="CA2544" s="40">
        <v>0.47431712962962963</v>
      </c>
      <c r="DB2544">
        <v>567</v>
      </c>
      <c r="DC2544" t="str">
        <v>ENGINEERING</v>
      </c>
      <c r="DD2544" t="str">
        <v>BAKI OLUWATOSIN S.(ENG)</v>
      </c>
      <c r="DE2544" s="31">
        <v>44878</v>
      </c>
      <c r="DF2544" s="40">
        <v>0.77300925925925923</v>
      </c>
    </row>
    <row r="2545" spans="1:110" x14ac:dyDescent="0.25">
      <c r="A2545" s="109" t="s">
        <v>1904</v>
      </c>
      <c r="B2545">
        <v>641</v>
      </c>
      <c r="C2545" s="109" t="s">
        <v>52</v>
      </c>
      <c r="D2545" s="109" t="s">
        <v>1647</v>
      </c>
      <c r="E2545" s="94">
        <v>44869</v>
      </c>
      <c r="F2545" s="174">
        <v>0.76123842592592594</v>
      </c>
      <c r="G2545">
        <v>2</v>
      </c>
      <c r="H2545" s="109" t="s">
        <v>1648</v>
      </c>
      <c r="I2545">
        <v>7352546</v>
      </c>
      <c r="AR2545">
        <v>104</v>
      </c>
      <c r="AS2545" t="str">
        <v>MICURA</v>
      </c>
      <c r="AT2545" t="str">
        <v>AGBOGE EZEKIEL O. (MIC)</v>
      </c>
      <c r="AU2545" s="31">
        <v>44880</v>
      </c>
      <c r="AV2545" s="40">
        <v>0.26730324074074074</v>
      </c>
      <c r="BW2545">
        <v>239</v>
      </c>
      <c r="BX2545" t="str">
        <v>ENGINEERING</v>
      </c>
      <c r="BY2545" t="str">
        <v>OMEJE JOHN C. (DRV)</v>
      </c>
      <c r="BZ2545" s="31">
        <v>44878</v>
      </c>
      <c r="CA2545" s="40">
        <v>0.47440972222222222</v>
      </c>
      <c r="DB2545">
        <v>568</v>
      </c>
      <c r="DC2545" t="str">
        <v>MICURA</v>
      </c>
      <c r="DD2545" t="str">
        <v>ESHO SAMUEL (MIC)</v>
      </c>
      <c r="DE2545" s="31">
        <v>44878</v>
      </c>
      <c r="DF2545" s="40">
        <v>0.77309027777777772</v>
      </c>
    </row>
    <row r="2546" spans="1:110" x14ac:dyDescent="0.25">
      <c r="A2546" s="109" t="s">
        <v>1904</v>
      </c>
      <c r="B2546">
        <v>642</v>
      </c>
      <c r="C2546" s="109" t="s">
        <v>53</v>
      </c>
      <c r="D2546" s="109" t="s">
        <v>1770</v>
      </c>
      <c r="E2546" s="94">
        <v>44869</v>
      </c>
      <c r="F2546" s="174">
        <v>0.76124999999999998</v>
      </c>
      <c r="G2546">
        <v>1</v>
      </c>
      <c r="H2546" s="109" t="s">
        <v>1771</v>
      </c>
      <c r="I2546">
        <v>14990032</v>
      </c>
      <c r="AR2546">
        <v>105</v>
      </c>
      <c r="AS2546" t="str">
        <v>ENGINEERING</v>
      </c>
      <c r="AT2546" t="str">
        <v>APPOLUS O. FRANCIS (ENG</v>
      </c>
      <c r="AU2546" s="31">
        <v>44880</v>
      </c>
      <c r="AV2546" s="40">
        <v>0.26738425925925924</v>
      </c>
      <c r="BW2546">
        <v>240</v>
      </c>
      <c r="BX2546" t="str">
        <v>MICURA</v>
      </c>
      <c r="BY2546" t="str">
        <v>ANIEFIOK BASSEY (MIC)</v>
      </c>
      <c r="BZ2546" s="31">
        <v>44878</v>
      </c>
      <c r="CA2546" s="40">
        <v>0.47446759259259258</v>
      </c>
      <c r="DB2546">
        <v>569</v>
      </c>
      <c r="DC2546" t="str">
        <v>MICURA</v>
      </c>
      <c r="DD2546" t="str">
        <v>EREDJENA ONORIODE (MIC)</v>
      </c>
      <c r="DE2546" s="31">
        <v>44878</v>
      </c>
      <c r="DF2546" s="40">
        <v>0.77314814814814814</v>
      </c>
    </row>
    <row r="2547" spans="1:110" x14ac:dyDescent="0.25">
      <c r="A2547" s="109" t="s">
        <v>1904</v>
      </c>
      <c r="B2547">
        <v>643</v>
      </c>
      <c r="C2547" s="109" t="s">
        <v>53</v>
      </c>
      <c r="D2547" s="109" t="s">
        <v>1089</v>
      </c>
      <c r="E2547" s="94">
        <v>44869</v>
      </c>
      <c r="F2547" s="174">
        <v>0.76145833333333335</v>
      </c>
      <c r="G2547">
        <v>1</v>
      </c>
      <c r="H2547" s="109" t="s">
        <v>1090</v>
      </c>
      <c r="I2547"/>
      <c r="AR2547">
        <v>106</v>
      </c>
      <c r="AS2547" t="str">
        <v>ENGINEERING</v>
      </c>
      <c r="AT2547" t="str">
        <v>ADENIGA ADELEKE O. (ENG</v>
      </c>
      <c r="AU2547" s="31">
        <v>44880</v>
      </c>
      <c r="AV2547" s="40">
        <v>0.26743055555555556</v>
      </c>
      <c r="BW2547">
        <v>241</v>
      </c>
      <c r="BX2547" t="str">
        <v>MICURA</v>
      </c>
      <c r="BY2547" t="str">
        <v>NWOSU CHIDIEBERE (MIC)</v>
      </c>
      <c r="BZ2547" s="31">
        <v>44878</v>
      </c>
      <c r="CA2547" s="40">
        <v>0.47453703703703703</v>
      </c>
      <c r="DB2547">
        <v>570</v>
      </c>
      <c r="DC2547" t="str">
        <v>OPERATIONS</v>
      </c>
      <c r="DD2547" t="str">
        <v>OGBEIDE MUTAIRU (OPS)</v>
      </c>
      <c r="DE2547" s="31">
        <v>44878</v>
      </c>
      <c r="DF2547" s="40">
        <v>0.77320601851851856</v>
      </c>
    </row>
    <row r="2548" spans="1:110" x14ac:dyDescent="0.25">
      <c r="A2548" s="109" t="s">
        <v>1904</v>
      </c>
      <c r="B2548">
        <v>644</v>
      </c>
      <c r="C2548" s="109" t="s">
        <v>53</v>
      </c>
      <c r="D2548" s="109" t="s">
        <v>1025</v>
      </c>
      <c r="E2548" s="94">
        <v>44869</v>
      </c>
      <c r="F2548" s="174">
        <v>0.76156250000000003</v>
      </c>
      <c r="G2548">
        <v>1</v>
      </c>
      <c r="H2548" s="109" t="s">
        <v>1026</v>
      </c>
      <c r="I2548">
        <v>2856170</v>
      </c>
      <c r="AR2548">
        <v>107</v>
      </c>
      <c r="AS2548" t="str">
        <v>ENGINEERING</v>
      </c>
      <c r="AT2548" t="str">
        <v>GODDY NGBONYEBI (ENGR)</v>
      </c>
      <c r="AU2548" s="31">
        <v>44880</v>
      </c>
      <c r="AV2548" s="40">
        <v>0.26746527777777779</v>
      </c>
      <c r="BW2548">
        <v>242</v>
      </c>
      <c r="BX2548" t="str">
        <v>MICURA</v>
      </c>
      <c r="BY2548" t="str">
        <v>IKPEACHUNWA DENNIS (MIC)</v>
      </c>
      <c r="BZ2548" s="31">
        <v>44878</v>
      </c>
      <c r="CA2548" s="40">
        <v>0.47487268518518516</v>
      </c>
      <c r="DB2548">
        <v>571</v>
      </c>
      <c r="DC2548" t="str">
        <v>OPERATIONS</v>
      </c>
      <c r="DD2548" t="str">
        <v>YISA SAHEED ADISA (OPS)</v>
      </c>
      <c r="DE2548" s="31">
        <v>44878</v>
      </c>
      <c r="DF2548" s="40">
        <v>0.77331018518518524</v>
      </c>
    </row>
    <row r="2549" spans="1:110" x14ac:dyDescent="0.25">
      <c r="A2549" s="109" t="s">
        <v>1904</v>
      </c>
      <c r="B2549">
        <v>645</v>
      </c>
      <c r="C2549" s="109" t="s">
        <v>53</v>
      </c>
      <c r="D2549" s="109" t="s">
        <v>945</v>
      </c>
      <c r="E2549" s="94">
        <v>44869</v>
      </c>
      <c r="F2549" s="174">
        <v>0.76162037037037034</v>
      </c>
      <c r="G2549">
        <v>1</v>
      </c>
      <c r="H2549" s="109" t="s">
        <v>946</v>
      </c>
      <c r="I2549">
        <v>4846490</v>
      </c>
      <c r="AR2549">
        <v>108</v>
      </c>
      <c r="AS2549" t="str">
        <v>ENGINEERING</v>
      </c>
      <c r="AT2549" t="str">
        <v>POPOOLA OLUGBENGA (ENGR</v>
      </c>
      <c r="AU2549" s="31">
        <v>44880</v>
      </c>
      <c r="AV2549" s="40">
        <v>0.26750000000000002</v>
      </c>
      <c r="BW2549">
        <v>243</v>
      </c>
      <c r="BX2549" t="str">
        <v>MICURA</v>
      </c>
      <c r="BY2549" t="str">
        <v>GECHA VICTOR T. (MIC)</v>
      </c>
      <c r="BZ2549" s="31">
        <v>44878</v>
      </c>
      <c r="CA2549" s="40">
        <v>0.47494212962962962</v>
      </c>
      <c r="DB2549">
        <v>572</v>
      </c>
      <c r="DC2549" t="str">
        <v>MICURA</v>
      </c>
      <c r="DD2549" t="str">
        <v>AKINWANDE LATEEF</v>
      </c>
      <c r="DE2549" s="31">
        <v>44878</v>
      </c>
      <c r="DF2549" s="40">
        <v>0.77363425925925922</v>
      </c>
    </row>
    <row r="2550" spans="1:110" x14ac:dyDescent="0.25">
      <c r="A2550" s="109" t="s">
        <v>1904</v>
      </c>
      <c r="B2550">
        <v>646</v>
      </c>
      <c r="C2550" s="109" t="s">
        <v>52</v>
      </c>
      <c r="D2550" s="109" t="s">
        <v>943</v>
      </c>
      <c r="E2550" s="94">
        <v>44869</v>
      </c>
      <c r="F2550" s="174">
        <v>0.76168981481481479</v>
      </c>
      <c r="G2550">
        <v>1</v>
      </c>
      <c r="H2550" s="109" t="s">
        <v>944</v>
      </c>
      <c r="I2550">
        <v>5348792</v>
      </c>
      <c r="AR2550">
        <v>109</v>
      </c>
      <c r="AS2550" t="str">
        <v>ENGINEERING</v>
      </c>
      <c r="AT2550" t="str">
        <v>ADEGAIYE ADEBAYO D. (EN</v>
      </c>
      <c r="AU2550" s="31">
        <v>44880</v>
      </c>
      <c r="AV2550" s="40">
        <v>0.26765046296296297</v>
      </c>
      <c r="BW2550">
        <v>244</v>
      </c>
      <c r="BX2550" t="str">
        <v>ENGINEERING</v>
      </c>
      <c r="BY2550" t="str">
        <v>ADEDEJI ADEYEMI (ENGR)</v>
      </c>
      <c r="BZ2550" s="31">
        <v>44878</v>
      </c>
      <c r="CA2550" s="40">
        <v>0.47501157407407407</v>
      </c>
      <c r="DB2550">
        <v>573</v>
      </c>
      <c r="DC2550" t="str">
        <v>MICURA</v>
      </c>
      <c r="DD2550" t="str">
        <v>BABA AUSTIN O. (MIC)</v>
      </c>
      <c r="DE2550" s="31">
        <v>44878</v>
      </c>
      <c r="DF2550" s="40">
        <v>0.77369212962962963</v>
      </c>
    </row>
    <row r="2551" spans="1:110" x14ac:dyDescent="0.25">
      <c r="A2551" s="109" t="s">
        <v>1904</v>
      </c>
      <c r="B2551">
        <v>647</v>
      </c>
      <c r="C2551" s="109" t="s">
        <v>52</v>
      </c>
      <c r="D2551" s="109" t="s">
        <v>1000</v>
      </c>
      <c r="E2551" s="94">
        <v>44869</v>
      </c>
      <c r="F2551" s="174">
        <v>0.76184027777777774</v>
      </c>
      <c r="G2551">
        <v>1</v>
      </c>
      <c r="H2551" s="109" t="s">
        <v>1001</v>
      </c>
      <c r="I2551">
        <v>5349225</v>
      </c>
      <c r="AR2551">
        <v>110</v>
      </c>
      <c r="AS2551" t="str">
        <v>OPERATIONS</v>
      </c>
      <c r="AT2551" t="str">
        <v>INYOPE MORRIS (OPS)</v>
      </c>
      <c r="AU2551" s="31">
        <v>44880</v>
      </c>
      <c r="AV2551" s="40">
        <v>0.26771990740740742</v>
      </c>
      <c r="BW2551">
        <v>245</v>
      </c>
      <c r="BX2551" t="str">
        <v>OPERATIONS</v>
      </c>
      <c r="BY2551" t="str">
        <v>EMODI EMEKA AMALA</v>
      </c>
      <c r="BZ2551" s="31">
        <v>44878</v>
      </c>
      <c r="CA2551" s="40">
        <v>0.47510416666666666</v>
      </c>
      <c r="DB2551">
        <v>574</v>
      </c>
      <c r="DC2551" t="str">
        <v>OPERATIONS</v>
      </c>
      <c r="DD2551" t="str">
        <v>NWABUEZE OKORO (OPS)</v>
      </c>
      <c r="DE2551" s="31">
        <v>44878</v>
      </c>
      <c r="DF2551" s="40">
        <v>0.77398148148148149</v>
      </c>
    </row>
    <row r="2552" spans="1:110" x14ac:dyDescent="0.25">
      <c r="A2552" s="109" t="s">
        <v>1904</v>
      </c>
      <c r="B2552">
        <v>648</v>
      </c>
      <c r="C2552" s="109" t="s">
        <v>52</v>
      </c>
      <c r="D2552" s="109" t="s">
        <v>1624</v>
      </c>
      <c r="E2552" s="94">
        <v>44869</v>
      </c>
      <c r="F2552" s="174">
        <v>0.76210648148148152</v>
      </c>
      <c r="G2552">
        <v>2</v>
      </c>
      <c r="H2552" s="109" t="s">
        <v>1625</v>
      </c>
      <c r="I2552">
        <v>3655293</v>
      </c>
      <c r="AR2552">
        <v>111</v>
      </c>
      <c r="AS2552" t="str">
        <v>MICURA</v>
      </c>
      <c r="AT2552" t="str">
        <v>ABDULLAHI OMOKAYODE (MIC</v>
      </c>
      <c r="AU2552" s="31">
        <v>44880</v>
      </c>
      <c r="AV2552" s="40">
        <v>0.26775462962962965</v>
      </c>
      <c r="BW2552">
        <v>246</v>
      </c>
      <c r="BX2552" t="str">
        <v>OPERATIONS</v>
      </c>
      <c r="BY2552" t="str">
        <v>YESIRU ADENOLA (OPS)</v>
      </c>
      <c r="BZ2552" s="31">
        <v>44878</v>
      </c>
      <c r="CA2552" s="40">
        <v>0.47517361111111112</v>
      </c>
      <c r="DB2552">
        <v>575</v>
      </c>
      <c r="DC2552" t="str">
        <v>MICURA</v>
      </c>
      <c r="DD2552" t="str">
        <v>MUHAMMED DANJUMA (MIC)</v>
      </c>
      <c r="DE2552" s="31">
        <v>44878</v>
      </c>
      <c r="DF2552" s="40">
        <v>0.77402777777777776</v>
      </c>
    </row>
    <row r="2553" spans="1:110" x14ac:dyDescent="0.25">
      <c r="A2553" s="109" t="s">
        <v>1904</v>
      </c>
      <c r="B2553">
        <v>649</v>
      </c>
      <c r="C2553" s="109" t="s">
        <v>53</v>
      </c>
      <c r="D2553" s="109" t="s">
        <v>1683</v>
      </c>
      <c r="E2553" s="94">
        <v>44869</v>
      </c>
      <c r="F2553" s="174">
        <v>0.76215277777777779</v>
      </c>
      <c r="G2553">
        <v>2</v>
      </c>
      <c r="H2553" s="109" t="s">
        <v>1684</v>
      </c>
      <c r="I2553">
        <v>2727860</v>
      </c>
      <c r="AR2553">
        <v>112</v>
      </c>
      <c r="AS2553" t="str">
        <v>OPERATIONS</v>
      </c>
      <c r="AT2553" t="str">
        <v>EMODI EMEKA AMALA</v>
      </c>
      <c r="AU2553" s="31">
        <v>44880</v>
      </c>
      <c r="AV2553" s="40">
        <v>0.26796296296296296</v>
      </c>
      <c r="BW2553">
        <v>247</v>
      </c>
      <c r="BX2553" t="str">
        <v>MICURA</v>
      </c>
      <c r="BY2553" t="str">
        <v>MCHENRY N. AGU (MIC)</v>
      </c>
      <c r="BZ2553" s="31">
        <v>44878</v>
      </c>
      <c r="CA2553" s="40">
        <v>0.47606481481481483</v>
      </c>
      <c r="DB2553">
        <v>576</v>
      </c>
      <c r="DC2553" t="str">
        <v>MICURA</v>
      </c>
      <c r="DD2553" t="str">
        <v>NDUBUEZE ANTHONY (MIC)</v>
      </c>
      <c r="DE2553" s="31">
        <v>44878</v>
      </c>
      <c r="DF2553" s="40">
        <v>0.77407407407407403</v>
      </c>
    </row>
    <row r="2554" spans="1:110" x14ac:dyDescent="0.25">
      <c r="A2554" s="109" t="s">
        <v>1904</v>
      </c>
      <c r="B2554">
        <v>650</v>
      </c>
      <c r="C2554" s="109" t="s">
        <v>53</v>
      </c>
      <c r="D2554" s="109" t="s">
        <v>1646</v>
      </c>
      <c r="E2554" s="94">
        <v>44869</v>
      </c>
      <c r="F2554" s="174">
        <v>0.76219907407407406</v>
      </c>
      <c r="G2554">
        <v>2</v>
      </c>
      <c r="H2554" s="109" t="s">
        <v>587</v>
      </c>
      <c r="I2554"/>
      <c r="AR2554">
        <v>113</v>
      </c>
      <c r="AS2554" t="str">
        <v>ENGINEERING</v>
      </c>
      <c r="AT2554" t="str">
        <v>ADEDEJI ADEYEMI (ENGR)</v>
      </c>
      <c r="AU2554" s="31">
        <v>44880</v>
      </c>
      <c r="AV2554" s="40">
        <v>0.2684375</v>
      </c>
      <c r="BW2554">
        <v>248</v>
      </c>
      <c r="BX2554" t="str">
        <v>MICURA</v>
      </c>
      <c r="BY2554" t="str">
        <v>OLAYINKA OLANREWAJU (MIC</v>
      </c>
      <c r="BZ2554" s="31">
        <v>44878</v>
      </c>
      <c r="CA2554" s="40">
        <v>0.47613425925925928</v>
      </c>
      <c r="DB2554">
        <v>577</v>
      </c>
      <c r="DC2554" t="str">
        <v>MICURA</v>
      </c>
      <c r="DD2554" t="str">
        <v>STANLEY NJOKU (MIC)</v>
      </c>
      <c r="DE2554" s="31">
        <v>44878</v>
      </c>
      <c r="DF2554" s="40">
        <v>0.77413194444444444</v>
      </c>
    </row>
    <row r="2555" spans="1:110" x14ac:dyDescent="0.25">
      <c r="A2555" s="109" t="s">
        <v>1904</v>
      </c>
      <c r="B2555">
        <v>651</v>
      </c>
      <c r="C2555" s="109" t="s">
        <v>52</v>
      </c>
      <c r="D2555" s="109" t="s">
        <v>911</v>
      </c>
      <c r="E2555" s="94">
        <v>44869</v>
      </c>
      <c r="F2555" s="174">
        <v>0.76238425925925923</v>
      </c>
      <c r="G2555">
        <v>2</v>
      </c>
      <c r="H2555" s="109" t="s">
        <v>912</v>
      </c>
      <c r="I2555">
        <v>2742880</v>
      </c>
      <c r="AR2555">
        <v>114</v>
      </c>
      <c r="AS2555" t="str">
        <v>OPERATIONS</v>
      </c>
      <c r="AT2555" t="str">
        <v>OWOLABI OLUROPO A .(OPS</v>
      </c>
      <c r="AU2555" s="31">
        <v>44880</v>
      </c>
      <c r="AV2555" s="40">
        <v>0.26895833333333335</v>
      </c>
      <c r="BW2555">
        <v>249</v>
      </c>
      <c r="BX2555" t="str">
        <v>GATE OPS</v>
      </c>
      <c r="BY2555" t="str">
        <v>YUNUSA MAMUD IKOOJO(GATE</v>
      </c>
      <c r="BZ2555" s="31">
        <v>44878</v>
      </c>
      <c r="CA2555" s="40">
        <v>0.47621527777777778</v>
      </c>
      <c r="DB2555">
        <v>578</v>
      </c>
      <c r="DC2555" t="str">
        <v>OPERATIONS</v>
      </c>
      <c r="DD2555" t="str">
        <v>OMOROH JONATHAN (OPS)</v>
      </c>
      <c r="DE2555" s="31">
        <v>44878</v>
      </c>
      <c r="DF2555" s="40">
        <v>0.77429398148148143</v>
      </c>
    </row>
    <row r="2556" spans="1:110" x14ac:dyDescent="0.25">
      <c r="A2556" s="109" t="s">
        <v>1904</v>
      </c>
      <c r="B2556">
        <v>652</v>
      </c>
      <c r="C2556" s="109" t="s">
        <v>54</v>
      </c>
      <c r="D2556" s="109" t="s">
        <v>1845</v>
      </c>
      <c r="E2556" s="94">
        <v>44869</v>
      </c>
      <c r="F2556" s="174">
        <v>0.76265046296296302</v>
      </c>
      <c r="G2556">
        <v>2</v>
      </c>
      <c r="H2556" s="109" t="s">
        <v>1846</v>
      </c>
      <c r="I2556"/>
      <c r="AR2556">
        <v>115</v>
      </c>
      <c r="AS2556" t="str">
        <v>ENGINEERING</v>
      </c>
      <c r="AT2556" t="str">
        <v>ONU HYACINTH C. (ENGNR)</v>
      </c>
      <c r="AU2556" s="31">
        <v>44880</v>
      </c>
      <c r="AV2556" s="40">
        <v>0.26946759259259262</v>
      </c>
      <c r="BW2556">
        <v>250</v>
      </c>
      <c r="BX2556" t="str">
        <v>OPERATIONS</v>
      </c>
      <c r="BY2556" t="str">
        <v>ADEYEMI TOPE (OPS)</v>
      </c>
      <c r="BZ2556" s="31">
        <v>44878</v>
      </c>
      <c r="CA2556" s="40">
        <v>0.47645833333333332</v>
      </c>
      <c r="DB2556">
        <v>579</v>
      </c>
      <c r="DC2556" t="str">
        <v>MICURA</v>
      </c>
      <c r="DD2556" t="str">
        <v>ADENAYA OPEYEMI (MIC)</v>
      </c>
      <c r="DE2556" s="31">
        <v>44878</v>
      </c>
      <c r="DF2556" s="40">
        <v>0.77435185185185185</v>
      </c>
    </row>
    <row r="2557" spans="1:110" x14ac:dyDescent="0.25">
      <c r="A2557" s="109" t="s">
        <v>1904</v>
      </c>
      <c r="B2557">
        <v>653</v>
      </c>
      <c r="C2557" s="109" t="s">
        <v>53</v>
      </c>
      <c r="D2557" s="109" t="s">
        <v>1101</v>
      </c>
      <c r="E2557" s="94">
        <v>44869</v>
      </c>
      <c r="F2557" s="174">
        <v>0.76271990740740736</v>
      </c>
      <c r="G2557">
        <v>2</v>
      </c>
      <c r="H2557" s="109" t="s">
        <v>1102</v>
      </c>
      <c r="I2557">
        <v>2025603</v>
      </c>
      <c r="AR2557">
        <v>116</v>
      </c>
      <c r="AS2557" t="str">
        <v>MICURA</v>
      </c>
      <c r="AT2557" t="str">
        <v>ALEX UBOCHI (MIC)</v>
      </c>
      <c r="AU2557" s="31">
        <v>44880</v>
      </c>
      <c r="AV2557" s="40">
        <v>0.26951388888888889</v>
      </c>
      <c r="BW2557">
        <v>251</v>
      </c>
      <c r="BX2557" t="str">
        <v>OPERATIONS</v>
      </c>
      <c r="BY2557" t="str">
        <v>OYELOHUNU OLUWATOBI (OP</v>
      </c>
      <c r="BZ2557" s="31">
        <v>44878</v>
      </c>
      <c r="CA2557" s="40">
        <v>0.47657407407407409</v>
      </c>
      <c r="DB2557">
        <v>580</v>
      </c>
      <c r="DC2557" t="str">
        <v>OPERATIONS</v>
      </c>
      <c r="DD2557" t="str">
        <v>AKOSHILE KAZEEM A. (OPS</v>
      </c>
      <c r="DE2557" s="31">
        <v>44878</v>
      </c>
      <c r="DF2557" s="40">
        <v>0.7744212962962963</v>
      </c>
    </row>
    <row r="2558" spans="1:110" x14ac:dyDescent="0.25">
      <c r="A2558" s="109" t="s">
        <v>1904</v>
      </c>
      <c r="B2558">
        <v>654</v>
      </c>
      <c r="C2558" s="109" t="s">
        <v>53</v>
      </c>
      <c r="D2558" s="109" t="s">
        <v>1029</v>
      </c>
      <c r="E2558" s="94">
        <v>44869</v>
      </c>
      <c r="F2558" s="174">
        <v>0.76277777777777778</v>
      </c>
      <c r="G2558">
        <v>1</v>
      </c>
      <c r="H2558" s="109" t="s">
        <v>1030</v>
      </c>
      <c r="I2558">
        <v>14823920</v>
      </c>
      <c r="AR2558">
        <v>117</v>
      </c>
      <c r="AS2558" t="str">
        <v>MICURA</v>
      </c>
      <c r="AT2558" t="str">
        <v>OZEGBE CHARLES (MIC)</v>
      </c>
      <c r="AU2558" s="31">
        <v>44880</v>
      </c>
      <c r="AV2558" s="40">
        <v>0.2696412037037037</v>
      </c>
      <c r="BW2558">
        <v>252</v>
      </c>
      <c r="BX2558" t="str">
        <v>OPERATIONS</v>
      </c>
      <c r="BY2558" t="str">
        <v>JACKSON AYIBA NOAH (OPS</v>
      </c>
      <c r="BZ2558" s="31">
        <v>44878</v>
      </c>
      <c r="CA2558" s="40">
        <v>0.47667824074074072</v>
      </c>
      <c r="DB2558">
        <v>581</v>
      </c>
      <c r="DC2558" t="str">
        <v>MICURA</v>
      </c>
      <c r="DD2558" t="str">
        <v>ESEGIARU NICHOLAS (MIC)</v>
      </c>
      <c r="DE2558" s="31">
        <v>44878</v>
      </c>
      <c r="DF2558" s="40">
        <v>0.77454861111111106</v>
      </c>
    </row>
    <row r="2559" spans="1:110" x14ac:dyDescent="0.25">
      <c r="A2559" s="109" t="s">
        <v>1904</v>
      </c>
      <c r="B2559">
        <v>655</v>
      </c>
      <c r="C2559" s="109" t="s">
        <v>53</v>
      </c>
      <c r="D2559" s="109" t="s">
        <v>1097</v>
      </c>
      <c r="E2559" s="94">
        <v>44869</v>
      </c>
      <c r="F2559" s="174">
        <v>0.76285879629629627</v>
      </c>
      <c r="G2559">
        <v>1</v>
      </c>
      <c r="H2559" s="109" t="s">
        <v>1098</v>
      </c>
      <c r="I2559">
        <v>2091143</v>
      </c>
      <c r="AR2559">
        <v>118</v>
      </c>
      <c r="AS2559" t="str">
        <v>MICURA</v>
      </c>
      <c r="AT2559" t="str">
        <v>EZIUKWU GERALD (MIC)</v>
      </c>
      <c r="AU2559" s="31">
        <v>44880</v>
      </c>
      <c r="AV2559" s="40">
        <v>0.27018518518518519</v>
      </c>
      <c r="BW2559">
        <v>253</v>
      </c>
      <c r="BX2559" t="str">
        <v>MICURA</v>
      </c>
      <c r="BY2559" t="str">
        <v>EHIDIAMHEN EMMANUEL(MIC)</v>
      </c>
      <c r="BZ2559" s="31">
        <v>44878</v>
      </c>
      <c r="CA2559" s="40">
        <v>0.47726851851851854</v>
      </c>
      <c r="DB2559">
        <v>582</v>
      </c>
      <c r="DC2559" t="str">
        <v>MICURA</v>
      </c>
      <c r="DD2559" t="str">
        <v>ITOYA OGUN T. (MIC)</v>
      </c>
      <c r="DE2559" s="31">
        <v>44878</v>
      </c>
      <c r="DF2559" s="40">
        <v>0.77460648148148148</v>
      </c>
    </row>
    <row r="2560" spans="1:110" x14ac:dyDescent="0.25">
      <c r="A2560" s="109" t="s">
        <v>1904</v>
      </c>
      <c r="B2560">
        <v>656</v>
      </c>
      <c r="C2560" s="109" t="s">
        <v>54</v>
      </c>
      <c r="D2560" s="109" t="s">
        <v>1185</v>
      </c>
      <c r="E2560" s="94">
        <v>44869</v>
      </c>
      <c r="F2560" s="174">
        <v>0.76302083333333337</v>
      </c>
      <c r="G2560">
        <v>1</v>
      </c>
      <c r="H2560" s="109" t="s">
        <v>1186</v>
      </c>
      <c r="I2560">
        <v>5411847</v>
      </c>
      <c r="AR2560">
        <v>119</v>
      </c>
      <c r="AS2560" t="str">
        <v>OPERATIONS</v>
      </c>
      <c r="AT2560" t="str">
        <v>OSENI OLUGBENGA</v>
      </c>
      <c r="AU2560" s="31">
        <v>44880</v>
      </c>
      <c r="AV2560" s="40">
        <v>0.27050925925925928</v>
      </c>
      <c r="BW2560">
        <v>254</v>
      </c>
      <c r="BX2560" t="str">
        <v>MICURA</v>
      </c>
      <c r="BY2560" t="str">
        <v>JOEL UCHENNA (MIC)</v>
      </c>
      <c r="BZ2560" s="31">
        <v>44878</v>
      </c>
      <c r="CA2560" s="40">
        <v>0.47733796296296294</v>
      </c>
      <c r="DB2560">
        <v>583</v>
      </c>
      <c r="DC2560" t="str">
        <v>OPERATIONS</v>
      </c>
      <c r="DD2560" t="str">
        <v>FEMI ERINLE (MIC)</v>
      </c>
      <c r="DE2560" s="31">
        <v>44878</v>
      </c>
      <c r="DF2560" s="40">
        <v>0.77467592592592593</v>
      </c>
    </row>
    <row r="2561" spans="1:110" x14ac:dyDescent="0.25">
      <c r="A2561" s="109" t="s">
        <v>1904</v>
      </c>
      <c r="B2561">
        <v>657</v>
      </c>
      <c r="C2561" s="109" t="s">
        <v>54</v>
      </c>
      <c r="D2561" s="109" t="s">
        <v>955</v>
      </c>
      <c r="E2561" s="94">
        <v>44869</v>
      </c>
      <c r="F2561" s="174">
        <v>0.76309027777777783</v>
      </c>
      <c r="G2561">
        <v>1</v>
      </c>
      <c r="H2561" s="109" t="s">
        <v>956</v>
      </c>
      <c r="I2561"/>
      <c r="AR2561">
        <v>120</v>
      </c>
      <c r="AS2561" t="str">
        <v>OPERATIONS</v>
      </c>
      <c r="AT2561" t="str">
        <v>PHILIP ESEIGBE (OPERATIO</v>
      </c>
      <c r="AU2561" s="31">
        <v>44880</v>
      </c>
      <c r="AV2561" s="40">
        <v>0.27064814814814814</v>
      </c>
      <c r="BW2561">
        <v>255</v>
      </c>
      <c r="BX2561" t="str">
        <v>MICURA</v>
      </c>
      <c r="BY2561" t="str">
        <v>OMOGBAI SAHEED (MIC)</v>
      </c>
      <c r="BZ2561" s="31">
        <v>44878</v>
      </c>
      <c r="CA2561" s="40">
        <v>0.47747685185185185</v>
      </c>
      <c r="DB2561">
        <v>584</v>
      </c>
      <c r="DC2561" t="str">
        <v>MICURA</v>
      </c>
      <c r="DD2561" t="str">
        <v>OLAYINKA OLANREWAJU (MIC</v>
      </c>
      <c r="DE2561" s="31">
        <v>44878</v>
      </c>
      <c r="DF2561" s="40">
        <v>0.7747222222222222</v>
      </c>
    </row>
    <row r="2562" spans="1:110" x14ac:dyDescent="0.25">
      <c r="A2562" s="109" t="s">
        <v>1904</v>
      </c>
      <c r="B2562">
        <v>658</v>
      </c>
      <c r="C2562" s="109" t="s">
        <v>53</v>
      </c>
      <c r="D2562" s="109" t="s">
        <v>654</v>
      </c>
      <c r="E2562" s="94">
        <v>44869</v>
      </c>
      <c r="F2562" s="174">
        <v>0.76312500000000005</v>
      </c>
      <c r="G2562">
        <v>2</v>
      </c>
      <c r="H2562" s="109" t="s">
        <v>655</v>
      </c>
      <c r="I2562">
        <v>2650232</v>
      </c>
      <c r="AR2562">
        <v>121</v>
      </c>
      <c r="AS2562" t="str">
        <v>ENGINEERING</v>
      </c>
      <c r="AT2562" t="str">
        <v>OKORODUDU SAMUEL (ENGR)</v>
      </c>
      <c r="AU2562" s="31">
        <v>44880</v>
      </c>
      <c r="AV2562" s="40">
        <v>0.27101851851851849</v>
      </c>
      <c r="BW2562">
        <v>256</v>
      </c>
      <c r="BX2562" t="str">
        <v>MICURA</v>
      </c>
      <c r="BY2562" t="str">
        <v>SEGUN OLUBAYO (MIC)</v>
      </c>
      <c r="BZ2562" s="31">
        <v>44878</v>
      </c>
      <c r="CA2562" s="40">
        <v>0.4775462962962963</v>
      </c>
      <c r="DB2562">
        <v>585</v>
      </c>
      <c r="DC2562" t="str">
        <v>MICURA</v>
      </c>
      <c r="DD2562" t="str">
        <v>NWAORDU MATTHEW</v>
      </c>
      <c r="DE2562" s="31">
        <v>44878</v>
      </c>
      <c r="DF2562" s="40">
        <v>0.77487268518518515</v>
      </c>
    </row>
    <row r="2563" spans="1:110" x14ac:dyDescent="0.25">
      <c r="A2563" s="109" t="s">
        <v>1904</v>
      </c>
      <c r="B2563">
        <v>659</v>
      </c>
      <c r="C2563" s="109" t="s">
        <v>53</v>
      </c>
      <c r="D2563" s="109" t="s">
        <v>1849</v>
      </c>
      <c r="E2563" s="94">
        <v>44869</v>
      </c>
      <c r="F2563" s="174">
        <v>0.76317129629629632</v>
      </c>
      <c r="G2563">
        <v>2</v>
      </c>
      <c r="H2563" s="109" t="s">
        <v>1850</v>
      </c>
      <c r="I2563">
        <v>2664421</v>
      </c>
      <c r="AR2563">
        <v>122</v>
      </c>
      <c r="AS2563" t="str">
        <v>ENGINEERING</v>
      </c>
      <c r="AT2563" t="str">
        <v>ETONG OKON BERNARD</v>
      </c>
      <c r="AU2563" s="31">
        <v>44880</v>
      </c>
      <c r="AV2563" s="40">
        <v>0.27107638888888891</v>
      </c>
      <c r="BW2563">
        <v>257</v>
      </c>
      <c r="BX2563" t="str">
        <v>ENGINEERING</v>
      </c>
      <c r="BY2563" t="str">
        <v>NWGOBILOR THANKGOD</v>
      </c>
      <c r="BZ2563" s="31">
        <v>44878</v>
      </c>
      <c r="CA2563" s="40">
        <v>0.47800925925925924</v>
      </c>
      <c r="DB2563">
        <v>586</v>
      </c>
      <c r="DC2563" t="str">
        <v>MICURA</v>
      </c>
      <c r="DD2563" t="str">
        <v>FEMI FOLAWEWO (MIC)</v>
      </c>
      <c r="DE2563" s="31">
        <v>44878</v>
      </c>
      <c r="DF2563" s="40">
        <v>0.77491898148148153</v>
      </c>
    </row>
    <row r="2564" spans="1:110" x14ac:dyDescent="0.25">
      <c r="A2564" s="109" t="s">
        <v>1904</v>
      </c>
      <c r="B2564">
        <v>660</v>
      </c>
      <c r="C2564" s="109" t="s">
        <v>53</v>
      </c>
      <c r="D2564" s="109" t="s">
        <v>881</v>
      </c>
      <c r="E2564" s="94">
        <v>44869</v>
      </c>
      <c r="F2564" s="174">
        <v>0.76326388888888885</v>
      </c>
      <c r="G2564">
        <v>1</v>
      </c>
      <c r="H2564" s="109" t="s">
        <v>882</v>
      </c>
      <c r="I2564"/>
      <c r="AR2564">
        <v>123</v>
      </c>
      <c r="AS2564" t="str">
        <v>MICURA</v>
      </c>
      <c r="AT2564" t="str">
        <v>CHUKWUTEM OGHALLI (MIC)</v>
      </c>
      <c r="AU2564" s="31">
        <v>44880</v>
      </c>
      <c r="AV2564" s="40">
        <v>0.27173611111111112</v>
      </c>
      <c r="BW2564">
        <v>258</v>
      </c>
      <c r="BX2564" t="str">
        <v>MICURA</v>
      </c>
      <c r="BY2564" t="str">
        <v>SAMUEL YINUSA ABAH (MIC</v>
      </c>
      <c r="BZ2564" s="31">
        <v>44878</v>
      </c>
      <c r="CA2564" s="40">
        <v>0.4780787037037037</v>
      </c>
      <c r="DB2564">
        <v>587</v>
      </c>
      <c r="DC2564" t="str">
        <v>MICURA</v>
      </c>
      <c r="DD2564" t="str">
        <v>CHARLES AMADI (MIC)</v>
      </c>
      <c r="DE2564" s="31">
        <v>44878</v>
      </c>
      <c r="DF2564" s="40">
        <v>0.77495370370370376</v>
      </c>
    </row>
    <row r="2565" spans="1:110" x14ac:dyDescent="0.25">
      <c r="A2565" s="109" t="s">
        <v>1904</v>
      </c>
      <c r="B2565">
        <v>661</v>
      </c>
      <c r="C2565" s="109" t="s">
        <v>53</v>
      </c>
      <c r="D2565" s="109" t="s">
        <v>883</v>
      </c>
      <c r="E2565" s="94">
        <v>44869</v>
      </c>
      <c r="F2565" s="174">
        <v>0.76333333333333331</v>
      </c>
      <c r="G2565">
        <v>1</v>
      </c>
      <c r="H2565" s="109" t="s">
        <v>884</v>
      </c>
      <c r="I2565"/>
      <c r="AR2565">
        <v>124</v>
      </c>
      <c r="AS2565" t="str">
        <v>MICURA</v>
      </c>
      <c r="AT2565" t="str">
        <v>QUADRI RASAQ (MIC)</v>
      </c>
      <c r="AU2565" s="31">
        <v>44880</v>
      </c>
      <c r="AV2565" s="40">
        <v>0.27202546296296298</v>
      </c>
      <c r="BW2565">
        <v>259</v>
      </c>
      <c r="BX2565" t="str">
        <v>MICURA</v>
      </c>
      <c r="BY2565" t="str">
        <v>CYRIL ANAYO (MIC)</v>
      </c>
      <c r="BZ2565" s="31">
        <v>44878</v>
      </c>
      <c r="CA2565" s="40">
        <v>0.47892361111111109</v>
      </c>
      <c r="DB2565">
        <v>588</v>
      </c>
      <c r="DC2565" t="str">
        <v>MICURA</v>
      </c>
      <c r="DD2565" t="str">
        <v>ISMAILA ADEOSUN (MIC)</v>
      </c>
      <c r="DE2565" s="31">
        <v>44878</v>
      </c>
      <c r="DF2565" s="40">
        <v>0.77508101851851852</v>
      </c>
    </row>
    <row r="2566" spans="1:110" x14ac:dyDescent="0.25">
      <c r="A2566" s="109" t="s">
        <v>1904</v>
      </c>
      <c r="B2566">
        <v>662</v>
      </c>
      <c r="C2566" s="109" t="s">
        <v>53</v>
      </c>
      <c r="D2566" s="109" t="s">
        <v>1046</v>
      </c>
      <c r="E2566" s="94">
        <v>44869</v>
      </c>
      <c r="F2566" s="174">
        <v>0.76368055555555558</v>
      </c>
      <c r="G2566">
        <v>2</v>
      </c>
      <c r="H2566" s="109" t="s">
        <v>1047</v>
      </c>
      <c r="I2566"/>
      <c r="AR2566">
        <v>125</v>
      </c>
      <c r="AS2566" t="str">
        <v>MICURA</v>
      </c>
      <c r="AT2566" t="str">
        <v>OYEBAMIJI BUKOLA (MIC)</v>
      </c>
      <c r="AU2566" s="31">
        <v>44880</v>
      </c>
      <c r="AV2566" s="40">
        <v>0.27216435185185184</v>
      </c>
      <c r="BW2566">
        <v>260</v>
      </c>
      <c r="BX2566" t="str">
        <v>MICURA</v>
      </c>
      <c r="BY2566" t="str">
        <v>EBOH CHINEDU (MIC)</v>
      </c>
      <c r="BZ2566" s="31">
        <v>44878</v>
      </c>
      <c r="CA2566" s="40">
        <v>0.47903935185185187</v>
      </c>
      <c r="DB2566">
        <v>589</v>
      </c>
      <c r="DC2566" t="str">
        <v>MICURA</v>
      </c>
      <c r="DD2566" t="str">
        <v>EHIRIM CHUKWUEMEKA C.(MI</v>
      </c>
      <c r="DE2566" s="31">
        <v>44878</v>
      </c>
      <c r="DF2566" s="40">
        <v>0.77515046296296297</v>
      </c>
    </row>
    <row r="2567" spans="1:110" x14ac:dyDescent="0.25">
      <c r="A2567" s="109" t="s">
        <v>1904</v>
      </c>
      <c r="B2567">
        <v>663</v>
      </c>
      <c r="C2567" s="109" t="s">
        <v>52</v>
      </c>
      <c r="D2567" s="109" t="s">
        <v>360</v>
      </c>
      <c r="E2567" s="94">
        <v>44869</v>
      </c>
      <c r="F2567" s="174">
        <v>0.76375000000000004</v>
      </c>
      <c r="G2567">
        <v>2</v>
      </c>
      <c r="H2567" s="109" t="s">
        <v>361</v>
      </c>
      <c r="I2567">
        <v>5503300</v>
      </c>
      <c r="AR2567">
        <v>126</v>
      </c>
      <c r="AS2567" t="str">
        <v>ENGINEERING</v>
      </c>
      <c r="AT2567" t="str">
        <v>WASIU LAWAL (ENGR)</v>
      </c>
      <c r="AU2567" s="31">
        <v>44880</v>
      </c>
      <c r="AV2567" s="40">
        <v>0.27260416666666665</v>
      </c>
      <c r="BW2567">
        <v>261</v>
      </c>
      <c r="BX2567" t="str">
        <v>MICURA</v>
      </c>
      <c r="BY2567" t="str">
        <v>IDRIS ADEWUNMI (MIC)</v>
      </c>
      <c r="BZ2567" s="31">
        <v>44878</v>
      </c>
      <c r="CA2567" s="40">
        <v>0.47910879629629627</v>
      </c>
      <c r="DB2567">
        <v>590</v>
      </c>
      <c r="DC2567" t="str">
        <v>MICURA</v>
      </c>
      <c r="DD2567" t="str">
        <v>ADOYI FRANCIS (MIC)</v>
      </c>
      <c r="DE2567" s="31">
        <v>44878</v>
      </c>
      <c r="DF2567" s="40">
        <v>0.77519675925925924</v>
      </c>
    </row>
    <row r="2568" spans="1:110" x14ac:dyDescent="0.25">
      <c r="A2568" s="109" t="s">
        <v>1904</v>
      </c>
      <c r="B2568">
        <v>664</v>
      </c>
      <c r="C2568" s="109" t="s">
        <v>52</v>
      </c>
      <c r="D2568" s="109" t="s">
        <v>1598</v>
      </c>
      <c r="E2568" s="94">
        <v>44869</v>
      </c>
      <c r="F2568" s="174">
        <v>0.76392361111111107</v>
      </c>
      <c r="G2568">
        <v>1</v>
      </c>
      <c r="H2568" s="109" t="s">
        <v>1599</v>
      </c>
      <c r="I2568">
        <v>7351285</v>
      </c>
      <c r="AR2568">
        <v>127</v>
      </c>
      <c r="AS2568" t="str">
        <v>MICURA</v>
      </c>
      <c r="AT2568" t="str">
        <v>MICHAEL O. CHIZE(MIC)</v>
      </c>
      <c r="AU2568" s="31">
        <v>44880</v>
      </c>
      <c r="AV2568" s="40">
        <v>0.27300925925925928</v>
      </c>
      <c r="BW2568">
        <v>262</v>
      </c>
      <c r="BX2568" t="str">
        <v>OPERATIONS</v>
      </c>
      <c r="BY2568" t="str">
        <v>KUNLE DAVID (OPS)</v>
      </c>
      <c r="BZ2568" s="31">
        <v>44878</v>
      </c>
      <c r="CA2568" s="40">
        <v>0.47917824074074072</v>
      </c>
      <c r="DB2568">
        <v>591</v>
      </c>
      <c r="DC2568" t="str">
        <v>MICURA</v>
      </c>
      <c r="DD2568" t="str">
        <v>OLATUNJI AFEEZ O.(MIC)</v>
      </c>
      <c r="DE2568" s="31">
        <v>44878</v>
      </c>
      <c r="DF2568" s="40">
        <v>0.77523148148148147</v>
      </c>
    </row>
    <row r="2569" spans="1:110" x14ac:dyDescent="0.25">
      <c r="A2569" s="109" t="s">
        <v>1904</v>
      </c>
      <c r="B2569">
        <v>665</v>
      </c>
      <c r="C2569" s="109" t="s">
        <v>52</v>
      </c>
      <c r="D2569" s="109" t="s">
        <v>1201</v>
      </c>
      <c r="E2569" s="94">
        <v>44869</v>
      </c>
      <c r="F2569" s="174">
        <v>0.76406249999999998</v>
      </c>
      <c r="G2569">
        <v>2</v>
      </c>
      <c r="H2569" s="109" t="s">
        <v>1202</v>
      </c>
      <c r="I2569">
        <v>2736242</v>
      </c>
      <c r="AR2569">
        <v>128</v>
      </c>
      <c r="AS2569" t="str">
        <v>ENGINEERING</v>
      </c>
      <c r="AT2569" t="str">
        <v>NWOLISA SAMUEL</v>
      </c>
      <c r="AU2569" s="31">
        <v>44880</v>
      </c>
      <c r="AV2569" s="40">
        <v>0.27326388888888886</v>
      </c>
      <c r="BW2569">
        <v>263</v>
      </c>
      <c r="BX2569" t="str">
        <v>MICURA</v>
      </c>
      <c r="BY2569" t="str">
        <v>JACKSON MATHEW (MIC)</v>
      </c>
      <c r="BZ2569" s="31">
        <v>44878</v>
      </c>
      <c r="CA2569" s="40">
        <v>0.479375</v>
      </c>
      <c r="DB2569">
        <v>592</v>
      </c>
      <c r="DC2569" t="str">
        <v>OPERATIONS</v>
      </c>
      <c r="DD2569" t="str">
        <v>AKPODAMURE EJIRO J. (MI</v>
      </c>
      <c r="DE2569" s="31">
        <v>44878</v>
      </c>
      <c r="DF2569" s="40">
        <v>0.77541666666666664</v>
      </c>
    </row>
    <row r="2570" spans="1:110" x14ac:dyDescent="0.25">
      <c r="A2570" s="109" t="s">
        <v>1904</v>
      </c>
      <c r="B2570">
        <v>666</v>
      </c>
      <c r="C2570" s="109" t="s">
        <v>53</v>
      </c>
      <c r="D2570" s="109" t="s">
        <v>1657</v>
      </c>
      <c r="E2570" s="94">
        <v>44869</v>
      </c>
      <c r="F2570" s="174">
        <v>0.76416666666666666</v>
      </c>
      <c r="G2570">
        <v>1</v>
      </c>
      <c r="H2570" s="109" t="s">
        <v>1658</v>
      </c>
      <c r="I2570">
        <v>5610816</v>
      </c>
      <c r="AR2570">
        <v>129</v>
      </c>
      <c r="AS2570" t="str">
        <v>OPERATIONS</v>
      </c>
      <c r="AT2570" t="str">
        <v>IBRAHIM AMINU</v>
      </c>
      <c r="AU2570" s="31">
        <v>44880</v>
      </c>
      <c r="AV2570" s="40">
        <v>0.27355324074074072</v>
      </c>
      <c r="BW2570">
        <v>264</v>
      </c>
      <c r="BX2570" t="str">
        <v>MICURA</v>
      </c>
      <c r="BY2570" t="str">
        <v>EDWARD ODERELE (MIC)</v>
      </c>
      <c r="BZ2570" s="31">
        <v>44878</v>
      </c>
      <c r="CA2570" s="40">
        <v>0.47952546296296295</v>
      </c>
      <c r="DB2570">
        <v>593</v>
      </c>
      <c r="DC2570" t="str">
        <v>OPERATIONS</v>
      </c>
      <c r="DD2570" t="str">
        <v>GODWIN CHIMEZIRIM (OPS)</v>
      </c>
      <c r="DE2570" s="31">
        <v>44878</v>
      </c>
      <c r="DF2570" s="40">
        <v>0.77581018518518519</v>
      </c>
    </row>
    <row r="2571" spans="1:110" x14ac:dyDescent="0.25">
      <c r="A2571" s="109" t="s">
        <v>1904</v>
      </c>
      <c r="B2571">
        <v>667</v>
      </c>
      <c r="C2571" s="109" t="s">
        <v>53</v>
      </c>
      <c r="D2571" s="109" t="s">
        <v>1017</v>
      </c>
      <c r="E2571" s="94">
        <v>44869</v>
      </c>
      <c r="F2571" s="174">
        <v>0.76422453703703708</v>
      </c>
      <c r="G2571">
        <v>1</v>
      </c>
      <c r="H2571" s="109" t="s">
        <v>1018</v>
      </c>
      <c r="I2571">
        <v>5046332</v>
      </c>
      <c r="AR2571">
        <v>130</v>
      </c>
      <c r="AS2571" t="str">
        <v>ENGINEERING</v>
      </c>
      <c r="AT2571" t="str">
        <v>TOBILOBA ISHOLA</v>
      </c>
      <c r="AU2571" s="31">
        <v>44880</v>
      </c>
      <c r="AV2571" s="40">
        <v>0.27358796296296295</v>
      </c>
      <c r="BW2571">
        <v>265</v>
      </c>
      <c r="BX2571" t="str">
        <v>MICURA</v>
      </c>
      <c r="BY2571" t="str">
        <v>SUNDAY OKON (MIC)</v>
      </c>
      <c r="BZ2571" s="31">
        <v>44878</v>
      </c>
      <c r="CA2571" s="40">
        <v>0.47958333333333331</v>
      </c>
      <c r="DB2571">
        <v>594</v>
      </c>
      <c r="DC2571" t="str">
        <v>OPERATIONS</v>
      </c>
      <c r="DD2571" t="str">
        <v>OSITA NWAENYI(OPS)</v>
      </c>
      <c r="DE2571" s="31">
        <v>44878</v>
      </c>
      <c r="DF2571" s="40">
        <v>0.77585648148148145</v>
      </c>
    </row>
    <row r="2572" spans="1:110" x14ac:dyDescent="0.25">
      <c r="A2572" s="109" t="s">
        <v>1904</v>
      </c>
      <c r="B2572">
        <v>668</v>
      </c>
      <c r="C2572" s="109" t="s">
        <v>53</v>
      </c>
      <c r="D2572" s="109" t="s">
        <v>871</v>
      </c>
      <c r="E2572" s="94">
        <v>44869</v>
      </c>
      <c r="F2572" s="174">
        <v>0.76453703703703701</v>
      </c>
      <c r="G2572">
        <v>1</v>
      </c>
      <c r="H2572" s="109" t="s">
        <v>872</v>
      </c>
      <c r="I2572">
        <v>5374826</v>
      </c>
      <c r="AR2572">
        <v>131</v>
      </c>
      <c r="AS2572" t="str">
        <v>MICURA</v>
      </c>
      <c r="AT2572" t="str">
        <v>YAHAYA DANLADI (MIC)</v>
      </c>
      <c r="AU2572" s="31">
        <v>44880</v>
      </c>
      <c r="AV2572" s="40">
        <v>0.2736689814814815</v>
      </c>
      <c r="BW2572">
        <v>266</v>
      </c>
      <c r="BX2572" t="str">
        <v>OPERATIONS</v>
      </c>
      <c r="BY2572" t="str">
        <v>ADESANOYE ABAYOMI (OPS)</v>
      </c>
      <c r="BZ2572" s="31">
        <v>44878</v>
      </c>
      <c r="CA2572" s="40">
        <v>0.47986111111111113</v>
      </c>
      <c r="DB2572">
        <v>595</v>
      </c>
      <c r="DC2572" t="str">
        <v>MICURA</v>
      </c>
      <c r="DD2572" t="str">
        <v>MOYEGUN ADEKUNLE (MIC)</v>
      </c>
      <c r="DE2572" s="31">
        <v>44878</v>
      </c>
      <c r="DF2572" s="40">
        <v>0.77608796296296301</v>
      </c>
    </row>
    <row r="2573" spans="1:110" x14ac:dyDescent="0.25">
      <c r="A2573" s="109" t="s">
        <v>1904</v>
      </c>
      <c r="B2573">
        <v>669</v>
      </c>
      <c r="C2573" s="109" t="s">
        <v>53</v>
      </c>
      <c r="D2573" s="109" t="s">
        <v>742</v>
      </c>
      <c r="E2573" s="94">
        <v>44869</v>
      </c>
      <c r="F2573" s="174">
        <v>0.76453703703703701</v>
      </c>
      <c r="G2573">
        <v>2</v>
      </c>
      <c r="H2573" s="109" t="s">
        <v>743</v>
      </c>
      <c r="I2573">
        <v>2024799</v>
      </c>
      <c r="AR2573">
        <v>132</v>
      </c>
      <c r="AS2573" t="str">
        <v>MICURA</v>
      </c>
      <c r="AT2573" t="str">
        <v>ARTHUR MATTHEW (MIC)</v>
      </c>
      <c r="AU2573" s="31">
        <v>44880</v>
      </c>
      <c r="AV2573" s="40">
        <v>0.27380787037037035</v>
      </c>
      <c r="BW2573">
        <v>267</v>
      </c>
      <c r="BX2573" t="str">
        <v>MICURA</v>
      </c>
      <c r="BY2573" t="str">
        <v>EMEREMNU LAWRENCE (MIC)</v>
      </c>
      <c r="BZ2573" s="31">
        <v>44878</v>
      </c>
      <c r="CA2573" s="40">
        <v>0.47993055555555558</v>
      </c>
      <c r="DB2573">
        <v>596</v>
      </c>
      <c r="DC2573" t="str">
        <v>OPERATIONS</v>
      </c>
      <c r="DD2573" t="str">
        <v>UDO-UDO N. WELSON (OPS)</v>
      </c>
      <c r="DE2573" s="31">
        <v>44878</v>
      </c>
      <c r="DF2573" s="40">
        <v>0.77611111111111108</v>
      </c>
    </row>
    <row r="2574" spans="1:110" x14ac:dyDescent="0.25">
      <c r="A2574" s="109" t="s">
        <v>1904</v>
      </c>
      <c r="B2574">
        <v>670</v>
      </c>
      <c r="C2574" s="109" t="s">
        <v>52</v>
      </c>
      <c r="D2574" s="109" t="s">
        <v>941</v>
      </c>
      <c r="E2574" s="94">
        <v>44869</v>
      </c>
      <c r="F2574" s="174">
        <v>0.76460648148148147</v>
      </c>
      <c r="G2574">
        <v>2</v>
      </c>
      <c r="H2574" s="109" t="s">
        <v>942</v>
      </c>
      <c r="I2574">
        <v>8118047</v>
      </c>
      <c r="AR2574">
        <v>133</v>
      </c>
      <c r="AS2574" t="str">
        <v>OPERATIONS</v>
      </c>
      <c r="AT2574" t="str">
        <v>AMADU OLUWOLE (OPS)</v>
      </c>
      <c r="AU2574" s="31">
        <v>44880</v>
      </c>
      <c r="AV2574" s="40">
        <v>0.27421296296296294</v>
      </c>
      <c r="BW2574">
        <v>268</v>
      </c>
      <c r="BX2574" t="str">
        <v>MICURA</v>
      </c>
      <c r="BY2574" t="str">
        <v>EMRETANE CHARLES</v>
      </c>
      <c r="BZ2574" s="31">
        <v>44878</v>
      </c>
      <c r="CA2574" s="40">
        <v>0.47998842592592594</v>
      </c>
      <c r="DB2574">
        <v>597</v>
      </c>
      <c r="DC2574" t="str">
        <v>MICURA</v>
      </c>
      <c r="DD2574" t="str">
        <v>OKOROCHA JOSEPH (MIC)</v>
      </c>
      <c r="DE2574" s="31">
        <v>44878</v>
      </c>
      <c r="DF2574" s="40">
        <v>0.77648148148148144</v>
      </c>
    </row>
    <row r="2575" spans="1:110" x14ac:dyDescent="0.25">
      <c r="A2575" s="109" t="s">
        <v>1904</v>
      </c>
      <c r="B2575">
        <v>671</v>
      </c>
      <c r="C2575" s="109" t="s">
        <v>52</v>
      </c>
      <c r="D2575" s="109" t="s">
        <v>1004</v>
      </c>
      <c r="E2575" s="94">
        <v>44869</v>
      </c>
      <c r="F2575" s="174">
        <v>0.76460648148148147</v>
      </c>
      <c r="G2575">
        <v>1</v>
      </c>
      <c r="H2575" s="109" t="s">
        <v>1005</v>
      </c>
      <c r="I2575"/>
      <c r="AR2575">
        <v>134</v>
      </c>
      <c r="AS2575" t="str">
        <v>ENGINEERING</v>
      </c>
      <c r="AT2575" t="str">
        <v>UDOH PHILIP EYIBIO (ENG</v>
      </c>
      <c r="AU2575" s="31">
        <v>44880</v>
      </c>
      <c r="AV2575" s="40">
        <v>0.27425925925925926</v>
      </c>
      <c r="BW2575">
        <v>269</v>
      </c>
      <c r="BX2575" t="str">
        <v>OPERATIONS</v>
      </c>
      <c r="BY2575" t="str">
        <v>LANRE JOB (OPS)</v>
      </c>
      <c r="BZ2575" s="31">
        <v>44878</v>
      </c>
      <c r="CA2575" s="40">
        <v>0.48011574074074076</v>
      </c>
      <c r="DB2575">
        <v>598</v>
      </c>
      <c r="DC2575" t="str">
        <v>MICURA</v>
      </c>
      <c r="DD2575" t="str">
        <v>KALU SOLOMON (MIC)</v>
      </c>
      <c r="DE2575" s="31">
        <v>44878</v>
      </c>
      <c r="DF2575" s="40">
        <v>0.77673611111111107</v>
      </c>
    </row>
    <row r="2576" spans="1:110" x14ac:dyDescent="0.25">
      <c r="A2576" s="109" t="s">
        <v>1904</v>
      </c>
      <c r="B2576">
        <v>672</v>
      </c>
      <c r="C2576" s="109" t="s">
        <v>52</v>
      </c>
      <c r="D2576" s="109" t="s">
        <v>1040</v>
      </c>
      <c r="E2576" s="94">
        <v>44869</v>
      </c>
      <c r="F2576" s="174">
        <v>0.76480324074074069</v>
      </c>
      <c r="G2576">
        <v>1</v>
      </c>
      <c r="H2576" s="109" t="s">
        <v>1041</v>
      </c>
      <c r="I2576">
        <v>2799663</v>
      </c>
      <c r="AR2576">
        <v>135</v>
      </c>
      <c r="AS2576" t="str">
        <v>OPERATIONS</v>
      </c>
      <c r="AT2576" t="str">
        <v>DABIRI S. OLATUNDE (OPS</v>
      </c>
      <c r="AU2576" s="31">
        <v>44880</v>
      </c>
      <c r="AV2576" s="40">
        <v>0.27460648148148148</v>
      </c>
      <c r="BW2576">
        <v>270</v>
      </c>
      <c r="BX2576" t="str">
        <v>MICURA</v>
      </c>
      <c r="BY2576" t="str">
        <v>SATURDAY MOSES (MIC)</v>
      </c>
      <c r="BZ2576" s="31">
        <v>44878</v>
      </c>
      <c r="CA2576" s="40">
        <v>0.48018518518518516</v>
      </c>
      <c r="DB2576">
        <v>599</v>
      </c>
      <c r="DC2576" t="str">
        <v>OPERATIONS</v>
      </c>
      <c r="DD2576" t="str">
        <v>EZE ANTHONY (OPS)</v>
      </c>
      <c r="DE2576" s="31">
        <v>44878</v>
      </c>
      <c r="DF2576" s="40">
        <v>0.7767708333333333</v>
      </c>
    </row>
    <row r="2577" spans="1:110" x14ac:dyDescent="0.25">
      <c r="A2577" s="109" t="s">
        <v>1904</v>
      </c>
      <c r="B2577">
        <v>673</v>
      </c>
      <c r="C2577" s="109" t="s">
        <v>53</v>
      </c>
      <c r="D2577" s="109" t="s">
        <v>1927</v>
      </c>
      <c r="E2577" s="94">
        <v>44869</v>
      </c>
      <c r="F2577" s="174">
        <v>0.76503472222222224</v>
      </c>
      <c r="G2577">
        <v>2</v>
      </c>
      <c r="H2577" s="109" t="s">
        <v>1928</v>
      </c>
      <c r="I2577"/>
      <c r="AR2577">
        <v>136</v>
      </c>
      <c r="AS2577" t="str">
        <v>OPERATIONS</v>
      </c>
      <c r="AT2577" t="str">
        <v>SOYOMI OLUMUYIWA (OPS)</v>
      </c>
      <c r="AU2577" s="31">
        <v>44880</v>
      </c>
      <c r="AV2577" s="40">
        <v>0.2762384259259259</v>
      </c>
      <c r="BW2577">
        <v>271</v>
      </c>
      <c r="BX2577" t="str">
        <v>MICURA</v>
      </c>
      <c r="BY2577" t="str">
        <v>NWACHI ANTHONY (MIC)</v>
      </c>
      <c r="BZ2577" s="31">
        <v>44878</v>
      </c>
      <c r="CA2577" s="40">
        <v>0.48024305555555558</v>
      </c>
      <c r="DB2577">
        <v>600</v>
      </c>
      <c r="DC2577" t="str">
        <v>ENGINEERING</v>
      </c>
      <c r="DD2577" t="str">
        <v>OKPANEFE JOSEPH (ENGR)</v>
      </c>
      <c r="DE2577" s="31">
        <v>44878</v>
      </c>
      <c r="DF2577" s="40">
        <v>0.77684027777777775</v>
      </c>
    </row>
    <row r="2578" spans="1:110" x14ac:dyDescent="0.25">
      <c r="A2578" s="109" t="s">
        <v>1904</v>
      </c>
      <c r="B2578">
        <v>674</v>
      </c>
      <c r="C2578" s="109" t="s">
        <v>53</v>
      </c>
      <c r="D2578" s="109" t="s">
        <v>637</v>
      </c>
      <c r="E2578" s="94">
        <v>44869</v>
      </c>
      <c r="F2578" s="174">
        <v>0.765162037037037</v>
      </c>
      <c r="G2578">
        <v>2</v>
      </c>
      <c r="H2578" s="109" t="s">
        <v>638</v>
      </c>
      <c r="I2578"/>
      <c r="AR2578">
        <v>137</v>
      </c>
      <c r="AS2578" t="str">
        <v>ENGINEERING</v>
      </c>
      <c r="AT2578" t="str">
        <v>QUADRI OLAWALE (ENGR)</v>
      </c>
      <c r="AU2578" s="31">
        <v>44880</v>
      </c>
      <c r="AV2578" s="40">
        <v>0.27699074074074076</v>
      </c>
      <c r="BW2578">
        <v>272</v>
      </c>
      <c r="BX2578" t="str">
        <v>MICURA</v>
      </c>
      <c r="BY2578" t="str">
        <v>ONYEKACHI OKOWU (MIC)</v>
      </c>
      <c r="BZ2578" s="31">
        <v>44878</v>
      </c>
      <c r="CA2578" s="40">
        <v>0.48031249999999998</v>
      </c>
      <c r="DB2578">
        <v>601</v>
      </c>
      <c r="DC2578" t="str">
        <v>GATE OPS</v>
      </c>
      <c r="DD2578" t="str">
        <v>AKHIMIEN JUSTICE (GATE)</v>
      </c>
      <c r="DE2578" s="31">
        <v>44878</v>
      </c>
      <c r="DF2578" s="40">
        <v>0.77695601851851848</v>
      </c>
    </row>
    <row r="2579" spans="1:110" x14ac:dyDescent="0.25">
      <c r="A2579" s="109" t="s">
        <v>1904</v>
      </c>
      <c r="B2579">
        <v>675</v>
      </c>
      <c r="C2579" s="109" t="s">
        <v>52</v>
      </c>
      <c r="D2579" s="109" t="s">
        <v>1064</v>
      </c>
      <c r="E2579" s="94">
        <v>44869</v>
      </c>
      <c r="F2579" s="174">
        <v>0.76552083333333332</v>
      </c>
      <c r="G2579">
        <v>1</v>
      </c>
      <c r="H2579" s="109" t="s">
        <v>1065</v>
      </c>
      <c r="I2579">
        <v>14988791</v>
      </c>
      <c r="AR2579">
        <v>138</v>
      </c>
      <c r="AS2579" t="str">
        <v>MICURA</v>
      </c>
      <c r="AT2579" t="str">
        <v>PROGRESS AKHIMIEN (MIC)</v>
      </c>
      <c r="AU2579" s="31">
        <v>44880</v>
      </c>
      <c r="AV2579" s="40">
        <v>0.27703703703703703</v>
      </c>
      <c r="BW2579">
        <v>273</v>
      </c>
      <c r="BX2579" t="str">
        <v>ENGINEERING</v>
      </c>
      <c r="BY2579" t="str">
        <v>UFEDO ODAWU</v>
      </c>
      <c r="BZ2579" s="31">
        <v>44878</v>
      </c>
      <c r="CA2579" s="40">
        <v>0.48038194444444443</v>
      </c>
      <c r="DB2579">
        <v>602</v>
      </c>
      <c r="DC2579" t="str">
        <v>MICURA</v>
      </c>
      <c r="DD2579" t="str">
        <v>SOSANYA ADEBOWALE (MIC)</v>
      </c>
      <c r="DE2579" s="31">
        <v>44878</v>
      </c>
      <c r="DF2579" s="40">
        <v>0.77708333333333335</v>
      </c>
    </row>
    <row r="2580" spans="1:110" x14ac:dyDescent="0.25">
      <c r="A2580" s="109" t="s">
        <v>1904</v>
      </c>
      <c r="B2580">
        <v>676</v>
      </c>
      <c r="C2580" s="109" t="s">
        <v>54</v>
      </c>
      <c r="D2580" s="109" t="s">
        <v>1095</v>
      </c>
      <c r="E2580" s="94">
        <v>44869</v>
      </c>
      <c r="F2580" s="174">
        <v>0.76564814814814819</v>
      </c>
      <c r="G2580">
        <v>1</v>
      </c>
      <c r="H2580" s="109" t="s">
        <v>1096</v>
      </c>
      <c r="I2580"/>
      <c r="AR2580">
        <v>139</v>
      </c>
      <c r="AS2580" t="str">
        <v>OPERATIONS</v>
      </c>
      <c r="AT2580" t="str">
        <v>ONYIA N.PERPETUA (OPS)</v>
      </c>
      <c r="AU2580" s="31">
        <v>44880</v>
      </c>
      <c r="AV2580" s="40">
        <v>0.27710648148148148</v>
      </c>
      <c r="BW2580">
        <v>274</v>
      </c>
      <c r="BX2580" t="str">
        <v>ENGINEERING</v>
      </c>
      <c r="BY2580" t="str">
        <v>OLAWUYI OLALEKAN (DRV087</v>
      </c>
      <c r="BZ2580" s="31">
        <v>44878</v>
      </c>
      <c r="CA2580" s="40">
        <v>0.48049768518518521</v>
      </c>
      <c r="DB2580">
        <v>603</v>
      </c>
      <c r="DC2580" t="str">
        <v>MICURA</v>
      </c>
      <c r="DD2580" t="str">
        <v>KINGSLEY AARON (MIC)</v>
      </c>
      <c r="DE2580" s="31">
        <v>44878</v>
      </c>
      <c r="DF2580" s="40">
        <v>0.77711805555555558</v>
      </c>
    </row>
    <row r="2581" spans="1:110" x14ac:dyDescent="0.25">
      <c r="A2581" s="109" t="s">
        <v>1904</v>
      </c>
      <c r="B2581">
        <v>677</v>
      </c>
      <c r="C2581" s="109" t="s">
        <v>54</v>
      </c>
      <c r="D2581" s="109" t="s">
        <v>1048</v>
      </c>
      <c r="E2581" s="94">
        <v>44869</v>
      </c>
      <c r="F2581" s="174">
        <v>0.76570601851851849</v>
      </c>
      <c r="G2581">
        <v>1</v>
      </c>
      <c r="H2581" s="109" t="s">
        <v>1049</v>
      </c>
      <c r="I2581"/>
      <c r="AR2581">
        <v>140</v>
      </c>
      <c r="AS2581" t="str">
        <v>MICURA</v>
      </c>
      <c r="AT2581" t="str">
        <v>ADENIYI ADELEKE (MIC)</v>
      </c>
      <c r="AU2581" s="31">
        <v>44880</v>
      </c>
      <c r="AV2581" s="40">
        <v>0.27721064814814816</v>
      </c>
      <c r="BW2581">
        <v>275</v>
      </c>
      <c r="BX2581" t="str">
        <v>OLM</v>
      </c>
      <c r="BY2581" t="str">
        <v>NTAYI MOSES O. (DRV)</v>
      </c>
      <c r="BZ2581" s="31">
        <v>44878</v>
      </c>
      <c r="CA2581" s="40">
        <v>0.48055555555555557</v>
      </c>
      <c r="DB2581">
        <v>604</v>
      </c>
      <c r="DC2581" t="str">
        <v>OPERATIONS</v>
      </c>
      <c r="DD2581" t="str">
        <v>AMOO NAJEEM (OPS)</v>
      </c>
      <c r="DE2581" s="31">
        <v>44878</v>
      </c>
      <c r="DF2581" s="40">
        <v>0.77718750000000003</v>
      </c>
    </row>
    <row r="2582" spans="1:110" x14ac:dyDescent="0.25">
      <c r="A2582" s="109" t="s">
        <v>1904</v>
      </c>
      <c r="B2582">
        <v>678</v>
      </c>
      <c r="C2582" s="109" t="s">
        <v>52</v>
      </c>
      <c r="D2582" s="109" t="s">
        <v>1129</v>
      </c>
      <c r="E2582" s="94">
        <v>44869</v>
      </c>
      <c r="F2582" s="174">
        <v>0.76576388888888891</v>
      </c>
      <c r="G2582">
        <v>2</v>
      </c>
      <c r="H2582" s="109" t="s">
        <v>1130</v>
      </c>
      <c r="I2582">
        <v>4839824</v>
      </c>
      <c r="AR2582">
        <v>141</v>
      </c>
      <c r="AS2582" t="str">
        <v>MICURA</v>
      </c>
      <c r="AT2582" t="str">
        <v>ADEBIYI ADEBOWALE (MIC)</v>
      </c>
      <c r="AU2582" s="31">
        <v>44880</v>
      </c>
      <c r="AV2582" s="40">
        <v>0.27825231481481483</v>
      </c>
      <c r="BW2582">
        <v>276</v>
      </c>
      <c r="BX2582" t="str">
        <v>ENGINEERING</v>
      </c>
      <c r="BY2582" t="str">
        <v>OSAYANDE GODDY (ENGR)</v>
      </c>
      <c r="BZ2582" s="31">
        <v>44878</v>
      </c>
      <c r="CA2582" s="40">
        <v>0.4806597222222222</v>
      </c>
      <c r="DB2582">
        <v>605</v>
      </c>
      <c r="DC2582" t="str">
        <v>OPERATIONS</v>
      </c>
      <c r="DD2582" t="str">
        <v>OLATUNJI SAMUEL (OPS)</v>
      </c>
      <c r="DE2582" s="31">
        <v>44878</v>
      </c>
      <c r="DF2582" s="40">
        <v>0.77756944444444442</v>
      </c>
    </row>
    <row r="2583" spans="1:110" x14ac:dyDescent="0.25">
      <c r="A2583" s="109" t="s">
        <v>1904</v>
      </c>
      <c r="B2583">
        <v>679</v>
      </c>
      <c r="C2583" s="109" t="s">
        <v>56</v>
      </c>
      <c r="D2583" s="109" t="s">
        <v>859</v>
      </c>
      <c r="E2583" s="94">
        <v>44869</v>
      </c>
      <c r="F2583" s="174">
        <v>0.76579861111111114</v>
      </c>
      <c r="G2583">
        <v>1</v>
      </c>
      <c r="H2583" s="109" t="s">
        <v>860</v>
      </c>
      <c r="I2583"/>
      <c r="AR2583">
        <v>142</v>
      </c>
      <c r="AS2583" t="str">
        <v>MICURA</v>
      </c>
      <c r="AT2583" t="str">
        <v>SHOBALOJU OLADELE  (MIC)</v>
      </c>
      <c r="AU2583" s="31">
        <v>44880</v>
      </c>
      <c r="AV2583" s="40">
        <v>0.28074074074074074</v>
      </c>
      <c r="BW2583">
        <v>277</v>
      </c>
      <c r="BX2583" t="str">
        <v>ENGINEERING</v>
      </c>
      <c r="BY2583" t="str">
        <v>CLEMENT FRANCIS</v>
      </c>
      <c r="BZ2583" s="31">
        <v>44878</v>
      </c>
      <c r="CA2583" s="40">
        <v>0.48121527777777778</v>
      </c>
      <c r="DB2583">
        <v>606</v>
      </c>
      <c r="DC2583" t="str">
        <v>OPERATIONS</v>
      </c>
      <c r="DD2583" t="str">
        <v>IDAHOSA JOSHUA (MIC)</v>
      </c>
      <c r="DE2583" s="31">
        <v>44878</v>
      </c>
      <c r="DF2583" s="40">
        <v>0.77763888888888888</v>
      </c>
    </row>
    <row r="2584" spans="1:110" x14ac:dyDescent="0.25">
      <c r="A2584" s="109" t="s">
        <v>1904</v>
      </c>
      <c r="B2584">
        <v>680</v>
      </c>
      <c r="C2584" s="109" t="s">
        <v>53</v>
      </c>
      <c r="D2584" s="109" t="s">
        <v>899</v>
      </c>
      <c r="E2584" s="94">
        <v>44869</v>
      </c>
      <c r="F2584" s="174">
        <v>0.7669097222222222</v>
      </c>
      <c r="G2584">
        <v>1</v>
      </c>
      <c r="H2584" s="109" t="s">
        <v>900</v>
      </c>
      <c r="I2584"/>
      <c r="AR2584">
        <v>143</v>
      </c>
      <c r="AS2584" t="str">
        <v>MICURA</v>
      </c>
      <c r="AT2584" t="str">
        <v>UMARU SHAIBU (MIC)</v>
      </c>
      <c r="AU2584" s="31">
        <v>44880</v>
      </c>
      <c r="AV2584" s="40">
        <v>0.28106481481481482</v>
      </c>
      <c r="BW2584">
        <v>278</v>
      </c>
      <c r="BX2584" t="str">
        <v>ENGINEERING</v>
      </c>
      <c r="BY2584" t="str">
        <v>GODDY NGBONYEBI (ENGR)</v>
      </c>
      <c r="BZ2584" s="31">
        <v>44878</v>
      </c>
      <c r="CA2584" s="40">
        <v>0.48172453703703705</v>
      </c>
      <c r="DB2584">
        <v>607</v>
      </c>
      <c r="DC2584" t="str">
        <v>ENGINEERING</v>
      </c>
      <c r="DD2584" t="str">
        <v>EZE OKECHUKWU (ENG)</v>
      </c>
      <c r="DE2584" s="31">
        <v>44878</v>
      </c>
      <c r="DF2584" s="40">
        <v>0.77777777777777779</v>
      </c>
    </row>
    <row r="2585" spans="1:110" x14ac:dyDescent="0.25">
      <c r="A2585" s="109" t="s">
        <v>1904</v>
      </c>
      <c r="B2585">
        <v>681</v>
      </c>
      <c r="C2585" s="109" t="s">
        <v>53</v>
      </c>
      <c r="D2585" s="109" t="s">
        <v>1653</v>
      </c>
      <c r="E2585" s="94">
        <v>44869</v>
      </c>
      <c r="F2585" s="174">
        <v>0.76766203703703706</v>
      </c>
      <c r="G2585">
        <v>1</v>
      </c>
      <c r="H2585" s="109" t="s">
        <v>1654</v>
      </c>
      <c r="I2585"/>
      <c r="AR2585">
        <v>144</v>
      </c>
      <c r="AS2585" t="str">
        <v>MICURA</v>
      </c>
      <c r="AT2585" t="str">
        <v>WISDOM AKPABIO E. (MIC)</v>
      </c>
      <c r="AU2585" s="31">
        <v>44880</v>
      </c>
      <c r="AV2585" s="40">
        <v>0.28152777777777777</v>
      </c>
      <c r="BW2585">
        <v>279</v>
      </c>
      <c r="BX2585" t="str">
        <v>ENGINEERING</v>
      </c>
      <c r="BY2585" t="str">
        <v>MUKAILA IBRAHIM</v>
      </c>
      <c r="BZ2585" s="31">
        <v>44878</v>
      </c>
      <c r="CA2585" s="40">
        <v>0.48175925925925928</v>
      </c>
      <c r="DB2585">
        <v>608</v>
      </c>
      <c r="DC2585" t="str">
        <v>ENGINEERING</v>
      </c>
      <c r="DD2585" t="str">
        <v>OLAROTIMI OGUBODEDE (EN</v>
      </c>
      <c r="DE2585" s="31">
        <v>44878</v>
      </c>
      <c r="DF2585" s="40">
        <v>0.77789351851851851</v>
      </c>
    </row>
    <row r="2586" spans="1:110" x14ac:dyDescent="0.25">
      <c r="A2586" s="109" t="s">
        <v>1904</v>
      </c>
      <c r="B2586">
        <v>682</v>
      </c>
      <c r="C2586" s="109" t="s">
        <v>53</v>
      </c>
      <c r="D2586" s="109" t="s">
        <v>320</v>
      </c>
      <c r="E2586" s="94">
        <v>44869</v>
      </c>
      <c r="F2586" s="174">
        <v>0.76810185185185187</v>
      </c>
      <c r="G2586">
        <v>1</v>
      </c>
      <c r="H2586" s="109" t="s">
        <v>321</v>
      </c>
      <c r="I2586">
        <v>3385712</v>
      </c>
      <c r="AR2586">
        <v>145</v>
      </c>
      <c r="AS2586" t="str">
        <v>MICURA</v>
      </c>
      <c r="AT2586" t="str">
        <v>SHAKIRU RAJI (MIC)</v>
      </c>
      <c r="AU2586" s="31">
        <v>44880</v>
      </c>
      <c r="AV2586" s="40">
        <v>0.28160879629629632</v>
      </c>
      <c r="BW2586">
        <v>280</v>
      </c>
      <c r="BX2586" t="str">
        <v>ENGINEERING</v>
      </c>
      <c r="BY2586" t="str">
        <v>ROBERT ONYECHUKWU (ENGR</v>
      </c>
      <c r="BZ2586" s="31">
        <v>44878</v>
      </c>
      <c r="CA2586" s="40">
        <v>0.48229166666666667</v>
      </c>
      <c r="DB2586">
        <v>609</v>
      </c>
      <c r="DC2586" t="str">
        <v>MICURA</v>
      </c>
      <c r="DD2586" t="str">
        <v>INOGUS RASAQ (MICURA)</v>
      </c>
      <c r="DE2586" s="31">
        <v>44878</v>
      </c>
      <c r="DF2586" s="40">
        <v>0.77837962962962959</v>
      </c>
    </row>
    <row r="2587" spans="1:110" x14ac:dyDescent="0.25">
      <c r="A2587" s="109" t="s">
        <v>1904</v>
      </c>
      <c r="B2587">
        <v>683</v>
      </c>
      <c r="C2587" s="109" t="s">
        <v>53</v>
      </c>
      <c r="D2587" s="109" t="s">
        <v>1027</v>
      </c>
      <c r="E2587" s="94">
        <v>44869</v>
      </c>
      <c r="F2587" s="174">
        <v>0.76817129629629632</v>
      </c>
      <c r="G2587">
        <v>1</v>
      </c>
      <c r="H2587" s="109" t="s">
        <v>1028</v>
      </c>
      <c r="I2587"/>
      <c r="AR2587">
        <v>146</v>
      </c>
      <c r="AS2587" t="str">
        <v>OPERATIONS</v>
      </c>
      <c r="AT2587" t="str">
        <v>ABEJIDE MUSTAPHA A. (OP</v>
      </c>
      <c r="AU2587" s="31">
        <v>44880</v>
      </c>
      <c r="AV2587" s="40">
        <v>0.28337962962962965</v>
      </c>
      <c r="BW2587">
        <v>281</v>
      </c>
      <c r="BX2587" t="str">
        <v>ENGINEERING</v>
      </c>
      <c r="BY2587" t="str">
        <v>NWABUNWENE BASIL (ENGR)</v>
      </c>
      <c r="BZ2587" s="31">
        <v>44878</v>
      </c>
      <c r="CA2587" s="40">
        <v>0.48259259259259257</v>
      </c>
      <c r="DB2587">
        <v>610</v>
      </c>
      <c r="DC2587" t="str">
        <v>MICURA</v>
      </c>
      <c r="DD2587" t="str">
        <v>DORGU TAREFEYAH (MIC)</v>
      </c>
      <c r="DE2587" s="31">
        <v>44878</v>
      </c>
      <c r="DF2587" s="40">
        <v>0.77841435185185182</v>
      </c>
    </row>
    <row r="2588" spans="1:110" x14ac:dyDescent="0.25">
      <c r="A2588" s="109" t="s">
        <v>1904</v>
      </c>
      <c r="B2588">
        <v>684</v>
      </c>
      <c r="C2588" s="109" t="s">
        <v>53</v>
      </c>
      <c r="D2588" s="109" t="s">
        <v>1835</v>
      </c>
      <c r="E2588" s="94">
        <v>44869</v>
      </c>
      <c r="F2588" s="174">
        <v>0.76832175925925927</v>
      </c>
      <c r="G2588">
        <v>1</v>
      </c>
      <c r="H2588" s="109" t="s">
        <v>1836</v>
      </c>
      <c r="I2588">
        <v>6700678</v>
      </c>
      <c r="AR2588">
        <v>147</v>
      </c>
      <c r="AS2588" t="str">
        <v>MICURA</v>
      </c>
      <c r="AT2588" t="str">
        <v>OLONILUYI KAYODE (MIC)</v>
      </c>
      <c r="AU2588" s="31">
        <v>44880</v>
      </c>
      <c r="AV2588" s="40">
        <v>0.28381944444444446</v>
      </c>
      <c r="BW2588">
        <v>282</v>
      </c>
      <c r="BX2588" t="str">
        <v>MICURA</v>
      </c>
      <c r="BY2588" t="str">
        <v>GOODLUCK EGODO (MIC)</v>
      </c>
      <c r="BZ2588" s="31">
        <v>44878</v>
      </c>
      <c r="CA2588" s="40">
        <v>0.48283564814814817</v>
      </c>
      <c r="DB2588">
        <v>611</v>
      </c>
      <c r="DC2588" t="str">
        <v>OPERATIONS</v>
      </c>
      <c r="DD2588" t="str">
        <v>OLIKA CYRIL UCHE (OPS)</v>
      </c>
      <c r="DE2588" s="31">
        <v>44878</v>
      </c>
      <c r="DF2588" s="40">
        <v>0.77857638888888892</v>
      </c>
    </row>
    <row r="2589" spans="1:110" x14ac:dyDescent="0.25">
      <c r="A2589" s="109" t="s">
        <v>1904</v>
      </c>
      <c r="B2589">
        <v>685</v>
      </c>
      <c r="C2589" s="109" t="s">
        <v>21</v>
      </c>
      <c r="D2589" s="109" t="s">
        <v>969</v>
      </c>
      <c r="E2589" s="94">
        <v>44869</v>
      </c>
      <c r="F2589" s="174">
        <v>0.76854166666666668</v>
      </c>
      <c r="G2589">
        <v>1</v>
      </c>
      <c r="H2589" s="109" t="s">
        <v>21</v>
      </c>
      <c r="I2589"/>
      <c r="AR2589">
        <v>148</v>
      </c>
      <c r="AS2589" t="str">
        <v>ENGINEERING</v>
      </c>
      <c r="AT2589" t="str">
        <v>ABIODUN OLUYEMI (ENGR)</v>
      </c>
      <c r="AU2589" s="31">
        <v>44880</v>
      </c>
      <c r="AV2589" s="40">
        <v>0.28422453703703704</v>
      </c>
      <c r="BW2589">
        <v>283</v>
      </c>
      <c r="BX2589" t="str">
        <v>MICURA</v>
      </c>
      <c r="BY2589" t="str">
        <v>KAREEM TAJUDEEN O. (MIC</v>
      </c>
      <c r="BZ2589" s="31">
        <v>44878</v>
      </c>
      <c r="CA2589" s="40">
        <v>0.4830787037037037</v>
      </c>
      <c r="DB2589">
        <v>612</v>
      </c>
      <c r="DC2589" t="str">
        <v>MICURA</v>
      </c>
      <c r="DD2589" t="str">
        <v>KAMORU AKIN ISHOLA (MIC)</v>
      </c>
      <c r="DE2589" s="31">
        <v>44878</v>
      </c>
      <c r="DF2589" s="40">
        <v>0.77862268518518518</v>
      </c>
    </row>
    <row r="2590" spans="1:110" x14ac:dyDescent="0.25">
      <c r="A2590" s="109" t="s">
        <v>1904</v>
      </c>
      <c r="B2590">
        <v>686</v>
      </c>
      <c r="C2590" s="109" t="s">
        <v>21</v>
      </c>
      <c r="D2590" s="109" t="s">
        <v>1554</v>
      </c>
      <c r="E2590" s="94">
        <v>44869</v>
      </c>
      <c r="F2590" s="174">
        <v>0.76862268518518517</v>
      </c>
      <c r="G2590">
        <v>1</v>
      </c>
      <c r="H2590" s="109" t="s">
        <v>950</v>
      </c>
      <c r="I2590"/>
      <c r="AR2590">
        <v>149</v>
      </c>
      <c r="AS2590" t="str">
        <v>ENGINEERING</v>
      </c>
      <c r="AT2590" t="str">
        <v>ADENEKAN OLUSEGUN (ENGR</v>
      </c>
      <c r="AU2590" s="31">
        <v>44880</v>
      </c>
      <c r="AV2590" s="40">
        <v>0.28444444444444444</v>
      </c>
      <c r="BW2590">
        <v>284</v>
      </c>
      <c r="BX2590" t="str">
        <v>MICURA</v>
      </c>
      <c r="BY2590" t="str">
        <v>ADERINTO ABIOLA (MIC)</v>
      </c>
      <c r="BZ2590" s="31">
        <v>44878</v>
      </c>
      <c r="CA2590" s="40">
        <v>0.48313657407407407</v>
      </c>
      <c r="DB2590">
        <v>613</v>
      </c>
      <c r="DC2590" t="str">
        <v>OPERATIONS</v>
      </c>
      <c r="DD2590" t="str">
        <v>OYINLEYE TOPE (OPS)</v>
      </c>
      <c r="DE2590" s="31">
        <v>44878</v>
      </c>
      <c r="DF2590" s="40">
        <v>0.77884259259259259</v>
      </c>
    </row>
    <row r="2591" spans="1:110" x14ac:dyDescent="0.25">
      <c r="A2591" s="109" t="s">
        <v>1904</v>
      </c>
      <c r="B2591">
        <v>687</v>
      </c>
      <c r="C2591" s="109" t="s">
        <v>21</v>
      </c>
      <c r="D2591" s="109" t="s">
        <v>949</v>
      </c>
      <c r="E2591" s="94">
        <v>44869</v>
      </c>
      <c r="F2591" s="174">
        <v>0.77021990740740742</v>
      </c>
      <c r="G2591">
        <v>1</v>
      </c>
      <c r="H2591" s="109" t="s">
        <v>950</v>
      </c>
      <c r="I2591"/>
      <c r="AR2591">
        <v>150</v>
      </c>
      <c r="AS2591" t="str">
        <v>ENGINEERING</v>
      </c>
      <c r="AT2591" t="str">
        <v>OGUNWEIDE ADETOLA  (ENG</v>
      </c>
      <c r="AU2591" s="31">
        <v>44880</v>
      </c>
      <c r="AV2591" s="40">
        <v>0.28498842592592594</v>
      </c>
      <c r="BW2591">
        <v>285</v>
      </c>
      <c r="BX2591" t="str">
        <v>MICURA</v>
      </c>
      <c r="BY2591" t="str">
        <v>OMOTUNDE SULAIMAN (MIC)</v>
      </c>
      <c r="BZ2591" s="31">
        <v>44878</v>
      </c>
      <c r="CA2591" s="40">
        <v>0.48320601851851852</v>
      </c>
      <c r="DB2591">
        <v>614</v>
      </c>
      <c r="DC2591" t="str">
        <v>OPERATIONS</v>
      </c>
      <c r="DD2591" t="str">
        <v>CHARLES MEFENMO</v>
      </c>
      <c r="DE2591" s="31">
        <v>44878</v>
      </c>
      <c r="DF2591" s="40">
        <v>0.77906249999999999</v>
      </c>
    </row>
    <row r="2592" spans="1:110" x14ac:dyDescent="0.25">
      <c r="A2592" s="109" t="s">
        <v>1904</v>
      </c>
      <c r="B2592">
        <v>688</v>
      </c>
      <c r="C2592" s="109" t="s">
        <v>53</v>
      </c>
      <c r="D2592" s="109" t="s">
        <v>893</v>
      </c>
      <c r="E2592" s="94">
        <v>44869</v>
      </c>
      <c r="F2592" s="174">
        <v>0.7825347222222222</v>
      </c>
      <c r="G2592">
        <v>2</v>
      </c>
      <c r="H2592" s="109" t="s">
        <v>894</v>
      </c>
      <c r="I2592">
        <v>5445523</v>
      </c>
      <c r="AR2592">
        <v>151</v>
      </c>
      <c r="AS2592" t="str">
        <v>MICURA</v>
      </c>
      <c r="AT2592" t="str">
        <v>EDOWMONYI SUNDAY (MIC)</v>
      </c>
      <c r="AU2592" s="31">
        <v>44880</v>
      </c>
      <c r="AV2592" s="40">
        <v>0.28611111111111109</v>
      </c>
      <c r="BW2592">
        <v>286</v>
      </c>
      <c r="BX2592" t="str">
        <v>ENGINEERING</v>
      </c>
      <c r="BY2592" t="str">
        <v>VICTOR AIGBONOHAN (ENGR</v>
      </c>
      <c r="BZ2592" s="31">
        <v>44878</v>
      </c>
      <c r="CA2592" s="40">
        <v>0.48329861111111111</v>
      </c>
      <c r="DB2592">
        <v>615</v>
      </c>
      <c r="DC2592" t="str">
        <v>OPERATIONS</v>
      </c>
      <c r="DD2592" t="str">
        <v>KOLADE SOLOMON (OPS)</v>
      </c>
      <c r="DE2592" s="31">
        <v>44878</v>
      </c>
      <c r="DF2592" s="40">
        <v>0.77935185185185185</v>
      </c>
    </row>
    <row r="2593" spans="1:110" x14ac:dyDescent="0.25">
      <c r="A2593" s="109" t="s">
        <v>1904</v>
      </c>
      <c r="B2593">
        <v>689</v>
      </c>
      <c r="C2593" s="109" t="s">
        <v>21</v>
      </c>
      <c r="D2593" s="109" t="s">
        <v>1839</v>
      </c>
      <c r="E2593" s="94">
        <v>44869</v>
      </c>
      <c r="F2593" s="174">
        <v>0.7830555555555555</v>
      </c>
      <c r="G2593">
        <v>1</v>
      </c>
      <c r="H2593" s="109" t="s">
        <v>21</v>
      </c>
      <c r="I2593"/>
      <c r="AR2593">
        <v>152</v>
      </c>
      <c r="AS2593" t="str">
        <v>ENGINEERING</v>
      </c>
      <c r="AT2593" t="str">
        <v>OYINLAYO MAYODE (ENGR)</v>
      </c>
      <c r="AU2593" s="31">
        <v>44880</v>
      </c>
      <c r="AV2593" s="40">
        <v>0.28668981481481481</v>
      </c>
      <c r="BW2593">
        <v>287</v>
      </c>
      <c r="BX2593" t="str">
        <v>MICURA</v>
      </c>
      <c r="BY2593" t="str">
        <v>ENEOTU ZILPAH INNOCENT</v>
      </c>
      <c r="BZ2593" s="31">
        <v>44878</v>
      </c>
      <c r="CA2593" s="40">
        <v>0.48353009259259261</v>
      </c>
      <c r="DB2593">
        <v>616</v>
      </c>
      <c r="DC2593" t="str">
        <v>MICURA</v>
      </c>
      <c r="DD2593" t="str">
        <v>ROMANUS SUCCESS (MIC)</v>
      </c>
      <c r="DE2593" s="31">
        <v>44878</v>
      </c>
      <c r="DF2593" s="40">
        <v>0.77946759259259257</v>
      </c>
    </row>
    <row r="2594" spans="1:110" x14ac:dyDescent="0.25">
      <c r="A2594" s="109" t="s">
        <v>1904</v>
      </c>
      <c r="B2594">
        <v>690</v>
      </c>
      <c r="C2594" s="109" t="s">
        <v>56</v>
      </c>
      <c r="D2594" s="109" t="s">
        <v>1821</v>
      </c>
      <c r="E2594" s="94">
        <v>44869</v>
      </c>
      <c r="F2594" s="174">
        <v>0.78317129629629634</v>
      </c>
      <c r="G2594">
        <v>1</v>
      </c>
      <c r="H2594" s="109" t="s">
        <v>1822</v>
      </c>
      <c r="I2594">
        <v>1802413</v>
      </c>
      <c r="AR2594">
        <v>153</v>
      </c>
      <c r="AS2594" t="str">
        <v>MICURA</v>
      </c>
      <c r="AT2594" t="str">
        <v>GODWIN OBIOMA (MIC)</v>
      </c>
      <c r="AU2594" s="31">
        <v>44880</v>
      </c>
      <c r="AV2594" s="40">
        <v>0.28714120370370372</v>
      </c>
      <c r="BW2594">
        <v>288</v>
      </c>
      <c r="BX2594" t="str">
        <v>CONTRACTOR</v>
      </c>
      <c r="BY2594" t="str">
        <v>OLUWATOSIN ISIKALU</v>
      </c>
      <c r="BZ2594" s="31">
        <v>44878</v>
      </c>
      <c r="CA2594" s="40">
        <v>0.48364583333333333</v>
      </c>
      <c r="DB2594">
        <v>617</v>
      </c>
      <c r="DC2594" t="str">
        <v>MICURA</v>
      </c>
      <c r="DD2594" t="str">
        <v>ONYEAMACHI MICHAEL (MIC</v>
      </c>
      <c r="DE2594" s="31">
        <v>44878</v>
      </c>
      <c r="DF2594" s="40">
        <v>0.7795023148148148</v>
      </c>
    </row>
    <row r="2595" spans="1:110" x14ac:dyDescent="0.25">
      <c r="A2595" s="109" t="s">
        <v>1904</v>
      </c>
      <c r="B2595">
        <v>691</v>
      </c>
      <c r="C2595" s="109" t="s">
        <v>53</v>
      </c>
      <c r="D2595" s="109" t="s">
        <v>1107</v>
      </c>
      <c r="E2595" s="94">
        <v>44869</v>
      </c>
      <c r="F2595" s="174">
        <v>0.78328703703703706</v>
      </c>
      <c r="G2595">
        <v>2</v>
      </c>
      <c r="H2595" s="109" t="s">
        <v>1108</v>
      </c>
      <c r="I2595"/>
      <c r="AR2595">
        <v>154</v>
      </c>
      <c r="AS2595" t="str">
        <v>MICURA</v>
      </c>
      <c r="AT2595" t="str">
        <v>LAWAL OLASUNKANMI</v>
      </c>
      <c r="AU2595" s="31">
        <v>44880</v>
      </c>
      <c r="AV2595" s="40">
        <v>0.28783564814814816</v>
      </c>
      <c r="BW2595">
        <v>289</v>
      </c>
      <c r="BX2595" t="str">
        <v>CONTRACTOR</v>
      </c>
      <c r="BY2595" t="str">
        <v>OGUNDELE OLAYINKA (MEDBU</v>
      </c>
      <c r="BZ2595" s="31">
        <v>44878</v>
      </c>
      <c r="CA2595" s="40">
        <v>0.48370370370370369</v>
      </c>
      <c r="DB2595">
        <v>618</v>
      </c>
      <c r="DC2595" t="str">
        <v>OPERATIONS</v>
      </c>
      <c r="DD2595" t="str">
        <v>TAOFEEK MAKANJUOLA  (OP</v>
      </c>
      <c r="DE2595" s="31">
        <v>44878</v>
      </c>
      <c r="DF2595" s="40">
        <v>0.77956018518518522</v>
      </c>
    </row>
    <row r="2596" spans="1:110" x14ac:dyDescent="0.25">
      <c r="A2596" s="109" t="s">
        <v>1904</v>
      </c>
      <c r="B2596">
        <v>692</v>
      </c>
      <c r="C2596" s="109" t="s">
        <v>53</v>
      </c>
      <c r="D2596" s="109" t="s">
        <v>1066</v>
      </c>
      <c r="E2596" s="94">
        <v>44869</v>
      </c>
      <c r="F2596" s="174">
        <v>0.78333333333333333</v>
      </c>
      <c r="G2596">
        <v>2</v>
      </c>
      <c r="H2596" s="109" t="s">
        <v>1067</v>
      </c>
      <c r="I2596"/>
      <c r="AR2596">
        <v>155</v>
      </c>
      <c r="AS2596" t="str">
        <v>OPERATIONS</v>
      </c>
      <c r="AT2596" t="str">
        <v>ADEBOYE GBENGA (OPS)</v>
      </c>
      <c r="AU2596" s="31">
        <v>44880</v>
      </c>
      <c r="AV2596" s="40">
        <v>0.28818287037037038</v>
      </c>
      <c r="BW2596">
        <v>290</v>
      </c>
      <c r="BX2596" t="str">
        <v>GATE OPS</v>
      </c>
      <c r="BY2596" t="str">
        <v>UMEUWA IFEANYI (GATE)</v>
      </c>
      <c r="BZ2596" s="31">
        <v>44878</v>
      </c>
      <c r="CA2596" s="40">
        <v>0.48383101851851851</v>
      </c>
      <c r="DB2596">
        <v>619</v>
      </c>
      <c r="DC2596" t="str">
        <v>MICURA</v>
      </c>
      <c r="DD2596" t="str">
        <v>BASSEY AUSTINE (MICURA)</v>
      </c>
      <c r="DE2596" s="31">
        <v>44878</v>
      </c>
      <c r="DF2596" s="40">
        <v>0.77962962962962967</v>
      </c>
    </row>
    <row r="2597" spans="1:110" x14ac:dyDescent="0.25">
      <c r="A2597" s="109" t="s">
        <v>1904</v>
      </c>
      <c r="B2597">
        <v>693</v>
      </c>
      <c r="C2597" s="109" t="s">
        <v>53</v>
      </c>
      <c r="D2597" s="109" t="s">
        <v>1072</v>
      </c>
      <c r="E2597" s="94">
        <v>44869</v>
      </c>
      <c r="F2597" s="174">
        <v>0.78335648148148151</v>
      </c>
      <c r="G2597">
        <v>1</v>
      </c>
      <c r="H2597" s="109" t="s">
        <v>1073</v>
      </c>
      <c r="I2597">
        <v>4866995</v>
      </c>
      <c r="AR2597">
        <v>156</v>
      </c>
      <c r="AS2597" t="str">
        <v>ENGINEERING</v>
      </c>
      <c r="AT2597" t="str">
        <v>LAWAL OLADAPO G. (ENGR)</v>
      </c>
      <c r="AU2597" s="31">
        <v>44880</v>
      </c>
      <c r="AV2597" s="40">
        <v>0.28826388888888888</v>
      </c>
      <c r="BW2597">
        <v>291</v>
      </c>
      <c r="BX2597" t="str">
        <v>GATE OPS</v>
      </c>
      <c r="BY2597" t="str">
        <v>NJOKU C. BENEDICT (GATE)</v>
      </c>
      <c r="BZ2597" s="31">
        <v>44878</v>
      </c>
      <c r="CA2597" s="40">
        <v>0.48390046296296296</v>
      </c>
      <c r="DB2597">
        <v>620</v>
      </c>
      <c r="DC2597" t="str">
        <v>OPERATIONS</v>
      </c>
      <c r="DD2597" t="str">
        <v>ADAJI IBRAHIM A. (OPS)</v>
      </c>
      <c r="DE2597" s="31">
        <v>44878</v>
      </c>
      <c r="DF2597" s="40">
        <v>0.77986111111111112</v>
      </c>
    </row>
    <row r="2598" spans="1:110" x14ac:dyDescent="0.25">
      <c r="A2598" s="109" t="s">
        <v>1904</v>
      </c>
      <c r="B2598">
        <v>694</v>
      </c>
      <c r="C2598" s="109" t="s">
        <v>52</v>
      </c>
      <c r="D2598" s="109" t="s">
        <v>982</v>
      </c>
      <c r="E2598" s="94">
        <v>44869</v>
      </c>
      <c r="F2598" s="174">
        <v>0.7834606481481482</v>
      </c>
      <c r="G2598">
        <v>2</v>
      </c>
      <c r="H2598" s="109" t="s">
        <v>983</v>
      </c>
      <c r="I2598">
        <v>3639736</v>
      </c>
      <c r="AR2598">
        <v>157</v>
      </c>
      <c r="AS2598" t="str">
        <v>OPERATIONS</v>
      </c>
      <c r="AT2598" t="str">
        <v>SAMUEL ADEWUNMI (OPS)</v>
      </c>
      <c r="AU2598" s="31">
        <v>44880</v>
      </c>
      <c r="AV2598" s="40">
        <v>0.28833333333333333</v>
      </c>
      <c r="BW2598">
        <v>292</v>
      </c>
      <c r="BX2598" t="str">
        <v>GATE OPS</v>
      </c>
      <c r="BY2598" t="str">
        <v>OJUDERI MARY (GATE)</v>
      </c>
      <c r="BZ2598" s="31">
        <v>44878</v>
      </c>
      <c r="CA2598" s="40">
        <v>0.48395833333333332</v>
      </c>
      <c r="DB2598">
        <v>621</v>
      </c>
      <c r="DC2598" t="str">
        <v>OPERATIONS</v>
      </c>
      <c r="DD2598" t="str">
        <v>JOHNNY OKON (OPS)</v>
      </c>
      <c r="DE2598" s="31">
        <v>44878</v>
      </c>
      <c r="DF2598" s="40">
        <v>0.78016203703703701</v>
      </c>
    </row>
    <row r="2599" spans="1:110" x14ac:dyDescent="0.25">
      <c r="A2599" s="109" t="s">
        <v>1904</v>
      </c>
      <c r="B2599">
        <v>695</v>
      </c>
      <c r="C2599" s="109" t="s">
        <v>53</v>
      </c>
      <c r="D2599" s="109" t="s">
        <v>1735</v>
      </c>
      <c r="E2599" s="94">
        <v>44869</v>
      </c>
      <c r="F2599" s="174">
        <v>0.7835185185185185</v>
      </c>
      <c r="G2599">
        <v>2</v>
      </c>
      <c r="H2599" s="109" t="s">
        <v>1736</v>
      </c>
      <c r="I2599"/>
      <c r="AR2599">
        <v>158</v>
      </c>
      <c r="AS2599" t="str">
        <v>OPERATIONS</v>
      </c>
      <c r="AT2599" t="str">
        <v>OKEDURUM CHRISTIAN (MIC</v>
      </c>
      <c r="AU2599" s="31">
        <v>44880</v>
      </c>
      <c r="AV2599" s="40">
        <v>0.28924768518518518</v>
      </c>
      <c r="BW2599">
        <v>293</v>
      </c>
      <c r="BX2599" t="str">
        <v>GATE OPS</v>
      </c>
      <c r="BY2599" t="str">
        <v>TOSIN ALABA E. (GATE)</v>
      </c>
      <c r="BZ2599" s="31">
        <v>44878</v>
      </c>
      <c r="CA2599" s="40">
        <v>0.48402777777777778</v>
      </c>
      <c r="DB2599">
        <v>622</v>
      </c>
      <c r="DC2599" t="str">
        <v>MICURA</v>
      </c>
      <c r="DD2599" t="str">
        <v>OHALI ISAAC OLUSEUN (MIC</v>
      </c>
      <c r="DE2599" s="31">
        <v>44878</v>
      </c>
      <c r="DF2599" s="40">
        <v>0.78040509259259261</v>
      </c>
    </row>
    <row r="2600" spans="1:110" x14ac:dyDescent="0.25">
      <c r="A2600" s="109" t="s">
        <v>1904</v>
      </c>
      <c r="B2600">
        <v>696</v>
      </c>
      <c r="C2600" s="109" t="s">
        <v>53</v>
      </c>
      <c r="D2600" s="109" t="s">
        <v>1080</v>
      </c>
      <c r="E2600" s="94">
        <v>44869</v>
      </c>
      <c r="F2600" s="174">
        <v>0.78379629629629632</v>
      </c>
      <c r="G2600">
        <v>1</v>
      </c>
      <c r="H2600" s="109" t="s">
        <v>1081</v>
      </c>
      <c r="I2600"/>
      <c r="AR2600">
        <v>159</v>
      </c>
      <c r="AS2600" t="str">
        <v>MICURA</v>
      </c>
      <c r="AT2600" t="str">
        <v>OLADIPUPO TUNDE (MIC)</v>
      </c>
      <c r="AU2600" s="31">
        <v>44880</v>
      </c>
      <c r="AV2600" s="40">
        <v>0.28962962962962963</v>
      </c>
      <c r="BW2600">
        <v>294</v>
      </c>
      <c r="BX2600" t="str">
        <v>PLANNING</v>
      </c>
      <c r="BY2600" t="str">
        <v>AJIE GODWIN NDUDI (PLN)</v>
      </c>
      <c r="BZ2600" s="31">
        <v>44878</v>
      </c>
      <c r="CA2600" s="40">
        <v>0.48409722222222223</v>
      </c>
      <c r="DB2600">
        <v>623</v>
      </c>
      <c r="DC2600" t="str">
        <v>MICURA</v>
      </c>
      <c r="DD2600" t="str">
        <v>UCHENNA OCHULOR (MIC)</v>
      </c>
      <c r="DE2600" s="31">
        <v>44878</v>
      </c>
      <c r="DF2600" s="40">
        <v>0.78050925925925929</v>
      </c>
    </row>
    <row r="2601" spans="1:110" x14ac:dyDescent="0.25">
      <c r="A2601" s="109" t="s">
        <v>1904</v>
      </c>
      <c r="B2601">
        <v>697</v>
      </c>
      <c r="C2601" s="109" t="s">
        <v>53</v>
      </c>
      <c r="D2601" s="109" t="s">
        <v>720</v>
      </c>
      <c r="E2601" s="94">
        <v>44869</v>
      </c>
      <c r="F2601" s="174">
        <v>0.78385416666666663</v>
      </c>
      <c r="G2601">
        <v>1</v>
      </c>
      <c r="H2601" s="109" t="s">
        <v>721</v>
      </c>
      <c r="I2601"/>
      <c r="AR2601">
        <v>160</v>
      </c>
      <c r="AS2601" t="str">
        <v>ENGINEERING</v>
      </c>
      <c r="AT2601" t="str">
        <v>SAMSON SOLOMON A.</v>
      </c>
      <c r="AU2601" s="31">
        <v>44880</v>
      </c>
      <c r="AV2601" s="40">
        <v>0.29122685185185188</v>
      </c>
      <c r="BW2601">
        <v>295</v>
      </c>
      <c r="BX2601" t="str">
        <v>OPERATIONS</v>
      </c>
      <c r="BY2601" t="str">
        <v>OGUH UCHENNA R. (OPS)</v>
      </c>
      <c r="BZ2601" s="31">
        <v>44878</v>
      </c>
      <c r="CA2601" s="40">
        <v>0.4841550925925926</v>
      </c>
      <c r="DB2601">
        <v>624</v>
      </c>
      <c r="DC2601" t="str">
        <v>MICURA</v>
      </c>
      <c r="DD2601" t="str">
        <v>LAISU IDRIS (MIC)</v>
      </c>
      <c r="DE2601" s="31">
        <v>44878</v>
      </c>
      <c r="DF2601" s="40">
        <v>0.78055555555555556</v>
      </c>
    </row>
    <row r="2602" spans="1:110" x14ac:dyDescent="0.25">
      <c r="A2602" s="109" t="s">
        <v>1904</v>
      </c>
      <c r="B2602">
        <v>698</v>
      </c>
      <c r="C2602" s="109" t="s">
        <v>21</v>
      </c>
      <c r="D2602" s="109" t="s">
        <v>1063</v>
      </c>
      <c r="E2602" s="94">
        <v>44869</v>
      </c>
      <c r="F2602" s="174">
        <v>0.78390046296296301</v>
      </c>
      <c r="G2602">
        <v>2</v>
      </c>
      <c r="H2602" s="109" t="s">
        <v>21</v>
      </c>
      <c r="I2602"/>
      <c r="AR2602">
        <v>161</v>
      </c>
      <c r="AS2602" t="str">
        <v>MICURA</v>
      </c>
      <c r="AT2602" t="str">
        <v>ADEBUMOYE ADELOYE (MIC)</v>
      </c>
      <c r="AU2602" s="31">
        <v>44880</v>
      </c>
      <c r="AV2602" s="40">
        <v>0.29129629629629628</v>
      </c>
      <c r="BW2602">
        <v>296</v>
      </c>
      <c r="BX2602" t="str">
        <v>GATE OPS</v>
      </c>
      <c r="BY2602" t="str">
        <v>JANET GANDONU (GATE)</v>
      </c>
      <c r="BZ2602" s="31">
        <v>44878</v>
      </c>
      <c r="CA2602" s="40">
        <v>0.48422453703703705</v>
      </c>
      <c r="DB2602">
        <v>625</v>
      </c>
      <c r="DC2602" t="str">
        <v>MICURA</v>
      </c>
      <c r="DD2602" t="str">
        <v>ESHIGBE IRIKEFE TONY(MI</v>
      </c>
      <c r="DE2602" s="31">
        <v>44878</v>
      </c>
      <c r="DF2602" s="40">
        <v>0.78059027777777779</v>
      </c>
    </row>
    <row r="2603" spans="1:110" x14ac:dyDescent="0.25">
      <c r="A2603" s="109" t="s">
        <v>1904</v>
      </c>
      <c r="B2603">
        <v>699</v>
      </c>
      <c r="C2603" s="109" t="s">
        <v>53</v>
      </c>
      <c r="D2603" s="109" t="s">
        <v>647</v>
      </c>
      <c r="E2603" s="94">
        <v>44869</v>
      </c>
      <c r="F2603" s="174">
        <v>0.78393518518518523</v>
      </c>
      <c r="G2603">
        <v>1</v>
      </c>
      <c r="H2603" s="109" t="s">
        <v>648</v>
      </c>
      <c r="I2603">
        <v>2856135</v>
      </c>
      <c r="AR2603">
        <v>162</v>
      </c>
      <c r="AS2603" t="str">
        <v>ENGINEERING</v>
      </c>
      <c r="AT2603" t="str">
        <v>AYANLERE FEMI (ENGR)</v>
      </c>
      <c r="AU2603" s="31">
        <v>44880</v>
      </c>
      <c r="AV2603" s="40">
        <v>0.29165509259259259</v>
      </c>
      <c r="BW2603">
        <v>297</v>
      </c>
      <c r="BX2603" t="str">
        <v>ENGINEERING</v>
      </c>
      <c r="BY2603" t="str">
        <v>OLORUNMO MONDAY (ENGR)</v>
      </c>
      <c r="BZ2603" s="31">
        <v>44878</v>
      </c>
      <c r="CA2603" s="40">
        <v>0.48436342592592591</v>
      </c>
      <c r="DB2603">
        <v>626</v>
      </c>
      <c r="DC2603" t="str">
        <v>PLANNING</v>
      </c>
      <c r="DD2603" t="str">
        <v>KEHINDE KOLADE (PLN)</v>
      </c>
      <c r="DE2603" s="31">
        <v>44878</v>
      </c>
      <c r="DF2603" s="40">
        <v>0.78067129629629628</v>
      </c>
    </row>
    <row r="2604" spans="1:110" x14ac:dyDescent="0.25">
      <c r="A2604" s="109" t="s">
        <v>1904</v>
      </c>
      <c r="B2604">
        <v>700</v>
      </c>
      <c r="C2604" s="109" t="s">
        <v>52</v>
      </c>
      <c r="D2604" s="109" t="s">
        <v>1790</v>
      </c>
      <c r="E2604" s="94">
        <v>44869</v>
      </c>
      <c r="F2604" s="174">
        <v>0.7839814814814815</v>
      </c>
      <c r="G2604">
        <v>2</v>
      </c>
      <c r="H2604" s="109" t="s">
        <v>1791</v>
      </c>
      <c r="I2604">
        <v>7252661</v>
      </c>
      <c r="AR2604">
        <v>163</v>
      </c>
      <c r="AS2604" t="str">
        <v>OPERATIONS</v>
      </c>
      <c r="AT2604" t="str">
        <v>OKONKWO SUNDAY (OPS)</v>
      </c>
      <c r="AU2604" s="31">
        <v>44880</v>
      </c>
      <c r="AV2604" s="40">
        <v>0.29192129629629632</v>
      </c>
      <c r="BW2604">
        <v>298</v>
      </c>
      <c r="BX2604" t="str">
        <v>ENGINEERING</v>
      </c>
      <c r="BY2604" t="str">
        <v>ABOLARIN OLUYEMI (ENGR)</v>
      </c>
      <c r="BZ2604" s="31">
        <v>44878</v>
      </c>
      <c r="CA2604" s="40">
        <v>0.48444444444444446</v>
      </c>
      <c r="DB2604">
        <v>627</v>
      </c>
      <c r="DC2604" t="str">
        <v>PLANNING</v>
      </c>
      <c r="DD2604" t="str">
        <v>EKISEOWEI DANIEL (PLN)</v>
      </c>
      <c r="DE2604" s="31">
        <v>44878</v>
      </c>
      <c r="DF2604" s="40">
        <v>0.78085648148148146</v>
      </c>
    </row>
    <row r="2605" spans="1:110" x14ac:dyDescent="0.25">
      <c r="A2605" s="109" t="s">
        <v>1904</v>
      </c>
      <c r="B2605">
        <v>701</v>
      </c>
      <c r="C2605" s="109" t="s">
        <v>52</v>
      </c>
      <c r="D2605" s="109" t="s">
        <v>1125</v>
      </c>
      <c r="E2605" s="94">
        <v>44869</v>
      </c>
      <c r="F2605" s="174">
        <v>0.78422453703703698</v>
      </c>
      <c r="G2605">
        <v>2</v>
      </c>
      <c r="H2605" s="109" t="s">
        <v>1126</v>
      </c>
      <c r="I2605">
        <v>5353238</v>
      </c>
      <c r="AR2605">
        <v>164</v>
      </c>
      <c r="AS2605" t="str">
        <v>ENGINEERING</v>
      </c>
      <c r="AT2605" t="str">
        <v>UELENFOH ABRAHAM (ENGR)</v>
      </c>
      <c r="AU2605" s="31">
        <v>44880</v>
      </c>
      <c r="AV2605" s="40">
        <v>0.29247685185185185</v>
      </c>
      <c r="BW2605">
        <v>299</v>
      </c>
      <c r="BX2605" t="str">
        <v>ENGINEERING</v>
      </c>
      <c r="BY2605" t="str">
        <v>AKINGBOYE TEMIDAYO</v>
      </c>
      <c r="BZ2605" s="31">
        <v>44878</v>
      </c>
      <c r="CA2605" s="40">
        <v>0.48450231481481482</v>
      </c>
      <c r="DB2605">
        <v>628</v>
      </c>
      <c r="DC2605" t="str">
        <v>MICURA</v>
      </c>
      <c r="DD2605" t="str">
        <v>MARSHALL STEPHEN (MIC)</v>
      </c>
      <c r="DE2605" s="31">
        <v>44878</v>
      </c>
      <c r="DF2605" s="40">
        <v>0.78105324074074078</v>
      </c>
    </row>
    <row r="2606" spans="1:110" x14ac:dyDescent="0.25">
      <c r="A2606" s="109" t="s">
        <v>1904</v>
      </c>
      <c r="B2606">
        <v>702</v>
      </c>
      <c r="C2606" s="109" t="s">
        <v>53</v>
      </c>
      <c r="D2606" s="109" t="s">
        <v>1006</v>
      </c>
      <c r="E2606" s="94">
        <v>44869</v>
      </c>
      <c r="F2606" s="174">
        <v>0.78424768518518517</v>
      </c>
      <c r="G2606">
        <v>1</v>
      </c>
      <c r="H2606" s="109" t="s">
        <v>1007</v>
      </c>
      <c r="I2606">
        <v>6692095</v>
      </c>
      <c r="AR2606">
        <v>165</v>
      </c>
      <c r="AS2606" t="str">
        <v>OPERATIONS</v>
      </c>
      <c r="AT2606" t="str">
        <v>APPOLUS SOLOMON</v>
      </c>
      <c r="AU2606" s="31">
        <v>44880</v>
      </c>
      <c r="AV2606" s="40">
        <v>0.2930787037037037</v>
      </c>
      <c r="BW2606">
        <v>300</v>
      </c>
      <c r="BX2606" t="str">
        <v>ENGINEERING</v>
      </c>
      <c r="BY2606" t="str">
        <v>IKUPOLATI ADEOYE (ENGR)</v>
      </c>
      <c r="BZ2606" s="31">
        <v>44878</v>
      </c>
      <c r="CA2606" s="40">
        <v>0.48457175925925927</v>
      </c>
      <c r="DB2606">
        <v>629</v>
      </c>
      <c r="DC2606" t="str">
        <v>OPERATIONS</v>
      </c>
      <c r="DD2606" t="str">
        <v>OTESHADE ADEKUNLE  (MIC</v>
      </c>
      <c r="DE2606" s="31">
        <v>44878</v>
      </c>
      <c r="DF2606" s="40">
        <v>0.78149305555555559</v>
      </c>
    </row>
    <row r="2607" spans="1:110" x14ac:dyDescent="0.25">
      <c r="A2607" s="109" t="s">
        <v>1904</v>
      </c>
      <c r="B2607">
        <v>703</v>
      </c>
      <c r="C2607" s="109" t="s">
        <v>53</v>
      </c>
      <c r="D2607" s="109" t="s">
        <v>1121</v>
      </c>
      <c r="E2607" s="94">
        <v>44869</v>
      </c>
      <c r="F2607" s="174">
        <v>0.78430555555555559</v>
      </c>
      <c r="G2607">
        <v>1</v>
      </c>
      <c r="H2607" s="109" t="s">
        <v>1122</v>
      </c>
      <c r="I2607"/>
      <c r="AR2607">
        <v>166</v>
      </c>
      <c r="AS2607" t="str">
        <v>ENGINEERING</v>
      </c>
      <c r="AT2607" t="str">
        <v>ADENIYI ISMAILA (ENGR)</v>
      </c>
      <c r="AU2607" s="31">
        <v>44880</v>
      </c>
      <c r="AV2607" s="40">
        <v>0.29432870370370373</v>
      </c>
      <c r="BW2607">
        <v>301</v>
      </c>
      <c r="BX2607" t="str">
        <v>ENGINEERING</v>
      </c>
      <c r="BY2607" t="str">
        <v>IMONI FRIDAY (ENGNR)</v>
      </c>
      <c r="BZ2607" s="31">
        <v>44878</v>
      </c>
      <c r="CA2607" s="40">
        <v>0.48462962962962963</v>
      </c>
      <c r="DB2607">
        <v>630</v>
      </c>
      <c r="DC2607" t="str">
        <v>OPERATIONS</v>
      </c>
      <c r="DD2607" t="str">
        <v>EMMANUEL PROSPER N. (OP</v>
      </c>
      <c r="DE2607" s="31">
        <v>44878</v>
      </c>
      <c r="DF2607" s="40">
        <v>0.78158564814814813</v>
      </c>
    </row>
    <row r="2608" spans="1:110" x14ac:dyDescent="0.25">
      <c r="A2608" s="109" t="s">
        <v>1904</v>
      </c>
      <c r="B2608">
        <v>704</v>
      </c>
      <c r="C2608" s="109" t="s">
        <v>52</v>
      </c>
      <c r="D2608" s="109" t="s">
        <v>1164</v>
      </c>
      <c r="E2608" s="94">
        <v>44869</v>
      </c>
      <c r="F2608" s="174">
        <v>0.7845833333333333</v>
      </c>
      <c r="G2608">
        <v>2</v>
      </c>
      <c r="H2608" s="109" t="s">
        <v>1165</v>
      </c>
      <c r="I2608">
        <v>14987576</v>
      </c>
      <c r="AR2608">
        <v>167</v>
      </c>
      <c r="AS2608" t="str">
        <v>MICURA</v>
      </c>
      <c r="AT2608" t="str">
        <v>WASIU RAHMONI (MIC)</v>
      </c>
      <c r="AU2608" s="31">
        <v>44880</v>
      </c>
      <c r="AV2608" s="40">
        <v>0.29445601851851849</v>
      </c>
      <c r="BW2608">
        <v>302</v>
      </c>
      <c r="BX2608" t="str">
        <v>ENGINEERING</v>
      </c>
      <c r="BY2608" t="str">
        <v>LAWRENCE N AHANEKU (ENG</v>
      </c>
      <c r="BZ2608" s="31">
        <v>44878</v>
      </c>
      <c r="CA2608" s="40">
        <v>0.48494212962962963</v>
      </c>
      <c r="DB2608">
        <v>631</v>
      </c>
      <c r="DC2608" t="str">
        <v>ENGINEERING</v>
      </c>
      <c r="DD2608" t="str">
        <v>SUNDAY JOSEPH O. (ENGR)</v>
      </c>
      <c r="DE2608" s="31">
        <v>44878</v>
      </c>
      <c r="DF2608" s="40">
        <v>0.78165509259259258</v>
      </c>
    </row>
    <row r="2609" spans="1:110" x14ac:dyDescent="0.25">
      <c r="A2609" s="109" t="s">
        <v>1904</v>
      </c>
      <c r="B2609">
        <v>705</v>
      </c>
      <c r="C2609" s="109" t="s">
        <v>53</v>
      </c>
      <c r="D2609" s="109" t="s">
        <v>1044</v>
      </c>
      <c r="E2609" s="94">
        <v>44869</v>
      </c>
      <c r="F2609" s="174">
        <v>0.78475694444444444</v>
      </c>
      <c r="G2609">
        <v>2</v>
      </c>
      <c r="H2609" s="109" t="s">
        <v>1045</v>
      </c>
      <c r="I2609">
        <v>5597954</v>
      </c>
      <c r="AR2609">
        <v>168</v>
      </c>
      <c r="AS2609" t="str">
        <v>ENGINEERING</v>
      </c>
      <c r="AT2609" t="str">
        <v>DARE S. ADERUPATAN (ENG</v>
      </c>
      <c r="AU2609" s="31">
        <v>44880</v>
      </c>
      <c r="AV2609" s="40">
        <v>0.29604166666666665</v>
      </c>
      <c r="BW2609">
        <v>303</v>
      </c>
      <c r="BX2609" t="str">
        <v>ENGINEERING</v>
      </c>
      <c r="BY2609" t="str">
        <v>AHMODU SANUSI</v>
      </c>
      <c r="BZ2609" s="31">
        <v>44878</v>
      </c>
      <c r="CA2609" s="40">
        <v>0.48524305555555558</v>
      </c>
      <c r="DB2609">
        <v>632</v>
      </c>
      <c r="DC2609" t="str">
        <v>MICURA</v>
      </c>
      <c r="DD2609" t="str">
        <v>UDONKA UDUAK S. (MIC)</v>
      </c>
      <c r="DE2609" s="31">
        <v>44878</v>
      </c>
      <c r="DF2609" s="40">
        <v>0.78216435185185185</v>
      </c>
    </row>
    <row r="2610" spans="1:110" x14ac:dyDescent="0.25">
      <c r="A2610" s="109" t="s">
        <v>1904</v>
      </c>
      <c r="B2610">
        <v>706</v>
      </c>
      <c r="C2610" s="109" t="s">
        <v>53</v>
      </c>
      <c r="D2610" s="109" t="s">
        <v>1796</v>
      </c>
      <c r="E2610" s="94">
        <v>44869</v>
      </c>
      <c r="F2610" s="174">
        <v>0.7848032407407407</v>
      </c>
      <c r="G2610">
        <v>2</v>
      </c>
      <c r="H2610" s="109" t="s">
        <v>1797</v>
      </c>
      <c r="I2610">
        <v>14807889</v>
      </c>
      <c r="AR2610">
        <v>169</v>
      </c>
      <c r="AS2610" t="str">
        <v>ENGINEERING</v>
      </c>
      <c r="AT2610" t="str">
        <v>TIJANI ADEKUNLE</v>
      </c>
      <c r="AU2610" s="31">
        <v>44880</v>
      </c>
      <c r="AV2610" s="40">
        <v>0.29755787037037035</v>
      </c>
      <c r="BW2610">
        <v>304</v>
      </c>
      <c r="BX2610" t="str">
        <v>OPERATIONS</v>
      </c>
      <c r="BY2610" t="str">
        <v>PHILIP ESEIGBE (OPERATIO</v>
      </c>
      <c r="BZ2610" s="31">
        <v>44878</v>
      </c>
      <c r="CA2610" s="40">
        <v>0.4853703703703704</v>
      </c>
      <c r="DB2610">
        <v>633</v>
      </c>
      <c r="DC2610" t="str">
        <v>OPERATIONS</v>
      </c>
      <c r="DD2610" t="str">
        <v>ALATISHE JOHN (OPS)</v>
      </c>
      <c r="DE2610" s="31">
        <v>44878</v>
      </c>
      <c r="DF2610" s="40">
        <v>0.78244212962962967</v>
      </c>
    </row>
    <row r="2611" spans="1:110" x14ac:dyDescent="0.25">
      <c r="A2611" s="109" t="s">
        <v>1904</v>
      </c>
      <c r="B2611">
        <v>707</v>
      </c>
      <c r="C2611" s="109" t="s">
        <v>53</v>
      </c>
      <c r="D2611" s="109" t="s">
        <v>1127</v>
      </c>
      <c r="E2611" s="94">
        <v>44869</v>
      </c>
      <c r="F2611" s="174">
        <v>0.78486111111111112</v>
      </c>
      <c r="G2611">
        <v>1</v>
      </c>
      <c r="H2611" s="109" t="s">
        <v>1128</v>
      </c>
      <c r="I2611">
        <v>5483263</v>
      </c>
      <c r="AR2611">
        <v>170</v>
      </c>
      <c r="AS2611" t="str">
        <v>ENGINEERING</v>
      </c>
      <c r="AT2611" t="str">
        <v>ISU PATRICK (ENGR)</v>
      </c>
      <c r="AU2611" s="31">
        <v>44880</v>
      </c>
      <c r="AV2611" s="40">
        <v>0.29896990740740742</v>
      </c>
      <c r="BW2611">
        <v>305</v>
      </c>
      <c r="BX2611" t="str">
        <v>OPERATIONS</v>
      </c>
      <c r="BY2611" t="str">
        <v>AWONUGA OLUDOLAPO (OPS)</v>
      </c>
      <c r="BZ2611" s="31">
        <v>44878</v>
      </c>
      <c r="CA2611" s="40">
        <v>0.48545138888888889</v>
      </c>
      <c r="DB2611">
        <v>634</v>
      </c>
      <c r="DC2611" t="str">
        <v>OPERATIONS</v>
      </c>
      <c r="DD2611" t="str">
        <v>EMMANUEL ANAGA (OPS)</v>
      </c>
      <c r="DE2611" s="31">
        <v>44878</v>
      </c>
      <c r="DF2611" s="40">
        <v>0.78314814814814815</v>
      </c>
    </row>
    <row r="2612" spans="1:110" x14ac:dyDescent="0.25">
      <c r="A2612" s="109" t="s">
        <v>1904</v>
      </c>
      <c r="B2612">
        <v>708</v>
      </c>
      <c r="C2612" s="109" t="s">
        <v>53</v>
      </c>
      <c r="D2612" s="109" t="s">
        <v>781</v>
      </c>
      <c r="E2612" s="94">
        <v>44869</v>
      </c>
      <c r="F2612" s="174">
        <v>0.78491898148148154</v>
      </c>
      <c r="G2612">
        <v>2</v>
      </c>
      <c r="H2612" s="109" t="s">
        <v>782</v>
      </c>
      <c r="I2612">
        <v>2856175</v>
      </c>
      <c r="AR2612">
        <v>171</v>
      </c>
      <c r="AS2612" t="str">
        <v>OPERATIONS</v>
      </c>
      <c r="AT2612" t="str">
        <v>OPARA P KEMIAKOLAM (OPS</v>
      </c>
      <c r="AU2612" s="31">
        <v>44880</v>
      </c>
      <c r="AV2612" s="40">
        <v>0.29952546296296295</v>
      </c>
      <c r="BW2612">
        <v>306</v>
      </c>
      <c r="BX2612" t="str">
        <v>OPERATIONS</v>
      </c>
      <c r="BY2612" t="str">
        <v>ZAKKA MATHIAS (OPS)</v>
      </c>
      <c r="BZ2612" s="31">
        <v>44878</v>
      </c>
      <c r="CA2612" s="40">
        <v>0.48550925925925925</v>
      </c>
      <c r="DB2612">
        <v>635</v>
      </c>
      <c r="DC2612" t="str">
        <v>MICURA</v>
      </c>
      <c r="DD2612" t="str">
        <v>ADEKEYE GBENGA (MIC)</v>
      </c>
      <c r="DE2612" s="31">
        <v>44878</v>
      </c>
      <c r="DF2612" s="40">
        <v>0.78523148148148147</v>
      </c>
    </row>
    <row r="2613" spans="1:110" x14ac:dyDescent="0.25">
      <c r="A2613" s="109" t="s">
        <v>1904</v>
      </c>
      <c r="B2613">
        <v>709</v>
      </c>
      <c r="C2613" s="109" t="s">
        <v>53</v>
      </c>
      <c r="D2613" s="109" t="s">
        <v>1219</v>
      </c>
      <c r="E2613" s="94">
        <v>44869</v>
      </c>
      <c r="F2613" s="174">
        <v>0.78493055555555558</v>
      </c>
      <c r="G2613">
        <v>1</v>
      </c>
      <c r="H2613" s="109" t="s">
        <v>1220</v>
      </c>
      <c r="I2613"/>
      <c r="AR2613">
        <v>172</v>
      </c>
      <c r="AS2613" t="str">
        <v>MICURA</v>
      </c>
      <c r="AT2613" t="str">
        <v>IKPEACHUNWA DENNIS (MIC)</v>
      </c>
      <c r="AU2613" s="31">
        <v>44880</v>
      </c>
      <c r="AV2613" s="40">
        <v>0.29969907407407409</v>
      </c>
      <c r="BW2613">
        <v>307</v>
      </c>
      <c r="BX2613" t="str">
        <v>OPERATIONS</v>
      </c>
      <c r="BY2613" t="str">
        <v>EKEOCHA FIDELIS (OPS)</v>
      </c>
      <c r="BZ2613" s="31">
        <v>44878</v>
      </c>
      <c r="CA2613" s="40">
        <v>0.48557870370370371</v>
      </c>
      <c r="DB2613">
        <v>636</v>
      </c>
      <c r="DC2613" t="str">
        <v>MICURA</v>
      </c>
      <c r="DD2613" t="str">
        <v>OLAWALE OGUNLEYE (MIC)</v>
      </c>
      <c r="DE2613" s="31">
        <v>44878</v>
      </c>
      <c r="DF2613" s="40">
        <v>0.78528935185185189</v>
      </c>
    </row>
    <row r="2614" spans="1:110" x14ac:dyDescent="0.25">
      <c r="A2614" s="109" t="s">
        <v>1904</v>
      </c>
      <c r="B2614">
        <v>710</v>
      </c>
      <c r="C2614" s="109" t="s">
        <v>53</v>
      </c>
      <c r="D2614" s="109" t="s">
        <v>1440</v>
      </c>
      <c r="E2614" s="94">
        <v>44869</v>
      </c>
      <c r="F2614" s="174">
        <v>0.78498842592592588</v>
      </c>
      <c r="G2614">
        <v>2</v>
      </c>
      <c r="H2614" s="109" t="s">
        <v>1441</v>
      </c>
      <c r="I2614">
        <v>5461132</v>
      </c>
      <c r="AR2614">
        <v>173</v>
      </c>
      <c r="AS2614" t="str">
        <v>MICURA</v>
      </c>
      <c r="AT2614" t="str">
        <v>UKA FREDRICK U.(MIC)</v>
      </c>
      <c r="AU2614" s="31">
        <v>44880</v>
      </c>
      <c r="AV2614" s="40">
        <v>0.30039351851851853</v>
      </c>
      <c r="BW2614">
        <v>308</v>
      </c>
      <c r="BX2614" t="str">
        <v>MICURA</v>
      </c>
      <c r="BY2614" t="str">
        <v>OGBOA EMMANUEL (MIC)</v>
      </c>
      <c r="BZ2614" s="31">
        <v>44878</v>
      </c>
      <c r="CA2614" s="40">
        <v>0.48564814814814816</v>
      </c>
      <c r="DB2614">
        <v>637</v>
      </c>
      <c r="DC2614" t="str">
        <v>IT</v>
      </c>
      <c r="DD2614" t="str">
        <v>EDEAWE DAVID (IT)</v>
      </c>
      <c r="DE2614" s="31">
        <v>44878</v>
      </c>
      <c r="DF2614" s="40">
        <v>0.78543981481481484</v>
      </c>
    </row>
    <row r="2615" spans="1:110" x14ac:dyDescent="0.25">
      <c r="A2615" s="109" t="s">
        <v>1904</v>
      </c>
      <c r="B2615">
        <v>711</v>
      </c>
      <c r="C2615" s="109" t="s">
        <v>53</v>
      </c>
      <c r="D2615" s="109" t="s">
        <v>1659</v>
      </c>
      <c r="E2615" s="94">
        <v>44869</v>
      </c>
      <c r="F2615" s="174">
        <v>0.78521990740740744</v>
      </c>
      <c r="G2615">
        <v>2</v>
      </c>
      <c r="H2615" s="109" t="s">
        <v>1660</v>
      </c>
      <c r="I2615">
        <v>2045239</v>
      </c>
      <c r="AR2615">
        <v>174</v>
      </c>
      <c r="AS2615" t="str">
        <v>MICURA</v>
      </c>
      <c r="AT2615" t="str">
        <v>ABDULKADIRI MOMODU (MIC)</v>
      </c>
      <c r="AU2615" s="31">
        <v>44880</v>
      </c>
      <c r="AV2615" s="40">
        <v>0.3006597222222222</v>
      </c>
      <c r="BW2615">
        <v>309</v>
      </c>
      <c r="BX2615" t="str">
        <v>OPERATIONS</v>
      </c>
      <c r="BY2615" t="str">
        <v>FELIX OMOSOGA (OPS)</v>
      </c>
      <c r="BZ2615" s="31">
        <v>44878</v>
      </c>
      <c r="CA2615" s="40">
        <v>0.48571759259259262</v>
      </c>
      <c r="DB2615">
        <v>638</v>
      </c>
      <c r="DC2615" t="str">
        <v>OPERATIONS</v>
      </c>
      <c r="DD2615" t="str">
        <v>OKOLO RAPHAEL (OPS)</v>
      </c>
      <c r="DE2615" s="31">
        <v>44878</v>
      </c>
      <c r="DF2615" s="40">
        <v>0.78596064814814814</v>
      </c>
    </row>
    <row r="2616" spans="1:110" x14ac:dyDescent="0.25">
      <c r="A2616" s="109" t="s">
        <v>1904</v>
      </c>
      <c r="B2616">
        <v>712</v>
      </c>
      <c r="C2616" s="109" t="s">
        <v>53</v>
      </c>
      <c r="D2616" s="109" t="s">
        <v>1105</v>
      </c>
      <c r="E2616" s="94">
        <v>44869</v>
      </c>
      <c r="F2616" s="174">
        <v>0.78568287037037032</v>
      </c>
      <c r="G2616">
        <v>2</v>
      </c>
      <c r="H2616" s="109" t="s">
        <v>1106</v>
      </c>
      <c r="I2616"/>
      <c r="AR2616">
        <v>175</v>
      </c>
      <c r="AS2616" t="str">
        <v>MICURA</v>
      </c>
      <c r="AT2616" t="str">
        <v>JOHN OJOBO  S.(MIC)</v>
      </c>
      <c r="AU2616" s="31">
        <v>44880</v>
      </c>
      <c r="AV2616" s="40">
        <v>0.30072916666666666</v>
      </c>
      <c r="BW2616">
        <v>310</v>
      </c>
      <c r="BX2616" t="str">
        <v>ENGINEERING</v>
      </c>
      <c r="BY2616" t="str">
        <v>TAJUDEEN JIMOH (ENGR)</v>
      </c>
      <c r="BZ2616" s="31">
        <v>44878</v>
      </c>
      <c r="CA2616" s="40">
        <v>0.48594907407407406</v>
      </c>
      <c r="DB2616">
        <v>639</v>
      </c>
      <c r="DC2616" t="str">
        <v>OPERATIONS</v>
      </c>
      <c r="DD2616" t="str">
        <v>IGWE SUNDAY (OPS)</v>
      </c>
      <c r="DE2616" s="31">
        <v>44878</v>
      </c>
      <c r="DF2616" s="40">
        <v>0.78623842592592597</v>
      </c>
    </row>
    <row r="2617" spans="1:110" x14ac:dyDescent="0.25">
      <c r="A2617" s="109" t="s">
        <v>1904</v>
      </c>
      <c r="B2617">
        <v>713</v>
      </c>
      <c r="C2617" s="109" t="s">
        <v>53</v>
      </c>
      <c r="D2617" s="109" t="s">
        <v>1764</v>
      </c>
      <c r="E2617" s="94">
        <v>44869</v>
      </c>
      <c r="F2617" s="174">
        <v>0.78601851851851856</v>
      </c>
      <c r="G2617">
        <v>2</v>
      </c>
      <c r="H2617" s="109" t="s">
        <v>1765</v>
      </c>
      <c r="I2617">
        <v>2049480</v>
      </c>
      <c r="AR2617">
        <v>176</v>
      </c>
      <c r="AS2617" t="str">
        <v>MICURA</v>
      </c>
      <c r="AT2617" t="str">
        <v>OLAOYE SUNDAY (MIC)</v>
      </c>
      <c r="AU2617" s="31">
        <v>44880</v>
      </c>
      <c r="AV2617" s="40">
        <v>0.30079861111111111</v>
      </c>
      <c r="BW2617">
        <v>311</v>
      </c>
      <c r="BX2617" t="str">
        <v>ENGINEERING</v>
      </c>
      <c r="BY2617" t="str">
        <v>IFEANYI OZONUWE (ENGR)</v>
      </c>
      <c r="BZ2617" s="31">
        <v>44878</v>
      </c>
      <c r="CA2617" s="40">
        <v>0.48601851851851852</v>
      </c>
      <c r="DB2617">
        <v>640</v>
      </c>
      <c r="DC2617" t="str">
        <v>ENGINEERING</v>
      </c>
      <c r="DD2617" t="str">
        <v>OGUNLEYE PETER (ENG)</v>
      </c>
      <c r="DE2617" s="31">
        <v>44878</v>
      </c>
      <c r="DF2617" s="40">
        <v>0.78681712962962957</v>
      </c>
    </row>
    <row r="2618" spans="1:110" x14ac:dyDescent="0.25">
      <c r="A2618" s="109" t="s">
        <v>1904</v>
      </c>
      <c r="B2618">
        <v>714</v>
      </c>
      <c r="C2618" s="109" t="s">
        <v>54</v>
      </c>
      <c r="D2618" s="109" t="s">
        <v>612</v>
      </c>
      <c r="E2618" s="94">
        <v>44869</v>
      </c>
      <c r="F2618" s="174">
        <v>0.78627314814814819</v>
      </c>
      <c r="G2618">
        <v>1</v>
      </c>
      <c r="H2618" s="109" t="s">
        <v>613</v>
      </c>
      <c r="I2618"/>
      <c r="AR2618">
        <v>177</v>
      </c>
      <c r="AS2618" t="str">
        <v>OPERATIONS</v>
      </c>
      <c r="AT2618" t="str">
        <v>ADEYEMI TOPE (OPS)</v>
      </c>
      <c r="AU2618" s="31">
        <v>44880</v>
      </c>
      <c r="AV2618" s="40">
        <v>0.30086805555555557</v>
      </c>
      <c r="BW2618">
        <v>312</v>
      </c>
      <c r="BX2618" t="str">
        <v>ENGINEERING</v>
      </c>
      <c r="BY2618" t="str">
        <v>SHAIBU MOHAMMED</v>
      </c>
      <c r="BZ2618" s="31">
        <v>44878</v>
      </c>
      <c r="CA2618" s="40">
        <v>0.48607638888888888</v>
      </c>
      <c r="DB2618">
        <v>641</v>
      </c>
      <c r="DC2618" t="str">
        <v>MICURA</v>
      </c>
      <c r="DD2618" t="str">
        <v>EMMANUEL FRIDAY (MIC)</v>
      </c>
      <c r="DE2618" s="31">
        <v>44878</v>
      </c>
      <c r="DF2618" s="40">
        <v>0.78717592592592589</v>
      </c>
    </row>
    <row r="2619" spans="1:110" x14ac:dyDescent="0.25">
      <c r="A2619" s="109" t="s">
        <v>1904</v>
      </c>
      <c r="B2619">
        <v>715</v>
      </c>
      <c r="C2619" s="109" t="s">
        <v>53</v>
      </c>
      <c r="D2619" s="109" t="s">
        <v>1137</v>
      </c>
      <c r="E2619" s="94">
        <v>44869</v>
      </c>
      <c r="F2619" s="174">
        <v>0.78645833333333337</v>
      </c>
      <c r="G2619">
        <v>1</v>
      </c>
      <c r="H2619" s="109" t="s">
        <v>1138</v>
      </c>
      <c r="I2619">
        <v>14823931</v>
      </c>
      <c r="AR2619">
        <v>178</v>
      </c>
      <c r="AS2619" t="str">
        <v>MICURA</v>
      </c>
      <c r="AT2619" t="str">
        <v>ABDULLAHI MOHAMMED (MIC</v>
      </c>
      <c r="AU2619" s="31">
        <v>44880</v>
      </c>
      <c r="AV2619" s="40">
        <v>0.30159722222222224</v>
      </c>
      <c r="BW2619">
        <v>313</v>
      </c>
      <c r="BX2619" t="str">
        <v>ENGINEERING</v>
      </c>
      <c r="BY2619" t="str">
        <v>NKWOAGU AUGUSTINE (ENGR</v>
      </c>
      <c r="BZ2619" s="31">
        <v>44878</v>
      </c>
      <c r="CA2619" s="40">
        <v>0.48613425925925924</v>
      </c>
      <c r="DB2619">
        <v>642</v>
      </c>
      <c r="DC2619" t="str">
        <v>ENGINEERING</v>
      </c>
      <c r="DD2619" t="str">
        <v>ALUEDE  SUNDAY A. (ENGR</v>
      </c>
      <c r="DE2619" s="31">
        <v>44878</v>
      </c>
      <c r="DF2619" s="40">
        <v>0.78910879629629627</v>
      </c>
    </row>
    <row r="2620" spans="1:110" x14ac:dyDescent="0.25">
      <c r="A2620" s="109" t="s">
        <v>1904</v>
      </c>
      <c r="B2620">
        <v>716</v>
      </c>
      <c r="C2620" s="109" t="s">
        <v>53</v>
      </c>
      <c r="D2620" s="109" t="s">
        <v>1111</v>
      </c>
      <c r="E2620" s="94">
        <v>44869</v>
      </c>
      <c r="F2620" s="174">
        <v>0.78648148148148145</v>
      </c>
      <c r="G2620">
        <v>2</v>
      </c>
      <c r="H2620" s="109" t="s">
        <v>1112</v>
      </c>
      <c r="I2620">
        <v>6708634</v>
      </c>
      <c r="AR2620">
        <v>179</v>
      </c>
      <c r="AS2620" t="str">
        <v>ENGINEERING</v>
      </c>
      <c r="AT2620" t="str">
        <v>OGBOLU MICHAEL (ENGR)</v>
      </c>
      <c r="AU2620" s="31">
        <v>44880</v>
      </c>
      <c r="AV2620" s="40">
        <v>0.30190972222222223</v>
      </c>
      <c r="BW2620">
        <v>314</v>
      </c>
      <c r="BX2620" t="str">
        <v>ENGINEERING</v>
      </c>
      <c r="BY2620" t="str">
        <v>AZUM RICHARD (ENGR)</v>
      </c>
      <c r="BZ2620" s="31">
        <v>44878</v>
      </c>
      <c r="CA2620" s="40">
        <v>0.48620370370370369</v>
      </c>
      <c r="DB2620">
        <v>643</v>
      </c>
      <c r="DC2620" t="str">
        <v>OPERATIONS</v>
      </c>
      <c r="DD2620" t="str">
        <v>ATANDA LUKMAN (OPS)</v>
      </c>
      <c r="DE2620" s="31">
        <v>44878</v>
      </c>
      <c r="DF2620" s="40">
        <v>0.7904282407407407</v>
      </c>
    </row>
    <row r="2621" spans="1:110" x14ac:dyDescent="0.25">
      <c r="A2621" s="109" t="s">
        <v>1904</v>
      </c>
      <c r="B2621">
        <v>717</v>
      </c>
      <c r="C2621" s="109" t="s">
        <v>52</v>
      </c>
      <c r="D2621" s="109" t="s">
        <v>847</v>
      </c>
      <c r="E2621" s="94">
        <v>44869</v>
      </c>
      <c r="F2621" s="174">
        <v>0.7867939814814815</v>
      </c>
      <c r="G2621">
        <v>2</v>
      </c>
      <c r="H2621" s="109" t="s">
        <v>848</v>
      </c>
      <c r="I2621">
        <v>14934158</v>
      </c>
      <c r="AR2621">
        <v>180</v>
      </c>
      <c r="AS2621" t="str">
        <v>MICURA</v>
      </c>
      <c r="AT2621" t="str">
        <v>ESHIGBE IRIKEFE TONY(MI</v>
      </c>
      <c r="AU2621" s="31">
        <v>44880</v>
      </c>
      <c r="AV2621" s="40">
        <v>0.30194444444444446</v>
      </c>
      <c r="BW2621">
        <v>315</v>
      </c>
      <c r="BX2621" t="str">
        <v>ENGINEERING</v>
      </c>
      <c r="BY2621" t="str">
        <v>KOYA SAMUEL (ENGR)</v>
      </c>
      <c r="BZ2621" s="31">
        <v>44878</v>
      </c>
      <c r="CA2621" s="40">
        <v>0.48643518518518519</v>
      </c>
      <c r="DB2621">
        <v>644</v>
      </c>
      <c r="DC2621" t="str">
        <v>MICURA</v>
      </c>
      <c r="DD2621" t="str">
        <v>PETER ADEDOKUN (MIC)</v>
      </c>
      <c r="DE2621" s="31">
        <v>44878</v>
      </c>
      <c r="DF2621" s="40">
        <v>0.79115740740740736</v>
      </c>
    </row>
    <row r="2622" spans="1:110" x14ac:dyDescent="0.25">
      <c r="A2622" s="109" t="s">
        <v>1904</v>
      </c>
      <c r="B2622">
        <v>718</v>
      </c>
      <c r="C2622" s="109" t="s">
        <v>52</v>
      </c>
      <c r="D2622" s="109" t="s">
        <v>1768</v>
      </c>
      <c r="E2622" s="94">
        <v>44869</v>
      </c>
      <c r="F2622" s="174">
        <v>0.78686342592592595</v>
      </c>
      <c r="G2622">
        <v>1</v>
      </c>
      <c r="H2622" s="109" t="s">
        <v>1769</v>
      </c>
      <c r="I2622">
        <v>3403790</v>
      </c>
      <c r="AR2622">
        <v>181</v>
      </c>
      <c r="AS2622" t="str">
        <v>OPERATIONS</v>
      </c>
      <c r="AT2622" t="str">
        <v>JACKSON AYIBA NOAH (OPS</v>
      </c>
      <c r="AU2622" s="31">
        <v>44880</v>
      </c>
      <c r="AV2622" s="40">
        <v>0.30204861111111109</v>
      </c>
      <c r="BW2622">
        <v>316</v>
      </c>
      <c r="BX2622" t="str">
        <v>ENGINEERING</v>
      </c>
      <c r="BY2622" t="str">
        <v>EJIMOGU ADOLPHUS (ENGR)</v>
      </c>
      <c r="BZ2622" s="31">
        <v>44878</v>
      </c>
      <c r="CA2622" s="40">
        <v>0.48650462962962965</v>
      </c>
      <c r="DB2622">
        <v>645</v>
      </c>
      <c r="DC2622" t="str">
        <v>MICURA</v>
      </c>
      <c r="DD2622" t="str">
        <v>QUADRI TAJUDEEN (MIC)</v>
      </c>
      <c r="DE2622" s="31">
        <v>44878</v>
      </c>
      <c r="DF2622" s="40">
        <v>0.79380787037037037</v>
      </c>
    </row>
    <row r="2623" spans="1:110" x14ac:dyDescent="0.25">
      <c r="A2623" s="109" t="s">
        <v>1904</v>
      </c>
      <c r="B2623">
        <v>719</v>
      </c>
      <c r="C2623" s="109" t="s">
        <v>53</v>
      </c>
      <c r="D2623" s="109" t="s">
        <v>909</v>
      </c>
      <c r="E2623" s="94">
        <v>44869</v>
      </c>
      <c r="F2623" s="174">
        <v>0.7870138888888889</v>
      </c>
      <c r="G2623">
        <v>2</v>
      </c>
      <c r="H2623" s="109" t="s">
        <v>910</v>
      </c>
      <c r="I2623">
        <v>5621863</v>
      </c>
      <c r="AR2623">
        <v>182</v>
      </c>
      <c r="AS2623" t="str">
        <v>MICURA</v>
      </c>
      <c r="AT2623" t="str">
        <v>IBOR IGRI ARCHIBONG (MI</v>
      </c>
      <c r="AU2623" s="31">
        <v>44880</v>
      </c>
      <c r="AV2623" s="40">
        <v>0.30288194444444444</v>
      </c>
      <c r="BW2623">
        <v>317</v>
      </c>
      <c r="BX2623" t="str">
        <v>MICURA</v>
      </c>
      <c r="BY2623" t="str">
        <v>OFFEH EZEKIEL AJIRIO(MIC</v>
      </c>
      <c r="BZ2623" s="31">
        <v>44878</v>
      </c>
      <c r="CA2623" s="40">
        <v>0.48741898148148149</v>
      </c>
      <c r="DB2623">
        <v>646</v>
      </c>
      <c r="DC2623" t="str">
        <v>MICURA</v>
      </c>
      <c r="DD2623" t="str">
        <v>ODUSANYA OLUWADARE (MIC)</v>
      </c>
      <c r="DE2623" s="31">
        <v>44878</v>
      </c>
      <c r="DF2623" s="40">
        <v>0.7941435185185185</v>
      </c>
    </row>
    <row r="2624" spans="1:110" x14ac:dyDescent="0.25">
      <c r="A2624" s="109" t="s">
        <v>1904</v>
      </c>
      <c r="B2624">
        <v>720</v>
      </c>
      <c r="C2624" s="109" t="s">
        <v>53</v>
      </c>
      <c r="D2624" s="109" t="s">
        <v>1057</v>
      </c>
      <c r="E2624" s="94">
        <v>44869</v>
      </c>
      <c r="F2624" s="174">
        <v>0.78736111111111107</v>
      </c>
      <c r="G2624">
        <v>2</v>
      </c>
      <c r="H2624" s="109" t="s">
        <v>1058</v>
      </c>
      <c r="I2624"/>
      <c r="AR2624">
        <v>183</v>
      </c>
      <c r="AS2624" t="str">
        <v>MICURA</v>
      </c>
      <c r="AT2624" t="str">
        <v>EMRETANE CHARLES</v>
      </c>
      <c r="AU2624" s="31">
        <v>44880</v>
      </c>
      <c r="AV2624" s="40">
        <v>0.30297453703703703</v>
      </c>
      <c r="BW2624">
        <v>318</v>
      </c>
      <c r="BX2624" t="str">
        <v>MICURA</v>
      </c>
      <c r="BY2624" t="str">
        <v>UGA OGBONNIA D. (MIC)</v>
      </c>
      <c r="BZ2624" s="31">
        <v>44878</v>
      </c>
      <c r="CA2624" s="40">
        <v>0.48748842592592595</v>
      </c>
      <c r="DB2624">
        <v>647</v>
      </c>
      <c r="DC2624" t="str">
        <v>OPERATIONS</v>
      </c>
      <c r="DD2624" t="str">
        <v>AWALITE CHIJIOKE</v>
      </c>
      <c r="DE2624" s="31">
        <v>44878</v>
      </c>
      <c r="DF2624" s="40">
        <v>0.79521990740740744</v>
      </c>
    </row>
    <row r="2625" spans="1:110" x14ac:dyDescent="0.25">
      <c r="A2625" s="109" t="s">
        <v>1904</v>
      </c>
      <c r="B2625">
        <v>721</v>
      </c>
      <c r="C2625" s="109" t="s">
        <v>53</v>
      </c>
      <c r="D2625" s="109" t="s">
        <v>1729</v>
      </c>
      <c r="E2625" s="94">
        <v>44869</v>
      </c>
      <c r="F2625" s="174">
        <v>0.78768518518518515</v>
      </c>
      <c r="G2625">
        <v>2</v>
      </c>
      <c r="H2625" s="109" t="s">
        <v>1730</v>
      </c>
      <c r="I2625"/>
      <c r="AR2625">
        <v>184</v>
      </c>
      <c r="AS2625" t="str">
        <v>OPERATIONS</v>
      </c>
      <c r="AT2625" t="str">
        <v>FELIX OMOSOGA (OPS)</v>
      </c>
      <c r="AU2625" s="31">
        <v>44880</v>
      </c>
      <c r="AV2625" s="40">
        <v>0.30348379629629629</v>
      </c>
      <c r="BW2625">
        <v>319</v>
      </c>
      <c r="BX2625" t="str">
        <v>MICURA</v>
      </c>
      <c r="BY2625" t="str">
        <v>OKOH LUCKY (MIC)</v>
      </c>
      <c r="BZ2625" s="31">
        <v>44878</v>
      </c>
      <c r="CA2625" s="40">
        <v>0.48754629629629631</v>
      </c>
      <c r="DB2625">
        <v>648</v>
      </c>
      <c r="DC2625" t="str">
        <v>HSE</v>
      </c>
      <c r="DD2625" t="str">
        <v>AYANRINOLA AYODEJI (HSE)</v>
      </c>
      <c r="DE2625" s="31">
        <v>44878</v>
      </c>
      <c r="DF2625" s="40">
        <v>0.79533564814814817</v>
      </c>
    </row>
    <row r="2626" spans="1:110" x14ac:dyDescent="0.25">
      <c r="A2626" s="109" t="s">
        <v>1904</v>
      </c>
      <c r="B2626">
        <v>722</v>
      </c>
      <c r="C2626" s="109" t="s">
        <v>52</v>
      </c>
      <c r="D2626" s="109" t="s">
        <v>1055</v>
      </c>
      <c r="E2626" s="94">
        <v>44869</v>
      </c>
      <c r="F2626" s="174">
        <v>0.7882986111111111</v>
      </c>
      <c r="G2626">
        <v>2</v>
      </c>
      <c r="H2626" s="109" t="s">
        <v>1056</v>
      </c>
      <c r="I2626">
        <v>5334088</v>
      </c>
      <c r="AR2626">
        <v>185</v>
      </c>
      <c r="AS2626" t="str">
        <v>MICURA</v>
      </c>
      <c r="AT2626" t="str">
        <v>AJIBOLA DANIEL (MIC)</v>
      </c>
      <c r="AU2626" s="31">
        <v>44880</v>
      </c>
      <c r="AV2626" s="40">
        <v>0.30364583333333334</v>
      </c>
      <c r="BW2626">
        <v>320</v>
      </c>
      <c r="BX2626" t="str">
        <v>ENGINEERING</v>
      </c>
      <c r="BY2626" t="str">
        <v>SIMEON OLUSHINA (ENGR)</v>
      </c>
      <c r="BZ2626" s="31">
        <v>44878</v>
      </c>
      <c r="CA2626" s="40">
        <v>0.48770833333333335</v>
      </c>
      <c r="DB2626">
        <v>649</v>
      </c>
      <c r="DC2626" t="str">
        <v>GATE OPS</v>
      </c>
      <c r="DD2626" t="str">
        <v>LILIAN AJUNWA (GATE)</v>
      </c>
      <c r="DE2626" s="31">
        <v>44878</v>
      </c>
      <c r="DF2626" s="40">
        <v>0.79583333333333328</v>
      </c>
    </row>
    <row r="2627" spans="1:110" x14ac:dyDescent="0.25">
      <c r="A2627" s="109" t="s">
        <v>1904</v>
      </c>
      <c r="B2627">
        <v>723</v>
      </c>
      <c r="C2627" s="109" t="s">
        <v>54</v>
      </c>
      <c r="D2627" s="109" t="s">
        <v>608</v>
      </c>
      <c r="E2627" s="94">
        <v>44869</v>
      </c>
      <c r="F2627" s="174">
        <v>0.78853009259259255</v>
      </c>
      <c r="G2627">
        <v>2</v>
      </c>
      <c r="H2627" s="109" t="s">
        <v>609</v>
      </c>
      <c r="I2627"/>
      <c r="AR2627">
        <v>186</v>
      </c>
      <c r="AS2627" t="str">
        <v>OPERATIONS</v>
      </c>
      <c r="AT2627" t="str">
        <v>AWONUGA OLUDOLAPO (OPS)</v>
      </c>
      <c r="AU2627" s="31">
        <v>44880</v>
      </c>
      <c r="AV2627" s="40">
        <v>0.30381944444444442</v>
      </c>
      <c r="BW2627">
        <v>321</v>
      </c>
      <c r="BX2627" t="str">
        <v>MICURA</v>
      </c>
      <c r="BY2627" t="str">
        <v>ESEGIARU NICHOLAS (MIC)</v>
      </c>
      <c r="BZ2627" s="31">
        <v>44878</v>
      </c>
      <c r="CA2627" s="40">
        <v>0.48784722222222221</v>
      </c>
      <c r="DB2627">
        <v>650</v>
      </c>
      <c r="DC2627" t="str">
        <v>OPERATIONS</v>
      </c>
      <c r="DD2627" t="str">
        <v>IDEMOH I. JOHN (OPS)</v>
      </c>
      <c r="DE2627" s="31">
        <v>44878</v>
      </c>
      <c r="DF2627" s="40">
        <v>0.79819444444444443</v>
      </c>
    </row>
    <row r="2628" spans="1:110" x14ac:dyDescent="0.25">
      <c r="A2628" s="109" t="s">
        <v>1904</v>
      </c>
      <c r="B2628">
        <v>724</v>
      </c>
      <c r="C2628" s="109" t="s">
        <v>53</v>
      </c>
      <c r="D2628" s="109" t="s">
        <v>1166</v>
      </c>
      <c r="E2628" s="94">
        <v>44869</v>
      </c>
      <c r="F2628" s="174">
        <v>0.78856481481481477</v>
      </c>
      <c r="G2628">
        <v>1</v>
      </c>
      <c r="H2628" s="109" t="s">
        <v>1167</v>
      </c>
      <c r="I2628">
        <v>2736247</v>
      </c>
      <c r="AR2628">
        <v>187</v>
      </c>
      <c r="AS2628" t="str">
        <v>OPERATIONS</v>
      </c>
      <c r="AT2628" t="str">
        <v>NWAFOR MARK (OPS)</v>
      </c>
      <c r="AU2628" s="31">
        <v>44880</v>
      </c>
      <c r="AV2628" s="40">
        <v>0.30387731481481484</v>
      </c>
      <c r="BW2628">
        <v>322</v>
      </c>
      <c r="BX2628" t="str">
        <v>MICURA</v>
      </c>
      <c r="BY2628" t="str">
        <v>OBI ONYEDIKA M. (MIC)</v>
      </c>
      <c r="BZ2628" s="31">
        <v>44878</v>
      </c>
      <c r="CA2628" s="40">
        <v>0.48790509259259257</v>
      </c>
      <c r="DB2628">
        <v>651</v>
      </c>
      <c r="DC2628" t="str">
        <v>MICURA</v>
      </c>
      <c r="DD2628" t="str">
        <v>CHINAKWA EZE (MIC)</v>
      </c>
      <c r="DE2628" s="31">
        <v>44878</v>
      </c>
      <c r="DF2628" s="40">
        <v>0.80082175925925925</v>
      </c>
    </row>
    <row r="2629" spans="1:110" x14ac:dyDescent="0.25">
      <c r="A2629" s="109" t="s">
        <v>1904</v>
      </c>
      <c r="B2629">
        <v>725</v>
      </c>
      <c r="C2629" s="109" t="s">
        <v>53</v>
      </c>
      <c r="D2629" s="109" t="s">
        <v>913</v>
      </c>
      <c r="E2629" s="94">
        <v>44869</v>
      </c>
      <c r="F2629" s="174">
        <v>0.78892361111111109</v>
      </c>
      <c r="G2629">
        <v>1</v>
      </c>
      <c r="H2629" s="109" t="s">
        <v>914</v>
      </c>
      <c r="I2629">
        <v>2642792</v>
      </c>
      <c r="AR2629">
        <v>188</v>
      </c>
      <c r="AS2629" t="str">
        <v>ENGINEERING</v>
      </c>
      <c r="AT2629" t="str">
        <v>NZEREM IKECHUKWU</v>
      </c>
      <c r="AU2629" s="31">
        <v>44880</v>
      </c>
      <c r="AV2629" s="40">
        <v>0.30447916666666669</v>
      </c>
      <c r="BW2629">
        <v>323</v>
      </c>
      <c r="BX2629" t="str">
        <v>MICURA</v>
      </c>
      <c r="BY2629" t="str">
        <v>KAMORU AKIN ISHOLA (MIC)</v>
      </c>
      <c r="BZ2629" s="31">
        <v>44878</v>
      </c>
      <c r="CA2629" s="40">
        <v>0.48797453703703703</v>
      </c>
      <c r="DB2629">
        <v>652</v>
      </c>
      <c r="DC2629" t="str">
        <v>ENGINEERING</v>
      </c>
      <c r="DD2629" t="str">
        <v>NWAEKE MICHAEL (ENGR)</v>
      </c>
      <c r="DE2629" s="31">
        <v>44878</v>
      </c>
      <c r="DF2629" s="40">
        <v>0.80222222222222217</v>
      </c>
    </row>
    <row r="2630" spans="1:110" x14ac:dyDescent="0.25">
      <c r="A2630" s="109" t="s">
        <v>1904</v>
      </c>
      <c r="B2630">
        <v>726</v>
      </c>
      <c r="C2630" s="109" t="s">
        <v>52</v>
      </c>
      <c r="D2630" s="109" t="s">
        <v>1103</v>
      </c>
      <c r="E2630" s="94">
        <v>44869</v>
      </c>
      <c r="F2630" s="174">
        <v>0.78927083333333337</v>
      </c>
      <c r="G2630">
        <v>1</v>
      </c>
      <c r="H2630" s="109" t="s">
        <v>1104</v>
      </c>
      <c r="I2630">
        <v>14936069</v>
      </c>
      <c r="AR2630">
        <v>189</v>
      </c>
      <c r="AS2630" t="str">
        <v>MICURA</v>
      </c>
      <c r="AT2630" t="str">
        <v>ISAAC JOHN (MIC)</v>
      </c>
      <c r="AU2630" s="31">
        <v>44880</v>
      </c>
      <c r="AV2630" s="40">
        <v>0.30471064814814813</v>
      </c>
      <c r="BW2630">
        <v>324</v>
      </c>
      <c r="BX2630" t="str">
        <v>OPERATIONS</v>
      </c>
      <c r="BY2630" t="str">
        <v>UMEANO ODIRACHUKWU (OPS</v>
      </c>
      <c r="BZ2630" s="31">
        <v>44878</v>
      </c>
      <c r="CA2630" s="40">
        <v>0.48802083333333335</v>
      </c>
      <c r="DB2630">
        <v>653</v>
      </c>
      <c r="DC2630" t="str">
        <v>MICURA</v>
      </c>
      <c r="DD2630" t="str">
        <v>EZE AZUBIKE (MIC)</v>
      </c>
      <c r="DE2630" s="31">
        <v>44878</v>
      </c>
      <c r="DF2630" s="40">
        <v>0.80249999999999999</v>
      </c>
    </row>
    <row r="2631" spans="1:110" x14ac:dyDescent="0.25">
      <c r="A2631" s="109" t="s">
        <v>1904</v>
      </c>
      <c r="B2631">
        <v>727</v>
      </c>
      <c r="C2631" s="109" t="s">
        <v>52</v>
      </c>
      <c r="D2631" s="109" t="s">
        <v>1113</v>
      </c>
      <c r="E2631" s="94">
        <v>44869</v>
      </c>
      <c r="F2631" s="174">
        <v>0.78967592592592595</v>
      </c>
      <c r="G2631">
        <v>2</v>
      </c>
      <c r="H2631" s="109" t="s">
        <v>1114</v>
      </c>
      <c r="I2631">
        <v>8117362</v>
      </c>
      <c r="AR2631">
        <v>190</v>
      </c>
      <c r="AS2631" t="str">
        <v>OPERATIONS</v>
      </c>
      <c r="AT2631" t="str">
        <v>ADEYEMO TOHEEB</v>
      </c>
      <c r="AU2631" s="31">
        <v>44880</v>
      </c>
      <c r="AV2631" s="40">
        <v>0.30482638888888891</v>
      </c>
      <c r="BW2631">
        <v>325</v>
      </c>
      <c r="BX2631" t="str">
        <v>MICURA</v>
      </c>
      <c r="BY2631" t="str">
        <v>CHRISTOPHER AFAM (MIC)</v>
      </c>
      <c r="BZ2631" s="31">
        <v>44878</v>
      </c>
      <c r="CA2631" s="40">
        <v>0.48807870370370371</v>
      </c>
      <c r="DB2631">
        <v>654</v>
      </c>
      <c r="DC2631" t="str">
        <v>OLM</v>
      </c>
      <c r="DD2631" t="str">
        <v>MAGNUS UCHENNA O. (OLM)</v>
      </c>
      <c r="DE2631" s="31">
        <v>44878</v>
      </c>
      <c r="DF2631" s="40">
        <v>0.80604166666666666</v>
      </c>
    </row>
    <row r="2632" spans="1:110" x14ac:dyDescent="0.25">
      <c r="A2632" s="109" t="s">
        <v>1904</v>
      </c>
      <c r="B2632">
        <v>728</v>
      </c>
      <c r="C2632" s="109" t="s">
        <v>54</v>
      </c>
      <c r="D2632" s="109" t="s">
        <v>1638</v>
      </c>
      <c r="E2632" s="94">
        <v>44869</v>
      </c>
      <c r="F2632" s="174">
        <v>0.78994212962962962</v>
      </c>
      <c r="G2632">
        <v>2</v>
      </c>
      <c r="H2632" s="109" t="s">
        <v>1639</v>
      </c>
      <c r="I2632"/>
      <c r="AR2632">
        <v>191</v>
      </c>
      <c r="AS2632" t="str">
        <v>MICURA</v>
      </c>
      <c r="AT2632" t="str">
        <v>NNADI EMMANUEL (MIC)</v>
      </c>
      <c r="AU2632" s="31">
        <v>44880</v>
      </c>
      <c r="AV2632" s="40">
        <v>0.30488425925925927</v>
      </c>
      <c r="BW2632">
        <v>326</v>
      </c>
      <c r="BX2632" t="str">
        <v>OPERATIONS</v>
      </c>
      <c r="BY2632" t="str">
        <v>OMOBUWA OLAOLUWA (OPS)</v>
      </c>
      <c r="BZ2632" s="31">
        <v>44878</v>
      </c>
      <c r="CA2632" s="40">
        <v>0.48820601851851853</v>
      </c>
      <c r="DB2632">
        <v>655</v>
      </c>
      <c r="DC2632" t="str">
        <v>CONTRACTOR</v>
      </c>
      <c r="DD2632" t="str">
        <v>GEORGE SOLOMON (EMERALD)</v>
      </c>
      <c r="DE2632" s="31">
        <v>44878</v>
      </c>
      <c r="DF2632" s="40">
        <v>0.80657407407407411</v>
      </c>
    </row>
    <row r="2633" spans="1:110" x14ac:dyDescent="0.25">
      <c r="A2633" s="109" t="s">
        <v>1904</v>
      </c>
      <c r="B2633">
        <v>729</v>
      </c>
      <c r="C2633" s="109" t="s">
        <v>54</v>
      </c>
      <c r="D2633" s="109" t="s">
        <v>1160</v>
      </c>
      <c r="E2633" s="94">
        <v>44869</v>
      </c>
      <c r="F2633" s="174">
        <v>0.79001157407407407</v>
      </c>
      <c r="G2633">
        <v>2</v>
      </c>
      <c r="H2633" s="109" t="s">
        <v>1161</v>
      </c>
      <c r="I2633">
        <v>8118023</v>
      </c>
      <c r="AR2633">
        <v>192</v>
      </c>
      <c r="AS2633" t="str">
        <v>OPERATIONS</v>
      </c>
      <c r="AT2633" t="str">
        <v>UWORATI JUDE (OPS)</v>
      </c>
      <c r="AU2633" s="31">
        <v>44880</v>
      </c>
      <c r="AV2633" s="40">
        <v>0.3054398148148148</v>
      </c>
      <c r="BW2633">
        <v>327</v>
      </c>
      <c r="BX2633" t="str">
        <v>PLANNING</v>
      </c>
      <c r="BY2633" t="str">
        <v>OTAH SAMMUEL (PLN)</v>
      </c>
      <c r="BZ2633" s="31">
        <v>44878</v>
      </c>
      <c r="CA2633" s="40">
        <v>0.48827546296296298</v>
      </c>
      <c r="DB2633">
        <v>656</v>
      </c>
      <c r="DC2633" t="str">
        <v>MICURA</v>
      </c>
      <c r="DD2633" t="str">
        <v>TIMOTHY ROTIMI (MIC)</v>
      </c>
      <c r="DE2633" s="31">
        <v>44878</v>
      </c>
      <c r="DF2633" s="40">
        <v>0.80668981481481483</v>
      </c>
    </row>
    <row r="2634" spans="1:110" x14ac:dyDescent="0.25">
      <c r="A2634" s="109" t="s">
        <v>1904</v>
      </c>
      <c r="B2634">
        <v>730</v>
      </c>
      <c r="C2634" s="109" t="s">
        <v>53</v>
      </c>
      <c r="D2634" s="109" t="s">
        <v>998</v>
      </c>
      <c r="E2634" s="94">
        <v>44869</v>
      </c>
      <c r="F2634" s="174">
        <v>0.79027777777777775</v>
      </c>
      <c r="G2634">
        <v>2</v>
      </c>
      <c r="H2634" s="109" t="s">
        <v>999</v>
      </c>
      <c r="I2634">
        <v>2151834</v>
      </c>
      <c r="AR2634">
        <v>193</v>
      </c>
      <c r="AS2634" t="str">
        <v>MICURA</v>
      </c>
      <c r="AT2634" t="str">
        <v>YUSUF AMINU (MIC)</v>
      </c>
      <c r="AU2634" s="31">
        <v>44880</v>
      </c>
      <c r="AV2634" s="40">
        <v>0.30585648148148148</v>
      </c>
      <c r="BW2634">
        <v>328</v>
      </c>
      <c r="BX2634" t="str">
        <v>PLANNING</v>
      </c>
      <c r="BY2634" t="str">
        <v>EBULUE .C. HILLARY (PLN</v>
      </c>
      <c r="BZ2634" s="31">
        <v>44878</v>
      </c>
      <c r="CA2634" s="40">
        <v>0.48833333333333334</v>
      </c>
      <c r="DB2634">
        <v>657</v>
      </c>
      <c r="DC2634" t="str">
        <v>MICURA</v>
      </c>
      <c r="DD2634" t="str">
        <v>NDUKWE KALU (MIC)</v>
      </c>
      <c r="DE2634" s="31">
        <v>44878</v>
      </c>
      <c r="DF2634" s="40">
        <v>0.80729166666666663</v>
      </c>
    </row>
    <row r="2635" spans="1:110" x14ac:dyDescent="0.25">
      <c r="A2635" s="109" t="s">
        <v>1904</v>
      </c>
      <c r="B2635">
        <v>731</v>
      </c>
      <c r="C2635" s="109" t="s">
        <v>53</v>
      </c>
      <c r="D2635" s="109" t="s">
        <v>901</v>
      </c>
      <c r="E2635" s="94">
        <v>44869</v>
      </c>
      <c r="F2635" s="174">
        <v>0.79057870370370376</v>
      </c>
      <c r="G2635">
        <v>1</v>
      </c>
      <c r="H2635" s="109" t="s">
        <v>902</v>
      </c>
      <c r="I2635">
        <v>2655034</v>
      </c>
      <c r="AR2635">
        <v>194</v>
      </c>
      <c r="AS2635" t="str">
        <v>OPERATIONS</v>
      </c>
      <c r="AT2635" t="str">
        <v>IYANDA HAMMED O. (OPS)</v>
      </c>
      <c r="AU2635" s="31">
        <v>44880</v>
      </c>
      <c r="AV2635" s="40">
        <v>0.30592592592592593</v>
      </c>
      <c r="BW2635">
        <v>329</v>
      </c>
      <c r="BX2635" t="str">
        <v>ENGINEERING</v>
      </c>
      <c r="BY2635" t="str">
        <v>AJAYI ABIDEMI (ENGR)</v>
      </c>
      <c r="BZ2635" s="31">
        <v>44878</v>
      </c>
      <c r="CA2635" s="40">
        <v>0.48920138888888887</v>
      </c>
      <c r="DB2635">
        <v>658</v>
      </c>
      <c r="DC2635" t="str">
        <v>MICURA</v>
      </c>
      <c r="DD2635" t="str">
        <v>AKINFENWA OLUWAYEMI (MI</v>
      </c>
      <c r="DE2635" s="31">
        <v>44878</v>
      </c>
      <c r="DF2635" s="40">
        <v>0.80881944444444442</v>
      </c>
    </row>
    <row r="2636" spans="1:110" x14ac:dyDescent="0.25">
      <c r="A2636" s="109" t="s">
        <v>1904</v>
      </c>
      <c r="B2636">
        <v>732</v>
      </c>
      <c r="C2636" s="109" t="s">
        <v>53</v>
      </c>
      <c r="D2636" s="109" t="s">
        <v>768</v>
      </c>
      <c r="E2636" s="94">
        <v>44869</v>
      </c>
      <c r="F2636" s="174">
        <v>0.79136574074074073</v>
      </c>
      <c r="G2636">
        <v>2</v>
      </c>
      <c r="H2636" s="109" t="s">
        <v>769</v>
      </c>
      <c r="I2636"/>
      <c r="AR2636">
        <v>195</v>
      </c>
      <c r="AS2636" t="str">
        <v>MICURA</v>
      </c>
      <c r="AT2636" t="str">
        <v>ODETAYO FEMI (MIC)</v>
      </c>
      <c r="AU2636" s="31">
        <v>44880</v>
      </c>
      <c r="AV2636" s="40">
        <v>0.30627314814814816</v>
      </c>
      <c r="BW2636">
        <v>330</v>
      </c>
      <c r="BX2636" t="str">
        <v>MICURA</v>
      </c>
      <c r="BY2636" t="str">
        <v>OLAOYE SUNDAY (MIC)</v>
      </c>
      <c r="BZ2636" s="31">
        <v>44878</v>
      </c>
      <c r="CA2636" s="40">
        <v>0.48929398148148145</v>
      </c>
      <c r="DB2636">
        <v>659</v>
      </c>
      <c r="DC2636" t="str">
        <v>ENGINEERING</v>
      </c>
      <c r="DD2636" t="str">
        <v>MUNIRU M. IDOWU (ENGR)</v>
      </c>
      <c r="DE2636" s="31">
        <v>44878</v>
      </c>
      <c r="DF2636" s="40">
        <v>0.80892361111111111</v>
      </c>
    </row>
    <row r="2637" spans="1:110" x14ac:dyDescent="0.25">
      <c r="A2637" s="109" t="s">
        <v>1904</v>
      </c>
      <c r="B2637">
        <v>733</v>
      </c>
      <c r="C2637" s="109" t="s">
        <v>52</v>
      </c>
      <c r="D2637" s="109" t="s">
        <v>994</v>
      </c>
      <c r="E2637" s="94">
        <v>44869</v>
      </c>
      <c r="F2637" s="174">
        <v>0.79643518518518519</v>
      </c>
      <c r="G2637">
        <v>2</v>
      </c>
      <c r="H2637" s="109" t="s">
        <v>995</v>
      </c>
      <c r="I2637">
        <v>3687603</v>
      </c>
      <c r="AR2637">
        <v>196</v>
      </c>
      <c r="AS2637" t="str">
        <v>OPERATIONS</v>
      </c>
      <c r="AT2637" t="str">
        <v>FAGBEMI BUKOLA J (OPS)</v>
      </c>
      <c r="AU2637" s="31">
        <v>44880</v>
      </c>
      <c r="AV2637" s="40">
        <v>0.30646990740740743</v>
      </c>
      <c r="BW2637">
        <v>331</v>
      </c>
      <c r="BX2637" t="str">
        <v>MICURA</v>
      </c>
      <c r="BY2637" t="str">
        <v>DARE JIDA (MIC)</v>
      </c>
      <c r="BZ2637" s="31">
        <v>44878</v>
      </c>
      <c r="CA2637" s="40">
        <v>0.48973379629629632</v>
      </c>
      <c r="DB2637">
        <v>660</v>
      </c>
      <c r="DC2637" t="str">
        <v>MICURA</v>
      </c>
      <c r="DD2637" t="str">
        <v>YUSUF AMINU (MIC)</v>
      </c>
      <c r="DE2637" s="31">
        <v>44878</v>
      </c>
      <c r="DF2637" s="40">
        <v>0.81033564814814818</v>
      </c>
    </row>
    <row r="2638" spans="1:110" x14ac:dyDescent="0.25">
      <c r="A2638" s="109" t="s">
        <v>1904</v>
      </c>
      <c r="B2638">
        <v>734</v>
      </c>
      <c r="C2638" s="109" t="s">
        <v>52</v>
      </c>
      <c r="D2638" s="109" t="s">
        <v>996</v>
      </c>
      <c r="E2638" s="94">
        <v>44869</v>
      </c>
      <c r="F2638" s="174">
        <v>0.79649305555555561</v>
      </c>
      <c r="G2638">
        <v>2</v>
      </c>
      <c r="H2638" s="109" t="s">
        <v>997</v>
      </c>
      <c r="I2638">
        <v>7252742</v>
      </c>
      <c r="AR2638">
        <v>197</v>
      </c>
      <c r="AS2638" t="str">
        <v>ENGINEERING</v>
      </c>
      <c r="AT2638" t="str">
        <v>IMHAWALE AIGBEBEWEN</v>
      </c>
      <c r="AU2638" s="31">
        <v>44880</v>
      </c>
      <c r="AV2638" s="40">
        <v>0.30703703703703705</v>
      </c>
      <c r="BW2638">
        <v>332</v>
      </c>
      <c r="BX2638" t="str">
        <v>MICURA</v>
      </c>
      <c r="BY2638" t="str">
        <v>AKEEM OSENI (MIC)</v>
      </c>
      <c r="BZ2638" s="31">
        <v>44878</v>
      </c>
      <c r="CA2638" s="40">
        <v>0.48980324074074072</v>
      </c>
      <c r="DB2638">
        <v>661</v>
      </c>
      <c r="DC2638" t="str">
        <v>MICURA</v>
      </c>
      <c r="DD2638" t="str">
        <v>MUSTAFA KARUMO (MIC)</v>
      </c>
      <c r="DE2638" s="31">
        <v>44878</v>
      </c>
      <c r="DF2638" s="40">
        <v>0.8107523148148148</v>
      </c>
    </row>
    <row r="2639" spans="1:110" x14ac:dyDescent="0.25">
      <c r="A2639" s="109" t="s">
        <v>1904</v>
      </c>
      <c r="B2639">
        <v>735</v>
      </c>
      <c r="C2639" s="109" t="s">
        <v>52</v>
      </c>
      <c r="D2639" s="109" t="s">
        <v>444</v>
      </c>
      <c r="E2639" s="94">
        <v>44869</v>
      </c>
      <c r="F2639" s="174">
        <v>0.79701388888888891</v>
      </c>
      <c r="G2639">
        <v>1</v>
      </c>
      <c r="H2639" s="109" t="s">
        <v>445</v>
      </c>
      <c r="I2639">
        <v>7094641</v>
      </c>
      <c r="AR2639">
        <v>198</v>
      </c>
      <c r="AS2639" t="str">
        <v>OPERATIONS</v>
      </c>
      <c r="AT2639" t="str">
        <v>UGOCHUKWU IBENEMEH (OPS</v>
      </c>
      <c r="AU2639" s="31">
        <v>44880</v>
      </c>
      <c r="AV2639" s="40">
        <v>0.31952546296296297</v>
      </c>
      <c r="BW2639">
        <v>333</v>
      </c>
      <c r="BX2639" t="str">
        <v>MICURA</v>
      </c>
      <c r="BY2639" t="str">
        <v>ITOYA OGUN T. (MIC)</v>
      </c>
      <c r="BZ2639" s="31">
        <v>44878</v>
      </c>
      <c r="CA2639" s="40">
        <v>0.49017361111111113</v>
      </c>
      <c r="DB2639">
        <v>662</v>
      </c>
      <c r="DC2639" t="str">
        <v>MICURA</v>
      </c>
      <c r="DD2639" t="str">
        <v>OLAOYE SUNDAY (MIC)</v>
      </c>
      <c r="DE2639" s="31">
        <v>44878</v>
      </c>
      <c r="DF2639" s="40">
        <v>0.81253472222222223</v>
      </c>
    </row>
    <row r="2640" spans="1:110" x14ac:dyDescent="0.25">
      <c r="A2640" s="109" t="s">
        <v>1904</v>
      </c>
      <c r="B2640">
        <v>736</v>
      </c>
      <c r="C2640" s="109" t="s">
        <v>53</v>
      </c>
      <c r="D2640" s="109" t="s">
        <v>967</v>
      </c>
      <c r="E2640" s="94">
        <v>44869</v>
      </c>
      <c r="F2640" s="174">
        <v>0.79716435185185186</v>
      </c>
      <c r="G2640">
        <v>2</v>
      </c>
      <c r="H2640" s="109" t="s">
        <v>968</v>
      </c>
      <c r="I2640"/>
      <c r="AR2640">
        <v>199</v>
      </c>
      <c r="AS2640" t="str">
        <v>OPERATIONS</v>
      </c>
      <c r="AT2640" t="str">
        <v>NELSON UZOR NELSON (OPS</v>
      </c>
      <c r="AU2640" s="31">
        <v>44880</v>
      </c>
      <c r="AV2640" s="40">
        <v>0.31960648148148146</v>
      </c>
      <c r="BW2640">
        <v>334</v>
      </c>
      <c r="BX2640" t="str">
        <v>MICURA</v>
      </c>
      <c r="BY2640" t="str">
        <v>IBRAHIM ABUBARKA (MIC)</v>
      </c>
      <c r="BZ2640" s="31">
        <v>44878</v>
      </c>
      <c r="CA2640" s="40">
        <v>0.49027777777777776</v>
      </c>
      <c r="DB2640">
        <v>663</v>
      </c>
      <c r="DC2640" t="str">
        <v>MICURA</v>
      </c>
      <c r="DD2640" t="str">
        <v>YAKUBU AYODEJI (MIC)</v>
      </c>
      <c r="DE2640" s="31">
        <v>44878</v>
      </c>
      <c r="DF2640" s="40">
        <v>0.81371527777777775</v>
      </c>
    </row>
    <row r="2641" spans="1:110" x14ac:dyDescent="0.25">
      <c r="A2641" s="109" t="s">
        <v>1904</v>
      </c>
      <c r="B2641">
        <v>737</v>
      </c>
      <c r="C2641" s="109" t="s">
        <v>53</v>
      </c>
      <c r="D2641" s="109" t="s">
        <v>1663</v>
      </c>
      <c r="E2641" s="94">
        <v>44869</v>
      </c>
      <c r="F2641" s="174">
        <v>0.79722222222222228</v>
      </c>
      <c r="G2641">
        <v>2</v>
      </c>
      <c r="H2641" s="109" t="s">
        <v>1664</v>
      </c>
      <c r="I2641">
        <v>14932376</v>
      </c>
      <c r="AR2641">
        <v>200</v>
      </c>
      <c r="AS2641" t="str">
        <v>MICURA</v>
      </c>
      <c r="AT2641" t="str">
        <v>JOBI ADEWALE A.</v>
      </c>
      <c r="AU2641" s="31">
        <v>44880</v>
      </c>
      <c r="AV2641" s="40">
        <v>0.31973379629629628</v>
      </c>
      <c r="BW2641">
        <v>335</v>
      </c>
      <c r="BX2641" t="str">
        <v>MICURA</v>
      </c>
      <c r="BY2641" t="str">
        <v>OKEBUGWU VICTOR (MIC)</v>
      </c>
      <c r="BZ2641" s="31">
        <v>44878</v>
      </c>
      <c r="CA2641" s="40">
        <v>0.49039351851851853</v>
      </c>
      <c r="DB2641">
        <v>664</v>
      </c>
      <c r="DC2641" t="str">
        <v>MICURA</v>
      </c>
      <c r="DD2641" t="str">
        <v>ABDULLAHI MOHAMMED (MIC</v>
      </c>
      <c r="DE2641" s="31">
        <v>44878</v>
      </c>
      <c r="DF2641" s="40">
        <v>0.81407407407407406</v>
      </c>
    </row>
    <row r="2642" spans="1:110" x14ac:dyDescent="0.25">
      <c r="A2642" s="109" t="s">
        <v>1904</v>
      </c>
      <c r="B2642">
        <v>738</v>
      </c>
      <c r="C2642" s="109" t="s">
        <v>54</v>
      </c>
      <c r="D2642" s="109" t="s">
        <v>1189</v>
      </c>
      <c r="E2642" s="94">
        <v>44869</v>
      </c>
      <c r="F2642" s="174">
        <v>0.79759259259259263</v>
      </c>
      <c r="G2642">
        <v>1</v>
      </c>
      <c r="H2642" s="109" t="s">
        <v>1190</v>
      </c>
      <c r="I2642">
        <v>14808881</v>
      </c>
      <c r="AR2642">
        <v>201</v>
      </c>
      <c r="AS2642" t="str">
        <v>OPERATIONS</v>
      </c>
      <c r="AT2642" t="str">
        <v>SALAMI MUSIBAU (OPS)</v>
      </c>
      <c r="AU2642" s="31">
        <v>44880</v>
      </c>
      <c r="AV2642" s="40">
        <v>0.32064814814814813</v>
      </c>
      <c r="BW2642">
        <v>336</v>
      </c>
      <c r="BX2642" t="str">
        <v>ENGINEERING</v>
      </c>
      <c r="BY2642" t="str">
        <v>AMBALI LANRE (ENGR)</v>
      </c>
      <c r="BZ2642" s="31">
        <v>44878</v>
      </c>
      <c r="CA2642" s="40">
        <v>0.49057870370370371</v>
      </c>
      <c r="DB2642">
        <v>665</v>
      </c>
      <c r="DC2642" t="str">
        <v>ENGINEERING</v>
      </c>
      <c r="DD2642" t="str">
        <v>KOLAWOLE SUNDAY (MIC)</v>
      </c>
      <c r="DE2642" s="31">
        <v>44878</v>
      </c>
      <c r="DF2642" s="40">
        <v>0.81466435185185182</v>
      </c>
    </row>
    <row r="2643" spans="1:110" x14ac:dyDescent="0.25">
      <c r="A2643" s="109" t="s">
        <v>1904</v>
      </c>
      <c r="B2643">
        <v>739</v>
      </c>
      <c r="C2643" s="109" t="s">
        <v>53</v>
      </c>
      <c r="D2643" s="109" t="s">
        <v>1117</v>
      </c>
      <c r="E2643" s="94">
        <v>44869</v>
      </c>
      <c r="F2643" s="174">
        <v>0.79765046296296294</v>
      </c>
      <c r="G2643">
        <v>2</v>
      </c>
      <c r="H2643" s="109" t="s">
        <v>1118</v>
      </c>
      <c r="I2643"/>
      <c r="AR2643">
        <v>202</v>
      </c>
      <c r="AS2643" t="str">
        <v>MICURA</v>
      </c>
      <c r="AT2643" t="str">
        <v>KAREEM TAJUDEEN O. (MIC</v>
      </c>
      <c r="AU2643" s="31">
        <v>44880</v>
      </c>
      <c r="AV2643" s="40">
        <v>0.34422453703703704</v>
      </c>
      <c r="BW2643">
        <v>337</v>
      </c>
      <c r="BX2643" t="str">
        <v>ENGINEERING</v>
      </c>
      <c r="BY2643" t="str">
        <v>SAMPSON OBINNA (ENGR)</v>
      </c>
      <c r="BZ2643" s="31">
        <v>44878</v>
      </c>
      <c r="CA2643" s="40">
        <v>0.49081018518518521</v>
      </c>
      <c r="DB2643">
        <v>666</v>
      </c>
      <c r="DC2643" t="str">
        <v>MICURA</v>
      </c>
      <c r="DD2643" t="str">
        <v>MURITALA JIMOH (MIC)</v>
      </c>
      <c r="DE2643" s="31">
        <v>44878</v>
      </c>
      <c r="DF2643" s="40">
        <v>0.81479166666666669</v>
      </c>
    </row>
    <row r="2644" spans="1:110" x14ac:dyDescent="0.25">
      <c r="A2644" s="109" t="s">
        <v>1904</v>
      </c>
      <c r="B2644">
        <v>740</v>
      </c>
      <c r="C2644" s="109" t="s">
        <v>53</v>
      </c>
      <c r="D2644" s="109" t="s">
        <v>380</v>
      </c>
      <c r="E2644" s="94">
        <v>44869</v>
      </c>
      <c r="F2644" s="174">
        <v>0.79768518518518516</v>
      </c>
      <c r="G2644">
        <v>1</v>
      </c>
      <c r="H2644" s="109" t="s">
        <v>381</v>
      </c>
      <c r="I2644"/>
      <c r="AR2644">
        <v>203</v>
      </c>
      <c r="AS2644" t="str">
        <v>ENGINEERING</v>
      </c>
      <c r="AT2644" t="str">
        <v>BAMFMORE ABIOLE (ENG)</v>
      </c>
      <c r="AU2644" s="31">
        <v>44880</v>
      </c>
      <c r="AV2644" s="40">
        <v>0.34506944444444443</v>
      </c>
      <c r="BW2644">
        <v>338</v>
      </c>
      <c r="BX2644" t="str">
        <v>ENGINEERING</v>
      </c>
      <c r="BY2644" t="str">
        <v>LAWAL IBRAHIM (ENGR)</v>
      </c>
      <c r="BZ2644" s="31">
        <v>44878</v>
      </c>
      <c r="CA2644" s="40">
        <v>0.49087962962962961</v>
      </c>
      <c r="DB2644">
        <v>667</v>
      </c>
      <c r="DC2644" t="str">
        <v>MICURA</v>
      </c>
      <c r="DD2644" t="str">
        <v>JOBI ADEWALE A.</v>
      </c>
      <c r="DE2644" s="31">
        <v>44878</v>
      </c>
      <c r="DF2644" s="40">
        <v>0.82085648148148149</v>
      </c>
    </row>
    <row r="2645" spans="1:110" x14ac:dyDescent="0.25">
      <c r="A2645" s="109" t="s">
        <v>1904</v>
      </c>
      <c r="B2645">
        <v>741</v>
      </c>
      <c r="C2645" s="109" t="s">
        <v>53</v>
      </c>
      <c r="D2645" s="109" t="s">
        <v>1651</v>
      </c>
      <c r="E2645" s="94">
        <v>44869</v>
      </c>
      <c r="F2645" s="174">
        <v>0.79770833333333335</v>
      </c>
      <c r="G2645">
        <v>2</v>
      </c>
      <c r="H2645" s="109" t="s">
        <v>1652</v>
      </c>
      <c r="I2645">
        <v>5042655</v>
      </c>
      <c r="AR2645">
        <v>204</v>
      </c>
      <c r="AS2645" t="str">
        <v>ENGINEERING</v>
      </c>
      <c r="AT2645" t="str">
        <v>WILLIAMS IDOROYEN (ENGR</v>
      </c>
      <c r="AU2645" s="31">
        <v>44880</v>
      </c>
      <c r="AV2645" s="40">
        <v>0.34513888888888888</v>
      </c>
      <c r="BW2645">
        <v>339</v>
      </c>
      <c r="BX2645" t="str">
        <v>MICURA</v>
      </c>
      <c r="BY2645" t="str">
        <v>ADEBAKIN OLUWASEUN (MIC)</v>
      </c>
      <c r="BZ2645" s="31">
        <v>44878</v>
      </c>
      <c r="CA2645" s="40">
        <v>0.49096064814814816</v>
      </c>
      <c r="DB2645">
        <v>668</v>
      </c>
      <c r="DC2645" t="str">
        <v>MICURA</v>
      </c>
      <c r="DD2645" t="str">
        <v>DICK REX (MICURA)</v>
      </c>
      <c r="DE2645" s="31">
        <v>44878</v>
      </c>
      <c r="DF2645" s="40">
        <v>0.82271990740740741</v>
      </c>
    </row>
    <row r="2646" spans="1:110" x14ac:dyDescent="0.25">
      <c r="A2646" s="109" t="s">
        <v>1904</v>
      </c>
      <c r="B2646">
        <v>742</v>
      </c>
      <c r="C2646" s="109" t="s">
        <v>53</v>
      </c>
      <c r="D2646" s="109" t="s">
        <v>1010</v>
      </c>
      <c r="E2646" s="94">
        <v>44869</v>
      </c>
      <c r="F2646" s="174">
        <v>0.79775462962962962</v>
      </c>
      <c r="G2646">
        <v>2</v>
      </c>
      <c r="H2646" s="109" t="s">
        <v>1011</v>
      </c>
      <c r="I2646"/>
      <c r="AR2646">
        <v>205</v>
      </c>
      <c r="AS2646" t="str">
        <v>OPERATIONS</v>
      </c>
      <c r="AT2646" t="str">
        <v>UGWU AUGUSTINE (OPS)</v>
      </c>
      <c r="AU2646" s="31">
        <v>44880</v>
      </c>
      <c r="AV2646" s="40">
        <v>0.34517361111111111</v>
      </c>
      <c r="BW2646">
        <v>340</v>
      </c>
      <c r="BX2646" t="str">
        <v>MICURA</v>
      </c>
      <c r="BY2646" t="str">
        <v>BALA MAKANA (MIC)</v>
      </c>
      <c r="BZ2646" s="31">
        <v>44878</v>
      </c>
      <c r="CA2646" s="40">
        <v>0.49105324074074075</v>
      </c>
      <c r="DB2646">
        <v>669</v>
      </c>
      <c r="DC2646" t="str">
        <v>GATE OPS</v>
      </c>
      <c r="DD2646" t="str">
        <v>UGOARU OBINNA (GATE)</v>
      </c>
      <c r="DE2646" s="31">
        <v>44878</v>
      </c>
      <c r="DF2646" s="40">
        <v>0.82484953703703701</v>
      </c>
    </row>
    <row r="2647" spans="1:110" x14ac:dyDescent="0.25">
      <c r="A2647" s="109" t="s">
        <v>1904</v>
      </c>
      <c r="B2647">
        <v>743</v>
      </c>
      <c r="C2647" s="109" t="s">
        <v>53</v>
      </c>
      <c r="D2647" s="109" t="s">
        <v>1170</v>
      </c>
      <c r="E2647" s="94">
        <v>44869</v>
      </c>
      <c r="F2647" s="174">
        <v>0.79802083333333329</v>
      </c>
      <c r="G2647">
        <v>1</v>
      </c>
      <c r="H2647" s="109" t="s">
        <v>1171</v>
      </c>
      <c r="I2647"/>
      <c r="AR2647">
        <v>206</v>
      </c>
      <c r="AS2647" t="str">
        <v>OPERATIONS</v>
      </c>
      <c r="AT2647" t="str">
        <v>AIREDE SULEMAN (OPS)</v>
      </c>
      <c r="AU2647" s="31">
        <v>44880</v>
      </c>
      <c r="AV2647" s="40">
        <v>0.34531250000000002</v>
      </c>
      <c r="BW2647">
        <v>341</v>
      </c>
      <c r="BX2647" t="str">
        <v>MICURA</v>
      </c>
      <c r="BY2647" t="str">
        <v>YAKUBU AYODEJI (MIC)</v>
      </c>
      <c r="BZ2647" s="31">
        <v>44878</v>
      </c>
      <c r="CA2647" s="40">
        <v>0.4911226851851852</v>
      </c>
      <c r="DB2647">
        <v>670</v>
      </c>
      <c r="DC2647" t="str">
        <v>MICURA</v>
      </c>
      <c r="DD2647" t="str">
        <v>AKIEH OMOKHOGIE (MIC)</v>
      </c>
      <c r="DE2647" s="31">
        <v>44878</v>
      </c>
      <c r="DF2647" s="40">
        <v>0.82491898148148146</v>
      </c>
    </row>
    <row r="2648" spans="1:110" x14ac:dyDescent="0.25">
      <c r="A2648" s="109" t="s">
        <v>1904</v>
      </c>
      <c r="B2648">
        <v>744</v>
      </c>
      <c r="C2648" s="109" t="s">
        <v>53</v>
      </c>
      <c r="D2648" s="109" t="s">
        <v>1123</v>
      </c>
      <c r="E2648" s="94">
        <v>44869</v>
      </c>
      <c r="F2648" s="174">
        <v>0.7986226851851852</v>
      </c>
      <c r="G2648">
        <v>2</v>
      </c>
      <c r="H2648" s="109" t="s">
        <v>1124</v>
      </c>
      <c r="I2648"/>
      <c r="AR2648">
        <v>207</v>
      </c>
      <c r="AS2648" t="str">
        <v>GATE OPS</v>
      </c>
      <c r="AT2648" t="str">
        <v>NWOKOLO DANIEL (GATE)</v>
      </c>
      <c r="AU2648" s="31">
        <v>44880</v>
      </c>
      <c r="AV2648" s="40">
        <v>0.34535879629629629</v>
      </c>
      <c r="BW2648">
        <v>342</v>
      </c>
      <c r="BX2648" t="str">
        <v>OPERATIONS</v>
      </c>
      <c r="BY2648" t="str">
        <v>OGUNLADE KAZEEM (OPS)</v>
      </c>
      <c r="BZ2648" s="31">
        <v>44878</v>
      </c>
      <c r="CA2648" s="40">
        <v>0.49150462962962965</v>
      </c>
      <c r="DB2648">
        <v>671</v>
      </c>
      <c r="DC2648" t="str">
        <v>IT</v>
      </c>
      <c r="DD2648" t="str">
        <v>OYEWALE SAMUEL S. (IT)</v>
      </c>
      <c r="DE2648" s="31">
        <v>44878</v>
      </c>
      <c r="DF2648" s="40">
        <v>0.82769675925925923</v>
      </c>
    </row>
    <row r="2649" spans="1:110" x14ac:dyDescent="0.25">
      <c r="A2649" s="109" t="s">
        <v>1904</v>
      </c>
      <c r="B2649">
        <v>745</v>
      </c>
      <c r="C2649" s="109" t="s">
        <v>53</v>
      </c>
      <c r="D2649" s="109" t="s">
        <v>1531</v>
      </c>
      <c r="E2649" s="94">
        <v>44869</v>
      </c>
      <c r="F2649" s="174">
        <v>0.7986805555555555</v>
      </c>
      <c r="G2649">
        <v>2</v>
      </c>
      <c r="H2649" s="109" t="s">
        <v>1532</v>
      </c>
      <c r="I2649">
        <v>2704092</v>
      </c>
      <c r="AR2649">
        <v>208</v>
      </c>
      <c r="AS2649" t="str">
        <v>ENGINEERING</v>
      </c>
      <c r="AT2649" t="str">
        <v>NKWOAGU AUGUSTINE (ENGR</v>
      </c>
      <c r="AU2649" s="31">
        <v>44880</v>
      </c>
      <c r="AV2649" s="40">
        <v>0.34550925925925924</v>
      </c>
      <c r="BW2649">
        <v>343</v>
      </c>
      <c r="BX2649" t="str">
        <v>ENGINEERING</v>
      </c>
      <c r="BY2649" t="str">
        <v>FASHOLA BABATUNDE</v>
      </c>
      <c r="BZ2649" s="31">
        <v>44878</v>
      </c>
      <c r="CA2649" s="40">
        <v>0.49203703703703705</v>
      </c>
      <c r="DB2649">
        <v>672</v>
      </c>
      <c r="DC2649" t="str">
        <v>PLANNING</v>
      </c>
      <c r="DD2649" t="str">
        <v>BABALOLA OLUYOMI (PLN)</v>
      </c>
      <c r="DE2649" s="31">
        <v>44878</v>
      </c>
      <c r="DF2649" s="40">
        <v>0.82774305555555561</v>
      </c>
    </row>
    <row r="2650" spans="1:110" x14ac:dyDescent="0.25">
      <c r="A2650" s="109" t="s">
        <v>1904</v>
      </c>
      <c r="B2650">
        <v>746</v>
      </c>
      <c r="C2650" s="109" t="s">
        <v>53</v>
      </c>
      <c r="D2650" s="109" t="s">
        <v>1622</v>
      </c>
      <c r="E2650" s="94">
        <v>44869</v>
      </c>
      <c r="F2650" s="174">
        <v>0.79927083333333337</v>
      </c>
      <c r="G2650">
        <v>2</v>
      </c>
      <c r="H2650" s="109" t="s">
        <v>1623</v>
      </c>
      <c r="I2650">
        <v>14967077</v>
      </c>
      <c r="AR2650">
        <v>209</v>
      </c>
      <c r="AS2650" t="str">
        <v>MICURA</v>
      </c>
      <c r="AT2650" t="str">
        <v>ONI OLALEKAN (MIC)</v>
      </c>
      <c r="AU2650" s="31">
        <v>44880</v>
      </c>
      <c r="AV2650" s="40">
        <v>0.34596064814814814</v>
      </c>
      <c r="BW2650">
        <v>344</v>
      </c>
      <c r="BX2650" t="str">
        <v>MICURA</v>
      </c>
      <c r="BY2650" t="str">
        <v>MONDAY ANIJI (MIC)</v>
      </c>
      <c r="BZ2650" s="31">
        <v>44878</v>
      </c>
      <c r="CA2650" s="40">
        <v>0.49254629629629632</v>
      </c>
      <c r="DB2650">
        <v>673</v>
      </c>
      <c r="DC2650" t="str">
        <v>OPERATIONS</v>
      </c>
      <c r="DD2650" t="str">
        <v>OBAZEE OSAGIE (OPS)</v>
      </c>
      <c r="DE2650" s="31">
        <v>44878</v>
      </c>
      <c r="DF2650" s="40">
        <v>0.8362384259259259</v>
      </c>
    </row>
    <row r="2651" spans="1:110" x14ac:dyDescent="0.25">
      <c r="A2651" s="109" t="s">
        <v>1904</v>
      </c>
      <c r="B2651">
        <v>747</v>
      </c>
      <c r="C2651" s="109" t="s">
        <v>53</v>
      </c>
      <c r="D2651" s="109" t="s">
        <v>875</v>
      </c>
      <c r="E2651" s="94">
        <v>44869</v>
      </c>
      <c r="F2651" s="174">
        <v>0.79934027777777783</v>
      </c>
      <c r="G2651">
        <v>2</v>
      </c>
      <c r="H2651" s="109" t="s">
        <v>876</v>
      </c>
      <c r="I2651">
        <v>3399693</v>
      </c>
      <c r="AR2651">
        <v>210</v>
      </c>
      <c r="AS2651" t="str">
        <v>OPERATIONS</v>
      </c>
      <c r="AT2651" t="str">
        <v>OLANIPEKUN SIMON O (MIC</v>
      </c>
      <c r="AU2651" s="31">
        <v>44880</v>
      </c>
      <c r="AV2651" s="40">
        <v>0.34604166666666669</v>
      </c>
      <c r="BW2651">
        <v>345</v>
      </c>
      <c r="BX2651" t="str">
        <v>ENGINEERING</v>
      </c>
      <c r="BY2651" t="str">
        <v>ABDULWAHAB LUQMAN</v>
      </c>
      <c r="BZ2651" s="31">
        <v>44878</v>
      </c>
      <c r="CA2651" s="40">
        <v>0.49314814814814817</v>
      </c>
      <c r="DB2651">
        <v>674</v>
      </c>
      <c r="DC2651" t="str">
        <v>MICURA</v>
      </c>
      <c r="DD2651" t="str">
        <v>CHARLES I. GEORGE(MIC)</v>
      </c>
      <c r="DE2651" s="31">
        <v>44878</v>
      </c>
      <c r="DF2651" s="40">
        <v>0.83946759259259263</v>
      </c>
    </row>
    <row r="2652" spans="1:110" x14ac:dyDescent="0.25">
      <c r="A2652" s="109" t="s">
        <v>1904</v>
      </c>
      <c r="B2652">
        <v>748</v>
      </c>
      <c r="C2652" s="109" t="s">
        <v>53</v>
      </c>
      <c r="D2652" s="109" t="s">
        <v>837</v>
      </c>
      <c r="E2652" s="94">
        <v>44869</v>
      </c>
      <c r="F2652" s="174">
        <v>0.79934027777777783</v>
      </c>
      <c r="G2652">
        <v>1</v>
      </c>
      <c r="H2652" s="109" t="s">
        <v>838</v>
      </c>
      <c r="I2652"/>
      <c r="AR2652">
        <v>211</v>
      </c>
      <c r="AS2652" t="str">
        <v>OPERATIONS</v>
      </c>
      <c r="AT2652" t="str">
        <v>NURUDEEN SIMPA (MIC)</v>
      </c>
      <c r="AU2652" s="31">
        <v>44880</v>
      </c>
      <c r="AV2652" s="40">
        <v>0.34634259259259259</v>
      </c>
      <c r="BW2652">
        <v>346</v>
      </c>
      <c r="BX2652" t="str">
        <v>ENGINEERING</v>
      </c>
      <c r="BY2652" t="str">
        <v>ADENIYI ADEYEMI (ENGR)</v>
      </c>
      <c r="BZ2652" s="31">
        <v>44878</v>
      </c>
      <c r="CA2652" s="40">
        <v>0.49320601851851853</v>
      </c>
      <c r="DB2652">
        <v>675</v>
      </c>
      <c r="DC2652" t="str">
        <v>OPERATIONS</v>
      </c>
      <c r="DD2652" t="str">
        <v>EMOKHOR JOHN (MIC)</v>
      </c>
      <c r="DE2652" s="31">
        <v>44878</v>
      </c>
      <c r="DF2652" s="40">
        <v>0.84509259259259262</v>
      </c>
    </row>
    <row r="2653" spans="1:110" x14ac:dyDescent="0.25">
      <c r="A2653" s="109" t="s">
        <v>1904</v>
      </c>
      <c r="B2653">
        <v>749</v>
      </c>
      <c r="C2653" s="109" t="s">
        <v>52</v>
      </c>
      <c r="D2653" s="109" t="s">
        <v>1015</v>
      </c>
      <c r="E2653" s="94">
        <v>44869</v>
      </c>
      <c r="F2653" s="174">
        <v>0.79978009259259264</v>
      </c>
      <c r="G2653">
        <v>2</v>
      </c>
      <c r="H2653" s="109" t="s">
        <v>1016</v>
      </c>
      <c r="I2653">
        <v>2713830</v>
      </c>
      <c r="AR2653">
        <v>212</v>
      </c>
      <c r="AS2653" t="str">
        <v>MICURA</v>
      </c>
      <c r="AT2653" t="str">
        <v>SAMUEL AKINMOLAYAN (MIC</v>
      </c>
      <c r="AU2653" s="31">
        <v>44880</v>
      </c>
      <c r="AV2653" s="40">
        <v>0.34670138888888891</v>
      </c>
      <c r="BW2653">
        <v>347</v>
      </c>
      <c r="BX2653" t="str">
        <v>OPERATIONS</v>
      </c>
      <c r="BY2653" t="str">
        <v>IYANDA HAMMED O. (OPS)</v>
      </c>
      <c r="BZ2653" s="31">
        <v>44878</v>
      </c>
      <c r="CA2653" s="40">
        <v>0.49334490740740738</v>
      </c>
      <c r="DB2653">
        <v>676</v>
      </c>
      <c r="DC2653" t="str">
        <v>MICURA</v>
      </c>
      <c r="DD2653" t="str">
        <v>KOLAWOLE ONATUNDE (MIC)</v>
      </c>
      <c r="DE2653" s="31">
        <v>44878</v>
      </c>
      <c r="DF2653" s="40">
        <v>0.84621527777777783</v>
      </c>
    </row>
    <row r="2654" spans="1:110" x14ac:dyDescent="0.25">
      <c r="A2654" s="109" t="s">
        <v>1904</v>
      </c>
      <c r="B2654">
        <v>750</v>
      </c>
      <c r="C2654" s="109" t="s">
        <v>52</v>
      </c>
      <c r="D2654" s="109" t="s">
        <v>915</v>
      </c>
      <c r="E2654" s="94">
        <v>44869</v>
      </c>
      <c r="F2654" s="174">
        <v>0.79986111111111113</v>
      </c>
      <c r="G2654">
        <v>2</v>
      </c>
      <c r="H2654" s="109" t="s">
        <v>916</v>
      </c>
      <c r="I2654">
        <v>5348383</v>
      </c>
      <c r="AR2654">
        <v>213</v>
      </c>
      <c r="AS2654" t="str">
        <v>MICURA</v>
      </c>
      <c r="AT2654" t="str">
        <v>AKINFENWA OLUWAYEMI (MI</v>
      </c>
      <c r="AU2654" s="31">
        <v>44880</v>
      </c>
      <c r="AV2654" s="40">
        <v>0.34717592592592594</v>
      </c>
      <c r="BW2654">
        <v>348</v>
      </c>
      <c r="BX2654" t="str">
        <v>ENGINEERING</v>
      </c>
      <c r="BY2654" t="str">
        <v>TITUS GIDEON (ENGR)</v>
      </c>
      <c r="BZ2654" s="31">
        <v>44878</v>
      </c>
      <c r="CA2654" s="40">
        <v>0.49342592592592593</v>
      </c>
      <c r="DB2654">
        <v>677</v>
      </c>
      <c r="DC2654" t="str">
        <v>MICURA</v>
      </c>
      <c r="DD2654" t="str">
        <v>AHMED MOJEED A. (MIC)</v>
      </c>
      <c r="DE2654" s="31">
        <v>44878</v>
      </c>
      <c r="DF2654" s="40">
        <v>0.86254629629629631</v>
      </c>
    </row>
    <row r="2655" spans="1:110" x14ac:dyDescent="0.25">
      <c r="A2655" s="109" t="s">
        <v>1904</v>
      </c>
      <c r="B2655">
        <v>751</v>
      </c>
      <c r="C2655" s="109" t="s">
        <v>52</v>
      </c>
      <c r="D2655" s="109" t="s">
        <v>1962</v>
      </c>
      <c r="E2655" s="94">
        <v>44869</v>
      </c>
      <c r="F2655" s="174">
        <v>0.79994212962962963</v>
      </c>
      <c r="G2655">
        <v>2</v>
      </c>
      <c r="H2655" s="109" t="s">
        <v>1963</v>
      </c>
      <c r="I2655">
        <v>7355991</v>
      </c>
      <c r="AR2655">
        <v>214</v>
      </c>
      <c r="AS2655" t="str">
        <v>MICURA</v>
      </c>
      <c r="AT2655" t="str">
        <v>OKOH AMEACH (MIC)</v>
      </c>
      <c r="AU2655" s="31">
        <v>44880</v>
      </c>
      <c r="AV2655" s="40">
        <v>0.35023148148148148</v>
      </c>
      <c r="BW2655">
        <v>349</v>
      </c>
      <c r="BX2655" t="str">
        <v>ENGINEERING</v>
      </c>
      <c r="BY2655" t="str">
        <v>BOMBOM MARK BISONG (ENG</v>
      </c>
      <c r="BZ2655" s="31">
        <v>44878</v>
      </c>
      <c r="CA2655" s="40">
        <v>0.49349537037037039</v>
      </c>
      <c r="DB2655">
        <v>678</v>
      </c>
      <c r="DC2655" t="str">
        <v>OPERATIONS</v>
      </c>
      <c r="DD2655" t="str">
        <v>OKALA SAMSON (MIC)</v>
      </c>
      <c r="DE2655" s="31">
        <v>44878</v>
      </c>
      <c r="DF2655" s="40">
        <v>0.87236111111111114</v>
      </c>
    </row>
    <row r="2656" spans="1:110" x14ac:dyDescent="0.25">
      <c r="A2656" s="109" t="s">
        <v>1904</v>
      </c>
      <c r="B2656">
        <v>752</v>
      </c>
      <c r="C2656" s="109" t="s">
        <v>53</v>
      </c>
      <c r="D2656" s="109" t="s">
        <v>1211</v>
      </c>
      <c r="E2656" s="94">
        <v>44869</v>
      </c>
      <c r="F2656" s="174">
        <v>0.80002314814814812</v>
      </c>
      <c r="G2656">
        <v>2</v>
      </c>
      <c r="H2656" s="109" t="s">
        <v>1212</v>
      </c>
      <c r="I2656"/>
      <c r="AR2656">
        <v>215</v>
      </c>
      <c r="AS2656" t="str">
        <v>ENGINEERING</v>
      </c>
      <c r="AT2656" t="str">
        <v>ODEYEMI OLALEKAN (ENGR)</v>
      </c>
      <c r="AU2656" s="31">
        <v>44880</v>
      </c>
      <c r="AV2656" s="40">
        <v>0.36652777777777779</v>
      </c>
      <c r="BW2656">
        <v>350</v>
      </c>
      <c r="BX2656" t="str">
        <v>OPERATIONS</v>
      </c>
      <c r="BY2656" t="str">
        <v>OKONJI ONYINYE (OPER)</v>
      </c>
      <c r="BZ2656" s="31">
        <v>44878</v>
      </c>
      <c r="CA2656" s="40">
        <v>0.49395833333333333</v>
      </c>
      <c r="DB2656">
        <v>679</v>
      </c>
      <c r="DC2656" t="str">
        <v>OPERATIONS</v>
      </c>
      <c r="DD2656" t="str">
        <v>RAFIU KADIRI (OPS)</v>
      </c>
      <c r="DE2656" s="31">
        <v>44878</v>
      </c>
      <c r="DF2656" s="40">
        <v>0.88748842592592592</v>
      </c>
    </row>
    <row r="2657" spans="1:110" x14ac:dyDescent="0.25">
      <c r="A2657" s="109" t="s">
        <v>1904</v>
      </c>
      <c r="B2657">
        <v>753</v>
      </c>
      <c r="C2657" s="109" t="s">
        <v>56</v>
      </c>
      <c r="D2657" s="109" t="s">
        <v>1964</v>
      </c>
      <c r="E2657" s="94">
        <v>44869</v>
      </c>
      <c r="F2657" s="174">
        <v>0.80009259259259258</v>
      </c>
      <c r="G2657">
        <v>2</v>
      </c>
      <c r="H2657" s="109" t="s">
        <v>1965</v>
      </c>
      <c r="I2657">
        <v>2053475</v>
      </c>
      <c r="AR2657">
        <v>216</v>
      </c>
      <c r="AS2657" t="str">
        <v>ENGINEERING</v>
      </c>
      <c r="AT2657" t="str">
        <v>IPADEOLA IBRAHIM (ENGR)</v>
      </c>
      <c r="AU2657" s="31">
        <v>44880</v>
      </c>
      <c r="AV2657" s="40">
        <v>0.3691550925925926</v>
      </c>
      <c r="BW2657">
        <v>351</v>
      </c>
      <c r="BX2657" t="str">
        <v>ENGINEERING</v>
      </c>
      <c r="BY2657" t="str">
        <v>ASIA EHIMARE I. (ENGR)</v>
      </c>
      <c r="BZ2657" s="31">
        <v>44878</v>
      </c>
      <c r="CA2657" s="40">
        <v>0.49513888888888891</v>
      </c>
      <c r="DB2657">
        <v>680</v>
      </c>
      <c r="DC2657" t="str">
        <v>MICURA</v>
      </c>
      <c r="DD2657" t="str">
        <v>BAYEWO ILESANMI M. (MIC</v>
      </c>
      <c r="DE2657" s="31">
        <v>44878</v>
      </c>
      <c r="DF2657" s="40">
        <v>0.91091435185185188</v>
      </c>
    </row>
    <row r="2658" spans="1:110" x14ac:dyDescent="0.25">
      <c r="A2658" s="109" t="s">
        <v>1904</v>
      </c>
      <c r="B2658">
        <v>754</v>
      </c>
      <c r="C2658" s="109" t="s">
        <v>53</v>
      </c>
      <c r="D2658" s="109" t="s">
        <v>635</v>
      </c>
      <c r="E2658" s="94">
        <v>44869</v>
      </c>
      <c r="F2658" s="174">
        <v>0.80074074074074075</v>
      </c>
      <c r="G2658">
        <v>2</v>
      </c>
      <c r="H2658" s="109" t="s">
        <v>636</v>
      </c>
      <c r="I2658"/>
      <c r="AR2658">
        <v>217</v>
      </c>
      <c r="AS2658" t="str">
        <v>MICURA</v>
      </c>
      <c r="AT2658" t="str">
        <v>OLONISOWON RAPHAEL (MIC</v>
      </c>
      <c r="AU2658" s="31">
        <v>44880</v>
      </c>
      <c r="AV2658" s="40">
        <v>0.39516203703703706</v>
      </c>
      <c r="BW2658">
        <v>352</v>
      </c>
      <c r="BX2658" t="str">
        <v>ENGINEERING</v>
      </c>
      <c r="BY2658" t="str">
        <v>ONU HYACINTH C. (ENGNR)</v>
      </c>
      <c r="BZ2658" s="31">
        <v>44878</v>
      </c>
      <c r="CA2658" s="40">
        <v>0.49671296296296297</v>
      </c>
      <c r="DB2658">
        <v>489</v>
      </c>
      <c r="DC2658" t="str">
        <v>MICURA</v>
      </c>
      <c r="DD2658" t="str">
        <v>SIKIRU TAIWO (MIC)</v>
      </c>
      <c r="DE2658" s="31">
        <v>44879</v>
      </c>
      <c r="DF2658" s="40">
        <v>0.75182870370370369</v>
      </c>
    </row>
    <row r="2659" spans="1:110" x14ac:dyDescent="0.25">
      <c r="A2659" s="109" t="s">
        <v>1904</v>
      </c>
      <c r="B2659">
        <v>755</v>
      </c>
      <c r="C2659" s="109" t="s">
        <v>53</v>
      </c>
      <c r="D2659" s="109" t="s">
        <v>570</v>
      </c>
      <c r="E2659" s="94">
        <v>44869</v>
      </c>
      <c r="F2659" s="174">
        <v>0.80133101851851851</v>
      </c>
      <c r="G2659">
        <v>2</v>
      </c>
      <c r="H2659" s="109" t="s">
        <v>571</v>
      </c>
      <c r="I2659">
        <v>5445295</v>
      </c>
      <c r="AR2659">
        <v>35</v>
      </c>
      <c r="AS2659" t="str">
        <v>OPERATIONS</v>
      </c>
      <c r="AT2659" t="str">
        <v>CHUKWUNEKE CHIEMERE</v>
      </c>
      <c r="AU2659" s="31">
        <v>44881</v>
      </c>
      <c r="AV2659" s="40">
        <v>0.25026620370370373</v>
      </c>
      <c r="BW2659">
        <v>353</v>
      </c>
      <c r="BX2659" t="str">
        <v>ENGINEERING</v>
      </c>
      <c r="BY2659" t="str">
        <v>VICTOR EWELIM O. (ENGR)</v>
      </c>
      <c r="BZ2659" s="31">
        <v>44878</v>
      </c>
      <c r="CA2659" s="40">
        <v>0.49678240740740742</v>
      </c>
      <c r="DB2659">
        <v>490</v>
      </c>
      <c r="DC2659" t="str">
        <v>MICURA</v>
      </c>
      <c r="DD2659" t="str">
        <v>IKPEACHUNWA DENNIS (MIC)</v>
      </c>
      <c r="DE2659" s="31">
        <v>44879</v>
      </c>
      <c r="DF2659" s="40">
        <v>0.75188657407407411</v>
      </c>
    </row>
    <row r="2660" spans="1:110" x14ac:dyDescent="0.25">
      <c r="A2660" s="109" t="s">
        <v>1904</v>
      </c>
      <c r="B2660">
        <v>756</v>
      </c>
      <c r="C2660" s="109" t="s">
        <v>53</v>
      </c>
      <c r="D2660" s="109" t="s">
        <v>1157</v>
      </c>
      <c r="E2660" s="94">
        <v>44869</v>
      </c>
      <c r="F2660" s="174">
        <v>0.80175925925925928</v>
      </c>
      <c r="G2660">
        <v>2</v>
      </c>
      <c r="H2660" s="109" t="s">
        <v>1158</v>
      </c>
      <c r="I2660"/>
      <c r="AR2660">
        <v>36</v>
      </c>
      <c r="AS2660" t="str">
        <v>MICURA</v>
      </c>
      <c r="AT2660" t="str">
        <v>IBRAHIM NASIRU ADIO (MI</v>
      </c>
      <c r="AU2660" s="31">
        <v>44881</v>
      </c>
      <c r="AV2660" s="40">
        <v>0.25031249999999999</v>
      </c>
      <c r="BW2660">
        <v>354</v>
      </c>
      <c r="BX2660" t="str">
        <v>ENGINEERING</v>
      </c>
      <c r="BY2660" t="str">
        <v>AYORINDE MUYIWA (ENGR)</v>
      </c>
      <c r="BZ2660" s="31">
        <v>44878</v>
      </c>
      <c r="CA2660" s="40">
        <v>0.49706018518518519</v>
      </c>
      <c r="DB2660">
        <v>491</v>
      </c>
      <c r="DC2660" t="str">
        <v>MICURA</v>
      </c>
      <c r="DD2660" t="str">
        <v>ADETUNJI OLALEKAN (MIC)</v>
      </c>
      <c r="DE2660" s="31">
        <v>44879</v>
      </c>
      <c r="DF2660" s="40">
        <v>0.75195601851851857</v>
      </c>
    </row>
    <row r="2661" spans="1:110" x14ac:dyDescent="0.25">
      <c r="A2661" s="109" t="s">
        <v>1904</v>
      </c>
      <c r="B2661">
        <v>757</v>
      </c>
      <c r="C2661" s="109" t="s">
        <v>53</v>
      </c>
      <c r="D2661" s="109" t="s">
        <v>1149</v>
      </c>
      <c r="E2661" s="94">
        <v>44869</v>
      </c>
      <c r="F2661" s="174">
        <v>0.80204861111111114</v>
      </c>
      <c r="G2661">
        <v>2</v>
      </c>
      <c r="H2661" s="109" t="s">
        <v>1150</v>
      </c>
      <c r="I2661"/>
      <c r="AR2661">
        <v>37</v>
      </c>
      <c r="AS2661" t="str">
        <v>MICURA</v>
      </c>
      <c r="AT2661" t="str">
        <v>OKOH LUCKY (MIC)</v>
      </c>
      <c r="AU2661" s="31">
        <v>44881</v>
      </c>
      <c r="AV2661" s="40">
        <v>0.25034722222222222</v>
      </c>
      <c r="BW2661">
        <v>355</v>
      </c>
      <c r="BX2661" t="str">
        <v>OPERATIONS</v>
      </c>
      <c r="BY2661" t="str">
        <v>OPAYEMI FAUSAT O.(OPS)</v>
      </c>
      <c r="BZ2661" s="31">
        <v>44878</v>
      </c>
      <c r="CA2661" s="40">
        <v>0.49972222222222223</v>
      </c>
      <c r="DB2661">
        <v>492</v>
      </c>
      <c r="DC2661" t="str">
        <v>MICURA</v>
      </c>
      <c r="DD2661" t="str">
        <v>EMEREMNU LAWRENCE (MIC)</v>
      </c>
      <c r="DE2661" s="31">
        <v>44879</v>
      </c>
      <c r="DF2661" s="40">
        <v>0.75199074074074079</v>
      </c>
    </row>
    <row r="2662" spans="1:110" x14ac:dyDescent="0.25">
      <c r="A2662" s="109" t="s">
        <v>1904</v>
      </c>
      <c r="B2662">
        <v>758</v>
      </c>
      <c r="C2662" s="109" t="s">
        <v>53</v>
      </c>
      <c r="D2662" s="109" t="s">
        <v>1236</v>
      </c>
      <c r="E2662" s="94">
        <v>44869</v>
      </c>
      <c r="F2662" s="174">
        <v>0.80210648148148145</v>
      </c>
      <c r="G2662">
        <v>2</v>
      </c>
      <c r="H2662" s="109" t="s">
        <v>1237</v>
      </c>
      <c r="I2662"/>
      <c r="AR2662">
        <v>38</v>
      </c>
      <c r="AS2662" t="str">
        <v>MICURA</v>
      </c>
      <c r="AT2662" t="str">
        <v>MAIHA LEWIS SIMON (MIC)</v>
      </c>
      <c r="AU2662" s="31">
        <v>44881</v>
      </c>
      <c r="AV2662" s="40">
        <v>0.25103009259259257</v>
      </c>
      <c r="BW2662">
        <v>356</v>
      </c>
      <c r="BX2662" t="str">
        <v>ENGINEERING</v>
      </c>
      <c r="BY2662" t="str">
        <v>OKIKE SUNDAY (ENGR)</v>
      </c>
      <c r="BZ2662" s="31">
        <v>44878</v>
      </c>
      <c r="CA2662" s="40">
        <v>0.50038194444444439</v>
      </c>
      <c r="DB2662">
        <v>493</v>
      </c>
      <c r="DC2662" t="str">
        <v>MICURA</v>
      </c>
      <c r="DD2662" t="str">
        <v>ANYADIKE JUDE (MIC)</v>
      </c>
      <c r="DE2662" s="31">
        <v>44879</v>
      </c>
      <c r="DF2662" s="40">
        <v>0.75210648148148151</v>
      </c>
    </row>
    <row r="2663" spans="1:110" x14ac:dyDescent="0.25">
      <c r="A2663" s="109" t="s">
        <v>1904</v>
      </c>
      <c r="B2663">
        <v>759</v>
      </c>
      <c r="C2663" s="109" t="s">
        <v>53</v>
      </c>
      <c r="D2663" s="109" t="s">
        <v>1176</v>
      </c>
      <c r="E2663" s="94">
        <v>44869</v>
      </c>
      <c r="F2663" s="174">
        <v>0.80240740740740746</v>
      </c>
      <c r="G2663">
        <v>1</v>
      </c>
      <c r="H2663" s="109" t="s">
        <v>1177</v>
      </c>
      <c r="I2663"/>
      <c r="AR2663">
        <v>39</v>
      </c>
      <c r="AS2663" t="str">
        <v>MICURA</v>
      </c>
      <c r="AT2663" t="str">
        <v>LIBERTY AROGUNDADE (MIC</v>
      </c>
      <c r="AU2663" s="31">
        <v>44881</v>
      </c>
      <c r="AV2663" s="40">
        <v>0.25126157407407407</v>
      </c>
      <c r="BW2663">
        <v>357</v>
      </c>
      <c r="BX2663" t="str">
        <v>ENGINEERING</v>
      </c>
      <c r="BY2663" t="str">
        <v>JONATHAN AYOBAMI</v>
      </c>
      <c r="BZ2663" s="31">
        <v>44878</v>
      </c>
      <c r="CA2663" s="40">
        <v>0.50045138888888885</v>
      </c>
      <c r="DB2663">
        <v>494</v>
      </c>
      <c r="DC2663" t="str">
        <v>MICURA</v>
      </c>
      <c r="DD2663" t="str">
        <v>RICHARD AMAEZE (MIC)</v>
      </c>
      <c r="DE2663" s="31">
        <v>44879</v>
      </c>
      <c r="DF2663" s="40">
        <v>0.75236111111111115</v>
      </c>
    </row>
    <row r="2664" spans="1:110" x14ac:dyDescent="0.25">
      <c r="A2664" s="109" t="s">
        <v>1904</v>
      </c>
      <c r="B2664">
        <v>760</v>
      </c>
      <c r="C2664" s="109" t="s">
        <v>21</v>
      </c>
      <c r="D2664" s="109" t="s">
        <v>1033</v>
      </c>
      <c r="E2664" s="94">
        <v>44869</v>
      </c>
      <c r="F2664" s="174">
        <v>0.80256944444444445</v>
      </c>
      <c r="G2664">
        <v>2</v>
      </c>
      <c r="H2664" s="109" t="s">
        <v>950</v>
      </c>
      <c r="I2664"/>
      <c r="AR2664">
        <v>40</v>
      </c>
      <c r="AS2664" t="str">
        <v>OPERATIONS</v>
      </c>
      <c r="AT2664" t="str">
        <v>ABIDOYE SAMUEL (OPS)</v>
      </c>
      <c r="AU2664" s="31">
        <v>44881</v>
      </c>
      <c r="AV2664" s="40">
        <v>0.25137731481481479</v>
      </c>
      <c r="BW2664">
        <v>358</v>
      </c>
      <c r="BX2664" t="str">
        <v>MICURA</v>
      </c>
      <c r="BY2664" t="str">
        <v>OKEKE OLISAEMEKA</v>
      </c>
      <c r="BZ2664" s="31">
        <v>44878</v>
      </c>
      <c r="CA2664" s="40">
        <v>0.50050925925925926</v>
      </c>
      <c r="DB2664">
        <v>495</v>
      </c>
      <c r="DC2664" t="str">
        <v>MICURA</v>
      </c>
      <c r="DD2664" t="str">
        <v>LAWAL YEKINI (MIC)</v>
      </c>
      <c r="DE2664" s="31">
        <v>44879</v>
      </c>
      <c r="DF2664" s="40">
        <v>0.75239583333333337</v>
      </c>
    </row>
    <row r="2665" spans="1:110" x14ac:dyDescent="0.25">
      <c r="A2665" s="109" t="s">
        <v>1904</v>
      </c>
      <c r="B2665">
        <v>761</v>
      </c>
      <c r="C2665" s="109" t="s">
        <v>53</v>
      </c>
      <c r="D2665" s="109" t="s">
        <v>1155</v>
      </c>
      <c r="E2665" s="94">
        <v>44869</v>
      </c>
      <c r="F2665" s="174">
        <v>0.80262731481481486</v>
      </c>
      <c r="G2665">
        <v>2</v>
      </c>
      <c r="H2665" s="109" t="s">
        <v>1156</v>
      </c>
      <c r="I2665"/>
      <c r="AR2665">
        <v>41</v>
      </c>
      <c r="AS2665" t="str">
        <v>MICURA</v>
      </c>
      <c r="AT2665" t="str">
        <v>DAMILOLA OGUNBAMERU(MIC</v>
      </c>
      <c r="AU2665" s="31">
        <v>44881</v>
      </c>
      <c r="AV2665" s="40">
        <v>0.25157407407407406</v>
      </c>
      <c r="BW2665">
        <v>359</v>
      </c>
      <c r="BX2665" t="str">
        <v>MICURA</v>
      </c>
      <c r="BY2665" t="str">
        <v>RAMONI OGUNLANA (MIC)</v>
      </c>
      <c r="BZ2665" s="31">
        <v>44878</v>
      </c>
      <c r="CA2665" s="40">
        <v>0.50112268518518521</v>
      </c>
      <c r="DB2665">
        <v>496</v>
      </c>
      <c r="DC2665" t="str">
        <v>ENGINEERING</v>
      </c>
      <c r="DD2665" t="str">
        <v>UDOH PHILIP EYIBIO (ENG</v>
      </c>
      <c r="DE2665" s="31">
        <v>44879</v>
      </c>
      <c r="DF2665" s="40">
        <v>0.75244212962962964</v>
      </c>
    </row>
    <row r="2666" spans="1:110" x14ac:dyDescent="0.25">
      <c r="A2666" s="109" t="s">
        <v>1904</v>
      </c>
      <c r="B2666">
        <v>762</v>
      </c>
      <c r="C2666" s="109" t="s">
        <v>53</v>
      </c>
      <c r="D2666" s="109" t="s">
        <v>486</v>
      </c>
      <c r="E2666" s="94">
        <v>44869</v>
      </c>
      <c r="F2666" s="174">
        <v>0.80311342592592594</v>
      </c>
      <c r="G2666">
        <v>2</v>
      </c>
      <c r="H2666" s="109" t="s">
        <v>487</v>
      </c>
      <c r="I2666"/>
      <c r="AR2666">
        <v>42</v>
      </c>
      <c r="AS2666" t="str">
        <v>MICURA</v>
      </c>
      <c r="AT2666" t="str">
        <v>KAMORU OLUWASEYI (MIC)</v>
      </c>
      <c r="AU2666" s="31">
        <v>44881</v>
      </c>
      <c r="AV2666" s="40">
        <v>0.25162037037037038</v>
      </c>
      <c r="BW2666">
        <v>360</v>
      </c>
      <c r="BX2666" t="str">
        <v>IT</v>
      </c>
      <c r="BY2666" t="str">
        <v>OYEWALE SAMUEL S. (IT)</v>
      </c>
      <c r="BZ2666" s="31">
        <v>44878</v>
      </c>
      <c r="CA2666" s="40">
        <v>0.50195601851851857</v>
      </c>
      <c r="DB2666">
        <v>497</v>
      </c>
      <c r="DC2666" t="str">
        <v>MICURA</v>
      </c>
      <c r="DD2666" t="str">
        <v>KAREEM TAJUDEEN O. (MIC</v>
      </c>
      <c r="DE2666" s="31">
        <v>44879</v>
      </c>
      <c r="DF2666" s="40">
        <v>0.75266203703703705</v>
      </c>
    </row>
    <row r="2667" spans="1:110" x14ac:dyDescent="0.25">
      <c r="A2667" s="109" t="s">
        <v>1904</v>
      </c>
      <c r="B2667">
        <v>763</v>
      </c>
      <c r="C2667" s="109" t="s">
        <v>53</v>
      </c>
      <c r="D2667" s="109" t="s">
        <v>1191</v>
      </c>
      <c r="E2667" s="94">
        <v>44869</v>
      </c>
      <c r="F2667" s="174">
        <v>0.80318287037037039</v>
      </c>
      <c r="G2667">
        <v>2</v>
      </c>
      <c r="H2667" s="109" t="s">
        <v>1192</v>
      </c>
      <c r="I2667">
        <v>2035897</v>
      </c>
      <c r="AR2667">
        <v>43</v>
      </c>
      <c r="AS2667" t="str">
        <v>MICURA</v>
      </c>
      <c r="AT2667" t="str">
        <v>ENEOTU ZILPAH INNOCENT</v>
      </c>
      <c r="AU2667" s="31">
        <v>44881</v>
      </c>
      <c r="AV2667" s="40">
        <v>0.25180555555555556</v>
      </c>
      <c r="BW2667">
        <v>361</v>
      </c>
      <c r="BX2667" t="str">
        <v>OPERATIONS</v>
      </c>
      <c r="BY2667" t="str">
        <v>USMAN MUKTARI (OPS)</v>
      </c>
      <c r="BZ2667" s="31">
        <v>44878</v>
      </c>
      <c r="CA2667" s="40">
        <v>0.50331018518518522</v>
      </c>
      <c r="DB2667">
        <v>498</v>
      </c>
      <c r="DC2667" t="str">
        <v>OPERATIONS</v>
      </c>
      <c r="DD2667" t="str">
        <v>IBIKUNLE ISMAILA</v>
      </c>
      <c r="DE2667" s="31">
        <v>44879</v>
      </c>
      <c r="DF2667" s="40">
        <v>0.7527314814814815</v>
      </c>
    </row>
    <row r="2668" spans="1:110" x14ac:dyDescent="0.25">
      <c r="A2668" s="109" t="s">
        <v>1904</v>
      </c>
      <c r="B2668">
        <v>764</v>
      </c>
      <c r="C2668" s="109" t="s">
        <v>54</v>
      </c>
      <c r="D2668" s="109" t="s">
        <v>1093</v>
      </c>
      <c r="E2668" s="94">
        <v>44869</v>
      </c>
      <c r="F2668" s="174">
        <v>0.8043865740740741</v>
      </c>
      <c r="G2668">
        <v>2</v>
      </c>
      <c r="H2668" s="109" t="s">
        <v>1094</v>
      </c>
      <c r="I2668">
        <v>8330097</v>
      </c>
      <c r="AR2668">
        <v>44</v>
      </c>
      <c r="AS2668" t="str">
        <v>MICURA</v>
      </c>
      <c r="AT2668" t="str">
        <v>OLORUNYOMI OLAREWAJU(MI</v>
      </c>
      <c r="AU2668" s="31">
        <v>44881</v>
      </c>
      <c r="AV2668" s="40">
        <v>0.25187500000000002</v>
      </c>
      <c r="BW2668">
        <v>362</v>
      </c>
      <c r="BX2668" t="str">
        <v>ENGINEERING</v>
      </c>
      <c r="BY2668" t="str">
        <v>OGBUNAYA UGOCHUKWU (ENG</v>
      </c>
      <c r="BZ2668" s="31">
        <v>44878</v>
      </c>
      <c r="CA2668" s="40">
        <v>0.50348379629629625</v>
      </c>
      <c r="DB2668">
        <v>499</v>
      </c>
      <c r="DC2668" t="str">
        <v>MICURA</v>
      </c>
      <c r="DD2668" t="str">
        <v>SEGUN OLUBAYO (MIC)</v>
      </c>
      <c r="DE2668" s="31">
        <v>44879</v>
      </c>
      <c r="DF2668" s="40">
        <v>0.75277777777777777</v>
      </c>
    </row>
    <row r="2669" spans="1:110" x14ac:dyDescent="0.25">
      <c r="A2669" s="109" t="s">
        <v>1904</v>
      </c>
      <c r="B2669">
        <v>765</v>
      </c>
      <c r="C2669" s="109" t="s">
        <v>53</v>
      </c>
      <c r="D2669" s="109" t="s">
        <v>1036</v>
      </c>
      <c r="E2669" s="94">
        <v>44869</v>
      </c>
      <c r="F2669" s="174">
        <v>0.80449074074074078</v>
      </c>
      <c r="G2669">
        <v>2</v>
      </c>
      <c r="H2669" s="109" t="s">
        <v>1037</v>
      </c>
      <c r="I2669"/>
      <c r="AR2669">
        <v>45</v>
      </c>
      <c r="AS2669" t="str">
        <v>MICURA</v>
      </c>
      <c r="AT2669" t="str">
        <v>TAIWO OLUWAYOSE</v>
      </c>
      <c r="AU2669" s="31">
        <v>44881</v>
      </c>
      <c r="AV2669" s="40">
        <v>0.2519675925925926</v>
      </c>
      <c r="BW2669">
        <v>363</v>
      </c>
      <c r="BX2669" t="str">
        <v>ENGINEERING</v>
      </c>
      <c r="BY2669" t="str">
        <v>EZEKIEL EMIUKE (ENGR)</v>
      </c>
      <c r="BZ2669" s="31">
        <v>44878</v>
      </c>
      <c r="CA2669" s="40">
        <v>0.50417824074074069</v>
      </c>
      <c r="DB2669">
        <v>500</v>
      </c>
      <c r="DC2669" t="str">
        <v>MICURA</v>
      </c>
      <c r="DD2669" t="str">
        <v>ABDULLAHI MOHAMMED (MIC</v>
      </c>
      <c r="DE2669" s="31">
        <v>44879</v>
      </c>
      <c r="DF2669" s="40">
        <v>0.75337962962962968</v>
      </c>
    </row>
    <row r="2670" spans="1:110" x14ac:dyDescent="0.25">
      <c r="A2670" s="109" t="s">
        <v>1904</v>
      </c>
      <c r="B2670">
        <v>766</v>
      </c>
      <c r="C2670" s="109" t="s">
        <v>53</v>
      </c>
      <c r="D2670" s="109" t="s">
        <v>1141</v>
      </c>
      <c r="E2670" s="94">
        <v>44869</v>
      </c>
      <c r="F2670" s="174">
        <v>0.80648148148148147</v>
      </c>
      <c r="G2670">
        <v>2</v>
      </c>
      <c r="H2670" s="109" t="s">
        <v>1142</v>
      </c>
      <c r="I2670">
        <v>8900093</v>
      </c>
      <c r="AR2670">
        <v>46</v>
      </c>
      <c r="AS2670" t="str">
        <v>MICURA</v>
      </c>
      <c r="AT2670" t="str">
        <v>EMRETANE CHARLES</v>
      </c>
      <c r="AU2670" s="31">
        <v>44881</v>
      </c>
      <c r="AV2670" s="40">
        <v>0.25246527777777777</v>
      </c>
      <c r="BW2670">
        <v>364</v>
      </c>
      <c r="BX2670" t="str">
        <v>ENGINEERING</v>
      </c>
      <c r="BY2670" t="str">
        <v>AJAERO AUGUSTINE (ENGR)</v>
      </c>
      <c r="BZ2670" s="31">
        <v>44878</v>
      </c>
      <c r="CA2670" s="40">
        <v>0.50424768518518515</v>
      </c>
      <c r="DB2670">
        <v>501</v>
      </c>
      <c r="DC2670" t="str">
        <v>OPERATIONS</v>
      </c>
      <c r="DD2670" t="str">
        <v>USMAN MUKTARI (OPS)</v>
      </c>
      <c r="DE2670" s="31">
        <v>44879</v>
      </c>
      <c r="DF2670" s="40">
        <v>0.75343749999999998</v>
      </c>
    </row>
    <row r="2671" spans="1:110" x14ac:dyDescent="0.25">
      <c r="A2671" s="109" t="s">
        <v>1904</v>
      </c>
      <c r="B2671">
        <v>767</v>
      </c>
      <c r="C2671" s="109" t="s">
        <v>52</v>
      </c>
      <c r="D2671" s="109" t="s">
        <v>1929</v>
      </c>
      <c r="E2671" s="94">
        <v>44869</v>
      </c>
      <c r="F2671" s="174">
        <v>0.80682870370370374</v>
      </c>
      <c r="G2671">
        <v>2</v>
      </c>
      <c r="H2671" s="109" t="s">
        <v>1930</v>
      </c>
      <c r="I2671">
        <v>5387631</v>
      </c>
      <c r="AR2671">
        <v>47</v>
      </c>
      <c r="AS2671" t="str">
        <v>MICURA</v>
      </c>
      <c r="AT2671" t="str">
        <v>OLADIPUPO TUNDE (MIC)</v>
      </c>
      <c r="AU2671" s="31">
        <v>44881</v>
      </c>
      <c r="AV2671" s="40">
        <v>0.2525</v>
      </c>
      <c r="BW2671">
        <v>365</v>
      </c>
      <c r="BX2671" t="str">
        <v>OPERATIONS</v>
      </c>
      <c r="BY2671" t="str">
        <v>EHIMEN RICHARD (OPS)</v>
      </c>
      <c r="BZ2671" s="31">
        <v>44878</v>
      </c>
      <c r="CA2671" s="40">
        <v>0.50493055555555555</v>
      </c>
      <c r="DB2671">
        <v>502</v>
      </c>
      <c r="DC2671" t="str">
        <v>MICURA</v>
      </c>
      <c r="DD2671" t="str">
        <v>AJIBADE NASIRU (MIC)</v>
      </c>
      <c r="DE2671" s="31">
        <v>44879</v>
      </c>
      <c r="DF2671" s="40">
        <v>0.75377314814814811</v>
      </c>
    </row>
    <row r="2672" spans="1:110" x14ac:dyDescent="0.25">
      <c r="A2672" s="109" t="s">
        <v>1904</v>
      </c>
      <c r="B2672">
        <v>768</v>
      </c>
      <c r="C2672" s="109" t="s">
        <v>53</v>
      </c>
      <c r="D2672" s="109" t="s">
        <v>710</v>
      </c>
      <c r="E2672" s="94">
        <v>44869</v>
      </c>
      <c r="F2672" s="174">
        <v>0.83456018518518515</v>
      </c>
      <c r="G2672">
        <v>2</v>
      </c>
      <c r="H2672" s="109" t="s">
        <v>711</v>
      </c>
      <c r="I2672">
        <v>5445303</v>
      </c>
      <c r="AR2672">
        <v>48</v>
      </c>
      <c r="AS2672" t="str">
        <v>OPERATIONS</v>
      </c>
      <c r="AT2672" t="str">
        <v>EKEH K NWABUEZE (OPS)</v>
      </c>
      <c r="AU2672" s="31">
        <v>44881</v>
      </c>
      <c r="AV2672" s="40">
        <v>0.25267361111111108</v>
      </c>
      <c r="BW2672">
        <v>366</v>
      </c>
      <c r="BX2672" t="str">
        <v>MICURA</v>
      </c>
      <c r="BY2672" t="str">
        <v>RICHARD AMAEZE (MIC)</v>
      </c>
      <c r="BZ2672" s="31">
        <v>44878</v>
      </c>
      <c r="CA2672" s="40">
        <v>0.50799768518518518</v>
      </c>
      <c r="DB2672">
        <v>503</v>
      </c>
      <c r="DC2672" t="str">
        <v>MICURA</v>
      </c>
      <c r="DD2672" t="str">
        <v>IBRAHIM NASIRU ADIO (MI</v>
      </c>
      <c r="DE2672" s="31">
        <v>44879</v>
      </c>
      <c r="DF2672" s="40">
        <v>0.75384259259259256</v>
      </c>
    </row>
    <row r="2673" spans="1:110" x14ac:dyDescent="0.25">
      <c r="A2673" s="109" t="s">
        <v>1904</v>
      </c>
      <c r="B2673">
        <v>769</v>
      </c>
      <c r="C2673" s="109" t="s">
        <v>53</v>
      </c>
      <c r="D2673" s="109" t="s">
        <v>785</v>
      </c>
      <c r="E2673" s="94">
        <v>44869</v>
      </c>
      <c r="F2673" s="174">
        <v>0.83462962962962961</v>
      </c>
      <c r="G2673">
        <v>2</v>
      </c>
      <c r="H2673" s="109" t="s">
        <v>786</v>
      </c>
      <c r="I2673">
        <v>4844273</v>
      </c>
      <c r="AR2673">
        <v>49</v>
      </c>
      <c r="AS2673" t="str">
        <v>MICURA</v>
      </c>
      <c r="AT2673" t="str">
        <v>ABDULLAHI OMOKAYODE (MIC</v>
      </c>
      <c r="AU2673" s="31">
        <v>44881</v>
      </c>
      <c r="AV2673" s="40">
        <v>0.2528125</v>
      </c>
      <c r="BW2673">
        <v>367</v>
      </c>
      <c r="BX2673" t="str">
        <v>MANAGEMENT</v>
      </c>
      <c r="BY2673" t="str">
        <v>BIOSAH MELVIN (MNGT)</v>
      </c>
      <c r="BZ2673" s="31">
        <v>44878</v>
      </c>
      <c r="CA2673" s="40">
        <v>0.50824074074074077</v>
      </c>
      <c r="DB2673">
        <v>504</v>
      </c>
      <c r="DC2673" t="str">
        <v>MICURA</v>
      </c>
      <c r="DD2673" t="str">
        <v>AJAYI ADESHOLA (MIC)</v>
      </c>
      <c r="DE2673" s="31">
        <v>44879</v>
      </c>
      <c r="DF2673" s="40">
        <v>0.75435185185185183</v>
      </c>
    </row>
    <row r="2674" spans="1:110" x14ac:dyDescent="0.25">
      <c r="A2674" s="109" t="s">
        <v>1904</v>
      </c>
      <c r="B2674">
        <v>770</v>
      </c>
      <c r="C2674" s="109" t="s">
        <v>54</v>
      </c>
      <c r="D2674" s="109" t="s">
        <v>1636</v>
      </c>
      <c r="E2674" s="94">
        <v>44869</v>
      </c>
      <c r="F2674" s="174">
        <v>0.83542824074074074</v>
      </c>
      <c r="G2674">
        <v>2</v>
      </c>
      <c r="H2674" s="109" t="s">
        <v>1637</v>
      </c>
      <c r="I2674">
        <v>5511938</v>
      </c>
      <c r="AR2674">
        <v>50</v>
      </c>
      <c r="AS2674" t="str">
        <v>MICURA</v>
      </c>
      <c r="AT2674" t="str">
        <v>JOHN OJOBO  S.(MIC)</v>
      </c>
      <c r="AU2674" s="31">
        <v>44881</v>
      </c>
      <c r="AV2674" s="40">
        <v>0.25310185185185186</v>
      </c>
      <c r="BW2674">
        <v>368</v>
      </c>
      <c r="BX2674" t="str">
        <v>OPERATIONS</v>
      </c>
      <c r="BY2674" t="str">
        <v>NASIRU OLADIMEJI</v>
      </c>
      <c r="BZ2674" s="31">
        <v>44878</v>
      </c>
      <c r="CA2674" s="40">
        <v>0.50840277777777776</v>
      </c>
      <c r="DB2674">
        <v>505</v>
      </c>
      <c r="DC2674" t="str">
        <v>MICURA</v>
      </c>
      <c r="DD2674" t="str">
        <v>SUNDAY OKON (MIC)</v>
      </c>
      <c r="DE2674" s="31">
        <v>44879</v>
      </c>
      <c r="DF2674" s="40">
        <v>0.75440972222222225</v>
      </c>
    </row>
    <row r="2675" spans="1:110" x14ac:dyDescent="0.25">
      <c r="A2675" s="109" t="s">
        <v>1904</v>
      </c>
      <c r="B2675">
        <v>771</v>
      </c>
      <c r="C2675" s="109" t="s">
        <v>21</v>
      </c>
      <c r="D2675" s="109" t="s">
        <v>1052</v>
      </c>
      <c r="E2675" s="94">
        <v>44869</v>
      </c>
      <c r="F2675" s="174">
        <v>0.83582175925925928</v>
      </c>
      <c r="G2675">
        <v>2</v>
      </c>
      <c r="H2675" s="109" t="s">
        <v>21</v>
      </c>
      <c r="I2675"/>
      <c r="AR2675">
        <v>51</v>
      </c>
      <c r="AS2675" t="str">
        <v>MICURA</v>
      </c>
      <c r="AT2675" t="str">
        <v>EHIDIAMHEN EMMANUEL(MIC)</v>
      </c>
      <c r="AU2675" s="31">
        <v>44881</v>
      </c>
      <c r="AV2675" s="40">
        <v>0.25315972222222222</v>
      </c>
      <c r="BW2675">
        <v>369</v>
      </c>
      <c r="BX2675" t="str">
        <v>MICURA</v>
      </c>
      <c r="BY2675" t="str">
        <v>ODETAYO FEMI (MIC)</v>
      </c>
      <c r="BZ2675" s="31">
        <v>44878</v>
      </c>
      <c r="CA2675" s="40">
        <v>0.50855324074074071</v>
      </c>
      <c r="DB2675">
        <v>506</v>
      </c>
      <c r="DC2675" t="str">
        <v>MICURA</v>
      </c>
      <c r="DD2675" t="str">
        <v>OMOTUNDE SULAIMAN (MIC)</v>
      </c>
      <c r="DE2675" s="31">
        <v>44879</v>
      </c>
      <c r="DF2675" s="40">
        <v>0.75446759259259255</v>
      </c>
    </row>
    <row r="2676" spans="1:110" x14ac:dyDescent="0.25">
      <c r="A2676" s="109" t="s">
        <v>1904</v>
      </c>
      <c r="B2676">
        <v>772</v>
      </c>
      <c r="C2676" s="109" t="s">
        <v>21</v>
      </c>
      <c r="D2676" s="109" t="s">
        <v>1159</v>
      </c>
      <c r="E2676" s="94">
        <v>44869</v>
      </c>
      <c r="F2676" s="174">
        <v>0.83685185185185185</v>
      </c>
      <c r="G2676">
        <v>2</v>
      </c>
      <c r="H2676" s="109" t="s">
        <v>21</v>
      </c>
      <c r="I2676"/>
      <c r="AR2676">
        <v>52</v>
      </c>
      <c r="AS2676" t="str">
        <v>MICURA</v>
      </c>
      <c r="AT2676" t="str">
        <v>TAIWO ANIMASHAUN (MIC)</v>
      </c>
      <c r="AU2676" s="31">
        <v>44881</v>
      </c>
      <c r="AV2676" s="40">
        <v>0.25339120370370372</v>
      </c>
      <c r="BW2676">
        <v>370</v>
      </c>
      <c r="BX2676" t="str">
        <v>MICURA</v>
      </c>
      <c r="BY2676" t="str">
        <v>ESHIGBE IRIKEFE TONY(MI</v>
      </c>
      <c r="BZ2676" s="31">
        <v>44878</v>
      </c>
      <c r="CA2676" s="40">
        <v>0.50861111111111112</v>
      </c>
      <c r="DB2676">
        <v>507</v>
      </c>
      <c r="DC2676" t="str">
        <v>MICURA</v>
      </c>
      <c r="DD2676" t="str">
        <v>EDWARD ODERELE (MIC)</v>
      </c>
      <c r="DE2676" s="31">
        <v>44879</v>
      </c>
      <c r="DF2676" s="40">
        <v>0.75476851851851856</v>
      </c>
    </row>
    <row r="2677" spans="1:110" x14ac:dyDescent="0.25">
      <c r="A2677" s="109" t="s">
        <v>1904</v>
      </c>
      <c r="B2677">
        <v>773</v>
      </c>
      <c r="C2677" s="109" t="s">
        <v>53</v>
      </c>
      <c r="D2677" s="109" t="s">
        <v>1082</v>
      </c>
      <c r="E2677" s="94">
        <v>44869</v>
      </c>
      <c r="F2677" s="174">
        <v>0.83778935185185188</v>
      </c>
      <c r="G2677">
        <v>2</v>
      </c>
      <c r="H2677" s="109" t="s">
        <v>1083</v>
      </c>
      <c r="I2677"/>
      <c r="AR2677">
        <v>53</v>
      </c>
      <c r="AS2677" t="str">
        <v>MICURA</v>
      </c>
      <c r="AT2677" t="str">
        <v>KAYODE ROTIMI E. (MIC)</v>
      </c>
      <c r="AU2677" s="31">
        <v>44881</v>
      </c>
      <c r="AV2677" s="40">
        <v>0.25361111111111112</v>
      </c>
      <c r="BW2677">
        <v>371</v>
      </c>
      <c r="BX2677" t="str">
        <v>ENGINEERING</v>
      </c>
      <c r="BY2677" t="str">
        <v>AIBUEKU MARVELOUS (ENGR)</v>
      </c>
      <c r="BZ2677" s="31">
        <v>44878</v>
      </c>
      <c r="CA2677" s="40">
        <v>0.50947916666666671</v>
      </c>
      <c r="DB2677">
        <v>508</v>
      </c>
      <c r="DC2677" t="str">
        <v>MICURA</v>
      </c>
      <c r="DD2677" t="str">
        <v>JOEL UCHENNA (MIC)</v>
      </c>
      <c r="DE2677" s="31">
        <v>44879</v>
      </c>
      <c r="DF2677" s="40">
        <v>0.75484953703703705</v>
      </c>
    </row>
    <row r="2678" spans="1:110" x14ac:dyDescent="0.25">
      <c r="A2678" s="109" t="s">
        <v>1904</v>
      </c>
      <c r="B2678">
        <v>774</v>
      </c>
      <c r="C2678" s="109" t="s">
        <v>53</v>
      </c>
      <c r="D2678" s="109" t="s">
        <v>1180</v>
      </c>
      <c r="E2678" s="94">
        <v>44869</v>
      </c>
      <c r="F2678" s="174">
        <v>0.83833333333333337</v>
      </c>
      <c r="G2678">
        <v>2</v>
      </c>
      <c r="H2678" s="109" t="s">
        <v>1181</v>
      </c>
      <c r="I2678"/>
      <c r="AR2678">
        <v>54</v>
      </c>
      <c r="AS2678" t="str">
        <v>ENGINEERING</v>
      </c>
      <c r="AT2678" t="str">
        <v>AJIBOYE LANRE (ENGR)</v>
      </c>
      <c r="AU2678" s="31">
        <v>44881</v>
      </c>
      <c r="AV2678" s="40">
        <v>0.25381944444444443</v>
      </c>
      <c r="BW2678">
        <v>372</v>
      </c>
      <c r="BX2678" t="str">
        <v>OPERATIONS</v>
      </c>
      <c r="BY2678" t="str">
        <v>OKOEGUALE PHILIP E. (OP</v>
      </c>
      <c r="BZ2678" s="31">
        <v>44878</v>
      </c>
      <c r="CA2678" s="40">
        <v>0.51075231481481487</v>
      </c>
      <c r="DB2678">
        <v>509</v>
      </c>
      <c r="DC2678" t="str">
        <v>MICURA</v>
      </c>
      <c r="DD2678" t="str">
        <v>OSARO EGHOMAN (MIC)</v>
      </c>
      <c r="DE2678" s="31">
        <v>44879</v>
      </c>
      <c r="DF2678" s="40">
        <v>0.75489583333333332</v>
      </c>
    </row>
    <row r="2679" spans="1:110" x14ac:dyDescent="0.25">
      <c r="A2679" s="109" t="s">
        <v>1904</v>
      </c>
      <c r="B2679">
        <v>775</v>
      </c>
      <c r="C2679" s="109" t="s">
        <v>54</v>
      </c>
      <c r="D2679" s="109" t="s">
        <v>1187</v>
      </c>
      <c r="E2679" s="94">
        <v>44869</v>
      </c>
      <c r="F2679" s="174">
        <v>0.8383680555555556</v>
      </c>
      <c r="G2679">
        <v>2</v>
      </c>
      <c r="H2679" s="109" t="s">
        <v>1188</v>
      </c>
      <c r="I2679">
        <v>6713418</v>
      </c>
      <c r="AR2679">
        <v>55</v>
      </c>
      <c r="AS2679" t="str">
        <v>ENGINEERING</v>
      </c>
      <c r="AT2679" t="str">
        <v>YINUSA SALIU ADEBAYO</v>
      </c>
      <c r="AU2679" s="31">
        <v>44881</v>
      </c>
      <c r="AV2679" s="40">
        <v>0.25395833333333334</v>
      </c>
      <c r="BW2679">
        <v>373</v>
      </c>
      <c r="BX2679" t="str">
        <v>OPERATIONS</v>
      </c>
      <c r="BY2679" t="str">
        <v>MOSES OYEMA E. (OPS)</v>
      </c>
      <c r="BZ2679" s="31">
        <v>44878</v>
      </c>
      <c r="CA2679" s="40">
        <v>0.5108449074074074</v>
      </c>
      <c r="DB2679">
        <v>510</v>
      </c>
      <c r="DC2679" t="str">
        <v>MICURA</v>
      </c>
      <c r="DD2679" t="str">
        <v>NWACHI ANTHONY (MIC)</v>
      </c>
      <c r="DE2679" s="31">
        <v>44879</v>
      </c>
      <c r="DF2679" s="40">
        <v>0.75496527777777778</v>
      </c>
    </row>
    <row r="2680" spans="1:110" x14ac:dyDescent="0.25">
      <c r="A2680" s="109" t="s">
        <v>1904</v>
      </c>
      <c r="B2680">
        <v>776</v>
      </c>
      <c r="C2680" s="109" t="s">
        <v>54</v>
      </c>
      <c r="D2680" s="109" t="s">
        <v>1298</v>
      </c>
      <c r="E2680" s="94">
        <v>44869</v>
      </c>
      <c r="F2680" s="174">
        <v>0.83879629629629626</v>
      </c>
      <c r="G2680">
        <v>2</v>
      </c>
      <c r="H2680" s="109" t="s">
        <v>1299</v>
      </c>
      <c r="I2680">
        <v>6719496</v>
      </c>
      <c r="AR2680">
        <v>56</v>
      </c>
      <c r="AS2680" t="str">
        <v>ENGINEERING</v>
      </c>
      <c r="AT2680" t="str">
        <v>QUADRI OLAWALE (ENGR)</v>
      </c>
      <c r="AU2680" s="31">
        <v>44881</v>
      </c>
      <c r="AV2680" s="40">
        <v>0.25414351851851852</v>
      </c>
      <c r="BW2680">
        <v>374</v>
      </c>
      <c r="BX2680" t="str">
        <v>OPERATIONS</v>
      </c>
      <c r="BY2680" t="str">
        <v>SHITTA OLAKULEHIN (OPS)</v>
      </c>
      <c r="BZ2680" s="31">
        <v>44878</v>
      </c>
      <c r="CA2680" s="40">
        <v>0.51090277777777782</v>
      </c>
      <c r="DB2680">
        <v>511</v>
      </c>
      <c r="DC2680" t="str">
        <v>MICURA</v>
      </c>
      <c r="DD2680" t="str">
        <v>SAMUEL YINUSA ABAH (MIC</v>
      </c>
      <c r="DE2680" s="31">
        <v>44879</v>
      </c>
      <c r="DF2680" s="40">
        <v>0.75515046296296295</v>
      </c>
    </row>
    <row r="2681" spans="1:110" x14ac:dyDescent="0.25">
      <c r="A2681" s="109" t="s">
        <v>1904</v>
      </c>
      <c r="B2681">
        <v>777</v>
      </c>
      <c r="C2681" s="109" t="s">
        <v>54</v>
      </c>
      <c r="D2681" s="109" t="s">
        <v>448</v>
      </c>
      <c r="E2681" s="94">
        <v>44869</v>
      </c>
      <c r="F2681" s="174">
        <v>0.83886574074074072</v>
      </c>
      <c r="G2681">
        <v>2</v>
      </c>
      <c r="H2681" s="109" t="s">
        <v>449</v>
      </c>
      <c r="I2681">
        <v>5353949</v>
      </c>
      <c r="AR2681">
        <v>57</v>
      </c>
      <c r="AS2681" t="str">
        <v>ENGINEERING</v>
      </c>
      <c r="AT2681" t="str">
        <v>EBO KEHINDE (ENGR)</v>
      </c>
      <c r="AU2681" s="31">
        <v>44881</v>
      </c>
      <c r="AV2681" s="40">
        <v>0.25418981481481484</v>
      </c>
      <c r="BW2681">
        <v>375</v>
      </c>
      <c r="BX2681" t="str">
        <v>OLM</v>
      </c>
      <c r="BY2681" t="str">
        <v>MBA EJIKE SAMUEL (OLM)</v>
      </c>
      <c r="BZ2681" s="31">
        <v>44878</v>
      </c>
      <c r="CA2681" s="40">
        <v>0.51097222222222227</v>
      </c>
      <c r="DB2681">
        <v>512</v>
      </c>
      <c r="DC2681" t="str">
        <v>MICURA</v>
      </c>
      <c r="DD2681" t="str">
        <v>YUSUF TAIWO (MIC)</v>
      </c>
      <c r="DE2681" s="31">
        <v>44879</v>
      </c>
      <c r="DF2681" s="40">
        <v>0.75518518518518518</v>
      </c>
    </row>
    <row r="2682" spans="1:110" x14ac:dyDescent="0.25">
      <c r="A2682" s="109" t="s">
        <v>1904</v>
      </c>
      <c r="B2682">
        <v>778</v>
      </c>
      <c r="C2682" s="109" t="s">
        <v>52</v>
      </c>
      <c r="D2682" s="109" t="s">
        <v>1632</v>
      </c>
      <c r="E2682" s="94">
        <v>44869</v>
      </c>
      <c r="F2682" s="174">
        <v>0.83905092592592589</v>
      </c>
      <c r="G2682">
        <v>2</v>
      </c>
      <c r="H2682" s="109" t="s">
        <v>1633</v>
      </c>
      <c r="I2682">
        <v>5367512</v>
      </c>
      <c r="AR2682">
        <v>58</v>
      </c>
      <c r="AS2682" t="str">
        <v>OPERATIONS</v>
      </c>
      <c r="AT2682" t="str">
        <v>OGBEIDE MUTAIRU (OPS)</v>
      </c>
      <c r="AU2682" s="31">
        <v>44881</v>
      </c>
      <c r="AV2682" s="40">
        <v>0.25429398148148147</v>
      </c>
      <c r="BW2682">
        <v>376</v>
      </c>
      <c r="BX2682" t="str">
        <v>OPERATIONS</v>
      </c>
      <c r="BY2682" t="str">
        <v>OGUNDEHIN SUNDAY D. (OPS</v>
      </c>
      <c r="BZ2682" s="31">
        <v>44878</v>
      </c>
      <c r="CA2682" s="40">
        <v>0.51103009259259258</v>
      </c>
      <c r="DB2682">
        <v>513</v>
      </c>
      <c r="DC2682" t="str">
        <v>OPERATIONS</v>
      </c>
      <c r="DD2682" t="str">
        <v>OGUNDEHIN SUNDAY D. (OPS</v>
      </c>
      <c r="DE2682" s="31">
        <v>44879</v>
      </c>
      <c r="DF2682" s="40">
        <v>0.75532407407407409</v>
      </c>
    </row>
    <row r="2683" spans="1:110" x14ac:dyDescent="0.25">
      <c r="A2683" s="109" t="s">
        <v>1904</v>
      </c>
      <c r="B2683">
        <v>779</v>
      </c>
      <c r="C2683" s="109" t="s">
        <v>54</v>
      </c>
      <c r="D2683" s="109" t="s">
        <v>1837</v>
      </c>
      <c r="E2683" s="94">
        <v>44869</v>
      </c>
      <c r="F2683" s="174">
        <v>0.83960648148148154</v>
      </c>
      <c r="G2683">
        <v>2</v>
      </c>
      <c r="H2683" s="109" t="s">
        <v>1838</v>
      </c>
      <c r="I2683">
        <v>3640904</v>
      </c>
      <c r="AR2683">
        <v>59</v>
      </c>
      <c r="AS2683" t="str">
        <v>ENGINEERING</v>
      </c>
      <c r="AT2683" t="str">
        <v>ASIA EHIMARE I. (ENGR)</v>
      </c>
      <c r="AU2683" s="31">
        <v>44881</v>
      </c>
      <c r="AV2683" s="40">
        <v>0.25469907407407405</v>
      </c>
      <c r="BW2683">
        <v>377</v>
      </c>
      <c r="BX2683" t="str">
        <v>OPERATIONS</v>
      </c>
      <c r="BY2683" t="str">
        <v>OGBOGU SAMUEL (OPS)</v>
      </c>
      <c r="BZ2683" s="31">
        <v>44878</v>
      </c>
      <c r="CA2683" s="40">
        <v>0.51109953703703703</v>
      </c>
      <c r="DB2683">
        <v>514</v>
      </c>
      <c r="DC2683" t="str">
        <v>MICURA</v>
      </c>
      <c r="DD2683" t="str">
        <v>ISAAC JOHN (MIC)</v>
      </c>
      <c r="DE2683" s="31">
        <v>44879</v>
      </c>
      <c r="DF2683" s="40">
        <v>0.7553819444444444</v>
      </c>
    </row>
    <row r="2684" spans="1:110" x14ac:dyDescent="0.25">
      <c r="A2684" s="109" t="s">
        <v>1904</v>
      </c>
      <c r="B2684">
        <v>780</v>
      </c>
      <c r="C2684" s="109" t="s">
        <v>53</v>
      </c>
      <c r="D2684" s="109" t="s">
        <v>714</v>
      </c>
      <c r="E2684" s="94">
        <v>44869</v>
      </c>
      <c r="F2684" s="174">
        <v>0.84052083333333338</v>
      </c>
      <c r="G2684">
        <v>2</v>
      </c>
      <c r="H2684" s="109" t="s">
        <v>715</v>
      </c>
      <c r="I2684"/>
      <c r="AR2684">
        <v>60</v>
      </c>
      <c r="AS2684" t="str">
        <v>OPERATIONS</v>
      </c>
      <c r="AT2684" t="str">
        <v>JEROME OFOR</v>
      </c>
      <c r="AU2684" s="31">
        <v>44881</v>
      </c>
      <c r="AV2684" s="40">
        <v>0.2553009259259259</v>
      </c>
      <c r="BW2684">
        <v>378</v>
      </c>
      <c r="BX2684" t="str">
        <v>MICURA</v>
      </c>
      <c r="BY2684" t="str">
        <v>IFEANYI OKAFOR (MIC)</v>
      </c>
      <c r="BZ2684" s="31">
        <v>44878</v>
      </c>
      <c r="CA2684" s="40">
        <v>0.51116898148148149</v>
      </c>
      <c r="DB2684">
        <v>515</v>
      </c>
      <c r="DC2684" t="str">
        <v>OPERATIONS</v>
      </c>
      <c r="DD2684" t="str">
        <v>AKINGUNOLA SUNDAY (OPS)</v>
      </c>
      <c r="DE2684" s="31">
        <v>44879</v>
      </c>
      <c r="DF2684" s="40">
        <v>0.75543981481481481</v>
      </c>
    </row>
    <row r="2685" spans="1:110" x14ac:dyDescent="0.25">
      <c r="A2685" s="109" t="s">
        <v>1904</v>
      </c>
      <c r="B2685">
        <v>781</v>
      </c>
      <c r="C2685" s="109" t="s">
        <v>53</v>
      </c>
      <c r="D2685" s="109" t="s">
        <v>1640</v>
      </c>
      <c r="E2685" s="94">
        <v>44869</v>
      </c>
      <c r="F2685" s="174">
        <v>0.84134259259259259</v>
      </c>
      <c r="G2685">
        <v>2</v>
      </c>
      <c r="H2685" s="109" t="s">
        <v>1641</v>
      </c>
      <c r="I2685"/>
      <c r="AR2685">
        <v>61</v>
      </c>
      <c r="AS2685" t="str">
        <v>ENGINEERING</v>
      </c>
      <c r="AT2685" t="str">
        <v>OKORODUDU SAMUEL (ENGR)</v>
      </c>
      <c r="AU2685" s="31">
        <v>44881</v>
      </c>
      <c r="AV2685" s="40">
        <v>0.25539351851851849</v>
      </c>
      <c r="BW2685">
        <v>379</v>
      </c>
      <c r="BX2685" t="str">
        <v>ENGINEERING</v>
      </c>
      <c r="BY2685" t="str">
        <v>OYEBOLA SULAIMON O. (EN</v>
      </c>
      <c r="BZ2685" s="31">
        <v>44878</v>
      </c>
      <c r="CA2685" s="40">
        <v>0.51156250000000003</v>
      </c>
      <c r="DB2685">
        <v>516</v>
      </c>
      <c r="DC2685" t="str">
        <v>MICURA</v>
      </c>
      <c r="DD2685" t="str">
        <v>QUADRI TAJUDEEN (MIC)</v>
      </c>
      <c r="DE2685" s="31">
        <v>44879</v>
      </c>
      <c r="DF2685" s="40">
        <v>0.75579861111111113</v>
      </c>
    </row>
    <row r="2686" spans="1:110" x14ac:dyDescent="0.25">
      <c r="A2686" s="109" t="s">
        <v>1904</v>
      </c>
      <c r="B2686">
        <v>782</v>
      </c>
      <c r="C2686" s="109" t="s">
        <v>52</v>
      </c>
      <c r="D2686" s="109" t="s">
        <v>1655</v>
      </c>
      <c r="E2686" s="94">
        <v>44869</v>
      </c>
      <c r="F2686" s="174">
        <v>0.84701388888888884</v>
      </c>
      <c r="G2686">
        <v>2</v>
      </c>
      <c r="H2686" s="109" t="s">
        <v>1656</v>
      </c>
      <c r="I2686">
        <v>5427240</v>
      </c>
      <c r="AR2686">
        <v>62</v>
      </c>
      <c r="AS2686" t="str">
        <v>MICURA</v>
      </c>
      <c r="AT2686" t="str">
        <v>CHARLES O. OKWUHOR(MIC)</v>
      </c>
      <c r="AU2686" s="31">
        <v>44881</v>
      </c>
      <c r="AV2686" s="40">
        <v>0.25567129629629631</v>
      </c>
      <c r="BW2686">
        <v>380</v>
      </c>
      <c r="BX2686" t="str">
        <v>OPERATIONS</v>
      </c>
      <c r="BY2686" t="str">
        <v>OGBEIFUN KENNEDY (OPS)</v>
      </c>
      <c r="BZ2686" s="31">
        <v>44878</v>
      </c>
      <c r="CA2686" s="40">
        <v>0.51178240740740744</v>
      </c>
      <c r="DB2686">
        <v>517</v>
      </c>
      <c r="DC2686" t="str">
        <v>MICURA</v>
      </c>
      <c r="DD2686" t="str">
        <v>OFFEH EZEKIEL AJIRIO(MIC</v>
      </c>
      <c r="DE2686" s="31">
        <v>44879</v>
      </c>
      <c r="DF2686" s="40">
        <v>0.7558449074074074</v>
      </c>
    </row>
    <row r="2687" spans="1:110" x14ac:dyDescent="0.25">
      <c r="A2687" s="109" t="s">
        <v>1904</v>
      </c>
      <c r="B2687">
        <v>783</v>
      </c>
      <c r="C2687" s="109" t="s">
        <v>52</v>
      </c>
      <c r="D2687" s="109" t="s">
        <v>1966</v>
      </c>
      <c r="E2687" s="94">
        <v>44869</v>
      </c>
      <c r="F2687" s="174">
        <v>0.84802083333333333</v>
      </c>
      <c r="G2687">
        <v>2</v>
      </c>
      <c r="H2687" s="109" t="s">
        <v>1967</v>
      </c>
      <c r="I2687">
        <v>5033561</v>
      </c>
      <c r="AR2687">
        <v>63</v>
      </c>
      <c r="AS2687" t="str">
        <v>ENGINEERING</v>
      </c>
      <c r="AT2687" t="str">
        <v>OGUNWEIDE ADETOLA  (ENG</v>
      </c>
      <c r="AU2687" s="31">
        <v>44881</v>
      </c>
      <c r="AV2687" s="40">
        <v>0.25581018518518517</v>
      </c>
      <c r="BW2687">
        <v>381</v>
      </c>
      <c r="BX2687" t="str">
        <v>MICURA</v>
      </c>
      <c r="BY2687" t="str">
        <v>LIBERTY AROGUNDADE (MIC</v>
      </c>
      <c r="BZ2687" s="31">
        <v>44878</v>
      </c>
      <c r="CA2687" s="40">
        <v>0.51185185185185189</v>
      </c>
      <c r="DB2687">
        <v>518</v>
      </c>
      <c r="DC2687" t="str">
        <v>MICURA</v>
      </c>
      <c r="DD2687" t="str">
        <v>JOSEPH ADEMOLA (MIC)</v>
      </c>
      <c r="DE2687" s="31">
        <v>44879</v>
      </c>
      <c r="DF2687" s="40">
        <v>0.75630787037037039</v>
      </c>
    </row>
    <row r="2688" spans="1:110" x14ac:dyDescent="0.25">
      <c r="A2688" s="109" t="s">
        <v>1904</v>
      </c>
      <c r="B2688">
        <v>784</v>
      </c>
      <c r="C2688" s="109" t="s">
        <v>53</v>
      </c>
      <c r="D2688" s="109" t="s">
        <v>815</v>
      </c>
      <c r="E2688" s="94">
        <v>44869</v>
      </c>
      <c r="F2688" s="174">
        <v>0.84856481481481483</v>
      </c>
      <c r="G2688">
        <v>2</v>
      </c>
      <c r="H2688" s="109" t="s">
        <v>816</v>
      </c>
      <c r="I2688"/>
      <c r="AR2688">
        <v>64</v>
      </c>
      <c r="AS2688" t="str">
        <v>ENGINEERING</v>
      </c>
      <c r="AT2688" t="str">
        <v>FALE AHMED (ENGR)</v>
      </c>
      <c r="AU2688" s="31">
        <v>44881</v>
      </c>
      <c r="AV2688" s="40">
        <v>0.25585648148148149</v>
      </c>
      <c r="BW2688">
        <v>382</v>
      </c>
      <c r="BX2688" t="str">
        <v>MICURA</v>
      </c>
      <c r="BY2688" t="str">
        <v>EZIUKWU GERALD (MIC)</v>
      </c>
      <c r="BZ2688" s="31">
        <v>44878</v>
      </c>
      <c r="CA2688" s="40">
        <v>0.5119097222222222</v>
      </c>
      <c r="DB2688">
        <v>519</v>
      </c>
      <c r="DC2688" t="str">
        <v>MICURA</v>
      </c>
      <c r="DD2688" t="str">
        <v>ADENEKAN NURUDEEN (MIC)</v>
      </c>
      <c r="DE2688" s="31">
        <v>44879</v>
      </c>
      <c r="DF2688" s="40">
        <v>0.75634259259259262</v>
      </c>
    </row>
    <row r="2689" spans="1:110" x14ac:dyDescent="0.25">
      <c r="A2689" s="109" t="s">
        <v>1904</v>
      </c>
      <c r="B2689">
        <v>785</v>
      </c>
      <c r="C2689" s="109" t="s">
        <v>53</v>
      </c>
      <c r="D2689" s="109" t="s">
        <v>1774</v>
      </c>
      <c r="E2689" s="94">
        <v>44869</v>
      </c>
      <c r="F2689" s="174">
        <v>0.84893518518518518</v>
      </c>
      <c r="G2689">
        <v>2</v>
      </c>
      <c r="H2689" s="109" t="s">
        <v>1775</v>
      </c>
      <c r="I2689"/>
      <c r="AR2689">
        <v>65</v>
      </c>
      <c r="AS2689" t="str">
        <v>ENGINEERING</v>
      </c>
      <c r="AT2689" t="str">
        <v>AYORINDE MUYIWA (ENGR)</v>
      </c>
      <c r="AU2689" s="31">
        <v>44881</v>
      </c>
      <c r="AV2689" s="40">
        <v>0.25587962962962962</v>
      </c>
      <c r="BW2689">
        <v>383</v>
      </c>
      <c r="BX2689" t="str">
        <v>ENGINEERING</v>
      </c>
      <c r="BY2689" t="str">
        <v>SAMSON SOLOMON A.</v>
      </c>
      <c r="BZ2689" s="31">
        <v>44878</v>
      </c>
      <c r="CA2689" s="40">
        <v>0.51244212962962965</v>
      </c>
      <c r="DB2689">
        <v>520</v>
      </c>
      <c r="DC2689" t="str">
        <v>ENGINEERING</v>
      </c>
      <c r="DD2689" t="str">
        <v>POTOKI SUNDAY O (ENGR)</v>
      </c>
      <c r="DE2689" s="31">
        <v>44879</v>
      </c>
      <c r="DF2689" s="40">
        <v>0.75637731481481485</v>
      </c>
    </row>
    <row r="2690" spans="1:110" x14ac:dyDescent="0.25">
      <c r="A2690" s="109" t="s">
        <v>1904</v>
      </c>
      <c r="B2690">
        <v>786</v>
      </c>
      <c r="C2690" s="109" t="s">
        <v>53</v>
      </c>
      <c r="D2690" s="109" t="s">
        <v>1115</v>
      </c>
      <c r="E2690" s="94">
        <v>44869</v>
      </c>
      <c r="F2690" s="174">
        <v>0.84996527777777775</v>
      </c>
      <c r="G2690">
        <v>2</v>
      </c>
      <c r="H2690" s="109" t="s">
        <v>1116</v>
      </c>
      <c r="I2690"/>
      <c r="AR2690">
        <v>66</v>
      </c>
      <c r="AS2690" t="str">
        <v>ENGINEERING</v>
      </c>
      <c r="AT2690" t="str">
        <v>ABIAKA PETER E.(ENGR)</v>
      </c>
      <c r="AU2690" s="31">
        <v>44881</v>
      </c>
      <c r="AV2690" s="40">
        <v>0.25596064814814817</v>
      </c>
      <c r="BW2690">
        <v>384</v>
      </c>
      <c r="BX2690" t="str">
        <v>ENGINEERING</v>
      </c>
      <c r="BY2690" t="str">
        <v>ADEJUMO SULEIMAN (ENGR)</v>
      </c>
      <c r="BZ2690" s="31">
        <v>44878</v>
      </c>
      <c r="CA2690" s="40">
        <v>0.51263888888888887</v>
      </c>
      <c r="DB2690">
        <v>521</v>
      </c>
      <c r="DC2690" t="str">
        <v>OPERATIONS</v>
      </c>
      <c r="DD2690" t="str">
        <v>NASIRU OLADIMEJI</v>
      </c>
      <c r="DE2690" s="31">
        <v>44879</v>
      </c>
      <c r="DF2690" s="40">
        <v>0.7565856481481481</v>
      </c>
    </row>
    <row r="2691" spans="1:110" x14ac:dyDescent="0.25">
      <c r="A2691" s="109" t="s">
        <v>1904</v>
      </c>
      <c r="B2691">
        <v>787</v>
      </c>
      <c r="C2691" s="109" t="s">
        <v>52</v>
      </c>
      <c r="D2691" s="109" t="s">
        <v>831</v>
      </c>
      <c r="E2691" s="94">
        <v>44869</v>
      </c>
      <c r="F2691" s="174">
        <v>0.85010416666666666</v>
      </c>
      <c r="G2691">
        <v>2</v>
      </c>
      <c r="H2691" s="109" t="s">
        <v>832</v>
      </c>
      <c r="I2691">
        <v>8318873</v>
      </c>
      <c r="AR2691">
        <v>67</v>
      </c>
      <c r="AS2691" t="str">
        <v>ENGINEERING</v>
      </c>
      <c r="AT2691" t="str">
        <v>GANIYU RAHMON (ENGR)</v>
      </c>
      <c r="AU2691" s="31">
        <v>44881</v>
      </c>
      <c r="AV2691" s="40">
        <v>0.25623842592592594</v>
      </c>
      <c r="BW2691">
        <v>385</v>
      </c>
      <c r="BX2691" t="str">
        <v>MICURA</v>
      </c>
      <c r="BY2691" t="str">
        <v>OHAEGBULEM CHINEDU (MIC)</v>
      </c>
      <c r="BZ2691" s="31">
        <v>44878</v>
      </c>
      <c r="CA2691" s="40">
        <v>0.51307870370370368</v>
      </c>
      <c r="DB2691">
        <v>522</v>
      </c>
      <c r="DC2691" t="str">
        <v>OPERATIONS</v>
      </c>
      <c r="DD2691" t="str">
        <v>LUKMON BALOGUN (OPS)</v>
      </c>
      <c r="DE2691" s="31">
        <v>44879</v>
      </c>
      <c r="DF2691" s="40">
        <v>0.75663194444444448</v>
      </c>
    </row>
    <row r="2692" spans="1:110" x14ac:dyDescent="0.25">
      <c r="A2692" s="109" t="s">
        <v>1904</v>
      </c>
      <c r="B2692">
        <v>788</v>
      </c>
      <c r="C2692" s="109" t="s">
        <v>53</v>
      </c>
      <c r="D2692" s="109" t="s">
        <v>877</v>
      </c>
      <c r="E2692" s="94">
        <v>44869</v>
      </c>
      <c r="F2692" s="174">
        <v>0.85106481481481477</v>
      </c>
      <c r="G2692">
        <v>2</v>
      </c>
      <c r="H2692" s="109" t="s">
        <v>878</v>
      </c>
      <c r="I2692">
        <v>14812954</v>
      </c>
      <c r="AR2692">
        <v>68</v>
      </c>
      <c r="AS2692" t="str">
        <v>OPERATIONS</v>
      </c>
      <c r="AT2692" t="str">
        <v>EMODI EMEKA AMALA</v>
      </c>
      <c r="AU2692" s="31">
        <v>44881</v>
      </c>
      <c r="AV2692" s="40">
        <v>0.25640046296296298</v>
      </c>
      <c r="BW2692">
        <v>386</v>
      </c>
      <c r="BX2692" t="str">
        <v>MICURA</v>
      </c>
      <c r="BY2692" t="str">
        <v>IBOR IGRI ARCHIBONG (MI</v>
      </c>
      <c r="BZ2692" s="31">
        <v>44878</v>
      </c>
      <c r="CA2692" s="40">
        <v>0.5133564814814815</v>
      </c>
      <c r="DB2692">
        <v>523</v>
      </c>
      <c r="DC2692" t="str">
        <v>MICURA</v>
      </c>
      <c r="DD2692" t="str">
        <v>IBOR IGRI ARCHIBONG (MI</v>
      </c>
      <c r="DE2692" s="31">
        <v>44879</v>
      </c>
      <c r="DF2692" s="40">
        <v>0.75684027777777774</v>
      </c>
    </row>
    <row r="2693" spans="1:110" x14ac:dyDescent="0.25">
      <c r="A2693" s="109" t="s">
        <v>1904</v>
      </c>
      <c r="B2693">
        <v>789</v>
      </c>
      <c r="C2693" s="109" t="s">
        <v>53</v>
      </c>
      <c r="D2693" s="109" t="s">
        <v>372</v>
      </c>
      <c r="E2693" s="94">
        <v>44869</v>
      </c>
      <c r="F2693" s="174">
        <v>0.85131944444444441</v>
      </c>
      <c r="G2693">
        <v>2</v>
      </c>
      <c r="H2693" s="109" t="s">
        <v>373</v>
      </c>
      <c r="I2693">
        <v>4822957</v>
      </c>
      <c r="AR2693">
        <v>69</v>
      </c>
      <c r="AS2693" t="str">
        <v>MICURA</v>
      </c>
      <c r="AT2693" t="str">
        <v>YUSUF AMINU (MIC)</v>
      </c>
      <c r="AU2693" s="31">
        <v>44881</v>
      </c>
      <c r="AV2693" s="40">
        <v>0.25679398148148147</v>
      </c>
      <c r="BW2693">
        <v>387</v>
      </c>
      <c r="BX2693" t="str">
        <v>MICURA</v>
      </c>
      <c r="BY2693" t="str">
        <v>EZEFULE PAUL (MIC)</v>
      </c>
      <c r="BZ2693" s="31">
        <v>44878</v>
      </c>
      <c r="CA2693" s="40">
        <v>0.51364583333333336</v>
      </c>
      <c r="DB2693">
        <v>524</v>
      </c>
      <c r="DC2693" t="str">
        <v>MICURA</v>
      </c>
      <c r="DD2693" t="str">
        <v>DAMILOLA OGUNBAMERU(MIC</v>
      </c>
      <c r="DE2693" s="31">
        <v>44879</v>
      </c>
      <c r="DF2693" s="40">
        <v>0.75688657407407411</v>
      </c>
    </row>
    <row r="2694" spans="1:110" x14ac:dyDescent="0.25">
      <c r="A2694" s="109" t="s">
        <v>1904</v>
      </c>
      <c r="B2694">
        <v>790</v>
      </c>
      <c r="C2694" s="109" t="s">
        <v>52</v>
      </c>
      <c r="D2694" s="109" t="s">
        <v>1794</v>
      </c>
      <c r="E2694" s="94">
        <v>44869</v>
      </c>
      <c r="F2694" s="174">
        <v>0.85143518518518524</v>
      </c>
      <c r="G2694">
        <v>2</v>
      </c>
      <c r="H2694" s="109" t="s">
        <v>1795</v>
      </c>
      <c r="I2694">
        <v>2649401</v>
      </c>
      <c r="AR2694">
        <v>70</v>
      </c>
      <c r="AS2694" t="str">
        <v>MICURA</v>
      </c>
      <c r="AT2694" t="str">
        <v>IBOR IGRI ARCHIBONG (MI</v>
      </c>
      <c r="AU2694" s="31">
        <v>44881</v>
      </c>
      <c r="AV2694" s="40">
        <v>0.2573611111111111</v>
      </c>
      <c r="BW2694">
        <v>388</v>
      </c>
      <c r="BX2694" t="str">
        <v>MICURA</v>
      </c>
      <c r="BY2694" t="str">
        <v>NEJUVIE OMOVWAWHO I.(MIC</v>
      </c>
      <c r="BZ2694" s="31">
        <v>44878</v>
      </c>
      <c r="CA2694" s="40">
        <v>0.51373842592592589</v>
      </c>
      <c r="DB2694">
        <v>525</v>
      </c>
      <c r="DC2694" t="str">
        <v>MICURA</v>
      </c>
      <c r="DD2694" t="str">
        <v>ABBEY GBENGA (MIC)</v>
      </c>
      <c r="DE2694" s="31">
        <v>44879</v>
      </c>
      <c r="DF2694" s="40">
        <v>0.75692129629629634</v>
      </c>
    </row>
    <row r="2695" spans="1:110" x14ac:dyDescent="0.25">
      <c r="A2695" s="109" t="s">
        <v>1904</v>
      </c>
      <c r="B2695">
        <v>791</v>
      </c>
      <c r="C2695" s="109" t="s">
        <v>52</v>
      </c>
      <c r="D2695" s="109" t="s">
        <v>813</v>
      </c>
      <c r="E2695" s="94">
        <v>44869</v>
      </c>
      <c r="F2695" s="174">
        <v>0.85261574074074076</v>
      </c>
      <c r="G2695">
        <v>2</v>
      </c>
      <c r="H2695" s="109" t="s">
        <v>814</v>
      </c>
      <c r="I2695">
        <v>14824008</v>
      </c>
      <c r="AR2695">
        <v>71</v>
      </c>
      <c r="AS2695" t="str">
        <v>ENGINEERING</v>
      </c>
      <c r="AT2695" t="str">
        <v>TITUS GIDEON (ENGR)</v>
      </c>
      <c r="AU2695" s="31">
        <v>44881</v>
      </c>
      <c r="AV2695" s="40">
        <v>0.25741898148148146</v>
      </c>
      <c r="BW2695">
        <v>389</v>
      </c>
      <c r="BX2695" t="str">
        <v>MICURA</v>
      </c>
      <c r="BY2695" t="str">
        <v>APEH PETER (MIC)</v>
      </c>
      <c r="BZ2695" s="31">
        <v>44878</v>
      </c>
      <c r="CA2695" s="40">
        <v>0.51380787037037035</v>
      </c>
      <c r="DB2695">
        <v>526</v>
      </c>
      <c r="DC2695" t="str">
        <v>MICURA</v>
      </c>
      <c r="DD2695" t="str">
        <v>ILESANMI SUNDAY (MIC)</v>
      </c>
      <c r="DE2695" s="31">
        <v>44879</v>
      </c>
      <c r="DF2695" s="40">
        <v>0.75695601851851857</v>
      </c>
    </row>
    <row r="2696" spans="1:110" x14ac:dyDescent="0.25">
      <c r="A2696" s="109" t="s">
        <v>1904</v>
      </c>
      <c r="B2696">
        <v>792</v>
      </c>
      <c r="C2696" s="109" t="s">
        <v>52</v>
      </c>
      <c r="D2696" s="109" t="s">
        <v>1968</v>
      </c>
      <c r="E2696" s="94">
        <v>44869</v>
      </c>
      <c r="F2696" s="174">
        <v>0.85393518518518519</v>
      </c>
      <c r="G2696">
        <v>2</v>
      </c>
      <c r="H2696" s="109" t="s">
        <v>1969</v>
      </c>
      <c r="I2696">
        <v>6709247</v>
      </c>
      <c r="AR2696">
        <v>72</v>
      </c>
      <c r="AS2696" t="str">
        <v>MICURA</v>
      </c>
      <c r="AT2696" t="str">
        <v>OJUOLAPE SIMEON (MIC)</v>
      </c>
      <c r="AU2696" s="31">
        <v>44881</v>
      </c>
      <c r="AV2696" s="40">
        <v>0.25752314814814814</v>
      </c>
      <c r="BW2696">
        <v>390</v>
      </c>
      <c r="BX2696" t="str">
        <v>MICURA</v>
      </c>
      <c r="BY2696" t="str">
        <v>UKA FREDRICK U.(MIC)</v>
      </c>
      <c r="BZ2696" s="31">
        <v>44878</v>
      </c>
      <c r="CA2696" s="40">
        <v>0.51396990740740744</v>
      </c>
      <c r="DB2696">
        <v>527</v>
      </c>
      <c r="DC2696" t="str">
        <v>MICURA</v>
      </c>
      <c r="DD2696" t="str">
        <v>NNADI EMMANUEL (MIC)</v>
      </c>
      <c r="DE2696" s="31">
        <v>44879</v>
      </c>
      <c r="DF2696" s="40">
        <v>0.75701388888888888</v>
      </c>
    </row>
    <row r="2697" spans="1:110" x14ac:dyDescent="0.25">
      <c r="A2697" s="109" t="s">
        <v>1904</v>
      </c>
      <c r="B2697">
        <v>793</v>
      </c>
      <c r="C2697" s="109" t="s">
        <v>52</v>
      </c>
      <c r="D2697" s="109" t="s">
        <v>1203</v>
      </c>
      <c r="E2697" s="94">
        <v>44869</v>
      </c>
      <c r="F2697" s="174">
        <v>0.85545138888888894</v>
      </c>
      <c r="G2697">
        <v>2</v>
      </c>
      <c r="H2697" s="109" t="s">
        <v>1204</v>
      </c>
      <c r="I2697">
        <v>6713825</v>
      </c>
      <c r="AR2697">
        <v>73</v>
      </c>
      <c r="AS2697" t="str">
        <v>MICURA</v>
      </c>
      <c r="AT2697" t="str">
        <v>UMAHI IFEANYI C. (MIC)</v>
      </c>
      <c r="AU2697" s="31">
        <v>44881</v>
      </c>
      <c r="AV2697" s="40">
        <v>0.25756944444444446</v>
      </c>
      <c r="BW2697">
        <v>391</v>
      </c>
      <c r="BX2697" t="str">
        <v>MICURA</v>
      </c>
      <c r="BY2697" t="str">
        <v>CHUKWUEBUKA OBI (MIC)</v>
      </c>
      <c r="BZ2697" s="31">
        <v>44878</v>
      </c>
      <c r="CA2697" s="40">
        <v>0.51458333333333328</v>
      </c>
      <c r="DB2697">
        <v>528</v>
      </c>
      <c r="DC2697" t="str">
        <v>MICURA</v>
      </c>
      <c r="DD2697" t="str">
        <v>EDUH AZUBUIKE E. (MIC)</v>
      </c>
      <c r="DE2697" s="31">
        <v>44879</v>
      </c>
      <c r="DF2697" s="40">
        <v>0.7570486111111111</v>
      </c>
    </row>
    <row r="2698" spans="1:110" x14ac:dyDescent="0.25">
      <c r="A2698" s="109" t="s">
        <v>1904</v>
      </c>
      <c r="B2698">
        <v>794</v>
      </c>
      <c r="C2698" s="109" t="s">
        <v>52</v>
      </c>
      <c r="D2698" s="109" t="s">
        <v>1207</v>
      </c>
      <c r="E2698" s="94">
        <v>44869</v>
      </c>
      <c r="F2698" s="174">
        <v>0.85892361111111115</v>
      </c>
      <c r="G2698">
        <v>2</v>
      </c>
      <c r="H2698" s="109" t="s">
        <v>1208</v>
      </c>
      <c r="I2698">
        <v>5346763</v>
      </c>
      <c r="AR2698">
        <v>74</v>
      </c>
      <c r="AS2698" t="str">
        <v>MICURA</v>
      </c>
      <c r="AT2698" t="str">
        <v>AKPICHIR GEOFFREY (MIC)</v>
      </c>
      <c r="AU2698" s="31">
        <v>44881</v>
      </c>
      <c r="AV2698" s="40">
        <v>0.25792824074074072</v>
      </c>
      <c r="BW2698">
        <v>392</v>
      </c>
      <c r="BX2698" t="str">
        <v>MICURA</v>
      </c>
      <c r="BY2698" t="str">
        <v>CASTRO GARUBA (MIC)</v>
      </c>
      <c r="BZ2698" s="31">
        <v>44878</v>
      </c>
      <c r="CA2698" s="40">
        <v>0.51575231481481476</v>
      </c>
      <c r="DB2698">
        <v>529</v>
      </c>
      <c r="DC2698" t="str">
        <v>OPERATIONS</v>
      </c>
      <c r="DD2698" t="str">
        <v>LANRE JOB (OPS)</v>
      </c>
      <c r="DE2698" s="31">
        <v>44879</v>
      </c>
      <c r="DF2698" s="40">
        <v>0.75708333333333333</v>
      </c>
    </row>
    <row r="2699" spans="1:110" x14ac:dyDescent="0.25">
      <c r="A2699" s="109" t="s">
        <v>1904</v>
      </c>
      <c r="B2699">
        <v>795</v>
      </c>
      <c r="C2699" s="109" t="s">
        <v>54</v>
      </c>
      <c r="D2699" s="109" t="s">
        <v>907</v>
      </c>
      <c r="E2699" s="94">
        <v>44869</v>
      </c>
      <c r="F2699" s="174">
        <v>0.86349537037037039</v>
      </c>
      <c r="G2699">
        <v>2</v>
      </c>
      <c r="H2699" s="109" t="s">
        <v>908</v>
      </c>
      <c r="I2699">
        <v>6709334</v>
      </c>
      <c r="AR2699">
        <v>75</v>
      </c>
      <c r="AS2699" t="str">
        <v>ENGINEERING</v>
      </c>
      <c r="AT2699" t="str">
        <v>NDUKWE JOHN O. (ENGR)</v>
      </c>
      <c r="AU2699" s="31">
        <v>44881</v>
      </c>
      <c r="AV2699" s="40">
        <v>0.25888888888888889</v>
      </c>
      <c r="BW2699">
        <v>393</v>
      </c>
      <c r="BX2699" t="str">
        <v>ENGINEERING</v>
      </c>
      <c r="BY2699" t="str">
        <v>FRANCIS ENI UDUMA</v>
      </c>
      <c r="BZ2699" s="31">
        <v>44878</v>
      </c>
      <c r="CA2699" s="40">
        <v>0.51658564814814811</v>
      </c>
      <c r="DB2699">
        <v>530</v>
      </c>
      <c r="DC2699" t="str">
        <v>OPERATIONS</v>
      </c>
      <c r="DD2699" t="str">
        <v>EBURUO CHRISTIAN (OPS)</v>
      </c>
      <c r="DE2699" s="31">
        <v>44879</v>
      </c>
      <c r="DF2699" s="40">
        <v>0.75724537037037032</v>
      </c>
    </row>
    <row r="2700" spans="1:110" x14ac:dyDescent="0.25">
      <c r="A2700" s="109" t="s">
        <v>1904</v>
      </c>
      <c r="B2700">
        <v>796</v>
      </c>
      <c r="C2700" s="109" t="s">
        <v>56</v>
      </c>
      <c r="D2700" s="109" t="s">
        <v>1842</v>
      </c>
      <c r="E2700" s="94">
        <v>44869</v>
      </c>
      <c r="F2700" s="174">
        <v>0.87215277777777778</v>
      </c>
      <c r="G2700">
        <v>2</v>
      </c>
      <c r="H2700" s="109" t="s">
        <v>1843</v>
      </c>
      <c r="I2700"/>
      <c r="AR2700">
        <v>76</v>
      </c>
      <c r="AS2700" t="str">
        <v>ENGINEERING</v>
      </c>
      <c r="AT2700" t="str">
        <v>KENI A. CLEMENT (ENGR)</v>
      </c>
      <c r="AU2700" s="31">
        <v>44881</v>
      </c>
      <c r="AV2700" s="40">
        <v>0.25923611111111111</v>
      </c>
      <c r="BW2700">
        <v>394</v>
      </c>
      <c r="BX2700" t="str">
        <v>ENGINEERING</v>
      </c>
      <c r="BY2700" t="str">
        <v>IWETA JOSHUA EJIRO</v>
      </c>
      <c r="BZ2700" s="31">
        <v>44878</v>
      </c>
      <c r="CA2700" s="40">
        <v>0.5175925925925926</v>
      </c>
      <c r="DB2700">
        <v>531</v>
      </c>
      <c r="DC2700" t="str">
        <v>OPERATIONS</v>
      </c>
      <c r="DD2700" t="str">
        <v>UMEANO ODIRACHUKWU (OPS</v>
      </c>
      <c r="DE2700" s="31">
        <v>44879</v>
      </c>
      <c r="DF2700" s="40">
        <v>0.75728009259259255</v>
      </c>
    </row>
    <row r="2701" spans="1:110" x14ac:dyDescent="0.25">
      <c r="A2701" s="109" t="s">
        <v>1904</v>
      </c>
      <c r="B2701">
        <v>797</v>
      </c>
      <c r="C2701" s="109" t="s">
        <v>54</v>
      </c>
      <c r="D2701" s="109" t="s">
        <v>1616</v>
      </c>
      <c r="E2701" s="94">
        <v>44869</v>
      </c>
      <c r="F2701" s="174">
        <v>0.87662037037037033</v>
      </c>
      <c r="G2701">
        <v>2</v>
      </c>
      <c r="H2701" s="109" t="s">
        <v>1617</v>
      </c>
      <c r="I2701">
        <v>5501554</v>
      </c>
      <c r="AR2701">
        <v>77</v>
      </c>
      <c r="AS2701" t="str">
        <v>OPERATIONS</v>
      </c>
      <c r="AT2701" t="str">
        <v>OGHENEDE PATRICK (OPS)</v>
      </c>
      <c r="AU2701" s="31">
        <v>44881</v>
      </c>
      <c r="AV2701" s="40">
        <v>0.25961805555555556</v>
      </c>
      <c r="BW2701">
        <v>395</v>
      </c>
      <c r="BX2701" t="str">
        <v>ENGINEERING</v>
      </c>
      <c r="BY2701" t="str">
        <v>OLADIPO TAJUDEEN (ENGR)</v>
      </c>
      <c r="BZ2701" s="31">
        <v>44878</v>
      </c>
      <c r="CA2701" s="40">
        <v>0.52</v>
      </c>
      <c r="DB2701">
        <v>532</v>
      </c>
      <c r="DC2701" t="str">
        <v>CONTRACTOR</v>
      </c>
      <c r="DD2701" t="str">
        <v>OGUNDELE OLAYINKA (MEDBU</v>
      </c>
      <c r="DE2701" s="31">
        <v>44879</v>
      </c>
      <c r="DF2701" s="40">
        <v>0.75744212962962965</v>
      </c>
    </row>
    <row r="2702" spans="1:110" x14ac:dyDescent="0.25">
      <c r="A2702" s="109" t="s">
        <v>1904</v>
      </c>
      <c r="B2702">
        <v>798</v>
      </c>
      <c r="C2702" s="109" t="s">
        <v>54</v>
      </c>
      <c r="D2702" s="109" t="s">
        <v>1162</v>
      </c>
      <c r="E2702" s="94">
        <v>44869</v>
      </c>
      <c r="F2702" s="174">
        <v>0.87668981481481478</v>
      </c>
      <c r="G2702">
        <v>2</v>
      </c>
      <c r="H2702" s="109" t="s">
        <v>1163</v>
      </c>
      <c r="I2702">
        <v>6723329</v>
      </c>
      <c r="AR2702">
        <v>78</v>
      </c>
      <c r="AS2702" t="str">
        <v>MICURA</v>
      </c>
      <c r="AT2702" t="str">
        <v>CYRIL ANAYO (MIC)</v>
      </c>
      <c r="AU2702" s="31">
        <v>44881</v>
      </c>
      <c r="AV2702" s="40">
        <v>0.25974537037037038</v>
      </c>
      <c r="BW2702">
        <v>396</v>
      </c>
      <c r="BX2702" t="str">
        <v>MICURA</v>
      </c>
      <c r="BY2702" t="str">
        <v>NNADI EMMANUEL (MIC)</v>
      </c>
      <c r="BZ2702" s="31">
        <v>44878</v>
      </c>
      <c r="CA2702" s="40">
        <v>0.52035879629629633</v>
      </c>
      <c r="DB2702">
        <v>533</v>
      </c>
      <c r="DC2702" t="str">
        <v>CONTRACTOR</v>
      </c>
      <c r="DD2702" t="str">
        <v>SHOYOYE OLORUNSHOGO (MED</v>
      </c>
      <c r="DE2702" s="31">
        <v>44879</v>
      </c>
      <c r="DF2702" s="40">
        <v>0.75748842592592591</v>
      </c>
    </row>
    <row r="2703" spans="1:110" x14ac:dyDescent="0.25">
      <c r="A2703" s="109" t="s">
        <v>1904</v>
      </c>
      <c r="B2703">
        <v>799</v>
      </c>
      <c r="C2703" s="109" t="s">
        <v>52</v>
      </c>
      <c r="D2703" s="109" t="s">
        <v>1053</v>
      </c>
      <c r="E2703" s="94">
        <v>44869</v>
      </c>
      <c r="F2703" s="174">
        <v>0.88958333333333328</v>
      </c>
      <c r="G2703">
        <v>2</v>
      </c>
      <c r="H2703" s="109" t="s">
        <v>1054</v>
      </c>
      <c r="I2703">
        <v>3404504</v>
      </c>
      <c r="AR2703">
        <v>79</v>
      </c>
      <c r="AS2703" t="str">
        <v>OPERATIONS</v>
      </c>
      <c r="AT2703" t="str">
        <v>AKINGUNOLA SUNDAY (OPS)</v>
      </c>
      <c r="AU2703" s="31">
        <v>44881</v>
      </c>
      <c r="AV2703" s="40">
        <v>0.25979166666666664</v>
      </c>
      <c r="BW2703">
        <v>397</v>
      </c>
      <c r="BX2703" t="str">
        <v>MICURA</v>
      </c>
      <c r="BY2703" t="str">
        <v>AMATA BENJAMIN (MIC)</v>
      </c>
      <c r="BZ2703" s="31">
        <v>44878</v>
      </c>
      <c r="CA2703" s="40">
        <v>0.52045138888888887</v>
      </c>
      <c r="DB2703">
        <v>534</v>
      </c>
      <c r="DC2703" t="str">
        <v>MICURA</v>
      </c>
      <c r="DD2703" t="str">
        <v>OKOH LUCKY (MIC)</v>
      </c>
      <c r="DE2703" s="31">
        <v>44879</v>
      </c>
      <c r="DF2703" s="40">
        <v>0.75813657407407409</v>
      </c>
    </row>
    <row r="2704" spans="1:110" x14ac:dyDescent="0.25">
      <c r="A2704" s="109" t="s">
        <v>1904</v>
      </c>
      <c r="B2704">
        <v>800</v>
      </c>
      <c r="C2704" s="109" t="s">
        <v>18</v>
      </c>
      <c r="D2704" s="109" t="s">
        <v>1091</v>
      </c>
      <c r="E2704" s="94">
        <v>44869</v>
      </c>
      <c r="F2704" s="174">
        <v>0.89035879629629633</v>
      </c>
      <c r="G2704">
        <v>2</v>
      </c>
      <c r="H2704" s="109" t="s">
        <v>1092</v>
      </c>
      <c r="I2704"/>
      <c r="AR2704">
        <v>80</v>
      </c>
      <c r="AS2704" t="str">
        <v>MICURA</v>
      </c>
      <c r="AT2704" t="str">
        <v>SHOTONWA KAYODE (MIC)</v>
      </c>
      <c r="AU2704" s="31">
        <v>44881</v>
      </c>
      <c r="AV2704" s="40">
        <v>0.26028935185185187</v>
      </c>
      <c r="BW2704">
        <v>398</v>
      </c>
      <c r="BX2704" t="str">
        <v>ENGINEERING</v>
      </c>
      <c r="BY2704" t="str">
        <v>NZEREM IKECHUKWU</v>
      </c>
      <c r="BZ2704" s="31">
        <v>44878</v>
      </c>
      <c r="CA2704" s="40">
        <v>0.52082175925925922</v>
      </c>
      <c r="DB2704">
        <v>535</v>
      </c>
      <c r="DC2704" t="str">
        <v>MICURA</v>
      </c>
      <c r="DD2704" t="str">
        <v>EMRETANE CHARLES</v>
      </c>
      <c r="DE2704" s="31">
        <v>44879</v>
      </c>
      <c r="DF2704" s="40">
        <v>0.75818287037037035</v>
      </c>
    </row>
    <row r="2705" spans="1:110" x14ac:dyDescent="0.25">
      <c r="A2705" s="109" t="s">
        <v>1904</v>
      </c>
      <c r="B2705">
        <v>801</v>
      </c>
      <c r="C2705" s="109" t="s">
        <v>53</v>
      </c>
      <c r="D2705" s="109" t="s">
        <v>576</v>
      </c>
      <c r="E2705" s="94">
        <v>44869</v>
      </c>
      <c r="F2705" s="174">
        <v>0.89800925925925923</v>
      </c>
      <c r="G2705">
        <v>2</v>
      </c>
      <c r="H2705" s="109" t="s">
        <v>577</v>
      </c>
      <c r="I2705">
        <v>5375368</v>
      </c>
      <c r="AR2705">
        <v>81</v>
      </c>
      <c r="AS2705" t="str">
        <v>OPERATIONS</v>
      </c>
      <c r="AT2705" t="str">
        <v>USMAN ADEMU</v>
      </c>
      <c r="AU2705" s="31">
        <v>44881</v>
      </c>
      <c r="AV2705" s="40">
        <v>0.26097222222222222</v>
      </c>
      <c r="BW2705">
        <v>399</v>
      </c>
      <c r="BX2705" t="str">
        <v>CONTRACTOR</v>
      </c>
      <c r="BY2705" t="str">
        <v>IMEH ANTHONY (FLEET)</v>
      </c>
      <c r="BZ2705" s="31">
        <v>44878</v>
      </c>
      <c r="CA2705" s="40">
        <v>0.5228356481481482</v>
      </c>
      <c r="DB2705">
        <v>536</v>
      </c>
      <c r="DC2705" t="str">
        <v>MICURA</v>
      </c>
      <c r="DD2705" t="str">
        <v>AIYETORO TUNJI (MIC)</v>
      </c>
      <c r="DE2705" s="31">
        <v>44879</v>
      </c>
      <c r="DF2705" s="40">
        <v>0.75822916666666662</v>
      </c>
    </row>
    <row r="2706" spans="1:110" x14ac:dyDescent="0.25">
      <c r="A2706" s="109" t="s">
        <v>1904</v>
      </c>
      <c r="B2706">
        <v>802</v>
      </c>
      <c r="C2706" s="109" t="s">
        <v>52</v>
      </c>
      <c r="D2706" s="109" t="s">
        <v>1780</v>
      </c>
      <c r="E2706" s="94">
        <v>44869</v>
      </c>
      <c r="F2706" s="174">
        <v>0.89833333333333332</v>
      </c>
      <c r="G2706">
        <v>2</v>
      </c>
      <c r="H2706" s="109" t="s">
        <v>1781</v>
      </c>
      <c r="I2706">
        <v>5346714</v>
      </c>
      <c r="AR2706">
        <v>82</v>
      </c>
      <c r="AS2706" t="str">
        <v>MICURA</v>
      </c>
      <c r="AT2706" t="str">
        <v>ONYENCHO EBUKA (MIC)</v>
      </c>
      <c r="AU2706" s="31">
        <v>44881</v>
      </c>
      <c r="AV2706" s="40">
        <v>0.26108796296296294</v>
      </c>
      <c r="BW2706">
        <v>400</v>
      </c>
      <c r="BX2706" t="str">
        <v>CONTRACTOR</v>
      </c>
      <c r="BY2706" t="str">
        <v>AYENUYO ABIODUN (TOTAL)</v>
      </c>
      <c r="BZ2706" s="31">
        <v>44878</v>
      </c>
      <c r="CA2706" s="40">
        <v>0.52289351851851851</v>
      </c>
      <c r="DB2706">
        <v>537</v>
      </c>
      <c r="DC2706" t="str">
        <v>MICURA</v>
      </c>
      <c r="DD2706" t="str">
        <v>WASIU ADESHINA (MIC)</v>
      </c>
      <c r="DE2706" s="31">
        <v>44879</v>
      </c>
      <c r="DF2706" s="40">
        <v>0.75859953703703709</v>
      </c>
    </row>
    <row r="2707" spans="1:110" x14ac:dyDescent="0.25">
      <c r="A2707" s="109" t="s">
        <v>1904</v>
      </c>
      <c r="B2707">
        <v>803</v>
      </c>
      <c r="C2707" s="109" t="s">
        <v>52</v>
      </c>
      <c r="D2707" s="109" t="s">
        <v>921</v>
      </c>
      <c r="E2707" s="94">
        <v>44869</v>
      </c>
      <c r="F2707" s="174">
        <v>0.90945601851851854</v>
      </c>
      <c r="G2707">
        <v>2</v>
      </c>
      <c r="H2707" s="109" t="s">
        <v>922</v>
      </c>
      <c r="I2707"/>
      <c r="AR2707">
        <v>83</v>
      </c>
      <c r="AS2707" t="str">
        <v>MICURA</v>
      </c>
      <c r="AT2707" t="str">
        <v>TAIWO TORIOLA  (MIC)</v>
      </c>
      <c r="AU2707" s="31">
        <v>44881</v>
      </c>
      <c r="AV2707" s="40">
        <v>0.26124999999999998</v>
      </c>
      <c r="BW2707">
        <v>401</v>
      </c>
      <c r="BX2707" t="str">
        <v>CONTRACTOR</v>
      </c>
      <c r="BY2707" t="str">
        <v>JOME GODDEY O.(FLT)</v>
      </c>
      <c r="BZ2707" s="31">
        <v>44878</v>
      </c>
      <c r="CA2707" s="40">
        <v>0.522974537037037</v>
      </c>
      <c r="DB2707">
        <v>538</v>
      </c>
      <c r="DC2707" t="str">
        <v>MICURA</v>
      </c>
      <c r="DD2707" t="str">
        <v>SHEDRACK DRISU (MIC)</v>
      </c>
      <c r="DE2707" s="31">
        <v>44879</v>
      </c>
      <c r="DF2707" s="40">
        <v>0.75864583333333335</v>
      </c>
    </row>
    <row r="2708" spans="1:110" x14ac:dyDescent="0.25">
      <c r="A2708" s="109" t="s">
        <v>1904</v>
      </c>
      <c r="B2708">
        <v>804</v>
      </c>
      <c r="C2708" s="109" t="s">
        <v>54</v>
      </c>
      <c r="D2708" s="109" t="s">
        <v>1970</v>
      </c>
      <c r="E2708" s="94">
        <v>44869</v>
      </c>
      <c r="F2708" s="174">
        <v>0.90949074074074077</v>
      </c>
      <c r="G2708">
        <v>2</v>
      </c>
      <c r="H2708" s="109" t="s">
        <v>1971</v>
      </c>
      <c r="I2708">
        <v>6703380</v>
      </c>
      <c r="AR2708">
        <v>84</v>
      </c>
      <c r="AS2708" t="str">
        <v>MICURA</v>
      </c>
      <c r="AT2708" t="str">
        <v>AJIBOLA DANIEL (MIC)</v>
      </c>
      <c r="AU2708" s="31">
        <v>44881</v>
      </c>
      <c r="AV2708" s="40">
        <v>0.26136574074074076</v>
      </c>
      <c r="BW2708">
        <v>402</v>
      </c>
      <c r="BX2708" t="str">
        <v>CONTRACTOR</v>
      </c>
      <c r="BY2708" t="str">
        <v>HASSAN OLAMILEKAN (FLEET</v>
      </c>
      <c r="BZ2708" s="31">
        <v>44878</v>
      </c>
      <c r="CA2708" s="40">
        <v>0.52326388888888886</v>
      </c>
      <c r="DB2708">
        <v>539</v>
      </c>
      <c r="DC2708" t="str">
        <v>MICURA</v>
      </c>
      <c r="DD2708" t="str">
        <v>ONYEKACHI OKOWU (MIC)</v>
      </c>
      <c r="DE2708" s="31">
        <v>44879</v>
      </c>
      <c r="DF2708" s="40">
        <v>0.75871527777777781</v>
      </c>
    </row>
    <row r="2709" spans="1:110" x14ac:dyDescent="0.25">
      <c r="A2709" s="109" t="s">
        <v>1904</v>
      </c>
      <c r="B2709">
        <v>805</v>
      </c>
      <c r="C2709" s="109" t="s">
        <v>52</v>
      </c>
      <c r="D2709" s="109" t="s">
        <v>1199</v>
      </c>
      <c r="E2709" s="94">
        <v>44869</v>
      </c>
      <c r="F2709" s="174">
        <v>0.91104166666666664</v>
      </c>
      <c r="G2709">
        <v>2</v>
      </c>
      <c r="H2709" s="109" t="s">
        <v>1200</v>
      </c>
      <c r="I2709">
        <v>7054903</v>
      </c>
      <c r="AR2709">
        <v>85</v>
      </c>
      <c r="AS2709" t="str">
        <v>OPERATIONS</v>
      </c>
      <c r="AT2709" t="str">
        <v>ISIAKA LASISI (OPS)</v>
      </c>
      <c r="AU2709" s="31">
        <v>44881</v>
      </c>
      <c r="AV2709" s="40">
        <v>0.26142361111111112</v>
      </c>
      <c r="BW2709">
        <v>403</v>
      </c>
      <c r="BX2709" t="str">
        <v>OPERATIONS</v>
      </c>
      <c r="BY2709" t="str">
        <v>ATODO SAMSON (OPS)</v>
      </c>
      <c r="BZ2709" s="31">
        <v>44878</v>
      </c>
      <c r="CA2709" s="40">
        <v>0.52841435185185182</v>
      </c>
      <c r="DB2709">
        <v>540</v>
      </c>
      <c r="DC2709" t="str">
        <v>MICURA</v>
      </c>
      <c r="DD2709" t="str">
        <v>OLANREWAJU OPEYEMI (</v>
      </c>
      <c r="DE2709" s="31">
        <v>44879</v>
      </c>
      <c r="DF2709" s="40">
        <v>0.75891203703703702</v>
      </c>
    </row>
    <row r="2710" spans="1:110" x14ac:dyDescent="0.25">
      <c r="A2710" s="109" t="s">
        <v>1904</v>
      </c>
      <c r="B2710">
        <v>806</v>
      </c>
      <c r="C2710" s="109" t="s">
        <v>52</v>
      </c>
      <c r="D2710" s="109" t="s">
        <v>1209</v>
      </c>
      <c r="E2710" s="94">
        <v>44869</v>
      </c>
      <c r="F2710" s="174">
        <v>0.91916666666666669</v>
      </c>
      <c r="G2710">
        <v>2</v>
      </c>
      <c r="H2710" s="109" t="s">
        <v>1210</v>
      </c>
      <c r="I2710">
        <v>7610039</v>
      </c>
      <c r="AR2710">
        <v>86</v>
      </c>
      <c r="AS2710" t="str">
        <v>OPERATIONS</v>
      </c>
      <c r="AT2710" t="str">
        <v>KOLADE SOLOMON (OPS)</v>
      </c>
      <c r="AU2710" s="31">
        <v>44881</v>
      </c>
      <c r="AV2710" s="40">
        <v>0.26187500000000002</v>
      </c>
      <c r="BW2710">
        <v>404</v>
      </c>
      <c r="BX2710" t="str">
        <v>MICURA</v>
      </c>
      <c r="BY2710" t="str">
        <v>HUDE OLUWASEYI (MIC)</v>
      </c>
      <c r="BZ2710" s="31">
        <v>44878</v>
      </c>
      <c r="CA2710" s="40">
        <v>0.52853009259259254</v>
      </c>
      <c r="DB2710">
        <v>541</v>
      </c>
      <c r="DC2710" t="str">
        <v>MICURA</v>
      </c>
      <c r="DD2710" t="str">
        <v>MURITALA JIMOH (MIC)</v>
      </c>
      <c r="DE2710" s="31">
        <v>44879</v>
      </c>
      <c r="DF2710" s="40">
        <v>0.75896990740740744</v>
      </c>
    </row>
    <row r="2711" spans="1:110" x14ac:dyDescent="0.25">
      <c r="A2711" s="109" t="s">
        <v>1904</v>
      </c>
      <c r="B2711">
        <v>807</v>
      </c>
      <c r="C2711" s="109" t="s">
        <v>52</v>
      </c>
      <c r="D2711" s="109" t="s">
        <v>939</v>
      </c>
      <c r="E2711" s="94">
        <v>44869</v>
      </c>
      <c r="F2711" s="174">
        <v>0.93208333333333337</v>
      </c>
      <c r="G2711">
        <v>2</v>
      </c>
      <c r="H2711" s="109" t="s">
        <v>940</v>
      </c>
      <c r="I2711">
        <v>5522822</v>
      </c>
      <c r="AR2711">
        <v>87</v>
      </c>
      <c r="AS2711" t="str">
        <v>OPERATIONS</v>
      </c>
      <c r="AT2711" t="str">
        <v>INYOPE MORRIS (OPS)</v>
      </c>
      <c r="AU2711" s="31">
        <v>44881</v>
      </c>
      <c r="AV2711" s="40">
        <v>0.26221064814814815</v>
      </c>
      <c r="BW2711">
        <v>405</v>
      </c>
      <c r="BX2711" t="str">
        <v>OPERATIONS</v>
      </c>
      <c r="BY2711" t="str">
        <v>GBADEYAN DANIEL O.(OPS)</v>
      </c>
      <c r="BZ2711" s="31">
        <v>44878</v>
      </c>
      <c r="CA2711" s="40">
        <v>0.53225694444444449</v>
      </c>
      <c r="DB2711">
        <v>542</v>
      </c>
      <c r="DC2711" t="str">
        <v>OPERATIONS</v>
      </c>
      <c r="DD2711" t="str">
        <v>KUNLE DAVID (OPS)</v>
      </c>
      <c r="DE2711" s="31">
        <v>44879</v>
      </c>
      <c r="DF2711" s="40">
        <v>0.75931712962962961</v>
      </c>
    </row>
    <row r="2712" spans="1:110" x14ac:dyDescent="0.25">
      <c r="A2712" s="109" t="s">
        <v>1904</v>
      </c>
      <c r="B2712">
        <v>808</v>
      </c>
      <c r="C2712" s="109" t="s">
        <v>52</v>
      </c>
      <c r="D2712" s="109" t="s">
        <v>1614</v>
      </c>
      <c r="E2712" s="94">
        <v>44869</v>
      </c>
      <c r="F2712" s="174">
        <v>0.93453703703703705</v>
      </c>
      <c r="G2712">
        <v>2</v>
      </c>
      <c r="H2712" s="109" t="s">
        <v>1615</v>
      </c>
      <c r="I2712">
        <v>14958068</v>
      </c>
      <c r="AR2712">
        <v>88</v>
      </c>
      <c r="AS2712" t="str">
        <v>MICURA</v>
      </c>
      <c r="AT2712" t="str">
        <v>FEMI FOLAWEWO (MIC)</v>
      </c>
      <c r="AU2712" s="31">
        <v>44881</v>
      </c>
      <c r="AV2712" s="40">
        <v>0.26231481481481483</v>
      </c>
      <c r="BW2712">
        <v>406</v>
      </c>
      <c r="BX2712" t="str">
        <v>OPERATIONS</v>
      </c>
      <c r="BY2712" t="str">
        <v>SIMON UGBEDE</v>
      </c>
      <c r="BZ2712" s="31">
        <v>44878</v>
      </c>
      <c r="CA2712" s="40">
        <v>0.5346643518518519</v>
      </c>
      <c r="DB2712">
        <v>543</v>
      </c>
      <c r="DC2712" t="str">
        <v>OPERATIONS</v>
      </c>
      <c r="DD2712" t="str">
        <v>OMORUYI SUNDAY (OPS)</v>
      </c>
      <c r="DE2712" s="31">
        <v>44879</v>
      </c>
      <c r="DF2712" s="40">
        <v>0.75935185185185183</v>
      </c>
    </row>
    <row r="2713" spans="1:110" x14ac:dyDescent="0.25">
      <c r="A2713" s="109" t="s">
        <v>1904</v>
      </c>
      <c r="B2713">
        <v>809</v>
      </c>
      <c r="C2713" s="109" t="s">
        <v>52</v>
      </c>
      <c r="D2713" s="109" t="s">
        <v>1201</v>
      </c>
      <c r="E2713" s="94">
        <v>44869</v>
      </c>
      <c r="F2713" s="174">
        <v>0.97688657407407409</v>
      </c>
      <c r="G2713">
        <v>2</v>
      </c>
      <c r="H2713" s="109" t="s">
        <v>1202</v>
      </c>
      <c r="I2713">
        <v>2736242</v>
      </c>
      <c r="AR2713">
        <v>89</v>
      </c>
      <c r="AS2713" t="str">
        <v>MICURA</v>
      </c>
      <c r="AT2713" t="str">
        <v>OFFEH EZEKIEL AJIRIO(MIC</v>
      </c>
      <c r="AU2713" s="31">
        <v>44881</v>
      </c>
      <c r="AV2713" s="40">
        <v>0.26262731481481483</v>
      </c>
      <c r="BW2713">
        <v>407</v>
      </c>
      <c r="BX2713" t="str">
        <v>MICURA</v>
      </c>
      <c r="BY2713" t="str">
        <v>EZE EVEREST (MIC)</v>
      </c>
      <c r="BZ2713" s="31">
        <v>44878</v>
      </c>
      <c r="CA2713" s="40">
        <v>0.53755787037037039</v>
      </c>
      <c r="DB2713">
        <v>544</v>
      </c>
      <c r="DC2713" t="str">
        <v>OPERATIONS</v>
      </c>
      <c r="DD2713" t="str">
        <v>IDEMOH I. JOHN (OPS)</v>
      </c>
      <c r="DE2713" s="31">
        <v>44879</v>
      </c>
      <c r="DF2713" s="40">
        <v>0.75940972222222225</v>
      </c>
    </row>
    <row r="2714" spans="1:110" x14ac:dyDescent="0.25">
      <c r="A2714" s="109" t="s">
        <v>1904</v>
      </c>
      <c r="B2714">
        <v>810</v>
      </c>
      <c r="C2714" s="109" t="s">
        <v>52</v>
      </c>
      <c r="D2714" s="109" t="s">
        <v>1612</v>
      </c>
      <c r="E2714" s="94">
        <v>44869</v>
      </c>
      <c r="F2714" s="174">
        <v>0.97695601851851854</v>
      </c>
      <c r="G2714">
        <v>2</v>
      </c>
      <c r="H2714" s="109" t="s">
        <v>1613</v>
      </c>
      <c r="I2714">
        <v>14988801</v>
      </c>
      <c r="AR2714">
        <v>90</v>
      </c>
      <c r="AS2714" t="str">
        <v>OPERATIONS</v>
      </c>
      <c r="AT2714" t="str">
        <v>EMMANUEL ANAGA (OPS)</v>
      </c>
      <c r="AU2714" s="31">
        <v>44881</v>
      </c>
      <c r="AV2714" s="40">
        <v>0.2628240740740741</v>
      </c>
      <c r="BW2714">
        <v>408</v>
      </c>
      <c r="BX2714" t="str">
        <v>OPERATIONS</v>
      </c>
      <c r="BY2714" t="str">
        <v>AKINGUNOLA SUNDAY (OPS)</v>
      </c>
      <c r="BZ2714" s="31">
        <v>44878</v>
      </c>
      <c r="CA2714" s="40">
        <v>0.53767361111111112</v>
      </c>
      <c r="DB2714">
        <v>545</v>
      </c>
      <c r="DC2714" t="str">
        <v>OPERATIONS</v>
      </c>
      <c r="DD2714" t="str">
        <v>ENEGIDE EMMANUEL (OPS)</v>
      </c>
      <c r="DE2714" s="31">
        <v>44879</v>
      </c>
      <c r="DF2714" s="40">
        <v>0.75975694444444442</v>
      </c>
    </row>
    <row r="2715" spans="1:110" x14ac:dyDescent="0.25">
      <c r="A2715" s="109" t="s">
        <v>1904</v>
      </c>
      <c r="B2715">
        <v>811</v>
      </c>
      <c r="C2715" s="109" t="s">
        <v>52</v>
      </c>
      <c r="D2715" s="109" t="s">
        <v>911</v>
      </c>
      <c r="E2715" s="94">
        <v>44869</v>
      </c>
      <c r="F2715" s="174">
        <v>0.97747685185185185</v>
      </c>
      <c r="G2715">
        <v>2</v>
      </c>
      <c r="H2715" s="109" t="s">
        <v>912</v>
      </c>
      <c r="I2715">
        <v>2742880</v>
      </c>
      <c r="AR2715">
        <v>91</v>
      </c>
      <c r="AS2715" t="str">
        <v>MICURA</v>
      </c>
      <c r="AT2715" t="str">
        <v>ROMANUS SUCCESS (MIC)</v>
      </c>
      <c r="AU2715" s="31">
        <v>44881</v>
      </c>
      <c r="AV2715" s="40">
        <v>0.26290509259259259</v>
      </c>
      <c r="BW2715">
        <v>409</v>
      </c>
      <c r="BX2715" t="str">
        <v>OPERATIONS</v>
      </c>
      <c r="BY2715" t="str">
        <v>FANIYI OLUWAFEMI (OPS)</v>
      </c>
      <c r="BZ2715" s="31">
        <v>44878</v>
      </c>
      <c r="CA2715" s="40">
        <v>0.5398263888888889</v>
      </c>
      <c r="DB2715">
        <v>546</v>
      </c>
      <c r="DC2715" t="str">
        <v>MICURA</v>
      </c>
      <c r="DD2715" t="str">
        <v>OLAOYE SUNDAY (MIC)</v>
      </c>
      <c r="DE2715" s="31">
        <v>44879</v>
      </c>
      <c r="DF2715" s="40">
        <v>0.76027777777777783</v>
      </c>
    </row>
    <row r="2716" spans="1:110" x14ac:dyDescent="0.25">
      <c r="A2716" s="109" t="s">
        <v>1904</v>
      </c>
      <c r="B2716">
        <v>812</v>
      </c>
      <c r="C2716" s="109" t="s">
        <v>53</v>
      </c>
      <c r="D2716" s="109" t="s">
        <v>1679</v>
      </c>
      <c r="E2716" s="94">
        <v>44869</v>
      </c>
      <c r="F2716" s="174">
        <v>0.98178240740740741</v>
      </c>
      <c r="G2716">
        <v>2</v>
      </c>
      <c r="H2716" s="109" t="s">
        <v>1680</v>
      </c>
      <c r="I2716"/>
      <c r="AR2716">
        <v>92</v>
      </c>
      <c r="AS2716" t="str">
        <v>MICURA</v>
      </c>
      <c r="AT2716" t="str">
        <v>WISDOM ETIM W.(MIC)</v>
      </c>
      <c r="AU2716" s="31">
        <v>44881</v>
      </c>
      <c r="AV2716" s="40">
        <v>0.26329861111111114</v>
      </c>
      <c r="BW2716">
        <v>410</v>
      </c>
      <c r="BX2716" t="str">
        <v>PLANNING</v>
      </c>
      <c r="BY2716" t="str">
        <v>UGOCHUKWU SAMUEL (PLN)</v>
      </c>
      <c r="BZ2716" s="31">
        <v>44878</v>
      </c>
      <c r="CA2716" s="40">
        <v>0.53991898148148143</v>
      </c>
      <c r="DB2716">
        <v>547</v>
      </c>
      <c r="DC2716" t="str">
        <v>MICURA</v>
      </c>
      <c r="DD2716" t="str">
        <v>OBAFEMI OWOLABI (MIC)</v>
      </c>
      <c r="DE2716" s="31">
        <v>44879</v>
      </c>
      <c r="DF2716" s="40">
        <v>0.7603240740740741</v>
      </c>
    </row>
    <row r="2717" spans="1:110" x14ac:dyDescent="0.25">
      <c r="A2717" s="109" t="s">
        <v>1904</v>
      </c>
      <c r="B2717">
        <v>813</v>
      </c>
      <c r="C2717" s="109" t="s">
        <v>53</v>
      </c>
      <c r="D2717" s="109" t="s">
        <v>1111</v>
      </c>
      <c r="E2717" s="94">
        <v>44869</v>
      </c>
      <c r="F2717" s="174">
        <v>0.9818634259259259</v>
      </c>
      <c r="G2717">
        <v>2</v>
      </c>
      <c r="H2717" s="109" t="s">
        <v>1112</v>
      </c>
      <c r="I2717">
        <v>6708634</v>
      </c>
      <c r="AR2717">
        <v>93</v>
      </c>
      <c r="AS2717" t="str">
        <v>OPERATIONS</v>
      </c>
      <c r="AT2717" t="str">
        <v>FAGBEMI BUKOLA J (OPS)</v>
      </c>
      <c r="AU2717" s="31">
        <v>44881</v>
      </c>
      <c r="AV2717" s="40">
        <v>0.2633564814814815</v>
      </c>
      <c r="BW2717">
        <v>411</v>
      </c>
      <c r="BX2717" t="str">
        <v>COMMERCIAL</v>
      </c>
      <c r="BY2717" t="str">
        <v>AONDOVER JACOB S.(COMM)</v>
      </c>
      <c r="BZ2717" s="31">
        <v>44878</v>
      </c>
      <c r="CA2717" s="40">
        <v>0.54</v>
      </c>
      <c r="DB2717">
        <v>548</v>
      </c>
      <c r="DC2717" t="str">
        <v>OPERATIONS</v>
      </c>
      <c r="DD2717" t="str">
        <v>OGBEIFUN KENNEDY (OPS)</v>
      </c>
      <c r="DE2717" s="31">
        <v>44879</v>
      </c>
      <c r="DF2717" s="40">
        <v>0.76043981481481482</v>
      </c>
    </row>
    <row r="2718" spans="1:110" x14ac:dyDescent="0.25">
      <c r="A2718" s="109" t="s">
        <v>1904</v>
      </c>
      <c r="B2718">
        <v>814</v>
      </c>
      <c r="C2718" s="109" t="s">
        <v>53</v>
      </c>
      <c r="D2718" s="109" t="s">
        <v>998</v>
      </c>
      <c r="E2718" s="94">
        <v>44869</v>
      </c>
      <c r="F2718" s="174">
        <v>0.98229166666666667</v>
      </c>
      <c r="G2718">
        <v>2</v>
      </c>
      <c r="H2718" s="109" t="s">
        <v>999</v>
      </c>
      <c r="I2718">
        <v>2151834</v>
      </c>
      <c r="AR2718">
        <v>94</v>
      </c>
      <c r="AS2718" t="str">
        <v>ENGINEERING</v>
      </c>
      <c r="AT2718" t="str">
        <v>OLUBIYI SAHEED AKANDE</v>
      </c>
      <c r="AU2718" s="31">
        <v>44881</v>
      </c>
      <c r="AV2718" s="40">
        <v>0.26383101851851853</v>
      </c>
      <c r="BW2718">
        <v>412</v>
      </c>
      <c r="BX2718" t="str">
        <v>OPERATIONS</v>
      </c>
      <c r="BY2718" t="str">
        <v>SHOBIYE OLADIPO (OPS)</v>
      </c>
      <c r="BZ2718" s="31">
        <v>44878</v>
      </c>
      <c r="CA2718" s="40">
        <v>0.5446064814814815</v>
      </c>
      <c r="DB2718">
        <v>549</v>
      </c>
      <c r="DC2718" t="str">
        <v>MICURA</v>
      </c>
      <c r="DD2718" t="str">
        <v>ADEOLA CLEMENT. (MIC)</v>
      </c>
      <c r="DE2718" s="31">
        <v>44879</v>
      </c>
      <c r="DF2718" s="40">
        <v>0.76049768518518523</v>
      </c>
    </row>
    <row r="2719" spans="1:110" x14ac:dyDescent="0.25">
      <c r="A2719" s="109" t="s">
        <v>1904</v>
      </c>
      <c r="B2719">
        <v>815</v>
      </c>
      <c r="C2719" s="109" t="s">
        <v>53</v>
      </c>
      <c r="D2719" s="109" t="s">
        <v>1006</v>
      </c>
      <c r="E2719" s="94">
        <v>44869</v>
      </c>
      <c r="F2719" s="174">
        <v>0.98328703703703701</v>
      </c>
      <c r="G2719">
        <v>2</v>
      </c>
      <c r="H2719" s="109" t="s">
        <v>1007</v>
      </c>
      <c r="I2719">
        <v>6692095</v>
      </c>
      <c r="AR2719">
        <v>95</v>
      </c>
      <c r="AS2719" t="str">
        <v>ENGINEERING</v>
      </c>
      <c r="AT2719" t="str">
        <v>OLAROTIMI OGUBODEDE (EN</v>
      </c>
      <c r="AU2719" s="31">
        <v>44881</v>
      </c>
      <c r="AV2719" s="40">
        <v>0.26424768518518521</v>
      </c>
      <c r="BW2719">
        <v>413</v>
      </c>
      <c r="BX2719" t="str">
        <v>OPERATIONS</v>
      </c>
      <c r="BY2719" t="str">
        <v>EDEM VICTOR GODFREY</v>
      </c>
      <c r="BZ2719" s="31">
        <v>44878</v>
      </c>
      <c r="CA2719" s="40">
        <v>0.54597222222222219</v>
      </c>
      <c r="DB2719">
        <v>550</v>
      </c>
      <c r="DC2719" t="str">
        <v>MICURA</v>
      </c>
      <c r="DD2719" t="str">
        <v>EHIDIAMHEN EMMANUEL(MIC)</v>
      </c>
      <c r="DE2719" s="31">
        <v>44879</v>
      </c>
      <c r="DF2719" s="40">
        <v>0.76057870370370373</v>
      </c>
    </row>
    <row r="2720" spans="1:110" x14ac:dyDescent="0.25">
      <c r="A2720" s="109" t="s">
        <v>1904</v>
      </c>
      <c r="B2720">
        <v>816</v>
      </c>
      <c r="C2720" s="109" t="s">
        <v>53</v>
      </c>
      <c r="D2720" s="109" t="s">
        <v>1225</v>
      </c>
      <c r="E2720" s="94">
        <v>44869</v>
      </c>
      <c r="F2720" s="174">
        <v>0.98358796296296291</v>
      </c>
      <c r="G2720">
        <v>2</v>
      </c>
      <c r="H2720" s="109" t="s">
        <v>1226</v>
      </c>
      <c r="I2720">
        <v>14929369</v>
      </c>
      <c r="AR2720">
        <v>96</v>
      </c>
      <c r="AS2720" t="str">
        <v>MICURA</v>
      </c>
      <c r="AT2720" t="str">
        <v>GECHA VICTOR T. (MIC)</v>
      </c>
      <c r="AU2720" s="31">
        <v>44881</v>
      </c>
      <c r="AV2720" s="40">
        <v>0.26439814814814816</v>
      </c>
      <c r="BW2720">
        <v>414</v>
      </c>
      <c r="BX2720" t="str">
        <v>MICURA</v>
      </c>
      <c r="BY2720" t="str">
        <v>IBRAHIM NASIRU ADIO (MI</v>
      </c>
      <c r="BZ2720" s="31">
        <v>44878</v>
      </c>
      <c r="CA2720" s="40">
        <v>0.54803240740740744</v>
      </c>
      <c r="DB2720">
        <v>551</v>
      </c>
      <c r="DC2720" t="str">
        <v>MICURA</v>
      </c>
      <c r="DD2720" t="str">
        <v>HASSAN AYINDE (MIC)</v>
      </c>
      <c r="DE2720" s="31">
        <v>44879</v>
      </c>
      <c r="DF2720" s="40">
        <v>0.76061342592592596</v>
      </c>
    </row>
    <row r="2721" spans="1:110" x14ac:dyDescent="0.25">
      <c r="A2721" s="109" t="s">
        <v>1904</v>
      </c>
      <c r="B2721">
        <v>817</v>
      </c>
      <c r="C2721" s="109" t="s">
        <v>52</v>
      </c>
      <c r="D2721" s="109" t="s">
        <v>1618</v>
      </c>
      <c r="E2721" s="94">
        <v>44869</v>
      </c>
      <c r="F2721" s="174">
        <v>0.98446759259259264</v>
      </c>
      <c r="G2721">
        <v>2</v>
      </c>
      <c r="H2721" s="109" t="s">
        <v>1619</v>
      </c>
      <c r="I2721">
        <v>7352753</v>
      </c>
      <c r="AR2721">
        <v>97</v>
      </c>
      <c r="AS2721" t="str">
        <v>ENGINEERING</v>
      </c>
      <c r="AT2721" t="str">
        <v>TOBILOBA ISHOLA</v>
      </c>
      <c r="AU2721" s="31">
        <v>44881</v>
      </c>
      <c r="AV2721" s="40">
        <v>0.26473379629629629</v>
      </c>
      <c r="BW2721">
        <v>415</v>
      </c>
      <c r="BX2721" t="str">
        <v>MICURA</v>
      </c>
      <c r="BY2721" t="str">
        <v>VINCENT AGEBE (MIC)</v>
      </c>
      <c r="BZ2721" s="31">
        <v>44878</v>
      </c>
      <c r="CA2721" s="40">
        <v>0.55335648148148153</v>
      </c>
      <c r="DB2721">
        <v>552</v>
      </c>
      <c r="DC2721" t="str">
        <v>MICURA</v>
      </c>
      <c r="DD2721" t="str">
        <v>YAKUBU AYODEJI (MIC)</v>
      </c>
      <c r="DE2721" s="31">
        <v>44879</v>
      </c>
      <c r="DF2721" s="40">
        <v>0.76075231481481487</v>
      </c>
    </row>
    <row r="2722" spans="1:110" x14ac:dyDescent="0.25">
      <c r="A2722" s="109" t="s">
        <v>1904</v>
      </c>
      <c r="B2722">
        <v>818</v>
      </c>
      <c r="C2722" s="109" t="s">
        <v>52</v>
      </c>
      <c r="D2722" s="109" t="s">
        <v>943</v>
      </c>
      <c r="E2722" s="94">
        <v>44869</v>
      </c>
      <c r="F2722" s="174">
        <v>0.98450231481481476</v>
      </c>
      <c r="G2722">
        <v>2</v>
      </c>
      <c r="H2722" s="109" t="s">
        <v>944</v>
      </c>
      <c r="I2722">
        <v>5348792</v>
      </c>
      <c r="AR2722">
        <v>98</v>
      </c>
      <c r="AS2722" t="str">
        <v>ENGINEERING</v>
      </c>
      <c r="AT2722" t="str">
        <v>ONABANJO ANTHONY (ENGR)</v>
      </c>
      <c r="AU2722" s="31">
        <v>44881</v>
      </c>
      <c r="AV2722" s="40">
        <v>0.26480324074074074</v>
      </c>
      <c r="BW2722">
        <v>416</v>
      </c>
      <c r="BX2722" t="str">
        <v>MICURA</v>
      </c>
      <c r="BY2722" t="str">
        <v>ISAAC JOHN (MIC)</v>
      </c>
      <c r="BZ2722" s="31">
        <v>44878</v>
      </c>
      <c r="CA2722" s="40">
        <v>0.55342592592592588</v>
      </c>
      <c r="DB2722">
        <v>553</v>
      </c>
      <c r="DC2722" t="str">
        <v>MICURA</v>
      </c>
      <c r="DD2722" t="str">
        <v>IKHANE ROBERT GREG (MIC)</v>
      </c>
      <c r="DE2722" s="31">
        <v>44879</v>
      </c>
      <c r="DF2722" s="40">
        <v>0.76079861111111113</v>
      </c>
    </row>
    <row r="2723" spans="1:110" x14ac:dyDescent="0.25">
      <c r="A2723" s="109" t="s">
        <v>1904</v>
      </c>
      <c r="B2723">
        <v>819</v>
      </c>
      <c r="C2723" s="109" t="s">
        <v>54</v>
      </c>
      <c r="D2723" s="109" t="s">
        <v>974</v>
      </c>
      <c r="E2723" s="94">
        <v>44869</v>
      </c>
      <c r="F2723" s="174">
        <v>0.98478009259259258</v>
      </c>
      <c r="G2723">
        <v>2</v>
      </c>
      <c r="H2723" s="109" t="s">
        <v>975</v>
      </c>
      <c r="I2723">
        <v>5487833</v>
      </c>
      <c r="AR2723">
        <v>99</v>
      </c>
      <c r="AS2723" t="str">
        <v>ENGINEERING</v>
      </c>
      <c r="AT2723" t="str">
        <v>EDEVWIE FRIDAY O (ENGR)</v>
      </c>
      <c r="AU2723" s="31">
        <v>44881</v>
      </c>
      <c r="AV2723" s="40">
        <v>0.26502314814814815</v>
      </c>
      <c r="BW2723">
        <v>417</v>
      </c>
      <c r="BX2723" t="str">
        <v>MICURA</v>
      </c>
      <c r="BY2723" t="str">
        <v>NOJEEM LADEJOBI (MIC)</v>
      </c>
      <c r="BZ2723" s="31">
        <v>44878</v>
      </c>
      <c r="CA2723" s="40">
        <v>0.55487268518518518</v>
      </c>
      <c r="DB2723">
        <v>554</v>
      </c>
      <c r="DC2723" t="str">
        <v>MICURA</v>
      </c>
      <c r="DD2723" t="str">
        <v>ONIURE SOLOMON (MIC)</v>
      </c>
      <c r="DE2723" s="31">
        <v>44879</v>
      </c>
      <c r="DF2723" s="40">
        <v>0.7608449074074074</v>
      </c>
    </row>
    <row r="2724" spans="1:110" x14ac:dyDescent="0.25">
      <c r="A2724" s="109" t="s">
        <v>1904</v>
      </c>
      <c r="B2724">
        <v>820</v>
      </c>
      <c r="C2724" s="109" t="s">
        <v>54</v>
      </c>
      <c r="D2724" s="109" t="s">
        <v>1661</v>
      </c>
      <c r="E2724" s="94">
        <v>44869</v>
      </c>
      <c r="F2724" s="174">
        <v>0.98486111111111108</v>
      </c>
      <c r="G2724">
        <v>2</v>
      </c>
      <c r="H2724" s="109" t="s">
        <v>1662</v>
      </c>
      <c r="I2724">
        <v>14958073</v>
      </c>
      <c r="AR2724">
        <v>100</v>
      </c>
      <c r="AS2724" t="str">
        <v>ENGINEERING</v>
      </c>
      <c r="AT2724" t="str">
        <v>UWADINMA UGOCHUKWU  (EN</v>
      </c>
      <c r="AU2724" s="31">
        <v>44881</v>
      </c>
      <c r="AV2724" s="40">
        <v>0.26505787037037037</v>
      </c>
      <c r="BW2724">
        <v>418</v>
      </c>
      <c r="BX2724" t="str">
        <v>OPERATIONS</v>
      </c>
      <c r="BY2724" t="str">
        <v>IDEM GEORGE (OPS)</v>
      </c>
      <c r="BZ2724" s="31">
        <v>44878</v>
      </c>
      <c r="CA2724" s="40">
        <v>0.55550925925925931</v>
      </c>
      <c r="DB2724">
        <v>555</v>
      </c>
      <c r="DC2724" t="str">
        <v>OPERATIONS</v>
      </c>
      <c r="DD2724" t="str">
        <v>SHITTA OLAKULEHIN (OPS)</v>
      </c>
      <c r="DE2724" s="31">
        <v>44879</v>
      </c>
      <c r="DF2724" s="40">
        <v>0.7610069444444445</v>
      </c>
    </row>
    <row r="2725" spans="1:110" x14ac:dyDescent="0.25">
      <c r="A2725" s="109" t="s">
        <v>1904</v>
      </c>
      <c r="B2725">
        <v>821</v>
      </c>
      <c r="C2725" s="109" t="s">
        <v>54</v>
      </c>
      <c r="D2725" s="109" t="s">
        <v>907</v>
      </c>
      <c r="E2725" s="94">
        <v>44869</v>
      </c>
      <c r="F2725" s="174">
        <v>0.98605324074074074</v>
      </c>
      <c r="G2725">
        <v>2</v>
      </c>
      <c r="H2725" s="109" t="s">
        <v>908</v>
      </c>
      <c r="I2725">
        <v>6709334</v>
      </c>
      <c r="AR2725">
        <v>101</v>
      </c>
      <c r="AS2725" t="str">
        <v>ENGINEERING</v>
      </c>
      <c r="AT2725" t="str">
        <v>EZEKIEL EMIUKE (ENGR)</v>
      </c>
      <c r="AU2725" s="31">
        <v>44881</v>
      </c>
      <c r="AV2725" s="40">
        <v>0.26523148148148146</v>
      </c>
      <c r="BW2725">
        <v>419</v>
      </c>
      <c r="BX2725" t="str">
        <v>MICURA</v>
      </c>
      <c r="BY2725" t="str">
        <v>OKEBUNOR BOB C. (MIC)</v>
      </c>
      <c r="BZ2725" s="31">
        <v>44878</v>
      </c>
      <c r="CA2725" s="40">
        <v>0.5561342592592593</v>
      </c>
      <c r="DB2725">
        <v>556</v>
      </c>
      <c r="DC2725" t="str">
        <v>MICURA</v>
      </c>
      <c r="DD2725" t="str">
        <v>AGBATA PAUL DAVID (MIC)</v>
      </c>
      <c r="DE2725" s="31">
        <v>44879</v>
      </c>
      <c r="DF2725" s="40">
        <v>0.76105324074074077</v>
      </c>
    </row>
    <row r="2726" spans="1:110" x14ac:dyDescent="0.25">
      <c r="A2726" s="109" t="s">
        <v>1904</v>
      </c>
      <c r="B2726">
        <v>822</v>
      </c>
      <c r="C2726" s="109" t="s">
        <v>54</v>
      </c>
      <c r="D2726" s="109" t="s">
        <v>1160</v>
      </c>
      <c r="E2726" s="94">
        <v>44869</v>
      </c>
      <c r="F2726" s="174">
        <v>0.98613425925925924</v>
      </c>
      <c r="G2726">
        <v>2</v>
      </c>
      <c r="H2726" s="109" t="s">
        <v>1161</v>
      </c>
      <c r="I2726">
        <v>8118023</v>
      </c>
      <c r="AR2726">
        <v>102</v>
      </c>
      <c r="AS2726" t="str">
        <v>ENGINEERING</v>
      </c>
      <c r="AT2726" t="str">
        <v>OYEDOKUN JAMES AKINLAWON</v>
      </c>
      <c r="AU2726" s="31">
        <v>44881</v>
      </c>
      <c r="AV2726" s="40">
        <v>0.26527777777777778</v>
      </c>
      <c r="BW2726">
        <v>420</v>
      </c>
      <c r="BX2726" t="str">
        <v>MICURA</v>
      </c>
      <c r="BY2726" t="str">
        <v>ABDULLAHI OMOKAYODE (MIC</v>
      </c>
      <c r="BZ2726" s="31">
        <v>44878</v>
      </c>
      <c r="CA2726" s="40">
        <v>0.557037037037037</v>
      </c>
      <c r="DB2726">
        <v>557</v>
      </c>
      <c r="DC2726" t="str">
        <v>MICURA</v>
      </c>
      <c r="DD2726" t="str">
        <v>SAMUEL AKINMOLAYAN (MIC</v>
      </c>
      <c r="DE2726" s="31">
        <v>44879</v>
      </c>
      <c r="DF2726" s="40">
        <v>0.76109953703703703</v>
      </c>
    </row>
    <row r="2727" spans="1:110" x14ac:dyDescent="0.25">
      <c r="A2727" s="109" t="s">
        <v>1904</v>
      </c>
      <c r="B2727">
        <v>823</v>
      </c>
      <c r="C2727" s="109" t="s">
        <v>54</v>
      </c>
      <c r="D2727" s="109" t="s">
        <v>1638</v>
      </c>
      <c r="E2727" s="94">
        <v>44869</v>
      </c>
      <c r="F2727" s="174">
        <v>0.98622685185185188</v>
      </c>
      <c r="G2727">
        <v>2</v>
      </c>
      <c r="H2727" s="109" t="s">
        <v>1639</v>
      </c>
      <c r="I2727"/>
      <c r="AR2727">
        <v>103</v>
      </c>
      <c r="AS2727" t="str">
        <v>OPERATIONS</v>
      </c>
      <c r="AT2727" t="str">
        <v>ASUQUO BASSEY E. (MIC)</v>
      </c>
      <c r="AU2727" s="31">
        <v>44881</v>
      </c>
      <c r="AV2727" s="40">
        <v>0.26593749999999999</v>
      </c>
      <c r="BW2727">
        <v>421</v>
      </c>
      <c r="BX2727" t="str">
        <v>MICURA</v>
      </c>
      <c r="BY2727" t="str">
        <v>MAIHA LEWIS SIMON (MIC)</v>
      </c>
      <c r="BZ2727" s="31">
        <v>44878</v>
      </c>
      <c r="CA2727" s="40">
        <v>0.55918981481481478</v>
      </c>
      <c r="DB2727">
        <v>558</v>
      </c>
      <c r="DC2727" t="str">
        <v>OPERATIONS</v>
      </c>
      <c r="DD2727" t="str">
        <v>BAKARE ADEKUNLE (OPS)</v>
      </c>
      <c r="DE2727" s="31">
        <v>44879</v>
      </c>
      <c r="DF2727" s="40">
        <v>0.76131944444444444</v>
      </c>
    </row>
    <row r="2728" spans="1:110" x14ac:dyDescent="0.25">
      <c r="A2728" s="109" t="s">
        <v>1904</v>
      </c>
      <c r="B2728">
        <v>824</v>
      </c>
      <c r="C2728" s="109" t="s">
        <v>52</v>
      </c>
      <c r="D2728" s="109" t="s">
        <v>1125</v>
      </c>
      <c r="E2728" s="94">
        <v>44869</v>
      </c>
      <c r="F2728" s="174">
        <v>0.98644675925925929</v>
      </c>
      <c r="G2728">
        <v>2</v>
      </c>
      <c r="H2728" s="109" t="s">
        <v>1126</v>
      </c>
      <c r="I2728">
        <v>5353238</v>
      </c>
      <c r="AR2728">
        <v>104</v>
      </c>
      <c r="AS2728" t="str">
        <v>ENGINEERING</v>
      </c>
      <c r="AT2728" t="str">
        <v>ADEDOTUN KASALI (ENGR)</v>
      </c>
      <c r="AU2728" s="31">
        <v>44881</v>
      </c>
      <c r="AV2728" s="40">
        <v>0.2661574074074074</v>
      </c>
      <c r="BW2728">
        <v>422</v>
      </c>
      <c r="BX2728" t="str">
        <v>PLANNING</v>
      </c>
      <c r="BY2728" t="str">
        <v>RAUFU IBRAHIM O. (PLN)</v>
      </c>
      <c r="BZ2728" s="31">
        <v>44878</v>
      </c>
      <c r="CA2728" s="40">
        <v>0.56054398148148143</v>
      </c>
      <c r="DB2728">
        <v>559</v>
      </c>
      <c r="DC2728" t="str">
        <v>MICURA</v>
      </c>
      <c r="DD2728" t="str">
        <v>APEH PETER (MIC)</v>
      </c>
      <c r="DE2728" s="31">
        <v>44879</v>
      </c>
      <c r="DF2728" s="40">
        <v>0.7613657407407407</v>
      </c>
    </row>
    <row r="2729" spans="1:110" x14ac:dyDescent="0.25">
      <c r="A2729" s="109" t="s">
        <v>1904</v>
      </c>
      <c r="B2729">
        <v>825</v>
      </c>
      <c r="C2729" s="109" t="s">
        <v>54</v>
      </c>
      <c r="D2729" s="109" t="s">
        <v>1626</v>
      </c>
      <c r="E2729" s="94">
        <v>44869</v>
      </c>
      <c r="F2729" s="174">
        <v>0.98657407407407405</v>
      </c>
      <c r="G2729">
        <v>2</v>
      </c>
      <c r="H2729" s="109" t="s">
        <v>1627</v>
      </c>
      <c r="I2729">
        <v>2154242</v>
      </c>
      <c r="AR2729">
        <v>105</v>
      </c>
      <c r="AS2729" t="str">
        <v>MICURA</v>
      </c>
      <c r="AT2729" t="str">
        <v>JOBI ADEWALE A.</v>
      </c>
      <c r="AU2729" s="31">
        <v>44881</v>
      </c>
      <c r="AV2729" s="40">
        <v>0.26624999999999999</v>
      </c>
      <c r="BW2729">
        <v>423</v>
      </c>
      <c r="BX2729" t="str">
        <v>OPERATIONS</v>
      </c>
      <c r="BY2729" t="str">
        <v>OSCAR SULE (OPS)</v>
      </c>
      <c r="BZ2729" s="31">
        <v>44878</v>
      </c>
      <c r="CA2729" s="40">
        <v>0.56065972222222227</v>
      </c>
      <c r="DB2729">
        <v>560</v>
      </c>
      <c r="DC2729" t="str">
        <v>MICURA</v>
      </c>
      <c r="DD2729" t="str">
        <v>CHUKWUEBUKA OBI (MIC)</v>
      </c>
      <c r="DE2729" s="31">
        <v>44879</v>
      </c>
      <c r="DF2729" s="40">
        <v>0.76140046296296293</v>
      </c>
    </row>
    <row r="2730" spans="1:110" x14ac:dyDescent="0.25">
      <c r="A2730" s="109" t="s">
        <v>1904</v>
      </c>
      <c r="B2730">
        <v>826</v>
      </c>
      <c r="C2730" s="109" t="s">
        <v>53</v>
      </c>
      <c r="D2730" s="109" t="s">
        <v>871</v>
      </c>
      <c r="E2730" s="94">
        <v>44869</v>
      </c>
      <c r="F2730" s="174">
        <v>0.98783564814814817</v>
      </c>
      <c r="G2730">
        <v>2</v>
      </c>
      <c r="H2730" s="109" t="s">
        <v>872</v>
      </c>
      <c r="I2730">
        <v>5374826</v>
      </c>
      <c r="AR2730">
        <v>106</v>
      </c>
      <c r="AS2730" t="str">
        <v>ENGINEERING</v>
      </c>
      <c r="AT2730" t="str">
        <v>LAWAL IBRAHIM (ENGR)</v>
      </c>
      <c r="AU2730" s="31">
        <v>44881</v>
      </c>
      <c r="AV2730" s="40">
        <v>0.26681712962962961</v>
      </c>
      <c r="BW2730">
        <v>424</v>
      </c>
      <c r="BX2730" t="str">
        <v>PLANNING</v>
      </c>
      <c r="BY2730" t="str">
        <v>IBIDUNNI OLUWOLE (PLN)</v>
      </c>
      <c r="BZ2730" s="31">
        <v>44878</v>
      </c>
      <c r="CA2730" s="40">
        <v>0.56262731481481476</v>
      </c>
      <c r="DB2730">
        <v>561</v>
      </c>
      <c r="DC2730" t="str">
        <v>MICURA</v>
      </c>
      <c r="DD2730" t="str">
        <v>OGUNBIYI OLANREWAJU (MIC</v>
      </c>
      <c r="DE2730" s="31">
        <v>44879</v>
      </c>
      <c r="DF2730" s="40">
        <v>0.76146990740740739</v>
      </c>
    </row>
    <row r="2731" spans="1:110" x14ac:dyDescent="0.25">
      <c r="A2731" s="109" t="s">
        <v>1904</v>
      </c>
      <c r="B2731">
        <v>827</v>
      </c>
      <c r="C2731" s="109" t="s">
        <v>52</v>
      </c>
      <c r="D2731" s="109" t="s">
        <v>982</v>
      </c>
      <c r="E2731" s="94">
        <v>44869</v>
      </c>
      <c r="F2731" s="174">
        <v>0.98900462962962965</v>
      </c>
      <c r="G2731">
        <v>2</v>
      </c>
      <c r="H2731" s="109" t="s">
        <v>983</v>
      </c>
      <c r="I2731">
        <v>3639736</v>
      </c>
      <c r="AR2731">
        <v>107</v>
      </c>
      <c r="AS2731" t="str">
        <v>MICURA</v>
      </c>
      <c r="AT2731" t="str">
        <v>OKEKE OLISAEMEKA</v>
      </c>
      <c r="AU2731" s="31">
        <v>44881</v>
      </c>
      <c r="AV2731" s="40">
        <v>0.26753472222222224</v>
      </c>
      <c r="BW2731">
        <v>425</v>
      </c>
      <c r="BX2731" t="str">
        <v>MICURA</v>
      </c>
      <c r="BY2731" t="str">
        <v>AJAYI ADESHOLA (MIC)</v>
      </c>
      <c r="BZ2731" s="31">
        <v>44878</v>
      </c>
      <c r="CA2731" s="40">
        <v>0.56525462962962958</v>
      </c>
      <c r="DB2731">
        <v>562</v>
      </c>
      <c r="DC2731" t="str">
        <v>OPERATIONS</v>
      </c>
      <c r="DD2731" t="str">
        <v>IYANDA HAMMED O. (OPS)</v>
      </c>
      <c r="DE2731" s="31">
        <v>44879</v>
      </c>
      <c r="DF2731" s="40">
        <v>0.76150462962962961</v>
      </c>
    </row>
    <row r="2732" spans="1:110" x14ac:dyDescent="0.25">
      <c r="A2732" s="109" t="s">
        <v>1904</v>
      </c>
      <c r="B2732">
        <v>828</v>
      </c>
      <c r="C2732" s="109" t="s">
        <v>52</v>
      </c>
      <c r="D2732" s="109" t="s">
        <v>1624</v>
      </c>
      <c r="E2732" s="94">
        <v>44869</v>
      </c>
      <c r="F2732" s="174">
        <v>0.99006944444444445</v>
      </c>
      <c r="G2732">
        <v>2</v>
      </c>
      <c r="H2732" s="109" t="s">
        <v>1625</v>
      </c>
      <c r="I2732">
        <v>3655293</v>
      </c>
      <c r="AR2732">
        <v>108</v>
      </c>
      <c r="AS2732" t="str">
        <v>MICURA</v>
      </c>
      <c r="AT2732" t="str">
        <v>FENUYI IDOWU (MIC)</v>
      </c>
      <c r="AU2732" s="31">
        <v>44881</v>
      </c>
      <c r="AV2732" s="40">
        <v>0.26756944444444447</v>
      </c>
      <c r="BW2732">
        <v>426</v>
      </c>
      <c r="BX2732" t="str">
        <v>MICURA</v>
      </c>
      <c r="BY2732" t="str">
        <v>YUSUF AYOOLA O. (MIC)</v>
      </c>
      <c r="BZ2732" s="31">
        <v>44878</v>
      </c>
      <c r="CA2732" s="40">
        <v>0.56541666666666668</v>
      </c>
      <c r="DB2732">
        <v>563</v>
      </c>
      <c r="DC2732" t="str">
        <v>MICURA</v>
      </c>
      <c r="DD2732" t="str">
        <v>UMORI INNOCENT E.(MIC)</v>
      </c>
      <c r="DE2732" s="31">
        <v>44879</v>
      </c>
      <c r="DF2732" s="40">
        <v>0.76163194444444449</v>
      </c>
    </row>
    <row r="2733" spans="1:110" x14ac:dyDescent="0.25">
      <c r="A2733" s="109" t="s">
        <v>1904</v>
      </c>
      <c r="B2733">
        <v>829</v>
      </c>
      <c r="C2733" s="109" t="s">
        <v>53</v>
      </c>
      <c r="D2733" s="109" t="s">
        <v>1107</v>
      </c>
      <c r="E2733" s="94">
        <v>44869</v>
      </c>
      <c r="F2733" s="174">
        <v>0.99020833333333336</v>
      </c>
      <c r="G2733">
        <v>2</v>
      </c>
      <c r="H2733" s="109" t="s">
        <v>1108</v>
      </c>
      <c r="I2733"/>
      <c r="AR2733">
        <v>109</v>
      </c>
      <c r="AS2733" t="str">
        <v>OPERATIONS</v>
      </c>
      <c r="AT2733" t="str">
        <v>ADEOMI TEMITOPE M. (OPS)</v>
      </c>
      <c r="AU2733" s="31">
        <v>44881</v>
      </c>
      <c r="AV2733" s="40">
        <v>0.26761574074074074</v>
      </c>
      <c r="BW2733">
        <v>427</v>
      </c>
      <c r="BX2733" t="str">
        <v>ENGINEERING</v>
      </c>
      <c r="BY2733" t="str">
        <v>OYINLAYO MAYODE (ENGR)</v>
      </c>
      <c r="BZ2733" s="31">
        <v>44878</v>
      </c>
      <c r="CA2733" s="40">
        <v>0.56877314814814817</v>
      </c>
      <c r="DB2733">
        <v>564</v>
      </c>
      <c r="DC2733" t="str">
        <v>MICURA</v>
      </c>
      <c r="DD2733" t="str">
        <v>NWOSU CHIDIEBERE (MIC)</v>
      </c>
      <c r="DE2733" s="31">
        <v>44879</v>
      </c>
      <c r="DF2733" s="40">
        <v>0.76168981481481479</v>
      </c>
    </row>
    <row r="2734" spans="1:110" x14ac:dyDescent="0.25">
      <c r="A2734" s="109" t="s">
        <v>1904</v>
      </c>
      <c r="B2734">
        <v>830</v>
      </c>
      <c r="C2734" s="109" t="s">
        <v>56</v>
      </c>
      <c r="D2734" s="109" t="s">
        <v>1964</v>
      </c>
      <c r="E2734" s="94">
        <v>44869</v>
      </c>
      <c r="F2734" s="174">
        <v>0.99027777777777781</v>
      </c>
      <c r="G2734">
        <v>2</v>
      </c>
      <c r="H2734" s="109" t="s">
        <v>1965</v>
      </c>
      <c r="I2734">
        <v>2053475</v>
      </c>
      <c r="AR2734">
        <v>110</v>
      </c>
      <c r="AS2734" t="str">
        <v>ENGINEERING</v>
      </c>
      <c r="AT2734" t="str">
        <v>BABALOLA SIMON (ENGR)</v>
      </c>
      <c r="AU2734" s="31">
        <v>44881</v>
      </c>
      <c r="AV2734" s="40">
        <v>0.26793981481481483</v>
      </c>
      <c r="BW2734">
        <v>428</v>
      </c>
      <c r="BX2734" t="str">
        <v>OPERATIONS</v>
      </c>
      <c r="BY2734" t="str">
        <v>VOKE TSANE (OPS)</v>
      </c>
      <c r="BZ2734" s="31">
        <v>44878</v>
      </c>
      <c r="CA2734" s="40">
        <v>0.57453703703703707</v>
      </c>
      <c r="DB2734">
        <v>565</v>
      </c>
      <c r="DC2734" t="str">
        <v>ENGINEERING</v>
      </c>
      <c r="DD2734" t="str">
        <v>AYORINDE MUYIWA (ENGR)</v>
      </c>
      <c r="DE2734" s="31">
        <v>44879</v>
      </c>
      <c r="DF2734" s="40">
        <v>0.76195601851851846</v>
      </c>
    </row>
    <row r="2735" spans="1:110" x14ac:dyDescent="0.25">
      <c r="A2735" s="109" t="s">
        <v>1904</v>
      </c>
      <c r="B2735">
        <v>831</v>
      </c>
      <c r="C2735" s="109" t="s">
        <v>53</v>
      </c>
      <c r="D2735" s="109" t="s">
        <v>1622</v>
      </c>
      <c r="E2735" s="94">
        <v>44869</v>
      </c>
      <c r="F2735" s="174">
        <v>0.99164351851851851</v>
      </c>
      <c r="G2735">
        <v>2</v>
      </c>
      <c r="H2735" s="109" t="s">
        <v>1623</v>
      </c>
      <c r="I2735">
        <v>14967077</v>
      </c>
      <c r="AR2735">
        <v>111</v>
      </c>
      <c r="AS2735" t="str">
        <v>ENGINEERING</v>
      </c>
      <c r="AT2735" t="str">
        <v>MORUF AMIDU (ENGR)</v>
      </c>
      <c r="AU2735" s="31">
        <v>44881</v>
      </c>
      <c r="AV2735" s="40">
        <v>0.26796296296296296</v>
      </c>
      <c r="BW2735">
        <v>429</v>
      </c>
      <c r="BX2735" t="str">
        <v>COMMERCIAL</v>
      </c>
      <c r="BY2735" t="str">
        <v>EMELE IFEOMA (COMM)</v>
      </c>
      <c r="BZ2735" s="31">
        <v>44878</v>
      </c>
      <c r="CA2735" s="40">
        <v>0.5784259259259259</v>
      </c>
      <c r="DB2735">
        <v>566</v>
      </c>
      <c r="DC2735" t="str">
        <v>ENGINEERING</v>
      </c>
      <c r="DD2735" t="str">
        <v>YINUSA SALIU ADEBAYO</v>
      </c>
      <c r="DE2735" s="31">
        <v>44879</v>
      </c>
      <c r="DF2735" s="40">
        <v>0.76202546296296292</v>
      </c>
    </row>
    <row r="2736" spans="1:110" x14ac:dyDescent="0.25">
      <c r="A2736" s="109" t="s">
        <v>1904</v>
      </c>
      <c r="B2736">
        <v>832</v>
      </c>
      <c r="C2736" s="109" t="s">
        <v>52</v>
      </c>
      <c r="D2736" s="109" t="s">
        <v>1205</v>
      </c>
      <c r="E2736" s="94">
        <v>44869</v>
      </c>
      <c r="F2736" s="174">
        <v>0.99187499999999995</v>
      </c>
      <c r="G2736">
        <v>2</v>
      </c>
      <c r="H2736" s="109" t="s">
        <v>1206</v>
      </c>
      <c r="I2736">
        <v>6691275</v>
      </c>
      <c r="AR2736">
        <v>112</v>
      </c>
      <c r="AS2736" t="str">
        <v>ENGINEERING</v>
      </c>
      <c r="AT2736" t="str">
        <v>AZUM RICHARD (ENGR)</v>
      </c>
      <c r="AU2736" s="31">
        <v>44881</v>
      </c>
      <c r="AV2736" s="40">
        <v>0.26802083333333332</v>
      </c>
      <c r="BW2736">
        <v>430</v>
      </c>
      <c r="BX2736" t="str">
        <v>OPERATIONS</v>
      </c>
      <c r="BY2736" t="str">
        <v>PETER IJEH (OPS)</v>
      </c>
      <c r="BZ2736" s="31">
        <v>44878</v>
      </c>
      <c r="CA2736" s="40">
        <v>0.58440972222222221</v>
      </c>
      <c r="DB2736">
        <v>567</v>
      </c>
      <c r="DC2736" t="str">
        <v>ENGINEERING</v>
      </c>
      <c r="DD2736" t="str">
        <v>CELESTINE NWACHUKWU (EN</v>
      </c>
      <c r="DE2736" s="31">
        <v>44879</v>
      </c>
      <c r="DF2736" s="40">
        <v>0.76208333333333333</v>
      </c>
    </row>
    <row r="2737" spans="1:110" x14ac:dyDescent="0.25">
      <c r="A2737" s="109" t="s">
        <v>1904</v>
      </c>
      <c r="B2737">
        <v>833</v>
      </c>
      <c r="C2737" s="109" t="s">
        <v>52</v>
      </c>
      <c r="D2737" s="109" t="s">
        <v>1174</v>
      </c>
      <c r="E2737" s="94">
        <v>44869</v>
      </c>
      <c r="F2737" s="174">
        <v>0.99322916666666672</v>
      </c>
      <c r="G2737">
        <v>2</v>
      </c>
      <c r="H2737" s="109" t="s">
        <v>1175</v>
      </c>
      <c r="I2737">
        <v>14958078</v>
      </c>
      <c r="AR2737">
        <v>113</v>
      </c>
      <c r="AS2737" t="str">
        <v>MICURA</v>
      </c>
      <c r="AT2737" t="str">
        <v>SAMUEL AKINMOLAYAN (MIC</v>
      </c>
      <c r="AU2737" s="31">
        <v>44881</v>
      </c>
      <c r="AV2737" s="40">
        <v>0.26858796296296295</v>
      </c>
      <c r="BW2737">
        <v>431</v>
      </c>
      <c r="BX2737" t="str">
        <v>MICURA</v>
      </c>
      <c r="BY2737" t="str">
        <v>AGBATA PAUL DAVID (MIC)</v>
      </c>
      <c r="BZ2737" s="31">
        <v>44878</v>
      </c>
      <c r="CA2737" s="40">
        <v>0.58584490740740736</v>
      </c>
      <c r="DB2737">
        <v>568</v>
      </c>
      <c r="DC2737" t="str">
        <v>MICURA</v>
      </c>
      <c r="DD2737" t="str">
        <v>EMEKA MANU (MIC)</v>
      </c>
      <c r="DE2737" s="31">
        <v>44879</v>
      </c>
      <c r="DF2737" s="40">
        <v>0.76292824074074073</v>
      </c>
    </row>
    <row r="2738" spans="1:110" x14ac:dyDescent="0.25">
      <c r="A2738" s="109" t="s">
        <v>1904</v>
      </c>
      <c r="B2738">
        <v>834</v>
      </c>
      <c r="C2738" s="109" t="s">
        <v>53</v>
      </c>
      <c r="D2738" s="109" t="s">
        <v>1078</v>
      </c>
      <c r="E2738" s="94">
        <v>44869</v>
      </c>
      <c r="F2738" s="174">
        <v>0.99378472222222225</v>
      </c>
      <c r="G2738">
        <v>2</v>
      </c>
      <c r="H2738" s="109" t="s">
        <v>1079</v>
      </c>
      <c r="I2738"/>
      <c r="AR2738">
        <v>114</v>
      </c>
      <c r="AS2738" t="str">
        <v>MICURA</v>
      </c>
      <c r="AT2738" t="str">
        <v>BASSEY AUSTINE (MICURA)</v>
      </c>
      <c r="AU2738" s="31">
        <v>44881</v>
      </c>
      <c r="AV2738" s="40">
        <v>0.26862268518518517</v>
      </c>
      <c r="BW2738">
        <v>432</v>
      </c>
      <c r="BX2738" t="str">
        <v>MICURA</v>
      </c>
      <c r="BY2738" t="str">
        <v>AJIBADE NASIRU (MIC)</v>
      </c>
      <c r="BZ2738" s="31">
        <v>44878</v>
      </c>
      <c r="CA2738" s="40">
        <v>0.59590277777777778</v>
      </c>
      <c r="DB2738">
        <v>569</v>
      </c>
      <c r="DC2738" t="str">
        <v>MICURA</v>
      </c>
      <c r="DD2738" t="str">
        <v>ABIODUN ARO (MIC)</v>
      </c>
      <c r="DE2738" s="31">
        <v>44879</v>
      </c>
      <c r="DF2738" s="40">
        <v>0.76297453703703699</v>
      </c>
    </row>
    <row r="2739" spans="1:110" x14ac:dyDescent="0.25">
      <c r="A2739" s="109" t="s">
        <v>1904</v>
      </c>
      <c r="B2739">
        <v>835</v>
      </c>
      <c r="C2739" s="109" t="s">
        <v>21</v>
      </c>
      <c r="D2739" s="109" t="s">
        <v>970</v>
      </c>
      <c r="E2739" s="94">
        <v>44869</v>
      </c>
      <c r="F2739" s="174">
        <v>0.99907407407407411</v>
      </c>
      <c r="G2739">
        <v>2</v>
      </c>
      <c r="H2739" s="109" t="s">
        <v>971</v>
      </c>
      <c r="I2739"/>
      <c r="AR2739">
        <v>115</v>
      </c>
      <c r="AS2739" t="str">
        <v>OPERATIONS</v>
      </c>
      <c r="AT2739" t="str">
        <v>ZAKKA MATHIAS (OPS)</v>
      </c>
      <c r="AU2739" s="31">
        <v>44881</v>
      </c>
      <c r="AV2739" s="40">
        <v>0.26873842592592595</v>
      </c>
      <c r="BW2739">
        <v>433</v>
      </c>
      <c r="BX2739" t="str">
        <v>MICURA</v>
      </c>
      <c r="BY2739" t="str">
        <v>MONOKPO TOMA A. (MIC)</v>
      </c>
      <c r="BZ2739" s="31">
        <v>44878</v>
      </c>
      <c r="CA2739" s="40">
        <v>0.59799768518518515</v>
      </c>
      <c r="DB2739">
        <v>570</v>
      </c>
      <c r="DC2739" t="str">
        <v>MICURA</v>
      </c>
      <c r="DD2739" t="str">
        <v>DENNIS OGBONNA (MIC)</v>
      </c>
      <c r="DE2739" s="31">
        <v>44879</v>
      </c>
      <c r="DF2739" s="40">
        <v>0.76300925925925922</v>
      </c>
    </row>
    <row r="2740" spans="1:110" x14ac:dyDescent="0.25">
      <c r="A2740" s="109" t="s">
        <v>1972</v>
      </c>
      <c r="B2740">
        <v>1</v>
      </c>
      <c r="C2740" s="109" t="s">
        <v>53</v>
      </c>
      <c r="D2740" s="109" t="s">
        <v>1764</v>
      </c>
      <c r="E2740" s="94">
        <v>44870</v>
      </c>
      <c r="F2740" s="174">
        <v>1.3321759259259259E-2</v>
      </c>
      <c r="G2740">
        <v>2</v>
      </c>
      <c r="H2740" s="109" t="s">
        <v>1765</v>
      </c>
      <c r="I2740">
        <v>2049480</v>
      </c>
      <c r="AR2740">
        <v>116</v>
      </c>
      <c r="AS2740" t="str">
        <v>OPERATIONS</v>
      </c>
      <c r="AT2740" t="str">
        <v>ICHADERE ONORIODE (OPS)</v>
      </c>
      <c r="AU2740" s="31">
        <v>44881</v>
      </c>
      <c r="AV2740" s="40">
        <v>0.26912037037037034</v>
      </c>
      <c r="BW2740">
        <v>434</v>
      </c>
      <c r="BX2740" t="str">
        <v>MICURA</v>
      </c>
      <c r="BY2740" t="str">
        <v>CLEMENT OBI (MIC)</v>
      </c>
      <c r="BZ2740" s="31">
        <v>44878</v>
      </c>
      <c r="CA2740" s="40">
        <v>0.59857638888888887</v>
      </c>
      <c r="DB2740">
        <v>571</v>
      </c>
      <c r="DC2740" t="str">
        <v>OLM</v>
      </c>
      <c r="DD2740" t="str">
        <v>NTAYI MOSES O. (DRV)</v>
      </c>
      <c r="DE2740" s="31">
        <v>44879</v>
      </c>
      <c r="DF2740" s="40">
        <v>0.76313657407407409</v>
      </c>
    </row>
    <row r="2741" spans="1:110" x14ac:dyDescent="0.25">
      <c r="A2741" s="109" t="s">
        <v>1972</v>
      </c>
      <c r="B2741">
        <v>2</v>
      </c>
      <c r="C2741" s="109" t="s">
        <v>54</v>
      </c>
      <c r="D2741" s="109" t="s">
        <v>398</v>
      </c>
      <c r="E2741" s="94">
        <v>44870</v>
      </c>
      <c r="F2741" s="174">
        <v>1.3923611111111111E-2</v>
      </c>
      <c r="G2741">
        <v>2</v>
      </c>
      <c r="H2741" s="109" t="s">
        <v>399</v>
      </c>
      <c r="I2741">
        <v>2188052</v>
      </c>
      <c r="AR2741">
        <v>117</v>
      </c>
      <c r="AS2741" t="str">
        <v>MICURA</v>
      </c>
      <c r="AT2741" t="str">
        <v>OKOH AMEACH (MIC)</v>
      </c>
      <c r="AU2741" s="31">
        <v>44881</v>
      </c>
      <c r="AV2741" s="40">
        <v>0.2698726851851852</v>
      </c>
      <c r="BW2741">
        <v>435</v>
      </c>
      <c r="BX2741" t="str">
        <v>MICURA</v>
      </c>
      <c r="BY2741" t="str">
        <v>ABBEY GBENGA (MIC)</v>
      </c>
      <c r="BZ2741" s="31">
        <v>44878</v>
      </c>
      <c r="CA2741" s="40">
        <v>0.60528935185185184</v>
      </c>
      <c r="DB2741">
        <v>572</v>
      </c>
      <c r="DC2741" t="str">
        <v>ENGINEERING</v>
      </c>
      <c r="DD2741" t="str">
        <v>OLAWUYI OLALEKAN (DRV087</v>
      </c>
      <c r="DE2741" s="31">
        <v>44879</v>
      </c>
      <c r="DF2741" s="40">
        <v>0.76318287037037036</v>
      </c>
    </row>
    <row r="2742" spans="1:110" x14ac:dyDescent="0.25">
      <c r="A2742" s="109" t="s">
        <v>1972</v>
      </c>
      <c r="B2742">
        <v>3</v>
      </c>
      <c r="C2742" s="109" t="s">
        <v>54</v>
      </c>
      <c r="D2742" s="109" t="s">
        <v>1162</v>
      </c>
      <c r="E2742" s="94">
        <v>44870</v>
      </c>
      <c r="F2742" s="174">
        <v>1.4699074074074074E-2</v>
      </c>
      <c r="G2742">
        <v>2</v>
      </c>
      <c r="H2742" s="109" t="s">
        <v>1163</v>
      </c>
      <c r="I2742">
        <v>6723329</v>
      </c>
      <c r="AR2742">
        <v>118</v>
      </c>
      <c r="AS2742" t="str">
        <v>OPERATIONS</v>
      </c>
      <c r="AT2742" t="str">
        <v>RAFIU KADIRI (OPS)</v>
      </c>
      <c r="AU2742" s="31">
        <v>44881</v>
      </c>
      <c r="AV2742" s="40">
        <v>0.27004629629629628</v>
      </c>
      <c r="BW2742">
        <v>436</v>
      </c>
      <c r="BX2742" t="str">
        <v>OPERATIONS</v>
      </c>
      <c r="BY2742" t="str">
        <v>OSEMUDIAME JAMES (OPS)</v>
      </c>
      <c r="BZ2742" s="31">
        <v>44878</v>
      </c>
      <c r="CA2742" s="40">
        <v>0.61504629629629626</v>
      </c>
      <c r="DB2742">
        <v>573</v>
      </c>
      <c r="DC2742" t="str">
        <v>MICURA</v>
      </c>
      <c r="DD2742" t="str">
        <v>TIMOTHY ROTIMI (MIC)</v>
      </c>
      <c r="DE2742" s="31">
        <v>44879</v>
      </c>
      <c r="DF2742" s="40">
        <v>0.76393518518518522</v>
      </c>
    </row>
    <row r="2743" spans="1:110" x14ac:dyDescent="0.25">
      <c r="A2743" s="109" t="s">
        <v>1972</v>
      </c>
      <c r="B2743">
        <v>4</v>
      </c>
      <c r="C2743" s="109" t="s">
        <v>54</v>
      </c>
      <c r="D2743" s="109" t="s">
        <v>1168</v>
      </c>
      <c r="E2743" s="94">
        <v>44870</v>
      </c>
      <c r="F2743" s="174">
        <v>1.4791666666666667E-2</v>
      </c>
      <c r="G2743">
        <v>2</v>
      </c>
      <c r="H2743" s="109" t="s">
        <v>1169</v>
      </c>
      <c r="I2743">
        <v>6710571</v>
      </c>
      <c r="AR2743">
        <v>119</v>
      </c>
      <c r="AS2743" t="str">
        <v>ENGINEERING</v>
      </c>
      <c r="AT2743" t="str">
        <v>ADENIGA ADELEKE O. (ENG</v>
      </c>
      <c r="AU2743" s="31">
        <v>44881</v>
      </c>
      <c r="AV2743" s="40">
        <v>0.27011574074074074</v>
      </c>
      <c r="BW2743">
        <v>437</v>
      </c>
      <c r="BX2743" t="str">
        <v>OPERATIONS</v>
      </c>
      <c r="BY2743" t="str">
        <v>ENEGIDE EMMANUEL (OPS)</v>
      </c>
      <c r="BZ2743" s="31">
        <v>44878</v>
      </c>
      <c r="CA2743" s="40">
        <v>0.61525462962962962</v>
      </c>
      <c r="DB2743">
        <v>574</v>
      </c>
      <c r="DC2743" t="str">
        <v>OPERATIONS</v>
      </c>
      <c r="DD2743" t="str">
        <v>YESIRU ADENOLA (OPS)</v>
      </c>
      <c r="DE2743" s="31">
        <v>44879</v>
      </c>
      <c r="DF2743" s="40">
        <v>0.76400462962962967</v>
      </c>
    </row>
    <row r="2744" spans="1:110" x14ac:dyDescent="0.25">
      <c r="A2744" s="109" t="s">
        <v>1972</v>
      </c>
      <c r="B2744">
        <v>5</v>
      </c>
      <c r="C2744" s="109" t="s">
        <v>54</v>
      </c>
      <c r="D2744" s="109" t="s">
        <v>1182</v>
      </c>
      <c r="E2744" s="94">
        <v>44870</v>
      </c>
      <c r="F2744" s="174">
        <v>1.5925925925925927E-2</v>
      </c>
      <c r="G2744">
        <v>2</v>
      </c>
      <c r="H2744" s="109" t="s">
        <v>1183</v>
      </c>
      <c r="I2744">
        <v>5347169</v>
      </c>
      <c r="AR2744">
        <v>120</v>
      </c>
      <c r="AS2744" t="str">
        <v>ENGINEERING</v>
      </c>
      <c r="AT2744" t="str">
        <v>POPOOLA OLUGBENGA (ENGR</v>
      </c>
      <c r="AU2744" s="31">
        <v>44881</v>
      </c>
      <c r="AV2744" s="40">
        <v>0.27018518518518519</v>
      </c>
      <c r="BW2744">
        <v>438</v>
      </c>
      <c r="BX2744" t="str">
        <v>MICURA</v>
      </c>
      <c r="BY2744" t="str">
        <v>ABDULKADIRI MOMODU (MIC)</v>
      </c>
      <c r="BZ2744" s="31">
        <v>44878</v>
      </c>
      <c r="CA2744" s="40">
        <v>0.63240740740740742</v>
      </c>
      <c r="DB2744">
        <v>575</v>
      </c>
      <c r="DC2744" t="str">
        <v>MICURA</v>
      </c>
      <c r="DD2744" t="str">
        <v>FATAI ADEPOJU (MIC)</v>
      </c>
      <c r="DE2744" s="31">
        <v>44879</v>
      </c>
      <c r="DF2744" s="40">
        <v>0.7643402777777778</v>
      </c>
    </row>
    <row r="2745" spans="1:110" x14ac:dyDescent="0.25">
      <c r="A2745" s="109" t="s">
        <v>1972</v>
      </c>
      <c r="B2745">
        <v>6</v>
      </c>
      <c r="C2745" s="109" t="s">
        <v>53</v>
      </c>
      <c r="D2745" s="109" t="s">
        <v>947</v>
      </c>
      <c r="E2745" s="94">
        <v>44870</v>
      </c>
      <c r="F2745" s="174">
        <v>1.6192129629629629E-2</v>
      </c>
      <c r="G2745">
        <v>2</v>
      </c>
      <c r="H2745" s="109" t="s">
        <v>948</v>
      </c>
      <c r="I2745">
        <v>15010518</v>
      </c>
      <c r="AR2745">
        <v>121</v>
      </c>
      <c r="AS2745" t="str">
        <v>ENGINEERING</v>
      </c>
      <c r="AT2745" t="str">
        <v>APPOLUS O. FRANCIS (ENG</v>
      </c>
      <c r="AU2745" s="31">
        <v>44881</v>
      </c>
      <c r="AV2745" s="40">
        <v>0.27025462962962965</v>
      </c>
      <c r="BW2745">
        <v>439</v>
      </c>
      <c r="BX2745" t="str">
        <v>OPERATIONS</v>
      </c>
      <c r="BY2745" t="str">
        <v>EKPE UDO ANDY (OPS)</v>
      </c>
      <c r="BZ2745" s="31">
        <v>44878</v>
      </c>
      <c r="CA2745" s="40">
        <v>0.63332175925925926</v>
      </c>
      <c r="DB2745">
        <v>576</v>
      </c>
      <c r="DC2745" t="str">
        <v>ENGINEERING</v>
      </c>
      <c r="DD2745" t="str">
        <v>JONATHAN AYOBAMI</v>
      </c>
      <c r="DE2745" s="31">
        <v>44879</v>
      </c>
      <c r="DF2745" s="40">
        <v>0.76457175925925924</v>
      </c>
    </row>
    <row r="2746" spans="1:110" x14ac:dyDescent="0.25">
      <c r="A2746" s="109" t="s">
        <v>1972</v>
      </c>
      <c r="B2746">
        <v>7</v>
      </c>
      <c r="C2746" s="109" t="s">
        <v>53</v>
      </c>
      <c r="D2746" s="109" t="s">
        <v>1044</v>
      </c>
      <c r="E2746" s="94">
        <v>44870</v>
      </c>
      <c r="F2746" s="174">
        <v>2.0023148148148148E-2</v>
      </c>
      <c r="G2746">
        <v>2</v>
      </c>
      <c r="H2746" s="109" t="s">
        <v>1045</v>
      </c>
      <c r="I2746">
        <v>5597954</v>
      </c>
      <c r="AR2746">
        <v>122</v>
      </c>
      <c r="AS2746" t="str">
        <v>MICURA</v>
      </c>
      <c r="AT2746" t="str">
        <v>MOMODU ABDULAI (MIC)</v>
      </c>
      <c r="AU2746" s="31">
        <v>44881</v>
      </c>
      <c r="AV2746" s="40">
        <v>0.27033564814814814</v>
      </c>
      <c r="BW2746">
        <v>440</v>
      </c>
      <c r="BX2746" t="str">
        <v>MICURA</v>
      </c>
      <c r="BY2746" t="str">
        <v>SAMUEL AKINMOLAYAN (MIC</v>
      </c>
      <c r="BZ2746" s="31">
        <v>44878</v>
      </c>
      <c r="CA2746" s="40">
        <v>0.63668981481481479</v>
      </c>
      <c r="DB2746">
        <v>577</v>
      </c>
      <c r="DC2746" t="str">
        <v>OPERATIONS</v>
      </c>
      <c r="DD2746" t="str">
        <v>ONI OLAYINKA O.</v>
      </c>
      <c r="DE2746" s="31">
        <v>44879</v>
      </c>
      <c r="DF2746" s="40">
        <v>0.76462962962962966</v>
      </c>
    </row>
    <row r="2747" spans="1:110" x14ac:dyDescent="0.25">
      <c r="A2747" s="109" t="s">
        <v>1972</v>
      </c>
      <c r="B2747">
        <v>8</v>
      </c>
      <c r="C2747" s="109" t="s">
        <v>52</v>
      </c>
      <c r="D2747" s="109" t="s">
        <v>891</v>
      </c>
      <c r="E2747" s="94">
        <v>44870</v>
      </c>
      <c r="F2747" s="174">
        <v>2.4710648148148148E-2</v>
      </c>
      <c r="G2747">
        <v>2</v>
      </c>
      <c r="H2747" s="109" t="s">
        <v>892</v>
      </c>
      <c r="I2747">
        <v>2716325</v>
      </c>
      <c r="AR2747">
        <v>123</v>
      </c>
      <c r="AS2747" t="str">
        <v>ENGINEERING</v>
      </c>
      <c r="AT2747" t="str">
        <v>WILSON AGHWARE (ENGR)</v>
      </c>
      <c r="AU2747" s="31">
        <v>44881</v>
      </c>
      <c r="AV2747" s="40">
        <v>0.27037037037037037</v>
      </c>
      <c r="BW2747">
        <v>441</v>
      </c>
      <c r="BX2747" t="str">
        <v>MICURA</v>
      </c>
      <c r="BY2747" t="str">
        <v>JOHN OJOBO  S.(MIC)</v>
      </c>
      <c r="BZ2747" s="31">
        <v>44878</v>
      </c>
      <c r="CA2747" s="40">
        <v>0.63775462962962959</v>
      </c>
      <c r="DB2747">
        <v>578</v>
      </c>
      <c r="DC2747" t="str">
        <v>OPERATIONS</v>
      </c>
      <c r="DD2747" t="str">
        <v>PHILIP ESEIGBE (OPERATIO</v>
      </c>
      <c r="DE2747" s="31">
        <v>44879</v>
      </c>
      <c r="DF2747" s="40">
        <v>0.765162037037037</v>
      </c>
    </row>
    <row r="2748" spans="1:110" x14ac:dyDescent="0.25">
      <c r="A2748" s="109" t="s">
        <v>1972</v>
      </c>
      <c r="B2748">
        <v>9</v>
      </c>
      <c r="C2748" s="109" t="s">
        <v>54</v>
      </c>
      <c r="D2748" s="109" t="s">
        <v>1970</v>
      </c>
      <c r="E2748" s="94">
        <v>44870</v>
      </c>
      <c r="F2748" s="174">
        <v>2.6620370370370371E-2</v>
      </c>
      <c r="G2748">
        <v>2</v>
      </c>
      <c r="H2748" s="109" t="s">
        <v>1971</v>
      </c>
      <c r="I2748">
        <v>6703380</v>
      </c>
      <c r="AR2748">
        <v>124</v>
      </c>
      <c r="AS2748" t="str">
        <v>MICURA</v>
      </c>
      <c r="AT2748" t="str">
        <v>AKINWANDE LATEEF</v>
      </c>
      <c r="AU2748" s="31">
        <v>44881</v>
      </c>
      <c r="AV2748" s="40">
        <v>0.27053240740740742</v>
      </c>
      <c r="BW2748">
        <v>442</v>
      </c>
      <c r="BX2748" t="str">
        <v>OPERATIONS</v>
      </c>
      <c r="BY2748" t="str">
        <v>ADEDIRAN ADEKUNLE M (OP</v>
      </c>
      <c r="BZ2748" s="31">
        <v>44878</v>
      </c>
      <c r="CA2748" s="40">
        <v>0.64880787037037035</v>
      </c>
      <c r="DB2748">
        <v>579</v>
      </c>
      <c r="DC2748" t="str">
        <v>OPERATIONS</v>
      </c>
      <c r="DD2748" t="str">
        <v>SOYOMI OLUMUYIWA (OPS)</v>
      </c>
      <c r="DE2748" s="31">
        <v>44879</v>
      </c>
      <c r="DF2748" s="40">
        <v>0.76520833333333338</v>
      </c>
    </row>
    <row r="2749" spans="1:110" x14ac:dyDescent="0.25">
      <c r="A2749" s="109" t="s">
        <v>1972</v>
      </c>
      <c r="B2749">
        <v>10</v>
      </c>
      <c r="C2749" s="109" t="s">
        <v>53</v>
      </c>
      <c r="D2749" s="109" t="s">
        <v>1066</v>
      </c>
      <c r="E2749" s="94">
        <v>44870</v>
      </c>
      <c r="F2749" s="174">
        <v>2.7546296296296298E-2</v>
      </c>
      <c r="G2749">
        <v>2</v>
      </c>
      <c r="H2749" s="109" t="s">
        <v>1067</v>
      </c>
      <c r="I2749"/>
      <c r="AR2749">
        <v>125</v>
      </c>
      <c r="AS2749" t="str">
        <v>MICURA</v>
      </c>
      <c r="AT2749" t="str">
        <v>AILERU RILWAN (MIC)</v>
      </c>
      <c r="AU2749" s="31">
        <v>44881</v>
      </c>
      <c r="AV2749" s="40">
        <v>0.27057870370370368</v>
      </c>
      <c r="BW2749">
        <v>443</v>
      </c>
      <c r="BX2749" t="str">
        <v>ENGINEERING</v>
      </c>
      <c r="BY2749" t="str">
        <v>CHRISTIAN CHINWEUBA (EN</v>
      </c>
      <c r="BZ2749" s="31">
        <v>44878</v>
      </c>
      <c r="CA2749" s="40">
        <v>0.67443287037037036</v>
      </c>
      <c r="DB2749">
        <v>580</v>
      </c>
      <c r="DC2749" t="str">
        <v>OPERATIONS</v>
      </c>
      <c r="DD2749" t="str">
        <v>OKONJI ONYINYE (OPER)</v>
      </c>
      <c r="DE2749" s="31">
        <v>44879</v>
      </c>
      <c r="DF2749" s="40">
        <v>0.76525462962962965</v>
      </c>
    </row>
    <row r="2750" spans="1:110" x14ac:dyDescent="0.25">
      <c r="A2750" s="109" t="s">
        <v>1972</v>
      </c>
      <c r="B2750">
        <v>11</v>
      </c>
      <c r="C2750" s="109" t="s">
        <v>52</v>
      </c>
      <c r="D2750" s="109" t="s">
        <v>1040</v>
      </c>
      <c r="E2750" s="94">
        <v>44870</v>
      </c>
      <c r="F2750" s="174">
        <v>2.9699074074074076E-2</v>
      </c>
      <c r="G2750">
        <v>2</v>
      </c>
      <c r="H2750" s="109" t="s">
        <v>1041</v>
      </c>
      <c r="I2750">
        <v>2799663</v>
      </c>
      <c r="AR2750">
        <v>126</v>
      </c>
      <c r="AS2750" t="str">
        <v>OPERATIONS</v>
      </c>
      <c r="AT2750" t="str">
        <v>ADENIJI AYOMIDE (OPS)</v>
      </c>
      <c r="AU2750" s="31">
        <v>44881</v>
      </c>
      <c r="AV2750" s="40">
        <v>0.27118055555555554</v>
      </c>
      <c r="BW2750">
        <v>226</v>
      </c>
      <c r="BX2750" t="str">
        <v>MICURA</v>
      </c>
      <c r="BY2750" t="str">
        <v>ADEKOYA SAHEED L. (MIC)</v>
      </c>
      <c r="BZ2750" s="31">
        <v>44879</v>
      </c>
      <c r="CA2750" s="40">
        <v>0.47715277777777776</v>
      </c>
      <c r="DB2750">
        <v>581</v>
      </c>
      <c r="DC2750" t="str">
        <v>ENGINEERING</v>
      </c>
      <c r="DD2750" t="str">
        <v>NZEREM IKECHUKWU</v>
      </c>
      <c r="DE2750" s="31">
        <v>44879</v>
      </c>
      <c r="DF2750" s="40">
        <v>0.76530092592592591</v>
      </c>
    </row>
    <row r="2751" spans="1:110" x14ac:dyDescent="0.25">
      <c r="A2751" s="109" t="s">
        <v>1972</v>
      </c>
      <c r="B2751">
        <v>12</v>
      </c>
      <c r="C2751" s="109" t="s">
        <v>52</v>
      </c>
      <c r="D2751" s="109" t="s">
        <v>1973</v>
      </c>
      <c r="E2751" s="94">
        <v>44870</v>
      </c>
      <c r="F2751" s="174">
        <v>3.0891203703703702E-2</v>
      </c>
      <c r="G2751">
        <v>2</v>
      </c>
      <c r="H2751" s="109" t="s">
        <v>1974</v>
      </c>
      <c r="I2751">
        <v>14990037</v>
      </c>
      <c r="AR2751">
        <v>127</v>
      </c>
      <c r="AS2751" t="str">
        <v>MICURA</v>
      </c>
      <c r="AT2751" t="str">
        <v>OLATUNJI AKINLOYE J.(MIC</v>
      </c>
      <c r="AU2751" s="31">
        <v>44881</v>
      </c>
      <c r="AV2751" s="40">
        <v>0.27141203703703703</v>
      </c>
      <c r="BW2751">
        <v>227</v>
      </c>
      <c r="BX2751" t="str">
        <v>ENGINEERING</v>
      </c>
      <c r="BY2751" t="str">
        <v>OGUNYEMI ELIJAH (ENGR)</v>
      </c>
      <c r="BZ2751" s="31">
        <v>44879</v>
      </c>
      <c r="CA2751" s="40">
        <v>0.47799768518518521</v>
      </c>
      <c r="DB2751">
        <v>582</v>
      </c>
      <c r="DC2751" t="str">
        <v>OPERATIONS</v>
      </c>
      <c r="DD2751" t="str">
        <v>NWAFOR MARK (OPS)</v>
      </c>
      <c r="DE2751" s="31">
        <v>44879</v>
      </c>
      <c r="DF2751" s="40">
        <v>0.76537037037037037</v>
      </c>
    </row>
    <row r="2752" spans="1:110" x14ac:dyDescent="0.25">
      <c r="A2752" s="109" t="s">
        <v>1972</v>
      </c>
      <c r="B2752">
        <v>13</v>
      </c>
      <c r="C2752" s="109" t="s">
        <v>53</v>
      </c>
      <c r="D2752" s="109" t="s">
        <v>1735</v>
      </c>
      <c r="E2752" s="94">
        <v>44870</v>
      </c>
      <c r="F2752" s="174">
        <v>3.0983796296296297E-2</v>
      </c>
      <c r="G2752">
        <v>2</v>
      </c>
      <c r="H2752" s="109" t="s">
        <v>1736</v>
      </c>
      <c r="I2752"/>
      <c r="AR2752">
        <v>128</v>
      </c>
      <c r="AS2752" t="str">
        <v>ENGINEERING</v>
      </c>
      <c r="AT2752" t="str">
        <v>ADENIYI ADEYEMI (ENGR)</v>
      </c>
      <c r="AU2752" s="31">
        <v>44881</v>
      </c>
      <c r="AV2752" s="40">
        <v>0.27223379629629629</v>
      </c>
      <c r="BW2752">
        <v>228</v>
      </c>
      <c r="BX2752" t="str">
        <v>OPERATIONS</v>
      </c>
      <c r="BY2752" t="str">
        <v>IGBINOBA FREDERICK. (OP</v>
      </c>
      <c r="BZ2752" s="31">
        <v>44879</v>
      </c>
      <c r="CA2752" s="40">
        <v>0.47834490740740743</v>
      </c>
      <c r="DB2752">
        <v>583</v>
      </c>
      <c r="DC2752" t="str">
        <v>MICURA</v>
      </c>
      <c r="DD2752" t="str">
        <v>BABATUNDE SAHEED (MIC)</v>
      </c>
      <c r="DE2752" s="31">
        <v>44879</v>
      </c>
      <c r="DF2752" s="40">
        <v>0.76605324074074077</v>
      </c>
    </row>
    <row r="2753" spans="1:110" x14ac:dyDescent="0.25">
      <c r="A2753" s="109" t="s">
        <v>1972</v>
      </c>
      <c r="B2753">
        <v>14</v>
      </c>
      <c r="C2753" s="109" t="s">
        <v>52</v>
      </c>
      <c r="D2753" s="109" t="s">
        <v>1780</v>
      </c>
      <c r="E2753" s="94">
        <v>44870</v>
      </c>
      <c r="F2753" s="174">
        <v>3.2488425925925928E-2</v>
      </c>
      <c r="G2753">
        <v>2</v>
      </c>
      <c r="H2753" s="109" t="s">
        <v>1781</v>
      </c>
      <c r="I2753">
        <v>5346714</v>
      </c>
      <c r="AR2753">
        <v>129</v>
      </c>
      <c r="AS2753" t="str">
        <v>ENGINEERING</v>
      </c>
      <c r="AT2753" t="str">
        <v>SALISU ITODO (ENGR)</v>
      </c>
      <c r="AU2753" s="31">
        <v>44881</v>
      </c>
      <c r="AV2753" s="40">
        <v>0.27319444444444446</v>
      </c>
      <c r="BW2753">
        <v>229</v>
      </c>
      <c r="BX2753" t="str">
        <v>OPERATIONS</v>
      </c>
      <c r="BY2753" t="str">
        <v>BRAIMAH STANLEY (OPS)</v>
      </c>
      <c r="BZ2753" s="31">
        <v>44879</v>
      </c>
      <c r="CA2753" s="40">
        <v>0.47841435185185183</v>
      </c>
      <c r="DB2753">
        <v>584</v>
      </c>
      <c r="DC2753" t="str">
        <v>OPERATIONS</v>
      </c>
      <c r="DD2753" t="str">
        <v>OPAYEMI FAUSAT O.(OPS)</v>
      </c>
      <c r="DE2753" s="31">
        <v>44879</v>
      </c>
      <c r="DF2753" s="40">
        <v>0.76644675925925931</v>
      </c>
    </row>
    <row r="2754" spans="1:110" x14ac:dyDescent="0.25">
      <c r="A2754" s="109" t="s">
        <v>1972</v>
      </c>
      <c r="B2754">
        <v>15</v>
      </c>
      <c r="C2754" s="109" t="s">
        <v>53</v>
      </c>
      <c r="D2754" s="109" t="s">
        <v>1046</v>
      </c>
      <c r="E2754" s="94">
        <v>44870</v>
      </c>
      <c r="F2754" s="174">
        <v>3.2893518518518516E-2</v>
      </c>
      <c r="G2754">
        <v>2</v>
      </c>
      <c r="H2754" s="109" t="s">
        <v>1047</v>
      </c>
      <c r="I2754"/>
      <c r="AR2754">
        <v>130</v>
      </c>
      <c r="AS2754" t="str">
        <v>MICURA</v>
      </c>
      <c r="AT2754" t="str">
        <v>ADEDUNTAN ADENIYI M.(MIC</v>
      </c>
      <c r="AU2754" s="31">
        <v>44881</v>
      </c>
      <c r="AV2754" s="40">
        <v>0.27369212962962963</v>
      </c>
      <c r="BW2754">
        <v>230</v>
      </c>
      <c r="BX2754" t="str">
        <v>OPERATIONS</v>
      </c>
      <c r="BY2754" t="str">
        <v>RAPHEAL OKORO (OPS)</v>
      </c>
      <c r="BZ2754" s="31">
        <v>44879</v>
      </c>
      <c r="CA2754" s="40">
        <v>0.47847222222222224</v>
      </c>
      <c r="DB2754">
        <v>585</v>
      </c>
      <c r="DC2754" t="str">
        <v>OPERATIONS</v>
      </c>
      <c r="DD2754" t="str">
        <v>AWONUGA OLUDOLAPO (OPS)</v>
      </c>
      <c r="DE2754" s="31">
        <v>44879</v>
      </c>
      <c r="DF2754" s="40">
        <v>0.76648148148148143</v>
      </c>
    </row>
    <row r="2755" spans="1:110" x14ac:dyDescent="0.25">
      <c r="A2755" s="109" t="s">
        <v>1972</v>
      </c>
      <c r="B2755">
        <v>16</v>
      </c>
      <c r="C2755" s="109" t="s">
        <v>53</v>
      </c>
      <c r="D2755" s="109" t="s">
        <v>1139</v>
      </c>
      <c r="E2755" s="94">
        <v>44870</v>
      </c>
      <c r="F2755" s="174">
        <v>4.6435185185185184E-2</v>
      </c>
      <c r="G2755">
        <v>2</v>
      </c>
      <c r="H2755" s="109" t="s">
        <v>1140</v>
      </c>
      <c r="I2755"/>
      <c r="AR2755">
        <v>131</v>
      </c>
      <c r="AS2755" t="str">
        <v>MICURA</v>
      </c>
      <c r="AT2755" t="str">
        <v>MUHAMMED DANJUMA (MIC)</v>
      </c>
      <c r="AU2755" s="31">
        <v>44881</v>
      </c>
      <c r="AV2755" s="40">
        <v>0.27374999999999999</v>
      </c>
      <c r="BW2755">
        <v>231</v>
      </c>
      <c r="BX2755" t="str">
        <v>MICURA</v>
      </c>
      <c r="BY2755" t="str">
        <v>YAHAYA DANLADI (MIC)</v>
      </c>
      <c r="BZ2755" s="31">
        <v>44879</v>
      </c>
      <c r="CA2755" s="40">
        <v>0.4786111111111111</v>
      </c>
      <c r="DB2755">
        <v>586</v>
      </c>
      <c r="DC2755" t="str">
        <v>OPERATIONS</v>
      </c>
      <c r="DD2755" t="str">
        <v>OMOTOSHO LUKMAN (OPS)</v>
      </c>
      <c r="DE2755" s="31">
        <v>44879</v>
      </c>
      <c r="DF2755" s="40">
        <v>0.76651620370370366</v>
      </c>
    </row>
    <row r="2756" spans="1:110" x14ac:dyDescent="0.25">
      <c r="A2756" s="109" t="s">
        <v>1972</v>
      </c>
      <c r="B2756">
        <v>17</v>
      </c>
      <c r="C2756" s="109" t="s">
        <v>52</v>
      </c>
      <c r="D2756" s="109" t="s">
        <v>1087</v>
      </c>
      <c r="E2756" s="94">
        <v>44870</v>
      </c>
      <c r="F2756" s="174">
        <v>5.8391203703703702E-2</v>
      </c>
      <c r="G2756">
        <v>2</v>
      </c>
      <c r="H2756" s="109" t="s">
        <v>1088</v>
      </c>
      <c r="I2756">
        <v>7341922</v>
      </c>
      <c r="AR2756">
        <v>132</v>
      </c>
      <c r="AS2756" t="str">
        <v>OPERATIONS</v>
      </c>
      <c r="AT2756" t="str">
        <v>ODEBO .A. TIMOTHY (OPS)</v>
      </c>
      <c r="AU2756" s="31">
        <v>44881</v>
      </c>
      <c r="AV2756" s="40">
        <v>0.2738888888888889</v>
      </c>
      <c r="BW2756">
        <v>232</v>
      </c>
      <c r="BX2756" t="str">
        <v>OPERATIONS</v>
      </c>
      <c r="BY2756" t="str">
        <v>OLAIYA FATAI (OPS)</v>
      </c>
      <c r="BZ2756" s="31">
        <v>44879</v>
      </c>
      <c r="CA2756" s="40">
        <v>0.47866898148148146</v>
      </c>
      <c r="DB2756">
        <v>587</v>
      </c>
      <c r="DC2756" t="str">
        <v>MICURA</v>
      </c>
      <c r="DD2756" t="str">
        <v>OLUKOTUN O. AKEEM (MIC)</v>
      </c>
      <c r="DE2756" s="31">
        <v>44879</v>
      </c>
      <c r="DF2756" s="40">
        <v>0.76663194444444449</v>
      </c>
    </row>
    <row r="2757" spans="1:110" x14ac:dyDescent="0.25">
      <c r="A2757" s="109" t="s">
        <v>1972</v>
      </c>
      <c r="B2757">
        <v>18</v>
      </c>
      <c r="C2757" s="109" t="s">
        <v>52</v>
      </c>
      <c r="D2757" s="109" t="s">
        <v>1966</v>
      </c>
      <c r="E2757" s="94">
        <v>44870</v>
      </c>
      <c r="F2757" s="174">
        <v>0.23765046296296297</v>
      </c>
      <c r="G2757">
        <v>2</v>
      </c>
      <c r="H2757" s="109" t="s">
        <v>1967</v>
      </c>
      <c r="I2757">
        <v>5033561</v>
      </c>
      <c r="AR2757">
        <v>133</v>
      </c>
      <c r="AS2757" t="str">
        <v>ENGINEERING</v>
      </c>
      <c r="AT2757" t="str">
        <v>AHMODU SANUSI</v>
      </c>
      <c r="AU2757" s="31">
        <v>44881</v>
      </c>
      <c r="AV2757" s="40">
        <v>0.27395833333333336</v>
      </c>
      <c r="BW2757">
        <v>233</v>
      </c>
      <c r="BX2757" t="str">
        <v>MICURA</v>
      </c>
      <c r="BY2757" t="str">
        <v>YAKUBU JACOB (MIC)</v>
      </c>
      <c r="BZ2757" s="31">
        <v>44879</v>
      </c>
      <c r="CA2757" s="40">
        <v>0.47873842592592591</v>
      </c>
      <c r="DB2757">
        <v>588</v>
      </c>
      <c r="DC2757" t="str">
        <v>MICURA</v>
      </c>
      <c r="DD2757" t="str">
        <v>AJAGUNJEUN TESLIM (MIC)</v>
      </c>
      <c r="DE2757" s="31">
        <v>44879</v>
      </c>
      <c r="DF2757" s="40">
        <v>0.7666898148148148</v>
      </c>
    </row>
    <row r="2758" spans="1:110" x14ac:dyDescent="0.25">
      <c r="A2758" s="109" t="s">
        <v>1972</v>
      </c>
      <c r="B2758">
        <v>19</v>
      </c>
      <c r="C2758" s="109" t="s">
        <v>52</v>
      </c>
      <c r="D2758" s="109" t="s">
        <v>368</v>
      </c>
      <c r="E2758" s="94">
        <v>44870</v>
      </c>
      <c r="F2758" s="174">
        <v>0.24930555555555556</v>
      </c>
      <c r="G2758">
        <v>2</v>
      </c>
      <c r="H2758" s="109" t="s">
        <v>369</v>
      </c>
      <c r="I2758">
        <v>2669514</v>
      </c>
      <c r="AR2758">
        <v>134</v>
      </c>
      <c r="AS2758" t="str">
        <v>ENGINEERING</v>
      </c>
      <c r="AT2758" t="str">
        <v>AKINJOBI ABIDEMI (ENGR)</v>
      </c>
      <c r="AU2758" s="31">
        <v>44881</v>
      </c>
      <c r="AV2758" s="40">
        <v>0.27401620370370372</v>
      </c>
      <c r="BW2758">
        <v>234</v>
      </c>
      <c r="BX2758" t="str">
        <v>OPERATIONS</v>
      </c>
      <c r="BY2758" t="str">
        <v>JINEGWO EJIKEME (OPS)</v>
      </c>
      <c r="BZ2758" s="31">
        <v>44879</v>
      </c>
      <c r="CA2758" s="40">
        <v>0.47880787037037037</v>
      </c>
      <c r="DB2758">
        <v>589</v>
      </c>
      <c r="DC2758" t="str">
        <v>MICURA</v>
      </c>
      <c r="DD2758" t="str">
        <v>ANIEFIOK BASSEY (MIC)</v>
      </c>
      <c r="DE2758" s="31">
        <v>44879</v>
      </c>
      <c r="DF2758" s="40">
        <v>0.76673611111111106</v>
      </c>
    </row>
    <row r="2759" spans="1:110" x14ac:dyDescent="0.25">
      <c r="A2759" s="109" t="s">
        <v>1972</v>
      </c>
      <c r="B2759">
        <v>20</v>
      </c>
      <c r="C2759" s="109" t="s">
        <v>54</v>
      </c>
      <c r="D2759" s="109" t="s">
        <v>1085</v>
      </c>
      <c r="E2759" s="94">
        <v>44870</v>
      </c>
      <c r="F2759" s="174">
        <v>0.24944444444444444</v>
      </c>
      <c r="G2759">
        <v>2</v>
      </c>
      <c r="H2759" s="109" t="s">
        <v>1086</v>
      </c>
      <c r="I2759">
        <v>5481562</v>
      </c>
      <c r="AR2759">
        <v>135</v>
      </c>
      <c r="AS2759" t="str">
        <v>MICURA</v>
      </c>
      <c r="AT2759" t="str">
        <v>FRANK EPETUKU (MIC)</v>
      </c>
      <c r="AU2759" s="31">
        <v>44881</v>
      </c>
      <c r="AV2759" s="40">
        <v>0.27412037037037035</v>
      </c>
      <c r="BW2759">
        <v>235</v>
      </c>
      <c r="BX2759" t="str">
        <v>MICURA</v>
      </c>
      <c r="BY2759" t="str">
        <v>AWULABA KESIYE (MIC)</v>
      </c>
      <c r="BZ2759" s="31">
        <v>44879</v>
      </c>
      <c r="CA2759" s="40">
        <v>0.47980324074074077</v>
      </c>
      <c r="DB2759">
        <v>590</v>
      </c>
      <c r="DC2759" t="str">
        <v>MICURA</v>
      </c>
      <c r="DD2759" t="str">
        <v>LIBERTY AROGUNDADE (MIC</v>
      </c>
      <c r="DE2759" s="31">
        <v>44879</v>
      </c>
      <c r="DF2759" s="40">
        <v>0.76714120370370376</v>
      </c>
    </row>
    <row r="2760" spans="1:110" x14ac:dyDescent="0.25">
      <c r="A2760" s="109" t="s">
        <v>1972</v>
      </c>
      <c r="B2760">
        <v>21</v>
      </c>
      <c r="C2760" s="109" t="s">
        <v>54</v>
      </c>
      <c r="D2760" s="109" t="s">
        <v>1093</v>
      </c>
      <c r="E2760" s="94">
        <v>44870</v>
      </c>
      <c r="F2760" s="174">
        <v>0.2495138888888889</v>
      </c>
      <c r="G2760">
        <v>2</v>
      </c>
      <c r="H2760" s="109" t="s">
        <v>1094</v>
      </c>
      <c r="I2760">
        <v>8330097</v>
      </c>
      <c r="AR2760">
        <v>136</v>
      </c>
      <c r="AS2760" t="str">
        <v>MICURA</v>
      </c>
      <c r="AT2760" t="str">
        <v>KOLAWOLE ONATUNDE (MIC)</v>
      </c>
      <c r="AU2760" s="31">
        <v>44881</v>
      </c>
      <c r="AV2760" s="40">
        <v>0.27415509259259258</v>
      </c>
      <c r="BW2760">
        <v>236</v>
      </c>
      <c r="BX2760" t="str">
        <v>MICURA</v>
      </c>
      <c r="BY2760" t="str">
        <v>WILSON DARLINGTON (MIC)</v>
      </c>
      <c r="BZ2760" s="31">
        <v>44879</v>
      </c>
      <c r="CA2760" s="40">
        <v>0.47987268518518517</v>
      </c>
      <c r="DB2760">
        <v>591</v>
      </c>
      <c r="DC2760" t="str">
        <v>MICURA</v>
      </c>
      <c r="DD2760" t="str">
        <v>MONOKPO TOMA A. (MIC)</v>
      </c>
      <c r="DE2760" s="31">
        <v>44879</v>
      </c>
      <c r="DF2760" s="40">
        <v>0.76718750000000002</v>
      </c>
    </row>
    <row r="2761" spans="1:110" x14ac:dyDescent="0.25">
      <c r="A2761" s="109" t="s">
        <v>1972</v>
      </c>
      <c r="B2761">
        <v>22</v>
      </c>
      <c r="C2761" s="109" t="s">
        <v>54</v>
      </c>
      <c r="D2761" s="109" t="s">
        <v>978</v>
      </c>
      <c r="E2761" s="94">
        <v>44870</v>
      </c>
      <c r="F2761" s="174">
        <v>0.24958333333333332</v>
      </c>
      <c r="G2761">
        <v>2</v>
      </c>
      <c r="H2761" s="109" t="s">
        <v>979</v>
      </c>
      <c r="I2761">
        <v>6713989</v>
      </c>
      <c r="AR2761">
        <v>137</v>
      </c>
      <c r="AS2761" t="str">
        <v>ENGINEERING</v>
      </c>
      <c r="AT2761" t="str">
        <v>AIBUEKU MARVELOUS (ENGR)</v>
      </c>
      <c r="AU2761" s="31">
        <v>44881</v>
      </c>
      <c r="AV2761" s="40">
        <v>0.27528935185185183</v>
      </c>
      <c r="BW2761">
        <v>237</v>
      </c>
      <c r="BX2761" t="str">
        <v>OPERATIONS</v>
      </c>
      <c r="BY2761" t="str">
        <v>HYGINUS OKONKWO (OPS)</v>
      </c>
      <c r="BZ2761" s="31">
        <v>44879</v>
      </c>
      <c r="CA2761" s="40">
        <v>0.47993055555555558</v>
      </c>
      <c r="DB2761">
        <v>592</v>
      </c>
      <c r="DC2761" t="str">
        <v>MICURA</v>
      </c>
      <c r="DD2761" t="str">
        <v>VINCENT AGEBE (MIC)</v>
      </c>
      <c r="DE2761" s="31">
        <v>44879</v>
      </c>
      <c r="DF2761" s="40">
        <v>0.76748842592592592</v>
      </c>
    </row>
    <row r="2762" spans="1:110" x14ac:dyDescent="0.25">
      <c r="A2762" s="109" t="s">
        <v>1972</v>
      </c>
      <c r="B2762">
        <v>23</v>
      </c>
      <c r="C2762" s="109" t="s">
        <v>52</v>
      </c>
      <c r="D2762" s="109" t="s">
        <v>1234</v>
      </c>
      <c r="E2762" s="94">
        <v>44870</v>
      </c>
      <c r="F2762" s="174">
        <v>0.24966435185185185</v>
      </c>
      <c r="G2762">
        <v>2</v>
      </c>
      <c r="H2762" s="109" t="s">
        <v>1235</v>
      </c>
      <c r="I2762">
        <v>5435787</v>
      </c>
      <c r="AR2762">
        <v>138</v>
      </c>
      <c r="AS2762" t="str">
        <v>ENGINEERING</v>
      </c>
      <c r="AT2762" t="str">
        <v>BOMBOM MARK BISONG (ENG</v>
      </c>
      <c r="AU2762" s="31">
        <v>44881</v>
      </c>
      <c r="AV2762" s="40">
        <v>0.27535879629629628</v>
      </c>
      <c r="BW2762">
        <v>238</v>
      </c>
      <c r="BX2762" t="str">
        <v>MICURA</v>
      </c>
      <c r="BY2762" t="str">
        <v>MARTINS IKECHUKWU (MIC)</v>
      </c>
      <c r="BZ2762" s="31">
        <v>44879</v>
      </c>
      <c r="CA2762" s="40">
        <v>0.48048611111111111</v>
      </c>
      <c r="DB2762">
        <v>593</v>
      </c>
      <c r="DC2762" t="str">
        <v>ENGINEERING</v>
      </c>
      <c r="DD2762" t="str">
        <v>EJIMOGU ADOLPHUS (ENGR)</v>
      </c>
      <c r="DE2762" s="31">
        <v>44879</v>
      </c>
      <c r="DF2762" s="40">
        <v>0.76755787037037038</v>
      </c>
    </row>
    <row r="2763" spans="1:110" x14ac:dyDescent="0.25">
      <c r="A2763" s="109" t="s">
        <v>1972</v>
      </c>
      <c r="B2763">
        <v>24</v>
      </c>
      <c r="C2763" s="109" t="s">
        <v>53</v>
      </c>
      <c r="D2763" s="109" t="s">
        <v>716</v>
      </c>
      <c r="E2763" s="94">
        <v>44870</v>
      </c>
      <c r="F2763" s="174">
        <v>0.24972222222222223</v>
      </c>
      <c r="G2763">
        <v>2</v>
      </c>
      <c r="H2763" s="109" t="s">
        <v>717</v>
      </c>
      <c r="I2763">
        <v>3630278</v>
      </c>
      <c r="AR2763">
        <v>139</v>
      </c>
      <c r="AS2763" t="str">
        <v>ENGINEERING</v>
      </c>
      <c r="AT2763" t="str">
        <v>LAWRENCE N AHANEKU (ENG</v>
      </c>
      <c r="AU2763" s="31">
        <v>44881</v>
      </c>
      <c r="AV2763" s="40">
        <v>0.27542824074074074</v>
      </c>
      <c r="BW2763">
        <v>239</v>
      </c>
      <c r="BX2763" t="str">
        <v>MICURA</v>
      </c>
      <c r="BY2763" t="str">
        <v>MONDAY OJO (MIC)</v>
      </c>
      <c r="BZ2763" s="31">
        <v>44879</v>
      </c>
      <c r="CA2763" s="40">
        <v>0.48082175925925924</v>
      </c>
      <c r="DB2763">
        <v>594</v>
      </c>
      <c r="DC2763" t="str">
        <v>OPERATIONS</v>
      </c>
      <c r="DD2763" t="str">
        <v>UDENWA FELIX (OPS)</v>
      </c>
      <c r="DE2763" s="31">
        <v>44879</v>
      </c>
      <c r="DF2763" s="40">
        <v>0.76773148148148151</v>
      </c>
    </row>
    <row r="2764" spans="1:110" x14ac:dyDescent="0.25">
      <c r="A2764" s="109" t="s">
        <v>1972</v>
      </c>
      <c r="B2764">
        <v>25</v>
      </c>
      <c r="C2764" s="109" t="s">
        <v>52</v>
      </c>
      <c r="D2764" s="109" t="s">
        <v>1632</v>
      </c>
      <c r="E2764" s="94">
        <v>44870</v>
      </c>
      <c r="F2764" s="174">
        <v>0.24988425925925925</v>
      </c>
      <c r="G2764">
        <v>2</v>
      </c>
      <c r="H2764" s="109" t="s">
        <v>1633</v>
      </c>
      <c r="I2764">
        <v>5367512</v>
      </c>
      <c r="AR2764">
        <v>140</v>
      </c>
      <c r="AS2764" t="str">
        <v>MICURA</v>
      </c>
      <c r="AT2764" t="str">
        <v>OKORO BENJAMIN (MIC)</v>
      </c>
      <c r="AU2764" s="31">
        <v>44881</v>
      </c>
      <c r="AV2764" s="40">
        <v>0.27628472222222222</v>
      </c>
      <c r="BW2764">
        <v>240</v>
      </c>
      <c r="BX2764" t="str">
        <v>MICURA</v>
      </c>
      <c r="BY2764" t="str">
        <v>JOHN DUNIYAN (MIC)</v>
      </c>
      <c r="BZ2764" s="31">
        <v>44879</v>
      </c>
      <c r="CA2764" s="40">
        <v>0.4808912037037037</v>
      </c>
      <c r="DB2764">
        <v>595</v>
      </c>
      <c r="DC2764" t="str">
        <v>ENGINEERING</v>
      </c>
      <c r="DD2764" t="str">
        <v>OKOKHUE MARK O</v>
      </c>
      <c r="DE2764" s="31">
        <v>44879</v>
      </c>
      <c r="DF2764" s="40">
        <v>0.76787037037037043</v>
      </c>
    </row>
    <row r="2765" spans="1:110" x14ac:dyDescent="0.25">
      <c r="A2765" s="109" t="s">
        <v>1972</v>
      </c>
      <c r="B2765">
        <v>26</v>
      </c>
      <c r="C2765" s="109" t="s">
        <v>52</v>
      </c>
      <c r="D2765" s="109" t="s">
        <v>988</v>
      </c>
      <c r="E2765" s="94">
        <v>44870</v>
      </c>
      <c r="F2765" s="174">
        <v>0.25043981481481481</v>
      </c>
      <c r="G2765">
        <v>2</v>
      </c>
      <c r="H2765" s="109" t="s">
        <v>989</v>
      </c>
      <c r="I2765">
        <v>14932381</v>
      </c>
      <c r="AR2765">
        <v>141</v>
      </c>
      <c r="AS2765" t="str">
        <v>MICURA</v>
      </c>
      <c r="AT2765" t="str">
        <v>WAIDI OGUNDEYI (MIC)</v>
      </c>
      <c r="AU2765" s="31">
        <v>44881</v>
      </c>
      <c r="AV2765" s="40">
        <v>0.27634259259259258</v>
      </c>
      <c r="BW2765">
        <v>241</v>
      </c>
      <c r="BX2765" t="str">
        <v>MICURA</v>
      </c>
      <c r="BY2765" t="str">
        <v>NWACHUKWU UCHE S.(MIC)</v>
      </c>
      <c r="BZ2765" s="31">
        <v>44879</v>
      </c>
      <c r="CA2765" s="40">
        <v>0.48107638888888887</v>
      </c>
      <c r="DB2765">
        <v>596</v>
      </c>
      <c r="DC2765" t="str">
        <v>ENGINEERING</v>
      </c>
      <c r="DD2765" t="str">
        <v>SALAWU MOHAMMED (DRV)</v>
      </c>
      <c r="DE2765" s="31">
        <v>44879</v>
      </c>
      <c r="DF2765" s="40">
        <v>0.76790509259259254</v>
      </c>
    </row>
    <row r="2766" spans="1:110" x14ac:dyDescent="0.25">
      <c r="A2766" s="109" t="s">
        <v>1972</v>
      </c>
      <c r="B2766">
        <v>27</v>
      </c>
      <c r="C2766" s="109" t="s">
        <v>53</v>
      </c>
      <c r="D2766" s="109" t="s">
        <v>380</v>
      </c>
      <c r="E2766" s="94">
        <v>44870</v>
      </c>
      <c r="F2766" s="174">
        <v>0.25085648148148149</v>
      </c>
      <c r="G2766">
        <v>2</v>
      </c>
      <c r="H2766" s="109" t="s">
        <v>381</v>
      </c>
      <c r="I2766"/>
      <c r="AR2766">
        <v>142</v>
      </c>
      <c r="AS2766" t="str">
        <v>MICURA</v>
      </c>
      <c r="AT2766" t="str">
        <v>BABA AUSTIN O. (MIC)</v>
      </c>
      <c r="AU2766" s="31">
        <v>44881</v>
      </c>
      <c r="AV2766" s="40">
        <v>0.27642361111111113</v>
      </c>
      <c r="BW2766">
        <v>242</v>
      </c>
      <c r="BX2766" t="str">
        <v>MICURA</v>
      </c>
      <c r="BY2766" t="str">
        <v>NJIRIKA EBUKA (MIC)</v>
      </c>
      <c r="BZ2766" s="31">
        <v>44879</v>
      </c>
      <c r="CA2766" s="40">
        <v>0.48130787037037037</v>
      </c>
      <c r="DB2766">
        <v>597</v>
      </c>
      <c r="DC2766" t="str">
        <v>ENGINEERING</v>
      </c>
      <c r="DD2766" t="str">
        <v>OLADIPO TAJUDEEN (ENGR)</v>
      </c>
      <c r="DE2766" s="31">
        <v>44879</v>
      </c>
      <c r="DF2766" s="40">
        <v>0.76799768518518519</v>
      </c>
    </row>
    <row r="2767" spans="1:110" x14ac:dyDescent="0.25">
      <c r="A2767" s="109" t="s">
        <v>1972</v>
      </c>
      <c r="B2767">
        <v>28</v>
      </c>
      <c r="C2767" s="109" t="s">
        <v>53</v>
      </c>
      <c r="D2767" s="109" t="s">
        <v>732</v>
      </c>
      <c r="E2767" s="94">
        <v>44870</v>
      </c>
      <c r="F2767" s="174">
        <v>0.25148148148148147</v>
      </c>
      <c r="G2767">
        <v>2</v>
      </c>
      <c r="H2767" s="109" t="s">
        <v>733</v>
      </c>
      <c r="I2767">
        <v>14813371</v>
      </c>
      <c r="AR2767">
        <v>143</v>
      </c>
      <c r="AS2767" t="str">
        <v>MICURA</v>
      </c>
      <c r="AT2767" t="str">
        <v>OLONILUYI KAYODE (MIC)</v>
      </c>
      <c r="AU2767" s="31">
        <v>44881</v>
      </c>
      <c r="AV2767" s="40">
        <v>0.27648148148148149</v>
      </c>
      <c r="BW2767">
        <v>243</v>
      </c>
      <c r="BX2767" t="str">
        <v>MICURA</v>
      </c>
      <c r="BY2767" t="str">
        <v>OLUMADE OYEDE (MIC)</v>
      </c>
      <c r="BZ2767" s="31">
        <v>44879</v>
      </c>
      <c r="CA2767" s="40">
        <v>0.48158564814814814</v>
      </c>
      <c r="DB2767">
        <v>598</v>
      </c>
      <c r="DC2767" t="str">
        <v>OPERATIONS</v>
      </c>
      <c r="DD2767" t="str">
        <v>OGUNDIMU ABIODUN S. (OP</v>
      </c>
      <c r="DE2767" s="31">
        <v>44879</v>
      </c>
      <c r="DF2767" s="40">
        <v>0.7680555555555556</v>
      </c>
    </row>
    <row r="2768" spans="1:110" x14ac:dyDescent="0.25">
      <c r="A2768" s="109" t="s">
        <v>1972</v>
      </c>
      <c r="B2768">
        <v>29</v>
      </c>
      <c r="C2768" s="109" t="s">
        <v>53</v>
      </c>
      <c r="D2768" s="109" t="s">
        <v>370</v>
      </c>
      <c r="E2768" s="94">
        <v>44870</v>
      </c>
      <c r="F2768" s="174">
        <v>0.25192129629629628</v>
      </c>
      <c r="G2768">
        <v>2</v>
      </c>
      <c r="H2768" s="109" t="s">
        <v>371</v>
      </c>
      <c r="I2768"/>
      <c r="AR2768">
        <v>144</v>
      </c>
      <c r="AS2768" t="str">
        <v>MICURA</v>
      </c>
      <c r="AT2768" t="str">
        <v>BABATUNDE EBENEZER</v>
      </c>
      <c r="AU2768" s="31">
        <v>44881</v>
      </c>
      <c r="AV2768" s="40">
        <v>0.27655092592592595</v>
      </c>
      <c r="BW2768">
        <v>244</v>
      </c>
      <c r="BX2768" t="str">
        <v>MICURA</v>
      </c>
      <c r="BY2768" t="str">
        <v>EDOWMONYI PRINCE E.(MIC)</v>
      </c>
      <c r="BZ2768" s="31">
        <v>44879</v>
      </c>
      <c r="CA2768" s="40">
        <v>0.4816435185185185</v>
      </c>
      <c r="DB2768">
        <v>599</v>
      </c>
      <c r="DC2768" t="str">
        <v>ENGINEERING</v>
      </c>
      <c r="DD2768" t="str">
        <v>KOYA SAMUEL (ENGR)</v>
      </c>
      <c r="DE2768" s="31">
        <v>44879</v>
      </c>
      <c r="DF2768" s="40">
        <v>0.76815972222222217</v>
      </c>
    </row>
    <row r="2769" spans="1:110" x14ac:dyDescent="0.25">
      <c r="A2769" s="109" t="s">
        <v>1972</v>
      </c>
      <c r="B2769">
        <v>30</v>
      </c>
      <c r="C2769" s="109" t="s">
        <v>52</v>
      </c>
      <c r="D2769" s="109" t="s">
        <v>1070</v>
      </c>
      <c r="E2769" s="94">
        <v>44870</v>
      </c>
      <c r="F2769" s="174">
        <v>0.25197916666666664</v>
      </c>
      <c r="G2769">
        <v>2</v>
      </c>
      <c r="H2769" s="109" t="s">
        <v>1071</v>
      </c>
      <c r="I2769">
        <v>6714974</v>
      </c>
      <c r="AR2769">
        <v>145</v>
      </c>
      <c r="AS2769" t="str">
        <v>OPERATIONS</v>
      </c>
      <c r="AT2769" t="str">
        <v>IDRIS IBRAHIM (OPS)</v>
      </c>
      <c r="AU2769" s="31">
        <v>44881</v>
      </c>
      <c r="AV2769" s="40">
        <v>0.27694444444444444</v>
      </c>
      <c r="BW2769">
        <v>245</v>
      </c>
      <c r="BX2769" t="str">
        <v>MICURA</v>
      </c>
      <c r="BY2769" t="str">
        <v>WASIU RAHMONI (MIC)</v>
      </c>
      <c r="BZ2769" s="31">
        <v>44879</v>
      </c>
      <c r="CA2769" s="40">
        <v>0.48175925925925928</v>
      </c>
      <c r="DB2769">
        <v>600</v>
      </c>
      <c r="DC2769" t="str">
        <v>COMMERCIAL</v>
      </c>
      <c r="DD2769" t="str">
        <v>AONDOVER JACOB S.(COMM)</v>
      </c>
      <c r="DE2769" s="31">
        <v>44879</v>
      </c>
      <c r="DF2769" s="40">
        <v>0.76853009259259264</v>
      </c>
    </row>
    <row r="2770" spans="1:110" x14ac:dyDescent="0.25">
      <c r="A2770" s="109" t="s">
        <v>1972</v>
      </c>
      <c r="B2770">
        <v>31</v>
      </c>
      <c r="C2770" s="109" t="s">
        <v>52</v>
      </c>
      <c r="D2770" s="109" t="s">
        <v>1655</v>
      </c>
      <c r="E2770" s="94">
        <v>44870</v>
      </c>
      <c r="F2770" s="174">
        <v>0.25206018518518519</v>
      </c>
      <c r="G2770">
        <v>2</v>
      </c>
      <c r="H2770" s="109" t="s">
        <v>1656</v>
      </c>
      <c r="I2770">
        <v>5427240</v>
      </c>
      <c r="AR2770">
        <v>146</v>
      </c>
      <c r="AS2770" t="str">
        <v>ENGINEERING</v>
      </c>
      <c r="AT2770" t="str">
        <v>OKPANEFE JOSEPH (ENGR)</v>
      </c>
      <c r="AU2770" s="31">
        <v>44881</v>
      </c>
      <c r="AV2770" s="40">
        <v>0.2772222222222222</v>
      </c>
      <c r="BW2770">
        <v>246</v>
      </c>
      <c r="BX2770" t="str">
        <v>MICURA</v>
      </c>
      <c r="BY2770" t="str">
        <v>OLABE DANIEL (MIC)</v>
      </c>
      <c r="BZ2770" s="31">
        <v>44879</v>
      </c>
      <c r="CA2770" s="40">
        <v>0.481875</v>
      </c>
      <c r="DB2770">
        <v>601</v>
      </c>
      <c r="DC2770" t="str">
        <v>OPERATIONS</v>
      </c>
      <c r="DD2770" t="str">
        <v>GOODLUCK IZOKA (OPS)</v>
      </c>
      <c r="DE2770" s="31">
        <v>44879</v>
      </c>
      <c r="DF2770" s="40">
        <v>0.76924768518518516</v>
      </c>
    </row>
    <row r="2771" spans="1:110" x14ac:dyDescent="0.25">
      <c r="A2771" s="109" t="s">
        <v>1972</v>
      </c>
      <c r="B2771">
        <v>32</v>
      </c>
      <c r="C2771" s="109" t="s">
        <v>53</v>
      </c>
      <c r="D2771" s="109" t="s">
        <v>266</v>
      </c>
      <c r="E2771" s="94">
        <v>44870</v>
      </c>
      <c r="F2771" s="174">
        <v>0.25252314814814814</v>
      </c>
      <c r="G2771">
        <v>2</v>
      </c>
      <c r="H2771" s="109" t="s">
        <v>267</v>
      </c>
      <c r="I2771">
        <v>2024832</v>
      </c>
      <c r="AR2771">
        <v>147</v>
      </c>
      <c r="AS2771" t="str">
        <v>OPERATIONS</v>
      </c>
      <c r="AT2771" t="str">
        <v>ALATISHE JOHN (OPS)</v>
      </c>
      <c r="AU2771" s="31">
        <v>44881</v>
      </c>
      <c r="AV2771" s="40">
        <v>0.27760416666666665</v>
      </c>
      <c r="BW2771">
        <v>247</v>
      </c>
      <c r="BX2771" t="str">
        <v>MICURA</v>
      </c>
      <c r="BY2771" t="str">
        <v>ESSANG OKON VICTOR (MIC</v>
      </c>
      <c r="BZ2771" s="31">
        <v>44879</v>
      </c>
      <c r="CA2771" s="40">
        <v>0.48196759259259259</v>
      </c>
      <c r="DB2771">
        <v>602</v>
      </c>
      <c r="DC2771" t="str">
        <v>MICURA</v>
      </c>
      <c r="DD2771" t="str">
        <v>BENJAMIN MAROMITAN (MIC</v>
      </c>
      <c r="DE2771" s="31">
        <v>44879</v>
      </c>
      <c r="DF2771" s="40">
        <v>0.7693402777777778</v>
      </c>
    </row>
    <row r="2772" spans="1:110" x14ac:dyDescent="0.25">
      <c r="A2772" s="109" t="s">
        <v>1972</v>
      </c>
      <c r="B2772">
        <v>33</v>
      </c>
      <c r="C2772" s="109" t="s">
        <v>53</v>
      </c>
      <c r="D2772" s="109" t="s">
        <v>857</v>
      </c>
      <c r="E2772" s="94">
        <v>44870</v>
      </c>
      <c r="F2772" s="174">
        <v>0.2528125</v>
      </c>
      <c r="G2772">
        <v>2</v>
      </c>
      <c r="H2772" s="109" t="s">
        <v>858</v>
      </c>
      <c r="I2772">
        <v>2151849</v>
      </c>
      <c r="AR2772">
        <v>148</v>
      </c>
      <c r="AS2772" t="str">
        <v>ENGINEERING</v>
      </c>
      <c r="AT2772" t="str">
        <v>MATTHEW KABOWEI (ENGR)</v>
      </c>
      <c r="AU2772" s="31">
        <v>44881</v>
      </c>
      <c r="AV2772" s="40">
        <v>0.27785879629629628</v>
      </c>
      <c r="BW2772">
        <v>248</v>
      </c>
      <c r="BX2772" t="str">
        <v>MICURA</v>
      </c>
      <c r="BY2772" t="str">
        <v>IGIEVA THOMPSON (MIC)</v>
      </c>
      <c r="BZ2772" s="31">
        <v>44879</v>
      </c>
      <c r="CA2772" s="40">
        <v>0.48203703703703704</v>
      </c>
      <c r="DB2772">
        <v>603</v>
      </c>
      <c r="DC2772" t="str">
        <v>MICURA</v>
      </c>
      <c r="DD2772" t="str">
        <v>MCHENRY N. AGU (MIC)</v>
      </c>
      <c r="DE2772" s="31">
        <v>44879</v>
      </c>
      <c r="DF2772" s="40">
        <v>0.76958333333333329</v>
      </c>
    </row>
    <row r="2773" spans="1:110" x14ac:dyDescent="0.25">
      <c r="A2773" s="109" t="s">
        <v>1972</v>
      </c>
      <c r="B2773">
        <v>34</v>
      </c>
      <c r="C2773" s="109" t="s">
        <v>53</v>
      </c>
      <c r="D2773" s="109" t="s">
        <v>486</v>
      </c>
      <c r="E2773" s="94">
        <v>44870</v>
      </c>
      <c r="F2773" s="174">
        <v>0.25300925925925927</v>
      </c>
      <c r="G2773">
        <v>2</v>
      </c>
      <c r="H2773" s="109" t="s">
        <v>487</v>
      </c>
      <c r="I2773"/>
      <c r="AR2773">
        <v>149</v>
      </c>
      <c r="AS2773" t="str">
        <v>OPERATIONS</v>
      </c>
      <c r="AT2773" t="str">
        <v>OYINLEYE TOPE (OPS)</v>
      </c>
      <c r="AU2773" s="31">
        <v>44881</v>
      </c>
      <c r="AV2773" s="40">
        <v>0.27789351851851851</v>
      </c>
      <c r="BW2773">
        <v>249</v>
      </c>
      <c r="BX2773" t="str">
        <v>MICURA</v>
      </c>
      <c r="BY2773" t="str">
        <v>OHA EZECHINYERE (MIC)</v>
      </c>
      <c r="BZ2773" s="31">
        <v>44879</v>
      </c>
      <c r="CA2773" s="40">
        <v>0.48218749999999999</v>
      </c>
      <c r="DB2773">
        <v>604</v>
      </c>
      <c r="DC2773" t="str">
        <v>GATE OPS</v>
      </c>
      <c r="DD2773" t="str">
        <v>LAWAL ADEYEMI (GATE)</v>
      </c>
      <c r="DE2773" s="31">
        <v>44879</v>
      </c>
      <c r="DF2773" s="40">
        <v>0.76962962962962966</v>
      </c>
    </row>
    <row r="2774" spans="1:110" x14ac:dyDescent="0.25">
      <c r="A2774" s="109" t="s">
        <v>1972</v>
      </c>
      <c r="B2774">
        <v>35</v>
      </c>
      <c r="C2774" s="109" t="s">
        <v>53</v>
      </c>
      <c r="D2774" s="109" t="s">
        <v>937</v>
      </c>
      <c r="E2774" s="94">
        <v>44870</v>
      </c>
      <c r="F2774" s="174">
        <v>0.25307870370370372</v>
      </c>
      <c r="G2774">
        <v>2</v>
      </c>
      <c r="H2774" s="109" t="s">
        <v>938</v>
      </c>
      <c r="I2774">
        <v>2048564</v>
      </c>
      <c r="AR2774">
        <v>150</v>
      </c>
      <c r="AS2774" t="str">
        <v>MICURA</v>
      </c>
      <c r="AT2774" t="str">
        <v>NWAORDU MATTHEW</v>
      </c>
      <c r="AU2774" s="31">
        <v>44881</v>
      </c>
      <c r="AV2774" s="40">
        <v>0.27825231481481483</v>
      </c>
      <c r="BW2774">
        <v>250</v>
      </c>
      <c r="BX2774" t="str">
        <v>MICURA</v>
      </c>
      <c r="BY2774" t="str">
        <v>IGBOKA CHUKWUDI (MIC)</v>
      </c>
      <c r="BZ2774" s="31">
        <v>44879</v>
      </c>
      <c r="CA2774" s="40">
        <v>0.48224537037037035</v>
      </c>
      <c r="DB2774">
        <v>605</v>
      </c>
      <c r="DC2774" t="str">
        <v>MICURA</v>
      </c>
      <c r="DD2774" t="str">
        <v>SATURDAY MOSES (MIC)</v>
      </c>
      <c r="DE2774" s="31">
        <v>44879</v>
      </c>
      <c r="DF2774" s="40">
        <v>0.77038194444444441</v>
      </c>
    </row>
    <row r="2775" spans="1:110" x14ac:dyDescent="0.25">
      <c r="A2775" s="109" t="s">
        <v>1972</v>
      </c>
      <c r="B2775">
        <v>36</v>
      </c>
      <c r="C2775" s="109" t="s">
        <v>53</v>
      </c>
      <c r="D2775" s="109" t="s">
        <v>362</v>
      </c>
      <c r="E2775" s="94">
        <v>44870</v>
      </c>
      <c r="F2775" s="174">
        <v>0.25315972222222222</v>
      </c>
      <c r="G2775">
        <v>2</v>
      </c>
      <c r="H2775" s="109" t="s">
        <v>363</v>
      </c>
      <c r="I2775"/>
      <c r="AR2775">
        <v>151</v>
      </c>
      <c r="AS2775" t="str">
        <v>MICURA</v>
      </c>
      <c r="AT2775" t="str">
        <v>KALU SOLOMON (MIC)</v>
      </c>
      <c r="AU2775" s="31">
        <v>44881</v>
      </c>
      <c r="AV2775" s="40">
        <v>0.27837962962962964</v>
      </c>
      <c r="BW2775">
        <v>251</v>
      </c>
      <c r="BX2775" t="str">
        <v>MICURA</v>
      </c>
      <c r="BY2775" t="str">
        <v>CHINEDU VICTOR (MIC)</v>
      </c>
      <c r="BZ2775" s="31">
        <v>44879</v>
      </c>
      <c r="CA2775" s="40">
        <v>0.4823263888888889</v>
      </c>
      <c r="DB2775">
        <v>606</v>
      </c>
      <c r="DC2775" t="str">
        <v>MICURA</v>
      </c>
      <c r="DD2775" t="str">
        <v>JOBI ADEWALE A.</v>
      </c>
      <c r="DE2775" s="31">
        <v>44879</v>
      </c>
      <c r="DF2775" s="40">
        <v>0.77060185185185182</v>
      </c>
    </row>
    <row r="2776" spans="1:110" x14ac:dyDescent="0.25">
      <c r="A2776" s="109" t="s">
        <v>1972</v>
      </c>
      <c r="B2776">
        <v>37</v>
      </c>
      <c r="C2776" s="109" t="s">
        <v>54</v>
      </c>
      <c r="D2776" s="109" t="s">
        <v>1187</v>
      </c>
      <c r="E2776" s="94">
        <v>44870</v>
      </c>
      <c r="F2776" s="174">
        <v>0.25353009259259257</v>
      </c>
      <c r="G2776">
        <v>2</v>
      </c>
      <c r="H2776" s="109" t="s">
        <v>1188</v>
      </c>
      <c r="I2776">
        <v>6713418</v>
      </c>
      <c r="AR2776">
        <v>152</v>
      </c>
      <c r="AS2776" t="str">
        <v>OPERATIONS</v>
      </c>
      <c r="AT2776" t="str">
        <v>NGBEKEN SUNDAY</v>
      </c>
      <c r="AU2776" s="31">
        <v>44881</v>
      </c>
      <c r="AV2776" s="40">
        <v>0.27869212962962964</v>
      </c>
      <c r="BW2776">
        <v>252</v>
      </c>
      <c r="BX2776" t="str">
        <v>MICURA</v>
      </c>
      <c r="BY2776" t="str">
        <v>HOPE OJONG (MIC)</v>
      </c>
      <c r="BZ2776" s="31">
        <v>44879</v>
      </c>
      <c r="CA2776" s="40">
        <v>0.48239583333333336</v>
      </c>
      <c r="DB2776">
        <v>607</v>
      </c>
      <c r="DC2776" t="str">
        <v>OLM</v>
      </c>
      <c r="DD2776" t="str">
        <v>MBA EJIKE SAMUEL (OLM)</v>
      </c>
      <c r="DE2776" s="31">
        <v>44879</v>
      </c>
      <c r="DF2776" s="40">
        <v>0.77112268518518523</v>
      </c>
    </row>
    <row r="2777" spans="1:110" x14ac:dyDescent="0.25">
      <c r="A2777" s="109" t="s">
        <v>1972</v>
      </c>
      <c r="B2777">
        <v>38</v>
      </c>
      <c r="C2777" s="109" t="s">
        <v>52</v>
      </c>
      <c r="D2777" s="109" t="s">
        <v>943</v>
      </c>
      <c r="E2777" s="94">
        <v>44870</v>
      </c>
      <c r="F2777" s="174">
        <v>0.25373842592592594</v>
      </c>
      <c r="G2777">
        <v>2</v>
      </c>
      <c r="H2777" s="109" t="s">
        <v>944</v>
      </c>
      <c r="I2777">
        <v>5348792</v>
      </c>
      <c r="AR2777">
        <v>153</v>
      </c>
      <c r="AS2777" t="str">
        <v>OPERATIONS</v>
      </c>
      <c r="AT2777" t="str">
        <v>AWALITE CHIJIOKE</v>
      </c>
      <c r="AU2777" s="31">
        <v>44881</v>
      </c>
      <c r="AV2777" s="40">
        <v>0.27937499999999998</v>
      </c>
      <c r="BW2777">
        <v>253</v>
      </c>
      <c r="BX2777" t="str">
        <v>MICURA</v>
      </c>
      <c r="BY2777" t="str">
        <v>EBIZIMO INGBAIFEGHA (MIC</v>
      </c>
      <c r="BZ2777" s="31">
        <v>44879</v>
      </c>
      <c r="CA2777" s="40">
        <v>0.48245370370370372</v>
      </c>
      <c r="DB2777">
        <v>608</v>
      </c>
      <c r="DC2777" t="str">
        <v>MICURA</v>
      </c>
      <c r="DD2777" t="str">
        <v>GOODLUCK EGODO (MIC)</v>
      </c>
      <c r="DE2777" s="31">
        <v>44879</v>
      </c>
      <c r="DF2777" s="40">
        <v>0.7716898148148148</v>
      </c>
    </row>
    <row r="2778" spans="1:110" x14ac:dyDescent="0.25">
      <c r="A2778" s="109" t="s">
        <v>1972</v>
      </c>
      <c r="B2778">
        <v>39</v>
      </c>
      <c r="C2778" s="109" t="s">
        <v>53</v>
      </c>
      <c r="D2778" s="109" t="s">
        <v>561</v>
      </c>
      <c r="E2778" s="94">
        <v>44870</v>
      </c>
      <c r="F2778" s="174">
        <v>0.25434027777777779</v>
      </c>
      <c r="G2778">
        <v>2</v>
      </c>
      <c r="H2778" s="109" t="s">
        <v>562</v>
      </c>
      <c r="I2778">
        <v>5405139</v>
      </c>
      <c r="AR2778">
        <v>154</v>
      </c>
      <c r="AS2778" t="str">
        <v>OPERATIONS</v>
      </c>
      <c r="AT2778" t="str">
        <v>OTESHADE ADEKUNLE  (MIC</v>
      </c>
      <c r="AU2778" s="31">
        <v>44881</v>
      </c>
      <c r="AV2778" s="40">
        <v>0.27954861111111112</v>
      </c>
      <c r="BW2778">
        <v>254</v>
      </c>
      <c r="BX2778" t="str">
        <v>MICURA</v>
      </c>
      <c r="BY2778" t="str">
        <v>YAKUBU AYODEJI (MIC)</v>
      </c>
      <c r="BZ2778" s="31">
        <v>44879</v>
      </c>
      <c r="CA2778" s="40">
        <v>0.48284722222222221</v>
      </c>
      <c r="DB2778">
        <v>609</v>
      </c>
      <c r="DC2778" t="str">
        <v>ENGINEERING</v>
      </c>
      <c r="DD2778" t="str">
        <v>SIMEON OLUSHINA (ENGR)</v>
      </c>
      <c r="DE2778" s="31">
        <v>44879</v>
      </c>
      <c r="DF2778" s="40">
        <v>0.77346064814814819</v>
      </c>
    </row>
    <row r="2779" spans="1:110" x14ac:dyDescent="0.25">
      <c r="A2779" s="109" t="s">
        <v>1972</v>
      </c>
      <c r="B2779">
        <v>40</v>
      </c>
      <c r="C2779" s="109" t="s">
        <v>52</v>
      </c>
      <c r="D2779" s="109" t="s">
        <v>1790</v>
      </c>
      <c r="E2779" s="94">
        <v>44870</v>
      </c>
      <c r="F2779" s="174">
        <v>0.25495370370370368</v>
      </c>
      <c r="G2779">
        <v>2</v>
      </c>
      <c r="H2779" s="109" t="s">
        <v>1791</v>
      </c>
      <c r="I2779">
        <v>7252661</v>
      </c>
      <c r="AR2779">
        <v>155</v>
      </c>
      <c r="AS2779" t="str">
        <v>MICURA</v>
      </c>
      <c r="AT2779" t="str">
        <v>JEROME SUNDAY .O. (MIC)</v>
      </c>
      <c r="AU2779" s="31">
        <v>44881</v>
      </c>
      <c r="AV2779" s="40">
        <v>0.28037037037037038</v>
      </c>
      <c r="BW2779">
        <v>255</v>
      </c>
      <c r="BX2779" t="str">
        <v>MICURA</v>
      </c>
      <c r="BY2779" t="str">
        <v>SHEDARA ROWLAND O. (MIC)</v>
      </c>
      <c r="BZ2779" s="31">
        <v>44879</v>
      </c>
      <c r="CA2779" s="40">
        <v>0.48293981481481479</v>
      </c>
      <c r="DB2779">
        <v>610</v>
      </c>
      <c r="DC2779" t="str">
        <v>OPERATIONS</v>
      </c>
      <c r="DD2779" t="str">
        <v>EHIMEN RICHARD (OPS)</v>
      </c>
      <c r="DE2779" s="31">
        <v>44879</v>
      </c>
      <c r="DF2779" s="40">
        <v>0.77458333333333329</v>
      </c>
    </row>
    <row r="2780" spans="1:110" x14ac:dyDescent="0.25">
      <c r="A2780" s="109" t="s">
        <v>1972</v>
      </c>
      <c r="B2780">
        <v>41</v>
      </c>
      <c r="C2780" s="109" t="s">
        <v>53</v>
      </c>
      <c r="D2780" s="109" t="s">
        <v>873</v>
      </c>
      <c r="E2780" s="94">
        <v>44870</v>
      </c>
      <c r="F2780" s="174">
        <v>0.25502314814814814</v>
      </c>
      <c r="G2780">
        <v>2</v>
      </c>
      <c r="H2780" s="109" t="s">
        <v>874</v>
      </c>
      <c r="I2780"/>
      <c r="AR2780">
        <v>156</v>
      </c>
      <c r="AS2780" t="str">
        <v>MICURA</v>
      </c>
      <c r="AT2780" t="str">
        <v>ONYEAMACHI MICHAEL (MIC</v>
      </c>
      <c r="AU2780" s="31">
        <v>44881</v>
      </c>
      <c r="AV2780" s="40">
        <v>0.28040509259259261</v>
      </c>
      <c r="BW2780">
        <v>256</v>
      </c>
      <c r="BX2780" t="str">
        <v>MICURA</v>
      </c>
      <c r="BY2780" t="str">
        <v>OLONISOWON RAPHAEL (MIC</v>
      </c>
      <c r="BZ2780" s="31">
        <v>44879</v>
      </c>
      <c r="CA2780" s="40">
        <v>0.48313657407407407</v>
      </c>
      <c r="DB2780">
        <v>611</v>
      </c>
      <c r="DC2780" t="str">
        <v>OPERATIONS</v>
      </c>
      <c r="DD2780" t="str">
        <v>NURUDEEN SIMPA (MIC)</v>
      </c>
      <c r="DE2780" s="31">
        <v>44879</v>
      </c>
      <c r="DF2780" s="40">
        <v>0.77497685185185183</v>
      </c>
    </row>
    <row r="2781" spans="1:110" x14ac:dyDescent="0.25">
      <c r="A2781" s="109" t="s">
        <v>1972</v>
      </c>
      <c r="B2781">
        <v>42</v>
      </c>
      <c r="C2781" s="109" t="s">
        <v>53</v>
      </c>
      <c r="D2781" s="109" t="s">
        <v>863</v>
      </c>
      <c r="E2781" s="94">
        <v>44870</v>
      </c>
      <c r="F2781" s="174">
        <v>0.25509259259259259</v>
      </c>
      <c r="G2781">
        <v>2</v>
      </c>
      <c r="H2781" s="109" t="s">
        <v>864</v>
      </c>
      <c r="I2781">
        <v>14807755</v>
      </c>
      <c r="AR2781">
        <v>157</v>
      </c>
      <c r="AS2781" t="str">
        <v>OPERATIONS</v>
      </c>
      <c r="AT2781" t="str">
        <v>ODEY JOSEPH (OPS)</v>
      </c>
      <c r="AU2781" s="31">
        <v>44881</v>
      </c>
      <c r="AV2781" s="40">
        <v>0.28053240740740742</v>
      </c>
      <c r="BW2781">
        <v>257</v>
      </c>
      <c r="BX2781" t="str">
        <v>MICURA</v>
      </c>
      <c r="BY2781" t="str">
        <v>DAMILOLA OGUNBAMERU(MIC</v>
      </c>
      <c r="BZ2781" s="31">
        <v>44879</v>
      </c>
      <c r="CA2781" s="40">
        <v>0.48320601851851852</v>
      </c>
      <c r="DB2781">
        <v>612</v>
      </c>
      <c r="DC2781" t="str">
        <v>MICURA</v>
      </c>
      <c r="DD2781" t="str">
        <v>YUSUF AMINU (MIC)</v>
      </c>
      <c r="DE2781" s="31">
        <v>44879</v>
      </c>
      <c r="DF2781" s="40">
        <v>0.77501157407407406</v>
      </c>
    </row>
    <row r="2782" spans="1:110" x14ac:dyDescent="0.25">
      <c r="A2782" s="109" t="s">
        <v>1972</v>
      </c>
      <c r="B2782">
        <v>43</v>
      </c>
      <c r="C2782" s="109" t="s">
        <v>53</v>
      </c>
      <c r="D2782" s="109" t="s">
        <v>1729</v>
      </c>
      <c r="E2782" s="94">
        <v>44870</v>
      </c>
      <c r="F2782" s="174">
        <v>0.25515046296296295</v>
      </c>
      <c r="G2782">
        <v>2</v>
      </c>
      <c r="H2782" s="109" t="s">
        <v>1730</v>
      </c>
      <c r="I2782"/>
      <c r="AR2782">
        <v>158</v>
      </c>
      <c r="AS2782" t="str">
        <v>MICURA</v>
      </c>
      <c r="AT2782" t="str">
        <v>CHARLES AMADI (MIC)</v>
      </c>
      <c r="AU2782" s="31">
        <v>44881</v>
      </c>
      <c r="AV2782" s="40">
        <v>0.28057870370370369</v>
      </c>
      <c r="BW2782">
        <v>258</v>
      </c>
      <c r="BX2782" t="str">
        <v>OPERATIONS</v>
      </c>
      <c r="BY2782" t="str">
        <v>ONONULOSE MATHEW (OPS)</v>
      </c>
      <c r="BZ2782" s="31">
        <v>44879</v>
      </c>
      <c r="CA2782" s="40">
        <v>0.48327546296296298</v>
      </c>
      <c r="DB2782">
        <v>613</v>
      </c>
      <c r="DC2782" t="str">
        <v>PLANNING</v>
      </c>
      <c r="DD2782" t="str">
        <v>IBIDUNNI OLUWOLE (PLN)</v>
      </c>
      <c r="DE2782" s="31">
        <v>44879</v>
      </c>
      <c r="DF2782" s="40">
        <v>0.77504629629629629</v>
      </c>
    </row>
    <row r="2783" spans="1:110" x14ac:dyDescent="0.25">
      <c r="A2783" s="109" t="s">
        <v>1972</v>
      </c>
      <c r="B2783">
        <v>44</v>
      </c>
      <c r="C2783" s="109" t="s">
        <v>53</v>
      </c>
      <c r="D2783" s="109" t="s">
        <v>883</v>
      </c>
      <c r="E2783" s="94">
        <v>44870</v>
      </c>
      <c r="F2783" s="174">
        <v>0.2552314814814815</v>
      </c>
      <c r="G2783">
        <v>2</v>
      </c>
      <c r="H2783" s="109" t="s">
        <v>884</v>
      </c>
      <c r="I2783"/>
      <c r="AR2783">
        <v>159</v>
      </c>
      <c r="AS2783" t="str">
        <v>OPERATIONS</v>
      </c>
      <c r="AT2783" t="str">
        <v>ONOKA PAUL EMEKA</v>
      </c>
      <c r="AU2783" s="31">
        <v>44881</v>
      </c>
      <c r="AV2783" s="40">
        <v>0.28061342592592592</v>
      </c>
      <c r="BW2783">
        <v>259</v>
      </c>
      <c r="BX2783" t="str">
        <v>ENGINEERING</v>
      </c>
      <c r="BY2783" t="str">
        <v>CHARLES BENJAMIN (MIC)</v>
      </c>
      <c r="BZ2783" s="31">
        <v>44879</v>
      </c>
      <c r="CA2783" s="40">
        <v>0.48334490740740743</v>
      </c>
      <c r="DB2783">
        <v>614</v>
      </c>
      <c r="DC2783" t="str">
        <v>MICURA</v>
      </c>
      <c r="DD2783" t="str">
        <v>MAIHA LEWIS SIMON (MIC)</v>
      </c>
      <c r="DE2783" s="31">
        <v>44879</v>
      </c>
      <c r="DF2783" s="40">
        <v>0.77628472222222222</v>
      </c>
    </row>
    <row r="2784" spans="1:110" x14ac:dyDescent="0.25">
      <c r="A2784" s="109" t="s">
        <v>1972</v>
      </c>
      <c r="B2784">
        <v>45</v>
      </c>
      <c r="C2784" s="109" t="s">
        <v>53</v>
      </c>
      <c r="D2784" s="109" t="s">
        <v>1223</v>
      </c>
      <c r="E2784" s="94">
        <v>44870</v>
      </c>
      <c r="F2784" s="174">
        <v>0.2553009259259259</v>
      </c>
      <c r="G2784">
        <v>2</v>
      </c>
      <c r="H2784" s="109" t="s">
        <v>1224</v>
      </c>
      <c r="I2784"/>
      <c r="AR2784">
        <v>160</v>
      </c>
      <c r="AS2784" t="str">
        <v>OPERATIONS</v>
      </c>
      <c r="AT2784" t="str">
        <v>UDO-UDO N. WELSON (OPS)</v>
      </c>
      <c r="AU2784" s="31">
        <v>44881</v>
      </c>
      <c r="AV2784" s="40">
        <v>0.28085648148148146</v>
      </c>
      <c r="BW2784">
        <v>260</v>
      </c>
      <c r="BX2784" t="str">
        <v>OPERATIONS</v>
      </c>
      <c r="BY2784" t="str">
        <v>SAMUEL ADEWUNMI (OPS)</v>
      </c>
      <c r="BZ2784" s="31">
        <v>44879</v>
      </c>
      <c r="CA2784" s="40">
        <v>0.48341435185185183</v>
      </c>
      <c r="DB2784">
        <v>615</v>
      </c>
      <c r="DC2784" t="str">
        <v>OPERATIONS</v>
      </c>
      <c r="DD2784" t="str">
        <v>JACKSON AYIBA NOAH (OPS</v>
      </c>
      <c r="DE2784" s="31">
        <v>44879</v>
      </c>
      <c r="DF2784" s="40">
        <v>0.7764699074074074</v>
      </c>
    </row>
    <row r="2785" spans="1:110" x14ac:dyDescent="0.25">
      <c r="A2785" s="109" t="s">
        <v>1972</v>
      </c>
      <c r="B2785">
        <v>46</v>
      </c>
      <c r="C2785" s="109" t="s">
        <v>54</v>
      </c>
      <c r="D2785" s="109" t="s">
        <v>272</v>
      </c>
      <c r="E2785" s="94">
        <v>44870</v>
      </c>
      <c r="F2785" s="174">
        <v>0.25533564814814813</v>
      </c>
      <c r="G2785">
        <v>2</v>
      </c>
      <c r="H2785" s="109" t="s">
        <v>273</v>
      </c>
      <c r="I2785">
        <v>5370529</v>
      </c>
      <c r="AR2785">
        <v>161</v>
      </c>
      <c r="AS2785" t="str">
        <v>MICURA</v>
      </c>
      <c r="AT2785" t="str">
        <v>EKIYOYO JAMIU A. (MIC)</v>
      </c>
      <c r="AU2785" s="31">
        <v>44881</v>
      </c>
      <c r="AV2785" s="40">
        <v>0.28096064814814814</v>
      </c>
      <c r="BW2785">
        <v>261</v>
      </c>
      <c r="BX2785" t="str">
        <v>MICURA</v>
      </c>
      <c r="BY2785" t="str">
        <v>QUADRI RASAQ (MIC)</v>
      </c>
      <c r="BZ2785" s="31">
        <v>44879</v>
      </c>
      <c r="CA2785" s="40">
        <v>0.48458333333333331</v>
      </c>
      <c r="DB2785">
        <v>616</v>
      </c>
      <c r="DC2785" t="str">
        <v>OPERATIONS</v>
      </c>
      <c r="DD2785" t="str">
        <v>OLUBOWALE AYOOLA (OPS)</v>
      </c>
      <c r="DE2785" s="31">
        <v>44879</v>
      </c>
      <c r="DF2785" s="40">
        <v>0.77651620370370367</v>
      </c>
    </row>
    <row r="2786" spans="1:110" x14ac:dyDescent="0.25">
      <c r="A2786" s="109" t="s">
        <v>1972</v>
      </c>
      <c r="B2786">
        <v>47</v>
      </c>
      <c r="C2786" s="109" t="s">
        <v>54</v>
      </c>
      <c r="D2786" s="109" t="s">
        <v>426</v>
      </c>
      <c r="E2786" s="94">
        <v>44870</v>
      </c>
      <c r="F2786" s="174">
        <v>0.25543981481481481</v>
      </c>
      <c r="G2786">
        <v>2</v>
      </c>
      <c r="H2786" s="109" t="s">
        <v>427</v>
      </c>
      <c r="I2786">
        <v>6701776</v>
      </c>
      <c r="AR2786">
        <v>162</v>
      </c>
      <c r="AS2786" t="str">
        <v>OPERATIONS</v>
      </c>
      <c r="AT2786" t="str">
        <v>ABDULRASAK ADEBAYO</v>
      </c>
      <c r="AU2786" s="31">
        <v>44881</v>
      </c>
      <c r="AV2786" s="40">
        <v>0.28099537037037037</v>
      </c>
      <c r="BW2786">
        <v>262</v>
      </c>
      <c r="BX2786" t="str">
        <v>MICURA</v>
      </c>
      <c r="BY2786" t="str">
        <v>HOPE NWAGBO (MIC)</v>
      </c>
      <c r="BZ2786" s="31">
        <v>44879</v>
      </c>
      <c r="CA2786" s="40">
        <v>0.48465277777777777</v>
      </c>
      <c r="DB2786">
        <v>617</v>
      </c>
      <c r="DC2786" t="str">
        <v>MICURA</v>
      </c>
      <c r="DD2786" t="str">
        <v>HITLA EJOVI KELVIN (MIC</v>
      </c>
      <c r="DE2786" s="31">
        <v>44879</v>
      </c>
      <c r="DF2786" s="40">
        <v>0.77718750000000003</v>
      </c>
    </row>
    <row r="2787" spans="1:110" x14ac:dyDescent="0.25">
      <c r="A2787" s="109" t="s">
        <v>1972</v>
      </c>
      <c r="B2787">
        <v>48</v>
      </c>
      <c r="C2787" s="109" t="s">
        <v>53</v>
      </c>
      <c r="D2787" s="109" t="s">
        <v>905</v>
      </c>
      <c r="E2787" s="94">
        <v>44870</v>
      </c>
      <c r="F2787" s="174">
        <v>0.25640046296296298</v>
      </c>
      <c r="G2787">
        <v>2</v>
      </c>
      <c r="H2787" s="109" t="s">
        <v>906</v>
      </c>
      <c r="I2787">
        <v>2048557</v>
      </c>
      <c r="AR2787">
        <v>163</v>
      </c>
      <c r="AS2787" t="str">
        <v>OPERATIONS</v>
      </c>
      <c r="AT2787" t="str">
        <v>OLIKA CYRIL UCHE (OPS)</v>
      </c>
      <c r="AU2787" s="31">
        <v>44881</v>
      </c>
      <c r="AV2787" s="40">
        <v>0.28105324074074073</v>
      </c>
      <c r="BW2787">
        <v>263</v>
      </c>
      <c r="BX2787" t="str">
        <v>OPERATIONS</v>
      </c>
      <c r="BY2787" t="str">
        <v>OMODELE AYOREBI</v>
      </c>
      <c r="BZ2787" s="31">
        <v>44879</v>
      </c>
      <c r="CA2787" s="40">
        <v>0.48484953703703704</v>
      </c>
      <c r="DB2787">
        <v>618</v>
      </c>
      <c r="DC2787" t="str">
        <v>MICURA</v>
      </c>
      <c r="DD2787" t="str">
        <v>ESHIGBE IRIKEFE TONY(MI</v>
      </c>
      <c r="DE2787" s="31">
        <v>44879</v>
      </c>
      <c r="DF2787" s="40">
        <v>0.77724537037037034</v>
      </c>
    </row>
    <row r="2788" spans="1:110" x14ac:dyDescent="0.25">
      <c r="A2788" s="109" t="s">
        <v>1972</v>
      </c>
      <c r="B2788">
        <v>49</v>
      </c>
      <c r="C2788" s="109" t="s">
        <v>53</v>
      </c>
      <c r="D2788" s="109" t="s">
        <v>526</v>
      </c>
      <c r="E2788" s="94">
        <v>44870</v>
      </c>
      <c r="F2788" s="174">
        <v>0.25645833333333334</v>
      </c>
      <c r="G2788">
        <v>2</v>
      </c>
      <c r="H2788" s="109" t="s">
        <v>527</v>
      </c>
      <c r="I2788"/>
      <c r="AR2788">
        <v>164</v>
      </c>
      <c r="AS2788" t="str">
        <v>OPERATIONS</v>
      </c>
      <c r="AT2788" t="str">
        <v>EMMAUEL TEMITOPE</v>
      </c>
      <c r="AU2788" s="31">
        <v>44881</v>
      </c>
      <c r="AV2788" s="40">
        <v>0.28168981481481481</v>
      </c>
      <c r="BW2788">
        <v>264</v>
      </c>
      <c r="BX2788" t="str">
        <v>MICURA</v>
      </c>
      <c r="BY2788" t="str">
        <v>BADAMASI MOHAMMED (MIC)</v>
      </c>
      <c r="BZ2788" s="31">
        <v>44879</v>
      </c>
      <c r="CA2788" s="40">
        <v>0.48493055555555553</v>
      </c>
      <c r="DB2788">
        <v>619</v>
      </c>
      <c r="DC2788" t="str">
        <v>OPERATIONS</v>
      </c>
      <c r="DD2788" t="str">
        <v>HAMMED OMOTAYO .O (OPS)</v>
      </c>
      <c r="DE2788" s="31">
        <v>44879</v>
      </c>
      <c r="DF2788" s="40">
        <v>0.77787037037037032</v>
      </c>
    </row>
    <row r="2789" spans="1:110" x14ac:dyDescent="0.25">
      <c r="A2789" s="109" t="s">
        <v>1972</v>
      </c>
      <c r="B2789">
        <v>50</v>
      </c>
      <c r="C2789" s="109" t="s">
        <v>53</v>
      </c>
      <c r="D2789" s="109" t="s">
        <v>358</v>
      </c>
      <c r="E2789" s="94">
        <v>44870</v>
      </c>
      <c r="F2789" s="174">
        <v>0.25731481481481483</v>
      </c>
      <c r="G2789">
        <v>2</v>
      </c>
      <c r="H2789" s="109" t="s">
        <v>359</v>
      </c>
      <c r="I2789"/>
      <c r="AR2789">
        <v>165</v>
      </c>
      <c r="AS2789" t="str">
        <v>MICURA</v>
      </c>
      <c r="AT2789" t="str">
        <v>AMOGO E. JOHNSON</v>
      </c>
      <c r="AU2789" s="31">
        <v>44881</v>
      </c>
      <c r="AV2789" s="40">
        <v>0.28184027777777776</v>
      </c>
      <c r="BW2789">
        <v>265</v>
      </c>
      <c r="BX2789" t="str">
        <v>MICURA</v>
      </c>
      <c r="BY2789" t="str">
        <v>RASAKI MAJEOGBE (MIC)</v>
      </c>
      <c r="BZ2789" s="31">
        <v>44879</v>
      </c>
      <c r="CA2789" s="40">
        <v>0.48499999999999999</v>
      </c>
      <c r="DB2789">
        <v>620</v>
      </c>
      <c r="DC2789" t="str">
        <v>MICURA</v>
      </c>
      <c r="DD2789" t="str">
        <v>RANDY FRANCIS (MIC)</v>
      </c>
      <c r="DE2789" s="31">
        <v>44879</v>
      </c>
      <c r="DF2789" s="40">
        <v>0.77812499999999996</v>
      </c>
    </row>
    <row r="2790" spans="1:110" x14ac:dyDescent="0.25">
      <c r="A2790" s="109" t="s">
        <v>1972</v>
      </c>
      <c r="B2790">
        <v>51</v>
      </c>
      <c r="C2790" s="109" t="s">
        <v>54</v>
      </c>
      <c r="D2790" s="109" t="s">
        <v>1280</v>
      </c>
      <c r="E2790" s="94">
        <v>44870</v>
      </c>
      <c r="F2790" s="174">
        <v>0.25738425925925928</v>
      </c>
      <c r="G2790">
        <v>2</v>
      </c>
      <c r="H2790" s="109" t="s">
        <v>1281</v>
      </c>
      <c r="I2790">
        <v>14811846</v>
      </c>
      <c r="AR2790">
        <v>166</v>
      </c>
      <c r="AS2790" t="str">
        <v>MICURA</v>
      </c>
      <c r="AT2790" t="str">
        <v>OLADIMEJI ADESOLA (MIC)</v>
      </c>
      <c r="AU2790" s="31">
        <v>44881</v>
      </c>
      <c r="AV2790" s="40">
        <v>0.2827662037037037</v>
      </c>
      <c r="BW2790">
        <v>266</v>
      </c>
      <c r="BX2790" t="str">
        <v>MICURA</v>
      </c>
      <c r="BY2790" t="str">
        <v>IKE CHUKWUEMEKA (MIC)</v>
      </c>
      <c r="BZ2790" s="31">
        <v>44879</v>
      </c>
      <c r="CA2790" s="40">
        <v>0.48563657407407407</v>
      </c>
      <c r="DB2790">
        <v>621</v>
      </c>
      <c r="DC2790" t="str">
        <v>ENGINEERING</v>
      </c>
      <c r="DD2790" t="str">
        <v>AJAYI ABIDEMI (ENGR)</v>
      </c>
      <c r="DE2790" s="31">
        <v>44879</v>
      </c>
      <c r="DF2790" s="40">
        <v>0.7782175925925926</v>
      </c>
    </row>
    <row r="2791" spans="1:110" x14ac:dyDescent="0.25">
      <c r="A2791" s="109" t="s">
        <v>1972</v>
      </c>
      <c r="B2791">
        <v>52</v>
      </c>
      <c r="C2791" s="109" t="s">
        <v>54</v>
      </c>
      <c r="D2791" s="109" t="s">
        <v>254</v>
      </c>
      <c r="E2791" s="94">
        <v>44870</v>
      </c>
      <c r="F2791" s="174">
        <v>0.25744212962962965</v>
      </c>
      <c r="G2791">
        <v>2</v>
      </c>
      <c r="H2791" s="109" t="s">
        <v>255</v>
      </c>
      <c r="I2791">
        <v>5345943</v>
      </c>
      <c r="AR2791">
        <v>167</v>
      </c>
      <c r="AS2791" t="str">
        <v>MICURA</v>
      </c>
      <c r="AT2791" t="str">
        <v>MOYEGUN ADEKUNLE (MIC)</v>
      </c>
      <c r="AU2791" s="31">
        <v>44881</v>
      </c>
      <c r="AV2791" s="40">
        <v>0.28280092592592593</v>
      </c>
      <c r="BW2791">
        <v>267</v>
      </c>
      <c r="BX2791" t="str">
        <v>MICURA</v>
      </c>
      <c r="BY2791" t="str">
        <v>SENIBO PRECIOUS B.(MIC)</v>
      </c>
      <c r="BZ2791" s="31">
        <v>44879</v>
      </c>
      <c r="CA2791" s="40">
        <v>0.48571759259259262</v>
      </c>
      <c r="DB2791">
        <v>622</v>
      </c>
      <c r="DC2791" t="str">
        <v>OPERATIONS</v>
      </c>
      <c r="DD2791" t="str">
        <v>UWORATI JUDE (OPS)</v>
      </c>
      <c r="DE2791" s="31">
        <v>44879</v>
      </c>
      <c r="DF2791" s="40">
        <v>0.7790393518518518</v>
      </c>
    </row>
    <row r="2792" spans="1:110" x14ac:dyDescent="0.25">
      <c r="A2792" s="109" t="s">
        <v>1972</v>
      </c>
      <c r="B2792">
        <v>53</v>
      </c>
      <c r="C2792" s="109" t="s">
        <v>54</v>
      </c>
      <c r="D2792" s="109" t="s">
        <v>324</v>
      </c>
      <c r="E2792" s="94">
        <v>44870</v>
      </c>
      <c r="F2792" s="174">
        <v>0.25760416666666669</v>
      </c>
      <c r="G2792">
        <v>2</v>
      </c>
      <c r="H2792" s="109" t="s">
        <v>325</v>
      </c>
      <c r="I2792">
        <v>5501315</v>
      </c>
      <c r="AR2792">
        <v>168</v>
      </c>
      <c r="AS2792" t="str">
        <v>OPERATIONS</v>
      </c>
      <c r="AT2792" t="str">
        <v>ESEKHAGBE ANSLEM</v>
      </c>
      <c r="AU2792" s="31">
        <v>44881</v>
      </c>
      <c r="AV2792" s="40">
        <v>0.28287037037037038</v>
      </c>
      <c r="BW2792">
        <v>268</v>
      </c>
      <c r="BX2792" t="str">
        <v>MICURA</v>
      </c>
      <c r="BY2792" t="str">
        <v>ADEKANMBI ADETOLA (MIC)</v>
      </c>
      <c r="BZ2792" s="31">
        <v>44879</v>
      </c>
      <c r="CA2792" s="40">
        <v>0.48578703703703702</v>
      </c>
      <c r="DB2792">
        <v>623</v>
      </c>
      <c r="DC2792" t="str">
        <v>MICURA</v>
      </c>
      <c r="DD2792" t="str">
        <v>OGBOA EMMANUEL (MIC)</v>
      </c>
      <c r="DE2792" s="31">
        <v>44879</v>
      </c>
      <c r="DF2792" s="40">
        <v>0.7792013888888889</v>
      </c>
    </row>
    <row r="2793" spans="1:110" x14ac:dyDescent="0.25">
      <c r="A2793" s="109" t="s">
        <v>1972</v>
      </c>
      <c r="B2793">
        <v>54</v>
      </c>
      <c r="C2793" s="109" t="s">
        <v>52</v>
      </c>
      <c r="D2793" s="109" t="s">
        <v>915</v>
      </c>
      <c r="E2793" s="94">
        <v>44870</v>
      </c>
      <c r="F2793" s="174">
        <v>0.25768518518518518</v>
      </c>
      <c r="G2793">
        <v>2</v>
      </c>
      <c r="H2793" s="109" t="s">
        <v>916</v>
      </c>
      <c r="I2793">
        <v>5348383</v>
      </c>
      <c r="AR2793">
        <v>169</v>
      </c>
      <c r="AS2793" t="str">
        <v>OPERATIONS</v>
      </c>
      <c r="AT2793" t="str">
        <v>EMUAYE IROSEYIKE (OPS)</v>
      </c>
      <c r="AU2793" s="31">
        <v>44881</v>
      </c>
      <c r="AV2793" s="40">
        <v>0.28291666666666665</v>
      </c>
      <c r="BW2793">
        <v>269</v>
      </c>
      <c r="BX2793" t="str">
        <v>OPERATIONS</v>
      </c>
      <c r="BY2793" t="str">
        <v>ADEYEMO TOHEEB</v>
      </c>
      <c r="BZ2793" s="31">
        <v>44879</v>
      </c>
      <c r="CA2793" s="40">
        <v>0.48584490740740743</v>
      </c>
      <c r="DB2793">
        <v>624</v>
      </c>
      <c r="DC2793" t="str">
        <v>GATE OPS</v>
      </c>
      <c r="DD2793" t="str">
        <v>OJUDERI MARY (GATE)</v>
      </c>
      <c r="DE2793" s="31">
        <v>44879</v>
      </c>
      <c r="DF2793" s="40">
        <v>0.77945601851851853</v>
      </c>
    </row>
    <row r="2794" spans="1:110" x14ac:dyDescent="0.25">
      <c r="A2794" s="109" t="s">
        <v>1972</v>
      </c>
      <c r="B2794">
        <v>55</v>
      </c>
      <c r="C2794" s="109" t="s">
        <v>53</v>
      </c>
      <c r="D2794" s="109" t="s">
        <v>815</v>
      </c>
      <c r="E2794" s="94">
        <v>44870</v>
      </c>
      <c r="F2794" s="174">
        <v>0.25802083333333331</v>
      </c>
      <c r="G2794">
        <v>2</v>
      </c>
      <c r="H2794" s="109" t="s">
        <v>816</v>
      </c>
      <c r="I2794"/>
      <c r="AR2794">
        <v>170</v>
      </c>
      <c r="AS2794" t="str">
        <v>OPERATIONS</v>
      </c>
      <c r="AT2794" t="str">
        <v>UFOMBA OKECHUKWU J. (OP</v>
      </c>
      <c r="AU2794" s="31">
        <v>44881</v>
      </c>
      <c r="AV2794" s="40">
        <v>0.28395833333333331</v>
      </c>
      <c r="BW2794">
        <v>270</v>
      </c>
      <c r="BX2794" t="str">
        <v>MICURA</v>
      </c>
      <c r="BY2794" t="str">
        <v>EVBIERHOMA OBUKOHWO (MI</v>
      </c>
      <c r="BZ2794" s="31">
        <v>44879</v>
      </c>
      <c r="CA2794" s="40">
        <v>0.48715277777777777</v>
      </c>
      <c r="DB2794">
        <v>625</v>
      </c>
      <c r="DC2794" t="str">
        <v>GATE OPS</v>
      </c>
      <c r="DD2794" t="str">
        <v>TOSIN ALABA E. (GATE)</v>
      </c>
      <c r="DE2794" s="31">
        <v>44879</v>
      </c>
      <c r="DF2794" s="40">
        <v>0.77952546296296299</v>
      </c>
    </row>
    <row r="2795" spans="1:110" x14ac:dyDescent="0.25">
      <c r="A2795" s="109" t="s">
        <v>1972</v>
      </c>
      <c r="B2795">
        <v>56</v>
      </c>
      <c r="C2795" s="109" t="s">
        <v>53</v>
      </c>
      <c r="D2795" s="109" t="s">
        <v>372</v>
      </c>
      <c r="E2795" s="94">
        <v>44870</v>
      </c>
      <c r="F2795" s="174">
        <v>0.25810185185185186</v>
      </c>
      <c r="G2795">
        <v>2</v>
      </c>
      <c r="H2795" s="109" t="s">
        <v>373</v>
      </c>
      <c r="I2795">
        <v>4822957</v>
      </c>
      <c r="AR2795">
        <v>171</v>
      </c>
      <c r="AS2795" t="str">
        <v>ENGINEERING</v>
      </c>
      <c r="AT2795" t="str">
        <v>VICTOR EWELIM O. (ENGR)</v>
      </c>
      <c r="AU2795" s="31">
        <v>44881</v>
      </c>
      <c r="AV2795" s="40">
        <v>0.28505787037037039</v>
      </c>
      <c r="BW2795">
        <v>271</v>
      </c>
      <c r="BX2795" t="str">
        <v>MICURA</v>
      </c>
      <c r="BY2795" t="str">
        <v>KAMORU AYINDE (MIC)</v>
      </c>
      <c r="BZ2795" s="31">
        <v>44879</v>
      </c>
      <c r="CA2795" s="40">
        <v>0.48722222222222222</v>
      </c>
      <c r="DB2795">
        <v>626</v>
      </c>
      <c r="DC2795" t="str">
        <v>ENGINEERING</v>
      </c>
      <c r="DD2795" t="str">
        <v>ONU HYACINTH C. (ENGNR)</v>
      </c>
      <c r="DE2795" s="31">
        <v>44879</v>
      </c>
      <c r="DF2795" s="40">
        <v>0.77991898148148153</v>
      </c>
    </row>
    <row r="2796" spans="1:110" x14ac:dyDescent="0.25">
      <c r="A2796" s="109" t="s">
        <v>1972</v>
      </c>
      <c r="B2796">
        <v>57</v>
      </c>
      <c r="C2796" s="109" t="s">
        <v>52</v>
      </c>
      <c r="D2796" s="109" t="s">
        <v>861</v>
      </c>
      <c r="E2796" s="94">
        <v>44870</v>
      </c>
      <c r="F2796" s="174">
        <v>0.25868055555555558</v>
      </c>
      <c r="G2796">
        <v>2</v>
      </c>
      <c r="H2796" s="109" t="s">
        <v>862</v>
      </c>
      <c r="I2796">
        <v>14988796</v>
      </c>
      <c r="AR2796">
        <v>172</v>
      </c>
      <c r="AS2796" t="str">
        <v>OPERATIONS</v>
      </c>
      <c r="AT2796" t="str">
        <v>IDAHOSA JOSHUA (MIC)</v>
      </c>
      <c r="AU2796" s="31">
        <v>44881</v>
      </c>
      <c r="AV2796" s="40">
        <v>0.28578703703703706</v>
      </c>
      <c r="BW2796">
        <v>272</v>
      </c>
      <c r="BX2796" t="str">
        <v>ENGINEERING</v>
      </c>
      <c r="BY2796" t="str">
        <v>OLUWASOLA SOLOMON A (EN</v>
      </c>
      <c r="BZ2796" s="31">
        <v>44879</v>
      </c>
      <c r="CA2796" s="40">
        <v>0.48729166666666668</v>
      </c>
      <c r="DB2796">
        <v>627</v>
      </c>
      <c r="DC2796" t="str">
        <v>GATE OPS</v>
      </c>
      <c r="DD2796" t="str">
        <v>NJOKU C. BENEDICT (GATE)</v>
      </c>
      <c r="DE2796" s="31">
        <v>44879</v>
      </c>
      <c r="DF2796" s="40">
        <v>0.78116898148148151</v>
      </c>
    </row>
    <row r="2797" spans="1:110" x14ac:dyDescent="0.25">
      <c r="A2797" s="109" t="s">
        <v>1972</v>
      </c>
      <c r="B2797">
        <v>58</v>
      </c>
      <c r="C2797" s="109" t="s">
        <v>54</v>
      </c>
      <c r="D2797" s="109" t="s">
        <v>1550</v>
      </c>
      <c r="E2797" s="94">
        <v>44870</v>
      </c>
      <c r="F2797" s="174">
        <v>0.2587962962962963</v>
      </c>
      <c r="G2797">
        <v>2</v>
      </c>
      <c r="H2797" s="109" t="s">
        <v>1551</v>
      </c>
      <c r="I2797">
        <v>2151251</v>
      </c>
      <c r="AR2797">
        <v>173</v>
      </c>
      <c r="AS2797" t="str">
        <v>MICURA</v>
      </c>
      <c r="AT2797" t="str">
        <v>OHAEGBULEM CHINEDU (MIC)</v>
      </c>
      <c r="AU2797" s="31">
        <v>44881</v>
      </c>
      <c r="AV2797" s="40">
        <v>0.28585648148148146</v>
      </c>
      <c r="BW2797">
        <v>273</v>
      </c>
      <c r="BX2797" t="str">
        <v>CONTRACTOR</v>
      </c>
      <c r="BY2797" t="str">
        <v>EMEKA ELUWA (EMERALD)</v>
      </c>
      <c r="BZ2797" s="31">
        <v>44879</v>
      </c>
      <c r="CA2797" s="40">
        <v>0.4876388888888889</v>
      </c>
      <c r="DB2797">
        <v>628</v>
      </c>
      <c r="DC2797" t="str">
        <v>MICURA</v>
      </c>
      <c r="DD2797" t="str">
        <v>DIOBINMA OSCAR (MIC)</v>
      </c>
      <c r="DE2797" s="31">
        <v>44879</v>
      </c>
      <c r="DF2797" s="40">
        <v>0.78127314814814819</v>
      </c>
    </row>
    <row r="2798" spans="1:110" x14ac:dyDescent="0.25">
      <c r="A2798" s="109" t="s">
        <v>1972</v>
      </c>
      <c r="B2798">
        <v>59</v>
      </c>
      <c r="C2798" s="109" t="s">
        <v>53</v>
      </c>
      <c r="D2798" s="109" t="s">
        <v>570</v>
      </c>
      <c r="E2798" s="94">
        <v>44870</v>
      </c>
      <c r="F2798" s="174">
        <v>0.25916666666666666</v>
      </c>
      <c r="G2798">
        <v>2</v>
      </c>
      <c r="H2798" s="109" t="s">
        <v>571</v>
      </c>
      <c r="I2798">
        <v>5445295</v>
      </c>
      <c r="AR2798">
        <v>174</v>
      </c>
      <c r="AS2798" t="str">
        <v>OPERATIONS</v>
      </c>
      <c r="AT2798" t="str">
        <v>EBURUO CHRISTIAN (OPS)</v>
      </c>
      <c r="AU2798" s="31">
        <v>44881</v>
      </c>
      <c r="AV2798" s="40">
        <v>0.28616898148148145</v>
      </c>
      <c r="BW2798">
        <v>274</v>
      </c>
      <c r="BX2798" t="str">
        <v>CONTRACTOR</v>
      </c>
      <c r="BY2798" t="str">
        <v>ABHUOHIEN ABRAHAM (EMERA</v>
      </c>
      <c r="BZ2798" s="31">
        <v>44879</v>
      </c>
      <c r="CA2798" s="40">
        <v>0.48769675925925926</v>
      </c>
      <c r="DB2798">
        <v>629</v>
      </c>
      <c r="DC2798" t="str">
        <v>GATE OPS</v>
      </c>
      <c r="DD2798" t="str">
        <v>UZOMA MARVELOUS</v>
      </c>
      <c r="DE2798" s="31">
        <v>44879</v>
      </c>
      <c r="DF2798" s="40">
        <v>0.78131944444444446</v>
      </c>
    </row>
    <row r="2799" spans="1:110" x14ac:dyDescent="0.25">
      <c r="A2799" s="109" t="s">
        <v>1972</v>
      </c>
      <c r="B2799">
        <v>60</v>
      </c>
      <c r="C2799" s="109" t="s">
        <v>54</v>
      </c>
      <c r="D2799" s="109" t="s">
        <v>1610</v>
      </c>
      <c r="E2799" s="94">
        <v>44870</v>
      </c>
      <c r="F2799" s="174">
        <v>0.25943287037037038</v>
      </c>
      <c r="G2799">
        <v>2</v>
      </c>
      <c r="H2799" s="109" t="s">
        <v>1611</v>
      </c>
      <c r="I2799">
        <v>7584532</v>
      </c>
      <c r="AR2799">
        <v>175</v>
      </c>
      <c r="AS2799" t="str">
        <v>ENGINEERING</v>
      </c>
      <c r="AT2799" t="str">
        <v>SUNDAY JOSEPH O. (ENGR)</v>
      </c>
      <c r="AU2799" s="31">
        <v>44881</v>
      </c>
      <c r="AV2799" s="40">
        <v>0.28623842592592591</v>
      </c>
      <c r="BW2799">
        <v>275</v>
      </c>
      <c r="BX2799" t="str">
        <v>ENGINEERING</v>
      </c>
      <c r="BY2799" t="str">
        <v>STEVEN OKAEBEN (DRV)</v>
      </c>
      <c r="BZ2799" s="31">
        <v>44879</v>
      </c>
      <c r="CA2799" s="40">
        <v>0.48842592592592593</v>
      </c>
      <c r="DB2799">
        <v>630</v>
      </c>
      <c r="DC2799" t="str">
        <v>MICURA</v>
      </c>
      <c r="DD2799" t="str">
        <v>HUDE OLUWASEYI (MIC)</v>
      </c>
      <c r="DE2799" s="31">
        <v>44879</v>
      </c>
      <c r="DF2799" s="40">
        <v>0.78148148148148144</v>
      </c>
    </row>
    <row r="2800" spans="1:110" x14ac:dyDescent="0.25">
      <c r="A2800" s="109" t="s">
        <v>1972</v>
      </c>
      <c r="B2800">
        <v>61</v>
      </c>
      <c r="C2800" s="109" t="s">
        <v>54</v>
      </c>
      <c r="D2800" s="109" t="s">
        <v>1189</v>
      </c>
      <c r="E2800" s="94">
        <v>44870</v>
      </c>
      <c r="F2800" s="174">
        <v>0.25949074074074074</v>
      </c>
      <c r="G2800">
        <v>2</v>
      </c>
      <c r="H2800" s="109" t="s">
        <v>1190</v>
      </c>
      <c r="I2800">
        <v>14808881</v>
      </c>
      <c r="AR2800">
        <v>176</v>
      </c>
      <c r="AS2800" t="str">
        <v>OPERATIONS</v>
      </c>
      <c r="AT2800" t="str">
        <v>IBIRONKE OLUMIDE (OPS)</v>
      </c>
      <c r="AU2800" s="31">
        <v>44881</v>
      </c>
      <c r="AV2800" s="40">
        <v>0.28628472222222223</v>
      </c>
      <c r="BW2800">
        <v>276</v>
      </c>
      <c r="BX2800" t="str">
        <v>MICURA</v>
      </c>
      <c r="BY2800" t="str">
        <v>ADEBUMOYE ADELOYE (MIC)</v>
      </c>
      <c r="BZ2800" s="31">
        <v>44879</v>
      </c>
      <c r="CA2800" s="40">
        <v>0.48848379629629629</v>
      </c>
      <c r="DB2800">
        <v>631</v>
      </c>
      <c r="DC2800" t="str">
        <v>MICURA</v>
      </c>
      <c r="DD2800" t="str">
        <v>YUSUF AYOOLA O. (MIC)</v>
      </c>
      <c r="DE2800" s="31">
        <v>44879</v>
      </c>
      <c r="DF2800" s="40">
        <v>0.78278935185185183</v>
      </c>
    </row>
    <row r="2801" spans="1:110" x14ac:dyDescent="0.25">
      <c r="A2801" s="109" t="s">
        <v>1972</v>
      </c>
      <c r="B2801">
        <v>62</v>
      </c>
      <c r="C2801" s="109" t="s">
        <v>54</v>
      </c>
      <c r="D2801" s="109" t="s">
        <v>280</v>
      </c>
      <c r="E2801" s="94">
        <v>44870</v>
      </c>
      <c r="F2801" s="174">
        <v>0.2595601851851852</v>
      </c>
      <c r="G2801">
        <v>2</v>
      </c>
      <c r="H2801" s="109" t="s">
        <v>281</v>
      </c>
      <c r="I2801">
        <v>14811856</v>
      </c>
      <c r="AR2801">
        <v>177</v>
      </c>
      <c r="AS2801" t="str">
        <v>OPERATIONS</v>
      </c>
      <c r="AT2801" t="str">
        <v>AHANEKU CHIGOZIE (OPS)</v>
      </c>
      <c r="AU2801" s="31">
        <v>44881</v>
      </c>
      <c r="AV2801" s="40">
        <v>0.28635416666666669</v>
      </c>
      <c r="BW2801">
        <v>277</v>
      </c>
      <c r="BX2801" t="str">
        <v>MICURA</v>
      </c>
      <c r="BY2801" t="str">
        <v>MICHAEL O. CHIZE(MIC)</v>
      </c>
      <c r="BZ2801" s="31">
        <v>44879</v>
      </c>
      <c r="CA2801" s="40">
        <v>0.48855324074074075</v>
      </c>
      <c r="DB2801">
        <v>632</v>
      </c>
      <c r="DC2801" t="str">
        <v>OPERATIONS</v>
      </c>
      <c r="DD2801" t="str">
        <v>EKPE UDO ANDY (OPS)</v>
      </c>
      <c r="DE2801" s="31">
        <v>44879</v>
      </c>
      <c r="DF2801" s="40">
        <v>0.78313657407407411</v>
      </c>
    </row>
    <row r="2802" spans="1:110" x14ac:dyDescent="0.25">
      <c r="A2802" s="109" t="s">
        <v>1972</v>
      </c>
      <c r="B2802">
        <v>63</v>
      </c>
      <c r="C2802" s="109" t="s">
        <v>52</v>
      </c>
      <c r="D2802" s="109" t="s">
        <v>1968</v>
      </c>
      <c r="E2802" s="94">
        <v>44870</v>
      </c>
      <c r="F2802" s="174">
        <v>0.26001157407407405</v>
      </c>
      <c r="G2802">
        <v>2</v>
      </c>
      <c r="H2802" s="109" t="s">
        <v>1969</v>
      </c>
      <c r="I2802">
        <v>6709247</v>
      </c>
      <c r="AR2802">
        <v>178</v>
      </c>
      <c r="AS2802" t="str">
        <v>ENGINEERING</v>
      </c>
      <c r="AT2802" t="str">
        <v>EZE OKECHUKWU (ENG)</v>
      </c>
      <c r="AU2802" s="31">
        <v>44881</v>
      </c>
      <c r="AV2802" s="40">
        <v>0.28658564814814813</v>
      </c>
      <c r="BW2802">
        <v>278</v>
      </c>
      <c r="BX2802" t="str">
        <v>MICURA</v>
      </c>
      <c r="BY2802" t="str">
        <v>OYEBAMIJI BUKOLA (MIC)</v>
      </c>
      <c r="BZ2802" s="31">
        <v>44879</v>
      </c>
      <c r="CA2802" s="40">
        <v>0.48869212962962966</v>
      </c>
      <c r="DB2802">
        <v>633</v>
      </c>
      <c r="DC2802" t="str">
        <v>PLANNING</v>
      </c>
      <c r="DD2802" t="str">
        <v>AJIE GODWIN NDUDI (PLN)</v>
      </c>
      <c r="DE2802" s="31">
        <v>44879</v>
      </c>
      <c r="DF2802" s="40">
        <v>0.78490740740740739</v>
      </c>
    </row>
    <row r="2803" spans="1:110" x14ac:dyDescent="0.25">
      <c r="A2803" s="109" t="s">
        <v>1972</v>
      </c>
      <c r="B2803">
        <v>64</v>
      </c>
      <c r="C2803" s="109" t="s">
        <v>52</v>
      </c>
      <c r="D2803" s="109" t="s">
        <v>304</v>
      </c>
      <c r="E2803" s="94">
        <v>44870</v>
      </c>
      <c r="F2803" s="174">
        <v>0.26017361111111109</v>
      </c>
      <c r="G2803">
        <v>2</v>
      </c>
      <c r="H2803" s="109" t="s">
        <v>305</v>
      </c>
      <c r="I2803">
        <v>5382631</v>
      </c>
      <c r="AR2803">
        <v>179</v>
      </c>
      <c r="AS2803" t="str">
        <v>OPERATIONS</v>
      </c>
      <c r="AT2803" t="str">
        <v>AIBUEKU NICHOLAS (OPS)</v>
      </c>
      <c r="AU2803" s="31">
        <v>44881</v>
      </c>
      <c r="AV2803" s="40">
        <v>0.28668981481481481</v>
      </c>
      <c r="BW2803">
        <v>279</v>
      </c>
      <c r="BX2803" t="str">
        <v>MICURA</v>
      </c>
      <c r="BY2803" t="str">
        <v>RILWAN USMAN (MIC)</v>
      </c>
      <c r="BZ2803" s="31">
        <v>44879</v>
      </c>
      <c r="CA2803" s="40">
        <v>0.48920138888888887</v>
      </c>
      <c r="DB2803">
        <v>634</v>
      </c>
      <c r="DC2803" t="str">
        <v>GATE OPS</v>
      </c>
      <c r="DD2803" t="str">
        <v>YUNUSA MAMUD IKOOJO(GATE</v>
      </c>
      <c r="DE2803" s="31">
        <v>44879</v>
      </c>
      <c r="DF2803" s="40">
        <v>0.78495370370370365</v>
      </c>
    </row>
    <row r="2804" spans="1:110" x14ac:dyDescent="0.25">
      <c r="A2804" s="109" t="s">
        <v>1972</v>
      </c>
      <c r="B2804">
        <v>65</v>
      </c>
      <c r="C2804" s="109" t="s">
        <v>52</v>
      </c>
      <c r="D2804" s="109" t="s">
        <v>302</v>
      </c>
      <c r="E2804" s="94">
        <v>44870</v>
      </c>
      <c r="F2804" s="174">
        <v>0.26026620370370368</v>
      </c>
      <c r="G2804">
        <v>2</v>
      </c>
      <c r="H2804" s="109" t="s">
        <v>303</v>
      </c>
      <c r="I2804">
        <v>5417847</v>
      </c>
      <c r="AR2804">
        <v>180</v>
      </c>
      <c r="AS2804" t="str">
        <v>ENGINEERING</v>
      </c>
      <c r="AT2804" t="str">
        <v>OKON ANTHONY (ENGR)</v>
      </c>
      <c r="AU2804" s="31">
        <v>44881</v>
      </c>
      <c r="AV2804" s="40">
        <v>0.28685185185185186</v>
      </c>
      <c r="BW2804">
        <v>280</v>
      </c>
      <c r="BX2804" t="str">
        <v>MICURA</v>
      </c>
      <c r="BY2804" t="str">
        <v>ISA YUSUFF (MIC)</v>
      </c>
      <c r="BZ2804" s="31">
        <v>44879</v>
      </c>
      <c r="CA2804" s="40">
        <v>0.48927083333333332</v>
      </c>
      <c r="DB2804">
        <v>635</v>
      </c>
      <c r="DC2804" t="str">
        <v>OPERATIONS</v>
      </c>
      <c r="DD2804" t="str">
        <v>OMARAYE OMONIGHO (OPS)</v>
      </c>
      <c r="DE2804" s="31">
        <v>44879</v>
      </c>
      <c r="DF2804" s="40">
        <v>0.78645833333333337</v>
      </c>
    </row>
    <row r="2805" spans="1:110" x14ac:dyDescent="0.25">
      <c r="A2805" s="109" t="s">
        <v>1972</v>
      </c>
      <c r="B2805">
        <v>66</v>
      </c>
      <c r="C2805" s="109" t="s">
        <v>53</v>
      </c>
      <c r="D2805" s="109" t="s">
        <v>422</v>
      </c>
      <c r="E2805" s="94">
        <v>44870</v>
      </c>
      <c r="F2805" s="174">
        <v>0.26105324074074077</v>
      </c>
      <c r="G2805">
        <v>2</v>
      </c>
      <c r="H2805" s="109" t="s">
        <v>423</v>
      </c>
      <c r="I2805">
        <v>5425549</v>
      </c>
      <c r="AR2805">
        <v>181</v>
      </c>
      <c r="AS2805" t="str">
        <v>ENGINEERING</v>
      </c>
      <c r="AT2805" t="str">
        <v>FASHOLA BABATUNDE</v>
      </c>
      <c r="AU2805" s="31">
        <v>44881</v>
      </c>
      <c r="AV2805" s="40">
        <v>0.28688657407407409</v>
      </c>
      <c r="BW2805">
        <v>281</v>
      </c>
      <c r="BX2805" t="str">
        <v>MICURA</v>
      </c>
      <c r="BY2805" t="str">
        <v>LEKAN MUSTAPHA (MIC)</v>
      </c>
      <c r="BZ2805" s="31">
        <v>44879</v>
      </c>
      <c r="CA2805" s="40">
        <v>0.48934027777777778</v>
      </c>
      <c r="DB2805">
        <v>636</v>
      </c>
      <c r="DC2805" t="str">
        <v>MICURA</v>
      </c>
      <c r="DD2805" t="str">
        <v>NOJEEM LADEJOBI (MIC)</v>
      </c>
      <c r="DE2805" s="31">
        <v>44879</v>
      </c>
      <c r="DF2805" s="40">
        <v>0.78670138888888885</v>
      </c>
    </row>
    <row r="2806" spans="1:110" x14ac:dyDescent="0.25">
      <c r="A2806" s="109" t="s">
        <v>1972</v>
      </c>
      <c r="B2806">
        <v>67</v>
      </c>
      <c r="C2806" s="109" t="s">
        <v>54</v>
      </c>
      <c r="D2806" s="109" t="s">
        <v>310</v>
      </c>
      <c r="E2806" s="94">
        <v>44870</v>
      </c>
      <c r="F2806" s="174">
        <v>0.26172453703703702</v>
      </c>
      <c r="G2806">
        <v>2</v>
      </c>
      <c r="H2806" s="109" t="s">
        <v>311</v>
      </c>
      <c r="I2806">
        <v>5339045</v>
      </c>
      <c r="AR2806">
        <v>182</v>
      </c>
      <c r="AS2806" t="str">
        <v>MICURA</v>
      </c>
      <c r="AT2806" t="str">
        <v>SAMSON BOYE</v>
      </c>
      <c r="AU2806" s="31">
        <v>44881</v>
      </c>
      <c r="AV2806" s="40">
        <v>0.28695601851851854</v>
      </c>
      <c r="BW2806">
        <v>282</v>
      </c>
      <c r="BX2806" t="str">
        <v>ENGINEERING</v>
      </c>
      <c r="BY2806" t="str">
        <v>FRANCIS ENI UDUMA</v>
      </c>
      <c r="BZ2806" s="31">
        <v>44879</v>
      </c>
      <c r="CA2806" s="40">
        <v>0.48975694444444445</v>
      </c>
      <c r="DB2806">
        <v>637</v>
      </c>
      <c r="DC2806" t="str">
        <v>MICURA</v>
      </c>
      <c r="DD2806" t="str">
        <v>ADAMU MOHAMMED</v>
      </c>
      <c r="DE2806" s="31">
        <v>44879</v>
      </c>
      <c r="DF2806" s="40">
        <v>0.78678240740740746</v>
      </c>
    </row>
    <row r="2807" spans="1:110" x14ac:dyDescent="0.25">
      <c r="A2807" s="109" t="s">
        <v>1972</v>
      </c>
      <c r="B2807">
        <v>68</v>
      </c>
      <c r="C2807" s="109" t="s">
        <v>54</v>
      </c>
      <c r="D2807" s="109" t="s">
        <v>264</v>
      </c>
      <c r="E2807" s="94">
        <v>44870</v>
      </c>
      <c r="F2807" s="174">
        <v>0.26186342592592593</v>
      </c>
      <c r="G2807">
        <v>2</v>
      </c>
      <c r="H2807" s="109" t="s">
        <v>265</v>
      </c>
      <c r="I2807">
        <v>5350791</v>
      </c>
      <c r="AR2807">
        <v>183</v>
      </c>
      <c r="AS2807" t="str">
        <v>OPERATIONS</v>
      </c>
      <c r="AT2807" t="str">
        <v>OLANREWAJU SULAIMAN (OP</v>
      </c>
      <c r="AU2807" s="31">
        <v>44881</v>
      </c>
      <c r="AV2807" s="40">
        <v>0.28717592592592595</v>
      </c>
      <c r="BW2807">
        <v>283</v>
      </c>
      <c r="BX2807" t="str">
        <v>ENGINEERING</v>
      </c>
      <c r="BY2807" t="str">
        <v>BABALOLA SIMON (ENGR)</v>
      </c>
      <c r="BZ2807" s="31">
        <v>44879</v>
      </c>
      <c r="CA2807" s="40">
        <v>0.49035879629629631</v>
      </c>
      <c r="DB2807">
        <v>638</v>
      </c>
      <c r="DC2807" t="str">
        <v>MICURA</v>
      </c>
      <c r="DD2807" t="str">
        <v>ABDULLAHI OMOKAYODE (MIC</v>
      </c>
      <c r="DE2807" s="31">
        <v>44879</v>
      </c>
      <c r="DF2807" s="40">
        <v>0.78704861111111113</v>
      </c>
    </row>
    <row r="2808" spans="1:110" x14ac:dyDescent="0.25">
      <c r="A2808" s="109" t="s">
        <v>1972</v>
      </c>
      <c r="B2808">
        <v>69</v>
      </c>
      <c r="C2808" s="109" t="s">
        <v>53</v>
      </c>
      <c r="D2808" s="109" t="s">
        <v>1143</v>
      </c>
      <c r="E2808" s="94">
        <v>44870</v>
      </c>
      <c r="F2808" s="174">
        <v>0.26212962962962966</v>
      </c>
      <c r="G2808">
        <v>2</v>
      </c>
      <c r="H2808" s="109" t="s">
        <v>1144</v>
      </c>
      <c r="I2808"/>
      <c r="AR2808">
        <v>184</v>
      </c>
      <c r="AS2808" t="str">
        <v>OPERATIONS</v>
      </c>
      <c r="AT2808" t="str">
        <v>IGWE SUNDAY (OPS)</v>
      </c>
      <c r="AU2808" s="31">
        <v>44881</v>
      </c>
      <c r="AV2808" s="40">
        <v>0.28724537037037035</v>
      </c>
      <c r="BW2808">
        <v>284</v>
      </c>
      <c r="BX2808" t="str">
        <v>ENGINEERING</v>
      </c>
      <c r="BY2808" t="str">
        <v>ADEDEJI ADEYEMI (ENGR)</v>
      </c>
      <c r="BZ2808" s="31">
        <v>44879</v>
      </c>
      <c r="CA2808" s="40">
        <v>0.49042824074074076</v>
      </c>
      <c r="DB2808">
        <v>639</v>
      </c>
      <c r="DC2808" t="str">
        <v>MICURA</v>
      </c>
      <c r="DD2808" t="str">
        <v>SAMSON APEH (MIC)</v>
      </c>
      <c r="DE2808" s="31">
        <v>44879</v>
      </c>
      <c r="DF2808" s="40">
        <v>0.78792824074074075</v>
      </c>
    </row>
    <row r="2809" spans="1:110" x14ac:dyDescent="0.25">
      <c r="A2809" s="109" t="s">
        <v>1972</v>
      </c>
      <c r="B2809">
        <v>70</v>
      </c>
      <c r="C2809" s="109" t="s">
        <v>54</v>
      </c>
      <c r="D2809" s="109" t="s">
        <v>682</v>
      </c>
      <c r="E2809" s="94">
        <v>44870</v>
      </c>
      <c r="F2809" s="174">
        <v>0.26222222222222225</v>
      </c>
      <c r="G2809">
        <v>2</v>
      </c>
      <c r="H2809" s="109" t="s">
        <v>683</v>
      </c>
      <c r="I2809">
        <v>5333932</v>
      </c>
      <c r="AR2809">
        <v>185</v>
      </c>
      <c r="AS2809" t="str">
        <v>OPERATIONS</v>
      </c>
      <c r="AT2809" t="str">
        <v>SUNDAY MAHA IDOKO (MIC)</v>
      </c>
      <c r="AU2809" s="31">
        <v>44881</v>
      </c>
      <c r="AV2809" s="40">
        <v>0.28765046296296298</v>
      </c>
      <c r="BW2809">
        <v>285</v>
      </c>
      <c r="BX2809" t="str">
        <v>ENGINEERING</v>
      </c>
      <c r="BY2809" t="str">
        <v>UELENFOH ABRAHAM (ENGR)</v>
      </c>
      <c r="BZ2809" s="31">
        <v>44879</v>
      </c>
      <c r="CA2809" s="40">
        <v>0.49108796296296298</v>
      </c>
      <c r="DB2809">
        <v>640</v>
      </c>
      <c r="DC2809" t="str">
        <v>ENGINEERING</v>
      </c>
      <c r="DD2809" t="str">
        <v>OLORUNMO MONDAY (ENGR)</v>
      </c>
      <c r="DE2809" s="31">
        <v>44879</v>
      </c>
      <c r="DF2809" s="40">
        <v>0.78883101851851856</v>
      </c>
    </row>
    <row r="2810" spans="1:110" x14ac:dyDescent="0.25">
      <c r="A2810" s="109" t="s">
        <v>1972</v>
      </c>
      <c r="B2810">
        <v>71</v>
      </c>
      <c r="C2810" s="109" t="s">
        <v>54</v>
      </c>
      <c r="D2810" s="109" t="s">
        <v>464</v>
      </c>
      <c r="E2810" s="94">
        <v>44870</v>
      </c>
      <c r="F2810" s="174">
        <v>0.26324074074074072</v>
      </c>
      <c r="G2810">
        <v>2</v>
      </c>
      <c r="H2810" s="109" t="s">
        <v>465</v>
      </c>
      <c r="I2810">
        <v>5336131</v>
      </c>
      <c r="AR2810">
        <v>186</v>
      </c>
      <c r="AS2810" t="str">
        <v>ENGINEERING</v>
      </c>
      <c r="AT2810" t="str">
        <v>TAJUDEEN JIMOH (ENGR)</v>
      </c>
      <c r="AU2810" s="31">
        <v>44881</v>
      </c>
      <c r="AV2810" s="40">
        <v>0.28788194444444443</v>
      </c>
      <c r="BW2810">
        <v>286</v>
      </c>
      <c r="BX2810" t="str">
        <v>ENGINEERING</v>
      </c>
      <c r="BY2810" t="str">
        <v>NWABUNWENE BASIL (ENGR)</v>
      </c>
      <c r="BZ2810" s="31">
        <v>44879</v>
      </c>
      <c r="CA2810" s="40">
        <v>0.49116898148148147</v>
      </c>
      <c r="DB2810">
        <v>641</v>
      </c>
      <c r="DC2810" t="str">
        <v>MICURA</v>
      </c>
      <c r="DD2810" t="str">
        <v>EZIUKWU GERALD (MIC)</v>
      </c>
      <c r="DE2810" s="31">
        <v>44879</v>
      </c>
      <c r="DF2810" s="40">
        <v>0.78887731481481482</v>
      </c>
    </row>
    <row r="2811" spans="1:110" x14ac:dyDescent="0.25">
      <c r="A2811" s="109" t="s">
        <v>1972</v>
      </c>
      <c r="B2811">
        <v>72</v>
      </c>
      <c r="C2811" s="109" t="s">
        <v>53</v>
      </c>
      <c r="D2811" s="109" t="s">
        <v>881</v>
      </c>
      <c r="E2811" s="94">
        <v>44870</v>
      </c>
      <c r="F2811" s="174">
        <v>0.26400462962962962</v>
      </c>
      <c r="G2811">
        <v>2</v>
      </c>
      <c r="H2811" s="109" t="s">
        <v>882</v>
      </c>
      <c r="I2811"/>
      <c r="AR2811">
        <v>187</v>
      </c>
      <c r="AS2811" t="str">
        <v>ENGINEERING</v>
      </c>
      <c r="AT2811" t="str">
        <v>ABDULWAHAB LUQMAN</v>
      </c>
      <c r="AU2811" s="31">
        <v>44881</v>
      </c>
      <c r="AV2811" s="40">
        <v>0.28797453703703701</v>
      </c>
      <c r="BW2811">
        <v>287</v>
      </c>
      <c r="BX2811" t="str">
        <v>OPERATIONS</v>
      </c>
      <c r="BY2811" t="str">
        <v>ABEJIDE MUSTAPHA A. (OP</v>
      </c>
      <c r="BZ2811" s="31">
        <v>44879</v>
      </c>
      <c r="CA2811" s="40">
        <v>0.49131944444444442</v>
      </c>
      <c r="DB2811">
        <v>642</v>
      </c>
      <c r="DC2811" t="str">
        <v>MICURA</v>
      </c>
      <c r="DD2811" t="str">
        <v>CHINAKWA EZE (MIC)</v>
      </c>
      <c r="DE2811" s="31">
        <v>44879</v>
      </c>
      <c r="DF2811" s="40">
        <v>0.78908564814814819</v>
      </c>
    </row>
    <row r="2812" spans="1:110" x14ac:dyDescent="0.25">
      <c r="A2812" s="109" t="s">
        <v>1972</v>
      </c>
      <c r="B2812">
        <v>73</v>
      </c>
      <c r="C2812" s="109" t="s">
        <v>53</v>
      </c>
      <c r="D2812" s="109" t="s">
        <v>917</v>
      </c>
      <c r="E2812" s="94">
        <v>44870</v>
      </c>
      <c r="F2812" s="174">
        <v>0.26406249999999998</v>
      </c>
      <c r="G2812">
        <v>2</v>
      </c>
      <c r="H2812" s="109" t="s">
        <v>918</v>
      </c>
      <c r="I2812">
        <v>5500676</v>
      </c>
      <c r="AR2812">
        <v>188</v>
      </c>
      <c r="AS2812" t="str">
        <v>ENGINEERING</v>
      </c>
      <c r="AT2812" t="str">
        <v>ODEYEMI OLALEKAN (ENGR)</v>
      </c>
      <c r="AU2812" s="31">
        <v>44881</v>
      </c>
      <c r="AV2812" s="40">
        <v>0.28803240740740743</v>
      </c>
      <c r="BW2812">
        <v>288</v>
      </c>
      <c r="BX2812" t="str">
        <v>GATE OPS</v>
      </c>
      <c r="BY2812" t="str">
        <v>AKINREFON FLORENCE (GATE</v>
      </c>
      <c r="BZ2812" s="31">
        <v>44879</v>
      </c>
      <c r="CA2812" s="40">
        <v>0.49206018518518518</v>
      </c>
      <c r="DB2812">
        <v>643</v>
      </c>
      <c r="DC2812" t="str">
        <v>OPERATIONS</v>
      </c>
      <c r="DD2812" t="str">
        <v>IDEM GEORGE (OPS)</v>
      </c>
      <c r="DE2812" s="31">
        <v>44879</v>
      </c>
      <c r="DF2812" s="40">
        <v>0.78915509259259264</v>
      </c>
    </row>
    <row r="2813" spans="1:110" x14ac:dyDescent="0.25">
      <c r="A2813" s="109" t="s">
        <v>1972</v>
      </c>
      <c r="B2813">
        <v>74</v>
      </c>
      <c r="C2813" s="109" t="s">
        <v>54</v>
      </c>
      <c r="D2813" s="109" t="s">
        <v>1221</v>
      </c>
      <c r="E2813" s="94">
        <v>44870</v>
      </c>
      <c r="F2813" s="174">
        <v>0.26415509259259257</v>
      </c>
      <c r="G2813">
        <v>2</v>
      </c>
      <c r="H2813" s="109" t="s">
        <v>1222</v>
      </c>
      <c r="I2813">
        <v>6723191</v>
      </c>
      <c r="AR2813">
        <v>189</v>
      </c>
      <c r="AS2813" t="str">
        <v>MICURA</v>
      </c>
      <c r="AT2813" t="str">
        <v>OTUMUNYE STEVE U. (MIC)</v>
      </c>
      <c r="AU2813" s="31">
        <v>44881</v>
      </c>
      <c r="AV2813" s="40">
        <v>0.28822916666666665</v>
      </c>
      <c r="BW2813">
        <v>289</v>
      </c>
      <c r="BX2813" t="str">
        <v>GATE OPS</v>
      </c>
      <c r="BY2813" t="str">
        <v>IWENOFU CHARLES (GATE)</v>
      </c>
      <c r="BZ2813" s="31">
        <v>44879</v>
      </c>
      <c r="CA2813" s="40">
        <v>0.49215277777777777</v>
      </c>
      <c r="DB2813">
        <v>644</v>
      </c>
      <c r="DC2813" t="str">
        <v>OPERATIONS</v>
      </c>
      <c r="DD2813" t="str">
        <v>FELIX OMOSOGA (OPS)</v>
      </c>
      <c r="DE2813" s="31">
        <v>44879</v>
      </c>
      <c r="DF2813" s="40">
        <v>0.78973379629629625</v>
      </c>
    </row>
    <row r="2814" spans="1:110" x14ac:dyDescent="0.25">
      <c r="A2814" s="109" t="s">
        <v>1972</v>
      </c>
      <c r="B2814">
        <v>75</v>
      </c>
      <c r="C2814" s="109" t="s">
        <v>52</v>
      </c>
      <c r="D2814" s="109" t="s">
        <v>330</v>
      </c>
      <c r="E2814" s="94">
        <v>44870</v>
      </c>
      <c r="F2814" s="174">
        <v>0.26659722222222221</v>
      </c>
      <c r="G2814">
        <v>2</v>
      </c>
      <c r="H2814" s="109" t="s">
        <v>331</v>
      </c>
      <c r="I2814">
        <v>6703268</v>
      </c>
      <c r="AR2814">
        <v>190</v>
      </c>
      <c r="AS2814" t="str">
        <v>MICURA</v>
      </c>
      <c r="AT2814" t="str">
        <v>ADESOJI OYEBANJI (MIC)</v>
      </c>
      <c r="AU2814" s="31">
        <v>44881</v>
      </c>
      <c r="AV2814" s="40">
        <v>0.28827546296296297</v>
      </c>
      <c r="BW2814">
        <v>290</v>
      </c>
      <c r="BX2814" t="str">
        <v>GATE OPS</v>
      </c>
      <c r="BY2814" t="str">
        <v>ALABI MICHAEL OHIS(GATE)</v>
      </c>
      <c r="BZ2814" s="31">
        <v>44879</v>
      </c>
      <c r="CA2814" s="40">
        <v>0.49223379629629632</v>
      </c>
      <c r="DB2814">
        <v>645</v>
      </c>
      <c r="DC2814" t="str">
        <v>MICURA</v>
      </c>
      <c r="DD2814" t="str">
        <v>EZEFULE PAUL (MIC)</v>
      </c>
      <c r="DE2814" s="31">
        <v>44879</v>
      </c>
      <c r="DF2814" s="40">
        <v>0.79177083333333331</v>
      </c>
    </row>
    <row r="2815" spans="1:110" x14ac:dyDescent="0.25">
      <c r="A2815" s="109" t="s">
        <v>1972</v>
      </c>
      <c r="B2815">
        <v>76</v>
      </c>
      <c r="C2815" s="109" t="s">
        <v>52</v>
      </c>
      <c r="D2815" s="109" t="s">
        <v>779</v>
      </c>
      <c r="E2815" s="94">
        <v>44870</v>
      </c>
      <c r="F2815" s="174">
        <v>0.26675925925925925</v>
      </c>
      <c r="G2815">
        <v>2</v>
      </c>
      <c r="H2815" s="109" t="s">
        <v>780</v>
      </c>
      <c r="I2815">
        <v>5381595</v>
      </c>
      <c r="AR2815">
        <v>191</v>
      </c>
      <c r="AS2815" t="str">
        <v>OPERATIONS</v>
      </c>
      <c r="AT2815" t="str">
        <v>FASHOLA ANTHONY (OPS)</v>
      </c>
      <c r="AU2815" s="31">
        <v>44881</v>
      </c>
      <c r="AV2815" s="40">
        <v>0.28832175925925924</v>
      </c>
      <c r="BW2815">
        <v>291</v>
      </c>
      <c r="BX2815" t="str">
        <v>GATE OPS</v>
      </c>
      <c r="BY2815" t="str">
        <v>KALU KINGSLEY(COMM)</v>
      </c>
      <c r="BZ2815" s="31">
        <v>44879</v>
      </c>
      <c r="CA2815" s="40">
        <v>0.49229166666666668</v>
      </c>
      <c r="DB2815">
        <v>646</v>
      </c>
      <c r="DC2815" t="str">
        <v>MICURA</v>
      </c>
      <c r="DD2815" t="str">
        <v>OKEBUNOR BOB C. (MIC)</v>
      </c>
      <c r="DE2815" s="31">
        <v>44879</v>
      </c>
      <c r="DF2815" s="40">
        <v>0.79399305555555555</v>
      </c>
    </row>
    <row r="2816" spans="1:110" x14ac:dyDescent="0.25">
      <c r="A2816" s="109" t="s">
        <v>1972</v>
      </c>
      <c r="B2816">
        <v>77</v>
      </c>
      <c r="C2816" s="109" t="s">
        <v>52</v>
      </c>
      <c r="D2816" s="109" t="s">
        <v>619</v>
      </c>
      <c r="E2816" s="94">
        <v>44870</v>
      </c>
      <c r="F2816" s="174">
        <v>0.26693287037037039</v>
      </c>
      <c r="G2816">
        <v>2</v>
      </c>
      <c r="H2816" s="109" t="s">
        <v>620</v>
      </c>
      <c r="I2816">
        <v>14812406</v>
      </c>
      <c r="AR2816">
        <v>192</v>
      </c>
      <c r="AS2816" t="str">
        <v>OPERATIONS</v>
      </c>
      <c r="AT2816" t="str">
        <v>YISA SAHEED ADISA (OPS)</v>
      </c>
      <c r="AU2816" s="31">
        <v>44881</v>
      </c>
      <c r="AV2816" s="40">
        <v>0.28868055555555555</v>
      </c>
      <c r="BW2816">
        <v>292</v>
      </c>
      <c r="BX2816" t="str">
        <v>MICURA</v>
      </c>
      <c r="BY2816" t="str">
        <v>KINGSLEY ETIM (MIC)</v>
      </c>
      <c r="BZ2816" s="31">
        <v>44879</v>
      </c>
      <c r="CA2816" s="40">
        <v>0.4924884259259259</v>
      </c>
      <c r="DB2816">
        <v>647</v>
      </c>
      <c r="DC2816" t="str">
        <v>OPERATIONS</v>
      </c>
      <c r="DD2816" t="str">
        <v>ADEDIRAN ADEKUNLE M (OP</v>
      </c>
      <c r="DE2816" s="31">
        <v>44879</v>
      </c>
      <c r="DF2816" s="40">
        <v>0.79434027777777783</v>
      </c>
    </row>
    <row r="2817" spans="1:110" x14ac:dyDescent="0.25">
      <c r="A2817" s="109" t="s">
        <v>1972</v>
      </c>
      <c r="B2817">
        <v>78</v>
      </c>
      <c r="C2817" s="109" t="s">
        <v>52</v>
      </c>
      <c r="D2817" s="109" t="s">
        <v>444</v>
      </c>
      <c r="E2817" s="94">
        <v>44870</v>
      </c>
      <c r="F2817" s="174">
        <v>0.26814814814814814</v>
      </c>
      <c r="G2817">
        <v>2</v>
      </c>
      <c r="H2817" s="109" t="s">
        <v>445</v>
      </c>
      <c r="I2817">
        <v>7094641</v>
      </c>
      <c r="AR2817">
        <v>193</v>
      </c>
      <c r="AS2817" t="str">
        <v>ENGINEERING</v>
      </c>
      <c r="AT2817" t="str">
        <v>EJIMOGU ADOLPHUS (ENGR)</v>
      </c>
      <c r="AU2817" s="31">
        <v>44881</v>
      </c>
      <c r="AV2817" s="40">
        <v>0.28908564814814813</v>
      </c>
      <c r="BW2817">
        <v>293</v>
      </c>
      <c r="BX2817" t="str">
        <v>MICURA</v>
      </c>
      <c r="BY2817" t="str">
        <v>SUNDAY UKAH KALU</v>
      </c>
      <c r="BZ2817" s="31">
        <v>44879</v>
      </c>
      <c r="CA2817" s="40">
        <v>0.49254629629629632</v>
      </c>
      <c r="DB2817">
        <v>648</v>
      </c>
      <c r="DC2817" t="str">
        <v>MICURA</v>
      </c>
      <c r="DD2817" t="str">
        <v>SHOBALOJU OLADELE  (MIC)</v>
      </c>
      <c r="DE2817" s="31">
        <v>44879</v>
      </c>
      <c r="DF2817" s="40">
        <v>0.79510416666666661</v>
      </c>
    </row>
    <row r="2818" spans="1:110" x14ac:dyDescent="0.25">
      <c r="A2818" s="109" t="s">
        <v>1972</v>
      </c>
      <c r="B2818">
        <v>79</v>
      </c>
      <c r="C2818" s="109" t="s">
        <v>52</v>
      </c>
      <c r="D2818" s="109" t="s">
        <v>536</v>
      </c>
      <c r="E2818" s="94">
        <v>44870</v>
      </c>
      <c r="F2818" s="174">
        <v>0.26836805555555554</v>
      </c>
      <c r="G2818">
        <v>2</v>
      </c>
      <c r="H2818" s="109" t="s">
        <v>537</v>
      </c>
      <c r="I2818">
        <v>5416421</v>
      </c>
      <c r="AR2818">
        <v>194</v>
      </c>
      <c r="AS2818" t="str">
        <v>ENGINEERING</v>
      </c>
      <c r="AT2818" t="str">
        <v>AJAYI ABIDEMI (ENGR)</v>
      </c>
      <c r="AU2818" s="31">
        <v>44881</v>
      </c>
      <c r="AV2818" s="40">
        <v>0.28912037037037036</v>
      </c>
      <c r="BW2818">
        <v>294</v>
      </c>
      <c r="BX2818" t="str">
        <v>MICURA</v>
      </c>
      <c r="BY2818" t="str">
        <v>WISDOM AKOKOTA (MIC)</v>
      </c>
      <c r="BZ2818" s="31">
        <v>44879</v>
      </c>
      <c r="CA2818" s="40">
        <v>0.49260416666666668</v>
      </c>
      <c r="DB2818">
        <v>649</v>
      </c>
      <c r="DC2818" t="str">
        <v>MICURA</v>
      </c>
      <c r="DD2818" t="str">
        <v>PIANEN YOUNG (MIC)</v>
      </c>
      <c r="DE2818" s="31">
        <v>44879</v>
      </c>
      <c r="DF2818" s="40">
        <v>0.79517361111111107</v>
      </c>
    </row>
    <row r="2819" spans="1:110" x14ac:dyDescent="0.25">
      <c r="A2819" s="109" t="s">
        <v>1972</v>
      </c>
      <c r="B2819">
        <v>80</v>
      </c>
      <c r="C2819" s="109" t="s">
        <v>52</v>
      </c>
      <c r="D2819" s="109" t="s">
        <v>408</v>
      </c>
      <c r="E2819" s="94">
        <v>44870</v>
      </c>
      <c r="F2819" s="174">
        <v>0.2684375</v>
      </c>
      <c r="G2819">
        <v>2</v>
      </c>
      <c r="H2819" s="109" t="s">
        <v>409</v>
      </c>
      <c r="I2819">
        <v>7495630</v>
      </c>
      <c r="AR2819">
        <v>195</v>
      </c>
      <c r="AS2819" t="str">
        <v>ENGINEERING</v>
      </c>
      <c r="AT2819" t="str">
        <v>OWOLABI EMMANUEL</v>
      </c>
      <c r="AU2819" s="31">
        <v>44881</v>
      </c>
      <c r="AV2819" s="40">
        <v>0.28920138888888891</v>
      </c>
      <c r="BW2819">
        <v>295</v>
      </c>
      <c r="BX2819" t="str">
        <v>MICURA</v>
      </c>
      <c r="BY2819" t="str">
        <v>ONWORDI ERUOJOR N. (MIC)</v>
      </c>
      <c r="BZ2819" s="31">
        <v>44879</v>
      </c>
      <c r="CA2819" s="40">
        <v>0.49267361111111113</v>
      </c>
      <c r="DB2819">
        <v>650</v>
      </c>
      <c r="DC2819" t="str">
        <v>MICURA</v>
      </c>
      <c r="DD2819" t="str">
        <v>NURUDEEN KAYODE (MIC)</v>
      </c>
      <c r="DE2819" s="31">
        <v>44879</v>
      </c>
      <c r="DF2819" s="40">
        <v>0.79723379629629632</v>
      </c>
    </row>
    <row r="2820" spans="1:110" x14ac:dyDescent="0.25">
      <c r="A2820" s="109" t="s">
        <v>1972</v>
      </c>
      <c r="B2820">
        <v>81</v>
      </c>
      <c r="C2820" s="109" t="s">
        <v>54</v>
      </c>
      <c r="D2820" s="109" t="s">
        <v>1636</v>
      </c>
      <c r="E2820" s="94">
        <v>44870</v>
      </c>
      <c r="F2820" s="174">
        <v>0.26891203703703703</v>
      </c>
      <c r="G2820">
        <v>2</v>
      </c>
      <c r="H2820" s="109" t="s">
        <v>1637</v>
      </c>
      <c r="I2820">
        <v>5511938</v>
      </c>
      <c r="AR2820">
        <v>196</v>
      </c>
      <c r="AS2820" t="str">
        <v>MICURA</v>
      </c>
      <c r="AT2820" t="str">
        <v>BAYEWO ILESANMI M. (MIC</v>
      </c>
      <c r="AU2820" s="31">
        <v>44881</v>
      </c>
      <c r="AV2820" s="40">
        <v>0.28953703703703704</v>
      </c>
      <c r="BW2820">
        <v>296</v>
      </c>
      <c r="BX2820" t="str">
        <v>ENGINEERING</v>
      </c>
      <c r="BY2820" t="str">
        <v>ETONG OKON BERNARD</v>
      </c>
      <c r="BZ2820" s="31">
        <v>44879</v>
      </c>
      <c r="CA2820" s="40">
        <v>0.49273148148148149</v>
      </c>
      <c r="DB2820">
        <v>651</v>
      </c>
      <c r="DC2820" t="str">
        <v>ENGINEERING</v>
      </c>
      <c r="DD2820" t="str">
        <v>OYEBOLA SULAIMON O. (EN</v>
      </c>
      <c r="DE2820" s="31">
        <v>44879</v>
      </c>
      <c r="DF2820" s="40">
        <v>0.79971064814814818</v>
      </c>
    </row>
    <row r="2821" spans="1:110" x14ac:dyDescent="0.25">
      <c r="A2821" s="109" t="s">
        <v>1972</v>
      </c>
      <c r="B2821">
        <v>82</v>
      </c>
      <c r="C2821" s="109" t="s">
        <v>53</v>
      </c>
      <c r="D2821" s="109" t="s">
        <v>1310</v>
      </c>
      <c r="E2821" s="94">
        <v>44870</v>
      </c>
      <c r="F2821" s="174">
        <v>0.26932870370370371</v>
      </c>
      <c r="G2821">
        <v>2</v>
      </c>
      <c r="H2821" s="109" t="s">
        <v>1311</v>
      </c>
      <c r="I2821">
        <v>3393809</v>
      </c>
      <c r="AR2821">
        <v>197</v>
      </c>
      <c r="AS2821" t="str">
        <v>ENGINEERING</v>
      </c>
      <c r="AT2821" t="str">
        <v>OLOSUNDE ELIKANAH (ENGR</v>
      </c>
      <c r="AU2821" s="31">
        <v>44881</v>
      </c>
      <c r="AV2821" s="40">
        <v>0.28960648148148149</v>
      </c>
      <c r="BW2821">
        <v>297</v>
      </c>
      <c r="BX2821" t="str">
        <v>IT</v>
      </c>
      <c r="BY2821" t="str">
        <v>ANYANWU DANIEL I. (IT)</v>
      </c>
      <c r="BZ2821" s="31">
        <v>44879</v>
      </c>
      <c r="CA2821" s="40">
        <v>0.49277777777777776</v>
      </c>
      <c r="DB2821">
        <v>652</v>
      </c>
      <c r="DC2821" t="str">
        <v>ENGINEERING</v>
      </c>
      <c r="DD2821" t="str">
        <v>AKINGBOYE TEMIDAYO</v>
      </c>
      <c r="DE2821" s="31">
        <v>44879</v>
      </c>
      <c r="DF2821" s="40">
        <v>0.80002314814814812</v>
      </c>
    </row>
    <row r="2822" spans="1:110" x14ac:dyDescent="0.25">
      <c r="A2822" s="109" t="s">
        <v>1972</v>
      </c>
      <c r="B2822">
        <v>83</v>
      </c>
      <c r="C2822" s="109" t="s">
        <v>53</v>
      </c>
      <c r="D2822" s="109" t="s">
        <v>1213</v>
      </c>
      <c r="E2822" s="94">
        <v>44870</v>
      </c>
      <c r="F2822" s="174">
        <v>0.27006944444444442</v>
      </c>
      <c r="G2822">
        <v>2</v>
      </c>
      <c r="H2822" s="109" t="s">
        <v>1214</v>
      </c>
      <c r="I2822"/>
      <c r="AR2822">
        <v>198</v>
      </c>
      <c r="AS2822" t="str">
        <v>OPERATIONS</v>
      </c>
      <c r="AT2822" t="str">
        <v>IDEMOH I. JOHN (OPS)</v>
      </c>
      <c r="AU2822" s="31">
        <v>44881</v>
      </c>
      <c r="AV2822" s="40">
        <v>0.29049768518518521</v>
      </c>
      <c r="BW2822">
        <v>298</v>
      </c>
      <c r="BX2822" t="str">
        <v>OPERATIONS</v>
      </c>
      <c r="BY2822" t="str">
        <v>AMADU OLUWOLE (OPS)</v>
      </c>
      <c r="BZ2822" s="31">
        <v>44879</v>
      </c>
      <c r="CA2822" s="40">
        <v>0.49284722222222221</v>
      </c>
      <c r="DB2822">
        <v>653</v>
      </c>
      <c r="DC2822" t="str">
        <v>ENGINEERING</v>
      </c>
      <c r="DD2822" t="str">
        <v>JOSEPH ABIODUN</v>
      </c>
      <c r="DE2822" s="31">
        <v>44879</v>
      </c>
      <c r="DF2822" s="40">
        <v>0.80010416666666662</v>
      </c>
    </row>
    <row r="2823" spans="1:110" x14ac:dyDescent="0.25">
      <c r="A2823" s="109" t="s">
        <v>1972</v>
      </c>
      <c r="B2823">
        <v>84</v>
      </c>
      <c r="C2823" s="109" t="s">
        <v>53</v>
      </c>
      <c r="D2823" s="109" t="s">
        <v>1012</v>
      </c>
      <c r="E2823" s="94">
        <v>44870</v>
      </c>
      <c r="F2823" s="174">
        <v>0.27067129629629627</v>
      </c>
      <c r="G2823">
        <v>2</v>
      </c>
      <c r="H2823" s="109" t="s">
        <v>1013</v>
      </c>
      <c r="I2823"/>
      <c r="AR2823">
        <v>199</v>
      </c>
      <c r="AS2823" t="str">
        <v>MICURA</v>
      </c>
      <c r="AT2823" t="str">
        <v>EZEA NNAMDI (MIC)</v>
      </c>
      <c r="AU2823" s="31">
        <v>44881</v>
      </c>
      <c r="AV2823" s="40">
        <v>0.29109953703703706</v>
      </c>
      <c r="BW2823">
        <v>299</v>
      </c>
      <c r="BX2823" t="str">
        <v>OPERATIONS</v>
      </c>
      <c r="BY2823" t="str">
        <v>AGBO VICTOR CHIDIMMA</v>
      </c>
      <c r="BZ2823" s="31">
        <v>44879</v>
      </c>
      <c r="CA2823" s="40">
        <v>0.49334490740740738</v>
      </c>
      <c r="DB2823">
        <v>654</v>
      </c>
      <c r="DC2823" t="str">
        <v>MICURA</v>
      </c>
      <c r="DD2823" t="str">
        <v>ANTHONY EHIS (MIC)</v>
      </c>
      <c r="DE2823" s="31">
        <v>44879</v>
      </c>
      <c r="DF2823" s="40">
        <v>0.80057870370370365</v>
      </c>
    </row>
    <row r="2824" spans="1:110" x14ac:dyDescent="0.25">
      <c r="A2824" s="109" t="s">
        <v>1972</v>
      </c>
      <c r="B2824">
        <v>85</v>
      </c>
      <c r="C2824" s="109" t="s">
        <v>54</v>
      </c>
      <c r="D2824" s="109" t="s">
        <v>374</v>
      </c>
      <c r="E2824" s="94">
        <v>44870</v>
      </c>
      <c r="F2824" s="174">
        <v>0.27188657407407407</v>
      </c>
      <c r="G2824">
        <v>2</v>
      </c>
      <c r="H2824" s="109" t="s">
        <v>375</v>
      </c>
      <c r="I2824">
        <v>6701081</v>
      </c>
      <c r="AR2824">
        <v>200</v>
      </c>
      <c r="AS2824" t="str">
        <v>ENGINEERING</v>
      </c>
      <c r="AT2824" t="str">
        <v>OGBUNAYA UGOCHUKWU (ENG</v>
      </c>
      <c r="AU2824" s="31">
        <v>44881</v>
      </c>
      <c r="AV2824" s="40">
        <v>0.2918634259259259</v>
      </c>
      <c r="BW2824">
        <v>300</v>
      </c>
      <c r="BX2824" t="str">
        <v>ENGINEERING</v>
      </c>
      <c r="BY2824" t="str">
        <v>SAMSON SOLOMON A.</v>
      </c>
      <c r="BZ2824" s="31">
        <v>44879</v>
      </c>
      <c r="CA2824" s="40">
        <v>0.49400462962962965</v>
      </c>
      <c r="DB2824">
        <v>655</v>
      </c>
      <c r="DC2824" t="str">
        <v>MICURA</v>
      </c>
      <c r="DD2824" t="str">
        <v>NDUKWE KALU (MIC)</v>
      </c>
      <c r="DE2824" s="31">
        <v>44879</v>
      </c>
      <c r="DF2824" s="40">
        <v>0.80061342592592588</v>
      </c>
    </row>
    <row r="2825" spans="1:110" x14ac:dyDescent="0.25">
      <c r="A2825" s="109" t="s">
        <v>1972</v>
      </c>
      <c r="B2825">
        <v>86</v>
      </c>
      <c r="C2825" s="109" t="s">
        <v>54</v>
      </c>
      <c r="D2825" s="109" t="s">
        <v>450</v>
      </c>
      <c r="E2825" s="94">
        <v>44870</v>
      </c>
      <c r="F2825" s="174">
        <v>0.2736574074074074</v>
      </c>
      <c r="G2825">
        <v>2</v>
      </c>
      <c r="H2825" s="109" t="s">
        <v>451</v>
      </c>
      <c r="I2825"/>
      <c r="AR2825">
        <v>201</v>
      </c>
      <c r="AS2825" t="str">
        <v>MICURA</v>
      </c>
      <c r="AT2825" t="str">
        <v>IFARA JOHNSON (MIC)</v>
      </c>
      <c r="AU2825" s="31">
        <v>44881</v>
      </c>
      <c r="AV2825" s="40">
        <v>0.29211805555555553</v>
      </c>
      <c r="BW2825">
        <v>301</v>
      </c>
      <c r="BX2825" t="str">
        <v>ENGINEERING</v>
      </c>
      <c r="BY2825" t="str">
        <v>OGUNWEIDE ADETOLA  (ENG</v>
      </c>
      <c r="BZ2825" s="31">
        <v>44879</v>
      </c>
      <c r="CA2825" s="40">
        <v>0.49406250000000002</v>
      </c>
      <c r="DB2825">
        <v>656</v>
      </c>
      <c r="DC2825" t="str">
        <v>OPERATIONS</v>
      </c>
      <c r="DD2825" t="str">
        <v>RASHEED OLOMODA (OPS)</v>
      </c>
      <c r="DE2825" s="31">
        <v>44879</v>
      </c>
      <c r="DF2825" s="40">
        <v>0.80084490740740744</v>
      </c>
    </row>
    <row r="2826" spans="1:110" x14ac:dyDescent="0.25">
      <c r="A2826" s="109" t="s">
        <v>1972</v>
      </c>
      <c r="B2826">
        <v>87</v>
      </c>
      <c r="C2826" s="109" t="s">
        <v>52</v>
      </c>
      <c r="D2826" s="109" t="s">
        <v>552</v>
      </c>
      <c r="E2826" s="94">
        <v>44870</v>
      </c>
      <c r="F2826" s="174">
        <v>0.27574074074074073</v>
      </c>
      <c r="G2826">
        <v>2</v>
      </c>
      <c r="H2826" s="109" t="s">
        <v>553</v>
      </c>
      <c r="I2826">
        <v>5345538</v>
      </c>
      <c r="AR2826">
        <v>202</v>
      </c>
      <c r="AS2826" t="str">
        <v>OPERATIONS</v>
      </c>
      <c r="AT2826" t="str">
        <v>PHILIP ECHEFU</v>
      </c>
      <c r="AU2826" s="31">
        <v>44881</v>
      </c>
      <c r="AV2826" s="40">
        <v>0.29259259259259257</v>
      </c>
      <c r="BW2826">
        <v>302</v>
      </c>
      <c r="BX2826" t="str">
        <v>ENGINEERING</v>
      </c>
      <c r="BY2826" t="str">
        <v>IMHAWALE AIGBEBEWEN</v>
      </c>
      <c r="BZ2826" s="31">
        <v>44879</v>
      </c>
      <c r="CA2826" s="40">
        <v>0.49413194444444447</v>
      </c>
      <c r="DB2826">
        <v>657</v>
      </c>
      <c r="DC2826" t="str">
        <v>OPERATIONS</v>
      </c>
      <c r="DD2826" t="str">
        <v>THANKGOD OMOROHWOVO (OP</v>
      </c>
      <c r="DE2826" s="31">
        <v>44879</v>
      </c>
      <c r="DF2826" s="40">
        <v>0.80087962962962966</v>
      </c>
    </row>
    <row r="2827" spans="1:110" x14ac:dyDescent="0.25">
      <c r="A2827" s="109" t="s">
        <v>1972</v>
      </c>
      <c r="B2827">
        <v>88</v>
      </c>
      <c r="C2827" s="109" t="s">
        <v>52</v>
      </c>
      <c r="D2827" s="109" t="s">
        <v>336</v>
      </c>
      <c r="E2827" s="94">
        <v>44870</v>
      </c>
      <c r="F2827" s="174">
        <v>0.27664351851851854</v>
      </c>
      <c r="G2827">
        <v>2</v>
      </c>
      <c r="H2827" s="109" t="s">
        <v>337</v>
      </c>
      <c r="I2827">
        <v>5368010</v>
      </c>
      <c r="AR2827">
        <v>203</v>
      </c>
      <c r="AS2827" t="str">
        <v>MICURA</v>
      </c>
      <c r="AT2827" t="str">
        <v>IRANLOYE OLADOYE M.(MIC)</v>
      </c>
      <c r="AU2827" s="31">
        <v>44881</v>
      </c>
      <c r="AV2827" s="40">
        <v>0.29263888888888889</v>
      </c>
      <c r="BW2827">
        <v>303</v>
      </c>
      <c r="BX2827" t="str">
        <v>MICURA</v>
      </c>
      <c r="BY2827" t="str">
        <v>IDOWU OLAWUNMI (MIC)</v>
      </c>
      <c r="BZ2827" s="31">
        <v>44879</v>
      </c>
      <c r="CA2827" s="40">
        <v>0.49479166666666669</v>
      </c>
      <c r="DB2827">
        <v>658</v>
      </c>
      <c r="DC2827" t="str">
        <v>MICURA</v>
      </c>
      <c r="DD2827" t="str">
        <v>NWOKOCHA IKECHUKWU (MIC)</v>
      </c>
      <c r="DE2827" s="31">
        <v>44879</v>
      </c>
      <c r="DF2827" s="40">
        <v>0.80091435185185189</v>
      </c>
    </row>
    <row r="2828" spans="1:110" x14ac:dyDescent="0.25">
      <c r="A2828" s="109" t="s">
        <v>1972</v>
      </c>
      <c r="B2828">
        <v>89</v>
      </c>
      <c r="C2828" s="109" t="s">
        <v>53</v>
      </c>
      <c r="D2828" s="109" t="s">
        <v>1525</v>
      </c>
      <c r="E2828" s="94">
        <v>44870</v>
      </c>
      <c r="F2828" s="174">
        <v>0.27724537037037039</v>
      </c>
      <c r="G2828">
        <v>2</v>
      </c>
      <c r="H2828" s="109" t="s">
        <v>1526</v>
      </c>
      <c r="I2828"/>
      <c r="AR2828">
        <v>204</v>
      </c>
      <c r="AS2828" t="str">
        <v>MICURA</v>
      </c>
      <c r="AT2828" t="str">
        <v>HALILU ISIAKA</v>
      </c>
      <c r="AU2828" s="31">
        <v>44881</v>
      </c>
      <c r="AV2828" s="40">
        <v>0.29269675925925925</v>
      </c>
      <c r="BW2828">
        <v>304</v>
      </c>
      <c r="BX2828" t="str">
        <v>MICURA</v>
      </c>
      <c r="BY2828" t="str">
        <v>ALADE JIMOH (MIC)</v>
      </c>
      <c r="BZ2828" s="31">
        <v>44879</v>
      </c>
      <c r="CA2828" s="40">
        <v>0.49484953703703705</v>
      </c>
      <c r="DB2828">
        <v>659</v>
      </c>
      <c r="DC2828" t="str">
        <v>MICURA</v>
      </c>
      <c r="DD2828" t="str">
        <v>ODEBODE OLUSHOLA (MIC)</v>
      </c>
      <c r="DE2828" s="31">
        <v>44879</v>
      </c>
      <c r="DF2828" s="40">
        <v>0.80096064814814816</v>
      </c>
    </row>
    <row r="2829" spans="1:110" x14ac:dyDescent="0.25">
      <c r="A2829" s="109" t="s">
        <v>1972</v>
      </c>
      <c r="B2829">
        <v>90</v>
      </c>
      <c r="C2829" s="109" t="s">
        <v>54</v>
      </c>
      <c r="D2829" s="109" t="s">
        <v>512</v>
      </c>
      <c r="E2829" s="94">
        <v>44870</v>
      </c>
      <c r="F2829" s="174">
        <v>0.27773148148148147</v>
      </c>
      <c r="G2829">
        <v>2</v>
      </c>
      <c r="H2829" s="109" t="s">
        <v>513</v>
      </c>
      <c r="I2829">
        <v>7284106</v>
      </c>
      <c r="AR2829">
        <v>205</v>
      </c>
      <c r="AS2829" t="str">
        <v>ENGINEERING</v>
      </c>
      <c r="AT2829" t="str">
        <v>ADENEKAN OLUSEGUN (ENGR</v>
      </c>
      <c r="AU2829" s="31">
        <v>44881</v>
      </c>
      <c r="AV2829" s="40">
        <v>0.2927777777777778</v>
      </c>
      <c r="BW2829">
        <v>305</v>
      </c>
      <c r="BX2829" t="str">
        <v>ENGINEERING</v>
      </c>
      <c r="BY2829" t="str">
        <v>SAMPSON OBINNA (ENGR)</v>
      </c>
      <c r="BZ2829" s="31">
        <v>44879</v>
      </c>
      <c r="CA2829" s="40">
        <v>0.49534722222222222</v>
      </c>
      <c r="DB2829">
        <v>660</v>
      </c>
      <c r="DC2829" t="str">
        <v>ENGINEERING</v>
      </c>
      <c r="DD2829" t="str">
        <v>TOBILOBA ISHOLA</v>
      </c>
      <c r="DE2829" s="31">
        <v>44879</v>
      </c>
      <c r="DF2829" s="40">
        <v>0.80158564814814814</v>
      </c>
    </row>
    <row r="2830" spans="1:110" x14ac:dyDescent="0.25">
      <c r="A2830" s="109" t="s">
        <v>1972</v>
      </c>
      <c r="B2830">
        <v>91</v>
      </c>
      <c r="C2830" s="109" t="s">
        <v>52</v>
      </c>
      <c r="D2830" s="109" t="s">
        <v>1238</v>
      </c>
      <c r="E2830" s="94">
        <v>44870</v>
      </c>
      <c r="F2830" s="174">
        <v>0.27868055555555554</v>
      </c>
      <c r="G2830">
        <v>2</v>
      </c>
      <c r="H2830" s="109" t="s">
        <v>1239</v>
      </c>
      <c r="I2830">
        <v>5332768</v>
      </c>
      <c r="AR2830">
        <v>206</v>
      </c>
      <c r="AS2830" t="str">
        <v>MICURA</v>
      </c>
      <c r="AT2830" t="str">
        <v>ESEGIARU NICHOLAS (MIC)</v>
      </c>
      <c r="AU2830" s="31">
        <v>44881</v>
      </c>
      <c r="AV2830" s="40">
        <v>0.29283564814814816</v>
      </c>
      <c r="BW2830">
        <v>306</v>
      </c>
      <c r="BX2830" t="str">
        <v>ENGINEERING</v>
      </c>
      <c r="BY2830" t="str">
        <v>ABIAKA PETER E.(ENGR)</v>
      </c>
      <c r="BZ2830" s="31">
        <v>44879</v>
      </c>
      <c r="CA2830" s="40">
        <v>0.49540509259259258</v>
      </c>
      <c r="DB2830">
        <v>661</v>
      </c>
      <c r="DC2830" t="str">
        <v>OPERATIONS</v>
      </c>
      <c r="DD2830" t="str">
        <v>VOKE TSANE (OPS)</v>
      </c>
      <c r="DE2830" s="31">
        <v>44879</v>
      </c>
      <c r="DF2830" s="40">
        <v>0.80214120370370368</v>
      </c>
    </row>
    <row r="2831" spans="1:110" x14ac:dyDescent="0.25">
      <c r="A2831" s="109" t="s">
        <v>1972</v>
      </c>
      <c r="B2831">
        <v>92</v>
      </c>
      <c r="C2831" s="109" t="s">
        <v>53</v>
      </c>
      <c r="D2831" s="109" t="s">
        <v>1101</v>
      </c>
      <c r="E2831" s="94">
        <v>44870</v>
      </c>
      <c r="F2831" s="174">
        <v>0.27903935185185186</v>
      </c>
      <c r="G2831">
        <v>2</v>
      </c>
      <c r="H2831" s="109" t="s">
        <v>1102</v>
      </c>
      <c r="I2831">
        <v>2025603</v>
      </c>
      <c r="AR2831">
        <v>207</v>
      </c>
      <c r="AS2831" t="str">
        <v>ENGINEERING</v>
      </c>
      <c r="AT2831" t="str">
        <v>VICTOR AIGBONOHAN (ENGR</v>
      </c>
      <c r="AU2831" s="31">
        <v>44881</v>
      </c>
      <c r="AV2831" s="40">
        <v>0.29332175925925924</v>
      </c>
      <c r="BW2831">
        <v>307</v>
      </c>
      <c r="BX2831" t="str">
        <v>OPERATIONS</v>
      </c>
      <c r="BY2831" t="str">
        <v>AIREDE SULEMAN (OPS)</v>
      </c>
      <c r="BZ2831" s="31">
        <v>44879</v>
      </c>
      <c r="CA2831" s="40">
        <v>0.49559027777777775</v>
      </c>
      <c r="DB2831">
        <v>662</v>
      </c>
      <c r="DC2831" t="str">
        <v>MICURA</v>
      </c>
      <c r="DD2831" t="str">
        <v>CHIMA NKWOCHA (MIC)</v>
      </c>
      <c r="DE2831" s="31">
        <v>44879</v>
      </c>
      <c r="DF2831" s="40">
        <v>0.80238425925925927</v>
      </c>
    </row>
    <row r="2832" spans="1:110" x14ac:dyDescent="0.25">
      <c r="A2832" s="109" t="s">
        <v>1972</v>
      </c>
      <c r="B2832">
        <v>93</v>
      </c>
      <c r="C2832" s="109" t="s">
        <v>54</v>
      </c>
      <c r="D2832" s="109" t="s">
        <v>382</v>
      </c>
      <c r="E2832" s="94">
        <v>44870</v>
      </c>
      <c r="F2832" s="174">
        <v>0.27918981481481481</v>
      </c>
      <c r="G2832">
        <v>2</v>
      </c>
      <c r="H2832" s="109" t="s">
        <v>383</v>
      </c>
      <c r="I2832">
        <v>5475615</v>
      </c>
      <c r="AR2832">
        <v>208</v>
      </c>
      <c r="AS2832" t="str">
        <v>ENGINEERING</v>
      </c>
      <c r="AT2832" t="str">
        <v>OSAYANDE GODDY (ENGR)</v>
      </c>
      <c r="AU2832" s="31">
        <v>44881</v>
      </c>
      <c r="AV2832" s="40">
        <v>0.29368055555555556</v>
      </c>
      <c r="BW2832">
        <v>308</v>
      </c>
      <c r="BX2832" t="str">
        <v>MICURA</v>
      </c>
      <c r="BY2832" t="str">
        <v>ADEOLA CLEMENT. (MIC)</v>
      </c>
      <c r="BZ2832" s="31">
        <v>44879</v>
      </c>
      <c r="CA2832" s="40">
        <v>0.49564814814814817</v>
      </c>
      <c r="DB2832">
        <v>663</v>
      </c>
      <c r="DC2832" t="str">
        <v>OPERATIONS</v>
      </c>
      <c r="DD2832" t="str">
        <v>FANIYI OLUWAFEMI (OPS)</v>
      </c>
      <c r="DE2832" s="31">
        <v>44879</v>
      </c>
      <c r="DF2832" s="40">
        <v>0.80333333333333334</v>
      </c>
    </row>
    <row r="2833" spans="1:110" x14ac:dyDescent="0.25">
      <c r="A2833" s="109" t="s">
        <v>1972</v>
      </c>
      <c r="B2833">
        <v>94</v>
      </c>
      <c r="C2833" s="109" t="s">
        <v>53</v>
      </c>
      <c r="D2833" s="109" t="s">
        <v>366</v>
      </c>
      <c r="E2833" s="94">
        <v>44870</v>
      </c>
      <c r="F2833" s="174">
        <v>0.27927083333333336</v>
      </c>
      <c r="G2833">
        <v>2</v>
      </c>
      <c r="H2833" s="109" t="s">
        <v>367</v>
      </c>
      <c r="I2833"/>
      <c r="AR2833">
        <v>209</v>
      </c>
      <c r="AS2833" t="str">
        <v>MICURA</v>
      </c>
      <c r="AT2833" t="str">
        <v>ISRAEL BRIGHT XMAS (MIC)</v>
      </c>
      <c r="AU2833" s="31">
        <v>44881</v>
      </c>
      <c r="AV2833" s="40">
        <v>0.29409722222222223</v>
      </c>
      <c r="BW2833">
        <v>309</v>
      </c>
      <c r="BX2833" t="str">
        <v>MICURA</v>
      </c>
      <c r="BY2833" t="str">
        <v>ARTHUR MATTHEW (MIC)</v>
      </c>
      <c r="BZ2833" s="31">
        <v>44879</v>
      </c>
      <c r="CA2833" s="40">
        <v>0.49579861111111112</v>
      </c>
      <c r="DB2833">
        <v>664</v>
      </c>
      <c r="DC2833" t="str">
        <v>ENGINEERING</v>
      </c>
      <c r="DD2833" t="str">
        <v>ABOLARIN OLUYEMI (ENGR)</v>
      </c>
      <c r="DE2833" s="31">
        <v>44879</v>
      </c>
      <c r="DF2833" s="40">
        <v>0.80341435185185184</v>
      </c>
    </row>
    <row r="2834" spans="1:110" x14ac:dyDescent="0.25">
      <c r="A2834" s="109" t="s">
        <v>1972</v>
      </c>
      <c r="B2834">
        <v>95</v>
      </c>
      <c r="C2834" s="109" t="s">
        <v>53</v>
      </c>
      <c r="D2834" s="109" t="s">
        <v>841</v>
      </c>
      <c r="E2834" s="94">
        <v>44870</v>
      </c>
      <c r="F2834" s="174">
        <v>0.27936342592592595</v>
      </c>
      <c r="G2834">
        <v>2</v>
      </c>
      <c r="H2834" s="109" t="s">
        <v>842</v>
      </c>
      <c r="I2834"/>
      <c r="AR2834">
        <v>210</v>
      </c>
      <c r="AS2834" t="str">
        <v>MICURA</v>
      </c>
      <c r="AT2834" t="str">
        <v>EHIRIM CHUKWUEMEKA C.(MI</v>
      </c>
      <c r="AU2834" s="31">
        <v>44881</v>
      </c>
      <c r="AV2834" s="40">
        <v>0.2941435185185185</v>
      </c>
      <c r="BW2834">
        <v>310</v>
      </c>
      <c r="BX2834" t="str">
        <v>MICURA</v>
      </c>
      <c r="BY2834" t="str">
        <v>ADEBIYI ADEBOWALE (MIC)</v>
      </c>
      <c r="BZ2834" s="31">
        <v>44879</v>
      </c>
      <c r="CA2834" s="40">
        <v>0.49587962962962961</v>
      </c>
      <c r="DB2834">
        <v>665</v>
      </c>
      <c r="DC2834" t="str">
        <v>MICURA</v>
      </c>
      <c r="DD2834" t="str">
        <v>OLAGOKE SIMON (MIC)</v>
      </c>
      <c r="DE2834" s="31">
        <v>44879</v>
      </c>
      <c r="DF2834" s="40">
        <v>0.80423611111111115</v>
      </c>
    </row>
    <row r="2835" spans="1:110" x14ac:dyDescent="0.25">
      <c r="A2835" s="109" t="s">
        <v>1972</v>
      </c>
      <c r="B2835">
        <v>96</v>
      </c>
      <c r="C2835" s="109" t="s">
        <v>54</v>
      </c>
      <c r="D2835" s="109" t="s">
        <v>823</v>
      </c>
      <c r="E2835" s="94">
        <v>44870</v>
      </c>
      <c r="F2835" s="174">
        <v>0.27969907407407407</v>
      </c>
      <c r="G2835">
        <v>2</v>
      </c>
      <c r="H2835" s="109" t="s">
        <v>824</v>
      </c>
      <c r="I2835">
        <v>8330114</v>
      </c>
      <c r="AR2835">
        <v>211</v>
      </c>
      <c r="AS2835" t="str">
        <v>ENGINEERING</v>
      </c>
      <c r="AT2835" t="str">
        <v>OLAGUNJU AJIBOLA (ENGR)</v>
      </c>
      <c r="AU2835" s="31">
        <v>44881</v>
      </c>
      <c r="AV2835" s="40">
        <v>0.29422453703703705</v>
      </c>
      <c r="BW2835">
        <v>311</v>
      </c>
      <c r="BX2835" t="str">
        <v>MICURA</v>
      </c>
      <c r="BY2835" t="str">
        <v>ADENIYI ADELEKE (MIC)</v>
      </c>
      <c r="BZ2835" s="31">
        <v>44879</v>
      </c>
      <c r="CA2835" s="40">
        <v>0.49593749999999998</v>
      </c>
      <c r="DB2835">
        <v>666</v>
      </c>
      <c r="DC2835" t="str">
        <v>MICURA</v>
      </c>
      <c r="DD2835" t="str">
        <v>QUADRI RASAQ (MIC)</v>
      </c>
      <c r="DE2835" s="31">
        <v>44879</v>
      </c>
      <c r="DF2835" s="40">
        <v>0.80440972222222218</v>
      </c>
    </row>
    <row r="2836" spans="1:110" x14ac:dyDescent="0.25">
      <c r="A2836" s="109" t="s">
        <v>1972</v>
      </c>
      <c r="B2836">
        <v>97</v>
      </c>
      <c r="C2836" s="109" t="s">
        <v>52</v>
      </c>
      <c r="D2836" s="109" t="s">
        <v>400</v>
      </c>
      <c r="E2836" s="94">
        <v>44870</v>
      </c>
      <c r="F2836" s="174">
        <v>0.28006944444444443</v>
      </c>
      <c r="G2836">
        <v>2</v>
      </c>
      <c r="H2836" s="109" t="s">
        <v>401</v>
      </c>
      <c r="I2836">
        <v>5434559</v>
      </c>
      <c r="AR2836">
        <v>212</v>
      </c>
      <c r="AS2836" t="str">
        <v>ENGINEERING</v>
      </c>
      <c r="AT2836" t="str">
        <v>EMELE LAWRENCE (ENGR)</v>
      </c>
      <c r="AU2836" s="31">
        <v>44881</v>
      </c>
      <c r="AV2836" s="40">
        <v>0.2942939814814815</v>
      </c>
      <c r="BW2836">
        <v>312</v>
      </c>
      <c r="BX2836" t="str">
        <v>MICURA</v>
      </c>
      <c r="BY2836" t="str">
        <v>ABODERIN HAFEEZ O.(MIC)</v>
      </c>
      <c r="BZ2836" s="31">
        <v>44879</v>
      </c>
      <c r="CA2836" s="40">
        <v>0.4962037037037037</v>
      </c>
      <c r="DB2836">
        <v>667</v>
      </c>
      <c r="DC2836" t="str">
        <v>OPERATIONS</v>
      </c>
      <c r="DD2836" t="str">
        <v>OKOUKPAI PATRICK (OPS)</v>
      </c>
      <c r="DE2836" s="31">
        <v>44879</v>
      </c>
      <c r="DF2836" s="40">
        <v>0.80461805555555554</v>
      </c>
    </row>
    <row r="2837" spans="1:110" x14ac:dyDescent="0.25">
      <c r="A2837" s="109" t="s">
        <v>1972</v>
      </c>
      <c r="B2837">
        <v>98</v>
      </c>
      <c r="C2837" s="109" t="s">
        <v>53</v>
      </c>
      <c r="D2837" s="109" t="s">
        <v>394</v>
      </c>
      <c r="E2837" s="94">
        <v>44870</v>
      </c>
      <c r="F2837" s="174">
        <v>0.28053240740740742</v>
      </c>
      <c r="G2837">
        <v>2</v>
      </c>
      <c r="H2837" s="109" t="s">
        <v>395</v>
      </c>
      <c r="I2837">
        <v>3621592</v>
      </c>
      <c r="AR2837">
        <v>213</v>
      </c>
      <c r="AS2837" t="str">
        <v>OPERATIONS</v>
      </c>
      <c r="AT2837" t="str">
        <v>OPAYEMI FAUSAT O.(OPS)</v>
      </c>
      <c r="AU2837" s="31">
        <v>44881</v>
      </c>
      <c r="AV2837" s="40">
        <v>0.29501157407407408</v>
      </c>
      <c r="BW2837">
        <v>313</v>
      </c>
      <c r="BX2837" t="str">
        <v>OPERATIONS</v>
      </c>
      <c r="BY2837" t="str">
        <v>KINGSELEY NAJOMOH (OPS)</v>
      </c>
      <c r="BZ2837" s="31">
        <v>44879</v>
      </c>
      <c r="CA2837" s="40">
        <v>0.49627314814814816</v>
      </c>
      <c r="DB2837">
        <v>668</v>
      </c>
      <c r="DC2837" t="str">
        <v>OPERATIONS</v>
      </c>
      <c r="DD2837" t="str">
        <v>UGWU AUGUSTINE (OPS)</v>
      </c>
      <c r="DE2837" s="31">
        <v>44879</v>
      </c>
      <c r="DF2837" s="40">
        <v>0.80480324074074072</v>
      </c>
    </row>
    <row r="2838" spans="1:110" x14ac:dyDescent="0.25">
      <c r="A2838" s="109" t="s">
        <v>1972</v>
      </c>
      <c r="B2838">
        <v>99</v>
      </c>
      <c r="C2838" s="109" t="s">
        <v>52</v>
      </c>
      <c r="D2838" s="109" t="s">
        <v>1614</v>
      </c>
      <c r="E2838" s="94">
        <v>44870</v>
      </c>
      <c r="F2838" s="174">
        <v>0.2807986111111111</v>
      </c>
      <c r="G2838">
        <v>2</v>
      </c>
      <c r="H2838" s="109" t="s">
        <v>1615</v>
      </c>
      <c r="I2838">
        <v>14958068</v>
      </c>
      <c r="AR2838">
        <v>214</v>
      </c>
      <c r="AS2838" t="str">
        <v>OPERATIONS</v>
      </c>
      <c r="AT2838" t="str">
        <v>APATA JULIANAH K. (OPS)</v>
      </c>
      <c r="AU2838" s="31">
        <v>44881</v>
      </c>
      <c r="AV2838" s="40">
        <v>0.29504629629629631</v>
      </c>
      <c r="BW2838">
        <v>314</v>
      </c>
      <c r="BX2838" t="str">
        <v>MICURA</v>
      </c>
      <c r="BY2838" t="str">
        <v>OPIYE ABRAHAM (MIC)</v>
      </c>
      <c r="BZ2838" s="31">
        <v>44879</v>
      </c>
      <c r="CA2838" s="40">
        <v>0.49633101851851852</v>
      </c>
      <c r="DB2838">
        <v>669</v>
      </c>
      <c r="DC2838" t="str">
        <v>ENGINEERING</v>
      </c>
      <c r="DD2838" t="str">
        <v>ABAYOMI DAMILOLA (ENG)</v>
      </c>
      <c r="DE2838" s="31">
        <v>44879</v>
      </c>
      <c r="DF2838" s="40">
        <v>0.80594907407407412</v>
      </c>
    </row>
    <row r="2839" spans="1:110" x14ac:dyDescent="0.25">
      <c r="A2839" s="109" t="s">
        <v>1972</v>
      </c>
      <c r="B2839">
        <v>100</v>
      </c>
      <c r="C2839" s="109" t="s">
        <v>54</v>
      </c>
      <c r="D2839" s="109" t="s">
        <v>452</v>
      </c>
      <c r="E2839" s="94">
        <v>44870</v>
      </c>
      <c r="F2839" s="174">
        <v>0.28133101851851849</v>
      </c>
      <c r="G2839">
        <v>2</v>
      </c>
      <c r="H2839" s="109" t="s">
        <v>453</v>
      </c>
      <c r="I2839">
        <v>5341488</v>
      </c>
      <c r="AR2839">
        <v>215</v>
      </c>
      <c r="AS2839" t="str">
        <v>MICURA</v>
      </c>
      <c r="AT2839" t="str">
        <v>ODUSANYA OLUWADARE (MIC)</v>
      </c>
      <c r="AU2839" s="31">
        <v>44881</v>
      </c>
      <c r="AV2839" s="40">
        <v>0.29575231481481479</v>
      </c>
      <c r="BW2839">
        <v>315</v>
      </c>
      <c r="BX2839" t="str">
        <v>MICURA</v>
      </c>
      <c r="BY2839" t="str">
        <v>SHOBALOJU OLADELE  (MIC)</v>
      </c>
      <c r="BZ2839" s="31">
        <v>44879</v>
      </c>
      <c r="CA2839" s="40">
        <v>0.49640046296296297</v>
      </c>
      <c r="DB2839">
        <v>670</v>
      </c>
      <c r="DC2839" t="str">
        <v>MICURA</v>
      </c>
      <c r="DD2839" t="str">
        <v>AKINFENWA OLUWAYEMI (MI</v>
      </c>
      <c r="DE2839" s="31">
        <v>44879</v>
      </c>
      <c r="DF2839" s="40">
        <v>0.80612268518518515</v>
      </c>
    </row>
    <row r="2840" spans="1:110" x14ac:dyDescent="0.25">
      <c r="A2840" s="109" t="s">
        <v>1972</v>
      </c>
      <c r="B2840">
        <v>101</v>
      </c>
      <c r="C2840" s="109" t="s">
        <v>52</v>
      </c>
      <c r="D2840" s="109" t="s">
        <v>1320</v>
      </c>
      <c r="E2840" s="94">
        <v>44870</v>
      </c>
      <c r="F2840" s="174">
        <v>0.2820138888888889</v>
      </c>
      <c r="G2840">
        <v>2</v>
      </c>
      <c r="H2840" s="109" t="s">
        <v>1321</v>
      </c>
      <c r="I2840">
        <v>5364542</v>
      </c>
      <c r="AR2840">
        <v>216</v>
      </c>
      <c r="AS2840" t="str">
        <v>ENGINEERING</v>
      </c>
      <c r="AT2840" t="str">
        <v>OYINLAYO MAYODE (ENGR)</v>
      </c>
      <c r="AU2840" s="31">
        <v>44881</v>
      </c>
      <c r="AV2840" s="40">
        <v>0.2958101851851852</v>
      </c>
      <c r="BW2840">
        <v>316</v>
      </c>
      <c r="BX2840" t="str">
        <v>MICURA</v>
      </c>
      <c r="BY2840" t="str">
        <v>DIKE KELECHI (MIC)</v>
      </c>
      <c r="BZ2840" s="31">
        <v>44879</v>
      </c>
      <c r="CA2840" s="40">
        <v>0.49646990740740743</v>
      </c>
      <c r="DB2840">
        <v>671</v>
      </c>
      <c r="DC2840" t="str">
        <v>MICURA</v>
      </c>
      <c r="DD2840" t="str">
        <v>HOPE OJONG (MIC)</v>
      </c>
      <c r="DE2840" s="31">
        <v>44879</v>
      </c>
      <c r="DF2840" s="40">
        <v>0.80975694444444446</v>
      </c>
    </row>
    <row r="2841" spans="1:110" x14ac:dyDescent="0.25">
      <c r="A2841" s="109" t="s">
        <v>1972</v>
      </c>
      <c r="B2841">
        <v>102</v>
      </c>
      <c r="C2841" s="109" t="s">
        <v>54</v>
      </c>
      <c r="D2841" s="109" t="s">
        <v>442</v>
      </c>
      <c r="E2841" s="94">
        <v>44870</v>
      </c>
      <c r="F2841" s="174">
        <v>0.28249999999999997</v>
      </c>
      <c r="G2841">
        <v>2</v>
      </c>
      <c r="H2841" s="109" t="s">
        <v>443</v>
      </c>
      <c r="I2841">
        <v>5481406</v>
      </c>
      <c r="AR2841">
        <v>217</v>
      </c>
      <c r="AS2841" t="str">
        <v>ENGINEERING</v>
      </c>
      <c r="AT2841" t="str">
        <v>NWOLISA SAMUEL</v>
      </c>
      <c r="AU2841" s="31">
        <v>44881</v>
      </c>
      <c r="AV2841" s="40">
        <v>0.29598379629629629</v>
      </c>
      <c r="BW2841">
        <v>317</v>
      </c>
      <c r="BX2841" t="str">
        <v>MICURA</v>
      </c>
      <c r="BY2841" t="str">
        <v>AYINLA TAOFEEK (MIC)</v>
      </c>
      <c r="BZ2841" s="31">
        <v>44879</v>
      </c>
      <c r="CA2841" s="40">
        <v>0.49653935185185183</v>
      </c>
      <c r="DB2841">
        <v>672</v>
      </c>
      <c r="DC2841" t="str">
        <v>OPERATIONS</v>
      </c>
      <c r="DD2841" t="str">
        <v>ADESANOYE ABAYOMI (OPS)</v>
      </c>
      <c r="DE2841" s="31">
        <v>44879</v>
      </c>
      <c r="DF2841" s="40">
        <v>0.81031249999999999</v>
      </c>
    </row>
    <row r="2842" spans="1:110" x14ac:dyDescent="0.25">
      <c r="A2842" s="109" t="s">
        <v>1972</v>
      </c>
      <c r="B2842">
        <v>103</v>
      </c>
      <c r="C2842" s="109" t="s">
        <v>54</v>
      </c>
      <c r="D2842" s="109" t="s">
        <v>454</v>
      </c>
      <c r="E2842" s="94">
        <v>44870</v>
      </c>
      <c r="F2842" s="174">
        <v>0.2829976851851852</v>
      </c>
      <c r="G2842">
        <v>2</v>
      </c>
      <c r="H2842" s="109" t="s">
        <v>455</v>
      </c>
      <c r="I2842">
        <v>2057370</v>
      </c>
      <c r="AR2842">
        <v>218</v>
      </c>
      <c r="AS2842" t="str">
        <v>MICURA</v>
      </c>
      <c r="AT2842" t="str">
        <v>ANTHUNY IKECHUKWU (MIC)</v>
      </c>
      <c r="AU2842" s="31">
        <v>44881</v>
      </c>
      <c r="AV2842" s="40">
        <v>0.29605324074074074</v>
      </c>
      <c r="BW2842">
        <v>318</v>
      </c>
      <c r="BX2842" t="str">
        <v>IT</v>
      </c>
      <c r="BY2842" t="str">
        <v>WILLIAMS TERRY A. (IT)</v>
      </c>
      <c r="BZ2842" s="31">
        <v>44879</v>
      </c>
      <c r="CA2842" s="40">
        <v>0.49708333333333332</v>
      </c>
      <c r="DB2842">
        <v>673</v>
      </c>
      <c r="DC2842" t="str">
        <v>MICURA</v>
      </c>
      <c r="DD2842" t="str">
        <v>BALA MAKANA (MIC)</v>
      </c>
      <c r="DE2842" s="31">
        <v>44879</v>
      </c>
      <c r="DF2842" s="40">
        <v>0.81383101851851847</v>
      </c>
    </row>
    <row r="2843" spans="1:110" x14ac:dyDescent="0.25">
      <c r="A2843" s="109" t="s">
        <v>1972</v>
      </c>
      <c r="B2843">
        <v>104</v>
      </c>
      <c r="C2843" s="109" t="s">
        <v>54</v>
      </c>
      <c r="D2843" s="109" t="s">
        <v>528</v>
      </c>
      <c r="E2843" s="94">
        <v>44870</v>
      </c>
      <c r="F2843" s="174">
        <v>0.28335648148148146</v>
      </c>
      <c r="G2843">
        <v>2</v>
      </c>
      <c r="H2843" s="109" t="s">
        <v>529</v>
      </c>
      <c r="I2843">
        <v>5342585</v>
      </c>
      <c r="AR2843">
        <v>219</v>
      </c>
      <c r="AS2843" t="str">
        <v>OPERATIONS</v>
      </c>
      <c r="AT2843" t="str">
        <v>AICHENEDE ENDURANCE (OP</v>
      </c>
      <c r="AU2843" s="31">
        <v>44881</v>
      </c>
      <c r="AV2843" s="40">
        <v>0.2965740740740741</v>
      </c>
      <c r="BW2843">
        <v>319</v>
      </c>
      <c r="BX2843" t="str">
        <v>MICURA</v>
      </c>
      <c r="BY2843" t="str">
        <v>OKORO IKENNA (MIC)</v>
      </c>
      <c r="BZ2843" s="31">
        <v>44879</v>
      </c>
      <c r="CA2843" s="40">
        <v>0.49714120370370368</v>
      </c>
      <c r="DB2843">
        <v>674</v>
      </c>
      <c r="DC2843" t="str">
        <v>OPERATIONS</v>
      </c>
      <c r="DD2843" t="str">
        <v>SALAMI MUSIBAU (OPS)</v>
      </c>
      <c r="DE2843" s="31">
        <v>44879</v>
      </c>
      <c r="DF2843" s="40">
        <v>0.81517361111111108</v>
      </c>
    </row>
    <row r="2844" spans="1:110" x14ac:dyDescent="0.25">
      <c r="A2844" s="109" t="s">
        <v>1972</v>
      </c>
      <c r="B2844">
        <v>105</v>
      </c>
      <c r="C2844" s="109" t="s">
        <v>53</v>
      </c>
      <c r="D2844" s="109" t="s">
        <v>542</v>
      </c>
      <c r="E2844" s="94">
        <v>44870</v>
      </c>
      <c r="F2844" s="174">
        <v>0.28349537037037037</v>
      </c>
      <c r="G2844">
        <v>2</v>
      </c>
      <c r="H2844" s="109" t="s">
        <v>543</v>
      </c>
      <c r="I2844"/>
      <c r="AR2844">
        <v>220</v>
      </c>
      <c r="AS2844" t="str">
        <v>MICURA</v>
      </c>
      <c r="AT2844" t="str">
        <v>MONOKPO TOMA A. (MIC)</v>
      </c>
      <c r="AU2844" s="31">
        <v>44881</v>
      </c>
      <c r="AV2844" s="40">
        <v>0.29704861111111114</v>
      </c>
      <c r="BW2844">
        <v>320</v>
      </c>
      <c r="BX2844" t="str">
        <v>ENGINEERING</v>
      </c>
      <c r="BY2844" t="str">
        <v>WASIU LAWAL (ENGR)</v>
      </c>
      <c r="BZ2844" s="31">
        <v>44879</v>
      </c>
      <c r="CA2844" s="40">
        <v>0.4972685185185185</v>
      </c>
      <c r="DB2844">
        <v>675</v>
      </c>
      <c r="DC2844" t="str">
        <v>MICURA</v>
      </c>
      <c r="DD2844" t="str">
        <v>BAMGBOSE SEGUN M. (MIC)</v>
      </c>
      <c r="DE2844" s="31">
        <v>44879</v>
      </c>
      <c r="DF2844" s="40">
        <v>0.81892361111111112</v>
      </c>
    </row>
    <row r="2845" spans="1:110" x14ac:dyDescent="0.25">
      <c r="A2845" s="109" t="s">
        <v>1972</v>
      </c>
      <c r="B2845">
        <v>106</v>
      </c>
      <c r="C2845" s="109" t="s">
        <v>52</v>
      </c>
      <c r="D2845" s="109" t="s">
        <v>1230</v>
      </c>
      <c r="E2845" s="94">
        <v>44870</v>
      </c>
      <c r="F2845" s="174">
        <v>0.28359953703703705</v>
      </c>
      <c r="G2845">
        <v>2</v>
      </c>
      <c r="H2845" s="109" t="s">
        <v>1231</v>
      </c>
      <c r="I2845">
        <v>2669211</v>
      </c>
      <c r="AR2845">
        <v>221</v>
      </c>
      <c r="AS2845" t="str">
        <v>MICURA</v>
      </c>
      <c r="AT2845" t="str">
        <v>AKHIGBE FIDELIX (MIC)</v>
      </c>
      <c r="AU2845" s="31">
        <v>44881</v>
      </c>
      <c r="AV2845" s="40">
        <v>0.29754629629629631</v>
      </c>
      <c r="BW2845">
        <v>321</v>
      </c>
      <c r="BX2845" t="str">
        <v>ENGINEERING</v>
      </c>
      <c r="BY2845" t="str">
        <v>WASIU AYINLA (ENGR)</v>
      </c>
      <c r="BZ2845" s="31">
        <v>44879</v>
      </c>
      <c r="CA2845" s="40">
        <v>0.49733796296296295</v>
      </c>
      <c r="DB2845">
        <v>676</v>
      </c>
      <c r="DC2845" t="str">
        <v>ENGINEERING</v>
      </c>
      <c r="DD2845" t="str">
        <v>LAWAL OLADAPO G. (ENGR)</v>
      </c>
      <c r="DE2845" s="31">
        <v>44879</v>
      </c>
      <c r="DF2845" s="40">
        <v>0.81895833333333334</v>
      </c>
    </row>
    <row r="2846" spans="1:110" x14ac:dyDescent="0.25">
      <c r="A2846" s="109" t="s">
        <v>1972</v>
      </c>
      <c r="B2846">
        <v>107</v>
      </c>
      <c r="C2846" s="109" t="s">
        <v>52</v>
      </c>
      <c r="D2846" s="109" t="s">
        <v>378</v>
      </c>
      <c r="E2846" s="94">
        <v>44870</v>
      </c>
      <c r="F2846" s="174">
        <v>0.28377314814814814</v>
      </c>
      <c r="G2846">
        <v>2</v>
      </c>
      <c r="H2846" s="109" t="s">
        <v>379</v>
      </c>
      <c r="I2846">
        <v>14813026</v>
      </c>
      <c r="AR2846">
        <v>222</v>
      </c>
      <c r="AS2846" t="str">
        <v>ENGINEERING</v>
      </c>
      <c r="AT2846" t="str">
        <v>ROBERT ONYECHUKWU (ENGR</v>
      </c>
      <c r="AU2846" s="31">
        <v>44881</v>
      </c>
      <c r="AV2846" s="40">
        <v>0.29849537037037038</v>
      </c>
      <c r="BW2846">
        <v>322</v>
      </c>
      <c r="BX2846" t="str">
        <v>MICURA</v>
      </c>
      <c r="BY2846" t="str">
        <v>OLIJO CHUKWUDI (ENGR)</v>
      </c>
      <c r="BZ2846" s="31">
        <v>44879</v>
      </c>
      <c r="CA2846" s="40">
        <v>0.4990162037037037</v>
      </c>
      <c r="DB2846">
        <v>677</v>
      </c>
      <c r="DC2846" t="str">
        <v>ENGINEERING</v>
      </c>
      <c r="DD2846" t="str">
        <v>IME IME UKPONG (DRV)</v>
      </c>
      <c r="DE2846" s="31">
        <v>44879</v>
      </c>
      <c r="DF2846" s="40">
        <v>0.81983796296296296</v>
      </c>
    </row>
    <row r="2847" spans="1:110" x14ac:dyDescent="0.25">
      <c r="A2847" s="109" t="s">
        <v>1972</v>
      </c>
      <c r="B2847">
        <v>108</v>
      </c>
      <c r="C2847" s="109" t="s">
        <v>52</v>
      </c>
      <c r="D2847" s="109" t="s">
        <v>1164</v>
      </c>
      <c r="E2847" s="94">
        <v>44870</v>
      </c>
      <c r="F2847" s="174">
        <v>0.28460648148148149</v>
      </c>
      <c r="G2847">
        <v>2</v>
      </c>
      <c r="H2847" s="109" t="s">
        <v>1165</v>
      </c>
      <c r="I2847">
        <v>14987576</v>
      </c>
      <c r="AR2847">
        <v>223</v>
      </c>
      <c r="AS2847" t="str">
        <v>ENGINEERING</v>
      </c>
      <c r="AT2847" t="str">
        <v>IMHAWALE AIGBEBEWEN</v>
      </c>
      <c r="AU2847" s="31">
        <v>44881</v>
      </c>
      <c r="AV2847" s="40">
        <v>0.29894675925925923</v>
      </c>
      <c r="BW2847">
        <v>323</v>
      </c>
      <c r="BX2847" t="str">
        <v>ENGINEERING</v>
      </c>
      <c r="BY2847" t="str">
        <v>NJEMANZE HENRY (DRV)</v>
      </c>
      <c r="BZ2847" s="31">
        <v>44879</v>
      </c>
      <c r="CA2847" s="40">
        <v>0.49909722222222225</v>
      </c>
      <c r="DB2847">
        <v>678</v>
      </c>
      <c r="DC2847" t="str">
        <v>MICURA</v>
      </c>
      <c r="DD2847" t="str">
        <v>EKWERE PATRICK (MIC)</v>
      </c>
      <c r="DE2847" s="31">
        <v>44879</v>
      </c>
      <c r="DF2847" s="40">
        <v>0.82101851851851848</v>
      </c>
    </row>
    <row r="2848" spans="1:110" x14ac:dyDescent="0.25">
      <c r="A2848" s="109" t="s">
        <v>1972</v>
      </c>
      <c r="B2848">
        <v>109</v>
      </c>
      <c r="C2848" s="109" t="s">
        <v>52</v>
      </c>
      <c r="D2848" s="109" t="s">
        <v>460</v>
      </c>
      <c r="E2848" s="94">
        <v>44870</v>
      </c>
      <c r="F2848" s="174">
        <v>0.28474537037037034</v>
      </c>
      <c r="G2848">
        <v>2</v>
      </c>
      <c r="H2848" s="109" t="s">
        <v>461</v>
      </c>
      <c r="I2848">
        <v>3631429</v>
      </c>
      <c r="AR2848">
        <v>224</v>
      </c>
      <c r="AS2848" t="str">
        <v>ENGINEERING</v>
      </c>
      <c r="AT2848" t="str">
        <v>NWAEKE MICHAEL (ENGR)</v>
      </c>
      <c r="AU2848" s="31">
        <v>44881</v>
      </c>
      <c r="AV2848" s="40">
        <v>0.29902777777777778</v>
      </c>
      <c r="BW2848">
        <v>324</v>
      </c>
      <c r="BX2848" t="str">
        <v>OPERATIONS</v>
      </c>
      <c r="BY2848" t="str">
        <v>GBADAMOSI JIMOH (OPS)</v>
      </c>
      <c r="BZ2848" s="31">
        <v>44879</v>
      </c>
      <c r="CA2848" s="40">
        <v>0.49922453703703706</v>
      </c>
      <c r="DB2848">
        <v>679</v>
      </c>
      <c r="DC2848" t="str">
        <v>ENGINEERING</v>
      </c>
      <c r="DD2848" t="str">
        <v>IMONI FRIDAY (ENGNR)</v>
      </c>
      <c r="DE2848" s="31">
        <v>44879</v>
      </c>
      <c r="DF2848" s="40">
        <v>0.82518518518518513</v>
      </c>
    </row>
    <row r="2849" spans="1:110" x14ac:dyDescent="0.25">
      <c r="A2849" s="109" t="s">
        <v>1972</v>
      </c>
      <c r="B2849">
        <v>110</v>
      </c>
      <c r="C2849" s="109" t="s">
        <v>52</v>
      </c>
      <c r="D2849" s="109" t="s">
        <v>548</v>
      </c>
      <c r="E2849" s="94">
        <v>44870</v>
      </c>
      <c r="F2849" s="174">
        <v>0.28486111111111112</v>
      </c>
      <c r="G2849">
        <v>2</v>
      </c>
      <c r="H2849" s="109" t="s">
        <v>549</v>
      </c>
      <c r="I2849">
        <v>7359034</v>
      </c>
      <c r="AR2849">
        <v>225</v>
      </c>
      <c r="AS2849" t="str">
        <v>ENGINEERING</v>
      </c>
      <c r="AT2849" t="str">
        <v>NZEREM IKECHUKWU</v>
      </c>
      <c r="AU2849" s="31">
        <v>44881</v>
      </c>
      <c r="AV2849" s="40">
        <v>0.29907407407407405</v>
      </c>
      <c r="BW2849">
        <v>325</v>
      </c>
      <c r="BX2849" t="str">
        <v>OPERATIONS</v>
      </c>
      <c r="BY2849" t="str">
        <v>IDEM ANIETIE EMMA (OPS)</v>
      </c>
      <c r="BZ2849" s="31">
        <v>44879</v>
      </c>
      <c r="CA2849" s="40">
        <v>0.49929398148148146</v>
      </c>
      <c r="DB2849">
        <v>680</v>
      </c>
      <c r="DC2849" t="str">
        <v>ENGINEERING</v>
      </c>
      <c r="DD2849" t="str">
        <v>ASIA EHIMARE I. (ENGR)</v>
      </c>
      <c r="DE2849" s="31">
        <v>44879</v>
      </c>
      <c r="DF2849" s="40">
        <v>0.82771990740740742</v>
      </c>
    </row>
    <row r="2850" spans="1:110" x14ac:dyDescent="0.25">
      <c r="A2850" s="109" t="s">
        <v>1972</v>
      </c>
      <c r="B2850">
        <v>111</v>
      </c>
      <c r="C2850" s="109" t="s">
        <v>54</v>
      </c>
      <c r="D2850" s="109" t="s">
        <v>684</v>
      </c>
      <c r="E2850" s="94">
        <v>44870</v>
      </c>
      <c r="F2850" s="174">
        <v>0.28498842592592594</v>
      </c>
      <c r="G2850">
        <v>2</v>
      </c>
      <c r="H2850" s="109" t="s">
        <v>685</v>
      </c>
      <c r="I2850">
        <v>5505462</v>
      </c>
      <c r="AR2850">
        <v>226</v>
      </c>
      <c r="AS2850" t="str">
        <v>OPERATIONS</v>
      </c>
      <c r="AT2850" t="str">
        <v>OKONJI ONYINYE (OPER)</v>
      </c>
      <c r="AU2850" s="31">
        <v>44881</v>
      </c>
      <c r="AV2850" s="40">
        <v>0.29930555555555555</v>
      </c>
      <c r="BW2850">
        <v>326</v>
      </c>
      <c r="BX2850" t="str">
        <v>MICURA</v>
      </c>
      <c r="BY2850" t="str">
        <v>GANIYU KAREEM (MIC)</v>
      </c>
      <c r="BZ2850" s="31">
        <v>44879</v>
      </c>
      <c r="CA2850" s="40">
        <v>0.49935185185185182</v>
      </c>
      <c r="DB2850">
        <v>681</v>
      </c>
      <c r="DC2850" t="str">
        <v>OPERATIONS</v>
      </c>
      <c r="DD2850" t="str">
        <v>GBADEYAN DANIEL O.(OPS)</v>
      </c>
      <c r="DE2850" s="31">
        <v>44879</v>
      </c>
      <c r="DF2850" s="40">
        <v>0.82825231481481476</v>
      </c>
    </row>
    <row r="2851" spans="1:110" x14ac:dyDescent="0.25">
      <c r="A2851" s="109" t="s">
        <v>1972</v>
      </c>
      <c r="B2851">
        <v>112</v>
      </c>
      <c r="C2851" s="109" t="s">
        <v>54</v>
      </c>
      <c r="D2851" s="109" t="s">
        <v>696</v>
      </c>
      <c r="E2851" s="94">
        <v>44870</v>
      </c>
      <c r="F2851" s="174">
        <v>0.28513888888888889</v>
      </c>
      <c r="G2851">
        <v>2</v>
      </c>
      <c r="H2851" s="109" t="s">
        <v>697</v>
      </c>
      <c r="I2851">
        <v>8297552</v>
      </c>
      <c r="AR2851">
        <v>227</v>
      </c>
      <c r="AS2851" t="str">
        <v>MICURA</v>
      </c>
      <c r="AT2851" t="str">
        <v>CHINAKWA EZE (MIC)</v>
      </c>
      <c r="AU2851" s="31">
        <v>44881</v>
      </c>
      <c r="AV2851" s="40">
        <v>0.29991898148148149</v>
      </c>
      <c r="BW2851">
        <v>327</v>
      </c>
      <c r="BX2851" t="str">
        <v>OPERATIONS</v>
      </c>
      <c r="BY2851" t="str">
        <v>INYAMBE BENARD (OPS)</v>
      </c>
      <c r="BZ2851" s="31">
        <v>44879</v>
      </c>
      <c r="CA2851" s="40">
        <v>0.49959490740740742</v>
      </c>
      <c r="DB2851">
        <v>682</v>
      </c>
      <c r="DC2851" t="str">
        <v>MICURA</v>
      </c>
      <c r="DD2851" t="str">
        <v>ENEOTU ZILPAH INNOCENT</v>
      </c>
      <c r="DE2851" s="31">
        <v>44879</v>
      </c>
      <c r="DF2851" s="40">
        <v>0.83616898148148144</v>
      </c>
    </row>
    <row r="2852" spans="1:110" x14ac:dyDescent="0.25">
      <c r="A2852" s="109" t="s">
        <v>1972</v>
      </c>
      <c r="B2852">
        <v>113</v>
      </c>
      <c r="C2852" s="109" t="s">
        <v>54</v>
      </c>
      <c r="D2852" s="109" t="s">
        <v>984</v>
      </c>
      <c r="E2852" s="94">
        <v>44870</v>
      </c>
      <c r="F2852" s="174">
        <v>0.28519675925925925</v>
      </c>
      <c r="G2852">
        <v>2</v>
      </c>
      <c r="H2852" s="109" t="s">
        <v>985</v>
      </c>
      <c r="I2852">
        <v>6698504</v>
      </c>
      <c r="AR2852">
        <v>228</v>
      </c>
      <c r="AS2852" t="str">
        <v>MICURA</v>
      </c>
      <c r="AT2852" t="str">
        <v>OLUSHOLA AYORINDE (MIC)</v>
      </c>
      <c r="AU2852" s="31">
        <v>44881</v>
      </c>
      <c r="AV2852" s="40">
        <v>0.3</v>
      </c>
      <c r="BW2852">
        <v>328</v>
      </c>
      <c r="BX2852" t="str">
        <v>OPERATIONS</v>
      </c>
      <c r="BY2852" t="str">
        <v>IBRAHIM AMINU</v>
      </c>
      <c r="BZ2852" s="31">
        <v>44879</v>
      </c>
      <c r="CA2852" s="40">
        <v>0.49965277777777778</v>
      </c>
      <c r="DB2852">
        <v>683</v>
      </c>
      <c r="DC2852" t="str">
        <v>ENGINEERING</v>
      </c>
      <c r="DD2852" t="str">
        <v>BUSARI RILIWAN A. (DRV)</v>
      </c>
      <c r="DE2852" s="31">
        <v>44879</v>
      </c>
      <c r="DF2852" s="40">
        <v>0.83856481481481482</v>
      </c>
    </row>
    <row r="2853" spans="1:110" x14ac:dyDescent="0.25">
      <c r="A2853" s="109" t="s">
        <v>1972</v>
      </c>
      <c r="B2853">
        <v>114</v>
      </c>
      <c r="C2853" s="109" t="s">
        <v>54</v>
      </c>
      <c r="D2853" s="109" t="s">
        <v>686</v>
      </c>
      <c r="E2853" s="94">
        <v>44870</v>
      </c>
      <c r="F2853" s="174">
        <v>0.28528935185185184</v>
      </c>
      <c r="G2853">
        <v>2</v>
      </c>
      <c r="H2853" s="109" t="s">
        <v>687</v>
      </c>
      <c r="I2853">
        <v>7344849</v>
      </c>
      <c r="AR2853">
        <v>229</v>
      </c>
      <c r="AS2853" t="str">
        <v>MICURA</v>
      </c>
      <c r="AT2853" t="str">
        <v>IHEZUO JERRY O. (MIC)</v>
      </c>
      <c r="AU2853" s="31">
        <v>44881</v>
      </c>
      <c r="AV2853" s="40">
        <v>0.30005787037037035</v>
      </c>
      <c r="BW2853">
        <v>329</v>
      </c>
      <c r="BX2853" t="str">
        <v>ENGINEERING</v>
      </c>
      <c r="BY2853" t="str">
        <v>BALOGUN LATEEF (ENGR)</v>
      </c>
      <c r="BZ2853" s="31">
        <v>44879</v>
      </c>
      <c r="CA2853" s="40">
        <v>0.49972222222222223</v>
      </c>
      <c r="DB2853">
        <v>684</v>
      </c>
      <c r="DC2853" t="str">
        <v>MICURA</v>
      </c>
      <c r="DD2853" t="str">
        <v>OKANLAWON JAMIU (MIC)</v>
      </c>
      <c r="DE2853" s="31">
        <v>44879</v>
      </c>
      <c r="DF2853" s="40">
        <v>0.83870370370370373</v>
      </c>
    </row>
    <row r="2854" spans="1:110" x14ac:dyDescent="0.25">
      <c r="A2854" s="109" t="s">
        <v>1972</v>
      </c>
      <c r="B2854">
        <v>115</v>
      </c>
      <c r="C2854" s="109" t="s">
        <v>52</v>
      </c>
      <c r="D2854" s="109" t="s">
        <v>1630</v>
      </c>
      <c r="E2854" s="94">
        <v>44870</v>
      </c>
      <c r="F2854" s="174">
        <v>0.28541666666666665</v>
      </c>
      <c r="G2854">
        <v>2</v>
      </c>
      <c r="H2854" s="109" t="s">
        <v>1631</v>
      </c>
      <c r="I2854">
        <v>7359617</v>
      </c>
      <c r="AR2854">
        <v>230</v>
      </c>
      <c r="AS2854" t="str">
        <v>ENGINEERING</v>
      </c>
      <c r="AT2854" t="str">
        <v>OGBOLU MICHAEL (ENGR)</v>
      </c>
      <c r="AU2854" s="31">
        <v>44881</v>
      </c>
      <c r="AV2854" s="40">
        <v>0.30078703703703702</v>
      </c>
      <c r="BW2854">
        <v>330</v>
      </c>
      <c r="BX2854" t="str">
        <v>ENGINEERING</v>
      </c>
      <c r="BY2854" t="str">
        <v>AHMED ABDULMALEEQ (ENGR</v>
      </c>
      <c r="BZ2854" s="31">
        <v>44879</v>
      </c>
      <c r="CA2854" s="40">
        <v>0.4997800925925926</v>
      </c>
      <c r="DB2854">
        <v>685</v>
      </c>
      <c r="DC2854" t="str">
        <v>OPERATIONS</v>
      </c>
      <c r="DD2854" t="str">
        <v>ADEYEMI TOPE (OPS)</v>
      </c>
      <c r="DE2854" s="31">
        <v>44879</v>
      </c>
      <c r="DF2854" s="40">
        <v>0.84115740740740741</v>
      </c>
    </row>
    <row r="2855" spans="1:110" x14ac:dyDescent="0.25">
      <c r="A2855" s="109" t="s">
        <v>1972</v>
      </c>
      <c r="B2855">
        <v>116</v>
      </c>
      <c r="C2855" s="109" t="s">
        <v>53</v>
      </c>
      <c r="D2855" s="109" t="s">
        <v>1254</v>
      </c>
      <c r="E2855" s="94">
        <v>44870</v>
      </c>
      <c r="F2855" s="174">
        <v>0.2867824074074074</v>
      </c>
      <c r="G2855">
        <v>2</v>
      </c>
      <c r="H2855" s="109" t="s">
        <v>1255</v>
      </c>
      <c r="I2855">
        <v>3380625</v>
      </c>
      <c r="AR2855">
        <v>231</v>
      </c>
      <c r="AS2855" t="str">
        <v>ENGINEERING</v>
      </c>
      <c r="AT2855" t="str">
        <v>MUNIRU M. IDOWU (ENGR)</v>
      </c>
      <c r="AU2855" s="31">
        <v>44881</v>
      </c>
      <c r="AV2855" s="40">
        <v>0.30111111111111111</v>
      </c>
      <c r="BW2855">
        <v>331</v>
      </c>
      <c r="BX2855" t="str">
        <v>ENGINEERING</v>
      </c>
      <c r="BY2855" t="str">
        <v>ADENIGA ADELEKE O. (ENG</v>
      </c>
      <c r="BZ2855" s="31">
        <v>44879</v>
      </c>
      <c r="CA2855" s="40">
        <v>0.49998842592592591</v>
      </c>
      <c r="DB2855">
        <v>686</v>
      </c>
      <c r="DC2855" t="str">
        <v>MICURA</v>
      </c>
      <c r="DD2855" t="str">
        <v>OLADIPUPO TUNDE (MIC)</v>
      </c>
      <c r="DE2855" s="31">
        <v>44879</v>
      </c>
      <c r="DF2855" s="40">
        <v>0.84769675925925925</v>
      </c>
    </row>
    <row r="2856" spans="1:110" x14ac:dyDescent="0.25">
      <c r="A2856" s="109" t="s">
        <v>1972</v>
      </c>
      <c r="B2856">
        <v>117</v>
      </c>
      <c r="C2856" s="109" t="s">
        <v>53</v>
      </c>
      <c r="D2856" s="109" t="s">
        <v>1282</v>
      </c>
      <c r="E2856" s="94">
        <v>44870</v>
      </c>
      <c r="F2856" s="174">
        <v>0.28751157407407407</v>
      </c>
      <c r="G2856">
        <v>2</v>
      </c>
      <c r="H2856" s="109" t="s">
        <v>1283</v>
      </c>
      <c r="I2856">
        <v>2099344</v>
      </c>
      <c r="AR2856">
        <v>232</v>
      </c>
      <c r="AS2856" t="str">
        <v>MICURA</v>
      </c>
      <c r="AT2856" t="str">
        <v>ESHIGBE IRIKEFE TONY(MI</v>
      </c>
      <c r="AU2856" s="31">
        <v>44881</v>
      </c>
      <c r="AV2856" s="40">
        <v>0.30180555555555555</v>
      </c>
      <c r="BW2856">
        <v>332</v>
      </c>
      <c r="BX2856" t="str">
        <v>ENGINEERING</v>
      </c>
      <c r="BY2856" t="str">
        <v>GANIYU RAHMON (ENGR)</v>
      </c>
      <c r="BZ2856" s="31">
        <v>44879</v>
      </c>
      <c r="CA2856" s="40">
        <v>0.50008101851851849</v>
      </c>
      <c r="DB2856">
        <v>687</v>
      </c>
      <c r="DC2856" t="str">
        <v>OPERATIONS</v>
      </c>
      <c r="DD2856" t="str">
        <v>OYELOHUNU OLUWATOBI (OP</v>
      </c>
      <c r="DE2856" s="31">
        <v>44879</v>
      </c>
      <c r="DF2856" s="40">
        <v>0.85004629629629624</v>
      </c>
    </row>
    <row r="2857" spans="1:110" x14ac:dyDescent="0.25">
      <c r="A2857" s="109" t="s">
        <v>1972</v>
      </c>
      <c r="B2857">
        <v>118</v>
      </c>
      <c r="C2857" s="109" t="s">
        <v>52</v>
      </c>
      <c r="D2857" s="109" t="s">
        <v>1559</v>
      </c>
      <c r="E2857" s="94">
        <v>44870</v>
      </c>
      <c r="F2857" s="174">
        <v>0.28760416666666666</v>
      </c>
      <c r="G2857">
        <v>2</v>
      </c>
      <c r="H2857" s="109" t="s">
        <v>1560</v>
      </c>
      <c r="I2857">
        <v>2702976</v>
      </c>
      <c r="AR2857">
        <v>233</v>
      </c>
      <c r="AS2857" t="str">
        <v>OPERATIONS</v>
      </c>
      <c r="AT2857" t="str">
        <v>AWONUGA OLUDOLAPO (OPS)</v>
      </c>
      <c r="AU2857" s="31">
        <v>44881</v>
      </c>
      <c r="AV2857" s="40">
        <v>0.30193287037037037</v>
      </c>
      <c r="BW2857">
        <v>333</v>
      </c>
      <c r="BX2857" t="str">
        <v>MICURA</v>
      </c>
      <c r="BY2857" t="str">
        <v>ELUDOYIN MUYIWA (MIC)</v>
      </c>
      <c r="BZ2857" s="31">
        <v>44879</v>
      </c>
      <c r="CA2857" s="40">
        <v>0.50187499999999996</v>
      </c>
      <c r="DB2857">
        <v>688</v>
      </c>
      <c r="DC2857" t="str">
        <v>OLM</v>
      </c>
      <c r="DD2857" t="str">
        <v>EKWUEME DONATUS (OLM)</v>
      </c>
      <c r="DE2857" s="31">
        <v>44879</v>
      </c>
      <c r="DF2857" s="40">
        <v>0.87798611111111113</v>
      </c>
    </row>
    <row r="2858" spans="1:110" x14ac:dyDescent="0.25">
      <c r="A2858" s="109" t="s">
        <v>1972</v>
      </c>
      <c r="B2858">
        <v>119</v>
      </c>
      <c r="C2858" s="109" t="s">
        <v>54</v>
      </c>
      <c r="D2858" s="109" t="s">
        <v>434</v>
      </c>
      <c r="E2858" s="94">
        <v>44870</v>
      </c>
      <c r="F2858" s="174">
        <v>0.28858796296296296</v>
      </c>
      <c r="G2858">
        <v>2</v>
      </c>
      <c r="H2858" s="109" t="s">
        <v>435</v>
      </c>
      <c r="I2858">
        <v>7759719</v>
      </c>
      <c r="AR2858">
        <v>234</v>
      </c>
      <c r="AS2858" t="str">
        <v>MICURA</v>
      </c>
      <c r="AT2858" t="str">
        <v>IDOWU JAMIU (MIC)</v>
      </c>
      <c r="AU2858" s="31">
        <v>44881</v>
      </c>
      <c r="AV2858" s="40">
        <v>0.30440972222222223</v>
      </c>
      <c r="BW2858">
        <v>334</v>
      </c>
      <c r="BX2858" t="str">
        <v>MICURA</v>
      </c>
      <c r="BY2858" t="str">
        <v>ADENEKAN NURUDEEN (MIC)</v>
      </c>
      <c r="BZ2858" s="31">
        <v>44879</v>
      </c>
      <c r="CA2858" s="40">
        <v>0.50197916666666664</v>
      </c>
      <c r="DB2858">
        <v>689</v>
      </c>
      <c r="DC2858" t="str">
        <v>OPERATIONS</v>
      </c>
      <c r="DD2858" t="str">
        <v>OKOEGUALE PHILIP E. (OP</v>
      </c>
      <c r="DE2858" s="31">
        <v>44879</v>
      </c>
      <c r="DF2858" s="40">
        <v>0.87811342592592589</v>
      </c>
    </row>
    <row r="2859" spans="1:110" x14ac:dyDescent="0.25">
      <c r="A2859" s="109" t="s">
        <v>1972</v>
      </c>
      <c r="B2859">
        <v>120</v>
      </c>
      <c r="C2859" s="109" t="s">
        <v>52</v>
      </c>
      <c r="D2859" s="109" t="s">
        <v>550</v>
      </c>
      <c r="E2859" s="94">
        <v>44870</v>
      </c>
      <c r="F2859" s="174">
        <v>0.28880787037037037</v>
      </c>
      <c r="G2859">
        <v>2</v>
      </c>
      <c r="H2859" s="109" t="s">
        <v>551</v>
      </c>
      <c r="I2859">
        <v>5417638</v>
      </c>
      <c r="AR2859">
        <v>235</v>
      </c>
      <c r="AS2859" t="str">
        <v>OPERATIONS</v>
      </c>
      <c r="AT2859" t="str">
        <v>AJIMISAN BAMIDELE (OPS)</v>
      </c>
      <c r="AU2859" s="31">
        <v>44881</v>
      </c>
      <c r="AV2859" s="40">
        <v>0.30452546296296296</v>
      </c>
      <c r="BW2859">
        <v>335</v>
      </c>
      <c r="BX2859" t="str">
        <v>ENGINEERING</v>
      </c>
      <c r="BY2859" t="str">
        <v>NWOLISA SAMUEL</v>
      </c>
      <c r="BZ2859" s="31">
        <v>44879</v>
      </c>
      <c r="CA2859" s="40">
        <v>0.50322916666666662</v>
      </c>
      <c r="DB2859">
        <v>690</v>
      </c>
      <c r="DC2859" t="str">
        <v>PLANNING</v>
      </c>
      <c r="DD2859" t="str">
        <v>OTAH SAMMUEL (PLN)</v>
      </c>
      <c r="DE2859" s="31">
        <v>44879</v>
      </c>
      <c r="DF2859" s="40">
        <v>0.87818287037037035</v>
      </c>
    </row>
    <row r="2860" spans="1:110" x14ac:dyDescent="0.25">
      <c r="A2860" s="109" t="s">
        <v>1972</v>
      </c>
      <c r="B2860">
        <v>121</v>
      </c>
      <c r="C2860" s="109" t="s">
        <v>53</v>
      </c>
      <c r="D2860" s="109" t="s">
        <v>1653</v>
      </c>
      <c r="E2860" s="94">
        <v>44870</v>
      </c>
      <c r="F2860" s="174">
        <v>0.28987268518518516</v>
      </c>
      <c r="G2860">
        <v>2</v>
      </c>
      <c r="H2860" s="109" t="s">
        <v>1654</v>
      </c>
      <c r="I2860"/>
      <c r="AR2860">
        <v>236</v>
      </c>
      <c r="AS2860" t="str">
        <v>ENGINEERING</v>
      </c>
      <c r="AT2860" t="str">
        <v>BAKI OLUWATOSIN S.(ENG)</v>
      </c>
      <c r="AU2860" s="31">
        <v>44881</v>
      </c>
      <c r="AV2860" s="40">
        <v>0.30454861111111109</v>
      </c>
      <c r="BW2860">
        <v>336</v>
      </c>
      <c r="BX2860" t="str">
        <v>ENGINEERING</v>
      </c>
      <c r="BY2860" t="str">
        <v>ADENIYI ISMAILA (ENGR)</v>
      </c>
      <c r="BZ2860" s="31">
        <v>44879</v>
      </c>
      <c r="CA2860" s="40">
        <v>0.50332175925925926</v>
      </c>
      <c r="DB2860">
        <v>691</v>
      </c>
      <c r="DC2860" t="str">
        <v>OPERATIONS</v>
      </c>
      <c r="DD2860" t="str">
        <v>NWACHUKWU CHRISTIAN (OP</v>
      </c>
      <c r="DE2860" s="31">
        <v>44879</v>
      </c>
      <c r="DF2860" s="40">
        <v>0.87825231481481481</v>
      </c>
    </row>
    <row r="2861" spans="1:110" x14ac:dyDescent="0.25">
      <c r="A2861" s="109" t="s">
        <v>1972</v>
      </c>
      <c r="B2861">
        <v>122</v>
      </c>
      <c r="C2861" s="109" t="s">
        <v>53</v>
      </c>
      <c r="D2861" s="109" t="s">
        <v>851</v>
      </c>
      <c r="E2861" s="94">
        <v>44870</v>
      </c>
      <c r="F2861" s="174">
        <v>0.2900578703703704</v>
      </c>
      <c r="G2861">
        <v>2</v>
      </c>
      <c r="H2861" s="109" t="s">
        <v>852</v>
      </c>
      <c r="I2861"/>
      <c r="AR2861">
        <v>237</v>
      </c>
      <c r="AS2861" t="str">
        <v>OPERATIONS</v>
      </c>
      <c r="AT2861" t="str">
        <v>NURUDEEN SIMPA (MIC)</v>
      </c>
      <c r="AU2861" s="31">
        <v>44881</v>
      </c>
      <c r="AV2861" s="40">
        <v>0.3046875</v>
      </c>
      <c r="BW2861">
        <v>337</v>
      </c>
      <c r="BX2861" t="str">
        <v>ENGINEERING</v>
      </c>
      <c r="BY2861" t="str">
        <v>OLAYINKA EBENEZER A.</v>
      </c>
      <c r="BZ2861" s="31">
        <v>44879</v>
      </c>
      <c r="CA2861" s="40">
        <v>0.50506944444444446</v>
      </c>
      <c r="DB2861">
        <v>692</v>
      </c>
      <c r="DC2861" t="str">
        <v>OPERATIONS</v>
      </c>
      <c r="DD2861" t="str">
        <v>INYOPE MORRIS (OPS)</v>
      </c>
      <c r="DE2861" s="31">
        <v>44879</v>
      </c>
      <c r="DF2861" s="40">
        <v>0.90335648148148151</v>
      </c>
    </row>
    <row r="2862" spans="1:110" x14ac:dyDescent="0.25">
      <c r="A2862" s="109" t="s">
        <v>1972</v>
      </c>
      <c r="B2862">
        <v>123</v>
      </c>
      <c r="C2862" s="109" t="s">
        <v>54</v>
      </c>
      <c r="D2862" s="109" t="s">
        <v>1913</v>
      </c>
      <c r="E2862" s="94">
        <v>44870</v>
      </c>
      <c r="F2862" s="174">
        <v>0.29290509259259262</v>
      </c>
      <c r="G2862">
        <v>2</v>
      </c>
      <c r="H2862" s="109" t="s">
        <v>1914</v>
      </c>
      <c r="I2862">
        <v>7367595</v>
      </c>
      <c r="AR2862">
        <v>238</v>
      </c>
      <c r="AS2862" t="str">
        <v>OPERATIONS</v>
      </c>
      <c r="AT2862" t="str">
        <v>UWORATI JUDE (OPS)</v>
      </c>
      <c r="AU2862" s="31">
        <v>44881</v>
      </c>
      <c r="AV2862" s="40">
        <v>0.30475694444444446</v>
      </c>
      <c r="BW2862">
        <v>338</v>
      </c>
      <c r="BX2862" t="str">
        <v>ENGINEERING</v>
      </c>
      <c r="BY2862" t="str">
        <v>DIXON BOBERT (DRIVER)</v>
      </c>
      <c r="BZ2862" s="31">
        <v>44879</v>
      </c>
      <c r="CA2862" s="40">
        <v>0.50552083333333331</v>
      </c>
      <c r="DB2862">
        <v>693</v>
      </c>
      <c r="DC2862" t="str">
        <v>MICURA</v>
      </c>
      <c r="DD2862" t="str">
        <v>ITOYA OGUN T. (MIC)</v>
      </c>
      <c r="DE2862" s="31">
        <v>44879</v>
      </c>
      <c r="DF2862" s="40">
        <v>0.90711805555555558</v>
      </c>
    </row>
    <row r="2863" spans="1:110" x14ac:dyDescent="0.25">
      <c r="A2863" s="109" t="s">
        <v>1972</v>
      </c>
      <c r="B2863">
        <v>124</v>
      </c>
      <c r="C2863" s="109" t="s">
        <v>54</v>
      </c>
      <c r="D2863" s="109" t="s">
        <v>1168</v>
      </c>
      <c r="E2863" s="94">
        <v>44870</v>
      </c>
      <c r="F2863" s="174">
        <v>0.29356481481481483</v>
      </c>
      <c r="G2863">
        <v>2</v>
      </c>
      <c r="H2863" s="109" t="s">
        <v>1169</v>
      </c>
      <c r="I2863">
        <v>6710571</v>
      </c>
      <c r="AR2863">
        <v>239</v>
      </c>
      <c r="AS2863" t="str">
        <v>MICURA</v>
      </c>
      <c r="AT2863" t="str">
        <v>OLADELE BENJAMIN (MIC)</v>
      </c>
      <c r="AU2863" s="31">
        <v>44881</v>
      </c>
      <c r="AV2863" s="40">
        <v>0.30483796296296295</v>
      </c>
      <c r="BW2863">
        <v>339</v>
      </c>
      <c r="BX2863" t="str">
        <v>ENGINEERING</v>
      </c>
      <c r="BY2863" t="str">
        <v>OGBONNA ONYEANWUSI (ENG</v>
      </c>
      <c r="BZ2863" s="31">
        <v>44879</v>
      </c>
      <c r="CA2863" s="40">
        <v>0.50559027777777776</v>
      </c>
      <c r="DB2863">
        <v>466</v>
      </c>
      <c r="DC2863" t="str">
        <v>MICURA</v>
      </c>
      <c r="DD2863" t="str">
        <v>ANYADIKE JUDE (MIC)</v>
      </c>
      <c r="DE2863" s="31">
        <v>44880</v>
      </c>
      <c r="DF2863" s="40">
        <v>0.75567129629629626</v>
      </c>
    </row>
    <row r="2864" spans="1:110" x14ac:dyDescent="0.25">
      <c r="A2864" s="109" t="s">
        <v>1972</v>
      </c>
      <c r="B2864">
        <v>125</v>
      </c>
      <c r="C2864" s="109" t="s">
        <v>53</v>
      </c>
      <c r="D2864" s="109" t="s">
        <v>1770</v>
      </c>
      <c r="E2864" s="94">
        <v>44870</v>
      </c>
      <c r="F2864" s="174">
        <v>0.29363425925925923</v>
      </c>
      <c r="G2864">
        <v>2</v>
      </c>
      <c r="H2864" s="109" t="s">
        <v>1771</v>
      </c>
      <c r="I2864">
        <v>14990032</v>
      </c>
      <c r="AR2864">
        <v>240</v>
      </c>
      <c r="AS2864" t="str">
        <v>MICURA</v>
      </c>
      <c r="AT2864" t="str">
        <v>PETER ADEDOKUN (MIC)</v>
      </c>
      <c r="AU2864" s="31">
        <v>44881</v>
      </c>
      <c r="AV2864" s="40">
        <v>0.30649305555555556</v>
      </c>
      <c r="BW2864">
        <v>340</v>
      </c>
      <c r="BX2864" t="str">
        <v>ENGINEERING</v>
      </c>
      <c r="BY2864" t="str">
        <v>NKWOAGU AUGUSTINE (ENGR</v>
      </c>
      <c r="BZ2864" s="31">
        <v>44879</v>
      </c>
      <c r="CA2864" s="40">
        <v>0.50587962962962962</v>
      </c>
      <c r="DB2864">
        <v>467</v>
      </c>
      <c r="DC2864" t="str">
        <v>MICURA</v>
      </c>
      <c r="DD2864" t="str">
        <v>EMEREMNU LAWRENCE (MIC)</v>
      </c>
      <c r="DE2864" s="31">
        <v>44880</v>
      </c>
      <c r="DF2864" s="40">
        <v>0.75572916666666667</v>
      </c>
    </row>
    <row r="2865" spans="1:110" x14ac:dyDescent="0.25">
      <c r="A2865" s="109" t="s">
        <v>1972</v>
      </c>
      <c r="B2865">
        <v>126</v>
      </c>
      <c r="C2865" s="109" t="s">
        <v>54</v>
      </c>
      <c r="D2865" s="109" t="s">
        <v>436</v>
      </c>
      <c r="E2865" s="94">
        <v>44870</v>
      </c>
      <c r="F2865" s="174">
        <v>0.29373842592592592</v>
      </c>
      <c r="G2865">
        <v>2</v>
      </c>
      <c r="H2865" s="109" t="s">
        <v>437</v>
      </c>
      <c r="I2865">
        <v>3686961</v>
      </c>
      <c r="AR2865">
        <v>241</v>
      </c>
      <c r="AS2865" t="str">
        <v>ENGINEERING</v>
      </c>
      <c r="AT2865" t="str">
        <v>ONU HYACINTH C. (ENGNR)</v>
      </c>
      <c r="AU2865" s="31">
        <v>44881</v>
      </c>
      <c r="AV2865" s="40">
        <v>0.30662037037037038</v>
      </c>
      <c r="BW2865">
        <v>341</v>
      </c>
      <c r="BX2865" t="str">
        <v>ENGINEERING</v>
      </c>
      <c r="BY2865" t="str">
        <v>ENOMA GODWIN O (ENGR)</v>
      </c>
      <c r="BZ2865" s="31">
        <v>44879</v>
      </c>
      <c r="CA2865" s="40">
        <v>0.50594907407407408</v>
      </c>
      <c r="DB2865">
        <v>468</v>
      </c>
      <c r="DC2865" t="str">
        <v>OPERATIONS</v>
      </c>
      <c r="DD2865" t="str">
        <v>EMODI EMEKA AMALA</v>
      </c>
      <c r="DE2865" s="31">
        <v>44880</v>
      </c>
      <c r="DF2865" s="40">
        <v>0.75579861111111113</v>
      </c>
    </row>
    <row r="2866" spans="1:110" x14ac:dyDescent="0.25">
      <c r="A2866" s="109" t="s">
        <v>1972</v>
      </c>
      <c r="B2866">
        <v>127</v>
      </c>
      <c r="C2866" s="109" t="s">
        <v>54</v>
      </c>
      <c r="D2866" s="109" t="s">
        <v>424</v>
      </c>
      <c r="E2866" s="94">
        <v>44870</v>
      </c>
      <c r="F2866" s="174">
        <v>0.29391203703703705</v>
      </c>
      <c r="G2866">
        <v>2</v>
      </c>
      <c r="H2866" s="109" t="s">
        <v>425</v>
      </c>
      <c r="I2866">
        <v>5350400</v>
      </c>
      <c r="AR2866">
        <v>242</v>
      </c>
      <c r="AS2866" t="str">
        <v>MICURA</v>
      </c>
      <c r="AT2866" t="str">
        <v>AKINFENWA OLUWAYEMI (MI</v>
      </c>
      <c r="AU2866" s="31">
        <v>44881</v>
      </c>
      <c r="AV2866" s="40">
        <v>0.30692129629629628</v>
      </c>
      <c r="BW2866">
        <v>342</v>
      </c>
      <c r="BX2866" t="str">
        <v>ENGINEERING</v>
      </c>
      <c r="BY2866" t="str">
        <v>WILLIAMS IDOROYEN (ENGR</v>
      </c>
      <c r="BZ2866" s="31">
        <v>44879</v>
      </c>
      <c r="CA2866" s="40">
        <v>0.5060069444444445</v>
      </c>
      <c r="DB2866">
        <v>469</v>
      </c>
      <c r="DC2866" t="str">
        <v>OPERATIONS</v>
      </c>
      <c r="DD2866" t="str">
        <v>USMAN MUKTARI (OPS)</v>
      </c>
      <c r="DE2866" s="31">
        <v>44880</v>
      </c>
      <c r="DF2866" s="40">
        <v>0.75638888888888889</v>
      </c>
    </row>
    <row r="2867" spans="1:110" x14ac:dyDescent="0.25">
      <c r="A2867" s="109" t="s">
        <v>1972</v>
      </c>
      <c r="B2867">
        <v>128</v>
      </c>
      <c r="C2867" s="109" t="s">
        <v>54</v>
      </c>
      <c r="D2867" s="109" t="s">
        <v>1616</v>
      </c>
      <c r="E2867" s="94">
        <v>44870</v>
      </c>
      <c r="F2867" s="174">
        <v>0.29417824074074073</v>
      </c>
      <c r="G2867">
        <v>2</v>
      </c>
      <c r="H2867" s="109" t="s">
        <v>1617</v>
      </c>
      <c r="I2867">
        <v>5501554</v>
      </c>
      <c r="AR2867">
        <v>243</v>
      </c>
      <c r="AS2867" t="str">
        <v>OPERATIONS</v>
      </c>
      <c r="AT2867" t="str">
        <v>RAHEEM MUSA (OPS)</v>
      </c>
      <c r="AU2867" s="31">
        <v>44881</v>
      </c>
      <c r="AV2867" s="40">
        <v>0.30760416666666668</v>
      </c>
      <c r="BW2867">
        <v>343</v>
      </c>
      <c r="BX2867" t="str">
        <v>ENGINEERING</v>
      </c>
      <c r="BY2867" t="str">
        <v>IFEANYI OZONUWE (ENGR)</v>
      </c>
      <c r="BZ2867" s="31">
        <v>44879</v>
      </c>
      <c r="CA2867" s="40">
        <v>0.50607638888888884</v>
      </c>
      <c r="DB2867">
        <v>470</v>
      </c>
      <c r="DC2867" t="str">
        <v>OPERATIONS</v>
      </c>
      <c r="DD2867" t="str">
        <v>KENNETH EDEGBE (OPS)</v>
      </c>
      <c r="DE2867" s="31">
        <v>44880</v>
      </c>
      <c r="DF2867" s="40">
        <v>0.7564467592592593</v>
      </c>
    </row>
    <row r="2868" spans="1:110" x14ac:dyDescent="0.25">
      <c r="A2868" s="109" t="s">
        <v>1972</v>
      </c>
      <c r="B2868">
        <v>129</v>
      </c>
      <c r="C2868" s="109" t="s">
        <v>54</v>
      </c>
      <c r="D2868" s="109" t="s">
        <v>456</v>
      </c>
      <c r="E2868" s="94">
        <v>44870</v>
      </c>
      <c r="F2868" s="174">
        <v>0.2948263888888889</v>
      </c>
      <c r="G2868">
        <v>2</v>
      </c>
      <c r="H2868" s="109" t="s">
        <v>457</v>
      </c>
      <c r="I2868">
        <v>6720578</v>
      </c>
      <c r="AR2868">
        <v>244</v>
      </c>
      <c r="AS2868" t="str">
        <v>OPERATIONS</v>
      </c>
      <c r="AT2868" t="str">
        <v>IDEM GEORGE (OPS)</v>
      </c>
      <c r="AU2868" s="31">
        <v>44881</v>
      </c>
      <c r="AV2868" s="40">
        <v>0.30839120370370371</v>
      </c>
      <c r="BW2868">
        <v>344</v>
      </c>
      <c r="BX2868" t="str">
        <v>OPERATIONS</v>
      </c>
      <c r="BY2868" t="str">
        <v>SALIFU .E. YAKUBU (OPS)</v>
      </c>
      <c r="BZ2868" s="31">
        <v>44879</v>
      </c>
      <c r="CA2868" s="40">
        <v>0.50613425925925926</v>
      </c>
      <c r="DB2868">
        <v>471</v>
      </c>
      <c r="DC2868" t="str">
        <v>GATE OPS</v>
      </c>
      <c r="DD2868" t="str">
        <v>JANET GANDONU (GATE)</v>
      </c>
      <c r="DE2868" s="31">
        <v>44880</v>
      </c>
      <c r="DF2868" s="40">
        <v>0.75651620370370365</v>
      </c>
    </row>
    <row r="2869" spans="1:110" x14ac:dyDescent="0.25">
      <c r="A2869" s="109" t="s">
        <v>1972</v>
      </c>
      <c r="B2869">
        <v>130</v>
      </c>
      <c r="C2869" s="109" t="s">
        <v>53</v>
      </c>
      <c r="D2869" s="109" t="s">
        <v>1669</v>
      </c>
      <c r="E2869" s="94">
        <v>44870</v>
      </c>
      <c r="F2869" s="174">
        <v>0.29578703703703701</v>
      </c>
      <c r="G2869">
        <v>2</v>
      </c>
      <c r="H2869" s="109" t="s">
        <v>1670</v>
      </c>
      <c r="I2869"/>
      <c r="AR2869">
        <v>245</v>
      </c>
      <c r="AS2869" t="str">
        <v>OPERATIONS</v>
      </c>
      <c r="AT2869" t="str">
        <v>IBIKUNLE ISMAILA</v>
      </c>
      <c r="AU2869" s="31">
        <v>44881</v>
      </c>
      <c r="AV2869" s="40">
        <v>0.30883101851851852</v>
      </c>
      <c r="BW2869">
        <v>345</v>
      </c>
      <c r="BX2869" t="str">
        <v>MICURA</v>
      </c>
      <c r="BY2869" t="str">
        <v>OKANLAWON JAMIU (MIC)</v>
      </c>
      <c r="BZ2869" s="31">
        <v>44879</v>
      </c>
      <c r="CA2869" s="40">
        <v>0.50716435185185182</v>
      </c>
      <c r="DB2869">
        <v>472</v>
      </c>
      <c r="DC2869" t="str">
        <v>OPERATIONS</v>
      </c>
      <c r="DD2869" t="str">
        <v>OMORUYI SUNDAY (OPS)</v>
      </c>
      <c r="DE2869" s="31">
        <v>44880</v>
      </c>
      <c r="DF2869" s="40">
        <v>0.7565856481481481</v>
      </c>
    </row>
    <row r="2870" spans="1:110" x14ac:dyDescent="0.25">
      <c r="A2870" s="109" t="s">
        <v>1972</v>
      </c>
      <c r="B2870">
        <v>131</v>
      </c>
      <c r="C2870" s="109" t="s">
        <v>53</v>
      </c>
      <c r="D2870" s="109" t="s">
        <v>976</v>
      </c>
      <c r="E2870" s="94">
        <v>44870</v>
      </c>
      <c r="F2870" s="174">
        <v>0.29590277777777779</v>
      </c>
      <c r="G2870">
        <v>2</v>
      </c>
      <c r="H2870" s="109" t="s">
        <v>977</v>
      </c>
      <c r="I2870">
        <v>5501030</v>
      </c>
      <c r="AR2870">
        <v>246</v>
      </c>
      <c r="AS2870" t="str">
        <v>OPERATIONS</v>
      </c>
      <c r="AT2870" t="str">
        <v>OSINOWO OLUFUNKE (OPS)</v>
      </c>
      <c r="AU2870" s="31">
        <v>44881</v>
      </c>
      <c r="AV2870" s="40">
        <v>0.3115046296296296</v>
      </c>
      <c r="BW2870">
        <v>346</v>
      </c>
      <c r="BX2870" t="str">
        <v>MICURA</v>
      </c>
      <c r="BY2870" t="str">
        <v>OGEH EMMANUEL O.</v>
      </c>
      <c r="BZ2870" s="31">
        <v>44879</v>
      </c>
      <c r="CA2870" s="40">
        <v>0.50723379629629628</v>
      </c>
      <c r="DB2870">
        <v>473</v>
      </c>
      <c r="DC2870" t="str">
        <v>MICURA</v>
      </c>
      <c r="DD2870" t="str">
        <v>SIKIRU TAIWO (MIC)</v>
      </c>
      <c r="DE2870" s="31">
        <v>44880</v>
      </c>
      <c r="DF2870" s="40">
        <v>0.75664351851851852</v>
      </c>
    </row>
    <row r="2871" spans="1:110" x14ac:dyDescent="0.25">
      <c r="A2871" s="109" t="s">
        <v>1972</v>
      </c>
      <c r="B2871">
        <v>132</v>
      </c>
      <c r="C2871" s="109" t="s">
        <v>53</v>
      </c>
      <c r="D2871" s="109" t="s">
        <v>899</v>
      </c>
      <c r="E2871" s="94">
        <v>44870</v>
      </c>
      <c r="F2871" s="174">
        <v>0.29623842592592592</v>
      </c>
      <c r="G2871">
        <v>2</v>
      </c>
      <c r="H2871" s="109" t="s">
        <v>900</v>
      </c>
      <c r="I2871"/>
      <c r="AR2871">
        <v>247</v>
      </c>
      <c r="AS2871" t="str">
        <v>ENGINEERING</v>
      </c>
      <c r="AT2871" t="str">
        <v>ISU PATRICK (ENGR)</v>
      </c>
      <c r="AU2871" s="31">
        <v>44881</v>
      </c>
      <c r="AV2871" s="40">
        <v>0.3228935185185185</v>
      </c>
      <c r="BW2871">
        <v>347</v>
      </c>
      <c r="BX2871" t="str">
        <v>MICURA</v>
      </c>
      <c r="BY2871" t="str">
        <v>WISDOM AKPABIO E. (MIC)</v>
      </c>
      <c r="BZ2871" s="31">
        <v>44879</v>
      </c>
      <c r="CA2871" s="40">
        <v>0.5072916666666667</v>
      </c>
      <c r="DB2871">
        <v>474</v>
      </c>
      <c r="DC2871" t="str">
        <v>MICURA</v>
      </c>
      <c r="DD2871" t="str">
        <v>ADETUNJI OLALEKAN (MIC)</v>
      </c>
      <c r="DE2871" s="31">
        <v>44880</v>
      </c>
      <c r="DF2871" s="40">
        <v>0.75671296296296298</v>
      </c>
    </row>
    <row r="2872" spans="1:110" x14ac:dyDescent="0.25">
      <c r="A2872" s="109" t="s">
        <v>1972</v>
      </c>
      <c r="B2872">
        <v>133</v>
      </c>
      <c r="C2872" s="109" t="s">
        <v>53</v>
      </c>
      <c r="D2872" s="109" t="s">
        <v>1774</v>
      </c>
      <c r="E2872" s="94">
        <v>44870</v>
      </c>
      <c r="F2872" s="174">
        <v>0.29631944444444447</v>
      </c>
      <c r="G2872">
        <v>2</v>
      </c>
      <c r="H2872" s="109" t="s">
        <v>1775</v>
      </c>
      <c r="I2872"/>
      <c r="AR2872">
        <v>248</v>
      </c>
      <c r="AS2872" t="str">
        <v>OPERATIONS</v>
      </c>
      <c r="AT2872" t="str">
        <v>EKPE UDO ANDY (OPS)</v>
      </c>
      <c r="AU2872" s="31">
        <v>44881</v>
      </c>
      <c r="AV2872" s="40">
        <v>0.32306712962962963</v>
      </c>
      <c r="BW2872">
        <v>348</v>
      </c>
      <c r="BX2872" t="str">
        <v>GATE OPS</v>
      </c>
      <c r="BY2872" t="str">
        <v>IYAWE E. IGHODARO (GATE</v>
      </c>
      <c r="BZ2872" s="31">
        <v>44879</v>
      </c>
      <c r="CA2872" s="40">
        <v>0.50888888888888884</v>
      </c>
      <c r="DB2872">
        <v>475</v>
      </c>
      <c r="DC2872" t="str">
        <v>MICURA</v>
      </c>
      <c r="DD2872" t="str">
        <v>EMRETANE CHARLES</v>
      </c>
      <c r="DE2872" s="31">
        <v>44880</v>
      </c>
      <c r="DF2872" s="40">
        <v>0.75688657407407411</v>
      </c>
    </row>
    <row r="2873" spans="1:110" x14ac:dyDescent="0.25">
      <c r="A2873" s="109" t="s">
        <v>1972</v>
      </c>
      <c r="B2873">
        <v>134</v>
      </c>
      <c r="C2873" s="109" t="s">
        <v>53</v>
      </c>
      <c r="D2873" s="109" t="s">
        <v>1031</v>
      </c>
      <c r="E2873" s="94">
        <v>44870</v>
      </c>
      <c r="F2873" s="174">
        <v>0.29635416666666664</v>
      </c>
      <c r="G2873">
        <v>2</v>
      </c>
      <c r="H2873" s="109" t="s">
        <v>1032</v>
      </c>
      <c r="I2873"/>
      <c r="AR2873">
        <v>249</v>
      </c>
      <c r="AS2873" t="str">
        <v>OPERATIONS</v>
      </c>
      <c r="AT2873" t="str">
        <v>KADIRI CHRISTOPHER (MIC</v>
      </c>
      <c r="AU2873" s="31">
        <v>44881</v>
      </c>
      <c r="AV2873" s="40">
        <v>0.32342592592592595</v>
      </c>
      <c r="BW2873">
        <v>349</v>
      </c>
      <c r="BX2873" t="str">
        <v>OPERATIONS</v>
      </c>
      <c r="BY2873" t="str">
        <v>OMOVIRO ANDREW (MIC)</v>
      </c>
      <c r="BZ2873" s="31">
        <v>44879</v>
      </c>
      <c r="CA2873" s="40">
        <v>0.50896990740740744</v>
      </c>
      <c r="DB2873">
        <v>476</v>
      </c>
      <c r="DC2873" t="str">
        <v>MICURA</v>
      </c>
      <c r="DD2873" t="str">
        <v>NWACHI ANTHONY (MIC)</v>
      </c>
      <c r="DE2873" s="31">
        <v>44880</v>
      </c>
      <c r="DF2873" s="40">
        <v>0.75694444444444442</v>
      </c>
    </row>
    <row r="2874" spans="1:110" x14ac:dyDescent="0.25">
      <c r="A2874" s="109" t="s">
        <v>1972</v>
      </c>
      <c r="B2874">
        <v>135</v>
      </c>
      <c r="C2874" s="109" t="s">
        <v>53</v>
      </c>
      <c r="D2874" s="109" t="s">
        <v>1097</v>
      </c>
      <c r="E2874" s="94">
        <v>44870</v>
      </c>
      <c r="F2874" s="174">
        <v>0.29656250000000001</v>
      </c>
      <c r="G2874">
        <v>2</v>
      </c>
      <c r="H2874" s="109" t="s">
        <v>1098</v>
      </c>
      <c r="I2874">
        <v>2091143</v>
      </c>
      <c r="AR2874">
        <v>250</v>
      </c>
      <c r="AS2874" t="str">
        <v>ENGINEERING</v>
      </c>
      <c r="AT2874" t="str">
        <v>AKINGBOYE TEMIDAYO</v>
      </c>
      <c r="AU2874" s="31">
        <v>44881</v>
      </c>
      <c r="AV2874" s="40">
        <v>0.32361111111111113</v>
      </c>
      <c r="BW2874">
        <v>350</v>
      </c>
      <c r="BX2874" t="str">
        <v>CONTRACTOR</v>
      </c>
      <c r="BY2874" t="str">
        <v>SHOYOYE OLORUNSHOGO (MED</v>
      </c>
      <c r="BZ2874" s="31">
        <v>44879</v>
      </c>
      <c r="CA2874" s="40">
        <v>0.50906249999999997</v>
      </c>
      <c r="DB2874">
        <v>477</v>
      </c>
      <c r="DC2874" t="str">
        <v>OPERATIONS</v>
      </c>
      <c r="DD2874" t="str">
        <v>LUKMON BALOGUN (OPS)</v>
      </c>
      <c r="DE2874" s="31">
        <v>44880</v>
      </c>
      <c r="DF2874" s="40">
        <v>0.75725694444444447</v>
      </c>
    </row>
    <row r="2875" spans="1:110" x14ac:dyDescent="0.25">
      <c r="A2875" s="109" t="s">
        <v>1972</v>
      </c>
      <c r="B2875">
        <v>136</v>
      </c>
      <c r="C2875" s="109" t="s">
        <v>53</v>
      </c>
      <c r="D2875" s="109" t="s">
        <v>933</v>
      </c>
      <c r="E2875" s="94">
        <v>44870</v>
      </c>
      <c r="F2875" s="174">
        <v>0.29671296296296296</v>
      </c>
      <c r="G2875">
        <v>2</v>
      </c>
      <c r="H2875" s="109" t="s">
        <v>934</v>
      </c>
      <c r="I2875">
        <v>14929376</v>
      </c>
      <c r="AR2875">
        <v>251</v>
      </c>
      <c r="AS2875" t="str">
        <v>OPERATIONS</v>
      </c>
      <c r="AT2875" t="str">
        <v>EDEM VICTOR GODFREY</v>
      </c>
      <c r="AU2875" s="31">
        <v>44881</v>
      </c>
      <c r="AV2875" s="40">
        <v>0.32385416666666667</v>
      </c>
      <c r="BW2875">
        <v>351</v>
      </c>
      <c r="BX2875" t="str">
        <v>CONTRACTOR</v>
      </c>
      <c r="BY2875" t="str">
        <v>OGUNDELE OLAYINKA (MEDBU</v>
      </c>
      <c r="BZ2875" s="31">
        <v>44879</v>
      </c>
      <c r="CA2875" s="40">
        <v>0.50913194444444443</v>
      </c>
      <c r="DB2875">
        <v>478</v>
      </c>
      <c r="DC2875" t="str">
        <v>OPERATIONS</v>
      </c>
      <c r="DD2875" t="str">
        <v>NASIRU OLADIMEJI</v>
      </c>
      <c r="DE2875" s="31">
        <v>44880</v>
      </c>
      <c r="DF2875" s="40">
        <v>0.75732638888888892</v>
      </c>
    </row>
    <row r="2876" spans="1:110" x14ac:dyDescent="0.25">
      <c r="A2876" s="109" t="s">
        <v>1972</v>
      </c>
      <c r="B2876">
        <v>137</v>
      </c>
      <c r="C2876" s="109" t="s">
        <v>53</v>
      </c>
      <c r="D2876" s="109" t="s">
        <v>1105</v>
      </c>
      <c r="E2876" s="94">
        <v>44870</v>
      </c>
      <c r="F2876" s="174">
        <v>0.29703703703703704</v>
      </c>
      <c r="G2876">
        <v>2</v>
      </c>
      <c r="H2876" s="109" t="s">
        <v>1106</v>
      </c>
      <c r="I2876"/>
      <c r="AR2876">
        <v>252</v>
      </c>
      <c r="AS2876" t="str">
        <v>MICURA</v>
      </c>
      <c r="AT2876" t="str">
        <v>ADOYI FRANCIS (MIC)</v>
      </c>
      <c r="AU2876" s="31">
        <v>44881</v>
      </c>
      <c r="AV2876" s="40">
        <v>0.32461805555555556</v>
      </c>
      <c r="BW2876">
        <v>352</v>
      </c>
      <c r="BX2876" t="str">
        <v>OPERATIONS</v>
      </c>
      <c r="BY2876" t="str">
        <v>OLANIYI OLANIYAN (OPS)</v>
      </c>
      <c r="BZ2876" s="31">
        <v>44879</v>
      </c>
      <c r="CA2876" s="40">
        <v>0.50952546296296297</v>
      </c>
      <c r="DB2876">
        <v>479</v>
      </c>
      <c r="DC2876" t="str">
        <v>OPERATIONS</v>
      </c>
      <c r="DD2876" t="str">
        <v>AYINDE MUYIDEEN A. (OPS</v>
      </c>
      <c r="DE2876" s="31">
        <v>44880</v>
      </c>
      <c r="DF2876" s="40">
        <v>0.75740740740740742</v>
      </c>
    </row>
    <row r="2877" spans="1:110" x14ac:dyDescent="0.25">
      <c r="A2877" s="109" t="s">
        <v>1972</v>
      </c>
      <c r="B2877">
        <v>138</v>
      </c>
      <c r="C2877" s="109" t="s">
        <v>53</v>
      </c>
      <c r="D2877" s="109" t="s">
        <v>1211</v>
      </c>
      <c r="E2877" s="94">
        <v>44870</v>
      </c>
      <c r="F2877" s="174">
        <v>0.29737268518518517</v>
      </c>
      <c r="G2877">
        <v>2</v>
      </c>
      <c r="H2877" s="109" t="s">
        <v>1212</v>
      </c>
      <c r="I2877"/>
      <c r="AR2877">
        <v>253</v>
      </c>
      <c r="AS2877" t="str">
        <v>MICURA</v>
      </c>
      <c r="AT2877" t="str">
        <v>ISMAILA ADEOSUN (MIC)</v>
      </c>
      <c r="AU2877" s="31">
        <v>44881</v>
      </c>
      <c r="AV2877" s="40">
        <v>0.32472222222222225</v>
      </c>
      <c r="BW2877">
        <v>353</v>
      </c>
      <c r="BX2877" t="str">
        <v>MICURA</v>
      </c>
      <c r="BY2877" t="str">
        <v>GOVERNMENT AYANKPO (MIC</v>
      </c>
      <c r="BZ2877" s="31">
        <v>44879</v>
      </c>
      <c r="CA2877" s="40">
        <v>0.50983796296296291</v>
      </c>
      <c r="DB2877">
        <v>480</v>
      </c>
      <c r="DC2877" t="str">
        <v>MICURA</v>
      </c>
      <c r="DD2877" t="str">
        <v>SAMUEL YINUSA ABAH (MIC</v>
      </c>
      <c r="DE2877" s="31">
        <v>44880</v>
      </c>
      <c r="DF2877" s="40">
        <v>0.75765046296296301</v>
      </c>
    </row>
    <row r="2878" spans="1:110" x14ac:dyDescent="0.25">
      <c r="A2878" s="109" t="s">
        <v>1972</v>
      </c>
      <c r="B2878">
        <v>139</v>
      </c>
      <c r="C2878" s="109" t="s">
        <v>52</v>
      </c>
      <c r="D2878" s="109" t="s">
        <v>1099</v>
      </c>
      <c r="E2878" s="94">
        <v>44870</v>
      </c>
      <c r="F2878" s="174">
        <v>0.29743055555555553</v>
      </c>
      <c r="G2878">
        <v>2</v>
      </c>
      <c r="H2878" s="109" t="s">
        <v>1100</v>
      </c>
      <c r="I2878">
        <v>14988625</v>
      </c>
      <c r="AR2878">
        <v>254</v>
      </c>
      <c r="AS2878" t="str">
        <v>OPERATIONS</v>
      </c>
      <c r="AT2878" t="str">
        <v>EMMANUEL PROSPER N. (OP</v>
      </c>
      <c r="AU2878" s="31">
        <v>44881</v>
      </c>
      <c r="AV2878" s="40">
        <v>0.32783564814814814</v>
      </c>
      <c r="BW2878">
        <v>354</v>
      </c>
      <c r="BX2878" t="str">
        <v>MICURA</v>
      </c>
      <c r="BY2878" t="str">
        <v>CYRIL ANAYO (MIC)</v>
      </c>
      <c r="BZ2878" s="31">
        <v>44879</v>
      </c>
      <c r="CA2878" s="40">
        <v>0.50989583333333333</v>
      </c>
      <c r="DB2878">
        <v>481</v>
      </c>
      <c r="DC2878" t="str">
        <v>MICURA</v>
      </c>
      <c r="DD2878" t="str">
        <v>ABDULLAHI MOHAMMED (MIC</v>
      </c>
      <c r="DE2878" s="31">
        <v>44880</v>
      </c>
      <c r="DF2878" s="40">
        <v>0.75771990740740736</v>
      </c>
    </row>
    <row r="2879" spans="1:110" x14ac:dyDescent="0.25">
      <c r="A2879" s="109" t="s">
        <v>1972</v>
      </c>
      <c r="B2879">
        <v>140</v>
      </c>
      <c r="C2879" s="109" t="s">
        <v>53</v>
      </c>
      <c r="D2879" s="109" t="s">
        <v>935</v>
      </c>
      <c r="E2879" s="94">
        <v>44870</v>
      </c>
      <c r="F2879" s="174">
        <v>0.29751157407407408</v>
      </c>
      <c r="G2879">
        <v>2</v>
      </c>
      <c r="H2879" s="109" t="s">
        <v>936</v>
      </c>
      <c r="I2879">
        <v>15027063</v>
      </c>
      <c r="AR2879">
        <v>255</v>
      </c>
      <c r="AS2879" t="str">
        <v>OPERATIONS</v>
      </c>
      <c r="AT2879" t="str">
        <v>EBEDE CHRISTOPHER (OPS)</v>
      </c>
      <c r="AU2879" s="31">
        <v>44881</v>
      </c>
      <c r="AV2879" s="40">
        <v>0.32841435185185186</v>
      </c>
      <c r="BW2879">
        <v>355</v>
      </c>
      <c r="BX2879" t="str">
        <v>ENGINEERING</v>
      </c>
      <c r="BY2879" t="str">
        <v>OKWUDIRI OZOUGWU (ENGR)</v>
      </c>
      <c r="BZ2879" s="31">
        <v>44879</v>
      </c>
      <c r="CA2879" s="40">
        <v>0.51137731481481485</v>
      </c>
      <c r="DB2879">
        <v>482</v>
      </c>
      <c r="DC2879" t="str">
        <v>MICURA</v>
      </c>
      <c r="DD2879" t="str">
        <v>IKPEACHUNWA DENNIS (MIC)</v>
      </c>
      <c r="DE2879" s="31">
        <v>44880</v>
      </c>
      <c r="DF2879" s="40">
        <v>0.75780092592592596</v>
      </c>
    </row>
    <row r="2880" spans="1:110" x14ac:dyDescent="0.25">
      <c r="A2880" s="109" t="s">
        <v>1972</v>
      </c>
      <c r="B2880">
        <v>141</v>
      </c>
      <c r="C2880" s="109" t="s">
        <v>52</v>
      </c>
      <c r="D2880" s="109" t="s">
        <v>1055</v>
      </c>
      <c r="E2880" s="94">
        <v>44870</v>
      </c>
      <c r="F2880" s="174">
        <v>0.29768518518518516</v>
      </c>
      <c r="G2880">
        <v>2</v>
      </c>
      <c r="H2880" s="109" t="s">
        <v>1056</v>
      </c>
      <c r="I2880">
        <v>5334088</v>
      </c>
      <c r="AR2880">
        <v>256</v>
      </c>
      <c r="AS2880" t="str">
        <v>MICURA</v>
      </c>
      <c r="AT2880" t="str">
        <v>UGA OGBONNIA D. (MIC)</v>
      </c>
      <c r="AU2880" s="31">
        <v>44881</v>
      </c>
      <c r="AV2880" s="40">
        <v>0.32913194444444444</v>
      </c>
      <c r="BW2880">
        <v>356</v>
      </c>
      <c r="BX2880" t="str">
        <v>ENGINEERING</v>
      </c>
      <c r="BY2880" t="str">
        <v>AJAERO AUGUSTINE (ENGR)</v>
      </c>
      <c r="BZ2880" s="31">
        <v>44879</v>
      </c>
      <c r="CA2880" s="40">
        <v>0.51143518518518516</v>
      </c>
      <c r="DB2880">
        <v>483</v>
      </c>
      <c r="DC2880" t="str">
        <v>MICURA</v>
      </c>
      <c r="DD2880" t="str">
        <v>ABBEY GBENGA (MIC)</v>
      </c>
      <c r="DE2880" s="31">
        <v>44880</v>
      </c>
      <c r="DF2880" s="40">
        <v>0.75787037037037042</v>
      </c>
    </row>
    <row r="2881" spans="1:110" x14ac:dyDescent="0.25">
      <c r="A2881" s="109" t="s">
        <v>1972</v>
      </c>
      <c r="B2881">
        <v>142</v>
      </c>
      <c r="C2881" s="109" t="s">
        <v>53</v>
      </c>
      <c r="D2881" s="109" t="s">
        <v>853</v>
      </c>
      <c r="E2881" s="94">
        <v>44870</v>
      </c>
      <c r="F2881" s="174">
        <v>0.29812499999999997</v>
      </c>
      <c r="G2881">
        <v>2</v>
      </c>
      <c r="H2881" s="109" t="s">
        <v>854</v>
      </c>
      <c r="I2881"/>
      <c r="AR2881">
        <v>257</v>
      </c>
      <c r="AS2881" t="str">
        <v>OPERATIONS</v>
      </c>
      <c r="AT2881" t="str">
        <v>ROTIMI JOSHUA S (OPS)</v>
      </c>
      <c r="AU2881" s="31">
        <v>44881</v>
      </c>
      <c r="AV2881" s="40">
        <v>0.32969907407407406</v>
      </c>
      <c r="BW2881">
        <v>357</v>
      </c>
      <c r="BX2881" t="str">
        <v>ENGINEERING</v>
      </c>
      <c r="BY2881" t="str">
        <v>TOBILOBA ISHOLA</v>
      </c>
      <c r="BZ2881" s="31">
        <v>44879</v>
      </c>
      <c r="CA2881" s="40">
        <v>0.51149305555555558</v>
      </c>
      <c r="DB2881">
        <v>484</v>
      </c>
      <c r="DC2881" t="str">
        <v>OPERATIONS</v>
      </c>
      <c r="DD2881" t="str">
        <v>SULAIMAN KOLAWOLE (OPS)</v>
      </c>
      <c r="DE2881" s="31">
        <v>44880</v>
      </c>
      <c r="DF2881" s="40">
        <v>0.75796296296296295</v>
      </c>
    </row>
    <row r="2882" spans="1:110" x14ac:dyDescent="0.25">
      <c r="A2882" s="109" t="s">
        <v>1972</v>
      </c>
      <c r="B2882">
        <v>143</v>
      </c>
      <c r="C2882" s="109" t="s">
        <v>53</v>
      </c>
      <c r="D2882" s="109" t="s">
        <v>931</v>
      </c>
      <c r="E2882" s="94">
        <v>44870</v>
      </c>
      <c r="F2882" s="174">
        <v>0.29837962962962961</v>
      </c>
      <c r="G2882">
        <v>2</v>
      </c>
      <c r="H2882" s="109" t="s">
        <v>932</v>
      </c>
      <c r="I2882"/>
      <c r="AR2882">
        <v>258</v>
      </c>
      <c r="AS2882" t="str">
        <v>OPERATIONS</v>
      </c>
      <c r="AT2882" t="str">
        <v>FEMI STONE (OPS)</v>
      </c>
      <c r="AU2882" s="31">
        <v>44881</v>
      </c>
      <c r="AV2882" s="40">
        <v>0.33377314814814812</v>
      </c>
      <c r="BW2882">
        <v>358</v>
      </c>
      <c r="BX2882" t="str">
        <v>ENGINEERING</v>
      </c>
      <c r="BY2882" t="str">
        <v>OYEDOKUN JAMES AKINLAWON</v>
      </c>
      <c r="BZ2882" s="31">
        <v>44879</v>
      </c>
      <c r="CA2882" s="40">
        <v>0.51156250000000003</v>
      </c>
      <c r="DB2882">
        <v>485</v>
      </c>
      <c r="DC2882" t="str">
        <v>OPERATIONS</v>
      </c>
      <c r="DD2882" t="str">
        <v>CHUKWUNEKE CHIEMERE</v>
      </c>
      <c r="DE2882" s="31">
        <v>44880</v>
      </c>
      <c r="DF2882" s="40">
        <v>0.75804398148148144</v>
      </c>
    </row>
    <row r="2883" spans="1:110" x14ac:dyDescent="0.25">
      <c r="A2883" s="109" t="s">
        <v>1972</v>
      </c>
      <c r="B2883">
        <v>144</v>
      </c>
      <c r="C2883" s="109" t="s">
        <v>53</v>
      </c>
      <c r="D2883" s="109" t="s">
        <v>1115</v>
      </c>
      <c r="E2883" s="94">
        <v>44870</v>
      </c>
      <c r="F2883" s="174">
        <v>0.29844907407407406</v>
      </c>
      <c r="G2883">
        <v>2</v>
      </c>
      <c r="H2883" s="109" t="s">
        <v>1116</v>
      </c>
      <c r="I2883"/>
      <c r="AR2883">
        <v>259</v>
      </c>
      <c r="AS2883" t="str">
        <v>ENGINEERING</v>
      </c>
      <c r="AT2883" t="str">
        <v>MUKAILA IBRAHIM</v>
      </c>
      <c r="AU2883" s="31">
        <v>44881</v>
      </c>
      <c r="AV2883" s="40">
        <v>0.3354050925925926</v>
      </c>
      <c r="BW2883">
        <v>359</v>
      </c>
      <c r="BX2883" t="str">
        <v>ENGINEERING</v>
      </c>
      <c r="BY2883" t="str">
        <v>ONABANJO ANTHONY (ENGR)</v>
      </c>
      <c r="BZ2883" s="31">
        <v>44879</v>
      </c>
      <c r="CA2883" s="40">
        <v>0.5122106481481481</v>
      </c>
      <c r="DB2883">
        <v>486</v>
      </c>
      <c r="DC2883" t="str">
        <v>OPERATIONS</v>
      </c>
      <c r="DD2883" t="str">
        <v>OMODELE AYOREBI</v>
      </c>
      <c r="DE2883" s="31">
        <v>44880</v>
      </c>
      <c r="DF2883" s="40">
        <v>0.75814814814814813</v>
      </c>
    </row>
    <row r="2884" spans="1:110" x14ac:dyDescent="0.25">
      <c r="A2884" s="109" t="s">
        <v>1972</v>
      </c>
      <c r="B2884">
        <v>145</v>
      </c>
      <c r="C2884" s="109" t="s">
        <v>53</v>
      </c>
      <c r="D2884" s="109" t="s">
        <v>1127</v>
      </c>
      <c r="E2884" s="94">
        <v>44870</v>
      </c>
      <c r="F2884" s="174">
        <v>0.29853009259259261</v>
      </c>
      <c r="G2884">
        <v>2</v>
      </c>
      <c r="H2884" s="109" t="s">
        <v>1128</v>
      </c>
      <c r="I2884">
        <v>5483263</v>
      </c>
      <c r="AR2884">
        <v>260</v>
      </c>
      <c r="AS2884" t="str">
        <v>ENGINEERING</v>
      </c>
      <c r="AT2884" t="str">
        <v>ADEDIJI EBENEZER (ENGR)</v>
      </c>
      <c r="AU2884" s="31">
        <v>44881</v>
      </c>
      <c r="AV2884" s="40">
        <v>0.34576388888888887</v>
      </c>
      <c r="BW2884">
        <v>360</v>
      </c>
      <c r="BX2884" t="str">
        <v>OPERATIONS</v>
      </c>
      <c r="BY2884" t="str">
        <v>OKONJI ONYINYE (OPER)</v>
      </c>
      <c r="BZ2884" s="31">
        <v>44879</v>
      </c>
      <c r="CA2884" s="40">
        <v>0.51228009259259255</v>
      </c>
      <c r="DB2884">
        <v>487</v>
      </c>
      <c r="DC2884" t="str">
        <v>MICURA</v>
      </c>
      <c r="DD2884" t="str">
        <v>JOSEPH ADEMOLA (MIC)</v>
      </c>
      <c r="DE2884" s="31">
        <v>44880</v>
      </c>
      <c r="DF2884" s="40">
        <v>0.75828703703703704</v>
      </c>
    </row>
    <row r="2885" spans="1:110" x14ac:dyDescent="0.25">
      <c r="A2885" s="109" t="s">
        <v>1972</v>
      </c>
      <c r="B2885">
        <v>146</v>
      </c>
      <c r="C2885" s="109" t="s">
        <v>53</v>
      </c>
      <c r="D2885" s="109" t="s">
        <v>923</v>
      </c>
      <c r="E2885" s="94">
        <v>44870</v>
      </c>
      <c r="F2885" s="174">
        <v>0.29887731481481483</v>
      </c>
      <c r="G2885">
        <v>2</v>
      </c>
      <c r="H2885" s="109" t="s">
        <v>924</v>
      </c>
      <c r="I2885">
        <v>14985364</v>
      </c>
      <c r="AR2885">
        <v>261</v>
      </c>
      <c r="AS2885" t="str">
        <v>OPERATIONS</v>
      </c>
      <c r="AT2885" t="str">
        <v>EMMANUEL OKON AKAN (OPS</v>
      </c>
      <c r="AU2885" s="31">
        <v>44881</v>
      </c>
      <c r="AV2885" s="40">
        <v>0.34738425925925925</v>
      </c>
      <c r="BW2885">
        <v>361</v>
      </c>
      <c r="BX2885" t="str">
        <v>ENGINEERING</v>
      </c>
      <c r="BY2885" t="str">
        <v>OJAIDE GODWIN (ENGR)</v>
      </c>
      <c r="BZ2885" s="31">
        <v>44879</v>
      </c>
      <c r="CA2885" s="40">
        <v>0.51233796296296297</v>
      </c>
      <c r="DB2885">
        <v>488</v>
      </c>
      <c r="DC2885" t="str">
        <v>MICURA</v>
      </c>
      <c r="DD2885" t="str">
        <v>BAMGBOSE SEGUN M. (MIC)</v>
      </c>
      <c r="DE2885" s="31">
        <v>44880</v>
      </c>
      <c r="DF2885" s="40">
        <v>0.75835648148148149</v>
      </c>
    </row>
    <row r="2886" spans="1:110" x14ac:dyDescent="0.25">
      <c r="A2886" s="109" t="s">
        <v>1972</v>
      </c>
      <c r="B2886">
        <v>147</v>
      </c>
      <c r="C2886" s="109" t="s">
        <v>52</v>
      </c>
      <c r="D2886" s="109" t="s">
        <v>972</v>
      </c>
      <c r="E2886" s="94">
        <v>44870</v>
      </c>
      <c r="F2886" s="174">
        <v>0.29910879629629628</v>
      </c>
      <c r="G2886">
        <v>2</v>
      </c>
      <c r="H2886" s="109" t="s">
        <v>973</v>
      </c>
      <c r="I2886">
        <v>14932386</v>
      </c>
      <c r="AR2886">
        <v>262</v>
      </c>
      <c r="AS2886" t="str">
        <v>OPERATIONS</v>
      </c>
      <c r="AT2886" t="str">
        <v>OKALA SAMSON (MIC)</v>
      </c>
      <c r="AU2886" s="31">
        <v>44881</v>
      </c>
      <c r="AV2886" s="40">
        <v>0.35207175925925926</v>
      </c>
      <c r="BW2886">
        <v>362</v>
      </c>
      <c r="BX2886" t="str">
        <v>OPERATIONS</v>
      </c>
      <c r="BY2886" t="str">
        <v>ADEBOYE GBENGA (OPS)</v>
      </c>
      <c r="BZ2886" s="31">
        <v>44879</v>
      </c>
      <c r="CA2886" s="40">
        <v>0.51248842592592592</v>
      </c>
      <c r="DB2886">
        <v>489</v>
      </c>
      <c r="DC2886" t="str">
        <v>OPERATIONS</v>
      </c>
      <c r="DD2886" t="str">
        <v>IYANDA HAMMED O. (OPS)</v>
      </c>
      <c r="DE2886" s="31">
        <v>44880</v>
      </c>
      <c r="DF2886" s="40">
        <v>0.75843749999999999</v>
      </c>
    </row>
    <row r="2887" spans="1:110" x14ac:dyDescent="0.25">
      <c r="A2887" s="109" t="s">
        <v>1972</v>
      </c>
      <c r="B2887">
        <v>148</v>
      </c>
      <c r="C2887" s="109" t="s">
        <v>53</v>
      </c>
      <c r="D2887" s="109" t="s">
        <v>1663</v>
      </c>
      <c r="E2887" s="94">
        <v>44870</v>
      </c>
      <c r="F2887" s="174">
        <v>0.30018518518518517</v>
      </c>
      <c r="G2887">
        <v>2</v>
      </c>
      <c r="H2887" s="109" t="s">
        <v>1664</v>
      </c>
      <c r="I2887">
        <v>14932376</v>
      </c>
      <c r="AR2887">
        <v>263</v>
      </c>
      <c r="AS2887" t="str">
        <v>OPERATIONS</v>
      </c>
      <c r="AT2887" t="str">
        <v>TAIWO OLUGBENGA (OPS)</v>
      </c>
      <c r="AU2887" s="31">
        <v>44881</v>
      </c>
      <c r="AV2887" s="40">
        <v>0.35539351851851853</v>
      </c>
      <c r="BW2887">
        <v>363</v>
      </c>
      <c r="BX2887" t="str">
        <v>MICURA</v>
      </c>
      <c r="BY2887" t="str">
        <v>ADEBAKIN OLUWASEUN (MIC)</v>
      </c>
      <c r="BZ2887" s="31">
        <v>44879</v>
      </c>
      <c r="CA2887" s="40">
        <v>0.51290509259259254</v>
      </c>
      <c r="DB2887">
        <v>490</v>
      </c>
      <c r="DC2887" t="str">
        <v>OPERATIONS</v>
      </c>
      <c r="DD2887" t="str">
        <v>AKINGUNOLA SUNDAY (OPS)</v>
      </c>
      <c r="DE2887" s="31">
        <v>44880</v>
      </c>
      <c r="DF2887" s="40">
        <v>0.7584953703703704</v>
      </c>
    </row>
    <row r="2888" spans="1:110" x14ac:dyDescent="0.25">
      <c r="A2888" s="109" t="s">
        <v>1972</v>
      </c>
      <c r="B2888">
        <v>149</v>
      </c>
      <c r="C2888" s="109" t="s">
        <v>53</v>
      </c>
      <c r="D2888" s="109" t="s">
        <v>1029</v>
      </c>
      <c r="E2888" s="94">
        <v>44870</v>
      </c>
      <c r="F2888" s="174">
        <v>0.30040509259259257</v>
      </c>
      <c r="G2888">
        <v>2</v>
      </c>
      <c r="H2888" s="109" t="s">
        <v>1030</v>
      </c>
      <c r="I2888">
        <v>14823920</v>
      </c>
      <c r="AR2888">
        <v>264</v>
      </c>
      <c r="AS2888" t="str">
        <v>ENGINEERING</v>
      </c>
      <c r="AT2888" t="str">
        <v>IPADEOLA IBRAHIM (ENGR)</v>
      </c>
      <c r="AU2888" s="31">
        <v>44881</v>
      </c>
      <c r="AV2888" s="40">
        <v>0.35893518518518519</v>
      </c>
      <c r="BW2888">
        <v>364</v>
      </c>
      <c r="BX2888" t="str">
        <v>MICURA</v>
      </c>
      <c r="BY2888" t="str">
        <v>TIAMIYU AHMED A. (MIC)</v>
      </c>
      <c r="BZ2888" s="31">
        <v>44879</v>
      </c>
      <c r="CA2888" s="40">
        <v>0.51296296296296295</v>
      </c>
      <c r="DB2888">
        <v>491</v>
      </c>
      <c r="DC2888" t="str">
        <v>MICURA</v>
      </c>
      <c r="DD2888" t="str">
        <v>OGUNBIYI OLANREWAJU (MIC</v>
      </c>
      <c r="DE2888" s="31">
        <v>44880</v>
      </c>
      <c r="DF2888" s="40">
        <v>0.75870370370370366</v>
      </c>
    </row>
    <row r="2889" spans="1:110" x14ac:dyDescent="0.25">
      <c r="A2889" s="109" t="s">
        <v>1972</v>
      </c>
      <c r="B2889">
        <v>150</v>
      </c>
      <c r="C2889" s="109" t="s">
        <v>52</v>
      </c>
      <c r="D2889" s="109" t="s">
        <v>1087</v>
      </c>
      <c r="E2889" s="94">
        <v>44870</v>
      </c>
      <c r="F2889" s="174">
        <v>0.30078703703703702</v>
      </c>
      <c r="G2889">
        <v>2</v>
      </c>
      <c r="H2889" s="109" t="s">
        <v>1088</v>
      </c>
      <c r="I2889">
        <v>7341922</v>
      </c>
      <c r="AR2889">
        <v>265</v>
      </c>
      <c r="AS2889" t="str">
        <v>OPERATIONS</v>
      </c>
      <c r="AT2889" t="str">
        <v>AKPODAMURE EJIRO J. (MI</v>
      </c>
      <c r="AU2889" s="31">
        <v>44881</v>
      </c>
      <c r="AV2889" s="40">
        <v>0.40177083333333335</v>
      </c>
      <c r="BW2889">
        <v>365</v>
      </c>
      <c r="BX2889" t="str">
        <v>MICURA</v>
      </c>
      <c r="BY2889" t="str">
        <v>ILESANMI SUNDAY (MIC)</v>
      </c>
      <c r="BZ2889" s="31">
        <v>44879</v>
      </c>
      <c r="CA2889" s="40">
        <v>0.51304398148148145</v>
      </c>
      <c r="DB2889">
        <v>492</v>
      </c>
      <c r="DC2889" t="str">
        <v>MICURA</v>
      </c>
      <c r="DD2889" t="str">
        <v>QUADRI TAJUDEEN (MIC)</v>
      </c>
      <c r="DE2889" s="31">
        <v>44880</v>
      </c>
      <c r="DF2889" s="40">
        <v>0.75894675925925925</v>
      </c>
    </row>
    <row r="2890" spans="1:110" x14ac:dyDescent="0.25">
      <c r="A2890" s="109" t="s">
        <v>1972</v>
      </c>
      <c r="B2890">
        <v>151</v>
      </c>
      <c r="C2890" s="109" t="s">
        <v>52</v>
      </c>
      <c r="D2890" s="109" t="s">
        <v>887</v>
      </c>
      <c r="E2890" s="94">
        <v>44870</v>
      </c>
      <c r="F2890" s="174">
        <v>0.30107638888888888</v>
      </c>
      <c r="G2890">
        <v>2</v>
      </c>
      <c r="H2890" s="109" t="s">
        <v>888</v>
      </c>
      <c r="I2890">
        <v>14984439</v>
      </c>
      <c r="AR2890">
        <v>266</v>
      </c>
      <c r="AS2890" t="str">
        <v>OPERATIONS</v>
      </c>
      <c r="AT2890" t="str">
        <v>TAOFEEK MAKANJUOLA  (OP</v>
      </c>
      <c r="AU2890" s="31">
        <v>44881</v>
      </c>
      <c r="AV2890" s="40">
        <v>0.40800925925925924</v>
      </c>
      <c r="BW2890">
        <v>366</v>
      </c>
      <c r="BX2890" t="str">
        <v>MICURA</v>
      </c>
      <c r="BY2890" t="str">
        <v>BABATUNDE ADEJOLA (MIC)</v>
      </c>
      <c r="BZ2890" s="31">
        <v>44879</v>
      </c>
      <c r="CA2890" s="40">
        <v>0.51312500000000005</v>
      </c>
      <c r="DB2890">
        <v>493</v>
      </c>
      <c r="DC2890" t="str">
        <v>ENGINEERING</v>
      </c>
      <c r="DD2890" t="str">
        <v>POTOKI SUNDAY O (ENGR)</v>
      </c>
      <c r="DE2890" s="31">
        <v>44880</v>
      </c>
      <c r="DF2890" s="40">
        <v>0.75902777777777775</v>
      </c>
    </row>
    <row r="2891" spans="1:110" x14ac:dyDescent="0.25">
      <c r="A2891" s="109" t="s">
        <v>1972</v>
      </c>
      <c r="B2891">
        <v>152</v>
      </c>
      <c r="C2891" s="109" t="s">
        <v>54</v>
      </c>
      <c r="D2891" s="109" t="s">
        <v>478</v>
      </c>
      <c r="E2891" s="94">
        <v>44870</v>
      </c>
      <c r="F2891" s="174">
        <v>0.30160879629629628</v>
      </c>
      <c r="G2891">
        <v>2</v>
      </c>
      <c r="H2891" s="109" t="s">
        <v>479</v>
      </c>
      <c r="I2891">
        <v>2684900</v>
      </c>
      <c r="AR2891">
        <v>267</v>
      </c>
      <c r="AS2891" t="str">
        <v>MICURA</v>
      </c>
      <c r="AT2891" t="str">
        <v>OLAOYE SUNDAY (MIC)</v>
      </c>
      <c r="AU2891" s="31">
        <v>44881</v>
      </c>
      <c r="AV2891" s="40">
        <v>0.41018518518518521</v>
      </c>
      <c r="BW2891">
        <v>367</v>
      </c>
      <c r="BX2891" t="str">
        <v>ENGINEERING</v>
      </c>
      <c r="BY2891" t="str">
        <v>FENUYI AYONIYI  (ENGR)</v>
      </c>
      <c r="BZ2891" s="31">
        <v>44879</v>
      </c>
      <c r="CA2891" s="40">
        <v>0.51363425925925921</v>
      </c>
      <c r="DB2891">
        <v>494</v>
      </c>
      <c r="DC2891" t="str">
        <v>MICURA</v>
      </c>
      <c r="DD2891" t="str">
        <v>NNADI EMMANUEL (MIC)</v>
      </c>
      <c r="DE2891" s="31">
        <v>44880</v>
      </c>
      <c r="DF2891" s="40">
        <v>0.75931712962962961</v>
      </c>
    </row>
    <row r="2892" spans="1:110" x14ac:dyDescent="0.25">
      <c r="A2892" s="109" t="s">
        <v>1972</v>
      </c>
      <c r="B2892">
        <v>153</v>
      </c>
      <c r="C2892" s="109" t="s">
        <v>54</v>
      </c>
      <c r="D2892" s="109" t="s">
        <v>625</v>
      </c>
      <c r="E2892" s="94">
        <v>44870</v>
      </c>
      <c r="F2892" s="174">
        <v>0.30233796296296295</v>
      </c>
      <c r="G2892">
        <v>2</v>
      </c>
      <c r="H2892" s="109" t="s">
        <v>626</v>
      </c>
      <c r="I2892">
        <v>3414184</v>
      </c>
      <c r="AR2892">
        <v>28</v>
      </c>
      <c r="AS2892" t="str">
        <v>MICURA</v>
      </c>
      <c r="AT2892" t="str">
        <v>OMONIYI OWOLABI (MIC)</v>
      </c>
      <c r="AU2892" s="31">
        <v>44882</v>
      </c>
      <c r="AV2892" s="40">
        <v>0.25048611111111113</v>
      </c>
      <c r="BW2892">
        <v>368</v>
      </c>
      <c r="BX2892" t="str">
        <v>ENGINEERING</v>
      </c>
      <c r="BY2892" t="str">
        <v>TIJANI ADEKUNLE</v>
      </c>
      <c r="BZ2892" s="31">
        <v>44879</v>
      </c>
      <c r="CA2892" s="40">
        <v>0.51369212962962962</v>
      </c>
      <c r="DB2892">
        <v>495</v>
      </c>
      <c r="DC2892" t="str">
        <v>MICURA</v>
      </c>
      <c r="DD2892" t="str">
        <v>CYRIL ANAYO (MIC)</v>
      </c>
      <c r="DE2892" s="31">
        <v>44880</v>
      </c>
      <c r="DF2892" s="40">
        <v>0.7593981481481481</v>
      </c>
    </row>
    <row r="2893" spans="1:110" x14ac:dyDescent="0.25">
      <c r="A2893" s="109" t="s">
        <v>1972</v>
      </c>
      <c r="B2893">
        <v>154</v>
      </c>
      <c r="C2893" s="109" t="s">
        <v>52</v>
      </c>
      <c r="D2893" s="109" t="s">
        <v>1178</v>
      </c>
      <c r="E2893" s="94">
        <v>44870</v>
      </c>
      <c r="F2893" s="174">
        <v>0.30401620370370369</v>
      </c>
      <c r="G2893">
        <v>2</v>
      </c>
      <c r="H2893" s="109" t="s">
        <v>1179</v>
      </c>
      <c r="I2893">
        <v>7299031</v>
      </c>
      <c r="AR2893">
        <v>29</v>
      </c>
      <c r="AS2893" t="str">
        <v>MICURA</v>
      </c>
      <c r="AT2893" t="str">
        <v>ABIODUN DAMILARE (MIC)</v>
      </c>
      <c r="AU2893" s="31">
        <v>44882</v>
      </c>
      <c r="AV2893" s="40">
        <v>0.25056712962962963</v>
      </c>
      <c r="BW2893">
        <v>369</v>
      </c>
      <c r="BX2893" t="str">
        <v>ENGINEERING</v>
      </c>
      <c r="BY2893" t="str">
        <v>OGUNYEMI DAVID A (ENGR)</v>
      </c>
      <c r="BZ2893" s="31">
        <v>44879</v>
      </c>
      <c r="CA2893" s="40">
        <v>0.5140393518518519</v>
      </c>
      <c r="DB2893">
        <v>496</v>
      </c>
      <c r="DC2893" t="str">
        <v>OPERATIONS</v>
      </c>
      <c r="DD2893" t="str">
        <v>LANRE JOB (OPS)</v>
      </c>
      <c r="DE2893" s="31">
        <v>44880</v>
      </c>
      <c r="DF2893" s="40">
        <v>0.75973379629629634</v>
      </c>
    </row>
    <row r="2894" spans="1:110" x14ac:dyDescent="0.25">
      <c r="A2894" s="109" t="s">
        <v>1972</v>
      </c>
      <c r="B2894">
        <v>155</v>
      </c>
      <c r="C2894" s="109" t="s">
        <v>52</v>
      </c>
      <c r="D2894" s="109" t="s">
        <v>1015</v>
      </c>
      <c r="E2894" s="94">
        <v>44870</v>
      </c>
      <c r="F2894" s="174">
        <v>0.3043865740740741</v>
      </c>
      <c r="G2894">
        <v>2</v>
      </c>
      <c r="H2894" s="109" t="s">
        <v>1016</v>
      </c>
      <c r="I2894">
        <v>2713830</v>
      </c>
      <c r="AR2894">
        <v>30</v>
      </c>
      <c r="AS2894" t="str">
        <v>MICURA</v>
      </c>
      <c r="AT2894" t="str">
        <v>OLATUNJI AKINLOYE J.(MIC</v>
      </c>
      <c r="AU2894" s="31">
        <v>44882</v>
      </c>
      <c r="AV2894" s="40">
        <v>0.25063657407407408</v>
      </c>
      <c r="BW2894">
        <v>370</v>
      </c>
      <c r="BX2894" t="str">
        <v>GATE OPS</v>
      </c>
      <c r="BY2894" t="str">
        <v>GODSWILL OCHIJENU</v>
      </c>
      <c r="BZ2894" s="31">
        <v>44879</v>
      </c>
      <c r="CA2894" s="40">
        <v>0.51410879629629624</v>
      </c>
      <c r="DB2894">
        <v>497</v>
      </c>
      <c r="DC2894" t="str">
        <v>MICURA</v>
      </c>
      <c r="DD2894" t="str">
        <v>AJIBOLA DANIEL (MIC)</v>
      </c>
      <c r="DE2894" s="31">
        <v>44880</v>
      </c>
      <c r="DF2894" s="40">
        <v>0.75981481481481483</v>
      </c>
    </row>
    <row r="2895" spans="1:110" x14ac:dyDescent="0.25">
      <c r="A2895" s="109" t="s">
        <v>1972</v>
      </c>
      <c r="B2895">
        <v>156</v>
      </c>
      <c r="C2895" s="109" t="s">
        <v>52</v>
      </c>
      <c r="D2895" s="109" t="s">
        <v>1034</v>
      </c>
      <c r="E2895" s="94">
        <v>44870</v>
      </c>
      <c r="F2895" s="174">
        <v>0.30479166666666668</v>
      </c>
      <c r="G2895">
        <v>2</v>
      </c>
      <c r="H2895" s="109" t="s">
        <v>1035</v>
      </c>
      <c r="I2895">
        <v>5384640</v>
      </c>
      <c r="AR2895">
        <v>31</v>
      </c>
      <c r="AS2895" t="str">
        <v>MICURA</v>
      </c>
      <c r="AT2895" t="str">
        <v>OBAFEMI OWOLABI (MIC)</v>
      </c>
      <c r="AU2895" s="31">
        <v>44882</v>
      </c>
      <c r="AV2895" s="40">
        <v>0.25148148148148147</v>
      </c>
      <c r="BW2895">
        <v>371</v>
      </c>
      <c r="BX2895" t="str">
        <v>ENGINEERING</v>
      </c>
      <c r="BY2895" t="str">
        <v>DARE S. ADERUPATAN (ENG</v>
      </c>
      <c r="BZ2895" s="31">
        <v>44879</v>
      </c>
      <c r="CA2895" s="40">
        <v>0.51447916666666671</v>
      </c>
      <c r="DB2895">
        <v>498</v>
      </c>
      <c r="DC2895" t="str">
        <v>MICURA</v>
      </c>
      <c r="DD2895" t="str">
        <v>JACKSON MATHEW (MIC)</v>
      </c>
      <c r="DE2895" s="31">
        <v>44880</v>
      </c>
      <c r="DF2895" s="40">
        <v>0.75991898148148151</v>
      </c>
    </row>
    <row r="2896" spans="1:110" x14ac:dyDescent="0.25">
      <c r="A2896" s="109" t="s">
        <v>1972</v>
      </c>
      <c r="B2896">
        <v>157</v>
      </c>
      <c r="C2896" s="109" t="s">
        <v>53</v>
      </c>
      <c r="D2896" s="109" t="s">
        <v>877</v>
      </c>
      <c r="E2896" s="94">
        <v>44870</v>
      </c>
      <c r="F2896" s="174">
        <v>0.30516203703703704</v>
      </c>
      <c r="G2896">
        <v>2</v>
      </c>
      <c r="H2896" s="109" t="s">
        <v>878</v>
      </c>
      <c r="I2896">
        <v>14812954</v>
      </c>
      <c r="AR2896">
        <v>32</v>
      </c>
      <c r="AS2896" t="str">
        <v>MICURA</v>
      </c>
      <c r="AT2896" t="str">
        <v>LAWAL YEKINI (MIC)</v>
      </c>
      <c r="AU2896" s="31">
        <v>44882</v>
      </c>
      <c r="AV2896" s="40">
        <v>0.25150462962962961</v>
      </c>
      <c r="BW2896">
        <v>372</v>
      </c>
      <c r="BX2896" t="str">
        <v>ENGINEERING</v>
      </c>
      <c r="BY2896" t="str">
        <v>CHRISTIAN NDUBUEZE</v>
      </c>
      <c r="BZ2896" s="31">
        <v>44879</v>
      </c>
      <c r="CA2896" s="40">
        <v>0.51498842592592597</v>
      </c>
      <c r="DB2896">
        <v>499</v>
      </c>
      <c r="DC2896" t="str">
        <v>MICURA</v>
      </c>
      <c r="DD2896" t="str">
        <v>EMEKA MANU (MIC)</v>
      </c>
      <c r="DE2896" s="31">
        <v>44880</v>
      </c>
      <c r="DF2896" s="40">
        <v>0.75997685185185182</v>
      </c>
    </row>
    <row r="2897" spans="1:110" x14ac:dyDescent="0.25">
      <c r="A2897" s="109" t="s">
        <v>1972</v>
      </c>
      <c r="B2897">
        <v>158</v>
      </c>
      <c r="C2897" s="109" t="s">
        <v>53</v>
      </c>
      <c r="D2897" s="109" t="s">
        <v>1123</v>
      </c>
      <c r="E2897" s="94">
        <v>44870</v>
      </c>
      <c r="F2897" s="174">
        <v>0.30528935185185185</v>
      </c>
      <c r="G2897">
        <v>2</v>
      </c>
      <c r="H2897" s="109" t="s">
        <v>1124</v>
      </c>
      <c r="I2897"/>
      <c r="AR2897">
        <v>33</v>
      </c>
      <c r="AS2897" t="str">
        <v>MICURA</v>
      </c>
      <c r="AT2897" t="str">
        <v>UMARU SHAIBU (MIC)</v>
      </c>
      <c r="AU2897" s="31">
        <v>44882</v>
      </c>
      <c r="AV2897" s="40">
        <v>0.25153935185185183</v>
      </c>
      <c r="BW2897">
        <v>373</v>
      </c>
      <c r="BX2897" t="str">
        <v>ENGINEERING</v>
      </c>
      <c r="BY2897" t="str">
        <v>NWGOBILOR THANKGOD</v>
      </c>
      <c r="BZ2897" s="31">
        <v>44879</v>
      </c>
      <c r="CA2897" s="40">
        <v>0.51509259259259255</v>
      </c>
      <c r="DB2897">
        <v>500</v>
      </c>
      <c r="DC2897" t="str">
        <v>MICURA</v>
      </c>
      <c r="DD2897" t="str">
        <v>HITLA EJOVI KELVIN (MIC</v>
      </c>
      <c r="DE2897" s="31">
        <v>44880</v>
      </c>
      <c r="DF2897" s="40">
        <v>0.76004629629629628</v>
      </c>
    </row>
    <row r="2898" spans="1:110" x14ac:dyDescent="0.25">
      <c r="A2898" s="109" t="s">
        <v>1972</v>
      </c>
      <c r="B2898">
        <v>159</v>
      </c>
      <c r="C2898" s="109" t="s">
        <v>53</v>
      </c>
      <c r="D2898" s="109" t="s">
        <v>875</v>
      </c>
      <c r="E2898" s="94">
        <v>44870</v>
      </c>
      <c r="F2898" s="174">
        <v>0.30577546296296299</v>
      </c>
      <c r="G2898">
        <v>2</v>
      </c>
      <c r="H2898" s="109" t="s">
        <v>876</v>
      </c>
      <c r="I2898">
        <v>3399693</v>
      </c>
      <c r="AR2898">
        <v>34</v>
      </c>
      <c r="AS2898" t="str">
        <v>MICURA</v>
      </c>
      <c r="AT2898" t="str">
        <v>ALEX UBOCHI (MIC)</v>
      </c>
      <c r="AU2898" s="31">
        <v>44882</v>
      </c>
      <c r="AV2898" s="40">
        <v>0.25179398148148147</v>
      </c>
      <c r="BW2898">
        <v>374</v>
      </c>
      <c r="BX2898" t="str">
        <v>MICURA</v>
      </c>
      <c r="BY2898" t="str">
        <v>WALE KOLAWOLE (MIC)</v>
      </c>
      <c r="BZ2898" s="31">
        <v>44879</v>
      </c>
      <c r="CA2898" s="40">
        <v>0.51528935185185187</v>
      </c>
      <c r="DB2898">
        <v>501</v>
      </c>
      <c r="DC2898" t="str">
        <v>OPERATIONS</v>
      </c>
      <c r="DD2898" t="str">
        <v>PETER IJEH (OPS)</v>
      </c>
      <c r="DE2898" s="31">
        <v>44880</v>
      </c>
      <c r="DF2898" s="40">
        <v>0.76011574074074073</v>
      </c>
    </row>
    <row r="2899" spans="1:110" x14ac:dyDescent="0.25">
      <c r="A2899" s="109" t="s">
        <v>1972</v>
      </c>
      <c r="B2899">
        <v>160</v>
      </c>
      <c r="C2899" s="109" t="s">
        <v>53</v>
      </c>
      <c r="D2899" s="109" t="s">
        <v>1952</v>
      </c>
      <c r="E2899" s="94">
        <v>44870</v>
      </c>
      <c r="F2899" s="174">
        <v>0.30616898148148147</v>
      </c>
      <c r="G2899">
        <v>2</v>
      </c>
      <c r="H2899" s="109" t="s">
        <v>1953</v>
      </c>
      <c r="I2899"/>
      <c r="AR2899">
        <v>35</v>
      </c>
      <c r="AS2899" t="str">
        <v>MICURA</v>
      </c>
      <c r="AT2899" t="str">
        <v>IDIKWU MOSES EWULE (MIC</v>
      </c>
      <c r="AU2899" s="31">
        <v>44882</v>
      </c>
      <c r="AV2899" s="40">
        <v>0.25182870370370369</v>
      </c>
      <c r="BW2899">
        <v>375</v>
      </c>
      <c r="BX2899" t="str">
        <v>MICURA</v>
      </c>
      <c r="BY2899" t="str">
        <v>HAMIDU UMAR (MIC)</v>
      </c>
      <c r="BZ2899" s="31">
        <v>44879</v>
      </c>
      <c r="CA2899" s="40">
        <v>0.51665509259259257</v>
      </c>
      <c r="DB2899">
        <v>502</v>
      </c>
      <c r="DC2899" t="str">
        <v>MICURA</v>
      </c>
      <c r="DD2899" t="str">
        <v>RICHARD AMAEZE (MIC)</v>
      </c>
      <c r="DE2899" s="31">
        <v>44880</v>
      </c>
      <c r="DF2899" s="40">
        <v>0.76017361111111115</v>
      </c>
    </row>
    <row r="2900" spans="1:110" x14ac:dyDescent="0.25">
      <c r="A2900" s="109" t="s">
        <v>1972</v>
      </c>
      <c r="B2900">
        <v>161</v>
      </c>
      <c r="C2900" s="109" t="s">
        <v>53</v>
      </c>
      <c r="D2900" s="109" t="s">
        <v>492</v>
      </c>
      <c r="E2900" s="94">
        <v>44870</v>
      </c>
      <c r="F2900" s="174">
        <v>0.30684027777777778</v>
      </c>
      <c r="G2900">
        <v>2</v>
      </c>
      <c r="H2900" s="109" t="s">
        <v>493</v>
      </c>
      <c r="I2900">
        <v>14978809</v>
      </c>
      <c r="AR2900">
        <v>36</v>
      </c>
      <c r="AS2900" t="str">
        <v>MICURA</v>
      </c>
      <c r="AT2900" t="str">
        <v>OSARO EGHOMAN (MIC)</v>
      </c>
      <c r="AU2900" s="31">
        <v>44882</v>
      </c>
      <c r="AV2900" s="40">
        <v>0.25185185185185183</v>
      </c>
      <c r="BW2900">
        <v>376</v>
      </c>
      <c r="BX2900" t="str">
        <v>MICURA</v>
      </c>
      <c r="BY2900" t="str">
        <v>GODWIN OBIOMA (MIC)</v>
      </c>
      <c r="BZ2900" s="31">
        <v>44879</v>
      </c>
      <c r="CA2900" s="40">
        <v>0.51684027777777775</v>
      </c>
      <c r="DB2900">
        <v>503</v>
      </c>
      <c r="DC2900" t="str">
        <v>MICURA</v>
      </c>
      <c r="DD2900" t="str">
        <v>LAWAL YEKINI (MIC)</v>
      </c>
      <c r="DE2900" s="31">
        <v>44880</v>
      </c>
      <c r="DF2900" s="40">
        <v>0.7602430555555556</v>
      </c>
    </row>
    <row r="2901" spans="1:110" x14ac:dyDescent="0.25">
      <c r="A2901" s="109" t="s">
        <v>1972</v>
      </c>
      <c r="B2901">
        <v>162</v>
      </c>
      <c r="C2901" s="109" t="s">
        <v>54</v>
      </c>
      <c r="D2901" s="109" t="s">
        <v>1308</v>
      </c>
      <c r="E2901" s="94">
        <v>44870</v>
      </c>
      <c r="F2901" s="174">
        <v>0.30994212962962964</v>
      </c>
      <c r="G2901">
        <v>2</v>
      </c>
      <c r="H2901" s="109" t="s">
        <v>1309</v>
      </c>
      <c r="I2901"/>
      <c r="AR2901">
        <v>37</v>
      </c>
      <c r="AS2901" t="str">
        <v>OPERATIONS</v>
      </c>
      <c r="AT2901" t="str">
        <v>UTOMI CHUKWUDI (OPS)</v>
      </c>
      <c r="AU2901" s="31">
        <v>44882</v>
      </c>
      <c r="AV2901" s="40">
        <v>0.25254629629629627</v>
      </c>
      <c r="BW2901">
        <v>377</v>
      </c>
      <c r="BX2901" t="str">
        <v>ENGINEERING</v>
      </c>
      <c r="BY2901" t="str">
        <v>UDOH DANIEL UNYIME (ENG</v>
      </c>
      <c r="BZ2901" s="31">
        <v>44879</v>
      </c>
      <c r="CA2901" s="40">
        <v>0.51729166666666671</v>
      </c>
      <c r="DB2901">
        <v>504</v>
      </c>
      <c r="DC2901" t="str">
        <v>MICURA</v>
      </c>
      <c r="DD2901" t="str">
        <v>KAREEM TAJUDEEN O. (MIC</v>
      </c>
      <c r="DE2901" s="31">
        <v>44880</v>
      </c>
      <c r="DF2901" s="40">
        <v>0.76045138888888886</v>
      </c>
    </row>
    <row r="2902" spans="1:110" x14ac:dyDescent="0.25">
      <c r="A2902" s="109" t="s">
        <v>1972</v>
      </c>
      <c r="B2902">
        <v>163</v>
      </c>
      <c r="C2902" s="109" t="s">
        <v>52</v>
      </c>
      <c r="D2902" s="109" t="s">
        <v>484</v>
      </c>
      <c r="E2902" s="94">
        <v>44870</v>
      </c>
      <c r="F2902" s="174">
        <v>0.31006944444444445</v>
      </c>
      <c r="G2902">
        <v>2</v>
      </c>
      <c r="H2902" s="109" t="s">
        <v>485</v>
      </c>
      <c r="I2902">
        <v>5419317</v>
      </c>
      <c r="AR2902">
        <v>38</v>
      </c>
      <c r="AS2902" t="str">
        <v>MICURA</v>
      </c>
      <c r="AT2902" t="str">
        <v>OKORO BENJAMIN (MIC)</v>
      </c>
      <c r="AU2902" s="31">
        <v>44882</v>
      </c>
      <c r="AV2902" s="40">
        <v>0.25259259259259259</v>
      </c>
      <c r="BW2902">
        <v>378</v>
      </c>
      <c r="BX2902" t="str">
        <v>ENGINEERING</v>
      </c>
      <c r="BY2902" t="str">
        <v>AIGBIREMHON ODION (ENGR</v>
      </c>
      <c r="BZ2902" s="31">
        <v>44879</v>
      </c>
      <c r="CA2902" s="40">
        <v>0.51736111111111116</v>
      </c>
      <c r="DB2902">
        <v>505</v>
      </c>
      <c r="DC2902" t="str">
        <v>MICURA</v>
      </c>
      <c r="DD2902" t="str">
        <v>YUSUF TAIWO (MIC)</v>
      </c>
      <c r="DE2902" s="31">
        <v>44880</v>
      </c>
      <c r="DF2902" s="40">
        <v>0.76053240740740746</v>
      </c>
    </row>
    <row r="2903" spans="1:110" x14ac:dyDescent="0.25">
      <c r="A2903" s="109" t="s">
        <v>1972</v>
      </c>
      <c r="B2903">
        <v>164</v>
      </c>
      <c r="C2903" s="109" t="s">
        <v>52</v>
      </c>
      <c r="D2903" s="109" t="s">
        <v>1620</v>
      </c>
      <c r="E2903" s="94">
        <v>44870</v>
      </c>
      <c r="F2903" s="174">
        <v>0.31320601851851854</v>
      </c>
      <c r="G2903">
        <v>2</v>
      </c>
      <c r="H2903" s="109" t="s">
        <v>1621</v>
      </c>
      <c r="I2903">
        <v>2731072</v>
      </c>
      <c r="AR2903">
        <v>39</v>
      </c>
      <c r="AS2903" t="str">
        <v>MICURA</v>
      </c>
      <c r="AT2903" t="str">
        <v>WAIDI OGUNDEYI (MIC)</v>
      </c>
      <c r="AU2903" s="31">
        <v>44882</v>
      </c>
      <c r="AV2903" s="40">
        <v>0.2527314814814815</v>
      </c>
      <c r="BW2903">
        <v>379</v>
      </c>
      <c r="BX2903" t="str">
        <v>MICURA</v>
      </c>
      <c r="BY2903" t="str">
        <v>IDIKWU MOSES EWULE (MIC</v>
      </c>
      <c r="BZ2903" s="31">
        <v>44879</v>
      </c>
      <c r="CA2903" s="40">
        <v>0.51760416666666664</v>
      </c>
      <c r="DB2903">
        <v>506</v>
      </c>
      <c r="DC2903" t="str">
        <v>OPERATIONS</v>
      </c>
      <c r="DD2903" t="str">
        <v>IBIKUNLE ISMAILA</v>
      </c>
      <c r="DE2903" s="31">
        <v>44880</v>
      </c>
      <c r="DF2903" s="40">
        <v>0.76059027777777777</v>
      </c>
    </row>
    <row r="2904" spans="1:110" x14ac:dyDescent="0.25">
      <c r="A2904" s="109" t="s">
        <v>1972</v>
      </c>
      <c r="B2904">
        <v>165</v>
      </c>
      <c r="C2904" s="109" t="s">
        <v>54</v>
      </c>
      <c r="D2904" s="109" t="s">
        <v>544</v>
      </c>
      <c r="E2904" s="94">
        <v>44870</v>
      </c>
      <c r="F2904" s="174">
        <v>0.31380787037037039</v>
      </c>
      <c r="G2904">
        <v>2</v>
      </c>
      <c r="H2904" s="109" t="s">
        <v>545</v>
      </c>
      <c r="I2904">
        <v>5380940</v>
      </c>
      <c r="AR2904">
        <v>40</v>
      </c>
      <c r="AS2904" t="str">
        <v>MICURA</v>
      </c>
      <c r="AT2904" t="str">
        <v>AGBOGE EZEKIEL O. (MIC)</v>
      </c>
      <c r="AU2904" s="31">
        <v>44882</v>
      </c>
      <c r="AV2904" s="40">
        <v>0.25277777777777777</v>
      </c>
      <c r="BW2904">
        <v>380</v>
      </c>
      <c r="BX2904" t="str">
        <v>MICURA</v>
      </c>
      <c r="BY2904" t="str">
        <v>NDUKWE KALU (MIC)</v>
      </c>
      <c r="BZ2904" s="31">
        <v>44879</v>
      </c>
      <c r="CA2904" s="40">
        <v>0.51782407407407405</v>
      </c>
      <c r="DB2904">
        <v>507</v>
      </c>
      <c r="DC2904" t="str">
        <v>OPERATIONS</v>
      </c>
      <c r="DD2904" t="str">
        <v>OPAYEMI FAUSAT O.(OPS)</v>
      </c>
      <c r="DE2904" s="31">
        <v>44880</v>
      </c>
      <c r="DF2904" s="40">
        <v>0.76071759259259264</v>
      </c>
    </row>
    <row r="2905" spans="1:110" x14ac:dyDescent="0.25">
      <c r="A2905" s="109" t="s">
        <v>1972</v>
      </c>
      <c r="B2905">
        <v>166</v>
      </c>
      <c r="C2905" s="109" t="s">
        <v>52</v>
      </c>
      <c r="D2905" s="109" t="s">
        <v>1768</v>
      </c>
      <c r="E2905" s="94">
        <v>44870</v>
      </c>
      <c r="F2905" s="174">
        <v>0.31457175925925923</v>
      </c>
      <c r="G2905">
        <v>2</v>
      </c>
      <c r="H2905" s="109" t="s">
        <v>1769</v>
      </c>
      <c r="I2905">
        <v>3403790</v>
      </c>
      <c r="AR2905">
        <v>41</v>
      </c>
      <c r="AS2905" t="str">
        <v>OPERATIONS</v>
      </c>
      <c r="AT2905" t="str">
        <v>ISIAKA LASISI (OPS)</v>
      </c>
      <c r="AU2905" s="31">
        <v>44882</v>
      </c>
      <c r="AV2905" s="40">
        <v>0.25283564814814813</v>
      </c>
      <c r="BW2905">
        <v>381</v>
      </c>
      <c r="BX2905" t="str">
        <v>MICURA</v>
      </c>
      <c r="BY2905" t="str">
        <v>SUNDAY SIMON M. (MIC)</v>
      </c>
      <c r="BZ2905" s="31">
        <v>44879</v>
      </c>
      <c r="CA2905" s="40">
        <v>0.51793981481481477</v>
      </c>
      <c r="DB2905">
        <v>508</v>
      </c>
      <c r="DC2905" t="str">
        <v>ENGINEERING</v>
      </c>
      <c r="DD2905" t="str">
        <v>OMEJE JOHN C. (DRV)</v>
      </c>
      <c r="DE2905" s="31">
        <v>44880</v>
      </c>
      <c r="DF2905" s="40">
        <v>0.76079861111111113</v>
      </c>
    </row>
    <row r="2906" spans="1:110" x14ac:dyDescent="0.25">
      <c r="A2906" s="109" t="s">
        <v>1972</v>
      </c>
      <c r="B2906">
        <v>167</v>
      </c>
      <c r="C2906" s="109" t="s">
        <v>52</v>
      </c>
      <c r="D2906" s="109" t="s">
        <v>1618</v>
      </c>
      <c r="E2906" s="94">
        <v>44870</v>
      </c>
      <c r="F2906" s="174">
        <v>0.31671296296296297</v>
      </c>
      <c r="G2906">
        <v>2</v>
      </c>
      <c r="H2906" s="109" t="s">
        <v>1619</v>
      </c>
      <c r="I2906">
        <v>7352753</v>
      </c>
      <c r="AR2906">
        <v>42</v>
      </c>
      <c r="AS2906" t="str">
        <v>MICURA</v>
      </c>
      <c r="AT2906" t="str">
        <v>ONYENCHO EBUKA (MIC)</v>
      </c>
      <c r="AU2906" s="31">
        <v>44882</v>
      </c>
      <c r="AV2906" s="40">
        <v>0.25342592592592594</v>
      </c>
      <c r="BW2906">
        <v>382</v>
      </c>
      <c r="BX2906" t="str">
        <v>OPERATIONS</v>
      </c>
      <c r="BY2906" t="str">
        <v>AIBUEKU NICHOLAS (OPS)</v>
      </c>
      <c r="BZ2906" s="31">
        <v>44879</v>
      </c>
      <c r="CA2906" s="40">
        <v>0.51799768518518519</v>
      </c>
      <c r="DB2906">
        <v>509</v>
      </c>
      <c r="DC2906" t="str">
        <v>COMMERCIAL</v>
      </c>
      <c r="DD2906" t="str">
        <v>AONDOVER JACOB S.(COMM)</v>
      </c>
      <c r="DE2906" s="31">
        <v>44880</v>
      </c>
      <c r="DF2906" s="40">
        <v>0.76087962962962963</v>
      </c>
    </row>
    <row r="2907" spans="1:110" x14ac:dyDescent="0.25">
      <c r="A2907" s="109" t="s">
        <v>1972</v>
      </c>
      <c r="B2907">
        <v>168</v>
      </c>
      <c r="C2907" s="109" t="s">
        <v>52</v>
      </c>
      <c r="D2907" s="109" t="s">
        <v>1794</v>
      </c>
      <c r="E2907" s="94">
        <v>44870</v>
      </c>
      <c r="F2907" s="174">
        <v>0.31829861111111113</v>
      </c>
      <c r="G2907">
        <v>2</v>
      </c>
      <c r="H2907" s="109" t="s">
        <v>1795</v>
      </c>
      <c r="I2907">
        <v>2649401</v>
      </c>
      <c r="AR2907">
        <v>43</v>
      </c>
      <c r="AS2907" t="str">
        <v>MICURA</v>
      </c>
      <c r="AT2907" t="str">
        <v>BABATUNDE EBENEZER</v>
      </c>
      <c r="AU2907" s="31">
        <v>44882</v>
      </c>
      <c r="AV2907" s="40">
        <v>0.2534837962962963</v>
      </c>
      <c r="BW2907">
        <v>383</v>
      </c>
      <c r="BX2907" t="str">
        <v>ENGINEERING</v>
      </c>
      <c r="BY2907" t="str">
        <v>JOSEPH ABIODUN</v>
      </c>
      <c r="BZ2907" s="31">
        <v>44879</v>
      </c>
      <c r="CA2907" s="40">
        <v>0.51806712962962964</v>
      </c>
      <c r="DB2907">
        <v>510</v>
      </c>
      <c r="DC2907" t="str">
        <v>OPERATIONS</v>
      </c>
      <c r="DD2907" t="str">
        <v>OGUNDEHIN SUNDAY D. (OPS</v>
      </c>
      <c r="DE2907" s="31">
        <v>44880</v>
      </c>
      <c r="DF2907" s="40">
        <v>0.76094907407407408</v>
      </c>
    </row>
    <row r="2908" spans="1:110" x14ac:dyDescent="0.25">
      <c r="A2908" s="109" t="s">
        <v>1972</v>
      </c>
      <c r="B2908">
        <v>169</v>
      </c>
      <c r="C2908" s="109" t="s">
        <v>52</v>
      </c>
      <c r="D2908" s="109" t="s">
        <v>847</v>
      </c>
      <c r="E2908" s="94">
        <v>44870</v>
      </c>
      <c r="F2908" s="174">
        <v>0.31880787037037039</v>
      </c>
      <c r="G2908">
        <v>2</v>
      </c>
      <c r="H2908" s="109" t="s">
        <v>848</v>
      </c>
      <c r="I2908">
        <v>14934158</v>
      </c>
      <c r="AR2908">
        <v>44</v>
      </c>
      <c r="AS2908" t="str">
        <v>OPERATIONS</v>
      </c>
      <c r="AT2908" t="str">
        <v>EBEDE CHRISTOPHER (OPS)</v>
      </c>
      <c r="AU2908" s="31">
        <v>44882</v>
      </c>
      <c r="AV2908" s="40">
        <v>0.25374999999999998</v>
      </c>
      <c r="BW2908">
        <v>384</v>
      </c>
      <c r="BX2908" t="str">
        <v>ENGINEERING</v>
      </c>
      <c r="BY2908" t="str">
        <v>ETIKA EMMANUEL S.(ENG)</v>
      </c>
      <c r="BZ2908" s="31">
        <v>44879</v>
      </c>
      <c r="CA2908" s="40">
        <v>0.51851851851851849</v>
      </c>
      <c r="DB2908">
        <v>511</v>
      </c>
      <c r="DC2908" t="str">
        <v>MICURA</v>
      </c>
      <c r="DD2908" t="str">
        <v>VINCENT AGEBE (MIC)</v>
      </c>
      <c r="DE2908" s="31">
        <v>44880</v>
      </c>
      <c r="DF2908" s="40">
        <v>0.7610069444444445</v>
      </c>
    </row>
    <row r="2909" spans="1:110" x14ac:dyDescent="0.25">
      <c r="A2909" s="109" t="s">
        <v>1972</v>
      </c>
      <c r="B2909">
        <v>170</v>
      </c>
      <c r="C2909" s="109" t="s">
        <v>52</v>
      </c>
      <c r="D2909" s="109" t="s">
        <v>869</v>
      </c>
      <c r="E2909" s="94">
        <v>44870</v>
      </c>
      <c r="F2909" s="174">
        <v>0.32003472222222223</v>
      </c>
      <c r="G2909">
        <v>2</v>
      </c>
      <c r="H2909" s="109" t="s">
        <v>870</v>
      </c>
      <c r="I2909">
        <v>15013143</v>
      </c>
      <c r="AR2909">
        <v>45</v>
      </c>
      <c r="AS2909" t="str">
        <v>MICURA</v>
      </c>
      <c r="AT2909" t="str">
        <v>IGBOKA CHUKWUDI (MIC)</v>
      </c>
      <c r="AU2909" s="31">
        <v>44882</v>
      </c>
      <c r="AV2909" s="40">
        <v>0.2537847222222222</v>
      </c>
      <c r="BW2909">
        <v>385</v>
      </c>
      <c r="BX2909" t="str">
        <v>MICURA</v>
      </c>
      <c r="BY2909" t="str">
        <v>SHAKIRU RAJI (MIC)</v>
      </c>
      <c r="BZ2909" s="31">
        <v>44879</v>
      </c>
      <c r="CA2909" s="40">
        <v>0.51857638888888891</v>
      </c>
      <c r="DB2909">
        <v>512</v>
      </c>
      <c r="DC2909" t="str">
        <v>MICURA</v>
      </c>
      <c r="DD2909" t="str">
        <v>ISAAC JOHN (MIC)</v>
      </c>
      <c r="DE2909" s="31">
        <v>44880</v>
      </c>
      <c r="DF2909" s="40">
        <v>0.76107638888888884</v>
      </c>
    </row>
    <row r="2910" spans="1:110" x14ac:dyDescent="0.25">
      <c r="A2910" s="109" t="s">
        <v>1972</v>
      </c>
      <c r="B2910">
        <v>171</v>
      </c>
      <c r="C2910" s="109" t="s">
        <v>52</v>
      </c>
      <c r="D2910" s="109" t="s">
        <v>1244</v>
      </c>
      <c r="E2910" s="94">
        <v>44870</v>
      </c>
      <c r="F2910" s="174">
        <v>0.32321759259259258</v>
      </c>
      <c r="G2910">
        <v>2</v>
      </c>
      <c r="H2910" s="109" t="s">
        <v>1245</v>
      </c>
      <c r="I2910">
        <v>14934821</v>
      </c>
      <c r="AR2910">
        <v>46</v>
      </c>
      <c r="AS2910" t="str">
        <v>MICURA</v>
      </c>
      <c r="AT2910" t="str">
        <v>BABA AUSTIN O. (MIC)</v>
      </c>
      <c r="AU2910" s="31">
        <v>44882</v>
      </c>
      <c r="AV2910" s="40">
        <v>0.25384259259259262</v>
      </c>
      <c r="BW2910">
        <v>386</v>
      </c>
      <c r="BX2910" t="str">
        <v>MICURA</v>
      </c>
      <c r="BY2910" t="str">
        <v>TAIWO OLUWAYOSE</v>
      </c>
      <c r="BZ2910" s="31">
        <v>44879</v>
      </c>
      <c r="CA2910" s="40">
        <v>0.51864583333333336</v>
      </c>
      <c r="DB2910">
        <v>513</v>
      </c>
      <c r="DC2910" t="str">
        <v>MICURA</v>
      </c>
      <c r="DD2910" t="str">
        <v>SUNDAY OKON (MIC)</v>
      </c>
      <c r="DE2910" s="31">
        <v>44880</v>
      </c>
      <c r="DF2910" s="40">
        <v>0.76115740740740745</v>
      </c>
    </row>
    <row r="2911" spans="1:110" x14ac:dyDescent="0.25">
      <c r="A2911" s="109" t="s">
        <v>1972</v>
      </c>
      <c r="B2911">
        <v>172</v>
      </c>
      <c r="C2911" s="109" t="s">
        <v>52</v>
      </c>
      <c r="D2911" s="109" t="s">
        <v>1203</v>
      </c>
      <c r="E2911" s="94">
        <v>44870</v>
      </c>
      <c r="F2911" s="174">
        <v>0.3298726851851852</v>
      </c>
      <c r="G2911">
        <v>2</v>
      </c>
      <c r="H2911" s="109" t="s">
        <v>1204</v>
      </c>
      <c r="I2911">
        <v>6713825</v>
      </c>
      <c r="AR2911">
        <v>47</v>
      </c>
      <c r="AS2911" t="str">
        <v>MICURA</v>
      </c>
      <c r="AT2911" t="str">
        <v>OTUMUNYE STEVE U. (MIC)</v>
      </c>
      <c r="AU2911" s="31">
        <v>44882</v>
      </c>
      <c r="AV2911" s="40">
        <v>0.2542476851851852</v>
      </c>
      <c r="BW2911">
        <v>387</v>
      </c>
      <c r="BX2911" t="str">
        <v>ENGINEERING</v>
      </c>
      <c r="BY2911" t="str">
        <v>ABIODUN OLUYEMI (ENGR)</v>
      </c>
      <c r="BZ2911" s="31">
        <v>44879</v>
      </c>
      <c r="CA2911" s="40">
        <v>0.51873842592592589</v>
      </c>
      <c r="DB2911">
        <v>514</v>
      </c>
      <c r="DC2911" t="str">
        <v>MICURA</v>
      </c>
      <c r="DD2911" t="str">
        <v>AJAYI ADESHOLA (MIC)</v>
      </c>
      <c r="DE2911" s="31">
        <v>44880</v>
      </c>
      <c r="DF2911" s="40">
        <v>0.76121527777777775</v>
      </c>
    </row>
    <row r="2912" spans="1:110" x14ac:dyDescent="0.25">
      <c r="A2912" s="109" t="s">
        <v>1972</v>
      </c>
      <c r="B2912">
        <v>173</v>
      </c>
      <c r="C2912" s="109" t="s">
        <v>54</v>
      </c>
      <c r="D2912" s="109" t="s">
        <v>1975</v>
      </c>
      <c r="E2912" s="94">
        <v>44870</v>
      </c>
      <c r="F2912" s="174">
        <v>0.33078703703703705</v>
      </c>
      <c r="G2912">
        <v>2</v>
      </c>
      <c r="H2912" s="109" t="s">
        <v>1976</v>
      </c>
      <c r="I2912">
        <v>5368324</v>
      </c>
      <c r="AR2912">
        <v>48</v>
      </c>
      <c r="AS2912" t="str">
        <v>MICURA</v>
      </c>
      <c r="AT2912" t="str">
        <v>KAYODE ROTIMI E. (MIC)</v>
      </c>
      <c r="AU2912" s="31">
        <v>44882</v>
      </c>
      <c r="AV2912" s="40">
        <v>0.25428240740740743</v>
      </c>
      <c r="BW2912">
        <v>388</v>
      </c>
      <c r="BX2912" t="str">
        <v>CONTRACTOR</v>
      </c>
      <c r="BY2912" t="str">
        <v>ERIKWUME JAMES (FLEET)</v>
      </c>
      <c r="BZ2912" s="31">
        <v>44879</v>
      </c>
      <c r="CA2912" s="40">
        <v>0.51928240740740739</v>
      </c>
      <c r="DB2912">
        <v>515</v>
      </c>
      <c r="DC2912" t="str">
        <v>MICURA</v>
      </c>
      <c r="DD2912" t="str">
        <v>NURUDEEN KAYODE (MIC)</v>
      </c>
      <c r="DE2912" s="31">
        <v>44880</v>
      </c>
      <c r="DF2912" s="40">
        <v>0.76128472222222221</v>
      </c>
    </row>
    <row r="2913" spans="1:110" x14ac:dyDescent="0.25">
      <c r="A2913" s="109" t="s">
        <v>1972</v>
      </c>
      <c r="B2913">
        <v>174</v>
      </c>
      <c r="C2913" s="109" t="s">
        <v>54</v>
      </c>
      <c r="D2913" s="109" t="s">
        <v>1977</v>
      </c>
      <c r="E2913" s="94">
        <v>44870</v>
      </c>
      <c r="F2913" s="174">
        <v>0.33086805555555554</v>
      </c>
      <c r="G2913">
        <v>2</v>
      </c>
      <c r="H2913" s="109" t="s">
        <v>1978</v>
      </c>
      <c r="I2913">
        <v>5500015</v>
      </c>
      <c r="AR2913">
        <v>49</v>
      </c>
      <c r="AS2913" t="str">
        <v>MICURA</v>
      </c>
      <c r="AT2913" t="str">
        <v>KAMORU OLUWASEYI (MIC)</v>
      </c>
      <c r="AU2913" s="31">
        <v>44882</v>
      </c>
      <c r="AV2913" s="40">
        <v>0.25449074074074074</v>
      </c>
      <c r="BW2913">
        <v>389</v>
      </c>
      <c r="BX2913" t="str">
        <v>CONTRACTOR</v>
      </c>
      <c r="BY2913" t="str">
        <v>AKINTOYE LATEEF (FLEET)</v>
      </c>
      <c r="BZ2913" s="31">
        <v>44879</v>
      </c>
      <c r="CA2913" s="40">
        <v>0.51935185185185184</v>
      </c>
      <c r="DB2913">
        <v>516</v>
      </c>
      <c r="DC2913" t="str">
        <v>OPERATIONS</v>
      </c>
      <c r="DD2913" t="str">
        <v>HAMMED OMOTAYO .O (OPS)</v>
      </c>
      <c r="DE2913" s="31">
        <v>44880</v>
      </c>
      <c r="DF2913" s="40">
        <v>0.76137731481481485</v>
      </c>
    </row>
    <row r="2914" spans="1:110" x14ac:dyDescent="0.25">
      <c r="A2914" s="109" t="s">
        <v>1972</v>
      </c>
      <c r="B2914">
        <v>175</v>
      </c>
      <c r="C2914" s="109" t="s">
        <v>52</v>
      </c>
      <c r="D2914" s="109" t="s">
        <v>1929</v>
      </c>
      <c r="E2914" s="94">
        <v>44870</v>
      </c>
      <c r="F2914" s="174">
        <v>0.33151620370370372</v>
      </c>
      <c r="G2914">
        <v>2</v>
      </c>
      <c r="H2914" s="109" t="s">
        <v>1930</v>
      </c>
      <c r="I2914">
        <v>5387631</v>
      </c>
      <c r="AR2914">
        <v>50</v>
      </c>
      <c r="AS2914" t="str">
        <v>MICURA</v>
      </c>
      <c r="AT2914" t="str">
        <v>EKIYOYO JAMIU A. (MIC)</v>
      </c>
      <c r="AU2914" s="31">
        <v>44882</v>
      </c>
      <c r="AV2914" s="40">
        <v>0.25453703703703706</v>
      </c>
      <c r="BW2914">
        <v>390</v>
      </c>
      <c r="BX2914" t="str">
        <v>ENGINEERING</v>
      </c>
      <c r="BY2914" t="str">
        <v>OGHALI CHRISTAIN (ENGR)</v>
      </c>
      <c r="BZ2914" s="31">
        <v>44879</v>
      </c>
      <c r="CA2914" s="40">
        <v>0.51940972222222226</v>
      </c>
      <c r="DB2914">
        <v>517</v>
      </c>
      <c r="DC2914" t="str">
        <v>OPERATIONS</v>
      </c>
      <c r="DD2914" t="str">
        <v>OMOTOSHO LUKMAN (OPS)</v>
      </c>
      <c r="DE2914" s="31">
        <v>44880</v>
      </c>
      <c r="DF2914" s="40">
        <v>0.76144675925925931</v>
      </c>
    </row>
    <row r="2915" spans="1:110" x14ac:dyDescent="0.25">
      <c r="A2915" s="109" t="s">
        <v>1972</v>
      </c>
      <c r="B2915">
        <v>176</v>
      </c>
      <c r="C2915" s="109" t="s">
        <v>52</v>
      </c>
      <c r="D2915" s="109" t="s">
        <v>536</v>
      </c>
      <c r="E2915" s="94">
        <v>44870</v>
      </c>
      <c r="F2915" s="174">
        <v>0.47237268518518516</v>
      </c>
      <c r="G2915">
        <v>2</v>
      </c>
      <c r="H2915" s="109" t="s">
        <v>537</v>
      </c>
      <c r="I2915">
        <v>5416421</v>
      </c>
      <c r="AR2915">
        <v>51</v>
      </c>
      <c r="AS2915" t="str">
        <v>MICURA</v>
      </c>
      <c r="AT2915" t="str">
        <v>AKHIGBE FIDELIX (MIC)</v>
      </c>
      <c r="AU2915" s="31">
        <v>44882</v>
      </c>
      <c r="AV2915" s="40">
        <v>0.25457175925925923</v>
      </c>
      <c r="BW2915">
        <v>391</v>
      </c>
      <c r="BX2915" t="str">
        <v>ENGINEERING</v>
      </c>
      <c r="BY2915" t="str">
        <v>AINA EYITOPE DAVID</v>
      </c>
      <c r="BZ2915" s="31">
        <v>44879</v>
      </c>
      <c r="CA2915" s="40">
        <v>0.51949074074074075</v>
      </c>
      <c r="DB2915">
        <v>518</v>
      </c>
      <c r="DC2915" t="str">
        <v>OPERATIONS</v>
      </c>
      <c r="DD2915" t="str">
        <v>YESIRU ADENOLA (OPS)</v>
      </c>
      <c r="DE2915" s="31">
        <v>44880</v>
      </c>
      <c r="DF2915" s="40">
        <v>0.76151620370370365</v>
      </c>
    </row>
    <row r="2916" spans="1:110" x14ac:dyDescent="0.25">
      <c r="A2916" s="109" t="s">
        <v>1972</v>
      </c>
      <c r="B2916">
        <v>177</v>
      </c>
      <c r="C2916" s="109" t="s">
        <v>53</v>
      </c>
      <c r="D2916" s="109" t="s">
        <v>565</v>
      </c>
      <c r="E2916" s="94">
        <v>44870</v>
      </c>
      <c r="F2916" s="174">
        <v>0.47269675925925925</v>
      </c>
      <c r="G2916">
        <v>2</v>
      </c>
      <c r="H2916" s="109" t="s">
        <v>566</v>
      </c>
      <c r="I2916"/>
      <c r="AR2916">
        <v>52</v>
      </c>
      <c r="AS2916" t="str">
        <v>ENGINEERING</v>
      </c>
      <c r="AT2916" t="str">
        <v>AKINSANYA IBRAHIM</v>
      </c>
      <c r="AU2916" s="31">
        <v>44882</v>
      </c>
      <c r="AV2916" s="40">
        <v>0.25520833333333331</v>
      </c>
      <c r="BW2916">
        <v>392</v>
      </c>
      <c r="BX2916" t="str">
        <v>CONTRACTOR</v>
      </c>
      <c r="BY2916" t="str">
        <v>OMOWUNMI OPETOLA</v>
      </c>
      <c r="BZ2916" s="31">
        <v>44879</v>
      </c>
      <c r="CA2916" s="40">
        <v>0.51961805555555551</v>
      </c>
      <c r="DB2916">
        <v>519</v>
      </c>
      <c r="DC2916" t="str">
        <v>ENGINEERING</v>
      </c>
      <c r="DD2916" t="str">
        <v>AZUM RICHARD (ENGR)</v>
      </c>
      <c r="DE2916" s="31">
        <v>44880</v>
      </c>
      <c r="DF2916" s="40">
        <v>0.76174768518518521</v>
      </c>
    </row>
    <row r="2917" spans="1:110" x14ac:dyDescent="0.25">
      <c r="A2917" s="109" t="s">
        <v>1972</v>
      </c>
      <c r="B2917">
        <v>178</v>
      </c>
      <c r="C2917" s="109" t="s">
        <v>53</v>
      </c>
      <c r="D2917" s="109" t="s">
        <v>580</v>
      </c>
      <c r="E2917" s="94">
        <v>44870</v>
      </c>
      <c r="F2917" s="174">
        <v>0.47300925925925924</v>
      </c>
      <c r="G2917">
        <v>2</v>
      </c>
      <c r="H2917" s="109" t="s">
        <v>581</v>
      </c>
      <c r="I2917"/>
      <c r="AR2917">
        <v>53</v>
      </c>
      <c r="AS2917" t="str">
        <v>ENGINEERING</v>
      </c>
      <c r="AT2917" t="str">
        <v>OLUBIYI SAHEED AKANDE</v>
      </c>
      <c r="AU2917" s="31">
        <v>44882</v>
      </c>
      <c r="AV2917" s="40">
        <v>0.25526620370370373</v>
      </c>
      <c r="BW2917">
        <v>393</v>
      </c>
      <c r="BX2917" t="str">
        <v>MICURA</v>
      </c>
      <c r="BY2917" t="str">
        <v>CHUKWUTEM OGHALLI (MIC)</v>
      </c>
      <c r="BZ2917" s="31">
        <v>44879</v>
      </c>
      <c r="CA2917" s="40">
        <v>0.51991898148148152</v>
      </c>
      <c r="DB2917">
        <v>520</v>
      </c>
      <c r="DC2917" t="str">
        <v>MICURA</v>
      </c>
      <c r="DD2917" t="str">
        <v>OKOH LUCKY (MIC)</v>
      </c>
      <c r="DE2917" s="31">
        <v>44880</v>
      </c>
      <c r="DF2917" s="40">
        <v>0.76181712962962966</v>
      </c>
    </row>
    <row r="2918" spans="1:110" x14ac:dyDescent="0.25">
      <c r="A2918" s="109" t="s">
        <v>1972</v>
      </c>
      <c r="B2918">
        <v>179</v>
      </c>
      <c r="C2918" s="109" t="s">
        <v>53</v>
      </c>
      <c r="D2918" s="109" t="s">
        <v>730</v>
      </c>
      <c r="E2918" s="94">
        <v>44870</v>
      </c>
      <c r="F2918" s="174">
        <v>0.47319444444444442</v>
      </c>
      <c r="G2918">
        <v>2</v>
      </c>
      <c r="H2918" s="109" t="s">
        <v>731</v>
      </c>
      <c r="I2918">
        <v>2726738</v>
      </c>
      <c r="AR2918">
        <v>54</v>
      </c>
      <c r="AS2918" t="str">
        <v>ENGINEERING</v>
      </c>
      <c r="AT2918" t="str">
        <v>AKINJOBI ABIDEMI (ENGR)</v>
      </c>
      <c r="AU2918" s="31">
        <v>44882</v>
      </c>
      <c r="AV2918" s="40">
        <v>0.2553125</v>
      </c>
      <c r="BW2918">
        <v>394</v>
      </c>
      <c r="BX2918" t="str">
        <v>OPERATIONS</v>
      </c>
      <c r="BY2918" t="str">
        <v>APPOLUS SOLOMON</v>
      </c>
      <c r="BZ2918" s="31">
        <v>44879</v>
      </c>
      <c r="CA2918" s="40">
        <v>0.52076388888888892</v>
      </c>
      <c r="DB2918">
        <v>521</v>
      </c>
      <c r="DC2918" t="str">
        <v>ENGINEERING</v>
      </c>
      <c r="DD2918" t="str">
        <v>ABOLARIN OLUYEMI (ENGR)</v>
      </c>
      <c r="DE2918" s="31">
        <v>44880</v>
      </c>
      <c r="DF2918" s="40">
        <v>0.76206018518518515</v>
      </c>
    </row>
    <row r="2919" spans="1:110" x14ac:dyDescent="0.25">
      <c r="A2919" s="109" t="s">
        <v>1972</v>
      </c>
      <c r="B2919">
        <v>180</v>
      </c>
      <c r="C2919" s="109" t="s">
        <v>53</v>
      </c>
      <c r="D2919" s="109" t="s">
        <v>1531</v>
      </c>
      <c r="E2919" s="94">
        <v>44870</v>
      </c>
      <c r="F2919" s="174">
        <v>0.47325231481481483</v>
      </c>
      <c r="G2919">
        <v>2</v>
      </c>
      <c r="H2919" s="109" t="s">
        <v>1532</v>
      </c>
      <c r="I2919">
        <v>2704092</v>
      </c>
      <c r="AR2919">
        <v>55</v>
      </c>
      <c r="AS2919" t="str">
        <v>MICURA</v>
      </c>
      <c r="AT2919" t="str">
        <v>IFARA JOHNSON (MIC)</v>
      </c>
      <c r="AU2919" s="31">
        <v>44882</v>
      </c>
      <c r="AV2919" s="40">
        <v>0.2555324074074074</v>
      </c>
      <c r="BW2919">
        <v>395</v>
      </c>
      <c r="BX2919" t="str">
        <v>MICURA</v>
      </c>
      <c r="BY2919" t="str">
        <v>ELUU JOHN O. (MIC)</v>
      </c>
      <c r="BZ2919" s="31">
        <v>44879</v>
      </c>
      <c r="CA2919" s="40">
        <v>0.5208680555555556</v>
      </c>
      <c r="DB2919">
        <v>522</v>
      </c>
      <c r="DC2919" t="str">
        <v>OPERATIONS</v>
      </c>
      <c r="DD2919" t="str">
        <v>NICHOLAS PIUS (OPS)</v>
      </c>
      <c r="DE2919" s="31">
        <v>44880</v>
      </c>
      <c r="DF2919" s="40">
        <v>0.76211805555555556</v>
      </c>
    </row>
    <row r="2920" spans="1:110" x14ac:dyDescent="0.25">
      <c r="A2920" s="109" t="s">
        <v>1972</v>
      </c>
      <c r="B2920">
        <v>181</v>
      </c>
      <c r="C2920" s="109" t="s">
        <v>21</v>
      </c>
      <c r="D2920" s="109" t="s">
        <v>601</v>
      </c>
      <c r="E2920" s="94">
        <v>44870</v>
      </c>
      <c r="F2920" s="174">
        <v>0.47333333333333333</v>
      </c>
      <c r="G2920">
        <v>2</v>
      </c>
      <c r="H2920" s="109" t="s">
        <v>21</v>
      </c>
      <c r="I2920"/>
      <c r="AR2920">
        <v>56</v>
      </c>
      <c r="AS2920" t="str">
        <v>MICURA</v>
      </c>
      <c r="AT2920" t="str">
        <v>OKEKE OLISAEMEKA</v>
      </c>
      <c r="AU2920" s="31">
        <v>44882</v>
      </c>
      <c r="AV2920" s="40">
        <v>0.25561342592592595</v>
      </c>
      <c r="BW2920">
        <v>396</v>
      </c>
      <c r="BX2920" t="str">
        <v>OPERATIONS</v>
      </c>
      <c r="BY2920" t="str">
        <v>OJOBOR GOD'SPOWER (OPS)</v>
      </c>
      <c r="BZ2920" s="31">
        <v>44879</v>
      </c>
      <c r="CA2920" s="40">
        <v>0.52104166666666663</v>
      </c>
      <c r="DB2920">
        <v>523</v>
      </c>
      <c r="DC2920" t="str">
        <v>MICURA</v>
      </c>
      <c r="DD2920" t="str">
        <v>OMOTUNDE SULAIMAN (MIC)</v>
      </c>
      <c r="DE2920" s="31">
        <v>44880</v>
      </c>
      <c r="DF2920" s="40">
        <v>0.76239583333333338</v>
      </c>
    </row>
    <row r="2921" spans="1:110" x14ac:dyDescent="0.25">
      <c r="A2921" s="109" t="s">
        <v>1972</v>
      </c>
      <c r="B2921">
        <v>182</v>
      </c>
      <c r="C2921" s="109" t="s">
        <v>21</v>
      </c>
      <c r="D2921" s="109" t="s">
        <v>600</v>
      </c>
      <c r="E2921" s="94">
        <v>44870</v>
      </c>
      <c r="F2921" s="174">
        <v>0.47340277777777778</v>
      </c>
      <c r="G2921">
        <v>2</v>
      </c>
      <c r="H2921" s="109" t="s">
        <v>21</v>
      </c>
      <c r="I2921"/>
      <c r="AR2921">
        <v>57</v>
      </c>
      <c r="AS2921" t="str">
        <v>OPERATIONS</v>
      </c>
      <c r="AT2921" t="str">
        <v>ADAJI IBRAHIM A. (OPS)</v>
      </c>
      <c r="AU2921" s="31">
        <v>44882</v>
      </c>
      <c r="AV2921" s="40">
        <v>0.25568287037037035</v>
      </c>
      <c r="BW2921">
        <v>397</v>
      </c>
      <c r="BX2921" t="str">
        <v>OPERATIONS</v>
      </c>
      <c r="BY2921" t="str">
        <v>ADEOTI NOAH A.</v>
      </c>
      <c r="BZ2921" s="31">
        <v>44879</v>
      </c>
      <c r="CA2921" s="40">
        <v>0.52130787037037041</v>
      </c>
      <c r="DB2921">
        <v>524</v>
      </c>
      <c r="DC2921" t="str">
        <v>OPERATIONS</v>
      </c>
      <c r="DD2921" t="str">
        <v>OLANIPEKUN SIMON O (MIC</v>
      </c>
      <c r="DE2921" s="31">
        <v>44880</v>
      </c>
      <c r="DF2921" s="40">
        <v>0.76246527777777773</v>
      </c>
    </row>
    <row r="2922" spans="1:110" x14ac:dyDescent="0.25">
      <c r="A2922" s="109" t="s">
        <v>1972</v>
      </c>
      <c r="B2922">
        <v>183</v>
      </c>
      <c r="C2922" s="109" t="s">
        <v>54</v>
      </c>
      <c r="D2922" s="109" t="s">
        <v>352</v>
      </c>
      <c r="E2922" s="94">
        <v>44870</v>
      </c>
      <c r="F2922" s="174">
        <v>0.47346064814814814</v>
      </c>
      <c r="G2922">
        <v>2</v>
      </c>
      <c r="H2922" s="109" t="s">
        <v>353</v>
      </c>
      <c r="I2922">
        <v>6691269</v>
      </c>
      <c r="AR2922">
        <v>58</v>
      </c>
      <c r="AS2922" t="str">
        <v>OPERATIONS</v>
      </c>
      <c r="AT2922" t="str">
        <v>THANKGOD OMOROHWOVO (OP</v>
      </c>
      <c r="AU2922" s="31">
        <v>44882</v>
      </c>
      <c r="AV2922" s="40">
        <v>0.25626157407407407</v>
      </c>
      <c r="BW2922">
        <v>398</v>
      </c>
      <c r="BX2922" t="str">
        <v>GATE OPS</v>
      </c>
      <c r="BY2922" t="str">
        <v>OBIORA INNOCENT C.(GATE)</v>
      </c>
      <c r="BZ2922" s="31">
        <v>44879</v>
      </c>
      <c r="CA2922" s="40">
        <v>0.52153935185185185</v>
      </c>
      <c r="DB2922">
        <v>525</v>
      </c>
      <c r="DC2922" t="str">
        <v>OPERATIONS</v>
      </c>
      <c r="DD2922" t="str">
        <v>UMEANO ODIRACHUKWU (OPS</v>
      </c>
      <c r="DE2922" s="31">
        <v>44880</v>
      </c>
      <c r="DF2922" s="40">
        <v>0.76255787037037037</v>
      </c>
    </row>
    <row r="2923" spans="1:110" x14ac:dyDescent="0.25">
      <c r="A2923" s="109" t="s">
        <v>1972</v>
      </c>
      <c r="B2923">
        <v>184</v>
      </c>
      <c r="C2923" s="109" t="s">
        <v>54</v>
      </c>
      <c r="D2923" s="109" t="s">
        <v>590</v>
      </c>
      <c r="E2923" s="94">
        <v>44870</v>
      </c>
      <c r="F2923" s="174">
        <v>0.47362268518518519</v>
      </c>
      <c r="G2923">
        <v>2</v>
      </c>
      <c r="H2923" s="109" t="s">
        <v>591</v>
      </c>
      <c r="I2923">
        <v>8268740</v>
      </c>
      <c r="AR2923">
        <v>59</v>
      </c>
      <c r="AS2923" t="str">
        <v>OPERATIONS</v>
      </c>
      <c r="AT2923" t="str">
        <v>OGHENEDE PATRICK (OPS)</v>
      </c>
      <c r="AU2923" s="31">
        <v>44882</v>
      </c>
      <c r="AV2923" s="40">
        <v>0.25630787037037039</v>
      </c>
      <c r="BW2923">
        <v>399</v>
      </c>
      <c r="BX2923" t="str">
        <v>GATE OPS</v>
      </c>
      <c r="BY2923" t="str">
        <v>PATRICK AYEGBA</v>
      </c>
      <c r="BZ2923" s="31">
        <v>44879</v>
      </c>
      <c r="CA2923" s="40">
        <v>0.5216319444444445</v>
      </c>
      <c r="DB2923">
        <v>526</v>
      </c>
      <c r="DC2923" t="str">
        <v>MICURA</v>
      </c>
      <c r="DD2923" t="str">
        <v>IDOWU JAMIU (MIC)</v>
      </c>
      <c r="DE2923" s="31">
        <v>44880</v>
      </c>
      <c r="DF2923" s="40">
        <v>0.76262731481481483</v>
      </c>
    </row>
    <row r="2924" spans="1:110" x14ac:dyDescent="0.25">
      <c r="A2924" s="109" t="s">
        <v>1972</v>
      </c>
      <c r="B2924">
        <v>185</v>
      </c>
      <c r="C2924" s="109" t="s">
        <v>54</v>
      </c>
      <c r="D2924" s="109" t="s">
        <v>817</v>
      </c>
      <c r="E2924" s="94">
        <v>44870</v>
      </c>
      <c r="F2924" s="174">
        <v>0.47369212962962964</v>
      </c>
      <c r="G2924">
        <v>2</v>
      </c>
      <c r="H2924" s="109" t="s">
        <v>818</v>
      </c>
      <c r="I2924">
        <v>5503101</v>
      </c>
      <c r="AR2924">
        <v>60</v>
      </c>
      <c r="AS2924" t="str">
        <v>MICURA</v>
      </c>
      <c r="AT2924" t="str">
        <v>SAMSON BOYE</v>
      </c>
      <c r="AU2924" s="31">
        <v>44882</v>
      </c>
      <c r="AV2924" s="40">
        <v>0.25634259259259257</v>
      </c>
      <c r="BW2924">
        <v>400</v>
      </c>
      <c r="BX2924" t="str">
        <v>OPERATIONS</v>
      </c>
      <c r="BY2924" t="str">
        <v>EKPENYONG PETER (OPS)</v>
      </c>
      <c r="BZ2924" s="31">
        <v>44879</v>
      </c>
      <c r="CA2924" s="40">
        <v>0.52219907407407407</v>
      </c>
      <c r="DB2924">
        <v>527</v>
      </c>
      <c r="DC2924" t="str">
        <v>OPERATIONS</v>
      </c>
      <c r="DD2924" t="str">
        <v>FELIX OMOSOGA (OPS)</v>
      </c>
      <c r="DE2924" s="31">
        <v>44880</v>
      </c>
      <c r="DF2924" s="40">
        <v>0.76275462962962959</v>
      </c>
    </row>
    <row r="2925" spans="1:110" x14ac:dyDescent="0.25">
      <c r="A2925" s="109" t="s">
        <v>1972</v>
      </c>
      <c r="B2925">
        <v>186</v>
      </c>
      <c r="C2925" s="109" t="s">
        <v>54</v>
      </c>
      <c r="D2925" s="109" t="s">
        <v>1979</v>
      </c>
      <c r="E2925" s="94">
        <v>44870</v>
      </c>
      <c r="F2925" s="174">
        <v>0.47425925925925927</v>
      </c>
      <c r="G2925">
        <v>2</v>
      </c>
      <c r="H2925" s="109" t="s">
        <v>1980</v>
      </c>
      <c r="I2925"/>
      <c r="AR2925">
        <v>61</v>
      </c>
      <c r="AS2925" t="str">
        <v>OPERATIONS</v>
      </c>
      <c r="AT2925" t="str">
        <v>OKEDURUM CHRISTIAN (MIC</v>
      </c>
      <c r="AU2925" s="31">
        <v>44882</v>
      </c>
      <c r="AV2925" s="40">
        <v>0.25641203703703702</v>
      </c>
      <c r="BW2925">
        <v>401</v>
      </c>
      <c r="BX2925" t="str">
        <v>ENGINEERING</v>
      </c>
      <c r="BY2925" t="str">
        <v>JAMES SAMSON (ENGR)</v>
      </c>
      <c r="BZ2925" s="31">
        <v>44879</v>
      </c>
      <c r="CA2925" s="40">
        <v>0.52270833333333333</v>
      </c>
      <c r="DB2925">
        <v>528</v>
      </c>
      <c r="DC2925" t="str">
        <v>MICURA</v>
      </c>
      <c r="DD2925" t="str">
        <v>IBRAHIM NASIRU ADIO (MI</v>
      </c>
      <c r="DE2925" s="31">
        <v>44880</v>
      </c>
      <c r="DF2925" s="40">
        <v>0.76285879629629627</v>
      </c>
    </row>
    <row r="2926" spans="1:110" x14ac:dyDescent="0.25">
      <c r="A2926" s="109" t="s">
        <v>1972</v>
      </c>
      <c r="B2926">
        <v>187</v>
      </c>
      <c r="C2926" s="109" t="s">
        <v>54</v>
      </c>
      <c r="D2926" s="109" t="s">
        <v>706</v>
      </c>
      <c r="E2926" s="94">
        <v>44870</v>
      </c>
      <c r="F2926" s="174">
        <v>0.47432870370370372</v>
      </c>
      <c r="G2926">
        <v>2</v>
      </c>
      <c r="H2926" s="109" t="s">
        <v>707</v>
      </c>
      <c r="I2926"/>
      <c r="AR2926">
        <v>62</v>
      </c>
      <c r="AS2926" t="str">
        <v>MICURA</v>
      </c>
      <c r="AT2926" t="str">
        <v>ODEBODE OLUSHOLA (MIC)</v>
      </c>
      <c r="AU2926" s="31">
        <v>44882</v>
      </c>
      <c r="AV2926" s="40">
        <v>0.25675925925925924</v>
      </c>
      <c r="BW2926">
        <v>402</v>
      </c>
      <c r="BX2926" t="str">
        <v>OPERATIONS</v>
      </c>
      <c r="BY2926" t="str">
        <v>OLIAKU TONY (OPS)</v>
      </c>
      <c r="BZ2926" s="31">
        <v>44879</v>
      </c>
      <c r="CA2926" s="40">
        <v>0.52383101851851854</v>
      </c>
      <c r="DB2926">
        <v>529</v>
      </c>
      <c r="DC2926" t="str">
        <v>MICURA</v>
      </c>
      <c r="DD2926" t="str">
        <v>AJIBADE NASIRU (MIC)</v>
      </c>
      <c r="DE2926" s="31">
        <v>44880</v>
      </c>
      <c r="DF2926" s="40">
        <v>0.76292824074074073</v>
      </c>
    </row>
    <row r="2927" spans="1:110" x14ac:dyDescent="0.25">
      <c r="A2927" s="109" t="s">
        <v>1972</v>
      </c>
      <c r="B2927">
        <v>188</v>
      </c>
      <c r="C2927" s="109" t="s">
        <v>54</v>
      </c>
      <c r="D2927" s="109" t="s">
        <v>1981</v>
      </c>
      <c r="E2927" s="94">
        <v>44870</v>
      </c>
      <c r="F2927" s="174">
        <v>0.47439814814814812</v>
      </c>
      <c r="G2927">
        <v>2</v>
      </c>
      <c r="H2927" s="109" t="s">
        <v>1982</v>
      </c>
      <c r="I2927"/>
      <c r="AR2927">
        <v>63</v>
      </c>
      <c r="AS2927" t="str">
        <v>MICURA</v>
      </c>
      <c r="AT2927" t="str">
        <v>OLORUNYOMI OLAREWAJU(MI</v>
      </c>
      <c r="AU2927" s="31">
        <v>44882</v>
      </c>
      <c r="AV2927" s="40">
        <v>0.25680555555555556</v>
      </c>
      <c r="BW2927">
        <v>403</v>
      </c>
      <c r="BX2927" t="str">
        <v>MANAGEMENT</v>
      </c>
      <c r="BY2927" t="str">
        <v>OLUWATOYIN LAWAL (MAGT)</v>
      </c>
      <c r="BZ2927" s="31">
        <v>44879</v>
      </c>
      <c r="CA2927" s="40">
        <v>0.52398148148148149</v>
      </c>
      <c r="DB2927">
        <v>530</v>
      </c>
      <c r="DC2927" t="str">
        <v>OPERATIONS</v>
      </c>
      <c r="DD2927" t="str">
        <v>OGBEIFUN KENNEDY (OPS)</v>
      </c>
      <c r="DE2927" s="31">
        <v>44880</v>
      </c>
      <c r="DF2927" s="40">
        <v>0.76298611111111114</v>
      </c>
    </row>
    <row r="2928" spans="1:110" x14ac:dyDescent="0.25">
      <c r="A2928" s="109" t="s">
        <v>1972</v>
      </c>
      <c r="B2928">
        <v>189</v>
      </c>
      <c r="C2928" s="109" t="s">
        <v>54</v>
      </c>
      <c r="D2928" s="109" t="s">
        <v>1983</v>
      </c>
      <c r="E2928" s="94">
        <v>44870</v>
      </c>
      <c r="F2928" s="174">
        <v>0.47446759259259258</v>
      </c>
      <c r="G2928">
        <v>2</v>
      </c>
      <c r="H2928" s="109" t="s">
        <v>1984</v>
      </c>
      <c r="I2928"/>
      <c r="AR2928">
        <v>64</v>
      </c>
      <c r="AS2928" t="str">
        <v>MICURA</v>
      </c>
      <c r="AT2928" t="str">
        <v>ADESOKAN OLALEKAN  (MIC)</v>
      </c>
      <c r="AU2928" s="31">
        <v>44882</v>
      </c>
      <c r="AV2928" s="40">
        <v>0.25685185185185183</v>
      </c>
      <c r="BW2928">
        <v>404</v>
      </c>
      <c r="BX2928" t="str">
        <v>GATE OPS</v>
      </c>
      <c r="BY2928" t="str">
        <v>REEDWAN OLADIMEJI (GATE</v>
      </c>
      <c r="BZ2928" s="31">
        <v>44879</v>
      </c>
      <c r="CA2928" s="40">
        <v>0.52490740740740738</v>
      </c>
      <c r="DB2928">
        <v>531</v>
      </c>
      <c r="DC2928" t="str">
        <v>OPERATIONS</v>
      </c>
      <c r="DD2928" t="str">
        <v>ADESANOYE ABAYOMI (OPS)</v>
      </c>
      <c r="DE2928" s="31">
        <v>44880</v>
      </c>
      <c r="DF2928" s="40">
        <v>0.7630555555555556</v>
      </c>
    </row>
    <row r="2929" spans="1:110" x14ac:dyDescent="0.25">
      <c r="A2929" s="109" t="s">
        <v>1972</v>
      </c>
      <c r="B2929">
        <v>190</v>
      </c>
      <c r="C2929" s="109" t="s">
        <v>54</v>
      </c>
      <c r="D2929" s="109" t="s">
        <v>1985</v>
      </c>
      <c r="E2929" s="94">
        <v>44870</v>
      </c>
      <c r="F2929" s="174">
        <v>0.47452546296296294</v>
      </c>
      <c r="G2929">
        <v>2</v>
      </c>
      <c r="H2929" s="109" t="s">
        <v>1986</v>
      </c>
      <c r="I2929"/>
      <c r="AR2929">
        <v>65</v>
      </c>
      <c r="AS2929" t="str">
        <v>MICURA</v>
      </c>
      <c r="AT2929" t="str">
        <v>SIKIRU TAIWO (MIC)</v>
      </c>
      <c r="AU2929" s="31">
        <v>44882</v>
      </c>
      <c r="AV2929" s="40">
        <v>0.25722222222222224</v>
      </c>
      <c r="BW2929">
        <v>405</v>
      </c>
      <c r="BX2929" t="str">
        <v>ENGINEERING</v>
      </c>
      <c r="BY2929" t="str">
        <v>ENUMAH EMMANUEL (ENGR)</v>
      </c>
      <c r="BZ2929" s="31">
        <v>44879</v>
      </c>
      <c r="CA2929" s="40">
        <v>0.52527777777777773</v>
      </c>
      <c r="DB2929">
        <v>532</v>
      </c>
      <c r="DC2929" t="str">
        <v>MICURA</v>
      </c>
      <c r="DD2929" t="str">
        <v>IBOR IGRI ARCHIBONG (MI</v>
      </c>
      <c r="DE2929" s="31">
        <v>44880</v>
      </c>
      <c r="DF2929" s="40">
        <v>0.7631944444444444</v>
      </c>
    </row>
    <row r="2930" spans="1:110" x14ac:dyDescent="0.25">
      <c r="A2930" s="109" t="s">
        <v>1972</v>
      </c>
      <c r="B2930">
        <v>191</v>
      </c>
      <c r="C2930" s="109" t="s">
        <v>53</v>
      </c>
      <c r="D2930" s="109" t="s">
        <v>1166</v>
      </c>
      <c r="E2930" s="94">
        <v>44870</v>
      </c>
      <c r="F2930" s="174">
        <v>0.47465277777777776</v>
      </c>
      <c r="G2930">
        <v>2</v>
      </c>
      <c r="H2930" s="109" t="s">
        <v>1167</v>
      </c>
      <c r="I2930">
        <v>2736247</v>
      </c>
      <c r="AR2930">
        <v>66</v>
      </c>
      <c r="AS2930" t="str">
        <v>MICURA</v>
      </c>
      <c r="AT2930" t="str">
        <v>IRANLOYE OLADOYE M.(MIC)</v>
      </c>
      <c r="AU2930" s="31">
        <v>44882</v>
      </c>
      <c r="AV2930" s="40">
        <v>0.25725694444444447</v>
      </c>
      <c r="BW2930">
        <v>406</v>
      </c>
      <c r="BX2930" t="str">
        <v>OPERATIONS</v>
      </c>
      <c r="BY2930" t="str">
        <v>OKEDURUM CHRISTIAN (MIC</v>
      </c>
      <c r="BZ2930" s="31">
        <v>44879</v>
      </c>
      <c r="CA2930" s="40">
        <v>0.52667824074074077</v>
      </c>
      <c r="DB2930">
        <v>533</v>
      </c>
      <c r="DC2930" t="str">
        <v>ENGINEERING</v>
      </c>
      <c r="DD2930" t="str">
        <v>TITUS GIDEON (ENGR)</v>
      </c>
      <c r="DE2930" s="31">
        <v>44880</v>
      </c>
      <c r="DF2930" s="40">
        <v>0.76326388888888885</v>
      </c>
    </row>
    <row r="2931" spans="1:110" x14ac:dyDescent="0.25">
      <c r="A2931" s="109" t="s">
        <v>1972</v>
      </c>
      <c r="B2931">
        <v>192</v>
      </c>
      <c r="C2931" s="109" t="s">
        <v>53</v>
      </c>
      <c r="D2931" s="109" t="s">
        <v>568</v>
      </c>
      <c r="E2931" s="94">
        <v>44870</v>
      </c>
      <c r="F2931" s="174">
        <v>0.47471064814814817</v>
      </c>
      <c r="G2931">
        <v>2</v>
      </c>
      <c r="H2931" s="109" t="s">
        <v>569</v>
      </c>
      <c r="I2931">
        <v>5447295</v>
      </c>
      <c r="AR2931">
        <v>67</v>
      </c>
      <c r="AS2931" t="str">
        <v>OPERATIONS</v>
      </c>
      <c r="AT2931" t="str">
        <v>JEROME OFOR</v>
      </c>
      <c r="AU2931" s="31">
        <v>44882</v>
      </c>
      <c r="AV2931" s="40">
        <v>0.25730324074074074</v>
      </c>
      <c r="BW2931">
        <v>407</v>
      </c>
      <c r="BX2931" t="str">
        <v>ENGINEERING</v>
      </c>
      <c r="BY2931" t="str">
        <v>OKON ANTHONY (ENGR)</v>
      </c>
      <c r="BZ2931" s="31">
        <v>44879</v>
      </c>
      <c r="CA2931" s="40">
        <v>0.5269328703703704</v>
      </c>
      <c r="DB2931">
        <v>534</v>
      </c>
      <c r="DC2931" t="str">
        <v>MICURA</v>
      </c>
      <c r="DD2931" t="str">
        <v>JOHN OJOBO  S.(MIC)</v>
      </c>
      <c r="DE2931" s="31">
        <v>44880</v>
      </c>
      <c r="DF2931" s="40">
        <v>0.76332175925925927</v>
      </c>
    </row>
    <row r="2932" spans="1:110" x14ac:dyDescent="0.25">
      <c r="A2932" s="109" t="s">
        <v>1972</v>
      </c>
      <c r="B2932">
        <v>193</v>
      </c>
      <c r="C2932" s="109" t="s">
        <v>54</v>
      </c>
      <c r="D2932" s="109" t="s">
        <v>454</v>
      </c>
      <c r="E2932" s="94">
        <v>44870</v>
      </c>
      <c r="F2932" s="174">
        <v>0.47489583333333335</v>
      </c>
      <c r="G2932">
        <v>2</v>
      </c>
      <c r="H2932" s="109" t="s">
        <v>455</v>
      </c>
      <c r="I2932">
        <v>2057370</v>
      </c>
      <c r="AR2932">
        <v>68</v>
      </c>
      <c r="AS2932" t="str">
        <v>MICURA</v>
      </c>
      <c r="AT2932" t="str">
        <v>TAIWO OLUWAYOSE</v>
      </c>
      <c r="AU2932" s="31">
        <v>44882</v>
      </c>
      <c r="AV2932" s="40">
        <v>0.25737268518518519</v>
      </c>
      <c r="BW2932">
        <v>408</v>
      </c>
      <c r="BX2932" t="str">
        <v>OPERATIONS</v>
      </c>
      <c r="BY2932" t="str">
        <v>OKONKWO SUNDAY (OPS)</v>
      </c>
      <c r="BZ2932" s="31">
        <v>44879</v>
      </c>
      <c r="CA2932" s="40">
        <v>0.52751157407407412</v>
      </c>
      <c r="DB2932">
        <v>535</v>
      </c>
      <c r="DC2932" t="str">
        <v>MICURA</v>
      </c>
      <c r="DD2932" t="str">
        <v>MONOKPO TOMA A. (MIC)</v>
      </c>
      <c r="DE2932" s="31">
        <v>44880</v>
      </c>
      <c r="DF2932" s="40">
        <v>0.76339120370370372</v>
      </c>
    </row>
    <row r="2933" spans="1:110" x14ac:dyDescent="0.25">
      <c r="A2933" s="109" t="s">
        <v>1972</v>
      </c>
      <c r="B2933">
        <v>194</v>
      </c>
      <c r="C2933" s="109" t="s">
        <v>54</v>
      </c>
      <c r="D2933" s="109" t="s">
        <v>610</v>
      </c>
      <c r="E2933" s="94">
        <v>44870</v>
      </c>
      <c r="F2933" s="174">
        <v>0.47496527777777775</v>
      </c>
      <c r="G2933">
        <v>2</v>
      </c>
      <c r="H2933" s="109" t="s">
        <v>611</v>
      </c>
      <c r="I2933">
        <v>7760343</v>
      </c>
      <c r="AR2933">
        <v>69</v>
      </c>
      <c r="AS2933" t="str">
        <v>MICURA</v>
      </c>
      <c r="AT2933" t="str">
        <v>ADENEKAN NURUDEEN (MIC)</v>
      </c>
      <c r="AU2933" s="31">
        <v>44882</v>
      </c>
      <c r="AV2933" s="40">
        <v>0.25769675925925928</v>
      </c>
      <c r="BW2933">
        <v>409</v>
      </c>
      <c r="BX2933" t="str">
        <v>MICURA</v>
      </c>
      <c r="BY2933" t="str">
        <v>OGBEKENE MUDIAGA (MIC)</v>
      </c>
      <c r="BZ2933" s="31">
        <v>44879</v>
      </c>
      <c r="CA2933" s="40">
        <v>0.52781250000000002</v>
      </c>
      <c r="DB2933">
        <v>536</v>
      </c>
      <c r="DC2933" t="str">
        <v>MICURA</v>
      </c>
      <c r="DD2933" t="str">
        <v>IFEANYI OKAFOR (MIC)</v>
      </c>
      <c r="DE2933" s="31">
        <v>44880</v>
      </c>
      <c r="DF2933" s="40">
        <v>0.76346064814814818</v>
      </c>
    </row>
    <row r="2934" spans="1:110" x14ac:dyDescent="0.25">
      <c r="A2934" s="109" t="s">
        <v>1972</v>
      </c>
      <c r="B2934">
        <v>195</v>
      </c>
      <c r="C2934" s="109" t="s">
        <v>54</v>
      </c>
      <c r="D2934" s="109" t="s">
        <v>559</v>
      </c>
      <c r="E2934" s="94">
        <v>44870</v>
      </c>
      <c r="F2934" s="174">
        <v>0.47512731481481479</v>
      </c>
      <c r="G2934">
        <v>2</v>
      </c>
      <c r="H2934" s="109" t="s">
        <v>560</v>
      </c>
      <c r="I2934">
        <v>7109794</v>
      </c>
      <c r="AR2934">
        <v>70</v>
      </c>
      <c r="AS2934" t="str">
        <v>MICURA</v>
      </c>
      <c r="AT2934" t="str">
        <v>LAWAL OLASUNKANMI</v>
      </c>
      <c r="AU2934" s="31">
        <v>44882</v>
      </c>
      <c r="AV2934" s="40">
        <v>0.25773148148148151</v>
      </c>
      <c r="BW2934">
        <v>410</v>
      </c>
      <c r="BX2934" t="str">
        <v>MICURA</v>
      </c>
      <c r="BY2934" t="str">
        <v>SULIAMAN ALABI (MIC)</v>
      </c>
      <c r="BZ2934" s="31">
        <v>44879</v>
      </c>
      <c r="CA2934" s="40">
        <v>0.52837962962962959</v>
      </c>
      <c r="DB2934">
        <v>537</v>
      </c>
      <c r="DC2934" t="str">
        <v>MICURA</v>
      </c>
      <c r="DD2934" t="str">
        <v>EDWARD ODERELE (MIC)</v>
      </c>
      <c r="DE2934" s="31">
        <v>44880</v>
      </c>
      <c r="DF2934" s="40">
        <v>0.76356481481481486</v>
      </c>
    </row>
    <row r="2935" spans="1:110" x14ac:dyDescent="0.25">
      <c r="A2935" s="109" t="s">
        <v>1972</v>
      </c>
      <c r="B2935">
        <v>196</v>
      </c>
      <c r="C2935" s="109" t="s">
        <v>54</v>
      </c>
      <c r="D2935" s="109" t="s">
        <v>442</v>
      </c>
      <c r="E2935" s="94">
        <v>44870</v>
      </c>
      <c r="F2935" s="174">
        <v>0.47539351851851852</v>
      </c>
      <c r="G2935">
        <v>2</v>
      </c>
      <c r="H2935" s="109" t="s">
        <v>443</v>
      </c>
      <c r="I2935">
        <v>5481406</v>
      </c>
      <c r="AR2935">
        <v>71</v>
      </c>
      <c r="AS2935" t="str">
        <v>MICURA</v>
      </c>
      <c r="AT2935" t="str">
        <v>ABBEY BALOGUN (MIC)</v>
      </c>
      <c r="AU2935" s="31">
        <v>44882</v>
      </c>
      <c r="AV2935" s="40">
        <v>0.25775462962962964</v>
      </c>
      <c r="BW2935">
        <v>411</v>
      </c>
      <c r="BX2935" t="str">
        <v>OPERATIONS</v>
      </c>
      <c r="BY2935" t="str">
        <v>SULAIMAN KOLAWOLE (OPS)</v>
      </c>
      <c r="BZ2935" s="31">
        <v>44879</v>
      </c>
      <c r="CA2935" s="40">
        <v>0.53311342592592592</v>
      </c>
      <c r="DB2935">
        <v>538</v>
      </c>
      <c r="DC2935" t="str">
        <v>OPERATIONS</v>
      </c>
      <c r="DD2935" t="str">
        <v>AJIMISAN BAMIDELE (OPS)</v>
      </c>
      <c r="DE2935" s="31">
        <v>44880</v>
      </c>
      <c r="DF2935" s="40">
        <v>0.76363425925925921</v>
      </c>
    </row>
    <row r="2936" spans="1:110" x14ac:dyDescent="0.25">
      <c r="A2936" s="109" t="s">
        <v>1972</v>
      </c>
      <c r="B2936">
        <v>197</v>
      </c>
      <c r="C2936" s="109" t="s">
        <v>53</v>
      </c>
      <c r="D2936" s="109" t="s">
        <v>578</v>
      </c>
      <c r="E2936" s="94">
        <v>44870</v>
      </c>
      <c r="F2936" s="174">
        <v>0.47568287037037038</v>
      </c>
      <c r="G2936">
        <v>2</v>
      </c>
      <c r="H2936" s="109" t="s">
        <v>579</v>
      </c>
      <c r="I2936"/>
      <c r="AR2936">
        <v>72</v>
      </c>
      <c r="AS2936" t="str">
        <v>MICURA</v>
      </c>
      <c r="AT2936" t="str">
        <v>CHINEDU VICTOR (MIC)</v>
      </c>
      <c r="AU2936" s="31">
        <v>44882</v>
      </c>
      <c r="AV2936" s="40">
        <v>0.2585763888888889</v>
      </c>
      <c r="BW2936">
        <v>412</v>
      </c>
      <c r="BX2936" t="str">
        <v>MICURA</v>
      </c>
      <c r="BY2936" t="str">
        <v>EZE AZUBIKE (MIC)</v>
      </c>
      <c r="BZ2936" s="31">
        <v>44879</v>
      </c>
      <c r="CA2936" s="40">
        <v>0.53322916666666664</v>
      </c>
      <c r="DB2936">
        <v>539</v>
      </c>
      <c r="DC2936" t="str">
        <v>MICURA</v>
      </c>
      <c r="DD2936" t="str">
        <v>ONYEKACHI OKOWU (MIC)</v>
      </c>
      <c r="DE2936" s="31">
        <v>44880</v>
      </c>
      <c r="DF2936" s="40">
        <v>0.7638194444444445</v>
      </c>
    </row>
    <row r="2937" spans="1:110" x14ac:dyDescent="0.25">
      <c r="A2937" s="109" t="s">
        <v>1972</v>
      </c>
      <c r="B2937">
        <v>198</v>
      </c>
      <c r="C2937" s="109" t="s">
        <v>53</v>
      </c>
      <c r="D2937" s="109" t="s">
        <v>647</v>
      </c>
      <c r="E2937" s="94">
        <v>44870</v>
      </c>
      <c r="F2937" s="174">
        <v>0.47575231481481484</v>
      </c>
      <c r="G2937">
        <v>2</v>
      </c>
      <c r="H2937" s="109" t="s">
        <v>648</v>
      </c>
      <c r="I2937">
        <v>2856135</v>
      </c>
      <c r="AR2937">
        <v>73</v>
      </c>
      <c r="AS2937" t="str">
        <v>MICURA</v>
      </c>
      <c r="AT2937" t="str">
        <v>TIAMIYU AHMED A. (MIC)</v>
      </c>
      <c r="AU2937" s="31">
        <v>44882</v>
      </c>
      <c r="AV2937" s="40">
        <v>0.25872685185185185</v>
      </c>
      <c r="BW2937">
        <v>413</v>
      </c>
      <c r="BX2937" t="str">
        <v>ENGINEERING</v>
      </c>
      <c r="BY2937" t="str">
        <v>GODDY NGBONYEBI (ENGR)</v>
      </c>
      <c r="BZ2937" s="31">
        <v>44879</v>
      </c>
      <c r="CA2937" s="40">
        <v>0.53452546296296299</v>
      </c>
      <c r="DB2937">
        <v>540</v>
      </c>
      <c r="DC2937" t="str">
        <v>MICURA</v>
      </c>
      <c r="DD2937" t="str">
        <v>JOEL UCHENNA (MIC)</v>
      </c>
      <c r="DE2937" s="31">
        <v>44880</v>
      </c>
      <c r="DF2937" s="40">
        <v>0.76388888888888884</v>
      </c>
    </row>
    <row r="2938" spans="1:110" x14ac:dyDescent="0.25">
      <c r="A2938" s="109" t="s">
        <v>1972</v>
      </c>
      <c r="B2938">
        <v>199</v>
      </c>
      <c r="C2938" s="109" t="s">
        <v>53</v>
      </c>
      <c r="D2938" s="109" t="s">
        <v>576</v>
      </c>
      <c r="E2938" s="94">
        <v>44870</v>
      </c>
      <c r="F2938" s="174">
        <v>0.4758101851851852</v>
      </c>
      <c r="G2938">
        <v>2</v>
      </c>
      <c r="H2938" s="109" t="s">
        <v>577</v>
      </c>
      <c r="I2938">
        <v>5375368</v>
      </c>
      <c r="AR2938">
        <v>74</v>
      </c>
      <c r="AS2938" t="str">
        <v>ENGINEERING</v>
      </c>
      <c r="AT2938" t="str">
        <v>ADENIYI ADEYEMI (ENGR)</v>
      </c>
      <c r="AU2938" s="31">
        <v>44882</v>
      </c>
      <c r="AV2938" s="40">
        <v>0.25877314814814817</v>
      </c>
      <c r="BW2938">
        <v>414</v>
      </c>
      <c r="BX2938" t="str">
        <v>OPERATIONS</v>
      </c>
      <c r="BY2938" t="str">
        <v>IYADI JUSTICE (OPS)</v>
      </c>
      <c r="BZ2938" s="31">
        <v>44879</v>
      </c>
      <c r="CA2938" s="40">
        <v>0.53471064814814817</v>
      </c>
      <c r="DB2938">
        <v>541</v>
      </c>
      <c r="DC2938" t="str">
        <v>OPERATIONS</v>
      </c>
      <c r="DD2938" t="str">
        <v>OYELOHUNU OLUWATOBI (OP</v>
      </c>
      <c r="DE2938" s="31">
        <v>44880</v>
      </c>
      <c r="DF2938" s="40">
        <v>0.76394675925925926</v>
      </c>
    </row>
    <row r="2939" spans="1:110" x14ac:dyDescent="0.25">
      <c r="A2939" s="109" t="s">
        <v>1972</v>
      </c>
      <c r="B2939">
        <v>200</v>
      </c>
      <c r="C2939" s="109" t="s">
        <v>54</v>
      </c>
      <c r="D2939" s="109" t="s">
        <v>264</v>
      </c>
      <c r="E2939" s="94">
        <v>44870</v>
      </c>
      <c r="F2939" s="174">
        <v>0.47589120370370369</v>
      </c>
      <c r="G2939">
        <v>2</v>
      </c>
      <c r="H2939" s="109" t="s">
        <v>265</v>
      </c>
      <c r="I2939">
        <v>5350791</v>
      </c>
      <c r="AR2939">
        <v>75</v>
      </c>
      <c r="AS2939" t="str">
        <v>ENGINEERING</v>
      </c>
      <c r="AT2939" t="str">
        <v>AIGBIREMHON ODION (ENGR</v>
      </c>
      <c r="AU2939" s="31">
        <v>44882</v>
      </c>
      <c r="AV2939" s="40">
        <v>0.25883101851851853</v>
      </c>
      <c r="BW2939">
        <v>415</v>
      </c>
      <c r="BX2939" t="str">
        <v>MICURA</v>
      </c>
      <c r="BY2939" t="str">
        <v>SALAWU SHAMISUDEEN A. (M</v>
      </c>
      <c r="BZ2939" s="31">
        <v>44879</v>
      </c>
      <c r="CA2939" s="40">
        <v>0.53538194444444442</v>
      </c>
      <c r="DB2939">
        <v>542</v>
      </c>
      <c r="DC2939" t="str">
        <v>ENGINEERING</v>
      </c>
      <c r="DD2939" t="str">
        <v>OLAWUYI OLALEKAN (DRV087</v>
      </c>
      <c r="DE2939" s="31">
        <v>44880</v>
      </c>
      <c r="DF2939" s="40">
        <v>0.76423611111111112</v>
      </c>
    </row>
    <row r="2940" spans="1:110" x14ac:dyDescent="0.25">
      <c r="A2940" s="109" t="s">
        <v>1972</v>
      </c>
      <c r="B2940">
        <v>201</v>
      </c>
      <c r="C2940" s="109" t="s">
        <v>54</v>
      </c>
      <c r="D2940" s="109" t="s">
        <v>388</v>
      </c>
      <c r="E2940" s="94">
        <v>44870</v>
      </c>
      <c r="F2940" s="174">
        <v>0.47594907407407405</v>
      </c>
      <c r="G2940">
        <v>2</v>
      </c>
      <c r="H2940" s="109" t="s">
        <v>389</v>
      </c>
      <c r="I2940">
        <v>6693674</v>
      </c>
      <c r="AR2940">
        <v>76</v>
      </c>
      <c r="AS2940" t="str">
        <v>MICURA</v>
      </c>
      <c r="AT2940" t="str">
        <v>TAIWO ANIMASHAUN (MIC)</v>
      </c>
      <c r="AU2940" s="31">
        <v>44882</v>
      </c>
      <c r="AV2940" s="40">
        <v>0.25952546296296297</v>
      </c>
      <c r="BW2940">
        <v>416</v>
      </c>
      <c r="BX2940" t="str">
        <v>ENGINEERING</v>
      </c>
      <c r="BY2940" t="str">
        <v>ADISA NURUDEEN O. (DRV)</v>
      </c>
      <c r="BZ2940" s="31">
        <v>44879</v>
      </c>
      <c r="CA2940" s="40">
        <v>0.53811342592592593</v>
      </c>
      <c r="DB2940">
        <v>543</v>
      </c>
      <c r="DC2940" t="str">
        <v>MICURA</v>
      </c>
      <c r="DD2940" t="str">
        <v>ADENEKAN NURUDEEN (MIC)</v>
      </c>
      <c r="DE2940" s="31">
        <v>44880</v>
      </c>
      <c r="DF2940" s="40">
        <v>0.76429398148148153</v>
      </c>
    </row>
    <row r="2941" spans="1:110" x14ac:dyDescent="0.25">
      <c r="A2941" s="109" t="s">
        <v>1972</v>
      </c>
      <c r="B2941">
        <v>202</v>
      </c>
      <c r="C2941" s="109" t="s">
        <v>54</v>
      </c>
      <c r="D2941" s="109" t="s">
        <v>1950</v>
      </c>
      <c r="E2941" s="94">
        <v>44870</v>
      </c>
      <c r="F2941" s="174">
        <v>0.47605324074074074</v>
      </c>
      <c r="G2941">
        <v>2</v>
      </c>
      <c r="H2941" s="109" t="s">
        <v>1951</v>
      </c>
      <c r="I2941"/>
      <c r="AR2941">
        <v>77</v>
      </c>
      <c r="AS2941" t="str">
        <v>MICURA</v>
      </c>
      <c r="AT2941" t="str">
        <v>JIMOH OMOGBAI (MIC)</v>
      </c>
      <c r="AU2941" s="31">
        <v>44882</v>
      </c>
      <c r="AV2941" s="40">
        <v>0.2595601851851852</v>
      </c>
      <c r="BW2941">
        <v>417</v>
      </c>
      <c r="BX2941" t="str">
        <v>MICURA</v>
      </c>
      <c r="BY2941" t="str">
        <v>AGBOGE EZEKIEL O. (MIC)</v>
      </c>
      <c r="BZ2941" s="31">
        <v>44879</v>
      </c>
      <c r="CA2941" s="40">
        <v>0.53881944444444441</v>
      </c>
      <c r="DB2941">
        <v>544</v>
      </c>
      <c r="DC2941" t="str">
        <v>MICURA</v>
      </c>
      <c r="DD2941" t="str">
        <v>ABBEY BALOGUN (MIC)</v>
      </c>
      <c r="DE2941" s="31">
        <v>44880</v>
      </c>
      <c r="DF2941" s="40">
        <v>0.7643981481481481</v>
      </c>
    </row>
    <row r="2942" spans="1:110" x14ac:dyDescent="0.25">
      <c r="A2942" s="109" t="s">
        <v>1972</v>
      </c>
      <c r="B2942">
        <v>203</v>
      </c>
      <c r="C2942" s="109" t="s">
        <v>53</v>
      </c>
      <c r="D2942" s="109" t="s">
        <v>967</v>
      </c>
      <c r="E2942" s="94">
        <v>44870</v>
      </c>
      <c r="F2942" s="174">
        <v>0.4763310185185185</v>
      </c>
      <c r="G2942">
        <v>2</v>
      </c>
      <c r="H2942" s="109" t="s">
        <v>968</v>
      </c>
      <c r="I2942"/>
      <c r="AR2942">
        <v>78</v>
      </c>
      <c r="AS2942" t="str">
        <v>MICURA</v>
      </c>
      <c r="AT2942" t="str">
        <v>FRANK EPETUKU (MIC)</v>
      </c>
      <c r="AU2942" s="31">
        <v>44882</v>
      </c>
      <c r="AV2942" s="40">
        <v>0.25960648148148147</v>
      </c>
      <c r="BW2942">
        <v>418</v>
      </c>
      <c r="BX2942" t="str">
        <v>ENGINEERING</v>
      </c>
      <c r="BY2942" t="str">
        <v>MATTHEW KABOWEI (ENGR)</v>
      </c>
      <c r="BZ2942" s="31">
        <v>44879</v>
      </c>
      <c r="CA2942" s="40">
        <v>0.53995370370370366</v>
      </c>
      <c r="DB2942">
        <v>545</v>
      </c>
      <c r="DC2942" t="str">
        <v>MICURA</v>
      </c>
      <c r="DD2942" t="str">
        <v>EBOH CHINEDU (MIC)</v>
      </c>
      <c r="DE2942" s="31">
        <v>44880</v>
      </c>
      <c r="DF2942" s="40">
        <v>0.76449074074074075</v>
      </c>
    </row>
    <row r="2943" spans="1:110" x14ac:dyDescent="0.25">
      <c r="A2943" s="109" t="s">
        <v>1972</v>
      </c>
      <c r="B2943">
        <v>204</v>
      </c>
      <c r="C2943" s="109" t="s">
        <v>52</v>
      </c>
      <c r="D2943" s="109" t="s">
        <v>406</v>
      </c>
      <c r="E2943" s="94">
        <v>44870</v>
      </c>
      <c r="F2943" s="174">
        <v>0.47684027777777777</v>
      </c>
      <c r="G2943">
        <v>2</v>
      </c>
      <c r="H2943" s="109" t="s">
        <v>407</v>
      </c>
      <c r="I2943">
        <v>2704256</v>
      </c>
      <c r="AR2943">
        <v>79</v>
      </c>
      <c r="AS2943" t="str">
        <v>OPERATIONS</v>
      </c>
      <c r="AT2943" t="str">
        <v>ESEKHAGBE ANSLEM</v>
      </c>
      <c r="AU2943" s="31">
        <v>44882</v>
      </c>
      <c r="AV2943" s="40">
        <v>0.25993055555555555</v>
      </c>
      <c r="BW2943">
        <v>419</v>
      </c>
      <c r="BX2943" t="str">
        <v>ENGINEERING</v>
      </c>
      <c r="BY2943" t="str">
        <v>ADEGAIYE ADEBAYO D. (EN</v>
      </c>
      <c r="BZ2943" s="31">
        <v>44879</v>
      </c>
      <c r="CA2943" s="40">
        <v>0.53998842592592589</v>
      </c>
      <c r="DB2943">
        <v>546</v>
      </c>
      <c r="DC2943" t="str">
        <v>MICURA</v>
      </c>
      <c r="DD2943" t="str">
        <v>IDRIS ADEWUNMI (MIC)</v>
      </c>
      <c r="DE2943" s="31">
        <v>44880</v>
      </c>
      <c r="DF2943" s="40">
        <v>0.7645601851851852</v>
      </c>
    </row>
    <row r="2944" spans="1:110" x14ac:dyDescent="0.25">
      <c r="A2944" s="109" t="s">
        <v>1972</v>
      </c>
      <c r="B2944">
        <v>205</v>
      </c>
      <c r="C2944" s="109" t="s">
        <v>54</v>
      </c>
      <c r="D2944" s="109" t="s">
        <v>631</v>
      </c>
      <c r="E2944" s="94">
        <v>44870</v>
      </c>
      <c r="F2944" s="174">
        <v>0.47690972222222222</v>
      </c>
      <c r="G2944">
        <v>2</v>
      </c>
      <c r="H2944" s="109" t="s">
        <v>632</v>
      </c>
      <c r="I2944">
        <v>8259221</v>
      </c>
      <c r="AR2944">
        <v>80</v>
      </c>
      <c r="AS2944" t="str">
        <v>OPERATIONS</v>
      </c>
      <c r="AT2944" t="str">
        <v>AKPODAMURE EJIRO J. (MI</v>
      </c>
      <c r="AU2944" s="31">
        <v>44882</v>
      </c>
      <c r="AV2944" s="40">
        <v>0.25998842592592591</v>
      </c>
      <c r="BW2944">
        <v>420</v>
      </c>
      <c r="BX2944" t="str">
        <v>ENGINEERING</v>
      </c>
      <c r="BY2944" t="str">
        <v>OGBOLU MICHAEL (ENGR)</v>
      </c>
      <c r="BZ2944" s="31">
        <v>44879</v>
      </c>
      <c r="CA2944" s="40">
        <v>0.54120370370370374</v>
      </c>
      <c r="DB2944">
        <v>547</v>
      </c>
      <c r="DC2944" t="str">
        <v>MICURA</v>
      </c>
      <c r="DD2944" t="str">
        <v>NEJUVIE OMOVWAWHO I.(MIC</v>
      </c>
      <c r="DE2944" s="31">
        <v>44880</v>
      </c>
      <c r="DF2944" s="40">
        <v>0.76462962962962966</v>
      </c>
    </row>
    <row r="2945" spans="1:110" x14ac:dyDescent="0.25">
      <c r="A2945" s="109" t="s">
        <v>1972</v>
      </c>
      <c r="B2945">
        <v>206</v>
      </c>
      <c r="C2945" s="109" t="s">
        <v>52</v>
      </c>
      <c r="D2945" s="109" t="s">
        <v>1338</v>
      </c>
      <c r="E2945" s="94">
        <v>44870</v>
      </c>
      <c r="F2945" s="174">
        <v>0.47697916666666668</v>
      </c>
      <c r="G2945">
        <v>2</v>
      </c>
      <c r="H2945" s="109" t="s">
        <v>1339</v>
      </c>
      <c r="I2945">
        <v>5353743</v>
      </c>
      <c r="AR2945">
        <v>81</v>
      </c>
      <c r="AS2945" t="str">
        <v>MICURA</v>
      </c>
      <c r="AT2945" t="str">
        <v>OZEGBE CHARLES (MIC)</v>
      </c>
      <c r="AU2945" s="31">
        <v>44882</v>
      </c>
      <c r="AV2945" s="40">
        <v>0.26012731481481483</v>
      </c>
      <c r="BW2945">
        <v>421</v>
      </c>
      <c r="BX2945" t="str">
        <v>CONTRACTOR</v>
      </c>
      <c r="BY2945" t="str">
        <v>AYENUYO ABIODUN (TOTAL)</v>
      </c>
      <c r="BZ2945" s="31">
        <v>44879</v>
      </c>
      <c r="CA2945" s="40">
        <v>0.54146990740740741</v>
      </c>
      <c r="DB2945">
        <v>548</v>
      </c>
      <c r="DC2945" t="str">
        <v>MICURA</v>
      </c>
      <c r="DD2945" t="str">
        <v>MURITALA JIMOH (MIC)</v>
      </c>
      <c r="DE2945" s="31">
        <v>44880</v>
      </c>
      <c r="DF2945" s="40">
        <v>0.76496527777777779</v>
      </c>
    </row>
    <row r="2946" spans="1:110" x14ac:dyDescent="0.25">
      <c r="A2946" s="109" t="s">
        <v>1972</v>
      </c>
      <c r="B2946">
        <v>207</v>
      </c>
      <c r="C2946" s="109" t="s">
        <v>54</v>
      </c>
      <c r="D2946" s="109" t="s">
        <v>974</v>
      </c>
      <c r="E2946" s="94">
        <v>44870</v>
      </c>
      <c r="F2946" s="174">
        <v>0.47703703703703704</v>
      </c>
      <c r="G2946">
        <v>2</v>
      </c>
      <c r="H2946" s="109" t="s">
        <v>975</v>
      </c>
      <c r="I2946">
        <v>5487833</v>
      </c>
      <c r="AR2946">
        <v>82</v>
      </c>
      <c r="AS2946" t="str">
        <v>MICURA</v>
      </c>
      <c r="AT2946" t="str">
        <v>SHEDARA ROWLAND O. (MIC)</v>
      </c>
      <c r="AU2946" s="31">
        <v>44882</v>
      </c>
      <c r="AV2946" s="40">
        <v>0.26016203703703705</v>
      </c>
      <c r="BW2946">
        <v>422</v>
      </c>
      <c r="BX2946" t="str">
        <v>CONTRACTOR</v>
      </c>
      <c r="BY2946" t="str">
        <v>ONIKOYI OLUWATOMISIN(FLT</v>
      </c>
      <c r="BZ2946" s="31">
        <v>44879</v>
      </c>
      <c r="CA2946" s="40">
        <v>0.54153935185185187</v>
      </c>
      <c r="DB2946">
        <v>549</v>
      </c>
      <c r="DC2946" t="str">
        <v>MICURA</v>
      </c>
      <c r="DD2946" t="str">
        <v>ADEOLA CLEMENT. (MIC)</v>
      </c>
      <c r="DE2946" s="31">
        <v>44880</v>
      </c>
      <c r="DF2946" s="40">
        <v>0.76511574074074074</v>
      </c>
    </row>
    <row r="2947" spans="1:110" x14ac:dyDescent="0.25">
      <c r="A2947" s="109" t="s">
        <v>1972</v>
      </c>
      <c r="B2947">
        <v>208</v>
      </c>
      <c r="C2947" s="109" t="s">
        <v>54</v>
      </c>
      <c r="D2947" s="109" t="s">
        <v>382</v>
      </c>
      <c r="E2947" s="94">
        <v>44870</v>
      </c>
      <c r="F2947" s="174">
        <v>0.47805555555555557</v>
      </c>
      <c r="G2947">
        <v>2</v>
      </c>
      <c r="H2947" s="109" t="s">
        <v>383</v>
      </c>
      <c r="I2947">
        <v>5475615</v>
      </c>
      <c r="AR2947">
        <v>83</v>
      </c>
      <c r="AS2947" t="str">
        <v>MICURA</v>
      </c>
      <c r="AT2947" t="str">
        <v>PETER ALABERE (MIC)</v>
      </c>
      <c r="AU2947" s="31">
        <v>44882</v>
      </c>
      <c r="AV2947" s="40">
        <v>0.26020833333333332</v>
      </c>
      <c r="BW2947">
        <v>423</v>
      </c>
      <c r="BX2947" t="str">
        <v>GATE OPS</v>
      </c>
      <c r="BY2947" t="str">
        <v>EJECKAM CHINWE (GATE)</v>
      </c>
      <c r="BZ2947" s="31">
        <v>44879</v>
      </c>
      <c r="CA2947" s="40">
        <v>0.54200231481481487</v>
      </c>
      <c r="DB2947">
        <v>550</v>
      </c>
      <c r="DC2947" t="str">
        <v>OPERATIONS</v>
      </c>
      <c r="DD2947" t="str">
        <v>UDENWA FELIX (OPS)</v>
      </c>
      <c r="DE2947" s="31">
        <v>44880</v>
      </c>
      <c r="DF2947" s="40">
        <v>0.76523148148148146</v>
      </c>
    </row>
    <row r="2948" spans="1:110" x14ac:dyDescent="0.25">
      <c r="A2948" s="109" t="s">
        <v>1972</v>
      </c>
      <c r="B2948">
        <v>209</v>
      </c>
      <c r="C2948" s="109" t="s">
        <v>54</v>
      </c>
      <c r="D2948" s="109" t="s">
        <v>324</v>
      </c>
      <c r="E2948" s="94">
        <v>44870</v>
      </c>
      <c r="F2948" s="174">
        <v>0.47813657407407406</v>
      </c>
      <c r="G2948">
        <v>2</v>
      </c>
      <c r="H2948" s="109" t="s">
        <v>325</v>
      </c>
      <c r="I2948">
        <v>5501315</v>
      </c>
      <c r="AR2948">
        <v>84</v>
      </c>
      <c r="AS2948" t="str">
        <v>MICURA</v>
      </c>
      <c r="AT2948" t="str">
        <v>IKHANE ROBERT GREG (MIC)</v>
      </c>
      <c r="AU2948" s="31">
        <v>44882</v>
      </c>
      <c r="AV2948" s="40">
        <v>0.26026620370370368</v>
      </c>
      <c r="BW2948">
        <v>424</v>
      </c>
      <c r="BX2948" t="str">
        <v>ENGINEERING</v>
      </c>
      <c r="BY2948" t="str">
        <v>AMBROSE ADEBISI</v>
      </c>
      <c r="BZ2948" s="31">
        <v>44879</v>
      </c>
      <c r="CA2948" s="40">
        <v>0.54348379629629628</v>
      </c>
      <c r="DB2948">
        <v>551</v>
      </c>
      <c r="DC2948" t="str">
        <v>OPERATIONS</v>
      </c>
      <c r="DD2948" t="str">
        <v>KUNLE DAVID (OPS)</v>
      </c>
      <c r="DE2948" s="31">
        <v>44880</v>
      </c>
      <c r="DF2948" s="40">
        <v>0.76531249999999995</v>
      </c>
    </row>
    <row r="2949" spans="1:110" x14ac:dyDescent="0.25">
      <c r="A2949" s="109" t="s">
        <v>1972</v>
      </c>
      <c r="B2949">
        <v>210</v>
      </c>
      <c r="C2949" s="109" t="s">
        <v>53</v>
      </c>
      <c r="D2949" s="109" t="s">
        <v>815</v>
      </c>
      <c r="E2949" s="94">
        <v>44870</v>
      </c>
      <c r="F2949" s="174">
        <v>0.47819444444444442</v>
      </c>
      <c r="G2949">
        <v>2</v>
      </c>
      <c r="H2949" s="109" t="s">
        <v>816</v>
      </c>
      <c r="I2949"/>
      <c r="AR2949">
        <v>85</v>
      </c>
      <c r="AS2949" t="str">
        <v>OPERATIONS</v>
      </c>
      <c r="AT2949" t="str">
        <v>UDO-UDO N. WELSON (OPS)</v>
      </c>
      <c r="AU2949" s="31">
        <v>44882</v>
      </c>
      <c r="AV2949" s="40">
        <v>0.26057870370370373</v>
      </c>
      <c r="BW2949">
        <v>425</v>
      </c>
      <c r="BX2949" t="str">
        <v>ENGINEERING</v>
      </c>
      <c r="BY2949" t="str">
        <v>YOUNG EMMANUEL )DRV)</v>
      </c>
      <c r="BZ2949" s="31">
        <v>44879</v>
      </c>
      <c r="CA2949" s="40">
        <v>0.54379629629629633</v>
      </c>
      <c r="DB2949">
        <v>552</v>
      </c>
      <c r="DC2949" t="str">
        <v>MICURA</v>
      </c>
      <c r="DD2949" t="str">
        <v>AGBOGE EZEKIEL O. (MIC)</v>
      </c>
      <c r="DE2949" s="31">
        <v>44880</v>
      </c>
      <c r="DF2949" s="40">
        <v>0.76560185185185181</v>
      </c>
    </row>
    <row r="2950" spans="1:110" x14ac:dyDescent="0.25">
      <c r="A2950" s="109" t="s">
        <v>1972</v>
      </c>
      <c r="B2950">
        <v>211</v>
      </c>
      <c r="C2950" s="109" t="s">
        <v>54</v>
      </c>
      <c r="D2950" s="109" t="s">
        <v>338</v>
      </c>
      <c r="E2950" s="94">
        <v>44870</v>
      </c>
      <c r="F2950" s="174">
        <v>0.47833333333333333</v>
      </c>
      <c r="G2950">
        <v>2</v>
      </c>
      <c r="H2950" s="109" t="s">
        <v>339</v>
      </c>
      <c r="I2950">
        <v>8414045</v>
      </c>
      <c r="AR2950">
        <v>86</v>
      </c>
      <c r="AS2950" t="str">
        <v>ENGINEERING</v>
      </c>
      <c r="AT2950" t="str">
        <v>OLAROTIMI OGUBODEDE (EN</v>
      </c>
      <c r="AU2950" s="31">
        <v>44882</v>
      </c>
      <c r="AV2950" s="40">
        <v>0.26085648148148149</v>
      </c>
      <c r="BW2950">
        <v>426</v>
      </c>
      <c r="BX2950" t="str">
        <v>MICURA</v>
      </c>
      <c r="BY2950" t="str">
        <v>ADEMOLA ELLIOT (MIC)</v>
      </c>
      <c r="BZ2950" s="31">
        <v>44879</v>
      </c>
      <c r="CA2950" s="40">
        <v>0.54386574074074079</v>
      </c>
      <c r="DB2950">
        <v>553</v>
      </c>
      <c r="DC2950" t="str">
        <v>OPERATIONS</v>
      </c>
      <c r="DD2950" t="str">
        <v>ADEDIRAN ADEKUNLE M (OP</v>
      </c>
      <c r="DE2950" s="31">
        <v>44880</v>
      </c>
      <c r="DF2950" s="40">
        <v>0.76567129629629627</v>
      </c>
    </row>
    <row r="2951" spans="1:110" x14ac:dyDescent="0.25">
      <c r="A2951" s="109" t="s">
        <v>1972</v>
      </c>
      <c r="B2951">
        <v>212</v>
      </c>
      <c r="C2951" s="109" t="s">
        <v>53</v>
      </c>
      <c r="D2951" s="109" t="s">
        <v>570</v>
      </c>
      <c r="E2951" s="94">
        <v>44870</v>
      </c>
      <c r="F2951" s="174">
        <v>0.47847222222222224</v>
      </c>
      <c r="G2951">
        <v>2</v>
      </c>
      <c r="H2951" s="109" t="s">
        <v>571</v>
      </c>
      <c r="I2951">
        <v>5445295</v>
      </c>
      <c r="AR2951">
        <v>87</v>
      </c>
      <c r="AS2951" t="str">
        <v>ENGINEERING</v>
      </c>
      <c r="AT2951" t="str">
        <v>AJIBOYE LANRE (ENGR)</v>
      </c>
      <c r="AU2951" s="31">
        <v>44882</v>
      </c>
      <c r="AV2951" s="40">
        <v>0.26096064814814812</v>
      </c>
      <c r="BW2951">
        <v>427</v>
      </c>
      <c r="BX2951" t="str">
        <v>ENGINEERING</v>
      </c>
      <c r="BY2951" t="str">
        <v>SHAIBU MOHAMMED</v>
      </c>
      <c r="BZ2951" s="31">
        <v>44879</v>
      </c>
      <c r="CA2951" s="40">
        <v>0.54643518518518519</v>
      </c>
      <c r="DB2951">
        <v>554</v>
      </c>
      <c r="DC2951" t="str">
        <v>ENGINEERING</v>
      </c>
      <c r="DD2951" t="str">
        <v>BUSARI ABIODUN (DRIVER))</v>
      </c>
      <c r="DE2951" s="31">
        <v>44880</v>
      </c>
      <c r="DF2951" s="40">
        <v>0.76611111111111108</v>
      </c>
    </row>
    <row r="2952" spans="1:110" x14ac:dyDescent="0.25">
      <c r="A2952" s="109" t="s">
        <v>1972</v>
      </c>
      <c r="B2952">
        <v>213</v>
      </c>
      <c r="C2952" s="109" t="s">
        <v>21</v>
      </c>
      <c r="D2952" s="109" t="s">
        <v>628</v>
      </c>
      <c r="E2952" s="94">
        <v>44870</v>
      </c>
      <c r="F2952" s="174">
        <v>0.47855324074074074</v>
      </c>
      <c r="G2952">
        <v>2</v>
      </c>
      <c r="H2952" s="109" t="s">
        <v>21</v>
      </c>
      <c r="I2952"/>
      <c r="AR2952">
        <v>88</v>
      </c>
      <c r="AS2952" t="str">
        <v>ENGINEERING</v>
      </c>
      <c r="AT2952" t="str">
        <v>ISU PATRICK (ENGR)</v>
      </c>
      <c r="AU2952" s="31">
        <v>44882</v>
      </c>
      <c r="AV2952" s="40">
        <v>0.26099537037037035</v>
      </c>
      <c r="BW2952">
        <v>428</v>
      </c>
      <c r="BX2952" t="str">
        <v>OPERATIONS</v>
      </c>
      <c r="BY2952" t="str">
        <v>CHRISTOPHER ONYEFULUCHI</v>
      </c>
      <c r="BZ2952" s="31">
        <v>44879</v>
      </c>
      <c r="CA2952" s="40">
        <v>0.54749999999999999</v>
      </c>
      <c r="DB2952">
        <v>555</v>
      </c>
      <c r="DC2952" t="str">
        <v>ENGINEERING</v>
      </c>
      <c r="DD2952" t="str">
        <v>OKOKHUE MARK O</v>
      </c>
      <c r="DE2952" s="31">
        <v>44880</v>
      </c>
      <c r="DF2952" s="40">
        <v>0.76619212962962968</v>
      </c>
    </row>
    <row r="2953" spans="1:110" x14ac:dyDescent="0.25">
      <c r="A2953" s="109" t="s">
        <v>1972</v>
      </c>
      <c r="B2953">
        <v>214</v>
      </c>
      <c r="C2953" s="109" t="s">
        <v>53</v>
      </c>
      <c r="D2953" s="109" t="s">
        <v>781</v>
      </c>
      <c r="E2953" s="94">
        <v>44870</v>
      </c>
      <c r="F2953" s="174">
        <v>0.47864583333333333</v>
      </c>
      <c r="G2953">
        <v>2</v>
      </c>
      <c r="H2953" s="109" t="s">
        <v>782</v>
      </c>
      <c r="I2953">
        <v>2856175</v>
      </c>
      <c r="AR2953">
        <v>89</v>
      </c>
      <c r="AS2953" t="str">
        <v>OPERATIONS</v>
      </c>
      <c r="AT2953" t="str">
        <v>ABDULRASAK ADEBAYO</v>
      </c>
      <c r="AU2953" s="31">
        <v>44882</v>
      </c>
      <c r="AV2953" s="40">
        <v>0.2610763888888889</v>
      </c>
      <c r="BW2953">
        <v>429</v>
      </c>
      <c r="BX2953" t="str">
        <v>MICURA</v>
      </c>
      <c r="BY2953" t="str">
        <v>CHARLES OFILI (MIC)</v>
      </c>
      <c r="BZ2953" s="31">
        <v>44879</v>
      </c>
      <c r="CA2953" s="40">
        <v>0.54791666666666672</v>
      </c>
      <c r="DB2953">
        <v>556</v>
      </c>
      <c r="DC2953" t="str">
        <v>ENGINEERING</v>
      </c>
      <c r="DD2953" t="str">
        <v>SALAWU MOHAMMED (DRV)</v>
      </c>
      <c r="DE2953" s="31">
        <v>44880</v>
      </c>
      <c r="DF2953" s="40">
        <v>0.76626157407407403</v>
      </c>
    </row>
    <row r="2954" spans="1:110" x14ac:dyDescent="0.25">
      <c r="A2954" s="109" t="s">
        <v>1972</v>
      </c>
      <c r="B2954">
        <v>215</v>
      </c>
      <c r="C2954" s="109" t="s">
        <v>54</v>
      </c>
      <c r="D2954" s="109" t="s">
        <v>434</v>
      </c>
      <c r="E2954" s="94">
        <v>44870</v>
      </c>
      <c r="F2954" s="174">
        <v>0.47873842592592591</v>
      </c>
      <c r="G2954">
        <v>2</v>
      </c>
      <c r="H2954" s="109" t="s">
        <v>435</v>
      </c>
      <c r="I2954">
        <v>7759719</v>
      </c>
      <c r="AR2954">
        <v>90</v>
      </c>
      <c r="AS2954" t="str">
        <v>MICURA</v>
      </c>
      <c r="AT2954" t="str">
        <v>JIMOH KABIRU (MIC)</v>
      </c>
      <c r="AU2954" s="31">
        <v>44882</v>
      </c>
      <c r="AV2954" s="40">
        <v>0.26112268518518517</v>
      </c>
      <c r="BW2954">
        <v>430</v>
      </c>
      <c r="BX2954" t="str">
        <v>OLM</v>
      </c>
      <c r="BY2954" t="str">
        <v>JOSHUA OLAWUYI (OLM)</v>
      </c>
      <c r="BZ2954" s="31">
        <v>44879</v>
      </c>
      <c r="CA2954" s="40">
        <v>0.5512731481481481</v>
      </c>
      <c r="DB2954">
        <v>557</v>
      </c>
      <c r="DC2954" t="str">
        <v>ENGINEERING</v>
      </c>
      <c r="DD2954" t="str">
        <v>IME IME UKPONG (DRV)</v>
      </c>
      <c r="DE2954" s="31">
        <v>44880</v>
      </c>
      <c r="DF2954" s="40">
        <v>0.76640046296296294</v>
      </c>
    </row>
    <row r="2955" spans="1:110" x14ac:dyDescent="0.25">
      <c r="A2955" s="109" t="s">
        <v>1972</v>
      </c>
      <c r="B2955">
        <v>216</v>
      </c>
      <c r="C2955" s="109" t="s">
        <v>53</v>
      </c>
      <c r="D2955" s="109" t="s">
        <v>1389</v>
      </c>
      <c r="E2955" s="94">
        <v>44870</v>
      </c>
      <c r="F2955" s="174">
        <v>0.47975694444444444</v>
      </c>
      <c r="G2955">
        <v>2</v>
      </c>
      <c r="H2955" s="109" t="s">
        <v>53</v>
      </c>
      <c r="I2955"/>
      <c r="AR2955">
        <v>91</v>
      </c>
      <c r="AS2955" t="str">
        <v>OPERATIONS</v>
      </c>
      <c r="AT2955" t="str">
        <v>EMMAUEL TEMITOPE</v>
      </c>
      <c r="AU2955" s="31">
        <v>44882</v>
      </c>
      <c r="AV2955" s="40">
        <v>0.26149305555555558</v>
      </c>
      <c r="BW2955">
        <v>431</v>
      </c>
      <c r="BX2955" t="str">
        <v>MICURA</v>
      </c>
      <c r="BY2955" t="str">
        <v>JIMOH KABIRU (MIC)</v>
      </c>
      <c r="BZ2955" s="31">
        <v>44879</v>
      </c>
      <c r="CA2955" s="40">
        <v>0.55143518518518519</v>
      </c>
      <c r="DB2955">
        <v>558</v>
      </c>
      <c r="DC2955" t="str">
        <v>OPERATIONS</v>
      </c>
      <c r="DD2955" t="str">
        <v>PHILIP ESEIGBE (OPERATIO</v>
      </c>
      <c r="DE2955" s="31">
        <v>44880</v>
      </c>
      <c r="DF2955" s="40">
        <v>0.76650462962962962</v>
      </c>
    </row>
    <row r="2956" spans="1:110" x14ac:dyDescent="0.25">
      <c r="A2956" s="109" t="s">
        <v>1972</v>
      </c>
      <c r="B2956">
        <v>217</v>
      </c>
      <c r="C2956" s="109" t="s">
        <v>53</v>
      </c>
      <c r="D2956" s="109" t="s">
        <v>901</v>
      </c>
      <c r="E2956" s="94">
        <v>44870</v>
      </c>
      <c r="F2956" s="174">
        <v>0.47997685185185185</v>
      </c>
      <c r="G2956">
        <v>2</v>
      </c>
      <c r="H2956" s="109" t="s">
        <v>902</v>
      </c>
      <c r="I2956">
        <v>2655034</v>
      </c>
      <c r="AR2956">
        <v>92</v>
      </c>
      <c r="AS2956" t="str">
        <v>OPERATIONS</v>
      </c>
      <c r="AT2956" t="str">
        <v>APPOLUS SOLOMON</v>
      </c>
      <c r="AU2956" s="31">
        <v>44882</v>
      </c>
      <c r="AV2956" s="40">
        <v>0.26155092592592594</v>
      </c>
      <c r="BW2956">
        <v>432</v>
      </c>
      <c r="BX2956" t="str">
        <v>OPERATIONS</v>
      </c>
      <c r="BY2956" t="str">
        <v>ISAH BRAIMAH (G.OPS)</v>
      </c>
      <c r="BZ2956" s="31">
        <v>44879</v>
      </c>
      <c r="CA2956" s="40">
        <v>0.55150462962962965</v>
      </c>
      <c r="DB2956">
        <v>559</v>
      </c>
      <c r="DC2956" t="str">
        <v>MICURA</v>
      </c>
      <c r="DD2956" t="str">
        <v>YUSUF AMINU (MIC)</v>
      </c>
      <c r="DE2956" s="31">
        <v>44880</v>
      </c>
      <c r="DF2956" s="40">
        <v>0.76658564814814811</v>
      </c>
    </row>
    <row r="2957" spans="1:110" x14ac:dyDescent="0.25">
      <c r="A2957" s="109" t="s">
        <v>1972</v>
      </c>
      <c r="B2957">
        <v>218</v>
      </c>
      <c r="C2957" s="109" t="s">
        <v>53</v>
      </c>
      <c r="D2957" s="109" t="s">
        <v>783</v>
      </c>
      <c r="E2957" s="94">
        <v>44870</v>
      </c>
      <c r="F2957" s="174">
        <v>0.48074074074074075</v>
      </c>
      <c r="G2957">
        <v>2</v>
      </c>
      <c r="H2957" s="109" t="s">
        <v>784</v>
      </c>
      <c r="I2957">
        <v>5463380</v>
      </c>
      <c r="AR2957">
        <v>93</v>
      </c>
      <c r="AS2957" t="str">
        <v>MICURA</v>
      </c>
      <c r="AT2957" t="str">
        <v>SHOBALOJU OLADELE  (MIC)</v>
      </c>
      <c r="AU2957" s="31">
        <v>44882</v>
      </c>
      <c r="AV2957" s="40">
        <v>0.26192129629629629</v>
      </c>
      <c r="BW2957">
        <v>433</v>
      </c>
      <c r="BX2957" t="str">
        <v>OPERATIONS</v>
      </c>
      <c r="BY2957" t="str">
        <v>CHRISTOPHER OGBEKHIU(OP</v>
      </c>
      <c r="BZ2957" s="31">
        <v>44879</v>
      </c>
      <c r="CA2957" s="40">
        <v>0.55174768518518513</v>
      </c>
      <c r="DB2957">
        <v>560</v>
      </c>
      <c r="DC2957" t="str">
        <v>MICURA</v>
      </c>
      <c r="DD2957" t="str">
        <v>SAMUEL AKINMOLAYAN (MIC</v>
      </c>
      <c r="DE2957" s="31">
        <v>44880</v>
      </c>
      <c r="DF2957" s="40">
        <v>0.76664351851851853</v>
      </c>
    </row>
    <row r="2958" spans="1:110" x14ac:dyDescent="0.25">
      <c r="A2958" s="109" t="s">
        <v>1972</v>
      </c>
      <c r="B2958">
        <v>219</v>
      </c>
      <c r="C2958" s="109" t="s">
        <v>53</v>
      </c>
      <c r="D2958" s="109" t="s">
        <v>787</v>
      </c>
      <c r="E2958" s="94">
        <v>44870</v>
      </c>
      <c r="F2958" s="174">
        <v>0.4808101851851852</v>
      </c>
      <c r="G2958">
        <v>2</v>
      </c>
      <c r="H2958" s="109" t="s">
        <v>788</v>
      </c>
      <c r="I2958">
        <v>5439690</v>
      </c>
      <c r="AR2958">
        <v>94</v>
      </c>
      <c r="AS2958" t="str">
        <v>OPERATIONS</v>
      </c>
      <c r="AT2958" t="str">
        <v>SAMUEL ADEWUNMI (OPS)</v>
      </c>
      <c r="AU2958" s="31">
        <v>44882</v>
      </c>
      <c r="AV2958" s="40">
        <v>0.26258101851851851</v>
      </c>
      <c r="BW2958">
        <v>434</v>
      </c>
      <c r="BX2958" t="str">
        <v>MICURA</v>
      </c>
      <c r="BY2958" t="str">
        <v>PETER ALABERE (MIC)</v>
      </c>
      <c r="BZ2958" s="31">
        <v>44879</v>
      </c>
      <c r="CA2958" s="40">
        <v>0.55248842592592595</v>
      </c>
      <c r="DB2958">
        <v>561</v>
      </c>
      <c r="DC2958" t="str">
        <v>MICURA</v>
      </c>
      <c r="DD2958" t="str">
        <v>CHRISTOPHER AFAM (MIC)</v>
      </c>
      <c r="DE2958" s="31">
        <v>44880</v>
      </c>
      <c r="DF2958" s="40">
        <v>0.76671296296296299</v>
      </c>
    </row>
    <row r="2959" spans="1:110" x14ac:dyDescent="0.25">
      <c r="A2959" s="109" t="s">
        <v>1972</v>
      </c>
      <c r="B2959">
        <v>220</v>
      </c>
      <c r="C2959" s="109" t="s">
        <v>55</v>
      </c>
      <c r="D2959" s="109" t="s">
        <v>1987</v>
      </c>
      <c r="E2959" s="94">
        <v>44870</v>
      </c>
      <c r="F2959" s="174">
        <v>0.48113425925925923</v>
      </c>
      <c r="G2959">
        <v>2</v>
      </c>
      <c r="H2959" s="109" t="s">
        <v>1988</v>
      </c>
      <c r="I2959">
        <v>7107862</v>
      </c>
      <c r="AR2959">
        <v>95</v>
      </c>
      <c r="AS2959" t="str">
        <v>MICURA</v>
      </c>
      <c r="AT2959" t="str">
        <v>ILESANMI SUNDAY (MIC)</v>
      </c>
      <c r="AU2959" s="31">
        <v>44882</v>
      </c>
      <c r="AV2959" s="40">
        <v>0.26261574074074073</v>
      </c>
      <c r="BW2959">
        <v>435</v>
      </c>
      <c r="BX2959" t="str">
        <v>OPERATIONS</v>
      </c>
      <c r="BY2959" t="str">
        <v>SULAIMAN YUSUF (OPS)</v>
      </c>
      <c r="BZ2959" s="31">
        <v>44879</v>
      </c>
      <c r="CA2959" s="40">
        <v>0.55253472222222222</v>
      </c>
      <c r="DB2959">
        <v>562</v>
      </c>
      <c r="DC2959" t="str">
        <v>MICURA</v>
      </c>
      <c r="DD2959" t="str">
        <v>OBI ONYEDIKA M. (MIC)</v>
      </c>
      <c r="DE2959" s="31">
        <v>44880</v>
      </c>
      <c r="DF2959" s="40">
        <v>0.76677083333333329</v>
      </c>
    </row>
    <row r="2960" spans="1:110" x14ac:dyDescent="0.25">
      <c r="A2960" s="109" t="s">
        <v>1972</v>
      </c>
      <c r="B2960">
        <v>221</v>
      </c>
      <c r="C2960" s="109" t="s">
        <v>55</v>
      </c>
      <c r="D2960" s="109" t="s">
        <v>1989</v>
      </c>
      <c r="E2960" s="94">
        <v>44870</v>
      </c>
      <c r="F2960" s="174">
        <v>0.48119212962962965</v>
      </c>
      <c r="G2960">
        <v>2</v>
      </c>
      <c r="H2960" s="109" t="s">
        <v>1990</v>
      </c>
      <c r="I2960">
        <v>14126521</v>
      </c>
      <c r="AR2960">
        <v>96</v>
      </c>
      <c r="AS2960" t="str">
        <v>MICURA</v>
      </c>
      <c r="AT2960" t="str">
        <v>EDOWMONYI SUNDAY (MIC)</v>
      </c>
      <c r="AU2960" s="31">
        <v>44882</v>
      </c>
      <c r="AV2960" s="40">
        <v>0.26265046296296296</v>
      </c>
      <c r="BW2960">
        <v>436</v>
      </c>
      <c r="BX2960" t="str">
        <v>ENGINEERING</v>
      </c>
      <c r="BY2960" t="str">
        <v>QUADRI OLAWALE (ENGR)</v>
      </c>
      <c r="BZ2960" s="31">
        <v>44879</v>
      </c>
      <c r="CA2960" s="40">
        <v>0.55275462962962962</v>
      </c>
      <c r="DB2960">
        <v>563</v>
      </c>
      <c r="DC2960" t="str">
        <v>ENGINEERING</v>
      </c>
      <c r="DD2960" t="str">
        <v>OKIKE SUNDAY (ENGR)</v>
      </c>
      <c r="DE2960" s="31">
        <v>44880</v>
      </c>
      <c r="DF2960" s="40">
        <v>0.7668518518518519</v>
      </c>
    </row>
    <row r="2961" spans="1:110" x14ac:dyDescent="0.25">
      <c r="A2961" s="109" t="s">
        <v>1972</v>
      </c>
      <c r="B2961">
        <v>222</v>
      </c>
      <c r="C2961" s="109" t="s">
        <v>52</v>
      </c>
      <c r="D2961" s="109" t="s">
        <v>1630</v>
      </c>
      <c r="E2961" s="94">
        <v>44870</v>
      </c>
      <c r="F2961" s="174">
        <v>0.4823263888888889</v>
      </c>
      <c r="G2961">
        <v>2</v>
      </c>
      <c r="H2961" s="109" t="s">
        <v>1631</v>
      </c>
      <c r="I2961">
        <v>7359617</v>
      </c>
      <c r="AR2961">
        <v>97</v>
      </c>
      <c r="AS2961" t="str">
        <v>MICURA</v>
      </c>
      <c r="AT2961" t="str">
        <v>YUSUF TAIWO (MIC)</v>
      </c>
      <c r="AU2961" s="31">
        <v>44882</v>
      </c>
      <c r="AV2961" s="40">
        <v>0.26287037037037037</v>
      </c>
      <c r="BW2961">
        <v>437</v>
      </c>
      <c r="BX2961" t="str">
        <v>PLANNING</v>
      </c>
      <c r="BY2961" t="str">
        <v>GBENUPO SAMUEL H. (PLN)</v>
      </c>
      <c r="BZ2961" s="31">
        <v>44879</v>
      </c>
      <c r="CA2961" s="40">
        <v>0.55300925925925926</v>
      </c>
      <c r="DB2961">
        <v>564</v>
      </c>
      <c r="DC2961" t="str">
        <v>MICURA</v>
      </c>
      <c r="DD2961" t="str">
        <v>AIYETORO TUNJI (MIC)</v>
      </c>
      <c r="DE2961" s="31">
        <v>44880</v>
      </c>
      <c r="DF2961" s="40">
        <v>0.76692129629629635</v>
      </c>
    </row>
    <row r="2962" spans="1:110" x14ac:dyDescent="0.25">
      <c r="A2962" s="109" t="s">
        <v>1972</v>
      </c>
      <c r="B2962">
        <v>223</v>
      </c>
      <c r="C2962" s="109" t="s">
        <v>52</v>
      </c>
      <c r="D2962" s="109" t="s">
        <v>548</v>
      </c>
      <c r="E2962" s="94">
        <v>44870</v>
      </c>
      <c r="F2962" s="174">
        <v>0.48320601851851852</v>
      </c>
      <c r="G2962">
        <v>2</v>
      </c>
      <c r="H2962" s="109" t="s">
        <v>549</v>
      </c>
      <c r="I2962">
        <v>7359034</v>
      </c>
      <c r="AR2962">
        <v>98</v>
      </c>
      <c r="AS2962" t="str">
        <v>MICURA</v>
      </c>
      <c r="AT2962" t="str">
        <v>AYINLA TAOFEEK (MIC)</v>
      </c>
      <c r="AU2962" s="31">
        <v>44882</v>
      </c>
      <c r="AV2962" s="40">
        <v>0.26336805555555554</v>
      </c>
      <c r="BW2962">
        <v>438</v>
      </c>
      <c r="BX2962" t="str">
        <v>ENGINEERING</v>
      </c>
      <c r="BY2962" t="str">
        <v>OMOSHOWON SIMEON (ENGR)</v>
      </c>
      <c r="BZ2962" s="31">
        <v>44879</v>
      </c>
      <c r="CA2962" s="40">
        <v>0.55327546296296293</v>
      </c>
      <c r="DB2962">
        <v>565</v>
      </c>
      <c r="DC2962" t="str">
        <v>GATE OPS</v>
      </c>
      <c r="DD2962" t="str">
        <v>NWOKOLO DANIEL (GATE)</v>
      </c>
      <c r="DE2962" s="31">
        <v>44880</v>
      </c>
      <c r="DF2962" s="40">
        <v>0.76754629629629634</v>
      </c>
    </row>
    <row r="2963" spans="1:110" x14ac:dyDescent="0.25">
      <c r="A2963" s="109" t="s">
        <v>1972</v>
      </c>
      <c r="B2963">
        <v>224</v>
      </c>
      <c r="C2963" s="109" t="s">
        <v>54</v>
      </c>
      <c r="D2963" s="109" t="s">
        <v>669</v>
      </c>
      <c r="E2963" s="94">
        <v>44870</v>
      </c>
      <c r="F2963" s="174">
        <v>0.484375</v>
      </c>
      <c r="G2963">
        <v>2</v>
      </c>
      <c r="H2963" s="109" t="s">
        <v>670</v>
      </c>
      <c r="I2963">
        <v>15010509</v>
      </c>
      <c r="AR2963">
        <v>99</v>
      </c>
      <c r="AS2963" t="str">
        <v>OPERATIONS</v>
      </c>
      <c r="AT2963" t="str">
        <v>ALARAPE SALAMI (OPS)</v>
      </c>
      <c r="AU2963" s="31">
        <v>44882</v>
      </c>
      <c r="AV2963" s="40">
        <v>0.26342592592592595</v>
      </c>
      <c r="BW2963">
        <v>439</v>
      </c>
      <c r="BX2963" t="str">
        <v>MICURA</v>
      </c>
      <c r="BY2963" t="str">
        <v>OZEGBE CHARLES (MIC)</v>
      </c>
      <c r="BZ2963" s="31">
        <v>44879</v>
      </c>
      <c r="CA2963" s="40">
        <v>0.5536226851851852</v>
      </c>
      <c r="DB2963">
        <v>566</v>
      </c>
      <c r="DC2963" t="str">
        <v>MICURA</v>
      </c>
      <c r="DD2963" t="str">
        <v>OGBOA EMMANUEL (MIC)</v>
      </c>
      <c r="DE2963" s="31">
        <v>44880</v>
      </c>
      <c r="DF2963" s="40">
        <v>0.76761574074074079</v>
      </c>
    </row>
    <row r="2964" spans="1:110" x14ac:dyDescent="0.25">
      <c r="A2964" s="109" t="s">
        <v>1972</v>
      </c>
      <c r="B2964">
        <v>225</v>
      </c>
      <c r="C2964" s="109" t="s">
        <v>54</v>
      </c>
      <c r="D2964" s="109" t="s">
        <v>823</v>
      </c>
      <c r="E2964" s="94">
        <v>44870</v>
      </c>
      <c r="F2964" s="174">
        <v>0.48447916666666668</v>
      </c>
      <c r="G2964">
        <v>2</v>
      </c>
      <c r="H2964" s="109" t="s">
        <v>824</v>
      </c>
      <c r="I2964">
        <v>8330114</v>
      </c>
      <c r="AR2964">
        <v>100</v>
      </c>
      <c r="AS2964" t="str">
        <v>MICURA</v>
      </c>
      <c r="AT2964" t="str">
        <v>YAKUBU JACOB (MIC)</v>
      </c>
      <c r="AU2964" s="31">
        <v>44882</v>
      </c>
      <c r="AV2964" s="40">
        <v>0.26347222222222222</v>
      </c>
      <c r="BW2964">
        <v>440</v>
      </c>
      <c r="BX2964" t="str">
        <v>OPERATIONS</v>
      </c>
      <c r="BY2964" t="str">
        <v>UGOCHUKWU IBENEMEH (OPS</v>
      </c>
      <c r="BZ2964" s="31">
        <v>44879</v>
      </c>
      <c r="CA2964" s="40">
        <v>0.55565972222222226</v>
      </c>
      <c r="DB2964">
        <v>567</v>
      </c>
      <c r="DC2964" t="str">
        <v>MICURA</v>
      </c>
      <c r="DD2964" t="str">
        <v>LIBERTY AROGUNDADE (MIC</v>
      </c>
      <c r="DE2964" s="31">
        <v>44880</v>
      </c>
      <c r="DF2964" s="40">
        <v>0.76784722222222224</v>
      </c>
    </row>
    <row r="2965" spans="1:110" x14ac:dyDescent="0.25">
      <c r="A2965" s="109" t="s">
        <v>1972</v>
      </c>
      <c r="B2965">
        <v>226</v>
      </c>
      <c r="C2965" s="109" t="s">
        <v>54</v>
      </c>
      <c r="D2965" s="109" t="s">
        <v>310</v>
      </c>
      <c r="E2965" s="94">
        <v>44870</v>
      </c>
      <c r="F2965" s="174">
        <v>0.48458333333333331</v>
      </c>
      <c r="G2965">
        <v>2</v>
      </c>
      <c r="H2965" s="109" t="s">
        <v>311</v>
      </c>
      <c r="I2965">
        <v>5339045</v>
      </c>
      <c r="AR2965">
        <v>101</v>
      </c>
      <c r="AS2965" t="str">
        <v>ENGINEERING</v>
      </c>
      <c r="AT2965" t="str">
        <v>EBO KEHINDE (ENGR)</v>
      </c>
      <c r="AU2965" s="31">
        <v>44882</v>
      </c>
      <c r="AV2965" s="40">
        <v>0.26377314814814817</v>
      </c>
      <c r="BW2965">
        <v>441</v>
      </c>
      <c r="BX2965" t="str">
        <v>OPERATIONS</v>
      </c>
      <c r="BY2965" t="str">
        <v>AMINU DANLAMI (OPS)</v>
      </c>
      <c r="BZ2965" s="31">
        <v>44879</v>
      </c>
      <c r="CA2965" s="40">
        <v>0.55571759259259257</v>
      </c>
      <c r="DB2965">
        <v>568</v>
      </c>
      <c r="DC2965" t="str">
        <v>MICURA</v>
      </c>
      <c r="DD2965" t="str">
        <v>ITOYA OGUN T. (MIC)</v>
      </c>
      <c r="DE2965" s="31">
        <v>44880</v>
      </c>
      <c r="DF2965" s="40">
        <v>0.76803240740740741</v>
      </c>
    </row>
    <row r="2966" spans="1:110" x14ac:dyDescent="0.25">
      <c r="A2966" s="109" t="s">
        <v>1972</v>
      </c>
      <c r="B2966">
        <v>227</v>
      </c>
      <c r="C2966" s="109" t="s">
        <v>54</v>
      </c>
      <c r="D2966" s="109" t="s">
        <v>448</v>
      </c>
      <c r="E2966" s="94">
        <v>44870</v>
      </c>
      <c r="F2966" s="174">
        <v>0.48464120370370373</v>
      </c>
      <c r="G2966">
        <v>2</v>
      </c>
      <c r="H2966" s="109" t="s">
        <v>449</v>
      </c>
      <c r="I2966">
        <v>5353949</v>
      </c>
      <c r="AR2966">
        <v>102</v>
      </c>
      <c r="AS2966" t="str">
        <v>ENGINEERING</v>
      </c>
      <c r="AT2966" t="str">
        <v>NDUKWE JOHN O. (ENGR)</v>
      </c>
      <c r="AU2966" s="31">
        <v>44882</v>
      </c>
      <c r="AV2966" s="40">
        <v>0.26380787037037035</v>
      </c>
      <c r="BW2966">
        <v>442</v>
      </c>
      <c r="BX2966" t="str">
        <v>MICURA</v>
      </c>
      <c r="BY2966" t="str">
        <v>OLORUNYOMI OLAREWAJU(MI</v>
      </c>
      <c r="BZ2966" s="31">
        <v>44879</v>
      </c>
      <c r="CA2966" s="40">
        <v>0.55579861111111106</v>
      </c>
      <c r="DB2966">
        <v>569</v>
      </c>
      <c r="DC2966" t="str">
        <v>OPERATIONS</v>
      </c>
      <c r="DD2966" t="str">
        <v>OGUNDIMU ABIODUN S. (OP</v>
      </c>
      <c r="DE2966" s="31">
        <v>44880</v>
      </c>
      <c r="DF2966" s="40">
        <v>0.76826388888888886</v>
      </c>
    </row>
    <row r="2967" spans="1:110" x14ac:dyDescent="0.25">
      <c r="A2967" s="109" t="s">
        <v>1972</v>
      </c>
      <c r="B2967">
        <v>228</v>
      </c>
      <c r="C2967" s="109" t="s">
        <v>52</v>
      </c>
      <c r="D2967" s="109" t="s">
        <v>1907</v>
      </c>
      <c r="E2967" s="94">
        <v>44870</v>
      </c>
      <c r="F2967" s="174">
        <v>0.48484953703703704</v>
      </c>
      <c r="G2967">
        <v>2</v>
      </c>
      <c r="H2967" s="109" t="s">
        <v>1908</v>
      </c>
      <c r="I2967">
        <v>4848209</v>
      </c>
      <c r="AR2967">
        <v>103</v>
      </c>
      <c r="AS2967" t="str">
        <v>ENGINEERING</v>
      </c>
      <c r="AT2967" t="str">
        <v>ADEDOTUN KASALI (ENGR)</v>
      </c>
      <c r="AU2967" s="31">
        <v>44882</v>
      </c>
      <c r="AV2967" s="40">
        <v>0.26385416666666667</v>
      </c>
      <c r="BW2967">
        <v>443</v>
      </c>
      <c r="BX2967" t="str">
        <v>OPERATIONS</v>
      </c>
      <c r="BY2967" t="str">
        <v>SODIQ ALABI (OPS)</v>
      </c>
      <c r="BZ2967" s="31">
        <v>44879</v>
      </c>
      <c r="CA2967" s="40">
        <v>0.5562731481481481</v>
      </c>
      <c r="DB2967">
        <v>570</v>
      </c>
      <c r="DC2967" t="str">
        <v>MICURA</v>
      </c>
      <c r="DD2967" t="str">
        <v>RAFIU ATANDA A. (MIC)</v>
      </c>
      <c r="DE2967" s="31">
        <v>44880</v>
      </c>
      <c r="DF2967" s="40">
        <v>0.76833333333333331</v>
      </c>
    </row>
    <row r="2968" spans="1:110" x14ac:dyDescent="0.25">
      <c r="A2968" s="109" t="s">
        <v>1972</v>
      </c>
      <c r="B2968">
        <v>229</v>
      </c>
      <c r="C2968" s="109" t="s">
        <v>18</v>
      </c>
      <c r="D2968" s="109" t="s">
        <v>1552</v>
      </c>
      <c r="E2968" s="94">
        <v>44870</v>
      </c>
      <c r="F2968" s="174">
        <v>0.48599537037037038</v>
      </c>
      <c r="G2968">
        <v>2</v>
      </c>
      <c r="H2968" s="109" t="s">
        <v>1553</v>
      </c>
      <c r="I2968">
        <v>6721174</v>
      </c>
      <c r="AR2968">
        <v>104</v>
      </c>
      <c r="AS2968" t="str">
        <v>ENGINEERING</v>
      </c>
      <c r="AT2968" t="str">
        <v>MAKINDE OYEGBOLA A (ENG</v>
      </c>
      <c r="AU2968" s="31">
        <v>44882</v>
      </c>
      <c r="AV2968" s="40">
        <v>0.26402777777777775</v>
      </c>
      <c r="BW2968">
        <v>444</v>
      </c>
      <c r="BX2968" t="str">
        <v>MICURA</v>
      </c>
      <c r="BY2968" t="str">
        <v>EZEKIEL AREMU (MIC)</v>
      </c>
      <c r="BZ2968" s="31">
        <v>44879</v>
      </c>
      <c r="CA2968" s="40">
        <v>0.55672453703703706</v>
      </c>
      <c r="DB2968">
        <v>571</v>
      </c>
      <c r="DC2968" t="str">
        <v>OPERATIONS</v>
      </c>
      <c r="DD2968" t="str">
        <v>FAGBEMI BUKOLA J (OPS)</v>
      </c>
      <c r="DE2968" s="31">
        <v>44880</v>
      </c>
      <c r="DF2968" s="40">
        <v>0.76842592592592596</v>
      </c>
    </row>
    <row r="2969" spans="1:110" x14ac:dyDescent="0.25">
      <c r="A2969" s="109" t="s">
        <v>1972</v>
      </c>
      <c r="B2969">
        <v>230</v>
      </c>
      <c r="C2969" s="109" t="s">
        <v>52</v>
      </c>
      <c r="D2969" s="109" t="s">
        <v>770</v>
      </c>
      <c r="E2969" s="94">
        <v>44870</v>
      </c>
      <c r="F2969" s="174">
        <v>0.48606481481481484</v>
      </c>
      <c r="G2969">
        <v>2</v>
      </c>
      <c r="H2969" s="109" t="s">
        <v>771</v>
      </c>
      <c r="I2969"/>
      <c r="AR2969">
        <v>105</v>
      </c>
      <c r="AS2969" t="str">
        <v>ENGINEERING</v>
      </c>
      <c r="AT2969" t="str">
        <v>OYEDOKUN JAMES AKINLAWON</v>
      </c>
      <c r="AU2969" s="31">
        <v>44882</v>
      </c>
      <c r="AV2969" s="40">
        <v>0.26407407407407407</v>
      </c>
      <c r="BW2969">
        <v>445</v>
      </c>
      <c r="BX2969" t="str">
        <v>MICURA</v>
      </c>
      <c r="BY2969" t="str">
        <v>SHOKUNBI REBECCA (MIC)</v>
      </c>
      <c r="BZ2969" s="31">
        <v>44879</v>
      </c>
      <c r="CA2969" s="40">
        <v>0.55692129629629628</v>
      </c>
      <c r="DB2969">
        <v>572</v>
      </c>
      <c r="DC2969" t="str">
        <v>MICURA</v>
      </c>
      <c r="DD2969" t="str">
        <v>JOHN OLORUNLOGBON (MIC)</v>
      </c>
      <c r="DE2969" s="31">
        <v>44880</v>
      </c>
      <c r="DF2969" s="40">
        <v>0.76875000000000004</v>
      </c>
    </row>
    <row r="2970" spans="1:110" x14ac:dyDescent="0.25">
      <c r="A2970" s="109" t="s">
        <v>1972</v>
      </c>
      <c r="B2970">
        <v>231</v>
      </c>
      <c r="C2970" s="109" t="s">
        <v>52</v>
      </c>
      <c r="D2970" s="109" t="s">
        <v>1991</v>
      </c>
      <c r="E2970" s="94">
        <v>44870</v>
      </c>
      <c r="F2970" s="174">
        <v>0.48615740740740743</v>
      </c>
      <c r="G2970">
        <v>2</v>
      </c>
      <c r="H2970" s="109" t="s">
        <v>1992</v>
      </c>
      <c r="I2970">
        <v>6709048</v>
      </c>
      <c r="AR2970">
        <v>106</v>
      </c>
      <c r="AS2970" t="str">
        <v>MICURA</v>
      </c>
      <c r="AT2970" t="str">
        <v>EVELYN OVIE (MIC)</v>
      </c>
      <c r="AU2970" s="31">
        <v>44882</v>
      </c>
      <c r="AV2970" s="40">
        <v>0.26484953703703706</v>
      </c>
      <c r="BW2970">
        <v>446</v>
      </c>
      <c r="BX2970" t="str">
        <v>MICURA</v>
      </c>
      <c r="BY2970" t="str">
        <v>CHIMA NKWOCHA (MIC)</v>
      </c>
      <c r="BZ2970" s="31">
        <v>44879</v>
      </c>
      <c r="CA2970" s="40">
        <v>0.55716435185185187</v>
      </c>
      <c r="DB2970">
        <v>573</v>
      </c>
      <c r="DC2970" t="str">
        <v>ENGINEERING</v>
      </c>
      <c r="DD2970" t="str">
        <v>EJIMOGU ADOLPHUS (ENGR)</v>
      </c>
      <c r="DE2970" s="31">
        <v>44880</v>
      </c>
      <c r="DF2970" s="40">
        <v>0.7688194444444445</v>
      </c>
    </row>
    <row r="2971" spans="1:110" x14ac:dyDescent="0.25">
      <c r="A2971" s="109" t="s">
        <v>1972</v>
      </c>
      <c r="B2971">
        <v>232</v>
      </c>
      <c r="C2971" s="109" t="s">
        <v>52</v>
      </c>
      <c r="D2971" s="109" t="s">
        <v>805</v>
      </c>
      <c r="E2971" s="94">
        <v>44870</v>
      </c>
      <c r="F2971" s="174">
        <v>0.48622685185185183</v>
      </c>
      <c r="G2971">
        <v>2</v>
      </c>
      <c r="H2971" s="109" t="s">
        <v>806</v>
      </c>
      <c r="I2971"/>
      <c r="AR2971">
        <v>107</v>
      </c>
      <c r="AS2971" t="str">
        <v>OPERATIONS</v>
      </c>
      <c r="AT2971" t="str">
        <v>FASHOLA ANTHONY (OPS)</v>
      </c>
      <c r="AU2971" s="31">
        <v>44882</v>
      </c>
      <c r="AV2971" s="40">
        <v>0.26504629629629628</v>
      </c>
      <c r="BW2971">
        <v>447</v>
      </c>
      <c r="BX2971" t="str">
        <v>MICURA</v>
      </c>
      <c r="BY2971" t="str">
        <v>OGUEJIOFOR OGBODU (MIC)</v>
      </c>
      <c r="BZ2971" s="31">
        <v>44879</v>
      </c>
      <c r="CA2971" s="40">
        <v>0.55925925925925923</v>
      </c>
      <c r="DB2971">
        <v>574</v>
      </c>
      <c r="DC2971" t="str">
        <v>MICURA</v>
      </c>
      <c r="DD2971" t="str">
        <v>SEGUN OLUBAYO (MIC)</v>
      </c>
      <c r="DE2971" s="31">
        <v>44880</v>
      </c>
      <c r="DF2971" s="40">
        <v>0.76887731481481481</v>
      </c>
    </row>
    <row r="2972" spans="1:110" x14ac:dyDescent="0.25">
      <c r="A2972" s="109" t="s">
        <v>1972</v>
      </c>
      <c r="B2972">
        <v>233</v>
      </c>
      <c r="C2972" s="109" t="s">
        <v>58</v>
      </c>
      <c r="D2972" s="109" t="s">
        <v>1993</v>
      </c>
      <c r="E2972" s="94">
        <v>44870</v>
      </c>
      <c r="F2972" s="174">
        <v>0.48631944444444447</v>
      </c>
      <c r="G2972">
        <v>2</v>
      </c>
      <c r="H2972" s="109" t="s">
        <v>1994</v>
      </c>
      <c r="I2972">
        <v>1785280</v>
      </c>
      <c r="AR2972">
        <v>108</v>
      </c>
      <c r="AS2972" t="str">
        <v>MICURA</v>
      </c>
      <c r="AT2972" t="str">
        <v>TAIWO TORIOLA  (MIC)</v>
      </c>
      <c r="AU2972" s="31">
        <v>44882</v>
      </c>
      <c r="AV2972" s="40">
        <v>0.2650925925925926</v>
      </c>
      <c r="BW2972">
        <v>448</v>
      </c>
      <c r="BX2972" t="str">
        <v>MICURA</v>
      </c>
      <c r="BY2972" t="str">
        <v>ALEX UBOCHI (MIC)</v>
      </c>
      <c r="BZ2972" s="31">
        <v>44879</v>
      </c>
      <c r="CA2972" s="40">
        <v>0.55932870370370369</v>
      </c>
      <c r="DB2972">
        <v>575</v>
      </c>
      <c r="DC2972" t="str">
        <v>MICURA</v>
      </c>
      <c r="DD2972" t="str">
        <v>BENJAMIN MAROMITAN (MIC</v>
      </c>
      <c r="DE2972" s="31">
        <v>44880</v>
      </c>
      <c r="DF2972" s="40">
        <v>0.76894675925925926</v>
      </c>
    </row>
    <row r="2973" spans="1:110" x14ac:dyDescent="0.25">
      <c r="A2973" s="109" t="s">
        <v>1972</v>
      </c>
      <c r="B2973">
        <v>234</v>
      </c>
      <c r="C2973" s="109" t="s">
        <v>52</v>
      </c>
      <c r="D2973" s="109" t="s">
        <v>803</v>
      </c>
      <c r="E2973" s="94">
        <v>44870</v>
      </c>
      <c r="F2973" s="174">
        <v>0.48638888888888887</v>
      </c>
      <c r="G2973">
        <v>2</v>
      </c>
      <c r="H2973" s="109" t="s">
        <v>804</v>
      </c>
      <c r="I2973">
        <v>5409821</v>
      </c>
      <c r="AR2973">
        <v>109</v>
      </c>
      <c r="AS2973" t="str">
        <v>MICURA</v>
      </c>
      <c r="AT2973" t="str">
        <v>ELUDOYIN MUYIWA (MIC)</v>
      </c>
      <c r="AU2973" s="31">
        <v>44882</v>
      </c>
      <c r="AV2973" s="40">
        <v>0.26513888888888887</v>
      </c>
      <c r="BW2973">
        <v>449</v>
      </c>
      <c r="BX2973" t="str">
        <v>OPERATIONS</v>
      </c>
      <c r="BY2973" t="str">
        <v>RASAKI AREMU (OPS)</v>
      </c>
      <c r="BZ2973" s="31">
        <v>44879</v>
      </c>
      <c r="CA2973" s="40">
        <v>0.56033564814814818</v>
      </c>
      <c r="DB2973">
        <v>576</v>
      </c>
      <c r="DC2973" t="str">
        <v>OPERATIONS</v>
      </c>
      <c r="DD2973" t="str">
        <v>ENEGIDE EMMANUEL (OPS)</v>
      </c>
      <c r="DE2973" s="31">
        <v>44880</v>
      </c>
      <c r="DF2973" s="40">
        <v>0.7690393518518519</v>
      </c>
    </row>
    <row r="2974" spans="1:110" x14ac:dyDescent="0.25">
      <c r="A2974" s="109" t="s">
        <v>1972</v>
      </c>
      <c r="B2974">
        <v>235</v>
      </c>
      <c r="C2974" s="109" t="s">
        <v>52</v>
      </c>
      <c r="D2974" s="109" t="s">
        <v>674</v>
      </c>
      <c r="E2974" s="94">
        <v>44870</v>
      </c>
      <c r="F2974" s="174">
        <v>0.48645833333333333</v>
      </c>
      <c r="G2974">
        <v>2</v>
      </c>
      <c r="H2974" s="109" t="s">
        <v>675</v>
      </c>
      <c r="I2974">
        <v>6699470</v>
      </c>
      <c r="AR2974">
        <v>110</v>
      </c>
      <c r="AS2974" t="str">
        <v>ENGINEERING</v>
      </c>
      <c r="AT2974" t="str">
        <v>ABIODUN OLUYEMI (ENGR)</v>
      </c>
      <c r="AU2974" s="31">
        <v>44882</v>
      </c>
      <c r="AV2974" s="40">
        <v>0.26567129629629632</v>
      </c>
      <c r="BW2974">
        <v>450</v>
      </c>
      <c r="BX2974" t="str">
        <v>MICURA</v>
      </c>
      <c r="BY2974" t="str">
        <v>AKHIGBE FIDELIX (MIC)</v>
      </c>
      <c r="BZ2974" s="31">
        <v>44879</v>
      </c>
      <c r="CA2974" s="40">
        <v>0.56650462962962966</v>
      </c>
      <c r="DB2974">
        <v>577</v>
      </c>
      <c r="DC2974" t="str">
        <v>MICURA</v>
      </c>
      <c r="DD2974" t="str">
        <v>ASAGUNLA SHOLA (MIC)</v>
      </c>
      <c r="DE2974" s="31">
        <v>44880</v>
      </c>
      <c r="DF2974" s="40">
        <v>0.76910879629629625</v>
      </c>
    </row>
    <row r="2975" spans="1:110" x14ac:dyDescent="0.25">
      <c r="A2975" s="109" t="s">
        <v>1972</v>
      </c>
      <c r="B2975">
        <v>236</v>
      </c>
      <c r="C2975" s="109" t="s">
        <v>52</v>
      </c>
      <c r="D2975" s="109" t="s">
        <v>821</v>
      </c>
      <c r="E2975" s="94">
        <v>44870</v>
      </c>
      <c r="F2975" s="174">
        <v>0.48657407407407405</v>
      </c>
      <c r="G2975">
        <v>2</v>
      </c>
      <c r="H2975" s="109" t="s">
        <v>822</v>
      </c>
      <c r="I2975"/>
      <c r="AR2975">
        <v>111</v>
      </c>
      <c r="AS2975" t="str">
        <v>ENGINEERING</v>
      </c>
      <c r="AT2975" t="str">
        <v>ADEGAIYE ADEBAYO D. (EN</v>
      </c>
      <c r="AU2975" s="31">
        <v>44882</v>
      </c>
      <c r="AV2975" s="40">
        <v>0.26571759259259259</v>
      </c>
      <c r="BW2975">
        <v>451</v>
      </c>
      <c r="BX2975" t="str">
        <v>MICURA</v>
      </c>
      <c r="BY2975" t="str">
        <v>CASSEY ONOCHEI (MIC)</v>
      </c>
      <c r="BZ2975" s="31">
        <v>44879</v>
      </c>
      <c r="CA2975" s="40">
        <v>0.56784722222222217</v>
      </c>
      <c r="DB2975">
        <v>578</v>
      </c>
      <c r="DC2975" t="str">
        <v>MICURA</v>
      </c>
      <c r="DD2975" t="str">
        <v>EHIDIAMHEN EMMANUEL(MIC)</v>
      </c>
      <c r="DE2975" s="31">
        <v>44880</v>
      </c>
      <c r="DF2975" s="40">
        <v>0.7691782407407407</v>
      </c>
    </row>
    <row r="2976" spans="1:110" x14ac:dyDescent="0.25">
      <c r="A2976" s="109" t="s">
        <v>1972</v>
      </c>
      <c r="B2976">
        <v>237</v>
      </c>
      <c r="C2976" s="109" t="s">
        <v>52</v>
      </c>
      <c r="D2976" s="109" t="s">
        <v>801</v>
      </c>
      <c r="E2976" s="94">
        <v>44870</v>
      </c>
      <c r="F2976" s="174">
        <v>0.4866550925925926</v>
      </c>
      <c r="G2976">
        <v>2</v>
      </c>
      <c r="H2976" s="109" t="s">
        <v>802</v>
      </c>
      <c r="I2976">
        <v>4860448</v>
      </c>
      <c r="AR2976">
        <v>112</v>
      </c>
      <c r="AS2976" t="str">
        <v>ENGINEERING</v>
      </c>
      <c r="AT2976" t="str">
        <v>UDOH DANIEL UNYIME (ENG</v>
      </c>
      <c r="AU2976" s="31">
        <v>44882</v>
      </c>
      <c r="AV2976" s="40">
        <v>0.26575231481481482</v>
      </c>
      <c r="BW2976">
        <v>452</v>
      </c>
      <c r="BX2976" t="str">
        <v>OPERATIONS</v>
      </c>
      <c r="BY2976" t="str">
        <v>NELSON UZOR NELSON (OPS</v>
      </c>
      <c r="BZ2976" s="31">
        <v>44879</v>
      </c>
      <c r="CA2976" s="40">
        <v>0.567962962962963</v>
      </c>
      <c r="DB2976">
        <v>579</v>
      </c>
      <c r="DC2976" t="str">
        <v>OPERATIONS</v>
      </c>
      <c r="DD2976" t="str">
        <v>OKONJI ONYINYE (OPER)</v>
      </c>
      <c r="DE2976" s="31">
        <v>44880</v>
      </c>
      <c r="DF2976" s="40">
        <v>0.76924768518518516</v>
      </c>
    </row>
    <row r="2977" spans="1:110" x14ac:dyDescent="0.25">
      <c r="A2977" s="109" t="s">
        <v>1972</v>
      </c>
      <c r="B2977">
        <v>238</v>
      </c>
      <c r="C2977" s="109" t="s">
        <v>53</v>
      </c>
      <c r="D2977" s="109" t="s">
        <v>766</v>
      </c>
      <c r="E2977" s="94">
        <v>44870</v>
      </c>
      <c r="F2977" s="174">
        <v>0.48788194444444444</v>
      </c>
      <c r="G2977">
        <v>2</v>
      </c>
      <c r="H2977" s="109" t="s">
        <v>767</v>
      </c>
      <c r="I2977"/>
      <c r="AR2977">
        <v>113</v>
      </c>
      <c r="AS2977" t="str">
        <v>ENGINEERING</v>
      </c>
      <c r="AT2977" t="str">
        <v>AYANLERE FEMI (ENGR)</v>
      </c>
      <c r="AU2977" s="31">
        <v>44882</v>
      </c>
      <c r="AV2977" s="40">
        <v>0.26578703703703704</v>
      </c>
      <c r="BW2977">
        <v>453</v>
      </c>
      <c r="BX2977" t="str">
        <v>OPERATIONS</v>
      </c>
      <c r="BY2977" t="str">
        <v>JUDE O. STANLEY (OPS)</v>
      </c>
      <c r="BZ2977" s="31">
        <v>44879</v>
      </c>
      <c r="CA2977" s="40">
        <v>0.56803240740740746</v>
      </c>
      <c r="DB2977">
        <v>580</v>
      </c>
      <c r="DC2977" t="str">
        <v>MICURA</v>
      </c>
      <c r="DD2977" t="str">
        <v>AJAGUNJEUN TESLIM (MIC)</v>
      </c>
      <c r="DE2977" s="31">
        <v>44880</v>
      </c>
      <c r="DF2977" s="40">
        <v>0.76981481481481484</v>
      </c>
    </row>
    <row r="2978" spans="1:110" x14ac:dyDescent="0.25">
      <c r="A2978" s="109" t="s">
        <v>1972</v>
      </c>
      <c r="B2978">
        <v>239</v>
      </c>
      <c r="C2978" s="109" t="s">
        <v>53</v>
      </c>
      <c r="D2978" s="109" t="s">
        <v>793</v>
      </c>
      <c r="E2978" s="94">
        <v>44870</v>
      </c>
      <c r="F2978" s="174">
        <v>0.48880787037037038</v>
      </c>
      <c r="G2978">
        <v>2</v>
      </c>
      <c r="H2978" s="109" t="s">
        <v>794</v>
      </c>
      <c r="I2978"/>
      <c r="AR2978">
        <v>114</v>
      </c>
      <c r="AS2978" t="str">
        <v>MICURA</v>
      </c>
      <c r="AT2978" t="str">
        <v>OJUOLAPE SIMEON (MIC)</v>
      </c>
      <c r="AU2978" s="31">
        <v>44882</v>
      </c>
      <c r="AV2978" s="40">
        <v>0.26590277777777777</v>
      </c>
      <c r="BW2978">
        <v>454</v>
      </c>
      <c r="BX2978" t="str">
        <v>OPERATIONS</v>
      </c>
      <c r="BY2978" t="str">
        <v>ICHADERE ONORIODE (OPS)</v>
      </c>
      <c r="BZ2978" s="31">
        <v>44879</v>
      </c>
      <c r="CA2978" s="40">
        <v>0.56844907407407408</v>
      </c>
      <c r="DB2978">
        <v>581</v>
      </c>
      <c r="DC2978" t="str">
        <v>OPERATIONS</v>
      </c>
      <c r="DD2978" t="str">
        <v>AWONUGA OLUDOLAPO (OPS)</v>
      </c>
      <c r="DE2978" s="31">
        <v>44880</v>
      </c>
      <c r="DF2978" s="40">
        <v>0.7701041666666667</v>
      </c>
    </row>
    <row r="2979" spans="1:110" x14ac:dyDescent="0.25">
      <c r="A2979" s="109" t="s">
        <v>1972</v>
      </c>
      <c r="B2979">
        <v>240</v>
      </c>
      <c r="C2979" s="109" t="s">
        <v>52</v>
      </c>
      <c r="D2979" s="109" t="s">
        <v>1535</v>
      </c>
      <c r="E2979" s="94">
        <v>44870</v>
      </c>
      <c r="F2979" s="174">
        <v>0.48936342592592591</v>
      </c>
      <c r="G2979">
        <v>2</v>
      </c>
      <c r="H2979" s="109" t="s">
        <v>1536</v>
      </c>
      <c r="I2979">
        <v>5369497</v>
      </c>
      <c r="AR2979">
        <v>115</v>
      </c>
      <c r="AS2979" t="str">
        <v>OPERATIONS</v>
      </c>
      <c r="AT2979" t="str">
        <v>AHANEKU CHIGOZIE (OPS)</v>
      </c>
      <c r="AU2979" s="31">
        <v>44882</v>
      </c>
      <c r="AV2979" s="40">
        <v>0.26626157407407408</v>
      </c>
      <c r="BW2979">
        <v>455</v>
      </c>
      <c r="BX2979" t="str">
        <v>MICURA</v>
      </c>
      <c r="BY2979" t="str">
        <v>ONUIGBO VICTOR (MIC)</v>
      </c>
      <c r="BZ2979" s="31">
        <v>44879</v>
      </c>
      <c r="CA2979" s="40">
        <v>0.56851851851851853</v>
      </c>
      <c r="DB2979">
        <v>582</v>
      </c>
      <c r="DC2979" t="str">
        <v>MICURA</v>
      </c>
      <c r="DD2979" t="str">
        <v>ANIEFIOK BASSEY (MIC)</v>
      </c>
      <c r="DE2979" s="31">
        <v>44880</v>
      </c>
      <c r="DF2979" s="40">
        <v>0.77025462962962965</v>
      </c>
    </row>
    <row r="2980" spans="1:110" x14ac:dyDescent="0.25">
      <c r="A2980" s="109" t="s">
        <v>1972</v>
      </c>
      <c r="B2980">
        <v>241</v>
      </c>
      <c r="C2980" s="109" t="s">
        <v>53</v>
      </c>
      <c r="D2980" s="109" t="s">
        <v>710</v>
      </c>
      <c r="E2980" s="94">
        <v>44870</v>
      </c>
      <c r="F2980" s="174">
        <v>0.48996527777777776</v>
      </c>
      <c r="G2980">
        <v>2</v>
      </c>
      <c r="H2980" s="109" t="s">
        <v>711</v>
      </c>
      <c r="I2980">
        <v>5445303</v>
      </c>
      <c r="AR2980">
        <v>116</v>
      </c>
      <c r="AS2980" t="str">
        <v>MICURA</v>
      </c>
      <c r="AT2980" t="str">
        <v>OKOROCHA JOSEPH (MIC)</v>
      </c>
      <c r="AU2980" s="31">
        <v>44882</v>
      </c>
      <c r="AV2980" s="40">
        <v>0.26631944444444444</v>
      </c>
      <c r="BW2980">
        <v>456</v>
      </c>
      <c r="BX2980" t="str">
        <v>MICURA</v>
      </c>
      <c r="BY2980" t="str">
        <v>SAMUEL UWAEME (MIC)</v>
      </c>
      <c r="BZ2980" s="31">
        <v>44879</v>
      </c>
      <c r="CA2980" s="40">
        <v>0.56930555555555551</v>
      </c>
      <c r="DB2980">
        <v>583</v>
      </c>
      <c r="DC2980" t="str">
        <v>MICURA</v>
      </c>
      <c r="DD2980" t="str">
        <v>NWOSU CHIDIEBERE (MIC)</v>
      </c>
      <c r="DE2980" s="31">
        <v>44880</v>
      </c>
      <c r="DF2980" s="40">
        <v>0.77031249999999996</v>
      </c>
    </row>
    <row r="2981" spans="1:110" x14ac:dyDescent="0.25">
      <c r="A2981" s="109" t="s">
        <v>1972</v>
      </c>
      <c r="B2981">
        <v>242</v>
      </c>
      <c r="C2981" s="109" t="s">
        <v>21</v>
      </c>
      <c r="D2981" s="109" t="s">
        <v>651</v>
      </c>
      <c r="E2981" s="94">
        <v>44870</v>
      </c>
      <c r="F2981" s="174">
        <v>0.49049768518518516</v>
      </c>
      <c r="G2981">
        <v>2</v>
      </c>
      <c r="H2981" s="109" t="s">
        <v>21</v>
      </c>
      <c r="I2981"/>
      <c r="AR2981">
        <v>117</v>
      </c>
      <c r="AS2981" t="str">
        <v>MICURA</v>
      </c>
      <c r="AT2981" t="str">
        <v>ISRAEL BRIGHT XMAS (MIC)</v>
      </c>
      <c r="AU2981" s="31">
        <v>44882</v>
      </c>
      <c r="AV2981" s="40">
        <v>0.26640046296296294</v>
      </c>
      <c r="BW2981">
        <v>457</v>
      </c>
      <c r="BX2981" t="str">
        <v>COMMERCIAL</v>
      </c>
      <c r="BY2981" t="str">
        <v>ABUMUJOR PUTIFE V. (INL)</v>
      </c>
      <c r="BZ2981" s="31">
        <v>44879</v>
      </c>
      <c r="CA2981" s="40">
        <v>0.57069444444444439</v>
      </c>
      <c r="DB2981">
        <v>584</v>
      </c>
      <c r="DC2981" t="str">
        <v>ENGINEERING</v>
      </c>
      <c r="DD2981" t="str">
        <v>SIMEON OLUSHINA (ENGR)</v>
      </c>
      <c r="DE2981" s="31">
        <v>44880</v>
      </c>
      <c r="DF2981" s="40">
        <v>0.77038194444444441</v>
      </c>
    </row>
    <row r="2982" spans="1:110" x14ac:dyDescent="0.25">
      <c r="A2982" s="109" t="s">
        <v>1972</v>
      </c>
      <c r="B2982">
        <v>243</v>
      </c>
      <c r="C2982" s="109" t="s">
        <v>54</v>
      </c>
      <c r="D2982" s="109" t="s">
        <v>250</v>
      </c>
      <c r="E2982" s="94">
        <v>44870</v>
      </c>
      <c r="F2982" s="174">
        <v>0.49131944444444442</v>
      </c>
      <c r="G2982">
        <v>2</v>
      </c>
      <c r="H2982" s="109" t="s">
        <v>251</v>
      </c>
      <c r="I2982">
        <v>8341367</v>
      </c>
      <c r="AR2982">
        <v>118</v>
      </c>
      <c r="AS2982" t="str">
        <v>OPERATIONS</v>
      </c>
      <c r="AT2982" t="str">
        <v>ROTIMI JOSHUA S (OPS)</v>
      </c>
      <c r="AU2982" s="31">
        <v>44882</v>
      </c>
      <c r="AV2982" s="40">
        <v>0.26652777777777775</v>
      </c>
      <c r="BW2982">
        <v>458</v>
      </c>
      <c r="BX2982" t="str">
        <v>MANAGEMENT</v>
      </c>
      <c r="BY2982" t="str">
        <v>OLUWASEUN GBOLADE (MNGT)</v>
      </c>
      <c r="BZ2982" s="31">
        <v>44879</v>
      </c>
      <c r="CA2982" s="40">
        <v>0.57074074074074077</v>
      </c>
      <c r="DB2982">
        <v>585</v>
      </c>
      <c r="DC2982" t="str">
        <v>ENGINEERING</v>
      </c>
      <c r="DD2982" t="str">
        <v>AYORINDE MUYIWA (ENGR)</v>
      </c>
      <c r="DE2982" s="31">
        <v>44880</v>
      </c>
      <c r="DF2982" s="40">
        <v>0.77050925925925928</v>
      </c>
    </row>
    <row r="2983" spans="1:110" x14ac:dyDescent="0.25">
      <c r="A2983" s="109" t="s">
        <v>1972</v>
      </c>
      <c r="B2983">
        <v>244</v>
      </c>
      <c r="C2983" s="109" t="s">
        <v>53</v>
      </c>
      <c r="D2983" s="109" t="s">
        <v>572</v>
      </c>
      <c r="E2983" s="94">
        <v>44870</v>
      </c>
      <c r="F2983" s="174">
        <v>0.49160879629629628</v>
      </c>
      <c r="G2983">
        <v>2</v>
      </c>
      <c r="H2983" s="109" t="s">
        <v>573</v>
      </c>
      <c r="I2983">
        <v>5052742</v>
      </c>
      <c r="AR2983">
        <v>119</v>
      </c>
      <c r="AS2983" t="str">
        <v>OPERATIONS</v>
      </c>
      <c r="AT2983" t="str">
        <v>ODEY JOSEPH (OPS)</v>
      </c>
      <c r="AU2983" s="31">
        <v>44882</v>
      </c>
      <c r="AV2983" s="40">
        <v>0.2666087962962963</v>
      </c>
      <c r="BW2983">
        <v>459</v>
      </c>
      <c r="BX2983" t="str">
        <v>MICURA</v>
      </c>
      <c r="BY2983" t="str">
        <v>JOHN OLORUNLOGBON (MIC)</v>
      </c>
      <c r="BZ2983" s="31">
        <v>44879</v>
      </c>
      <c r="CA2983" s="40">
        <v>0.57187500000000002</v>
      </c>
      <c r="DB2983">
        <v>586</v>
      </c>
      <c r="DC2983" t="str">
        <v>ENGINEERING</v>
      </c>
      <c r="DD2983" t="str">
        <v>ONABANJO ANTHONY (ENGR)</v>
      </c>
      <c r="DE2983" s="31">
        <v>44880</v>
      </c>
      <c r="DF2983" s="40">
        <v>0.7707060185185185</v>
      </c>
    </row>
    <row r="2984" spans="1:110" x14ac:dyDescent="0.25">
      <c r="A2984" s="109" t="s">
        <v>1972</v>
      </c>
      <c r="B2984">
        <v>245</v>
      </c>
      <c r="C2984" s="109" t="s">
        <v>53</v>
      </c>
      <c r="D2984" s="109" t="s">
        <v>574</v>
      </c>
      <c r="E2984" s="94">
        <v>44870</v>
      </c>
      <c r="F2984" s="174">
        <v>0.49167824074074074</v>
      </c>
      <c r="G2984">
        <v>2</v>
      </c>
      <c r="H2984" s="109" t="s">
        <v>575</v>
      </c>
      <c r="I2984">
        <v>5468434</v>
      </c>
      <c r="AR2984">
        <v>120</v>
      </c>
      <c r="AS2984" t="str">
        <v>OPERATIONS</v>
      </c>
      <c r="AT2984" t="str">
        <v>CHRISTOPHER OGBEKHIU(OP</v>
      </c>
      <c r="AU2984" s="31">
        <v>44882</v>
      </c>
      <c r="AV2984" s="40">
        <v>0.26667824074074076</v>
      </c>
      <c r="BW2984">
        <v>460</v>
      </c>
      <c r="BX2984" t="str">
        <v>PLANNING</v>
      </c>
      <c r="BY2984" t="str">
        <v>OMIYALE JOHN (PLN)</v>
      </c>
      <c r="BZ2984" s="31">
        <v>44879</v>
      </c>
      <c r="CA2984" s="40">
        <v>0.57194444444444448</v>
      </c>
      <c r="DB2984">
        <v>587</v>
      </c>
      <c r="DC2984" t="str">
        <v>ENGINEERING</v>
      </c>
      <c r="DD2984" t="str">
        <v>OLORUNMO MONDAY (ENGR)</v>
      </c>
      <c r="DE2984" s="31">
        <v>44880</v>
      </c>
      <c r="DF2984" s="40">
        <v>0.77076388888888892</v>
      </c>
    </row>
    <row r="2985" spans="1:110" x14ac:dyDescent="0.25">
      <c r="A2985" s="109" t="s">
        <v>1972</v>
      </c>
      <c r="B2985">
        <v>246</v>
      </c>
      <c r="C2985" s="109" t="s">
        <v>53</v>
      </c>
      <c r="D2985" s="109" t="s">
        <v>1021</v>
      </c>
      <c r="E2985" s="94">
        <v>44870</v>
      </c>
      <c r="F2985" s="174">
        <v>0.49182870370370368</v>
      </c>
      <c r="G2985">
        <v>2</v>
      </c>
      <c r="H2985" s="109" t="s">
        <v>1022</v>
      </c>
      <c r="I2985"/>
      <c r="AR2985">
        <v>121</v>
      </c>
      <c r="AS2985" t="str">
        <v>ENGINEERING</v>
      </c>
      <c r="AT2985" t="str">
        <v>OLUWASOLA SOLOMON A (EN</v>
      </c>
      <c r="AU2985" s="31">
        <v>44882</v>
      </c>
      <c r="AV2985" s="40">
        <v>0.26795138888888886</v>
      </c>
      <c r="BW2985">
        <v>461</v>
      </c>
      <c r="BX2985" t="str">
        <v>ENGINEERING</v>
      </c>
      <c r="BY2985" t="str">
        <v>OKUNOWO MICHAEL (ENGR)</v>
      </c>
      <c r="BZ2985" s="31">
        <v>44879</v>
      </c>
      <c r="CA2985" s="40">
        <v>0.57596064814814818</v>
      </c>
      <c r="DB2985">
        <v>588</v>
      </c>
      <c r="DC2985" t="str">
        <v>MICURA</v>
      </c>
      <c r="DD2985" t="str">
        <v>KAINE EMEKA (MIC)</v>
      </c>
      <c r="DE2985" s="31">
        <v>44880</v>
      </c>
      <c r="DF2985" s="40">
        <v>0.77099537037037036</v>
      </c>
    </row>
    <row r="2986" spans="1:110" x14ac:dyDescent="0.25">
      <c r="A2986" s="109" t="s">
        <v>1972</v>
      </c>
      <c r="B2986">
        <v>247</v>
      </c>
      <c r="C2986" s="109" t="s">
        <v>53</v>
      </c>
      <c r="D2986" s="109" t="s">
        <v>1023</v>
      </c>
      <c r="E2986" s="94">
        <v>44870</v>
      </c>
      <c r="F2986" s="174">
        <v>0.49189814814814814</v>
      </c>
      <c r="G2986">
        <v>2</v>
      </c>
      <c r="H2986" s="109" t="s">
        <v>1024</v>
      </c>
      <c r="I2986"/>
      <c r="AR2986">
        <v>122</v>
      </c>
      <c r="AS2986" t="str">
        <v>ENGINEERING</v>
      </c>
      <c r="AT2986" t="str">
        <v>ETONG OKON BERNARD</v>
      </c>
      <c r="AU2986" s="31">
        <v>44882</v>
      </c>
      <c r="AV2986" s="40">
        <v>0.26798611111111109</v>
      </c>
      <c r="BW2986">
        <v>462</v>
      </c>
      <c r="BX2986" t="str">
        <v>COMMERCIAL</v>
      </c>
      <c r="BY2986" t="str">
        <v>ALEXANDRA AGAVIEZOR(INL)</v>
      </c>
      <c r="BZ2986" s="31">
        <v>44879</v>
      </c>
      <c r="CA2986" s="40">
        <v>0.58187500000000003</v>
      </c>
      <c r="DB2986">
        <v>589</v>
      </c>
      <c r="DC2986" t="str">
        <v>OPERATIONS</v>
      </c>
      <c r="DD2986" t="str">
        <v>EBURUO CHRISTIAN (OPS)</v>
      </c>
      <c r="DE2986" s="31">
        <v>44880</v>
      </c>
      <c r="DF2986" s="40">
        <v>0.77105324074074078</v>
      </c>
    </row>
    <row r="2987" spans="1:110" x14ac:dyDescent="0.25">
      <c r="A2987" s="109" t="s">
        <v>1972</v>
      </c>
      <c r="B2987">
        <v>248</v>
      </c>
      <c r="C2987" s="109" t="s">
        <v>52</v>
      </c>
      <c r="D2987" s="109" t="s">
        <v>1995</v>
      </c>
      <c r="E2987" s="94">
        <v>44870</v>
      </c>
      <c r="F2987" s="174">
        <v>0.49217592592592591</v>
      </c>
      <c r="G2987">
        <v>2</v>
      </c>
      <c r="H2987" s="109" t="s">
        <v>1996</v>
      </c>
      <c r="I2987">
        <v>5507939</v>
      </c>
      <c r="AR2987">
        <v>123</v>
      </c>
      <c r="AS2987" t="str">
        <v>ENGINEERING</v>
      </c>
      <c r="AT2987" t="str">
        <v>MATTHEW KABOWEI (ENGR)</v>
      </c>
      <c r="AU2987" s="31">
        <v>44882</v>
      </c>
      <c r="AV2987" s="40">
        <v>0.26804398148148151</v>
      </c>
      <c r="BW2987">
        <v>463</v>
      </c>
      <c r="BX2987" t="str">
        <v>MICURA</v>
      </c>
      <c r="BY2987" t="str">
        <v>EZE CHUKWUEBUKA C. (MIC)</v>
      </c>
      <c r="BZ2987" s="31">
        <v>44879</v>
      </c>
      <c r="CA2987" s="40">
        <v>0.58253472222222225</v>
      </c>
      <c r="DB2987">
        <v>590</v>
      </c>
      <c r="DC2987" t="str">
        <v>MICURA</v>
      </c>
      <c r="DD2987" t="str">
        <v>DENNIS OGBONNA (MIC)</v>
      </c>
      <c r="DE2987" s="31">
        <v>44880</v>
      </c>
      <c r="DF2987" s="40">
        <v>0.77112268518518523</v>
      </c>
    </row>
    <row r="2988" spans="1:110" x14ac:dyDescent="0.25">
      <c r="A2988" s="109" t="s">
        <v>1972</v>
      </c>
      <c r="B2988">
        <v>249</v>
      </c>
      <c r="C2988" s="109" t="s">
        <v>53</v>
      </c>
      <c r="D2988" s="109" t="s">
        <v>584</v>
      </c>
      <c r="E2988" s="94">
        <v>44870</v>
      </c>
      <c r="F2988" s="174">
        <v>0.49256944444444445</v>
      </c>
      <c r="G2988">
        <v>2</v>
      </c>
      <c r="H2988" s="109" t="s">
        <v>585</v>
      </c>
      <c r="I2988"/>
      <c r="AR2988">
        <v>124</v>
      </c>
      <c r="AS2988" t="str">
        <v>ENGINEERING</v>
      </c>
      <c r="AT2988" t="str">
        <v>ENUMAH EMMANUEL (ENGR)</v>
      </c>
      <c r="AU2988" s="31">
        <v>44882</v>
      </c>
      <c r="AV2988" s="40">
        <v>0.26806712962962964</v>
      </c>
      <c r="BW2988">
        <v>464</v>
      </c>
      <c r="BX2988" t="str">
        <v>MICURA</v>
      </c>
      <c r="BY2988" t="str">
        <v>PROGRESS AKHIMIEN (MIC)</v>
      </c>
      <c r="BZ2988" s="31">
        <v>44879</v>
      </c>
      <c r="CA2988" s="40">
        <v>0.58590277777777777</v>
      </c>
      <c r="DB2988">
        <v>591</v>
      </c>
      <c r="DC2988" t="str">
        <v>MICURA</v>
      </c>
      <c r="DD2988" t="str">
        <v>APEH PETER (MIC)</v>
      </c>
      <c r="DE2988" s="31">
        <v>44880</v>
      </c>
      <c r="DF2988" s="40">
        <v>0.77118055555555554</v>
      </c>
    </row>
    <row r="2989" spans="1:110" x14ac:dyDescent="0.25">
      <c r="A2989" s="109" t="s">
        <v>1972</v>
      </c>
      <c r="B2989">
        <v>250</v>
      </c>
      <c r="C2989" s="109" t="s">
        <v>53</v>
      </c>
      <c r="D2989" s="109" t="s">
        <v>1440</v>
      </c>
      <c r="E2989" s="94">
        <v>44870</v>
      </c>
      <c r="F2989" s="174">
        <v>0.49276620370370372</v>
      </c>
      <c r="G2989">
        <v>2</v>
      </c>
      <c r="H2989" s="109" t="s">
        <v>1441</v>
      </c>
      <c r="I2989">
        <v>5461132</v>
      </c>
      <c r="AR2989">
        <v>125</v>
      </c>
      <c r="AS2989" t="str">
        <v>ENGINEERING</v>
      </c>
      <c r="AT2989" t="str">
        <v>BOMBOM MARK BISONG (ENG</v>
      </c>
      <c r="AU2989" s="31">
        <v>44882</v>
      </c>
      <c r="AV2989" s="40">
        <v>0.26864583333333331</v>
      </c>
      <c r="BW2989">
        <v>465</v>
      </c>
      <c r="BX2989" t="str">
        <v>ENGINEERING</v>
      </c>
      <c r="BY2989" t="str">
        <v>ADU OLUGBENGA (ENGR)</v>
      </c>
      <c r="BZ2989" s="31">
        <v>44879</v>
      </c>
      <c r="CA2989" s="40">
        <v>0.58741898148148153</v>
      </c>
      <c r="DB2989">
        <v>592</v>
      </c>
      <c r="DC2989" t="str">
        <v>OPERATIONS</v>
      </c>
      <c r="DD2989" t="str">
        <v>OLOYEDE NURUDEEN A. (OP</v>
      </c>
      <c r="DE2989" s="31">
        <v>44880</v>
      </c>
      <c r="DF2989" s="40">
        <v>0.77126157407407403</v>
      </c>
    </row>
    <row r="2990" spans="1:110" x14ac:dyDescent="0.25">
      <c r="A2990" s="109" t="s">
        <v>1972</v>
      </c>
      <c r="B2990">
        <v>251</v>
      </c>
      <c r="C2990" s="109" t="s">
        <v>57</v>
      </c>
      <c r="D2990" s="109" t="s">
        <v>1923</v>
      </c>
      <c r="E2990" s="94">
        <v>44870</v>
      </c>
      <c r="F2990" s="174">
        <v>0.49413194444444447</v>
      </c>
      <c r="G2990">
        <v>2</v>
      </c>
      <c r="H2990" s="109" t="s">
        <v>1924</v>
      </c>
      <c r="I2990">
        <v>14980303</v>
      </c>
      <c r="AR2990">
        <v>126</v>
      </c>
      <c r="AS2990" t="str">
        <v>ENGINEERING</v>
      </c>
      <c r="AT2990" t="str">
        <v>EDEVWIE FRIDAY O (ENGR)</v>
      </c>
      <c r="AU2990" s="31">
        <v>44882</v>
      </c>
      <c r="AV2990" s="40">
        <v>0.26873842592592595</v>
      </c>
      <c r="BW2990">
        <v>466</v>
      </c>
      <c r="BX2990" t="str">
        <v>MICURA</v>
      </c>
      <c r="BY2990" t="str">
        <v>ODEBODE OLUSHOLA (MIC)</v>
      </c>
      <c r="BZ2990" s="31">
        <v>44879</v>
      </c>
      <c r="CA2990" s="40">
        <v>0.58778935185185188</v>
      </c>
      <c r="DB2990">
        <v>593</v>
      </c>
      <c r="DC2990" t="str">
        <v>MICURA</v>
      </c>
      <c r="DD2990" t="str">
        <v>YAKUBU AYODEJI (MIC)</v>
      </c>
      <c r="DE2990" s="31">
        <v>44880</v>
      </c>
      <c r="DF2990" s="40">
        <v>0.77133101851851849</v>
      </c>
    </row>
    <row r="2991" spans="1:110" x14ac:dyDescent="0.25">
      <c r="A2991" s="109" t="s">
        <v>1972</v>
      </c>
      <c r="B2991">
        <v>252</v>
      </c>
      <c r="C2991" s="109" t="s">
        <v>52</v>
      </c>
      <c r="D2991" s="109" t="s">
        <v>408</v>
      </c>
      <c r="E2991" s="94">
        <v>44870</v>
      </c>
      <c r="F2991" s="174">
        <v>0.49466435185185187</v>
      </c>
      <c r="G2991">
        <v>2</v>
      </c>
      <c r="H2991" s="109" t="s">
        <v>409</v>
      </c>
      <c r="I2991">
        <v>7495630</v>
      </c>
      <c r="AR2991">
        <v>127</v>
      </c>
      <c r="AS2991" t="str">
        <v>ENGINEERING</v>
      </c>
      <c r="AT2991" t="str">
        <v>BAKI OLUWATOSIN S.(ENG)</v>
      </c>
      <c r="AU2991" s="31">
        <v>44882</v>
      </c>
      <c r="AV2991" s="40">
        <v>0.26898148148148149</v>
      </c>
      <c r="BW2991">
        <v>467</v>
      </c>
      <c r="BX2991" t="str">
        <v>MICURA</v>
      </c>
      <c r="BY2991" t="str">
        <v>UMARU SHAIBU (MIC)</v>
      </c>
      <c r="BZ2991" s="31">
        <v>44879</v>
      </c>
      <c r="CA2991" s="40">
        <v>0.58785879629629634</v>
      </c>
      <c r="DB2991">
        <v>594</v>
      </c>
      <c r="DC2991" t="str">
        <v>MICURA</v>
      </c>
      <c r="DD2991" t="str">
        <v>UMORI INNOCENT E.(MIC)</v>
      </c>
      <c r="DE2991" s="31">
        <v>44880</v>
      </c>
      <c r="DF2991" s="40">
        <v>0.7714699074074074</v>
      </c>
    </row>
    <row r="2992" spans="1:110" x14ac:dyDescent="0.25">
      <c r="A2992" s="109" t="s">
        <v>1972</v>
      </c>
      <c r="B2992">
        <v>253</v>
      </c>
      <c r="C2992" s="109" t="s">
        <v>53</v>
      </c>
      <c r="D2992" s="109" t="s">
        <v>726</v>
      </c>
      <c r="E2992" s="94">
        <v>44870</v>
      </c>
      <c r="F2992" s="174">
        <v>0.49473379629629627</v>
      </c>
      <c r="G2992">
        <v>2</v>
      </c>
      <c r="H2992" s="109" t="s">
        <v>727</v>
      </c>
      <c r="I2992">
        <v>2630972</v>
      </c>
      <c r="AR2992">
        <v>128</v>
      </c>
      <c r="AS2992" t="str">
        <v>OPERATIONS</v>
      </c>
      <c r="AT2992" t="str">
        <v>NELSON UZOR NELSON (OPS</v>
      </c>
      <c r="AU2992" s="31">
        <v>44882</v>
      </c>
      <c r="AV2992" s="40">
        <v>0.26973379629629629</v>
      </c>
      <c r="BW2992">
        <v>468</v>
      </c>
      <c r="BX2992" t="str">
        <v>OPERATIONS</v>
      </c>
      <c r="BY2992" t="str">
        <v>NWACHUKWU OGBONNAYA (OP</v>
      </c>
      <c r="BZ2992" s="31">
        <v>44879</v>
      </c>
      <c r="CA2992" s="40">
        <v>0.59375</v>
      </c>
      <c r="DB2992">
        <v>595</v>
      </c>
      <c r="DC2992" t="str">
        <v>MICURA</v>
      </c>
      <c r="DD2992" t="str">
        <v>RANDY FRANCIS (MIC)</v>
      </c>
      <c r="DE2992" s="31">
        <v>44880</v>
      </c>
      <c r="DF2992" s="40">
        <v>0.77152777777777781</v>
      </c>
    </row>
    <row r="2993" spans="1:110" x14ac:dyDescent="0.25">
      <c r="A2993" s="109" t="s">
        <v>1972</v>
      </c>
      <c r="B2993">
        <v>254</v>
      </c>
      <c r="C2993" s="109" t="s">
        <v>54</v>
      </c>
      <c r="D2993" s="109" t="s">
        <v>592</v>
      </c>
      <c r="E2993" s="94">
        <v>44870</v>
      </c>
      <c r="F2993" s="174">
        <v>0.49635416666666665</v>
      </c>
      <c r="G2993">
        <v>2</v>
      </c>
      <c r="H2993" s="109" t="s">
        <v>593</v>
      </c>
      <c r="I2993">
        <v>3677082</v>
      </c>
      <c r="AR2993">
        <v>129</v>
      </c>
      <c r="AS2993" t="str">
        <v>MICURA</v>
      </c>
      <c r="AT2993" t="str">
        <v>FENUYI IDOWU (MIC)</v>
      </c>
      <c r="AU2993" s="31">
        <v>44882</v>
      </c>
      <c r="AV2993" s="40">
        <v>0.26982638888888888</v>
      </c>
      <c r="BW2993">
        <v>469</v>
      </c>
      <c r="BX2993" t="str">
        <v>MICURA</v>
      </c>
      <c r="BY2993" t="str">
        <v>BAMGBOSE SEGUN M. (MIC)</v>
      </c>
      <c r="BZ2993" s="31">
        <v>44879</v>
      </c>
      <c r="CA2993" s="40">
        <v>0.59400462962962963</v>
      </c>
      <c r="DB2993">
        <v>596</v>
      </c>
      <c r="DC2993" t="str">
        <v>MICURA</v>
      </c>
      <c r="DD2993" t="str">
        <v>OBAFEMI OWOLABI (MIC)</v>
      </c>
      <c r="DE2993" s="31">
        <v>44880</v>
      </c>
      <c r="DF2993" s="40">
        <v>0.77189814814814817</v>
      </c>
    </row>
    <row r="2994" spans="1:110" x14ac:dyDescent="0.25">
      <c r="A2994" s="109" t="s">
        <v>1972</v>
      </c>
      <c r="B2994">
        <v>255</v>
      </c>
      <c r="C2994" s="109" t="s">
        <v>52</v>
      </c>
      <c r="D2994" s="109" t="s">
        <v>1050</v>
      </c>
      <c r="E2994" s="94">
        <v>44870</v>
      </c>
      <c r="F2994" s="174">
        <v>0.4969675925925926</v>
      </c>
      <c r="G2994">
        <v>2</v>
      </c>
      <c r="H2994" s="109" t="s">
        <v>1051</v>
      </c>
      <c r="I2994">
        <v>5367831</v>
      </c>
      <c r="AR2994">
        <v>130</v>
      </c>
      <c r="AS2994" t="str">
        <v>MICURA</v>
      </c>
      <c r="AT2994" t="str">
        <v>WISDOM ETIM W.(MIC)</v>
      </c>
      <c r="AU2994" s="31">
        <v>44882</v>
      </c>
      <c r="AV2994" s="40">
        <v>0.26986111111111111</v>
      </c>
      <c r="BW2994">
        <v>470</v>
      </c>
      <c r="BX2994" t="str">
        <v>MICURA</v>
      </c>
      <c r="BY2994" t="str">
        <v>EDOWMONYI SUNDAY (MIC)</v>
      </c>
      <c r="BZ2994" s="31">
        <v>44879</v>
      </c>
      <c r="CA2994" s="40">
        <v>0.59460648148148143</v>
      </c>
      <c r="DB2994">
        <v>597</v>
      </c>
      <c r="DC2994" t="str">
        <v>MICURA</v>
      </c>
      <c r="DD2994" t="str">
        <v>ONI OLALEKAN (MIC)</v>
      </c>
      <c r="DE2994" s="31">
        <v>44880</v>
      </c>
      <c r="DF2994" s="40">
        <v>0.77197916666666666</v>
      </c>
    </row>
    <row r="2995" spans="1:110" x14ac:dyDescent="0.25">
      <c r="A2995" s="109" t="s">
        <v>1972</v>
      </c>
      <c r="B2995">
        <v>256</v>
      </c>
      <c r="C2995" s="109" t="s">
        <v>53</v>
      </c>
      <c r="D2995" s="109" t="s">
        <v>671</v>
      </c>
      <c r="E2995" s="94">
        <v>44870</v>
      </c>
      <c r="F2995" s="174">
        <v>0.49754629629629632</v>
      </c>
      <c r="G2995">
        <v>2</v>
      </c>
      <c r="H2995" s="109" t="s">
        <v>672</v>
      </c>
      <c r="I2995"/>
      <c r="AR2995">
        <v>131</v>
      </c>
      <c r="AS2995" t="str">
        <v>MICURA</v>
      </c>
      <c r="AT2995" t="str">
        <v>CHARLES O. OKWUHOR(MIC)</v>
      </c>
      <c r="AU2995" s="31">
        <v>44882</v>
      </c>
      <c r="AV2995" s="40">
        <v>0.26990740740740743</v>
      </c>
      <c r="BW2995">
        <v>471</v>
      </c>
      <c r="BX2995" t="str">
        <v>MICURA</v>
      </c>
      <c r="BY2995" t="str">
        <v>OLONILUYI KAYODE (MIC)</v>
      </c>
      <c r="BZ2995" s="31">
        <v>44879</v>
      </c>
      <c r="CA2995" s="40">
        <v>0.59471064814814811</v>
      </c>
      <c r="DB2995">
        <v>598</v>
      </c>
      <c r="DC2995" t="str">
        <v>ENGINEERING</v>
      </c>
      <c r="DD2995" t="str">
        <v>KOYA SAMUEL (ENGR)</v>
      </c>
      <c r="DE2995" s="31">
        <v>44880</v>
      </c>
      <c r="DF2995" s="40">
        <v>0.77210648148148153</v>
      </c>
    </row>
    <row r="2996" spans="1:110" x14ac:dyDescent="0.25">
      <c r="A2996" s="109" t="s">
        <v>1972</v>
      </c>
      <c r="B2996">
        <v>257</v>
      </c>
      <c r="C2996" s="109" t="s">
        <v>53</v>
      </c>
      <c r="D2996" s="109" t="s">
        <v>582</v>
      </c>
      <c r="E2996" s="94">
        <v>44870</v>
      </c>
      <c r="F2996" s="174">
        <v>0.49875000000000003</v>
      </c>
      <c r="G2996">
        <v>2</v>
      </c>
      <c r="H2996" s="109" t="s">
        <v>583</v>
      </c>
      <c r="I2996">
        <v>4866107</v>
      </c>
      <c r="AR2996">
        <v>132</v>
      </c>
      <c r="AS2996" t="str">
        <v>ENGINEERING</v>
      </c>
      <c r="AT2996" t="str">
        <v>OKON ANTHONY (ENGR)</v>
      </c>
      <c r="AU2996" s="31">
        <v>44882</v>
      </c>
      <c r="AV2996" s="40">
        <v>0.26994212962962966</v>
      </c>
      <c r="BW2996">
        <v>472</v>
      </c>
      <c r="BX2996" t="str">
        <v>MICURA</v>
      </c>
      <c r="BY2996" t="str">
        <v>ECHEDOM NNAMDI B. (MIC)</v>
      </c>
      <c r="BZ2996" s="31">
        <v>44879</v>
      </c>
      <c r="CA2996" s="40">
        <v>0.59488425925925925</v>
      </c>
      <c r="DB2996">
        <v>599</v>
      </c>
      <c r="DC2996" t="str">
        <v>OPERATIONS</v>
      </c>
      <c r="DD2996" t="str">
        <v>IDEMOH I. JOHN (OPS)</v>
      </c>
      <c r="DE2996" s="31">
        <v>44880</v>
      </c>
      <c r="DF2996" s="40">
        <v>0.77217592592592588</v>
      </c>
    </row>
    <row r="2997" spans="1:110" x14ac:dyDescent="0.25">
      <c r="A2997" s="109" t="s">
        <v>1972</v>
      </c>
      <c r="B2997">
        <v>258</v>
      </c>
      <c r="C2997" s="109" t="s">
        <v>53</v>
      </c>
      <c r="D2997" s="109" t="s">
        <v>654</v>
      </c>
      <c r="E2997" s="94">
        <v>44870</v>
      </c>
      <c r="F2997" s="174">
        <v>0.49880787037037039</v>
      </c>
      <c r="G2997">
        <v>2</v>
      </c>
      <c r="H2997" s="109" t="s">
        <v>655</v>
      </c>
      <c r="I2997">
        <v>2650232</v>
      </c>
      <c r="AR2997">
        <v>133</v>
      </c>
      <c r="AS2997" t="str">
        <v>ENGINEERING</v>
      </c>
      <c r="AT2997" t="str">
        <v>SALISU ITODO (ENGR)</v>
      </c>
      <c r="AU2997" s="31">
        <v>44882</v>
      </c>
      <c r="AV2997" s="40">
        <v>0.27008101851851851</v>
      </c>
      <c r="BW2997">
        <v>473</v>
      </c>
      <c r="BX2997" t="str">
        <v>OPERATIONS</v>
      </c>
      <c r="BY2997" t="str">
        <v>OGUNBAYO ABIOLA (OPS)</v>
      </c>
      <c r="BZ2997" s="31">
        <v>44879</v>
      </c>
      <c r="CA2997" s="40">
        <v>0.5950347222222222</v>
      </c>
      <c r="DB2997">
        <v>600</v>
      </c>
      <c r="DC2997" t="str">
        <v>OLM</v>
      </c>
      <c r="DD2997" t="str">
        <v>NTAYI MOSES O. (DRV)</v>
      </c>
      <c r="DE2997" s="31">
        <v>44880</v>
      </c>
      <c r="DF2997" s="40">
        <v>0.77232638888888894</v>
      </c>
    </row>
    <row r="2998" spans="1:110" x14ac:dyDescent="0.25">
      <c r="A2998" s="109" t="s">
        <v>1972</v>
      </c>
      <c r="B2998">
        <v>259</v>
      </c>
      <c r="C2998" s="109" t="s">
        <v>53</v>
      </c>
      <c r="D2998" s="109" t="s">
        <v>658</v>
      </c>
      <c r="E2998" s="94">
        <v>44870</v>
      </c>
      <c r="F2998" s="174">
        <v>0.50055555555555553</v>
      </c>
      <c r="G2998">
        <v>2</v>
      </c>
      <c r="H2998" s="109" t="s">
        <v>659</v>
      </c>
      <c r="I2998"/>
      <c r="AR2998">
        <v>134</v>
      </c>
      <c r="AS2998" t="str">
        <v>ENGINEERING</v>
      </c>
      <c r="AT2998" t="str">
        <v>TAJUDEEN JIMOH (ENGR)</v>
      </c>
      <c r="AU2998" s="31">
        <v>44882</v>
      </c>
      <c r="AV2998" s="40">
        <v>0.27011574074074074</v>
      </c>
      <c r="BW2998">
        <v>474</v>
      </c>
      <c r="BX2998" t="str">
        <v>CONTRACTOR</v>
      </c>
      <c r="BY2998" t="str">
        <v>AUSTIN EYENEGIN(GLUTFIEL</v>
      </c>
      <c r="BZ2998" s="31">
        <v>44879</v>
      </c>
      <c r="CA2998" s="40">
        <v>0.60329861111111116</v>
      </c>
      <c r="DB2998">
        <v>601</v>
      </c>
      <c r="DC2998" t="str">
        <v>OPERATIONS</v>
      </c>
      <c r="DD2998" t="str">
        <v>SHITTA OLAKULEHIN (OPS)</v>
      </c>
      <c r="DE2998" s="31">
        <v>44880</v>
      </c>
      <c r="DF2998" s="40">
        <v>0.77239583333333328</v>
      </c>
    </row>
    <row r="2999" spans="1:110" x14ac:dyDescent="0.25">
      <c r="A2999" s="109" t="s">
        <v>1972</v>
      </c>
      <c r="B2999">
        <v>260</v>
      </c>
      <c r="C2999" s="109" t="s">
        <v>53</v>
      </c>
      <c r="D2999" s="109" t="s">
        <v>736</v>
      </c>
      <c r="E2999" s="94">
        <v>44870</v>
      </c>
      <c r="F2999" s="174">
        <v>0.50062499999999999</v>
      </c>
      <c r="G2999">
        <v>2</v>
      </c>
      <c r="H2999" s="109" t="s">
        <v>737</v>
      </c>
      <c r="I2999"/>
      <c r="AR2999">
        <v>135</v>
      </c>
      <c r="AS2999" t="str">
        <v>MICURA</v>
      </c>
      <c r="AT2999" t="str">
        <v>QUADRI RASAQ (MIC)</v>
      </c>
      <c r="AU2999" s="31">
        <v>44882</v>
      </c>
      <c r="AV2999" s="40">
        <v>0.27101851851851849</v>
      </c>
      <c r="BW2999">
        <v>475</v>
      </c>
      <c r="BX2999" t="str">
        <v>HR AND ADMIN</v>
      </c>
      <c r="BY2999" t="str">
        <v>STEPHANIE ORJI (KANO)</v>
      </c>
      <c r="BZ2999" s="31">
        <v>44879</v>
      </c>
      <c r="CA2999" s="40">
        <v>0.62281249999999999</v>
      </c>
      <c r="DB2999">
        <v>602</v>
      </c>
      <c r="DC2999" t="str">
        <v>ENGINEERING</v>
      </c>
      <c r="DD2999" t="str">
        <v>NZEREM IKECHUKWU</v>
      </c>
      <c r="DE2999" s="31">
        <v>44880</v>
      </c>
      <c r="DF2999" s="40">
        <v>0.77249999999999996</v>
      </c>
    </row>
    <row r="3000" spans="1:110" x14ac:dyDescent="0.25">
      <c r="A3000" s="109" t="s">
        <v>1972</v>
      </c>
      <c r="B3000">
        <v>261</v>
      </c>
      <c r="C3000" s="109" t="s">
        <v>21</v>
      </c>
      <c r="D3000" s="109" t="s">
        <v>673</v>
      </c>
      <c r="E3000" s="94">
        <v>44870</v>
      </c>
      <c r="F3000" s="174">
        <v>0.50090277777777781</v>
      </c>
      <c r="G3000">
        <v>2</v>
      </c>
      <c r="H3000" s="109" t="s">
        <v>21</v>
      </c>
      <c r="I3000"/>
      <c r="AR3000">
        <v>136</v>
      </c>
      <c r="AS3000" t="str">
        <v>ENGINEERING</v>
      </c>
      <c r="AT3000" t="str">
        <v>OKORODUDU SAMUEL (ENGR)</v>
      </c>
      <c r="AU3000" s="31">
        <v>44882</v>
      </c>
      <c r="AV3000" s="40">
        <v>0.27105324074074072</v>
      </c>
      <c r="BW3000">
        <v>476</v>
      </c>
      <c r="BX3000" t="str">
        <v>MICURA</v>
      </c>
      <c r="BY3000" t="str">
        <v>LAWAL OLASUNKANMI</v>
      </c>
      <c r="BZ3000" s="31">
        <v>44879</v>
      </c>
      <c r="CA3000" s="40">
        <v>0.63057870370370372</v>
      </c>
      <c r="DB3000">
        <v>603</v>
      </c>
      <c r="DC3000" t="str">
        <v>MICURA</v>
      </c>
      <c r="DD3000" t="str">
        <v>OLAOYE SUNDAY (MIC)</v>
      </c>
      <c r="DE3000" s="31">
        <v>44880</v>
      </c>
      <c r="DF3000" s="40">
        <v>0.77255787037037038</v>
      </c>
    </row>
    <row r="3001" spans="1:110" x14ac:dyDescent="0.25">
      <c r="A3001" s="109" t="s">
        <v>1972</v>
      </c>
      <c r="B3001">
        <v>262</v>
      </c>
      <c r="C3001" s="109" t="s">
        <v>54</v>
      </c>
      <c r="D3001" s="109" t="s">
        <v>436</v>
      </c>
      <c r="E3001" s="94">
        <v>44870</v>
      </c>
      <c r="F3001" s="174">
        <v>0.50184027777777773</v>
      </c>
      <c r="G3001">
        <v>2</v>
      </c>
      <c r="H3001" s="109" t="s">
        <v>437</v>
      </c>
      <c r="I3001">
        <v>3686961</v>
      </c>
      <c r="AR3001">
        <v>137</v>
      </c>
      <c r="AS3001" t="str">
        <v>OPERATIONS</v>
      </c>
      <c r="AT3001" t="str">
        <v>ADEOMI TEMITOPE M. (OPS)</v>
      </c>
      <c r="AU3001" s="31">
        <v>44882</v>
      </c>
      <c r="AV3001" s="40">
        <v>0.27109953703703704</v>
      </c>
      <c r="BW3001">
        <v>477</v>
      </c>
      <c r="BX3001" t="str">
        <v>OPERATIONS</v>
      </c>
      <c r="BY3001" t="str">
        <v>OSENI OLUGBENGA</v>
      </c>
      <c r="BZ3001" s="31">
        <v>44879</v>
      </c>
      <c r="CA3001" s="40">
        <v>0.63074074074074071</v>
      </c>
      <c r="DB3001">
        <v>604</v>
      </c>
      <c r="DC3001" t="str">
        <v>ENGINEERING</v>
      </c>
      <c r="DD3001" t="str">
        <v>LAWAL OLADAPO G. (ENGR)</v>
      </c>
      <c r="DE3001" s="31">
        <v>44880</v>
      </c>
      <c r="DF3001" s="40">
        <v>0.77271990740740737</v>
      </c>
    </row>
    <row r="3002" spans="1:110" x14ac:dyDescent="0.25">
      <c r="A3002" s="109" t="s">
        <v>1972</v>
      </c>
      <c r="B3002">
        <v>263</v>
      </c>
      <c r="C3002" s="109" t="s">
        <v>54</v>
      </c>
      <c r="D3002" s="109" t="s">
        <v>1280</v>
      </c>
      <c r="E3002" s="94">
        <v>44870</v>
      </c>
      <c r="F3002" s="174">
        <v>0.50190972222222219</v>
      </c>
      <c r="G3002">
        <v>2</v>
      </c>
      <c r="H3002" s="109" t="s">
        <v>1281</v>
      </c>
      <c r="I3002">
        <v>14811846</v>
      </c>
      <c r="AR3002">
        <v>138</v>
      </c>
      <c r="AS3002" t="str">
        <v>MICURA</v>
      </c>
      <c r="AT3002" t="str">
        <v>AILERU RILWAN (MIC)</v>
      </c>
      <c r="AU3002" s="31">
        <v>44882</v>
      </c>
      <c r="AV3002" s="40">
        <v>0.27259259259259261</v>
      </c>
      <c r="BW3002">
        <v>478</v>
      </c>
      <c r="BX3002" t="str">
        <v>MICURA</v>
      </c>
      <c r="BY3002" t="str">
        <v>ADESOKAN OLALEKAN  (MIC)</v>
      </c>
      <c r="BZ3002" s="31">
        <v>44879</v>
      </c>
      <c r="CA3002" s="40">
        <v>0.63253472222222218</v>
      </c>
      <c r="DB3002">
        <v>605</v>
      </c>
      <c r="DC3002" t="str">
        <v>GATE OPS</v>
      </c>
      <c r="DD3002" t="str">
        <v>OJUDERI MARY (GATE)</v>
      </c>
      <c r="DE3002" s="31">
        <v>44880</v>
      </c>
      <c r="DF3002" s="40">
        <v>0.77281250000000001</v>
      </c>
    </row>
    <row r="3003" spans="1:110" x14ac:dyDescent="0.25">
      <c r="A3003" s="109" t="s">
        <v>1972</v>
      </c>
      <c r="B3003">
        <v>264</v>
      </c>
      <c r="C3003" s="109" t="s">
        <v>54</v>
      </c>
      <c r="D3003" s="109" t="s">
        <v>374</v>
      </c>
      <c r="E3003" s="94">
        <v>44870</v>
      </c>
      <c r="F3003" s="174">
        <v>0.50265046296296301</v>
      </c>
      <c r="G3003">
        <v>2</v>
      </c>
      <c r="H3003" s="109" t="s">
        <v>375</v>
      </c>
      <c r="I3003">
        <v>6701081</v>
      </c>
      <c r="AR3003">
        <v>139</v>
      </c>
      <c r="AS3003" t="str">
        <v>OPERATIONS</v>
      </c>
      <c r="AT3003" t="str">
        <v>PHILIP ECHEFU</v>
      </c>
      <c r="AU3003" s="31">
        <v>44882</v>
      </c>
      <c r="AV3003" s="40">
        <v>0.27262731481481484</v>
      </c>
      <c r="BW3003">
        <v>479</v>
      </c>
      <c r="BX3003" t="str">
        <v>MICURA</v>
      </c>
      <c r="BY3003" t="str">
        <v>EVELYN OVIE (MIC)</v>
      </c>
      <c r="BZ3003" s="31">
        <v>44879</v>
      </c>
      <c r="CA3003" s="40">
        <v>0.63839120370370372</v>
      </c>
      <c r="DB3003">
        <v>606</v>
      </c>
      <c r="DC3003" t="str">
        <v>OPERATIONS</v>
      </c>
      <c r="DD3003" t="str">
        <v>OSINOWO OLUFUNKE (OPS)</v>
      </c>
      <c r="DE3003" s="31">
        <v>44880</v>
      </c>
      <c r="DF3003" s="40">
        <v>0.77288194444444447</v>
      </c>
    </row>
    <row r="3004" spans="1:110" x14ac:dyDescent="0.25">
      <c r="A3004" s="109" t="s">
        <v>1972</v>
      </c>
      <c r="B3004">
        <v>265</v>
      </c>
      <c r="C3004" s="109" t="s">
        <v>54</v>
      </c>
      <c r="D3004" s="109" t="s">
        <v>410</v>
      </c>
      <c r="E3004" s="94">
        <v>44870</v>
      </c>
      <c r="F3004" s="174">
        <v>0.5027314814814815</v>
      </c>
      <c r="G3004">
        <v>2</v>
      </c>
      <c r="H3004" s="109" t="s">
        <v>411</v>
      </c>
      <c r="I3004">
        <v>6714650</v>
      </c>
      <c r="AR3004">
        <v>140</v>
      </c>
      <c r="AS3004" t="str">
        <v>MICURA</v>
      </c>
      <c r="AT3004" t="str">
        <v>SHOTONWA KAYODE (MIC)</v>
      </c>
      <c r="AU3004" s="31">
        <v>44882</v>
      </c>
      <c r="AV3004" s="40">
        <v>0.27288194444444447</v>
      </c>
      <c r="BW3004">
        <v>480</v>
      </c>
      <c r="BX3004" t="str">
        <v>OPERATIONS</v>
      </c>
      <c r="BY3004" t="str">
        <v>UGWU AUGUSTINE (OPS)</v>
      </c>
      <c r="BZ3004" s="31">
        <v>44879</v>
      </c>
      <c r="CA3004" s="40">
        <v>0.64141203703703709</v>
      </c>
      <c r="DB3004">
        <v>607</v>
      </c>
      <c r="DC3004" t="str">
        <v>MICURA</v>
      </c>
      <c r="DD3004" t="str">
        <v>UGA OGBONNIA D. (MIC)</v>
      </c>
      <c r="DE3004" s="31">
        <v>44880</v>
      </c>
      <c r="DF3004" s="40">
        <v>0.77318287037037037</v>
      </c>
    </row>
    <row r="3005" spans="1:110" x14ac:dyDescent="0.25">
      <c r="A3005" s="109" t="s">
        <v>1972</v>
      </c>
      <c r="B3005">
        <v>266</v>
      </c>
      <c r="C3005" s="109" t="s">
        <v>54</v>
      </c>
      <c r="D3005" s="109" t="s">
        <v>1550</v>
      </c>
      <c r="E3005" s="94">
        <v>44870</v>
      </c>
      <c r="F3005" s="174">
        <v>0.5028125</v>
      </c>
      <c r="G3005">
        <v>2</v>
      </c>
      <c r="H3005" s="109" t="s">
        <v>1551</v>
      </c>
      <c r="I3005">
        <v>2151251</v>
      </c>
      <c r="AR3005">
        <v>141</v>
      </c>
      <c r="AS3005" t="str">
        <v>MICURA</v>
      </c>
      <c r="AT3005" t="str">
        <v>ROMANUS SUCCESS (MIC)</v>
      </c>
      <c r="AU3005" s="31">
        <v>44882</v>
      </c>
      <c r="AV3005" s="40">
        <v>0.27292824074074074</v>
      </c>
      <c r="BW3005">
        <v>481</v>
      </c>
      <c r="BX3005" t="str">
        <v>OPERATIONS</v>
      </c>
      <c r="BY3005" t="str">
        <v>NKWOR CHRISTIAN (OPS)</v>
      </c>
      <c r="BZ3005" s="31">
        <v>44879</v>
      </c>
      <c r="CA3005" s="40">
        <v>0.64162037037037034</v>
      </c>
      <c r="DB3005">
        <v>608</v>
      </c>
      <c r="DC3005" t="str">
        <v>MICURA</v>
      </c>
      <c r="DD3005" t="str">
        <v>OFFEH EZEKIEL AJIRIO(MIC</v>
      </c>
      <c r="DE3005" s="31">
        <v>44880</v>
      </c>
      <c r="DF3005" s="40">
        <v>0.77324074074074078</v>
      </c>
    </row>
    <row r="3006" spans="1:110" x14ac:dyDescent="0.25">
      <c r="A3006" s="109" t="s">
        <v>1972</v>
      </c>
      <c r="B3006">
        <v>267</v>
      </c>
      <c r="C3006" s="109" t="s">
        <v>53</v>
      </c>
      <c r="D3006" s="109" t="s">
        <v>1812</v>
      </c>
      <c r="E3006" s="94">
        <v>44870</v>
      </c>
      <c r="F3006" s="174">
        <v>0.50402777777777774</v>
      </c>
      <c r="G3006">
        <v>2</v>
      </c>
      <c r="H3006" s="109" t="s">
        <v>1813</v>
      </c>
      <c r="I3006">
        <v>5450292</v>
      </c>
      <c r="AR3006">
        <v>142</v>
      </c>
      <c r="AS3006" t="str">
        <v>OPERATIONS</v>
      </c>
      <c r="AT3006" t="str">
        <v>KOLADE SOLOMON (OPS)</v>
      </c>
      <c r="AU3006" s="31">
        <v>44882</v>
      </c>
      <c r="AV3006" s="40">
        <v>0.27300925925925928</v>
      </c>
      <c r="BW3006">
        <v>482</v>
      </c>
      <c r="BX3006" t="str">
        <v>OPERATIONS</v>
      </c>
      <c r="BY3006" t="str">
        <v>NICHOLAS PIUS (OPS)</v>
      </c>
      <c r="BZ3006" s="31">
        <v>44879</v>
      </c>
      <c r="CA3006" s="40">
        <v>0.64189814814814816</v>
      </c>
      <c r="DB3006">
        <v>609</v>
      </c>
      <c r="DC3006" t="str">
        <v>OPERATIONS</v>
      </c>
      <c r="DD3006" t="str">
        <v>UGOCHUKWU IBENEMEH (OPS</v>
      </c>
      <c r="DE3006" s="31">
        <v>44880</v>
      </c>
      <c r="DF3006" s="40">
        <v>0.77348379629629627</v>
      </c>
    </row>
    <row r="3007" spans="1:110" x14ac:dyDescent="0.25">
      <c r="A3007" s="109" t="s">
        <v>1972</v>
      </c>
      <c r="B3007">
        <v>268</v>
      </c>
      <c r="C3007" s="109" t="s">
        <v>54</v>
      </c>
      <c r="D3007" s="109" t="s">
        <v>464</v>
      </c>
      <c r="E3007" s="94">
        <v>44870</v>
      </c>
      <c r="F3007" s="174">
        <v>0.50650462962962961</v>
      </c>
      <c r="G3007">
        <v>2</v>
      </c>
      <c r="H3007" s="109" t="s">
        <v>465</v>
      </c>
      <c r="I3007">
        <v>5336131</v>
      </c>
      <c r="AR3007">
        <v>143</v>
      </c>
      <c r="AS3007" t="str">
        <v>OPERATIONS</v>
      </c>
      <c r="AT3007" t="str">
        <v>EMMANUEL ANAGA (OPS)</v>
      </c>
      <c r="AU3007" s="31">
        <v>44882</v>
      </c>
      <c r="AV3007" s="40">
        <v>0.27305555555555555</v>
      </c>
      <c r="BW3007">
        <v>483</v>
      </c>
      <c r="BX3007" t="str">
        <v>OPERATIONS</v>
      </c>
      <c r="BY3007" t="str">
        <v>OWOLABI OLUROPO A .(OPS</v>
      </c>
      <c r="BZ3007" s="31">
        <v>44879</v>
      </c>
      <c r="CA3007" s="40">
        <v>0.64196759259259262</v>
      </c>
      <c r="DB3007">
        <v>610</v>
      </c>
      <c r="DC3007" t="str">
        <v>OPERATIONS</v>
      </c>
      <c r="DD3007" t="str">
        <v>OPARA P KEMIAKOLAM (OPS</v>
      </c>
      <c r="DE3007" s="31">
        <v>44880</v>
      </c>
      <c r="DF3007" s="40">
        <v>0.77356481481481476</v>
      </c>
    </row>
    <row r="3008" spans="1:110" x14ac:dyDescent="0.25">
      <c r="A3008" s="109" t="s">
        <v>1972</v>
      </c>
      <c r="B3008">
        <v>269</v>
      </c>
      <c r="C3008" s="109" t="s">
        <v>54</v>
      </c>
      <c r="D3008" s="109" t="s">
        <v>424</v>
      </c>
      <c r="E3008" s="94">
        <v>44870</v>
      </c>
      <c r="F3008" s="174">
        <v>0.50668981481481479</v>
      </c>
      <c r="G3008">
        <v>2</v>
      </c>
      <c r="H3008" s="109" t="s">
        <v>425</v>
      </c>
      <c r="I3008">
        <v>5350400</v>
      </c>
      <c r="AR3008">
        <v>144</v>
      </c>
      <c r="AS3008" t="str">
        <v>MICURA</v>
      </c>
      <c r="AT3008" t="str">
        <v>EBIASUODE JAMES E. (MIC)</v>
      </c>
      <c r="AU3008" s="31">
        <v>44882</v>
      </c>
      <c r="AV3008" s="40">
        <v>0.27324074074074073</v>
      </c>
      <c r="BW3008">
        <v>484</v>
      </c>
      <c r="BX3008" t="str">
        <v>OPERATIONS</v>
      </c>
      <c r="BY3008" t="str">
        <v>UTOMI CHUKWUDI (OPS)</v>
      </c>
      <c r="BZ3008" s="31">
        <v>44879</v>
      </c>
      <c r="CA3008" s="40">
        <v>0.64398148148148149</v>
      </c>
      <c r="DB3008">
        <v>611</v>
      </c>
      <c r="DC3008" t="str">
        <v>ENGINEERING</v>
      </c>
      <c r="DD3008" t="str">
        <v>CELESTINE NWACHUKWU (EN</v>
      </c>
      <c r="DE3008" s="31">
        <v>44880</v>
      </c>
      <c r="DF3008" s="40">
        <v>0.77386574074074077</v>
      </c>
    </row>
    <row r="3009" spans="1:110" x14ac:dyDescent="0.25">
      <c r="A3009" s="109" t="s">
        <v>1972</v>
      </c>
      <c r="B3009">
        <v>270</v>
      </c>
      <c r="C3009" s="109" t="s">
        <v>18</v>
      </c>
      <c r="D3009" s="109" t="s">
        <v>1997</v>
      </c>
      <c r="E3009" s="94">
        <v>44870</v>
      </c>
      <c r="F3009" s="174">
        <v>0.50806712962962963</v>
      </c>
      <c r="G3009">
        <v>2</v>
      </c>
      <c r="H3009" s="109" t="s">
        <v>1998</v>
      </c>
      <c r="I3009"/>
      <c r="AR3009">
        <v>145</v>
      </c>
      <c r="AS3009" t="str">
        <v>OPERATIONS</v>
      </c>
      <c r="AT3009" t="str">
        <v>ASUQUO BASSEY E. (MIC)</v>
      </c>
      <c r="AU3009" s="31">
        <v>44882</v>
      </c>
      <c r="AV3009" s="40">
        <v>0.27408564814814818</v>
      </c>
      <c r="BW3009">
        <v>485</v>
      </c>
      <c r="BX3009" t="str">
        <v>OPERATIONS</v>
      </c>
      <c r="BY3009" t="str">
        <v>EFFIONG GODFREY (OPS)</v>
      </c>
      <c r="BZ3009" s="31">
        <v>44879</v>
      </c>
      <c r="CA3009" s="40">
        <v>0.64416666666666667</v>
      </c>
      <c r="DB3009">
        <v>612</v>
      </c>
      <c r="DC3009" t="str">
        <v>OPERATIONS</v>
      </c>
      <c r="DD3009" t="str">
        <v>INYOPE MORRIS (OPS)</v>
      </c>
      <c r="DE3009" s="31">
        <v>44880</v>
      </c>
      <c r="DF3009" s="40">
        <v>0.77410879629629625</v>
      </c>
    </row>
    <row r="3010" spans="1:110" x14ac:dyDescent="0.25">
      <c r="A3010" s="109" t="s">
        <v>1972</v>
      </c>
      <c r="B3010">
        <v>271</v>
      </c>
      <c r="C3010" s="109" t="s">
        <v>54</v>
      </c>
      <c r="D3010" s="109" t="s">
        <v>286</v>
      </c>
      <c r="E3010" s="94">
        <v>44870</v>
      </c>
      <c r="F3010" s="174">
        <v>0.50812500000000005</v>
      </c>
      <c r="G3010">
        <v>2</v>
      </c>
      <c r="H3010" s="109" t="s">
        <v>287</v>
      </c>
      <c r="I3010">
        <v>6719163</v>
      </c>
      <c r="AR3010">
        <v>146</v>
      </c>
      <c r="AS3010" t="str">
        <v>OPERATIONS</v>
      </c>
      <c r="AT3010" t="str">
        <v>USMAN ADEMU</v>
      </c>
      <c r="AU3010" s="31">
        <v>44882</v>
      </c>
      <c r="AV3010" s="40">
        <v>0.27414351851851854</v>
      </c>
      <c r="BW3010">
        <v>486</v>
      </c>
      <c r="BX3010" t="str">
        <v>OPERATIONS</v>
      </c>
      <c r="BY3010" t="str">
        <v>KAZEEM OLAIDE (OPS)</v>
      </c>
      <c r="BZ3010" s="31">
        <v>44879</v>
      </c>
      <c r="CA3010" s="40">
        <v>0.64785879629629628</v>
      </c>
      <c r="DB3010">
        <v>613</v>
      </c>
      <c r="DC3010" t="str">
        <v>MICURA</v>
      </c>
      <c r="DD3010" t="str">
        <v>TIMOTHY ROTIMI (MIC)</v>
      </c>
      <c r="DE3010" s="31">
        <v>44880</v>
      </c>
      <c r="DF3010" s="40">
        <v>0.77429398148148143</v>
      </c>
    </row>
    <row r="3011" spans="1:110" x14ac:dyDescent="0.25">
      <c r="A3011" s="109" t="s">
        <v>1972</v>
      </c>
      <c r="B3011">
        <v>272</v>
      </c>
      <c r="C3011" s="109" t="s">
        <v>21</v>
      </c>
      <c r="D3011" s="109" t="s">
        <v>627</v>
      </c>
      <c r="E3011" s="94">
        <v>44870</v>
      </c>
      <c r="F3011" s="174">
        <v>0.50837962962962968</v>
      </c>
      <c r="G3011">
        <v>2</v>
      </c>
      <c r="H3011" s="109" t="s">
        <v>21</v>
      </c>
      <c r="I3011"/>
      <c r="AR3011">
        <v>147</v>
      </c>
      <c r="AS3011" t="str">
        <v>OPERATIONS</v>
      </c>
      <c r="AT3011" t="str">
        <v>KADIRI CHRISTOPHER (MIC</v>
      </c>
      <c r="AU3011" s="31">
        <v>44882</v>
      </c>
      <c r="AV3011" s="40">
        <v>0.2741898148148148</v>
      </c>
      <c r="BW3011">
        <v>487</v>
      </c>
      <c r="BX3011" t="str">
        <v>OPERATIONS</v>
      </c>
      <c r="BY3011" t="str">
        <v>ISMAILA MOYOSORE</v>
      </c>
      <c r="BZ3011" s="31">
        <v>44879</v>
      </c>
      <c r="CA3011" s="40">
        <v>0.65644675925925922</v>
      </c>
      <c r="DB3011">
        <v>614</v>
      </c>
      <c r="DC3011" t="str">
        <v>MICURA</v>
      </c>
      <c r="DD3011" t="str">
        <v>ANTHONY EHIS (MIC)</v>
      </c>
      <c r="DE3011" s="31">
        <v>44880</v>
      </c>
      <c r="DF3011" s="40">
        <v>0.77444444444444449</v>
      </c>
    </row>
    <row r="3012" spans="1:110" x14ac:dyDescent="0.25">
      <c r="A3012" s="109" t="s">
        <v>1972</v>
      </c>
      <c r="B3012">
        <v>273</v>
      </c>
      <c r="C3012" s="109" t="s">
        <v>52</v>
      </c>
      <c r="D3012" s="109" t="s">
        <v>718</v>
      </c>
      <c r="E3012" s="94">
        <v>44870</v>
      </c>
      <c r="F3012" s="174">
        <v>0.50916666666666666</v>
      </c>
      <c r="G3012">
        <v>2</v>
      </c>
      <c r="H3012" s="109" t="s">
        <v>719</v>
      </c>
      <c r="I3012"/>
      <c r="AR3012">
        <v>148</v>
      </c>
      <c r="AS3012" t="str">
        <v>ENGINEERING</v>
      </c>
      <c r="AT3012" t="str">
        <v>JOSHUA BABATUNDE</v>
      </c>
      <c r="AU3012" s="31">
        <v>44882</v>
      </c>
      <c r="AV3012" s="40">
        <v>0.27475694444444443</v>
      </c>
      <c r="BW3012">
        <v>488</v>
      </c>
      <c r="BX3012" t="str">
        <v>GATE OPS</v>
      </c>
      <c r="BY3012" t="str">
        <v>JANET GANDONU (GATE)</v>
      </c>
      <c r="BZ3012" s="31">
        <v>44879</v>
      </c>
      <c r="CA3012" s="40">
        <v>0.74646990740740737</v>
      </c>
      <c r="DB3012">
        <v>615</v>
      </c>
      <c r="DC3012" t="str">
        <v>ENGINEERING</v>
      </c>
      <c r="DD3012" t="str">
        <v>OLADIPO TAJUDEEN (ENGR)</v>
      </c>
      <c r="DE3012" s="31">
        <v>44880</v>
      </c>
      <c r="DF3012" s="40">
        <v>0.77452546296296299</v>
      </c>
    </row>
    <row r="3013" spans="1:110" x14ac:dyDescent="0.25">
      <c r="A3013" s="109" t="s">
        <v>1972</v>
      </c>
      <c r="B3013">
        <v>274</v>
      </c>
      <c r="C3013" s="109" t="s">
        <v>53</v>
      </c>
      <c r="D3013" s="109" t="s">
        <v>438</v>
      </c>
      <c r="E3013" s="94">
        <v>44870</v>
      </c>
      <c r="F3013" s="174">
        <v>0.50928240740740738</v>
      </c>
      <c r="G3013">
        <v>2</v>
      </c>
      <c r="H3013" s="109" t="s">
        <v>439</v>
      </c>
      <c r="I3013">
        <v>2044229</v>
      </c>
      <c r="AR3013">
        <v>149</v>
      </c>
      <c r="AS3013" t="str">
        <v>OPERATIONS</v>
      </c>
      <c r="AT3013" t="str">
        <v>ABIDOYE SAMUEL (OPS)</v>
      </c>
      <c r="AU3013" s="31">
        <v>44882</v>
      </c>
      <c r="AV3013" s="40">
        <v>0.27583333333333332</v>
      </c>
      <c r="BW3013">
        <v>218</v>
      </c>
      <c r="BX3013" t="str">
        <v>OPERATIONS</v>
      </c>
      <c r="BY3013" t="str">
        <v>AIREDE SULEMAN (OPS)</v>
      </c>
      <c r="BZ3013" s="31">
        <v>44880</v>
      </c>
      <c r="CA3013" s="40">
        <v>0.48207175925925927</v>
      </c>
      <c r="DB3013">
        <v>616</v>
      </c>
      <c r="DC3013" t="str">
        <v>ENGINEERING</v>
      </c>
      <c r="DD3013" t="str">
        <v>QUADRI OLAWALE (ENGR)</v>
      </c>
      <c r="DE3013" s="31">
        <v>44880</v>
      </c>
      <c r="DF3013" s="40">
        <v>0.77458333333333329</v>
      </c>
    </row>
    <row r="3014" spans="1:110" x14ac:dyDescent="0.25">
      <c r="A3014" s="109" t="s">
        <v>1972</v>
      </c>
      <c r="B3014">
        <v>275</v>
      </c>
      <c r="C3014" s="109" t="s">
        <v>53</v>
      </c>
      <c r="D3014" s="109" t="s">
        <v>1145</v>
      </c>
      <c r="E3014" s="94">
        <v>44870</v>
      </c>
      <c r="F3014" s="174">
        <v>0.51028935185185187</v>
      </c>
      <c r="G3014">
        <v>2</v>
      </c>
      <c r="H3014" s="109" t="s">
        <v>1146</v>
      </c>
      <c r="I3014"/>
      <c r="AR3014">
        <v>150</v>
      </c>
      <c r="AS3014" t="str">
        <v>ENGINEERING</v>
      </c>
      <c r="AT3014" t="str">
        <v>VICTOR EWELIM O. (ENGR)</v>
      </c>
      <c r="AU3014" s="31">
        <v>44882</v>
      </c>
      <c r="AV3014" s="40">
        <v>0.27586805555555555</v>
      </c>
      <c r="BW3014">
        <v>219</v>
      </c>
      <c r="BX3014" t="str">
        <v>MICURA</v>
      </c>
      <c r="BY3014" t="str">
        <v>ONUIGBO VICTOR (MIC)</v>
      </c>
      <c r="BZ3014" s="31">
        <v>44880</v>
      </c>
      <c r="CA3014" s="40">
        <v>0.48234953703703703</v>
      </c>
      <c r="DB3014">
        <v>617</v>
      </c>
      <c r="DC3014" t="str">
        <v>MICURA</v>
      </c>
      <c r="DD3014" t="str">
        <v>OHAEGBULEM CHINEDU (MIC)</v>
      </c>
      <c r="DE3014" s="31">
        <v>44880</v>
      </c>
      <c r="DF3014" s="40">
        <v>0.77517361111111116</v>
      </c>
    </row>
    <row r="3015" spans="1:110" x14ac:dyDescent="0.25">
      <c r="A3015" s="109" t="s">
        <v>1972</v>
      </c>
      <c r="B3015">
        <v>276</v>
      </c>
      <c r="C3015" s="109" t="s">
        <v>54</v>
      </c>
      <c r="D3015" s="109" t="s">
        <v>740</v>
      </c>
      <c r="E3015" s="94">
        <v>44870</v>
      </c>
      <c r="F3015" s="174">
        <v>0.51034722222222217</v>
      </c>
      <c r="G3015">
        <v>2</v>
      </c>
      <c r="H3015" s="109" t="s">
        <v>741</v>
      </c>
      <c r="I3015">
        <v>3685992</v>
      </c>
      <c r="AR3015">
        <v>151</v>
      </c>
      <c r="AS3015" t="str">
        <v>OPERATIONS</v>
      </c>
      <c r="AT3015" t="str">
        <v>OLANREWAJU SULAIMAN (OP</v>
      </c>
      <c r="AU3015" s="31">
        <v>44882</v>
      </c>
      <c r="AV3015" s="40">
        <v>0.27689814814814817</v>
      </c>
      <c r="BW3015">
        <v>220</v>
      </c>
      <c r="BX3015" t="str">
        <v>MICURA</v>
      </c>
      <c r="BY3015" t="str">
        <v>ABIODUN ARO (MIC)</v>
      </c>
      <c r="BZ3015" s="31">
        <v>44880</v>
      </c>
      <c r="CA3015" s="40">
        <v>0.48244212962962962</v>
      </c>
      <c r="DB3015">
        <v>618</v>
      </c>
      <c r="DC3015" t="str">
        <v>MICURA</v>
      </c>
      <c r="DD3015" t="str">
        <v>GOODLUCK EGODO (MIC)</v>
      </c>
      <c r="DE3015" s="31">
        <v>44880</v>
      </c>
      <c r="DF3015" s="40">
        <v>0.7752430555555555</v>
      </c>
    </row>
    <row r="3016" spans="1:110" x14ac:dyDescent="0.25">
      <c r="A3016" s="109" t="s">
        <v>1972</v>
      </c>
      <c r="B3016">
        <v>277</v>
      </c>
      <c r="C3016" s="109" t="s">
        <v>56</v>
      </c>
      <c r="D3016" s="109" t="s">
        <v>1591</v>
      </c>
      <c r="E3016" s="94">
        <v>44870</v>
      </c>
      <c r="F3016" s="174">
        <v>0.51040509259259259</v>
      </c>
      <c r="G3016">
        <v>2</v>
      </c>
      <c r="H3016" s="109" t="s">
        <v>1592</v>
      </c>
      <c r="I3016">
        <v>4829405</v>
      </c>
      <c r="AR3016">
        <v>152</v>
      </c>
      <c r="AS3016" t="str">
        <v>ENGINEERING</v>
      </c>
      <c r="AT3016" t="str">
        <v>MUNIRU M. IDOWU (ENGR)</v>
      </c>
      <c r="AU3016" s="31">
        <v>44882</v>
      </c>
      <c r="AV3016" s="40">
        <v>0.27694444444444444</v>
      </c>
      <c r="BW3016">
        <v>221</v>
      </c>
      <c r="BX3016" t="str">
        <v>MICURA</v>
      </c>
      <c r="BY3016" t="str">
        <v>IDIKWU MOSES EWULE (MIC</v>
      </c>
      <c r="BZ3016" s="31">
        <v>44880</v>
      </c>
      <c r="CA3016" s="40">
        <v>0.48256944444444444</v>
      </c>
      <c r="DB3016">
        <v>619</v>
      </c>
      <c r="DC3016" t="str">
        <v>MICURA</v>
      </c>
      <c r="DD3016" t="str">
        <v>KAMORU USMAN (MIC)</v>
      </c>
      <c r="DE3016" s="31">
        <v>44880</v>
      </c>
      <c r="DF3016" s="40">
        <v>0.77530092592592592</v>
      </c>
    </row>
    <row r="3017" spans="1:110" x14ac:dyDescent="0.25">
      <c r="A3017" s="109" t="s">
        <v>1972</v>
      </c>
      <c r="B3017">
        <v>278</v>
      </c>
      <c r="C3017" s="109" t="s">
        <v>53</v>
      </c>
      <c r="D3017" s="109" t="s">
        <v>764</v>
      </c>
      <c r="E3017" s="94">
        <v>44870</v>
      </c>
      <c r="F3017" s="174">
        <v>0.51047453703703705</v>
      </c>
      <c r="G3017">
        <v>2</v>
      </c>
      <c r="H3017" s="109" t="s">
        <v>765</v>
      </c>
      <c r="I3017">
        <v>5469942</v>
      </c>
      <c r="AR3017">
        <v>153</v>
      </c>
      <c r="AS3017" t="str">
        <v>ENGINEERING</v>
      </c>
      <c r="AT3017" t="str">
        <v>KENI A. CLEMENT (ENGR)</v>
      </c>
      <c r="AU3017" s="31">
        <v>44882</v>
      </c>
      <c r="AV3017" s="40">
        <v>0.27697916666666667</v>
      </c>
      <c r="BW3017">
        <v>222</v>
      </c>
      <c r="BX3017" t="str">
        <v>MICURA</v>
      </c>
      <c r="BY3017" t="str">
        <v>BADAMASI MOHAMMED (MIC)</v>
      </c>
      <c r="BZ3017" s="31">
        <v>44880</v>
      </c>
      <c r="CA3017" s="40">
        <v>0.4826388888888889</v>
      </c>
      <c r="DB3017">
        <v>620</v>
      </c>
      <c r="DC3017" t="str">
        <v>MICURA</v>
      </c>
      <c r="DD3017" t="str">
        <v>OMOGBAI SAHEED (MIC)</v>
      </c>
      <c r="DE3017" s="31">
        <v>44880</v>
      </c>
      <c r="DF3017" s="40">
        <v>0.77553240740740736</v>
      </c>
    </row>
    <row r="3018" spans="1:110" x14ac:dyDescent="0.25">
      <c r="A3018" s="109" t="s">
        <v>1972</v>
      </c>
      <c r="B3018">
        <v>279</v>
      </c>
      <c r="C3018" s="109" t="s">
        <v>53</v>
      </c>
      <c r="D3018" s="109" t="s">
        <v>604</v>
      </c>
      <c r="E3018" s="94">
        <v>44870</v>
      </c>
      <c r="F3018" s="174">
        <v>0.5105439814814815</v>
      </c>
      <c r="G3018">
        <v>2</v>
      </c>
      <c r="H3018" s="109" t="s">
        <v>605</v>
      </c>
      <c r="I3018"/>
      <c r="AR3018">
        <v>154</v>
      </c>
      <c r="AS3018" t="str">
        <v>ENGINEERING</v>
      </c>
      <c r="AT3018" t="str">
        <v>WILSON AGHWARE (ENGR)</v>
      </c>
      <c r="AU3018" s="31">
        <v>44882</v>
      </c>
      <c r="AV3018" s="40">
        <v>0.2774537037037037</v>
      </c>
      <c r="BW3018">
        <v>223</v>
      </c>
      <c r="BX3018" t="str">
        <v>MICURA</v>
      </c>
      <c r="BY3018" t="str">
        <v>WILSON DARLINGTON (MIC)</v>
      </c>
      <c r="BZ3018" s="31">
        <v>44880</v>
      </c>
      <c r="CA3018" s="40">
        <v>0.48269675925925926</v>
      </c>
      <c r="DB3018">
        <v>621</v>
      </c>
      <c r="DC3018" t="str">
        <v>MICURA</v>
      </c>
      <c r="DD3018" t="str">
        <v>CASTRO GARUBA (MIC)</v>
      </c>
      <c r="DE3018" s="31">
        <v>44880</v>
      </c>
      <c r="DF3018" s="40">
        <v>0.77560185185185182</v>
      </c>
    </row>
    <row r="3019" spans="1:110" x14ac:dyDescent="0.25">
      <c r="A3019" s="109" t="s">
        <v>1972</v>
      </c>
      <c r="B3019">
        <v>280</v>
      </c>
      <c r="C3019" s="109" t="s">
        <v>54</v>
      </c>
      <c r="D3019" s="109" t="s">
        <v>512</v>
      </c>
      <c r="E3019" s="94">
        <v>44870</v>
      </c>
      <c r="F3019" s="174">
        <v>0.51069444444444445</v>
      </c>
      <c r="G3019">
        <v>2</v>
      </c>
      <c r="H3019" s="109" t="s">
        <v>513</v>
      </c>
      <c r="I3019">
        <v>7284106</v>
      </c>
      <c r="AR3019">
        <v>155</v>
      </c>
      <c r="AS3019" t="str">
        <v>MICURA</v>
      </c>
      <c r="AT3019" t="str">
        <v>PETER ADEDOKUN (MIC)</v>
      </c>
      <c r="AU3019" s="31">
        <v>44882</v>
      </c>
      <c r="AV3019" s="40">
        <v>0.27766203703703701</v>
      </c>
      <c r="BW3019">
        <v>224</v>
      </c>
      <c r="BX3019" t="str">
        <v>ENGINEERING</v>
      </c>
      <c r="BY3019" t="str">
        <v>DARE S. ADERUPATAN (ENG</v>
      </c>
      <c r="BZ3019" s="31">
        <v>44880</v>
      </c>
      <c r="CA3019" s="40">
        <v>0.48276620370370371</v>
      </c>
      <c r="DB3019">
        <v>622</v>
      </c>
      <c r="DC3019" t="str">
        <v>MICURA</v>
      </c>
      <c r="DD3019" t="str">
        <v>MICHEAL GOODLUCK (MIC)</v>
      </c>
      <c r="DE3019" s="31">
        <v>44880</v>
      </c>
      <c r="DF3019" s="40">
        <v>0.775787037037037</v>
      </c>
    </row>
    <row r="3020" spans="1:110" x14ac:dyDescent="0.25">
      <c r="A3020" s="109" t="s">
        <v>1972</v>
      </c>
      <c r="B3020">
        <v>281</v>
      </c>
      <c r="C3020" s="109" t="s">
        <v>54</v>
      </c>
      <c r="D3020" s="109" t="s">
        <v>696</v>
      </c>
      <c r="E3020" s="94">
        <v>44870</v>
      </c>
      <c r="F3020" s="174">
        <v>0.51077546296296295</v>
      </c>
      <c r="G3020">
        <v>2</v>
      </c>
      <c r="H3020" s="109" t="s">
        <v>697</v>
      </c>
      <c r="I3020">
        <v>8297552</v>
      </c>
      <c r="AR3020">
        <v>156</v>
      </c>
      <c r="AS3020" t="str">
        <v>MICURA</v>
      </c>
      <c r="AT3020" t="str">
        <v>HALILU ISIAKA</v>
      </c>
      <c r="AU3020" s="31">
        <v>44882</v>
      </c>
      <c r="AV3020" s="40">
        <v>0.27803240740740742</v>
      </c>
      <c r="BW3020">
        <v>225</v>
      </c>
      <c r="BX3020" t="str">
        <v>OPERATIONS</v>
      </c>
      <c r="BY3020" t="str">
        <v>BRAIMAH STANLEY (OPS)</v>
      </c>
      <c r="BZ3020" s="31">
        <v>44880</v>
      </c>
      <c r="CA3020" s="40">
        <v>0.48284722222222221</v>
      </c>
      <c r="DB3020">
        <v>623</v>
      </c>
      <c r="DC3020" t="str">
        <v>MICURA</v>
      </c>
      <c r="DD3020" t="str">
        <v>GECHA VICTOR T. (MIC)</v>
      </c>
      <c r="DE3020" s="31">
        <v>44880</v>
      </c>
      <c r="DF3020" s="40">
        <v>0.7758680555555556</v>
      </c>
    </row>
    <row r="3021" spans="1:110" x14ac:dyDescent="0.25">
      <c r="A3021" s="109" t="s">
        <v>1972</v>
      </c>
      <c r="B3021">
        <v>282</v>
      </c>
      <c r="C3021" s="109" t="s">
        <v>53</v>
      </c>
      <c r="D3021" s="109" t="s">
        <v>704</v>
      </c>
      <c r="E3021" s="94">
        <v>44870</v>
      </c>
      <c r="F3021" s="174">
        <v>0.51081018518518517</v>
      </c>
      <c r="G3021">
        <v>2</v>
      </c>
      <c r="H3021" s="109" t="s">
        <v>705</v>
      </c>
      <c r="I3021"/>
      <c r="AR3021">
        <v>157</v>
      </c>
      <c r="AS3021" t="str">
        <v>MICURA</v>
      </c>
      <c r="AT3021" t="str">
        <v>ADOYI FRANCIS (MIC)</v>
      </c>
      <c r="AU3021" s="31">
        <v>44882</v>
      </c>
      <c r="AV3021" s="40">
        <v>0.27806712962962965</v>
      </c>
      <c r="BW3021">
        <v>226</v>
      </c>
      <c r="BX3021" t="str">
        <v>OPERATIONS</v>
      </c>
      <c r="BY3021" t="str">
        <v>RAPHEAL OKORO (OPS)</v>
      </c>
      <c r="BZ3021" s="31">
        <v>44880</v>
      </c>
      <c r="CA3021" s="40">
        <v>0.48292824074074076</v>
      </c>
      <c r="DB3021">
        <v>624</v>
      </c>
      <c r="DC3021" t="str">
        <v>MICURA</v>
      </c>
      <c r="DD3021" t="str">
        <v>OLADIPUPO TUNDE (MIC)</v>
      </c>
      <c r="DE3021" s="31">
        <v>44880</v>
      </c>
      <c r="DF3021" s="40">
        <v>0.77599537037037036</v>
      </c>
    </row>
    <row r="3022" spans="1:110" x14ac:dyDescent="0.25">
      <c r="A3022" s="109" t="s">
        <v>1972</v>
      </c>
      <c r="B3022">
        <v>283</v>
      </c>
      <c r="C3022" s="109" t="s">
        <v>24</v>
      </c>
      <c r="D3022" s="109" t="s">
        <v>1999</v>
      </c>
      <c r="E3022" s="94">
        <v>44870</v>
      </c>
      <c r="F3022" s="174">
        <v>0.51098379629629631</v>
      </c>
      <c r="G3022">
        <v>2</v>
      </c>
      <c r="H3022" s="109" t="s">
        <v>2000</v>
      </c>
      <c r="I3022">
        <v>6698255</v>
      </c>
      <c r="AR3022">
        <v>158</v>
      </c>
      <c r="AS3022" t="str">
        <v>MICURA</v>
      </c>
      <c r="AT3022" t="str">
        <v>KOLAWOLE ONATUNDE (MIC)</v>
      </c>
      <c r="AU3022" s="31">
        <v>44882</v>
      </c>
      <c r="AV3022" s="40">
        <v>0.27810185185185188</v>
      </c>
      <c r="BW3022">
        <v>227</v>
      </c>
      <c r="BX3022" t="str">
        <v>OPERATIONS</v>
      </c>
      <c r="BY3022" t="str">
        <v>IYADI JUSTICE (OPS)</v>
      </c>
      <c r="BZ3022" s="31">
        <v>44880</v>
      </c>
      <c r="CA3022" s="40">
        <v>0.4831597222222222</v>
      </c>
      <c r="DB3022">
        <v>625</v>
      </c>
      <c r="DC3022" t="str">
        <v>CONTRACTOR</v>
      </c>
      <c r="DD3022" t="str">
        <v>GEORGE SOLOMON (EMERALD)</v>
      </c>
      <c r="DE3022" s="31">
        <v>44880</v>
      </c>
      <c r="DF3022" s="40">
        <v>0.77606481481481482</v>
      </c>
    </row>
    <row r="3023" spans="1:110" x14ac:dyDescent="0.25">
      <c r="A3023" s="109" t="s">
        <v>1972</v>
      </c>
      <c r="B3023">
        <v>284</v>
      </c>
      <c r="C3023" s="109" t="s">
        <v>21</v>
      </c>
      <c r="D3023" s="109" t="s">
        <v>664</v>
      </c>
      <c r="E3023" s="94">
        <v>44870</v>
      </c>
      <c r="F3023" s="174">
        <v>0.51105324074074077</v>
      </c>
      <c r="G3023">
        <v>2</v>
      </c>
      <c r="H3023" s="109" t="s">
        <v>21</v>
      </c>
      <c r="I3023"/>
      <c r="AR3023">
        <v>159</v>
      </c>
      <c r="AS3023" t="str">
        <v>MICURA</v>
      </c>
      <c r="AT3023" t="str">
        <v>BASSEY AUSTINE (MICURA)</v>
      </c>
      <c r="AU3023" s="31">
        <v>44882</v>
      </c>
      <c r="AV3023" s="40">
        <v>0.27835648148148145</v>
      </c>
      <c r="BW3023">
        <v>228</v>
      </c>
      <c r="BX3023" t="str">
        <v>MICURA</v>
      </c>
      <c r="BY3023" t="str">
        <v>WASIU RAHMONI (MIC)</v>
      </c>
      <c r="BZ3023" s="31">
        <v>44880</v>
      </c>
      <c r="CA3023" s="40">
        <v>0.48370370370370369</v>
      </c>
      <c r="DB3023">
        <v>626</v>
      </c>
      <c r="DC3023" t="str">
        <v>MICURA</v>
      </c>
      <c r="DD3023" t="str">
        <v>SHEDRACK DRISU (MIC)</v>
      </c>
      <c r="DE3023" s="31">
        <v>44880</v>
      </c>
      <c r="DF3023" s="40">
        <v>0.77628472222222222</v>
      </c>
    </row>
    <row r="3024" spans="1:110" x14ac:dyDescent="0.25">
      <c r="A3024" s="109" t="s">
        <v>1972</v>
      </c>
      <c r="B3024">
        <v>285</v>
      </c>
      <c r="C3024" s="109" t="s">
        <v>53</v>
      </c>
      <c r="D3024" s="109" t="s">
        <v>422</v>
      </c>
      <c r="E3024" s="94">
        <v>44870</v>
      </c>
      <c r="F3024" s="174">
        <v>0.51112268518518522</v>
      </c>
      <c r="G3024">
        <v>2</v>
      </c>
      <c r="H3024" s="109" t="s">
        <v>423</v>
      </c>
      <c r="I3024">
        <v>5425549</v>
      </c>
      <c r="AR3024">
        <v>160</v>
      </c>
      <c r="AS3024" t="str">
        <v>ENGINEERING</v>
      </c>
      <c r="AT3024" t="str">
        <v>OSAYANDE GODDY (ENGR)</v>
      </c>
      <c r="AU3024" s="31">
        <v>44882</v>
      </c>
      <c r="AV3024" s="40">
        <v>0.27840277777777778</v>
      </c>
      <c r="BW3024">
        <v>229</v>
      </c>
      <c r="BX3024" t="str">
        <v>MICURA</v>
      </c>
      <c r="BY3024" t="str">
        <v>ESSANG OKON VICTOR (MIC</v>
      </c>
      <c r="BZ3024" s="31">
        <v>44880</v>
      </c>
      <c r="CA3024" s="40">
        <v>0.48379629629629628</v>
      </c>
      <c r="DB3024">
        <v>627</v>
      </c>
      <c r="DC3024" t="str">
        <v>MICURA</v>
      </c>
      <c r="DD3024" t="str">
        <v>OLANREWAJU OPEYEMI (</v>
      </c>
      <c r="DE3024" s="31">
        <v>44880</v>
      </c>
      <c r="DF3024" s="40">
        <v>0.77635416666666668</v>
      </c>
    </row>
    <row r="3025" spans="1:110" x14ac:dyDescent="0.25">
      <c r="A3025" s="109" t="s">
        <v>1972</v>
      </c>
      <c r="B3025">
        <v>286</v>
      </c>
      <c r="C3025" s="109" t="s">
        <v>53</v>
      </c>
      <c r="D3025" s="109" t="s">
        <v>358</v>
      </c>
      <c r="E3025" s="94">
        <v>44870</v>
      </c>
      <c r="F3025" s="174">
        <v>0.51184027777777774</v>
      </c>
      <c r="G3025">
        <v>2</v>
      </c>
      <c r="H3025" s="109" t="s">
        <v>359</v>
      </c>
      <c r="I3025"/>
      <c r="AR3025">
        <v>161</v>
      </c>
      <c r="AS3025" t="str">
        <v>ENGINEERING</v>
      </c>
      <c r="AT3025" t="str">
        <v>CHRISTIAN CHINWEUBA (EN</v>
      </c>
      <c r="AU3025" s="31">
        <v>44882</v>
      </c>
      <c r="AV3025" s="40">
        <v>0.2784490740740741</v>
      </c>
      <c r="BW3025">
        <v>230</v>
      </c>
      <c r="BX3025" t="str">
        <v>OPERATIONS</v>
      </c>
      <c r="BY3025" t="str">
        <v>ISMAILA MOYOSORE</v>
      </c>
      <c r="BZ3025" s="31">
        <v>44880</v>
      </c>
      <c r="CA3025" s="40">
        <v>0.48388888888888887</v>
      </c>
      <c r="DB3025">
        <v>628</v>
      </c>
      <c r="DC3025" t="str">
        <v>MICURA</v>
      </c>
      <c r="DD3025" t="str">
        <v>BABATUNDE SAHEED (MIC)</v>
      </c>
      <c r="DE3025" s="31">
        <v>44880</v>
      </c>
      <c r="DF3025" s="40">
        <v>0.77642361111111113</v>
      </c>
    </row>
    <row r="3026" spans="1:110" x14ac:dyDescent="0.25">
      <c r="A3026" s="109" t="s">
        <v>1972</v>
      </c>
      <c r="B3026">
        <v>287</v>
      </c>
      <c r="C3026" s="109" t="s">
        <v>53</v>
      </c>
      <c r="D3026" s="109" t="s">
        <v>542</v>
      </c>
      <c r="E3026" s="94">
        <v>44870</v>
      </c>
      <c r="F3026" s="174">
        <v>0.5119097222222222</v>
      </c>
      <c r="G3026">
        <v>2</v>
      </c>
      <c r="H3026" s="109" t="s">
        <v>543</v>
      </c>
      <c r="I3026"/>
      <c r="AR3026">
        <v>162</v>
      </c>
      <c r="AS3026" t="str">
        <v>ENGINEERING</v>
      </c>
      <c r="AT3026" t="str">
        <v>VICTOR AIGBONOHAN (ENGR</v>
      </c>
      <c r="AU3026" s="31">
        <v>44882</v>
      </c>
      <c r="AV3026" s="40">
        <v>0.27870370370370373</v>
      </c>
      <c r="BW3026">
        <v>231</v>
      </c>
      <c r="BX3026" t="str">
        <v>OPERATIONS</v>
      </c>
      <c r="BY3026" t="str">
        <v>IGBINOBA FREDERICK. (OP</v>
      </c>
      <c r="BZ3026" s="31">
        <v>44880</v>
      </c>
      <c r="CA3026" s="40">
        <v>0.48399305555555555</v>
      </c>
      <c r="DB3026">
        <v>629</v>
      </c>
      <c r="DC3026" t="str">
        <v>GATE OPS</v>
      </c>
      <c r="DD3026" t="str">
        <v>UZOMA MARVELOUS</v>
      </c>
      <c r="DE3026" s="31">
        <v>44880</v>
      </c>
      <c r="DF3026" s="40">
        <v>0.77649305555555559</v>
      </c>
    </row>
    <row r="3027" spans="1:110" x14ac:dyDescent="0.25">
      <c r="A3027" s="109" t="s">
        <v>1972</v>
      </c>
      <c r="B3027">
        <v>288</v>
      </c>
      <c r="C3027" s="109" t="s">
        <v>53</v>
      </c>
      <c r="D3027" s="109" t="s">
        <v>354</v>
      </c>
      <c r="E3027" s="94">
        <v>44870</v>
      </c>
      <c r="F3027" s="174">
        <v>0.51199074074074069</v>
      </c>
      <c r="G3027">
        <v>2</v>
      </c>
      <c r="H3027" s="109" t="s">
        <v>355</v>
      </c>
      <c r="I3027"/>
      <c r="AR3027">
        <v>163</v>
      </c>
      <c r="AS3027" t="str">
        <v>MICURA</v>
      </c>
      <c r="AT3027" t="str">
        <v>EHIRIM CHUKWUEMEKA C.(MI</v>
      </c>
      <c r="AU3027" s="31">
        <v>44882</v>
      </c>
      <c r="AV3027" s="40">
        <v>0.27878472222222223</v>
      </c>
      <c r="BW3027">
        <v>232</v>
      </c>
      <c r="BX3027" t="str">
        <v>OPERATIONS</v>
      </c>
      <c r="BY3027" t="str">
        <v>AGBO VICTOR CHIDIMMA</v>
      </c>
      <c r="BZ3027" s="31">
        <v>44880</v>
      </c>
      <c r="CA3027" s="40">
        <v>0.48443287037037036</v>
      </c>
      <c r="DB3027">
        <v>630</v>
      </c>
      <c r="DC3027" t="str">
        <v>ENGINEERING</v>
      </c>
      <c r="DD3027" t="str">
        <v>YINUSA SALIU ADEBAYO</v>
      </c>
      <c r="DE3027" s="31">
        <v>44880</v>
      </c>
      <c r="DF3027" s="40">
        <v>0.77658564814814812</v>
      </c>
    </row>
    <row r="3028" spans="1:110" x14ac:dyDescent="0.25">
      <c r="A3028" s="109" t="s">
        <v>1972</v>
      </c>
      <c r="B3028">
        <v>289</v>
      </c>
      <c r="C3028" s="109" t="s">
        <v>54</v>
      </c>
      <c r="D3028" s="109" t="s">
        <v>462</v>
      </c>
      <c r="E3028" s="94">
        <v>44870</v>
      </c>
      <c r="F3028" s="174">
        <v>0.51284722222222223</v>
      </c>
      <c r="G3028">
        <v>2</v>
      </c>
      <c r="H3028" s="109" t="s">
        <v>463</v>
      </c>
      <c r="I3028">
        <v>7623788</v>
      </c>
      <c r="AR3028">
        <v>164</v>
      </c>
      <c r="AS3028" t="str">
        <v>OPERATIONS</v>
      </c>
      <c r="AT3028" t="str">
        <v>OLANIYI OLANIYAN (OPS)</v>
      </c>
      <c r="AU3028" s="31">
        <v>44882</v>
      </c>
      <c r="AV3028" s="40">
        <v>0.27891203703703704</v>
      </c>
      <c r="BW3028">
        <v>233</v>
      </c>
      <c r="BX3028" t="str">
        <v>MICURA</v>
      </c>
      <c r="BY3028" t="str">
        <v>IKE CHUKWUEMEKA (MIC)</v>
      </c>
      <c r="BZ3028" s="31">
        <v>44880</v>
      </c>
      <c r="CA3028" s="40">
        <v>0.48451388888888891</v>
      </c>
      <c r="DB3028">
        <v>631</v>
      </c>
      <c r="DC3028" t="str">
        <v>OPERATIONS</v>
      </c>
      <c r="DD3028" t="str">
        <v>ADUBOR CHRISTIAN (OPS)</v>
      </c>
      <c r="DE3028" s="31">
        <v>44880</v>
      </c>
      <c r="DF3028" s="40">
        <v>0.77668981481481481</v>
      </c>
    </row>
    <row r="3029" spans="1:110" x14ac:dyDescent="0.25">
      <c r="A3029" s="109" t="s">
        <v>1972</v>
      </c>
      <c r="B3029">
        <v>290</v>
      </c>
      <c r="C3029" s="109" t="s">
        <v>54</v>
      </c>
      <c r="D3029" s="109" t="s">
        <v>684</v>
      </c>
      <c r="E3029" s="94">
        <v>44870</v>
      </c>
      <c r="F3029" s="174">
        <v>0.51312500000000005</v>
      </c>
      <c r="G3029">
        <v>2</v>
      </c>
      <c r="H3029" s="109" t="s">
        <v>685</v>
      </c>
      <c r="I3029">
        <v>5505462</v>
      </c>
      <c r="AR3029">
        <v>165</v>
      </c>
      <c r="AS3029" t="str">
        <v>MICURA</v>
      </c>
      <c r="AT3029" t="str">
        <v>AKINWANDE LATEEF</v>
      </c>
      <c r="AU3029" s="31">
        <v>44882</v>
      </c>
      <c r="AV3029" s="40">
        <v>0.27895833333333331</v>
      </c>
      <c r="BW3029">
        <v>234</v>
      </c>
      <c r="BX3029" t="str">
        <v>MICURA</v>
      </c>
      <c r="BY3029" t="str">
        <v>NWACHUKWU UCHE S.(MIC)</v>
      </c>
      <c r="BZ3029" s="31">
        <v>44880</v>
      </c>
      <c r="CA3029" s="40">
        <v>0.48457175925925927</v>
      </c>
      <c r="DB3029">
        <v>632</v>
      </c>
      <c r="DC3029" t="str">
        <v>MICURA</v>
      </c>
      <c r="DD3029" t="str">
        <v>IBRAHIM ABUBARKA (MIC)</v>
      </c>
      <c r="DE3029" s="31">
        <v>44880</v>
      </c>
      <c r="DF3029" s="40">
        <v>0.77694444444444444</v>
      </c>
    </row>
    <row r="3030" spans="1:110" x14ac:dyDescent="0.25">
      <c r="A3030" s="109" t="s">
        <v>1972</v>
      </c>
      <c r="B3030">
        <v>291</v>
      </c>
      <c r="C3030" s="109" t="s">
        <v>54</v>
      </c>
      <c r="D3030" s="109" t="s">
        <v>1465</v>
      </c>
      <c r="E3030" s="94">
        <v>44870</v>
      </c>
      <c r="F3030" s="174">
        <v>0.5131944444444444</v>
      </c>
      <c r="G3030">
        <v>2</v>
      </c>
      <c r="H3030" s="109" t="s">
        <v>1466</v>
      </c>
      <c r="I3030"/>
      <c r="AR3030">
        <v>166</v>
      </c>
      <c r="AS3030" t="str">
        <v>ENGINEERING</v>
      </c>
      <c r="AT3030" t="str">
        <v>BALOGUN LATEEF (ENGR)</v>
      </c>
      <c r="AU3030" s="31">
        <v>44882</v>
      </c>
      <c r="AV3030" s="40">
        <v>0.27901620370370372</v>
      </c>
      <c r="BW3030">
        <v>235</v>
      </c>
      <c r="BX3030" t="str">
        <v>MICURA</v>
      </c>
      <c r="BY3030" t="str">
        <v>MONDAY ANIJI (MIC)</v>
      </c>
      <c r="BZ3030" s="31">
        <v>44880</v>
      </c>
      <c r="CA3030" s="40">
        <v>0.48518518518518516</v>
      </c>
      <c r="DB3030">
        <v>633</v>
      </c>
      <c r="DC3030" t="str">
        <v>MICURA</v>
      </c>
      <c r="DD3030" t="str">
        <v>YUSUF AYOOLA O. (MIC)</v>
      </c>
      <c r="DE3030" s="31">
        <v>44880</v>
      </c>
      <c r="DF3030" s="40">
        <v>0.77701388888888889</v>
      </c>
    </row>
    <row r="3031" spans="1:110" x14ac:dyDescent="0.25">
      <c r="A3031" s="109" t="s">
        <v>1972</v>
      </c>
      <c r="B3031">
        <v>292</v>
      </c>
      <c r="C3031" s="109" t="s">
        <v>54</v>
      </c>
      <c r="D3031" s="109" t="s">
        <v>563</v>
      </c>
      <c r="E3031" s="94">
        <v>44870</v>
      </c>
      <c r="F3031" s="174">
        <v>0.513275462962963</v>
      </c>
      <c r="G3031">
        <v>2</v>
      </c>
      <c r="H3031" s="109" t="s">
        <v>564</v>
      </c>
      <c r="I3031">
        <v>7785667</v>
      </c>
      <c r="AR3031">
        <v>167</v>
      </c>
      <c r="AS3031" t="str">
        <v>OPERATIONS</v>
      </c>
      <c r="AT3031" t="str">
        <v>NKWOR CHRISTIAN (OPS)</v>
      </c>
      <c r="AU3031" s="31">
        <v>44882</v>
      </c>
      <c r="AV3031" s="40">
        <v>0.27907407407407409</v>
      </c>
      <c r="BW3031">
        <v>236</v>
      </c>
      <c r="BX3031" t="str">
        <v>MICURA</v>
      </c>
      <c r="BY3031" t="str">
        <v>ADEOLA CLEMENT. (MIC)</v>
      </c>
      <c r="BZ3031" s="31">
        <v>44880</v>
      </c>
      <c r="CA3031" s="40">
        <v>0.48525462962962962</v>
      </c>
      <c r="DB3031">
        <v>634</v>
      </c>
      <c r="DC3031" t="str">
        <v>MICURA</v>
      </c>
      <c r="DD3031" t="str">
        <v>OKEBUGWU VICTOR (MIC)</v>
      </c>
      <c r="DE3031" s="31">
        <v>44880</v>
      </c>
      <c r="DF3031" s="40">
        <v>0.77710648148148154</v>
      </c>
    </row>
    <row r="3032" spans="1:110" x14ac:dyDescent="0.25">
      <c r="A3032" s="109" t="s">
        <v>1972</v>
      </c>
      <c r="B3032">
        <v>293</v>
      </c>
      <c r="C3032" s="109" t="s">
        <v>54</v>
      </c>
      <c r="D3032" s="109" t="s">
        <v>686</v>
      </c>
      <c r="E3032" s="94">
        <v>44870</v>
      </c>
      <c r="F3032" s="174">
        <v>0.51373842592592589</v>
      </c>
      <c r="G3032">
        <v>2</v>
      </c>
      <c r="H3032" s="109" t="s">
        <v>687</v>
      </c>
      <c r="I3032">
        <v>7344849</v>
      </c>
      <c r="AR3032">
        <v>168</v>
      </c>
      <c r="AS3032" t="str">
        <v>MICURA</v>
      </c>
      <c r="AT3032" t="str">
        <v>DAMILOLA OGUNBAMERU(MIC</v>
      </c>
      <c r="AU3032" s="31">
        <v>44882</v>
      </c>
      <c r="AV3032" s="40">
        <v>0.27925925925925926</v>
      </c>
      <c r="BW3032">
        <v>237</v>
      </c>
      <c r="BX3032" t="str">
        <v>MICURA</v>
      </c>
      <c r="BY3032" t="str">
        <v>HOPE NWAGBO (MIC)</v>
      </c>
      <c r="BZ3032" s="31">
        <v>44880</v>
      </c>
      <c r="CA3032" s="40">
        <v>0.48534722222222221</v>
      </c>
      <c r="DB3032">
        <v>635</v>
      </c>
      <c r="DC3032" t="str">
        <v>GATE OPS</v>
      </c>
      <c r="DD3032" t="str">
        <v>NJOKU C. BENEDICT (GATE)</v>
      </c>
      <c r="DE3032" s="31">
        <v>44880</v>
      </c>
      <c r="DF3032" s="40">
        <v>0.7772337962962963</v>
      </c>
    </row>
    <row r="3033" spans="1:110" x14ac:dyDescent="0.25">
      <c r="A3033" s="109" t="s">
        <v>1972</v>
      </c>
      <c r="B3033">
        <v>294</v>
      </c>
      <c r="C3033" s="109" t="s">
        <v>54</v>
      </c>
      <c r="D3033" s="109" t="s">
        <v>272</v>
      </c>
      <c r="E3033" s="94">
        <v>44870</v>
      </c>
      <c r="F3033" s="174">
        <v>0.51380787037037035</v>
      </c>
      <c r="G3033">
        <v>2</v>
      </c>
      <c r="H3033" s="109" t="s">
        <v>273</v>
      </c>
      <c r="I3033">
        <v>5370529</v>
      </c>
      <c r="AR3033">
        <v>169</v>
      </c>
      <c r="AS3033" t="str">
        <v>OPERATIONS</v>
      </c>
      <c r="AT3033" t="str">
        <v>KAZEEM OLAIDE (OPS)</v>
      </c>
      <c r="AU3033" s="31">
        <v>44882</v>
      </c>
      <c r="AV3033" s="40">
        <v>0.28046296296296297</v>
      </c>
      <c r="BW3033">
        <v>238</v>
      </c>
      <c r="BX3033" t="str">
        <v>MICURA</v>
      </c>
      <c r="BY3033" t="str">
        <v>TAJUDEEN SALAMI (MIC)</v>
      </c>
      <c r="BZ3033" s="31">
        <v>44880</v>
      </c>
      <c r="CA3033" s="40">
        <v>0.48581018518518521</v>
      </c>
      <c r="DB3033">
        <v>636</v>
      </c>
      <c r="DC3033" t="str">
        <v>OPERATIONS</v>
      </c>
      <c r="DD3033" t="str">
        <v>NWAFOR MARK (OPS)</v>
      </c>
      <c r="DE3033" s="31">
        <v>44880</v>
      </c>
      <c r="DF3033" s="40">
        <v>0.77732638888888894</v>
      </c>
    </row>
    <row r="3034" spans="1:110" x14ac:dyDescent="0.25">
      <c r="A3034" s="109" t="s">
        <v>1972</v>
      </c>
      <c r="B3034">
        <v>295</v>
      </c>
      <c r="C3034" s="109" t="s">
        <v>54</v>
      </c>
      <c r="D3034" s="109" t="s">
        <v>1567</v>
      </c>
      <c r="E3034" s="94">
        <v>44870</v>
      </c>
      <c r="F3034" s="174">
        <v>0.51391203703703703</v>
      </c>
      <c r="G3034">
        <v>2</v>
      </c>
      <c r="H3034" s="109" t="s">
        <v>1568</v>
      </c>
      <c r="I3034">
        <v>5349830</v>
      </c>
      <c r="AR3034">
        <v>170</v>
      </c>
      <c r="AS3034" t="str">
        <v>OPERATIONS</v>
      </c>
      <c r="AT3034" t="str">
        <v>ADENIJI AYOMIDE (OPS)</v>
      </c>
      <c r="AU3034" s="31">
        <v>44882</v>
      </c>
      <c r="AV3034" s="40">
        <v>0.2804976851851852</v>
      </c>
      <c r="BW3034">
        <v>239</v>
      </c>
      <c r="BX3034" t="str">
        <v>MICURA</v>
      </c>
      <c r="BY3034" t="str">
        <v>JOHN OLORUNLOGBON (MIC)</v>
      </c>
      <c r="BZ3034" s="31">
        <v>44880</v>
      </c>
      <c r="CA3034" s="40">
        <v>0.48587962962962961</v>
      </c>
      <c r="DB3034">
        <v>637</v>
      </c>
      <c r="DC3034" t="str">
        <v>MICURA</v>
      </c>
      <c r="DD3034" t="str">
        <v>ABDULKADIRI MOMODU (MIC)</v>
      </c>
      <c r="DE3034" s="31">
        <v>44880</v>
      </c>
      <c r="DF3034" s="40">
        <v>0.77739583333333329</v>
      </c>
    </row>
    <row r="3035" spans="1:110" x14ac:dyDescent="0.25">
      <c r="A3035" s="109" t="s">
        <v>1972</v>
      </c>
      <c r="B3035">
        <v>296</v>
      </c>
      <c r="C3035" s="109" t="s">
        <v>53</v>
      </c>
      <c r="D3035" s="109" t="s">
        <v>742</v>
      </c>
      <c r="E3035" s="94">
        <v>44870</v>
      </c>
      <c r="F3035" s="174">
        <v>0.51431712962962961</v>
      </c>
      <c r="G3035">
        <v>2</v>
      </c>
      <c r="H3035" s="109" t="s">
        <v>743</v>
      </c>
      <c r="I3035">
        <v>2024799</v>
      </c>
      <c r="AR3035">
        <v>171</v>
      </c>
      <c r="AS3035" t="str">
        <v>MICURA</v>
      </c>
      <c r="AT3035" t="str">
        <v>MARSHALL STEPHEN (MIC)</v>
      </c>
      <c r="AU3035" s="31">
        <v>44882</v>
      </c>
      <c r="AV3035" s="40">
        <v>0.28119212962962964</v>
      </c>
      <c r="BW3035">
        <v>240</v>
      </c>
      <c r="BX3035" t="str">
        <v>MICURA</v>
      </c>
      <c r="BY3035" t="str">
        <v>LEKAN MUSTAPHA (MIC)</v>
      </c>
      <c r="BZ3035" s="31">
        <v>44880</v>
      </c>
      <c r="CA3035" s="40">
        <v>0.48596064814814816</v>
      </c>
      <c r="DB3035">
        <v>638</v>
      </c>
      <c r="DC3035" t="str">
        <v>MICURA</v>
      </c>
      <c r="DD3035" t="str">
        <v>TIAMIYU AHMED A. (MIC)</v>
      </c>
      <c r="DE3035" s="31">
        <v>44880</v>
      </c>
      <c r="DF3035" s="40">
        <v>0.77746527777777774</v>
      </c>
    </row>
    <row r="3036" spans="1:110" x14ac:dyDescent="0.25">
      <c r="A3036" s="109" t="s">
        <v>1972</v>
      </c>
      <c r="B3036">
        <v>297</v>
      </c>
      <c r="C3036" s="109" t="s">
        <v>58</v>
      </c>
      <c r="D3036" s="109" t="s">
        <v>1942</v>
      </c>
      <c r="E3036" s="94">
        <v>44870</v>
      </c>
      <c r="F3036" s="174">
        <v>0.51497685185185182</v>
      </c>
      <c r="G3036">
        <v>2</v>
      </c>
      <c r="H3036" s="109" t="s">
        <v>1943</v>
      </c>
      <c r="I3036">
        <v>6704283</v>
      </c>
      <c r="AR3036">
        <v>172</v>
      </c>
      <c r="AS3036" t="str">
        <v>MICURA</v>
      </c>
      <c r="AT3036" t="str">
        <v>AKPICHIR GEOFFREY (MIC)</v>
      </c>
      <c r="AU3036" s="31">
        <v>44882</v>
      </c>
      <c r="AV3036" s="40">
        <v>0.28129629629629632</v>
      </c>
      <c r="BW3036">
        <v>241</v>
      </c>
      <c r="BX3036" t="str">
        <v>MICURA</v>
      </c>
      <c r="BY3036" t="str">
        <v>UMARU SHAIBU (MIC)</v>
      </c>
      <c r="BZ3036" s="31">
        <v>44880</v>
      </c>
      <c r="CA3036" s="40">
        <v>0.48614583333333333</v>
      </c>
      <c r="DB3036">
        <v>639</v>
      </c>
      <c r="DC3036" t="str">
        <v>MICURA</v>
      </c>
      <c r="DD3036" t="str">
        <v>AGBATA PAUL DAVID (MIC)</v>
      </c>
      <c r="DE3036" s="31">
        <v>44880</v>
      </c>
      <c r="DF3036" s="40">
        <v>0.77752314814814816</v>
      </c>
    </row>
    <row r="3037" spans="1:110" x14ac:dyDescent="0.25">
      <c r="A3037" s="109" t="s">
        <v>1972</v>
      </c>
      <c r="B3037">
        <v>298</v>
      </c>
      <c r="C3037" s="109" t="s">
        <v>52</v>
      </c>
      <c r="D3037" s="109" t="s">
        <v>1561</v>
      </c>
      <c r="E3037" s="94">
        <v>44870</v>
      </c>
      <c r="F3037" s="174">
        <v>0.51590277777777782</v>
      </c>
      <c r="G3037">
        <v>2</v>
      </c>
      <c r="H3037" s="109" t="s">
        <v>1562</v>
      </c>
      <c r="I3037">
        <v>5415498</v>
      </c>
      <c r="AR3037">
        <v>173</v>
      </c>
      <c r="AS3037" t="str">
        <v>MICURA</v>
      </c>
      <c r="AT3037" t="str">
        <v>EZEA NNAMDI (MIC)</v>
      </c>
      <c r="AU3037" s="31">
        <v>44882</v>
      </c>
      <c r="AV3037" s="40">
        <v>0.28133101851851849</v>
      </c>
      <c r="BW3037">
        <v>242</v>
      </c>
      <c r="BX3037" t="str">
        <v>MICURA</v>
      </c>
      <c r="BY3037" t="str">
        <v>ELUU JOHN O. (MIC)</v>
      </c>
      <c r="BZ3037" s="31">
        <v>44880</v>
      </c>
      <c r="CA3037" s="40">
        <v>0.48619212962962965</v>
      </c>
      <c r="DB3037">
        <v>640</v>
      </c>
      <c r="DC3037" t="str">
        <v>ENGINEERING</v>
      </c>
      <c r="DD3037" t="str">
        <v>ASIA EHIMARE I. (ENGR)</v>
      </c>
      <c r="DE3037" s="31">
        <v>44880</v>
      </c>
      <c r="DF3037" s="40">
        <v>0.77773148148148152</v>
      </c>
    </row>
    <row r="3038" spans="1:110" x14ac:dyDescent="0.25">
      <c r="A3038" s="109" t="s">
        <v>1972</v>
      </c>
      <c r="B3038">
        <v>299</v>
      </c>
      <c r="C3038" s="109" t="s">
        <v>53</v>
      </c>
      <c r="D3038" s="109" t="s">
        <v>430</v>
      </c>
      <c r="E3038" s="94">
        <v>44870</v>
      </c>
      <c r="F3038" s="174">
        <v>0.51606481481481481</v>
      </c>
      <c r="G3038">
        <v>2</v>
      </c>
      <c r="H3038" s="109" t="s">
        <v>431</v>
      </c>
      <c r="I3038">
        <v>2099334</v>
      </c>
      <c r="AR3038">
        <v>174</v>
      </c>
      <c r="AS3038" t="str">
        <v>MICURA</v>
      </c>
      <c r="AT3038" t="str">
        <v>ADEDUNTAN ADENIYI M.(MIC</v>
      </c>
      <c r="AU3038" s="31">
        <v>44882</v>
      </c>
      <c r="AV3038" s="40">
        <v>0.28149305555555554</v>
      </c>
      <c r="BW3038">
        <v>243</v>
      </c>
      <c r="BX3038" t="str">
        <v>MICURA</v>
      </c>
      <c r="BY3038" t="str">
        <v>HASSAN AYINDE (MIC)</v>
      </c>
      <c r="BZ3038" s="31">
        <v>44880</v>
      </c>
      <c r="CA3038" s="40">
        <v>0.48630787037037038</v>
      </c>
      <c r="DB3038">
        <v>641</v>
      </c>
      <c r="DC3038" t="str">
        <v>MICURA</v>
      </c>
      <c r="DD3038" t="str">
        <v>EZE EVEREST (MIC)</v>
      </c>
      <c r="DE3038" s="31">
        <v>44880</v>
      </c>
      <c r="DF3038" s="40">
        <v>0.77780092592592598</v>
      </c>
    </row>
    <row r="3039" spans="1:110" x14ac:dyDescent="0.25">
      <c r="A3039" s="109" t="s">
        <v>1972</v>
      </c>
      <c r="B3039">
        <v>300</v>
      </c>
      <c r="C3039" s="109" t="s">
        <v>53</v>
      </c>
      <c r="D3039" s="109" t="s">
        <v>1523</v>
      </c>
      <c r="E3039" s="94">
        <v>44870</v>
      </c>
      <c r="F3039" s="174">
        <v>0.51837962962962958</v>
      </c>
      <c r="G3039">
        <v>2</v>
      </c>
      <c r="H3039" s="109" t="s">
        <v>1524</v>
      </c>
      <c r="I3039">
        <v>5511104</v>
      </c>
      <c r="AR3039">
        <v>175</v>
      </c>
      <c r="AS3039" t="str">
        <v>MICURA</v>
      </c>
      <c r="AT3039" t="str">
        <v>CHARLES AMADI (MIC)</v>
      </c>
      <c r="AU3039" s="31">
        <v>44882</v>
      </c>
      <c r="AV3039" s="40">
        <v>0.28152777777777777</v>
      </c>
      <c r="BW3039">
        <v>244</v>
      </c>
      <c r="BX3039" t="str">
        <v>MICURA</v>
      </c>
      <c r="BY3039" t="str">
        <v>OLUMADE OYEDE (MIC)</v>
      </c>
      <c r="BZ3039" s="31">
        <v>44880</v>
      </c>
      <c r="CA3039" s="40">
        <v>0.48638888888888887</v>
      </c>
      <c r="DB3039">
        <v>642</v>
      </c>
      <c r="DC3039" t="str">
        <v>MICURA</v>
      </c>
      <c r="DD3039" t="str">
        <v>ADERINTO ABIOLA (MIC)</v>
      </c>
      <c r="DE3039" s="31">
        <v>44880</v>
      </c>
      <c r="DF3039" s="40">
        <v>0.77785879629629628</v>
      </c>
    </row>
    <row r="3040" spans="1:110" x14ac:dyDescent="0.25">
      <c r="A3040" s="109" t="s">
        <v>1972</v>
      </c>
      <c r="B3040">
        <v>301</v>
      </c>
      <c r="C3040" s="109" t="s">
        <v>53</v>
      </c>
      <c r="D3040" s="109" t="s">
        <v>785</v>
      </c>
      <c r="E3040" s="94">
        <v>44870</v>
      </c>
      <c r="F3040" s="174">
        <v>0.51962962962962966</v>
      </c>
      <c r="G3040">
        <v>2</v>
      </c>
      <c r="H3040" s="109" t="s">
        <v>786</v>
      </c>
      <c r="I3040">
        <v>4844273</v>
      </c>
      <c r="AR3040">
        <v>176</v>
      </c>
      <c r="AS3040" t="str">
        <v>MICURA</v>
      </c>
      <c r="AT3040" t="str">
        <v>FEMI FOLAWEWO (MIC)</v>
      </c>
      <c r="AU3040" s="31">
        <v>44882</v>
      </c>
      <c r="AV3040" s="40">
        <v>0.28156249999999999</v>
      </c>
      <c r="BW3040">
        <v>245</v>
      </c>
      <c r="BX3040" t="str">
        <v>OPERATIONS</v>
      </c>
      <c r="BY3040" t="str">
        <v>RASAKI AREMU (OPS)</v>
      </c>
      <c r="BZ3040" s="31">
        <v>44880</v>
      </c>
      <c r="CA3040" s="40">
        <v>0.48644675925925923</v>
      </c>
      <c r="DB3040">
        <v>643</v>
      </c>
      <c r="DC3040" t="str">
        <v>ENGINEERING</v>
      </c>
      <c r="DD3040" t="str">
        <v>AJAYI ABIDEMI (ENGR)</v>
      </c>
      <c r="DE3040" s="31">
        <v>44880</v>
      </c>
      <c r="DF3040" s="40">
        <v>0.77799768518518519</v>
      </c>
    </row>
    <row r="3041" spans="1:110" x14ac:dyDescent="0.25">
      <c r="A3041" s="109" t="s">
        <v>1972</v>
      </c>
      <c r="B3041">
        <v>302</v>
      </c>
      <c r="C3041" s="109" t="s">
        <v>53</v>
      </c>
      <c r="D3041" s="109" t="s">
        <v>811</v>
      </c>
      <c r="E3041" s="94">
        <v>44870</v>
      </c>
      <c r="F3041" s="174">
        <v>0.52481481481481485</v>
      </c>
      <c r="G3041">
        <v>2</v>
      </c>
      <c r="H3041" s="109" t="s">
        <v>812</v>
      </c>
      <c r="I3041">
        <v>2025608</v>
      </c>
      <c r="AR3041">
        <v>177</v>
      </c>
      <c r="AS3041" t="str">
        <v>MICURA</v>
      </c>
      <c r="AT3041" t="str">
        <v>IHEZUO JERRY O. (MIC)</v>
      </c>
      <c r="AU3041" s="31">
        <v>44882</v>
      </c>
      <c r="AV3041" s="40">
        <v>0.28175925925925926</v>
      </c>
      <c r="BW3041">
        <v>246</v>
      </c>
      <c r="BX3041" t="str">
        <v>OPERATIONS</v>
      </c>
      <c r="BY3041" t="str">
        <v>OGUNBAYO ABIOLA (OPS)</v>
      </c>
      <c r="BZ3041" s="31">
        <v>44880</v>
      </c>
      <c r="CA3041" s="40">
        <v>0.48651620370370369</v>
      </c>
      <c r="DB3041">
        <v>644</v>
      </c>
      <c r="DC3041" t="str">
        <v>MICURA</v>
      </c>
      <c r="DD3041" t="str">
        <v>MAIHA LEWIS SIMON (MIC)</v>
      </c>
      <c r="DE3041" s="31">
        <v>44880</v>
      </c>
      <c r="DF3041" s="40">
        <v>0.77807870370370369</v>
      </c>
    </row>
    <row r="3042" spans="1:110" x14ac:dyDescent="0.25">
      <c r="A3042" s="109" t="s">
        <v>1972</v>
      </c>
      <c r="B3042">
        <v>303</v>
      </c>
      <c r="C3042" s="109" t="s">
        <v>52</v>
      </c>
      <c r="D3042" s="109" t="s">
        <v>1938</v>
      </c>
      <c r="E3042" s="94">
        <v>44870</v>
      </c>
      <c r="F3042" s="174">
        <v>0.52704861111111112</v>
      </c>
      <c r="G3042">
        <v>2</v>
      </c>
      <c r="H3042" s="109" t="s">
        <v>1939</v>
      </c>
      <c r="I3042">
        <v>6709463</v>
      </c>
      <c r="AR3042">
        <v>178</v>
      </c>
      <c r="AS3042" t="str">
        <v>MICURA</v>
      </c>
      <c r="AT3042" t="str">
        <v>UMAHI IFEANYI C. (MIC)</v>
      </c>
      <c r="AU3042" s="31">
        <v>44882</v>
      </c>
      <c r="AV3042" s="40">
        <v>0.28180555555555553</v>
      </c>
      <c r="BW3042">
        <v>247</v>
      </c>
      <c r="BX3042" t="str">
        <v>CONTRACTOR</v>
      </c>
      <c r="BY3042" t="str">
        <v>OGUNDELE OLAYINKA (MEDBU</v>
      </c>
      <c r="BZ3042" s="31">
        <v>44880</v>
      </c>
      <c r="CA3042" s="40">
        <v>0.48657407407407405</v>
      </c>
      <c r="DB3042">
        <v>645</v>
      </c>
      <c r="DC3042" t="str">
        <v>MICURA</v>
      </c>
      <c r="DD3042" t="str">
        <v>ODETAYO FEMI (MIC)</v>
      </c>
      <c r="DE3042" s="31">
        <v>44880</v>
      </c>
      <c r="DF3042" s="40">
        <v>0.77814814814814814</v>
      </c>
    </row>
    <row r="3043" spans="1:110" x14ac:dyDescent="0.25">
      <c r="A3043" s="109" t="s">
        <v>1972</v>
      </c>
      <c r="B3043">
        <v>304</v>
      </c>
      <c r="C3043" s="109" t="s">
        <v>54</v>
      </c>
      <c r="D3043" s="109" t="s">
        <v>1308</v>
      </c>
      <c r="E3043" s="94">
        <v>44870</v>
      </c>
      <c r="F3043" s="174">
        <v>0.52870370370370368</v>
      </c>
      <c r="G3043">
        <v>2</v>
      </c>
      <c r="H3043" s="109" t="s">
        <v>1309</v>
      </c>
      <c r="I3043"/>
      <c r="AR3043">
        <v>179</v>
      </c>
      <c r="AS3043" t="str">
        <v>ENGINEERING</v>
      </c>
      <c r="AT3043" t="str">
        <v>BABALOLA SIMON (ENGR)</v>
      </c>
      <c r="AU3043" s="31">
        <v>44882</v>
      </c>
      <c r="AV3043" s="40">
        <v>0.2824652777777778</v>
      </c>
      <c r="BW3043">
        <v>248</v>
      </c>
      <c r="BX3043" t="str">
        <v>CONTRACTOR</v>
      </c>
      <c r="BY3043" t="str">
        <v>SHOYOYE OLORUNSHOGO (MED</v>
      </c>
      <c r="BZ3043" s="31">
        <v>44880</v>
      </c>
      <c r="CA3043" s="40">
        <v>0.4866435185185185</v>
      </c>
      <c r="DB3043">
        <v>646</v>
      </c>
      <c r="DC3043" t="str">
        <v>MICURA</v>
      </c>
      <c r="DD3043" t="str">
        <v>UKA FREDRICK U.(MIC)</v>
      </c>
      <c r="DE3043" s="31">
        <v>44880</v>
      </c>
      <c r="DF3043" s="40">
        <v>0.77832175925925928</v>
      </c>
    </row>
    <row r="3044" spans="1:110" x14ac:dyDescent="0.25">
      <c r="A3044" s="109" t="s">
        <v>1972</v>
      </c>
      <c r="B3044">
        <v>305</v>
      </c>
      <c r="C3044" s="109" t="s">
        <v>52</v>
      </c>
      <c r="D3044" s="109" t="s">
        <v>1935</v>
      </c>
      <c r="E3044" s="94">
        <v>44870</v>
      </c>
      <c r="F3044" s="174">
        <v>0.53984953703703709</v>
      </c>
      <c r="G3044">
        <v>2</v>
      </c>
      <c r="H3044" s="109" t="s">
        <v>1936</v>
      </c>
      <c r="I3044">
        <v>14112228</v>
      </c>
      <c r="AR3044">
        <v>180</v>
      </c>
      <c r="AS3044" t="str">
        <v>OPERATIONS</v>
      </c>
      <c r="AT3044" t="str">
        <v>RAHEEM MUSA (OPS)</v>
      </c>
      <c r="AU3044" s="31">
        <v>44882</v>
      </c>
      <c r="AV3044" s="40">
        <v>0.28251157407407407</v>
      </c>
      <c r="BW3044">
        <v>249</v>
      </c>
      <c r="BX3044" t="str">
        <v>MICURA</v>
      </c>
      <c r="BY3044" t="str">
        <v>MONDAY OJO (MIC)</v>
      </c>
      <c r="BZ3044" s="31">
        <v>44880</v>
      </c>
      <c r="CA3044" s="40">
        <v>0.48734953703703704</v>
      </c>
      <c r="DB3044">
        <v>647</v>
      </c>
      <c r="DC3044" t="str">
        <v>MICURA</v>
      </c>
      <c r="DD3044" t="str">
        <v>BABATUNDE ADEJOLA (MIC)</v>
      </c>
      <c r="DE3044" s="31">
        <v>44880</v>
      </c>
      <c r="DF3044" s="40">
        <v>0.77839120370370374</v>
      </c>
    </row>
    <row r="3045" spans="1:110" x14ac:dyDescent="0.25">
      <c r="A3045" s="109" t="s">
        <v>1972</v>
      </c>
      <c r="B3045">
        <v>306</v>
      </c>
      <c r="C3045" s="109" t="s">
        <v>52</v>
      </c>
      <c r="D3045" s="109" t="s">
        <v>1541</v>
      </c>
      <c r="E3045" s="94">
        <v>44870</v>
      </c>
      <c r="F3045" s="174">
        <v>0.54228009259259258</v>
      </c>
      <c r="G3045">
        <v>2</v>
      </c>
      <c r="H3045" s="109" t="s">
        <v>1542</v>
      </c>
      <c r="I3045">
        <v>5435681</v>
      </c>
      <c r="AR3045">
        <v>181</v>
      </c>
      <c r="AS3045" t="str">
        <v>ENGINEERING</v>
      </c>
      <c r="AT3045" t="str">
        <v>MORUF AMIDU (ENGR)</v>
      </c>
      <c r="AU3045" s="31">
        <v>44882</v>
      </c>
      <c r="AV3045" s="40">
        <v>0.2825462962962963</v>
      </c>
      <c r="BW3045">
        <v>250</v>
      </c>
      <c r="BX3045" t="str">
        <v>MICURA</v>
      </c>
      <c r="BY3045" t="str">
        <v>IDOWU OLAWUNMI (MIC)</v>
      </c>
      <c r="BZ3045" s="31">
        <v>44880</v>
      </c>
      <c r="CA3045" s="40">
        <v>0.48741898148148149</v>
      </c>
      <c r="DB3045">
        <v>648</v>
      </c>
      <c r="DC3045" t="str">
        <v>OPERATIONS</v>
      </c>
      <c r="DD3045" t="str">
        <v>IDEM GEORGE (OPS)</v>
      </c>
      <c r="DE3045" s="31">
        <v>44880</v>
      </c>
      <c r="DF3045" s="40">
        <v>0.77848379629629627</v>
      </c>
    </row>
    <row r="3046" spans="1:110" x14ac:dyDescent="0.25">
      <c r="A3046" s="109" t="s">
        <v>1972</v>
      </c>
      <c r="B3046">
        <v>307</v>
      </c>
      <c r="C3046" s="109" t="s">
        <v>20</v>
      </c>
      <c r="D3046" s="109" t="s">
        <v>2001</v>
      </c>
      <c r="E3046" s="94">
        <v>44870</v>
      </c>
      <c r="F3046" s="174">
        <v>0.54508101851851853</v>
      </c>
      <c r="G3046">
        <v>2</v>
      </c>
      <c r="H3046" s="109" t="s">
        <v>2002</v>
      </c>
      <c r="I3046"/>
      <c r="AR3046">
        <v>182</v>
      </c>
      <c r="AS3046" t="str">
        <v>ENGINEERING</v>
      </c>
      <c r="AT3046" t="str">
        <v>GANIYU RAHMON (ENGR)</v>
      </c>
      <c r="AU3046" s="31">
        <v>44882</v>
      </c>
      <c r="AV3046" s="40">
        <v>0.28258101851851852</v>
      </c>
      <c r="BW3046">
        <v>251</v>
      </c>
      <c r="BX3046" t="str">
        <v>MICURA</v>
      </c>
      <c r="BY3046" t="str">
        <v>IKHANE ROBERT GREG (MIC)</v>
      </c>
      <c r="BZ3046" s="31">
        <v>44880</v>
      </c>
      <c r="CA3046" s="40">
        <v>0.48749999999999999</v>
      </c>
      <c r="DB3046">
        <v>649</v>
      </c>
      <c r="DC3046" t="str">
        <v>ENGINEERING</v>
      </c>
      <c r="DD3046" t="str">
        <v>ONU HYACINTH C. (ENGNR)</v>
      </c>
      <c r="DE3046" s="31">
        <v>44880</v>
      </c>
      <c r="DF3046" s="40">
        <v>0.77878472222222217</v>
      </c>
    </row>
    <row r="3047" spans="1:110" x14ac:dyDescent="0.25">
      <c r="A3047" s="109" t="s">
        <v>1972</v>
      </c>
      <c r="B3047">
        <v>308</v>
      </c>
      <c r="C3047" s="109" t="s">
        <v>54</v>
      </c>
      <c r="D3047" s="109" t="s">
        <v>608</v>
      </c>
      <c r="E3047" s="94">
        <v>44870</v>
      </c>
      <c r="F3047" s="174">
        <v>0.54532407407407413</v>
      </c>
      <c r="G3047">
        <v>2</v>
      </c>
      <c r="H3047" s="109" t="s">
        <v>609</v>
      </c>
      <c r="I3047"/>
      <c r="AR3047">
        <v>183</v>
      </c>
      <c r="AS3047" t="str">
        <v>ENGINEERING</v>
      </c>
      <c r="AT3047" t="str">
        <v>OKPANEFE JOSEPH (ENGR)</v>
      </c>
      <c r="AU3047" s="31">
        <v>44882</v>
      </c>
      <c r="AV3047" s="40">
        <v>0.28265046296296298</v>
      </c>
      <c r="BW3047">
        <v>252</v>
      </c>
      <c r="BX3047" t="str">
        <v>MICURA</v>
      </c>
      <c r="BY3047" t="str">
        <v>YAKUBU JACOB (MIC)</v>
      </c>
      <c r="BZ3047" s="31">
        <v>44880</v>
      </c>
      <c r="CA3047" s="40">
        <v>0.48756944444444444</v>
      </c>
      <c r="DB3047">
        <v>650</v>
      </c>
      <c r="DC3047" t="str">
        <v>MICURA</v>
      </c>
      <c r="DD3047" t="str">
        <v>IKHANE ROBERT GREG (MIC)</v>
      </c>
      <c r="DE3047" s="31">
        <v>44880</v>
      </c>
      <c r="DF3047" s="40">
        <v>0.77885416666666663</v>
      </c>
    </row>
    <row r="3048" spans="1:110" x14ac:dyDescent="0.25">
      <c r="A3048" s="109" t="s">
        <v>1972</v>
      </c>
      <c r="B3048">
        <v>309</v>
      </c>
      <c r="C3048" s="109" t="s">
        <v>53</v>
      </c>
      <c r="D3048" s="109" t="s">
        <v>370</v>
      </c>
      <c r="E3048" s="94">
        <v>44870</v>
      </c>
      <c r="F3048" s="174">
        <v>0.55312499999999998</v>
      </c>
      <c r="G3048">
        <v>2</v>
      </c>
      <c r="H3048" s="109" t="s">
        <v>371</v>
      </c>
      <c r="I3048"/>
      <c r="AR3048">
        <v>184</v>
      </c>
      <c r="AS3048" t="str">
        <v>OPERATIONS</v>
      </c>
      <c r="AT3048" t="str">
        <v>OYINLEYE TOPE (OPS)</v>
      </c>
      <c r="AU3048" s="31">
        <v>44882</v>
      </c>
      <c r="AV3048" s="40">
        <v>0.28277777777777779</v>
      </c>
      <c r="BW3048">
        <v>253</v>
      </c>
      <c r="BX3048" t="str">
        <v>MICURA</v>
      </c>
      <c r="BY3048" t="str">
        <v>PETER ALABERE (MIC)</v>
      </c>
      <c r="BZ3048" s="31">
        <v>44880</v>
      </c>
      <c r="CA3048" s="40">
        <v>0.4876388888888889</v>
      </c>
      <c r="DB3048">
        <v>651</v>
      </c>
      <c r="DC3048" t="str">
        <v>MICURA</v>
      </c>
      <c r="DD3048" t="str">
        <v>ORIABURE DAVID O.(MIC)</v>
      </c>
      <c r="DE3048" s="31">
        <v>44880</v>
      </c>
      <c r="DF3048" s="40">
        <v>0.77899305555555554</v>
      </c>
    </row>
    <row r="3049" spans="1:110" x14ac:dyDescent="0.25">
      <c r="A3049" s="109" t="s">
        <v>1972</v>
      </c>
      <c r="B3049">
        <v>310</v>
      </c>
      <c r="C3049" s="109" t="s">
        <v>53</v>
      </c>
      <c r="D3049" s="109" t="s">
        <v>380</v>
      </c>
      <c r="E3049" s="94">
        <v>44870</v>
      </c>
      <c r="F3049" s="174">
        <v>0.55353009259259256</v>
      </c>
      <c r="G3049">
        <v>2</v>
      </c>
      <c r="H3049" s="109" t="s">
        <v>381</v>
      </c>
      <c r="I3049"/>
      <c r="AR3049">
        <v>185</v>
      </c>
      <c r="AS3049" t="str">
        <v>MICURA</v>
      </c>
      <c r="AT3049" t="str">
        <v>MOMODU ABDULAI (MIC)</v>
      </c>
      <c r="AU3049" s="31">
        <v>44882</v>
      </c>
      <c r="AV3049" s="40">
        <v>0.28324074074074074</v>
      </c>
      <c r="BW3049">
        <v>254</v>
      </c>
      <c r="BX3049" t="str">
        <v>MICURA</v>
      </c>
      <c r="BY3049" t="str">
        <v>KAMORU USMAN (MIC)</v>
      </c>
      <c r="BZ3049" s="31">
        <v>44880</v>
      </c>
      <c r="CA3049" s="40">
        <v>0.48859953703703701</v>
      </c>
      <c r="DB3049">
        <v>652</v>
      </c>
      <c r="DC3049" t="str">
        <v>MICURA</v>
      </c>
      <c r="DD3049" t="str">
        <v>SATURDAY MOSES (MIC)</v>
      </c>
      <c r="DE3049" s="31">
        <v>44880</v>
      </c>
      <c r="DF3049" s="40">
        <v>0.77906249999999999</v>
      </c>
    </row>
    <row r="3050" spans="1:110" x14ac:dyDescent="0.25">
      <c r="A3050" s="109" t="s">
        <v>1972</v>
      </c>
      <c r="B3050">
        <v>311</v>
      </c>
      <c r="C3050" s="109" t="s">
        <v>52</v>
      </c>
      <c r="D3050" s="109" t="s">
        <v>1244</v>
      </c>
      <c r="E3050" s="94">
        <v>44870</v>
      </c>
      <c r="F3050" s="174">
        <v>0.55379629629629634</v>
      </c>
      <c r="G3050">
        <v>2</v>
      </c>
      <c r="H3050" s="109" t="s">
        <v>1245</v>
      </c>
      <c r="I3050">
        <v>14934821</v>
      </c>
      <c r="AR3050">
        <v>186</v>
      </c>
      <c r="AS3050" t="str">
        <v>OPERATIONS</v>
      </c>
      <c r="AT3050" t="str">
        <v>IDRIS IBRAHIM (OPS)</v>
      </c>
      <c r="AU3050" s="31">
        <v>44882</v>
      </c>
      <c r="AV3050" s="40">
        <v>0.28327546296296297</v>
      </c>
      <c r="BW3050">
        <v>255</v>
      </c>
      <c r="BX3050" t="str">
        <v>MICURA</v>
      </c>
      <c r="BY3050" t="str">
        <v>EZEKIEL AREMU (MIC)</v>
      </c>
      <c r="BZ3050" s="31">
        <v>44880</v>
      </c>
      <c r="CA3050" s="40">
        <v>0.48865740740740743</v>
      </c>
      <c r="DB3050">
        <v>653</v>
      </c>
      <c r="DC3050" t="str">
        <v>MICURA</v>
      </c>
      <c r="DD3050" t="str">
        <v>AKINFENWA OLUWAYEMI (MI</v>
      </c>
      <c r="DE3050" s="31">
        <v>44880</v>
      </c>
      <c r="DF3050" s="40">
        <v>0.77912037037037041</v>
      </c>
    </row>
    <row r="3051" spans="1:110" x14ac:dyDescent="0.25">
      <c r="A3051" s="109" t="s">
        <v>1972</v>
      </c>
      <c r="B3051">
        <v>312</v>
      </c>
      <c r="C3051" s="109" t="s">
        <v>53</v>
      </c>
      <c r="D3051" s="109" t="s">
        <v>1525</v>
      </c>
      <c r="E3051" s="94">
        <v>44870</v>
      </c>
      <c r="F3051" s="174">
        <v>0.55504629629629632</v>
      </c>
      <c r="G3051">
        <v>2</v>
      </c>
      <c r="H3051" s="109" t="s">
        <v>1526</v>
      </c>
      <c r="I3051"/>
      <c r="AR3051">
        <v>187</v>
      </c>
      <c r="AS3051" t="str">
        <v>OPERATIONS</v>
      </c>
      <c r="AT3051" t="str">
        <v>OGBEIDE MUTAIRU (OPS)</v>
      </c>
      <c r="AU3051" s="31">
        <v>44882</v>
      </c>
      <c r="AV3051" s="40">
        <v>0.28332175925925923</v>
      </c>
      <c r="BW3051">
        <v>256</v>
      </c>
      <c r="BX3051" t="str">
        <v>OPERATIONS</v>
      </c>
      <c r="BY3051" t="str">
        <v>AZEEZ OLUSEGUN (OPS)</v>
      </c>
      <c r="BZ3051" s="31">
        <v>44880</v>
      </c>
      <c r="CA3051" s="40">
        <v>0.48883101851851851</v>
      </c>
      <c r="DB3051">
        <v>654</v>
      </c>
      <c r="DC3051" t="str">
        <v>OPERATIONS</v>
      </c>
      <c r="DD3051" t="str">
        <v>EKEH K NWABUEZE (OPS)</v>
      </c>
      <c r="DE3051" s="31">
        <v>44880</v>
      </c>
      <c r="DF3051" s="40">
        <v>0.7792013888888889</v>
      </c>
    </row>
    <row r="3052" spans="1:110" x14ac:dyDescent="0.25">
      <c r="A3052" s="109" t="s">
        <v>1972</v>
      </c>
      <c r="B3052">
        <v>313</v>
      </c>
      <c r="C3052" s="109" t="s">
        <v>53</v>
      </c>
      <c r="D3052" s="109" t="s">
        <v>1569</v>
      </c>
      <c r="E3052" s="94">
        <v>44870</v>
      </c>
      <c r="F3052" s="174">
        <v>0.55633101851851852</v>
      </c>
      <c r="G3052">
        <v>2</v>
      </c>
      <c r="H3052" s="109" t="s">
        <v>1570</v>
      </c>
      <c r="I3052">
        <v>2713872</v>
      </c>
      <c r="AR3052">
        <v>188</v>
      </c>
      <c r="AS3052" t="str">
        <v>OPERATIONS</v>
      </c>
      <c r="AT3052" t="str">
        <v>ICHADERE ONORIODE (OPS)</v>
      </c>
      <c r="AU3052" s="31">
        <v>44882</v>
      </c>
      <c r="AV3052" s="40">
        <v>0.28343750000000001</v>
      </c>
      <c r="BW3052">
        <v>257</v>
      </c>
      <c r="BX3052" t="str">
        <v>MICURA</v>
      </c>
      <c r="BY3052" t="str">
        <v>AYINLA TAOFEEK (MIC)</v>
      </c>
      <c r="BZ3052" s="31">
        <v>44880</v>
      </c>
      <c r="CA3052" s="40">
        <v>0.48893518518518519</v>
      </c>
      <c r="DB3052">
        <v>655</v>
      </c>
      <c r="DC3052" t="str">
        <v>MICURA</v>
      </c>
      <c r="DD3052" t="str">
        <v>ADEBAKIN OLUWASEUN (MIC)</v>
      </c>
      <c r="DE3052" s="31">
        <v>44880</v>
      </c>
      <c r="DF3052" s="40">
        <v>0.77924768518518517</v>
      </c>
    </row>
    <row r="3053" spans="1:110" x14ac:dyDescent="0.25">
      <c r="A3053" s="109" t="s">
        <v>1972</v>
      </c>
      <c r="B3053">
        <v>314</v>
      </c>
      <c r="C3053" s="109" t="s">
        <v>52</v>
      </c>
      <c r="D3053" s="109" t="s">
        <v>302</v>
      </c>
      <c r="E3053" s="94">
        <v>44870</v>
      </c>
      <c r="F3053" s="174">
        <v>0.5578819444444445</v>
      </c>
      <c r="G3053">
        <v>2</v>
      </c>
      <c r="H3053" s="109" t="s">
        <v>303</v>
      </c>
      <c r="I3053">
        <v>5417847</v>
      </c>
      <c r="AR3053">
        <v>189</v>
      </c>
      <c r="AS3053" t="str">
        <v>ENGINEERING</v>
      </c>
      <c r="AT3053" t="str">
        <v>AIBUEKU MARVELOUS (ENGR)</v>
      </c>
      <c r="AU3053" s="31">
        <v>44882</v>
      </c>
      <c r="AV3053" s="40">
        <v>0.28346064814814814</v>
      </c>
      <c r="BW3053">
        <v>258</v>
      </c>
      <c r="BX3053" t="str">
        <v>MICURA</v>
      </c>
      <c r="BY3053" t="str">
        <v>NWOKOCHA IKECHUKWU (MIC)</v>
      </c>
      <c r="BZ3053" s="31">
        <v>44880</v>
      </c>
      <c r="CA3053" s="40">
        <v>0.48900462962962965</v>
      </c>
      <c r="DB3053">
        <v>656</v>
      </c>
      <c r="DC3053" t="str">
        <v>ENGINEERING</v>
      </c>
      <c r="DD3053" t="str">
        <v>UFEDO ODAWU</v>
      </c>
      <c r="DE3053" s="31">
        <v>44880</v>
      </c>
      <c r="DF3053" s="40">
        <v>0.77937500000000004</v>
      </c>
    </row>
    <row r="3054" spans="1:110" x14ac:dyDescent="0.25">
      <c r="A3054" s="109" t="s">
        <v>1972</v>
      </c>
      <c r="B3054">
        <v>315</v>
      </c>
      <c r="C3054" s="109" t="s">
        <v>52</v>
      </c>
      <c r="D3054" s="109" t="s">
        <v>550</v>
      </c>
      <c r="E3054" s="94">
        <v>44870</v>
      </c>
      <c r="F3054" s="174">
        <v>0.5584027777777778</v>
      </c>
      <c r="G3054">
        <v>2</v>
      </c>
      <c r="H3054" s="109" t="s">
        <v>551</v>
      </c>
      <c r="I3054">
        <v>5417638</v>
      </c>
      <c r="AR3054">
        <v>190</v>
      </c>
      <c r="AS3054" t="str">
        <v>ENGINEERING</v>
      </c>
      <c r="AT3054" t="str">
        <v>APPOLUS O. FRANCIS (ENG</v>
      </c>
      <c r="AU3054" s="31">
        <v>44882</v>
      </c>
      <c r="AV3054" s="40">
        <v>0.28354166666666669</v>
      </c>
      <c r="BW3054">
        <v>259</v>
      </c>
      <c r="BX3054" t="str">
        <v>ENGINEERING</v>
      </c>
      <c r="BY3054" t="str">
        <v>ENOMA GODWIN O (ENGR)</v>
      </c>
      <c r="BZ3054" s="31">
        <v>44880</v>
      </c>
      <c r="CA3054" s="40">
        <v>0.48947916666666669</v>
      </c>
      <c r="DB3054">
        <v>657</v>
      </c>
      <c r="DC3054" t="str">
        <v>MICURA</v>
      </c>
      <c r="DD3054" t="str">
        <v>MOGBODOFO SEUN A. (MIC)</v>
      </c>
      <c r="DE3054" s="31">
        <v>44880</v>
      </c>
      <c r="DF3054" s="40">
        <v>0.78003472222222225</v>
      </c>
    </row>
    <row r="3055" spans="1:110" x14ac:dyDescent="0.25">
      <c r="A3055" s="109" t="s">
        <v>1972</v>
      </c>
      <c r="B3055">
        <v>316</v>
      </c>
      <c r="C3055" s="109" t="s">
        <v>52</v>
      </c>
      <c r="D3055" s="109" t="s">
        <v>360</v>
      </c>
      <c r="E3055" s="94">
        <v>44870</v>
      </c>
      <c r="F3055" s="174">
        <v>0.55954861111111109</v>
      </c>
      <c r="G3055">
        <v>2</v>
      </c>
      <c r="H3055" s="109" t="s">
        <v>361</v>
      </c>
      <c r="I3055">
        <v>5503300</v>
      </c>
      <c r="AR3055">
        <v>191</v>
      </c>
      <c r="AS3055" t="str">
        <v>ENGINEERING</v>
      </c>
      <c r="AT3055" t="str">
        <v>ADENIGA ADELEKE O. (ENG</v>
      </c>
      <c r="AU3055" s="31">
        <v>44882</v>
      </c>
      <c r="AV3055" s="40">
        <v>0.28358796296296296</v>
      </c>
      <c r="BW3055">
        <v>260</v>
      </c>
      <c r="BX3055" t="str">
        <v>ENGINEERING</v>
      </c>
      <c r="BY3055" t="str">
        <v>NKWOAGU AUGUSTINE (ENGR</v>
      </c>
      <c r="BZ3055" s="31">
        <v>44880</v>
      </c>
      <c r="CA3055" s="40">
        <v>0.48954861111111109</v>
      </c>
      <c r="DB3055">
        <v>658</v>
      </c>
      <c r="DC3055" t="str">
        <v>MICURA</v>
      </c>
      <c r="DD3055" t="str">
        <v>MCHENRY N. AGU (MIC)</v>
      </c>
      <c r="DE3055" s="31">
        <v>44880</v>
      </c>
      <c r="DF3055" s="40">
        <v>0.78031249999999996</v>
      </c>
    </row>
    <row r="3056" spans="1:110" x14ac:dyDescent="0.25">
      <c r="A3056" s="109" t="s">
        <v>1972</v>
      </c>
      <c r="B3056">
        <v>317</v>
      </c>
      <c r="C3056" s="109" t="s">
        <v>52</v>
      </c>
      <c r="D3056" s="109" t="s">
        <v>779</v>
      </c>
      <c r="E3056" s="94">
        <v>44870</v>
      </c>
      <c r="F3056" s="174">
        <v>0.56049768518518517</v>
      </c>
      <c r="G3056">
        <v>2</v>
      </c>
      <c r="H3056" s="109" t="s">
        <v>780</v>
      </c>
      <c r="I3056">
        <v>5381595</v>
      </c>
      <c r="AR3056">
        <v>192</v>
      </c>
      <c r="AS3056" t="str">
        <v>ENGINEERING</v>
      </c>
      <c r="AT3056" t="str">
        <v>POPOOLA OLUGBENGA (ENGR</v>
      </c>
      <c r="AU3056" s="31">
        <v>44882</v>
      </c>
      <c r="AV3056" s="40">
        <v>0.28365740740740741</v>
      </c>
      <c r="BW3056">
        <v>261</v>
      </c>
      <c r="BX3056" t="str">
        <v>ENGINEERING</v>
      </c>
      <c r="BY3056" t="str">
        <v>IFEANYI OZONUWE (ENGR)</v>
      </c>
      <c r="BZ3056" s="31">
        <v>44880</v>
      </c>
      <c r="CA3056" s="40">
        <v>0.48962962962962964</v>
      </c>
      <c r="DB3056">
        <v>659</v>
      </c>
      <c r="DC3056" t="str">
        <v>ENGINEERING</v>
      </c>
      <c r="DD3056" t="str">
        <v>BABALOLA SIMON (ENGR)</v>
      </c>
      <c r="DE3056" s="31">
        <v>44880</v>
      </c>
      <c r="DF3056" s="40">
        <v>0.78038194444444442</v>
      </c>
    </row>
    <row r="3057" spans="1:110" x14ac:dyDescent="0.25">
      <c r="A3057" s="109" t="s">
        <v>1972</v>
      </c>
      <c r="B3057">
        <v>318</v>
      </c>
      <c r="C3057" s="109" t="s">
        <v>52</v>
      </c>
      <c r="D3057" s="109" t="s">
        <v>444</v>
      </c>
      <c r="E3057" s="94">
        <v>44870</v>
      </c>
      <c r="F3057" s="174">
        <v>0.56342592592592589</v>
      </c>
      <c r="G3057">
        <v>2</v>
      </c>
      <c r="H3057" s="109" t="s">
        <v>445</v>
      </c>
      <c r="I3057">
        <v>7094641</v>
      </c>
      <c r="AR3057">
        <v>193</v>
      </c>
      <c r="AS3057" t="str">
        <v>ENGINEERING</v>
      </c>
      <c r="AT3057" t="str">
        <v>ADENIYI ISMAILA (ENGR)</v>
      </c>
      <c r="AU3057" s="31">
        <v>44882</v>
      </c>
      <c r="AV3057" s="40">
        <v>0.28369212962962964</v>
      </c>
      <c r="BW3057">
        <v>262</v>
      </c>
      <c r="BX3057" t="str">
        <v>ENGINEERING</v>
      </c>
      <c r="BY3057" t="str">
        <v>BABALOLA SIMON (ENGR)</v>
      </c>
      <c r="BZ3057" s="31">
        <v>44880</v>
      </c>
      <c r="CA3057" s="40">
        <v>0.4896875</v>
      </c>
      <c r="DB3057">
        <v>660</v>
      </c>
      <c r="DC3057" t="str">
        <v>OLM</v>
      </c>
      <c r="DD3057" t="str">
        <v>MBA EJIKE SAMUEL (OLM)</v>
      </c>
      <c r="DE3057" s="31">
        <v>44880</v>
      </c>
      <c r="DF3057" s="40">
        <v>0.78045138888888888</v>
      </c>
    </row>
    <row r="3058" spans="1:110" x14ac:dyDescent="0.25">
      <c r="A3058" s="109" t="s">
        <v>1972</v>
      </c>
      <c r="B3058">
        <v>319</v>
      </c>
      <c r="C3058" s="109" t="s">
        <v>21</v>
      </c>
      <c r="D3058" s="109" t="s">
        <v>663</v>
      </c>
      <c r="E3058" s="94">
        <v>44870</v>
      </c>
      <c r="F3058" s="174">
        <v>0.56615740740740739</v>
      </c>
      <c r="G3058">
        <v>2</v>
      </c>
      <c r="H3058" s="109" t="s">
        <v>21</v>
      </c>
      <c r="I3058"/>
      <c r="AR3058">
        <v>194</v>
      </c>
      <c r="AS3058" t="str">
        <v>OPERATIONS</v>
      </c>
      <c r="AT3058" t="str">
        <v>ODEBO .A. TIMOTHY (OPS)</v>
      </c>
      <c r="AU3058" s="31">
        <v>44882</v>
      </c>
      <c r="AV3058" s="40">
        <v>0.28378472222222223</v>
      </c>
      <c r="BW3058">
        <v>263</v>
      </c>
      <c r="BX3058" t="str">
        <v>ENGINEERING</v>
      </c>
      <c r="BY3058" t="str">
        <v>WILLIAMS IDOROYEN (ENGR</v>
      </c>
      <c r="BZ3058" s="31">
        <v>44880</v>
      </c>
      <c r="CA3058" s="40">
        <v>0.48976851851851849</v>
      </c>
      <c r="DB3058">
        <v>661</v>
      </c>
      <c r="DC3058" t="str">
        <v>MICURA</v>
      </c>
      <c r="DD3058" t="str">
        <v>DARE JIDA (MIC)</v>
      </c>
      <c r="DE3058" s="31">
        <v>44880</v>
      </c>
      <c r="DF3058" s="40">
        <v>0.78084490740740742</v>
      </c>
    </row>
    <row r="3059" spans="1:110" x14ac:dyDescent="0.25">
      <c r="A3059" s="109" t="s">
        <v>1972</v>
      </c>
      <c r="B3059">
        <v>320</v>
      </c>
      <c r="C3059" s="109" t="s">
        <v>54</v>
      </c>
      <c r="D3059" s="109" t="s">
        <v>2003</v>
      </c>
      <c r="E3059" s="94">
        <v>44870</v>
      </c>
      <c r="F3059" s="174">
        <v>0.59290509259259261</v>
      </c>
      <c r="G3059">
        <v>2</v>
      </c>
      <c r="H3059" s="109" t="s">
        <v>2004</v>
      </c>
      <c r="I3059">
        <v>3686703</v>
      </c>
      <c r="AR3059">
        <v>195</v>
      </c>
      <c r="AS3059" t="str">
        <v>ENGINEERING</v>
      </c>
      <c r="AT3059" t="str">
        <v>AHMODU SANUSI</v>
      </c>
      <c r="AU3059" s="31">
        <v>44882</v>
      </c>
      <c r="AV3059" s="40">
        <v>0.28384259259259259</v>
      </c>
      <c r="BW3059">
        <v>264</v>
      </c>
      <c r="BX3059" t="str">
        <v>MICURA</v>
      </c>
      <c r="BY3059" t="str">
        <v>IGIEVA THOMPSON (MIC)</v>
      </c>
      <c r="BZ3059" s="31">
        <v>44880</v>
      </c>
      <c r="CA3059" s="40">
        <v>0.48982638888888891</v>
      </c>
      <c r="DB3059">
        <v>662</v>
      </c>
      <c r="DC3059" t="str">
        <v>MICURA</v>
      </c>
      <c r="DD3059" t="str">
        <v>HUDE OLUWASEYI (MIC)</v>
      </c>
      <c r="DE3059" s="31">
        <v>44880</v>
      </c>
      <c r="DF3059" s="40">
        <v>0.78091435185185187</v>
      </c>
    </row>
    <row r="3060" spans="1:110" x14ac:dyDescent="0.25">
      <c r="A3060" s="109" t="s">
        <v>1972</v>
      </c>
      <c r="B3060">
        <v>321</v>
      </c>
      <c r="C3060" s="109" t="s">
        <v>53</v>
      </c>
      <c r="D3060" s="109" t="s">
        <v>748</v>
      </c>
      <c r="E3060" s="94">
        <v>44870</v>
      </c>
      <c r="F3060" s="174">
        <v>0.59488425925925925</v>
      </c>
      <c r="G3060">
        <v>2</v>
      </c>
      <c r="H3060" s="109" t="s">
        <v>749</v>
      </c>
      <c r="I3060"/>
      <c r="AR3060">
        <v>196</v>
      </c>
      <c r="AS3060" t="str">
        <v>ENGINEERING</v>
      </c>
      <c r="AT3060" t="str">
        <v>ENOMA GODWIN O (ENGR)</v>
      </c>
      <c r="AU3060" s="31">
        <v>44882</v>
      </c>
      <c r="AV3060" s="40">
        <v>0.28387731481481482</v>
      </c>
      <c r="BW3060">
        <v>265</v>
      </c>
      <c r="BX3060" t="str">
        <v>OPERATIONS</v>
      </c>
      <c r="BY3060" t="str">
        <v>JUDE O. STANLEY (OPS)</v>
      </c>
      <c r="BZ3060" s="31">
        <v>44880</v>
      </c>
      <c r="CA3060" s="40">
        <v>0.48989583333333331</v>
      </c>
      <c r="DB3060">
        <v>663</v>
      </c>
      <c r="DC3060" t="str">
        <v>MICURA</v>
      </c>
      <c r="DD3060" t="str">
        <v>IDRIS GBOLARUNMI (MIC)</v>
      </c>
      <c r="DE3060" s="31">
        <v>44880</v>
      </c>
      <c r="DF3060" s="40">
        <v>0.78097222222222218</v>
      </c>
    </row>
    <row r="3061" spans="1:110" x14ac:dyDescent="0.25">
      <c r="A3061" s="109" t="s">
        <v>1972</v>
      </c>
      <c r="B3061">
        <v>322</v>
      </c>
      <c r="C3061" s="109" t="s">
        <v>53</v>
      </c>
      <c r="D3061" s="109" t="s">
        <v>1282</v>
      </c>
      <c r="E3061" s="94">
        <v>44870</v>
      </c>
      <c r="F3061" s="174">
        <v>0.5965625</v>
      </c>
      <c r="G3061">
        <v>2</v>
      </c>
      <c r="H3061" s="109" t="s">
        <v>1283</v>
      </c>
      <c r="I3061">
        <v>2099344</v>
      </c>
      <c r="AR3061">
        <v>197</v>
      </c>
      <c r="AS3061" t="str">
        <v>OPERATIONS</v>
      </c>
      <c r="AT3061" t="str">
        <v>EMOKHOR JOHN (MIC)</v>
      </c>
      <c r="AU3061" s="31">
        <v>44882</v>
      </c>
      <c r="AV3061" s="40">
        <v>0.28484953703703703</v>
      </c>
      <c r="BW3061">
        <v>266</v>
      </c>
      <c r="BX3061" t="str">
        <v>ENGINEERING</v>
      </c>
      <c r="BY3061" t="str">
        <v>STEVEN OKAEBEN (DRV)</v>
      </c>
      <c r="BZ3061" s="31">
        <v>44880</v>
      </c>
      <c r="CA3061" s="40">
        <v>0.49017361111111113</v>
      </c>
      <c r="DB3061">
        <v>664</v>
      </c>
      <c r="DC3061" t="str">
        <v>MICURA</v>
      </c>
      <c r="DD3061" t="str">
        <v>AGHOGHO PETER O. (MIC)</v>
      </c>
      <c r="DE3061" s="31">
        <v>44880</v>
      </c>
      <c r="DF3061" s="40">
        <v>0.78109953703703705</v>
      </c>
    </row>
    <row r="3062" spans="1:110" x14ac:dyDescent="0.25">
      <c r="A3062" s="109" t="s">
        <v>1972</v>
      </c>
      <c r="B3062">
        <v>323</v>
      </c>
      <c r="C3062" s="109" t="s">
        <v>52</v>
      </c>
      <c r="D3062" s="109" t="s">
        <v>1632</v>
      </c>
      <c r="E3062" s="94">
        <v>44870</v>
      </c>
      <c r="F3062" s="174">
        <v>0.62703703703703706</v>
      </c>
      <c r="G3062">
        <v>2</v>
      </c>
      <c r="H3062" s="109" t="s">
        <v>1633</v>
      </c>
      <c r="I3062">
        <v>5367512</v>
      </c>
      <c r="AR3062">
        <v>198</v>
      </c>
      <c r="AS3062" t="str">
        <v>OPERATIONS</v>
      </c>
      <c r="AT3062" t="str">
        <v>SUNDAY MAHA IDOKO (MIC)</v>
      </c>
      <c r="AU3062" s="31">
        <v>44882</v>
      </c>
      <c r="AV3062" s="40">
        <v>0.28491898148148148</v>
      </c>
      <c r="BW3062">
        <v>267</v>
      </c>
      <c r="BX3062" t="str">
        <v>ENGINEERING</v>
      </c>
      <c r="BY3062" t="str">
        <v>OJAIDE GODWIN (ENGR)</v>
      </c>
      <c r="BZ3062" s="31">
        <v>44880</v>
      </c>
      <c r="CA3062" s="40">
        <v>0.49024305555555553</v>
      </c>
      <c r="DB3062">
        <v>665</v>
      </c>
      <c r="DC3062" t="str">
        <v>ENGINEERING</v>
      </c>
      <c r="DD3062" t="str">
        <v>UDOH DANIEL UNYIME (ENG</v>
      </c>
      <c r="DE3062" s="31">
        <v>44880</v>
      </c>
      <c r="DF3062" s="40">
        <v>0.78222222222222226</v>
      </c>
    </row>
    <row r="3063" spans="1:110" x14ac:dyDescent="0.25">
      <c r="A3063" s="109" t="s">
        <v>1972</v>
      </c>
      <c r="B3063">
        <v>324</v>
      </c>
      <c r="C3063" s="109" t="s">
        <v>52</v>
      </c>
      <c r="D3063" s="109" t="s">
        <v>619</v>
      </c>
      <c r="E3063" s="94">
        <v>44870</v>
      </c>
      <c r="F3063" s="174">
        <v>0.63361111111111112</v>
      </c>
      <c r="G3063">
        <v>2</v>
      </c>
      <c r="H3063" s="109" t="s">
        <v>620</v>
      </c>
      <c r="I3063">
        <v>14812406</v>
      </c>
      <c r="AR3063">
        <v>199</v>
      </c>
      <c r="AS3063" t="str">
        <v>OPERATIONS</v>
      </c>
      <c r="AT3063" t="str">
        <v>TAOFEEK MAKANJUOLA  (OP</v>
      </c>
      <c r="AU3063" s="31">
        <v>44882</v>
      </c>
      <c r="AV3063" s="40">
        <v>0.2849652777777778</v>
      </c>
      <c r="BW3063">
        <v>268</v>
      </c>
      <c r="BX3063" t="str">
        <v>ENGINEERING</v>
      </c>
      <c r="BY3063" t="str">
        <v>OGUNYEMI ELIJAH (ENGR)</v>
      </c>
      <c r="BZ3063" s="31">
        <v>44880</v>
      </c>
      <c r="CA3063" s="40">
        <v>0.49030092592592595</v>
      </c>
      <c r="DB3063">
        <v>666</v>
      </c>
      <c r="DC3063" t="str">
        <v>OPERATIONS</v>
      </c>
      <c r="DD3063" t="str">
        <v>EHIMEN RICHARD (OPS)</v>
      </c>
      <c r="DE3063" s="31">
        <v>44880</v>
      </c>
      <c r="DF3063" s="40">
        <v>0.78278935185185183</v>
      </c>
    </row>
    <row r="3064" spans="1:110" x14ac:dyDescent="0.25">
      <c r="A3064" s="109" t="s">
        <v>1972</v>
      </c>
      <c r="B3064">
        <v>325</v>
      </c>
      <c r="C3064" s="109" t="s">
        <v>52</v>
      </c>
      <c r="D3064" s="109" t="s">
        <v>839</v>
      </c>
      <c r="E3064" s="94">
        <v>44870</v>
      </c>
      <c r="F3064" s="174">
        <v>0.63490740740740736</v>
      </c>
      <c r="G3064">
        <v>2</v>
      </c>
      <c r="H3064" s="109" t="s">
        <v>840</v>
      </c>
      <c r="I3064">
        <v>5404447</v>
      </c>
      <c r="AR3064">
        <v>200</v>
      </c>
      <c r="AS3064" t="str">
        <v>MICURA</v>
      </c>
      <c r="AT3064" t="str">
        <v>ADESOJI OYEBANJI (MIC)</v>
      </c>
      <c r="AU3064" s="31">
        <v>44882</v>
      </c>
      <c r="AV3064" s="40">
        <v>0.28511574074074075</v>
      </c>
      <c r="BW3064">
        <v>269</v>
      </c>
      <c r="BX3064" t="str">
        <v>OPERATIONS</v>
      </c>
      <c r="BY3064" t="str">
        <v>OMODELE AYOREBI</v>
      </c>
      <c r="BZ3064" s="31">
        <v>44880</v>
      </c>
      <c r="CA3064" s="40">
        <v>0.49050925925925926</v>
      </c>
      <c r="DB3064">
        <v>667</v>
      </c>
      <c r="DC3064" t="str">
        <v>ENGINEERING</v>
      </c>
      <c r="DD3064" t="str">
        <v>ENUMAH EMMANUEL (ENGR)</v>
      </c>
      <c r="DE3064" s="31">
        <v>44880</v>
      </c>
      <c r="DF3064" s="40">
        <v>0.78303240740740743</v>
      </c>
    </row>
    <row r="3065" spans="1:110" x14ac:dyDescent="0.25">
      <c r="A3065" s="109" t="s">
        <v>1972</v>
      </c>
      <c r="B3065">
        <v>326</v>
      </c>
      <c r="C3065" s="109" t="s">
        <v>54</v>
      </c>
      <c r="D3065" s="109" t="s">
        <v>984</v>
      </c>
      <c r="E3065" s="94">
        <v>44870</v>
      </c>
      <c r="F3065" s="174">
        <v>0.63546296296296301</v>
      </c>
      <c r="G3065">
        <v>2</v>
      </c>
      <c r="H3065" s="109" t="s">
        <v>985</v>
      </c>
      <c r="I3065">
        <v>6698504</v>
      </c>
      <c r="AR3065">
        <v>201</v>
      </c>
      <c r="AS3065" t="str">
        <v>MICURA</v>
      </c>
      <c r="AT3065" t="str">
        <v>ANTHUNY IKECHUKWU (MIC)</v>
      </c>
      <c r="AU3065" s="31">
        <v>44882</v>
      </c>
      <c r="AV3065" s="40">
        <v>0.28516203703703702</v>
      </c>
      <c r="BW3065">
        <v>270</v>
      </c>
      <c r="BX3065" t="str">
        <v>OPERATIONS</v>
      </c>
      <c r="BY3065" t="str">
        <v>KAZEEM OLAIDE (OPS)</v>
      </c>
      <c r="BZ3065" s="31">
        <v>44880</v>
      </c>
      <c r="CA3065" s="40">
        <v>0.49056712962962962</v>
      </c>
      <c r="DB3065">
        <v>668</v>
      </c>
      <c r="DC3065" t="str">
        <v>MICURA</v>
      </c>
      <c r="DD3065" t="str">
        <v>SHOBALOJU OLADELE  (MIC)</v>
      </c>
      <c r="DE3065" s="31">
        <v>44880</v>
      </c>
      <c r="DF3065" s="40">
        <v>0.78322916666666664</v>
      </c>
    </row>
    <row r="3066" spans="1:110" x14ac:dyDescent="0.25">
      <c r="A3066" s="109" t="s">
        <v>1972</v>
      </c>
      <c r="B3066">
        <v>327</v>
      </c>
      <c r="C3066" s="109" t="s">
        <v>52</v>
      </c>
      <c r="D3066" s="109" t="s">
        <v>552</v>
      </c>
      <c r="E3066" s="94">
        <v>44870</v>
      </c>
      <c r="F3066" s="174">
        <v>0.63842592592592595</v>
      </c>
      <c r="G3066">
        <v>2</v>
      </c>
      <c r="H3066" s="109" t="s">
        <v>553</v>
      </c>
      <c r="I3066">
        <v>5345538</v>
      </c>
      <c r="AR3066">
        <v>202</v>
      </c>
      <c r="AS3066" t="str">
        <v>MICURA</v>
      </c>
      <c r="AT3066" t="str">
        <v>JEROME SUNDAY .O. (MIC)</v>
      </c>
      <c r="AU3066" s="31">
        <v>44882</v>
      </c>
      <c r="AV3066" s="40">
        <v>0.28524305555555557</v>
      </c>
      <c r="BW3066">
        <v>271</v>
      </c>
      <c r="BX3066" t="str">
        <v>OPERATIONS</v>
      </c>
      <c r="BY3066" t="str">
        <v>NELSON UZOR NELSON (OPS</v>
      </c>
      <c r="BZ3066" s="31">
        <v>44880</v>
      </c>
      <c r="CA3066" s="40">
        <v>0.49075231481481479</v>
      </c>
      <c r="DB3066">
        <v>669</v>
      </c>
      <c r="DC3066" t="str">
        <v>MICURA</v>
      </c>
      <c r="DD3066" t="str">
        <v>ADAMU MOHAMMED</v>
      </c>
      <c r="DE3066" s="31">
        <v>44880</v>
      </c>
      <c r="DF3066" s="40">
        <v>0.78357638888888892</v>
      </c>
    </row>
    <row r="3067" spans="1:110" x14ac:dyDescent="0.25">
      <c r="A3067" s="109" t="s">
        <v>1972</v>
      </c>
      <c r="B3067">
        <v>328</v>
      </c>
      <c r="C3067" s="109" t="s">
        <v>52</v>
      </c>
      <c r="D3067" s="109" t="s">
        <v>831</v>
      </c>
      <c r="E3067" s="94">
        <v>44870</v>
      </c>
      <c r="F3067" s="174">
        <v>0.63855324074074071</v>
      </c>
      <c r="G3067">
        <v>2</v>
      </c>
      <c r="H3067" s="109" t="s">
        <v>832</v>
      </c>
      <c r="I3067">
        <v>8318873</v>
      </c>
      <c r="AR3067">
        <v>203</v>
      </c>
      <c r="AS3067" t="str">
        <v>MICURA</v>
      </c>
      <c r="AT3067" t="str">
        <v>ISHOLA JIMOH</v>
      </c>
      <c r="AU3067" s="31">
        <v>44882</v>
      </c>
      <c r="AV3067" s="40">
        <v>0.28530092592592593</v>
      </c>
      <c r="BW3067">
        <v>272</v>
      </c>
      <c r="BX3067" t="str">
        <v>OPERATIONS</v>
      </c>
      <c r="BY3067" t="str">
        <v>ONYIA N.PERPETUA (OPS)</v>
      </c>
      <c r="BZ3067" s="31">
        <v>44880</v>
      </c>
      <c r="CA3067" s="40">
        <v>0.49085648148148148</v>
      </c>
      <c r="DB3067">
        <v>670</v>
      </c>
      <c r="DC3067" t="str">
        <v>MICURA</v>
      </c>
      <c r="DD3067" t="str">
        <v>CHINEDU VICTOR (MIC)</v>
      </c>
      <c r="DE3067" s="31">
        <v>44880</v>
      </c>
      <c r="DF3067" s="40">
        <v>0.78363425925925922</v>
      </c>
    </row>
    <row r="3068" spans="1:110" x14ac:dyDescent="0.25">
      <c r="A3068" s="109" t="s">
        <v>1972</v>
      </c>
      <c r="B3068">
        <v>329</v>
      </c>
      <c r="C3068" s="109" t="s">
        <v>52</v>
      </c>
      <c r="D3068" s="109" t="s">
        <v>921</v>
      </c>
      <c r="E3068" s="94">
        <v>44870</v>
      </c>
      <c r="F3068" s="174">
        <v>0.75129629629629635</v>
      </c>
      <c r="G3068">
        <v>2</v>
      </c>
      <c r="H3068" s="109" t="s">
        <v>922</v>
      </c>
      <c r="I3068"/>
      <c r="AR3068">
        <v>204</v>
      </c>
      <c r="AS3068" t="str">
        <v>MICURA</v>
      </c>
      <c r="AT3068" t="str">
        <v>NWAORDU MATTHEW</v>
      </c>
      <c r="AU3068" s="31">
        <v>44882</v>
      </c>
      <c r="AV3068" s="40">
        <v>0.28568287037037038</v>
      </c>
      <c r="BW3068">
        <v>273</v>
      </c>
      <c r="BX3068" t="str">
        <v>MICURA</v>
      </c>
      <c r="BY3068" t="str">
        <v>WALE KOLAWOLE (MIC)</v>
      </c>
      <c r="BZ3068" s="31">
        <v>44880</v>
      </c>
      <c r="CA3068" s="40">
        <v>0.49101851851851852</v>
      </c>
      <c r="DB3068">
        <v>671</v>
      </c>
      <c r="DC3068" t="str">
        <v>GATE OPS</v>
      </c>
      <c r="DD3068" t="str">
        <v>UMEUWA IFEANYI (GATE)</v>
      </c>
      <c r="DE3068" s="31">
        <v>44880</v>
      </c>
      <c r="DF3068" s="40">
        <v>0.78403935185185181</v>
      </c>
    </row>
    <row r="3069" spans="1:110" x14ac:dyDescent="0.25">
      <c r="A3069" s="109" t="s">
        <v>1972</v>
      </c>
      <c r="B3069">
        <v>330</v>
      </c>
      <c r="C3069" s="109" t="s">
        <v>53</v>
      </c>
      <c r="D3069" s="109" t="s">
        <v>909</v>
      </c>
      <c r="E3069" s="94">
        <v>44870</v>
      </c>
      <c r="F3069" s="174">
        <v>0.7517476851851852</v>
      </c>
      <c r="G3069">
        <v>2</v>
      </c>
      <c r="H3069" s="109" t="s">
        <v>910</v>
      </c>
      <c r="I3069">
        <v>5621863</v>
      </c>
      <c r="AR3069">
        <v>205</v>
      </c>
      <c r="AS3069" t="str">
        <v>MICURA</v>
      </c>
      <c r="AT3069" t="str">
        <v>KALU SOLOMON (MIC)</v>
      </c>
      <c r="AU3069" s="31">
        <v>44882</v>
      </c>
      <c r="AV3069" s="40">
        <v>0.28570601851851851</v>
      </c>
      <c r="BW3069">
        <v>274</v>
      </c>
      <c r="BX3069" t="str">
        <v>MICURA</v>
      </c>
      <c r="BY3069" t="str">
        <v>ADEBUMOYE ADELOYE (MIC)</v>
      </c>
      <c r="BZ3069" s="31">
        <v>44880</v>
      </c>
      <c r="CA3069" s="40">
        <v>0.49107638888888888</v>
      </c>
      <c r="DB3069">
        <v>672</v>
      </c>
      <c r="DC3069" t="str">
        <v>MICURA</v>
      </c>
      <c r="DD3069" t="str">
        <v>JOBI ADEWALE A.</v>
      </c>
      <c r="DE3069" s="31">
        <v>44880</v>
      </c>
      <c r="DF3069" s="40">
        <v>0.78418981481481487</v>
      </c>
    </row>
    <row r="3070" spans="1:110" x14ac:dyDescent="0.25">
      <c r="A3070" s="109" t="s">
        <v>1972</v>
      </c>
      <c r="B3070">
        <v>331</v>
      </c>
      <c r="C3070" s="109" t="s">
        <v>52</v>
      </c>
      <c r="D3070" s="109" t="s">
        <v>869</v>
      </c>
      <c r="E3070" s="94">
        <v>44870</v>
      </c>
      <c r="F3070" s="174">
        <v>0.7518055555555555</v>
      </c>
      <c r="G3070">
        <v>2</v>
      </c>
      <c r="H3070" s="109" t="s">
        <v>870</v>
      </c>
      <c r="I3070">
        <v>15013143</v>
      </c>
      <c r="AR3070">
        <v>206</v>
      </c>
      <c r="AS3070" t="str">
        <v>MICURA</v>
      </c>
      <c r="AT3070" t="str">
        <v>MOYEGUN ADEKUNLE (MIC)</v>
      </c>
      <c r="AU3070" s="31">
        <v>44882</v>
      </c>
      <c r="AV3070" s="40">
        <v>0.28619212962962964</v>
      </c>
      <c r="BW3070">
        <v>275</v>
      </c>
      <c r="BX3070" t="str">
        <v>MICURA</v>
      </c>
      <c r="BY3070" t="str">
        <v>DAMILOLA OGUNBAMERU(MIC</v>
      </c>
      <c r="BZ3070" s="31">
        <v>44880</v>
      </c>
      <c r="CA3070" s="40">
        <v>0.49115740740740743</v>
      </c>
      <c r="DB3070">
        <v>673</v>
      </c>
      <c r="DC3070" t="str">
        <v>MICURA</v>
      </c>
      <c r="DD3070" t="str">
        <v>ESHIGBE IRIKEFE TONY(MI</v>
      </c>
      <c r="DE3070" s="31">
        <v>44880</v>
      </c>
      <c r="DF3070" s="40">
        <v>0.78427083333333336</v>
      </c>
    </row>
    <row r="3071" spans="1:110" x14ac:dyDescent="0.25">
      <c r="A3071" s="109" t="s">
        <v>1972</v>
      </c>
      <c r="B3071">
        <v>332</v>
      </c>
      <c r="C3071" s="109" t="s">
        <v>53</v>
      </c>
      <c r="D3071" s="109" t="s">
        <v>857</v>
      </c>
      <c r="E3071" s="94">
        <v>44870</v>
      </c>
      <c r="F3071" s="174">
        <v>0.75232638888888892</v>
      </c>
      <c r="G3071">
        <v>2</v>
      </c>
      <c r="H3071" s="109" t="s">
        <v>858</v>
      </c>
      <c r="I3071">
        <v>2151849</v>
      </c>
      <c r="AR3071">
        <v>207</v>
      </c>
      <c r="AS3071" t="str">
        <v>OPERATIONS</v>
      </c>
      <c r="AT3071" t="str">
        <v>JOHNNY OKON (OPS)</v>
      </c>
      <c r="AU3071" s="31">
        <v>44882</v>
      </c>
      <c r="AV3071" s="40">
        <v>0.28623842592592591</v>
      </c>
      <c r="BW3071">
        <v>276</v>
      </c>
      <c r="BX3071" t="str">
        <v>ENGINEERING</v>
      </c>
      <c r="BY3071" t="str">
        <v>ADISA NURUDEEN O. (DRV)</v>
      </c>
      <c r="BZ3071" s="31">
        <v>44880</v>
      </c>
      <c r="CA3071" s="40">
        <v>0.49123842592592593</v>
      </c>
      <c r="DB3071">
        <v>674</v>
      </c>
      <c r="DC3071" t="str">
        <v>MICURA</v>
      </c>
      <c r="DD3071" t="str">
        <v>ENEOTU ZILPAH INNOCENT</v>
      </c>
      <c r="DE3071" s="31">
        <v>44880</v>
      </c>
      <c r="DF3071" s="40">
        <v>0.78452546296296299</v>
      </c>
    </row>
    <row r="3072" spans="1:110" x14ac:dyDescent="0.25">
      <c r="A3072" s="109" t="s">
        <v>1972</v>
      </c>
      <c r="B3072">
        <v>333</v>
      </c>
      <c r="C3072" s="109" t="s">
        <v>53</v>
      </c>
      <c r="D3072" s="109" t="s">
        <v>849</v>
      </c>
      <c r="E3072" s="94">
        <v>44870</v>
      </c>
      <c r="F3072" s="174">
        <v>0.75239583333333337</v>
      </c>
      <c r="G3072">
        <v>2</v>
      </c>
      <c r="H3072" s="109" t="s">
        <v>850</v>
      </c>
      <c r="I3072">
        <v>15027073</v>
      </c>
      <c r="AR3072">
        <v>208</v>
      </c>
      <c r="AS3072" t="str">
        <v>ENGINEERING</v>
      </c>
      <c r="AT3072" t="str">
        <v>NWOLISA SAMUEL</v>
      </c>
      <c r="AU3072" s="31">
        <v>44882</v>
      </c>
      <c r="AV3072" s="40">
        <v>0.28638888888888892</v>
      </c>
      <c r="BW3072">
        <v>277</v>
      </c>
      <c r="BX3072" t="str">
        <v>ENGINEERING</v>
      </c>
      <c r="BY3072" t="str">
        <v>ADENIYI ISMAILA (ENGR)</v>
      </c>
      <c r="BZ3072" s="31">
        <v>44880</v>
      </c>
      <c r="CA3072" s="40">
        <v>0.49168981481481483</v>
      </c>
      <c r="DB3072">
        <v>675</v>
      </c>
      <c r="DC3072" t="str">
        <v>OPERATIONS</v>
      </c>
      <c r="DD3072" t="str">
        <v>ADEYEMI TOPE (OPS)</v>
      </c>
      <c r="DE3072" s="31">
        <v>44880</v>
      </c>
      <c r="DF3072" s="40">
        <v>0.78508101851851853</v>
      </c>
    </row>
    <row r="3073" spans="1:110" x14ac:dyDescent="0.25">
      <c r="A3073" s="109" t="s">
        <v>1972</v>
      </c>
      <c r="B3073">
        <v>334</v>
      </c>
      <c r="C3073" s="109" t="s">
        <v>53</v>
      </c>
      <c r="D3073" s="109" t="s">
        <v>855</v>
      </c>
      <c r="E3073" s="94">
        <v>44870</v>
      </c>
      <c r="F3073" s="174">
        <v>0.75246527777777783</v>
      </c>
      <c r="G3073">
        <v>2</v>
      </c>
      <c r="H3073" s="109" t="s">
        <v>856</v>
      </c>
      <c r="I3073"/>
      <c r="AR3073">
        <v>209</v>
      </c>
      <c r="AS3073" t="str">
        <v>MICURA</v>
      </c>
      <c r="AT3073" t="str">
        <v>MUHAMMED DANJUMA (MIC)</v>
      </c>
      <c r="AU3073" s="31">
        <v>44882</v>
      </c>
      <c r="AV3073" s="40">
        <v>0.28695601851851854</v>
      </c>
      <c r="BW3073">
        <v>278</v>
      </c>
      <c r="BX3073" t="str">
        <v>OPERATIONS</v>
      </c>
      <c r="BY3073" t="str">
        <v>MAC-PEPPLE CYNTHIA (OPS</v>
      </c>
      <c r="BZ3073" s="31">
        <v>44880</v>
      </c>
      <c r="CA3073" s="40">
        <v>0.49214120370370368</v>
      </c>
      <c r="DB3073">
        <v>676</v>
      </c>
      <c r="DC3073" t="str">
        <v>ENGINEERING</v>
      </c>
      <c r="DD3073" t="str">
        <v>OYINLAYO MAYODE (ENGR)</v>
      </c>
      <c r="DE3073" s="31">
        <v>44880</v>
      </c>
      <c r="DF3073" s="40">
        <v>0.78560185185185183</v>
      </c>
    </row>
    <row r="3074" spans="1:110" x14ac:dyDescent="0.25">
      <c r="A3074" s="109" t="s">
        <v>1972</v>
      </c>
      <c r="B3074">
        <v>335</v>
      </c>
      <c r="C3074" s="109" t="s">
        <v>52</v>
      </c>
      <c r="D3074" s="109" t="s">
        <v>861</v>
      </c>
      <c r="E3074" s="94">
        <v>44870</v>
      </c>
      <c r="F3074" s="174">
        <v>0.75252314814814814</v>
      </c>
      <c r="G3074">
        <v>2</v>
      </c>
      <c r="H3074" s="109" t="s">
        <v>862</v>
      </c>
      <c r="I3074">
        <v>14988796</v>
      </c>
      <c r="AR3074">
        <v>210</v>
      </c>
      <c r="AS3074" t="str">
        <v>MICURA</v>
      </c>
      <c r="AT3074" t="str">
        <v>BAYEWO ILESANMI M. (MIC</v>
      </c>
      <c r="AU3074" s="31">
        <v>44882</v>
      </c>
      <c r="AV3074" s="40">
        <v>0.2870949074074074</v>
      </c>
      <c r="BW3074">
        <v>279</v>
      </c>
      <c r="BX3074" t="str">
        <v>ENGINEERING</v>
      </c>
      <c r="BY3074" t="str">
        <v>OKON ANTHONY (ENGR)</v>
      </c>
      <c r="BZ3074" s="31">
        <v>44880</v>
      </c>
      <c r="CA3074" s="40">
        <v>0.49229166666666668</v>
      </c>
      <c r="DB3074">
        <v>677</v>
      </c>
      <c r="DC3074" t="str">
        <v>OPERATIONS</v>
      </c>
      <c r="DD3074" t="str">
        <v>OMOBUWA OLAOLUWA (OPS)</v>
      </c>
      <c r="DE3074" s="31">
        <v>44880</v>
      </c>
      <c r="DF3074" s="40">
        <v>0.78662037037037036</v>
      </c>
    </row>
    <row r="3075" spans="1:110" x14ac:dyDescent="0.25">
      <c r="A3075" s="109" t="s">
        <v>1972</v>
      </c>
      <c r="B3075">
        <v>336</v>
      </c>
      <c r="C3075" s="109" t="s">
        <v>52</v>
      </c>
      <c r="D3075" s="109" t="s">
        <v>889</v>
      </c>
      <c r="E3075" s="94">
        <v>44870</v>
      </c>
      <c r="F3075" s="174">
        <v>0.75259259259259259</v>
      </c>
      <c r="G3075">
        <v>2</v>
      </c>
      <c r="H3075" s="109" t="s">
        <v>890</v>
      </c>
      <c r="I3075">
        <v>14958866</v>
      </c>
      <c r="AR3075">
        <v>211</v>
      </c>
      <c r="AS3075" t="str">
        <v>OPERATIONS</v>
      </c>
      <c r="AT3075" t="str">
        <v>OTUDJE DANIEL O.</v>
      </c>
      <c r="AU3075" s="31">
        <v>44882</v>
      </c>
      <c r="AV3075" s="40">
        <v>0.28748842592592594</v>
      </c>
      <c r="BW3075">
        <v>280</v>
      </c>
      <c r="BX3075" t="str">
        <v>ENGINEERING</v>
      </c>
      <c r="BY3075" t="str">
        <v>IPADEOLA IBRAHIM (ENGR)</v>
      </c>
      <c r="BZ3075" s="31">
        <v>44880</v>
      </c>
      <c r="CA3075" s="40">
        <v>0.49237268518518518</v>
      </c>
      <c r="DB3075">
        <v>678</v>
      </c>
      <c r="DC3075" t="str">
        <v>MICURA</v>
      </c>
      <c r="DD3075" t="str">
        <v>ONIURE SOLOMON (MIC)</v>
      </c>
      <c r="DE3075" s="31">
        <v>44880</v>
      </c>
      <c r="DF3075" s="40">
        <v>0.78688657407407403</v>
      </c>
    </row>
    <row r="3076" spans="1:110" x14ac:dyDescent="0.25">
      <c r="A3076" s="109" t="s">
        <v>1972</v>
      </c>
      <c r="B3076">
        <v>337</v>
      </c>
      <c r="C3076" s="109" t="s">
        <v>53</v>
      </c>
      <c r="D3076" s="109" t="s">
        <v>863</v>
      </c>
      <c r="E3076" s="94">
        <v>44870</v>
      </c>
      <c r="F3076" s="174">
        <v>0.75267361111111108</v>
      </c>
      <c r="G3076">
        <v>2</v>
      </c>
      <c r="H3076" s="109" t="s">
        <v>864</v>
      </c>
      <c r="I3076">
        <v>14807755</v>
      </c>
      <c r="AR3076">
        <v>212</v>
      </c>
      <c r="AS3076" t="str">
        <v>OPERATIONS</v>
      </c>
      <c r="AT3076" t="str">
        <v>IGBINOBA FREDERICK. (OP</v>
      </c>
      <c r="AU3076" s="31">
        <v>44882</v>
      </c>
      <c r="AV3076" s="40">
        <v>0.28758101851851853</v>
      </c>
      <c r="BW3076">
        <v>281</v>
      </c>
      <c r="BX3076" t="str">
        <v>MICURA</v>
      </c>
      <c r="BY3076" t="str">
        <v>NJIRIKA EBUKA (MIC)</v>
      </c>
      <c r="BZ3076" s="31">
        <v>44880</v>
      </c>
      <c r="CA3076" s="40">
        <v>0.49283564814814818</v>
      </c>
      <c r="DB3076">
        <v>679</v>
      </c>
      <c r="DC3076" t="str">
        <v>MICURA</v>
      </c>
      <c r="DD3076" t="str">
        <v>EKWERE PATRICK (MIC)</v>
      </c>
      <c r="DE3076" s="31">
        <v>44880</v>
      </c>
      <c r="DF3076" s="40">
        <v>0.78800925925925924</v>
      </c>
    </row>
    <row r="3077" spans="1:110" x14ac:dyDescent="0.25">
      <c r="A3077" s="109" t="s">
        <v>1972</v>
      </c>
      <c r="B3077">
        <v>338</v>
      </c>
      <c r="C3077" s="109" t="s">
        <v>53</v>
      </c>
      <c r="D3077" s="109" t="s">
        <v>883</v>
      </c>
      <c r="E3077" s="94">
        <v>44870</v>
      </c>
      <c r="F3077" s="174">
        <v>0.75274305555555554</v>
      </c>
      <c r="G3077">
        <v>2</v>
      </c>
      <c r="H3077" s="109" t="s">
        <v>884</v>
      </c>
      <c r="I3077"/>
      <c r="AR3077">
        <v>213</v>
      </c>
      <c r="AS3077" t="str">
        <v>ENGINEERING</v>
      </c>
      <c r="AT3077" t="str">
        <v>MUKAILA IBRAHIM</v>
      </c>
      <c r="AU3077" s="31">
        <v>44882</v>
      </c>
      <c r="AV3077" s="40">
        <v>0.28768518518518521</v>
      </c>
      <c r="BW3077">
        <v>282</v>
      </c>
      <c r="BX3077" t="str">
        <v>MICURA</v>
      </c>
      <c r="BY3077" t="str">
        <v>ELUDOYIN MUYIWA (MIC)</v>
      </c>
      <c r="BZ3077" s="31">
        <v>44880</v>
      </c>
      <c r="CA3077" s="40">
        <v>0.4934722222222222</v>
      </c>
      <c r="DB3077">
        <v>680</v>
      </c>
      <c r="DC3077" t="str">
        <v>MICURA</v>
      </c>
      <c r="DD3077" t="str">
        <v>EZEFULE PAUL (MIC)</v>
      </c>
      <c r="DE3077" s="31">
        <v>44880</v>
      </c>
      <c r="DF3077" s="40">
        <v>0.78810185185185189</v>
      </c>
    </row>
    <row r="3078" spans="1:110" x14ac:dyDescent="0.25">
      <c r="A3078" s="109" t="s">
        <v>1972</v>
      </c>
      <c r="B3078">
        <v>339</v>
      </c>
      <c r="C3078" s="109" t="s">
        <v>53</v>
      </c>
      <c r="D3078" s="109" t="s">
        <v>1729</v>
      </c>
      <c r="E3078" s="94">
        <v>44870</v>
      </c>
      <c r="F3078" s="174">
        <v>0.7528125</v>
      </c>
      <c r="G3078">
        <v>2</v>
      </c>
      <c r="H3078" s="109" t="s">
        <v>1730</v>
      </c>
      <c r="I3078"/>
      <c r="AR3078">
        <v>214</v>
      </c>
      <c r="AS3078" t="str">
        <v>ENGINEERING</v>
      </c>
      <c r="AT3078" t="str">
        <v>LAWRENCE N AHANEKU (ENG</v>
      </c>
      <c r="AU3078" s="31">
        <v>44882</v>
      </c>
      <c r="AV3078" s="40">
        <v>0.28773148148148148</v>
      </c>
      <c r="BW3078">
        <v>283</v>
      </c>
      <c r="BX3078" t="str">
        <v>OPERATIONS</v>
      </c>
      <c r="BY3078" t="str">
        <v>OKONJI ONYINYE (OPER)</v>
      </c>
      <c r="BZ3078" s="31">
        <v>44880</v>
      </c>
      <c r="CA3078" s="40">
        <v>0.49354166666666666</v>
      </c>
      <c r="DB3078">
        <v>681</v>
      </c>
      <c r="DC3078" t="str">
        <v>MICURA</v>
      </c>
      <c r="DD3078" t="str">
        <v>PIANEN YOUNG (MIC)</v>
      </c>
      <c r="DE3078" s="31">
        <v>44880</v>
      </c>
      <c r="DF3078" s="40">
        <v>0.7887615740740741</v>
      </c>
    </row>
    <row r="3079" spans="1:110" x14ac:dyDescent="0.25">
      <c r="A3079" s="109" t="s">
        <v>1972</v>
      </c>
      <c r="B3079">
        <v>340</v>
      </c>
      <c r="C3079" s="109" t="s">
        <v>53</v>
      </c>
      <c r="D3079" s="109" t="s">
        <v>853</v>
      </c>
      <c r="E3079" s="94">
        <v>44870</v>
      </c>
      <c r="F3079" s="174">
        <v>0.75312500000000004</v>
      </c>
      <c r="G3079">
        <v>2</v>
      </c>
      <c r="H3079" s="109" t="s">
        <v>854</v>
      </c>
      <c r="I3079"/>
      <c r="AR3079">
        <v>215</v>
      </c>
      <c r="AS3079" t="str">
        <v>ENGINEERING</v>
      </c>
      <c r="AT3079" t="str">
        <v>ADENEKAN OLUSEGUN (ENGR</v>
      </c>
      <c r="AU3079" s="31">
        <v>44882</v>
      </c>
      <c r="AV3079" s="40">
        <v>0.2877777777777778</v>
      </c>
      <c r="BW3079">
        <v>284</v>
      </c>
      <c r="BX3079" t="str">
        <v>MICURA</v>
      </c>
      <c r="BY3079" t="str">
        <v>ADEKANMBI ADETOLA (MIC)</v>
      </c>
      <c r="BZ3079" s="31">
        <v>44880</v>
      </c>
      <c r="CA3079" s="40">
        <v>0.49363425925925924</v>
      </c>
      <c r="DB3079">
        <v>682</v>
      </c>
      <c r="DC3079" t="str">
        <v>MICURA</v>
      </c>
      <c r="DD3079" t="str">
        <v>LAWAL OLASUNKANMI</v>
      </c>
      <c r="DE3079" s="31">
        <v>44880</v>
      </c>
      <c r="DF3079" s="40">
        <v>0.78887731481481482</v>
      </c>
    </row>
    <row r="3080" spans="1:110" x14ac:dyDescent="0.25">
      <c r="A3080" s="109" t="s">
        <v>1972</v>
      </c>
      <c r="B3080">
        <v>341</v>
      </c>
      <c r="C3080" s="109" t="s">
        <v>52</v>
      </c>
      <c r="D3080" s="109" t="s">
        <v>887</v>
      </c>
      <c r="E3080" s="94">
        <v>44870</v>
      </c>
      <c r="F3080" s="174">
        <v>0.75372685185185184</v>
      </c>
      <c r="G3080">
        <v>2</v>
      </c>
      <c r="H3080" s="109" t="s">
        <v>888</v>
      </c>
      <c r="I3080">
        <v>14984439</v>
      </c>
      <c r="AR3080">
        <v>216</v>
      </c>
      <c r="AS3080" t="str">
        <v>ENGINEERING</v>
      </c>
      <c r="AT3080" t="str">
        <v>NWAEKE MICHAEL (ENGR)</v>
      </c>
      <c r="AU3080" s="31">
        <v>44882</v>
      </c>
      <c r="AV3080" s="40">
        <v>0.28781250000000003</v>
      </c>
      <c r="BW3080">
        <v>285</v>
      </c>
      <c r="BX3080" t="str">
        <v>MICURA</v>
      </c>
      <c r="BY3080" t="str">
        <v>RASAKI MAJEOGBE (MIC)</v>
      </c>
      <c r="BZ3080" s="31">
        <v>44880</v>
      </c>
      <c r="CA3080" s="40">
        <v>0.4937037037037037</v>
      </c>
      <c r="DB3080">
        <v>683</v>
      </c>
      <c r="DC3080" t="str">
        <v>MICURA</v>
      </c>
      <c r="DD3080" t="str">
        <v>CASSEY ONOCHEI (MIC)</v>
      </c>
      <c r="DE3080" s="31">
        <v>44880</v>
      </c>
      <c r="DF3080" s="40">
        <v>0.78893518518518524</v>
      </c>
    </row>
    <row r="3081" spans="1:110" x14ac:dyDescent="0.25">
      <c r="A3081" s="109" t="s">
        <v>1972</v>
      </c>
      <c r="B3081">
        <v>342</v>
      </c>
      <c r="C3081" s="109" t="s">
        <v>52</v>
      </c>
      <c r="D3081" s="109" t="s">
        <v>891</v>
      </c>
      <c r="E3081" s="94">
        <v>44870</v>
      </c>
      <c r="F3081" s="174">
        <v>0.75378472222222226</v>
      </c>
      <c r="G3081">
        <v>2</v>
      </c>
      <c r="H3081" s="109" t="s">
        <v>892</v>
      </c>
      <c r="I3081">
        <v>2716325</v>
      </c>
      <c r="AR3081">
        <v>217</v>
      </c>
      <c r="AS3081" t="str">
        <v>OPERATIONS</v>
      </c>
      <c r="AT3081" t="str">
        <v>ISMAILA MOYOSORE</v>
      </c>
      <c r="AU3081" s="31">
        <v>44882</v>
      </c>
      <c r="AV3081" s="40">
        <v>0.28811342592592593</v>
      </c>
      <c r="BW3081">
        <v>286</v>
      </c>
      <c r="BX3081" t="str">
        <v>MICURA</v>
      </c>
      <c r="BY3081" t="str">
        <v>AWULABA KESIYE (MIC)</v>
      </c>
      <c r="BZ3081" s="31">
        <v>44880</v>
      </c>
      <c r="CA3081" s="40">
        <v>0.49381944444444442</v>
      </c>
      <c r="DB3081">
        <v>684</v>
      </c>
      <c r="DC3081" t="str">
        <v>MICURA</v>
      </c>
      <c r="DD3081" t="str">
        <v>NOJEEM LADEJOBI (MIC)</v>
      </c>
      <c r="DE3081" s="31">
        <v>44880</v>
      </c>
      <c r="DF3081" s="40">
        <v>0.78905092592592596</v>
      </c>
    </row>
    <row r="3082" spans="1:110" x14ac:dyDescent="0.25">
      <c r="A3082" s="109" t="s">
        <v>1972</v>
      </c>
      <c r="B3082">
        <v>343</v>
      </c>
      <c r="C3082" s="109" t="s">
        <v>52</v>
      </c>
      <c r="D3082" s="109" t="s">
        <v>943</v>
      </c>
      <c r="E3082" s="94">
        <v>44870</v>
      </c>
      <c r="F3082" s="174">
        <v>0.75400462962962966</v>
      </c>
      <c r="G3082">
        <v>2</v>
      </c>
      <c r="H3082" s="109" t="s">
        <v>944</v>
      </c>
      <c r="I3082">
        <v>5348792</v>
      </c>
      <c r="AR3082">
        <v>218</v>
      </c>
      <c r="AS3082" t="str">
        <v>OPERATIONS</v>
      </c>
      <c r="AT3082" t="str">
        <v>YISA SAHEED ADISA (OPS)</v>
      </c>
      <c r="AU3082" s="31">
        <v>44882</v>
      </c>
      <c r="AV3082" s="40">
        <v>0.28832175925925924</v>
      </c>
      <c r="BW3082">
        <v>287</v>
      </c>
      <c r="BX3082" t="str">
        <v>MICURA</v>
      </c>
      <c r="BY3082" t="str">
        <v>CHIMA NKWOCHA (MIC)</v>
      </c>
      <c r="BZ3082" s="31">
        <v>44880</v>
      </c>
      <c r="CA3082" s="40">
        <v>0.49388888888888888</v>
      </c>
      <c r="DB3082">
        <v>685</v>
      </c>
      <c r="DC3082" t="str">
        <v>MICURA</v>
      </c>
      <c r="DD3082" t="str">
        <v>EZE AZUBIKE (MIC)</v>
      </c>
      <c r="DE3082" s="31">
        <v>44880</v>
      </c>
      <c r="DF3082" s="40">
        <v>0.78912037037037042</v>
      </c>
    </row>
    <row r="3083" spans="1:110" x14ac:dyDescent="0.25">
      <c r="A3083" s="109" t="s">
        <v>1972</v>
      </c>
      <c r="B3083">
        <v>344</v>
      </c>
      <c r="C3083" s="109" t="s">
        <v>53</v>
      </c>
      <c r="D3083" s="109" t="s">
        <v>945</v>
      </c>
      <c r="E3083" s="94">
        <v>44870</v>
      </c>
      <c r="F3083" s="174">
        <v>0.75416666666666665</v>
      </c>
      <c r="G3083">
        <v>2</v>
      </c>
      <c r="H3083" s="109" t="s">
        <v>946</v>
      </c>
      <c r="I3083">
        <v>4846490</v>
      </c>
      <c r="AR3083">
        <v>219</v>
      </c>
      <c r="AS3083" t="str">
        <v>MICURA</v>
      </c>
      <c r="AT3083" t="str">
        <v>ISMAILA ADEOSUN (MIC)</v>
      </c>
      <c r="AU3083" s="31">
        <v>44882</v>
      </c>
      <c r="AV3083" s="40">
        <v>0.28849537037037037</v>
      </c>
      <c r="BW3083">
        <v>288</v>
      </c>
      <c r="BX3083" t="str">
        <v>ENGINEERING</v>
      </c>
      <c r="BY3083" t="str">
        <v>BUSARI RILIWAN A. (DRV)</v>
      </c>
      <c r="BZ3083" s="31">
        <v>44880</v>
      </c>
      <c r="CA3083" s="40">
        <v>0.49420138888888887</v>
      </c>
      <c r="DB3083">
        <v>686</v>
      </c>
      <c r="DC3083" t="str">
        <v>MICURA</v>
      </c>
      <c r="DD3083" t="str">
        <v>EDIANAOBONG FRANKSON(MIC</v>
      </c>
      <c r="DE3083" s="31">
        <v>44880</v>
      </c>
      <c r="DF3083" s="40">
        <v>0.78932870370370367</v>
      </c>
    </row>
    <row r="3084" spans="1:110" x14ac:dyDescent="0.25">
      <c r="A3084" s="109" t="s">
        <v>1972</v>
      </c>
      <c r="B3084">
        <v>345</v>
      </c>
      <c r="C3084" s="109" t="s">
        <v>54</v>
      </c>
      <c r="D3084" s="109" t="s">
        <v>1837</v>
      </c>
      <c r="E3084" s="94">
        <v>44870</v>
      </c>
      <c r="F3084" s="174">
        <v>0.75423611111111111</v>
      </c>
      <c r="G3084">
        <v>2</v>
      </c>
      <c r="H3084" s="109" t="s">
        <v>1838</v>
      </c>
      <c r="I3084">
        <v>3640904</v>
      </c>
      <c r="AR3084">
        <v>220</v>
      </c>
      <c r="AS3084" t="str">
        <v>MICURA</v>
      </c>
      <c r="AT3084" t="str">
        <v>OLADELE BENJAMIN (MIC)</v>
      </c>
      <c r="AU3084" s="31">
        <v>44882</v>
      </c>
      <c r="AV3084" s="40">
        <v>0.28857638888888887</v>
      </c>
      <c r="BW3084">
        <v>289</v>
      </c>
      <c r="BX3084" t="str">
        <v>OPERATIONS</v>
      </c>
      <c r="BY3084" t="str">
        <v>EBUKA CHUKWUNEKA</v>
      </c>
      <c r="BZ3084" s="31">
        <v>44880</v>
      </c>
      <c r="CA3084" s="40">
        <v>0.49457175925925928</v>
      </c>
      <c r="DB3084">
        <v>687</v>
      </c>
      <c r="DC3084" t="str">
        <v>OPERATIONS</v>
      </c>
      <c r="DD3084" t="str">
        <v>JACKSON AYIBA NOAH (OPS</v>
      </c>
      <c r="DE3084" s="31">
        <v>44880</v>
      </c>
      <c r="DF3084" s="40">
        <v>0.78938657407407409</v>
      </c>
    </row>
    <row r="3085" spans="1:110" x14ac:dyDescent="0.25">
      <c r="A3085" s="109" t="s">
        <v>1972</v>
      </c>
      <c r="B3085">
        <v>346</v>
      </c>
      <c r="C3085" s="109" t="s">
        <v>53</v>
      </c>
      <c r="D3085" s="109" t="s">
        <v>905</v>
      </c>
      <c r="E3085" s="94">
        <v>44870</v>
      </c>
      <c r="F3085" s="174">
        <v>0.75430555555555556</v>
      </c>
      <c r="G3085">
        <v>2</v>
      </c>
      <c r="H3085" s="109" t="s">
        <v>906</v>
      </c>
      <c r="I3085">
        <v>2048557</v>
      </c>
      <c r="AR3085">
        <v>221</v>
      </c>
      <c r="AS3085" t="str">
        <v>MICURA</v>
      </c>
      <c r="AT3085" t="str">
        <v>ODUSANYA OLUWADARE (MIC)</v>
      </c>
      <c r="AU3085" s="31">
        <v>44882</v>
      </c>
      <c r="AV3085" s="40">
        <v>0.28900462962962964</v>
      </c>
      <c r="BW3085">
        <v>290</v>
      </c>
      <c r="BX3085" t="str">
        <v>MICURA</v>
      </c>
      <c r="BY3085" t="str">
        <v>NWAHIRI EMMANUEL (MIC)</v>
      </c>
      <c r="BZ3085" s="31">
        <v>44880</v>
      </c>
      <c r="CA3085" s="40">
        <v>0.49493055555555554</v>
      </c>
      <c r="DB3085">
        <v>688</v>
      </c>
      <c r="DC3085" t="str">
        <v>MICURA</v>
      </c>
      <c r="DD3085" t="str">
        <v>BALA MAKANA (MIC)</v>
      </c>
      <c r="DE3085" s="31">
        <v>44880</v>
      </c>
      <c r="DF3085" s="40">
        <v>0.78998842592592589</v>
      </c>
    </row>
    <row r="3086" spans="1:110" x14ac:dyDescent="0.25">
      <c r="A3086" s="109" t="s">
        <v>1972</v>
      </c>
      <c r="B3086">
        <v>347</v>
      </c>
      <c r="C3086" s="109" t="s">
        <v>52</v>
      </c>
      <c r="D3086" s="109" t="s">
        <v>1135</v>
      </c>
      <c r="E3086" s="94">
        <v>44870</v>
      </c>
      <c r="F3086" s="174">
        <v>0.75438657407407406</v>
      </c>
      <c r="G3086">
        <v>2</v>
      </c>
      <c r="H3086" s="109" t="s">
        <v>1136</v>
      </c>
      <c r="I3086">
        <v>14956273</v>
      </c>
      <c r="AR3086">
        <v>222</v>
      </c>
      <c r="AS3086" t="str">
        <v>MICURA</v>
      </c>
      <c r="AT3086" t="str">
        <v>OLUSHOLA AYORINDE (MIC)</v>
      </c>
      <c r="AU3086" s="31">
        <v>44882</v>
      </c>
      <c r="AV3086" s="40">
        <v>0.28917824074074072</v>
      </c>
      <c r="BW3086">
        <v>291</v>
      </c>
      <c r="BX3086" t="str">
        <v>OPERATIONS</v>
      </c>
      <c r="BY3086" t="str">
        <v>OLANIYI OLANIYAN (OPS)</v>
      </c>
      <c r="BZ3086" s="31">
        <v>44880</v>
      </c>
      <c r="CA3086" s="40">
        <v>0.495</v>
      </c>
      <c r="DB3086">
        <v>689</v>
      </c>
      <c r="DC3086" t="str">
        <v>MICURA</v>
      </c>
      <c r="DD3086" t="str">
        <v>EMMANUEL FRIDAY (MIC)</v>
      </c>
      <c r="DE3086" s="31">
        <v>44880</v>
      </c>
      <c r="DF3086" s="40">
        <v>0.79011574074074076</v>
      </c>
    </row>
    <row r="3087" spans="1:110" x14ac:dyDescent="0.25">
      <c r="A3087" s="109" t="s">
        <v>1972</v>
      </c>
      <c r="B3087">
        <v>348</v>
      </c>
      <c r="C3087" s="109" t="s">
        <v>52</v>
      </c>
      <c r="D3087" s="109" t="s">
        <v>1000</v>
      </c>
      <c r="E3087" s="94">
        <v>44870</v>
      </c>
      <c r="F3087" s="174">
        <v>0.75517361111111114</v>
      </c>
      <c r="G3087">
        <v>2</v>
      </c>
      <c r="H3087" s="109" t="s">
        <v>1001</v>
      </c>
      <c r="I3087">
        <v>5349225</v>
      </c>
      <c r="AR3087">
        <v>223</v>
      </c>
      <c r="AS3087" t="str">
        <v>MICURA</v>
      </c>
      <c r="AT3087" t="str">
        <v>ONYEAMACHI MICHAEL (MIC</v>
      </c>
      <c r="AU3087" s="31">
        <v>44882</v>
      </c>
      <c r="AV3087" s="40">
        <v>0.28968749999999999</v>
      </c>
      <c r="BW3087">
        <v>292</v>
      </c>
      <c r="BX3087" t="str">
        <v>OPERATIONS</v>
      </c>
      <c r="BY3087" t="str">
        <v>AMINU DANLAMI (OPS)</v>
      </c>
      <c r="BZ3087" s="31">
        <v>44880</v>
      </c>
      <c r="CA3087" s="40">
        <v>0.49505787037037036</v>
      </c>
      <c r="DB3087">
        <v>690</v>
      </c>
      <c r="DC3087" t="str">
        <v>ENGINEERING</v>
      </c>
      <c r="DD3087" t="str">
        <v>FALE AHMED (ENGR)</v>
      </c>
      <c r="DE3087" s="31">
        <v>44880</v>
      </c>
      <c r="DF3087" s="40">
        <v>0.79031249999999997</v>
      </c>
    </row>
    <row r="3088" spans="1:110" x14ac:dyDescent="0.25">
      <c r="A3088" s="109" t="s">
        <v>1972</v>
      </c>
      <c r="B3088">
        <v>349</v>
      </c>
      <c r="C3088" s="109" t="s">
        <v>53</v>
      </c>
      <c r="D3088" s="109" t="s">
        <v>1019</v>
      </c>
      <c r="E3088" s="94">
        <v>44870</v>
      </c>
      <c r="F3088" s="174">
        <v>0.75526620370370368</v>
      </c>
      <c r="G3088">
        <v>2</v>
      </c>
      <c r="H3088" s="109" t="s">
        <v>1020</v>
      </c>
      <c r="I3088">
        <v>4841171</v>
      </c>
      <c r="AR3088">
        <v>224</v>
      </c>
      <c r="AS3088" t="str">
        <v>MICURA</v>
      </c>
      <c r="AT3088" t="str">
        <v>OLONILUYI KAYODE (MIC)</v>
      </c>
      <c r="AU3088" s="31">
        <v>44882</v>
      </c>
      <c r="AV3088" s="40">
        <v>0.28972222222222221</v>
      </c>
      <c r="BW3088">
        <v>293</v>
      </c>
      <c r="BX3088" t="str">
        <v>OPERATIONS</v>
      </c>
      <c r="BY3088" t="str">
        <v>ISAH BRAIMAH (G.OPS)</v>
      </c>
      <c r="BZ3088" s="31">
        <v>44880</v>
      </c>
      <c r="CA3088" s="40">
        <v>0.49512731481481481</v>
      </c>
      <c r="DB3088">
        <v>691</v>
      </c>
      <c r="DC3088" t="str">
        <v>OPERATIONS</v>
      </c>
      <c r="DD3088" t="str">
        <v>UWORATI JUDE (OPS)</v>
      </c>
      <c r="DE3088" s="31">
        <v>44880</v>
      </c>
      <c r="DF3088" s="40">
        <v>0.79098379629629634</v>
      </c>
    </row>
    <row r="3089" spans="1:110" x14ac:dyDescent="0.25">
      <c r="A3089" s="109" t="s">
        <v>1972</v>
      </c>
      <c r="B3089">
        <v>350</v>
      </c>
      <c r="C3089" s="109" t="s">
        <v>53</v>
      </c>
      <c r="D3089" s="109" t="s">
        <v>967</v>
      </c>
      <c r="E3089" s="94">
        <v>44870</v>
      </c>
      <c r="F3089" s="174">
        <v>0.75533564814814813</v>
      </c>
      <c r="G3089">
        <v>2</v>
      </c>
      <c r="H3089" s="109" t="s">
        <v>968</v>
      </c>
      <c r="I3089"/>
      <c r="AR3089">
        <v>225</v>
      </c>
      <c r="AS3089" t="str">
        <v>OPERATIONS</v>
      </c>
      <c r="AT3089" t="str">
        <v>IBIRONKE OLUMIDE (OPS)</v>
      </c>
      <c r="AU3089" s="31">
        <v>44882</v>
      </c>
      <c r="AV3089" s="40">
        <v>0.29069444444444442</v>
      </c>
      <c r="BW3089">
        <v>294</v>
      </c>
      <c r="BX3089" t="str">
        <v>OPERATIONS</v>
      </c>
      <c r="BY3089" t="str">
        <v>OMARAYE OMONIGHO (OPS)</v>
      </c>
      <c r="BZ3089" s="31">
        <v>44880</v>
      </c>
      <c r="CA3089" s="40">
        <v>0.49576388888888889</v>
      </c>
      <c r="DB3089">
        <v>692</v>
      </c>
      <c r="DC3089" t="str">
        <v>CONTRACTOR</v>
      </c>
      <c r="DD3089" t="str">
        <v>SHOYOYE OLORUNSHOGO (MED</v>
      </c>
      <c r="DE3089" s="31">
        <v>44880</v>
      </c>
      <c r="DF3089" s="40">
        <v>0.79160879629629632</v>
      </c>
    </row>
    <row r="3090" spans="1:110" x14ac:dyDescent="0.25">
      <c r="A3090" s="109" t="s">
        <v>1972</v>
      </c>
      <c r="B3090">
        <v>351</v>
      </c>
      <c r="C3090" s="109" t="s">
        <v>53</v>
      </c>
      <c r="D3090" s="109" t="s">
        <v>785</v>
      </c>
      <c r="E3090" s="94">
        <v>44870</v>
      </c>
      <c r="F3090" s="174">
        <v>0.75552083333333331</v>
      </c>
      <c r="G3090">
        <v>2</v>
      </c>
      <c r="H3090" s="109" t="s">
        <v>786</v>
      </c>
      <c r="I3090">
        <v>4844273</v>
      </c>
      <c r="AR3090">
        <v>226</v>
      </c>
      <c r="AS3090" t="str">
        <v>ENGINEERING</v>
      </c>
      <c r="AT3090" t="str">
        <v>SUNDAY JOSEPH O. (ENGR)</v>
      </c>
      <c r="AU3090" s="31">
        <v>44882</v>
      </c>
      <c r="AV3090" s="40">
        <v>0.29074074074074074</v>
      </c>
      <c r="BW3090">
        <v>295</v>
      </c>
      <c r="BX3090" t="str">
        <v>MICURA</v>
      </c>
      <c r="BY3090" t="str">
        <v>SENIBO PRECIOUS B.(MIC)</v>
      </c>
      <c r="BZ3090" s="31">
        <v>44880</v>
      </c>
      <c r="CA3090" s="40">
        <v>0.49622685185185184</v>
      </c>
      <c r="DB3090">
        <v>693</v>
      </c>
      <c r="DC3090" t="str">
        <v>CONTRACTOR</v>
      </c>
      <c r="DD3090" t="str">
        <v>OGUNDELE OLAYINKA (MEDBU</v>
      </c>
      <c r="DE3090" s="31">
        <v>44880</v>
      </c>
      <c r="DF3090" s="40">
        <v>0.79167824074074078</v>
      </c>
    </row>
    <row r="3091" spans="1:110" x14ac:dyDescent="0.25">
      <c r="A3091" s="109" t="s">
        <v>1972</v>
      </c>
      <c r="B3091">
        <v>352</v>
      </c>
      <c r="C3091" s="109" t="s">
        <v>53</v>
      </c>
      <c r="D3091" s="109" t="s">
        <v>1569</v>
      </c>
      <c r="E3091" s="94">
        <v>44870</v>
      </c>
      <c r="F3091" s="174">
        <v>0.75556712962962957</v>
      </c>
      <c r="G3091">
        <v>2</v>
      </c>
      <c r="H3091" s="109" t="s">
        <v>1570</v>
      </c>
      <c r="I3091">
        <v>2713872</v>
      </c>
      <c r="AR3091">
        <v>227</v>
      </c>
      <c r="AS3091" t="str">
        <v>ENGINEERING</v>
      </c>
      <c r="AT3091" t="str">
        <v>TOBILOBA ISHOLA</v>
      </c>
      <c r="AU3091" s="31">
        <v>44882</v>
      </c>
      <c r="AV3091" s="40">
        <v>0.29155092592592591</v>
      </c>
      <c r="BW3091">
        <v>296</v>
      </c>
      <c r="BX3091" t="str">
        <v>MICURA</v>
      </c>
      <c r="BY3091" t="str">
        <v>OKANLAWON JAMIU (MIC)</v>
      </c>
      <c r="BZ3091" s="31">
        <v>44880</v>
      </c>
      <c r="CA3091" s="40">
        <v>0.49629629629629629</v>
      </c>
      <c r="DB3091">
        <v>694</v>
      </c>
      <c r="DC3091" t="str">
        <v>ENGINEERING</v>
      </c>
      <c r="DD3091" t="str">
        <v>JOSEPH ABIODUN</v>
      </c>
      <c r="DE3091" s="31">
        <v>44880</v>
      </c>
      <c r="DF3091" s="40">
        <v>0.79177083333333331</v>
      </c>
    </row>
    <row r="3092" spans="1:110" x14ac:dyDescent="0.25">
      <c r="A3092" s="109" t="s">
        <v>1972</v>
      </c>
      <c r="B3092">
        <v>353</v>
      </c>
      <c r="C3092" s="109" t="s">
        <v>53</v>
      </c>
      <c r="D3092" s="109" t="s">
        <v>963</v>
      </c>
      <c r="E3092" s="94">
        <v>44870</v>
      </c>
      <c r="F3092" s="174">
        <v>0.75565972222222222</v>
      </c>
      <c r="G3092">
        <v>2</v>
      </c>
      <c r="H3092" s="109" t="s">
        <v>964</v>
      </c>
      <c r="I3092">
        <v>14812395</v>
      </c>
      <c r="AR3092">
        <v>228</v>
      </c>
      <c r="AS3092" t="str">
        <v>ENGINEERING</v>
      </c>
      <c r="AT3092" t="str">
        <v>LAWAL IBRAHIM (ENGR)</v>
      </c>
      <c r="AU3092" s="31">
        <v>44882</v>
      </c>
      <c r="AV3092" s="40">
        <v>0.29158564814814814</v>
      </c>
      <c r="BW3092">
        <v>297</v>
      </c>
      <c r="BX3092" t="str">
        <v>MICURA</v>
      </c>
      <c r="BY3092" t="str">
        <v>CASSEY ONOCHEI (MIC)</v>
      </c>
      <c r="BZ3092" s="31">
        <v>44880</v>
      </c>
      <c r="CA3092" s="40">
        <v>0.49636574074074075</v>
      </c>
      <c r="DB3092">
        <v>695</v>
      </c>
      <c r="DC3092" t="str">
        <v>MICURA</v>
      </c>
      <c r="DD3092" t="str">
        <v>OKOH AMEACH (MIC)</v>
      </c>
      <c r="DE3092" s="31">
        <v>44880</v>
      </c>
      <c r="DF3092" s="40">
        <v>0.791875</v>
      </c>
    </row>
    <row r="3093" spans="1:110" x14ac:dyDescent="0.25">
      <c r="A3093" s="109" t="s">
        <v>1972</v>
      </c>
      <c r="B3093">
        <v>354</v>
      </c>
      <c r="C3093" s="109" t="s">
        <v>53</v>
      </c>
      <c r="D3093" s="109" t="s">
        <v>919</v>
      </c>
      <c r="E3093" s="94">
        <v>44870</v>
      </c>
      <c r="F3093" s="174">
        <v>0.75575231481481486</v>
      </c>
      <c r="G3093">
        <v>2</v>
      </c>
      <c r="H3093" s="109" t="s">
        <v>920</v>
      </c>
      <c r="I3093">
        <v>4831307</v>
      </c>
      <c r="AR3093">
        <v>229</v>
      </c>
      <c r="AS3093" t="str">
        <v>ENGINEERING</v>
      </c>
      <c r="AT3093" t="str">
        <v>ONABANJO ANTHONY (ENGR)</v>
      </c>
      <c r="AU3093" s="31">
        <v>44882</v>
      </c>
      <c r="AV3093" s="40">
        <v>0.29170138888888891</v>
      </c>
      <c r="BW3093">
        <v>298</v>
      </c>
      <c r="BX3093" t="str">
        <v>MICURA</v>
      </c>
      <c r="BY3093" t="str">
        <v>PROGRESS AKHIMIEN (MIC)</v>
      </c>
      <c r="BZ3093" s="31">
        <v>44880</v>
      </c>
      <c r="CA3093" s="40">
        <v>0.4964351851851852</v>
      </c>
      <c r="DB3093">
        <v>696</v>
      </c>
      <c r="DC3093" t="str">
        <v>MICURA</v>
      </c>
      <c r="DD3093" t="str">
        <v>OLUKOTUN O. AKEEM (MIC)</v>
      </c>
      <c r="DE3093" s="31">
        <v>44880</v>
      </c>
      <c r="DF3093" s="40">
        <v>0.79269675925925931</v>
      </c>
    </row>
    <row r="3094" spans="1:110" x14ac:dyDescent="0.25">
      <c r="A3094" s="109" t="s">
        <v>1972</v>
      </c>
      <c r="B3094">
        <v>355</v>
      </c>
      <c r="C3094" s="109" t="s">
        <v>52</v>
      </c>
      <c r="D3094" s="109" t="s">
        <v>1649</v>
      </c>
      <c r="E3094" s="94">
        <v>44870</v>
      </c>
      <c r="F3094" s="174">
        <v>0.75586805555555558</v>
      </c>
      <c r="G3094">
        <v>2</v>
      </c>
      <c r="H3094" s="109" t="s">
        <v>1650</v>
      </c>
      <c r="I3094">
        <v>2721713</v>
      </c>
      <c r="AR3094">
        <v>230</v>
      </c>
      <c r="AS3094" t="str">
        <v>ENGINEERING</v>
      </c>
      <c r="AT3094" t="str">
        <v>OGUNWEIDE ADETOLA  (ENG</v>
      </c>
      <c r="AU3094" s="31">
        <v>44882</v>
      </c>
      <c r="AV3094" s="40">
        <v>0.29175925925925927</v>
      </c>
      <c r="BW3094">
        <v>299</v>
      </c>
      <c r="BX3094" t="str">
        <v>MICURA</v>
      </c>
      <c r="BY3094" t="str">
        <v>GODSPOWER OSSAI (MIC)</v>
      </c>
      <c r="BZ3094" s="31">
        <v>44880</v>
      </c>
      <c r="CA3094" s="40">
        <v>0.49655092592592592</v>
      </c>
      <c r="DB3094">
        <v>697</v>
      </c>
      <c r="DC3094" t="str">
        <v>ENGINEERING</v>
      </c>
      <c r="DD3094" t="str">
        <v>OJAIDE GODWIN (ENGR)</v>
      </c>
      <c r="DE3094" s="31">
        <v>44880</v>
      </c>
      <c r="DF3094" s="40">
        <v>0.79297453703703702</v>
      </c>
    </row>
    <row r="3095" spans="1:110" x14ac:dyDescent="0.25">
      <c r="A3095" s="109" t="s">
        <v>1972</v>
      </c>
      <c r="B3095">
        <v>356</v>
      </c>
      <c r="C3095" s="109" t="s">
        <v>52</v>
      </c>
      <c r="D3095" s="109" t="s">
        <v>1857</v>
      </c>
      <c r="E3095" s="94">
        <v>44870</v>
      </c>
      <c r="F3095" s="174">
        <v>0.75593750000000004</v>
      </c>
      <c r="G3095">
        <v>2</v>
      </c>
      <c r="H3095" s="109" t="s">
        <v>1858</v>
      </c>
      <c r="I3095">
        <v>5335723</v>
      </c>
      <c r="AR3095">
        <v>231</v>
      </c>
      <c r="AS3095" t="str">
        <v>OPERATIONS</v>
      </c>
      <c r="AT3095" t="str">
        <v>BAMGBOYE AFEEZ (OPS)</v>
      </c>
      <c r="AU3095" s="31">
        <v>44882</v>
      </c>
      <c r="AV3095" s="40">
        <v>0.29479166666666667</v>
      </c>
      <c r="BW3095">
        <v>300</v>
      </c>
      <c r="BX3095" t="str">
        <v>ENGINEERING</v>
      </c>
      <c r="BY3095" t="str">
        <v>OGUNWEIDE ADETOLA  (ENG</v>
      </c>
      <c r="BZ3095" s="31">
        <v>44880</v>
      </c>
      <c r="CA3095" s="40">
        <v>0.49666666666666665</v>
      </c>
      <c r="DB3095">
        <v>698</v>
      </c>
      <c r="DC3095" t="str">
        <v>OPERATIONS</v>
      </c>
      <c r="DD3095" t="str">
        <v>EDEM VICTOR GODFREY</v>
      </c>
      <c r="DE3095" s="31">
        <v>44880</v>
      </c>
      <c r="DF3095" s="40">
        <v>0.79371527777777773</v>
      </c>
    </row>
    <row r="3096" spans="1:110" x14ac:dyDescent="0.25">
      <c r="A3096" s="109" t="s">
        <v>1972</v>
      </c>
      <c r="B3096">
        <v>357</v>
      </c>
      <c r="C3096" s="109" t="s">
        <v>52</v>
      </c>
      <c r="D3096" s="109" t="s">
        <v>1099</v>
      </c>
      <c r="E3096" s="94">
        <v>44870</v>
      </c>
      <c r="F3096" s="174">
        <v>0.75599537037037035</v>
      </c>
      <c r="G3096">
        <v>2</v>
      </c>
      <c r="H3096" s="109" t="s">
        <v>1100</v>
      </c>
      <c r="I3096">
        <v>14988625</v>
      </c>
      <c r="AR3096">
        <v>232</v>
      </c>
      <c r="AS3096" t="str">
        <v>OPERATIONS</v>
      </c>
      <c r="AT3096" t="str">
        <v>EBUKA CHUKWUNEKA</v>
      </c>
      <c r="AU3096" s="31">
        <v>44882</v>
      </c>
      <c r="AV3096" s="40">
        <v>0.29547453703703702</v>
      </c>
      <c r="BW3096">
        <v>301</v>
      </c>
      <c r="BX3096" t="str">
        <v>ENGINEERING</v>
      </c>
      <c r="BY3096" t="str">
        <v>TOBILOBA ISHOLA</v>
      </c>
      <c r="BZ3096" s="31">
        <v>44880</v>
      </c>
      <c r="CA3096" s="40">
        <v>0.49672453703703706</v>
      </c>
      <c r="DB3096">
        <v>699</v>
      </c>
      <c r="DC3096" t="str">
        <v>OPERATIONS</v>
      </c>
      <c r="DD3096" t="str">
        <v>OKONKWO SUNDAY (OPS)</v>
      </c>
      <c r="DE3096" s="31">
        <v>44880</v>
      </c>
      <c r="DF3096" s="40">
        <v>0.79708333333333337</v>
      </c>
    </row>
    <row r="3097" spans="1:110" x14ac:dyDescent="0.25">
      <c r="A3097" s="109" t="s">
        <v>1972</v>
      </c>
      <c r="B3097">
        <v>358</v>
      </c>
      <c r="C3097" s="109" t="s">
        <v>53</v>
      </c>
      <c r="D3097" s="109" t="s">
        <v>895</v>
      </c>
      <c r="E3097" s="94">
        <v>44870</v>
      </c>
      <c r="F3097" s="174">
        <v>0.7560648148148148</v>
      </c>
      <c r="G3097">
        <v>2</v>
      </c>
      <c r="H3097" s="109" t="s">
        <v>896</v>
      </c>
      <c r="I3097">
        <v>4833466</v>
      </c>
      <c r="AR3097">
        <v>233</v>
      </c>
      <c r="AS3097" t="str">
        <v>MICURA</v>
      </c>
      <c r="AT3097" t="str">
        <v>ADENIYI ADELEKE (MIC)</v>
      </c>
      <c r="AU3097" s="31">
        <v>44882</v>
      </c>
      <c r="AV3097" s="40">
        <v>0.29974537037037036</v>
      </c>
      <c r="BW3097">
        <v>302</v>
      </c>
      <c r="BX3097" t="str">
        <v>MICURA</v>
      </c>
      <c r="BY3097" t="str">
        <v>AZEEZ SODIQ O. (MIC)</v>
      </c>
      <c r="BZ3097" s="31">
        <v>44880</v>
      </c>
      <c r="CA3097" s="40">
        <v>0.49680555555555556</v>
      </c>
      <c r="DB3097">
        <v>700</v>
      </c>
      <c r="DC3097" t="str">
        <v>GATE OPS</v>
      </c>
      <c r="DD3097" t="str">
        <v>LILIAN AJUNWA (GATE)</v>
      </c>
      <c r="DE3097" s="31">
        <v>44880</v>
      </c>
      <c r="DF3097" s="40">
        <v>0.79861111111111116</v>
      </c>
    </row>
    <row r="3098" spans="1:110" x14ac:dyDescent="0.25">
      <c r="A3098" s="109" t="s">
        <v>1972</v>
      </c>
      <c r="B3098">
        <v>359</v>
      </c>
      <c r="C3098" s="109" t="s">
        <v>53</v>
      </c>
      <c r="D3098" s="109" t="s">
        <v>951</v>
      </c>
      <c r="E3098" s="94">
        <v>44870</v>
      </c>
      <c r="F3098" s="174">
        <v>0.75613425925925926</v>
      </c>
      <c r="G3098">
        <v>2</v>
      </c>
      <c r="H3098" s="109" t="s">
        <v>952</v>
      </c>
      <c r="I3098">
        <v>5031031</v>
      </c>
      <c r="AR3098">
        <v>234</v>
      </c>
      <c r="AS3098" t="str">
        <v>MICURA</v>
      </c>
      <c r="AT3098" t="str">
        <v>KOWOPE OLUWAFEMI (MIC)</v>
      </c>
      <c r="AU3098" s="31">
        <v>44882</v>
      </c>
      <c r="AV3098" s="40">
        <v>0.29984953703703704</v>
      </c>
      <c r="BW3098">
        <v>303</v>
      </c>
      <c r="BX3098" t="str">
        <v>MICURA</v>
      </c>
      <c r="BY3098" t="str">
        <v>WISDOM AKOKOTA (MIC)</v>
      </c>
      <c r="BZ3098" s="31">
        <v>44880</v>
      </c>
      <c r="CA3098" s="40">
        <v>0.49686342592592592</v>
      </c>
      <c r="DB3098">
        <v>701</v>
      </c>
      <c r="DC3098" t="str">
        <v>OPERATIONS</v>
      </c>
      <c r="DD3098" t="str">
        <v>NKWOR CHRISTIAN (OPS)</v>
      </c>
      <c r="DE3098" s="31">
        <v>44880</v>
      </c>
      <c r="DF3098" s="40">
        <v>0.79869212962962965</v>
      </c>
    </row>
    <row r="3099" spans="1:110" x14ac:dyDescent="0.25">
      <c r="A3099" s="109" t="s">
        <v>1972</v>
      </c>
      <c r="B3099">
        <v>360</v>
      </c>
      <c r="C3099" s="109" t="s">
        <v>52</v>
      </c>
      <c r="D3099" s="109" t="s">
        <v>982</v>
      </c>
      <c r="E3099" s="94">
        <v>44870</v>
      </c>
      <c r="F3099" s="174">
        <v>0.7562268518518519</v>
      </c>
      <c r="G3099">
        <v>2</v>
      </c>
      <c r="H3099" s="109" t="s">
        <v>983</v>
      </c>
      <c r="I3099">
        <v>3639736</v>
      </c>
      <c r="AR3099">
        <v>235</v>
      </c>
      <c r="AS3099" t="str">
        <v>MICURA</v>
      </c>
      <c r="AT3099" t="str">
        <v>PIANEN YOUNG (MIC)</v>
      </c>
      <c r="AU3099" s="31">
        <v>44882</v>
      </c>
      <c r="AV3099" s="40">
        <v>0.2999074074074074</v>
      </c>
      <c r="BW3099">
        <v>304</v>
      </c>
      <c r="BX3099" t="str">
        <v>MICURA</v>
      </c>
      <c r="BY3099" t="str">
        <v>ONWORDI ERUOJOR N. (MIC)</v>
      </c>
      <c r="BZ3099" s="31">
        <v>44880</v>
      </c>
      <c r="CA3099" s="40">
        <v>0.49693287037037037</v>
      </c>
      <c r="DB3099">
        <v>702</v>
      </c>
      <c r="DC3099" t="str">
        <v>MICURA</v>
      </c>
      <c r="DD3099" t="str">
        <v>OZEGBE CHARLES (MIC)</v>
      </c>
      <c r="DE3099" s="31">
        <v>44880</v>
      </c>
      <c r="DF3099" s="40">
        <v>0.79923611111111115</v>
      </c>
    </row>
    <row r="3100" spans="1:110" x14ac:dyDescent="0.25">
      <c r="A3100" s="109" t="s">
        <v>1972</v>
      </c>
      <c r="B3100">
        <v>361</v>
      </c>
      <c r="C3100" s="109" t="s">
        <v>53</v>
      </c>
      <c r="D3100" s="109" t="s">
        <v>1017</v>
      </c>
      <c r="E3100" s="94">
        <v>44870</v>
      </c>
      <c r="F3100" s="174">
        <v>0.75629629629629624</v>
      </c>
      <c r="G3100">
        <v>2</v>
      </c>
      <c r="H3100" s="109" t="s">
        <v>1018</v>
      </c>
      <c r="I3100">
        <v>5046332</v>
      </c>
      <c r="AR3100">
        <v>236</v>
      </c>
      <c r="AS3100" t="str">
        <v>OPERATIONS</v>
      </c>
      <c r="AT3100" t="str">
        <v>OMOVIRO ANDREW (MIC)</v>
      </c>
      <c r="AU3100" s="31">
        <v>44882</v>
      </c>
      <c r="AV3100" s="40">
        <v>0.29994212962962963</v>
      </c>
      <c r="BW3100">
        <v>305</v>
      </c>
      <c r="BX3100" t="str">
        <v>OPERATIONS</v>
      </c>
      <c r="BY3100" t="str">
        <v>ADEYEMO TOHEEB</v>
      </c>
      <c r="BZ3100" s="31">
        <v>44880</v>
      </c>
      <c r="CA3100" s="40">
        <v>0.49700231481481483</v>
      </c>
      <c r="DB3100">
        <v>703</v>
      </c>
      <c r="DC3100" t="str">
        <v>MICURA</v>
      </c>
      <c r="DD3100" t="str">
        <v>OSARO EGHOMAN (MIC)</v>
      </c>
      <c r="DE3100" s="31">
        <v>44880</v>
      </c>
      <c r="DF3100" s="40">
        <v>0.79971064814814818</v>
      </c>
    </row>
    <row r="3101" spans="1:110" x14ac:dyDescent="0.25">
      <c r="A3101" s="109" t="s">
        <v>1972</v>
      </c>
      <c r="B3101">
        <v>362</v>
      </c>
      <c r="C3101" s="109" t="s">
        <v>53</v>
      </c>
      <c r="D3101" s="109" t="s">
        <v>781</v>
      </c>
      <c r="E3101" s="94">
        <v>44870</v>
      </c>
      <c r="F3101" s="174">
        <v>0.7563657407407407</v>
      </c>
      <c r="G3101">
        <v>2</v>
      </c>
      <c r="H3101" s="109" t="s">
        <v>782</v>
      </c>
      <c r="I3101">
        <v>2856175</v>
      </c>
      <c r="AR3101">
        <v>237</v>
      </c>
      <c r="AS3101" t="str">
        <v>OPERATIONS</v>
      </c>
      <c r="AT3101" t="str">
        <v>OMODELE AYOREBI</v>
      </c>
      <c r="AU3101" s="31">
        <v>44882</v>
      </c>
      <c r="AV3101" s="40">
        <v>0.3001388888888889</v>
      </c>
      <c r="BW3101">
        <v>306</v>
      </c>
      <c r="BX3101" t="str">
        <v>OPERATIONS</v>
      </c>
      <c r="BY3101" t="str">
        <v>INYAMBE BENARD (OPS)</v>
      </c>
      <c r="BZ3101" s="31">
        <v>44880</v>
      </c>
      <c r="CA3101" s="40">
        <v>0.49708333333333332</v>
      </c>
      <c r="DB3101">
        <v>704</v>
      </c>
      <c r="DC3101" t="str">
        <v>OPERATIONS</v>
      </c>
      <c r="DD3101" t="str">
        <v>OSENI OLUGBENGA</v>
      </c>
      <c r="DE3101" s="31">
        <v>44880</v>
      </c>
      <c r="DF3101" s="40">
        <v>0.79978009259259264</v>
      </c>
    </row>
    <row r="3102" spans="1:110" x14ac:dyDescent="0.25">
      <c r="A3102" s="109" t="s">
        <v>1972</v>
      </c>
      <c r="B3102">
        <v>363</v>
      </c>
      <c r="C3102" s="109" t="s">
        <v>52</v>
      </c>
      <c r="D3102" s="109" t="s">
        <v>972</v>
      </c>
      <c r="E3102" s="94">
        <v>44870</v>
      </c>
      <c r="F3102" s="174">
        <v>0.75649305555555557</v>
      </c>
      <c r="G3102">
        <v>2</v>
      </c>
      <c r="H3102" s="109" t="s">
        <v>973</v>
      </c>
      <c r="I3102">
        <v>14932386</v>
      </c>
      <c r="AR3102">
        <v>238</v>
      </c>
      <c r="AS3102" t="str">
        <v>OPERATIONS</v>
      </c>
      <c r="AT3102" t="str">
        <v>ONYIA N.PERPETUA (OPS)</v>
      </c>
      <c r="AU3102" s="31">
        <v>44882</v>
      </c>
      <c r="AV3102" s="40">
        <v>0.30017361111111113</v>
      </c>
      <c r="BW3102">
        <v>307</v>
      </c>
      <c r="BX3102" t="str">
        <v>MICURA</v>
      </c>
      <c r="BY3102" t="str">
        <v>ISA YUSUFF (MIC)</v>
      </c>
      <c r="BZ3102" s="31">
        <v>44880</v>
      </c>
      <c r="CA3102" s="40">
        <v>0.49796296296296294</v>
      </c>
      <c r="DB3102">
        <v>705</v>
      </c>
      <c r="DC3102" t="str">
        <v>OPERATIONS</v>
      </c>
      <c r="DD3102" t="str">
        <v>SAMUEL ADEWUNMI (OPS)</v>
      </c>
      <c r="DE3102" s="31">
        <v>44880</v>
      </c>
      <c r="DF3102" s="40">
        <v>0.80331018518518515</v>
      </c>
    </row>
    <row r="3103" spans="1:110" x14ac:dyDescent="0.25">
      <c r="A3103" s="109" t="s">
        <v>1972</v>
      </c>
      <c r="B3103">
        <v>364</v>
      </c>
      <c r="C3103" s="109" t="s">
        <v>53</v>
      </c>
      <c r="D3103" s="109" t="s">
        <v>959</v>
      </c>
      <c r="E3103" s="94">
        <v>44870</v>
      </c>
      <c r="F3103" s="174">
        <v>0.75656250000000003</v>
      </c>
      <c r="G3103">
        <v>2</v>
      </c>
      <c r="H3103" s="109" t="s">
        <v>960</v>
      </c>
      <c r="I3103">
        <v>5468370</v>
      </c>
      <c r="AR3103">
        <v>239</v>
      </c>
      <c r="AS3103" t="str">
        <v>OPERATIONS</v>
      </c>
      <c r="AT3103" t="str">
        <v>OTESHADE ADEKUNLE  (MIC</v>
      </c>
      <c r="AU3103" s="31">
        <v>44882</v>
      </c>
      <c r="AV3103" s="40">
        <v>0.30025462962962962</v>
      </c>
      <c r="BW3103">
        <v>308</v>
      </c>
      <c r="BX3103" t="str">
        <v>MICURA</v>
      </c>
      <c r="BY3103" t="str">
        <v>RILWAN USMAN (MIC)</v>
      </c>
      <c r="BZ3103" s="31">
        <v>44880</v>
      </c>
      <c r="CA3103" s="40">
        <v>0.49802083333333336</v>
      </c>
      <c r="DB3103">
        <v>706</v>
      </c>
      <c r="DC3103" t="str">
        <v>MICURA</v>
      </c>
      <c r="DD3103" t="str">
        <v>DIOBINMA OSCAR (MIC)</v>
      </c>
      <c r="DE3103" s="31">
        <v>44880</v>
      </c>
      <c r="DF3103" s="40">
        <v>0.80406250000000001</v>
      </c>
    </row>
    <row r="3104" spans="1:110" x14ac:dyDescent="0.25">
      <c r="A3104" s="109" t="s">
        <v>1972</v>
      </c>
      <c r="B3104">
        <v>365</v>
      </c>
      <c r="C3104" s="109" t="s">
        <v>53</v>
      </c>
      <c r="D3104" s="109" t="s">
        <v>980</v>
      </c>
      <c r="E3104" s="94">
        <v>44870</v>
      </c>
      <c r="F3104" s="174">
        <v>0.75663194444444448</v>
      </c>
      <c r="G3104">
        <v>2</v>
      </c>
      <c r="H3104" s="109" t="s">
        <v>981</v>
      </c>
      <c r="I3104">
        <v>5613463</v>
      </c>
      <c r="AR3104">
        <v>240</v>
      </c>
      <c r="AS3104" t="str">
        <v>OPERATIONS</v>
      </c>
      <c r="AT3104" t="str">
        <v>ONOKA PAUL EMEKA</v>
      </c>
      <c r="AU3104" s="31">
        <v>44882</v>
      </c>
      <c r="AV3104" s="40">
        <v>0.30028935185185185</v>
      </c>
      <c r="BW3104">
        <v>309</v>
      </c>
      <c r="BX3104" t="str">
        <v>MICURA</v>
      </c>
      <c r="BY3104" t="str">
        <v>SUNDAY UKAH KALU</v>
      </c>
      <c r="BZ3104" s="31">
        <v>44880</v>
      </c>
      <c r="CA3104" s="40">
        <v>0.49809027777777776</v>
      </c>
      <c r="DB3104">
        <v>707</v>
      </c>
      <c r="DC3104" t="str">
        <v>MICURA</v>
      </c>
      <c r="DD3104" t="str">
        <v>EDET AKPAN FINTAN (MIC)</v>
      </c>
      <c r="DE3104" s="31">
        <v>44880</v>
      </c>
      <c r="DF3104" s="40">
        <v>0.80658564814814815</v>
      </c>
    </row>
    <row r="3105" spans="1:110" x14ac:dyDescent="0.25">
      <c r="A3105" s="109" t="s">
        <v>1972</v>
      </c>
      <c r="B3105">
        <v>366</v>
      </c>
      <c r="C3105" s="109" t="s">
        <v>52</v>
      </c>
      <c r="D3105" s="109" t="s">
        <v>1087</v>
      </c>
      <c r="E3105" s="94">
        <v>44870</v>
      </c>
      <c r="F3105" s="174">
        <v>0.75707175925925929</v>
      </c>
      <c r="G3105">
        <v>2</v>
      </c>
      <c r="H3105" s="109" t="s">
        <v>1088</v>
      </c>
      <c r="I3105">
        <v>7341922</v>
      </c>
      <c r="AR3105">
        <v>241</v>
      </c>
      <c r="AS3105" t="str">
        <v>ENGINEERING</v>
      </c>
      <c r="AT3105" t="str">
        <v>OGBOLU MICHAEL (ENGR)</v>
      </c>
      <c r="AU3105" s="31">
        <v>44882</v>
      </c>
      <c r="AV3105" s="40">
        <v>0.30039351851851853</v>
      </c>
      <c r="BW3105">
        <v>310</v>
      </c>
      <c r="BX3105" t="str">
        <v>MICURA</v>
      </c>
      <c r="BY3105" t="str">
        <v>KINGSLEY ETIM (MIC)</v>
      </c>
      <c r="BZ3105" s="31">
        <v>44880</v>
      </c>
      <c r="CA3105" s="40">
        <v>0.49815972222222221</v>
      </c>
      <c r="DB3105">
        <v>708</v>
      </c>
      <c r="DC3105" t="str">
        <v>MICURA</v>
      </c>
      <c r="DD3105" t="str">
        <v>OLORUNYOMI OLAREWAJU(MI</v>
      </c>
      <c r="DE3105" s="31">
        <v>44880</v>
      </c>
      <c r="DF3105" s="40">
        <v>0.80775462962962963</v>
      </c>
    </row>
    <row r="3106" spans="1:110" x14ac:dyDescent="0.25">
      <c r="A3106" s="109" t="s">
        <v>1972</v>
      </c>
      <c r="B3106">
        <v>367</v>
      </c>
      <c r="C3106" s="109" t="s">
        <v>54</v>
      </c>
      <c r="D3106" s="109" t="s">
        <v>1095</v>
      </c>
      <c r="E3106" s="94">
        <v>44870</v>
      </c>
      <c r="F3106" s="174">
        <v>0.75753472222222218</v>
      </c>
      <c r="G3106">
        <v>2</v>
      </c>
      <c r="H3106" s="109" t="s">
        <v>1096</v>
      </c>
      <c r="I3106"/>
      <c r="AR3106">
        <v>242</v>
      </c>
      <c r="AS3106" t="str">
        <v>ENGINEERING</v>
      </c>
      <c r="AT3106" t="str">
        <v>ADEGOKE SAHEED (ENGR)</v>
      </c>
      <c r="AU3106" s="31">
        <v>44882</v>
      </c>
      <c r="AV3106" s="40">
        <v>0.30042824074074076</v>
      </c>
      <c r="BW3106">
        <v>311</v>
      </c>
      <c r="BX3106" t="str">
        <v>MICURA</v>
      </c>
      <c r="BY3106" t="str">
        <v>ABODERIN HAFEEZ O.(MIC)</v>
      </c>
      <c r="BZ3106" s="31">
        <v>44880</v>
      </c>
      <c r="CA3106" s="40">
        <v>0.49827546296296299</v>
      </c>
      <c r="DB3106">
        <v>709</v>
      </c>
      <c r="DC3106" t="str">
        <v>MICURA</v>
      </c>
      <c r="DD3106" t="str">
        <v>DICK REX (MICURA)</v>
      </c>
      <c r="DE3106" s="31">
        <v>44880</v>
      </c>
      <c r="DF3106" s="40">
        <v>0.80792824074074077</v>
      </c>
    </row>
    <row r="3107" spans="1:110" x14ac:dyDescent="0.25">
      <c r="A3107" s="109" t="s">
        <v>1972</v>
      </c>
      <c r="B3107">
        <v>368</v>
      </c>
      <c r="C3107" s="109" t="s">
        <v>54</v>
      </c>
      <c r="D3107" s="109" t="s">
        <v>1185</v>
      </c>
      <c r="E3107" s="94">
        <v>44870</v>
      </c>
      <c r="F3107" s="174">
        <v>0.75760416666666663</v>
      </c>
      <c r="G3107">
        <v>2</v>
      </c>
      <c r="H3107" s="109" t="s">
        <v>1186</v>
      </c>
      <c r="I3107">
        <v>5411847</v>
      </c>
      <c r="AR3107">
        <v>243</v>
      </c>
      <c r="AS3107" t="str">
        <v>ENGINEERING</v>
      </c>
      <c r="AT3107" t="str">
        <v>IWETA JOSHUA EJIRO</v>
      </c>
      <c r="AU3107" s="31">
        <v>44882</v>
      </c>
      <c r="AV3107" s="40">
        <v>0.30046296296296299</v>
      </c>
      <c r="BW3107">
        <v>312</v>
      </c>
      <c r="BX3107" t="str">
        <v>GATE OPS</v>
      </c>
      <c r="BY3107" t="str">
        <v>ALABI MICHAEL OHIS(GATE)</v>
      </c>
      <c r="BZ3107" s="31">
        <v>44880</v>
      </c>
      <c r="CA3107" s="40">
        <v>0.49834490740740739</v>
      </c>
      <c r="DB3107">
        <v>710</v>
      </c>
      <c r="DC3107" t="str">
        <v>OPERATIONS</v>
      </c>
      <c r="DD3107" t="str">
        <v>SAMUEL UDOH B. (OPS)</v>
      </c>
      <c r="DE3107" s="31">
        <v>44880</v>
      </c>
      <c r="DF3107" s="40">
        <v>0.8096875</v>
      </c>
    </row>
    <row r="3108" spans="1:110" x14ac:dyDescent="0.25">
      <c r="A3108" s="109" t="s">
        <v>1972</v>
      </c>
      <c r="B3108">
        <v>369</v>
      </c>
      <c r="C3108" s="109" t="s">
        <v>53</v>
      </c>
      <c r="D3108" s="109" t="s">
        <v>893</v>
      </c>
      <c r="E3108" s="94">
        <v>44870</v>
      </c>
      <c r="F3108" s="174">
        <v>0.75799768518518518</v>
      </c>
      <c r="G3108">
        <v>2</v>
      </c>
      <c r="H3108" s="109" t="s">
        <v>894</v>
      </c>
      <c r="I3108">
        <v>5445523</v>
      </c>
      <c r="AR3108">
        <v>244</v>
      </c>
      <c r="AS3108" t="str">
        <v>ENGINEERING</v>
      </c>
      <c r="AT3108" t="str">
        <v>BOLAJI SOLOMON (ENGR)</v>
      </c>
      <c r="AU3108" s="31">
        <v>44882</v>
      </c>
      <c r="AV3108" s="40">
        <v>0.30105324074074075</v>
      </c>
      <c r="BW3108">
        <v>313</v>
      </c>
      <c r="BX3108" t="str">
        <v>MICURA</v>
      </c>
      <c r="BY3108" t="str">
        <v>DIKE KELECHI (MIC)</v>
      </c>
      <c r="BZ3108" s="31">
        <v>44880</v>
      </c>
      <c r="CA3108" s="40">
        <v>0.49841435185185184</v>
      </c>
      <c r="DB3108">
        <v>711</v>
      </c>
      <c r="DC3108" t="str">
        <v>MICURA</v>
      </c>
      <c r="DD3108" t="str">
        <v>SAMSON APEH (MIC)</v>
      </c>
      <c r="DE3108" s="31">
        <v>44880</v>
      </c>
      <c r="DF3108" s="40">
        <v>0.81</v>
      </c>
    </row>
    <row r="3109" spans="1:110" x14ac:dyDescent="0.25">
      <c r="A3109" s="109" t="s">
        <v>1972</v>
      </c>
      <c r="B3109">
        <v>370</v>
      </c>
      <c r="C3109" s="109" t="s">
        <v>53</v>
      </c>
      <c r="D3109" s="109" t="s">
        <v>1166</v>
      </c>
      <c r="E3109" s="94">
        <v>44870</v>
      </c>
      <c r="F3109" s="174">
        <v>0.75806712962962963</v>
      </c>
      <c r="G3109">
        <v>2</v>
      </c>
      <c r="H3109" s="109" t="s">
        <v>1167</v>
      </c>
      <c r="I3109">
        <v>2736247</v>
      </c>
      <c r="AR3109">
        <v>245</v>
      </c>
      <c r="AS3109" t="str">
        <v>ENGINEERING</v>
      </c>
      <c r="AT3109" t="str">
        <v>ROBERT ONYECHUKWU (ENGR</v>
      </c>
      <c r="AU3109" s="31">
        <v>44882</v>
      </c>
      <c r="AV3109" s="40">
        <v>0.30108796296296297</v>
      </c>
      <c r="BW3109">
        <v>314</v>
      </c>
      <c r="BX3109" t="str">
        <v>MICURA</v>
      </c>
      <c r="BY3109" t="str">
        <v>ALADE JIMOH (MIC)</v>
      </c>
      <c r="BZ3109" s="31">
        <v>44880</v>
      </c>
      <c r="CA3109" s="40">
        <v>0.49847222222222221</v>
      </c>
      <c r="DB3109">
        <v>712</v>
      </c>
      <c r="DC3109" t="str">
        <v>ENGINEERING</v>
      </c>
      <c r="DD3109" t="str">
        <v>ABAYOMI DAMILOLA (ENG)</v>
      </c>
      <c r="DE3109" s="31">
        <v>44880</v>
      </c>
      <c r="DF3109" s="40">
        <v>0.81527777777777777</v>
      </c>
    </row>
    <row r="3110" spans="1:110" x14ac:dyDescent="0.25">
      <c r="A3110" s="109" t="s">
        <v>1972</v>
      </c>
      <c r="B3110">
        <v>371</v>
      </c>
      <c r="C3110" s="109" t="s">
        <v>53</v>
      </c>
      <c r="D3110" s="109" t="s">
        <v>901</v>
      </c>
      <c r="E3110" s="94">
        <v>44870</v>
      </c>
      <c r="F3110" s="174">
        <v>0.75813657407407409</v>
      </c>
      <c r="G3110">
        <v>2</v>
      </c>
      <c r="H3110" s="109" t="s">
        <v>902</v>
      </c>
      <c r="I3110">
        <v>2655034</v>
      </c>
      <c r="AR3110">
        <v>246</v>
      </c>
      <c r="AS3110" t="str">
        <v>ENGINEERING</v>
      </c>
      <c r="AT3110" t="str">
        <v>WILLIAMS IDOROYEN (ENGR</v>
      </c>
      <c r="AU3110" s="31">
        <v>44882</v>
      </c>
      <c r="AV3110" s="40">
        <v>0.3011226851851852</v>
      </c>
      <c r="BW3110">
        <v>315</v>
      </c>
      <c r="BX3110" t="str">
        <v>GATE OPS</v>
      </c>
      <c r="BY3110" t="str">
        <v>OBIORA INNOCENT C.(GATE)</v>
      </c>
      <c r="BZ3110" s="31">
        <v>44880</v>
      </c>
      <c r="CA3110" s="40">
        <v>0.49854166666666666</v>
      </c>
      <c r="DB3110">
        <v>713</v>
      </c>
      <c r="DC3110" t="str">
        <v>ENGINEERING</v>
      </c>
      <c r="DD3110" t="str">
        <v>ADEGAIYE ADEBAYO D. (EN</v>
      </c>
      <c r="DE3110" s="31">
        <v>44880</v>
      </c>
      <c r="DF3110" s="40">
        <v>0.82046296296296295</v>
      </c>
    </row>
    <row r="3111" spans="1:110" x14ac:dyDescent="0.25">
      <c r="A3111" s="109" t="s">
        <v>1972</v>
      </c>
      <c r="B3111">
        <v>372</v>
      </c>
      <c r="C3111" s="109" t="s">
        <v>58</v>
      </c>
      <c r="D3111" s="109" t="s">
        <v>1960</v>
      </c>
      <c r="E3111" s="94">
        <v>44870</v>
      </c>
      <c r="F3111" s="174">
        <v>0.75856481481481486</v>
      </c>
      <c r="G3111">
        <v>2</v>
      </c>
      <c r="H3111" s="109" t="s">
        <v>1961</v>
      </c>
      <c r="I3111">
        <v>5343896</v>
      </c>
      <c r="AR3111">
        <v>247</v>
      </c>
      <c r="AS3111" t="str">
        <v>ENGINEERING</v>
      </c>
      <c r="AT3111" t="str">
        <v>BITRUS FARUK</v>
      </c>
      <c r="AU3111" s="31">
        <v>44882</v>
      </c>
      <c r="AV3111" s="40">
        <v>0.30115740740740743</v>
      </c>
      <c r="BW3111">
        <v>316</v>
      </c>
      <c r="BX3111" t="str">
        <v>GATE OPS</v>
      </c>
      <c r="BY3111" t="str">
        <v>REEDWAN OLADIMEJI (GATE</v>
      </c>
      <c r="BZ3111" s="31">
        <v>44880</v>
      </c>
      <c r="CA3111" s="40">
        <v>0.49861111111111112</v>
      </c>
      <c r="DB3111">
        <v>714</v>
      </c>
      <c r="DC3111" t="str">
        <v>OPERATIONS</v>
      </c>
      <c r="DD3111" t="str">
        <v>VOKE TSANE (OPS)</v>
      </c>
      <c r="DE3111" s="31">
        <v>44880</v>
      </c>
      <c r="DF3111" s="40">
        <v>0.83042824074074073</v>
      </c>
    </row>
    <row r="3112" spans="1:110" x14ac:dyDescent="0.25">
      <c r="A3112" s="109" t="s">
        <v>1972</v>
      </c>
      <c r="B3112">
        <v>373</v>
      </c>
      <c r="C3112" s="109" t="s">
        <v>53</v>
      </c>
      <c r="D3112" s="109" t="s">
        <v>851</v>
      </c>
      <c r="E3112" s="94">
        <v>44870</v>
      </c>
      <c r="F3112" s="174">
        <v>0.75890046296296299</v>
      </c>
      <c r="G3112">
        <v>2</v>
      </c>
      <c r="H3112" s="109" t="s">
        <v>852</v>
      </c>
      <c r="I3112"/>
      <c r="AR3112">
        <v>248</v>
      </c>
      <c r="AS3112" t="str">
        <v>MICURA</v>
      </c>
      <c r="AT3112" t="str">
        <v>ADEBUMOYE ADELOYE (MIC)</v>
      </c>
      <c r="AU3112" s="31">
        <v>44882</v>
      </c>
      <c r="AV3112" s="40">
        <v>0.30216435185185186</v>
      </c>
      <c r="BW3112">
        <v>317</v>
      </c>
      <c r="BX3112" t="str">
        <v>MICURA</v>
      </c>
      <c r="BY3112" t="str">
        <v>WISDOM AKPABIO E. (MIC)</v>
      </c>
      <c r="BZ3112" s="31">
        <v>44880</v>
      </c>
      <c r="CA3112" s="40">
        <v>0.49883101851851852</v>
      </c>
      <c r="DB3112">
        <v>715</v>
      </c>
      <c r="DC3112" t="str">
        <v>MICURA</v>
      </c>
      <c r="DD3112" t="str">
        <v>OGUEJIOFOR OGBODU (MIC)</v>
      </c>
      <c r="DE3112" s="31">
        <v>44880</v>
      </c>
      <c r="DF3112" s="40">
        <v>0.83113425925925921</v>
      </c>
    </row>
    <row r="3113" spans="1:110" x14ac:dyDescent="0.25">
      <c r="A3113" s="109" t="s">
        <v>1972</v>
      </c>
      <c r="B3113">
        <v>374</v>
      </c>
      <c r="C3113" s="109" t="s">
        <v>53</v>
      </c>
      <c r="D3113" s="109" t="s">
        <v>1774</v>
      </c>
      <c r="E3113" s="94">
        <v>44870</v>
      </c>
      <c r="F3113" s="174">
        <v>0.75896990740740744</v>
      </c>
      <c r="G3113">
        <v>2</v>
      </c>
      <c r="H3113" s="109" t="s">
        <v>1775</v>
      </c>
      <c r="I3113"/>
      <c r="AR3113">
        <v>249</v>
      </c>
      <c r="AS3113" t="str">
        <v>OPERATIONS</v>
      </c>
      <c r="AT3113" t="str">
        <v>IDAHOSA JOSHUA (MIC)</v>
      </c>
      <c r="AU3113" s="31">
        <v>44882</v>
      </c>
      <c r="AV3113" s="40">
        <v>0.30226851851851849</v>
      </c>
      <c r="BW3113">
        <v>318</v>
      </c>
      <c r="BX3113" t="str">
        <v>ENGINEERING</v>
      </c>
      <c r="BY3113" t="str">
        <v>NWOLISA SAMUEL</v>
      </c>
      <c r="BZ3113" s="31">
        <v>44880</v>
      </c>
      <c r="CA3113" s="40">
        <v>0.49994212962962964</v>
      </c>
      <c r="DB3113">
        <v>716</v>
      </c>
      <c r="DC3113" t="str">
        <v>OPERATIONS</v>
      </c>
      <c r="DD3113" t="str">
        <v>GOODLUCK IZOKA (OPS)</v>
      </c>
      <c r="DE3113" s="31">
        <v>44880</v>
      </c>
      <c r="DF3113" s="40">
        <v>0.84035879629629628</v>
      </c>
    </row>
    <row r="3114" spans="1:110" x14ac:dyDescent="0.25">
      <c r="A3114" s="109" t="s">
        <v>1972</v>
      </c>
      <c r="B3114">
        <v>375</v>
      </c>
      <c r="C3114" s="109" t="s">
        <v>21</v>
      </c>
      <c r="D3114" s="109" t="s">
        <v>601</v>
      </c>
      <c r="E3114" s="94">
        <v>44870</v>
      </c>
      <c r="F3114" s="174">
        <v>0.7590393518518519</v>
      </c>
      <c r="G3114">
        <v>2</v>
      </c>
      <c r="H3114" s="109" t="s">
        <v>21</v>
      </c>
      <c r="I3114"/>
      <c r="AR3114">
        <v>250</v>
      </c>
      <c r="AS3114" t="str">
        <v>ENGINEERING</v>
      </c>
      <c r="AT3114" t="str">
        <v>OLAGUNJU AJIBOLA (ENGR)</v>
      </c>
      <c r="AU3114" s="31">
        <v>44882</v>
      </c>
      <c r="AV3114" s="40">
        <v>0.30255787037037035</v>
      </c>
      <c r="BW3114">
        <v>319</v>
      </c>
      <c r="BX3114" t="str">
        <v>OPERATIONS</v>
      </c>
      <c r="BY3114" t="str">
        <v>IBRAHIM AMINU</v>
      </c>
      <c r="BZ3114" s="31">
        <v>44880</v>
      </c>
      <c r="CA3114" s="40">
        <v>0.50001157407407404</v>
      </c>
      <c r="DB3114">
        <v>717</v>
      </c>
      <c r="DC3114" t="str">
        <v>MICURA</v>
      </c>
      <c r="DD3114" t="str">
        <v>MOSES GEORGE (MIC)</v>
      </c>
      <c r="DE3114" s="31">
        <v>44880</v>
      </c>
      <c r="DF3114" s="40">
        <v>0.84331018518518519</v>
      </c>
    </row>
    <row r="3115" spans="1:110" x14ac:dyDescent="0.25">
      <c r="A3115" s="109" t="s">
        <v>1972</v>
      </c>
      <c r="B3115">
        <v>376</v>
      </c>
      <c r="C3115" s="109" t="s">
        <v>21</v>
      </c>
      <c r="D3115" s="109" t="s">
        <v>600</v>
      </c>
      <c r="E3115" s="94">
        <v>44870</v>
      </c>
      <c r="F3115" s="174">
        <v>0.75910879629629635</v>
      </c>
      <c r="G3115">
        <v>2</v>
      </c>
      <c r="H3115" s="109" t="s">
        <v>21</v>
      </c>
      <c r="I3115"/>
      <c r="AR3115">
        <v>251</v>
      </c>
      <c r="AS3115" t="str">
        <v>ENGINEERING</v>
      </c>
      <c r="AT3115" t="str">
        <v>EMELE LAWRENCE (ENGR)</v>
      </c>
      <c r="AU3115" s="31">
        <v>44882</v>
      </c>
      <c r="AV3115" s="40">
        <v>0.30259259259259258</v>
      </c>
      <c r="BW3115">
        <v>320</v>
      </c>
      <c r="BX3115" t="str">
        <v>ENGINEERING</v>
      </c>
      <c r="BY3115" t="str">
        <v>UDOH DANIEL UNYIME (ENG</v>
      </c>
      <c r="BZ3115" s="31">
        <v>44880</v>
      </c>
      <c r="CA3115" s="40">
        <v>0.50016203703703699</v>
      </c>
      <c r="DB3115">
        <v>718</v>
      </c>
      <c r="DC3115" t="str">
        <v>ENGINEERING</v>
      </c>
      <c r="DD3115" t="str">
        <v>AKINGBOYE TEMIDAYO</v>
      </c>
      <c r="DE3115" s="31">
        <v>44880</v>
      </c>
      <c r="DF3115" s="40">
        <v>0.84336805555555561</v>
      </c>
    </row>
    <row r="3116" spans="1:110" x14ac:dyDescent="0.25">
      <c r="A3116" s="109" t="s">
        <v>1972</v>
      </c>
      <c r="B3116">
        <v>377</v>
      </c>
      <c r="C3116" s="109" t="s">
        <v>52</v>
      </c>
      <c r="D3116" s="109" t="s">
        <v>1647</v>
      </c>
      <c r="E3116" s="94">
        <v>44870</v>
      </c>
      <c r="F3116" s="174">
        <v>0.75927083333333334</v>
      </c>
      <c r="G3116">
        <v>2</v>
      </c>
      <c r="H3116" s="109" t="s">
        <v>1648</v>
      </c>
      <c r="I3116">
        <v>7352546</v>
      </c>
      <c r="AR3116">
        <v>252</v>
      </c>
      <c r="AS3116" t="str">
        <v>MICURA</v>
      </c>
      <c r="AT3116" t="str">
        <v>OKORO IKENNA (MIC)</v>
      </c>
      <c r="AU3116" s="31">
        <v>44882</v>
      </c>
      <c r="AV3116" s="40">
        <v>0.3027199074074074</v>
      </c>
      <c r="BW3116">
        <v>321</v>
      </c>
      <c r="BX3116" t="str">
        <v>OPERATIONS</v>
      </c>
      <c r="BY3116" t="str">
        <v>AIBUEKU NICHOLAS (OPS)</v>
      </c>
      <c r="BZ3116" s="31">
        <v>44880</v>
      </c>
      <c r="CA3116" s="40">
        <v>0.50025462962962963</v>
      </c>
      <c r="DB3116">
        <v>719</v>
      </c>
      <c r="DC3116" t="str">
        <v>PLANNING</v>
      </c>
      <c r="DD3116" t="str">
        <v>UGOCHUKWU SAMUEL (PLN)</v>
      </c>
      <c r="DE3116" s="31">
        <v>44880</v>
      </c>
      <c r="DF3116" s="40">
        <v>0.84458333333333335</v>
      </c>
    </row>
    <row r="3117" spans="1:110" x14ac:dyDescent="0.25">
      <c r="A3117" s="109" t="s">
        <v>1972</v>
      </c>
      <c r="B3117">
        <v>378</v>
      </c>
      <c r="C3117" s="109" t="s">
        <v>53</v>
      </c>
      <c r="D3117" s="109" t="s">
        <v>947</v>
      </c>
      <c r="E3117" s="94">
        <v>44870</v>
      </c>
      <c r="F3117" s="174">
        <v>0.75958333333333339</v>
      </c>
      <c r="G3117">
        <v>2</v>
      </c>
      <c r="H3117" s="109" t="s">
        <v>948</v>
      </c>
      <c r="I3117">
        <v>15010518</v>
      </c>
      <c r="AR3117">
        <v>253</v>
      </c>
      <c r="AS3117" t="str">
        <v>MICURA</v>
      </c>
      <c r="AT3117" t="str">
        <v>ONASANYA DEMILADE (MIC)</v>
      </c>
      <c r="AU3117" s="31">
        <v>44882</v>
      </c>
      <c r="AV3117" s="40">
        <v>0.30276620370370372</v>
      </c>
      <c r="BW3117">
        <v>322</v>
      </c>
      <c r="BX3117" t="str">
        <v>ENGINEERING</v>
      </c>
      <c r="BY3117" t="str">
        <v>AIGBIREMHON ODION (ENGR</v>
      </c>
      <c r="BZ3117" s="31">
        <v>44880</v>
      </c>
      <c r="CA3117" s="40">
        <v>0.50065972222222221</v>
      </c>
      <c r="DB3117">
        <v>720</v>
      </c>
      <c r="DC3117" t="str">
        <v>OPERATIONS</v>
      </c>
      <c r="DD3117" t="str">
        <v>EKEOCHA FIDELIS (OPS)</v>
      </c>
      <c r="DE3117" s="31">
        <v>44880</v>
      </c>
      <c r="DF3117" s="40">
        <v>0.84464120370370366</v>
      </c>
    </row>
    <row r="3118" spans="1:110" x14ac:dyDescent="0.25">
      <c r="A3118" s="109" t="s">
        <v>1972</v>
      </c>
      <c r="B3118">
        <v>379</v>
      </c>
      <c r="C3118" s="109" t="s">
        <v>52</v>
      </c>
      <c r="D3118" s="109" t="s">
        <v>1070</v>
      </c>
      <c r="E3118" s="94">
        <v>44870</v>
      </c>
      <c r="F3118" s="174">
        <v>0.75964120370370369</v>
      </c>
      <c r="G3118">
        <v>2</v>
      </c>
      <c r="H3118" s="109" t="s">
        <v>1071</v>
      </c>
      <c r="I3118">
        <v>6714974</v>
      </c>
      <c r="AR3118">
        <v>254</v>
      </c>
      <c r="AS3118" t="str">
        <v>ENGINEERING</v>
      </c>
      <c r="AT3118" t="str">
        <v>FASHOLA BABATUNDE</v>
      </c>
      <c r="AU3118" s="31">
        <v>44882</v>
      </c>
      <c r="AV3118" s="40">
        <v>0.30287037037037035</v>
      </c>
      <c r="BW3118">
        <v>323</v>
      </c>
      <c r="BX3118" t="str">
        <v>MICURA</v>
      </c>
      <c r="BY3118" t="str">
        <v>EZE AZUBIKE (MIC)</v>
      </c>
      <c r="BZ3118" s="31">
        <v>44880</v>
      </c>
      <c r="CA3118" s="40">
        <v>0.50092592592592589</v>
      </c>
      <c r="DB3118">
        <v>721</v>
      </c>
      <c r="DC3118" t="str">
        <v>OPERATIONS</v>
      </c>
      <c r="DD3118" t="str">
        <v>OKOEGUALE PHILIP E. (OP</v>
      </c>
      <c r="DE3118" s="31">
        <v>44880</v>
      </c>
      <c r="DF3118" s="40">
        <v>0.84487268518518521</v>
      </c>
    </row>
    <row r="3119" spans="1:110" x14ac:dyDescent="0.25">
      <c r="A3119" s="109" t="s">
        <v>1972</v>
      </c>
      <c r="B3119">
        <v>380</v>
      </c>
      <c r="C3119" s="109" t="s">
        <v>52</v>
      </c>
      <c r="D3119" s="109" t="s">
        <v>1612</v>
      </c>
      <c r="E3119" s="94">
        <v>44870</v>
      </c>
      <c r="F3119" s="174">
        <v>0.75971064814814815</v>
      </c>
      <c r="G3119">
        <v>2</v>
      </c>
      <c r="H3119" s="109" t="s">
        <v>1613</v>
      </c>
      <c r="I3119">
        <v>14988801</v>
      </c>
      <c r="AR3119">
        <v>255</v>
      </c>
      <c r="AS3119" t="str">
        <v>ENGINEERING</v>
      </c>
      <c r="AT3119" t="str">
        <v>JAMES SAMSON (ENGR)</v>
      </c>
      <c r="AU3119" s="31">
        <v>44882</v>
      </c>
      <c r="AV3119" s="40">
        <v>0.30309027777777775</v>
      </c>
      <c r="BW3119">
        <v>324</v>
      </c>
      <c r="BX3119" t="str">
        <v>ENGINEERING</v>
      </c>
      <c r="BY3119" t="str">
        <v>CHARLES BENJAMIN (MIC)</v>
      </c>
      <c r="BZ3119" s="31">
        <v>44880</v>
      </c>
      <c r="CA3119" s="40">
        <v>0.50112268518518521</v>
      </c>
      <c r="DB3119">
        <v>722</v>
      </c>
      <c r="DC3119" t="str">
        <v>PLANNING</v>
      </c>
      <c r="DD3119" t="str">
        <v>IBIDUNNI OLUWOLE (PLN)</v>
      </c>
      <c r="DE3119" s="31">
        <v>44880</v>
      </c>
      <c r="DF3119" s="40">
        <v>0.84493055555555552</v>
      </c>
    </row>
    <row r="3120" spans="1:110" x14ac:dyDescent="0.25">
      <c r="A3120" s="109" t="s">
        <v>1972</v>
      </c>
      <c r="B3120">
        <v>381</v>
      </c>
      <c r="C3120" s="109" t="s">
        <v>54</v>
      </c>
      <c r="D3120" s="109" t="s">
        <v>907</v>
      </c>
      <c r="E3120" s="94">
        <v>44870</v>
      </c>
      <c r="F3120" s="174">
        <v>0.75983796296296291</v>
      </c>
      <c r="G3120">
        <v>2</v>
      </c>
      <c r="H3120" s="109" t="s">
        <v>908</v>
      </c>
      <c r="I3120">
        <v>6709334</v>
      </c>
      <c r="AR3120">
        <v>256</v>
      </c>
      <c r="AS3120" t="str">
        <v>ENGINEERING</v>
      </c>
      <c r="AT3120" t="str">
        <v>EZE OKECHUKWU (ENG)</v>
      </c>
      <c r="AU3120" s="31">
        <v>44882</v>
      </c>
      <c r="AV3120" s="40">
        <v>0.30377314814814815</v>
      </c>
      <c r="BW3120">
        <v>325</v>
      </c>
      <c r="BX3120" t="str">
        <v>MICURA</v>
      </c>
      <c r="BY3120" t="str">
        <v>KAMORU AYINDE (MIC)</v>
      </c>
      <c r="BZ3120" s="31">
        <v>44880</v>
      </c>
      <c r="CA3120" s="40">
        <v>0.50185185185185188</v>
      </c>
      <c r="DB3120">
        <v>723</v>
      </c>
      <c r="DC3120" t="str">
        <v>OPERATIONS</v>
      </c>
      <c r="DD3120" t="str">
        <v>NWACHUKWU CHRISTIAN (OP</v>
      </c>
      <c r="DE3120" s="31">
        <v>44880</v>
      </c>
      <c r="DF3120" s="40">
        <v>0.84504629629629635</v>
      </c>
    </row>
    <row r="3121" spans="1:110" x14ac:dyDescent="0.25">
      <c r="A3121" s="109" t="s">
        <v>1972</v>
      </c>
      <c r="B3121">
        <v>382</v>
      </c>
      <c r="C3121" s="109" t="s">
        <v>53</v>
      </c>
      <c r="D3121" s="109" t="s">
        <v>881</v>
      </c>
      <c r="E3121" s="94">
        <v>44870</v>
      </c>
      <c r="F3121" s="174">
        <v>0.75990740740740736</v>
      </c>
      <c r="G3121">
        <v>2</v>
      </c>
      <c r="H3121" s="109" t="s">
        <v>882</v>
      </c>
      <c r="I3121"/>
      <c r="AR3121">
        <v>257</v>
      </c>
      <c r="AS3121" t="str">
        <v>MICURA</v>
      </c>
      <c r="AT3121" t="str">
        <v>ANTHONY EHIS (MIC)</v>
      </c>
      <c r="AU3121" s="31">
        <v>44882</v>
      </c>
      <c r="AV3121" s="40">
        <v>0.30402777777777779</v>
      </c>
      <c r="BW3121">
        <v>326</v>
      </c>
      <c r="BX3121" t="str">
        <v>MICURA</v>
      </c>
      <c r="BY3121" t="str">
        <v>SHEDARA ROWLAND O. (MIC)</v>
      </c>
      <c r="BZ3121" s="31">
        <v>44880</v>
      </c>
      <c r="CA3121" s="40">
        <v>0.50192129629629634</v>
      </c>
      <c r="DB3121">
        <v>724</v>
      </c>
      <c r="DC3121" t="str">
        <v>OPERATIONS</v>
      </c>
      <c r="DD3121" t="str">
        <v>OGBOGU SAMUEL (OPS)</v>
      </c>
      <c r="DE3121" s="31">
        <v>44880</v>
      </c>
      <c r="DF3121" s="40">
        <v>0.84510416666666666</v>
      </c>
    </row>
    <row r="3122" spans="1:110" x14ac:dyDescent="0.25">
      <c r="A3122" s="109" t="s">
        <v>1972</v>
      </c>
      <c r="B3122">
        <v>383</v>
      </c>
      <c r="C3122" s="109" t="s">
        <v>53</v>
      </c>
      <c r="D3122" s="109" t="s">
        <v>1066</v>
      </c>
      <c r="E3122" s="94">
        <v>44870</v>
      </c>
      <c r="F3122" s="174">
        <v>0.75996527777777778</v>
      </c>
      <c r="G3122">
        <v>2</v>
      </c>
      <c r="H3122" s="109" t="s">
        <v>1067</v>
      </c>
      <c r="I3122"/>
      <c r="AR3122">
        <v>258</v>
      </c>
      <c r="AS3122" t="str">
        <v>OPERATIONS</v>
      </c>
      <c r="AT3122" t="str">
        <v>OKALA SAMSON (MIC)</v>
      </c>
      <c r="AU3122" s="31">
        <v>44882</v>
      </c>
      <c r="AV3122" s="40">
        <v>0.30452546296296296</v>
      </c>
      <c r="BW3122">
        <v>327</v>
      </c>
      <c r="BX3122" t="str">
        <v>ENGINEERING</v>
      </c>
      <c r="BY3122" t="str">
        <v>JONATHAN AYOBAMI</v>
      </c>
      <c r="BZ3122" s="31">
        <v>44880</v>
      </c>
      <c r="CA3122" s="40">
        <v>0.50365740740740739</v>
      </c>
      <c r="DB3122">
        <v>725</v>
      </c>
      <c r="DC3122" t="str">
        <v>OPERATIONS</v>
      </c>
      <c r="DD3122" t="str">
        <v>GBADEYAN DANIEL O.(OPS)</v>
      </c>
      <c r="DE3122" s="31">
        <v>44880</v>
      </c>
      <c r="DF3122" s="40">
        <v>0.84518518518518515</v>
      </c>
    </row>
    <row r="3123" spans="1:110" x14ac:dyDescent="0.25">
      <c r="A3123" s="109" t="s">
        <v>1972</v>
      </c>
      <c r="B3123">
        <v>384</v>
      </c>
      <c r="C3123" s="109" t="s">
        <v>53</v>
      </c>
      <c r="D3123" s="109" t="s">
        <v>1213</v>
      </c>
      <c r="E3123" s="94">
        <v>44870</v>
      </c>
      <c r="F3123" s="174">
        <v>0.76003472222222224</v>
      </c>
      <c r="G3123">
        <v>2</v>
      </c>
      <c r="H3123" s="109" t="s">
        <v>1214</v>
      </c>
      <c r="I3123"/>
      <c r="AR3123">
        <v>259</v>
      </c>
      <c r="AS3123" t="str">
        <v>OPERATIONS</v>
      </c>
      <c r="AT3123" t="str">
        <v>IDEM ANIETIE EMMA (OPS)</v>
      </c>
      <c r="AU3123" s="31">
        <v>44882</v>
      </c>
      <c r="AV3123" s="40">
        <v>0.30516203703703704</v>
      </c>
      <c r="BW3123">
        <v>328</v>
      </c>
      <c r="BX3123" t="str">
        <v>CONTRACTOR</v>
      </c>
      <c r="BY3123" t="str">
        <v>AUSTIN EYENEGIN(GLUTFIEL</v>
      </c>
      <c r="BZ3123" s="31">
        <v>44880</v>
      </c>
      <c r="CA3123" s="40">
        <v>0.50440972222222225</v>
      </c>
      <c r="DB3123">
        <v>726</v>
      </c>
      <c r="DC3123" t="str">
        <v>OLM</v>
      </c>
      <c r="DD3123" t="str">
        <v>EKWUEME DONATUS (OLM)</v>
      </c>
      <c r="DE3123" s="31">
        <v>44880</v>
      </c>
      <c r="DF3123" s="40">
        <v>0.84528935185185183</v>
      </c>
    </row>
    <row r="3124" spans="1:110" x14ac:dyDescent="0.25">
      <c r="A3124" s="109" t="s">
        <v>1972</v>
      </c>
      <c r="B3124">
        <v>385</v>
      </c>
      <c r="C3124" s="109" t="s">
        <v>53</v>
      </c>
      <c r="D3124" s="109" t="s">
        <v>937</v>
      </c>
      <c r="E3124" s="94">
        <v>44870</v>
      </c>
      <c r="F3124" s="174">
        <v>0.760162037037037</v>
      </c>
      <c r="G3124">
        <v>2</v>
      </c>
      <c r="H3124" s="109" t="s">
        <v>938</v>
      </c>
      <c r="I3124">
        <v>2048564</v>
      </c>
      <c r="AR3124">
        <v>260</v>
      </c>
      <c r="AS3124" t="str">
        <v>OPERATIONS</v>
      </c>
      <c r="AT3124" t="str">
        <v>UGOCHUKWU IBENEMEH (OPS</v>
      </c>
      <c r="AU3124" s="31">
        <v>44882</v>
      </c>
      <c r="AV3124" s="40">
        <v>0.30520833333333336</v>
      </c>
      <c r="BW3124">
        <v>329</v>
      </c>
      <c r="BX3124" t="str">
        <v>OPERATIONS</v>
      </c>
      <c r="BY3124" t="str">
        <v>ABEJIDE MUSTAPHA A. (OP</v>
      </c>
      <c r="BZ3124" s="31">
        <v>44880</v>
      </c>
      <c r="CA3124" s="40">
        <v>0.50473379629629633</v>
      </c>
      <c r="DB3124">
        <v>727</v>
      </c>
      <c r="DC3124" t="str">
        <v>OPERATIONS</v>
      </c>
      <c r="DD3124" t="str">
        <v>FANIYI OLUWAFEMI (OPS)</v>
      </c>
      <c r="DE3124" s="31">
        <v>44880</v>
      </c>
      <c r="DF3124" s="40">
        <v>0.84541666666666671</v>
      </c>
    </row>
    <row r="3125" spans="1:110" x14ac:dyDescent="0.25">
      <c r="A3125" s="109" t="s">
        <v>1972</v>
      </c>
      <c r="B3125">
        <v>386</v>
      </c>
      <c r="C3125" s="109" t="s">
        <v>53</v>
      </c>
      <c r="D3125" s="109" t="s">
        <v>1663</v>
      </c>
      <c r="E3125" s="94">
        <v>44870</v>
      </c>
      <c r="F3125" s="174">
        <v>0.76030092592592591</v>
      </c>
      <c r="G3125">
        <v>2</v>
      </c>
      <c r="H3125" s="109" t="s">
        <v>1664</v>
      </c>
      <c r="I3125">
        <v>14932376</v>
      </c>
      <c r="AR3125">
        <v>261</v>
      </c>
      <c r="AS3125" t="str">
        <v>OPERATIONS</v>
      </c>
      <c r="AT3125" t="str">
        <v>SOYOMI OLUMUYIWA (OPS)</v>
      </c>
      <c r="AU3125" s="31">
        <v>44882</v>
      </c>
      <c r="AV3125" s="40">
        <v>0.30572916666666666</v>
      </c>
      <c r="BW3125">
        <v>330</v>
      </c>
      <c r="BX3125" t="str">
        <v>MICURA</v>
      </c>
      <c r="BY3125" t="str">
        <v>OLABE DANIEL (MIC)</v>
      </c>
      <c r="BZ3125" s="31">
        <v>44880</v>
      </c>
      <c r="CA3125" s="40">
        <v>0.5052430555555556</v>
      </c>
      <c r="DB3125">
        <v>728</v>
      </c>
      <c r="DC3125" t="str">
        <v>PLANNING</v>
      </c>
      <c r="DD3125" t="str">
        <v>OTAH SAMMUEL (PLN)</v>
      </c>
      <c r="DE3125" s="31">
        <v>44880</v>
      </c>
      <c r="DF3125" s="40">
        <v>0.84546296296296297</v>
      </c>
    </row>
    <row r="3126" spans="1:110" x14ac:dyDescent="0.25">
      <c r="A3126" s="109" t="s">
        <v>1972</v>
      </c>
      <c r="B3126">
        <v>387</v>
      </c>
      <c r="C3126" s="109" t="s">
        <v>54</v>
      </c>
      <c r="D3126" s="109" t="s">
        <v>1638</v>
      </c>
      <c r="E3126" s="94">
        <v>44870</v>
      </c>
      <c r="F3126" s="174">
        <v>0.76052083333333331</v>
      </c>
      <c r="G3126">
        <v>2</v>
      </c>
      <c r="H3126" s="109" t="s">
        <v>1639</v>
      </c>
      <c r="I3126"/>
      <c r="AR3126">
        <v>262</v>
      </c>
      <c r="AS3126" t="str">
        <v>MICURA</v>
      </c>
      <c r="AT3126" t="str">
        <v>GODSPOWER OSSAI (MIC)</v>
      </c>
      <c r="AU3126" s="31">
        <v>44882</v>
      </c>
      <c r="AV3126" s="40">
        <v>0.30605324074074075</v>
      </c>
      <c r="BW3126">
        <v>331</v>
      </c>
      <c r="BX3126" t="str">
        <v>OPERATIONS</v>
      </c>
      <c r="BY3126" t="str">
        <v>OLAIYA FATAI (OPS)</v>
      </c>
      <c r="BZ3126" s="31">
        <v>44880</v>
      </c>
      <c r="CA3126" s="40">
        <v>0.50531250000000005</v>
      </c>
      <c r="DB3126">
        <v>729</v>
      </c>
      <c r="DC3126" t="str">
        <v>OPERATIONS</v>
      </c>
      <c r="DD3126" t="str">
        <v>OSEMUDIAME JAMES (OPS)</v>
      </c>
      <c r="DE3126" s="31">
        <v>44880</v>
      </c>
      <c r="DF3126" s="40">
        <v>0.85995370370370372</v>
      </c>
    </row>
    <row r="3127" spans="1:110" x14ac:dyDescent="0.25">
      <c r="A3127" s="109" t="s">
        <v>1972</v>
      </c>
      <c r="B3127">
        <v>388</v>
      </c>
      <c r="C3127" s="109" t="s">
        <v>54</v>
      </c>
      <c r="D3127" s="109" t="s">
        <v>1626</v>
      </c>
      <c r="E3127" s="94">
        <v>44870</v>
      </c>
      <c r="F3127" s="174">
        <v>0.76059027777777777</v>
      </c>
      <c r="G3127">
        <v>2</v>
      </c>
      <c r="H3127" s="109" t="s">
        <v>1627</v>
      </c>
      <c r="I3127">
        <v>2154242</v>
      </c>
      <c r="AR3127">
        <v>263</v>
      </c>
      <c r="AS3127" t="str">
        <v>OPERATIONS</v>
      </c>
      <c r="AT3127" t="str">
        <v>OMARAYE OMONIGHO (OPS)</v>
      </c>
      <c r="AU3127" s="31">
        <v>44882</v>
      </c>
      <c r="AV3127" s="40">
        <v>0.30612268518518521</v>
      </c>
      <c r="BW3127">
        <v>332</v>
      </c>
      <c r="BX3127" t="str">
        <v>OPERATIONS</v>
      </c>
      <c r="BY3127" t="str">
        <v>BALOGUN ABIODUN (OPS)</v>
      </c>
      <c r="BZ3127" s="31">
        <v>44880</v>
      </c>
      <c r="CA3127" s="40">
        <v>0.50537037037037036</v>
      </c>
      <c r="DB3127">
        <v>730</v>
      </c>
      <c r="DC3127" t="str">
        <v>MICURA</v>
      </c>
      <c r="DD3127" t="str">
        <v>ABDULLAHI OMOKAYODE (MIC</v>
      </c>
      <c r="DE3127" s="31">
        <v>44880</v>
      </c>
      <c r="DF3127" s="40">
        <v>0.86922453703703706</v>
      </c>
    </row>
    <row r="3128" spans="1:110" x14ac:dyDescent="0.25">
      <c r="A3128" s="109" t="s">
        <v>1972</v>
      </c>
      <c r="B3128">
        <v>389</v>
      </c>
      <c r="C3128" s="109" t="s">
        <v>56</v>
      </c>
      <c r="D3128" s="109" t="s">
        <v>1958</v>
      </c>
      <c r="E3128" s="94">
        <v>44870</v>
      </c>
      <c r="F3128" s="174">
        <v>0.76082175925925921</v>
      </c>
      <c r="G3128">
        <v>2</v>
      </c>
      <c r="H3128" s="109" t="s">
        <v>1959</v>
      </c>
      <c r="I3128">
        <v>5537992</v>
      </c>
      <c r="AR3128">
        <v>264</v>
      </c>
      <c r="AS3128" t="str">
        <v>OPERATIONS</v>
      </c>
      <c r="AT3128" t="str">
        <v>ADEYEMO TOHEEB</v>
      </c>
      <c r="AU3128" s="31">
        <v>44882</v>
      </c>
      <c r="AV3128" s="40">
        <v>0.30686342592592591</v>
      </c>
      <c r="BW3128">
        <v>333</v>
      </c>
      <c r="BX3128" t="str">
        <v>MICURA</v>
      </c>
      <c r="BY3128" t="str">
        <v>ADEBAKIN OLUWASEUN (MIC)</v>
      </c>
      <c r="BZ3128" s="31">
        <v>44880</v>
      </c>
      <c r="CA3128" s="40">
        <v>0.50568287037037041</v>
      </c>
      <c r="DB3128">
        <v>731</v>
      </c>
      <c r="DC3128" t="str">
        <v>OPERATIONS</v>
      </c>
      <c r="DD3128" t="str">
        <v>ATODO SAMSON (OPS)</v>
      </c>
      <c r="DE3128" s="31">
        <v>44880</v>
      </c>
      <c r="DF3128" s="40">
        <v>0.87880787037037034</v>
      </c>
    </row>
    <row r="3129" spans="1:110" x14ac:dyDescent="0.25">
      <c r="A3129" s="109" t="s">
        <v>1972</v>
      </c>
      <c r="B3129">
        <v>390</v>
      </c>
      <c r="C3129" s="109" t="s">
        <v>54</v>
      </c>
      <c r="D3129" s="109" t="s">
        <v>1048</v>
      </c>
      <c r="E3129" s="94">
        <v>44870</v>
      </c>
      <c r="F3129" s="174">
        <v>0.76171296296296298</v>
      </c>
      <c r="G3129">
        <v>2</v>
      </c>
      <c r="H3129" s="109" t="s">
        <v>1049</v>
      </c>
      <c r="I3129"/>
      <c r="AR3129">
        <v>265</v>
      </c>
      <c r="AS3129" t="str">
        <v>OPERATIONS</v>
      </c>
      <c r="AT3129" t="str">
        <v>AICHENEDE ENDURANCE (OP</v>
      </c>
      <c r="AU3129" s="31">
        <v>44882</v>
      </c>
      <c r="AV3129" s="40">
        <v>0.3089351851851852</v>
      </c>
      <c r="BW3129">
        <v>334</v>
      </c>
      <c r="BX3129" t="str">
        <v>ENGINEERING</v>
      </c>
      <c r="BY3129" t="str">
        <v>SANU ABDULFATAI (ENGR)</v>
      </c>
      <c r="BZ3129" s="31">
        <v>44880</v>
      </c>
      <c r="CA3129" s="40">
        <v>0.50597222222222227</v>
      </c>
      <c r="DB3129">
        <v>732</v>
      </c>
      <c r="DC3129" t="str">
        <v>OPERATIONS</v>
      </c>
      <c r="DD3129" t="str">
        <v>ZAKKA MATHIAS (OPS)</v>
      </c>
      <c r="DE3129" s="31">
        <v>44880</v>
      </c>
      <c r="DF3129" s="40">
        <v>0.89710648148148153</v>
      </c>
    </row>
    <row r="3130" spans="1:110" x14ac:dyDescent="0.25">
      <c r="A3130" s="109" t="s">
        <v>1972</v>
      </c>
      <c r="B3130">
        <v>391</v>
      </c>
      <c r="C3130" s="109" t="s">
        <v>54</v>
      </c>
      <c r="D3130" s="109" t="s">
        <v>978</v>
      </c>
      <c r="E3130" s="94">
        <v>44870</v>
      </c>
      <c r="F3130" s="174">
        <v>0.76208333333333333</v>
      </c>
      <c r="G3130">
        <v>2</v>
      </c>
      <c r="H3130" s="109" t="s">
        <v>979</v>
      </c>
      <c r="I3130">
        <v>6713989</v>
      </c>
      <c r="AR3130">
        <v>266</v>
      </c>
      <c r="AS3130" t="str">
        <v>ENGINEERING</v>
      </c>
      <c r="AT3130" t="str">
        <v>ODEYEMI OLALEKAN (ENGR)</v>
      </c>
      <c r="AU3130" s="31">
        <v>44882</v>
      </c>
      <c r="AV3130" s="40">
        <v>0.30974537037037037</v>
      </c>
      <c r="BW3130">
        <v>335</v>
      </c>
      <c r="BX3130" t="str">
        <v>ENGINEERING</v>
      </c>
      <c r="BY3130" t="str">
        <v>BALOGUN LATEEF (ENGR)</v>
      </c>
      <c r="BZ3130" s="31">
        <v>44880</v>
      </c>
      <c r="CA3130" s="40">
        <v>0.50603009259259257</v>
      </c>
      <c r="DB3130">
        <v>528</v>
      </c>
      <c r="DC3130" t="str">
        <v>MICURA</v>
      </c>
      <c r="DD3130" t="str">
        <v>MARSHALL STEPHEN (MIC)</v>
      </c>
      <c r="DE3130" s="31">
        <v>44881</v>
      </c>
      <c r="DF3130" s="40">
        <v>0.75767361111111109</v>
      </c>
    </row>
    <row r="3131" spans="1:110" x14ac:dyDescent="0.25">
      <c r="A3131" s="109" t="s">
        <v>1972</v>
      </c>
      <c r="B3131">
        <v>392</v>
      </c>
      <c r="C3131" s="109" t="s">
        <v>52</v>
      </c>
      <c r="D3131" s="109" t="s">
        <v>775</v>
      </c>
      <c r="E3131" s="94">
        <v>44870</v>
      </c>
      <c r="F3131" s="174">
        <v>0.76232638888888893</v>
      </c>
      <c r="G3131">
        <v>2</v>
      </c>
      <c r="H3131" s="109" t="s">
        <v>776</v>
      </c>
      <c r="I3131">
        <v>8117972</v>
      </c>
      <c r="AR3131">
        <v>267</v>
      </c>
      <c r="AS3131" t="str">
        <v>OPERATIONS</v>
      </c>
      <c r="AT3131" t="str">
        <v>SULAIMAN YUSUF (OPS)</v>
      </c>
      <c r="AU3131" s="31">
        <v>44882</v>
      </c>
      <c r="AV3131" s="40">
        <v>0.31115740740740738</v>
      </c>
      <c r="BW3131">
        <v>336</v>
      </c>
      <c r="BX3131" t="str">
        <v>ENGINEERING</v>
      </c>
      <c r="BY3131" t="str">
        <v>ADENIGA ADELEKE O. (ENG</v>
      </c>
      <c r="BZ3131" s="31">
        <v>44880</v>
      </c>
      <c r="CA3131" s="40">
        <v>0.50609953703703703</v>
      </c>
      <c r="DB3131">
        <v>529</v>
      </c>
      <c r="DC3131" t="str">
        <v>OPERATIONS</v>
      </c>
      <c r="DD3131" t="str">
        <v>AYODELE AREMU (OPS)</v>
      </c>
      <c r="DE3131" s="31">
        <v>44881</v>
      </c>
      <c r="DF3131" s="40">
        <v>0.75810185185185186</v>
      </c>
    </row>
    <row r="3132" spans="1:110" x14ac:dyDescent="0.25">
      <c r="A3132" s="109" t="s">
        <v>1972</v>
      </c>
      <c r="B3132">
        <v>393</v>
      </c>
      <c r="C3132" s="109" t="s">
        <v>53</v>
      </c>
      <c r="D3132" s="109" t="s">
        <v>1121</v>
      </c>
      <c r="E3132" s="94">
        <v>44870</v>
      </c>
      <c r="F3132" s="174">
        <v>0.76245370370370369</v>
      </c>
      <c r="G3132">
        <v>2</v>
      </c>
      <c r="H3132" s="109" t="s">
        <v>1122</v>
      </c>
      <c r="I3132"/>
      <c r="AR3132">
        <v>268</v>
      </c>
      <c r="AS3132" t="str">
        <v>MICURA</v>
      </c>
      <c r="AT3132" t="str">
        <v>EKWERE PATRICK (MIC)</v>
      </c>
      <c r="AU3132" s="31">
        <v>44882</v>
      </c>
      <c r="AV3132" s="40">
        <v>0.31307870370370372</v>
      </c>
      <c r="BW3132">
        <v>337</v>
      </c>
      <c r="BX3132" t="str">
        <v>ENGINEERING</v>
      </c>
      <c r="BY3132" t="str">
        <v>WASIU AYINLA (ENGR)</v>
      </c>
      <c r="BZ3132" s="31">
        <v>44880</v>
      </c>
      <c r="CA3132" s="40">
        <v>0.50616898148148148</v>
      </c>
      <c r="DB3132">
        <v>530</v>
      </c>
      <c r="DC3132" t="str">
        <v>MICURA</v>
      </c>
      <c r="DD3132" t="str">
        <v>LAISU IDRIS (MIC)</v>
      </c>
      <c r="DE3132" s="31">
        <v>44881</v>
      </c>
      <c r="DF3132" s="40">
        <v>0.75895833333333329</v>
      </c>
    </row>
    <row r="3133" spans="1:110" x14ac:dyDescent="0.25">
      <c r="A3133" s="109" t="s">
        <v>1972</v>
      </c>
      <c r="B3133">
        <v>394</v>
      </c>
      <c r="C3133" s="109" t="s">
        <v>53</v>
      </c>
      <c r="D3133" s="109" t="s">
        <v>998</v>
      </c>
      <c r="E3133" s="94">
        <v>44870</v>
      </c>
      <c r="F3133" s="174">
        <v>0.7628125</v>
      </c>
      <c r="G3133">
        <v>2</v>
      </c>
      <c r="H3133" s="109" t="s">
        <v>999</v>
      </c>
      <c r="I3133">
        <v>2151834</v>
      </c>
      <c r="AR3133">
        <v>269</v>
      </c>
      <c r="AS3133" t="str">
        <v>OPERATIONS</v>
      </c>
      <c r="AT3133" t="str">
        <v>RAFIU KADIRI (OPS)</v>
      </c>
      <c r="AU3133" s="31">
        <v>44882</v>
      </c>
      <c r="AV3133" s="40">
        <v>0.34498842592592593</v>
      </c>
      <c r="BW3133">
        <v>338</v>
      </c>
      <c r="BX3133" t="str">
        <v>ENGINEERING</v>
      </c>
      <c r="BY3133" t="str">
        <v>WASIU LAWAL (ENGR)</v>
      </c>
      <c r="BZ3133" s="31">
        <v>44880</v>
      </c>
      <c r="CA3133" s="40">
        <v>0.5062268518518519</v>
      </c>
      <c r="DB3133">
        <v>531</v>
      </c>
      <c r="DC3133" t="str">
        <v>MICURA</v>
      </c>
      <c r="DD3133" t="str">
        <v>GOVERNMENT AYANKPO (MIC</v>
      </c>
      <c r="DE3133" s="31">
        <v>44881</v>
      </c>
      <c r="DF3133" s="40">
        <v>0.75902777777777775</v>
      </c>
    </row>
    <row r="3134" spans="1:110" x14ac:dyDescent="0.25">
      <c r="A3134" s="109" t="s">
        <v>1972</v>
      </c>
      <c r="B3134">
        <v>395</v>
      </c>
      <c r="C3134" s="109" t="s">
        <v>53</v>
      </c>
      <c r="D3134" s="109" t="s">
        <v>923</v>
      </c>
      <c r="E3134" s="94">
        <v>44870</v>
      </c>
      <c r="F3134" s="174">
        <v>0.76295138888888892</v>
      </c>
      <c r="G3134">
        <v>2</v>
      </c>
      <c r="H3134" s="109" t="s">
        <v>924</v>
      </c>
      <c r="I3134">
        <v>14985364</v>
      </c>
      <c r="AR3134">
        <v>270</v>
      </c>
      <c r="AS3134" t="str">
        <v>ENGINEERING</v>
      </c>
      <c r="AT3134" t="str">
        <v>OWOLABI EMMANUEL</v>
      </c>
      <c r="AU3134" s="31">
        <v>44882</v>
      </c>
      <c r="AV3134" s="40">
        <v>0.34814814814814815</v>
      </c>
      <c r="BW3134">
        <v>339</v>
      </c>
      <c r="BX3134" t="str">
        <v>ENGINEERING</v>
      </c>
      <c r="BY3134" t="str">
        <v>MORUF AMIDU (ENGR)</v>
      </c>
      <c r="BZ3134" s="31">
        <v>44880</v>
      </c>
      <c r="CA3134" s="40">
        <v>0.50629629629629624</v>
      </c>
      <c r="DB3134">
        <v>532</v>
      </c>
      <c r="DC3134" t="str">
        <v>OPERATIONS</v>
      </c>
      <c r="DD3134" t="str">
        <v>NICHOLAS PIUS (OPS)</v>
      </c>
      <c r="DE3134" s="31">
        <v>44881</v>
      </c>
      <c r="DF3134" s="40">
        <v>0.75908564814814816</v>
      </c>
    </row>
    <row r="3135" spans="1:110" x14ac:dyDescent="0.25">
      <c r="A3135" s="109" t="s">
        <v>1972</v>
      </c>
      <c r="B3135">
        <v>396</v>
      </c>
      <c r="C3135" s="109" t="s">
        <v>52</v>
      </c>
      <c r="D3135" s="109" t="s">
        <v>1178</v>
      </c>
      <c r="E3135" s="94">
        <v>44870</v>
      </c>
      <c r="F3135" s="174">
        <v>0.76302083333333337</v>
      </c>
      <c r="G3135">
        <v>2</v>
      </c>
      <c r="H3135" s="109" t="s">
        <v>1179</v>
      </c>
      <c r="I3135">
        <v>7299031</v>
      </c>
      <c r="AR3135">
        <v>271</v>
      </c>
      <c r="AS3135" t="str">
        <v>ENGINEERING</v>
      </c>
      <c r="AT3135" t="str">
        <v>IPADEOLA IBRAHIM (ENGR)</v>
      </c>
      <c r="AU3135" s="31">
        <v>44882</v>
      </c>
      <c r="AV3135" s="40">
        <v>0.3941898148148148</v>
      </c>
      <c r="BW3135">
        <v>340</v>
      </c>
      <c r="BX3135" t="str">
        <v>ENGINEERING</v>
      </c>
      <c r="BY3135" t="str">
        <v>GANIYU RAHMON (ENGR)</v>
      </c>
      <c r="BZ3135" s="31">
        <v>44880</v>
      </c>
      <c r="CA3135" s="40">
        <v>0.5063657407407407</v>
      </c>
      <c r="DB3135">
        <v>533</v>
      </c>
      <c r="DC3135" t="str">
        <v>OPERATIONS</v>
      </c>
      <c r="DD3135" t="str">
        <v>ISAH BRAIMAH (G.OPS)</v>
      </c>
      <c r="DE3135" s="31">
        <v>44881</v>
      </c>
      <c r="DF3135" s="40">
        <v>0.75915509259259262</v>
      </c>
    </row>
    <row r="3136" spans="1:110" x14ac:dyDescent="0.25">
      <c r="A3136" s="109" t="s">
        <v>1972</v>
      </c>
      <c r="B3136">
        <v>397</v>
      </c>
      <c r="C3136" s="109" t="s">
        <v>53</v>
      </c>
      <c r="D3136" s="109" t="s">
        <v>526</v>
      </c>
      <c r="E3136" s="94">
        <v>44870</v>
      </c>
      <c r="F3136" s="174">
        <v>0.76309027777777783</v>
      </c>
      <c r="G3136">
        <v>2</v>
      </c>
      <c r="H3136" s="109" t="s">
        <v>527</v>
      </c>
      <c r="I3136"/>
      <c r="AR3136">
        <v>49</v>
      </c>
      <c r="AS3136" t="str">
        <v>MICURA</v>
      </c>
      <c r="AT3136" t="str">
        <v>OLAOYE SUNDAY (MIC)</v>
      </c>
      <c r="AU3136" s="31">
        <v>44883</v>
      </c>
      <c r="AV3136" s="40">
        <v>0.2580439814814815</v>
      </c>
      <c r="BW3136">
        <v>341</v>
      </c>
      <c r="BX3136" t="str">
        <v>ENGINEERING</v>
      </c>
      <c r="BY3136" t="str">
        <v>GODDY NGBONYEBI (ENGR)</v>
      </c>
      <c r="BZ3136" s="31">
        <v>44880</v>
      </c>
      <c r="CA3136" s="40">
        <v>0.5064467592592593</v>
      </c>
      <c r="DB3136">
        <v>534</v>
      </c>
      <c r="DC3136" t="str">
        <v>MICURA</v>
      </c>
      <c r="DD3136" t="str">
        <v>BAMGBOSE SEGUN M. (MIC)</v>
      </c>
      <c r="DE3136" s="31">
        <v>44881</v>
      </c>
      <c r="DF3136" s="40">
        <v>0.75924768518518515</v>
      </c>
    </row>
    <row r="3137" spans="1:110" x14ac:dyDescent="0.25">
      <c r="A3137" s="109" t="s">
        <v>1972</v>
      </c>
      <c r="B3137">
        <v>398</v>
      </c>
      <c r="C3137" s="109" t="s">
        <v>53</v>
      </c>
      <c r="D3137" s="109" t="s">
        <v>1038</v>
      </c>
      <c r="E3137" s="94">
        <v>44870</v>
      </c>
      <c r="F3137" s="174">
        <v>0.76317129629629632</v>
      </c>
      <c r="G3137">
        <v>2</v>
      </c>
      <c r="H3137" s="109" t="s">
        <v>1039</v>
      </c>
      <c r="I3137"/>
      <c r="AR3137">
        <v>50</v>
      </c>
      <c r="AS3137" t="str">
        <v>MICURA</v>
      </c>
      <c r="AT3137" t="str">
        <v>EMRETANE CHARLES</v>
      </c>
      <c r="AU3137" s="31">
        <v>44883</v>
      </c>
      <c r="AV3137" s="40">
        <v>0.25809027777777777</v>
      </c>
      <c r="BW3137">
        <v>342</v>
      </c>
      <c r="BX3137" t="str">
        <v>MICURA</v>
      </c>
      <c r="BY3137" t="str">
        <v>SULIAMAN ALABI (MIC)</v>
      </c>
      <c r="BZ3137" s="31">
        <v>44880</v>
      </c>
      <c r="CA3137" s="40">
        <v>0.50650462962962961</v>
      </c>
      <c r="DB3137">
        <v>535</v>
      </c>
      <c r="DC3137" t="str">
        <v>MICURA</v>
      </c>
      <c r="DD3137" t="str">
        <v>YUSUF TAIWO (MIC)</v>
      </c>
      <c r="DE3137" s="31">
        <v>44881</v>
      </c>
      <c r="DF3137" s="40">
        <v>0.75932870370370376</v>
      </c>
    </row>
    <row r="3138" spans="1:110" x14ac:dyDescent="0.25">
      <c r="A3138" s="109" t="s">
        <v>1972</v>
      </c>
      <c r="B3138">
        <v>399</v>
      </c>
      <c r="C3138" s="109" t="s">
        <v>53</v>
      </c>
      <c r="D3138" s="109" t="s">
        <v>586</v>
      </c>
      <c r="E3138" s="94">
        <v>44870</v>
      </c>
      <c r="F3138" s="174">
        <v>0.76324074074074078</v>
      </c>
      <c r="G3138">
        <v>2</v>
      </c>
      <c r="H3138" s="109" t="s">
        <v>587</v>
      </c>
      <c r="I3138"/>
      <c r="AR3138">
        <v>51</v>
      </c>
      <c r="AS3138" t="str">
        <v>ENGINEERING</v>
      </c>
      <c r="AT3138" t="str">
        <v>EJIMOGU ADOLPHUS (ENGR)</v>
      </c>
      <c r="AU3138" s="31">
        <v>44883</v>
      </c>
      <c r="AV3138" s="40">
        <v>0.25827546296296294</v>
      </c>
      <c r="BW3138">
        <v>343</v>
      </c>
      <c r="BX3138" t="str">
        <v>MICURA</v>
      </c>
      <c r="BY3138" t="str">
        <v>BABATUNDE ADEJOLA (MIC)</v>
      </c>
      <c r="BZ3138" s="31">
        <v>44880</v>
      </c>
      <c r="CA3138" s="40">
        <v>0.50767361111111109</v>
      </c>
      <c r="DB3138">
        <v>536</v>
      </c>
      <c r="DC3138" t="str">
        <v>MICURA</v>
      </c>
      <c r="DD3138" t="str">
        <v>OBAFEMI OWOLABI (MIC)</v>
      </c>
      <c r="DE3138" s="31">
        <v>44881</v>
      </c>
      <c r="DF3138" s="40">
        <v>0.75940972222222225</v>
      </c>
    </row>
    <row r="3139" spans="1:110" x14ac:dyDescent="0.25">
      <c r="A3139" s="109" t="s">
        <v>1972</v>
      </c>
      <c r="B3139">
        <v>400</v>
      </c>
      <c r="C3139" s="109" t="s">
        <v>54</v>
      </c>
      <c r="D3139" s="109" t="s">
        <v>1221</v>
      </c>
      <c r="E3139" s="94">
        <v>44870</v>
      </c>
      <c r="F3139" s="174">
        <v>0.76332175925925927</v>
      </c>
      <c r="G3139">
        <v>2</v>
      </c>
      <c r="H3139" s="109" t="s">
        <v>1222</v>
      </c>
      <c r="I3139">
        <v>6723191</v>
      </c>
      <c r="AR3139">
        <v>52</v>
      </c>
      <c r="AS3139" t="str">
        <v>MICURA</v>
      </c>
      <c r="AT3139" t="str">
        <v>APEH PETER (MIC)</v>
      </c>
      <c r="AU3139" s="31">
        <v>44883</v>
      </c>
      <c r="AV3139" s="40">
        <v>0.25861111111111112</v>
      </c>
      <c r="BW3139">
        <v>344</v>
      </c>
      <c r="BX3139" t="str">
        <v>MICURA</v>
      </c>
      <c r="BY3139" t="str">
        <v>ADEKOYA SAHEED L. (MIC)</v>
      </c>
      <c r="BZ3139" s="31">
        <v>44880</v>
      </c>
      <c r="CA3139" s="40">
        <v>0.50777777777777777</v>
      </c>
      <c r="DB3139">
        <v>537</v>
      </c>
      <c r="DC3139" t="str">
        <v>MICURA</v>
      </c>
      <c r="DD3139" t="str">
        <v>ADESOKAN OLALEKAN  (MIC)</v>
      </c>
      <c r="DE3139" s="31">
        <v>44881</v>
      </c>
      <c r="DF3139" s="40">
        <v>0.75947916666666671</v>
      </c>
    </row>
    <row r="3140" spans="1:110" x14ac:dyDescent="0.25">
      <c r="A3140" s="109" t="s">
        <v>1972</v>
      </c>
      <c r="B3140">
        <v>401</v>
      </c>
      <c r="C3140" s="109" t="s">
        <v>54</v>
      </c>
      <c r="D3140" s="109" t="s">
        <v>534</v>
      </c>
      <c r="E3140" s="94">
        <v>44870</v>
      </c>
      <c r="F3140" s="174">
        <v>0.76340277777777776</v>
      </c>
      <c r="G3140">
        <v>2</v>
      </c>
      <c r="H3140" s="109" t="s">
        <v>535</v>
      </c>
      <c r="I3140">
        <v>6702184</v>
      </c>
      <c r="AR3140">
        <v>53</v>
      </c>
      <c r="AS3140" t="str">
        <v>ENGINEERING</v>
      </c>
      <c r="AT3140" t="str">
        <v>TAJUDEEN JIMOH (ENGR)</v>
      </c>
      <c r="AU3140" s="31">
        <v>44883</v>
      </c>
      <c r="AV3140" s="40">
        <v>0.25877314814814817</v>
      </c>
      <c r="BW3140">
        <v>345</v>
      </c>
      <c r="BX3140" t="str">
        <v>MICURA</v>
      </c>
      <c r="BY3140" t="str">
        <v>SHAKIRU RAJI (MIC)</v>
      </c>
      <c r="BZ3140" s="31">
        <v>44880</v>
      </c>
      <c r="CA3140" s="40">
        <v>0.50784722222222223</v>
      </c>
      <c r="DB3140">
        <v>538</v>
      </c>
      <c r="DC3140" t="str">
        <v>MICURA</v>
      </c>
      <c r="DD3140" t="str">
        <v>QUADRI RASAQ (MIC)</v>
      </c>
      <c r="DE3140" s="31">
        <v>44881</v>
      </c>
      <c r="DF3140" s="40">
        <v>0.75954861111111116</v>
      </c>
    </row>
    <row r="3141" spans="1:110" x14ac:dyDescent="0.25">
      <c r="A3141" s="109" t="s">
        <v>1972</v>
      </c>
      <c r="B3141">
        <v>402</v>
      </c>
      <c r="C3141" s="109" t="s">
        <v>52</v>
      </c>
      <c r="D3141" s="109" t="s">
        <v>1790</v>
      </c>
      <c r="E3141" s="94">
        <v>44870</v>
      </c>
      <c r="F3141" s="174">
        <v>0.76390046296296299</v>
      </c>
      <c r="G3141">
        <v>2</v>
      </c>
      <c r="H3141" s="109" t="s">
        <v>1791</v>
      </c>
      <c r="I3141">
        <v>7252661</v>
      </c>
      <c r="AR3141">
        <v>54</v>
      </c>
      <c r="AS3141" t="str">
        <v>ENGINEERING</v>
      </c>
      <c r="AT3141" t="str">
        <v>ENOMA GODWIN O (ENGR)</v>
      </c>
      <c r="AU3141" s="31">
        <v>44883</v>
      </c>
      <c r="AV3141" s="40">
        <v>0.25884259259259257</v>
      </c>
      <c r="BW3141">
        <v>346</v>
      </c>
      <c r="BX3141" t="str">
        <v>MICURA</v>
      </c>
      <c r="BY3141" t="str">
        <v>EDOWMONYI SUNDAY (MIC)</v>
      </c>
      <c r="BZ3141" s="31">
        <v>44880</v>
      </c>
      <c r="CA3141" s="40">
        <v>0.50793981481481476</v>
      </c>
      <c r="DB3141">
        <v>539</v>
      </c>
      <c r="DC3141" t="str">
        <v>MICURA</v>
      </c>
      <c r="DD3141" t="str">
        <v>HAMIDU UMAR (MIC)</v>
      </c>
      <c r="DE3141" s="31">
        <v>44881</v>
      </c>
      <c r="DF3141" s="40">
        <v>0.75984953703703706</v>
      </c>
    </row>
    <row r="3142" spans="1:110" x14ac:dyDescent="0.25">
      <c r="A3142" s="109" t="s">
        <v>1972</v>
      </c>
      <c r="B3142">
        <v>403</v>
      </c>
      <c r="C3142" s="109" t="s">
        <v>53</v>
      </c>
      <c r="D3142" s="109" t="s">
        <v>1010</v>
      </c>
      <c r="E3142" s="94">
        <v>44870</v>
      </c>
      <c r="F3142" s="174">
        <v>0.7642592592592593</v>
      </c>
      <c r="G3142">
        <v>2</v>
      </c>
      <c r="H3142" s="109" t="s">
        <v>1011</v>
      </c>
      <c r="I3142"/>
      <c r="AR3142">
        <v>55</v>
      </c>
      <c r="AS3142" t="str">
        <v>ENGINEERING</v>
      </c>
      <c r="AT3142" t="str">
        <v>OLUBIYI SAHEED AKANDE</v>
      </c>
      <c r="AU3142" s="31">
        <v>44883</v>
      </c>
      <c r="AV3142" s="40">
        <v>0.25890046296296299</v>
      </c>
      <c r="BW3142">
        <v>347</v>
      </c>
      <c r="BX3142" t="str">
        <v>ENGINEERING</v>
      </c>
      <c r="BY3142" t="str">
        <v>JOSEPH ABIODUN</v>
      </c>
      <c r="BZ3142" s="31">
        <v>44880</v>
      </c>
      <c r="CA3142" s="40">
        <v>0.50847222222222221</v>
      </c>
      <c r="DB3142">
        <v>540</v>
      </c>
      <c r="DC3142" t="str">
        <v>MICURA</v>
      </c>
      <c r="DD3142" t="str">
        <v>LEKAN MUSTAPHA (MIC)</v>
      </c>
      <c r="DE3142" s="31">
        <v>44881</v>
      </c>
      <c r="DF3142" s="40">
        <v>0.75991898148148151</v>
      </c>
    </row>
    <row r="3143" spans="1:110" x14ac:dyDescent="0.25">
      <c r="A3143" s="109" t="s">
        <v>1972</v>
      </c>
      <c r="B3143">
        <v>404</v>
      </c>
      <c r="C3143" s="109" t="s">
        <v>21</v>
      </c>
      <c r="D3143" s="109" t="s">
        <v>1052</v>
      </c>
      <c r="E3143" s="94">
        <v>44870</v>
      </c>
      <c r="F3143" s="174">
        <v>0.76432870370370365</v>
      </c>
      <c r="G3143">
        <v>2</v>
      </c>
      <c r="H3143" s="109" t="s">
        <v>21</v>
      </c>
      <c r="I3143"/>
      <c r="AR3143">
        <v>56</v>
      </c>
      <c r="AS3143" t="str">
        <v>ENGINEERING</v>
      </c>
      <c r="AT3143" t="str">
        <v>ETONG OKON BERNARD</v>
      </c>
      <c r="AU3143" s="31">
        <v>44883</v>
      </c>
      <c r="AV3143" s="40">
        <v>0.25896990740740738</v>
      </c>
      <c r="BW3143">
        <v>348</v>
      </c>
      <c r="BX3143" t="str">
        <v>ENGINEERING</v>
      </c>
      <c r="BY3143" t="str">
        <v>ADU OLUGBENGA (ENGR)</v>
      </c>
      <c r="BZ3143" s="31">
        <v>44880</v>
      </c>
      <c r="CA3143" s="40">
        <v>0.50854166666666667</v>
      </c>
      <c r="DB3143">
        <v>541</v>
      </c>
      <c r="DC3143" t="str">
        <v>MICURA</v>
      </c>
      <c r="DD3143" t="str">
        <v>OLABE DANIEL (MIC)</v>
      </c>
      <c r="DE3143" s="31">
        <v>44881</v>
      </c>
      <c r="DF3143" s="40">
        <v>0.76</v>
      </c>
    </row>
    <row r="3144" spans="1:110" x14ac:dyDescent="0.25">
      <c r="A3144" s="109" t="s">
        <v>1972</v>
      </c>
      <c r="B3144">
        <v>405</v>
      </c>
      <c r="C3144" s="109" t="s">
        <v>52</v>
      </c>
      <c r="D3144" s="109" t="s">
        <v>1103</v>
      </c>
      <c r="E3144" s="94">
        <v>44870</v>
      </c>
      <c r="F3144" s="174">
        <v>0.76454861111111116</v>
      </c>
      <c r="G3144">
        <v>2</v>
      </c>
      <c r="H3144" s="109" t="s">
        <v>1104</v>
      </c>
      <c r="I3144">
        <v>14936069</v>
      </c>
      <c r="AR3144">
        <v>57</v>
      </c>
      <c r="AS3144" t="str">
        <v>ENGINEERING</v>
      </c>
      <c r="AT3144" t="str">
        <v>ADENIYI ADEYEMI (ENGR)</v>
      </c>
      <c r="AU3144" s="31">
        <v>44883</v>
      </c>
      <c r="AV3144" s="40">
        <v>0.25969907407407405</v>
      </c>
      <c r="BW3144">
        <v>349</v>
      </c>
      <c r="BX3144" t="str">
        <v>ENGINEERING</v>
      </c>
      <c r="BY3144" t="str">
        <v>OMOSHOWON SIMEON (ENGR)</v>
      </c>
      <c r="BZ3144" s="31">
        <v>44880</v>
      </c>
      <c r="CA3144" s="40">
        <v>0.50935185185185183</v>
      </c>
      <c r="DB3144">
        <v>542</v>
      </c>
      <c r="DC3144" t="str">
        <v>OPERATIONS</v>
      </c>
      <c r="DD3144" t="str">
        <v>NWABUEZE OKORO (OPS)</v>
      </c>
      <c r="DE3144" s="31">
        <v>44881</v>
      </c>
      <c r="DF3144" s="40">
        <v>0.7602430555555556</v>
      </c>
    </row>
    <row r="3145" spans="1:110" x14ac:dyDescent="0.25">
      <c r="A3145" s="109" t="s">
        <v>1972</v>
      </c>
      <c r="B3145">
        <v>406</v>
      </c>
      <c r="C3145" s="109" t="s">
        <v>53</v>
      </c>
      <c r="D3145" s="109" t="s">
        <v>1029</v>
      </c>
      <c r="E3145" s="94">
        <v>44870</v>
      </c>
      <c r="F3145" s="174">
        <v>0.76461805555555551</v>
      </c>
      <c r="G3145">
        <v>2</v>
      </c>
      <c r="H3145" s="109" t="s">
        <v>1030</v>
      </c>
      <c r="I3145">
        <v>14823920</v>
      </c>
      <c r="AR3145">
        <v>58</v>
      </c>
      <c r="AS3145" t="str">
        <v>ENGINEERING</v>
      </c>
      <c r="AT3145" t="str">
        <v>POTOKI SUNDAY O (ENGR)</v>
      </c>
      <c r="AU3145" s="31">
        <v>44883</v>
      </c>
      <c r="AV3145" s="40">
        <v>0.25975694444444447</v>
      </c>
      <c r="BW3145">
        <v>350</v>
      </c>
      <c r="BX3145" t="str">
        <v>ENGINEERING</v>
      </c>
      <c r="BY3145" t="str">
        <v>TIJANI ADEKUNLE</v>
      </c>
      <c r="BZ3145" s="31">
        <v>44880</v>
      </c>
      <c r="CA3145" s="40">
        <v>0.50940972222222225</v>
      </c>
      <c r="DB3145">
        <v>543</v>
      </c>
      <c r="DC3145" t="str">
        <v>MICURA</v>
      </c>
      <c r="DD3145" t="str">
        <v>BAYEWO ILESANMI M. (MIC</v>
      </c>
      <c r="DE3145" s="31">
        <v>44881</v>
      </c>
      <c r="DF3145" s="40">
        <v>0.7603240740740741</v>
      </c>
    </row>
    <row r="3146" spans="1:110" x14ac:dyDescent="0.25">
      <c r="A3146" s="109" t="s">
        <v>1972</v>
      </c>
      <c r="B3146">
        <v>407</v>
      </c>
      <c r="C3146" s="109" t="s">
        <v>53</v>
      </c>
      <c r="D3146" s="109" t="s">
        <v>1072</v>
      </c>
      <c r="E3146" s="94">
        <v>44870</v>
      </c>
      <c r="F3146" s="174">
        <v>0.76468749999999996</v>
      </c>
      <c r="G3146">
        <v>2</v>
      </c>
      <c r="H3146" s="109" t="s">
        <v>1073</v>
      </c>
      <c r="I3146">
        <v>4866995</v>
      </c>
      <c r="AR3146">
        <v>59</v>
      </c>
      <c r="AS3146" t="str">
        <v>MICURA</v>
      </c>
      <c r="AT3146" t="str">
        <v>SAMUEL AKINMOLAYAN (MIC</v>
      </c>
      <c r="AU3146" s="31">
        <v>44883</v>
      </c>
      <c r="AV3146" s="40">
        <v>0.2603935185185185</v>
      </c>
      <c r="BW3146">
        <v>351</v>
      </c>
      <c r="BX3146" t="str">
        <v>ENGINEERING</v>
      </c>
      <c r="BY3146" t="str">
        <v>OGBONNA ONYEANWUSI (ENG</v>
      </c>
      <c r="BZ3146" s="31">
        <v>44880</v>
      </c>
      <c r="CA3146" s="40">
        <v>0.50947916666666671</v>
      </c>
      <c r="DB3146">
        <v>544</v>
      </c>
      <c r="DC3146" t="str">
        <v>OPERATIONS</v>
      </c>
      <c r="DD3146" t="str">
        <v>USMAN ADEMU</v>
      </c>
      <c r="DE3146" s="31">
        <v>44881</v>
      </c>
      <c r="DF3146" s="40">
        <v>0.76041666666666663</v>
      </c>
    </row>
    <row r="3147" spans="1:110" x14ac:dyDescent="0.25">
      <c r="A3147" s="109" t="s">
        <v>1972</v>
      </c>
      <c r="B3147">
        <v>408</v>
      </c>
      <c r="C3147" s="109" t="s">
        <v>53</v>
      </c>
      <c r="D3147" s="109" t="s">
        <v>1127</v>
      </c>
      <c r="E3147" s="94">
        <v>44870</v>
      </c>
      <c r="F3147" s="174">
        <v>0.76475694444444442</v>
      </c>
      <c r="G3147">
        <v>2</v>
      </c>
      <c r="H3147" s="109" t="s">
        <v>1128</v>
      </c>
      <c r="I3147">
        <v>5483263</v>
      </c>
      <c r="AR3147">
        <v>60</v>
      </c>
      <c r="AS3147" t="str">
        <v>OPERATIONS</v>
      </c>
      <c r="AT3147" t="str">
        <v>OSCAR SULE (OPS)</v>
      </c>
      <c r="AU3147" s="31">
        <v>44883</v>
      </c>
      <c r="AV3147" s="40">
        <v>0.26043981481481482</v>
      </c>
      <c r="BW3147">
        <v>352</v>
      </c>
      <c r="BX3147" t="str">
        <v>MICURA</v>
      </c>
      <c r="BY3147" t="str">
        <v>EVELYN OVIE (MIC)</v>
      </c>
      <c r="BZ3147" s="31">
        <v>44880</v>
      </c>
      <c r="CA3147" s="40">
        <v>0.50954861111111116</v>
      </c>
      <c r="DB3147">
        <v>545</v>
      </c>
      <c r="DC3147" t="str">
        <v>OPERATIONS</v>
      </c>
      <c r="DD3147" t="str">
        <v>IGBINOBA FREDERICK. (OP</v>
      </c>
      <c r="DE3147" s="31">
        <v>44881</v>
      </c>
      <c r="DF3147" s="40">
        <v>0.76057870370370373</v>
      </c>
    </row>
    <row r="3148" spans="1:110" x14ac:dyDescent="0.25">
      <c r="A3148" s="109" t="s">
        <v>1972</v>
      </c>
      <c r="B3148">
        <v>409</v>
      </c>
      <c r="C3148" s="109" t="s">
        <v>54</v>
      </c>
      <c r="D3148" s="109" t="s">
        <v>254</v>
      </c>
      <c r="E3148" s="94">
        <v>44870</v>
      </c>
      <c r="F3148" s="174">
        <v>0.76490740740740737</v>
      </c>
      <c r="G3148">
        <v>2</v>
      </c>
      <c r="H3148" s="109" t="s">
        <v>255</v>
      </c>
      <c r="I3148">
        <v>5345943</v>
      </c>
      <c r="AR3148">
        <v>61</v>
      </c>
      <c r="AS3148" t="str">
        <v>MICURA</v>
      </c>
      <c r="AT3148" t="str">
        <v>EVELYN OVIE (MIC)</v>
      </c>
      <c r="AU3148" s="31">
        <v>44883</v>
      </c>
      <c r="AV3148" s="40">
        <v>0.26052083333333331</v>
      </c>
      <c r="BW3148">
        <v>353</v>
      </c>
      <c r="BX3148" t="str">
        <v>MICURA</v>
      </c>
      <c r="BY3148" t="str">
        <v>CHUKWUTEM OGHALLI (MIC)</v>
      </c>
      <c r="BZ3148" s="31">
        <v>44880</v>
      </c>
      <c r="CA3148" s="40">
        <v>0.51012731481481477</v>
      </c>
      <c r="DB3148">
        <v>546</v>
      </c>
      <c r="DC3148" t="str">
        <v>OPERATIONS</v>
      </c>
      <c r="DD3148" t="str">
        <v>RAPHEAL OKORO (OPS)</v>
      </c>
      <c r="DE3148" s="31">
        <v>44881</v>
      </c>
      <c r="DF3148" s="40">
        <v>0.76063657407407403</v>
      </c>
    </row>
    <row r="3149" spans="1:110" x14ac:dyDescent="0.25">
      <c r="A3149" s="109" t="s">
        <v>1972</v>
      </c>
      <c r="B3149">
        <v>410</v>
      </c>
      <c r="C3149" s="109" t="s">
        <v>56</v>
      </c>
      <c r="D3149" s="109" t="s">
        <v>1821</v>
      </c>
      <c r="E3149" s="94">
        <v>44870</v>
      </c>
      <c r="F3149" s="174">
        <v>0.76506944444444447</v>
      </c>
      <c r="G3149">
        <v>2</v>
      </c>
      <c r="H3149" s="109" t="s">
        <v>1822</v>
      </c>
      <c r="I3149">
        <v>1802413</v>
      </c>
      <c r="AR3149">
        <v>62</v>
      </c>
      <c r="AS3149" t="str">
        <v>OPERATIONS</v>
      </c>
      <c r="AT3149" t="str">
        <v>OMODELE AYOREBI</v>
      </c>
      <c r="AU3149" s="31">
        <v>44883</v>
      </c>
      <c r="AV3149" s="40">
        <v>0.26056712962962963</v>
      </c>
      <c r="BW3149">
        <v>354</v>
      </c>
      <c r="BX3149" t="str">
        <v>ENGINEERING</v>
      </c>
      <c r="BY3149" t="str">
        <v>JAMES SAMSON (ENGR)</v>
      </c>
      <c r="BZ3149" s="31">
        <v>44880</v>
      </c>
      <c r="CA3149" s="40">
        <v>0.51070601851851849</v>
      </c>
      <c r="DB3149">
        <v>547</v>
      </c>
      <c r="DC3149" t="str">
        <v>OPERATIONS</v>
      </c>
      <c r="DD3149" t="str">
        <v>DAVID IGBOKWE KALU</v>
      </c>
      <c r="DE3149" s="31">
        <v>44881</v>
      </c>
      <c r="DF3149" s="40">
        <v>0.76070601851851849</v>
      </c>
    </row>
    <row r="3150" spans="1:110" x14ac:dyDescent="0.25">
      <c r="A3150" s="109" t="s">
        <v>1972</v>
      </c>
      <c r="B3150">
        <v>411</v>
      </c>
      <c r="C3150" s="109" t="s">
        <v>54</v>
      </c>
      <c r="D3150" s="109" t="s">
        <v>1610</v>
      </c>
      <c r="E3150" s="94">
        <v>44870</v>
      </c>
      <c r="F3150" s="174">
        <v>0.76535879629629633</v>
      </c>
      <c r="G3150">
        <v>2</v>
      </c>
      <c r="H3150" s="109" t="s">
        <v>1611</v>
      </c>
      <c r="I3150">
        <v>7584532</v>
      </c>
      <c r="AR3150">
        <v>63</v>
      </c>
      <c r="AS3150" t="str">
        <v>MICURA</v>
      </c>
      <c r="AT3150" t="str">
        <v>OLORUNYOMI OLAREWAJU(MI</v>
      </c>
      <c r="AU3150" s="31">
        <v>44883</v>
      </c>
      <c r="AV3150" s="40">
        <v>0.26130787037037034</v>
      </c>
      <c r="BW3150">
        <v>355</v>
      </c>
      <c r="BX3150" t="str">
        <v>ENGINEERING</v>
      </c>
      <c r="BY3150" t="str">
        <v>UELENFOH ABRAHAM (ENGR)</v>
      </c>
      <c r="BZ3150" s="31">
        <v>44880</v>
      </c>
      <c r="CA3150" s="40">
        <v>0.51185185185185189</v>
      </c>
      <c r="DB3150">
        <v>548</v>
      </c>
      <c r="DC3150" t="str">
        <v>OPERATIONS</v>
      </c>
      <c r="DD3150" t="str">
        <v>ABIDOYE SAMUEL (OPS)</v>
      </c>
      <c r="DE3150" s="31">
        <v>44881</v>
      </c>
      <c r="DF3150" s="40">
        <v>0.76089120370370367</v>
      </c>
    </row>
    <row r="3151" spans="1:110" x14ac:dyDescent="0.25">
      <c r="A3151" s="109" t="s">
        <v>1972</v>
      </c>
      <c r="B3151">
        <v>412</v>
      </c>
      <c r="C3151" s="109" t="s">
        <v>53</v>
      </c>
      <c r="D3151" s="109" t="s">
        <v>1172</v>
      </c>
      <c r="E3151" s="94">
        <v>44870</v>
      </c>
      <c r="F3151" s="174">
        <v>0.76583333333333337</v>
      </c>
      <c r="G3151">
        <v>2</v>
      </c>
      <c r="H3151" s="109" t="s">
        <v>1173</v>
      </c>
      <c r="I3151">
        <v>3386300</v>
      </c>
      <c r="AR3151">
        <v>64</v>
      </c>
      <c r="AS3151" t="str">
        <v>MICURA</v>
      </c>
      <c r="AT3151" t="str">
        <v>SIKIRU TAIWO (MIC)</v>
      </c>
      <c r="AU3151" s="31">
        <v>44883</v>
      </c>
      <c r="AV3151" s="40">
        <v>0.26134259259259257</v>
      </c>
      <c r="BW3151">
        <v>356</v>
      </c>
      <c r="BX3151" t="str">
        <v>MICURA</v>
      </c>
      <c r="BY3151" t="str">
        <v>JIMOH KABIRU (MIC)</v>
      </c>
      <c r="BZ3151" s="31">
        <v>44880</v>
      </c>
      <c r="CA3151" s="40">
        <v>0.51201388888888888</v>
      </c>
      <c r="DB3151">
        <v>549</v>
      </c>
      <c r="DC3151" t="str">
        <v>OPERATIONS</v>
      </c>
      <c r="DD3151" t="str">
        <v>ADIELE SANDRA</v>
      </c>
      <c r="DE3151" s="31">
        <v>44881</v>
      </c>
      <c r="DF3151" s="40">
        <v>0.76094907407407408</v>
      </c>
    </row>
    <row r="3152" spans="1:110" x14ac:dyDescent="0.25">
      <c r="A3152" s="109" t="s">
        <v>1972</v>
      </c>
      <c r="B3152">
        <v>413</v>
      </c>
      <c r="C3152" s="109" t="s">
        <v>52</v>
      </c>
      <c r="D3152" s="109" t="s">
        <v>1164</v>
      </c>
      <c r="E3152" s="94">
        <v>44870</v>
      </c>
      <c r="F3152" s="174">
        <v>0.76590277777777782</v>
      </c>
      <c r="G3152">
        <v>2</v>
      </c>
      <c r="H3152" s="109" t="s">
        <v>1165</v>
      </c>
      <c r="I3152">
        <v>14987576</v>
      </c>
      <c r="AR3152">
        <v>65</v>
      </c>
      <c r="AS3152" t="str">
        <v>MICURA</v>
      </c>
      <c r="AT3152" t="str">
        <v>PETER ALABERE (MIC)</v>
      </c>
      <c r="AU3152" s="31">
        <v>44883</v>
      </c>
      <c r="AV3152" s="40">
        <v>0.26142361111111112</v>
      </c>
      <c r="BW3152">
        <v>357</v>
      </c>
      <c r="BX3152" t="str">
        <v>ENGINEERING</v>
      </c>
      <c r="BY3152" t="str">
        <v>OKWUDIRI OZOUGWU (ENGR)</v>
      </c>
      <c r="BZ3152" s="31">
        <v>44880</v>
      </c>
      <c r="CA3152" s="40">
        <v>0.51215277777777779</v>
      </c>
      <c r="DB3152">
        <v>550</v>
      </c>
      <c r="DC3152" t="str">
        <v>MICURA</v>
      </c>
      <c r="DD3152" t="str">
        <v>TAIWO OLUWAYOSE</v>
      </c>
      <c r="DE3152" s="31">
        <v>44881</v>
      </c>
      <c r="DF3152" s="40">
        <v>0.76103009259259258</v>
      </c>
    </row>
    <row r="3153" spans="1:110" x14ac:dyDescent="0.25">
      <c r="A3153" s="109" t="s">
        <v>1972</v>
      </c>
      <c r="B3153">
        <v>414</v>
      </c>
      <c r="C3153" s="109" t="s">
        <v>53</v>
      </c>
      <c r="D3153" s="109" t="s">
        <v>440</v>
      </c>
      <c r="E3153" s="94">
        <v>44870</v>
      </c>
      <c r="F3153" s="174">
        <v>0.76597222222222228</v>
      </c>
      <c r="G3153">
        <v>2</v>
      </c>
      <c r="H3153" s="109" t="s">
        <v>441</v>
      </c>
      <c r="I3153">
        <v>3314091</v>
      </c>
      <c r="AR3153">
        <v>66</v>
      </c>
      <c r="AS3153" t="str">
        <v>MICURA</v>
      </c>
      <c r="AT3153" t="str">
        <v>JIMOH OMOGBAI (MIC)</v>
      </c>
      <c r="AU3153" s="31">
        <v>44883</v>
      </c>
      <c r="AV3153" s="40">
        <v>0.26222222222222225</v>
      </c>
      <c r="BW3153">
        <v>358</v>
      </c>
      <c r="BX3153" t="str">
        <v>ENGINEERING</v>
      </c>
      <c r="BY3153" t="str">
        <v>DOSUNMU FAROUK O.</v>
      </c>
      <c r="BZ3153" s="31">
        <v>44880</v>
      </c>
      <c r="CA3153" s="40">
        <v>0.5122916666666667</v>
      </c>
      <c r="DB3153">
        <v>551</v>
      </c>
      <c r="DC3153" t="str">
        <v>MICURA</v>
      </c>
      <c r="DD3153" t="str">
        <v>SHEDARA ROWLAND O. (MIC)</v>
      </c>
      <c r="DE3153" s="31">
        <v>44881</v>
      </c>
      <c r="DF3153" s="40">
        <v>0.76134259259259263</v>
      </c>
    </row>
    <row r="3154" spans="1:110" x14ac:dyDescent="0.25">
      <c r="A3154" s="109" t="s">
        <v>1972</v>
      </c>
      <c r="B3154">
        <v>415</v>
      </c>
      <c r="C3154" s="109" t="s">
        <v>53</v>
      </c>
      <c r="D3154" s="109" t="s">
        <v>1031</v>
      </c>
      <c r="E3154" s="94">
        <v>44870</v>
      </c>
      <c r="F3154" s="174">
        <v>0.7661458333333333</v>
      </c>
      <c r="G3154">
        <v>2</v>
      </c>
      <c r="H3154" s="109" t="s">
        <v>1032</v>
      </c>
      <c r="I3154"/>
      <c r="AR3154">
        <v>67</v>
      </c>
      <c r="AS3154" t="str">
        <v>ENGINEERING</v>
      </c>
      <c r="AT3154" t="str">
        <v>AJIBOYE LANRE (ENGR)</v>
      </c>
      <c r="AU3154" s="31">
        <v>44883</v>
      </c>
      <c r="AV3154" s="40">
        <v>0.26252314814814814</v>
      </c>
      <c r="BW3154">
        <v>359</v>
      </c>
      <c r="BX3154" t="str">
        <v>ENGINEERING</v>
      </c>
      <c r="BY3154" t="str">
        <v>ETONG OKON BERNARD</v>
      </c>
      <c r="BZ3154" s="31">
        <v>44880</v>
      </c>
      <c r="CA3154" s="40">
        <v>0.51265046296296302</v>
      </c>
      <c r="DB3154">
        <v>552</v>
      </c>
      <c r="DC3154" t="str">
        <v>MICURA</v>
      </c>
      <c r="DD3154" t="str">
        <v>ILESANMI SUNDAY (MIC)</v>
      </c>
      <c r="DE3154" s="31">
        <v>44881</v>
      </c>
      <c r="DF3154" s="40">
        <v>0.76140046296296293</v>
      </c>
    </row>
    <row r="3155" spans="1:110" x14ac:dyDescent="0.25">
      <c r="A3155" s="109" t="s">
        <v>1972</v>
      </c>
      <c r="B3155">
        <v>416</v>
      </c>
      <c r="C3155" s="109" t="s">
        <v>53</v>
      </c>
      <c r="D3155" s="109" t="s">
        <v>1646</v>
      </c>
      <c r="E3155" s="94">
        <v>44870</v>
      </c>
      <c r="F3155" s="174">
        <v>0.76621527777777776</v>
      </c>
      <c r="G3155">
        <v>2</v>
      </c>
      <c r="H3155" s="109" t="s">
        <v>587</v>
      </c>
      <c r="I3155"/>
      <c r="AR3155">
        <v>68</v>
      </c>
      <c r="AS3155" t="str">
        <v>ENGINEERING</v>
      </c>
      <c r="AT3155" t="str">
        <v>AJAERO AUGUSTINE (ENGR)</v>
      </c>
      <c r="AU3155" s="31">
        <v>44883</v>
      </c>
      <c r="AV3155" s="40">
        <v>0.26258101851851851</v>
      </c>
      <c r="BW3155">
        <v>360</v>
      </c>
      <c r="BX3155" t="str">
        <v>MICURA</v>
      </c>
      <c r="BY3155" t="str">
        <v>ODEBODE OLUSHOLA (MIC)</v>
      </c>
      <c r="BZ3155" s="31">
        <v>44880</v>
      </c>
      <c r="CA3155" s="40">
        <v>0.51288194444444446</v>
      </c>
      <c r="DB3155">
        <v>553</v>
      </c>
      <c r="DC3155" t="str">
        <v>MICURA</v>
      </c>
      <c r="DD3155" t="str">
        <v>LAWAL YEKINI (MIC)</v>
      </c>
      <c r="DE3155" s="31">
        <v>44881</v>
      </c>
      <c r="DF3155" s="40">
        <v>0.76148148148148154</v>
      </c>
    </row>
    <row r="3156" spans="1:110" x14ac:dyDescent="0.25">
      <c r="A3156" s="109" t="s">
        <v>1972</v>
      </c>
      <c r="B3156">
        <v>417</v>
      </c>
      <c r="C3156" s="109" t="s">
        <v>53</v>
      </c>
      <c r="D3156" s="109" t="s">
        <v>931</v>
      </c>
      <c r="E3156" s="94">
        <v>44870</v>
      </c>
      <c r="F3156" s="174">
        <v>0.76627314814814818</v>
      </c>
      <c r="G3156">
        <v>2</v>
      </c>
      <c r="H3156" s="109" t="s">
        <v>932</v>
      </c>
      <c r="I3156"/>
      <c r="AR3156">
        <v>69</v>
      </c>
      <c r="AS3156" t="str">
        <v>ENGINEERING</v>
      </c>
      <c r="AT3156" t="str">
        <v>VICTOR AIGBONOHAN (ENGR</v>
      </c>
      <c r="AU3156" s="31">
        <v>44883</v>
      </c>
      <c r="AV3156" s="40">
        <v>0.26269675925925928</v>
      </c>
      <c r="BW3156">
        <v>361</v>
      </c>
      <c r="BX3156" t="str">
        <v>ENGINEERING</v>
      </c>
      <c r="BY3156" t="str">
        <v>NWABUNWENE BASIL (ENGR)</v>
      </c>
      <c r="BZ3156" s="31">
        <v>44880</v>
      </c>
      <c r="CA3156" s="40">
        <v>0.51383101851851853</v>
      </c>
      <c r="DB3156">
        <v>554</v>
      </c>
      <c r="DC3156" t="str">
        <v>MICURA</v>
      </c>
      <c r="DD3156" t="str">
        <v>OLUMADE OYEDE (MIC)</v>
      </c>
      <c r="DE3156" s="31">
        <v>44881</v>
      </c>
      <c r="DF3156" s="40">
        <v>0.76175925925925925</v>
      </c>
    </row>
    <row r="3157" spans="1:110" x14ac:dyDescent="0.25">
      <c r="A3157" s="109" t="s">
        <v>1972</v>
      </c>
      <c r="B3157">
        <v>418</v>
      </c>
      <c r="C3157" s="109" t="s">
        <v>54</v>
      </c>
      <c r="D3157" s="109" t="s">
        <v>280</v>
      </c>
      <c r="E3157" s="94">
        <v>44870</v>
      </c>
      <c r="F3157" s="174">
        <v>0.76682870370370371</v>
      </c>
      <c r="G3157">
        <v>2</v>
      </c>
      <c r="H3157" s="109" t="s">
        <v>281</v>
      </c>
      <c r="I3157">
        <v>14811856</v>
      </c>
      <c r="AR3157">
        <v>70</v>
      </c>
      <c r="AS3157" t="str">
        <v>OPERATIONS</v>
      </c>
      <c r="AT3157" t="str">
        <v>KENNETH EDEGBE (OPS)</v>
      </c>
      <c r="AU3157" s="31">
        <v>44883</v>
      </c>
      <c r="AV3157" s="40">
        <v>0.26329861111111114</v>
      </c>
      <c r="BW3157">
        <v>362</v>
      </c>
      <c r="BX3157" t="str">
        <v>MICURA</v>
      </c>
      <c r="BY3157" t="str">
        <v>SHOKUNBI REBECCA (MIC)</v>
      </c>
      <c r="BZ3157" s="31">
        <v>44880</v>
      </c>
      <c r="CA3157" s="40">
        <v>0.51460648148148147</v>
      </c>
      <c r="DB3157">
        <v>555</v>
      </c>
      <c r="DC3157" t="str">
        <v>MICURA</v>
      </c>
      <c r="DD3157" t="str">
        <v>OGBEKENE MUDIAGA (MIC)</v>
      </c>
      <c r="DE3157" s="31">
        <v>44881</v>
      </c>
      <c r="DF3157" s="40">
        <v>0.76181712962962966</v>
      </c>
    </row>
    <row r="3158" spans="1:110" x14ac:dyDescent="0.25">
      <c r="A3158" s="109" t="s">
        <v>1972</v>
      </c>
      <c r="B3158">
        <v>419</v>
      </c>
      <c r="C3158" s="109" t="s">
        <v>53</v>
      </c>
      <c r="D3158" s="109" t="s">
        <v>1012</v>
      </c>
      <c r="E3158" s="94">
        <v>44870</v>
      </c>
      <c r="F3158" s="174">
        <v>0.76689814814814816</v>
      </c>
      <c r="G3158">
        <v>2</v>
      </c>
      <c r="H3158" s="109" t="s">
        <v>1013</v>
      </c>
      <c r="I3158"/>
      <c r="AR3158">
        <v>71</v>
      </c>
      <c r="AS3158" t="str">
        <v>MICURA</v>
      </c>
      <c r="AT3158" t="str">
        <v>PIANEN YOUNG (MIC)</v>
      </c>
      <c r="AU3158" s="31">
        <v>44883</v>
      </c>
      <c r="AV3158" s="40">
        <v>0.26333333333333331</v>
      </c>
      <c r="BW3158">
        <v>363</v>
      </c>
      <c r="BX3158" t="str">
        <v>MICURA</v>
      </c>
      <c r="BY3158" t="str">
        <v>CHINEDU VICTOR (MIC)</v>
      </c>
      <c r="BZ3158" s="31">
        <v>44880</v>
      </c>
      <c r="CA3158" s="40">
        <v>0.51490740740740737</v>
      </c>
      <c r="DB3158">
        <v>556</v>
      </c>
      <c r="DC3158" t="str">
        <v>MICURA</v>
      </c>
      <c r="DD3158" t="str">
        <v>YAKUBU JACOB (MIC)</v>
      </c>
      <c r="DE3158" s="31">
        <v>44881</v>
      </c>
      <c r="DF3158" s="40">
        <v>0.76266203703703705</v>
      </c>
    </row>
    <row r="3159" spans="1:110" x14ac:dyDescent="0.25">
      <c r="A3159" s="109" t="s">
        <v>1972</v>
      </c>
      <c r="B3159">
        <v>420</v>
      </c>
      <c r="C3159" s="109" t="s">
        <v>21</v>
      </c>
      <c r="D3159" s="109" t="s">
        <v>1014</v>
      </c>
      <c r="E3159" s="94">
        <v>44870</v>
      </c>
      <c r="F3159" s="174">
        <v>0.76696759259259262</v>
      </c>
      <c r="G3159">
        <v>2</v>
      </c>
      <c r="H3159" s="109" t="s">
        <v>21</v>
      </c>
      <c r="I3159"/>
      <c r="AR3159">
        <v>72</v>
      </c>
      <c r="AS3159" t="str">
        <v>OPERATIONS</v>
      </c>
      <c r="AT3159" t="str">
        <v>OMORUYI SUNDAY (OPS)</v>
      </c>
      <c r="AU3159" s="31">
        <v>44883</v>
      </c>
      <c r="AV3159" s="40">
        <v>0.26339120370370372</v>
      </c>
      <c r="BW3159">
        <v>364</v>
      </c>
      <c r="BX3159" t="str">
        <v>ENGINEERING</v>
      </c>
      <c r="BY3159" t="str">
        <v>ABIAKA PETER E.(ENGR)</v>
      </c>
      <c r="BZ3159" s="31">
        <v>44880</v>
      </c>
      <c r="CA3159" s="40">
        <v>0.51500000000000001</v>
      </c>
      <c r="DB3159">
        <v>557</v>
      </c>
      <c r="DC3159" t="str">
        <v>MICURA</v>
      </c>
      <c r="DD3159" t="str">
        <v>TIAMIYU AHMED A. (MIC)</v>
      </c>
      <c r="DE3159" s="31">
        <v>44881</v>
      </c>
      <c r="DF3159" s="40">
        <v>0.76274305555555555</v>
      </c>
    </row>
    <row r="3160" spans="1:110" x14ac:dyDescent="0.25">
      <c r="A3160" s="109" t="s">
        <v>1972</v>
      </c>
      <c r="B3160">
        <v>421</v>
      </c>
      <c r="C3160" s="109" t="s">
        <v>53</v>
      </c>
      <c r="D3160" s="109" t="s">
        <v>1659</v>
      </c>
      <c r="E3160" s="94">
        <v>44870</v>
      </c>
      <c r="F3160" s="174">
        <v>0.76702546296296292</v>
      </c>
      <c r="G3160">
        <v>2</v>
      </c>
      <c r="H3160" s="109" t="s">
        <v>1660</v>
      </c>
      <c r="I3160">
        <v>2045239</v>
      </c>
      <c r="AR3160">
        <v>73</v>
      </c>
      <c r="AS3160" t="str">
        <v>OPERATIONS</v>
      </c>
      <c r="AT3160" t="str">
        <v>SODIQ ALABI (OPS)</v>
      </c>
      <c r="AU3160" s="31">
        <v>44883</v>
      </c>
      <c r="AV3160" s="40">
        <v>0.26346064814814812</v>
      </c>
      <c r="BW3160">
        <v>365</v>
      </c>
      <c r="BX3160" t="str">
        <v>MICURA</v>
      </c>
      <c r="BY3160" t="str">
        <v>EBIZIMO INGBAIFEGHA (MIC</v>
      </c>
      <c r="BZ3160" s="31">
        <v>44880</v>
      </c>
      <c r="CA3160" s="40">
        <v>0.51506944444444447</v>
      </c>
      <c r="DB3160">
        <v>558</v>
      </c>
      <c r="DC3160" t="str">
        <v>MICURA</v>
      </c>
      <c r="DD3160" t="str">
        <v>NWAHIRI EMMANUEL (MIC)</v>
      </c>
      <c r="DE3160" s="31">
        <v>44881</v>
      </c>
      <c r="DF3160" s="40">
        <v>0.7628125</v>
      </c>
    </row>
    <row r="3161" spans="1:110" x14ac:dyDescent="0.25">
      <c r="A3161" s="109" t="s">
        <v>1972</v>
      </c>
      <c r="B3161">
        <v>422</v>
      </c>
      <c r="C3161" s="109" t="s">
        <v>52</v>
      </c>
      <c r="D3161" s="109" t="s">
        <v>1064</v>
      </c>
      <c r="E3161" s="94">
        <v>44870</v>
      </c>
      <c r="F3161" s="174">
        <v>0.76711805555555557</v>
      </c>
      <c r="G3161">
        <v>2</v>
      </c>
      <c r="H3161" s="109" t="s">
        <v>1065</v>
      </c>
      <c r="I3161">
        <v>14988791</v>
      </c>
      <c r="AR3161">
        <v>74</v>
      </c>
      <c r="AS3161" t="str">
        <v>OPERATIONS</v>
      </c>
      <c r="AT3161" t="str">
        <v>ENEFAZU KENNETH (OPS)</v>
      </c>
      <c r="AU3161" s="31">
        <v>44883</v>
      </c>
      <c r="AV3161" s="40">
        <v>0.26363425925925926</v>
      </c>
      <c r="BW3161">
        <v>366</v>
      </c>
      <c r="BX3161" t="str">
        <v>ENGINEERING</v>
      </c>
      <c r="BY3161" t="str">
        <v>OKORODUDU SAMUEL (ENGR)</v>
      </c>
      <c r="BZ3161" s="31">
        <v>44880</v>
      </c>
      <c r="CA3161" s="40">
        <v>0.5153240740740741</v>
      </c>
      <c r="DB3161">
        <v>559</v>
      </c>
      <c r="DC3161" t="str">
        <v>ENGINEERING</v>
      </c>
      <c r="DD3161" t="str">
        <v>OGBONNA ONYEANWUSI (ENG</v>
      </c>
      <c r="DE3161" s="31">
        <v>44881</v>
      </c>
      <c r="DF3161" s="40">
        <v>0.76288194444444446</v>
      </c>
    </row>
    <row r="3162" spans="1:110" x14ac:dyDescent="0.25">
      <c r="A3162" s="109" t="s">
        <v>1972</v>
      </c>
      <c r="B3162">
        <v>423</v>
      </c>
      <c r="C3162" s="109" t="s">
        <v>52</v>
      </c>
      <c r="D3162" s="109" t="s">
        <v>2005</v>
      </c>
      <c r="E3162" s="94">
        <v>44870</v>
      </c>
      <c r="F3162" s="174">
        <v>0.76748842592592592</v>
      </c>
      <c r="G3162">
        <v>2</v>
      </c>
      <c r="H3162" s="109" t="s">
        <v>2006</v>
      </c>
      <c r="I3162"/>
      <c r="AR3162">
        <v>75</v>
      </c>
      <c r="AS3162" t="str">
        <v>ENGINEERING</v>
      </c>
      <c r="AT3162" t="str">
        <v>ABOLARIN OLUYEMI (ENGR)</v>
      </c>
      <c r="AU3162" s="31">
        <v>44883</v>
      </c>
      <c r="AV3162" s="40">
        <v>0.26371527777777776</v>
      </c>
      <c r="BW3162">
        <v>367</v>
      </c>
      <c r="BX3162" t="str">
        <v>ENGINEERING</v>
      </c>
      <c r="BY3162" t="str">
        <v>SAMSON SOLOMON A.</v>
      </c>
      <c r="BZ3162" s="31">
        <v>44880</v>
      </c>
      <c r="CA3162" s="40">
        <v>0.51565972222222223</v>
      </c>
      <c r="DB3162">
        <v>560</v>
      </c>
      <c r="DC3162" t="str">
        <v>MICURA</v>
      </c>
      <c r="DD3162" t="str">
        <v>SIKIRU TAIWO (MIC)</v>
      </c>
      <c r="DE3162" s="31">
        <v>44881</v>
      </c>
      <c r="DF3162" s="40">
        <v>0.76295138888888892</v>
      </c>
    </row>
    <row r="3163" spans="1:110" x14ac:dyDescent="0.25">
      <c r="A3163" s="109" t="s">
        <v>1972</v>
      </c>
      <c r="B3163">
        <v>424</v>
      </c>
      <c r="C3163" s="109" t="s">
        <v>53</v>
      </c>
      <c r="D3163" s="109" t="s">
        <v>1835</v>
      </c>
      <c r="E3163" s="94">
        <v>44870</v>
      </c>
      <c r="F3163" s="174">
        <v>0.76755787037037038</v>
      </c>
      <c r="G3163">
        <v>2</v>
      </c>
      <c r="H3163" s="109" t="s">
        <v>1836</v>
      </c>
      <c r="I3163">
        <v>6700678</v>
      </c>
      <c r="AR3163">
        <v>76</v>
      </c>
      <c r="AS3163" t="str">
        <v>ENGINEERING</v>
      </c>
      <c r="AT3163" t="str">
        <v>GANIYU RAHMON (ENGR)</v>
      </c>
      <c r="AU3163" s="31">
        <v>44883</v>
      </c>
      <c r="AV3163" s="40">
        <v>0.26378472222222221</v>
      </c>
      <c r="BW3163">
        <v>368</v>
      </c>
      <c r="BX3163" t="str">
        <v>ENGINEERING</v>
      </c>
      <c r="BY3163" t="str">
        <v>DIXON BOBERT (DRIVER)</v>
      </c>
      <c r="BZ3163" s="31">
        <v>44880</v>
      </c>
      <c r="CA3163" s="40">
        <v>0.51596064814814813</v>
      </c>
      <c r="DB3163">
        <v>561</v>
      </c>
      <c r="DC3163" t="str">
        <v>MICURA</v>
      </c>
      <c r="DD3163" t="str">
        <v>ANTHONY EHIS (MIC)</v>
      </c>
      <c r="DE3163" s="31">
        <v>44881</v>
      </c>
      <c r="DF3163" s="40">
        <v>0.76300925925925922</v>
      </c>
    </row>
    <row r="3164" spans="1:110" x14ac:dyDescent="0.25">
      <c r="A3164" s="109" t="s">
        <v>1972</v>
      </c>
      <c r="B3164">
        <v>425</v>
      </c>
      <c r="C3164" s="109" t="s">
        <v>53</v>
      </c>
      <c r="D3164" s="109" t="s">
        <v>1735</v>
      </c>
      <c r="E3164" s="94">
        <v>44870</v>
      </c>
      <c r="F3164" s="174">
        <v>0.76771990740740736</v>
      </c>
      <c r="G3164">
        <v>2</v>
      </c>
      <c r="H3164" s="109" t="s">
        <v>1736</v>
      </c>
      <c r="I3164"/>
      <c r="AR3164">
        <v>77</v>
      </c>
      <c r="AS3164" t="str">
        <v>ENGINEERING</v>
      </c>
      <c r="AT3164" t="str">
        <v>MORUF AMIDU (ENGR)</v>
      </c>
      <c r="AU3164" s="31">
        <v>44883</v>
      </c>
      <c r="AV3164" s="40">
        <v>0.26384259259259257</v>
      </c>
      <c r="BW3164">
        <v>369</v>
      </c>
      <c r="BX3164" t="str">
        <v>MICURA</v>
      </c>
      <c r="BY3164" t="str">
        <v>ONASANYA DEMILADE (MIC)</v>
      </c>
      <c r="BZ3164" s="31">
        <v>44880</v>
      </c>
      <c r="CA3164" s="40">
        <v>0.5163888888888889</v>
      </c>
      <c r="DB3164">
        <v>562</v>
      </c>
      <c r="DC3164" t="str">
        <v>MICURA</v>
      </c>
      <c r="DD3164" t="str">
        <v>IKHANE ROBERT GREG (MIC)</v>
      </c>
      <c r="DE3164" s="31">
        <v>44881</v>
      </c>
      <c r="DF3164" s="40">
        <v>0.76332175925925927</v>
      </c>
    </row>
    <row r="3165" spans="1:110" x14ac:dyDescent="0.25">
      <c r="A3165" s="109" t="s">
        <v>1972</v>
      </c>
      <c r="B3165">
        <v>426</v>
      </c>
      <c r="C3165" s="109" t="s">
        <v>53</v>
      </c>
      <c r="D3165" s="109" t="s">
        <v>1671</v>
      </c>
      <c r="E3165" s="94">
        <v>44870</v>
      </c>
      <c r="F3165" s="174">
        <v>0.76777777777777778</v>
      </c>
      <c r="G3165">
        <v>2</v>
      </c>
      <c r="H3165" s="109" t="s">
        <v>1672</v>
      </c>
      <c r="I3165">
        <v>4854705</v>
      </c>
      <c r="AR3165">
        <v>78</v>
      </c>
      <c r="AS3165" t="str">
        <v>OPERATIONS</v>
      </c>
      <c r="AT3165" t="str">
        <v>EMODI EMEKA AMALA</v>
      </c>
      <c r="AU3165" s="31">
        <v>44883</v>
      </c>
      <c r="AV3165" s="40">
        <v>0.26392361111111112</v>
      </c>
      <c r="BW3165">
        <v>370</v>
      </c>
      <c r="BX3165" t="str">
        <v>MICURA</v>
      </c>
      <c r="BY3165" t="str">
        <v>ILESANMI SUNDAY (MIC)</v>
      </c>
      <c r="BZ3165" s="31">
        <v>44880</v>
      </c>
      <c r="CA3165" s="40">
        <v>0.51652777777777781</v>
      </c>
      <c r="DB3165">
        <v>563</v>
      </c>
      <c r="DC3165" t="str">
        <v>MICURA</v>
      </c>
      <c r="DD3165" t="str">
        <v>ABBEY BALOGUN (MIC)</v>
      </c>
      <c r="DE3165" s="31">
        <v>44881</v>
      </c>
      <c r="DF3165" s="40">
        <v>0.76339120370370372</v>
      </c>
    </row>
    <row r="3166" spans="1:110" x14ac:dyDescent="0.25">
      <c r="A3166" s="109" t="s">
        <v>1972</v>
      </c>
      <c r="B3166">
        <v>427</v>
      </c>
      <c r="C3166" s="109" t="s">
        <v>52</v>
      </c>
      <c r="D3166" s="109" t="s">
        <v>1320</v>
      </c>
      <c r="E3166" s="94">
        <v>44870</v>
      </c>
      <c r="F3166" s="174">
        <v>0.76871527777777782</v>
      </c>
      <c r="G3166">
        <v>2</v>
      </c>
      <c r="H3166" s="109" t="s">
        <v>1321</v>
      </c>
      <c r="I3166">
        <v>5364542</v>
      </c>
      <c r="AR3166">
        <v>79</v>
      </c>
      <c r="AS3166" t="str">
        <v>ENGINEERING</v>
      </c>
      <c r="AT3166" t="str">
        <v>APPOLUS O. FRANCIS (ENG</v>
      </c>
      <c r="AU3166" s="31">
        <v>44883</v>
      </c>
      <c r="AV3166" s="40">
        <v>0.26399305555555558</v>
      </c>
      <c r="BW3166">
        <v>371</v>
      </c>
      <c r="BX3166" t="str">
        <v>ENGINEERING</v>
      </c>
      <c r="BY3166" t="str">
        <v>FRANCIS ENI UDUMA</v>
      </c>
      <c r="BZ3166" s="31">
        <v>44880</v>
      </c>
      <c r="CA3166" s="40">
        <v>0.51678240740740744</v>
      </c>
      <c r="DB3166">
        <v>564</v>
      </c>
      <c r="DC3166" t="str">
        <v>MICURA</v>
      </c>
      <c r="DD3166" t="str">
        <v>PETER ALABERE (MIC)</v>
      </c>
      <c r="DE3166" s="31">
        <v>44881</v>
      </c>
      <c r="DF3166" s="40">
        <v>0.76344907407407403</v>
      </c>
    </row>
    <row r="3167" spans="1:110" x14ac:dyDescent="0.25">
      <c r="A3167" s="109" t="s">
        <v>1972</v>
      </c>
      <c r="B3167">
        <v>428</v>
      </c>
      <c r="C3167" s="109" t="s">
        <v>52</v>
      </c>
      <c r="D3167" s="109" t="s">
        <v>992</v>
      </c>
      <c r="E3167" s="94">
        <v>44870</v>
      </c>
      <c r="F3167" s="174">
        <v>0.76953703703703702</v>
      </c>
      <c r="G3167">
        <v>2</v>
      </c>
      <c r="H3167" s="109" t="s">
        <v>993</v>
      </c>
      <c r="I3167">
        <v>5348177</v>
      </c>
      <c r="AR3167">
        <v>80</v>
      </c>
      <c r="AS3167" t="str">
        <v>MICURA</v>
      </c>
      <c r="AT3167" t="str">
        <v>EMEREMNU LAWRENCE (MIC)</v>
      </c>
      <c r="AU3167" s="31">
        <v>44883</v>
      </c>
      <c r="AV3167" s="40">
        <v>0.26447916666666665</v>
      </c>
      <c r="BW3167">
        <v>372</v>
      </c>
      <c r="BX3167" t="str">
        <v>ENGINEERING</v>
      </c>
      <c r="BY3167" t="str">
        <v>AJAERO AUGUSTINE (ENGR)</v>
      </c>
      <c r="BZ3167" s="31">
        <v>44880</v>
      </c>
      <c r="CA3167" s="40">
        <v>0.5168518518518519</v>
      </c>
      <c r="DB3167">
        <v>565</v>
      </c>
      <c r="DC3167" t="str">
        <v>MICURA</v>
      </c>
      <c r="DD3167" t="str">
        <v>HASSAN AYINDE (MIC)</v>
      </c>
      <c r="DE3167" s="31">
        <v>44881</v>
      </c>
      <c r="DF3167" s="40">
        <v>0.76351851851851849</v>
      </c>
    </row>
    <row r="3168" spans="1:110" x14ac:dyDescent="0.25">
      <c r="A3168" s="109" t="s">
        <v>1972</v>
      </c>
      <c r="B3168">
        <v>429</v>
      </c>
      <c r="C3168" s="109" t="s">
        <v>52</v>
      </c>
      <c r="D3168" s="109" t="s">
        <v>1034</v>
      </c>
      <c r="E3168" s="94">
        <v>44870</v>
      </c>
      <c r="F3168" s="174">
        <v>0.76960648148148147</v>
      </c>
      <c r="G3168">
        <v>2</v>
      </c>
      <c r="H3168" s="109" t="s">
        <v>1035</v>
      </c>
      <c r="I3168">
        <v>5384640</v>
      </c>
      <c r="AR3168">
        <v>81</v>
      </c>
      <c r="AS3168" t="str">
        <v>MICURA</v>
      </c>
      <c r="AT3168" t="str">
        <v>YUSUF AMINU (MIC)</v>
      </c>
      <c r="AU3168" s="31">
        <v>44883</v>
      </c>
      <c r="AV3168" s="40">
        <v>0.26454861111111111</v>
      </c>
      <c r="BW3168">
        <v>373</v>
      </c>
      <c r="BX3168" t="str">
        <v>ENGINEERING</v>
      </c>
      <c r="BY3168" t="str">
        <v>USMAN ISHAKA</v>
      </c>
      <c r="BZ3168" s="31">
        <v>44880</v>
      </c>
      <c r="CA3168" s="40">
        <v>0.51718750000000002</v>
      </c>
      <c r="DB3168">
        <v>566</v>
      </c>
      <c r="DC3168" t="str">
        <v>MICURA</v>
      </c>
      <c r="DD3168" t="str">
        <v>WILSON DARLINGTON (MIC)</v>
      </c>
      <c r="DE3168" s="31">
        <v>44881</v>
      </c>
      <c r="DF3168" s="40">
        <v>0.76375000000000004</v>
      </c>
    </row>
    <row r="3169" spans="1:110" x14ac:dyDescent="0.25">
      <c r="A3169" s="109" t="s">
        <v>1972</v>
      </c>
      <c r="B3169">
        <v>430</v>
      </c>
      <c r="C3169" s="109" t="s">
        <v>54</v>
      </c>
      <c r="D3169" s="109" t="s">
        <v>398</v>
      </c>
      <c r="E3169" s="94">
        <v>44870</v>
      </c>
      <c r="F3169" s="174">
        <v>0.76966435185185189</v>
      </c>
      <c r="G3169">
        <v>2</v>
      </c>
      <c r="H3169" s="109" t="s">
        <v>399</v>
      </c>
      <c r="I3169">
        <v>2188052</v>
      </c>
      <c r="AR3169">
        <v>82</v>
      </c>
      <c r="AS3169" t="str">
        <v>ENGINEERING</v>
      </c>
      <c r="AT3169" t="str">
        <v>BABALOLA SIMON (ENGR)</v>
      </c>
      <c r="AU3169" s="31">
        <v>44883</v>
      </c>
      <c r="AV3169" s="40">
        <v>0.26488425925925924</v>
      </c>
      <c r="BW3169">
        <v>374</v>
      </c>
      <c r="BX3169" t="str">
        <v>ENGINEERING</v>
      </c>
      <c r="BY3169" t="str">
        <v>ODEYEMI OLALEKAN (ENGR)</v>
      </c>
      <c r="BZ3169" s="31">
        <v>44880</v>
      </c>
      <c r="CA3169" s="40">
        <v>0.51726851851851852</v>
      </c>
      <c r="DB3169">
        <v>567</v>
      </c>
      <c r="DC3169" t="str">
        <v>OPERATIONS</v>
      </c>
      <c r="DD3169" t="str">
        <v>ONYIA N.PERPETUA (OPS)</v>
      </c>
      <c r="DE3169" s="31">
        <v>44881</v>
      </c>
      <c r="DF3169" s="40">
        <v>0.76383101851851853</v>
      </c>
    </row>
    <row r="3170" spans="1:110" x14ac:dyDescent="0.25">
      <c r="A3170" s="109" t="s">
        <v>1972</v>
      </c>
      <c r="B3170">
        <v>431</v>
      </c>
      <c r="C3170" s="109" t="s">
        <v>53</v>
      </c>
      <c r="D3170" s="109" t="s">
        <v>432</v>
      </c>
      <c r="E3170" s="94">
        <v>44870</v>
      </c>
      <c r="F3170" s="174">
        <v>0.77001157407407406</v>
      </c>
      <c r="G3170">
        <v>2</v>
      </c>
      <c r="H3170" s="109" t="s">
        <v>433</v>
      </c>
      <c r="I3170">
        <v>14959937</v>
      </c>
      <c r="AR3170">
        <v>83</v>
      </c>
      <c r="AS3170" t="str">
        <v>ENGINEERING</v>
      </c>
      <c r="AT3170" t="str">
        <v>GODDY NGBONYEBI (ENGR)</v>
      </c>
      <c r="AU3170" s="31">
        <v>44883</v>
      </c>
      <c r="AV3170" s="40">
        <v>0.26500000000000001</v>
      </c>
      <c r="BW3170">
        <v>375</v>
      </c>
      <c r="BX3170" t="str">
        <v>ENGINEERING</v>
      </c>
      <c r="BY3170" t="str">
        <v>ABIODUN OLUYEMI (ENGR)</v>
      </c>
      <c r="BZ3170" s="31">
        <v>44880</v>
      </c>
      <c r="CA3170" s="40">
        <v>0.51734953703703701</v>
      </c>
      <c r="DB3170">
        <v>568</v>
      </c>
      <c r="DC3170" t="str">
        <v>MICURA</v>
      </c>
      <c r="DD3170" t="str">
        <v>EVELYN OVIE (MIC)</v>
      </c>
      <c r="DE3170" s="31">
        <v>44881</v>
      </c>
      <c r="DF3170" s="40">
        <v>0.76393518518518522</v>
      </c>
    </row>
    <row r="3171" spans="1:110" x14ac:dyDescent="0.25">
      <c r="A3171" s="109" t="s">
        <v>1972</v>
      </c>
      <c r="B3171">
        <v>432</v>
      </c>
      <c r="C3171" s="109" t="s">
        <v>53</v>
      </c>
      <c r="D3171" s="109" t="s">
        <v>965</v>
      </c>
      <c r="E3171" s="94">
        <v>44870</v>
      </c>
      <c r="F3171" s="174">
        <v>0.77048611111111109</v>
      </c>
      <c r="G3171">
        <v>2</v>
      </c>
      <c r="H3171" s="109" t="s">
        <v>966</v>
      </c>
      <c r="I3171">
        <v>2856165</v>
      </c>
      <c r="AR3171">
        <v>84</v>
      </c>
      <c r="AS3171" t="str">
        <v>ENGINEERING</v>
      </c>
      <c r="AT3171" t="str">
        <v>ADENIYI ISMAILA (ENGR)</v>
      </c>
      <c r="AU3171" s="31">
        <v>44883</v>
      </c>
      <c r="AV3171" s="40">
        <v>0.26520833333333332</v>
      </c>
      <c r="BW3171">
        <v>376</v>
      </c>
      <c r="BX3171" t="str">
        <v>ENGINEERING</v>
      </c>
      <c r="BY3171" t="str">
        <v>IMHAWALE AIGBEBEWEN</v>
      </c>
      <c r="BZ3171" s="31">
        <v>44880</v>
      </c>
      <c r="CA3171" s="40">
        <v>0.51747685185185188</v>
      </c>
      <c r="DB3171">
        <v>569</v>
      </c>
      <c r="DC3171" t="str">
        <v>OPERATIONS</v>
      </c>
      <c r="DD3171" t="str">
        <v>OMODELE AYOREBI</v>
      </c>
      <c r="DE3171" s="31">
        <v>44881</v>
      </c>
      <c r="DF3171" s="40">
        <v>0.76401620370370371</v>
      </c>
    </row>
    <row r="3172" spans="1:110" x14ac:dyDescent="0.25">
      <c r="A3172" s="109" t="s">
        <v>1972</v>
      </c>
      <c r="B3172">
        <v>433</v>
      </c>
      <c r="C3172" s="109" t="s">
        <v>53</v>
      </c>
      <c r="D3172" s="109" t="s">
        <v>1089</v>
      </c>
      <c r="E3172" s="94">
        <v>44870</v>
      </c>
      <c r="F3172" s="174">
        <v>0.77057870370370374</v>
      </c>
      <c r="G3172">
        <v>2</v>
      </c>
      <c r="H3172" s="109" t="s">
        <v>1090</v>
      </c>
      <c r="I3172"/>
      <c r="AR3172">
        <v>85</v>
      </c>
      <c r="AS3172" t="str">
        <v>ENGINEERING</v>
      </c>
      <c r="AT3172" t="str">
        <v>POPOOLA OLUGBENGA (ENGR</v>
      </c>
      <c r="AU3172" s="31">
        <v>44883</v>
      </c>
      <c r="AV3172" s="40">
        <v>0.26528935185185187</v>
      </c>
      <c r="BW3172">
        <v>377</v>
      </c>
      <c r="BX3172" t="str">
        <v>OPERATIONS</v>
      </c>
      <c r="BY3172" t="str">
        <v>FREDRICK ODIRIN (OPS)</v>
      </c>
      <c r="BZ3172" s="31">
        <v>44880</v>
      </c>
      <c r="CA3172" s="40">
        <v>0.51754629629629634</v>
      </c>
      <c r="DB3172">
        <v>570</v>
      </c>
      <c r="DC3172" t="str">
        <v>MICURA</v>
      </c>
      <c r="DD3172" t="str">
        <v>CHIBUIKE OKEKE (MIC)</v>
      </c>
      <c r="DE3172" s="31">
        <v>44881</v>
      </c>
      <c r="DF3172" s="40">
        <v>0.76416666666666666</v>
      </c>
    </row>
    <row r="3173" spans="1:110" x14ac:dyDescent="0.25">
      <c r="A3173" s="109" t="s">
        <v>1972</v>
      </c>
      <c r="B3173">
        <v>434</v>
      </c>
      <c r="C3173" s="109" t="s">
        <v>52</v>
      </c>
      <c r="D3173" s="109" t="s">
        <v>1655</v>
      </c>
      <c r="E3173" s="94">
        <v>44870</v>
      </c>
      <c r="F3173" s="174">
        <v>0.77084490740740741</v>
      </c>
      <c r="G3173">
        <v>2</v>
      </c>
      <c r="H3173" s="109" t="s">
        <v>1656</v>
      </c>
      <c r="I3173">
        <v>5427240</v>
      </c>
      <c r="AR3173">
        <v>86</v>
      </c>
      <c r="AS3173" t="str">
        <v>ENGINEERING</v>
      </c>
      <c r="AT3173" t="str">
        <v>AYORINDE MUYIWA (ENGR)</v>
      </c>
      <c r="AU3173" s="31">
        <v>44883</v>
      </c>
      <c r="AV3173" s="40">
        <v>0.26547453703703705</v>
      </c>
      <c r="BW3173">
        <v>378</v>
      </c>
      <c r="BX3173" t="str">
        <v>MICURA</v>
      </c>
      <c r="BY3173" t="str">
        <v>ADEBIYI ADEBOWALE (MIC)</v>
      </c>
      <c r="BZ3173" s="31">
        <v>44880</v>
      </c>
      <c r="CA3173" s="40">
        <v>0.51775462962962959</v>
      </c>
      <c r="DB3173">
        <v>571</v>
      </c>
      <c r="DC3173" t="str">
        <v>MICURA</v>
      </c>
      <c r="DD3173" t="str">
        <v>AWULABA KESIYE (MIC)</v>
      </c>
      <c r="DE3173" s="31">
        <v>44881</v>
      </c>
      <c r="DF3173" s="40">
        <v>0.76422453703703708</v>
      </c>
    </row>
    <row r="3174" spans="1:110" x14ac:dyDescent="0.25">
      <c r="A3174" s="109" t="s">
        <v>1972</v>
      </c>
      <c r="B3174">
        <v>435</v>
      </c>
      <c r="C3174" s="109" t="s">
        <v>53</v>
      </c>
      <c r="D3174" s="109" t="s">
        <v>1027</v>
      </c>
      <c r="E3174" s="94">
        <v>44870</v>
      </c>
      <c r="F3174" s="174">
        <v>0.77148148148148143</v>
      </c>
      <c r="G3174">
        <v>2</v>
      </c>
      <c r="H3174" s="109" t="s">
        <v>1028</v>
      </c>
      <c r="I3174"/>
      <c r="AR3174">
        <v>87</v>
      </c>
      <c r="AS3174" t="str">
        <v>OPERATIONS</v>
      </c>
      <c r="AT3174" t="str">
        <v>SHOBIYE OLADIPO (OPS)</v>
      </c>
      <c r="AU3174" s="31">
        <v>44883</v>
      </c>
      <c r="AV3174" s="40">
        <v>0.26552083333333332</v>
      </c>
      <c r="BW3174">
        <v>379</v>
      </c>
      <c r="BX3174" t="str">
        <v>MICURA</v>
      </c>
      <c r="BY3174" t="str">
        <v>ECHEDOM NNAMDI B. (MIC)</v>
      </c>
      <c r="BZ3174" s="31">
        <v>44880</v>
      </c>
      <c r="CA3174" s="40">
        <v>0.51782407407407405</v>
      </c>
      <c r="DB3174">
        <v>572</v>
      </c>
      <c r="DC3174" t="str">
        <v>MICURA</v>
      </c>
      <c r="DD3174" t="str">
        <v>ADEBIYI BAMIDELE (MIC)</v>
      </c>
      <c r="DE3174" s="31">
        <v>44881</v>
      </c>
      <c r="DF3174" s="40">
        <v>0.76429398148148153</v>
      </c>
    </row>
    <row r="3175" spans="1:110" x14ac:dyDescent="0.25">
      <c r="A3175" s="109" t="s">
        <v>1972</v>
      </c>
      <c r="B3175">
        <v>436</v>
      </c>
      <c r="C3175" s="109" t="s">
        <v>53</v>
      </c>
      <c r="D3175" s="109" t="s">
        <v>1155</v>
      </c>
      <c r="E3175" s="94">
        <v>44870</v>
      </c>
      <c r="F3175" s="174">
        <v>0.77155092592592589</v>
      </c>
      <c r="G3175">
        <v>2</v>
      </c>
      <c r="H3175" s="109" t="s">
        <v>1156</v>
      </c>
      <c r="I3175"/>
      <c r="AR3175">
        <v>88</v>
      </c>
      <c r="AS3175" t="str">
        <v>MICURA</v>
      </c>
      <c r="AT3175" t="str">
        <v>RICHARD AMAEZE (MIC)</v>
      </c>
      <c r="AU3175" s="31">
        <v>44883</v>
      </c>
      <c r="AV3175" s="40">
        <v>0.26606481481481481</v>
      </c>
      <c r="BW3175">
        <v>380</v>
      </c>
      <c r="BX3175" t="str">
        <v>ENGINEERING</v>
      </c>
      <c r="BY3175" t="str">
        <v>ADEDEJI ADEYEMI (ENGR)</v>
      </c>
      <c r="BZ3175" s="31">
        <v>44880</v>
      </c>
      <c r="CA3175" s="40">
        <v>0.51817129629629632</v>
      </c>
      <c r="DB3175">
        <v>573</v>
      </c>
      <c r="DC3175" t="str">
        <v>MICURA</v>
      </c>
      <c r="DD3175" t="str">
        <v>OSARO EGHOMAN (MIC)</v>
      </c>
      <c r="DE3175" s="31">
        <v>44881</v>
      </c>
      <c r="DF3175" s="40">
        <v>0.76435185185185184</v>
      </c>
    </row>
    <row r="3176" spans="1:110" x14ac:dyDescent="0.25">
      <c r="A3176" s="109" t="s">
        <v>1972</v>
      </c>
      <c r="B3176">
        <v>437</v>
      </c>
      <c r="C3176" s="109" t="s">
        <v>53</v>
      </c>
      <c r="D3176" s="109" t="s">
        <v>1657</v>
      </c>
      <c r="E3176" s="94">
        <v>44870</v>
      </c>
      <c r="F3176" s="174">
        <v>0.7724537037037037</v>
      </c>
      <c r="G3176">
        <v>2</v>
      </c>
      <c r="H3176" s="109" t="s">
        <v>1658</v>
      </c>
      <c r="I3176">
        <v>5610816</v>
      </c>
      <c r="AR3176">
        <v>89</v>
      </c>
      <c r="AS3176" t="str">
        <v>MICURA</v>
      </c>
      <c r="AT3176" t="str">
        <v>NEJUVIE OMOVWAWHO I.(MIC</v>
      </c>
      <c r="AU3176" s="31">
        <v>44883</v>
      </c>
      <c r="AV3176" s="40">
        <v>0.26613425925925926</v>
      </c>
      <c r="BW3176">
        <v>381</v>
      </c>
      <c r="BX3176" t="str">
        <v>OPERATIONS</v>
      </c>
      <c r="BY3176" t="str">
        <v>OWOLABI OLUROPO A .(OPS</v>
      </c>
      <c r="BZ3176" s="31">
        <v>44880</v>
      </c>
      <c r="CA3176" s="40">
        <v>0.51907407407407402</v>
      </c>
      <c r="DB3176">
        <v>574</v>
      </c>
      <c r="DC3176" t="str">
        <v>MICURA</v>
      </c>
      <c r="DD3176" t="str">
        <v>ROMANUS SUCCESS (MIC)</v>
      </c>
      <c r="DE3176" s="31">
        <v>44881</v>
      </c>
      <c r="DF3176" s="40">
        <v>0.76442129629629629</v>
      </c>
    </row>
    <row r="3177" spans="1:110" x14ac:dyDescent="0.25">
      <c r="A3177" s="109" t="s">
        <v>1972</v>
      </c>
      <c r="B3177">
        <v>438</v>
      </c>
      <c r="C3177" s="109" t="s">
        <v>52</v>
      </c>
      <c r="D3177" s="109" t="s">
        <v>897</v>
      </c>
      <c r="E3177" s="94">
        <v>44870</v>
      </c>
      <c r="F3177" s="174">
        <v>0.77289351851851851</v>
      </c>
      <c r="G3177">
        <v>2</v>
      </c>
      <c r="H3177" s="109" t="s">
        <v>898</v>
      </c>
      <c r="I3177">
        <v>5373261</v>
      </c>
      <c r="AR3177">
        <v>90</v>
      </c>
      <c r="AS3177" t="str">
        <v>MICURA</v>
      </c>
      <c r="AT3177" t="str">
        <v>OBAFEMI OWOLABI (MIC)</v>
      </c>
      <c r="AU3177" s="31">
        <v>44883</v>
      </c>
      <c r="AV3177" s="40">
        <v>0.26678240740740738</v>
      </c>
      <c r="BW3177">
        <v>382</v>
      </c>
      <c r="BX3177" t="str">
        <v>OPERATIONS</v>
      </c>
      <c r="BY3177" t="str">
        <v>OMOVIRO ANDREW (MIC)</v>
      </c>
      <c r="BZ3177" s="31">
        <v>44880</v>
      </c>
      <c r="CA3177" s="40">
        <v>0.52068287037037042</v>
      </c>
      <c r="DB3177">
        <v>575</v>
      </c>
      <c r="DC3177" t="str">
        <v>MICURA</v>
      </c>
      <c r="DD3177" t="str">
        <v>IDIKWU MOSES EWULE (MIC</v>
      </c>
      <c r="DE3177" s="31">
        <v>44881</v>
      </c>
      <c r="DF3177" s="40">
        <v>0.76447916666666671</v>
      </c>
    </row>
    <row r="3178" spans="1:110" x14ac:dyDescent="0.25">
      <c r="A3178" s="109" t="s">
        <v>1972</v>
      </c>
      <c r="B3178">
        <v>439</v>
      </c>
      <c r="C3178" s="109" t="s">
        <v>52</v>
      </c>
      <c r="D3178" s="109" t="s">
        <v>996</v>
      </c>
      <c r="E3178" s="94">
        <v>44870</v>
      </c>
      <c r="F3178" s="174">
        <v>0.77331018518518524</v>
      </c>
      <c r="G3178">
        <v>2</v>
      </c>
      <c r="H3178" s="109" t="s">
        <v>997</v>
      </c>
      <c r="I3178">
        <v>7252742</v>
      </c>
      <c r="AR3178">
        <v>91</v>
      </c>
      <c r="AS3178" t="str">
        <v>MICURA</v>
      </c>
      <c r="AT3178" t="str">
        <v>SHEDARA ROWLAND O. (MIC)</v>
      </c>
      <c r="AU3178" s="31">
        <v>44883</v>
      </c>
      <c r="AV3178" s="40">
        <v>0.2668402777777778</v>
      </c>
      <c r="BW3178">
        <v>383</v>
      </c>
      <c r="BX3178" t="str">
        <v>OPERATIONS</v>
      </c>
      <c r="BY3178" t="str">
        <v>KINGSELEY NAJOMOH (OPS)</v>
      </c>
      <c r="BZ3178" s="31">
        <v>44880</v>
      </c>
      <c r="CA3178" s="40">
        <v>0.52158564814814812</v>
      </c>
      <c r="DB3178">
        <v>576</v>
      </c>
      <c r="DC3178" t="str">
        <v>MICURA</v>
      </c>
      <c r="DD3178" t="str">
        <v>JIMOH OMOGBAI (MIC)</v>
      </c>
      <c r="DE3178" s="31">
        <v>44881</v>
      </c>
      <c r="DF3178" s="40">
        <v>0.76548611111111109</v>
      </c>
    </row>
    <row r="3179" spans="1:110" x14ac:dyDescent="0.25">
      <c r="A3179" s="109" t="s">
        <v>1972</v>
      </c>
      <c r="B3179">
        <v>440</v>
      </c>
      <c r="C3179" s="109" t="s">
        <v>52</v>
      </c>
      <c r="D3179" s="109" t="s">
        <v>2007</v>
      </c>
      <c r="E3179" s="94">
        <v>44870</v>
      </c>
      <c r="F3179" s="174">
        <v>0.77348379629629627</v>
      </c>
      <c r="G3179">
        <v>2</v>
      </c>
      <c r="H3179" s="109" t="s">
        <v>2008</v>
      </c>
      <c r="I3179">
        <v>5345329</v>
      </c>
      <c r="AR3179">
        <v>92</v>
      </c>
      <c r="AS3179" t="str">
        <v>MICURA</v>
      </c>
      <c r="AT3179" t="str">
        <v>OHA EZECHINYERE (MIC)</v>
      </c>
      <c r="AU3179" s="31">
        <v>44883</v>
      </c>
      <c r="AV3179" s="40">
        <v>0.26893518518518517</v>
      </c>
      <c r="BW3179">
        <v>384</v>
      </c>
      <c r="BX3179" t="str">
        <v>OPERATIONS</v>
      </c>
      <c r="BY3179" t="str">
        <v>OJOBOR GOD'SPOWER (OPS)</v>
      </c>
      <c r="BZ3179" s="31">
        <v>44880</v>
      </c>
      <c r="CA3179" s="40">
        <v>0.52255787037037038</v>
      </c>
      <c r="DB3179">
        <v>577</v>
      </c>
      <c r="DC3179" t="str">
        <v>MICURA</v>
      </c>
      <c r="DD3179" t="str">
        <v>TAIWO ANIMASHAUN (MIC)</v>
      </c>
      <c r="DE3179" s="31">
        <v>44881</v>
      </c>
      <c r="DF3179" s="40">
        <v>0.76555555555555554</v>
      </c>
    </row>
    <row r="3180" spans="1:110" x14ac:dyDescent="0.25">
      <c r="A3180" s="109" t="s">
        <v>1972</v>
      </c>
      <c r="B3180">
        <v>441</v>
      </c>
      <c r="C3180" s="109" t="s">
        <v>52</v>
      </c>
      <c r="D3180" s="109" t="s">
        <v>1201</v>
      </c>
      <c r="E3180" s="94">
        <v>44870</v>
      </c>
      <c r="F3180" s="174">
        <v>0.77358796296296295</v>
      </c>
      <c r="G3180">
        <v>2</v>
      </c>
      <c r="H3180" s="109" t="s">
        <v>1202</v>
      </c>
      <c r="I3180">
        <v>2736242</v>
      </c>
      <c r="AR3180">
        <v>93</v>
      </c>
      <c r="AS3180" t="str">
        <v>MICURA</v>
      </c>
      <c r="AT3180" t="str">
        <v>ODETAYO FEMI (MIC)</v>
      </c>
      <c r="AU3180" s="31">
        <v>44883</v>
      </c>
      <c r="AV3180" s="40">
        <v>0.26903935185185185</v>
      </c>
      <c r="BW3180">
        <v>385</v>
      </c>
      <c r="BX3180" t="str">
        <v>MICURA</v>
      </c>
      <c r="BY3180" t="str">
        <v>EDET AKPAN FINTAN (MIC)</v>
      </c>
      <c r="BZ3180" s="31">
        <v>44880</v>
      </c>
      <c r="CA3180" s="40">
        <v>0.52401620370370372</v>
      </c>
      <c r="DB3180">
        <v>578</v>
      </c>
      <c r="DC3180" t="str">
        <v>MICURA</v>
      </c>
      <c r="DD3180" t="str">
        <v>CHUKWUTEM OGHALLI (MIC)</v>
      </c>
      <c r="DE3180" s="31">
        <v>44881</v>
      </c>
      <c r="DF3180" s="40">
        <v>0.76561342592592596</v>
      </c>
    </row>
    <row r="3181" spans="1:110" x14ac:dyDescent="0.25">
      <c r="A3181" s="109" t="s">
        <v>1972</v>
      </c>
      <c r="B3181">
        <v>442</v>
      </c>
      <c r="C3181" s="109" t="s">
        <v>54</v>
      </c>
      <c r="D3181" s="109" t="s">
        <v>478</v>
      </c>
      <c r="E3181" s="94">
        <v>44870</v>
      </c>
      <c r="F3181" s="174">
        <v>0.7736574074074074</v>
      </c>
      <c r="G3181">
        <v>2</v>
      </c>
      <c r="H3181" s="109" t="s">
        <v>479</v>
      </c>
      <c r="I3181">
        <v>2684900</v>
      </c>
      <c r="AR3181">
        <v>94</v>
      </c>
      <c r="AS3181" t="str">
        <v>MICURA</v>
      </c>
      <c r="AT3181" t="str">
        <v>TAIWO OLUWAYOSE</v>
      </c>
      <c r="AU3181" s="31">
        <v>44883</v>
      </c>
      <c r="AV3181" s="40">
        <v>0.26909722222222221</v>
      </c>
      <c r="BW3181">
        <v>386</v>
      </c>
      <c r="BX3181" t="str">
        <v>MICURA</v>
      </c>
      <c r="BY3181" t="str">
        <v>ADENEKAN NURUDEEN (MIC)</v>
      </c>
      <c r="BZ3181" s="31">
        <v>44880</v>
      </c>
      <c r="CA3181" s="40">
        <v>0.52408564814814818</v>
      </c>
      <c r="DB3181">
        <v>579</v>
      </c>
      <c r="DC3181" t="str">
        <v>MICURA</v>
      </c>
      <c r="DD3181" t="str">
        <v>HOPE OJONG (MIC)</v>
      </c>
      <c r="DE3181" s="31">
        <v>44881</v>
      </c>
      <c r="DF3181" s="40">
        <v>0.76590277777777782</v>
      </c>
    </row>
    <row r="3182" spans="1:110" x14ac:dyDescent="0.25">
      <c r="A3182" s="109" t="s">
        <v>1972</v>
      </c>
      <c r="B3182">
        <v>443</v>
      </c>
      <c r="C3182" s="109" t="s">
        <v>21</v>
      </c>
      <c r="D3182" s="109" t="s">
        <v>1159</v>
      </c>
      <c r="E3182" s="94">
        <v>44870</v>
      </c>
      <c r="F3182" s="174">
        <v>0.77491898148148153</v>
      </c>
      <c r="G3182">
        <v>2</v>
      </c>
      <c r="H3182" s="109" t="s">
        <v>21</v>
      </c>
      <c r="I3182"/>
      <c r="AR3182">
        <v>95</v>
      </c>
      <c r="AS3182" t="str">
        <v>MICURA</v>
      </c>
      <c r="AT3182" t="str">
        <v>VINCENT AGEBE (MIC)</v>
      </c>
      <c r="AU3182" s="31">
        <v>44883</v>
      </c>
      <c r="AV3182" s="40">
        <v>0.26917824074074076</v>
      </c>
      <c r="BW3182">
        <v>387</v>
      </c>
      <c r="BX3182" t="str">
        <v>MICURA</v>
      </c>
      <c r="BY3182" t="str">
        <v>UKO ONYEBUCHI (MIC)</v>
      </c>
      <c r="BZ3182" s="31">
        <v>44880</v>
      </c>
      <c r="CA3182" s="40">
        <v>0.52500000000000002</v>
      </c>
      <c r="DB3182">
        <v>580</v>
      </c>
      <c r="DC3182" t="str">
        <v>MICURA</v>
      </c>
      <c r="DD3182" t="str">
        <v>ADEBUMOYE ADELOYE (MIC)</v>
      </c>
      <c r="DE3182" s="31">
        <v>44881</v>
      </c>
      <c r="DF3182" s="40">
        <v>0.76597222222222228</v>
      </c>
    </row>
    <row r="3183" spans="1:110" x14ac:dyDescent="0.25">
      <c r="A3183" s="109" t="s">
        <v>1972</v>
      </c>
      <c r="B3183">
        <v>444</v>
      </c>
      <c r="C3183" s="109" t="s">
        <v>52</v>
      </c>
      <c r="D3183" s="109" t="s">
        <v>2009</v>
      </c>
      <c r="E3183" s="94">
        <v>44870</v>
      </c>
      <c r="F3183" s="174">
        <v>0.77535879629629634</v>
      </c>
      <c r="G3183">
        <v>2</v>
      </c>
      <c r="H3183" s="109" t="s">
        <v>2010</v>
      </c>
      <c r="I3183">
        <v>6710274</v>
      </c>
      <c r="AR3183">
        <v>96</v>
      </c>
      <c r="AS3183" t="str">
        <v>MICURA</v>
      </c>
      <c r="AT3183" t="str">
        <v>EZEFULE PAUL (MIC)</v>
      </c>
      <c r="AU3183" s="31">
        <v>44883</v>
      </c>
      <c r="AV3183" s="40">
        <v>0.26924768518518516</v>
      </c>
      <c r="BW3183">
        <v>388</v>
      </c>
      <c r="BX3183" t="str">
        <v>OPERATIONS</v>
      </c>
      <c r="BY3183" t="str">
        <v>ONONULOSE MATHEW (OPS)</v>
      </c>
      <c r="BZ3183" s="31">
        <v>44880</v>
      </c>
      <c r="CA3183" s="40">
        <v>0.52553240740740736</v>
      </c>
      <c r="DB3183">
        <v>581</v>
      </c>
      <c r="DC3183" t="str">
        <v>MICURA</v>
      </c>
      <c r="DD3183" t="str">
        <v>IGBOKA CHUKWUDI (MIC)</v>
      </c>
      <c r="DE3183" s="31">
        <v>44881</v>
      </c>
      <c r="DF3183" s="40">
        <v>0.76604166666666662</v>
      </c>
    </row>
    <row r="3184" spans="1:110" x14ac:dyDescent="0.25">
      <c r="A3184" s="109" t="s">
        <v>1972</v>
      </c>
      <c r="B3184">
        <v>445</v>
      </c>
      <c r="C3184" s="109" t="s">
        <v>53</v>
      </c>
      <c r="D3184" s="109" t="s">
        <v>1044</v>
      </c>
      <c r="E3184" s="94">
        <v>44870</v>
      </c>
      <c r="F3184" s="174">
        <v>0.77569444444444446</v>
      </c>
      <c r="G3184">
        <v>2</v>
      </c>
      <c r="H3184" s="109" t="s">
        <v>1045</v>
      </c>
      <c r="I3184">
        <v>5597954</v>
      </c>
      <c r="AR3184">
        <v>97</v>
      </c>
      <c r="AS3184" t="str">
        <v>MICURA</v>
      </c>
      <c r="AT3184" t="str">
        <v>OLADIPUPO TUNDE (MIC)</v>
      </c>
      <c r="AU3184" s="31">
        <v>44883</v>
      </c>
      <c r="AV3184" s="40">
        <v>0.26929398148148148</v>
      </c>
      <c r="BW3184">
        <v>389</v>
      </c>
      <c r="BX3184" t="str">
        <v>MICURA</v>
      </c>
      <c r="BY3184" t="str">
        <v>OGBEKENE MUDIAGA (MIC)</v>
      </c>
      <c r="BZ3184" s="31">
        <v>44880</v>
      </c>
      <c r="CA3184" s="40">
        <v>0.5286805555555556</v>
      </c>
      <c r="DB3184">
        <v>582</v>
      </c>
      <c r="DC3184" t="str">
        <v>MICURA</v>
      </c>
      <c r="DD3184" t="str">
        <v>CHINEDU VICTOR (MIC)</v>
      </c>
      <c r="DE3184" s="31">
        <v>44881</v>
      </c>
      <c r="DF3184" s="40">
        <v>0.76611111111111108</v>
      </c>
    </row>
    <row r="3185" spans="1:110" x14ac:dyDescent="0.25">
      <c r="A3185" s="109" t="s">
        <v>1972</v>
      </c>
      <c r="B3185">
        <v>446</v>
      </c>
      <c r="C3185" s="109" t="s">
        <v>56</v>
      </c>
      <c r="D3185" s="109" t="s">
        <v>1823</v>
      </c>
      <c r="E3185" s="94">
        <v>44870</v>
      </c>
      <c r="F3185" s="174">
        <v>0.77662037037037035</v>
      </c>
      <c r="G3185">
        <v>2</v>
      </c>
      <c r="H3185" s="109" t="s">
        <v>1824</v>
      </c>
      <c r="I3185"/>
      <c r="AR3185">
        <v>98</v>
      </c>
      <c r="AS3185" t="str">
        <v>ENGINEERING</v>
      </c>
      <c r="AT3185" t="str">
        <v>OSAYANDE GODDY (ENGR)</v>
      </c>
      <c r="AU3185" s="31">
        <v>44883</v>
      </c>
      <c r="AV3185" s="40">
        <v>0.26974537037037039</v>
      </c>
      <c r="BW3185">
        <v>390</v>
      </c>
      <c r="BX3185" t="str">
        <v>MICURA</v>
      </c>
      <c r="BY3185" t="str">
        <v>GODWIN OBIOMA (MIC)</v>
      </c>
      <c r="BZ3185" s="31">
        <v>44880</v>
      </c>
      <c r="CA3185" s="40">
        <v>0.53172453703703704</v>
      </c>
      <c r="DB3185">
        <v>583</v>
      </c>
      <c r="DC3185" t="str">
        <v>MICURA</v>
      </c>
      <c r="DD3185" t="str">
        <v>BADAMASI MOHAMMED (MIC)</v>
      </c>
      <c r="DE3185" s="31">
        <v>44881</v>
      </c>
      <c r="DF3185" s="40">
        <v>0.76619212962962968</v>
      </c>
    </row>
    <row r="3186" spans="1:110" x14ac:dyDescent="0.25">
      <c r="A3186" s="109" t="s">
        <v>1972</v>
      </c>
      <c r="B3186">
        <v>447</v>
      </c>
      <c r="C3186" s="109" t="s">
        <v>53</v>
      </c>
      <c r="D3186" s="109" t="s">
        <v>641</v>
      </c>
      <c r="E3186" s="94">
        <v>44870</v>
      </c>
      <c r="F3186" s="174">
        <v>0.77701388888888889</v>
      </c>
      <c r="G3186">
        <v>2</v>
      </c>
      <c r="H3186" s="109" t="s">
        <v>642</v>
      </c>
      <c r="I3186"/>
      <c r="AR3186">
        <v>99</v>
      </c>
      <c r="AS3186" t="str">
        <v>ENGINEERING</v>
      </c>
      <c r="AT3186" t="str">
        <v>OKON ANTHONY (ENGR)</v>
      </c>
      <c r="AU3186" s="31">
        <v>44883</v>
      </c>
      <c r="AV3186" s="40">
        <v>0.26998842592592592</v>
      </c>
      <c r="BW3186">
        <v>391</v>
      </c>
      <c r="BX3186" t="str">
        <v>IT</v>
      </c>
      <c r="BY3186" t="str">
        <v>OLUWAFEMI KEHINDE (IT)</v>
      </c>
      <c r="BZ3186" s="31">
        <v>44880</v>
      </c>
      <c r="CA3186" s="40">
        <v>0.53255787037037039</v>
      </c>
      <c r="DB3186">
        <v>584</v>
      </c>
      <c r="DC3186" t="str">
        <v>MICURA</v>
      </c>
      <c r="DD3186" t="str">
        <v>JOHN DUNIYAN (MIC)</v>
      </c>
      <c r="DE3186" s="31">
        <v>44881</v>
      </c>
      <c r="DF3186" s="40">
        <v>0.76626157407407403</v>
      </c>
    </row>
    <row r="3187" spans="1:110" x14ac:dyDescent="0.25">
      <c r="A3187" s="109" t="s">
        <v>1972</v>
      </c>
      <c r="B3187">
        <v>448</v>
      </c>
      <c r="C3187" s="109" t="s">
        <v>52</v>
      </c>
      <c r="D3187" s="109" t="s">
        <v>847</v>
      </c>
      <c r="E3187" s="94">
        <v>44870</v>
      </c>
      <c r="F3187" s="174">
        <v>0.77778935185185183</v>
      </c>
      <c r="G3187">
        <v>2</v>
      </c>
      <c r="H3187" s="109" t="s">
        <v>848</v>
      </c>
      <c r="I3187">
        <v>14934158</v>
      </c>
      <c r="AR3187">
        <v>100</v>
      </c>
      <c r="AS3187" t="str">
        <v>ENGINEERING</v>
      </c>
      <c r="AT3187" t="str">
        <v>AHMODU SANUSI</v>
      </c>
      <c r="AU3187" s="31">
        <v>44883</v>
      </c>
      <c r="AV3187" s="40">
        <v>0.27002314814814815</v>
      </c>
      <c r="BW3187">
        <v>392</v>
      </c>
      <c r="BX3187" t="str">
        <v>OPERATIONS</v>
      </c>
      <c r="BY3187" t="str">
        <v>SOYOMI OLUMUYIWA (OPS)</v>
      </c>
      <c r="BZ3187" s="31">
        <v>44880</v>
      </c>
      <c r="CA3187" s="40">
        <v>0.53335648148148151</v>
      </c>
      <c r="DB3187">
        <v>585</v>
      </c>
      <c r="DC3187" t="str">
        <v>MICURA</v>
      </c>
      <c r="DD3187" t="str">
        <v>MONDAY OJO (MIC)</v>
      </c>
      <c r="DE3187" s="31">
        <v>44881</v>
      </c>
      <c r="DF3187" s="40">
        <v>0.76634259259259263</v>
      </c>
    </row>
    <row r="3188" spans="1:110" x14ac:dyDescent="0.25">
      <c r="A3188" s="109" t="s">
        <v>1972</v>
      </c>
      <c r="B3188">
        <v>449</v>
      </c>
      <c r="C3188" s="109" t="s">
        <v>53</v>
      </c>
      <c r="D3188" s="109" t="s">
        <v>637</v>
      </c>
      <c r="E3188" s="94">
        <v>44870</v>
      </c>
      <c r="F3188" s="174">
        <v>0.77789351851851851</v>
      </c>
      <c r="G3188">
        <v>2</v>
      </c>
      <c r="H3188" s="109" t="s">
        <v>638</v>
      </c>
      <c r="I3188"/>
      <c r="AR3188">
        <v>101</v>
      </c>
      <c r="AS3188" t="str">
        <v>OPERATIONS</v>
      </c>
      <c r="AT3188" t="str">
        <v>IDEM ANIETIE EMMA (OPS)</v>
      </c>
      <c r="AU3188" s="31">
        <v>44883</v>
      </c>
      <c r="AV3188" s="40">
        <v>0.27107638888888891</v>
      </c>
      <c r="BW3188">
        <v>393</v>
      </c>
      <c r="BX3188" t="str">
        <v>MICURA</v>
      </c>
      <c r="BY3188" t="str">
        <v>OLONILUYI KAYODE (MIC)</v>
      </c>
      <c r="BZ3188" s="31">
        <v>44880</v>
      </c>
      <c r="CA3188" s="40">
        <v>0.53342592592592597</v>
      </c>
      <c r="DB3188">
        <v>586</v>
      </c>
      <c r="DC3188" t="str">
        <v>MICURA</v>
      </c>
      <c r="DD3188" t="str">
        <v>JOHN OLORUNLOGBON (MIC)</v>
      </c>
      <c r="DE3188" s="31">
        <v>44881</v>
      </c>
      <c r="DF3188" s="40">
        <v>0.76645833333333335</v>
      </c>
    </row>
    <row r="3189" spans="1:110" x14ac:dyDescent="0.25">
      <c r="A3189" s="109" t="s">
        <v>1972</v>
      </c>
      <c r="B3189">
        <v>450</v>
      </c>
      <c r="C3189" s="109" t="s">
        <v>53</v>
      </c>
      <c r="D3189" s="109" t="s">
        <v>635</v>
      </c>
      <c r="E3189" s="94">
        <v>44870</v>
      </c>
      <c r="F3189" s="174">
        <v>0.77796296296296297</v>
      </c>
      <c r="G3189">
        <v>2</v>
      </c>
      <c r="H3189" s="109" t="s">
        <v>636</v>
      </c>
      <c r="I3189"/>
      <c r="AR3189">
        <v>102</v>
      </c>
      <c r="AS3189" t="str">
        <v>OPERATIONS</v>
      </c>
      <c r="AT3189" t="str">
        <v>ONYIA N.PERPETUA (OPS)</v>
      </c>
      <c r="AU3189" s="31">
        <v>44883</v>
      </c>
      <c r="AV3189" s="40">
        <v>0.27113425925925927</v>
      </c>
      <c r="BW3189">
        <v>394</v>
      </c>
      <c r="BX3189" t="str">
        <v>OPERATIONS</v>
      </c>
      <c r="BY3189" t="str">
        <v>JINEGWO EJIKEME (OPS)</v>
      </c>
      <c r="BZ3189" s="31">
        <v>44880</v>
      </c>
      <c r="CA3189" s="40">
        <v>0.53350694444444446</v>
      </c>
      <c r="DB3189">
        <v>587</v>
      </c>
      <c r="DC3189" t="str">
        <v>MICURA</v>
      </c>
      <c r="DD3189" t="str">
        <v>AGBOGE EZEKIEL O. (MIC)</v>
      </c>
      <c r="DE3189" s="31">
        <v>44881</v>
      </c>
      <c r="DF3189" s="40">
        <v>0.76655092592592589</v>
      </c>
    </row>
    <row r="3190" spans="1:110" x14ac:dyDescent="0.25">
      <c r="A3190" s="109" t="s">
        <v>1972</v>
      </c>
      <c r="B3190">
        <v>451</v>
      </c>
      <c r="C3190" s="109" t="s">
        <v>52</v>
      </c>
      <c r="D3190" s="109" t="s">
        <v>1053</v>
      </c>
      <c r="E3190" s="94">
        <v>44870</v>
      </c>
      <c r="F3190" s="174">
        <v>0.77826388888888887</v>
      </c>
      <c r="G3190">
        <v>2</v>
      </c>
      <c r="H3190" s="109" t="s">
        <v>1054</v>
      </c>
      <c r="I3190">
        <v>3404504</v>
      </c>
      <c r="AR3190">
        <v>103</v>
      </c>
      <c r="AS3190" t="str">
        <v>OPERATIONS</v>
      </c>
      <c r="AT3190" t="str">
        <v>EBURUO CHRISTIAN (OPS)</v>
      </c>
      <c r="AU3190" s="31">
        <v>44883</v>
      </c>
      <c r="AV3190" s="40">
        <v>0.27118055555555554</v>
      </c>
      <c r="BW3190">
        <v>395</v>
      </c>
      <c r="BX3190" t="str">
        <v>OPERATIONS</v>
      </c>
      <c r="BY3190" t="str">
        <v>OLIAKU TONY (OPS)</v>
      </c>
      <c r="BZ3190" s="31">
        <v>44880</v>
      </c>
      <c r="CA3190" s="40">
        <v>0.53362268518518519</v>
      </c>
      <c r="DB3190">
        <v>588</v>
      </c>
      <c r="DC3190" t="str">
        <v>MICURA</v>
      </c>
      <c r="DD3190" t="str">
        <v>WAIDI OGUNDEYI (MIC)</v>
      </c>
      <c r="DE3190" s="31">
        <v>44881</v>
      </c>
      <c r="DF3190" s="40">
        <v>0.76664351851851853</v>
      </c>
    </row>
    <row r="3191" spans="1:110" x14ac:dyDescent="0.25">
      <c r="A3191" s="109" t="s">
        <v>1972</v>
      </c>
      <c r="B3191">
        <v>452</v>
      </c>
      <c r="C3191" s="109" t="s">
        <v>53</v>
      </c>
      <c r="D3191" s="109" t="s">
        <v>1057</v>
      </c>
      <c r="E3191" s="94">
        <v>44870</v>
      </c>
      <c r="F3191" s="174">
        <v>0.77841435185185182</v>
      </c>
      <c r="G3191">
        <v>2</v>
      </c>
      <c r="H3191" s="109" t="s">
        <v>1058</v>
      </c>
      <c r="I3191"/>
      <c r="AR3191">
        <v>104</v>
      </c>
      <c r="AS3191" t="str">
        <v>OPERATIONS</v>
      </c>
      <c r="AT3191" t="str">
        <v>HAMMED OMOTAYO .O (OPS)</v>
      </c>
      <c r="AU3191" s="31">
        <v>44883</v>
      </c>
      <c r="AV3191" s="40">
        <v>0.27160879629629631</v>
      </c>
      <c r="BW3191">
        <v>396</v>
      </c>
      <c r="BX3191" t="str">
        <v>MICURA</v>
      </c>
      <c r="BY3191" t="str">
        <v>HAMIDU UMAR (MIC)</v>
      </c>
      <c r="BZ3191" s="31">
        <v>44880</v>
      </c>
      <c r="CA3191" s="40">
        <v>0.53402777777777777</v>
      </c>
      <c r="DB3191">
        <v>589</v>
      </c>
      <c r="DC3191" t="str">
        <v>CONTRACTOR</v>
      </c>
      <c r="DD3191" t="str">
        <v>OGUNDELE OLAYINKA (MEDBU</v>
      </c>
      <c r="DE3191" s="31">
        <v>44881</v>
      </c>
      <c r="DF3191" s="40">
        <v>0.76674768518518521</v>
      </c>
    </row>
    <row r="3192" spans="1:110" x14ac:dyDescent="0.25">
      <c r="A3192" s="109" t="s">
        <v>1972</v>
      </c>
      <c r="B3192">
        <v>453</v>
      </c>
      <c r="C3192" s="109" t="s">
        <v>53</v>
      </c>
      <c r="D3192" s="109" t="s">
        <v>1078</v>
      </c>
      <c r="E3192" s="94">
        <v>44870</v>
      </c>
      <c r="F3192" s="174">
        <v>0.77961805555555552</v>
      </c>
      <c r="G3192">
        <v>2</v>
      </c>
      <c r="H3192" s="109" t="s">
        <v>1079</v>
      </c>
      <c r="I3192"/>
      <c r="AR3192">
        <v>105</v>
      </c>
      <c r="AS3192" t="str">
        <v>OPERATIONS</v>
      </c>
      <c r="AT3192" t="str">
        <v>YESIRU ADENOLA (OPS)</v>
      </c>
      <c r="AU3192" s="31">
        <v>44883</v>
      </c>
      <c r="AV3192" s="40">
        <v>0.27164351851851853</v>
      </c>
      <c r="BW3192">
        <v>397</v>
      </c>
      <c r="BX3192" t="str">
        <v>MICURA</v>
      </c>
      <c r="BY3192" t="str">
        <v>DARE JIDA (MIC)</v>
      </c>
      <c r="BZ3192" s="31">
        <v>44880</v>
      </c>
      <c r="CA3192" s="40">
        <v>0.53418981481481487</v>
      </c>
      <c r="DB3192">
        <v>590</v>
      </c>
      <c r="DC3192" t="str">
        <v>CONTRACTOR</v>
      </c>
      <c r="DD3192" t="str">
        <v>ANJORIN TEMITOPE (MEDBUR</v>
      </c>
      <c r="DE3192" s="31">
        <v>44881</v>
      </c>
      <c r="DF3192" s="40">
        <v>0.76681712962962967</v>
      </c>
    </row>
    <row r="3193" spans="1:110" x14ac:dyDescent="0.25">
      <c r="A3193" s="109" t="s">
        <v>1972</v>
      </c>
      <c r="B3193">
        <v>454</v>
      </c>
      <c r="C3193" s="109" t="s">
        <v>53</v>
      </c>
      <c r="D3193" s="109" t="s">
        <v>320</v>
      </c>
      <c r="E3193" s="94">
        <v>44870</v>
      </c>
      <c r="F3193" s="174">
        <v>0.78107638888888886</v>
      </c>
      <c r="G3193">
        <v>2</v>
      </c>
      <c r="H3193" s="109" t="s">
        <v>321</v>
      </c>
      <c r="I3193">
        <v>3385712</v>
      </c>
      <c r="AR3193">
        <v>106</v>
      </c>
      <c r="AS3193" t="str">
        <v>OPERATIONS</v>
      </c>
      <c r="AT3193" t="str">
        <v>LANRE JOB (OPS)</v>
      </c>
      <c r="AU3193" s="31">
        <v>44883</v>
      </c>
      <c r="AV3193" s="40">
        <v>0.27186342592592594</v>
      </c>
      <c r="BW3193">
        <v>398</v>
      </c>
      <c r="BX3193" t="str">
        <v>MICURA</v>
      </c>
      <c r="BY3193" t="str">
        <v>OPIYE ABRAHAM (MIC)</v>
      </c>
      <c r="BZ3193" s="31">
        <v>44880</v>
      </c>
      <c r="CA3193" s="40">
        <v>0.5348032407407407</v>
      </c>
      <c r="DB3193">
        <v>591</v>
      </c>
      <c r="DC3193" t="str">
        <v>MICURA</v>
      </c>
      <c r="DD3193" t="str">
        <v>OKORO IKENNA (MIC)</v>
      </c>
      <c r="DE3193" s="31">
        <v>44881</v>
      </c>
      <c r="DF3193" s="40">
        <v>0.76723379629629629</v>
      </c>
    </row>
    <row r="3194" spans="1:110" x14ac:dyDescent="0.25">
      <c r="A3194" s="109" t="s">
        <v>1972</v>
      </c>
      <c r="B3194">
        <v>455</v>
      </c>
      <c r="C3194" s="109" t="s">
        <v>53</v>
      </c>
      <c r="D3194" s="109" t="s">
        <v>913</v>
      </c>
      <c r="E3194" s="94">
        <v>44870</v>
      </c>
      <c r="F3194" s="174">
        <v>0.78292824074074074</v>
      </c>
      <c r="G3194">
        <v>2</v>
      </c>
      <c r="H3194" s="109" t="s">
        <v>914</v>
      </c>
      <c r="I3194">
        <v>2642792</v>
      </c>
      <c r="AR3194">
        <v>107</v>
      </c>
      <c r="AS3194" t="str">
        <v>MICURA</v>
      </c>
      <c r="AT3194" t="str">
        <v>OKEKE OLISAEMEKA</v>
      </c>
      <c r="AU3194" s="31">
        <v>44883</v>
      </c>
      <c r="AV3194" s="40">
        <v>0.27189814814814817</v>
      </c>
      <c r="BW3194">
        <v>399</v>
      </c>
      <c r="BX3194" t="str">
        <v>MICURA</v>
      </c>
      <c r="BY3194" t="str">
        <v>SUNDAY SIMON M. (MIC)</v>
      </c>
      <c r="BZ3194" s="31">
        <v>44880</v>
      </c>
      <c r="CA3194" s="40">
        <v>0.53487268518518516</v>
      </c>
      <c r="DB3194">
        <v>592</v>
      </c>
      <c r="DC3194" t="str">
        <v>MICURA</v>
      </c>
      <c r="DD3194" t="str">
        <v>BABATUNDE ADEJOLA (MIC)</v>
      </c>
      <c r="DE3194" s="31">
        <v>44881</v>
      </c>
      <c r="DF3194" s="40">
        <v>0.76730324074074074</v>
      </c>
    </row>
    <row r="3195" spans="1:110" x14ac:dyDescent="0.25">
      <c r="A3195" s="109" t="s">
        <v>1972</v>
      </c>
      <c r="B3195">
        <v>456</v>
      </c>
      <c r="C3195" s="109" t="s">
        <v>21</v>
      </c>
      <c r="D3195" s="109" t="s">
        <v>1063</v>
      </c>
      <c r="E3195" s="94">
        <v>44870</v>
      </c>
      <c r="F3195" s="174">
        <v>0.78320601851851857</v>
      </c>
      <c r="G3195">
        <v>2</v>
      </c>
      <c r="H3195" s="109" t="s">
        <v>21</v>
      </c>
      <c r="I3195"/>
      <c r="AR3195">
        <v>108</v>
      </c>
      <c r="AS3195" t="str">
        <v>MICURA</v>
      </c>
      <c r="AT3195" t="str">
        <v>OFFEH EZEKIEL AJIRIO(MIC</v>
      </c>
      <c r="AU3195" s="31">
        <v>44883</v>
      </c>
      <c r="AV3195" s="40">
        <v>0.27219907407407407</v>
      </c>
      <c r="BW3195">
        <v>400</v>
      </c>
      <c r="BX3195" t="str">
        <v>MICURA</v>
      </c>
      <c r="BY3195" t="str">
        <v>GOVERNMENT AYANKPO (MIC</v>
      </c>
      <c r="BZ3195" s="31">
        <v>44880</v>
      </c>
      <c r="CA3195" s="40">
        <v>0.53634259259259254</v>
      </c>
      <c r="DB3195">
        <v>593</v>
      </c>
      <c r="DC3195" t="str">
        <v>MICURA</v>
      </c>
      <c r="DD3195" t="str">
        <v>EZEKIEL AREMU (MIC)</v>
      </c>
      <c r="DE3195" s="31">
        <v>44881</v>
      </c>
      <c r="DF3195" s="40">
        <v>0.76758101851851857</v>
      </c>
    </row>
    <row r="3196" spans="1:110" x14ac:dyDescent="0.25">
      <c r="A3196" s="109" t="s">
        <v>1972</v>
      </c>
      <c r="B3196">
        <v>457</v>
      </c>
      <c r="C3196" s="109" t="s">
        <v>21</v>
      </c>
      <c r="D3196" s="109" t="s">
        <v>969</v>
      </c>
      <c r="E3196" s="94">
        <v>44870</v>
      </c>
      <c r="F3196" s="174">
        <v>0.78327546296296291</v>
      </c>
      <c r="G3196">
        <v>2</v>
      </c>
      <c r="H3196" s="109" t="s">
        <v>21</v>
      </c>
      <c r="I3196"/>
      <c r="AR3196">
        <v>109</v>
      </c>
      <c r="AS3196" t="str">
        <v>ENGINEERING</v>
      </c>
      <c r="AT3196" t="str">
        <v>YINUSA SALIU ADEBAYO</v>
      </c>
      <c r="AU3196" s="31">
        <v>44883</v>
      </c>
      <c r="AV3196" s="40">
        <v>0.2724537037037037</v>
      </c>
      <c r="BW3196">
        <v>401</v>
      </c>
      <c r="BX3196" t="str">
        <v>ENGINEERING</v>
      </c>
      <c r="BY3196" t="str">
        <v>OYEDOKUN JAMES AKINLAWON</v>
      </c>
      <c r="BZ3196" s="31">
        <v>44880</v>
      </c>
      <c r="CA3196" s="40">
        <v>0.53832175925925929</v>
      </c>
      <c r="DB3196">
        <v>594</v>
      </c>
      <c r="DC3196" t="str">
        <v>MICURA</v>
      </c>
      <c r="DD3196" t="str">
        <v>IFARA JOHNSON (MIC)</v>
      </c>
      <c r="DE3196" s="31">
        <v>44881</v>
      </c>
      <c r="DF3196" s="40">
        <v>0.76788194444444446</v>
      </c>
    </row>
    <row r="3197" spans="1:110" x14ac:dyDescent="0.25">
      <c r="A3197" s="109" t="s">
        <v>1972</v>
      </c>
      <c r="B3197">
        <v>458</v>
      </c>
      <c r="C3197" s="109" t="s">
        <v>21</v>
      </c>
      <c r="D3197" s="109" t="s">
        <v>1084</v>
      </c>
      <c r="E3197" s="94">
        <v>44870</v>
      </c>
      <c r="F3197" s="174">
        <v>0.78355324074074073</v>
      </c>
      <c r="G3197">
        <v>2</v>
      </c>
      <c r="H3197" s="109" t="s">
        <v>21</v>
      </c>
      <c r="I3197"/>
      <c r="AR3197">
        <v>110</v>
      </c>
      <c r="AS3197" t="str">
        <v>OPERATIONS</v>
      </c>
      <c r="AT3197" t="str">
        <v>SOLOMON ADIGUN (OPS)</v>
      </c>
      <c r="AU3197" s="31">
        <v>44883</v>
      </c>
      <c r="AV3197" s="40">
        <v>0.27251157407407406</v>
      </c>
      <c r="BW3197">
        <v>402</v>
      </c>
      <c r="BX3197" t="str">
        <v>ENGINEERING</v>
      </c>
      <c r="BY3197" t="str">
        <v>ADEGAIYE ADEBAYO D. (EN</v>
      </c>
      <c r="BZ3197" s="31">
        <v>44880</v>
      </c>
      <c r="CA3197" s="40">
        <v>0.53844907407407405</v>
      </c>
      <c r="DB3197">
        <v>595</v>
      </c>
      <c r="DC3197" t="str">
        <v>MICURA</v>
      </c>
      <c r="DD3197" t="str">
        <v>IDIATA MATTHEW (MIC)</v>
      </c>
      <c r="DE3197" s="31">
        <v>44881</v>
      </c>
      <c r="DF3197" s="40">
        <v>0.767974537037037</v>
      </c>
    </row>
    <row r="3198" spans="1:110" x14ac:dyDescent="0.25">
      <c r="A3198" s="109" t="s">
        <v>1972</v>
      </c>
      <c r="B3198">
        <v>459</v>
      </c>
      <c r="C3198" s="109" t="s">
        <v>52</v>
      </c>
      <c r="D3198" s="109" t="s">
        <v>1125</v>
      </c>
      <c r="E3198" s="94">
        <v>44870</v>
      </c>
      <c r="F3198" s="174">
        <v>0.78362268518518519</v>
      </c>
      <c r="G3198">
        <v>2</v>
      </c>
      <c r="H3198" s="109" t="s">
        <v>1126</v>
      </c>
      <c r="I3198">
        <v>5353238</v>
      </c>
      <c r="AR3198">
        <v>111</v>
      </c>
      <c r="AS3198" t="str">
        <v>MICURA</v>
      </c>
      <c r="AT3198" t="str">
        <v>ALEX UBOCHI (MIC)</v>
      </c>
      <c r="AU3198" s="31">
        <v>44883</v>
      </c>
      <c r="AV3198" s="40">
        <v>0.27274305555555556</v>
      </c>
      <c r="BW3198">
        <v>403</v>
      </c>
      <c r="BX3198" t="str">
        <v>ENGINEERING</v>
      </c>
      <c r="BY3198" t="str">
        <v>MATTHEW KABOWEI (ENGR)</v>
      </c>
      <c r="BZ3198" s="31">
        <v>44880</v>
      </c>
      <c r="CA3198" s="40">
        <v>0.53853009259259255</v>
      </c>
      <c r="DB3198">
        <v>596</v>
      </c>
      <c r="DC3198" t="str">
        <v>MICURA</v>
      </c>
      <c r="DD3198" t="str">
        <v>GODSPOWER OSSAI (MIC)</v>
      </c>
      <c r="DE3198" s="31">
        <v>44881</v>
      </c>
      <c r="DF3198" s="40">
        <v>0.76804398148148145</v>
      </c>
    </row>
    <row r="3199" spans="1:110" x14ac:dyDescent="0.25">
      <c r="A3199" s="109" t="s">
        <v>1972</v>
      </c>
      <c r="B3199">
        <v>460</v>
      </c>
      <c r="C3199" s="109" t="s">
        <v>52</v>
      </c>
      <c r="D3199" s="109" t="s">
        <v>1207</v>
      </c>
      <c r="E3199" s="94">
        <v>44870</v>
      </c>
      <c r="F3199" s="174">
        <v>0.78461805555555553</v>
      </c>
      <c r="G3199">
        <v>2</v>
      </c>
      <c r="H3199" s="109" t="s">
        <v>1208</v>
      </c>
      <c r="I3199">
        <v>5346763</v>
      </c>
      <c r="AR3199">
        <v>112</v>
      </c>
      <c r="AS3199" t="str">
        <v>MICURA</v>
      </c>
      <c r="AT3199" t="str">
        <v>UMARU SHAIBU (MIC)</v>
      </c>
      <c r="AU3199" s="31">
        <v>44883</v>
      </c>
      <c r="AV3199" s="40">
        <v>0.27278935185185182</v>
      </c>
      <c r="BW3199">
        <v>404</v>
      </c>
      <c r="BX3199" t="str">
        <v>OPERATIONS</v>
      </c>
      <c r="BY3199" t="str">
        <v>ICHADERE ONORIODE (OPS)</v>
      </c>
      <c r="BZ3199" s="31">
        <v>44880</v>
      </c>
      <c r="CA3199" s="40">
        <v>0.53861111111111115</v>
      </c>
      <c r="DB3199">
        <v>597</v>
      </c>
      <c r="DC3199" t="str">
        <v>MICURA</v>
      </c>
      <c r="DD3199" t="str">
        <v>IRANLOYE OLADOYE M.(MIC)</v>
      </c>
      <c r="DE3199" s="31">
        <v>44881</v>
      </c>
      <c r="DF3199" s="40">
        <v>0.76810185185185187</v>
      </c>
    </row>
    <row r="3200" spans="1:110" x14ac:dyDescent="0.25">
      <c r="A3200" s="109" t="s">
        <v>1972</v>
      </c>
      <c r="B3200">
        <v>461</v>
      </c>
      <c r="C3200" s="109" t="s">
        <v>21</v>
      </c>
      <c r="D3200" s="109" t="s">
        <v>1033</v>
      </c>
      <c r="E3200" s="94">
        <v>44870</v>
      </c>
      <c r="F3200" s="174">
        <v>0.78472222222222221</v>
      </c>
      <c r="G3200">
        <v>2</v>
      </c>
      <c r="H3200" s="109" t="s">
        <v>950</v>
      </c>
      <c r="I3200"/>
      <c r="AR3200">
        <v>113</v>
      </c>
      <c r="AS3200" t="str">
        <v>MICURA</v>
      </c>
      <c r="AT3200" t="str">
        <v>ADENEKAN NURUDEEN (MIC)</v>
      </c>
      <c r="AU3200" s="31">
        <v>44883</v>
      </c>
      <c r="AV3200" s="40">
        <v>0.27284722222222224</v>
      </c>
      <c r="BW3200">
        <v>405</v>
      </c>
      <c r="BX3200" t="str">
        <v>ENGINEERING</v>
      </c>
      <c r="BY3200" t="str">
        <v>OGHALI CHRISTAIN (ENGR)</v>
      </c>
      <c r="BZ3200" s="31">
        <v>44880</v>
      </c>
      <c r="CA3200" s="40">
        <v>0.53971064814814818</v>
      </c>
      <c r="DB3200">
        <v>598</v>
      </c>
      <c r="DC3200" t="str">
        <v>MICURA</v>
      </c>
      <c r="DD3200" t="str">
        <v>OLORUNYOMI OLAREWAJU(MI</v>
      </c>
      <c r="DE3200" s="31">
        <v>44881</v>
      </c>
      <c r="DF3200" s="40">
        <v>0.76817129629629632</v>
      </c>
    </row>
    <row r="3201" spans="1:110" x14ac:dyDescent="0.25">
      <c r="A3201" s="109" t="s">
        <v>1972</v>
      </c>
      <c r="B3201">
        <v>462</v>
      </c>
      <c r="C3201" s="109" t="s">
        <v>52</v>
      </c>
      <c r="D3201" s="109" t="s">
        <v>1129</v>
      </c>
      <c r="E3201" s="94">
        <v>44870</v>
      </c>
      <c r="F3201" s="174">
        <v>0.78604166666666664</v>
      </c>
      <c r="G3201">
        <v>2</v>
      </c>
      <c r="H3201" s="109" t="s">
        <v>1130</v>
      </c>
      <c r="I3201">
        <v>4839824</v>
      </c>
      <c r="AR3201">
        <v>114</v>
      </c>
      <c r="AS3201" t="str">
        <v>MICURA</v>
      </c>
      <c r="AT3201" t="str">
        <v>CHINEDU VICTOR (MIC)</v>
      </c>
      <c r="AU3201" s="31">
        <v>44883</v>
      </c>
      <c r="AV3201" s="40">
        <v>0.2729050925925926</v>
      </c>
      <c r="BW3201">
        <v>406</v>
      </c>
      <c r="BX3201" t="str">
        <v>CONTRACTOR</v>
      </c>
      <c r="BY3201" t="str">
        <v>OMOWUNMI OPETOLA</v>
      </c>
      <c r="BZ3201" s="31">
        <v>44880</v>
      </c>
      <c r="CA3201" s="40">
        <v>0.53978009259259263</v>
      </c>
      <c r="DB3201">
        <v>599</v>
      </c>
      <c r="DC3201" t="str">
        <v>MICURA</v>
      </c>
      <c r="DD3201" t="str">
        <v>SHOBALOJU OLADELE  (MIC)</v>
      </c>
      <c r="DE3201" s="31">
        <v>44881</v>
      </c>
      <c r="DF3201" s="40">
        <v>0.76822916666666663</v>
      </c>
    </row>
    <row r="3202" spans="1:110" x14ac:dyDescent="0.25">
      <c r="A3202" s="109" t="s">
        <v>1972</v>
      </c>
      <c r="B3202">
        <v>463</v>
      </c>
      <c r="C3202" s="109" t="s">
        <v>53</v>
      </c>
      <c r="D3202" s="109" t="s">
        <v>1719</v>
      </c>
      <c r="E3202" s="94">
        <v>44870</v>
      </c>
      <c r="F3202" s="174">
        <v>0.78711805555555558</v>
      </c>
      <c r="G3202">
        <v>2</v>
      </c>
      <c r="H3202" s="109" t="s">
        <v>1720</v>
      </c>
      <c r="I3202">
        <v>5618617</v>
      </c>
      <c r="AR3202">
        <v>115</v>
      </c>
      <c r="AS3202" t="str">
        <v>MICURA</v>
      </c>
      <c r="AT3202" t="str">
        <v>KAYODE ROTIMI E. (MIC)</v>
      </c>
      <c r="AU3202" s="31">
        <v>44883</v>
      </c>
      <c r="AV3202" s="40">
        <v>0.27336805555555554</v>
      </c>
      <c r="BW3202">
        <v>407</v>
      </c>
      <c r="BX3202" t="str">
        <v>CONTRACTOR</v>
      </c>
      <c r="BY3202" t="str">
        <v>AYENUYO ABIODUN (TOTAL)</v>
      </c>
      <c r="BZ3202" s="31">
        <v>44880</v>
      </c>
      <c r="CA3202" s="40">
        <v>0.53984953703703709</v>
      </c>
      <c r="DB3202">
        <v>600</v>
      </c>
      <c r="DC3202" t="str">
        <v>MICURA</v>
      </c>
      <c r="DD3202" t="str">
        <v>ADENEKAN NURUDEEN (MIC)</v>
      </c>
      <c r="DE3202" s="31">
        <v>44881</v>
      </c>
      <c r="DF3202" s="40">
        <v>0.76829861111111108</v>
      </c>
    </row>
    <row r="3203" spans="1:110" x14ac:dyDescent="0.25">
      <c r="A3203" s="109" t="s">
        <v>1972</v>
      </c>
      <c r="B3203">
        <v>464</v>
      </c>
      <c r="C3203" s="109" t="s">
        <v>52</v>
      </c>
      <c r="D3203" s="109" t="s">
        <v>1113</v>
      </c>
      <c r="E3203" s="94">
        <v>44870</v>
      </c>
      <c r="F3203" s="174">
        <v>0.78760416666666666</v>
      </c>
      <c r="G3203">
        <v>2</v>
      </c>
      <c r="H3203" s="109" t="s">
        <v>1114</v>
      </c>
      <c r="I3203">
        <v>8117362</v>
      </c>
      <c r="AR3203">
        <v>116</v>
      </c>
      <c r="AS3203" t="str">
        <v>MICURA</v>
      </c>
      <c r="AT3203" t="str">
        <v>TAIWO ANIMASHAUN (MIC)</v>
      </c>
      <c r="AU3203" s="31">
        <v>44883</v>
      </c>
      <c r="AV3203" s="40">
        <v>0.27341435185185187</v>
      </c>
      <c r="BW3203">
        <v>408</v>
      </c>
      <c r="BX3203" t="str">
        <v>CONTRACTOR</v>
      </c>
      <c r="BY3203" t="str">
        <v>AZEEZ RASAQ O.(FLT)</v>
      </c>
      <c r="BZ3203" s="31">
        <v>44880</v>
      </c>
      <c r="CA3203" s="40">
        <v>0.53991898148148143</v>
      </c>
      <c r="DB3203">
        <v>601</v>
      </c>
      <c r="DC3203" t="str">
        <v>MICURA</v>
      </c>
      <c r="DD3203" t="str">
        <v>ELUDOYIN MUYIWA (MIC)</v>
      </c>
      <c r="DE3203" s="31">
        <v>44881</v>
      </c>
      <c r="DF3203" s="40">
        <v>0.76837962962962958</v>
      </c>
    </row>
    <row r="3204" spans="1:110" x14ac:dyDescent="0.25">
      <c r="A3204" s="109" t="s">
        <v>1972</v>
      </c>
      <c r="B3204">
        <v>465</v>
      </c>
      <c r="C3204" s="109" t="s">
        <v>53</v>
      </c>
      <c r="D3204" s="109" t="s">
        <v>1111</v>
      </c>
      <c r="E3204" s="94">
        <v>44870</v>
      </c>
      <c r="F3204" s="174">
        <v>0.788599537037037</v>
      </c>
      <c r="G3204">
        <v>2</v>
      </c>
      <c r="H3204" s="109" t="s">
        <v>1112</v>
      </c>
      <c r="I3204">
        <v>6708634</v>
      </c>
      <c r="AR3204">
        <v>117</v>
      </c>
      <c r="AS3204" t="str">
        <v>OPERATIONS</v>
      </c>
      <c r="AT3204" t="str">
        <v>AJIMISAN BAMIDELE (OPS)</v>
      </c>
      <c r="AU3204" s="31">
        <v>44883</v>
      </c>
      <c r="AV3204" s="40">
        <v>0.27371527777777777</v>
      </c>
      <c r="BW3204">
        <v>409</v>
      </c>
      <c r="BX3204" t="str">
        <v>CONTRACTOR</v>
      </c>
      <c r="BY3204" t="str">
        <v>AKINTOYE LATEEF (FLEET)</v>
      </c>
      <c r="BZ3204" s="31">
        <v>44880</v>
      </c>
      <c r="CA3204" s="40">
        <v>0.53998842592592589</v>
      </c>
      <c r="DB3204">
        <v>602</v>
      </c>
      <c r="DC3204" t="str">
        <v>MICURA</v>
      </c>
      <c r="DD3204" t="str">
        <v>DAVID DEINMA</v>
      </c>
      <c r="DE3204" s="31">
        <v>44881</v>
      </c>
      <c r="DF3204" s="40">
        <v>0.76844907407407403</v>
      </c>
    </row>
    <row r="3205" spans="1:110" x14ac:dyDescent="0.25">
      <c r="A3205" s="109" t="s">
        <v>1972</v>
      </c>
      <c r="B3205">
        <v>466</v>
      </c>
      <c r="C3205" s="109" t="s">
        <v>52</v>
      </c>
      <c r="D3205" s="109" t="s">
        <v>1618</v>
      </c>
      <c r="E3205" s="94">
        <v>44870</v>
      </c>
      <c r="F3205" s="174">
        <v>0.78898148148148151</v>
      </c>
      <c r="G3205">
        <v>2</v>
      </c>
      <c r="H3205" s="109" t="s">
        <v>1619</v>
      </c>
      <c r="I3205">
        <v>7352753</v>
      </c>
      <c r="AR3205">
        <v>118</v>
      </c>
      <c r="AS3205" t="str">
        <v>MICURA</v>
      </c>
      <c r="AT3205" t="str">
        <v>ODEBODE OLUSHOLA (MIC)</v>
      </c>
      <c r="AU3205" s="31">
        <v>44883</v>
      </c>
      <c r="AV3205" s="40">
        <v>0.27387731481481481</v>
      </c>
      <c r="BW3205">
        <v>410</v>
      </c>
      <c r="BX3205" t="str">
        <v>ENGINEERING</v>
      </c>
      <c r="BY3205" t="str">
        <v>OGBOLU MICHAEL (ENGR)</v>
      </c>
      <c r="BZ3205" s="31">
        <v>44880</v>
      </c>
      <c r="CA3205" s="40">
        <v>0.54005787037037034</v>
      </c>
      <c r="DB3205">
        <v>603</v>
      </c>
      <c r="DC3205" t="str">
        <v>MICURA</v>
      </c>
      <c r="DD3205" t="str">
        <v>SENIBO PRECIOUS B.(MIC)</v>
      </c>
      <c r="DE3205" s="31">
        <v>44881</v>
      </c>
      <c r="DF3205" s="40">
        <v>0.76850694444444445</v>
      </c>
    </row>
    <row r="3206" spans="1:110" x14ac:dyDescent="0.25">
      <c r="A3206" s="109" t="s">
        <v>1972</v>
      </c>
      <c r="B3206">
        <v>467</v>
      </c>
      <c r="C3206" s="109" t="s">
        <v>53</v>
      </c>
      <c r="D3206" s="109" t="s">
        <v>1694</v>
      </c>
      <c r="E3206" s="94">
        <v>44870</v>
      </c>
      <c r="F3206" s="174">
        <v>0.7896643518518518</v>
      </c>
      <c r="G3206">
        <v>2</v>
      </c>
      <c r="H3206" s="109" t="s">
        <v>1695</v>
      </c>
      <c r="I3206"/>
      <c r="AR3206">
        <v>119</v>
      </c>
      <c r="AS3206" t="str">
        <v>MICURA</v>
      </c>
      <c r="AT3206" t="str">
        <v>ABBEY GBENGA (MIC)</v>
      </c>
      <c r="AU3206" s="31">
        <v>44883</v>
      </c>
      <c r="AV3206" s="40">
        <v>0.27391203703703704</v>
      </c>
      <c r="BW3206">
        <v>411</v>
      </c>
      <c r="BX3206" t="str">
        <v>ENGINEERING</v>
      </c>
      <c r="BY3206" t="str">
        <v>OKUNOWO MICHAEL (ENGR)</v>
      </c>
      <c r="BZ3206" s="31">
        <v>44880</v>
      </c>
      <c r="CA3206" s="40">
        <v>0.54011574074074076</v>
      </c>
      <c r="DB3206">
        <v>604</v>
      </c>
      <c r="DC3206" t="str">
        <v>MICURA</v>
      </c>
      <c r="DD3206" t="str">
        <v>OKANLAWON JAMIU (MIC)</v>
      </c>
      <c r="DE3206" s="31">
        <v>44881</v>
      </c>
      <c r="DF3206" s="40">
        <v>0.76857638888888891</v>
      </c>
    </row>
    <row r="3207" spans="1:110" x14ac:dyDescent="0.25">
      <c r="A3207" s="109" t="s">
        <v>1972</v>
      </c>
      <c r="B3207">
        <v>468</v>
      </c>
      <c r="C3207" s="109" t="s">
        <v>53</v>
      </c>
      <c r="D3207" s="109" t="s">
        <v>1080</v>
      </c>
      <c r="E3207" s="94">
        <v>44870</v>
      </c>
      <c r="F3207" s="174">
        <v>0.791412037037037</v>
      </c>
      <c r="G3207">
        <v>2</v>
      </c>
      <c r="H3207" s="109" t="s">
        <v>1081</v>
      </c>
      <c r="I3207"/>
      <c r="AR3207">
        <v>120</v>
      </c>
      <c r="AS3207" t="str">
        <v>ENGINEERING</v>
      </c>
      <c r="AT3207" t="str">
        <v>WILSON AGHWARE (ENGR)</v>
      </c>
      <c r="AU3207" s="31">
        <v>44883</v>
      </c>
      <c r="AV3207" s="40">
        <v>0.27422453703703703</v>
      </c>
      <c r="BW3207">
        <v>412</v>
      </c>
      <c r="BX3207" t="str">
        <v>ENGINEERING</v>
      </c>
      <c r="BY3207" t="str">
        <v>OKOKHUE MARK O</v>
      </c>
      <c r="BZ3207" s="31">
        <v>44880</v>
      </c>
      <c r="CA3207" s="40">
        <v>0.54057870370370376</v>
      </c>
      <c r="DB3207">
        <v>605</v>
      </c>
      <c r="DC3207" t="str">
        <v>OPERATIONS</v>
      </c>
      <c r="DD3207" t="str">
        <v>OKWUTE ANDREW (OPS)</v>
      </c>
      <c r="DE3207" s="31">
        <v>44881</v>
      </c>
      <c r="DF3207" s="40">
        <v>0.76878472222222227</v>
      </c>
    </row>
    <row r="3208" spans="1:110" x14ac:dyDescent="0.25">
      <c r="A3208" s="109" t="s">
        <v>1972</v>
      </c>
      <c r="B3208">
        <v>469</v>
      </c>
      <c r="C3208" s="109" t="s">
        <v>53</v>
      </c>
      <c r="D3208" s="109" t="s">
        <v>1151</v>
      </c>
      <c r="E3208" s="94">
        <v>44870</v>
      </c>
      <c r="F3208" s="174">
        <v>0.7946643518518518</v>
      </c>
      <c r="G3208">
        <v>2</v>
      </c>
      <c r="H3208" s="109" t="s">
        <v>1152</v>
      </c>
      <c r="I3208"/>
      <c r="AR3208">
        <v>121</v>
      </c>
      <c r="AS3208" t="str">
        <v>ENGINEERING</v>
      </c>
      <c r="AT3208" t="str">
        <v>VICTOR EWELIM O. (ENGR)</v>
      </c>
      <c r="AU3208" s="31">
        <v>44883</v>
      </c>
      <c r="AV3208" s="40">
        <v>0.27429398148148149</v>
      </c>
      <c r="BW3208">
        <v>413</v>
      </c>
      <c r="BX3208" t="str">
        <v>MICURA</v>
      </c>
      <c r="BY3208" t="str">
        <v>OHA EZECHINYERE (MIC)</v>
      </c>
      <c r="BZ3208" s="31">
        <v>44880</v>
      </c>
      <c r="CA3208" s="40">
        <v>0.54224537037037035</v>
      </c>
      <c r="DB3208">
        <v>606</v>
      </c>
      <c r="DC3208" t="str">
        <v>MICURA</v>
      </c>
      <c r="DD3208" t="str">
        <v>KOWOPE OLUWAFEMI (MIC)</v>
      </c>
      <c r="DE3208" s="31">
        <v>44881</v>
      </c>
      <c r="DF3208" s="40">
        <v>0.76886574074074077</v>
      </c>
    </row>
    <row r="3209" spans="1:110" x14ac:dyDescent="0.25">
      <c r="A3209" s="109" t="s">
        <v>1972</v>
      </c>
      <c r="B3209">
        <v>470</v>
      </c>
      <c r="C3209" s="109" t="s">
        <v>53</v>
      </c>
      <c r="D3209" s="109" t="s">
        <v>837</v>
      </c>
      <c r="E3209" s="94">
        <v>44870</v>
      </c>
      <c r="F3209" s="174">
        <v>0.79472222222222222</v>
      </c>
      <c r="G3209">
        <v>2</v>
      </c>
      <c r="H3209" s="109" t="s">
        <v>838</v>
      </c>
      <c r="I3209"/>
      <c r="AR3209">
        <v>122</v>
      </c>
      <c r="AS3209" t="str">
        <v>OPERATIONS</v>
      </c>
      <c r="AT3209" t="str">
        <v>FAGBEMI BUKOLA J (OPS)</v>
      </c>
      <c r="AU3209" s="31">
        <v>44883</v>
      </c>
      <c r="AV3209" s="40">
        <v>0.27520833333333333</v>
      </c>
      <c r="BW3209">
        <v>414</v>
      </c>
      <c r="BX3209" t="str">
        <v>MICURA</v>
      </c>
      <c r="BY3209" t="str">
        <v>MADUKA UGOCHUKWU R. (MIC</v>
      </c>
      <c r="BZ3209" s="31">
        <v>44880</v>
      </c>
      <c r="CA3209" s="40">
        <v>0.54233796296296299</v>
      </c>
      <c r="DB3209">
        <v>607</v>
      </c>
      <c r="DC3209" t="str">
        <v>MICURA</v>
      </c>
      <c r="DD3209" t="str">
        <v>ABOLARIN KOLADE (MIC)</v>
      </c>
      <c r="DE3209" s="31">
        <v>44881</v>
      </c>
      <c r="DF3209" s="40">
        <v>0.76906249999999998</v>
      </c>
    </row>
    <row r="3210" spans="1:110" x14ac:dyDescent="0.25">
      <c r="A3210" s="109" t="s">
        <v>1972</v>
      </c>
      <c r="B3210">
        <v>471</v>
      </c>
      <c r="C3210" s="109" t="s">
        <v>54</v>
      </c>
      <c r="D3210" s="109" t="s">
        <v>1187</v>
      </c>
      <c r="E3210" s="94">
        <v>44870</v>
      </c>
      <c r="F3210" s="174">
        <v>0.7975578703703704</v>
      </c>
      <c r="G3210">
        <v>2</v>
      </c>
      <c r="H3210" s="109" t="s">
        <v>1188</v>
      </c>
      <c r="I3210">
        <v>6713418</v>
      </c>
      <c r="AR3210">
        <v>123</v>
      </c>
      <c r="AS3210" t="str">
        <v>OPERATIONS</v>
      </c>
      <c r="AT3210" t="str">
        <v>AYODELE AYENI</v>
      </c>
      <c r="AU3210" s="31">
        <v>44883</v>
      </c>
      <c r="AV3210" s="40">
        <v>0.27524305555555556</v>
      </c>
      <c r="BW3210">
        <v>415</v>
      </c>
      <c r="BX3210" t="str">
        <v>ENGINEERING</v>
      </c>
      <c r="BY3210" t="str">
        <v>AINA EYITOPE DAVID</v>
      </c>
      <c r="BZ3210" s="31">
        <v>44880</v>
      </c>
      <c r="CA3210" s="40">
        <v>0.54256944444444444</v>
      </c>
      <c r="DB3210">
        <v>608</v>
      </c>
      <c r="DC3210" t="str">
        <v>MICURA</v>
      </c>
      <c r="DD3210" t="str">
        <v>EVBIERHOMA OBUKOHWO (MI</v>
      </c>
      <c r="DE3210" s="31">
        <v>44881</v>
      </c>
      <c r="DF3210" s="40">
        <v>0.76913194444444444</v>
      </c>
    </row>
    <row r="3211" spans="1:110" x14ac:dyDescent="0.25">
      <c r="A3211" s="109" t="s">
        <v>1972</v>
      </c>
      <c r="B3211">
        <v>472</v>
      </c>
      <c r="C3211" s="109" t="s">
        <v>53</v>
      </c>
      <c r="D3211" s="109" t="s">
        <v>714</v>
      </c>
      <c r="E3211" s="94">
        <v>44870</v>
      </c>
      <c r="F3211" s="174">
        <v>0.80234953703703704</v>
      </c>
      <c r="G3211">
        <v>2</v>
      </c>
      <c r="H3211" s="109" t="s">
        <v>715</v>
      </c>
      <c r="I3211"/>
      <c r="AR3211">
        <v>124</v>
      </c>
      <c r="AS3211" t="str">
        <v>ENGINEERING</v>
      </c>
      <c r="AT3211" t="str">
        <v>QUADRI OLAWALE (ENGR)</v>
      </c>
      <c r="AU3211" s="31">
        <v>44883</v>
      </c>
      <c r="AV3211" s="40">
        <v>0.27527777777777779</v>
      </c>
      <c r="BW3211">
        <v>416</v>
      </c>
      <c r="BX3211" t="str">
        <v>ENGINEERING</v>
      </c>
      <c r="BY3211" t="str">
        <v>NWGOBILOR THANKGOD</v>
      </c>
      <c r="BZ3211" s="31">
        <v>44880</v>
      </c>
      <c r="CA3211" s="40">
        <v>0.54313657407407412</v>
      </c>
      <c r="DB3211">
        <v>609</v>
      </c>
      <c r="DC3211" t="str">
        <v>MICURA</v>
      </c>
      <c r="DD3211" t="str">
        <v>MARTINS IKECHUKWU (MIC)</v>
      </c>
      <c r="DE3211" s="31">
        <v>44881</v>
      </c>
      <c r="DF3211" s="40">
        <v>0.76918981481481485</v>
      </c>
    </row>
    <row r="3212" spans="1:110" x14ac:dyDescent="0.25">
      <c r="A3212" s="109" t="s">
        <v>1972</v>
      </c>
      <c r="B3212">
        <v>473</v>
      </c>
      <c r="C3212" s="109" t="s">
        <v>54</v>
      </c>
      <c r="D3212" s="109" t="s">
        <v>700</v>
      </c>
      <c r="E3212" s="94">
        <v>44870</v>
      </c>
      <c r="F3212" s="174">
        <v>0.80371527777777774</v>
      </c>
      <c r="G3212">
        <v>2</v>
      </c>
      <c r="H3212" s="109" t="s">
        <v>701</v>
      </c>
      <c r="I3212"/>
      <c r="AR3212">
        <v>125</v>
      </c>
      <c r="AS3212" t="str">
        <v>ENGINEERING</v>
      </c>
      <c r="AT3212" t="str">
        <v>AJAYI ABIDEMI (ENGR)</v>
      </c>
      <c r="AU3212" s="31">
        <v>44883</v>
      </c>
      <c r="AV3212" s="40">
        <v>0.27542824074074074</v>
      </c>
      <c r="BW3212">
        <v>417</v>
      </c>
      <c r="BX3212" t="str">
        <v>MICURA</v>
      </c>
      <c r="BY3212" t="str">
        <v>OLAGOKE SIMON (MIC)</v>
      </c>
      <c r="BZ3212" s="31">
        <v>44880</v>
      </c>
      <c r="CA3212" s="40">
        <v>0.54401620370370374</v>
      </c>
      <c r="DB3212">
        <v>610</v>
      </c>
      <c r="DC3212" t="str">
        <v>MICURA</v>
      </c>
      <c r="DD3212" t="str">
        <v>ALADE JIMOH (MIC)</v>
      </c>
      <c r="DE3212" s="31">
        <v>44881</v>
      </c>
      <c r="DF3212" s="40">
        <v>0.76927083333333335</v>
      </c>
    </row>
    <row r="3213" spans="1:110" x14ac:dyDescent="0.25">
      <c r="A3213" s="109" t="s">
        <v>1972</v>
      </c>
      <c r="B3213">
        <v>474</v>
      </c>
      <c r="C3213" s="109" t="s">
        <v>53</v>
      </c>
      <c r="D3213" s="109" t="s">
        <v>362</v>
      </c>
      <c r="E3213" s="94">
        <v>44870</v>
      </c>
      <c r="F3213" s="174">
        <v>0.80453703703703705</v>
      </c>
      <c r="G3213">
        <v>2</v>
      </c>
      <c r="H3213" s="109" t="s">
        <v>363</v>
      </c>
      <c r="I3213"/>
      <c r="AR3213">
        <v>126</v>
      </c>
      <c r="AS3213" t="str">
        <v>MICURA</v>
      </c>
      <c r="AT3213" t="str">
        <v>JOSEPH ADEMOLA (MIC)</v>
      </c>
      <c r="AU3213" s="31">
        <v>44883</v>
      </c>
      <c r="AV3213" s="40">
        <v>0.27576388888888886</v>
      </c>
      <c r="BW3213">
        <v>418</v>
      </c>
      <c r="BX3213" t="str">
        <v>MICURA</v>
      </c>
      <c r="BY3213" t="str">
        <v>ARTHUR MATTHEW (MIC)</v>
      </c>
      <c r="BZ3213" s="31">
        <v>44880</v>
      </c>
      <c r="CA3213" s="40">
        <v>0.54408564814814819</v>
      </c>
      <c r="DB3213">
        <v>611</v>
      </c>
      <c r="DC3213" t="str">
        <v>MICURA</v>
      </c>
      <c r="DD3213" t="str">
        <v>DAMILOLA OGUNBAMERU(MIC</v>
      </c>
      <c r="DE3213" s="31">
        <v>44881</v>
      </c>
      <c r="DF3213" s="40">
        <v>0.76937500000000003</v>
      </c>
    </row>
    <row r="3214" spans="1:110" x14ac:dyDescent="0.25">
      <c r="A3214" s="109" t="s">
        <v>1972</v>
      </c>
      <c r="B3214">
        <v>475</v>
      </c>
      <c r="C3214" s="109" t="s">
        <v>53</v>
      </c>
      <c r="D3214" s="109" t="s">
        <v>372</v>
      </c>
      <c r="E3214" s="94">
        <v>44870</v>
      </c>
      <c r="F3214" s="174">
        <v>0.80460648148148151</v>
      </c>
      <c r="G3214">
        <v>2</v>
      </c>
      <c r="H3214" s="109" t="s">
        <v>373</v>
      </c>
      <c r="I3214">
        <v>4822957</v>
      </c>
      <c r="AR3214">
        <v>127</v>
      </c>
      <c r="AS3214" t="str">
        <v>MICURA</v>
      </c>
      <c r="AT3214" t="str">
        <v>IKPEACHUNWA DENNIS (MIC)</v>
      </c>
      <c r="AU3214" s="31">
        <v>44883</v>
      </c>
      <c r="AV3214" s="40">
        <v>0.27688657407407408</v>
      </c>
      <c r="BW3214">
        <v>419</v>
      </c>
      <c r="BX3214" t="str">
        <v>MICURA</v>
      </c>
      <c r="BY3214" t="str">
        <v>LAWAL OLASUNKANMI</v>
      </c>
      <c r="BZ3214" s="31">
        <v>44880</v>
      </c>
      <c r="CA3214" s="40">
        <v>0.54751157407407403</v>
      </c>
      <c r="DB3214">
        <v>612</v>
      </c>
      <c r="DC3214" t="str">
        <v>MICURA</v>
      </c>
      <c r="DD3214" t="str">
        <v>OLONISOWON RAPHAEL (MIC</v>
      </c>
      <c r="DE3214" s="31">
        <v>44881</v>
      </c>
      <c r="DF3214" s="40">
        <v>0.76944444444444449</v>
      </c>
    </row>
    <row r="3215" spans="1:110" x14ac:dyDescent="0.25">
      <c r="A3215" s="109" t="s">
        <v>1972</v>
      </c>
      <c r="B3215">
        <v>476</v>
      </c>
      <c r="C3215" s="109" t="s">
        <v>53</v>
      </c>
      <c r="D3215" s="109" t="s">
        <v>720</v>
      </c>
      <c r="E3215" s="94">
        <v>44870</v>
      </c>
      <c r="F3215" s="174">
        <v>0.80571759259259257</v>
      </c>
      <c r="G3215">
        <v>2</v>
      </c>
      <c r="H3215" s="109" t="s">
        <v>721</v>
      </c>
      <c r="I3215"/>
      <c r="AR3215">
        <v>128</v>
      </c>
      <c r="AS3215" t="str">
        <v>MICURA</v>
      </c>
      <c r="AT3215" t="str">
        <v>ABDULLAHI MOHAMMED (MIC</v>
      </c>
      <c r="AU3215" s="31">
        <v>44883</v>
      </c>
      <c r="AV3215" s="40">
        <v>0.27693287037037034</v>
      </c>
      <c r="BW3215">
        <v>420</v>
      </c>
      <c r="BX3215" t="str">
        <v>MICURA</v>
      </c>
      <c r="BY3215" t="str">
        <v>OLONISOWON RAPHAEL (MIC</v>
      </c>
      <c r="BZ3215" s="31">
        <v>44880</v>
      </c>
      <c r="CA3215" s="40">
        <v>0.54780092592592589</v>
      </c>
      <c r="DB3215">
        <v>613</v>
      </c>
      <c r="DC3215" t="str">
        <v>OPERATIONS</v>
      </c>
      <c r="DD3215" t="str">
        <v>APPOLUS SOLOMON</v>
      </c>
      <c r="DE3215" s="31">
        <v>44881</v>
      </c>
      <c r="DF3215" s="40">
        <v>0.76961805555555551</v>
      </c>
    </row>
    <row r="3216" spans="1:110" x14ac:dyDescent="0.25">
      <c r="A3216" s="109" t="s">
        <v>1972</v>
      </c>
      <c r="B3216">
        <v>477</v>
      </c>
      <c r="C3216" s="109" t="s">
        <v>52</v>
      </c>
      <c r="D3216" s="109" t="s">
        <v>1068</v>
      </c>
      <c r="E3216" s="94">
        <v>44870</v>
      </c>
      <c r="F3216" s="174">
        <v>0.80967592592592597</v>
      </c>
      <c r="G3216">
        <v>2</v>
      </c>
      <c r="H3216" s="109" t="s">
        <v>1069</v>
      </c>
      <c r="I3216">
        <v>5334482</v>
      </c>
      <c r="AR3216">
        <v>129</v>
      </c>
      <c r="AS3216" t="str">
        <v>ENGINEERING</v>
      </c>
      <c r="AT3216" t="str">
        <v>EDEVWIE FRIDAY O (ENGR)</v>
      </c>
      <c r="AU3216" s="31">
        <v>44883</v>
      </c>
      <c r="AV3216" s="40">
        <v>0.27716435185185184</v>
      </c>
      <c r="BW3216">
        <v>421</v>
      </c>
      <c r="BX3216" t="str">
        <v>MICURA</v>
      </c>
      <c r="BY3216" t="str">
        <v>ADESOKAN OLALEKAN  (MIC)</v>
      </c>
      <c r="BZ3216" s="31">
        <v>44880</v>
      </c>
      <c r="CA3216" s="40">
        <v>0.54842592592592587</v>
      </c>
      <c r="DB3216">
        <v>614</v>
      </c>
      <c r="DC3216" t="str">
        <v>OPERATIONS</v>
      </c>
      <c r="DD3216" t="str">
        <v>FREDRICK ODIRIN (OPS)</v>
      </c>
      <c r="DE3216" s="31">
        <v>44881</v>
      </c>
      <c r="DF3216" s="40">
        <v>0.76967592592592593</v>
      </c>
    </row>
    <row r="3217" spans="1:110" x14ac:dyDescent="0.25">
      <c r="A3217" s="109" t="s">
        <v>1972</v>
      </c>
      <c r="B3217">
        <v>478</v>
      </c>
      <c r="C3217" s="109" t="s">
        <v>52</v>
      </c>
      <c r="D3217" s="109" t="s">
        <v>1174</v>
      </c>
      <c r="E3217" s="94">
        <v>44870</v>
      </c>
      <c r="F3217" s="174">
        <v>0.81123842592592588</v>
      </c>
      <c r="G3217">
        <v>2</v>
      </c>
      <c r="H3217" s="109" t="s">
        <v>1175</v>
      </c>
      <c r="I3217">
        <v>14958078</v>
      </c>
      <c r="AR3217">
        <v>130</v>
      </c>
      <c r="AS3217" t="str">
        <v>OPERATIONS</v>
      </c>
      <c r="AT3217" t="str">
        <v>USMAN MUKTARI (OPS)</v>
      </c>
      <c r="AU3217" s="31">
        <v>44883</v>
      </c>
      <c r="AV3217" s="40">
        <v>0.27725694444444443</v>
      </c>
      <c r="BW3217">
        <v>422</v>
      </c>
      <c r="BX3217" t="str">
        <v>ENGINEERING</v>
      </c>
      <c r="BY3217" t="str">
        <v>NJEMANZE HENRY (DRV)</v>
      </c>
      <c r="BZ3217" s="31">
        <v>44880</v>
      </c>
      <c r="CA3217" s="40">
        <v>0.54887731481481483</v>
      </c>
      <c r="DB3217">
        <v>615</v>
      </c>
      <c r="DC3217" t="str">
        <v>MICURA</v>
      </c>
      <c r="DD3217" t="str">
        <v>EDOWMONYI PRINCE E.(MIC)</v>
      </c>
      <c r="DE3217" s="31">
        <v>44881</v>
      </c>
      <c r="DF3217" s="40">
        <v>0.76974537037037039</v>
      </c>
    </row>
    <row r="3218" spans="1:110" x14ac:dyDescent="0.25">
      <c r="A3218" s="109" t="s">
        <v>1972</v>
      </c>
      <c r="B3218">
        <v>479</v>
      </c>
      <c r="C3218" s="109" t="s">
        <v>18</v>
      </c>
      <c r="D3218" s="109" t="s">
        <v>1091</v>
      </c>
      <c r="E3218" s="94">
        <v>44870</v>
      </c>
      <c r="F3218" s="174">
        <v>0.81221064814814814</v>
      </c>
      <c r="G3218">
        <v>2</v>
      </c>
      <c r="H3218" s="109" t="s">
        <v>1092</v>
      </c>
      <c r="I3218"/>
      <c r="AR3218">
        <v>131</v>
      </c>
      <c r="AS3218" t="str">
        <v>OPERATIONS</v>
      </c>
      <c r="AT3218" t="str">
        <v>OGUNDIMU ABIODUN S. (OP</v>
      </c>
      <c r="AU3218" s="31">
        <v>44883</v>
      </c>
      <c r="AV3218" s="40">
        <v>0.27750000000000002</v>
      </c>
      <c r="BW3218">
        <v>423</v>
      </c>
      <c r="BX3218" t="str">
        <v>MICURA</v>
      </c>
      <c r="BY3218" t="str">
        <v>SAMUEL UWAEME (MIC)</v>
      </c>
      <c r="BZ3218" s="31">
        <v>44880</v>
      </c>
      <c r="CA3218" s="40">
        <v>0.55081018518518521</v>
      </c>
      <c r="DB3218">
        <v>616</v>
      </c>
      <c r="DC3218" t="str">
        <v>ENGINEERING</v>
      </c>
      <c r="DD3218" t="str">
        <v>STEVEN OKAEBEN (DRV)</v>
      </c>
      <c r="DE3218" s="31">
        <v>44881</v>
      </c>
      <c r="DF3218" s="40">
        <v>0.76980324074074069</v>
      </c>
    </row>
    <row r="3219" spans="1:110" x14ac:dyDescent="0.25">
      <c r="A3219" s="109" t="s">
        <v>1972</v>
      </c>
      <c r="B3219">
        <v>480</v>
      </c>
      <c r="C3219" s="109" t="s">
        <v>54</v>
      </c>
      <c r="D3219" s="109" t="s">
        <v>1189</v>
      </c>
      <c r="E3219" s="94">
        <v>44870</v>
      </c>
      <c r="F3219" s="174">
        <v>0.8134837962962963</v>
      </c>
      <c r="G3219">
        <v>2</v>
      </c>
      <c r="H3219" s="109" t="s">
        <v>1190</v>
      </c>
      <c r="I3219">
        <v>14808881</v>
      </c>
      <c r="AR3219">
        <v>132</v>
      </c>
      <c r="AS3219" t="str">
        <v>MICURA</v>
      </c>
      <c r="AT3219" t="str">
        <v>FRANK EPETUKU (MIC)</v>
      </c>
      <c r="AU3219" s="31">
        <v>44883</v>
      </c>
      <c r="AV3219" s="40">
        <v>0.27796296296296297</v>
      </c>
      <c r="BW3219">
        <v>424</v>
      </c>
      <c r="BX3219" t="str">
        <v>OPERATIONS</v>
      </c>
      <c r="BY3219" t="str">
        <v>CHRISTOPHER ONYEFULUCHI</v>
      </c>
      <c r="BZ3219" s="31">
        <v>44880</v>
      </c>
      <c r="CA3219" s="40">
        <v>0.55282407407407408</v>
      </c>
      <c r="DB3219">
        <v>617</v>
      </c>
      <c r="DC3219" t="str">
        <v>MICURA</v>
      </c>
      <c r="DD3219" t="str">
        <v>EREDJENA ONORIODE (MIC)</v>
      </c>
      <c r="DE3219" s="31">
        <v>44881</v>
      </c>
      <c r="DF3219" s="40">
        <v>0.76993055555555556</v>
      </c>
    </row>
    <row r="3220" spans="1:110" x14ac:dyDescent="0.25">
      <c r="A3220" s="109" t="s">
        <v>1972</v>
      </c>
      <c r="B3220">
        <v>481</v>
      </c>
      <c r="C3220" s="109" t="s">
        <v>54</v>
      </c>
      <c r="D3220" s="109" t="s">
        <v>1162</v>
      </c>
      <c r="E3220" s="94">
        <v>44870</v>
      </c>
      <c r="F3220" s="174">
        <v>0.81719907407407411</v>
      </c>
      <c r="G3220">
        <v>2</v>
      </c>
      <c r="H3220" s="109" t="s">
        <v>1163</v>
      </c>
      <c r="I3220">
        <v>6723329</v>
      </c>
      <c r="AR3220">
        <v>133</v>
      </c>
      <c r="AS3220" t="str">
        <v>ENGINEERING</v>
      </c>
      <c r="AT3220" t="str">
        <v>ONU HYACINTH C. (ENGNR)</v>
      </c>
      <c r="AU3220" s="31">
        <v>44883</v>
      </c>
      <c r="AV3220" s="40">
        <v>0.27820601851851851</v>
      </c>
      <c r="BW3220">
        <v>425</v>
      </c>
      <c r="BX3220" t="str">
        <v>GATE OPS</v>
      </c>
      <c r="BY3220" t="str">
        <v>IYAWE E. IGHODARO (GATE</v>
      </c>
      <c r="BZ3220" s="31">
        <v>44880</v>
      </c>
      <c r="CA3220" s="40">
        <v>0.55527777777777776</v>
      </c>
      <c r="DB3220">
        <v>618</v>
      </c>
      <c r="DC3220" t="str">
        <v>OPERATIONS</v>
      </c>
      <c r="DD3220" t="str">
        <v>OSENI OLUGBENGA</v>
      </c>
      <c r="DE3220" s="31">
        <v>44881</v>
      </c>
      <c r="DF3220" s="40">
        <v>0.77043981481481483</v>
      </c>
    </row>
    <row r="3221" spans="1:110" x14ac:dyDescent="0.25">
      <c r="A3221" s="109" t="s">
        <v>1972</v>
      </c>
      <c r="B3221">
        <v>482</v>
      </c>
      <c r="C3221" s="109" t="s">
        <v>21</v>
      </c>
      <c r="D3221" s="109" t="s">
        <v>970</v>
      </c>
      <c r="E3221" s="94">
        <v>44870</v>
      </c>
      <c r="F3221" s="174">
        <v>0.82008101851851856</v>
      </c>
      <c r="G3221">
        <v>2</v>
      </c>
      <c r="H3221" s="109" t="s">
        <v>971</v>
      </c>
      <c r="I3221"/>
      <c r="AR3221">
        <v>134</v>
      </c>
      <c r="AS3221" t="str">
        <v>OPERATIONS</v>
      </c>
      <c r="AT3221" t="str">
        <v>AYODELE AREMU (OPS)</v>
      </c>
      <c r="AU3221" s="31">
        <v>44883</v>
      </c>
      <c r="AV3221" s="40">
        <v>0.27828703703703705</v>
      </c>
      <c r="BW3221">
        <v>426</v>
      </c>
      <c r="BX3221" t="str">
        <v>OLM</v>
      </c>
      <c r="BY3221" t="str">
        <v>OGUNYEMI AYODELE (OLM)</v>
      </c>
      <c r="BZ3221" s="31">
        <v>44880</v>
      </c>
      <c r="CA3221" s="40">
        <v>0.5590856481481481</v>
      </c>
      <c r="DB3221">
        <v>619</v>
      </c>
      <c r="DC3221" t="str">
        <v>OPERATIONS</v>
      </c>
      <c r="DD3221" t="str">
        <v>CHRISTOPHER OGBEKHIU(OP</v>
      </c>
      <c r="DE3221" s="31">
        <v>44881</v>
      </c>
      <c r="DF3221" s="40">
        <v>0.77052083333333332</v>
      </c>
    </row>
    <row r="3222" spans="1:110" x14ac:dyDescent="0.25">
      <c r="A3222" s="109" t="s">
        <v>1972</v>
      </c>
      <c r="B3222">
        <v>483</v>
      </c>
      <c r="C3222" s="109" t="s">
        <v>52</v>
      </c>
      <c r="D3222" s="109" t="s">
        <v>1667</v>
      </c>
      <c r="E3222" s="94">
        <v>44870</v>
      </c>
      <c r="F3222" s="174">
        <v>0.82057870370370367</v>
      </c>
      <c r="G3222">
        <v>2</v>
      </c>
      <c r="H3222" s="109" t="s">
        <v>1668</v>
      </c>
      <c r="I3222">
        <v>14932401</v>
      </c>
      <c r="AR3222">
        <v>135</v>
      </c>
      <c r="AS3222" t="str">
        <v>MICURA</v>
      </c>
      <c r="AT3222" t="str">
        <v>IDOWU JAMIU (MIC)</v>
      </c>
      <c r="AU3222" s="31">
        <v>44883</v>
      </c>
      <c r="AV3222" s="40">
        <v>0.27841435185185187</v>
      </c>
      <c r="BW3222">
        <v>427</v>
      </c>
      <c r="BX3222" t="str">
        <v>MICURA</v>
      </c>
      <c r="BY3222" t="str">
        <v>OLIJO CHUKWUDI (ENGR)</v>
      </c>
      <c r="BZ3222" s="31">
        <v>44880</v>
      </c>
      <c r="CA3222" s="40">
        <v>0.56592592592592594</v>
      </c>
      <c r="DB3222">
        <v>620</v>
      </c>
      <c r="DC3222" t="str">
        <v>OPERATIONS</v>
      </c>
      <c r="DD3222" t="str">
        <v>ADEOTI NOAH A.</v>
      </c>
      <c r="DE3222" s="31">
        <v>44881</v>
      </c>
      <c r="DF3222" s="40">
        <v>0.77057870370370374</v>
      </c>
    </row>
    <row r="3223" spans="1:110" x14ac:dyDescent="0.25">
      <c r="A3223" s="109" t="s">
        <v>1972</v>
      </c>
      <c r="B3223">
        <v>484</v>
      </c>
      <c r="C3223" s="109" t="s">
        <v>52</v>
      </c>
      <c r="D3223" s="109" t="s">
        <v>2011</v>
      </c>
      <c r="E3223" s="94">
        <v>44870</v>
      </c>
      <c r="F3223" s="174">
        <v>0.82101851851851848</v>
      </c>
      <c r="G3223">
        <v>2</v>
      </c>
      <c r="H3223" s="109" t="s">
        <v>2012</v>
      </c>
      <c r="I3223"/>
      <c r="AR3223">
        <v>136</v>
      </c>
      <c r="AS3223" t="str">
        <v>MICURA</v>
      </c>
      <c r="AT3223" t="str">
        <v>ISAAC JOHN (MIC)</v>
      </c>
      <c r="AU3223" s="31">
        <v>44883</v>
      </c>
      <c r="AV3223" s="40">
        <v>0.2784490740740741</v>
      </c>
      <c r="BW3223">
        <v>428</v>
      </c>
      <c r="BX3223" t="str">
        <v>MICURA</v>
      </c>
      <c r="BY3223" t="str">
        <v>OGUEJIOFOR OGBODU (MIC)</v>
      </c>
      <c r="BZ3223" s="31">
        <v>44880</v>
      </c>
      <c r="CA3223" s="40">
        <v>0.56694444444444447</v>
      </c>
      <c r="DB3223">
        <v>621</v>
      </c>
      <c r="DC3223" t="str">
        <v>MICURA</v>
      </c>
      <c r="DD3223" t="str">
        <v>FRANK EPETUKU (MIC)</v>
      </c>
      <c r="DE3223" s="31">
        <v>44881</v>
      </c>
      <c r="DF3223" s="40">
        <v>0.77065972222222223</v>
      </c>
    </row>
    <row r="3224" spans="1:110" x14ac:dyDescent="0.25">
      <c r="A3224" s="109" t="s">
        <v>1972</v>
      </c>
      <c r="B3224">
        <v>485</v>
      </c>
      <c r="C3224" s="109" t="s">
        <v>53</v>
      </c>
      <c r="D3224" s="109" t="s">
        <v>1640</v>
      </c>
      <c r="E3224" s="94">
        <v>44870</v>
      </c>
      <c r="F3224" s="174">
        <v>0.83295138888888887</v>
      </c>
      <c r="G3224">
        <v>2</v>
      </c>
      <c r="H3224" s="109" t="s">
        <v>1641</v>
      </c>
      <c r="I3224"/>
      <c r="AR3224">
        <v>137</v>
      </c>
      <c r="AS3224" t="str">
        <v>OPERATIONS</v>
      </c>
      <c r="AT3224" t="str">
        <v>ICHADERE ONORIODE (OPS)</v>
      </c>
      <c r="AU3224" s="31">
        <v>44883</v>
      </c>
      <c r="AV3224" s="40">
        <v>0.2787384259259259</v>
      </c>
      <c r="BW3224">
        <v>429</v>
      </c>
      <c r="BX3224" t="str">
        <v>OPERATIONS</v>
      </c>
      <c r="BY3224" t="str">
        <v>THANKGOD OMOROHWOVO (OP</v>
      </c>
      <c r="BZ3224" s="31">
        <v>44880</v>
      </c>
      <c r="CA3224" s="40">
        <v>0.56704861111111116</v>
      </c>
      <c r="DB3224">
        <v>622</v>
      </c>
      <c r="DC3224" t="str">
        <v>MICURA</v>
      </c>
      <c r="DD3224" t="str">
        <v>EDET AKPAN FINTAN (MIC)</v>
      </c>
      <c r="DE3224" s="31">
        <v>44881</v>
      </c>
      <c r="DF3224" s="40">
        <v>0.77071759259259254</v>
      </c>
    </row>
    <row r="3225" spans="1:110" x14ac:dyDescent="0.25">
      <c r="A3225" s="109" t="s">
        <v>1972</v>
      </c>
      <c r="B3225">
        <v>486</v>
      </c>
      <c r="C3225" s="109" t="s">
        <v>53</v>
      </c>
      <c r="D3225" s="109" t="s">
        <v>1622</v>
      </c>
      <c r="E3225" s="94">
        <v>44870</v>
      </c>
      <c r="F3225" s="174">
        <v>0.83596064814814819</v>
      </c>
      <c r="G3225">
        <v>2</v>
      </c>
      <c r="H3225" s="109" t="s">
        <v>1623</v>
      </c>
      <c r="I3225">
        <v>14967077</v>
      </c>
      <c r="AR3225">
        <v>138</v>
      </c>
      <c r="AS3225" t="str">
        <v>OPERATIONS</v>
      </c>
      <c r="AT3225" t="str">
        <v>OGBEIFUN KENNEDY (OPS)</v>
      </c>
      <c r="AU3225" s="31">
        <v>44883</v>
      </c>
      <c r="AV3225" s="40">
        <v>0.27884259259259259</v>
      </c>
      <c r="BW3225">
        <v>430</v>
      </c>
      <c r="BX3225" t="str">
        <v>ENGINEERING</v>
      </c>
      <c r="BY3225" t="str">
        <v>BOLAJI SOLOMON (ENGR)</v>
      </c>
      <c r="BZ3225" s="31">
        <v>44880</v>
      </c>
      <c r="CA3225" s="40">
        <v>0.56821759259259264</v>
      </c>
      <c r="DB3225">
        <v>623</v>
      </c>
      <c r="DC3225" t="str">
        <v>MICURA</v>
      </c>
      <c r="DD3225" t="str">
        <v>ADEKOYA SAHEED L. (MIC)</v>
      </c>
      <c r="DE3225" s="31">
        <v>44881</v>
      </c>
      <c r="DF3225" s="40">
        <v>0.77078703703703699</v>
      </c>
    </row>
    <row r="3226" spans="1:110" x14ac:dyDescent="0.25">
      <c r="A3226" s="109" t="s">
        <v>1972</v>
      </c>
      <c r="B3226">
        <v>487</v>
      </c>
      <c r="C3226" s="109" t="s">
        <v>58</v>
      </c>
      <c r="D3226" s="109" t="s">
        <v>2013</v>
      </c>
      <c r="E3226" s="94">
        <v>44870</v>
      </c>
      <c r="F3226" s="174">
        <v>0.84828703703703701</v>
      </c>
      <c r="G3226">
        <v>2</v>
      </c>
      <c r="H3226" s="109" t="s">
        <v>2014</v>
      </c>
      <c r="I3226">
        <v>2051987</v>
      </c>
      <c r="AR3226">
        <v>139</v>
      </c>
      <c r="AS3226" t="str">
        <v>MICURA</v>
      </c>
      <c r="AT3226" t="str">
        <v>IBRAHIM NASIRU ADIO (MI</v>
      </c>
      <c r="AU3226" s="31">
        <v>44883</v>
      </c>
      <c r="AV3226" s="40">
        <v>0.27892361111111114</v>
      </c>
      <c r="BW3226">
        <v>431</v>
      </c>
      <c r="BX3226" t="str">
        <v>OPERATIONS</v>
      </c>
      <c r="BY3226" t="str">
        <v>APPOLUS SOLOMON</v>
      </c>
      <c r="BZ3226" s="31">
        <v>44880</v>
      </c>
      <c r="CA3226" s="40">
        <v>0.56829861111111113</v>
      </c>
      <c r="DB3226">
        <v>624</v>
      </c>
      <c r="DC3226" t="str">
        <v>MICURA</v>
      </c>
      <c r="DD3226" t="str">
        <v>UMARU SHAIBU (MIC)</v>
      </c>
      <c r="DE3226" s="31">
        <v>44881</v>
      </c>
      <c r="DF3226" s="40">
        <v>0.77114583333333331</v>
      </c>
    </row>
    <row r="3227" spans="1:110" x14ac:dyDescent="0.25">
      <c r="A3227" s="109" t="s">
        <v>1972</v>
      </c>
      <c r="B3227">
        <v>488</v>
      </c>
      <c r="C3227" s="109" t="s">
        <v>53</v>
      </c>
      <c r="D3227" s="109" t="s">
        <v>2015</v>
      </c>
      <c r="E3227" s="94">
        <v>44870</v>
      </c>
      <c r="F3227" s="174">
        <v>0.84965277777777781</v>
      </c>
      <c r="G3227">
        <v>2</v>
      </c>
      <c r="H3227" s="109" t="s">
        <v>2016</v>
      </c>
      <c r="I3227"/>
      <c r="AR3227">
        <v>140</v>
      </c>
      <c r="AS3227" t="str">
        <v>OPERATIONS</v>
      </c>
      <c r="AT3227" t="str">
        <v>AWONUGA OLUDOLAPO (OPS)</v>
      </c>
      <c r="AU3227" s="31">
        <v>44883</v>
      </c>
      <c r="AV3227" s="40">
        <v>0.27901620370370372</v>
      </c>
      <c r="BW3227">
        <v>432</v>
      </c>
      <c r="BX3227" t="str">
        <v>MICURA</v>
      </c>
      <c r="BY3227" t="str">
        <v>OYEBAMIJI BUKOLA (MIC)</v>
      </c>
      <c r="BZ3227" s="31">
        <v>44880</v>
      </c>
      <c r="CA3227" s="40">
        <v>0.56927083333333328</v>
      </c>
      <c r="DB3227">
        <v>625</v>
      </c>
      <c r="DC3227" t="str">
        <v>MICURA</v>
      </c>
      <c r="DD3227" t="str">
        <v>HOPE NWAGBO (MIC)</v>
      </c>
      <c r="DE3227" s="31">
        <v>44881</v>
      </c>
      <c r="DF3227" s="40">
        <v>0.77121527777777776</v>
      </c>
    </row>
    <row r="3228" spans="1:110" x14ac:dyDescent="0.25">
      <c r="A3228" s="109" t="s">
        <v>1972</v>
      </c>
      <c r="B3228">
        <v>489</v>
      </c>
      <c r="C3228" s="109" t="s">
        <v>53</v>
      </c>
      <c r="D3228" s="109" t="s">
        <v>1669</v>
      </c>
      <c r="E3228" s="94">
        <v>44870</v>
      </c>
      <c r="F3228" s="174">
        <v>0.85633101851851856</v>
      </c>
      <c r="G3228">
        <v>2</v>
      </c>
      <c r="H3228" s="109" t="s">
        <v>1670</v>
      </c>
      <c r="I3228"/>
      <c r="AR3228">
        <v>141</v>
      </c>
      <c r="AS3228" t="str">
        <v>MICURA</v>
      </c>
      <c r="AT3228" t="str">
        <v>GECHA VICTOR T. (MIC)</v>
      </c>
      <c r="AU3228" s="31">
        <v>44883</v>
      </c>
      <c r="AV3228" s="40">
        <v>0.27939814814814817</v>
      </c>
      <c r="BW3228">
        <v>433</v>
      </c>
      <c r="BX3228" t="str">
        <v>MICURA</v>
      </c>
      <c r="BY3228" t="str">
        <v>HOPE OJONG (MIC)</v>
      </c>
      <c r="BZ3228" s="31">
        <v>44880</v>
      </c>
      <c r="CA3228" s="40">
        <v>0.56961805555555556</v>
      </c>
      <c r="DB3228">
        <v>626</v>
      </c>
      <c r="DC3228" t="str">
        <v>OPERATIONS</v>
      </c>
      <c r="DD3228" t="str">
        <v>THANKGOD OMOROHWOVO (OP</v>
      </c>
      <c r="DE3228" s="31">
        <v>44881</v>
      </c>
      <c r="DF3228" s="40">
        <v>0.77136574074074071</v>
      </c>
    </row>
    <row r="3229" spans="1:110" x14ac:dyDescent="0.25">
      <c r="A3229" s="109" t="s">
        <v>1972</v>
      </c>
      <c r="B3229">
        <v>490</v>
      </c>
      <c r="C3229" s="109" t="s">
        <v>53</v>
      </c>
      <c r="D3229" s="109" t="s">
        <v>1180</v>
      </c>
      <c r="E3229" s="94">
        <v>44870</v>
      </c>
      <c r="F3229" s="174">
        <v>0.86359953703703707</v>
      </c>
      <c r="G3229">
        <v>2</v>
      </c>
      <c r="H3229" s="109" t="s">
        <v>1181</v>
      </c>
      <c r="I3229"/>
      <c r="AR3229">
        <v>142</v>
      </c>
      <c r="AS3229" t="str">
        <v>MICURA</v>
      </c>
      <c r="AT3229" t="str">
        <v>ESHIGBE IRIKEFE TONY(MI</v>
      </c>
      <c r="AU3229" s="31">
        <v>44883</v>
      </c>
      <c r="AV3229" s="40">
        <v>0.27944444444444444</v>
      </c>
      <c r="BW3229">
        <v>434</v>
      </c>
      <c r="BX3229" t="str">
        <v>MICURA</v>
      </c>
      <c r="BY3229" t="str">
        <v>JOHN DUNIYAN (MIC)</v>
      </c>
      <c r="BZ3229" s="31">
        <v>44880</v>
      </c>
      <c r="CA3229" s="40">
        <v>0.57142361111111106</v>
      </c>
      <c r="DB3229">
        <v>627</v>
      </c>
      <c r="DC3229" t="str">
        <v>MICURA</v>
      </c>
      <c r="DD3229" t="str">
        <v>SULIAMAN ALABI (MIC)</v>
      </c>
      <c r="DE3229" s="31">
        <v>44881</v>
      </c>
      <c r="DF3229" s="40">
        <v>0.77143518518518517</v>
      </c>
    </row>
    <row r="3230" spans="1:110" x14ac:dyDescent="0.25">
      <c r="A3230" s="109" t="s">
        <v>1972</v>
      </c>
      <c r="B3230">
        <v>491</v>
      </c>
      <c r="C3230" s="109" t="s">
        <v>53</v>
      </c>
      <c r="D3230" s="109" t="s">
        <v>1036</v>
      </c>
      <c r="E3230" s="94">
        <v>44870</v>
      </c>
      <c r="F3230" s="174">
        <v>0.86366898148148152</v>
      </c>
      <c r="G3230">
        <v>2</v>
      </c>
      <c r="H3230" s="109" t="s">
        <v>1037</v>
      </c>
      <c r="I3230"/>
      <c r="AR3230">
        <v>143</v>
      </c>
      <c r="AS3230" t="str">
        <v>ENGINEERING</v>
      </c>
      <c r="AT3230" t="str">
        <v>NZEREM IKECHUKWU</v>
      </c>
      <c r="AU3230" s="31">
        <v>44883</v>
      </c>
      <c r="AV3230" s="40">
        <v>0.28035879629629629</v>
      </c>
      <c r="BW3230">
        <v>435</v>
      </c>
      <c r="BX3230" t="str">
        <v>MICURA</v>
      </c>
      <c r="BY3230" t="str">
        <v>TAIWO OLUWAYOSE</v>
      </c>
      <c r="BZ3230" s="31">
        <v>44880</v>
      </c>
      <c r="CA3230" s="40">
        <v>0.57165509259259262</v>
      </c>
      <c r="DB3230">
        <v>628</v>
      </c>
      <c r="DC3230" t="str">
        <v>MICURA</v>
      </c>
      <c r="DD3230" t="str">
        <v>SHAMSIDEEN OLANREWAJU(MI</v>
      </c>
      <c r="DE3230" s="31">
        <v>44881</v>
      </c>
      <c r="DF3230" s="40">
        <v>0.77150462962962962</v>
      </c>
    </row>
    <row r="3231" spans="1:110" x14ac:dyDescent="0.25">
      <c r="A3231" s="109" t="s">
        <v>1972</v>
      </c>
      <c r="B3231">
        <v>492</v>
      </c>
      <c r="C3231" s="109" t="s">
        <v>54</v>
      </c>
      <c r="D3231" s="109" t="s">
        <v>1153</v>
      </c>
      <c r="E3231" s="94">
        <v>44870</v>
      </c>
      <c r="F3231" s="174">
        <v>0.86375000000000002</v>
      </c>
      <c r="G3231">
        <v>2</v>
      </c>
      <c r="H3231" s="109" t="s">
        <v>1154</v>
      </c>
      <c r="I3231"/>
      <c r="AR3231">
        <v>144</v>
      </c>
      <c r="AS3231" t="str">
        <v>OPERATIONS</v>
      </c>
      <c r="AT3231" t="str">
        <v>APPOLUS SOLOMON</v>
      </c>
      <c r="AU3231" s="31">
        <v>44883</v>
      </c>
      <c r="AV3231" s="40">
        <v>0.28039351851851851</v>
      </c>
      <c r="BW3231">
        <v>436</v>
      </c>
      <c r="BX3231" t="str">
        <v>OPERATIONS</v>
      </c>
      <c r="BY3231" t="str">
        <v>NWACHUKWU OGBONNAYA (OP</v>
      </c>
      <c r="BZ3231" s="31">
        <v>44880</v>
      </c>
      <c r="CA3231" s="40">
        <v>0.5721180555555555</v>
      </c>
      <c r="DB3231">
        <v>629</v>
      </c>
      <c r="DC3231" t="str">
        <v>OPERATIONS</v>
      </c>
      <c r="DD3231" t="str">
        <v>GBADAMOSI JIMOH (OPS)</v>
      </c>
      <c r="DE3231" s="31">
        <v>44881</v>
      </c>
      <c r="DF3231" s="40">
        <v>0.77157407407407408</v>
      </c>
    </row>
    <row r="3232" spans="1:110" x14ac:dyDescent="0.25">
      <c r="A3232" s="109" t="s">
        <v>1972</v>
      </c>
      <c r="B3232">
        <v>493</v>
      </c>
      <c r="C3232" s="109" t="s">
        <v>56</v>
      </c>
      <c r="D3232" s="109" t="s">
        <v>1859</v>
      </c>
      <c r="E3232" s="94">
        <v>44870</v>
      </c>
      <c r="F3232" s="174">
        <v>0.86381944444444447</v>
      </c>
      <c r="G3232">
        <v>2</v>
      </c>
      <c r="H3232" s="109" t="s">
        <v>1860</v>
      </c>
      <c r="I3232">
        <v>5498875</v>
      </c>
      <c r="AR3232">
        <v>145</v>
      </c>
      <c r="AS3232" t="str">
        <v>OPERATIONS</v>
      </c>
      <c r="AT3232" t="str">
        <v>SAMUEL ADEWUNMI (OPS)</v>
      </c>
      <c r="AU3232" s="31">
        <v>44883</v>
      </c>
      <c r="AV3232" s="40">
        <v>0.28086805555555555</v>
      </c>
      <c r="BW3232">
        <v>437</v>
      </c>
      <c r="BX3232" t="str">
        <v>OPERATIONS</v>
      </c>
      <c r="BY3232" t="str">
        <v>AMADU OLUWOLE (OPS)</v>
      </c>
      <c r="BZ3232" s="31">
        <v>44880</v>
      </c>
      <c r="CA3232" s="40">
        <v>0.57216435185185188</v>
      </c>
      <c r="DB3232">
        <v>630</v>
      </c>
      <c r="DC3232" t="str">
        <v>ENGINEERING</v>
      </c>
      <c r="DD3232" t="str">
        <v>AIGBIREMHON ODION (ENGR</v>
      </c>
      <c r="DE3232" s="31">
        <v>44881</v>
      </c>
      <c r="DF3232" s="40">
        <v>0.77165509259259257</v>
      </c>
    </row>
    <row r="3233" spans="1:110" x14ac:dyDescent="0.25">
      <c r="A3233" s="109" t="s">
        <v>1972</v>
      </c>
      <c r="B3233">
        <v>494</v>
      </c>
      <c r="C3233" s="109" t="s">
        <v>52</v>
      </c>
      <c r="D3233" s="109" t="s">
        <v>1973</v>
      </c>
      <c r="E3233" s="94">
        <v>44870</v>
      </c>
      <c r="F3233" s="174">
        <v>0.86708333333333332</v>
      </c>
      <c r="G3233">
        <v>2</v>
      </c>
      <c r="H3233" s="109" t="s">
        <v>1974</v>
      </c>
      <c r="I3233">
        <v>14990037</v>
      </c>
      <c r="AR3233">
        <v>146</v>
      </c>
      <c r="AS3233" t="str">
        <v>MICURA</v>
      </c>
      <c r="AT3233" t="str">
        <v>JACKSON MATHEW (MIC)</v>
      </c>
      <c r="AU3233" s="31">
        <v>44883</v>
      </c>
      <c r="AV3233" s="40">
        <v>0.28091435185185187</v>
      </c>
      <c r="BW3233">
        <v>438</v>
      </c>
      <c r="BX3233" t="str">
        <v>OPERATIONS</v>
      </c>
      <c r="BY3233" t="str">
        <v>IDEM ANIETIE EMMA (OPS)</v>
      </c>
      <c r="BZ3233" s="31">
        <v>44880</v>
      </c>
      <c r="CA3233" s="40">
        <v>0.57243055555555555</v>
      </c>
      <c r="DB3233">
        <v>631</v>
      </c>
      <c r="DC3233" t="str">
        <v>MICURA</v>
      </c>
      <c r="DD3233" t="str">
        <v>ONUIGBO VICTOR (MIC)</v>
      </c>
      <c r="DE3233" s="31">
        <v>44881</v>
      </c>
      <c r="DF3233" s="40">
        <v>0.77172453703703703</v>
      </c>
    </row>
    <row r="3234" spans="1:110" x14ac:dyDescent="0.25">
      <c r="A3234" s="109" t="s">
        <v>1972</v>
      </c>
      <c r="B3234">
        <v>495</v>
      </c>
      <c r="C3234" s="109" t="s">
        <v>52</v>
      </c>
      <c r="D3234" s="109" t="s">
        <v>1968</v>
      </c>
      <c r="E3234" s="94">
        <v>44870</v>
      </c>
      <c r="F3234" s="174">
        <v>0.86761574074074077</v>
      </c>
      <c r="G3234">
        <v>2</v>
      </c>
      <c r="H3234" s="109" t="s">
        <v>1969</v>
      </c>
      <c r="I3234">
        <v>6709247</v>
      </c>
      <c r="AR3234">
        <v>147</v>
      </c>
      <c r="AS3234" t="str">
        <v>ENGINEERING</v>
      </c>
      <c r="AT3234" t="str">
        <v>CHRISTIAN CHINWEUBA (EN</v>
      </c>
      <c r="AU3234" s="31">
        <v>44883</v>
      </c>
      <c r="AV3234" s="40">
        <v>0.2810300925925926</v>
      </c>
      <c r="BW3234">
        <v>439</v>
      </c>
      <c r="BX3234" t="str">
        <v>OLM</v>
      </c>
      <c r="BY3234" t="str">
        <v>NNAJI CHIDOZIE (OLM)</v>
      </c>
      <c r="BZ3234" s="31">
        <v>44880</v>
      </c>
      <c r="CA3234" s="40">
        <v>0.57328703703703698</v>
      </c>
      <c r="DB3234">
        <v>632</v>
      </c>
      <c r="DC3234" t="str">
        <v>MICURA</v>
      </c>
      <c r="DD3234" t="str">
        <v>OLAWALE OGUNLEYE (MIC)</v>
      </c>
      <c r="DE3234" s="31">
        <v>44881</v>
      </c>
      <c r="DF3234" s="40">
        <v>0.77178240740740744</v>
      </c>
    </row>
    <row r="3235" spans="1:110" x14ac:dyDescent="0.25">
      <c r="A3235" s="109" t="s">
        <v>1972</v>
      </c>
      <c r="B3235">
        <v>496</v>
      </c>
      <c r="C3235" s="109" t="s">
        <v>53</v>
      </c>
      <c r="D3235" s="109" t="s">
        <v>1197</v>
      </c>
      <c r="E3235" s="94">
        <v>44870</v>
      </c>
      <c r="F3235" s="174">
        <v>0.86866898148148153</v>
      </c>
      <c r="G3235">
        <v>2</v>
      </c>
      <c r="H3235" s="109" t="s">
        <v>1198</v>
      </c>
      <c r="I3235"/>
      <c r="AR3235">
        <v>148</v>
      </c>
      <c r="AS3235" t="str">
        <v>ENGINEERING</v>
      </c>
      <c r="AT3235" t="str">
        <v>WILLIAMS IDOROYEN (ENGR</v>
      </c>
      <c r="AU3235" s="31">
        <v>44883</v>
      </c>
      <c r="AV3235" s="40">
        <v>0.28111111111111109</v>
      </c>
      <c r="BW3235">
        <v>440</v>
      </c>
      <c r="BX3235" t="str">
        <v>MICURA</v>
      </c>
      <c r="BY3235" t="str">
        <v>MARTINS IKECHUKWU (MIC)</v>
      </c>
      <c r="BZ3235" s="31">
        <v>44880</v>
      </c>
      <c r="CA3235" s="40">
        <v>0.57358796296296299</v>
      </c>
      <c r="DB3235">
        <v>633</v>
      </c>
      <c r="DC3235" t="str">
        <v>MICURA</v>
      </c>
      <c r="DD3235" t="str">
        <v>ABIODUN ARO (MIC)</v>
      </c>
      <c r="DE3235" s="31">
        <v>44881</v>
      </c>
      <c r="DF3235" s="40">
        <v>0.7718518518518519</v>
      </c>
    </row>
    <row r="3236" spans="1:110" x14ac:dyDescent="0.25">
      <c r="A3236" s="109" t="s">
        <v>1972</v>
      </c>
      <c r="B3236">
        <v>497</v>
      </c>
      <c r="C3236" s="109" t="s">
        <v>53</v>
      </c>
      <c r="D3236" s="109" t="s">
        <v>1195</v>
      </c>
      <c r="E3236" s="94">
        <v>44870</v>
      </c>
      <c r="F3236" s="174">
        <v>0.88905092592592594</v>
      </c>
      <c r="G3236">
        <v>2</v>
      </c>
      <c r="H3236" s="109" t="s">
        <v>1196</v>
      </c>
      <c r="I3236"/>
      <c r="AR3236">
        <v>149</v>
      </c>
      <c r="AS3236" t="str">
        <v>ENGINEERING</v>
      </c>
      <c r="AT3236" t="str">
        <v>JAMES SAMSON (ENGR)</v>
      </c>
      <c r="AU3236" s="31">
        <v>44883</v>
      </c>
      <c r="AV3236" s="40">
        <v>0.28114583333333332</v>
      </c>
      <c r="BW3236">
        <v>441</v>
      </c>
      <c r="BX3236" t="str">
        <v>MICURA</v>
      </c>
      <c r="BY3236" t="str">
        <v>EDOWMONYI PRINCE E.(MIC)</v>
      </c>
      <c r="BZ3236" s="31">
        <v>44880</v>
      </c>
      <c r="CA3236" s="40">
        <v>0.5738078703703704</v>
      </c>
      <c r="DB3236">
        <v>634</v>
      </c>
      <c r="DC3236" t="str">
        <v>ENGINEERING</v>
      </c>
      <c r="DD3236" t="str">
        <v>NJEMANZE HENRY (DRV)</v>
      </c>
      <c r="DE3236" s="31">
        <v>44881</v>
      </c>
      <c r="DF3236" s="40">
        <v>0.7720717592592593</v>
      </c>
    </row>
    <row r="3237" spans="1:110" x14ac:dyDescent="0.25">
      <c r="A3237" s="109" t="s">
        <v>1972</v>
      </c>
      <c r="B3237">
        <v>498</v>
      </c>
      <c r="C3237" s="109" t="s">
        <v>56</v>
      </c>
      <c r="D3237" s="109" t="s">
        <v>1842</v>
      </c>
      <c r="E3237" s="94">
        <v>44870</v>
      </c>
      <c r="F3237" s="174">
        <v>0.89923611111111112</v>
      </c>
      <c r="G3237">
        <v>2</v>
      </c>
      <c r="H3237" s="109" t="s">
        <v>1843</v>
      </c>
      <c r="I3237"/>
      <c r="AR3237">
        <v>150</v>
      </c>
      <c r="AS3237" t="str">
        <v>MICURA</v>
      </c>
      <c r="AT3237" t="str">
        <v>QUADRI TAJUDEEN (MIC)</v>
      </c>
      <c r="AU3237" s="31">
        <v>44883</v>
      </c>
      <c r="AV3237" s="40">
        <v>0.28127314814814813</v>
      </c>
      <c r="BW3237">
        <v>442</v>
      </c>
      <c r="BX3237" t="str">
        <v>MICURA</v>
      </c>
      <c r="BY3237" t="str">
        <v>FATAI ADEPOJU (MIC)</v>
      </c>
      <c r="BZ3237" s="31">
        <v>44880</v>
      </c>
      <c r="CA3237" s="40">
        <v>0.5747106481481481</v>
      </c>
      <c r="DB3237">
        <v>635</v>
      </c>
      <c r="DC3237" t="str">
        <v>MICURA</v>
      </c>
      <c r="DD3237" t="str">
        <v>CASSEY ONOCHEI (MIC)</v>
      </c>
      <c r="DE3237" s="31">
        <v>44881</v>
      </c>
      <c r="DF3237" s="40">
        <v>0.77214120370370365</v>
      </c>
    </row>
    <row r="3238" spans="1:110" x14ac:dyDescent="0.25">
      <c r="A3238" s="109" t="s">
        <v>1972</v>
      </c>
      <c r="B3238">
        <v>499</v>
      </c>
      <c r="C3238" s="109" t="s">
        <v>53</v>
      </c>
      <c r="D3238" s="109" t="s">
        <v>899</v>
      </c>
      <c r="E3238" s="94">
        <v>44870</v>
      </c>
      <c r="F3238" s="174">
        <v>0.97026620370370376</v>
      </c>
      <c r="G3238">
        <v>2</v>
      </c>
      <c r="H3238" s="109" t="s">
        <v>900</v>
      </c>
      <c r="I3238"/>
      <c r="AR3238">
        <v>151</v>
      </c>
      <c r="AS3238" t="str">
        <v>ENGINEERING</v>
      </c>
      <c r="AT3238" t="str">
        <v>ASIA EHIMARE I. (ENGR)</v>
      </c>
      <c r="AU3238" s="31">
        <v>44883</v>
      </c>
      <c r="AV3238" s="40">
        <v>0.28168981481481481</v>
      </c>
      <c r="BW3238">
        <v>443</v>
      </c>
      <c r="BX3238" t="str">
        <v>FINANCE</v>
      </c>
      <c r="BY3238" t="str">
        <v>OBIRE A. JOHN  (FIN)</v>
      </c>
      <c r="BZ3238" s="31">
        <v>44880</v>
      </c>
      <c r="CA3238" s="40">
        <v>0.58365740740740746</v>
      </c>
      <c r="DB3238">
        <v>636</v>
      </c>
      <c r="DC3238" t="str">
        <v>MICURA</v>
      </c>
      <c r="DD3238" t="str">
        <v>OLUKOTUN TEMITOPE (MIC)</v>
      </c>
      <c r="DE3238" s="31">
        <v>44881</v>
      </c>
      <c r="DF3238" s="40">
        <v>0.77231481481481479</v>
      </c>
    </row>
    <row r="3239" spans="1:110" x14ac:dyDescent="0.25">
      <c r="A3239" s="109" t="s">
        <v>1972</v>
      </c>
      <c r="B3239">
        <v>500</v>
      </c>
      <c r="C3239" s="109" t="s">
        <v>52</v>
      </c>
      <c r="D3239" s="109" t="s">
        <v>1178</v>
      </c>
      <c r="E3239" s="94">
        <v>44870</v>
      </c>
      <c r="F3239" s="174">
        <v>0.97171296296296295</v>
      </c>
      <c r="G3239">
        <v>2</v>
      </c>
      <c r="H3239" s="109" t="s">
        <v>1179</v>
      </c>
      <c r="I3239">
        <v>7299031</v>
      </c>
      <c r="AR3239">
        <v>152</v>
      </c>
      <c r="AS3239" t="str">
        <v>MICURA</v>
      </c>
      <c r="AT3239" t="str">
        <v>JOHN OJOBO  S.(MIC)</v>
      </c>
      <c r="AU3239" s="31">
        <v>44883</v>
      </c>
      <c r="AV3239" s="40">
        <v>0.28173611111111113</v>
      </c>
      <c r="BW3239">
        <v>444</v>
      </c>
      <c r="BX3239" t="str">
        <v>ENGINEERING</v>
      </c>
      <c r="BY3239" t="str">
        <v>YOUNG EMMANUEL )DRV)</v>
      </c>
      <c r="BZ3239" s="31">
        <v>44880</v>
      </c>
      <c r="CA3239" s="40">
        <v>0.58527777777777779</v>
      </c>
      <c r="DB3239">
        <v>637</v>
      </c>
      <c r="DC3239" t="str">
        <v>MICURA</v>
      </c>
      <c r="DD3239" t="str">
        <v>OJUOLAPE SIMEON (MIC)</v>
      </c>
      <c r="DE3239" s="31">
        <v>44881</v>
      </c>
      <c r="DF3239" s="40">
        <v>0.77238425925925924</v>
      </c>
    </row>
    <row r="3240" spans="1:110" x14ac:dyDescent="0.25">
      <c r="A3240" s="109" t="s">
        <v>1972</v>
      </c>
      <c r="B3240">
        <v>501</v>
      </c>
      <c r="C3240" s="109" t="s">
        <v>52</v>
      </c>
      <c r="D3240" s="109" t="s">
        <v>1087</v>
      </c>
      <c r="E3240" s="94">
        <v>44870</v>
      </c>
      <c r="F3240" s="174">
        <v>0.9728472222222222</v>
      </c>
      <c r="G3240">
        <v>2</v>
      </c>
      <c r="H3240" s="109" t="s">
        <v>1088</v>
      </c>
      <c r="I3240">
        <v>7341922</v>
      </c>
      <c r="AR3240">
        <v>153</v>
      </c>
      <c r="AS3240" t="str">
        <v>MICURA</v>
      </c>
      <c r="AT3240" t="str">
        <v>LIBERTY AROGUNDADE (MIC</v>
      </c>
      <c r="AU3240" s="31">
        <v>44883</v>
      </c>
      <c r="AV3240" s="40">
        <v>0.28192129629629631</v>
      </c>
      <c r="BW3240">
        <v>445</v>
      </c>
      <c r="BX3240" t="str">
        <v>MICURA</v>
      </c>
      <c r="BY3240" t="str">
        <v>QUADRI RASAQ (MIC)</v>
      </c>
      <c r="BZ3240" s="31">
        <v>44880</v>
      </c>
      <c r="CA3240" s="40">
        <v>0.58542824074074074</v>
      </c>
      <c r="DB3240">
        <v>638</v>
      </c>
      <c r="DC3240" t="str">
        <v>ENGINEERING</v>
      </c>
      <c r="DD3240" t="str">
        <v>OLUWASOLA SOLOMON A (EN</v>
      </c>
      <c r="DE3240" s="31">
        <v>44881</v>
      </c>
      <c r="DF3240" s="40">
        <v>0.77277777777777779</v>
      </c>
    </row>
    <row r="3241" spans="1:110" x14ac:dyDescent="0.25">
      <c r="A3241" s="109" t="s">
        <v>1972</v>
      </c>
      <c r="B3241">
        <v>502</v>
      </c>
      <c r="C3241" s="109" t="s">
        <v>52</v>
      </c>
      <c r="D3241" s="109" t="s">
        <v>972</v>
      </c>
      <c r="E3241" s="94">
        <v>44870</v>
      </c>
      <c r="F3241" s="174">
        <v>0.97305555555555556</v>
      </c>
      <c r="G3241">
        <v>2</v>
      </c>
      <c r="H3241" s="109" t="s">
        <v>973</v>
      </c>
      <c r="I3241">
        <v>14932386</v>
      </c>
      <c r="AR3241">
        <v>154</v>
      </c>
      <c r="AS3241" t="str">
        <v>MICURA</v>
      </c>
      <c r="AT3241" t="str">
        <v>UKA FREDRICK U.(MIC)</v>
      </c>
      <c r="AU3241" s="31">
        <v>44883</v>
      </c>
      <c r="AV3241" s="40">
        <v>0.28194444444444444</v>
      </c>
      <c r="BW3241">
        <v>446</v>
      </c>
      <c r="BX3241" t="str">
        <v>OPERATIONS</v>
      </c>
      <c r="BY3241" t="str">
        <v>SALIFU .E. YAKUBU (OPS)</v>
      </c>
      <c r="BZ3241" s="31">
        <v>44880</v>
      </c>
      <c r="CA3241" s="40">
        <v>0.58627314814814813</v>
      </c>
      <c r="DB3241">
        <v>639</v>
      </c>
      <c r="DC3241" t="str">
        <v>OPERATIONS</v>
      </c>
      <c r="DD3241" t="str">
        <v>OKONJO CHUKS JAMES (OPS</v>
      </c>
      <c r="DE3241" s="31">
        <v>44881</v>
      </c>
      <c r="DF3241" s="40">
        <v>0.77288194444444447</v>
      </c>
    </row>
    <row r="3242" spans="1:110" x14ac:dyDescent="0.25">
      <c r="A3242" s="109" t="s">
        <v>1972</v>
      </c>
      <c r="B3242">
        <v>503</v>
      </c>
      <c r="C3242" s="109" t="s">
        <v>53</v>
      </c>
      <c r="D3242" s="109" t="s">
        <v>1770</v>
      </c>
      <c r="E3242" s="94">
        <v>44870</v>
      </c>
      <c r="F3242" s="174">
        <v>0.97473379629629631</v>
      </c>
      <c r="G3242">
        <v>2</v>
      </c>
      <c r="H3242" s="109" t="s">
        <v>1771</v>
      </c>
      <c r="I3242">
        <v>14990032</v>
      </c>
      <c r="AR3242">
        <v>155</v>
      </c>
      <c r="AS3242" t="str">
        <v>MICURA</v>
      </c>
      <c r="AT3242" t="str">
        <v>MOSES GEORGE (MIC)</v>
      </c>
      <c r="AU3242" s="31">
        <v>44883</v>
      </c>
      <c r="AV3242" s="40">
        <v>0.28216435185185185</v>
      </c>
      <c r="BW3242">
        <v>447</v>
      </c>
      <c r="BX3242" t="str">
        <v>MICURA</v>
      </c>
      <c r="BY3242" t="str">
        <v>OKORO IKENNA (MIC)</v>
      </c>
      <c r="BZ3242" s="31">
        <v>44880</v>
      </c>
      <c r="CA3242" s="40">
        <v>0.58641203703703704</v>
      </c>
      <c r="DB3242">
        <v>640</v>
      </c>
      <c r="DC3242" t="str">
        <v>MICURA</v>
      </c>
      <c r="DD3242" t="str">
        <v>ESEGIARU NICHOLAS (MIC)</v>
      </c>
      <c r="DE3242" s="31">
        <v>44881</v>
      </c>
      <c r="DF3242" s="40">
        <v>0.77312499999999995</v>
      </c>
    </row>
    <row r="3243" spans="1:110" x14ac:dyDescent="0.25">
      <c r="A3243" s="109" t="s">
        <v>1972</v>
      </c>
      <c r="B3243">
        <v>504</v>
      </c>
      <c r="C3243" s="109" t="s">
        <v>54</v>
      </c>
      <c r="D3243" s="109" t="s">
        <v>1182</v>
      </c>
      <c r="E3243" s="94">
        <v>44870</v>
      </c>
      <c r="F3243" s="174">
        <v>0.97554398148148147</v>
      </c>
      <c r="G3243">
        <v>2</v>
      </c>
      <c r="H3243" s="109" t="s">
        <v>1183</v>
      </c>
      <c r="I3243">
        <v>5347169</v>
      </c>
      <c r="AR3243">
        <v>156</v>
      </c>
      <c r="AS3243" t="str">
        <v>MICURA</v>
      </c>
      <c r="AT3243" t="str">
        <v>DAMILOLA OGUNBAMERU(MIC</v>
      </c>
      <c r="AU3243" s="31">
        <v>44883</v>
      </c>
      <c r="AV3243" s="40">
        <v>0.28221064814814817</v>
      </c>
      <c r="BW3243">
        <v>448</v>
      </c>
      <c r="BX3243" t="str">
        <v>COMMERCIAL</v>
      </c>
      <c r="BY3243" t="str">
        <v>ALEXANDRA AGAVIEZOR(INL)</v>
      </c>
      <c r="BZ3243" s="31">
        <v>44880</v>
      </c>
      <c r="CA3243" s="40">
        <v>0.59422453703703704</v>
      </c>
      <c r="DB3243">
        <v>641</v>
      </c>
      <c r="DC3243" t="str">
        <v>OPERATIONS</v>
      </c>
      <c r="DD3243" t="str">
        <v>AGBO VICTOR CHIDIMMA</v>
      </c>
      <c r="DE3243" s="31">
        <v>44881</v>
      </c>
      <c r="DF3243" s="40">
        <v>0.77319444444444441</v>
      </c>
    </row>
    <row r="3244" spans="1:110" x14ac:dyDescent="0.25">
      <c r="A3244" s="109" t="s">
        <v>1972</v>
      </c>
      <c r="B3244">
        <v>505</v>
      </c>
      <c r="C3244" s="109" t="s">
        <v>54</v>
      </c>
      <c r="D3244" s="109" t="s">
        <v>1160</v>
      </c>
      <c r="E3244" s="94">
        <v>44870</v>
      </c>
      <c r="F3244" s="174">
        <v>0.9767824074074074</v>
      </c>
      <c r="G3244">
        <v>2</v>
      </c>
      <c r="H3244" s="109" t="s">
        <v>1161</v>
      </c>
      <c r="I3244">
        <v>8118023</v>
      </c>
      <c r="AR3244">
        <v>157</v>
      </c>
      <c r="AS3244" t="str">
        <v>OPERATIONS</v>
      </c>
      <c r="AT3244" t="str">
        <v>ADEYEMI TOPE (OPS)</v>
      </c>
      <c r="AU3244" s="31">
        <v>44883</v>
      </c>
      <c r="AV3244" s="40">
        <v>0.2823148148148148</v>
      </c>
      <c r="BW3244">
        <v>449</v>
      </c>
      <c r="BX3244" t="str">
        <v>COMMERCIAL</v>
      </c>
      <c r="BY3244" t="str">
        <v>ABUMUJOR PUTIFE V. (INL)</v>
      </c>
      <c r="BZ3244" s="31">
        <v>44880</v>
      </c>
      <c r="CA3244" s="40">
        <v>0.5995138888888889</v>
      </c>
      <c r="DB3244">
        <v>642</v>
      </c>
      <c r="DC3244" t="str">
        <v>GATE OPS</v>
      </c>
      <c r="DD3244" t="str">
        <v>ALABI MICHAEL OHIS(GATE)</v>
      </c>
      <c r="DE3244" s="31">
        <v>44881</v>
      </c>
      <c r="DF3244" s="40">
        <v>0.77325231481481482</v>
      </c>
    </row>
    <row r="3245" spans="1:110" x14ac:dyDescent="0.25">
      <c r="A3245" s="109" t="s">
        <v>1972</v>
      </c>
      <c r="B3245">
        <v>506</v>
      </c>
      <c r="C3245" s="109" t="s">
        <v>54</v>
      </c>
      <c r="D3245" s="109" t="s">
        <v>1638</v>
      </c>
      <c r="E3245" s="94">
        <v>44870</v>
      </c>
      <c r="F3245" s="174">
        <v>0.97688657407407409</v>
      </c>
      <c r="G3245">
        <v>2</v>
      </c>
      <c r="H3245" s="109" t="s">
        <v>1639</v>
      </c>
      <c r="I3245"/>
      <c r="AR3245">
        <v>158</v>
      </c>
      <c r="AS3245" t="str">
        <v>ENGINEERING</v>
      </c>
      <c r="AT3245" t="str">
        <v>ADEDEJI ADEYEMI (ENGR)</v>
      </c>
      <c r="AU3245" s="31">
        <v>44883</v>
      </c>
      <c r="AV3245" s="40">
        <v>0.28259259259259262</v>
      </c>
      <c r="BW3245">
        <v>450</v>
      </c>
      <c r="BX3245" t="str">
        <v>ENGINEERING</v>
      </c>
      <c r="BY3245" t="str">
        <v>AYANLERE FEMI (ENGR)</v>
      </c>
      <c r="BZ3245" s="31">
        <v>44880</v>
      </c>
      <c r="CA3245" s="40">
        <v>0.62962962962962965</v>
      </c>
      <c r="DB3245">
        <v>643</v>
      </c>
      <c r="DC3245" t="str">
        <v>MICURA</v>
      </c>
      <c r="DD3245" t="str">
        <v>RILWAN USMAN (MIC)</v>
      </c>
      <c r="DE3245" s="31">
        <v>44881</v>
      </c>
      <c r="DF3245" s="40">
        <v>0.77335648148148151</v>
      </c>
    </row>
    <row r="3246" spans="1:110" x14ac:dyDescent="0.25">
      <c r="A3246" s="109" t="s">
        <v>1972</v>
      </c>
      <c r="B3246">
        <v>507</v>
      </c>
      <c r="C3246" s="109" t="s">
        <v>54</v>
      </c>
      <c r="D3246" s="109" t="s">
        <v>1626</v>
      </c>
      <c r="E3246" s="94">
        <v>44870</v>
      </c>
      <c r="F3246" s="174">
        <v>0.97696759259259258</v>
      </c>
      <c r="G3246">
        <v>2</v>
      </c>
      <c r="H3246" s="109" t="s">
        <v>1627</v>
      </c>
      <c r="I3246">
        <v>2154242</v>
      </c>
      <c r="AR3246">
        <v>159</v>
      </c>
      <c r="AS3246" t="str">
        <v>MICURA</v>
      </c>
      <c r="AT3246" t="str">
        <v>OHAEGBULEM CHINEDU (MIC)</v>
      </c>
      <c r="AU3246" s="31">
        <v>44883</v>
      </c>
      <c r="AV3246" s="40">
        <v>0.28265046296296298</v>
      </c>
      <c r="BW3246">
        <v>451</v>
      </c>
      <c r="BX3246" t="str">
        <v>ENGINEERING</v>
      </c>
      <c r="BY3246" t="str">
        <v>OYEBOLA SULAIMON O. (EN</v>
      </c>
      <c r="BZ3246" s="31">
        <v>44880</v>
      </c>
      <c r="CA3246" s="40">
        <v>0.62972222222222218</v>
      </c>
      <c r="DB3246">
        <v>644</v>
      </c>
      <c r="DC3246" t="str">
        <v>MICURA</v>
      </c>
      <c r="DD3246" t="str">
        <v>AKEEM OSENI (MIC)</v>
      </c>
      <c r="DE3246" s="31">
        <v>44881</v>
      </c>
      <c r="DF3246" s="40">
        <v>0.77342592592592596</v>
      </c>
    </row>
    <row r="3247" spans="1:110" x14ac:dyDescent="0.25">
      <c r="A3247" s="109" t="s">
        <v>1972</v>
      </c>
      <c r="B3247">
        <v>508</v>
      </c>
      <c r="C3247" s="109" t="s">
        <v>52</v>
      </c>
      <c r="D3247" s="109" t="s">
        <v>911</v>
      </c>
      <c r="E3247" s="94">
        <v>44870</v>
      </c>
      <c r="F3247" s="174">
        <v>0.97747685185185185</v>
      </c>
      <c r="G3247">
        <v>2</v>
      </c>
      <c r="H3247" s="109" t="s">
        <v>912</v>
      </c>
      <c r="I3247">
        <v>2742880</v>
      </c>
      <c r="AR3247">
        <v>160</v>
      </c>
      <c r="AS3247" t="str">
        <v>MICURA</v>
      </c>
      <c r="AT3247" t="str">
        <v>NNADI EMMANUEL (MIC)</v>
      </c>
      <c r="AU3247" s="31">
        <v>44883</v>
      </c>
      <c r="AV3247" s="40">
        <v>0.28268518518518521</v>
      </c>
      <c r="BW3247">
        <v>452</v>
      </c>
      <c r="BX3247" t="str">
        <v>OPERATIONS</v>
      </c>
      <c r="BY3247" t="str">
        <v>AREOLA DAMILOLA (OPS)</v>
      </c>
      <c r="BZ3247" s="31">
        <v>44880</v>
      </c>
      <c r="CA3247" s="40">
        <v>0.6312268518518519</v>
      </c>
      <c r="DB3247">
        <v>645</v>
      </c>
      <c r="DC3247" t="str">
        <v>OPERATIONS</v>
      </c>
      <c r="DD3247" t="str">
        <v>MOMOH JOHNSON</v>
      </c>
      <c r="DE3247" s="31">
        <v>44881</v>
      </c>
      <c r="DF3247" s="40">
        <v>0.77349537037037042</v>
      </c>
    </row>
    <row r="3248" spans="1:110" x14ac:dyDescent="0.25">
      <c r="A3248" s="109" t="s">
        <v>1972</v>
      </c>
      <c r="B3248">
        <v>509</v>
      </c>
      <c r="C3248" s="109" t="s">
        <v>52</v>
      </c>
      <c r="D3248" s="109" t="s">
        <v>1790</v>
      </c>
      <c r="E3248" s="94">
        <v>44870</v>
      </c>
      <c r="F3248" s="174">
        <v>0.98163194444444446</v>
      </c>
      <c r="G3248">
        <v>2</v>
      </c>
      <c r="H3248" s="109" t="s">
        <v>1791</v>
      </c>
      <c r="I3248">
        <v>7252661</v>
      </c>
      <c r="AR3248">
        <v>161</v>
      </c>
      <c r="AS3248" t="str">
        <v>MICURA</v>
      </c>
      <c r="AT3248" t="str">
        <v>ENEOTU ZILPAH INNOCENT</v>
      </c>
      <c r="AU3248" s="31">
        <v>44883</v>
      </c>
      <c r="AV3248" s="40">
        <v>0.28312500000000002</v>
      </c>
      <c r="BW3248">
        <v>453</v>
      </c>
      <c r="BX3248" t="str">
        <v>MICURA</v>
      </c>
      <c r="BY3248" t="str">
        <v>CHARLES OFILI (MIC)</v>
      </c>
      <c r="BZ3248" s="31">
        <v>44880</v>
      </c>
      <c r="CA3248" s="40">
        <v>0.64177083333333329</v>
      </c>
      <c r="DB3248">
        <v>646</v>
      </c>
      <c r="DC3248" t="str">
        <v>OPERATIONS</v>
      </c>
      <c r="DD3248" t="str">
        <v>OSAHON DALLAS (OPS)</v>
      </c>
      <c r="DE3248" s="31">
        <v>44881</v>
      </c>
      <c r="DF3248" s="40">
        <v>0.77361111111111114</v>
      </c>
    </row>
    <row r="3249" spans="1:110" x14ac:dyDescent="0.25">
      <c r="A3249" s="109" t="s">
        <v>1972</v>
      </c>
      <c r="B3249">
        <v>510</v>
      </c>
      <c r="C3249" s="109" t="s">
        <v>54</v>
      </c>
      <c r="D3249" s="109" t="s">
        <v>1162</v>
      </c>
      <c r="E3249" s="94">
        <v>44870</v>
      </c>
      <c r="F3249" s="174">
        <v>0.98805555555555558</v>
      </c>
      <c r="G3249">
        <v>2</v>
      </c>
      <c r="H3249" s="109" t="s">
        <v>1163</v>
      </c>
      <c r="I3249">
        <v>6723329</v>
      </c>
      <c r="AR3249">
        <v>162</v>
      </c>
      <c r="AS3249" t="str">
        <v>MICURA</v>
      </c>
      <c r="AT3249" t="str">
        <v>ORIABURE DAVID O.(MIC)</v>
      </c>
      <c r="AU3249" s="31">
        <v>44883</v>
      </c>
      <c r="AV3249" s="40">
        <v>0.28317129629629628</v>
      </c>
      <c r="BW3249">
        <v>454</v>
      </c>
      <c r="BX3249" t="str">
        <v>MICURA</v>
      </c>
      <c r="BY3249" t="str">
        <v>GANIYU KAREEM (MIC)</v>
      </c>
      <c r="BZ3249" s="31">
        <v>44880</v>
      </c>
      <c r="CA3249" s="40">
        <v>0.64385416666666662</v>
      </c>
      <c r="DB3249">
        <v>647</v>
      </c>
      <c r="DC3249" t="str">
        <v>MICURA</v>
      </c>
      <c r="DD3249" t="str">
        <v>ECHEDOM NNAMDI B. (MIC)</v>
      </c>
      <c r="DE3249" s="31">
        <v>44881</v>
      </c>
      <c r="DF3249" s="40">
        <v>0.77366898148148144</v>
      </c>
    </row>
    <row r="3250" spans="1:110" x14ac:dyDescent="0.25">
      <c r="A3250" s="109" t="s">
        <v>1972</v>
      </c>
      <c r="B3250">
        <v>511</v>
      </c>
      <c r="C3250" s="109" t="s">
        <v>54</v>
      </c>
      <c r="D3250" s="109" t="s">
        <v>398</v>
      </c>
      <c r="E3250" s="94">
        <v>44870</v>
      </c>
      <c r="F3250" s="174">
        <v>0.98810185185185184</v>
      </c>
      <c r="G3250">
        <v>2</v>
      </c>
      <c r="H3250" s="109" t="s">
        <v>399</v>
      </c>
      <c r="I3250">
        <v>2188052</v>
      </c>
      <c r="AR3250">
        <v>163</v>
      </c>
      <c r="AS3250" t="str">
        <v>MICURA</v>
      </c>
      <c r="AT3250" t="str">
        <v>JOBI ADEWALE A.</v>
      </c>
      <c r="AU3250" s="31">
        <v>44883</v>
      </c>
      <c r="AV3250" s="40">
        <v>0.2832175925925926</v>
      </c>
      <c r="BW3250">
        <v>455</v>
      </c>
      <c r="BX3250" t="str">
        <v>OPERATIONS</v>
      </c>
      <c r="BY3250" t="str">
        <v>EFFIONG GODFREY (OPS)</v>
      </c>
      <c r="BZ3250" s="31">
        <v>44880</v>
      </c>
      <c r="CA3250" s="40">
        <v>0.64660879629629631</v>
      </c>
      <c r="DB3250">
        <v>648</v>
      </c>
      <c r="DC3250" t="str">
        <v>IT</v>
      </c>
      <c r="DD3250" t="str">
        <v>WILLIAMS TERRY A. (IT)</v>
      </c>
      <c r="DE3250" s="31">
        <v>44881</v>
      </c>
      <c r="DF3250" s="40">
        <v>0.77375000000000005</v>
      </c>
    </row>
    <row r="3251" spans="1:110" x14ac:dyDescent="0.25">
      <c r="A3251" s="109" t="s">
        <v>1972</v>
      </c>
      <c r="B3251">
        <v>512</v>
      </c>
      <c r="C3251" s="109" t="s">
        <v>54</v>
      </c>
      <c r="D3251" s="109" t="s">
        <v>1221</v>
      </c>
      <c r="E3251" s="94">
        <v>44870</v>
      </c>
      <c r="F3251" s="174">
        <v>0.99481481481481482</v>
      </c>
      <c r="G3251">
        <v>2</v>
      </c>
      <c r="H3251" s="109" t="s">
        <v>1222</v>
      </c>
      <c r="I3251">
        <v>6723191</v>
      </c>
      <c r="AR3251">
        <v>164</v>
      </c>
      <c r="AS3251" t="str">
        <v>ENGINEERING</v>
      </c>
      <c r="AT3251" t="str">
        <v>BITRUS FARUK</v>
      </c>
      <c r="AU3251" s="31">
        <v>44883</v>
      </c>
      <c r="AV3251" s="40">
        <v>0.28335648148148146</v>
      </c>
      <c r="BW3251">
        <v>456</v>
      </c>
      <c r="BX3251" t="str">
        <v>OPERATIONS</v>
      </c>
      <c r="BY3251" t="str">
        <v>SODIQ ALABI (OPS)</v>
      </c>
      <c r="BZ3251" s="31">
        <v>44880</v>
      </c>
      <c r="CA3251" s="40">
        <v>0.64789351851851851</v>
      </c>
      <c r="DB3251">
        <v>649</v>
      </c>
      <c r="DC3251" t="str">
        <v>MICURA</v>
      </c>
      <c r="DD3251" t="str">
        <v>EKWERE PATRICK (MIC)</v>
      </c>
      <c r="DE3251" s="31">
        <v>44881</v>
      </c>
      <c r="DF3251" s="40">
        <v>0.77394675925925926</v>
      </c>
    </row>
    <row r="3252" spans="1:110" x14ac:dyDescent="0.25">
      <c r="A3252" s="109" t="s">
        <v>2017</v>
      </c>
      <c r="B3252">
        <v>1</v>
      </c>
      <c r="C3252" s="109" t="s">
        <v>53</v>
      </c>
      <c r="D3252" s="109" t="s">
        <v>1107</v>
      </c>
      <c r="E3252" s="94">
        <v>44871</v>
      </c>
      <c r="F3252" s="174">
        <v>1.6319444444444445E-3</v>
      </c>
      <c r="G3252">
        <v>2</v>
      </c>
      <c r="H3252" s="109" t="s">
        <v>1108</v>
      </c>
      <c r="I3252"/>
      <c r="AR3252">
        <v>165</v>
      </c>
      <c r="AS3252" t="str">
        <v>OPERATIONS</v>
      </c>
      <c r="AT3252" t="str">
        <v>BAKARE ADEKUNLE (OPS)</v>
      </c>
      <c r="AU3252" s="31">
        <v>44883</v>
      </c>
      <c r="AV3252" s="40">
        <v>0.28346064814814814</v>
      </c>
      <c r="BW3252">
        <v>457</v>
      </c>
      <c r="BX3252" t="str">
        <v>OPERATIONS</v>
      </c>
      <c r="BY3252" t="str">
        <v>UTOMI CHUKWUDI (OPS)</v>
      </c>
      <c r="BZ3252" s="31">
        <v>44880</v>
      </c>
      <c r="CA3252" s="40">
        <v>0.64795138888888892</v>
      </c>
      <c r="DB3252">
        <v>650</v>
      </c>
      <c r="DC3252" t="str">
        <v>MICURA</v>
      </c>
      <c r="DD3252" t="str">
        <v>OKEKE OLISAEMEKA</v>
      </c>
      <c r="DE3252" s="31">
        <v>44881</v>
      </c>
      <c r="DF3252" s="40">
        <v>0.77468749999999997</v>
      </c>
    </row>
    <row r="3253" spans="1:110" x14ac:dyDescent="0.25">
      <c r="A3253" s="109" t="s">
        <v>2017</v>
      </c>
      <c r="B3253">
        <v>2</v>
      </c>
      <c r="C3253" s="109" t="s">
        <v>52</v>
      </c>
      <c r="D3253" s="109" t="s">
        <v>943</v>
      </c>
      <c r="E3253" s="94">
        <v>44871</v>
      </c>
      <c r="F3253" s="174">
        <v>1.1493055555555555E-2</v>
      </c>
      <c r="G3253">
        <v>2</v>
      </c>
      <c r="H3253" s="109" t="s">
        <v>944</v>
      </c>
      <c r="I3253">
        <v>5348792</v>
      </c>
      <c r="AR3253">
        <v>166</v>
      </c>
      <c r="AS3253" t="str">
        <v>ENGINEERING</v>
      </c>
      <c r="AT3253" t="str">
        <v>MUKAILA IBRAHIM</v>
      </c>
      <c r="AU3253" s="31">
        <v>44883</v>
      </c>
      <c r="AV3253" s="40">
        <v>0.28422453703703704</v>
      </c>
      <c r="BW3253">
        <v>458</v>
      </c>
      <c r="BX3253" t="str">
        <v>OPERATIONS</v>
      </c>
      <c r="BY3253" t="str">
        <v>ADEOTI NOAH A.</v>
      </c>
      <c r="BZ3253" s="31">
        <v>44880</v>
      </c>
      <c r="CA3253" s="40">
        <v>0.64804398148148146</v>
      </c>
      <c r="DB3253">
        <v>651</v>
      </c>
      <c r="DC3253" t="str">
        <v>MICURA</v>
      </c>
      <c r="DD3253" t="str">
        <v>OKORO BENJAMIN (MIC)</v>
      </c>
      <c r="DE3253" s="31">
        <v>44881</v>
      </c>
      <c r="DF3253" s="40">
        <v>0.77475694444444443</v>
      </c>
    </row>
    <row r="3254" spans="1:110" x14ac:dyDescent="0.25">
      <c r="A3254" s="109" t="s">
        <v>2017</v>
      </c>
      <c r="B3254">
        <v>3</v>
      </c>
      <c r="C3254" s="109" t="s">
        <v>53</v>
      </c>
      <c r="D3254" s="109" t="s">
        <v>1689</v>
      </c>
      <c r="E3254" s="94">
        <v>44871</v>
      </c>
      <c r="F3254" s="174">
        <v>1.2002314814814815E-2</v>
      </c>
      <c r="G3254">
        <v>2</v>
      </c>
      <c r="H3254" s="109" t="s">
        <v>1690</v>
      </c>
      <c r="I3254"/>
      <c r="AR3254">
        <v>167</v>
      </c>
      <c r="AS3254" t="str">
        <v>ENGINEERING</v>
      </c>
      <c r="AT3254" t="str">
        <v>LAWRENCE N AHANEKU (ENG</v>
      </c>
      <c r="AU3254" s="31">
        <v>44883</v>
      </c>
      <c r="AV3254" s="40">
        <v>0.28425925925925927</v>
      </c>
      <c r="BW3254">
        <v>459</v>
      </c>
      <c r="BX3254" t="str">
        <v>OPERATIONS</v>
      </c>
      <c r="BY3254" t="str">
        <v>ONI OLAYINKA O.</v>
      </c>
      <c r="BZ3254" s="31">
        <v>44880</v>
      </c>
      <c r="CA3254" s="40">
        <v>0.64807870370370368</v>
      </c>
      <c r="DB3254">
        <v>652</v>
      </c>
      <c r="DC3254" t="str">
        <v>GATE OPS</v>
      </c>
      <c r="DD3254" t="str">
        <v>GODSWILL OCHIJENU</v>
      </c>
      <c r="DE3254" s="31">
        <v>44881</v>
      </c>
      <c r="DF3254" s="40">
        <v>0.77483796296296292</v>
      </c>
    </row>
    <row r="3255" spans="1:110" x14ac:dyDescent="0.25">
      <c r="A3255" s="109" t="s">
        <v>2017</v>
      </c>
      <c r="B3255">
        <v>4</v>
      </c>
      <c r="C3255" s="109" t="s">
        <v>53</v>
      </c>
      <c r="D3255" s="109" t="s">
        <v>1044</v>
      </c>
      <c r="E3255" s="94">
        <v>44871</v>
      </c>
      <c r="F3255" s="174">
        <v>1.224537037037037E-2</v>
      </c>
      <c r="G3255">
        <v>2</v>
      </c>
      <c r="H3255" s="109" t="s">
        <v>1045</v>
      </c>
      <c r="I3255">
        <v>5597954</v>
      </c>
      <c r="AR3255">
        <v>168</v>
      </c>
      <c r="AS3255" t="str">
        <v>OPERATIONS</v>
      </c>
      <c r="AT3255" t="str">
        <v>JACKSON AYIBA NOAH (OPS</v>
      </c>
      <c r="AU3255" s="31">
        <v>44883</v>
      </c>
      <c r="AV3255" s="40">
        <v>0.28435185185185186</v>
      </c>
      <c r="BW3255">
        <v>460</v>
      </c>
      <c r="BX3255" t="str">
        <v>MICURA</v>
      </c>
      <c r="BY3255" t="str">
        <v>EZE CHUKWUEBUKA C. (MIC)</v>
      </c>
      <c r="BZ3255" s="31">
        <v>44880</v>
      </c>
      <c r="CA3255" s="40">
        <v>0.64835648148148151</v>
      </c>
      <c r="DB3255">
        <v>653</v>
      </c>
      <c r="DC3255" t="str">
        <v>MICURA</v>
      </c>
      <c r="DD3255" t="str">
        <v>OZEGBE CHARLES (MIC)</v>
      </c>
      <c r="DE3255" s="31">
        <v>44881</v>
      </c>
      <c r="DF3255" s="40">
        <v>0.77489583333333334</v>
      </c>
    </row>
    <row r="3256" spans="1:110" x14ac:dyDescent="0.25">
      <c r="A3256" s="109" t="s">
        <v>2017</v>
      </c>
      <c r="B3256">
        <v>5</v>
      </c>
      <c r="C3256" s="109" t="s">
        <v>53</v>
      </c>
      <c r="D3256" s="109" t="s">
        <v>1764</v>
      </c>
      <c r="E3256" s="94">
        <v>44871</v>
      </c>
      <c r="F3256" s="174">
        <v>1.2650462962962962E-2</v>
      </c>
      <c r="G3256">
        <v>2</v>
      </c>
      <c r="H3256" s="109" t="s">
        <v>1765</v>
      </c>
      <c r="I3256">
        <v>2049480</v>
      </c>
      <c r="AR3256">
        <v>169</v>
      </c>
      <c r="AS3256" t="str">
        <v>OPERATIONS</v>
      </c>
      <c r="AT3256" t="str">
        <v>IDEMOH I. JOHN (OPS)</v>
      </c>
      <c r="AU3256" s="31">
        <v>44883</v>
      </c>
      <c r="AV3256" s="40">
        <v>0.28445601851851854</v>
      </c>
      <c r="BW3256">
        <v>461</v>
      </c>
      <c r="BX3256" t="str">
        <v>MICURA</v>
      </c>
      <c r="BY3256" t="str">
        <v>IGBOKA CHUKWUDI (MIC)</v>
      </c>
      <c r="BZ3256" s="31">
        <v>44880</v>
      </c>
      <c r="CA3256" s="40">
        <v>0.65153935185185186</v>
      </c>
      <c r="DB3256">
        <v>654</v>
      </c>
      <c r="DC3256" t="str">
        <v>MICURA</v>
      </c>
      <c r="DD3256" t="str">
        <v>ABODERIN HAFEEZ O.(MIC)</v>
      </c>
      <c r="DE3256" s="31">
        <v>44881</v>
      </c>
      <c r="DF3256" s="40">
        <v>0.77497685185185183</v>
      </c>
    </row>
    <row r="3257" spans="1:110" x14ac:dyDescent="0.25">
      <c r="A3257" s="109" t="s">
        <v>2017</v>
      </c>
      <c r="B3257">
        <v>6</v>
      </c>
      <c r="C3257" s="109" t="s">
        <v>53</v>
      </c>
      <c r="D3257" s="109" t="s">
        <v>881</v>
      </c>
      <c r="E3257" s="94">
        <v>44871</v>
      </c>
      <c r="F3257" s="174">
        <v>1.3634259259259259E-2</v>
      </c>
      <c r="G3257">
        <v>2</v>
      </c>
      <c r="H3257" s="109" t="s">
        <v>882</v>
      </c>
      <c r="I3257"/>
      <c r="AR3257">
        <v>170</v>
      </c>
      <c r="AS3257" t="str">
        <v>OPERATIONS</v>
      </c>
      <c r="AT3257" t="str">
        <v>EDEM VICTOR GODFREY</v>
      </c>
      <c r="AU3257" s="31">
        <v>44883</v>
      </c>
      <c r="AV3257" s="40">
        <v>0.28449074074074077</v>
      </c>
      <c r="BW3257">
        <v>462</v>
      </c>
      <c r="BX3257" t="str">
        <v>OPERATIONS</v>
      </c>
      <c r="BY3257" t="str">
        <v>RASHEED OLOMODA (OPS)</v>
      </c>
      <c r="BZ3257" s="31">
        <v>44880</v>
      </c>
      <c r="CA3257" s="40">
        <v>0.65310185185185188</v>
      </c>
      <c r="DB3257">
        <v>655</v>
      </c>
      <c r="DC3257" t="str">
        <v>ENGINEERING</v>
      </c>
      <c r="DD3257" t="str">
        <v>ADEGAIYE ADEBAYO D. (EN</v>
      </c>
      <c r="DE3257" s="31">
        <v>44881</v>
      </c>
      <c r="DF3257" s="40">
        <v>0.77504629629629629</v>
      </c>
    </row>
    <row r="3258" spans="1:110" x14ac:dyDescent="0.25">
      <c r="A3258" s="109" t="s">
        <v>2017</v>
      </c>
      <c r="B3258">
        <v>7</v>
      </c>
      <c r="C3258" s="109" t="s">
        <v>53</v>
      </c>
      <c r="D3258" s="109" t="s">
        <v>998</v>
      </c>
      <c r="E3258" s="94">
        <v>44871</v>
      </c>
      <c r="F3258" s="174">
        <v>2.1215277777777777E-2</v>
      </c>
      <c r="G3258">
        <v>2</v>
      </c>
      <c r="H3258" s="109" t="s">
        <v>999</v>
      </c>
      <c r="I3258">
        <v>2151834</v>
      </c>
      <c r="AR3258">
        <v>171</v>
      </c>
      <c r="AS3258" t="str">
        <v>ENGINEERING</v>
      </c>
      <c r="AT3258" t="str">
        <v>OGBUNAYA UGOCHUKWU (ENG</v>
      </c>
      <c r="AU3258" s="31">
        <v>44883</v>
      </c>
      <c r="AV3258" s="40">
        <v>0.28459490740740739</v>
      </c>
      <c r="BW3258">
        <v>463</v>
      </c>
      <c r="BX3258" t="str">
        <v>OPERATIONS</v>
      </c>
      <c r="BY3258" t="str">
        <v>ANYEBE SAMSON (OPS)</v>
      </c>
      <c r="BZ3258" s="31">
        <v>44880</v>
      </c>
      <c r="CA3258" s="40">
        <v>0.658599537037037</v>
      </c>
      <c r="DB3258">
        <v>656</v>
      </c>
      <c r="DC3258" t="str">
        <v>ENGINEERING</v>
      </c>
      <c r="DD3258" t="str">
        <v>OYEDOKUN JAMES AKINLAWON</v>
      </c>
      <c r="DE3258" s="31">
        <v>44881</v>
      </c>
      <c r="DF3258" s="40">
        <v>0.77567129629629628</v>
      </c>
    </row>
    <row r="3259" spans="1:110" x14ac:dyDescent="0.25">
      <c r="A3259" s="109" t="s">
        <v>2017</v>
      </c>
      <c r="B3259">
        <v>8</v>
      </c>
      <c r="C3259" s="109" t="s">
        <v>53</v>
      </c>
      <c r="D3259" s="109" t="s">
        <v>1066</v>
      </c>
      <c r="E3259" s="94">
        <v>44871</v>
      </c>
      <c r="F3259" s="174">
        <v>2.3101851851851853E-2</v>
      </c>
      <c r="G3259">
        <v>2</v>
      </c>
      <c r="H3259" s="109" t="s">
        <v>1067</v>
      </c>
      <c r="I3259"/>
      <c r="AR3259">
        <v>172</v>
      </c>
      <c r="AS3259" t="str">
        <v>ENGINEERING</v>
      </c>
      <c r="AT3259" t="str">
        <v>IWETA JOSHUA EJIRO</v>
      </c>
      <c r="AU3259" s="31">
        <v>44883</v>
      </c>
      <c r="AV3259" s="40">
        <v>0.28464120370370372</v>
      </c>
      <c r="BW3259">
        <v>464</v>
      </c>
      <c r="BX3259" t="str">
        <v>OPERATIONS</v>
      </c>
      <c r="BY3259" t="str">
        <v>OSAHON DALLAS (OPS)</v>
      </c>
      <c r="BZ3259" s="31">
        <v>44880</v>
      </c>
      <c r="CA3259" s="40">
        <v>0.6620949074074074</v>
      </c>
      <c r="DB3259">
        <v>657</v>
      </c>
      <c r="DC3259" t="str">
        <v>MICURA</v>
      </c>
      <c r="DD3259" t="str">
        <v>EZE AZUBIKE (MIC)</v>
      </c>
      <c r="DE3259" s="31">
        <v>44881</v>
      </c>
      <c r="DF3259" s="40">
        <v>0.77579861111111115</v>
      </c>
    </row>
    <row r="3260" spans="1:110" x14ac:dyDescent="0.25">
      <c r="A3260" s="109" t="s">
        <v>2017</v>
      </c>
      <c r="B3260">
        <v>9</v>
      </c>
      <c r="C3260" s="109" t="s">
        <v>52</v>
      </c>
      <c r="D3260" s="109" t="s">
        <v>939</v>
      </c>
      <c r="E3260" s="94">
        <v>44871</v>
      </c>
      <c r="F3260" s="174">
        <v>3.6793981481481483E-2</v>
      </c>
      <c r="G3260">
        <v>2</v>
      </c>
      <c r="H3260" s="109" t="s">
        <v>940</v>
      </c>
      <c r="I3260">
        <v>5522822</v>
      </c>
      <c r="AR3260">
        <v>173</v>
      </c>
      <c r="AS3260" t="str">
        <v>MICURA</v>
      </c>
      <c r="AT3260" t="str">
        <v>AGHOGHO PETER O. (MIC)</v>
      </c>
      <c r="AU3260" s="31">
        <v>44883</v>
      </c>
      <c r="AV3260" s="40">
        <v>0.28518518518518521</v>
      </c>
      <c r="BW3260">
        <v>465</v>
      </c>
      <c r="BX3260" t="str">
        <v>ENGINEERING</v>
      </c>
      <c r="BY3260" t="str">
        <v>OKOJOKWU MACFRED (DRV)</v>
      </c>
      <c r="BZ3260" s="31">
        <v>44880</v>
      </c>
      <c r="CA3260" s="40">
        <v>0.6761921296296296</v>
      </c>
      <c r="DB3260">
        <v>658</v>
      </c>
      <c r="DC3260" t="str">
        <v>MICURA</v>
      </c>
      <c r="DD3260" t="str">
        <v>ELUU JOHN O. (MIC)</v>
      </c>
      <c r="DE3260" s="31">
        <v>44881</v>
      </c>
      <c r="DF3260" s="40">
        <v>0.77591435185185187</v>
      </c>
    </row>
    <row r="3261" spans="1:110" x14ac:dyDescent="0.25">
      <c r="A3261" s="109" t="s">
        <v>2017</v>
      </c>
      <c r="B3261">
        <v>10</v>
      </c>
      <c r="C3261" s="109" t="s">
        <v>53</v>
      </c>
      <c r="D3261" s="109" t="s">
        <v>1211</v>
      </c>
      <c r="E3261" s="94">
        <v>44871</v>
      </c>
      <c r="F3261" s="174">
        <v>5.4050925925925926E-2</v>
      </c>
      <c r="G3261">
        <v>2</v>
      </c>
      <c r="H3261" s="109" t="s">
        <v>1212</v>
      </c>
      <c r="I3261"/>
      <c r="AR3261">
        <v>174</v>
      </c>
      <c r="AS3261" t="str">
        <v>OPERATIONS</v>
      </c>
      <c r="AT3261" t="str">
        <v>ADEDIRAN ADEKUNLE M (OP</v>
      </c>
      <c r="AU3261" s="31">
        <v>44883</v>
      </c>
      <c r="AV3261" s="40">
        <v>0.28521990740740738</v>
      </c>
      <c r="BW3261">
        <v>268</v>
      </c>
      <c r="BX3261" t="str">
        <v>MICURA</v>
      </c>
      <c r="BY3261" t="str">
        <v>KAYODE ROTIMI E. (MIC)</v>
      </c>
      <c r="BZ3261" s="31">
        <v>44881</v>
      </c>
      <c r="CA3261" s="40">
        <v>0.47362268518518519</v>
      </c>
      <c r="DB3261">
        <v>659</v>
      </c>
      <c r="DC3261" t="str">
        <v>OPERATIONS</v>
      </c>
      <c r="DD3261" t="str">
        <v>JINEGWO EJIKEME (OPS)</v>
      </c>
      <c r="DE3261" s="31">
        <v>44881</v>
      </c>
      <c r="DF3261" s="40">
        <v>0.77598379629629632</v>
      </c>
    </row>
    <row r="3262" spans="1:110" x14ac:dyDescent="0.25">
      <c r="A3262" s="109" t="s">
        <v>2017</v>
      </c>
      <c r="B3262">
        <v>11</v>
      </c>
      <c r="C3262" s="109" t="s">
        <v>52</v>
      </c>
      <c r="D3262" s="109" t="s">
        <v>1201</v>
      </c>
      <c r="E3262" s="94">
        <v>44871</v>
      </c>
      <c r="F3262" s="174">
        <v>5.9363425925925924E-2</v>
      </c>
      <c r="G3262">
        <v>2</v>
      </c>
      <c r="H3262" s="109" t="s">
        <v>1202</v>
      </c>
      <c r="I3262">
        <v>2736242</v>
      </c>
      <c r="AR3262">
        <v>175</v>
      </c>
      <c r="AS3262" t="str">
        <v>MICURA</v>
      </c>
      <c r="AT3262" t="str">
        <v>OKOH LUCKY (MIC)</v>
      </c>
      <c r="AU3262" s="31">
        <v>44883</v>
      </c>
      <c r="AV3262" s="40">
        <v>0.28561342592592592</v>
      </c>
      <c r="BW3262">
        <v>269</v>
      </c>
      <c r="BX3262" t="str">
        <v>MICURA</v>
      </c>
      <c r="BY3262" t="str">
        <v>AKEEM OSENI (MIC)</v>
      </c>
      <c r="BZ3262" s="31">
        <v>44881</v>
      </c>
      <c r="CA3262" s="40">
        <v>0.47393518518518518</v>
      </c>
      <c r="DB3262">
        <v>660</v>
      </c>
      <c r="DC3262" t="str">
        <v>ENGINEERING</v>
      </c>
      <c r="DD3262" t="str">
        <v>OJAIDE GODWIN (ENGR)</v>
      </c>
      <c r="DE3262" s="31">
        <v>44881</v>
      </c>
      <c r="DF3262" s="40">
        <v>0.77608796296296301</v>
      </c>
    </row>
    <row r="3263" spans="1:110" x14ac:dyDescent="0.25">
      <c r="A3263" s="109" t="s">
        <v>2017</v>
      </c>
      <c r="B3263">
        <v>12</v>
      </c>
      <c r="C3263" s="109" t="s">
        <v>52</v>
      </c>
      <c r="D3263" s="109" t="s">
        <v>1612</v>
      </c>
      <c r="E3263" s="94">
        <v>44871</v>
      </c>
      <c r="F3263" s="174">
        <v>5.9421296296296298E-2</v>
      </c>
      <c r="G3263">
        <v>2</v>
      </c>
      <c r="H3263" s="109" t="s">
        <v>1613</v>
      </c>
      <c r="I3263">
        <v>14988801</v>
      </c>
      <c r="AR3263">
        <v>176</v>
      </c>
      <c r="AS3263" t="str">
        <v>MICURA</v>
      </c>
      <c r="AT3263" t="str">
        <v>JOEL UCHENNA (MIC)</v>
      </c>
      <c r="AU3263" s="31">
        <v>44883</v>
      </c>
      <c r="AV3263" s="40">
        <v>0.28619212962962964</v>
      </c>
      <c r="BW3263">
        <v>270</v>
      </c>
      <c r="BX3263" t="str">
        <v>MICURA</v>
      </c>
      <c r="BY3263" t="str">
        <v>SHAMSIDEEN OLANREWAJU(MI</v>
      </c>
      <c r="BZ3263" s="31">
        <v>44881</v>
      </c>
      <c r="CA3263" s="40">
        <v>0.47402777777777777</v>
      </c>
      <c r="DB3263">
        <v>661</v>
      </c>
      <c r="DC3263" t="str">
        <v>MICURA</v>
      </c>
      <c r="DD3263" t="str">
        <v>OLIJO CHUKWUDI (ENGR)</v>
      </c>
      <c r="DE3263" s="31">
        <v>44881</v>
      </c>
      <c r="DF3263" s="40">
        <v>0.77614583333333331</v>
      </c>
    </row>
    <row r="3264" spans="1:110" x14ac:dyDescent="0.25">
      <c r="A3264" s="109" t="s">
        <v>2017</v>
      </c>
      <c r="B3264">
        <v>13</v>
      </c>
      <c r="C3264" s="109" t="s">
        <v>52</v>
      </c>
      <c r="D3264" s="109" t="s">
        <v>1205</v>
      </c>
      <c r="E3264" s="94">
        <v>44871</v>
      </c>
      <c r="F3264" s="174">
        <v>6.1712962962962963E-2</v>
      </c>
      <c r="G3264">
        <v>2</v>
      </c>
      <c r="H3264" s="109" t="s">
        <v>1206</v>
      </c>
      <c r="I3264">
        <v>6691275</v>
      </c>
      <c r="AR3264">
        <v>177</v>
      </c>
      <c r="AS3264" t="str">
        <v>ENGINEERING</v>
      </c>
      <c r="AT3264" t="str">
        <v>OYEBOLA SULAIMON O. (EN</v>
      </c>
      <c r="AU3264" s="31">
        <v>44883</v>
      </c>
      <c r="AV3264" s="40">
        <v>0.28634259259259259</v>
      </c>
      <c r="BW3264">
        <v>271</v>
      </c>
      <c r="BX3264" t="str">
        <v>OPERATIONS</v>
      </c>
      <c r="BY3264" t="str">
        <v>OKONJO CHUKS JAMES (OPS</v>
      </c>
      <c r="BZ3264" s="31">
        <v>44881</v>
      </c>
      <c r="CA3264" s="40">
        <v>0.47408564814814813</v>
      </c>
      <c r="DB3264">
        <v>662</v>
      </c>
      <c r="DC3264" t="str">
        <v>OPERATIONS</v>
      </c>
      <c r="DD3264" t="str">
        <v>AMINU DANLAMI (OPS)</v>
      </c>
      <c r="DE3264" s="31">
        <v>44881</v>
      </c>
      <c r="DF3264" s="40">
        <v>0.77621527777777777</v>
      </c>
    </row>
    <row r="3265" spans="1:110" x14ac:dyDescent="0.25">
      <c r="A3265" s="109" t="s">
        <v>2017</v>
      </c>
      <c r="B3265">
        <v>14</v>
      </c>
      <c r="C3265" s="109" t="s">
        <v>52</v>
      </c>
      <c r="D3265" s="109" t="s">
        <v>1174</v>
      </c>
      <c r="E3265" s="94">
        <v>44871</v>
      </c>
      <c r="F3265" s="174">
        <v>6.1944444444444448E-2</v>
      </c>
      <c r="G3265">
        <v>2</v>
      </c>
      <c r="H3265" s="109" t="s">
        <v>1175</v>
      </c>
      <c r="I3265">
        <v>14958078</v>
      </c>
      <c r="AR3265">
        <v>178</v>
      </c>
      <c r="AS3265" t="str">
        <v>ENGINEERING</v>
      </c>
      <c r="AT3265" t="str">
        <v>AIBUEKU MARVELOUS (ENGR)</v>
      </c>
      <c r="AU3265" s="31">
        <v>44883</v>
      </c>
      <c r="AV3265" s="40">
        <v>0.28638888888888892</v>
      </c>
      <c r="BW3265">
        <v>272</v>
      </c>
      <c r="BX3265" t="str">
        <v>CONTRACTOR</v>
      </c>
      <c r="BY3265" t="str">
        <v>ANJORIN TEMITOPE (MEDBUR</v>
      </c>
      <c r="BZ3265" s="31">
        <v>44881</v>
      </c>
      <c r="CA3265" s="40">
        <v>0.47468749999999998</v>
      </c>
      <c r="DB3265">
        <v>663</v>
      </c>
      <c r="DC3265" t="str">
        <v>MICURA</v>
      </c>
      <c r="DD3265" t="str">
        <v>OGUEJIOFOR OGBODU (MIC)</v>
      </c>
      <c r="DE3265" s="31">
        <v>44881</v>
      </c>
      <c r="DF3265" s="40">
        <v>0.77630787037037041</v>
      </c>
    </row>
    <row r="3266" spans="1:110" x14ac:dyDescent="0.25">
      <c r="A3266" s="109" t="s">
        <v>2017</v>
      </c>
      <c r="B3266">
        <v>15</v>
      </c>
      <c r="C3266" s="109" t="s">
        <v>52</v>
      </c>
      <c r="D3266" s="109" t="s">
        <v>903</v>
      </c>
      <c r="E3266" s="94">
        <v>44871</v>
      </c>
      <c r="F3266" s="174">
        <v>7.2812500000000002E-2</v>
      </c>
      <c r="G3266">
        <v>2</v>
      </c>
      <c r="H3266" s="109" t="s">
        <v>904</v>
      </c>
      <c r="I3266">
        <v>14138193</v>
      </c>
      <c r="AR3266">
        <v>179</v>
      </c>
      <c r="AS3266" t="str">
        <v>ENGINEERING</v>
      </c>
      <c r="AT3266" t="str">
        <v>LAWAL OLADAPO G. (ENGR)</v>
      </c>
      <c r="AU3266" s="31">
        <v>44883</v>
      </c>
      <c r="AV3266" s="40">
        <v>0.28643518518518518</v>
      </c>
      <c r="BW3266">
        <v>273</v>
      </c>
      <c r="BX3266" t="str">
        <v>CONTRACTOR</v>
      </c>
      <c r="BY3266" t="str">
        <v>OGUNDELE OLAYINKA (MEDBU</v>
      </c>
      <c r="BZ3266" s="31">
        <v>44881</v>
      </c>
      <c r="CA3266" s="40">
        <v>0.47478009259259257</v>
      </c>
      <c r="DB3266">
        <v>664</v>
      </c>
      <c r="DC3266" t="str">
        <v>MICURA</v>
      </c>
      <c r="DD3266" t="str">
        <v>RASAKI MAJEOGBE (MIC)</v>
      </c>
      <c r="DE3266" s="31">
        <v>44881</v>
      </c>
      <c r="DF3266" s="40">
        <v>0.77637731481481487</v>
      </c>
    </row>
    <row r="3267" spans="1:110" x14ac:dyDescent="0.25">
      <c r="A3267" s="109" t="s">
        <v>2017</v>
      </c>
      <c r="B3267">
        <v>16</v>
      </c>
      <c r="C3267" s="109" t="s">
        <v>52</v>
      </c>
      <c r="D3267" s="109" t="s">
        <v>1962</v>
      </c>
      <c r="E3267" s="94">
        <v>44871</v>
      </c>
      <c r="F3267" s="174">
        <v>0.21285879629629631</v>
      </c>
      <c r="G3267">
        <v>2</v>
      </c>
      <c r="H3267" s="109" t="s">
        <v>1963</v>
      </c>
      <c r="I3267">
        <v>7355991</v>
      </c>
      <c r="AR3267">
        <v>180</v>
      </c>
      <c r="AS3267" t="str">
        <v>ENGINEERING</v>
      </c>
      <c r="AT3267" t="str">
        <v>TITUS GIDEON (ENGR)</v>
      </c>
      <c r="AU3267" s="31">
        <v>44883</v>
      </c>
      <c r="AV3267" s="40">
        <v>0.28690972222222222</v>
      </c>
      <c r="BW3267">
        <v>274</v>
      </c>
      <c r="BX3267" t="str">
        <v>OPERATIONS</v>
      </c>
      <c r="BY3267" t="str">
        <v>ASUQUO BASSEY E. (MIC)</v>
      </c>
      <c r="BZ3267" s="31">
        <v>44881</v>
      </c>
      <c r="CA3267" s="40">
        <v>0.4750462962962963</v>
      </c>
      <c r="DB3267">
        <v>665</v>
      </c>
      <c r="DC3267" t="str">
        <v>MICURA</v>
      </c>
      <c r="DD3267" t="str">
        <v>IDOWU OLAWUNMI (MIC)</v>
      </c>
      <c r="DE3267" s="31">
        <v>44881</v>
      </c>
      <c r="DF3267" s="40">
        <v>0.77645833333333336</v>
      </c>
    </row>
    <row r="3268" spans="1:110" x14ac:dyDescent="0.25">
      <c r="A3268" s="109" t="s">
        <v>2017</v>
      </c>
      <c r="B3268">
        <v>17</v>
      </c>
      <c r="C3268" s="109" t="s">
        <v>53</v>
      </c>
      <c r="D3268" s="109" t="s">
        <v>488</v>
      </c>
      <c r="E3268" s="94">
        <v>44871</v>
      </c>
      <c r="F3268" s="174">
        <v>0.25035879629629632</v>
      </c>
      <c r="G3268">
        <v>2</v>
      </c>
      <c r="H3268" s="109" t="s">
        <v>489</v>
      </c>
      <c r="I3268">
        <v>3379350</v>
      </c>
      <c r="AR3268">
        <v>181</v>
      </c>
      <c r="AS3268" t="str">
        <v>OPERATIONS</v>
      </c>
      <c r="AT3268" t="str">
        <v>OMOTOSHO LUKMAN (OPS)</v>
      </c>
      <c r="AU3268" s="31">
        <v>44883</v>
      </c>
      <c r="AV3268" s="40">
        <v>0.28700231481481481</v>
      </c>
      <c r="BW3268">
        <v>275</v>
      </c>
      <c r="BX3268" t="str">
        <v>MICURA</v>
      </c>
      <c r="BY3268" t="str">
        <v>UCHENNA OCHULOR (MIC)</v>
      </c>
      <c r="BZ3268" s="31">
        <v>44881</v>
      </c>
      <c r="CA3268" s="40">
        <v>0.47508101851851853</v>
      </c>
      <c r="DB3268">
        <v>666</v>
      </c>
      <c r="DC3268" t="str">
        <v>MICURA</v>
      </c>
      <c r="DD3268" t="str">
        <v>ISA YUSUFF (MIC)</v>
      </c>
      <c r="DE3268" s="31">
        <v>44881</v>
      </c>
      <c r="DF3268" s="40">
        <v>0.77651620370370367</v>
      </c>
    </row>
    <row r="3269" spans="1:110" x14ac:dyDescent="0.25">
      <c r="A3269" s="109" t="s">
        <v>2017</v>
      </c>
      <c r="B3269">
        <v>18</v>
      </c>
      <c r="C3269" s="109" t="s">
        <v>53</v>
      </c>
      <c r="D3269" s="109" t="s">
        <v>1258</v>
      </c>
      <c r="E3269" s="94">
        <v>44871</v>
      </c>
      <c r="F3269" s="174">
        <v>0.25041666666666668</v>
      </c>
      <c r="G3269">
        <v>2</v>
      </c>
      <c r="H3269" s="109" t="s">
        <v>1259</v>
      </c>
      <c r="I3269">
        <v>4793403</v>
      </c>
      <c r="AR3269">
        <v>182</v>
      </c>
      <c r="AS3269" t="str">
        <v>ENGINEERING</v>
      </c>
      <c r="AT3269" t="str">
        <v>NWGOBILOR THANKGOD</v>
      </c>
      <c r="AU3269" s="31">
        <v>44883</v>
      </c>
      <c r="AV3269" s="40">
        <v>0.28728009259259257</v>
      </c>
      <c r="BW3269">
        <v>276</v>
      </c>
      <c r="BX3269" t="str">
        <v>OPERATIONS</v>
      </c>
      <c r="BY3269" t="str">
        <v>IGWE SUNDAY (OPS)</v>
      </c>
      <c r="BZ3269" s="31">
        <v>44881</v>
      </c>
      <c r="CA3269" s="40">
        <v>0.4752777777777778</v>
      </c>
      <c r="DB3269">
        <v>667</v>
      </c>
      <c r="DC3269" t="str">
        <v>ENGINEERING</v>
      </c>
      <c r="DD3269" t="str">
        <v>BABALOLA SIMON (ENGR)</v>
      </c>
      <c r="DE3269" s="31">
        <v>44881</v>
      </c>
      <c r="DF3269" s="40">
        <v>0.77658564814814812</v>
      </c>
    </row>
    <row r="3270" spans="1:110" x14ac:dyDescent="0.25">
      <c r="A3270" s="109" t="s">
        <v>2017</v>
      </c>
      <c r="B3270">
        <v>19</v>
      </c>
      <c r="C3270" s="109" t="s">
        <v>54</v>
      </c>
      <c r="D3270" s="109" t="s">
        <v>272</v>
      </c>
      <c r="E3270" s="94">
        <v>44871</v>
      </c>
      <c r="F3270" s="174">
        <v>0.25061342592592595</v>
      </c>
      <c r="G3270">
        <v>2</v>
      </c>
      <c r="H3270" s="109" t="s">
        <v>273</v>
      </c>
      <c r="I3270">
        <v>5370529</v>
      </c>
      <c r="AR3270">
        <v>183</v>
      </c>
      <c r="AS3270" t="str">
        <v>ENGINEERING</v>
      </c>
      <c r="AT3270" t="str">
        <v>CELESTINE NWACHUKWU (EN</v>
      </c>
      <c r="AU3270" s="31">
        <v>44883</v>
      </c>
      <c r="AV3270" s="40">
        <v>0.2873148148148148</v>
      </c>
      <c r="BW3270">
        <v>277</v>
      </c>
      <c r="BX3270" t="str">
        <v>OPERATIONS</v>
      </c>
      <c r="BY3270" t="str">
        <v>FEMI STONE (OPS)</v>
      </c>
      <c r="BZ3270" s="31">
        <v>44881</v>
      </c>
      <c r="CA3270" s="40">
        <v>0.47533564814814816</v>
      </c>
      <c r="DB3270">
        <v>668</v>
      </c>
      <c r="DC3270" t="str">
        <v>OPERATIONS</v>
      </c>
      <c r="DD3270" t="str">
        <v>RAHEEM MUSA (OPS)</v>
      </c>
      <c r="DE3270" s="31">
        <v>44881</v>
      </c>
      <c r="DF3270" s="40">
        <v>0.77665509259259258</v>
      </c>
    </row>
    <row r="3271" spans="1:110" x14ac:dyDescent="0.25">
      <c r="A3271" s="109" t="s">
        <v>2017</v>
      </c>
      <c r="B3271">
        <v>20</v>
      </c>
      <c r="C3271" s="109" t="s">
        <v>53</v>
      </c>
      <c r="D3271" s="109" t="s">
        <v>905</v>
      </c>
      <c r="E3271" s="94">
        <v>44871</v>
      </c>
      <c r="F3271" s="174">
        <v>0.25100694444444444</v>
      </c>
      <c r="G3271">
        <v>2</v>
      </c>
      <c r="H3271" s="109" t="s">
        <v>906</v>
      </c>
      <c r="I3271">
        <v>2048557</v>
      </c>
      <c r="AR3271">
        <v>184</v>
      </c>
      <c r="AS3271" t="str">
        <v>MICURA</v>
      </c>
      <c r="AT3271" t="str">
        <v>IFARA JOHNSON (MIC)</v>
      </c>
      <c r="AU3271" s="31">
        <v>44883</v>
      </c>
      <c r="AV3271" s="40">
        <v>0.28804398148148147</v>
      </c>
      <c r="BW3271">
        <v>278</v>
      </c>
      <c r="BX3271" t="str">
        <v>MICURA</v>
      </c>
      <c r="BY3271" t="str">
        <v>OKOROCHA JOSEPH (MIC)</v>
      </c>
      <c r="BZ3271" s="31">
        <v>44881</v>
      </c>
      <c r="CA3271" s="40">
        <v>0.4755671296296296</v>
      </c>
      <c r="DB3271">
        <v>669</v>
      </c>
      <c r="DC3271" t="str">
        <v>ENGINEERING</v>
      </c>
      <c r="DD3271" t="str">
        <v>OLUBIYI SAHEED AKANDE</v>
      </c>
      <c r="DE3271" s="31">
        <v>44881</v>
      </c>
      <c r="DF3271" s="40">
        <v>0.77672453703703703</v>
      </c>
    </row>
    <row r="3272" spans="1:110" x14ac:dyDescent="0.25">
      <c r="A3272" s="109" t="s">
        <v>2017</v>
      </c>
      <c r="B3272">
        <v>21</v>
      </c>
      <c r="C3272" s="109" t="s">
        <v>54</v>
      </c>
      <c r="D3272" s="109" t="s">
        <v>978</v>
      </c>
      <c r="E3272" s="94">
        <v>44871</v>
      </c>
      <c r="F3272" s="174">
        <v>0.25136574074074075</v>
      </c>
      <c r="G3272">
        <v>2</v>
      </c>
      <c r="H3272" s="109" t="s">
        <v>979</v>
      </c>
      <c r="I3272">
        <v>6713989</v>
      </c>
      <c r="AR3272">
        <v>185</v>
      </c>
      <c r="AS3272" t="str">
        <v>MICURA</v>
      </c>
      <c r="AT3272" t="str">
        <v>MAIHA LEWIS SIMON (MIC)</v>
      </c>
      <c r="AU3272" s="31">
        <v>44883</v>
      </c>
      <c r="AV3272" s="40">
        <v>0.28815972222222225</v>
      </c>
      <c r="BW3272">
        <v>279</v>
      </c>
      <c r="BX3272" t="str">
        <v>OPERATIONS</v>
      </c>
      <c r="BY3272" t="str">
        <v>IBIRONKE OLUMIDE (OPS)</v>
      </c>
      <c r="BZ3272" s="31">
        <v>44881</v>
      </c>
      <c r="CA3272" s="40">
        <v>0.47571759259259261</v>
      </c>
      <c r="DB3272">
        <v>670</v>
      </c>
      <c r="DC3272" t="str">
        <v>MICURA</v>
      </c>
      <c r="DD3272" t="str">
        <v>KOLAWOLE ONATUNDE (MIC)</v>
      </c>
      <c r="DE3272" s="31">
        <v>44881</v>
      </c>
      <c r="DF3272" s="40">
        <v>0.7768518518518519</v>
      </c>
    </row>
    <row r="3273" spans="1:110" x14ac:dyDescent="0.25">
      <c r="A3273" s="109" t="s">
        <v>2017</v>
      </c>
      <c r="B3273">
        <v>22</v>
      </c>
      <c r="C3273" s="109" t="s">
        <v>53</v>
      </c>
      <c r="D3273" s="109" t="s">
        <v>1105</v>
      </c>
      <c r="E3273" s="94">
        <v>44871</v>
      </c>
      <c r="F3273" s="174">
        <v>0.25187500000000002</v>
      </c>
      <c r="G3273">
        <v>2</v>
      </c>
      <c r="H3273" s="109" t="s">
        <v>1106</v>
      </c>
      <c r="I3273"/>
      <c r="AR3273">
        <v>186</v>
      </c>
      <c r="AS3273" t="str">
        <v>MICURA</v>
      </c>
      <c r="AT3273" t="str">
        <v>MONOKPO TOMA A. (MIC)</v>
      </c>
      <c r="AU3273" s="31">
        <v>44883</v>
      </c>
      <c r="AV3273" s="40">
        <v>0.28820601851851851</v>
      </c>
      <c r="BW3273">
        <v>280</v>
      </c>
      <c r="BX3273" t="str">
        <v>MICURA</v>
      </c>
      <c r="BY3273" t="str">
        <v>TAIWO TORIOLA  (MIC)</v>
      </c>
      <c r="BZ3273" s="31">
        <v>44881</v>
      </c>
      <c r="CA3273" s="40">
        <v>0.47612268518518519</v>
      </c>
      <c r="DB3273">
        <v>671</v>
      </c>
      <c r="DC3273" t="str">
        <v>MICURA</v>
      </c>
      <c r="DD3273" t="str">
        <v>ABIODUN DAMILARE (MIC)</v>
      </c>
      <c r="DE3273" s="31">
        <v>44881</v>
      </c>
      <c r="DF3273" s="40">
        <v>0.77692129629629625</v>
      </c>
    </row>
    <row r="3274" spans="1:110" x14ac:dyDescent="0.25">
      <c r="A3274" s="109" t="s">
        <v>2017</v>
      </c>
      <c r="B3274">
        <v>23</v>
      </c>
      <c r="C3274" s="109" t="s">
        <v>54</v>
      </c>
      <c r="D3274" s="109" t="s">
        <v>1340</v>
      </c>
      <c r="E3274" s="94">
        <v>44871</v>
      </c>
      <c r="F3274" s="174">
        <v>0.25229166666666669</v>
      </c>
      <c r="G3274">
        <v>2</v>
      </c>
      <c r="H3274" s="109" t="s">
        <v>1341</v>
      </c>
      <c r="I3274">
        <v>5344103</v>
      </c>
      <c r="AR3274">
        <v>187</v>
      </c>
      <c r="AS3274" t="str">
        <v>MICURA</v>
      </c>
      <c r="AT3274" t="str">
        <v>CASTRO GARUBA (MIC)</v>
      </c>
      <c r="AU3274" s="31">
        <v>44883</v>
      </c>
      <c r="AV3274" s="40">
        <v>0.28826388888888888</v>
      </c>
      <c r="BW3274">
        <v>281</v>
      </c>
      <c r="BX3274" t="str">
        <v>MICURA</v>
      </c>
      <c r="BY3274" t="str">
        <v>ABOLARIN KOLADE (MIC)</v>
      </c>
      <c r="BZ3274" s="31">
        <v>44881</v>
      </c>
      <c r="CA3274" s="40">
        <v>0.47618055555555555</v>
      </c>
      <c r="DB3274">
        <v>672</v>
      </c>
      <c r="DC3274" t="str">
        <v>MICURA</v>
      </c>
      <c r="DD3274" t="str">
        <v>OMONIYI OWOLABI (MIC)</v>
      </c>
      <c r="DE3274" s="31">
        <v>44881</v>
      </c>
      <c r="DF3274" s="40">
        <v>0.77703703703703708</v>
      </c>
    </row>
    <row r="3275" spans="1:110" x14ac:dyDescent="0.25">
      <c r="A3275" s="109" t="s">
        <v>2017</v>
      </c>
      <c r="B3275">
        <v>24</v>
      </c>
      <c r="C3275" s="109" t="s">
        <v>54</v>
      </c>
      <c r="D3275" s="109" t="s">
        <v>1093</v>
      </c>
      <c r="E3275" s="94">
        <v>44871</v>
      </c>
      <c r="F3275" s="174">
        <v>0.25254629629629627</v>
      </c>
      <c r="G3275">
        <v>2</v>
      </c>
      <c r="H3275" s="109" t="s">
        <v>1094</v>
      </c>
      <c r="I3275">
        <v>8330097</v>
      </c>
      <c r="AR3275">
        <v>188</v>
      </c>
      <c r="AS3275" t="str">
        <v>MICURA</v>
      </c>
      <c r="AT3275" t="str">
        <v>ABDULKADIRI MOMODU (MIC)</v>
      </c>
      <c r="AU3275" s="31">
        <v>44883</v>
      </c>
      <c r="AV3275" s="40">
        <v>0.28834490740740742</v>
      </c>
      <c r="BW3275">
        <v>282</v>
      </c>
      <c r="BX3275" t="str">
        <v>MICURA</v>
      </c>
      <c r="BY3275" t="str">
        <v>AJIBOLA OLUWAFEMI S.(MI</v>
      </c>
      <c r="BZ3275" s="31">
        <v>44881</v>
      </c>
      <c r="CA3275" s="40">
        <v>0.4762615740740741</v>
      </c>
      <c r="DB3275">
        <v>673</v>
      </c>
      <c r="DC3275" t="str">
        <v>MICURA</v>
      </c>
      <c r="DD3275" t="str">
        <v>OLATUNJI AKINLOYE J.(MIC</v>
      </c>
      <c r="DE3275" s="31">
        <v>44881</v>
      </c>
      <c r="DF3275" s="40">
        <v>0.77710648148148154</v>
      </c>
    </row>
    <row r="3276" spans="1:110" x14ac:dyDescent="0.25">
      <c r="A3276" s="109" t="s">
        <v>2017</v>
      </c>
      <c r="B3276">
        <v>25</v>
      </c>
      <c r="C3276" s="109" t="s">
        <v>54</v>
      </c>
      <c r="D3276" s="109" t="s">
        <v>799</v>
      </c>
      <c r="E3276" s="94">
        <v>44871</v>
      </c>
      <c r="F3276" s="174">
        <v>0.25260416666666669</v>
      </c>
      <c r="G3276">
        <v>2</v>
      </c>
      <c r="H3276" s="109" t="s">
        <v>800</v>
      </c>
      <c r="I3276">
        <v>6713817</v>
      </c>
      <c r="AR3276">
        <v>189</v>
      </c>
      <c r="AS3276" t="str">
        <v>ENGINEERING</v>
      </c>
      <c r="AT3276" t="str">
        <v>KOYA SAMUEL (ENGR)</v>
      </c>
      <c r="AU3276" s="31">
        <v>44883</v>
      </c>
      <c r="AV3276" s="40">
        <v>0.28859953703703706</v>
      </c>
      <c r="BW3276">
        <v>283</v>
      </c>
      <c r="BX3276" t="str">
        <v>MICURA</v>
      </c>
      <c r="BY3276" t="str">
        <v>EBIASUODE JAMES E. (MIC)</v>
      </c>
      <c r="BZ3276" s="31">
        <v>44881</v>
      </c>
      <c r="CA3276" s="40">
        <v>0.47645833333333332</v>
      </c>
      <c r="DB3276">
        <v>674</v>
      </c>
      <c r="DC3276" t="str">
        <v>MICURA</v>
      </c>
      <c r="DD3276" t="str">
        <v>PROGRESS AKHIMIEN (MIC)</v>
      </c>
      <c r="DE3276" s="31">
        <v>44881</v>
      </c>
      <c r="DF3276" s="40">
        <v>0.77733796296296298</v>
      </c>
    </row>
    <row r="3277" spans="1:110" x14ac:dyDescent="0.25">
      <c r="A3277" s="109" t="s">
        <v>2017</v>
      </c>
      <c r="B3277">
        <v>26</v>
      </c>
      <c r="C3277" s="109" t="s">
        <v>54</v>
      </c>
      <c r="D3277" s="109" t="s">
        <v>1661</v>
      </c>
      <c r="E3277" s="94">
        <v>44871</v>
      </c>
      <c r="F3277" s="174">
        <v>0.25274305555555554</v>
      </c>
      <c r="G3277">
        <v>2</v>
      </c>
      <c r="H3277" s="109" t="s">
        <v>1662</v>
      </c>
      <c r="I3277">
        <v>14958073</v>
      </c>
      <c r="AR3277">
        <v>190</v>
      </c>
      <c r="AS3277" t="str">
        <v>MICURA</v>
      </c>
      <c r="AT3277" t="str">
        <v>IFEANYI OKAFOR (MIC)</v>
      </c>
      <c r="AU3277" s="31">
        <v>44883</v>
      </c>
      <c r="AV3277" s="40">
        <v>0.28946759259259258</v>
      </c>
      <c r="BW3277">
        <v>284</v>
      </c>
      <c r="BX3277" t="str">
        <v>MICURA</v>
      </c>
      <c r="BY3277" t="str">
        <v>NDUBUEZE ANTHONY (MIC)</v>
      </c>
      <c r="BZ3277" s="31">
        <v>44881</v>
      </c>
      <c r="CA3277" s="40">
        <v>0.47651620370370368</v>
      </c>
      <c r="DB3277">
        <v>675</v>
      </c>
      <c r="DC3277" t="str">
        <v>MICURA</v>
      </c>
      <c r="DD3277" t="str">
        <v>NWOKOCHA IKECHUKWU (MIC)</v>
      </c>
      <c r="DE3277" s="31">
        <v>44881</v>
      </c>
      <c r="DF3277" s="40">
        <v>0.7774537037037037</v>
      </c>
    </row>
    <row r="3278" spans="1:110" x14ac:dyDescent="0.25">
      <c r="A3278" s="109" t="s">
        <v>2017</v>
      </c>
      <c r="B3278">
        <v>27</v>
      </c>
      <c r="C3278" s="109" t="s">
        <v>54</v>
      </c>
      <c r="D3278" s="109" t="s">
        <v>254</v>
      </c>
      <c r="E3278" s="94">
        <v>44871</v>
      </c>
      <c r="F3278" s="174">
        <v>0.25296296296296295</v>
      </c>
      <c r="G3278">
        <v>2</v>
      </c>
      <c r="H3278" s="109" t="s">
        <v>255</v>
      </c>
      <c r="I3278">
        <v>5345943</v>
      </c>
      <c r="AR3278">
        <v>191</v>
      </c>
      <c r="AS3278" t="str">
        <v>MICURA</v>
      </c>
      <c r="AT3278" t="str">
        <v>ADESOKAN OLALEKAN  (MIC)</v>
      </c>
      <c r="AU3278" s="31">
        <v>44883</v>
      </c>
      <c r="AV3278" s="40">
        <v>0.28967592592592595</v>
      </c>
      <c r="BW3278">
        <v>285</v>
      </c>
      <c r="BX3278" t="str">
        <v>OPERATIONS</v>
      </c>
      <c r="BY3278" t="str">
        <v>EMMANUEL ANAGA (OPS)</v>
      </c>
      <c r="BZ3278" s="31">
        <v>44881</v>
      </c>
      <c r="CA3278" s="40">
        <v>0.47659722222222223</v>
      </c>
      <c r="DB3278">
        <v>676</v>
      </c>
      <c r="DC3278" t="str">
        <v>OPERATIONS</v>
      </c>
      <c r="DD3278" t="str">
        <v>SAMUEL ADEWUNMI (OPS)</v>
      </c>
      <c r="DE3278" s="31">
        <v>44881</v>
      </c>
      <c r="DF3278" s="40">
        <v>0.77751157407407412</v>
      </c>
    </row>
    <row r="3279" spans="1:110" x14ac:dyDescent="0.25">
      <c r="A3279" s="109" t="s">
        <v>2017</v>
      </c>
      <c r="B3279">
        <v>28</v>
      </c>
      <c r="C3279" s="109" t="s">
        <v>53</v>
      </c>
      <c r="D3279" s="109" t="s">
        <v>1519</v>
      </c>
      <c r="E3279" s="94">
        <v>44871</v>
      </c>
      <c r="F3279" s="174">
        <v>0.25339120370370372</v>
      </c>
      <c r="G3279">
        <v>2</v>
      </c>
      <c r="H3279" s="109" t="s">
        <v>1520</v>
      </c>
      <c r="I3279"/>
      <c r="AR3279">
        <v>192</v>
      </c>
      <c r="AS3279" t="str">
        <v>MICURA</v>
      </c>
      <c r="AT3279" t="str">
        <v>IKHANE ROBERT GREG (MIC)</v>
      </c>
      <c r="AU3279" s="31">
        <v>44883</v>
      </c>
      <c r="AV3279" s="40">
        <v>0.28971064814814818</v>
      </c>
      <c r="BW3279">
        <v>286</v>
      </c>
      <c r="BX3279" t="str">
        <v>MICURA</v>
      </c>
      <c r="BY3279" t="str">
        <v>ALOZIE VICTOR I. (MIC)</v>
      </c>
      <c r="BZ3279" s="31">
        <v>44881</v>
      </c>
      <c r="CA3279" s="40">
        <v>0.47666666666666668</v>
      </c>
      <c r="DB3279">
        <v>677</v>
      </c>
      <c r="DC3279" t="str">
        <v>MICURA</v>
      </c>
      <c r="DD3279" t="str">
        <v>LAWAL OLASUNKANMI</v>
      </c>
      <c r="DE3279" s="31">
        <v>44881</v>
      </c>
      <c r="DF3279" s="40">
        <v>0.77758101851851846</v>
      </c>
    </row>
    <row r="3280" spans="1:110" x14ac:dyDescent="0.25">
      <c r="A3280" s="109" t="s">
        <v>2017</v>
      </c>
      <c r="B3280">
        <v>29</v>
      </c>
      <c r="C3280" s="109" t="s">
        <v>53</v>
      </c>
      <c r="D3280" s="109" t="s">
        <v>314</v>
      </c>
      <c r="E3280" s="94">
        <v>44871</v>
      </c>
      <c r="F3280" s="174">
        <v>0.25361111111111112</v>
      </c>
      <c r="G3280">
        <v>2</v>
      </c>
      <c r="H3280" s="109" t="s">
        <v>315</v>
      </c>
      <c r="I3280"/>
      <c r="AR3280">
        <v>193</v>
      </c>
      <c r="AS3280" t="str">
        <v>MICURA</v>
      </c>
      <c r="AT3280" t="str">
        <v>ABDULLAHI OMOKAYODE (MIC</v>
      </c>
      <c r="AU3280" s="31">
        <v>44883</v>
      </c>
      <c r="AV3280" s="40">
        <v>0.28974537037037035</v>
      </c>
      <c r="BW3280">
        <v>287</v>
      </c>
      <c r="BX3280" t="str">
        <v>MICURA</v>
      </c>
      <c r="BY3280" t="str">
        <v>CHIKERE CHUBUZOR(MIC)</v>
      </c>
      <c r="BZ3280" s="31">
        <v>44881</v>
      </c>
      <c r="CA3280" s="40">
        <v>0.47673611111111114</v>
      </c>
      <c r="DB3280">
        <v>678</v>
      </c>
      <c r="DC3280" t="str">
        <v>OPERATIONS</v>
      </c>
      <c r="DD3280" t="str">
        <v>KAZEEM OLAIDE (OPS)</v>
      </c>
      <c r="DE3280" s="31">
        <v>44881</v>
      </c>
      <c r="DF3280" s="40">
        <v>0.77765046296296292</v>
      </c>
    </row>
    <row r="3281" spans="1:110" x14ac:dyDescent="0.25">
      <c r="A3281" s="109" t="s">
        <v>2017</v>
      </c>
      <c r="B3281">
        <v>30</v>
      </c>
      <c r="C3281" s="109" t="s">
        <v>53</v>
      </c>
      <c r="D3281" s="109" t="s">
        <v>244</v>
      </c>
      <c r="E3281" s="94">
        <v>44871</v>
      </c>
      <c r="F3281" s="174">
        <v>0.25412037037037039</v>
      </c>
      <c r="G3281">
        <v>2</v>
      </c>
      <c r="H3281" s="109" t="s">
        <v>245</v>
      </c>
      <c r="I3281"/>
      <c r="AR3281">
        <v>194</v>
      </c>
      <c r="AS3281" t="str">
        <v>MICURA</v>
      </c>
      <c r="AT3281" t="str">
        <v>BABATUNDE ADEJOLA (MIC)</v>
      </c>
      <c r="AU3281" s="31">
        <v>44883</v>
      </c>
      <c r="AV3281" s="40">
        <v>0.28986111111111112</v>
      </c>
      <c r="BW3281">
        <v>288</v>
      </c>
      <c r="BX3281" t="str">
        <v>MICURA</v>
      </c>
      <c r="BY3281" t="str">
        <v>BIJAH ANDREW (MIC)</v>
      </c>
      <c r="BZ3281" s="31">
        <v>44881</v>
      </c>
      <c r="CA3281" s="40">
        <v>0.47680555555555554</v>
      </c>
      <c r="DB3281">
        <v>679</v>
      </c>
      <c r="DC3281" t="str">
        <v>OPERATIONS</v>
      </c>
      <c r="DD3281" t="str">
        <v>IBINE OLUWATOSIN (OPS)</v>
      </c>
      <c r="DE3281" s="31">
        <v>44881</v>
      </c>
      <c r="DF3281" s="40">
        <v>0.77770833333333333</v>
      </c>
    </row>
    <row r="3282" spans="1:110" x14ac:dyDescent="0.25">
      <c r="A3282" s="109" t="s">
        <v>2017</v>
      </c>
      <c r="B3282">
        <v>31</v>
      </c>
      <c r="C3282" s="109" t="s">
        <v>53</v>
      </c>
      <c r="D3282" s="109" t="s">
        <v>346</v>
      </c>
      <c r="E3282" s="94">
        <v>44871</v>
      </c>
      <c r="F3282" s="174">
        <v>0.25526620370370373</v>
      </c>
      <c r="G3282">
        <v>2</v>
      </c>
      <c r="H3282" s="109" t="s">
        <v>347</v>
      </c>
      <c r="I3282"/>
      <c r="AR3282">
        <v>195</v>
      </c>
      <c r="AS3282" t="str">
        <v>MICURA</v>
      </c>
      <c r="AT3282" t="str">
        <v>MICHEAL GOODLUCK (MIC)</v>
      </c>
      <c r="AU3282" s="31">
        <v>44883</v>
      </c>
      <c r="AV3282" s="40">
        <v>0.29006944444444444</v>
      </c>
      <c r="BW3282">
        <v>289</v>
      </c>
      <c r="BX3282" t="str">
        <v>MICURA</v>
      </c>
      <c r="BY3282" t="str">
        <v>JIMOH OMOGBAI (MIC)</v>
      </c>
      <c r="BZ3282" s="31">
        <v>44881</v>
      </c>
      <c r="CA3282" s="40">
        <v>0.47708333333333336</v>
      </c>
      <c r="DB3282">
        <v>680</v>
      </c>
      <c r="DC3282" t="str">
        <v>OPERATIONS</v>
      </c>
      <c r="DD3282" t="str">
        <v>SULAIMAN YUSUF (OPS)</v>
      </c>
      <c r="DE3282" s="31">
        <v>44881</v>
      </c>
      <c r="DF3282" s="40">
        <v>0.77793981481481478</v>
      </c>
    </row>
    <row r="3283" spans="1:110" x14ac:dyDescent="0.25">
      <c r="A3283" s="109" t="s">
        <v>2017</v>
      </c>
      <c r="B3283">
        <v>32</v>
      </c>
      <c r="C3283" s="109" t="s">
        <v>53</v>
      </c>
      <c r="D3283" s="109" t="s">
        <v>570</v>
      </c>
      <c r="E3283" s="94">
        <v>44871</v>
      </c>
      <c r="F3283" s="174">
        <v>0.25561342592592595</v>
      </c>
      <c r="G3283">
        <v>2</v>
      </c>
      <c r="H3283" s="109" t="s">
        <v>571</v>
      </c>
      <c r="I3283">
        <v>5445295</v>
      </c>
      <c r="AR3283">
        <v>196</v>
      </c>
      <c r="AS3283" t="str">
        <v>MICURA</v>
      </c>
      <c r="AT3283" t="str">
        <v>EZE EVEREST (MIC)</v>
      </c>
      <c r="AU3283" s="31">
        <v>44883</v>
      </c>
      <c r="AV3283" s="40">
        <v>0.29020833333333335</v>
      </c>
      <c r="BW3283">
        <v>290</v>
      </c>
      <c r="BX3283" t="str">
        <v>MICURA</v>
      </c>
      <c r="BY3283" t="str">
        <v>CLEMENT OBI (MIC)</v>
      </c>
      <c r="BZ3283" s="31">
        <v>44881</v>
      </c>
      <c r="CA3283" s="40">
        <v>0.47766203703703702</v>
      </c>
      <c r="DB3283">
        <v>681</v>
      </c>
      <c r="DC3283" t="str">
        <v>MICURA</v>
      </c>
      <c r="DD3283" t="str">
        <v>CHIMA NKWOCHA (MIC)</v>
      </c>
      <c r="DE3283" s="31">
        <v>44881</v>
      </c>
      <c r="DF3283" s="40">
        <v>0.7780555555555555</v>
      </c>
    </row>
    <row r="3284" spans="1:110" x14ac:dyDescent="0.25">
      <c r="A3284" s="109" t="s">
        <v>2017</v>
      </c>
      <c r="B3284">
        <v>33</v>
      </c>
      <c r="C3284" s="109" t="s">
        <v>53</v>
      </c>
      <c r="D3284" s="109" t="s">
        <v>1578</v>
      </c>
      <c r="E3284" s="94">
        <v>44871</v>
      </c>
      <c r="F3284" s="174">
        <v>0.25994212962962965</v>
      </c>
      <c r="G3284">
        <v>2</v>
      </c>
      <c r="H3284" s="109" t="s">
        <v>1579</v>
      </c>
      <c r="I3284">
        <v>2466091152</v>
      </c>
      <c r="AR3284">
        <v>197</v>
      </c>
      <c r="AS3284" t="str">
        <v>OPERATIONS</v>
      </c>
      <c r="AT3284" t="str">
        <v>OPAYEMI FAUSAT O.(OPS)</v>
      </c>
      <c r="AU3284" s="31">
        <v>44883</v>
      </c>
      <c r="AV3284" s="40">
        <v>0.29031249999999997</v>
      </c>
      <c r="BW3284">
        <v>291</v>
      </c>
      <c r="BX3284" t="str">
        <v>OPERATIONS</v>
      </c>
      <c r="BY3284" t="str">
        <v>OTESHADE ADEKUNLE  (MIC</v>
      </c>
      <c r="BZ3284" s="31">
        <v>44881</v>
      </c>
      <c r="CA3284" s="40">
        <v>0.47778935185185184</v>
      </c>
      <c r="DB3284">
        <v>682</v>
      </c>
      <c r="DC3284" t="str">
        <v>MICURA</v>
      </c>
      <c r="DD3284" t="str">
        <v>KINGSLEY AARON (MIC)</v>
      </c>
      <c r="DE3284" s="31">
        <v>44881</v>
      </c>
      <c r="DF3284" s="40">
        <v>0.77811342592592592</v>
      </c>
    </row>
    <row r="3285" spans="1:110" x14ac:dyDescent="0.25">
      <c r="A3285" s="109" t="s">
        <v>2017</v>
      </c>
      <c r="B3285">
        <v>34</v>
      </c>
      <c r="C3285" s="109" t="s">
        <v>54</v>
      </c>
      <c r="D3285" s="109" t="s">
        <v>1189</v>
      </c>
      <c r="E3285" s="94">
        <v>44871</v>
      </c>
      <c r="F3285" s="174">
        <v>0.26122685185185185</v>
      </c>
      <c r="G3285">
        <v>2</v>
      </c>
      <c r="H3285" s="109" t="s">
        <v>1190</v>
      </c>
      <c r="I3285">
        <v>14808881</v>
      </c>
      <c r="AR3285">
        <v>198</v>
      </c>
      <c r="AS3285" t="str">
        <v>OPERATIONS</v>
      </c>
      <c r="AT3285" t="str">
        <v>OSINOWO OLUFUNKE (OPS)</v>
      </c>
      <c r="AU3285" s="31">
        <v>44883</v>
      </c>
      <c r="AV3285" s="40">
        <v>0.2903472222222222</v>
      </c>
      <c r="BW3285">
        <v>292</v>
      </c>
      <c r="BX3285" t="str">
        <v>OPERATIONS</v>
      </c>
      <c r="BY3285" t="str">
        <v>AKPODAMURE EJIRO J. (MI</v>
      </c>
      <c r="BZ3285" s="31">
        <v>44881</v>
      </c>
      <c r="CA3285" s="40">
        <v>0.47793981481481479</v>
      </c>
      <c r="DB3285">
        <v>683</v>
      </c>
      <c r="DC3285" t="str">
        <v>ENGINEERING</v>
      </c>
      <c r="DD3285" t="str">
        <v>BOLAJI SOLOMON (ENGR)</v>
      </c>
      <c r="DE3285" s="31">
        <v>44881</v>
      </c>
      <c r="DF3285" s="40">
        <v>0.77831018518518513</v>
      </c>
    </row>
    <row r="3286" spans="1:110" x14ac:dyDescent="0.25">
      <c r="A3286" s="109" t="s">
        <v>2017</v>
      </c>
      <c r="B3286">
        <v>35</v>
      </c>
      <c r="C3286" s="109" t="s">
        <v>54</v>
      </c>
      <c r="D3286" s="109" t="s">
        <v>1610</v>
      </c>
      <c r="E3286" s="94">
        <v>44871</v>
      </c>
      <c r="F3286" s="174">
        <v>0.26131944444444444</v>
      </c>
      <c r="G3286">
        <v>2</v>
      </c>
      <c r="H3286" s="109" t="s">
        <v>1611</v>
      </c>
      <c r="I3286">
        <v>7584532</v>
      </c>
      <c r="AR3286">
        <v>199</v>
      </c>
      <c r="AS3286" t="str">
        <v>ENGINEERING</v>
      </c>
      <c r="AT3286" t="str">
        <v>LAWAL IBRAHIM (ENGR)</v>
      </c>
      <c r="AU3286" s="31">
        <v>44883</v>
      </c>
      <c r="AV3286" s="40">
        <v>0.2911111111111111</v>
      </c>
      <c r="BW3286">
        <v>293</v>
      </c>
      <c r="BX3286" t="str">
        <v>OPERATIONS</v>
      </c>
      <c r="BY3286" t="str">
        <v>ABDULRASAK ADEBAYO</v>
      </c>
      <c r="BZ3286" s="31">
        <v>44881</v>
      </c>
      <c r="CA3286" s="40">
        <v>0.47800925925925924</v>
      </c>
      <c r="DB3286">
        <v>684</v>
      </c>
      <c r="DC3286" t="str">
        <v>ENGINEERING</v>
      </c>
      <c r="DD3286" t="str">
        <v>WASIU LAWAL (ENGR)</v>
      </c>
      <c r="DE3286" s="31">
        <v>44881</v>
      </c>
      <c r="DF3286" s="40">
        <v>0.77837962962962959</v>
      </c>
    </row>
    <row r="3287" spans="1:110" x14ac:dyDescent="0.25">
      <c r="A3287" s="109" t="s">
        <v>2017</v>
      </c>
      <c r="B3287">
        <v>36</v>
      </c>
      <c r="C3287" s="109" t="s">
        <v>53</v>
      </c>
      <c r="D3287" s="109" t="s">
        <v>1107</v>
      </c>
      <c r="E3287" s="94">
        <v>44871</v>
      </c>
      <c r="F3287" s="174">
        <v>0.26246527777777778</v>
      </c>
      <c r="G3287">
        <v>2</v>
      </c>
      <c r="H3287" s="109" t="s">
        <v>1108</v>
      </c>
      <c r="I3287"/>
      <c r="AR3287">
        <v>200</v>
      </c>
      <c r="AS3287" t="str">
        <v>ENGINEERING</v>
      </c>
      <c r="AT3287" t="str">
        <v>AINA EYITOPE DAVID</v>
      </c>
      <c r="AU3287" s="31">
        <v>44883</v>
      </c>
      <c r="AV3287" s="40">
        <v>0.29115740740740742</v>
      </c>
      <c r="BW3287">
        <v>294</v>
      </c>
      <c r="BX3287" t="str">
        <v>OPERATIONS</v>
      </c>
      <c r="BY3287" t="str">
        <v>EMOKHOR JOHN (MIC)</v>
      </c>
      <c r="BZ3287" s="31">
        <v>44881</v>
      </c>
      <c r="CA3287" s="40">
        <v>0.47809027777777779</v>
      </c>
      <c r="DB3287">
        <v>685</v>
      </c>
      <c r="DC3287" t="str">
        <v>MICURA</v>
      </c>
      <c r="DD3287" t="str">
        <v>AKHIGBE FIDELIX (MIC)</v>
      </c>
      <c r="DE3287" s="31">
        <v>44881</v>
      </c>
      <c r="DF3287" s="40">
        <v>0.77846064814814819</v>
      </c>
    </row>
    <row r="3288" spans="1:110" x14ac:dyDescent="0.25">
      <c r="A3288" s="109" t="s">
        <v>2017</v>
      </c>
      <c r="B3288">
        <v>37</v>
      </c>
      <c r="C3288" s="109" t="s">
        <v>53</v>
      </c>
      <c r="D3288" s="109" t="s">
        <v>1076</v>
      </c>
      <c r="E3288" s="94">
        <v>44871</v>
      </c>
      <c r="F3288" s="174">
        <v>0.26253472222222224</v>
      </c>
      <c r="G3288">
        <v>2</v>
      </c>
      <c r="H3288" s="109" t="s">
        <v>1077</v>
      </c>
      <c r="I3288">
        <v>2045294</v>
      </c>
      <c r="AR3288">
        <v>201</v>
      </c>
      <c r="AS3288" t="str">
        <v>OPERATIONS</v>
      </c>
      <c r="AT3288" t="str">
        <v>FELIX OMOSOGA (OPS)</v>
      </c>
      <c r="AU3288" s="31">
        <v>44883</v>
      </c>
      <c r="AV3288" s="40">
        <v>0.29196759259259258</v>
      </c>
      <c r="BW3288">
        <v>295</v>
      </c>
      <c r="BX3288" t="str">
        <v>MICURA</v>
      </c>
      <c r="BY3288" t="str">
        <v>ABDULLAHI OSENI (MIC)</v>
      </c>
      <c r="BZ3288" s="31">
        <v>44881</v>
      </c>
      <c r="CA3288" s="40">
        <v>0.47837962962962965</v>
      </c>
      <c r="DB3288">
        <v>686</v>
      </c>
      <c r="DC3288" t="str">
        <v>MICURA</v>
      </c>
      <c r="DD3288" t="str">
        <v>EBIASUODE JAMES E. (MIC)</v>
      </c>
      <c r="DE3288" s="31">
        <v>44881</v>
      </c>
      <c r="DF3288" s="40">
        <v>0.7785185185185185</v>
      </c>
    </row>
    <row r="3289" spans="1:110" x14ac:dyDescent="0.25">
      <c r="A3289" s="109" t="s">
        <v>2017</v>
      </c>
      <c r="B3289">
        <v>38</v>
      </c>
      <c r="C3289" s="109" t="s">
        <v>53</v>
      </c>
      <c r="D3289" s="109" t="s">
        <v>937</v>
      </c>
      <c r="E3289" s="94">
        <v>44871</v>
      </c>
      <c r="F3289" s="174">
        <v>0.26322916666666668</v>
      </c>
      <c r="G3289">
        <v>2</v>
      </c>
      <c r="H3289" s="109" t="s">
        <v>938</v>
      </c>
      <c r="I3289">
        <v>2048564</v>
      </c>
      <c r="AR3289">
        <v>202</v>
      </c>
      <c r="AS3289" t="str">
        <v>OPERATIONS</v>
      </c>
      <c r="AT3289" t="str">
        <v>IYANDA HAMMED O. (OPS)</v>
      </c>
      <c r="AU3289" s="31">
        <v>44883</v>
      </c>
      <c r="AV3289" s="40">
        <v>0.29207175925925927</v>
      </c>
      <c r="BW3289">
        <v>296</v>
      </c>
      <c r="BX3289" t="str">
        <v>ENGINEERING</v>
      </c>
      <c r="BY3289" t="str">
        <v>OGBUNAYA UGOCHUKWU (ENG</v>
      </c>
      <c r="BZ3289" s="31">
        <v>44881</v>
      </c>
      <c r="CA3289" s="40">
        <v>0.47879629629629628</v>
      </c>
      <c r="DB3289">
        <v>687</v>
      </c>
      <c r="DC3289" t="str">
        <v>OPERATIONS</v>
      </c>
      <c r="DD3289" t="str">
        <v>MICHEAL OKEBUGWU</v>
      </c>
      <c r="DE3289" s="31">
        <v>44881</v>
      </c>
      <c r="DF3289" s="40">
        <v>0.77935185185185185</v>
      </c>
    </row>
    <row r="3290" spans="1:110" x14ac:dyDescent="0.25">
      <c r="A3290" s="109" t="s">
        <v>2017</v>
      </c>
      <c r="B3290">
        <v>39</v>
      </c>
      <c r="C3290" s="109" t="s">
        <v>53</v>
      </c>
      <c r="D3290" s="109" t="s">
        <v>883</v>
      </c>
      <c r="E3290" s="94">
        <v>44871</v>
      </c>
      <c r="F3290" s="174">
        <v>0.26328703703703704</v>
      </c>
      <c r="G3290">
        <v>2</v>
      </c>
      <c r="H3290" s="109" t="s">
        <v>884</v>
      </c>
      <c r="I3290"/>
      <c r="AR3290">
        <v>203</v>
      </c>
      <c r="AS3290" t="str">
        <v>OPERATIONS</v>
      </c>
      <c r="AT3290" t="str">
        <v>OPARA P KEMIAKOLAM (OPS</v>
      </c>
      <c r="AU3290" s="31">
        <v>44883</v>
      </c>
      <c r="AV3290" s="40">
        <v>0.29229166666666667</v>
      </c>
      <c r="BW3290">
        <v>297</v>
      </c>
      <c r="BX3290" t="str">
        <v>ENGINEERING</v>
      </c>
      <c r="BY3290" t="str">
        <v>EZEKIEL YUNANA (DRV)</v>
      </c>
      <c r="BZ3290" s="31">
        <v>44881</v>
      </c>
      <c r="CA3290" s="40">
        <v>0.47913194444444446</v>
      </c>
      <c r="DB3290">
        <v>688</v>
      </c>
      <c r="DC3290" t="str">
        <v>MICURA</v>
      </c>
      <c r="DD3290" t="str">
        <v>TAJUDEEN SALAMI (MIC)</v>
      </c>
      <c r="DE3290" s="31">
        <v>44881</v>
      </c>
      <c r="DF3290" s="40">
        <v>0.7798032407407407</v>
      </c>
    </row>
    <row r="3291" spans="1:110" x14ac:dyDescent="0.25">
      <c r="A3291" s="109" t="s">
        <v>2017</v>
      </c>
      <c r="B3291">
        <v>40</v>
      </c>
      <c r="C3291" s="109" t="s">
        <v>52</v>
      </c>
      <c r="D3291" s="109" t="s">
        <v>1250</v>
      </c>
      <c r="E3291" s="94">
        <v>44871</v>
      </c>
      <c r="F3291" s="174">
        <v>0.26442129629629629</v>
      </c>
      <c r="G3291">
        <v>2</v>
      </c>
      <c r="H3291" s="109" t="s">
        <v>1251</v>
      </c>
      <c r="I3291">
        <v>5409209</v>
      </c>
      <c r="AR3291">
        <v>204</v>
      </c>
      <c r="AS3291" t="str">
        <v>OPERATIONS</v>
      </c>
      <c r="AT3291" t="str">
        <v>OLOYEDE NURUDEEN A. (OP</v>
      </c>
      <c r="AU3291" s="31">
        <v>44883</v>
      </c>
      <c r="AV3291" s="40">
        <v>0.2923263888888889</v>
      </c>
      <c r="BW3291">
        <v>298</v>
      </c>
      <c r="BX3291" t="str">
        <v>ENGINEERING</v>
      </c>
      <c r="BY3291" t="str">
        <v>ADISA NURUDEEN O. (DRV)</v>
      </c>
      <c r="BZ3291" s="31">
        <v>44881</v>
      </c>
      <c r="CA3291" s="40">
        <v>0.47921296296296295</v>
      </c>
      <c r="DB3291">
        <v>689</v>
      </c>
      <c r="DC3291" t="str">
        <v>MICURA</v>
      </c>
      <c r="DD3291" t="str">
        <v>WISDOM AKPABIO E. (MIC)</v>
      </c>
      <c r="DE3291" s="31">
        <v>44881</v>
      </c>
      <c r="DF3291" s="40">
        <v>0.78001157407407407</v>
      </c>
    </row>
    <row r="3292" spans="1:110" x14ac:dyDescent="0.25">
      <c r="A3292" s="109" t="s">
        <v>2017</v>
      </c>
      <c r="B3292">
        <v>41</v>
      </c>
      <c r="C3292" s="109" t="s">
        <v>52</v>
      </c>
      <c r="D3292" s="109" t="s">
        <v>290</v>
      </c>
      <c r="E3292" s="94">
        <v>44871</v>
      </c>
      <c r="F3292" s="174">
        <v>0.26498842592592592</v>
      </c>
      <c r="G3292">
        <v>2</v>
      </c>
      <c r="H3292" s="109" t="s">
        <v>291</v>
      </c>
      <c r="I3292">
        <v>5382255</v>
      </c>
      <c r="AR3292">
        <v>205</v>
      </c>
      <c r="AS3292" t="str">
        <v>OPERATIONS</v>
      </c>
      <c r="AT3292" t="str">
        <v>MONDAY UNWANA</v>
      </c>
      <c r="AU3292" s="31">
        <v>44883</v>
      </c>
      <c r="AV3292" s="40">
        <v>0.29236111111111113</v>
      </c>
      <c r="BW3292">
        <v>299</v>
      </c>
      <c r="BX3292" t="str">
        <v>OPERATIONS</v>
      </c>
      <c r="BY3292" t="str">
        <v>ADEOMI TEMITOPE M. (OPS)</v>
      </c>
      <c r="BZ3292" s="31">
        <v>44881</v>
      </c>
      <c r="CA3292" s="40">
        <v>0.47931712962962963</v>
      </c>
      <c r="DB3292">
        <v>690</v>
      </c>
      <c r="DC3292" t="str">
        <v>MICURA</v>
      </c>
      <c r="DD3292" t="str">
        <v>GANIYU KAREEM (MIC)</v>
      </c>
      <c r="DE3292" s="31">
        <v>44881</v>
      </c>
      <c r="DF3292" s="40">
        <v>0.78009259259259256</v>
      </c>
    </row>
    <row r="3293" spans="1:110" x14ac:dyDescent="0.25">
      <c r="A3293" s="109" t="s">
        <v>2017</v>
      </c>
      <c r="B3293">
        <v>42</v>
      </c>
      <c r="C3293" s="109" t="s">
        <v>54</v>
      </c>
      <c r="D3293" s="109" t="s">
        <v>1284</v>
      </c>
      <c r="E3293" s="94">
        <v>44871</v>
      </c>
      <c r="F3293" s="174">
        <v>0.26527777777777778</v>
      </c>
      <c r="G3293">
        <v>2</v>
      </c>
      <c r="H3293" s="109" t="s">
        <v>1285</v>
      </c>
      <c r="I3293">
        <v>5352274</v>
      </c>
      <c r="AR3293">
        <v>206</v>
      </c>
      <c r="AS3293" t="str">
        <v>OPERATIONS</v>
      </c>
      <c r="AT3293" t="str">
        <v>IDEM GEORGE (OPS)</v>
      </c>
      <c r="AU3293" s="31">
        <v>44883</v>
      </c>
      <c r="AV3293" s="40">
        <v>0.2928587962962963</v>
      </c>
      <c r="BW3293">
        <v>300</v>
      </c>
      <c r="BX3293" t="str">
        <v>OPERATIONS</v>
      </c>
      <c r="BY3293" t="str">
        <v>OLATUNJI SAMUEL (OPS)</v>
      </c>
      <c r="BZ3293" s="31">
        <v>44881</v>
      </c>
      <c r="CA3293" s="40">
        <v>0.47938657407407409</v>
      </c>
      <c r="DB3293">
        <v>691</v>
      </c>
      <c r="DC3293" t="str">
        <v>ENGINEERING</v>
      </c>
      <c r="DD3293" t="str">
        <v>AJAGBE BIDEMI (ENGR)</v>
      </c>
      <c r="DE3293" s="31">
        <v>44881</v>
      </c>
      <c r="DF3293" s="40">
        <v>0.78015046296296298</v>
      </c>
    </row>
    <row r="3294" spans="1:110" x14ac:dyDescent="0.25">
      <c r="A3294" s="109" t="s">
        <v>2017</v>
      </c>
      <c r="B3294">
        <v>43</v>
      </c>
      <c r="C3294" s="109" t="s">
        <v>53</v>
      </c>
      <c r="D3294" s="109" t="s">
        <v>320</v>
      </c>
      <c r="E3294" s="94">
        <v>44871</v>
      </c>
      <c r="F3294" s="174">
        <v>0.26534722222222223</v>
      </c>
      <c r="G3294">
        <v>2</v>
      </c>
      <c r="H3294" s="109" t="s">
        <v>321</v>
      </c>
      <c r="I3294">
        <v>3385712</v>
      </c>
      <c r="AR3294">
        <v>207</v>
      </c>
      <c r="AS3294" t="str">
        <v>OPERATIONS</v>
      </c>
      <c r="AT3294" t="str">
        <v>UWORATI JUDE (OPS)</v>
      </c>
      <c r="AU3294" s="31">
        <v>44883</v>
      </c>
      <c r="AV3294" s="40">
        <v>0.29312500000000002</v>
      </c>
      <c r="BW3294">
        <v>301</v>
      </c>
      <c r="BX3294" t="str">
        <v>ENGINEERING</v>
      </c>
      <c r="BY3294" t="str">
        <v>MATTHEW KABOWEI (ENGR)</v>
      </c>
      <c r="BZ3294" s="31">
        <v>44881</v>
      </c>
      <c r="CA3294" s="40">
        <v>0.47945601851851855</v>
      </c>
      <c r="DB3294">
        <v>692</v>
      </c>
      <c r="DC3294" t="str">
        <v>OPERATIONS</v>
      </c>
      <c r="DD3294" t="str">
        <v>OKONKWO SUNDAY (OPS)</v>
      </c>
      <c r="DE3294" s="31">
        <v>44881</v>
      </c>
      <c r="DF3294" s="40">
        <v>0.7809490740740741</v>
      </c>
    </row>
    <row r="3295" spans="1:110" x14ac:dyDescent="0.25">
      <c r="A3295" s="109" t="s">
        <v>2017</v>
      </c>
      <c r="B3295">
        <v>44</v>
      </c>
      <c r="C3295" s="109" t="s">
        <v>54</v>
      </c>
      <c r="D3295" s="109" t="s">
        <v>264</v>
      </c>
      <c r="E3295" s="94">
        <v>44871</v>
      </c>
      <c r="F3295" s="174">
        <v>0.26564814814814813</v>
      </c>
      <c r="G3295">
        <v>2</v>
      </c>
      <c r="H3295" s="109" t="s">
        <v>265</v>
      </c>
      <c r="I3295">
        <v>5350791</v>
      </c>
      <c r="AR3295">
        <v>208</v>
      </c>
      <c r="AS3295" t="str">
        <v>MICURA</v>
      </c>
      <c r="AT3295" t="str">
        <v>AKINFENWA OLUWAYEMI (MI</v>
      </c>
      <c r="AU3295" s="31">
        <v>44883</v>
      </c>
      <c r="AV3295" s="40">
        <v>0.2931597222222222</v>
      </c>
      <c r="BW3295">
        <v>302</v>
      </c>
      <c r="BX3295" t="str">
        <v>MICURA</v>
      </c>
      <c r="BY3295" t="str">
        <v>RAMONI OGUNLANA (MIC)</v>
      </c>
      <c r="BZ3295" s="31">
        <v>44881</v>
      </c>
      <c r="CA3295" s="40">
        <v>0.47951388888888891</v>
      </c>
      <c r="DB3295">
        <v>693</v>
      </c>
      <c r="DC3295" t="str">
        <v>OPERATIONS</v>
      </c>
      <c r="DD3295" t="str">
        <v>AMADU OLUWOLE (OPS)</v>
      </c>
      <c r="DE3295" s="31">
        <v>44881</v>
      </c>
      <c r="DF3295" s="40">
        <v>0.7819328703703704</v>
      </c>
    </row>
    <row r="3296" spans="1:110" x14ac:dyDescent="0.25">
      <c r="A3296" s="109" t="s">
        <v>2017</v>
      </c>
      <c r="B3296">
        <v>45</v>
      </c>
      <c r="C3296" s="109" t="s">
        <v>52</v>
      </c>
      <c r="D3296" s="109" t="s">
        <v>238</v>
      </c>
      <c r="E3296" s="94">
        <v>44871</v>
      </c>
      <c r="F3296" s="174">
        <v>0.26644675925925926</v>
      </c>
      <c r="G3296">
        <v>2</v>
      </c>
      <c r="H3296" s="109" t="s">
        <v>239</v>
      </c>
      <c r="I3296">
        <v>5401223</v>
      </c>
      <c r="AR3296">
        <v>209</v>
      </c>
      <c r="AS3296" t="str">
        <v>OPERATIONS</v>
      </c>
      <c r="AT3296" t="str">
        <v>PHILIP ESEIGBE (OPERATIO</v>
      </c>
      <c r="AU3296" s="31">
        <v>44883</v>
      </c>
      <c r="AV3296" s="40">
        <v>0.29349537037037038</v>
      </c>
      <c r="BW3296">
        <v>303</v>
      </c>
      <c r="BX3296" t="str">
        <v>OPERATIONS</v>
      </c>
      <c r="BY3296" t="str">
        <v>EMUAYE IROSEYIKE (OPS)</v>
      </c>
      <c r="BZ3296" s="31">
        <v>44881</v>
      </c>
      <c r="CA3296" s="40">
        <v>0.47958333333333331</v>
      </c>
      <c r="DB3296">
        <v>694</v>
      </c>
      <c r="DC3296" t="str">
        <v>MICURA</v>
      </c>
      <c r="DD3296" t="str">
        <v>ADENIYI ADELEKE (MIC)</v>
      </c>
      <c r="DE3296" s="31">
        <v>44881</v>
      </c>
      <c r="DF3296" s="40">
        <v>0.78292824074074074</v>
      </c>
    </row>
    <row r="3297" spans="1:110" x14ac:dyDescent="0.25">
      <c r="A3297" s="109" t="s">
        <v>2017</v>
      </c>
      <c r="B3297">
        <v>46</v>
      </c>
      <c r="C3297" s="109" t="s">
        <v>52</v>
      </c>
      <c r="D3297" s="109" t="s">
        <v>242</v>
      </c>
      <c r="E3297" s="94">
        <v>44871</v>
      </c>
      <c r="F3297" s="174">
        <v>0.26652777777777775</v>
      </c>
      <c r="G3297">
        <v>2</v>
      </c>
      <c r="H3297" s="109" t="s">
        <v>243</v>
      </c>
      <c r="I3297">
        <v>14942222</v>
      </c>
      <c r="AR3297">
        <v>210</v>
      </c>
      <c r="AS3297" t="str">
        <v>OPERATIONS</v>
      </c>
      <c r="AT3297" t="str">
        <v>OMOWARE ELIJAH (OPS)</v>
      </c>
      <c r="AU3297" s="31">
        <v>44883</v>
      </c>
      <c r="AV3297" s="40">
        <v>0.29351851851851851</v>
      </c>
      <c r="BW3297">
        <v>304</v>
      </c>
      <c r="BX3297" t="str">
        <v>OPERATIONS</v>
      </c>
      <c r="BY3297" t="str">
        <v>OGBEIDE MUTAIRU (OPS)</v>
      </c>
      <c r="BZ3297" s="31">
        <v>44881</v>
      </c>
      <c r="CA3297" s="40">
        <v>0.47965277777777776</v>
      </c>
      <c r="DB3297">
        <v>695</v>
      </c>
      <c r="DC3297" t="str">
        <v>MICURA</v>
      </c>
      <c r="DD3297" t="str">
        <v>ADEBIYI ADEBOWALE (MIC)</v>
      </c>
      <c r="DE3297" s="31">
        <v>44881</v>
      </c>
      <c r="DF3297" s="40">
        <v>0.7829976851851852</v>
      </c>
    </row>
    <row r="3298" spans="1:110" x14ac:dyDescent="0.25">
      <c r="A3298" s="109" t="s">
        <v>2017</v>
      </c>
      <c r="B3298">
        <v>47</v>
      </c>
      <c r="C3298" s="109" t="s">
        <v>54</v>
      </c>
      <c r="D3298" s="109" t="s">
        <v>974</v>
      </c>
      <c r="E3298" s="94">
        <v>44871</v>
      </c>
      <c r="F3298" s="174">
        <v>0.26785879629629628</v>
      </c>
      <c r="G3298">
        <v>2</v>
      </c>
      <c r="H3298" s="109" t="s">
        <v>975</v>
      </c>
      <c r="I3298">
        <v>5487833</v>
      </c>
      <c r="AR3298">
        <v>211</v>
      </c>
      <c r="AS3298" t="str">
        <v>MICURA</v>
      </c>
      <c r="AT3298" t="str">
        <v>OZEGBE CHARLES (MIC)</v>
      </c>
      <c r="AU3298" s="31">
        <v>44883</v>
      </c>
      <c r="AV3298" s="40">
        <v>0.29381944444444447</v>
      </c>
      <c r="BW3298">
        <v>305</v>
      </c>
      <c r="BX3298" t="str">
        <v>MICURA</v>
      </c>
      <c r="BY3298" t="str">
        <v>ABIODUN DAMILARE (MIC)</v>
      </c>
      <c r="BZ3298" s="31">
        <v>44881</v>
      </c>
      <c r="CA3298" s="40">
        <v>0.4798263888888889</v>
      </c>
      <c r="DB3298">
        <v>696</v>
      </c>
      <c r="DC3298" t="str">
        <v>MICURA</v>
      </c>
      <c r="DD3298" t="str">
        <v>ALEX UBOCHI (MIC)</v>
      </c>
      <c r="DE3298" s="31">
        <v>44881</v>
      </c>
      <c r="DF3298" s="40">
        <v>0.78307870370370369</v>
      </c>
    </row>
    <row r="3299" spans="1:110" x14ac:dyDescent="0.25">
      <c r="A3299" s="109" t="s">
        <v>2017</v>
      </c>
      <c r="B3299">
        <v>48</v>
      </c>
      <c r="C3299" s="109" t="s">
        <v>52</v>
      </c>
      <c r="D3299" s="109" t="s">
        <v>1306</v>
      </c>
      <c r="E3299" s="94">
        <v>44871</v>
      </c>
      <c r="F3299" s="174">
        <v>0.26806712962962964</v>
      </c>
      <c r="G3299">
        <v>2</v>
      </c>
      <c r="H3299" s="109" t="s">
        <v>1307</v>
      </c>
      <c r="I3299">
        <v>14942233</v>
      </c>
      <c r="AR3299">
        <v>212</v>
      </c>
      <c r="AS3299" t="str">
        <v>OPERATIONS</v>
      </c>
      <c r="AT3299" t="str">
        <v>KAZEEM OLAIDE (OPS)</v>
      </c>
      <c r="AU3299" s="31">
        <v>44883</v>
      </c>
      <c r="AV3299" s="40">
        <v>0.29385416666666669</v>
      </c>
      <c r="BW3299">
        <v>306</v>
      </c>
      <c r="BX3299" t="str">
        <v>MICURA</v>
      </c>
      <c r="BY3299" t="str">
        <v>UCHE AMADI (MIC)</v>
      </c>
      <c r="BZ3299" s="31">
        <v>44881</v>
      </c>
      <c r="CA3299" s="40">
        <v>0.47988425925925926</v>
      </c>
      <c r="DB3299">
        <v>697</v>
      </c>
      <c r="DC3299" t="str">
        <v>ENGINEERING</v>
      </c>
      <c r="DD3299" t="str">
        <v>OSAYANDE GODDY (ENGR)</v>
      </c>
      <c r="DE3299" s="31">
        <v>44881</v>
      </c>
      <c r="DF3299" s="40">
        <v>0.7832986111111111</v>
      </c>
    </row>
    <row r="3300" spans="1:110" x14ac:dyDescent="0.25">
      <c r="A3300" s="109" t="s">
        <v>2017</v>
      </c>
      <c r="B3300">
        <v>49</v>
      </c>
      <c r="C3300" s="109" t="s">
        <v>52</v>
      </c>
      <c r="D3300" s="109" t="s">
        <v>240</v>
      </c>
      <c r="E3300" s="94">
        <v>44871</v>
      </c>
      <c r="F3300" s="174">
        <v>0.26883101851851854</v>
      </c>
      <c r="G3300">
        <v>2</v>
      </c>
      <c r="H3300" s="109" t="s">
        <v>241</v>
      </c>
      <c r="I3300">
        <v>2684895</v>
      </c>
      <c r="AR3300">
        <v>213</v>
      </c>
      <c r="AS3300" t="str">
        <v>ENGINEERING</v>
      </c>
      <c r="AT3300" t="str">
        <v>WASIU AYINLA (ENGR)</v>
      </c>
      <c r="AU3300" s="31">
        <v>44883</v>
      </c>
      <c r="AV3300" s="40">
        <v>0.29524305555555558</v>
      </c>
      <c r="BW3300">
        <v>307</v>
      </c>
      <c r="BX3300" t="str">
        <v>MICURA</v>
      </c>
      <c r="BY3300" t="str">
        <v>NJIRIKA EBUKA (MIC)</v>
      </c>
      <c r="BZ3300" s="31">
        <v>44881</v>
      </c>
      <c r="CA3300" s="40">
        <v>0.47998842592592594</v>
      </c>
      <c r="DB3300">
        <v>698</v>
      </c>
      <c r="DC3300" t="str">
        <v>OPERATIONS</v>
      </c>
      <c r="DD3300" t="str">
        <v>INYAMBE BENARD (OPS)</v>
      </c>
      <c r="DE3300" s="31">
        <v>44881</v>
      </c>
      <c r="DF3300" s="40">
        <v>0.78391203703703705</v>
      </c>
    </row>
    <row r="3301" spans="1:110" x14ac:dyDescent="0.25">
      <c r="A3301" s="109" t="s">
        <v>2017</v>
      </c>
      <c r="B3301">
        <v>50</v>
      </c>
      <c r="C3301" s="109" t="s">
        <v>53</v>
      </c>
      <c r="D3301" s="109" t="s">
        <v>518</v>
      </c>
      <c r="E3301" s="94">
        <v>44871</v>
      </c>
      <c r="F3301" s="174">
        <v>0.26979166666666665</v>
      </c>
      <c r="G3301">
        <v>2</v>
      </c>
      <c r="H3301" s="109" t="s">
        <v>519</v>
      </c>
      <c r="I3301"/>
      <c r="AR3301">
        <v>214</v>
      </c>
      <c r="AS3301" t="str">
        <v>ENGINEERING</v>
      </c>
      <c r="AT3301" t="str">
        <v>ROBERT ONYECHUKWU (ENGR</v>
      </c>
      <c r="AU3301" s="31">
        <v>44883</v>
      </c>
      <c r="AV3301" s="40">
        <v>0.29528935185185184</v>
      </c>
      <c r="BW3301">
        <v>308</v>
      </c>
      <c r="BX3301" t="str">
        <v>ENGINEERING</v>
      </c>
      <c r="BY3301" t="str">
        <v>OGUNYEMI ELIJAH (ENGR)</v>
      </c>
      <c r="BZ3301" s="31">
        <v>44881</v>
      </c>
      <c r="CA3301" s="40">
        <v>0.48006944444444444</v>
      </c>
      <c r="DB3301">
        <v>699</v>
      </c>
      <c r="DC3301" t="str">
        <v>MICURA</v>
      </c>
      <c r="DD3301" t="str">
        <v>TAIYE SALAMI (MIC)</v>
      </c>
      <c r="DE3301" s="31">
        <v>44881</v>
      </c>
      <c r="DF3301" s="40">
        <v>0.78407407407407403</v>
      </c>
    </row>
    <row r="3302" spans="1:110" x14ac:dyDescent="0.25">
      <c r="A3302" s="109" t="s">
        <v>2017</v>
      </c>
      <c r="B3302">
        <v>51</v>
      </c>
      <c r="C3302" s="109" t="s">
        <v>54</v>
      </c>
      <c r="D3302" s="109" t="s">
        <v>1348</v>
      </c>
      <c r="E3302" s="94">
        <v>44871</v>
      </c>
      <c r="F3302" s="174">
        <v>0.27016203703703706</v>
      </c>
      <c r="G3302">
        <v>2</v>
      </c>
      <c r="H3302" s="109" t="s">
        <v>1349</v>
      </c>
      <c r="I3302">
        <v>6716129</v>
      </c>
      <c r="AR3302">
        <v>215</v>
      </c>
      <c r="AS3302" t="str">
        <v>ENGINEERING</v>
      </c>
      <c r="AT3302" t="str">
        <v>IPADEOLA IBRAHIM (ENGR)</v>
      </c>
      <c r="AU3302" s="31">
        <v>44883</v>
      </c>
      <c r="AV3302" s="40">
        <v>0.29533564814814817</v>
      </c>
      <c r="BW3302">
        <v>309</v>
      </c>
      <c r="BX3302" t="str">
        <v>ENGINEERING</v>
      </c>
      <c r="BY3302" t="str">
        <v>KOLAWOLE SUNDAY (MIC)</v>
      </c>
      <c r="BZ3302" s="31">
        <v>44881</v>
      </c>
      <c r="CA3302" s="40">
        <v>0.48064814814814816</v>
      </c>
      <c r="DB3302">
        <v>700</v>
      </c>
      <c r="DC3302" t="str">
        <v>MICURA</v>
      </c>
      <c r="DD3302" t="str">
        <v>WASIU RAHMONI (MIC)</v>
      </c>
      <c r="DE3302" s="31">
        <v>44881</v>
      </c>
      <c r="DF3302" s="40">
        <v>0.78414351851851849</v>
      </c>
    </row>
    <row r="3303" spans="1:110" x14ac:dyDescent="0.25">
      <c r="A3303" s="109" t="s">
        <v>2017</v>
      </c>
      <c r="B3303">
        <v>52</v>
      </c>
      <c r="C3303" s="109" t="s">
        <v>54</v>
      </c>
      <c r="D3303" s="109" t="s">
        <v>324</v>
      </c>
      <c r="E3303" s="94">
        <v>44871</v>
      </c>
      <c r="F3303" s="174">
        <v>0.27076388888888892</v>
      </c>
      <c r="G3303">
        <v>2</v>
      </c>
      <c r="H3303" s="109" t="s">
        <v>325</v>
      </c>
      <c r="I3303">
        <v>5501315</v>
      </c>
      <c r="AR3303">
        <v>216</v>
      </c>
      <c r="AS3303" t="str">
        <v>OPERATIONS</v>
      </c>
      <c r="AT3303" t="str">
        <v>FAGBEMI MUYIWA</v>
      </c>
      <c r="AU3303" s="31">
        <v>44883</v>
      </c>
      <c r="AV3303" s="40">
        <v>0.29547453703703702</v>
      </c>
      <c r="BW3303">
        <v>310</v>
      </c>
      <c r="BX3303" t="str">
        <v>MICURA</v>
      </c>
      <c r="BY3303" t="str">
        <v>ISHOLA JIMOH</v>
      </c>
      <c r="BZ3303" s="31">
        <v>44881</v>
      </c>
      <c r="CA3303" s="40">
        <v>0.48084490740740743</v>
      </c>
      <c r="DB3303">
        <v>701</v>
      </c>
      <c r="DC3303" t="str">
        <v>MICURA</v>
      </c>
      <c r="DD3303" t="str">
        <v>KAMORU AYINDE (MIC)</v>
      </c>
      <c r="DE3303" s="31">
        <v>44881</v>
      </c>
      <c r="DF3303" s="40">
        <v>0.78421296296296295</v>
      </c>
    </row>
    <row r="3304" spans="1:110" x14ac:dyDescent="0.25">
      <c r="A3304" s="109" t="s">
        <v>2017</v>
      </c>
      <c r="B3304">
        <v>53</v>
      </c>
      <c r="C3304" s="109" t="s">
        <v>53</v>
      </c>
      <c r="D3304" s="109" t="s">
        <v>508</v>
      </c>
      <c r="E3304" s="94">
        <v>44871</v>
      </c>
      <c r="F3304" s="174">
        <v>0.27172453703703703</v>
      </c>
      <c r="G3304">
        <v>2</v>
      </c>
      <c r="H3304" s="109" t="s">
        <v>509</v>
      </c>
      <c r="I3304"/>
      <c r="AR3304">
        <v>217</v>
      </c>
      <c r="AS3304" t="str">
        <v>OPERATIONS</v>
      </c>
      <c r="AT3304" t="str">
        <v>UMEANO ODIRACHUKWU (OPS</v>
      </c>
      <c r="AU3304" s="31">
        <v>44883</v>
      </c>
      <c r="AV3304" s="40">
        <v>0.29567129629629629</v>
      </c>
      <c r="BW3304">
        <v>311</v>
      </c>
      <c r="BX3304" t="str">
        <v>MICURA</v>
      </c>
      <c r="BY3304" t="str">
        <v>EZE CHUKWUEBUKA C. (MIC)</v>
      </c>
      <c r="BZ3304" s="31">
        <v>44881</v>
      </c>
      <c r="CA3304" s="40">
        <v>0.48091435185185183</v>
      </c>
      <c r="DB3304">
        <v>702</v>
      </c>
      <c r="DC3304" t="str">
        <v>MICURA</v>
      </c>
      <c r="DD3304" t="str">
        <v>ARTHUR MATTHEW (MIC)</v>
      </c>
      <c r="DE3304" s="31">
        <v>44881</v>
      </c>
      <c r="DF3304" s="40">
        <v>0.78445601851851854</v>
      </c>
    </row>
    <row r="3305" spans="1:110" x14ac:dyDescent="0.25">
      <c r="A3305" s="109" t="s">
        <v>2017</v>
      </c>
      <c r="B3305">
        <v>54</v>
      </c>
      <c r="C3305" s="109" t="s">
        <v>53</v>
      </c>
      <c r="D3305" s="109" t="s">
        <v>1272</v>
      </c>
      <c r="E3305" s="94">
        <v>44871</v>
      </c>
      <c r="F3305" s="174">
        <v>0.27251157407407406</v>
      </c>
      <c r="G3305">
        <v>2</v>
      </c>
      <c r="H3305" s="109" t="s">
        <v>1273</v>
      </c>
      <c r="I3305"/>
      <c r="AR3305">
        <v>218</v>
      </c>
      <c r="AS3305" t="str">
        <v>OPERATIONS</v>
      </c>
      <c r="AT3305" t="str">
        <v>NWAFOR MARK (OPS)</v>
      </c>
      <c r="AU3305" s="31">
        <v>44883</v>
      </c>
      <c r="AV3305" s="40">
        <v>0.29582175925925924</v>
      </c>
      <c r="BW3305">
        <v>312</v>
      </c>
      <c r="BX3305" t="str">
        <v>MICURA</v>
      </c>
      <c r="BY3305" t="str">
        <v>ADEOLA CLEMENT. (MIC)</v>
      </c>
      <c r="BZ3305" s="31">
        <v>44881</v>
      </c>
      <c r="CA3305" s="40">
        <v>0.48097222222222225</v>
      </c>
      <c r="DB3305">
        <v>703</v>
      </c>
      <c r="DC3305" t="str">
        <v>MICURA</v>
      </c>
      <c r="DD3305" t="str">
        <v>EZEA NNAMDI (MIC)</v>
      </c>
      <c r="DE3305" s="31">
        <v>44881</v>
      </c>
      <c r="DF3305" s="40">
        <v>0.78476851851851848</v>
      </c>
    </row>
    <row r="3306" spans="1:110" x14ac:dyDescent="0.25">
      <c r="A3306" s="109" t="s">
        <v>2017</v>
      </c>
      <c r="B3306">
        <v>55</v>
      </c>
      <c r="C3306" s="109" t="s">
        <v>54</v>
      </c>
      <c r="D3306" s="109" t="s">
        <v>1606</v>
      </c>
      <c r="E3306" s="94">
        <v>44871</v>
      </c>
      <c r="F3306" s="174">
        <v>0.27371527777777777</v>
      </c>
      <c r="G3306">
        <v>2</v>
      </c>
      <c r="H3306" s="109" t="s">
        <v>1607</v>
      </c>
      <c r="I3306">
        <v>6722916</v>
      </c>
      <c r="AR3306">
        <v>219</v>
      </c>
      <c r="AS3306" t="str">
        <v>MICURA</v>
      </c>
      <c r="AT3306" t="str">
        <v>ELUDOYIN MUYIWA (MIC)</v>
      </c>
      <c r="AU3306" s="31">
        <v>44883</v>
      </c>
      <c r="AV3306" s="40">
        <v>0.29604166666666665</v>
      </c>
      <c r="BW3306">
        <v>313</v>
      </c>
      <c r="BX3306" t="str">
        <v>MICURA</v>
      </c>
      <c r="BY3306" t="str">
        <v>JEROME SUNDAY .O. (MIC)</v>
      </c>
      <c r="BZ3306" s="31">
        <v>44881</v>
      </c>
      <c r="CA3306" s="40">
        <v>0.48104166666666665</v>
      </c>
      <c r="DB3306">
        <v>704</v>
      </c>
      <c r="DC3306" t="str">
        <v>OPERATIONS</v>
      </c>
      <c r="DD3306" t="str">
        <v>KADIRI CHRISTOPHER (MIC</v>
      </c>
      <c r="DE3306" s="31">
        <v>44881</v>
      </c>
      <c r="DF3306" s="40">
        <v>0.78484953703703708</v>
      </c>
    </row>
    <row r="3307" spans="1:110" x14ac:dyDescent="0.25">
      <c r="A3307" s="109" t="s">
        <v>2017</v>
      </c>
      <c r="B3307">
        <v>56</v>
      </c>
      <c r="C3307" s="109" t="s">
        <v>52</v>
      </c>
      <c r="D3307" s="109" t="s">
        <v>326</v>
      </c>
      <c r="E3307" s="94">
        <v>44871</v>
      </c>
      <c r="F3307" s="174">
        <v>0.27435185185185185</v>
      </c>
      <c r="G3307">
        <v>2</v>
      </c>
      <c r="H3307" s="109" t="s">
        <v>327</v>
      </c>
      <c r="I3307">
        <v>2704255</v>
      </c>
      <c r="AR3307">
        <v>220</v>
      </c>
      <c r="AS3307" t="str">
        <v>MICURA</v>
      </c>
      <c r="AT3307" t="str">
        <v>ASAGUNLA SHOLA (MIC)</v>
      </c>
      <c r="AU3307" s="31">
        <v>44883</v>
      </c>
      <c r="AV3307" s="40">
        <v>0.29607638888888888</v>
      </c>
      <c r="BW3307">
        <v>314</v>
      </c>
      <c r="BX3307" t="str">
        <v>OPERATIONS</v>
      </c>
      <c r="BY3307" t="str">
        <v>EMMANUEL OKON AKAN (OPS</v>
      </c>
      <c r="BZ3307" s="31">
        <v>44881</v>
      </c>
      <c r="CA3307" s="40">
        <v>0.48118055555555556</v>
      </c>
      <c r="DB3307">
        <v>705</v>
      </c>
      <c r="DC3307" t="str">
        <v>MICURA</v>
      </c>
      <c r="DD3307" t="str">
        <v>PIANEN YOUNG (MIC)</v>
      </c>
      <c r="DE3307" s="31">
        <v>44881</v>
      </c>
      <c r="DF3307" s="40">
        <v>0.78546296296296292</v>
      </c>
    </row>
    <row r="3308" spans="1:110" x14ac:dyDescent="0.25">
      <c r="A3308" s="109" t="s">
        <v>2017</v>
      </c>
      <c r="B3308">
        <v>57</v>
      </c>
      <c r="C3308" s="109" t="s">
        <v>53</v>
      </c>
      <c r="D3308" s="109" t="s">
        <v>490</v>
      </c>
      <c r="E3308" s="94">
        <v>44871</v>
      </c>
      <c r="F3308" s="174">
        <v>0.27471064814814816</v>
      </c>
      <c r="G3308">
        <v>2</v>
      </c>
      <c r="H3308" s="109" t="s">
        <v>491</v>
      </c>
      <c r="I3308"/>
      <c r="AR3308">
        <v>221</v>
      </c>
      <c r="AS3308" t="str">
        <v>MICURA</v>
      </c>
      <c r="AT3308" t="str">
        <v>EHIDIAMHEN EMMANUEL(MIC)</v>
      </c>
      <c r="AU3308" s="31">
        <v>44883</v>
      </c>
      <c r="AV3308" s="40">
        <v>0.2961226851851852</v>
      </c>
      <c r="BW3308">
        <v>315</v>
      </c>
      <c r="BX3308" t="str">
        <v>MICURA</v>
      </c>
      <c r="BY3308" t="str">
        <v>KOLAWOLE ONATUNDE (MIC)</v>
      </c>
      <c r="BZ3308" s="31">
        <v>44881</v>
      </c>
      <c r="CA3308" s="40">
        <v>0.48181712962962964</v>
      </c>
      <c r="DB3308">
        <v>706</v>
      </c>
      <c r="DC3308" t="str">
        <v>MICURA</v>
      </c>
      <c r="DD3308" t="str">
        <v>IKE CHUKWUEMEKA (MIC)</v>
      </c>
      <c r="DE3308" s="31">
        <v>44881</v>
      </c>
      <c r="DF3308" s="40">
        <v>0.78552083333333333</v>
      </c>
    </row>
    <row r="3309" spans="1:110" x14ac:dyDescent="0.25">
      <c r="A3309" s="109" t="s">
        <v>2017</v>
      </c>
      <c r="B3309">
        <v>58</v>
      </c>
      <c r="C3309" s="109" t="s">
        <v>52</v>
      </c>
      <c r="D3309" s="109" t="s">
        <v>246</v>
      </c>
      <c r="E3309" s="94">
        <v>44871</v>
      </c>
      <c r="F3309" s="174">
        <v>0.27486111111111111</v>
      </c>
      <c r="G3309">
        <v>2</v>
      </c>
      <c r="H3309" s="109" t="s">
        <v>247</v>
      </c>
      <c r="I3309">
        <v>7284211</v>
      </c>
      <c r="AR3309">
        <v>222</v>
      </c>
      <c r="AS3309" t="str">
        <v>ENGINEERING</v>
      </c>
      <c r="AT3309" t="str">
        <v>OLADIPO TAJUDEEN (ENGR)</v>
      </c>
      <c r="AU3309" s="31">
        <v>44883</v>
      </c>
      <c r="AV3309" s="40">
        <v>0.29628472222222224</v>
      </c>
      <c r="BW3309">
        <v>316</v>
      </c>
      <c r="BX3309" t="str">
        <v>MICURA</v>
      </c>
      <c r="BY3309" t="str">
        <v>PETER ADEDOKUN (MIC)</v>
      </c>
      <c r="BZ3309" s="31">
        <v>44881</v>
      </c>
      <c r="CA3309" s="40">
        <v>0.481875</v>
      </c>
      <c r="DB3309">
        <v>707</v>
      </c>
      <c r="DC3309" t="str">
        <v>OPERATIONS</v>
      </c>
      <c r="DD3309" t="str">
        <v>OLALEYE A SOLOMON (OPS)</v>
      </c>
      <c r="DE3309" s="31">
        <v>44881</v>
      </c>
      <c r="DF3309" s="40">
        <v>0.78561342592592598</v>
      </c>
    </row>
    <row r="3310" spans="1:110" x14ac:dyDescent="0.25">
      <c r="A3310" s="109" t="s">
        <v>2017</v>
      </c>
      <c r="B3310">
        <v>59</v>
      </c>
      <c r="C3310" s="109" t="s">
        <v>53</v>
      </c>
      <c r="D3310" s="109" t="s">
        <v>1270</v>
      </c>
      <c r="E3310" s="94">
        <v>44871</v>
      </c>
      <c r="F3310" s="174">
        <v>0.2749537037037037</v>
      </c>
      <c r="G3310">
        <v>2</v>
      </c>
      <c r="H3310" s="109" t="s">
        <v>1271</v>
      </c>
      <c r="I3310"/>
      <c r="AR3310">
        <v>223</v>
      </c>
      <c r="AS3310" t="str">
        <v>MICURA</v>
      </c>
      <c r="AT3310" t="str">
        <v>AGBATA PAUL DAVID (MIC)</v>
      </c>
      <c r="AU3310" s="31">
        <v>44883</v>
      </c>
      <c r="AV3310" s="40">
        <v>0.29694444444444446</v>
      </c>
      <c r="BW3310">
        <v>317</v>
      </c>
      <c r="BX3310" t="str">
        <v>ENGINEERING</v>
      </c>
      <c r="BY3310" t="str">
        <v>ADENIGA ADELEKE O. (ENG</v>
      </c>
      <c r="BZ3310" s="31">
        <v>44881</v>
      </c>
      <c r="CA3310" s="40">
        <v>0.48200231481481481</v>
      </c>
      <c r="DB3310">
        <v>708</v>
      </c>
      <c r="DC3310" t="str">
        <v>MICURA</v>
      </c>
      <c r="DD3310" t="str">
        <v>GODWIN OBIOMA (MIC)</v>
      </c>
      <c r="DE3310" s="31">
        <v>44881</v>
      </c>
      <c r="DF3310" s="40">
        <v>0.78604166666666664</v>
      </c>
    </row>
    <row r="3311" spans="1:110" x14ac:dyDescent="0.25">
      <c r="A3311" s="109" t="s">
        <v>2017</v>
      </c>
      <c r="B3311">
        <v>60</v>
      </c>
      <c r="C3311" s="109" t="s">
        <v>54</v>
      </c>
      <c r="D3311" s="109" t="s">
        <v>476</v>
      </c>
      <c r="E3311" s="94">
        <v>44871</v>
      </c>
      <c r="F3311" s="174">
        <v>0.27515046296296297</v>
      </c>
      <c r="G3311">
        <v>2</v>
      </c>
      <c r="H3311" s="109" t="s">
        <v>477</v>
      </c>
      <c r="I3311">
        <v>8117314</v>
      </c>
      <c r="AR3311">
        <v>224</v>
      </c>
      <c r="AS3311" t="str">
        <v>ENGINEERING</v>
      </c>
      <c r="AT3311" t="str">
        <v>AZUM RICHARD (ENGR)</v>
      </c>
      <c r="AU3311" s="31">
        <v>44883</v>
      </c>
      <c r="AV3311" s="40">
        <v>0.29697916666666668</v>
      </c>
      <c r="BW3311">
        <v>318</v>
      </c>
      <c r="BX3311" t="str">
        <v>ENGINEERING</v>
      </c>
      <c r="BY3311" t="str">
        <v>GANIYU RAHMON (ENGR)</v>
      </c>
      <c r="BZ3311" s="31">
        <v>44881</v>
      </c>
      <c r="CA3311" s="40">
        <v>0.48208333333333331</v>
      </c>
      <c r="DB3311">
        <v>709</v>
      </c>
      <c r="DC3311" t="str">
        <v>OPERATIONS</v>
      </c>
      <c r="DD3311" t="str">
        <v>OJOBOR GOD'SPOWER (OPS)</v>
      </c>
      <c r="DE3311" s="31">
        <v>44881</v>
      </c>
      <c r="DF3311" s="40">
        <v>0.78614583333333332</v>
      </c>
    </row>
    <row r="3312" spans="1:110" x14ac:dyDescent="0.25">
      <c r="A3312" s="109" t="s">
        <v>2017</v>
      </c>
      <c r="B3312">
        <v>61</v>
      </c>
      <c r="C3312" s="109" t="s">
        <v>54</v>
      </c>
      <c r="D3312" s="109" t="s">
        <v>252</v>
      </c>
      <c r="E3312" s="94">
        <v>44871</v>
      </c>
      <c r="F3312" s="174">
        <v>0.27738425925925925</v>
      </c>
      <c r="G3312">
        <v>2</v>
      </c>
      <c r="H3312" s="109" t="s">
        <v>253</v>
      </c>
      <c r="I3312">
        <v>5334326</v>
      </c>
      <c r="AR3312">
        <v>225</v>
      </c>
      <c r="AS3312" t="str">
        <v>MICURA</v>
      </c>
      <c r="AT3312" t="str">
        <v>UGA OGBONNIA D. (MIC)</v>
      </c>
      <c r="AU3312" s="31">
        <v>44883</v>
      </c>
      <c r="AV3312" s="40">
        <v>0.29729166666666668</v>
      </c>
      <c r="BW3312">
        <v>319</v>
      </c>
      <c r="BX3312" t="str">
        <v>OPERATIONS</v>
      </c>
      <c r="BY3312" t="str">
        <v>RAHEEM MUSA (OPS)</v>
      </c>
      <c r="BZ3312" s="31">
        <v>44881</v>
      </c>
      <c r="CA3312" s="40">
        <v>0.48215277777777776</v>
      </c>
      <c r="DB3312">
        <v>710</v>
      </c>
      <c r="DC3312" t="str">
        <v>ENGINEERING</v>
      </c>
      <c r="DD3312" t="str">
        <v>ABIODUN OLUYEMI (ENGR)</v>
      </c>
      <c r="DE3312" s="31">
        <v>44881</v>
      </c>
      <c r="DF3312" s="40">
        <v>0.78626157407407404</v>
      </c>
    </row>
    <row r="3313" spans="1:110" x14ac:dyDescent="0.25">
      <c r="A3313" s="109" t="s">
        <v>2017</v>
      </c>
      <c r="B3313">
        <v>62</v>
      </c>
      <c r="C3313" s="109" t="s">
        <v>53</v>
      </c>
      <c r="D3313" s="109" t="s">
        <v>1252</v>
      </c>
      <c r="E3313" s="94">
        <v>44871</v>
      </c>
      <c r="F3313" s="174">
        <v>0.27775462962962966</v>
      </c>
      <c r="G3313">
        <v>2</v>
      </c>
      <c r="H3313" s="109" t="s">
        <v>1253</v>
      </c>
      <c r="I3313">
        <v>14807551</v>
      </c>
      <c r="AR3313">
        <v>226</v>
      </c>
      <c r="AS3313" t="str">
        <v>OPERATIONS</v>
      </c>
      <c r="AT3313" t="str">
        <v>OKONJI ONYINYE (OPER)</v>
      </c>
      <c r="AU3313" s="31">
        <v>44883</v>
      </c>
      <c r="AV3313" s="40">
        <v>0.29749999999999999</v>
      </c>
      <c r="BW3313">
        <v>320</v>
      </c>
      <c r="BX3313" t="str">
        <v>MICURA</v>
      </c>
      <c r="BY3313" t="str">
        <v>ADEDUNTAN ADENIYI M.(MIC</v>
      </c>
      <c r="BZ3313" s="31">
        <v>44881</v>
      </c>
      <c r="CA3313" s="40">
        <v>0.48226851851851854</v>
      </c>
      <c r="DB3313">
        <v>711</v>
      </c>
      <c r="DC3313" t="str">
        <v>ENGINEERING</v>
      </c>
      <c r="DD3313" t="str">
        <v>ETONG OKON BERNARD</v>
      </c>
      <c r="DE3313" s="31">
        <v>44881</v>
      </c>
      <c r="DF3313" s="40">
        <v>0.7863310185185185</v>
      </c>
    </row>
    <row r="3314" spans="1:110" x14ac:dyDescent="0.25">
      <c r="A3314" s="109" t="s">
        <v>2017</v>
      </c>
      <c r="B3314">
        <v>63</v>
      </c>
      <c r="C3314" s="109" t="s">
        <v>52</v>
      </c>
      <c r="D3314" s="109" t="s">
        <v>1262</v>
      </c>
      <c r="E3314" s="94">
        <v>44871</v>
      </c>
      <c r="F3314" s="174">
        <v>0.27781250000000002</v>
      </c>
      <c r="G3314">
        <v>2</v>
      </c>
      <c r="H3314" s="109" t="s">
        <v>1263</v>
      </c>
      <c r="I3314">
        <v>5272682</v>
      </c>
      <c r="AR3314">
        <v>227</v>
      </c>
      <c r="AS3314" t="str">
        <v>MICURA</v>
      </c>
      <c r="AT3314" t="str">
        <v>IBOR IGRI ARCHIBONG (MI</v>
      </c>
      <c r="AU3314" s="31">
        <v>44883</v>
      </c>
      <c r="AV3314" s="40">
        <v>0.29769675925925926</v>
      </c>
      <c r="BW3314">
        <v>321</v>
      </c>
      <c r="BX3314" t="str">
        <v>MICURA</v>
      </c>
      <c r="BY3314" t="str">
        <v>OLADELE BENJAMIN (MIC)</v>
      </c>
      <c r="BZ3314" s="31">
        <v>44881</v>
      </c>
      <c r="CA3314" s="40">
        <v>0.48233796296296294</v>
      </c>
      <c r="DB3314">
        <v>712</v>
      </c>
      <c r="DC3314" t="str">
        <v>OPERATIONS</v>
      </c>
      <c r="DD3314" t="str">
        <v>KINGSELEY NAJOMOH (OPS)</v>
      </c>
      <c r="DE3314" s="31">
        <v>44881</v>
      </c>
      <c r="DF3314" s="40">
        <v>0.78656250000000005</v>
      </c>
    </row>
    <row r="3315" spans="1:110" x14ac:dyDescent="0.25">
      <c r="A3315" s="109" t="s">
        <v>2017</v>
      </c>
      <c r="B3315">
        <v>64</v>
      </c>
      <c r="C3315" s="109" t="s">
        <v>53</v>
      </c>
      <c r="D3315" s="109" t="s">
        <v>316</v>
      </c>
      <c r="E3315" s="94">
        <v>44871</v>
      </c>
      <c r="F3315" s="174">
        <v>0.2785185185185185</v>
      </c>
      <c r="G3315">
        <v>2</v>
      </c>
      <c r="H3315" s="109" t="s">
        <v>317</v>
      </c>
      <c r="I3315">
        <v>2166829</v>
      </c>
      <c r="AR3315">
        <v>228</v>
      </c>
      <c r="AS3315" t="str">
        <v>MICURA</v>
      </c>
      <c r="AT3315" t="str">
        <v>YUSUF TAIWO (MIC)</v>
      </c>
      <c r="AU3315" s="31">
        <v>44883</v>
      </c>
      <c r="AV3315" s="40">
        <v>0.29775462962962962</v>
      </c>
      <c r="BW3315">
        <v>322</v>
      </c>
      <c r="BX3315" t="str">
        <v>MICURA</v>
      </c>
      <c r="BY3315" t="str">
        <v>OLUKOTUN TEMITOPE (MIC)</v>
      </c>
      <c r="BZ3315" s="31">
        <v>44881</v>
      </c>
      <c r="CA3315" s="40">
        <v>0.48265046296296299</v>
      </c>
      <c r="DB3315">
        <v>713</v>
      </c>
      <c r="DC3315" t="str">
        <v>MICURA</v>
      </c>
      <c r="DD3315" t="str">
        <v>EDOWMONYI SUNDAY (MIC)</v>
      </c>
      <c r="DE3315" s="31">
        <v>44881</v>
      </c>
      <c r="DF3315" s="40">
        <v>0.78662037037037036</v>
      </c>
    </row>
    <row r="3316" spans="1:110" x14ac:dyDescent="0.25">
      <c r="A3316" s="109" t="s">
        <v>2017</v>
      </c>
      <c r="B3316">
        <v>65</v>
      </c>
      <c r="C3316" s="109" t="s">
        <v>52</v>
      </c>
      <c r="D3316" s="109" t="s">
        <v>482</v>
      </c>
      <c r="E3316" s="94">
        <v>44871</v>
      </c>
      <c r="F3316" s="174">
        <v>0.27879629629629632</v>
      </c>
      <c r="G3316">
        <v>2</v>
      </c>
      <c r="H3316" s="109" t="s">
        <v>483</v>
      </c>
      <c r="I3316">
        <v>3665375</v>
      </c>
      <c r="AR3316">
        <v>229</v>
      </c>
      <c r="AS3316" t="str">
        <v>ENGINEERING</v>
      </c>
      <c r="AT3316" t="str">
        <v>OLOSUNDE ELIKANAH (ENGR</v>
      </c>
      <c r="AU3316" s="31">
        <v>44883</v>
      </c>
      <c r="AV3316" s="40">
        <v>0.29780092592592594</v>
      </c>
      <c r="BW3316">
        <v>323</v>
      </c>
      <c r="BX3316" t="str">
        <v>ENGINEERING</v>
      </c>
      <c r="BY3316" t="str">
        <v>IPADEOLA IBRAHIM (ENGR)</v>
      </c>
      <c r="BZ3316" s="31">
        <v>44881</v>
      </c>
      <c r="CA3316" s="40">
        <v>0.48276620370370371</v>
      </c>
      <c r="DB3316">
        <v>714</v>
      </c>
      <c r="DC3316" t="str">
        <v>OLM</v>
      </c>
      <c r="DD3316" t="str">
        <v>MAGNUS UCHENNA O. (OLM)</v>
      </c>
      <c r="DE3316" s="31">
        <v>44881</v>
      </c>
      <c r="DF3316" s="40">
        <v>0.78674768518518523</v>
      </c>
    </row>
    <row r="3317" spans="1:110" x14ac:dyDescent="0.25">
      <c r="A3317" s="109" t="s">
        <v>2017</v>
      </c>
      <c r="B3317">
        <v>66</v>
      </c>
      <c r="C3317" s="109" t="s">
        <v>54</v>
      </c>
      <c r="D3317" s="109" t="s">
        <v>645</v>
      </c>
      <c r="E3317" s="94">
        <v>44871</v>
      </c>
      <c r="F3317" s="174">
        <v>0.28062500000000001</v>
      </c>
      <c r="G3317">
        <v>2</v>
      </c>
      <c r="H3317" s="109" t="s">
        <v>646</v>
      </c>
      <c r="I3317"/>
      <c r="AR3317">
        <v>230</v>
      </c>
      <c r="AS3317" t="str">
        <v>MICURA</v>
      </c>
      <c r="AT3317" t="str">
        <v>ADEBIYI ADEBOWALE (MIC)</v>
      </c>
      <c r="AU3317" s="31">
        <v>44883</v>
      </c>
      <c r="AV3317" s="40">
        <v>0.2981712962962963</v>
      </c>
      <c r="BW3317">
        <v>324</v>
      </c>
      <c r="BX3317" t="str">
        <v>ENGINEERING</v>
      </c>
      <c r="BY3317" t="str">
        <v>OKON ANTHONY (ENGR)</v>
      </c>
      <c r="BZ3317" s="31">
        <v>44881</v>
      </c>
      <c r="CA3317" s="40">
        <v>0.48283564814814817</v>
      </c>
      <c r="DB3317">
        <v>715</v>
      </c>
      <c r="DC3317" t="str">
        <v>MICURA</v>
      </c>
      <c r="DD3317" t="str">
        <v>NURUDEEN SANUSI (MIC)</v>
      </c>
      <c r="DE3317" s="31">
        <v>44881</v>
      </c>
      <c r="DF3317" s="40">
        <v>0.78680555555555554</v>
      </c>
    </row>
    <row r="3318" spans="1:110" x14ac:dyDescent="0.25">
      <c r="A3318" s="109" t="s">
        <v>2017</v>
      </c>
      <c r="B3318">
        <v>67</v>
      </c>
      <c r="C3318" s="109" t="s">
        <v>53</v>
      </c>
      <c r="D3318" s="109" t="s">
        <v>1300</v>
      </c>
      <c r="E3318" s="94">
        <v>44871</v>
      </c>
      <c r="F3318" s="174">
        <v>0.28218749999999998</v>
      </c>
      <c r="G3318">
        <v>2</v>
      </c>
      <c r="H3318" s="109" t="s">
        <v>1301</v>
      </c>
      <c r="I3318"/>
      <c r="AR3318">
        <v>231</v>
      </c>
      <c r="AS3318" t="str">
        <v>MICURA</v>
      </c>
      <c r="AT3318" t="str">
        <v>OLONISOWON RAPHAEL (MIC</v>
      </c>
      <c r="AU3318" s="31">
        <v>44883</v>
      </c>
      <c r="AV3318" s="40">
        <v>0.29828703703703702</v>
      </c>
      <c r="BW3318">
        <v>325</v>
      </c>
      <c r="BX3318" t="str">
        <v>OPERATIONS</v>
      </c>
      <c r="BY3318" t="str">
        <v>IDAHOSA JOSHUA (MIC)</v>
      </c>
      <c r="BZ3318" s="31">
        <v>44881</v>
      </c>
      <c r="CA3318" s="40">
        <v>0.48300925925925925</v>
      </c>
      <c r="DB3318">
        <v>716</v>
      </c>
      <c r="DC3318" t="str">
        <v>OPERATIONS</v>
      </c>
      <c r="DD3318" t="str">
        <v>NWACHUKWU OGBONNAYA (OP</v>
      </c>
      <c r="DE3318" s="31">
        <v>44881</v>
      </c>
      <c r="DF3318" s="40">
        <v>0.78723379629629631</v>
      </c>
    </row>
    <row r="3319" spans="1:110" x14ac:dyDescent="0.25">
      <c r="A3319" s="109" t="s">
        <v>2017</v>
      </c>
      <c r="B3319">
        <v>68</v>
      </c>
      <c r="C3319" s="109" t="s">
        <v>54</v>
      </c>
      <c r="D3319" s="109" t="s">
        <v>512</v>
      </c>
      <c r="E3319" s="94">
        <v>44871</v>
      </c>
      <c r="F3319" s="174">
        <v>0.28377314814814814</v>
      </c>
      <c r="G3319">
        <v>2</v>
      </c>
      <c r="H3319" s="109" t="s">
        <v>513</v>
      </c>
      <c r="I3319">
        <v>7284106</v>
      </c>
      <c r="AR3319">
        <v>232</v>
      </c>
      <c r="AS3319" t="str">
        <v>MICURA</v>
      </c>
      <c r="AT3319" t="str">
        <v>EZIUKWU GERALD (MIC)</v>
      </c>
      <c r="AU3319" s="31">
        <v>44883</v>
      </c>
      <c r="AV3319" s="40">
        <v>0.29844907407407406</v>
      </c>
      <c r="BW3319">
        <v>326</v>
      </c>
      <c r="BX3319" t="str">
        <v>OPERATIONS</v>
      </c>
      <c r="BY3319" t="str">
        <v>KOLADE SOLOMON (OPS)</v>
      </c>
      <c r="BZ3319" s="31">
        <v>44881</v>
      </c>
      <c r="CA3319" s="40">
        <v>0.48327546296296298</v>
      </c>
      <c r="DB3319">
        <v>717</v>
      </c>
      <c r="DC3319" t="str">
        <v>OPERATIONS</v>
      </c>
      <c r="DD3319" t="str">
        <v>IBRAHIM AMINU</v>
      </c>
      <c r="DE3319" s="31">
        <v>44881</v>
      </c>
      <c r="DF3319" s="40">
        <v>0.78730324074074076</v>
      </c>
    </row>
    <row r="3320" spans="1:110" x14ac:dyDescent="0.25">
      <c r="A3320" s="109" t="s">
        <v>2017</v>
      </c>
      <c r="B3320">
        <v>69</v>
      </c>
      <c r="C3320" s="109" t="s">
        <v>52</v>
      </c>
      <c r="D3320" s="109" t="s">
        <v>502</v>
      </c>
      <c r="E3320" s="94">
        <v>44871</v>
      </c>
      <c r="F3320" s="174">
        <v>0.2839814814814815</v>
      </c>
      <c r="G3320">
        <v>2</v>
      </c>
      <c r="H3320" s="109" t="s">
        <v>503</v>
      </c>
      <c r="I3320">
        <v>4850254</v>
      </c>
      <c r="AR3320">
        <v>233</v>
      </c>
      <c r="AS3320" t="str">
        <v>OPERATIONS</v>
      </c>
      <c r="AT3320" t="str">
        <v>IBIKUNLE ISMAILA</v>
      </c>
      <c r="AU3320" s="31">
        <v>44883</v>
      </c>
      <c r="AV3320" s="40">
        <v>0.29873842592592592</v>
      </c>
      <c r="BW3320">
        <v>327</v>
      </c>
      <c r="BX3320" t="str">
        <v>MICURA</v>
      </c>
      <c r="BY3320" t="str">
        <v>LAISU IDRIS (MIC)</v>
      </c>
      <c r="BZ3320" s="31">
        <v>44881</v>
      </c>
      <c r="CA3320" s="40">
        <v>0.48353009259259261</v>
      </c>
      <c r="DB3320">
        <v>718</v>
      </c>
      <c r="DC3320" t="str">
        <v>MICURA</v>
      </c>
      <c r="DD3320" t="str">
        <v>SHAKIRU RAJI (MIC)</v>
      </c>
      <c r="DE3320" s="31">
        <v>44881</v>
      </c>
      <c r="DF3320" s="40">
        <v>0.78774305555555557</v>
      </c>
    </row>
    <row r="3321" spans="1:110" x14ac:dyDescent="0.25">
      <c r="A3321" s="109" t="s">
        <v>2017</v>
      </c>
      <c r="B3321">
        <v>70</v>
      </c>
      <c r="C3321" s="109" t="s">
        <v>52</v>
      </c>
      <c r="D3321" s="109" t="s">
        <v>1322</v>
      </c>
      <c r="E3321" s="94">
        <v>44871</v>
      </c>
      <c r="F3321" s="174">
        <v>0.28468749999999998</v>
      </c>
      <c r="G3321">
        <v>2</v>
      </c>
      <c r="H3321" s="109" t="s">
        <v>1323</v>
      </c>
      <c r="I3321">
        <v>14824003</v>
      </c>
      <c r="AR3321">
        <v>234</v>
      </c>
      <c r="AS3321" t="str">
        <v>MICURA</v>
      </c>
      <c r="AT3321" t="str">
        <v>OKORO IKENNA (MIC)</v>
      </c>
      <c r="AU3321" s="31">
        <v>44883</v>
      </c>
      <c r="AV3321" s="40">
        <v>0.29895833333333333</v>
      </c>
      <c r="BW3321">
        <v>328</v>
      </c>
      <c r="BX3321" t="str">
        <v>MICURA</v>
      </c>
      <c r="BY3321" t="str">
        <v>KINGSLEY AARON (MIC)</v>
      </c>
      <c r="BZ3321" s="31">
        <v>44881</v>
      </c>
      <c r="CA3321" s="40">
        <v>0.48391203703703706</v>
      </c>
      <c r="DB3321">
        <v>719</v>
      </c>
      <c r="DC3321" t="str">
        <v>MICURA</v>
      </c>
      <c r="DD3321" t="str">
        <v>MICHAEL O. CHIZE(MIC)</v>
      </c>
      <c r="DE3321" s="31">
        <v>44881</v>
      </c>
      <c r="DF3321" s="40">
        <v>0.78781250000000003</v>
      </c>
    </row>
    <row r="3322" spans="1:110" x14ac:dyDescent="0.25">
      <c r="A3322" s="109" t="s">
        <v>2017</v>
      </c>
      <c r="B3322">
        <v>71</v>
      </c>
      <c r="C3322" s="109" t="s">
        <v>52</v>
      </c>
      <c r="D3322" s="109" t="s">
        <v>214</v>
      </c>
      <c r="E3322" s="94">
        <v>44871</v>
      </c>
      <c r="F3322" s="174">
        <v>0.28487268518518516</v>
      </c>
      <c r="G3322">
        <v>2</v>
      </c>
      <c r="H3322" s="109" t="s">
        <v>215</v>
      </c>
      <c r="I3322">
        <v>6709742</v>
      </c>
      <c r="AR3322">
        <v>235</v>
      </c>
      <c r="AS3322" t="str">
        <v>MICURA</v>
      </c>
      <c r="AT3322" t="str">
        <v>JIMOH KABIRU (MIC)</v>
      </c>
      <c r="AU3322" s="31">
        <v>44883</v>
      </c>
      <c r="AV3322" s="40">
        <v>0.29901620370370369</v>
      </c>
      <c r="BW3322">
        <v>329</v>
      </c>
      <c r="BX3322" t="str">
        <v>ENGINEERING</v>
      </c>
      <c r="BY3322" t="str">
        <v>IGHEDO ODIANOSEN (DRV)</v>
      </c>
      <c r="BZ3322" s="31">
        <v>44881</v>
      </c>
      <c r="CA3322" s="40">
        <v>0.48398148148148146</v>
      </c>
      <c r="DB3322">
        <v>720</v>
      </c>
      <c r="DC3322" t="str">
        <v>OPERATIONS</v>
      </c>
      <c r="DD3322" t="str">
        <v>BALOGUN ABIODUN (OPS)</v>
      </c>
      <c r="DE3322" s="31">
        <v>44881</v>
      </c>
      <c r="DF3322" s="40">
        <v>0.78797453703703701</v>
      </c>
    </row>
    <row r="3323" spans="1:110" x14ac:dyDescent="0.25">
      <c r="A3323" s="109" t="s">
        <v>2017</v>
      </c>
      <c r="B3323">
        <v>72</v>
      </c>
      <c r="C3323" s="109" t="s">
        <v>53</v>
      </c>
      <c r="D3323" s="109" t="s">
        <v>200</v>
      </c>
      <c r="E3323" s="94">
        <v>44871</v>
      </c>
      <c r="F3323" s="174">
        <v>0.28535879629629629</v>
      </c>
      <c r="G3323">
        <v>2</v>
      </c>
      <c r="H3323" s="109" t="s">
        <v>201</v>
      </c>
      <c r="I3323">
        <v>6707513</v>
      </c>
      <c r="AR3323">
        <v>236</v>
      </c>
      <c r="AS3323" t="str">
        <v>OPERATIONS</v>
      </c>
      <c r="AT3323" t="str">
        <v>ZAKKA MATHIAS (OPS)</v>
      </c>
      <c r="AU3323" s="31">
        <v>44883</v>
      </c>
      <c r="AV3323" s="40">
        <v>0.29924768518518519</v>
      </c>
      <c r="BW3323">
        <v>330</v>
      </c>
      <c r="BX3323" t="str">
        <v>OPERATIONS</v>
      </c>
      <c r="BY3323" t="str">
        <v>GODWIN CHIMEZIRIM (OPS)</v>
      </c>
      <c r="BZ3323" s="31">
        <v>44881</v>
      </c>
      <c r="CA3323" s="40">
        <v>0.48418981481481482</v>
      </c>
      <c r="DB3323">
        <v>721</v>
      </c>
      <c r="DC3323" t="str">
        <v>MICURA</v>
      </c>
      <c r="DD3323" t="str">
        <v>NWACHUKWU UCHE S.(MIC)</v>
      </c>
      <c r="DE3323" s="31">
        <v>44881</v>
      </c>
      <c r="DF3323" s="40">
        <v>0.78804398148148147</v>
      </c>
    </row>
    <row r="3324" spans="1:110" x14ac:dyDescent="0.25">
      <c r="A3324" s="109" t="s">
        <v>2017</v>
      </c>
      <c r="B3324">
        <v>73</v>
      </c>
      <c r="C3324" s="109" t="s">
        <v>53</v>
      </c>
      <c r="D3324" s="109" t="s">
        <v>1292</v>
      </c>
      <c r="E3324" s="94">
        <v>44871</v>
      </c>
      <c r="F3324" s="174">
        <v>0.2854976851851852</v>
      </c>
      <c r="G3324">
        <v>2</v>
      </c>
      <c r="H3324" s="109" t="s">
        <v>1293</v>
      </c>
      <c r="I3324"/>
      <c r="AR3324">
        <v>237</v>
      </c>
      <c r="AS3324" t="str">
        <v>ENGINEERING</v>
      </c>
      <c r="AT3324" t="str">
        <v>DOSUNMU FAROUK O.</v>
      </c>
      <c r="AU3324" s="31">
        <v>44883</v>
      </c>
      <c r="AV3324" s="40">
        <v>0.29978009259259258</v>
      </c>
      <c r="BW3324">
        <v>331</v>
      </c>
      <c r="BX3324" t="str">
        <v>OPERATIONS</v>
      </c>
      <c r="BY3324" t="str">
        <v>OKOYE IKENNA E (OPS)</v>
      </c>
      <c r="BZ3324" s="31">
        <v>44881</v>
      </c>
      <c r="CA3324" s="40">
        <v>0.48425925925925928</v>
      </c>
      <c r="DB3324">
        <v>722</v>
      </c>
      <c r="DC3324" t="str">
        <v>MICURA</v>
      </c>
      <c r="DD3324" t="str">
        <v>ODUSANYA OLUWADARE (MIC)</v>
      </c>
      <c r="DE3324" s="31">
        <v>44881</v>
      </c>
      <c r="DF3324" s="40">
        <v>0.78812499999999996</v>
      </c>
    </row>
    <row r="3325" spans="1:110" x14ac:dyDescent="0.25">
      <c r="A3325" s="109" t="s">
        <v>2017</v>
      </c>
      <c r="B3325">
        <v>74</v>
      </c>
      <c r="C3325" s="109" t="s">
        <v>52</v>
      </c>
      <c r="D3325" s="109" t="s">
        <v>520</v>
      </c>
      <c r="E3325" s="94">
        <v>44871</v>
      </c>
      <c r="F3325" s="174">
        <v>0.28814814814814815</v>
      </c>
      <c r="G3325">
        <v>2</v>
      </c>
      <c r="H3325" s="109" t="s">
        <v>521</v>
      </c>
      <c r="I3325">
        <v>5371303</v>
      </c>
      <c r="AR3325">
        <v>238</v>
      </c>
      <c r="AS3325" t="str">
        <v>ENGINEERING</v>
      </c>
      <c r="AT3325" t="str">
        <v>OGBOLU MICHAEL (ENGR)</v>
      </c>
      <c r="AU3325" s="31">
        <v>44883</v>
      </c>
      <c r="AV3325" s="40">
        <v>0.2999074074074074</v>
      </c>
      <c r="BW3325">
        <v>332</v>
      </c>
      <c r="BX3325" t="str">
        <v>CONTRACTOR</v>
      </c>
      <c r="BY3325" t="str">
        <v>GEORGE SOLOMON (EMERALD)</v>
      </c>
      <c r="BZ3325" s="31">
        <v>44881</v>
      </c>
      <c r="CA3325" s="40">
        <v>0.48432870370370368</v>
      </c>
      <c r="DB3325">
        <v>723</v>
      </c>
      <c r="DC3325" t="str">
        <v>MICURA</v>
      </c>
      <c r="DD3325" t="str">
        <v>BABA AUSTIN O. (MIC)</v>
      </c>
      <c r="DE3325" s="31">
        <v>44881</v>
      </c>
      <c r="DF3325" s="40">
        <v>0.78819444444444442</v>
      </c>
    </row>
    <row r="3326" spans="1:110" x14ac:dyDescent="0.25">
      <c r="A3326" s="109" t="s">
        <v>2017</v>
      </c>
      <c r="B3326">
        <v>75</v>
      </c>
      <c r="C3326" s="109" t="s">
        <v>53</v>
      </c>
      <c r="D3326" s="109" t="s">
        <v>2018</v>
      </c>
      <c r="E3326" s="94">
        <v>44871</v>
      </c>
      <c r="F3326" s="174">
        <v>0.28903935185185187</v>
      </c>
      <c r="G3326">
        <v>2</v>
      </c>
      <c r="H3326" s="109" t="s">
        <v>2019</v>
      </c>
      <c r="I3326">
        <v>15027068</v>
      </c>
      <c r="AR3326">
        <v>239</v>
      </c>
      <c r="AS3326" t="str">
        <v>OPERATIONS</v>
      </c>
      <c r="AT3326" t="str">
        <v>TALIATU AYINLA (OPS)</v>
      </c>
      <c r="AU3326" s="31">
        <v>44883</v>
      </c>
      <c r="AV3326" s="40">
        <v>0.3</v>
      </c>
      <c r="BW3326">
        <v>333</v>
      </c>
      <c r="BX3326" t="str">
        <v>MICURA</v>
      </c>
      <c r="BY3326" t="str">
        <v>HALILU ISIAKA</v>
      </c>
      <c r="BZ3326" s="31">
        <v>44881</v>
      </c>
      <c r="CA3326" s="40">
        <v>0.48472222222222222</v>
      </c>
      <c r="DB3326">
        <v>724</v>
      </c>
      <c r="DC3326" t="str">
        <v>MICURA</v>
      </c>
      <c r="DD3326" t="str">
        <v>AYINLA TAOFEEK (MIC)</v>
      </c>
      <c r="DE3326" s="31">
        <v>44881</v>
      </c>
      <c r="DF3326" s="40">
        <v>0.78825231481481484</v>
      </c>
    </row>
    <row r="3327" spans="1:110" x14ac:dyDescent="0.25">
      <c r="A3327" s="109" t="s">
        <v>2017</v>
      </c>
      <c r="B3327">
        <v>76</v>
      </c>
      <c r="C3327" s="109" t="s">
        <v>53</v>
      </c>
      <c r="D3327" s="109" t="s">
        <v>742</v>
      </c>
      <c r="E3327" s="94">
        <v>44871</v>
      </c>
      <c r="F3327" s="174">
        <v>0.28947916666666668</v>
      </c>
      <c r="G3327">
        <v>2</v>
      </c>
      <c r="H3327" s="109" t="s">
        <v>743</v>
      </c>
      <c r="I3327">
        <v>2024799</v>
      </c>
      <c r="AR3327">
        <v>240</v>
      </c>
      <c r="AS3327" t="str">
        <v>OPERATIONS</v>
      </c>
      <c r="AT3327" t="str">
        <v>PETER IJEH (OPS)</v>
      </c>
      <c r="AU3327" s="31">
        <v>44883</v>
      </c>
      <c r="AV3327" s="40">
        <v>0.30009259259259258</v>
      </c>
      <c r="BW3327">
        <v>334</v>
      </c>
      <c r="BX3327" t="str">
        <v>MICURA</v>
      </c>
      <c r="BY3327" t="str">
        <v>IHEZUO JERRY O. (MIC)</v>
      </c>
      <c r="BZ3327" s="31">
        <v>44881</v>
      </c>
      <c r="CA3327" s="40">
        <v>0.48479166666666668</v>
      </c>
      <c r="DB3327">
        <v>725</v>
      </c>
      <c r="DC3327" t="str">
        <v>OPERATIONS</v>
      </c>
      <c r="DD3327" t="str">
        <v>EBUKA CHUKWUNEKA</v>
      </c>
      <c r="DE3327" s="31">
        <v>44881</v>
      </c>
      <c r="DF3327" s="40">
        <v>0.78832175925925929</v>
      </c>
    </row>
    <row r="3328" spans="1:110" x14ac:dyDescent="0.25">
      <c r="A3328" s="109" t="s">
        <v>2017</v>
      </c>
      <c r="B3328">
        <v>77</v>
      </c>
      <c r="C3328" s="109" t="s">
        <v>52</v>
      </c>
      <c r="D3328" s="109" t="s">
        <v>1288</v>
      </c>
      <c r="E3328" s="94">
        <v>44871</v>
      </c>
      <c r="F3328" s="174">
        <v>0.28962962962962963</v>
      </c>
      <c r="G3328">
        <v>2</v>
      </c>
      <c r="H3328" s="109" t="s">
        <v>1289</v>
      </c>
      <c r="I3328">
        <v>6704712</v>
      </c>
      <c r="AR3328">
        <v>241</v>
      </c>
      <c r="AS3328" t="str">
        <v>MICURA</v>
      </c>
      <c r="AT3328" t="str">
        <v>EKWERE PATRICK (MIC)</v>
      </c>
      <c r="AU3328" s="31">
        <v>44883</v>
      </c>
      <c r="AV3328" s="40">
        <v>0.30030092592592594</v>
      </c>
      <c r="BW3328">
        <v>335</v>
      </c>
      <c r="BX3328" t="str">
        <v>CONTRACTOR</v>
      </c>
      <c r="BY3328" t="str">
        <v>AYENUYO ABIODUN (TOTAL)</v>
      </c>
      <c r="BZ3328" s="31">
        <v>44881</v>
      </c>
      <c r="CA3328" s="40">
        <v>0.48508101851851854</v>
      </c>
      <c r="DB3328">
        <v>726</v>
      </c>
      <c r="DC3328" t="str">
        <v>OPERATIONS</v>
      </c>
      <c r="DD3328" t="str">
        <v>HYGINUS OKONKWO (OPS)</v>
      </c>
      <c r="DE3328" s="31">
        <v>44881</v>
      </c>
      <c r="DF3328" s="40">
        <v>0.78891203703703705</v>
      </c>
    </row>
    <row r="3329" spans="1:110" x14ac:dyDescent="0.25">
      <c r="A3329" s="109" t="s">
        <v>2017</v>
      </c>
      <c r="B3329">
        <v>78</v>
      </c>
      <c r="C3329" s="109" t="s">
        <v>53</v>
      </c>
      <c r="D3329" s="109" t="s">
        <v>1115</v>
      </c>
      <c r="E3329" s="94">
        <v>44871</v>
      </c>
      <c r="F3329" s="174">
        <v>0.28990740740740739</v>
      </c>
      <c r="G3329">
        <v>2</v>
      </c>
      <c r="H3329" s="109" t="s">
        <v>1116</v>
      </c>
      <c r="I3329"/>
      <c r="AR3329">
        <v>242</v>
      </c>
      <c r="AS3329" t="str">
        <v>OPERATIONS</v>
      </c>
      <c r="AT3329" t="str">
        <v>ATODO SAMSON (OPS)</v>
      </c>
      <c r="AU3329" s="31">
        <v>44883</v>
      </c>
      <c r="AV3329" s="40">
        <v>0.30052083333333335</v>
      </c>
      <c r="BW3329">
        <v>336</v>
      </c>
      <c r="BX3329" t="str">
        <v>CONTRACTOR</v>
      </c>
      <c r="BY3329" t="str">
        <v>HASSAN OLAMILEKAN (FLEET</v>
      </c>
      <c r="BZ3329" s="31">
        <v>44881</v>
      </c>
      <c r="CA3329" s="40">
        <v>0.48515046296296294</v>
      </c>
      <c r="DB3329">
        <v>727</v>
      </c>
      <c r="DC3329" t="str">
        <v>ENGINEERING</v>
      </c>
      <c r="DD3329" t="str">
        <v>BALOGUN LATEEF (ENGR)</v>
      </c>
      <c r="DE3329" s="31">
        <v>44881</v>
      </c>
      <c r="DF3329" s="40">
        <v>0.78909722222222223</v>
      </c>
    </row>
    <row r="3330" spans="1:110" x14ac:dyDescent="0.25">
      <c r="A3330" s="109" t="s">
        <v>2017</v>
      </c>
      <c r="B3330">
        <v>79</v>
      </c>
      <c r="C3330" s="109" t="s">
        <v>52</v>
      </c>
      <c r="D3330" s="109" t="s">
        <v>1792</v>
      </c>
      <c r="E3330" s="94">
        <v>44871</v>
      </c>
      <c r="F3330" s="174">
        <v>0.28998842592592594</v>
      </c>
      <c r="G3330">
        <v>2</v>
      </c>
      <c r="H3330" s="109" t="s">
        <v>1793</v>
      </c>
      <c r="I3330">
        <v>14813057</v>
      </c>
      <c r="AR3330">
        <v>243</v>
      </c>
      <c r="AS3330" t="str">
        <v>ENGINEERING</v>
      </c>
      <c r="AT3330" t="str">
        <v>SANU ABDULFATAI (ENGR)</v>
      </c>
      <c r="AU3330" s="31">
        <v>44883</v>
      </c>
      <c r="AV3330" s="40">
        <v>0.30062499999999998</v>
      </c>
      <c r="BW3330">
        <v>337</v>
      </c>
      <c r="BX3330" t="str">
        <v>CONTRACTOR</v>
      </c>
      <c r="BY3330" t="str">
        <v>AKINTOYE LATEEF (FLEET)</v>
      </c>
      <c r="BZ3330" s="31">
        <v>44881</v>
      </c>
      <c r="CA3330" s="40">
        <v>0.48527777777777775</v>
      </c>
      <c r="DB3330">
        <v>728</v>
      </c>
      <c r="DC3330" t="str">
        <v>ENGINEERING</v>
      </c>
      <c r="DD3330" t="str">
        <v>JAMES SAMSON (ENGR)</v>
      </c>
      <c r="DE3330" s="31">
        <v>44881</v>
      </c>
      <c r="DF3330" s="40">
        <v>0.78915509259259264</v>
      </c>
    </row>
    <row r="3331" spans="1:110" x14ac:dyDescent="0.25">
      <c r="A3331" s="109" t="s">
        <v>2017</v>
      </c>
      <c r="B3331">
        <v>80</v>
      </c>
      <c r="C3331" s="109" t="s">
        <v>52</v>
      </c>
      <c r="D3331" s="109" t="s">
        <v>1798</v>
      </c>
      <c r="E3331" s="94">
        <v>44871</v>
      </c>
      <c r="F3331" s="174">
        <v>0.2900462962962963</v>
      </c>
      <c r="G3331">
        <v>2</v>
      </c>
      <c r="H3331" s="109" t="s">
        <v>1799</v>
      </c>
      <c r="I3331">
        <v>14112338</v>
      </c>
      <c r="AR3331">
        <v>244</v>
      </c>
      <c r="AS3331" t="str">
        <v>MICURA</v>
      </c>
      <c r="AT3331" t="str">
        <v>ADEBUMOYE ADELOYE (MIC)</v>
      </c>
      <c r="AU3331" s="31">
        <v>44883</v>
      </c>
      <c r="AV3331" s="40">
        <v>0.3011226851851852</v>
      </c>
      <c r="BW3331">
        <v>338</v>
      </c>
      <c r="BX3331" t="str">
        <v>CONTRACTOR</v>
      </c>
      <c r="BY3331" t="str">
        <v>ERIKWUME JAMES (FLEET)</v>
      </c>
      <c r="BZ3331" s="31">
        <v>44881</v>
      </c>
      <c r="CA3331" s="40">
        <v>0.48545138888888889</v>
      </c>
      <c r="DB3331">
        <v>729</v>
      </c>
      <c r="DC3331" t="str">
        <v>OPERATIONS</v>
      </c>
      <c r="DD3331" t="str">
        <v>AZEEZ OLUSEGUN (OPS)</v>
      </c>
      <c r="DE3331" s="31">
        <v>44881</v>
      </c>
      <c r="DF3331" s="40">
        <v>0.78922453703703699</v>
      </c>
    </row>
    <row r="3332" spans="1:110" x14ac:dyDescent="0.25">
      <c r="A3332" s="109" t="s">
        <v>2017</v>
      </c>
      <c r="B3332">
        <v>81</v>
      </c>
      <c r="C3332" s="109" t="s">
        <v>54</v>
      </c>
      <c r="D3332" s="109" t="s">
        <v>280</v>
      </c>
      <c r="E3332" s="94">
        <v>44871</v>
      </c>
      <c r="F3332" s="174">
        <v>0.29023148148148148</v>
      </c>
      <c r="G3332">
        <v>2</v>
      </c>
      <c r="H3332" s="109" t="s">
        <v>281</v>
      </c>
      <c r="I3332">
        <v>14811856</v>
      </c>
      <c r="AR3332">
        <v>245</v>
      </c>
      <c r="AS3332" t="str">
        <v>OPERATIONS</v>
      </c>
      <c r="AT3332" t="str">
        <v>OSENI OLUGBENGA</v>
      </c>
      <c r="AU3332" s="31">
        <v>44883</v>
      </c>
      <c r="AV3332" s="40">
        <v>0.30137731481481483</v>
      </c>
      <c r="BW3332">
        <v>339</v>
      </c>
      <c r="BX3332" t="str">
        <v>ENGINEERING</v>
      </c>
      <c r="BY3332" t="str">
        <v>OGHALI CHRISTAIN (ENGR)</v>
      </c>
      <c r="BZ3332" s="31">
        <v>44881</v>
      </c>
      <c r="CA3332" s="40">
        <v>0.48550925925925925</v>
      </c>
      <c r="DB3332">
        <v>730</v>
      </c>
      <c r="DC3332" t="str">
        <v>MICURA</v>
      </c>
      <c r="DD3332" t="str">
        <v>RAMONI OGUNLANA (MIC)</v>
      </c>
      <c r="DE3332" s="31">
        <v>44881</v>
      </c>
      <c r="DF3332" s="40">
        <v>0.78947916666666662</v>
      </c>
    </row>
    <row r="3333" spans="1:110" x14ac:dyDescent="0.25">
      <c r="A3333" s="109" t="s">
        <v>2017</v>
      </c>
      <c r="B3333">
        <v>82</v>
      </c>
      <c r="C3333" s="109" t="s">
        <v>54</v>
      </c>
      <c r="D3333" s="109" t="s">
        <v>292</v>
      </c>
      <c r="E3333" s="94">
        <v>44871</v>
      </c>
      <c r="F3333" s="174">
        <v>0.29030092592592593</v>
      </c>
      <c r="G3333">
        <v>2</v>
      </c>
      <c r="H3333" s="109" t="s">
        <v>293</v>
      </c>
      <c r="I3333">
        <v>2052005</v>
      </c>
      <c r="AR3333">
        <v>246</v>
      </c>
      <c r="AS3333" t="str">
        <v>MICURA</v>
      </c>
      <c r="AT3333" t="str">
        <v>ADENIYI ADELEKE (MIC)</v>
      </c>
      <c r="AU3333" s="31">
        <v>44883</v>
      </c>
      <c r="AV3333" s="40">
        <v>0.30148148148148146</v>
      </c>
      <c r="BW3333">
        <v>340</v>
      </c>
      <c r="BX3333" t="str">
        <v>CONTRACTOR</v>
      </c>
      <c r="BY3333" t="str">
        <v>IMEH ANTHONY (FLEET)</v>
      </c>
      <c r="BZ3333" s="31">
        <v>44881</v>
      </c>
      <c r="CA3333" s="40">
        <v>0.48557870370370371</v>
      </c>
      <c r="DB3333">
        <v>731</v>
      </c>
      <c r="DC3333" t="str">
        <v>MICURA</v>
      </c>
      <c r="DD3333" t="str">
        <v>IGIEVA THOMPSON (MIC)</v>
      </c>
      <c r="DE3333" s="31">
        <v>44881</v>
      </c>
      <c r="DF3333" s="40">
        <v>0.78954861111111108</v>
      </c>
    </row>
    <row r="3334" spans="1:110" x14ac:dyDescent="0.25">
      <c r="A3334" s="109" t="s">
        <v>2017</v>
      </c>
      <c r="B3334">
        <v>83</v>
      </c>
      <c r="C3334" s="109" t="s">
        <v>53</v>
      </c>
      <c r="D3334" s="109" t="s">
        <v>322</v>
      </c>
      <c r="E3334" s="94">
        <v>44871</v>
      </c>
      <c r="F3334" s="174">
        <v>0.29074074074074074</v>
      </c>
      <c r="G3334">
        <v>2</v>
      </c>
      <c r="H3334" s="109" t="s">
        <v>323</v>
      </c>
      <c r="I3334"/>
      <c r="AR3334">
        <v>247</v>
      </c>
      <c r="AS3334" t="str">
        <v>MICURA</v>
      </c>
      <c r="AT3334" t="str">
        <v>OKOH AMEACH (MIC)</v>
      </c>
      <c r="AU3334" s="31">
        <v>44883</v>
      </c>
      <c r="AV3334" s="40">
        <v>0.30190972222222223</v>
      </c>
      <c r="BW3334">
        <v>341</v>
      </c>
      <c r="BX3334" t="str">
        <v>CONTRACTOR</v>
      </c>
      <c r="BY3334" t="str">
        <v>AZEEZ RASAQ O.(FLT)</v>
      </c>
      <c r="BZ3334" s="31">
        <v>44881</v>
      </c>
      <c r="CA3334" s="40">
        <v>0.48563657407407407</v>
      </c>
      <c r="DB3334">
        <v>732</v>
      </c>
      <c r="DC3334" t="str">
        <v>OPERATIONS</v>
      </c>
      <c r="DD3334" t="str">
        <v>CHARLES MEFENMO</v>
      </c>
      <c r="DE3334" s="31">
        <v>44881</v>
      </c>
      <c r="DF3334" s="40">
        <v>0.78960648148148149</v>
      </c>
    </row>
    <row r="3335" spans="1:110" x14ac:dyDescent="0.25">
      <c r="A3335" s="109" t="s">
        <v>2017</v>
      </c>
      <c r="B3335">
        <v>84</v>
      </c>
      <c r="C3335" s="109" t="s">
        <v>52</v>
      </c>
      <c r="D3335" s="109" t="s">
        <v>524</v>
      </c>
      <c r="E3335" s="94">
        <v>44871</v>
      </c>
      <c r="F3335" s="174">
        <v>0.29107638888888887</v>
      </c>
      <c r="G3335">
        <v>2</v>
      </c>
      <c r="H3335" s="109" t="s">
        <v>525</v>
      </c>
      <c r="I3335">
        <v>3641204</v>
      </c>
      <c r="AR3335">
        <v>248</v>
      </c>
      <c r="AS3335" t="str">
        <v>OPERATIONS</v>
      </c>
      <c r="AT3335" t="str">
        <v>CHRISTOPHER OGBEKHIU(OP</v>
      </c>
      <c r="AU3335" s="31">
        <v>44883</v>
      </c>
      <c r="AV3335" s="40">
        <v>0.30203703703703705</v>
      </c>
      <c r="BW3335">
        <v>342</v>
      </c>
      <c r="BX3335" t="str">
        <v>CONTRACTOR</v>
      </c>
      <c r="BY3335" t="str">
        <v>JOME GODDEY O.(FLT)</v>
      </c>
      <c r="BZ3335" s="31">
        <v>44881</v>
      </c>
      <c r="CA3335" s="40">
        <v>0.48570601851851852</v>
      </c>
      <c r="DB3335">
        <v>733</v>
      </c>
      <c r="DC3335" t="str">
        <v>ENGINEERING</v>
      </c>
      <c r="DD3335" t="str">
        <v>SALISU ITODO (ENGR)</v>
      </c>
      <c r="DE3335" s="31">
        <v>44881</v>
      </c>
      <c r="DF3335" s="40">
        <v>0.78975694444444444</v>
      </c>
    </row>
    <row r="3336" spans="1:110" x14ac:dyDescent="0.25">
      <c r="A3336" s="109" t="s">
        <v>2017</v>
      </c>
      <c r="B3336">
        <v>85</v>
      </c>
      <c r="C3336" s="109" t="s">
        <v>54</v>
      </c>
      <c r="D3336" s="109" t="s">
        <v>416</v>
      </c>
      <c r="E3336" s="94">
        <v>44871</v>
      </c>
      <c r="F3336" s="174">
        <v>0.29114583333333333</v>
      </c>
      <c r="G3336">
        <v>2</v>
      </c>
      <c r="H3336" s="109" t="s">
        <v>417</v>
      </c>
      <c r="I3336">
        <v>6709661</v>
      </c>
      <c r="AR3336">
        <v>249</v>
      </c>
      <c r="AS3336" t="str">
        <v>OPERATIONS</v>
      </c>
      <c r="AT3336" t="str">
        <v>EFFIONG GODFREY (OPS)</v>
      </c>
      <c r="AU3336" s="31">
        <v>44883</v>
      </c>
      <c r="AV3336" s="40">
        <v>0.30212962962962964</v>
      </c>
      <c r="BW3336">
        <v>343</v>
      </c>
      <c r="BX3336" t="str">
        <v>CONTRACTOR</v>
      </c>
      <c r="BY3336" t="str">
        <v>OMOWUNMI OPETOLA</v>
      </c>
      <c r="BZ3336" s="31">
        <v>44881</v>
      </c>
      <c r="CA3336" s="40">
        <v>0.48576388888888888</v>
      </c>
      <c r="DB3336">
        <v>734</v>
      </c>
      <c r="DC3336" t="str">
        <v>ENGINEERING</v>
      </c>
      <c r="DD3336" t="str">
        <v>AHMODU SANUSI</v>
      </c>
      <c r="DE3336" s="31">
        <v>44881</v>
      </c>
      <c r="DF3336" s="40">
        <v>0.78981481481481486</v>
      </c>
    </row>
    <row r="3337" spans="1:110" x14ac:dyDescent="0.25">
      <c r="A3337" s="109" t="s">
        <v>2017</v>
      </c>
      <c r="B3337">
        <v>86</v>
      </c>
      <c r="C3337" s="109" t="s">
        <v>54</v>
      </c>
      <c r="D3337" s="109" t="s">
        <v>1296</v>
      </c>
      <c r="E3337" s="94">
        <v>44871</v>
      </c>
      <c r="F3337" s="174">
        <v>0.29174768518518518</v>
      </c>
      <c r="G3337">
        <v>2</v>
      </c>
      <c r="H3337" s="109" t="s">
        <v>1297</v>
      </c>
      <c r="I3337">
        <v>2151246</v>
      </c>
      <c r="AR3337">
        <v>250</v>
      </c>
      <c r="AS3337" t="str">
        <v>MICURA</v>
      </c>
      <c r="AT3337" t="str">
        <v>KOWOPE OLUWAFEMI (MIC)</v>
      </c>
      <c r="AU3337" s="31">
        <v>44883</v>
      </c>
      <c r="AV3337" s="40">
        <v>0.30261574074074077</v>
      </c>
      <c r="BW3337">
        <v>344</v>
      </c>
      <c r="BX3337" t="str">
        <v>MICURA</v>
      </c>
      <c r="BY3337" t="str">
        <v>TAIYE SALAMI (MIC)</v>
      </c>
      <c r="BZ3337" s="31">
        <v>44881</v>
      </c>
      <c r="CA3337" s="40">
        <v>0.48584490740740743</v>
      </c>
      <c r="DB3337">
        <v>735</v>
      </c>
      <c r="DC3337" t="str">
        <v>OPERATIONS</v>
      </c>
      <c r="DD3337" t="str">
        <v>ANYEBE SAMSON (OPS)</v>
      </c>
      <c r="DE3337" s="31">
        <v>44881</v>
      </c>
      <c r="DF3337" s="40">
        <v>0.79033564814814816</v>
      </c>
    </row>
    <row r="3338" spans="1:110" x14ac:dyDescent="0.25">
      <c r="A3338" s="109" t="s">
        <v>2017</v>
      </c>
      <c r="B3338">
        <v>87</v>
      </c>
      <c r="C3338" s="109" t="s">
        <v>53</v>
      </c>
      <c r="D3338" s="109" t="s">
        <v>1882</v>
      </c>
      <c r="E3338" s="94">
        <v>44871</v>
      </c>
      <c r="F3338" s="174">
        <v>0.29222222222222222</v>
      </c>
      <c r="G3338">
        <v>2</v>
      </c>
      <c r="H3338" s="109" t="s">
        <v>1883</v>
      </c>
      <c r="I3338"/>
      <c r="AR3338">
        <v>251</v>
      </c>
      <c r="AS3338" t="str">
        <v>MICURA</v>
      </c>
      <c r="AT3338" t="str">
        <v>SHOBALOJU OLADELE  (MIC)</v>
      </c>
      <c r="AU3338" s="31">
        <v>44883</v>
      </c>
      <c r="AV3338" s="40">
        <v>0.30277777777777776</v>
      </c>
      <c r="BW3338">
        <v>345</v>
      </c>
      <c r="BX3338" t="str">
        <v>MICURA</v>
      </c>
      <c r="BY3338" t="str">
        <v>ADEBIYI BAMIDELE (MIC)</v>
      </c>
      <c r="BZ3338" s="31">
        <v>44881</v>
      </c>
      <c r="CA3338" s="40">
        <v>0.48590277777777779</v>
      </c>
      <c r="DB3338">
        <v>736</v>
      </c>
      <c r="DC3338" t="str">
        <v>MICURA</v>
      </c>
      <c r="DD3338" t="str">
        <v>OPIYE ABRAHAM (MIC)</v>
      </c>
      <c r="DE3338" s="31">
        <v>44881</v>
      </c>
      <c r="DF3338" s="40">
        <v>0.79053240740740738</v>
      </c>
    </row>
    <row r="3339" spans="1:110" x14ac:dyDescent="0.25">
      <c r="A3339" s="109" t="s">
        <v>2017</v>
      </c>
      <c r="B3339">
        <v>88</v>
      </c>
      <c r="C3339" s="109" t="s">
        <v>53</v>
      </c>
      <c r="D3339" s="109" t="s">
        <v>226</v>
      </c>
      <c r="E3339" s="94">
        <v>44871</v>
      </c>
      <c r="F3339" s="174">
        <v>0.29229166666666667</v>
      </c>
      <c r="G3339">
        <v>2</v>
      </c>
      <c r="H3339" s="109" t="s">
        <v>227</v>
      </c>
      <c r="I3339">
        <v>6692497</v>
      </c>
      <c r="AR3339">
        <v>252</v>
      </c>
      <c r="AS3339" t="str">
        <v>OPERATIONS</v>
      </c>
      <c r="AT3339" t="str">
        <v>VOKE TSANE (OPS)</v>
      </c>
      <c r="AU3339" s="31">
        <v>44883</v>
      </c>
      <c r="AV3339" s="40">
        <v>0.30307870370370371</v>
      </c>
      <c r="BW3339">
        <v>346</v>
      </c>
      <c r="BX3339" t="str">
        <v>OPERATIONS</v>
      </c>
      <c r="BY3339" t="str">
        <v>OLANREWAJU SULAIMAN (OP</v>
      </c>
      <c r="BZ3339" s="31">
        <v>44881</v>
      </c>
      <c r="CA3339" s="40">
        <v>0.48598379629629629</v>
      </c>
      <c r="DB3339">
        <v>737</v>
      </c>
      <c r="DC3339" t="str">
        <v>OPERATIONS</v>
      </c>
      <c r="DD3339" t="str">
        <v>UGWU AUGUSTINE (OPS)</v>
      </c>
      <c r="DE3339" s="31">
        <v>44881</v>
      </c>
      <c r="DF3339" s="40">
        <v>0.79060185185185183</v>
      </c>
    </row>
    <row r="3340" spans="1:110" x14ac:dyDescent="0.25">
      <c r="A3340" s="109" t="s">
        <v>2017</v>
      </c>
      <c r="B3340">
        <v>89</v>
      </c>
      <c r="C3340" s="109" t="s">
        <v>53</v>
      </c>
      <c r="D3340" s="109" t="s">
        <v>268</v>
      </c>
      <c r="E3340" s="94">
        <v>44871</v>
      </c>
      <c r="F3340" s="174">
        <v>0.29239583333333335</v>
      </c>
      <c r="G3340">
        <v>2</v>
      </c>
      <c r="H3340" s="109" t="s">
        <v>269</v>
      </c>
      <c r="I3340">
        <v>4850516</v>
      </c>
      <c r="AR3340">
        <v>253</v>
      </c>
      <c r="AS3340" t="str">
        <v>OPERATIONS</v>
      </c>
      <c r="AT3340" t="str">
        <v>NELSON UZOR NELSON (OPS</v>
      </c>
      <c r="AU3340" s="31">
        <v>44883</v>
      </c>
      <c r="AV3340" s="40">
        <v>0.30329861111111112</v>
      </c>
      <c r="BW3340">
        <v>347</v>
      </c>
      <c r="BX3340" t="str">
        <v>OPERATIONS</v>
      </c>
      <c r="BY3340" t="str">
        <v>ALARAPE SALAMI (OPS)</v>
      </c>
      <c r="BZ3340" s="31">
        <v>44881</v>
      </c>
      <c r="CA3340" s="40">
        <v>0.48605324074074074</v>
      </c>
      <c r="DB3340">
        <v>738</v>
      </c>
      <c r="DC3340" t="str">
        <v>MICURA</v>
      </c>
      <c r="DD3340" t="str">
        <v>UKO ONYEBUCHI (MIC)</v>
      </c>
      <c r="DE3340" s="31">
        <v>44881</v>
      </c>
      <c r="DF3340" s="40">
        <v>0.79076388888888893</v>
      </c>
    </row>
    <row r="3341" spans="1:110" x14ac:dyDescent="0.25">
      <c r="A3341" s="109" t="s">
        <v>2017</v>
      </c>
      <c r="B3341">
        <v>90</v>
      </c>
      <c r="C3341" s="109" t="s">
        <v>53</v>
      </c>
      <c r="D3341" s="109" t="s">
        <v>1729</v>
      </c>
      <c r="E3341" s="94">
        <v>44871</v>
      </c>
      <c r="F3341" s="174">
        <v>0.2927777777777778</v>
      </c>
      <c r="G3341">
        <v>2</v>
      </c>
      <c r="H3341" s="109" t="s">
        <v>1730</v>
      </c>
      <c r="I3341"/>
      <c r="AR3341">
        <v>254</v>
      </c>
      <c r="AS3341" t="str">
        <v>OPERATIONS</v>
      </c>
      <c r="AT3341" t="str">
        <v>OKOUKPAI PATRICK (OPS)</v>
      </c>
      <c r="AU3341" s="31">
        <v>44883</v>
      </c>
      <c r="AV3341" s="40">
        <v>0.30336805555555557</v>
      </c>
      <c r="BW3341">
        <v>348</v>
      </c>
      <c r="BX3341" t="str">
        <v>ENGINEERING</v>
      </c>
      <c r="BY3341" t="str">
        <v>BITRUS FARUK</v>
      </c>
      <c r="BZ3341" s="31">
        <v>44881</v>
      </c>
      <c r="CA3341" s="40">
        <v>0.48635416666666664</v>
      </c>
      <c r="DB3341">
        <v>739</v>
      </c>
      <c r="DC3341" t="str">
        <v>MICURA</v>
      </c>
      <c r="DD3341" t="str">
        <v>OLAGOKE SIMON (MIC)</v>
      </c>
      <c r="DE3341" s="31">
        <v>44881</v>
      </c>
      <c r="DF3341" s="40">
        <v>0.79150462962962964</v>
      </c>
    </row>
    <row r="3342" spans="1:110" x14ac:dyDescent="0.25">
      <c r="A3342" s="109" t="s">
        <v>2017</v>
      </c>
      <c r="B3342">
        <v>91</v>
      </c>
      <c r="C3342" s="109" t="s">
        <v>52</v>
      </c>
      <c r="D3342" s="109" t="s">
        <v>1898</v>
      </c>
      <c r="E3342" s="94">
        <v>44871</v>
      </c>
      <c r="F3342" s="174">
        <v>0.29283564814814816</v>
      </c>
      <c r="G3342">
        <v>2</v>
      </c>
      <c r="H3342" s="109" t="s">
        <v>1899</v>
      </c>
      <c r="I3342">
        <v>5247087</v>
      </c>
      <c r="AR3342">
        <v>255</v>
      </c>
      <c r="AS3342" t="str">
        <v>OPERATIONS</v>
      </c>
      <c r="AT3342" t="str">
        <v>SALIFU .E. YAKUBU (OPS)</v>
      </c>
      <c r="AU3342" s="31">
        <v>44883</v>
      </c>
      <c r="AV3342" s="40">
        <v>0.30454861111111109</v>
      </c>
      <c r="BW3342">
        <v>349</v>
      </c>
      <c r="BX3342" t="str">
        <v>ENGINEERING</v>
      </c>
      <c r="BY3342" t="str">
        <v>AKINSANYA IBRAHIM</v>
      </c>
      <c r="BZ3342" s="31">
        <v>44881</v>
      </c>
      <c r="CA3342" s="40">
        <v>0.48641203703703706</v>
      </c>
      <c r="DB3342">
        <v>740</v>
      </c>
      <c r="DC3342" t="str">
        <v>OPERATIONS</v>
      </c>
      <c r="DD3342" t="str">
        <v>RASHEED OLOMODA (OPS)</v>
      </c>
      <c r="DE3342" s="31">
        <v>44881</v>
      </c>
      <c r="DF3342" s="40">
        <v>0.79159722222222217</v>
      </c>
    </row>
    <row r="3343" spans="1:110" x14ac:dyDescent="0.25">
      <c r="A3343" s="109" t="s">
        <v>2017</v>
      </c>
      <c r="B3343">
        <v>92</v>
      </c>
      <c r="C3343" s="109" t="s">
        <v>54</v>
      </c>
      <c r="D3343" s="109" t="s">
        <v>696</v>
      </c>
      <c r="E3343" s="94">
        <v>44871</v>
      </c>
      <c r="F3343" s="174">
        <v>0.29290509259259262</v>
      </c>
      <c r="G3343">
        <v>2</v>
      </c>
      <c r="H3343" s="109" t="s">
        <v>697</v>
      </c>
      <c r="I3343">
        <v>8297552</v>
      </c>
      <c r="AR3343">
        <v>256</v>
      </c>
      <c r="AS3343" t="str">
        <v>OPERATIONS</v>
      </c>
      <c r="AT3343" t="str">
        <v>ISAH BRAIMAH (G.OPS)</v>
      </c>
      <c r="AU3343" s="31">
        <v>44883</v>
      </c>
      <c r="AV3343" s="40">
        <v>0.30462962962962964</v>
      </c>
      <c r="BW3343">
        <v>350</v>
      </c>
      <c r="BX3343" t="str">
        <v>MICURA</v>
      </c>
      <c r="BY3343" t="str">
        <v>OLATUNJI AFEEZ O.(MIC)</v>
      </c>
      <c r="BZ3343" s="31">
        <v>44881</v>
      </c>
      <c r="CA3343" s="40">
        <v>0.48668981481481483</v>
      </c>
      <c r="DB3343">
        <v>741</v>
      </c>
      <c r="DC3343" t="str">
        <v>OPERATIONS</v>
      </c>
      <c r="DD3343" t="str">
        <v>AIREDE SULEMAN (OPS)</v>
      </c>
      <c r="DE3343" s="31">
        <v>44881</v>
      </c>
      <c r="DF3343" s="40">
        <v>0.79166666666666663</v>
      </c>
    </row>
    <row r="3344" spans="1:110" x14ac:dyDescent="0.25">
      <c r="A3344" s="109" t="s">
        <v>2017</v>
      </c>
      <c r="B3344">
        <v>93</v>
      </c>
      <c r="C3344" s="109" t="s">
        <v>53</v>
      </c>
      <c r="D3344" s="109" t="s">
        <v>1774</v>
      </c>
      <c r="E3344" s="94">
        <v>44871</v>
      </c>
      <c r="F3344" s="174">
        <v>0.29300925925925925</v>
      </c>
      <c r="G3344">
        <v>2</v>
      </c>
      <c r="H3344" s="109" t="s">
        <v>1775</v>
      </c>
      <c r="I3344"/>
      <c r="AR3344">
        <v>257</v>
      </c>
      <c r="AS3344" t="str">
        <v>ENGINEERING</v>
      </c>
      <c r="AT3344" t="str">
        <v>FALE AHMED (ENGR)</v>
      </c>
      <c r="AU3344" s="31">
        <v>44883</v>
      </c>
      <c r="AV3344" s="40">
        <v>0.30538194444444444</v>
      </c>
      <c r="BW3344">
        <v>351</v>
      </c>
      <c r="BX3344" t="str">
        <v>MICURA</v>
      </c>
      <c r="BY3344" t="str">
        <v>SOBUR OLAFUYI (MIC)</v>
      </c>
      <c r="BZ3344" s="31">
        <v>44881</v>
      </c>
      <c r="CA3344" s="40">
        <v>0.48675925925925928</v>
      </c>
      <c r="DB3344">
        <v>742</v>
      </c>
      <c r="DC3344" t="str">
        <v>OPERATIONS</v>
      </c>
      <c r="DD3344" t="str">
        <v>PHILIP ECHEFU</v>
      </c>
      <c r="DE3344" s="31">
        <v>44881</v>
      </c>
      <c r="DF3344" s="40">
        <v>0.79181712962962958</v>
      </c>
    </row>
    <row r="3345" spans="1:110" x14ac:dyDescent="0.25">
      <c r="A3345" s="109" t="s">
        <v>2017</v>
      </c>
      <c r="B3345">
        <v>94</v>
      </c>
      <c r="C3345" s="109" t="s">
        <v>53</v>
      </c>
      <c r="D3345" s="109" t="s">
        <v>851</v>
      </c>
      <c r="E3345" s="94">
        <v>44871</v>
      </c>
      <c r="F3345" s="174">
        <v>0.29324074074074075</v>
      </c>
      <c r="G3345">
        <v>2</v>
      </c>
      <c r="H3345" s="109" t="s">
        <v>852</v>
      </c>
      <c r="I3345"/>
      <c r="AR3345">
        <v>258</v>
      </c>
      <c r="AS3345" t="str">
        <v>OPERATIONS</v>
      </c>
      <c r="AT3345" t="str">
        <v>SALAMI MUSIBAU (OPS)</v>
      </c>
      <c r="AU3345" s="31">
        <v>44883</v>
      </c>
      <c r="AV3345" s="40">
        <v>0.30824074074074076</v>
      </c>
      <c r="BW3345">
        <v>352</v>
      </c>
      <c r="BX3345" t="str">
        <v>MICURA</v>
      </c>
      <c r="BY3345" t="str">
        <v>INOGUS RASAQ (MICURA)</v>
      </c>
      <c r="BZ3345" s="31">
        <v>44881</v>
      </c>
      <c r="CA3345" s="40">
        <v>0.48700231481481482</v>
      </c>
      <c r="DB3345">
        <v>743</v>
      </c>
      <c r="DC3345" t="str">
        <v>ENGINEERING</v>
      </c>
      <c r="DD3345" t="str">
        <v>OMOSHOWON SIMEON (ENGR)</v>
      </c>
      <c r="DE3345" s="31">
        <v>44881</v>
      </c>
      <c r="DF3345" s="40">
        <v>0.79340277777777779</v>
      </c>
    </row>
    <row r="3346" spans="1:110" x14ac:dyDescent="0.25">
      <c r="A3346" s="109" t="s">
        <v>2017</v>
      </c>
      <c r="B3346">
        <v>95</v>
      </c>
      <c r="C3346" s="109" t="s">
        <v>52</v>
      </c>
      <c r="D3346" s="109" t="s">
        <v>1070</v>
      </c>
      <c r="E3346" s="94">
        <v>44871</v>
      </c>
      <c r="F3346" s="174">
        <v>0.29332175925925924</v>
      </c>
      <c r="G3346">
        <v>2</v>
      </c>
      <c r="H3346" s="109" t="s">
        <v>1071</v>
      </c>
      <c r="I3346">
        <v>6714974</v>
      </c>
      <c r="AR3346">
        <v>259</v>
      </c>
      <c r="AS3346" t="str">
        <v>ENGINEERING</v>
      </c>
      <c r="AT3346" t="str">
        <v>TIJANI ADEKUNLE</v>
      </c>
      <c r="AU3346" s="31">
        <v>44883</v>
      </c>
      <c r="AV3346" s="40">
        <v>0.30937500000000001</v>
      </c>
      <c r="BW3346">
        <v>353</v>
      </c>
      <c r="BX3346" t="str">
        <v>GATE OPS</v>
      </c>
      <c r="BY3346" t="str">
        <v>OBIORA INNOCENT C.(GATE)</v>
      </c>
      <c r="BZ3346" s="31">
        <v>44881</v>
      </c>
      <c r="CA3346" s="40">
        <v>0.48747685185185186</v>
      </c>
      <c r="DB3346">
        <v>744</v>
      </c>
      <c r="DC3346" t="str">
        <v>MICURA</v>
      </c>
      <c r="DD3346" t="str">
        <v>ONWORDI ERUOJOR N. (MIC)</v>
      </c>
      <c r="DE3346" s="31">
        <v>44881</v>
      </c>
      <c r="DF3346" s="40">
        <v>0.7936805555555555</v>
      </c>
    </row>
    <row r="3347" spans="1:110" x14ac:dyDescent="0.25">
      <c r="A3347" s="109" t="s">
        <v>2017</v>
      </c>
      <c r="B3347">
        <v>96</v>
      </c>
      <c r="C3347" s="109" t="s">
        <v>52</v>
      </c>
      <c r="D3347" s="109" t="s">
        <v>891</v>
      </c>
      <c r="E3347" s="94">
        <v>44871</v>
      </c>
      <c r="F3347" s="174">
        <v>0.29356481481481483</v>
      </c>
      <c r="G3347">
        <v>2</v>
      </c>
      <c r="H3347" s="109" t="s">
        <v>892</v>
      </c>
      <c r="I3347">
        <v>2716325</v>
      </c>
      <c r="AR3347">
        <v>260</v>
      </c>
      <c r="AS3347" t="str">
        <v>OPERATIONS</v>
      </c>
      <c r="AT3347" t="str">
        <v>ADEYEMO TOHEEB</v>
      </c>
      <c r="AU3347" s="31">
        <v>44883</v>
      </c>
      <c r="AV3347" s="40">
        <v>0.31201388888888887</v>
      </c>
      <c r="BW3347">
        <v>354</v>
      </c>
      <c r="BX3347" t="str">
        <v>GATE OPS</v>
      </c>
      <c r="BY3347" t="str">
        <v>REEDWAN OLADIMEJI (GATE</v>
      </c>
      <c r="BZ3347" s="31">
        <v>44881</v>
      </c>
      <c r="CA3347" s="40">
        <v>0.48754629629629631</v>
      </c>
      <c r="DB3347">
        <v>745</v>
      </c>
      <c r="DC3347" t="str">
        <v>MICURA</v>
      </c>
      <c r="DD3347" t="str">
        <v>OLATUNJI AFEEZ O.(MIC)</v>
      </c>
      <c r="DE3347" s="31">
        <v>44881</v>
      </c>
      <c r="DF3347" s="40">
        <v>0.79468749999999999</v>
      </c>
    </row>
    <row r="3348" spans="1:110" x14ac:dyDescent="0.25">
      <c r="A3348" s="109" t="s">
        <v>2017</v>
      </c>
      <c r="B3348">
        <v>97</v>
      </c>
      <c r="C3348" s="109" t="s">
        <v>53</v>
      </c>
      <c r="D3348" s="109" t="s">
        <v>1029</v>
      </c>
      <c r="E3348" s="94">
        <v>44871</v>
      </c>
      <c r="F3348" s="174">
        <v>0.29363425925925923</v>
      </c>
      <c r="G3348">
        <v>2</v>
      </c>
      <c r="H3348" s="109" t="s">
        <v>1030</v>
      </c>
      <c r="I3348">
        <v>14823920</v>
      </c>
      <c r="AR3348">
        <v>261</v>
      </c>
      <c r="AS3348" t="str">
        <v>OPERATIONS</v>
      </c>
      <c r="AT3348" t="str">
        <v>OLANIYI OLANREWAJU  (OP</v>
      </c>
      <c r="AU3348" s="31">
        <v>44883</v>
      </c>
      <c r="AV3348" s="40">
        <v>0.31339120370370371</v>
      </c>
      <c r="BW3348">
        <v>355</v>
      </c>
      <c r="BX3348" t="str">
        <v>MICURA</v>
      </c>
      <c r="BY3348" t="str">
        <v>DAVID DEINMA</v>
      </c>
      <c r="BZ3348" s="31">
        <v>44881</v>
      </c>
      <c r="CA3348" s="40">
        <v>0.48775462962962962</v>
      </c>
      <c r="DB3348">
        <v>746</v>
      </c>
      <c r="DC3348" t="str">
        <v>OPERATIONS</v>
      </c>
      <c r="DD3348" t="str">
        <v>IDEM ANIETIE EMMA (OPS)</v>
      </c>
      <c r="DE3348" s="31">
        <v>44881</v>
      </c>
      <c r="DF3348" s="40">
        <v>0.79475694444444445</v>
      </c>
    </row>
    <row r="3349" spans="1:110" x14ac:dyDescent="0.25">
      <c r="A3349" s="109" t="s">
        <v>2017</v>
      </c>
      <c r="B3349">
        <v>98</v>
      </c>
      <c r="C3349" s="109" t="s">
        <v>53</v>
      </c>
      <c r="D3349" s="109" t="s">
        <v>1097</v>
      </c>
      <c r="E3349" s="94">
        <v>44871</v>
      </c>
      <c r="F3349" s="174">
        <v>0.29381944444444447</v>
      </c>
      <c r="G3349">
        <v>2</v>
      </c>
      <c r="H3349" s="109" t="s">
        <v>1098</v>
      </c>
      <c r="I3349">
        <v>2091143</v>
      </c>
      <c r="AR3349">
        <v>262</v>
      </c>
      <c r="AS3349" t="str">
        <v>MICURA</v>
      </c>
      <c r="AT3349" t="str">
        <v>CYRIL ANAYO (MIC)</v>
      </c>
      <c r="AU3349" s="31">
        <v>44883</v>
      </c>
      <c r="AV3349" s="40">
        <v>0.31597222222222221</v>
      </c>
      <c r="BW3349">
        <v>356</v>
      </c>
      <c r="BX3349" t="str">
        <v>MICURA</v>
      </c>
      <c r="BY3349" t="str">
        <v>ARIAJEGBA ENDURANCE (MIC</v>
      </c>
      <c r="BZ3349" s="31">
        <v>44881</v>
      </c>
      <c r="CA3349" s="40">
        <v>0.48782407407407408</v>
      </c>
      <c r="DB3349">
        <v>747</v>
      </c>
      <c r="DC3349" t="str">
        <v>MICURA</v>
      </c>
      <c r="DD3349" t="str">
        <v>DICK REX (MICURA)</v>
      </c>
      <c r="DE3349" s="31">
        <v>44881</v>
      </c>
      <c r="DF3349" s="40">
        <v>0.79488425925925921</v>
      </c>
    </row>
    <row r="3350" spans="1:110" x14ac:dyDescent="0.25">
      <c r="A3350" s="109" t="s">
        <v>2017</v>
      </c>
      <c r="B3350">
        <v>99</v>
      </c>
      <c r="C3350" s="109" t="s">
        <v>53</v>
      </c>
      <c r="D3350" s="109" t="s">
        <v>1778</v>
      </c>
      <c r="E3350" s="94">
        <v>44871</v>
      </c>
      <c r="F3350" s="174">
        <v>0.29403935185185187</v>
      </c>
      <c r="G3350">
        <v>2</v>
      </c>
      <c r="H3350" s="109" t="s">
        <v>1779</v>
      </c>
      <c r="I3350">
        <v>6691922</v>
      </c>
      <c r="AR3350">
        <v>263</v>
      </c>
      <c r="AS3350" t="str">
        <v>ENGINEERING</v>
      </c>
      <c r="AT3350" t="str">
        <v>IMONI FRIDAY (ENGNR)</v>
      </c>
      <c r="AU3350" s="31">
        <v>44883</v>
      </c>
      <c r="AV3350" s="40">
        <v>0.32581018518518517</v>
      </c>
      <c r="BW3350">
        <v>357</v>
      </c>
      <c r="BX3350" t="str">
        <v>OPERATIONS</v>
      </c>
      <c r="BY3350" t="str">
        <v>AWALITE CHIJIOKE</v>
      </c>
      <c r="BZ3350" s="31">
        <v>44881</v>
      </c>
      <c r="CA3350" s="40">
        <v>0.48790509259259257</v>
      </c>
      <c r="DB3350">
        <v>748</v>
      </c>
      <c r="DC3350" t="str">
        <v>MICURA</v>
      </c>
      <c r="DD3350" t="str">
        <v>KAMORU AKIN ISHOLA (MIC)</v>
      </c>
      <c r="DE3350" s="31">
        <v>44881</v>
      </c>
      <c r="DF3350" s="40">
        <v>0.79494212962962962</v>
      </c>
    </row>
    <row r="3351" spans="1:110" x14ac:dyDescent="0.25">
      <c r="A3351" s="109" t="s">
        <v>2017</v>
      </c>
      <c r="B3351">
        <v>100</v>
      </c>
      <c r="C3351" s="109" t="s">
        <v>53</v>
      </c>
      <c r="D3351" s="109" t="s">
        <v>1952</v>
      </c>
      <c r="E3351" s="94">
        <v>44871</v>
      </c>
      <c r="F3351" s="174">
        <v>0.29416666666666669</v>
      </c>
      <c r="G3351">
        <v>2</v>
      </c>
      <c r="H3351" s="109" t="s">
        <v>1953</v>
      </c>
      <c r="I3351"/>
      <c r="AR3351">
        <v>264</v>
      </c>
      <c r="AS3351" t="str">
        <v>ENGINEERING</v>
      </c>
      <c r="AT3351" t="str">
        <v>OYINLAYO MAYODE (ENGR)</v>
      </c>
      <c r="AU3351" s="31">
        <v>44883</v>
      </c>
      <c r="AV3351" s="40">
        <v>0.33134259259259258</v>
      </c>
      <c r="BW3351">
        <v>358</v>
      </c>
      <c r="BX3351" t="str">
        <v>MICURA</v>
      </c>
      <c r="BY3351" t="str">
        <v>CHUKWUMA L. OSAJI (MIC)</v>
      </c>
      <c r="BZ3351" s="31">
        <v>44881</v>
      </c>
      <c r="CA3351" s="40">
        <v>0.48797453703703703</v>
      </c>
      <c r="DB3351">
        <v>749</v>
      </c>
      <c r="DC3351" t="str">
        <v>MICURA</v>
      </c>
      <c r="DD3351" t="str">
        <v>CHARLES I. GEORGE(MIC)</v>
      </c>
      <c r="DE3351" s="31">
        <v>44881</v>
      </c>
      <c r="DF3351" s="40">
        <v>0.79502314814814812</v>
      </c>
    </row>
    <row r="3352" spans="1:110" x14ac:dyDescent="0.25">
      <c r="A3352" s="109" t="s">
        <v>2017</v>
      </c>
      <c r="B3352">
        <v>101</v>
      </c>
      <c r="C3352" s="109" t="s">
        <v>53</v>
      </c>
      <c r="D3352" s="109" t="s">
        <v>1223</v>
      </c>
      <c r="E3352" s="94">
        <v>44871</v>
      </c>
      <c r="F3352" s="174">
        <v>0.29447916666666668</v>
      </c>
      <c r="G3352">
        <v>2</v>
      </c>
      <c r="H3352" s="109" t="s">
        <v>1224</v>
      </c>
      <c r="I3352"/>
      <c r="AR3352">
        <v>265</v>
      </c>
      <c r="AS3352" t="str">
        <v>OPERATIONS</v>
      </c>
      <c r="AT3352" t="str">
        <v>OMOBUWA OLAOLUWA (OPS)</v>
      </c>
      <c r="AU3352" s="31">
        <v>44883</v>
      </c>
      <c r="AV3352" s="40">
        <v>0.34202546296296299</v>
      </c>
      <c r="BW3352">
        <v>359</v>
      </c>
      <c r="BX3352" t="str">
        <v>ENGINEERING</v>
      </c>
      <c r="BY3352" t="str">
        <v>IJEAMAKA ESEMELE</v>
      </c>
      <c r="BZ3352" s="31">
        <v>44881</v>
      </c>
      <c r="CA3352" s="40">
        <v>0.48803240740740739</v>
      </c>
      <c r="DB3352">
        <v>750</v>
      </c>
      <c r="DC3352" t="str">
        <v>MICURA</v>
      </c>
      <c r="DD3352" t="str">
        <v>DIKE KELECHI (MIC)</v>
      </c>
      <c r="DE3352" s="31">
        <v>44881</v>
      </c>
      <c r="DF3352" s="40">
        <v>0.7954282407407407</v>
      </c>
    </row>
    <row r="3353" spans="1:110" x14ac:dyDescent="0.25">
      <c r="A3353" s="109" t="s">
        <v>2017</v>
      </c>
      <c r="B3353">
        <v>102</v>
      </c>
      <c r="C3353" s="109" t="s">
        <v>53</v>
      </c>
      <c r="D3353" s="109" t="s">
        <v>853</v>
      </c>
      <c r="E3353" s="94">
        <v>44871</v>
      </c>
      <c r="F3353" s="174">
        <v>0.29483796296296294</v>
      </c>
      <c r="G3353">
        <v>2</v>
      </c>
      <c r="H3353" s="109" t="s">
        <v>854</v>
      </c>
      <c r="I3353"/>
      <c r="AR3353">
        <v>266</v>
      </c>
      <c r="AS3353" t="str">
        <v>OPERATIONS</v>
      </c>
      <c r="AT3353" t="str">
        <v>OLANIPEKUN SIMON O (MIC</v>
      </c>
      <c r="AU3353" s="31">
        <v>44883</v>
      </c>
      <c r="AV3353" s="40">
        <v>0.34241898148148148</v>
      </c>
      <c r="BW3353">
        <v>360</v>
      </c>
      <c r="BX3353" t="str">
        <v>ENGINEERING</v>
      </c>
      <c r="BY3353" t="str">
        <v>MUNIRU M. IDOWU (ENGR)</v>
      </c>
      <c r="BZ3353" s="31">
        <v>44881</v>
      </c>
      <c r="CA3353" s="40">
        <v>0.48923611111111109</v>
      </c>
      <c r="DB3353">
        <v>751</v>
      </c>
      <c r="DC3353" t="str">
        <v>OPERATIONS</v>
      </c>
      <c r="DD3353" t="str">
        <v>SODIQ ALABI (OPS)</v>
      </c>
      <c r="DE3353" s="31">
        <v>44881</v>
      </c>
      <c r="DF3353" s="40">
        <v>0.79582175925925924</v>
      </c>
    </row>
    <row r="3354" spans="1:110" x14ac:dyDescent="0.25">
      <c r="A3354" s="109" t="s">
        <v>2017</v>
      </c>
      <c r="B3354">
        <v>103</v>
      </c>
      <c r="C3354" s="109" t="s">
        <v>53</v>
      </c>
      <c r="D3354" s="109" t="s">
        <v>1139</v>
      </c>
      <c r="E3354" s="94">
        <v>44871</v>
      </c>
      <c r="F3354" s="174">
        <v>0.29493055555555553</v>
      </c>
      <c r="G3354">
        <v>2</v>
      </c>
      <c r="H3354" s="109" t="s">
        <v>1140</v>
      </c>
      <c r="I3354"/>
      <c r="AR3354">
        <v>267</v>
      </c>
      <c r="AS3354" t="str">
        <v>OPERATIONS</v>
      </c>
      <c r="AT3354" t="str">
        <v>NURUDEEN SIMPA (MIC)</v>
      </c>
      <c r="AU3354" s="31">
        <v>44883</v>
      </c>
      <c r="AV3354" s="40">
        <v>0.34280092592592593</v>
      </c>
      <c r="BW3354">
        <v>361</v>
      </c>
      <c r="BX3354" t="str">
        <v>OPERATIONS</v>
      </c>
      <c r="BY3354" t="str">
        <v>TAIWO OLUGBENGA (OPS)</v>
      </c>
      <c r="BZ3354" s="31">
        <v>44881</v>
      </c>
      <c r="CA3354" s="40">
        <v>0.48930555555555555</v>
      </c>
      <c r="DB3354">
        <v>752</v>
      </c>
      <c r="DC3354" t="str">
        <v>MICURA</v>
      </c>
      <c r="DD3354" t="str">
        <v>MUHAMMED DANJUMA (MIC)</v>
      </c>
      <c r="DE3354" s="31">
        <v>44881</v>
      </c>
      <c r="DF3354" s="40">
        <v>0.79598379629629634</v>
      </c>
    </row>
    <row r="3355" spans="1:110" x14ac:dyDescent="0.25">
      <c r="A3355" s="109" t="s">
        <v>2017</v>
      </c>
      <c r="B3355">
        <v>104</v>
      </c>
      <c r="C3355" s="109" t="s">
        <v>53</v>
      </c>
      <c r="D3355" s="109" t="s">
        <v>514</v>
      </c>
      <c r="E3355" s="94">
        <v>44871</v>
      </c>
      <c r="F3355" s="174">
        <v>0.29530092592592594</v>
      </c>
      <c r="G3355">
        <v>2</v>
      </c>
      <c r="H3355" s="109" t="s">
        <v>515</v>
      </c>
      <c r="I3355">
        <v>2024888</v>
      </c>
      <c r="AR3355">
        <v>268</v>
      </c>
      <c r="AS3355" t="str">
        <v>OPERATIONS</v>
      </c>
      <c r="AT3355" t="str">
        <v>EZENWATA KINGSLEY (OPS)</v>
      </c>
      <c r="AU3355" s="31">
        <v>44883</v>
      </c>
      <c r="AV3355" s="40">
        <v>0.34303240740740742</v>
      </c>
      <c r="BW3355">
        <v>362</v>
      </c>
      <c r="BX3355" t="str">
        <v>ENGINEERING</v>
      </c>
      <c r="BY3355" t="str">
        <v>AJIBOYE LANRE (ENGR)</v>
      </c>
      <c r="BZ3355" s="31">
        <v>44881</v>
      </c>
      <c r="CA3355" s="40">
        <v>0.4893865740740741</v>
      </c>
      <c r="DB3355">
        <v>753</v>
      </c>
      <c r="DC3355" t="str">
        <v>OPERATIONS</v>
      </c>
      <c r="DD3355" t="str">
        <v>EFFIONG GODFREY (OPS)</v>
      </c>
      <c r="DE3355" s="31">
        <v>44881</v>
      </c>
      <c r="DF3355" s="40">
        <v>0.79609953703703706</v>
      </c>
    </row>
    <row r="3356" spans="1:110" x14ac:dyDescent="0.25">
      <c r="A3356" s="109" t="s">
        <v>2017</v>
      </c>
      <c r="B3356">
        <v>105</v>
      </c>
      <c r="C3356" s="109" t="s">
        <v>53</v>
      </c>
      <c r="D3356" s="109" t="s">
        <v>1796</v>
      </c>
      <c r="E3356" s="94">
        <v>44871</v>
      </c>
      <c r="F3356" s="174">
        <v>0.29537037037037039</v>
      </c>
      <c r="G3356">
        <v>2</v>
      </c>
      <c r="H3356" s="109" t="s">
        <v>1797</v>
      </c>
      <c r="I3356">
        <v>14807889</v>
      </c>
      <c r="AR3356">
        <v>269</v>
      </c>
      <c r="AS3356" t="str">
        <v>OPERATIONS</v>
      </c>
      <c r="AT3356" t="str">
        <v>KUNLE DAVID (OPS)</v>
      </c>
      <c r="AU3356" s="31">
        <v>44883</v>
      </c>
      <c r="AV3356" s="40">
        <v>0.34599537037037037</v>
      </c>
      <c r="BW3356">
        <v>363</v>
      </c>
      <c r="BX3356" t="str">
        <v>ENGINEERING</v>
      </c>
      <c r="BY3356" t="str">
        <v>OGBOLU MICHAEL (ENGR)</v>
      </c>
      <c r="BZ3356" s="31">
        <v>44881</v>
      </c>
      <c r="CA3356" s="40">
        <v>0.48946759259259259</v>
      </c>
      <c r="DB3356">
        <v>754</v>
      </c>
      <c r="DC3356" t="str">
        <v>MICURA</v>
      </c>
      <c r="DD3356" t="str">
        <v>SALAWU SHAMISUDEEN A. (M</v>
      </c>
      <c r="DE3356" s="31">
        <v>44881</v>
      </c>
      <c r="DF3356" s="40">
        <v>0.79682870370370373</v>
      </c>
    </row>
    <row r="3357" spans="1:110" x14ac:dyDescent="0.25">
      <c r="A3357" s="109" t="s">
        <v>2017</v>
      </c>
      <c r="B3357">
        <v>106</v>
      </c>
      <c r="C3357" s="109" t="s">
        <v>53</v>
      </c>
      <c r="D3357" s="109" t="s">
        <v>923</v>
      </c>
      <c r="E3357" s="94">
        <v>44871</v>
      </c>
      <c r="F3357" s="174">
        <v>0.29543981481481479</v>
      </c>
      <c r="G3357">
        <v>2</v>
      </c>
      <c r="H3357" s="109" t="s">
        <v>924</v>
      </c>
      <c r="I3357">
        <v>14985364</v>
      </c>
      <c r="AR3357">
        <v>270</v>
      </c>
      <c r="AS3357" t="str">
        <v>MICURA</v>
      </c>
      <c r="AT3357" t="str">
        <v>ANYADIKE JUDE (MIC)</v>
      </c>
      <c r="AU3357" s="31">
        <v>44883</v>
      </c>
      <c r="AV3357" s="40">
        <v>0.36270833333333335</v>
      </c>
      <c r="BW3357">
        <v>364</v>
      </c>
      <c r="BX3357" t="str">
        <v>ENGINEERING</v>
      </c>
      <c r="BY3357" t="str">
        <v>UWADINMA UGOCHUKWU  (EN</v>
      </c>
      <c r="BZ3357" s="31">
        <v>44881</v>
      </c>
      <c r="CA3357" s="40">
        <v>0.48953703703703705</v>
      </c>
      <c r="DB3357">
        <v>755</v>
      </c>
      <c r="DC3357" t="str">
        <v>OPERATIONS</v>
      </c>
      <c r="DD3357" t="str">
        <v>ADENIJI AYOMIDE (OPS)</v>
      </c>
      <c r="DE3357" s="31">
        <v>44881</v>
      </c>
      <c r="DF3357" s="40">
        <v>0.79783564814814811</v>
      </c>
    </row>
    <row r="3358" spans="1:110" x14ac:dyDescent="0.25">
      <c r="A3358" s="109" t="s">
        <v>2017</v>
      </c>
      <c r="B3358">
        <v>107</v>
      </c>
      <c r="C3358" s="109" t="s">
        <v>54</v>
      </c>
      <c r="D3358" s="109" t="s">
        <v>196</v>
      </c>
      <c r="E3358" s="94">
        <v>44871</v>
      </c>
      <c r="F3358" s="174">
        <v>0.29569444444444443</v>
      </c>
      <c r="G3358">
        <v>2</v>
      </c>
      <c r="H3358" s="109" t="s">
        <v>197</v>
      </c>
      <c r="I3358">
        <v>5500416</v>
      </c>
      <c r="AR3358">
        <v>271</v>
      </c>
      <c r="AS3358" t="str">
        <v>MICURA</v>
      </c>
      <c r="AT3358" t="str">
        <v>AJIBADE NASIRU (MIC)</v>
      </c>
      <c r="AU3358" s="31">
        <v>44883</v>
      </c>
      <c r="AV3358" s="40">
        <v>0.37324074074074076</v>
      </c>
      <c r="BW3358">
        <v>365</v>
      </c>
      <c r="BX3358" t="str">
        <v>ENGINEERING</v>
      </c>
      <c r="BY3358" t="str">
        <v>ADEDOTUN KASALI (ENGR)</v>
      </c>
      <c r="BZ3358" s="31">
        <v>44881</v>
      </c>
      <c r="CA3358" s="40">
        <v>0.48973379629629632</v>
      </c>
      <c r="DB3358">
        <v>756</v>
      </c>
      <c r="DC3358" t="str">
        <v>MICURA</v>
      </c>
      <c r="DD3358" t="str">
        <v>KALU SOLOMON (MIC)</v>
      </c>
      <c r="DE3358" s="31">
        <v>44881</v>
      </c>
      <c r="DF3358" s="40">
        <v>0.7982407407407407</v>
      </c>
    </row>
    <row r="3359" spans="1:110" x14ac:dyDescent="0.25">
      <c r="A3359" s="109" t="s">
        <v>2017</v>
      </c>
      <c r="B3359">
        <v>108</v>
      </c>
      <c r="C3359" s="109" t="s">
        <v>54</v>
      </c>
      <c r="D3359" s="109" t="s">
        <v>260</v>
      </c>
      <c r="E3359" s="94">
        <v>44871</v>
      </c>
      <c r="F3359" s="174">
        <v>0.29585648148148147</v>
      </c>
      <c r="G3359">
        <v>2</v>
      </c>
      <c r="H3359" s="109" t="s">
        <v>261</v>
      </c>
      <c r="I3359">
        <v>7370832</v>
      </c>
      <c r="AR3359">
        <v>272</v>
      </c>
      <c r="AS3359" t="str">
        <v>MICURA</v>
      </c>
      <c r="AT3359" t="str">
        <v>HITLA EJOVI KELVIN (MIC</v>
      </c>
      <c r="AU3359" s="31">
        <v>44883</v>
      </c>
      <c r="AV3359" s="40">
        <v>0.38017361111111109</v>
      </c>
      <c r="BW3359">
        <v>366</v>
      </c>
      <c r="BX3359" t="str">
        <v>ENGINEERING</v>
      </c>
      <c r="BY3359" t="str">
        <v>KENI A. CLEMENT (ENGR)</v>
      </c>
      <c r="BZ3359" s="31">
        <v>44881</v>
      </c>
      <c r="CA3359" s="40">
        <v>0.48981481481481481</v>
      </c>
      <c r="DB3359">
        <v>757</v>
      </c>
      <c r="DC3359" t="str">
        <v>MICURA</v>
      </c>
      <c r="DD3359" t="str">
        <v>NDUKWE KALU (MIC)</v>
      </c>
      <c r="DE3359" s="31">
        <v>44881</v>
      </c>
      <c r="DF3359" s="40">
        <v>0.80115740740740737</v>
      </c>
    </row>
    <row r="3360" spans="1:110" x14ac:dyDescent="0.25">
      <c r="A3360" s="109" t="s">
        <v>2017</v>
      </c>
      <c r="B3360">
        <v>109</v>
      </c>
      <c r="C3360" s="109" t="s">
        <v>52</v>
      </c>
      <c r="D3360" s="109" t="s">
        <v>220</v>
      </c>
      <c r="E3360" s="94">
        <v>44871</v>
      </c>
      <c r="F3360" s="174">
        <v>0.29599537037037038</v>
      </c>
      <c r="G3360">
        <v>2</v>
      </c>
      <c r="H3360" s="109" t="s">
        <v>221</v>
      </c>
      <c r="I3360">
        <v>2705664</v>
      </c>
      <c r="AR3360">
        <v>273</v>
      </c>
      <c r="AS3360" t="str">
        <v>MICURA</v>
      </c>
      <c r="AT3360" t="str">
        <v>ONI OLALEKAN (MIC)</v>
      </c>
      <c r="AU3360" s="31">
        <v>44883</v>
      </c>
      <c r="AV3360" s="40">
        <v>0.38784722222222223</v>
      </c>
      <c r="BW3360">
        <v>367</v>
      </c>
      <c r="BX3360" t="str">
        <v>ENGINEERING</v>
      </c>
      <c r="BY3360" t="str">
        <v>ABIAKA PETER E.(ENGR)</v>
      </c>
      <c r="BZ3360" s="31">
        <v>44881</v>
      </c>
      <c r="CA3360" s="40">
        <v>0.49001157407407409</v>
      </c>
      <c r="DB3360">
        <v>758</v>
      </c>
      <c r="DC3360" t="str">
        <v>ENGINEERING</v>
      </c>
      <c r="DD3360" t="str">
        <v>DIXON BOBERT (DRIVER)</v>
      </c>
      <c r="DE3360" s="31">
        <v>44881</v>
      </c>
      <c r="DF3360" s="40">
        <v>0.80295138888888884</v>
      </c>
    </row>
    <row r="3361" spans="1:110" x14ac:dyDescent="0.25">
      <c r="A3361" s="109" t="s">
        <v>2017</v>
      </c>
      <c r="B3361">
        <v>110</v>
      </c>
      <c r="C3361" s="109" t="s">
        <v>53</v>
      </c>
      <c r="D3361" s="109" t="s">
        <v>935</v>
      </c>
      <c r="E3361" s="94">
        <v>44871</v>
      </c>
      <c r="F3361" s="174">
        <v>0.29628472222222224</v>
      </c>
      <c r="G3361">
        <v>2</v>
      </c>
      <c r="H3361" s="109" t="s">
        <v>936</v>
      </c>
      <c r="I3361">
        <v>15027063</v>
      </c>
      <c r="AR3361">
        <v>21</v>
      </c>
      <c r="AS3361" t="str">
        <v>OPERATIONS</v>
      </c>
      <c r="AT3361" t="str">
        <v>NASIRU OLADIMEJI</v>
      </c>
      <c r="AU3361" s="31">
        <v>44884</v>
      </c>
      <c r="AV3361" s="40">
        <v>0.25997685185185188</v>
      </c>
      <c r="BW3361">
        <v>368</v>
      </c>
      <c r="BX3361" t="str">
        <v>OPERATIONS</v>
      </c>
      <c r="BY3361" t="str">
        <v>ADAJI IBRAHIM A. (OPS)</v>
      </c>
      <c r="BZ3361" s="31">
        <v>44881</v>
      </c>
      <c r="CA3361" s="40">
        <v>0.49008101851851854</v>
      </c>
      <c r="DB3361">
        <v>759</v>
      </c>
      <c r="DC3361" t="str">
        <v>MICURA</v>
      </c>
      <c r="DD3361" t="str">
        <v>AKPICHIR GEOFFREY (MIC)</v>
      </c>
      <c r="DE3361" s="31">
        <v>44881</v>
      </c>
      <c r="DF3361" s="40">
        <v>0.80399305555555556</v>
      </c>
    </row>
    <row r="3362" spans="1:110" x14ac:dyDescent="0.25">
      <c r="A3362" s="109" t="s">
        <v>2017</v>
      </c>
      <c r="B3362">
        <v>111</v>
      </c>
      <c r="C3362" s="109" t="s">
        <v>53</v>
      </c>
      <c r="D3362" s="109" t="s">
        <v>1123</v>
      </c>
      <c r="E3362" s="94">
        <v>44871</v>
      </c>
      <c r="F3362" s="174">
        <v>0.29651620370370368</v>
      </c>
      <c r="G3362">
        <v>2</v>
      </c>
      <c r="H3362" s="109" t="s">
        <v>1124</v>
      </c>
      <c r="I3362"/>
      <c r="AR3362">
        <v>22</v>
      </c>
      <c r="AS3362" t="str">
        <v>OPERATIONS</v>
      </c>
      <c r="AT3362" t="str">
        <v>ASUQUO BASSEY E. (MIC)</v>
      </c>
      <c r="AU3362" s="31">
        <v>44884</v>
      </c>
      <c r="AV3362" s="40">
        <v>0.26109953703703703</v>
      </c>
      <c r="BW3362">
        <v>369</v>
      </c>
      <c r="BX3362" t="str">
        <v>MICURA</v>
      </c>
      <c r="BY3362" t="str">
        <v>OLONILUYI KAYODE (MIC)</v>
      </c>
      <c r="BZ3362" s="31">
        <v>44881</v>
      </c>
      <c r="CA3362" s="40">
        <v>0.4901388888888889</v>
      </c>
      <c r="DB3362">
        <v>760</v>
      </c>
      <c r="DC3362" t="str">
        <v>ENGINEERING</v>
      </c>
      <c r="DD3362" t="str">
        <v>MUSTAPHA ADEBAYO (ENGR)</v>
      </c>
      <c r="DE3362" s="31">
        <v>44881</v>
      </c>
      <c r="DF3362" s="40">
        <v>0.8074189814814815</v>
      </c>
    </row>
    <row r="3363" spans="1:110" x14ac:dyDescent="0.25">
      <c r="A3363" s="109" t="s">
        <v>2017</v>
      </c>
      <c r="B3363">
        <v>112</v>
      </c>
      <c r="C3363" s="109" t="s">
        <v>53</v>
      </c>
      <c r="D3363" s="109" t="s">
        <v>1213</v>
      </c>
      <c r="E3363" s="94">
        <v>44871</v>
      </c>
      <c r="F3363" s="174">
        <v>0.29672453703703705</v>
      </c>
      <c r="G3363">
        <v>2</v>
      </c>
      <c r="H3363" s="109" t="s">
        <v>1214</v>
      </c>
      <c r="I3363"/>
      <c r="AR3363">
        <v>23</v>
      </c>
      <c r="AS3363" t="str">
        <v>ENGINEERING</v>
      </c>
      <c r="AT3363" t="str">
        <v>OLADIPO TAJUDEEN (ENGR)</v>
      </c>
      <c r="AU3363" s="31">
        <v>44884</v>
      </c>
      <c r="AV3363" s="40">
        <v>0.26113425925925926</v>
      </c>
      <c r="BW3363">
        <v>370</v>
      </c>
      <c r="BX3363" t="str">
        <v>ENGINEERING</v>
      </c>
      <c r="BY3363" t="str">
        <v>OLUWASOLA SOLOMON A (EN</v>
      </c>
      <c r="BZ3363" s="31">
        <v>44881</v>
      </c>
      <c r="CA3363" s="40">
        <v>0.49032407407407408</v>
      </c>
      <c r="DB3363">
        <v>761</v>
      </c>
      <c r="DC3363" t="str">
        <v>OPERATIONS</v>
      </c>
      <c r="DD3363" t="str">
        <v>OLIAKU TONY (OPS)</v>
      </c>
      <c r="DE3363" s="31">
        <v>44881</v>
      </c>
      <c r="DF3363" s="40">
        <v>0.8077199074074074</v>
      </c>
    </row>
    <row r="3364" spans="1:110" x14ac:dyDescent="0.25">
      <c r="A3364" s="109" t="s">
        <v>2017</v>
      </c>
      <c r="B3364">
        <v>113</v>
      </c>
      <c r="C3364" s="109" t="s">
        <v>52</v>
      </c>
      <c r="D3364" s="109" t="s">
        <v>1968</v>
      </c>
      <c r="E3364" s="94">
        <v>44871</v>
      </c>
      <c r="F3364" s="174">
        <v>0.2970949074074074</v>
      </c>
      <c r="G3364">
        <v>2</v>
      </c>
      <c r="H3364" s="109" t="s">
        <v>1969</v>
      </c>
      <c r="I3364">
        <v>6709247</v>
      </c>
      <c r="AR3364">
        <v>24</v>
      </c>
      <c r="AS3364" t="str">
        <v>ENGINEERING</v>
      </c>
      <c r="AT3364" t="str">
        <v>ASAKOMHE MATTHEW (ENGR)</v>
      </c>
      <c r="AU3364" s="31">
        <v>44884</v>
      </c>
      <c r="AV3364" s="40">
        <v>0.26121527777777775</v>
      </c>
      <c r="BW3364">
        <v>371</v>
      </c>
      <c r="BX3364" t="str">
        <v>ENGINEERING</v>
      </c>
      <c r="BY3364" t="str">
        <v>ABDULWAHAB LUQMAN</v>
      </c>
      <c r="BZ3364" s="31">
        <v>44881</v>
      </c>
      <c r="CA3364" s="40">
        <v>0.49040509259259257</v>
      </c>
      <c r="DB3364">
        <v>762</v>
      </c>
      <c r="DC3364" t="str">
        <v>MICURA</v>
      </c>
      <c r="DD3364" t="str">
        <v>PETER ADEDOKUN (MIC)</v>
      </c>
      <c r="DE3364" s="31">
        <v>44881</v>
      </c>
      <c r="DF3364" s="40">
        <v>0.80781250000000004</v>
      </c>
    </row>
    <row r="3365" spans="1:110" x14ac:dyDescent="0.25">
      <c r="A3365" s="109" t="s">
        <v>2017</v>
      </c>
      <c r="B3365">
        <v>114</v>
      </c>
      <c r="C3365" s="109" t="s">
        <v>54</v>
      </c>
      <c r="D3365" s="109" t="s">
        <v>454</v>
      </c>
      <c r="E3365" s="94">
        <v>44871</v>
      </c>
      <c r="F3365" s="174">
        <v>0.29758101851851854</v>
      </c>
      <c r="G3365">
        <v>2</v>
      </c>
      <c r="H3365" s="109" t="s">
        <v>455</v>
      </c>
      <c r="I3365">
        <v>2057370</v>
      </c>
      <c r="AR3365">
        <v>25</v>
      </c>
      <c r="AS3365" t="str">
        <v>MICURA</v>
      </c>
      <c r="AT3365" t="str">
        <v>ADETUNJI OLALEKAN (MIC)</v>
      </c>
      <c r="AU3365" s="31">
        <v>44884</v>
      </c>
      <c r="AV3365" s="40">
        <v>0.26172453703703702</v>
      </c>
      <c r="BW3365">
        <v>372</v>
      </c>
      <c r="BX3365" t="str">
        <v>ENGINEERING</v>
      </c>
      <c r="BY3365" t="str">
        <v>GIFT NWOKOCHA</v>
      </c>
      <c r="BZ3365" s="31">
        <v>44881</v>
      </c>
      <c r="CA3365" s="40">
        <v>0.49091435185185184</v>
      </c>
      <c r="DB3365">
        <v>763</v>
      </c>
      <c r="DC3365" t="str">
        <v>MICURA</v>
      </c>
      <c r="DD3365" t="str">
        <v>WALE KOLAWOLE (MIC)</v>
      </c>
      <c r="DE3365" s="31">
        <v>44881</v>
      </c>
      <c r="DF3365" s="40">
        <v>0.80787037037037035</v>
      </c>
    </row>
    <row r="3366" spans="1:110" x14ac:dyDescent="0.25">
      <c r="A3366" s="109" t="s">
        <v>2017</v>
      </c>
      <c r="B3366">
        <v>115</v>
      </c>
      <c r="C3366" s="109" t="s">
        <v>53</v>
      </c>
      <c r="D3366" s="109" t="s">
        <v>202</v>
      </c>
      <c r="E3366" s="94">
        <v>44871</v>
      </c>
      <c r="F3366" s="174">
        <v>0.29767361111111112</v>
      </c>
      <c r="G3366">
        <v>2</v>
      </c>
      <c r="H3366" s="109" t="s">
        <v>203</v>
      </c>
      <c r="I3366"/>
      <c r="AR3366">
        <v>26</v>
      </c>
      <c r="AS3366" t="str">
        <v>MICURA</v>
      </c>
      <c r="AT3366" t="str">
        <v>WAIDI OGUNDEYI (MIC)</v>
      </c>
      <c r="AU3366" s="31">
        <v>44884</v>
      </c>
      <c r="AV3366" s="40">
        <v>0.26178240740740738</v>
      </c>
      <c r="BW3366">
        <v>373</v>
      </c>
      <c r="BX3366" t="str">
        <v>ENGINEERING</v>
      </c>
      <c r="BY3366" t="str">
        <v>OKPANEFE JOSEPH (ENGR)</v>
      </c>
      <c r="BZ3366" s="31">
        <v>44881</v>
      </c>
      <c r="CA3366" s="40">
        <v>0.49135416666666665</v>
      </c>
      <c r="DB3366">
        <v>764</v>
      </c>
      <c r="DC3366" t="str">
        <v>ENGINEERING</v>
      </c>
      <c r="DD3366" t="str">
        <v>ADENIYI ISMAILA (ENGR)</v>
      </c>
      <c r="DE3366" s="31">
        <v>44881</v>
      </c>
      <c r="DF3366" s="40">
        <v>0.8081018518518519</v>
      </c>
    </row>
    <row r="3367" spans="1:110" x14ac:dyDescent="0.25">
      <c r="A3367" s="109" t="s">
        <v>2017</v>
      </c>
      <c r="B3367">
        <v>116</v>
      </c>
      <c r="C3367" s="109" t="s">
        <v>53</v>
      </c>
      <c r="D3367" s="109" t="s">
        <v>1127</v>
      </c>
      <c r="E3367" s="94">
        <v>44871</v>
      </c>
      <c r="F3367" s="174">
        <v>0.29778935185185185</v>
      </c>
      <c r="G3367">
        <v>2</v>
      </c>
      <c r="H3367" s="109" t="s">
        <v>1128</v>
      </c>
      <c r="I3367">
        <v>5483263</v>
      </c>
      <c r="AR3367">
        <v>27</v>
      </c>
      <c r="AS3367" t="str">
        <v>MICURA</v>
      </c>
      <c r="AT3367" t="str">
        <v>QUADRI TAJUDEEN (MIC)</v>
      </c>
      <c r="AU3367" s="31">
        <v>44884</v>
      </c>
      <c r="AV3367" s="40">
        <v>0.26185185185185184</v>
      </c>
      <c r="BW3367">
        <v>374</v>
      </c>
      <c r="BX3367" t="str">
        <v>ENGINEERING</v>
      </c>
      <c r="BY3367" t="str">
        <v>OKORODUDU SAMUEL (ENGR)</v>
      </c>
      <c r="BZ3367" s="31">
        <v>44881</v>
      </c>
      <c r="CA3367" s="40">
        <v>0.4914236111111111</v>
      </c>
      <c r="DB3367">
        <v>765</v>
      </c>
      <c r="DC3367" t="str">
        <v>OPERATIONS</v>
      </c>
      <c r="DD3367" t="str">
        <v>ENEFAZU KENNETH (OPS)</v>
      </c>
      <c r="DE3367" s="31">
        <v>44881</v>
      </c>
      <c r="DF3367" s="40">
        <v>0.80881944444444442</v>
      </c>
    </row>
    <row r="3368" spans="1:110" x14ac:dyDescent="0.25">
      <c r="A3368" s="109" t="s">
        <v>2017</v>
      </c>
      <c r="B3368">
        <v>117</v>
      </c>
      <c r="C3368" s="109" t="s">
        <v>52</v>
      </c>
      <c r="D3368" s="109" t="s">
        <v>222</v>
      </c>
      <c r="E3368" s="94">
        <v>44871</v>
      </c>
      <c r="F3368" s="174">
        <v>0.29800925925925925</v>
      </c>
      <c r="G3368">
        <v>2</v>
      </c>
      <c r="H3368" s="109" t="s">
        <v>223</v>
      </c>
      <c r="I3368">
        <v>5247062</v>
      </c>
      <c r="AR3368">
        <v>28</v>
      </c>
      <c r="AS3368" t="str">
        <v>MICURA</v>
      </c>
      <c r="AT3368" t="str">
        <v>AJIBADE NASIRU (MIC)</v>
      </c>
      <c r="AU3368" s="31">
        <v>44884</v>
      </c>
      <c r="AV3368" s="40">
        <v>0.2619097222222222</v>
      </c>
      <c r="BW3368">
        <v>375</v>
      </c>
      <c r="BX3368" t="str">
        <v>OPERATIONS</v>
      </c>
      <c r="BY3368" t="str">
        <v>TAOFEEK MAKANJUOLA  (OP</v>
      </c>
      <c r="BZ3368" s="31">
        <v>44881</v>
      </c>
      <c r="CA3368" s="40">
        <v>0.49200231481481482</v>
      </c>
      <c r="DB3368">
        <v>766</v>
      </c>
      <c r="DC3368" t="str">
        <v>MICURA</v>
      </c>
      <c r="DD3368" t="str">
        <v>EDIANAOBONG FRANKSON(MIC</v>
      </c>
      <c r="DE3368" s="31">
        <v>44881</v>
      </c>
      <c r="DF3368" s="40">
        <v>0.80887731481481484</v>
      </c>
    </row>
    <row r="3369" spans="1:110" x14ac:dyDescent="0.25">
      <c r="A3369" s="109" t="s">
        <v>2017</v>
      </c>
      <c r="B3369">
        <v>118</v>
      </c>
      <c r="C3369" s="109" t="s">
        <v>53</v>
      </c>
      <c r="D3369" s="109" t="s">
        <v>1622</v>
      </c>
      <c r="E3369" s="94">
        <v>44871</v>
      </c>
      <c r="F3369" s="174">
        <v>0.29831018518518521</v>
      </c>
      <c r="G3369">
        <v>2</v>
      </c>
      <c r="H3369" s="109" t="s">
        <v>1623</v>
      </c>
      <c r="I3369">
        <v>14967077</v>
      </c>
      <c r="AR3369">
        <v>29</v>
      </c>
      <c r="AS3369" t="str">
        <v>OPERATIONS</v>
      </c>
      <c r="AT3369" t="str">
        <v>AWONUGA OLUDOLAPO (OPS)</v>
      </c>
      <c r="AU3369" s="31">
        <v>44884</v>
      </c>
      <c r="AV3369" s="40">
        <v>0.26202546296296297</v>
      </c>
      <c r="BW3369">
        <v>376</v>
      </c>
      <c r="BX3369" t="str">
        <v>ENGINEERING</v>
      </c>
      <c r="BY3369" t="str">
        <v>VICTOR EWELIM O. (ENGR)</v>
      </c>
      <c r="BZ3369" s="31">
        <v>44881</v>
      </c>
      <c r="CA3369" s="40">
        <v>0.49206018518518518</v>
      </c>
      <c r="DB3369">
        <v>767</v>
      </c>
      <c r="DC3369" t="str">
        <v>MICURA</v>
      </c>
      <c r="DD3369" t="str">
        <v>ANTHUNY IKECHUKWU (MIC)</v>
      </c>
      <c r="DE3369" s="31">
        <v>44881</v>
      </c>
      <c r="DF3369" s="40">
        <v>0.80909722222222225</v>
      </c>
    </row>
    <row r="3370" spans="1:110" x14ac:dyDescent="0.25">
      <c r="A3370" s="109" t="s">
        <v>2017</v>
      </c>
      <c r="B3370">
        <v>119</v>
      </c>
      <c r="C3370" s="109" t="s">
        <v>54</v>
      </c>
      <c r="D3370" s="109" t="s">
        <v>478</v>
      </c>
      <c r="E3370" s="94">
        <v>44871</v>
      </c>
      <c r="F3370" s="174">
        <v>0.29871527777777779</v>
      </c>
      <c r="G3370">
        <v>2</v>
      </c>
      <c r="H3370" s="109" t="s">
        <v>479</v>
      </c>
      <c r="I3370">
        <v>2684900</v>
      </c>
      <c r="AR3370">
        <v>30</v>
      </c>
      <c r="AS3370" t="str">
        <v>OPERATIONS</v>
      </c>
      <c r="AT3370" t="str">
        <v>PETER IJEH (OPS)</v>
      </c>
      <c r="AU3370" s="31">
        <v>44884</v>
      </c>
      <c r="AV3370" s="40">
        <v>0.26209490740740743</v>
      </c>
      <c r="BW3370">
        <v>377</v>
      </c>
      <c r="BX3370" t="str">
        <v>ENGINEERING</v>
      </c>
      <c r="BY3370" t="str">
        <v>ADEDIJI EBENEZER (ENGR)</v>
      </c>
      <c r="BZ3370" s="31">
        <v>44881</v>
      </c>
      <c r="CA3370" s="40">
        <v>0.49214120370370368</v>
      </c>
      <c r="DB3370">
        <v>768</v>
      </c>
      <c r="DC3370" t="str">
        <v>OPERATIONS</v>
      </c>
      <c r="DD3370" t="str">
        <v>ISMAILA MOYOSORE</v>
      </c>
      <c r="DE3370" s="31">
        <v>44881</v>
      </c>
      <c r="DF3370" s="40">
        <v>0.80960648148148151</v>
      </c>
    </row>
    <row r="3371" spans="1:110" x14ac:dyDescent="0.25">
      <c r="A3371" s="109" t="s">
        <v>2017</v>
      </c>
      <c r="B3371">
        <v>120</v>
      </c>
      <c r="C3371" s="109" t="s">
        <v>54</v>
      </c>
      <c r="D3371" s="109" t="s">
        <v>686</v>
      </c>
      <c r="E3371" s="94">
        <v>44871</v>
      </c>
      <c r="F3371" s="174">
        <v>0.29878472222222224</v>
      </c>
      <c r="G3371">
        <v>2</v>
      </c>
      <c r="H3371" s="109" t="s">
        <v>687</v>
      </c>
      <c r="I3371">
        <v>7344849</v>
      </c>
      <c r="AR3371">
        <v>31</v>
      </c>
      <c r="AS3371" t="str">
        <v>MICURA</v>
      </c>
      <c r="AT3371" t="str">
        <v>RICHARD AMAEZE (MIC)</v>
      </c>
      <c r="AU3371" s="31">
        <v>44884</v>
      </c>
      <c r="AV3371" s="40">
        <v>0.26217592592592592</v>
      </c>
      <c r="BW3371">
        <v>378</v>
      </c>
      <c r="BX3371" t="str">
        <v>ENGINEERING</v>
      </c>
      <c r="BY3371" t="str">
        <v>LAWAL IBRAHIM (ENGR)</v>
      </c>
      <c r="BZ3371" s="31">
        <v>44881</v>
      </c>
      <c r="CA3371" s="40">
        <v>0.49221064814814813</v>
      </c>
      <c r="DB3371">
        <v>769</v>
      </c>
      <c r="DC3371" t="str">
        <v>MICURA</v>
      </c>
      <c r="DD3371" t="str">
        <v>ODEBODE OLUSHOLA (MIC)</v>
      </c>
      <c r="DE3371" s="31">
        <v>44881</v>
      </c>
      <c r="DF3371" s="40">
        <v>0.81021990740740746</v>
      </c>
    </row>
    <row r="3372" spans="1:110" x14ac:dyDescent="0.25">
      <c r="A3372" s="109" t="s">
        <v>2017</v>
      </c>
      <c r="B3372">
        <v>121</v>
      </c>
      <c r="C3372" s="109" t="s">
        <v>53</v>
      </c>
      <c r="D3372" s="109" t="s">
        <v>1669</v>
      </c>
      <c r="E3372" s="94">
        <v>44871</v>
      </c>
      <c r="F3372" s="174">
        <v>0.29947916666666669</v>
      </c>
      <c r="G3372">
        <v>2</v>
      </c>
      <c r="H3372" s="109" t="s">
        <v>1670</v>
      </c>
      <c r="I3372"/>
      <c r="AR3372">
        <v>32</v>
      </c>
      <c r="AS3372" t="str">
        <v>MICURA</v>
      </c>
      <c r="AT3372" t="str">
        <v>JOEL UCHENNA (MIC)</v>
      </c>
      <c r="AU3372" s="31">
        <v>44884</v>
      </c>
      <c r="AV3372" s="40">
        <v>0.26318287037037036</v>
      </c>
      <c r="BW3372">
        <v>379</v>
      </c>
      <c r="BX3372" t="str">
        <v>ENGINEERING</v>
      </c>
      <c r="BY3372" t="str">
        <v>FASHOLA BABATUNDE</v>
      </c>
      <c r="BZ3372" s="31">
        <v>44881</v>
      </c>
      <c r="CA3372" s="40">
        <v>0.49290509259259258</v>
      </c>
      <c r="DB3372">
        <v>770</v>
      </c>
      <c r="DC3372" t="str">
        <v>OPERATIONS</v>
      </c>
      <c r="DD3372" t="str">
        <v>ABEJIDE MUSTAPHA A. (OP</v>
      </c>
      <c r="DE3372" s="31">
        <v>44881</v>
      </c>
      <c r="DF3372" s="40">
        <v>0.81177083333333333</v>
      </c>
    </row>
    <row r="3373" spans="1:110" x14ac:dyDescent="0.25">
      <c r="A3373" s="109" t="s">
        <v>2017</v>
      </c>
      <c r="B3373">
        <v>122</v>
      </c>
      <c r="C3373" s="109" t="s">
        <v>52</v>
      </c>
      <c r="D3373" s="109" t="s">
        <v>1614</v>
      </c>
      <c r="E3373" s="94">
        <v>44871</v>
      </c>
      <c r="F3373" s="174">
        <v>0.30041666666666667</v>
      </c>
      <c r="G3373">
        <v>2</v>
      </c>
      <c r="H3373" s="109" t="s">
        <v>1615</v>
      </c>
      <c r="I3373">
        <v>14958068</v>
      </c>
      <c r="AR3373">
        <v>33</v>
      </c>
      <c r="AS3373" t="str">
        <v>OPERATIONS</v>
      </c>
      <c r="AT3373" t="str">
        <v>USMAN ADEMU</v>
      </c>
      <c r="AU3373" s="31">
        <v>44884</v>
      </c>
      <c r="AV3373" s="40">
        <v>0.26322916666666668</v>
      </c>
      <c r="BW3373">
        <v>380</v>
      </c>
      <c r="BX3373" t="str">
        <v>ENGINEERING</v>
      </c>
      <c r="BY3373" t="str">
        <v>JOSEPH ABIODUN</v>
      </c>
      <c r="BZ3373" s="31">
        <v>44881</v>
      </c>
      <c r="CA3373" s="40">
        <v>0.49297453703703703</v>
      </c>
      <c r="DB3373">
        <v>771</v>
      </c>
      <c r="DC3373" t="str">
        <v>OPERATIONS</v>
      </c>
      <c r="DD3373" t="str">
        <v>ONI OLAYINKA O.</v>
      </c>
      <c r="DE3373" s="31">
        <v>44881</v>
      </c>
      <c r="DF3373" s="40">
        <v>0.81258101851851849</v>
      </c>
    </row>
    <row r="3374" spans="1:110" x14ac:dyDescent="0.25">
      <c r="A3374" s="109" t="s">
        <v>2017</v>
      </c>
      <c r="B3374">
        <v>123</v>
      </c>
      <c r="C3374" s="109" t="s">
        <v>52</v>
      </c>
      <c r="D3374" s="109" t="s">
        <v>982</v>
      </c>
      <c r="E3374" s="94">
        <v>44871</v>
      </c>
      <c r="F3374" s="174">
        <v>0.30151620370370369</v>
      </c>
      <c r="G3374">
        <v>2</v>
      </c>
      <c r="H3374" s="109" t="s">
        <v>983</v>
      </c>
      <c r="I3374">
        <v>3639736</v>
      </c>
      <c r="AR3374">
        <v>34</v>
      </c>
      <c r="AS3374" t="str">
        <v>OPERATIONS</v>
      </c>
      <c r="AT3374" t="str">
        <v>USMAN MUKTARI (OPS)</v>
      </c>
      <c r="AU3374" s="31">
        <v>44884</v>
      </c>
      <c r="AV3374" s="40">
        <v>0.2633449074074074</v>
      </c>
      <c r="BW3374">
        <v>381</v>
      </c>
      <c r="BX3374" t="str">
        <v>OPERATIONS</v>
      </c>
      <c r="BY3374" t="str">
        <v>AIBUEKU NICHOLAS (OPS)</v>
      </c>
      <c r="BZ3374" s="31">
        <v>44881</v>
      </c>
      <c r="CA3374" s="40">
        <v>0.49307870370370371</v>
      </c>
      <c r="DB3374">
        <v>772</v>
      </c>
      <c r="DC3374" t="str">
        <v>OPERATIONS</v>
      </c>
      <c r="DD3374" t="str">
        <v>JUDE O. STANLEY (OPS)</v>
      </c>
      <c r="DE3374" s="31">
        <v>44881</v>
      </c>
      <c r="DF3374" s="40">
        <v>0.81361111111111106</v>
      </c>
    </row>
    <row r="3375" spans="1:110" x14ac:dyDescent="0.25">
      <c r="A3375" s="109" t="s">
        <v>2017</v>
      </c>
      <c r="B3375">
        <v>124</v>
      </c>
      <c r="C3375" s="109" t="s">
        <v>53</v>
      </c>
      <c r="D3375" s="109" t="s">
        <v>358</v>
      </c>
      <c r="E3375" s="94">
        <v>44871</v>
      </c>
      <c r="F3375" s="174">
        <v>0.30172453703703705</v>
      </c>
      <c r="G3375">
        <v>2</v>
      </c>
      <c r="H3375" s="109" t="s">
        <v>359</v>
      </c>
      <c r="I3375"/>
      <c r="AR3375">
        <v>35</v>
      </c>
      <c r="AS3375" t="str">
        <v>OPERATIONS</v>
      </c>
      <c r="AT3375" t="str">
        <v>KENNETH EDEGBE (OPS)</v>
      </c>
      <c r="AU3375" s="31">
        <v>44884</v>
      </c>
      <c r="AV3375" s="40">
        <v>0.26341435185185186</v>
      </c>
      <c r="BW3375">
        <v>382</v>
      </c>
      <c r="BX3375" t="str">
        <v>MICURA</v>
      </c>
      <c r="BY3375" t="str">
        <v>CHARLES AMADI (MIC)</v>
      </c>
      <c r="BZ3375" s="31">
        <v>44881</v>
      </c>
      <c r="CA3375" s="40">
        <v>0.49321759259259257</v>
      </c>
      <c r="DB3375">
        <v>773</v>
      </c>
      <c r="DC3375" t="str">
        <v>OPERATIONS</v>
      </c>
      <c r="DD3375" t="str">
        <v>OKEDURUM CHRISTIAN (MIC</v>
      </c>
      <c r="DE3375" s="31">
        <v>44881</v>
      </c>
      <c r="DF3375" s="40">
        <v>0.81376157407407412</v>
      </c>
    </row>
    <row r="3376" spans="1:110" x14ac:dyDescent="0.25">
      <c r="A3376" s="109" t="s">
        <v>2017</v>
      </c>
      <c r="B3376">
        <v>125</v>
      </c>
      <c r="C3376" s="109" t="s">
        <v>52</v>
      </c>
      <c r="D3376" s="109" t="s">
        <v>988</v>
      </c>
      <c r="E3376" s="94">
        <v>44871</v>
      </c>
      <c r="F3376" s="174">
        <v>0.30199074074074073</v>
      </c>
      <c r="G3376">
        <v>2</v>
      </c>
      <c r="H3376" s="109" t="s">
        <v>989</v>
      </c>
      <c r="I3376">
        <v>14932381</v>
      </c>
      <c r="AR3376">
        <v>36</v>
      </c>
      <c r="AS3376" t="str">
        <v>OPERATIONS</v>
      </c>
      <c r="AT3376" t="str">
        <v>AHANEKU CHIGOZIE (OPS)</v>
      </c>
      <c r="AU3376" s="31">
        <v>44884</v>
      </c>
      <c r="AV3376" s="40">
        <v>0.26371527777777776</v>
      </c>
      <c r="BW3376">
        <v>383</v>
      </c>
      <c r="BX3376" t="str">
        <v>ENGINEERING</v>
      </c>
      <c r="BY3376" t="str">
        <v>SUNDAY JOSEPH O. (ENGR)</v>
      </c>
      <c r="BZ3376" s="31">
        <v>44881</v>
      </c>
      <c r="CA3376" s="40">
        <v>0.49327546296296299</v>
      </c>
      <c r="DB3376">
        <v>774</v>
      </c>
      <c r="DC3376" t="str">
        <v>ENGINEERING</v>
      </c>
      <c r="DD3376" t="str">
        <v>MAKINDE OYEGBOLA A (ENG</v>
      </c>
      <c r="DE3376" s="31">
        <v>44881</v>
      </c>
      <c r="DF3376" s="40">
        <v>0.81398148148148153</v>
      </c>
    </row>
    <row r="3377" spans="1:110" x14ac:dyDescent="0.25">
      <c r="A3377" s="109" t="s">
        <v>2017</v>
      </c>
      <c r="B3377">
        <v>126</v>
      </c>
      <c r="C3377" s="109" t="s">
        <v>53</v>
      </c>
      <c r="D3377" s="109" t="s">
        <v>298</v>
      </c>
      <c r="E3377" s="94">
        <v>44871</v>
      </c>
      <c r="F3377" s="174">
        <v>0.30260416666666667</v>
      </c>
      <c r="G3377">
        <v>2</v>
      </c>
      <c r="H3377" s="109" t="s">
        <v>299</v>
      </c>
      <c r="I3377"/>
      <c r="AR3377">
        <v>37</v>
      </c>
      <c r="AS3377" t="str">
        <v>OPERATIONS</v>
      </c>
      <c r="AT3377" t="str">
        <v>EMODI EMEKA AMALA</v>
      </c>
      <c r="AU3377" s="31">
        <v>44884</v>
      </c>
      <c r="AV3377" s="40">
        <v>0.26374999999999998</v>
      </c>
      <c r="BW3377">
        <v>384</v>
      </c>
      <c r="BX3377" t="str">
        <v>ENGINEERING</v>
      </c>
      <c r="BY3377" t="str">
        <v>EZE OKECHUKWU (ENG)</v>
      </c>
      <c r="BZ3377" s="31">
        <v>44881</v>
      </c>
      <c r="CA3377" s="40">
        <v>0.49381944444444442</v>
      </c>
      <c r="DB3377">
        <v>775</v>
      </c>
      <c r="DC3377" t="str">
        <v>OPERATIONS</v>
      </c>
      <c r="DD3377" t="str">
        <v>RASAKI AREMU (OPS)</v>
      </c>
      <c r="DE3377" s="31">
        <v>44881</v>
      </c>
      <c r="DF3377" s="40">
        <v>0.81472222222222224</v>
      </c>
    </row>
    <row r="3378" spans="1:110" x14ac:dyDescent="0.25">
      <c r="A3378" s="109" t="s">
        <v>2017</v>
      </c>
      <c r="B3378">
        <v>127</v>
      </c>
      <c r="C3378" s="109" t="s">
        <v>52</v>
      </c>
      <c r="D3378" s="109" t="s">
        <v>1053</v>
      </c>
      <c r="E3378" s="94">
        <v>44871</v>
      </c>
      <c r="F3378" s="174">
        <v>0.30315972222222221</v>
      </c>
      <c r="G3378">
        <v>2</v>
      </c>
      <c r="H3378" s="109" t="s">
        <v>1054</v>
      </c>
      <c r="I3378">
        <v>3404504</v>
      </c>
      <c r="AR3378">
        <v>38</v>
      </c>
      <c r="AS3378" t="str">
        <v>OPERATIONS</v>
      </c>
      <c r="AT3378" t="str">
        <v>AYODELE AYENI</v>
      </c>
      <c r="AU3378" s="31">
        <v>44884</v>
      </c>
      <c r="AV3378" s="40">
        <v>0.26395833333333335</v>
      </c>
      <c r="BW3378">
        <v>385</v>
      </c>
      <c r="BX3378" t="str">
        <v>ENGINEERING</v>
      </c>
      <c r="BY3378" t="str">
        <v>SAKA ABOLORE (ENGR)</v>
      </c>
      <c r="BZ3378" s="31">
        <v>44881</v>
      </c>
      <c r="CA3378" s="40">
        <v>0.49431712962962965</v>
      </c>
      <c r="DB3378">
        <v>776</v>
      </c>
      <c r="DC3378" t="str">
        <v>OPERATIONS</v>
      </c>
      <c r="DD3378" t="str">
        <v>UGOCHUKWU IBENEMEH (OPS</v>
      </c>
      <c r="DE3378" s="31">
        <v>44881</v>
      </c>
      <c r="DF3378" s="40">
        <v>0.81825231481481486</v>
      </c>
    </row>
    <row r="3379" spans="1:110" x14ac:dyDescent="0.25">
      <c r="A3379" s="109" t="s">
        <v>2017</v>
      </c>
      <c r="B3379">
        <v>128</v>
      </c>
      <c r="C3379" s="109" t="s">
        <v>54</v>
      </c>
      <c r="D3379" s="109" t="s">
        <v>468</v>
      </c>
      <c r="E3379" s="94">
        <v>44871</v>
      </c>
      <c r="F3379" s="174">
        <v>0.30353009259259262</v>
      </c>
      <c r="G3379">
        <v>2</v>
      </c>
      <c r="H3379" s="109" t="s">
        <v>469</v>
      </c>
      <c r="I3379">
        <v>7353518</v>
      </c>
      <c r="AR3379">
        <v>39</v>
      </c>
      <c r="AS3379" t="str">
        <v>MICURA</v>
      </c>
      <c r="AT3379" t="str">
        <v>JOSEPH ADEMOLA (MIC)</v>
      </c>
      <c r="AU3379" s="31">
        <v>44884</v>
      </c>
      <c r="AV3379" s="40">
        <v>0.26398148148148148</v>
      </c>
      <c r="BW3379">
        <v>386</v>
      </c>
      <c r="BX3379" t="str">
        <v>OPERATIONS</v>
      </c>
      <c r="BY3379" t="str">
        <v>OLIKA CYRIL UCHE (OPS)</v>
      </c>
      <c r="BZ3379" s="31">
        <v>44881</v>
      </c>
      <c r="CA3379" s="40">
        <v>0.49450231481481483</v>
      </c>
      <c r="DB3379">
        <v>777</v>
      </c>
      <c r="DC3379" t="str">
        <v>OPERATIONS</v>
      </c>
      <c r="DD3379" t="str">
        <v>ILUMAH O GODWIN (OPS)</v>
      </c>
      <c r="DE3379" s="31">
        <v>44881</v>
      </c>
      <c r="DF3379" s="40">
        <v>0.82004629629629633</v>
      </c>
    </row>
    <row r="3380" spans="1:110" x14ac:dyDescent="0.25">
      <c r="A3380" s="109" t="s">
        <v>2017</v>
      </c>
      <c r="B3380">
        <v>129</v>
      </c>
      <c r="C3380" s="109" t="s">
        <v>52</v>
      </c>
      <c r="D3380" s="109" t="s">
        <v>915</v>
      </c>
      <c r="E3380" s="94">
        <v>44871</v>
      </c>
      <c r="F3380" s="174">
        <v>0.30383101851851851</v>
      </c>
      <c r="G3380">
        <v>2</v>
      </c>
      <c r="H3380" s="109" t="s">
        <v>916</v>
      </c>
      <c r="I3380">
        <v>5348383</v>
      </c>
      <c r="AR3380">
        <v>40</v>
      </c>
      <c r="AS3380" t="str">
        <v>OPERATIONS</v>
      </c>
      <c r="AT3380" t="str">
        <v>OSCAR SULE (OPS)</v>
      </c>
      <c r="AU3380" s="31">
        <v>44884</v>
      </c>
      <c r="AV3380" s="40">
        <v>0.26466435185185183</v>
      </c>
      <c r="BW3380">
        <v>387</v>
      </c>
      <c r="BX3380" t="str">
        <v>MICURA</v>
      </c>
      <c r="BY3380" t="str">
        <v>KAMORU AKIN ISHOLA (MIC)</v>
      </c>
      <c r="BZ3380" s="31">
        <v>44881</v>
      </c>
      <c r="CA3380" s="40">
        <v>0.49478009259259259</v>
      </c>
      <c r="DB3380">
        <v>778</v>
      </c>
      <c r="DC3380" t="str">
        <v>ENGINEERING</v>
      </c>
      <c r="DD3380" t="str">
        <v>OKOKHUE MARK O</v>
      </c>
      <c r="DE3380" s="31">
        <v>44881</v>
      </c>
      <c r="DF3380" s="40">
        <v>0.82008101851851856</v>
      </c>
    </row>
    <row r="3381" spans="1:110" x14ac:dyDescent="0.25">
      <c r="A3381" s="109" t="s">
        <v>2017</v>
      </c>
      <c r="B3381">
        <v>130</v>
      </c>
      <c r="C3381" s="109" t="s">
        <v>52</v>
      </c>
      <c r="D3381" s="109" t="s">
        <v>236</v>
      </c>
      <c r="E3381" s="94">
        <v>44871</v>
      </c>
      <c r="F3381" s="174">
        <v>0.30493055555555554</v>
      </c>
      <c r="G3381">
        <v>2</v>
      </c>
      <c r="H3381" s="109" t="s">
        <v>237</v>
      </c>
      <c r="I3381">
        <v>5272733</v>
      </c>
      <c r="AR3381">
        <v>41</v>
      </c>
      <c r="AS3381" t="str">
        <v>MICURA</v>
      </c>
      <c r="AT3381" t="str">
        <v>OKOH LUCKY (MIC)</v>
      </c>
      <c r="AU3381" s="31">
        <v>44884</v>
      </c>
      <c r="AV3381" s="40">
        <v>0.26472222222222225</v>
      </c>
      <c r="BW3381">
        <v>388</v>
      </c>
      <c r="BX3381" t="str">
        <v>OPERATIONS</v>
      </c>
      <c r="BY3381" t="str">
        <v>MAC-PEPPLE CYNTHIA (OPS</v>
      </c>
      <c r="BZ3381" s="31">
        <v>44881</v>
      </c>
      <c r="CA3381" s="40">
        <v>0.49484953703703705</v>
      </c>
      <c r="DB3381">
        <v>779</v>
      </c>
      <c r="DC3381" t="str">
        <v>MICURA</v>
      </c>
      <c r="DD3381" t="str">
        <v>ONASANYA DEMILADE (MIC)</v>
      </c>
      <c r="DE3381" s="31">
        <v>44881</v>
      </c>
      <c r="DF3381" s="40">
        <v>0.82045138888888891</v>
      </c>
    </row>
    <row r="3382" spans="1:110" x14ac:dyDescent="0.25">
      <c r="A3382" s="109" t="s">
        <v>2017</v>
      </c>
      <c r="B3382">
        <v>131</v>
      </c>
      <c r="C3382" s="109" t="s">
        <v>53</v>
      </c>
      <c r="D3382" s="109" t="s">
        <v>1663</v>
      </c>
      <c r="E3382" s="94">
        <v>44871</v>
      </c>
      <c r="F3382" s="174">
        <v>0.3057523148148148</v>
      </c>
      <c r="G3382">
        <v>2</v>
      </c>
      <c r="H3382" s="109" t="s">
        <v>1664</v>
      </c>
      <c r="I3382">
        <v>14932376</v>
      </c>
      <c r="AR3382">
        <v>42</v>
      </c>
      <c r="AS3382" t="str">
        <v>MICURA</v>
      </c>
      <c r="AT3382" t="str">
        <v>APEH PETER (MIC)</v>
      </c>
      <c r="AU3382" s="31">
        <v>44884</v>
      </c>
      <c r="AV3382" s="40">
        <v>0.26475694444444442</v>
      </c>
      <c r="BW3382">
        <v>389</v>
      </c>
      <c r="BX3382" t="str">
        <v>MICURA</v>
      </c>
      <c r="BY3382" t="str">
        <v>ISMAILA ADEOSUN (MIC)</v>
      </c>
      <c r="BZ3382" s="31">
        <v>44881</v>
      </c>
      <c r="CA3382" s="40">
        <v>0.49572916666666667</v>
      </c>
      <c r="DB3382">
        <v>780</v>
      </c>
      <c r="DC3382" t="str">
        <v>ENGINEERING</v>
      </c>
      <c r="DD3382" t="str">
        <v>AKINSANYA IBRAHIM</v>
      </c>
      <c r="DE3382" s="31">
        <v>44881</v>
      </c>
      <c r="DF3382" s="40">
        <v>0.82670138888888889</v>
      </c>
    </row>
    <row r="3383" spans="1:110" x14ac:dyDescent="0.25">
      <c r="A3383" s="109" t="s">
        <v>2017</v>
      </c>
      <c r="B3383">
        <v>132</v>
      </c>
      <c r="C3383" s="109" t="s">
        <v>52</v>
      </c>
      <c r="D3383" s="109" t="s">
        <v>941</v>
      </c>
      <c r="E3383" s="94">
        <v>44871</v>
      </c>
      <c r="F3383" s="174">
        <v>0.30607638888888888</v>
      </c>
      <c r="G3383">
        <v>2</v>
      </c>
      <c r="H3383" s="109" t="s">
        <v>942</v>
      </c>
      <c r="I3383">
        <v>8118047</v>
      </c>
      <c r="AR3383">
        <v>43</v>
      </c>
      <c r="AS3383" t="str">
        <v>MICURA</v>
      </c>
      <c r="AT3383" t="str">
        <v>AGBATA PAUL DAVID (MIC)</v>
      </c>
      <c r="AU3383" s="31">
        <v>44884</v>
      </c>
      <c r="AV3383" s="40">
        <v>0.26479166666666665</v>
      </c>
      <c r="BW3383">
        <v>390</v>
      </c>
      <c r="BX3383" t="str">
        <v>ENGINEERING</v>
      </c>
      <c r="BY3383" t="str">
        <v>ROBERT ONYECHUKWU (ENGR</v>
      </c>
      <c r="BZ3383" s="31">
        <v>44881</v>
      </c>
      <c r="CA3383" s="40">
        <v>0.4959722222222222</v>
      </c>
      <c r="DB3383">
        <v>781</v>
      </c>
      <c r="DC3383" t="str">
        <v>OPERATIONS</v>
      </c>
      <c r="DD3383" t="str">
        <v>NELSON UZOR NELSON (OPS</v>
      </c>
      <c r="DE3383" s="31">
        <v>44881</v>
      </c>
      <c r="DF3383" s="40">
        <v>0.82681712962962961</v>
      </c>
    </row>
    <row r="3384" spans="1:110" x14ac:dyDescent="0.25">
      <c r="A3384" s="109" t="s">
        <v>2017</v>
      </c>
      <c r="B3384">
        <v>133</v>
      </c>
      <c r="C3384" s="109" t="s">
        <v>52</v>
      </c>
      <c r="D3384" s="109" t="s">
        <v>1015</v>
      </c>
      <c r="E3384" s="94">
        <v>44871</v>
      </c>
      <c r="F3384" s="174">
        <v>0.30656250000000002</v>
      </c>
      <c r="G3384">
        <v>2</v>
      </c>
      <c r="H3384" s="109" t="s">
        <v>1016</v>
      </c>
      <c r="I3384">
        <v>2713830</v>
      </c>
      <c r="AR3384">
        <v>44</v>
      </c>
      <c r="AS3384" t="str">
        <v>OPERATIONS</v>
      </c>
      <c r="AT3384" t="str">
        <v>OMORUYI SUNDAY (OPS)</v>
      </c>
      <c r="AU3384" s="31">
        <v>44884</v>
      </c>
      <c r="AV3384" s="40">
        <v>0.2648611111111111</v>
      </c>
      <c r="BW3384">
        <v>391</v>
      </c>
      <c r="BX3384" t="str">
        <v>ENGINEERING</v>
      </c>
      <c r="BY3384" t="str">
        <v>AKINJOBI ABIDEMI (ENGR)</v>
      </c>
      <c r="BZ3384" s="31">
        <v>44881</v>
      </c>
      <c r="CA3384" s="40">
        <v>0.49604166666666666</v>
      </c>
      <c r="DB3384">
        <v>782</v>
      </c>
      <c r="DC3384" t="str">
        <v>MICURA</v>
      </c>
      <c r="DD3384" t="str">
        <v>JIMOH KABIRU (MIC)</v>
      </c>
      <c r="DE3384" s="31">
        <v>44881</v>
      </c>
      <c r="DF3384" s="40">
        <v>0.82870370370370372</v>
      </c>
    </row>
    <row r="3385" spans="1:110" x14ac:dyDescent="0.25">
      <c r="A3385" s="109" t="s">
        <v>2017</v>
      </c>
      <c r="B3385">
        <v>134</v>
      </c>
      <c r="C3385" s="109" t="s">
        <v>54</v>
      </c>
      <c r="D3385" s="109" t="s">
        <v>1913</v>
      </c>
      <c r="E3385" s="94">
        <v>44871</v>
      </c>
      <c r="F3385" s="174">
        <v>0.3066550925925926</v>
      </c>
      <c r="G3385">
        <v>2</v>
      </c>
      <c r="H3385" s="109" t="s">
        <v>1914</v>
      </c>
      <c r="I3385">
        <v>7367595</v>
      </c>
      <c r="AR3385">
        <v>45</v>
      </c>
      <c r="AS3385" t="str">
        <v>ENGINEERING</v>
      </c>
      <c r="AT3385" t="str">
        <v>ADENIYI ADEYEMI (ENGR)</v>
      </c>
      <c r="AU3385" s="31">
        <v>44884</v>
      </c>
      <c r="AV3385" s="40">
        <v>0.26568287037037036</v>
      </c>
      <c r="BW3385">
        <v>392</v>
      </c>
      <c r="BX3385" t="str">
        <v>ENGINEERING</v>
      </c>
      <c r="BY3385" t="str">
        <v>QUADRI OLAWALE (ENGR)</v>
      </c>
      <c r="BZ3385" s="31">
        <v>44881</v>
      </c>
      <c r="CA3385" s="40">
        <v>0.49612268518518521</v>
      </c>
      <c r="DB3385">
        <v>783</v>
      </c>
      <c r="DC3385" t="str">
        <v>GATE OPS</v>
      </c>
      <c r="DD3385" t="str">
        <v>IYAWE E. IGHODARO (GATE</v>
      </c>
      <c r="DE3385" s="31">
        <v>44881</v>
      </c>
      <c r="DF3385" s="40">
        <v>0.82877314814814818</v>
      </c>
    </row>
    <row r="3386" spans="1:110" x14ac:dyDescent="0.25">
      <c r="A3386" s="109" t="s">
        <v>2017</v>
      </c>
      <c r="B3386">
        <v>135</v>
      </c>
      <c r="C3386" s="109" t="s">
        <v>52</v>
      </c>
      <c r="D3386" s="109" t="s">
        <v>1209</v>
      </c>
      <c r="E3386" s="94">
        <v>44871</v>
      </c>
      <c r="F3386" s="174">
        <v>0.30732638888888891</v>
      </c>
      <c r="G3386">
        <v>2</v>
      </c>
      <c r="H3386" s="109" t="s">
        <v>1210</v>
      </c>
      <c r="I3386">
        <v>7610039</v>
      </c>
      <c r="AR3386">
        <v>46</v>
      </c>
      <c r="AS3386" t="str">
        <v>ENGINEERING</v>
      </c>
      <c r="AT3386" t="str">
        <v>AJIBOYE LANRE (ENGR)</v>
      </c>
      <c r="AU3386" s="31">
        <v>44884</v>
      </c>
      <c r="AV3386" s="40">
        <v>0.26571759259259259</v>
      </c>
      <c r="BW3386">
        <v>393</v>
      </c>
      <c r="BX3386" t="str">
        <v>ENGINEERING</v>
      </c>
      <c r="BY3386" t="str">
        <v>EBO KEHINDE (ENGR)</v>
      </c>
      <c r="BZ3386" s="31">
        <v>44881</v>
      </c>
      <c r="CA3386" s="40">
        <v>0.49619212962962961</v>
      </c>
      <c r="DB3386">
        <v>784</v>
      </c>
      <c r="DC3386" t="str">
        <v>OPERATIONS</v>
      </c>
      <c r="DD3386" t="str">
        <v>OLANIYI OLANIYAN (OPS)</v>
      </c>
      <c r="DE3386" s="31">
        <v>44881</v>
      </c>
      <c r="DF3386" s="40">
        <v>0.82932870370370371</v>
      </c>
    </row>
    <row r="3387" spans="1:110" x14ac:dyDescent="0.25">
      <c r="A3387" s="109" t="s">
        <v>2017</v>
      </c>
      <c r="B3387">
        <v>136</v>
      </c>
      <c r="C3387" s="109" t="s">
        <v>52</v>
      </c>
      <c r="D3387" s="109" t="s">
        <v>1618</v>
      </c>
      <c r="E3387" s="94">
        <v>44871</v>
      </c>
      <c r="F3387" s="174">
        <v>0.30759259259259258</v>
      </c>
      <c r="G3387">
        <v>2</v>
      </c>
      <c r="H3387" s="109" t="s">
        <v>1619</v>
      </c>
      <c r="I3387">
        <v>7352753</v>
      </c>
      <c r="AR3387">
        <v>47</v>
      </c>
      <c r="AS3387" t="str">
        <v>ENGINEERING</v>
      </c>
      <c r="AT3387" t="str">
        <v>POTOKI SUNDAY O (ENGR)</v>
      </c>
      <c r="AU3387" s="31">
        <v>44884</v>
      </c>
      <c r="AV3387" s="40">
        <v>0.26604166666666668</v>
      </c>
      <c r="BW3387">
        <v>394</v>
      </c>
      <c r="BX3387" t="str">
        <v>MICURA</v>
      </c>
      <c r="BY3387" t="str">
        <v>OLAYINKA OLANREWAJU (MIC</v>
      </c>
      <c r="BZ3387" s="31">
        <v>44881</v>
      </c>
      <c r="CA3387" s="40">
        <v>0.49670138888888887</v>
      </c>
      <c r="DB3387">
        <v>785</v>
      </c>
      <c r="DC3387" t="str">
        <v>OPERATIONS</v>
      </c>
      <c r="DD3387" t="str">
        <v>OLAIYA FATAI (OPS)</v>
      </c>
      <c r="DE3387" s="31">
        <v>44881</v>
      </c>
      <c r="DF3387" s="40">
        <v>0.82986111111111116</v>
      </c>
    </row>
    <row r="3388" spans="1:110" x14ac:dyDescent="0.25">
      <c r="A3388" s="109" t="s">
        <v>2017</v>
      </c>
      <c r="B3388">
        <v>137</v>
      </c>
      <c r="C3388" s="109" t="s">
        <v>52</v>
      </c>
      <c r="D3388" s="109" t="s">
        <v>996</v>
      </c>
      <c r="E3388" s="94">
        <v>44871</v>
      </c>
      <c r="F3388" s="174">
        <v>0.30765046296296295</v>
      </c>
      <c r="G3388">
        <v>2</v>
      </c>
      <c r="H3388" s="109" t="s">
        <v>997</v>
      </c>
      <c r="I3388">
        <v>7252742</v>
      </c>
      <c r="AR3388">
        <v>48</v>
      </c>
      <c r="AS3388" t="str">
        <v>MICURA</v>
      </c>
      <c r="AT3388" t="str">
        <v>EMRETANE CHARLES</v>
      </c>
      <c r="AU3388" s="31">
        <v>44884</v>
      </c>
      <c r="AV3388" s="40">
        <v>0.2660763888888889</v>
      </c>
      <c r="BW3388">
        <v>395</v>
      </c>
      <c r="BX3388" t="str">
        <v>MICURA</v>
      </c>
      <c r="BY3388" t="str">
        <v>SIMON FRIDAY O. (MIC)</v>
      </c>
      <c r="BZ3388" s="31">
        <v>44881</v>
      </c>
      <c r="CA3388" s="40">
        <v>0.49677083333333333</v>
      </c>
      <c r="DB3388">
        <v>786</v>
      </c>
      <c r="DC3388" t="str">
        <v>ENGINEERING</v>
      </c>
      <c r="DD3388" t="str">
        <v>AYANLERE FEMI (ENGR)</v>
      </c>
      <c r="DE3388" s="31">
        <v>44881</v>
      </c>
      <c r="DF3388" s="40">
        <v>0.83053240740740741</v>
      </c>
    </row>
    <row r="3389" spans="1:110" x14ac:dyDescent="0.25">
      <c r="A3389" s="109" t="s">
        <v>2017</v>
      </c>
      <c r="B3389">
        <v>138</v>
      </c>
      <c r="C3389" s="109" t="s">
        <v>53</v>
      </c>
      <c r="D3389" s="109" t="s">
        <v>1246</v>
      </c>
      <c r="E3389" s="94">
        <v>44871</v>
      </c>
      <c r="F3389" s="174">
        <v>0.30792824074074077</v>
      </c>
      <c r="G3389">
        <v>2</v>
      </c>
      <c r="H3389" s="109" t="s">
        <v>1247</v>
      </c>
      <c r="I3389">
        <v>4812536</v>
      </c>
      <c r="AR3389">
        <v>49</v>
      </c>
      <c r="AS3389" t="str">
        <v>ENGINEERING</v>
      </c>
      <c r="AT3389" t="str">
        <v>USELE EPHIKPAROBORE (EN</v>
      </c>
      <c r="AU3389" s="31">
        <v>44884</v>
      </c>
      <c r="AV3389" s="40">
        <v>0.2661574074074074</v>
      </c>
      <c r="BW3389">
        <v>396</v>
      </c>
      <c r="BX3389" t="str">
        <v>MICURA</v>
      </c>
      <c r="BY3389" t="str">
        <v>ADENAYA OPEYEMI (MIC)</v>
      </c>
      <c r="BZ3389" s="31">
        <v>44881</v>
      </c>
      <c r="CA3389" s="40">
        <v>0.49684027777777778</v>
      </c>
      <c r="DB3389">
        <v>787</v>
      </c>
      <c r="DC3389" t="str">
        <v>MICURA</v>
      </c>
      <c r="DD3389" t="str">
        <v>AZEEZ SODIQ O. (MIC)</v>
      </c>
      <c r="DE3389" s="31">
        <v>44881</v>
      </c>
      <c r="DF3389" s="40">
        <v>0.83266203703703701</v>
      </c>
    </row>
    <row r="3390" spans="1:110" x14ac:dyDescent="0.25">
      <c r="A3390" s="109" t="s">
        <v>2017</v>
      </c>
      <c r="B3390">
        <v>139</v>
      </c>
      <c r="C3390" s="109" t="s">
        <v>53</v>
      </c>
      <c r="D3390" s="109" t="s">
        <v>392</v>
      </c>
      <c r="E3390" s="94">
        <v>44871</v>
      </c>
      <c r="F3390" s="174">
        <v>0.30835648148148148</v>
      </c>
      <c r="G3390">
        <v>2</v>
      </c>
      <c r="H3390" s="109" t="s">
        <v>393</v>
      </c>
      <c r="I3390">
        <v>2716548</v>
      </c>
      <c r="AR3390">
        <v>50</v>
      </c>
      <c r="AS3390" t="str">
        <v>ENGINEERING</v>
      </c>
      <c r="AT3390" t="str">
        <v>SAMSON SOLOMON A.</v>
      </c>
      <c r="AU3390" s="31">
        <v>44884</v>
      </c>
      <c r="AV3390" s="40">
        <v>0.26619212962962963</v>
      </c>
      <c r="BW3390">
        <v>397</v>
      </c>
      <c r="BX3390" t="str">
        <v>MICURA</v>
      </c>
      <c r="BY3390" t="str">
        <v>KINGSLEY ETIM (MIC)</v>
      </c>
      <c r="BZ3390" s="31">
        <v>44881</v>
      </c>
      <c r="CA3390" s="40">
        <v>0.49689814814814814</v>
      </c>
      <c r="DB3390">
        <v>788</v>
      </c>
      <c r="DC3390" t="str">
        <v>OPERATIONS</v>
      </c>
      <c r="DD3390" t="str">
        <v>OMARAYE OMONIGHO (OPS)</v>
      </c>
      <c r="DE3390" s="31">
        <v>44881</v>
      </c>
      <c r="DF3390" s="40">
        <v>0.83283564814814814</v>
      </c>
    </row>
    <row r="3391" spans="1:110" x14ac:dyDescent="0.25">
      <c r="A3391" s="109" t="s">
        <v>2017</v>
      </c>
      <c r="B3391">
        <v>140</v>
      </c>
      <c r="C3391" s="109" t="s">
        <v>53</v>
      </c>
      <c r="D3391" s="109" t="s">
        <v>466</v>
      </c>
      <c r="E3391" s="94">
        <v>44871</v>
      </c>
      <c r="F3391" s="174">
        <v>0.30898148148148147</v>
      </c>
      <c r="G3391">
        <v>2</v>
      </c>
      <c r="H3391" s="109" t="s">
        <v>467</v>
      </c>
      <c r="I3391"/>
      <c r="AR3391">
        <v>51</v>
      </c>
      <c r="AS3391" t="str">
        <v>MICURA</v>
      </c>
      <c r="AT3391" t="str">
        <v>ANYADIKE JUDE (MIC)</v>
      </c>
      <c r="AU3391" s="31">
        <v>44884</v>
      </c>
      <c r="AV3391" s="40">
        <v>0.26626157407407408</v>
      </c>
      <c r="BW3391">
        <v>398</v>
      </c>
      <c r="BX3391" t="str">
        <v>MICURA</v>
      </c>
      <c r="BY3391" t="str">
        <v>AJIGA DESMOND (MIC)</v>
      </c>
      <c r="BZ3391" s="31">
        <v>44881</v>
      </c>
      <c r="CA3391" s="40">
        <v>0.4969675925925926</v>
      </c>
      <c r="DB3391">
        <v>789</v>
      </c>
      <c r="DC3391" t="str">
        <v>ENGINEERING</v>
      </c>
      <c r="DD3391" t="str">
        <v>USMAN ISHAKA</v>
      </c>
      <c r="DE3391" s="31">
        <v>44881</v>
      </c>
      <c r="DF3391" s="40">
        <v>0.83383101851851849</v>
      </c>
    </row>
    <row r="3392" spans="1:110" x14ac:dyDescent="0.25">
      <c r="A3392" s="109" t="s">
        <v>2017</v>
      </c>
      <c r="B3392">
        <v>141</v>
      </c>
      <c r="C3392" s="109" t="s">
        <v>52</v>
      </c>
      <c r="D3392" s="109" t="s">
        <v>506</v>
      </c>
      <c r="E3392" s="94">
        <v>44871</v>
      </c>
      <c r="F3392" s="174">
        <v>0.30908564814814815</v>
      </c>
      <c r="G3392">
        <v>2</v>
      </c>
      <c r="H3392" s="109" t="s">
        <v>507</v>
      </c>
      <c r="I3392">
        <v>7350698</v>
      </c>
      <c r="AR3392">
        <v>52</v>
      </c>
      <c r="AS3392" t="str">
        <v>MICURA</v>
      </c>
      <c r="AT3392" t="str">
        <v>MOSES GEORGE (MIC)</v>
      </c>
      <c r="AU3392" s="31">
        <v>44884</v>
      </c>
      <c r="AV3392" s="40">
        <v>0.26630787037037035</v>
      </c>
      <c r="BW3392">
        <v>399</v>
      </c>
      <c r="BX3392" t="str">
        <v>ENGINEERING</v>
      </c>
      <c r="BY3392" t="str">
        <v>CHARLES BENJAMIN (MIC)</v>
      </c>
      <c r="BZ3392" s="31">
        <v>44881</v>
      </c>
      <c r="CA3392" s="40">
        <v>0.49746527777777777</v>
      </c>
      <c r="DB3392">
        <v>790</v>
      </c>
      <c r="DC3392" t="str">
        <v>OPERATIONS</v>
      </c>
      <c r="DD3392" t="str">
        <v>FATOKUN BAMIDELE (OPS)</v>
      </c>
      <c r="DE3392" s="31">
        <v>44881</v>
      </c>
      <c r="DF3392" s="40">
        <v>0.83721064814814816</v>
      </c>
    </row>
    <row r="3393" spans="1:110" x14ac:dyDescent="0.25">
      <c r="A3393" s="109" t="s">
        <v>2017</v>
      </c>
      <c r="B3393">
        <v>142</v>
      </c>
      <c r="C3393" s="109" t="s">
        <v>52</v>
      </c>
      <c r="D3393" s="109" t="s">
        <v>1505</v>
      </c>
      <c r="E3393" s="94">
        <v>44871</v>
      </c>
      <c r="F3393" s="174">
        <v>0.30986111111111109</v>
      </c>
      <c r="G3393">
        <v>2</v>
      </c>
      <c r="H3393" s="109" t="s">
        <v>1506</v>
      </c>
      <c r="I3393"/>
      <c r="AR3393">
        <v>53</v>
      </c>
      <c r="AS3393" t="str">
        <v>ENGINEERING</v>
      </c>
      <c r="AT3393" t="str">
        <v>AZUM RICHARD (ENGR)</v>
      </c>
      <c r="AU3393" s="31">
        <v>44884</v>
      </c>
      <c r="AV3393" s="40">
        <v>0.26641203703703703</v>
      </c>
      <c r="BW3393">
        <v>400</v>
      </c>
      <c r="BX3393" t="str">
        <v>OPERATIONS</v>
      </c>
      <c r="BY3393" t="str">
        <v>ICHADERE ONORIODE (OPS)</v>
      </c>
      <c r="BZ3393" s="31">
        <v>44881</v>
      </c>
      <c r="CA3393" s="40">
        <v>0.49938657407407405</v>
      </c>
      <c r="DB3393">
        <v>791</v>
      </c>
      <c r="DC3393" t="str">
        <v>MICURA</v>
      </c>
      <c r="DD3393" t="str">
        <v>MADUKA UGOCHUKWU R. (MIC</v>
      </c>
      <c r="DE3393" s="31">
        <v>44881</v>
      </c>
      <c r="DF3393" s="40">
        <v>0.84130787037037036</v>
      </c>
    </row>
    <row r="3394" spans="1:110" x14ac:dyDescent="0.25">
      <c r="A3394" s="109" t="s">
        <v>2017</v>
      </c>
      <c r="B3394">
        <v>143</v>
      </c>
      <c r="C3394" s="109" t="s">
        <v>54</v>
      </c>
      <c r="D3394" s="109" t="s">
        <v>1788</v>
      </c>
      <c r="E3394" s="94">
        <v>44871</v>
      </c>
      <c r="F3394" s="174">
        <v>0.31016203703703704</v>
      </c>
      <c r="G3394">
        <v>2</v>
      </c>
      <c r="H3394" s="109" t="s">
        <v>1789</v>
      </c>
      <c r="I3394">
        <v>3682230</v>
      </c>
      <c r="AR3394">
        <v>54</v>
      </c>
      <c r="AS3394" t="str">
        <v>MICURA</v>
      </c>
      <c r="AT3394" t="str">
        <v>CYRIL ANAYO (MIC)</v>
      </c>
      <c r="AU3394" s="31">
        <v>44884</v>
      </c>
      <c r="AV3394" s="40">
        <v>0.26645833333333335</v>
      </c>
      <c r="BW3394">
        <v>401</v>
      </c>
      <c r="BX3394" t="str">
        <v>ENGINEERING</v>
      </c>
      <c r="BY3394" t="str">
        <v>OLAROTIMI OGUBODEDE (EN</v>
      </c>
      <c r="BZ3394" s="31">
        <v>44881</v>
      </c>
      <c r="CA3394" s="40">
        <v>0.4994675925925926</v>
      </c>
      <c r="DB3394">
        <v>792</v>
      </c>
      <c r="DC3394" t="str">
        <v>ENGINEERING</v>
      </c>
      <c r="DD3394" t="str">
        <v>WILLIAMS IDOROYEN (ENGR</v>
      </c>
      <c r="DE3394" s="31">
        <v>44881</v>
      </c>
      <c r="DF3394" s="40">
        <v>0.84378472222222223</v>
      </c>
    </row>
    <row r="3395" spans="1:110" x14ac:dyDescent="0.25">
      <c r="A3395" s="109" t="s">
        <v>2017</v>
      </c>
      <c r="B3395">
        <v>144</v>
      </c>
      <c r="C3395" s="109" t="s">
        <v>54</v>
      </c>
      <c r="D3395" s="109" t="s">
        <v>436</v>
      </c>
      <c r="E3395" s="94">
        <v>44871</v>
      </c>
      <c r="F3395" s="174">
        <v>0.31416666666666665</v>
      </c>
      <c r="G3395">
        <v>2</v>
      </c>
      <c r="H3395" s="109" t="s">
        <v>437</v>
      </c>
      <c r="I3395">
        <v>3686961</v>
      </c>
      <c r="AR3395">
        <v>55</v>
      </c>
      <c r="AS3395" t="str">
        <v>ENGINEERING</v>
      </c>
      <c r="AT3395" t="str">
        <v>AYORINDE MUYIWA (ENGR)</v>
      </c>
      <c r="AU3395" s="31">
        <v>44884</v>
      </c>
      <c r="AV3395" s="40">
        <v>0.26672453703703702</v>
      </c>
      <c r="BW3395">
        <v>402</v>
      </c>
      <c r="BX3395" t="str">
        <v>ENGINEERING</v>
      </c>
      <c r="BY3395" t="str">
        <v>IWETA JOSHUA EJIRO</v>
      </c>
      <c r="BZ3395" s="31">
        <v>44881</v>
      </c>
      <c r="CA3395" s="40">
        <v>0.49965277777777778</v>
      </c>
      <c r="DB3395">
        <v>793</v>
      </c>
      <c r="DC3395" t="str">
        <v>MICURA</v>
      </c>
      <c r="DD3395" t="str">
        <v>ADEBAKIN OLUWASEUN (MIC)</v>
      </c>
      <c r="DE3395" s="31">
        <v>44881</v>
      </c>
      <c r="DF3395" s="40">
        <v>0.84577546296296291</v>
      </c>
    </row>
    <row r="3396" spans="1:110" x14ac:dyDescent="0.25">
      <c r="A3396" s="109" t="s">
        <v>2017</v>
      </c>
      <c r="B3396">
        <v>145</v>
      </c>
      <c r="C3396" s="109" t="s">
        <v>52</v>
      </c>
      <c r="D3396" s="109" t="s">
        <v>1055</v>
      </c>
      <c r="E3396" s="94">
        <v>44871</v>
      </c>
      <c r="F3396" s="174">
        <v>0.31596064814814817</v>
      </c>
      <c r="G3396">
        <v>2</v>
      </c>
      <c r="H3396" s="109" t="s">
        <v>1056</v>
      </c>
      <c r="I3396">
        <v>5334088</v>
      </c>
      <c r="AR3396">
        <v>56</v>
      </c>
      <c r="AS3396" t="str">
        <v>ENGINEERING</v>
      </c>
      <c r="AT3396" t="str">
        <v>BAKI OLUWATOSIN S.(ENG)</v>
      </c>
      <c r="AU3396" s="31">
        <v>44884</v>
      </c>
      <c r="AV3396" s="40">
        <v>0.26697916666666666</v>
      </c>
      <c r="BW3396">
        <v>403</v>
      </c>
      <c r="BX3396" t="str">
        <v>ENGINEERING</v>
      </c>
      <c r="BY3396" t="str">
        <v>ISU PATRICK (ENGR)</v>
      </c>
      <c r="BZ3396" s="31">
        <v>44881</v>
      </c>
      <c r="CA3396" s="40">
        <v>0.49996527777777777</v>
      </c>
      <c r="DB3396">
        <v>794</v>
      </c>
      <c r="DC3396" t="str">
        <v>MICURA</v>
      </c>
      <c r="DD3396" t="str">
        <v>OHA EZECHINYERE (MIC)</v>
      </c>
      <c r="DE3396" s="31">
        <v>44881</v>
      </c>
      <c r="DF3396" s="40">
        <v>0.84587962962962959</v>
      </c>
    </row>
    <row r="3397" spans="1:110" x14ac:dyDescent="0.25">
      <c r="A3397" s="109" t="s">
        <v>2017</v>
      </c>
      <c r="B3397">
        <v>146</v>
      </c>
      <c r="C3397" s="109" t="s">
        <v>52</v>
      </c>
      <c r="D3397" s="109" t="s">
        <v>218</v>
      </c>
      <c r="E3397" s="94">
        <v>44871</v>
      </c>
      <c r="F3397" s="174">
        <v>0.3177314814814815</v>
      </c>
      <c r="G3397">
        <v>2</v>
      </c>
      <c r="H3397" s="109" t="s">
        <v>219</v>
      </c>
      <c r="I3397">
        <v>8357700</v>
      </c>
      <c r="AR3397">
        <v>57</v>
      </c>
      <c r="AS3397" t="str">
        <v>ENGINEERING</v>
      </c>
      <c r="AT3397" t="str">
        <v>AKINJOBI ABIDEMI (ENGR)</v>
      </c>
      <c r="AU3397" s="31">
        <v>44884</v>
      </c>
      <c r="AV3397" s="40">
        <v>0.26702546296296298</v>
      </c>
      <c r="BW3397">
        <v>404</v>
      </c>
      <c r="BX3397" t="str">
        <v>ENGINEERING</v>
      </c>
      <c r="BY3397" t="str">
        <v>AIBUEKU MARVELOUS (ENGR)</v>
      </c>
      <c r="BZ3397" s="31">
        <v>44881</v>
      </c>
      <c r="CA3397" s="40">
        <v>0.50094907407407407</v>
      </c>
      <c r="DB3397">
        <v>795</v>
      </c>
      <c r="DC3397" t="str">
        <v>MICURA</v>
      </c>
      <c r="DD3397" t="str">
        <v>ADEKANMBI ADETOLA (MIC)</v>
      </c>
      <c r="DE3397" s="31">
        <v>44881</v>
      </c>
      <c r="DF3397" s="40">
        <v>0.8469444444444445</v>
      </c>
    </row>
    <row r="3398" spans="1:110" x14ac:dyDescent="0.25">
      <c r="A3398" s="109" t="s">
        <v>2017</v>
      </c>
      <c r="B3398">
        <v>147</v>
      </c>
      <c r="C3398" s="109" t="s">
        <v>53</v>
      </c>
      <c r="D3398" s="109" t="s">
        <v>1264</v>
      </c>
      <c r="E3398" s="94">
        <v>44871</v>
      </c>
      <c r="F3398" s="174">
        <v>0.31800925925925927</v>
      </c>
      <c r="G3398">
        <v>2</v>
      </c>
      <c r="H3398" s="109" t="s">
        <v>1265</v>
      </c>
      <c r="I3398">
        <v>5619697</v>
      </c>
      <c r="AR3398">
        <v>58</v>
      </c>
      <c r="AS3398" t="str">
        <v>MICURA</v>
      </c>
      <c r="AT3398" t="str">
        <v>IKPEACHUNWA DENNIS (MIC)</v>
      </c>
      <c r="AU3398" s="31">
        <v>44884</v>
      </c>
      <c r="AV3398" s="40">
        <v>0.26718750000000002</v>
      </c>
      <c r="BW3398">
        <v>405</v>
      </c>
      <c r="BX3398" t="str">
        <v>ENGINEERING</v>
      </c>
      <c r="BY3398" t="str">
        <v>ODEYEMI OLALEKAN (ENGR)</v>
      </c>
      <c r="BZ3398" s="31">
        <v>44881</v>
      </c>
      <c r="CA3398" s="40">
        <v>0.50148148148148153</v>
      </c>
      <c r="DB3398">
        <v>796</v>
      </c>
      <c r="DC3398" t="str">
        <v>MICURA</v>
      </c>
      <c r="DD3398" t="str">
        <v>ESSANG OKON VICTOR (MIC</v>
      </c>
      <c r="DE3398" s="31">
        <v>44881</v>
      </c>
      <c r="DF3398" s="40">
        <v>0.84873842592592597</v>
      </c>
    </row>
    <row r="3399" spans="1:110" x14ac:dyDescent="0.25">
      <c r="A3399" s="109" t="s">
        <v>2017</v>
      </c>
      <c r="B3399">
        <v>148</v>
      </c>
      <c r="C3399" s="109" t="s">
        <v>52</v>
      </c>
      <c r="D3399" s="109" t="s">
        <v>1125</v>
      </c>
      <c r="E3399" s="94">
        <v>44871</v>
      </c>
      <c r="F3399" s="174">
        <v>0.31869212962962962</v>
      </c>
      <c r="G3399">
        <v>2</v>
      </c>
      <c r="H3399" s="109" t="s">
        <v>1126</v>
      </c>
      <c r="I3399">
        <v>5353238</v>
      </c>
      <c r="AR3399">
        <v>59</v>
      </c>
      <c r="AS3399" t="str">
        <v>MICURA</v>
      </c>
      <c r="AT3399" t="str">
        <v>TAIWO TORIOLA  (MIC)</v>
      </c>
      <c r="AU3399" s="31">
        <v>44884</v>
      </c>
      <c r="AV3399" s="40">
        <v>0.26723379629629629</v>
      </c>
      <c r="BW3399">
        <v>406</v>
      </c>
      <c r="BX3399" t="str">
        <v>MICURA</v>
      </c>
      <c r="BY3399" t="str">
        <v>GBOSE JIDE DENNIS (MIC)</v>
      </c>
      <c r="BZ3399" s="31">
        <v>44881</v>
      </c>
      <c r="CA3399" s="40">
        <v>0.50337962962962968</v>
      </c>
      <c r="DB3399">
        <v>797</v>
      </c>
      <c r="DC3399" t="str">
        <v>MICURA</v>
      </c>
      <c r="DD3399" t="str">
        <v>SOBUR OLAFUYI (MIC)</v>
      </c>
      <c r="DE3399" s="31">
        <v>44881</v>
      </c>
      <c r="DF3399" s="40">
        <v>0.85075231481481484</v>
      </c>
    </row>
    <row r="3400" spans="1:110" x14ac:dyDescent="0.25">
      <c r="A3400" s="109" t="s">
        <v>2017</v>
      </c>
      <c r="B3400">
        <v>149</v>
      </c>
      <c r="C3400" s="109" t="s">
        <v>54</v>
      </c>
      <c r="D3400" s="109" t="s">
        <v>2020</v>
      </c>
      <c r="E3400" s="94">
        <v>44871</v>
      </c>
      <c r="F3400" s="174">
        <v>0.31984953703703706</v>
      </c>
      <c r="G3400">
        <v>2</v>
      </c>
      <c r="H3400" s="109" t="s">
        <v>2021</v>
      </c>
      <c r="I3400">
        <v>5343157</v>
      </c>
      <c r="AR3400">
        <v>60</v>
      </c>
      <c r="AS3400" t="str">
        <v>MICURA</v>
      </c>
      <c r="AT3400" t="str">
        <v>AGHOGHO PETER O. (MIC)</v>
      </c>
      <c r="AU3400" s="31">
        <v>44884</v>
      </c>
      <c r="AV3400" s="40">
        <v>0.26729166666666665</v>
      </c>
      <c r="BW3400">
        <v>407</v>
      </c>
      <c r="BX3400" t="str">
        <v>ENGINEERING</v>
      </c>
      <c r="BY3400" t="str">
        <v>AWAM JOHN OKORO</v>
      </c>
      <c r="BZ3400" s="31">
        <v>44881</v>
      </c>
      <c r="CA3400" s="40">
        <v>0.50357638888888889</v>
      </c>
      <c r="DB3400">
        <v>798</v>
      </c>
      <c r="DC3400" t="str">
        <v>OPERATIONS</v>
      </c>
      <c r="DD3400" t="str">
        <v>OMOVIRO ANDREW (MIC)</v>
      </c>
      <c r="DE3400" s="31">
        <v>44881</v>
      </c>
      <c r="DF3400" s="40">
        <v>0.8527893518518519</v>
      </c>
    </row>
    <row r="3401" spans="1:110" x14ac:dyDescent="0.25">
      <c r="A3401" s="109" t="s">
        <v>2017</v>
      </c>
      <c r="B3401">
        <v>150</v>
      </c>
      <c r="C3401" s="109" t="s">
        <v>52</v>
      </c>
      <c r="D3401" s="109" t="s">
        <v>216</v>
      </c>
      <c r="E3401" s="94">
        <v>44871</v>
      </c>
      <c r="F3401" s="174">
        <v>0.32170138888888888</v>
      </c>
      <c r="G3401">
        <v>2</v>
      </c>
      <c r="H3401" s="109" t="s">
        <v>217</v>
      </c>
      <c r="I3401">
        <v>3415654</v>
      </c>
      <c r="AR3401">
        <v>61</v>
      </c>
      <c r="AS3401" t="str">
        <v>ENGINEERING</v>
      </c>
      <c r="AT3401" t="str">
        <v>IKUPOLATI ADEOYE (ENGR)</v>
      </c>
      <c r="AU3401" s="31">
        <v>44884</v>
      </c>
      <c r="AV3401" s="40">
        <v>0.26745370370370369</v>
      </c>
      <c r="BW3401">
        <v>408</v>
      </c>
      <c r="BX3401" t="str">
        <v>MICURA</v>
      </c>
      <c r="BY3401" t="str">
        <v>ADEBAKIN OLUWASEUN (MIC)</v>
      </c>
      <c r="BZ3401" s="31">
        <v>44881</v>
      </c>
      <c r="CA3401" s="40">
        <v>0.50423611111111111</v>
      </c>
      <c r="DB3401">
        <v>799</v>
      </c>
      <c r="DC3401" t="str">
        <v>OPERATIONS</v>
      </c>
      <c r="DD3401" t="str">
        <v>DABIRI S. OLATUNDE (OPS</v>
      </c>
      <c r="DE3401" s="31">
        <v>44881</v>
      </c>
      <c r="DF3401" s="40">
        <v>0.86684027777777772</v>
      </c>
    </row>
    <row r="3402" spans="1:110" x14ac:dyDescent="0.25">
      <c r="A3402" s="109" t="s">
        <v>2017</v>
      </c>
      <c r="B3402">
        <v>151</v>
      </c>
      <c r="C3402" s="109" t="s">
        <v>53</v>
      </c>
      <c r="D3402" s="109" t="s">
        <v>458</v>
      </c>
      <c r="E3402" s="94">
        <v>44871</v>
      </c>
      <c r="F3402" s="174">
        <v>0.32754629629629628</v>
      </c>
      <c r="G3402">
        <v>2</v>
      </c>
      <c r="H3402" s="109" t="s">
        <v>459</v>
      </c>
      <c r="I3402">
        <v>3640426</v>
      </c>
      <c r="AR3402">
        <v>62</v>
      </c>
      <c r="AS3402" t="str">
        <v>ENGINEERING</v>
      </c>
      <c r="AT3402" t="str">
        <v>OLAJIDE SAMSON.O (ENGR)</v>
      </c>
      <c r="AU3402" s="31">
        <v>44884</v>
      </c>
      <c r="AV3402" s="40">
        <v>0.26752314814814815</v>
      </c>
      <c r="BW3402">
        <v>409</v>
      </c>
      <c r="BX3402" t="str">
        <v>OPERATIONS</v>
      </c>
      <c r="BY3402" t="str">
        <v>EMMAUEL TEMITOPE</v>
      </c>
      <c r="BZ3402" s="31">
        <v>44881</v>
      </c>
      <c r="CA3402" s="40">
        <v>0.5065856481481481</v>
      </c>
      <c r="DB3402">
        <v>800</v>
      </c>
      <c r="DC3402" t="str">
        <v>MICURA</v>
      </c>
      <c r="DD3402" t="str">
        <v>DIOBINMA OSCAR (MIC)</v>
      </c>
      <c r="DE3402" s="31">
        <v>44881</v>
      </c>
      <c r="DF3402" s="40">
        <v>0.86832175925925925</v>
      </c>
    </row>
    <row r="3403" spans="1:110" x14ac:dyDescent="0.25">
      <c r="A3403" s="109" t="s">
        <v>2017</v>
      </c>
      <c r="B3403">
        <v>152</v>
      </c>
      <c r="C3403" s="109" t="s">
        <v>54</v>
      </c>
      <c r="D3403" s="109" t="s">
        <v>1350</v>
      </c>
      <c r="E3403" s="94">
        <v>44871</v>
      </c>
      <c r="F3403" s="174">
        <v>0.32916666666666666</v>
      </c>
      <c r="G3403">
        <v>2</v>
      </c>
      <c r="H3403" s="109" t="s">
        <v>1351</v>
      </c>
      <c r="I3403">
        <v>14811845</v>
      </c>
      <c r="AR3403">
        <v>63</v>
      </c>
      <c r="AS3403" t="str">
        <v>OPERATIONS</v>
      </c>
      <c r="AT3403" t="str">
        <v>OLANIPEKUN SIMON O (MIC</v>
      </c>
      <c r="AU3403" s="31">
        <v>44884</v>
      </c>
      <c r="AV3403" s="40">
        <v>0.26785879629629628</v>
      </c>
      <c r="BW3403">
        <v>410</v>
      </c>
      <c r="BX3403" t="str">
        <v>ENGINEERING</v>
      </c>
      <c r="BY3403" t="str">
        <v>ADEGOKE SAHEED (ENGR)</v>
      </c>
      <c r="BZ3403" s="31">
        <v>44881</v>
      </c>
      <c r="CA3403" s="40">
        <v>0.50665509259259256</v>
      </c>
      <c r="DB3403">
        <v>801</v>
      </c>
      <c r="DC3403" t="str">
        <v>ENGINEERING</v>
      </c>
      <c r="DD3403" t="str">
        <v>OGUNYEMI DAVID A (ENGR)</v>
      </c>
      <c r="DE3403" s="31">
        <v>44881</v>
      </c>
      <c r="DF3403" s="40">
        <v>0.87405092592592593</v>
      </c>
    </row>
    <row r="3404" spans="1:110" x14ac:dyDescent="0.25">
      <c r="A3404" s="109" t="s">
        <v>2017</v>
      </c>
      <c r="B3404">
        <v>153</v>
      </c>
      <c r="C3404" s="109" t="s">
        <v>52</v>
      </c>
      <c r="D3404" s="109" t="s">
        <v>1548</v>
      </c>
      <c r="E3404" s="94">
        <v>44871</v>
      </c>
      <c r="F3404" s="174">
        <v>0.32920138888888889</v>
      </c>
      <c r="G3404">
        <v>2</v>
      </c>
      <c r="H3404" s="109" t="s">
        <v>1549</v>
      </c>
      <c r="I3404">
        <v>6691572</v>
      </c>
      <c r="AR3404">
        <v>64</v>
      </c>
      <c r="AS3404" t="str">
        <v>ENGINEERING</v>
      </c>
      <c r="AT3404" t="str">
        <v>EJIMOGU ADOLPHUS (ENGR)</v>
      </c>
      <c r="AU3404" s="31">
        <v>44884</v>
      </c>
      <c r="AV3404" s="40">
        <v>0.26797453703703705</v>
      </c>
      <c r="BW3404">
        <v>411</v>
      </c>
      <c r="BX3404" t="str">
        <v>ENGINEERING</v>
      </c>
      <c r="BY3404" t="str">
        <v>EDEVWIE FRIDAY O (ENGR)</v>
      </c>
      <c r="BZ3404" s="31">
        <v>44881</v>
      </c>
      <c r="CA3404" s="40">
        <v>0.50671296296296298</v>
      </c>
      <c r="DB3404">
        <v>802</v>
      </c>
      <c r="DC3404" t="str">
        <v>OPERATIONS</v>
      </c>
      <c r="DD3404" t="str">
        <v>IYADI JUSTICE (OPS)</v>
      </c>
      <c r="DE3404" s="31">
        <v>44881</v>
      </c>
      <c r="DF3404" s="40">
        <v>0.92195601851851849</v>
      </c>
    </row>
    <row r="3405" spans="1:110" x14ac:dyDescent="0.25">
      <c r="A3405" s="109" t="s">
        <v>2017</v>
      </c>
      <c r="B3405">
        <v>154</v>
      </c>
      <c r="C3405" s="109" t="s">
        <v>54</v>
      </c>
      <c r="D3405" s="109" t="s">
        <v>1374</v>
      </c>
      <c r="E3405" s="94">
        <v>44871</v>
      </c>
      <c r="F3405" s="174">
        <v>0.33412037037037035</v>
      </c>
      <c r="G3405">
        <v>2</v>
      </c>
      <c r="H3405" s="109" t="s">
        <v>1375</v>
      </c>
      <c r="I3405">
        <v>5499412</v>
      </c>
      <c r="AR3405">
        <v>65</v>
      </c>
      <c r="AS3405" t="str">
        <v>ENGINEERING</v>
      </c>
      <c r="AT3405" t="str">
        <v>CELESTINE NWACHUKWU (EN</v>
      </c>
      <c r="AU3405" s="31">
        <v>44884</v>
      </c>
      <c r="AV3405" s="40">
        <v>0.26804398148148151</v>
      </c>
      <c r="BW3405">
        <v>412</v>
      </c>
      <c r="BX3405" t="str">
        <v>ENGINEERING</v>
      </c>
      <c r="BY3405" t="str">
        <v>NWOLISA SAMUEL</v>
      </c>
      <c r="BZ3405" s="31">
        <v>44881</v>
      </c>
      <c r="CA3405" s="40">
        <v>0.50701388888888888</v>
      </c>
      <c r="DB3405">
        <v>803</v>
      </c>
      <c r="DC3405" t="str">
        <v>OPERATIONS</v>
      </c>
      <c r="DD3405" t="str">
        <v>OWOLABI OLUROPO A .(OPS</v>
      </c>
      <c r="DE3405" s="31">
        <v>44881</v>
      </c>
      <c r="DF3405" s="40">
        <v>0.93583333333333329</v>
      </c>
    </row>
    <row r="3406" spans="1:110" x14ac:dyDescent="0.25">
      <c r="A3406" s="109" t="s">
        <v>2017</v>
      </c>
      <c r="B3406">
        <v>155</v>
      </c>
      <c r="C3406" s="109" t="s">
        <v>54</v>
      </c>
      <c r="D3406" s="109" t="s">
        <v>1312</v>
      </c>
      <c r="E3406" s="94">
        <v>44871</v>
      </c>
      <c r="F3406" s="174">
        <v>0.33895833333333331</v>
      </c>
      <c r="G3406">
        <v>2</v>
      </c>
      <c r="H3406" s="109" t="s">
        <v>1313</v>
      </c>
      <c r="I3406">
        <v>5334331</v>
      </c>
      <c r="AR3406">
        <v>66</v>
      </c>
      <c r="AS3406" t="str">
        <v>OPERATIONS</v>
      </c>
      <c r="AT3406" t="str">
        <v>CHUKWUNEKE CHIEMERE</v>
      </c>
      <c r="AU3406" s="31">
        <v>44884</v>
      </c>
      <c r="AV3406" s="40">
        <v>0.26809027777777777</v>
      </c>
      <c r="BW3406">
        <v>413</v>
      </c>
      <c r="BX3406" t="str">
        <v>ENGINEERING</v>
      </c>
      <c r="BY3406" t="str">
        <v>CHRISTIAN CHINWEUBA (EN</v>
      </c>
      <c r="BZ3406" s="31">
        <v>44881</v>
      </c>
      <c r="CA3406" s="40">
        <v>0.50708333333333333</v>
      </c>
      <c r="DB3406">
        <v>804</v>
      </c>
      <c r="DC3406" t="str">
        <v>OPERATIONS</v>
      </c>
      <c r="DD3406" t="str">
        <v>UTOMI CHUKWUDI (OPS)</v>
      </c>
      <c r="DE3406" s="31">
        <v>44881</v>
      </c>
      <c r="DF3406" s="40">
        <v>0.93714120370370368</v>
      </c>
    </row>
    <row r="3407" spans="1:110" x14ac:dyDescent="0.25">
      <c r="A3407" s="109" t="s">
        <v>2017</v>
      </c>
      <c r="B3407">
        <v>156</v>
      </c>
      <c r="C3407" s="109" t="s">
        <v>54</v>
      </c>
      <c r="D3407" s="109" t="s">
        <v>1308</v>
      </c>
      <c r="E3407" s="94">
        <v>44871</v>
      </c>
      <c r="F3407" s="174">
        <v>0.34006944444444442</v>
      </c>
      <c r="G3407">
        <v>2</v>
      </c>
      <c r="H3407" s="109" t="s">
        <v>1309</v>
      </c>
      <c r="I3407"/>
      <c r="AR3407">
        <v>67</v>
      </c>
      <c r="AS3407" t="str">
        <v>ENGINEERING</v>
      </c>
      <c r="AT3407" t="str">
        <v>ADEGOKE SAHEED (ENGR)</v>
      </c>
      <c r="AU3407" s="31">
        <v>44884</v>
      </c>
      <c r="AV3407" s="40">
        <v>0.2682060185185185</v>
      </c>
      <c r="BW3407">
        <v>414</v>
      </c>
      <c r="BX3407" t="str">
        <v>ENGINEERING</v>
      </c>
      <c r="BY3407" t="str">
        <v>ADENIYI ADEYEMI (ENGR)</v>
      </c>
      <c r="BZ3407" s="31">
        <v>44881</v>
      </c>
      <c r="CA3407" s="40">
        <v>0.50715277777777779</v>
      </c>
      <c r="DB3407">
        <v>541</v>
      </c>
      <c r="DC3407" t="str">
        <v>OPERATIONS</v>
      </c>
      <c r="DD3407" t="str">
        <v>ISMAILA MOYOSORE</v>
      </c>
      <c r="DE3407" s="31">
        <v>44882</v>
      </c>
      <c r="DF3407" s="40">
        <v>0.78730324074074076</v>
      </c>
    </row>
    <row r="3408" spans="1:110" x14ac:dyDescent="0.25">
      <c r="A3408" s="109" t="s">
        <v>2017</v>
      </c>
      <c r="B3408">
        <v>157</v>
      </c>
      <c r="C3408" s="109" t="s">
        <v>53</v>
      </c>
      <c r="D3408" s="109" t="s">
        <v>228</v>
      </c>
      <c r="E3408" s="94">
        <v>44871</v>
      </c>
      <c r="F3408" s="174">
        <v>0.36127314814814815</v>
      </c>
      <c r="G3408">
        <v>2</v>
      </c>
      <c r="H3408" s="109" t="s">
        <v>229</v>
      </c>
      <c r="I3408">
        <v>14960618</v>
      </c>
      <c r="AR3408">
        <v>68</v>
      </c>
      <c r="AS3408" t="str">
        <v>MICURA</v>
      </c>
      <c r="AT3408" t="str">
        <v>ABDULLAHI MOHAMMED (MIC</v>
      </c>
      <c r="AU3408" s="31">
        <v>44884</v>
      </c>
      <c r="AV3408" s="40">
        <v>0.26833333333333331</v>
      </c>
      <c r="BW3408">
        <v>415</v>
      </c>
      <c r="BX3408" t="str">
        <v>ENGINEERING</v>
      </c>
      <c r="BY3408" t="str">
        <v>WILSON AGHWARE (ENGR)</v>
      </c>
      <c r="BZ3408" s="31">
        <v>44881</v>
      </c>
      <c r="CA3408" s="40">
        <v>0.50731481481481477</v>
      </c>
      <c r="DB3408">
        <v>542</v>
      </c>
      <c r="DC3408" t="str">
        <v>OPERATIONS</v>
      </c>
      <c r="DD3408" t="str">
        <v>NICHOLAS PIUS (OPS)</v>
      </c>
      <c r="DE3408" s="31">
        <v>44882</v>
      </c>
      <c r="DF3408" s="40">
        <v>0.78734953703703703</v>
      </c>
    </row>
    <row r="3409" spans="1:110" x14ac:dyDescent="0.25">
      <c r="A3409" s="109" t="s">
        <v>2017</v>
      </c>
      <c r="B3409">
        <v>158</v>
      </c>
      <c r="C3409" s="109" t="s">
        <v>54</v>
      </c>
      <c r="D3409" s="109" t="s">
        <v>1316</v>
      </c>
      <c r="E3409" s="94">
        <v>44871</v>
      </c>
      <c r="F3409" s="174">
        <v>0.36651620370370369</v>
      </c>
      <c r="G3409">
        <v>2</v>
      </c>
      <c r="H3409" s="109" t="s">
        <v>1317</v>
      </c>
      <c r="I3409">
        <v>2052000</v>
      </c>
      <c r="AR3409">
        <v>69</v>
      </c>
      <c r="AS3409" t="str">
        <v>OPERATIONS</v>
      </c>
      <c r="AT3409" t="str">
        <v>IYANDA HAMMED O. (OPS)</v>
      </c>
      <c r="AU3409" s="31">
        <v>44884</v>
      </c>
      <c r="AV3409" s="40">
        <v>0.26836805555555554</v>
      </c>
      <c r="BW3409">
        <v>416</v>
      </c>
      <c r="BX3409" t="str">
        <v>MICURA</v>
      </c>
      <c r="BY3409" t="str">
        <v>MOYEGUN ADEKUNLE (MIC)</v>
      </c>
      <c r="BZ3409" s="31">
        <v>44881</v>
      </c>
      <c r="CA3409" s="40">
        <v>0.50743055555555561</v>
      </c>
      <c r="DB3409">
        <v>543</v>
      </c>
      <c r="DC3409" t="str">
        <v>MICURA</v>
      </c>
      <c r="DD3409" t="str">
        <v>ADESOKAN OLALEKAN  (MIC)</v>
      </c>
      <c r="DE3409" s="31">
        <v>44882</v>
      </c>
      <c r="DF3409" s="40">
        <v>0.78741898148148148</v>
      </c>
    </row>
    <row r="3410" spans="1:110" x14ac:dyDescent="0.25">
      <c r="A3410" s="109" t="s">
        <v>2017</v>
      </c>
      <c r="B3410">
        <v>159</v>
      </c>
      <c r="C3410" s="109" t="s">
        <v>52</v>
      </c>
      <c r="D3410" s="109" t="s">
        <v>1473</v>
      </c>
      <c r="E3410" s="94">
        <v>44871</v>
      </c>
      <c r="F3410" s="174">
        <v>0.39594907407407409</v>
      </c>
      <c r="G3410">
        <v>2</v>
      </c>
      <c r="H3410" s="109" t="s">
        <v>1474</v>
      </c>
      <c r="I3410">
        <v>5272887</v>
      </c>
      <c r="AR3410">
        <v>70</v>
      </c>
      <c r="AS3410" t="str">
        <v>MICURA</v>
      </c>
      <c r="AT3410" t="str">
        <v>TAIWO ANIMASHAUN (MIC)</v>
      </c>
      <c r="AU3410" s="31">
        <v>44884</v>
      </c>
      <c r="AV3410" s="40">
        <v>0.26851851851851855</v>
      </c>
      <c r="BW3410">
        <v>417</v>
      </c>
      <c r="BX3410" t="str">
        <v>OPERATIONS</v>
      </c>
      <c r="BY3410" t="str">
        <v>AILERU QUDUS (OPS)</v>
      </c>
      <c r="BZ3410" s="31">
        <v>44881</v>
      </c>
      <c r="CA3410" s="40">
        <v>0.50787037037037042</v>
      </c>
      <c r="DB3410">
        <v>544</v>
      </c>
      <c r="DC3410" t="str">
        <v>MICURA</v>
      </c>
      <c r="DD3410" t="str">
        <v>PETER ALABERE (MIC)</v>
      </c>
      <c r="DE3410" s="31">
        <v>44882</v>
      </c>
      <c r="DF3410" s="40">
        <v>0.78748842592592594</v>
      </c>
    </row>
    <row r="3411" spans="1:110" x14ac:dyDescent="0.25">
      <c r="A3411" s="109" t="s">
        <v>2017</v>
      </c>
      <c r="B3411">
        <v>160</v>
      </c>
      <c r="C3411" s="109" t="s">
        <v>53</v>
      </c>
      <c r="D3411" s="109" t="s">
        <v>278</v>
      </c>
      <c r="E3411" s="94">
        <v>44871</v>
      </c>
      <c r="F3411" s="174">
        <v>0.44833333333333331</v>
      </c>
      <c r="G3411">
        <v>2</v>
      </c>
      <c r="H3411" s="109" t="s">
        <v>279</v>
      </c>
      <c r="I3411">
        <v>2024793</v>
      </c>
      <c r="AR3411">
        <v>71</v>
      </c>
      <c r="AS3411" t="str">
        <v>ENGINEERING</v>
      </c>
      <c r="AT3411" t="str">
        <v>TIJANI ADEKUNLE</v>
      </c>
      <c r="AU3411" s="31">
        <v>44884</v>
      </c>
      <c r="AV3411" s="40">
        <v>0.26855324074074072</v>
      </c>
      <c r="BW3411">
        <v>418</v>
      </c>
      <c r="BX3411" t="str">
        <v>OPERATIONS</v>
      </c>
      <c r="BY3411" t="str">
        <v>OBAZEE OSAGIE (OPS)</v>
      </c>
      <c r="BZ3411" s="31">
        <v>44881</v>
      </c>
      <c r="CA3411" s="40">
        <v>0.50793981481481476</v>
      </c>
      <c r="DB3411">
        <v>545</v>
      </c>
      <c r="DC3411" t="str">
        <v>OPERATIONS</v>
      </c>
      <c r="DD3411" t="str">
        <v>OKWUTE ANDREW (OPS)</v>
      </c>
      <c r="DE3411" s="31">
        <v>44882</v>
      </c>
      <c r="DF3411" s="40">
        <v>0.78803240740740743</v>
      </c>
    </row>
    <row r="3412" spans="1:110" x14ac:dyDescent="0.25">
      <c r="A3412" s="109" t="s">
        <v>2017</v>
      </c>
      <c r="B3412">
        <v>161</v>
      </c>
      <c r="C3412" s="109" t="s">
        <v>53</v>
      </c>
      <c r="D3412" s="109" t="s">
        <v>1361</v>
      </c>
      <c r="E3412" s="94">
        <v>44871</v>
      </c>
      <c r="F3412" s="174">
        <v>0.47247685185185184</v>
      </c>
      <c r="G3412">
        <v>2</v>
      </c>
      <c r="H3412" s="109" t="s">
        <v>1362</v>
      </c>
      <c r="I3412">
        <v>2725065</v>
      </c>
      <c r="AR3412">
        <v>72</v>
      </c>
      <c r="AS3412" t="str">
        <v>OPERATIONS</v>
      </c>
      <c r="AT3412" t="str">
        <v>OPARA P KEMIAKOLAM (OPS</v>
      </c>
      <c r="AU3412" s="31">
        <v>44884</v>
      </c>
      <c r="AV3412" s="40">
        <v>0.26891203703703703</v>
      </c>
      <c r="BW3412">
        <v>419</v>
      </c>
      <c r="BX3412" t="str">
        <v>ENGINEERING</v>
      </c>
      <c r="BY3412" t="str">
        <v>IMHAWALE AIGBEBEWEN</v>
      </c>
      <c r="BZ3412" s="31">
        <v>44881</v>
      </c>
      <c r="CA3412" s="40">
        <v>0.50858796296296294</v>
      </c>
      <c r="DB3412">
        <v>546</v>
      </c>
      <c r="DC3412" t="str">
        <v>ENGINEERING</v>
      </c>
      <c r="DD3412" t="str">
        <v>NJEMANZE HENRY (DRV)</v>
      </c>
      <c r="DE3412" s="31">
        <v>44882</v>
      </c>
      <c r="DF3412" s="40">
        <v>0.78810185185185189</v>
      </c>
    </row>
    <row r="3413" spans="1:110" x14ac:dyDescent="0.25">
      <c r="A3413" s="109" t="s">
        <v>2017</v>
      </c>
      <c r="B3413">
        <v>162</v>
      </c>
      <c r="C3413" s="109" t="s">
        <v>21</v>
      </c>
      <c r="D3413" s="109" t="s">
        <v>1458</v>
      </c>
      <c r="E3413" s="94">
        <v>44871</v>
      </c>
      <c r="F3413" s="174">
        <v>0.4725347222222222</v>
      </c>
      <c r="G3413">
        <v>2</v>
      </c>
      <c r="H3413" s="109" t="s">
        <v>21</v>
      </c>
      <c r="I3413"/>
      <c r="AR3413">
        <v>73</v>
      </c>
      <c r="AS3413" t="str">
        <v>OPERATIONS</v>
      </c>
      <c r="AT3413" t="str">
        <v>PHILIP ESEIGBE (OPERATIO</v>
      </c>
      <c r="AU3413" s="31">
        <v>44884</v>
      </c>
      <c r="AV3413" s="40">
        <v>0.26895833333333335</v>
      </c>
      <c r="BW3413">
        <v>420</v>
      </c>
      <c r="BX3413" t="str">
        <v>ENGINEERING</v>
      </c>
      <c r="BY3413" t="str">
        <v>OWOLABI EMMANUEL</v>
      </c>
      <c r="BZ3413" s="31">
        <v>44881</v>
      </c>
      <c r="CA3413" s="40">
        <v>0.50881944444444449</v>
      </c>
      <c r="DB3413">
        <v>547</v>
      </c>
      <c r="DC3413" t="str">
        <v>MICURA</v>
      </c>
      <c r="DD3413" t="str">
        <v>OLIJO CHUKWUDI (ENGR)</v>
      </c>
      <c r="DE3413" s="31">
        <v>44882</v>
      </c>
      <c r="DF3413" s="40">
        <v>0.78815972222222219</v>
      </c>
    </row>
    <row r="3414" spans="1:110" x14ac:dyDescent="0.25">
      <c r="A3414" s="109" t="s">
        <v>2017</v>
      </c>
      <c r="B3414">
        <v>163</v>
      </c>
      <c r="C3414" s="109" t="s">
        <v>21</v>
      </c>
      <c r="D3414" s="109" t="s">
        <v>600</v>
      </c>
      <c r="E3414" s="94">
        <v>44871</v>
      </c>
      <c r="F3414" s="174">
        <v>0.47260416666666666</v>
      </c>
      <c r="G3414">
        <v>2</v>
      </c>
      <c r="H3414" s="109" t="s">
        <v>21</v>
      </c>
      <c r="I3414"/>
      <c r="AR3414">
        <v>74</v>
      </c>
      <c r="AS3414" t="str">
        <v>MICURA</v>
      </c>
      <c r="AT3414" t="str">
        <v>CASTRO GARUBA (MIC)</v>
      </c>
      <c r="AU3414" s="31">
        <v>44884</v>
      </c>
      <c r="AV3414" s="40">
        <v>0.26902777777777775</v>
      </c>
      <c r="BW3414">
        <v>421</v>
      </c>
      <c r="BX3414" t="str">
        <v>ENGINEERING</v>
      </c>
      <c r="BY3414" t="str">
        <v>TOBILOBA ISHOLA</v>
      </c>
      <c r="BZ3414" s="31">
        <v>44881</v>
      </c>
      <c r="CA3414" s="40">
        <v>0.50895833333333329</v>
      </c>
      <c r="DB3414">
        <v>548</v>
      </c>
      <c r="DC3414" t="str">
        <v>MICURA</v>
      </c>
      <c r="DD3414" t="str">
        <v>YUSUF TAIWO (MIC)</v>
      </c>
      <c r="DE3414" s="31">
        <v>44882</v>
      </c>
      <c r="DF3414" s="40">
        <v>0.78822916666666665</v>
      </c>
    </row>
    <row r="3415" spans="1:110" x14ac:dyDescent="0.25">
      <c r="A3415" s="109" t="s">
        <v>2017</v>
      </c>
      <c r="B3415">
        <v>164</v>
      </c>
      <c r="C3415" s="109" t="s">
        <v>53</v>
      </c>
      <c r="D3415" s="109" t="s">
        <v>1890</v>
      </c>
      <c r="E3415" s="94">
        <v>44871</v>
      </c>
      <c r="F3415" s="174">
        <v>0.47274305555555557</v>
      </c>
      <c r="G3415">
        <v>2</v>
      </c>
      <c r="H3415" s="109" t="s">
        <v>1891</v>
      </c>
      <c r="I3415"/>
      <c r="AR3415">
        <v>75</v>
      </c>
      <c r="AS3415" t="str">
        <v>MICURA</v>
      </c>
      <c r="AT3415" t="str">
        <v>SAMUEL YINUSA ABAH (MIC</v>
      </c>
      <c r="AU3415" s="31">
        <v>44884</v>
      </c>
      <c r="AV3415" s="40">
        <v>0.26906249999999998</v>
      </c>
      <c r="BW3415">
        <v>422</v>
      </c>
      <c r="BX3415" t="str">
        <v>ENGINEERING</v>
      </c>
      <c r="BY3415" t="str">
        <v>ONABANJO ANTHONY (ENGR)</v>
      </c>
      <c r="BZ3415" s="31">
        <v>44881</v>
      </c>
      <c r="CA3415" s="40">
        <v>0.50901620370370371</v>
      </c>
      <c r="DB3415">
        <v>549</v>
      </c>
      <c r="DC3415" t="str">
        <v>MICURA</v>
      </c>
      <c r="DD3415" t="str">
        <v>BAMGBOSE SEGUN M. (MIC)</v>
      </c>
      <c r="DE3415" s="31">
        <v>44882</v>
      </c>
      <c r="DF3415" s="40">
        <v>0.78828703703703706</v>
      </c>
    </row>
    <row r="3416" spans="1:110" x14ac:dyDescent="0.25">
      <c r="A3416" s="109" t="s">
        <v>2017</v>
      </c>
      <c r="B3416">
        <v>165</v>
      </c>
      <c r="C3416" s="109" t="s">
        <v>54</v>
      </c>
      <c r="D3416" s="109" t="s">
        <v>1606</v>
      </c>
      <c r="E3416" s="94">
        <v>44871</v>
      </c>
      <c r="F3416" s="174">
        <v>0.47285879629629629</v>
      </c>
      <c r="G3416">
        <v>2</v>
      </c>
      <c r="H3416" s="109" t="s">
        <v>1607</v>
      </c>
      <c r="I3416">
        <v>6722916</v>
      </c>
      <c r="AR3416">
        <v>76</v>
      </c>
      <c r="AS3416" t="str">
        <v>MICURA</v>
      </c>
      <c r="AT3416" t="str">
        <v>HITLA EJOVI KELVIN (MIC</v>
      </c>
      <c r="AU3416" s="31">
        <v>44884</v>
      </c>
      <c r="AV3416" s="40">
        <v>0.26974537037037039</v>
      </c>
      <c r="BW3416">
        <v>423</v>
      </c>
      <c r="BX3416" t="str">
        <v>OLM</v>
      </c>
      <c r="BY3416" t="str">
        <v>NNAJI CHIDOZIE (OLM)</v>
      </c>
      <c r="BZ3416" s="31">
        <v>44881</v>
      </c>
      <c r="CA3416" s="40">
        <v>0.50908564814814816</v>
      </c>
      <c r="DB3416">
        <v>550</v>
      </c>
      <c r="DC3416" t="str">
        <v>MICURA</v>
      </c>
      <c r="DD3416" t="str">
        <v>OBAFEMI OWOLABI (MIC)</v>
      </c>
      <c r="DE3416" s="31">
        <v>44882</v>
      </c>
      <c r="DF3416" s="40">
        <v>0.78834490740740737</v>
      </c>
    </row>
    <row r="3417" spans="1:110" x14ac:dyDescent="0.25">
      <c r="A3417" s="109" t="s">
        <v>2017</v>
      </c>
      <c r="B3417">
        <v>166</v>
      </c>
      <c r="C3417" s="109" t="s">
        <v>52</v>
      </c>
      <c r="D3417" s="109" t="s">
        <v>482</v>
      </c>
      <c r="E3417" s="94">
        <v>44871</v>
      </c>
      <c r="F3417" s="174">
        <v>0.47304398148148147</v>
      </c>
      <c r="G3417">
        <v>2</v>
      </c>
      <c r="H3417" s="109" t="s">
        <v>483</v>
      </c>
      <c r="I3417">
        <v>3665375</v>
      </c>
      <c r="AR3417">
        <v>77</v>
      </c>
      <c r="AS3417" t="str">
        <v>OPERATIONS</v>
      </c>
      <c r="AT3417" t="str">
        <v>JACKSON AYIBA NOAH (OPS</v>
      </c>
      <c r="AU3417" s="31">
        <v>44884</v>
      </c>
      <c r="AV3417" s="40">
        <v>0.26979166666666665</v>
      </c>
      <c r="BW3417">
        <v>424</v>
      </c>
      <c r="BX3417" t="str">
        <v>ENGINEERING</v>
      </c>
      <c r="BY3417" t="str">
        <v>BOMBOM MARK BISONG (ENG</v>
      </c>
      <c r="BZ3417" s="31">
        <v>44881</v>
      </c>
      <c r="CA3417" s="40">
        <v>0.50996527777777778</v>
      </c>
      <c r="DB3417">
        <v>551</v>
      </c>
      <c r="DC3417" t="str">
        <v>MICURA</v>
      </c>
      <c r="DD3417" t="str">
        <v>ODEBODE OLUSHOLA (MIC)</v>
      </c>
      <c r="DE3417" s="31">
        <v>44882</v>
      </c>
      <c r="DF3417" s="40">
        <v>0.78840277777777779</v>
      </c>
    </row>
    <row r="3418" spans="1:110" x14ac:dyDescent="0.25">
      <c r="A3418" s="109" t="s">
        <v>2017</v>
      </c>
      <c r="B3418">
        <v>167</v>
      </c>
      <c r="C3418" s="109" t="s">
        <v>52</v>
      </c>
      <c r="D3418" s="109" t="s">
        <v>240</v>
      </c>
      <c r="E3418" s="94">
        <v>44871</v>
      </c>
      <c r="F3418" s="174">
        <v>0.47324074074074074</v>
      </c>
      <c r="G3418">
        <v>2</v>
      </c>
      <c r="H3418" s="109" t="s">
        <v>241</v>
      </c>
      <c r="I3418">
        <v>2684895</v>
      </c>
      <c r="AR3418">
        <v>78</v>
      </c>
      <c r="AS3418" t="str">
        <v>OPERATIONS</v>
      </c>
      <c r="AT3418" t="str">
        <v>LANRE JOB (OPS)</v>
      </c>
      <c r="AU3418" s="31">
        <v>44884</v>
      </c>
      <c r="AV3418" s="40">
        <v>0.26991898148148147</v>
      </c>
      <c r="BW3418">
        <v>425</v>
      </c>
      <c r="BX3418" t="str">
        <v>ENGINEERING</v>
      </c>
      <c r="BY3418" t="str">
        <v>NDUKWE JOHN O. (ENGR)</v>
      </c>
      <c r="BZ3418" s="31">
        <v>44881</v>
      </c>
      <c r="CA3418" s="40">
        <v>0.51359953703703709</v>
      </c>
      <c r="DB3418">
        <v>552</v>
      </c>
      <c r="DC3418" t="str">
        <v>CONTRACTOR</v>
      </c>
      <c r="DD3418" t="str">
        <v>ANJORIN TEMITOPE (MEDBUR</v>
      </c>
      <c r="DE3418" s="31">
        <v>44882</v>
      </c>
      <c r="DF3418" s="40">
        <v>0.78862268518518519</v>
      </c>
    </row>
    <row r="3419" spans="1:110" x14ac:dyDescent="0.25">
      <c r="A3419" s="109" t="s">
        <v>2017</v>
      </c>
      <c r="B3419">
        <v>168</v>
      </c>
      <c r="C3419" s="109" t="s">
        <v>54</v>
      </c>
      <c r="D3419" s="109" t="s">
        <v>1712</v>
      </c>
      <c r="E3419" s="94">
        <v>44871</v>
      </c>
      <c r="F3419" s="174">
        <v>0.4740509259259259</v>
      </c>
      <c r="G3419">
        <v>2</v>
      </c>
      <c r="H3419" s="109" t="s">
        <v>1713</v>
      </c>
      <c r="I3419">
        <v>5501738</v>
      </c>
      <c r="AR3419">
        <v>79</v>
      </c>
      <c r="AS3419" t="str">
        <v>ENGINEERING</v>
      </c>
      <c r="AT3419" t="str">
        <v>ABOLARIN OLUYEMI (ENGR)</v>
      </c>
      <c r="AU3419" s="31">
        <v>44884</v>
      </c>
      <c r="AV3419" s="40">
        <v>0.26996527777777779</v>
      </c>
      <c r="BW3419">
        <v>426</v>
      </c>
      <c r="BX3419" t="str">
        <v>ENGINEERING</v>
      </c>
      <c r="BY3419" t="str">
        <v>NWAEKE MICHAEL (ENGR)</v>
      </c>
      <c r="BZ3419" s="31">
        <v>44881</v>
      </c>
      <c r="CA3419" s="40">
        <v>0.5136574074074074</v>
      </c>
      <c r="DB3419">
        <v>553</v>
      </c>
      <c r="DC3419" t="str">
        <v>CONTRACTOR</v>
      </c>
      <c r="DD3419" t="str">
        <v>USMAN FOLAMI (MEDBURY)</v>
      </c>
      <c r="DE3419" s="31">
        <v>44882</v>
      </c>
      <c r="DF3419" s="40">
        <v>0.78869212962962965</v>
      </c>
    </row>
    <row r="3420" spans="1:110" x14ac:dyDescent="0.25">
      <c r="A3420" s="109" t="s">
        <v>2017</v>
      </c>
      <c r="B3420">
        <v>169</v>
      </c>
      <c r="C3420" s="109" t="s">
        <v>54</v>
      </c>
      <c r="D3420" s="109" t="s">
        <v>1304</v>
      </c>
      <c r="E3420" s="94">
        <v>44871</v>
      </c>
      <c r="F3420" s="174">
        <v>0.47408564814814813</v>
      </c>
      <c r="G3420">
        <v>2</v>
      </c>
      <c r="H3420" s="109" t="s">
        <v>1305</v>
      </c>
      <c r="I3420">
        <v>15013139</v>
      </c>
      <c r="AR3420">
        <v>80</v>
      </c>
      <c r="AS3420" t="str">
        <v>MICURA</v>
      </c>
      <c r="AT3420" t="str">
        <v>AKINFENWA OLUWAYEMI (MI</v>
      </c>
      <c r="AU3420" s="31">
        <v>44884</v>
      </c>
      <c r="AV3420" s="40">
        <v>0.27</v>
      </c>
      <c r="BW3420">
        <v>427</v>
      </c>
      <c r="BX3420" t="str">
        <v>MICURA</v>
      </c>
      <c r="BY3420" t="str">
        <v>AILERU RILWAN (MIC)</v>
      </c>
      <c r="BZ3420" s="31">
        <v>44881</v>
      </c>
      <c r="CA3420" s="40">
        <v>0.51373842592592589</v>
      </c>
      <c r="DB3420">
        <v>554</v>
      </c>
      <c r="DC3420" t="str">
        <v>MICURA</v>
      </c>
      <c r="DD3420" t="str">
        <v>ILESANMI SUNDAY (MIC)</v>
      </c>
      <c r="DE3420" s="31">
        <v>44882</v>
      </c>
      <c r="DF3420" s="40">
        <v>0.78899305555555554</v>
      </c>
    </row>
    <row r="3421" spans="1:110" x14ac:dyDescent="0.25">
      <c r="A3421" s="109" t="s">
        <v>2017</v>
      </c>
      <c r="B3421">
        <v>170</v>
      </c>
      <c r="C3421" s="109" t="s">
        <v>53</v>
      </c>
      <c r="D3421" s="109" t="s">
        <v>1888</v>
      </c>
      <c r="E3421" s="94">
        <v>44871</v>
      </c>
      <c r="F3421" s="174">
        <v>0.47461805555555553</v>
      </c>
      <c r="G3421">
        <v>2</v>
      </c>
      <c r="H3421" s="109" t="s">
        <v>1889</v>
      </c>
      <c r="I3421">
        <v>6724155</v>
      </c>
      <c r="AR3421">
        <v>81</v>
      </c>
      <c r="AS3421" t="str">
        <v>MICURA</v>
      </c>
      <c r="AT3421" t="str">
        <v>ISAAC JOHN (MIC)</v>
      </c>
      <c r="AU3421" s="31">
        <v>44884</v>
      </c>
      <c r="AV3421" s="40">
        <v>0.27006944444444442</v>
      </c>
      <c r="BW3421">
        <v>428</v>
      </c>
      <c r="BX3421" t="str">
        <v>MICURA</v>
      </c>
      <c r="BY3421" t="str">
        <v>SHOTONWA KAYODE (MIC)</v>
      </c>
      <c r="BZ3421" s="31">
        <v>44881</v>
      </c>
      <c r="CA3421" s="40">
        <v>0.51380787037037035</v>
      </c>
      <c r="DB3421">
        <v>555</v>
      </c>
      <c r="DC3421" t="str">
        <v>MICURA</v>
      </c>
      <c r="DD3421" t="str">
        <v>SHEDARA ROWLAND O. (MIC)</v>
      </c>
      <c r="DE3421" s="31">
        <v>44882</v>
      </c>
      <c r="DF3421" s="40">
        <v>0.7890625</v>
      </c>
    </row>
    <row r="3422" spans="1:110" x14ac:dyDescent="0.25">
      <c r="A3422" s="109" t="s">
        <v>2017</v>
      </c>
      <c r="B3422">
        <v>171</v>
      </c>
      <c r="C3422" s="109" t="s">
        <v>54</v>
      </c>
      <c r="D3422" s="109" t="s">
        <v>1853</v>
      </c>
      <c r="E3422" s="94">
        <v>44871</v>
      </c>
      <c r="F3422" s="174">
        <v>0.47467592592592595</v>
      </c>
      <c r="G3422">
        <v>2</v>
      </c>
      <c r="H3422" s="109" t="s">
        <v>1854</v>
      </c>
      <c r="I3422"/>
      <c r="AR3422">
        <v>82</v>
      </c>
      <c r="AS3422" t="str">
        <v>MICURA</v>
      </c>
      <c r="AT3422" t="str">
        <v>VINCENT AGEBE (MIC)</v>
      </c>
      <c r="AU3422" s="31">
        <v>44884</v>
      </c>
      <c r="AV3422" s="40">
        <v>0.27015046296296297</v>
      </c>
      <c r="BW3422">
        <v>429</v>
      </c>
      <c r="BX3422" t="str">
        <v>ENGINEERING</v>
      </c>
      <c r="BY3422" t="str">
        <v>MUKAILA IBRAHIM</v>
      </c>
      <c r="BZ3422" s="31">
        <v>44881</v>
      </c>
      <c r="CA3422" s="40">
        <v>0.51488425925925929</v>
      </c>
      <c r="DB3422">
        <v>556</v>
      </c>
      <c r="DC3422" t="str">
        <v>MICURA</v>
      </c>
      <c r="DD3422" t="str">
        <v>LAWAL YEKINI (MIC)</v>
      </c>
      <c r="DE3422" s="31">
        <v>44882</v>
      </c>
      <c r="DF3422" s="40">
        <v>0.78912037037037042</v>
      </c>
    </row>
    <row r="3423" spans="1:110" x14ac:dyDescent="0.25">
      <c r="A3423" s="109" t="s">
        <v>2017</v>
      </c>
      <c r="B3423">
        <v>172</v>
      </c>
      <c r="C3423" s="109" t="s">
        <v>53</v>
      </c>
      <c r="D3423" s="109" t="s">
        <v>1515</v>
      </c>
      <c r="E3423" s="94">
        <v>44871</v>
      </c>
      <c r="F3423" s="174">
        <v>0.47496527777777775</v>
      </c>
      <c r="G3423">
        <v>2</v>
      </c>
      <c r="H3423" s="109" t="s">
        <v>1516</v>
      </c>
      <c r="I3423"/>
      <c r="AR3423">
        <v>83</v>
      </c>
      <c r="AS3423" t="str">
        <v>OPERATIONS</v>
      </c>
      <c r="AT3423" t="str">
        <v>FAGBEMI BUKOLA J (OPS)</v>
      </c>
      <c r="AU3423" s="31">
        <v>44884</v>
      </c>
      <c r="AV3423" s="40">
        <v>0.27026620370370369</v>
      </c>
      <c r="BW3423">
        <v>430</v>
      </c>
      <c r="BX3423" t="str">
        <v>OPERATIONS</v>
      </c>
      <c r="BY3423" t="str">
        <v>OMOROH JONATHAN (OPS)</v>
      </c>
      <c r="BZ3423" s="31">
        <v>44881</v>
      </c>
      <c r="CA3423" s="40">
        <v>0.51495370370370375</v>
      </c>
      <c r="DB3423">
        <v>557</v>
      </c>
      <c r="DC3423" t="str">
        <v>OPERATIONS</v>
      </c>
      <c r="DD3423" t="str">
        <v>ISAH BRAIMAH (G.OPS)</v>
      </c>
      <c r="DE3423" s="31">
        <v>44882</v>
      </c>
      <c r="DF3423" s="40">
        <v>0.78927083333333337</v>
      </c>
    </row>
    <row r="3424" spans="1:110" x14ac:dyDescent="0.25">
      <c r="A3424" s="109" t="s">
        <v>2017</v>
      </c>
      <c r="B3424">
        <v>173</v>
      </c>
      <c r="C3424" s="109" t="s">
        <v>54</v>
      </c>
      <c r="D3424" s="109" t="s">
        <v>2020</v>
      </c>
      <c r="E3424" s="94">
        <v>44871</v>
      </c>
      <c r="F3424" s="174">
        <v>0.47531250000000003</v>
      </c>
      <c r="G3424">
        <v>2</v>
      </c>
      <c r="H3424" s="109" t="s">
        <v>2021</v>
      </c>
      <c r="I3424">
        <v>5343157</v>
      </c>
      <c r="AR3424">
        <v>84</v>
      </c>
      <c r="AS3424" t="str">
        <v>ENGINEERING</v>
      </c>
      <c r="AT3424" t="str">
        <v>TITUS GIDEON (ENGR)</v>
      </c>
      <c r="AU3424" s="31">
        <v>44884</v>
      </c>
      <c r="AV3424" s="40">
        <v>0.27030092592592592</v>
      </c>
      <c r="BW3424">
        <v>431</v>
      </c>
      <c r="BX3424" t="str">
        <v>ENGINEERING</v>
      </c>
      <c r="BY3424" t="str">
        <v>VICTOR AIGBONOHAN (ENGR</v>
      </c>
      <c r="BZ3424" s="31">
        <v>44881</v>
      </c>
      <c r="CA3424" s="40">
        <v>0.51597222222222228</v>
      </c>
      <c r="DB3424">
        <v>558</v>
      </c>
      <c r="DC3424" t="str">
        <v>OPERATIONS</v>
      </c>
      <c r="DD3424" t="str">
        <v>KAZEEM OLAIDE (OPS)</v>
      </c>
      <c r="DE3424" s="31">
        <v>44882</v>
      </c>
      <c r="DF3424" s="40">
        <v>0.78934027777777782</v>
      </c>
    </row>
    <row r="3425" spans="1:110" x14ac:dyDescent="0.25">
      <c r="A3425" s="109" t="s">
        <v>2017</v>
      </c>
      <c r="B3425">
        <v>174</v>
      </c>
      <c r="C3425" s="109" t="s">
        <v>54</v>
      </c>
      <c r="D3425" s="109" t="s">
        <v>456</v>
      </c>
      <c r="E3425" s="94">
        <v>44871</v>
      </c>
      <c r="F3425" s="174">
        <v>0.47535879629629629</v>
      </c>
      <c r="G3425">
        <v>2</v>
      </c>
      <c r="H3425" s="109" t="s">
        <v>457</v>
      </c>
      <c r="I3425">
        <v>6720578</v>
      </c>
      <c r="AR3425">
        <v>85</v>
      </c>
      <c r="AS3425" t="str">
        <v>ENGINEERING</v>
      </c>
      <c r="AT3425" t="str">
        <v>TAJUDEEN JIMOH (ENGR)</v>
      </c>
      <c r="AU3425" s="31">
        <v>44884</v>
      </c>
      <c r="AV3425" s="40">
        <v>0.27043981481481483</v>
      </c>
      <c r="BW3425">
        <v>432</v>
      </c>
      <c r="BX3425" t="str">
        <v>OPERATIONS</v>
      </c>
      <c r="BY3425" t="str">
        <v>JAMES VICTOR S. (OPS)</v>
      </c>
      <c r="BZ3425" s="31">
        <v>44881</v>
      </c>
      <c r="CA3425" s="40">
        <v>0.51790509259259254</v>
      </c>
      <c r="DB3425">
        <v>559</v>
      </c>
      <c r="DC3425" t="str">
        <v>OPERATIONS</v>
      </c>
      <c r="DD3425" t="str">
        <v>OMOVIRO ANDREW (MIC)</v>
      </c>
      <c r="DE3425" s="31">
        <v>44882</v>
      </c>
      <c r="DF3425" s="40">
        <v>0.78939814814814813</v>
      </c>
    </row>
    <row r="3426" spans="1:110" x14ac:dyDescent="0.25">
      <c r="A3426" s="109" t="s">
        <v>2017</v>
      </c>
      <c r="B3426">
        <v>175</v>
      </c>
      <c r="C3426" s="109" t="s">
        <v>54</v>
      </c>
      <c r="D3426" s="109" t="s">
        <v>260</v>
      </c>
      <c r="E3426" s="94">
        <v>44871</v>
      </c>
      <c r="F3426" s="174">
        <v>0.47547453703703701</v>
      </c>
      <c r="G3426">
        <v>2</v>
      </c>
      <c r="H3426" s="109" t="s">
        <v>261</v>
      </c>
      <c r="I3426">
        <v>7370832</v>
      </c>
      <c r="AR3426">
        <v>86</v>
      </c>
      <c r="AS3426" t="str">
        <v>ENGINEERING</v>
      </c>
      <c r="AT3426" t="str">
        <v>OLUBIYI SAHEED AKANDE</v>
      </c>
      <c r="AU3426" s="31">
        <v>44884</v>
      </c>
      <c r="AV3426" s="40">
        <v>0.27050925925925928</v>
      </c>
      <c r="BW3426">
        <v>433</v>
      </c>
      <c r="BX3426" t="str">
        <v>MICURA</v>
      </c>
      <c r="BY3426" t="str">
        <v>ONYEAMACHI MICHAEL (MIC</v>
      </c>
      <c r="BZ3426" s="31">
        <v>44881</v>
      </c>
      <c r="CA3426" s="40">
        <v>0.52074074074074073</v>
      </c>
      <c r="DB3426">
        <v>560</v>
      </c>
      <c r="DC3426" t="str">
        <v>MICURA</v>
      </c>
      <c r="DD3426" t="str">
        <v>EVELYN OVIE (MIC)</v>
      </c>
      <c r="DE3426" s="31">
        <v>44882</v>
      </c>
      <c r="DF3426" s="40">
        <v>0.78960648148148149</v>
      </c>
    </row>
    <row r="3427" spans="1:110" x14ac:dyDescent="0.25">
      <c r="A3427" s="109" t="s">
        <v>2017</v>
      </c>
      <c r="B3427">
        <v>176</v>
      </c>
      <c r="C3427" s="109" t="s">
        <v>52</v>
      </c>
      <c r="D3427" s="109" t="s">
        <v>1463</v>
      </c>
      <c r="E3427" s="94">
        <v>44871</v>
      </c>
      <c r="F3427" s="174">
        <v>0.47550925925925924</v>
      </c>
      <c r="G3427">
        <v>2</v>
      </c>
      <c r="H3427" s="109" t="s">
        <v>1464</v>
      </c>
      <c r="I3427">
        <v>5348781</v>
      </c>
      <c r="AR3427">
        <v>87</v>
      </c>
      <c r="AS3427" t="str">
        <v>MICURA</v>
      </c>
      <c r="AT3427" t="str">
        <v>IBOR IGRI ARCHIBONG (MI</v>
      </c>
      <c r="AU3427" s="31">
        <v>44884</v>
      </c>
      <c r="AV3427" s="40">
        <v>0.27105324074074072</v>
      </c>
      <c r="BW3427">
        <v>434</v>
      </c>
      <c r="BX3427" t="str">
        <v>ENGINEERING</v>
      </c>
      <c r="BY3427" t="str">
        <v>LAWRENCE N AHANEKU (ENG</v>
      </c>
      <c r="BZ3427" s="31">
        <v>44881</v>
      </c>
      <c r="CA3427" s="40">
        <v>0.52089120370370368</v>
      </c>
      <c r="DB3427">
        <v>561</v>
      </c>
      <c r="DC3427" t="str">
        <v>OPERATIONS</v>
      </c>
      <c r="DD3427" t="str">
        <v>CHRISTOPHER OGBEKHIU(OP</v>
      </c>
      <c r="DE3427" s="31">
        <v>44882</v>
      </c>
      <c r="DF3427" s="40">
        <v>0.78969907407407403</v>
      </c>
    </row>
    <row r="3428" spans="1:110" x14ac:dyDescent="0.25">
      <c r="A3428" s="109" t="s">
        <v>2017</v>
      </c>
      <c r="B3428">
        <v>177</v>
      </c>
      <c r="C3428" s="109" t="s">
        <v>54</v>
      </c>
      <c r="D3428" s="109" t="s">
        <v>262</v>
      </c>
      <c r="E3428" s="94">
        <v>44871</v>
      </c>
      <c r="F3428" s="174">
        <v>0.47555555555555556</v>
      </c>
      <c r="G3428">
        <v>2</v>
      </c>
      <c r="H3428" s="109" t="s">
        <v>263</v>
      </c>
      <c r="I3428">
        <v>2790017</v>
      </c>
      <c r="AR3428">
        <v>88</v>
      </c>
      <c r="AS3428" t="str">
        <v>MICURA</v>
      </c>
      <c r="AT3428" t="str">
        <v>ABBEY GBENGA (MIC)</v>
      </c>
      <c r="AU3428" s="31">
        <v>44884</v>
      </c>
      <c r="AV3428" s="40">
        <v>0.27121527777777776</v>
      </c>
      <c r="BW3428">
        <v>435</v>
      </c>
      <c r="BX3428" t="str">
        <v>ENGINEERING</v>
      </c>
      <c r="BY3428" t="str">
        <v>MORAWO KAZEEM (DRV)</v>
      </c>
      <c r="BZ3428" s="31">
        <v>44881</v>
      </c>
      <c r="CA3428" s="40">
        <v>0.52902777777777776</v>
      </c>
      <c r="DB3428">
        <v>562</v>
      </c>
      <c r="DC3428" t="str">
        <v>MICURA</v>
      </c>
      <c r="DD3428" t="str">
        <v>IKHANE ROBERT GREG (MIC)</v>
      </c>
      <c r="DE3428" s="31">
        <v>44882</v>
      </c>
      <c r="DF3428" s="40">
        <v>0.78984953703703709</v>
      </c>
    </row>
    <row r="3429" spans="1:110" x14ac:dyDescent="0.25">
      <c r="A3429" s="109" t="s">
        <v>2017</v>
      </c>
      <c r="B3429">
        <v>178</v>
      </c>
      <c r="C3429" s="109" t="s">
        <v>53</v>
      </c>
      <c r="D3429" s="109" t="s">
        <v>1493</v>
      </c>
      <c r="E3429" s="94">
        <v>44871</v>
      </c>
      <c r="F3429" s="174">
        <v>0.47590277777777779</v>
      </c>
      <c r="G3429">
        <v>2</v>
      </c>
      <c r="H3429" s="109" t="s">
        <v>1494</v>
      </c>
      <c r="I3429"/>
      <c r="AR3429">
        <v>89</v>
      </c>
      <c r="AS3429" t="str">
        <v>ENGINEERING</v>
      </c>
      <c r="AT3429" t="str">
        <v>YINUSA SALIU ADEBAYO</v>
      </c>
      <c r="AU3429" s="31">
        <v>44884</v>
      </c>
      <c r="AV3429" s="40">
        <v>0.27124999999999999</v>
      </c>
      <c r="BW3429">
        <v>436</v>
      </c>
      <c r="BX3429" t="str">
        <v>OPERATIONS</v>
      </c>
      <c r="BY3429" t="str">
        <v>ATANDA LUKMAN (OPS)</v>
      </c>
      <c r="BZ3429" s="31">
        <v>44881</v>
      </c>
      <c r="CA3429" s="40">
        <v>0.52916666666666667</v>
      </c>
      <c r="DB3429">
        <v>563</v>
      </c>
      <c r="DC3429" t="str">
        <v>MICURA</v>
      </c>
      <c r="DD3429" t="str">
        <v>ABBEY BALOGUN (MIC)</v>
      </c>
      <c r="DE3429" s="31">
        <v>44882</v>
      </c>
      <c r="DF3429" s="40">
        <v>0.78990740740740739</v>
      </c>
    </row>
    <row r="3430" spans="1:110" x14ac:dyDescent="0.25">
      <c r="A3430" s="109" t="s">
        <v>2017</v>
      </c>
      <c r="B3430">
        <v>179</v>
      </c>
      <c r="C3430" s="109" t="s">
        <v>54</v>
      </c>
      <c r="D3430" s="109" t="s">
        <v>1316</v>
      </c>
      <c r="E3430" s="94">
        <v>44871</v>
      </c>
      <c r="F3430" s="174">
        <v>0.47599537037037037</v>
      </c>
      <c r="G3430">
        <v>2</v>
      </c>
      <c r="H3430" s="109" t="s">
        <v>1317</v>
      </c>
      <c r="I3430">
        <v>2052000</v>
      </c>
      <c r="AR3430">
        <v>90</v>
      </c>
      <c r="AS3430" t="str">
        <v>OPERATIONS</v>
      </c>
      <c r="AT3430" t="str">
        <v>FELIX OMOSOGA (OPS)</v>
      </c>
      <c r="AU3430" s="31">
        <v>44884</v>
      </c>
      <c r="AV3430" s="40">
        <v>0.27149305555555553</v>
      </c>
      <c r="BW3430">
        <v>437</v>
      </c>
      <c r="BX3430" t="str">
        <v>OPERATIONS</v>
      </c>
      <c r="BY3430" t="str">
        <v>AMOO NAJEEM (OPS)</v>
      </c>
      <c r="BZ3430" s="31">
        <v>44881</v>
      </c>
      <c r="CA3430" s="40">
        <v>0.54372685185185188</v>
      </c>
      <c r="DB3430">
        <v>564</v>
      </c>
      <c r="DC3430" t="str">
        <v>MICURA</v>
      </c>
      <c r="DD3430" t="str">
        <v>OYEBAMIJI BUKOLA (MIC)</v>
      </c>
      <c r="DE3430" s="31">
        <v>44882</v>
      </c>
      <c r="DF3430" s="40">
        <v>0.79039351851851847</v>
      </c>
    </row>
    <row r="3431" spans="1:110" x14ac:dyDescent="0.25">
      <c r="A3431" s="109" t="s">
        <v>2017</v>
      </c>
      <c r="B3431">
        <v>180</v>
      </c>
      <c r="C3431" s="109" t="s">
        <v>53</v>
      </c>
      <c r="D3431" s="109" t="s">
        <v>1252</v>
      </c>
      <c r="E3431" s="94">
        <v>44871</v>
      </c>
      <c r="F3431" s="174">
        <v>0.47695601851851854</v>
      </c>
      <c r="G3431">
        <v>2</v>
      </c>
      <c r="H3431" s="109" t="s">
        <v>1253</v>
      </c>
      <c r="I3431">
        <v>14807551</v>
      </c>
      <c r="AR3431">
        <v>91</v>
      </c>
      <c r="AS3431" t="str">
        <v>MICURA</v>
      </c>
      <c r="AT3431" t="str">
        <v>IBRAHIM NASIRU ADIO (MI</v>
      </c>
      <c r="AU3431" s="31">
        <v>44884</v>
      </c>
      <c r="AV3431" s="40">
        <v>0.27152777777777776</v>
      </c>
      <c r="BW3431">
        <v>438</v>
      </c>
      <c r="BX3431" t="str">
        <v>ENGINEERING</v>
      </c>
      <c r="BY3431" t="str">
        <v>ENUMAH EMMANUEL (ENGR)</v>
      </c>
      <c r="BZ3431" s="31">
        <v>44881</v>
      </c>
      <c r="CA3431" s="40">
        <v>0.54402777777777778</v>
      </c>
      <c r="DB3431">
        <v>565</v>
      </c>
      <c r="DC3431" t="str">
        <v>MICURA</v>
      </c>
      <c r="DD3431" t="str">
        <v>OLUMADE OYEDE (MIC)</v>
      </c>
      <c r="DE3431" s="31">
        <v>44882</v>
      </c>
      <c r="DF3431" s="40">
        <v>0.79046296296296292</v>
      </c>
    </row>
    <row r="3432" spans="1:110" x14ac:dyDescent="0.25">
      <c r="A3432" s="109" t="s">
        <v>2017</v>
      </c>
      <c r="B3432">
        <v>181</v>
      </c>
      <c r="C3432" s="109" t="s">
        <v>53</v>
      </c>
      <c r="D3432" s="109" t="s">
        <v>1354</v>
      </c>
      <c r="E3432" s="94">
        <v>44871</v>
      </c>
      <c r="F3432" s="174">
        <v>0.47724537037037035</v>
      </c>
      <c r="G3432">
        <v>2</v>
      </c>
      <c r="H3432" s="109" t="s">
        <v>1355</v>
      </c>
      <c r="I3432"/>
      <c r="AR3432">
        <v>92</v>
      </c>
      <c r="AS3432" t="str">
        <v>MICURA</v>
      </c>
      <c r="AT3432" t="str">
        <v>OLADIPUPO TUNDE (MIC)</v>
      </c>
      <c r="AU3432" s="31">
        <v>44884</v>
      </c>
      <c r="AV3432" s="40">
        <v>0.27179398148148148</v>
      </c>
      <c r="BW3432">
        <v>439</v>
      </c>
      <c r="BX3432" t="str">
        <v>OPERATIONS</v>
      </c>
      <c r="BY3432" t="str">
        <v>ODEBO .A. TIMOTHY (OPS)</v>
      </c>
      <c r="BZ3432" s="31">
        <v>44881</v>
      </c>
      <c r="CA3432" s="40">
        <v>0.5440625</v>
      </c>
      <c r="DB3432">
        <v>566</v>
      </c>
      <c r="DC3432" t="str">
        <v>MICURA</v>
      </c>
      <c r="DD3432" t="str">
        <v>RILWAN USMAN (MIC)</v>
      </c>
      <c r="DE3432" s="31">
        <v>44882</v>
      </c>
      <c r="DF3432" s="40">
        <v>0.79052083333333334</v>
      </c>
    </row>
    <row r="3433" spans="1:110" x14ac:dyDescent="0.25">
      <c r="A3433" s="109" t="s">
        <v>2017</v>
      </c>
      <c r="B3433">
        <v>182</v>
      </c>
      <c r="C3433" s="109" t="s">
        <v>54</v>
      </c>
      <c r="D3433" s="109" t="s">
        <v>625</v>
      </c>
      <c r="E3433" s="94">
        <v>44871</v>
      </c>
      <c r="F3433" s="174">
        <v>0.47769675925925925</v>
      </c>
      <c r="G3433">
        <v>2</v>
      </c>
      <c r="H3433" s="109" t="s">
        <v>626</v>
      </c>
      <c r="I3433">
        <v>3414184</v>
      </c>
      <c r="AR3433">
        <v>93</v>
      </c>
      <c r="AS3433" t="str">
        <v>MICURA</v>
      </c>
      <c r="AT3433" t="str">
        <v>ASAGUNLA SHOLA (MIC)</v>
      </c>
      <c r="AU3433" s="31">
        <v>44884</v>
      </c>
      <c r="AV3433" s="40">
        <v>0.27185185185185184</v>
      </c>
      <c r="BW3433">
        <v>440</v>
      </c>
      <c r="BX3433" t="str">
        <v>ENGINEERING</v>
      </c>
      <c r="BY3433" t="str">
        <v>MORUF AMIDU (ENGR)</v>
      </c>
      <c r="BZ3433" s="31">
        <v>44881</v>
      </c>
      <c r="CA3433" s="40">
        <v>0.54546296296296293</v>
      </c>
      <c r="DB3433">
        <v>567</v>
      </c>
      <c r="DC3433" t="str">
        <v>MICURA</v>
      </c>
      <c r="DD3433" t="str">
        <v>EZEKIEL AREMU (MIC)</v>
      </c>
      <c r="DE3433" s="31">
        <v>44882</v>
      </c>
      <c r="DF3433" s="40">
        <v>0.79059027777777779</v>
      </c>
    </row>
    <row r="3434" spans="1:110" x14ac:dyDescent="0.25">
      <c r="A3434" s="109" t="s">
        <v>2017</v>
      </c>
      <c r="B3434">
        <v>183</v>
      </c>
      <c r="C3434" s="109" t="s">
        <v>54</v>
      </c>
      <c r="D3434" s="109" t="s">
        <v>1386</v>
      </c>
      <c r="E3434" s="94">
        <v>44871</v>
      </c>
      <c r="F3434" s="174">
        <v>0.47789351851851852</v>
      </c>
      <c r="G3434">
        <v>2</v>
      </c>
      <c r="H3434" s="109" t="s">
        <v>1387</v>
      </c>
      <c r="I3434"/>
      <c r="AR3434">
        <v>94</v>
      </c>
      <c r="AS3434" t="str">
        <v>OPERATIONS</v>
      </c>
      <c r="AT3434" t="str">
        <v>AJIMISAN BAMIDELE (OPS)</v>
      </c>
      <c r="AU3434" s="31">
        <v>44884</v>
      </c>
      <c r="AV3434" s="40">
        <v>0.27188657407407407</v>
      </c>
      <c r="BW3434">
        <v>441</v>
      </c>
      <c r="BX3434" t="str">
        <v>ENGINEERING</v>
      </c>
      <c r="BY3434" t="str">
        <v>ARABOR MATTHEW O. (DRV)</v>
      </c>
      <c r="BZ3434" s="31">
        <v>44881</v>
      </c>
      <c r="CA3434" s="40">
        <v>0.54582175925925924</v>
      </c>
      <c r="DB3434">
        <v>568</v>
      </c>
      <c r="DC3434" t="str">
        <v>MICURA</v>
      </c>
      <c r="DD3434" t="str">
        <v>OLORUNYOMI OLAREWAJU(MI</v>
      </c>
      <c r="DE3434" s="31">
        <v>44882</v>
      </c>
      <c r="DF3434" s="40">
        <v>0.79068287037037033</v>
      </c>
    </row>
    <row r="3435" spans="1:110" x14ac:dyDescent="0.25">
      <c r="A3435" s="109" t="s">
        <v>2017</v>
      </c>
      <c r="B3435">
        <v>184</v>
      </c>
      <c r="C3435" s="109" t="s">
        <v>54</v>
      </c>
      <c r="D3435" s="109" t="s">
        <v>1384</v>
      </c>
      <c r="E3435" s="94">
        <v>44871</v>
      </c>
      <c r="F3435" s="174">
        <v>0.47796296296296298</v>
      </c>
      <c r="G3435">
        <v>2</v>
      </c>
      <c r="H3435" s="109" t="s">
        <v>1385</v>
      </c>
      <c r="I3435"/>
      <c r="AR3435">
        <v>95</v>
      </c>
      <c r="AS3435" t="str">
        <v>MICURA</v>
      </c>
      <c r="AT3435" t="str">
        <v>SAMUEL AKINMOLAYAN (MIC</v>
      </c>
      <c r="AU3435" s="31">
        <v>44884</v>
      </c>
      <c r="AV3435" s="40">
        <v>0.27190972222222221</v>
      </c>
      <c r="BW3435">
        <v>442</v>
      </c>
      <c r="BX3435" t="str">
        <v>MICURA</v>
      </c>
      <c r="BY3435" t="str">
        <v>FELIX EJIKE EZEOGU (MIC</v>
      </c>
      <c r="BZ3435" s="31">
        <v>44881</v>
      </c>
      <c r="CA3435" s="40">
        <v>0.54643518518518519</v>
      </c>
      <c r="DB3435">
        <v>569</v>
      </c>
      <c r="DC3435" t="str">
        <v>MICURA</v>
      </c>
      <c r="DD3435" t="str">
        <v>YAKUBU JACOB (MIC)</v>
      </c>
      <c r="DE3435" s="31">
        <v>44882</v>
      </c>
      <c r="DF3435" s="40">
        <v>0.79075231481481478</v>
      </c>
    </row>
    <row r="3436" spans="1:110" x14ac:dyDescent="0.25">
      <c r="A3436" s="109" t="s">
        <v>2017</v>
      </c>
      <c r="B3436">
        <v>185</v>
      </c>
      <c r="C3436" s="109" t="s">
        <v>54</v>
      </c>
      <c r="D3436" s="109" t="s">
        <v>452</v>
      </c>
      <c r="E3436" s="94">
        <v>44871</v>
      </c>
      <c r="F3436" s="174">
        <v>0.47799768518518521</v>
      </c>
      <c r="G3436">
        <v>2</v>
      </c>
      <c r="H3436" s="109" t="s">
        <v>453</v>
      </c>
      <c r="I3436">
        <v>5341488</v>
      </c>
      <c r="AR3436">
        <v>96</v>
      </c>
      <c r="AS3436" t="str">
        <v>MICURA</v>
      </c>
      <c r="AT3436" t="str">
        <v>MONOKPO TOMA A. (MIC)</v>
      </c>
      <c r="AU3436" s="31">
        <v>44884</v>
      </c>
      <c r="AV3436" s="40">
        <v>0.27206018518518521</v>
      </c>
      <c r="BW3436">
        <v>443</v>
      </c>
      <c r="BX3436" t="str">
        <v>MICURA</v>
      </c>
      <c r="BY3436" t="str">
        <v>AKIEH OMOKHOGIE (MIC)</v>
      </c>
      <c r="BZ3436" s="31">
        <v>44881</v>
      </c>
      <c r="CA3436" s="40">
        <v>0.54653935185185187</v>
      </c>
      <c r="DB3436">
        <v>570</v>
      </c>
      <c r="DC3436" t="str">
        <v>MICURA</v>
      </c>
      <c r="DD3436" t="str">
        <v>ADENEKAN NURUDEEN (MIC)</v>
      </c>
      <c r="DE3436" s="31">
        <v>44882</v>
      </c>
      <c r="DF3436" s="40">
        <v>0.7908101851851852</v>
      </c>
    </row>
    <row r="3437" spans="1:110" x14ac:dyDescent="0.25">
      <c r="A3437" s="109" t="s">
        <v>2017</v>
      </c>
      <c r="B3437">
        <v>186</v>
      </c>
      <c r="C3437" s="109" t="s">
        <v>54</v>
      </c>
      <c r="D3437" s="109" t="s">
        <v>1356</v>
      </c>
      <c r="E3437" s="94">
        <v>44871</v>
      </c>
      <c r="F3437" s="174">
        <v>0.47804398148148147</v>
      </c>
      <c r="G3437">
        <v>2</v>
      </c>
      <c r="H3437" s="109" t="s">
        <v>1357</v>
      </c>
      <c r="I3437"/>
      <c r="AR3437">
        <v>97</v>
      </c>
      <c r="AS3437" t="str">
        <v>MICURA</v>
      </c>
      <c r="AT3437" t="str">
        <v>KAMORU OLUWASEYI (MIC)</v>
      </c>
      <c r="AU3437" s="31">
        <v>44884</v>
      </c>
      <c r="AV3437" s="40">
        <v>0.27210648148148148</v>
      </c>
      <c r="BW3437">
        <v>444</v>
      </c>
      <c r="BX3437" t="str">
        <v>GATE OPS</v>
      </c>
      <c r="BY3437" t="str">
        <v>UGOARU OBINNA (GATE)</v>
      </c>
      <c r="BZ3437" s="31">
        <v>44881</v>
      </c>
      <c r="CA3437" s="40">
        <v>0.54662037037037037</v>
      </c>
      <c r="DB3437">
        <v>571</v>
      </c>
      <c r="DC3437" t="str">
        <v>MICURA</v>
      </c>
      <c r="DD3437" t="str">
        <v>BADAMASI MOHAMMED (MIC)</v>
      </c>
      <c r="DE3437" s="31">
        <v>44882</v>
      </c>
      <c r="DF3437" s="40">
        <v>0.79087962962962965</v>
      </c>
    </row>
    <row r="3438" spans="1:110" x14ac:dyDescent="0.25">
      <c r="A3438" s="109" t="s">
        <v>2017</v>
      </c>
      <c r="B3438">
        <v>187</v>
      </c>
      <c r="C3438" s="109" t="s">
        <v>53</v>
      </c>
      <c r="D3438" s="109" t="s">
        <v>1359</v>
      </c>
      <c r="E3438" s="94">
        <v>44871</v>
      </c>
      <c r="F3438" s="174">
        <v>0.47828703703703701</v>
      </c>
      <c r="G3438">
        <v>2</v>
      </c>
      <c r="H3438" s="109" t="s">
        <v>1360</v>
      </c>
      <c r="I3438">
        <v>4853797</v>
      </c>
      <c r="AR3438">
        <v>98</v>
      </c>
      <c r="AS3438" t="str">
        <v>MICURA</v>
      </c>
      <c r="AT3438" t="str">
        <v>YUSUF AMINU (MIC)</v>
      </c>
      <c r="AU3438" s="31">
        <v>44884</v>
      </c>
      <c r="AV3438" s="40">
        <v>0.27266203703703706</v>
      </c>
      <c r="BW3438">
        <v>445</v>
      </c>
      <c r="BX3438" t="str">
        <v>MICURA</v>
      </c>
      <c r="BY3438" t="str">
        <v>NURUDEEN SANUSI (MIC)</v>
      </c>
      <c r="BZ3438" s="31">
        <v>44881</v>
      </c>
      <c r="CA3438" s="40">
        <v>0.54674768518518524</v>
      </c>
      <c r="DB3438">
        <v>572</v>
      </c>
      <c r="DC3438" t="str">
        <v>MICURA</v>
      </c>
      <c r="DD3438" t="str">
        <v>HAMIDU UMAR (MIC)</v>
      </c>
      <c r="DE3438" s="31">
        <v>44882</v>
      </c>
      <c r="DF3438" s="40">
        <v>0.79094907407407411</v>
      </c>
    </row>
    <row r="3439" spans="1:110" x14ac:dyDescent="0.25">
      <c r="A3439" s="109" t="s">
        <v>2017</v>
      </c>
      <c r="B3439">
        <v>188</v>
      </c>
      <c r="C3439" s="109" t="s">
        <v>53</v>
      </c>
      <c r="D3439" s="109" t="s">
        <v>1364</v>
      </c>
      <c r="E3439" s="94">
        <v>44871</v>
      </c>
      <c r="F3439" s="174">
        <v>0.47835648148148147</v>
      </c>
      <c r="G3439">
        <v>2</v>
      </c>
      <c r="H3439" s="109" t="s">
        <v>1365</v>
      </c>
      <c r="I3439">
        <v>2037571</v>
      </c>
      <c r="AR3439">
        <v>99</v>
      </c>
      <c r="AS3439" t="str">
        <v>MICURA</v>
      </c>
      <c r="AT3439" t="str">
        <v>JACKSON MATHEW (MIC)</v>
      </c>
      <c r="AU3439" s="31">
        <v>44884</v>
      </c>
      <c r="AV3439" s="40">
        <v>0.27270833333333333</v>
      </c>
      <c r="BW3439">
        <v>446</v>
      </c>
      <c r="BX3439" t="str">
        <v>OPERATIONS</v>
      </c>
      <c r="BY3439" t="str">
        <v>SOYOMI OLUMUYIWA (OPS)</v>
      </c>
      <c r="BZ3439" s="31">
        <v>44881</v>
      </c>
      <c r="CA3439" s="40">
        <v>0.54689814814814819</v>
      </c>
      <c r="DB3439">
        <v>573</v>
      </c>
      <c r="DC3439" t="str">
        <v>OPERATIONS</v>
      </c>
      <c r="DD3439" t="str">
        <v>THANKGOD OMOROHWOVO (OP</v>
      </c>
      <c r="DE3439" s="31">
        <v>44882</v>
      </c>
      <c r="DF3439" s="40">
        <v>0.7910300925925926</v>
      </c>
    </row>
    <row r="3440" spans="1:110" x14ac:dyDescent="0.25">
      <c r="A3440" s="109" t="s">
        <v>2017</v>
      </c>
      <c r="B3440">
        <v>189</v>
      </c>
      <c r="C3440" s="109" t="s">
        <v>54</v>
      </c>
      <c r="D3440" s="109" t="s">
        <v>1284</v>
      </c>
      <c r="E3440" s="94">
        <v>44871</v>
      </c>
      <c r="F3440" s="174">
        <v>0.47890046296296296</v>
      </c>
      <c r="G3440">
        <v>2</v>
      </c>
      <c r="H3440" s="109" t="s">
        <v>1285</v>
      </c>
      <c r="I3440">
        <v>5352274</v>
      </c>
      <c r="AR3440">
        <v>100</v>
      </c>
      <c r="AS3440" t="str">
        <v>ENGINEERING</v>
      </c>
      <c r="AT3440" t="str">
        <v>GODDY NGBONYEBI (ENGR)</v>
      </c>
      <c r="AU3440" s="31">
        <v>44884</v>
      </c>
      <c r="AV3440" s="40">
        <v>0.27278935185185182</v>
      </c>
      <c r="BW3440">
        <v>447</v>
      </c>
      <c r="BX3440" t="str">
        <v>ENGINEERING</v>
      </c>
      <c r="BY3440" t="str">
        <v>OLOSUNDE ELIKANAH (ENGR</v>
      </c>
      <c r="BZ3440" s="31">
        <v>44881</v>
      </c>
      <c r="CA3440" s="40">
        <v>0.54697916666666668</v>
      </c>
      <c r="DB3440">
        <v>574</v>
      </c>
      <c r="DC3440" t="str">
        <v>MICURA</v>
      </c>
      <c r="DD3440" t="str">
        <v>CHIOMA ELIJAH O. (MIC)</v>
      </c>
      <c r="DE3440" s="31">
        <v>44882</v>
      </c>
      <c r="DF3440" s="40">
        <v>0.79108796296296291</v>
      </c>
    </row>
    <row r="3441" spans="1:110" x14ac:dyDescent="0.25">
      <c r="A3441" s="109" t="s">
        <v>2017</v>
      </c>
      <c r="B3441">
        <v>190</v>
      </c>
      <c r="C3441" s="109" t="s">
        <v>53</v>
      </c>
      <c r="D3441" s="109" t="s">
        <v>1448</v>
      </c>
      <c r="E3441" s="94">
        <v>44871</v>
      </c>
      <c r="F3441" s="174">
        <v>0.47946759259259258</v>
      </c>
      <c r="G3441">
        <v>2</v>
      </c>
      <c r="H3441" s="109" t="s">
        <v>1449</v>
      </c>
      <c r="I3441">
        <v>2651533</v>
      </c>
      <c r="AR3441">
        <v>101</v>
      </c>
      <c r="AS3441" t="str">
        <v>OPERATIONS</v>
      </c>
      <c r="AT3441" t="str">
        <v>IDAHOSA JOSHUA (MIC)</v>
      </c>
      <c r="AU3441" s="31">
        <v>44884</v>
      </c>
      <c r="AV3441" s="40">
        <v>0.27297453703703706</v>
      </c>
      <c r="BW3441">
        <v>448</v>
      </c>
      <c r="BX3441" t="str">
        <v>ENGINEERING</v>
      </c>
      <c r="BY3441" t="str">
        <v>YOUNG EMMANUEL )DRV)</v>
      </c>
      <c r="BZ3441" s="31">
        <v>44881</v>
      </c>
      <c r="CA3441" s="40">
        <v>0.54873842592592592</v>
      </c>
      <c r="DB3441">
        <v>575</v>
      </c>
      <c r="DC3441" t="str">
        <v>MICURA</v>
      </c>
      <c r="DD3441" t="str">
        <v>AWULABA KESIYE (MIC)</v>
      </c>
      <c r="DE3441" s="31">
        <v>44882</v>
      </c>
      <c r="DF3441" s="40">
        <v>0.79115740740740736</v>
      </c>
    </row>
    <row r="3442" spans="1:110" x14ac:dyDescent="0.25">
      <c r="A3442" s="109" t="s">
        <v>2017</v>
      </c>
      <c r="B3442">
        <v>191</v>
      </c>
      <c r="C3442" s="109" t="s">
        <v>53</v>
      </c>
      <c r="D3442" s="109" t="s">
        <v>1501</v>
      </c>
      <c r="E3442" s="94">
        <v>44871</v>
      </c>
      <c r="F3442" s="174">
        <v>0.47954861111111113</v>
      </c>
      <c r="G3442">
        <v>2</v>
      </c>
      <c r="H3442" s="109" t="s">
        <v>1502</v>
      </c>
      <c r="I3442">
        <v>2736654</v>
      </c>
      <c r="AR3442">
        <v>102</v>
      </c>
      <c r="AS3442" t="str">
        <v>OPERATIONS</v>
      </c>
      <c r="AT3442" t="str">
        <v>ISIAKA LASISI (OPS)</v>
      </c>
      <c r="AU3442" s="31">
        <v>44884</v>
      </c>
      <c r="AV3442" s="40">
        <v>0.2734375</v>
      </c>
      <c r="BW3442">
        <v>449</v>
      </c>
      <c r="BX3442" t="str">
        <v>ENGINEERING</v>
      </c>
      <c r="BY3442" t="str">
        <v>AMBROSE ADEBISI</v>
      </c>
      <c r="BZ3442" s="31">
        <v>44881</v>
      </c>
      <c r="CA3442" s="40">
        <v>0.54877314814814815</v>
      </c>
      <c r="DB3442">
        <v>576</v>
      </c>
      <c r="DC3442" t="str">
        <v>OPERATIONS</v>
      </c>
      <c r="DD3442" t="str">
        <v>OKOUKPAI PATRICK (OPS)</v>
      </c>
      <c r="DE3442" s="31">
        <v>44882</v>
      </c>
      <c r="DF3442" s="40">
        <v>0.79128472222222224</v>
      </c>
    </row>
    <row r="3443" spans="1:110" x14ac:dyDescent="0.25">
      <c r="A3443" s="109" t="s">
        <v>2017</v>
      </c>
      <c r="B3443">
        <v>192</v>
      </c>
      <c r="C3443" s="109" t="s">
        <v>54</v>
      </c>
      <c r="D3443" s="109" t="s">
        <v>436</v>
      </c>
      <c r="E3443" s="94">
        <v>44871</v>
      </c>
      <c r="F3443" s="174">
        <v>0.47962962962962963</v>
      </c>
      <c r="G3443">
        <v>2</v>
      </c>
      <c r="H3443" s="109" t="s">
        <v>437</v>
      </c>
      <c r="I3443">
        <v>3686961</v>
      </c>
      <c r="AR3443">
        <v>103</v>
      </c>
      <c r="AS3443" t="str">
        <v>MICURA</v>
      </c>
      <c r="AT3443" t="str">
        <v>OLAOYE SUNDAY (MIC)</v>
      </c>
      <c r="AU3443" s="31">
        <v>44884</v>
      </c>
      <c r="AV3443" s="40">
        <v>0.27348379629629632</v>
      </c>
      <c r="BW3443">
        <v>450</v>
      </c>
      <c r="BX3443" t="str">
        <v>PLANNING</v>
      </c>
      <c r="BY3443" t="str">
        <v>DOMINIC OWOIDOHO (PLN)</v>
      </c>
      <c r="BZ3443" s="31">
        <v>44881</v>
      </c>
      <c r="CA3443" s="40">
        <v>0.54912037037037043</v>
      </c>
      <c r="DB3443">
        <v>577</v>
      </c>
      <c r="DC3443" t="str">
        <v>MICURA</v>
      </c>
      <c r="DD3443" t="str">
        <v>ABDULLAHI OLAJIDE (MIC)</v>
      </c>
      <c r="DE3443" s="31">
        <v>44882</v>
      </c>
      <c r="DF3443" s="40">
        <v>0.79144675925925922</v>
      </c>
    </row>
    <row r="3444" spans="1:110" x14ac:dyDescent="0.25">
      <c r="A3444" s="109" t="s">
        <v>2017</v>
      </c>
      <c r="B3444">
        <v>193</v>
      </c>
      <c r="C3444" s="109" t="s">
        <v>21</v>
      </c>
      <c r="D3444" s="109" t="s">
        <v>1388</v>
      </c>
      <c r="E3444" s="94">
        <v>44871</v>
      </c>
      <c r="F3444" s="174">
        <v>0.47969907407407408</v>
      </c>
      <c r="G3444">
        <v>2</v>
      </c>
      <c r="H3444" s="109" t="s">
        <v>21</v>
      </c>
      <c r="I3444"/>
      <c r="AR3444">
        <v>104</v>
      </c>
      <c r="AS3444" t="str">
        <v>OPERATIONS</v>
      </c>
      <c r="AT3444" t="str">
        <v>TALIATU AYINLA (OPS)</v>
      </c>
      <c r="AU3444" s="31">
        <v>44884</v>
      </c>
      <c r="AV3444" s="40">
        <v>0.27380787037037035</v>
      </c>
      <c r="BW3444">
        <v>451</v>
      </c>
      <c r="BX3444" t="str">
        <v>OPERATIONS</v>
      </c>
      <c r="BY3444" t="str">
        <v>APATA JULIANAH K. (OPS)</v>
      </c>
      <c r="BZ3444" s="31">
        <v>44881</v>
      </c>
      <c r="CA3444" s="40">
        <v>0.54975694444444445</v>
      </c>
      <c r="DB3444">
        <v>578</v>
      </c>
      <c r="DC3444" t="str">
        <v>MICURA</v>
      </c>
      <c r="DD3444" t="str">
        <v>ABOLARIN KOLADE (MIC)</v>
      </c>
      <c r="DE3444" s="31">
        <v>44882</v>
      </c>
      <c r="DF3444" s="40">
        <v>0.79151620370370368</v>
      </c>
    </row>
    <row r="3445" spans="1:110" x14ac:dyDescent="0.25">
      <c r="A3445" s="109" t="s">
        <v>2017</v>
      </c>
      <c r="B3445">
        <v>194</v>
      </c>
      <c r="C3445" s="109" t="s">
        <v>52</v>
      </c>
      <c r="D3445" s="109" t="s">
        <v>1344</v>
      </c>
      <c r="E3445" s="94">
        <v>44871</v>
      </c>
      <c r="F3445" s="174">
        <v>0.47995370370370372</v>
      </c>
      <c r="G3445">
        <v>2</v>
      </c>
      <c r="H3445" s="109" t="s">
        <v>1345</v>
      </c>
      <c r="I3445">
        <v>5503675</v>
      </c>
      <c r="AR3445">
        <v>105</v>
      </c>
      <c r="AS3445" t="str">
        <v>OPERATIONS</v>
      </c>
      <c r="AT3445" t="str">
        <v>INYOPE MORRIS (OPS)</v>
      </c>
      <c r="AU3445" s="31">
        <v>44884</v>
      </c>
      <c r="AV3445" s="40">
        <v>0.2738888888888889</v>
      </c>
      <c r="BW3445">
        <v>452</v>
      </c>
      <c r="BX3445" t="str">
        <v>ENGINEERING</v>
      </c>
      <c r="BY3445" t="str">
        <v>EMELE LAWRENCE (ENGR)</v>
      </c>
      <c r="BZ3445" s="31">
        <v>44881</v>
      </c>
      <c r="CA3445" s="40">
        <v>0.54983796296296295</v>
      </c>
      <c r="DB3445">
        <v>579</v>
      </c>
      <c r="DC3445" t="str">
        <v>MICURA</v>
      </c>
      <c r="DD3445" t="str">
        <v>OGUEJIOFOR OGBODU (MIC)</v>
      </c>
      <c r="DE3445" s="31">
        <v>44882</v>
      </c>
      <c r="DF3445" s="40">
        <v>0.7915740740740741</v>
      </c>
    </row>
    <row r="3446" spans="1:110" x14ac:dyDescent="0.25">
      <c r="A3446" s="109" t="s">
        <v>2017</v>
      </c>
      <c r="B3446">
        <v>195</v>
      </c>
      <c r="C3446" s="109" t="s">
        <v>55</v>
      </c>
      <c r="D3446" s="109" t="s">
        <v>1989</v>
      </c>
      <c r="E3446" s="94">
        <v>44871</v>
      </c>
      <c r="F3446" s="174">
        <v>0.4800462962962963</v>
      </c>
      <c r="G3446">
        <v>2</v>
      </c>
      <c r="H3446" s="109" t="s">
        <v>1990</v>
      </c>
      <c r="I3446">
        <v>14126521</v>
      </c>
      <c r="AR3446">
        <v>106</v>
      </c>
      <c r="AS3446" t="str">
        <v>OPERATIONS</v>
      </c>
      <c r="AT3446" t="str">
        <v>KUNLE DAVID (OPS)</v>
      </c>
      <c r="AU3446" s="31">
        <v>44884</v>
      </c>
      <c r="AV3446" s="40">
        <v>0.27402777777777776</v>
      </c>
      <c r="BW3446">
        <v>453</v>
      </c>
      <c r="BX3446" t="str">
        <v>ENGINEERING</v>
      </c>
      <c r="BY3446" t="str">
        <v>OGUNWEIDE ADETOLA  (ENG</v>
      </c>
      <c r="BZ3446" s="31">
        <v>44881</v>
      </c>
      <c r="CA3446" s="40">
        <v>0.5499074074074074</v>
      </c>
      <c r="DB3446">
        <v>580</v>
      </c>
      <c r="DC3446" t="str">
        <v>MICURA</v>
      </c>
      <c r="DD3446" t="str">
        <v>IDIKWU MOSES EWULE (MIC</v>
      </c>
      <c r="DE3446" s="31">
        <v>44882</v>
      </c>
      <c r="DF3446" s="40">
        <v>0.79166666666666663</v>
      </c>
    </row>
    <row r="3447" spans="1:110" x14ac:dyDescent="0.25">
      <c r="A3447" s="109" t="s">
        <v>2017</v>
      </c>
      <c r="B3447">
        <v>196</v>
      </c>
      <c r="C3447" s="109" t="s">
        <v>54</v>
      </c>
      <c r="D3447" s="109" t="s">
        <v>292</v>
      </c>
      <c r="E3447" s="94">
        <v>44871</v>
      </c>
      <c r="F3447" s="174">
        <v>0.48016203703703703</v>
      </c>
      <c r="G3447">
        <v>2</v>
      </c>
      <c r="H3447" s="109" t="s">
        <v>293</v>
      </c>
      <c r="I3447">
        <v>2052005</v>
      </c>
      <c r="AR3447">
        <v>107</v>
      </c>
      <c r="AS3447" t="str">
        <v>OPERATIONS</v>
      </c>
      <c r="AT3447" t="str">
        <v>HAMMED OMOTAYO .O (OPS)</v>
      </c>
      <c r="AU3447" s="31">
        <v>44884</v>
      </c>
      <c r="AV3447" s="40">
        <v>0.27428240740740739</v>
      </c>
      <c r="BW3447">
        <v>454</v>
      </c>
      <c r="BX3447" t="str">
        <v>COMMERCIAL</v>
      </c>
      <c r="BY3447" t="str">
        <v>ETAKON ABRAHAM</v>
      </c>
      <c r="BZ3447" s="31">
        <v>44881</v>
      </c>
      <c r="CA3447" s="40">
        <v>0.5512731481481481</v>
      </c>
      <c r="DB3447">
        <v>581</v>
      </c>
      <c r="DC3447" t="str">
        <v>MICURA</v>
      </c>
      <c r="DD3447" t="str">
        <v>IGBOKA CHUKWUDI (MIC)</v>
      </c>
      <c r="DE3447" s="31">
        <v>44882</v>
      </c>
      <c r="DF3447" s="40">
        <v>0.79172453703703705</v>
      </c>
    </row>
    <row r="3448" spans="1:110" x14ac:dyDescent="0.25">
      <c r="A3448" s="109" t="s">
        <v>2017</v>
      </c>
      <c r="B3448">
        <v>197</v>
      </c>
      <c r="C3448" s="109" t="s">
        <v>53</v>
      </c>
      <c r="D3448" s="109" t="s">
        <v>298</v>
      </c>
      <c r="E3448" s="94">
        <v>44871</v>
      </c>
      <c r="F3448" s="174">
        <v>0.48070601851851852</v>
      </c>
      <c r="G3448">
        <v>2</v>
      </c>
      <c r="H3448" s="109" t="s">
        <v>299</v>
      </c>
      <c r="I3448"/>
      <c r="AR3448">
        <v>108</v>
      </c>
      <c r="AS3448" t="str">
        <v>OPERATIONS</v>
      </c>
      <c r="AT3448" t="str">
        <v>YESIRU ADENOLA (OPS)</v>
      </c>
      <c r="AU3448" s="31">
        <v>44884</v>
      </c>
      <c r="AV3448" s="40">
        <v>0.27431712962962962</v>
      </c>
      <c r="BW3448">
        <v>455</v>
      </c>
      <c r="BX3448" t="str">
        <v>MICURA</v>
      </c>
      <c r="BY3448" t="str">
        <v>CHARLES O. OKWUHOR(MIC)</v>
      </c>
      <c r="BZ3448" s="31">
        <v>44881</v>
      </c>
      <c r="CA3448" s="40">
        <v>0.55158564814814814</v>
      </c>
      <c r="DB3448">
        <v>582</v>
      </c>
      <c r="DC3448" t="str">
        <v>MICURA</v>
      </c>
      <c r="DD3448" t="str">
        <v>GODSPOWER OSSAI (MIC)</v>
      </c>
      <c r="DE3448" s="31">
        <v>44882</v>
      </c>
      <c r="DF3448" s="40">
        <v>0.7917939814814815</v>
      </c>
    </row>
    <row r="3449" spans="1:110" x14ac:dyDescent="0.25">
      <c r="A3449" s="109" t="s">
        <v>2017</v>
      </c>
      <c r="B3449">
        <v>198</v>
      </c>
      <c r="C3449" s="109" t="s">
        <v>54</v>
      </c>
      <c r="D3449" s="109" t="s">
        <v>464</v>
      </c>
      <c r="E3449" s="94">
        <v>44871</v>
      </c>
      <c r="F3449" s="174">
        <v>0.48115740740740742</v>
      </c>
      <c r="G3449">
        <v>2</v>
      </c>
      <c r="H3449" s="109" t="s">
        <v>465</v>
      </c>
      <c r="I3449">
        <v>5336131</v>
      </c>
      <c r="AR3449">
        <v>109</v>
      </c>
      <c r="AS3449" t="str">
        <v>OPERATIONS</v>
      </c>
      <c r="AT3449" t="str">
        <v>OMOTOSHO LUKMAN (OPS)</v>
      </c>
      <c r="AU3449" s="31">
        <v>44884</v>
      </c>
      <c r="AV3449" s="40">
        <v>0.27436342592592594</v>
      </c>
      <c r="BW3449">
        <v>456</v>
      </c>
      <c r="BX3449" t="str">
        <v>OPERATIONS</v>
      </c>
      <c r="BY3449" t="str">
        <v>AHANEKU CHIGOZIE (OPS)</v>
      </c>
      <c r="BZ3449" s="31">
        <v>44881</v>
      </c>
      <c r="CA3449" s="40">
        <v>0.55181712962962959</v>
      </c>
      <c r="DB3449">
        <v>583</v>
      </c>
      <c r="DC3449" t="str">
        <v>MICURA</v>
      </c>
      <c r="DD3449" t="str">
        <v>SHAMSIDEEN OLANREWAJU(MI</v>
      </c>
      <c r="DE3449" s="31">
        <v>44882</v>
      </c>
      <c r="DF3449" s="40">
        <v>0.79204861111111113</v>
      </c>
    </row>
    <row r="3450" spans="1:110" x14ac:dyDescent="0.25">
      <c r="A3450" s="109" t="s">
        <v>2017</v>
      </c>
      <c r="B3450">
        <v>199</v>
      </c>
      <c r="C3450" s="109" t="s">
        <v>52</v>
      </c>
      <c r="D3450" s="109" t="s">
        <v>502</v>
      </c>
      <c r="E3450" s="94">
        <v>44871</v>
      </c>
      <c r="F3450" s="174">
        <v>0.48119212962962965</v>
      </c>
      <c r="G3450">
        <v>2</v>
      </c>
      <c r="H3450" s="109" t="s">
        <v>503</v>
      </c>
      <c r="I3450">
        <v>4850254</v>
      </c>
      <c r="AR3450">
        <v>110</v>
      </c>
      <c r="AS3450" t="str">
        <v>ENGINEERING</v>
      </c>
      <c r="AT3450" t="str">
        <v>VICTOR EWELIM O. (ENGR)</v>
      </c>
      <c r="AU3450" s="31">
        <v>44884</v>
      </c>
      <c r="AV3450" s="40">
        <v>0.27474537037037039</v>
      </c>
      <c r="BW3450">
        <v>457</v>
      </c>
      <c r="BX3450" t="str">
        <v>MICURA</v>
      </c>
      <c r="BY3450" t="str">
        <v>EHIRIM CHUKWUEMEKA C.(MI</v>
      </c>
      <c r="BZ3450" s="31">
        <v>44881</v>
      </c>
      <c r="CA3450" s="40">
        <v>0.55249999999999999</v>
      </c>
      <c r="DB3450">
        <v>584</v>
      </c>
      <c r="DC3450" t="str">
        <v>MICURA</v>
      </c>
      <c r="DD3450" t="str">
        <v>ONUIGBO VICTOR (MIC)</v>
      </c>
      <c r="DE3450" s="31">
        <v>44882</v>
      </c>
      <c r="DF3450" s="40">
        <v>0.79211805555555559</v>
      </c>
    </row>
    <row r="3451" spans="1:110" x14ac:dyDescent="0.25">
      <c r="A3451" s="109" t="s">
        <v>2017</v>
      </c>
      <c r="B3451">
        <v>200</v>
      </c>
      <c r="C3451" s="109" t="s">
        <v>18</v>
      </c>
      <c r="D3451" s="109" t="s">
        <v>1461</v>
      </c>
      <c r="E3451" s="94">
        <v>44871</v>
      </c>
      <c r="F3451" s="174">
        <v>0.48245370370370372</v>
      </c>
      <c r="G3451">
        <v>2</v>
      </c>
      <c r="H3451" s="109" t="s">
        <v>1462</v>
      </c>
      <c r="I3451">
        <v>3449832</v>
      </c>
      <c r="AR3451">
        <v>111</v>
      </c>
      <c r="AS3451" t="str">
        <v>MICURA</v>
      </c>
      <c r="AT3451" t="str">
        <v>OKEKE OLISAEMEKA</v>
      </c>
      <c r="AU3451" s="31">
        <v>44884</v>
      </c>
      <c r="AV3451" s="40">
        <v>0.27479166666666666</v>
      </c>
      <c r="BW3451">
        <v>458</v>
      </c>
      <c r="BX3451" t="str">
        <v>MICURA</v>
      </c>
      <c r="BY3451" t="str">
        <v>BETULE THOMPSON J. (MIC)</v>
      </c>
      <c r="BZ3451" s="31">
        <v>44881</v>
      </c>
      <c r="CA3451" s="40">
        <v>0.55299768518518522</v>
      </c>
      <c r="DB3451">
        <v>585</v>
      </c>
      <c r="DC3451" t="str">
        <v>MICURA</v>
      </c>
      <c r="DD3451" t="str">
        <v>SULIAMAN ALABI (MIC)</v>
      </c>
      <c r="DE3451" s="31">
        <v>44882</v>
      </c>
      <c r="DF3451" s="40">
        <v>0.79217592592592589</v>
      </c>
    </row>
    <row r="3452" spans="1:110" x14ac:dyDescent="0.25">
      <c r="A3452" s="109" t="s">
        <v>2017</v>
      </c>
      <c r="B3452">
        <v>201</v>
      </c>
      <c r="C3452" s="109" t="s">
        <v>21</v>
      </c>
      <c r="D3452" s="109" t="s">
        <v>1363</v>
      </c>
      <c r="E3452" s="94">
        <v>44871</v>
      </c>
      <c r="F3452" s="174">
        <v>0.48251157407407408</v>
      </c>
      <c r="G3452">
        <v>2</v>
      </c>
      <c r="H3452" s="109" t="s">
        <v>21</v>
      </c>
      <c r="I3452"/>
      <c r="AR3452">
        <v>112</v>
      </c>
      <c r="AS3452" t="str">
        <v>MICURA</v>
      </c>
      <c r="AT3452" t="str">
        <v>OKORO BENJAMIN (MIC)</v>
      </c>
      <c r="AU3452" s="31">
        <v>44884</v>
      </c>
      <c r="AV3452" s="40">
        <v>0.27483796296296298</v>
      </c>
      <c r="BW3452">
        <v>459</v>
      </c>
      <c r="BX3452" t="str">
        <v>MICURA</v>
      </c>
      <c r="BY3452" t="str">
        <v>ESHO SAMUEL (MIC)</v>
      </c>
      <c r="BZ3452" s="31">
        <v>44881</v>
      </c>
      <c r="CA3452" s="40">
        <v>0.55343750000000003</v>
      </c>
      <c r="DB3452">
        <v>586</v>
      </c>
      <c r="DC3452" t="str">
        <v>MICURA</v>
      </c>
      <c r="DD3452" t="str">
        <v>TIAMIYU AHMED A. (MIC)</v>
      </c>
      <c r="DE3452" s="31">
        <v>44882</v>
      </c>
      <c r="DF3452" s="40">
        <v>0.79245370370370372</v>
      </c>
    </row>
    <row r="3453" spans="1:110" x14ac:dyDescent="0.25">
      <c r="A3453" s="109" t="s">
        <v>2017</v>
      </c>
      <c r="B3453">
        <v>202</v>
      </c>
      <c r="C3453" s="109" t="s">
        <v>54</v>
      </c>
      <c r="D3453" s="109" t="s">
        <v>590</v>
      </c>
      <c r="E3453" s="94">
        <v>44871</v>
      </c>
      <c r="F3453" s="174">
        <v>0.48255787037037035</v>
      </c>
      <c r="G3453">
        <v>2</v>
      </c>
      <c r="H3453" s="109" t="s">
        <v>591</v>
      </c>
      <c r="I3453">
        <v>8268740</v>
      </c>
      <c r="AR3453">
        <v>113</v>
      </c>
      <c r="AS3453" t="str">
        <v>ENGINEERING</v>
      </c>
      <c r="AT3453" t="str">
        <v>WILSON AGHWARE (ENGR)</v>
      </c>
      <c r="AU3453" s="31">
        <v>44884</v>
      </c>
      <c r="AV3453" s="40">
        <v>0.27489583333333334</v>
      </c>
      <c r="BW3453">
        <v>460</v>
      </c>
      <c r="BX3453" t="str">
        <v>MICURA</v>
      </c>
      <c r="BY3453" t="str">
        <v>ADEKEYE GBENGA (MIC)</v>
      </c>
      <c r="BZ3453" s="31">
        <v>44881</v>
      </c>
      <c r="CA3453" s="40">
        <v>0.55850694444444449</v>
      </c>
      <c r="DB3453">
        <v>587</v>
      </c>
      <c r="DC3453" t="str">
        <v>OPERATIONS</v>
      </c>
      <c r="DD3453" t="str">
        <v>ONYIA N.PERPETUA (OPS)</v>
      </c>
      <c r="DE3453" s="31">
        <v>44882</v>
      </c>
      <c r="DF3453" s="40">
        <v>0.79265046296296293</v>
      </c>
    </row>
    <row r="3454" spans="1:110" x14ac:dyDescent="0.25">
      <c r="A3454" s="109" t="s">
        <v>2017</v>
      </c>
      <c r="B3454">
        <v>203</v>
      </c>
      <c r="C3454" s="109" t="s">
        <v>52</v>
      </c>
      <c r="D3454" s="109" t="s">
        <v>1328</v>
      </c>
      <c r="E3454" s="94">
        <v>44871</v>
      </c>
      <c r="F3454" s="174">
        <v>0.48261574074074076</v>
      </c>
      <c r="G3454">
        <v>2</v>
      </c>
      <c r="H3454" s="109" t="s">
        <v>1329</v>
      </c>
      <c r="I3454">
        <v>14942223</v>
      </c>
      <c r="AR3454">
        <v>114</v>
      </c>
      <c r="AS3454" t="str">
        <v>MICURA</v>
      </c>
      <c r="AT3454" t="str">
        <v>BABA AUSTIN O. (MIC)</v>
      </c>
      <c r="AU3454" s="31">
        <v>44884</v>
      </c>
      <c r="AV3454" s="40">
        <v>0.27552083333333333</v>
      </c>
      <c r="BW3454">
        <v>461</v>
      </c>
      <c r="BX3454" t="str">
        <v>OPERATIONS</v>
      </c>
      <c r="BY3454" t="str">
        <v>UDO-UDO N. WELSON (OPS)</v>
      </c>
      <c r="BZ3454" s="31">
        <v>44881</v>
      </c>
      <c r="CA3454" s="40">
        <v>0.55984953703703699</v>
      </c>
      <c r="DB3454">
        <v>588</v>
      </c>
      <c r="DC3454" t="str">
        <v>OPERATIONS</v>
      </c>
      <c r="DD3454" t="str">
        <v>OMODELE AYOREBI</v>
      </c>
      <c r="DE3454" s="31">
        <v>44882</v>
      </c>
      <c r="DF3454" s="40">
        <v>0.79268518518518516</v>
      </c>
    </row>
    <row r="3455" spans="1:110" x14ac:dyDescent="0.25">
      <c r="A3455" s="109" t="s">
        <v>2017</v>
      </c>
      <c r="B3455">
        <v>204</v>
      </c>
      <c r="C3455" s="109" t="s">
        <v>53</v>
      </c>
      <c r="D3455" s="109" t="s">
        <v>212</v>
      </c>
      <c r="E3455" s="94">
        <v>44871</v>
      </c>
      <c r="F3455" s="174">
        <v>0.48271990740740739</v>
      </c>
      <c r="G3455">
        <v>2</v>
      </c>
      <c r="H3455" s="109" t="s">
        <v>213</v>
      </c>
      <c r="I3455">
        <v>14930541</v>
      </c>
      <c r="AR3455">
        <v>115</v>
      </c>
      <c r="AS3455" t="str">
        <v>MICURA</v>
      </c>
      <c r="AT3455" t="str">
        <v>OLATUNJI AKINLOYE J.(MIC</v>
      </c>
      <c r="AU3455" s="31">
        <v>44884</v>
      </c>
      <c r="AV3455" s="40">
        <v>0.27555555555555555</v>
      </c>
      <c r="BW3455">
        <v>462</v>
      </c>
      <c r="BX3455" t="str">
        <v>OPERATIONS</v>
      </c>
      <c r="BY3455" t="str">
        <v>OGHENEDE PATRICK (OPS)</v>
      </c>
      <c r="BZ3455" s="31">
        <v>44881</v>
      </c>
      <c r="CA3455" s="40">
        <v>0.56020833333333331</v>
      </c>
      <c r="DB3455">
        <v>589</v>
      </c>
      <c r="DC3455" t="str">
        <v>OPERATIONS</v>
      </c>
      <c r="DD3455" t="str">
        <v>GBADAMOSI JIMOH (OPS)</v>
      </c>
      <c r="DE3455" s="31">
        <v>44882</v>
      </c>
      <c r="DF3455" s="40">
        <v>0.79273148148148154</v>
      </c>
    </row>
    <row r="3456" spans="1:110" x14ac:dyDescent="0.25">
      <c r="A3456" s="109" t="s">
        <v>2017</v>
      </c>
      <c r="B3456">
        <v>205</v>
      </c>
      <c r="C3456" s="109" t="s">
        <v>53</v>
      </c>
      <c r="D3456" s="109" t="s">
        <v>500</v>
      </c>
      <c r="E3456" s="94">
        <v>44871</v>
      </c>
      <c r="F3456" s="174">
        <v>0.48278935185185184</v>
      </c>
      <c r="G3456">
        <v>2</v>
      </c>
      <c r="H3456" s="109" t="s">
        <v>501</v>
      </c>
      <c r="I3456">
        <v>15011285</v>
      </c>
      <c r="AR3456">
        <v>116</v>
      </c>
      <c r="AS3456" t="str">
        <v>ENGINEERING</v>
      </c>
      <c r="AT3456" t="str">
        <v>OSAYANDE GODDY (ENGR)</v>
      </c>
      <c r="AU3456" s="31">
        <v>44884</v>
      </c>
      <c r="AV3456" s="40">
        <v>0.27561342592592591</v>
      </c>
      <c r="BW3456">
        <v>463</v>
      </c>
      <c r="BX3456" t="str">
        <v>ENGINEERING</v>
      </c>
      <c r="BY3456" t="str">
        <v>BUSARI RILIWAN A. (DRV)</v>
      </c>
      <c r="BZ3456" s="31">
        <v>44881</v>
      </c>
      <c r="CA3456" s="40">
        <v>0.56037037037037041</v>
      </c>
      <c r="DB3456">
        <v>590</v>
      </c>
      <c r="DC3456" t="str">
        <v>MICURA</v>
      </c>
      <c r="DD3456" t="str">
        <v>EDET AKPAN FINTAN (MIC)</v>
      </c>
      <c r="DE3456" s="31">
        <v>44882</v>
      </c>
      <c r="DF3456" s="40">
        <v>0.79300925925925925</v>
      </c>
    </row>
    <row r="3457" spans="1:110" x14ac:dyDescent="0.25">
      <c r="A3457" s="109" t="s">
        <v>2017</v>
      </c>
      <c r="B3457">
        <v>206</v>
      </c>
      <c r="C3457" s="109" t="s">
        <v>54</v>
      </c>
      <c r="D3457" s="109" t="s">
        <v>1454</v>
      </c>
      <c r="E3457" s="94">
        <v>44871</v>
      </c>
      <c r="F3457" s="174">
        <v>0.4841550925925926</v>
      </c>
      <c r="G3457">
        <v>2</v>
      </c>
      <c r="H3457" s="109" t="s">
        <v>1455</v>
      </c>
      <c r="I3457">
        <v>2054077</v>
      </c>
      <c r="AR3457">
        <v>117</v>
      </c>
      <c r="AS3457" t="str">
        <v>OPERATIONS</v>
      </c>
      <c r="AT3457" t="str">
        <v>SHOBIYE OLADIPO (OPS)</v>
      </c>
      <c r="AU3457" s="31">
        <v>44884</v>
      </c>
      <c r="AV3457" s="40">
        <v>0.27575231481481483</v>
      </c>
      <c r="BW3457">
        <v>464</v>
      </c>
      <c r="BX3457" t="str">
        <v>OPERATIONS</v>
      </c>
      <c r="BY3457" t="str">
        <v>ESEKHAGBE ANSLEM</v>
      </c>
      <c r="BZ3457" s="31">
        <v>44881</v>
      </c>
      <c r="CA3457" s="40">
        <v>0.56068287037037035</v>
      </c>
      <c r="DB3457">
        <v>591</v>
      </c>
      <c r="DC3457" t="str">
        <v>MICURA</v>
      </c>
      <c r="DD3457" t="str">
        <v>ELUDOYIN MUYIWA (MIC)</v>
      </c>
      <c r="DE3457" s="31">
        <v>44882</v>
      </c>
      <c r="DF3457" s="40">
        <v>0.79306712962962966</v>
      </c>
    </row>
    <row r="3458" spans="1:110" x14ac:dyDescent="0.25">
      <c r="A3458" s="109" t="s">
        <v>2017</v>
      </c>
      <c r="B3458">
        <v>207</v>
      </c>
      <c r="C3458" s="109" t="s">
        <v>54</v>
      </c>
      <c r="D3458" s="109" t="s">
        <v>1350</v>
      </c>
      <c r="E3458" s="94">
        <v>44871</v>
      </c>
      <c r="F3458" s="174">
        <v>0.4845949074074074</v>
      </c>
      <c r="G3458">
        <v>2</v>
      </c>
      <c r="H3458" s="109" t="s">
        <v>1351</v>
      </c>
      <c r="I3458">
        <v>14811845</v>
      </c>
      <c r="AR3458">
        <v>118</v>
      </c>
      <c r="AS3458" t="str">
        <v>GATE OPS</v>
      </c>
      <c r="AT3458" t="str">
        <v>NWOKOLO DANIEL (GATE)</v>
      </c>
      <c r="AU3458" s="31">
        <v>44884</v>
      </c>
      <c r="AV3458" s="40">
        <v>0.27581018518518519</v>
      </c>
      <c r="BW3458">
        <v>465</v>
      </c>
      <c r="BX3458" t="str">
        <v>OPERATIONS</v>
      </c>
      <c r="BY3458" t="str">
        <v>ROTIMI JOSHUA S (OPS)</v>
      </c>
      <c r="BZ3458" s="31">
        <v>44881</v>
      </c>
      <c r="CA3458" s="40">
        <v>0.56293981481481481</v>
      </c>
      <c r="DB3458">
        <v>592</v>
      </c>
      <c r="DC3458" t="str">
        <v>MICURA</v>
      </c>
      <c r="DD3458" t="str">
        <v>OKORO IKENNA (MIC)</v>
      </c>
      <c r="DE3458" s="31">
        <v>44882</v>
      </c>
      <c r="DF3458" s="40">
        <v>0.79312499999999997</v>
      </c>
    </row>
    <row r="3459" spans="1:110" x14ac:dyDescent="0.25">
      <c r="A3459" s="109" t="s">
        <v>2017</v>
      </c>
      <c r="B3459">
        <v>208</v>
      </c>
      <c r="C3459" s="109" t="s">
        <v>54</v>
      </c>
      <c r="D3459" s="109" t="s">
        <v>1788</v>
      </c>
      <c r="E3459" s="94">
        <v>44871</v>
      </c>
      <c r="F3459" s="174">
        <v>0.48464120370370373</v>
      </c>
      <c r="G3459">
        <v>2</v>
      </c>
      <c r="H3459" s="109" t="s">
        <v>1789</v>
      </c>
      <c r="I3459">
        <v>3682230</v>
      </c>
      <c r="AR3459">
        <v>119</v>
      </c>
      <c r="AS3459" t="str">
        <v>ENGINEERING</v>
      </c>
      <c r="AT3459" t="str">
        <v>IWETA JOSHUA EJIRO</v>
      </c>
      <c r="AU3459" s="31">
        <v>44884</v>
      </c>
      <c r="AV3459" s="40">
        <v>0.27589120370370368</v>
      </c>
      <c r="BW3459">
        <v>466</v>
      </c>
      <c r="BX3459" t="str">
        <v>MICURA</v>
      </c>
      <c r="BY3459" t="str">
        <v>RAPHAEL EWAWA (MIC)</v>
      </c>
      <c r="BZ3459" s="31">
        <v>44881</v>
      </c>
      <c r="CA3459" s="40">
        <v>0.5635648148148148</v>
      </c>
      <c r="DB3459">
        <v>593</v>
      </c>
      <c r="DC3459" t="str">
        <v>MICURA</v>
      </c>
      <c r="DD3459" t="str">
        <v>KOWOPE OLUWAFEMI (MIC)</v>
      </c>
      <c r="DE3459" s="31">
        <v>44882</v>
      </c>
      <c r="DF3459" s="40">
        <v>0.79318287037037039</v>
      </c>
    </row>
    <row r="3460" spans="1:110" x14ac:dyDescent="0.25">
      <c r="A3460" s="109" t="s">
        <v>2017</v>
      </c>
      <c r="B3460">
        <v>209</v>
      </c>
      <c r="C3460" s="109" t="s">
        <v>54</v>
      </c>
      <c r="D3460" s="109" t="s">
        <v>1376</v>
      </c>
      <c r="E3460" s="94">
        <v>44871</v>
      </c>
      <c r="F3460" s="174">
        <v>0.48506944444444444</v>
      </c>
      <c r="G3460">
        <v>2</v>
      </c>
      <c r="H3460" s="109" t="s">
        <v>1377</v>
      </c>
      <c r="I3460">
        <v>6691863</v>
      </c>
      <c r="AR3460">
        <v>120</v>
      </c>
      <c r="AS3460" t="str">
        <v>ENGINEERING</v>
      </c>
      <c r="AT3460" t="str">
        <v>ADEDEJI ADEYEMI (ENGR)</v>
      </c>
      <c r="AU3460" s="31">
        <v>44884</v>
      </c>
      <c r="AV3460" s="40">
        <v>0.27592592592592591</v>
      </c>
      <c r="BW3460">
        <v>467</v>
      </c>
      <c r="BX3460" t="str">
        <v>OPERATIONS</v>
      </c>
      <c r="BY3460" t="str">
        <v>IDRIS IBRAHIM (OPS)</v>
      </c>
      <c r="BZ3460" s="31">
        <v>44881</v>
      </c>
      <c r="CA3460" s="40">
        <v>0.56368055555555552</v>
      </c>
      <c r="DB3460">
        <v>594</v>
      </c>
      <c r="DC3460" t="str">
        <v>OPERATIONS</v>
      </c>
      <c r="DD3460" t="str">
        <v>OLALEYE A SOLOMON (OPS)</v>
      </c>
      <c r="DE3460" s="31">
        <v>44882</v>
      </c>
      <c r="DF3460" s="40">
        <v>0.79324074074074069</v>
      </c>
    </row>
    <row r="3461" spans="1:110" x14ac:dyDescent="0.25">
      <c r="A3461" s="109" t="s">
        <v>2017</v>
      </c>
      <c r="B3461">
        <v>210</v>
      </c>
      <c r="C3461" s="109" t="s">
        <v>54</v>
      </c>
      <c r="D3461" s="109" t="s">
        <v>1378</v>
      </c>
      <c r="E3461" s="94">
        <v>44871</v>
      </c>
      <c r="F3461" s="174">
        <v>0.4851388888888889</v>
      </c>
      <c r="G3461">
        <v>2</v>
      </c>
      <c r="H3461" s="109" t="s">
        <v>1379</v>
      </c>
      <c r="I3461">
        <v>6712817</v>
      </c>
      <c r="AR3461">
        <v>121</v>
      </c>
      <c r="AS3461" t="str">
        <v>MICURA</v>
      </c>
      <c r="AT3461" t="str">
        <v>ENEOTU ZILPAH INNOCENT</v>
      </c>
      <c r="AU3461" s="31">
        <v>44884</v>
      </c>
      <c r="AV3461" s="40">
        <v>0.27663194444444444</v>
      </c>
      <c r="BW3461">
        <v>468</v>
      </c>
      <c r="BX3461" t="str">
        <v>OPERATIONS</v>
      </c>
      <c r="BY3461" t="str">
        <v>ADIELE SANDRA</v>
      </c>
      <c r="BZ3461" s="31">
        <v>44881</v>
      </c>
      <c r="CA3461" s="40">
        <v>0.56376157407407412</v>
      </c>
      <c r="DB3461">
        <v>595</v>
      </c>
      <c r="DC3461" t="str">
        <v>MICURA</v>
      </c>
      <c r="DD3461" t="str">
        <v>HASSAN AYINDE (MIC)</v>
      </c>
      <c r="DE3461" s="31">
        <v>44882</v>
      </c>
      <c r="DF3461" s="40">
        <v>0.79331018518518515</v>
      </c>
    </row>
    <row r="3462" spans="1:110" x14ac:dyDescent="0.25">
      <c r="A3462" s="109" t="s">
        <v>2017</v>
      </c>
      <c r="B3462">
        <v>211</v>
      </c>
      <c r="C3462" s="109" t="s">
        <v>54</v>
      </c>
      <c r="D3462" s="109" t="s">
        <v>334</v>
      </c>
      <c r="E3462" s="94">
        <v>44871</v>
      </c>
      <c r="F3462" s="174">
        <v>0.48520833333333335</v>
      </c>
      <c r="G3462">
        <v>2</v>
      </c>
      <c r="H3462" s="109" t="s">
        <v>335</v>
      </c>
      <c r="I3462">
        <v>5330656</v>
      </c>
      <c r="AR3462">
        <v>122</v>
      </c>
      <c r="AS3462" t="str">
        <v>MICURA</v>
      </c>
      <c r="AT3462" t="str">
        <v>ONYENCHO EBUKA (MIC)</v>
      </c>
      <c r="AU3462" s="31">
        <v>44884</v>
      </c>
      <c r="AV3462" s="40">
        <v>0.27679398148148149</v>
      </c>
      <c r="BW3462">
        <v>469</v>
      </c>
      <c r="BX3462" t="str">
        <v>OPERATIONS</v>
      </c>
      <c r="BY3462" t="str">
        <v>UFOMBA OKECHUKWU J. (OP</v>
      </c>
      <c r="BZ3462" s="31">
        <v>44881</v>
      </c>
      <c r="CA3462" s="40">
        <v>0.56403935185185183</v>
      </c>
      <c r="DB3462">
        <v>596</v>
      </c>
      <c r="DC3462" t="str">
        <v>MICURA</v>
      </c>
      <c r="DD3462" t="str">
        <v>OKANLAWON JAMIU (MIC)</v>
      </c>
      <c r="DE3462" s="31">
        <v>44882</v>
      </c>
      <c r="DF3462" s="40">
        <v>0.79353009259259255</v>
      </c>
    </row>
    <row r="3463" spans="1:110" x14ac:dyDescent="0.25">
      <c r="A3463" s="109" t="s">
        <v>2017</v>
      </c>
      <c r="B3463">
        <v>212</v>
      </c>
      <c r="C3463" s="109" t="s">
        <v>56</v>
      </c>
      <c r="D3463" s="109" t="s">
        <v>1400</v>
      </c>
      <c r="E3463" s="94">
        <v>44871</v>
      </c>
      <c r="F3463" s="174">
        <v>0.48622685185185183</v>
      </c>
      <c r="G3463">
        <v>2</v>
      </c>
      <c r="H3463" s="109" t="s">
        <v>1401</v>
      </c>
      <c r="I3463">
        <v>4800395</v>
      </c>
      <c r="AR3463">
        <v>123</v>
      </c>
      <c r="AS3463" t="str">
        <v>MICURA</v>
      </c>
      <c r="AT3463" t="str">
        <v>PETER ADEDOKUN (MIC)</v>
      </c>
      <c r="AU3463" s="31">
        <v>44884</v>
      </c>
      <c r="AV3463" s="40">
        <v>0.27682870370370372</v>
      </c>
      <c r="BW3463">
        <v>470</v>
      </c>
      <c r="BX3463" t="str">
        <v>OPERATIONS</v>
      </c>
      <c r="BY3463" t="str">
        <v>SUNDAY MAHA IDOKO (MIC)</v>
      </c>
      <c r="BZ3463" s="31">
        <v>44881</v>
      </c>
      <c r="CA3463" s="40">
        <v>0.56412037037037033</v>
      </c>
      <c r="DB3463">
        <v>597</v>
      </c>
      <c r="DC3463" t="str">
        <v>MICURA</v>
      </c>
      <c r="DD3463" t="str">
        <v>ALEX UBOCHI (MIC)</v>
      </c>
      <c r="DE3463" s="31">
        <v>44882</v>
      </c>
      <c r="DF3463" s="40">
        <v>0.79358796296296297</v>
      </c>
    </row>
    <row r="3464" spans="1:110" x14ac:dyDescent="0.25">
      <c r="A3464" s="109" t="s">
        <v>2017</v>
      </c>
      <c r="B3464">
        <v>213</v>
      </c>
      <c r="C3464" s="109" t="s">
        <v>54</v>
      </c>
      <c r="D3464" s="109" t="s">
        <v>196</v>
      </c>
      <c r="E3464" s="94">
        <v>44871</v>
      </c>
      <c r="F3464" s="174">
        <v>0.48627314814814815</v>
      </c>
      <c r="G3464">
        <v>2</v>
      </c>
      <c r="H3464" s="109" t="s">
        <v>197</v>
      </c>
      <c r="I3464">
        <v>5500416</v>
      </c>
      <c r="AR3464">
        <v>124</v>
      </c>
      <c r="AS3464" t="str">
        <v>MICURA</v>
      </c>
      <c r="AT3464" t="str">
        <v>AILERU RILWAN (MIC)</v>
      </c>
      <c r="AU3464" s="31">
        <v>44884</v>
      </c>
      <c r="AV3464" s="40">
        <v>0.27687499999999998</v>
      </c>
      <c r="BW3464">
        <v>471</v>
      </c>
      <c r="BX3464" t="str">
        <v>OPERATIONS</v>
      </c>
      <c r="BY3464" t="str">
        <v>JOHNNY OKON (OPS)</v>
      </c>
      <c r="BZ3464" s="31">
        <v>44881</v>
      </c>
      <c r="CA3464" s="40">
        <v>0.56438657407407411</v>
      </c>
      <c r="DB3464">
        <v>598</v>
      </c>
      <c r="DC3464" t="str">
        <v>MICURA</v>
      </c>
      <c r="DD3464" t="str">
        <v>SHOBALOJU OLADELE  (MIC)</v>
      </c>
      <c r="DE3464" s="31">
        <v>44882</v>
      </c>
      <c r="DF3464" s="40">
        <v>0.79417824074074073</v>
      </c>
    </row>
    <row r="3465" spans="1:110" x14ac:dyDescent="0.25">
      <c r="A3465" s="109" t="s">
        <v>2017</v>
      </c>
      <c r="B3465">
        <v>214</v>
      </c>
      <c r="C3465" s="109" t="s">
        <v>58</v>
      </c>
      <c r="D3465" s="109" t="s">
        <v>2022</v>
      </c>
      <c r="E3465" s="94">
        <v>44871</v>
      </c>
      <c r="F3465" s="174">
        <v>0.48633101851851851</v>
      </c>
      <c r="G3465">
        <v>2</v>
      </c>
      <c r="H3465" s="109" t="s">
        <v>2023</v>
      </c>
      <c r="I3465">
        <v>5343343</v>
      </c>
      <c r="AR3465">
        <v>125</v>
      </c>
      <c r="AS3465" t="str">
        <v>OPERATIONS</v>
      </c>
      <c r="AT3465" t="str">
        <v>BAKARE ADEKUNLE (OPS)</v>
      </c>
      <c r="AU3465" s="31">
        <v>44884</v>
      </c>
      <c r="AV3465" s="40">
        <v>0.27733796296296298</v>
      </c>
      <c r="BW3465">
        <v>472</v>
      </c>
      <c r="BX3465" t="str">
        <v>MICURA</v>
      </c>
      <c r="BY3465" t="str">
        <v>FENUYI IDOWU (MIC)</v>
      </c>
      <c r="BZ3465" s="31">
        <v>44881</v>
      </c>
      <c r="CA3465" s="40">
        <v>0.56450231481481483</v>
      </c>
      <c r="DB3465">
        <v>599</v>
      </c>
      <c r="DC3465" t="str">
        <v>OPERATIONS</v>
      </c>
      <c r="DD3465" t="str">
        <v>FEMI STONE (OPS)</v>
      </c>
      <c r="DE3465" s="31">
        <v>44882</v>
      </c>
      <c r="DF3465" s="40">
        <v>0.79427083333333337</v>
      </c>
    </row>
    <row r="3466" spans="1:110" x14ac:dyDescent="0.25">
      <c r="A3466" s="109" t="s">
        <v>2017</v>
      </c>
      <c r="B3466">
        <v>215</v>
      </c>
      <c r="C3466" s="109" t="s">
        <v>54</v>
      </c>
      <c r="D3466" s="109" t="s">
        <v>1348</v>
      </c>
      <c r="E3466" s="94">
        <v>44871</v>
      </c>
      <c r="F3466" s="174">
        <v>0.48653935185185188</v>
      </c>
      <c r="G3466">
        <v>2</v>
      </c>
      <c r="H3466" s="109" t="s">
        <v>1349</v>
      </c>
      <c r="I3466">
        <v>6716129</v>
      </c>
      <c r="AR3466">
        <v>126</v>
      </c>
      <c r="AS3466" t="str">
        <v>OPERATIONS</v>
      </c>
      <c r="AT3466" t="str">
        <v>EBURUO CHRISTIAN (OPS)</v>
      </c>
      <c r="AU3466" s="31">
        <v>44884</v>
      </c>
      <c r="AV3466" s="40">
        <v>0.27737268518518521</v>
      </c>
      <c r="BW3466">
        <v>473</v>
      </c>
      <c r="BX3466" t="str">
        <v>MICURA</v>
      </c>
      <c r="BY3466" t="str">
        <v>AKINWANDE LATEEF</v>
      </c>
      <c r="BZ3466" s="31">
        <v>44881</v>
      </c>
      <c r="CA3466" s="40">
        <v>0.56464120370370374</v>
      </c>
      <c r="DB3466">
        <v>600</v>
      </c>
      <c r="DC3466" t="str">
        <v>MICURA</v>
      </c>
      <c r="DD3466" t="str">
        <v>OLONISOWON RAPHAEL (MIC</v>
      </c>
      <c r="DE3466" s="31">
        <v>44882</v>
      </c>
      <c r="DF3466" s="40">
        <v>0.79434027777777783</v>
      </c>
    </row>
    <row r="3467" spans="1:110" x14ac:dyDescent="0.25">
      <c r="A3467" s="109" t="s">
        <v>2017</v>
      </c>
      <c r="B3467">
        <v>216</v>
      </c>
      <c r="C3467" s="109" t="s">
        <v>21</v>
      </c>
      <c r="D3467" s="109" t="s">
        <v>1564</v>
      </c>
      <c r="E3467" s="94">
        <v>44871</v>
      </c>
      <c r="F3467" s="174">
        <v>0.48662037037037037</v>
      </c>
      <c r="G3467">
        <v>2</v>
      </c>
      <c r="H3467" s="109" t="s">
        <v>21</v>
      </c>
      <c r="I3467"/>
      <c r="AR3467">
        <v>127</v>
      </c>
      <c r="AS3467" t="str">
        <v>ENGINEERING</v>
      </c>
      <c r="AT3467" t="str">
        <v>AHMODU SANUSI</v>
      </c>
      <c r="AU3467" s="31">
        <v>44884</v>
      </c>
      <c r="AV3467" s="40">
        <v>0.27761574074074075</v>
      </c>
      <c r="BW3467">
        <v>474</v>
      </c>
      <c r="BX3467" t="str">
        <v>MICURA</v>
      </c>
      <c r="BY3467" t="str">
        <v>OMONIYI OWOLABI (MIC)</v>
      </c>
      <c r="BZ3467" s="31">
        <v>44881</v>
      </c>
      <c r="CA3467" s="40">
        <v>0.5647106481481482</v>
      </c>
      <c r="DB3467">
        <v>601</v>
      </c>
      <c r="DC3467" t="str">
        <v>MICURA</v>
      </c>
      <c r="DD3467" t="str">
        <v>ONASANYA DEMILADE (MIC)</v>
      </c>
      <c r="DE3467" s="31">
        <v>44882</v>
      </c>
      <c r="DF3467" s="40">
        <v>0.79440972222222217</v>
      </c>
    </row>
    <row r="3468" spans="1:110" x14ac:dyDescent="0.25">
      <c r="A3468" s="109" t="s">
        <v>2017</v>
      </c>
      <c r="B3468">
        <v>217</v>
      </c>
      <c r="C3468" s="109" t="s">
        <v>56</v>
      </c>
      <c r="D3468" s="109" t="s">
        <v>2024</v>
      </c>
      <c r="E3468" s="94">
        <v>44871</v>
      </c>
      <c r="F3468" s="174">
        <v>0.4866550925925926</v>
      </c>
      <c r="G3468">
        <v>2</v>
      </c>
      <c r="H3468" s="109" t="s">
        <v>2025</v>
      </c>
      <c r="I3468">
        <v>5356890</v>
      </c>
      <c r="AR3468">
        <v>128</v>
      </c>
      <c r="AS3468" t="str">
        <v>ENGINEERING</v>
      </c>
      <c r="AT3468" t="str">
        <v>OYINLAYO MAYODE (ENGR)</v>
      </c>
      <c r="AU3468" s="31">
        <v>44884</v>
      </c>
      <c r="AV3468" s="40">
        <v>0.27777777777777779</v>
      </c>
      <c r="BW3468">
        <v>475</v>
      </c>
      <c r="BX3468" t="str">
        <v>MICURA</v>
      </c>
      <c r="BY3468" t="str">
        <v>KAMORU OLUWASEYI (MIC)</v>
      </c>
      <c r="BZ3468" s="31">
        <v>44881</v>
      </c>
      <c r="CA3468" s="40">
        <v>0.56622685185185184</v>
      </c>
      <c r="DB3468">
        <v>602</v>
      </c>
      <c r="DC3468" t="str">
        <v>MICURA</v>
      </c>
      <c r="DD3468" t="str">
        <v>TAIWO OLUWAYOSE</v>
      </c>
      <c r="DE3468" s="31">
        <v>44882</v>
      </c>
      <c r="DF3468" s="40">
        <v>0.79473379629629626</v>
      </c>
    </row>
    <row r="3469" spans="1:110" x14ac:dyDescent="0.25">
      <c r="A3469" s="109" t="s">
        <v>2017</v>
      </c>
      <c r="B3469">
        <v>218</v>
      </c>
      <c r="C3469" s="109" t="s">
        <v>58</v>
      </c>
      <c r="D3469" s="109" t="s">
        <v>1743</v>
      </c>
      <c r="E3469" s="94">
        <v>44871</v>
      </c>
      <c r="F3469" s="174">
        <v>0.48671296296296296</v>
      </c>
      <c r="G3469">
        <v>2</v>
      </c>
      <c r="H3469" s="109" t="s">
        <v>1744</v>
      </c>
      <c r="I3469">
        <v>14810359</v>
      </c>
      <c r="AR3469">
        <v>129</v>
      </c>
      <c r="AS3469" t="str">
        <v>MICURA</v>
      </c>
      <c r="AT3469" t="str">
        <v>KOLAWOLE ONATUNDE (MIC)</v>
      </c>
      <c r="AU3469" s="31">
        <v>44884</v>
      </c>
      <c r="AV3469" s="40">
        <v>0.27800925925925923</v>
      </c>
      <c r="BW3469">
        <v>476</v>
      </c>
      <c r="BX3469" t="str">
        <v>OPERATIONS</v>
      </c>
      <c r="BY3469" t="str">
        <v>ALATISHE JOHN (OPS)</v>
      </c>
      <c r="BZ3469" s="31">
        <v>44881</v>
      </c>
      <c r="CA3469" s="40">
        <v>0.56656249999999997</v>
      </c>
      <c r="DB3469">
        <v>603</v>
      </c>
      <c r="DC3469" t="str">
        <v>GATE OPS</v>
      </c>
      <c r="DD3469" t="str">
        <v>ALABI MICHAEL OHIS(GATE)</v>
      </c>
      <c r="DE3469" s="31">
        <v>44882</v>
      </c>
      <c r="DF3469" s="40">
        <v>0.79481481481481486</v>
      </c>
    </row>
    <row r="3470" spans="1:110" x14ac:dyDescent="0.25">
      <c r="A3470" s="109" t="s">
        <v>2017</v>
      </c>
      <c r="B3470">
        <v>219</v>
      </c>
      <c r="C3470" s="109" t="s">
        <v>57</v>
      </c>
      <c r="D3470" s="109" t="s">
        <v>1485</v>
      </c>
      <c r="E3470" s="94">
        <v>44871</v>
      </c>
      <c r="F3470" s="174">
        <v>0.48684027777777777</v>
      </c>
      <c r="G3470">
        <v>2</v>
      </c>
      <c r="H3470" s="109" t="s">
        <v>1486</v>
      </c>
      <c r="I3470">
        <v>14988615</v>
      </c>
      <c r="AR3470">
        <v>130</v>
      </c>
      <c r="AS3470" t="str">
        <v>MICURA</v>
      </c>
      <c r="AT3470" t="str">
        <v>FRANK EPETUKU (MIC)</v>
      </c>
      <c r="AU3470" s="31">
        <v>44884</v>
      </c>
      <c r="AV3470" s="40">
        <v>0.27803240740740742</v>
      </c>
      <c r="BW3470">
        <v>477</v>
      </c>
      <c r="BX3470" t="str">
        <v>OPERATIONS</v>
      </c>
      <c r="BY3470" t="str">
        <v>AICHENEDE ENDURANCE (OP</v>
      </c>
      <c r="BZ3470" s="31">
        <v>44881</v>
      </c>
      <c r="CA3470" s="40">
        <v>0.56663194444444442</v>
      </c>
      <c r="DB3470">
        <v>604</v>
      </c>
      <c r="DC3470" t="str">
        <v>OPERATIONS</v>
      </c>
      <c r="DD3470" t="str">
        <v>IGBINOBA FREDERICK. (OP</v>
      </c>
      <c r="DE3470" s="31">
        <v>44882</v>
      </c>
      <c r="DF3470" s="40">
        <v>0.79488425925925921</v>
      </c>
    </row>
    <row r="3471" spans="1:110" x14ac:dyDescent="0.25">
      <c r="A3471" s="109" t="s">
        <v>2017</v>
      </c>
      <c r="B3471">
        <v>220</v>
      </c>
      <c r="C3471" s="109" t="s">
        <v>56</v>
      </c>
      <c r="D3471" s="109" t="s">
        <v>1402</v>
      </c>
      <c r="E3471" s="94">
        <v>44871</v>
      </c>
      <c r="F3471" s="174">
        <v>0.48694444444444446</v>
      </c>
      <c r="G3471">
        <v>2</v>
      </c>
      <c r="H3471" s="109" t="s">
        <v>1403</v>
      </c>
      <c r="I3471">
        <v>5349437</v>
      </c>
      <c r="AR3471">
        <v>131</v>
      </c>
      <c r="AS3471" t="str">
        <v>MICURA</v>
      </c>
      <c r="AT3471" t="str">
        <v>ABIODUN DAMILARE (MIC)</v>
      </c>
      <c r="AU3471" s="31">
        <v>44884</v>
      </c>
      <c r="AV3471" s="40">
        <v>0.27827546296296296</v>
      </c>
      <c r="BW3471">
        <v>478</v>
      </c>
      <c r="BX3471" t="str">
        <v>MICURA</v>
      </c>
      <c r="BY3471" t="str">
        <v>SOSANYA ADEBOWALE (MIC)</v>
      </c>
      <c r="BZ3471" s="31">
        <v>44881</v>
      </c>
      <c r="CA3471" s="40">
        <v>0.56775462962962964</v>
      </c>
      <c r="DB3471">
        <v>605</v>
      </c>
      <c r="DC3471" t="str">
        <v>MICURA</v>
      </c>
      <c r="DD3471" t="str">
        <v>MICHAEL O. CHIZE(MIC)</v>
      </c>
      <c r="DE3471" s="31">
        <v>44882</v>
      </c>
      <c r="DF3471" s="40">
        <v>0.79495370370370366</v>
      </c>
    </row>
    <row r="3472" spans="1:110" x14ac:dyDescent="0.25">
      <c r="A3472" s="109" t="s">
        <v>2017</v>
      </c>
      <c r="B3472">
        <v>221</v>
      </c>
      <c r="C3472" s="109" t="s">
        <v>53</v>
      </c>
      <c r="D3472" s="109" t="s">
        <v>1372</v>
      </c>
      <c r="E3472" s="94">
        <v>44871</v>
      </c>
      <c r="F3472" s="174">
        <v>0.48706018518518518</v>
      </c>
      <c r="G3472">
        <v>2</v>
      </c>
      <c r="H3472" s="109" t="s">
        <v>1373</v>
      </c>
      <c r="I3472">
        <v>5436748</v>
      </c>
      <c r="AR3472">
        <v>132</v>
      </c>
      <c r="AS3472" t="str">
        <v>MICURA</v>
      </c>
      <c r="AT3472" t="str">
        <v>IFARA JOHNSON (MIC)</v>
      </c>
      <c r="AU3472" s="31">
        <v>44884</v>
      </c>
      <c r="AV3472" s="40">
        <v>0.27832175925925928</v>
      </c>
      <c r="BW3472">
        <v>479</v>
      </c>
      <c r="BX3472" t="str">
        <v>OPERATIONS</v>
      </c>
      <c r="BY3472" t="str">
        <v>ISIAKA LASISI (OPS)</v>
      </c>
      <c r="BZ3472" s="31">
        <v>44881</v>
      </c>
      <c r="CA3472" s="40">
        <v>0.56815972222222222</v>
      </c>
      <c r="DB3472">
        <v>606</v>
      </c>
      <c r="DC3472" t="str">
        <v>OPERATIONS</v>
      </c>
      <c r="DD3472" t="str">
        <v>OSENI OLUGBENGA</v>
      </c>
      <c r="DE3472" s="31">
        <v>44882</v>
      </c>
      <c r="DF3472" s="40">
        <v>0.79504629629629631</v>
      </c>
    </row>
    <row r="3473" spans="1:110" x14ac:dyDescent="0.25">
      <c r="A3473" s="109" t="s">
        <v>2017</v>
      </c>
      <c r="B3473">
        <v>222</v>
      </c>
      <c r="C3473" s="109" t="s">
        <v>54</v>
      </c>
      <c r="D3473" s="109" t="s">
        <v>454</v>
      </c>
      <c r="E3473" s="94">
        <v>44871</v>
      </c>
      <c r="F3473" s="174">
        <v>0.48733796296296295</v>
      </c>
      <c r="G3473">
        <v>2</v>
      </c>
      <c r="H3473" s="109" t="s">
        <v>455</v>
      </c>
      <c r="I3473">
        <v>2057370</v>
      </c>
      <c r="AR3473">
        <v>133</v>
      </c>
      <c r="AS3473" t="str">
        <v>ENGINEERING</v>
      </c>
      <c r="AT3473" t="str">
        <v>LAWAL OLADAPO G. (ENGR)</v>
      </c>
      <c r="AU3473" s="31">
        <v>44884</v>
      </c>
      <c r="AV3473" s="40">
        <v>0.27853009259259259</v>
      </c>
      <c r="BW3473">
        <v>480</v>
      </c>
      <c r="BX3473" t="str">
        <v>MICURA</v>
      </c>
      <c r="BY3473" t="str">
        <v>FATAI ADEPOJU (MIC)</v>
      </c>
      <c r="BZ3473" s="31">
        <v>44881</v>
      </c>
      <c r="CA3473" s="40">
        <v>0.56828703703703709</v>
      </c>
      <c r="DB3473">
        <v>607</v>
      </c>
      <c r="DC3473" t="str">
        <v>MICURA</v>
      </c>
      <c r="DD3473" t="str">
        <v>OSARO EGHOMAN (MIC)</v>
      </c>
      <c r="DE3473" s="31">
        <v>44882</v>
      </c>
      <c r="DF3473" s="40">
        <v>0.79510416666666661</v>
      </c>
    </row>
    <row r="3474" spans="1:110" x14ac:dyDescent="0.25">
      <c r="A3474" s="109" t="s">
        <v>2017</v>
      </c>
      <c r="B3474">
        <v>223</v>
      </c>
      <c r="C3474" s="109" t="s">
        <v>54</v>
      </c>
      <c r="D3474" s="109" t="s">
        <v>686</v>
      </c>
      <c r="E3474" s="94">
        <v>44871</v>
      </c>
      <c r="F3474" s="174">
        <v>0.48749999999999999</v>
      </c>
      <c r="G3474">
        <v>2</v>
      </c>
      <c r="H3474" s="109" t="s">
        <v>687</v>
      </c>
      <c r="I3474">
        <v>7344849</v>
      </c>
      <c r="AR3474">
        <v>134</v>
      </c>
      <c r="AS3474" t="str">
        <v>OPERATIONS</v>
      </c>
      <c r="AT3474" t="str">
        <v>ADESANOYE ABAYOMI (OPS)</v>
      </c>
      <c r="AU3474" s="31">
        <v>44884</v>
      </c>
      <c r="AV3474" s="40">
        <v>0.27858796296296295</v>
      </c>
      <c r="BW3474">
        <v>481</v>
      </c>
      <c r="BX3474" t="str">
        <v>ENGINEERING</v>
      </c>
      <c r="BY3474" t="str">
        <v>ADU OLUGBENGA (ENGR)</v>
      </c>
      <c r="BZ3474" s="31">
        <v>44881</v>
      </c>
      <c r="CA3474" s="40">
        <v>0.56939814814814815</v>
      </c>
      <c r="DB3474">
        <v>608</v>
      </c>
      <c r="DC3474" t="str">
        <v>MICURA</v>
      </c>
      <c r="DD3474" t="str">
        <v>SIKIRU TAIWO (MIC)</v>
      </c>
      <c r="DE3474" s="31">
        <v>44882</v>
      </c>
      <c r="DF3474" s="40">
        <v>0.79519675925925926</v>
      </c>
    </row>
    <row r="3475" spans="1:110" x14ac:dyDescent="0.25">
      <c r="A3475" s="109" t="s">
        <v>2017</v>
      </c>
      <c r="B3475">
        <v>224</v>
      </c>
      <c r="C3475" s="109" t="s">
        <v>54</v>
      </c>
      <c r="D3475" s="109" t="s">
        <v>272</v>
      </c>
      <c r="E3475" s="94">
        <v>44871</v>
      </c>
      <c r="F3475" s="174">
        <v>0.48754629629629631</v>
      </c>
      <c r="G3475">
        <v>2</v>
      </c>
      <c r="H3475" s="109" t="s">
        <v>273</v>
      </c>
      <c r="I3475">
        <v>5370529</v>
      </c>
      <c r="AR3475">
        <v>135</v>
      </c>
      <c r="AS3475" t="str">
        <v>ENGINEERING</v>
      </c>
      <c r="AT3475" t="str">
        <v>FALE AHMED (ENGR)</v>
      </c>
      <c r="AU3475" s="31">
        <v>44884</v>
      </c>
      <c r="AV3475" s="40">
        <v>0.27881944444444445</v>
      </c>
      <c r="BW3475">
        <v>482</v>
      </c>
      <c r="BX3475" t="str">
        <v>MICURA</v>
      </c>
      <c r="BY3475" t="str">
        <v>NWAORDU MATTHEW</v>
      </c>
      <c r="BZ3475" s="31">
        <v>44881</v>
      </c>
      <c r="CA3475" s="40">
        <v>0.5695486111111111</v>
      </c>
      <c r="DB3475">
        <v>609</v>
      </c>
      <c r="DC3475" t="str">
        <v>MICURA</v>
      </c>
      <c r="DD3475" t="str">
        <v>IRANLOYE OLADOYE M.(MIC)</v>
      </c>
      <c r="DE3475" s="31">
        <v>44882</v>
      </c>
      <c r="DF3475" s="40">
        <v>0.79530092592592594</v>
      </c>
    </row>
    <row r="3476" spans="1:110" x14ac:dyDescent="0.25">
      <c r="A3476" s="109" t="s">
        <v>2017</v>
      </c>
      <c r="B3476">
        <v>225</v>
      </c>
      <c r="C3476" s="109" t="s">
        <v>53</v>
      </c>
      <c r="D3476" s="109" t="s">
        <v>1706</v>
      </c>
      <c r="E3476" s="94">
        <v>44871</v>
      </c>
      <c r="F3476" s="174">
        <v>0.48797453703703703</v>
      </c>
      <c r="G3476">
        <v>2</v>
      </c>
      <c r="H3476" s="109" t="s">
        <v>1707</v>
      </c>
      <c r="I3476"/>
      <c r="AR3476">
        <v>136</v>
      </c>
      <c r="AS3476" t="str">
        <v>ENGINEERING</v>
      </c>
      <c r="AT3476" t="str">
        <v>LAWAL IBRAHIM (ENGR)</v>
      </c>
      <c r="AU3476" s="31">
        <v>44884</v>
      </c>
      <c r="AV3476" s="40">
        <v>0.27890046296296295</v>
      </c>
      <c r="BW3476">
        <v>483</v>
      </c>
      <c r="BX3476" t="str">
        <v>MICURA</v>
      </c>
      <c r="BY3476" t="str">
        <v>ISRAEL BRIGHT XMAS (MIC)</v>
      </c>
      <c r="BZ3476" s="31">
        <v>44881</v>
      </c>
      <c r="CA3476" s="40">
        <v>0.56961805555555556</v>
      </c>
      <c r="DB3476">
        <v>610</v>
      </c>
      <c r="DC3476" t="str">
        <v>MICURA</v>
      </c>
      <c r="DD3476" t="str">
        <v>LAWAL OLASUNKANMI</v>
      </c>
      <c r="DE3476" s="31">
        <v>44882</v>
      </c>
      <c r="DF3476" s="40">
        <v>0.79556712962962961</v>
      </c>
    </row>
    <row r="3477" spans="1:110" x14ac:dyDescent="0.25">
      <c r="A3477" s="109" t="s">
        <v>2017</v>
      </c>
      <c r="B3477">
        <v>226</v>
      </c>
      <c r="C3477" s="109" t="s">
        <v>53</v>
      </c>
      <c r="D3477" s="109" t="s">
        <v>1394</v>
      </c>
      <c r="E3477" s="94">
        <v>44871</v>
      </c>
      <c r="F3477" s="174">
        <v>0.48800925925925925</v>
      </c>
      <c r="G3477">
        <v>2</v>
      </c>
      <c r="H3477" s="109" t="s">
        <v>1395</v>
      </c>
      <c r="I3477"/>
      <c r="AR3477">
        <v>137</v>
      </c>
      <c r="AS3477" t="str">
        <v>ENGINEERING</v>
      </c>
      <c r="AT3477" t="str">
        <v>OLORUNMO MONDAY (ENGR)</v>
      </c>
      <c r="AU3477" s="31">
        <v>44884</v>
      </c>
      <c r="AV3477" s="40">
        <v>0.27902777777777776</v>
      </c>
      <c r="BW3477">
        <v>484</v>
      </c>
      <c r="BX3477" t="str">
        <v>MICURA</v>
      </c>
      <c r="BY3477" t="str">
        <v>OKORO BENJAMIN (MIC)</v>
      </c>
      <c r="BZ3477" s="31">
        <v>44881</v>
      </c>
      <c r="CA3477" s="40">
        <v>0.5697106481481482</v>
      </c>
      <c r="DB3477">
        <v>611</v>
      </c>
      <c r="DC3477" t="str">
        <v>MICURA</v>
      </c>
      <c r="DD3477" t="str">
        <v>ADEBUMOYE ADELOYE (MIC)</v>
      </c>
      <c r="DE3477" s="31">
        <v>44882</v>
      </c>
      <c r="DF3477" s="40">
        <v>0.79562500000000003</v>
      </c>
    </row>
    <row r="3478" spans="1:110" x14ac:dyDescent="0.25">
      <c r="A3478" s="109" t="s">
        <v>2017</v>
      </c>
      <c r="B3478">
        <v>227</v>
      </c>
      <c r="C3478" s="109" t="s">
        <v>54</v>
      </c>
      <c r="D3478" s="109" t="s">
        <v>324</v>
      </c>
      <c r="E3478" s="94">
        <v>44871</v>
      </c>
      <c r="F3478" s="174">
        <v>0.48810185185185184</v>
      </c>
      <c r="G3478">
        <v>2</v>
      </c>
      <c r="H3478" s="109" t="s">
        <v>325</v>
      </c>
      <c r="I3478">
        <v>5501315</v>
      </c>
      <c r="AR3478">
        <v>138</v>
      </c>
      <c r="AS3478" t="str">
        <v>MICURA</v>
      </c>
      <c r="AT3478" t="str">
        <v>LIBERTY AROGUNDADE (MIC</v>
      </c>
      <c r="AU3478" s="31">
        <v>44884</v>
      </c>
      <c r="AV3478" s="40">
        <v>0.27918981481481481</v>
      </c>
      <c r="BW3478">
        <v>485</v>
      </c>
      <c r="BX3478" t="str">
        <v>MICURA</v>
      </c>
      <c r="BY3478" t="str">
        <v>OKEKE OLISAEMEKA</v>
      </c>
      <c r="BZ3478" s="31">
        <v>44881</v>
      </c>
      <c r="CA3478" s="40">
        <v>0.56978009259259255</v>
      </c>
      <c r="DB3478">
        <v>612</v>
      </c>
      <c r="DC3478" t="str">
        <v>MICURA</v>
      </c>
      <c r="DD3478" t="str">
        <v>WAIDI OGUNDEYI (MIC)</v>
      </c>
      <c r="DE3478" s="31">
        <v>44882</v>
      </c>
      <c r="DF3478" s="40">
        <v>0.79570601851851852</v>
      </c>
    </row>
    <row r="3479" spans="1:110" x14ac:dyDescent="0.25">
      <c r="A3479" s="109" t="s">
        <v>2017</v>
      </c>
      <c r="B3479">
        <v>228</v>
      </c>
      <c r="C3479" s="109" t="s">
        <v>53</v>
      </c>
      <c r="D3479" s="109" t="s">
        <v>198</v>
      </c>
      <c r="E3479" s="94">
        <v>44871</v>
      </c>
      <c r="F3479" s="174">
        <v>0.48885416666666665</v>
      </c>
      <c r="G3479">
        <v>2</v>
      </c>
      <c r="H3479" s="109" t="s">
        <v>199</v>
      </c>
      <c r="I3479"/>
      <c r="AR3479">
        <v>139</v>
      </c>
      <c r="AS3479" t="str">
        <v>MICURA</v>
      </c>
      <c r="AT3479" t="str">
        <v>OFFEH EZEKIEL AJIRIO(MIC</v>
      </c>
      <c r="AU3479" s="31">
        <v>44884</v>
      </c>
      <c r="AV3479" s="40">
        <v>0.27922453703703703</v>
      </c>
      <c r="BW3479">
        <v>486</v>
      </c>
      <c r="BX3479" t="str">
        <v>ENGINEERING</v>
      </c>
      <c r="BY3479" t="str">
        <v>OKUNOWO MICHAEL (ENGR)</v>
      </c>
      <c r="BZ3479" s="31">
        <v>44881</v>
      </c>
      <c r="CA3479" s="40">
        <v>0.56983796296296296</v>
      </c>
      <c r="DB3479">
        <v>613</v>
      </c>
      <c r="DC3479" t="str">
        <v>MICURA</v>
      </c>
      <c r="DD3479" t="str">
        <v>AGBOGE EZEKIEL O. (MIC)</v>
      </c>
      <c r="DE3479" s="31">
        <v>44882</v>
      </c>
      <c r="DF3479" s="40">
        <v>0.79577546296296298</v>
      </c>
    </row>
    <row r="3480" spans="1:110" x14ac:dyDescent="0.25">
      <c r="A3480" s="109" t="s">
        <v>2017</v>
      </c>
      <c r="B3480">
        <v>229</v>
      </c>
      <c r="C3480" s="109" t="s">
        <v>54</v>
      </c>
      <c r="D3480" s="109" t="s">
        <v>414</v>
      </c>
      <c r="E3480" s="94">
        <v>44871</v>
      </c>
      <c r="F3480" s="174">
        <v>0.48913194444444447</v>
      </c>
      <c r="G3480">
        <v>2</v>
      </c>
      <c r="H3480" s="109" t="s">
        <v>415</v>
      </c>
      <c r="I3480">
        <v>6721068</v>
      </c>
      <c r="AR3480">
        <v>140</v>
      </c>
      <c r="AS3480" t="str">
        <v>OPERATIONS</v>
      </c>
      <c r="AT3480" t="str">
        <v>EZENWATA KINGSLEY (OPS)</v>
      </c>
      <c r="AU3480" s="31">
        <v>44884</v>
      </c>
      <c r="AV3480" s="40">
        <v>0.27934027777777776</v>
      </c>
      <c r="BW3480">
        <v>487</v>
      </c>
      <c r="BX3480" t="str">
        <v>OPERATIONS</v>
      </c>
      <c r="BY3480" t="str">
        <v>BAMGBOYE AFEEZ (OPS)</v>
      </c>
      <c r="BZ3480" s="31">
        <v>44881</v>
      </c>
      <c r="CA3480" s="40">
        <v>0.57379629629629625</v>
      </c>
      <c r="DB3480">
        <v>614</v>
      </c>
      <c r="DC3480" t="str">
        <v>MICURA</v>
      </c>
      <c r="DD3480" t="str">
        <v>ADEBIYI ADEBOWALE (MIC)</v>
      </c>
      <c r="DE3480" s="31">
        <v>44882</v>
      </c>
      <c r="DF3480" s="40">
        <v>0.79592592592592593</v>
      </c>
    </row>
    <row r="3481" spans="1:110" x14ac:dyDescent="0.25">
      <c r="A3481" s="109" t="s">
        <v>2017</v>
      </c>
      <c r="B3481">
        <v>230</v>
      </c>
      <c r="C3481" s="109" t="s">
        <v>53</v>
      </c>
      <c r="D3481" s="109" t="s">
        <v>200</v>
      </c>
      <c r="E3481" s="94">
        <v>44871</v>
      </c>
      <c r="F3481" s="174">
        <v>0.48951388888888892</v>
      </c>
      <c r="G3481">
        <v>2</v>
      </c>
      <c r="H3481" s="109" t="s">
        <v>201</v>
      </c>
      <c r="I3481">
        <v>6707513</v>
      </c>
      <c r="AR3481">
        <v>141</v>
      </c>
      <c r="AS3481" t="str">
        <v>MICURA</v>
      </c>
      <c r="AT3481" t="str">
        <v>MICHEAL GOODLUCK (MIC)</v>
      </c>
      <c r="AU3481" s="31">
        <v>44884</v>
      </c>
      <c r="AV3481" s="40">
        <v>0.27967592592592594</v>
      </c>
      <c r="BW3481">
        <v>488</v>
      </c>
      <c r="BX3481" t="str">
        <v>MICURA</v>
      </c>
      <c r="BY3481" t="str">
        <v>CHIOMA ELIJAH O. (MIC)</v>
      </c>
      <c r="BZ3481" s="31">
        <v>44881</v>
      </c>
      <c r="CA3481" s="40">
        <v>0.57564814814814813</v>
      </c>
      <c r="DB3481">
        <v>615</v>
      </c>
      <c r="DC3481" t="str">
        <v>ENGINEERING</v>
      </c>
      <c r="DD3481" t="str">
        <v>AJAGBE BIDEMI (ENGR)</v>
      </c>
      <c r="DE3481" s="31">
        <v>44882</v>
      </c>
      <c r="DF3481" s="40">
        <v>0.79608796296296291</v>
      </c>
    </row>
    <row r="3482" spans="1:110" x14ac:dyDescent="0.25">
      <c r="A3482" s="109" t="s">
        <v>2017</v>
      </c>
      <c r="B3482">
        <v>231</v>
      </c>
      <c r="C3482" s="109" t="s">
        <v>53</v>
      </c>
      <c r="D3482" s="109" t="s">
        <v>1396</v>
      </c>
      <c r="E3482" s="94">
        <v>44871</v>
      </c>
      <c r="F3482" s="174">
        <v>0.48976851851851849</v>
      </c>
      <c r="G3482">
        <v>2</v>
      </c>
      <c r="H3482" s="109" t="s">
        <v>1397</v>
      </c>
      <c r="I3482">
        <v>14824036</v>
      </c>
      <c r="AR3482">
        <v>142</v>
      </c>
      <c r="AS3482" t="str">
        <v>MICURA</v>
      </c>
      <c r="AT3482" t="str">
        <v>CHUKWUEBUKA OBI (MIC)</v>
      </c>
      <c r="AU3482" s="31">
        <v>44884</v>
      </c>
      <c r="AV3482" s="40">
        <v>0.2797337962962963</v>
      </c>
      <c r="BW3482">
        <v>489</v>
      </c>
      <c r="BX3482" t="str">
        <v>MICURA</v>
      </c>
      <c r="BY3482" t="str">
        <v>BABATUNDE EBENEZER</v>
      </c>
      <c r="BZ3482" s="31">
        <v>44881</v>
      </c>
      <c r="CA3482" s="40">
        <v>0.57618055555555558</v>
      </c>
      <c r="DB3482">
        <v>616</v>
      </c>
      <c r="DC3482" t="str">
        <v>MICURA</v>
      </c>
      <c r="DD3482" t="str">
        <v>AYINLA TAOFEEK (MIC)</v>
      </c>
      <c r="DE3482" s="31">
        <v>44882</v>
      </c>
      <c r="DF3482" s="40">
        <v>0.79615740740740737</v>
      </c>
    </row>
    <row r="3483" spans="1:110" x14ac:dyDescent="0.25">
      <c r="A3483" s="109" t="s">
        <v>2017</v>
      </c>
      <c r="B3483">
        <v>232</v>
      </c>
      <c r="C3483" s="109" t="s">
        <v>52</v>
      </c>
      <c r="D3483" s="109" t="s">
        <v>1306</v>
      </c>
      <c r="E3483" s="94">
        <v>44871</v>
      </c>
      <c r="F3483" s="174">
        <v>0.48997685185185186</v>
      </c>
      <c r="G3483">
        <v>2</v>
      </c>
      <c r="H3483" s="109" t="s">
        <v>1307</v>
      </c>
      <c r="I3483">
        <v>14942233</v>
      </c>
      <c r="AR3483">
        <v>143</v>
      </c>
      <c r="AS3483" t="str">
        <v>ENGINEERING</v>
      </c>
      <c r="AT3483" t="str">
        <v>VICTOR AIGBONOHAN (ENGR</v>
      </c>
      <c r="AU3483" s="31">
        <v>44884</v>
      </c>
      <c r="AV3483" s="40">
        <v>0.28001157407407407</v>
      </c>
      <c r="BW3483">
        <v>490</v>
      </c>
      <c r="BX3483" t="str">
        <v>OPERATIONS</v>
      </c>
      <c r="BY3483" t="str">
        <v>TAIWO OLAYEMI LAWAL (OP</v>
      </c>
      <c r="BZ3483" s="31">
        <v>44881</v>
      </c>
      <c r="CA3483" s="40">
        <v>0.58423611111111107</v>
      </c>
      <c r="DB3483">
        <v>617</v>
      </c>
      <c r="DC3483" t="str">
        <v>OPERATIONS</v>
      </c>
      <c r="DD3483" t="str">
        <v>APPOLUS SOLOMON</v>
      </c>
      <c r="DE3483" s="31">
        <v>44882</v>
      </c>
      <c r="DF3483" s="40">
        <v>0.79634259259259255</v>
      </c>
    </row>
    <row r="3484" spans="1:110" x14ac:dyDescent="0.25">
      <c r="A3484" s="109" t="s">
        <v>2017</v>
      </c>
      <c r="B3484">
        <v>233</v>
      </c>
      <c r="C3484" s="109" t="s">
        <v>54</v>
      </c>
      <c r="D3484" s="109" t="s">
        <v>2026</v>
      </c>
      <c r="E3484" s="94">
        <v>44871</v>
      </c>
      <c r="F3484" s="174">
        <v>0.49012731481481481</v>
      </c>
      <c r="G3484">
        <v>2</v>
      </c>
      <c r="H3484" s="109" t="s">
        <v>2027</v>
      </c>
      <c r="I3484">
        <v>5368959</v>
      </c>
      <c r="AR3484">
        <v>144</v>
      </c>
      <c r="AS3484" t="str">
        <v>ENGINEERING</v>
      </c>
      <c r="AT3484" t="str">
        <v>SAMPSON OBINNA (ENGR)</v>
      </c>
      <c r="AU3484" s="31">
        <v>44884</v>
      </c>
      <c r="AV3484" s="40">
        <v>0.28060185185185182</v>
      </c>
      <c r="BW3484">
        <v>491</v>
      </c>
      <c r="BX3484" t="str">
        <v>FINANCE</v>
      </c>
      <c r="BY3484" t="str">
        <v>YUSUFF OLADIMEJI (FIN)</v>
      </c>
      <c r="BZ3484" s="31">
        <v>44881</v>
      </c>
      <c r="CA3484" s="40">
        <v>0.58430555555555552</v>
      </c>
      <c r="DB3484">
        <v>618</v>
      </c>
      <c r="DC3484" t="str">
        <v>GATE OPS</v>
      </c>
      <c r="DD3484" t="str">
        <v>GODSWILL OCHIJENU</v>
      </c>
      <c r="DE3484" s="31">
        <v>44882</v>
      </c>
      <c r="DF3484" s="40">
        <v>0.79680555555555554</v>
      </c>
    </row>
    <row r="3485" spans="1:110" x14ac:dyDescent="0.25">
      <c r="A3485" s="109" t="s">
        <v>2017</v>
      </c>
      <c r="B3485">
        <v>234</v>
      </c>
      <c r="C3485" s="109" t="s">
        <v>21</v>
      </c>
      <c r="D3485" s="109" t="s">
        <v>1831</v>
      </c>
      <c r="E3485" s="94">
        <v>44871</v>
      </c>
      <c r="F3485" s="174">
        <v>0.49017361111111113</v>
      </c>
      <c r="G3485">
        <v>2</v>
      </c>
      <c r="H3485" s="109" t="s">
        <v>21</v>
      </c>
      <c r="I3485"/>
      <c r="AR3485">
        <v>145</v>
      </c>
      <c r="AS3485" t="str">
        <v>ENGINEERING</v>
      </c>
      <c r="AT3485" t="str">
        <v>AIBUEKU MARVELOUS (ENGR)</v>
      </c>
      <c r="AU3485" s="31">
        <v>44884</v>
      </c>
      <c r="AV3485" s="40">
        <v>0.28063657407407405</v>
      </c>
      <c r="BW3485">
        <v>492</v>
      </c>
      <c r="BX3485" t="str">
        <v>GATE OPS</v>
      </c>
      <c r="BY3485" t="str">
        <v>JOYCE NZETE (GATE)</v>
      </c>
      <c r="BZ3485" s="31">
        <v>44881</v>
      </c>
      <c r="CA3485" s="40">
        <v>0.58436342592592594</v>
      </c>
      <c r="DB3485">
        <v>619</v>
      </c>
      <c r="DC3485" t="str">
        <v>MICURA</v>
      </c>
      <c r="DD3485" t="str">
        <v>PROGRESS AKHIMIEN (MIC)</v>
      </c>
      <c r="DE3485" s="31">
        <v>44882</v>
      </c>
      <c r="DF3485" s="40">
        <v>0.79688657407407404</v>
      </c>
    </row>
    <row r="3486" spans="1:110" x14ac:dyDescent="0.25">
      <c r="A3486" s="109" t="s">
        <v>2017</v>
      </c>
      <c r="B3486">
        <v>235</v>
      </c>
      <c r="C3486" s="109" t="s">
        <v>21</v>
      </c>
      <c r="D3486" s="109" t="s">
        <v>1590</v>
      </c>
      <c r="E3486" s="94">
        <v>44871</v>
      </c>
      <c r="F3486" s="174">
        <v>0.4902199074074074</v>
      </c>
      <c r="G3486">
        <v>2</v>
      </c>
      <c r="H3486" s="109" t="s">
        <v>21</v>
      </c>
      <c r="I3486"/>
      <c r="AR3486">
        <v>146</v>
      </c>
      <c r="AS3486" t="str">
        <v>MICURA</v>
      </c>
      <c r="AT3486" t="str">
        <v>JOBI ADEWALE A.</v>
      </c>
      <c r="AU3486" s="31">
        <v>44884</v>
      </c>
      <c r="AV3486" s="40">
        <v>0.28070601851851851</v>
      </c>
      <c r="BW3486">
        <v>493</v>
      </c>
      <c r="BX3486" t="str">
        <v>GATE OPS</v>
      </c>
      <c r="BY3486" t="str">
        <v>CHIGBU UCHENNA (GATE)</v>
      </c>
      <c r="BZ3486" s="31">
        <v>44881</v>
      </c>
      <c r="CA3486" s="40">
        <v>0.58443287037037039</v>
      </c>
      <c r="DB3486">
        <v>620</v>
      </c>
      <c r="DC3486" t="str">
        <v>MICURA</v>
      </c>
      <c r="DD3486" t="str">
        <v>EDOWMONYI SUNDAY (MIC)</v>
      </c>
      <c r="DE3486" s="31">
        <v>44882</v>
      </c>
      <c r="DF3486" s="40">
        <v>0.79695601851851849</v>
      </c>
    </row>
    <row r="3487" spans="1:110" x14ac:dyDescent="0.25">
      <c r="A3487" s="109" t="s">
        <v>2017</v>
      </c>
      <c r="B3487">
        <v>236</v>
      </c>
      <c r="C3487" s="109" t="s">
        <v>53</v>
      </c>
      <c r="D3487" s="109" t="s">
        <v>1390</v>
      </c>
      <c r="E3487" s="94">
        <v>44871</v>
      </c>
      <c r="F3487" s="174">
        <v>0.49085648148148148</v>
      </c>
      <c r="G3487">
        <v>2</v>
      </c>
      <c r="H3487" s="109" t="s">
        <v>1391</v>
      </c>
      <c r="I3487">
        <v>4850239</v>
      </c>
      <c r="AR3487">
        <v>147</v>
      </c>
      <c r="AS3487" t="str">
        <v>MICURA</v>
      </c>
      <c r="AT3487" t="str">
        <v>IDOWU JAMIU (MIC)</v>
      </c>
      <c r="AU3487" s="31">
        <v>44884</v>
      </c>
      <c r="AV3487" s="40">
        <v>0.28108796296296296</v>
      </c>
      <c r="BW3487">
        <v>494</v>
      </c>
      <c r="BX3487" t="str">
        <v>MICURA</v>
      </c>
      <c r="BY3487" t="str">
        <v>SUNDAY UKAH KALU</v>
      </c>
      <c r="BZ3487" s="31">
        <v>44881</v>
      </c>
      <c r="CA3487" s="40">
        <v>0.58557870370370368</v>
      </c>
      <c r="DB3487">
        <v>621</v>
      </c>
      <c r="DC3487" t="str">
        <v>MICURA</v>
      </c>
      <c r="DD3487" t="str">
        <v>EBIASUODE JAMES E. (MIC)</v>
      </c>
      <c r="DE3487" s="31">
        <v>44882</v>
      </c>
      <c r="DF3487" s="40">
        <v>0.79704861111111114</v>
      </c>
    </row>
    <row r="3488" spans="1:110" x14ac:dyDescent="0.25">
      <c r="A3488" s="109" t="s">
        <v>2017</v>
      </c>
      <c r="B3488">
        <v>237</v>
      </c>
      <c r="C3488" s="109" t="s">
        <v>53</v>
      </c>
      <c r="D3488" s="109" t="s">
        <v>1440</v>
      </c>
      <c r="E3488" s="94">
        <v>44871</v>
      </c>
      <c r="F3488" s="174">
        <v>0.49159722222222224</v>
      </c>
      <c r="G3488">
        <v>2</v>
      </c>
      <c r="H3488" s="109" t="s">
        <v>1441</v>
      </c>
      <c r="I3488">
        <v>5461132</v>
      </c>
      <c r="AR3488">
        <v>148</v>
      </c>
      <c r="AS3488" t="str">
        <v>MICURA</v>
      </c>
      <c r="AT3488" t="str">
        <v>NNADI EMMANUEL (MIC)</v>
      </c>
      <c r="AU3488" s="31">
        <v>44884</v>
      </c>
      <c r="AV3488" s="40">
        <v>0.28120370370370368</v>
      </c>
      <c r="BW3488">
        <v>495</v>
      </c>
      <c r="BX3488" t="str">
        <v>ENGINEERING</v>
      </c>
      <c r="BY3488" t="str">
        <v>OGUNGBEMI FEMI (ENGR)</v>
      </c>
      <c r="BZ3488" s="31">
        <v>44881</v>
      </c>
      <c r="CA3488" s="40">
        <v>0.58577546296296301</v>
      </c>
      <c r="DB3488">
        <v>622</v>
      </c>
      <c r="DC3488" t="str">
        <v>MICURA</v>
      </c>
      <c r="DD3488" t="str">
        <v>ADEBIYI BAMIDELE (MIC)</v>
      </c>
      <c r="DE3488" s="31">
        <v>44882</v>
      </c>
      <c r="DF3488" s="40">
        <v>0.79710648148148144</v>
      </c>
    </row>
    <row r="3489" spans="1:110" x14ac:dyDescent="0.25">
      <c r="A3489" s="109" t="s">
        <v>2017</v>
      </c>
      <c r="B3489">
        <v>238</v>
      </c>
      <c r="C3489" s="109" t="s">
        <v>53</v>
      </c>
      <c r="D3489" s="109" t="s">
        <v>1380</v>
      </c>
      <c r="E3489" s="94">
        <v>44871</v>
      </c>
      <c r="F3489" s="174">
        <v>0.49163194444444447</v>
      </c>
      <c r="G3489">
        <v>2</v>
      </c>
      <c r="H3489" s="109" t="s">
        <v>1381</v>
      </c>
      <c r="I3489">
        <v>5032047</v>
      </c>
      <c r="AR3489">
        <v>149</v>
      </c>
      <c r="AS3489" t="str">
        <v>MICURA</v>
      </c>
      <c r="AT3489" t="str">
        <v>ORIABURE DAVID O.(MIC)</v>
      </c>
      <c r="AU3489" s="31">
        <v>44884</v>
      </c>
      <c r="AV3489" s="40">
        <v>0.28125</v>
      </c>
      <c r="BW3489">
        <v>496</v>
      </c>
      <c r="BX3489" t="str">
        <v>MICURA</v>
      </c>
      <c r="BY3489" t="str">
        <v>ADEMOLA ELLIOT (MIC)</v>
      </c>
      <c r="BZ3489" s="31">
        <v>44881</v>
      </c>
      <c r="CA3489" s="40">
        <v>0.58648148148148149</v>
      </c>
      <c r="DB3489">
        <v>623</v>
      </c>
      <c r="DC3489" t="str">
        <v>MICURA</v>
      </c>
      <c r="DD3489" t="str">
        <v>OLABE DANIEL (MIC)</v>
      </c>
      <c r="DE3489" s="31">
        <v>44882</v>
      </c>
      <c r="DF3489" s="40">
        <v>0.7971759259259259</v>
      </c>
    </row>
    <row r="3490" spans="1:110" x14ac:dyDescent="0.25">
      <c r="A3490" s="109" t="s">
        <v>2017</v>
      </c>
      <c r="B3490">
        <v>239</v>
      </c>
      <c r="C3490" s="109" t="s">
        <v>54</v>
      </c>
      <c r="D3490" s="109" t="s">
        <v>1420</v>
      </c>
      <c r="E3490" s="94">
        <v>44871</v>
      </c>
      <c r="F3490" s="174">
        <v>0.49172453703703706</v>
      </c>
      <c r="G3490">
        <v>2</v>
      </c>
      <c r="H3490" s="109" t="s">
        <v>1421</v>
      </c>
      <c r="I3490">
        <v>5345533</v>
      </c>
      <c r="AR3490">
        <v>150</v>
      </c>
      <c r="AS3490" t="str">
        <v>ENGINEERING</v>
      </c>
      <c r="AT3490" t="str">
        <v>AMBALI LANRE (ENGR)</v>
      </c>
      <c r="AU3490" s="31">
        <v>44884</v>
      </c>
      <c r="AV3490" s="40">
        <v>0.2825462962962963</v>
      </c>
      <c r="BW3490">
        <v>497</v>
      </c>
      <c r="BX3490" t="str">
        <v>MANAGEMENT</v>
      </c>
      <c r="BY3490" t="str">
        <v>OLUWASEUN GBOLADE (MNGT)</v>
      </c>
      <c r="BZ3490" s="31">
        <v>44881</v>
      </c>
      <c r="CA3490" s="40">
        <v>0.58657407407407403</v>
      </c>
      <c r="DB3490">
        <v>624</v>
      </c>
      <c r="DC3490" t="str">
        <v>OPERATIONS</v>
      </c>
      <c r="DD3490" t="str">
        <v>OLANIYI OLANREWAJU  (OP</v>
      </c>
      <c r="DE3490" s="31">
        <v>44882</v>
      </c>
      <c r="DF3490" s="40">
        <v>0.79723379629629632</v>
      </c>
    </row>
    <row r="3491" spans="1:110" x14ac:dyDescent="0.25">
      <c r="A3491" s="109" t="s">
        <v>2017</v>
      </c>
      <c r="B3491">
        <v>240</v>
      </c>
      <c r="C3491" s="109" t="s">
        <v>53</v>
      </c>
      <c r="D3491" s="109" t="s">
        <v>1586</v>
      </c>
      <c r="E3491" s="94">
        <v>44871</v>
      </c>
      <c r="F3491" s="174">
        <v>0.49231481481481482</v>
      </c>
      <c r="G3491">
        <v>2</v>
      </c>
      <c r="H3491" s="109" t="s">
        <v>1587</v>
      </c>
      <c r="I3491"/>
      <c r="AR3491">
        <v>151</v>
      </c>
      <c r="AS3491" t="str">
        <v>ENGINEERING</v>
      </c>
      <c r="AT3491" t="str">
        <v>OYEBOLA SULAIMON O. (EN</v>
      </c>
      <c r="AU3491" s="31">
        <v>44884</v>
      </c>
      <c r="AV3491" s="40">
        <v>0.28267361111111111</v>
      </c>
      <c r="BW3491">
        <v>498</v>
      </c>
      <c r="BX3491" t="str">
        <v>OPERATIONS</v>
      </c>
      <c r="BY3491" t="str">
        <v>EMMANUEL PROSPER N. (OP</v>
      </c>
      <c r="BZ3491" s="31">
        <v>44881</v>
      </c>
      <c r="CA3491" s="40">
        <v>0.59157407407407403</v>
      </c>
      <c r="DB3491">
        <v>625</v>
      </c>
      <c r="DC3491" t="str">
        <v>OPERATIONS</v>
      </c>
      <c r="DD3491" t="str">
        <v>JUDE O. STANLEY (OPS)</v>
      </c>
      <c r="DE3491" s="31">
        <v>44882</v>
      </c>
      <c r="DF3491" s="40">
        <v>0.79730324074074077</v>
      </c>
    </row>
    <row r="3492" spans="1:110" x14ac:dyDescent="0.25">
      <c r="A3492" s="109" t="s">
        <v>2017</v>
      </c>
      <c r="B3492">
        <v>241</v>
      </c>
      <c r="C3492" s="109" t="s">
        <v>52</v>
      </c>
      <c r="D3492" s="109" t="s">
        <v>1714</v>
      </c>
      <c r="E3492" s="94">
        <v>44871</v>
      </c>
      <c r="F3492" s="174">
        <v>0.49277777777777776</v>
      </c>
      <c r="G3492">
        <v>2</v>
      </c>
      <c r="H3492" s="109" t="s">
        <v>1715</v>
      </c>
      <c r="I3492"/>
      <c r="AR3492">
        <v>152</v>
      </c>
      <c r="AS3492" t="str">
        <v>OPERATIONS</v>
      </c>
      <c r="AT3492" t="str">
        <v>IBIKUNLE ISMAILA</v>
      </c>
      <c r="AU3492" s="31">
        <v>44884</v>
      </c>
      <c r="AV3492" s="40">
        <v>0.28280092592592593</v>
      </c>
      <c r="BW3492">
        <v>499</v>
      </c>
      <c r="BX3492" t="str">
        <v>OPERATIONS</v>
      </c>
      <c r="BY3492" t="str">
        <v>ONWUAMAEGBU ODIRA A(OPS)</v>
      </c>
      <c r="BZ3492" s="31">
        <v>44881</v>
      </c>
      <c r="CA3492" s="40">
        <v>0.60196759259259258</v>
      </c>
      <c r="DB3492">
        <v>626</v>
      </c>
      <c r="DC3492" t="str">
        <v>MICURA</v>
      </c>
      <c r="DD3492" t="str">
        <v>UMARU SHAIBU (MIC)</v>
      </c>
      <c r="DE3492" s="31">
        <v>44882</v>
      </c>
      <c r="DF3492" s="40">
        <v>0.79737268518518523</v>
      </c>
    </row>
    <row r="3493" spans="1:110" x14ac:dyDescent="0.25">
      <c r="A3493" s="109" t="s">
        <v>2017</v>
      </c>
      <c r="B3493">
        <v>242</v>
      </c>
      <c r="C3493" s="109" t="s">
        <v>53</v>
      </c>
      <c r="D3493" s="109" t="s">
        <v>1810</v>
      </c>
      <c r="E3493" s="94">
        <v>44871</v>
      </c>
      <c r="F3493" s="174">
        <v>0.49328703703703702</v>
      </c>
      <c r="G3493">
        <v>2</v>
      </c>
      <c r="H3493" s="109" t="s">
        <v>1811</v>
      </c>
      <c r="I3493"/>
      <c r="AR3493">
        <v>153</v>
      </c>
      <c r="AS3493" t="str">
        <v>ENGINEERING</v>
      </c>
      <c r="AT3493" t="str">
        <v>ROBERT ONYECHUKWU (ENGR</v>
      </c>
      <c r="AU3493" s="31">
        <v>44884</v>
      </c>
      <c r="AV3493" s="40">
        <v>0.28312500000000002</v>
      </c>
      <c r="BW3493">
        <v>500</v>
      </c>
      <c r="BX3493" t="str">
        <v>OPERATIONS</v>
      </c>
      <c r="BY3493" t="str">
        <v>OKIDEGBE ERIC (OPS)</v>
      </c>
      <c r="BZ3493" s="31">
        <v>44881</v>
      </c>
      <c r="CA3493" s="40">
        <v>0.60225694444444444</v>
      </c>
      <c r="DB3493">
        <v>627</v>
      </c>
      <c r="DC3493" t="str">
        <v>MICURA</v>
      </c>
      <c r="DD3493" t="str">
        <v>TAIWO TORIOLA  (MIC)</v>
      </c>
      <c r="DE3493" s="31">
        <v>44882</v>
      </c>
      <c r="DF3493" s="40">
        <v>0.79743055555555553</v>
      </c>
    </row>
    <row r="3494" spans="1:110" x14ac:dyDescent="0.25">
      <c r="A3494" s="109" t="s">
        <v>2017</v>
      </c>
      <c r="B3494">
        <v>243</v>
      </c>
      <c r="C3494" s="109" t="s">
        <v>53</v>
      </c>
      <c r="D3494" s="109" t="s">
        <v>498</v>
      </c>
      <c r="E3494" s="94">
        <v>44871</v>
      </c>
      <c r="F3494" s="174">
        <v>0.49408564814814815</v>
      </c>
      <c r="G3494">
        <v>2</v>
      </c>
      <c r="H3494" s="109" t="s">
        <v>499</v>
      </c>
      <c r="I3494"/>
      <c r="AR3494">
        <v>154</v>
      </c>
      <c r="AS3494" t="str">
        <v>ENGINEERING</v>
      </c>
      <c r="AT3494" t="str">
        <v>KENI A. CLEMENT (ENGR)</v>
      </c>
      <c r="AU3494" s="31">
        <v>44884</v>
      </c>
      <c r="AV3494" s="40">
        <v>0.28322916666666664</v>
      </c>
      <c r="BW3494">
        <v>501</v>
      </c>
      <c r="BX3494" t="str">
        <v>MICURA</v>
      </c>
      <c r="BY3494" t="str">
        <v>BASSEY AUSTINE (MICURA)</v>
      </c>
      <c r="BZ3494" s="31">
        <v>44881</v>
      </c>
      <c r="CA3494" s="40">
        <v>0.60248842592592589</v>
      </c>
      <c r="DB3494">
        <v>628</v>
      </c>
      <c r="DC3494" t="str">
        <v>MICURA</v>
      </c>
      <c r="DD3494" t="str">
        <v>JIMOH KABIRU (MIC)</v>
      </c>
      <c r="DE3494" s="31">
        <v>44882</v>
      </c>
      <c r="DF3494" s="40">
        <v>0.79754629629629625</v>
      </c>
    </row>
    <row r="3495" spans="1:110" x14ac:dyDescent="0.25">
      <c r="A3495" s="109" t="s">
        <v>2017</v>
      </c>
      <c r="B3495">
        <v>244</v>
      </c>
      <c r="C3495" s="109" t="s">
        <v>56</v>
      </c>
      <c r="D3495" s="109" t="s">
        <v>2028</v>
      </c>
      <c r="E3495" s="94">
        <v>44871</v>
      </c>
      <c r="F3495" s="174">
        <v>0.4942361111111111</v>
      </c>
      <c r="G3495">
        <v>2</v>
      </c>
      <c r="H3495" s="109" t="s">
        <v>2029</v>
      </c>
      <c r="I3495">
        <v>14111563</v>
      </c>
      <c r="AR3495">
        <v>155</v>
      </c>
      <c r="AS3495" t="str">
        <v>ENGINEERING</v>
      </c>
      <c r="AT3495" t="str">
        <v>NDUKWE JOHN O. (ENGR)</v>
      </c>
      <c r="AU3495" s="31">
        <v>44884</v>
      </c>
      <c r="AV3495" s="40">
        <v>0.28326388888888887</v>
      </c>
      <c r="BW3495">
        <v>502</v>
      </c>
      <c r="BX3495" t="str">
        <v>MICURA</v>
      </c>
      <c r="BY3495" t="str">
        <v>ADESOJI OYEBANJI (MIC)</v>
      </c>
      <c r="BZ3495" s="31">
        <v>44881</v>
      </c>
      <c r="CA3495" s="40">
        <v>0.6025462962962963</v>
      </c>
      <c r="DB3495">
        <v>629</v>
      </c>
      <c r="DC3495" t="str">
        <v>ENGINEERING</v>
      </c>
      <c r="DD3495" t="str">
        <v>STEVEN OKAEBEN (DRV)</v>
      </c>
      <c r="DE3495" s="31">
        <v>44882</v>
      </c>
      <c r="DF3495" s="40">
        <v>0.7979398148148148</v>
      </c>
    </row>
    <row r="3496" spans="1:110" x14ac:dyDescent="0.25">
      <c r="A3496" s="109" t="s">
        <v>2017</v>
      </c>
      <c r="B3496">
        <v>245</v>
      </c>
      <c r="C3496" s="109" t="s">
        <v>52</v>
      </c>
      <c r="D3496" s="109" t="s">
        <v>1717</v>
      </c>
      <c r="E3496" s="94">
        <v>44871</v>
      </c>
      <c r="F3496" s="174">
        <v>0.49440972222222224</v>
      </c>
      <c r="G3496">
        <v>2</v>
      </c>
      <c r="H3496" s="109" t="s">
        <v>1718</v>
      </c>
      <c r="I3496">
        <v>14822440</v>
      </c>
      <c r="AR3496">
        <v>156</v>
      </c>
      <c r="AS3496" t="str">
        <v>ENGINEERING</v>
      </c>
      <c r="AT3496" t="str">
        <v>KOYA SAMUEL (ENGR)</v>
      </c>
      <c r="AU3496" s="31">
        <v>44884</v>
      </c>
      <c r="AV3496" s="40">
        <v>0.2832986111111111</v>
      </c>
      <c r="BW3496">
        <v>503</v>
      </c>
      <c r="BX3496" t="str">
        <v>MICURA</v>
      </c>
      <c r="BY3496" t="str">
        <v>FEMI FOLAWEWO (MIC)</v>
      </c>
      <c r="BZ3496" s="31">
        <v>44881</v>
      </c>
      <c r="CA3496" s="40">
        <v>0.60309027777777779</v>
      </c>
      <c r="DB3496">
        <v>630</v>
      </c>
      <c r="DC3496" t="str">
        <v>MICURA</v>
      </c>
      <c r="DD3496" t="str">
        <v>LEKAN MUSTAPHA (MIC)</v>
      </c>
      <c r="DE3496" s="31">
        <v>44882</v>
      </c>
      <c r="DF3496" s="40">
        <v>0.79799768518518521</v>
      </c>
    </row>
    <row r="3497" spans="1:110" x14ac:dyDescent="0.25">
      <c r="A3497" s="109" t="s">
        <v>2017</v>
      </c>
      <c r="B3497">
        <v>246</v>
      </c>
      <c r="C3497" s="109" t="s">
        <v>57</v>
      </c>
      <c r="D3497" s="109" t="s">
        <v>1332</v>
      </c>
      <c r="E3497" s="94">
        <v>44871</v>
      </c>
      <c r="F3497" s="174">
        <v>0.4944560185185185</v>
      </c>
      <c r="G3497">
        <v>2</v>
      </c>
      <c r="H3497" s="109" t="s">
        <v>1333</v>
      </c>
      <c r="I3497">
        <v>14936017</v>
      </c>
      <c r="AR3497">
        <v>157</v>
      </c>
      <c r="AS3497" t="str">
        <v>MICURA</v>
      </c>
      <c r="AT3497" t="str">
        <v>EZE EVEREST (MIC)</v>
      </c>
      <c r="AU3497" s="31">
        <v>44884</v>
      </c>
      <c r="AV3497" s="40">
        <v>0.28337962962962965</v>
      </c>
      <c r="BW3497">
        <v>504</v>
      </c>
      <c r="BX3497" t="str">
        <v>MICURA</v>
      </c>
      <c r="BY3497" t="str">
        <v>EBOWE KENI (MIC)</v>
      </c>
      <c r="BZ3497" s="31">
        <v>44881</v>
      </c>
      <c r="CA3497" s="40">
        <v>0.60834490740740743</v>
      </c>
      <c r="DB3497">
        <v>631</v>
      </c>
      <c r="DC3497" t="str">
        <v>MICURA</v>
      </c>
      <c r="DD3497" t="str">
        <v>EDOWMONYI PRINCE E.(MIC)</v>
      </c>
      <c r="DE3497" s="31">
        <v>44882</v>
      </c>
      <c r="DF3497" s="40">
        <v>0.79812499999999997</v>
      </c>
    </row>
    <row r="3498" spans="1:110" x14ac:dyDescent="0.25">
      <c r="A3498" s="109" t="s">
        <v>2017</v>
      </c>
      <c r="B3498">
        <v>247</v>
      </c>
      <c r="C3498" s="109" t="s">
        <v>52</v>
      </c>
      <c r="D3498" s="109" t="s">
        <v>1410</v>
      </c>
      <c r="E3498" s="94">
        <v>44871</v>
      </c>
      <c r="F3498" s="174">
        <v>0.49451388888888886</v>
      </c>
      <c r="G3498">
        <v>2</v>
      </c>
      <c r="H3498" s="109" t="s">
        <v>1411</v>
      </c>
      <c r="I3498"/>
      <c r="AR3498">
        <v>158</v>
      </c>
      <c r="AS3498" t="str">
        <v>MICURA</v>
      </c>
      <c r="AT3498" t="str">
        <v>OKOH AMEACH (MIC)</v>
      </c>
      <c r="AU3498" s="31">
        <v>44884</v>
      </c>
      <c r="AV3498" s="40">
        <v>0.28365740740740741</v>
      </c>
      <c r="BW3498">
        <v>505</v>
      </c>
      <c r="BX3498" t="str">
        <v>MICURA</v>
      </c>
      <c r="BY3498" t="str">
        <v>ODUSANYA OLUWADARE (MIC)</v>
      </c>
      <c r="BZ3498" s="31">
        <v>44881</v>
      </c>
      <c r="CA3498" s="40">
        <v>0.60931712962962958</v>
      </c>
      <c r="DB3498">
        <v>632</v>
      </c>
      <c r="DC3498" t="str">
        <v>MICURA</v>
      </c>
      <c r="DD3498" t="str">
        <v>ISA YUSUFF (MIC)</v>
      </c>
      <c r="DE3498" s="31">
        <v>44882</v>
      </c>
      <c r="DF3498" s="40">
        <v>0.79819444444444443</v>
      </c>
    </row>
    <row r="3499" spans="1:110" x14ac:dyDescent="0.25">
      <c r="A3499" s="109" t="s">
        <v>2017</v>
      </c>
      <c r="B3499">
        <v>248</v>
      </c>
      <c r="C3499" s="109" t="s">
        <v>52</v>
      </c>
      <c r="D3499" s="109" t="s">
        <v>1710</v>
      </c>
      <c r="E3499" s="94">
        <v>44871</v>
      </c>
      <c r="F3499" s="174">
        <v>0.49456018518518519</v>
      </c>
      <c r="G3499">
        <v>2</v>
      </c>
      <c r="H3499" s="109" t="s">
        <v>1711</v>
      </c>
      <c r="I3499">
        <v>2799462</v>
      </c>
      <c r="AR3499">
        <v>159</v>
      </c>
      <c r="AS3499" t="str">
        <v>OPERATIONS</v>
      </c>
      <c r="AT3499" t="str">
        <v>NWAFOR MARK (OPS)</v>
      </c>
      <c r="AU3499" s="31">
        <v>44884</v>
      </c>
      <c r="AV3499" s="40">
        <v>0.28372685185185187</v>
      </c>
      <c r="BW3499">
        <v>506</v>
      </c>
      <c r="BX3499" t="str">
        <v>MICURA</v>
      </c>
      <c r="BY3499" t="str">
        <v>UDONKA UDUAK S. (MIC)</v>
      </c>
      <c r="BZ3499" s="31">
        <v>44881</v>
      </c>
      <c r="CA3499" s="40">
        <v>0.60966435185185186</v>
      </c>
      <c r="DB3499">
        <v>633</v>
      </c>
      <c r="DC3499" t="str">
        <v>MICURA</v>
      </c>
      <c r="DD3499" t="str">
        <v>ADENIYI ADELEKE (MIC)</v>
      </c>
      <c r="DE3499" s="31">
        <v>44882</v>
      </c>
      <c r="DF3499" s="40">
        <v>0.79826388888888888</v>
      </c>
    </row>
    <row r="3500" spans="1:110" x14ac:dyDescent="0.25">
      <c r="A3500" s="109" t="s">
        <v>2017</v>
      </c>
      <c r="B3500">
        <v>249</v>
      </c>
      <c r="C3500" s="109" t="s">
        <v>52</v>
      </c>
      <c r="D3500" s="109" t="s">
        <v>1412</v>
      </c>
      <c r="E3500" s="94">
        <v>44871</v>
      </c>
      <c r="F3500" s="174">
        <v>0.49466435185185187</v>
      </c>
      <c r="G3500">
        <v>2</v>
      </c>
      <c r="H3500" s="109" t="s">
        <v>1413</v>
      </c>
      <c r="I3500">
        <v>14112293</v>
      </c>
      <c r="AR3500">
        <v>160</v>
      </c>
      <c r="AS3500" t="str">
        <v>OPERATIONS</v>
      </c>
      <c r="AT3500" t="str">
        <v>OGBEIFUN KENNEDY (OPS)</v>
      </c>
      <c r="AU3500" s="31">
        <v>44884</v>
      </c>
      <c r="AV3500" s="40">
        <v>0.2839814814814815</v>
      </c>
      <c r="BW3500">
        <v>507</v>
      </c>
      <c r="BX3500" t="str">
        <v>OPERATIONS</v>
      </c>
      <c r="BY3500" t="str">
        <v>OSAGIE GBENGA (OPS)</v>
      </c>
      <c r="BZ3500" s="31">
        <v>44881</v>
      </c>
      <c r="CA3500" s="40">
        <v>0.61123842592592592</v>
      </c>
      <c r="DB3500">
        <v>634</v>
      </c>
      <c r="DC3500" t="str">
        <v>MICURA</v>
      </c>
      <c r="DD3500" t="str">
        <v>CASSEY ONOCHEI (MIC)</v>
      </c>
      <c r="DE3500" s="31">
        <v>44882</v>
      </c>
      <c r="DF3500" s="40">
        <v>0.7983217592592593</v>
      </c>
    </row>
    <row r="3501" spans="1:110" x14ac:dyDescent="0.25">
      <c r="A3501" s="109" t="s">
        <v>2017</v>
      </c>
      <c r="B3501">
        <v>250</v>
      </c>
      <c r="C3501" s="109" t="s">
        <v>52</v>
      </c>
      <c r="D3501" s="109" t="s">
        <v>2030</v>
      </c>
      <c r="E3501" s="94">
        <v>44871</v>
      </c>
      <c r="F3501" s="174">
        <v>0.49471064814814814</v>
      </c>
      <c r="G3501">
        <v>2</v>
      </c>
      <c r="H3501" s="109" t="s">
        <v>2031</v>
      </c>
      <c r="I3501">
        <v>5461987</v>
      </c>
      <c r="AR3501">
        <v>161</v>
      </c>
      <c r="AS3501" t="str">
        <v>OPERATIONS</v>
      </c>
      <c r="AT3501" t="str">
        <v>IDEMOH I. JOHN (OPS)</v>
      </c>
      <c r="AU3501" s="31">
        <v>44884</v>
      </c>
      <c r="AV3501" s="40">
        <v>0.28417824074074072</v>
      </c>
      <c r="BW3501">
        <v>508</v>
      </c>
      <c r="BX3501" t="str">
        <v>OPERATIONS</v>
      </c>
      <c r="BY3501" t="str">
        <v>OKALA SAMSON (MIC)</v>
      </c>
      <c r="BZ3501" s="31">
        <v>44881</v>
      </c>
      <c r="CA3501" s="40">
        <v>0.62185185185185188</v>
      </c>
      <c r="DB3501">
        <v>635</v>
      </c>
      <c r="DC3501" t="str">
        <v>MICURA</v>
      </c>
      <c r="DD3501" t="str">
        <v>OPIYE ABRAHAM (MIC)</v>
      </c>
      <c r="DE3501" s="31">
        <v>44882</v>
      </c>
      <c r="DF3501" s="40">
        <v>0.79895833333333333</v>
      </c>
    </row>
    <row r="3502" spans="1:110" x14ac:dyDescent="0.25">
      <c r="A3502" s="109" t="s">
        <v>2017</v>
      </c>
      <c r="B3502">
        <v>251</v>
      </c>
      <c r="C3502" s="109" t="s">
        <v>52</v>
      </c>
      <c r="D3502" s="109" t="s">
        <v>1869</v>
      </c>
      <c r="E3502" s="94">
        <v>44871</v>
      </c>
      <c r="F3502" s="174">
        <v>0.49481481481481482</v>
      </c>
      <c r="G3502">
        <v>2</v>
      </c>
      <c r="H3502" s="109" t="s">
        <v>1870</v>
      </c>
      <c r="I3502">
        <v>6701493</v>
      </c>
      <c r="AR3502">
        <v>162</v>
      </c>
      <c r="AS3502" t="str">
        <v>ENGINEERING</v>
      </c>
      <c r="AT3502" t="str">
        <v>NZEREM IKECHUKWU</v>
      </c>
      <c r="AU3502" s="31">
        <v>44884</v>
      </c>
      <c r="AV3502" s="40">
        <v>0.28421296296296295</v>
      </c>
      <c r="BW3502">
        <v>509</v>
      </c>
      <c r="BX3502" t="str">
        <v>OPERATIONS</v>
      </c>
      <c r="BY3502" t="str">
        <v>BALOGUN MUHYDEEN A.(OPS)</v>
      </c>
      <c r="BZ3502" s="31">
        <v>44881</v>
      </c>
      <c r="CA3502" s="40">
        <v>0.62193287037037037</v>
      </c>
      <c r="DB3502">
        <v>636</v>
      </c>
      <c r="DC3502" t="str">
        <v>MICURA</v>
      </c>
      <c r="DD3502" t="str">
        <v>SUNDAY SIMON M. (MIC)</v>
      </c>
      <c r="DE3502" s="31">
        <v>44882</v>
      </c>
      <c r="DF3502" s="40">
        <v>0.79901620370370374</v>
      </c>
    </row>
    <row r="3503" spans="1:110" x14ac:dyDescent="0.25">
      <c r="A3503" s="109" t="s">
        <v>2017</v>
      </c>
      <c r="B3503">
        <v>252</v>
      </c>
      <c r="C3503" s="109" t="s">
        <v>54</v>
      </c>
      <c r="D3503" s="109" t="s">
        <v>478</v>
      </c>
      <c r="E3503" s="94">
        <v>44871</v>
      </c>
      <c r="F3503" s="174">
        <v>0.49645833333333333</v>
      </c>
      <c r="G3503">
        <v>2</v>
      </c>
      <c r="H3503" s="109" t="s">
        <v>479</v>
      </c>
      <c r="I3503">
        <v>2684900</v>
      </c>
      <c r="AR3503">
        <v>163</v>
      </c>
      <c r="AS3503" t="str">
        <v>ENGINEERING</v>
      </c>
      <c r="AT3503" t="str">
        <v>ONU HYACINTH C. (ENGNR)</v>
      </c>
      <c r="AU3503" s="31">
        <v>44884</v>
      </c>
      <c r="AV3503" s="40">
        <v>0.28528935185185184</v>
      </c>
      <c r="BW3503">
        <v>510</v>
      </c>
      <c r="BX3503" t="str">
        <v>OLM</v>
      </c>
      <c r="BY3503" t="str">
        <v>JOSHUA OLAWUYI (OLM)</v>
      </c>
      <c r="BZ3503" s="31">
        <v>44881</v>
      </c>
      <c r="CA3503" s="40">
        <v>0.62197916666666664</v>
      </c>
      <c r="DB3503">
        <v>637</v>
      </c>
      <c r="DC3503" t="str">
        <v>ENGINEERING</v>
      </c>
      <c r="DD3503" t="str">
        <v>ADEGAIYE ADEBAYO D. (EN</v>
      </c>
      <c r="DE3503" s="31">
        <v>44882</v>
      </c>
      <c r="DF3503" s="40">
        <v>0.79915509259259254</v>
      </c>
    </row>
    <row r="3504" spans="1:110" x14ac:dyDescent="0.25">
      <c r="A3504" s="109" t="s">
        <v>2017</v>
      </c>
      <c r="B3504">
        <v>253</v>
      </c>
      <c r="C3504" s="109" t="s">
        <v>52</v>
      </c>
      <c r="D3504" s="109" t="s">
        <v>230</v>
      </c>
      <c r="E3504" s="94">
        <v>44871</v>
      </c>
      <c r="F3504" s="174">
        <v>0.49656250000000002</v>
      </c>
      <c r="G3504">
        <v>2</v>
      </c>
      <c r="H3504" s="109" t="s">
        <v>231</v>
      </c>
      <c r="I3504">
        <v>7350174</v>
      </c>
      <c r="AR3504">
        <v>164</v>
      </c>
      <c r="AS3504" t="str">
        <v>ENGINEERING</v>
      </c>
      <c r="AT3504" t="str">
        <v>FASHOLA BABATUNDE</v>
      </c>
      <c r="AU3504" s="31">
        <v>44884</v>
      </c>
      <c r="AV3504" s="40">
        <v>0.28532407407407406</v>
      </c>
      <c r="BW3504">
        <v>511</v>
      </c>
      <c r="BX3504" t="str">
        <v>ENGINEERING</v>
      </c>
      <c r="BY3504" t="str">
        <v>OKOJOKWU MACFRED (DRV)</v>
      </c>
      <c r="BZ3504" s="31">
        <v>44881</v>
      </c>
      <c r="CA3504" s="40">
        <v>0.62591435185185185</v>
      </c>
      <c r="DB3504">
        <v>638</v>
      </c>
      <c r="DC3504" t="str">
        <v>MICURA</v>
      </c>
      <c r="DD3504" t="str">
        <v>ABODERIN HAFEEZ O.(MIC)</v>
      </c>
      <c r="DE3504" s="31">
        <v>44882</v>
      </c>
      <c r="DF3504" s="40">
        <v>0.799224537037037</v>
      </c>
    </row>
    <row r="3505" spans="1:110" x14ac:dyDescent="0.25">
      <c r="A3505" s="109" t="s">
        <v>2017</v>
      </c>
      <c r="B3505">
        <v>254</v>
      </c>
      <c r="C3505" s="109" t="s">
        <v>56</v>
      </c>
      <c r="D3505" s="109" t="s">
        <v>1426</v>
      </c>
      <c r="E3505" s="94">
        <v>44871</v>
      </c>
      <c r="F3505" s="174">
        <v>0.49662037037037038</v>
      </c>
      <c r="G3505">
        <v>2</v>
      </c>
      <c r="H3505" s="109" t="s">
        <v>1427</v>
      </c>
      <c r="I3505">
        <v>7598551</v>
      </c>
      <c r="AR3505">
        <v>165</v>
      </c>
      <c r="AS3505" t="str">
        <v>MICURA</v>
      </c>
      <c r="AT3505" t="str">
        <v>MUSTAFA KARUMO (MIC)</v>
      </c>
      <c r="AU3505" s="31">
        <v>44884</v>
      </c>
      <c r="AV3505" s="40">
        <v>0.28593750000000001</v>
      </c>
      <c r="BW3505">
        <v>512</v>
      </c>
      <c r="BX3505" t="str">
        <v>OPERATIONS</v>
      </c>
      <c r="BY3505" t="str">
        <v>SAMUEL NANA M. (OPS)</v>
      </c>
      <c r="BZ3505" s="31">
        <v>44881</v>
      </c>
      <c r="CA3505" s="40">
        <v>0.62686342592592592</v>
      </c>
      <c r="DB3505">
        <v>639</v>
      </c>
      <c r="DC3505" t="str">
        <v>OPERATIONS</v>
      </c>
      <c r="DD3505" t="str">
        <v>ONI OLAYINKA O.</v>
      </c>
      <c r="DE3505" s="31">
        <v>44882</v>
      </c>
      <c r="DF3505" s="40">
        <v>0.79936342592592591</v>
      </c>
    </row>
    <row r="3506" spans="1:110" x14ac:dyDescent="0.25">
      <c r="A3506" s="109" t="s">
        <v>2017</v>
      </c>
      <c r="B3506">
        <v>255</v>
      </c>
      <c r="C3506" s="109" t="s">
        <v>53</v>
      </c>
      <c r="D3506" s="109" t="s">
        <v>1422</v>
      </c>
      <c r="E3506" s="94">
        <v>44871</v>
      </c>
      <c r="F3506" s="174">
        <v>0.49681712962962965</v>
      </c>
      <c r="G3506">
        <v>2</v>
      </c>
      <c r="H3506" s="109" t="s">
        <v>1423</v>
      </c>
      <c r="I3506"/>
      <c r="AR3506">
        <v>166</v>
      </c>
      <c r="AS3506" t="str">
        <v>OPERATIONS</v>
      </c>
      <c r="AT3506" t="str">
        <v>MONDAY UNWANA</v>
      </c>
      <c r="AU3506" s="31">
        <v>44884</v>
      </c>
      <c r="AV3506" s="40">
        <v>0.28600694444444447</v>
      </c>
      <c r="BW3506">
        <v>513</v>
      </c>
      <c r="BX3506" t="str">
        <v>OLM</v>
      </c>
      <c r="BY3506" t="str">
        <v>OGUNYEMI AYODELE (OLM)</v>
      </c>
      <c r="BZ3506" s="31">
        <v>44881</v>
      </c>
      <c r="CA3506" s="40">
        <v>0.63153935185185184</v>
      </c>
      <c r="DB3506">
        <v>640</v>
      </c>
      <c r="DC3506" t="str">
        <v>OPERATIONS</v>
      </c>
      <c r="DD3506" t="str">
        <v>ABIDOYE SAMUEL (OPS)</v>
      </c>
      <c r="DE3506" s="31">
        <v>44882</v>
      </c>
      <c r="DF3506" s="40">
        <v>0.79949074074074078</v>
      </c>
    </row>
    <row r="3507" spans="1:110" x14ac:dyDescent="0.25">
      <c r="A3507" s="109" t="s">
        <v>2017</v>
      </c>
      <c r="B3507">
        <v>256</v>
      </c>
      <c r="C3507" s="109" t="s">
        <v>54</v>
      </c>
      <c r="D3507" s="109" t="s">
        <v>270</v>
      </c>
      <c r="E3507" s="94">
        <v>44871</v>
      </c>
      <c r="F3507" s="174">
        <v>0.49692129629629628</v>
      </c>
      <c r="G3507">
        <v>2</v>
      </c>
      <c r="H3507" s="109" t="s">
        <v>271</v>
      </c>
      <c r="I3507">
        <v>7344848</v>
      </c>
      <c r="AR3507">
        <v>167</v>
      </c>
      <c r="AS3507" t="str">
        <v>OPERATIONS</v>
      </c>
      <c r="AT3507" t="str">
        <v>UWORATI JUDE (OPS)</v>
      </c>
      <c r="AU3507" s="31">
        <v>44884</v>
      </c>
      <c r="AV3507" s="40">
        <v>0.28621527777777778</v>
      </c>
      <c r="BW3507">
        <v>514</v>
      </c>
      <c r="BX3507" t="str">
        <v>MICURA</v>
      </c>
      <c r="BY3507" t="str">
        <v>OTUMUNYE STEVE U. (MIC)</v>
      </c>
      <c r="BZ3507" s="31">
        <v>44881</v>
      </c>
      <c r="CA3507" s="40">
        <v>0.63776620370370374</v>
      </c>
      <c r="DB3507">
        <v>641</v>
      </c>
      <c r="DC3507" t="str">
        <v>MICURA</v>
      </c>
      <c r="DD3507" t="str">
        <v>OLAOYE SUNDAY (MIC)</v>
      </c>
      <c r="DE3507" s="31">
        <v>44882</v>
      </c>
      <c r="DF3507" s="40">
        <v>0.79962962962962958</v>
      </c>
    </row>
    <row r="3508" spans="1:110" x14ac:dyDescent="0.25">
      <c r="A3508" s="109" t="s">
        <v>2017</v>
      </c>
      <c r="B3508">
        <v>257</v>
      </c>
      <c r="C3508" s="109" t="s">
        <v>54</v>
      </c>
      <c r="D3508" s="109" t="s">
        <v>1758</v>
      </c>
      <c r="E3508" s="94">
        <v>44871</v>
      </c>
      <c r="F3508" s="174">
        <v>0.49738425925925928</v>
      </c>
      <c r="G3508">
        <v>2</v>
      </c>
      <c r="H3508" s="109" t="s">
        <v>1759</v>
      </c>
      <c r="I3508">
        <v>7785662</v>
      </c>
      <c r="AR3508">
        <v>168</v>
      </c>
      <c r="AS3508" t="str">
        <v>ENGINEERING</v>
      </c>
      <c r="AT3508" t="str">
        <v>ASIA EHIMARE I. (ENGR)</v>
      </c>
      <c r="AU3508" s="31">
        <v>44884</v>
      </c>
      <c r="AV3508" s="40">
        <v>0.28640046296296295</v>
      </c>
      <c r="BW3508">
        <v>515</v>
      </c>
      <c r="BX3508" t="str">
        <v>OPERATIONS</v>
      </c>
      <c r="BY3508" t="str">
        <v>YISA SAHEED ADISA (OPS)</v>
      </c>
      <c r="BZ3508" s="31">
        <v>44881</v>
      </c>
      <c r="CA3508" s="40">
        <v>0.63832175925925927</v>
      </c>
      <c r="DB3508">
        <v>642</v>
      </c>
      <c r="DC3508" t="str">
        <v>MICURA</v>
      </c>
      <c r="DD3508" t="str">
        <v>TIMOTHY ROTIMI (MIC)</v>
      </c>
      <c r="DE3508" s="31">
        <v>44882</v>
      </c>
      <c r="DF3508" s="40">
        <v>0.79971064814814818</v>
      </c>
    </row>
    <row r="3509" spans="1:110" x14ac:dyDescent="0.25">
      <c r="A3509" s="109" t="s">
        <v>2017</v>
      </c>
      <c r="B3509">
        <v>258</v>
      </c>
      <c r="C3509" s="109" t="s">
        <v>54</v>
      </c>
      <c r="D3509" s="109" t="s">
        <v>288</v>
      </c>
      <c r="E3509" s="94">
        <v>44871</v>
      </c>
      <c r="F3509" s="174">
        <v>0.49761574074074072</v>
      </c>
      <c r="G3509">
        <v>2</v>
      </c>
      <c r="H3509" s="109" t="s">
        <v>289</v>
      </c>
      <c r="I3509">
        <v>2055940</v>
      </c>
      <c r="AR3509">
        <v>169</v>
      </c>
      <c r="AS3509" t="str">
        <v>OPERATIONS</v>
      </c>
      <c r="AT3509" t="str">
        <v>OGUNDIMU ABIODUN S. (OP</v>
      </c>
      <c r="AU3509" s="31">
        <v>44884</v>
      </c>
      <c r="AV3509" s="40">
        <v>0.28685185185185186</v>
      </c>
      <c r="BW3509">
        <v>516</v>
      </c>
      <c r="BX3509" t="str">
        <v>OPERATIONS</v>
      </c>
      <c r="BY3509" t="str">
        <v>JEROME OFOR</v>
      </c>
      <c r="BZ3509" s="31">
        <v>44881</v>
      </c>
      <c r="CA3509" s="40">
        <v>0.6386574074074074</v>
      </c>
      <c r="DB3509">
        <v>643</v>
      </c>
      <c r="DC3509" t="str">
        <v>MICURA</v>
      </c>
      <c r="DD3509" t="str">
        <v>RASAKI MAJEOGBE (MIC)</v>
      </c>
      <c r="DE3509" s="31">
        <v>44882</v>
      </c>
      <c r="DF3509" s="40">
        <v>0.79978009259259264</v>
      </c>
    </row>
    <row r="3510" spans="1:110" x14ac:dyDescent="0.25">
      <c r="A3510" s="109" t="s">
        <v>2017</v>
      </c>
      <c r="B3510">
        <v>259</v>
      </c>
      <c r="C3510" s="109" t="s">
        <v>52</v>
      </c>
      <c r="D3510" s="109" t="s">
        <v>1513</v>
      </c>
      <c r="E3510" s="94">
        <v>44871</v>
      </c>
      <c r="F3510" s="174">
        <v>0.49818287037037035</v>
      </c>
      <c r="G3510">
        <v>2</v>
      </c>
      <c r="H3510" s="109" t="s">
        <v>1514</v>
      </c>
      <c r="I3510">
        <v>5277411</v>
      </c>
      <c r="AR3510">
        <v>170</v>
      </c>
      <c r="AS3510" t="str">
        <v>ENGINEERING</v>
      </c>
      <c r="AT3510" t="str">
        <v>OGBUNAYA UGOCHUKWU (ENG</v>
      </c>
      <c r="AU3510" s="31">
        <v>44884</v>
      </c>
      <c r="AV3510" s="40">
        <v>0.28693287037037035</v>
      </c>
      <c r="BW3510">
        <v>517</v>
      </c>
      <c r="BX3510" t="str">
        <v>MICURA</v>
      </c>
      <c r="BY3510" t="str">
        <v>WISDOM ETIM W.(MIC)</v>
      </c>
      <c r="BZ3510" s="31">
        <v>44881</v>
      </c>
      <c r="CA3510" s="40">
        <v>0.6391782407407407</v>
      </c>
      <c r="DB3510">
        <v>644</v>
      </c>
      <c r="DC3510" t="str">
        <v>MICURA</v>
      </c>
      <c r="DD3510" t="str">
        <v>ADEKANMBI ADETOLA (MIC)</v>
      </c>
      <c r="DE3510" s="31">
        <v>44882</v>
      </c>
      <c r="DF3510" s="40">
        <v>0.79986111111111113</v>
      </c>
    </row>
    <row r="3511" spans="1:110" x14ac:dyDescent="0.25">
      <c r="A3511" s="109" t="s">
        <v>2017</v>
      </c>
      <c r="B3511">
        <v>260</v>
      </c>
      <c r="C3511" s="109" t="s">
        <v>52</v>
      </c>
      <c r="D3511" s="109" t="s">
        <v>1902</v>
      </c>
      <c r="E3511" s="94">
        <v>44871</v>
      </c>
      <c r="F3511" s="174">
        <v>0.49822916666666667</v>
      </c>
      <c r="G3511">
        <v>2</v>
      </c>
      <c r="H3511" s="109" t="s">
        <v>1903</v>
      </c>
      <c r="I3511">
        <v>6722987</v>
      </c>
      <c r="AR3511">
        <v>171</v>
      </c>
      <c r="AS3511" t="str">
        <v>ENGINEERING</v>
      </c>
      <c r="AT3511" t="str">
        <v>BITRUS FARUK</v>
      </c>
      <c r="AU3511" s="31">
        <v>44884</v>
      </c>
      <c r="AV3511" s="40">
        <v>0.28696759259259258</v>
      </c>
      <c r="BW3511">
        <v>518</v>
      </c>
      <c r="BX3511" t="str">
        <v>MICURA</v>
      </c>
      <c r="BY3511" t="str">
        <v>SAMSON BOYE</v>
      </c>
      <c r="BZ3511" s="31">
        <v>44881</v>
      </c>
      <c r="CA3511" s="40">
        <v>0.63924768518518515</v>
      </c>
      <c r="DB3511">
        <v>645</v>
      </c>
      <c r="DC3511" t="str">
        <v>MICURA</v>
      </c>
      <c r="DD3511" t="str">
        <v>RAMONI OGUNLANA (MIC)</v>
      </c>
      <c r="DE3511" s="31">
        <v>44882</v>
      </c>
      <c r="DF3511" s="40">
        <v>0.80015046296296299</v>
      </c>
    </row>
    <row r="3512" spans="1:110" x14ac:dyDescent="0.25">
      <c r="A3512" s="109" t="s">
        <v>2017</v>
      </c>
      <c r="B3512">
        <v>261</v>
      </c>
      <c r="C3512" s="109" t="s">
        <v>52</v>
      </c>
      <c r="D3512" s="109" t="s">
        <v>290</v>
      </c>
      <c r="E3512" s="94">
        <v>44871</v>
      </c>
      <c r="F3512" s="174">
        <v>0.50038194444444439</v>
      </c>
      <c r="G3512">
        <v>2</v>
      </c>
      <c r="H3512" s="109" t="s">
        <v>291</v>
      </c>
      <c r="I3512">
        <v>5382255</v>
      </c>
      <c r="AR3512">
        <v>172</v>
      </c>
      <c r="AS3512" t="str">
        <v>MICURA</v>
      </c>
      <c r="AT3512" t="str">
        <v>BABATUNDE EBENEZER</v>
      </c>
      <c r="AU3512" s="31">
        <v>44884</v>
      </c>
      <c r="AV3512" s="40">
        <v>0.28703703703703703</v>
      </c>
      <c r="BW3512">
        <v>519</v>
      </c>
      <c r="BX3512" t="str">
        <v>OPERATIONS</v>
      </c>
      <c r="BY3512" t="str">
        <v>RAFIU KADIRI (OPS)</v>
      </c>
      <c r="BZ3512" s="31">
        <v>44881</v>
      </c>
      <c r="CA3512" s="40">
        <v>0.63931712962962961</v>
      </c>
      <c r="DB3512">
        <v>646</v>
      </c>
      <c r="DC3512" t="str">
        <v>MICURA</v>
      </c>
      <c r="DD3512" t="str">
        <v>WALE KOLAWOLE (MIC)</v>
      </c>
      <c r="DE3512" s="31">
        <v>44882</v>
      </c>
      <c r="DF3512" s="40">
        <v>0.8002083333333333</v>
      </c>
    </row>
    <row r="3513" spans="1:110" x14ac:dyDescent="0.25">
      <c r="A3513" s="109" t="s">
        <v>2017</v>
      </c>
      <c r="B3513">
        <v>262</v>
      </c>
      <c r="C3513" s="109" t="s">
        <v>54</v>
      </c>
      <c r="D3513" s="109" t="s">
        <v>416</v>
      </c>
      <c r="E3513" s="94">
        <v>44871</v>
      </c>
      <c r="F3513" s="174">
        <v>0.5012268518518519</v>
      </c>
      <c r="G3513">
        <v>2</v>
      </c>
      <c r="H3513" s="109" t="s">
        <v>417</v>
      </c>
      <c r="I3513">
        <v>6709661</v>
      </c>
      <c r="AR3513">
        <v>173</v>
      </c>
      <c r="AS3513" t="str">
        <v>OPERATIONS</v>
      </c>
      <c r="AT3513" t="str">
        <v>ADEDIRAN ADEKUNLE M (OP</v>
      </c>
      <c r="AU3513" s="31">
        <v>44884</v>
      </c>
      <c r="AV3513" s="40">
        <v>0.28707175925925926</v>
      </c>
      <c r="BW3513">
        <v>520</v>
      </c>
      <c r="BX3513" t="str">
        <v>MICURA</v>
      </c>
      <c r="BY3513" t="str">
        <v>ONYENCHO EBUKA (MIC)</v>
      </c>
      <c r="BZ3513" s="31">
        <v>44881</v>
      </c>
      <c r="CA3513" s="40">
        <v>0.63974537037037038</v>
      </c>
      <c r="DB3513">
        <v>647</v>
      </c>
      <c r="DC3513" t="str">
        <v>MICURA</v>
      </c>
      <c r="DD3513" t="str">
        <v>JIMOH OMOGBAI (MIC)</v>
      </c>
      <c r="DE3513" s="31">
        <v>44882</v>
      </c>
      <c r="DF3513" s="40">
        <v>0.80053240740740739</v>
      </c>
    </row>
    <row r="3514" spans="1:110" x14ac:dyDescent="0.25">
      <c r="A3514" s="109" t="s">
        <v>2017</v>
      </c>
      <c r="B3514">
        <v>263</v>
      </c>
      <c r="C3514" s="109" t="s">
        <v>52</v>
      </c>
      <c r="D3514" s="109" t="s">
        <v>1430</v>
      </c>
      <c r="E3514" s="94">
        <v>44871</v>
      </c>
      <c r="F3514" s="174">
        <v>0.50188657407407411</v>
      </c>
      <c r="G3514">
        <v>2</v>
      </c>
      <c r="H3514" s="109" t="s">
        <v>1431</v>
      </c>
      <c r="I3514">
        <v>5359692</v>
      </c>
      <c r="AR3514">
        <v>174</v>
      </c>
      <c r="AS3514" t="str">
        <v>MICURA</v>
      </c>
      <c r="AT3514" t="str">
        <v>EZEFULE PAUL (MIC)</v>
      </c>
      <c r="AU3514" s="31">
        <v>44884</v>
      </c>
      <c r="AV3514" s="40">
        <v>0.28803240740740743</v>
      </c>
      <c r="BW3514">
        <v>521</v>
      </c>
      <c r="BX3514" t="str">
        <v>OPERATIONS</v>
      </c>
      <c r="BY3514" t="str">
        <v>OYINLEYE TOPE (OPS)</v>
      </c>
      <c r="BZ3514" s="31">
        <v>44881</v>
      </c>
      <c r="CA3514" s="40">
        <v>0.64356481481481487</v>
      </c>
      <c r="DB3514">
        <v>648</v>
      </c>
      <c r="DC3514" t="str">
        <v>MICURA</v>
      </c>
      <c r="DD3514" t="str">
        <v>CHUKWUTEM OGHALLI (MIC)</v>
      </c>
      <c r="DE3514" s="31">
        <v>44882</v>
      </c>
      <c r="DF3514" s="40">
        <v>0.8005902777777778</v>
      </c>
    </row>
    <row r="3515" spans="1:110" x14ac:dyDescent="0.25">
      <c r="A3515" s="109" t="s">
        <v>2017</v>
      </c>
      <c r="B3515">
        <v>264</v>
      </c>
      <c r="C3515" s="109" t="s">
        <v>53</v>
      </c>
      <c r="D3515" s="109" t="s">
        <v>637</v>
      </c>
      <c r="E3515" s="94">
        <v>44871</v>
      </c>
      <c r="F3515" s="174">
        <v>0.50372685185185184</v>
      </c>
      <c r="G3515">
        <v>2</v>
      </c>
      <c r="H3515" s="109" t="s">
        <v>638</v>
      </c>
      <c r="I3515"/>
      <c r="AR3515">
        <v>175</v>
      </c>
      <c r="AS3515" t="str">
        <v>MICURA</v>
      </c>
      <c r="AT3515" t="str">
        <v>GECHA VICTOR T. (MIC)</v>
      </c>
      <c r="AU3515" s="31">
        <v>44884</v>
      </c>
      <c r="AV3515" s="40">
        <v>0.2880671296296296</v>
      </c>
      <c r="BW3515">
        <v>522</v>
      </c>
      <c r="BX3515" t="str">
        <v>OPERATIONS</v>
      </c>
      <c r="BY3515" t="str">
        <v>ONOKA PAUL EMEKA</v>
      </c>
      <c r="BZ3515" s="31">
        <v>44881</v>
      </c>
      <c r="CA3515" s="40">
        <v>0.64369212962962963</v>
      </c>
      <c r="DB3515">
        <v>649</v>
      </c>
      <c r="DC3515" t="str">
        <v>MICURA</v>
      </c>
      <c r="DD3515" t="str">
        <v>ADEKOYA SAHEED L. (MIC)</v>
      </c>
      <c r="DE3515" s="31">
        <v>44882</v>
      </c>
      <c r="DF3515" s="40">
        <v>0.80070601851851853</v>
      </c>
    </row>
    <row r="3516" spans="1:110" x14ac:dyDescent="0.25">
      <c r="A3516" s="109" t="s">
        <v>2017</v>
      </c>
      <c r="B3516">
        <v>265</v>
      </c>
      <c r="C3516" s="109" t="s">
        <v>54</v>
      </c>
      <c r="D3516" s="109" t="s">
        <v>476</v>
      </c>
      <c r="E3516" s="94">
        <v>44871</v>
      </c>
      <c r="F3516" s="174">
        <v>0.50490740740740736</v>
      </c>
      <c r="G3516">
        <v>2</v>
      </c>
      <c r="H3516" s="109" t="s">
        <v>477</v>
      </c>
      <c r="I3516">
        <v>8117314</v>
      </c>
      <c r="AR3516">
        <v>176</v>
      </c>
      <c r="AS3516" t="str">
        <v>MICURA</v>
      </c>
      <c r="AT3516" t="str">
        <v>NWAORDU MATTHEW</v>
      </c>
      <c r="AU3516" s="31">
        <v>44884</v>
      </c>
      <c r="AV3516" s="40">
        <v>0.2886111111111111</v>
      </c>
      <c r="BW3516">
        <v>523</v>
      </c>
      <c r="BX3516" t="str">
        <v>OPERATIONS</v>
      </c>
      <c r="BY3516" t="str">
        <v>FASHOLA ANTHONY (OPS)</v>
      </c>
      <c r="BZ3516" s="31">
        <v>44881</v>
      </c>
      <c r="CA3516" s="40">
        <v>0.6439583333333333</v>
      </c>
      <c r="DB3516">
        <v>650</v>
      </c>
      <c r="DC3516" t="str">
        <v>MICURA</v>
      </c>
      <c r="DD3516" t="str">
        <v>ECHEDOM NNAMDI B. (MIC)</v>
      </c>
      <c r="DE3516" s="31">
        <v>44882</v>
      </c>
      <c r="DF3516" s="40">
        <v>0.80077546296296298</v>
      </c>
    </row>
    <row r="3517" spans="1:110" x14ac:dyDescent="0.25">
      <c r="A3517" s="109" t="s">
        <v>2017</v>
      </c>
      <c r="B3517">
        <v>266</v>
      </c>
      <c r="C3517" s="109" t="s">
        <v>53</v>
      </c>
      <c r="D3517" s="109" t="s">
        <v>1370</v>
      </c>
      <c r="E3517" s="94">
        <v>44871</v>
      </c>
      <c r="F3517" s="174">
        <v>0.50511574074074073</v>
      </c>
      <c r="G3517">
        <v>2</v>
      </c>
      <c r="H3517" s="109" t="s">
        <v>1371</v>
      </c>
      <c r="I3517"/>
      <c r="AR3517">
        <v>177</v>
      </c>
      <c r="AS3517" t="str">
        <v>MICURA</v>
      </c>
      <c r="AT3517" t="str">
        <v>JEROME SUNDAY .O. (MIC)</v>
      </c>
      <c r="AU3517" s="31">
        <v>44884</v>
      </c>
      <c r="AV3517" s="40">
        <v>0.28865740740740742</v>
      </c>
      <c r="BW3517">
        <v>524</v>
      </c>
      <c r="BX3517" t="str">
        <v>OPERATIONS</v>
      </c>
      <c r="BY3517" t="str">
        <v>NGBEKEN SUNDAY</v>
      </c>
      <c r="BZ3517" s="31">
        <v>44881</v>
      </c>
      <c r="CA3517" s="40">
        <v>0.64409722222222221</v>
      </c>
      <c r="DB3517">
        <v>651</v>
      </c>
      <c r="DC3517" t="str">
        <v>MICURA</v>
      </c>
      <c r="DD3517" t="str">
        <v>GANIYU KAREEM (MIC)</v>
      </c>
      <c r="DE3517" s="31">
        <v>44882</v>
      </c>
      <c r="DF3517" s="40">
        <v>0.80083333333333329</v>
      </c>
    </row>
    <row r="3518" spans="1:110" x14ac:dyDescent="0.25">
      <c r="A3518" s="109" t="s">
        <v>2017</v>
      </c>
      <c r="B3518">
        <v>267</v>
      </c>
      <c r="C3518" s="109" t="s">
        <v>53</v>
      </c>
      <c r="D3518" s="109" t="s">
        <v>1691</v>
      </c>
      <c r="E3518" s="94">
        <v>44871</v>
      </c>
      <c r="F3518" s="174">
        <v>0.50725694444444447</v>
      </c>
      <c r="G3518">
        <v>2</v>
      </c>
      <c r="H3518" s="109" t="s">
        <v>53</v>
      </c>
      <c r="I3518"/>
      <c r="AR3518">
        <v>178</v>
      </c>
      <c r="AS3518" t="str">
        <v>OPERATIONS</v>
      </c>
      <c r="AT3518" t="str">
        <v>EKPE UDO ANDY (OPS)</v>
      </c>
      <c r="AU3518" s="31">
        <v>44884</v>
      </c>
      <c r="AV3518" s="40">
        <v>0.28871527777777778</v>
      </c>
      <c r="BW3518">
        <v>525</v>
      </c>
      <c r="BX3518" t="str">
        <v>MICURA</v>
      </c>
      <c r="BY3518" t="str">
        <v>SAMUEL UWAEME (MIC)</v>
      </c>
      <c r="BZ3518" s="31">
        <v>44881</v>
      </c>
      <c r="CA3518" s="40">
        <v>0.66516203703703702</v>
      </c>
      <c r="DB3518">
        <v>652</v>
      </c>
      <c r="DC3518" t="str">
        <v>MICURA</v>
      </c>
      <c r="DD3518" t="str">
        <v>ALADE JIMOH (MIC)</v>
      </c>
      <c r="DE3518" s="31">
        <v>44882</v>
      </c>
      <c r="DF3518" s="40">
        <v>0.80090277777777774</v>
      </c>
    </row>
    <row r="3519" spans="1:110" x14ac:dyDescent="0.25">
      <c r="A3519" s="109" t="s">
        <v>2017</v>
      </c>
      <c r="B3519">
        <v>268</v>
      </c>
      <c r="C3519" s="109" t="s">
        <v>53</v>
      </c>
      <c r="D3519" s="109" t="s">
        <v>1580</v>
      </c>
      <c r="E3519" s="94">
        <v>44871</v>
      </c>
      <c r="F3519" s="174">
        <v>0.50766203703703705</v>
      </c>
      <c r="G3519">
        <v>2</v>
      </c>
      <c r="H3519" s="109" t="s">
        <v>1581</v>
      </c>
      <c r="I3519">
        <v>5489223</v>
      </c>
      <c r="AR3519">
        <v>179</v>
      </c>
      <c r="AS3519" t="str">
        <v>OPERATIONS</v>
      </c>
      <c r="AT3519" t="str">
        <v>IDEM GEORGE (OPS)</v>
      </c>
      <c r="AU3519" s="31">
        <v>44884</v>
      </c>
      <c r="AV3519" s="40">
        <v>0.28875000000000001</v>
      </c>
      <c r="BW3519">
        <v>526</v>
      </c>
      <c r="BX3519" t="str">
        <v>OPERATIONS</v>
      </c>
      <c r="BY3519" t="str">
        <v>ODEWALE ADEOLA J. (OPS)</v>
      </c>
      <c r="BZ3519" s="31">
        <v>44881</v>
      </c>
      <c r="CA3519" s="40">
        <v>0.66853009259259255</v>
      </c>
      <c r="DB3519">
        <v>653</v>
      </c>
      <c r="DC3519" t="str">
        <v>MICURA</v>
      </c>
      <c r="DD3519" t="str">
        <v>JOHN OLORUNLOGBON (MIC)</v>
      </c>
      <c r="DE3519" s="31">
        <v>44882</v>
      </c>
      <c r="DF3519" s="40">
        <v>0.80096064814814816</v>
      </c>
    </row>
    <row r="3520" spans="1:110" x14ac:dyDescent="0.25">
      <c r="A3520" s="109" t="s">
        <v>2017</v>
      </c>
      <c r="B3520">
        <v>269</v>
      </c>
      <c r="C3520" s="109" t="s">
        <v>53</v>
      </c>
      <c r="D3520" s="109" t="s">
        <v>1270</v>
      </c>
      <c r="E3520" s="94">
        <v>44871</v>
      </c>
      <c r="F3520" s="174">
        <v>0.50923611111111111</v>
      </c>
      <c r="G3520">
        <v>2</v>
      </c>
      <c r="H3520" s="109" t="s">
        <v>1271</v>
      </c>
      <c r="I3520"/>
      <c r="AR3520">
        <v>180</v>
      </c>
      <c r="AS3520" t="str">
        <v>MICURA</v>
      </c>
      <c r="AT3520" t="str">
        <v>MAIHA LEWIS SIMON (MIC)</v>
      </c>
      <c r="AU3520" s="31">
        <v>44884</v>
      </c>
      <c r="AV3520" s="40">
        <v>0.28894675925925928</v>
      </c>
      <c r="BW3520">
        <v>527</v>
      </c>
      <c r="BX3520" t="str">
        <v>MICURA</v>
      </c>
      <c r="BY3520" t="str">
        <v>MOMODU ABDULAI (MIC)</v>
      </c>
      <c r="BZ3520" s="31">
        <v>44881</v>
      </c>
      <c r="CA3520" s="40">
        <v>0.67525462962962968</v>
      </c>
      <c r="DB3520">
        <v>654</v>
      </c>
      <c r="DC3520" t="str">
        <v>MICURA</v>
      </c>
      <c r="DD3520" t="str">
        <v>IDOWU OLAWUNMI (MIC)</v>
      </c>
      <c r="DE3520" s="31">
        <v>44882</v>
      </c>
      <c r="DF3520" s="40">
        <v>0.80101851851851846</v>
      </c>
    </row>
    <row r="3521" spans="1:110" x14ac:dyDescent="0.25">
      <c r="A3521" s="109" t="s">
        <v>2017</v>
      </c>
      <c r="B3521">
        <v>270</v>
      </c>
      <c r="C3521" s="109" t="s">
        <v>52</v>
      </c>
      <c r="D3521" s="109" t="s">
        <v>1745</v>
      </c>
      <c r="E3521" s="94">
        <v>44871</v>
      </c>
      <c r="F3521" s="174">
        <v>0.5097800925925926</v>
      </c>
      <c r="G3521">
        <v>2</v>
      </c>
      <c r="H3521" s="109" t="s">
        <v>1746</v>
      </c>
      <c r="I3521">
        <v>5506728</v>
      </c>
      <c r="AR3521">
        <v>181</v>
      </c>
      <c r="AS3521" t="str">
        <v>OPERATIONS</v>
      </c>
      <c r="AT3521" t="str">
        <v>UFOMBA OKECHUKWU J. (OP</v>
      </c>
      <c r="AU3521" s="31">
        <v>44884</v>
      </c>
      <c r="AV3521" s="40">
        <v>0.28902777777777777</v>
      </c>
      <c r="BW3521">
        <v>272</v>
      </c>
      <c r="BX3521" t="str">
        <v>MICURA</v>
      </c>
      <c r="BY3521" t="str">
        <v>ABOLARIN KOLADE (MIC)</v>
      </c>
      <c r="BZ3521" s="31">
        <v>44882</v>
      </c>
      <c r="CA3521" s="40">
        <v>0.48133101851851851</v>
      </c>
      <c r="DB3521">
        <v>655</v>
      </c>
      <c r="DC3521" t="str">
        <v>OPERATIONS</v>
      </c>
      <c r="DD3521" t="str">
        <v>TAOFEEK MAKANJUOLA  (OP</v>
      </c>
      <c r="DE3521" s="31">
        <v>44882</v>
      </c>
      <c r="DF3521" s="40">
        <v>0.80108796296296292</v>
      </c>
    </row>
    <row r="3522" spans="1:110" x14ac:dyDescent="0.25">
      <c r="A3522" s="109" t="s">
        <v>2017</v>
      </c>
      <c r="B3522">
        <v>271</v>
      </c>
      <c r="C3522" s="109" t="s">
        <v>58</v>
      </c>
      <c r="D3522" s="109" t="s">
        <v>1896</v>
      </c>
      <c r="E3522" s="94">
        <v>44871</v>
      </c>
      <c r="F3522" s="174">
        <v>0.50981481481481483</v>
      </c>
      <c r="G3522">
        <v>2</v>
      </c>
      <c r="H3522" s="109" t="s">
        <v>1897</v>
      </c>
      <c r="I3522">
        <v>14934564</v>
      </c>
      <c r="AR3522">
        <v>182</v>
      </c>
      <c r="AS3522" t="str">
        <v>MICURA</v>
      </c>
      <c r="AT3522" t="str">
        <v>AMATA BENJAMIN (MIC)</v>
      </c>
      <c r="AU3522" s="31">
        <v>44884</v>
      </c>
      <c r="AV3522" s="40">
        <v>0.28954861111111113</v>
      </c>
      <c r="BW3522">
        <v>273</v>
      </c>
      <c r="BX3522" t="str">
        <v>MICURA</v>
      </c>
      <c r="BY3522" t="str">
        <v>KAMORU OLUWASEYI (MIC)</v>
      </c>
      <c r="BZ3522" s="31">
        <v>44882</v>
      </c>
      <c r="CA3522" s="40">
        <v>0.48138888888888887</v>
      </c>
      <c r="DB3522">
        <v>656</v>
      </c>
      <c r="DC3522" t="str">
        <v>MICURA</v>
      </c>
      <c r="DD3522" t="str">
        <v>EZE AZUBIKE (MIC)</v>
      </c>
      <c r="DE3522" s="31">
        <v>44882</v>
      </c>
      <c r="DF3522" s="40">
        <v>0.80123842592592598</v>
      </c>
    </row>
    <row r="3523" spans="1:110" x14ac:dyDescent="0.25">
      <c r="A3523" s="109" t="s">
        <v>2017</v>
      </c>
      <c r="B3523">
        <v>272</v>
      </c>
      <c r="C3523" s="109" t="s">
        <v>54</v>
      </c>
      <c r="D3523" s="109" t="s">
        <v>448</v>
      </c>
      <c r="E3523" s="94">
        <v>44871</v>
      </c>
      <c r="F3523" s="174">
        <v>0.510162037037037</v>
      </c>
      <c r="G3523">
        <v>2</v>
      </c>
      <c r="H3523" s="109" t="s">
        <v>449</v>
      </c>
      <c r="I3523">
        <v>5353949</v>
      </c>
      <c r="AR3523">
        <v>183</v>
      </c>
      <c r="AS3523" t="str">
        <v>ENGINEERING</v>
      </c>
      <c r="AT3523" t="str">
        <v>EDEVWIE FRIDAY O (ENGR)</v>
      </c>
      <c r="AU3523" s="31">
        <v>44884</v>
      </c>
      <c r="AV3523" s="40">
        <v>0.29047453703703702</v>
      </c>
      <c r="BW3523">
        <v>274</v>
      </c>
      <c r="BX3523" t="str">
        <v>MICURA</v>
      </c>
      <c r="BY3523" t="str">
        <v>OLUKOTUN TEMITOPE (MIC)</v>
      </c>
      <c r="BZ3523" s="31">
        <v>44882</v>
      </c>
      <c r="CA3523" s="40">
        <v>0.48145833333333332</v>
      </c>
      <c r="DB3523">
        <v>657</v>
      </c>
      <c r="DC3523" t="str">
        <v>ENGINEERING</v>
      </c>
      <c r="DD3523" t="str">
        <v>OMOSHOWON SIMEON (ENGR)</v>
      </c>
      <c r="DE3523" s="31">
        <v>44882</v>
      </c>
      <c r="DF3523" s="40">
        <v>0.80182870370370374</v>
      </c>
    </row>
    <row r="3524" spans="1:110" x14ac:dyDescent="0.25">
      <c r="A3524" s="109" t="s">
        <v>2017</v>
      </c>
      <c r="B3524">
        <v>273</v>
      </c>
      <c r="C3524" s="109" t="s">
        <v>53</v>
      </c>
      <c r="D3524" s="109" t="s">
        <v>2018</v>
      </c>
      <c r="E3524" s="94">
        <v>44871</v>
      </c>
      <c r="F3524" s="174">
        <v>0.51078703703703698</v>
      </c>
      <c r="G3524">
        <v>2</v>
      </c>
      <c r="H3524" s="109" t="s">
        <v>2019</v>
      </c>
      <c r="I3524">
        <v>15027068</v>
      </c>
      <c r="AR3524">
        <v>184</v>
      </c>
      <c r="AS3524" t="str">
        <v>OPERATIONS</v>
      </c>
      <c r="AT3524" t="str">
        <v>OLANREWAJU SULAIMAN (OP</v>
      </c>
      <c r="AU3524" s="31">
        <v>44884</v>
      </c>
      <c r="AV3524" s="40">
        <v>0.29059027777777779</v>
      </c>
      <c r="BW3524">
        <v>275</v>
      </c>
      <c r="BX3524" t="str">
        <v>MICURA</v>
      </c>
      <c r="BY3524" t="str">
        <v>INOGUS RASAQ (MICURA)</v>
      </c>
      <c r="BZ3524" s="31">
        <v>44882</v>
      </c>
      <c r="CA3524" s="40">
        <v>0.48155092592592591</v>
      </c>
      <c r="DB3524">
        <v>658</v>
      </c>
      <c r="DC3524" t="str">
        <v>ENGINEERING</v>
      </c>
      <c r="DD3524" t="str">
        <v>OGBONNA ONYEANWUSI (ENG</v>
      </c>
      <c r="DE3524" s="31">
        <v>44882</v>
      </c>
      <c r="DF3524" s="40">
        <v>0.80188657407407404</v>
      </c>
    </row>
    <row r="3525" spans="1:110" x14ac:dyDescent="0.25">
      <c r="A3525" s="109" t="s">
        <v>2017</v>
      </c>
      <c r="B3525">
        <v>274</v>
      </c>
      <c r="C3525" s="109" t="s">
        <v>53</v>
      </c>
      <c r="D3525" s="109" t="s">
        <v>1444</v>
      </c>
      <c r="E3525" s="94">
        <v>44871</v>
      </c>
      <c r="F3525" s="174">
        <v>0.51208333333333333</v>
      </c>
      <c r="G3525">
        <v>2</v>
      </c>
      <c r="H3525" s="109" t="s">
        <v>1445</v>
      </c>
      <c r="I3525">
        <v>2741207</v>
      </c>
      <c r="AR3525">
        <v>185</v>
      </c>
      <c r="AS3525" t="str">
        <v>MICURA</v>
      </c>
      <c r="AT3525" t="str">
        <v>EDUH AZUBUIKE E. (MIC)</v>
      </c>
      <c r="AU3525" s="31">
        <v>44884</v>
      </c>
      <c r="AV3525" s="40">
        <v>0.29063657407407406</v>
      </c>
      <c r="BW3525">
        <v>276</v>
      </c>
      <c r="BX3525" t="str">
        <v>MICURA</v>
      </c>
      <c r="BY3525" t="str">
        <v>EREDJENA ONORIODE (MIC)</v>
      </c>
      <c r="BZ3525" s="31">
        <v>44882</v>
      </c>
      <c r="CA3525" s="40">
        <v>0.48162037037037037</v>
      </c>
      <c r="DB3525">
        <v>659</v>
      </c>
      <c r="DC3525" t="str">
        <v>MICURA</v>
      </c>
      <c r="DD3525" t="str">
        <v>TAIYE SALAMI (MIC)</v>
      </c>
      <c r="DE3525" s="31">
        <v>44882</v>
      </c>
      <c r="DF3525" s="40">
        <v>0.8022569444444444</v>
      </c>
    </row>
    <row r="3526" spans="1:110" x14ac:dyDescent="0.25">
      <c r="A3526" s="109" t="s">
        <v>2017</v>
      </c>
      <c r="B3526">
        <v>275</v>
      </c>
      <c r="C3526" s="109" t="s">
        <v>53</v>
      </c>
      <c r="D3526" s="109" t="s">
        <v>1416</v>
      </c>
      <c r="E3526" s="94">
        <v>44871</v>
      </c>
      <c r="F3526" s="174">
        <v>0.51219907407407406</v>
      </c>
      <c r="G3526">
        <v>2</v>
      </c>
      <c r="H3526" s="109" t="s">
        <v>1417</v>
      </c>
      <c r="I3526">
        <v>5482285</v>
      </c>
      <c r="AR3526">
        <v>186</v>
      </c>
      <c r="AS3526" t="str">
        <v>ENGINEERING</v>
      </c>
      <c r="AT3526" t="str">
        <v>SANU ABDULFATAI (ENGR)</v>
      </c>
      <c r="AU3526" s="31">
        <v>44884</v>
      </c>
      <c r="AV3526" s="40">
        <v>0.29083333333333333</v>
      </c>
      <c r="BW3526">
        <v>277</v>
      </c>
      <c r="BX3526" t="str">
        <v>MICURA</v>
      </c>
      <c r="BY3526" t="str">
        <v>KINGSLEY AARON (MIC)</v>
      </c>
      <c r="BZ3526" s="31">
        <v>44882</v>
      </c>
      <c r="CA3526" s="40">
        <v>0.48167824074074073</v>
      </c>
      <c r="DB3526">
        <v>660</v>
      </c>
      <c r="DC3526" t="str">
        <v>OPERATIONS</v>
      </c>
      <c r="DD3526" t="str">
        <v>IBIRONKE OLUMIDE (OPS)</v>
      </c>
      <c r="DE3526" s="31">
        <v>44882</v>
      </c>
      <c r="DF3526" s="40">
        <v>0.80236111111111108</v>
      </c>
    </row>
    <row r="3527" spans="1:110" x14ac:dyDescent="0.25">
      <c r="A3527" s="109" t="s">
        <v>2017</v>
      </c>
      <c r="B3527">
        <v>276</v>
      </c>
      <c r="C3527" s="109" t="s">
        <v>52</v>
      </c>
      <c r="D3527" s="109" t="s">
        <v>216</v>
      </c>
      <c r="E3527" s="94">
        <v>44871</v>
      </c>
      <c r="F3527" s="174">
        <v>0.51292824074074073</v>
      </c>
      <c r="G3527">
        <v>2</v>
      </c>
      <c r="H3527" s="109" t="s">
        <v>217</v>
      </c>
      <c r="I3527">
        <v>3415654</v>
      </c>
      <c r="AR3527">
        <v>187</v>
      </c>
      <c r="AS3527" t="str">
        <v>MICURA</v>
      </c>
      <c r="AT3527" t="str">
        <v>ESHIGBE IRIKEFE TONY(MI</v>
      </c>
      <c r="AU3527" s="31">
        <v>44884</v>
      </c>
      <c r="AV3527" s="40">
        <v>0.29097222222222224</v>
      </c>
      <c r="BW3527">
        <v>278</v>
      </c>
      <c r="BX3527" t="str">
        <v>MICURA</v>
      </c>
      <c r="BY3527" t="str">
        <v>EBIASUODE JAMES E. (MIC)</v>
      </c>
      <c r="BZ3527" s="31">
        <v>44882</v>
      </c>
      <c r="CA3527" s="40">
        <v>0.48180555555555554</v>
      </c>
      <c r="DB3527">
        <v>661</v>
      </c>
      <c r="DC3527" t="str">
        <v>MICURA</v>
      </c>
      <c r="DD3527" t="str">
        <v>NWACHUKWU UCHE S.(MIC)</v>
      </c>
      <c r="DE3527" s="31">
        <v>44882</v>
      </c>
      <c r="DF3527" s="40">
        <v>0.80255787037037041</v>
      </c>
    </row>
    <row r="3528" spans="1:110" x14ac:dyDescent="0.25">
      <c r="A3528" s="109" t="s">
        <v>2017</v>
      </c>
      <c r="B3528">
        <v>277</v>
      </c>
      <c r="C3528" s="109" t="s">
        <v>54</v>
      </c>
      <c r="D3528" s="109" t="s">
        <v>696</v>
      </c>
      <c r="E3528" s="94">
        <v>44871</v>
      </c>
      <c r="F3528" s="174">
        <v>0.51302083333333337</v>
      </c>
      <c r="G3528">
        <v>2</v>
      </c>
      <c r="H3528" s="109" t="s">
        <v>697</v>
      </c>
      <c r="I3528">
        <v>8297552</v>
      </c>
      <c r="AR3528">
        <v>188</v>
      </c>
      <c r="AS3528" t="str">
        <v>MICURA</v>
      </c>
      <c r="AT3528" t="str">
        <v>OHAEGBULEM CHINEDU (MIC)</v>
      </c>
      <c r="AU3528" s="31">
        <v>44884</v>
      </c>
      <c r="AV3528" s="40">
        <v>0.29105324074074074</v>
      </c>
      <c r="BW3528">
        <v>279</v>
      </c>
      <c r="BX3528" t="str">
        <v>MICURA</v>
      </c>
      <c r="BY3528" t="str">
        <v>NDUBUEZE ANTHONY (MIC)</v>
      </c>
      <c r="BZ3528" s="31">
        <v>44882</v>
      </c>
      <c r="CA3528" s="40">
        <v>0.4818634259259259</v>
      </c>
      <c r="DB3528">
        <v>662</v>
      </c>
      <c r="DC3528" t="str">
        <v>MICURA</v>
      </c>
      <c r="DD3528" t="str">
        <v>WILSON DARLINGTON (MIC)</v>
      </c>
      <c r="DE3528" s="31">
        <v>44882</v>
      </c>
      <c r="DF3528" s="40">
        <v>0.80262731481481486</v>
      </c>
    </row>
    <row r="3529" spans="1:110" x14ac:dyDescent="0.25">
      <c r="A3529" s="109" t="s">
        <v>2017</v>
      </c>
      <c r="B3529">
        <v>278</v>
      </c>
      <c r="C3529" s="109" t="s">
        <v>54</v>
      </c>
      <c r="D3529" s="109" t="s">
        <v>1786</v>
      </c>
      <c r="E3529" s="94">
        <v>44871</v>
      </c>
      <c r="F3529" s="174">
        <v>0.51306712962962964</v>
      </c>
      <c r="G3529">
        <v>2</v>
      </c>
      <c r="H3529" s="109" t="s">
        <v>1787</v>
      </c>
      <c r="I3529">
        <v>8318893</v>
      </c>
      <c r="AR3529">
        <v>189</v>
      </c>
      <c r="AS3529" t="str">
        <v>ENGINEERING</v>
      </c>
      <c r="AT3529" t="str">
        <v>WASIU AYINLA (ENGR)</v>
      </c>
      <c r="AU3529" s="31">
        <v>44884</v>
      </c>
      <c r="AV3529" s="40">
        <v>0.29108796296296297</v>
      </c>
      <c r="BW3529">
        <v>280</v>
      </c>
      <c r="BX3529" t="str">
        <v>MICURA</v>
      </c>
      <c r="BY3529" t="str">
        <v>ISHOLA JIMOH</v>
      </c>
      <c r="BZ3529" s="31">
        <v>44882</v>
      </c>
      <c r="CA3529" s="40">
        <v>0.48193287037037036</v>
      </c>
      <c r="DB3529">
        <v>663</v>
      </c>
      <c r="DC3529" t="str">
        <v>MICURA</v>
      </c>
      <c r="DD3529" t="str">
        <v>ESSANG OKON VICTOR (MIC</v>
      </c>
      <c r="DE3529" s="31">
        <v>44882</v>
      </c>
      <c r="DF3529" s="40">
        <v>0.80270833333333336</v>
      </c>
    </row>
    <row r="3530" spans="1:110" x14ac:dyDescent="0.25">
      <c r="A3530" s="109" t="s">
        <v>2017</v>
      </c>
      <c r="B3530">
        <v>279</v>
      </c>
      <c r="C3530" s="109" t="s">
        <v>52</v>
      </c>
      <c r="D3530" s="109" t="s">
        <v>1733</v>
      </c>
      <c r="E3530" s="94">
        <v>44871</v>
      </c>
      <c r="F3530" s="174">
        <v>0.51336805555555554</v>
      </c>
      <c r="G3530">
        <v>2</v>
      </c>
      <c r="H3530" s="109" t="s">
        <v>1734</v>
      </c>
      <c r="I3530">
        <v>14111510</v>
      </c>
      <c r="AR3530">
        <v>190</v>
      </c>
      <c r="AS3530" t="str">
        <v>MICURA</v>
      </c>
      <c r="AT3530" t="str">
        <v>AKINWANDE LATEEF</v>
      </c>
      <c r="AU3530" s="31">
        <v>44884</v>
      </c>
      <c r="AV3530" s="40">
        <v>0.29116898148148146</v>
      </c>
      <c r="BW3530">
        <v>281</v>
      </c>
      <c r="BX3530" t="str">
        <v>MICURA</v>
      </c>
      <c r="BY3530" t="str">
        <v>FENUYI IDOWU (MIC)</v>
      </c>
      <c r="BZ3530" s="31">
        <v>44882</v>
      </c>
      <c r="CA3530" s="40">
        <v>0.48200231481481481</v>
      </c>
      <c r="DB3530">
        <v>664</v>
      </c>
      <c r="DC3530" t="str">
        <v>OPERATIONS</v>
      </c>
      <c r="DD3530" t="str">
        <v>EBUKA CHUKWUNEKA</v>
      </c>
      <c r="DE3530" s="31">
        <v>44882</v>
      </c>
      <c r="DF3530" s="40">
        <v>0.80307870370370371</v>
      </c>
    </row>
    <row r="3531" spans="1:110" x14ac:dyDescent="0.25">
      <c r="A3531" s="109" t="s">
        <v>2017</v>
      </c>
      <c r="B3531">
        <v>280</v>
      </c>
      <c r="C3531" s="109" t="s">
        <v>53</v>
      </c>
      <c r="D3531" s="109" t="s">
        <v>1539</v>
      </c>
      <c r="E3531" s="94">
        <v>44871</v>
      </c>
      <c r="F3531" s="174">
        <v>0.51347222222222222</v>
      </c>
      <c r="G3531">
        <v>2</v>
      </c>
      <c r="H3531" s="109" t="s">
        <v>1540</v>
      </c>
      <c r="I3531"/>
      <c r="AR3531">
        <v>191</v>
      </c>
      <c r="AS3531" t="str">
        <v>MICURA</v>
      </c>
      <c r="AT3531" t="str">
        <v>UMAHI IFEANYI C. (MIC)</v>
      </c>
      <c r="AU3531" s="31">
        <v>44884</v>
      </c>
      <c r="AV3531" s="40">
        <v>0.29135416666666669</v>
      </c>
      <c r="BW3531">
        <v>282</v>
      </c>
      <c r="BX3531" t="str">
        <v>MICURA</v>
      </c>
      <c r="BY3531" t="str">
        <v>ADEOLA CLEMENT. (MIC)</v>
      </c>
      <c r="BZ3531" s="31">
        <v>44882</v>
      </c>
      <c r="CA3531" s="40">
        <v>0.4826273148148148</v>
      </c>
      <c r="DB3531">
        <v>665</v>
      </c>
      <c r="DC3531" t="str">
        <v>MICURA</v>
      </c>
      <c r="DD3531" t="str">
        <v>OGBEKENE MUDIAGA (MIC)</v>
      </c>
      <c r="DE3531" s="31">
        <v>44882</v>
      </c>
      <c r="DF3531" s="40">
        <v>0.80315972222222221</v>
      </c>
    </row>
    <row r="3532" spans="1:110" x14ac:dyDescent="0.25">
      <c r="A3532" s="109" t="s">
        <v>2017</v>
      </c>
      <c r="B3532">
        <v>281</v>
      </c>
      <c r="C3532" s="109" t="s">
        <v>21</v>
      </c>
      <c r="D3532" s="109" t="s">
        <v>1716</v>
      </c>
      <c r="E3532" s="94">
        <v>44871</v>
      </c>
      <c r="F3532" s="174">
        <v>0.5136574074074074</v>
      </c>
      <c r="G3532">
        <v>2</v>
      </c>
      <c r="H3532" s="109" t="s">
        <v>21</v>
      </c>
      <c r="I3532"/>
      <c r="AR3532">
        <v>192</v>
      </c>
      <c r="AS3532" t="str">
        <v>OPERATIONS</v>
      </c>
      <c r="AT3532" t="str">
        <v>KADIRI CHRISTOPHER (MIC</v>
      </c>
      <c r="AU3532" s="31">
        <v>44884</v>
      </c>
      <c r="AV3532" s="40">
        <v>0.29144675925925928</v>
      </c>
      <c r="BW3532">
        <v>283</v>
      </c>
      <c r="BX3532" t="str">
        <v>MICURA</v>
      </c>
      <c r="BY3532" t="str">
        <v>MONDAY ANIJI (MIC)</v>
      </c>
      <c r="BZ3532" s="31">
        <v>44882</v>
      </c>
      <c r="CA3532" s="40">
        <v>0.48269675925925926</v>
      </c>
      <c r="DB3532">
        <v>666</v>
      </c>
      <c r="DC3532" t="str">
        <v>MICURA</v>
      </c>
      <c r="DD3532" t="str">
        <v>GODWIN OBIOMA (MIC)</v>
      </c>
      <c r="DE3532" s="31">
        <v>44882</v>
      </c>
      <c r="DF3532" s="40">
        <v>0.80326388888888889</v>
      </c>
    </row>
    <row r="3533" spans="1:110" x14ac:dyDescent="0.25">
      <c r="A3533" s="109" t="s">
        <v>2017</v>
      </c>
      <c r="B3533">
        <v>282</v>
      </c>
      <c r="C3533" s="109" t="s">
        <v>52</v>
      </c>
      <c r="D3533" s="109" t="s">
        <v>520</v>
      </c>
      <c r="E3533" s="94">
        <v>44871</v>
      </c>
      <c r="F3533" s="174">
        <v>0.51380787037037035</v>
      </c>
      <c r="G3533">
        <v>2</v>
      </c>
      <c r="H3533" s="109" t="s">
        <v>521</v>
      </c>
      <c r="I3533">
        <v>5371303</v>
      </c>
      <c r="AR3533">
        <v>193</v>
      </c>
      <c r="AS3533" t="str">
        <v>OPERATIONS</v>
      </c>
      <c r="AT3533" t="str">
        <v>SIMON UGBEDE</v>
      </c>
      <c r="AU3533" s="31">
        <v>44884</v>
      </c>
      <c r="AV3533" s="40">
        <v>0.29148148148148151</v>
      </c>
      <c r="BW3533">
        <v>284</v>
      </c>
      <c r="BX3533" t="str">
        <v>MICURA</v>
      </c>
      <c r="BY3533" t="str">
        <v>NJIRIKA EBUKA (MIC)</v>
      </c>
      <c r="BZ3533" s="31">
        <v>44882</v>
      </c>
      <c r="CA3533" s="40">
        <v>0.48275462962962962</v>
      </c>
      <c r="DB3533">
        <v>667</v>
      </c>
      <c r="DC3533" t="str">
        <v>MICURA</v>
      </c>
      <c r="DD3533" t="str">
        <v>HOPE NWAGBO (MIC)</v>
      </c>
      <c r="DE3533" s="31">
        <v>44882</v>
      </c>
      <c r="DF3533" s="40">
        <v>0.80333333333333334</v>
      </c>
    </row>
    <row r="3534" spans="1:110" x14ac:dyDescent="0.25">
      <c r="A3534" s="109" t="s">
        <v>2017</v>
      </c>
      <c r="B3534">
        <v>283</v>
      </c>
      <c r="C3534" s="109" t="s">
        <v>53</v>
      </c>
      <c r="D3534" s="109" t="s">
        <v>1246</v>
      </c>
      <c r="E3534" s="94">
        <v>44871</v>
      </c>
      <c r="F3534" s="174">
        <v>0.51899305555555553</v>
      </c>
      <c r="G3534">
        <v>2</v>
      </c>
      <c r="H3534" s="109" t="s">
        <v>1247</v>
      </c>
      <c r="I3534">
        <v>4812536</v>
      </c>
      <c r="AR3534">
        <v>194</v>
      </c>
      <c r="AS3534" t="str">
        <v>MICURA</v>
      </c>
      <c r="AT3534" t="str">
        <v>UKA FREDRICK U.(MIC)</v>
      </c>
      <c r="AU3534" s="31">
        <v>44884</v>
      </c>
      <c r="AV3534" s="40">
        <v>0.29165509259259259</v>
      </c>
      <c r="BW3534">
        <v>285</v>
      </c>
      <c r="BX3534" t="str">
        <v>OPERATIONS</v>
      </c>
      <c r="BY3534" t="str">
        <v>ADIELE SANDRA</v>
      </c>
      <c r="BZ3534" s="31">
        <v>44882</v>
      </c>
      <c r="CA3534" s="40">
        <v>0.48287037037037039</v>
      </c>
      <c r="DB3534">
        <v>668</v>
      </c>
      <c r="DC3534" t="str">
        <v>MICURA</v>
      </c>
      <c r="DD3534" t="str">
        <v>NWOKOCHA IKECHUKWU (MIC)</v>
      </c>
      <c r="DE3534" s="31">
        <v>44882</v>
      </c>
      <c r="DF3534" s="40">
        <v>0.80339120370370365</v>
      </c>
    </row>
    <row r="3535" spans="1:110" x14ac:dyDescent="0.25">
      <c r="A3535" s="109" t="s">
        <v>2017</v>
      </c>
      <c r="B3535">
        <v>284</v>
      </c>
      <c r="C3535" s="109" t="s">
        <v>53</v>
      </c>
      <c r="D3535" s="109" t="s">
        <v>1584</v>
      </c>
      <c r="E3535" s="94">
        <v>44871</v>
      </c>
      <c r="F3535" s="174">
        <v>0.52520833333333339</v>
      </c>
      <c r="G3535">
        <v>2</v>
      </c>
      <c r="H3535" s="109" t="s">
        <v>1585</v>
      </c>
      <c r="I3535"/>
      <c r="AR3535">
        <v>195</v>
      </c>
      <c r="AS3535" t="str">
        <v>MICURA</v>
      </c>
      <c r="AT3535" t="str">
        <v>NEJUVIE OMOVWAWHO I.(MIC</v>
      </c>
      <c r="AU3535" s="31">
        <v>44884</v>
      </c>
      <c r="AV3535" s="40">
        <v>0.29170138888888891</v>
      </c>
      <c r="BW3535">
        <v>286</v>
      </c>
      <c r="BX3535" t="str">
        <v>MICURA</v>
      </c>
      <c r="BY3535" t="str">
        <v>RILWAN USMAN (MIC)</v>
      </c>
      <c r="BZ3535" s="31">
        <v>44882</v>
      </c>
      <c r="CA3535" s="40">
        <v>0.48295138888888889</v>
      </c>
      <c r="DB3535">
        <v>669</v>
      </c>
      <c r="DC3535" t="str">
        <v>MICURA</v>
      </c>
      <c r="DD3535" t="str">
        <v>DAMILOLA OGUNBAMERU(MIC</v>
      </c>
      <c r="DE3535" s="31">
        <v>44882</v>
      </c>
      <c r="DF3535" s="40">
        <v>0.8040856481481482</v>
      </c>
    </row>
    <row r="3536" spans="1:110" x14ac:dyDescent="0.25">
      <c r="A3536" s="109" t="s">
        <v>2017</v>
      </c>
      <c r="B3536">
        <v>285</v>
      </c>
      <c r="C3536" s="109" t="s">
        <v>54</v>
      </c>
      <c r="D3536" s="109" t="s">
        <v>1571</v>
      </c>
      <c r="E3536" s="94">
        <v>44871</v>
      </c>
      <c r="F3536" s="174">
        <v>0.53430555555555559</v>
      </c>
      <c r="G3536">
        <v>2</v>
      </c>
      <c r="H3536" s="109" t="s">
        <v>1572</v>
      </c>
      <c r="I3536"/>
      <c r="AR3536">
        <v>196</v>
      </c>
      <c r="AS3536" t="str">
        <v>OPERATIONS</v>
      </c>
      <c r="AT3536" t="str">
        <v>ABIDOYE SAMUEL (OPS)</v>
      </c>
      <c r="AU3536" s="31">
        <v>44884</v>
      </c>
      <c r="AV3536" s="40">
        <v>0.29181712962962963</v>
      </c>
      <c r="BW3536">
        <v>287</v>
      </c>
      <c r="BX3536" t="str">
        <v>MICURA</v>
      </c>
      <c r="BY3536" t="str">
        <v>JIMOH OMOGBAI (MIC)</v>
      </c>
      <c r="BZ3536" s="31">
        <v>44882</v>
      </c>
      <c r="CA3536" s="40">
        <v>0.48303240740740738</v>
      </c>
      <c r="DB3536">
        <v>670</v>
      </c>
      <c r="DC3536" t="str">
        <v>OPERATIONS</v>
      </c>
      <c r="DD3536" t="str">
        <v>FREDRICK ODIRIN (OPS)</v>
      </c>
      <c r="DE3536" s="31">
        <v>44882</v>
      </c>
      <c r="DF3536" s="40">
        <v>0.80415509259259255</v>
      </c>
    </row>
    <row r="3537" spans="1:110" x14ac:dyDescent="0.25">
      <c r="A3537" s="109" t="s">
        <v>2017</v>
      </c>
      <c r="B3537">
        <v>286</v>
      </c>
      <c r="C3537" s="109" t="s">
        <v>54</v>
      </c>
      <c r="D3537" s="109" t="s">
        <v>1308</v>
      </c>
      <c r="E3537" s="94">
        <v>44871</v>
      </c>
      <c r="F3537" s="174">
        <v>0.53612268518518513</v>
      </c>
      <c r="G3537">
        <v>2</v>
      </c>
      <c r="H3537" s="109" t="s">
        <v>1309</v>
      </c>
      <c r="I3537"/>
      <c r="AR3537">
        <v>197</v>
      </c>
      <c r="AS3537" t="str">
        <v>MICURA</v>
      </c>
      <c r="AT3537" t="str">
        <v>IFEANYI OKAFOR (MIC)</v>
      </c>
      <c r="AU3537" s="31">
        <v>44884</v>
      </c>
      <c r="AV3537" s="40">
        <v>0.29210648148148149</v>
      </c>
      <c r="BW3537">
        <v>288</v>
      </c>
      <c r="BX3537" t="str">
        <v>MICURA</v>
      </c>
      <c r="BY3537" t="str">
        <v>ADEBIYI BAMIDELE (MIC)</v>
      </c>
      <c r="BZ3537" s="31">
        <v>44882</v>
      </c>
      <c r="CA3537" s="40">
        <v>0.48310185185185184</v>
      </c>
      <c r="DB3537">
        <v>671</v>
      </c>
      <c r="DC3537" t="str">
        <v>MICURA</v>
      </c>
      <c r="DD3537" t="str">
        <v>OZEGBE CHARLES (MIC)</v>
      </c>
      <c r="DE3537" s="31">
        <v>44882</v>
      </c>
      <c r="DF3537" s="40">
        <v>0.804224537037037</v>
      </c>
    </row>
    <row r="3538" spans="1:110" x14ac:dyDescent="0.25">
      <c r="A3538" s="109" t="s">
        <v>2017</v>
      </c>
      <c r="B3538">
        <v>287</v>
      </c>
      <c r="C3538" s="109" t="s">
        <v>53</v>
      </c>
      <c r="D3538" s="109" t="s">
        <v>202</v>
      </c>
      <c r="E3538" s="94">
        <v>44871</v>
      </c>
      <c r="F3538" s="174">
        <v>0.53630787037037042</v>
      </c>
      <c r="G3538">
        <v>2</v>
      </c>
      <c r="H3538" s="109" t="s">
        <v>203</v>
      </c>
      <c r="I3538"/>
      <c r="AR3538">
        <v>198</v>
      </c>
      <c r="AS3538" t="str">
        <v>ENGINEERING</v>
      </c>
      <c r="AT3538" t="str">
        <v>LAWRENCE N AHANEKU (ENG</v>
      </c>
      <c r="AU3538" s="31">
        <v>44884</v>
      </c>
      <c r="AV3538" s="40">
        <v>0.29314814814814816</v>
      </c>
      <c r="BW3538">
        <v>289</v>
      </c>
      <c r="BX3538" t="str">
        <v>MICURA</v>
      </c>
      <c r="BY3538" t="str">
        <v>SHOKUNBI REBECCA (MIC)</v>
      </c>
      <c r="BZ3538" s="31">
        <v>44882</v>
      </c>
      <c r="CA3538" s="40">
        <v>0.48317129629629629</v>
      </c>
      <c r="DB3538">
        <v>672</v>
      </c>
      <c r="DC3538" t="str">
        <v>MICURA</v>
      </c>
      <c r="DD3538" t="str">
        <v>OKEKE OLISAEMEKA</v>
      </c>
      <c r="DE3538" s="31">
        <v>44882</v>
      </c>
      <c r="DF3538" s="40">
        <v>0.80429398148148146</v>
      </c>
    </row>
    <row r="3539" spans="1:110" x14ac:dyDescent="0.25">
      <c r="A3539" s="109" t="s">
        <v>2017</v>
      </c>
      <c r="B3539">
        <v>288</v>
      </c>
      <c r="C3539" s="109" t="s">
        <v>53</v>
      </c>
      <c r="D3539" s="109" t="s">
        <v>510</v>
      </c>
      <c r="E3539" s="94">
        <v>44871</v>
      </c>
      <c r="F3539" s="174">
        <v>0.53636574074074073</v>
      </c>
      <c r="G3539">
        <v>2</v>
      </c>
      <c r="H3539" s="109" t="s">
        <v>511</v>
      </c>
      <c r="I3539">
        <v>2024822</v>
      </c>
      <c r="AR3539">
        <v>199</v>
      </c>
      <c r="AS3539" t="str">
        <v>OPERATIONS</v>
      </c>
      <c r="AT3539" t="str">
        <v>AKPOWOWO AMOS (OPS)</v>
      </c>
      <c r="AU3539" s="31">
        <v>44884</v>
      </c>
      <c r="AV3539" s="40">
        <v>0.29334490740740743</v>
      </c>
      <c r="BW3539">
        <v>290</v>
      </c>
      <c r="BX3539" t="str">
        <v>OPERATIONS</v>
      </c>
      <c r="BY3539" t="str">
        <v>IGWE SUNDAY (OPS)</v>
      </c>
      <c r="BZ3539" s="31">
        <v>44882</v>
      </c>
      <c r="CA3539" s="40">
        <v>0.48325231481481479</v>
      </c>
      <c r="DB3539">
        <v>673</v>
      </c>
      <c r="DC3539" t="str">
        <v>MICURA</v>
      </c>
      <c r="DD3539" t="str">
        <v>IFARA JOHNSON (MIC)</v>
      </c>
      <c r="DE3539" s="31">
        <v>44882</v>
      </c>
      <c r="DF3539" s="40">
        <v>0.80435185185185187</v>
      </c>
    </row>
    <row r="3540" spans="1:110" x14ac:dyDescent="0.25">
      <c r="A3540" s="109" t="s">
        <v>2017</v>
      </c>
      <c r="B3540">
        <v>289</v>
      </c>
      <c r="C3540" s="109" t="s">
        <v>53</v>
      </c>
      <c r="D3540" s="109" t="s">
        <v>204</v>
      </c>
      <c r="E3540" s="94">
        <v>44871</v>
      </c>
      <c r="F3540" s="174">
        <v>0.53651620370370368</v>
      </c>
      <c r="G3540">
        <v>2</v>
      </c>
      <c r="H3540" s="109" t="s">
        <v>205</v>
      </c>
      <c r="I3540"/>
      <c r="AR3540">
        <v>200</v>
      </c>
      <c r="AS3540" t="str">
        <v>MICURA</v>
      </c>
      <c r="AT3540" t="str">
        <v>ADEDUNTAN ADENIYI M.(MIC</v>
      </c>
      <c r="AU3540" s="31">
        <v>44884</v>
      </c>
      <c r="AV3540" s="40">
        <v>0.29359953703703706</v>
      </c>
      <c r="BW3540">
        <v>291</v>
      </c>
      <c r="BX3540" t="str">
        <v>OPERATIONS</v>
      </c>
      <c r="BY3540" t="str">
        <v>EMMANUEL OKON AKAN (OPS</v>
      </c>
      <c r="BZ3540" s="31">
        <v>44882</v>
      </c>
      <c r="CA3540" s="40">
        <v>0.48332175925925924</v>
      </c>
      <c r="DB3540">
        <v>674</v>
      </c>
      <c r="DC3540" t="str">
        <v>MICURA</v>
      </c>
      <c r="DD3540" t="str">
        <v>CHINEDU VICTOR (MIC)</v>
      </c>
      <c r="DE3540" s="31">
        <v>44882</v>
      </c>
      <c r="DF3540" s="40">
        <v>0.80442129629629633</v>
      </c>
    </row>
    <row r="3541" spans="1:110" x14ac:dyDescent="0.25">
      <c r="A3541" s="109" t="s">
        <v>2017</v>
      </c>
      <c r="B3541">
        <v>290</v>
      </c>
      <c r="C3541" s="109" t="s">
        <v>52</v>
      </c>
      <c r="D3541" s="109" t="s">
        <v>1288</v>
      </c>
      <c r="E3541" s="94">
        <v>44871</v>
      </c>
      <c r="F3541" s="174">
        <v>0.53673611111111108</v>
      </c>
      <c r="G3541">
        <v>2</v>
      </c>
      <c r="H3541" s="109" t="s">
        <v>1289</v>
      </c>
      <c r="I3541">
        <v>6704712</v>
      </c>
      <c r="AR3541">
        <v>201</v>
      </c>
      <c r="AS3541" t="str">
        <v>MICURA</v>
      </c>
      <c r="AT3541" t="str">
        <v>CHARLES AMADI (MIC)</v>
      </c>
      <c r="AU3541" s="31">
        <v>44884</v>
      </c>
      <c r="AV3541" s="40">
        <v>0.29377314814814814</v>
      </c>
      <c r="BW3541">
        <v>292</v>
      </c>
      <c r="BX3541" t="str">
        <v>OPERATIONS</v>
      </c>
      <c r="BY3541" t="str">
        <v>ABDULRASAK ADEBAYO</v>
      </c>
      <c r="BZ3541" s="31">
        <v>44882</v>
      </c>
      <c r="CA3541" s="40">
        <v>0.48351851851851851</v>
      </c>
      <c r="DB3541">
        <v>675</v>
      </c>
      <c r="DC3541" t="str">
        <v>OPERATIONS</v>
      </c>
      <c r="DD3541" t="str">
        <v>OLAIYA FATAI (OPS)</v>
      </c>
      <c r="DE3541" s="31">
        <v>44882</v>
      </c>
      <c r="DF3541" s="40">
        <v>0.80449074074074078</v>
      </c>
    </row>
    <row r="3542" spans="1:110" x14ac:dyDescent="0.25">
      <c r="A3542" s="109" t="s">
        <v>2017</v>
      </c>
      <c r="B3542">
        <v>291</v>
      </c>
      <c r="C3542" s="109" t="s">
        <v>52</v>
      </c>
      <c r="D3542" s="109" t="s">
        <v>1861</v>
      </c>
      <c r="E3542" s="94">
        <v>44871</v>
      </c>
      <c r="F3542" s="174">
        <v>0.53864583333333338</v>
      </c>
      <c r="G3542">
        <v>2</v>
      </c>
      <c r="H3542" s="109" t="s">
        <v>1862</v>
      </c>
      <c r="I3542">
        <v>5424009</v>
      </c>
      <c r="AR3542">
        <v>202</v>
      </c>
      <c r="AS3542" t="str">
        <v>OPERATIONS</v>
      </c>
      <c r="AT3542" t="str">
        <v>EMMAUEL TEMITOPE</v>
      </c>
      <c r="AU3542" s="31">
        <v>44884</v>
      </c>
      <c r="AV3542" s="40">
        <v>0.29380787037037037</v>
      </c>
      <c r="BW3542">
        <v>293</v>
      </c>
      <c r="BX3542" t="str">
        <v>OPERATIONS</v>
      </c>
      <c r="BY3542" t="str">
        <v>ASUQUO BASSEY E. (MIC)</v>
      </c>
      <c r="BZ3542" s="31">
        <v>44882</v>
      </c>
      <c r="CA3542" s="40">
        <v>0.48358796296296297</v>
      </c>
      <c r="DB3542">
        <v>676</v>
      </c>
      <c r="DC3542" t="str">
        <v>MICURA</v>
      </c>
      <c r="DD3542" t="str">
        <v>HOPE OJONG (MIC)</v>
      </c>
      <c r="DE3542" s="31">
        <v>44882</v>
      </c>
      <c r="DF3542" s="40">
        <v>0.80456018518518524</v>
      </c>
    </row>
    <row r="3543" spans="1:110" x14ac:dyDescent="0.25">
      <c r="A3543" s="109" t="s">
        <v>2017</v>
      </c>
      <c r="B3543">
        <v>292</v>
      </c>
      <c r="C3543" s="109" t="s">
        <v>52</v>
      </c>
      <c r="D3543" s="109" t="s">
        <v>1756</v>
      </c>
      <c r="E3543" s="94">
        <v>44871</v>
      </c>
      <c r="F3543" s="174">
        <v>0.53873842592592591</v>
      </c>
      <c r="G3543">
        <v>2</v>
      </c>
      <c r="H3543" s="109" t="s">
        <v>1757</v>
      </c>
      <c r="I3543">
        <v>14812994</v>
      </c>
      <c r="AR3543">
        <v>203</v>
      </c>
      <c r="AS3543" t="str">
        <v>OPERATIONS</v>
      </c>
      <c r="AT3543" t="str">
        <v>OKONJI ONYINYE (OPER)</v>
      </c>
      <c r="AU3543" s="31">
        <v>44884</v>
      </c>
      <c r="AV3543" s="40">
        <v>0.29385416666666669</v>
      </c>
      <c r="BW3543">
        <v>294</v>
      </c>
      <c r="BX3543" t="str">
        <v>OPERATIONS</v>
      </c>
      <c r="BY3543" t="str">
        <v>ESEKHAGBE ANSLEM</v>
      </c>
      <c r="BZ3543" s="31">
        <v>44882</v>
      </c>
      <c r="CA3543" s="40">
        <v>0.48365740740740742</v>
      </c>
      <c r="DB3543">
        <v>677</v>
      </c>
      <c r="DC3543" t="str">
        <v>MICURA</v>
      </c>
      <c r="DD3543" t="str">
        <v>KOLAWOLE ONATUNDE (MIC)</v>
      </c>
      <c r="DE3543" s="31">
        <v>44882</v>
      </c>
      <c r="DF3543" s="40">
        <v>0.80474537037037042</v>
      </c>
    </row>
    <row r="3544" spans="1:110" x14ac:dyDescent="0.25">
      <c r="A3544" s="109" t="s">
        <v>2017</v>
      </c>
      <c r="B3544">
        <v>293</v>
      </c>
      <c r="C3544" s="109" t="s">
        <v>52</v>
      </c>
      <c r="D3544" s="109" t="s">
        <v>1489</v>
      </c>
      <c r="E3544" s="94">
        <v>44871</v>
      </c>
      <c r="F3544" s="174">
        <v>0.54098379629629634</v>
      </c>
      <c r="G3544">
        <v>2</v>
      </c>
      <c r="H3544" s="109" t="s">
        <v>1490</v>
      </c>
      <c r="I3544">
        <v>5281335</v>
      </c>
      <c r="AR3544">
        <v>204</v>
      </c>
      <c r="AS3544" t="str">
        <v>OPERATIONS</v>
      </c>
      <c r="AT3544" t="str">
        <v>ADEOMI TEMITOPE M. (OPS)</v>
      </c>
      <c r="AU3544" s="31">
        <v>44884</v>
      </c>
      <c r="AV3544" s="40">
        <v>0.29395833333333332</v>
      </c>
      <c r="BW3544">
        <v>295</v>
      </c>
      <c r="BX3544" t="str">
        <v>MICURA</v>
      </c>
      <c r="BY3544" t="str">
        <v>OKOROCHA JOSEPH (MIC)</v>
      </c>
      <c r="BZ3544" s="31">
        <v>44882</v>
      </c>
      <c r="CA3544" s="40">
        <v>0.48388888888888887</v>
      </c>
      <c r="DB3544">
        <v>678</v>
      </c>
      <c r="DC3544" t="str">
        <v>ENGINEERING</v>
      </c>
      <c r="DD3544" t="str">
        <v>OLAROTIMI OGUBODEDE (EN</v>
      </c>
      <c r="DE3544" s="31">
        <v>44882</v>
      </c>
      <c r="DF3544" s="40">
        <v>0.80506944444444439</v>
      </c>
    </row>
    <row r="3545" spans="1:110" x14ac:dyDescent="0.25">
      <c r="A3545" s="109" t="s">
        <v>2017</v>
      </c>
      <c r="B3545">
        <v>294</v>
      </c>
      <c r="C3545" s="109" t="s">
        <v>54</v>
      </c>
      <c r="D3545" s="109" t="s">
        <v>1418</v>
      </c>
      <c r="E3545" s="94">
        <v>44871</v>
      </c>
      <c r="F3545" s="174">
        <v>0.5417939814814815</v>
      </c>
      <c r="G3545">
        <v>2</v>
      </c>
      <c r="H3545" s="109" t="s">
        <v>1419</v>
      </c>
      <c r="I3545">
        <v>5425648</v>
      </c>
      <c r="AR3545">
        <v>205</v>
      </c>
      <c r="AS3545" t="str">
        <v>MICURA</v>
      </c>
      <c r="AT3545" t="str">
        <v>ONI OLALEKAN (MIC)</v>
      </c>
      <c r="AU3545" s="31">
        <v>44884</v>
      </c>
      <c r="AV3545" s="40">
        <v>0.29400462962962964</v>
      </c>
      <c r="BW3545">
        <v>296</v>
      </c>
      <c r="BX3545" t="str">
        <v>MICURA</v>
      </c>
      <c r="BY3545" t="str">
        <v>KAYODE ROTIMI E. (MIC)</v>
      </c>
      <c r="BZ3545" s="31">
        <v>44882</v>
      </c>
      <c r="CA3545" s="40">
        <v>0.48395833333333332</v>
      </c>
      <c r="DB3545">
        <v>679</v>
      </c>
      <c r="DC3545" t="str">
        <v>MICURA</v>
      </c>
      <c r="DD3545" t="str">
        <v>CHIMA NKWOCHA (MIC)</v>
      </c>
      <c r="DE3545" s="31">
        <v>44882</v>
      </c>
      <c r="DF3545" s="40">
        <v>0.80531249999999999</v>
      </c>
    </row>
    <row r="3546" spans="1:110" x14ac:dyDescent="0.25">
      <c r="A3546" s="109" t="s">
        <v>2017</v>
      </c>
      <c r="B3546">
        <v>295</v>
      </c>
      <c r="C3546" s="109" t="s">
        <v>52</v>
      </c>
      <c r="D3546" s="109" t="s">
        <v>1278</v>
      </c>
      <c r="E3546" s="94">
        <v>44871</v>
      </c>
      <c r="F3546" s="174">
        <v>0.54399305555555555</v>
      </c>
      <c r="G3546">
        <v>2</v>
      </c>
      <c r="H3546" s="109" t="s">
        <v>1279</v>
      </c>
      <c r="I3546">
        <v>7755660</v>
      </c>
      <c r="AR3546">
        <v>206</v>
      </c>
      <c r="AS3546" t="str">
        <v>MICURA</v>
      </c>
      <c r="AT3546" t="str">
        <v>NOJEEM LADEJOBI (MIC)</v>
      </c>
      <c r="AU3546" s="31">
        <v>44884</v>
      </c>
      <c r="AV3546" s="40">
        <v>0.29430555555555554</v>
      </c>
      <c r="BW3546">
        <v>297</v>
      </c>
      <c r="BX3546" t="str">
        <v>MICURA</v>
      </c>
      <c r="BY3546" t="str">
        <v>EZE CHUKWUEBUKA C. (MIC)</v>
      </c>
      <c r="BZ3546" s="31">
        <v>44882</v>
      </c>
      <c r="CA3546" s="40">
        <v>0.48403935185185187</v>
      </c>
      <c r="DB3546">
        <v>680</v>
      </c>
      <c r="DC3546" t="str">
        <v>MICURA</v>
      </c>
      <c r="DD3546" t="str">
        <v>OLUKOTUN TEMITOPE (MIC)</v>
      </c>
      <c r="DE3546" s="31">
        <v>44882</v>
      </c>
      <c r="DF3546" s="40">
        <v>0.80539351851851848</v>
      </c>
    </row>
    <row r="3547" spans="1:110" x14ac:dyDescent="0.25">
      <c r="A3547" s="109" t="s">
        <v>2017</v>
      </c>
      <c r="B3547">
        <v>296</v>
      </c>
      <c r="C3547" s="109" t="s">
        <v>53</v>
      </c>
      <c r="D3547" s="109" t="s">
        <v>1398</v>
      </c>
      <c r="E3547" s="94">
        <v>44871</v>
      </c>
      <c r="F3547" s="174">
        <v>0.55451388888888886</v>
      </c>
      <c r="G3547">
        <v>2</v>
      </c>
      <c r="H3547" s="109" t="s">
        <v>1399</v>
      </c>
      <c r="I3547">
        <v>2856145</v>
      </c>
      <c r="AR3547">
        <v>207</v>
      </c>
      <c r="AS3547" t="str">
        <v>MICURA</v>
      </c>
      <c r="AT3547" t="str">
        <v>EHIDIAMHEN EMMANUEL(MIC)</v>
      </c>
      <c r="AU3547" s="31">
        <v>44884</v>
      </c>
      <c r="AV3547" s="40">
        <v>0.29435185185185186</v>
      </c>
      <c r="BW3547">
        <v>298</v>
      </c>
      <c r="BX3547" t="str">
        <v>MICURA</v>
      </c>
      <c r="BY3547" t="str">
        <v>AHMED MOJEED A. (MIC)</v>
      </c>
      <c r="BZ3547" s="31">
        <v>44882</v>
      </c>
      <c r="CA3547" s="40">
        <v>0.48412037037037037</v>
      </c>
      <c r="DB3547">
        <v>681</v>
      </c>
      <c r="DC3547" t="str">
        <v>OPERATIONS</v>
      </c>
      <c r="DD3547" t="str">
        <v>OLANREWAJU SULAIMAN (OP</v>
      </c>
      <c r="DE3547" s="31">
        <v>44882</v>
      </c>
      <c r="DF3547" s="40">
        <v>0.80550925925925931</v>
      </c>
    </row>
    <row r="3548" spans="1:110" x14ac:dyDescent="0.25">
      <c r="A3548" s="109" t="s">
        <v>2017</v>
      </c>
      <c r="B3548">
        <v>297</v>
      </c>
      <c r="C3548" s="109" t="s">
        <v>52</v>
      </c>
      <c r="D3548" s="109" t="s">
        <v>238</v>
      </c>
      <c r="E3548" s="94">
        <v>44871</v>
      </c>
      <c r="F3548" s="174">
        <v>0.55467592592592596</v>
      </c>
      <c r="G3548">
        <v>2</v>
      </c>
      <c r="H3548" s="109" t="s">
        <v>239</v>
      </c>
      <c r="I3548">
        <v>5401223</v>
      </c>
      <c r="AR3548">
        <v>208</v>
      </c>
      <c r="AS3548" t="str">
        <v>ENGINEERING</v>
      </c>
      <c r="AT3548" t="str">
        <v>OLAGBEMI OLUSOLA</v>
      </c>
      <c r="AU3548" s="31">
        <v>44884</v>
      </c>
      <c r="AV3548" s="40">
        <v>0.29442129629629632</v>
      </c>
      <c r="BW3548">
        <v>299</v>
      </c>
      <c r="BX3548" t="str">
        <v>MICURA</v>
      </c>
      <c r="BY3548" t="str">
        <v>CLEMENT OBI (MIC)</v>
      </c>
      <c r="BZ3548" s="31">
        <v>44882</v>
      </c>
      <c r="CA3548" s="40">
        <v>0.48451388888888891</v>
      </c>
      <c r="DB3548">
        <v>682</v>
      </c>
      <c r="DC3548" t="str">
        <v>ENGINEERING</v>
      </c>
      <c r="DD3548" t="str">
        <v>VICTOR AIGBONOHAN (ENGR</v>
      </c>
      <c r="DE3548" s="31">
        <v>44882</v>
      </c>
      <c r="DF3548" s="40">
        <v>0.80564814814814811</v>
      </c>
    </row>
    <row r="3549" spans="1:110" x14ac:dyDescent="0.25">
      <c r="A3549" s="109" t="s">
        <v>2017</v>
      </c>
      <c r="B3549">
        <v>298</v>
      </c>
      <c r="C3549" s="109" t="s">
        <v>53</v>
      </c>
      <c r="D3549" s="109" t="s">
        <v>346</v>
      </c>
      <c r="E3549" s="94">
        <v>44871</v>
      </c>
      <c r="F3549" s="174">
        <v>0.55475694444444446</v>
      </c>
      <c r="G3549">
        <v>2</v>
      </c>
      <c r="H3549" s="109" t="s">
        <v>347</v>
      </c>
      <c r="I3549"/>
      <c r="AR3549">
        <v>209</v>
      </c>
      <c r="AS3549" t="str">
        <v>MICURA</v>
      </c>
      <c r="AT3549" t="str">
        <v>AKHIGBE FIDELIX (MIC)</v>
      </c>
      <c r="AU3549" s="31">
        <v>44884</v>
      </c>
      <c r="AV3549" s="40">
        <v>0.29474537037037035</v>
      </c>
      <c r="BW3549">
        <v>300</v>
      </c>
      <c r="BX3549" t="str">
        <v>MICURA</v>
      </c>
      <c r="BY3549" t="str">
        <v>AJIGA DESMOND (MIC)</v>
      </c>
      <c r="BZ3549" s="31">
        <v>44882</v>
      </c>
      <c r="CA3549" s="40">
        <v>0.4845949074074074</v>
      </c>
      <c r="DB3549">
        <v>683</v>
      </c>
      <c r="DC3549" t="str">
        <v>MICURA</v>
      </c>
      <c r="DD3549" t="str">
        <v>ARTHUR MATTHEW (MIC)</v>
      </c>
      <c r="DE3549" s="31">
        <v>44882</v>
      </c>
      <c r="DF3549" s="40">
        <v>0.8057523148148148</v>
      </c>
    </row>
    <row r="3550" spans="1:110" x14ac:dyDescent="0.25">
      <c r="A3550" s="109" t="s">
        <v>2017</v>
      </c>
      <c r="B3550">
        <v>299</v>
      </c>
      <c r="C3550" s="109" t="s">
        <v>53</v>
      </c>
      <c r="D3550" s="109" t="s">
        <v>1752</v>
      </c>
      <c r="E3550" s="94">
        <v>44871</v>
      </c>
      <c r="F3550" s="174">
        <v>0.55484953703703699</v>
      </c>
      <c r="G3550">
        <v>2</v>
      </c>
      <c r="H3550" s="109" t="s">
        <v>1753</v>
      </c>
      <c r="I3550"/>
      <c r="AR3550">
        <v>210</v>
      </c>
      <c r="AS3550" t="str">
        <v>ENGINEERING</v>
      </c>
      <c r="AT3550" t="str">
        <v>SALISU ITODO (ENGR)</v>
      </c>
      <c r="AU3550" s="31">
        <v>44884</v>
      </c>
      <c r="AV3550" s="40">
        <v>0.29487268518518517</v>
      </c>
      <c r="BW3550">
        <v>301</v>
      </c>
      <c r="BX3550" t="str">
        <v>MICURA</v>
      </c>
      <c r="BY3550" t="str">
        <v>ALOZIE VICTOR I. (MIC)</v>
      </c>
      <c r="BZ3550" s="31">
        <v>44882</v>
      </c>
      <c r="CA3550" s="40">
        <v>0.48471064814814813</v>
      </c>
      <c r="DB3550">
        <v>684</v>
      </c>
      <c r="DC3550" t="str">
        <v>MICURA</v>
      </c>
      <c r="DD3550" t="str">
        <v>PIANEN YOUNG (MIC)</v>
      </c>
      <c r="DE3550" s="31">
        <v>44882</v>
      </c>
      <c r="DF3550" s="40">
        <v>0.80583333333333329</v>
      </c>
    </row>
    <row r="3551" spans="1:110" x14ac:dyDescent="0.25">
      <c r="A3551" s="109" t="s">
        <v>2017</v>
      </c>
      <c r="B3551">
        <v>300</v>
      </c>
      <c r="C3551" s="109" t="s">
        <v>53</v>
      </c>
      <c r="D3551" s="109" t="s">
        <v>1537</v>
      </c>
      <c r="E3551" s="94">
        <v>44871</v>
      </c>
      <c r="F3551" s="174">
        <v>0.55511574074074077</v>
      </c>
      <c r="G3551">
        <v>2</v>
      </c>
      <c r="H3551" s="109" t="s">
        <v>1538</v>
      </c>
      <c r="I3551"/>
      <c r="AR3551">
        <v>211</v>
      </c>
      <c r="AS3551" t="str">
        <v>OPERATIONS</v>
      </c>
      <c r="AT3551" t="str">
        <v>ADENIJI AYOMIDE (OPS)</v>
      </c>
      <c r="AU3551" s="31">
        <v>44884</v>
      </c>
      <c r="AV3551" s="40">
        <v>0.29537037037037039</v>
      </c>
      <c r="BW3551">
        <v>302</v>
      </c>
      <c r="BX3551" t="str">
        <v>MICURA</v>
      </c>
      <c r="BY3551" t="str">
        <v>OLATUNJI AFEEZ O.(MIC)</v>
      </c>
      <c r="BZ3551" s="31">
        <v>44882</v>
      </c>
      <c r="CA3551" s="40">
        <v>0.48488425925925926</v>
      </c>
      <c r="DB3551">
        <v>685</v>
      </c>
      <c r="DC3551" t="str">
        <v>MICURA</v>
      </c>
      <c r="DD3551" t="str">
        <v>OLAWALE OGUNLEYE (MIC)</v>
      </c>
      <c r="DE3551" s="31">
        <v>44882</v>
      </c>
      <c r="DF3551" s="40">
        <v>0.8061342592592593</v>
      </c>
    </row>
    <row r="3552" spans="1:110" x14ac:dyDescent="0.25">
      <c r="A3552" s="109" t="s">
        <v>2017</v>
      </c>
      <c r="B3552">
        <v>301</v>
      </c>
      <c r="C3552" s="109" t="s">
        <v>53</v>
      </c>
      <c r="D3552" s="109" t="s">
        <v>1503</v>
      </c>
      <c r="E3552" s="94">
        <v>44871</v>
      </c>
      <c r="F3552" s="174">
        <v>0.55583333333333329</v>
      </c>
      <c r="G3552">
        <v>2</v>
      </c>
      <c r="H3552" s="109" t="s">
        <v>1504</v>
      </c>
      <c r="I3552">
        <v>5449089</v>
      </c>
      <c r="AR3552">
        <v>212</v>
      </c>
      <c r="AS3552" t="str">
        <v>OPERATIONS</v>
      </c>
      <c r="AT3552" t="str">
        <v>ROTIMI JOSHUA S (OPS)</v>
      </c>
      <c r="AU3552" s="31">
        <v>44884</v>
      </c>
      <c r="AV3552" s="40">
        <v>0.29546296296296298</v>
      </c>
      <c r="BW3552">
        <v>303</v>
      </c>
      <c r="BX3552" t="str">
        <v>MICURA</v>
      </c>
      <c r="BY3552" t="str">
        <v>NURUDEEN SANUSI (MIC)</v>
      </c>
      <c r="BZ3552" s="31">
        <v>44882</v>
      </c>
      <c r="CA3552" s="40">
        <v>0.48494212962962963</v>
      </c>
      <c r="DB3552">
        <v>686</v>
      </c>
      <c r="DC3552" t="str">
        <v>MICURA</v>
      </c>
      <c r="DD3552" t="str">
        <v>ADEOLA CLEMENT. (MIC)</v>
      </c>
      <c r="DE3552" s="31">
        <v>44882</v>
      </c>
      <c r="DF3552" s="40">
        <v>0.80620370370370376</v>
      </c>
    </row>
    <row r="3553" spans="1:110" x14ac:dyDescent="0.25">
      <c r="A3553" s="109" t="s">
        <v>2017</v>
      </c>
      <c r="B3553">
        <v>302</v>
      </c>
      <c r="C3553" s="109" t="s">
        <v>54</v>
      </c>
      <c r="D3553" s="109" t="s">
        <v>1242</v>
      </c>
      <c r="E3553" s="94">
        <v>44871</v>
      </c>
      <c r="F3553" s="174">
        <v>0.55659722222222219</v>
      </c>
      <c r="G3553">
        <v>2</v>
      </c>
      <c r="H3553" s="109" t="s">
        <v>1243</v>
      </c>
      <c r="I3553">
        <v>5484652</v>
      </c>
      <c r="AR3553">
        <v>213</v>
      </c>
      <c r="AS3553" t="str">
        <v>OPERATIONS</v>
      </c>
      <c r="AT3553" t="str">
        <v>OLOYEDE NURUDEEN A. (OP</v>
      </c>
      <c r="AU3553" s="31">
        <v>44884</v>
      </c>
      <c r="AV3553" s="40">
        <v>0.29572916666666665</v>
      </c>
      <c r="BW3553">
        <v>304</v>
      </c>
      <c r="BX3553" t="str">
        <v>MICURA</v>
      </c>
      <c r="BY3553" t="str">
        <v>SOBUR OLAFUYI (MIC)</v>
      </c>
      <c r="BZ3553" s="31">
        <v>44882</v>
      </c>
      <c r="CA3553" s="40">
        <v>0.48501157407407408</v>
      </c>
      <c r="DB3553">
        <v>687</v>
      </c>
      <c r="DC3553" t="str">
        <v>OPERATIONS</v>
      </c>
      <c r="DD3553" t="str">
        <v>IDEM ANIETIE EMMA (OPS)</v>
      </c>
      <c r="DE3553" s="31">
        <v>44882</v>
      </c>
      <c r="DF3553" s="40">
        <v>0.80626157407407406</v>
      </c>
    </row>
    <row r="3554" spans="1:110" x14ac:dyDescent="0.25">
      <c r="A3554" s="109" t="s">
        <v>2017</v>
      </c>
      <c r="B3554">
        <v>303</v>
      </c>
      <c r="C3554" s="109" t="s">
        <v>52</v>
      </c>
      <c r="D3554" s="109" t="s">
        <v>1521</v>
      </c>
      <c r="E3554" s="94">
        <v>44871</v>
      </c>
      <c r="F3554" s="174">
        <v>0.5566550925925926</v>
      </c>
      <c r="G3554">
        <v>2</v>
      </c>
      <c r="H3554" s="109" t="s">
        <v>1522</v>
      </c>
      <c r="I3554">
        <v>6702196</v>
      </c>
      <c r="AR3554">
        <v>214</v>
      </c>
      <c r="AS3554" t="str">
        <v>MICURA</v>
      </c>
      <c r="AT3554" t="str">
        <v>OTUMUNYE STEVE U. (MIC)</v>
      </c>
      <c r="AU3554" s="31">
        <v>44884</v>
      </c>
      <c r="AV3554" s="40">
        <v>0.29625000000000001</v>
      </c>
      <c r="BW3554">
        <v>305</v>
      </c>
      <c r="BX3554" t="str">
        <v>CONTRACTOR</v>
      </c>
      <c r="BY3554" t="str">
        <v>USMAN FOLAMI (MEDBURY)</v>
      </c>
      <c r="BZ3554" s="31">
        <v>44882</v>
      </c>
      <c r="CA3554" s="40">
        <v>0.48542824074074076</v>
      </c>
      <c r="DB3554">
        <v>688</v>
      </c>
      <c r="DC3554" t="str">
        <v>MICURA</v>
      </c>
      <c r="DD3554" t="str">
        <v>EZEA NNAMDI (MIC)</v>
      </c>
      <c r="DE3554" s="31">
        <v>44882</v>
      </c>
      <c r="DF3554" s="40">
        <v>0.80633101851851852</v>
      </c>
    </row>
    <row r="3555" spans="1:110" x14ac:dyDescent="0.25">
      <c r="A3555" s="109" t="s">
        <v>2017</v>
      </c>
      <c r="B3555">
        <v>304</v>
      </c>
      <c r="C3555" s="109" t="s">
        <v>52</v>
      </c>
      <c r="D3555" s="109" t="s">
        <v>246</v>
      </c>
      <c r="E3555" s="94">
        <v>44871</v>
      </c>
      <c r="F3555" s="174">
        <v>0.55714120370370368</v>
      </c>
      <c r="G3555">
        <v>2</v>
      </c>
      <c r="H3555" s="109" t="s">
        <v>247</v>
      </c>
      <c r="I3555">
        <v>7284211</v>
      </c>
      <c r="AR3555">
        <v>215</v>
      </c>
      <c r="AS3555" t="str">
        <v>ENGINEERING</v>
      </c>
      <c r="AT3555" t="str">
        <v>NWGOBILOR THANKGOD</v>
      </c>
      <c r="AU3555" s="31">
        <v>44884</v>
      </c>
      <c r="AV3555" s="40">
        <v>0.29643518518518519</v>
      </c>
      <c r="BW3555">
        <v>306</v>
      </c>
      <c r="BX3555" t="str">
        <v>CONTRACTOR</v>
      </c>
      <c r="BY3555" t="str">
        <v>ANJORIN TEMITOPE (MEDBUR</v>
      </c>
      <c r="BZ3555" s="31">
        <v>44882</v>
      </c>
      <c r="CA3555" s="40">
        <v>0.48549768518518521</v>
      </c>
      <c r="DB3555">
        <v>689</v>
      </c>
      <c r="DC3555" t="str">
        <v>MICURA</v>
      </c>
      <c r="DD3555" t="str">
        <v>AJIBOLA OLUWAFEMI S.(MI</v>
      </c>
      <c r="DE3555" s="31">
        <v>44882</v>
      </c>
      <c r="DF3555" s="40">
        <v>0.80638888888888893</v>
      </c>
    </row>
    <row r="3556" spans="1:110" x14ac:dyDescent="0.25">
      <c r="A3556" s="109" t="s">
        <v>2017</v>
      </c>
      <c r="B3556">
        <v>305</v>
      </c>
      <c r="C3556" s="109" t="s">
        <v>52</v>
      </c>
      <c r="D3556" s="109" t="s">
        <v>222</v>
      </c>
      <c r="E3556" s="94">
        <v>44871</v>
      </c>
      <c r="F3556" s="174">
        <v>0.55721064814814814</v>
      </c>
      <c r="G3556">
        <v>2</v>
      </c>
      <c r="H3556" s="109" t="s">
        <v>223</v>
      </c>
      <c r="I3556">
        <v>5247062</v>
      </c>
      <c r="AR3556">
        <v>216</v>
      </c>
      <c r="AS3556" t="str">
        <v>OPERATIONS</v>
      </c>
      <c r="AT3556" t="str">
        <v>OKONJO CHUKS JAMES (OPS</v>
      </c>
      <c r="AU3556" s="31">
        <v>44884</v>
      </c>
      <c r="AV3556" s="40">
        <v>0.29690972222222223</v>
      </c>
      <c r="BW3556">
        <v>307</v>
      </c>
      <c r="BX3556" t="str">
        <v>OPERATIONS</v>
      </c>
      <c r="BY3556" t="str">
        <v>FEMI STONE (OPS)</v>
      </c>
      <c r="BZ3556" s="31">
        <v>44882</v>
      </c>
      <c r="CA3556" s="40">
        <v>0.48603009259259261</v>
      </c>
      <c r="DB3556">
        <v>690</v>
      </c>
      <c r="DC3556" t="str">
        <v>MICURA</v>
      </c>
      <c r="DD3556" t="str">
        <v>EVBIERHOMA OBUKOHWO (MI</v>
      </c>
      <c r="DE3556" s="31">
        <v>44882</v>
      </c>
      <c r="DF3556" s="40">
        <v>0.80645833333333339</v>
      </c>
    </row>
    <row r="3557" spans="1:110" x14ac:dyDescent="0.25">
      <c r="A3557" s="109" t="s">
        <v>2017</v>
      </c>
      <c r="B3557">
        <v>306</v>
      </c>
      <c r="C3557" s="109" t="s">
        <v>53</v>
      </c>
      <c r="D3557" s="109" t="s">
        <v>1442</v>
      </c>
      <c r="E3557" s="94">
        <v>44871</v>
      </c>
      <c r="F3557" s="174">
        <v>0.55726851851851855</v>
      </c>
      <c r="G3557">
        <v>2</v>
      </c>
      <c r="H3557" s="109" t="s">
        <v>1443</v>
      </c>
      <c r="I3557">
        <v>5436663</v>
      </c>
      <c r="AR3557">
        <v>217</v>
      </c>
      <c r="AS3557" t="str">
        <v>ENGINEERING</v>
      </c>
      <c r="AT3557" t="str">
        <v>EMELE LAWRENCE (ENGR)</v>
      </c>
      <c r="AU3557" s="31">
        <v>44884</v>
      </c>
      <c r="AV3557" s="40">
        <v>0.29741898148148149</v>
      </c>
      <c r="BW3557">
        <v>308</v>
      </c>
      <c r="BX3557" t="str">
        <v>OPERATIONS</v>
      </c>
      <c r="BY3557" t="str">
        <v>IBIRONKE OLUMIDE (OPS)</v>
      </c>
      <c r="BZ3557" s="31">
        <v>44882</v>
      </c>
      <c r="CA3557" s="40">
        <v>0.48608796296296297</v>
      </c>
      <c r="DB3557">
        <v>691</v>
      </c>
      <c r="DC3557" t="str">
        <v>MICURA</v>
      </c>
      <c r="DD3557" t="str">
        <v>MARTINS IKECHUKWU (MIC)</v>
      </c>
      <c r="DE3557" s="31">
        <v>44882</v>
      </c>
      <c r="DF3557" s="40">
        <v>0.80651620370370369</v>
      </c>
    </row>
    <row r="3558" spans="1:110" x14ac:dyDescent="0.25">
      <c r="A3558" s="109" t="s">
        <v>2017</v>
      </c>
      <c r="B3558">
        <v>307</v>
      </c>
      <c r="C3558" s="109" t="s">
        <v>53</v>
      </c>
      <c r="D3558" s="109" t="s">
        <v>1719</v>
      </c>
      <c r="E3558" s="94">
        <v>44871</v>
      </c>
      <c r="F3558" s="174">
        <v>0.55737268518518523</v>
      </c>
      <c r="G3558">
        <v>2</v>
      </c>
      <c r="H3558" s="109" t="s">
        <v>1720</v>
      </c>
      <c r="I3558">
        <v>5618617</v>
      </c>
      <c r="AR3558">
        <v>218</v>
      </c>
      <c r="AS3558" t="str">
        <v>ENGINEERING</v>
      </c>
      <c r="AT3558" t="str">
        <v>OWOLABI EMMANUEL</v>
      </c>
      <c r="AU3558" s="31">
        <v>44884</v>
      </c>
      <c r="AV3558" s="40">
        <v>0.29746527777777776</v>
      </c>
      <c r="BW3558">
        <v>309</v>
      </c>
      <c r="BX3558" t="str">
        <v>OPERATIONS</v>
      </c>
      <c r="BY3558" t="str">
        <v>FASHOLA ANTHONY (OPS)</v>
      </c>
      <c r="BZ3558" s="31">
        <v>44882</v>
      </c>
      <c r="CA3558" s="40">
        <v>0.48615740740740743</v>
      </c>
      <c r="DB3558">
        <v>692</v>
      </c>
      <c r="DC3558" t="str">
        <v>OPERATIONS</v>
      </c>
      <c r="DD3558" t="str">
        <v>NKWOR CHRISTIAN (OPS)</v>
      </c>
      <c r="DE3558" s="31">
        <v>44882</v>
      </c>
      <c r="DF3558" s="40">
        <v>0.80658564814814815</v>
      </c>
    </row>
    <row r="3559" spans="1:110" x14ac:dyDescent="0.25">
      <c r="A3559" s="109" t="s">
        <v>2017</v>
      </c>
      <c r="B3559">
        <v>308</v>
      </c>
      <c r="C3559" s="109" t="s">
        <v>52</v>
      </c>
      <c r="D3559" s="109" t="s">
        <v>2032</v>
      </c>
      <c r="E3559" s="94">
        <v>44871</v>
      </c>
      <c r="F3559" s="174">
        <v>0.55765046296296295</v>
      </c>
      <c r="G3559">
        <v>2</v>
      </c>
      <c r="H3559" s="109" t="s">
        <v>2033</v>
      </c>
      <c r="I3559">
        <v>14813000</v>
      </c>
      <c r="AR3559">
        <v>219</v>
      </c>
      <c r="AS3559" t="str">
        <v>OPERATIONS</v>
      </c>
      <c r="AT3559" t="str">
        <v>TAIWO OLUGBENGA (OPS)</v>
      </c>
      <c r="AU3559" s="31">
        <v>44884</v>
      </c>
      <c r="AV3559" s="40">
        <v>0.29755787037037035</v>
      </c>
      <c r="BW3559">
        <v>310</v>
      </c>
      <c r="BX3559" t="str">
        <v>ENGINEERING</v>
      </c>
      <c r="BY3559" t="str">
        <v>BAKI OLUWATOSIN S.(ENG)</v>
      </c>
      <c r="BZ3559" s="31">
        <v>44882</v>
      </c>
      <c r="CA3559" s="40">
        <v>0.48646990740740742</v>
      </c>
      <c r="DB3559">
        <v>693</v>
      </c>
      <c r="DC3559" t="str">
        <v>MICURA</v>
      </c>
      <c r="DD3559" t="str">
        <v>WASIU RAHMONI (MIC)</v>
      </c>
      <c r="DE3559" s="31">
        <v>44882</v>
      </c>
      <c r="DF3559" s="40">
        <v>0.80670138888888887</v>
      </c>
    </row>
    <row r="3560" spans="1:110" x14ac:dyDescent="0.25">
      <c r="A3560" s="109" t="s">
        <v>2017</v>
      </c>
      <c r="B3560">
        <v>309</v>
      </c>
      <c r="C3560" s="109" t="s">
        <v>52</v>
      </c>
      <c r="D3560" s="109" t="s">
        <v>242</v>
      </c>
      <c r="E3560" s="94">
        <v>44871</v>
      </c>
      <c r="F3560" s="174">
        <v>0.55787037037037035</v>
      </c>
      <c r="G3560">
        <v>2</v>
      </c>
      <c r="H3560" s="109" t="s">
        <v>243</v>
      </c>
      <c r="I3560">
        <v>14942222</v>
      </c>
      <c r="AR3560">
        <v>220</v>
      </c>
      <c r="AS3560" t="str">
        <v>OPERATIONS</v>
      </c>
      <c r="AT3560" t="str">
        <v>UMEANO ODIRACHUKWU (OPS</v>
      </c>
      <c r="AU3560" s="31">
        <v>44884</v>
      </c>
      <c r="AV3560" s="40">
        <v>0.2980902777777778</v>
      </c>
      <c r="BW3560">
        <v>311</v>
      </c>
      <c r="BX3560" t="str">
        <v>OPERATIONS</v>
      </c>
      <c r="BY3560" t="str">
        <v>IDRIS IBRAHIM (OPS)</v>
      </c>
      <c r="BZ3560" s="31">
        <v>44882</v>
      </c>
      <c r="CA3560" s="40">
        <v>0.48652777777777778</v>
      </c>
      <c r="DB3560">
        <v>694</v>
      </c>
      <c r="DC3560" t="str">
        <v>OPERATIONS</v>
      </c>
      <c r="DD3560" t="str">
        <v>NELSON UZOR NELSON (OPS</v>
      </c>
      <c r="DE3560" s="31">
        <v>44882</v>
      </c>
      <c r="DF3560" s="40">
        <v>0.8071990740740741</v>
      </c>
    </row>
    <row r="3561" spans="1:110" x14ac:dyDescent="0.25">
      <c r="A3561" s="109" t="s">
        <v>2017</v>
      </c>
      <c r="B3561">
        <v>310</v>
      </c>
      <c r="C3561" s="109" t="s">
        <v>52</v>
      </c>
      <c r="D3561" s="109" t="s">
        <v>1336</v>
      </c>
      <c r="E3561" s="94">
        <v>44871</v>
      </c>
      <c r="F3561" s="174">
        <v>0.56141203703703701</v>
      </c>
      <c r="G3561">
        <v>2</v>
      </c>
      <c r="H3561" s="109" t="s">
        <v>1337</v>
      </c>
      <c r="I3561">
        <v>2705654</v>
      </c>
      <c r="AR3561">
        <v>221</v>
      </c>
      <c r="AS3561" t="str">
        <v>MICURA</v>
      </c>
      <c r="AT3561" t="str">
        <v>ADOYI FRANCIS (MIC)</v>
      </c>
      <c r="AU3561" s="31">
        <v>44884</v>
      </c>
      <c r="AV3561" s="40">
        <v>0.29827546296296298</v>
      </c>
      <c r="BW3561">
        <v>312</v>
      </c>
      <c r="BX3561" t="str">
        <v>OPERATIONS</v>
      </c>
      <c r="BY3561" t="str">
        <v>OGBEIDE MUTAIRU (OPS)</v>
      </c>
      <c r="BZ3561" s="31">
        <v>44882</v>
      </c>
      <c r="CA3561" s="40">
        <v>0.48659722222222224</v>
      </c>
      <c r="DB3561">
        <v>695</v>
      </c>
      <c r="DC3561" t="str">
        <v>MICURA</v>
      </c>
      <c r="DD3561" t="str">
        <v>KALU SOLOMON (MIC)</v>
      </c>
      <c r="DE3561" s="31">
        <v>44882</v>
      </c>
      <c r="DF3561" s="40">
        <v>0.80729166666666663</v>
      </c>
    </row>
    <row r="3562" spans="1:110" x14ac:dyDescent="0.25">
      <c r="A3562" s="109" t="s">
        <v>2017</v>
      </c>
      <c r="B3562">
        <v>311</v>
      </c>
      <c r="C3562" s="109" t="s">
        <v>53</v>
      </c>
      <c r="D3562" s="109" t="s">
        <v>522</v>
      </c>
      <c r="E3562" s="94">
        <v>44871</v>
      </c>
      <c r="F3562" s="174">
        <v>0.57106481481481486</v>
      </c>
      <c r="G3562">
        <v>2</v>
      </c>
      <c r="H3562" s="109" t="s">
        <v>523</v>
      </c>
      <c r="I3562">
        <v>14930521</v>
      </c>
      <c r="AR3562">
        <v>222</v>
      </c>
      <c r="AS3562" t="str">
        <v>OPERATIONS</v>
      </c>
      <c r="AT3562" t="str">
        <v>OGHENEDE PATRICK (OPS)</v>
      </c>
      <c r="AU3562" s="31">
        <v>44884</v>
      </c>
      <c r="AV3562" s="40">
        <v>0.29833333333333334</v>
      </c>
      <c r="BW3562">
        <v>313</v>
      </c>
      <c r="BX3562" t="str">
        <v>MICURA</v>
      </c>
      <c r="BY3562" t="str">
        <v>AKEEM OSENI (MIC)</v>
      </c>
      <c r="BZ3562" s="31">
        <v>44882</v>
      </c>
      <c r="CA3562" s="40">
        <v>0.48675925925925928</v>
      </c>
      <c r="DB3562">
        <v>696</v>
      </c>
      <c r="DC3562" t="str">
        <v>MICURA</v>
      </c>
      <c r="DD3562" t="str">
        <v>JOHN DUNIYAN (MIC)</v>
      </c>
      <c r="DE3562" s="31">
        <v>44882</v>
      </c>
      <c r="DF3562" s="40">
        <v>0.80859953703703702</v>
      </c>
    </row>
    <row r="3563" spans="1:110" x14ac:dyDescent="0.25">
      <c r="A3563" s="109" t="s">
        <v>2017</v>
      </c>
      <c r="B3563">
        <v>312</v>
      </c>
      <c r="C3563" s="109" t="s">
        <v>52</v>
      </c>
      <c r="D3563" s="109" t="s">
        <v>1262</v>
      </c>
      <c r="E3563" s="94">
        <v>44871</v>
      </c>
      <c r="F3563" s="174">
        <v>0.57420138888888894</v>
      </c>
      <c r="G3563">
        <v>2</v>
      </c>
      <c r="H3563" s="109" t="s">
        <v>1263</v>
      </c>
      <c r="I3563">
        <v>5272682</v>
      </c>
      <c r="AR3563">
        <v>223</v>
      </c>
      <c r="AS3563" t="str">
        <v>ENGINEERING</v>
      </c>
      <c r="AT3563" t="str">
        <v>AINA EYITOPE DAVID</v>
      </c>
      <c r="AU3563" s="31">
        <v>44884</v>
      </c>
      <c r="AV3563" s="40">
        <v>0.29886574074074074</v>
      </c>
      <c r="BW3563">
        <v>314</v>
      </c>
      <c r="BX3563" t="str">
        <v>MICURA</v>
      </c>
      <c r="BY3563" t="str">
        <v>DORGU TAREFEYAH (MIC)</v>
      </c>
      <c r="BZ3563" s="31">
        <v>44882</v>
      </c>
      <c r="CA3563" s="40">
        <v>0.48682870370370368</v>
      </c>
      <c r="DB3563">
        <v>697</v>
      </c>
      <c r="DC3563" t="str">
        <v>MICURA</v>
      </c>
      <c r="DD3563" t="str">
        <v>MONDAY OJO (MIC)</v>
      </c>
      <c r="DE3563" s="31">
        <v>44882</v>
      </c>
      <c r="DF3563" s="40">
        <v>0.80866898148148147</v>
      </c>
    </row>
    <row r="3564" spans="1:110" x14ac:dyDescent="0.25">
      <c r="A3564" s="109" t="s">
        <v>2017</v>
      </c>
      <c r="B3564">
        <v>313</v>
      </c>
      <c r="C3564" s="109" t="s">
        <v>53</v>
      </c>
      <c r="D3564" s="109" t="s">
        <v>392</v>
      </c>
      <c r="E3564" s="94">
        <v>44871</v>
      </c>
      <c r="F3564" s="174">
        <v>0.57793981481481482</v>
      </c>
      <c r="G3564">
        <v>2</v>
      </c>
      <c r="H3564" s="109" t="s">
        <v>393</v>
      </c>
      <c r="I3564">
        <v>2716548</v>
      </c>
      <c r="AR3564">
        <v>224</v>
      </c>
      <c r="AS3564" t="str">
        <v>ENGINEERING</v>
      </c>
      <c r="AT3564" t="str">
        <v>FRANCIS ENI UDUMA</v>
      </c>
      <c r="AU3564" s="31">
        <v>44884</v>
      </c>
      <c r="AV3564" s="40">
        <v>0.29890046296296297</v>
      </c>
      <c r="BW3564">
        <v>315</v>
      </c>
      <c r="BX3564" t="str">
        <v>MICURA</v>
      </c>
      <c r="BY3564" t="str">
        <v>CHIBUIKE OKEKE (MIC)</v>
      </c>
      <c r="BZ3564" s="31">
        <v>44882</v>
      </c>
      <c r="CA3564" s="40">
        <v>0.4868865740740741</v>
      </c>
      <c r="DB3564">
        <v>698</v>
      </c>
      <c r="DC3564" t="str">
        <v>OPERATIONS</v>
      </c>
      <c r="DD3564" t="str">
        <v>MOMOH JOHNSON</v>
      </c>
      <c r="DE3564" s="31">
        <v>44882</v>
      </c>
      <c r="DF3564" s="40">
        <v>0.80873842592592593</v>
      </c>
    </row>
    <row r="3565" spans="1:110" x14ac:dyDescent="0.25">
      <c r="A3565" s="109" t="s">
        <v>2017</v>
      </c>
      <c r="B3565">
        <v>314</v>
      </c>
      <c r="C3565" s="109" t="s">
        <v>54</v>
      </c>
      <c r="D3565" s="109" t="s">
        <v>252</v>
      </c>
      <c r="E3565" s="94">
        <v>44871</v>
      </c>
      <c r="F3565" s="174">
        <v>0.58072916666666663</v>
      </c>
      <c r="G3565">
        <v>2</v>
      </c>
      <c r="H3565" s="109" t="s">
        <v>253</v>
      </c>
      <c r="I3565">
        <v>5334326</v>
      </c>
      <c r="AR3565">
        <v>225</v>
      </c>
      <c r="AS3565" t="str">
        <v>OPERATIONS</v>
      </c>
      <c r="AT3565" t="str">
        <v>JEROME OFOR</v>
      </c>
      <c r="AU3565" s="31">
        <v>44884</v>
      </c>
      <c r="AV3565" s="40">
        <v>0.29893518518518519</v>
      </c>
      <c r="BW3565">
        <v>316</v>
      </c>
      <c r="BX3565" t="str">
        <v>ENGINEERING</v>
      </c>
      <c r="BY3565" t="str">
        <v>MORAWO KAZEEM (DRV)</v>
      </c>
      <c r="BZ3565" s="31">
        <v>44882</v>
      </c>
      <c r="CA3565" s="40">
        <v>0.4871759259259259</v>
      </c>
      <c r="DB3565">
        <v>699</v>
      </c>
      <c r="DC3565" t="str">
        <v>MICURA</v>
      </c>
      <c r="DD3565" t="str">
        <v>BABATUNDE ADEJOLA (MIC)</v>
      </c>
      <c r="DE3565" s="31">
        <v>44882</v>
      </c>
      <c r="DF3565" s="40">
        <v>0.80880787037037039</v>
      </c>
    </row>
    <row r="3566" spans="1:110" x14ac:dyDescent="0.25">
      <c r="A3566" s="109" t="s">
        <v>2017</v>
      </c>
      <c r="B3566">
        <v>315</v>
      </c>
      <c r="C3566" s="109" t="s">
        <v>52</v>
      </c>
      <c r="D3566" s="109" t="s">
        <v>1450</v>
      </c>
      <c r="E3566" s="94">
        <v>44871</v>
      </c>
      <c r="F3566" s="174">
        <v>0.58832175925925922</v>
      </c>
      <c r="G3566">
        <v>2</v>
      </c>
      <c r="H3566" s="109" t="s">
        <v>1451</v>
      </c>
      <c r="I3566">
        <v>5272857</v>
      </c>
      <c r="AR3566">
        <v>226</v>
      </c>
      <c r="AS3566" t="str">
        <v>OPERATIONS</v>
      </c>
      <c r="AT3566" t="str">
        <v>UDO-UDO N. WELSON (OPS)</v>
      </c>
      <c r="AU3566" s="31">
        <v>44884</v>
      </c>
      <c r="AV3566" s="40">
        <v>0.29939814814814814</v>
      </c>
      <c r="BW3566">
        <v>317</v>
      </c>
      <c r="BX3566" t="str">
        <v>ENGINEERING</v>
      </c>
      <c r="BY3566" t="str">
        <v>EZEKIEL YUNANA (DRV)</v>
      </c>
      <c r="BZ3566" s="31">
        <v>44882</v>
      </c>
      <c r="CA3566" s="40">
        <v>0.48725694444444445</v>
      </c>
      <c r="DB3566">
        <v>700</v>
      </c>
      <c r="DC3566" t="str">
        <v>ENGINEERING</v>
      </c>
      <c r="DD3566" t="str">
        <v>AYANLERE FEMI (ENGR)</v>
      </c>
      <c r="DE3566" s="31">
        <v>44882</v>
      </c>
      <c r="DF3566" s="40">
        <v>0.80907407407407406</v>
      </c>
    </row>
    <row r="3567" spans="1:110" x14ac:dyDescent="0.25">
      <c r="A3567" s="109" t="s">
        <v>2017</v>
      </c>
      <c r="B3567">
        <v>316</v>
      </c>
      <c r="C3567" s="109" t="s">
        <v>56</v>
      </c>
      <c r="D3567" s="109" t="s">
        <v>1424</v>
      </c>
      <c r="E3567" s="94">
        <v>44871</v>
      </c>
      <c r="F3567" s="174">
        <v>0.59021990740740737</v>
      </c>
      <c r="G3567">
        <v>2</v>
      </c>
      <c r="H3567" s="109" t="s">
        <v>1425</v>
      </c>
      <c r="I3567">
        <v>5351291</v>
      </c>
      <c r="AR3567">
        <v>227</v>
      </c>
      <c r="AS3567" t="str">
        <v>ENGINEERING</v>
      </c>
      <c r="AT3567" t="str">
        <v>MUKAILA IBRAHIM</v>
      </c>
      <c r="AU3567" s="31">
        <v>44884</v>
      </c>
      <c r="AV3567" s="40">
        <v>0.29995370370370372</v>
      </c>
      <c r="BW3567">
        <v>318</v>
      </c>
      <c r="BX3567" t="str">
        <v>ENGINEERING</v>
      </c>
      <c r="BY3567" t="str">
        <v>IJEAMAKA ESEMELE</v>
      </c>
      <c r="BZ3567" s="31">
        <v>44882</v>
      </c>
      <c r="CA3567" s="40">
        <v>0.48731481481481481</v>
      </c>
      <c r="DB3567">
        <v>701</v>
      </c>
      <c r="DC3567" t="str">
        <v>MICURA</v>
      </c>
      <c r="DD3567" t="str">
        <v>OHALI ISAAC OLUSEUN (MIC</v>
      </c>
      <c r="DE3567" s="31">
        <v>44882</v>
      </c>
      <c r="DF3567" s="40">
        <v>0.8091666666666667</v>
      </c>
    </row>
    <row r="3568" spans="1:110" x14ac:dyDescent="0.25">
      <c r="A3568" s="109" t="s">
        <v>2017</v>
      </c>
      <c r="B3568">
        <v>317</v>
      </c>
      <c r="C3568" s="109" t="s">
        <v>53</v>
      </c>
      <c r="D3568" s="109" t="s">
        <v>1300</v>
      </c>
      <c r="E3568" s="94">
        <v>44871</v>
      </c>
      <c r="F3568" s="174">
        <v>0.59146990740740746</v>
      </c>
      <c r="G3568">
        <v>2</v>
      </c>
      <c r="H3568" s="109" t="s">
        <v>1301</v>
      </c>
      <c r="I3568"/>
      <c r="AR3568">
        <v>228</v>
      </c>
      <c r="AS3568" t="str">
        <v>ENGINEERING</v>
      </c>
      <c r="AT3568" t="str">
        <v>AKINGBOYE TEMIDAYO</v>
      </c>
      <c r="AU3568" s="31">
        <v>44884</v>
      </c>
      <c r="AV3568" s="40">
        <v>0.30008101851851854</v>
      </c>
      <c r="BW3568">
        <v>319</v>
      </c>
      <c r="BX3568" t="str">
        <v>ENGINEERING</v>
      </c>
      <c r="BY3568" t="str">
        <v>AIBUEKU MARVELOUS (ENGR)</v>
      </c>
      <c r="BZ3568" s="31">
        <v>44882</v>
      </c>
      <c r="CA3568" s="40">
        <v>0.48770833333333335</v>
      </c>
      <c r="DB3568">
        <v>702</v>
      </c>
      <c r="DC3568" t="str">
        <v>MICURA</v>
      </c>
      <c r="DD3568" t="str">
        <v>OKORO BENJAMIN (MIC)</v>
      </c>
      <c r="DE3568" s="31">
        <v>44882</v>
      </c>
      <c r="DF3568" s="40">
        <v>0.80922453703703701</v>
      </c>
    </row>
    <row r="3569" spans="1:110" x14ac:dyDescent="0.25">
      <c r="A3569" s="109" t="s">
        <v>2017</v>
      </c>
      <c r="B3569">
        <v>318</v>
      </c>
      <c r="C3569" s="109" t="s">
        <v>58</v>
      </c>
      <c r="D3569" s="109" t="s">
        <v>1438</v>
      </c>
      <c r="E3569" s="94">
        <v>44871</v>
      </c>
      <c r="F3569" s="174">
        <v>0.59244212962962961</v>
      </c>
      <c r="G3569">
        <v>2</v>
      </c>
      <c r="H3569" s="109" t="s">
        <v>1439</v>
      </c>
      <c r="I3569">
        <v>6720644</v>
      </c>
      <c r="AR3569">
        <v>229</v>
      </c>
      <c r="AS3569" t="str">
        <v>OPERATIONS</v>
      </c>
      <c r="AT3569" t="str">
        <v>OGBEIDE MUTAIRU (OPS)</v>
      </c>
      <c r="AU3569" s="31">
        <v>44884</v>
      </c>
      <c r="AV3569" s="40">
        <v>0.30025462962962962</v>
      </c>
      <c r="BW3569">
        <v>320</v>
      </c>
      <c r="BX3569" t="str">
        <v>ENGINEERING</v>
      </c>
      <c r="BY3569" t="str">
        <v>EDEVWIE FRIDAY O (ENGR)</v>
      </c>
      <c r="BZ3569" s="31">
        <v>44882</v>
      </c>
      <c r="CA3569" s="40">
        <v>0.48777777777777775</v>
      </c>
      <c r="DB3569">
        <v>703</v>
      </c>
      <c r="DC3569" t="str">
        <v>MICURA</v>
      </c>
      <c r="DD3569" t="str">
        <v>EHIRIM CHUKWUEMEKA C.(MI</v>
      </c>
      <c r="DE3569" s="31">
        <v>44882</v>
      </c>
      <c r="DF3569" s="40">
        <v>0.80929398148148146</v>
      </c>
    </row>
    <row r="3570" spans="1:110" x14ac:dyDescent="0.25">
      <c r="A3570" s="109" t="s">
        <v>2017</v>
      </c>
      <c r="B3570">
        <v>319</v>
      </c>
      <c r="C3570" s="109" t="s">
        <v>53</v>
      </c>
      <c r="D3570" s="109" t="s">
        <v>1272</v>
      </c>
      <c r="E3570" s="94">
        <v>44871</v>
      </c>
      <c r="F3570" s="174">
        <v>0.5953356481481481</v>
      </c>
      <c r="G3570">
        <v>2</v>
      </c>
      <c r="H3570" s="109" t="s">
        <v>1273</v>
      </c>
      <c r="I3570"/>
      <c r="AR3570">
        <v>230</v>
      </c>
      <c r="AS3570" t="str">
        <v>ENGINEERING</v>
      </c>
      <c r="AT3570" t="str">
        <v>DARE S. ADERUPATAN (ENG</v>
      </c>
      <c r="AU3570" s="31">
        <v>44884</v>
      </c>
      <c r="AV3570" s="40">
        <v>0.30075231481481479</v>
      </c>
      <c r="BW3570">
        <v>321</v>
      </c>
      <c r="BX3570" t="str">
        <v>MICURA</v>
      </c>
      <c r="BY3570" t="str">
        <v>CHIOMA ELIJAH O. (MIC)</v>
      </c>
      <c r="BZ3570" s="31">
        <v>44882</v>
      </c>
      <c r="CA3570" s="40">
        <v>0.4878587962962963</v>
      </c>
      <c r="DB3570">
        <v>704</v>
      </c>
      <c r="DC3570" t="str">
        <v>MICURA</v>
      </c>
      <c r="DD3570" t="str">
        <v>KAMORU AYINDE (MIC)</v>
      </c>
      <c r="DE3570" s="31">
        <v>44882</v>
      </c>
      <c r="DF3570" s="40">
        <v>0.80938657407407411</v>
      </c>
    </row>
    <row r="3571" spans="1:110" x14ac:dyDescent="0.25">
      <c r="A3571" s="109" t="s">
        <v>2017</v>
      </c>
      <c r="B3571">
        <v>320</v>
      </c>
      <c r="C3571" s="109" t="s">
        <v>53</v>
      </c>
      <c r="D3571" s="109" t="s">
        <v>1802</v>
      </c>
      <c r="E3571" s="94">
        <v>44871</v>
      </c>
      <c r="F3571" s="174">
        <v>0.59715277777777775</v>
      </c>
      <c r="G3571">
        <v>2</v>
      </c>
      <c r="H3571" s="109" t="s">
        <v>1803</v>
      </c>
      <c r="I3571"/>
      <c r="AR3571">
        <v>231</v>
      </c>
      <c r="AS3571" t="str">
        <v>OPERATIONS</v>
      </c>
      <c r="AT3571" t="str">
        <v>ZAKKA MATHIAS (OPS)</v>
      </c>
      <c r="AU3571" s="31">
        <v>44884</v>
      </c>
      <c r="AV3571" s="40">
        <v>0.3008912037037037</v>
      </c>
      <c r="BW3571">
        <v>322</v>
      </c>
      <c r="BX3571" t="str">
        <v>OPERATIONS</v>
      </c>
      <c r="BY3571" t="str">
        <v>AHANEKU CHIGOZIE (OPS)</v>
      </c>
      <c r="BZ3571" s="31">
        <v>44882</v>
      </c>
      <c r="CA3571" s="40">
        <v>0.48792824074074076</v>
      </c>
      <c r="DB3571">
        <v>705</v>
      </c>
      <c r="DC3571" t="str">
        <v>MICURA</v>
      </c>
      <c r="DD3571" t="str">
        <v>AKPICHIR GEOFFREY (MIC)</v>
      </c>
      <c r="DE3571" s="31">
        <v>44882</v>
      </c>
      <c r="DF3571" s="40">
        <v>0.80961805555555555</v>
      </c>
    </row>
    <row r="3572" spans="1:110" x14ac:dyDescent="0.25">
      <c r="A3572" s="109" t="s">
        <v>2017</v>
      </c>
      <c r="B3572">
        <v>321</v>
      </c>
      <c r="C3572" s="109" t="s">
        <v>53</v>
      </c>
      <c r="D3572" s="109" t="s">
        <v>1545</v>
      </c>
      <c r="E3572" s="94">
        <v>44871</v>
      </c>
      <c r="F3572" s="174">
        <v>0.62193287037037037</v>
      </c>
      <c r="G3572">
        <v>2</v>
      </c>
      <c r="H3572" s="109" t="s">
        <v>53</v>
      </c>
      <c r="I3572"/>
      <c r="AR3572">
        <v>232</v>
      </c>
      <c r="AS3572" t="str">
        <v>OPERATIONS</v>
      </c>
      <c r="AT3572" t="str">
        <v>FEMI STONE (OPS)</v>
      </c>
      <c r="AU3572" s="31">
        <v>44884</v>
      </c>
      <c r="AV3572" s="40">
        <v>0.30126157407407406</v>
      </c>
      <c r="BW3572">
        <v>323</v>
      </c>
      <c r="BX3572" t="str">
        <v>MICURA</v>
      </c>
      <c r="BY3572" t="str">
        <v>RAPHAEL EWAWA (MIC)</v>
      </c>
      <c r="BZ3572" s="31">
        <v>44882</v>
      </c>
      <c r="CA3572" s="40">
        <v>0.48799768518518516</v>
      </c>
      <c r="DB3572">
        <v>706</v>
      </c>
      <c r="DC3572" t="str">
        <v>OPERATIONS</v>
      </c>
      <c r="DD3572" t="str">
        <v>TAIWO OLUGBENGA (OPS)</v>
      </c>
      <c r="DE3572" s="31">
        <v>44882</v>
      </c>
      <c r="DF3572" s="40">
        <v>0.81008101851851855</v>
      </c>
    </row>
    <row r="3573" spans="1:110" x14ac:dyDescent="0.25">
      <c r="A3573" s="109" t="s">
        <v>2017</v>
      </c>
      <c r="B3573">
        <v>322</v>
      </c>
      <c r="C3573" s="109" t="s">
        <v>53</v>
      </c>
      <c r="D3573" s="109" t="s">
        <v>546</v>
      </c>
      <c r="E3573" s="94">
        <v>44871</v>
      </c>
      <c r="F3573" s="174">
        <v>0.63668981481481479</v>
      </c>
      <c r="G3573">
        <v>2</v>
      </c>
      <c r="H3573" s="109" t="s">
        <v>547</v>
      </c>
      <c r="I3573">
        <v>14808682</v>
      </c>
      <c r="AR3573">
        <v>233</v>
      </c>
      <c r="AS3573" t="str">
        <v>ENGINEERING</v>
      </c>
      <c r="AT3573" t="str">
        <v>AJAYI ABIDEMI (ENGR)</v>
      </c>
      <c r="AU3573" s="31">
        <v>44884</v>
      </c>
      <c r="AV3573" s="40">
        <v>0.30232638888888891</v>
      </c>
      <c r="BW3573">
        <v>324</v>
      </c>
      <c r="BX3573" t="str">
        <v>OPERATIONS</v>
      </c>
      <c r="BY3573" t="str">
        <v>OGHENEDE PATRICK (OPS)</v>
      </c>
      <c r="BZ3573" s="31">
        <v>44882</v>
      </c>
      <c r="CA3573" s="40">
        <v>0.48833333333333334</v>
      </c>
      <c r="DB3573">
        <v>707</v>
      </c>
      <c r="DC3573" t="str">
        <v>ENGINEERING</v>
      </c>
      <c r="DD3573" t="str">
        <v>UDOH DANIEL UNYIME (ENG</v>
      </c>
      <c r="DE3573" s="31">
        <v>44882</v>
      </c>
      <c r="DF3573" s="40">
        <v>0.810150462962963</v>
      </c>
    </row>
    <row r="3574" spans="1:110" x14ac:dyDescent="0.25">
      <c r="A3574" s="109" t="s">
        <v>2017</v>
      </c>
      <c r="B3574">
        <v>323</v>
      </c>
      <c r="C3574" s="109" t="s">
        <v>52</v>
      </c>
      <c r="D3574" s="109" t="s">
        <v>236</v>
      </c>
      <c r="E3574" s="94">
        <v>44871</v>
      </c>
      <c r="F3574" s="174">
        <v>0.64131944444444444</v>
      </c>
      <c r="G3574">
        <v>2</v>
      </c>
      <c r="H3574" s="109" t="s">
        <v>237</v>
      </c>
      <c r="I3574">
        <v>5272733</v>
      </c>
      <c r="AR3574">
        <v>234</v>
      </c>
      <c r="AS3574" t="str">
        <v>MICURA</v>
      </c>
      <c r="AT3574" t="str">
        <v>ISMAILA ADEOSUN (MIC)</v>
      </c>
      <c r="AU3574" s="31">
        <v>44884</v>
      </c>
      <c r="AV3574" s="40">
        <v>0.30269675925925926</v>
      </c>
      <c r="BW3574">
        <v>325</v>
      </c>
      <c r="BX3574" t="str">
        <v>MICURA</v>
      </c>
      <c r="BY3574" t="str">
        <v>IDIATA MATTHEW (MIC)</v>
      </c>
      <c r="BZ3574" s="31">
        <v>44882</v>
      </c>
      <c r="CA3574" s="40">
        <v>0.48841435185185184</v>
      </c>
      <c r="DB3574">
        <v>708</v>
      </c>
      <c r="DC3574" t="str">
        <v>MICURA</v>
      </c>
      <c r="DD3574" t="str">
        <v>MOYEGUN ADEKUNLE (MIC)</v>
      </c>
      <c r="DE3574" s="31">
        <v>44882</v>
      </c>
      <c r="DF3574" s="40">
        <v>0.8102893518518518</v>
      </c>
    </row>
    <row r="3575" spans="1:110" x14ac:dyDescent="0.25">
      <c r="A3575" s="109" t="s">
        <v>2017</v>
      </c>
      <c r="B3575">
        <v>324</v>
      </c>
      <c r="C3575" s="109" t="s">
        <v>52</v>
      </c>
      <c r="D3575" s="109" t="s">
        <v>326</v>
      </c>
      <c r="E3575" s="94">
        <v>44871</v>
      </c>
      <c r="F3575" s="174">
        <v>0.64148148148148143</v>
      </c>
      <c r="G3575">
        <v>2</v>
      </c>
      <c r="H3575" s="109" t="s">
        <v>327</v>
      </c>
      <c r="I3575">
        <v>2704255</v>
      </c>
      <c r="AR3575">
        <v>235</v>
      </c>
      <c r="AS3575" t="str">
        <v>OPERATIONS</v>
      </c>
      <c r="AT3575" t="str">
        <v>AICHENEDE ENDURANCE (OP</v>
      </c>
      <c r="AU3575" s="31">
        <v>44884</v>
      </c>
      <c r="AV3575" s="40">
        <v>0.30273148148148149</v>
      </c>
      <c r="BW3575">
        <v>326</v>
      </c>
      <c r="BX3575" t="str">
        <v>MICURA</v>
      </c>
      <c r="BY3575" t="str">
        <v>RAMONI OGUNLANA (MIC)</v>
      </c>
      <c r="BZ3575" s="31">
        <v>44882</v>
      </c>
      <c r="CA3575" s="40">
        <v>0.4884722222222222</v>
      </c>
      <c r="DB3575">
        <v>709</v>
      </c>
      <c r="DC3575" t="str">
        <v>MICURA</v>
      </c>
      <c r="DD3575" t="str">
        <v>IBRAHIM NASIRU ADIO (MI</v>
      </c>
      <c r="DE3575" s="31">
        <v>44882</v>
      </c>
      <c r="DF3575" s="40">
        <v>0.81035879629629626</v>
      </c>
    </row>
    <row r="3576" spans="1:110" x14ac:dyDescent="0.25">
      <c r="A3576" s="109" t="s">
        <v>2017</v>
      </c>
      <c r="B3576">
        <v>325</v>
      </c>
      <c r="C3576" s="109" t="s">
        <v>52</v>
      </c>
      <c r="D3576" s="109" t="s">
        <v>234</v>
      </c>
      <c r="E3576" s="94">
        <v>44871</v>
      </c>
      <c r="F3576" s="174">
        <v>0.6420717592592593</v>
      </c>
      <c r="G3576">
        <v>2</v>
      </c>
      <c r="H3576" s="109" t="s">
        <v>235</v>
      </c>
      <c r="I3576">
        <v>4850529</v>
      </c>
      <c r="AR3576">
        <v>236</v>
      </c>
      <c r="AS3576" t="str">
        <v>MICURA</v>
      </c>
      <c r="AT3576" t="str">
        <v>EZEA NNAMDI (MIC)</v>
      </c>
      <c r="AU3576" s="31">
        <v>44884</v>
      </c>
      <c r="AV3576" s="40">
        <v>0.30278935185185185</v>
      </c>
      <c r="BW3576">
        <v>327</v>
      </c>
      <c r="BX3576" t="str">
        <v>MICURA</v>
      </c>
      <c r="BY3576" t="str">
        <v>BETULE THOMPSON J. (MIC)</v>
      </c>
      <c r="BZ3576" s="31">
        <v>44882</v>
      </c>
      <c r="CA3576" s="40">
        <v>0.48854166666666665</v>
      </c>
      <c r="DB3576">
        <v>710</v>
      </c>
      <c r="DC3576" t="str">
        <v>MICURA</v>
      </c>
      <c r="DD3576" t="str">
        <v>ONWORDI ERUOJOR N. (MIC)</v>
      </c>
      <c r="DE3576" s="31">
        <v>44882</v>
      </c>
      <c r="DF3576" s="40">
        <v>0.81041666666666667</v>
      </c>
    </row>
    <row r="3577" spans="1:110" x14ac:dyDescent="0.25">
      <c r="A3577" s="109" t="s">
        <v>2017</v>
      </c>
      <c r="B3577">
        <v>326</v>
      </c>
      <c r="C3577" s="109" t="s">
        <v>52</v>
      </c>
      <c r="D3577" s="109" t="s">
        <v>1497</v>
      </c>
      <c r="E3577" s="94">
        <v>44871</v>
      </c>
      <c r="F3577" s="174">
        <v>0.64357638888888891</v>
      </c>
      <c r="G3577">
        <v>2</v>
      </c>
      <c r="H3577" s="109" t="s">
        <v>1498</v>
      </c>
      <c r="I3577">
        <v>5479014</v>
      </c>
      <c r="AR3577">
        <v>237</v>
      </c>
      <c r="AS3577" t="str">
        <v>MICURA</v>
      </c>
      <c r="AT3577" t="str">
        <v>IHEZUO JERRY O. (MIC)</v>
      </c>
      <c r="AU3577" s="31">
        <v>44884</v>
      </c>
      <c r="AV3577" s="40">
        <v>0.30282407407407408</v>
      </c>
      <c r="BW3577">
        <v>328</v>
      </c>
      <c r="BX3577" t="str">
        <v>MICURA</v>
      </c>
      <c r="BY3577" t="str">
        <v>SENIBO PRECIOUS B.(MIC)</v>
      </c>
      <c r="BZ3577" s="31">
        <v>44882</v>
      </c>
      <c r="CA3577" s="40">
        <v>0.48884259259259261</v>
      </c>
      <c r="DB3577">
        <v>711</v>
      </c>
      <c r="DC3577" t="str">
        <v>OPERATIONS</v>
      </c>
      <c r="DD3577" t="str">
        <v>OLIAKU TONY (OPS)</v>
      </c>
      <c r="DE3577" s="31">
        <v>44882</v>
      </c>
      <c r="DF3577" s="40">
        <v>0.81050925925925921</v>
      </c>
    </row>
    <row r="3578" spans="1:110" x14ac:dyDescent="0.25">
      <c r="A3578" s="109" t="s">
        <v>2017</v>
      </c>
      <c r="B3578">
        <v>327</v>
      </c>
      <c r="C3578" s="109" t="s">
        <v>53</v>
      </c>
      <c r="D3578" s="109" t="s">
        <v>244</v>
      </c>
      <c r="E3578" s="94">
        <v>44871</v>
      </c>
      <c r="F3578" s="174">
        <v>0.64850694444444446</v>
      </c>
      <c r="G3578">
        <v>2</v>
      </c>
      <c r="H3578" s="109" t="s">
        <v>245</v>
      </c>
      <c r="I3578"/>
      <c r="AR3578">
        <v>238</v>
      </c>
      <c r="AS3578" t="str">
        <v>MICURA</v>
      </c>
      <c r="AT3578" t="str">
        <v>OLADIMEJI ADESOLA (MIC)</v>
      </c>
      <c r="AU3578" s="31">
        <v>44884</v>
      </c>
      <c r="AV3578" s="40">
        <v>0.30290509259259257</v>
      </c>
      <c r="BW3578">
        <v>329</v>
      </c>
      <c r="BX3578" t="str">
        <v>MICURA</v>
      </c>
      <c r="BY3578" t="str">
        <v>ESHO SAMUEL (MIC)</v>
      </c>
      <c r="BZ3578" s="31">
        <v>44882</v>
      </c>
      <c r="CA3578" s="40">
        <v>0.48890046296296297</v>
      </c>
      <c r="DB3578">
        <v>712</v>
      </c>
      <c r="DC3578" t="str">
        <v>MICURA</v>
      </c>
      <c r="DD3578" t="str">
        <v>AKIEH OMOKHOGIE (MIC)</v>
      </c>
      <c r="DE3578" s="31">
        <v>44882</v>
      </c>
      <c r="DF3578" s="40">
        <v>0.8109143518518519</v>
      </c>
    </row>
    <row r="3579" spans="1:110" x14ac:dyDescent="0.25">
      <c r="A3579" s="109" t="s">
        <v>2017</v>
      </c>
      <c r="B3579">
        <v>328</v>
      </c>
      <c r="C3579" s="109" t="s">
        <v>53</v>
      </c>
      <c r="D3579" s="109" t="s">
        <v>1882</v>
      </c>
      <c r="E3579" s="94">
        <v>44871</v>
      </c>
      <c r="F3579" s="174">
        <v>0.65436342592592589</v>
      </c>
      <c r="G3579">
        <v>2</v>
      </c>
      <c r="H3579" s="109" t="s">
        <v>1883</v>
      </c>
      <c r="I3579"/>
      <c r="AR3579">
        <v>239</v>
      </c>
      <c r="AS3579" t="str">
        <v>MICURA</v>
      </c>
      <c r="AT3579" t="str">
        <v>MOYEGUN ADEKUNLE (MIC)</v>
      </c>
      <c r="AU3579" s="31">
        <v>44884</v>
      </c>
      <c r="AV3579" s="40">
        <v>0.30314814814814817</v>
      </c>
      <c r="BW3579">
        <v>330</v>
      </c>
      <c r="BX3579" t="str">
        <v>OPERATIONS</v>
      </c>
      <c r="BY3579" t="str">
        <v>ATANDA LUKMAN (OPS)</v>
      </c>
      <c r="BZ3579" s="31">
        <v>44882</v>
      </c>
      <c r="CA3579" s="40">
        <v>0.48908564814814814</v>
      </c>
      <c r="DB3579">
        <v>713</v>
      </c>
      <c r="DC3579" t="str">
        <v>MICURA</v>
      </c>
      <c r="DD3579" t="str">
        <v>OLAGOKE SIMON (MIC)</v>
      </c>
      <c r="DE3579" s="31">
        <v>44882</v>
      </c>
      <c r="DF3579" s="40">
        <v>0.81100694444444443</v>
      </c>
    </row>
    <row r="3580" spans="1:110" x14ac:dyDescent="0.25">
      <c r="A3580" s="109" t="s">
        <v>2017</v>
      </c>
      <c r="B3580">
        <v>329</v>
      </c>
      <c r="C3580" s="109" t="s">
        <v>21</v>
      </c>
      <c r="D3580" s="109" t="s">
        <v>618</v>
      </c>
      <c r="E3580" s="94">
        <v>44871</v>
      </c>
      <c r="F3580" s="174">
        <v>0.66824074074074069</v>
      </c>
      <c r="G3580">
        <v>2</v>
      </c>
      <c r="H3580" s="109" t="s">
        <v>21</v>
      </c>
      <c r="I3580"/>
      <c r="AR3580">
        <v>240</v>
      </c>
      <c r="AS3580" t="str">
        <v>OPERATIONS</v>
      </c>
      <c r="AT3580" t="str">
        <v>OSAGIE GBENGA (OPS)</v>
      </c>
      <c r="AU3580" s="31">
        <v>44884</v>
      </c>
      <c r="AV3580" s="40">
        <v>0.30322916666666666</v>
      </c>
      <c r="BW3580">
        <v>331</v>
      </c>
      <c r="BX3580" t="str">
        <v>OPERATIONS</v>
      </c>
      <c r="BY3580" t="str">
        <v>ODEY JOSEPH (OPS)</v>
      </c>
      <c r="BZ3580" s="31">
        <v>44882</v>
      </c>
      <c r="CA3580" s="40">
        <v>0.4891550925925926</v>
      </c>
      <c r="DB3580">
        <v>714</v>
      </c>
      <c r="DC3580" t="str">
        <v>MICURA</v>
      </c>
      <c r="DD3580" t="str">
        <v>OMONIYI OWOLABI (MIC)</v>
      </c>
      <c r="DE3580" s="31">
        <v>44882</v>
      </c>
      <c r="DF3580" s="40">
        <v>0.81116898148148153</v>
      </c>
    </row>
    <row r="3581" spans="1:110" x14ac:dyDescent="0.25">
      <c r="A3581" s="109" t="s">
        <v>2017</v>
      </c>
      <c r="B3581">
        <v>330</v>
      </c>
      <c r="C3581" s="109" t="s">
        <v>53</v>
      </c>
      <c r="D3581" s="109" t="s">
        <v>504</v>
      </c>
      <c r="E3581" s="94">
        <v>44871</v>
      </c>
      <c r="F3581" s="174">
        <v>0.67805555555555552</v>
      </c>
      <c r="G3581">
        <v>2</v>
      </c>
      <c r="H3581" s="109" t="s">
        <v>505</v>
      </c>
      <c r="I3581"/>
      <c r="AR3581">
        <v>241</v>
      </c>
      <c r="AS3581" t="str">
        <v>MICURA</v>
      </c>
      <c r="AT3581" t="str">
        <v>OMONIYI OWOLABI (MIC)</v>
      </c>
      <c r="AU3581" s="31">
        <v>44884</v>
      </c>
      <c r="AV3581" s="40">
        <v>0.30386574074074074</v>
      </c>
      <c r="BW3581">
        <v>332</v>
      </c>
      <c r="BX3581" t="str">
        <v>MICURA</v>
      </c>
      <c r="BY3581" t="str">
        <v>GOVERNMENT AYANKPO (MIC</v>
      </c>
      <c r="BZ3581" s="31">
        <v>44882</v>
      </c>
      <c r="CA3581" s="40">
        <v>0.48922453703703705</v>
      </c>
      <c r="DB3581">
        <v>715</v>
      </c>
      <c r="DC3581" t="str">
        <v>MICURA</v>
      </c>
      <c r="DD3581" t="str">
        <v>ABIODUN DAMILARE (MIC)</v>
      </c>
      <c r="DE3581" s="31">
        <v>44882</v>
      </c>
      <c r="DF3581" s="40">
        <v>0.81122685185185184</v>
      </c>
    </row>
    <row r="3582" spans="1:110" x14ac:dyDescent="0.25">
      <c r="A3582" s="109" t="s">
        <v>2017</v>
      </c>
      <c r="B3582">
        <v>331</v>
      </c>
      <c r="C3582" s="109" t="s">
        <v>53</v>
      </c>
      <c r="D3582" s="109" t="s">
        <v>296</v>
      </c>
      <c r="E3582" s="94">
        <v>44871</v>
      </c>
      <c r="F3582" s="174">
        <v>0.68093749999999997</v>
      </c>
      <c r="G3582">
        <v>2</v>
      </c>
      <c r="H3582" s="109" t="s">
        <v>297</v>
      </c>
      <c r="I3582"/>
      <c r="AR3582">
        <v>242</v>
      </c>
      <c r="AS3582" t="str">
        <v>OPERATIONS</v>
      </c>
      <c r="AT3582" t="str">
        <v>EBEDE CHRISTOPHER (OPS)</v>
      </c>
      <c r="AU3582" s="31">
        <v>44884</v>
      </c>
      <c r="AV3582" s="40">
        <v>0.30472222222222223</v>
      </c>
      <c r="BW3582">
        <v>333</v>
      </c>
      <c r="BX3582" t="str">
        <v>ENGINEERING</v>
      </c>
      <c r="BY3582" t="str">
        <v>NWOLISA SAMUEL</v>
      </c>
      <c r="BZ3582" s="31">
        <v>44882</v>
      </c>
      <c r="CA3582" s="40">
        <v>0.48988425925925927</v>
      </c>
      <c r="DB3582">
        <v>716</v>
      </c>
      <c r="DC3582" t="str">
        <v>OPERATIONS</v>
      </c>
      <c r="DD3582" t="str">
        <v>OMARAYE OMONIGHO (OPS)</v>
      </c>
      <c r="DE3582" s="31">
        <v>44882</v>
      </c>
      <c r="DF3582" s="40">
        <v>0.81233796296296301</v>
      </c>
    </row>
    <row r="3583" spans="1:110" x14ac:dyDescent="0.25">
      <c r="A3583" s="109" t="s">
        <v>2017</v>
      </c>
      <c r="B3583">
        <v>332</v>
      </c>
      <c r="C3583" s="109" t="s">
        <v>53</v>
      </c>
      <c r="D3583" s="109" t="s">
        <v>1292</v>
      </c>
      <c r="E3583" s="94">
        <v>44871</v>
      </c>
      <c r="F3583" s="174">
        <v>0.68112268518518515</v>
      </c>
      <c r="G3583">
        <v>2</v>
      </c>
      <c r="H3583" s="109" t="s">
        <v>1293</v>
      </c>
      <c r="I3583"/>
      <c r="AR3583">
        <v>243</v>
      </c>
      <c r="AS3583" t="str">
        <v>MICURA</v>
      </c>
      <c r="AT3583" t="str">
        <v>MARSHALL STEPHEN (MIC)</v>
      </c>
      <c r="AU3583" s="31">
        <v>44884</v>
      </c>
      <c r="AV3583" s="40">
        <v>0.30480324074074072</v>
      </c>
      <c r="BW3583">
        <v>334</v>
      </c>
      <c r="BX3583" t="str">
        <v>MICURA</v>
      </c>
      <c r="BY3583" t="str">
        <v>AKHIGBE FIDELIX (MIC)</v>
      </c>
      <c r="BZ3583" s="31">
        <v>44882</v>
      </c>
      <c r="CA3583" s="40">
        <v>0.48995370370370372</v>
      </c>
      <c r="DB3583">
        <v>717</v>
      </c>
      <c r="DC3583" t="str">
        <v>OPERATIONS</v>
      </c>
      <c r="DD3583" t="str">
        <v>HYGINUS OKONKWO (OPS)</v>
      </c>
      <c r="DE3583" s="31">
        <v>44882</v>
      </c>
      <c r="DF3583" s="40">
        <v>0.81259259259259264</v>
      </c>
    </row>
    <row r="3584" spans="1:110" x14ac:dyDescent="0.25">
      <c r="A3584" s="109" t="s">
        <v>2017</v>
      </c>
      <c r="B3584">
        <v>333</v>
      </c>
      <c r="C3584" s="109" t="s">
        <v>53</v>
      </c>
      <c r="D3584" s="109" t="s">
        <v>710</v>
      </c>
      <c r="E3584" s="94">
        <v>44871</v>
      </c>
      <c r="F3584" s="174">
        <v>0.76416666666666666</v>
      </c>
      <c r="G3584">
        <v>2</v>
      </c>
      <c r="H3584" s="109" t="s">
        <v>711</v>
      </c>
      <c r="I3584">
        <v>5445303</v>
      </c>
      <c r="AR3584">
        <v>244</v>
      </c>
      <c r="AS3584" t="str">
        <v>OPERATIONS</v>
      </c>
      <c r="AT3584" t="str">
        <v>APATA JULIANAH K. (OPS)</v>
      </c>
      <c r="AU3584" s="31">
        <v>44884</v>
      </c>
      <c r="AV3584" s="40">
        <v>0.30486111111111114</v>
      </c>
      <c r="BW3584">
        <v>335</v>
      </c>
      <c r="BX3584" t="str">
        <v>ENGINEERING</v>
      </c>
      <c r="BY3584" t="str">
        <v>UWADINMA UGOCHUKWU  (EN</v>
      </c>
      <c r="BZ3584" s="31">
        <v>44882</v>
      </c>
      <c r="CA3584" s="40">
        <v>0.49001157407407409</v>
      </c>
      <c r="DB3584">
        <v>718</v>
      </c>
      <c r="DC3584" t="str">
        <v>MICURA</v>
      </c>
      <c r="DD3584" t="str">
        <v>NURUDEEN SANUSI (MIC)</v>
      </c>
      <c r="DE3584" s="31">
        <v>44882</v>
      </c>
      <c r="DF3584" s="40">
        <v>0.81287037037037035</v>
      </c>
    </row>
    <row r="3585" spans="1:110" x14ac:dyDescent="0.25">
      <c r="A3585" s="109" t="s">
        <v>2017</v>
      </c>
      <c r="B3585">
        <v>334</v>
      </c>
      <c r="C3585" s="109" t="s">
        <v>53</v>
      </c>
      <c r="D3585" s="109" t="s">
        <v>1531</v>
      </c>
      <c r="E3585" s="94">
        <v>44871</v>
      </c>
      <c r="F3585" s="174">
        <v>0.76421296296296293</v>
      </c>
      <c r="G3585">
        <v>2</v>
      </c>
      <c r="H3585" s="109" t="s">
        <v>1532</v>
      </c>
      <c r="I3585">
        <v>2704092</v>
      </c>
      <c r="AR3585">
        <v>245</v>
      </c>
      <c r="AS3585" t="str">
        <v>OPERATIONS</v>
      </c>
      <c r="AT3585" t="str">
        <v>ADIELE SANDRA</v>
      </c>
      <c r="AU3585" s="31">
        <v>44884</v>
      </c>
      <c r="AV3585" s="40">
        <v>0.3049074074074074</v>
      </c>
      <c r="BW3585">
        <v>336</v>
      </c>
      <c r="BX3585" t="str">
        <v>OPERATIONS</v>
      </c>
      <c r="BY3585" t="str">
        <v>KADIRI CHRISTOPHER (MIC</v>
      </c>
      <c r="BZ3585" s="31">
        <v>44882</v>
      </c>
      <c r="CA3585" s="40">
        <v>0.49016203703703703</v>
      </c>
      <c r="DB3585">
        <v>719</v>
      </c>
      <c r="DC3585" t="str">
        <v>ENGINEERING</v>
      </c>
      <c r="DD3585" t="str">
        <v>BABALOLA SIMON (ENGR)</v>
      </c>
      <c r="DE3585" s="31">
        <v>44882</v>
      </c>
      <c r="DF3585" s="40">
        <v>0.8134837962962963</v>
      </c>
    </row>
    <row r="3586" spans="1:110" x14ac:dyDescent="0.25">
      <c r="A3586" s="109" t="s">
        <v>2017</v>
      </c>
      <c r="B3586">
        <v>335</v>
      </c>
      <c r="C3586" s="109" t="s">
        <v>52</v>
      </c>
      <c r="D3586" s="109" t="s">
        <v>801</v>
      </c>
      <c r="E3586" s="94">
        <v>44871</v>
      </c>
      <c r="F3586" s="174">
        <v>0.7642592592592593</v>
      </c>
      <c r="G3586">
        <v>2</v>
      </c>
      <c r="H3586" s="109" t="s">
        <v>802</v>
      </c>
      <c r="I3586">
        <v>4860448</v>
      </c>
      <c r="AR3586">
        <v>246</v>
      </c>
      <c r="AS3586" t="str">
        <v>MICURA</v>
      </c>
      <c r="AT3586" t="str">
        <v>MOMODU ABDULAI (MIC)</v>
      </c>
      <c r="AU3586" s="31">
        <v>44884</v>
      </c>
      <c r="AV3586" s="40">
        <v>0.30516203703703704</v>
      </c>
      <c r="BW3586">
        <v>337</v>
      </c>
      <c r="BX3586" t="str">
        <v>OPERATIONS</v>
      </c>
      <c r="BY3586" t="str">
        <v>USMAN ADEMU</v>
      </c>
      <c r="BZ3586" s="31">
        <v>44882</v>
      </c>
      <c r="CA3586" s="40">
        <v>0.4902199074074074</v>
      </c>
      <c r="DB3586">
        <v>720</v>
      </c>
      <c r="DC3586" t="str">
        <v>ENGINEERING</v>
      </c>
      <c r="DD3586" t="str">
        <v>ADENIYI ISMAILA (ENGR)</v>
      </c>
      <c r="DE3586" s="31">
        <v>44882</v>
      </c>
      <c r="DF3586" s="40">
        <v>0.81357638888888884</v>
      </c>
    </row>
    <row r="3587" spans="1:110" x14ac:dyDescent="0.25">
      <c r="A3587" s="109" t="s">
        <v>2017</v>
      </c>
      <c r="B3587">
        <v>336</v>
      </c>
      <c r="C3587" s="109" t="s">
        <v>52</v>
      </c>
      <c r="D3587" s="109" t="s">
        <v>1000</v>
      </c>
      <c r="E3587" s="94">
        <v>44871</v>
      </c>
      <c r="F3587" s="174">
        <v>0.76436342592592588</v>
      </c>
      <c r="G3587">
        <v>2</v>
      </c>
      <c r="H3587" s="109" t="s">
        <v>1001</v>
      </c>
      <c r="I3587">
        <v>5349225</v>
      </c>
      <c r="AR3587">
        <v>247</v>
      </c>
      <c r="AS3587" t="str">
        <v>MICURA</v>
      </c>
      <c r="AT3587" t="str">
        <v>SAMSON BOYE</v>
      </c>
      <c r="AU3587" s="31">
        <v>44884</v>
      </c>
      <c r="AV3587" s="40">
        <v>0.30540509259259258</v>
      </c>
      <c r="BW3587">
        <v>338</v>
      </c>
      <c r="BX3587" t="str">
        <v>OLM</v>
      </c>
      <c r="BY3587" t="str">
        <v>MAGNUS UCHENNA O. (OLM)</v>
      </c>
      <c r="BZ3587" s="31">
        <v>44882</v>
      </c>
      <c r="CA3587" s="40">
        <v>0.49030092592592595</v>
      </c>
      <c r="DB3587">
        <v>721</v>
      </c>
      <c r="DC3587" t="str">
        <v>ENGINEERING</v>
      </c>
      <c r="DD3587" t="str">
        <v>WASIU LAWAL (ENGR)</v>
      </c>
      <c r="DE3587" s="31">
        <v>44882</v>
      </c>
      <c r="DF3587" s="40">
        <v>0.81364583333333329</v>
      </c>
    </row>
    <row r="3588" spans="1:110" x14ac:dyDescent="0.25">
      <c r="A3588" s="109" t="s">
        <v>2017</v>
      </c>
      <c r="B3588">
        <v>337</v>
      </c>
      <c r="C3588" s="109" t="s">
        <v>52</v>
      </c>
      <c r="D3588" s="109" t="s">
        <v>318</v>
      </c>
      <c r="E3588" s="94">
        <v>44871</v>
      </c>
      <c r="F3588" s="174">
        <v>0.7643981481481481</v>
      </c>
      <c r="G3588">
        <v>2</v>
      </c>
      <c r="H3588" s="109" t="s">
        <v>319</v>
      </c>
      <c r="I3588">
        <v>2037561</v>
      </c>
      <c r="AR3588">
        <v>248</v>
      </c>
      <c r="AS3588" t="str">
        <v>MICURA</v>
      </c>
      <c r="AT3588" t="str">
        <v>OJUOLAPE SIMEON (MIC)</v>
      </c>
      <c r="AU3588" s="31">
        <v>44884</v>
      </c>
      <c r="AV3588" s="40">
        <v>0.30600694444444443</v>
      </c>
      <c r="BW3588">
        <v>339</v>
      </c>
      <c r="BX3588" t="str">
        <v>MICURA</v>
      </c>
      <c r="BY3588" t="str">
        <v>UCHE AMADI (MIC)</v>
      </c>
      <c r="BZ3588" s="31">
        <v>44882</v>
      </c>
      <c r="CA3588" s="40">
        <v>0.49037037037037035</v>
      </c>
      <c r="DB3588">
        <v>722</v>
      </c>
      <c r="DC3588" t="str">
        <v>OPERATIONS</v>
      </c>
      <c r="DD3588" t="str">
        <v>AMADU OLUWOLE (OPS)</v>
      </c>
      <c r="DE3588" s="31">
        <v>44882</v>
      </c>
      <c r="DF3588" s="40">
        <v>0.81373842592592593</v>
      </c>
    </row>
    <row r="3589" spans="1:110" x14ac:dyDescent="0.25">
      <c r="A3589" s="109" t="s">
        <v>2017</v>
      </c>
      <c r="B3589">
        <v>338</v>
      </c>
      <c r="C3589" s="109" t="s">
        <v>52</v>
      </c>
      <c r="D3589" s="109" t="s">
        <v>304</v>
      </c>
      <c r="E3589" s="94">
        <v>44871</v>
      </c>
      <c r="F3589" s="174">
        <v>0.76445601851851852</v>
      </c>
      <c r="G3589">
        <v>2</v>
      </c>
      <c r="H3589" s="109" t="s">
        <v>305</v>
      </c>
      <c r="I3589">
        <v>5382631</v>
      </c>
      <c r="AR3589">
        <v>249</v>
      </c>
      <c r="AS3589" t="str">
        <v>MICURA</v>
      </c>
      <c r="AT3589" t="str">
        <v>FENUYI IDOWU (MIC)</v>
      </c>
      <c r="AU3589" s="31">
        <v>44884</v>
      </c>
      <c r="AV3589" s="40">
        <v>0.30613425925925924</v>
      </c>
      <c r="BW3589">
        <v>340</v>
      </c>
      <c r="BX3589" t="str">
        <v>OPERATIONS</v>
      </c>
      <c r="BY3589" t="str">
        <v>OKONJO CHUKS JAMES (OPS</v>
      </c>
      <c r="BZ3589" s="31">
        <v>44882</v>
      </c>
      <c r="CA3589" s="40">
        <v>0.4904398148148148</v>
      </c>
      <c r="DB3589">
        <v>723</v>
      </c>
      <c r="DC3589" t="str">
        <v>MICURA</v>
      </c>
      <c r="DD3589" t="str">
        <v>ADEBAKIN OLUWASEUN (MIC)</v>
      </c>
      <c r="DE3589" s="31">
        <v>44882</v>
      </c>
      <c r="DF3589" s="40">
        <v>0.81379629629629635</v>
      </c>
    </row>
    <row r="3590" spans="1:110" x14ac:dyDescent="0.25">
      <c r="A3590" s="109" t="s">
        <v>2017</v>
      </c>
      <c r="B3590">
        <v>339</v>
      </c>
      <c r="C3590" s="109" t="s">
        <v>52</v>
      </c>
      <c r="D3590" s="109" t="s">
        <v>302</v>
      </c>
      <c r="E3590" s="94">
        <v>44871</v>
      </c>
      <c r="F3590" s="174">
        <v>0.76452546296296298</v>
      </c>
      <c r="G3590">
        <v>2</v>
      </c>
      <c r="H3590" s="109" t="s">
        <v>303</v>
      </c>
      <c r="I3590">
        <v>5417847</v>
      </c>
      <c r="AR3590">
        <v>250</v>
      </c>
      <c r="AS3590" t="str">
        <v>MICURA</v>
      </c>
      <c r="AT3590" t="str">
        <v>ANTHUNY IKECHUKWU (MIC)</v>
      </c>
      <c r="AU3590" s="31">
        <v>44884</v>
      </c>
      <c r="AV3590" s="40">
        <v>0.30616898148148147</v>
      </c>
      <c r="BW3590">
        <v>341</v>
      </c>
      <c r="BX3590" t="str">
        <v>MICURA</v>
      </c>
      <c r="BY3590" t="str">
        <v>DAVID DEINMA</v>
      </c>
      <c r="BZ3590" s="31">
        <v>44882</v>
      </c>
      <c r="CA3590" s="40">
        <v>0.49063657407407407</v>
      </c>
      <c r="DB3590">
        <v>724</v>
      </c>
      <c r="DC3590" t="str">
        <v>OPERATIONS</v>
      </c>
      <c r="DD3590" t="str">
        <v>OKONKWO SUNDAY (OPS)</v>
      </c>
      <c r="DE3590" s="31">
        <v>44882</v>
      </c>
      <c r="DF3590" s="40">
        <v>0.81466435185185182</v>
      </c>
    </row>
    <row r="3591" spans="1:110" x14ac:dyDescent="0.25">
      <c r="A3591" s="109" t="s">
        <v>2017</v>
      </c>
      <c r="B3591">
        <v>340</v>
      </c>
      <c r="C3591" s="109" t="s">
        <v>53</v>
      </c>
      <c r="D3591" s="109" t="s">
        <v>570</v>
      </c>
      <c r="E3591" s="94">
        <v>44871</v>
      </c>
      <c r="F3591" s="174">
        <v>0.76513888888888892</v>
      </c>
      <c r="G3591">
        <v>2</v>
      </c>
      <c r="H3591" s="109" t="s">
        <v>571</v>
      </c>
      <c r="I3591">
        <v>5445295</v>
      </c>
      <c r="AR3591">
        <v>251</v>
      </c>
      <c r="AS3591" t="str">
        <v>MICURA</v>
      </c>
      <c r="AT3591" t="str">
        <v>EZIUKWU GERALD (MIC)</v>
      </c>
      <c r="AU3591" s="31">
        <v>44884</v>
      </c>
      <c r="AV3591" s="40">
        <v>0.3067361111111111</v>
      </c>
      <c r="BW3591">
        <v>342</v>
      </c>
      <c r="BX3591" t="str">
        <v>MICURA</v>
      </c>
      <c r="BY3591" t="str">
        <v>CHARLES O. OKWUHOR(MIC)</v>
      </c>
      <c r="BZ3591" s="31">
        <v>44882</v>
      </c>
      <c r="CA3591" s="40">
        <v>0.49070601851851853</v>
      </c>
      <c r="DB3591">
        <v>725</v>
      </c>
      <c r="DC3591" t="str">
        <v>MICURA</v>
      </c>
      <c r="DD3591" t="str">
        <v>MARSHALL STEPHEN (MIC)</v>
      </c>
      <c r="DE3591" s="31">
        <v>44882</v>
      </c>
      <c r="DF3591" s="40">
        <v>0.81473379629629628</v>
      </c>
    </row>
    <row r="3592" spans="1:110" x14ac:dyDescent="0.25">
      <c r="A3592" s="109" t="s">
        <v>2017</v>
      </c>
      <c r="B3592">
        <v>341</v>
      </c>
      <c r="C3592" s="109" t="s">
        <v>53</v>
      </c>
      <c r="D3592" s="109" t="s">
        <v>1023</v>
      </c>
      <c r="E3592" s="94">
        <v>44871</v>
      </c>
      <c r="F3592" s="174">
        <v>0.76519675925925923</v>
      </c>
      <c r="G3592">
        <v>2</v>
      </c>
      <c r="H3592" s="109" t="s">
        <v>1024</v>
      </c>
      <c r="I3592"/>
      <c r="AR3592">
        <v>252</v>
      </c>
      <c r="AS3592" t="str">
        <v>OPERATIONS</v>
      </c>
      <c r="AT3592" t="str">
        <v>SUNDAY MAHA IDOKO (MIC)</v>
      </c>
      <c r="AU3592" s="31">
        <v>44884</v>
      </c>
      <c r="AV3592" s="40">
        <v>0.30815972222222221</v>
      </c>
      <c r="BW3592">
        <v>343</v>
      </c>
      <c r="BX3592" t="str">
        <v>MICURA</v>
      </c>
      <c r="BY3592" t="str">
        <v>CHARLES AMADI (MIC)</v>
      </c>
      <c r="BZ3592" s="31">
        <v>44882</v>
      </c>
      <c r="CA3592" s="40">
        <v>0.49077546296296298</v>
      </c>
      <c r="DB3592">
        <v>726</v>
      </c>
      <c r="DC3592" t="str">
        <v>MICURA</v>
      </c>
      <c r="DD3592" t="str">
        <v>CHARLES I. GEORGE(MIC)</v>
      </c>
      <c r="DE3592" s="31">
        <v>44882</v>
      </c>
      <c r="DF3592" s="40">
        <v>0.81538194444444445</v>
      </c>
    </row>
    <row r="3593" spans="1:110" x14ac:dyDescent="0.25">
      <c r="A3593" s="109" t="s">
        <v>2017</v>
      </c>
      <c r="B3593">
        <v>342</v>
      </c>
      <c r="C3593" s="109" t="s">
        <v>53</v>
      </c>
      <c r="D3593" s="109" t="s">
        <v>568</v>
      </c>
      <c r="E3593" s="94">
        <v>44871</v>
      </c>
      <c r="F3593" s="174">
        <v>0.76525462962962965</v>
      </c>
      <c r="G3593">
        <v>2</v>
      </c>
      <c r="H3593" s="109" t="s">
        <v>569</v>
      </c>
      <c r="I3593">
        <v>5447295</v>
      </c>
      <c r="AR3593">
        <v>253</v>
      </c>
      <c r="AS3593" t="str">
        <v>OPERATIONS</v>
      </c>
      <c r="AT3593" t="str">
        <v>ADEYEMI TOPE (OPS)</v>
      </c>
      <c r="AU3593" s="31">
        <v>44884</v>
      </c>
      <c r="AV3593" s="40">
        <v>0.31032407407407409</v>
      </c>
      <c r="BW3593">
        <v>344</v>
      </c>
      <c r="BX3593" t="str">
        <v>OPERATIONS</v>
      </c>
      <c r="BY3593" t="str">
        <v>EBEDE CHRISTOPHER (OPS)</v>
      </c>
      <c r="BZ3593" s="31">
        <v>44882</v>
      </c>
      <c r="CA3593" s="40">
        <v>0.49109953703703701</v>
      </c>
      <c r="DB3593">
        <v>727</v>
      </c>
      <c r="DC3593" t="str">
        <v>MICURA</v>
      </c>
      <c r="DD3593" t="str">
        <v>ADOYI FRANCIS (MIC)</v>
      </c>
      <c r="DE3593" s="31">
        <v>44882</v>
      </c>
      <c r="DF3593" s="40">
        <v>0.81543981481481487</v>
      </c>
    </row>
    <row r="3594" spans="1:110" x14ac:dyDescent="0.25">
      <c r="A3594" s="109" t="s">
        <v>2017</v>
      </c>
      <c r="B3594">
        <v>343</v>
      </c>
      <c r="C3594" s="109" t="s">
        <v>53</v>
      </c>
      <c r="D3594" s="109" t="s">
        <v>576</v>
      </c>
      <c r="E3594" s="94">
        <v>44871</v>
      </c>
      <c r="F3594" s="174">
        <v>0.76534722222222218</v>
      </c>
      <c r="G3594">
        <v>2</v>
      </c>
      <c r="H3594" s="109" t="s">
        <v>577</v>
      </c>
      <c r="I3594">
        <v>5375368</v>
      </c>
      <c r="AR3594">
        <v>254</v>
      </c>
      <c r="AS3594" t="str">
        <v>OPERATIONS</v>
      </c>
      <c r="AT3594" t="str">
        <v>VOKE TSANE (OPS)</v>
      </c>
      <c r="AU3594" s="31">
        <v>44884</v>
      </c>
      <c r="AV3594" s="40">
        <v>0.32978009259259261</v>
      </c>
      <c r="BW3594">
        <v>345</v>
      </c>
      <c r="BX3594" t="str">
        <v>OPERATIONS</v>
      </c>
      <c r="BY3594" t="str">
        <v>AKPODAMURE EJIRO J. (MI</v>
      </c>
      <c r="BZ3594" s="31">
        <v>44882</v>
      </c>
      <c r="CA3594" s="40">
        <v>0.49118055555555556</v>
      </c>
      <c r="DB3594">
        <v>728</v>
      </c>
      <c r="DC3594" t="str">
        <v>ENGINEERING</v>
      </c>
      <c r="DD3594" t="str">
        <v>OLUWASOLA SOLOMON A (EN</v>
      </c>
      <c r="DE3594" s="31">
        <v>44882</v>
      </c>
      <c r="DF3594" s="40">
        <v>0.81803240740740746</v>
      </c>
    </row>
    <row r="3595" spans="1:110" x14ac:dyDescent="0.25">
      <c r="A3595" s="109" t="s">
        <v>2017</v>
      </c>
      <c r="B3595">
        <v>344</v>
      </c>
      <c r="C3595" s="109" t="s">
        <v>53</v>
      </c>
      <c r="D3595" s="109" t="s">
        <v>647</v>
      </c>
      <c r="E3595" s="94">
        <v>44871</v>
      </c>
      <c r="F3595" s="174">
        <v>0.76549768518518524</v>
      </c>
      <c r="G3595">
        <v>2</v>
      </c>
      <c r="H3595" s="109" t="s">
        <v>648</v>
      </c>
      <c r="I3595">
        <v>2856135</v>
      </c>
      <c r="AR3595">
        <v>255</v>
      </c>
      <c r="AS3595" t="str">
        <v>MICURA</v>
      </c>
      <c r="AT3595" t="str">
        <v>ADESOJI OYEBANJI (MIC)</v>
      </c>
      <c r="AU3595" s="31">
        <v>44884</v>
      </c>
      <c r="AV3595" s="40">
        <v>0.32984953703703701</v>
      </c>
      <c r="BW3595">
        <v>346</v>
      </c>
      <c r="BX3595" t="str">
        <v>OPERATIONS</v>
      </c>
      <c r="BY3595" t="str">
        <v>ADEOMI TEMITOPE M. (OPS)</v>
      </c>
      <c r="BZ3595" s="31">
        <v>44882</v>
      </c>
      <c r="CA3595" s="40">
        <v>0.49126157407407406</v>
      </c>
      <c r="DB3595">
        <v>729</v>
      </c>
      <c r="DC3595" t="str">
        <v>ENGINEERING</v>
      </c>
      <c r="DD3595" t="str">
        <v>ONABANJO ANTHONY (ENGR)</v>
      </c>
      <c r="DE3595" s="31">
        <v>44882</v>
      </c>
      <c r="DF3595" s="40">
        <v>0.81811342592592595</v>
      </c>
    </row>
    <row r="3596" spans="1:110" x14ac:dyDescent="0.25">
      <c r="A3596" s="109" t="s">
        <v>2017</v>
      </c>
      <c r="B3596">
        <v>345</v>
      </c>
      <c r="C3596" s="109" t="s">
        <v>53</v>
      </c>
      <c r="D3596" s="109" t="s">
        <v>526</v>
      </c>
      <c r="E3596" s="94">
        <v>44871</v>
      </c>
      <c r="F3596" s="174">
        <v>0.76553240740740736</v>
      </c>
      <c r="G3596">
        <v>2</v>
      </c>
      <c r="H3596" s="109" t="s">
        <v>527</v>
      </c>
      <c r="I3596"/>
      <c r="AR3596">
        <v>256</v>
      </c>
      <c r="AS3596" t="str">
        <v>ENGINEERING</v>
      </c>
      <c r="AT3596" t="str">
        <v>ABDULWAHAB LUQMAN</v>
      </c>
      <c r="AU3596" s="31">
        <v>44884</v>
      </c>
      <c r="AV3596" s="40">
        <v>0.32996527777777779</v>
      </c>
      <c r="BW3596">
        <v>347</v>
      </c>
      <c r="BX3596" t="str">
        <v>OPERATIONS</v>
      </c>
      <c r="BY3596" t="str">
        <v>ROTIMI JOSHUA S (OPS)</v>
      </c>
      <c r="BZ3596" s="31">
        <v>44882</v>
      </c>
      <c r="CA3596" s="40">
        <v>0.49162037037037037</v>
      </c>
      <c r="DB3596">
        <v>730</v>
      </c>
      <c r="DC3596" t="str">
        <v>ENGINEERING</v>
      </c>
      <c r="DD3596" t="str">
        <v>MAKINDE OYEGBOLA A (ENG</v>
      </c>
      <c r="DE3596" s="31">
        <v>44882</v>
      </c>
      <c r="DF3596" s="40">
        <v>0.81817129629629626</v>
      </c>
    </row>
    <row r="3597" spans="1:110" x14ac:dyDescent="0.25">
      <c r="A3597" s="109" t="s">
        <v>2017</v>
      </c>
      <c r="B3597">
        <v>346</v>
      </c>
      <c r="C3597" s="109" t="s">
        <v>53</v>
      </c>
      <c r="D3597" s="109" t="s">
        <v>2034</v>
      </c>
      <c r="E3597" s="94">
        <v>44871</v>
      </c>
      <c r="F3597" s="174">
        <v>0.76557870370370373</v>
      </c>
      <c r="G3597">
        <v>2</v>
      </c>
      <c r="H3597" s="109" t="s">
        <v>2035</v>
      </c>
      <c r="I3597">
        <v>14813014</v>
      </c>
      <c r="AR3597">
        <v>257</v>
      </c>
      <c r="AS3597" t="str">
        <v>ENGINEERING</v>
      </c>
      <c r="AT3597" t="str">
        <v>NKWOAGU AUGUSTINE (ENGR</v>
      </c>
      <c r="AU3597" s="31">
        <v>44884</v>
      </c>
      <c r="AV3597" s="40">
        <v>0.3301736111111111</v>
      </c>
      <c r="BW3597">
        <v>348</v>
      </c>
      <c r="BX3597" t="str">
        <v>MICURA</v>
      </c>
      <c r="BY3597" t="str">
        <v>OLONILUYI KAYODE (MIC)</v>
      </c>
      <c r="BZ3597" s="31">
        <v>44882</v>
      </c>
      <c r="CA3597" s="40">
        <v>0.49187500000000001</v>
      </c>
      <c r="DB3597">
        <v>731</v>
      </c>
      <c r="DC3597" t="str">
        <v>MICURA</v>
      </c>
      <c r="DD3597" t="str">
        <v>OLATUNJI AKINLOYE J.(MIC</v>
      </c>
      <c r="DE3597" s="31">
        <v>44882</v>
      </c>
      <c r="DF3597" s="40">
        <v>0.81899305555555557</v>
      </c>
    </row>
    <row r="3598" spans="1:110" x14ac:dyDescent="0.25">
      <c r="A3598" s="109" t="s">
        <v>2017</v>
      </c>
      <c r="B3598">
        <v>347</v>
      </c>
      <c r="C3598" s="109" t="s">
        <v>53</v>
      </c>
      <c r="D3598" s="109" t="s">
        <v>1236</v>
      </c>
      <c r="E3598" s="94">
        <v>44871</v>
      </c>
      <c r="F3598" s="174">
        <v>0.766087962962963</v>
      </c>
      <c r="G3598">
        <v>2</v>
      </c>
      <c r="H3598" s="109" t="s">
        <v>1237</v>
      </c>
      <c r="I3598"/>
      <c r="AR3598">
        <v>258</v>
      </c>
      <c r="AS3598" t="str">
        <v>ENGINEERING</v>
      </c>
      <c r="AT3598" t="str">
        <v>IFEANYI OZONUWE (ENGR)</v>
      </c>
      <c r="AU3598" s="31">
        <v>44884</v>
      </c>
      <c r="AV3598" s="40">
        <v>0.33021990740740742</v>
      </c>
      <c r="BW3598">
        <v>349</v>
      </c>
      <c r="BX3598" t="str">
        <v>ENGINEERING</v>
      </c>
      <c r="BY3598" t="str">
        <v>GIFT NWOKOCHA</v>
      </c>
      <c r="BZ3598" s="31">
        <v>44882</v>
      </c>
      <c r="CA3598" s="40">
        <v>0.49208333333333332</v>
      </c>
      <c r="DB3598">
        <v>732</v>
      </c>
      <c r="DC3598" t="str">
        <v>OPERATIONS</v>
      </c>
      <c r="DD3598" t="str">
        <v>ABEJIDE MUSTAPHA A. (OP</v>
      </c>
      <c r="DE3598" s="31">
        <v>44882</v>
      </c>
      <c r="DF3598" s="40">
        <v>0.82090277777777776</v>
      </c>
    </row>
    <row r="3599" spans="1:110" x14ac:dyDescent="0.25">
      <c r="A3599" s="109" t="s">
        <v>2017</v>
      </c>
      <c r="B3599">
        <v>348</v>
      </c>
      <c r="C3599" s="109" t="s">
        <v>53</v>
      </c>
      <c r="D3599" s="109" t="s">
        <v>704</v>
      </c>
      <c r="E3599" s="94">
        <v>44871</v>
      </c>
      <c r="F3599" s="174">
        <v>0.76612268518518523</v>
      </c>
      <c r="G3599">
        <v>2</v>
      </c>
      <c r="H3599" s="109" t="s">
        <v>705</v>
      </c>
      <c r="I3599"/>
      <c r="AR3599">
        <v>259</v>
      </c>
      <c r="AS3599" t="str">
        <v>MICURA</v>
      </c>
      <c r="AT3599" t="str">
        <v>ISRAEL BRIGHT XMAS (MIC)</v>
      </c>
      <c r="AU3599" s="31">
        <v>44884</v>
      </c>
      <c r="AV3599" s="40">
        <v>0.33076388888888891</v>
      </c>
      <c r="BW3599">
        <v>350</v>
      </c>
      <c r="BX3599" t="str">
        <v>ENGINEERING</v>
      </c>
      <c r="BY3599" t="str">
        <v>OKORODUDU SAMUEL (ENGR)</v>
      </c>
      <c r="BZ3599" s="31">
        <v>44882</v>
      </c>
      <c r="CA3599" s="40">
        <v>0.49233796296296295</v>
      </c>
      <c r="DB3599">
        <v>733</v>
      </c>
      <c r="DC3599" t="str">
        <v>OPERATIONS</v>
      </c>
      <c r="DD3599" t="str">
        <v>CHARLES MEFENMO</v>
      </c>
      <c r="DE3599" s="31">
        <v>44882</v>
      </c>
      <c r="DF3599" s="40">
        <v>0.82480324074074074</v>
      </c>
    </row>
    <row r="3600" spans="1:110" x14ac:dyDescent="0.25">
      <c r="A3600" s="109" t="s">
        <v>2017</v>
      </c>
      <c r="B3600">
        <v>349</v>
      </c>
      <c r="C3600" s="109" t="s">
        <v>53</v>
      </c>
      <c r="D3600" s="109" t="s">
        <v>380</v>
      </c>
      <c r="E3600" s="94">
        <v>44871</v>
      </c>
      <c r="F3600" s="174">
        <v>0.7661458333333333</v>
      </c>
      <c r="G3600">
        <v>2</v>
      </c>
      <c r="H3600" s="109" t="s">
        <v>381</v>
      </c>
      <c r="I3600"/>
      <c r="AR3600">
        <v>260</v>
      </c>
      <c r="AS3600" t="str">
        <v>MICURA</v>
      </c>
      <c r="AT3600" t="str">
        <v>KALU SOLOMON (MIC)</v>
      </c>
      <c r="AU3600" s="31">
        <v>44884</v>
      </c>
      <c r="AV3600" s="40">
        <v>0.33087962962962963</v>
      </c>
      <c r="BW3600">
        <v>351</v>
      </c>
      <c r="BX3600" t="str">
        <v>ENGINEERING</v>
      </c>
      <c r="BY3600" t="str">
        <v>OKPANEFE JOSEPH (ENGR)</v>
      </c>
      <c r="BZ3600" s="31">
        <v>44882</v>
      </c>
      <c r="CA3600" s="40">
        <v>0.49300925925925926</v>
      </c>
      <c r="DB3600">
        <v>734</v>
      </c>
      <c r="DC3600" t="str">
        <v>OPERATIONS</v>
      </c>
      <c r="DD3600" t="str">
        <v>AGBO VICTOR CHIDIMMA</v>
      </c>
      <c r="DE3600" s="31">
        <v>44882</v>
      </c>
      <c r="DF3600" s="40">
        <v>0.82494212962962965</v>
      </c>
    </row>
    <row r="3601" spans="1:110" x14ac:dyDescent="0.25">
      <c r="A3601" s="109" t="s">
        <v>2017</v>
      </c>
      <c r="B3601">
        <v>350</v>
      </c>
      <c r="C3601" s="109" t="s">
        <v>54</v>
      </c>
      <c r="D3601" s="109" t="s">
        <v>1153</v>
      </c>
      <c r="E3601" s="94">
        <v>44871</v>
      </c>
      <c r="F3601" s="174">
        <v>0.76624999999999999</v>
      </c>
      <c r="G3601">
        <v>2</v>
      </c>
      <c r="H3601" s="109" t="s">
        <v>1154</v>
      </c>
      <c r="I3601"/>
      <c r="AR3601">
        <v>261</v>
      </c>
      <c r="AS3601" t="str">
        <v>ENGINEERING</v>
      </c>
      <c r="AT3601" t="str">
        <v>IMONI FRIDAY (ENGNR)</v>
      </c>
      <c r="AU3601" s="31">
        <v>44884</v>
      </c>
      <c r="AV3601" s="40">
        <v>0.34813657407407406</v>
      </c>
      <c r="BW3601">
        <v>352</v>
      </c>
      <c r="BX3601" t="str">
        <v>MICURA</v>
      </c>
      <c r="BY3601" t="str">
        <v>PETER ADEDOKUN (MIC)</v>
      </c>
      <c r="BZ3601" s="31">
        <v>44882</v>
      </c>
      <c r="CA3601" s="40">
        <v>0.49333333333333335</v>
      </c>
      <c r="DB3601">
        <v>735</v>
      </c>
      <c r="DC3601" t="str">
        <v>OPERATIONS</v>
      </c>
      <c r="DD3601" t="str">
        <v>SAMUEL ADEWUNMI (OPS)</v>
      </c>
      <c r="DE3601" s="31">
        <v>44882</v>
      </c>
      <c r="DF3601" s="40">
        <v>0.83271990740740742</v>
      </c>
    </row>
    <row r="3602" spans="1:110" x14ac:dyDescent="0.25">
      <c r="A3602" s="109" t="s">
        <v>2017</v>
      </c>
      <c r="B3602">
        <v>351</v>
      </c>
      <c r="C3602" s="109" t="s">
        <v>52</v>
      </c>
      <c r="D3602" s="109" t="s">
        <v>330</v>
      </c>
      <c r="E3602" s="94">
        <v>44871</v>
      </c>
      <c r="F3602" s="174">
        <v>0.7663078703703704</v>
      </c>
      <c r="G3602">
        <v>2</v>
      </c>
      <c r="H3602" s="109" t="s">
        <v>331</v>
      </c>
      <c r="I3602">
        <v>6703268</v>
      </c>
      <c r="AR3602">
        <v>262</v>
      </c>
      <c r="AS3602" t="str">
        <v>OPERATIONS</v>
      </c>
      <c r="AT3602" t="str">
        <v>SALAMI MUSIBAU (OPS)</v>
      </c>
      <c r="AU3602" s="31">
        <v>44884</v>
      </c>
      <c r="AV3602" s="40">
        <v>0.35444444444444445</v>
      </c>
      <c r="BW3602">
        <v>353</v>
      </c>
      <c r="BX3602" t="str">
        <v>MICURA</v>
      </c>
      <c r="BY3602" t="str">
        <v>IHEZUO JERRY O. (MIC)</v>
      </c>
      <c r="BZ3602" s="31">
        <v>44882</v>
      </c>
      <c r="CA3602" s="40">
        <v>0.4934027777777778</v>
      </c>
      <c r="DB3602">
        <v>736</v>
      </c>
      <c r="DC3602" t="str">
        <v>MICURA</v>
      </c>
      <c r="DD3602" t="str">
        <v>ANTHUNY IKECHUKWU (MIC)</v>
      </c>
      <c r="DE3602" s="31">
        <v>44882</v>
      </c>
      <c r="DF3602" s="40">
        <v>0.83886574074074072</v>
      </c>
    </row>
    <row r="3603" spans="1:110" x14ac:dyDescent="0.25">
      <c r="A3603" s="109" t="s">
        <v>2017</v>
      </c>
      <c r="B3603">
        <v>352</v>
      </c>
      <c r="C3603" s="109" t="s">
        <v>54</v>
      </c>
      <c r="D3603" s="109" t="s">
        <v>592</v>
      </c>
      <c r="E3603" s="94">
        <v>44871</v>
      </c>
      <c r="F3603" s="174">
        <v>0.76634259259259263</v>
      </c>
      <c r="G3603">
        <v>2</v>
      </c>
      <c r="H3603" s="109" t="s">
        <v>593</v>
      </c>
      <c r="I3603">
        <v>3677082</v>
      </c>
      <c r="AR3603">
        <v>263</v>
      </c>
      <c r="AS3603" t="str">
        <v>OPERATIONS</v>
      </c>
      <c r="AT3603" t="str">
        <v>IBIRONKE OLUMIDE (OPS)</v>
      </c>
      <c r="AU3603" s="31">
        <v>44884</v>
      </c>
      <c r="AV3603" s="40">
        <v>0.35755787037037035</v>
      </c>
      <c r="BW3603">
        <v>354</v>
      </c>
      <c r="BX3603" t="str">
        <v>OPERATIONS</v>
      </c>
      <c r="BY3603" t="str">
        <v>JINEGWO EJIKEME (OPS)</v>
      </c>
      <c r="BZ3603" s="31">
        <v>44882</v>
      </c>
      <c r="CA3603" s="40">
        <v>0.4934722222222222</v>
      </c>
      <c r="DB3603">
        <v>737</v>
      </c>
      <c r="DC3603" t="str">
        <v>OPERATIONS</v>
      </c>
      <c r="DD3603" t="str">
        <v>BALOGUN ABIODUN (OPS)</v>
      </c>
      <c r="DE3603" s="31">
        <v>44882</v>
      </c>
      <c r="DF3603" s="40">
        <v>0.83890046296296295</v>
      </c>
    </row>
    <row r="3604" spans="1:110" x14ac:dyDescent="0.25">
      <c r="A3604" s="109" t="s">
        <v>2017</v>
      </c>
      <c r="B3604">
        <v>353</v>
      </c>
      <c r="C3604" s="109" t="s">
        <v>53</v>
      </c>
      <c r="D3604" s="109" t="s">
        <v>714</v>
      </c>
      <c r="E3604" s="94">
        <v>44871</v>
      </c>
      <c r="F3604" s="174">
        <v>0.76672453703703702</v>
      </c>
      <c r="G3604">
        <v>2</v>
      </c>
      <c r="H3604" s="109" t="s">
        <v>715</v>
      </c>
      <c r="I3604"/>
      <c r="AR3604">
        <v>264</v>
      </c>
      <c r="AS3604" t="str">
        <v>OPERATIONS</v>
      </c>
      <c r="AT3604" t="str">
        <v>ALARAPE SALAMI (OPS)</v>
      </c>
      <c r="AU3604" s="31">
        <v>44884</v>
      </c>
      <c r="AV3604" s="40">
        <v>0.35826388888888888</v>
      </c>
      <c r="BW3604">
        <v>355</v>
      </c>
      <c r="BX3604" t="str">
        <v>OPERATIONS</v>
      </c>
      <c r="BY3604" t="str">
        <v>TAIWO OLAYEMI LAWAL (OP</v>
      </c>
      <c r="BZ3604" s="31">
        <v>44882</v>
      </c>
      <c r="CA3604" s="40">
        <v>0.49354166666666666</v>
      </c>
      <c r="DB3604">
        <v>738</v>
      </c>
      <c r="DC3604" t="str">
        <v>ENGINEERING</v>
      </c>
      <c r="DD3604" t="str">
        <v>WILLIAMS IDOROYEN (ENGR</v>
      </c>
      <c r="DE3604" s="31">
        <v>44882</v>
      </c>
      <c r="DF3604" s="40">
        <v>0.83894675925925921</v>
      </c>
    </row>
    <row r="3605" spans="1:110" x14ac:dyDescent="0.25">
      <c r="A3605" s="109" t="s">
        <v>2017</v>
      </c>
      <c r="B3605">
        <v>354</v>
      </c>
      <c r="C3605" s="109" t="s">
        <v>52</v>
      </c>
      <c r="D3605" s="109" t="s">
        <v>1050</v>
      </c>
      <c r="E3605" s="94">
        <v>44871</v>
      </c>
      <c r="F3605" s="174">
        <v>0.76695601851851847</v>
      </c>
      <c r="G3605">
        <v>2</v>
      </c>
      <c r="H3605" s="109" t="s">
        <v>1051</v>
      </c>
      <c r="I3605">
        <v>5367831</v>
      </c>
      <c r="AR3605">
        <v>265</v>
      </c>
      <c r="AS3605" t="str">
        <v>OPERATIONS</v>
      </c>
      <c r="AT3605" t="str">
        <v>OMOBUWA OLAOLUWA (OPS)</v>
      </c>
      <c r="AU3605" s="31">
        <v>44884</v>
      </c>
      <c r="AV3605" s="40">
        <v>0.35896990740740742</v>
      </c>
      <c r="BW3605">
        <v>356</v>
      </c>
      <c r="BX3605" t="str">
        <v>OPERATIONS</v>
      </c>
      <c r="BY3605" t="str">
        <v>OKOYE IKENNA E (OPS)</v>
      </c>
      <c r="BZ3605" s="31">
        <v>44882</v>
      </c>
      <c r="CA3605" s="40">
        <v>0.49359953703703702</v>
      </c>
      <c r="DB3605">
        <v>739</v>
      </c>
      <c r="DC3605" t="str">
        <v>MICURA</v>
      </c>
      <c r="DD3605" t="str">
        <v>ABIODUN ARO (MIC)</v>
      </c>
      <c r="DE3605" s="31">
        <v>44882</v>
      </c>
      <c r="DF3605" s="40">
        <v>0.83939814814814817</v>
      </c>
    </row>
    <row r="3606" spans="1:110" x14ac:dyDescent="0.25">
      <c r="A3606" s="109" t="s">
        <v>2017</v>
      </c>
      <c r="B3606">
        <v>355</v>
      </c>
      <c r="C3606" s="109" t="s">
        <v>53</v>
      </c>
      <c r="D3606" s="109" t="s">
        <v>837</v>
      </c>
      <c r="E3606" s="94">
        <v>44871</v>
      </c>
      <c r="F3606" s="174">
        <v>0.76700231481481485</v>
      </c>
      <c r="G3606">
        <v>2</v>
      </c>
      <c r="H3606" s="109" t="s">
        <v>838</v>
      </c>
      <c r="I3606"/>
      <c r="AR3606">
        <v>266</v>
      </c>
      <c r="AS3606" t="str">
        <v>OPERATIONS</v>
      </c>
      <c r="AT3606" t="str">
        <v>NURUDEEN SIMPA (MIC)</v>
      </c>
      <c r="AU3606" s="31">
        <v>44884</v>
      </c>
      <c r="AV3606" s="40">
        <v>0.35910879629629627</v>
      </c>
      <c r="BW3606">
        <v>357</v>
      </c>
      <c r="BX3606" t="str">
        <v>ENGINEERING</v>
      </c>
      <c r="BY3606" t="str">
        <v>ABDULWAHAB LUQMAN</v>
      </c>
      <c r="BZ3606" s="31">
        <v>44882</v>
      </c>
      <c r="CA3606" s="40">
        <v>0.49366898148148147</v>
      </c>
      <c r="DB3606">
        <v>740</v>
      </c>
      <c r="DC3606" t="str">
        <v>DRIVER</v>
      </c>
      <c r="DD3606" t="str">
        <v>OKOKHUE MARK O</v>
      </c>
      <c r="DE3606" s="31">
        <v>44882</v>
      </c>
      <c r="DF3606" s="40">
        <v>0.83981481481481479</v>
      </c>
    </row>
    <row r="3607" spans="1:110" x14ac:dyDescent="0.25">
      <c r="A3607" s="109" t="s">
        <v>2017</v>
      </c>
      <c r="B3607">
        <v>356</v>
      </c>
      <c r="C3607" s="109" t="s">
        <v>53</v>
      </c>
      <c r="D3607" s="109" t="s">
        <v>736</v>
      </c>
      <c r="E3607" s="94">
        <v>44871</v>
      </c>
      <c r="F3607" s="174">
        <v>0.76703703703703707</v>
      </c>
      <c r="G3607">
        <v>2</v>
      </c>
      <c r="H3607" s="109" t="s">
        <v>737</v>
      </c>
      <c r="I3607"/>
      <c r="AR3607">
        <v>267</v>
      </c>
      <c r="AS3607" t="str">
        <v>OPERATIONS</v>
      </c>
      <c r="AT3607" t="str">
        <v>ATODO SAMSON (OPS)</v>
      </c>
      <c r="AU3607" s="31">
        <v>44884</v>
      </c>
      <c r="AV3607" s="40">
        <v>0.3599074074074074</v>
      </c>
      <c r="BW3607">
        <v>358</v>
      </c>
      <c r="BX3607" t="str">
        <v>ENGINEERING</v>
      </c>
      <c r="BY3607" t="str">
        <v>ADENIYI ADEYEMI (ENGR)</v>
      </c>
      <c r="BZ3607" s="31">
        <v>44882</v>
      </c>
      <c r="CA3607" s="40">
        <v>0.49372685185185183</v>
      </c>
      <c r="DB3607">
        <v>741</v>
      </c>
      <c r="DC3607" t="str">
        <v>MICURA</v>
      </c>
      <c r="DD3607" t="str">
        <v>AZEEZ SODIQ O. (MIC)</v>
      </c>
      <c r="DE3607" s="31">
        <v>44882</v>
      </c>
      <c r="DF3607" s="40">
        <v>0.84010416666666665</v>
      </c>
    </row>
    <row r="3608" spans="1:110" x14ac:dyDescent="0.25">
      <c r="A3608" s="109" t="s">
        <v>2017</v>
      </c>
      <c r="B3608">
        <v>357</v>
      </c>
      <c r="C3608" s="109" t="s">
        <v>54</v>
      </c>
      <c r="D3608" s="109" t="s">
        <v>669</v>
      </c>
      <c r="E3608" s="94">
        <v>44871</v>
      </c>
      <c r="F3608" s="174">
        <v>0.76711805555555557</v>
      </c>
      <c r="G3608">
        <v>2</v>
      </c>
      <c r="H3608" s="109" t="s">
        <v>670</v>
      </c>
      <c r="I3608">
        <v>15010509</v>
      </c>
      <c r="AR3608">
        <v>268</v>
      </c>
      <c r="AS3608" t="str">
        <v>OPERATIONS</v>
      </c>
      <c r="AT3608" t="str">
        <v>BENJAMIN AYAOWEI (OPS)</v>
      </c>
      <c r="AU3608" s="31">
        <v>44884</v>
      </c>
      <c r="AV3608" s="40">
        <v>0.38791666666666669</v>
      </c>
      <c r="BW3608">
        <v>359</v>
      </c>
      <c r="BX3608" t="str">
        <v>ENGINEERING</v>
      </c>
      <c r="BY3608" t="str">
        <v>FASHOLA BABATUNDE</v>
      </c>
      <c r="BZ3608" s="31">
        <v>44882</v>
      </c>
      <c r="CA3608" s="40">
        <v>0.49386574074074074</v>
      </c>
      <c r="DB3608">
        <v>742</v>
      </c>
      <c r="DC3608" t="str">
        <v>MICURA</v>
      </c>
      <c r="DD3608" t="str">
        <v>WISDOM AKOKOTA (MIC)</v>
      </c>
      <c r="DE3608" s="31">
        <v>44882</v>
      </c>
      <c r="DF3608" s="40">
        <v>0.84013888888888888</v>
      </c>
    </row>
    <row r="3609" spans="1:110" x14ac:dyDescent="0.25">
      <c r="A3609" s="109" t="s">
        <v>2017</v>
      </c>
      <c r="B3609">
        <v>358</v>
      </c>
      <c r="C3609" s="109" t="s">
        <v>54</v>
      </c>
      <c r="D3609" s="109" t="s">
        <v>1048</v>
      </c>
      <c r="E3609" s="94">
        <v>44871</v>
      </c>
      <c r="F3609" s="174">
        <v>0.76715277777777779</v>
      </c>
      <c r="G3609">
        <v>2</v>
      </c>
      <c r="H3609" s="109" t="s">
        <v>1049</v>
      </c>
      <c r="I3609"/>
      <c r="AR3609">
        <v>269</v>
      </c>
      <c r="AS3609" t="str">
        <v>OPERATIONS</v>
      </c>
      <c r="AT3609" t="str">
        <v>OMOWARE ELIJAH (OPS)</v>
      </c>
      <c r="AU3609" s="31">
        <v>44884</v>
      </c>
      <c r="AV3609" s="40">
        <v>0.38930555555555557</v>
      </c>
      <c r="BW3609">
        <v>360</v>
      </c>
      <c r="BX3609" t="str">
        <v>ENGINEERING</v>
      </c>
      <c r="BY3609" t="str">
        <v>AJIBOYE LANRE (ENGR)</v>
      </c>
      <c r="BZ3609" s="31">
        <v>44882</v>
      </c>
      <c r="CA3609" s="40">
        <v>0.49394675925925924</v>
      </c>
      <c r="DB3609">
        <v>743</v>
      </c>
      <c r="DC3609" t="str">
        <v>MICURA</v>
      </c>
      <c r="DD3609" t="str">
        <v>ANTHONY EHIS (MIC)</v>
      </c>
      <c r="DE3609" s="31">
        <v>44882</v>
      </c>
      <c r="DF3609" s="40">
        <v>0.84090277777777778</v>
      </c>
    </row>
    <row r="3610" spans="1:110" x14ac:dyDescent="0.25">
      <c r="A3610" s="109" t="s">
        <v>2017</v>
      </c>
      <c r="B3610">
        <v>359</v>
      </c>
      <c r="C3610" s="109" t="s">
        <v>52</v>
      </c>
      <c r="D3610" s="109" t="s">
        <v>1907</v>
      </c>
      <c r="E3610" s="94">
        <v>44871</v>
      </c>
      <c r="F3610" s="174">
        <v>0.76728009259259256</v>
      </c>
      <c r="G3610">
        <v>2</v>
      </c>
      <c r="H3610" s="109" t="s">
        <v>1908</v>
      </c>
      <c r="I3610">
        <v>4848209</v>
      </c>
      <c r="AR3610">
        <v>270</v>
      </c>
      <c r="AS3610" t="str">
        <v>OPERATIONS</v>
      </c>
      <c r="AT3610" t="str">
        <v>AKINGUNOLA SUNDAY (OPS)</v>
      </c>
      <c r="AU3610" s="31">
        <v>44884</v>
      </c>
      <c r="AV3610" s="40">
        <v>0.42766203703703703</v>
      </c>
      <c r="BW3610">
        <v>361</v>
      </c>
      <c r="BX3610" t="str">
        <v>ENGINEERING</v>
      </c>
      <c r="BY3610" t="str">
        <v>VICTOR EWELIM O. (ENGR)</v>
      </c>
      <c r="BZ3610" s="31">
        <v>44882</v>
      </c>
      <c r="CA3610" s="40">
        <v>0.49406250000000002</v>
      </c>
      <c r="DB3610">
        <v>744</v>
      </c>
      <c r="DC3610" t="str">
        <v>MICURA</v>
      </c>
      <c r="DD3610" t="str">
        <v>OGEH EMMANUEL O.</v>
      </c>
      <c r="DE3610" s="31">
        <v>44882</v>
      </c>
      <c r="DF3610" s="40">
        <v>0.84096064814814819</v>
      </c>
    </row>
    <row r="3611" spans="1:110" x14ac:dyDescent="0.25">
      <c r="A3611" s="109" t="s">
        <v>2017</v>
      </c>
      <c r="B3611">
        <v>360</v>
      </c>
      <c r="C3611" s="109" t="s">
        <v>53</v>
      </c>
      <c r="D3611" s="109" t="s">
        <v>654</v>
      </c>
      <c r="E3611" s="94">
        <v>44871</v>
      </c>
      <c r="F3611" s="174">
        <v>0.76731481481481478</v>
      </c>
      <c r="G3611">
        <v>2</v>
      </c>
      <c r="H3611" s="109" t="s">
        <v>655</v>
      </c>
      <c r="I3611">
        <v>2650232</v>
      </c>
      <c r="AR3611">
        <v>271</v>
      </c>
      <c r="AS3611" t="str">
        <v>ENGINEERING</v>
      </c>
      <c r="AT3611" t="str">
        <v>CHRISTIAN CHINWEUBA (EN</v>
      </c>
      <c r="AU3611" s="31">
        <v>44884</v>
      </c>
      <c r="AV3611" s="40">
        <v>0.43574074074074076</v>
      </c>
      <c r="BW3611">
        <v>362</v>
      </c>
      <c r="BX3611" t="str">
        <v>ENGINEERING</v>
      </c>
      <c r="BY3611" t="str">
        <v>ADEDOTUN KASALI (ENGR)</v>
      </c>
      <c r="BZ3611" s="31">
        <v>44882</v>
      </c>
      <c r="CA3611" s="40">
        <v>0.49438657407407405</v>
      </c>
      <c r="DB3611">
        <v>745</v>
      </c>
      <c r="DC3611" t="str">
        <v>OPERATIONS</v>
      </c>
      <c r="DD3611" t="str">
        <v>OLANIYI OLANIYAN (OPS)</v>
      </c>
      <c r="DE3611" s="31">
        <v>44882</v>
      </c>
      <c r="DF3611" s="40">
        <v>0.84245370370370365</v>
      </c>
    </row>
    <row r="3612" spans="1:110" x14ac:dyDescent="0.25">
      <c r="A3612" s="109" t="s">
        <v>2017</v>
      </c>
      <c r="B3612">
        <v>361</v>
      </c>
      <c r="C3612" s="109" t="s">
        <v>53</v>
      </c>
      <c r="D3612" s="109" t="s">
        <v>458</v>
      </c>
      <c r="E3612" s="94">
        <v>44871</v>
      </c>
      <c r="F3612" s="174">
        <v>0.76781250000000001</v>
      </c>
      <c r="G3612">
        <v>2</v>
      </c>
      <c r="H3612" s="109" t="s">
        <v>459</v>
      </c>
      <c r="I3612">
        <v>3640426</v>
      </c>
      <c r="AR3612">
        <v>14</v>
      </c>
      <c r="AS3612" t="str">
        <v>MICURA</v>
      </c>
      <c r="AT3612" t="str">
        <v>ONYEAMACHI MICHAEL (MIC</v>
      </c>
      <c r="AU3612" s="31">
        <v>44885</v>
      </c>
      <c r="AV3612" s="40">
        <v>0.25006944444444446</v>
      </c>
      <c r="BW3612">
        <v>363</v>
      </c>
      <c r="BX3612" t="str">
        <v>ENGINEERING</v>
      </c>
      <c r="BY3612" t="str">
        <v>OGBUNAYA UGOCHUKWU (ENG</v>
      </c>
      <c r="BZ3612" s="31">
        <v>44882</v>
      </c>
      <c r="CA3612" s="40">
        <v>0.49467592592592591</v>
      </c>
      <c r="DB3612">
        <v>746</v>
      </c>
      <c r="DC3612" t="str">
        <v>GATE OPS</v>
      </c>
      <c r="DD3612" t="str">
        <v>EJECKAM CHINWE (GATE)</v>
      </c>
      <c r="DE3612" s="31">
        <v>44882</v>
      </c>
      <c r="DF3612" s="40">
        <v>0.84250000000000003</v>
      </c>
    </row>
    <row r="3613" spans="1:110" x14ac:dyDescent="0.25">
      <c r="A3613" s="109" t="s">
        <v>2017</v>
      </c>
      <c r="B3613">
        <v>362</v>
      </c>
      <c r="C3613" s="109" t="s">
        <v>53</v>
      </c>
      <c r="D3613" s="109" t="s">
        <v>370</v>
      </c>
      <c r="E3613" s="94">
        <v>44871</v>
      </c>
      <c r="F3613" s="174">
        <v>0.76784722222222224</v>
      </c>
      <c r="G3613">
        <v>2</v>
      </c>
      <c r="H3613" s="109" t="s">
        <v>371</v>
      </c>
      <c r="I3613"/>
      <c r="AR3613">
        <v>15</v>
      </c>
      <c r="AS3613" t="str">
        <v>MICURA</v>
      </c>
      <c r="AT3613" t="str">
        <v>FENUYI IDOWU (MIC)</v>
      </c>
      <c r="AU3613" s="31">
        <v>44885</v>
      </c>
      <c r="AV3613" s="40">
        <v>0.25086805555555558</v>
      </c>
      <c r="BW3613">
        <v>364</v>
      </c>
      <c r="BX3613" t="str">
        <v>ENGINEERING</v>
      </c>
      <c r="BY3613" t="str">
        <v>OGBOLU MICHAEL (ENGR)</v>
      </c>
      <c r="BZ3613" s="31">
        <v>44882</v>
      </c>
      <c r="CA3613" s="40">
        <v>0.4947685185185185</v>
      </c>
      <c r="DB3613">
        <v>747</v>
      </c>
      <c r="DC3613" t="str">
        <v>ENGINEERING</v>
      </c>
      <c r="DD3613" t="str">
        <v>ETONG OKON BERNARD</v>
      </c>
      <c r="DE3613" s="31">
        <v>44882</v>
      </c>
      <c r="DF3613" s="40">
        <v>0.84256944444444448</v>
      </c>
    </row>
    <row r="3614" spans="1:110" x14ac:dyDescent="0.25">
      <c r="A3614" s="109" t="s">
        <v>2017</v>
      </c>
      <c r="B3614">
        <v>363</v>
      </c>
      <c r="C3614" s="109" t="s">
        <v>53</v>
      </c>
      <c r="D3614" s="109" t="s">
        <v>793</v>
      </c>
      <c r="E3614" s="94">
        <v>44871</v>
      </c>
      <c r="F3614" s="174">
        <v>0.76827546296296301</v>
      </c>
      <c r="G3614">
        <v>2</v>
      </c>
      <c r="H3614" s="109" t="s">
        <v>794</v>
      </c>
      <c r="I3614"/>
      <c r="AR3614">
        <v>16</v>
      </c>
      <c r="AS3614" t="str">
        <v>MICURA</v>
      </c>
      <c r="AT3614" t="str">
        <v>WISDOM ETIM W.(MIC)</v>
      </c>
      <c r="AU3614" s="31">
        <v>44885</v>
      </c>
      <c r="AV3614" s="40">
        <v>0.25097222222222221</v>
      </c>
      <c r="BW3614">
        <v>365</v>
      </c>
      <c r="BX3614" t="str">
        <v>ENGINEERING</v>
      </c>
      <c r="BY3614" t="str">
        <v>EZE OKECHUKWU (ENG)</v>
      </c>
      <c r="BZ3614" s="31">
        <v>44882</v>
      </c>
      <c r="CA3614" s="40">
        <v>0.49483796296296295</v>
      </c>
      <c r="DB3614">
        <v>748</v>
      </c>
      <c r="DC3614" t="str">
        <v>MICURA</v>
      </c>
      <c r="DD3614" t="str">
        <v>EKWERE PATRICK (MIC)</v>
      </c>
      <c r="DE3614" s="31">
        <v>44882</v>
      </c>
      <c r="DF3614" s="40">
        <v>0.84370370370370373</v>
      </c>
    </row>
    <row r="3615" spans="1:110" x14ac:dyDescent="0.25">
      <c r="A3615" s="109" t="s">
        <v>2017</v>
      </c>
      <c r="B3615">
        <v>364</v>
      </c>
      <c r="C3615" s="109" t="s">
        <v>53</v>
      </c>
      <c r="D3615" s="109" t="s">
        <v>766</v>
      </c>
      <c r="E3615" s="94">
        <v>44871</v>
      </c>
      <c r="F3615" s="174">
        <v>0.76831018518518523</v>
      </c>
      <c r="G3615">
        <v>2</v>
      </c>
      <c r="H3615" s="109" t="s">
        <v>767</v>
      </c>
      <c r="I3615"/>
      <c r="AR3615">
        <v>17</v>
      </c>
      <c r="AS3615" t="str">
        <v>MICURA</v>
      </c>
      <c r="AT3615" t="str">
        <v>MOMODU ABDULAI (MIC)</v>
      </c>
      <c r="AU3615" s="31">
        <v>44885</v>
      </c>
      <c r="AV3615" s="40">
        <v>0.25126157407407407</v>
      </c>
      <c r="BW3615">
        <v>366</v>
      </c>
      <c r="BX3615" t="str">
        <v>ENGINEERING</v>
      </c>
      <c r="BY3615" t="str">
        <v>SUNDAY JOSEPH O. (ENGR)</v>
      </c>
      <c r="BZ3615" s="31">
        <v>44882</v>
      </c>
      <c r="CA3615" s="40">
        <v>0.4949189814814815</v>
      </c>
      <c r="DB3615">
        <v>749</v>
      </c>
      <c r="DC3615" t="str">
        <v>ENGINEERING</v>
      </c>
      <c r="DD3615" t="str">
        <v>EZEKIEL YUNANA (DRV)</v>
      </c>
      <c r="DE3615" s="31">
        <v>44882</v>
      </c>
      <c r="DF3615" s="40">
        <v>0.84487268518518521</v>
      </c>
    </row>
    <row r="3616" spans="1:110" x14ac:dyDescent="0.25">
      <c r="A3616" s="109" t="s">
        <v>2017</v>
      </c>
      <c r="B3616">
        <v>365</v>
      </c>
      <c r="C3616" s="109" t="s">
        <v>53</v>
      </c>
      <c r="D3616" s="109" t="s">
        <v>652</v>
      </c>
      <c r="E3616" s="94">
        <v>44871</v>
      </c>
      <c r="F3616" s="174">
        <v>0.76834490740740746</v>
      </c>
      <c r="G3616">
        <v>2</v>
      </c>
      <c r="H3616" s="109" t="s">
        <v>653</v>
      </c>
      <c r="I3616"/>
      <c r="AR3616">
        <v>18</v>
      </c>
      <c r="AS3616" t="str">
        <v>OPERATIONS</v>
      </c>
      <c r="AT3616" t="str">
        <v>OGBEIDE MUTAIRU (OPS)</v>
      </c>
      <c r="AU3616" s="31">
        <v>44885</v>
      </c>
      <c r="AV3616" s="40">
        <v>0.25180555555555556</v>
      </c>
      <c r="BW3616">
        <v>367</v>
      </c>
      <c r="BX3616" t="str">
        <v>ENGINEERING</v>
      </c>
      <c r="BY3616" t="str">
        <v>CHRISTIAN CHINWEUBA (EN</v>
      </c>
      <c r="BZ3616" s="31">
        <v>44882</v>
      </c>
      <c r="CA3616" s="40">
        <v>0.4949884259259259</v>
      </c>
      <c r="DB3616">
        <v>750</v>
      </c>
      <c r="DC3616" t="str">
        <v>OPERATIONS</v>
      </c>
      <c r="DD3616" t="str">
        <v>AIREDE SULEMAN (OPS)</v>
      </c>
      <c r="DE3616" s="31">
        <v>44882</v>
      </c>
      <c r="DF3616" s="40">
        <v>0.8451967592592593</v>
      </c>
    </row>
    <row r="3617" spans="1:110" x14ac:dyDescent="0.25">
      <c r="A3617" s="109" t="s">
        <v>2017</v>
      </c>
      <c r="B3617">
        <v>366</v>
      </c>
      <c r="C3617" s="109" t="s">
        <v>53</v>
      </c>
      <c r="D3617" s="109" t="s">
        <v>358</v>
      </c>
      <c r="E3617" s="94">
        <v>44871</v>
      </c>
      <c r="F3617" s="174">
        <v>0.76839120370370373</v>
      </c>
      <c r="G3617">
        <v>2</v>
      </c>
      <c r="H3617" s="109" t="s">
        <v>359</v>
      </c>
      <c r="I3617"/>
      <c r="AR3617">
        <v>19</v>
      </c>
      <c r="AS3617" t="str">
        <v>MICURA</v>
      </c>
      <c r="AT3617" t="str">
        <v>EBIZIMO INGBAIFEGHA (MIC</v>
      </c>
      <c r="AU3617" s="31">
        <v>44885</v>
      </c>
      <c r="AV3617" s="40">
        <v>0.25209490740740742</v>
      </c>
      <c r="BW3617">
        <v>368</v>
      </c>
      <c r="BX3617" t="str">
        <v>ENGINEERING</v>
      </c>
      <c r="BY3617" t="str">
        <v>MUNIRU M. IDOWU (ENGR)</v>
      </c>
      <c r="BZ3617" s="31">
        <v>44882</v>
      </c>
      <c r="CA3617" s="40">
        <v>0.49504629629629632</v>
      </c>
      <c r="DB3617">
        <v>751</v>
      </c>
      <c r="DC3617" t="str">
        <v>ENGINEERING</v>
      </c>
      <c r="DD3617" t="str">
        <v>OJAIDE GODWIN (ENGR)</v>
      </c>
      <c r="DE3617" s="31">
        <v>44882</v>
      </c>
      <c r="DF3617" s="40">
        <v>0.85293981481481485</v>
      </c>
    </row>
    <row r="3618" spans="1:110" x14ac:dyDescent="0.25">
      <c r="A3618" s="109" t="s">
        <v>2017</v>
      </c>
      <c r="B3618">
        <v>367</v>
      </c>
      <c r="C3618" s="109" t="s">
        <v>53</v>
      </c>
      <c r="D3618" s="109" t="s">
        <v>278</v>
      </c>
      <c r="E3618" s="94">
        <v>44871</v>
      </c>
      <c r="F3618" s="174">
        <v>0.76923611111111112</v>
      </c>
      <c r="G3618">
        <v>2</v>
      </c>
      <c r="H3618" s="109" t="s">
        <v>279</v>
      </c>
      <c r="I3618">
        <v>2024793</v>
      </c>
      <c r="AR3618">
        <v>20</v>
      </c>
      <c r="AS3618" t="str">
        <v>MICURA</v>
      </c>
      <c r="AT3618" t="str">
        <v>ONYENCHO EBUKA (MIC)</v>
      </c>
      <c r="AU3618" s="31">
        <v>44885</v>
      </c>
      <c r="AV3618" s="40">
        <v>0.25234953703703705</v>
      </c>
      <c r="BW3618">
        <v>369</v>
      </c>
      <c r="BX3618" t="str">
        <v>OPERATIONS</v>
      </c>
      <c r="BY3618" t="str">
        <v>AILERU QUDUS (OPS)</v>
      </c>
      <c r="BZ3618" s="31">
        <v>44882</v>
      </c>
      <c r="CA3618" s="40">
        <v>0.49511574074074072</v>
      </c>
      <c r="DB3618">
        <v>752</v>
      </c>
      <c r="DC3618" t="str">
        <v>MICURA</v>
      </c>
      <c r="DD3618" t="str">
        <v>SOBUR OLAFUYI (MIC)</v>
      </c>
      <c r="DE3618" s="31">
        <v>44882</v>
      </c>
      <c r="DF3618" s="40">
        <v>0.8556597222222222</v>
      </c>
    </row>
    <row r="3619" spans="1:110" x14ac:dyDescent="0.25">
      <c r="A3619" s="109" t="s">
        <v>2017</v>
      </c>
      <c r="B3619">
        <v>368</v>
      </c>
      <c r="C3619" s="109" t="s">
        <v>53</v>
      </c>
      <c r="D3619" s="109" t="s">
        <v>1523</v>
      </c>
      <c r="E3619" s="94">
        <v>44871</v>
      </c>
      <c r="F3619" s="174">
        <v>0.76927083333333335</v>
      </c>
      <c r="G3619">
        <v>2</v>
      </c>
      <c r="H3619" s="109" t="s">
        <v>1524</v>
      </c>
      <c r="I3619">
        <v>5511104</v>
      </c>
      <c r="AR3619">
        <v>21</v>
      </c>
      <c r="AS3619" t="str">
        <v>MICURA</v>
      </c>
      <c r="AT3619" t="str">
        <v>IFARA JOHNSON (MIC)</v>
      </c>
      <c r="AU3619" s="31">
        <v>44885</v>
      </c>
      <c r="AV3619" s="40">
        <v>0.25247685185185187</v>
      </c>
      <c r="BW3619">
        <v>370</v>
      </c>
      <c r="BX3619" t="str">
        <v>ENGINEERING</v>
      </c>
      <c r="BY3619" t="str">
        <v>OSAYANDE GODDY (ENGR)</v>
      </c>
      <c r="BZ3619" s="31">
        <v>44882</v>
      </c>
      <c r="CA3619" s="40">
        <v>0.49530092592592595</v>
      </c>
      <c r="DB3619">
        <v>753</v>
      </c>
      <c r="DC3619" t="str">
        <v>ENGINEERING</v>
      </c>
      <c r="DD3619" t="str">
        <v>USMAN ISHAKA</v>
      </c>
      <c r="DE3619" s="31">
        <v>44882</v>
      </c>
      <c r="DF3619" s="40">
        <v>0.85739583333333336</v>
      </c>
    </row>
    <row r="3620" spans="1:110" x14ac:dyDescent="0.25">
      <c r="A3620" s="109" t="s">
        <v>2017</v>
      </c>
      <c r="B3620">
        <v>369</v>
      </c>
      <c r="C3620" s="109" t="s">
        <v>53</v>
      </c>
      <c r="D3620" s="109" t="s">
        <v>742</v>
      </c>
      <c r="E3620" s="94">
        <v>44871</v>
      </c>
      <c r="F3620" s="174">
        <v>0.76931712962962961</v>
      </c>
      <c r="G3620">
        <v>2</v>
      </c>
      <c r="H3620" s="109" t="s">
        <v>743</v>
      </c>
      <c r="I3620">
        <v>2024799</v>
      </c>
      <c r="AR3620">
        <v>22</v>
      </c>
      <c r="AS3620" t="str">
        <v>OPERATIONS</v>
      </c>
      <c r="AT3620" t="str">
        <v>AICHENEDE ENDURANCE (OP</v>
      </c>
      <c r="AU3620" s="31">
        <v>44885</v>
      </c>
      <c r="AV3620" s="40">
        <v>0.25262731481481482</v>
      </c>
      <c r="BW3620">
        <v>371</v>
      </c>
      <c r="BX3620" t="str">
        <v>ENGINEERING</v>
      </c>
      <c r="BY3620" t="str">
        <v>SAKA ABOLORE (ENGR)</v>
      </c>
      <c r="BZ3620" s="31">
        <v>44882</v>
      </c>
      <c r="CA3620" s="40">
        <v>0.49535879629629631</v>
      </c>
      <c r="DB3620">
        <v>754</v>
      </c>
      <c r="DC3620" t="str">
        <v>OPERATIONS</v>
      </c>
      <c r="DD3620" t="str">
        <v>ADEOTI NOAH A.</v>
      </c>
      <c r="DE3620" s="31">
        <v>44882</v>
      </c>
      <c r="DF3620" s="40">
        <v>0.86346064814814816</v>
      </c>
    </row>
    <row r="3621" spans="1:110" x14ac:dyDescent="0.25">
      <c r="A3621" s="109" t="s">
        <v>2017</v>
      </c>
      <c r="B3621">
        <v>370</v>
      </c>
      <c r="C3621" s="109" t="s">
        <v>52</v>
      </c>
      <c r="D3621" s="109" t="s">
        <v>408</v>
      </c>
      <c r="E3621" s="94">
        <v>44871</v>
      </c>
      <c r="F3621" s="174">
        <v>0.76952546296296298</v>
      </c>
      <c r="G3621">
        <v>2</v>
      </c>
      <c r="H3621" s="109" t="s">
        <v>409</v>
      </c>
      <c r="I3621">
        <v>7495630</v>
      </c>
      <c r="AR3621">
        <v>23</v>
      </c>
      <c r="AS3621" t="str">
        <v>MICURA</v>
      </c>
      <c r="AT3621" t="str">
        <v>EBIASUODE JAMES E. (MIC)</v>
      </c>
      <c r="AU3621" s="31">
        <v>44885</v>
      </c>
      <c r="AV3621" s="40">
        <v>0.25296296296296295</v>
      </c>
      <c r="BW3621">
        <v>372</v>
      </c>
      <c r="BX3621" t="str">
        <v>ENGINEERING</v>
      </c>
      <c r="BY3621" t="str">
        <v>OLUBIYI SAHEED AKANDE</v>
      </c>
      <c r="BZ3621" s="31">
        <v>44882</v>
      </c>
      <c r="CA3621" s="40">
        <v>0.49542824074074077</v>
      </c>
      <c r="DB3621">
        <v>755</v>
      </c>
      <c r="DC3621" t="str">
        <v>OPERATIONS</v>
      </c>
      <c r="DD3621" t="str">
        <v>OKEDURUM CHRISTIAN (MIC</v>
      </c>
      <c r="DE3621" s="31">
        <v>44882</v>
      </c>
      <c r="DF3621" s="40">
        <v>0.86354166666666665</v>
      </c>
    </row>
    <row r="3622" spans="1:110" x14ac:dyDescent="0.25">
      <c r="A3622" s="109" t="s">
        <v>2017</v>
      </c>
      <c r="B3622">
        <v>371</v>
      </c>
      <c r="C3622" s="109" t="s">
        <v>52</v>
      </c>
      <c r="D3622" s="109" t="s">
        <v>1541</v>
      </c>
      <c r="E3622" s="94">
        <v>44871</v>
      </c>
      <c r="F3622" s="174">
        <v>0.76956018518518521</v>
      </c>
      <c r="G3622">
        <v>2</v>
      </c>
      <c r="H3622" s="109" t="s">
        <v>1542</v>
      </c>
      <c r="I3622">
        <v>5435681</v>
      </c>
      <c r="AR3622">
        <v>24</v>
      </c>
      <c r="AS3622" t="str">
        <v>MICURA</v>
      </c>
      <c r="AT3622" t="str">
        <v>MARSHALL STEPHEN (MIC)</v>
      </c>
      <c r="AU3622" s="31">
        <v>44885</v>
      </c>
      <c r="AV3622" s="40">
        <v>0.25304398148148149</v>
      </c>
      <c r="BW3622">
        <v>373</v>
      </c>
      <c r="BX3622" t="str">
        <v>OPERATIONS</v>
      </c>
      <c r="BY3622" t="str">
        <v>SOYOMI OLUMUYIWA (OPS)</v>
      </c>
      <c r="BZ3622" s="31">
        <v>44882</v>
      </c>
      <c r="CA3622" s="40">
        <v>0.49553240740740739</v>
      </c>
      <c r="DB3622">
        <v>756</v>
      </c>
      <c r="DC3622" t="str">
        <v>OPERATIONS</v>
      </c>
      <c r="DD3622" t="str">
        <v>AZEEZ OLUSEGUN (OPS)</v>
      </c>
      <c r="DE3622" s="31">
        <v>44882</v>
      </c>
      <c r="DF3622" s="40">
        <v>0.86357638888888888</v>
      </c>
    </row>
    <row r="3623" spans="1:110" x14ac:dyDescent="0.25">
      <c r="A3623" s="109" t="s">
        <v>2017</v>
      </c>
      <c r="B3623">
        <v>372</v>
      </c>
      <c r="C3623" s="109" t="s">
        <v>52</v>
      </c>
      <c r="D3623" s="109" t="s">
        <v>777</v>
      </c>
      <c r="E3623" s="94">
        <v>44871</v>
      </c>
      <c r="F3623" s="174">
        <v>0.76960648148148147</v>
      </c>
      <c r="G3623">
        <v>2</v>
      </c>
      <c r="H3623" s="109" t="s">
        <v>778</v>
      </c>
      <c r="I3623">
        <v>5381975</v>
      </c>
      <c r="AR3623">
        <v>25</v>
      </c>
      <c r="AS3623" t="str">
        <v>MICURA</v>
      </c>
      <c r="AT3623" t="str">
        <v>ADESOJI OYEBANJI (MIC)</v>
      </c>
      <c r="AU3623" s="31">
        <v>44885</v>
      </c>
      <c r="AV3623" s="40">
        <v>0.25329861111111113</v>
      </c>
      <c r="BW3623">
        <v>374</v>
      </c>
      <c r="BX3623" t="str">
        <v>ENGINEERING</v>
      </c>
      <c r="BY3623" t="str">
        <v>CHARLES BENJAMIN (MIC)</v>
      </c>
      <c r="BZ3623" s="31">
        <v>44882</v>
      </c>
      <c r="CA3623" s="40">
        <v>0.49560185185185185</v>
      </c>
      <c r="DB3623">
        <v>757</v>
      </c>
      <c r="DC3623" t="str">
        <v>OPERATIONS</v>
      </c>
      <c r="DD3623" t="str">
        <v>OJOBOR GOD'SPOWER (OPS)</v>
      </c>
      <c r="DE3623" s="31">
        <v>44882</v>
      </c>
      <c r="DF3623" s="40">
        <v>0.87315972222222227</v>
      </c>
    </row>
    <row r="3624" spans="1:110" x14ac:dyDescent="0.25">
      <c r="A3624" s="109" t="s">
        <v>2017</v>
      </c>
      <c r="B3624">
        <v>373</v>
      </c>
      <c r="C3624" s="109" t="s">
        <v>53</v>
      </c>
      <c r="D3624" s="109" t="s">
        <v>781</v>
      </c>
      <c r="E3624" s="94">
        <v>44871</v>
      </c>
      <c r="F3624" s="174">
        <v>0.77004629629629628</v>
      </c>
      <c r="G3624">
        <v>2</v>
      </c>
      <c r="H3624" s="109" t="s">
        <v>782</v>
      </c>
      <c r="I3624">
        <v>2856175</v>
      </c>
      <c r="AR3624">
        <v>26</v>
      </c>
      <c r="AS3624" t="str">
        <v>MICURA</v>
      </c>
      <c r="AT3624" t="str">
        <v>ROMANUS SUCCESS (MIC)</v>
      </c>
      <c r="AU3624" s="31">
        <v>44885</v>
      </c>
      <c r="AV3624" s="40">
        <v>0.25349537037037034</v>
      </c>
      <c r="BW3624">
        <v>375</v>
      </c>
      <c r="BX3624" t="str">
        <v>ENGINEERING</v>
      </c>
      <c r="BY3624" t="str">
        <v>EBO KEHINDE (ENGR)</v>
      </c>
      <c r="BZ3624" s="31">
        <v>44882</v>
      </c>
      <c r="CA3624" s="40">
        <v>0.49569444444444444</v>
      </c>
      <c r="DB3624">
        <v>758</v>
      </c>
      <c r="DC3624" t="str">
        <v>OPERATIONS</v>
      </c>
      <c r="DD3624" t="str">
        <v>CHRISTOPHER ONYEFULUCHI</v>
      </c>
      <c r="DE3624" s="31">
        <v>44882</v>
      </c>
      <c r="DF3624" s="40">
        <v>0.87368055555555557</v>
      </c>
    </row>
    <row r="3625" spans="1:110" x14ac:dyDescent="0.25">
      <c r="A3625" s="109" t="s">
        <v>2017</v>
      </c>
      <c r="B3625">
        <v>374</v>
      </c>
      <c r="C3625" s="109" t="s">
        <v>53</v>
      </c>
      <c r="D3625" s="109" t="s">
        <v>578</v>
      </c>
      <c r="E3625" s="94">
        <v>44871</v>
      </c>
      <c r="F3625" s="174">
        <v>0.77008101851851851</v>
      </c>
      <c r="G3625">
        <v>2</v>
      </c>
      <c r="H3625" s="109" t="s">
        <v>579</v>
      </c>
      <c r="I3625"/>
      <c r="AR3625">
        <v>27</v>
      </c>
      <c r="AS3625" t="str">
        <v>ENGINEERING</v>
      </c>
      <c r="AT3625" t="str">
        <v>IFEANYI OZONUWE (ENGR)</v>
      </c>
      <c r="AU3625" s="31">
        <v>44885</v>
      </c>
      <c r="AV3625" s="40">
        <v>0.25393518518518521</v>
      </c>
      <c r="BW3625">
        <v>376</v>
      </c>
      <c r="BX3625" t="str">
        <v>ENGINEERING</v>
      </c>
      <c r="BY3625" t="str">
        <v>KENI A. CLEMENT (ENGR)</v>
      </c>
      <c r="BZ3625" s="31">
        <v>44882</v>
      </c>
      <c r="CA3625" s="40">
        <v>0.49576388888888889</v>
      </c>
      <c r="DB3625">
        <v>759</v>
      </c>
      <c r="DC3625" t="str">
        <v>MICURA</v>
      </c>
      <c r="DD3625" t="str">
        <v>DIOBINMA OSCAR (MIC)</v>
      </c>
      <c r="DE3625" s="31">
        <v>44882</v>
      </c>
      <c r="DF3625" s="40">
        <v>0.88071759259259264</v>
      </c>
    </row>
    <row r="3626" spans="1:110" x14ac:dyDescent="0.25">
      <c r="A3626" s="109" t="s">
        <v>2017</v>
      </c>
      <c r="B3626">
        <v>375</v>
      </c>
      <c r="C3626" s="109" t="s">
        <v>53</v>
      </c>
      <c r="D3626" s="109" t="s">
        <v>1440</v>
      </c>
      <c r="E3626" s="94">
        <v>44871</v>
      </c>
      <c r="F3626" s="174">
        <v>0.77016203703703701</v>
      </c>
      <c r="G3626">
        <v>2</v>
      </c>
      <c r="H3626" s="109" t="s">
        <v>1441</v>
      </c>
      <c r="I3626">
        <v>5461132</v>
      </c>
      <c r="AR3626">
        <v>28</v>
      </c>
      <c r="AS3626" t="str">
        <v>OPERATIONS</v>
      </c>
      <c r="AT3626" t="str">
        <v>IDAHOSA JOSHUA (MIC)</v>
      </c>
      <c r="AU3626" s="31">
        <v>44885</v>
      </c>
      <c r="AV3626" s="40">
        <v>0.2540162037037037</v>
      </c>
      <c r="BW3626">
        <v>377</v>
      </c>
      <c r="BX3626" t="str">
        <v>ENGINEERING</v>
      </c>
      <c r="BY3626" t="str">
        <v>EZECHIE COLLINS (DRV)</v>
      </c>
      <c r="BZ3626" s="31">
        <v>44882</v>
      </c>
      <c r="CA3626" s="40">
        <v>0.49623842592592593</v>
      </c>
      <c r="DB3626">
        <v>760</v>
      </c>
      <c r="DC3626" t="str">
        <v>ENGINEERING</v>
      </c>
      <c r="DD3626" t="str">
        <v>BALOGUN LATEEF (ENGR)</v>
      </c>
      <c r="DE3626" s="31">
        <v>44882</v>
      </c>
      <c r="DF3626" s="40">
        <v>0.88877314814814812</v>
      </c>
    </row>
    <row r="3627" spans="1:110" x14ac:dyDescent="0.25">
      <c r="A3627" s="109" t="s">
        <v>2017</v>
      </c>
      <c r="B3627">
        <v>376</v>
      </c>
      <c r="C3627" s="109" t="s">
        <v>52</v>
      </c>
      <c r="D3627" s="109" t="s">
        <v>1320</v>
      </c>
      <c r="E3627" s="94">
        <v>44871</v>
      </c>
      <c r="F3627" s="174">
        <v>0.77030092592592592</v>
      </c>
      <c r="G3627">
        <v>2</v>
      </c>
      <c r="H3627" s="109" t="s">
        <v>1321</v>
      </c>
      <c r="I3627">
        <v>5364542</v>
      </c>
      <c r="AR3627">
        <v>29</v>
      </c>
      <c r="AS3627" t="str">
        <v>OPERATIONS</v>
      </c>
      <c r="AT3627" t="str">
        <v>NICHOLAS PIUS (OPS)</v>
      </c>
      <c r="AU3627" s="31">
        <v>44885</v>
      </c>
      <c r="AV3627" s="40">
        <v>0.25414351851851852</v>
      </c>
      <c r="BW3627">
        <v>378</v>
      </c>
      <c r="BX3627" t="str">
        <v>ENGINEERING</v>
      </c>
      <c r="BY3627" t="str">
        <v>YOUNG EMMANUEL )DRV)</v>
      </c>
      <c r="BZ3627" s="31">
        <v>44882</v>
      </c>
      <c r="CA3627" s="40">
        <v>0.49629629629629629</v>
      </c>
      <c r="DB3627">
        <v>761</v>
      </c>
      <c r="DC3627" t="str">
        <v>OPERATIONS</v>
      </c>
      <c r="DD3627" t="str">
        <v>KINGSELEY NAJOMOH (OPS)</v>
      </c>
      <c r="DE3627" s="31">
        <v>44882</v>
      </c>
      <c r="DF3627" s="40">
        <v>0.89067129629629627</v>
      </c>
    </row>
    <row r="3628" spans="1:110" x14ac:dyDescent="0.25">
      <c r="A3628" s="109" t="s">
        <v>2017</v>
      </c>
      <c r="B3628">
        <v>377</v>
      </c>
      <c r="C3628" s="109" t="s">
        <v>54</v>
      </c>
      <c r="D3628" s="109" t="s">
        <v>352</v>
      </c>
      <c r="E3628" s="94">
        <v>44871</v>
      </c>
      <c r="F3628" s="174">
        <v>0.77064814814814819</v>
      </c>
      <c r="G3628">
        <v>2</v>
      </c>
      <c r="H3628" s="109" t="s">
        <v>353</v>
      </c>
      <c r="I3628">
        <v>6691269</v>
      </c>
      <c r="AR3628">
        <v>30</v>
      </c>
      <c r="AS3628" t="str">
        <v>MICURA</v>
      </c>
      <c r="AT3628" t="str">
        <v>OBAFEMI OWOLABI (MIC)</v>
      </c>
      <c r="AU3628" s="31">
        <v>44885</v>
      </c>
      <c r="AV3628" s="40">
        <v>0.25466435185185188</v>
      </c>
      <c r="BW3628">
        <v>379</v>
      </c>
      <c r="BX3628" t="str">
        <v>MICURA</v>
      </c>
      <c r="BY3628" t="str">
        <v>BAYEWO ILESANMI M. (MIC</v>
      </c>
      <c r="BZ3628" s="31">
        <v>44882</v>
      </c>
      <c r="CA3628" s="40">
        <v>0.49637731481481484</v>
      </c>
      <c r="DB3628">
        <v>762</v>
      </c>
      <c r="DC3628" t="str">
        <v>OPERATIONS</v>
      </c>
      <c r="DD3628" t="str">
        <v>OGUNBAYO ABIOLA (OPS)</v>
      </c>
      <c r="DE3628" s="31">
        <v>44882</v>
      </c>
      <c r="DF3628" s="40">
        <v>0.89074074074074072</v>
      </c>
    </row>
    <row r="3629" spans="1:110" x14ac:dyDescent="0.25">
      <c r="A3629" s="109" t="s">
        <v>2017</v>
      </c>
      <c r="B3629">
        <v>378</v>
      </c>
      <c r="C3629" s="109" t="s">
        <v>52</v>
      </c>
      <c r="D3629" s="109" t="s">
        <v>1561</v>
      </c>
      <c r="E3629" s="94">
        <v>44871</v>
      </c>
      <c r="F3629" s="174">
        <v>0.7707060185185185</v>
      </c>
      <c r="G3629">
        <v>2</v>
      </c>
      <c r="H3629" s="109" t="s">
        <v>1562</v>
      </c>
      <c r="I3629">
        <v>5415498</v>
      </c>
      <c r="AR3629">
        <v>31</v>
      </c>
      <c r="AS3629" t="str">
        <v>OPERATIONS</v>
      </c>
      <c r="AT3629" t="str">
        <v>ABIDOYE SAMUEL (OPS)</v>
      </c>
      <c r="AU3629" s="31">
        <v>44885</v>
      </c>
      <c r="AV3629" s="40">
        <v>0.25473379629629628</v>
      </c>
      <c r="BW3629">
        <v>380</v>
      </c>
      <c r="BX3629" t="str">
        <v>ENGINEERING</v>
      </c>
      <c r="BY3629" t="str">
        <v>OLAGUNJU AJIBOLA (ENGR)</v>
      </c>
      <c r="BZ3629" s="31">
        <v>44882</v>
      </c>
      <c r="CA3629" s="40">
        <v>0.49664351851851851</v>
      </c>
      <c r="DB3629">
        <v>763</v>
      </c>
      <c r="DC3629" t="str">
        <v>OPERATIONS</v>
      </c>
      <c r="DD3629" t="str">
        <v>IBRAHIM AMINU</v>
      </c>
      <c r="DE3629" s="31">
        <v>44882</v>
      </c>
      <c r="DF3629" s="40">
        <v>0.89126157407407403</v>
      </c>
    </row>
    <row r="3630" spans="1:110" x14ac:dyDescent="0.25">
      <c r="A3630" s="109" t="s">
        <v>2017</v>
      </c>
      <c r="B3630">
        <v>379</v>
      </c>
      <c r="C3630" s="109" t="s">
        <v>18</v>
      </c>
      <c r="D3630" s="109" t="s">
        <v>1552</v>
      </c>
      <c r="E3630" s="94">
        <v>44871</v>
      </c>
      <c r="F3630" s="174">
        <v>0.77075231481481477</v>
      </c>
      <c r="G3630">
        <v>2</v>
      </c>
      <c r="H3630" s="109" t="s">
        <v>1553</v>
      </c>
      <c r="I3630">
        <v>6721174</v>
      </c>
      <c r="AR3630">
        <v>32</v>
      </c>
      <c r="AS3630" t="str">
        <v>MICURA</v>
      </c>
      <c r="AT3630" t="str">
        <v>ABBEY BALOGUN (MIC)</v>
      </c>
      <c r="AU3630" s="31">
        <v>44885</v>
      </c>
      <c r="AV3630" s="40">
        <v>0.25476851851851851</v>
      </c>
      <c r="BW3630">
        <v>381</v>
      </c>
      <c r="BX3630" t="str">
        <v>ENGINEERING</v>
      </c>
      <c r="BY3630" t="str">
        <v>ISU PATRICK (ENGR)</v>
      </c>
      <c r="BZ3630" s="31">
        <v>44882</v>
      </c>
      <c r="CA3630" s="40">
        <v>0.49671296296296297</v>
      </c>
      <c r="DB3630">
        <v>764</v>
      </c>
      <c r="DC3630" t="str">
        <v>OPERATIONS</v>
      </c>
      <c r="DD3630" t="str">
        <v>SODIQ ALABI (OPS)</v>
      </c>
      <c r="DE3630" s="31">
        <v>44882</v>
      </c>
      <c r="DF3630" s="40">
        <v>0.89341435185185181</v>
      </c>
    </row>
    <row r="3631" spans="1:110" x14ac:dyDescent="0.25">
      <c r="A3631" s="109" t="s">
        <v>2017</v>
      </c>
      <c r="B3631">
        <v>380</v>
      </c>
      <c r="C3631" s="109" t="s">
        <v>52</v>
      </c>
      <c r="D3631" s="109" t="s">
        <v>805</v>
      </c>
      <c r="E3631" s="94">
        <v>44871</v>
      </c>
      <c r="F3631" s="174">
        <v>0.77081018518518518</v>
      </c>
      <c r="G3631">
        <v>2</v>
      </c>
      <c r="H3631" s="109" t="s">
        <v>806</v>
      </c>
      <c r="I3631"/>
      <c r="AR3631">
        <v>33</v>
      </c>
      <c r="AS3631" t="str">
        <v>MICURA</v>
      </c>
      <c r="AT3631" t="str">
        <v>ADOYI FRANCIS (MIC)</v>
      </c>
      <c r="AU3631" s="31">
        <v>44885</v>
      </c>
      <c r="AV3631" s="40">
        <v>0.25534722222222223</v>
      </c>
      <c r="BW3631">
        <v>382</v>
      </c>
      <c r="BX3631" t="str">
        <v>ENGINEERING</v>
      </c>
      <c r="BY3631" t="str">
        <v>NDUKWE JOHN O. (ENGR)</v>
      </c>
      <c r="BZ3631" s="31">
        <v>44882</v>
      </c>
      <c r="CA3631" s="40">
        <v>0.49678240740740742</v>
      </c>
      <c r="DB3631">
        <v>765</v>
      </c>
      <c r="DC3631" t="str">
        <v>OPERATIONS</v>
      </c>
      <c r="DD3631" t="str">
        <v>ONWUNKWE NDUBUISI</v>
      </c>
      <c r="DE3631" s="31">
        <v>44882</v>
      </c>
      <c r="DF3631" s="40">
        <v>0.89414351851851848</v>
      </c>
    </row>
    <row r="3632" spans="1:110" x14ac:dyDescent="0.25">
      <c r="A3632" s="109" t="s">
        <v>2017</v>
      </c>
      <c r="B3632">
        <v>381</v>
      </c>
      <c r="C3632" s="109" t="s">
        <v>52</v>
      </c>
      <c r="D3632" s="109" t="s">
        <v>770</v>
      </c>
      <c r="E3632" s="94">
        <v>44871</v>
      </c>
      <c r="F3632" s="174">
        <v>0.77085648148148145</v>
      </c>
      <c r="G3632">
        <v>2</v>
      </c>
      <c r="H3632" s="109" t="s">
        <v>771</v>
      </c>
      <c r="I3632"/>
      <c r="AR3632">
        <v>34</v>
      </c>
      <c r="AS3632" t="str">
        <v>MICURA</v>
      </c>
      <c r="AT3632" t="str">
        <v>ELUU JOHN O. (MIC)</v>
      </c>
      <c r="AU3632" s="31">
        <v>44885</v>
      </c>
      <c r="AV3632" s="40">
        <v>0.25549768518518517</v>
      </c>
      <c r="BW3632">
        <v>383</v>
      </c>
      <c r="BX3632" t="str">
        <v>ENGINEERING</v>
      </c>
      <c r="BY3632" t="str">
        <v>IWETA JOSHUA EJIRO</v>
      </c>
      <c r="BZ3632" s="31">
        <v>44882</v>
      </c>
      <c r="CA3632" s="40">
        <v>0.49686342592592592</v>
      </c>
      <c r="DB3632">
        <v>766</v>
      </c>
      <c r="DC3632" t="str">
        <v>MICURA</v>
      </c>
      <c r="DD3632" t="str">
        <v>OHA EZECHINYERE (MIC)</v>
      </c>
      <c r="DE3632" s="31">
        <v>44882</v>
      </c>
      <c r="DF3632" s="40">
        <v>0.89563657407407404</v>
      </c>
    </row>
    <row r="3633" spans="1:110" x14ac:dyDescent="0.25">
      <c r="A3633" s="109" t="s">
        <v>2017</v>
      </c>
      <c r="B3633">
        <v>382</v>
      </c>
      <c r="C3633" s="109" t="s">
        <v>54</v>
      </c>
      <c r="D3633" s="109" t="s">
        <v>610</v>
      </c>
      <c r="E3633" s="94">
        <v>44871</v>
      </c>
      <c r="F3633" s="174">
        <v>0.77097222222222217</v>
      </c>
      <c r="G3633">
        <v>2</v>
      </c>
      <c r="H3633" s="109" t="s">
        <v>611</v>
      </c>
      <c r="I3633">
        <v>7760343</v>
      </c>
      <c r="AR3633">
        <v>35</v>
      </c>
      <c r="AS3633" t="str">
        <v>MICURA</v>
      </c>
      <c r="AT3633" t="str">
        <v>IKHANE ROBERT GREG (MIC)</v>
      </c>
      <c r="AU3633" s="31">
        <v>44885</v>
      </c>
      <c r="AV3633" s="40">
        <v>0.25572916666666667</v>
      </c>
      <c r="BW3633">
        <v>384</v>
      </c>
      <c r="BX3633" t="str">
        <v>MICURA</v>
      </c>
      <c r="BY3633" t="str">
        <v>KOLAWOLE ONATUNDE (MIC)</v>
      </c>
      <c r="BZ3633" s="31">
        <v>44882</v>
      </c>
      <c r="CA3633" s="40">
        <v>0.4969675925925926</v>
      </c>
      <c r="DB3633">
        <v>767</v>
      </c>
      <c r="DC3633" t="str">
        <v>MICURA</v>
      </c>
      <c r="DD3633" t="str">
        <v>DIKE KELECHI (MIC)</v>
      </c>
      <c r="DE3633" s="31">
        <v>44882</v>
      </c>
      <c r="DF3633" s="40">
        <v>0.89626157407407403</v>
      </c>
    </row>
    <row r="3634" spans="1:110" x14ac:dyDescent="0.25">
      <c r="A3634" s="109" t="s">
        <v>2017</v>
      </c>
      <c r="B3634">
        <v>383</v>
      </c>
      <c r="C3634" s="109" t="s">
        <v>52</v>
      </c>
      <c r="D3634" s="109" t="s">
        <v>594</v>
      </c>
      <c r="E3634" s="94">
        <v>44871</v>
      </c>
      <c r="F3634" s="174">
        <v>0.77123842592592595</v>
      </c>
      <c r="G3634">
        <v>2</v>
      </c>
      <c r="H3634" s="109" t="s">
        <v>595</v>
      </c>
      <c r="I3634">
        <v>7078869</v>
      </c>
      <c r="AR3634">
        <v>36</v>
      </c>
      <c r="AS3634" t="str">
        <v>MICURA</v>
      </c>
      <c r="AT3634" t="str">
        <v>OMONIYI OWOLABI (MIC)</v>
      </c>
      <c r="AU3634" s="31">
        <v>44885</v>
      </c>
      <c r="AV3634" s="40">
        <v>0.25626157407407407</v>
      </c>
      <c r="BW3634">
        <v>385</v>
      </c>
      <c r="BX3634" t="str">
        <v>MICURA</v>
      </c>
      <c r="BY3634" t="str">
        <v>CHIKERE CHUBUZOR(MIC)</v>
      </c>
      <c r="BZ3634" s="31">
        <v>44882</v>
      </c>
      <c r="CA3634" s="40">
        <v>0.49702546296296296</v>
      </c>
      <c r="DB3634">
        <v>768</v>
      </c>
      <c r="DC3634" t="str">
        <v>OPERATIONS</v>
      </c>
      <c r="DD3634" t="str">
        <v>SALIFU .E. YAKUBU (OPS)</v>
      </c>
      <c r="DE3634" s="31">
        <v>44882</v>
      </c>
      <c r="DF3634" s="40">
        <v>0.89789351851851851</v>
      </c>
    </row>
    <row r="3635" spans="1:110" x14ac:dyDescent="0.25">
      <c r="A3635" s="109" t="s">
        <v>2017</v>
      </c>
      <c r="B3635">
        <v>384</v>
      </c>
      <c r="C3635" s="109" t="s">
        <v>53</v>
      </c>
      <c r="D3635" s="109" t="s">
        <v>726</v>
      </c>
      <c r="E3635" s="94">
        <v>44871</v>
      </c>
      <c r="F3635" s="174">
        <v>0.77127314814814818</v>
      </c>
      <c r="G3635">
        <v>2</v>
      </c>
      <c r="H3635" s="109" t="s">
        <v>727</v>
      </c>
      <c r="I3635">
        <v>2630972</v>
      </c>
      <c r="AR3635">
        <v>37</v>
      </c>
      <c r="AS3635" t="str">
        <v>MICURA</v>
      </c>
      <c r="AT3635" t="str">
        <v>KALU SOLOMON (MIC)</v>
      </c>
      <c r="AU3635" s="31">
        <v>44885</v>
      </c>
      <c r="AV3635" s="40">
        <v>0.25630787037037039</v>
      </c>
      <c r="BW3635">
        <v>386</v>
      </c>
      <c r="BX3635" t="str">
        <v>ENGINEERING</v>
      </c>
      <c r="BY3635" t="str">
        <v>BUSARI RILIWAN A. (DRV)</v>
      </c>
      <c r="BZ3635" s="31">
        <v>44882</v>
      </c>
      <c r="CA3635" s="40">
        <v>0.49804398148148149</v>
      </c>
      <c r="DB3635">
        <v>769</v>
      </c>
      <c r="DC3635" t="str">
        <v>OPERATIONS</v>
      </c>
      <c r="DD3635" t="str">
        <v>FAGBEMI MUYIWA</v>
      </c>
      <c r="DE3635" s="31">
        <v>44882</v>
      </c>
      <c r="DF3635" s="40">
        <v>0.90127314814814818</v>
      </c>
    </row>
    <row r="3636" spans="1:110" x14ac:dyDescent="0.25">
      <c r="A3636" s="109" t="s">
        <v>2017</v>
      </c>
      <c r="B3636">
        <v>385</v>
      </c>
      <c r="C3636" s="109" t="s">
        <v>53</v>
      </c>
      <c r="D3636" s="109" t="s">
        <v>362</v>
      </c>
      <c r="E3636" s="94">
        <v>44871</v>
      </c>
      <c r="F3636" s="174">
        <v>0.77137731481481486</v>
      </c>
      <c r="G3636">
        <v>2</v>
      </c>
      <c r="H3636" s="109" t="s">
        <v>363</v>
      </c>
      <c r="I3636"/>
      <c r="AR3636">
        <v>38</v>
      </c>
      <c r="AS3636" t="str">
        <v>OPERATIONS</v>
      </c>
      <c r="AT3636" t="str">
        <v>ADEOTI NOAH A.</v>
      </c>
      <c r="AU3636" s="31">
        <v>44885</v>
      </c>
      <c r="AV3636" s="40">
        <v>0.25638888888888889</v>
      </c>
      <c r="BW3636">
        <v>387</v>
      </c>
      <c r="BX3636" t="str">
        <v>ENGINEERING</v>
      </c>
      <c r="BY3636" t="str">
        <v>KOLAWOLE SUNDAY (MIC)</v>
      </c>
      <c r="BZ3636" s="31">
        <v>44882</v>
      </c>
      <c r="CA3636" s="40">
        <v>0.49818287037037035</v>
      </c>
      <c r="DB3636">
        <v>770</v>
      </c>
      <c r="DC3636" t="str">
        <v>MICURA</v>
      </c>
      <c r="DD3636" t="str">
        <v>SHAKIRU RAJI (MIC)</v>
      </c>
      <c r="DE3636" s="31">
        <v>44882</v>
      </c>
      <c r="DF3636" s="40">
        <v>0.91381944444444441</v>
      </c>
    </row>
    <row r="3637" spans="1:110" x14ac:dyDescent="0.25">
      <c r="A3637" s="109" t="s">
        <v>2017</v>
      </c>
      <c r="B3637">
        <v>386</v>
      </c>
      <c r="C3637" s="109" t="s">
        <v>53</v>
      </c>
      <c r="D3637" s="109" t="s">
        <v>635</v>
      </c>
      <c r="E3637" s="94">
        <v>44871</v>
      </c>
      <c r="F3637" s="174">
        <v>0.77195601851851847</v>
      </c>
      <c r="G3637">
        <v>2</v>
      </c>
      <c r="H3637" s="109" t="s">
        <v>636</v>
      </c>
      <c r="I3637"/>
      <c r="AR3637">
        <v>39</v>
      </c>
      <c r="AS3637" t="str">
        <v>OPERATIONS</v>
      </c>
      <c r="AT3637" t="str">
        <v>OKELEKE CHUKWUEMEKA (OP</v>
      </c>
      <c r="AU3637" s="31">
        <v>44885</v>
      </c>
      <c r="AV3637" s="40">
        <v>0.25645833333333334</v>
      </c>
      <c r="BW3637">
        <v>388</v>
      </c>
      <c r="BX3637" t="str">
        <v>ENGINEERING</v>
      </c>
      <c r="BY3637" t="str">
        <v>IGHEDO ODIANOSEN (DRV)</v>
      </c>
      <c r="BZ3637" s="31">
        <v>44882</v>
      </c>
      <c r="CA3637" s="40">
        <v>0.4982523148148148</v>
      </c>
      <c r="DB3637">
        <v>771</v>
      </c>
      <c r="DC3637" t="str">
        <v>OPERATIONS</v>
      </c>
      <c r="DD3637" t="str">
        <v>ENEFAZU KENNETH (OPS)</v>
      </c>
      <c r="DE3637" s="31">
        <v>44882</v>
      </c>
      <c r="DF3637" s="40">
        <v>0.9258912037037037</v>
      </c>
    </row>
    <row r="3638" spans="1:110" x14ac:dyDescent="0.25">
      <c r="A3638" s="109" t="s">
        <v>2017</v>
      </c>
      <c r="B3638">
        <v>387</v>
      </c>
      <c r="C3638" s="109" t="s">
        <v>52</v>
      </c>
      <c r="D3638" s="109" t="s">
        <v>484</v>
      </c>
      <c r="E3638" s="94">
        <v>44871</v>
      </c>
      <c r="F3638" s="174">
        <v>0.77218750000000003</v>
      </c>
      <c r="G3638">
        <v>2</v>
      </c>
      <c r="H3638" s="109" t="s">
        <v>485</v>
      </c>
      <c r="I3638">
        <v>5419317</v>
      </c>
      <c r="AR3638">
        <v>40</v>
      </c>
      <c r="AS3638" t="str">
        <v>ENGINEERING</v>
      </c>
      <c r="AT3638" t="str">
        <v>JOSHUA BABATUNDE</v>
      </c>
      <c r="AU3638" s="31">
        <v>44885</v>
      </c>
      <c r="AV3638" s="40">
        <v>0.25664351851851852</v>
      </c>
      <c r="BW3638">
        <v>389</v>
      </c>
      <c r="BX3638" t="str">
        <v>MICURA</v>
      </c>
      <c r="BY3638" t="str">
        <v>OTUMUNYE STEVE U. (MIC)</v>
      </c>
      <c r="BZ3638" s="31">
        <v>44882</v>
      </c>
      <c r="CA3638" s="40">
        <v>0.49840277777777775</v>
      </c>
      <c r="DB3638">
        <v>772</v>
      </c>
      <c r="DC3638" t="str">
        <v>MICURA</v>
      </c>
      <c r="DD3638" t="str">
        <v>ELUU JOHN O. (MIC)</v>
      </c>
      <c r="DE3638" s="31">
        <v>44882</v>
      </c>
      <c r="DF3638" s="40">
        <v>0.92804398148148148</v>
      </c>
    </row>
    <row r="3639" spans="1:110" x14ac:dyDescent="0.25">
      <c r="A3639" s="109" t="s">
        <v>2017</v>
      </c>
      <c r="B3639">
        <v>388</v>
      </c>
      <c r="C3639" s="109" t="s">
        <v>52</v>
      </c>
      <c r="D3639" s="109" t="s">
        <v>378</v>
      </c>
      <c r="E3639" s="94">
        <v>44871</v>
      </c>
      <c r="F3639" s="174">
        <v>0.77255787037037038</v>
      </c>
      <c r="G3639">
        <v>2</v>
      </c>
      <c r="H3639" s="109" t="s">
        <v>379</v>
      </c>
      <c r="I3639">
        <v>14813026</v>
      </c>
      <c r="AR3639">
        <v>41</v>
      </c>
      <c r="AS3639" t="str">
        <v>MICURA</v>
      </c>
      <c r="AT3639" t="str">
        <v>OLORUNYOMI OLAREWAJU(MI</v>
      </c>
      <c r="AU3639" s="31">
        <v>44885</v>
      </c>
      <c r="AV3639" s="40">
        <v>0.25672453703703701</v>
      </c>
      <c r="BW3639">
        <v>390</v>
      </c>
      <c r="BX3639" t="str">
        <v>MICURA</v>
      </c>
      <c r="BY3639" t="str">
        <v>QUADRI RASAQ (MIC)</v>
      </c>
      <c r="BZ3639" s="31">
        <v>44882</v>
      </c>
      <c r="CA3639" s="40">
        <v>0.49847222222222221</v>
      </c>
      <c r="DB3639">
        <v>773</v>
      </c>
      <c r="DC3639" t="str">
        <v>MICURA</v>
      </c>
      <c r="DD3639" t="str">
        <v>MADUKA UGOCHUKWU R. (MIC</v>
      </c>
      <c r="DE3639" s="31">
        <v>44882</v>
      </c>
      <c r="DF3639" s="40">
        <v>0.93488425925925922</v>
      </c>
    </row>
    <row r="3640" spans="1:110" x14ac:dyDescent="0.25">
      <c r="A3640" s="109" t="s">
        <v>2017</v>
      </c>
      <c r="B3640">
        <v>389</v>
      </c>
      <c r="C3640" s="109" t="s">
        <v>53</v>
      </c>
      <c r="D3640" s="109" t="s">
        <v>768</v>
      </c>
      <c r="E3640" s="94">
        <v>44871</v>
      </c>
      <c r="F3640" s="174">
        <v>0.77259259259259261</v>
      </c>
      <c r="G3640">
        <v>2</v>
      </c>
      <c r="H3640" s="109" t="s">
        <v>769</v>
      </c>
      <c r="I3640"/>
      <c r="AR3640">
        <v>42</v>
      </c>
      <c r="AS3640" t="str">
        <v>MICURA</v>
      </c>
      <c r="AT3640" t="str">
        <v>ANTHUNY IKECHUKWU (MIC)</v>
      </c>
      <c r="AU3640" s="31">
        <v>44885</v>
      </c>
      <c r="AV3640" s="40">
        <v>0.25723379629629628</v>
      </c>
      <c r="BW3640">
        <v>391</v>
      </c>
      <c r="BX3640" t="str">
        <v>ENGINEERING</v>
      </c>
      <c r="BY3640" t="str">
        <v>WILSON AGHWARE (ENGR)</v>
      </c>
      <c r="BZ3640" s="31">
        <v>44882</v>
      </c>
      <c r="CA3640" s="40">
        <v>0.49857638888888889</v>
      </c>
      <c r="DB3640">
        <v>774</v>
      </c>
      <c r="DC3640" t="str">
        <v>OPERATIONS</v>
      </c>
      <c r="DD3640" t="str">
        <v>RASHEED OLOMODA (OPS)</v>
      </c>
      <c r="DE3640" s="31">
        <v>44882</v>
      </c>
      <c r="DF3640" s="40">
        <v>0.94807870370370373</v>
      </c>
    </row>
    <row r="3641" spans="1:110" x14ac:dyDescent="0.25">
      <c r="A3641" s="109" t="s">
        <v>2017</v>
      </c>
      <c r="B3641">
        <v>390</v>
      </c>
      <c r="C3641" s="109" t="s">
        <v>54</v>
      </c>
      <c r="D3641" s="109" t="s">
        <v>410</v>
      </c>
      <c r="E3641" s="94">
        <v>44871</v>
      </c>
      <c r="F3641" s="174">
        <v>0.77266203703703706</v>
      </c>
      <c r="G3641">
        <v>2</v>
      </c>
      <c r="H3641" s="109" t="s">
        <v>411</v>
      </c>
      <c r="I3641">
        <v>6714650</v>
      </c>
      <c r="AR3641">
        <v>43</v>
      </c>
      <c r="AS3641" t="str">
        <v>ENGINEERING</v>
      </c>
      <c r="AT3641" t="str">
        <v>AJAERO AUGUSTINE (ENGR)</v>
      </c>
      <c r="AU3641" s="31">
        <v>44885</v>
      </c>
      <c r="AV3641" s="40">
        <v>0.25748842592592591</v>
      </c>
      <c r="BW3641">
        <v>392</v>
      </c>
      <c r="BX3641" t="str">
        <v>ENGINEERING</v>
      </c>
      <c r="BY3641" t="str">
        <v>TAJUDEEN JIMOH (ENGR)</v>
      </c>
      <c r="BZ3641" s="31">
        <v>44882</v>
      </c>
      <c r="CA3641" s="40">
        <v>0.49863425925925925</v>
      </c>
      <c r="DB3641">
        <v>551</v>
      </c>
      <c r="DC3641" t="str">
        <v>OPERATIONS</v>
      </c>
      <c r="DD3641" t="str">
        <v>EDEM VICTOR GODFREY</v>
      </c>
      <c r="DE3641" s="31">
        <v>44883</v>
      </c>
      <c r="DF3641" s="40">
        <v>0.76028935185185187</v>
      </c>
    </row>
    <row r="3642" spans="1:110" x14ac:dyDescent="0.25">
      <c r="A3642" s="109" t="s">
        <v>2017</v>
      </c>
      <c r="B3642">
        <v>391</v>
      </c>
      <c r="C3642" s="109" t="s">
        <v>54</v>
      </c>
      <c r="D3642" s="109" t="s">
        <v>1550</v>
      </c>
      <c r="E3642" s="94">
        <v>44871</v>
      </c>
      <c r="F3642" s="174">
        <v>0.77268518518518514</v>
      </c>
      <c r="G3642">
        <v>2</v>
      </c>
      <c r="H3642" s="109" t="s">
        <v>1551</v>
      </c>
      <c r="I3642">
        <v>2151251</v>
      </c>
      <c r="AR3642">
        <v>44</v>
      </c>
      <c r="AS3642" t="str">
        <v>OPERATIONS</v>
      </c>
      <c r="AT3642" t="str">
        <v>AMINU DANLAMI (OPS)</v>
      </c>
      <c r="AU3642" s="31">
        <v>44885</v>
      </c>
      <c r="AV3642" s="40">
        <v>0.25795138888888891</v>
      </c>
      <c r="BW3642">
        <v>393</v>
      </c>
      <c r="BX3642" t="str">
        <v>ENGINEERING</v>
      </c>
      <c r="BY3642" t="str">
        <v>IPADEOLA IBRAHIM (ENGR)</v>
      </c>
      <c r="BZ3642" s="31">
        <v>44882</v>
      </c>
      <c r="CA3642" s="40">
        <v>0.4987037037037037</v>
      </c>
      <c r="DB3642">
        <v>552</v>
      </c>
      <c r="DC3642" t="str">
        <v>ENGINEERING</v>
      </c>
      <c r="DD3642" t="str">
        <v>ADEDEJI ADEYEMI (ENGR)</v>
      </c>
      <c r="DE3642" s="31">
        <v>44883</v>
      </c>
      <c r="DF3642" s="40">
        <v>0.76118055555555553</v>
      </c>
    </row>
    <row r="3643" spans="1:110" x14ac:dyDescent="0.25">
      <c r="A3643" s="109" t="s">
        <v>2017</v>
      </c>
      <c r="B3643">
        <v>392</v>
      </c>
      <c r="C3643" s="109" t="s">
        <v>24</v>
      </c>
      <c r="D3643" s="109" t="s">
        <v>1999</v>
      </c>
      <c r="E3643" s="94">
        <v>44871</v>
      </c>
      <c r="F3643" s="174">
        <v>0.77271990740740737</v>
      </c>
      <c r="G3643">
        <v>2</v>
      </c>
      <c r="H3643" s="109" t="s">
        <v>2000</v>
      </c>
      <c r="I3643">
        <v>6698255</v>
      </c>
      <c r="AR3643">
        <v>45</v>
      </c>
      <c r="AS3643" t="str">
        <v>ENGINEERING</v>
      </c>
      <c r="AT3643" t="str">
        <v>AKINJOBI ABIDEMI (ENGR)</v>
      </c>
      <c r="AU3643" s="31">
        <v>44885</v>
      </c>
      <c r="AV3643" s="40">
        <v>0.2580324074074074</v>
      </c>
      <c r="BW3643">
        <v>394</v>
      </c>
      <c r="BX3643" t="str">
        <v>ENGINEERING</v>
      </c>
      <c r="BY3643" t="str">
        <v>OKON ANTHONY (ENGR)</v>
      </c>
      <c r="BZ3643" s="31">
        <v>44882</v>
      </c>
      <c r="CA3643" s="40">
        <v>0.49876157407407407</v>
      </c>
      <c r="DB3643">
        <v>553</v>
      </c>
      <c r="DC3643" t="str">
        <v>MICURA</v>
      </c>
      <c r="DD3643" t="str">
        <v>OLATUNJI AKINLOYE J.(MIC</v>
      </c>
      <c r="DE3643" s="31">
        <v>44883</v>
      </c>
      <c r="DF3643" s="40">
        <v>0.76129629629629625</v>
      </c>
    </row>
    <row r="3644" spans="1:110" x14ac:dyDescent="0.25">
      <c r="A3644" s="109" t="s">
        <v>2017</v>
      </c>
      <c r="B3644">
        <v>393</v>
      </c>
      <c r="C3644" s="109" t="s">
        <v>52</v>
      </c>
      <c r="D3644" s="109" t="s">
        <v>1238</v>
      </c>
      <c r="E3644" s="94">
        <v>44871</v>
      </c>
      <c r="F3644" s="174">
        <v>0.77277777777777779</v>
      </c>
      <c r="G3644">
        <v>2</v>
      </c>
      <c r="H3644" s="109" t="s">
        <v>1239</v>
      </c>
      <c r="I3644">
        <v>5332768</v>
      </c>
      <c r="AR3644">
        <v>46</v>
      </c>
      <c r="AS3644" t="str">
        <v>MICURA</v>
      </c>
      <c r="AT3644" t="str">
        <v>BASSEY AUSTINE (MICURA)</v>
      </c>
      <c r="AU3644" s="31">
        <v>44885</v>
      </c>
      <c r="AV3644" s="40">
        <v>0.25847222222222221</v>
      </c>
      <c r="BW3644">
        <v>395</v>
      </c>
      <c r="BX3644" t="str">
        <v>ENGINEERING</v>
      </c>
      <c r="BY3644" t="str">
        <v>AHMODU SANUSI</v>
      </c>
      <c r="BZ3644" s="31">
        <v>44882</v>
      </c>
      <c r="CA3644" s="40">
        <v>0.49884259259259262</v>
      </c>
      <c r="DB3644">
        <v>554</v>
      </c>
      <c r="DC3644" t="str">
        <v>MICURA</v>
      </c>
      <c r="DD3644" t="str">
        <v>AILERU RILWAN (MIC)</v>
      </c>
      <c r="DE3644" s="31">
        <v>44883</v>
      </c>
      <c r="DF3644" s="40">
        <v>0.76135416666666667</v>
      </c>
    </row>
    <row r="3645" spans="1:110" x14ac:dyDescent="0.25">
      <c r="A3645" s="109" t="s">
        <v>2017</v>
      </c>
      <c r="B3645">
        <v>394</v>
      </c>
      <c r="C3645" s="109" t="s">
        <v>54</v>
      </c>
      <c r="D3645" s="109" t="s">
        <v>984</v>
      </c>
      <c r="E3645" s="94">
        <v>44871</v>
      </c>
      <c r="F3645" s="174">
        <v>0.77284722222222224</v>
      </c>
      <c r="G3645">
        <v>2</v>
      </c>
      <c r="H3645" s="109" t="s">
        <v>985</v>
      </c>
      <c r="I3645">
        <v>6698504</v>
      </c>
      <c r="AR3645">
        <v>47</v>
      </c>
      <c r="AS3645" t="str">
        <v>ENGINEERING</v>
      </c>
      <c r="AT3645" t="str">
        <v>SANU ABDULFATAI (ENGR)</v>
      </c>
      <c r="AU3645" s="31">
        <v>44885</v>
      </c>
      <c r="AV3645" s="40">
        <v>0.25920138888888888</v>
      </c>
      <c r="BW3645">
        <v>396</v>
      </c>
      <c r="BX3645" t="str">
        <v>ENGINEERING</v>
      </c>
      <c r="BY3645" t="str">
        <v>SALISU ITODO (ENGR)</v>
      </c>
      <c r="BZ3645" s="31">
        <v>44882</v>
      </c>
      <c r="CA3645" s="40">
        <v>0.49890046296296298</v>
      </c>
      <c r="DB3645">
        <v>555</v>
      </c>
      <c r="DC3645" t="str">
        <v>ENGINEERING</v>
      </c>
      <c r="DD3645" t="str">
        <v>AWAM JOHN OKORO</v>
      </c>
      <c r="DE3645" s="31">
        <v>44883</v>
      </c>
      <c r="DF3645" s="40">
        <v>0.76142361111111112</v>
      </c>
    </row>
    <row r="3646" spans="1:110" x14ac:dyDescent="0.25">
      <c r="A3646" s="109" t="s">
        <v>2017</v>
      </c>
      <c r="B3646">
        <v>395</v>
      </c>
      <c r="C3646" s="109" t="s">
        <v>53</v>
      </c>
      <c r="D3646" s="109" t="s">
        <v>438</v>
      </c>
      <c r="E3646" s="94">
        <v>44871</v>
      </c>
      <c r="F3646" s="174">
        <v>0.77350694444444446</v>
      </c>
      <c r="G3646">
        <v>2</v>
      </c>
      <c r="H3646" s="109" t="s">
        <v>439</v>
      </c>
      <c r="I3646">
        <v>2044229</v>
      </c>
      <c r="AR3646">
        <v>48</v>
      </c>
      <c r="AS3646" t="str">
        <v>MICURA</v>
      </c>
      <c r="AT3646" t="str">
        <v>PIANEN YOUNG (MIC)</v>
      </c>
      <c r="AU3646" s="31">
        <v>44885</v>
      </c>
      <c r="AV3646" s="40">
        <v>0.26193287037037039</v>
      </c>
      <c r="BW3646">
        <v>397</v>
      </c>
      <c r="BX3646" t="str">
        <v>ENGINEERING</v>
      </c>
      <c r="BY3646" t="str">
        <v>MUKAILA IBRAHIM</v>
      </c>
      <c r="BZ3646" s="31">
        <v>44882</v>
      </c>
      <c r="CA3646" s="40">
        <v>0.4990162037037037</v>
      </c>
      <c r="DB3646">
        <v>556</v>
      </c>
      <c r="DC3646" t="str">
        <v>OPERATIONS</v>
      </c>
      <c r="DD3646" t="str">
        <v>EMMANUEL ANAGA (OPS)</v>
      </c>
      <c r="DE3646" s="31">
        <v>44883</v>
      </c>
      <c r="DF3646" s="40">
        <v>0.76149305555555558</v>
      </c>
    </row>
    <row r="3647" spans="1:110" x14ac:dyDescent="0.25">
      <c r="A3647" s="109" t="s">
        <v>2017</v>
      </c>
      <c r="B3647">
        <v>396</v>
      </c>
      <c r="C3647" s="109" t="s">
        <v>53</v>
      </c>
      <c r="D3647" s="109" t="s">
        <v>732</v>
      </c>
      <c r="E3647" s="94">
        <v>44871</v>
      </c>
      <c r="F3647" s="174">
        <v>0.77354166666666668</v>
      </c>
      <c r="G3647">
        <v>2</v>
      </c>
      <c r="H3647" s="109" t="s">
        <v>733</v>
      </c>
      <c r="I3647">
        <v>14813371</v>
      </c>
      <c r="AR3647">
        <v>49</v>
      </c>
      <c r="AS3647" t="str">
        <v>MICURA</v>
      </c>
      <c r="AT3647" t="str">
        <v>ADENIYI ADELEKE (MIC)</v>
      </c>
      <c r="AU3647" s="31">
        <v>44885</v>
      </c>
      <c r="AV3647" s="40">
        <v>0.26221064814814815</v>
      </c>
      <c r="BW3647">
        <v>398</v>
      </c>
      <c r="BX3647" t="str">
        <v>OPERATIONS</v>
      </c>
      <c r="BY3647" t="str">
        <v>BAMGBOYE AFEEZ (OPS)</v>
      </c>
      <c r="BZ3647" s="31">
        <v>44882</v>
      </c>
      <c r="CA3647" s="40">
        <v>0.49907407407407406</v>
      </c>
      <c r="DB3647">
        <v>557</v>
      </c>
      <c r="DC3647" t="str">
        <v>OPERATIONS</v>
      </c>
      <c r="DD3647" t="str">
        <v>YISA SAHEED ADISA (OPS)</v>
      </c>
      <c r="DE3647" s="31">
        <v>44883</v>
      </c>
      <c r="DF3647" s="40">
        <v>0.76156250000000003</v>
      </c>
    </row>
    <row r="3648" spans="1:110" x14ac:dyDescent="0.25">
      <c r="A3648" s="109" t="s">
        <v>2017</v>
      </c>
      <c r="B3648">
        <v>397</v>
      </c>
      <c r="C3648" s="109" t="s">
        <v>52</v>
      </c>
      <c r="D3648" s="109" t="s">
        <v>548</v>
      </c>
      <c r="E3648" s="94">
        <v>44871</v>
      </c>
      <c r="F3648" s="174">
        <v>0.77380787037037035</v>
      </c>
      <c r="G3648">
        <v>2</v>
      </c>
      <c r="H3648" s="109" t="s">
        <v>549</v>
      </c>
      <c r="I3648">
        <v>7359034</v>
      </c>
      <c r="AR3648">
        <v>50</v>
      </c>
      <c r="AS3648" t="str">
        <v>MICURA</v>
      </c>
      <c r="AT3648" t="str">
        <v>ADEKOYA SAHEED L. (MIC)</v>
      </c>
      <c r="AU3648" s="31">
        <v>44885</v>
      </c>
      <c r="AV3648" s="40">
        <v>0.26250000000000001</v>
      </c>
      <c r="BW3648">
        <v>399</v>
      </c>
      <c r="BX3648" t="str">
        <v>ENGINEERING</v>
      </c>
      <c r="BY3648" t="str">
        <v>AKINSANYA IBRAHIM</v>
      </c>
      <c r="BZ3648" s="31">
        <v>44882</v>
      </c>
      <c r="CA3648" s="40">
        <v>0.49914351851851851</v>
      </c>
      <c r="DB3648">
        <v>558</v>
      </c>
      <c r="DC3648" t="str">
        <v>MICURA</v>
      </c>
      <c r="DD3648" t="str">
        <v>ADETUNJI OLALEKAN (MIC)</v>
      </c>
      <c r="DE3648" s="31">
        <v>44883</v>
      </c>
      <c r="DF3648" s="40">
        <v>0.76163194444444449</v>
      </c>
    </row>
    <row r="3649" spans="1:110" x14ac:dyDescent="0.25">
      <c r="A3649" s="109" t="s">
        <v>2017</v>
      </c>
      <c r="B3649">
        <v>398</v>
      </c>
      <c r="C3649" s="109" t="s">
        <v>52</v>
      </c>
      <c r="D3649" s="109" t="s">
        <v>1505</v>
      </c>
      <c r="E3649" s="94">
        <v>44871</v>
      </c>
      <c r="F3649" s="174">
        <v>0.77396990740740745</v>
      </c>
      <c r="G3649">
        <v>2</v>
      </c>
      <c r="H3649" s="109" t="s">
        <v>1506</v>
      </c>
      <c r="I3649"/>
      <c r="AR3649">
        <v>51</v>
      </c>
      <c r="AS3649" t="str">
        <v>MICURA</v>
      </c>
      <c r="AT3649" t="str">
        <v>GODSPOWER OSSAI (MIC)</v>
      </c>
      <c r="AU3649" s="31">
        <v>44885</v>
      </c>
      <c r="AV3649" s="40">
        <v>0.26280092592592591</v>
      </c>
      <c r="BW3649">
        <v>400</v>
      </c>
      <c r="BX3649" t="str">
        <v>ENGINEERING</v>
      </c>
      <c r="BY3649" t="str">
        <v>AKINJOBI ABIDEMI (ENGR)</v>
      </c>
      <c r="BZ3649" s="31">
        <v>44882</v>
      </c>
      <c r="CA3649" s="40">
        <v>0.49922453703703706</v>
      </c>
      <c r="DB3649">
        <v>559</v>
      </c>
      <c r="DC3649" t="str">
        <v>MICURA</v>
      </c>
      <c r="DD3649" t="str">
        <v>OLUKOTUN TEMITOPE (MIC)</v>
      </c>
      <c r="DE3649" s="31">
        <v>44883</v>
      </c>
      <c r="DF3649" s="40">
        <v>0.76171296296296298</v>
      </c>
    </row>
    <row r="3650" spans="1:110" x14ac:dyDescent="0.25">
      <c r="A3650" s="109" t="s">
        <v>2017</v>
      </c>
      <c r="B3650">
        <v>399</v>
      </c>
      <c r="C3650" s="109" t="s">
        <v>54</v>
      </c>
      <c r="D3650" s="109" t="s">
        <v>442</v>
      </c>
      <c r="E3650" s="94">
        <v>44871</v>
      </c>
      <c r="F3650" s="174">
        <v>0.77402777777777776</v>
      </c>
      <c r="G3650">
        <v>2</v>
      </c>
      <c r="H3650" s="109" t="s">
        <v>443</v>
      </c>
      <c r="I3650">
        <v>5481406</v>
      </c>
      <c r="AR3650">
        <v>52</v>
      </c>
      <c r="AS3650" t="str">
        <v>ENGINEERING</v>
      </c>
      <c r="AT3650" t="str">
        <v>OKWUDIRI OZOUGWU (ENGR)</v>
      </c>
      <c r="AU3650" s="31">
        <v>44885</v>
      </c>
      <c r="AV3650" s="40">
        <v>0.26295138888888892</v>
      </c>
      <c r="BW3650">
        <v>401</v>
      </c>
      <c r="BX3650" t="str">
        <v>OPERATIONS</v>
      </c>
      <c r="BY3650" t="str">
        <v>ISIAKA LASISI (OPS)</v>
      </c>
      <c r="BZ3650" s="31">
        <v>44882</v>
      </c>
      <c r="CA3650" s="40">
        <v>0.49964120370370368</v>
      </c>
      <c r="DB3650">
        <v>560</v>
      </c>
      <c r="DC3650" t="str">
        <v>MICURA</v>
      </c>
      <c r="DD3650" t="str">
        <v>KAMORU OLUWASEYI (MIC)</v>
      </c>
      <c r="DE3650" s="31">
        <v>44883</v>
      </c>
      <c r="DF3650" s="40">
        <v>0.76181712962962966</v>
      </c>
    </row>
    <row r="3651" spans="1:110" x14ac:dyDescent="0.25">
      <c r="A3651" s="109" t="s">
        <v>2017</v>
      </c>
      <c r="B3651">
        <v>400</v>
      </c>
      <c r="C3651" s="109" t="s">
        <v>53</v>
      </c>
      <c r="D3651" s="109" t="s">
        <v>785</v>
      </c>
      <c r="E3651" s="94">
        <v>44871</v>
      </c>
      <c r="F3651" s="174">
        <v>0.77406249999999999</v>
      </c>
      <c r="G3651">
        <v>2</v>
      </c>
      <c r="H3651" s="109" t="s">
        <v>786</v>
      </c>
      <c r="I3651">
        <v>4844273</v>
      </c>
      <c r="AR3651">
        <v>53</v>
      </c>
      <c r="AS3651" t="str">
        <v>ENGINEERING</v>
      </c>
      <c r="AT3651" t="str">
        <v>OKORODUDU SAMUEL (ENGR)</v>
      </c>
      <c r="AU3651" s="31">
        <v>44885</v>
      </c>
      <c r="AV3651" s="40">
        <v>0.26298611111111109</v>
      </c>
      <c r="BW3651">
        <v>402</v>
      </c>
      <c r="BX3651" t="str">
        <v>ENGINEERING</v>
      </c>
      <c r="BY3651" t="str">
        <v>JOSHUA BABATUNDE</v>
      </c>
      <c r="BZ3651" s="31">
        <v>44882</v>
      </c>
      <c r="CA3651" s="40">
        <v>0.50032407407407409</v>
      </c>
      <c r="DB3651">
        <v>561</v>
      </c>
      <c r="DC3651" t="str">
        <v>MICURA</v>
      </c>
      <c r="DD3651" t="str">
        <v>TAIWO ANIMASHAUN (MIC)</v>
      </c>
      <c r="DE3651" s="31">
        <v>44883</v>
      </c>
      <c r="DF3651" s="40">
        <v>0.76189814814814816</v>
      </c>
    </row>
    <row r="3652" spans="1:110" x14ac:dyDescent="0.25">
      <c r="A3652" s="109" t="s">
        <v>2017</v>
      </c>
      <c r="B3652">
        <v>401</v>
      </c>
      <c r="C3652" s="109" t="s">
        <v>53</v>
      </c>
      <c r="D3652" s="109" t="s">
        <v>1352</v>
      </c>
      <c r="E3652" s="94">
        <v>44871</v>
      </c>
      <c r="F3652" s="174">
        <v>0.77409722222222221</v>
      </c>
      <c r="G3652">
        <v>2</v>
      </c>
      <c r="H3652" s="109" t="s">
        <v>1353</v>
      </c>
      <c r="I3652">
        <v>5467526</v>
      </c>
      <c r="AR3652">
        <v>54</v>
      </c>
      <c r="AS3652" t="str">
        <v>MICURA</v>
      </c>
      <c r="AT3652" t="str">
        <v>YUSUF TAIWO (MIC)</v>
      </c>
      <c r="AU3652" s="31">
        <v>44885</v>
      </c>
      <c r="AV3652" s="40">
        <v>0.26333333333333331</v>
      </c>
      <c r="BW3652">
        <v>403</v>
      </c>
      <c r="BX3652" t="str">
        <v>ENGINEERING</v>
      </c>
      <c r="BY3652" t="str">
        <v>JOSEPH ABIODUN</v>
      </c>
      <c r="BZ3652" s="31">
        <v>44882</v>
      </c>
      <c r="CA3652" s="40">
        <v>0.50040509259259258</v>
      </c>
      <c r="DB3652">
        <v>562</v>
      </c>
      <c r="DC3652" t="str">
        <v>OPERATIONS</v>
      </c>
      <c r="DD3652" t="str">
        <v>CHUKWUNEKE CHIEMERE</v>
      </c>
      <c r="DE3652" s="31">
        <v>44883</v>
      </c>
      <c r="DF3652" s="40">
        <v>0.76195601851851846</v>
      </c>
    </row>
    <row r="3653" spans="1:110" x14ac:dyDescent="0.25">
      <c r="A3653" s="109" t="s">
        <v>2017</v>
      </c>
      <c r="B3653">
        <v>402</v>
      </c>
      <c r="C3653" s="109" t="s">
        <v>52</v>
      </c>
      <c r="D3653" s="109" t="s">
        <v>803</v>
      </c>
      <c r="E3653" s="94">
        <v>44871</v>
      </c>
      <c r="F3653" s="174">
        <v>0.77413194444444444</v>
      </c>
      <c r="G3653">
        <v>2</v>
      </c>
      <c r="H3653" s="109" t="s">
        <v>804</v>
      </c>
      <c r="I3653">
        <v>5409821</v>
      </c>
      <c r="AR3653">
        <v>55</v>
      </c>
      <c r="AS3653" t="str">
        <v>MICURA</v>
      </c>
      <c r="AT3653" t="str">
        <v>ADESOKAN OLALEKAN  (MIC)</v>
      </c>
      <c r="AU3653" s="31">
        <v>44885</v>
      </c>
      <c r="AV3653" s="40">
        <v>0.26376157407407408</v>
      </c>
      <c r="BW3653">
        <v>404</v>
      </c>
      <c r="BX3653" t="str">
        <v>ENGINEERING</v>
      </c>
      <c r="BY3653" t="str">
        <v>ENOMA GODWIN O (ENGR)</v>
      </c>
      <c r="BZ3653" s="31">
        <v>44882</v>
      </c>
      <c r="CA3653" s="40">
        <v>0.5006828703703704</v>
      </c>
      <c r="DB3653">
        <v>563</v>
      </c>
      <c r="DC3653" t="str">
        <v>MICURA</v>
      </c>
      <c r="DD3653" t="str">
        <v>OLAYINKA OLANREWAJU (MIC</v>
      </c>
      <c r="DE3653" s="31">
        <v>44883</v>
      </c>
      <c r="DF3653" s="40">
        <v>0.76202546296296292</v>
      </c>
    </row>
    <row r="3654" spans="1:110" x14ac:dyDescent="0.25">
      <c r="A3654" s="109" t="s">
        <v>2017</v>
      </c>
      <c r="B3654">
        <v>403</v>
      </c>
      <c r="C3654" s="109" t="s">
        <v>53</v>
      </c>
      <c r="D3654" s="109" t="s">
        <v>320</v>
      </c>
      <c r="E3654" s="94">
        <v>44871</v>
      </c>
      <c r="F3654" s="174">
        <v>0.77427083333333335</v>
      </c>
      <c r="G3654">
        <v>2</v>
      </c>
      <c r="H3654" s="109" t="s">
        <v>321</v>
      </c>
      <c r="I3654">
        <v>3385712</v>
      </c>
      <c r="AR3654">
        <v>56</v>
      </c>
      <c r="AS3654" t="str">
        <v>MICURA</v>
      </c>
      <c r="AT3654" t="str">
        <v>OSARO EGHOMAN (MIC)</v>
      </c>
      <c r="AU3654" s="31">
        <v>44885</v>
      </c>
      <c r="AV3654" s="40">
        <v>0.26381944444444444</v>
      </c>
      <c r="BW3654">
        <v>405</v>
      </c>
      <c r="BX3654" t="str">
        <v>ENGINEERING</v>
      </c>
      <c r="BY3654" t="str">
        <v>ADENIGA ADELEKE O. (ENG</v>
      </c>
      <c r="BZ3654" s="31">
        <v>44882</v>
      </c>
      <c r="CA3654" s="40">
        <v>0.50074074074074071</v>
      </c>
      <c r="DB3654">
        <v>564</v>
      </c>
      <c r="DC3654" t="str">
        <v>ENGINEERING</v>
      </c>
      <c r="DD3654" t="str">
        <v>MORAWO KAZEEM (DRV)</v>
      </c>
      <c r="DE3654" s="31">
        <v>44883</v>
      </c>
      <c r="DF3654" s="40">
        <v>0.76208333333333333</v>
      </c>
    </row>
    <row r="3655" spans="1:110" x14ac:dyDescent="0.25">
      <c r="A3655" s="109" t="s">
        <v>2017</v>
      </c>
      <c r="B3655">
        <v>404</v>
      </c>
      <c r="C3655" s="109" t="s">
        <v>53</v>
      </c>
      <c r="D3655" s="109" t="s">
        <v>422</v>
      </c>
      <c r="E3655" s="94">
        <v>44871</v>
      </c>
      <c r="F3655" s="174">
        <v>0.77430555555555558</v>
      </c>
      <c r="G3655">
        <v>2</v>
      </c>
      <c r="H3655" s="109" t="s">
        <v>423</v>
      </c>
      <c r="I3655">
        <v>5425549</v>
      </c>
      <c r="AR3655">
        <v>57</v>
      </c>
      <c r="AS3655" t="str">
        <v>OPERATIONS</v>
      </c>
      <c r="AT3655" t="str">
        <v>MOMOH JOHNSON</v>
      </c>
      <c r="AU3655" s="31">
        <v>44885</v>
      </c>
      <c r="AV3655" s="40">
        <v>0.26476851851851851</v>
      </c>
      <c r="BW3655">
        <v>406</v>
      </c>
      <c r="BX3655" t="str">
        <v>OPERATIONS</v>
      </c>
      <c r="BY3655" t="str">
        <v>RAHEEM MUSA (OPS)</v>
      </c>
      <c r="BZ3655" s="31">
        <v>44882</v>
      </c>
      <c r="CA3655" s="40">
        <v>0.50081018518518516</v>
      </c>
      <c r="DB3655">
        <v>565</v>
      </c>
      <c r="DC3655" t="str">
        <v>OPERATIONS</v>
      </c>
      <c r="DD3655" t="str">
        <v>ABIDOYE SAMUEL (OPS)</v>
      </c>
      <c r="DE3655" s="31">
        <v>44883</v>
      </c>
      <c r="DF3655" s="40">
        <v>0.76215277777777779</v>
      </c>
    </row>
    <row r="3656" spans="1:110" x14ac:dyDescent="0.25">
      <c r="A3656" s="109" t="s">
        <v>2017</v>
      </c>
      <c r="B3656">
        <v>405</v>
      </c>
      <c r="C3656" s="109" t="s">
        <v>52</v>
      </c>
      <c r="D3656" s="109" t="s">
        <v>1915</v>
      </c>
      <c r="E3656" s="94">
        <v>44871</v>
      </c>
      <c r="F3656" s="174">
        <v>0.77434027777777781</v>
      </c>
      <c r="G3656">
        <v>2</v>
      </c>
      <c r="H3656" s="109" t="s">
        <v>1916</v>
      </c>
      <c r="I3656">
        <v>5369288</v>
      </c>
      <c r="AR3656">
        <v>58</v>
      </c>
      <c r="AS3656" t="str">
        <v>OPERATIONS</v>
      </c>
      <c r="AT3656" t="str">
        <v>IBRAHIM AMINU</v>
      </c>
      <c r="AU3656" s="31">
        <v>44885</v>
      </c>
      <c r="AV3656" s="40">
        <v>0.26524305555555555</v>
      </c>
      <c r="BW3656">
        <v>407</v>
      </c>
      <c r="BX3656" t="str">
        <v>ENGINEERING</v>
      </c>
      <c r="BY3656" t="str">
        <v>MORUF AMIDU (ENGR)</v>
      </c>
      <c r="BZ3656" s="31">
        <v>44882</v>
      </c>
      <c r="CA3656" s="40">
        <v>0.50087962962962962</v>
      </c>
      <c r="DB3656">
        <v>566</v>
      </c>
      <c r="DC3656" t="str">
        <v>MICURA</v>
      </c>
      <c r="DD3656" t="str">
        <v>JIMOH OMOGBAI (MIC)</v>
      </c>
      <c r="DE3656" s="31">
        <v>44883</v>
      </c>
      <c r="DF3656" s="40">
        <v>0.76224537037037032</v>
      </c>
    </row>
    <row r="3657" spans="1:110" x14ac:dyDescent="0.25">
      <c r="A3657" s="109" t="s">
        <v>2017</v>
      </c>
      <c r="B3657">
        <v>406</v>
      </c>
      <c r="C3657" s="109" t="s">
        <v>52</v>
      </c>
      <c r="D3657" s="109" t="s">
        <v>1630</v>
      </c>
      <c r="E3657" s="94">
        <v>44871</v>
      </c>
      <c r="F3657" s="174">
        <v>0.77445601851851853</v>
      </c>
      <c r="G3657">
        <v>2</v>
      </c>
      <c r="H3657" s="109" t="s">
        <v>1631</v>
      </c>
      <c r="I3657">
        <v>7359617</v>
      </c>
      <c r="AR3657">
        <v>59</v>
      </c>
      <c r="AS3657" t="str">
        <v>OPERATIONS</v>
      </c>
      <c r="AT3657" t="str">
        <v>ISAH BRAIMAH (G.OPS)</v>
      </c>
      <c r="AU3657" s="31">
        <v>44885</v>
      </c>
      <c r="AV3657" s="40">
        <v>0.26603009259259258</v>
      </c>
      <c r="BW3657">
        <v>408</v>
      </c>
      <c r="BX3657" t="str">
        <v>ENGINEERING</v>
      </c>
      <c r="BY3657" t="str">
        <v>GANIYU RAHMON (ENGR)</v>
      </c>
      <c r="BZ3657" s="31">
        <v>44882</v>
      </c>
      <c r="CA3657" s="40">
        <v>0.50093750000000004</v>
      </c>
      <c r="DB3657">
        <v>567</v>
      </c>
      <c r="DC3657" t="str">
        <v>MICURA</v>
      </c>
      <c r="DD3657" t="str">
        <v>DARE JIDA (MIC)</v>
      </c>
      <c r="DE3657" s="31">
        <v>44883</v>
      </c>
      <c r="DF3657" s="40">
        <v>0.76231481481481478</v>
      </c>
    </row>
    <row r="3658" spans="1:110" x14ac:dyDescent="0.25">
      <c r="A3658" s="109" t="s">
        <v>2017</v>
      </c>
      <c r="B3658">
        <v>407</v>
      </c>
      <c r="C3658" s="109" t="s">
        <v>54</v>
      </c>
      <c r="D3658" s="109" t="s">
        <v>382</v>
      </c>
      <c r="E3658" s="94">
        <v>44871</v>
      </c>
      <c r="F3658" s="174">
        <v>0.77457175925925925</v>
      </c>
      <c r="G3658">
        <v>2</v>
      </c>
      <c r="H3658" s="109" t="s">
        <v>383</v>
      </c>
      <c r="I3658">
        <v>5475615</v>
      </c>
      <c r="AR3658">
        <v>60</v>
      </c>
      <c r="AS3658" t="str">
        <v>MICURA</v>
      </c>
      <c r="AT3658" t="str">
        <v>ALEX UBOCHI (MIC)</v>
      </c>
      <c r="AU3658" s="31">
        <v>44885</v>
      </c>
      <c r="AV3658" s="40">
        <v>0.26626157407407408</v>
      </c>
      <c r="BW3658">
        <v>409</v>
      </c>
      <c r="BX3658" t="str">
        <v>ENGINEERING</v>
      </c>
      <c r="BY3658" t="str">
        <v>BABALOLA SIMON (ENGR)</v>
      </c>
      <c r="BZ3658" s="31">
        <v>44882</v>
      </c>
      <c r="CA3658" s="40">
        <v>0.50100694444444449</v>
      </c>
      <c r="DB3658">
        <v>568</v>
      </c>
      <c r="DC3658" t="str">
        <v>MICURA</v>
      </c>
      <c r="DD3658" t="str">
        <v>ADEBIYI BAMIDELE (MIC)</v>
      </c>
      <c r="DE3658" s="31">
        <v>44883</v>
      </c>
      <c r="DF3658" s="40">
        <v>0.76237268518518519</v>
      </c>
    </row>
    <row r="3659" spans="1:110" x14ac:dyDescent="0.25">
      <c r="A3659" s="109" t="s">
        <v>2017</v>
      </c>
      <c r="B3659">
        <v>408</v>
      </c>
      <c r="C3659" s="109" t="s">
        <v>52</v>
      </c>
      <c r="D3659" s="109" t="s">
        <v>550</v>
      </c>
      <c r="E3659" s="94">
        <v>44871</v>
      </c>
      <c r="F3659" s="174">
        <v>0.77495370370370376</v>
      </c>
      <c r="G3659">
        <v>2</v>
      </c>
      <c r="H3659" s="109" t="s">
        <v>551</v>
      </c>
      <c r="I3659">
        <v>5417638</v>
      </c>
      <c r="AR3659">
        <v>61</v>
      </c>
      <c r="AS3659" t="str">
        <v>MICURA</v>
      </c>
      <c r="AT3659" t="str">
        <v>ECHEDOM NNAMDI B. (MIC)</v>
      </c>
      <c r="AU3659" s="31">
        <v>44885</v>
      </c>
      <c r="AV3659" s="40">
        <v>0.26682870370370371</v>
      </c>
      <c r="BW3659">
        <v>410</v>
      </c>
      <c r="BX3659" t="str">
        <v>ENGINEERING</v>
      </c>
      <c r="BY3659" t="str">
        <v>ROBERT ONYECHUKWU (ENGR</v>
      </c>
      <c r="BZ3659" s="31">
        <v>44882</v>
      </c>
      <c r="CA3659" s="40">
        <v>0.5010648148148148</v>
      </c>
      <c r="DB3659">
        <v>569</v>
      </c>
      <c r="DC3659" t="str">
        <v>MICURA</v>
      </c>
      <c r="DD3659" t="str">
        <v>OJUOLAPE SIMEON (MIC)</v>
      </c>
      <c r="DE3659" s="31">
        <v>44883</v>
      </c>
      <c r="DF3659" s="40">
        <v>0.76245370370370369</v>
      </c>
    </row>
    <row r="3660" spans="1:110" x14ac:dyDescent="0.25">
      <c r="A3660" s="109" t="s">
        <v>2017</v>
      </c>
      <c r="B3660">
        <v>409</v>
      </c>
      <c r="C3660" s="109" t="s">
        <v>54</v>
      </c>
      <c r="D3660" s="109" t="s">
        <v>338</v>
      </c>
      <c r="E3660" s="94">
        <v>44871</v>
      </c>
      <c r="F3660" s="174">
        <v>0.77516203703703701</v>
      </c>
      <c r="G3660">
        <v>2</v>
      </c>
      <c r="H3660" s="109" t="s">
        <v>339</v>
      </c>
      <c r="I3660">
        <v>8414045</v>
      </c>
      <c r="AR3660">
        <v>62</v>
      </c>
      <c r="AS3660" t="str">
        <v>OPERATIONS</v>
      </c>
      <c r="AT3660" t="str">
        <v>APPOLUS SOLOMON</v>
      </c>
      <c r="AU3660" s="31">
        <v>44885</v>
      </c>
      <c r="AV3660" s="40">
        <v>0.26775462962962965</v>
      </c>
      <c r="BW3660">
        <v>411</v>
      </c>
      <c r="BX3660" t="str">
        <v>MICURA</v>
      </c>
      <c r="BY3660" t="str">
        <v>OKORO BENJAMIN (MIC)</v>
      </c>
      <c r="BZ3660" s="31">
        <v>44882</v>
      </c>
      <c r="CA3660" s="40">
        <v>0.50113425925925925</v>
      </c>
      <c r="DB3660">
        <v>570</v>
      </c>
      <c r="DC3660" t="str">
        <v>MICURA</v>
      </c>
      <c r="DD3660" t="str">
        <v>OTUMUNYE STEVE U. (MIC)</v>
      </c>
      <c r="DE3660" s="31">
        <v>44883</v>
      </c>
      <c r="DF3660" s="40">
        <v>0.76251157407407411</v>
      </c>
    </row>
    <row r="3661" spans="1:110" x14ac:dyDescent="0.25">
      <c r="A3661" s="109" t="s">
        <v>2017</v>
      </c>
      <c r="B3661">
        <v>410</v>
      </c>
      <c r="C3661" s="109" t="s">
        <v>52</v>
      </c>
      <c r="D3661" s="109" t="s">
        <v>779</v>
      </c>
      <c r="E3661" s="94">
        <v>44871</v>
      </c>
      <c r="F3661" s="174">
        <v>0.77527777777777773</v>
      </c>
      <c r="G3661">
        <v>2</v>
      </c>
      <c r="H3661" s="109" t="s">
        <v>780</v>
      </c>
      <c r="I3661">
        <v>5381595</v>
      </c>
      <c r="AR3661">
        <v>63</v>
      </c>
      <c r="AS3661" t="str">
        <v>ENGINEERING</v>
      </c>
      <c r="AT3661" t="str">
        <v>OGBONNA ONYEANWUSI (ENG</v>
      </c>
      <c r="AU3661" s="31">
        <v>44885</v>
      </c>
      <c r="AV3661" s="40">
        <v>0.26783564814814814</v>
      </c>
      <c r="BW3661">
        <v>412</v>
      </c>
      <c r="BX3661" t="str">
        <v>MICURA</v>
      </c>
      <c r="BY3661" t="str">
        <v>UDONKA UDUAK S. (MIC)</v>
      </c>
      <c r="BZ3661" s="31">
        <v>44882</v>
      </c>
      <c r="CA3661" s="40">
        <v>0.50120370370370371</v>
      </c>
      <c r="DB3661">
        <v>571</v>
      </c>
      <c r="DC3661" t="str">
        <v>MICURA</v>
      </c>
      <c r="DD3661" t="str">
        <v>AKINWANDE LATEEF</v>
      </c>
      <c r="DE3661" s="31">
        <v>44883</v>
      </c>
      <c r="DF3661" s="40">
        <v>0.76269675925925928</v>
      </c>
    </row>
    <row r="3662" spans="1:110" x14ac:dyDescent="0.25">
      <c r="A3662" s="109" t="s">
        <v>2017</v>
      </c>
      <c r="B3662">
        <v>411</v>
      </c>
      <c r="C3662" s="109" t="s">
        <v>53</v>
      </c>
      <c r="D3662" s="109" t="s">
        <v>572</v>
      </c>
      <c r="E3662" s="94">
        <v>44871</v>
      </c>
      <c r="F3662" s="174">
        <v>0.77601851851851855</v>
      </c>
      <c r="G3662">
        <v>2</v>
      </c>
      <c r="H3662" s="109" t="s">
        <v>573</v>
      </c>
      <c r="I3662">
        <v>5052742</v>
      </c>
      <c r="AR3662">
        <v>64</v>
      </c>
      <c r="AS3662" t="str">
        <v>MICURA</v>
      </c>
      <c r="AT3662" t="str">
        <v>YAKUBU JACOB (MIC)</v>
      </c>
      <c r="AU3662" s="31">
        <v>44885</v>
      </c>
      <c r="AV3662" s="40">
        <v>0.2683564814814815</v>
      </c>
      <c r="BW3662">
        <v>413</v>
      </c>
      <c r="BX3662" t="str">
        <v>MICURA</v>
      </c>
      <c r="BY3662" t="str">
        <v>SUNDAY UKAH KALU</v>
      </c>
      <c r="BZ3662" s="31">
        <v>44882</v>
      </c>
      <c r="CA3662" s="40">
        <v>0.50126157407407412</v>
      </c>
      <c r="DB3662">
        <v>572</v>
      </c>
      <c r="DC3662" t="str">
        <v>MICURA</v>
      </c>
      <c r="DD3662" t="str">
        <v>KAYODE ROTIMI E. (MIC)</v>
      </c>
      <c r="DE3662" s="31">
        <v>44883</v>
      </c>
      <c r="DF3662" s="40">
        <v>0.76275462962962959</v>
      </c>
    </row>
    <row r="3663" spans="1:110" x14ac:dyDescent="0.25">
      <c r="A3663" s="109" t="s">
        <v>2017</v>
      </c>
      <c r="B3663">
        <v>412</v>
      </c>
      <c r="C3663" s="109" t="s">
        <v>54</v>
      </c>
      <c r="D3663" s="109" t="s">
        <v>740</v>
      </c>
      <c r="E3663" s="94">
        <v>44871</v>
      </c>
      <c r="F3663" s="174">
        <v>0.77613425925925927</v>
      </c>
      <c r="G3663">
        <v>2</v>
      </c>
      <c r="H3663" s="109" t="s">
        <v>741</v>
      </c>
      <c r="I3663">
        <v>3685992</v>
      </c>
      <c r="AR3663">
        <v>65</v>
      </c>
      <c r="AS3663" t="str">
        <v>OPERATIONS</v>
      </c>
      <c r="AT3663" t="str">
        <v>CHRISTOPHER ONYEFULUCHI</v>
      </c>
      <c r="AU3663" s="31">
        <v>44885</v>
      </c>
      <c r="AV3663" s="40">
        <v>0.26848379629629632</v>
      </c>
      <c r="BW3663">
        <v>414</v>
      </c>
      <c r="BX3663" t="str">
        <v>MICURA</v>
      </c>
      <c r="BY3663" t="str">
        <v>ESEGIARU NICHOLAS (MIC)</v>
      </c>
      <c r="BZ3663" s="31">
        <v>44882</v>
      </c>
      <c r="CA3663" s="40">
        <v>0.50133101851851847</v>
      </c>
      <c r="DB3663">
        <v>573</v>
      </c>
      <c r="DC3663" t="str">
        <v>MICURA</v>
      </c>
      <c r="DD3663" t="str">
        <v>ABDULLAHI OLAJIDE (MIC)</v>
      </c>
      <c r="DE3663" s="31">
        <v>44883</v>
      </c>
      <c r="DF3663" s="40">
        <v>0.76282407407407404</v>
      </c>
    </row>
    <row r="3664" spans="1:110" x14ac:dyDescent="0.25">
      <c r="A3664" s="109" t="s">
        <v>2017</v>
      </c>
      <c r="B3664">
        <v>413</v>
      </c>
      <c r="C3664" s="109" t="s">
        <v>53</v>
      </c>
      <c r="D3664" s="109" t="s">
        <v>730</v>
      </c>
      <c r="E3664" s="94">
        <v>44871</v>
      </c>
      <c r="F3664" s="174">
        <v>0.77620370370370373</v>
      </c>
      <c r="G3664">
        <v>2</v>
      </c>
      <c r="H3664" s="109" t="s">
        <v>731</v>
      </c>
      <c r="I3664">
        <v>2726738</v>
      </c>
      <c r="AR3664">
        <v>66</v>
      </c>
      <c r="AS3664" t="str">
        <v>MICURA</v>
      </c>
      <c r="AT3664" t="str">
        <v>YAHAYA DANLADI (MIC)</v>
      </c>
      <c r="AU3664" s="31">
        <v>44885</v>
      </c>
      <c r="AV3664" s="40">
        <v>0.26932870370370371</v>
      </c>
      <c r="BW3664">
        <v>415</v>
      </c>
      <c r="BX3664" t="str">
        <v>MICURA</v>
      </c>
      <c r="BY3664" t="str">
        <v>KINGSLEY ETIM (MIC)</v>
      </c>
      <c r="BZ3664" s="31">
        <v>44882</v>
      </c>
      <c r="CA3664" s="40">
        <v>0.50138888888888888</v>
      </c>
      <c r="DB3664">
        <v>574</v>
      </c>
      <c r="DC3664" t="str">
        <v>OPERATIONS</v>
      </c>
      <c r="DD3664" t="str">
        <v>EMMAUEL TEMITOPE</v>
      </c>
      <c r="DE3664" s="31">
        <v>44883</v>
      </c>
      <c r="DF3664" s="40">
        <v>0.7628935185185185</v>
      </c>
    </row>
    <row r="3665" spans="1:110" x14ac:dyDescent="0.25">
      <c r="A3665" s="109" t="s">
        <v>2017</v>
      </c>
      <c r="B3665">
        <v>414</v>
      </c>
      <c r="C3665" s="109" t="s">
        <v>52</v>
      </c>
      <c r="D3665" s="109" t="s">
        <v>340</v>
      </c>
      <c r="E3665" s="94">
        <v>44871</v>
      </c>
      <c r="F3665" s="174">
        <v>0.77623842592592596</v>
      </c>
      <c r="G3665">
        <v>2</v>
      </c>
      <c r="H3665" s="109" t="s">
        <v>341</v>
      </c>
      <c r="I3665">
        <v>2669206</v>
      </c>
      <c r="AR3665">
        <v>67</v>
      </c>
      <c r="AS3665" t="str">
        <v>ENGINEERING</v>
      </c>
      <c r="AT3665" t="str">
        <v>ADEGAIYE ADEBAYO D. (EN</v>
      </c>
      <c r="AU3665" s="31">
        <v>44885</v>
      </c>
      <c r="AV3665" s="40">
        <v>0.27004629629629628</v>
      </c>
      <c r="BW3665">
        <v>416</v>
      </c>
      <c r="BX3665" t="str">
        <v>OPERATIONS</v>
      </c>
      <c r="BY3665" t="str">
        <v>UDO-UDO N. WELSON (OPS)</v>
      </c>
      <c r="BZ3665" s="31">
        <v>44882</v>
      </c>
      <c r="CA3665" s="40">
        <v>0.50214120370370374</v>
      </c>
      <c r="DB3665">
        <v>575</v>
      </c>
      <c r="DC3665" t="str">
        <v>MICURA</v>
      </c>
      <c r="DD3665" t="str">
        <v>ISHOLA JIMOH</v>
      </c>
      <c r="DE3665" s="31">
        <v>44883</v>
      </c>
      <c r="DF3665" s="40">
        <v>0.76300925925925922</v>
      </c>
    </row>
    <row r="3666" spans="1:110" x14ac:dyDescent="0.25">
      <c r="A3666" s="109" t="s">
        <v>2017</v>
      </c>
      <c r="B3666">
        <v>415</v>
      </c>
      <c r="C3666" s="109" t="s">
        <v>54</v>
      </c>
      <c r="D3666" s="109" t="s">
        <v>1414</v>
      </c>
      <c r="E3666" s="94">
        <v>44871</v>
      </c>
      <c r="F3666" s="174">
        <v>0.77630787037037041</v>
      </c>
      <c r="G3666">
        <v>2</v>
      </c>
      <c r="H3666" s="109" t="s">
        <v>1415</v>
      </c>
      <c r="I3666"/>
      <c r="AR3666">
        <v>68</v>
      </c>
      <c r="AS3666" t="str">
        <v>OPERATIONS</v>
      </c>
      <c r="AT3666" t="str">
        <v>DAVID IGBOKWE KALU</v>
      </c>
      <c r="AU3666" s="31">
        <v>44885</v>
      </c>
      <c r="AV3666" s="40">
        <v>0.27065972222222223</v>
      </c>
      <c r="BW3666">
        <v>417</v>
      </c>
      <c r="BX3666" t="str">
        <v>MICURA</v>
      </c>
      <c r="BY3666" t="str">
        <v>ABDULLAHI OLAJIDE (MIC)</v>
      </c>
      <c r="BZ3666" s="31">
        <v>44882</v>
      </c>
      <c r="CA3666" s="40">
        <v>0.5022106481481482</v>
      </c>
      <c r="DB3666">
        <v>576</v>
      </c>
      <c r="DC3666" t="str">
        <v>MICURA</v>
      </c>
      <c r="DD3666" t="str">
        <v>KOLAWOLE ONATUNDE (MIC)</v>
      </c>
      <c r="DE3666" s="31">
        <v>44883</v>
      </c>
      <c r="DF3666" s="40">
        <v>0.76306712962962964</v>
      </c>
    </row>
    <row r="3667" spans="1:110" x14ac:dyDescent="0.25">
      <c r="A3667" s="109" t="s">
        <v>2017</v>
      </c>
      <c r="B3667">
        <v>416</v>
      </c>
      <c r="C3667" s="109" t="s">
        <v>54</v>
      </c>
      <c r="D3667" s="109" t="s">
        <v>608</v>
      </c>
      <c r="E3667" s="94">
        <v>44871</v>
      </c>
      <c r="F3667" s="174">
        <v>0.77634259259259264</v>
      </c>
      <c r="G3667">
        <v>2</v>
      </c>
      <c r="H3667" s="109" t="s">
        <v>609</v>
      </c>
      <c r="I3667"/>
      <c r="AR3667">
        <v>69</v>
      </c>
      <c r="AS3667" t="str">
        <v>MICURA</v>
      </c>
      <c r="AT3667" t="str">
        <v>ELUDOYIN MUYIWA (MIC)</v>
      </c>
      <c r="AU3667" s="31">
        <v>44885</v>
      </c>
      <c r="AV3667" s="40">
        <v>0.2708564814814815</v>
      </c>
      <c r="BW3667">
        <v>418</v>
      </c>
      <c r="BX3667" t="str">
        <v>MICURA</v>
      </c>
      <c r="BY3667" t="str">
        <v>GBOSE JIDE DENNIS (MIC)</v>
      </c>
      <c r="BZ3667" s="31">
        <v>44882</v>
      </c>
      <c r="CA3667" s="40">
        <v>0.50228009259259254</v>
      </c>
      <c r="DB3667">
        <v>577</v>
      </c>
      <c r="DC3667" t="str">
        <v>OPERATIONS</v>
      </c>
      <c r="DD3667" t="str">
        <v>OLANIPEKUN SIMON O (MIC</v>
      </c>
      <c r="DE3667" s="31">
        <v>44883</v>
      </c>
      <c r="DF3667" s="40">
        <v>0.76313657407407409</v>
      </c>
    </row>
    <row r="3668" spans="1:110" x14ac:dyDescent="0.25">
      <c r="A3668" s="109" t="s">
        <v>2017</v>
      </c>
      <c r="B3668">
        <v>417</v>
      </c>
      <c r="C3668" s="109" t="s">
        <v>53</v>
      </c>
      <c r="D3668" s="109" t="s">
        <v>586</v>
      </c>
      <c r="E3668" s="94">
        <v>44871</v>
      </c>
      <c r="F3668" s="174">
        <v>0.77708333333333335</v>
      </c>
      <c r="G3668">
        <v>2</v>
      </c>
      <c r="H3668" s="109" t="s">
        <v>587</v>
      </c>
      <c r="I3668"/>
      <c r="AR3668">
        <v>70</v>
      </c>
      <c r="AS3668" t="str">
        <v>MICURA</v>
      </c>
      <c r="AT3668" t="str">
        <v>AGBOGE EZEKIEL O. (MIC)</v>
      </c>
      <c r="AU3668" s="31">
        <v>44885</v>
      </c>
      <c r="AV3668" s="40">
        <v>0.27149305555555553</v>
      </c>
      <c r="BW3668">
        <v>419</v>
      </c>
      <c r="BX3668" t="str">
        <v>MICURA</v>
      </c>
      <c r="BY3668" t="str">
        <v>ABDULLAHI OSENI (MIC)</v>
      </c>
      <c r="BZ3668" s="31">
        <v>44882</v>
      </c>
      <c r="CA3668" s="40">
        <v>0.50233796296296296</v>
      </c>
      <c r="DB3668">
        <v>578</v>
      </c>
      <c r="DC3668" t="str">
        <v>MICURA</v>
      </c>
      <c r="DD3668" t="str">
        <v>FRANK EPETUKU (MIC)</v>
      </c>
      <c r="DE3668" s="31">
        <v>44883</v>
      </c>
      <c r="DF3668" s="40">
        <v>0.7631944444444444</v>
      </c>
    </row>
    <row r="3669" spans="1:110" x14ac:dyDescent="0.25">
      <c r="A3669" s="109" t="s">
        <v>2017</v>
      </c>
      <c r="B3669">
        <v>418</v>
      </c>
      <c r="C3669" s="109" t="s">
        <v>53</v>
      </c>
      <c r="D3669" s="109" t="s">
        <v>266</v>
      </c>
      <c r="E3669" s="94">
        <v>44871</v>
      </c>
      <c r="F3669" s="174">
        <v>0.77710648148148154</v>
      </c>
      <c r="G3669">
        <v>2</v>
      </c>
      <c r="H3669" s="109" t="s">
        <v>267</v>
      </c>
      <c r="I3669">
        <v>2024832</v>
      </c>
      <c r="AR3669">
        <v>71</v>
      </c>
      <c r="AS3669" t="str">
        <v>MICURA</v>
      </c>
      <c r="AT3669" t="str">
        <v>GODWIN OBIOMA (MIC)</v>
      </c>
      <c r="AU3669" s="31">
        <v>44885</v>
      </c>
      <c r="AV3669" s="40">
        <v>0.27212962962962961</v>
      </c>
      <c r="BW3669">
        <v>420</v>
      </c>
      <c r="BX3669" t="str">
        <v>ENGINEERING</v>
      </c>
      <c r="BY3669" t="str">
        <v>OGUNYEMI ELIJAH (ENGR)</v>
      </c>
      <c r="BZ3669" s="31">
        <v>44882</v>
      </c>
      <c r="CA3669" s="40">
        <v>0.50261574074074078</v>
      </c>
      <c r="DB3669">
        <v>579</v>
      </c>
      <c r="DC3669" t="str">
        <v>OPERATIONS</v>
      </c>
      <c r="DD3669" t="str">
        <v>ADEOMI TEMITOPE M. (OPS)</v>
      </c>
      <c r="DE3669" s="31">
        <v>44883</v>
      </c>
      <c r="DF3669" s="40">
        <v>0.76326388888888885</v>
      </c>
    </row>
    <row r="3670" spans="1:110" x14ac:dyDescent="0.25">
      <c r="A3670" s="109" t="s">
        <v>2017</v>
      </c>
      <c r="B3670">
        <v>419</v>
      </c>
      <c r="C3670" s="109" t="s">
        <v>53</v>
      </c>
      <c r="D3670" s="109" t="s">
        <v>658</v>
      </c>
      <c r="E3670" s="94">
        <v>44871</v>
      </c>
      <c r="F3670" s="174">
        <v>0.77714120370370365</v>
      </c>
      <c r="G3670">
        <v>2</v>
      </c>
      <c r="H3670" s="109" t="s">
        <v>659</v>
      </c>
      <c r="I3670"/>
      <c r="AR3670">
        <v>72</v>
      </c>
      <c r="AS3670" t="str">
        <v>MICURA</v>
      </c>
      <c r="AT3670" t="str">
        <v>ODEBODE OLUSHOLA (MIC)</v>
      </c>
      <c r="AU3670" s="31">
        <v>44885</v>
      </c>
      <c r="AV3670" s="40">
        <v>0.27304398148148146</v>
      </c>
      <c r="BW3670">
        <v>421</v>
      </c>
      <c r="BX3670" t="str">
        <v>MICURA</v>
      </c>
      <c r="BY3670" t="str">
        <v>SIMON FRIDAY O. (MIC)</v>
      </c>
      <c r="BZ3670" s="31">
        <v>44882</v>
      </c>
      <c r="CA3670" s="40">
        <v>0.50306712962962963</v>
      </c>
      <c r="DB3670">
        <v>580</v>
      </c>
      <c r="DC3670" t="str">
        <v>OPERATIONS</v>
      </c>
      <c r="DD3670" t="str">
        <v>RAFIU KADIRI (OPS)</v>
      </c>
      <c r="DE3670" s="31">
        <v>44883</v>
      </c>
      <c r="DF3670" s="40">
        <v>0.76343749999999999</v>
      </c>
    </row>
    <row r="3671" spans="1:110" x14ac:dyDescent="0.25">
      <c r="A3671" s="109" t="s">
        <v>2017</v>
      </c>
      <c r="B3671">
        <v>420</v>
      </c>
      <c r="C3671" s="109" t="s">
        <v>52</v>
      </c>
      <c r="D3671" s="109" t="s">
        <v>831</v>
      </c>
      <c r="E3671" s="94">
        <v>44871</v>
      </c>
      <c r="F3671" s="174">
        <v>0.77719907407407407</v>
      </c>
      <c r="G3671">
        <v>2</v>
      </c>
      <c r="H3671" s="109" t="s">
        <v>832</v>
      </c>
      <c r="I3671">
        <v>8318873</v>
      </c>
      <c r="AR3671">
        <v>73</v>
      </c>
      <c r="AS3671" t="str">
        <v>ENGINEERING</v>
      </c>
      <c r="AT3671" t="str">
        <v>TIJANI ADEKUNLE</v>
      </c>
      <c r="AU3671" s="31">
        <v>44885</v>
      </c>
      <c r="AV3671" s="40">
        <v>0.27314814814814814</v>
      </c>
      <c r="BW3671">
        <v>422</v>
      </c>
      <c r="BX3671" t="str">
        <v>MICURA</v>
      </c>
      <c r="BY3671" t="str">
        <v>OLAYINKA OLANREWAJU (MIC</v>
      </c>
      <c r="BZ3671" s="31">
        <v>44882</v>
      </c>
      <c r="CA3671" s="40">
        <v>0.50313657407407408</v>
      </c>
      <c r="DB3671">
        <v>581</v>
      </c>
      <c r="DC3671" t="str">
        <v>OPERATIONS</v>
      </c>
      <c r="DD3671" t="str">
        <v>IBIRONKE OLUMIDE (OPS)</v>
      </c>
      <c r="DE3671" s="31">
        <v>44883</v>
      </c>
      <c r="DF3671" s="40">
        <v>0.76362268518518517</v>
      </c>
    </row>
    <row r="3672" spans="1:110" x14ac:dyDescent="0.25">
      <c r="A3672" s="109" t="s">
        <v>2017</v>
      </c>
      <c r="B3672">
        <v>421</v>
      </c>
      <c r="C3672" s="109" t="s">
        <v>52</v>
      </c>
      <c r="D3672" s="109" t="s">
        <v>1800</v>
      </c>
      <c r="E3672" s="94">
        <v>44871</v>
      </c>
      <c r="F3672" s="174">
        <v>0.77725694444444449</v>
      </c>
      <c r="G3672">
        <v>2</v>
      </c>
      <c r="H3672" s="109" t="s">
        <v>1801</v>
      </c>
      <c r="I3672">
        <v>3686572</v>
      </c>
      <c r="AR3672">
        <v>74</v>
      </c>
      <c r="AS3672" t="str">
        <v>OPERATIONS</v>
      </c>
      <c r="AT3672" t="str">
        <v>NKWOR CHRISTIAN (OPS)</v>
      </c>
      <c r="AU3672" s="31">
        <v>44885</v>
      </c>
      <c r="AV3672" s="40">
        <v>0.27333333333333332</v>
      </c>
      <c r="BW3672">
        <v>423</v>
      </c>
      <c r="BX3672" t="str">
        <v>MICURA</v>
      </c>
      <c r="BY3672" t="str">
        <v>DICK REX (MICURA)</v>
      </c>
      <c r="BZ3672" s="31">
        <v>44882</v>
      </c>
      <c r="CA3672" s="40">
        <v>0.5031944444444445</v>
      </c>
      <c r="DB3672">
        <v>582</v>
      </c>
      <c r="DC3672" t="str">
        <v>MICURA</v>
      </c>
      <c r="DD3672" t="str">
        <v>AJIBOLA OLUWAFEMI S.(MI</v>
      </c>
      <c r="DE3672" s="31">
        <v>44883</v>
      </c>
      <c r="DF3672" s="40">
        <v>0.76369212962962962</v>
      </c>
    </row>
    <row r="3673" spans="1:110" x14ac:dyDescent="0.25">
      <c r="A3673" s="109" t="s">
        <v>2017</v>
      </c>
      <c r="B3673">
        <v>422</v>
      </c>
      <c r="C3673" s="109" t="s">
        <v>52</v>
      </c>
      <c r="D3673" s="109" t="s">
        <v>2036</v>
      </c>
      <c r="E3673" s="94">
        <v>44871</v>
      </c>
      <c r="F3673" s="174">
        <v>0.77755787037037039</v>
      </c>
      <c r="G3673">
        <v>2</v>
      </c>
      <c r="H3673" s="109" t="s">
        <v>2037</v>
      </c>
      <c r="I3673">
        <v>5432070</v>
      </c>
      <c r="AR3673">
        <v>75</v>
      </c>
      <c r="AS3673" t="str">
        <v>ENGINEERING</v>
      </c>
      <c r="AT3673" t="str">
        <v>ENUMAH EMMANUEL (ENGR)</v>
      </c>
      <c r="AU3673" s="31">
        <v>44885</v>
      </c>
      <c r="AV3673" s="40">
        <v>0.27351851851851849</v>
      </c>
      <c r="BW3673">
        <v>424</v>
      </c>
      <c r="BX3673" t="str">
        <v>MICURA</v>
      </c>
      <c r="BY3673" t="str">
        <v>ADENAYA OPEYEMI (MIC)</v>
      </c>
      <c r="BZ3673" s="31">
        <v>44882</v>
      </c>
      <c r="CA3673" s="40">
        <v>0.50327546296296299</v>
      </c>
      <c r="DB3673">
        <v>583</v>
      </c>
      <c r="DC3673" t="str">
        <v>OPERATIONS</v>
      </c>
      <c r="DD3673" t="str">
        <v>OGHENEDE PATRICK (OPS)</v>
      </c>
      <c r="DE3673" s="31">
        <v>44883</v>
      </c>
      <c r="DF3673" s="40">
        <v>0.76376157407407408</v>
      </c>
    </row>
    <row r="3674" spans="1:110" x14ac:dyDescent="0.25">
      <c r="A3674" s="109" t="s">
        <v>2017</v>
      </c>
      <c r="B3674">
        <v>423</v>
      </c>
      <c r="C3674" s="109" t="s">
        <v>52</v>
      </c>
      <c r="D3674" s="109" t="s">
        <v>444</v>
      </c>
      <c r="E3674" s="94">
        <v>44871</v>
      </c>
      <c r="F3674" s="174">
        <v>0.77781250000000002</v>
      </c>
      <c r="G3674">
        <v>2</v>
      </c>
      <c r="H3674" s="109" t="s">
        <v>445</v>
      </c>
      <c r="I3674">
        <v>7094641</v>
      </c>
      <c r="AR3674">
        <v>76</v>
      </c>
      <c r="AS3674" t="str">
        <v>ENGINEERING</v>
      </c>
      <c r="AT3674" t="str">
        <v>ADU OLUGBENGA (ENGR)</v>
      </c>
      <c r="AU3674" s="31">
        <v>44885</v>
      </c>
      <c r="AV3674" s="40">
        <v>0.27370370370370373</v>
      </c>
      <c r="BW3674">
        <v>425</v>
      </c>
      <c r="BX3674" t="str">
        <v>MICURA</v>
      </c>
      <c r="BY3674" t="str">
        <v>AILERU RILWAN (MIC)</v>
      </c>
      <c r="BZ3674" s="31">
        <v>44882</v>
      </c>
      <c r="CA3674" s="40">
        <v>0.50405092592592593</v>
      </c>
      <c r="DB3674">
        <v>584</v>
      </c>
      <c r="DC3674" t="str">
        <v>MICURA</v>
      </c>
      <c r="DD3674" t="str">
        <v>RAMONI OGUNLANA (MIC)</v>
      </c>
      <c r="DE3674" s="31">
        <v>44883</v>
      </c>
      <c r="DF3674" s="40">
        <v>0.76383101851851853</v>
      </c>
    </row>
    <row r="3675" spans="1:110" x14ac:dyDescent="0.25">
      <c r="A3675" s="109" t="s">
        <v>2017</v>
      </c>
      <c r="B3675">
        <v>424</v>
      </c>
      <c r="C3675" s="109" t="s">
        <v>53</v>
      </c>
      <c r="D3675" s="109" t="s">
        <v>764</v>
      </c>
      <c r="E3675" s="94">
        <v>44871</v>
      </c>
      <c r="F3675" s="174">
        <v>0.77796296296296297</v>
      </c>
      <c r="G3675">
        <v>2</v>
      </c>
      <c r="H3675" s="109" t="s">
        <v>765</v>
      </c>
      <c r="I3675">
        <v>5469942</v>
      </c>
      <c r="AR3675">
        <v>77</v>
      </c>
      <c r="AS3675" t="str">
        <v>MICURA</v>
      </c>
      <c r="AT3675" t="str">
        <v>EVELYN OVIE (MIC)</v>
      </c>
      <c r="AU3675" s="31">
        <v>44885</v>
      </c>
      <c r="AV3675" s="40">
        <v>0.2742013888888889</v>
      </c>
      <c r="BW3675">
        <v>426</v>
      </c>
      <c r="BX3675" t="str">
        <v>MICURA</v>
      </c>
      <c r="BY3675" t="str">
        <v>ADEDUNTAN ADENIYI M.(MIC</v>
      </c>
      <c r="BZ3675" s="31">
        <v>44882</v>
      </c>
      <c r="CA3675" s="40">
        <v>0.50412037037037039</v>
      </c>
      <c r="DB3675">
        <v>585</v>
      </c>
      <c r="DC3675" t="str">
        <v>MICURA</v>
      </c>
      <c r="DD3675" t="str">
        <v>MOYEGUN ADEKUNLE (MIC)</v>
      </c>
      <c r="DE3675" s="31">
        <v>44883</v>
      </c>
      <c r="DF3675" s="40">
        <v>0.76388888888888884</v>
      </c>
    </row>
    <row r="3676" spans="1:110" x14ac:dyDescent="0.25">
      <c r="A3676" s="109" t="s">
        <v>2017</v>
      </c>
      <c r="B3676">
        <v>425</v>
      </c>
      <c r="C3676" s="109" t="s">
        <v>53</v>
      </c>
      <c r="D3676" s="109" t="s">
        <v>584</v>
      </c>
      <c r="E3676" s="94">
        <v>44871</v>
      </c>
      <c r="F3676" s="174">
        <v>0.77800925925925923</v>
      </c>
      <c r="G3676">
        <v>2</v>
      </c>
      <c r="H3676" s="109" t="s">
        <v>585</v>
      </c>
      <c r="I3676"/>
      <c r="AR3676">
        <v>78</v>
      </c>
      <c r="AS3676" t="str">
        <v>MICURA</v>
      </c>
      <c r="AT3676" t="str">
        <v>ADENEKAN NURUDEEN (MIC)</v>
      </c>
      <c r="AU3676" s="31">
        <v>44885</v>
      </c>
      <c r="AV3676" s="40">
        <v>0.27449074074074076</v>
      </c>
      <c r="BW3676">
        <v>427</v>
      </c>
      <c r="BX3676" t="str">
        <v>MICURA</v>
      </c>
      <c r="BY3676" t="str">
        <v>AJIBOLA OLUWAFEMI S.(MI</v>
      </c>
      <c r="BZ3676" s="31">
        <v>44882</v>
      </c>
      <c r="CA3676" s="40">
        <v>0.50421296296296292</v>
      </c>
      <c r="DB3676">
        <v>586</v>
      </c>
      <c r="DC3676" t="str">
        <v>MICURA</v>
      </c>
      <c r="DD3676" t="str">
        <v>BETULE THOMPSON J. (MIC)</v>
      </c>
      <c r="DE3676" s="31">
        <v>44883</v>
      </c>
      <c r="DF3676" s="40">
        <v>0.76395833333333329</v>
      </c>
    </row>
    <row r="3677" spans="1:110" x14ac:dyDescent="0.25">
      <c r="A3677" s="109" t="s">
        <v>2017</v>
      </c>
      <c r="B3677">
        <v>426</v>
      </c>
      <c r="C3677" s="109" t="s">
        <v>53</v>
      </c>
      <c r="D3677" s="109" t="s">
        <v>1555</v>
      </c>
      <c r="E3677" s="94">
        <v>44871</v>
      </c>
      <c r="F3677" s="174">
        <v>0.77804398148148146</v>
      </c>
      <c r="G3677">
        <v>2</v>
      </c>
      <c r="H3677" s="109" t="s">
        <v>1556</v>
      </c>
      <c r="I3677">
        <v>5501185</v>
      </c>
      <c r="AR3677">
        <v>79</v>
      </c>
      <c r="AS3677" t="str">
        <v>OPERATIONS</v>
      </c>
      <c r="AT3677" t="str">
        <v>OGUNBIYI GBOLAHAN</v>
      </c>
      <c r="AU3677" s="31">
        <v>44885</v>
      </c>
      <c r="AV3677" s="40">
        <v>0.27482638888888888</v>
      </c>
      <c r="BW3677">
        <v>428</v>
      </c>
      <c r="BX3677" t="str">
        <v>MICURA</v>
      </c>
      <c r="BY3677" t="str">
        <v>CHUKWUMA L. OSAJI (MIC)</v>
      </c>
      <c r="BZ3677" s="31">
        <v>44882</v>
      </c>
      <c r="CA3677" s="40">
        <v>0.50428240740740737</v>
      </c>
      <c r="DB3677">
        <v>587</v>
      </c>
      <c r="DC3677" t="str">
        <v>CONTRACTOR</v>
      </c>
      <c r="DD3677" t="str">
        <v>OLUWATOSIN ISIKALU</v>
      </c>
      <c r="DE3677" s="31">
        <v>44883</v>
      </c>
      <c r="DF3677" s="40">
        <v>0.76401620370370371</v>
      </c>
    </row>
    <row r="3678" spans="1:110" x14ac:dyDescent="0.25">
      <c r="A3678" s="109" t="s">
        <v>2017</v>
      </c>
      <c r="B3678">
        <v>427</v>
      </c>
      <c r="C3678" s="109" t="s">
        <v>21</v>
      </c>
      <c r="D3678" s="109" t="s">
        <v>1563</v>
      </c>
      <c r="E3678" s="94">
        <v>44871</v>
      </c>
      <c r="F3678" s="174">
        <v>0.77815972222222218</v>
      </c>
      <c r="G3678">
        <v>2</v>
      </c>
      <c r="H3678" s="109" t="s">
        <v>21</v>
      </c>
      <c r="I3678"/>
      <c r="AR3678">
        <v>80</v>
      </c>
      <c r="AS3678" t="str">
        <v>MICURA</v>
      </c>
      <c r="AT3678" t="str">
        <v>TIAMIYU AHMED A. (MIC)</v>
      </c>
      <c r="AU3678" s="31">
        <v>44885</v>
      </c>
      <c r="AV3678" s="40">
        <v>0.27516203703703701</v>
      </c>
      <c r="BW3678">
        <v>429</v>
      </c>
      <c r="BX3678" t="str">
        <v>OPERATIONS</v>
      </c>
      <c r="BY3678" t="str">
        <v>JAMES VICTOR S. (OPS)</v>
      </c>
      <c r="BZ3678" s="31">
        <v>44882</v>
      </c>
      <c r="CA3678" s="40">
        <v>0.50484953703703705</v>
      </c>
      <c r="DB3678">
        <v>588</v>
      </c>
      <c r="DC3678" t="str">
        <v>CONTRACTOR</v>
      </c>
      <c r="DD3678" t="str">
        <v>USMAN FOLAMI (MEDBURY)</v>
      </c>
      <c r="DE3678" s="31">
        <v>44883</v>
      </c>
      <c r="DF3678" s="40">
        <v>0.76407407407407413</v>
      </c>
    </row>
    <row r="3679" spans="1:110" x14ac:dyDescent="0.25">
      <c r="A3679" s="109" t="s">
        <v>2017</v>
      </c>
      <c r="B3679">
        <v>428</v>
      </c>
      <c r="C3679" s="109" t="s">
        <v>21</v>
      </c>
      <c r="D3679" s="109" t="s">
        <v>627</v>
      </c>
      <c r="E3679" s="94">
        <v>44871</v>
      </c>
      <c r="F3679" s="174">
        <v>0.77818287037037037</v>
      </c>
      <c r="G3679">
        <v>2</v>
      </c>
      <c r="H3679" s="109" t="s">
        <v>21</v>
      </c>
      <c r="I3679"/>
      <c r="AR3679">
        <v>81</v>
      </c>
      <c r="AS3679" t="str">
        <v>MICURA</v>
      </c>
      <c r="AT3679" t="str">
        <v>CHUKWUTEM OGHALLI (MIC)</v>
      </c>
      <c r="AU3679" s="31">
        <v>44885</v>
      </c>
      <c r="AV3679" s="40">
        <v>0.27577546296296296</v>
      </c>
      <c r="BW3679">
        <v>430</v>
      </c>
      <c r="BX3679" t="str">
        <v>OPERATIONS</v>
      </c>
      <c r="BY3679" t="str">
        <v>OKERE WISDOM C. (OPS)</v>
      </c>
      <c r="BZ3679" s="31">
        <v>44882</v>
      </c>
      <c r="CA3679" s="40">
        <v>0.50491898148148151</v>
      </c>
      <c r="DB3679">
        <v>589</v>
      </c>
      <c r="DC3679" t="str">
        <v>OPERATIONS</v>
      </c>
      <c r="DD3679" t="str">
        <v>EMOKHOR JOHN (MIC)</v>
      </c>
      <c r="DE3679" s="31">
        <v>44883</v>
      </c>
      <c r="DF3679" s="40">
        <v>0.76414351851851847</v>
      </c>
    </row>
    <row r="3680" spans="1:110" x14ac:dyDescent="0.25">
      <c r="A3680" s="109" t="s">
        <v>2017</v>
      </c>
      <c r="B3680">
        <v>429</v>
      </c>
      <c r="C3680" s="109" t="s">
        <v>53</v>
      </c>
      <c r="D3680" s="109" t="s">
        <v>1392</v>
      </c>
      <c r="E3680" s="94">
        <v>44871</v>
      </c>
      <c r="F3680" s="174">
        <v>0.77835648148148151</v>
      </c>
      <c r="G3680">
        <v>2</v>
      </c>
      <c r="H3680" s="109" t="s">
        <v>1393</v>
      </c>
      <c r="I3680">
        <v>4839809</v>
      </c>
      <c r="AR3680">
        <v>82</v>
      </c>
      <c r="AS3680" t="str">
        <v>OPERATIONS</v>
      </c>
      <c r="AT3680" t="str">
        <v>TAIWO OLUGBENGA (OPS)</v>
      </c>
      <c r="AU3680" s="31">
        <v>44885</v>
      </c>
      <c r="AV3680" s="40">
        <v>0.2759375</v>
      </c>
      <c r="BW3680">
        <v>431</v>
      </c>
      <c r="BX3680" t="str">
        <v>MICURA</v>
      </c>
      <c r="BY3680" t="str">
        <v>MOMODU ABDULAI (MIC)</v>
      </c>
      <c r="BZ3680" s="31">
        <v>44882</v>
      </c>
      <c r="CA3680" s="40">
        <v>0.50591435185185185</v>
      </c>
      <c r="DB3680">
        <v>590</v>
      </c>
      <c r="DC3680" t="str">
        <v>MICURA</v>
      </c>
      <c r="DD3680" t="str">
        <v>TAIYE SALAMI (MIC)</v>
      </c>
      <c r="DE3680" s="31">
        <v>44883</v>
      </c>
      <c r="DF3680" s="40">
        <v>0.76452546296296298</v>
      </c>
    </row>
    <row r="3681" spans="1:110" x14ac:dyDescent="0.25">
      <c r="A3681" s="109" t="s">
        <v>2017</v>
      </c>
      <c r="B3681">
        <v>430</v>
      </c>
      <c r="C3681" s="109" t="s">
        <v>53</v>
      </c>
      <c r="D3681" s="109" t="s">
        <v>226</v>
      </c>
      <c r="E3681" s="94">
        <v>44871</v>
      </c>
      <c r="F3681" s="174">
        <v>0.77837962962962959</v>
      </c>
      <c r="G3681">
        <v>2</v>
      </c>
      <c r="H3681" s="109" t="s">
        <v>227</v>
      </c>
      <c r="I3681">
        <v>6692497</v>
      </c>
      <c r="AR3681">
        <v>83</v>
      </c>
      <c r="AS3681" t="str">
        <v>OPERATIONS</v>
      </c>
      <c r="AT3681" t="str">
        <v>RASAKI AREMU (OPS)</v>
      </c>
      <c r="AU3681" s="31">
        <v>44885</v>
      </c>
      <c r="AV3681" s="40">
        <v>0.27629629629629632</v>
      </c>
      <c r="BW3681">
        <v>432</v>
      </c>
      <c r="BX3681" t="str">
        <v>MICURA</v>
      </c>
      <c r="BY3681" t="str">
        <v>FELIX EJIKE EZEOGU (MIC</v>
      </c>
      <c r="BZ3681" s="31">
        <v>44882</v>
      </c>
      <c r="CA3681" s="40">
        <v>0.50613425925925926</v>
      </c>
      <c r="DB3681">
        <v>591</v>
      </c>
      <c r="DC3681" t="str">
        <v>MICURA</v>
      </c>
      <c r="DD3681" t="str">
        <v>ABOLARIN KOLADE (MIC)</v>
      </c>
      <c r="DE3681" s="31">
        <v>44883</v>
      </c>
      <c r="DF3681" s="40">
        <v>0.76468749999999996</v>
      </c>
    </row>
    <row r="3682" spans="1:110" x14ac:dyDescent="0.25">
      <c r="A3682" s="109" t="s">
        <v>2017</v>
      </c>
      <c r="B3682">
        <v>431</v>
      </c>
      <c r="C3682" s="109" t="s">
        <v>53</v>
      </c>
      <c r="D3682" s="109" t="s">
        <v>1546</v>
      </c>
      <c r="E3682" s="94">
        <v>44871</v>
      </c>
      <c r="F3682" s="174">
        <v>0.77841435185185182</v>
      </c>
      <c r="G3682">
        <v>2</v>
      </c>
      <c r="H3682" s="109" t="s">
        <v>1547</v>
      </c>
      <c r="I3682">
        <v>2037566</v>
      </c>
      <c r="AR3682">
        <v>84</v>
      </c>
      <c r="AS3682" t="str">
        <v>MICURA</v>
      </c>
      <c r="AT3682" t="str">
        <v>BABATUNDE ADEJOLA (MIC)</v>
      </c>
      <c r="AU3682" s="31">
        <v>44885</v>
      </c>
      <c r="AV3682" s="40">
        <v>0.27668981481481481</v>
      </c>
      <c r="BW3682">
        <v>433</v>
      </c>
      <c r="BX3682" t="str">
        <v>MICURA</v>
      </c>
      <c r="BY3682" t="str">
        <v>ISRAEL BRIGHT XMAS (MIC)</v>
      </c>
      <c r="BZ3682" s="31">
        <v>44882</v>
      </c>
      <c r="CA3682" s="40">
        <v>0.50628472222222221</v>
      </c>
      <c r="DB3682">
        <v>592</v>
      </c>
      <c r="DC3682" t="str">
        <v>MICURA</v>
      </c>
      <c r="DD3682" t="str">
        <v>SEGUN OLUBAYO (MIC)</v>
      </c>
      <c r="DE3682" s="31">
        <v>44883</v>
      </c>
      <c r="DF3682" s="40">
        <v>0.76475694444444442</v>
      </c>
    </row>
    <row r="3683" spans="1:110" x14ac:dyDescent="0.25">
      <c r="A3683" s="109" t="s">
        <v>2017</v>
      </c>
      <c r="B3683">
        <v>432</v>
      </c>
      <c r="C3683" s="109" t="s">
        <v>52</v>
      </c>
      <c r="D3683" s="109" t="s">
        <v>2038</v>
      </c>
      <c r="E3683" s="94">
        <v>44871</v>
      </c>
      <c r="F3683" s="174">
        <v>0.77859953703703699</v>
      </c>
      <c r="G3683">
        <v>2</v>
      </c>
      <c r="H3683" s="109" t="s">
        <v>2039</v>
      </c>
      <c r="I3683">
        <v>14126460</v>
      </c>
      <c r="AR3683">
        <v>85</v>
      </c>
      <c r="AS3683" t="str">
        <v>MICURA</v>
      </c>
      <c r="AT3683" t="str">
        <v>ANTHONY EHIS (MIC)</v>
      </c>
      <c r="AU3683" s="31">
        <v>44885</v>
      </c>
      <c r="AV3683" s="40">
        <v>0.2770023148148148</v>
      </c>
      <c r="BW3683">
        <v>434</v>
      </c>
      <c r="BX3683" t="str">
        <v>MICURA</v>
      </c>
      <c r="BY3683" t="str">
        <v>ONYEAMACHI MICHAEL (MIC</v>
      </c>
      <c r="BZ3683" s="31">
        <v>44882</v>
      </c>
      <c r="CA3683" s="40">
        <v>0.50634259259259262</v>
      </c>
      <c r="DB3683">
        <v>593</v>
      </c>
      <c r="DC3683" t="str">
        <v>OPERATIONS</v>
      </c>
      <c r="DD3683" t="str">
        <v>AILERU QUDUS (OPS)</v>
      </c>
      <c r="DE3683" s="31">
        <v>44883</v>
      </c>
      <c r="DF3683" s="40">
        <v>0.76489583333333333</v>
      </c>
    </row>
    <row r="3684" spans="1:110" x14ac:dyDescent="0.25">
      <c r="A3684" s="109" t="s">
        <v>2017</v>
      </c>
      <c r="B3684">
        <v>433</v>
      </c>
      <c r="C3684" s="109" t="s">
        <v>53</v>
      </c>
      <c r="D3684" s="109" t="s">
        <v>629</v>
      </c>
      <c r="E3684" s="94">
        <v>44871</v>
      </c>
      <c r="F3684" s="174">
        <v>0.7786805555555556</v>
      </c>
      <c r="G3684">
        <v>2</v>
      </c>
      <c r="H3684" s="109" t="s">
        <v>630</v>
      </c>
      <c r="I3684">
        <v>1868350560</v>
      </c>
      <c r="AR3684">
        <v>86</v>
      </c>
      <c r="AS3684" t="str">
        <v>ENGINEERING</v>
      </c>
      <c r="AT3684" t="str">
        <v>OLAYINKA EBENEZER A.</v>
      </c>
      <c r="AU3684" s="31">
        <v>44885</v>
      </c>
      <c r="AV3684" s="40">
        <v>0.27719907407407407</v>
      </c>
      <c r="BW3684">
        <v>435</v>
      </c>
      <c r="BX3684" t="str">
        <v>ENGINEERING</v>
      </c>
      <c r="BY3684" t="str">
        <v>UELENFOH ABRAHAM (ENGR)</v>
      </c>
      <c r="BZ3684" s="31">
        <v>44882</v>
      </c>
      <c r="CA3684" s="40">
        <v>0.50693287037037038</v>
      </c>
      <c r="DB3684">
        <v>594</v>
      </c>
      <c r="DC3684" t="str">
        <v>ENGINEERING</v>
      </c>
      <c r="DD3684" t="str">
        <v>USELE EPHIKPAROBORE (EN</v>
      </c>
      <c r="DE3684" s="31">
        <v>44883</v>
      </c>
      <c r="DF3684" s="40">
        <v>0.76496527777777779</v>
      </c>
    </row>
    <row r="3685" spans="1:110" x14ac:dyDescent="0.25">
      <c r="A3685" s="109" t="s">
        <v>2017</v>
      </c>
      <c r="B3685">
        <v>434</v>
      </c>
      <c r="C3685" s="109" t="s">
        <v>54</v>
      </c>
      <c r="D3685" s="109" t="s">
        <v>544</v>
      </c>
      <c r="E3685" s="94">
        <v>44871</v>
      </c>
      <c r="F3685" s="174">
        <v>0.77886574074074078</v>
      </c>
      <c r="G3685">
        <v>2</v>
      </c>
      <c r="H3685" s="109" t="s">
        <v>545</v>
      </c>
      <c r="I3685">
        <v>5380940</v>
      </c>
      <c r="AR3685">
        <v>87</v>
      </c>
      <c r="AS3685" t="str">
        <v>OPERATIONS</v>
      </c>
      <c r="AT3685" t="str">
        <v>ONYIA N.PERPETUA (OPS)</v>
      </c>
      <c r="AU3685" s="31">
        <v>44885</v>
      </c>
      <c r="AV3685" s="40">
        <v>0.27738425925925925</v>
      </c>
      <c r="BW3685">
        <v>436</v>
      </c>
      <c r="BX3685" t="str">
        <v>MICURA</v>
      </c>
      <c r="BY3685" t="str">
        <v>AKINWANDE LATEEF</v>
      </c>
      <c r="BZ3685" s="31">
        <v>44882</v>
      </c>
      <c r="CA3685" s="40">
        <v>0.50725694444444447</v>
      </c>
      <c r="DB3685">
        <v>595</v>
      </c>
      <c r="DC3685" t="str">
        <v>MICURA</v>
      </c>
      <c r="DD3685" t="str">
        <v>OLADIMEJI ADESOLA (MIC)</v>
      </c>
      <c r="DE3685" s="31">
        <v>44883</v>
      </c>
      <c r="DF3685" s="40">
        <v>0.76503472222222224</v>
      </c>
    </row>
    <row r="3686" spans="1:110" x14ac:dyDescent="0.25">
      <c r="A3686" s="109" t="s">
        <v>2017</v>
      </c>
      <c r="B3686">
        <v>435</v>
      </c>
      <c r="C3686" s="109" t="s">
        <v>54</v>
      </c>
      <c r="D3686" s="109" t="s">
        <v>286</v>
      </c>
      <c r="E3686" s="94">
        <v>44871</v>
      </c>
      <c r="F3686" s="174">
        <v>0.77937500000000004</v>
      </c>
      <c r="G3686">
        <v>2</v>
      </c>
      <c r="H3686" s="109" t="s">
        <v>287</v>
      </c>
      <c r="I3686">
        <v>6719163</v>
      </c>
      <c r="AR3686">
        <v>88</v>
      </c>
      <c r="AS3686" t="str">
        <v>ENGINEERING</v>
      </c>
      <c r="AT3686" t="str">
        <v>ADEDEJI ADEYEMI (ENGR)</v>
      </c>
      <c r="AU3686" s="31">
        <v>44885</v>
      </c>
      <c r="AV3686" s="40">
        <v>0.27758101851851852</v>
      </c>
      <c r="BW3686">
        <v>437</v>
      </c>
      <c r="BX3686" t="str">
        <v>ENGINEERING</v>
      </c>
      <c r="BY3686" t="str">
        <v>ADISA NURUDEEN O. (DRV)</v>
      </c>
      <c r="BZ3686" s="31">
        <v>44882</v>
      </c>
      <c r="CA3686" s="40">
        <v>0.50760416666666663</v>
      </c>
      <c r="DB3686">
        <v>596</v>
      </c>
      <c r="DC3686" t="str">
        <v>MICURA</v>
      </c>
      <c r="DD3686" t="str">
        <v>OMONIYI OWOLABI (MIC)</v>
      </c>
      <c r="DE3686" s="31">
        <v>44883</v>
      </c>
      <c r="DF3686" s="40">
        <v>0.76509259259259255</v>
      </c>
    </row>
    <row r="3687" spans="1:110" x14ac:dyDescent="0.25">
      <c r="A3687" s="109" t="s">
        <v>2017</v>
      </c>
      <c r="B3687">
        <v>436</v>
      </c>
      <c r="C3687" s="109" t="s">
        <v>53</v>
      </c>
      <c r="D3687" s="109" t="s">
        <v>376</v>
      </c>
      <c r="E3687" s="94">
        <v>44871</v>
      </c>
      <c r="F3687" s="174">
        <v>0.77946759259259257</v>
      </c>
      <c r="G3687">
        <v>2</v>
      </c>
      <c r="H3687" s="109" t="s">
        <v>377</v>
      </c>
      <c r="I3687">
        <v>14959868</v>
      </c>
      <c r="AR3687">
        <v>89</v>
      </c>
      <c r="AS3687" t="str">
        <v>MICURA</v>
      </c>
      <c r="AT3687" t="str">
        <v>KOWOPE OLUWAFEMI (MIC)</v>
      </c>
      <c r="AU3687" s="31">
        <v>44885</v>
      </c>
      <c r="AV3687" s="40">
        <v>0.27780092592592592</v>
      </c>
      <c r="BW3687">
        <v>438</v>
      </c>
      <c r="BX3687" t="str">
        <v>MICURA</v>
      </c>
      <c r="BY3687" t="str">
        <v>FEMI FOLAWEWO (MIC)</v>
      </c>
      <c r="BZ3687" s="31">
        <v>44882</v>
      </c>
      <c r="CA3687" s="40">
        <v>0.50817129629629632</v>
      </c>
      <c r="DB3687">
        <v>597</v>
      </c>
      <c r="DC3687" t="str">
        <v>MICURA</v>
      </c>
      <c r="DD3687" t="str">
        <v>AKHIGBE FIDELIX (MIC)</v>
      </c>
      <c r="DE3687" s="31">
        <v>44883</v>
      </c>
      <c r="DF3687" s="40">
        <v>0.765162037037037</v>
      </c>
    </row>
    <row r="3688" spans="1:110" x14ac:dyDescent="0.25">
      <c r="A3688" s="109" t="s">
        <v>2017</v>
      </c>
      <c r="B3688">
        <v>437</v>
      </c>
      <c r="C3688" s="109" t="s">
        <v>53</v>
      </c>
      <c r="D3688" s="109" t="s">
        <v>582</v>
      </c>
      <c r="E3688" s="94">
        <v>44871</v>
      </c>
      <c r="F3688" s="174">
        <v>0.77981481481481485</v>
      </c>
      <c r="G3688">
        <v>2</v>
      </c>
      <c r="H3688" s="109" t="s">
        <v>583</v>
      </c>
      <c r="I3688">
        <v>4866107</v>
      </c>
      <c r="AR3688">
        <v>90</v>
      </c>
      <c r="AS3688" t="str">
        <v>MICURA</v>
      </c>
      <c r="AT3688" t="str">
        <v>UMARU SHAIBU (MIC)</v>
      </c>
      <c r="AU3688" s="31">
        <v>44885</v>
      </c>
      <c r="AV3688" s="40">
        <v>0.27799768518518519</v>
      </c>
      <c r="BW3688">
        <v>439</v>
      </c>
      <c r="BX3688" t="str">
        <v>MICURA</v>
      </c>
      <c r="BY3688" t="str">
        <v>ADESOJI OYEBANJI (MIC)</v>
      </c>
      <c r="BZ3688" s="31">
        <v>44882</v>
      </c>
      <c r="CA3688" s="40">
        <v>0.50869212962962962</v>
      </c>
      <c r="DB3688">
        <v>598</v>
      </c>
      <c r="DC3688" t="str">
        <v>MICURA</v>
      </c>
      <c r="DD3688" t="str">
        <v>CHIOMA ELIJAH O. (MIC)</v>
      </c>
      <c r="DE3688" s="31">
        <v>44883</v>
      </c>
      <c r="DF3688" s="40">
        <v>0.76523148148148146</v>
      </c>
    </row>
    <row r="3689" spans="1:110" x14ac:dyDescent="0.25">
      <c r="A3689" s="109" t="s">
        <v>2017</v>
      </c>
      <c r="B3689">
        <v>438</v>
      </c>
      <c r="C3689" s="109" t="s">
        <v>53</v>
      </c>
      <c r="D3689" s="109" t="s">
        <v>2040</v>
      </c>
      <c r="E3689" s="94">
        <v>44871</v>
      </c>
      <c r="F3689" s="174">
        <v>0.77986111111111112</v>
      </c>
      <c r="G3689">
        <v>2</v>
      </c>
      <c r="H3689" s="109" t="s">
        <v>2041</v>
      </c>
      <c r="I3689">
        <v>2078157</v>
      </c>
      <c r="AR3689">
        <v>91</v>
      </c>
      <c r="AS3689" t="str">
        <v>MICURA</v>
      </c>
      <c r="AT3689" t="str">
        <v>PETER ALABERE (MIC)</v>
      </c>
      <c r="AU3689" s="31">
        <v>44885</v>
      </c>
      <c r="AV3689" s="40">
        <v>0.27947916666666667</v>
      </c>
      <c r="BW3689">
        <v>440</v>
      </c>
      <c r="BX3689" t="str">
        <v>MICURA</v>
      </c>
      <c r="BY3689" t="str">
        <v>EZE AZUBIKE (MIC)</v>
      </c>
      <c r="BZ3689" s="31">
        <v>44882</v>
      </c>
      <c r="CA3689" s="40">
        <v>0.50875000000000004</v>
      </c>
      <c r="DB3689">
        <v>599</v>
      </c>
      <c r="DC3689" t="str">
        <v>MICURA</v>
      </c>
      <c r="DD3689" t="str">
        <v>SOBUR OLAFUYI (MIC)</v>
      </c>
      <c r="DE3689" s="31">
        <v>44883</v>
      </c>
      <c r="DF3689" s="40">
        <v>0.76528935185185187</v>
      </c>
    </row>
    <row r="3690" spans="1:110" x14ac:dyDescent="0.25">
      <c r="A3690" s="109" t="s">
        <v>2017</v>
      </c>
      <c r="B3690">
        <v>439</v>
      </c>
      <c r="C3690" s="109" t="s">
        <v>53</v>
      </c>
      <c r="D3690" s="109" t="s">
        <v>787</v>
      </c>
      <c r="E3690" s="94">
        <v>44871</v>
      </c>
      <c r="F3690" s="174">
        <v>0.78012731481481479</v>
      </c>
      <c r="G3690">
        <v>2</v>
      </c>
      <c r="H3690" s="109" t="s">
        <v>788</v>
      </c>
      <c r="I3690">
        <v>5439690</v>
      </c>
      <c r="AR3690">
        <v>92</v>
      </c>
      <c r="AS3690" t="str">
        <v>MICURA</v>
      </c>
      <c r="AT3690" t="str">
        <v>QUADRI RASAQ (MIC)</v>
      </c>
      <c r="AU3690" s="31">
        <v>44885</v>
      </c>
      <c r="AV3690" s="40">
        <v>0.2795138888888889</v>
      </c>
      <c r="BW3690">
        <v>441</v>
      </c>
      <c r="BX3690" t="str">
        <v>MICURA</v>
      </c>
      <c r="BY3690" t="str">
        <v>OKEKE OLISAEMEKA</v>
      </c>
      <c r="BZ3690" s="31">
        <v>44882</v>
      </c>
      <c r="CA3690" s="40">
        <v>0.50881944444444449</v>
      </c>
      <c r="DB3690">
        <v>600</v>
      </c>
      <c r="DC3690" t="str">
        <v>OPERATIONS</v>
      </c>
      <c r="DD3690" t="str">
        <v>ODEY JOSEPH (OPS)</v>
      </c>
      <c r="DE3690" s="31">
        <v>44883</v>
      </c>
      <c r="DF3690" s="40">
        <v>0.76535879629629633</v>
      </c>
    </row>
    <row r="3691" spans="1:110" x14ac:dyDescent="0.25">
      <c r="A3691" s="109" t="s">
        <v>2017</v>
      </c>
      <c r="B3691">
        <v>440</v>
      </c>
      <c r="C3691" s="109" t="s">
        <v>21</v>
      </c>
      <c r="D3691" s="109" t="s">
        <v>673</v>
      </c>
      <c r="E3691" s="94">
        <v>44871</v>
      </c>
      <c r="F3691" s="174">
        <v>0.78031249999999996</v>
      </c>
      <c r="G3691">
        <v>2</v>
      </c>
      <c r="H3691" s="109" t="s">
        <v>21</v>
      </c>
      <c r="I3691"/>
      <c r="AR3691">
        <v>93</v>
      </c>
      <c r="AS3691" t="str">
        <v>MICURA</v>
      </c>
      <c r="AT3691" t="str">
        <v>SHEDARA ROWLAND O. (MIC)</v>
      </c>
      <c r="AU3691" s="31">
        <v>44885</v>
      </c>
      <c r="AV3691" s="40">
        <v>0.27969907407407407</v>
      </c>
      <c r="BW3691">
        <v>442</v>
      </c>
      <c r="BX3691" t="str">
        <v>MICURA</v>
      </c>
      <c r="BY3691" t="str">
        <v>TAIYE SALAMI (MIC)</v>
      </c>
      <c r="BZ3691" s="31">
        <v>44882</v>
      </c>
      <c r="CA3691" s="40">
        <v>0.5088773148148148</v>
      </c>
      <c r="DB3691">
        <v>601</v>
      </c>
      <c r="DC3691" t="str">
        <v>OPERATIONS</v>
      </c>
      <c r="DD3691" t="str">
        <v>KOLADE SOLOMON (OPS)</v>
      </c>
      <c r="DE3691" s="31">
        <v>44883</v>
      </c>
      <c r="DF3691" s="40">
        <v>0.76541666666666663</v>
      </c>
    </row>
    <row r="3692" spans="1:110" x14ac:dyDescent="0.25">
      <c r="A3692" s="109" t="s">
        <v>2017</v>
      </c>
      <c r="B3692">
        <v>441</v>
      </c>
      <c r="C3692" s="109" t="s">
        <v>53</v>
      </c>
      <c r="D3692" s="109" t="s">
        <v>602</v>
      </c>
      <c r="E3692" s="94">
        <v>44871</v>
      </c>
      <c r="F3692" s="174">
        <v>0.78041666666666665</v>
      </c>
      <c r="G3692">
        <v>2</v>
      </c>
      <c r="H3692" s="109" t="s">
        <v>603</v>
      </c>
      <c r="I3692">
        <v>5482836</v>
      </c>
      <c r="AR3692">
        <v>94</v>
      </c>
      <c r="AS3692" t="str">
        <v>OPERATIONS</v>
      </c>
      <c r="AT3692" t="str">
        <v>OJOBOR GOD'SPOWER (OPS)</v>
      </c>
      <c r="AU3692" s="31">
        <v>44885</v>
      </c>
      <c r="AV3692" s="40">
        <v>0.28001157407407407</v>
      </c>
      <c r="BW3692">
        <v>443</v>
      </c>
      <c r="BX3692" t="str">
        <v>MICURA</v>
      </c>
      <c r="BY3692" t="str">
        <v>MOYEGUN ADEKUNLE (MIC)</v>
      </c>
      <c r="BZ3692" s="31">
        <v>44882</v>
      </c>
      <c r="CA3692" s="40">
        <v>0.50894675925925925</v>
      </c>
      <c r="DB3692">
        <v>602</v>
      </c>
      <c r="DC3692" t="str">
        <v>ENGINEERING</v>
      </c>
      <c r="DD3692" t="str">
        <v>GIFT NWOKOCHA</v>
      </c>
      <c r="DE3692" s="31">
        <v>44883</v>
      </c>
      <c r="DF3692" s="40">
        <v>0.76548611111111109</v>
      </c>
    </row>
    <row r="3693" spans="1:110" x14ac:dyDescent="0.25">
      <c r="A3693" s="109" t="s">
        <v>2017</v>
      </c>
      <c r="B3693">
        <v>442</v>
      </c>
      <c r="C3693" s="109" t="s">
        <v>21</v>
      </c>
      <c r="D3693" s="109" t="s">
        <v>1063</v>
      </c>
      <c r="E3693" s="94">
        <v>44871</v>
      </c>
      <c r="F3693" s="174">
        <v>0.78049768518518514</v>
      </c>
      <c r="G3693">
        <v>2</v>
      </c>
      <c r="H3693" s="109" t="s">
        <v>21</v>
      </c>
      <c r="I3693"/>
      <c r="AR3693">
        <v>95</v>
      </c>
      <c r="AS3693" t="str">
        <v>MICURA</v>
      </c>
      <c r="AT3693" t="str">
        <v>EKWERE PATRICK (MIC)</v>
      </c>
      <c r="AU3693" s="31">
        <v>44885</v>
      </c>
      <c r="AV3693" s="40">
        <v>0.28020833333333334</v>
      </c>
      <c r="BW3693">
        <v>444</v>
      </c>
      <c r="BX3693" t="str">
        <v>MICURA</v>
      </c>
      <c r="BY3693" t="str">
        <v>ONYENCHO EBUKA (MIC)</v>
      </c>
      <c r="BZ3693" s="31">
        <v>44882</v>
      </c>
      <c r="CA3693" s="40">
        <v>0.50901620370370371</v>
      </c>
      <c r="DB3693">
        <v>603</v>
      </c>
      <c r="DC3693" t="str">
        <v>MICURA</v>
      </c>
      <c r="DD3693" t="str">
        <v>OKOROCHA JOSEPH (MIC)</v>
      </c>
      <c r="DE3693" s="31">
        <v>44883</v>
      </c>
      <c r="DF3693" s="40">
        <v>0.76565972222222223</v>
      </c>
    </row>
    <row r="3694" spans="1:110" x14ac:dyDescent="0.25">
      <c r="A3694" s="109" t="s">
        <v>2017</v>
      </c>
      <c r="B3694">
        <v>443</v>
      </c>
      <c r="C3694" s="109" t="s">
        <v>21</v>
      </c>
      <c r="D3694" s="109" t="s">
        <v>1406</v>
      </c>
      <c r="E3694" s="94">
        <v>44871</v>
      </c>
      <c r="F3694" s="174">
        <v>0.78059027777777779</v>
      </c>
      <c r="G3694">
        <v>2</v>
      </c>
      <c r="H3694" s="109" t="s">
        <v>21</v>
      </c>
      <c r="I3694"/>
      <c r="AR3694">
        <v>96</v>
      </c>
      <c r="AS3694" t="str">
        <v>OPERATIONS</v>
      </c>
      <c r="AT3694" t="str">
        <v>EMMAUEL TEMITOPE</v>
      </c>
      <c r="AU3694" s="31">
        <v>44885</v>
      </c>
      <c r="AV3694" s="40">
        <v>0.28053240740740742</v>
      </c>
      <c r="BW3694">
        <v>445</v>
      </c>
      <c r="BX3694" t="str">
        <v>ENGINEERING</v>
      </c>
      <c r="BY3694" t="str">
        <v>ARABOR MATTHEW O. (DRV)</v>
      </c>
      <c r="BZ3694" s="31">
        <v>44882</v>
      </c>
      <c r="CA3694" s="40">
        <v>0.50929398148148153</v>
      </c>
      <c r="DB3694">
        <v>604</v>
      </c>
      <c r="DC3694" t="str">
        <v>MICURA</v>
      </c>
      <c r="DD3694" t="str">
        <v>IHEZUO JERRY O. (MIC)</v>
      </c>
      <c r="DE3694" s="31">
        <v>44883</v>
      </c>
      <c r="DF3694" s="40">
        <v>0.76572916666666668</v>
      </c>
    </row>
    <row r="3695" spans="1:110" x14ac:dyDescent="0.25">
      <c r="A3695" s="109" t="s">
        <v>2017</v>
      </c>
      <c r="B3695">
        <v>444</v>
      </c>
      <c r="C3695" s="109" t="s">
        <v>53</v>
      </c>
      <c r="D3695" s="109" t="s">
        <v>1577</v>
      </c>
      <c r="E3695" s="94">
        <v>44871</v>
      </c>
      <c r="F3695" s="174">
        <v>0.78071759259259255</v>
      </c>
      <c r="G3695">
        <v>2</v>
      </c>
      <c r="H3695" s="109" t="s">
        <v>587</v>
      </c>
      <c r="I3695"/>
      <c r="AR3695">
        <v>97</v>
      </c>
      <c r="AS3695" t="str">
        <v>OPERATIONS</v>
      </c>
      <c r="AT3695" t="str">
        <v>ABIOLA ADEJARE T. (OPS)</v>
      </c>
      <c r="AU3695" s="31">
        <v>44885</v>
      </c>
      <c r="AV3695" s="40">
        <v>0.28114583333333332</v>
      </c>
      <c r="BW3695">
        <v>446</v>
      </c>
      <c r="BX3695" t="str">
        <v>OPERATIONS</v>
      </c>
      <c r="BY3695" t="str">
        <v>APATA JULIANAH K. (OPS)</v>
      </c>
      <c r="BZ3695" s="31">
        <v>44882</v>
      </c>
      <c r="CA3695" s="40">
        <v>0.50935185185185183</v>
      </c>
      <c r="DB3695">
        <v>605</v>
      </c>
      <c r="DC3695" t="str">
        <v>MICURA</v>
      </c>
      <c r="DD3695" t="str">
        <v>ONYENCHO EBUKA (MIC)</v>
      </c>
      <c r="DE3695" s="31">
        <v>44883</v>
      </c>
      <c r="DF3695" s="40">
        <v>0.76579861111111114</v>
      </c>
    </row>
    <row r="3696" spans="1:110" x14ac:dyDescent="0.25">
      <c r="A3696" s="109" t="s">
        <v>2017</v>
      </c>
      <c r="B3696">
        <v>445</v>
      </c>
      <c r="C3696" s="109" t="s">
        <v>53</v>
      </c>
      <c r="D3696" s="109" t="s">
        <v>791</v>
      </c>
      <c r="E3696" s="94">
        <v>44871</v>
      </c>
      <c r="F3696" s="174">
        <v>0.78075231481481477</v>
      </c>
      <c r="G3696">
        <v>2</v>
      </c>
      <c r="H3696" s="109" t="s">
        <v>792</v>
      </c>
      <c r="I3696">
        <v>5405315</v>
      </c>
      <c r="AR3696">
        <v>98</v>
      </c>
      <c r="AS3696" t="str">
        <v>MICURA</v>
      </c>
      <c r="AT3696" t="str">
        <v>OLONILUYI KAYODE (MIC)</v>
      </c>
      <c r="AU3696" s="31">
        <v>44885</v>
      </c>
      <c r="AV3696" s="40">
        <v>0.28157407407407409</v>
      </c>
      <c r="BW3696">
        <v>447</v>
      </c>
      <c r="BX3696" t="str">
        <v>OPERATIONS</v>
      </c>
      <c r="BY3696" t="str">
        <v>ICHADERE ONORIODE (OPS)</v>
      </c>
      <c r="BZ3696" s="31">
        <v>44882</v>
      </c>
      <c r="CA3696" s="40">
        <v>0.51010416666666669</v>
      </c>
      <c r="DB3696">
        <v>606</v>
      </c>
      <c r="DC3696" t="str">
        <v>MICURA</v>
      </c>
      <c r="DD3696" t="str">
        <v>AKEEM OSENI (MIC)</v>
      </c>
      <c r="DE3696" s="31">
        <v>44883</v>
      </c>
      <c r="DF3696" s="40">
        <v>0.76621527777777776</v>
      </c>
    </row>
    <row r="3697" spans="1:110" x14ac:dyDescent="0.25">
      <c r="A3697" s="109" t="s">
        <v>2017</v>
      </c>
      <c r="B3697">
        <v>446</v>
      </c>
      <c r="C3697" s="109" t="s">
        <v>21</v>
      </c>
      <c r="D3697" s="109" t="s">
        <v>757</v>
      </c>
      <c r="E3697" s="94">
        <v>44871</v>
      </c>
      <c r="F3697" s="174">
        <v>0.78108796296296301</v>
      </c>
      <c r="G3697">
        <v>2</v>
      </c>
      <c r="H3697" s="109" t="s">
        <v>21</v>
      </c>
      <c r="I3697"/>
      <c r="AR3697">
        <v>99</v>
      </c>
      <c r="AS3697" t="str">
        <v>MICURA</v>
      </c>
      <c r="AT3697" t="str">
        <v>LAWAL OLASUNKANMI</v>
      </c>
      <c r="AU3697" s="31">
        <v>44885</v>
      </c>
      <c r="AV3697" s="40">
        <v>0.28221064814814817</v>
      </c>
      <c r="BW3697">
        <v>448</v>
      </c>
      <c r="BX3697" t="str">
        <v>ENGINEERING</v>
      </c>
      <c r="BY3697" t="str">
        <v>BITRUS FARUK</v>
      </c>
      <c r="BZ3697" s="31">
        <v>44882</v>
      </c>
      <c r="CA3697" s="40">
        <v>0.51043981481481482</v>
      </c>
      <c r="DB3697">
        <v>607</v>
      </c>
      <c r="DC3697" t="str">
        <v>MICURA</v>
      </c>
      <c r="DD3697" t="str">
        <v>IDIATA MATTHEW (MIC)</v>
      </c>
      <c r="DE3697" s="31">
        <v>44883</v>
      </c>
      <c r="DF3697" s="40">
        <v>0.76628472222222221</v>
      </c>
    </row>
    <row r="3698" spans="1:110" x14ac:dyDescent="0.25">
      <c r="A3698" s="109" t="s">
        <v>2017</v>
      </c>
      <c r="B3698">
        <v>447</v>
      </c>
      <c r="C3698" s="109" t="s">
        <v>54</v>
      </c>
      <c r="D3698" s="109" t="s">
        <v>310</v>
      </c>
      <c r="E3698" s="94">
        <v>44871</v>
      </c>
      <c r="F3698" s="174">
        <v>0.78192129629629625</v>
      </c>
      <c r="G3698">
        <v>2</v>
      </c>
      <c r="H3698" s="109" t="s">
        <v>311</v>
      </c>
      <c r="I3698">
        <v>5339045</v>
      </c>
      <c r="AR3698">
        <v>100</v>
      </c>
      <c r="AS3698" t="str">
        <v>OPERATIONS</v>
      </c>
      <c r="AT3698" t="str">
        <v>KABIRU MOHAMMED (OPS)</v>
      </c>
      <c r="AU3698" s="31">
        <v>44885</v>
      </c>
      <c r="AV3698" s="40">
        <v>0.28226851851851853</v>
      </c>
      <c r="BW3698">
        <v>449</v>
      </c>
      <c r="BX3698" t="str">
        <v>ENGINEERING</v>
      </c>
      <c r="BY3698" t="str">
        <v>OWOLABI EMMANUEL</v>
      </c>
      <c r="BZ3698" s="31">
        <v>44882</v>
      </c>
      <c r="CA3698" s="40">
        <v>0.51077546296296295</v>
      </c>
      <c r="DB3698">
        <v>608</v>
      </c>
      <c r="DC3698" t="str">
        <v>MICURA</v>
      </c>
      <c r="DD3698" t="str">
        <v>HALILU ISIAKA</v>
      </c>
      <c r="DE3698" s="31">
        <v>44883</v>
      </c>
      <c r="DF3698" s="40">
        <v>0.76635416666666667</v>
      </c>
    </row>
    <row r="3699" spans="1:110" x14ac:dyDescent="0.25">
      <c r="A3699" s="109" t="s">
        <v>2017</v>
      </c>
      <c r="B3699">
        <v>448</v>
      </c>
      <c r="C3699" s="109" t="s">
        <v>53</v>
      </c>
      <c r="D3699" s="109" t="s">
        <v>1948</v>
      </c>
      <c r="E3699" s="94">
        <v>44871</v>
      </c>
      <c r="F3699" s="174">
        <v>0.78200231481481486</v>
      </c>
      <c r="G3699">
        <v>2</v>
      </c>
      <c r="H3699" s="109" t="s">
        <v>1949</v>
      </c>
      <c r="I3699"/>
      <c r="AR3699">
        <v>101</v>
      </c>
      <c r="AS3699" t="str">
        <v>OPERATIONS</v>
      </c>
      <c r="AT3699" t="str">
        <v>SALIFU .E. YAKUBU (OPS)</v>
      </c>
      <c r="AU3699" s="31">
        <v>44885</v>
      </c>
      <c r="AV3699" s="40">
        <v>0.2825347222222222</v>
      </c>
      <c r="BW3699">
        <v>450</v>
      </c>
      <c r="BX3699" t="str">
        <v>ENGINEERING</v>
      </c>
      <c r="BY3699" t="str">
        <v>ADEGOKE SAHEED (ENGR)</v>
      </c>
      <c r="BZ3699" s="31">
        <v>44882</v>
      </c>
      <c r="CA3699" s="40">
        <v>0.51086805555555559</v>
      </c>
      <c r="DB3699">
        <v>609</v>
      </c>
      <c r="DC3699" t="str">
        <v>OPERATIONS</v>
      </c>
      <c r="DD3699" t="str">
        <v>ASUQUO BASSEY E. (MIC)</v>
      </c>
      <c r="DE3699" s="31">
        <v>44883</v>
      </c>
      <c r="DF3699" s="40">
        <v>0.76641203703703709</v>
      </c>
    </row>
    <row r="3700" spans="1:110" x14ac:dyDescent="0.25">
      <c r="A3700" s="109" t="s">
        <v>2017</v>
      </c>
      <c r="B3700">
        <v>449</v>
      </c>
      <c r="C3700" s="109" t="s">
        <v>53</v>
      </c>
      <c r="D3700" s="109" t="s">
        <v>518</v>
      </c>
      <c r="E3700" s="94">
        <v>44871</v>
      </c>
      <c r="F3700" s="174">
        <v>0.78210648148148143</v>
      </c>
      <c r="G3700">
        <v>2</v>
      </c>
      <c r="H3700" s="109" t="s">
        <v>519</v>
      </c>
      <c r="I3700"/>
      <c r="AR3700">
        <v>102</v>
      </c>
      <c r="AS3700" t="str">
        <v>MICURA</v>
      </c>
      <c r="AT3700" t="str">
        <v>CHARLES OFILI (MIC)</v>
      </c>
      <c r="AU3700" s="31">
        <v>44885</v>
      </c>
      <c r="AV3700" s="40">
        <v>0.28287037037037038</v>
      </c>
      <c r="BW3700">
        <v>451</v>
      </c>
      <c r="BX3700" t="str">
        <v>ENGINEERING</v>
      </c>
      <c r="BY3700" t="str">
        <v>BOMBOM MARK BISONG (ENG</v>
      </c>
      <c r="BZ3700" s="31">
        <v>44882</v>
      </c>
      <c r="CA3700" s="40">
        <v>0.5121296296296296</v>
      </c>
      <c r="DB3700">
        <v>610</v>
      </c>
      <c r="DC3700" t="str">
        <v>ENGINEERING</v>
      </c>
      <c r="DD3700" t="str">
        <v>IJEAMAKA ESEMELE</v>
      </c>
      <c r="DE3700" s="31">
        <v>44883</v>
      </c>
      <c r="DF3700" s="40">
        <v>0.76648148148148143</v>
      </c>
    </row>
    <row r="3701" spans="1:110" x14ac:dyDescent="0.25">
      <c r="A3701" s="109" t="s">
        <v>2017</v>
      </c>
      <c r="B3701">
        <v>450</v>
      </c>
      <c r="C3701" s="109" t="s">
        <v>54</v>
      </c>
      <c r="D3701" s="109" t="s">
        <v>528</v>
      </c>
      <c r="E3701" s="94">
        <v>44871</v>
      </c>
      <c r="F3701" s="174">
        <v>0.78251157407407412</v>
      </c>
      <c r="G3701">
        <v>2</v>
      </c>
      <c r="H3701" s="109" t="s">
        <v>529</v>
      </c>
      <c r="I3701">
        <v>5342585</v>
      </c>
      <c r="AR3701">
        <v>103</v>
      </c>
      <c r="AS3701" t="str">
        <v>OPERATIONS</v>
      </c>
      <c r="AT3701" t="str">
        <v>DABIRI S. OLATUNDE (OPS</v>
      </c>
      <c r="AU3701" s="31">
        <v>44885</v>
      </c>
      <c r="AV3701" s="40">
        <v>0.28335648148148146</v>
      </c>
      <c r="BW3701">
        <v>452</v>
      </c>
      <c r="BX3701" t="str">
        <v>ENGINEERING</v>
      </c>
      <c r="BY3701" t="str">
        <v>LAWRENCE N AHANEKU (ENG</v>
      </c>
      <c r="BZ3701" s="31">
        <v>44882</v>
      </c>
      <c r="CA3701" s="40">
        <v>0.5122106481481481</v>
      </c>
      <c r="DB3701">
        <v>611</v>
      </c>
      <c r="DC3701" t="str">
        <v>MICURA</v>
      </c>
      <c r="DD3701" t="str">
        <v>SHAMSIDEEN OLANREWAJU(MI</v>
      </c>
      <c r="DE3701" s="31">
        <v>44883</v>
      </c>
      <c r="DF3701" s="40">
        <v>0.76656250000000004</v>
      </c>
    </row>
    <row r="3702" spans="1:110" x14ac:dyDescent="0.25">
      <c r="A3702" s="109" t="s">
        <v>2017</v>
      </c>
      <c r="B3702">
        <v>451</v>
      </c>
      <c r="C3702" s="109" t="s">
        <v>53</v>
      </c>
      <c r="D3702" s="109" t="s">
        <v>404</v>
      </c>
      <c r="E3702" s="94">
        <v>44871</v>
      </c>
      <c r="F3702" s="174">
        <v>0.78285879629629629</v>
      </c>
      <c r="G3702">
        <v>2</v>
      </c>
      <c r="H3702" s="109" t="s">
        <v>405</v>
      </c>
      <c r="I3702"/>
      <c r="AR3702">
        <v>104</v>
      </c>
      <c r="AS3702" t="str">
        <v>MICURA</v>
      </c>
      <c r="AT3702" t="str">
        <v>PROGRESS AKHIMIEN (MIC)</v>
      </c>
      <c r="AU3702" s="31">
        <v>44885</v>
      </c>
      <c r="AV3702" s="40">
        <v>0.28342592592592591</v>
      </c>
      <c r="BW3702">
        <v>453</v>
      </c>
      <c r="BX3702" t="str">
        <v>ENGINEERING</v>
      </c>
      <c r="BY3702" t="str">
        <v>NWAEKE MICHAEL (ENGR)</v>
      </c>
      <c r="BZ3702" s="31">
        <v>44882</v>
      </c>
      <c r="CA3702" s="40">
        <v>0.51231481481481478</v>
      </c>
      <c r="DB3702">
        <v>612</v>
      </c>
      <c r="DC3702" t="str">
        <v>MICURA</v>
      </c>
      <c r="DD3702" t="str">
        <v>OLAWALE OGUNLEYE (MIC)</v>
      </c>
      <c r="DE3702" s="31">
        <v>44883</v>
      </c>
      <c r="DF3702" s="40">
        <v>0.76662037037037034</v>
      </c>
    </row>
    <row r="3703" spans="1:110" x14ac:dyDescent="0.25">
      <c r="A3703" s="109" t="s">
        <v>2017</v>
      </c>
      <c r="B3703">
        <v>452</v>
      </c>
      <c r="C3703" s="109" t="s">
        <v>54</v>
      </c>
      <c r="D3703" s="109" t="s">
        <v>374</v>
      </c>
      <c r="E3703" s="94">
        <v>44871</v>
      </c>
      <c r="F3703" s="174">
        <v>0.78416666666666668</v>
      </c>
      <c r="G3703">
        <v>2</v>
      </c>
      <c r="H3703" s="109" t="s">
        <v>375</v>
      </c>
      <c r="I3703">
        <v>6701081</v>
      </c>
      <c r="AR3703">
        <v>105</v>
      </c>
      <c r="AS3703" t="str">
        <v>OPERATIONS</v>
      </c>
      <c r="AT3703" t="str">
        <v>IDRIS IBRAHIM (OPS)</v>
      </c>
      <c r="AU3703" s="31">
        <v>44885</v>
      </c>
      <c r="AV3703" s="40">
        <v>0.28356481481481483</v>
      </c>
      <c r="BW3703">
        <v>454</v>
      </c>
      <c r="BX3703" t="str">
        <v>ENGINEERING</v>
      </c>
      <c r="BY3703" t="str">
        <v>OGUNGBEMI FEMI (ENGR)</v>
      </c>
      <c r="BZ3703" s="31">
        <v>44882</v>
      </c>
      <c r="CA3703" s="40">
        <v>0.5125925925925926</v>
      </c>
      <c r="DB3703">
        <v>613</v>
      </c>
      <c r="DC3703" t="str">
        <v>MICURA</v>
      </c>
      <c r="DD3703" t="str">
        <v>DAVID DEINMA</v>
      </c>
      <c r="DE3703" s="31">
        <v>44883</v>
      </c>
      <c r="DF3703" s="40">
        <v>0.76680555555555552</v>
      </c>
    </row>
    <row r="3704" spans="1:110" x14ac:dyDescent="0.25">
      <c r="A3704" s="109" t="s">
        <v>2017</v>
      </c>
      <c r="B3704">
        <v>453</v>
      </c>
      <c r="C3704" s="109" t="s">
        <v>53</v>
      </c>
      <c r="D3704" s="109" t="s">
        <v>248</v>
      </c>
      <c r="E3704" s="94">
        <v>44871</v>
      </c>
      <c r="F3704" s="174">
        <v>0.78460648148148149</v>
      </c>
      <c r="G3704">
        <v>2</v>
      </c>
      <c r="H3704" s="109" t="s">
        <v>249</v>
      </c>
      <c r="I3704">
        <v>6687504</v>
      </c>
      <c r="AR3704">
        <v>106</v>
      </c>
      <c r="AS3704" t="str">
        <v>OPERATIONS</v>
      </c>
      <c r="AT3704" t="str">
        <v>OMOVIRO ANDREW (MIC)</v>
      </c>
      <c r="AU3704" s="31">
        <v>44885</v>
      </c>
      <c r="AV3704" s="40">
        <v>0.2837615740740741</v>
      </c>
      <c r="BW3704">
        <v>455</v>
      </c>
      <c r="BX3704" t="str">
        <v>ENGINEERING</v>
      </c>
      <c r="BY3704" t="str">
        <v>TOBILOBA ISHOLA</v>
      </c>
      <c r="BZ3704" s="31">
        <v>44882</v>
      </c>
      <c r="CA3704" s="40">
        <v>0.51265046296296302</v>
      </c>
      <c r="DB3704">
        <v>614</v>
      </c>
      <c r="DC3704" t="str">
        <v>MICURA</v>
      </c>
      <c r="DD3704" t="str">
        <v>OLANREWAJU OPEYEMI (</v>
      </c>
      <c r="DE3704" s="31">
        <v>44883</v>
      </c>
      <c r="DF3704" s="40">
        <v>0.76686342592592593</v>
      </c>
    </row>
    <row r="3705" spans="1:110" x14ac:dyDescent="0.25">
      <c r="A3705" s="109" t="s">
        <v>2017</v>
      </c>
      <c r="B3705">
        <v>454</v>
      </c>
      <c r="C3705" s="109" t="s">
        <v>52</v>
      </c>
      <c r="D3705" s="109" t="s">
        <v>1338</v>
      </c>
      <c r="E3705" s="94">
        <v>44871</v>
      </c>
      <c r="F3705" s="174">
        <v>0.78471064814814817</v>
      </c>
      <c r="G3705">
        <v>2</v>
      </c>
      <c r="H3705" s="109" t="s">
        <v>1339</v>
      </c>
      <c r="I3705">
        <v>5353743</v>
      </c>
      <c r="AR3705">
        <v>107</v>
      </c>
      <c r="AS3705" t="str">
        <v>ENGINEERING</v>
      </c>
      <c r="AT3705" t="str">
        <v>GODDY NGBONYEBI (ENGR)</v>
      </c>
      <c r="AU3705" s="31">
        <v>44885</v>
      </c>
      <c r="AV3705" s="40">
        <v>0.2838310185185185</v>
      </c>
      <c r="BW3705">
        <v>456</v>
      </c>
      <c r="BX3705" t="str">
        <v>ENGINEERING</v>
      </c>
      <c r="BY3705" t="str">
        <v>EMELE LAWRENCE (ENGR)</v>
      </c>
      <c r="BZ3705" s="31">
        <v>44882</v>
      </c>
      <c r="CA3705" s="40">
        <v>0.51271990740740736</v>
      </c>
      <c r="DB3705">
        <v>615</v>
      </c>
      <c r="DC3705" t="str">
        <v>ENGINEERING</v>
      </c>
      <c r="DD3705" t="str">
        <v>EZEKIEL YUNANA (DRV)</v>
      </c>
      <c r="DE3705" s="31">
        <v>44883</v>
      </c>
      <c r="DF3705" s="40">
        <v>0.76693287037037039</v>
      </c>
    </row>
    <row r="3706" spans="1:110" x14ac:dyDescent="0.25">
      <c r="A3706" s="109" t="s">
        <v>2017</v>
      </c>
      <c r="B3706">
        <v>455</v>
      </c>
      <c r="C3706" s="109" t="s">
        <v>53</v>
      </c>
      <c r="D3706" s="109" t="s">
        <v>1151</v>
      </c>
      <c r="E3706" s="94">
        <v>44871</v>
      </c>
      <c r="F3706" s="174">
        <v>0.78475694444444444</v>
      </c>
      <c r="G3706">
        <v>2</v>
      </c>
      <c r="H3706" s="109" t="s">
        <v>1152</v>
      </c>
      <c r="I3706"/>
      <c r="AR3706">
        <v>108</v>
      </c>
      <c r="AS3706" t="str">
        <v>ENGINEERING</v>
      </c>
      <c r="AT3706" t="str">
        <v>SAMSON SOLOMON A.</v>
      </c>
      <c r="AU3706" s="31">
        <v>44885</v>
      </c>
      <c r="AV3706" s="40">
        <v>0.28388888888888891</v>
      </c>
      <c r="BW3706">
        <v>457</v>
      </c>
      <c r="BX3706" t="str">
        <v>MICURA</v>
      </c>
      <c r="BY3706" t="str">
        <v>LAISU IDRIS (MIC)</v>
      </c>
      <c r="BZ3706" s="31">
        <v>44882</v>
      </c>
      <c r="CA3706" s="40">
        <v>0.51313657407407409</v>
      </c>
      <c r="DB3706">
        <v>616</v>
      </c>
      <c r="DC3706" t="str">
        <v>MICURA</v>
      </c>
      <c r="DD3706" t="str">
        <v>EDUH AZUBUIKE E. (MIC)</v>
      </c>
      <c r="DE3706" s="31">
        <v>44883</v>
      </c>
      <c r="DF3706" s="40">
        <v>0.76704861111111111</v>
      </c>
    </row>
    <row r="3707" spans="1:110" x14ac:dyDescent="0.25">
      <c r="A3707" s="109" t="s">
        <v>2017</v>
      </c>
      <c r="B3707">
        <v>456</v>
      </c>
      <c r="C3707" s="109" t="s">
        <v>54</v>
      </c>
      <c r="D3707" s="109" t="s">
        <v>424</v>
      </c>
      <c r="E3707" s="94">
        <v>44871</v>
      </c>
      <c r="F3707" s="174">
        <v>0.78525462962962966</v>
      </c>
      <c r="G3707">
        <v>2</v>
      </c>
      <c r="H3707" s="109" t="s">
        <v>425</v>
      </c>
      <c r="I3707">
        <v>5350400</v>
      </c>
      <c r="AR3707">
        <v>109</v>
      </c>
      <c r="AS3707" t="str">
        <v>ENGINEERING</v>
      </c>
      <c r="AT3707" t="str">
        <v>UELENFOH ABRAHAM (ENGR)</v>
      </c>
      <c r="AU3707" s="31">
        <v>44885</v>
      </c>
      <c r="AV3707" s="40">
        <v>0.28416666666666668</v>
      </c>
      <c r="BW3707">
        <v>458</v>
      </c>
      <c r="BX3707" t="str">
        <v>MICURA</v>
      </c>
      <c r="BY3707" t="str">
        <v>ARIAJEGBA ENDURANCE (MIC</v>
      </c>
      <c r="BZ3707" s="31">
        <v>44882</v>
      </c>
      <c r="CA3707" s="40">
        <v>0.5131944444444444</v>
      </c>
      <c r="DB3707">
        <v>617</v>
      </c>
      <c r="DC3707" t="str">
        <v>MICURA</v>
      </c>
      <c r="DD3707" t="str">
        <v>BABATUNDE EBENEZER</v>
      </c>
      <c r="DE3707" s="31">
        <v>44883</v>
      </c>
      <c r="DF3707" s="40">
        <v>0.76711805555555557</v>
      </c>
    </row>
    <row r="3708" spans="1:110" x14ac:dyDescent="0.25">
      <c r="A3708" s="109" t="s">
        <v>2017</v>
      </c>
      <c r="B3708">
        <v>457</v>
      </c>
      <c r="C3708" s="109" t="s">
        <v>21</v>
      </c>
      <c r="D3708" s="109" t="s">
        <v>1926</v>
      </c>
      <c r="E3708" s="94">
        <v>44871</v>
      </c>
      <c r="F3708" s="174">
        <v>0.78576388888888893</v>
      </c>
      <c r="G3708">
        <v>2</v>
      </c>
      <c r="H3708" s="109" t="s">
        <v>21</v>
      </c>
      <c r="I3708"/>
      <c r="AR3708">
        <v>110</v>
      </c>
      <c r="AS3708" t="str">
        <v>ENGINEERING</v>
      </c>
      <c r="AT3708" t="str">
        <v>SALISU ITODO (ENGR)</v>
      </c>
      <c r="AU3708" s="31">
        <v>44885</v>
      </c>
      <c r="AV3708" s="40">
        <v>0.28432870370370372</v>
      </c>
      <c r="BW3708">
        <v>459</v>
      </c>
      <c r="BX3708" t="str">
        <v>MICURA</v>
      </c>
      <c r="BY3708" t="str">
        <v>ADEBAKIN OLUWASEUN (MIC)</v>
      </c>
      <c r="BZ3708" s="31">
        <v>44882</v>
      </c>
      <c r="CA3708" s="40">
        <v>0.51375000000000004</v>
      </c>
      <c r="DB3708">
        <v>618</v>
      </c>
      <c r="DC3708" t="str">
        <v>MICURA</v>
      </c>
      <c r="DD3708" t="str">
        <v>FENUYI IDOWU (MIC)</v>
      </c>
      <c r="DE3708" s="31">
        <v>44883</v>
      </c>
      <c r="DF3708" s="40">
        <v>0.76718750000000002</v>
      </c>
    </row>
    <row r="3709" spans="1:110" x14ac:dyDescent="0.25">
      <c r="A3709" s="109" t="s">
        <v>2017</v>
      </c>
      <c r="B3709">
        <v>458</v>
      </c>
      <c r="C3709" s="109" t="s">
        <v>53</v>
      </c>
      <c r="D3709" s="109" t="s">
        <v>1172</v>
      </c>
      <c r="E3709" s="94">
        <v>44871</v>
      </c>
      <c r="F3709" s="174">
        <v>0.78581018518518519</v>
      </c>
      <c r="G3709">
        <v>2</v>
      </c>
      <c r="H3709" s="109" t="s">
        <v>1173</v>
      </c>
      <c r="I3709">
        <v>3386300</v>
      </c>
      <c r="AR3709">
        <v>111</v>
      </c>
      <c r="AS3709" t="str">
        <v>MICURA</v>
      </c>
      <c r="AT3709" t="str">
        <v>IDIKWU MOSES EWULE (MIC</v>
      </c>
      <c r="AU3709" s="31">
        <v>44885</v>
      </c>
      <c r="AV3709" s="40">
        <v>0.28445601851851854</v>
      </c>
      <c r="BW3709">
        <v>460</v>
      </c>
      <c r="BX3709" t="str">
        <v>MICURA</v>
      </c>
      <c r="BY3709" t="str">
        <v>SHOTONWA KAYODE (MIC)</v>
      </c>
      <c r="BZ3709" s="31">
        <v>44882</v>
      </c>
      <c r="CA3709" s="40">
        <v>0.51500000000000001</v>
      </c>
      <c r="DB3709">
        <v>619</v>
      </c>
      <c r="DC3709" t="str">
        <v>MICURA</v>
      </c>
      <c r="DD3709" t="str">
        <v>ADEDUNTAN ADENIYI M.(MIC</v>
      </c>
      <c r="DE3709" s="31">
        <v>44883</v>
      </c>
      <c r="DF3709" s="40">
        <v>0.76724537037037033</v>
      </c>
    </row>
    <row r="3710" spans="1:110" x14ac:dyDescent="0.25">
      <c r="A3710" s="109" t="s">
        <v>2017</v>
      </c>
      <c r="B3710">
        <v>459</v>
      </c>
      <c r="C3710" s="109" t="s">
        <v>53</v>
      </c>
      <c r="D3710" s="109" t="s">
        <v>758</v>
      </c>
      <c r="E3710" s="94">
        <v>44871</v>
      </c>
      <c r="F3710" s="174">
        <v>0.78587962962962965</v>
      </c>
      <c r="G3710">
        <v>2</v>
      </c>
      <c r="H3710" s="109" t="s">
        <v>759</v>
      </c>
      <c r="I3710"/>
      <c r="AR3710">
        <v>112</v>
      </c>
      <c r="AS3710" t="str">
        <v>MICURA</v>
      </c>
      <c r="AT3710" t="str">
        <v>ADEBIYI ADEBOWALE (MIC)</v>
      </c>
      <c r="AU3710" s="31">
        <v>44885</v>
      </c>
      <c r="AV3710" s="40">
        <v>0.28461805555555558</v>
      </c>
      <c r="BW3710">
        <v>461</v>
      </c>
      <c r="BX3710" t="str">
        <v>MICURA</v>
      </c>
      <c r="BY3710" t="str">
        <v>HALILU ISIAKA</v>
      </c>
      <c r="BZ3710" s="31">
        <v>44882</v>
      </c>
      <c r="CA3710" s="40">
        <v>0.51561342592592596</v>
      </c>
      <c r="DB3710">
        <v>620</v>
      </c>
      <c r="DC3710" t="str">
        <v>MICURA</v>
      </c>
      <c r="DD3710" t="str">
        <v>EBIASUODE JAMES E. (MIC)</v>
      </c>
      <c r="DE3710" s="31">
        <v>44883</v>
      </c>
      <c r="DF3710" s="40">
        <v>0.76732638888888893</v>
      </c>
    </row>
    <row r="3711" spans="1:110" x14ac:dyDescent="0.25">
      <c r="A3711" s="109" t="s">
        <v>2017</v>
      </c>
      <c r="B3711">
        <v>460</v>
      </c>
      <c r="C3711" s="109" t="s">
        <v>21</v>
      </c>
      <c r="D3711" s="109" t="s">
        <v>1159</v>
      </c>
      <c r="E3711" s="94">
        <v>44871</v>
      </c>
      <c r="F3711" s="174">
        <v>0.78622685185185182</v>
      </c>
      <c r="G3711">
        <v>2</v>
      </c>
      <c r="H3711" s="109" t="s">
        <v>21</v>
      </c>
      <c r="I3711"/>
      <c r="AR3711">
        <v>113</v>
      </c>
      <c r="AS3711" t="str">
        <v>MICURA</v>
      </c>
      <c r="AT3711" t="str">
        <v>SIKIRU TAIWO (MIC)</v>
      </c>
      <c r="AU3711" s="31">
        <v>44885</v>
      </c>
      <c r="AV3711" s="40">
        <v>0.28545138888888888</v>
      </c>
      <c r="BW3711">
        <v>462</v>
      </c>
      <c r="BX3711" t="str">
        <v>ENGINEERING</v>
      </c>
      <c r="BY3711" t="str">
        <v>ABIAKA PETER E.(ENGR)</v>
      </c>
      <c r="BZ3711" s="31">
        <v>44882</v>
      </c>
      <c r="CA3711" s="40">
        <v>0.51583333333333337</v>
      </c>
      <c r="DB3711">
        <v>621</v>
      </c>
      <c r="DC3711" t="str">
        <v>OPERATIONS</v>
      </c>
      <c r="DD3711" t="str">
        <v>PHILIP ECHEFU</v>
      </c>
      <c r="DE3711" s="31">
        <v>44883</v>
      </c>
      <c r="DF3711" s="40">
        <v>0.76748842592592592</v>
      </c>
    </row>
    <row r="3712" spans="1:110" x14ac:dyDescent="0.25">
      <c r="A3712" s="109" t="s">
        <v>2017</v>
      </c>
      <c r="B3712">
        <v>461</v>
      </c>
      <c r="C3712" s="109" t="s">
        <v>54</v>
      </c>
      <c r="D3712" s="109" t="s">
        <v>1567</v>
      </c>
      <c r="E3712" s="94">
        <v>44871</v>
      </c>
      <c r="F3712" s="174">
        <v>0.78626157407407404</v>
      </c>
      <c r="G3712">
        <v>2</v>
      </c>
      <c r="H3712" s="109" t="s">
        <v>1568</v>
      </c>
      <c r="I3712">
        <v>5349830</v>
      </c>
      <c r="AR3712">
        <v>114</v>
      </c>
      <c r="AS3712" t="str">
        <v>OPERATIONS</v>
      </c>
      <c r="AT3712" t="str">
        <v>ABEJIDE MUSTAPHA A. (OP</v>
      </c>
      <c r="AU3712" s="31">
        <v>44885</v>
      </c>
      <c r="AV3712" s="40">
        <v>0.28608796296296296</v>
      </c>
      <c r="BW3712">
        <v>463</v>
      </c>
      <c r="BX3712" t="str">
        <v>OPERATIONS</v>
      </c>
      <c r="BY3712" t="str">
        <v>OLATUNJI SAMUEL (OPS)</v>
      </c>
      <c r="BZ3712" s="31">
        <v>44882</v>
      </c>
      <c r="CA3712" s="40">
        <v>0.51760416666666664</v>
      </c>
      <c r="DB3712">
        <v>622</v>
      </c>
      <c r="DC3712" t="str">
        <v>OPERATIONS</v>
      </c>
      <c r="DD3712" t="str">
        <v>OLANREWAJU SULAIMAN (OP</v>
      </c>
      <c r="DE3712" s="31">
        <v>44883</v>
      </c>
      <c r="DF3712" s="40">
        <v>0.76754629629629634</v>
      </c>
    </row>
    <row r="3713" spans="1:110" x14ac:dyDescent="0.25">
      <c r="A3713" s="109" t="s">
        <v>2017</v>
      </c>
      <c r="B3713">
        <v>462</v>
      </c>
      <c r="C3713" s="109" t="s">
        <v>58</v>
      </c>
      <c r="D3713" s="109" t="s">
        <v>1942</v>
      </c>
      <c r="E3713" s="94">
        <v>44871</v>
      </c>
      <c r="F3713" s="174">
        <v>0.78629629629629627</v>
      </c>
      <c r="G3713">
        <v>2</v>
      </c>
      <c r="H3713" s="109" t="s">
        <v>1943</v>
      </c>
      <c r="I3713">
        <v>6704283</v>
      </c>
      <c r="AR3713">
        <v>115</v>
      </c>
      <c r="AS3713" t="str">
        <v>OPERATIONS</v>
      </c>
      <c r="AT3713" t="str">
        <v>AIREDE SULEMAN (OPS)</v>
      </c>
      <c r="AU3713" s="31">
        <v>44885</v>
      </c>
      <c r="AV3713" s="40">
        <v>0.28653935185185186</v>
      </c>
      <c r="BW3713">
        <v>464</v>
      </c>
      <c r="BX3713" t="str">
        <v>OLM</v>
      </c>
      <c r="BY3713" t="str">
        <v>NNAJI CHIDOZIE (OLM)</v>
      </c>
      <c r="BZ3713" s="31">
        <v>44882</v>
      </c>
      <c r="CA3713" s="40">
        <v>0.51859953703703698</v>
      </c>
      <c r="DB3713">
        <v>623</v>
      </c>
      <c r="DC3713" t="str">
        <v>MICURA</v>
      </c>
      <c r="DD3713" t="str">
        <v>IFARA JOHNSON (MIC)</v>
      </c>
      <c r="DE3713" s="31">
        <v>44883</v>
      </c>
      <c r="DF3713" s="40">
        <v>0.76761574074074079</v>
      </c>
    </row>
    <row r="3714" spans="1:110" x14ac:dyDescent="0.25">
      <c r="A3714" s="109" t="s">
        <v>2017</v>
      </c>
      <c r="B3714">
        <v>463</v>
      </c>
      <c r="C3714" s="109" t="s">
        <v>53</v>
      </c>
      <c r="D3714" s="109" t="s">
        <v>643</v>
      </c>
      <c r="E3714" s="94">
        <v>44871</v>
      </c>
      <c r="F3714" s="174">
        <v>0.78746527777777775</v>
      </c>
      <c r="G3714">
        <v>2</v>
      </c>
      <c r="H3714" s="109" t="s">
        <v>644</v>
      </c>
      <c r="I3714"/>
      <c r="AR3714">
        <v>116</v>
      </c>
      <c r="AS3714" t="str">
        <v>OPERATIONS</v>
      </c>
      <c r="AT3714" t="str">
        <v>OMARAYE OMONIGHO (OPS)</v>
      </c>
      <c r="AU3714" s="31">
        <v>44885</v>
      </c>
      <c r="AV3714" s="40">
        <v>0.28665509259259259</v>
      </c>
      <c r="BW3714">
        <v>465</v>
      </c>
      <c r="BX3714" t="str">
        <v>OPERATIONS</v>
      </c>
      <c r="BY3714" t="str">
        <v>OMOROH JONATHAN (OPS)</v>
      </c>
      <c r="BZ3714" s="31">
        <v>44882</v>
      </c>
      <c r="CA3714" s="40">
        <v>0.51898148148148149</v>
      </c>
      <c r="DB3714">
        <v>624</v>
      </c>
      <c r="DC3714" t="str">
        <v>MICURA</v>
      </c>
      <c r="DD3714" t="str">
        <v>ESHO SAMUEL (MIC)</v>
      </c>
      <c r="DE3714" s="31">
        <v>44883</v>
      </c>
      <c r="DF3714" s="40">
        <v>0.76770833333333333</v>
      </c>
    </row>
    <row r="3715" spans="1:110" x14ac:dyDescent="0.25">
      <c r="A3715" s="109" t="s">
        <v>2017</v>
      </c>
      <c r="B3715">
        <v>464</v>
      </c>
      <c r="C3715" s="109" t="s">
        <v>52</v>
      </c>
      <c r="D3715" s="109" t="s">
        <v>386</v>
      </c>
      <c r="E3715" s="94">
        <v>44871</v>
      </c>
      <c r="F3715" s="174">
        <v>0.78752314814814817</v>
      </c>
      <c r="G3715">
        <v>2</v>
      </c>
      <c r="H3715" s="109" t="s">
        <v>387</v>
      </c>
      <c r="I3715">
        <v>2702971</v>
      </c>
      <c r="AR3715">
        <v>117</v>
      </c>
      <c r="AS3715" t="str">
        <v>MICURA</v>
      </c>
      <c r="AT3715" t="str">
        <v>ADEBUMOYE ADELOYE (MIC)</v>
      </c>
      <c r="AU3715" s="31">
        <v>44885</v>
      </c>
      <c r="AV3715" s="40">
        <v>0.28797453703703701</v>
      </c>
      <c r="BW3715">
        <v>466</v>
      </c>
      <c r="BX3715" t="str">
        <v>ENGINEERING</v>
      </c>
      <c r="BY3715" t="str">
        <v>MATTHEW KABOWEI (ENGR)</v>
      </c>
      <c r="BZ3715" s="31">
        <v>44882</v>
      </c>
      <c r="CA3715" s="40">
        <v>0.51907407407407402</v>
      </c>
      <c r="DB3715">
        <v>625</v>
      </c>
      <c r="DC3715" t="str">
        <v>MICURA</v>
      </c>
      <c r="DD3715" t="str">
        <v>CHIBUIKE OKEKE (MIC)</v>
      </c>
      <c r="DE3715" s="31">
        <v>44883</v>
      </c>
      <c r="DF3715" s="40">
        <v>0.76777777777777778</v>
      </c>
    </row>
    <row r="3716" spans="1:110" x14ac:dyDescent="0.25">
      <c r="A3716" s="109" t="s">
        <v>2017</v>
      </c>
      <c r="B3716">
        <v>465</v>
      </c>
      <c r="C3716" s="109" t="s">
        <v>53</v>
      </c>
      <c r="D3716" s="109" t="s">
        <v>841</v>
      </c>
      <c r="E3716" s="94">
        <v>44871</v>
      </c>
      <c r="F3716" s="174">
        <v>0.78797453703703701</v>
      </c>
      <c r="G3716">
        <v>2</v>
      </c>
      <c r="H3716" s="109" t="s">
        <v>842</v>
      </c>
      <c r="I3716"/>
      <c r="AR3716">
        <v>118</v>
      </c>
      <c r="AS3716" t="str">
        <v>OPERATIONS</v>
      </c>
      <c r="AT3716" t="str">
        <v>OSENI OLUGBENGA</v>
      </c>
      <c r="AU3716" s="31">
        <v>44885</v>
      </c>
      <c r="AV3716" s="40">
        <v>0.28886574074074073</v>
      </c>
      <c r="BW3716">
        <v>467</v>
      </c>
      <c r="BX3716" t="str">
        <v>ENGINEERING</v>
      </c>
      <c r="BY3716" t="str">
        <v>OYEDOKUN JAMES AKINLAWON</v>
      </c>
      <c r="BZ3716" s="31">
        <v>44882</v>
      </c>
      <c r="CA3716" s="40">
        <v>0.51920138888888889</v>
      </c>
      <c r="DB3716">
        <v>626</v>
      </c>
      <c r="DC3716" t="str">
        <v>OPERATIONS</v>
      </c>
      <c r="DD3716" t="str">
        <v>UFOMBA OKECHUKWU J. (OP</v>
      </c>
      <c r="DE3716" s="31">
        <v>44883</v>
      </c>
      <c r="DF3716" s="40">
        <v>0.76824074074074078</v>
      </c>
    </row>
    <row r="3717" spans="1:110" x14ac:dyDescent="0.25">
      <c r="A3717" s="109" t="s">
        <v>2017</v>
      </c>
      <c r="B3717">
        <v>466</v>
      </c>
      <c r="C3717" s="109" t="s">
        <v>53</v>
      </c>
      <c r="D3717" s="109" t="s">
        <v>542</v>
      </c>
      <c r="E3717" s="94">
        <v>44871</v>
      </c>
      <c r="F3717" s="174">
        <v>0.78893518518518524</v>
      </c>
      <c r="G3717">
        <v>2</v>
      </c>
      <c r="H3717" s="109" t="s">
        <v>543</v>
      </c>
      <c r="I3717"/>
      <c r="AR3717">
        <v>119</v>
      </c>
      <c r="AS3717" t="str">
        <v>OPERATIONS</v>
      </c>
      <c r="AT3717" t="str">
        <v>OKONKWO SUNDAY (OPS)</v>
      </c>
      <c r="AU3717" s="31">
        <v>44885</v>
      </c>
      <c r="AV3717" s="40">
        <v>0.28899305555555554</v>
      </c>
      <c r="BW3717">
        <v>468</v>
      </c>
      <c r="BX3717" t="str">
        <v>ENGINEERING</v>
      </c>
      <c r="BY3717" t="str">
        <v>OLUWASOLA SOLOMON A (EN</v>
      </c>
      <c r="BZ3717" s="31">
        <v>44882</v>
      </c>
      <c r="CA3717" s="40">
        <v>0.51925925925925931</v>
      </c>
      <c r="DB3717">
        <v>627</v>
      </c>
      <c r="DC3717" t="str">
        <v>OPERATIONS</v>
      </c>
      <c r="DD3717" t="str">
        <v>JEROME OFOR</v>
      </c>
      <c r="DE3717" s="31">
        <v>44883</v>
      </c>
      <c r="DF3717" s="40">
        <v>0.76829861111111108</v>
      </c>
    </row>
    <row r="3718" spans="1:110" x14ac:dyDescent="0.25">
      <c r="A3718" s="109" t="s">
        <v>2017</v>
      </c>
      <c r="B3718">
        <v>467</v>
      </c>
      <c r="C3718" s="109" t="s">
        <v>53</v>
      </c>
      <c r="D3718" s="109" t="s">
        <v>366</v>
      </c>
      <c r="E3718" s="94">
        <v>44871</v>
      </c>
      <c r="F3718" s="174">
        <v>0.78898148148148151</v>
      </c>
      <c r="G3718">
        <v>2</v>
      </c>
      <c r="H3718" s="109" t="s">
        <v>367</v>
      </c>
      <c r="I3718"/>
      <c r="AR3718">
        <v>120</v>
      </c>
      <c r="AS3718" t="str">
        <v>MICURA</v>
      </c>
      <c r="AT3718" t="str">
        <v>CHINEDU VICTOR (MIC)</v>
      </c>
      <c r="AU3718" s="31">
        <v>44885</v>
      </c>
      <c r="AV3718" s="40">
        <v>0.29059027777777779</v>
      </c>
      <c r="BW3718">
        <v>469</v>
      </c>
      <c r="BX3718" t="str">
        <v>OPERATIONS</v>
      </c>
      <c r="BY3718" t="str">
        <v>BALOGUN MUHYDEEN A.(OPS)</v>
      </c>
      <c r="BZ3718" s="31">
        <v>44882</v>
      </c>
      <c r="CA3718" s="40">
        <v>0.52068287037037042</v>
      </c>
      <c r="DB3718">
        <v>628</v>
      </c>
      <c r="DC3718" t="str">
        <v>OPERATIONS</v>
      </c>
      <c r="DD3718" t="str">
        <v>BENJAMIN AYAOWEI (OPS)</v>
      </c>
      <c r="DE3718" s="31">
        <v>44883</v>
      </c>
      <c r="DF3718" s="40">
        <v>0.76837962962962958</v>
      </c>
    </row>
    <row r="3719" spans="1:110" x14ac:dyDescent="0.25">
      <c r="A3719" s="109" t="s">
        <v>2017</v>
      </c>
      <c r="B3719">
        <v>468</v>
      </c>
      <c r="C3719" s="109" t="s">
        <v>52</v>
      </c>
      <c r="D3719" s="109" t="s">
        <v>306</v>
      </c>
      <c r="E3719" s="94">
        <v>44871</v>
      </c>
      <c r="F3719" s="174">
        <v>0.78918981481481476</v>
      </c>
      <c r="G3719">
        <v>2</v>
      </c>
      <c r="H3719" s="109" t="s">
        <v>307</v>
      </c>
      <c r="I3719">
        <v>5391490</v>
      </c>
      <c r="AR3719">
        <v>121</v>
      </c>
      <c r="AS3719" t="str">
        <v>MICURA</v>
      </c>
      <c r="AT3719" t="str">
        <v>HOPE OJONG (MIC)</v>
      </c>
      <c r="AU3719" s="31">
        <v>44885</v>
      </c>
      <c r="AV3719" s="40">
        <v>0.29096064814814815</v>
      </c>
      <c r="BW3719">
        <v>470</v>
      </c>
      <c r="BX3719" t="str">
        <v>OPERATIONS</v>
      </c>
      <c r="BY3719" t="str">
        <v>SAMUEL NANA M. (OPS)</v>
      </c>
      <c r="BZ3719" s="31">
        <v>44882</v>
      </c>
      <c r="CA3719" s="40">
        <v>0.52137731481481486</v>
      </c>
      <c r="DB3719">
        <v>629</v>
      </c>
      <c r="DC3719" t="str">
        <v>MICURA</v>
      </c>
      <c r="DD3719" t="str">
        <v>RAPHAEL EWAWA (MIC)</v>
      </c>
      <c r="DE3719" s="31">
        <v>44883</v>
      </c>
      <c r="DF3719" s="40">
        <v>0.76846064814814818</v>
      </c>
    </row>
    <row r="3720" spans="1:110" x14ac:dyDescent="0.25">
      <c r="A3720" s="109" t="s">
        <v>2017</v>
      </c>
      <c r="B3720">
        <v>469</v>
      </c>
      <c r="C3720" s="109" t="s">
        <v>53</v>
      </c>
      <c r="D3720" s="109" t="s">
        <v>1282</v>
      </c>
      <c r="E3720" s="94">
        <v>44871</v>
      </c>
      <c r="F3720" s="174">
        <v>0.78946759259259258</v>
      </c>
      <c r="G3720">
        <v>2</v>
      </c>
      <c r="H3720" s="109" t="s">
        <v>1283</v>
      </c>
      <c r="I3720">
        <v>2099344</v>
      </c>
      <c r="AR3720">
        <v>122</v>
      </c>
      <c r="AS3720" t="str">
        <v>MICURA</v>
      </c>
      <c r="AT3720" t="str">
        <v>ARTHUR MATTHEW (MIC)</v>
      </c>
      <c r="AU3720" s="31">
        <v>44885</v>
      </c>
      <c r="AV3720" s="40">
        <v>0.29100694444444447</v>
      </c>
      <c r="BW3720">
        <v>471</v>
      </c>
      <c r="BX3720" t="str">
        <v>CONTRACTOR</v>
      </c>
      <c r="BY3720" t="str">
        <v>HASSAN OLAMILEKAN (FLEET</v>
      </c>
      <c r="BZ3720" s="31">
        <v>44882</v>
      </c>
      <c r="CA3720" s="40">
        <v>0.52435185185185185</v>
      </c>
      <c r="DB3720">
        <v>630</v>
      </c>
      <c r="DC3720" t="str">
        <v>MICURA</v>
      </c>
      <c r="DD3720" t="str">
        <v>ALOZIE VICTOR I. (MIC)</v>
      </c>
      <c r="DE3720" s="31">
        <v>44883</v>
      </c>
      <c r="DF3720" s="40">
        <v>0.76855324074074072</v>
      </c>
    </row>
    <row r="3721" spans="1:110" x14ac:dyDescent="0.25">
      <c r="A3721" s="109" t="s">
        <v>2017</v>
      </c>
      <c r="B3721">
        <v>470</v>
      </c>
      <c r="C3721" s="109" t="s">
        <v>18</v>
      </c>
      <c r="D3721" s="109" t="s">
        <v>2042</v>
      </c>
      <c r="E3721" s="94">
        <v>44871</v>
      </c>
      <c r="F3721" s="174">
        <v>0.78951388888888885</v>
      </c>
      <c r="G3721">
        <v>2</v>
      </c>
      <c r="H3721" s="109" t="s">
        <v>2043</v>
      </c>
      <c r="I3721"/>
      <c r="AR3721">
        <v>123</v>
      </c>
      <c r="AS3721" t="str">
        <v>OPERATIONS</v>
      </c>
      <c r="AT3721" t="str">
        <v>JUDE O. STANLEY (OPS)</v>
      </c>
      <c r="AU3721" s="31">
        <v>44885</v>
      </c>
      <c r="AV3721" s="40">
        <v>0.291875</v>
      </c>
      <c r="BW3721">
        <v>472</v>
      </c>
      <c r="BX3721" t="str">
        <v>CONTRACTOR</v>
      </c>
      <c r="BY3721" t="str">
        <v>OMOWUNMI OPETOLA</v>
      </c>
      <c r="BZ3721" s="31">
        <v>44882</v>
      </c>
      <c r="CA3721" s="40">
        <v>0.52443287037037034</v>
      </c>
      <c r="DB3721">
        <v>631</v>
      </c>
      <c r="DC3721" t="str">
        <v>MICURA</v>
      </c>
      <c r="DD3721" t="str">
        <v>JACKSON MATHEW (MIC)</v>
      </c>
      <c r="DE3721" s="31">
        <v>44883</v>
      </c>
      <c r="DF3721" s="40">
        <v>0.76863425925925921</v>
      </c>
    </row>
    <row r="3722" spans="1:110" x14ac:dyDescent="0.25">
      <c r="A3722" s="109" t="s">
        <v>2017</v>
      </c>
      <c r="B3722">
        <v>471</v>
      </c>
      <c r="C3722" s="109" t="s">
        <v>53</v>
      </c>
      <c r="D3722" s="109" t="s">
        <v>1818</v>
      </c>
      <c r="E3722" s="94">
        <v>44871</v>
      </c>
      <c r="F3722" s="174">
        <v>0.79013888888888884</v>
      </c>
      <c r="G3722">
        <v>2</v>
      </c>
      <c r="H3722" s="109" t="s">
        <v>735</v>
      </c>
      <c r="I3722"/>
      <c r="AR3722">
        <v>124</v>
      </c>
      <c r="AS3722" t="str">
        <v>OPERATIONS</v>
      </c>
      <c r="AT3722" t="str">
        <v>IGBINOBA FREDERICK. (OP</v>
      </c>
      <c r="AU3722" s="31">
        <v>44885</v>
      </c>
      <c r="AV3722" s="40">
        <v>0.29189814814814813</v>
      </c>
      <c r="BW3722">
        <v>473</v>
      </c>
      <c r="BX3722" t="str">
        <v>CONTRACTOR</v>
      </c>
      <c r="BY3722" t="str">
        <v>AZEEZ RASAQ O.(FLT)</v>
      </c>
      <c r="BZ3722" s="31">
        <v>44882</v>
      </c>
      <c r="CA3722" s="40">
        <v>0.5245023148148148</v>
      </c>
      <c r="DB3722">
        <v>632</v>
      </c>
      <c r="DC3722" t="str">
        <v>MICURA</v>
      </c>
      <c r="DD3722" t="str">
        <v>UMAHI IFEANYI C. (MIC)</v>
      </c>
      <c r="DE3722" s="31">
        <v>44883</v>
      </c>
      <c r="DF3722" s="40">
        <v>0.7688194444444445</v>
      </c>
    </row>
    <row r="3723" spans="1:110" x14ac:dyDescent="0.25">
      <c r="A3723" s="109" t="s">
        <v>2017</v>
      </c>
      <c r="B3723">
        <v>472</v>
      </c>
      <c r="C3723" s="109" t="s">
        <v>53</v>
      </c>
      <c r="D3723" s="109" t="s">
        <v>588</v>
      </c>
      <c r="E3723" s="94">
        <v>44871</v>
      </c>
      <c r="F3723" s="174">
        <v>0.79057870370370376</v>
      </c>
      <c r="G3723">
        <v>2</v>
      </c>
      <c r="H3723" s="109" t="s">
        <v>589</v>
      </c>
      <c r="I3723"/>
      <c r="AR3723">
        <v>125</v>
      </c>
      <c r="AS3723" t="str">
        <v>MICURA</v>
      </c>
      <c r="AT3723" t="str">
        <v>WISDOM AKPABIO E. (MIC)</v>
      </c>
      <c r="AU3723" s="31">
        <v>44885</v>
      </c>
      <c r="AV3723" s="40">
        <v>0.29203703703703704</v>
      </c>
      <c r="BW3723">
        <v>474</v>
      </c>
      <c r="BX3723" t="str">
        <v>CONTRACTOR</v>
      </c>
      <c r="BY3723" t="str">
        <v>AKINTOYE LATEEF (FLEET)</v>
      </c>
      <c r="BZ3723" s="31">
        <v>44882</v>
      </c>
      <c r="CA3723" s="40">
        <v>0.52456018518518521</v>
      </c>
      <c r="DB3723">
        <v>633</v>
      </c>
      <c r="DC3723" t="str">
        <v>MICURA</v>
      </c>
      <c r="DD3723" t="str">
        <v>CHARLES O. OKWUHOR(MIC)</v>
      </c>
      <c r="DE3723" s="31">
        <v>44883</v>
      </c>
      <c r="DF3723" s="40">
        <v>0.76885416666666662</v>
      </c>
    </row>
    <row r="3724" spans="1:110" x14ac:dyDescent="0.25">
      <c r="A3724" s="109" t="s">
        <v>2017</v>
      </c>
      <c r="B3724">
        <v>473</v>
      </c>
      <c r="C3724" s="109" t="s">
        <v>53</v>
      </c>
      <c r="D3724" s="109" t="s">
        <v>432</v>
      </c>
      <c r="E3724" s="94">
        <v>44871</v>
      </c>
      <c r="F3724" s="174">
        <v>0.7906481481481481</v>
      </c>
      <c r="G3724">
        <v>2</v>
      </c>
      <c r="H3724" s="109" t="s">
        <v>433</v>
      </c>
      <c r="I3724">
        <v>14959937</v>
      </c>
      <c r="AR3724">
        <v>126</v>
      </c>
      <c r="AS3724" t="str">
        <v>MICURA</v>
      </c>
      <c r="AT3724" t="str">
        <v>OLONISOWON RAPHAEL (MIC</v>
      </c>
      <c r="AU3724" s="31">
        <v>44885</v>
      </c>
      <c r="AV3724" s="40">
        <v>0.29219907407407408</v>
      </c>
      <c r="BW3724">
        <v>475</v>
      </c>
      <c r="BX3724" t="str">
        <v>CONTRACTOR</v>
      </c>
      <c r="BY3724" t="str">
        <v>AYENUYO ABIODUN (TOTAL)</v>
      </c>
      <c r="BZ3724" s="31">
        <v>44882</v>
      </c>
      <c r="CA3724" s="40">
        <v>0.52462962962962967</v>
      </c>
      <c r="DB3724">
        <v>634</v>
      </c>
      <c r="DC3724" t="str">
        <v>MICURA</v>
      </c>
      <c r="DD3724" t="str">
        <v>UCHE AMADI (MIC)</v>
      </c>
      <c r="DE3724" s="31">
        <v>44883</v>
      </c>
      <c r="DF3724" s="40">
        <v>0.76896990740740745</v>
      </c>
    </row>
    <row r="3725" spans="1:110" x14ac:dyDescent="0.25">
      <c r="A3725" s="109" t="s">
        <v>2017</v>
      </c>
      <c r="B3725">
        <v>474</v>
      </c>
      <c r="C3725" s="109" t="s">
        <v>53</v>
      </c>
      <c r="D3725" s="109" t="s">
        <v>598</v>
      </c>
      <c r="E3725" s="94">
        <v>44871</v>
      </c>
      <c r="F3725" s="174">
        <v>0.79121527777777778</v>
      </c>
      <c r="G3725">
        <v>2</v>
      </c>
      <c r="H3725" s="109" t="s">
        <v>599</v>
      </c>
      <c r="I3725"/>
      <c r="AR3725">
        <v>127</v>
      </c>
      <c r="AS3725" t="str">
        <v>MICURA</v>
      </c>
      <c r="AT3725" t="str">
        <v>LAWAL YEKINI (MIC)</v>
      </c>
      <c r="AU3725" s="31">
        <v>44885</v>
      </c>
      <c r="AV3725" s="40">
        <v>0.29239583333333335</v>
      </c>
      <c r="BW3725">
        <v>476</v>
      </c>
      <c r="BX3725" t="str">
        <v>CONTRACTOR</v>
      </c>
      <c r="BY3725" t="str">
        <v>IMEH ANTHONY (FLEET)</v>
      </c>
      <c r="BZ3725" s="31">
        <v>44882</v>
      </c>
      <c r="CA3725" s="40">
        <v>0.52469907407407412</v>
      </c>
      <c r="DB3725">
        <v>635</v>
      </c>
      <c r="DC3725" t="str">
        <v>MICURA</v>
      </c>
      <c r="DD3725" t="str">
        <v>CYRIL ANAYO (MIC)</v>
      </c>
      <c r="DE3725" s="31">
        <v>44883</v>
      </c>
      <c r="DF3725" s="40">
        <v>0.76905092592592594</v>
      </c>
    </row>
    <row r="3726" spans="1:110" x14ac:dyDescent="0.25">
      <c r="A3726" s="109" t="s">
        <v>2017</v>
      </c>
      <c r="B3726">
        <v>475</v>
      </c>
      <c r="C3726" s="109" t="s">
        <v>20</v>
      </c>
      <c r="D3726" s="109" t="s">
        <v>2001</v>
      </c>
      <c r="E3726" s="94">
        <v>44871</v>
      </c>
      <c r="F3726" s="174">
        <v>0.79241898148148149</v>
      </c>
      <c r="G3726">
        <v>2</v>
      </c>
      <c r="H3726" s="109" t="s">
        <v>2002</v>
      </c>
      <c r="I3726"/>
      <c r="AR3726">
        <v>128</v>
      </c>
      <c r="AS3726" t="str">
        <v>OPERATIONS</v>
      </c>
      <c r="AT3726" t="str">
        <v>UGWU AUGUSTINE (OPS)</v>
      </c>
      <c r="AU3726" s="31">
        <v>44885</v>
      </c>
      <c r="AV3726" s="40">
        <v>0.29302083333333334</v>
      </c>
      <c r="BW3726">
        <v>477</v>
      </c>
      <c r="BX3726" t="str">
        <v>MICURA</v>
      </c>
      <c r="BY3726" t="str">
        <v>KAMORU AKIN ISHOLA (MIC)</v>
      </c>
      <c r="BZ3726" s="31">
        <v>44882</v>
      </c>
      <c r="CA3726" s="40">
        <v>0.5248032407407407</v>
      </c>
      <c r="DB3726">
        <v>636</v>
      </c>
      <c r="DC3726" t="str">
        <v>MICURA</v>
      </c>
      <c r="DD3726" t="str">
        <v>EHIRIM CHUKWUEMEKA C.(MI</v>
      </c>
      <c r="DE3726" s="31">
        <v>44883</v>
      </c>
      <c r="DF3726" s="40">
        <v>0.76916666666666667</v>
      </c>
    </row>
    <row r="3727" spans="1:110" x14ac:dyDescent="0.25">
      <c r="A3727" s="109" t="s">
        <v>2017</v>
      </c>
      <c r="B3727">
        <v>476</v>
      </c>
      <c r="C3727" s="109" t="s">
        <v>54</v>
      </c>
      <c r="D3727" s="109" t="s">
        <v>388</v>
      </c>
      <c r="E3727" s="94">
        <v>44871</v>
      </c>
      <c r="F3727" s="174">
        <v>0.79245370370370372</v>
      </c>
      <c r="G3727">
        <v>2</v>
      </c>
      <c r="H3727" s="109" t="s">
        <v>389</v>
      </c>
      <c r="I3727">
        <v>6693674</v>
      </c>
      <c r="AR3727">
        <v>129</v>
      </c>
      <c r="AS3727" t="str">
        <v>OPERATIONS</v>
      </c>
      <c r="AT3727" t="str">
        <v>APATA JULIANAH K. (OPS)</v>
      </c>
      <c r="AU3727" s="31">
        <v>44885</v>
      </c>
      <c r="AV3727" s="40">
        <v>0.29381944444444447</v>
      </c>
      <c r="BW3727">
        <v>478</v>
      </c>
      <c r="BX3727" t="str">
        <v>MICURA</v>
      </c>
      <c r="BY3727" t="str">
        <v>NDUKWE KALU (MIC)</v>
      </c>
      <c r="BZ3727" s="31">
        <v>44882</v>
      </c>
      <c r="CA3727" s="40">
        <v>0.52491898148148153</v>
      </c>
      <c r="DB3727">
        <v>637</v>
      </c>
      <c r="DC3727" t="str">
        <v>MICURA</v>
      </c>
      <c r="DD3727" t="str">
        <v>NDUBUEZE ANTHONY (MIC)</v>
      </c>
      <c r="DE3727" s="31">
        <v>44883</v>
      </c>
      <c r="DF3727" s="40">
        <v>0.76923611111111112</v>
      </c>
    </row>
    <row r="3728" spans="1:110" x14ac:dyDescent="0.25">
      <c r="A3728" s="109" t="s">
        <v>2017</v>
      </c>
      <c r="B3728">
        <v>477</v>
      </c>
      <c r="C3728" s="109" t="s">
        <v>52</v>
      </c>
      <c r="D3728" s="109" t="s">
        <v>552</v>
      </c>
      <c r="E3728" s="94">
        <v>44871</v>
      </c>
      <c r="F3728" s="174">
        <v>0.79722222222222228</v>
      </c>
      <c r="G3728">
        <v>2</v>
      </c>
      <c r="H3728" s="109" t="s">
        <v>553</v>
      </c>
      <c r="I3728">
        <v>5345538</v>
      </c>
      <c r="AR3728">
        <v>130</v>
      </c>
      <c r="AS3728" t="str">
        <v>ENGINEERING</v>
      </c>
      <c r="AT3728" t="str">
        <v>AINA EYITOPE DAVID</v>
      </c>
      <c r="AU3728" s="31">
        <v>44885</v>
      </c>
      <c r="AV3728" s="40">
        <v>0.29394675925925928</v>
      </c>
      <c r="BW3728">
        <v>479</v>
      </c>
      <c r="BX3728" t="str">
        <v>MICURA</v>
      </c>
      <c r="BY3728" t="str">
        <v>SHAMSIDEEN OLANREWAJU(MI</v>
      </c>
      <c r="BZ3728" s="31">
        <v>44882</v>
      </c>
      <c r="CA3728" s="40">
        <v>0.52510416666666671</v>
      </c>
      <c r="DB3728">
        <v>638</v>
      </c>
      <c r="DC3728" t="str">
        <v>ENGINEERING</v>
      </c>
      <c r="DD3728" t="str">
        <v>ARABOR MATTHEW O. (DRV)</v>
      </c>
      <c r="DE3728" s="31">
        <v>44883</v>
      </c>
      <c r="DF3728" s="40">
        <v>0.76932870370370365</v>
      </c>
    </row>
    <row r="3729" spans="1:110" x14ac:dyDescent="0.25">
      <c r="A3729" s="109" t="s">
        <v>2017</v>
      </c>
      <c r="B3729">
        <v>478</v>
      </c>
      <c r="C3729" s="109" t="s">
        <v>52</v>
      </c>
      <c r="D3729" s="109" t="s">
        <v>674</v>
      </c>
      <c r="E3729" s="94">
        <v>44871</v>
      </c>
      <c r="F3729" s="174">
        <v>0.7981018518518519</v>
      </c>
      <c r="G3729">
        <v>2</v>
      </c>
      <c r="H3729" s="109" t="s">
        <v>675</v>
      </c>
      <c r="I3729">
        <v>6699470</v>
      </c>
      <c r="AR3729">
        <v>131</v>
      </c>
      <c r="AS3729" t="str">
        <v>OPERATIONS</v>
      </c>
      <c r="AT3729" t="str">
        <v>OLANIYI OLANREWAJU  (OP</v>
      </c>
      <c r="AU3729" s="31">
        <v>44885</v>
      </c>
      <c r="AV3729" s="40">
        <v>0.29451388888888891</v>
      </c>
      <c r="BW3729">
        <v>480</v>
      </c>
      <c r="BX3729" t="str">
        <v>COMMERCIAL</v>
      </c>
      <c r="BY3729" t="str">
        <v>AZODO CHINYERE (COMM)</v>
      </c>
      <c r="BZ3729" s="31">
        <v>44882</v>
      </c>
      <c r="CA3729" s="40">
        <v>0.52728009259259256</v>
      </c>
      <c r="DB3729">
        <v>639</v>
      </c>
      <c r="DC3729" t="str">
        <v>MICURA</v>
      </c>
      <c r="DD3729" t="str">
        <v>ADENAYA OPEYEMI (MIC)</v>
      </c>
      <c r="DE3729" s="31">
        <v>44883</v>
      </c>
      <c r="DF3729" s="40">
        <v>0.77033564814814814</v>
      </c>
    </row>
    <row r="3730" spans="1:110" x14ac:dyDescent="0.25">
      <c r="A3730" s="109" t="s">
        <v>2017</v>
      </c>
      <c r="B3730">
        <v>479</v>
      </c>
      <c r="C3730" s="109" t="s">
        <v>53</v>
      </c>
      <c r="D3730" s="109" t="s">
        <v>470</v>
      </c>
      <c r="E3730" s="94">
        <v>44871</v>
      </c>
      <c r="F3730" s="174">
        <v>0.79943287037037036</v>
      </c>
      <c r="G3730">
        <v>2</v>
      </c>
      <c r="H3730" s="109" t="s">
        <v>471</v>
      </c>
      <c r="I3730">
        <v>2025429</v>
      </c>
      <c r="AR3730">
        <v>132</v>
      </c>
      <c r="AS3730" t="str">
        <v>ENGINEERING</v>
      </c>
      <c r="AT3730" t="str">
        <v>ANIMASAUN BABATUNDE (EN</v>
      </c>
      <c r="AU3730" s="31">
        <v>44885</v>
      </c>
      <c r="AV3730" s="40">
        <v>0.29462962962962963</v>
      </c>
      <c r="BW3730">
        <v>481</v>
      </c>
      <c r="BX3730" t="str">
        <v>CONTRACTOR</v>
      </c>
      <c r="BY3730" t="str">
        <v>JOME GODDEY O.(FLT)</v>
      </c>
      <c r="BZ3730" s="31">
        <v>44882</v>
      </c>
      <c r="CA3730" s="40">
        <v>0.53093749999999995</v>
      </c>
      <c r="DB3730">
        <v>640</v>
      </c>
      <c r="DC3730" t="str">
        <v>MICURA</v>
      </c>
      <c r="DD3730" t="str">
        <v>DICK REX (MICURA)</v>
      </c>
      <c r="DE3730" s="31">
        <v>44883</v>
      </c>
      <c r="DF3730" s="40">
        <v>0.77038194444444441</v>
      </c>
    </row>
    <row r="3731" spans="1:110" x14ac:dyDescent="0.25">
      <c r="A3731" s="109" t="s">
        <v>2017</v>
      </c>
      <c r="B3731">
        <v>480</v>
      </c>
      <c r="C3731" s="109" t="s">
        <v>53</v>
      </c>
      <c r="D3731" s="109" t="s">
        <v>540</v>
      </c>
      <c r="E3731" s="94">
        <v>44871</v>
      </c>
      <c r="F3731" s="174">
        <v>0.79947916666666663</v>
      </c>
      <c r="G3731">
        <v>2</v>
      </c>
      <c r="H3731" s="109" t="s">
        <v>541</v>
      </c>
      <c r="I3731">
        <v>14996422</v>
      </c>
      <c r="AR3731">
        <v>133</v>
      </c>
      <c r="AS3731" t="str">
        <v>MICURA</v>
      </c>
      <c r="AT3731" t="str">
        <v>SHAKIRU RAJI (MIC)</v>
      </c>
      <c r="AU3731" s="31">
        <v>44885</v>
      </c>
      <c r="AV3731" s="40">
        <v>0.29528935185185184</v>
      </c>
      <c r="BW3731">
        <v>482</v>
      </c>
      <c r="BX3731" t="str">
        <v>ENGINEERING</v>
      </c>
      <c r="BY3731" t="str">
        <v>OLOSUNDE ELIKANAH (ENGR</v>
      </c>
      <c r="BZ3731" s="31">
        <v>44882</v>
      </c>
      <c r="CA3731" s="40">
        <v>0.53100694444444441</v>
      </c>
      <c r="DB3731">
        <v>641</v>
      </c>
      <c r="DC3731" t="str">
        <v>OPERATIONS</v>
      </c>
      <c r="DD3731" t="str">
        <v>BALOGUN MUHYDEEN A.(OPS)</v>
      </c>
      <c r="DE3731" s="31">
        <v>44883</v>
      </c>
      <c r="DF3731" s="40">
        <v>0.77043981481481483</v>
      </c>
    </row>
    <row r="3732" spans="1:110" x14ac:dyDescent="0.25">
      <c r="A3732" s="109" t="s">
        <v>2017</v>
      </c>
      <c r="B3732">
        <v>481</v>
      </c>
      <c r="C3732" s="109" t="s">
        <v>53</v>
      </c>
      <c r="D3732" s="109" t="s">
        <v>496</v>
      </c>
      <c r="E3732" s="94">
        <v>44871</v>
      </c>
      <c r="F3732" s="174">
        <v>0.79950231481481482</v>
      </c>
      <c r="G3732">
        <v>2</v>
      </c>
      <c r="H3732" s="109" t="s">
        <v>497</v>
      </c>
      <c r="I3732">
        <v>5447307</v>
      </c>
      <c r="AR3732">
        <v>134</v>
      </c>
      <c r="AS3732" t="str">
        <v>OPERATIONS</v>
      </c>
      <c r="AT3732" t="str">
        <v>SULAIMAN YUSUF (OPS)</v>
      </c>
      <c r="AU3732" s="31">
        <v>44885</v>
      </c>
      <c r="AV3732" s="40">
        <v>0.29537037037037039</v>
      </c>
      <c r="BW3732">
        <v>483</v>
      </c>
      <c r="BX3732" t="str">
        <v>OPERATIONS</v>
      </c>
      <c r="BY3732" t="str">
        <v>ODEBO .A. TIMOTHY (OPS)</v>
      </c>
      <c r="BZ3732" s="31">
        <v>44882</v>
      </c>
      <c r="CA3732" s="40">
        <v>0.53347222222222224</v>
      </c>
      <c r="DB3732">
        <v>642</v>
      </c>
      <c r="DC3732" t="str">
        <v>OPERATIONS</v>
      </c>
      <c r="DD3732" t="str">
        <v>EZE ANTHONY (OPS)</v>
      </c>
      <c r="DE3732" s="31">
        <v>44883</v>
      </c>
      <c r="DF3732" s="40">
        <v>0.77050925925925928</v>
      </c>
    </row>
    <row r="3733" spans="1:110" x14ac:dyDescent="0.25">
      <c r="A3733" s="109" t="s">
        <v>2017</v>
      </c>
      <c r="B3733">
        <v>482</v>
      </c>
      <c r="C3733" s="109" t="s">
        <v>21</v>
      </c>
      <c r="D3733" s="109" t="s">
        <v>1033</v>
      </c>
      <c r="E3733" s="94">
        <v>44871</v>
      </c>
      <c r="F3733" s="174">
        <v>0.79957175925925927</v>
      </c>
      <c r="G3733">
        <v>2</v>
      </c>
      <c r="H3733" s="109" t="s">
        <v>950</v>
      </c>
      <c r="I3733"/>
      <c r="AR3733">
        <v>135</v>
      </c>
      <c r="AS3733" t="str">
        <v>ENGINEERING</v>
      </c>
      <c r="AT3733" t="str">
        <v>WASIU AYINLA (ENGR)</v>
      </c>
      <c r="AU3733" s="31">
        <v>44885</v>
      </c>
      <c r="AV3733" s="40">
        <v>0.29637731481481483</v>
      </c>
      <c r="BW3733">
        <v>484</v>
      </c>
      <c r="BX3733" t="str">
        <v>ENGINEERING</v>
      </c>
      <c r="BY3733" t="str">
        <v>AWAM JOHN OKORO</v>
      </c>
      <c r="BZ3733" s="31">
        <v>44882</v>
      </c>
      <c r="CA3733" s="40">
        <v>0.53527777777777774</v>
      </c>
      <c r="DB3733">
        <v>643</v>
      </c>
      <c r="DC3733" t="str">
        <v>OPERATIONS</v>
      </c>
      <c r="DD3733" t="str">
        <v>SAMUEL NANA M. (OPS)</v>
      </c>
      <c r="DE3733" s="31">
        <v>44883</v>
      </c>
      <c r="DF3733" s="40">
        <v>0.77056712962962959</v>
      </c>
    </row>
    <row r="3734" spans="1:110" x14ac:dyDescent="0.25">
      <c r="A3734" s="109" t="s">
        <v>2017</v>
      </c>
      <c r="B3734">
        <v>483</v>
      </c>
      <c r="C3734" s="109" t="s">
        <v>52</v>
      </c>
      <c r="D3734" s="109" t="s">
        <v>1935</v>
      </c>
      <c r="E3734" s="94">
        <v>44871</v>
      </c>
      <c r="F3734" s="174">
        <v>0.80105324074074069</v>
      </c>
      <c r="G3734">
        <v>2</v>
      </c>
      <c r="H3734" s="109" t="s">
        <v>1936</v>
      </c>
      <c r="I3734">
        <v>14112228</v>
      </c>
      <c r="AR3734">
        <v>136</v>
      </c>
      <c r="AS3734" t="str">
        <v>MICURA</v>
      </c>
      <c r="AT3734" t="str">
        <v>BAMGBOSE SEGUN M. (MIC)</v>
      </c>
      <c r="AU3734" s="31">
        <v>44885</v>
      </c>
      <c r="AV3734" s="40">
        <v>0.29680555555555554</v>
      </c>
      <c r="BW3734">
        <v>485</v>
      </c>
      <c r="BX3734" t="str">
        <v>MICURA</v>
      </c>
      <c r="BY3734" t="str">
        <v>ADEKEYE GBENGA (MIC)</v>
      </c>
      <c r="BZ3734" s="31">
        <v>44882</v>
      </c>
      <c r="CA3734" s="40">
        <v>0.54515046296296299</v>
      </c>
      <c r="DB3734">
        <v>644</v>
      </c>
      <c r="DC3734" t="str">
        <v>OPERATIONS</v>
      </c>
      <c r="DD3734" t="str">
        <v>TAIWO OLAYEMI LAWAL (OP</v>
      </c>
      <c r="DE3734" s="31">
        <v>44883</v>
      </c>
      <c r="DF3734" s="40">
        <v>0.77063657407407404</v>
      </c>
    </row>
    <row r="3735" spans="1:110" x14ac:dyDescent="0.25">
      <c r="A3735" s="109" t="s">
        <v>2017</v>
      </c>
      <c r="B3735">
        <v>484</v>
      </c>
      <c r="C3735" s="109" t="s">
        <v>52</v>
      </c>
      <c r="D3735" s="109" t="s">
        <v>214</v>
      </c>
      <c r="E3735" s="94">
        <v>44871</v>
      </c>
      <c r="F3735" s="174">
        <v>0.80197916666666669</v>
      </c>
      <c r="G3735">
        <v>2</v>
      </c>
      <c r="H3735" s="109" t="s">
        <v>215</v>
      </c>
      <c r="I3735">
        <v>6709742</v>
      </c>
      <c r="AR3735">
        <v>137</v>
      </c>
      <c r="AS3735" t="str">
        <v>MICURA</v>
      </c>
      <c r="AT3735" t="str">
        <v>DAMILOLA OGUNBAMERU(MIC</v>
      </c>
      <c r="AU3735" s="31">
        <v>44885</v>
      </c>
      <c r="AV3735" s="40">
        <v>0.29759259259259258</v>
      </c>
      <c r="BW3735">
        <v>486</v>
      </c>
      <c r="BX3735" t="str">
        <v>CONTRACTOR</v>
      </c>
      <c r="BY3735" t="str">
        <v>NWANGWA CHEMBALINE (PTA)</v>
      </c>
      <c r="BZ3735" s="31">
        <v>44882</v>
      </c>
      <c r="CA3735" s="40">
        <v>0.54952546296296301</v>
      </c>
      <c r="DB3735">
        <v>645</v>
      </c>
      <c r="DC3735" t="str">
        <v>OPERATIONS</v>
      </c>
      <c r="DD3735" t="str">
        <v>OKOYE IKENNA E (OPS)</v>
      </c>
      <c r="DE3735" s="31">
        <v>44883</v>
      </c>
      <c r="DF3735" s="40">
        <v>0.77065972222222223</v>
      </c>
    </row>
    <row r="3736" spans="1:110" x14ac:dyDescent="0.25">
      <c r="A3736" s="109" t="s">
        <v>2017</v>
      </c>
      <c r="B3736">
        <v>485</v>
      </c>
      <c r="C3736" s="109" t="s">
        <v>53</v>
      </c>
      <c r="D3736" s="109" t="s">
        <v>1258</v>
      </c>
      <c r="E3736" s="94">
        <v>44871</v>
      </c>
      <c r="F3736" s="174">
        <v>0.80348379629629629</v>
      </c>
      <c r="G3736">
        <v>2</v>
      </c>
      <c r="H3736" s="109" t="s">
        <v>1259</v>
      </c>
      <c r="I3736">
        <v>4793403</v>
      </c>
      <c r="AR3736">
        <v>138</v>
      </c>
      <c r="AS3736" t="str">
        <v>OPERATIONS</v>
      </c>
      <c r="AT3736" t="str">
        <v>ROTIMI JOSHUA S (OPS)</v>
      </c>
      <c r="AU3736" s="31">
        <v>44885</v>
      </c>
      <c r="AV3736" s="40">
        <v>0.29832175925925924</v>
      </c>
      <c r="BW3736">
        <v>487</v>
      </c>
      <c r="BX3736" t="str">
        <v>CONTRACTOR</v>
      </c>
      <c r="BY3736" t="str">
        <v>MANASEH JACKSON (PTA)</v>
      </c>
      <c r="BZ3736" s="31">
        <v>44882</v>
      </c>
      <c r="CA3736" s="40">
        <v>0.54965277777777777</v>
      </c>
      <c r="DB3736">
        <v>646</v>
      </c>
      <c r="DC3736" t="str">
        <v>ENGINEERING</v>
      </c>
      <c r="DD3736" t="str">
        <v>ADEDOTUN KASALI (ENGR)</v>
      </c>
      <c r="DE3736" s="31">
        <v>44883</v>
      </c>
      <c r="DF3736" s="40">
        <v>0.77072916666666669</v>
      </c>
    </row>
    <row r="3737" spans="1:110" x14ac:dyDescent="0.25">
      <c r="A3737" s="109" t="s">
        <v>2017</v>
      </c>
      <c r="B3737">
        <v>486</v>
      </c>
      <c r="C3737" s="109" t="s">
        <v>53</v>
      </c>
      <c r="D3737" s="109" t="s">
        <v>1646</v>
      </c>
      <c r="E3737" s="94">
        <v>44871</v>
      </c>
      <c r="F3737" s="174">
        <v>0.80355324074074075</v>
      </c>
      <c r="G3737">
        <v>2</v>
      </c>
      <c r="H3737" s="109" t="s">
        <v>587</v>
      </c>
      <c r="I3737"/>
      <c r="AR3737">
        <v>139</v>
      </c>
      <c r="AS3737" t="str">
        <v>OPERATIONS</v>
      </c>
      <c r="AT3737" t="str">
        <v>RAFIU KADIRI (OPS)</v>
      </c>
      <c r="AU3737" s="31">
        <v>44885</v>
      </c>
      <c r="AV3737" s="40">
        <v>0.29841435185185183</v>
      </c>
      <c r="BW3737">
        <v>488</v>
      </c>
      <c r="BX3737" t="str">
        <v>OPERATIONS</v>
      </c>
      <c r="BY3737" t="str">
        <v>OKALA SAMSON (MIC)</v>
      </c>
      <c r="BZ3737" s="31">
        <v>44882</v>
      </c>
      <c r="CA3737" s="40">
        <v>0.5506712962962963</v>
      </c>
      <c r="DB3737">
        <v>647</v>
      </c>
      <c r="DC3737" t="str">
        <v>ENGINEERING</v>
      </c>
      <c r="DD3737" t="str">
        <v>OLADIPO TAJUDEEN (ENGR)</v>
      </c>
      <c r="DE3737" s="31">
        <v>44883</v>
      </c>
      <c r="DF3737" s="40">
        <v>0.77078703703703699</v>
      </c>
    </row>
    <row r="3738" spans="1:110" x14ac:dyDescent="0.25">
      <c r="A3738" s="109" t="s">
        <v>2017</v>
      </c>
      <c r="B3738">
        <v>487</v>
      </c>
      <c r="C3738" s="109" t="s">
        <v>53</v>
      </c>
      <c r="D3738" s="109" t="s">
        <v>206</v>
      </c>
      <c r="E3738" s="94">
        <v>44871</v>
      </c>
      <c r="F3738" s="174">
        <v>0.80473379629629627</v>
      </c>
      <c r="G3738">
        <v>2</v>
      </c>
      <c r="H3738" s="109" t="s">
        <v>207</v>
      </c>
      <c r="I3738">
        <v>5457397</v>
      </c>
      <c r="AR3738">
        <v>140</v>
      </c>
      <c r="AS3738" t="str">
        <v>OPERATIONS</v>
      </c>
      <c r="AT3738" t="str">
        <v>ASUQUO BASSEY E. (MIC)</v>
      </c>
      <c r="AU3738" s="31">
        <v>44885</v>
      </c>
      <c r="AV3738" s="40">
        <v>0.2988425925925926</v>
      </c>
      <c r="BW3738">
        <v>489</v>
      </c>
      <c r="BX3738" t="str">
        <v>ENGINEERING</v>
      </c>
      <c r="BY3738" t="str">
        <v>ODEYEMI OLALEKAN (ENGR)</v>
      </c>
      <c r="BZ3738" s="31">
        <v>44882</v>
      </c>
      <c r="CA3738" s="40">
        <v>0.5516550925925926</v>
      </c>
      <c r="DB3738">
        <v>648</v>
      </c>
      <c r="DC3738" t="str">
        <v>OPERATIONS</v>
      </c>
      <c r="DD3738" t="str">
        <v>UDO-UDO N. WELSON (OPS)</v>
      </c>
      <c r="DE3738" s="31">
        <v>44883</v>
      </c>
      <c r="DF3738" s="40">
        <v>0.7709259259259259</v>
      </c>
    </row>
    <row r="3739" spans="1:110" x14ac:dyDescent="0.25">
      <c r="A3739" s="109" t="s">
        <v>2017</v>
      </c>
      <c r="B3739">
        <v>488</v>
      </c>
      <c r="C3739" s="109" t="s">
        <v>53</v>
      </c>
      <c r="D3739" s="109" t="s">
        <v>466</v>
      </c>
      <c r="E3739" s="94">
        <v>44871</v>
      </c>
      <c r="F3739" s="174">
        <v>0.8049074074074074</v>
      </c>
      <c r="G3739">
        <v>2</v>
      </c>
      <c r="H3739" s="109" t="s">
        <v>467</v>
      </c>
      <c r="I3739"/>
      <c r="AR3739">
        <v>141</v>
      </c>
      <c r="AS3739" t="str">
        <v>OPERATIONS</v>
      </c>
      <c r="AT3739" t="str">
        <v>ADENIJI AYOMIDE (OPS)</v>
      </c>
      <c r="AU3739" s="31">
        <v>44885</v>
      </c>
      <c r="AV3739" s="40">
        <v>0.29940972222222223</v>
      </c>
      <c r="BW3739">
        <v>490</v>
      </c>
      <c r="BX3739" t="str">
        <v>OPERATIONS</v>
      </c>
      <c r="BY3739" t="str">
        <v>EMMANUEL ANAGA (OPS)</v>
      </c>
      <c r="BZ3739" s="31">
        <v>44882</v>
      </c>
      <c r="CA3739" s="40">
        <v>0.55175925925925928</v>
      </c>
      <c r="DB3739">
        <v>649</v>
      </c>
      <c r="DC3739" t="str">
        <v>OPERATIONS</v>
      </c>
      <c r="DD3739" t="str">
        <v>ADAJI IBRAHIM A. (OPS)</v>
      </c>
      <c r="DE3739" s="31">
        <v>44883</v>
      </c>
      <c r="DF3739" s="40">
        <v>0.77099537037037036</v>
      </c>
    </row>
    <row r="3740" spans="1:110" x14ac:dyDescent="0.25">
      <c r="A3740" s="109" t="s">
        <v>2017</v>
      </c>
      <c r="B3740">
        <v>489</v>
      </c>
      <c r="C3740" s="109" t="s">
        <v>52</v>
      </c>
      <c r="D3740" s="109" t="s">
        <v>220</v>
      </c>
      <c r="E3740" s="94">
        <v>44871</v>
      </c>
      <c r="F3740" s="174">
        <v>0.80493055555555559</v>
      </c>
      <c r="G3740">
        <v>2</v>
      </c>
      <c r="H3740" s="109" t="s">
        <v>221</v>
      </c>
      <c r="I3740">
        <v>2705664</v>
      </c>
      <c r="AR3740">
        <v>142</v>
      </c>
      <c r="AS3740" t="str">
        <v>ENGINEERING</v>
      </c>
      <c r="AT3740" t="str">
        <v>BOLAJI SOLOMON (ENGR)</v>
      </c>
      <c r="AU3740" s="31">
        <v>44885</v>
      </c>
      <c r="AV3740" s="40">
        <v>0.30174768518518519</v>
      </c>
      <c r="BW3740">
        <v>491</v>
      </c>
      <c r="BX3740" t="str">
        <v>MICURA</v>
      </c>
      <c r="BY3740" t="str">
        <v>WISDOM ETIM W.(MIC)</v>
      </c>
      <c r="BZ3740" s="31">
        <v>44882</v>
      </c>
      <c r="CA3740" s="40">
        <v>0.55188657407407404</v>
      </c>
      <c r="DB3740">
        <v>650</v>
      </c>
      <c r="DC3740" t="str">
        <v>OPERATIONS</v>
      </c>
      <c r="DD3740" t="str">
        <v>IDAHOSA JOSHUA (MIC)</v>
      </c>
      <c r="DE3740" s="31">
        <v>44883</v>
      </c>
      <c r="DF3740" s="40">
        <v>0.77105324074074078</v>
      </c>
    </row>
    <row r="3741" spans="1:110" x14ac:dyDescent="0.25">
      <c r="A3741" s="109" t="s">
        <v>2017</v>
      </c>
      <c r="B3741">
        <v>490</v>
      </c>
      <c r="C3741" s="109" t="s">
        <v>53</v>
      </c>
      <c r="D3741" s="109" t="s">
        <v>1863</v>
      </c>
      <c r="E3741" s="94">
        <v>44871</v>
      </c>
      <c r="F3741" s="174">
        <v>0.80525462962962968</v>
      </c>
      <c r="G3741">
        <v>2</v>
      </c>
      <c r="H3741" s="109" t="s">
        <v>1864</v>
      </c>
      <c r="I3741">
        <v>14970180</v>
      </c>
      <c r="AR3741">
        <v>143</v>
      </c>
      <c r="AS3741" t="str">
        <v>ENGINEERING</v>
      </c>
      <c r="AT3741" t="str">
        <v>ABIODUN OLUYEMI (ENGR)</v>
      </c>
      <c r="AU3741" s="31">
        <v>44885</v>
      </c>
      <c r="AV3741" s="40">
        <v>0.30192129629629627</v>
      </c>
      <c r="BW3741">
        <v>492</v>
      </c>
      <c r="BX3741" t="str">
        <v>OPERATIONS</v>
      </c>
      <c r="BY3741" t="str">
        <v>PHILIP ECHEFU</v>
      </c>
      <c r="BZ3741" s="31">
        <v>44882</v>
      </c>
      <c r="CA3741" s="40">
        <v>0.55600694444444443</v>
      </c>
      <c r="DB3741">
        <v>651</v>
      </c>
      <c r="DC3741" t="str">
        <v>MICURA</v>
      </c>
      <c r="DD3741" t="str">
        <v>ROMANUS SUCCESS (MIC)</v>
      </c>
      <c r="DE3741" s="31">
        <v>44883</v>
      </c>
      <c r="DF3741" s="40">
        <v>0.77121527777777776</v>
      </c>
    </row>
    <row r="3742" spans="1:110" x14ac:dyDescent="0.25">
      <c r="A3742" s="109" t="s">
        <v>2017</v>
      </c>
      <c r="B3742">
        <v>491</v>
      </c>
      <c r="C3742" s="109" t="s">
        <v>53</v>
      </c>
      <c r="D3742" s="109" t="s">
        <v>565</v>
      </c>
      <c r="E3742" s="94">
        <v>44871</v>
      </c>
      <c r="F3742" s="174">
        <v>0.80532407407407403</v>
      </c>
      <c r="G3742">
        <v>2</v>
      </c>
      <c r="H3742" s="109" t="s">
        <v>566</v>
      </c>
      <c r="I3742"/>
      <c r="AR3742">
        <v>144</v>
      </c>
      <c r="AS3742" t="str">
        <v>MICURA</v>
      </c>
      <c r="AT3742" t="str">
        <v>WASIU RAHMONI (MIC)</v>
      </c>
      <c r="AU3742" s="31">
        <v>44885</v>
      </c>
      <c r="AV3742" s="40">
        <v>0.30248842592592595</v>
      </c>
      <c r="BW3742">
        <v>493</v>
      </c>
      <c r="BX3742" t="str">
        <v>MICURA</v>
      </c>
      <c r="BY3742" t="str">
        <v>ROMANUS SUCCESS (MIC)</v>
      </c>
      <c r="BZ3742" s="31">
        <v>44882</v>
      </c>
      <c r="CA3742" s="40">
        <v>0.55607638888888888</v>
      </c>
      <c r="DB3742">
        <v>652</v>
      </c>
      <c r="DC3742" t="str">
        <v>ENGINEERING</v>
      </c>
      <c r="DD3742" t="str">
        <v>GODDY NGBONYEBI (ENGR)</v>
      </c>
      <c r="DE3742" s="31">
        <v>44883</v>
      </c>
      <c r="DF3742" s="40">
        <v>0.77160879629629631</v>
      </c>
    </row>
    <row r="3743" spans="1:110" x14ac:dyDescent="0.25">
      <c r="A3743" s="109" t="s">
        <v>2017</v>
      </c>
      <c r="B3743">
        <v>492</v>
      </c>
      <c r="C3743" s="109" t="s">
        <v>53</v>
      </c>
      <c r="D3743" s="109" t="s">
        <v>472</v>
      </c>
      <c r="E3743" s="94">
        <v>44871</v>
      </c>
      <c r="F3743" s="174">
        <v>0.80564814814814811</v>
      </c>
      <c r="G3743">
        <v>2</v>
      </c>
      <c r="H3743" s="109" t="s">
        <v>473</v>
      </c>
      <c r="I3743"/>
      <c r="AR3743">
        <v>145</v>
      </c>
      <c r="AS3743" t="str">
        <v>ENGINEERING</v>
      </c>
      <c r="AT3743" t="str">
        <v>YAHAYA BASHIRU (ENGR)</v>
      </c>
      <c r="AU3743" s="31">
        <v>44885</v>
      </c>
      <c r="AV3743" s="40">
        <v>0.30381944444444442</v>
      </c>
      <c r="BW3743">
        <v>494</v>
      </c>
      <c r="BX3743" t="str">
        <v>OPERATIONS</v>
      </c>
      <c r="BY3743" t="str">
        <v>KOLADE SOLOMON (OPS)</v>
      </c>
      <c r="BZ3743" s="31">
        <v>44882</v>
      </c>
      <c r="CA3743" s="40">
        <v>0.55652777777777773</v>
      </c>
      <c r="DB3743">
        <v>653</v>
      </c>
      <c r="DC3743" t="str">
        <v>ENGINEERING</v>
      </c>
      <c r="DD3743" t="str">
        <v>OLAGUNJU AJIBOLA (ENGR)</v>
      </c>
      <c r="DE3743" s="31">
        <v>44883</v>
      </c>
      <c r="DF3743" s="40">
        <v>0.77167824074074076</v>
      </c>
    </row>
    <row r="3744" spans="1:110" x14ac:dyDescent="0.25">
      <c r="A3744" s="109" t="s">
        <v>2017</v>
      </c>
      <c r="B3744">
        <v>493</v>
      </c>
      <c r="C3744" s="109" t="s">
        <v>53</v>
      </c>
      <c r="D3744" s="109" t="s">
        <v>392</v>
      </c>
      <c r="E3744" s="94">
        <v>44871</v>
      </c>
      <c r="F3744" s="174">
        <v>0.80622685185185183</v>
      </c>
      <c r="G3744">
        <v>2</v>
      </c>
      <c r="H3744" s="109" t="s">
        <v>393</v>
      </c>
      <c r="I3744">
        <v>2716548</v>
      </c>
      <c r="AR3744">
        <v>146</v>
      </c>
      <c r="AS3744" t="str">
        <v>ENGINEERING</v>
      </c>
      <c r="AT3744" t="str">
        <v>MUSTAPHA ADEBAYO (ENGR)</v>
      </c>
      <c r="AU3744" s="31">
        <v>44885</v>
      </c>
      <c r="AV3744" s="40">
        <v>0.30685185185185188</v>
      </c>
      <c r="BW3744">
        <v>495</v>
      </c>
      <c r="BX3744" t="str">
        <v>MICURA</v>
      </c>
      <c r="BY3744" t="str">
        <v>BABATUNDE EBENEZER</v>
      </c>
      <c r="BZ3744" s="31">
        <v>44882</v>
      </c>
      <c r="CA3744" s="40">
        <v>0.55681712962962959</v>
      </c>
      <c r="DB3744">
        <v>654</v>
      </c>
      <c r="DC3744" t="str">
        <v>OPERATIONS</v>
      </c>
      <c r="DD3744" t="str">
        <v>ALATISHE JOHN (OPS)</v>
      </c>
      <c r="DE3744" s="31">
        <v>44883</v>
      </c>
      <c r="DF3744" s="40">
        <v>0.77186342592592594</v>
      </c>
    </row>
    <row r="3745" spans="1:110" x14ac:dyDescent="0.25">
      <c r="A3745" s="109" t="s">
        <v>2017</v>
      </c>
      <c r="B3745">
        <v>494</v>
      </c>
      <c r="C3745" s="109" t="s">
        <v>53</v>
      </c>
      <c r="D3745" s="109" t="s">
        <v>1519</v>
      </c>
      <c r="E3745" s="94">
        <v>44871</v>
      </c>
      <c r="F3745" s="174">
        <v>0.80751157407407403</v>
      </c>
      <c r="G3745">
        <v>2</v>
      </c>
      <c r="H3745" s="109" t="s">
        <v>1520</v>
      </c>
      <c r="I3745"/>
      <c r="AR3745">
        <v>147</v>
      </c>
      <c r="AS3745" t="str">
        <v>ENGINEERING</v>
      </c>
      <c r="AT3745" t="str">
        <v>MAKINDE OYEGBOLA A (ENG</v>
      </c>
      <c r="AU3745" s="31">
        <v>44885</v>
      </c>
      <c r="AV3745" s="40">
        <v>0.30744212962962963</v>
      </c>
      <c r="BW3745">
        <v>496</v>
      </c>
      <c r="BX3745" t="str">
        <v>OPERATIONS</v>
      </c>
      <c r="BY3745" t="str">
        <v>OTESHADE ADEKUNLE  (MIC</v>
      </c>
      <c r="BZ3745" s="31">
        <v>44882</v>
      </c>
      <c r="CA3745" s="40">
        <v>0.55718749999999995</v>
      </c>
      <c r="DB3745">
        <v>655</v>
      </c>
      <c r="DC3745" t="str">
        <v>MICURA</v>
      </c>
      <c r="DD3745" t="str">
        <v>EZEA NNAMDI (MIC)</v>
      </c>
      <c r="DE3745" s="31">
        <v>44883</v>
      </c>
      <c r="DF3745" s="40">
        <v>0.77195601851851847</v>
      </c>
    </row>
    <row r="3746" spans="1:110" x14ac:dyDescent="0.25">
      <c r="A3746" s="109" t="s">
        <v>2017</v>
      </c>
      <c r="B3746">
        <v>495</v>
      </c>
      <c r="C3746" s="109" t="s">
        <v>53</v>
      </c>
      <c r="D3746" s="109" t="s">
        <v>1459</v>
      </c>
      <c r="E3746" s="94">
        <v>44871</v>
      </c>
      <c r="F3746" s="174">
        <v>0.80760416666666668</v>
      </c>
      <c r="G3746">
        <v>2</v>
      </c>
      <c r="H3746" s="109" t="s">
        <v>1460</v>
      </c>
      <c r="I3746">
        <v>2045289</v>
      </c>
      <c r="AR3746">
        <v>148</v>
      </c>
      <c r="AS3746" t="str">
        <v>OPERATIONS</v>
      </c>
      <c r="AT3746" t="str">
        <v>EMMANUEL PROSPER N. (OP</v>
      </c>
      <c r="AU3746" s="31">
        <v>44885</v>
      </c>
      <c r="AV3746" s="40">
        <v>0.30820601851851853</v>
      </c>
      <c r="BW3746">
        <v>497</v>
      </c>
      <c r="BX3746" t="str">
        <v>MICURA</v>
      </c>
      <c r="BY3746" t="str">
        <v>UMAHI IFEANYI C. (MIC)</v>
      </c>
      <c r="BZ3746" s="31">
        <v>44882</v>
      </c>
      <c r="CA3746" s="40">
        <v>0.55773148148148144</v>
      </c>
      <c r="DB3746">
        <v>656</v>
      </c>
      <c r="DC3746" t="str">
        <v>OPERATIONS</v>
      </c>
      <c r="DD3746" t="str">
        <v>PHILIP ESEIGBE (OPERATIO</v>
      </c>
      <c r="DE3746" s="31">
        <v>44883</v>
      </c>
      <c r="DF3746" s="40">
        <v>0.77201388888888889</v>
      </c>
    </row>
    <row r="3747" spans="1:110" x14ac:dyDescent="0.25">
      <c r="A3747" s="109" t="s">
        <v>2017</v>
      </c>
      <c r="B3747">
        <v>496</v>
      </c>
      <c r="C3747" s="109" t="s">
        <v>21</v>
      </c>
      <c r="D3747" s="109" t="s">
        <v>663</v>
      </c>
      <c r="E3747" s="94">
        <v>44871</v>
      </c>
      <c r="F3747" s="174">
        <v>0.81114583333333334</v>
      </c>
      <c r="G3747">
        <v>2</v>
      </c>
      <c r="H3747" s="109" t="s">
        <v>21</v>
      </c>
      <c r="I3747"/>
      <c r="AR3747">
        <v>149</v>
      </c>
      <c r="AS3747" t="str">
        <v>ENGINEERING</v>
      </c>
      <c r="AT3747" t="str">
        <v>NWGOBILOR THANKGOD</v>
      </c>
      <c r="AU3747" s="31">
        <v>44885</v>
      </c>
      <c r="AV3747" s="40">
        <v>0.30929398148148146</v>
      </c>
      <c r="BW3747">
        <v>498</v>
      </c>
      <c r="BX3747" t="str">
        <v>OPERATIONS</v>
      </c>
      <c r="BY3747" t="str">
        <v>OSAGIE GBENGA (OPS)</v>
      </c>
      <c r="BZ3747" s="31">
        <v>44882</v>
      </c>
      <c r="CA3747" s="40">
        <v>0.55812499999999998</v>
      </c>
      <c r="DB3747">
        <v>657</v>
      </c>
      <c r="DC3747" t="str">
        <v>MICURA</v>
      </c>
      <c r="DD3747" t="str">
        <v>LAISU IDRIS (MIC)</v>
      </c>
      <c r="DE3747" s="31">
        <v>44883</v>
      </c>
      <c r="DF3747" s="40">
        <v>0.77210648148148153</v>
      </c>
    </row>
    <row r="3748" spans="1:110" x14ac:dyDescent="0.25">
      <c r="A3748" s="109" t="s">
        <v>2017</v>
      </c>
      <c r="B3748">
        <v>497</v>
      </c>
      <c r="C3748" s="109" t="s">
        <v>53</v>
      </c>
      <c r="D3748" s="109" t="s">
        <v>322</v>
      </c>
      <c r="E3748" s="94">
        <v>44871</v>
      </c>
      <c r="F3748" s="174">
        <v>0.81190972222222224</v>
      </c>
      <c r="G3748">
        <v>2</v>
      </c>
      <c r="H3748" s="109" t="s">
        <v>323</v>
      </c>
      <c r="I3748"/>
      <c r="AR3748">
        <v>150</v>
      </c>
      <c r="AS3748" t="str">
        <v>OPERATIONS</v>
      </c>
      <c r="AT3748" t="str">
        <v>SUNDAY MAHA IDOKO (MIC)</v>
      </c>
      <c r="AU3748" s="31">
        <v>44885</v>
      </c>
      <c r="AV3748" s="40">
        <v>0.31016203703703704</v>
      </c>
      <c r="BW3748">
        <v>499</v>
      </c>
      <c r="BX3748" t="str">
        <v>OLM</v>
      </c>
      <c r="BY3748" t="str">
        <v>OGUNYEMI AYODELE (OLM)</v>
      </c>
      <c r="BZ3748" s="31">
        <v>44882</v>
      </c>
      <c r="CA3748" s="40">
        <v>0.55839120370370365</v>
      </c>
      <c r="DB3748">
        <v>658</v>
      </c>
      <c r="DC3748" t="str">
        <v>MICURA</v>
      </c>
      <c r="DD3748" t="str">
        <v>MAIHA LEWIS SIMON (MIC)</v>
      </c>
      <c r="DE3748" s="31">
        <v>44883</v>
      </c>
      <c r="DF3748" s="40">
        <v>0.77216435185185184</v>
      </c>
    </row>
    <row r="3749" spans="1:110" x14ac:dyDescent="0.25">
      <c r="A3749" s="109" t="s">
        <v>2017</v>
      </c>
      <c r="B3749">
        <v>498</v>
      </c>
      <c r="C3749" s="109" t="s">
        <v>52</v>
      </c>
      <c r="D3749" s="109" t="s">
        <v>1710</v>
      </c>
      <c r="E3749" s="94">
        <v>44871</v>
      </c>
      <c r="F3749" s="174">
        <v>0.81472222222222224</v>
      </c>
      <c r="G3749">
        <v>2</v>
      </c>
      <c r="H3749" s="109" t="s">
        <v>1711</v>
      </c>
      <c r="I3749">
        <v>2799462</v>
      </c>
      <c r="AR3749">
        <v>151</v>
      </c>
      <c r="AS3749" t="str">
        <v>OPERATIONS</v>
      </c>
      <c r="AT3749" t="str">
        <v>EFFIONG GODFREY (OPS)</v>
      </c>
      <c r="AU3749" s="31">
        <v>44885</v>
      </c>
      <c r="AV3749" s="40">
        <v>0.31464120370370369</v>
      </c>
      <c r="BW3749">
        <v>500</v>
      </c>
      <c r="BX3749" t="str">
        <v>ENGINEERING</v>
      </c>
      <c r="BY3749" t="str">
        <v>AMBROSE ADEBISI</v>
      </c>
      <c r="BZ3749" s="31">
        <v>44882</v>
      </c>
      <c r="CA3749" s="40">
        <v>0.56277777777777782</v>
      </c>
      <c r="DB3749">
        <v>659</v>
      </c>
      <c r="DC3749" t="str">
        <v>MICURA</v>
      </c>
      <c r="DD3749" t="str">
        <v>DORGU TAREFEYAH (MIC)</v>
      </c>
      <c r="DE3749" s="31">
        <v>44883</v>
      </c>
      <c r="DF3749" s="40">
        <v>0.77229166666666671</v>
      </c>
    </row>
    <row r="3750" spans="1:110" x14ac:dyDescent="0.25">
      <c r="A3750" s="109" t="s">
        <v>2017</v>
      </c>
      <c r="B3750">
        <v>499</v>
      </c>
      <c r="C3750" s="109" t="s">
        <v>52</v>
      </c>
      <c r="D3750" s="109" t="s">
        <v>829</v>
      </c>
      <c r="E3750" s="94">
        <v>44871</v>
      </c>
      <c r="F3750" s="174">
        <v>0.81512731481481482</v>
      </c>
      <c r="G3750">
        <v>2</v>
      </c>
      <c r="H3750" s="109" t="s">
        <v>830</v>
      </c>
      <c r="I3750">
        <v>5495578</v>
      </c>
      <c r="AR3750">
        <v>152</v>
      </c>
      <c r="AS3750" t="str">
        <v>ENGINEERING</v>
      </c>
      <c r="AT3750" t="str">
        <v>ADENIYI ISMAILA (ENGR)</v>
      </c>
      <c r="AU3750" s="31">
        <v>44885</v>
      </c>
      <c r="AV3750" s="40">
        <v>0.31546296296296295</v>
      </c>
      <c r="BW3750">
        <v>501</v>
      </c>
      <c r="BX3750" t="str">
        <v>MICURA</v>
      </c>
      <c r="BY3750" t="str">
        <v>EHIRIM CHUKWUEMEKA C.(MI</v>
      </c>
      <c r="BZ3750" s="31">
        <v>44882</v>
      </c>
      <c r="CA3750" s="40">
        <v>0.56340277777777781</v>
      </c>
      <c r="DB3750">
        <v>660</v>
      </c>
      <c r="DC3750" t="str">
        <v>MICURA</v>
      </c>
      <c r="DD3750" t="str">
        <v>CLEMENT OBI (MIC)</v>
      </c>
      <c r="DE3750" s="31">
        <v>44883</v>
      </c>
      <c r="DF3750" s="40">
        <v>0.77233796296296298</v>
      </c>
    </row>
    <row r="3751" spans="1:110" x14ac:dyDescent="0.25">
      <c r="A3751" s="109" t="s">
        <v>2017</v>
      </c>
      <c r="B3751">
        <v>500</v>
      </c>
      <c r="C3751" s="109" t="s">
        <v>53</v>
      </c>
      <c r="D3751" s="109" t="s">
        <v>1467</v>
      </c>
      <c r="E3751" s="94">
        <v>44871</v>
      </c>
      <c r="F3751" s="174">
        <v>0.81646990740740744</v>
      </c>
      <c r="G3751">
        <v>2</v>
      </c>
      <c r="H3751" s="109" t="s">
        <v>1468</v>
      </c>
      <c r="I3751"/>
      <c r="AR3751">
        <v>153</v>
      </c>
      <c r="AS3751" t="str">
        <v>ENGINEERING</v>
      </c>
      <c r="AT3751" t="str">
        <v>NKWOAGU AUGUSTINE (ENGR</v>
      </c>
      <c r="AU3751" s="31">
        <v>44885</v>
      </c>
      <c r="AV3751" s="40">
        <v>0.31688657407407406</v>
      </c>
      <c r="BW3751">
        <v>502</v>
      </c>
      <c r="BX3751" t="str">
        <v>MICURA</v>
      </c>
      <c r="BY3751" t="str">
        <v>OLADELE BENJAMIN (MIC)</v>
      </c>
      <c r="BZ3751" s="31">
        <v>44882</v>
      </c>
      <c r="CA3751" s="40">
        <v>0.56347222222222226</v>
      </c>
      <c r="DB3751">
        <v>661</v>
      </c>
      <c r="DC3751" t="str">
        <v>MICURA</v>
      </c>
      <c r="DD3751" t="str">
        <v>EREDJENA ONORIODE (MIC)</v>
      </c>
      <c r="DE3751" s="31">
        <v>44883</v>
      </c>
      <c r="DF3751" s="40">
        <v>0.77239583333333328</v>
      </c>
    </row>
    <row r="3752" spans="1:110" x14ac:dyDescent="0.25">
      <c r="A3752" s="109" t="s">
        <v>2017</v>
      </c>
      <c r="B3752">
        <v>501</v>
      </c>
      <c r="C3752" s="109" t="s">
        <v>52</v>
      </c>
      <c r="D3752" s="109" t="s">
        <v>775</v>
      </c>
      <c r="E3752" s="94">
        <v>44871</v>
      </c>
      <c r="F3752" s="174">
        <v>0.81898148148148153</v>
      </c>
      <c r="G3752">
        <v>2</v>
      </c>
      <c r="H3752" s="109" t="s">
        <v>776</v>
      </c>
      <c r="I3752">
        <v>8117972</v>
      </c>
      <c r="AR3752">
        <v>154</v>
      </c>
      <c r="AS3752" t="str">
        <v>ENGINEERING</v>
      </c>
      <c r="AT3752" t="str">
        <v>BABALOLA SIMON (ENGR)</v>
      </c>
      <c r="AU3752" s="31">
        <v>44885</v>
      </c>
      <c r="AV3752" s="40">
        <v>0.31696759259259261</v>
      </c>
      <c r="BW3752">
        <v>503</v>
      </c>
      <c r="BX3752" t="str">
        <v>OPERATIONS</v>
      </c>
      <c r="BY3752" t="str">
        <v>OKIDEGBE ERIC (OPS)</v>
      </c>
      <c r="BZ3752" s="31">
        <v>44882</v>
      </c>
      <c r="CA3752" s="40">
        <v>0.56353009259259257</v>
      </c>
      <c r="DB3752">
        <v>662</v>
      </c>
      <c r="DC3752" t="str">
        <v>MICURA</v>
      </c>
      <c r="DD3752" t="str">
        <v>SHOTONWA KAYODE (MIC)</v>
      </c>
      <c r="DE3752" s="31">
        <v>44883</v>
      </c>
      <c r="DF3752" s="40">
        <v>0.77247685185185189</v>
      </c>
    </row>
    <row r="3753" spans="1:110" x14ac:dyDescent="0.25">
      <c r="A3753" s="109" t="s">
        <v>2017</v>
      </c>
      <c r="B3753">
        <v>502</v>
      </c>
      <c r="C3753" s="109" t="s">
        <v>53</v>
      </c>
      <c r="D3753" s="109" t="s">
        <v>1731</v>
      </c>
      <c r="E3753" s="94">
        <v>44871</v>
      </c>
      <c r="F3753" s="174">
        <v>0.82523148148148151</v>
      </c>
      <c r="G3753">
        <v>2</v>
      </c>
      <c r="H3753" s="109" t="s">
        <v>1732</v>
      </c>
      <c r="I3753"/>
      <c r="AR3753">
        <v>155</v>
      </c>
      <c r="AS3753" t="str">
        <v>ENGINEERING</v>
      </c>
      <c r="AT3753" t="str">
        <v>ISU PATRICK (ENGR)</v>
      </c>
      <c r="AU3753" s="31">
        <v>44885</v>
      </c>
      <c r="AV3753" s="40">
        <v>0.31837962962962962</v>
      </c>
      <c r="BW3753">
        <v>504</v>
      </c>
      <c r="BX3753" t="str">
        <v>OPERATIONS</v>
      </c>
      <c r="BY3753" t="str">
        <v>IDAHOSA JOSHUA (MIC)</v>
      </c>
      <c r="BZ3753" s="31">
        <v>44882</v>
      </c>
      <c r="CA3753" s="40">
        <v>0.56387731481481485</v>
      </c>
      <c r="DB3753">
        <v>663</v>
      </c>
      <c r="DC3753" t="str">
        <v>MICURA</v>
      </c>
      <c r="DD3753" t="str">
        <v>ONYEAMACHI MICHAEL (MIC</v>
      </c>
      <c r="DE3753" s="31">
        <v>44883</v>
      </c>
      <c r="DF3753" s="40">
        <v>0.77260416666666665</v>
      </c>
    </row>
    <row r="3754" spans="1:110" x14ac:dyDescent="0.25">
      <c r="A3754" s="109" t="s">
        <v>2017</v>
      </c>
      <c r="B3754">
        <v>503</v>
      </c>
      <c r="C3754" s="109" t="s">
        <v>53</v>
      </c>
      <c r="D3754" s="109" t="s">
        <v>748</v>
      </c>
      <c r="E3754" s="94">
        <v>44871</v>
      </c>
      <c r="F3754" s="174">
        <v>0.82769675925925923</v>
      </c>
      <c r="G3754">
        <v>2</v>
      </c>
      <c r="H3754" s="109" t="s">
        <v>749</v>
      </c>
      <c r="I3754"/>
      <c r="AR3754">
        <v>156</v>
      </c>
      <c r="AS3754" t="str">
        <v>ENGINEERING</v>
      </c>
      <c r="AT3754" t="str">
        <v>WASIU LAWAL (ENGR)</v>
      </c>
      <c r="AU3754" s="31">
        <v>44885</v>
      </c>
      <c r="AV3754" s="40">
        <v>0.31843749999999998</v>
      </c>
      <c r="BW3754">
        <v>505</v>
      </c>
      <c r="BX3754" t="str">
        <v>OPERATIONS</v>
      </c>
      <c r="BY3754" t="str">
        <v>ALATISHE JOHN (OPS)</v>
      </c>
      <c r="BZ3754" s="31">
        <v>44882</v>
      </c>
      <c r="CA3754" s="40">
        <v>0.5639467592592593</v>
      </c>
      <c r="DB3754">
        <v>664</v>
      </c>
      <c r="DC3754" t="str">
        <v>MICURA</v>
      </c>
      <c r="DD3754" t="str">
        <v>ANTHUNY IKECHUKWU (MIC)</v>
      </c>
      <c r="DE3754" s="31">
        <v>44883</v>
      </c>
      <c r="DF3754" s="40">
        <v>0.77266203703703706</v>
      </c>
    </row>
    <row r="3755" spans="1:110" x14ac:dyDescent="0.25">
      <c r="A3755" s="109" t="s">
        <v>2017</v>
      </c>
      <c r="B3755">
        <v>504</v>
      </c>
      <c r="C3755" s="109" t="s">
        <v>52</v>
      </c>
      <c r="D3755" s="109" t="s">
        <v>536</v>
      </c>
      <c r="E3755" s="94">
        <v>44871</v>
      </c>
      <c r="F3755" s="174">
        <v>0.82877314814814818</v>
      </c>
      <c r="G3755">
        <v>2</v>
      </c>
      <c r="H3755" s="109" t="s">
        <v>537</v>
      </c>
      <c r="I3755">
        <v>5416421</v>
      </c>
      <c r="AR3755">
        <v>157</v>
      </c>
      <c r="AS3755" t="str">
        <v>OPERATIONS</v>
      </c>
      <c r="AT3755" t="str">
        <v>CHRISTOPHER OGBEKHIU(OP</v>
      </c>
      <c r="AU3755" s="31">
        <v>44885</v>
      </c>
      <c r="AV3755" s="40">
        <v>0.31886574074074076</v>
      </c>
      <c r="BW3755">
        <v>506</v>
      </c>
      <c r="BX3755" t="str">
        <v>OPERATIONS</v>
      </c>
      <c r="BY3755" t="str">
        <v>UFOMBA OKECHUKWU J. (OP</v>
      </c>
      <c r="BZ3755" s="31">
        <v>44882</v>
      </c>
      <c r="CA3755" s="40">
        <v>0.56400462962962961</v>
      </c>
      <c r="DB3755">
        <v>665</v>
      </c>
      <c r="DC3755" t="str">
        <v>OPERATIONS</v>
      </c>
      <c r="DD3755" t="str">
        <v>AHANEKU CHIGOZIE (OPS)</v>
      </c>
      <c r="DE3755" s="31">
        <v>44883</v>
      </c>
      <c r="DF3755" s="40">
        <v>0.77274305555555556</v>
      </c>
    </row>
    <row r="3756" spans="1:110" x14ac:dyDescent="0.25">
      <c r="A3756" s="109" t="s">
        <v>2017</v>
      </c>
      <c r="B3756">
        <v>505</v>
      </c>
      <c r="C3756" s="109" t="s">
        <v>53</v>
      </c>
      <c r="D3756" s="109" t="s">
        <v>807</v>
      </c>
      <c r="E3756" s="94">
        <v>44871</v>
      </c>
      <c r="F3756" s="174">
        <v>0.83111111111111113</v>
      </c>
      <c r="G3756">
        <v>2</v>
      </c>
      <c r="H3756" s="109" t="s">
        <v>808</v>
      </c>
      <c r="I3756"/>
      <c r="AR3756">
        <v>158</v>
      </c>
      <c r="AS3756" t="str">
        <v>OPERATIONS</v>
      </c>
      <c r="AT3756" t="str">
        <v>IBIRONKE OLUMIDE (OPS)</v>
      </c>
      <c r="AU3756" s="31">
        <v>44885</v>
      </c>
      <c r="AV3756" s="40">
        <v>0.33582175925925928</v>
      </c>
      <c r="BW3756">
        <v>507</v>
      </c>
      <c r="BX3756" t="str">
        <v>OPERATIONS</v>
      </c>
      <c r="BY3756" t="str">
        <v>OYINLEYE TOPE (OPS)</v>
      </c>
      <c r="BZ3756" s="31">
        <v>44882</v>
      </c>
      <c r="CA3756" s="40">
        <v>0.5649305555555556</v>
      </c>
      <c r="DB3756">
        <v>666</v>
      </c>
      <c r="DC3756" t="str">
        <v>MICURA</v>
      </c>
      <c r="DD3756" t="str">
        <v>BABA AUSTIN O. (MIC)</v>
      </c>
      <c r="DE3756" s="31">
        <v>44883</v>
      </c>
      <c r="DF3756" s="40">
        <v>0.77281250000000001</v>
      </c>
    </row>
    <row r="3757" spans="1:110" x14ac:dyDescent="0.25">
      <c r="A3757" s="109" t="s">
        <v>2017</v>
      </c>
      <c r="B3757">
        <v>506</v>
      </c>
      <c r="C3757" s="109" t="s">
        <v>52</v>
      </c>
      <c r="D3757" s="109" t="s">
        <v>1938</v>
      </c>
      <c r="E3757" s="94">
        <v>44871</v>
      </c>
      <c r="F3757" s="174">
        <v>0.84341435185185187</v>
      </c>
      <c r="G3757">
        <v>2</v>
      </c>
      <c r="H3757" s="109" t="s">
        <v>1939</v>
      </c>
      <c r="I3757">
        <v>6709463</v>
      </c>
      <c r="AR3757">
        <v>159</v>
      </c>
      <c r="AS3757" t="str">
        <v>ENGINEERING</v>
      </c>
      <c r="AT3757" t="str">
        <v>WILLIAMS IDOROYEN (ENGR</v>
      </c>
      <c r="AU3757" s="31">
        <v>44885</v>
      </c>
      <c r="AV3757" s="40">
        <v>0.34659722222222222</v>
      </c>
      <c r="BW3757">
        <v>508</v>
      </c>
      <c r="BX3757" t="str">
        <v>MICURA</v>
      </c>
      <c r="BY3757" t="str">
        <v>SAMSON BOYE</v>
      </c>
      <c r="BZ3757" s="31">
        <v>44882</v>
      </c>
      <c r="CA3757" s="40">
        <v>0.56519675925925927</v>
      </c>
      <c r="DB3757">
        <v>667</v>
      </c>
      <c r="DC3757" t="str">
        <v>OPERATIONS</v>
      </c>
      <c r="DD3757" t="str">
        <v>KADIRI CHRISTOPHER (MIC</v>
      </c>
      <c r="DE3757" s="31">
        <v>44883</v>
      </c>
      <c r="DF3757" s="40">
        <v>0.77288194444444447</v>
      </c>
    </row>
    <row r="3758" spans="1:110" x14ac:dyDescent="0.25">
      <c r="A3758" s="109" t="s">
        <v>2017</v>
      </c>
      <c r="B3758">
        <v>507</v>
      </c>
      <c r="C3758" s="109" t="s">
        <v>53</v>
      </c>
      <c r="D3758" s="109" t="s">
        <v>728</v>
      </c>
      <c r="E3758" s="94">
        <v>44871</v>
      </c>
      <c r="F3758" s="174">
        <v>0.84354166666666663</v>
      </c>
      <c r="G3758">
        <v>2</v>
      </c>
      <c r="H3758" s="109" t="s">
        <v>729</v>
      </c>
      <c r="I3758">
        <v>5439920</v>
      </c>
      <c r="AR3758">
        <v>160</v>
      </c>
      <c r="AS3758" t="str">
        <v>ENGINEERING</v>
      </c>
      <c r="AT3758" t="str">
        <v>BALOGUN LATEEF (ENGR)</v>
      </c>
      <c r="AU3758" s="31">
        <v>44885</v>
      </c>
      <c r="AV3758" s="40">
        <v>0.35849537037037038</v>
      </c>
      <c r="BW3758">
        <v>509</v>
      </c>
      <c r="BX3758" t="str">
        <v>OPERATIONS</v>
      </c>
      <c r="BY3758" t="str">
        <v>JOHNNY OKON (OPS)</v>
      </c>
      <c r="BZ3758" s="31">
        <v>44882</v>
      </c>
      <c r="CA3758" s="40">
        <v>0.56542824074074072</v>
      </c>
      <c r="DB3758">
        <v>668</v>
      </c>
      <c r="DC3758" t="str">
        <v>MICURA</v>
      </c>
      <c r="DD3758" t="str">
        <v>SAMSON BOYE</v>
      </c>
      <c r="DE3758" s="31">
        <v>44883</v>
      </c>
      <c r="DF3758" s="40">
        <v>0.77295138888888892</v>
      </c>
    </row>
    <row r="3759" spans="1:110" x14ac:dyDescent="0.25">
      <c r="A3759" s="109" t="s">
        <v>2017</v>
      </c>
      <c r="B3759">
        <v>508</v>
      </c>
      <c r="C3759" s="109" t="s">
        <v>54</v>
      </c>
      <c r="D3759" s="109" t="s">
        <v>2003</v>
      </c>
      <c r="E3759" s="94">
        <v>44871</v>
      </c>
      <c r="F3759" s="174">
        <v>0.85204861111111108</v>
      </c>
      <c r="G3759">
        <v>2</v>
      </c>
      <c r="H3759" s="109" t="s">
        <v>2004</v>
      </c>
      <c r="I3759">
        <v>3686703</v>
      </c>
      <c r="AR3759">
        <v>161</v>
      </c>
      <c r="AS3759" t="str">
        <v>ENGINEERING</v>
      </c>
      <c r="AT3759" t="str">
        <v>ONABANJO ANTHONY (ENGR)</v>
      </c>
      <c r="AU3759" s="31">
        <v>44885</v>
      </c>
      <c r="AV3759" s="40">
        <v>0.3841087962962963</v>
      </c>
      <c r="BW3759">
        <v>510</v>
      </c>
      <c r="BX3759" t="str">
        <v>OPERATIONS</v>
      </c>
      <c r="BY3759" t="str">
        <v>EMOKHOR JOHN (MIC)</v>
      </c>
      <c r="BZ3759" s="31">
        <v>44882</v>
      </c>
      <c r="CA3759" s="40">
        <v>0.56600694444444444</v>
      </c>
      <c r="DB3759">
        <v>669</v>
      </c>
      <c r="DC3759" t="str">
        <v>MICURA</v>
      </c>
      <c r="DD3759" t="str">
        <v>IDRIS ANOFI (MIC)</v>
      </c>
      <c r="DE3759" s="31">
        <v>44883</v>
      </c>
      <c r="DF3759" s="40">
        <v>0.77302083333333338</v>
      </c>
    </row>
    <row r="3760" spans="1:110" x14ac:dyDescent="0.25">
      <c r="A3760" s="109" t="s">
        <v>2017</v>
      </c>
      <c r="B3760">
        <v>509</v>
      </c>
      <c r="C3760" s="109" t="s">
        <v>54</v>
      </c>
      <c r="D3760" s="109" t="s">
        <v>700</v>
      </c>
      <c r="E3760" s="94">
        <v>44871</v>
      </c>
      <c r="F3760" s="174">
        <v>0.85277777777777775</v>
      </c>
      <c r="G3760">
        <v>2</v>
      </c>
      <c r="H3760" s="109" t="s">
        <v>701</v>
      </c>
      <c r="I3760"/>
      <c r="AR3760">
        <v>17</v>
      </c>
      <c r="AS3760" t="str">
        <v>OPERATIONS</v>
      </c>
      <c r="AT3760" t="str">
        <v>ADEOTI NOAH A.</v>
      </c>
      <c r="AU3760" s="31">
        <v>44886</v>
      </c>
      <c r="AV3760" s="40">
        <v>0.25210648148148146</v>
      </c>
      <c r="BW3760">
        <v>511</v>
      </c>
      <c r="BX3760" t="str">
        <v>OPERATIONS</v>
      </c>
      <c r="BY3760" t="str">
        <v>SUNDAY MAHA IDOKO (MIC)</v>
      </c>
      <c r="BZ3760" s="31">
        <v>44882</v>
      </c>
      <c r="CA3760" s="40">
        <v>0.56606481481481485</v>
      </c>
      <c r="DB3760">
        <v>670</v>
      </c>
      <c r="DC3760" t="str">
        <v>MICURA</v>
      </c>
      <c r="DD3760" t="str">
        <v>NNADI EMMANUEL (MIC)</v>
      </c>
      <c r="DE3760" s="31">
        <v>44883</v>
      </c>
      <c r="DF3760" s="40">
        <v>0.77344907407407404</v>
      </c>
    </row>
    <row r="3761" spans="1:110" x14ac:dyDescent="0.25">
      <c r="A3761" s="109" t="s">
        <v>2017</v>
      </c>
      <c r="B3761">
        <v>510</v>
      </c>
      <c r="C3761" s="109" t="s">
        <v>52</v>
      </c>
      <c r="D3761" s="109" t="s">
        <v>1230</v>
      </c>
      <c r="E3761" s="94">
        <v>44871</v>
      </c>
      <c r="F3761" s="174">
        <v>0.86032407407407407</v>
      </c>
      <c r="G3761">
        <v>2</v>
      </c>
      <c r="H3761" s="109" t="s">
        <v>1231</v>
      </c>
      <c r="I3761">
        <v>2669211</v>
      </c>
      <c r="AR3761">
        <v>18</v>
      </c>
      <c r="AS3761" t="str">
        <v>OPERATIONS</v>
      </c>
      <c r="AT3761" t="str">
        <v>IYANDA HAMMED O. (OPS)</v>
      </c>
      <c r="AU3761" s="31">
        <v>44886</v>
      </c>
      <c r="AV3761" s="40">
        <v>0.25230324074074073</v>
      </c>
      <c r="BW3761">
        <v>512</v>
      </c>
      <c r="BX3761" t="str">
        <v>OPERATIONS</v>
      </c>
      <c r="BY3761" t="str">
        <v>YISA SAHEED ADISA (OPS)</v>
      </c>
      <c r="BZ3761" s="31">
        <v>44882</v>
      </c>
      <c r="CA3761" s="40">
        <v>0.56642361111111106</v>
      </c>
      <c r="DB3761">
        <v>671</v>
      </c>
      <c r="DC3761" t="str">
        <v>MICURA</v>
      </c>
      <c r="DD3761" t="str">
        <v>EMEKA MANU (MIC)</v>
      </c>
      <c r="DE3761" s="31">
        <v>44883</v>
      </c>
      <c r="DF3761" s="40">
        <v>0.77386574074074077</v>
      </c>
    </row>
    <row r="3762" spans="1:110" x14ac:dyDescent="0.25">
      <c r="A3762" s="109" t="s">
        <v>2017</v>
      </c>
      <c r="B3762">
        <v>511</v>
      </c>
      <c r="C3762" s="109" t="s">
        <v>52</v>
      </c>
      <c r="D3762" s="109" t="s">
        <v>350</v>
      </c>
      <c r="E3762" s="94">
        <v>44871</v>
      </c>
      <c r="F3762" s="174">
        <v>0.86616898148148147</v>
      </c>
      <c r="G3762">
        <v>2</v>
      </c>
      <c r="H3762" s="109" t="s">
        <v>351</v>
      </c>
      <c r="I3762">
        <v>14929941</v>
      </c>
      <c r="AR3762">
        <v>19</v>
      </c>
      <c r="AS3762" t="str">
        <v>OPERATIONS</v>
      </c>
      <c r="AT3762" t="str">
        <v>AYODELE AYENI</v>
      </c>
      <c r="AU3762" s="31">
        <v>44886</v>
      </c>
      <c r="AV3762" s="40">
        <v>0.25237268518518519</v>
      </c>
      <c r="BW3762">
        <v>513</v>
      </c>
      <c r="BX3762" t="str">
        <v>MICURA</v>
      </c>
      <c r="BY3762" t="str">
        <v>ISMAILA ADEOSUN (MIC)</v>
      </c>
      <c r="BZ3762" s="31">
        <v>44882</v>
      </c>
      <c r="CA3762" s="40">
        <v>0.56649305555555551</v>
      </c>
      <c r="DB3762">
        <v>672</v>
      </c>
      <c r="DC3762" t="str">
        <v>MICURA</v>
      </c>
      <c r="DD3762" t="str">
        <v>EBOWE KENI (MIC)</v>
      </c>
      <c r="DE3762" s="31">
        <v>44883</v>
      </c>
      <c r="DF3762" s="40">
        <v>0.77394675925925926</v>
      </c>
    </row>
    <row r="3763" spans="1:110" x14ac:dyDescent="0.25">
      <c r="A3763" s="109" t="s">
        <v>2017</v>
      </c>
      <c r="B3763">
        <v>512</v>
      </c>
      <c r="C3763" s="109" t="s">
        <v>52</v>
      </c>
      <c r="D3763" s="109" t="s">
        <v>2044</v>
      </c>
      <c r="E3763" s="94">
        <v>44871</v>
      </c>
      <c r="F3763" s="174">
        <v>0.87988425925925928</v>
      </c>
      <c r="G3763">
        <v>2</v>
      </c>
      <c r="H3763" s="109" t="s">
        <v>2045</v>
      </c>
      <c r="I3763">
        <v>14137632</v>
      </c>
      <c r="AR3763">
        <v>20</v>
      </c>
      <c r="AS3763" t="str">
        <v>MICURA</v>
      </c>
      <c r="AT3763" t="str">
        <v>DAMILOLA OGUNBAMERU(MIC</v>
      </c>
      <c r="AU3763" s="31">
        <v>44886</v>
      </c>
      <c r="AV3763" s="40">
        <v>0.25244212962962964</v>
      </c>
      <c r="BW3763">
        <v>514</v>
      </c>
      <c r="BX3763" t="str">
        <v>OPERATIONS</v>
      </c>
      <c r="BY3763" t="str">
        <v>AICHENEDE ENDURANCE (OP</v>
      </c>
      <c r="BZ3763" s="31">
        <v>44882</v>
      </c>
      <c r="CA3763" s="40">
        <v>0.56656249999999997</v>
      </c>
      <c r="DB3763">
        <v>673</v>
      </c>
      <c r="DC3763" t="str">
        <v>MICURA</v>
      </c>
      <c r="DD3763" t="str">
        <v>FELIX EJIKE EZEOGU (MIC</v>
      </c>
      <c r="DE3763" s="31">
        <v>44883</v>
      </c>
      <c r="DF3763" s="40">
        <v>0.77401620370370372</v>
      </c>
    </row>
    <row r="3764" spans="1:110" x14ac:dyDescent="0.25">
      <c r="A3764" s="109" t="s">
        <v>2017</v>
      </c>
      <c r="B3764">
        <v>513</v>
      </c>
      <c r="C3764" s="109" t="s">
        <v>52</v>
      </c>
      <c r="D3764" s="109" t="s">
        <v>619</v>
      </c>
      <c r="E3764" s="94">
        <v>44871</v>
      </c>
      <c r="F3764" s="174">
        <v>0.88769675925925928</v>
      </c>
      <c r="G3764">
        <v>2</v>
      </c>
      <c r="H3764" s="109" t="s">
        <v>620</v>
      </c>
      <c r="I3764">
        <v>14812406</v>
      </c>
      <c r="AR3764">
        <v>21</v>
      </c>
      <c r="AS3764" t="str">
        <v>MICURA</v>
      </c>
      <c r="AT3764" t="str">
        <v>LIBERTY AROGUNDADE (MIC</v>
      </c>
      <c r="AU3764" s="31">
        <v>44886</v>
      </c>
      <c r="AV3764" s="40">
        <v>0.2525</v>
      </c>
      <c r="BW3764">
        <v>515</v>
      </c>
      <c r="BX3764" t="str">
        <v>MICURA</v>
      </c>
      <c r="BY3764" t="str">
        <v>BABA AUSTIN O. (MIC)</v>
      </c>
      <c r="BZ3764" s="31">
        <v>44882</v>
      </c>
      <c r="CA3764" s="40">
        <v>0.56887731481481485</v>
      </c>
      <c r="DB3764">
        <v>674</v>
      </c>
      <c r="DC3764" t="str">
        <v>MICURA</v>
      </c>
      <c r="DD3764" t="str">
        <v>NURUDEEN SANUSI (MIC)</v>
      </c>
      <c r="DE3764" s="31">
        <v>44883</v>
      </c>
      <c r="DF3764" s="40">
        <v>0.77409722222222221</v>
      </c>
    </row>
    <row r="3765" spans="1:110" x14ac:dyDescent="0.25">
      <c r="A3765" s="109" t="s">
        <v>2017</v>
      </c>
      <c r="B3765">
        <v>514</v>
      </c>
      <c r="C3765" s="109" t="s">
        <v>53</v>
      </c>
      <c r="D3765" s="109" t="s">
        <v>783</v>
      </c>
      <c r="E3765" s="94">
        <v>44871</v>
      </c>
      <c r="F3765" s="174">
        <v>0.9097453703703704</v>
      </c>
      <c r="G3765">
        <v>2</v>
      </c>
      <c r="H3765" s="109" t="s">
        <v>784</v>
      </c>
      <c r="I3765">
        <v>5463380</v>
      </c>
      <c r="AR3765">
        <v>22</v>
      </c>
      <c r="AS3765" t="str">
        <v>MICURA</v>
      </c>
      <c r="AT3765" t="str">
        <v>RICHARD AMAEZE (MIC)</v>
      </c>
      <c r="AU3765" s="31">
        <v>44886</v>
      </c>
      <c r="AV3765" s="40">
        <v>0.25259259259259259</v>
      </c>
      <c r="BW3765">
        <v>516</v>
      </c>
      <c r="BX3765" t="str">
        <v>OPERATIONS</v>
      </c>
      <c r="BY3765" t="str">
        <v>ALARAPE SALAMI (OPS)</v>
      </c>
      <c r="BZ3765" s="31">
        <v>44882</v>
      </c>
      <c r="CA3765" s="40">
        <v>0.56973379629629628</v>
      </c>
      <c r="DB3765">
        <v>675</v>
      </c>
      <c r="DC3765" t="str">
        <v>MICURA</v>
      </c>
      <c r="DD3765" t="str">
        <v>WISDOM ETIM W.(MIC)</v>
      </c>
      <c r="DE3765" s="31">
        <v>44883</v>
      </c>
      <c r="DF3765" s="40">
        <v>0.77416666666666667</v>
      </c>
    </row>
    <row r="3766" spans="1:110" x14ac:dyDescent="0.25">
      <c r="A3766" s="109" t="s">
        <v>2017</v>
      </c>
      <c r="B3766">
        <v>515</v>
      </c>
      <c r="C3766" s="109" t="s">
        <v>53</v>
      </c>
      <c r="D3766" s="109" t="s">
        <v>362</v>
      </c>
      <c r="E3766" s="94">
        <v>44871</v>
      </c>
      <c r="F3766" s="174">
        <v>0.97001157407407412</v>
      </c>
      <c r="G3766">
        <v>2</v>
      </c>
      <c r="H3766" s="109" t="s">
        <v>363</v>
      </c>
      <c r="I3766"/>
      <c r="AR3766">
        <v>23</v>
      </c>
      <c r="AS3766" t="str">
        <v>MICURA</v>
      </c>
      <c r="AT3766" t="str">
        <v>LAWAL YEKINI (MIC)</v>
      </c>
      <c r="AU3766" s="31">
        <v>44886</v>
      </c>
      <c r="AV3766" s="40">
        <v>0.25265046296296295</v>
      </c>
      <c r="BW3766">
        <v>517</v>
      </c>
      <c r="BX3766" t="str">
        <v>OPERATIONS</v>
      </c>
      <c r="BY3766" t="str">
        <v>NGBEKEN SUNDAY</v>
      </c>
      <c r="BZ3766" s="31">
        <v>44882</v>
      </c>
      <c r="CA3766" s="40">
        <v>0.57177083333333334</v>
      </c>
      <c r="DB3766">
        <v>676</v>
      </c>
      <c r="DC3766" t="str">
        <v>MICURA</v>
      </c>
      <c r="DD3766" t="str">
        <v>CHARLES AMADI (MIC)</v>
      </c>
      <c r="DE3766" s="31">
        <v>44883</v>
      </c>
      <c r="DF3766" s="40">
        <v>0.77424768518518516</v>
      </c>
    </row>
    <row r="3767" spans="1:110" x14ac:dyDescent="0.25">
      <c r="A3767" s="109" t="s">
        <v>2017</v>
      </c>
      <c r="B3767">
        <v>516</v>
      </c>
      <c r="C3767" s="109" t="s">
        <v>52</v>
      </c>
      <c r="D3767" s="109" t="s">
        <v>550</v>
      </c>
      <c r="E3767" s="94">
        <v>44871</v>
      </c>
      <c r="F3767" s="174">
        <v>0.97120370370370368</v>
      </c>
      <c r="G3767">
        <v>2</v>
      </c>
      <c r="H3767" s="109" t="s">
        <v>551</v>
      </c>
      <c r="I3767">
        <v>5417638</v>
      </c>
      <c r="AR3767">
        <v>24</v>
      </c>
      <c r="AS3767" t="str">
        <v>ENGINEERING</v>
      </c>
      <c r="AT3767" t="str">
        <v>OLADIPO TAJUDEEN (ENGR)</v>
      </c>
      <c r="AU3767" s="31">
        <v>44886</v>
      </c>
      <c r="AV3767" s="40">
        <v>0.2527314814814815</v>
      </c>
      <c r="BW3767">
        <v>518</v>
      </c>
      <c r="BX3767" t="str">
        <v>MICURA</v>
      </c>
      <c r="BY3767" t="str">
        <v>JEROME SUNDAY .O. (MIC)</v>
      </c>
      <c r="BZ3767" s="31">
        <v>44882</v>
      </c>
      <c r="CA3767" s="40">
        <v>0.59759259259259256</v>
      </c>
      <c r="DB3767">
        <v>677</v>
      </c>
      <c r="DC3767" t="str">
        <v>GATE OPS</v>
      </c>
      <c r="DD3767" t="str">
        <v>CHIGBU UCHENNA (GATE)</v>
      </c>
      <c r="DE3767" s="31">
        <v>44883</v>
      </c>
      <c r="DF3767" s="40">
        <v>0.77435185185185185</v>
      </c>
    </row>
    <row r="3768" spans="1:110" x14ac:dyDescent="0.25">
      <c r="A3768" s="109" t="s">
        <v>2017</v>
      </c>
      <c r="B3768">
        <v>517</v>
      </c>
      <c r="C3768" s="109" t="s">
        <v>52</v>
      </c>
      <c r="D3768" s="109" t="s">
        <v>304</v>
      </c>
      <c r="E3768" s="94">
        <v>44871</v>
      </c>
      <c r="F3768" s="174">
        <v>0.97298611111111111</v>
      </c>
      <c r="G3768">
        <v>2</v>
      </c>
      <c r="H3768" s="109" t="s">
        <v>305</v>
      </c>
      <c r="I3768">
        <v>5382631</v>
      </c>
      <c r="AR3768">
        <v>25</v>
      </c>
      <c r="AS3768" t="str">
        <v>MICURA</v>
      </c>
      <c r="AT3768" t="str">
        <v>ODEBODE OLUSHOLA (MIC)</v>
      </c>
      <c r="AU3768" s="31">
        <v>44886</v>
      </c>
      <c r="AV3768" s="40">
        <v>0.25324074074074077</v>
      </c>
      <c r="BW3768">
        <v>519</v>
      </c>
      <c r="BX3768" t="str">
        <v>ENGINEERING</v>
      </c>
      <c r="BY3768" t="str">
        <v>OGUNWEIDE ADETOLA  (ENG</v>
      </c>
      <c r="BZ3768" s="31">
        <v>44882</v>
      </c>
      <c r="CA3768" s="40">
        <v>0.59791666666666665</v>
      </c>
      <c r="DB3768">
        <v>678</v>
      </c>
      <c r="DC3768" t="str">
        <v>MICURA</v>
      </c>
      <c r="DD3768" t="str">
        <v>INOGUS RASAQ (MICURA)</v>
      </c>
      <c r="DE3768" s="31">
        <v>44883</v>
      </c>
      <c r="DF3768" s="40">
        <v>0.77443287037037034</v>
      </c>
    </row>
    <row r="3769" spans="1:110" x14ac:dyDescent="0.25">
      <c r="A3769" s="109" t="s">
        <v>2017</v>
      </c>
      <c r="B3769">
        <v>518</v>
      </c>
      <c r="C3769" s="109" t="s">
        <v>54</v>
      </c>
      <c r="D3769" s="109" t="s">
        <v>382</v>
      </c>
      <c r="E3769" s="94">
        <v>44871</v>
      </c>
      <c r="F3769" s="174">
        <v>0.97422453703703704</v>
      </c>
      <c r="G3769">
        <v>2</v>
      </c>
      <c r="H3769" s="109" t="s">
        <v>383</v>
      </c>
      <c r="I3769">
        <v>5475615</v>
      </c>
      <c r="AR3769">
        <v>26</v>
      </c>
      <c r="AS3769" t="str">
        <v>OPERATIONS</v>
      </c>
      <c r="AT3769" t="str">
        <v>OLANIPEKUN SIMON O (MIC</v>
      </c>
      <c r="AU3769" s="31">
        <v>44886</v>
      </c>
      <c r="AV3769" s="40">
        <v>0.25331018518518517</v>
      </c>
      <c r="BW3769">
        <v>520</v>
      </c>
      <c r="BX3769" t="str">
        <v>OPERATIONS</v>
      </c>
      <c r="BY3769" t="str">
        <v>NWABUEZE OKORO (OPS)</v>
      </c>
      <c r="BZ3769" s="31">
        <v>44882</v>
      </c>
      <c r="CA3769" s="40">
        <v>0.59803240740740737</v>
      </c>
      <c r="DB3769">
        <v>679</v>
      </c>
      <c r="DC3769" t="str">
        <v>MICURA</v>
      </c>
      <c r="DD3769" t="str">
        <v>ARIAJEGBA ENDURANCE (MIC</v>
      </c>
      <c r="DE3769" s="31">
        <v>44883</v>
      </c>
      <c r="DF3769" s="40">
        <v>0.77451388888888884</v>
      </c>
    </row>
    <row r="3770" spans="1:110" x14ac:dyDescent="0.25">
      <c r="A3770" s="109" t="s">
        <v>2017</v>
      </c>
      <c r="B3770">
        <v>519</v>
      </c>
      <c r="C3770" s="109" t="s">
        <v>54</v>
      </c>
      <c r="D3770" s="109" t="s">
        <v>682</v>
      </c>
      <c r="E3770" s="94">
        <v>44871</v>
      </c>
      <c r="F3770" s="174">
        <v>0.97430555555555554</v>
      </c>
      <c r="G3770">
        <v>2</v>
      </c>
      <c r="H3770" s="109" t="s">
        <v>683</v>
      </c>
      <c r="I3770">
        <v>5333932</v>
      </c>
      <c r="AR3770">
        <v>27</v>
      </c>
      <c r="AS3770" t="str">
        <v>OPERATIONS</v>
      </c>
      <c r="AT3770" t="str">
        <v>MONDAY UNWANA</v>
      </c>
      <c r="AU3770" s="31">
        <v>44886</v>
      </c>
      <c r="AV3770" s="40">
        <v>0.25386574074074075</v>
      </c>
      <c r="BW3770">
        <v>521</v>
      </c>
      <c r="BX3770" t="str">
        <v>MICURA</v>
      </c>
      <c r="BY3770" t="str">
        <v>OJUOLAPE SIMEON (MIC)</v>
      </c>
      <c r="BZ3770" s="31">
        <v>44882</v>
      </c>
      <c r="CA3770" s="40">
        <v>0.59821759259259255</v>
      </c>
      <c r="DB3770">
        <v>680</v>
      </c>
      <c r="DC3770" t="str">
        <v>ENGINEERING</v>
      </c>
      <c r="DD3770" t="str">
        <v>EZE OKECHUKWU (ENG)</v>
      </c>
      <c r="DE3770" s="31">
        <v>44883</v>
      </c>
      <c r="DF3770" s="40">
        <v>0.7747222222222222</v>
      </c>
    </row>
    <row r="3771" spans="1:110" x14ac:dyDescent="0.25">
      <c r="A3771" s="109" t="s">
        <v>2017</v>
      </c>
      <c r="B3771">
        <v>520</v>
      </c>
      <c r="C3771" s="109" t="s">
        <v>54</v>
      </c>
      <c r="D3771" s="109" t="s">
        <v>442</v>
      </c>
      <c r="E3771" s="94">
        <v>44871</v>
      </c>
      <c r="F3771" s="174">
        <v>0.97679398148148144</v>
      </c>
      <c r="G3771">
        <v>2</v>
      </c>
      <c r="H3771" s="109" t="s">
        <v>443</v>
      </c>
      <c r="I3771">
        <v>5481406</v>
      </c>
      <c r="AR3771">
        <v>28</v>
      </c>
      <c r="AS3771" t="str">
        <v>MICURA</v>
      </c>
      <c r="AT3771" t="str">
        <v>SIKIRU TAIWO (MIC)</v>
      </c>
      <c r="AU3771" s="31">
        <v>44886</v>
      </c>
      <c r="AV3771" s="40">
        <v>0.25394675925925925</v>
      </c>
      <c r="BW3771">
        <v>522</v>
      </c>
      <c r="BX3771" t="str">
        <v>MICURA</v>
      </c>
      <c r="BY3771" t="str">
        <v>IFARA JOHNSON (MIC)</v>
      </c>
      <c r="BZ3771" s="31">
        <v>44882</v>
      </c>
      <c r="CA3771" s="40">
        <v>0.5983680555555555</v>
      </c>
      <c r="DB3771">
        <v>681</v>
      </c>
      <c r="DC3771" t="str">
        <v>ENGINEERING</v>
      </c>
      <c r="DD3771" t="str">
        <v>AJIBOYE LANRE (ENGR)</v>
      </c>
      <c r="DE3771" s="31">
        <v>44883</v>
      </c>
      <c r="DF3771" s="40">
        <v>0.77479166666666666</v>
      </c>
    </row>
    <row r="3772" spans="1:110" x14ac:dyDescent="0.25">
      <c r="A3772" s="109" t="s">
        <v>2017</v>
      </c>
      <c r="B3772">
        <v>521</v>
      </c>
      <c r="C3772" s="109" t="s">
        <v>52</v>
      </c>
      <c r="D3772" s="109" t="s">
        <v>306</v>
      </c>
      <c r="E3772" s="94">
        <v>44871</v>
      </c>
      <c r="F3772" s="174">
        <v>0.97704861111111108</v>
      </c>
      <c r="G3772">
        <v>2</v>
      </c>
      <c r="H3772" s="109" t="s">
        <v>307</v>
      </c>
      <c r="I3772">
        <v>5391490</v>
      </c>
      <c r="AR3772">
        <v>29</v>
      </c>
      <c r="AS3772" t="str">
        <v>MICURA</v>
      </c>
      <c r="AT3772" t="str">
        <v>ADETUNJI OLALEKAN (MIC)</v>
      </c>
      <c r="AU3772" s="31">
        <v>44886</v>
      </c>
      <c r="AV3772" s="40">
        <v>0.25400462962962961</v>
      </c>
      <c r="BW3772">
        <v>523</v>
      </c>
      <c r="BX3772" t="str">
        <v>MICURA</v>
      </c>
      <c r="BY3772" t="str">
        <v>ADEMOLA ELLIOT (MIC)</v>
      </c>
      <c r="BZ3772" s="31">
        <v>44882</v>
      </c>
      <c r="CA3772" s="40">
        <v>0.59896990740740741</v>
      </c>
      <c r="DB3772">
        <v>682</v>
      </c>
      <c r="DC3772" t="str">
        <v>MICURA</v>
      </c>
      <c r="DD3772" t="str">
        <v>ISRAEL BRIGHT XMAS (MIC)</v>
      </c>
      <c r="DE3772" s="31">
        <v>44883</v>
      </c>
      <c r="DF3772" s="40">
        <v>0.77513888888888893</v>
      </c>
    </row>
    <row r="3773" spans="1:110" x14ac:dyDescent="0.25">
      <c r="A3773" s="109" t="s">
        <v>2017</v>
      </c>
      <c r="B3773">
        <v>522</v>
      </c>
      <c r="C3773" s="109" t="s">
        <v>54</v>
      </c>
      <c r="D3773" s="109" t="s">
        <v>424</v>
      </c>
      <c r="E3773" s="94">
        <v>44871</v>
      </c>
      <c r="F3773" s="174">
        <v>0.99881944444444448</v>
      </c>
      <c r="G3773">
        <v>2</v>
      </c>
      <c r="H3773" s="109" t="s">
        <v>425</v>
      </c>
      <c r="I3773">
        <v>5350400</v>
      </c>
      <c r="AR3773">
        <v>30</v>
      </c>
      <c r="AS3773" t="str">
        <v>ENGINEERING</v>
      </c>
      <c r="AT3773" t="str">
        <v>ADENEKAN OLUSEGUN (ENGR</v>
      </c>
      <c r="AU3773" s="31">
        <v>44886</v>
      </c>
      <c r="AV3773" s="40">
        <v>0.25407407407407406</v>
      </c>
      <c r="BW3773">
        <v>524</v>
      </c>
      <c r="BX3773" t="str">
        <v>MICURA</v>
      </c>
      <c r="BY3773" t="str">
        <v>BASSEY AUSTINE (MICURA)</v>
      </c>
      <c r="BZ3773" s="31">
        <v>44882</v>
      </c>
      <c r="CA3773" s="40">
        <v>0.5993518518518518</v>
      </c>
      <c r="DB3773">
        <v>683</v>
      </c>
      <c r="DC3773" t="str">
        <v>MICURA</v>
      </c>
      <c r="DD3773" t="str">
        <v>OKORO BENJAMIN (MIC)</v>
      </c>
      <c r="DE3773" s="31">
        <v>44883</v>
      </c>
      <c r="DF3773" s="40">
        <v>0.77520833333333339</v>
      </c>
    </row>
    <row r="3774" spans="1:110" x14ac:dyDescent="0.25">
      <c r="A3774" s="109" t="s">
        <v>2046</v>
      </c>
      <c r="B3774">
        <v>1</v>
      </c>
      <c r="C3774" s="109" t="s">
        <v>53</v>
      </c>
      <c r="D3774" s="109" t="s">
        <v>714</v>
      </c>
      <c r="E3774" s="94">
        <v>44872</v>
      </c>
      <c r="F3774" s="174">
        <v>5.5902777777777773E-3</v>
      </c>
      <c r="G3774">
        <v>2</v>
      </c>
      <c r="H3774" s="109" t="s">
        <v>715</v>
      </c>
      <c r="I3774"/>
      <c r="AR3774">
        <v>31</v>
      </c>
      <c r="AS3774" t="str">
        <v>MICURA</v>
      </c>
      <c r="AT3774" t="str">
        <v>NWOKOCHA IKECHUKWU (MIC)</v>
      </c>
      <c r="AU3774" s="31">
        <v>44886</v>
      </c>
      <c r="AV3774" s="40">
        <v>0.25414351851851852</v>
      </c>
      <c r="BW3774">
        <v>525</v>
      </c>
      <c r="BX3774" t="str">
        <v>OPERATIONS</v>
      </c>
      <c r="BY3774" t="str">
        <v>AMOO NAJEEM (OPS)</v>
      </c>
      <c r="BZ3774" s="31">
        <v>44882</v>
      </c>
      <c r="CA3774" s="40">
        <v>0.59972222222222227</v>
      </c>
      <c r="DB3774">
        <v>684</v>
      </c>
      <c r="DC3774" t="str">
        <v>OPERATIONS</v>
      </c>
      <c r="DD3774" t="str">
        <v>OTUDJE DANIEL O.</v>
      </c>
      <c r="DE3774" s="31">
        <v>44883</v>
      </c>
      <c r="DF3774" s="40">
        <v>0.77527777777777773</v>
      </c>
    </row>
    <row r="3775" spans="1:110" x14ac:dyDescent="0.25">
      <c r="A3775" s="109" t="s">
        <v>2046</v>
      </c>
      <c r="B3775">
        <v>2</v>
      </c>
      <c r="C3775" s="109" t="s">
        <v>53</v>
      </c>
      <c r="D3775" s="109" t="s">
        <v>704</v>
      </c>
      <c r="E3775" s="94">
        <v>44872</v>
      </c>
      <c r="F3775" s="174">
        <v>1.0729166666666666E-2</v>
      </c>
      <c r="G3775">
        <v>2</v>
      </c>
      <c r="H3775" s="109" t="s">
        <v>705</v>
      </c>
      <c r="I3775"/>
      <c r="AR3775">
        <v>32</v>
      </c>
      <c r="AS3775" t="str">
        <v>ENGINEERING</v>
      </c>
      <c r="AT3775" t="str">
        <v>OLOWOBOYE TOSIN (ENGR)</v>
      </c>
      <c r="AU3775" s="31">
        <v>44886</v>
      </c>
      <c r="AV3775" s="40">
        <v>0.25446759259259261</v>
      </c>
      <c r="BW3775">
        <v>526</v>
      </c>
      <c r="BX3775" t="str">
        <v>OLM</v>
      </c>
      <c r="BY3775" t="str">
        <v>JOSHUA OLAWUYI (OLM)</v>
      </c>
      <c r="BZ3775" s="31">
        <v>44882</v>
      </c>
      <c r="CA3775" s="40">
        <v>0.60043981481481479</v>
      </c>
      <c r="DB3775">
        <v>685</v>
      </c>
      <c r="DC3775" t="str">
        <v>OPERATIONS</v>
      </c>
      <c r="DD3775" t="str">
        <v>OKONJO CHUKS JAMES (OPS</v>
      </c>
      <c r="DE3775" s="31">
        <v>44883</v>
      </c>
      <c r="DF3775" s="40">
        <v>0.77539351851851857</v>
      </c>
    </row>
    <row r="3776" spans="1:110" x14ac:dyDescent="0.25">
      <c r="A3776" s="109" t="s">
        <v>2046</v>
      </c>
      <c r="B3776">
        <v>3</v>
      </c>
      <c r="C3776" s="109" t="s">
        <v>53</v>
      </c>
      <c r="D3776" s="109" t="s">
        <v>1282</v>
      </c>
      <c r="E3776" s="94">
        <v>44872</v>
      </c>
      <c r="F3776" s="174">
        <v>1.954861111111111E-2</v>
      </c>
      <c r="G3776">
        <v>2</v>
      </c>
      <c r="H3776" s="109" t="s">
        <v>1283</v>
      </c>
      <c r="I3776">
        <v>2099344</v>
      </c>
      <c r="AR3776">
        <v>33</v>
      </c>
      <c r="AS3776" t="str">
        <v>MICURA</v>
      </c>
      <c r="AT3776" t="str">
        <v>ABDULLAHI OMOKAYODE (MIC</v>
      </c>
      <c r="AU3776" s="31">
        <v>44886</v>
      </c>
      <c r="AV3776" s="40">
        <v>0.25481481481481483</v>
      </c>
      <c r="BW3776">
        <v>527</v>
      </c>
      <c r="BX3776" t="str">
        <v>MICURA</v>
      </c>
      <c r="BY3776" t="str">
        <v>EBOWE KENI (MIC)</v>
      </c>
      <c r="BZ3776" s="31">
        <v>44882</v>
      </c>
      <c r="CA3776" s="40">
        <v>0.60054398148148147</v>
      </c>
      <c r="DB3776">
        <v>686</v>
      </c>
      <c r="DC3776" t="str">
        <v>ENGINEERING</v>
      </c>
      <c r="DD3776" t="str">
        <v>UWADINMA UGOCHUKWU  (EN</v>
      </c>
      <c r="DE3776" s="31">
        <v>44883</v>
      </c>
      <c r="DF3776" s="40">
        <v>0.77546296296296291</v>
      </c>
    </row>
    <row r="3777" spans="1:110" x14ac:dyDescent="0.25">
      <c r="A3777" s="109" t="s">
        <v>2046</v>
      </c>
      <c r="B3777">
        <v>4</v>
      </c>
      <c r="C3777" s="109" t="s">
        <v>53</v>
      </c>
      <c r="D3777" s="109" t="s">
        <v>396</v>
      </c>
      <c r="E3777" s="94">
        <v>44872</v>
      </c>
      <c r="F3777" s="174">
        <v>2.7002314814814816E-2</v>
      </c>
      <c r="G3777">
        <v>2</v>
      </c>
      <c r="H3777" s="109" t="s">
        <v>397</v>
      </c>
      <c r="I3777">
        <v>6717462</v>
      </c>
      <c r="AR3777">
        <v>34</v>
      </c>
      <c r="AS3777" t="str">
        <v>ENGINEERING</v>
      </c>
      <c r="AT3777" t="str">
        <v>AIGBIREMHON ODION (ENGR</v>
      </c>
      <c r="AU3777" s="31">
        <v>44886</v>
      </c>
      <c r="AV3777" s="40">
        <v>0.25506944444444446</v>
      </c>
      <c r="BW3777">
        <v>528</v>
      </c>
      <c r="BX3777" t="str">
        <v>MICURA</v>
      </c>
      <c r="BY3777" t="str">
        <v>OLUSHOLA AYORINDE (MIC)</v>
      </c>
      <c r="BZ3777" s="31">
        <v>44882</v>
      </c>
      <c r="CA3777" s="40">
        <v>0.60288194444444443</v>
      </c>
      <c r="DB3777">
        <v>687</v>
      </c>
      <c r="DC3777" t="str">
        <v>MICURA</v>
      </c>
      <c r="DD3777" t="str">
        <v>TAIWO TORIOLA  (MIC)</v>
      </c>
      <c r="DE3777" s="31">
        <v>44883</v>
      </c>
      <c r="DF3777" s="40">
        <v>0.77555555555555555</v>
      </c>
    </row>
    <row r="3778" spans="1:110" x14ac:dyDescent="0.25">
      <c r="A3778" s="109" t="s">
        <v>2046</v>
      </c>
      <c r="B3778">
        <v>5</v>
      </c>
      <c r="C3778" s="109" t="s">
        <v>52</v>
      </c>
      <c r="D3778" s="109" t="s">
        <v>2044</v>
      </c>
      <c r="E3778" s="94">
        <v>44872</v>
      </c>
      <c r="F3778" s="174">
        <v>3.8576388888888889E-2</v>
      </c>
      <c r="G3778">
        <v>2</v>
      </c>
      <c r="H3778" s="109" t="s">
        <v>2045</v>
      </c>
      <c r="I3778">
        <v>14137632</v>
      </c>
      <c r="AR3778">
        <v>35</v>
      </c>
      <c r="AS3778" t="str">
        <v>OPERATIONS</v>
      </c>
      <c r="AT3778" t="str">
        <v>TALIATU AYINLA (OPS)</v>
      </c>
      <c r="AU3778" s="31">
        <v>44886</v>
      </c>
      <c r="AV3778" s="40">
        <v>0.25520833333333331</v>
      </c>
      <c r="BW3778">
        <v>529</v>
      </c>
      <c r="BX3778" t="str">
        <v>ENGINEERING</v>
      </c>
      <c r="BY3778" t="str">
        <v>LAWAL IBRAHIM (ENGR)</v>
      </c>
      <c r="BZ3778" s="31">
        <v>44882</v>
      </c>
      <c r="CA3778" s="40">
        <v>0.60293981481481485</v>
      </c>
      <c r="DB3778">
        <v>688</v>
      </c>
      <c r="DC3778" t="str">
        <v>MICURA</v>
      </c>
      <c r="DD3778" t="str">
        <v>QUADRI TAJUDEEN (MIC)</v>
      </c>
      <c r="DE3778" s="31">
        <v>44883</v>
      </c>
      <c r="DF3778" s="40">
        <v>0.77562500000000001</v>
      </c>
    </row>
    <row r="3779" spans="1:110" x14ac:dyDescent="0.25">
      <c r="A3779" s="109" t="s">
        <v>2046</v>
      </c>
      <c r="B3779">
        <v>6</v>
      </c>
      <c r="C3779" s="109" t="s">
        <v>54</v>
      </c>
      <c r="D3779" s="109" t="s">
        <v>544</v>
      </c>
      <c r="E3779" s="94">
        <v>44872</v>
      </c>
      <c r="F3779" s="174">
        <v>5.6273148148148149E-2</v>
      </c>
      <c r="G3779">
        <v>2</v>
      </c>
      <c r="H3779" s="109" t="s">
        <v>545</v>
      </c>
      <c r="I3779">
        <v>5380940</v>
      </c>
      <c r="AR3779">
        <v>36</v>
      </c>
      <c r="AS3779" t="str">
        <v>ENGINEERING</v>
      </c>
      <c r="AT3779" t="str">
        <v>YINUSA SALIU ADEBAYO</v>
      </c>
      <c r="AU3779" s="31">
        <v>44886</v>
      </c>
      <c r="AV3779" s="40">
        <v>0.25548611111111114</v>
      </c>
      <c r="BW3779">
        <v>530</v>
      </c>
      <c r="BX3779" t="str">
        <v>MICURA</v>
      </c>
      <c r="BY3779" t="str">
        <v>SAMUEL UWAEME (MIC)</v>
      </c>
      <c r="BZ3779" s="31">
        <v>44882</v>
      </c>
      <c r="CA3779" s="40">
        <v>0.62151620370370375</v>
      </c>
      <c r="DB3779">
        <v>689</v>
      </c>
      <c r="DC3779" t="str">
        <v>ENGINEERING</v>
      </c>
      <c r="DD3779" t="str">
        <v>CONFIDENCE NWIGWE(DRV)</v>
      </c>
      <c r="DE3779" s="31">
        <v>44883</v>
      </c>
      <c r="DF3779" s="40">
        <v>0.77572916666666669</v>
      </c>
    </row>
    <row r="3780" spans="1:110" x14ac:dyDescent="0.25">
      <c r="A3780" s="109" t="s">
        <v>2046</v>
      </c>
      <c r="B3780">
        <v>7</v>
      </c>
      <c r="C3780" s="109" t="s">
        <v>52</v>
      </c>
      <c r="D3780" s="109" t="s">
        <v>318</v>
      </c>
      <c r="E3780" s="94">
        <v>44872</v>
      </c>
      <c r="F3780" s="174">
        <v>5.8865740740740739E-2</v>
      </c>
      <c r="G3780">
        <v>2</v>
      </c>
      <c r="H3780" s="109" t="s">
        <v>319</v>
      </c>
      <c r="I3780">
        <v>2037561</v>
      </c>
      <c r="AR3780">
        <v>37</v>
      </c>
      <c r="AS3780" t="str">
        <v>MICURA</v>
      </c>
      <c r="AT3780" t="str">
        <v>YAKUBU JACOB (MIC)</v>
      </c>
      <c r="AU3780" s="31">
        <v>44886</v>
      </c>
      <c r="AV3780" s="40">
        <v>0.25556712962962963</v>
      </c>
      <c r="BW3780">
        <v>531</v>
      </c>
      <c r="BX3780" t="str">
        <v>ENGINEERING</v>
      </c>
      <c r="BY3780" t="str">
        <v>ALIGBE VINCENT (ENGR)</v>
      </c>
      <c r="BZ3780" s="31">
        <v>44882</v>
      </c>
      <c r="CA3780" s="40">
        <v>0.62708333333333333</v>
      </c>
      <c r="DB3780">
        <v>690</v>
      </c>
      <c r="DC3780" t="str">
        <v>MICURA</v>
      </c>
      <c r="DD3780" t="str">
        <v>MOMODU ABDULAI (MIC)</v>
      </c>
      <c r="DE3780" s="31">
        <v>44883</v>
      </c>
      <c r="DF3780" s="40">
        <v>0.77587962962962964</v>
      </c>
    </row>
    <row r="3781" spans="1:110" x14ac:dyDescent="0.25">
      <c r="A3781" s="109" t="s">
        <v>2046</v>
      </c>
      <c r="B3781">
        <v>8</v>
      </c>
      <c r="C3781" s="109" t="s">
        <v>52</v>
      </c>
      <c r="D3781" s="109" t="s">
        <v>1600</v>
      </c>
      <c r="E3781" s="94">
        <v>44872</v>
      </c>
      <c r="F3781" s="174">
        <v>5.8946759259259261E-2</v>
      </c>
      <c r="G3781">
        <v>2</v>
      </c>
      <c r="H3781" s="109" t="s">
        <v>1601</v>
      </c>
      <c r="I3781">
        <v>8257008</v>
      </c>
      <c r="AR3781">
        <v>38</v>
      </c>
      <c r="AS3781" t="str">
        <v>ENGINEERING</v>
      </c>
      <c r="AT3781" t="str">
        <v>AZUM RICHARD (ENGR)</v>
      </c>
      <c r="AU3781" s="31">
        <v>44886</v>
      </c>
      <c r="AV3781" s="40">
        <v>0.25567129629629631</v>
      </c>
      <c r="BW3781">
        <v>532</v>
      </c>
      <c r="BX3781" t="str">
        <v>OPERATIONS</v>
      </c>
      <c r="BY3781" t="str">
        <v>RAFIU KADIRI (OPS)</v>
      </c>
      <c r="BZ3781" s="31">
        <v>44882</v>
      </c>
      <c r="CA3781" s="40">
        <v>0.63186342592592593</v>
      </c>
      <c r="DB3781">
        <v>691</v>
      </c>
      <c r="DC3781" t="str">
        <v>MICURA</v>
      </c>
      <c r="DD3781" t="str">
        <v>ADESOJI OYEBANJI (MIC)</v>
      </c>
      <c r="DE3781" s="31">
        <v>44883</v>
      </c>
      <c r="DF3781" s="40">
        <v>0.77621527777777777</v>
      </c>
    </row>
    <row r="3782" spans="1:110" x14ac:dyDescent="0.25">
      <c r="A3782" s="109" t="s">
        <v>2046</v>
      </c>
      <c r="B3782">
        <v>9</v>
      </c>
      <c r="C3782" s="109" t="s">
        <v>53</v>
      </c>
      <c r="D3782" s="109" t="s">
        <v>266</v>
      </c>
      <c r="E3782" s="94">
        <v>44872</v>
      </c>
      <c r="F3782" s="174">
        <v>5.9594907407407409E-2</v>
      </c>
      <c r="G3782">
        <v>2</v>
      </c>
      <c r="H3782" s="109" t="s">
        <v>267</v>
      </c>
      <c r="I3782">
        <v>2024832</v>
      </c>
      <c r="AR3782">
        <v>39</v>
      </c>
      <c r="AS3782" t="str">
        <v>ENGINEERING</v>
      </c>
      <c r="AT3782" t="str">
        <v>AKINGBOYE TEMIDAYO</v>
      </c>
      <c r="AU3782" s="31">
        <v>44886</v>
      </c>
      <c r="AV3782" s="40">
        <v>0.25619212962962962</v>
      </c>
      <c r="BW3782">
        <v>533</v>
      </c>
      <c r="BX3782" t="str">
        <v>MICURA</v>
      </c>
      <c r="BY3782" t="str">
        <v>MARSHALL STEPHEN (MIC)</v>
      </c>
      <c r="BZ3782" s="31">
        <v>44882</v>
      </c>
      <c r="CA3782" s="40">
        <v>0.63800925925925922</v>
      </c>
      <c r="DB3782">
        <v>692</v>
      </c>
      <c r="DC3782" t="str">
        <v>MICURA</v>
      </c>
      <c r="DD3782" t="str">
        <v>WAIDI OGUNDEYI (MIC)</v>
      </c>
      <c r="DE3782" s="31">
        <v>44883</v>
      </c>
      <c r="DF3782" s="40">
        <v>0.77628472222222222</v>
      </c>
    </row>
    <row r="3783" spans="1:110" x14ac:dyDescent="0.25">
      <c r="A3783" s="109" t="s">
        <v>2046</v>
      </c>
      <c r="B3783">
        <v>10</v>
      </c>
      <c r="C3783" s="109" t="s">
        <v>53</v>
      </c>
      <c r="D3783" s="109" t="s">
        <v>366</v>
      </c>
      <c r="E3783" s="94">
        <v>44872</v>
      </c>
      <c r="F3783" s="174">
        <v>6.0057870370370373E-2</v>
      </c>
      <c r="G3783">
        <v>2</v>
      </c>
      <c r="H3783" s="109" t="s">
        <v>367</v>
      </c>
      <c r="I3783"/>
      <c r="AR3783">
        <v>40</v>
      </c>
      <c r="AS3783" t="str">
        <v>ENGINEERING</v>
      </c>
      <c r="AT3783" t="str">
        <v>IMONI FRIDAY (ENGNR)</v>
      </c>
      <c r="AU3783" s="31">
        <v>44886</v>
      </c>
      <c r="AV3783" s="40">
        <v>0.25626157407407407</v>
      </c>
      <c r="BW3783">
        <v>534</v>
      </c>
      <c r="BX3783" t="str">
        <v>ENGINEERING</v>
      </c>
      <c r="BY3783" t="str">
        <v>BOLAJI SOLOMON (ENGR)</v>
      </c>
      <c r="BZ3783" s="31">
        <v>44882</v>
      </c>
      <c r="CA3783" s="40">
        <v>0.63884259259259257</v>
      </c>
      <c r="DB3783">
        <v>693</v>
      </c>
      <c r="DC3783" t="str">
        <v>OPERATIONS</v>
      </c>
      <c r="DD3783" t="str">
        <v>JAMES VICTOR S. (OPS)</v>
      </c>
      <c r="DE3783" s="31">
        <v>44883</v>
      </c>
      <c r="DF3783" s="40">
        <v>0.77635416666666668</v>
      </c>
    </row>
    <row r="3784" spans="1:110" x14ac:dyDescent="0.25">
      <c r="A3784" s="109" t="s">
        <v>2046</v>
      </c>
      <c r="B3784">
        <v>11</v>
      </c>
      <c r="C3784" s="109" t="s">
        <v>52</v>
      </c>
      <c r="D3784" s="109" t="s">
        <v>1238</v>
      </c>
      <c r="E3784" s="94">
        <v>44872</v>
      </c>
      <c r="F3784" s="174">
        <v>0.21340277777777777</v>
      </c>
      <c r="G3784">
        <v>2</v>
      </c>
      <c r="H3784" s="109" t="s">
        <v>1239</v>
      </c>
      <c r="I3784">
        <v>5332768</v>
      </c>
      <c r="AR3784">
        <v>41</v>
      </c>
      <c r="AS3784" t="str">
        <v>MICURA</v>
      </c>
      <c r="AT3784" t="str">
        <v>YUSUF TAIWO (MIC)</v>
      </c>
      <c r="AU3784" s="31">
        <v>44886</v>
      </c>
      <c r="AV3784" s="40">
        <v>0.25636574074074076</v>
      </c>
      <c r="BW3784">
        <v>535</v>
      </c>
      <c r="BX3784" t="str">
        <v>OPERATIONS</v>
      </c>
      <c r="BY3784" t="str">
        <v>ADENIJI AYOMIDE (OPS)</v>
      </c>
      <c r="BZ3784" s="31">
        <v>44882</v>
      </c>
      <c r="CA3784" s="40">
        <v>0.64106481481481481</v>
      </c>
      <c r="DB3784">
        <v>694</v>
      </c>
      <c r="DC3784" t="str">
        <v>ENGINEERING</v>
      </c>
      <c r="DD3784" t="str">
        <v>OKPANEFE JOSEPH (ENGR)</v>
      </c>
      <c r="DE3784" s="31">
        <v>44883</v>
      </c>
      <c r="DF3784" s="40">
        <v>0.77644675925925921</v>
      </c>
    </row>
    <row r="3785" spans="1:110" x14ac:dyDescent="0.25">
      <c r="A3785" s="109" t="s">
        <v>2046</v>
      </c>
      <c r="B3785">
        <v>12</v>
      </c>
      <c r="C3785" s="109" t="s">
        <v>53</v>
      </c>
      <c r="D3785" s="109" t="s">
        <v>1270</v>
      </c>
      <c r="E3785" s="94">
        <v>44872</v>
      </c>
      <c r="F3785" s="174">
        <v>0.24938657407407408</v>
      </c>
      <c r="G3785">
        <v>2</v>
      </c>
      <c r="H3785" s="109" t="s">
        <v>1271</v>
      </c>
      <c r="I3785"/>
      <c r="AR3785">
        <v>42</v>
      </c>
      <c r="AS3785" t="str">
        <v>OPERATIONS</v>
      </c>
      <c r="AT3785" t="str">
        <v>UGOCHUKWU IBENEMEH (OPS</v>
      </c>
      <c r="AU3785" s="31">
        <v>44886</v>
      </c>
      <c r="AV3785" s="40">
        <v>0.25643518518518521</v>
      </c>
      <c r="BW3785">
        <v>536</v>
      </c>
      <c r="BX3785" t="str">
        <v>OPERATIONS</v>
      </c>
      <c r="BY3785" t="str">
        <v>EMMANUEL PROSPER N. (OP</v>
      </c>
      <c r="BZ3785" s="31">
        <v>44882</v>
      </c>
      <c r="CA3785" s="40">
        <v>0.64295138888888892</v>
      </c>
      <c r="DB3785">
        <v>695</v>
      </c>
      <c r="DC3785" t="str">
        <v>ENGINEERING</v>
      </c>
      <c r="DD3785" t="str">
        <v>EBO KEHINDE (ENGR)</v>
      </c>
      <c r="DE3785" s="31">
        <v>44883</v>
      </c>
      <c r="DF3785" s="40">
        <v>0.77657407407407408</v>
      </c>
    </row>
    <row r="3786" spans="1:110" x14ac:dyDescent="0.25">
      <c r="A3786" s="109" t="s">
        <v>2046</v>
      </c>
      <c r="B3786">
        <v>13</v>
      </c>
      <c r="C3786" s="109" t="s">
        <v>53</v>
      </c>
      <c r="D3786" s="109" t="s">
        <v>1519</v>
      </c>
      <c r="E3786" s="94">
        <v>44872</v>
      </c>
      <c r="F3786" s="174">
        <v>0.24945601851851851</v>
      </c>
      <c r="G3786">
        <v>2</v>
      </c>
      <c r="H3786" s="109" t="s">
        <v>1520</v>
      </c>
      <c r="I3786"/>
      <c r="AR3786">
        <v>43</v>
      </c>
      <c r="AS3786" t="str">
        <v>MICURA</v>
      </c>
      <c r="AT3786" t="str">
        <v>CHINEDU VICTOR (MIC)</v>
      </c>
      <c r="AU3786" s="31">
        <v>44886</v>
      </c>
      <c r="AV3786" s="40">
        <v>0.25686342592592593</v>
      </c>
      <c r="BW3786">
        <v>537</v>
      </c>
      <c r="BX3786" t="str">
        <v>OPERATIONS</v>
      </c>
      <c r="BY3786" t="str">
        <v>ONOKA PAUL EMEKA</v>
      </c>
      <c r="BZ3786" s="31">
        <v>44882</v>
      </c>
      <c r="CA3786" s="40">
        <v>0.6434375</v>
      </c>
      <c r="DB3786">
        <v>696</v>
      </c>
      <c r="DC3786" t="str">
        <v>OPERATIONS</v>
      </c>
      <c r="DD3786" t="str">
        <v>OLATUNJI SAMUEL (OPS)</v>
      </c>
      <c r="DE3786" s="31">
        <v>44883</v>
      </c>
      <c r="DF3786" s="40">
        <v>0.77667824074074077</v>
      </c>
    </row>
    <row r="3787" spans="1:110" x14ac:dyDescent="0.25">
      <c r="A3787" s="109" t="s">
        <v>2046</v>
      </c>
      <c r="B3787">
        <v>14</v>
      </c>
      <c r="C3787" s="109" t="s">
        <v>53</v>
      </c>
      <c r="D3787" s="109" t="s">
        <v>1580</v>
      </c>
      <c r="E3787" s="94">
        <v>44872</v>
      </c>
      <c r="F3787" s="174">
        <v>0.24953703703703703</v>
      </c>
      <c r="G3787">
        <v>2</v>
      </c>
      <c r="H3787" s="109" t="s">
        <v>1581</v>
      </c>
      <c r="I3787">
        <v>5489223</v>
      </c>
      <c r="AR3787">
        <v>44</v>
      </c>
      <c r="AS3787" t="str">
        <v>ENGINEERING</v>
      </c>
      <c r="AT3787" t="str">
        <v>BALOGUN LATEEF (ENGR)</v>
      </c>
      <c r="AU3787" s="31">
        <v>44886</v>
      </c>
      <c r="AV3787" s="40">
        <v>0.25707175925925924</v>
      </c>
      <c r="BW3787">
        <v>538</v>
      </c>
      <c r="BX3787" t="str">
        <v>OPERATIONS</v>
      </c>
      <c r="BY3787" t="str">
        <v>BENJAMIN AYAOWEI (OPS)</v>
      </c>
      <c r="BZ3787" s="31">
        <v>44882</v>
      </c>
      <c r="CA3787" s="40">
        <v>0.64379629629629631</v>
      </c>
      <c r="DB3787">
        <v>697</v>
      </c>
      <c r="DC3787" t="str">
        <v>OPERATIONS</v>
      </c>
      <c r="DD3787" t="str">
        <v>AMOO NAJEEM (OPS)</v>
      </c>
      <c r="DE3787" s="31">
        <v>44883</v>
      </c>
      <c r="DF3787" s="40">
        <v>0.77673611111111107</v>
      </c>
    </row>
    <row r="3788" spans="1:110" x14ac:dyDescent="0.25">
      <c r="A3788" s="109" t="s">
        <v>2046</v>
      </c>
      <c r="B3788">
        <v>15</v>
      </c>
      <c r="C3788" s="109" t="s">
        <v>53</v>
      </c>
      <c r="D3788" s="109" t="s">
        <v>316</v>
      </c>
      <c r="E3788" s="94">
        <v>44872</v>
      </c>
      <c r="F3788" s="174">
        <v>0.24959490740740742</v>
      </c>
      <c r="G3788">
        <v>2</v>
      </c>
      <c r="H3788" s="109" t="s">
        <v>317</v>
      </c>
      <c r="I3788">
        <v>2166829</v>
      </c>
      <c r="AR3788">
        <v>45</v>
      </c>
      <c r="AS3788" t="str">
        <v>ENGINEERING</v>
      </c>
      <c r="AT3788" t="str">
        <v>MORUF AMIDU (ENGR)</v>
      </c>
      <c r="AU3788" s="31">
        <v>44886</v>
      </c>
      <c r="AV3788" s="40">
        <v>0.25714120370370369</v>
      </c>
      <c r="BW3788">
        <v>539</v>
      </c>
      <c r="BX3788" t="str">
        <v>OPERATIONS</v>
      </c>
      <c r="BY3788" t="str">
        <v>JEROME OFOR</v>
      </c>
      <c r="BZ3788" s="31">
        <v>44882</v>
      </c>
      <c r="CA3788" s="40">
        <v>0.6451041666666667</v>
      </c>
      <c r="DB3788">
        <v>698</v>
      </c>
      <c r="DC3788" t="str">
        <v>OPERATIONS</v>
      </c>
      <c r="DD3788" t="str">
        <v>OKIDEGBE ERIC (OPS)</v>
      </c>
      <c r="DE3788" s="31">
        <v>44883</v>
      </c>
      <c r="DF3788" s="40">
        <v>0.77682870370370372</v>
      </c>
    </row>
    <row r="3789" spans="1:110" x14ac:dyDescent="0.25">
      <c r="A3789" s="109" t="s">
        <v>2046</v>
      </c>
      <c r="B3789">
        <v>16</v>
      </c>
      <c r="C3789" s="109" t="s">
        <v>54</v>
      </c>
      <c r="D3789" s="109" t="s">
        <v>1304</v>
      </c>
      <c r="E3789" s="94">
        <v>44872</v>
      </c>
      <c r="F3789" s="174">
        <v>0.25027777777777777</v>
      </c>
      <c r="G3789">
        <v>2</v>
      </c>
      <c r="H3789" s="109" t="s">
        <v>1305</v>
      </c>
      <c r="I3789">
        <v>15013139</v>
      </c>
      <c r="AR3789">
        <v>46</v>
      </c>
      <c r="AS3789" t="str">
        <v>ENGINEERING</v>
      </c>
      <c r="AT3789" t="str">
        <v>GODDY NGBONYEBI (ENGR)</v>
      </c>
      <c r="AU3789" s="31">
        <v>44886</v>
      </c>
      <c r="AV3789" s="40">
        <v>0.25721064814814815</v>
      </c>
      <c r="BW3789">
        <v>540</v>
      </c>
      <c r="BX3789" t="str">
        <v>MICURA</v>
      </c>
      <c r="BY3789" t="str">
        <v>EKIYOYO JAMIU A. (MIC)</v>
      </c>
      <c r="BZ3789" s="31">
        <v>44882</v>
      </c>
      <c r="CA3789" s="40">
        <v>0.64959490740740744</v>
      </c>
      <c r="DB3789">
        <v>699</v>
      </c>
      <c r="DC3789" t="str">
        <v>MICURA</v>
      </c>
      <c r="DD3789" t="str">
        <v>AJIBADE NASIRU (MIC)</v>
      </c>
      <c r="DE3789" s="31">
        <v>44883</v>
      </c>
      <c r="DF3789" s="40">
        <v>0.77703703703703708</v>
      </c>
    </row>
    <row r="3790" spans="1:110" x14ac:dyDescent="0.25">
      <c r="A3790" s="109" t="s">
        <v>2046</v>
      </c>
      <c r="B3790">
        <v>17</v>
      </c>
      <c r="C3790" s="109" t="s">
        <v>53</v>
      </c>
      <c r="D3790" s="109" t="s">
        <v>488</v>
      </c>
      <c r="E3790" s="94">
        <v>44872</v>
      </c>
      <c r="F3790" s="174">
        <v>0.25035879629629632</v>
      </c>
      <c r="G3790">
        <v>2</v>
      </c>
      <c r="H3790" s="109" t="s">
        <v>489</v>
      </c>
      <c r="I3790">
        <v>3379350</v>
      </c>
      <c r="AR3790">
        <v>47</v>
      </c>
      <c r="AS3790" t="str">
        <v>ENGINEERING</v>
      </c>
      <c r="AT3790" t="str">
        <v>ASIA EHIMARE I. (ENGR)</v>
      </c>
      <c r="AU3790" s="31">
        <v>44886</v>
      </c>
      <c r="AV3790" s="40">
        <v>0.25726851851851851</v>
      </c>
      <c r="BW3790">
        <v>274</v>
      </c>
      <c r="BX3790" t="str">
        <v>OPERATIONS</v>
      </c>
      <c r="BY3790" t="str">
        <v>NASIRU OLADIMEJI</v>
      </c>
      <c r="BZ3790" s="31">
        <v>44883</v>
      </c>
      <c r="CA3790" s="40">
        <v>0.46359953703703705</v>
      </c>
      <c r="DB3790">
        <v>700</v>
      </c>
      <c r="DC3790" t="str">
        <v>MICURA</v>
      </c>
      <c r="DD3790" t="str">
        <v>BASSEY AUSTINE (MICURA)</v>
      </c>
      <c r="DE3790" s="31">
        <v>44883</v>
      </c>
      <c r="DF3790" s="40">
        <v>0.77709490740740739</v>
      </c>
    </row>
    <row r="3791" spans="1:110" x14ac:dyDescent="0.25">
      <c r="A3791" s="109" t="s">
        <v>2046</v>
      </c>
      <c r="B3791">
        <v>18</v>
      </c>
      <c r="C3791" s="109" t="s">
        <v>54</v>
      </c>
      <c r="D3791" s="109" t="s">
        <v>1296</v>
      </c>
      <c r="E3791" s="94">
        <v>44872</v>
      </c>
      <c r="F3791" s="174">
        <v>0.25083333333333335</v>
      </c>
      <c r="G3791">
        <v>2</v>
      </c>
      <c r="H3791" s="109" t="s">
        <v>1297</v>
      </c>
      <c r="I3791">
        <v>2151246</v>
      </c>
      <c r="AR3791">
        <v>48</v>
      </c>
      <c r="AS3791" t="str">
        <v>MICURA</v>
      </c>
      <c r="AT3791" t="str">
        <v>SAMUEL AKINMOLAYAN (MIC</v>
      </c>
      <c r="AU3791" s="31">
        <v>44886</v>
      </c>
      <c r="AV3791" s="40">
        <v>0.25760416666666669</v>
      </c>
      <c r="BW3791">
        <v>275</v>
      </c>
      <c r="BX3791" t="str">
        <v>MICURA</v>
      </c>
      <c r="BY3791" t="str">
        <v>MURITALA JIMOH (MIC)</v>
      </c>
      <c r="BZ3791" s="31">
        <v>44883</v>
      </c>
      <c r="CA3791" s="40">
        <v>0.47125</v>
      </c>
      <c r="DB3791">
        <v>701</v>
      </c>
      <c r="DC3791" t="str">
        <v>MICURA</v>
      </c>
      <c r="DD3791" t="str">
        <v>EKIYOYO JAMIU A. (MIC)</v>
      </c>
      <c r="DE3791" s="31">
        <v>44883</v>
      </c>
      <c r="DF3791" s="40">
        <v>0.77734953703703702</v>
      </c>
    </row>
    <row r="3792" spans="1:110" x14ac:dyDescent="0.25">
      <c r="A3792" s="109" t="s">
        <v>2046</v>
      </c>
      <c r="B3792">
        <v>19</v>
      </c>
      <c r="C3792" s="109" t="s">
        <v>52</v>
      </c>
      <c r="D3792" s="109" t="s">
        <v>1306</v>
      </c>
      <c r="E3792" s="94">
        <v>44872</v>
      </c>
      <c r="F3792" s="174">
        <v>0.25101851851851853</v>
      </c>
      <c r="G3792">
        <v>2</v>
      </c>
      <c r="H3792" s="109" t="s">
        <v>1307</v>
      </c>
      <c r="I3792">
        <v>14942233</v>
      </c>
      <c r="AR3792">
        <v>49</v>
      </c>
      <c r="AS3792" t="str">
        <v>MICURA</v>
      </c>
      <c r="AT3792" t="str">
        <v>ANTHONY EHIS (MIC)</v>
      </c>
      <c r="AU3792" s="31">
        <v>44886</v>
      </c>
      <c r="AV3792" s="40">
        <v>0.25791666666666668</v>
      </c>
      <c r="BW3792">
        <v>276</v>
      </c>
      <c r="BX3792" t="str">
        <v>MICURA</v>
      </c>
      <c r="BY3792" t="str">
        <v>NJIRIKA EBUKA (MIC)</v>
      </c>
      <c r="BZ3792" s="31">
        <v>44883</v>
      </c>
      <c r="CA3792" s="40">
        <v>0.47180555555555553</v>
      </c>
      <c r="DB3792">
        <v>702</v>
      </c>
      <c r="DC3792" t="str">
        <v>OPERATIONS</v>
      </c>
      <c r="DD3792" t="str">
        <v>BAMGBOYE AFEEZ (OPS)</v>
      </c>
      <c r="DE3792" s="31">
        <v>44883</v>
      </c>
      <c r="DF3792" s="40">
        <v>0.77770833333333333</v>
      </c>
    </row>
    <row r="3793" spans="1:110" x14ac:dyDescent="0.25">
      <c r="A3793" s="109" t="s">
        <v>2046</v>
      </c>
      <c r="B3793">
        <v>20</v>
      </c>
      <c r="C3793" s="109" t="s">
        <v>52</v>
      </c>
      <c r="D3793" s="109" t="s">
        <v>242</v>
      </c>
      <c r="E3793" s="94">
        <v>44872</v>
      </c>
      <c r="F3793" s="174">
        <v>0.25108796296296299</v>
      </c>
      <c r="G3793">
        <v>2</v>
      </c>
      <c r="H3793" s="109" t="s">
        <v>243</v>
      </c>
      <c r="I3793">
        <v>14942222</v>
      </c>
      <c r="AR3793">
        <v>50</v>
      </c>
      <c r="AS3793" t="str">
        <v>OPERATIONS</v>
      </c>
      <c r="AT3793" t="str">
        <v>CHRISTOPHER OGBEKHIU(OP</v>
      </c>
      <c r="AU3793" s="31">
        <v>44886</v>
      </c>
      <c r="AV3793" s="40">
        <v>0.25800925925925927</v>
      </c>
      <c r="BW3793">
        <v>277</v>
      </c>
      <c r="BX3793" t="str">
        <v>OPERATIONS</v>
      </c>
      <c r="BY3793" t="str">
        <v>ADESANOYE ABAYOMI (OPS)</v>
      </c>
      <c r="BZ3793" s="31">
        <v>44883</v>
      </c>
      <c r="CA3793" s="40">
        <v>0.47185185185185186</v>
      </c>
      <c r="DB3793">
        <v>703</v>
      </c>
      <c r="DC3793" t="str">
        <v>ENGINEERING</v>
      </c>
      <c r="DD3793" t="str">
        <v>ASAKOMHE MATTHEW (ENGR)</v>
      </c>
      <c r="DE3793" s="31">
        <v>44883</v>
      </c>
      <c r="DF3793" s="40">
        <v>0.77788194444444447</v>
      </c>
    </row>
    <row r="3794" spans="1:110" x14ac:dyDescent="0.25">
      <c r="A3794" s="109" t="s">
        <v>2046</v>
      </c>
      <c r="B3794">
        <v>21</v>
      </c>
      <c r="C3794" s="109" t="s">
        <v>54</v>
      </c>
      <c r="D3794" s="109" t="s">
        <v>414</v>
      </c>
      <c r="E3794" s="94">
        <v>44872</v>
      </c>
      <c r="F3794" s="174">
        <v>0.25123842592592593</v>
      </c>
      <c r="G3794">
        <v>2</v>
      </c>
      <c r="H3794" s="109" t="s">
        <v>415</v>
      </c>
      <c r="I3794">
        <v>6721068</v>
      </c>
      <c r="AR3794">
        <v>51</v>
      </c>
      <c r="AS3794" t="str">
        <v>ENGINEERING</v>
      </c>
      <c r="AT3794" t="str">
        <v>ADENIYI ADEYEMI (ENGR)</v>
      </c>
      <c r="AU3794" s="31">
        <v>44886</v>
      </c>
      <c r="AV3794" s="40">
        <v>0.25824074074074072</v>
      </c>
      <c r="BW3794">
        <v>278</v>
      </c>
      <c r="BX3794" t="str">
        <v>MICURA</v>
      </c>
      <c r="BY3794" t="str">
        <v>ADEOLA CLEMENT. (MIC)</v>
      </c>
      <c r="BZ3794" s="31">
        <v>44883</v>
      </c>
      <c r="CA3794" s="40">
        <v>0.47206018518518517</v>
      </c>
      <c r="DB3794">
        <v>704</v>
      </c>
      <c r="DC3794" t="str">
        <v>MICURA</v>
      </c>
      <c r="DD3794" t="str">
        <v>OLATUNJI AFEEZ O.(MIC)</v>
      </c>
      <c r="DE3794" s="31">
        <v>44883</v>
      </c>
      <c r="DF3794" s="40">
        <v>0.77795138888888893</v>
      </c>
    </row>
    <row r="3795" spans="1:110" x14ac:dyDescent="0.25">
      <c r="A3795" s="109" t="s">
        <v>2046</v>
      </c>
      <c r="B3795">
        <v>22</v>
      </c>
      <c r="C3795" s="109" t="s">
        <v>53</v>
      </c>
      <c r="D3795" s="109" t="s">
        <v>1604</v>
      </c>
      <c r="E3795" s="94">
        <v>44872</v>
      </c>
      <c r="F3795" s="174">
        <v>0.25148148148148147</v>
      </c>
      <c r="G3795">
        <v>2</v>
      </c>
      <c r="H3795" s="109" t="s">
        <v>1605</v>
      </c>
      <c r="I3795">
        <v>3392069</v>
      </c>
      <c r="AR3795">
        <v>52</v>
      </c>
      <c r="AS3795" t="str">
        <v>ENGINEERING</v>
      </c>
      <c r="AT3795" t="str">
        <v>ADU OLUGBENGA (ENGR)</v>
      </c>
      <c r="AU3795" s="31">
        <v>44886</v>
      </c>
      <c r="AV3795" s="40">
        <v>0.25836805555555553</v>
      </c>
      <c r="BW3795">
        <v>279</v>
      </c>
      <c r="BX3795" t="str">
        <v>MICURA</v>
      </c>
      <c r="BY3795" t="str">
        <v>EZE CHUKWUEBUKA C. (MIC)</v>
      </c>
      <c r="BZ3795" s="31">
        <v>44883</v>
      </c>
      <c r="CA3795" s="40">
        <v>0.47212962962962962</v>
      </c>
      <c r="DB3795">
        <v>705</v>
      </c>
      <c r="DC3795" t="str">
        <v>OPERATIONS</v>
      </c>
      <c r="DD3795" t="str">
        <v>FASHOLA ANTHONY (OPS)</v>
      </c>
      <c r="DE3795" s="31">
        <v>44883</v>
      </c>
      <c r="DF3795" s="40">
        <v>0.77811342592592592</v>
      </c>
    </row>
    <row r="3796" spans="1:110" x14ac:dyDescent="0.25">
      <c r="A3796" s="109" t="s">
        <v>2046</v>
      </c>
      <c r="B3796">
        <v>23</v>
      </c>
      <c r="C3796" s="109" t="s">
        <v>53</v>
      </c>
      <c r="D3796" s="109" t="s">
        <v>244</v>
      </c>
      <c r="E3796" s="94">
        <v>44872</v>
      </c>
      <c r="F3796" s="174">
        <v>0.25162037037037038</v>
      </c>
      <c r="G3796">
        <v>2</v>
      </c>
      <c r="H3796" s="109" t="s">
        <v>245</v>
      </c>
      <c r="I3796"/>
      <c r="AR3796">
        <v>53</v>
      </c>
      <c r="AS3796" t="str">
        <v>MICURA</v>
      </c>
      <c r="AT3796" t="str">
        <v>PIANEN YOUNG (MIC)</v>
      </c>
      <c r="AU3796" s="31">
        <v>44886</v>
      </c>
      <c r="AV3796" s="40">
        <v>0.25844907407407408</v>
      </c>
      <c r="BW3796">
        <v>280</v>
      </c>
      <c r="BX3796" t="str">
        <v>COMMERCIAL</v>
      </c>
      <c r="BY3796" t="str">
        <v>ISIOYE RUKAYAT (COMM)</v>
      </c>
      <c r="BZ3796" s="31">
        <v>44883</v>
      </c>
      <c r="CA3796" s="40">
        <v>0.47230324074074076</v>
      </c>
      <c r="DB3796">
        <v>706</v>
      </c>
      <c r="DC3796" t="str">
        <v>MICURA</v>
      </c>
      <c r="DD3796" t="str">
        <v>JEROME SUNDAY .O. (MIC)</v>
      </c>
      <c r="DE3796" s="31">
        <v>44883</v>
      </c>
      <c r="DF3796" s="40">
        <v>0.7787384259259259</v>
      </c>
    </row>
    <row r="3797" spans="1:110" x14ac:dyDescent="0.25">
      <c r="A3797" s="109" t="s">
        <v>2046</v>
      </c>
      <c r="B3797">
        <v>24</v>
      </c>
      <c r="C3797" s="109" t="s">
        <v>54</v>
      </c>
      <c r="D3797" s="109" t="s">
        <v>284</v>
      </c>
      <c r="E3797" s="94">
        <v>44872</v>
      </c>
      <c r="F3797" s="174">
        <v>0.25170138888888888</v>
      </c>
      <c r="G3797">
        <v>2</v>
      </c>
      <c r="H3797" s="109" t="s">
        <v>285</v>
      </c>
      <c r="I3797">
        <v>5348192</v>
      </c>
      <c r="AR3797">
        <v>54</v>
      </c>
      <c r="AS3797" t="str">
        <v>ENGINEERING</v>
      </c>
      <c r="AT3797" t="str">
        <v>SANU ABDULFATAI (ENGR)</v>
      </c>
      <c r="AU3797" s="31">
        <v>44886</v>
      </c>
      <c r="AV3797" s="40">
        <v>0.25878472222222221</v>
      </c>
      <c r="BW3797">
        <v>281</v>
      </c>
      <c r="BX3797" t="str">
        <v>COMMERCIAL</v>
      </c>
      <c r="BY3797" t="str">
        <v>UMEOJIAKU AMARA (COMM)</v>
      </c>
      <c r="BZ3797" s="31">
        <v>44883</v>
      </c>
      <c r="CA3797" s="40">
        <v>0.47236111111111112</v>
      </c>
      <c r="DB3797">
        <v>707</v>
      </c>
      <c r="DC3797" t="str">
        <v>MICURA</v>
      </c>
      <c r="DD3797" t="str">
        <v>NWAORDU MATTHEW</v>
      </c>
      <c r="DE3797" s="31">
        <v>44883</v>
      </c>
      <c r="DF3797" s="40">
        <v>0.77880787037037036</v>
      </c>
    </row>
    <row r="3798" spans="1:110" x14ac:dyDescent="0.25">
      <c r="A3798" s="109" t="s">
        <v>2046</v>
      </c>
      <c r="B3798">
        <v>25</v>
      </c>
      <c r="C3798" s="109" t="s">
        <v>54</v>
      </c>
      <c r="D3798" s="109" t="s">
        <v>1316</v>
      </c>
      <c r="E3798" s="94">
        <v>44872</v>
      </c>
      <c r="F3798" s="174">
        <v>0.25214120370370369</v>
      </c>
      <c r="G3798">
        <v>2</v>
      </c>
      <c r="H3798" s="109" t="s">
        <v>1317</v>
      </c>
      <c r="I3798">
        <v>2052000</v>
      </c>
      <c r="AR3798">
        <v>55</v>
      </c>
      <c r="AS3798" t="str">
        <v>ENGINEERING</v>
      </c>
      <c r="AT3798" t="str">
        <v>YAHAYA BASHIRU (ENGR)</v>
      </c>
      <c r="AU3798" s="31">
        <v>44886</v>
      </c>
      <c r="AV3798" s="40">
        <v>0.25925925925925924</v>
      </c>
      <c r="BW3798">
        <v>282</v>
      </c>
      <c r="BX3798" t="str">
        <v>MICURA</v>
      </c>
      <c r="BY3798" t="str">
        <v>NWOSU CHIDIEBERE (MIC)</v>
      </c>
      <c r="BZ3798" s="31">
        <v>44883</v>
      </c>
      <c r="CA3798" s="40">
        <v>0.47245370370370371</v>
      </c>
      <c r="DB3798">
        <v>708</v>
      </c>
      <c r="DC3798" t="str">
        <v>MICURA</v>
      </c>
      <c r="DD3798" t="str">
        <v>FEMI FOLAWEWO (MIC)</v>
      </c>
      <c r="DE3798" s="31">
        <v>44883</v>
      </c>
      <c r="DF3798" s="40">
        <v>0.77886574074074078</v>
      </c>
    </row>
    <row r="3799" spans="1:110" x14ac:dyDescent="0.25">
      <c r="A3799" s="109" t="s">
        <v>2046</v>
      </c>
      <c r="B3799">
        <v>26</v>
      </c>
      <c r="C3799" s="109" t="s">
        <v>53</v>
      </c>
      <c r="D3799" s="109" t="s">
        <v>1368</v>
      </c>
      <c r="E3799" s="94">
        <v>44872</v>
      </c>
      <c r="F3799" s="174">
        <v>0.25236111111111109</v>
      </c>
      <c r="G3799">
        <v>2</v>
      </c>
      <c r="H3799" s="109" t="s">
        <v>1369</v>
      </c>
      <c r="I3799"/>
      <c r="AR3799">
        <v>56</v>
      </c>
      <c r="AS3799" t="str">
        <v>ENGINEERING</v>
      </c>
      <c r="AT3799" t="str">
        <v>OKON ANTHONY (ENGR)</v>
      </c>
      <c r="AU3799" s="31">
        <v>44886</v>
      </c>
      <c r="AV3799" s="40">
        <v>0.2593287037037037</v>
      </c>
      <c r="BW3799">
        <v>283</v>
      </c>
      <c r="BX3799" t="str">
        <v>MICURA</v>
      </c>
      <c r="BY3799" t="str">
        <v>ENEOTU ZILPAH INNOCENT</v>
      </c>
      <c r="BZ3799" s="31">
        <v>44883</v>
      </c>
      <c r="CA3799" s="40">
        <v>0.47251157407407407</v>
      </c>
      <c r="DB3799">
        <v>709</v>
      </c>
      <c r="DC3799" t="str">
        <v>OPERATIONS</v>
      </c>
      <c r="DD3799" t="str">
        <v>IDRIS IBRAHIM (OPS)</v>
      </c>
      <c r="DE3799" s="31">
        <v>44883</v>
      </c>
      <c r="DF3799" s="40">
        <v>0.7789814814814815</v>
      </c>
    </row>
    <row r="3800" spans="1:110" x14ac:dyDescent="0.25">
      <c r="A3800" s="109" t="s">
        <v>2046</v>
      </c>
      <c r="B3800">
        <v>27</v>
      </c>
      <c r="C3800" s="109" t="s">
        <v>52</v>
      </c>
      <c r="D3800" s="109" t="s">
        <v>2032</v>
      </c>
      <c r="E3800" s="94">
        <v>44872</v>
      </c>
      <c r="F3800" s="174">
        <v>0.25247685185185187</v>
      </c>
      <c r="G3800">
        <v>2</v>
      </c>
      <c r="H3800" s="109" t="s">
        <v>2033</v>
      </c>
      <c r="I3800">
        <v>14813000</v>
      </c>
      <c r="AR3800">
        <v>57</v>
      </c>
      <c r="AS3800" t="str">
        <v>OPERATIONS</v>
      </c>
      <c r="AT3800" t="str">
        <v>EKPENYONG PETER (OPS)</v>
      </c>
      <c r="AU3800" s="31">
        <v>44886</v>
      </c>
      <c r="AV3800" s="40">
        <v>0.25944444444444442</v>
      </c>
      <c r="BW3800">
        <v>284</v>
      </c>
      <c r="BX3800" t="str">
        <v>CONTRACTOR</v>
      </c>
      <c r="BY3800" t="str">
        <v>USMAN FOLAMI (MEDBURY)</v>
      </c>
      <c r="BZ3800" s="31">
        <v>44883</v>
      </c>
      <c r="CA3800" s="40">
        <v>0.47260416666666666</v>
      </c>
      <c r="DB3800">
        <v>710</v>
      </c>
      <c r="DC3800" t="str">
        <v>MICURA</v>
      </c>
      <c r="DD3800" t="str">
        <v>MARSHALL STEPHEN (MIC)</v>
      </c>
      <c r="DE3800" s="31">
        <v>44883</v>
      </c>
      <c r="DF3800" s="40">
        <v>0.77905092592592595</v>
      </c>
    </row>
    <row r="3801" spans="1:110" x14ac:dyDescent="0.25">
      <c r="A3801" s="109" t="s">
        <v>2046</v>
      </c>
      <c r="B3801">
        <v>28</v>
      </c>
      <c r="C3801" s="109" t="s">
        <v>53</v>
      </c>
      <c r="D3801" s="109" t="s">
        <v>1272</v>
      </c>
      <c r="E3801" s="94">
        <v>44872</v>
      </c>
      <c r="F3801" s="174">
        <v>0.25253472222222223</v>
      </c>
      <c r="G3801">
        <v>2</v>
      </c>
      <c r="H3801" s="109" t="s">
        <v>1273</v>
      </c>
      <c r="I3801"/>
      <c r="AR3801">
        <v>58</v>
      </c>
      <c r="AS3801" t="str">
        <v>ENGINEERING</v>
      </c>
      <c r="AT3801" t="str">
        <v>ENOMA GODWIN O (ENGR)</v>
      </c>
      <c r="AU3801" s="31">
        <v>44886</v>
      </c>
      <c r="AV3801" s="40">
        <v>0.25951388888888888</v>
      </c>
      <c r="BW3801">
        <v>285</v>
      </c>
      <c r="BX3801" t="str">
        <v>CONTRACTOR</v>
      </c>
      <c r="BY3801" t="str">
        <v>OLUWATOSIN ISIKALU</v>
      </c>
      <c r="BZ3801" s="31">
        <v>44883</v>
      </c>
      <c r="CA3801" s="40">
        <v>0.47267361111111111</v>
      </c>
      <c r="DB3801">
        <v>711</v>
      </c>
      <c r="DC3801" t="str">
        <v>MICURA</v>
      </c>
      <c r="DD3801" t="str">
        <v>UDONKA UDUAK S. (MIC)</v>
      </c>
      <c r="DE3801" s="31">
        <v>44883</v>
      </c>
      <c r="DF3801" s="40">
        <v>0.77923611111111113</v>
      </c>
    </row>
    <row r="3802" spans="1:110" x14ac:dyDescent="0.25">
      <c r="A3802" s="109" t="s">
        <v>2046</v>
      </c>
      <c r="B3802">
        <v>29</v>
      </c>
      <c r="C3802" s="109" t="s">
        <v>52</v>
      </c>
      <c r="D3802" s="109" t="s">
        <v>1250</v>
      </c>
      <c r="E3802" s="94">
        <v>44872</v>
      </c>
      <c r="F3802" s="174">
        <v>0.25274305555555554</v>
      </c>
      <c r="G3802">
        <v>2</v>
      </c>
      <c r="H3802" s="109" t="s">
        <v>1251</v>
      </c>
      <c r="I3802">
        <v>5409209</v>
      </c>
      <c r="AR3802">
        <v>59</v>
      </c>
      <c r="AS3802" t="str">
        <v>ENGINEERING</v>
      </c>
      <c r="AT3802" t="str">
        <v>IFEANYI OZONUWE (ENGR)</v>
      </c>
      <c r="AU3802" s="31">
        <v>44886</v>
      </c>
      <c r="AV3802" s="40">
        <v>0.25971064814814815</v>
      </c>
      <c r="BW3802">
        <v>286</v>
      </c>
      <c r="BX3802" t="str">
        <v>OPERATIONS</v>
      </c>
      <c r="BY3802" t="str">
        <v>MONDAY UNWANA</v>
      </c>
      <c r="BZ3802" s="31">
        <v>44883</v>
      </c>
      <c r="CA3802" s="40">
        <v>0.47340277777777778</v>
      </c>
      <c r="DB3802">
        <v>712</v>
      </c>
      <c r="DC3802" t="str">
        <v>MICURA</v>
      </c>
      <c r="DD3802" t="str">
        <v>SIMON FRIDAY O. (MIC)</v>
      </c>
      <c r="DE3802" s="31">
        <v>44883</v>
      </c>
      <c r="DF3802" s="40">
        <v>0.77931712962962962</v>
      </c>
    </row>
    <row r="3803" spans="1:110" x14ac:dyDescent="0.25">
      <c r="A3803" s="109" t="s">
        <v>2046</v>
      </c>
      <c r="B3803">
        <v>30</v>
      </c>
      <c r="C3803" s="109" t="s">
        <v>54</v>
      </c>
      <c r="D3803" s="109" t="s">
        <v>254</v>
      </c>
      <c r="E3803" s="94">
        <v>44872</v>
      </c>
      <c r="F3803" s="174">
        <v>0.25304398148148149</v>
      </c>
      <c r="G3803">
        <v>2</v>
      </c>
      <c r="H3803" s="109" t="s">
        <v>255</v>
      </c>
      <c r="I3803">
        <v>5345943</v>
      </c>
      <c r="AR3803">
        <v>60</v>
      </c>
      <c r="AS3803" t="str">
        <v>ENGINEERING</v>
      </c>
      <c r="AT3803" t="str">
        <v>ETONG OKON BERNARD</v>
      </c>
      <c r="AU3803" s="31">
        <v>44886</v>
      </c>
      <c r="AV3803" s="40">
        <v>0.25982638888888887</v>
      </c>
      <c r="BW3803">
        <v>287</v>
      </c>
      <c r="BX3803" t="str">
        <v>ENGINEERING</v>
      </c>
      <c r="BY3803" t="str">
        <v>IME IME UKPONG (DRV)</v>
      </c>
      <c r="BZ3803" s="31">
        <v>44883</v>
      </c>
      <c r="CA3803" s="40">
        <v>0.47346064814814814</v>
      </c>
      <c r="DB3803">
        <v>713</v>
      </c>
      <c r="DC3803" t="str">
        <v>OPERATIONS</v>
      </c>
      <c r="DD3803" t="str">
        <v>OGBEIDE MUTAIRU (OPS)</v>
      </c>
      <c r="DE3803" s="31">
        <v>44883</v>
      </c>
      <c r="DF3803" s="40">
        <v>0.77938657407407408</v>
      </c>
    </row>
    <row r="3804" spans="1:110" x14ac:dyDescent="0.25">
      <c r="A3804" s="109" t="s">
        <v>2046</v>
      </c>
      <c r="B3804">
        <v>31</v>
      </c>
      <c r="C3804" s="109" t="s">
        <v>54</v>
      </c>
      <c r="D3804" s="109" t="s">
        <v>740</v>
      </c>
      <c r="E3804" s="94">
        <v>44872</v>
      </c>
      <c r="F3804" s="174">
        <v>0.25311342592592595</v>
      </c>
      <c r="G3804">
        <v>2</v>
      </c>
      <c r="H3804" s="109" t="s">
        <v>741</v>
      </c>
      <c r="I3804">
        <v>3685992</v>
      </c>
      <c r="AR3804">
        <v>61</v>
      </c>
      <c r="AS3804" t="str">
        <v>ENGINEERING</v>
      </c>
      <c r="AT3804" t="str">
        <v>ADEDEJI ADEYEMI (ENGR)</v>
      </c>
      <c r="AU3804" s="31">
        <v>44886</v>
      </c>
      <c r="AV3804" s="40">
        <v>0.25995370370370369</v>
      </c>
      <c r="BW3804">
        <v>288</v>
      </c>
      <c r="BX3804" t="str">
        <v>MICURA</v>
      </c>
      <c r="BY3804" t="str">
        <v>GOODLUCK EGODO (MIC)</v>
      </c>
      <c r="BZ3804" s="31">
        <v>44883</v>
      </c>
      <c r="CA3804" s="40">
        <v>0.47399305555555554</v>
      </c>
      <c r="DB3804">
        <v>714</v>
      </c>
      <c r="DC3804" t="str">
        <v>MICURA</v>
      </c>
      <c r="DD3804" t="str">
        <v>ADOYI FRANCIS (MIC)</v>
      </c>
      <c r="DE3804" s="31">
        <v>44883</v>
      </c>
      <c r="DF3804" s="40">
        <v>0.77945601851851853</v>
      </c>
    </row>
    <row r="3805" spans="1:110" x14ac:dyDescent="0.25">
      <c r="A3805" s="109" t="s">
        <v>2046</v>
      </c>
      <c r="B3805">
        <v>32</v>
      </c>
      <c r="C3805" s="109" t="s">
        <v>54</v>
      </c>
      <c r="D3805" s="109" t="s">
        <v>1242</v>
      </c>
      <c r="E3805" s="94">
        <v>44872</v>
      </c>
      <c r="F3805" s="174">
        <v>0.25318287037037035</v>
      </c>
      <c r="G3805">
        <v>2</v>
      </c>
      <c r="H3805" s="109" t="s">
        <v>1243</v>
      </c>
      <c r="I3805">
        <v>5484652</v>
      </c>
      <c r="AR3805">
        <v>62</v>
      </c>
      <c r="AS3805" t="str">
        <v>MICURA</v>
      </c>
      <c r="AT3805" t="str">
        <v>EVELYN OVIE (MIC)</v>
      </c>
      <c r="AU3805" s="31">
        <v>44886</v>
      </c>
      <c r="AV3805" s="40">
        <v>0.26004629629629628</v>
      </c>
      <c r="BW3805">
        <v>289</v>
      </c>
      <c r="BX3805" t="str">
        <v>MICURA</v>
      </c>
      <c r="BY3805" t="str">
        <v>ADETUNJI OLALEKAN (MIC)</v>
      </c>
      <c r="BZ3805" s="31">
        <v>44883</v>
      </c>
      <c r="CA3805" s="40">
        <v>0.4742824074074074</v>
      </c>
      <c r="DB3805">
        <v>715</v>
      </c>
      <c r="DC3805" t="str">
        <v>MICURA</v>
      </c>
      <c r="DD3805" t="str">
        <v>ABIODUN DAMILARE (MIC)</v>
      </c>
      <c r="DE3805" s="31">
        <v>44883</v>
      </c>
      <c r="DF3805" s="40">
        <v>0.77953703703703703</v>
      </c>
    </row>
    <row r="3806" spans="1:110" x14ac:dyDescent="0.25">
      <c r="A3806" s="109" t="s">
        <v>2046</v>
      </c>
      <c r="B3806">
        <v>33</v>
      </c>
      <c r="C3806" s="109" t="s">
        <v>54</v>
      </c>
      <c r="D3806" s="109" t="s">
        <v>196</v>
      </c>
      <c r="E3806" s="94">
        <v>44872</v>
      </c>
      <c r="F3806" s="174">
        <v>0.2542476851851852</v>
      </c>
      <c r="G3806">
        <v>2</v>
      </c>
      <c r="H3806" s="109" t="s">
        <v>197</v>
      </c>
      <c r="I3806">
        <v>5500416</v>
      </c>
      <c r="AR3806">
        <v>63</v>
      </c>
      <c r="AS3806" t="str">
        <v>MICURA</v>
      </c>
      <c r="AT3806" t="str">
        <v>ENEOTU ZILPAH INNOCENT</v>
      </c>
      <c r="AU3806" s="31">
        <v>44886</v>
      </c>
      <c r="AV3806" s="40">
        <v>0.26010416666666669</v>
      </c>
      <c r="BW3806">
        <v>290</v>
      </c>
      <c r="BX3806" t="str">
        <v>MICURA</v>
      </c>
      <c r="BY3806" t="str">
        <v>AKPEBE DANIEL (MIC)</v>
      </c>
      <c r="BZ3806" s="31">
        <v>44883</v>
      </c>
      <c r="CA3806" s="40">
        <v>0.47446759259259258</v>
      </c>
      <c r="DB3806">
        <v>716</v>
      </c>
      <c r="DC3806" t="str">
        <v>ENGINEERING</v>
      </c>
      <c r="DD3806" t="str">
        <v>AKINJOBI ABIDEMI (ENGR)</v>
      </c>
      <c r="DE3806" s="31">
        <v>44883</v>
      </c>
      <c r="DF3806" s="40">
        <v>0.77959490740740744</v>
      </c>
    </row>
    <row r="3807" spans="1:110" x14ac:dyDescent="0.25">
      <c r="A3807" s="109" t="s">
        <v>2046</v>
      </c>
      <c r="B3807">
        <v>34</v>
      </c>
      <c r="C3807" s="109" t="s">
        <v>54</v>
      </c>
      <c r="D3807" s="109" t="s">
        <v>310</v>
      </c>
      <c r="E3807" s="94">
        <v>44872</v>
      </c>
      <c r="F3807" s="174">
        <v>0.25464120370370369</v>
      </c>
      <c r="G3807">
        <v>2</v>
      </c>
      <c r="H3807" s="109" t="s">
        <v>311</v>
      </c>
      <c r="I3807">
        <v>5339045</v>
      </c>
      <c r="AR3807">
        <v>64</v>
      </c>
      <c r="AS3807" t="str">
        <v>ENGINEERING</v>
      </c>
      <c r="AT3807" t="str">
        <v>NWABUNWENE BASIL (ENGR)</v>
      </c>
      <c r="AU3807" s="31">
        <v>44886</v>
      </c>
      <c r="AV3807" s="40">
        <v>0.26093749999999999</v>
      </c>
      <c r="BW3807">
        <v>291</v>
      </c>
      <c r="BX3807" t="str">
        <v>MICURA</v>
      </c>
      <c r="BY3807" t="str">
        <v>IKE CHUKWUEMEKA (MIC)</v>
      </c>
      <c r="BZ3807" s="31">
        <v>44883</v>
      </c>
      <c r="CA3807" s="40">
        <v>0.47456018518518517</v>
      </c>
      <c r="DB3807">
        <v>717</v>
      </c>
      <c r="DC3807" t="str">
        <v>MICURA</v>
      </c>
      <c r="DD3807" t="str">
        <v>SUNDAY OKON (MIC)</v>
      </c>
      <c r="DE3807" s="31">
        <v>44883</v>
      </c>
      <c r="DF3807" s="40">
        <v>0.77964120370370371</v>
      </c>
    </row>
    <row r="3808" spans="1:110" x14ac:dyDescent="0.25">
      <c r="A3808" s="109" t="s">
        <v>2046</v>
      </c>
      <c r="B3808">
        <v>35</v>
      </c>
      <c r="C3808" s="109" t="s">
        <v>52</v>
      </c>
      <c r="D3808" s="109" t="s">
        <v>1262</v>
      </c>
      <c r="E3808" s="94">
        <v>44872</v>
      </c>
      <c r="F3808" s="174">
        <v>0.25496527777777778</v>
      </c>
      <c r="G3808">
        <v>2</v>
      </c>
      <c r="H3808" s="109" t="s">
        <v>1263</v>
      </c>
      <c r="I3808">
        <v>5272682</v>
      </c>
      <c r="AR3808">
        <v>65</v>
      </c>
      <c r="AS3808" t="str">
        <v>OPERATIONS</v>
      </c>
      <c r="AT3808" t="str">
        <v>EMODI EMEKA AMALA</v>
      </c>
      <c r="AU3808" s="31">
        <v>44886</v>
      </c>
      <c r="AV3808" s="40">
        <v>0.26212962962962966</v>
      </c>
      <c r="BW3808">
        <v>292</v>
      </c>
      <c r="BX3808" t="str">
        <v>ENGINEERING</v>
      </c>
      <c r="BY3808" t="str">
        <v>LAWAL OLADAPO G. (ENGR)</v>
      </c>
      <c r="BZ3808" s="31">
        <v>44883</v>
      </c>
      <c r="CA3808" s="40">
        <v>0.47511574074074076</v>
      </c>
      <c r="DB3808">
        <v>718</v>
      </c>
      <c r="DC3808" t="str">
        <v>OPERATIONS</v>
      </c>
      <c r="DD3808" t="str">
        <v>OYINLEYE TOPE (OPS)</v>
      </c>
      <c r="DE3808" s="31">
        <v>44883</v>
      </c>
      <c r="DF3808" s="40">
        <v>0.7798032407407407</v>
      </c>
    </row>
    <row r="3809" spans="1:110" x14ac:dyDescent="0.25">
      <c r="A3809" s="109" t="s">
        <v>2046</v>
      </c>
      <c r="B3809">
        <v>36</v>
      </c>
      <c r="C3809" s="109" t="s">
        <v>54</v>
      </c>
      <c r="D3809" s="109" t="s">
        <v>428</v>
      </c>
      <c r="E3809" s="94">
        <v>44872</v>
      </c>
      <c r="F3809" s="174">
        <v>0.25521990740740741</v>
      </c>
      <c r="G3809">
        <v>2</v>
      </c>
      <c r="H3809" s="109" t="s">
        <v>429</v>
      </c>
      <c r="I3809">
        <v>5422390</v>
      </c>
      <c r="AR3809">
        <v>66</v>
      </c>
      <c r="AS3809" t="str">
        <v>ENGINEERING</v>
      </c>
      <c r="AT3809" t="str">
        <v>MICHAEL OMOTOSHO (ENGR)</v>
      </c>
      <c r="AU3809" s="31">
        <v>44886</v>
      </c>
      <c r="AV3809" s="40">
        <v>0.26218750000000002</v>
      </c>
      <c r="BW3809">
        <v>293</v>
      </c>
      <c r="BX3809" t="str">
        <v>MICURA</v>
      </c>
      <c r="BY3809" t="str">
        <v>EDWARD ODERELE (MIC)</v>
      </c>
      <c r="BZ3809" s="31">
        <v>44883</v>
      </c>
      <c r="CA3809" s="40">
        <v>0.4754976851851852</v>
      </c>
      <c r="DB3809">
        <v>719</v>
      </c>
      <c r="DC3809" t="str">
        <v>ENGINEERING</v>
      </c>
      <c r="DD3809" t="str">
        <v>KENI A. CLEMENT (ENGR)</v>
      </c>
      <c r="DE3809" s="31">
        <v>44883</v>
      </c>
      <c r="DF3809" s="40">
        <v>0.78024305555555551</v>
      </c>
    </row>
    <row r="3810" spans="1:110" x14ac:dyDescent="0.25">
      <c r="A3810" s="109" t="s">
        <v>2046</v>
      </c>
      <c r="B3810">
        <v>37</v>
      </c>
      <c r="C3810" s="109" t="s">
        <v>54</v>
      </c>
      <c r="D3810" s="109" t="s">
        <v>464</v>
      </c>
      <c r="E3810" s="94">
        <v>44872</v>
      </c>
      <c r="F3810" s="174">
        <v>0.2553009259259259</v>
      </c>
      <c r="G3810">
        <v>2</v>
      </c>
      <c r="H3810" s="109" t="s">
        <v>465</v>
      </c>
      <c r="I3810">
        <v>5336131</v>
      </c>
      <c r="AR3810">
        <v>67</v>
      </c>
      <c r="AS3810" t="str">
        <v>OPERATIONS</v>
      </c>
      <c r="AT3810" t="str">
        <v>ISAH BRAIMAH (G.OPS)</v>
      </c>
      <c r="AU3810" s="31">
        <v>44886</v>
      </c>
      <c r="AV3810" s="40">
        <v>0.26225694444444442</v>
      </c>
      <c r="BW3810">
        <v>294</v>
      </c>
      <c r="BX3810" t="str">
        <v>MICURA</v>
      </c>
      <c r="BY3810" t="str">
        <v>SUNDAY OKON (MIC)</v>
      </c>
      <c r="BZ3810" s="31">
        <v>44883</v>
      </c>
      <c r="CA3810" s="40">
        <v>0.47571759259259261</v>
      </c>
      <c r="DB3810">
        <v>720</v>
      </c>
      <c r="DC3810" t="str">
        <v>MICURA</v>
      </c>
      <c r="DD3810" t="str">
        <v>KALU SOLOMON (MIC)</v>
      </c>
      <c r="DE3810" s="31">
        <v>44883</v>
      </c>
      <c r="DF3810" s="40">
        <v>0.78084490740740742</v>
      </c>
    </row>
    <row r="3811" spans="1:110" x14ac:dyDescent="0.25">
      <c r="A3811" s="109" t="s">
        <v>2046</v>
      </c>
      <c r="B3811">
        <v>38</v>
      </c>
      <c r="C3811" s="109" t="s">
        <v>52</v>
      </c>
      <c r="D3811" s="109" t="s">
        <v>246</v>
      </c>
      <c r="E3811" s="94">
        <v>44872</v>
      </c>
      <c r="F3811" s="174">
        <v>0.25578703703703703</v>
      </c>
      <c r="G3811">
        <v>2</v>
      </c>
      <c r="H3811" s="109" t="s">
        <v>247</v>
      </c>
      <c r="I3811">
        <v>7284211</v>
      </c>
      <c r="AR3811">
        <v>68</v>
      </c>
      <c r="AS3811" t="str">
        <v>ENGINEERING</v>
      </c>
      <c r="AT3811" t="str">
        <v>WILSON AGHWARE (ENGR)</v>
      </c>
      <c r="AU3811" s="31">
        <v>44886</v>
      </c>
      <c r="AV3811" s="40">
        <v>0.26250000000000001</v>
      </c>
      <c r="BW3811">
        <v>295</v>
      </c>
      <c r="BX3811" t="str">
        <v>MICURA</v>
      </c>
      <c r="BY3811" t="str">
        <v>RANDY FRANCIS (MIC)</v>
      </c>
      <c r="BZ3811" s="31">
        <v>44883</v>
      </c>
      <c r="CA3811" s="40">
        <v>0.4758101851851852</v>
      </c>
      <c r="DB3811">
        <v>721</v>
      </c>
      <c r="DC3811" t="str">
        <v>MICURA</v>
      </c>
      <c r="DD3811" t="str">
        <v>AHMED MOJEED A. (MIC)</v>
      </c>
      <c r="DE3811" s="31">
        <v>44883</v>
      </c>
      <c r="DF3811" s="40">
        <v>0.78090277777777772</v>
      </c>
    </row>
    <row r="3812" spans="1:110" x14ac:dyDescent="0.25">
      <c r="A3812" s="109" t="s">
        <v>2046</v>
      </c>
      <c r="B3812">
        <v>39</v>
      </c>
      <c r="C3812" s="109" t="s">
        <v>52</v>
      </c>
      <c r="D3812" s="109" t="s">
        <v>1698</v>
      </c>
      <c r="E3812" s="94">
        <v>44872</v>
      </c>
      <c r="F3812" s="174">
        <v>0.25593749999999998</v>
      </c>
      <c r="G3812">
        <v>2</v>
      </c>
      <c r="H3812" s="109" t="s">
        <v>1699</v>
      </c>
      <c r="I3812">
        <v>3620654</v>
      </c>
      <c r="AR3812">
        <v>69</v>
      </c>
      <c r="AS3812" t="str">
        <v>OPERATIONS</v>
      </c>
      <c r="AT3812" t="str">
        <v>SALIFU .E. YAKUBU (OPS)</v>
      </c>
      <c r="AU3812" s="31">
        <v>44886</v>
      </c>
      <c r="AV3812" s="40">
        <v>0.26258101851851851</v>
      </c>
      <c r="BW3812">
        <v>296</v>
      </c>
      <c r="BX3812" t="str">
        <v>MICURA</v>
      </c>
      <c r="BY3812" t="str">
        <v>ADAMU MOHAMMED</v>
      </c>
      <c r="BZ3812" s="31">
        <v>44883</v>
      </c>
      <c r="CA3812" s="40">
        <v>0.47592592592592592</v>
      </c>
      <c r="DB3812">
        <v>722</v>
      </c>
      <c r="DC3812" t="str">
        <v>ENGINEERING</v>
      </c>
      <c r="DD3812" t="str">
        <v>AJAYI ABIDEMI (ENGR)</v>
      </c>
      <c r="DE3812" s="31">
        <v>44883</v>
      </c>
      <c r="DF3812" s="40">
        <v>0.78104166666666663</v>
      </c>
    </row>
    <row r="3813" spans="1:110" x14ac:dyDescent="0.25">
      <c r="A3813" s="109" t="s">
        <v>2046</v>
      </c>
      <c r="B3813">
        <v>40</v>
      </c>
      <c r="C3813" s="109" t="s">
        <v>52</v>
      </c>
      <c r="D3813" s="109" t="s">
        <v>1288</v>
      </c>
      <c r="E3813" s="94">
        <v>44872</v>
      </c>
      <c r="F3813" s="174">
        <v>0.25599537037037035</v>
      </c>
      <c r="G3813">
        <v>2</v>
      </c>
      <c r="H3813" s="109" t="s">
        <v>1289</v>
      </c>
      <c r="I3813">
        <v>6704712</v>
      </c>
      <c r="AR3813">
        <v>70</v>
      </c>
      <c r="AS3813" t="str">
        <v>MICURA</v>
      </c>
      <c r="AT3813" t="str">
        <v>MICHAEL O. CHIZE(MIC)</v>
      </c>
      <c r="AU3813" s="31">
        <v>44886</v>
      </c>
      <c r="AV3813" s="40">
        <v>0.26265046296296296</v>
      </c>
      <c r="BW3813">
        <v>297</v>
      </c>
      <c r="BX3813" t="str">
        <v>MICURA</v>
      </c>
      <c r="BY3813" t="str">
        <v>ONYEKACHI OKOWU (MIC)</v>
      </c>
      <c r="BZ3813" s="31">
        <v>44883</v>
      </c>
      <c r="CA3813" s="40">
        <v>0.47598379629629628</v>
      </c>
      <c r="DB3813">
        <v>723</v>
      </c>
      <c r="DC3813" t="str">
        <v>OPERATIONS</v>
      </c>
      <c r="DD3813" t="str">
        <v>ESEKHAGBE ANSLEM</v>
      </c>
      <c r="DE3813" s="31">
        <v>44883</v>
      </c>
      <c r="DF3813" s="40">
        <v>0.78119212962962958</v>
      </c>
    </row>
    <row r="3814" spans="1:110" x14ac:dyDescent="0.25">
      <c r="A3814" s="109" t="s">
        <v>2046</v>
      </c>
      <c r="B3814">
        <v>41</v>
      </c>
      <c r="C3814" s="109" t="s">
        <v>54</v>
      </c>
      <c r="D3814" s="109" t="s">
        <v>1298</v>
      </c>
      <c r="E3814" s="94">
        <v>44872</v>
      </c>
      <c r="F3814" s="174">
        <v>0.25642361111111112</v>
      </c>
      <c r="G3814">
        <v>2</v>
      </c>
      <c r="H3814" s="109" t="s">
        <v>1299</v>
      </c>
      <c r="I3814">
        <v>6719496</v>
      </c>
      <c r="AR3814">
        <v>71</v>
      </c>
      <c r="AS3814" t="str">
        <v>MICURA</v>
      </c>
      <c r="AT3814" t="str">
        <v>OLAGOKE SIMON (MIC)</v>
      </c>
      <c r="AU3814" s="31">
        <v>44886</v>
      </c>
      <c r="AV3814" s="40">
        <v>0.26271990740740742</v>
      </c>
      <c r="BW3814">
        <v>298</v>
      </c>
      <c r="BX3814" t="str">
        <v>MICURA</v>
      </c>
      <c r="BY3814" t="str">
        <v>RICHARD AMAEZE (MIC)</v>
      </c>
      <c r="BZ3814" s="31">
        <v>44883</v>
      </c>
      <c r="CA3814" s="40">
        <v>0.47645833333333332</v>
      </c>
      <c r="DB3814">
        <v>724</v>
      </c>
      <c r="DC3814" t="str">
        <v>MICURA</v>
      </c>
      <c r="DD3814" t="str">
        <v>EDIANAOBONG FRANKSON(MIC</v>
      </c>
      <c r="DE3814" s="31">
        <v>44883</v>
      </c>
      <c r="DF3814" s="40">
        <v>0.78167824074074077</v>
      </c>
    </row>
    <row r="3815" spans="1:110" x14ac:dyDescent="0.25">
      <c r="A3815" s="109" t="s">
        <v>2046</v>
      </c>
      <c r="B3815">
        <v>42</v>
      </c>
      <c r="C3815" s="109" t="s">
        <v>52</v>
      </c>
      <c r="D3815" s="109" t="s">
        <v>290</v>
      </c>
      <c r="E3815" s="94">
        <v>44872</v>
      </c>
      <c r="F3815" s="174">
        <v>0.25670138888888888</v>
      </c>
      <c r="G3815">
        <v>2</v>
      </c>
      <c r="H3815" s="109" t="s">
        <v>291</v>
      </c>
      <c r="I3815">
        <v>5382255</v>
      </c>
      <c r="AR3815">
        <v>72</v>
      </c>
      <c r="AS3815" t="str">
        <v>MICURA</v>
      </c>
      <c r="AT3815" t="str">
        <v>JOSEPH ADEMOLA (MIC)</v>
      </c>
      <c r="AU3815" s="31">
        <v>44886</v>
      </c>
      <c r="AV3815" s="40">
        <v>0.26305555555555554</v>
      </c>
      <c r="BW3815">
        <v>299</v>
      </c>
      <c r="BX3815" t="str">
        <v>OPERATIONS</v>
      </c>
      <c r="BY3815" t="str">
        <v>EMODI EMEKA AMALA</v>
      </c>
      <c r="BZ3815" s="31">
        <v>44883</v>
      </c>
      <c r="CA3815" s="40">
        <v>0.47652777777777777</v>
      </c>
      <c r="DB3815">
        <v>725</v>
      </c>
      <c r="DC3815" t="str">
        <v>MICURA</v>
      </c>
      <c r="DD3815" t="str">
        <v>NDUKWE KALU (MIC)</v>
      </c>
      <c r="DE3815" s="31">
        <v>44883</v>
      </c>
      <c r="DF3815" s="40">
        <v>0.78206018518518516</v>
      </c>
    </row>
    <row r="3816" spans="1:110" x14ac:dyDescent="0.25">
      <c r="A3816" s="109" t="s">
        <v>2046</v>
      </c>
      <c r="B3816">
        <v>43</v>
      </c>
      <c r="C3816" s="109" t="s">
        <v>52</v>
      </c>
      <c r="D3816" s="109" t="s">
        <v>1505</v>
      </c>
      <c r="E3816" s="94">
        <v>44872</v>
      </c>
      <c r="F3816" s="174">
        <v>0.25677083333333334</v>
      </c>
      <c r="G3816">
        <v>2</v>
      </c>
      <c r="H3816" s="109" t="s">
        <v>1506</v>
      </c>
      <c r="I3816"/>
      <c r="AR3816">
        <v>73</v>
      </c>
      <c r="AS3816" t="str">
        <v>MICURA</v>
      </c>
      <c r="AT3816" t="str">
        <v>QUADRI RASAQ (MIC)</v>
      </c>
      <c r="AU3816" s="31">
        <v>44886</v>
      </c>
      <c r="AV3816" s="40">
        <v>0.26332175925925927</v>
      </c>
      <c r="BW3816">
        <v>300</v>
      </c>
      <c r="BX3816" t="str">
        <v>MICURA</v>
      </c>
      <c r="BY3816" t="str">
        <v>KAINE EMEKA (MIC)</v>
      </c>
      <c r="BZ3816" s="31">
        <v>44883</v>
      </c>
      <c r="CA3816" s="40">
        <v>0.47759259259259257</v>
      </c>
      <c r="DB3816">
        <v>726</v>
      </c>
      <c r="DC3816" t="str">
        <v>OPERATIONS</v>
      </c>
      <c r="DD3816" t="str">
        <v>TAIWO OLUGBENGA (OPS)</v>
      </c>
      <c r="DE3816" s="31">
        <v>44883</v>
      </c>
      <c r="DF3816" s="40">
        <v>0.78215277777777781</v>
      </c>
    </row>
    <row r="3817" spans="1:110" x14ac:dyDescent="0.25">
      <c r="A3817" s="109" t="s">
        <v>2046</v>
      </c>
      <c r="B3817">
        <v>44</v>
      </c>
      <c r="C3817" s="109" t="s">
        <v>54</v>
      </c>
      <c r="D3817" s="109" t="s">
        <v>292</v>
      </c>
      <c r="E3817" s="94">
        <v>44872</v>
      </c>
      <c r="F3817" s="174">
        <v>0.25699074074074074</v>
      </c>
      <c r="G3817">
        <v>2</v>
      </c>
      <c r="H3817" s="109" t="s">
        <v>293</v>
      </c>
      <c r="I3817">
        <v>2052005</v>
      </c>
      <c r="AR3817">
        <v>74</v>
      </c>
      <c r="AS3817" t="str">
        <v>OPERATIONS</v>
      </c>
      <c r="AT3817" t="str">
        <v>OSENI OLUGBENGA</v>
      </c>
      <c r="AU3817" s="31">
        <v>44886</v>
      </c>
      <c r="AV3817" s="40">
        <v>0.26339120370370372</v>
      </c>
      <c r="BW3817">
        <v>301</v>
      </c>
      <c r="BX3817" t="str">
        <v>MICURA</v>
      </c>
      <c r="BY3817" t="str">
        <v>EZE AZUBIKE (MIC)</v>
      </c>
      <c r="BZ3817" s="31">
        <v>44883</v>
      </c>
      <c r="CA3817" s="40">
        <v>0.47766203703703702</v>
      </c>
      <c r="DB3817">
        <v>727</v>
      </c>
      <c r="DC3817" t="str">
        <v>MICURA</v>
      </c>
      <c r="DD3817" t="str">
        <v>AJIGA DESMOND (MIC)</v>
      </c>
      <c r="DE3817" s="31">
        <v>44883</v>
      </c>
      <c r="DF3817" s="40">
        <v>0.78238425925925925</v>
      </c>
    </row>
    <row r="3818" spans="1:110" x14ac:dyDescent="0.25">
      <c r="A3818" s="109" t="s">
        <v>2046</v>
      </c>
      <c r="B3818">
        <v>45</v>
      </c>
      <c r="C3818" s="109" t="s">
        <v>54</v>
      </c>
      <c r="D3818" s="109" t="s">
        <v>688</v>
      </c>
      <c r="E3818" s="94">
        <v>44872</v>
      </c>
      <c r="F3818" s="174">
        <v>0.25767361111111109</v>
      </c>
      <c r="G3818">
        <v>2</v>
      </c>
      <c r="H3818" s="109" t="s">
        <v>689</v>
      </c>
      <c r="I3818"/>
      <c r="AR3818">
        <v>75</v>
      </c>
      <c r="AS3818" t="str">
        <v>ENGINEERING</v>
      </c>
      <c r="AT3818" t="str">
        <v>BOLAJI SOLOMON (ENGR)</v>
      </c>
      <c r="AU3818" s="31">
        <v>44886</v>
      </c>
      <c r="AV3818" s="40">
        <v>0.26366898148148149</v>
      </c>
      <c r="BW3818">
        <v>302</v>
      </c>
      <c r="BX3818" t="str">
        <v>MICURA</v>
      </c>
      <c r="BY3818" t="str">
        <v>MOGBODOFO SEUN A. (MIC)</v>
      </c>
      <c r="BZ3818" s="31">
        <v>44883</v>
      </c>
      <c r="CA3818" s="40">
        <v>0.47771990740740738</v>
      </c>
      <c r="DB3818">
        <v>728</v>
      </c>
      <c r="DC3818" t="str">
        <v>ENGINEERING</v>
      </c>
      <c r="DD3818" t="str">
        <v>SUNDAY JOSEPH O. (ENGR)</v>
      </c>
      <c r="DE3818" s="31">
        <v>44883</v>
      </c>
      <c r="DF3818" s="40">
        <v>0.78275462962962961</v>
      </c>
    </row>
    <row r="3819" spans="1:110" x14ac:dyDescent="0.25">
      <c r="A3819" s="109" t="s">
        <v>2046</v>
      </c>
      <c r="B3819">
        <v>46</v>
      </c>
      <c r="C3819" s="109" t="s">
        <v>53</v>
      </c>
      <c r="D3819" s="109" t="s">
        <v>1286</v>
      </c>
      <c r="E3819" s="94">
        <v>44872</v>
      </c>
      <c r="F3819" s="174">
        <v>0.25827546296296294</v>
      </c>
      <c r="G3819">
        <v>2</v>
      </c>
      <c r="H3819" s="109" t="s">
        <v>1287</v>
      </c>
      <c r="I3819"/>
      <c r="AR3819">
        <v>76</v>
      </c>
      <c r="AS3819" t="str">
        <v>ENGINEERING</v>
      </c>
      <c r="AT3819" t="str">
        <v>ASAKOMHE MATTHEW (ENGR)</v>
      </c>
      <c r="AU3819" s="31">
        <v>44886</v>
      </c>
      <c r="AV3819" s="40">
        <v>0.26381944444444444</v>
      </c>
      <c r="BW3819">
        <v>303</v>
      </c>
      <c r="BX3819" t="str">
        <v>MICURA</v>
      </c>
      <c r="BY3819" t="str">
        <v>DENNIS OGBONNA (MIC)</v>
      </c>
      <c r="BZ3819" s="31">
        <v>44883</v>
      </c>
      <c r="CA3819" s="40">
        <v>0.47780092592592593</v>
      </c>
      <c r="DB3819">
        <v>729</v>
      </c>
      <c r="DC3819" t="str">
        <v>OPERATIONS</v>
      </c>
      <c r="DD3819" t="str">
        <v>OTESHADE ADEKUNLE  (MIC</v>
      </c>
      <c r="DE3819" s="31">
        <v>44883</v>
      </c>
      <c r="DF3819" s="40">
        <v>0.78309027777777773</v>
      </c>
    </row>
    <row r="3820" spans="1:110" x14ac:dyDescent="0.25">
      <c r="A3820" s="109" t="s">
        <v>2046</v>
      </c>
      <c r="B3820">
        <v>47</v>
      </c>
      <c r="C3820" s="109" t="s">
        <v>54</v>
      </c>
      <c r="D3820" s="109" t="s">
        <v>272</v>
      </c>
      <c r="E3820" s="94">
        <v>44872</v>
      </c>
      <c r="F3820" s="174">
        <v>0.25837962962962963</v>
      </c>
      <c r="G3820">
        <v>2</v>
      </c>
      <c r="H3820" s="109" t="s">
        <v>273</v>
      </c>
      <c r="I3820">
        <v>5370529</v>
      </c>
      <c r="AR3820">
        <v>77</v>
      </c>
      <c r="AS3820" t="str">
        <v>MICURA</v>
      </c>
      <c r="AT3820" t="str">
        <v>IBOR IGRI ARCHIBONG (MI</v>
      </c>
      <c r="AU3820" s="31">
        <v>44886</v>
      </c>
      <c r="AV3820" s="40">
        <v>0.26399305555555558</v>
      </c>
      <c r="BW3820">
        <v>304</v>
      </c>
      <c r="BX3820" t="str">
        <v>MICURA</v>
      </c>
      <c r="BY3820" t="str">
        <v>AIYETORO TUNJI (MIC)</v>
      </c>
      <c r="BZ3820" s="31">
        <v>44883</v>
      </c>
      <c r="CA3820" s="40">
        <v>0.47788194444444443</v>
      </c>
      <c r="DB3820">
        <v>730</v>
      </c>
      <c r="DC3820" t="str">
        <v>MICURA</v>
      </c>
      <c r="DD3820" t="str">
        <v>SOSANYA ADEBOWALE (MIC)</v>
      </c>
      <c r="DE3820" s="31">
        <v>44883</v>
      </c>
      <c r="DF3820" s="40">
        <v>0.78327546296296291</v>
      </c>
    </row>
    <row r="3821" spans="1:110" x14ac:dyDescent="0.25">
      <c r="A3821" s="109" t="s">
        <v>2046</v>
      </c>
      <c r="B3821">
        <v>48</v>
      </c>
      <c r="C3821" s="109" t="s">
        <v>53</v>
      </c>
      <c r="D3821" s="109" t="s">
        <v>412</v>
      </c>
      <c r="E3821" s="94">
        <v>44872</v>
      </c>
      <c r="F3821" s="174">
        <v>0.25844907407407408</v>
      </c>
      <c r="G3821">
        <v>2</v>
      </c>
      <c r="H3821" s="109" t="s">
        <v>413</v>
      </c>
      <c r="I3821">
        <v>14812959</v>
      </c>
      <c r="AR3821">
        <v>78</v>
      </c>
      <c r="AS3821" t="str">
        <v>ENGINEERING</v>
      </c>
      <c r="AT3821" t="str">
        <v>ONU HYACINTH C. (ENGNR)</v>
      </c>
      <c r="AU3821" s="31">
        <v>44886</v>
      </c>
      <c r="AV3821" s="40">
        <v>0.26417824074074076</v>
      </c>
      <c r="BW3821">
        <v>305</v>
      </c>
      <c r="BX3821" t="str">
        <v>ENGINEERING</v>
      </c>
      <c r="BY3821" t="str">
        <v>DARE S. ADERUPATAN (ENG</v>
      </c>
      <c r="BZ3821" s="31">
        <v>44883</v>
      </c>
      <c r="CA3821" s="40">
        <v>0.47796296296296298</v>
      </c>
      <c r="DB3821">
        <v>731</v>
      </c>
      <c r="DC3821" t="str">
        <v>MICURA</v>
      </c>
      <c r="DD3821" t="str">
        <v>OHALI ISAAC OLUSEUN (MIC</v>
      </c>
      <c r="DE3821" s="31">
        <v>44883</v>
      </c>
      <c r="DF3821" s="40">
        <v>0.78344907407407405</v>
      </c>
    </row>
    <row r="3822" spans="1:110" x14ac:dyDescent="0.25">
      <c r="A3822" s="109" t="s">
        <v>2046</v>
      </c>
      <c r="B3822">
        <v>49</v>
      </c>
      <c r="C3822" s="109" t="s">
        <v>54</v>
      </c>
      <c r="D3822" s="109" t="s">
        <v>478</v>
      </c>
      <c r="E3822" s="94">
        <v>44872</v>
      </c>
      <c r="F3822" s="174">
        <v>0.25854166666666667</v>
      </c>
      <c r="G3822">
        <v>2</v>
      </c>
      <c r="H3822" s="109" t="s">
        <v>479</v>
      </c>
      <c r="I3822">
        <v>2684900</v>
      </c>
      <c r="AR3822">
        <v>79</v>
      </c>
      <c r="AS3822" t="str">
        <v>ENGINEERING</v>
      </c>
      <c r="AT3822" t="str">
        <v>OGBONNA ONYEANWUSI (ENG</v>
      </c>
      <c r="AU3822" s="31">
        <v>44886</v>
      </c>
      <c r="AV3822" s="40">
        <v>0.26454861111111111</v>
      </c>
      <c r="BW3822">
        <v>306</v>
      </c>
      <c r="BX3822" t="str">
        <v>OPERATIONS</v>
      </c>
      <c r="BY3822" t="str">
        <v>OSCAR SULE (OPS)</v>
      </c>
      <c r="BZ3822" s="31">
        <v>44883</v>
      </c>
      <c r="CA3822" s="40">
        <v>0.47805555555555557</v>
      </c>
      <c r="DB3822">
        <v>732</v>
      </c>
      <c r="DC3822" t="str">
        <v>OPERATIONS</v>
      </c>
      <c r="DD3822" t="str">
        <v>IGWE SUNDAY (OPS)</v>
      </c>
      <c r="DE3822" s="31">
        <v>44883</v>
      </c>
      <c r="DF3822" s="40">
        <v>0.78369212962962964</v>
      </c>
    </row>
    <row r="3823" spans="1:110" x14ac:dyDescent="0.25">
      <c r="A3823" s="109" t="s">
        <v>2046</v>
      </c>
      <c r="B3823">
        <v>50</v>
      </c>
      <c r="C3823" s="109" t="s">
        <v>52</v>
      </c>
      <c r="D3823" s="109" t="s">
        <v>536</v>
      </c>
      <c r="E3823" s="94">
        <v>44872</v>
      </c>
      <c r="F3823" s="174">
        <v>0.25861111111111112</v>
      </c>
      <c r="G3823">
        <v>2</v>
      </c>
      <c r="H3823" s="109" t="s">
        <v>537</v>
      </c>
      <c r="I3823">
        <v>5416421</v>
      </c>
      <c r="AR3823">
        <v>80</v>
      </c>
      <c r="AS3823" t="str">
        <v>ENGINEERING</v>
      </c>
      <c r="AT3823" t="str">
        <v>MUSTAPHA ADEBAYO (ENGR)</v>
      </c>
      <c r="AU3823" s="31">
        <v>44886</v>
      </c>
      <c r="AV3823" s="40">
        <v>0.26461805555555556</v>
      </c>
      <c r="BW3823">
        <v>307</v>
      </c>
      <c r="BX3823" t="str">
        <v>OPERATIONS</v>
      </c>
      <c r="BY3823" t="str">
        <v>IDEMOH I. JOHN (OPS)</v>
      </c>
      <c r="BZ3823" s="31">
        <v>44883</v>
      </c>
      <c r="CA3823" s="40">
        <v>0.47812500000000002</v>
      </c>
      <c r="DB3823">
        <v>733</v>
      </c>
      <c r="DC3823" t="str">
        <v>MICURA</v>
      </c>
      <c r="DD3823" t="str">
        <v>OLUSHOLA AYORINDE (MIC)</v>
      </c>
      <c r="DE3823" s="31">
        <v>44883</v>
      </c>
      <c r="DF3823" s="40">
        <v>0.78379629629629632</v>
      </c>
    </row>
    <row r="3824" spans="1:110" x14ac:dyDescent="0.25">
      <c r="A3824" s="109" t="s">
        <v>2046</v>
      </c>
      <c r="B3824">
        <v>51</v>
      </c>
      <c r="C3824" s="109" t="s">
        <v>54</v>
      </c>
      <c r="D3824" s="109" t="s">
        <v>1606</v>
      </c>
      <c r="E3824" s="94">
        <v>44872</v>
      </c>
      <c r="F3824" s="174">
        <v>0.25866898148148149</v>
      </c>
      <c r="G3824">
        <v>2</v>
      </c>
      <c r="H3824" s="109" t="s">
        <v>1607</v>
      </c>
      <c r="I3824">
        <v>6722916</v>
      </c>
      <c r="AR3824">
        <v>81</v>
      </c>
      <c r="AS3824" t="str">
        <v>OPERATIONS</v>
      </c>
      <c r="AT3824" t="str">
        <v>DABIRI S. OLATUNDE (OPS</v>
      </c>
      <c r="AU3824" s="31">
        <v>44886</v>
      </c>
      <c r="AV3824" s="40">
        <v>0.26504629629629628</v>
      </c>
      <c r="BW3824">
        <v>308</v>
      </c>
      <c r="BX3824" t="str">
        <v>MICURA</v>
      </c>
      <c r="BY3824" t="str">
        <v>OLUKOTUN O. AKEEM (MIC)</v>
      </c>
      <c r="BZ3824" s="31">
        <v>44883</v>
      </c>
      <c r="CA3824" s="40">
        <v>0.47819444444444442</v>
      </c>
      <c r="DB3824">
        <v>734</v>
      </c>
      <c r="DC3824" t="str">
        <v>OPERATIONS</v>
      </c>
      <c r="DD3824" t="str">
        <v>AKPODAMURE EJIRO J. (MI</v>
      </c>
      <c r="DE3824" s="31">
        <v>44883</v>
      </c>
      <c r="DF3824" s="40">
        <v>0.78408564814814818</v>
      </c>
    </row>
    <row r="3825" spans="1:110" x14ac:dyDescent="0.25">
      <c r="A3825" s="109" t="s">
        <v>2046</v>
      </c>
      <c r="B3825">
        <v>52</v>
      </c>
      <c r="C3825" s="109" t="s">
        <v>53</v>
      </c>
      <c r="D3825" s="109" t="s">
        <v>1300</v>
      </c>
      <c r="E3825" s="94">
        <v>44872</v>
      </c>
      <c r="F3825" s="174">
        <v>0.26017361111111109</v>
      </c>
      <c r="G3825">
        <v>2</v>
      </c>
      <c r="H3825" s="109" t="s">
        <v>1301</v>
      </c>
      <c r="I3825"/>
      <c r="AR3825">
        <v>82</v>
      </c>
      <c r="AS3825" t="str">
        <v>ENGINEERING</v>
      </c>
      <c r="AT3825" t="str">
        <v>OLAYINKA EBENEZER A.</v>
      </c>
      <c r="AU3825" s="31">
        <v>44886</v>
      </c>
      <c r="AV3825" s="40">
        <v>0.26554398148148151</v>
      </c>
      <c r="BW3825">
        <v>309</v>
      </c>
      <c r="BX3825" t="str">
        <v>MICURA</v>
      </c>
      <c r="BY3825" t="str">
        <v>ANIEFIOK BASSEY (MIC)</v>
      </c>
      <c r="BZ3825" s="31">
        <v>44883</v>
      </c>
      <c r="CA3825" s="40">
        <v>0.47825231481481484</v>
      </c>
      <c r="DB3825">
        <v>735</v>
      </c>
      <c r="DC3825" t="str">
        <v>MICURA</v>
      </c>
      <c r="DD3825" t="str">
        <v>CHUKWUMA L. OSAJI (MIC)</v>
      </c>
      <c r="DE3825" s="31">
        <v>44883</v>
      </c>
      <c r="DF3825" s="40">
        <v>0.78432870370370367</v>
      </c>
    </row>
    <row r="3826" spans="1:110" x14ac:dyDescent="0.25">
      <c r="A3826" s="109" t="s">
        <v>2046</v>
      </c>
      <c r="B3826">
        <v>53</v>
      </c>
      <c r="C3826" s="109" t="s">
        <v>52</v>
      </c>
      <c r="D3826" s="109" t="s">
        <v>1268</v>
      </c>
      <c r="E3826" s="94">
        <v>44872</v>
      </c>
      <c r="F3826" s="174">
        <v>0.26081018518518517</v>
      </c>
      <c r="G3826">
        <v>2</v>
      </c>
      <c r="H3826" s="109" t="s">
        <v>1269</v>
      </c>
      <c r="I3826">
        <v>3685250</v>
      </c>
      <c r="AR3826">
        <v>83</v>
      </c>
      <c r="AS3826" t="str">
        <v>ENGINEERING</v>
      </c>
      <c r="AT3826" t="str">
        <v>ANIMASAUN BABATUNDE (EN</v>
      </c>
      <c r="AU3826" s="31">
        <v>44886</v>
      </c>
      <c r="AV3826" s="40">
        <v>0.26590277777777777</v>
      </c>
      <c r="BW3826">
        <v>310</v>
      </c>
      <c r="BX3826" t="str">
        <v>MICURA</v>
      </c>
      <c r="BY3826" t="str">
        <v>AJAGUNJEUN TESLIM (MIC)</v>
      </c>
      <c r="BZ3826" s="31">
        <v>44883</v>
      </c>
      <c r="CA3826" s="40">
        <v>0.47832175925925924</v>
      </c>
      <c r="DB3826">
        <v>736</v>
      </c>
      <c r="DC3826" t="str">
        <v>OPERATIONS</v>
      </c>
      <c r="DD3826" t="str">
        <v>AICHENEDE ENDURANCE (OP</v>
      </c>
      <c r="DE3826" s="31">
        <v>44883</v>
      </c>
      <c r="DF3826" s="40">
        <v>0.78456018518518522</v>
      </c>
    </row>
    <row r="3827" spans="1:110" x14ac:dyDescent="0.25">
      <c r="A3827" s="109" t="s">
        <v>2046</v>
      </c>
      <c r="B3827">
        <v>54</v>
      </c>
      <c r="C3827" s="109" t="s">
        <v>53</v>
      </c>
      <c r="D3827" s="109" t="s">
        <v>470</v>
      </c>
      <c r="E3827" s="94">
        <v>44872</v>
      </c>
      <c r="F3827" s="174">
        <v>0.26101851851851854</v>
      </c>
      <c r="G3827">
        <v>2</v>
      </c>
      <c r="H3827" s="109" t="s">
        <v>471</v>
      </c>
      <c r="I3827">
        <v>2025429</v>
      </c>
      <c r="AR3827">
        <v>84</v>
      </c>
      <c r="AS3827" t="str">
        <v>MICURA</v>
      </c>
      <c r="AT3827" t="str">
        <v>ABBEY GBENGA (MIC)</v>
      </c>
      <c r="AU3827" s="31">
        <v>44886</v>
      </c>
      <c r="AV3827" s="40">
        <v>0.26616898148148149</v>
      </c>
      <c r="BW3827">
        <v>311</v>
      </c>
      <c r="BX3827" t="str">
        <v>ENGINEERING</v>
      </c>
      <c r="BY3827" t="str">
        <v>WILSON AGHWARE (ENGR)</v>
      </c>
      <c r="BZ3827" s="31">
        <v>44883</v>
      </c>
      <c r="CA3827" s="40">
        <v>0.47837962962962965</v>
      </c>
      <c r="DB3827">
        <v>737</v>
      </c>
      <c r="DC3827" t="str">
        <v>OPERATIONS</v>
      </c>
      <c r="DD3827" t="str">
        <v>RAHEEM MUSA (OPS)</v>
      </c>
      <c r="DE3827" s="31">
        <v>44883</v>
      </c>
      <c r="DF3827" s="40">
        <v>0.78462962962962968</v>
      </c>
    </row>
    <row r="3828" spans="1:110" x14ac:dyDescent="0.25">
      <c r="A3828" s="109" t="s">
        <v>2046</v>
      </c>
      <c r="B3828">
        <v>55</v>
      </c>
      <c r="C3828" s="109" t="s">
        <v>53</v>
      </c>
      <c r="D3828" s="109" t="s">
        <v>508</v>
      </c>
      <c r="E3828" s="94">
        <v>44872</v>
      </c>
      <c r="F3828" s="174">
        <v>0.26140046296296299</v>
      </c>
      <c r="G3828">
        <v>2</v>
      </c>
      <c r="H3828" s="109" t="s">
        <v>509</v>
      </c>
      <c r="I3828"/>
      <c r="AR3828">
        <v>85</v>
      </c>
      <c r="AS3828" t="str">
        <v>ENGINEERING</v>
      </c>
      <c r="AT3828" t="str">
        <v>OGUNWEIDE ADETOLA  (ENG</v>
      </c>
      <c r="AU3828" s="31">
        <v>44886</v>
      </c>
      <c r="AV3828" s="40">
        <v>0.26623842592592595</v>
      </c>
      <c r="BW3828">
        <v>312</v>
      </c>
      <c r="BX3828" t="str">
        <v>ENGINEERING</v>
      </c>
      <c r="BY3828" t="str">
        <v>WASIU AYINLA (ENGR)</v>
      </c>
      <c r="BZ3828" s="31">
        <v>44883</v>
      </c>
      <c r="CA3828" s="40">
        <v>0.47922453703703705</v>
      </c>
      <c r="DB3828">
        <v>738</v>
      </c>
      <c r="DC3828" t="str">
        <v>OPERATIONS</v>
      </c>
      <c r="DD3828" t="str">
        <v>JOHNNY OKON (OPS)</v>
      </c>
      <c r="DE3828" s="31">
        <v>44883</v>
      </c>
      <c r="DF3828" s="40">
        <v>0.78471064814814817</v>
      </c>
    </row>
    <row r="3829" spans="1:110" x14ac:dyDescent="0.25">
      <c r="A3829" s="109" t="s">
        <v>2046</v>
      </c>
      <c r="B3829">
        <v>56</v>
      </c>
      <c r="C3829" s="109" t="s">
        <v>53</v>
      </c>
      <c r="D3829" s="109" t="s">
        <v>510</v>
      </c>
      <c r="E3829" s="94">
        <v>44872</v>
      </c>
      <c r="F3829" s="174">
        <v>0.26187500000000002</v>
      </c>
      <c r="G3829">
        <v>2</v>
      </c>
      <c r="H3829" s="109" t="s">
        <v>511</v>
      </c>
      <c r="I3829">
        <v>2024822</v>
      </c>
      <c r="AR3829">
        <v>86</v>
      </c>
      <c r="AS3829" t="str">
        <v>MICURA</v>
      </c>
      <c r="AT3829" t="str">
        <v>ADENEKAN NURUDEEN (MIC)</v>
      </c>
      <c r="AU3829" s="31">
        <v>44886</v>
      </c>
      <c r="AV3829" s="40">
        <v>0.26643518518518516</v>
      </c>
      <c r="BW3829">
        <v>313</v>
      </c>
      <c r="BX3829" t="str">
        <v>OPERATIONS</v>
      </c>
      <c r="BY3829" t="str">
        <v>UMEANO ODIRACHUKWU (OPS</v>
      </c>
      <c r="BZ3829" s="31">
        <v>44883</v>
      </c>
      <c r="CA3829" s="40">
        <v>0.47934027777777777</v>
      </c>
      <c r="DB3829">
        <v>739</v>
      </c>
      <c r="DC3829" t="str">
        <v>OPERATIONS</v>
      </c>
      <c r="DD3829" t="str">
        <v>ABDULRASAK ADEBAYO</v>
      </c>
      <c r="DE3829" s="31">
        <v>44883</v>
      </c>
      <c r="DF3829" s="40">
        <v>0.78532407407407412</v>
      </c>
    </row>
    <row r="3830" spans="1:110" x14ac:dyDescent="0.25">
      <c r="A3830" s="109" t="s">
        <v>2046</v>
      </c>
      <c r="B3830">
        <v>57</v>
      </c>
      <c r="C3830" s="109" t="s">
        <v>53</v>
      </c>
      <c r="D3830" s="109" t="s">
        <v>732</v>
      </c>
      <c r="E3830" s="94">
        <v>44872</v>
      </c>
      <c r="F3830" s="174">
        <v>0.26295138888888892</v>
      </c>
      <c r="G3830">
        <v>2</v>
      </c>
      <c r="H3830" s="109" t="s">
        <v>733</v>
      </c>
      <c r="I3830">
        <v>14813371</v>
      </c>
      <c r="AR3830">
        <v>87</v>
      </c>
      <c r="AS3830" t="str">
        <v>OPERATIONS</v>
      </c>
      <c r="AT3830" t="str">
        <v>IBINE OLUWATOSIN (OPS)</v>
      </c>
      <c r="AU3830" s="31">
        <v>44886</v>
      </c>
      <c r="AV3830" s="40">
        <v>0.26653935185185185</v>
      </c>
      <c r="BW3830">
        <v>314</v>
      </c>
      <c r="BX3830" t="str">
        <v>ENGINEERING</v>
      </c>
      <c r="BY3830" t="str">
        <v>ENOMA GODWIN O (ENGR)</v>
      </c>
      <c r="BZ3830" s="31">
        <v>44883</v>
      </c>
      <c r="CA3830" s="40">
        <v>0.47940972222222222</v>
      </c>
      <c r="DB3830">
        <v>740</v>
      </c>
      <c r="DC3830" t="str">
        <v>OPERATIONS</v>
      </c>
      <c r="DD3830" t="str">
        <v>OSAGIE GBENGA (OPS)</v>
      </c>
      <c r="DE3830" s="31">
        <v>44883</v>
      </c>
      <c r="DF3830" s="40">
        <v>0.78548611111111111</v>
      </c>
    </row>
    <row r="3831" spans="1:110" x14ac:dyDescent="0.25">
      <c r="A3831" s="109" t="s">
        <v>2046</v>
      </c>
      <c r="B3831">
        <v>58</v>
      </c>
      <c r="C3831" s="109" t="s">
        <v>53</v>
      </c>
      <c r="D3831" s="109" t="s">
        <v>354</v>
      </c>
      <c r="E3831" s="94">
        <v>44872</v>
      </c>
      <c r="F3831" s="174">
        <v>0.26302083333333331</v>
      </c>
      <c r="G3831">
        <v>2</v>
      </c>
      <c r="H3831" s="109" t="s">
        <v>355</v>
      </c>
      <c r="I3831"/>
      <c r="AR3831">
        <v>88</v>
      </c>
      <c r="AS3831" t="str">
        <v>MICURA</v>
      </c>
      <c r="AT3831" t="str">
        <v>NOJEEM LADEJOBI (MIC)</v>
      </c>
      <c r="AU3831" s="31">
        <v>44886</v>
      </c>
      <c r="AV3831" s="40">
        <v>0.26696759259259262</v>
      </c>
      <c r="BW3831">
        <v>315</v>
      </c>
      <c r="BX3831" t="str">
        <v>ENGINEERING</v>
      </c>
      <c r="BY3831" t="str">
        <v>AKINSANYA IBRAHIM</v>
      </c>
      <c r="BZ3831" s="31">
        <v>44883</v>
      </c>
      <c r="CA3831" s="40">
        <v>0.47949074074074072</v>
      </c>
      <c r="DB3831">
        <v>741</v>
      </c>
      <c r="DC3831" t="str">
        <v>ENGINEERING</v>
      </c>
      <c r="DD3831" t="str">
        <v>ADEGOKE SAHEED (ENGR)</v>
      </c>
      <c r="DE3831" s="31">
        <v>44883</v>
      </c>
      <c r="DF3831" s="40">
        <v>0.78568287037037032</v>
      </c>
    </row>
    <row r="3832" spans="1:110" x14ac:dyDescent="0.25">
      <c r="A3832" s="109" t="s">
        <v>2046</v>
      </c>
      <c r="B3832">
        <v>59</v>
      </c>
      <c r="C3832" s="109" t="s">
        <v>53</v>
      </c>
      <c r="D3832" s="109" t="s">
        <v>356</v>
      </c>
      <c r="E3832" s="94">
        <v>44872</v>
      </c>
      <c r="F3832" s="174">
        <v>0.26317129629629632</v>
      </c>
      <c r="G3832">
        <v>2</v>
      </c>
      <c r="H3832" s="109" t="s">
        <v>357</v>
      </c>
      <c r="I3832">
        <v>5621862</v>
      </c>
      <c r="AR3832">
        <v>89</v>
      </c>
      <c r="AS3832" t="str">
        <v>OPERATIONS</v>
      </c>
      <c r="AT3832" t="str">
        <v>MOMOH JOHNSON</v>
      </c>
      <c r="AU3832" s="31">
        <v>44886</v>
      </c>
      <c r="AV3832" s="40">
        <v>0.26724537037037038</v>
      </c>
      <c r="BW3832">
        <v>316</v>
      </c>
      <c r="BX3832" t="str">
        <v>ENGINEERING</v>
      </c>
      <c r="BY3832" t="str">
        <v>MORUF AMIDU (ENGR)</v>
      </c>
      <c r="BZ3832" s="31">
        <v>44883</v>
      </c>
      <c r="CA3832" s="40">
        <v>0.47954861111111113</v>
      </c>
      <c r="DB3832">
        <v>742</v>
      </c>
      <c r="DC3832" t="str">
        <v>ENGINEERING</v>
      </c>
      <c r="DD3832" t="str">
        <v>MUNIRU M. IDOWU (ENGR)</v>
      </c>
      <c r="DE3832" s="31">
        <v>44883</v>
      </c>
      <c r="DF3832" s="40">
        <v>0.78631944444444446</v>
      </c>
    </row>
    <row r="3833" spans="1:110" x14ac:dyDescent="0.25">
      <c r="A3833" s="109" t="s">
        <v>2046</v>
      </c>
      <c r="B3833">
        <v>60</v>
      </c>
      <c r="C3833" s="109" t="s">
        <v>53</v>
      </c>
      <c r="D3833" s="109" t="s">
        <v>1246</v>
      </c>
      <c r="E3833" s="94">
        <v>44872</v>
      </c>
      <c r="F3833" s="174">
        <v>0.26408564814814817</v>
      </c>
      <c r="G3833">
        <v>2</v>
      </c>
      <c r="H3833" s="109" t="s">
        <v>1247</v>
      </c>
      <c r="I3833">
        <v>4812536</v>
      </c>
      <c r="AR3833">
        <v>90</v>
      </c>
      <c r="AS3833" t="str">
        <v>MICURA</v>
      </c>
      <c r="AT3833" t="str">
        <v>MAIHA LEWIS SIMON (MIC)</v>
      </c>
      <c r="AU3833" s="31">
        <v>44886</v>
      </c>
      <c r="AV3833" s="40">
        <v>0.26732638888888888</v>
      </c>
      <c r="BW3833">
        <v>317</v>
      </c>
      <c r="BX3833" t="str">
        <v>MICURA</v>
      </c>
      <c r="BY3833" t="str">
        <v>IDRIS ADEWUNMI (MIC)</v>
      </c>
      <c r="BZ3833" s="31">
        <v>44883</v>
      </c>
      <c r="CA3833" s="40">
        <v>0.47961805555555553</v>
      </c>
      <c r="DB3833">
        <v>743</v>
      </c>
      <c r="DC3833" t="str">
        <v>OPERATIONS</v>
      </c>
      <c r="DD3833" t="str">
        <v>TAOFEEK MAKANJUOLA  (OP</v>
      </c>
      <c r="DE3833" s="31">
        <v>44883</v>
      </c>
      <c r="DF3833" s="40">
        <v>0.78751157407407413</v>
      </c>
    </row>
    <row r="3834" spans="1:110" x14ac:dyDescent="0.25">
      <c r="A3834" s="109" t="s">
        <v>2046</v>
      </c>
      <c r="B3834">
        <v>61</v>
      </c>
      <c r="C3834" s="109" t="s">
        <v>52</v>
      </c>
      <c r="D3834" s="109" t="s">
        <v>240</v>
      </c>
      <c r="E3834" s="94">
        <v>44872</v>
      </c>
      <c r="F3834" s="174">
        <v>0.26424768518518521</v>
      </c>
      <c r="G3834">
        <v>2</v>
      </c>
      <c r="H3834" s="109" t="s">
        <v>241</v>
      </c>
      <c r="I3834">
        <v>2684895</v>
      </c>
      <c r="AR3834">
        <v>91</v>
      </c>
      <c r="AS3834" t="str">
        <v>MICURA</v>
      </c>
      <c r="AT3834" t="str">
        <v>EMRETANE CHARLES</v>
      </c>
      <c r="AU3834" s="31">
        <v>44886</v>
      </c>
      <c r="AV3834" s="40">
        <v>0.26738425925925924</v>
      </c>
      <c r="BW3834">
        <v>318</v>
      </c>
      <c r="BX3834" t="str">
        <v>MICURA</v>
      </c>
      <c r="BY3834" t="str">
        <v>EBOH CHINEDU (MIC)</v>
      </c>
      <c r="BZ3834" s="31">
        <v>44883</v>
      </c>
      <c r="CA3834" s="40">
        <v>0.47967592592592595</v>
      </c>
      <c r="DB3834">
        <v>744</v>
      </c>
      <c r="DC3834" t="str">
        <v>OPERATIONS</v>
      </c>
      <c r="DD3834" t="str">
        <v>OKALA SAMSON (MIC)</v>
      </c>
      <c r="DE3834" s="31">
        <v>44883</v>
      </c>
      <c r="DF3834" s="40">
        <v>0.78768518518518515</v>
      </c>
    </row>
    <row r="3835" spans="1:110" x14ac:dyDescent="0.25">
      <c r="A3835" s="109" t="s">
        <v>2046</v>
      </c>
      <c r="B3835">
        <v>62</v>
      </c>
      <c r="C3835" s="109" t="s">
        <v>52</v>
      </c>
      <c r="D3835" s="109" t="s">
        <v>222</v>
      </c>
      <c r="E3835" s="94">
        <v>44872</v>
      </c>
      <c r="F3835" s="174">
        <v>0.26494212962962965</v>
      </c>
      <c r="G3835">
        <v>2</v>
      </c>
      <c r="H3835" s="109" t="s">
        <v>223</v>
      </c>
      <c r="I3835">
        <v>5247062</v>
      </c>
      <c r="AR3835">
        <v>92</v>
      </c>
      <c r="AS3835" t="str">
        <v>OPERATIONS</v>
      </c>
      <c r="AT3835" t="str">
        <v>OKONKWO SUNDAY (OPS)</v>
      </c>
      <c r="AU3835" s="31">
        <v>44886</v>
      </c>
      <c r="AV3835" s="40">
        <v>0.26774305555555555</v>
      </c>
      <c r="BW3835">
        <v>319</v>
      </c>
      <c r="BX3835" t="str">
        <v>MICURA</v>
      </c>
      <c r="BY3835" t="str">
        <v>YAKUBU AYODEJI (MIC)</v>
      </c>
      <c r="BZ3835" s="31">
        <v>44883</v>
      </c>
      <c r="CA3835" s="40">
        <v>0.47990740740740739</v>
      </c>
      <c r="DB3835">
        <v>745</v>
      </c>
      <c r="DC3835" t="str">
        <v>ENGINEERING</v>
      </c>
      <c r="DD3835" t="str">
        <v>OYINLAYO MAYODE (ENGR)</v>
      </c>
      <c r="DE3835" s="31">
        <v>44883</v>
      </c>
      <c r="DF3835" s="40">
        <v>0.78831018518518514</v>
      </c>
    </row>
    <row r="3836" spans="1:110" x14ac:dyDescent="0.25">
      <c r="A3836" s="109" t="s">
        <v>2046</v>
      </c>
      <c r="B3836">
        <v>63</v>
      </c>
      <c r="C3836" s="109" t="s">
        <v>54</v>
      </c>
      <c r="D3836" s="109" t="s">
        <v>388</v>
      </c>
      <c r="E3836" s="94">
        <v>44872</v>
      </c>
      <c r="F3836" s="174">
        <v>0.26508101851851851</v>
      </c>
      <c r="G3836">
        <v>2</v>
      </c>
      <c r="H3836" s="109" t="s">
        <v>389</v>
      </c>
      <c r="I3836">
        <v>6693674</v>
      </c>
      <c r="AR3836">
        <v>93</v>
      </c>
      <c r="AS3836" t="str">
        <v>OPERATIONS</v>
      </c>
      <c r="AT3836" t="str">
        <v>OGUNBIYI GBOLAHAN</v>
      </c>
      <c r="AU3836" s="31">
        <v>44886</v>
      </c>
      <c r="AV3836" s="40">
        <v>0.26795138888888886</v>
      </c>
      <c r="BW3836">
        <v>320</v>
      </c>
      <c r="BX3836" t="str">
        <v>MICURA</v>
      </c>
      <c r="BY3836" t="str">
        <v>ONIURE SOLOMON (MIC)</v>
      </c>
      <c r="BZ3836" s="31">
        <v>44883</v>
      </c>
      <c r="CA3836" s="40">
        <v>0.47998842592592594</v>
      </c>
      <c r="DB3836">
        <v>746</v>
      </c>
      <c r="DC3836" t="str">
        <v>OPERATIONS</v>
      </c>
      <c r="DD3836" t="str">
        <v>ROTIMI JOSHUA S (OPS)</v>
      </c>
      <c r="DE3836" s="31">
        <v>44883</v>
      </c>
      <c r="DF3836" s="40">
        <v>0.78841435185185182</v>
      </c>
    </row>
    <row r="3837" spans="1:110" x14ac:dyDescent="0.25">
      <c r="A3837" s="109" t="s">
        <v>2046</v>
      </c>
      <c r="B3837">
        <v>64</v>
      </c>
      <c r="C3837" s="109" t="s">
        <v>54</v>
      </c>
      <c r="D3837" s="109" t="s">
        <v>264</v>
      </c>
      <c r="E3837" s="94">
        <v>44872</v>
      </c>
      <c r="F3837" s="174">
        <v>0.26525462962962965</v>
      </c>
      <c r="G3837">
        <v>2</v>
      </c>
      <c r="H3837" s="109" t="s">
        <v>265</v>
      </c>
      <c r="I3837">
        <v>5350791</v>
      </c>
      <c r="AR3837">
        <v>94</v>
      </c>
      <c r="AS3837" t="str">
        <v>ENGINEERING</v>
      </c>
      <c r="AT3837" t="str">
        <v>BABALOLA SIMON (ENGR)</v>
      </c>
      <c r="AU3837" s="31">
        <v>44886</v>
      </c>
      <c r="AV3837" s="40">
        <v>0.26806712962962964</v>
      </c>
      <c r="BW3837">
        <v>321</v>
      </c>
      <c r="BX3837" t="str">
        <v>MICURA</v>
      </c>
      <c r="BY3837" t="str">
        <v>OGBOA EMMANUEL (MIC)</v>
      </c>
      <c r="BZ3837" s="31">
        <v>44883</v>
      </c>
      <c r="CA3837" s="40">
        <v>0.48006944444444444</v>
      </c>
      <c r="DB3837">
        <v>747</v>
      </c>
      <c r="DC3837" t="str">
        <v>ENGINEERING</v>
      </c>
      <c r="DD3837" t="str">
        <v>NDUKWE JOHN O. (ENGR)</v>
      </c>
      <c r="DE3837" s="31">
        <v>44883</v>
      </c>
      <c r="DF3837" s="40">
        <v>0.78924768518518518</v>
      </c>
    </row>
    <row r="3838" spans="1:110" x14ac:dyDescent="0.25">
      <c r="A3838" s="109" t="s">
        <v>2046</v>
      </c>
      <c r="B3838">
        <v>65</v>
      </c>
      <c r="C3838" s="109" t="s">
        <v>53</v>
      </c>
      <c r="D3838" s="109" t="s">
        <v>320</v>
      </c>
      <c r="E3838" s="94">
        <v>44872</v>
      </c>
      <c r="F3838" s="174">
        <v>0.26542824074074073</v>
      </c>
      <c r="G3838">
        <v>2</v>
      </c>
      <c r="H3838" s="109" t="s">
        <v>321</v>
      </c>
      <c r="I3838">
        <v>3385712</v>
      </c>
      <c r="AR3838">
        <v>95</v>
      </c>
      <c r="AS3838" t="str">
        <v>MICURA</v>
      </c>
      <c r="AT3838" t="str">
        <v>ARTHUR MATTHEW (MIC)</v>
      </c>
      <c r="AU3838" s="31">
        <v>44886</v>
      </c>
      <c r="AV3838" s="40">
        <v>0.26887731481481481</v>
      </c>
      <c r="BW3838">
        <v>322</v>
      </c>
      <c r="BX3838" t="str">
        <v>MICURA</v>
      </c>
      <c r="BY3838" t="str">
        <v>OKOH AMEACH (MIC)</v>
      </c>
      <c r="BZ3838" s="31">
        <v>44883</v>
      </c>
      <c r="CA3838" s="40">
        <v>0.48015046296296299</v>
      </c>
      <c r="DB3838">
        <v>748</v>
      </c>
      <c r="DC3838" t="str">
        <v>MICURA</v>
      </c>
      <c r="DD3838" t="str">
        <v>ADEBAKIN OLUWASEUN (MIC)</v>
      </c>
      <c r="DE3838" s="31">
        <v>44883</v>
      </c>
      <c r="DF3838" s="40">
        <v>0.7896643518518518</v>
      </c>
    </row>
    <row r="3839" spans="1:110" x14ac:dyDescent="0.25">
      <c r="A3839" s="109" t="s">
        <v>2046</v>
      </c>
      <c r="B3839">
        <v>66</v>
      </c>
      <c r="C3839" s="109" t="s">
        <v>53</v>
      </c>
      <c r="D3839" s="109" t="s">
        <v>758</v>
      </c>
      <c r="E3839" s="94">
        <v>44872</v>
      </c>
      <c r="F3839" s="174">
        <v>0.26549768518518518</v>
      </c>
      <c r="G3839">
        <v>2</v>
      </c>
      <c r="H3839" s="109" t="s">
        <v>759</v>
      </c>
      <c r="I3839"/>
      <c r="AR3839">
        <v>96</v>
      </c>
      <c r="AS3839" t="str">
        <v>MICURA</v>
      </c>
      <c r="AT3839" t="str">
        <v>GODWIN OBIOMA (MIC)</v>
      </c>
      <c r="AU3839" s="31">
        <v>44886</v>
      </c>
      <c r="AV3839" s="40">
        <v>0.26896990740740739</v>
      </c>
      <c r="BW3839">
        <v>323</v>
      </c>
      <c r="BX3839" t="str">
        <v>MICURA</v>
      </c>
      <c r="BY3839" t="str">
        <v>AGHOGHO PETER O. (MIC)</v>
      </c>
      <c r="BZ3839" s="31">
        <v>44883</v>
      </c>
      <c r="CA3839" s="40">
        <v>0.48021990740740739</v>
      </c>
      <c r="DB3839">
        <v>749</v>
      </c>
      <c r="DC3839" t="str">
        <v>ENGINEERING</v>
      </c>
      <c r="DD3839" t="str">
        <v>SIMEON OLUSHINA (ENGR)</v>
      </c>
      <c r="DE3839" s="31">
        <v>44883</v>
      </c>
      <c r="DF3839" s="40">
        <v>0.79238425925925926</v>
      </c>
    </row>
    <row r="3840" spans="1:110" x14ac:dyDescent="0.25">
      <c r="A3840" s="109" t="s">
        <v>2046</v>
      </c>
      <c r="B3840">
        <v>67</v>
      </c>
      <c r="C3840" s="109" t="s">
        <v>54</v>
      </c>
      <c r="D3840" s="109" t="s">
        <v>416</v>
      </c>
      <c r="E3840" s="94">
        <v>44872</v>
      </c>
      <c r="F3840" s="174">
        <v>0.26568287037037036</v>
      </c>
      <c r="G3840">
        <v>2</v>
      </c>
      <c r="H3840" s="109" t="s">
        <v>417</v>
      </c>
      <c r="I3840">
        <v>6709661</v>
      </c>
      <c r="AR3840">
        <v>97</v>
      </c>
      <c r="AS3840" t="str">
        <v>OPERATIONS</v>
      </c>
      <c r="AT3840" t="str">
        <v>EZENWATA KINGSLEY (OPS)</v>
      </c>
      <c r="AU3840" s="31">
        <v>44886</v>
      </c>
      <c r="AV3840" s="40">
        <v>0.26905092592592594</v>
      </c>
      <c r="BW3840">
        <v>324</v>
      </c>
      <c r="BX3840" t="str">
        <v>ENGINEERING</v>
      </c>
      <c r="BY3840" t="str">
        <v>IGHEDO ODIANOSEN (DRV)</v>
      </c>
      <c r="BZ3840" s="31">
        <v>44883</v>
      </c>
      <c r="CA3840" s="40">
        <v>0.48063657407407406</v>
      </c>
      <c r="DB3840">
        <v>750</v>
      </c>
      <c r="DC3840" t="str">
        <v>OPERATIONS</v>
      </c>
      <c r="DD3840" t="str">
        <v>EMMANUEL PROSPER N. (OP</v>
      </c>
      <c r="DE3840" s="31">
        <v>44883</v>
      </c>
      <c r="DF3840" s="40">
        <v>0.79278935185185184</v>
      </c>
    </row>
    <row r="3841" spans="1:110" x14ac:dyDescent="0.25">
      <c r="A3841" s="109" t="s">
        <v>2046</v>
      </c>
      <c r="B3841">
        <v>68</v>
      </c>
      <c r="C3841" s="109" t="s">
        <v>54</v>
      </c>
      <c r="D3841" s="109" t="s">
        <v>1312</v>
      </c>
      <c r="E3841" s="94">
        <v>44872</v>
      </c>
      <c r="F3841" s="174">
        <v>0.26574074074074072</v>
      </c>
      <c r="G3841">
        <v>2</v>
      </c>
      <c r="H3841" s="109" t="s">
        <v>1313</v>
      </c>
      <c r="I3841">
        <v>5334331</v>
      </c>
      <c r="AR3841">
        <v>98</v>
      </c>
      <c r="AS3841" t="str">
        <v>MICURA</v>
      </c>
      <c r="AT3841" t="str">
        <v>OZEGBE CHARLES (MIC)</v>
      </c>
      <c r="AU3841" s="31">
        <v>44886</v>
      </c>
      <c r="AV3841" s="40">
        <v>0.2691898148148148</v>
      </c>
      <c r="BW3841">
        <v>325</v>
      </c>
      <c r="BX3841" t="str">
        <v>OPERATIONS</v>
      </c>
      <c r="BY3841" t="str">
        <v>UWORATI JUDE (OPS)</v>
      </c>
      <c r="BZ3841" s="31">
        <v>44883</v>
      </c>
      <c r="CA3841" s="40">
        <v>0.48070601851851852</v>
      </c>
      <c r="DB3841">
        <v>751</v>
      </c>
      <c r="DC3841" t="str">
        <v>MICURA</v>
      </c>
      <c r="DD3841" t="str">
        <v>ITOYA OGUN T. (MIC)</v>
      </c>
      <c r="DE3841" s="31">
        <v>44883</v>
      </c>
      <c r="DF3841" s="40">
        <v>0.79344907407407406</v>
      </c>
    </row>
    <row r="3842" spans="1:110" x14ac:dyDescent="0.25">
      <c r="A3842" s="109" t="s">
        <v>2046</v>
      </c>
      <c r="B3842">
        <v>69</v>
      </c>
      <c r="C3842" s="109" t="s">
        <v>54</v>
      </c>
      <c r="D3842" s="109" t="s">
        <v>1340</v>
      </c>
      <c r="E3842" s="94">
        <v>44872</v>
      </c>
      <c r="F3842" s="174">
        <v>0.26581018518518518</v>
      </c>
      <c r="G3842">
        <v>2</v>
      </c>
      <c r="H3842" s="109" t="s">
        <v>1341</v>
      </c>
      <c r="I3842">
        <v>5344103</v>
      </c>
      <c r="AR3842">
        <v>99</v>
      </c>
      <c r="AS3842" t="str">
        <v>OPERATIONS</v>
      </c>
      <c r="AT3842" t="str">
        <v>KAZEEM OLAIDE (OPS)</v>
      </c>
      <c r="AU3842" s="31">
        <v>44886</v>
      </c>
      <c r="AV3842" s="40">
        <v>0.26936342592592594</v>
      </c>
      <c r="BW3842">
        <v>326</v>
      </c>
      <c r="BX3842" t="str">
        <v>ENGINEERING</v>
      </c>
      <c r="BY3842" t="str">
        <v>OKON ANTHONY (ENGR)</v>
      </c>
      <c r="BZ3842" s="31">
        <v>44883</v>
      </c>
      <c r="CA3842" s="40">
        <v>0.48104166666666665</v>
      </c>
      <c r="DB3842">
        <v>752</v>
      </c>
      <c r="DC3842" t="str">
        <v>MICURA</v>
      </c>
      <c r="DD3842" t="str">
        <v>HASSAN RAMSON I. (MIC)</v>
      </c>
      <c r="DE3842" s="31">
        <v>44883</v>
      </c>
      <c r="DF3842" s="40">
        <v>0.79350694444444447</v>
      </c>
    </row>
    <row r="3843" spans="1:110" x14ac:dyDescent="0.25">
      <c r="A3843" s="109" t="s">
        <v>2046</v>
      </c>
      <c r="B3843">
        <v>70</v>
      </c>
      <c r="C3843" s="109" t="s">
        <v>54</v>
      </c>
      <c r="D3843" s="109" t="s">
        <v>633</v>
      </c>
      <c r="E3843" s="94">
        <v>44872</v>
      </c>
      <c r="F3843" s="174">
        <v>0.26587962962962963</v>
      </c>
      <c r="G3843">
        <v>2</v>
      </c>
      <c r="H3843" s="109" t="s">
        <v>634</v>
      </c>
      <c r="I3843">
        <v>5335728</v>
      </c>
      <c r="AR3843">
        <v>100</v>
      </c>
      <c r="AS3843" t="str">
        <v>ENGINEERING</v>
      </c>
      <c r="AT3843" t="str">
        <v>MAKINDE OYEGBOLA A (ENG</v>
      </c>
      <c r="AU3843" s="31">
        <v>44886</v>
      </c>
      <c r="AV3843" s="40">
        <v>0.2694212962962963</v>
      </c>
      <c r="BW3843">
        <v>327</v>
      </c>
      <c r="BX3843" t="str">
        <v>ENGINEERING</v>
      </c>
      <c r="BY3843" t="str">
        <v>IMONI FRIDAY (ENGNR)</v>
      </c>
      <c r="BZ3843" s="31">
        <v>44883</v>
      </c>
      <c r="CA3843" s="40">
        <v>0.4811111111111111</v>
      </c>
      <c r="DB3843">
        <v>753</v>
      </c>
      <c r="DC3843" t="str">
        <v>MICURA</v>
      </c>
      <c r="DD3843" t="str">
        <v>ABDULLAHI OSENI (MIC)</v>
      </c>
      <c r="DE3843" s="31">
        <v>44883</v>
      </c>
      <c r="DF3843" s="40">
        <v>0.79366898148148146</v>
      </c>
    </row>
    <row r="3844" spans="1:110" x14ac:dyDescent="0.25">
      <c r="A3844" s="109" t="s">
        <v>2046</v>
      </c>
      <c r="B3844">
        <v>71</v>
      </c>
      <c r="C3844" s="109" t="s">
        <v>53</v>
      </c>
      <c r="D3844" s="109" t="s">
        <v>1252</v>
      </c>
      <c r="E3844" s="94">
        <v>44872</v>
      </c>
      <c r="F3844" s="174">
        <v>0.26596064814814813</v>
      </c>
      <c r="G3844">
        <v>2</v>
      </c>
      <c r="H3844" s="109" t="s">
        <v>1253</v>
      </c>
      <c r="I3844">
        <v>14807551</v>
      </c>
      <c r="AR3844">
        <v>101</v>
      </c>
      <c r="AS3844" t="str">
        <v>MICURA</v>
      </c>
      <c r="AT3844" t="str">
        <v>CYRIL ANAYO (MIC)</v>
      </c>
      <c r="AU3844" s="31">
        <v>44886</v>
      </c>
      <c r="AV3844" s="40">
        <v>0.26984953703703701</v>
      </c>
      <c r="BW3844">
        <v>328</v>
      </c>
      <c r="BX3844" t="str">
        <v>ENGINEERING</v>
      </c>
      <c r="BY3844" t="str">
        <v>NKWOAGU AUGUSTINE (ENGR</v>
      </c>
      <c r="BZ3844" s="31">
        <v>44883</v>
      </c>
      <c r="CA3844" s="40">
        <v>0.48116898148148146</v>
      </c>
      <c r="DB3844">
        <v>754</v>
      </c>
      <c r="DC3844" t="str">
        <v>OLM</v>
      </c>
      <c r="DD3844" t="str">
        <v>MAGNUS UCHENNA O. (OLM)</v>
      </c>
      <c r="DE3844" s="31">
        <v>44883</v>
      </c>
      <c r="DF3844" s="40">
        <v>0.79412037037037042</v>
      </c>
    </row>
    <row r="3845" spans="1:110" x14ac:dyDescent="0.25">
      <c r="A3845" s="109" t="s">
        <v>2046</v>
      </c>
      <c r="B3845">
        <v>72</v>
      </c>
      <c r="C3845" s="109" t="s">
        <v>54</v>
      </c>
      <c r="D3845" s="109" t="s">
        <v>1284</v>
      </c>
      <c r="E3845" s="94">
        <v>44872</v>
      </c>
      <c r="F3845" s="174">
        <v>0.26623842592592595</v>
      </c>
      <c r="G3845">
        <v>2</v>
      </c>
      <c r="H3845" s="109" t="s">
        <v>1285</v>
      </c>
      <c r="I3845">
        <v>5352274</v>
      </c>
      <c r="AR3845">
        <v>102</v>
      </c>
      <c r="AS3845" t="str">
        <v>MICURA</v>
      </c>
      <c r="AT3845" t="str">
        <v>OFFEH EZEKIEL AJIRIO(MIC</v>
      </c>
      <c r="AU3845" s="31">
        <v>44886</v>
      </c>
      <c r="AV3845" s="40">
        <v>0.26991898148148147</v>
      </c>
      <c r="BW3845">
        <v>329</v>
      </c>
      <c r="BX3845" t="str">
        <v>ENGINEERING</v>
      </c>
      <c r="BY3845" t="str">
        <v>IPADEOLA IBRAHIM (ENGR)</v>
      </c>
      <c r="BZ3845" s="31">
        <v>44883</v>
      </c>
      <c r="CA3845" s="40">
        <v>0.48123842592592592</v>
      </c>
      <c r="DB3845">
        <v>755</v>
      </c>
      <c r="DC3845" t="str">
        <v>OPERATIONS</v>
      </c>
      <c r="DD3845" t="str">
        <v>AKINGUNOLA SUNDAY (OPS)</v>
      </c>
      <c r="DE3845" s="31">
        <v>44883</v>
      </c>
      <c r="DF3845" s="40">
        <v>0.79509259259259257</v>
      </c>
    </row>
    <row r="3846" spans="1:110" x14ac:dyDescent="0.25">
      <c r="A3846" s="109" t="s">
        <v>2046</v>
      </c>
      <c r="B3846">
        <v>73</v>
      </c>
      <c r="C3846" s="109" t="s">
        <v>52</v>
      </c>
      <c r="D3846" s="109" t="s">
        <v>214</v>
      </c>
      <c r="E3846" s="94">
        <v>44872</v>
      </c>
      <c r="F3846" s="174">
        <v>0.26725694444444442</v>
      </c>
      <c r="G3846">
        <v>2</v>
      </c>
      <c r="H3846" s="109" t="s">
        <v>215</v>
      </c>
      <c r="I3846">
        <v>6709742</v>
      </c>
      <c r="AR3846">
        <v>103</v>
      </c>
      <c r="AS3846" t="str">
        <v>MICURA</v>
      </c>
      <c r="AT3846" t="str">
        <v>UMARU SHAIBU (MIC)</v>
      </c>
      <c r="AU3846" s="31">
        <v>44886</v>
      </c>
      <c r="AV3846" s="40">
        <v>0.27005787037037038</v>
      </c>
      <c r="BW3846">
        <v>330</v>
      </c>
      <c r="BX3846" t="str">
        <v>MICURA</v>
      </c>
      <c r="BY3846" t="str">
        <v>VINCENT AGEBE (MIC)</v>
      </c>
      <c r="BZ3846" s="31">
        <v>44883</v>
      </c>
      <c r="CA3846" s="40">
        <v>0.48129629629629628</v>
      </c>
      <c r="DB3846">
        <v>756</v>
      </c>
      <c r="DC3846" t="str">
        <v>MICURA</v>
      </c>
      <c r="DD3846" t="str">
        <v>ESEGIARU NICHOLAS (MIC)</v>
      </c>
      <c r="DE3846" s="31">
        <v>44883</v>
      </c>
      <c r="DF3846" s="40">
        <v>0.79645833333333338</v>
      </c>
    </row>
    <row r="3847" spans="1:110" x14ac:dyDescent="0.25">
      <c r="A3847" s="109" t="s">
        <v>2046</v>
      </c>
      <c r="B3847">
        <v>74</v>
      </c>
      <c r="C3847" s="109" t="s">
        <v>53</v>
      </c>
      <c r="D3847" s="109" t="s">
        <v>1354</v>
      </c>
      <c r="E3847" s="94">
        <v>44872</v>
      </c>
      <c r="F3847" s="174">
        <v>0.26799768518518519</v>
      </c>
      <c r="G3847">
        <v>2</v>
      </c>
      <c r="H3847" s="109" t="s">
        <v>1355</v>
      </c>
      <c r="I3847"/>
      <c r="AR3847">
        <v>104</v>
      </c>
      <c r="AS3847" t="str">
        <v>MICURA</v>
      </c>
      <c r="AT3847" t="str">
        <v>JIMOH KABIRU (MIC)</v>
      </c>
      <c r="AU3847" s="31">
        <v>44886</v>
      </c>
      <c r="AV3847" s="40">
        <v>0.27012731481481483</v>
      </c>
      <c r="BW3847">
        <v>331</v>
      </c>
      <c r="BX3847" t="str">
        <v>MICURA</v>
      </c>
      <c r="BY3847" t="str">
        <v>NWACHI ANTHONY (MIC)</v>
      </c>
      <c r="BZ3847" s="31">
        <v>44883</v>
      </c>
      <c r="CA3847" s="40">
        <v>0.48158564814814814</v>
      </c>
      <c r="DB3847">
        <v>757</v>
      </c>
      <c r="DC3847" t="str">
        <v>OPERATIONS</v>
      </c>
      <c r="DD3847" t="str">
        <v>FEMI STONE (OPS)</v>
      </c>
      <c r="DE3847" s="31">
        <v>44883</v>
      </c>
      <c r="DF3847" s="40">
        <v>0.79664351851851856</v>
      </c>
    </row>
    <row r="3848" spans="1:110" x14ac:dyDescent="0.25">
      <c r="A3848" s="109" t="s">
        <v>2046</v>
      </c>
      <c r="B3848">
        <v>75</v>
      </c>
      <c r="C3848" s="109" t="s">
        <v>53</v>
      </c>
      <c r="D3848" s="109" t="s">
        <v>314</v>
      </c>
      <c r="E3848" s="94">
        <v>44872</v>
      </c>
      <c r="F3848" s="174">
        <v>0.26805555555555555</v>
      </c>
      <c r="G3848">
        <v>2</v>
      </c>
      <c r="H3848" s="109" t="s">
        <v>315</v>
      </c>
      <c r="I3848"/>
      <c r="AR3848">
        <v>105</v>
      </c>
      <c r="AS3848" t="str">
        <v>OPERATIONS</v>
      </c>
      <c r="AT3848" t="str">
        <v>IBRAHIM AMINU</v>
      </c>
      <c r="AU3848" s="31">
        <v>44886</v>
      </c>
      <c r="AV3848" s="40">
        <v>0.27021990740740742</v>
      </c>
      <c r="BW3848">
        <v>332</v>
      </c>
      <c r="BX3848" t="str">
        <v>MICURA</v>
      </c>
      <c r="BY3848" t="str">
        <v>JOEL UCHENNA (MIC)</v>
      </c>
      <c r="BZ3848" s="31">
        <v>44883</v>
      </c>
      <c r="CA3848" s="40">
        <v>0.48219907407407409</v>
      </c>
      <c r="DB3848">
        <v>758</v>
      </c>
      <c r="DC3848" t="str">
        <v>OPERATIONS</v>
      </c>
      <c r="DD3848" t="str">
        <v>OKONJI ONYINYE (OPER)</v>
      </c>
      <c r="DE3848" s="31">
        <v>44883</v>
      </c>
      <c r="DF3848" s="40">
        <v>0.79719907407407409</v>
      </c>
    </row>
    <row r="3849" spans="1:110" x14ac:dyDescent="0.25">
      <c r="A3849" s="109" t="s">
        <v>2046</v>
      </c>
      <c r="B3849">
        <v>76</v>
      </c>
      <c r="C3849" s="109" t="s">
        <v>53</v>
      </c>
      <c r="D3849" s="109" t="s">
        <v>430</v>
      </c>
      <c r="E3849" s="94">
        <v>44872</v>
      </c>
      <c r="F3849" s="174">
        <v>0.26826388888888891</v>
      </c>
      <c r="G3849">
        <v>2</v>
      </c>
      <c r="H3849" s="109" t="s">
        <v>431</v>
      </c>
      <c r="I3849">
        <v>2099334</v>
      </c>
      <c r="AR3849">
        <v>106</v>
      </c>
      <c r="AS3849" t="str">
        <v>ENGINEERING</v>
      </c>
      <c r="AT3849" t="str">
        <v>BAMFMORE ABIOLE (ENG)</v>
      </c>
      <c r="AU3849" s="31">
        <v>44886</v>
      </c>
      <c r="AV3849" s="40">
        <v>0.27043981481481483</v>
      </c>
      <c r="BW3849">
        <v>333</v>
      </c>
      <c r="BX3849" t="str">
        <v>ENGINEERING</v>
      </c>
      <c r="BY3849" t="str">
        <v>MUKAILA IBRAHIM</v>
      </c>
      <c r="BZ3849" s="31">
        <v>44883</v>
      </c>
      <c r="CA3849" s="40">
        <v>0.48239583333333336</v>
      </c>
      <c r="DB3849">
        <v>759</v>
      </c>
      <c r="DC3849" t="str">
        <v>OPERATIONS</v>
      </c>
      <c r="DD3849" t="str">
        <v>IBIKUNLE ISMAILA</v>
      </c>
      <c r="DE3849" s="31">
        <v>44883</v>
      </c>
      <c r="DF3849" s="40">
        <v>0.79783564814814811</v>
      </c>
    </row>
    <row r="3850" spans="1:110" x14ac:dyDescent="0.25">
      <c r="A3850" s="109" t="s">
        <v>2046</v>
      </c>
      <c r="B3850">
        <v>77</v>
      </c>
      <c r="C3850" s="109" t="s">
        <v>52</v>
      </c>
      <c r="D3850" s="109" t="s">
        <v>238</v>
      </c>
      <c r="E3850" s="94">
        <v>44872</v>
      </c>
      <c r="F3850" s="174">
        <v>0.26890046296296294</v>
      </c>
      <c r="G3850">
        <v>2</v>
      </c>
      <c r="H3850" s="109" t="s">
        <v>239</v>
      </c>
      <c r="I3850">
        <v>5401223</v>
      </c>
      <c r="AR3850">
        <v>107</v>
      </c>
      <c r="AS3850" t="str">
        <v>ENGINEERING</v>
      </c>
      <c r="AT3850" t="str">
        <v>OLOSUNDE ELIKANAH (ENGR</v>
      </c>
      <c r="AU3850" s="31">
        <v>44886</v>
      </c>
      <c r="AV3850" s="40">
        <v>0.27049768518518519</v>
      </c>
      <c r="BW3850">
        <v>334</v>
      </c>
      <c r="BX3850" t="str">
        <v>ENGINEERING</v>
      </c>
      <c r="BY3850" t="str">
        <v>SALAWU MOHAMMED (DRV)</v>
      </c>
      <c r="BZ3850" s="31">
        <v>44883</v>
      </c>
      <c r="CA3850" s="40">
        <v>0.48305555555555557</v>
      </c>
      <c r="DB3850">
        <v>760</v>
      </c>
      <c r="DC3850" t="str">
        <v>OPERATIONS</v>
      </c>
      <c r="DD3850" t="str">
        <v>OMOTOSHO LUKMAN (OPS)</v>
      </c>
      <c r="DE3850" s="31">
        <v>44883</v>
      </c>
      <c r="DF3850" s="40">
        <v>0.79901620370370374</v>
      </c>
    </row>
    <row r="3851" spans="1:110" x14ac:dyDescent="0.25">
      <c r="A3851" s="109" t="s">
        <v>2046</v>
      </c>
      <c r="B3851">
        <v>78</v>
      </c>
      <c r="C3851" s="109" t="s">
        <v>53</v>
      </c>
      <c r="D3851" s="109" t="s">
        <v>570</v>
      </c>
      <c r="E3851" s="94">
        <v>44872</v>
      </c>
      <c r="F3851" s="174">
        <v>0.26966435185185184</v>
      </c>
      <c r="G3851">
        <v>2</v>
      </c>
      <c r="H3851" s="109" t="s">
        <v>571</v>
      </c>
      <c r="I3851">
        <v>5445295</v>
      </c>
      <c r="AR3851">
        <v>108</v>
      </c>
      <c r="AS3851" t="str">
        <v>ENGINEERING</v>
      </c>
      <c r="AT3851" t="str">
        <v>OMOSHOWON SIMEON (ENGR)</v>
      </c>
      <c r="AU3851" s="31">
        <v>44886</v>
      </c>
      <c r="AV3851" s="40">
        <v>0.27056712962962964</v>
      </c>
      <c r="BW3851">
        <v>335</v>
      </c>
      <c r="BX3851" t="str">
        <v>ENGINEERING</v>
      </c>
      <c r="BY3851" t="str">
        <v>OKIKE SUNDAY (ENGR)</v>
      </c>
      <c r="BZ3851" s="31">
        <v>44883</v>
      </c>
      <c r="CA3851" s="40">
        <v>0.48312500000000003</v>
      </c>
      <c r="DB3851">
        <v>761</v>
      </c>
      <c r="DC3851" t="str">
        <v>ENGINEERING</v>
      </c>
      <c r="DD3851" t="str">
        <v>SALISU ITODO (ENGR)</v>
      </c>
      <c r="DE3851" s="31">
        <v>44883</v>
      </c>
      <c r="DF3851" s="40">
        <v>0.79906250000000001</v>
      </c>
    </row>
    <row r="3852" spans="1:110" x14ac:dyDescent="0.25">
      <c r="A3852" s="109" t="s">
        <v>2046</v>
      </c>
      <c r="B3852">
        <v>79</v>
      </c>
      <c r="C3852" s="109" t="s">
        <v>54</v>
      </c>
      <c r="D3852" s="109" t="s">
        <v>324</v>
      </c>
      <c r="E3852" s="94">
        <v>44872</v>
      </c>
      <c r="F3852" s="174">
        <v>0.27049768518518519</v>
      </c>
      <c r="G3852">
        <v>2</v>
      </c>
      <c r="H3852" s="109" t="s">
        <v>325</v>
      </c>
      <c r="I3852">
        <v>5501315</v>
      </c>
      <c r="AR3852">
        <v>109</v>
      </c>
      <c r="AS3852" t="str">
        <v>MICURA</v>
      </c>
      <c r="AT3852" t="str">
        <v>OLONILUYI KAYODE (MIC)</v>
      </c>
      <c r="AU3852" s="31">
        <v>44886</v>
      </c>
      <c r="AV3852" s="40">
        <v>0.27074074074074073</v>
      </c>
      <c r="BW3852">
        <v>336</v>
      </c>
      <c r="BX3852" t="str">
        <v>MICURA</v>
      </c>
      <c r="BY3852" t="str">
        <v>ADERINTO ABIOLA (MIC)</v>
      </c>
      <c r="BZ3852" s="31">
        <v>44883</v>
      </c>
      <c r="CA3852" s="40">
        <v>0.4833912037037037</v>
      </c>
      <c r="DB3852">
        <v>762</v>
      </c>
      <c r="DC3852" t="str">
        <v>MICURA</v>
      </c>
      <c r="DD3852" t="str">
        <v>IDOWU JAMIU (MIC)</v>
      </c>
      <c r="DE3852" s="31">
        <v>44883</v>
      </c>
      <c r="DF3852" s="40">
        <v>0.79918981481481477</v>
      </c>
    </row>
    <row r="3853" spans="1:110" x14ac:dyDescent="0.25">
      <c r="A3853" s="109" t="s">
        <v>2046</v>
      </c>
      <c r="B3853">
        <v>80</v>
      </c>
      <c r="C3853" s="109" t="s">
        <v>52</v>
      </c>
      <c r="D3853" s="109" t="s">
        <v>224</v>
      </c>
      <c r="E3853" s="94">
        <v>44872</v>
      </c>
      <c r="F3853" s="174">
        <v>0.27101851851851849</v>
      </c>
      <c r="G3853">
        <v>2</v>
      </c>
      <c r="H3853" s="109" t="s">
        <v>225</v>
      </c>
      <c r="I3853">
        <v>14934569</v>
      </c>
      <c r="AR3853">
        <v>110</v>
      </c>
      <c r="AS3853" t="str">
        <v>MICURA</v>
      </c>
      <c r="AT3853" t="str">
        <v>CHUKWUTEM OGHALLI (MIC)</v>
      </c>
      <c r="AU3853" s="31">
        <v>44886</v>
      </c>
      <c r="AV3853" s="40">
        <v>0.27152777777777776</v>
      </c>
      <c r="BW3853">
        <v>337</v>
      </c>
      <c r="BX3853" t="str">
        <v>MICURA</v>
      </c>
      <c r="BY3853" t="str">
        <v>HUDE OLUWASEYI (MIC)</v>
      </c>
      <c r="BZ3853" s="31">
        <v>44883</v>
      </c>
      <c r="CA3853" s="40">
        <v>0.48348379629629629</v>
      </c>
      <c r="DB3853">
        <v>763</v>
      </c>
      <c r="DC3853" t="str">
        <v>MICURA</v>
      </c>
      <c r="DD3853" t="str">
        <v>ABBEY GBENGA (MIC)</v>
      </c>
      <c r="DE3853" s="31">
        <v>44883</v>
      </c>
      <c r="DF3853" s="40">
        <v>0.80053240740740739</v>
      </c>
    </row>
    <row r="3854" spans="1:110" x14ac:dyDescent="0.25">
      <c r="A3854" s="109" t="s">
        <v>2046</v>
      </c>
      <c r="B3854">
        <v>81</v>
      </c>
      <c r="C3854" s="109" t="s">
        <v>53</v>
      </c>
      <c r="D3854" s="109" t="s">
        <v>1236</v>
      </c>
      <c r="E3854" s="94">
        <v>44872</v>
      </c>
      <c r="F3854" s="174">
        <v>0.27140046296296294</v>
      </c>
      <c r="G3854">
        <v>2</v>
      </c>
      <c r="H3854" s="109" t="s">
        <v>1237</v>
      </c>
      <c r="I3854"/>
      <c r="AR3854">
        <v>111</v>
      </c>
      <c r="AS3854" t="str">
        <v>ENGINEERING</v>
      </c>
      <c r="AT3854" t="str">
        <v>WASIU LAWAL (ENGR)</v>
      </c>
      <c r="AU3854" s="31">
        <v>44886</v>
      </c>
      <c r="AV3854" s="40">
        <v>0.27233796296296298</v>
      </c>
      <c r="BW3854">
        <v>338</v>
      </c>
      <c r="BX3854" t="str">
        <v>OPERATIONS</v>
      </c>
      <c r="BY3854" t="str">
        <v>ATODO SAMSON (OPS)</v>
      </c>
      <c r="BZ3854" s="31">
        <v>44883</v>
      </c>
      <c r="CA3854" s="40">
        <v>0.48358796296296297</v>
      </c>
      <c r="DB3854">
        <v>764</v>
      </c>
      <c r="DC3854" t="str">
        <v>MICURA</v>
      </c>
      <c r="DD3854" t="str">
        <v>YUSUF AMINU (MIC)</v>
      </c>
      <c r="DE3854" s="31">
        <v>44883</v>
      </c>
      <c r="DF3854" s="40">
        <v>0.80129629629629628</v>
      </c>
    </row>
    <row r="3855" spans="1:110" x14ac:dyDescent="0.25">
      <c r="A3855" s="109" t="s">
        <v>2046</v>
      </c>
      <c r="B3855">
        <v>82</v>
      </c>
      <c r="C3855" s="109" t="s">
        <v>52</v>
      </c>
      <c r="D3855" s="109" t="s">
        <v>1792</v>
      </c>
      <c r="E3855" s="94">
        <v>44872</v>
      </c>
      <c r="F3855" s="174">
        <v>0.27148148148148149</v>
      </c>
      <c r="G3855">
        <v>2</v>
      </c>
      <c r="H3855" s="109" t="s">
        <v>1793</v>
      </c>
      <c r="I3855">
        <v>14813057</v>
      </c>
      <c r="AR3855">
        <v>112</v>
      </c>
      <c r="AS3855" t="str">
        <v>OPERATIONS</v>
      </c>
      <c r="AT3855" t="str">
        <v>SOYOMI OLUMUYIWA (OPS)</v>
      </c>
      <c r="AU3855" s="31">
        <v>44886</v>
      </c>
      <c r="AV3855" s="40">
        <v>0.27283564814814815</v>
      </c>
      <c r="BW3855">
        <v>339</v>
      </c>
      <c r="BX3855" t="str">
        <v>OPERATIONS</v>
      </c>
      <c r="BY3855" t="str">
        <v>OBAZEE OSAGIE (OPS)</v>
      </c>
      <c r="BZ3855" s="31">
        <v>44883</v>
      </c>
      <c r="CA3855" s="40">
        <v>0.48405092592592591</v>
      </c>
      <c r="DB3855">
        <v>765</v>
      </c>
      <c r="DC3855" t="str">
        <v>MICURA</v>
      </c>
      <c r="DD3855" t="str">
        <v>NURUDEEN KAYODE (MIC)</v>
      </c>
      <c r="DE3855" s="31">
        <v>44883</v>
      </c>
      <c r="DF3855" s="40">
        <v>0.80215277777777783</v>
      </c>
    </row>
    <row r="3856" spans="1:110" x14ac:dyDescent="0.25">
      <c r="A3856" s="109" t="s">
        <v>2046</v>
      </c>
      <c r="B3856">
        <v>83</v>
      </c>
      <c r="C3856" s="109" t="s">
        <v>54</v>
      </c>
      <c r="D3856" s="109" t="s">
        <v>436</v>
      </c>
      <c r="E3856" s="94">
        <v>44872</v>
      </c>
      <c r="F3856" s="174">
        <v>0.2716898148148148</v>
      </c>
      <c r="G3856">
        <v>2</v>
      </c>
      <c r="H3856" s="109" t="s">
        <v>437</v>
      </c>
      <c r="I3856">
        <v>3686961</v>
      </c>
      <c r="AR3856">
        <v>113</v>
      </c>
      <c r="AS3856" t="str">
        <v>ENGINEERING</v>
      </c>
      <c r="AT3856" t="str">
        <v>ABAYOMI DAMILOLA (ENG)</v>
      </c>
      <c r="AU3856" s="31">
        <v>44886</v>
      </c>
      <c r="AV3856" s="40">
        <v>0.27299768518518519</v>
      </c>
      <c r="BW3856">
        <v>340</v>
      </c>
      <c r="BX3856" t="str">
        <v>OLM</v>
      </c>
      <c r="BY3856" t="str">
        <v>EKWUEME DONATUS (OLM)</v>
      </c>
      <c r="BZ3856" s="31">
        <v>44883</v>
      </c>
      <c r="CA3856" s="40">
        <v>0.48412037037037037</v>
      </c>
      <c r="DB3856">
        <v>766</v>
      </c>
      <c r="DC3856" t="str">
        <v>MICURA</v>
      </c>
      <c r="DD3856" t="str">
        <v>JOBI ADEWALE A.</v>
      </c>
      <c r="DE3856" s="31">
        <v>44883</v>
      </c>
      <c r="DF3856" s="40">
        <v>0.80222222222222217</v>
      </c>
    </row>
    <row r="3857" spans="1:110" x14ac:dyDescent="0.25">
      <c r="A3857" s="109" t="s">
        <v>2046</v>
      </c>
      <c r="B3857">
        <v>84</v>
      </c>
      <c r="C3857" s="109" t="s">
        <v>53</v>
      </c>
      <c r="D3857" s="109" t="s">
        <v>208</v>
      </c>
      <c r="E3857" s="94">
        <v>44872</v>
      </c>
      <c r="F3857" s="174">
        <v>0.27217592592592593</v>
      </c>
      <c r="G3857">
        <v>2</v>
      </c>
      <c r="H3857" s="109" t="s">
        <v>209</v>
      </c>
      <c r="I3857">
        <v>5500801</v>
      </c>
      <c r="AR3857">
        <v>114</v>
      </c>
      <c r="AS3857" t="str">
        <v>MICURA</v>
      </c>
      <c r="AT3857" t="str">
        <v>ECHEDOM NNAMDI B. (MIC)</v>
      </c>
      <c r="AU3857" s="31">
        <v>44886</v>
      </c>
      <c r="AV3857" s="40">
        <v>0.27309027777777778</v>
      </c>
      <c r="BW3857">
        <v>341</v>
      </c>
      <c r="BX3857" t="str">
        <v>ENGINEERING</v>
      </c>
      <c r="BY3857" t="str">
        <v>ABOLARIN OLUYEMI (ENGR)</v>
      </c>
      <c r="BZ3857" s="31">
        <v>44883</v>
      </c>
      <c r="CA3857" s="40">
        <v>0.48420138888888886</v>
      </c>
      <c r="DB3857">
        <v>767</v>
      </c>
      <c r="DC3857" t="str">
        <v>MICURA</v>
      </c>
      <c r="DD3857" t="str">
        <v>SALAWU SHAMISUDEEN A. (M</v>
      </c>
      <c r="DE3857" s="31">
        <v>44883</v>
      </c>
      <c r="DF3857" s="40">
        <v>0.80243055555555554</v>
      </c>
    </row>
    <row r="3858" spans="1:110" x14ac:dyDescent="0.25">
      <c r="A3858" s="109" t="s">
        <v>2046</v>
      </c>
      <c r="B3858">
        <v>85</v>
      </c>
      <c r="C3858" s="109" t="s">
        <v>53</v>
      </c>
      <c r="D3858" s="109" t="s">
        <v>490</v>
      </c>
      <c r="E3858" s="94">
        <v>44872</v>
      </c>
      <c r="F3858" s="174">
        <v>0.27339120370370368</v>
      </c>
      <c r="G3858">
        <v>2</v>
      </c>
      <c r="H3858" s="109" t="s">
        <v>491</v>
      </c>
      <c r="I3858"/>
      <c r="AR3858">
        <v>115</v>
      </c>
      <c r="AS3858" t="str">
        <v>OPERATIONS</v>
      </c>
      <c r="AT3858" t="str">
        <v>ONYIA N.PERPETUA (OPS)</v>
      </c>
      <c r="AU3858" s="31">
        <v>44886</v>
      </c>
      <c r="AV3858" s="40">
        <v>0.27342592592592591</v>
      </c>
      <c r="BW3858">
        <v>342</v>
      </c>
      <c r="BX3858" t="str">
        <v>PLANNING</v>
      </c>
      <c r="BY3858" t="str">
        <v>IBIDUNNI OLUWOLE (PLN)</v>
      </c>
      <c r="BZ3858" s="31">
        <v>44883</v>
      </c>
      <c r="CA3858" s="40">
        <v>0.48427083333333332</v>
      </c>
      <c r="DB3858">
        <v>768</v>
      </c>
      <c r="DC3858" t="str">
        <v>MICURA</v>
      </c>
      <c r="DD3858" t="str">
        <v>OLAOYE SUNDAY (MIC)</v>
      </c>
      <c r="DE3858" s="31">
        <v>44883</v>
      </c>
      <c r="DF3858" s="40">
        <v>0.80660879629629634</v>
      </c>
    </row>
    <row r="3859" spans="1:110" x14ac:dyDescent="0.25">
      <c r="A3859" s="109" t="s">
        <v>2046</v>
      </c>
      <c r="B3859">
        <v>86</v>
      </c>
      <c r="C3859" s="109" t="s">
        <v>52</v>
      </c>
      <c r="D3859" s="109" t="s">
        <v>1314</v>
      </c>
      <c r="E3859" s="94">
        <v>44872</v>
      </c>
      <c r="F3859" s="174">
        <v>0.2736574074074074</v>
      </c>
      <c r="G3859">
        <v>2</v>
      </c>
      <c r="H3859" s="109" t="s">
        <v>1315</v>
      </c>
      <c r="I3859">
        <v>14810313</v>
      </c>
      <c r="AR3859">
        <v>116</v>
      </c>
      <c r="AS3859" t="str">
        <v>OPERATIONS</v>
      </c>
      <c r="AT3859" t="str">
        <v>SALAMI MUSIBAU (OPS)</v>
      </c>
      <c r="AU3859" s="31">
        <v>44886</v>
      </c>
      <c r="AV3859" s="40">
        <v>0.27459490740740738</v>
      </c>
      <c r="BW3859">
        <v>343</v>
      </c>
      <c r="BX3859" t="str">
        <v>ENGINEERING</v>
      </c>
      <c r="BY3859" t="str">
        <v>SAMSON SOLOMON A.</v>
      </c>
      <c r="BZ3859" s="31">
        <v>44883</v>
      </c>
      <c r="CA3859" s="40">
        <v>0.48432870370370368</v>
      </c>
      <c r="DB3859">
        <v>769</v>
      </c>
      <c r="DC3859" t="str">
        <v>MICURA</v>
      </c>
      <c r="DD3859" t="str">
        <v>IBRAHIM NASIRU ADIO (MI</v>
      </c>
      <c r="DE3859" s="31">
        <v>44883</v>
      </c>
      <c r="DF3859" s="40">
        <v>0.80668981481481483</v>
      </c>
    </row>
    <row r="3860" spans="1:110" x14ac:dyDescent="0.25">
      <c r="A3860" s="109" t="s">
        <v>2046</v>
      </c>
      <c r="B3860">
        <v>87</v>
      </c>
      <c r="C3860" s="109" t="s">
        <v>52</v>
      </c>
      <c r="D3860" s="109" t="s">
        <v>1714</v>
      </c>
      <c r="E3860" s="94">
        <v>44872</v>
      </c>
      <c r="F3860" s="174">
        <v>0.27371527777777777</v>
      </c>
      <c r="G3860">
        <v>2</v>
      </c>
      <c r="H3860" s="109" t="s">
        <v>1715</v>
      </c>
      <c r="I3860"/>
      <c r="AR3860">
        <v>117</v>
      </c>
      <c r="AS3860" t="str">
        <v>OPERATIONS</v>
      </c>
      <c r="AT3860" t="str">
        <v>ADEYEMO TOHEEB</v>
      </c>
      <c r="AU3860" s="31">
        <v>44886</v>
      </c>
      <c r="AV3860" s="40">
        <v>0.2754050925925926</v>
      </c>
      <c r="BW3860">
        <v>344</v>
      </c>
      <c r="BX3860" t="str">
        <v>OPERATIONS</v>
      </c>
      <c r="BY3860" t="str">
        <v>FELIX OMOSOGA (OPS)</v>
      </c>
      <c r="BZ3860" s="31">
        <v>44883</v>
      </c>
      <c r="CA3860" s="40">
        <v>0.48440972222222223</v>
      </c>
      <c r="DB3860">
        <v>770</v>
      </c>
      <c r="DC3860" t="str">
        <v>MICURA</v>
      </c>
      <c r="DD3860" t="str">
        <v>MICHEAL GOODLUCK (MIC)</v>
      </c>
      <c r="DE3860" s="31">
        <v>44883</v>
      </c>
      <c r="DF3860" s="40">
        <v>0.80675925925925929</v>
      </c>
    </row>
    <row r="3861" spans="1:110" x14ac:dyDescent="0.25">
      <c r="A3861" s="109" t="s">
        <v>2046</v>
      </c>
      <c r="B3861">
        <v>88</v>
      </c>
      <c r="C3861" s="109" t="s">
        <v>54</v>
      </c>
      <c r="D3861" s="109" t="s">
        <v>2020</v>
      </c>
      <c r="E3861" s="94">
        <v>44872</v>
      </c>
      <c r="F3861" s="174">
        <v>0.27380787037037035</v>
      </c>
      <c r="G3861">
        <v>2</v>
      </c>
      <c r="H3861" s="109" t="s">
        <v>2021</v>
      </c>
      <c r="I3861">
        <v>5343157</v>
      </c>
      <c r="AR3861">
        <v>118</v>
      </c>
      <c r="AS3861" t="str">
        <v>ENGINEERING</v>
      </c>
      <c r="AT3861" t="str">
        <v>ADEGAIYE ADEBAYO D. (EN</v>
      </c>
      <c r="AU3861" s="31">
        <v>44886</v>
      </c>
      <c r="AV3861" s="40">
        <v>0.27569444444444446</v>
      </c>
      <c r="BW3861">
        <v>345</v>
      </c>
      <c r="BX3861" t="str">
        <v>MICURA</v>
      </c>
      <c r="BY3861" t="str">
        <v>APEH PETER (MIC)</v>
      </c>
      <c r="BZ3861" s="31">
        <v>44883</v>
      </c>
      <c r="CA3861" s="40">
        <v>0.48447916666666668</v>
      </c>
      <c r="DB3861">
        <v>771</v>
      </c>
      <c r="DC3861" t="str">
        <v>MICURA</v>
      </c>
      <c r="DD3861" t="str">
        <v>SAMUEL YINUSA ABAH (MIC</v>
      </c>
      <c r="DE3861" s="31">
        <v>44883</v>
      </c>
      <c r="DF3861" s="40">
        <v>0.80684027777777778</v>
      </c>
    </row>
    <row r="3862" spans="1:110" x14ac:dyDescent="0.25">
      <c r="A3862" s="109" t="s">
        <v>2046</v>
      </c>
      <c r="B3862">
        <v>89</v>
      </c>
      <c r="C3862" s="109" t="s">
        <v>52</v>
      </c>
      <c r="D3862" s="109" t="s">
        <v>406</v>
      </c>
      <c r="E3862" s="94">
        <v>44872</v>
      </c>
      <c r="F3862" s="174">
        <v>0.27408564814814818</v>
      </c>
      <c r="G3862">
        <v>2</v>
      </c>
      <c r="H3862" s="109" t="s">
        <v>407</v>
      </c>
      <c r="I3862">
        <v>2704256</v>
      </c>
      <c r="AR3862">
        <v>119</v>
      </c>
      <c r="AS3862" t="str">
        <v>ENGINEERING</v>
      </c>
      <c r="AT3862" t="str">
        <v>ABIODUN OLUYEMI (ENGR)</v>
      </c>
      <c r="AU3862" s="31">
        <v>44886</v>
      </c>
      <c r="AV3862" s="40">
        <v>0.27575231481481483</v>
      </c>
      <c r="BW3862">
        <v>346</v>
      </c>
      <c r="BX3862" t="str">
        <v>MICURA</v>
      </c>
      <c r="BY3862" t="str">
        <v>GECHA VICTOR T. (MIC)</v>
      </c>
      <c r="BZ3862" s="31">
        <v>44883</v>
      </c>
      <c r="CA3862" s="40">
        <v>0.48457175925925927</v>
      </c>
      <c r="DB3862">
        <v>772</v>
      </c>
      <c r="DC3862" t="str">
        <v>MICURA</v>
      </c>
      <c r="DD3862" t="str">
        <v>SHEDRACK DRISU (MIC)</v>
      </c>
      <c r="DE3862" s="31">
        <v>44883</v>
      </c>
      <c r="DF3862" s="40">
        <v>0.8069560185185185</v>
      </c>
    </row>
    <row r="3863" spans="1:110" x14ac:dyDescent="0.25">
      <c r="A3863" s="109" t="s">
        <v>2046</v>
      </c>
      <c r="B3863">
        <v>90</v>
      </c>
      <c r="C3863" s="109" t="s">
        <v>53</v>
      </c>
      <c r="D3863" s="109" t="s">
        <v>268</v>
      </c>
      <c r="E3863" s="94">
        <v>44872</v>
      </c>
      <c r="F3863" s="174">
        <v>0.27415509259259258</v>
      </c>
      <c r="G3863">
        <v>2</v>
      </c>
      <c r="H3863" s="109" t="s">
        <v>269</v>
      </c>
      <c r="I3863">
        <v>4850516</v>
      </c>
      <c r="AR3863">
        <v>120</v>
      </c>
      <c r="AS3863" t="str">
        <v>MICURA</v>
      </c>
      <c r="AT3863" t="str">
        <v>ADEBIYI ADEBOWALE (MIC)</v>
      </c>
      <c r="AU3863" s="31">
        <v>44886</v>
      </c>
      <c r="AV3863" s="40">
        <v>0.27585648148148151</v>
      </c>
      <c r="BW3863">
        <v>347</v>
      </c>
      <c r="BX3863" t="str">
        <v>MICURA</v>
      </c>
      <c r="BY3863" t="str">
        <v>IKPEACHUNWA DENNIS (MIC)</v>
      </c>
      <c r="BZ3863" s="31">
        <v>44883</v>
      </c>
      <c r="CA3863" s="40">
        <v>0.48498842592592595</v>
      </c>
      <c r="DB3863">
        <v>773</v>
      </c>
      <c r="DC3863" t="str">
        <v>ENGINEERING</v>
      </c>
      <c r="DD3863" t="str">
        <v>BAKI OLUWATOSIN S.(ENG)</v>
      </c>
      <c r="DE3863" s="31">
        <v>44883</v>
      </c>
      <c r="DF3863" s="40">
        <v>0.80702546296296296</v>
      </c>
    </row>
    <row r="3864" spans="1:110" x14ac:dyDescent="0.25">
      <c r="A3864" s="109" t="s">
        <v>2046</v>
      </c>
      <c r="B3864">
        <v>91</v>
      </c>
      <c r="C3864" s="109" t="s">
        <v>54</v>
      </c>
      <c r="D3864" s="109" t="s">
        <v>410</v>
      </c>
      <c r="E3864" s="94">
        <v>44872</v>
      </c>
      <c r="F3864" s="174">
        <v>0.27525462962962965</v>
      </c>
      <c r="G3864">
        <v>2</v>
      </c>
      <c r="H3864" s="109" t="s">
        <v>411</v>
      </c>
      <c r="I3864">
        <v>6714650</v>
      </c>
      <c r="AR3864">
        <v>121</v>
      </c>
      <c r="AS3864" t="str">
        <v>MICURA</v>
      </c>
      <c r="AT3864" t="str">
        <v>WISDOM AKPABIO E. (MIC)</v>
      </c>
      <c r="AU3864" s="31">
        <v>44886</v>
      </c>
      <c r="AV3864" s="40">
        <v>0.27619212962962963</v>
      </c>
      <c r="BW3864">
        <v>348</v>
      </c>
      <c r="BX3864" t="str">
        <v>MICURA</v>
      </c>
      <c r="BY3864" t="str">
        <v>CASTRO GARUBA (MIC)</v>
      </c>
      <c r="BZ3864" s="31">
        <v>44883</v>
      </c>
      <c r="CA3864" s="40">
        <v>0.48505787037037035</v>
      </c>
      <c r="DB3864">
        <v>774</v>
      </c>
      <c r="DC3864" t="str">
        <v>OPERATIONS</v>
      </c>
      <c r="DD3864" t="str">
        <v>ADENIJI AYOMIDE (OPS)</v>
      </c>
      <c r="DE3864" s="31">
        <v>44883</v>
      </c>
      <c r="DF3864" s="40">
        <v>0.80738425925925927</v>
      </c>
    </row>
    <row r="3865" spans="1:110" x14ac:dyDescent="0.25">
      <c r="A3865" s="109" t="s">
        <v>2046</v>
      </c>
      <c r="B3865">
        <v>92</v>
      </c>
      <c r="C3865" s="109" t="s">
        <v>54</v>
      </c>
      <c r="D3865" s="109" t="s">
        <v>1550</v>
      </c>
      <c r="E3865" s="94">
        <v>44872</v>
      </c>
      <c r="F3865" s="174">
        <v>0.27531250000000002</v>
      </c>
      <c r="G3865">
        <v>2</v>
      </c>
      <c r="H3865" s="109" t="s">
        <v>1551</v>
      </c>
      <c r="I3865">
        <v>2151251</v>
      </c>
      <c r="AR3865">
        <v>122</v>
      </c>
      <c r="AS3865" t="str">
        <v>OPERATIONS</v>
      </c>
      <c r="AT3865" t="str">
        <v>OJOBOR GOD'SPOWER (OPS)</v>
      </c>
      <c r="AU3865" s="31">
        <v>44886</v>
      </c>
      <c r="AV3865" s="40">
        <v>0.27695601851851853</v>
      </c>
      <c r="BW3865">
        <v>349</v>
      </c>
      <c r="BX3865" t="str">
        <v>ENGINEERING</v>
      </c>
      <c r="BY3865" t="str">
        <v>SANU ABDULFATAI (ENGR)</v>
      </c>
      <c r="BZ3865" s="31">
        <v>44883</v>
      </c>
      <c r="CA3865" s="40">
        <v>0.4851273148148148</v>
      </c>
      <c r="DB3865">
        <v>775</v>
      </c>
      <c r="DC3865" t="str">
        <v>MICURA</v>
      </c>
      <c r="DD3865" t="str">
        <v>AGBATA PAUL DAVID (MIC)</v>
      </c>
      <c r="DE3865" s="31">
        <v>44883</v>
      </c>
      <c r="DF3865" s="40">
        <v>0.80862268518518521</v>
      </c>
    </row>
    <row r="3866" spans="1:110" x14ac:dyDescent="0.25">
      <c r="A3866" s="109" t="s">
        <v>2046</v>
      </c>
      <c r="B3866">
        <v>93</v>
      </c>
      <c r="C3866" s="109" t="s">
        <v>54</v>
      </c>
      <c r="D3866" s="109" t="s">
        <v>260</v>
      </c>
      <c r="E3866" s="94">
        <v>44872</v>
      </c>
      <c r="F3866" s="174">
        <v>0.27575231481481483</v>
      </c>
      <c r="G3866">
        <v>2</v>
      </c>
      <c r="H3866" s="109" t="s">
        <v>261</v>
      </c>
      <c r="I3866">
        <v>7370832</v>
      </c>
      <c r="AR3866">
        <v>123</v>
      </c>
      <c r="AS3866" t="str">
        <v>OPERATIONS</v>
      </c>
      <c r="AT3866" t="str">
        <v>NKWOR CHRISTIAN (OPS)</v>
      </c>
      <c r="AU3866" s="31">
        <v>44886</v>
      </c>
      <c r="AV3866" s="40">
        <v>0.27728009259259262</v>
      </c>
      <c r="BW3866">
        <v>350</v>
      </c>
      <c r="BX3866" t="str">
        <v>ENGINEERING</v>
      </c>
      <c r="BY3866" t="str">
        <v>AZUM RICHARD (ENGR)</v>
      </c>
      <c r="BZ3866" s="31">
        <v>44883</v>
      </c>
      <c r="CA3866" s="40">
        <v>0.48563657407407407</v>
      </c>
      <c r="DB3866">
        <v>776</v>
      </c>
      <c r="DC3866" t="str">
        <v>OPERATIONS</v>
      </c>
      <c r="DD3866" t="str">
        <v>ARCHIBONG FELIX (OPS)</v>
      </c>
      <c r="DE3866" s="31">
        <v>44883</v>
      </c>
      <c r="DF3866" s="40">
        <v>0.80881944444444442</v>
      </c>
    </row>
    <row r="3867" spans="1:110" x14ac:dyDescent="0.25">
      <c r="A3867" s="109" t="s">
        <v>2046</v>
      </c>
      <c r="B3867">
        <v>94</v>
      </c>
      <c r="C3867" s="109" t="s">
        <v>53</v>
      </c>
      <c r="D3867" s="109" t="s">
        <v>1531</v>
      </c>
      <c r="E3867" s="94">
        <v>44872</v>
      </c>
      <c r="F3867" s="174">
        <v>0.27636574074074072</v>
      </c>
      <c r="G3867">
        <v>2</v>
      </c>
      <c r="H3867" s="109" t="s">
        <v>1532</v>
      </c>
      <c r="I3867">
        <v>2704092</v>
      </c>
      <c r="AR3867">
        <v>124</v>
      </c>
      <c r="AS3867" t="str">
        <v>OPERATIONS</v>
      </c>
      <c r="AT3867" t="str">
        <v>NWACHUKWU OGBONNAYA (OP</v>
      </c>
      <c r="AU3867" s="31">
        <v>44886</v>
      </c>
      <c r="AV3867" s="40">
        <v>0.27954861111111112</v>
      </c>
      <c r="BW3867">
        <v>351</v>
      </c>
      <c r="BX3867" t="str">
        <v>ENGINEERING</v>
      </c>
      <c r="BY3867" t="str">
        <v>TITUS GIDEON (ENGR)</v>
      </c>
      <c r="BZ3867" s="31">
        <v>44883</v>
      </c>
      <c r="CA3867" s="40">
        <v>0.48619212962962965</v>
      </c>
      <c r="DB3867">
        <v>777</v>
      </c>
      <c r="DC3867" t="str">
        <v>OPERATIONS</v>
      </c>
      <c r="DD3867" t="str">
        <v>KUNLE DAVID (OPS)</v>
      </c>
      <c r="DE3867" s="31">
        <v>44883</v>
      </c>
      <c r="DF3867" s="40">
        <v>0.80907407407407406</v>
      </c>
    </row>
    <row r="3868" spans="1:110" x14ac:dyDescent="0.25">
      <c r="A3868" s="109" t="s">
        <v>2046</v>
      </c>
      <c r="B3868">
        <v>95</v>
      </c>
      <c r="C3868" s="109" t="s">
        <v>54</v>
      </c>
      <c r="D3868" s="109" t="s">
        <v>512</v>
      </c>
      <c r="E3868" s="94">
        <v>44872</v>
      </c>
      <c r="F3868" s="174">
        <v>0.2767013888888889</v>
      </c>
      <c r="G3868">
        <v>2</v>
      </c>
      <c r="H3868" s="109" t="s">
        <v>513</v>
      </c>
      <c r="I3868">
        <v>7284106</v>
      </c>
      <c r="AR3868">
        <v>125</v>
      </c>
      <c r="AS3868" t="str">
        <v>ENGINEERING</v>
      </c>
      <c r="AT3868" t="str">
        <v>UELENFOH ABRAHAM (ENGR)</v>
      </c>
      <c r="AU3868" s="31">
        <v>44886</v>
      </c>
      <c r="AV3868" s="40">
        <v>0.27976851851851853</v>
      </c>
      <c r="BW3868">
        <v>352</v>
      </c>
      <c r="BX3868" t="str">
        <v>MICURA</v>
      </c>
      <c r="BY3868" t="str">
        <v>CHUKWUEBUKA OBI (MIC)</v>
      </c>
      <c r="BZ3868" s="31">
        <v>44883</v>
      </c>
      <c r="CA3868" s="40">
        <v>0.48629629629629628</v>
      </c>
      <c r="DB3868">
        <v>778</v>
      </c>
      <c r="DC3868" t="str">
        <v>MICURA</v>
      </c>
      <c r="DD3868" t="str">
        <v>OLADIPUPO TUNDE (MIC)</v>
      </c>
      <c r="DE3868" s="31">
        <v>44883</v>
      </c>
      <c r="DF3868" s="40">
        <v>0.8091666666666667</v>
      </c>
    </row>
    <row r="3869" spans="1:110" x14ac:dyDescent="0.25">
      <c r="A3869" s="109" t="s">
        <v>2046</v>
      </c>
      <c r="B3869">
        <v>96</v>
      </c>
      <c r="C3869" s="109" t="s">
        <v>53</v>
      </c>
      <c r="D3869" s="109" t="s">
        <v>372</v>
      </c>
      <c r="E3869" s="94">
        <v>44872</v>
      </c>
      <c r="F3869" s="174">
        <v>0.27677083333333335</v>
      </c>
      <c r="G3869">
        <v>2</v>
      </c>
      <c r="H3869" s="109" t="s">
        <v>373</v>
      </c>
      <c r="I3869">
        <v>4822957</v>
      </c>
      <c r="AR3869">
        <v>126</v>
      </c>
      <c r="AS3869" t="str">
        <v>MICURA</v>
      </c>
      <c r="AT3869" t="str">
        <v>SHAKIRU RAJI (MIC)</v>
      </c>
      <c r="AU3869" s="31">
        <v>44886</v>
      </c>
      <c r="AV3869" s="40">
        <v>0.28038194444444442</v>
      </c>
      <c r="BW3869">
        <v>353</v>
      </c>
      <c r="BX3869" t="str">
        <v>MICURA</v>
      </c>
      <c r="BY3869" t="str">
        <v>ADEBAKIN OLUWASEUN (MIC)</v>
      </c>
      <c r="BZ3869" s="31">
        <v>44883</v>
      </c>
      <c r="CA3869" s="40">
        <v>0.48649305555555555</v>
      </c>
      <c r="DB3869">
        <v>779</v>
      </c>
      <c r="DC3869" t="str">
        <v>MICURA</v>
      </c>
      <c r="DD3869" t="str">
        <v>PETER ADEDOKUN (MIC)</v>
      </c>
      <c r="DE3869" s="31">
        <v>44883</v>
      </c>
      <c r="DF3869" s="40">
        <v>0.81163194444444442</v>
      </c>
    </row>
    <row r="3870" spans="1:110" x14ac:dyDescent="0.25">
      <c r="A3870" s="109" t="s">
        <v>2046</v>
      </c>
      <c r="B3870">
        <v>97</v>
      </c>
      <c r="C3870" s="109" t="s">
        <v>53</v>
      </c>
      <c r="D3870" s="109" t="s">
        <v>494</v>
      </c>
      <c r="E3870" s="94">
        <v>44872</v>
      </c>
      <c r="F3870" s="174">
        <v>0.27729166666666666</v>
      </c>
      <c r="G3870">
        <v>2</v>
      </c>
      <c r="H3870" s="109" t="s">
        <v>495</v>
      </c>
      <c r="I3870"/>
      <c r="AR3870">
        <v>127</v>
      </c>
      <c r="AS3870" t="str">
        <v>OPERATIONS</v>
      </c>
      <c r="AT3870" t="str">
        <v>KABIRU MOHAMMED (OPS)</v>
      </c>
      <c r="AU3870" s="31">
        <v>44886</v>
      </c>
      <c r="AV3870" s="40">
        <v>0.28157407407407409</v>
      </c>
      <c r="BW3870">
        <v>354</v>
      </c>
      <c r="BX3870" t="str">
        <v>MICURA</v>
      </c>
      <c r="BY3870" t="str">
        <v>RAFIU ATANDA A. (MIC)</v>
      </c>
      <c r="BZ3870" s="31">
        <v>44883</v>
      </c>
      <c r="CA3870" s="40">
        <v>0.48659722222222224</v>
      </c>
      <c r="DB3870">
        <v>780</v>
      </c>
      <c r="DC3870" t="str">
        <v>MICURA</v>
      </c>
      <c r="DD3870" t="str">
        <v>KINGSLEY AARON (MIC)</v>
      </c>
      <c r="DE3870" s="31">
        <v>44883</v>
      </c>
      <c r="DF3870" s="40">
        <v>0.8117361111111111</v>
      </c>
    </row>
    <row r="3871" spans="1:110" x14ac:dyDescent="0.25">
      <c r="A3871" s="109" t="s">
        <v>2046</v>
      </c>
      <c r="B3871">
        <v>98</v>
      </c>
      <c r="C3871" s="109" t="s">
        <v>53</v>
      </c>
      <c r="D3871" s="109" t="s">
        <v>496</v>
      </c>
      <c r="E3871" s="94">
        <v>44872</v>
      </c>
      <c r="F3871" s="174">
        <v>0.27842592592592591</v>
      </c>
      <c r="G3871">
        <v>2</v>
      </c>
      <c r="H3871" s="109" t="s">
        <v>497</v>
      </c>
      <c r="I3871">
        <v>5447307</v>
      </c>
      <c r="AR3871">
        <v>128</v>
      </c>
      <c r="AS3871" t="str">
        <v>OPERATIONS</v>
      </c>
      <c r="AT3871" t="str">
        <v>JUDE O. STANLEY (OPS)</v>
      </c>
      <c r="AU3871" s="31">
        <v>44886</v>
      </c>
      <c r="AV3871" s="40">
        <v>0.28189814814814818</v>
      </c>
      <c r="BW3871">
        <v>355</v>
      </c>
      <c r="BX3871" t="str">
        <v>OPERATIONS</v>
      </c>
      <c r="BY3871" t="str">
        <v>AKPOWOWO AMOS (OPS)</v>
      </c>
      <c r="BZ3871" s="31">
        <v>44883</v>
      </c>
      <c r="CA3871" s="40">
        <v>0.48666666666666669</v>
      </c>
      <c r="DB3871">
        <v>781</v>
      </c>
      <c r="DC3871" t="str">
        <v>COMMERCIAL</v>
      </c>
      <c r="DD3871" t="str">
        <v>AONDOVER JACOB S.(COMM)</v>
      </c>
      <c r="DE3871" s="31">
        <v>44883</v>
      </c>
      <c r="DF3871" s="40">
        <v>0.81222222222222218</v>
      </c>
    </row>
    <row r="3872" spans="1:110" x14ac:dyDescent="0.25">
      <c r="A3872" s="109" t="s">
        <v>2046</v>
      </c>
      <c r="B3872">
        <v>99</v>
      </c>
      <c r="C3872" s="109" t="s">
        <v>52</v>
      </c>
      <c r="D3872" s="109" t="s">
        <v>482</v>
      </c>
      <c r="E3872" s="94">
        <v>44872</v>
      </c>
      <c r="F3872" s="174">
        <v>0.27856481481481482</v>
      </c>
      <c r="G3872">
        <v>2</v>
      </c>
      <c r="H3872" s="109" t="s">
        <v>483</v>
      </c>
      <c r="I3872">
        <v>3665375</v>
      </c>
      <c r="AR3872">
        <v>129</v>
      </c>
      <c r="AS3872" t="str">
        <v>MICURA</v>
      </c>
      <c r="AT3872" t="str">
        <v>SHOBALOJU OLADELE  (MIC)</v>
      </c>
      <c r="AU3872" s="31">
        <v>44886</v>
      </c>
      <c r="AV3872" s="40">
        <v>0.28197916666666667</v>
      </c>
      <c r="BW3872">
        <v>356</v>
      </c>
      <c r="BX3872" t="str">
        <v>ENGINEERING</v>
      </c>
      <c r="BY3872" t="str">
        <v>CELESTINE NWACHUKWU (EN</v>
      </c>
      <c r="BZ3872" s="31">
        <v>44883</v>
      </c>
      <c r="CA3872" s="40">
        <v>0.48673611111111109</v>
      </c>
      <c r="DB3872">
        <v>782</v>
      </c>
      <c r="DC3872" t="str">
        <v>OPERATIONS</v>
      </c>
      <c r="DD3872" t="str">
        <v>FAGBEMI BUKOLA J (OPS)</v>
      </c>
      <c r="DE3872" s="31">
        <v>44883</v>
      </c>
      <c r="DF3872" s="40">
        <v>0.81276620370370367</v>
      </c>
    </row>
    <row r="3873" spans="1:110" x14ac:dyDescent="0.25">
      <c r="A3873" s="109" t="s">
        <v>2046</v>
      </c>
      <c r="B3873">
        <v>100</v>
      </c>
      <c r="C3873" s="109" t="s">
        <v>52</v>
      </c>
      <c r="D3873" s="109" t="s">
        <v>220</v>
      </c>
      <c r="E3873" s="94">
        <v>44872</v>
      </c>
      <c r="F3873" s="174">
        <v>0.27883101851851849</v>
      </c>
      <c r="G3873">
        <v>2</v>
      </c>
      <c r="H3873" s="109" t="s">
        <v>221</v>
      </c>
      <c r="I3873">
        <v>2705664</v>
      </c>
      <c r="AR3873">
        <v>130</v>
      </c>
      <c r="AS3873" t="str">
        <v>MICURA</v>
      </c>
      <c r="AT3873" t="str">
        <v>OHAEGBULEM CHINEDU (MIC)</v>
      </c>
      <c r="AU3873" s="31">
        <v>44886</v>
      </c>
      <c r="AV3873" s="40">
        <v>0.28226851851851853</v>
      </c>
      <c r="BW3873">
        <v>357</v>
      </c>
      <c r="BX3873" t="str">
        <v>OPERATIONS</v>
      </c>
      <c r="BY3873" t="str">
        <v>IDEM GEORGE (OPS)</v>
      </c>
      <c r="BZ3873" s="31">
        <v>44883</v>
      </c>
      <c r="CA3873" s="40">
        <v>0.48682870370370368</v>
      </c>
      <c r="DB3873">
        <v>783</v>
      </c>
      <c r="DC3873" t="str">
        <v>MICURA</v>
      </c>
      <c r="DD3873" t="str">
        <v>OGUNBIYI OLANREWAJU (MIC</v>
      </c>
      <c r="DE3873" s="31">
        <v>44883</v>
      </c>
      <c r="DF3873" s="40">
        <v>0.81285879629629632</v>
      </c>
    </row>
    <row r="3874" spans="1:110" x14ac:dyDescent="0.25">
      <c r="A3874" s="109" t="s">
        <v>2046</v>
      </c>
      <c r="B3874">
        <v>101</v>
      </c>
      <c r="C3874" s="109" t="s">
        <v>54</v>
      </c>
      <c r="D3874" s="109" t="s">
        <v>476</v>
      </c>
      <c r="E3874" s="94">
        <v>44872</v>
      </c>
      <c r="F3874" s="174">
        <v>0.27892361111111114</v>
      </c>
      <c r="G3874">
        <v>2</v>
      </c>
      <c r="H3874" s="109" t="s">
        <v>477</v>
      </c>
      <c r="I3874">
        <v>8117314</v>
      </c>
      <c r="AR3874">
        <v>131</v>
      </c>
      <c r="AS3874" t="str">
        <v>MICURA</v>
      </c>
      <c r="AT3874" t="str">
        <v>ESHIGBE IRIKEFE TONY(MI</v>
      </c>
      <c r="AU3874" s="31">
        <v>44886</v>
      </c>
      <c r="AV3874" s="40">
        <v>0.2827662037037037</v>
      </c>
      <c r="BW3874">
        <v>358</v>
      </c>
      <c r="BX3874" t="str">
        <v>OPERATIONS</v>
      </c>
      <c r="BY3874" t="str">
        <v>LANRE JOB (OPS)</v>
      </c>
      <c r="BZ3874" s="31">
        <v>44883</v>
      </c>
      <c r="CA3874" s="40">
        <v>0.48743055555555553</v>
      </c>
      <c r="DB3874">
        <v>784</v>
      </c>
      <c r="DC3874" t="str">
        <v>MICURA</v>
      </c>
      <c r="DD3874" t="str">
        <v>OKEBUGWU VICTOR (MIC)</v>
      </c>
      <c r="DE3874" s="31">
        <v>44883</v>
      </c>
      <c r="DF3874" s="40">
        <v>0.81292824074074077</v>
      </c>
    </row>
    <row r="3875" spans="1:110" x14ac:dyDescent="0.25">
      <c r="A3875" s="109" t="s">
        <v>2046</v>
      </c>
      <c r="B3875">
        <v>102</v>
      </c>
      <c r="C3875" s="109" t="s">
        <v>52</v>
      </c>
      <c r="D3875" s="109" t="s">
        <v>1473</v>
      </c>
      <c r="E3875" s="94">
        <v>44872</v>
      </c>
      <c r="F3875" s="174">
        <v>0.27960648148148148</v>
      </c>
      <c r="G3875">
        <v>2</v>
      </c>
      <c r="H3875" s="109" t="s">
        <v>1474</v>
      </c>
      <c r="I3875">
        <v>5272887</v>
      </c>
      <c r="AR3875">
        <v>132</v>
      </c>
      <c r="AS3875" t="str">
        <v>MICURA</v>
      </c>
      <c r="AT3875" t="str">
        <v>JOBI ADEWALE A.</v>
      </c>
      <c r="AU3875" s="31">
        <v>44886</v>
      </c>
      <c r="AV3875" s="40">
        <v>0.28319444444444447</v>
      </c>
      <c r="BW3875">
        <v>359</v>
      </c>
      <c r="BX3875" t="str">
        <v>OPERATIONS</v>
      </c>
      <c r="BY3875" t="str">
        <v>BAKARE ADEKUNLE (OPS)</v>
      </c>
      <c r="BZ3875" s="31">
        <v>44883</v>
      </c>
      <c r="CA3875" s="40">
        <v>0.48790509259259257</v>
      </c>
      <c r="DB3875">
        <v>785</v>
      </c>
      <c r="DC3875" t="str">
        <v>MICURA</v>
      </c>
      <c r="DD3875" t="str">
        <v>EZIUKWU GERALD (MIC)</v>
      </c>
      <c r="DE3875" s="31">
        <v>44883</v>
      </c>
      <c r="DF3875" s="40">
        <v>0.81383101851851847</v>
      </c>
    </row>
    <row r="3876" spans="1:110" x14ac:dyDescent="0.25">
      <c r="A3876" s="109" t="s">
        <v>2046</v>
      </c>
      <c r="B3876">
        <v>103</v>
      </c>
      <c r="C3876" s="109" t="s">
        <v>54</v>
      </c>
      <c r="D3876" s="109" t="s">
        <v>450</v>
      </c>
      <c r="E3876" s="94">
        <v>44872</v>
      </c>
      <c r="F3876" s="174">
        <v>0.27967592592592594</v>
      </c>
      <c r="G3876">
        <v>2</v>
      </c>
      <c r="H3876" s="109" t="s">
        <v>451</v>
      </c>
      <c r="I3876"/>
      <c r="AR3876">
        <v>133</v>
      </c>
      <c r="AS3876" t="str">
        <v>MICURA</v>
      </c>
      <c r="AT3876" t="str">
        <v>PROGRESS AKHIMIEN (MIC)</v>
      </c>
      <c r="AU3876" s="31">
        <v>44886</v>
      </c>
      <c r="AV3876" s="40">
        <v>0.28425925925925927</v>
      </c>
      <c r="BW3876">
        <v>360</v>
      </c>
      <c r="BX3876" t="str">
        <v>MICURA</v>
      </c>
      <c r="BY3876" t="str">
        <v>OKEBUGWU VICTOR (MIC)</v>
      </c>
      <c r="BZ3876" s="31">
        <v>44883</v>
      </c>
      <c r="CA3876" s="40">
        <v>0.4880902777777778</v>
      </c>
      <c r="DB3876">
        <v>786</v>
      </c>
      <c r="DC3876" t="str">
        <v>MICURA</v>
      </c>
      <c r="DD3876" t="str">
        <v>MCHENRY N. AGU (MIC)</v>
      </c>
      <c r="DE3876" s="31">
        <v>44883</v>
      </c>
      <c r="DF3876" s="40">
        <v>0.81577546296296299</v>
      </c>
    </row>
    <row r="3877" spans="1:110" x14ac:dyDescent="0.25">
      <c r="A3877" s="109" t="s">
        <v>2046</v>
      </c>
      <c r="B3877">
        <v>104</v>
      </c>
      <c r="C3877" s="109" t="s">
        <v>54</v>
      </c>
      <c r="D3877" s="109" t="s">
        <v>288</v>
      </c>
      <c r="E3877" s="94">
        <v>44872</v>
      </c>
      <c r="F3877" s="174">
        <v>0.27976851851851853</v>
      </c>
      <c r="G3877">
        <v>2</v>
      </c>
      <c r="H3877" s="109" t="s">
        <v>289</v>
      </c>
      <c r="I3877">
        <v>2055940</v>
      </c>
      <c r="AR3877">
        <v>134</v>
      </c>
      <c r="AS3877" t="str">
        <v>MICURA</v>
      </c>
      <c r="AT3877" t="str">
        <v>OLONISOWON RAPHAEL (MIC</v>
      </c>
      <c r="AU3877" s="31">
        <v>44886</v>
      </c>
      <c r="AV3877" s="40">
        <v>0.28671296296296295</v>
      </c>
      <c r="BW3877">
        <v>361</v>
      </c>
      <c r="BX3877" t="str">
        <v>MICURA</v>
      </c>
      <c r="BY3877" t="str">
        <v>IBRAHIM ABUBARKA (MIC)</v>
      </c>
      <c r="BZ3877" s="31">
        <v>44883</v>
      </c>
      <c r="CA3877" s="40">
        <v>0.4881597222222222</v>
      </c>
      <c r="DB3877">
        <v>787</v>
      </c>
      <c r="DC3877" t="str">
        <v>ENGINEERING</v>
      </c>
      <c r="DD3877" t="str">
        <v>KOLAWOLE SUNDAY (MIC)</v>
      </c>
      <c r="DE3877" s="31">
        <v>44883</v>
      </c>
      <c r="DF3877" s="40">
        <v>0.81590277777777775</v>
      </c>
    </row>
    <row r="3878" spans="1:110" x14ac:dyDescent="0.25">
      <c r="A3878" s="109" t="s">
        <v>2046</v>
      </c>
      <c r="B3878">
        <v>105</v>
      </c>
      <c r="C3878" s="109" t="s">
        <v>52</v>
      </c>
      <c r="D3878" s="109" t="s">
        <v>1548</v>
      </c>
      <c r="E3878" s="94">
        <v>44872</v>
      </c>
      <c r="F3878" s="174">
        <v>0.27983796296296298</v>
      </c>
      <c r="G3878">
        <v>2</v>
      </c>
      <c r="H3878" s="109" t="s">
        <v>1549</v>
      </c>
      <c r="I3878">
        <v>6691572</v>
      </c>
      <c r="AR3878">
        <v>135</v>
      </c>
      <c r="AS3878" t="str">
        <v>MICURA</v>
      </c>
      <c r="AT3878" t="str">
        <v>ABDULLAHI MOHAMMED (MIC</v>
      </c>
      <c r="AU3878" s="31">
        <v>44886</v>
      </c>
      <c r="AV3878" s="40">
        <v>0.2880671296296296</v>
      </c>
      <c r="BW3878">
        <v>362</v>
      </c>
      <c r="BX3878" t="str">
        <v>MICURA</v>
      </c>
      <c r="BY3878" t="str">
        <v>OGUNBIYI OLANREWAJU (MIC</v>
      </c>
      <c r="BZ3878" s="31">
        <v>44883</v>
      </c>
      <c r="CA3878" s="40">
        <v>0.48824074074074075</v>
      </c>
      <c r="DB3878">
        <v>788</v>
      </c>
      <c r="DC3878" t="str">
        <v>OPERATIONS</v>
      </c>
      <c r="DD3878" t="str">
        <v>ATANDA LUKMAN (OPS)</v>
      </c>
      <c r="DE3878" s="31">
        <v>44883</v>
      </c>
      <c r="DF3878" s="40">
        <v>0.81913194444444448</v>
      </c>
    </row>
    <row r="3879" spans="1:110" x14ac:dyDescent="0.25">
      <c r="A3879" s="109" t="s">
        <v>2046</v>
      </c>
      <c r="B3879">
        <v>106</v>
      </c>
      <c r="C3879" s="109" t="s">
        <v>53</v>
      </c>
      <c r="D3879" s="109" t="s">
        <v>200</v>
      </c>
      <c r="E3879" s="94">
        <v>44872</v>
      </c>
      <c r="F3879" s="174">
        <v>0.28332175925925923</v>
      </c>
      <c r="G3879">
        <v>2</v>
      </c>
      <c r="H3879" s="109" t="s">
        <v>201</v>
      </c>
      <c r="I3879">
        <v>6707513</v>
      </c>
      <c r="AR3879">
        <v>136</v>
      </c>
      <c r="AS3879" t="str">
        <v>ENGINEERING</v>
      </c>
      <c r="AT3879" t="str">
        <v>SAMSON SOLOMON A.</v>
      </c>
      <c r="AU3879" s="31">
        <v>44886</v>
      </c>
      <c r="AV3879" s="40">
        <v>0.28814814814814815</v>
      </c>
      <c r="BW3879">
        <v>363</v>
      </c>
      <c r="BX3879" t="str">
        <v>MICURA</v>
      </c>
      <c r="BY3879" t="str">
        <v>MCHENRY N. AGU (MIC)</v>
      </c>
      <c r="BZ3879" s="31">
        <v>44883</v>
      </c>
      <c r="CA3879" s="40">
        <v>0.48831018518518521</v>
      </c>
      <c r="DB3879">
        <v>789</v>
      </c>
      <c r="DC3879" t="str">
        <v>OPERATIONS</v>
      </c>
      <c r="DD3879" t="str">
        <v>EMMANUEL OKON AKAN (OPS</v>
      </c>
      <c r="DE3879" s="31">
        <v>44883</v>
      </c>
      <c r="DF3879" s="40">
        <v>0.82085648148148149</v>
      </c>
    </row>
    <row r="3880" spans="1:110" x14ac:dyDescent="0.25">
      <c r="A3880" s="109" t="s">
        <v>2046</v>
      </c>
      <c r="B3880">
        <v>107</v>
      </c>
      <c r="C3880" s="109" t="s">
        <v>54</v>
      </c>
      <c r="D3880" s="109" t="s">
        <v>538</v>
      </c>
      <c r="E3880" s="94">
        <v>44872</v>
      </c>
      <c r="F3880" s="174">
        <v>0.28380787037037036</v>
      </c>
      <c r="G3880">
        <v>2</v>
      </c>
      <c r="H3880" s="109" t="s">
        <v>539</v>
      </c>
      <c r="I3880">
        <v>14838232</v>
      </c>
      <c r="AR3880">
        <v>137</v>
      </c>
      <c r="AS3880" t="str">
        <v>MICURA</v>
      </c>
      <c r="AT3880" t="str">
        <v>EKWERE PATRICK (MIC)</v>
      </c>
      <c r="AU3880" s="31">
        <v>44886</v>
      </c>
      <c r="AV3880" s="40">
        <v>0.2882986111111111</v>
      </c>
      <c r="BW3880">
        <v>364</v>
      </c>
      <c r="BX3880" t="str">
        <v>ENGINEERING</v>
      </c>
      <c r="BY3880" t="str">
        <v>ASIA EHIMARE I. (ENGR)</v>
      </c>
      <c r="BZ3880" s="31">
        <v>44883</v>
      </c>
      <c r="CA3880" s="40">
        <v>0.48853009259259261</v>
      </c>
      <c r="DB3880">
        <v>790</v>
      </c>
      <c r="DC3880" t="str">
        <v>MICURA</v>
      </c>
      <c r="DD3880" t="str">
        <v>EZEFULE PAUL (MIC)</v>
      </c>
      <c r="DE3880" s="31">
        <v>44883</v>
      </c>
      <c r="DF3880" s="40">
        <v>0.82223379629629634</v>
      </c>
    </row>
    <row r="3881" spans="1:110" x14ac:dyDescent="0.25">
      <c r="A3881" s="109" t="s">
        <v>2046</v>
      </c>
      <c r="B3881">
        <v>108</v>
      </c>
      <c r="C3881" s="109" t="s">
        <v>52</v>
      </c>
      <c r="D3881" s="109" t="s">
        <v>1497</v>
      </c>
      <c r="E3881" s="94">
        <v>44872</v>
      </c>
      <c r="F3881" s="174">
        <v>0.28418981481481481</v>
      </c>
      <c r="G3881">
        <v>2</v>
      </c>
      <c r="H3881" s="109" t="s">
        <v>1498</v>
      </c>
      <c r="I3881">
        <v>5479014</v>
      </c>
      <c r="AR3881">
        <v>138</v>
      </c>
      <c r="AS3881" t="str">
        <v>ENGINEERING</v>
      </c>
      <c r="AT3881" t="str">
        <v>NWGOBILOR THANKGOD</v>
      </c>
      <c r="AU3881" s="31">
        <v>44886</v>
      </c>
      <c r="AV3881" s="40">
        <v>0.28865740740740742</v>
      </c>
      <c r="BW3881">
        <v>365</v>
      </c>
      <c r="BX3881" t="str">
        <v>OPERATIONS</v>
      </c>
      <c r="BY3881" t="str">
        <v>AYODELE AYENI</v>
      </c>
      <c r="BZ3881" s="31">
        <v>44883</v>
      </c>
      <c r="CA3881" s="40">
        <v>0.48918981481481483</v>
      </c>
      <c r="DB3881">
        <v>791</v>
      </c>
      <c r="DC3881" t="str">
        <v>MICURA</v>
      </c>
      <c r="DD3881" t="str">
        <v>CHIKERE CHUBUZOR(MIC)</v>
      </c>
      <c r="DE3881" s="31">
        <v>44883</v>
      </c>
      <c r="DF3881" s="40">
        <v>0.8407175925925926</v>
      </c>
    </row>
    <row r="3882" spans="1:110" x14ac:dyDescent="0.25">
      <c r="A3882" s="109" t="s">
        <v>2046</v>
      </c>
      <c r="B3882">
        <v>109</v>
      </c>
      <c r="C3882" s="109" t="s">
        <v>53</v>
      </c>
      <c r="D3882" s="109" t="s">
        <v>518</v>
      </c>
      <c r="E3882" s="94">
        <v>44872</v>
      </c>
      <c r="F3882" s="174">
        <v>0.28555555555555556</v>
      </c>
      <c r="G3882">
        <v>2</v>
      </c>
      <c r="H3882" s="109" t="s">
        <v>519</v>
      </c>
      <c r="I3882"/>
      <c r="AR3882">
        <v>139</v>
      </c>
      <c r="AS3882" t="str">
        <v>ENGINEERING</v>
      </c>
      <c r="AT3882" t="str">
        <v>WASIU AYINLA (ENGR)</v>
      </c>
      <c r="AU3882" s="31">
        <v>44886</v>
      </c>
      <c r="AV3882" s="40">
        <v>0.29026620370370371</v>
      </c>
      <c r="BW3882">
        <v>366</v>
      </c>
      <c r="BX3882" t="str">
        <v>OPERATIONS</v>
      </c>
      <c r="BY3882" t="str">
        <v>EZENWATA KINGSLEY (OPS)</v>
      </c>
      <c r="BZ3882" s="31">
        <v>44883</v>
      </c>
      <c r="CA3882" s="40">
        <v>0.4896759259259259</v>
      </c>
      <c r="DB3882">
        <v>792</v>
      </c>
      <c r="DC3882" t="str">
        <v>OPERATIONS</v>
      </c>
      <c r="DD3882" t="str">
        <v>ALARAPE SALAMI (OPS)</v>
      </c>
      <c r="DE3882" s="31">
        <v>44883</v>
      </c>
      <c r="DF3882" s="40">
        <v>0.84078703703703705</v>
      </c>
    </row>
    <row r="3883" spans="1:110" x14ac:dyDescent="0.25">
      <c r="A3883" s="109" t="s">
        <v>2046</v>
      </c>
      <c r="B3883">
        <v>110</v>
      </c>
      <c r="C3883" s="109" t="s">
        <v>52</v>
      </c>
      <c r="D3883" s="109" t="s">
        <v>408</v>
      </c>
      <c r="E3883" s="94">
        <v>44872</v>
      </c>
      <c r="F3883" s="174">
        <v>0.28569444444444442</v>
      </c>
      <c r="G3883">
        <v>2</v>
      </c>
      <c r="H3883" s="109" t="s">
        <v>409</v>
      </c>
      <c r="I3883">
        <v>7495630</v>
      </c>
      <c r="AR3883">
        <v>140</v>
      </c>
      <c r="AS3883" t="str">
        <v>ENGINEERING</v>
      </c>
      <c r="AT3883" t="str">
        <v>TIJANI ADEKUNLE</v>
      </c>
      <c r="AU3883" s="31">
        <v>44886</v>
      </c>
      <c r="AV3883" s="40">
        <v>0.2916435185185185</v>
      </c>
      <c r="BW3883">
        <v>367</v>
      </c>
      <c r="BX3883" t="str">
        <v>OLM</v>
      </c>
      <c r="BY3883" t="str">
        <v>MBA EJIKE SAMUEL (OLM)</v>
      </c>
      <c r="BZ3883" s="31">
        <v>44883</v>
      </c>
      <c r="CA3883" s="40">
        <v>0.48974537037037036</v>
      </c>
      <c r="DB3883">
        <v>793</v>
      </c>
      <c r="DC3883" t="str">
        <v>GATE OPS</v>
      </c>
      <c r="DD3883" t="str">
        <v>UGOARU OBINNA (GATE)</v>
      </c>
      <c r="DE3883" s="31">
        <v>44883</v>
      </c>
      <c r="DF3883" s="40">
        <v>0.85204861111111108</v>
      </c>
    </row>
    <row r="3884" spans="1:110" x14ac:dyDescent="0.25">
      <c r="A3884" s="109" t="s">
        <v>2046</v>
      </c>
      <c r="B3884">
        <v>111</v>
      </c>
      <c r="C3884" s="109" t="s">
        <v>53</v>
      </c>
      <c r="D3884" s="109" t="s">
        <v>466</v>
      </c>
      <c r="E3884" s="94">
        <v>44872</v>
      </c>
      <c r="F3884" s="174">
        <v>0.28631944444444446</v>
      </c>
      <c r="G3884">
        <v>2</v>
      </c>
      <c r="H3884" s="109" t="s">
        <v>467</v>
      </c>
      <c r="I3884"/>
      <c r="AR3884">
        <v>141</v>
      </c>
      <c r="AS3884" t="str">
        <v>ENGINEERING</v>
      </c>
      <c r="AT3884" t="str">
        <v>AYANLERE FEMI (ENGR)</v>
      </c>
      <c r="AU3884" s="31">
        <v>44886</v>
      </c>
      <c r="AV3884" s="40">
        <v>0.29170138888888891</v>
      </c>
      <c r="BW3884">
        <v>368</v>
      </c>
      <c r="BX3884" t="str">
        <v>OPERATIONS</v>
      </c>
      <c r="BY3884" t="str">
        <v>MOSES OYEMA E. (OPS)</v>
      </c>
      <c r="BZ3884" s="31">
        <v>44883</v>
      </c>
      <c r="CA3884" s="40">
        <v>0.48981481481481481</v>
      </c>
      <c r="DB3884">
        <v>794</v>
      </c>
      <c r="DC3884" t="str">
        <v>MICURA</v>
      </c>
      <c r="DD3884" t="str">
        <v>AKIEH OMOKHOGIE (MIC)</v>
      </c>
      <c r="DE3884" s="31">
        <v>44883</v>
      </c>
      <c r="DF3884" s="40">
        <v>0.85211805555555553</v>
      </c>
    </row>
    <row r="3885" spans="1:110" x14ac:dyDescent="0.25">
      <c r="A3885" s="109" t="s">
        <v>2046</v>
      </c>
      <c r="B3885">
        <v>112</v>
      </c>
      <c r="C3885" s="109" t="s">
        <v>52</v>
      </c>
      <c r="D3885" s="109" t="s">
        <v>1322</v>
      </c>
      <c r="E3885" s="94">
        <v>44872</v>
      </c>
      <c r="F3885" s="174">
        <v>0.28681712962962963</v>
      </c>
      <c r="G3885">
        <v>2</v>
      </c>
      <c r="H3885" s="109" t="s">
        <v>1323</v>
      </c>
      <c r="I3885">
        <v>14824003</v>
      </c>
      <c r="AR3885">
        <v>142</v>
      </c>
      <c r="AS3885" t="str">
        <v>OPERATIONS</v>
      </c>
      <c r="AT3885" t="str">
        <v>AYODELE AREMU (OPS)</v>
      </c>
      <c r="AU3885" s="31">
        <v>44886</v>
      </c>
      <c r="AV3885" s="40">
        <v>0.29356481481481483</v>
      </c>
      <c r="BW3885">
        <v>369</v>
      </c>
      <c r="BX3885" t="str">
        <v>ENGINEERING</v>
      </c>
      <c r="BY3885" t="str">
        <v>OSAYANDE GODDY (ENGR)</v>
      </c>
      <c r="BZ3885" s="31">
        <v>44883</v>
      </c>
      <c r="CA3885" s="40">
        <v>0.48988425925925927</v>
      </c>
      <c r="DB3885">
        <v>795</v>
      </c>
      <c r="DC3885" t="str">
        <v>MICURA</v>
      </c>
      <c r="DD3885" t="str">
        <v>OLADELE BENJAMIN (MIC)</v>
      </c>
      <c r="DE3885" s="31">
        <v>44883</v>
      </c>
      <c r="DF3885" s="40">
        <v>0.85218749999999999</v>
      </c>
    </row>
    <row r="3886" spans="1:110" x14ac:dyDescent="0.25">
      <c r="A3886" s="109" t="s">
        <v>2046</v>
      </c>
      <c r="B3886">
        <v>113</v>
      </c>
      <c r="C3886" s="109" t="s">
        <v>52</v>
      </c>
      <c r="D3886" s="109" t="s">
        <v>326</v>
      </c>
      <c r="E3886" s="94">
        <v>44872</v>
      </c>
      <c r="F3886" s="174">
        <v>0.28689814814814812</v>
      </c>
      <c r="G3886">
        <v>2</v>
      </c>
      <c r="H3886" s="109" t="s">
        <v>327</v>
      </c>
      <c r="I3886">
        <v>2704255</v>
      </c>
      <c r="AR3886">
        <v>143</v>
      </c>
      <c r="AS3886" t="str">
        <v>OPERATIONS</v>
      </c>
      <c r="AT3886" t="str">
        <v>ABEJIDE MUSTAPHA A. (OP</v>
      </c>
      <c r="AU3886" s="31">
        <v>44886</v>
      </c>
      <c r="AV3886" s="40">
        <v>0.29377314814814814</v>
      </c>
      <c r="BW3886">
        <v>370</v>
      </c>
      <c r="BX3886" t="str">
        <v>ENGINEERING</v>
      </c>
      <c r="BY3886" t="str">
        <v>NWGOBILOR THANKGOD</v>
      </c>
      <c r="BZ3886" s="31">
        <v>44883</v>
      </c>
      <c r="CA3886" s="40">
        <v>0.49003472222222222</v>
      </c>
      <c r="DB3886">
        <v>796</v>
      </c>
      <c r="DC3886" t="str">
        <v>CONTRACTOR</v>
      </c>
      <c r="DD3886" t="str">
        <v>GEORGE SOLOMON (EMERALD)</v>
      </c>
      <c r="DE3886" s="31">
        <v>44883</v>
      </c>
      <c r="DF3886" s="40">
        <v>0.85486111111111107</v>
      </c>
    </row>
    <row r="3887" spans="1:110" x14ac:dyDescent="0.25">
      <c r="A3887" s="109" t="s">
        <v>2046</v>
      </c>
      <c r="B3887">
        <v>114</v>
      </c>
      <c r="C3887" s="109" t="s">
        <v>52</v>
      </c>
      <c r="D3887" s="109" t="s">
        <v>502</v>
      </c>
      <c r="E3887" s="94">
        <v>44872</v>
      </c>
      <c r="F3887" s="174">
        <v>0.2892824074074074</v>
      </c>
      <c r="G3887">
        <v>2</v>
      </c>
      <c r="H3887" s="109" t="s">
        <v>503</v>
      </c>
      <c r="I3887">
        <v>4850254</v>
      </c>
      <c r="AR3887">
        <v>144</v>
      </c>
      <c r="AS3887" t="str">
        <v>OPERATIONS</v>
      </c>
      <c r="AT3887" t="str">
        <v>APPOLUS SOLOMON</v>
      </c>
      <c r="AU3887" s="31">
        <v>44886</v>
      </c>
      <c r="AV3887" s="40">
        <v>0.29660879629629627</v>
      </c>
      <c r="BW3887">
        <v>371</v>
      </c>
      <c r="BX3887" t="str">
        <v>OPERATIONS</v>
      </c>
      <c r="BY3887" t="str">
        <v>OGBEIFUN KENNEDY (OPS)</v>
      </c>
      <c r="BZ3887" s="31">
        <v>44883</v>
      </c>
      <c r="CA3887" s="40">
        <v>0.49015046296296294</v>
      </c>
      <c r="DB3887">
        <v>797</v>
      </c>
      <c r="DC3887" t="str">
        <v>MICURA</v>
      </c>
      <c r="DD3887" t="str">
        <v>ISMAILA ADEOSUN (MIC)</v>
      </c>
      <c r="DE3887" s="31">
        <v>44883</v>
      </c>
      <c r="DF3887" s="40">
        <v>0.88605324074074077</v>
      </c>
    </row>
    <row r="3888" spans="1:110" x14ac:dyDescent="0.25">
      <c r="A3888" s="109" t="s">
        <v>2046</v>
      </c>
      <c r="B3888">
        <v>115</v>
      </c>
      <c r="C3888" s="109" t="s">
        <v>53</v>
      </c>
      <c r="D3888" s="109" t="s">
        <v>1292</v>
      </c>
      <c r="E3888" s="94">
        <v>44872</v>
      </c>
      <c r="F3888" s="174">
        <v>0.2900578703703704</v>
      </c>
      <c r="G3888">
        <v>2</v>
      </c>
      <c r="H3888" s="109" t="s">
        <v>1293</v>
      </c>
      <c r="I3888"/>
      <c r="AR3888">
        <v>145</v>
      </c>
      <c r="AS3888" t="str">
        <v>OPERATIONS</v>
      </c>
      <c r="AT3888" t="str">
        <v>OMOTOSHO LUKMAN (OPS)</v>
      </c>
      <c r="AU3888" s="31">
        <v>44886</v>
      </c>
      <c r="AV3888" s="40">
        <v>0.29673611111111109</v>
      </c>
      <c r="BW3888">
        <v>372</v>
      </c>
      <c r="BX3888" t="str">
        <v>ENGINEERING</v>
      </c>
      <c r="BY3888" t="str">
        <v>OGBUNAYA UGOCHUKWU (ENG</v>
      </c>
      <c r="BZ3888" s="31">
        <v>44883</v>
      </c>
      <c r="CA3888" s="40">
        <v>0.49041666666666667</v>
      </c>
      <c r="DB3888">
        <v>798</v>
      </c>
      <c r="DC3888" t="str">
        <v>OPERATIONS</v>
      </c>
      <c r="DD3888" t="str">
        <v>SUNDAY MAHA IDOKO (MIC)</v>
      </c>
      <c r="DE3888" s="31">
        <v>44883</v>
      </c>
      <c r="DF3888" s="40">
        <v>0.8872106481481481</v>
      </c>
    </row>
    <row r="3889" spans="1:110" x14ac:dyDescent="0.25">
      <c r="A3889" s="109" t="s">
        <v>2046</v>
      </c>
      <c r="B3889">
        <v>116</v>
      </c>
      <c r="C3889" s="109" t="s">
        <v>54</v>
      </c>
      <c r="D3889" s="109" t="s">
        <v>684</v>
      </c>
      <c r="E3889" s="94">
        <v>44872</v>
      </c>
      <c r="F3889" s="174">
        <v>0.29052083333333334</v>
      </c>
      <c r="G3889">
        <v>2</v>
      </c>
      <c r="H3889" s="109" t="s">
        <v>685</v>
      </c>
      <c r="I3889">
        <v>5505462</v>
      </c>
      <c r="AR3889">
        <v>146</v>
      </c>
      <c r="AS3889" t="str">
        <v>OPERATIONS</v>
      </c>
      <c r="AT3889" t="str">
        <v>BAKARE ADEKUNLE (OPS)</v>
      </c>
      <c r="AU3889" s="31">
        <v>44886</v>
      </c>
      <c r="AV3889" s="40">
        <v>0.29695601851851849</v>
      </c>
      <c r="BW3889">
        <v>373</v>
      </c>
      <c r="BX3889" t="str">
        <v>ENGINEERING</v>
      </c>
      <c r="BY3889" t="str">
        <v>ROBERT ONYECHUKWU (ENGR</v>
      </c>
      <c r="BZ3889" s="31">
        <v>44883</v>
      </c>
      <c r="CA3889" s="40">
        <v>0.49069444444444443</v>
      </c>
      <c r="DB3889">
        <v>799</v>
      </c>
      <c r="DC3889" t="str">
        <v>MICURA</v>
      </c>
      <c r="DD3889" t="str">
        <v>AKPICHIR GEOFFREY (MIC)</v>
      </c>
      <c r="DE3889" s="31">
        <v>44883</v>
      </c>
      <c r="DF3889" s="40">
        <v>0.8895601851851852</v>
      </c>
    </row>
    <row r="3890" spans="1:110" x14ac:dyDescent="0.25">
      <c r="A3890" s="109" t="s">
        <v>2046</v>
      </c>
      <c r="B3890">
        <v>117</v>
      </c>
      <c r="C3890" s="109" t="s">
        <v>52</v>
      </c>
      <c r="D3890" s="109" t="s">
        <v>532</v>
      </c>
      <c r="E3890" s="94">
        <v>44872</v>
      </c>
      <c r="F3890" s="174">
        <v>0.29586805555555556</v>
      </c>
      <c r="G3890">
        <v>2</v>
      </c>
      <c r="H3890" s="109" t="s">
        <v>533</v>
      </c>
      <c r="I3890">
        <v>3401068</v>
      </c>
      <c r="AR3890">
        <v>147</v>
      </c>
      <c r="AS3890" t="str">
        <v>ENGINEERING</v>
      </c>
      <c r="AT3890" t="str">
        <v>AINA EYITOPE DAVID</v>
      </c>
      <c r="AU3890" s="31">
        <v>44886</v>
      </c>
      <c r="AV3890" s="40">
        <v>0.29744212962962963</v>
      </c>
      <c r="BW3890">
        <v>374</v>
      </c>
      <c r="BX3890" t="str">
        <v>ENGINEERING</v>
      </c>
      <c r="BY3890" t="str">
        <v>DOSUNMU FAROUK O.</v>
      </c>
      <c r="BZ3890" s="31">
        <v>44883</v>
      </c>
      <c r="CA3890" s="40">
        <v>0.49076388888888889</v>
      </c>
      <c r="DB3890">
        <v>800</v>
      </c>
      <c r="DC3890" t="str">
        <v>OPERATIONS</v>
      </c>
      <c r="DD3890" t="str">
        <v>USMAN ADEMU</v>
      </c>
      <c r="DE3890" s="31">
        <v>44883</v>
      </c>
      <c r="DF3890" s="40">
        <v>0.92189814814814819</v>
      </c>
    </row>
    <row r="3891" spans="1:110" x14ac:dyDescent="0.25">
      <c r="A3891" s="109" t="s">
        <v>2046</v>
      </c>
      <c r="B3891">
        <v>118</v>
      </c>
      <c r="C3891" s="109" t="s">
        <v>52</v>
      </c>
      <c r="D3891" s="109" t="s">
        <v>236</v>
      </c>
      <c r="E3891" s="94">
        <v>44872</v>
      </c>
      <c r="F3891" s="174">
        <v>0.29619212962962965</v>
      </c>
      <c r="G3891">
        <v>2</v>
      </c>
      <c r="H3891" s="109" t="s">
        <v>237</v>
      </c>
      <c r="I3891">
        <v>5272733</v>
      </c>
      <c r="AR3891">
        <v>148</v>
      </c>
      <c r="AS3891" t="str">
        <v>OPERATIONS</v>
      </c>
      <c r="AT3891" t="str">
        <v>VOKE TSANE (OPS)</v>
      </c>
      <c r="AU3891" s="31">
        <v>44886</v>
      </c>
      <c r="AV3891" s="40">
        <v>0.29951388888888891</v>
      </c>
      <c r="BW3891">
        <v>375</v>
      </c>
      <c r="BX3891" t="str">
        <v>ENGINEERING</v>
      </c>
      <c r="BY3891" t="str">
        <v>OLORUNMO MONDAY (ENGR)</v>
      </c>
      <c r="BZ3891" s="31">
        <v>44883</v>
      </c>
      <c r="CA3891" s="40">
        <v>0.49082175925925925</v>
      </c>
      <c r="DB3891">
        <v>498</v>
      </c>
      <c r="DC3891" t="str">
        <v>MICURA</v>
      </c>
      <c r="DD3891" t="str">
        <v>ALOZIE VICTOR I. (MIC)</v>
      </c>
      <c r="DE3891" s="31">
        <v>44884</v>
      </c>
      <c r="DF3891" s="40">
        <v>0.75954861111111116</v>
      </c>
    </row>
    <row r="3892" spans="1:110" x14ac:dyDescent="0.25">
      <c r="A3892" s="109" t="s">
        <v>2046</v>
      </c>
      <c r="B3892">
        <v>119</v>
      </c>
      <c r="C3892" s="109" t="s">
        <v>54</v>
      </c>
      <c r="D3892" s="109" t="s">
        <v>1280</v>
      </c>
      <c r="E3892" s="94">
        <v>44872</v>
      </c>
      <c r="F3892" s="174">
        <v>0.29646990740740742</v>
      </c>
      <c r="G3892">
        <v>2</v>
      </c>
      <c r="H3892" s="109" t="s">
        <v>1281</v>
      </c>
      <c r="I3892">
        <v>14811846</v>
      </c>
      <c r="AR3892">
        <v>149</v>
      </c>
      <c r="AS3892" t="str">
        <v>ENGINEERING</v>
      </c>
      <c r="AT3892" t="str">
        <v>UDOH DANIEL UNYIME (ENG</v>
      </c>
      <c r="AU3892" s="31">
        <v>44886</v>
      </c>
      <c r="AV3892" s="40">
        <v>0.30091435185185184</v>
      </c>
      <c r="BW3892">
        <v>376</v>
      </c>
      <c r="BX3892" t="str">
        <v>ENGINEERING</v>
      </c>
      <c r="BY3892" t="str">
        <v>FRANCIS ENI UDUMA</v>
      </c>
      <c r="BZ3892" s="31">
        <v>44883</v>
      </c>
      <c r="CA3892" s="40">
        <v>0.4908912037037037</v>
      </c>
      <c r="DB3892">
        <v>499</v>
      </c>
      <c r="DC3892" t="str">
        <v>MICURA</v>
      </c>
      <c r="DD3892" t="str">
        <v>OGBOA EMMANUEL (MIC)</v>
      </c>
      <c r="DE3892" s="31">
        <v>44884</v>
      </c>
      <c r="DF3892" s="40">
        <v>0.7596180555555555</v>
      </c>
    </row>
    <row r="3893" spans="1:110" x14ac:dyDescent="0.25">
      <c r="A3893" s="109" t="s">
        <v>2046</v>
      </c>
      <c r="B3893">
        <v>120</v>
      </c>
      <c r="C3893" s="109" t="s">
        <v>52</v>
      </c>
      <c r="D3893" s="109" t="s">
        <v>1193</v>
      </c>
      <c r="E3893" s="94">
        <v>44872</v>
      </c>
      <c r="F3893" s="174">
        <v>0.29675925925925928</v>
      </c>
      <c r="G3893">
        <v>2</v>
      </c>
      <c r="H3893" s="109" t="s">
        <v>1194</v>
      </c>
      <c r="I3893">
        <v>6717067</v>
      </c>
      <c r="AR3893">
        <v>150</v>
      </c>
      <c r="AS3893" t="str">
        <v>MICURA</v>
      </c>
      <c r="AT3893" t="str">
        <v>IKPEACHUNWA DENNIS (MIC)</v>
      </c>
      <c r="AU3893" s="31">
        <v>44886</v>
      </c>
      <c r="AV3893" s="40">
        <v>0.30101851851851852</v>
      </c>
      <c r="BW3893">
        <v>377</v>
      </c>
      <c r="BX3893" t="str">
        <v>ENGINEERING</v>
      </c>
      <c r="BY3893" t="str">
        <v>BITRUS FARUK</v>
      </c>
      <c r="BZ3893" s="31">
        <v>44883</v>
      </c>
      <c r="CA3893" s="40">
        <v>0.49096064814814816</v>
      </c>
      <c r="DB3893">
        <v>500</v>
      </c>
      <c r="DC3893" t="str">
        <v>MICURA</v>
      </c>
      <c r="DD3893" t="str">
        <v>JIMOH OMOGBAI (MIC)</v>
      </c>
      <c r="DE3893" s="31">
        <v>44884</v>
      </c>
      <c r="DF3893" s="40">
        <v>0.75967592592592592</v>
      </c>
    </row>
    <row r="3894" spans="1:110" x14ac:dyDescent="0.25">
      <c r="A3894" s="109" t="s">
        <v>2046</v>
      </c>
      <c r="B3894">
        <v>121</v>
      </c>
      <c r="C3894" s="109" t="s">
        <v>52</v>
      </c>
      <c r="D3894" s="109" t="s">
        <v>1234</v>
      </c>
      <c r="E3894" s="94">
        <v>44872</v>
      </c>
      <c r="F3894" s="174">
        <v>0.29702546296296295</v>
      </c>
      <c r="G3894">
        <v>2</v>
      </c>
      <c r="H3894" s="109" t="s">
        <v>1235</v>
      </c>
      <c r="I3894">
        <v>5435787</v>
      </c>
      <c r="AR3894">
        <v>151</v>
      </c>
      <c r="AS3894" t="str">
        <v>MICURA</v>
      </c>
      <c r="AT3894" t="str">
        <v>IFEANYI OKAFOR (MIC)</v>
      </c>
      <c r="AU3894" s="31">
        <v>44886</v>
      </c>
      <c r="AV3894" s="40">
        <v>0.3016550925925926</v>
      </c>
      <c r="BW3894">
        <v>378</v>
      </c>
      <c r="BX3894" t="str">
        <v>OPERATIONS</v>
      </c>
      <c r="BY3894" t="str">
        <v>OPAYEMI FAUSAT O.(OPS)</v>
      </c>
      <c r="BZ3894" s="31">
        <v>44883</v>
      </c>
      <c r="CA3894" s="40">
        <v>0.49145833333333333</v>
      </c>
      <c r="DB3894">
        <v>501</v>
      </c>
      <c r="DC3894" t="str">
        <v>OPERATIONS</v>
      </c>
      <c r="DD3894" t="str">
        <v>NWACHUKWU COLUMBUS (OPS</v>
      </c>
      <c r="DE3894" s="31">
        <v>44884</v>
      </c>
      <c r="DF3894" s="40">
        <v>0.75973379629629634</v>
      </c>
    </row>
    <row r="3895" spans="1:110" x14ac:dyDescent="0.25">
      <c r="A3895" s="109" t="s">
        <v>2046</v>
      </c>
      <c r="B3895">
        <v>122</v>
      </c>
      <c r="C3895" s="109" t="s">
        <v>54</v>
      </c>
      <c r="D3895" s="109" t="s">
        <v>352</v>
      </c>
      <c r="E3895" s="94">
        <v>44872</v>
      </c>
      <c r="F3895" s="174">
        <v>0.29796296296296299</v>
      </c>
      <c r="G3895">
        <v>2</v>
      </c>
      <c r="H3895" s="109" t="s">
        <v>353</v>
      </c>
      <c r="I3895">
        <v>6691269</v>
      </c>
      <c r="AR3895">
        <v>152</v>
      </c>
      <c r="AS3895" t="str">
        <v>MICURA</v>
      </c>
      <c r="AT3895" t="str">
        <v>NNADI EMMANUEL (MIC)</v>
      </c>
      <c r="AU3895" s="31">
        <v>44886</v>
      </c>
      <c r="AV3895" s="40">
        <v>0.30215277777777777</v>
      </c>
      <c r="BW3895">
        <v>379</v>
      </c>
      <c r="BX3895" t="str">
        <v>OPERATIONS</v>
      </c>
      <c r="BY3895" t="str">
        <v>AJIMISAN BAMIDELE (OPS)</v>
      </c>
      <c r="BZ3895" s="31">
        <v>44883</v>
      </c>
      <c r="CA3895" s="40">
        <v>0.49177083333333332</v>
      </c>
      <c r="DB3895">
        <v>502</v>
      </c>
      <c r="DC3895" t="str">
        <v>OPERATIONS</v>
      </c>
      <c r="DD3895" t="str">
        <v>AHANEKU CHIGOZIE (OPS)</v>
      </c>
      <c r="DE3895" s="31">
        <v>44884</v>
      </c>
      <c r="DF3895" s="40">
        <v>0.76004629629629628</v>
      </c>
    </row>
    <row r="3896" spans="1:110" x14ac:dyDescent="0.25">
      <c r="A3896" s="109" t="s">
        <v>2046</v>
      </c>
      <c r="B3896">
        <v>123</v>
      </c>
      <c r="C3896" s="109" t="s">
        <v>54</v>
      </c>
      <c r="D3896" s="109" t="s">
        <v>262</v>
      </c>
      <c r="E3896" s="94">
        <v>44872</v>
      </c>
      <c r="F3896" s="174">
        <v>0.29804398148148148</v>
      </c>
      <c r="G3896">
        <v>2</v>
      </c>
      <c r="H3896" s="109" t="s">
        <v>263</v>
      </c>
      <c r="I3896">
        <v>2790017</v>
      </c>
      <c r="AR3896">
        <v>153</v>
      </c>
      <c r="AS3896" t="str">
        <v>OPERATIONS</v>
      </c>
      <c r="AT3896" t="str">
        <v>ADEYEMI TOPE (OPS)</v>
      </c>
      <c r="AU3896" s="31">
        <v>44886</v>
      </c>
      <c r="AV3896" s="40">
        <v>0.30243055555555554</v>
      </c>
      <c r="BW3896">
        <v>380</v>
      </c>
      <c r="BX3896" t="str">
        <v>OPERATIONS</v>
      </c>
      <c r="BY3896" t="str">
        <v>OMOBUWA OLAOLUWA (OPS)</v>
      </c>
      <c r="BZ3896" s="31">
        <v>44883</v>
      </c>
      <c r="CA3896" s="40">
        <v>0.49223379629629632</v>
      </c>
      <c r="DB3896">
        <v>503</v>
      </c>
      <c r="DC3896" t="str">
        <v>MICURA</v>
      </c>
      <c r="DD3896" t="str">
        <v>IHEZUO JERRY O. (MIC)</v>
      </c>
      <c r="DE3896" s="31">
        <v>44884</v>
      </c>
      <c r="DF3896" s="40">
        <v>0.76012731481481477</v>
      </c>
    </row>
    <row r="3897" spans="1:110" x14ac:dyDescent="0.25">
      <c r="A3897" s="109" t="s">
        <v>2046</v>
      </c>
      <c r="B3897">
        <v>124</v>
      </c>
      <c r="C3897" s="109" t="s">
        <v>52</v>
      </c>
      <c r="D3897" s="109" t="s">
        <v>330</v>
      </c>
      <c r="E3897" s="94">
        <v>44872</v>
      </c>
      <c r="F3897" s="174">
        <v>0.29890046296296297</v>
      </c>
      <c r="G3897">
        <v>2</v>
      </c>
      <c r="H3897" s="109" t="s">
        <v>331</v>
      </c>
      <c r="I3897">
        <v>6703268</v>
      </c>
      <c r="AR3897">
        <v>154</v>
      </c>
      <c r="AS3897" t="str">
        <v>MICURA</v>
      </c>
      <c r="AT3897" t="str">
        <v>ISAAC JOHN (MIC)</v>
      </c>
      <c r="AU3897" s="31">
        <v>44886</v>
      </c>
      <c r="AV3897" s="40">
        <v>0.30260416666666667</v>
      </c>
      <c r="BW3897">
        <v>381</v>
      </c>
      <c r="BX3897" t="str">
        <v>ENGINEERING</v>
      </c>
      <c r="BY3897" t="str">
        <v>ONU HYACINTH C. (ENGNR)</v>
      </c>
      <c r="BZ3897" s="31">
        <v>44883</v>
      </c>
      <c r="CA3897" s="40">
        <v>0.49326388888888889</v>
      </c>
      <c r="DB3897">
        <v>504</v>
      </c>
      <c r="DC3897" t="str">
        <v>MICURA</v>
      </c>
      <c r="DD3897" t="str">
        <v>KAMORU OLUWASEYI (MIC)</v>
      </c>
      <c r="DE3897" s="31">
        <v>44884</v>
      </c>
      <c r="DF3897" s="40">
        <v>0.76043981481481482</v>
      </c>
    </row>
    <row r="3898" spans="1:110" x14ac:dyDescent="0.25">
      <c r="A3898" s="109" t="s">
        <v>2046</v>
      </c>
      <c r="B3898">
        <v>125</v>
      </c>
      <c r="C3898" s="109" t="s">
        <v>52</v>
      </c>
      <c r="D3898" s="109" t="s">
        <v>1302</v>
      </c>
      <c r="E3898" s="94">
        <v>44872</v>
      </c>
      <c r="F3898" s="174">
        <v>0.29898148148148146</v>
      </c>
      <c r="G3898">
        <v>2</v>
      </c>
      <c r="H3898" s="109" t="s">
        <v>1303</v>
      </c>
      <c r="I3898">
        <v>14934608</v>
      </c>
      <c r="AR3898">
        <v>155</v>
      </c>
      <c r="AS3898" t="str">
        <v>MICURA</v>
      </c>
      <c r="AT3898" t="str">
        <v>ORIABURE DAVID O.(MIC)</v>
      </c>
      <c r="AU3898" s="31">
        <v>44886</v>
      </c>
      <c r="AV3898" s="40">
        <v>0.30278935185185185</v>
      </c>
      <c r="BW3898">
        <v>382</v>
      </c>
      <c r="BX3898" t="str">
        <v>ENGINEERING</v>
      </c>
      <c r="BY3898" t="str">
        <v>VICTOR EWELIM O. (ENGR)</v>
      </c>
      <c r="BZ3898" s="31">
        <v>44883</v>
      </c>
      <c r="CA3898" s="40">
        <v>0.49473379629629627</v>
      </c>
      <c r="DB3898">
        <v>505</v>
      </c>
      <c r="DC3898" t="str">
        <v>MICURA</v>
      </c>
      <c r="DD3898" t="str">
        <v>OLUKOTUN TEMITOPE (MIC)</v>
      </c>
      <c r="DE3898" s="31">
        <v>44884</v>
      </c>
      <c r="DF3898" s="40">
        <v>0.76050925925925927</v>
      </c>
    </row>
    <row r="3899" spans="1:110" x14ac:dyDescent="0.25">
      <c r="A3899" s="109" t="s">
        <v>2046</v>
      </c>
      <c r="B3899">
        <v>126</v>
      </c>
      <c r="C3899" s="109" t="s">
        <v>53</v>
      </c>
      <c r="D3899" s="109" t="s">
        <v>380</v>
      </c>
      <c r="E3899" s="94">
        <v>44872</v>
      </c>
      <c r="F3899" s="174">
        <v>0.29905092592592591</v>
      </c>
      <c r="G3899">
        <v>2</v>
      </c>
      <c r="H3899" s="109" t="s">
        <v>381</v>
      </c>
      <c r="I3899"/>
      <c r="AR3899">
        <v>156</v>
      </c>
      <c r="AS3899" t="str">
        <v>MICURA</v>
      </c>
      <c r="AT3899" t="str">
        <v>IDOWU JAMIU (MIC)</v>
      </c>
      <c r="AU3899" s="31">
        <v>44886</v>
      </c>
      <c r="AV3899" s="40">
        <v>0.30312499999999998</v>
      </c>
      <c r="BW3899">
        <v>383</v>
      </c>
      <c r="BX3899" t="str">
        <v>ENGINEERING</v>
      </c>
      <c r="BY3899" t="str">
        <v>GANIYU RAHMON (ENGR)</v>
      </c>
      <c r="BZ3899" s="31">
        <v>44883</v>
      </c>
      <c r="CA3899" s="40">
        <v>0.49482638888888891</v>
      </c>
      <c r="DB3899">
        <v>506</v>
      </c>
      <c r="DC3899" t="str">
        <v>MICURA</v>
      </c>
      <c r="DD3899" t="str">
        <v>CHARLES O. OKWUHOR(MIC)</v>
      </c>
      <c r="DE3899" s="31">
        <v>44884</v>
      </c>
      <c r="DF3899" s="40">
        <v>0.76056712962962958</v>
      </c>
    </row>
    <row r="3900" spans="1:110" x14ac:dyDescent="0.25">
      <c r="A3900" s="109" t="s">
        <v>2046</v>
      </c>
      <c r="B3900">
        <v>127</v>
      </c>
      <c r="C3900" s="109" t="s">
        <v>52</v>
      </c>
      <c r="D3900" s="109" t="s">
        <v>1230</v>
      </c>
      <c r="E3900" s="94">
        <v>44872</v>
      </c>
      <c r="F3900" s="174">
        <v>0.29958333333333331</v>
      </c>
      <c r="G3900">
        <v>2</v>
      </c>
      <c r="H3900" s="109" t="s">
        <v>1231</v>
      </c>
      <c r="I3900">
        <v>2669211</v>
      </c>
      <c r="AR3900">
        <v>157</v>
      </c>
      <c r="AS3900" t="str">
        <v>OPERATIONS</v>
      </c>
      <c r="AT3900" t="str">
        <v>FELIX OMOSOGA (OPS)</v>
      </c>
      <c r="AU3900" s="31">
        <v>44886</v>
      </c>
      <c r="AV3900" s="40">
        <v>0.3034027777777778</v>
      </c>
      <c r="BW3900">
        <v>384</v>
      </c>
      <c r="BX3900" t="str">
        <v>ENGINEERING</v>
      </c>
      <c r="BY3900" t="str">
        <v>OLUBIYI SAHEED AKANDE</v>
      </c>
      <c r="BZ3900" s="31">
        <v>44883</v>
      </c>
      <c r="CA3900" s="40">
        <v>0.49488425925925927</v>
      </c>
      <c r="DB3900">
        <v>507</v>
      </c>
      <c r="DC3900" t="str">
        <v>MICURA</v>
      </c>
      <c r="DD3900" t="str">
        <v>AKHIGBE FIDELIX (MIC)</v>
      </c>
      <c r="DE3900" s="31">
        <v>44884</v>
      </c>
      <c r="DF3900" s="40">
        <v>0.76063657407407403</v>
      </c>
    </row>
    <row r="3901" spans="1:110" x14ac:dyDescent="0.25">
      <c r="A3901" s="109" t="s">
        <v>2046</v>
      </c>
      <c r="B3901">
        <v>128</v>
      </c>
      <c r="C3901" s="109" t="s">
        <v>54</v>
      </c>
      <c r="D3901" s="109" t="s">
        <v>1334</v>
      </c>
      <c r="E3901" s="94">
        <v>44872</v>
      </c>
      <c r="F3901" s="174">
        <v>0.2999074074074074</v>
      </c>
      <c r="G3901">
        <v>2</v>
      </c>
      <c r="H3901" s="109" t="s">
        <v>1335</v>
      </c>
      <c r="I3901">
        <v>7360552</v>
      </c>
      <c r="AR3901">
        <v>158</v>
      </c>
      <c r="AS3901" t="str">
        <v>OPERATIONS</v>
      </c>
      <c r="AT3901" t="str">
        <v>UGWU AUGUSTINE (OPS)</v>
      </c>
      <c r="AU3901" s="31">
        <v>44886</v>
      </c>
      <c r="AV3901" s="40">
        <v>0.3034722222222222</v>
      </c>
      <c r="BW3901">
        <v>385</v>
      </c>
      <c r="BX3901" t="str">
        <v>OPERATIONS</v>
      </c>
      <c r="BY3901" t="str">
        <v>ADEYEMI TOPE (OPS)</v>
      </c>
      <c r="BZ3901" s="31">
        <v>44883</v>
      </c>
      <c r="CA3901" s="40">
        <v>0.49495370370370373</v>
      </c>
      <c r="DB3901">
        <v>508</v>
      </c>
      <c r="DC3901" t="str">
        <v>OPERATIONS</v>
      </c>
      <c r="DD3901" t="str">
        <v>IBIRONKE OLUMIDE (OPS)</v>
      </c>
      <c r="DE3901" s="31">
        <v>44884</v>
      </c>
      <c r="DF3901" s="40">
        <v>0.76096064814814812</v>
      </c>
    </row>
    <row r="3902" spans="1:110" x14ac:dyDescent="0.25">
      <c r="A3902" s="109" t="s">
        <v>2046</v>
      </c>
      <c r="B3902">
        <v>129</v>
      </c>
      <c r="C3902" s="109" t="s">
        <v>53</v>
      </c>
      <c r="D3902" s="109" t="s">
        <v>1145</v>
      </c>
      <c r="E3902" s="94">
        <v>44872</v>
      </c>
      <c r="F3902" s="174">
        <v>0.30020833333333335</v>
      </c>
      <c r="G3902">
        <v>2</v>
      </c>
      <c r="H3902" s="109" t="s">
        <v>1146</v>
      </c>
      <c r="I3902"/>
      <c r="AR3902">
        <v>159</v>
      </c>
      <c r="AS3902" t="str">
        <v>MICURA</v>
      </c>
      <c r="AT3902" t="str">
        <v>OLAOYE SUNDAY (MIC)</v>
      </c>
      <c r="AU3902" s="31">
        <v>44886</v>
      </c>
      <c r="AV3902" s="40">
        <v>0.30413194444444447</v>
      </c>
      <c r="BW3902">
        <v>386</v>
      </c>
      <c r="BX3902" t="str">
        <v>MICURA</v>
      </c>
      <c r="BY3902" t="str">
        <v>BALA MAKANA (MIC)</v>
      </c>
      <c r="BZ3902" s="31">
        <v>44883</v>
      </c>
      <c r="CA3902" s="40">
        <v>0.49534722222222222</v>
      </c>
      <c r="DB3902">
        <v>509</v>
      </c>
      <c r="DC3902" t="str">
        <v>MICURA</v>
      </c>
      <c r="DD3902" t="str">
        <v>SHOTONWA KAYODE (MIC)</v>
      </c>
      <c r="DE3902" s="31">
        <v>44884</v>
      </c>
      <c r="DF3902" s="40">
        <v>0.76103009259259258</v>
      </c>
    </row>
    <row r="3903" spans="1:110" x14ac:dyDescent="0.25">
      <c r="A3903" s="109" t="s">
        <v>2046</v>
      </c>
      <c r="B3903">
        <v>130</v>
      </c>
      <c r="C3903" s="109" t="s">
        <v>53</v>
      </c>
      <c r="D3903" s="109" t="s">
        <v>720</v>
      </c>
      <c r="E3903" s="94">
        <v>44872</v>
      </c>
      <c r="F3903" s="174">
        <v>0.30024305555555558</v>
      </c>
      <c r="G3903">
        <v>2</v>
      </c>
      <c r="H3903" s="109" t="s">
        <v>721</v>
      </c>
      <c r="I3903"/>
      <c r="AR3903">
        <v>160</v>
      </c>
      <c r="AS3903" t="str">
        <v>MICURA</v>
      </c>
      <c r="AT3903" t="str">
        <v>ABDULKADIRI MOMODU (MIC)</v>
      </c>
      <c r="AU3903" s="31">
        <v>44886</v>
      </c>
      <c r="AV3903" s="40">
        <v>0.30436342592592591</v>
      </c>
      <c r="BW3903">
        <v>387</v>
      </c>
      <c r="BX3903" t="str">
        <v>OPERATIONS</v>
      </c>
      <c r="BY3903" t="str">
        <v>INYOPE MORRIS (OPS)</v>
      </c>
      <c r="BZ3903" s="31">
        <v>44883</v>
      </c>
      <c r="CA3903" s="40">
        <v>0.49634259259259261</v>
      </c>
      <c r="DB3903">
        <v>510</v>
      </c>
      <c r="DC3903" t="str">
        <v>MICURA</v>
      </c>
      <c r="DD3903" t="str">
        <v>AILERU RILWAN (MIC)</v>
      </c>
      <c r="DE3903" s="31">
        <v>44884</v>
      </c>
      <c r="DF3903" s="40">
        <v>0.76111111111111107</v>
      </c>
    </row>
    <row r="3904" spans="1:110" x14ac:dyDescent="0.25">
      <c r="A3904" s="109" t="s">
        <v>2046</v>
      </c>
      <c r="B3904">
        <v>131</v>
      </c>
      <c r="C3904" s="109" t="s">
        <v>54</v>
      </c>
      <c r="D3904" s="109" t="s">
        <v>686</v>
      </c>
      <c r="E3904" s="94">
        <v>44872</v>
      </c>
      <c r="F3904" s="174">
        <v>0.3004398148148148</v>
      </c>
      <c r="G3904">
        <v>2</v>
      </c>
      <c r="H3904" s="109" t="s">
        <v>687</v>
      </c>
      <c r="I3904">
        <v>7344849</v>
      </c>
      <c r="AR3904">
        <v>161</v>
      </c>
      <c r="AS3904" t="str">
        <v>MICURA</v>
      </c>
      <c r="AT3904" t="str">
        <v>JOHN OJOBO  S.(MIC)</v>
      </c>
      <c r="AU3904" s="31">
        <v>44886</v>
      </c>
      <c r="AV3904" s="40">
        <v>0.30479166666666668</v>
      </c>
      <c r="BW3904">
        <v>388</v>
      </c>
      <c r="BX3904" t="str">
        <v>ENGINEERING</v>
      </c>
      <c r="BY3904" t="str">
        <v>ODEYEMI OLALEKAN (ENGR)</v>
      </c>
      <c r="BZ3904" s="31">
        <v>44883</v>
      </c>
      <c r="CA3904" s="40">
        <v>0.49641203703703701</v>
      </c>
      <c r="DB3904">
        <v>511</v>
      </c>
      <c r="DC3904" t="str">
        <v>MICURA</v>
      </c>
      <c r="DD3904" t="str">
        <v>IDIATA MATTHEW (MIC)</v>
      </c>
      <c r="DE3904" s="31">
        <v>44884</v>
      </c>
      <c r="DF3904" s="40">
        <v>0.76159722222222226</v>
      </c>
    </row>
    <row r="3905" spans="1:110" x14ac:dyDescent="0.25">
      <c r="A3905" s="109" t="s">
        <v>2046</v>
      </c>
      <c r="B3905">
        <v>132</v>
      </c>
      <c r="C3905" s="109" t="s">
        <v>52</v>
      </c>
      <c r="D3905" s="109" t="s">
        <v>378</v>
      </c>
      <c r="E3905" s="94">
        <v>44872</v>
      </c>
      <c r="F3905" s="174">
        <v>0.30064814814814816</v>
      </c>
      <c r="G3905">
        <v>2</v>
      </c>
      <c r="H3905" s="109" t="s">
        <v>379</v>
      </c>
      <c r="I3905">
        <v>14813026</v>
      </c>
      <c r="AR3905">
        <v>162</v>
      </c>
      <c r="AS3905" t="str">
        <v>OPERATIONS</v>
      </c>
      <c r="AT3905" t="str">
        <v>NWAFOR MARK (OPS)</v>
      </c>
      <c r="AU3905" s="31">
        <v>44886</v>
      </c>
      <c r="AV3905" s="40">
        <v>0.30503472222222222</v>
      </c>
      <c r="BW3905">
        <v>389</v>
      </c>
      <c r="BX3905" t="str">
        <v>OPERATIONS</v>
      </c>
      <c r="BY3905" t="str">
        <v>OGUNDIMU ABIODUN S. (OP</v>
      </c>
      <c r="BZ3905" s="31">
        <v>44883</v>
      </c>
      <c r="CA3905" s="40">
        <v>0.49740740740740741</v>
      </c>
      <c r="DB3905">
        <v>512</v>
      </c>
      <c r="DC3905" t="str">
        <v>MICURA</v>
      </c>
      <c r="DD3905" t="str">
        <v>ABDULLAHI OLAJIDE (MIC)</v>
      </c>
      <c r="DE3905" s="31">
        <v>44884</v>
      </c>
      <c r="DF3905" s="40">
        <v>0.76165509259259256</v>
      </c>
    </row>
    <row r="3906" spans="1:110" x14ac:dyDescent="0.25">
      <c r="A3906" s="109" t="s">
        <v>2046</v>
      </c>
      <c r="B3906">
        <v>133</v>
      </c>
      <c r="C3906" s="109" t="s">
        <v>52</v>
      </c>
      <c r="D3906" s="109" t="s">
        <v>779</v>
      </c>
      <c r="E3906" s="94">
        <v>44872</v>
      </c>
      <c r="F3906" s="174">
        <v>0.30072916666666666</v>
      </c>
      <c r="G3906">
        <v>2</v>
      </c>
      <c r="H3906" s="109" t="s">
        <v>780</v>
      </c>
      <c r="I3906">
        <v>5381595</v>
      </c>
      <c r="AR3906">
        <v>163</v>
      </c>
      <c r="AS3906" t="str">
        <v>MICURA</v>
      </c>
      <c r="AT3906" t="str">
        <v>MONOKPO TOMA A. (MIC)</v>
      </c>
      <c r="AU3906" s="31">
        <v>44886</v>
      </c>
      <c r="AV3906" s="40">
        <v>0.30577546296296299</v>
      </c>
      <c r="BW3906">
        <v>390</v>
      </c>
      <c r="BX3906" t="str">
        <v>ENGINEERING</v>
      </c>
      <c r="BY3906" t="str">
        <v>LAWRENCE N AHANEKU (ENG</v>
      </c>
      <c r="BZ3906" s="31">
        <v>44883</v>
      </c>
      <c r="CA3906" s="40">
        <v>0.49814814814814817</v>
      </c>
      <c r="DB3906">
        <v>513</v>
      </c>
      <c r="DC3906" t="str">
        <v>MICURA</v>
      </c>
      <c r="DD3906" t="str">
        <v>OLAYINKA OLANREWAJU (MIC</v>
      </c>
      <c r="DE3906" s="31">
        <v>44884</v>
      </c>
      <c r="DF3906" s="40">
        <v>0.76194444444444442</v>
      </c>
    </row>
    <row r="3907" spans="1:110" x14ac:dyDescent="0.25">
      <c r="A3907" s="109" t="s">
        <v>2046</v>
      </c>
      <c r="B3907">
        <v>134</v>
      </c>
      <c r="C3907" s="109" t="s">
        <v>54</v>
      </c>
      <c r="D3907" s="109" t="s">
        <v>454</v>
      </c>
      <c r="E3907" s="94">
        <v>44872</v>
      </c>
      <c r="F3907" s="174">
        <v>0.30094907407407406</v>
      </c>
      <c r="G3907">
        <v>2</v>
      </c>
      <c r="H3907" s="109" t="s">
        <v>455</v>
      </c>
      <c r="I3907">
        <v>2057370</v>
      </c>
      <c r="AR3907">
        <v>164</v>
      </c>
      <c r="AS3907" t="str">
        <v>OPERATIONS</v>
      </c>
      <c r="AT3907" t="str">
        <v>IDEMOH I. JOHN (OPS)</v>
      </c>
      <c r="AU3907" s="31">
        <v>44886</v>
      </c>
      <c r="AV3907" s="40">
        <v>0.30586805555555557</v>
      </c>
      <c r="BW3907">
        <v>391</v>
      </c>
      <c r="BX3907" t="str">
        <v>ENGINEERING</v>
      </c>
      <c r="BY3907" t="str">
        <v>YINUSA SALIU ADEBAYO</v>
      </c>
      <c r="BZ3907" s="31">
        <v>44883</v>
      </c>
      <c r="CA3907" s="40">
        <v>0.4982523148148148</v>
      </c>
      <c r="DB3907">
        <v>514</v>
      </c>
      <c r="DC3907" t="str">
        <v>OPERATIONS</v>
      </c>
      <c r="DD3907" t="str">
        <v>ABIDOYE SAMUEL (OPS)</v>
      </c>
      <c r="DE3907" s="31">
        <v>44884</v>
      </c>
      <c r="DF3907" s="40">
        <v>0.76201388888888888</v>
      </c>
    </row>
    <row r="3908" spans="1:110" x14ac:dyDescent="0.25">
      <c r="A3908" s="109" t="s">
        <v>2046</v>
      </c>
      <c r="B3908">
        <v>135</v>
      </c>
      <c r="C3908" s="109" t="s">
        <v>52</v>
      </c>
      <c r="D3908" s="109" t="s">
        <v>762</v>
      </c>
      <c r="E3908" s="94">
        <v>44872</v>
      </c>
      <c r="F3908" s="174">
        <v>0.30116898148148147</v>
      </c>
      <c r="G3908">
        <v>2</v>
      </c>
      <c r="H3908" s="109" t="s">
        <v>763</v>
      </c>
      <c r="I3908">
        <v>5429655</v>
      </c>
      <c r="AR3908">
        <v>165</v>
      </c>
      <c r="AS3908" t="str">
        <v>ENGINEERING</v>
      </c>
      <c r="AT3908" t="str">
        <v>BAKI OLUWATOSIN S.(ENG)</v>
      </c>
      <c r="AU3908" s="31">
        <v>44886</v>
      </c>
      <c r="AV3908" s="40">
        <v>0.30600694444444443</v>
      </c>
      <c r="BW3908">
        <v>392</v>
      </c>
      <c r="BX3908" t="str">
        <v>ENGINEERING</v>
      </c>
      <c r="BY3908" t="str">
        <v>CHRISTIAN CHINWEUBA (EN</v>
      </c>
      <c r="BZ3908" s="31">
        <v>44883</v>
      </c>
      <c r="CA3908" s="40">
        <v>0.4990162037037037</v>
      </c>
      <c r="DB3908">
        <v>515</v>
      </c>
      <c r="DC3908" t="str">
        <v>MICURA</v>
      </c>
      <c r="DD3908" t="str">
        <v>TAIWO ANIMASHAUN (MIC)</v>
      </c>
      <c r="DE3908" s="31">
        <v>44884</v>
      </c>
      <c r="DF3908" s="40">
        <v>0.76208333333333333</v>
      </c>
    </row>
    <row r="3909" spans="1:110" x14ac:dyDescent="0.25">
      <c r="A3909" s="109" t="s">
        <v>2046</v>
      </c>
      <c r="B3909">
        <v>136</v>
      </c>
      <c r="C3909" s="109" t="s">
        <v>54</v>
      </c>
      <c r="D3909" s="109" t="s">
        <v>819</v>
      </c>
      <c r="E3909" s="94">
        <v>44872</v>
      </c>
      <c r="F3909" s="174">
        <v>0.30126157407407406</v>
      </c>
      <c r="G3909">
        <v>2</v>
      </c>
      <c r="H3909" s="109" t="s">
        <v>820</v>
      </c>
      <c r="I3909">
        <v>5476503</v>
      </c>
      <c r="AR3909">
        <v>166</v>
      </c>
      <c r="AS3909" t="str">
        <v>OPERATIONS</v>
      </c>
      <c r="AT3909" t="str">
        <v>YESIRU ADENOLA (OPS)</v>
      </c>
      <c r="AU3909" s="31">
        <v>44886</v>
      </c>
      <c r="AV3909" s="40">
        <v>0.3062037037037037</v>
      </c>
      <c r="BW3909">
        <v>393</v>
      </c>
      <c r="BX3909" t="str">
        <v>ENGINEERING</v>
      </c>
      <c r="BY3909" t="str">
        <v>OGUNLEYE PETER (ENG)</v>
      </c>
      <c r="BZ3909" s="31">
        <v>44883</v>
      </c>
      <c r="CA3909" s="40">
        <v>0.49927083333333333</v>
      </c>
      <c r="DB3909">
        <v>516</v>
      </c>
      <c r="DC3909" t="str">
        <v>MICURA</v>
      </c>
      <c r="DD3909" t="str">
        <v>NURUDEEN SANUSI (MIC)</v>
      </c>
      <c r="DE3909" s="31">
        <v>44884</v>
      </c>
      <c r="DF3909" s="40">
        <v>0.76215277777777779</v>
      </c>
    </row>
    <row r="3910" spans="1:110" x14ac:dyDescent="0.25">
      <c r="A3910" s="109" t="s">
        <v>2046</v>
      </c>
      <c r="B3910">
        <v>137</v>
      </c>
      <c r="C3910" s="109" t="s">
        <v>53</v>
      </c>
      <c r="D3910" s="109" t="s">
        <v>1080</v>
      </c>
      <c r="E3910" s="94">
        <v>44872</v>
      </c>
      <c r="F3910" s="174">
        <v>0.30206018518518518</v>
      </c>
      <c r="G3910">
        <v>2</v>
      </c>
      <c r="H3910" s="109" t="s">
        <v>1081</v>
      </c>
      <c r="I3910"/>
      <c r="AR3910">
        <v>167</v>
      </c>
      <c r="AS3910" t="str">
        <v>OPERATIONS</v>
      </c>
      <c r="AT3910" t="str">
        <v>HAMMED OMOTAYO .O (OPS)</v>
      </c>
      <c r="AU3910" s="31">
        <v>44886</v>
      </c>
      <c r="AV3910" s="40">
        <v>0.30630787037037038</v>
      </c>
      <c r="BW3910">
        <v>394</v>
      </c>
      <c r="BX3910" t="str">
        <v>ENGINEERING</v>
      </c>
      <c r="BY3910" t="str">
        <v>JONATHAN AYOBAMI</v>
      </c>
      <c r="BZ3910" s="31">
        <v>44883</v>
      </c>
      <c r="CA3910" s="40">
        <v>0.49937500000000001</v>
      </c>
      <c r="DB3910">
        <v>517</v>
      </c>
      <c r="DC3910" t="str">
        <v>MICURA</v>
      </c>
      <c r="DD3910" t="str">
        <v>DAVID DEINMA</v>
      </c>
      <c r="DE3910" s="31">
        <v>44884</v>
      </c>
      <c r="DF3910" s="40">
        <v>0.76223379629629628</v>
      </c>
    </row>
    <row r="3911" spans="1:110" x14ac:dyDescent="0.25">
      <c r="A3911" s="109" t="s">
        <v>2046</v>
      </c>
      <c r="B3911">
        <v>138</v>
      </c>
      <c r="C3911" s="109" t="s">
        <v>52</v>
      </c>
      <c r="D3911" s="109" t="s">
        <v>829</v>
      </c>
      <c r="E3911" s="94">
        <v>44872</v>
      </c>
      <c r="F3911" s="174">
        <v>0.30214120370370373</v>
      </c>
      <c r="G3911">
        <v>2</v>
      </c>
      <c r="H3911" s="109" t="s">
        <v>830</v>
      </c>
      <c r="I3911">
        <v>5495578</v>
      </c>
      <c r="AR3911">
        <v>168</v>
      </c>
      <c r="AS3911" t="str">
        <v>MICURA</v>
      </c>
      <c r="AT3911" t="str">
        <v>CASTRO GARUBA (MIC)</v>
      </c>
      <c r="AU3911" s="31">
        <v>44886</v>
      </c>
      <c r="AV3911" s="40">
        <v>0.30693287037037037</v>
      </c>
      <c r="BW3911">
        <v>395</v>
      </c>
      <c r="BX3911" t="str">
        <v>ENGINEERING</v>
      </c>
      <c r="BY3911" t="str">
        <v>TAJUDEEN JIMOH (ENGR)</v>
      </c>
      <c r="BZ3911" s="31">
        <v>44883</v>
      </c>
      <c r="CA3911" s="40">
        <v>0.49964120370370368</v>
      </c>
      <c r="DB3911">
        <v>518</v>
      </c>
      <c r="DC3911" t="str">
        <v>MICURA</v>
      </c>
      <c r="DD3911" t="str">
        <v>ONYENCHO EBUKA (MIC)</v>
      </c>
      <c r="DE3911" s="31">
        <v>44884</v>
      </c>
      <c r="DF3911" s="40">
        <v>0.7622916666666667</v>
      </c>
    </row>
    <row r="3912" spans="1:110" x14ac:dyDescent="0.25">
      <c r="A3912" s="109" t="s">
        <v>2046</v>
      </c>
      <c r="B3912">
        <v>139</v>
      </c>
      <c r="C3912" s="109" t="s">
        <v>53</v>
      </c>
      <c r="D3912" s="109" t="s">
        <v>649</v>
      </c>
      <c r="E3912" s="94">
        <v>44872</v>
      </c>
      <c r="F3912" s="174">
        <v>0.30229166666666668</v>
      </c>
      <c r="G3912">
        <v>2</v>
      </c>
      <c r="H3912" s="109" t="s">
        <v>650</v>
      </c>
      <c r="I3912"/>
      <c r="AR3912">
        <v>169</v>
      </c>
      <c r="AS3912" t="str">
        <v>ENGINEERING</v>
      </c>
      <c r="AT3912" t="str">
        <v>NZEREM IKECHUKWU</v>
      </c>
      <c r="AU3912" s="31">
        <v>44886</v>
      </c>
      <c r="AV3912" s="40">
        <v>0.30723379629629627</v>
      </c>
      <c r="BW3912">
        <v>396</v>
      </c>
      <c r="BX3912" t="str">
        <v>MICURA</v>
      </c>
      <c r="BY3912" t="str">
        <v>HITLA EJOVI KELVIN (MIC</v>
      </c>
      <c r="BZ3912" s="31">
        <v>44883</v>
      </c>
      <c r="CA3912" s="40">
        <v>0.50020833333333337</v>
      </c>
      <c r="DB3912">
        <v>519</v>
      </c>
      <c r="DC3912" t="str">
        <v>MICURA</v>
      </c>
      <c r="DD3912" t="str">
        <v>AJAYI ADESHOLA (MIC)</v>
      </c>
      <c r="DE3912" s="31">
        <v>44884</v>
      </c>
      <c r="DF3912" s="40">
        <v>0.76255787037037037</v>
      </c>
    </row>
    <row r="3913" spans="1:110" x14ac:dyDescent="0.25">
      <c r="A3913" s="109" t="s">
        <v>2046</v>
      </c>
      <c r="B3913">
        <v>140</v>
      </c>
      <c r="C3913" s="109" t="s">
        <v>53</v>
      </c>
      <c r="D3913" s="109" t="s">
        <v>384</v>
      </c>
      <c r="E3913" s="94">
        <v>44872</v>
      </c>
      <c r="F3913" s="174">
        <v>0.30236111111111114</v>
      </c>
      <c r="G3913">
        <v>2</v>
      </c>
      <c r="H3913" s="109" t="s">
        <v>385</v>
      </c>
      <c r="I3913"/>
      <c r="AR3913">
        <v>170</v>
      </c>
      <c r="AS3913" t="str">
        <v>MICURA</v>
      </c>
      <c r="AT3913" t="str">
        <v>JACKSON MATHEW (MIC)</v>
      </c>
      <c r="AU3913" s="31">
        <v>44886</v>
      </c>
      <c r="AV3913" s="40">
        <v>0.3072685185185185</v>
      </c>
      <c r="BW3913">
        <v>397</v>
      </c>
      <c r="BX3913" t="str">
        <v>ENGINEERING</v>
      </c>
      <c r="BY3913" t="str">
        <v>KOYA SAMUEL (ENGR)</v>
      </c>
      <c r="BZ3913" s="31">
        <v>44883</v>
      </c>
      <c r="CA3913" s="40">
        <v>0.50033564814814813</v>
      </c>
      <c r="DB3913">
        <v>520</v>
      </c>
      <c r="DC3913" t="str">
        <v>MICURA</v>
      </c>
      <c r="DD3913" t="str">
        <v>ABOLARIN KOLADE (MIC)</v>
      </c>
      <c r="DE3913" s="31">
        <v>44884</v>
      </c>
      <c r="DF3913" s="40">
        <v>0.76262731481481483</v>
      </c>
    </row>
    <row r="3914" spans="1:110" x14ac:dyDescent="0.25">
      <c r="A3914" s="109" t="s">
        <v>2046</v>
      </c>
      <c r="B3914">
        <v>141</v>
      </c>
      <c r="C3914" s="109" t="s">
        <v>53</v>
      </c>
      <c r="D3914" s="109" t="s">
        <v>1310</v>
      </c>
      <c r="E3914" s="94">
        <v>44872</v>
      </c>
      <c r="F3914" s="174">
        <v>0.30277777777777776</v>
      </c>
      <c r="G3914">
        <v>2</v>
      </c>
      <c r="H3914" s="109" t="s">
        <v>1311</v>
      </c>
      <c r="I3914">
        <v>3393809</v>
      </c>
      <c r="AR3914">
        <v>171</v>
      </c>
      <c r="AS3914" t="str">
        <v>MICURA</v>
      </c>
      <c r="AT3914" t="str">
        <v>EZIUKWU GERALD (MIC)</v>
      </c>
      <c r="AU3914" s="31">
        <v>44886</v>
      </c>
      <c r="AV3914" s="40">
        <v>0.30734953703703705</v>
      </c>
      <c r="BW3914">
        <v>398</v>
      </c>
      <c r="BX3914" t="str">
        <v>ENGINEERING</v>
      </c>
      <c r="BY3914" t="str">
        <v>SAKA ABOLORE (ENGR)</v>
      </c>
      <c r="BZ3914" s="31">
        <v>44883</v>
      </c>
      <c r="CA3914" s="40">
        <v>0.50119212962962967</v>
      </c>
      <c r="DB3914">
        <v>521</v>
      </c>
      <c r="DC3914" t="str">
        <v>MICURA</v>
      </c>
      <c r="DD3914" t="str">
        <v>AJIBOLA OLUWAFEMI S.(MI</v>
      </c>
      <c r="DE3914" s="31">
        <v>44884</v>
      </c>
      <c r="DF3914" s="40">
        <v>0.76268518518518513</v>
      </c>
    </row>
    <row r="3915" spans="1:110" x14ac:dyDescent="0.25">
      <c r="A3915" s="109" t="s">
        <v>2046</v>
      </c>
      <c r="B3915">
        <v>142</v>
      </c>
      <c r="C3915" s="109" t="s">
        <v>53</v>
      </c>
      <c r="D3915" s="109" t="s">
        <v>422</v>
      </c>
      <c r="E3915" s="94">
        <v>44872</v>
      </c>
      <c r="F3915" s="174">
        <v>0.30287037037037035</v>
      </c>
      <c r="G3915">
        <v>2</v>
      </c>
      <c r="H3915" s="109" t="s">
        <v>423</v>
      </c>
      <c r="I3915">
        <v>5425549</v>
      </c>
      <c r="AR3915">
        <v>172</v>
      </c>
      <c r="AS3915" t="str">
        <v>OPERATIONS</v>
      </c>
      <c r="AT3915" t="str">
        <v>UWORATI JUDE (OPS)</v>
      </c>
      <c r="AU3915" s="31">
        <v>44886</v>
      </c>
      <c r="AV3915" s="40">
        <v>0.30775462962962963</v>
      </c>
      <c r="BW3915">
        <v>399</v>
      </c>
      <c r="BX3915" t="str">
        <v>ENGINEERING</v>
      </c>
      <c r="BY3915" t="str">
        <v>ABIAKA PETER E.(ENGR)</v>
      </c>
      <c r="BZ3915" s="31">
        <v>44883</v>
      </c>
      <c r="CA3915" s="40">
        <v>0.50209490740740736</v>
      </c>
      <c r="DB3915">
        <v>522</v>
      </c>
      <c r="DC3915" t="str">
        <v>MICURA</v>
      </c>
      <c r="DD3915" t="str">
        <v>RAMONI OGUNLANA (MIC)</v>
      </c>
      <c r="DE3915" s="31">
        <v>44884</v>
      </c>
      <c r="DF3915" s="40">
        <v>0.76344907407407403</v>
      </c>
    </row>
    <row r="3916" spans="1:110" x14ac:dyDescent="0.25">
      <c r="A3916" s="109" t="s">
        <v>2046</v>
      </c>
      <c r="B3916">
        <v>143</v>
      </c>
      <c r="C3916" s="109" t="s">
        <v>53</v>
      </c>
      <c r="D3916" s="109" t="s">
        <v>2018</v>
      </c>
      <c r="E3916" s="94">
        <v>44872</v>
      </c>
      <c r="F3916" s="174">
        <v>0.30329861111111112</v>
      </c>
      <c r="G3916">
        <v>2</v>
      </c>
      <c r="H3916" s="109" t="s">
        <v>2019</v>
      </c>
      <c r="I3916">
        <v>15027068</v>
      </c>
      <c r="AR3916">
        <v>173</v>
      </c>
      <c r="AS3916" t="str">
        <v>MICURA</v>
      </c>
      <c r="AT3916" t="str">
        <v>CHINAKWA EZE (MIC)</v>
      </c>
      <c r="AU3916" s="31">
        <v>44886</v>
      </c>
      <c r="AV3916" s="40">
        <v>0.30791666666666667</v>
      </c>
      <c r="BW3916">
        <v>400</v>
      </c>
      <c r="BX3916" t="str">
        <v>CONTRACTOR</v>
      </c>
      <c r="BY3916" t="str">
        <v>AZEEZ RASAQ O.(FLT)</v>
      </c>
      <c r="BZ3916" s="31">
        <v>44883</v>
      </c>
      <c r="CA3916" s="40">
        <v>0.50216435185185182</v>
      </c>
      <c r="DB3916">
        <v>523</v>
      </c>
      <c r="DC3916" t="str">
        <v>MICURA</v>
      </c>
      <c r="DD3916" t="str">
        <v>BETULE THOMPSON J. (MIC)</v>
      </c>
      <c r="DE3916" s="31">
        <v>44884</v>
      </c>
      <c r="DF3916" s="40">
        <v>0.76351851851851849</v>
      </c>
    </row>
    <row r="3917" spans="1:110" x14ac:dyDescent="0.25">
      <c r="A3917" s="109" t="s">
        <v>2046</v>
      </c>
      <c r="B3917">
        <v>144</v>
      </c>
      <c r="C3917" s="109" t="s">
        <v>53</v>
      </c>
      <c r="D3917" s="109" t="s">
        <v>376</v>
      </c>
      <c r="E3917" s="94">
        <v>44872</v>
      </c>
      <c r="F3917" s="174">
        <v>0.30355324074074075</v>
      </c>
      <c r="G3917">
        <v>2</v>
      </c>
      <c r="H3917" s="109" t="s">
        <v>377</v>
      </c>
      <c r="I3917">
        <v>14959868</v>
      </c>
      <c r="AR3917">
        <v>174</v>
      </c>
      <c r="AS3917" t="str">
        <v>MICURA</v>
      </c>
      <c r="AT3917" t="str">
        <v>AMATA BENJAMIN (MIC)</v>
      </c>
      <c r="AU3917" s="31">
        <v>44886</v>
      </c>
      <c r="AV3917" s="40">
        <v>0.30853009259259262</v>
      </c>
      <c r="BW3917">
        <v>401</v>
      </c>
      <c r="BX3917" t="str">
        <v>CONTRACTOR</v>
      </c>
      <c r="BY3917" t="str">
        <v>IMEH ANTHONY (FLEET)</v>
      </c>
      <c r="BZ3917" s="31">
        <v>44883</v>
      </c>
      <c r="CA3917" s="40">
        <v>0.50223379629629628</v>
      </c>
      <c r="DB3917">
        <v>524</v>
      </c>
      <c r="DC3917" t="str">
        <v>MICURA</v>
      </c>
      <c r="DD3917" t="str">
        <v>SOSANYA ADEBOWALE (MIC)</v>
      </c>
      <c r="DE3917" s="31">
        <v>44884</v>
      </c>
      <c r="DF3917" s="40">
        <v>0.7635763888888889</v>
      </c>
    </row>
    <row r="3918" spans="1:110" x14ac:dyDescent="0.25">
      <c r="A3918" s="109" t="s">
        <v>2046</v>
      </c>
      <c r="B3918">
        <v>145</v>
      </c>
      <c r="C3918" s="109" t="s">
        <v>52</v>
      </c>
      <c r="D3918" s="109" t="s">
        <v>596</v>
      </c>
      <c r="E3918" s="94">
        <v>44872</v>
      </c>
      <c r="F3918" s="174">
        <v>0.30379629629629629</v>
      </c>
      <c r="G3918">
        <v>2</v>
      </c>
      <c r="H3918" s="109" t="s">
        <v>597</v>
      </c>
      <c r="I3918">
        <v>4363276</v>
      </c>
      <c r="AR3918">
        <v>175</v>
      </c>
      <c r="AS3918" t="str">
        <v>OPERATIONS</v>
      </c>
      <c r="AT3918" t="str">
        <v>IDEM GEORGE (OPS)</v>
      </c>
      <c r="AU3918" s="31">
        <v>44886</v>
      </c>
      <c r="AV3918" s="40">
        <v>0.30944444444444447</v>
      </c>
      <c r="BW3918">
        <v>402</v>
      </c>
      <c r="BX3918" t="str">
        <v>ENGINEERING</v>
      </c>
      <c r="BY3918" t="str">
        <v>OGHALI CHRISTAIN (ENGR)</v>
      </c>
      <c r="BZ3918" s="31">
        <v>44883</v>
      </c>
      <c r="CA3918" s="40">
        <v>0.50229166666666669</v>
      </c>
      <c r="DB3918">
        <v>525</v>
      </c>
      <c r="DC3918" t="str">
        <v>MICURA</v>
      </c>
      <c r="DD3918" t="str">
        <v>OJUOLAPE SIMEON (MIC)</v>
      </c>
      <c r="DE3918" s="31">
        <v>44884</v>
      </c>
      <c r="DF3918" s="40">
        <v>0.76368055555555558</v>
      </c>
    </row>
    <row r="3919" spans="1:110" x14ac:dyDescent="0.25">
      <c r="A3919" s="109" t="s">
        <v>2046</v>
      </c>
      <c r="B3919">
        <v>146</v>
      </c>
      <c r="C3919" s="109" t="s">
        <v>52</v>
      </c>
      <c r="D3919" s="109" t="s">
        <v>831</v>
      </c>
      <c r="E3919" s="94">
        <v>44872</v>
      </c>
      <c r="F3919" s="174">
        <v>0.30386574074074074</v>
      </c>
      <c r="G3919">
        <v>2</v>
      </c>
      <c r="H3919" s="109" t="s">
        <v>832</v>
      </c>
      <c r="I3919">
        <v>8318873</v>
      </c>
      <c r="AR3919">
        <v>176</v>
      </c>
      <c r="AS3919" t="str">
        <v>OPERATIONS</v>
      </c>
      <c r="AT3919" t="str">
        <v>AIREDE SULEMAN (OPS)</v>
      </c>
      <c r="AU3919" s="31">
        <v>44886</v>
      </c>
      <c r="AV3919" s="40">
        <v>0.30986111111111109</v>
      </c>
      <c r="BW3919">
        <v>403</v>
      </c>
      <c r="BX3919" t="str">
        <v>CONTRACTOR</v>
      </c>
      <c r="BY3919" t="str">
        <v>JOME GODDEY O.(FLT)</v>
      </c>
      <c r="BZ3919" s="31">
        <v>44883</v>
      </c>
      <c r="CA3919" s="40">
        <v>0.50236111111111115</v>
      </c>
      <c r="DB3919">
        <v>526</v>
      </c>
      <c r="DC3919" t="str">
        <v>MICURA</v>
      </c>
      <c r="DD3919" t="str">
        <v>WAIDI OGUNDEYI (MIC)</v>
      </c>
      <c r="DE3919" s="31">
        <v>44884</v>
      </c>
      <c r="DF3919" s="40">
        <v>0.76373842592592589</v>
      </c>
    </row>
    <row r="3920" spans="1:110" x14ac:dyDescent="0.25">
      <c r="A3920" s="109" t="s">
        <v>2046</v>
      </c>
      <c r="B3920">
        <v>147</v>
      </c>
      <c r="C3920" s="109" t="s">
        <v>53</v>
      </c>
      <c r="D3920" s="109" t="s">
        <v>1149</v>
      </c>
      <c r="E3920" s="94">
        <v>44872</v>
      </c>
      <c r="F3920" s="174">
        <v>0.30429398148148146</v>
      </c>
      <c r="G3920">
        <v>2</v>
      </c>
      <c r="H3920" s="109" t="s">
        <v>1150</v>
      </c>
      <c r="I3920"/>
      <c r="AR3920">
        <v>177</v>
      </c>
      <c r="AS3920" t="str">
        <v>GATE OPS</v>
      </c>
      <c r="AT3920" t="str">
        <v>NWOKOLO DANIEL (GATE)</v>
      </c>
      <c r="AU3920" s="31">
        <v>44886</v>
      </c>
      <c r="AV3920" s="40">
        <v>0.31032407407407409</v>
      </c>
      <c r="BW3920">
        <v>404</v>
      </c>
      <c r="BX3920" t="str">
        <v>CONTRACTOR</v>
      </c>
      <c r="BY3920" t="str">
        <v>HASSAN OLAMILEKAN (FLEET</v>
      </c>
      <c r="BZ3920" s="31">
        <v>44883</v>
      </c>
      <c r="CA3920" s="40">
        <v>0.50241898148148145</v>
      </c>
      <c r="DB3920">
        <v>527</v>
      </c>
      <c r="DC3920" t="str">
        <v>ENGINEERING</v>
      </c>
      <c r="DD3920" t="str">
        <v>ARABOR MATTHEW O. (DRV)</v>
      </c>
      <c r="DE3920" s="31">
        <v>44884</v>
      </c>
      <c r="DF3920" s="40">
        <v>0.76386574074074076</v>
      </c>
    </row>
    <row r="3921" spans="1:110" x14ac:dyDescent="0.25">
      <c r="A3921" s="109" t="s">
        <v>2046</v>
      </c>
      <c r="B3921">
        <v>148</v>
      </c>
      <c r="C3921" s="109" t="s">
        <v>52</v>
      </c>
      <c r="D3921" s="109" t="s">
        <v>619</v>
      </c>
      <c r="E3921" s="94">
        <v>44872</v>
      </c>
      <c r="F3921" s="174">
        <v>0.30439814814814814</v>
      </c>
      <c r="G3921">
        <v>2</v>
      </c>
      <c r="H3921" s="109" t="s">
        <v>620</v>
      </c>
      <c r="I3921">
        <v>14812406</v>
      </c>
      <c r="AR3921">
        <v>178</v>
      </c>
      <c r="AS3921" t="str">
        <v>MICURA</v>
      </c>
      <c r="AT3921" t="str">
        <v>YUSUF AMINU (MIC)</v>
      </c>
      <c r="AU3921" s="31">
        <v>44886</v>
      </c>
      <c r="AV3921" s="40">
        <v>0.31038194444444445</v>
      </c>
      <c r="BW3921">
        <v>405</v>
      </c>
      <c r="BX3921" t="str">
        <v>CONTRACTOR</v>
      </c>
      <c r="BY3921" t="str">
        <v>AKINTOYE LATEEF (FLEET)</v>
      </c>
      <c r="BZ3921" s="31">
        <v>44883</v>
      </c>
      <c r="CA3921" s="40">
        <v>0.50248842592592591</v>
      </c>
      <c r="DB3921">
        <v>528</v>
      </c>
      <c r="DC3921" t="str">
        <v>ENGINEERING</v>
      </c>
      <c r="DD3921" t="str">
        <v>IGHEDO ODIANOSEN (DRV)</v>
      </c>
      <c r="DE3921" s="31">
        <v>44884</v>
      </c>
      <c r="DF3921" s="40">
        <v>0.76393518518518522</v>
      </c>
    </row>
    <row r="3922" spans="1:110" x14ac:dyDescent="0.25">
      <c r="A3922" s="109" t="s">
        <v>2046</v>
      </c>
      <c r="B3922">
        <v>149</v>
      </c>
      <c r="C3922" s="109" t="s">
        <v>52</v>
      </c>
      <c r="D3922" s="109" t="s">
        <v>460</v>
      </c>
      <c r="E3922" s="94">
        <v>44872</v>
      </c>
      <c r="F3922" s="174">
        <v>0.30658564814814815</v>
      </c>
      <c r="G3922">
        <v>2</v>
      </c>
      <c r="H3922" s="109" t="s">
        <v>461</v>
      </c>
      <c r="I3922">
        <v>3631429</v>
      </c>
      <c r="AR3922">
        <v>179</v>
      </c>
      <c r="AS3922" t="str">
        <v>ENGINEERING</v>
      </c>
      <c r="AT3922" t="str">
        <v>ADENIYI ISMAILA (ENGR)</v>
      </c>
      <c r="AU3922" s="31">
        <v>44886</v>
      </c>
      <c r="AV3922" s="40">
        <v>0.3104513888888889</v>
      </c>
      <c r="BW3922">
        <v>406</v>
      </c>
      <c r="BX3922" t="str">
        <v>CONTRACTOR</v>
      </c>
      <c r="BY3922" t="str">
        <v>OMOWUNMI OPETOLA</v>
      </c>
      <c r="BZ3922" s="31">
        <v>44883</v>
      </c>
      <c r="CA3922" s="40">
        <v>0.50254629629629632</v>
      </c>
      <c r="DB3922">
        <v>529</v>
      </c>
      <c r="DC3922" t="str">
        <v>CONTRACTOR</v>
      </c>
      <c r="DD3922" t="str">
        <v>OLUWATOSIN ISIKALU</v>
      </c>
      <c r="DE3922" s="31">
        <v>44884</v>
      </c>
      <c r="DF3922" s="40">
        <v>0.76402777777777775</v>
      </c>
    </row>
    <row r="3923" spans="1:110" x14ac:dyDescent="0.25">
      <c r="A3923" s="109" t="s">
        <v>2046</v>
      </c>
      <c r="B3923">
        <v>150</v>
      </c>
      <c r="C3923" s="109" t="s">
        <v>52</v>
      </c>
      <c r="D3923" s="109" t="s">
        <v>1320</v>
      </c>
      <c r="E3923" s="94">
        <v>44872</v>
      </c>
      <c r="F3923" s="174">
        <v>0.30835648148148148</v>
      </c>
      <c r="G3923">
        <v>2</v>
      </c>
      <c r="H3923" s="109" t="s">
        <v>1321</v>
      </c>
      <c r="I3923">
        <v>5364542</v>
      </c>
      <c r="AR3923">
        <v>180</v>
      </c>
      <c r="AS3923" t="str">
        <v>MICURA</v>
      </c>
      <c r="AT3923" t="str">
        <v>AKINFENWA OLUWAYEMI (MI</v>
      </c>
      <c r="AU3923" s="31">
        <v>44886</v>
      </c>
      <c r="AV3923" s="40">
        <v>0.31130787037037039</v>
      </c>
      <c r="BW3923">
        <v>407</v>
      </c>
      <c r="BX3923" t="str">
        <v>ENGINEERING</v>
      </c>
      <c r="BY3923" t="str">
        <v>AJAERO AUGUSTINE (ENGR)</v>
      </c>
      <c r="BZ3923" s="31">
        <v>44883</v>
      </c>
      <c r="CA3923" s="40">
        <v>0.50292824074074072</v>
      </c>
      <c r="DB3923">
        <v>530</v>
      </c>
      <c r="DC3923" t="str">
        <v>CONTRACTOR</v>
      </c>
      <c r="DD3923" t="str">
        <v>USMAN FOLAMI (MEDBURY)</v>
      </c>
      <c r="DE3923" s="31">
        <v>44884</v>
      </c>
      <c r="DF3923" s="40">
        <v>0.76413194444444443</v>
      </c>
    </row>
    <row r="3924" spans="1:110" x14ac:dyDescent="0.25">
      <c r="A3924" s="109" t="s">
        <v>2046</v>
      </c>
      <c r="B3924">
        <v>151</v>
      </c>
      <c r="C3924" s="109" t="s">
        <v>54</v>
      </c>
      <c r="D3924" s="109" t="s">
        <v>2047</v>
      </c>
      <c r="E3924" s="94">
        <v>44872</v>
      </c>
      <c r="F3924" s="174">
        <v>0.30888888888888888</v>
      </c>
      <c r="G3924">
        <v>2</v>
      </c>
      <c r="H3924" s="109" t="s">
        <v>2048</v>
      </c>
      <c r="I3924">
        <v>6702489</v>
      </c>
      <c r="AR3924">
        <v>181</v>
      </c>
      <c r="AS3924" t="str">
        <v>OPERATIONS</v>
      </c>
      <c r="AT3924" t="str">
        <v>AJIMISAN BAMIDELE (OPS)</v>
      </c>
      <c r="AU3924" s="31">
        <v>44886</v>
      </c>
      <c r="AV3924" s="40">
        <v>0.31268518518518518</v>
      </c>
      <c r="BW3924">
        <v>408</v>
      </c>
      <c r="BX3924" t="str">
        <v>MICURA</v>
      </c>
      <c r="BY3924" t="str">
        <v>CHRISTOPHER AFAM (MIC)</v>
      </c>
      <c r="BZ3924" s="31">
        <v>44883</v>
      </c>
      <c r="CA3924" s="40">
        <v>0.50299768518518517</v>
      </c>
      <c r="DB3924">
        <v>531</v>
      </c>
      <c r="DC3924" t="str">
        <v>MICURA</v>
      </c>
      <c r="DD3924" t="str">
        <v>SHAMSIDEEN OLANREWAJU(MI</v>
      </c>
      <c r="DE3924" s="31">
        <v>44884</v>
      </c>
      <c r="DF3924" s="40">
        <v>0.76432870370370365</v>
      </c>
    </row>
    <row r="3925" spans="1:110" x14ac:dyDescent="0.25">
      <c r="A3925" s="109" t="s">
        <v>2046</v>
      </c>
      <c r="B3925">
        <v>152</v>
      </c>
      <c r="C3925" s="109" t="s">
        <v>53</v>
      </c>
      <c r="D3925" s="109" t="s">
        <v>526</v>
      </c>
      <c r="E3925" s="94">
        <v>44872</v>
      </c>
      <c r="F3925" s="174">
        <v>0.30950231481481483</v>
      </c>
      <c r="G3925">
        <v>2</v>
      </c>
      <c r="H3925" s="109" t="s">
        <v>527</v>
      </c>
      <c r="I3925"/>
      <c r="AR3925">
        <v>182</v>
      </c>
      <c r="AS3925" t="str">
        <v>ENGINEERING</v>
      </c>
      <c r="AT3925" t="str">
        <v>IPADEOLA IBRAHIM (ENGR)</v>
      </c>
      <c r="AU3925" s="31">
        <v>44886</v>
      </c>
      <c r="AV3925" s="40">
        <v>0.31334490740740739</v>
      </c>
      <c r="BW3925">
        <v>409</v>
      </c>
      <c r="BX3925" t="str">
        <v>ENGINEERING</v>
      </c>
      <c r="BY3925" t="str">
        <v>SAMPSON OBINNA (ENGR)</v>
      </c>
      <c r="BZ3925" s="31">
        <v>44883</v>
      </c>
      <c r="CA3925" s="40">
        <v>0.5031944444444445</v>
      </c>
      <c r="DB3925">
        <v>532</v>
      </c>
      <c r="DC3925" t="str">
        <v>MICURA</v>
      </c>
      <c r="DD3925" t="str">
        <v>OLAWALE OGUNLEYE (MIC)</v>
      </c>
      <c r="DE3925" s="31">
        <v>44884</v>
      </c>
      <c r="DF3925" s="40">
        <v>0.76440972222222225</v>
      </c>
    </row>
    <row r="3926" spans="1:110" x14ac:dyDescent="0.25">
      <c r="A3926" s="109" t="s">
        <v>2046</v>
      </c>
      <c r="B3926">
        <v>153</v>
      </c>
      <c r="C3926" s="109" t="s">
        <v>54</v>
      </c>
      <c r="D3926" s="109" t="s">
        <v>462</v>
      </c>
      <c r="E3926" s="94">
        <v>44872</v>
      </c>
      <c r="F3926" s="174">
        <v>0.30983796296296295</v>
      </c>
      <c r="G3926">
        <v>2</v>
      </c>
      <c r="H3926" s="109" t="s">
        <v>463</v>
      </c>
      <c r="I3926">
        <v>7623788</v>
      </c>
      <c r="AR3926">
        <v>183</v>
      </c>
      <c r="AS3926" t="str">
        <v>OPERATIONS</v>
      </c>
      <c r="AT3926" t="str">
        <v>OSINOWO OLUFUNKE (OPS)</v>
      </c>
      <c r="AU3926" s="31">
        <v>44886</v>
      </c>
      <c r="AV3926" s="40">
        <v>0.315</v>
      </c>
      <c r="BW3926">
        <v>410</v>
      </c>
      <c r="BX3926" t="str">
        <v>GATE OPS</v>
      </c>
      <c r="BY3926" t="str">
        <v>REEDWAN OLADIMEJI (GATE</v>
      </c>
      <c r="BZ3926" s="31">
        <v>44883</v>
      </c>
      <c r="CA3926" s="40">
        <v>0.5034143518518519</v>
      </c>
      <c r="DB3926">
        <v>533</v>
      </c>
      <c r="DC3926" t="str">
        <v>MICURA</v>
      </c>
      <c r="DD3926" t="str">
        <v>NURUDEEN KAYODE (MIC)</v>
      </c>
      <c r="DE3926" s="31">
        <v>44884</v>
      </c>
      <c r="DF3926" s="40">
        <v>0.76449074074074075</v>
      </c>
    </row>
    <row r="3927" spans="1:110" x14ac:dyDescent="0.25">
      <c r="A3927" s="109" t="s">
        <v>2046</v>
      </c>
      <c r="B3927">
        <v>154</v>
      </c>
      <c r="C3927" s="109" t="s">
        <v>53</v>
      </c>
      <c r="D3927" s="109" t="s">
        <v>1151</v>
      </c>
      <c r="E3927" s="94">
        <v>44872</v>
      </c>
      <c r="F3927" s="174">
        <v>0.31011574074074072</v>
      </c>
      <c r="G3927">
        <v>2</v>
      </c>
      <c r="H3927" s="109" t="s">
        <v>1152</v>
      </c>
      <c r="I3927"/>
      <c r="AR3927">
        <v>184</v>
      </c>
      <c r="AS3927" t="str">
        <v>ENGINEERING</v>
      </c>
      <c r="AT3927" t="str">
        <v>OYINLAYO MAYODE (ENGR)</v>
      </c>
      <c r="AU3927" s="31">
        <v>44886</v>
      </c>
      <c r="AV3927" s="40">
        <v>0.31655092592592593</v>
      </c>
      <c r="BW3927">
        <v>411</v>
      </c>
      <c r="BX3927" t="str">
        <v>GATE OPS</v>
      </c>
      <c r="BY3927" t="str">
        <v>OBIORA INNOCENT C.(GATE)</v>
      </c>
      <c r="BZ3927" s="31">
        <v>44883</v>
      </c>
      <c r="CA3927" s="40">
        <v>0.50348379629629625</v>
      </c>
      <c r="DB3927">
        <v>534</v>
      </c>
      <c r="DC3927" t="str">
        <v>OPERATIONS</v>
      </c>
      <c r="DD3927" t="str">
        <v>NWABUEZE OKORO (OPS)</v>
      </c>
      <c r="DE3927" s="31">
        <v>44884</v>
      </c>
      <c r="DF3927" s="40">
        <v>0.7645601851851852</v>
      </c>
    </row>
    <row r="3928" spans="1:110" x14ac:dyDescent="0.25">
      <c r="A3928" s="109" t="s">
        <v>2046</v>
      </c>
      <c r="B3928">
        <v>155</v>
      </c>
      <c r="C3928" s="109" t="s">
        <v>53</v>
      </c>
      <c r="D3928" s="109" t="s">
        <v>742</v>
      </c>
      <c r="E3928" s="94">
        <v>44872</v>
      </c>
      <c r="F3928" s="174">
        <v>0.31016203703703704</v>
      </c>
      <c r="G3928">
        <v>2</v>
      </c>
      <c r="H3928" s="109" t="s">
        <v>743</v>
      </c>
      <c r="I3928">
        <v>2024799</v>
      </c>
      <c r="AR3928">
        <v>185</v>
      </c>
      <c r="AS3928" t="str">
        <v>ENGINEERING</v>
      </c>
      <c r="AT3928" t="str">
        <v>NKWOAGU AUGUSTINE (ENGR</v>
      </c>
      <c r="AU3928" s="31">
        <v>44886</v>
      </c>
      <c r="AV3928" s="40">
        <v>0.33399305555555553</v>
      </c>
      <c r="BW3928">
        <v>412</v>
      </c>
      <c r="BX3928" t="str">
        <v>MICURA</v>
      </c>
      <c r="BY3928" t="str">
        <v>OBI ONYEDIKA M. (MIC)</v>
      </c>
      <c r="BZ3928" s="31">
        <v>44883</v>
      </c>
      <c r="CA3928" s="40">
        <v>0.50356481481481485</v>
      </c>
      <c r="DB3928">
        <v>535</v>
      </c>
      <c r="DC3928" t="str">
        <v>OPERATIONS</v>
      </c>
      <c r="DD3928" t="str">
        <v>AILERU QUDUS (OPS)</v>
      </c>
      <c r="DE3928" s="31">
        <v>44884</v>
      </c>
      <c r="DF3928" s="40">
        <v>0.76462962962962966</v>
      </c>
    </row>
    <row r="3929" spans="1:110" x14ac:dyDescent="0.25">
      <c r="A3929" s="109" t="s">
        <v>2046</v>
      </c>
      <c r="B3929">
        <v>156</v>
      </c>
      <c r="C3929" s="109" t="s">
        <v>53</v>
      </c>
      <c r="D3929" s="109" t="s">
        <v>2040</v>
      </c>
      <c r="E3929" s="94">
        <v>44872</v>
      </c>
      <c r="F3929" s="174">
        <v>0.3102314814814815</v>
      </c>
      <c r="G3929">
        <v>2</v>
      </c>
      <c r="H3929" s="109" t="s">
        <v>2041</v>
      </c>
      <c r="I3929">
        <v>2078157</v>
      </c>
      <c r="AR3929">
        <v>186</v>
      </c>
      <c r="AS3929" t="str">
        <v>ENGINEERING</v>
      </c>
      <c r="AT3929" t="str">
        <v>WILLIAMS IDOROYEN (ENGR</v>
      </c>
      <c r="AU3929" s="31">
        <v>44886</v>
      </c>
      <c r="AV3929" s="40">
        <v>0.33489583333333334</v>
      </c>
      <c r="BW3929">
        <v>413</v>
      </c>
      <c r="BX3929" t="str">
        <v>ENGINEERING</v>
      </c>
      <c r="BY3929" t="str">
        <v>TIJANI ADEKUNLE</v>
      </c>
      <c r="BZ3929" s="31">
        <v>44883</v>
      </c>
      <c r="CA3929" s="40">
        <v>0.50416666666666665</v>
      </c>
      <c r="DB3929">
        <v>536</v>
      </c>
      <c r="DC3929" t="str">
        <v>MICURA</v>
      </c>
      <c r="DD3929" t="str">
        <v>AKINWANDE LATEEF</v>
      </c>
      <c r="DE3929" s="31">
        <v>44884</v>
      </c>
      <c r="DF3929" s="40">
        <v>0.76472222222222219</v>
      </c>
    </row>
    <row r="3930" spans="1:110" x14ac:dyDescent="0.25">
      <c r="A3930" s="109" t="s">
        <v>2046</v>
      </c>
      <c r="B3930">
        <v>157</v>
      </c>
      <c r="C3930" s="109" t="s">
        <v>52</v>
      </c>
      <c r="D3930" s="109" t="s">
        <v>839</v>
      </c>
      <c r="E3930" s="94">
        <v>44872</v>
      </c>
      <c r="F3930" s="174">
        <v>0.31083333333333335</v>
      </c>
      <c r="G3930">
        <v>2</v>
      </c>
      <c r="H3930" s="109" t="s">
        <v>840</v>
      </c>
      <c r="I3930">
        <v>5404447</v>
      </c>
      <c r="AR3930">
        <v>187</v>
      </c>
      <c r="AS3930" t="str">
        <v>OPERATIONS</v>
      </c>
      <c r="AT3930" t="str">
        <v>OMOWARE ELIJAH (OPS)</v>
      </c>
      <c r="AU3930" s="31">
        <v>44886</v>
      </c>
      <c r="AV3930" s="40">
        <v>0.35417824074074072</v>
      </c>
      <c r="BW3930">
        <v>414</v>
      </c>
      <c r="BX3930" t="str">
        <v>OLM</v>
      </c>
      <c r="BY3930" t="str">
        <v>JOSHUA OLAWUYI (OLM)</v>
      </c>
      <c r="BZ3930" s="31">
        <v>44883</v>
      </c>
      <c r="CA3930" s="40">
        <v>0.50481481481481483</v>
      </c>
      <c r="DB3930">
        <v>537</v>
      </c>
      <c r="DC3930" t="str">
        <v>MICURA</v>
      </c>
      <c r="DD3930" t="str">
        <v>IDOWU JAMIU (MIC)</v>
      </c>
      <c r="DE3930" s="31">
        <v>44884</v>
      </c>
      <c r="DF3930" s="40">
        <v>0.76479166666666665</v>
      </c>
    </row>
    <row r="3931" spans="1:110" x14ac:dyDescent="0.25">
      <c r="A3931" s="109" t="s">
        <v>2046</v>
      </c>
      <c r="B3931">
        <v>158</v>
      </c>
      <c r="C3931" s="109" t="s">
        <v>53</v>
      </c>
      <c r="D3931" s="109" t="s">
        <v>358</v>
      </c>
      <c r="E3931" s="94">
        <v>44872</v>
      </c>
      <c r="F3931" s="174">
        <v>0.31458333333333333</v>
      </c>
      <c r="G3931">
        <v>2</v>
      </c>
      <c r="H3931" s="109" t="s">
        <v>359</v>
      </c>
      <c r="I3931"/>
      <c r="AR3931">
        <v>188</v>
      </c>
      <c r="AS3931" t="str">
        <v>ENGINEERING</v>
      </c>
      <c r="AT3931" t="str">
        <v>ISU PATRICK (ENGR)</v>
      </c>
      <c r="AU3931" s="31">
        <v>44886</v>
      </c>
      <c r="AV3931" s="40">
        <v>0.36509259259259258</v>
      </c>
      <c r="BW3931">
        <v>415</v>
      </c>
      <c r="BX3931" t="str">
        <v>ENGINEERING</v>
      </c>
      <c r="BY3931" t="str">
        <v>AIBUEKU MARVELOUS (ENGR)</v>
      </c>
      <c r="BZ3931" s="31">
        <v>44883</v>
      </c>
      <c r="CA3931" s="40">
        <v>0.50561342592592595</v>
      </c>
      <c r="DB3931">
        <v>538</v>
      </c>
      <c r="DC3931" t="str">
        <v>MICURA</v>
      </c>
      <c r="DD3931" t="str">
        <v>ESHO SAMUEL (MIC)</v>
      </c>
      <c r="DE3931" s="31">
        <v>44884</v>
      </c>
      <c r="DF3931" s="40">
        <v>0.76484953703703706</v>
      </c>
    </row>
    <row r="3932" spans="1:110" x14ac:dyDescent="0.25">
      <c r="A3932" s="109" t="s">
        <v>2046</v>
      </c>
      <c r="B3932">
        <v>159</v>
      </c>
      <c r="C3932" s="109" t="s">
        <v>52</v>
      </c>
      <c r="D3932" s="109" t="s">
        <v>216</v>
      </c>
      <c r="E3932" s="94">
        <v>44872</v>
      </c>
      <c r="F3932" s="174">
        <v>0.31465277777777778</v>
      </c>
      <c r="G3932">
        <v>2</v>
      </c>
      <c r="H3932" s="109" t="s">
        <v>217</v>
      </c>
      <c r="I3932">
        <v>3415654</v>
      </c>
      <c r="AR3932">
        <v>23</v>
      </c>
      <c r="AS3932" t="str">
        <v>MICURA</v>
      </c>
      <c r="AT3932" t="str">
        <v>CHARLES O. OKWUHOR(MIC)</v>
      </c>
      <c r="AU3932" s="31">
        <v>44887</v>
      </c>
      <c r="AV3932" s="40">
        <v>0.25033564814814813</v>
      </c>
      <c r="BW3932">
        <v>416</v>
      </c>
      <c r="BX3932" t="str">
        <v>OPERATIONS</v>
      </c>
      <c r="BY3932" t="str">
        <v>ICHADERE ONORIODE (OPS)</v>
      </c>
      <c r="BZ3932" s="31">
        <v>44883</v>
      </c>
      <c r="CA3932" s="40">
        <v>0.50593750000000004</v>
      </c>
      <c r="DB3932">
        <v>539</v>
      </c>
      <c r="DC3932" t="str">
        <v>OPERATIONS</v>
      </c>
      <c r="DD3932" t="str">
        <v>KADIRI CHRISTOPHER (MIC</v>
      </c>
      <c r="DE3932" s="31">
        <v>44884</v>
      </c>
      <c r="DF3932" s="40">
        <v>0.76491898148148152</v>
      </c>
    </row>
    <row r="3933" spans="1:110" x14ac:dyDescent="0.25">
      <c r="A3933" s="109" t="s">
        <v>2046</v>
      </c>
      <c r="B3933">
        <v>160</v>
      </c>
      <c r="C3933" s="109" t="s">
        <v>53</v>
      </c>
      <c r="D3933" s="109" t="s">
        <v>1143</v>
      </c>
      <c r="E3933" s="94">
        <v>44872</v>
      </c>
      <c r="F3933" s="174">
        <v>0.31583333333333335</v>
      </c>
      <c r="G3933">
        <v>2</v>
      </c>
      <c r="H3933" s="109" t="s">
        <v>1144</v>
      </c>
      <c r="I3933"/>
      <c r="AR3933">
        <v>24</v>
      </c>
      <c r="AS3933" t="str">
        <v>ENGINEERING</v>
      </c>
      <c r="AT3933" t="str">
        <v>QUADRI OLAWALE (ENGR)</v>
      </c>
      <c r="AU3933" s="31">
        <v>44887</v>
      </c>
      <c r="AV3933" s="40">
        <v>0.25040509259259258</v>
      </c>
      <c r="BW3933">
        <v>417</v>
      </c>
      <c r="BX3933" t="str">
        <v>MICURA</v>
      </c>
      <c r="BY3933" t="str">
        <v>ITOYA OGUN T. (MIC)</v>
      </c>
      <c r="BZ3933" s="31">
        <v>44883</v>
      </c>
      <c r="CA3933" s="40">
        <v>0.5068287037037037</v>
      </c>
      <c r="DB3933">
        <v>540</v>
      </c>
      <c r="DC3933" t="str">
        <v>OPERATIONS</v>
      </c>
      <c r="DD3933" t="str">
        <v>ODEY JOSEPH (OPS)</v>
      </c>
      <c r="DE3933" s="31">
        <v>44884</v>
      </c>
      <c r="DF3933" s="40">
        <v>0.76497685185185182</v>
      </c>
    </row>
    <row r="3934" spans="1:110" x14ac:dyDescent="0.25">
      <c r="A3934" s="109" t="s">
        <v>2046</v>
      </c>
      <c r="B3934">
        <v>161</v>
      </c>
      <c r="C3934" s="109" t="s">
        <v>53</v>
      </c>
      <c r="D3934" s="109" t="s">
        <v>1882</v>
      </c>
      <c r="E3934" s="94">
        <v>44872</v>
      </c>
      <c r="F3934" s="174">
        <v>0.32041666666666668</v>
      </c>
      <c r="G3934">
        <v>2</v>
      </c>
      <c r="H3934" s="109" t="s">
        <v>1883</v>
      </c>
      <c r="I3934"/>
      <c r="AR3934">
        <v>25</v>
      </c>
      <c r="AS3934" t="str">
        <v>ENGINEERING</v>
      </c>
      <c r="AT3934" t="str">
        <v>EBO KEHINDE (ENGR)</v>
      </c>
      <c r="AU3934" s="31">
        <v>44887</v>
      </c>
      <c r="AV3934" s="40">
        <v>0.25046296296296294</v>
      </c>
      <c r="BW3934">
        <v>418</v>
      </c>
      <c r="BX3934" t="str">
        <v>MICURA</v>
      </c>
      <c r="BY3934" t="str">
        <v>HASSAN RAMSON I. (MIC)</v>
      </c>
      <c r="BZ3934" s="31">
        <v>44883</v>
      </c>
      <c r="CA3934" s="40">
        <v>0.50689814814814815</v>
      </c>
      <c r="DB3934">
        <v>541</v>
      </c>
      <c r="DC3934" t="str">
        <v>OPERATIONS</v>
      </c>
      <c r="DD3934" t="str">
        <v>USMAN ADEMU</v>
      </c>
      <c r="DE3934" s="31">
        <v>44884</v>
      </c>
      <c r="DF3934" s="40">
        <v>0.76504629629629628</v>
      </c>
    </row>
    <row r="3935" spans="1:110" x14ac:dyDescent="0.25">
      <c r="A3935" s="109" t="s">
        <v>2046</v>
      </c>
      <c r="B3935">
        <v>162</v>
      </c>
      <c r="C3935" s="109" t="s">
        <v>54</v>
      </c>
      <c r="D3935" s="109" t="s">
        <v>2049</v>
      </c>
      <c r="E3935" s="94">
        <v>44872</v>
      </c>
      <c r="F3935" s="174">
        <v>0.32285879629629627</v>
      </c>
      <c r="G3935">
        <v>2</v>
      </c>
      <c r="H3935" s="109" t="s">
        <v>2050</v>
      </c>
      <c r="I3935">
        <v>2187859</v>
      </c>
      <c r="AR3935">
        <v>26</v>
      </c>
      <c r="AS3935" t="str">
        <v>MICURA</v>
      </c>
      <c r="AT3935" t="str">
        <v>IBOR IGRI ARCHIBONG (MI</v>
      </c>
      <c r="AU3935" s="31">
        <v>44887</v>
      </c>
      <c r="AV3935" s="40">
        <v>0.2505324074074074</v>
      </c>
      <c r="BW3935">
        <v>419</v>
      </c>
      <c r="BX3935" t="str">
        <v>MICURA</v>
      </c>
      <c r="BY3935" t="str">
        <v>KINGSLEY ETIM (MIC)</v>
      </c>
      <c r="BZ3935" s="31">
        <v>44883</v>
      </c>
      <c r="CA3935" s="40">
        <v>0.50695601851851857</v>
      </c>
      <c r="DB3935">
        <v>542</v>
      </c>
      <c r="DC3935" t="str">
        <v>OPERATIONS</v>
      </c>
      <c r="DD3935" t="str">
        <v>EMMAUEL TEMITOPE</v>
      </c>
      <c r="DE3935" s="31">
        <v>44884</v>
      </c>
      <c r="DF3935" s="40">
        <v>0.76511574074074074</v>
      </c>
    </row>
    <row r="3936" spans="1:110" x14ac:dyDescent="0.25">
      <c r="A3936" s="109" t="s">
        <v>2046</v>
      </c>
      <c r="B3936">
        <v>163</v>
      </c>
      <c r="C3936" s="109" t="s">
        <v>54</v>
      </c>
      <c r="D3936" s="109" t="s">
        <v>1346</v>
      </c>
      <c r="E3936" s="94">
        <v>44872</v>
      </c>
      <c r="F3936" s="174">
        <v>0.34179398148148149</v>
      </c>
      <c r="G3936">
        <v>2</v>
      </c>
      <c r="H3936" s="109" t="s">
        <v>1347</v>
      </c>
      <c r="I3936">
        <v>6721230</v>
      </c>
      <c r="AR3936">
        <v>27</v>
      </c>
      <c r="AS3936" t="str">
        <v>ENGINEERING</v>
      </c>
      <c r="AT3936" t="str">
        <v>YINUSA SALIU ADEBAYO</v>
      </c>
      <c r="AU3936" s="31">
        <v>44887</v>
      </c>
      <c r="AV3936" s="40">
        <v>0.25060185185185185</v>
      </c>
      <c r="BW3936">
        <v>420</v>
      </c>
      <c r="BX3936" t="str">
        <v>MICURA</v>
      </c>
      <c r="BY3936" t="str">
        <v>IDRIS ANOFI (MIC)</v>
      </c>
      <c r="BZ3936" s="31">
        <v>44883</v>
      </c>
      <c r="CA3936" s="40">
        <v>0.50724537037037032</v>
      </c>
      <c r="DB3936">
        <v>543</v>
      </c>
      <c r="DC3936" t="str">
        <v>MICURA</v>
      </c>
      <c r="DD3936" t="str">
        <v>CLEMENT OBI (MIC)</v>
      </c>
      <c r="DE3936" s="31">
        <v>44884</v>
      </c>
      <c r="DF3936" s="40">
        <v>0.76578703703703699</v>
      </c>
    </row>
    <row r="3937" spans="1:110" x14ac:dyDescent="0.25">
      <c r="A3937" s="109" t="s">
        <v>2046</v>
      </c>
      <c r="B3937">
        <v>164</v>
      </c>
      <c r="C3937" s="109" t="s">
        <v>54</v>
      </c>
      <c r="D3937" s="109" t="s">
        <v>530</v>
      </c>
      <c r="E3937" s="94">
        <v>44872</v>
      </c>
      <c r="F3937" s="174">
        <v>0.34184027777777776</v>
      </c>
      <c r="G3937">
        <v>2</v>
      </c>
      <c r="H3937" s="109" t="s">
        <v>531</v>
      </c>
      <c r="I3937">
        <v>6699761</v>
      </c>
      <c r="AR3937">
        <v>28</v>
      </c>
      <c r="AS3937" t="str">
        <v>ENGINEERING</v>
      </c>
      <c r="AT3937" t="str">
        <v>IMONI FRIDAY (ENGNR)</v>
      </c>
      <c r="AU3937" s="31">
        <v>44887</v>
      </c>
      <c r="AV3937" s="40">
        <v>0.2507638888888889</v>
      </c>
      <c r="BW3937">
        <v>421</v>
      </c>
      <c r="BX3937" t="str">
        <v>ENGINEERING</v>
      </c>
      <c r="BY3937" t="str">
        <v>ALIGBE VINCENT (ENGR)</v>
      </c>
      <c r="BZ3937" s="31">
        <v>44883</v>
      </c>
      <c r="CA3937" s="40">
        <v>0.50737268518518519</v>
      </c>
      <c r="DB3937">
        <v>544</v>
      </c>
      <c r="DC3937" t="str">
        <v>MICURA</v>
      </c>
      <c r="DD3937" t="str">
        <v>ADEBIYI BAMIDELE (MIC)</v>
      </c>
      <c r="DE3937" s="31">
        <v>44884</v>
      </c>
      <c r="DF3937" s="40">
        <v>0.76585648148148144</v>
      </c>
    </row>
    <row r="3938" spans="1:110" x14ac:dyDescent="0.25">
      <c r="A3938" s="109" t="s">
        <v>2046</v>
      </c>
      <c r="B3938">
        <v>165</v>
      </c>
      <c r="C3938" s="109" t="s">
        <v>54</v>
      </c>
      <c r="D3938" s="109" t="s">
        <v>1348</v>
      </c>
      <c r="E3938" s="94">
        <v>44872</v>
      </c>
      <c r="F3938" s="174">
        <v>0.34196759259259257</v>
      </c>
      <c r="G3938">
        <v>2</v>
      </c>
      <c r="H3938" s="109" t="s">
        <v>1349</v>
      </c>
      <c r="I3938">
        <v>6716129</v>
      </c>
      <c r="AR3938">
        <v>29</v>
      </c>
      <c r="AS3938" t="str">
        <v>ENGINEERING</v>
      </c>
      <c r="AT3938" t="str">
        <v>AKINGBOYE TEMIDAYO</v>
      </c>
      <c r="AU3938" s="31">
        <v>44887</v>
      </c>
      <c r="AV3938" s="40">
        <v>0.25082175925925926</v>
      </c>
      <c r="BW3938">
        <v>422</v>
      </c>
      <c r="BX3938" t="str">
        <v>ENGINEERING</v>
      </c>
      <c r="BY3938" t="str">
        <v>IWETA JOSHUA EJIRO</v>
      </c>
      <c r="BZ3938" s="31">
        <v>44883</v>
      </c>
      <c r="CA3938" s="40">
        <v>0.50744212962962965</v>
      </c>
      <c r="DB3938">
        <v>545</v>
      </c>
      <c r="DC3938" t="str">
        <v>MICURA</v>
      </c>
      <c r="DD3938" t="str">
        <v>ARIAJEGBA ENDURANCE (MIC</v>
      </c>
      <c r="DE3938" s="31">
        <v>44884</v>
      </c>
      <c r="DF3938" s="40">
        <v>0.7659259259259259</v>
      </c>
    </row>
    <row r="3939" spans="1:110" x14ac:dyDescent="0.25">
      <c r="A3939" s="109" t="s">
        <v>2046</v>
      </c>
      <c r="B3939">
        <v>166</v>
      </c>
      <c r="C3939" s="109" t="s">
        <v>52</v>
      </c>
      <c r="D3939" s="109" t="s">
        <v>520</v>
      </c>
      <c r="E3939" s="94">
        <v>44872</v>
      </c>
      <c r="F3939" s="174">
        <v>0.37167824074074074</v>
      </c>
      <c r="G3939">
        <v>2</v>
      </c>
      <c r="H3939" s="109" t="s">
        <v>521</v>
      </c>
      <c r="I3939">
        <v>5371303</v>
      </c>
      <c r="AR3939">
        <v>30</v>
      </c>
      <c r="AS3939" t="str">
        <v>MICURA</v>
      </c>
      <c r="AT3939" t="str">
        <v>ABBEY GBENGA (MIC)</v>
      </c>
      <c r="AU3939" s="31">
        <v>44887</v>
      </c>
      <c r="AV3939" s="40">
        <v>0.25103009259259257</v>
      </c>
      <c r="BW3939">
        <v>423</v>
      </c>
      <c r="BX3939" t="str">
        <v>MICURA</v>
      </c>
      <c r="BY3939" t="str">
        <v>ESHIGBE IRIKEFE TONY(MI</v>
      </c>
      <c r="BZ3939" s="31">
        <v>44883</v>
      </c>
      <c r="CA3939" s="40">
        <v>0.50829861111111108</v>
      </c>
      <c r="DB3939">
        <v>546</v>
      </c>
      <c r="DC3939" t="str">
        <v>OPERATIONS</v>
      </c>
      <c r="DD3939" t="str">
        <v>OGHENEDE PATRICK (OPS)</v>
      </c>
      <c r="DE3939" s="31">
        <v>44884</v>
      </c>
      <c r="DF3939" s="40">
        <v>0.76599537037037035</v>
      </c>
    </row>
    <row r="3940" spans="1:110" x14ac:dyDescent="0.25">
      <c r="A3940" s="109" t="s">
        <v>2046</v>
      </c>
      <c r="B3940">
        <v>167</v>
      </c>
      <c r="C3940" s="109" t="s">
        <v>53</v>
      </c>
      <c r="D3940" s="109" t="s">
        <v>432</v>
      </c>
      <c r="E3940" s="94">
        <v>44872</v>
      </c>
      <c r="F3940" s="174">
        <v>0.3923611111111111</v>
      </c>
      <c r="G3940">
        <v>2</v>
      </c>
      <c r="H3940" s="109" t="s">
        <v>433</v>
      </c>
      <c r="I3940">
        <v>14959937</v>
      </c>
      <c r="AR3940">
        <v>31</v>
      </c>
      <c r="AS3940" t="str">
        <v>MICURA</v>
      </c>
      <c r="AT3940" t="str">
        <v>ABACHA CHIDI (MIC)</v>
      </c>
      <c r="AU3940" s="31">
        <v>44887</v>
      </c>
      <c r="AV3940" s="40">
        <v>0.25124999999999997</v>
      </c>
      <c r="BW3940">
        <v>424</v>
      </c>
      <c r="BX3940" t="str">
        <v>GATE OPS</v>
      </c>
      <c r="BY3940" t="str">
        <v>NWOKOLO DANIEL (GATE)</v>
      </c>
      <c r="BZ3940" s="31">
        <v>44883</v>
      </c>
      <c r="CA3940" s="40">
        <v>0.50839120370370372</v>
      </c>
      <c r="DB3940">
        <v>547</v>
      </c>
      <c r="DC3940" t="str">
        <v>MICURA</v>
      </c>
      <c r="DD3940" t="str">
        <v>AMOGO E. JOHNSON</v>
      </c>
      <c r="DE3940" s="31">
        <v>44884</v>
      </c>
      <c r="DF3940" s="40">
        <v>0.76606481481481481</v>
      </c>
    </row>
    <row r="3941" spans="1:110" x14ac:dyDescent="0.25">
      <c r="A3941" s="109" t="s">
        <v>2046</v>
      </c>
      <c r="B3941">
        <v>168</v>
      </c>
      <c r="C3941" s="109" t="s">
        <v>53</v>
      </c>
      <c r="D3941" s="109" t="s">
        <v>755</v>
      </c>
      <c r="E3941" s="94">
        <v>44872</v>
      </c>
      <c r="F3941" s="174">
        <v>0.45923611111111112</v>
      </c>
      <c r="G3941">
        <v>2</v>
      </c>
      <c r="H3941" s="109" t="s">
        <v>756</v>
      </c>
      <c r="I3941"/>
      <c r="AR3941">
        <v>32</v>
      </c>
      <c r="AS3941" t="str">
        <v>ENGINEERING</v>
      </c>
      <c r="AT3941" t="str">
        <v>ADENIGA ADELEKE O. (ENG</v>
      </c>
      <c r="AU3941" s="31">
        <v>44887</v>
      </c>
      <c r="AV3941" s="40">
        <v>0.25188657407407405</v>
      </c>
      <c r="BW3941">
        <v>425</v>
      </c>
      <c r="BX3941" t="str">
        <v>OPERATIONS</v>
      </c>
      <c r="BY3941" t="str">
        <v>SHOBIYE OLADIPO (OPS)</v>
      </c>
      <c r="BZ3941" s="31">
        <v>44883</v>
      </c>
      <c r="CA3941" s="40">
        <v>0.50935185185185183</v>
      </c>
      <c r="DB3941">
        <v>548</v>
      </c>
      <c r="DC3941" t="str">
        <v>MICURA</v>
      </c>
      <c r="DD3941" t="str">
        <v>FENUYI IDOWU (MIC)</v>
      </c>
      <c r="DE3941" s="31">
        <v>44884</v>
      </c>
      <c r="DF3941" s="40">
        <v>0.76613425925925926</v>
      </c>
    </row>
    <row r="3942" spans="1:110" x14ac:dyDescent="0.25">
      <c r="A3942" s="109" t="s">
        <v>2046</v>
      </c>
      <c r="B3942">
        <v>169</v>
      </c>
      <c r="C3942" s="109" t="s">
        <v>53</v>
      </c>
      <c r="D3942" s="109" t="s">
        <v>1240</v>
      </c>
      <c r="E3942" s="94">
        <v>44872</v>
      </c>
      <c r="F3942" s="174">
        <v>0.4649652777777778</v>
      </c>
      <c r="G3942">
        <v>2</v>
      </c>
      <c r="H3942" s="109" t="s">
        <v>1241</v>
      </c>
      <c r="I3942">
        <v>14970175</v>
      </c>
      <c r="AR3942">
        <v>33</v>
      </c>
      <c r="AS3942" t="str">
        <v>ENGINEERING</v>
      </c>
      <c r="AT3942" t="str">
        <v>BABALOLA SIMON (ENGR)</v>
      </c>
      <c r="AU3942" s="31">
        <v>44887</v>
      </c>
      <c r="AV3942" s="40">
        <v>0.2519675925925926</v>
      </c>
      <c r="BW3942">
        <v>426</v>
      </c>
      <c r="BX3942" t="str">
        <v>ENGINEERING</v>
      </c>
      <c r="BY3942" t="str">
        <v>OMEJE JOHN C. (DRV)</v>
      </c>
      <c r="BZ3942" s="31">
        <v>44883</v>
      </c>
      <c r="CA3942" s="40">
        <v>0.50940972222222225</v>
      </c>
      <c r="DB3942">
        <v>549</v>
      </c>
      <c r="DC3942" t="str">
        <v>MICURA</v>
      </c>
      <c r="DD3942" t="str">
        <v>OKEKE OLISAEMEKA</v>
      </c>
      <c r="DE3942" s="31">
        <v>44884</v>
      </c>
      <c r="DF3942" s="40">
        <v>0.76656250000000004</v>
      </c>
    </row>
    <row r="3943" spans="1:110" x14ac:dyDescent="0.25">
      <c r="A3943" s="109" t="s">
        <v>2046</v>
      </c>
      <c r="B3943">
        <v>170</v>
      </c>
      <c r="C3943" s="109" t="s">
        <v>52</v>
      </c>
      <c r="D3943" s="109" t="s">
        <v>1262</v>
      </c>
      <c r="E3943" s="94">
        <v>44872</v>
      </c>
      <c r="F3943" s="174">
        <v>0.46562500000000001</v>
      </c>
      <c r="G3943">
        <v>2</v>
      </c>
      <c r="H3943" s="109" t="s">
        <v>1263</v>
      </c>
      <c r="I3943">
        <v>5272682</v>
      </c>
      <c r="AR3943">
        <v>34</v>
      </c>
      <c r="AS3943" t="str">
        <v>ENGINEERING</v>
      </c>
      <c r="AT3943" t="str">
        <v>BALOGUN LATEEF (ENGR)</v>
      </c>
      <c r="AU3943" s="31">
        <v>44887</v>
      </c>
      <c r="AV3943" s="40">
        <v>0.2520486111111111</v>
      </c>
      <c r="BW3943">
        <v>427</v>
      </c>
      <c r="BX3943" t="str">
        <v>ENGINEERING</v>
      </c>
      <c r="BY3943" t="str">
        <v>AMBROSE ADEBISI</v>
      </c>
      <c r="BZ3943" s="31">
        <v>44883</v>
      </c>
      <c r="CA3943" s="40">
        <v>0.50947916666666671</v>
      </c>
      <c r="DB3943">
        <v>550</v>
      </c>
      <c r="DC3943" t="str">
        <v>MICURA</v>
      </c>
      <c r="DD3943" t="str">
        <v>IFARA JOHNSON (MIC)</v>
      </c>
      <c r="DE3943" s="31">
        <v>44884</v>
      </c>
      <c r="DF3943" s="40">
        <v>0.76663194444444449</v>
      </c>
    </row>
    <row r="3944" spans="1:110" x14ac:dyDescent="0.25">
      <c r="A3944" s="109" t="s">
        <v>2046</v>
      </c>
      <c r="B3944">
        <v>171</v>
      </c>
      <c r="C3944" s="109" t="s">
        <v>21</v>
      </c>
      <c r="D3944" s="109" t="s">
        <v>1716</v>
      </c>
      <c r="E3944" s="94">
        <v>44872</v>
      </c>
      <c r="F3944" s="174">
        <v>0.46579861111111109</v>
      </c>
      <c r="G3944">
        <v>2</v>
      </c>
      <c r="H3944" s="109" t="s">
        <v>21</v>
      </c>
      <c r="I3944"/>
      <c r="AR3944">
        <v>35</v>
      </c>
      <c r="AS3944" t="str">
        <v>ENGINEERING</v>
      </c>
      <c r="AT3944" t="str">
        <v>GODDY NGBONYEBI (ENGR)</v>
      </c>
      <c r="AU3944" s="31">
        <v>44887</v>
      </c>
      <c r="AV3944" s="40">
        <v>0.25211805555555555</v>
      </c>
      <c r="BW3944">
        <v>428</v>
      </c>
      <c r="BX3944" t="str">
        <v>GATE OPS</v>
      </c>
      <c r="BY3944" t="str">
        <v>TOSIN ALABA E. (GATE)</v>
      </c>
      <c r="BZ3944" s="31">
        <v>44883</v>
      </c>
      <c r="CA3944" s="40">
        <v>0.51059027777777777</v>
      </c>
      <c r="DB3944">
        <v>551</v>
      </c>
      <c r="DC3944" t="str">
        <v>MICURA</v>
      </c>
      <c r="DD3944" t="str">
        <v>NWOSU CHIMA (MIC)</v>
      </c>
      <c r="DE3944" s="31">
        <v>44884</v>
      </c>
      <c r="DF3944" s="40">
        <v>0.76678240740740744</v>
      </c>
    </row>
    <row r="3945" spans="1:110" x14ac:dyDescent="0.25">
      <c r="A3945" s="109" t="s">
        <v>2046</v>
      </c>
      <c r="B3945">
        <v>172</v>
      </c>
      <c r="C3945" s="109" t="s">
        <v>53</v>
      </c>
      <c r="D3945" s="109" t="s">
        <v>1389</v>
      </c>
      <c r="E3945" s="94">
        <v>44872</v>
      </c>
      <c r="F3945" s="174">
        <v>0.46587962962962964</v>
      </c>
      <c r="G3945">
        <v>2</v>
      </c>
      <c r="H3945" s="109" t="s">
        <v>53</v>
      </c>
      <c r="I3945"/>
      <c r="AR3945">
        <v>36</v>
      </c>
      <c r="AS3945" t="str">
        <v>ENGINEERING</v>
      </c>
      <c r="AT3945" t="str">
        <v>MORUF AMIDU (ENGR)</v>
      </c>
      <c r="AU3945" s="31">
        <v>44887</v>
      </c>
      <c r="AV3945" s="40">
        <v>0.25219907407407405</v>
      </c>
      <c r="BW3945">
        <v>429</v>
      </c>
      <c r="BX3945" t="str">
        <v>ENGINEERING</v>
      </c>
      <c r="BY3945" t="str">
        <v>CHARLES BENJAMIN (MIC)</v>
      </c>
      <c r="BZ3945" s="31">
        <v>44883</v>
      </c>
      <c r="CA3945" s="40">
        <v>0.51071759259259264</v>
      </c>
      <c r="DB3945">
        <v>552</v>
      </c>
      <c r="DC3945" t="str">
        <v>MICURA</v>
      </c>
      <c r="DD3945" t="str">
        <v>SAMSON BOYE</v>
      </c>
      <c r="DE3945" s="31">
        <v>44884</v>
      </c>
      <c r="DF3945" s="40">
        <v>0.76709490740740738</v>
      </c>
    </row>
    <row r="3946" spans="1:110" x14ac:dyDescent="0.25">
      <c r="A3946" s="109" t="s">
        <v>2046</v>
      </c>
      <c r="B3946">
        <v>173</v>
      </c>
      <c r="C3946" s="109" t="s">
        <v>52</v>
      </c>
      <c r="D3946" s="109" t="s">
        <v>1505</v>
      </c>
      <c r="E3946" s="94">
        <v>44872</v>
      </c>
      <c r="F3946" s="174">
        <v>0.46596064814814814</v>
      </c>
      <c r="G3946">
        <v>2</v>
      </c>
      <c r="H3946" s="109" t="s">
        <v>1506</v>
      </c>
      <c r="I3946"/>
      <c r="AR3946">
        <v>37</v>
      </c>
      <c r="AS3946" t="str">
        <v>MICURA</v>
      </c>
      <c r="AT3946" t="str">
        <v>IHEZUO JERRY O. (MIC)</v>
      </c>
      <c r="AU3946" s="31">
        <v>44887</v>
      </c>
      <c r="AV3946" s="40">
        <v>0.2525</v>
      </c>
      <c r="BW3946">
        <v>430</v>
      </c>
      <c r="BX3946" t="str">
        <v>ENGINEERING</v>
      </c>
      <c r="BY3946" t="str">
        <v>BUSARI ABIODUN (DRIVER))</v>
      </c>
      <c r="BZ3946" s="31">
        <v>44883</v>
      </c>
      <c r="CA3946" s="40">
        <v>0.51177083333333329</v>
      </c>
      <c r="DB3946">
        <v>553</v>
      </c>
      <c r="DC3946" t="str">
        <v>MICURA</v>
      </c>
      <c r="DD3946" t="str">
        <v>ADOYI FRANCIS (MIC)</v>
      </c>
      <c r="DE3946" s="31">
        <v>44884</v>
      </c>
      <c r="DF3946" s="40">
        <v>0.76738425925925924</v>
      </c>
    </row>
    <row r="3947" spans="1:110" x14ac:dyDescent="0.25">
      <c r="A3947" s="109" t="s">
        <v>2046</v>
      </c>
      <c r="B3947">
        <v>174</v>
      </c>
      <c r="C3947" s="109" t="s">
        <v>53</v>
      </c>
      <c r="D3947" s="109" t="s">
        <v>556</v>
      </c>
      <c r="E3947" s="94">
        <v>44872</v>
      </c>
      <c r="F3947" s="174">
        <v>0.46603009259259259</v>
      </c>
      <c r="G3947">
        <v>2</v>
      </c>
      <c r="H3947" s="109" t="s">
        <v>557</v>
      </c>
      <c r="I3947"/>
      <c r="AR3947">
        <v>38</v>
      </c>
      <c r="AS3947" t="str">
        <v>MICURA</v>
      </c>
      <c r="AT3947" t="str">
        <v>JOSEPH ADEMOLA (MIC)</v>
      </c>
      <c r="AU3947" s="31">
        <v>44887</v>
      </c>
      <c r="AV3947" s="40">
        <v>0.25293981481481481</v>
      </c>
      <c r="BW3947">
        <v>431</v>
      </c>
      <c r="BX3947" t="str">
        <v>OPERATIONS</v>
      </c>
      <c r="BY3947" t="str">
        <v>YESIRU ADENOLA (OPS)</v>
      </c>
      <c r="BZ3947" s="31">
        <v>44883</v>
      </c>
      <c r="CA3947" s="40">
        <v>0.51228009259259255</v>
      </c>
      <c r="DB3947">
        <v>554</v>
      </c>
      <c r="DC3947" t="str">
        <v>MICURA</v>
      </c>
      <c r="DD3947" t="str">
        <v>MOMODU ABDULAI (MIC)</v>
      </c>
      <c r="DE3947" s="31">
        <v>44884</v>
      </c>
      <c r="DF3947" s="40">
        <v>0.76745370370370369</v>
      </c>
    </row>
    <row r="3948" spans="1:110" x14ac:dyDescent="0.25">
      <c r="A3948" s="109" t="s">
        <v>2046</v>
      </c>
      <c r="B3948">
        <v>175</v>
      </c>
      <c r="C3948" s="109" t="s">
        <v>53</v>
      </c>
      <c r="D3948" s="109" t="s">
        <v>1359</v>
      </c>
      <c r="E3948" s="94">
        <v>44872</v>
      </c>
      <c r="F3948" s="174">
        <v>0.46651620370370372</v>
      </c>
      <c r="G3948">
        <v>2</v>
      </c>
      <c r="H3948" s="109" t="s">
        <v>1360</v>
      </c>
      <c r="I3948">
        <v>4853797</v>
      </c>
      <c r="AR3948">
        <v>39</v>
      </c>
      <c r="AS3948" t="str">
        <v>ENGINEERING</v>
      </c>
      <c r="AT3948" t="str">
        <v>GANIYU RAHMON (ENGR)</v>
      </c>
      <c r="AU3948" s="31">
        <v>44887</v>
      </c>
      <c r="AV3948" s="40">
        <v>0.25341435185185185</v>
      </c>
      <c r="BW3948">
        <v>432</v>
      </c>
      <c r="BX3948" t="str">
        <v>ENGINEERING</v>
      </c>
      <c r="BY3948" t="str">
        <v>UFEDO ODAWU</v>
      </c>
      <c r="BZ3948" s="31">
        <v>44883</v>
      </c>
      <c r="CA3948" s="40">
        <v>0.51271990740740736</v>
      </c>
      <c r="DB3948">
        <v>555</v>
      </c>
      <c r="DC3948" t="str">
        <v>MICURA</v>
      </c>
      <c r="DD3948" t="str">
        <v>ADESOJI OYEBANJI (MIC)</v>
      </c>
      <c r="DE3948" s="31">
        <v>44884</v>
      </c>
      <c r="DF3948" s="40">
        <v>0.76761574074074079</v>
      </c>
    </row>
    <row r="3949" spans="1:110" x14ac:dyDescent="0.25">
      <c r="A3949" s="109" t="s">
        <v>2046</v>
      </c>
      <c r="B3949">
        <v>176</v>
      </c>
      <c r="C3949" s="109" t="s">
        <v>53</v>
      </c>
      <c r="D3949" s="109" t="s">
        <v>1493</v>
      </c>
      <c r="E3949" s="94">
        <v>44872</v>
      </c>
      <c r="F3949" s="174">
        <v>0.46659722222222222</v>
      </c>
      <c r="G3949">
        <v>2</v>
      </c>
      <c r="H3949" s="109" t="s">
        <v>1494</v>
      </c>
      <c r="I3949"/>
      <c r="AR3949">
        <v>40</v>
      </c>
      <c r="AS3949" t="str">
        <v>ENGINEERING</v>
      </c>
      <c r="AT3949" t="str">
        <v>AZUM RICHARD (ENGR)</v>
      </c>
      <c r="AU3949" s="31">
        <v>44887</v>
      </c>
      <c r="AV3949" s="40">
        <v>0.2534837962962963</v>
      </c>
      <c r="BW3949">
        <v>433</v>
      </c>
      <c r="BX3949" t="str">
        <v>ENGINEERING</v>
      </c>
      <c r="BY3949" t="str">
        <v>ADENIYI ADEYEMI (ENGR)</v>
      </c>
      <c r="BZ3949" s="31">
        <v>44883</v>
      </c>
      <c r="CA3949" s="40">
        <v>0.51369212962962962</v>
      </c>
      <c r="DB3949">
        <v>556</v>
      </c>
      <c r="DC3949" t="str">
        <v>ENGINEERING</v>
      </c>
      <c r="DD3949" t="str">
        <v>GODDY NGBONYEBI (ENGR)</v>
      </c>
      <c r="DE3949" s="31">
        <v>44884</v>
      </c>
      <c r="DF3949" s="40">
        <v>0.76777777777777778</v>
      </c>
    </row>
    <row r="3950" spans="1:110" x14ac:dyDescent="0.25">
      <c r="A3950" s="109" t="s">
        <v>2046</v>
      </c>
      <c r="B3950">
        <v>177</v>
      </c>
      <c r="C3950" s="109" t="s">
        <v>53</v>
      </c>
      <c r="D3950" s="109" t="s">
        <v>1539</v>
      </c>
      <c r="E3950" s="94">
        <v>44872</v>
      </c>
      <c r="F3950" s="174">
        <v>0.46756944444444443</v>
      </c>
      <c r="G3950">
        <v>2</v>
      </c>
      <c r="H3950" s="109" t="s">
        <v>1540</v>
      </c>
      <c r="I3950"/>
      <c r="AR3950">
        <v>41</v>
      </c>
      <c r="AS3950" t="str">
        <v>OPERATIONS</v>
      </c>
      <c r="AT3950" t="str">
        <v>OGHENEDE PATRICK (OPS)</v>
      </c>
      <c r="AU3950" s="31">
        <v>44887</v>
      </c>
      <c r="AV3950" s="40">
        <v>0.25457175925925923</v>
      </c>
      <c r="BW3950">
        <v>434</v>
      </c>
      <c r="BX3950" t="str">
        <v>ENGINEERING</v>
      </c>
      <c r="BY3950" t="str">
        <v>FASHOLA BABATUNDE</v>
      </c>
      <c r="BZ3950" s="31">
        <v>44883</v>
      </c>
      <c r="CA3950" s="40">
        <v>0.51373842592592589</v>
      </c>
      <c r="DB3950">
        <v>557</v>
      </c>
      <c r="DC3950" t="str">
        <v>OPERATIONS</v>
      </c>
      <c r="DD3950" t="str">
        <v>SAMUEL NANA M. (OPS)</v>
      </c>
      <c r="DE3950" s="31">
        <v>44884</v>
      </c>
      <c r="DF3950" s="40">
        <v>0.76793981481481477</v>
      </c>
    </row>
    <row r="3951" spans="1:110" x14ac:dyDescent="0.25">
      <c r="A3951" s="109" t="s">
        <v>2046</v>
      </c>
      <c r="B3951">
        <v>178</v>
      </c>
      <c r="C3951" s="109" t="s">
        <v>53</v>
      </c>
      <c r="D3951" s="109" t="s">
        <v>1580</v>
      </c>
      <c r="E3951" s="94">
        <v>44872</v>
      </c>
      <c r="F3951" s="174">
        <v>0.46813657407407405</v>
      </c>
      <c r="G3951">
        <v>2</v>
      </c>
      <c r="H3951" s="109" t="s">
        <v>1581</v>
      </c>
      <c r="I3951">
        <v>5489223</v>
      </c>
      <c r="AR3951">
        <v>42</v>
      </c>
      <c r="AS3951" t="str">
        <v>OPERATIONS</v>
      </c>
      <c r="AT3951" t="str">
        <v>ODEBO .A. TIMOTHY (OPS)</v>
      </c>
      <c r="AU3951" s="31">
        <v>44887</v>
      </c>
      <c r="AV3951" s="40">
        <v>0.25512731481481482</v>
      </c>
      <c r="BW3951">
        <v>435</v>
      </c>
      <c r="BX3951" t="str">
        <v>MICURA</v>
      </c>
      <c r="BY3951" t="str">
        <v>OLANREWAJU OPEYEMI (</v>
      </c>
      <c r="BZ3951" s="31">
        <v>44883</v>
      </c>
      <c r="CA3951" s="40">
        <v>0.51459490740740743</v>
      </c>
      <c r="DB3951">
        <v>558</v>
      </c>
      <c r="DC3951" t="str">
        <v>OPERATIONS</v>
      </c>
      <c r="DD3951" t="str">
        <v>BALOGUN MUHYDEEN A.(OPS)</v>
      </c>
      <c r="DE3951" s="31">
        <v>44884</v>
      </c>
      <c r="DF3951" s="40">
        <v>0.76802083333333337</v>
      </c>
    </row>
    <row r="3952" spans="1:110" x14ac:dyDescent="0.25">
      <c r="A3952" s="109" t="s">
        <v>2046</v>
      </c>
      <c r="B3952">
        <v>179</v>
      </c>
      <c r="C3952" s="109" t="s">
        <v>53</v>
      </c>
      <c r="D3952" s="109" t="s">
        <v>1252</v>
      </c>
      <c r="E3952" s="94">
        <v>44872</v>
      </c>
      <c r="F3952" s="174">
        <v>0.46831018518518519</v>
      </c>
      <c r="G3952">
        <v>2</v>
      </c>
      <c r="H3952" s="109" t="s">
        <v>1253</v>
      </c>
      <c r="I3952">
        <v>14807551</v>
      </c>
      <c r="AR3952">
        <v>43</v>
      </c>
      <c r="AS3952" t="str">
        <v>ENGINEERING</v>
      </c>
      <c r="AT3952" t="str">
        <v>KENI A. CLEMENT (ENGR)</v>
      </c>
      <c r="AU3952" s="31">
        <v>44887</v>
      </c>
      <c r="AV3952" s="40">
        <v>0.25550925925925927</v>
      </c>
      <c r="BW3952">
        <v>436</v>
      </c>
      <c r="BX3952" t="str">
        <v>MICURA</v>
      </c>
      <c r="BY3952" t="str">
        <v>UGA OGBONNIA D. (MIC)</v>
      </c>
      <c r="BZ3952" s="31">
        <v>44883</v>
      </c>
      <c r="CA3952" s="40">
        <v>0.51465277777777774</v>
      </c>
      <c r="DB3952">
        <v>559</v>
      </c>
      <c r="DC3952" t="str">
        <v>OPERATIONS</v>
      </c>
      <c r="DD3952" t="str">
        <v>JAMES VICTOR S. (OPS)</v>
      </c>
      <c r="DE3952" s="31">
        <v>44884</v>
      </c>
      <c r="DF3952" s="40">
        <v>0.76810185185185187</v>
      </c>
    </row>
    <row r="3953" spans="1:110" x14ac:dyDescent="0.25">
      <c r="A3953" s="109" t="s">
        <v>2046</v>
      </c>
      <c r="B3953">
        <v>180</v>
      </c>
      <c r="C3953" s="109" t="s">
        <v>53</v>
      </c>
      <c r="D3953" s="109" t="s">
        <v>1931</v>
      </c>
      <c r="E3953" s="94">
        <v>44872</v>
      </c>
      <c r="F3953" s="174">
        <v>0.46924768518518517</v>
      </c>
      <c r="G3953">
        <v>2</v>
      </c>
      <c r="H3953" s="109" t="s">
        <v>1932</v>
      </c>
      <c r="I3953">
        <v>2577965876</v>
      </c>
      <c r="AR3953">
        <v>44</v>
      </c>
      <c r="AS3953" t="str">
        <v>MICURA</v>
      </c>
      <c r="AT3953" t="str">
        <v>IDOWU JAMIU (MIC)</v>
      </c>
      <c r="AU3953" s="31">
        <v>44887</v>
      </c>
      <c r="AV3953" s="40">
        <v>0.25611111111111112</v>
      </c>
      <c r="BW3953">
        <v>437</v>
      </c>
      <c r="BX3953" t="str">
        <v>ENGINEERING</v>
      </c>
      <c r="BY3953" t="str">
        <v>AYORINDE MUYIWA (ENGR)</v>
      </c>
      <c r="BZ3953" s="31">
        <v>44883</v>
      </c>
      <c r="CA3953" s="40">
        <v>0.51478009259259261</v>
      </c>
      <c r="DB3953">
        <v>560</v>
      </c>
      <c r="DC3953" t="str">
        <v>MICURA</v>
      </c>
      <c r="DD3953" t="str">
        <v>TAIYE SALAMI (MIC)</v>
      </c>
      <c r="DE3953" s="31">
        <v>44884</v>
      </c>
      <c r="DF3953" s="40">
        <v>0.76817129629629632</v>
      </c>
    </row>
    <row r="3954" spans="1:110" x14ac:dyDescent="0.25">
      <c r="A3954" s="109" t="s">
        <v>2046</v>
      </c>
      <c r="B3954">
        <v>181</v>
      </c>
      <c r="C3954" s="109" t="s">
        <v>53</v>
      </c>
      <c r="D3954" s="109" t="s">
        <v>1503</v>
      </c>
      <c r="E3954" s="94">
        <v>44872</v>
      </c>
      <c r="F3954" s="174">
        <v>0.46940972222222221</v>
      </c>
      <c r="G3954">
        <v>2</v>
      </c>
      <c r="H3954" s="109" t="s">
        <v>1504</v>
      </c>
      <c r="I3954">
        <v>5449089</v>
      </c>
      <c r="AR3954">
        <v>45</v>
      </c>
      <c r="AS3954" t="str">
        <v>MICURA</v>
      </c>
      <c r="AT3954" t="str">
        <v>APEH PETER (MIC)</v>
      </c>
      <c r="AU3954" s="31">
        <v>44887</v>
      </c>
      <c r="AV3954" s="40">
        <v>0.25618055555555558</v>
      </c>
      <c r="BW3954">
        <v>438</v>
      </c>
      <c r="BX3954" t="str">
        <v>MICURA</v>
      </c>
      <c r="BY3954" t="str">
        <v>EZIUKWU GERALD (MIC)</v>
      </c>
      <c r="BZ3954" s="31">
        <v>44883</v>
      </c>
      <c r="CA3954" s="40">
        <v>0.5148611111111111</v>
      </c>
      <c r="DB3954">
        <v>561</v>
      </c>
      <c r="DC3954" t="str">
        <v>MICURA</v>
      </c>
      <c r="DD3954" t="str">
        <v>ABDULLAHI OSENI (MIC)</v>
      </c>
      <c r="DE3954" s="31">
        <v>44884</v>
      </c>
      <c r="DF3954" s="40">
        <v>0.76824074074074078</v>
      </c>
    </row>
    <row r="3955" spans="1:110" x14ac:dyDescent="0.25">
      <c r="A3955" s="109" t="s">
        <v>2046</v>
      </c>
      <c r="B3955">
        <v>182</v>
      </c>
      <c r="C3955" s="109" t="s">
        <v>53</v>
      </c>
      <c r="D3955" s="109" t="s">
        <v>1354</v>
      </c>
      <c r="E3955" s="94">
        <v>44872</v>
      </c>
      <c r="F3955" s="174">
        <v>0.46947916666666667</v>
      </c>
      <c r="G3955">
        <v>2</v>
      </c>
      <c r="H3955" s="109" t="s">
        <v>1355</v>
      </c>
      <c r="I3955"/>
      <c r="AR3955">
        <v>46</v>
      </c>
      <c r="AS3955" t="str">
        <v>MICURA</v>
      </c>
      <c r="AT3955" t="str">
        <v>SHOTONWA KAYODE (MIC)</v>
      </c>
      <c r="AU3955" s="31">
        <v>44887</v>
      </c>
      <c r="AV3955" s="40">
        <v>0.25650462962962961</v>
      </c>
      <c r="BW3955">
        <v>439</v>
      </c>
      <c r="BX3955" t="str">
        <v>MICURA</v>
      </c>
      <c r="BY3955" t="str">
        <v>ODETAYO FEMI (MIC)</v>
      </c>
      <c r="BZ3955" s="31">
        <v>44883</v>
      </c>
      <c r="CA3955" s="40">
        <v>0.51491898148148152</v>
      </c>
      <c r="DB3955">
        <v>562</v>
      </c>
      <c r="DC3955" t="str">
        <v>ENGINEERING</v>
      </c>
      <c r="DD3955" t="str">
        <v>AWAM JOHN OKORO</v>
      </c>
      <c r="DE3955" s="31">
        <v>44884</v>
      </c>
      <c r="DF3955" s="40">
        <v>0.76846064814814818</v>
      </c>
    </row>
    <row r="3956" spans="1:110" x14ac:dyDescent="0.25">
      <c r="A3956" s="109" t="s">
        <v>2046</v>
      </c>
      <c r="B3956">
        <v>183</v>
      </c>
      <c r="C3956" s="109" t="s">
        <v>53</v>
      </c>
      <c r="D3956" s="109" t="s">
        <v>1802</v>
      </c>
      <c r="E3956" s="94">
        <v>44872</v>
      </c>
      <c r="F3956" s="174">
        <v>0.47001157407407407</v>
      </c>
      <c r="G3956">
        <v>2</v>
      </c>
      <c r="H3956" s="109" t="s">
        <v>1803</v>
      </c>
      <c r="I3956"/>
      <c r="AR3956">
        <v>47</v>
      </c>
      <c r="AS3956" t="str">
        <v>ENGINEERING</v>
      </c>
      <c r="AT3956" t="str">
        <v>ALUEDE  SUNDAY A. (ENGR</v>
      </c>
      <c r="AU3956" s="31">
        <v>44887</v>
      </c>
      <c r="AV3956" s="40">
        <v>0.25723379629629628</v>
      </c>
      <c r="BW3956">
        <v>440</v>
      </c>
      <c r="BX3956" t="str">
        <v>MICURA</v>
      </c>
      <c r="BY3956" t="str">
        <v>LIBERTY AROGUNDADE (MIC</v>
      </c>
      <c r="BZ3956" s="31">
        <v>44883</v>
      </c>
      <c r="CA3956" s="40">
        <v>0.51538194444444441</v>
      </c>
      <c r="DB3956">
        <v>563</v>
      </c>
      <c r="DC3956" t="str">
        <v>OPERATIONS</v>
      </c>
      <c r="DD3956" t="str">
        <v>ROTIMI JOSHUA S (OPS)</v>
      </c>
      <c r="DE3956" s="31">
        <v>44884</v>
      </c>
      <c r="DF3956" s="40">
        <v>0.76853009259259264</v>
      </c>
    </row>
    <row r="3957" spans="1:110" x14ac:dyDescent="0.25">
      <c r="A3957" s="109" t="s">
        <v>2046</v>
      </c>
      <c r="B3957">
        <v>184</v>
      </c>
      <c r="C3957" s="109" t="s">
        <v>53</v>
      </c>
      <c r="D3957" s="109" t="s">
        <v>1380</v>
      </c>
      <c r="E3957" s="94">
        <v>44872</v>
      </c>
      <c r="F3957" s="174">
        <v>0.47030092592592593</v>
      </c>
      <c r="G3957">
        <v>2</v>
      </c>
      <c r="H3957" s="109" t="s">
        <v>1381</v>
      </c>
      <c r="I3957">
        <v>5032047</v>
      </c>
      <c r="AR3957">
        <v>48</v>
      </c>
      <c r="AS3957" t="str">
        <v>ENGINEERING</v>
      </c>
      <c r="AT3957" t="str">
        <v>WILSON AGHWARE (ENGR)</v>
      </c>
      <c r="AU3957" s="31">
        <v>44887</v>
      </c>
      <c r="AV3957" s="40">
        <v>0.25771990740740741</v>
      </c>
      <c r="BW3957">
        <v>441</v>
      </c>
      <c r="BX3957" t="str">
        <v>MICURA</v>
      </c>
      <c r="BY3957" t="str">
        <v>IBOR IGRI ARCHIBONG (MI</v>
      </c>
      <c r="BZ3957" s="31">
        <v>44883</v>
      </c>
      <c r="CA3957" s="40">
        <v>0.51543981481481482</v>
      </c>
      <c r="DB3957">
        <v>564</v>
      </c>
      <c r="DC3957" t="str">
        <v>OPERATIONS</v>
      </c>
      <c r="DD3957" t="str">
        <v>BAMGBOYE AFEEZ (OPS)</v>
      </c>
      <c r="DE3957" s="31">
        <v>44884</v>
      </c>
      <c r="DF3957" s="40">
        <v>0.76862268518518517</v>
      </c>
    </row>
    <row r="3958" spans="1:110" x14ac:dyDescent="0.25">
      <c r="A3958" s="109" t="s">
        <v>2046</v>
      </c>
      <c r="B3958">
        <v>185</v>
      </c>
      <c r="C3958" s="109" t="s">
        <v>53</v>
      </c>
      <c r="D3958" s="109" t="s">
        <v>1440</v>
      </c>
      <c r="E3958" s="94">
        <v>44872</v>
      </c>
      <c r="F3958" s="174">
        <v>0.47039351851851852</v>
      </c>
      <c r="G3958">
        <v>2</v>
      </c>
      <c r="H3958" s="109" t="s">
        <v>1441</v>
      </c>
      <c r="I3958">
        <v>5461132</v>
      </c>
      <c r="AR3958">
        <v>49</v>
      </c>
      <c r="AS3958" t="str">
        <v>ENGINEERING</v>
      </c>
      <c r="AT3958" t="str">
        <v>NDUKWE JOHN O. (ENGR)</v>
      </c>
      <c r="AU3958" s="31">
        <v>44887</v>
      </c>
      <c r="AV3958" s="40">
        <v>0.25778935185185187</v>
      </c>
      <c r="BW3958">
        <v>442</v>
      </c>
      <c r="BX3958" t="str">
        <v>MICURA</v>
      </c>
      <c r="BY3958" t="str">
        <v>JOHN OJOBO  S.(MIC)</v>
      </c>
      <c r="BZ3958" s="31">
        <v>44883</v>
      </c>
      <c r="CA3958" s="40">
        <v>0.51550925925925928</v>
      </c>
      <c r="DB3958">
        <v>565</v>
      </c>
      <c r="DC3958" t="str">
        <v>OPERATIONS</v>
      </c>
      <c r="DD3958" t="str">
        <v>AMOO NAJEEM (OPS)</v>
      </c>
      <c r="DE3958" s="31">
        <v>44884</v>
      </c>
      <c r="DF3958" s="40">
        <v>0.76871527777777782</v>
      </c>
    </row>
    <row r="3959" spans="1:110" x14ac:dyDescent="0.25">
      <c r="A3959" s="109" t="s">
        <v>2046</v>
      </c>
      <c r="B3959">
        <v>186</v>
      </c>
      <c r="C3959" s="109" t="s">
        <v>53</v>
      </c>
      <c r="D3959" s="109" t="s">
        <v>1396</v>
      </c>
      <c r="E3959" s="94">
        <v>44872</v>
      </c>
      <c r="F3959" s="174">
        <v>0.4704861111111111</v>
      </c>
      <c r="G3959">
        <v>2</v>
      </c>
      <c r="H3959" s="109" t="s">
        <v>1397</v>
      </c>
      <c r="I3959">
        <v>14824036</v>
      </c>
      <c r="AR3959">
        <v>50</v>
      </c>
      <c r="AS3959" t="str">
        <v>ENGINEERING</v>
      </c>
      <c r="AT3959" t="str">
        <v>VICTOR EWELIM O. (ENGR)</v>
      </c>
      <c r="AU3959" s="31">
        <v>44887</v>
      </c>
      <c r="AV3959" s="40">
        <v>0.25812499999999999</v>
      </c>
      <c r="BW3959">
        <v>443</v>
      </c>
      <c r="BX3959" t="str">
        <v>MICURA</v>
      </c>
      <c r="BY3959" t="str">
        <v>IFEANYI OKAFOR (MIC)</v>
      </c>
      <c r="BZ3959" s="31">
        <v>44883</v>
      </c>
      <c r="CA3959" s="40">
        <v>0.51556712962962958</v>
      </c>
      <c r="DB3959">
        <v>566</v>
      </c>
      <c r="DC3959" t="str">
        <v>OPERATIONS</v>
      </c>
      <c r="DD3959" t="str">
        <v>OLATUNJI SAMUEL (OPS)</v>
      </c>
      <c r="DE3959" s="31">
        <v>44884</v>
      </c>
      <c r="DF3959" s="40">
        <v>0.76878472222222227</v>
      </c>
    </row>
    <row r="3960" spans="1:110" x14ac:dyDescent="0.25">
      <c r="A3960" s="109" t="s">
        <v>2046</v>
      </c>
      <c r="B3960">
        <v>187</v>
      </c>
      <c r="C3960" s="109" t="s">
        <v>56</v>
      </c>
      <c r="D3960" s="109" t="s">
        <v>1847</v>
      </c>
      <c r="E3960" s="94">
        <v>44872</v>
      </c>
      <c r="F3960" s="174">
        <v>0.47125</v>
      </c>
      <c r="G3960">
        <v>2</v>
      </c>
      <c r="H3960" s="109" t="s">
        <v>1848</v>
      </c>
      <c r="I3960"/>
      <c r="AR3960">
        <v>51</v>
      </c>
      <c r="AS3960" t="str">
        <v>OPERATIONS</v>
      </c>
      <c r="AT3960" t="str">
        <v>USMAN ADEMU</v>
      </c>
      <c r="AU3960" s="31">
        <v>44887</v>
      </c>
      <c r="AV3960" s="40">
        <v>0.25837962962962963</v>
      </c>
      <c r="BW3960">
        <v>444</v>
      </c>
      <c r="BX3960" t="str">
        <v>MICURA</v>
      </c>
      <c r="BY3960" t="str">
        <v>ABDULLAHI MOHAMMED (MIC</v>
      </c>
      <c r="BZ3960" s="31">
        <v>44883</v>
      </c>
      <c r="CA3960" s="40">
        <v>0.51563657407407404</v>
      </c>
      <c r="DB3960">
        <v>567</v>
      </c>
      <c r="DC3960" t="str">
        <v>ENGINEERING</v>
      </c>
      <c r="DD3960" t="str">
        <v>AJIBOYE LANRE (ENGR)</v>
      </c>
      <c r="DE3960" s="31">
        <v>44884</v>
      </c>
      <c r="DF3960" s="40">
        <v>0.76891203703703703</v>
      </c>
    </row>
    <row r="3961" spans="1:110" x14ac:dyDescent="0.25">
      <c r="A3961" s="109" t="s">
        <v>2046</v>
      </c>
      <c r="B3961">
        <v>188</v>
      </c>
      <c r="C3961" s="109" t="s">
        <v>53</v>
      </c>
      <c r="D3961" s="109" t="s">
        <v>1888</v>
      </c>
      <c r="E3961" s="94">
        <v>44872</v>
      </c>
      <c r="F3961" s="174">
        <v>0.47128472222222223</v>
      </c>
      <c r="G3961">
        <v>2</v>
      </c>
      <c r="H3961" s="109" t="s">
        <v>1889</v>
      </c>
      <c r="I3961">
        <v>6724155</v>
      </c>
      <c r="AR3961">
        <v>52</v>
      </c>
      <c r="AS3961" t="str">
        <v>ENGINEERING</v>
      </c>
      <c r="AT3961" t="str">
        <v>MATTHEW KABOWEI (ENGR)</v>
      </c>
      <c r="AU3961" s="31">
        <v>44887</v>
      </c>
      <c r="AV3961" s="40">
        <v>0.25849537037037035</v>
      </c>
      <c r="BW3961">
        <v>445</v>
      </c>
      <c r="BX3961" t="str">
        <v>MICURA</v>
      </c>
      <c r="BY3961" t="str">
        <v>BENJAMIN MAROMITAN (MIC</v>
      </c>
      <c r="BZ3961" s="31">
        <v>44883</v>
      </c>
      <c r="CA3961" s="40">
        <v>0.516087962962963</v>
      </c>
      <c r="DB3961">
        <v>568</v>
      </c>
      <c r="DC3961" t="str">
        <v>ENGINEERING</v>
      </c>
      <c r="DD3961" t="str">
        <v>MUNIRU M. IDOWU (ENGR)</v>
      </c>
      <c r="DE3961" s="31">
        <v>44884</v>
      </c>
      <c r="DF3961" s="40">
        <v>0.76898148148148149</v>
      </c>
    </row>
    <row r="3962" spans="1:110" x14ac:dyDescent="0.25">
      <c r="A3962" s="109" t="s">
        <v>2046</v>
      </c>
      <c r="B3962">
        <v>189</v>
      </c>
      <c r="C3962" s="109" t="s">
        <v>53</v>
      </c>
      <c r="D3962" s="109" t="s">
        <v>1382</v>
      </c>
      <c r="E3962" s="94">
        <v>44872</v>
      </c>
      <c r="F3962" s="174">
        <v>0.47137731481481482</v>
      </c>
      <c r="G3962">
        <v>2</v>
      </c>
      <c r="H3962" s="109" t="s">
        <v>1383</v>
      </c>
      <c r="I3962">
        <v>4865142</v>
      </c>
      <c r="AR3962">
        <v>53</v>
      </c>
      <c r="AS3962" t="str">
        <v>OPERATIONS</v>
      </c>
      <c r="AT3962" t="str">
        <v>ROTIMI JOSHUA S (OPS)</v>
      </c>
      <c r="AU3962" s="31">
        <v>44887</v>
      </c>
      <c r="AV3962" s="40">
        <v>0.25913194444444443</v>
      </c>
      <c r="BW3962">
        <v>446</v>
      </c>
      <c r="BX3962" t="str">
        <v>MICURA</v>
      </c>
      <c r="BY3962" t="str">
        <v>OFFEH EZEKIEL AJIRIO(MIC</v>
      </c>
      <c r="BZ3962" s="31">
        <v>44883</v>
      </c>
      <c r="CA3962" s="40">
        <v>0.51615740740740745</v>
      </c>
      <c r="DB3962">
        <v>569</v>
      </c>
      <c r="DC3962" t="str">
        <v>ENGINEERING</v>
      </c>
      <c r="DD3962" t="str">
        <v>SALISU ITODO (ENGR)</v>
      </c>
      <c r="DE3962" s="31">
        <v>44884</v>
      </c>
      <c r="DF3962" s="40">
        <v>0.7691203703703704</v>
      </c>
    </row>
    <row r="3963" spans="1:110" x14ac:dyDescent="0.25">
      <c r="A3963" s="109" t="s">
        <v>2046</v>
      </c>
      <c r="B3963">
        <v>190</v>
      </c>
      <c r="C3963" s="109" t="s">
        <v>21</v>
      </c>
      <c r="D3963" s="109" t="s">
        <v>1563</v>
      </c>
      <c r="E3963" s="94">
        <v>44872</v>
      </c>
      <c r="F3963" s="174">
        <v>0.47143518518518518</v>
      </c>
      <c r="G3963">
        <v>2</v>
      </c>
      <c r="H3963" s="109" t="s">
        <v>21</v>
      </c>
      <c r="I3963"/>
      <c r="AR3963">
        <v>54</v>
      </c>
      <c r="AS3963" t="str">
        <v>ENGINEERING</v>
      </c>
      <c r="AT3963" t="str">
        <v>POPOOLA OLUGBENGA (ENGR</v>
      </c>
      <c r="AU3963" s="31">
        <v>44887</v>
      </c>
      <c r="AV3963" s="40">
        <v>0.2603240740740741</v>
      </c>
      <c r="BW3963">
        <v>447</v>
      </c>
      <c r="BX3963" t="str">
        <v>MICURA</v>
      </c>
      <c r="BY3963" t="str">
        <v>BABATUNDE SAHEED (MIC)</v>
      </c>
      <c r="BZ3963" s="31">
        <v>44883</v>
      </c>
      <c r="CA3963" s="40">
        <v>0.51916666666666667</v>
      </c>
      <c r="DB3963">
        <v>570</v>
      </c>
      <c r="DC3963" t="str">
        <v>ENGINEERING</v>
      </c>
      <c r="DD3963" t="str">
        <v>EZEKIEL YUNANA (DRV)</v>
      </c>
      <c r="DE3963" s="31">
        <v>44884</v>
      </c>
      <c r="DF3963" s="40">
        <v>0.76951388888888894</v>
      </c>
    </row>
    <row r="3964" spans="1:110" x14ac:dyDescent="0.25">
      <c r="A3964" s="109" t="s">
        <v>2046</v>
      </c>
      <c r="B3964">
        <v>191</v>
      </c>
      <c r="C3964" s="109" t="s">
        <v>53</v>
      </c>
      <c r="D3964" s="109" t="s">
        <v>392</v>
      </c>
      <c r="E3964" s="94">
        <v>44872</v>
      </c>
      <c r="F3964" s="174">
        <v>0.47149305555555554</v>
      </c>
      <c r="G3964">
        <v>2</v>
      </c>
      <c r="H3964" s="109" t="s">
        <v>393</v>
      </c>
      <c r="I3964">
        <v>2716548</v>
      </c>
      <c r="AR3964">
        <v>55</v>
      </c>
      <c r="AS3964" t="str">
        <v>ENGINEERING</v>
      </c>
      <c r="AT3964" t="str">
        <v>APPOLUS O. FRANCIS (ENG</v>
      </c>
      <c r="AU3964" s="31">
        <v>44887</v>
      </c>
      <c r="AV3964" s="40">
        <v>0.2603935185185185</v>
      </c>
      <c r="BW3964">
        <v>448</v>
      </c>
      <c r="BX3964" t="str">
        <v>ENGINEERING</v>
      </c>
      <c r="BY3964" t="str">
        <v>OGUNGBEMI FEMI (ENGR)</v>
      </c>
      <c r="BZ3964" s="31">
        <v>44883</v>
      </c>
      <c r="CA3964" s="40">
        <v>0.51952546296296298</v>
      </c>
      <c r="DB3964">
        <v>571</v>
      </c>
      <c r="DC3964" t="str">
        <v>OPERATIONS</v>
      </c>
      <c r="DD3964" t="str">
        <v>PHILIP ECHEFU</v>
      </c>
      <c r="DE3964" s="31">
        <v>44884</v>
      </c>
      <c r="DF3964" s="40">
        <v>0.76965277777777774</v>
      </c>
    </row>
    <row r="3965" spans="1:110" x14ac:dyDescent="0.25">
      <c r="A3965" s="109" t="s">
        <v>2046</v>
      </c>
      <c r="B3965">
        <v>192</v>
      </c>
      <c r="C3965" s="109" t="s">
        <v>52</v>
      </c>
      <c r="D3965" s="109" t="s">
        <v>1306</v>
      </c>
      <c r="E3965" s="94">
        <v>44872</v>
      </c>
      <c r="F3965" s="174">
        <v>0.47232638888888889</v>
      </c>
      <c r="G3965">
        <v>2</v>
      </c>
      <c r="H3965" s="109" t="s">
        <v>1307</v>
      </c>
      <c r="I3965">
        <v>14942233</v>
      </c>
      <c r="AR3965">
        <v>56</v>
      </c>
      <c r="AS3965" t="str">
        <v>OPERATIONS</v>
      </c>
      <c r="AT3965" t="str">
        <v>KOLADE SOLOMON (OPS)</v>
      </c>
      <c r="AU3965" s="31">
        <v>44887</v>
      </c>
      <c r="AV3965" s="40">
        <v>0.26229166666666665</v>
      </c>
      <c r="BW3965">
        <v>449</v>
      </c>
      <c r="BX3965" t="str">
        <v>MICURA</v>
      </c>
      <c r="BY3965" t="str">
        <v>WASIU ADESHINA (MIC)</v>
      </c>
      <c r="BZ3965" s="31">
        <v>44883</v>
      </c>
      <c r="CA3965" s="40">
        <v>0.52043981481481483</v>
      </c>
      <c r="DB3965">
        <v>572</v>
      </c>
      <c r="DC3965" t="str">
        <v>MICURA</v>
      </c>
      <c r="DD3965" t="str">
        <v>ODUSANYA OLUWADARE (MIC)</v>
      </c>
      <c r="DE3965" s="31">
        <v>44884</v>
      </c>
      <c r="DF3965" s="40">
        <v>0.76982638888888888</v>
      </c>
    </row>
    <row r="3966" spans="1:110" x14ac:dyDescent="0.25">
      <c r="A3966" s="109" t="s">
        <v>2046</v>
      </c>
      <c r="B3966">
        <v>193</v>
      </c>
      <c r="C3966" s="109" t="s">
        <v>54</v>
      </c>
      <c r="D3966" s="109" t="s">
        <v>294</v>
      </c>
      <c r="E3966" s="94">
        <v>44872</v>
      </c>
      <c r="F3966" s="174">
        <v>0.47237268518518516</v>
      </c>
      <c r="G3966">
        <v>2</v>
      </c>
      <c r="H3966" s="109" t="s">
        <v>295</v>
      </c>
      <c r="I3966">
        <v>14958063</v>
      </c>
      <c r="AR3966">
        <v>57</v>
      </c>
      <c r="AS3966" t="str">
        <v>OPERATIONS</v>
      </c>
      <c r="AT3966" t="str">
        <v>EMMANUEL ANAGA (OPS)</v>
      </c>
      <c r="AU3966" s="31">
        <v>44887</v>
      </c>
      <c r="AV3966" s="40">
        <v>0.26237268518518519</v>
      </c>
      <c r="BW3966">
        <v>450</v>
      </c>
      <c r="BX3966" t="str">
        <v>OPERATIONS</v>
      </c>
      <c r="BY3966" t="str">
        <v>OGUNDEHIN SUNDAY D. (OPS</v>
      </c>
      <c r="BZ3966" s="31">
        <v>44883</v>
      </c>
      <c r="CA3966" s="40">
        <v>0.52056712962962959</v>
      </c>
      <c r="DB3966">
        <v>573</v>
      </c>
      <c r="DC3966" t="str">
        <v>FINANCE</v>
      </c>
      <c r="DD3966" t="str">
        <v>YUSUFF OLADIMEJI (FIN)</v>
      </c>
      <c r="DE3966" s="31">
        <v>44884</v>
      </c>
      <c r="DF3966" s="40">
        <v>0.76991898148148152</v>
      </c>
    </row>
    <row r="3967" spans="1:110" x14ac:dyDescent="0.25">
      <c r="A3967" s="109" t="s">
        <v>2046</v>
      </c>
      <c r="B3967">
        <v>194</v>
      </c>
      <c r="C3967" s="109" t="s">
        <v>53</v>
      </c>
      <c r="D3967" s="109" t="s">
        <v>1372</v>
      </c>
      <c r="E3967" s="94">
        <v>44872</v>
      </c>
      <c r="F3967" s="174">
        <v>0.47249999999999998</v>
      </c>
      <c r="G3967">
        <v>2</v>
      </c>
      <c r="H3967" s="109" t="s">
        <v>1373</v>
      </c>
      <c r="I3967">
        <v>5436748</v>
      </c>
      <c r="AR3967">
        <v>58</v>
      </c>
      <c r="AS3967" t="str">
        <v>MICURA</v>
      </c>
      <c r="AT3967" t="str">
        <v>AMOGO E. JOHNSON</v>
      </c>
      <c r="AU3967" s="31">
        <v>44887</v>
      </c>
      <c r="AV3967" s="40">
        <v>0.26273148148148145</v>
      </c>
      <c r="BW3967">
        <v>451</v>
      </c>
      <c r="BX3967" t="str">
        <v>MICURA</v>
      </c>
      <c r="BY3967" t="str">
        <v>ASAGUNLA SHOLA (MIC)</v>
      </c>
      <c r="BZ3967" s="31">
        <v>44883</v>
      </c>
      <c r="CA3967" s="40">
        <v>0.52063657407407404</v>
      </c>
      <c r="DB3967">
        <v>574</v>
      </c>
      <c r="DC3967" t="str">
        <v>MICURA</v>
      </c>
      <c r="DD3967" t="str">
        <v>PETER ADEDOKUN (MIC)</v>
      </c>
      <c r="DE3967" s="31">
        <v>44884</v>
      </c>
      <c r="DF3967" s="40">
        <v>0.76998842592592598</v>
      </c>
    </row>
    <row r="3968" spans="1:110" x14ac:dyDescent="0.25">
      <c r="A3968" s="109" t="s">
        <v>2046</v>
      </c>
      <c r="B3968">
        <v>195</v>
      </c>
      <c r="C3968" s="109" t="s">
        <v>53</v>
      </c>
      <c r="D3968" s="109" t="s">
        <v>1392</v>
      </c>
      <c r="E3968" s="94">
        <v>44872</v>
      </c>
      <c r="F3968" s="174">
        <v>0.4725462962962963</v>
      </c>
      <c r="G3968">
        <v>2</v>
      </c>
      <c r="H3968" s="109" t="s">
        <v>1393</v>
      </c>
      <c r="I3968">
        <v>4839809</v>
      </c>
      <c r="AR3968">
        <v>59</v>
      </c>
      <c r="AS3968" t="str">
        <v>MICURA</v>
      </c>
      <c r="AT3968" t="str">
        <v>NWAORDU MATTHEW</v>
      </c>
      <c r="AU3968" s="31">
        <v>44887</v>
      </c>
      <c r="AV3968" s="40">
        <v>0.26315972222222223</v>
      </c>
      <c r="BW3968">
        <v>452</v>
      </c>
      <c r="BX3968" t="str">
        <v>OPERATIONS</v>
      </c>
      <c r="BY3968" t="str">
        <v>UDENWA FELIX (OPS)</v>
      </c>
      <c r="BZ3968" s="31">
        <v>44883</v>
      </c>
      <c r="CA3968" s="40">
        <v>0.52218750000000003</v>
      </c>
      <c r="DB3968">
        <v>575</v>
      </c>
      <c r="DC3968" t="str">
        <v>MICURA</v>
      </c>
      <c r="DD3968" t="str">
        <v>ADETUNJI OLALEKAN (MIC)</v>
      </c>
      <c r="DE3968" s="31">
        <v>44884</v>
      </c>
      <c r="DF3968" s="40">
        <v>0.77004629629629628</v>
      </c>
    </row>
    <row r="3969" spans="1:110" x14ac:dyDescent="0.25">
      <c r="A3969" s="109" t="s">
        <v>2046</v>
      </c>
      <c r="B3969">
        <v>196</v>
      </c>
      <c r="C3969" s="109" t="s">
        <v>53</v>
      </c>
      <c r="D3969" s="109" t="s">
        <v>1025</v>
      </c>
      <c r="E3969" s="94">
        <v>44872</v>
      </c>
      <c r="F3969" s="174">
        <v>0.47258101851851853</v>
      </c>
      <c r="G3969">
        <v>2</v>
      </c>
      <c r="H3969" s="109" t="s">
        <v>1026</v>
      </c>
      <c r="I3969">
        <v>2856170</v>
      </c>
      <c r="AR3969">
        <v>60</v>
      </c>
      <c r="AS3969" t="str">
        <v>MICURA</v>
      </c>
      <c r="AT3969" t="str">
        <v>CASTRO GARUBA (MIC)</v>
      </c>
      <c r="AU3969" s="31">
        <v>44887</v>
      </c>
      <c r="AV3969" s="40">
        <v>0.26324074074074072</v>
      </c>
      <c r="BW3969">
        <v>453</v>
      </c>
      <c r="BX3969" t="str">
        <v>MICURA</v>
      </c>
      <c r="BY3969" t="str">
        <v>UMORI INNOCENT E.(MIC)</v>
      </c>
      <c r="BZ3969" s="31">
        <v>44883</v>
      </c>
      <c r="CA3969" s="40">
        <v>0.52377314814814813</v>
      </c>
      <c r="DB3969">
        <v>576</v>
      </c>
      <c r="DC3969" t="str">
        <v>MICURA</v>
      </c>
      <c r="DD3969" t="str">
        <v>ISMAILA ADEOSUN (MIC)</v>
      </c>
      <c r="DE3969" s="31">
        <v>44884</v>
      </c>
      <c r="DF3969" s="40">
        <v>0.77035879629629633</v>
      </c>
    </row>
    <row r="3970" spans="1:110" x14ac:dyDescent="0.25">
      <c r="A3970" s="109" t="s">
        <v>2046</v>
      </c>
      <c r="B3970">
        <v>197</v>
      </c>
      <c r="C3970" s="109" t="s">
        <v>21</v>
      </c>
      <c r="D3970" s="109" t="s">
        <v>1388</v>
      </c>
      <c r="E3970" s="94">
        <v>44872</v>
      </c>
      <c r="F3970" s="174">
        <v>0.47344907407407405</v>
      </c>
      <c r="G3970">
        <v>2</v>
      </c>
      <c r="H3970" s="109" t="s">
        <v>21</v>
      </c>
      <c r="I3970"/>
      <c r="AR3970">
        <v>61</v>
      </c>
      <c r="AS3970" t="str">
        <v>OPERATIONS</v>
      </c>
      <c r="AT3970" t="str">
        <v>EMODI EMEKA AMALA</v>
      </c>
      <c r="AU3970" s="31">
        <v>44887</v>
      </c>
      <c r="AV3970" s="40">
        <v>0.26351851851851854</v>
      </c>
      <c r="BW3970">
        <v>454</v>
      </c>
      <c r="BX3970" t="str">
        <v>ENGINEERING</v>
      </c>
      <c r="BY3970" t="str">
        <v>EJIMOGU ADOLPHUS (ENGR)</v>
      </c>
      <c r="BZ3970" s="31">
        <v>44883</v>
      </c>
      <c r="CA3970" s="40">
        <v>0.52444444444444449</v>
      </c>
      <c r="DB3970">
        <v>577</v>
      </c>
      <c r="DC3970" t="str">
        <v>OPERATIONS</v>
      </c>
      <c r="DD3970" t="str">
        <v>OKONJO CHUKS JAMES (OPS</v>
      </c>
      <c r="DE3970" s="31">
        <v>44884</v>
      </c>
      <c r="DF3970" s="40">
        <v>0.77061342592592597</v>
      </c>
    </row>
    <row r="3971" spans="1:110" x14ac:dyDescent="0.25">
      <c r="A3971" s="109" t="s">
        <v>2046</v>
      </c>
      <c r="B3971">
        <v>198</v>
      </c>
      <c r="C3971" s="109" t="s">
        <v>54</v>
      </c>
      <c r="D3971" s="109" t="s">
        <v>1606</v>
      </c>
      <c r="E3971" s="94">
        <v>44872</v>
      </c>
      <c r="F3971" s="174">
        <v>0.47348379629629628</v>
      </c>
      <c r="G3971">
        <v>2</v>
      </c>
      <c r="H3971" s="109" t="s">
        <v>1607</v>
      </c>
      <c r="I3971">
        <v>6722916</v>
      </c>
      <c r="AR3971">
        <v>62</v>
      </c>
      <c r="AS3971" t="str">
        <v>OPERATIONS</v>
      </c>
      <c r="AT3971" t="str">
        <v>BAMGBOYE AFEEZ (OPS)</v>
      </c>
      <c r="AU3971" s="31">
        <v>44887</v>
      </c>
      <c r="AV3971" s="40">
        <v>0.26371527777777776</v>
      </c>
      <c r="BW3971">
        <v>455</v>
      </c>
      <c r="BX3971" t="str">
        <v>ENGINEERING</v>
      </c>
      <c r="BY3971" t="str">
        <v>AJAYI ABIDEMI (ENGR)</v>
      </c>
      <c r="BZ3971" s="31">
        <v>44883</v>
      </c>
      <c r="CA3971" s="40">
        <v>0.52872685185185186</v>
      </c>
      <c r="DB3971">
        <v>578</v>
      </c>
      <c r="DC3971" t="str">
        <v>ENGINEERING</v>
      </c>
      <c r="DD3971" t="str">
        <v>ADEDEJI ADEYEMI (ENGR)</v>
      </c>
      <c r="DE3971" s="31">
        <v>44884</v>
      </c>
      <c r="DF3971" s="40">
        <v>0.77068287037037042</v>
      </c>
    </row>
    <row r="3972" spans="1:110" x14ac:dyDescent="0.25">
      <c r="A3972" s="109" t="s">
        <v>2046</v>
      </c>
      <c r="B3972">
        <v>199</v>
      </c>
      <c r="C3972" s="109" t="s">
        <v>52</v>
      </c>
      <c r="D3972" s="109" t="s">
        <v>1704</v>
      </c>
      <c r="E3972" s="94">
        <v>44872</v>
      </c>
      <c r="F3972" s="174">
        <v>0.47399305555555554</v>
      </c>
      <c r="G3972">
        <v>2</v>
      </c>
      <c r="H3972" s="109" t="s">
        <v>1705</v>
      </c>
      <c r="I3972">
        <v>5272883</v>
      </c>
      <c r="AR3972">
        <v>63</v>
      </c>
      <c r="AS3972" t="str">
        <v>OPERATIONS</v>
      </c>
      <c r="AT3972" t="str">
        <v>ICHADERE ONORIODE (OPS)</v>
      </c>
      <c r="AU3972" s="31">
        <v>44887</v>
      </c>
      <c r="AV3972" s="40">
        <v>0.2646296296296296</v>
      </c>
      <c r="BW3972">
        <v>456</v>
      </c>
      <c r="BX3972" t="str">
        <v>OLM</v>
      </c>
      <c r="BY3972" t="str">
        <v>NTAYI MOSES O. (DRV)</v>
      </c>
      <c r="BZ3972" s="31">
        <v>44883</v>
      </c>
      <c r="CA3972" s="40">
        <v>0.52894675925925927</v>
      </c>
      <c r="DB3972">
        <v>579</v>
      </c>
      <c r="DC3972" t="str">
        <v>MICURA</v>
      </c>
      <c r="DD3972" t="str">
        <v>RAPHAEL EWAWA (MIC)</v>
      </c>
      <c r="DE3972" s="31">
        <v>44884</v>
      </c>
      <c r="DF3972" s="40">
        <v>0.77074074074074073</v>
      </c>
    </row>
    <row r="3973" spans="1:110" x14ac:dyDescent="0.25">
      <c r="A3973" s="109" t="s">
        <v>2046</v>
      </c>
      <c r="B3973">
        <v>200</v>
      </c>
      <c r="C3973" s="109" t="s">
        <v>52</v>
      </c>
      <c r="D3973" s="109" t="s">
        <v>1250</v>
      </c>
      <c r="E3973" s="94">
        <v>44872</v>
      </c>
      <c r="F3973" s="174">
        <v>0.47403935185185186</v>
      </c>
      <c r="G3973">
        <v>2</v>
      </c>
      <c r="H3973" s="109" t="s">
        <v>1251</v>
      </c>
      <c r="I3973">
        <v>5409209</v>
      </c>
      <c r="AR3973">
        <v>64</v>
      </c>
      <c r="AS3973" t="str">
        <v>MICURA</v>
      </c>
      <c r="AT3973" t="str">
        <v>ROMANUS SUCCESS (MIC)</v>
      </c>
      <c r="AU3973" s="31">
        <v>44887</v>
      </c>
      <c r="AV3973" s="40">
        <v>0.26473379629629629</v>
      </c>
      <c r="BW3973">
        <v>457</v>
      </c>
      <c r="BX3973" t="str">
        <v>MICURA</v>
      </c>
      <c r="BY3973" t="str">
        <v>ABOLARIN KOLADE (MIC)</v>
      </c>
      <c r="BZ3973" s="31">
        <v>44883</v>
      </c>
      <c r="CA3973" s="40">
        <v>0.5298032407407407</v>
      </c>
      <c r="DB3973">
        <v>580</v>
      </c>
      <c r="DC3973" t="str">
        <v>ENGINEERING</v>
      </c>
      <c r="DD3973" t="str">
        <v>KENI A. CLEMENT (ENGR)</v>
      </c>
      <c r="DE3973" s="31">
        <v>44884</v>
      </c>
      <c r="DF3973" s="40">
        <v>0.77097222222222217</v>
      </c>
    </row>
    <row r="3974" spans="1:110" x14ac:dyDescent="0.25">
      <c r="A3974" s="109" t="s">
        <v>2046</v>
      </c>
      <c r="B3974">
        <v>201</v>
      </c>
      <c r="C3974" s="109" t="s">
        <v>53</v>
      </c>
      <c r="D3974" s="109" t="s">
        <v>1890</v>
      </c>
      <c r="E3974" s="94">
        <v>44872</v>
      </c>
      <c r="F3974" s="174">
        <v>0.4742824074074074</v>
      </c>
      <c r="G3974">
        <v>2</v>
      </c>
      <c r="H3974" s="109" t="s">
        <v>1891</v>
      </c>
      <c r="I3974"/>
      <c r="AR3974">
        <v>65</v>
      </c>
      <c r="AS3974" t="str">
        <v>MICURA</v>
      </c>
      <c r="AT3974" t="str">
        <v>ADESOJI OYEBANJI (MIC)</v>
      </c>
      <c r="AU3974" s="31">
        <v>44887</v>
      </c>
      <c r="AV3974" s="40">
        <v>0.26506944444444447</v>
      </c>
      <c r="BW3974">
        <v>458</v>
      </c>
      <c r="BX3974" t="str">
        <v>MICURA</v>
      </c>
      <c r="BY3974" t="str">
        <v>JIMOH OMOGBAI (MIC)</v>
      </c>
      <c r="BZ3974" s="31">
        <v>44883</v>
      </c>
      <c r="CA3974" s="40">
        <v>0.5298842592592593</v>
      </c>
      <c r="DB3974">
        <v>581</v>
      </c>
      <c r="DC3974" t="str">
        <v>ENGINEERING</v>
      </c>
      <c r="DD3974" t="str">
        <v>NDUKWE JOHN O. (ENGR)</v>
      </c>
      <c r="DE3974" s="31">
        <v>44884</v>
      </c>
      <c r="DF3974" s="40">
        <v>0.77103009259259259</v>
      </c>
    </row>
    <row r="3975" spans="1:110" x14ac:dyDescent="0.25">
      <c r="A3975" s="109" t="s">
        <v>2046</v>
      </c>
      <c r="B3975">
        <v>202</v>
      </c>
      <c r="C3975" s="109" t="s">
        <v>54</v>
      </c>
      <c r="D3975" s="109" t="s">
        <v>516</v>
      </c>
      <c r="E3975" s="94">
        <v>44872</v>
      </c>
      <c r="F3975" s="174">
        <v>0.47461805555555553</v>
      </c>
      <c r="G3975">
        <v>2</v>
      </c>
      <c r="H3975" s="109" t="s">
        <v>517</v>
      </c>
      <c r="I3975">
        <v>7284214</v>
      </c>
      <c r="AR3975">
        <v>66</v>
      </c>
      <c r="AS3975" t="str">
        <v>OPERATIONS</v>
      </c>
      <c r="AT3975" t="str">
        <v>EMUAYE IROSEYIKE (OPS)</v>
      </c>
      <c r="AU3975" s="31">
        <v>44887</v>
      </c>
      <c r="AV3975" s="40">
        <v>0.26616898148148149</v>
      </c>
      <c r="BW3975">
        <v>459</v>
      </c>
      <c r="BX3975" t="str">
        <v>COMMERCIAL</v>
      </c>
      <c r="BY3975" t="str">
        <v>AZODO CHINYERE (COMM)</v>
      </c>
      <c r="BZ3975" s="31">
        <v>44883</v>
      </c>
      <c r="CA3975" s="40">
        <v>0.53033564814814815</v>
      </c>
      <c r="DB3975">
        <v>582</v>
      </c>
      <c r="DC3975" t="str">
        <v>OPERATIONS</v>
      </c>
      <c r="DD3975" t="str">
        <v>ISIAKA LASISI (OPS)</v>
      </c>
      <c r="DE3975" s="31">
        <v>44884</v>
      </c>
      <c r="DF3975" s="40">
        <v>0.77111111111111108</v>
      </c>
    </row>
    <row r="3976" spans="1:110" x14ac:dyDescent="0.25">
      <c r="A3976" s="109" t="s">
        <v>2046</v>
      </c>
      <c r="B3976">
        <v>203</v>
      </c>
      <c r="C3976" s="109" t="s">
        <v>54</v>
      </c>
      <c r="D3976" s="109" t="s">
        <v>1356</v>
      </c>
      <c r="E3976" s="94">
        <v>44872</v>
      </c>
      <c r="F3976" s="174">
        <v>0.47475694444444444</v>
      </c>
      <c r="G3976">
        <v>2</v>
      </c>
      <c r="H3976" s="109" t="s">
        <v>1357</v>
      </c>
      <c r="I3976"/>
      <c r="AR3976">
        <v>67</v>
      </c>
      <c r="AS3976" t="str">
        <v>MICURA</v>
      </c>
      <c r="AT3976" t="str">
        <v>KAYODE ROTIMI E. (MIC)</v>
      </c>
      <c r="AU3976" s="31">
        <v>44887</v>
      </c>
      <c r="AV3976" s="40">
        <v>0.26666666666666666</v>
      </c>
      <c r="BW3976">
        <v>460</v>
      </c>
      <c r="BX3976" t="str">
        <v>GATE OPS</v>
      </c>
      <c r="BY3976" t="str">
        <v>NJOKU C. BENEDICT (GATE)</v>
      </c>
      <c r="BZ3976" s="31">
        <v>44883</v>
      </c>
      <c r="CA3976" s="40">
        <v>0.53188657407407403</v>
      </c>
      <c r="DB3976">
        <v>583</v>
      </c>
      <c r="DC3976" t="str">
        <v>MICURA</v>
      </c>
      <c r="DD3976" t="str">
        <v>ADENAYA OPEYEMI (MIC)</v>
      </c>
      <c r="DE3976" s="31">
        <v>44884</v>
      </c>
      <c r="DF3976" s="40">
        <v>0.7713888888888889</v>
      </c>
    </row>
    <row r="3977" spans="1:110" x14ac:dyDescent="0.25">
      <c r="A3977" s="109" t="s">
        <v>2046</v>
      </c>
      <c r="B3977">
        <v>204</v>
      </c>
      <c r="C3977" s="109" t="s">
        <v>53</v>
      </c>
      <c r="D3977" s="109" t="s">
        <v>458</v>
      </c>
      <c r="E3977" s="94">
        <v>44872</v>
      </c>
      <c r="F3977" s="174">
        <v>0.47568287037037038</v>
      </c>
      <c r="G3977">
        <v>2</v>
      </c>
      <c r="H3977" s="109" t="s">
        <v>459</v>
      </c>
      <c r="I3977">
        <v>3640426</v>
      </c>
      <c r="AR3977">
        <v>68</v>
      </c>
      <c r="AS3977" t="str">
        <v>MICURA</v>
      </c>
      <c r="AT3977" t="str">
        <v>KAMORU OLUWASEYI (MIC)</v>
      </c>
      <c r="AU3977" s="31">
        <v>44887</v>
      </c>
      <c r="AV3977" s="40">
        <v>0.26678240740740738</v>
      </c>
      <c r="BW3977">
        <v>461</v>
      </c>
      <c r="BX3977" t="str">
        <v>GATE OPS</v>
      </c>
      <c r="BY3977" t="str">
        <v>ODEYEMI COMFORT O (GATE</v>
      </c>
      <c r="BZ3977" s="31">
        <v>44883</v>
      </c>
      <c r="CA3977" s="40">
        <v>0.53197916666666667</v>
      </c>
      <c r="DB3977">
        <v>584</v>
      </c>
      <c r="DC3977" t="str">
        <v>GATE OPS</v>
      </c>
      <c r="DD3977" t="str">
        <v>CHIGBU UCHENNA (GATE)</v>
      </c>
      <c r="DE3977" s="31">
        <v>44884</v>
      </c>
      <c r="DF3977" s="40">
        <v>0.77145833333333336</v>
      </c>
    </row>
    <row r="3978" spans="1:110" x14ac:dyDescent="0.25">
      <c r="A3978" s="109" t="s">
        <v>2046</v>
      </c>
      <c r="B3978">
        <v>205</v>
      </c>
      <c r="C3978" s="109" t="s">
        <v>53</v>
      </c>
      <c r="D3978" s="109" t="s">
        <v>208</v>
      </c>
      <c r="E3978" s="94">
        <v>44872</v>
      </c>
      <c r="F3978" s="174">
        <v>0.47572916666666665</v>
      </c>
      <c r="G3978">
        <v>2</v>
      </c>
      <c r="H3978" s="109" t="s">
        <v>209</v>
      </c>
      <c r="I3978">
        <v>5500801</v>
      </c>
      <c r="AR3978">
        <v>69</v>
      </c>
      <c r="AS3978" t="str">
        <v>MICURA</v>
      </c>
      <c r="AT3978" t="str">
        <v>BASSEY AUSTINE (MICURA)</v>
      </c>
      <c r="AU3978" s="31">
        <v>44887</v>
      </c>
      <c r="AV3978" s="40">
        <v>0.26718750000000002</v>
      </c>
      <c r="BW3978">
        <v>462</v>
      </c>
      <c r="BX3978" t="str">
        <v>PLANNING</v>
      </c>
      <c r="BY3978" t="str">
        <v>AJIE GODWIN NDUDI (PLN)</v>
      </c>
      <c r="BZ3978" s="31">
        <v>44883</v>
      </c>
      <c r="CA3978" s="40">
        <v>0.53207175925925931</v>
      </c>
      <c r="DB3978">
        <v>585</v>
      </c>
      <c r="DC3978" t="str">
        <v>ENGINEERING</v>
      </c>
      <c r="DD3978" t="str">
        <v>ADEDOTUN KASALI (ENGR)</v>
      </c>
      <c r="DE3978" s="31">
        <v>44884</v>
      </c>
      <c r="DF3978" s="40">
        <v>0.77151620370370366</v>
      </c>
    </row>
    <row r="3979" spans="1:110" x14ac:dyDescent="0.25">
      <c r="A3979" s="109" t="s">
        <v>2046</v>
      </c>
      <c r="B3979">
        <v>206</v>
      </c>
      <c r="C3979" s="109" t="s">
        <v>54</v>
      </c>
      <c r="D3979" s="109" t="s">
        <v>1284</v>
      </c>
      <c r="E3979" s="94">
        <v>44872</v>
      </c>
      <c r="F3979" s="174">
        <v>0.4757986111111111</v>
      </c>
      <c r="G3979">
        <v>2</v>
      </c>
      <c r="H3979" s="109" t="s">
        <v>1285</v>
      </c>
      <c r="I3979">
        <v>5352274</v>
      </c>
      <c r="AR3979">
        <v>70</v>
      </c>
      <c r="AS3979" t="str">
        <v>MICURA</v>
      </c>
      <c r="AT3979" t="str">
        <v>OLATUNJI AKINLOYE J.(MIC</v>
      </c>
      <c r="AU3979" s="31">
        <v>44887</v>
      </c>
      <c r="AV3979" s="40">
        <v>0.26724537037037038</v>
      </c>
      <c r="BW3979">
        <v>463</v>
      </c>
      <c r="BX3979" t="str">
        <v>GATE OPS</v>
      </c>
      <c r="BY3979" t="str">
        <v>JANET GANDONU (GATE)</v>
      </c>
      <c r="BZ3979" s="31">
        <v>44883</v>
      </c>
      <c r="CA3979" s="40">
        <v>0.53214120370370366</v>
      </c>
      <c r="DB3979">
        <v>586</v>
      </c>
      <c r="DC3979" t="str">
        <v>ENGINEERING</v>
      </c>
      <c r="DD3979" t="str">
        <v>OLAGUNJU AJIBOLA (ENGR)</v>
      </c>
      <c r="DE3979" s="31">
        <v>44884</v>
      </c>
      <c r="DF3979" s="40">
        <v>0.77159722222222227</v>
      </c>
    </row>
    <row r="3980" spans="1:110" x14ac:dyDescent="0.25">
      <c r="A3980" s="109" t="s">
        <v>2046</v>
      </c>
      <c r="B3980">
        <v>207</v>
      </c>
      <c r="C3980" s="109" t="s">
        <v>53</v>
      </c>
      <c r="D3980" s="109" t="s">
        <v>1286</v>
      </c>
      <c r="E3980" s="94">
        <v>44872</v>
      </c>
      <c r="F3980" s="174">
        <v>0.47591435185185182</v>
      </c>
      <c r="G3980">
        <v>2</v>
      </c>
      <c r="H3980" s="109" t="s">
        <v>1287</v>
      </c>
      <c r="I3980"/>
      <c r="AR3980">
        <v>71</v>
      </c>
      <c r="AS3980" t="str">
        <v>OPERATIONS</v>
      </c>
      <c r="AT3980" t="str">
        <v>ADEYEMI TOPE (OPS)</v>
      </c>
      <c r="AU3980" s="31">
        <v>44887</v>
      </c>
      <c r="AV3980" s="40">
        <v>0.26765046296296297</v>
      </c>
      <c r="BW3980">
        <v>464</v>
      </c>
      <c r="BX3980" t="str">
        <v>OPERATIONS</v>
      </c>
      <c r="BY3980" t="str">
        <v>OGUH UCHENNA R. (OPS)</v>
      </c>
      <c r="BZ3980" s="31">
        <v>44883</v>
      </c>
      <c r="CA3980" s="40">
        <v>0.53221064814814811</v>
      </c>
      <c r="DB3980">
        <v>587</v>
      </c>
      <c r="DC3980" t="str">
        <v>ENGINEERING</v>
      </c>
      <c r="DD3980" t="str">
        <v>UWADINMA UGOCHUKWU  (EN</v>
      </c>
      <c r="DE3980" s="31">
        <v>44884</v>
      </c>
      <c r="DF3980" s="40">
        <v>0.77165509259259257</v>
      </c>
    </row>
    <row r="3981" spans="1:110" x14ac:dyDescent="0.25">
      <c r="A3981" s="109" t="s">
        <v>2046</v>
      </c>
      <c r="B3981">
        <v>208</v>
      </c>
      <c r="C3981" s="109" t="s">
        <v>53</v>
      </c>
      <c r="D3981" s="109" t="s">
        <v>518</v>
      </c>
      <c r="E3981" s="94">
        <v>44872</v>
      </c>
      <c r="F3981" s="174">
        <v>0.47596064814814815</v>
      </c>
      <c r="G3981">
        <v>2</v>
      </c>
      <c r="H3981" s="109" t="s">
        <v>519</v>
      </c>
      <c r="I3981"/>
      <c r="AR3981">
        <v>72</v>
      </c>
      <c r="AS3981" t="str">
        <v>ENGINEERING</v>
      </c>
      <c r="AT3981" t="str">
        <v>ADENIYI ADEYEMI (ENGR)</v>
      </c>
      <c r="AU3981" s="31">
        <v>44887</v>
      </c>
      <c r="AV3981" s="40">
        <v>0.26792824074074073</v>
      </c>
      <c r="BW3981">
        <v>465</v>
      </c>
      <c r="BX3981" t="str">
        <v>GATE OPS</v>
      </c>
      <c r="BY3981" t="str">
        <v>OJUDERI MARY (GATE)</v>
      </c>
      <c r="BZ3981" s="31">
        <v>44883</v>
      </c>
      <c r="CA3981" s="40">
        <v>0.53226851851851853</v>
      </c>
      <c r="DB3981">
        <v>588</v>
      </c>
      <c r="DC3981" t="str">
        <v>OPERATIONS</v>
      </c>
      <c r="DD3981" t="str">
        <v>AWALITE CHIJIOKE</v>
      </c>
      <c r="DE3981" s="31">
        <v>44884</v>
      </c>
      <c r="DF3981" s="40">
        <v>0.7718518518518519</v>
      </c>
    </row>
    <row r="3982" spans="1:110" x14ac:dyDescent="0.25">
      <c r="A3982" s="109" t="s">
        <v>2046</v>
      </c>
      <c r="B3982">
        <v>209</v>
      </c>
      <c r="C3982" s="109" t="s">
        <v>53</v>
      </c>
      <c r="D3982" s="109" t="s">
        <v>316</v>
      </c>
      <c r="E3982" s="94">
        <v>44872</v>
      </c>
      <c r="F3982" s="174">
        <v>0.47662037037037036</v>
      </c>
      <c r="G3982">
        <v>2</v>
      </c>
      <c r="H3982" s="109" t="s">
        <v>317</v>
      </c>
      <c r="I3982">
        <v>2166829</v>
      </c>
      <c r="AR3982">
        <v>73</v>
      </c>
      <c r="AS3982" t="str">
        <v>OPERATIONS</v>
      </c>
      <c r="AT3982" t="str">
        <v>OLIKA CYRIL UCHE (OPS)</v>
      </c>
      <c r="AU3982" s="31">
        <v>44887</v>
      </c>
      <c r="AV3982" s="40">
        <v>0.26822916666666669</v>
      </c>
      <c r="BW3982">
        <v>466</v>
      </c>
      <c r="BX3982" t="str">
        <v>GATE OPS</v>
      </c>
      <c r="BY3982" t="str">
        <v>UZOMA MARVELOUS</v>
      </c>
      <c r="BZ3982" s="31">
        <v>44883</v>
      </c>
      <c r="CA3982" s="40">
        <v>0.53233796296296299</v>
      </c>
      <c r="DB3982">
        <v>589</v>
      </c>
      <c r="DC3982" t="str">
        <v>OPERATIONS</v>
      </c>
      <c r="DD3982" t="str">
        <v>EZE ANTHONY (OPS)</v>
      </c>
      <c r="DE3982" s="31">
        <v>44884</v>
      </c>
      <c r="DF3982" s="40">
        <v>0.77192129629629624</v>
      </c>
    </row>
    <row r="3983" spans="1:110" x14ac:dyDescent="0.25">
      <c r="A3983" s="109" t="s">
        <v>2046</v>
      </c>
      <c r="B3983">
        <v>210</v>
      </c>
      <c r="C3983" s="109" t="s">
        <v>53</v>
      </c>
      <c r="D3983" s="109" t="s">
        <v>1442</v>
      </c>
      <c r="E3983" s="94">
        <v>44872</v>
      </c>
      <c r="F3983" s="174">
        <v>0.47708333333333336</v>
      </c>
      <c r="G3983">
        <v>2</v>
      </c>
      <c r="H3983" s="109" t="s">
        <v>1443</v>
      </c>
      <c r="I3983">
        <v>5436663</v>
      </c>
      <c r="AR3983">
        <v>74</v>
      </c>
      <c r="AS3983" t="str">
        <v>MICURA</v>
      </c>
      <c r="AT3983" t="str">
        <v>OMONIYI OWOLABI (MIC)</v>
      </c>
      <c r="AU3983" s="31">
        <v>44887</v>
      </c>
      <c r="AV3983" s="40">
        <v>0.26844907407407409</v>
      </c>
      <c r="BW3983">
        <v>467</v>
      </c>
      <c r="BX3983" t="str">
        <v>GATE OPS</v>
      </c>
      <c r="BY3983" t="str">
        <v>UMEUWA IFEANYI (GATE)</v>
      </c>
      <c r="BZ3983" s="31">
        <v>44883</v>
      </c>
      <c r="CA3983" s="40">
        <v>0.53240740740740744</v>
      </c>
      <c r="DB3983">
        <v>590</v>
      </c>
      <c r="DC3983" t="str">
        <v>OPERATIONS</v>
      </c>
      <c r="DD3983" t="str">
        <v>OKALA SAMSON (MIC)</v>
      </c>
      <c r="DE3983" s="31">
        <v>44884</v>
      </c>
      <c r="DF3983" s="40">
        <v>0.7719907407407407</v>
      </c>
    </row>
    <row r="3984" spans="1:110" x14ac:dyDescent="0.25">
      <c r="A3984" s="109" t="s">
        <v>2046</v>
      </c>
      <c r="B3984">
        <v>211</v>
      </c>
      <c r="C3984" s="109" t="s">
        <v>21</v>
      </c>
      <c r="D3984" s="109" t="s">
        <v>1033</v>
      </c>
      <c r="E3984" s="94">
        <v>44872</v>
      </c>
      <c r="F3984" s="174">
        <v>0.47747685185185185</v>
      </c>
      <c r="G3984">
        <v>2</v>
      </c>
      <c r="H3984" s="109" t="s">
        <v>950</v>
      </c>
      <c r="I3984"/>
      <c r="AR3984">
        <v>75</v>
      </c>
      <c r="AS3984" t="str">
        <v>OPERATIONS</v>
      </c>
      <c r="AT3984" t="str">
        <v>IBIRONKE OLUMIDE (OPS)</v>
      </c>
      <c r="AU3984" s="31">
        <v>44887</v>
      </c>
      <c r="AV3984" s="40">
        <v>0.26861111111111113</v>
      </c>
      <c r="BW3984">
        <v>468</v>
      </c>
      <c r="BX3984" t="str">
        <v>ENGINEERING</v>
      </c>
      <c r="BY3984" t="str">
        <v>FALE AHMED (ENGR)</v>
      </c>
      <c r="BZ3984" s="31">
        <v>44883</v>
      </c>
      <c r="CA3984" s="40">
        <v>0.53447916666666662</v>
      </c>
      <c r="DB3984">
        <v>591</v>
      </c>
      <c r="DC3984" t="str">
        <v>OPERATIONS</v>
      </c>
      <c r="DD3984" t="str">
        <v>OLANREWAJU SULAIMAN (OP</v>
      </c>
      <c r="DE3984" s="31">
        <v>44884</v>
      </c>
      <c r="DF3984" s="40">
        <v>0.77270833333333333</v>
      </c>
    </row>
    <row r="3985" spans="1:110" x14ac:dyDescent="0.25">
      <c r="A3985" s="109" t="s">
        <v>2046</v>
      </c>
      <c r="B3985">
        <v>212</v>
      </c>
      <c r="C3985" s="109" t="s">
        <v>21</v>
      </c>
      <c r="D3985" s="109" t="s">
        <v>1363</v>
      </c>
      <c r="E3985" s="94">
        <v>44872</v>
      </c>
      <c r="F3985" s="174">
        <v>0.47752314814814817</v>
      </c>
      <c r="G3985">
        <v>2</v>
      </c>
      <c r="H3985" s="109" t="s">
        <v>21</v>
      </c>
      <c r="I3985"/>
      <c r="AR3985">
        <v>76</v>
      </c>
      <c r="AS3985" t="str">
        <v>OPERATIONS</v>
      </c>
      <c r="AT3985" t="str">
        <v>ODEY JOSEPH (OPS)</v>
      </c>
      <c r="AU3985" s="31">
        <v>44887</v>
      </c>
      <c r="AV3985" s="40">
        <v>0.26866898148148149</v>
      </c>
      <c r="BW3985">
        <v>469</v>
      </c>
      <c r="BX3985" t="str">
        <v>ENGINEERING</v>
      </c>
      <c r="BY3985" t="str">
        <v>BOMBOM MARK BISONG (ENG</v>
      </c>
      <c r="BZ3985" s="31">
        <v>44883</v>
      </c>
      <c r="CA3985" s="40">
        <v>0.53454861111111107</v>
      </c>
      <c r="DB3985">
        <v>592</v>
      </c>
      <c r="DC3985" t="str">
        <v>MICURA</v>
      </c>
      <c r="DD3985" t="str">
        <v>HALILU ISIAKA</v>
      </c>
      <c r="DE3985" s="31">
        <v>44884</v>
      </c>
      <c r="DF3985" s="40">
        <v>0.77277777777777779</v>
      </c>
    </row>
    <row r="3986" spans="1:110" x14ac:dyDescent="0.25">
      <c r="A3986" s="109" t="s">
        <v>2046</v>
      </c>
      <c r="B3986">
        <v>213</v>
      </c>
      <c r="C3986" s="109" t="s">
        <v>53</v>
      </c>
      <c r="D3986" s="109" t="s">
        <v>1810</v>
      </c>
      <c r="E3986" s="94">
        <v>44872</v>
      </c>
      <c r="F3986" s="174">
        <v>0.47763888888888889</v>
      </c>
      <c r="G3986">
        <v>2</v>
      </c>
      <c r="H3986" s="109" t="s">
        <v>1811</v>
      </c>
      <c r="I3986"/>
      <c r="AR3986">
        <v>77</v>
      </c>
      <c r="AS3986" t="str">
        <v>MICURA</v>
      </c>
      <c r="AT3986" t="str">
        <v>IRANLOYE OLADOYE M.(MIC)</v>
      </c>
      <c r="AU3986" s="31">
        <v>44887</v>
      </c>
      <c r="AV3986" s="40">
        <v>0.26876157407407408</v>
      </c>
      <c r="BW3986">
        <v>470</v>
      </c>
      <c r="BX3986" t="str">
        <v>ENGINEERING</v>
      </c>
      <c r="BY3986" t="str">
        <v>OGBOLU MICHAEL (ENGR)</v>
      </c>
      <c r="BZ3986" s="31">
        <v>44883</v>
      </c>
      <c r="CA3986" s="40">
        <v>0.53461805555555553</v>
      </c>
      <c r="DB3986">
        <v>593</v>
      </c>
      <c r="DC3986" t="str">
        <v>PLANNING</v>
      </c>
      <c r="DD3986" t="str">
        <v>UKUTE CHUKWUKA (MIC)</v>
      </c>
      <c r="DE3986" s="31">
        <v>44884</v>
      </c>
      <c r="DF3986" s="40">
        <v>0.77287037037037032</v>
      </c>
    </row>
    <row r="3987" spans="1:110" x14ac:dyDescent="0.25">
      <c r="A3987" s="109" t="s">
        <v>2046</v>
      </c>
      <c r="B3987">
        <v>214</v>
      </c>
      <c r="C3987" s="109" t="s">
        <v>53</v>
      </c>
      <c r="D3987" s="109" t="s">
        <v>1919</v>
      </c>
      <c r="E3987" s="94">
        <v>44872</v>
      </c>
      <c r="F3987" s="174">
        <v>0.47810185185185183</v>
      </c>
      <c r="G3987">
        <v>2</v>
      </c>
      <c r="H3987" s="109" t="s">
        <v>1920</v>
      </c>
      <c r="I3987"/>
      <c r="AR3987">
        <v>78</v>
      </c>
      <c r="AS3987" t="str">
        <v>MICURA</v>
      </c>
      <c r="AT3987" t="str">
        <v>OLADIMEJI ADESOLA (MIC)</v>
      </c>
      <c r="AU3987" s="31">
        <v>44887</v>
      </c>
      <c r="AV3987" s="40">
        <v>0.26927083333333335</v>
      </c>
      <c r="BW3987">
        <v>471</v>
      </c>
      <c r="BX3987" t="str">
        <v>ENGINEERING</v>
      </c>
      <c r="BY3987" t="str">
        <v>ABDULWAHAB LUQMAN</v>
      </c>
      <c r="BZ3987" s="31">
        <v>44883</v>
      </c>
      <c r="CA3987" s="40">
        <v>0.53467592592592594</v>
      </c>
      <c r="DB3987">
        <v>594</v>
      </c>
      <c r="DC3987" t="str">
        <v>OPERATIONS</v>
      </c>
      <c r="DD3987" t="str">
        <v>OKERE WISDOM C. (OPS)</v>
      </c>
      <c r="DE3987" s="31">
        <v>44884</v>
      </c>
      <c r="DF3987" s="40">
        <v>0.77292824074074074</v>
      </c>
    </row>
    <row r="3988" spans="1:110" x14ac:dyDescent="0.25">
      <c r="A3988" s="109" t="s">
        <v>2046</v>
      </c>
      <c r="B3988">
        <v>215</v>
      </c>
      <c r="C3988" s="109" t="s">
        <v>52</v>
      </c>
      <c r="D3988" s="109" t="s">
        <v>1698</v>
      </c>
      <c r="E3988" s="94">
        <v>44872</v>
      </c>
      <c r="F3988" s="174">
        <v>0.47850694444444447</v>
      </c>
      <c r="G3988">
        <v>2</v>
      </c>
      <c r="H3988" s="109" t="s">
        <v>1699</v>
      </c>
      <c r="I3988">
        <v>3620654</v>
      </c>
      <c r="AR3988">
        <v>79</v>
      </c>
      <c r="AS3988" t="str">
        <v>MICURA</v>
      </c>
      <c r="AT3988" t="str">
        <v>EKIYOYO JAMIU A. (MIC)</v>
      </c>
      <c r="AU3988" s="31">
        <v>44887</v>
      </c>
      <c r="AV3988" s="40">
        <v>0.26935185185185184</v>
      </c>
      <c r="BW3988">
        <v>472</v>
      </c>
      <c r="BX3988" t="str">
        <v>OLM</v>
      </c>
      <c r="BY3988" t="str">
        <v>ARIKAWE ABAYOMI (OLM)</v>
      </c>
      <c r="BZ3988" s="31">
        <v>44883</v>
      </c>
      <c r="CA3988" s="40">
        <v>0.53741898148148148</v>
      </c>
      <c r="DB3988">
        <v>595</v>
      </c>
      <c r="DC3988" t="str">
        <v>MICURA</v>
      </c>
      <c r="DD3988" t="str">
        <v>CHIKERE CHUBUZOR(MIC)</v>
      </c>
      <c r="DE3988" s="31">
        <v>44884</v>
      </c>
      <c r="DF3988" s="40">
        <v>0.77311342592592591</v>
      </c>
    </row>
    <row r="3989" spans="1:110" x14ac:dyDescent="0.25">
      <c r="A3989" s="109" t="s">
        <v>2046</v>
      </c>
      <c r="B3989">
        <v>216</v>
      </c>
      <c r="C3989" s="109" t="s">
        <v>54</v>
      </c>
      <c r="D3989" s="109" t="s">
        <v>1788</v>
      </c>
      <c r="E3989" s="94">
        <v>44872</v>
      </c>
      <c r="F3989" s="174">
        <v>0.47857638888888887</v>
      </c>
      <c r="G3989">
        <v>2</v>
      </c>
      <c r="H3989" s="109" t="s">
        <v>1789</v>
      </c>
      <c r="I3989">
        <v>3682230</v>
      </c>
      <c r="AR3989">
        <v>80</v>
      </c>
      <c r="AS3989" t="str">
        <v>MICURA</v>
      </c>
      <c r="AT3989" t="str">
        <v>MOYEGUN ADEKUNLE (MIC)</v>
      </c>
      <c r="AU3989" s="31">
        <v>44887</v>
      </c>
      <c r="AV3989" s="40">
        <v>0.26969907407407406</v>
      </c>
      <c r="BW3989">
        <v>473</v>
      </c>
      <c r="BX3989" t="str">
        <v>ENGINEERING</v>
      </c>
      <c r="BY3989" t="str">
        <v>VICTOR AIGBONOHAN (ENGR</v>
      </c>
      <c r="BZ3989" s="31">
        <v>44883</v>
      </c>
      <c r="CA3989" s="40">
        <v>0.54002314814814811</v>
      </c>
      <c r="DB3989">
        <v>596</v>
      </c>
      <c r="DC3989" t="str">
        <v>MICURA</v>
      </c>
      <c r="DD3989" t="str">
        <v>AKPEBE DANIEL (MIC)</v>
      </c>
      <c r="DE3989" s="31">
        <v>44884</v>
      </c>
      <c r="DF3989" s="40">
        <v>0.77320601851851856</v>
      </c>
    </row>
    <row r="3990" spans="1:110" x14ac:dyDescent="0.25">
      <c r="A3990" s="109" t="s">
        <v>2046</v>
      </c>
      <c r="B3990">
        <v>217</v>
      </c>
      <c r="C3990" s="109" t="s">
        <v>53</v>
      </c>
      <c r="D3990" s="109" t="s">
        <v>1944</v>
      </c>
      <c r="E3990" s="94">
        <v>44872</v>
      </c>
      <c r="F3990" s="174">
        <v>0.47902777777777777</v>
      </c>
      <c r="G3990">
        <v>2</v>
      </c>
      <c r="H3990" s="109" t="s">
        <v>1945</v>
      </c>
      <c r="I3990"/>
      <c r="AR3990">
        <v>81</v>
      </c>
      <c r="AS3990" t="str">
        <v>OPERATIONS</v>
      </c>
      <c r="AT3990" t="str">
        <v>ABDULRASAK ADEBAYO</v>
      </c>
      <c r="AU3990" s="31">
        <v>44887</v>
      </c>
      <c r="AV3990" s="40">
        <v>0.26986111111111111</v>
      </c>
      <c r="BW3990">
        <v>474</v>
      </c>
      <c r="BX3990" t="str">
        <v>OPERATIONS</v>
      </c>
      <c r="BY3990" t="str">
        <v>ADUBOR CHRISTIAN (OPS)</v>
      </c>
      <c r="BZ3990" s="31">
        <v>44883</v>
      </c>
      <c r="CA3990" s="40">
        <v>0.54534722222222221</v>
      </c>
      <c r="DB3990">
        <v>597</v>
      </c>
      <c r="DC3990" t="str">
        <v>OPERATIONS</v>
      </c>
      <c r="DD3990" t="str">
        <v>ALATISHE JOHN (OPS)</v>
      </c>
      <c r="DE3990" s="31">
        <v>44884</v>
      </c>
      <c r="DF3990" s="40">
        <v>0.77357638888888891</v>
      </c>
    </row>
    <row r="3991" spans="1:110" x14ac:dyDescent="0.25">
      <c r="A3991" s="109" t="s">
        <v>2046</v>
      </c>
      <c r="B3991">
        <v>218</v>
      </c>
      <c r="C3991" s="109" t="s">
        <v>53</v>
      </c>
      <c r="D3991" s="109" t="s">
        <v>1495</v>
      </c>
      <c r="E3991" s="94">
        <v>44872</v>
      </c>
      <c r="F3991" s="174">
        <v>0.4790740740740741</v>
      </c>
      <c r="G3991">
        <v>2</v>
      </c>
      <c r="H3991" s="109" t="s">
        <v>1496</v>
      </c>
      <c r="I3991"/>
      <c r="AR3991">
        <v>82</v>
      </c>
      <c r="AS3991" t="str">
        <v>OPERATIONS</v>
      </c>
      <c r="AT3991" t="str">
        <v>AKPODAMURE EJIRO J. (MI</v>
      </c>
      <c r="AU3991" s="31">
        <v>44887</v>
      </c>
      <c r="AV3991" s="40">
        <v>0.26994212962962966</v>
      </c>
      <c r="BW3991">
        <v>475</v>
      </c>
      <c r="BX3991" t="str">
        <v>MICURA</v>
      </c>
      <c r="BY3991" t="str">
        <v>SAMUEL UWAEME (MIC)</v>
      </c>
      <c r="BZ3991" s="31">
        <v>44883</v>
      </c>
      <c r="CA3991" s="40">
        <v>0.54991898148148144</v>
      </c>
      <c r="DB3991">
        <v>598</v>
      </c>
      <c r="DC3991" t="str">
        <v>OPERATIONS</v>
      </c>
      <c r="DD3991" t="str">
        <v>JOHNNY OKON (OPS)</v>
      </c>
      <c r="DE3991" s="31">
        <v>44884</v>
      </c>
      <c r="DF3991" s="40">
        <v>0.77401620370370372</v>
      </c>
    </row>
    <row r="3992" spans="1:110" x14ac:dyDescent="0.25">
      <c r="A3992" s="109" t="s">
        <v>2046</v>
      </c>
      <c r="B3992">
        <v>219</v>
      </c>
      <c r="C3992" s="109" t="s">
        <v>52</v>
      </c>
      <c r="D3992" s="109" t="s">
        <v>230</v>
      </c>
      <c r="E3992" s="94">
        <v>44872</v>
      </c>
      <c r="F3992" s="174">
        <v>0.47910879629629627</v>
      </c>
      <c r="G3992">
        <v>2</v>
      </c>
      <c r="H3992" s="109" t="s">
        <v>231</v>
      </c>
      <c r="I3992">
        <v>7350174</v>
      </c>
      <c r="AR3992">
        <v>83</v>
      </c>
      <c r="AS3992" t="str">
        <v>ENGINEERING</v>
      </c>
      <c r="AT3992" t="str">
        <v>EZE OKECHUKWU (ENG)</v>
      </c>
      <c r="AU3992" s="31">
        <v>44887</v>
      </c>
      <c r="AV3992" s="40">
        <v>0.27002314814814815</v>
      </c>
      <c r="BW3992">
        <v>476</v>
      </c>
      <c r="BX3992" t="str">
        <v>CONTRACTOR</v>
      </c>
      <c r="BY3992" t="str">
        <v>NWANGWA CHEMBALINE (PTA)</v>
      </c>
      <c r="BZ3992" s="31">
        <v>44883</v>
      </c>
      <c r="CA3992" s="40">
        <v>0.55040509259259263</v>
      </c>
      <c r="DB3992">
        <v>599</v>
      </c>
      <c r="DC3992" t="str">
        <v>ENGINEERING</v>
      </c>
      <c r="DD3992" t="str">
        <v>EZE OKECHUKWU (ENG)</v>
      </c>
      <c r="DE3992" s="31">
        <v>44884</v>
      </c>
      <c r="DF3992" s="40">
        <v>0.7741203703703704</v>
      </c>
    </row>
    <row r="3993" spans="1:110" x14ac:dyDescent="0.25">
      <c r="A3993" s="109" t="s">
        <v>2046</v>
      </c>
      <c r="B3993">
        <v>220</v>
      </c>
      <c r="C3993" s="109" t="s">
        <v>54</v>
      </c>
      <c r="D3993" s="109" t="s">
        <v>645</v>
      </c>
      <c r="E3993" s="94">
        <v>44872</v>
      </c>
      <c r="F3993" s="174">
        <v>0.47918981481481482</v>
      </c>
      <c r="G3993">
        <v>2</v>
      </c>
      <c r="H3993" s="109" t="s">
        <v>646</v>
      </c>
      <c r="I3993"/>
      <c r="AR3993">
        <v>84</v>
      </c>
      <c r="AS3993" t="str">
        <v>OPERATIONS</v>
      </c>
      <c r="AT3993" t="str">
        <v>RAFIU KADIRI (OPS)</v>
      </c>
      <c r="AU3993" s="31">
        <v>44887</v>
      </c>
      <c r="AV3993" s="40">
        <v>0.27009259259259261</v>
      </c>
      <c r="BW3993">
        <v>477</v>
      </c>
      <c r="BX3993" t="str">
        <v>CONTRACTOR</v>
      </c>
      <c r="BY3993" t="str">
        <v>MANASEH JACKSON (PTA)</v>
      </c>
      <c r="BZ3993" s="31">
        <v>44883</v>
      </c>
      <c r="CA3993" s="40">
        <v>0.55055555555555558</v>
      </c>
      <c r="DB3993">
        <v>600</v>
      </c>
      <c r="DC3993" t="str">
        <v>MICURA</v>
      </c>
      <c r="DD3993" t="str">
        <v>EKIYOYO JAMIU A. (MIC)</v>
      </c>
      <c r="DE3993" s="31">
        <v>44884</v>
      </c>
      <c r="DF3993" s="40">
        <v>0.77422453703703709</v>
      </c>
    </row>
    <row r="3994" spans="1:110" x14ac:dyDescent="0.25">
      <c r="A3994" s="109" t="s">
        <v>2046</v>
      </c>
      <c r="B3994">
        <v>221</v>
      </c>
      <c r="C3994" s="109" t="s">
        <v>54</v>
      </c>
      <c r="D3994" s="109" t="s">
        <v>590</v>
      </c>
      <c r="E3994" s="94">
        <v>44872</v>
      </c>
      <c r="F3994" s="174">
        <v>0.47940972222222222</v>
      </c>
      <c r="G3994">
        <v>2</v>
      </c>
      <c r="H3994" s="109" t="s">
        <v>591</v>
      </c>
      <c r="I3994">
        <v>8268740</v>
      </c>
      <c r="AR3994">
        <v>85</v>
      </c>
      <c r="AS3994" t="str">
        <v>ENGINEERING</v>
      </c>
      <c r="AT3994" t="str">
        <v>EDEVWIE FRIDAY O (ENGR)</v>
      </c>
      <c r="AU3994" s="31">
        <v>44887</v>
      </c>
      <c r="AV3994" s="40">
        <v>0.27041666666666669</v>
      </c>
      <c r="BW3994">
        <v>478</v>
      </c>
      <c r="BX3994" t="str">
        <v>CONTRACTOR</v>
      </c>
      <c r="BY3994" t="str">
        <v>OKORO CHRISTAIN C. (PTA)</v>
      </c>
      <c r="BZ3994" s="31">
        <v>44883</v>
      </c>
      <c r="CA3994" s="40">
        <v>0.55062500000000003</v>
      </c>
      <c r="DB3994">
        <v>601</v>
      </c>
      <c r="DC3994" t="str">
        <v>OPERATIONS</v>
      </c>
      <c r="DD3994" t="str">
        <v>TAIWO OLAYEMI LAWAL (OP</v>
      </c>
      <c r="DE3994" s="31">
        <v>44884</v>
      </c>
      <c r="DF3994" s="40">
        <v>0.7744212962962963</v>
      </c>
    </row>
    <row r="3995" spans="1:110" x14ac:dyDescent="0.25">
      <c r="A3995" s="109" t="s">
        <v>2046</v>
      </c>
      <c r="B3995">
        <v>222</v>
      </c>
      <c r="C3995" s="109" t="s">
        <v>54</v>
      </c>
      <c r="D3995" s="109" t="s">
        <v>264</v>
      </c>
      <c r="E3995" s="94">
        <v>44872</v>
      </c>
      <c r="F3995" s="174">
        <v>0.47946759259259258</v>
      </c>
      <c r="G3995">
        <v>2</v>
      </c>
      <c r="H3995" s="109" t="s">
        <v>265</v>
      </c>
      <c r="I3995">
        <v>5350791</v>
      </c>
      <c r="AR3995">
        <v>86</v>
      </c>
      <c r="AS3995" t="str">
        <v>ENGINEERING</v>
      </c>
      <c r="AT3995" t="str">
        <v>ABAYOMI DAMILOLA (ENG)</v>
      </c>
      <c r="AU3995" s="31">
        <v>44887</v>
      </c>
      <c r="AV3995" s="40">
        <v>0.27054398148148145</v>
      </c>
      <c r="BW3995">
        <v>479</v>
      </c>
      <c r="BX3995" t="str">
        <v>OPERATIONS</v>
      </c>
      <c r="BY3995" t="str">
        <v>OPARA P KEMIAKOLAM (OPS</v>
      </c>
      <c r="BZ3995" s="31">
        <v>44883</v>
      </c>
      <c r="CA3995" s="40">
        <v>0.55300925925925926</v>
      </c>
      <c r="DB3995">
        <v>602</v>
      </c>
      <c r="DC3995" t="str">
        <v>GATE OPS</v>
      </c>
      <c r="DD3995" t="str">
        <v>AKHIMIEN JUSTICE (GATE)</v>
      </c>
      <c r="DE3995" s="31">
        <v>44884</v>
      </c>
      <c r="DF3995" s="40">
        <v>0.77449074074074076</v>
      </c>
    </row>
    <row r="3996" spans="1:110" x14ac:dyDescent="0.25">
      <c r="A3996" s="109" t="s">
        <v>2046</v>
      </c>
      <c r="B3996">
        <v>223</v>
      </c>
      <c r="C3996" s="109" t="s">
        <v>53</v>
      </c>
      <c r="D3996" s="109" t="s">
        <v>298</v>
      </c>
      <c r="E3996" s="94">
        <v>44872</v>
      </c>
      <c r="F3996" s="174">
        <v>0.48093750000000002</v>
      </c>
      <c r="G3996">
        <v>2</v>
      </c>
      <c r="H3996" s="109" t="s">
        <v>299</v>
      </c>
      <c r="I3996"/>
      <c r="AR3996">
        <v>87</v>
      </c>
      <c r="AS3996" t="str">
        <v>ENGINEERING</v>
      </c>
      <c r="AT3996" t="str">
        <v>OYEDOKUN JAMES AKINLAWON</v>
      </c>
      <c r="AU3996" s="31">
        <v>44887</v>
      </c>
      <c r="AV3996" s="40">
        <v>0.27061342592592591</v>
      </c>
      <c r="BW3996">
        <v>480</v>
      </c>
      <c r="BX3996" t="str">
        <v>MICURA</v>
      </c>
      <c r="BY3996" t="str">
        <v>JOSEPH ADEMOLA (MIC)</v>
      </c>
      <c r="BZ3996" s="31">
        <v>44883</v>
      </c>
      <c r="CA3996" s="40">
        <v>0.55319444444444443</v>
      </c>
      <c r="DB3996">
        <v>603</v>
      </c>
      <c r="DC3996" t="str">
        <v>MICURA</v>
      </c>
      <c r="DD3996" t="str">
        <v>CHIOMA ELIJAH O. (MIC)</v>
      </c>
      <c r="DE3996" s="31">
        <v>44884</v>
      </c>
      <c r="DF3996" s="40">
        <v>0.77457175925925925</v>
      </c>
    </row>
    <row r="3997" spans="1:110" x14ac:dyDescent="0.25">
      <c r="A3997" s="109" t="s">
        <v>2046</v>
      </c>
      <c r="B3997">
        <v>224</v>
      </c>
      <c r="C3997" s="109" t="s">
        <v>53</v>
      </c>
      <c r="D3997" s="109" t="s">
        <v>1467</v>
      </c>
      <c r="E3997" s="94">
        <v>44872</v>
      </c>
      <c r="F3997" s="174">
        <v>0.48138888888888887</v>
      </c>
      <c r="G3997">
        <v>2</v>
      </c>
      <c r="H3997" s="109" t="s">
        <v>1468</v>
      </c>
      <c r="I3997"/>
      <c r="AR3997">
        <v>88</v>
      </c>
      <c r="AS3997" t="str">
        <v>MICURA</v>
      </c>
      <c r="AT3997" t="str">
        <v>MOMODU ABDULAI (MIC)</v>
      </c>
      <c r="AU3997" s="31">
        <v>44887</v>
      </c>
      <c r="AV3997" s="40">
        <v>0.27079861111111109</v>
      </c>
      <c r="BW3997">
        <v>481</v>
      </c>
      <c r="BX3997" t="str">
        <v>OPERATIONS</v>
      </c>
      <c r="BY3997" t="str">
        <v>SOLOMON ADIGUN (OPS)</v>
      </c>
      <c r="BZ3997" s="31">
        <v>44883</v>
      </c>
      <c r="CA3997" s="40">
        <v>0.55420138888888892</v>
      </c>
      <c r="DB3997">
        <v>604</v>
      </c>
      <c r="DC3997" t="str">
        <v>MICURA</v>
      </c>
      <c r="DD3997" t="str">
        <v>FELIX EJIKE EZEOGU (MIC</v>
      </c>
      <c r="DE3997" s="31">
        <v>44884</v>
      </c>
      <c r="DF3997" s="40">
        <v>0.77462962962962967</v>
      </c>
    </row>
    <row r="3998" spans="1:110" x14ac:dyDescent="0.25">
      <c r="A3998" s="109" t="s">
        <v>2046</v>
      </c>
      <c r="B3998">
        <v>225</v>
      </c>
      <c r="C3998" s="109" t="s">
        <v>53</v>
      </c>
      <c r="D3998" s="109" t="s">
        <v>1706</v>
      </c>
      <c r="E3998" s="94">
        <v>44872</v>
      </c>
      <c r="F3998" s="174">
        <v>0.48144675925925928</v>
      </c>
      <c r="G3998">
        <v>2</v>
      </c>
      <c r="H3998" s="109" t="s">
        <v>1707</v>
      </c>
      <c r="I3998"/>
      <c r="AR3998">
        <v>89</v>
      </c>
      <c r="AS3998" t="str">
        <v>MICURA</v>
      </c>
      <c r="AT3998" t="str">
        <v>ONYEAMACHI MICHAEL (MIC</v>
      </c>
      <c r="AU3998" s="31">
        <v>44887</v>
      </c>
      <c r="AV3998" s="40">
        <v>0.2711689814814815</v>
      </c>
      <c r="BW3998">
        <v>482</v>
      </c>
      <c r="BX3998" t="str">
        <v>OPERATIONS</v>
      </c>
      <c r="BY3998" t="str">
        <v>SHITTA OLAKULEHIN (OPS)</v>
      </c>
      <c r="BZ3998" s="31">
        <v>44883</v>
      </c>
      <c r="CA3998" s="40">
        <v>0.55465277777777777</v>
      </c>
      <c r="DB3998">
        <v>605</v>
      </c>
      <c r="DC3998" t="str">
        <v>OPERATIONS</v>
      </c>
      <c r="DD3998" t="str">
        <v>RAFIU KADIRI (OPS)</v>
      </c>
      <c r="DE3998" s="31">
        <v>44884</v>
      </c>
      <c r="DF3998" s="40">
        <v>0.77473379629629635</v>
      </c>
    </row>
    <row r="3999" spans="1:110" x14ac:dyDescent="0.25">
      <c r="A3999" s="109" t="s">
        <v>2046</v>
      </c>
      <c r="B3999">
        <v>226</v>
      </c>
      <c r="C3999" s="109" t="s">
        <v>53</v>
      </c>
      <c r="D3999" s="109" t="s">
        <v>1422</v>
      </c>
      <c r="E3999" s="94">
        <v>44872</v>
      </c>
      <c r="F3999" s="174">
        <v>0.48159722222222223</v>
      </c>
      <c r="G3999">
        <v>2</v>
      </c>
      <c r="H3999" s="109" t="s">
        <v>1423</v>
      </c>
      <c r="I3999"/>
      <c r="AR3999">
        <v>90</v>
      </c>
      <c r="AS3999" t="str">
        <v>ENGINEERING</v>
      </c>
      <c r="AT3999" t="str">
        <v>UWADINMA UGOCHUKWU  (EN</v>
      </c>
      <c r="AU3999" s="31">
        <v>44887</v>
      </c>
      <c r="AV3999" s="40">
        <v>0.27122685185185186</v>
      </c>
      <c r="BW3999">
        <v>483</v>
      </c>
      <c r="BX3999" t="str">
        <v>OLM</v>
      </c>
      <c r="BY3999" t="str">
        <v>OGUNYEMI AYODELE (OLM)</v>
      </c>
      <c r="BZ3999" s="31">
        <v>44883</v>
      </c>
      <c r="CA3999" s="40">
        <v>0.55503472222222228</v>
      </c>
      <c r="DB3999">
        <v>606</v>
      </c>
      <c r="DC3999" t="str">
        <v>ENGINEERING</v>
      </c>
      <c r="DD3999" t="str">
        <v>OKPANEFE JOSEPH (ENGR)</v>
      </c>
      <c r="DE3999" s="31">
        <v>44884</v>
      </c>
      <c r="DF3999" s="40">
        <v>0.7748032407407407</v>
      </c>
    </row>
    <row r="4000" spans="1:110" x14ac:dyDescent="0.25">
      <c r="A4000" s="109" t="s">
        <v>2046</v>
      </c>
      <c r="B4000">
        <v>227</v>
      </c>
      <c r="C4000" s="109" t="s">
        <v>52</v>
      </c>
      <c r="D4000" s="109" t="s">
        <v>242</v>
      </c>
      <c r="E4000" s="94">
        <v>44872</v>
      </c>
      <c r="F4000" s="174">
        <v>0.48214120370370372</v>
      </c>
      <c r="G4000">
        <v>2</v>
      </c>
      <c r="H4000" s="109" t="s">
        <v>243</v>
      </c>
      <c r="I4000">
        <v>14942222</v>
      </c>
      <c r="AR4000">
        <v>91</v>
      </c>
      <c r="AS4000" t="str">
        <v>MICURA</v>
      </c>
      <c r="AT4000" t="str">
        <v>OKOROCHA JOSEPH (MIC)</v>
      </c>
      <c r="AU4000" s="31">
        <v>44887</v>
      </c>
      <c r="AV4000" s="40">
        <v>0.27135416666666667</v>
      </c>
      <c r="BW4000">
        <v>484</v>
      </c>
      <c r="BX4000" t="str">
        <v>OPERATIONS</v>
      </c>
      <c r="BY4000" t="str">
        <v>AYINDE MUYIDEEN A. (OPS</v>
      </c>
      <c r="BZ4000" s="31">
        <v>44883</v>
      </c>
      <c r="CA4000" s="40">
        <v>0.55511574074074077</v>
      </c>
      <c r="DB4000">
        <v>607</v>
      </c>
      <c r="DC4000" t="str">
        <v>OPERATIONS</v>
      </c>
      <c r="DD4000" t="str">
        <v>NGBEKEN SUNDAY</v>
      </c>
      <c r="DE4000" s="31">
        <v>44884</v>
      </c>
      <c r="DF4000" s="40">
        <v>0.77497685185185183</v>
      </c>
    </row>
    <row r="4001" spans="1:110" x14ac:dyDescent="0.25">
      <c r="A4001" s="109" t="s">
        <v>2046</v>
      </c>
      <c r="B4001">
        <v>228</v>
      </c>
      <c r="C4001" s="109" t="s">
        <v>52</v>
      </c>
      <c r="D4001" s="109" t="s">
        <v>2030</v>
      </c>
      <c r="E4001" s="94">
        <v>44872</v>
      </c>
      <c r="F4001" s="174">
        <v>0.4823263888888889</v>
      </c>
      <c r="G4001">
        <v>2</v>
      </c>
      <c r="H4001" s="109" t="s">
        <v>2031</v>
      </c>
      <c r="I4001">
        <v>5461987</v>
      </c>
      <c r="AR4001">
        <v>92</v>
      </c>
      <c r="AS4001" t="str">
        <v>MICURA</v>
      </c>
      <c r="AT4001" t="str">
        <v>UMAHI IFEANYI C. (MIC)</v>
      </c>
      <c r="AU4001" s="31">
        <v>44887</v>
      </c>
      <c r="AV4001" s="40">
        <v>0.27144675925925926</v>
      </c>
      <c r="BW4001">
        <v>485</v>
      </c>
      <c r="BX4001" t="str">
        <v>MICURA</v>
      </c>
      <c r="BY4001" t="str">
        <v>SUNDAY UKAH KALU</v>
      </c>
      <c r="BZ4001" s="31">
        <v>44883</v>
      </c>
      <c r="CA4001" s="40">
        <v>0.55541666666666667</v>
      </c>
      <c r="DB4001">
        <v>608</v>
      </c>
      <c r="DC4001" t="str">
        <v>MICURA</v>
      </c>
      <c r="DD4001" t="str">
        <v>OLADIMEJI ADESOLA (MIC)</v>
      </c>
      <c r="DE4001" s="31">
        <v>44884</v>
      </c>
      <c r="DF4001" s="40">
        <v>0.77521990740740743</v>
      </c>
    </row>
    <row r="4002" spans="1:110" x14ac:dyDescent="0.25">
      <c r="A4002" s="109" t="s">
        <v>2046</v>
      </c>
      <c r="B4002">
        <v>229</v>
      </c>
      <c r="C4002" s="109" t="s">
        <v>53</v>
      </c>
      <c r="D4002" s="109" t="s">
        <v>1364</v>
      </c>
      <c r="E4002" s="94">
        <v>44872</v>
      </c>
      <c r="F4002" s="174">
        <v>0.48256944444444444</v>
      </c>
      <c r="G4002">
        <v>2</v>
      </c>
      <c r="H4002" s="109" t="s">
        <v>1365</v>
      </c>
      <c r="I4002">
        <v>2037571</v>
      </c>
      <c r="AR4002">
        <v>93</v>
      </c>
      <c r="AS4002" t="str">
        <v>OPERATIONS</v>
      </c>
      <c r="AT4002" t="str">
        <v>OYINLEYE TOPE (OPS)</v>
      </c>
      <c r="AU4002" s="31">
        <v>44887</v>
      </c>
      <c r="AV4002" s="40">
        <v>0.27171296296296299</v>
      </c>
      <c r="BW4002">
        <v>486</v>
      </c>
      <c r="BX4002" t="str">
        <v>MICURA</v>
      </c>
      <c r="BY4002" t="str">
        <v>ABDULLAHI OMOKAYODE (MIC</v>
      </c>
      <c r="BZ4002" s="31">
        <v>44883</v>
      </c>
      <c r="CA4002" s="40">
        <v>0.55600694444444443</v>
      </c>
      <c r="DB4002">
        <v>609</v>
      </c>
      <c r="DC4002" t="str">
        <v>ENGINEERING</v>
      </c>
      <c r="DD4002" t="str">
        <v>STEPHEN AYODELE (DRV)</v>
      </c>
      <c r="DE4002" s="31">
        <v>44884</v>
      </c>
      <c r="DF4002" s="40">
        <v>0.77528935185185188</v>
      </c>
    </row>
    <row r="4003" spans="1:110" x14ac:dyDescent="0.25">
      <c r="A4003" s="109" t="s">
        <v>2046</v>
      </c>
      <c r="B4003">
        <v>230</v>
      </c>
      <c r="C4003" s="109" t="s">
        <v>54</v>
      </c>
      <c r="D4003" s="109" t="s">
        <v>1304</v>
      </c>
      <c r="E4003" s="94">
        <v>44872</v>
      </c>
      <c r="F4003" s="174">
        <v>0.48287037037037039</v>
      </c>
      <c r="G4003">
        <v>2</v>
      </c>
      <c r="H4003" s="109" t="s">
        <v>1305</v>
      </c>
      <c r="I4003">
        <v>15013139</v>
      </c>
      <c r="AR4003">
        <v>94</v>
      </c>
      <c r="AS4003" t="str">
        <v>OPERATIONS</v>
      </c>
      <c r="AT4003" t="str">
        <v>APATA JULIANAH K. (OPS)</v>
      </c>
      <c r="AU4003" s="31">
        <v>44887</v>
      </c>
      <c r="AV4003" s="40">
        <v>0.2721412037037037</v>
      </c>
      <c r="BW4003">
        <v>487</v>
      </c>
      <c r="BX4003" t="str">
        <v>MICURA</v>
      </c>
      <c r="BY4003" t="str">
        <v>ANYADIKE JUDE (MIC)</v>
      </c>
      <c r="BZ4003" s="31">
        <v>44883</v>
      </c>
      <c r="CA4003" s="40">
        <v>0.55607638888888888</v>
      </c>
      <c r="DB4003">
        <v>610</v>
      </c>
      <c r="DC4003" t="str">
        <v>ENGINEERING</v>
      </c>
      <c r="DD4003" t="str">
        <v>YOUNG EMMANUEL )DRV)</v>
      </c>
      <c r="DE4003" s="31">
        <v>44884</v>
      </c>
      <c r="DF4003" s="40">
        <v>0.77541666666666664</v>
      </c>
    </row>
    <row r="4004" spans="1:110" x14ac:dyDescent="0.25">
      <c r="A4004" s="109" t="s">
        <v>2046</v>
      </c>
      <c r="B4004">
        <v>231</v>
      </c>
      <c r="C4004" s="109" t="s">
        <v>54</v>
      </c>
      <c r="D4004" s="109" t="s">
        <v>334</v>
      </c>
      <c r="E4004" s="94">
        <v>44872</v>
      </c>
      <c r="F4004" s="174">
        <v>0.48302083333333334</v>
      </c>
      <c r="G4004">
        <v>2</v>
      </c>
      <c r="H4004" s="109" t="s">
        <v>335</v>
      </c>
      <c r="I4004">
        <v>5330656</v>
      </c>
      <c r="AR4004">
        <v>95</v>
      </c>
      <c r="AS4004" t="str">
        <v>ENGINEERING</v>
      </c>
      <c r="AT4004" t="str">
        <v>OGUNWEIDE ADETOLA  (ENG</v>
      </c>
      <c r="AU4004" s="31">
        <v>44887</v>
      </c>
      <c r="AV4004" s="40">
        <v>0.27219907407407407</v>
      </c>
      <c r="BW4004">
        <v>488</v>
      </c>
      <c r="BX4004" t="str">
        <v>MICURA</v>
      </c>
      <c r="BY4004" t="str">
        <v>ORIABURE DAVID O.(MIC)</v>
      </c>
      <c r="BZ4004" s="31">
        <v>44883</v>
      </c>
      <c r="CA4004" s="40">
        <v>0.55612268518518515</v>
      </c>
      <c r="DB4004">
        <v>611</v>
      </c>
      <c r="DC4004" t="str">
        <v>MICURA</v>
      </c>
      <c r="DD4004" t="str">
        <v>CHIBUIKE OKEKE (MIC)</v>
      </c>
      <c r="DE4004" s="31">
        <v>44884</v>
      </c>
      <c r="DF4004" s="40">
        <v>0.77634259259259264</v>
      </c>
    </row>
    <row r="4005" spans="1:110" x14ac:dyDescent="0.25">
      <c r="A4005" s="109" t="s">
        <v>2046</v>
      </c>
      <c r="B4005">
        <v>232</v>
      </c>
      <c r="C4005" s="109" t="s">
        <v>54</v>
      </c>
      <c r="D4005" s="109" t="s">
        <v>1376</v>
      </c>
      <c r="E4005" s="94">
        <v>44872</v>
      </c>
      <c r="F4005" s="174">
        <v>0.48311342592592593</v>
      </c>
      <c r="G4005">
        <v>2</v>
      </c>
      <c r="H4005" s="109" t="s">
        <v>1377</v>
      </c>
      <c r="I4005">
        <v>6691863</v>
      </c>
      <c r="AR4005">
        <v>96</v>
      </c>
      <c r="AS4005" t="str">
        <v>OPERATIONS</v>
      </c>
      <c r="AT4005" t="str">
        <v>FASHOLA ANTHONY (OPS)</v>
      </c>
      <c r="AU4005" s="31">
        <v>44887</v>
      </c>
      <c r="AV4005" s="40">
        <v>0.27252314814814815</v>
      </c>
      <c r="BW4005">
        <v>489</v>
      </c>
      <c r="BX4005" t="str">
        <v>MICURA</v>
      </c>
      <c r="BY4005" t="str">
        <v>UKA FREDRICK U.(MIC)</v>
      </c>
      <c r="BZ4005" s="31">
        <v>44883</v>
      </c>
      <c r="CA4005" s="40">
        <v>0.55656249999999996</v>
      </c>
      <c r="DB4005">
        <v>612</v>
      </c>
      <c r="DC4005" t="str">
        <v>OPERATIONS</v>
      </c>
      <c r="DD4005" t="str">
        <v>ATANDA LUKMAN (OPS)</v>
      </c>
      <c r="DE4005" s="31">
        <v>44884</v>
      </c>
      <c r="DF4005" s="40">
        <v>0.77811342592592592</v>
      </c>
    </row>
    <row r="4006" spans="1:110" x14ac:dyDescent="0.25">
      <c r="A4006" s="109" t="s">
        <v>2046</v>
      </c>
      <c r="B4006">
        <v>233</v>
      </c>
      <c r="C4006" s="109" t="s">
        <v>54</v>
      </c>
      <c r="D4006" s="109" t="s">
        <v>1378</v>
      </c>
      <c r="E4006" s="94">
        <v>44872</v>
      </c>
      <c r="F4006" s="174">
        <v>0.48317129629629629</v>
      </c>
      <c r="G4006">
        <v>2</v>
      </c>
      <c r="H4006" s="109" t="s">
        <v>1379</v>
      </c>
      <c r="I4006">
        <v>6712817</v>
      </c>
      <c r="AR4006">
        <v>97</v>
      </c>
      <c r="AS4006" t="str">
        <v>OPERATIONS</v>
      </c>
      <c r="AT4006" t="str">
        <v>UFOMBA OKECHUKWU J. (OP</v>
      </c>
      <c r="AU4006" s="31">
        <v>44887</v>
      </c>
      <c r="AV4006" s="40">
        <v>0.27281250000000001</v>
      </c>
      <c r="BW4006">
        <v>490</v>
      </c>
      <c r="BX4006" t="str">
        <v>ENGINEERING</v>
      </c>
      <c r="BY4006" t="str">
        <v>POTOKI SUNDAY O (ENGR)</v>
      </c>
      <c r="BZ4006" s="31">
        <v>44883</v>
      </c>
      <c r="CA4006" s="40">
        <v>0.5569560185185185</v>
      </c>
      <c r="DB4006">
        <v>613</v>
      </c>
      <c r="DC4006" t="str">
        <v>OPERATIONS</v>
      </c>
      <c r="DD4006" t="str">
        <v>TAOFEEK MAKANJUOLA  (OP</v>
      </c>
      <c r="DE4006" s="31">
        <v>44884</v>
      </c>
      <c r="DF4006" s="40">
        <v>0.77817129629629633</v>
      </c>
    </row>
    <row r="4007" spans="1:110" x14ac:dyDescent="0.25">
      <c r="A4007" s="109" t="s">
        <v>2046</v>
      </c>
      <c r="B4007">
        <v>234</v>
      </c>
      <c r="C4007" s="109" t="s">
        <v>54</v>
      </c>
      <c r="D4007" s="109" t="s">
        <v>332</v>
      </c>
      <c r="E4007" s="94">
        <v>44872</v>
      </c>
      <c r="F4007" s="174">
        <v>0.4833912037037037</v>
      </c>
      <c r="G4007">
        <v>2</v>
      </c>
      <c r="H4007" s="109" t="s">
        <v>333</v>
      </c>
      <c r="I4007">
        <v>5501171</v>
      </c>
      <c r="AR4007">
        <v>98</v>
      </c>
      <c r="AS4007" t="str">
        <v>OPERATIONS</v>
      </c>
      <c r="AT4007" t="str">
        <v>ADESANOYE ABAYOMI (OPS)</v>
      </c>
      <c r="AU4007" s="31">
        <v>44887</v>
      </c>
      <c r="AV4007" s="40">
        <v>0.27303240740740742</v>
      </c>
      <c r="BW4007">
        <v>491</v>
      </c>
      <c r="BX4007" t="str">
        <v>OPERATIONS</v>
      </c>
      <c r="BY4007" t="str">
        <v>IYANDA HAMMED O. (OPS)</v>
      </c>
      <c r="BZ4007" s="31">
        <v>44883</v>
      </c>
      <c r="CA4007" s="40">
        <v>0.55739583333333331</v>
      </c>
      <c r="DB4007">
        <v>614</v>
      </c>
      <c r="DC4007" t="str">
        <v>OPERATIONS</v>
      </c>
      <c r="DD4007" t="str">
        <v>OSAGIE GBENGA (OPS)</v>
      </c>
      <c r="DE4007" s="31">
        <v>44884</v>
      </c>
      <c r="DF4007" s="40">
        <v>0.77855324074074073</v>
      </c>
    </row>
    <row r="4008" spans="1:110" x14ac:dyDescent="0.25">
      <c r="A4008" s="109" t="s">
        <v>2046</v>
      </c>
      <c r="B4008">
        <v>235</v>
      </c>
      <c r="C4008" s="109" t="s">
        <v>54</v>
      </c>
      <c r="D4008" s="109" t="s">
        <v>1454</v>
      </c>
      <c r="E4008" s="94">
        <v>44872</v>
      </c>
      <c r="F4008" s="174">
        <v>0.48346064814814815</v>
      </c>
      <c r="G4008">
        <v>2</v>
      </c>
      <c r="H4008" s="109" t="s">
        <v>1455</v>
      </c>
      <c r="I4008">
        <v>2054077</v>
      </c>
      <c r="AR4008">
        <v>99</v>
      </c>
      <c r="AS4008" t="str">
        <v>ENGINEERING</v>
      </c>
      <c r="AT4008" t="str">
        <v>ONU HYACINTH C. (ENGNR)</v>
      </c>
      <c r="AU4008" s="31">
        <v>44887</v>
      </c>
      <c r="AV4008" s="40">
        <v>0.27309027777777778</v>
      </c>
      <c r="BW4008">
        <v>492</v>
      </c>
      <c r="BX4008" t="str">
        <v>OPERATIONS</v>
      </c>
      <c r="BY4008" t="str">
        <v>OSINOWO OLUFUNKE (OPS)</v>
      </c>
      <c r="BZ4008" s="31">
        <v>44883</v>
      </c>
      <c r="CA4008" s="40">
        <v>0.55917824074074074</v>
      </c>
      <c r="DB4008">
        <v>615</v>
      </c>
      <c r="DC4008" t="str">
        <v>MICURA</v>
      </c>
      <c r="DD4008" t="str">
        <v>MARSHALL STEPHEN (MIC)</v>
      </c>
      <c r="DE4008" s="31">
        <v>44884</v>
      </c>
      <c r="DF4008" s="40">
        <v>0.77891203703703704</v>
      </c>
    </row>
    <row r="4009" spans="1:110" x14ac:dyDescent="0.25">
      <c r="A4009" s="109" t="s">
        <v>2046</v>
      </c>
      <c r="B4009">
        <v>236</v>
      </c>
      <c r="C4009" s="109" t="s">
        <v>21</v>
      </c>
      <c r="D4009" s="109" t="s">
        <v>1406</v>
      </c>
      <c r="E4009" s="94">
        <v>44872</v>
      </c>
      <c r="F4009" s="174">
        <v>0.48350694444444442</v>
      </c>
      <c r="G4009">
        <v>2</v>
      </c>
      <c r="H4009" s="109" t="s">
        <v>21</v>
      </c>
      <c r="I4009"/>
      <c r="AR4009">
        <v>100</v>
      </c>
      <c r="AS4009" t="str">
        <v>ENGINEERING</v>
      </c>
      <c r="AT4009" t="str">
        <v>UFEDO ODAWU</v>
      </c>
      <c r="AU4009" s="31">
        <v>44887</v>
      </c>
      <c r="AV4009" s="40">
        <v>0.27315972222222223</v>
      </c>
      <c r="BW4009">
        <v>493</v>
      </c>
      <c r="BX4009" t="str">
        <v>MICURA</v>
      </c>
      <c r="BY4009" t="str">
        <v>SHEDRACK DRISU (MIC)</v>
      </c>
      <c r="BZ4009" s="31">
        <v>44883</v>
      </c>
      <c r="CA4009" s="40">
        <v>0.55997685185185186</v>
      </c>
      <c r="DB4009">
        <v>616</v>
      </c>
      <c r="DC4009" t="str">
        <v>OPERATIONS</v>
      </c>
      <c r="DD4009" t="str">
        <v>FEMI STONE (OPS)</v>
      </c>
      <c r="DE4009" s="31">
        <v>44884</v>
      </c>
      <c r="DF4009" s="40">
        <v>0.77975694444444443</v>
      </c>
    </row>
    <row r="4010" spans="1:110" x14ac:dyDescent="0.25">
      <c r="A4010" s="109" t="s">
        <v>2046</v>
      </c>
      <c r="B4010">
        <v>237</v>
      </c>
      <c r="C4010" s="109" t="s">
        <v>54</v>
      </c>
      <c r="D4010" s="109" t="s">
        <v>324</v>
      </c>
      <c r="E4010" s="94">
        <v>44872</v>
      </c>
      <c r="F4010" s="174">
        <v>0.4836111111111111</v>
      </c>
      <c r="G4010">
        <v>2</v>
      </c>
      <c r="H4010" s="109" t="s">
        <v>325</v>
      </c>
      <c r="I4010">
        <v>5501315</v>
      </c>
      <c r="AR4010">
        <v>101</v>
      </c>
      <c r="AS4010" t="str">
        <v>ENGINEERING</v>
      </c>
      <c r="AT4010" t="str">
        <v>ISU PATRICK (ENGR)</v>
      </c>
      <c r="AU4010" s="31">
        <v>44887</v>
      </c>
      <c r="AV4010" s="40">
        <v>0.27347222222222223</v>
      </c>
      <c r="BW4010">
        <v>494</v>
      </c>
      <c r="BX4010" t="str">
        <v>MICURA</v>
      </c>
      <c r="BY4010" t="str">
        <v>OMOTUNDE SULAIMAN (MIC)</v>
      </c>
      <c r="BZ4010" s="31">
        <v>44883</v>
      </c>
      <c r="CA4010" s="40">
        <v>0.56093749999999998</v>
      </c>
      <c r="DB4010">
        <v>617</v>
      </c>
      <c r="DC4010" t="str">
        <v>MICURA</v>
      </c>
      <c r="DD4010" t="str">
        <v>ONYEAMACHI MICHAEL (MIC</v>
      </c>
      <c r="DE4010" s="31">
        <v>44884</v>
      </c>
      <c r="DF4010" s="40">
        <v>0.78</v>
      </c>
    </row>
    <row r="4011" spans="1:110" x14ac:dyDescent="0.25">
      <c r="A4011" s="109" t="s">
        <v>2046</v>
      </c>
      <c r="B4011">
        <v>238</v>
      </c>
      <c r="C4011" s="109" t="s">
        <v>52</v>
      </c>
      <c r="D4011" s="109" t="s">
        <v>220</v>
      </c>
      <c r="E4011" s="94">
        <v>44872</v>
      </c>
      <c r="F4011" s="174">
        <v>0.48381944444444447</v>
      </c>
      <c r="G4011">
        <v>2</v>
      </c>
      <c r="H4011" s="109" t="s">
        <v>221</v>
      </c>
      <c r="I4011">
        <v>2705664</v>
      </c>
      <c r="AR4011">
        <v>102</v>
      </c>
      <c r="AS4011" t="str">
        <v>OPERATIONS</v>
      </c>
      <c r="AT4011" t="str">
        <v>ARCHIBONG FELIX (OPS)</v>
      </c>
      <c r="AU4011" s="31">
        <v>44887</v>
      </c>
      <c r="AV4011" s="40">
        <v>0.27354166666666668</v>
      </c>
      <c r="BW4011">
        <v>495</v>
      </c>
      <c r="BX4011" t="str">
        <v>ENGINEERING</v>
      </c>
      <c r="BY4011" t="str">
        <v>BUSARI RILIWAN A. (DRV)</v>
      </c>
      <c r="BZ4011" s="31">
        <v>44883</v>
      </c>
      <c r="CA4011" s="40">
        <v>0.56116898148148153</v>
      </c>
      <c r="DB4011">
        <v>618</v>
      </c>
      <c r="DC4011" t="str">
        <v>ENGINEERING</v>
      </c>
      <c r="DD4011" t="str">
        <v>KOLAWOLE SUNDAY (MIC)</v>
      </c>
      <c r="DE4011" s="31">
        <v>44884</v>
      </c>
      <c r="DF4011" s="40">
        <v>0.78077546296296296</v>
      </c>
    </row>
    <row r="4012" spans="1:110" x14ac:dyDescent="0.25">
      <c r="A4012" s="109" t="s">
        <v>2046</v>
      </c>
      <c r="B4012">
        <v>239</v>
      </c>
      <c r="C4012" s="109" t="s">
        <v>53</v>
      </c>
      <c r="D4012" s="109" t="s">
        <v>1444</v>
      </c>
      <c r="E4012" s="94">
        <v>44872</v>
      </c>
      <c r="F4012" s="174">
        <v>0.48406250000000001</v>
      </c>
      <c r="G4012">
        <v>2</v>
      </c>
      <c r="H4012" s="109" t="s">
        <v>1445</v>
      </c>
      <c r="I4012">
        <v>2741207</v>
      </c>
      <c r="AR4012">
        <v>103</v>
      </c>
      <c r="AS4012" t="str">
        <v>ENGINEERING</v>
      </c>
      <c r="AT4012" t="str">
        <v>AYORINDE MUYIWA (ENGR)</v>
      </c>
      <c r="AU4012" s="31">
        <v>44887</v>
      </c>
      <c r="AV4012" s="40">
        <v>0.27359953703703704</v>
      </c>
      <c r="BW4012">
        <v>496</v>
      </c>
      <c r="BX4012" t="str">
        <v>MICURA</v>
      </c>
      <c r="BY4012" t="str">
        <v>NURUDEEN KAYODE (MIC)</v>
      </c>
      <c r="BZ4012" s="31">
        <v>44883</v>
      </c>
      <c r="CA4012" s="40">
        <v>0.5612731481481481</v>
      </c>
      <c r="DB4012">
        <v>619</v>
      </c>
      <c r="DC4012" t="str">
        <v>OPERATIONS</v>
      </c>
      <c r="DD4012" t="str">
        <v>TAIWO OLUGBENGA (OPS)</v>
      </c>
      <c r="DE4012" s="31">
        <v>44884</v>
      </c>
      <c r="DF4012" s="40">
        <v>0.78096064814814814</v>
      </c>
    </row>
    <row r="4013" spans="1:110" x14ac:dyDescent="0.25">
      <c r="A4013" s="109" t="s">
        <v>2046</v>
      </c>
      <c r="B4013">
        <v>240</v>
      </c>
      <c r="C4013" s="109" t="s">
        <v>54</v>
      </c>
      <c r="D4013" s="109" t="s">
        <v>452</v>
      </c>
      <c r="E4013" s="94">
        <v>44872</v>
      </c>
      <c r="F4013" s="174">
        <v>0.48435185185185187</v>
      </c>
      <c r="G4013">
        <v>2</v>
      </c>
      <c r="H4013" s="109" t="s">
        <v>453</v>
      </c>
      <c r="I4013">
        <v>5341488</v>
      </c>
      <c r="AR4013">
        <v>104</v>
      </c>
      <c r="AS4013" t="str">
        <v>ENGINEERING</v>
      </c>
      <c r="AT4013" t="str">
        <v>MICHAEL OMOTOSHO (ENGR)</v>
      </c>
      <c r="AU4013" s="31">
        <v>44887</v>
      </c>
      <c r="AV4013" s="40">
        <v>0.2736689814814815</v>
      </c>
      <c r="BW4013">
        <v>497</v>
      </c>
      <c r="BX4013" t="str">
        <v>MICURA</v>
      </c>
      <c r="BY4013" t="str">
        <v>IBRAHIM ALABI (MIC)</v>
      </c>
      <c r="BZ4013" s="31">
        <v>44883</v>
      </c>
      <c r="CA4013" s="40">
        <v>0.56133101851851852</v>
      </c>
      <c r="DB4013">
        <v>620</v>
      </c>
      <c r="DC4013" t="str">
        <v>MICURA</v>
      </c>
      <c r="DD4013" t="str">
        <v>SOBUR OLAFUYI (MIC)</v>
      </c>
      <c r="DE4013" s="31">
        <v>44884</v>
      </c>
      <c r="DF4013" s="40">
        <v>0.78120370370370373</v>
      </c>
    </row>
    <row r="4014" spans="1:110" x14ac:dyDescent="0.25">
      <c r="A4014" s="109" t="s">
        <v>2046</v>
      </c>
      <c r="B4014">
        <v>241</v>
      </c>
      <c r="C4014" s="109" t="s">
        <v>52</v>
      </c>
      <c r="D4014" s="109" t="s">
        <v>1463</v>
      </c>
      <c r="E4014" s="94">
        <v>44872</v>
      </c>
      <c r="F4014" s="174">
        <v>0.48496527777777776</v>
      </c>
      <c r="G4014">
        <v>2</v>
      </c>
      <c r="H4014" s="109" t="s">
        <v>1464</v>
      </c>
      <c r="I4014">
        <v>5348781</v>
      </c>
      <c r="AR4014">
        <v>105</v>
      </c>
      <c r="AS4014" t="str">
        <v>ENGINEERING</v>
      </c>
      <c r="AT4014" t="str">
        <v>AMBALI LANRE (ENGR)</v>
      </c>
      <c r="AU4014" s="31">
        <v>44887</v>
      </c>
      <c r="AV4014" s="40">
        <v>0.2737384259259259</v>
      </c>
      <c r="BW4014">
        <v>498</v>
      </c>
      <c r="BX4014" t="str">
        <v>MICURA</v>
      </c>
      <c r="BY4014" t="str">
        <v>TIMOTHY ROTIMI (MIC)</v>
      </c>
      <c r="BZ4014" s="31">
        <v>44883</v>
      </c>
      <c r="CA4014" s="40">
        <v>0.56201388888888892</v>
      </c>
      <c r="DB4014">
        <v>621</v>
      </c>
      <c r="DC4014" t="str">
        <v>MICURA</v>
      </c>
      <c r="DD4014" t="str">
        <v>OLUSHOLA AYORINDE (MIC)</v>
      </c>
      <c r="DE4014" s="31">
        <v>44884</v>
      </c>
      <c r="DF4014" s="40">
        <v>0.78179398148148149</v>
      </c>
    </row>
    <row r="4015" spans="1:110" x14ac:dyDescent="0.25">
      <c r="A4015" s="109" t="s">
        <v>2046</v>
      </c>
      <c r="B4015">
        <v>242</v>
      </c>
      <c r="C4015" s="109" t="s">
        <v>52</v>
      </c>
      <c r="D4015" s="109" t="s">
        <v>1804</v>
      </c>
      <c r="E4015" s="94">
        <v>44872</v>
      </c>
      <c r="F4015" s="174">
        <v>0.48502314814814818</v>
      </c>
      <c r="G4015">
        <v>2</v>
      </c>
      <c r="H4015" s="109" t="s">
        <v>1805</v>
      </c>
      <c r="I4015">
        <v>7513986</v>
      </c>
      <c r="AR4015">
        <v>106</v>
      </c>
      <c r="AS4015" t="str">
        <v>MICURA</v>
      </c>
      <c r="AT4015" t="str">
        <v>AMATA BENJAMIN (MIC)</v>
      </c>
      <c r="AU4015" s="31">
        <v>44887</v>
      </c>
      <c r="AV4015" s="40">
        <v>0.27384259259259258</v>
      </c>
      <c r="BW4015">
        <v>499</v>
      </c>
      <c r="BX4015" t="str">
        <v>OPERATIONS</v>
      </c>
      <c r="BY4015" t="str">
        <v>TALIATU AYINLA (OPS)</v>
      </c>
      <c r="BZ4015" s="31">
        <v>44883</v>
      </c>
      <c r="CA4015" s="40">
        <v>0.56259259259259264</v>
      </c>
      <c r="DB4015">
        <v>622</v>
      </c>
      <c r="DC4015" t="str">
        <v>MICURA</v>
      </c>
      <c r="DD4015" t="str">
        <v>CHUKWUMA L. OSAJI (MIC)</v>
      </c>
      <c r="DE4015" s="31">
        <v>44884</v>
      </c>
      <c r="DF4015" s="40">
        <v>0.78224537037037034</v>
      </c>
    </row>
    <row r="4016" spans="1:110" x14ac:dyDescent="0.25">
      <c r="A4016" s="109" t="s">
        <v>2046</v>
      </c>
      <c r="B4016">
        <v>243</v>
      </c>
      <c r="C4016" s="109" t="s">
        <v>54</v>
      </c>
      <c r="D4016" s="109" t="s">
        <v>1571</v>
      </c>
      <c r="E4016" s="94">
        <v>44872</v>
      </c>
      <c r="F4016" s="174">
        <v>0.48585648148148147</v>
      </c>
      <c r="G4016">
        <v>2</v>
      </c>
      <c r="H4016" s="109" t="s">
        <v>1572</v>
      </c>
      <c r="I4016"/>
      <c r="AR4016">
        <v>107</v>
      </c>
      <c r="AS4016" t="str">
        <v>OPERATIONS</v>
      </c>
      <c r="AT4016" t="str">
        <v>ONOKA PAUL EMEKA</v>
      </c>
      <c r="AU4016" s="31">
        <v>44887</v>
      </c>
      <c r="AV4016" s="40">
        <v>0.27424768518518516</v>
      </c>
      <c r="BW4016">
        <v>500</v>
      </c>
      <c r="BX4016" t="str">
        <v>OPERATIONS</v>
      </c>
      <c r="BY4016" t="str">
        <v>NURUDEEN SIMPA (MIC)</v>
      </c>
      <c r="BZ4016" s="31">
        <v>44883</v>
      </c>
      <c r="CA4016" s="40">
        <v>0.56474537037037043</v>
      </c>
      <c r="DB4016">
        <v>623</v>
      </c>
      <c r="DC4016" t="str">
        <v>OPERATIONS</v>
      </c>
      <c r="DD4016" t="str">
        <v>OKOYE IKENNA E (OPS)</v>
      </c>
      <c r="DE4016" s="31">
        <v>44884</v>
      </c>
      <c r="DF4016" s="40">
        <v>0.78251157407407412</v>
      </c>
    </row>
    <row r="4017" spans="1:110" x14ac:dyDescent="0.25">
      <c r="A4017" s="109" t="s">
        <v>2046</v>
      </c>
      <c r="B4017">
        <v>244</v>
      </c>
      <c r="C4017" s="109" t="s">
        <v>53</v>
      </c>
      <c r="D4017" s="109" t="s">
        <v>1727</v>
      </c>
      <c r="E4017" s="94">
        <v>44872</v>
      </c>
      <c r="F4017" s="174">
        <v>0.48594907407407406</v>
      </c>
      <c r="G4017">
        <v>2</v>
      </c>
      <c r="H4017" s="109" t="s">
        <v>1728</v>
      </c>
      <c r="I4017"/>
      <c r="AR4017">
        <v>108</v>
      </c>
      <c r="AS4017" t="str">
        <v>OPERATIONS</v>
      </c>
      <c r="AT4017" t="str">
        <v>EMMANUEL PROSPER N. (OP</v>
      </c>
      <c r="AU4017" s="31">
        <v>44887</v>
      </c>
      <c r="AV4017" s="40">
        <v>0.27435185185185185</v>
      </c>
      <c r="BW4017">
        <v>501</v>
      </c>
      <c r="BX4017" t="str">
        <v>MICURA</v>
      </c>
      <c r="BY4017" t="str">
        <v>OMOGBAI SAHEED (MIC)</v>
      </c>
      <c r="BZ4017" s="31">
        <v>44883</v>
      </c>
      <c r="CA4017" s="40">
        <v>0.56650462962962966</v>
      </c>
      <c r="DB4017">
        <v>624</v>
      </c>
      <c r="DC4017" t="str">
        <v>ENGINEERING</v>
      </c>
      <c r="DD4017" t="str">
        <v>SUNDAY JOSEPH O. (ENGR)</v>
      </c>
      <c r="DE4017" s="31">
        <v>44884</v>
      </c>
      <c r="DF4017" s="40">
        <v>0.78288194444444448</v>
      </c>
    </row>
    <row r="4018" spans="1:110" x14ac:dyDescent="0.25">
      <c r="A4018" s="109" t="s">
        <v>2046</v>
      </c>
      <c r="B4018">
        <v>245</v>
      </c>
      <c r="C4018" s="109" t="s">
        <v>53</v>
      </c>
      <c r="D4018" s="109" t="s">
        <v>268</v>
      </c>
      <c r="E4018" s="94">
        <v>44872</v>
      </c>
      <c r="F4018" s="174">
        <v>0.48614583333333333</v>
      </c>
      <c r="G4018">
        <v>2</v>
      </c>
      <c r="H4018" s="109" t="s">
        <v>269</v>
      </c>
      <c r="I4018">
        <v>4850516</v>
      </c>
      <c r="AR4018">
        <v>109</v>
      </c>
      <c r="AS4018" t="str">
        <v>OPERATIONS</v>
      </c>
      <c r="AT4018" t="str">
        <v>AKPOWOWO AMOS (OPS)</v>
      </c>
      <c r="AU4018" s="31">
        <v>44887</v>
      </c>
      <c r="AV4018" s="40">
        <v>0.2744212962962963</v>
      </c>
      <c r="BW4018">
        <v>502</v>
      </c>
      <c r="BX4018" t="str">
        <v>ENGINEERING</v>
      </c>
      <c r="BY4018" t="str">
        <v>OKUNOWO MICHAEL (ENGR)</v>
      </c>
      <c r="BZ4018" s="31">
        <v>44883</v>
      </c>
      <c r="CA4018" s="40">
        <v>0.56696759259259255</v>
      </c>
      <c r="DB4018">
        <v>625</v>
      </c>
      <c r="DC4018" t="str">
        <v>OPERATIONS</v>
      </c>
      <c r="DD4018" t="str">
        <v>EMOKHOR JOHN (MIC)</v>
      </c>
      <c r="DE4018" s="31">
        <v>44884</v>
      </c>
      <c r="DF4018" s="40">
        <v>0.78562500000000002</v>
      </c>
    </row>
    <row r="4019" spans="1:110" x14ac:dyDescent="0.25">
      <c r="A4019" s="109" t="s">
        <v>2046</v>
      </c>
      <c r="B4019">
        <v>246</v>
      </c>
      <c r="C4019" s="109" t="s">
        <v>54</v>
      </c>
      <c r="D4019" s="109" t="s">
        <v>696</v>
      </c>
      <c r="E4019" s="94">
        <v>44872</v>
      </c>
      <c r="F4019" s="174">
        <v>0.48636574074074074</v>
      </c>
      <c r="G4019">
        <v>2</v>
      </c>
      <c r="H4019" s="109" t="s">
        <v>697</v>
      </c>
      <c r="I4019">
        <v>8297552</v>
      </c>
      <c r="AR4019">
        <v>110</v>
      </c>
      <c r="AS4019" t="str">
        <v>OPERATIONS</v>
      </c>
      <c r="AT4019" t="str">
        <v>KADIRI CHRISTOPHER (MIC</v>
      </c>
      <c r="AU4019" s="31">
        <v>44887</v>
      </c>
      <c r="AV4019" s="40">
        <v>0.27494212962962961</v>
      </c>
      <c r="BW4019">
        <v>503</v>
      </c>
      <c r="BX4019" t="str">
        <v>MICURA</v>
      </c>
      <c r="BY4019" t="str">
        <v>KAMORU USMAN (MIC)</v>
      </c>
      <c r="BZ4019" s="31">
        <v>44883</v>
      </c>
      <c r="CA4019" s="40">
        <v>0.56859953703703703</v>
      </c>
      <c r="DB4019">
        <v>626</v>
      </c>
      <c r="DC4019" t="str">
        <v>HSE</v>
      </c>
      <c r="DD4019" t="str">
        <v>AYANRINOLA AYODEJI (HSE)</v>
      </c>
      <c r="DE4019" s="31">
        <v>44884</v>
      </c>
      <c r="DF4019" s="40">
        <v>0.78642361111111114</v>
      </c>
    </row>
    <row r="4020" spans="1:110" x14ac:dyDescent="0.25">
      <c r="A4020" s="109" t="s">
        <v>2046</v>
      </c>
      <c r="B4020">
        <v>247</v>
      </c>
      <c r="C4020" s="109" t="s">
        <v>21</v>
      </c>
      <c r="D4020" s="109" t="s">
        <v>558</v>
      </c>
      <c r="E4020" s="94">
        <v>44872</v>
      </c>
      <c r="F4020" s="174">
        <v>0.48644675925925923</v>
      </c>
      <c r="G4020">
        <v>2</v>
      </c>
      <c r="H4020" s="109" t="s">
        <v>21</v>
      </c>
      <c r="I4020"/>
      <c r="AR4020">
        <v>111</v>
      </c>
      <c r="AS4020" t="str">
        <v>MICURA</v>
      </c>
      <c r="AT4020" t="str">
        <v>AKINWANDE LATEEF</v>
      </c>
      <c r="AU4020" s="31">
        <v>44887</v>
      </c>
      <c r="AV4020" s="40">
        <v>0.27502314814814816</v>
      </c>
      <c r="BW4020">
        <v>504</v>
      </c>
      <c r="BX4020" t="str">
        <v>OPERATIONS</v>
      </c>
      <c r="BY4020" t="str">
        <v>PETER IJEH (OPS)</v>
      </c>
      <c r="BZ4020" s="31">
        <v>44883</v>
      </c>
      <c r="CA4020" s="40">
        <v>0.56868055555555552</v>
      </c>
      <c r="DB4020">
        <v>627</v>
      </c>
      <c r="DC4020" t="str">
        <v>OPERATIONS</v>
      </c>
      <c r="DD4020" t="str">
        <v>SUNDAY MAHA IDOKO (MIC)</v>
      </c>
      <c r="DE4020" s="31">
        <v>44884</v>
      </c>
      <c r="DF4020" s="40">
        <v>0.78825231481481484</v>
      </c>
    </row>
    <row r="4021" spans="1:110" x14ac:dyDescent="0.25">
      <c r="A4021" s="109" t="s">
        <v>2046</v>
      </c>
      <c r="B4021">
        <v>248</v>
      </c>
      <c r="C4021" s="109" t="s">
        <v>54</v>
      </c>
      <c r="D4021" s="109" t="s">
        <v>464</v>
      </c>
      <c r="E4021" s="94">
        <v>44872</v>
      </c>
      <c r="F4021" s="174">
        <v>0.48651620370370369</v>
      </c>
      <c r="G4021">
        <v>2</v>
      </c>
      <c r="H4021" s="109" t="s">
        <v>465</v>
      </c>
      <c r="I4021">
        <v>5336131</v>
      </c>
      <c r="AR4021">
        <v>112</v>
      </c>
      <c r="AS4021" t="str">
        <v>OPERATIONS</v>
      </c>
      <c r="AT4021" t="str">
        <v>ADENIJI AYOMIDE (OPS)</v>
      </c>
      <c r="AU4021" s="31">
        <v>44887</v>
      </c>
      <c r="AV4021" s="40">
        <v>0.27509259259259261</v>
      </c>
      <c r="BW4021">
        <v>505</v>
      </c>
      <c r="BX4021" t="str">
        <v>MICURA</v>
      </c>
      <c r="BY4021" t="str">
        <v>AKINFENWA OLUWAYEMI (MI</v>
      </c>
      <c r="BZ4021" s="31">
        <v>44883</v>
      </c>
      <c r="CA4021" s="40">
        <v>0.56887731481481485</v>
      </c>
      <c r="DB4021">
        <v>628</v>
      </c>
      <c r="DC4021" t="str">
        <v>ENGINEERING</v>
      </c>
      <c r="DD4021" t="str">
        <v>OLAJIDE SAMSON.O (ENGR)</v>
      </c>
      <c r="DE4021" s="31">
        <v>44884</v>
      </c>
      <c r="DF4021" s="40">
        <v>0.7883796296296296</v>
      </c>
    </row>
    <row r="4022" spans="1:110" x14ac:dyDescent="0.25">
      <c r="A4022" s="109" t="s">
        <v>2046</v>
      </c>
      <c r="B4022">
        <v>249</v>
      </c>
      <c r="C4022" s="109" t="s">
        <v>54</v>
      </c>
      <c r="D4022" s="109" t="s">
        <v>1242</v>
      </c>
      <c r="E4022" s="94">
        <v>44872</v>
      </c>
      <c r="F4022" s="174">
        <v>0.48712962962962963</v>
      </c>
      <c r="G4022">
        <v>2</v>
      </c>
      <c r="H4022" s="109" t="s">
        <v>1243</v>
      </c>
      <c r="I4022">
        <v>5484652</v>
      </c>
      <c r="AR4022">
        <v>113</v>
      </c>
      <c r="AS4022" t="str">
        <v>MICURA</v>
      </c>
      <c r="AT4022" t="str">
        <v>AILERU RILWAN (MIC)</v>
      </c>
      <c r="AU4022" s="31">
        <v>44887</v>
      </c>
      <c r="AV4022" s="40">
        <v>0.27560185185185188</v>
      </c>
      <c r="BW4022">
        <v>506</v>
      </c>
      <c r="BX4022" t="str">
        <v>OPERATIONS</v>
      </c>
      <c r="BY4022" t="str">
        <v>VOKE TSANE (OPS)</v>
      </c>
      <c r="BZ4022" s="31">
        <v>44883</v>
      </c>
      <c r="CA4022" s="40">
        <v>0.56895833333333334</v>
      </c>
      <c r="DB4022">
        <v>629</v>
      </c>
      <c r="DC4022" t="str">
        <v>OPERATIONS</v>
      </c>
      <c r="DD4022" t="str">
        <v>ODEBO .A. TIMOTHY (OPS)</v>
      </c>
      <c r="DE4022" s="31">
        <v>44884</v>
      </c>
      <c r="DF4022" s="40">
        <v>0.78976851851851848</v>
      </c>
    </row>
    <row r="4023" spans="1:110" x14ac:dyDescent="0.25">
      <c r="A4023" s="109" t="s">
        <v>2046</v>
      </c>
      <c r="B4023">
        <v>250</v>
      </c>
      <c r="C4023" s="109" t="s">
        <v>54</v>
      </c>
      <c r="D4023" s="109" t="s">
        <v>414</v>
      </c>
      <c r="E4023" s="94">
        <v>44872</v>
      </c>
      <c r="F4023" s="174">
        <v>0.48769675925925926</v>
      </c>
      <c r="G4023">
        <v>2</v>
      </c>
      <c r="H4023" s="109" t="s">
        <v>415</v>
      </c>
      <c r="I4023">
        <v>6721068</v>
      </c>
      <c r="AR4023">
        <v>114</v>
      </c>
      <c r="AS4023" t="str">
        <v>OPERATIONS</v>
      </c>
      <c r="AT4023" t="str">
        <v>EMMAUEL TEMITOPE</v>
      </c>
      <c r="AU4023" s="31">
        <v>44887</v>
      </c>
      <c r="AV4023" s="40">
        <v>0.27637731481481481</v>
      </c>
      <c r="BW4023">
        <v>507</v>
      </c>
      <c r="BX4023" t="str">
        <v>ENGINEERING</v>
      </c>
      <c r="BY4023" t="str">
        <v>ETIKA EMMANUEL S.(ENG)</v>
      </c>
      <c r="BZ4023" s="31">
        <v>44883</v>
      </c>
      <c r="CA4023" s="40">
        <v>0.56934027777777774</v>
      </c>
      <c r="DB4023">
        <v>630</v>
      </c>
      <c r="DC4023" t="str">
        <v>OPERATIONS</v>
      </c>
      <c r="DD4023" t="str">
        <v>IDAHOSA JOSHUA (MIC)</v>
      </c>
      <c r="DE4023" s="31">
        <v>44884</v>
      </c>
      <c r="DF4023" s="40">
        <v>0.79018518518518521</v>
      </c>
    </row>
    <row r="4024" spans="1:110" x14ac:dyDescent="0.25">
      <c r="A4024" s="109" t="s">
        <v>2046</v>
      </c>
      <c r="B4024">
        <v>251</v>
      </c>
      <c r="C4024" s="109" t="s">
        <v>54</v>
      </c>
      <c r="D4024" s="109" t="s">
        <v>462</v>
      </c>
      <c r="E4024" s="94">
        <v>44872</v>
      </c>
      <c r="F4024" s="174">
        <v>0.48829861111111111</v>
      </c>
      <c r="G4024">
        <v>2</v>
      </c>
      <c r="H4024" s="109" t="s">
        <v>463</v>
      </c>
      <c r="I4024">
        <v>7623788</v>
      </c>
      <c r="AR4024">
        <v>115</v>
      </c>
      <c r="AS4024" t="str">
        <v>MICURA</v>
      </c>
      <c r="AT4024" t="str">
        <v>OJUOLAPE SIMEON (MIC)</v>
      </c>
      <c r="AU4024" s="31">
        <v>44887</v>
      </c>
      <c r="AV4024" s="40">
        <v>0.2769212962962963</v>
      </c>
      <c r="BW4024">
        <v>508</v>
      </c>
      <c r="BX4024" t="str">
        <v>MICURA</v>
      </c>
      <c r="BY4024" t="str">
        <v>SHAMSIDEEN OLANREWAJU(MI</v>
      </c>
      <c r="BZ4024" s="31">
        <v>44883</v>
      </c>
      <c r="CA4024" s="40">
        <v>0.56988425925925923</v>
      </c>
      <c r="DB4024">
        <v>631</v>
      </c>
      <c r="DC4024" t="str">
        <v>OPERATIONS</v>
      </c>
      <c r="DD4024" t="str">
        <v>OTUDJE DANIEL O.</v>
      </c>
      <c r="DE4024" s="31">
        <v>44884</v>
      </c>
      <c r="DF4024" s="40">
        <v>0.79288194444444449</v>
      </c>
    </row>
    <row r="4025" spans="1:110" x14ac:dyDescent="0.25">
      <c r="A4025" s="109" t="s">
        <v>2046</v>
      </c>
      <c r="B4025">
        <v>252</v>
      </c>
      <c r="C4025" s="109" t="s">
        <v>53</v>
      </c>
      <c r="D4025" s="109" t="s">
        <v>1865</v>
      </c>
      <c r="E4025" s="94">
        <v>44872</v>
      </c>
      <c r="F4025" s="174">
        <v>0.48996527777777776</v>
      </c>
      <c r="G4025">
        <v>2</v>
      </c>
      <c r="H4025" s="109" t="s">
        <v>1866</v>
      </c>
      <c r="I4025"/>
      <c r="AR4025">
        <v>116</v>
      </c>
      <c r="AS4025" t="str">
        <v>OPERATIONS</v>
      </c>
      <c r="AT4025" t="str">
        <v>TAOFEEK MAKANJUOLA  (OP</v>
      </c>
      <c r="AU4025" s="31">
        <v>44887</v>
      </c>
      <c r="AV4025" s="40">
        <v>0.27702546296296299</v>
      </c>
      <c r="BW4025">
        <v>509</v>
      </c>
      <c r="BX4025" t="str">
        <v>MICURA</v>
      </c>
      <c r="BY4025" t="str">
        <v>AJAYI ADESHOLA (MIC)</v>
      </c>
      <c r="BZ4025" s="31">
        <v>44883</v>
      </c>
      <c r="CA4025" s="40">
        <v>0.56994212962962965</v>
      </c>
      <c r="DB4025">
        <v>632</v>
      </c>
      <c r="DC4025" t="str">
        <v>PLANNING</v>
      </c>
      <c r="DD4025" t="str">
        <v>DOMINIC OWOIDOHO (PLN)</v>
      </c>
      <c r="DE4025" s="31">
        <v>44884</v>
      </c>
      <c r="DF4025" s="40">
        <v>0.79391203703703705</v>
      </c>
    </row>
    <row r="4026" spans="1:110" x14ac:dyDescent="0.25">
      <c r="A4026" s="109" t="s">
        <v>2046</v>
      </c>
      <c r="B4026">
        <v>253</v>
      </c>
      <c r="C4026" s="109" t="s">
        <v>56</v>
      </c>
      <c r="D4026" s="109" t="s">
        <v>1428</v>
      </c>
      <c r="E4026" s="94">
        <v>44872</v>
      </c>
      <c r="F4026" s="174">
        <v>0.49060185185185184</v>
      </c>
      <c r="G4026">
        <v>2</v>
      </c>
      <c r="H4026" s="109" t="s">
        <v>1429</v>
      </c>
      <c r="I4026">
        <v>5350520</v>
      </c>
      <c r="AR4026">
        <v>117</v>
      </c>
      <c r="AS4026" t="str">
        <v>MICURA</v>
      </c>
      <c r="AT4026" t="str">
        <v>HALILU ISIAKA</v>
      </c>
      <c r="AU4026" s="31">
        <v>44887</v>
      </c>
      <c r="AV4026" s="40">
        <v>0.27721064814814816</v>
      </c>
      <c r="BW4026">
        <v>510</v>
      </c>
      <c r="BX4026" t="str">
        <v>MICURA</v>
      </c>
      <c r="BY4026" t="str">
        <v>DARE JIDA (MIC)</v>
      </c>
      <c r="BZ4026" s="31">
        <v>44883</v>
      </c>
      <c r="CA4026" s="40">
        <v>0.57101851851851848</v>
      </c>
      <c r="DB4026">
        <v>633</v>
      </c>
      <c r="DC4026" t="str">
        <v>GATE OPS</v>
      </c>
      <c r="DD4026" t="str">
        <v>LILIAN AJUNWA (GATE)</v>
      </c>
      <c r="DE4026" s="31">
        <v>44884</v>
      </c>
      <c r="DF4026" s="40">
        <v>0.79483796296296294</v>
      </c>
    </row>
    <row r="4027" spans="1:110" x14ac:dyDescent="0.25">
      <c r="A4027" s="109" t="s">
        <v>2046</v>
      </c>
      <c r="B4027">
        <v>254</v>
      </c>
      <c r="C4027" s="109" t="s">
        <v>52</v>
      </c>
      <c r="D4027" s="109" t="s">
        <v>1436</v>
      </c>
      <c r="E4027" s="94">
        <v>44872</v>
      </c>
      <c r="F4027" s="174">
        <v>0.49075231481481479</v>
      </c>
      <c r="G4027">
        <v>2</v>
      </c>
      <c r="H4027" s="109" t="s">
        <v>1437</v>
      </c>
      <c r="I4027">
        <v>5399063</v>
      </c>
      <c r="AR4027">
        <v>118</v>
      </c>
      <c r="AS4027" t="str">
        <v>ENGINEERING</v>
      </c>
      <c r="AT4027" t="str">
        <v>LAWRENCE N AHANEKU (ENG</v>
      </c>
      <c r="AU4027" s="31">
        <v>44887</v>
      </c>
      <c r="AV4027" s="40">
        <v>0.27726851851851853</v>
      </c>
      <c r="BW4027">
        <v>511</v>
      </c>
      <c r="BX4027" t="str">
        <v>MICURA</v>
      </c>
      <c r="BY4027" t="str">
        <v>EMMANUEL FRIDAY (MIC)</v>
      </c>
      <c r="BZ4027" s="31">
        <v>44883</v>
      </c>
      <c r="CA4027" s="40">
        <v>0.57109953703703709</v>
      </c>
      <c r="DB4027">
        <v>634</v>
      </c>
      <c r="DC4027" t="str">
        <v>MICURA</v>
      </c>
      <c r="DD4027" t="str">
        <v>AHMED MOJEED A. (MIC)</v>
      </c>
      <c r="DE4027" s="31">
        <v>44884</v>
      </c>
      <c r="DF4027" s="40">
        <v>0.79567129629629629</v>
      </c>
    </row>
    <row r="4028" spans="1:110" x14ac:dyDescent="0.25">
      <c r="A4028" s="109" t="s">
        <v>2046</v>
      </c>
      <c r="B4028">
        <v>255</v>
      </c>
      <c r="C4028" s="109" t="s">
        <v>54</v>
      </c>
      <c r="D4028" s="109" t="s">
        <v>416</v>
      </c>
      <c r="E4028" s="94">
        <v>44872</v>
      </c>
      <c r="F4028" s="174">
        <v>0.49122685185185183</v>
      </c>
      <c r="G4028">
        <v>2</v>
      </c>
      <c r="H4028" s="109" t="s">
        <v>417</v>
      </c>
      <c r="I4028">
        <v>6709661</v>
      </c>
      <c r="AR4028">
        <v>119</v>
      </c>
      <c r="AS4028" t="str">
        <v>MICURA</v>
      </c>
      <c r="AT4028" t="str">
        <v>JEROME SUNDAY .O. (MIC)</v>
      </c>
      <c r="AU4028" s="31">
        <v>44887</v>
      </c>
      <c r="AV4028" s="40">
        <v>0.27740740740740738</v>
      </c>
      <c r="BW4028">
        <v>512</v>
      </c>
      <c r="BX4028" t="str">
        <v>MICURA</v>
      </c>
      <c r="BY4028" t="str">
        <v>OKOH LUCKY (MIC)</v>
      </c>
      <c r="BZ4028" s="31">
        <v>44883</v>
      </c>
      <c r="CA4028" s="40">
        <v>0.57116898148148143</v>
      </c>
      <c r="DB4028">
        <v>635</v>
      </c>
      <c r="DC4028" t="str">
        <v>OPERATIONS</v>
      </c>
      <c r="DD4028" t="str">
        <v>OKIDEGBE ERIC (OPS)</v>
      </c>
      <c r="DE4028" s="31">
        <v>44884</v>
      </c>
      <c r="DF4028" s="40">
        <v>0.7963541666666667</v>
      </c>
    </row>
    <row r="4029" spans="1:110" x14ac:dyDescent="0.25">
      <c r="A4029" s="109" t="s">
        <v>2046</v>
      </c>
      <c r="B4029">
        <v>256</v>
      </c>
      <c r="C4029" s="109" t="s">
        <v>52</v>
      </c>
      <c r="D4029" s="109" t="s">
        <v>1328</v>
      </c>
      <c r="E4029" s="94">
        <v>44872</v>
      </c>
      <c r="F4029" s="174">
        <v>0.49129629629629629</v>
      </c>
      <c r="G4029">
        <v>2</v>
      </c>
      <c r="H4029" s="109" t="s">
        <v>1329</v>
      </c>
      <c r="I4029">
        <v>14942223</v>
      </c>
      <c r="AR4029">
        <v>120</v>
      </c>
      <c r="AS4029" t="str">
        <v>MICURA</v>
      </c>
      <c r="AT4029" t="str">
        <v>KALU SOLOMON (MIC)</v>
      </c>
      <c r="AU4029" s="31">
        <v>44887</v>
      </c>
      <c r="AV4029" s="40">
        <v>0.27793981481481483</v>
      </c>
      <c r="BW4029">
        <v>513</v>
      </c>
      <c r="BX4029" t="str">
        <v>MICURA</v>
      </c>
      <c r="BY4029" t="str">
        <v>MONOKPO TOMA A. (MIC)</v>
      </c>
      <c r="BZ4029" s="31">
        <v>44883</v>
      </c>
      <c r="CA4029" s="40">
        <v>0.57121527777777781</v>
      </c>
      <c r="DB4029">
        <v>636</v>
      </c>
      <c r="DC4029" t="str">
        <v>MICURA</v>
      </c>
      <c r="DD4029" t="str">
        <v>OFFEH EZEKIEL AJIRIO(MIC</v>
      </c>
      <c r="DE4029" s="31">
        <v>44884</v>
      </c>
      <c r="DF4029" s="40">
        <v>0.79671296296296301</v>
      </c>
    </row>
    <row r="4030" spans="1:110" x14ac:dyDescent="0.25">
      <c r="A4030" s="109" t="s">
        <v>2046</v>
      </c>
      <c r="B4030">
        <v>257</v>
      </c>
      <c r="C4030" s="109" t="s">
        <v>53</v>
      </c>
      <c r="D4030" s="109" t="s">
        <v>1586</v>
      </c>
      <c r="E4030" s="94">
        <v>44872</v>
      </c>
      <c r="F4030" s="174">
        <v>0.49136574074074074</v>
      </c>
      <c r="G4030">
        <v>2</v>
      </c>
      <c r="H4030" s="109" t="s">
        <v>1587</v>
      </c>
      <c r="I4030"/>
      <c r="AR4030">
        <v>121</v>
      </c>
      <c r="AS4030" t="str">
        <v>ENGINEERING</v>
      </c>
      <c r="AT4030" t="str">
        <v>FASHOLA BABATUNDE</v>
      </c>
      <c r="AU4030" s="31">
        <v>44887</v>
      </c>
      <c r="AV4030" s="40">
        <v>0.27803240740740742</v>
      </c>
      <c r="BW4030">
        <v>514</v>
      </c>
      <c r="BX4030" t="str">
        <v>MICURA</v>
      </c>
      <c r="BY4030" t="str">
        <v>SAMSON APEH (MIC)</v>
      </c>
      <c r="BZ4030" s="31">
        <v>44883</v>
      </c>
      <c r="CA4030" s="40">
        <v>0.57145833333333329</v>
      </c>
      <c r="DB4030">
        <v>637</v>
      </c>
      <c r="DC4030" t="str">
        <v>MICURA</v>
      </c>
      <c r="DD4030" t="str">
        <v>NDUKWE KALU (MIC)</v>
      </c>
      <c r="DE4030" s="31">
        <v>44884</v>
      </c>
      <c r="DF4030" s="40">
        <v>0.79760416666666667</v>
      </c>
    </row>
    <row r="4031" spans="1:110" x14ac:dyDescent="0.25">
      <c r="A4031" s="109" t="s">
        <v>2046</v>
      </c>
      <c r="B4031">
        <v>258</v>
      </c>
      <c r="C4031" s="109" t="s">
        <v>53</v>
      </c>
      <c r="D4031" s="109" t="s">
        <v>582</v>
      </c>
      <c r="E4031" s="94">
        <v>44872</v>
      </c>
      <c r="F4031" s="174">
        <v>0.4914236111111111</v>
      </c>
      <c r="G4031">
        <v>2</v>
      </c>
      <c r="H4031" s="109" t="s">
        <v>583</v>
      </c>
      <c r="I4031">
        <v>4866107</v>
      </c>
      <c r="AR4031">
        <v>122</v>
      </c>
      <c r="AS4031" t="str">
        <v>MICURA</v>
      </c>
      <c r="AT4031" t="str">
        <v>ANTHUNY IKECHUKWU (MIC)</v>
      </c>
      <c r="AU4031" s="31">
        <v>44887</v>
      </c>
      <c r="AV4031" s="40">
        <v>0.27846064814814814</v>
      </c>
      <c r="BW4031">
        <v>515</v>
      </c>
      <c r="BX4031" t="str">
        <v>OPERATIONS</v>
      </c>
      <c r="BY4031" t="str">
        <v>OLOYEDE NURUDEEN A. (OP</v>
      </c>
      <c r="BZ4031" s="31">
        <v>44883</v>
      </c>
      <c r="CA4031" s="40">
        <v>0.57192129629629629</v>
      </c>
      <c r="DB4031">
        <v>638</v>
      </c>
      <c r="DC4031" t="str">
        <v>MICURA</v>
      </c>
      <c r="DD4031" t="str">
        <v>YUSUF AMINU (MIC)</v>
      </c>
      <c r="DE4031" s="31">
        <v>44884</v>
      </c>
      <c r="DF4031" s="40">
        <v>0.79773148148148143</v>
      </c>
    </row>
    <row r="4032" spans="1:110" x14ac:dyDescent="0.25">
      <c r="A4032" s="109" t="s">
        <v>2046</v>
      </c>
      <c r="B4032">
        <v>259</v>
      </c>
      <c r="C4032" s="109" t="s">
        <v>53</v>
      </c>
      <c r="D4032" s="109" t="s">
        <v>1398</v>
      </c>
      <c r="E4032" s="94">
        <v>44872</v>
      </c>
      <c r="F4032" s="174">
        <v>0.49146990740740742</v>
      </c>
      <c r="G4032">
        <v>2</v>
      </c>
      <c r="H4032" s="109" t="s">
        <v>1399</v>
      </c>
      <c r="I4032">
        <v>2856145</v>
      </c>
      <c r="AR4032">
        <v>123</v>
      </c>
      <c r="AS4032" t="str">
        <v>MICURA</v>
      </c>
      <c r="AT4032" t="str">
        <v>ISHOLA JIMOH</v>
      </c>
      <c r="AU4032" s="31">
        <v>44887</v>
      </c>
      <c r="AV4032" s="40">
        <v>0.27863425925925928</v>
      </c>
      <c r="BW4032">
        <v>516</v>
      </c>
      <c r="BX4032" t="str">
        <v>OPERATIONS</v>
      </c>
      <c r="BY4032" t="str">
        <v>OMOWARE ELIJAH (OPS)</v>
      </c>
      <c r="BZ4032" s="31">
        <v>44883</v>
      </c>
      <c r="CA4032" s="40">
        <v>0.57452546296296292</v>
      </c>
      <c r="DB4032">
        <v>639</v>
      </c>
      <c r="DC4032" t="str">
        <v>MICURA</v>
      </c>
      <c r="DD4032" t="str">
        <v>EHIDIAMHEN EMMANUEL(MIC)</v>
      </c>
      <c r="DE4032" s="31">
        <v>44884</v>
      </c>
      <c r="DF4032" s="40">
        <v>0.79840277777777779</v>
      </c>
    </row>
    <row r="4033" spans="1:110" x14ac:dyDescent="0.25">
      <c r="A4033" s="109" t="s">
        <v>2046</v>
      </c>
      <c r="B4033">
        <v>260</v>
      </c>
      <c r="C4033" s="109" t="s">
        <v>78</v>
      </c>
      <c r="D4033" s="109" t="s">
        <v>1409</v>
      </c>
      <c r="E4033" s="94">
        <v>44872</v>
      </c>
      <c r="F4033" s="174">
        <v>0.49151620370370369</v>
      </c>
      <c r="G4033">
        <v>2</v>
      </c>
      <c r="H4033" s="109" t="s">
        <v>28</v>
      </c>
      <c r="I4033"/>
      <c r="AR4033">
        <v>124</v>
      </c>
      <c r="AS4033" t="str">
        <v>MICURA</v>
      </c>
      <c r="AT4033" t="str">
        <v>WAIDI OGUNDEYI (MIC)</v>
      </c>
      <c r="AU4033" s="31">
        <v>44887</v>
      </c>
      <c r="AV4033" s="40">
        <v>0.27876157407407409</v>
      </c>
      <c r="BW4033">
        <v>517</v>
      </c>
      <c r="BX4033" t="str">
        <v>OPERATIONS</v>
      </c>
      <c r="BY4033" t="str">
        <v>OMORUYI SUNDAY (OPS)</v>
      </c>
      <c r="BZ4033" s="31">
        <v>44883</v>
      </c>
      <c r="CA4033" s="40">
        <v>0.57554398148148145</v>
      </c>
      <c r="DB4033">
        <v>640</v>
      </c>
      <c r="DC4033" t="str">
        <v>OPERATIONS</v>
      </c>
      <c r="DD4033" t="str">
        <v>VOKE TSANE (OPS)</v>
      </c>
      <c r="DE4033" s="31">
        <v>44884</v>
      </c>
      <c r="DF4033" s="40">
        <v>0.79915509259259254</v>
      </c>
    </row>
    <row r="4034" spans="1:110" x14ac:dyDescent="0.25">
      <c r="A4034" s="109" t="s">
        <v>2046</v>
      </c>
      <c r="B4034">
        <v>261</v>
      </c>
      <c r="C4034" s="109" t="s">
        <v>54</v>
      </c>
      <c r="D4034" s="109" t="s">
        <v>1348</v>
      </c>
      <c r="E4034" s="94">
        <v>44872</v>
      </c>
      <c r="F4034" s="174">
        <v>0.49179398148148146</v>
      </c>
      <c r="G4034">
        <v>2</v>
      </c>
      <c r="H4034" s="109" t="s">
        <v>1349</v>
      </c>
      <c r="I4034">
        <v>6716129</v>
      </c>
      <c r="AR4034">
        <v>125</v>
      </c>
      <c r="AS4034" t="str">
        <v>MICURA</v>
      </c>
      <c r="AT4034" t="str">
        <v>FENUYI IDOWU (MIC)</v>
      </c>
      <c r="AU4034" s="31">
        <v>44887</v>
      </c>
      <c r="AV4034" s="40">
        <v>0.27894675925925927</v>
      </c>
      <c r="BW4034">
        <v>518</v>
      </c>
      <c r="BX4034" t="str">
        <v>MICURA</v>
      </c>
      <c r="BY4034" t="str">
        <v>IDRIS GBOLARUNMI (MIC)</v>
      </c>
      <c r="BZ4034" s="31">
        <v>44883</v>
      </c>
      <c r="CA4034" s="40">
        <v>0.57863425925925926</v>
      </c>
      <c r="DB4034">
        <v>641</v>
      </c>
      <c r="DC4034" t="str">
        <v>MICURA</v>
      </c>
      <c r="DD4034" t="str">
        <v>AKEEM OSENI (MIC)</v>
      </c>
      <c r="DE4034" s="31">
        <v>44884</v>
      </c>
      <c r="DF4034" s="40">
        <v>0.79989583333333336</v>
      </c>
    </row>
    <row r="4035" spans="1:110" x14ac:dyDescent="0.25">
      <c r="A4035" s="109" t="s">
        <v>2046</v>
      </c>
      <c r="B4035">
        <v>262</v>
      </c>
      <c r="C4035" s="109" t="s">
        <v>54</v>
      </c>
      <c r="D4035" s="109" t="s">
        <v>448</v>
      </c>
      <c r="E4035" s="94">
        <v>44872</v>
      </c>
      <c r="F4035" s="174">
        <v>0.49182870370370368</v>
      </c>
      <c r="G4035">
        <v>2</v>
      </c>
      <c r="H4035" s="109" t="s">
        <v>449</v>
      </c>
      <c r="I4035">
        <v>5353949</v>
      </c>
      <c r="AR4035">
        <v>126</v>
      </c>
      <c r="AS4035" t="str">
        <v>MICURA</v>
      </c>
      <c r="AT4035" t="str">
        <v>MARSHALL STEPHEN (MIC)</v>
      </c>
      <c r="AU4035" s="31">
        <v>44887</v>
      </c>
      <c r="AV4035" s="40">
        <v>0.27901620370370372</v>
      </c>
      <c r="BW4035">
        <v>519</v>
      </c>
      <c r="BX4035" t="str">
        <v>OPERATIONS</v>
      </c>
      <c r="BY4035" t="str">
        <v>EHIMEN RICHARD (OPS)</v>
      </c>
      <c r="BZ4035" s="31">
        <v>44883</v>
      </c>
      <c r="CA4035" s="40">
        <v>0.58550925925925923</v>
      </c>
      <c r="DB4035">
        <v>642</v>
      </c>
      <c r="DC4035" t="str">
        <v>MICURA</v>
      </c>
      <c r="DD4035" t="str">
        <v>OGUNBIYI OLANREWAJU (MIC</v>
      </c>
      <c r="DE4035" s="31">
        <v>44884</v>
      </c>
      <c r="DF4035" s="40">
        <v>0.80056712962962961</v>
      </c>
    </row>
    <row r="4036" spans="1:110" x14ac:dyDescent="0.25">
      <c r="A4036" s="109" t="s">
        <v>2046</v>
      </c>
      <c r="B4036">
        <v>263</v>
      </c>
      <c r="C4036" s="109" t="s">
        <v>57</v>
      </c>
      <c r="D4036" s="109" t="s">
        <v>1332</v>
      </c>
      <c r="E4036" s="94">
        <v>44872</v>
      </c>
      <c r="F4036" s="174">
        <v>0.49186342592592591</v>
      </c>
      <c r="G4036">
        <v>2</v>
      </c>
      <c r="H4036" s="109" t="s">
        <v>1333</v>
      </c>
      <c r="I4036">
        <v>14936017</v>
      </c>
      <c r="AR4036">
        <v>127</v>
      </c>
      <c r="AS4036" t="str">
        <v>OPERATIONS</v>
      </c>
      <c r="AT4036" t="str">
        <v>SUNDAY MAHA IDOKO (MIC)</v>
      </c>
      <c r="AU4036" s="31">
        <v>44887</v>
      </c>
      <c r="AV4036" s="40">
        <v>0.27923611111111113</v>
      </c>
      <c r="BW4036">
        <v>520</v>
      </c>
      <c r="BX4036" t="str">
        <v>OPERATIONS</v>
      </c>
      <c r="BY4036" t="str">
        <v>GANNIU OLANREWAJU (OPS)</v>
      </c>
      <c r="BZ4036" s="31">
        <v>44883</v>
      </c>
      <c r="CA4036" s="40">
        <v>0.59085648148148151</v>
      </c>
      <c r="DB4036">
        <v>643</v>
      </c>
      <c r="DC4036" t="str">
        <v>MICURA</v>
      </c>
      <c r="DD4036" t="str">
        <v>IBRAHIM ABUBARKA (MIC)</v>
      </c>
      <c r="DE4036" s="31">
        <v>44884</v>
      </c>
      <c r="DF4036" s="40">
        <v>0.80141203703703701</v>
      </c>
    </row>
    <row r="4037" spans="1:110" x14ac:dyDescent="0.25">
      <c r="A4037" s="109" t="s">
        <v>2046</v>
      </c>
      <c r="B4037">
        <v>264</v>
      </c>
      <c r="C4037" s="109" t="s">
        <v>54</v>
      </c>
      <c r="D4037" s="109" t="s">
        <v>1414</v>
      </c>
      <c r="E4037" s="94">
        <v>44872</v>
      </c>
      <c r="F4037" s="174">
        <v>0.49247685185185186</v>
      </c>
      <c r="G4037">
        <v>2</v>
      </c>
      <c r="H4037" s="109" t="s">
        <v>1415</v>
      </c>
      <c r="I4037"/>
      <c r="AR4037">
        <v>128</v>
      </c>
      <c r="AS4037" t="str">
        <v>ENGINEERING</v>
      </c>
      <c r="AT4037" t="str">
        <v>SUNDAY JOSEPH O. (ENGR)</v>
      </c>
      <c r="AU4037" s="31">
        <v>44887</v>
      </c>
      <c r="AV4037" s="40">
        <v>0.27945601851851853</v>
      </c>
      <c r="BW4037">
        <v>521</v>
      </c>
      <c r="BX4037" t="str">
        <v>ENGINEERING</v>
      </c>
      <c r="BY4037" t="str">
        <v>ABAYOMI DAMILOLA (ENG)</v>
      </c>
      <c r="BZ4037" s="31">
        <v>44883</v>
      </c>
      <c r="CA4037" s="40">
        <v>0.5912384259259259</v>
      </c>
      <c r="DB4037">
        <v>644</v>
      </c>
      <c r="DC4037" t="str">
        <v>OPERATIONS</v>
      </c>
      <c r="DD4037" t="str">
        <v>EMMANUEL PROSPER N. (OP</v>
      </c>
      <c r="DE4037" s="31">
        <v>44884</v>
      </c>
      <c r="DF4037" s="40">
        <v>0.80190972222222223</v>
      </c>
    </row>
    <row r="4038" spans="1:110" x14ac:dyDescent="0.25">
      <c r="A4038" s="109" t="s">
        <v>2046</v>
      </c>
      <c r="B4038">
        <v>265</v>
      </c>
      <c r="C4038" s="109" t="s">
        <v>56</v>
      </c>
      <c r="D4038" s="109" t="s">
        <v>1432</v>
      </c>
      <c r="E4038" s="94">
        <v>44872</v>
      </c>
      <c r="F4038" s="174">
        <v>0.49267361111111113</v>
      </c>
      <c r="G4038">
        <v>2</v>
      </c>
      <c r="H4038" s="109" t="s">
        <v>1433</v>
      </c>
      <c r="I4038">
        <v>5360319</v>
      </c>
      <c r="AR4038">
        <v>129</v>
      </c>
      <c r="AS4038" t="str">
        <v>ENGINEERING</v>
      </c>
      <c r="AT4038" t="str">
        <v>BAKI OLUWATOSIN S.(ENG)</v>
      </c>
      <c r="AU4038" s="31">
        <v>44887</v>
      </c>
      <c r="AV4038" s="40">
        <v>0.27953703703703703</v>
      </c>
      <c r="BW4038">
        <v>522</v>
      </c>
      <c r="BX4038" t="str">
        <v>ENGINEERING</v>
      </c>
      <c r="BY4038" t="str">
        <v>OYEBOLA SULAIMON O. (EN</v>
      </c>
      <c r="BZ4038" s="31">
        <v>44883</v>
      </c>
      <c r="CA4038" s="40">
        <v>0.59137731481481481</v>
      </c>
      <c r="DB4038">
        <v>645</v>
      </c>
      <c r="DC4038" t="str">
        <v>OPERATIONS</v>
      </c>
      <c r="DD4038" t="str">
        <v>ARCHIBONG FELIX (OPS)</v>
      </c>
      <c r="DE4038" s="31">
        <v>44884</v>
      </c>
      <c r="DF4038" s="40">
        <v>0.8021180555555556</v>
      </c>
    </row>
    <row r="4039" spans="1:110" x14ac:dyDescent="0.25">
      <c r="A4039" s="109" t="s">
        <v>2046</v>
      </c>
      <c r="B4039">
        <v>266</v>
      </c>
      <c r="C4039" s="109" t="s">
        <v>56</v>
      </c>
      <c r="D4039" s="109" t="s">
        <v>1434</v>
      </c>
      <c r="E4039" s="94">
        <v>44872</v>
      </c>
      <c r="F4039" s="174">
        <v>0.49273148148148149</v>
      </c>
      <c r="G4039">
        <v>2</v>
      </c>
      <c r="H4039" s="109" t="s">
        <v>1435</v>
      </c>
      <c r="I4039"/>
      <c r="AR4039">
        <v>130</v>
      </c>
      <c r="AS4039" t="str">
        <v>ENGINEERING</v>
      </c>
      <c r="AT4039" t="str">
        <v>JOSHUA BABATUNDE</v>
      </c>
      <c r="AU4039" s="31">
        <v>44887</v>
      </c>
      <c r="AV4039" s="40">
        <v>0.27967592592592594</v>
      </c>
      <c r="BW4039">
        <v>523</v>
      </c>
      <c r="BX4039" t="str">
        <v>ENGINEERING</v>
      </c>
      <c r="BY4039" t="str">
        <v>AINA EYITOPE DAVID</v>
      </c>
      <c r="BZ4039" s="31">
        <v>44883</v>
      </c>
      <c r="CA4039" s="40">
        <v>0.59144675925925927</v>
      </c>
      <c r="DB4039">
        <v>646</v>
      </c>
      <c r="DC4039" t="str">
        <v>MICURA</v>
      </c>
      <c r="DD4039" t="str">
        <v>QUADRI TAJUDEEN (MIC)</v>
      </c>
      <c r="DE4039" s="31">
        <v>44884</v>
      </c>
      <c r="DF4039" s="40">
        <v>0.80230324074074078</v>
      </c>
    </row>
    <row r="4040" spans="1:110" x14ac:dyDescent="0.25">
      <c r="A4040" s="109" t="s">
        <v>2046</v>
      </c>
      <c r="B4040">
        <v>267</v>
      </c>
      <c r="C4040" s="109" t="s">
        <v>56</v>
      </c>
      <c r="D4040" s="109" t="s">
        <v>2024</v>
      </c>
      <c r="E4040" s="94">
        <v>44872</v>
      </c>
      <c r="F4040" s="174">
        <v>0.49277777777777776</v>
      </c>
      <c r="G4040">
        <v>2</v>
      </c>
      <c r="H4040" s="109" t="s">
        <v>2025</v>
      </c>
      <c r="I4040">
        <v>5356890</v>
      </c>
      <c r="AR4040">
        <v>131</v>
      </c>
      <c r="AS4040" t="str">
        <v>OPERATIONS</v>
      </c>
      <c r="AT4040" t="str">
        <v>OKALA SAMSON (MIC)</v>
      </c>
      <c r="AU4040" s="31">
        <v>44887</v>
      </c>
      <c r="AV4040" s="40">
        <v>0.28060185185185182</v>
      </c>
      <c r="BW4040">
        <v>524</v>
      </c>
      <c r="BX4040" t="str">
        <v>MICURA</v>
      </c>
      <c r="BY4040" t="str">
        <v>OHAEGBULEM CHINEDU (MIC)</v>
      </c>
      <c r="BZ4040" s="31">
        <v>44883</v>
      </c>
      <c r="CA4040" s="40">
        <v>0.59655092592592596</v>
      </c>
      <c r="DB4040">
        <v>647</v>
      </c>
      <c r="DC4040" t="str">
        <v>MICURA</v>
      </c>
      <c r="DD4040" t="str">
        <v>MAIHA LEWIS SIMON (MIC)</v>
      </c>
      <c r="DE4040" s="31">
        <v>44884</v>
      </c>
      <c r="DF4040" s="40">
        <v>0.80246527777777776</v>
      </c>
    </row>
    <row r="4041" spans="1:110" x14ac:dyDescent="0.25">
      <c r="A4041" s="109" t="s">
        <v>2046</v>
      </c>
      <c r="B4041">
        <v>268</v>
      </c>
      <c r="C4041" s="109" t="s">
        <v>56</v>
      </c>
      <c r="D4041" s="109" t="s">
        <v>1426</v>
      </c>
      <c r="E4041" s="94">
        <v>44872</v>
      </c>
      <c r="F4041" s="174">
        <v>0.49331018518518521</v>
      </c>
      <c r="G4041">
        <v>2</v>
      </c>
      <c r="H4041" s="109" t="s">
        <v>1427</v>
      </c>
      <c r="I4041">
        <v>7598551</v>
      </c>
      <c r="AR4041">
        <v>132</v>
      </c>
      <c r="AS4041" t="str">
        <v>MICURA</v>
      </c>
      <c r="AT4041" t="str">
        <v>TAIWO TORIOLA  (MIC)</v>
      </c>
      <c r="AU4041" s="31">
        <v>44887</v>
      </c>
      <c r="AV4041" s="40">
        <v>0.28067129629629628</v>
      </c>
      <c r="BW4041">
        <v>525</v>
      </c>
      <c r="BX4041" t="str">
        <v>MICURA</v>
      </c>
      <c r="BY4041" t="str">
        <v>FATAI ADEPOJU (MIC)</v>
      </c>
      <c r="BZ4041" s="31">
        <v>44883</v>
      </c>
      <c r="CA4041" s="40">
        <v>0.59670138888888891</v>
      </c>
      <c r="DB4041">
        <v>648</v>
      </c>
      <c r="DC4041" t="str">
        <v>MICURA</v>
      </c>
      <c r="DD4041" t="str">
        <v>BABATUNDE SAHEED (MIC)</v>
      </c>
      <c r="DE4041" s="31">
        <v>44884</v>
      </c>
      <c r="DF4041" s="40">
        <v>0.80305555555555552</v>
      </c>
    </row>
    <row r="4042" spans="1:110" x14ac:dyDescent="0.25">
      <c r="A4042" s="109" t="s">
        <v>2046</v>
      </c>
      <c r="B4042">
        <v>269</v>
      </c>
      <c r="C4042" s="109" t="s">
        <v>52</v>
      </c>
      <c r="D4042" s="109" t="s">
        <v>238</v>
      </c>
      <c r="E4042" s="94">
        <v>44872</v>
      </c>
      <c r="F4042" s="174">
        <v>0.49402777777777779</v>
      </c>
      <c r="G4042">
        <v>2</v>
      </c>
      <c r="H4042" s="109" t="s">
        <v>239</v>
      </c>
      <c r="I4042">
        <v>5401223</v>
      </c>
      <c r="AR4042">
        <v>133</v>
      </c>
      <c r="AS4042" t="str">
        <v>OPERATIONS</v>
      </c>
      <c r="AT4042" t="str">
        <v>ALATISHE JOHN (OPS)</v>
      </c>
      <c r="AU4042" s="31">
        <v>44887</v>
      </c>
      <c r="AV4042" s="40">
        <v>0.28072916666666664</v>
      </c>
      <c r="BW4042">
        <v>526</v>
      </c>
      <c r="BX4042" t="str">
        <v>MICURA</v>
      </c>
      <c r="BY4042" t="str">
        <v>EZEFULE PAUL (MIC)</v>
      </c>
      <c r="BZ4042" s="31">
        <v>44883</v>
      </c>
      <c r="CA4042" s="40">
        <v>0.59739583333333335</v>
      </c>
      <c r="DB4042">
        <v>649</v>
      </c>
      <c r="DC4042" t="str">
        <v>ENGINEERING</v>
      </c>
      <c r="DD4042" t="str">
        <v>IJEAMAKA ESEMELE</v>
      </c>
      <c r="DE4042" s="31">
        <v>44884</v>
      </c>
      <c r="DF4042" s="40">
        <v>0.80328703703703708</v>
      </c>
    </row>
    <row r="4043" spans="1:110" x14ac:dyDescent="0.25">
      <c r="A4043" s="109" t="s">
        <v>2046</v>
      </c>
      <c r="B4043">
        <v>270</v>
      </c>
      <c r="C4043" s="109" t="s">
        <v>52</v>
      </c>
      <c r="D4043" s="109" t="s">
        <v>1430</v>
      </c>
      <c r="E4043" s="94">
        <v>44872</v>
      </c>
      <c r="F4043" s="174">
        <v>0.49502314814814813</v>
      </c>
      <c r="G4043">
        <v>2</v>
      </c>
      <c r="H4043" s="109" t="s">
        <v>1431</v>
      </c>
      <c r="I4043">
        <v>5359692</v>
      </c>
      <c r="AR4043">
        <v>134</v>
      </c>
      <c r="AS4043" t="str">
        <v>MICURA</v>
      </c>
      <c r="AT4043" t="str">
        <v>OLUSHOLA AYORINDE (MIC)</v>
      </c>
      <c r="AU4043" s="31">
        <v>44887</v>
      </c>
      <c r="AV4043" s="40">
        <v>0.28087962962962965</v>
      </c>
      <c r="BW4043">
        <v>527</v>
      </c>
      <c r="BX4043" t="str">
        <v>MICURA</v>
      </c>
      <c r="BY4043" t="str">
        <v>NEJUVIE OMOVWAWHO I.(MIC</v>
      </c>
      <c r="BZ4043" s="31">
        <v>44883</v>
      </c>
      <c r="CA4043" s="40">
        <v>0.59750000000000003</v>
      </c>
      <c r="DB4043">
        <v>650</v>
      </c>
      <c r="DC4043" t="str">
        <v>MICURA</v>
      </c>
      <c r="DD4043" t="str">
        <v>TIMOTHY ROTIMI (MIC)</v>
      </c>
      <c r="DE4043" s="31">
        <v>44884</v>
      </c>
      <c r="DF4043" s="40">
        <v>0.80396990740740737</v>
      </c>
    </row>
    <row r="4044" spans="1:110" x14ac:dyDescent="0.25">
      <c r="A4044" s="109" t="s">
        <v>2046</v>
      </c>
      <c r="B4044">
        <v>271</v>
      </c>
      <c r="C4044" s="109" t="s">
        <v>56</v>
      </c>
      <c r="D4044" s="109" t="s">
        <v>1446</v>
      </c>
      <c r="E4044" s="94">
        <v>44872</v>
      </c>
      <c r="F4044" s="174">
        <v>0.49511574074074072</v>
      </c>
      <c r="G4044">
        <v>2</v>
      </c>
      <c r="H4044" s="109" t="s">
        <v>1447</v>
      </c>
      <c r="I4044"/>
      <c r="AR4044">
        <v>135</v>
      </c>
      <c r="AS4044" t="str">
        <v>ENGINEERING</v>
      </c>
      <c r="AT4044" t="str">
        <v>AIBUEKU MARVELOUS (ENGR)</v>
      </c>
      <c r="AU4044" s="31">
        <v>44887</v>
      </c>
      <c r="AV4044" s="40">
        <v>0.28115740740740741</v>
      </c>
      <c r="BW4044">
        <v>528</v>
      </c>
      <c r="BX4044" t="str">
        <v>MICURA</v>
      </c>
      <c r="BY4044" t="str">
        <v>SAMUEL AKINMOLAYAN (MIC</v>
      </c>
      <c r="BZ4044" s="31">
        <v>44883</v>
      </c>
      <c r="CA4044" s="40">
        <v>0.59758101851851853</v>
      </c>
      <c r="DB4044">
        <v>651</v>
      </c>
      <c r="DC4044" t="str">
        <v>MICURA</v>
      </c>
      <c r="DD4044" t="str">
        <v>EZIUKWU GERALD (MIC)</v>
      </c>
      <c r="DE4044" s="31">
        <v>44884</v>
      </c>
      <c r="DF4044" s="40">
        <v>0.80500000000000005</v>
      </c>
    </row>
    <row r="4045" spans="1:110" x14ac:dyDescent="0.25">
      <c r="A4045" s="109" t="s">
        <v>2046</v>
      </c>
      <c r="B4045">
        <v>272</v>
      </c>
      <c r="C4045" s="109" t="s">
        <v>54</v>
      </c>
      <c r="D4045" s="109" t="s">
        <v>1386</v>
      </c>
      <c r="E4045" s="94">
        <v>44872</v>
      </c>
      <c r="F4045" s="174">
        <v>0.4959837962962963</v>
      </c>
      <c r="G4045">
        <v>2</v>
      </c>
      <c r="H4045" s="109" t="s">
        <v>1387</v>
      </c>
      <c r="I4045"/>
      <c r="AR4045">
        <v>136</v>
      </c>
      <c r="AS4045" t="str">
        <v>OPERATIONS</v>
      </c>
      <c r="AT4045" t="str">
        <v>IDEMOH I. JOHN (OPS)</v>
      </c>
      <c r="AU4045" s="31">
        <v>44887</v>
      </c>
      <c r="AV4045" s="40">
        <v>0.2817013888888889</v>
      </c>
      <c r="BW4045">
        <v>529</v>
      </c>
      <c r="BX4045" t="str">
        <v>ENGINEERING</v>
      </c>
      <c r="BY4045" t="str">
        <v>AHMODU SANUSI</v>
      </c>
      <c r="BZ4045" s="31">
        <v>44883</v>
      </c>
      <c r="CA4045" s="40">
        <v>0.5977662037037037</v>
      </c>
      <c r="DB4045">
        <v>652</v>
      </c>
      <c r="DC4045" t="str">
        <v>MICURA</v>
      </c>
      <c r="DD4045" t="str">
        <v>AKIEH OMOKHOGIE (MIC)</v>
      </c>
      <c r="DE4045" s="31">
        <v>44884</v>
      </c>
      <c r="DF4045" s="40">
        <v>0.80577546296296299</v>
      </c>
    </row>
    <row r="4046" spans="1:110" x14ac:dyDescent="0.25">
      <c r="A4046" s="109" t="s">
        <v>2046</v>
      </c>
      <c r="B4046">
        <v>273</v>
      </c>
      <c r="C4046" s="109" t="s">
        <v>52</v>
      </c>
      <c r="D4046" s="109" t="s">
        <v>1410</v>
      </c>
      <c r="E4046" s="94">
        <v>44872</v>
      </c>
      <c r="F4046" s="174">
        <v>0.49604166666666666</v>
      </c>
      <c r="G4046">
        <v>2</v>
      </c>
      <c r="H4046" s="109" t="s">
        <v>1411</v>
      </c>
      <c r="I4046"/>
      <c r="AR4046">
        <v>137</v>
      </c>
      <c r="AS4046" t="str">
        <v>ENGINEERING</v>
      </c>
      <c r="AT4046" t="str">
        <v>MUNIRU M. IDOWU (ENGR)</v>
      </c>
      <c r="AU4046" s="31">
        <v>44887</v>
      </c>
      <c r="AV4046" s="40">
        <v>0.28184027777777776</v>
      </c>
      <c r="BW4046">
        <v>530</v>
      </c>
      <c r="BX4046" t="str">
        <v>MICURA</v>
      </c>
      <c r="BY4046" t="str">
        <v>EMRETANE CHARLES</v>
      </c>
      <c r="BZ4046" s="31">
        <v>44883</v>
      </c>
      <c r="CA4046" s="40">
        <v>0.59790509259259261</v>
      </c>
      <c r="DB4046">
        <v>653</v>
      </c>
      <c r="DC4046" t="str">
        <v>MICURA</v>
      </c>
      <c r="DD4046" t="str">
        <v>OKEBUGWU VICTOR (MIC)</v>
      </c>
      <c r="DE4046" s="31">
        <v>44884</v>
      </c>
      <c r="DF4046" s="40">
        <v>0.80590277777777775</v>
      </c>
    </row>
    <row r="4047" spans="1:110" x14ac:dyDescent="0.25">
      <c r="A4047" s="109" t="s">
        <v>2046</v>
      </c>
      <c r="B4047">
        <v>274</v>
      </c>
      <c r="C4047" s="109" t="s">
        <v>53</v>
      </c>
      <c r="D4047" s="109" t="s">
        <v>1246</v>
      </c>
      <c r="E4047" s="94">
        <v>44872</v>
      </c>
      <c r="F4047" s="174">
        <v>0.49737268518518518</v>
      </c>
      <c r="G4047">
        <v>2</v>
      </c>
      <c r="H4047" s="109" t="s">
        <v>1247</v>
      </c>
      <c r="I4047">
        <v>4812536</v>
      </c>
      <c r="AR4047">
        <v>138</v>
      </c>
      <c r="AS4047" t="str">
        <v>MICURA</v>
      </c>
      <c r="AT4047" t="str">
        <v>CHARLES AMADI (MIC)</v>
      </c>
      <c r="AU4047" s="31">
        <v>44887</v>
      </c>
      <c r="AV4047" s="40">
        <v>0.28189814814814818</v>
      </c>
      <c r="BW4047">
        <v>531</v>
      </c>
      <c r="BX4047" t="str">
        <v>MICURA</v>
      </c>
      <c r="BY4047" t="str">
        <v>EHIDIAMHEN EMMANUEL(MIC)</v>
      </c>
      <c r="BZ4047" s="31">
        <v>44883</v>
      </c>
      <c r="CA4047" s="40">
        <v>0.59796296296296292</v>
      </c>
      <c r="DB4047">
        <v>654</v>
      </c>
      <c r="DC4047" t="str">
        <v>MICURA</v>
      </c>
      <c r="DD4047" t="str">
        <v>SAMSON APEH (MIC)</v>
      </c>
      <c r="DE4047" s="31">
        <v>44884</v>
      </c>
      <c r="DF4047" s="40">
        <v>0.80957175925925928</v>
      </c>
    </row>
    <row r="4048" spans="1:110" x14ac:dyDescent="0.25">
      <c r="A4048" s="109" t="s">
        <v>2046</v>
      </c>
      <c r="B4048">
        <v>275</v>
      </c>
      <c r="C4048" s="109" t="s">
        <v>57</v>
      </c>
      <c r="D4048" s="109" t="s">
        <v>1485</v>
      </c>
      <c r="E4048" s="94">
        <v>44872</v>
      </c>
      <c r="F4048" s="174">
        <v>0.49792824074074077</v>
      </c>
      <c r="G4048">
        <v>2</v>
      </c>
      <c r="H4048" s="109" t="s">
        <v>1486</v>
      </c>
      <c r="I4048">
        <v>14988615</v>
      </c>
      <c r="AR4048">
        <v>139</v>
      </c>
      <c r="AS4048" t="str">
        <v>ENGINEERING</v>
      </c>
      <c r="AT4048" t="str">
        <v>NWOLISA SAMUEL</v>
      </c>
      <c r="AU4048" s="31">
        <v>44887</v>
      </c>
      <c r="AV4048" s="40">
        <v>0.28236111111111112</v>
      </c>
      <c r="BW4048">
        <v>532</v>
      </c>
      <c r="BX4048" t="str">
        <v>MICURA</v>
      </c>
      <c r="BY4048" t="str">
        <v>EZE EVEREST (MIC)</v>
      </c>
      <c r="BZ4048" s="31">
        <v>44883</v>
      </c>
      <c r="CA4048" s="40">
        <v>0.59976851851851853</v>
      </c>
      <c r="DB4048">
        <v>655</v>
      </c>
      <c r="DC4048" t="str">
        <v>ENGINEERING</v>
      </c>
      <c r="DD4048" t="str">
        <v>ADEGOKE SAHEED (ENGR)</v>
      </c>
      <c r="DE4048" s="31">
        <v>44884</v>
      </c>
      <c r="DF4048" s="40">
        <v>0.81153935185185189</v>
      </c>
    </row>
    <row r="4049" spans="1:110" x14ac:dyDescent="0.25">
      <c r="A4049" s="109" t="s">
        <v>2046</v>
      </c>
      <c r="B4049">
        <v>276</v>
      </c>
      <c r="C4049" s="109" t="s">
        <v>58</v>
      </c>
      <c r="D4049" s="109" t="s">
        <v>1867</v>
      </c>
      <c r="E4049" s="94">
        <v>44872</v>
      </c>
      <c r="F4049" s="174">
        <v>0.49797453703703703</v>
      </c>
      <c r="G4049">
        <v>2</v>
      </c>
      <c r="H4049" s="109" t="s">
        <v>1868</v>
      </c>
      <c r="I4049">
        <v>2702966</v>
      </c>
      <c r="AR4049">
        <v>140</v>
      </c>
      <c r="AS4049" t="str">
        <v>ENGINEERING</v>
      </c>
      <c r="AT4049" t="str">
        <v>NWAEKE MICHAEL (ENGR)</v>
      </c>
      <c r="AU4049" s="31">
        <v>44887</v>
      </c>
      <c r="AV4049" s="40">
        <v>0.28244212962962961</v>
      </c>
      <c r="BW4049">
        <v>533</v>
      </c>
      <c r="BX4049" t="str">
        <v>ENGINEERING</v>
      </c>
      <c r="BY4049" t="str">
        <v>YOUNG EMMANUEL )DRV)</v>
      </c>
      <c r="BZ4049" s="31">
        <v>44883</v>
      </c>
      <c r="CA4049" s="40">
        <v>0.59983796296296299</v>
      </c>
      <c r="DB4049">
        <v>656</v>
      </c>
      <c r="DC4049" t="str">
        <v>GATE OPS</v>
      </c>
      <c r="DD4049" t="str">
        <v>UGOARU OBINNA (GATE)</v>
      </c>
      <c r="DE4049" s="31">
        <v>44884</v>
      </c>
      <c r="DF4049" s="40">
        <v>0.84195601851851853</v>
      </c>
    </row>
    <row r="4050" spans="1:110" x14ac:dyDescent="0.25">
      <c r="A4050" s="109" t="s">
        <v>2046</v>
      </c>
      <c r="B4050">
        <v>277</v>
      </c>
      <c r="C4050" s="109" t="s">
        <v>58</v>
      </c>
      <c r="D4050" s="109" t="s">
        <v>2022</v>
      </c>
      <c r="E4050" s="94">
        <v>44872</v>
      </c>
      <c r="F4050" s="174">
        <v>0.49812499999999998</v>
      </c>
      <c r="G4050">
        <v>2</v>
      </c>
      <c r="H4050" s="109" t="s">
        <v>2023</v>
      </c>
      <c r="I4050">
        <v>5343343</v>
      </c>
      <c r="AR4050">
        <v>141</v>
      </c>
      <c r="AS4050" t="str">
        <v>ENGINEERING</v>
      </c>
      <c r="AT4050" t="str">
        <v>SALISU ITODO (ENGR)</v>
      </c>
      <c r="AU4050" s="31">
        <v>44887</v>
      </c>
      <c r="AV4050" s="40">
        <v>0.28252314814814816</v>
      </c>
      <c r="BW4050">
        <v>534</v>
      </c>
      <c r="BX4050" t="str">
        <v>ENGINEERING</v>
      </c>
      <c r="BY4050" t="str">
        <v>EZECHIE COLLINS (DRV)</v>
      </c>
      <c r="BZ4050" s="31">
        <v>44883</v>
      </c>
      <c r="CA4050" s="40">
        <v>0.59991898148148148</v>
      </c>
      <c r="DB4050">
        <v>657</v>
      </c>
      <c r="DC4050" t="str">
        <v>PLANNING</v>
      </c>
      <c r="DD4050" t="str">
        <v>BABALOLA OLUYOMI (PLN)</v>
      </c>
      <c r="DE4050" s="31">
        <v>44884</v>
      </c>
      <c r="DF4050" s="40">
        <v>0.84237268518518515</v>
      </c>
    </row>
    <row r="4051" spans="1:110" x14ac:dyDescent="0.25">
      <c r="A4051" s="109" t="s">
        <v>2046</v>
      </c>
      <c r="B4051">
        <v>278</v>
      </c>
      <c r="C4051" s="109" t="s">
        <v>56</v>
      </c>
      <c r="D4051" s="109" t="s">
        <v>1400</v>
      </c>
      <c r="E4051" s="94">
        <v>44872</v>
      </c>
      <c r="F4051" s="174">
        <v>0.49820601851851853</v>
      </c>
      <c r="G4051">
        <v>2</v>
      </c>
      <c r="H4051" s="109" t="s">
        <v>1401</v>
      </c>
      <c r="I4051">
        <v>4800395</v>
      </c>
      <c r="AR4051">
        <v>142</v>
      </c>
      <c r="AS4051" t="str">
        <v>MICURA</v>
      </c>
      <c r="AT4051" t="str">
        <v>AJUONUMA CHIMA</v>
      </c>
      <c r="AU4051" s="31">
        <v>44887</v>
      </c>
      <c r="AV4051" s="40">
        <v>0.28296296296296297</v>
      </c>
      <c r="BW4051">
        <v>535</v>
      </c>
      <c r="BX4051" t="str">
        <v>OPERATIONS</v>
      </c>
      <c r="BY4051" t="str">
        <v>HAMMED OMOTAYO .O (OPS)</v>
      </c>
      <c r="BZ4051" s="31">
        <v>44883</v>
      </c>
      <c r="CA4051" s="40">
        <v>0.60319444444444448</v>
      </c>
      <c r="DB4051">
        <v>658</v>
      </c>
      <c r="DC4051" t="str">
        <v>MICURA</v>
      </c>
      <c r="DD4051" t="str">
        <v>SIMON FRIDAY O. (MIC)</v>
      </c>
      <c r="DE4051" s="31">
        <v>44884</v>
      </c>
      <c r="DF4051" s="40">
        <v>0.84442129629629625</v>
      </c>
    </row>
    <row r="4052" spans="1:110" x14ac:dyDescent="0.25">
      <c r="A4052" s="109" t="s">
        <v>2046</v>
      </c>
      <c r="B4052">
        <v>279</v>
      </c>
      <c r="C4052" s="109" t="s">
        <v>58</v>
      </c>
      <c r="D4052" s="109" t="s">
        <v>1743</v>
      </c>
      <c r="E4052" s="94">
        <v>44872</v>
      </c>
      <c r="F4052" s="174">
        <v>0.49831018518518516</v>
      </c>
      <c r="G4052">
        <v>2</v>
      </c>
      <c r="H4052" s="109" t="s">
        <v>1744</v>
      </c>
      <c r="I4052">
        <v>14810359</v>
      </c>
      <c r="AR4052">
        <v>143</v>
      </c>
      <c r="AS4052" t="str">
        <v>ENGINEERING</v>
      </c>
      <c r="AT4052" t="str">
        <v>ABDULWAHAB LUQMAN</v>
      </c>
      <c r="AU4052" s="31">
        <v>44887</v>
      </c>
      <c r="AV4052" s="40">
        <v>0.28333333333333333</v>
      </c>
      <c r="BW4052">
        <v>536</v>
      </c>
      <c r="BX4052" t="str">
        <v>MICURA</v>
      </c>
      <c r="BY4052" t="str">
        <v>ISAAC JOHN (MIC)</v>
      </c>
      <c r="BZ4052" s="31">
        <v>44883</v>
      </c>
      <c r="CA4052" s="40">
        <v>0.6118055555555556</v>
      </c>
      <c r="DB4052">
        <v>659</v>
      </c>
      <c r="DC4052" t="str">
        <v>ENGINEERING</v>
      </c>
      <c r="DD4052" t="str">
        <v>ASAKOMHE MATTHEW (ENGR)</v>
      </c>
      <c r="DE4052" s="31">
        <v>44884</v>
      </c>
      <c r="DF4052" s="40">
        <v>0.86143518518518514</v>
      </c>
    </row>
    <row r="4053" spans="1:110" x14ac:dyDescent="0.25">
      <c r="A4053" s="109" t="s">
        <v>2046</v>
      </c>
      <c r="B4053">
        <v>280</v>
      </c>
      <c r="C4053" s="109" t="s">
        <v>56</v>
      </c>
      <c r="D4053" s="109" t="s">
        <v>1402</v>
      </c>
      <c r="E4053" s="94">
        <v>44872</v>
      </c>
      <c r="F4053" s="174">
        <v>0.49841435185185184</v>
      </c>
      <c r="G4053">
        <v>2</v>
      </c>
      <c r="H4053" s="109" t="s">
        <v>1403</v>
      </c>
      <c r="I4053">
        <v>5349437</v>
      </c>
      <c r="AR4053">
        <v>144</v>
      </c>
      <c r="AS4053" t="str">
        <v>OPERATIONS</v>
      </c>
      <c r="AT4053" t="str">
        <v>YISA SAHEED ADISA (OPS)</v>
      </c>
      <c r="AU4053" s="31">
        <v>44887</v>
      </c>
      <c r="AV4053" s="40">
        <v>0.28346064814814814</v>
      </c>
      <c r="BW4053">
        <v>537</v>
      </c>
      <c r="BX4053" t="str">
        <v>OPERATIONS</v>
      </c>
      <c r="BY4053" t="str">
        <v>ADEDIRAN ADEKUNLE M (OP</v>
      </c>
      <c r="BZ4053" s="31">
        <v>44883</v>
      </c>
      <c r="CA4053" s="40">
        <v>0.61375000000000002</v>
      </c>
      <c r="DB4053">
        <v>660</v>
      </c>
      <c r="DC4053" t="str">
        <v>MICURA</v>
      </c>
      <c r="DD4053" t="str">
        <v>ISHOLA JIMOH</v>
      </c>
      <c r="DE4053" s="31">
        <v>44884</v>
      </c>
      <c r="DF4053" s="40">
        <v>0.88703703703703707</v>
      </c>
    </row>
    <row r="4054" spans="1:110" x14ac:dyDescent="0.25">
      <c r="A4054" s="109" t="s">
        <v>2046</v>
      </c>
      <c r="B4054">
        <v>281</v>
      </c>
      <c r="C4054" s="109" t="s">
        <v>54</v>
      </c>
      <c r="D4054" s="109" t="s">
        <v>196</v>
      </c>
      <c r="E4054" s="94">
        <v>44872</v>
      </c>
      <c r="F4054" s="174">
        <v>0.49853009259259257</v>
      </c>
      <c r="G4054">
        <v>2</v>
      </c>
      <c r="H4054" s="109" t="s">
        <v>197</v>
      </c>
      <c r="I4054">
        <v>5500416</v>
      </c>
      <c r="AR4054">
        <v>145</v>
      </c>
      <c r="AS4054" t="str">
        <v>MICURA</v>
      </c>
      <c r="AT4054" t="str">
        <v>BAYEWO ILESANMI M. (MIC</v>
      </c>
      <c r="AU4054" s="31">
        <v>44887</v>
      </c>
      <c r="AV4054" s="40">
        <v>0.28399305555555554</v>
      </c>
      <c r="BW4054">
        <v>538</v>
      </c>
      <c r="BX4054" t="str">
        <v>OPERATIONS</v>
      </c>
      <c r="BY4054" t="str">
        <v>ENEGIDE EMMANUEL (OPS)</v>
      </c>
      <c r="BZ4054" s="31">
        <v>44883</v>
      </c>
      <c r="CA4054" s="40">
        <v>0.6184722222222222</v>
      </c>
      <c r="DB4054">
        <v>332</v>
      </c>
      <c r="DC4054" t="str">
        <v>OPERATIONS</v>
      </c>
      <c r="DD4054" t="str">
        <v>AYINDE MUYIDEEN A. (OPS</v>
      </c>
      <c r="DE4054" s="31">
        <v>44885</v>
      </c>
      <c r="DF4054" s="40">
        <v>0.75825231481481481</v>
      </c>
    </row>
    <row r="4055" spans="1:110" x14ac:dyDescent="0.25">
      <c r="A4055" s="109" t="s">
        <v>2046</v>
      </c>
      <c r="B4055">
        <v>282</v>
      </c>
      <c r="C4055" s="109" t="s">
        <v>54</v>
      </c>
      <c r="D4055" s="109" t="s">
        <v>538</v>
      </c>
      <c r="E4055" s="94">
        <v>44872</v>
      </c>
      <c r="F4055" s="174">
        <v>0.49858796296296298</v>
      </c>
      <c r="G4055">
        <v>2</v>
      </c>
      <c r="H4055" s="109" t="s">
        <v>539</v>
      </c>
      <c r="I4055">
        <v>14838232</v>
      </c>
      <c r="AR4055">
        <v>146</v>
      </c>
      <c r="AS4055" t="str">
        <v>OPERATIONS</v>
      </c>
      <c r="AT4055" t="str">
        <v>OSAGIE GBENGA (OPS)</v>
      </c>
      <c r="AU4055" s="31">
        <v>44887</v>
      </c>
      <c r="AV4055" s="40">
        <v>0.28414351851851855</v>
      </c>
      <c r="BW4055">
        <v>539</v>
      </c>
      <c r="BX4055" t="str">
        <v>MICURA</v>
      </c>
      <c r="BY4055" t="str">
        <v>NWOSU CHIMA (MIC)</v>
      </c>
      <c r="BZ4055" s="31">
        <v>44883</v>
      </c>
      <c r="CA4055" s="40">
        <v>0.62438657407407405</v>
      </c>
      <c r="DB4055">
        <v>333</v>
      </c>
      <c r="DC4055" t="str">
        <v>MICURA</v>
      </c>
      <c r="DD4055" t="str">
        <v>NWACHI ANTHONY (MIC)</v>
      </c>
      <c r="DE4055" s="31">
        <v>44885</v>
      </c>
      <c r="DF4055" s="40">
        <v>0.763275462962963</v>
      </c>
    </row>
    <row r="4056" spans="1:110" x14ac:dyDescent="0.25">
      <c r="A4056" s="109" t="s">
        <v>2046</v>
      </c>
      <c r="B4056">
        <v>283</v>
      </c>
      <c r="C4056" s="109" t="s">
        <v>54</v>
      </c>
      <c r="D4056" s="109" t="s">
        <v>686</v>
      </c>
      <c r="E4056" s="94">
        <v>44872</v>
      </c>
      <c r="F4056" s="174">
        <v>0.49865740740740738</v>
      </c>
      <c r="G4056">
        <v>2</v>
      </c>
      <c r="H4056" s="109" t="s">
        <v>687</v>
      </c>
      <c r="I4056">
        <v>7344849</v>
      </c>
      <c r="AR4056">
        <v>147</v>
      </c>
      <c r="AS4056" t="str">
        <v>OPERATIONS</v>
      </c>
      <c r="AT4056" t="str">
        <v>OLANREWAJU SULAIMAN (OP</v>
      </c>
      <c r="AU4056" s="31">
        <v>44887</v>
      </c>
      <c r="AV4056" s="40">
        <v>0.28422453703703704</v>
      </c>
      <c r="BW4056">
        <v>540</v>
      </c>
      <c r="BX4056" t="str">
        <v>MICURA</v>
      </c>
      <c r="BY4056" t="str">
        <v>YUSUF AYOOLA O. (MIC)</v>
      </c>
      <c r="BZ4056" s="31">
        <v>44883</v>
      </c>
      <c r="CA4056" s="40">
        <v>0.62460648148148146</v>
      </c>
      <c r="DB4056">
        <v>334</v>
      </c>
      <c r="DC4056" t="str">
        <v>ENGINEERING</v>
      </c>
      <c r="DD4056" t="str">
        <v>OMEJE JOHN C. (DRV)</v>
      </c>
      <c r="DE4056" s="31">
        <v>44885</v>
      </c>
      <c r="DF4056" s="40">
        <v>0.76332175925925927</v>
      </c>
    </row>
    <row r="4057" spans="1:110" x14ac:dyDescent="0.25">
      <c r="A4057" s="109" t="s">
        <v>2046</v>
      </c>
      <c r="B4057">
        <v>284</v>
      </c>
      <c r="C4057" s="109" t="s">
        <v>54</v>
      </c>
      <c r="D4057" s="109" t="s">
        <v>272</v>
      </c>
      <c r="E4057" s="94">
        <v>44872</v>
      </c>
      <c r="F4057" s="174">
        <v>0.49869212962962961</v>
      </c>
      <c r="G4057">
        <v>2</v>
      </c>
      <c r="H4057" s="109" t="s">
        <v>273</v>
      </c>
      <c r="I4057">
        <v>5370529</v>
      </c>
      <c r="AR4057">
        <v>148</v>
      </c>
      <c r="AS4057" t="str">
        <v>OPERATIONS</v>
      </c>
      <c r="AT4057" t="str">
        <v>OTUDJE DANIEL O.</v>
      </c>
      <c r="AU4057" s="31">
        <v>44887</v>
      </c>
      <c r="AV4057" s="40">
        <v>0.28435185185185186</v>
      </c>
      <c r="BW4057">
        <v>541</v>
      </c>
      <c r="BX4057" t="str">
        <v>OPERATIONS</v>
      </c>
      <c r="BY4057" t="str">
        <v>OYELOHUNU OLUWATOBI (OP</v>
      </c>
      <c r="BZ4057" s="31">
        <v>44883</v>
      </c>
      <c r="CA4057" s="40">
        <v>0.62541666666666662</v>
      </c>
      <c r="DB4057">
        <v>335</v>
      </c>
      <c r="DC4057" t="str">
        <v>OPERATIONS</v>
      </c>
      <c r="DD4057" t="str">
        <v>UMEANO ODIRACHUKWU (OPS</v>
      </c>
      <c r="DE4057" s="31">
        <v>44885</v>
      </c>
      <c r="DF4057" s="40">
        <v>0.76337962962962957</v>
      </c>
    </row>
    <row r="4058" spans="1:110" x14ac:dyDescent="0.25">
      <c r="A4058" s="109" t="s">
        <v>2046</v>
      </c>
      <c r="B4058">
        <v>285</v>
      </c>
      <c r="C4058" s="109" t="s">
        <v>54</v>
      </c>
      <c r="D4058" s="109" t="s">
        <v>512</v>
      </c>
      <c r="E4058" s="94">
        <v>44872</v>
      </c>
      <c r="F4058" s="174">
        <v>0.49943287037037037</v>
      </c>
      <c r="G4058">
        <v>2</v>
      </c>
      <c r="H4058" s="109" t="s">
        <v>513</v>
      </c>
      <c r="I4058">
        <v>7284106</v>
      </c>
      <c r="AR4058">
        <v>149</v>
      </c>
      <c r="AS4058" t="str">
        <v>OPERATIONS</v>
      </c>
      <c r="AT4058" t="str">
        <v>EBEDE CHRISTOPHER (OPS)</v>
      </c>
      <c r="AU4058" s="31">
        <v>44887</v>
      </c>
      <c r="AV4058" s="40">
        <v>0.28702546296296294</v>
      </c>
      <c r="BW4058">
        <v>542</v>
      </c>
      <c r="BX4058" t="str">
        <v>OPERATIONS</v>
      </c>
      <c r="BY4058" t="str">
        <v>AWONUGA OLUDOLAPO (OPS)</v>
      </c>
      <c r="BZ4058" s="31">
        <v>44883</v>
      </c>
      <c r="CA4058" s="40">
        <v>0.63179398148148147</v>
      </c>
      <c r="DB4058">
        <v>336</v>
      </c>
      <c r="DC4058" t="str">
        <v>MICURA</v>
      </c>
      <c r="DD4058" t="str">
        <v>LAWAL YEKINI (MIC)</v>
      </c>
      <c r="DE4058" s="31">
        <v>44885</v>
      </c>
      <c r="DF4058" s="40">
        <v>0.76401620370370371</v>
      </c>
    </row>
    <row r="4059" spans="1:110" x14ac:dyDescent="0.25">
      <c r="A4059" s="109" t="s">
        <v>2046</v>
      </c>
      <c r="B4059">
        <v>286</v>
      </c>
      <c r="C4059" s="109" t="s">
        <v>54</v>
      </c>
      <c r="D4059" s="109" t="s">
        <v>2026</v>
      </c>
      <c r="E4059" s="94">
        <v>44872</v>
      </c>
      <c r="F4059" s="174">
        <v>0.49950231481481483</v>
      </c>
      <c r="G4059">
        <v>2</v>
      </c>
      <c r="H4059" s="109" t="s">
        <v>2027</v>
      </c>
      <c r="I4059">
        <v>5368959</v>
      </c>
      <c r="AR4059">
        <v>150</v>
      </c>
      <c r="AS4059" t="str">
        <v>OPERATIONS</v>
      </c>
      <c r="AT4059" t="str">
        <v>INYOPE MORRIS (OPS)</v>
      </c>
      <c r="AU4059" s="31">
        <v>44887</v>
      </c>
      <c r="AV4059" s="40">
        <v>0.28775462962962961</v>
      </c>
      <c r="BW4059">
        <v>543</v>
      </c>
      <c r="BX4059" t="str">
        <v>OPERATIONS</v>
      </c>
      <c r="BY4059" t="str">
        <v>USMAN MUKTARI (OPS)</v>
      </c>
      <c r="BZ4059" s="31">
        <v>44883</v>
      </c>
      <c r="CA4059" s="40">
        <v>0.6331134259259259</v>
      </c>
      <c r="DB4059">
        <v>337</v>
      </c>
      <c r="DC4059" t="str">
        <v>OPERATIONS</v>
      </c>
      <c r="DD4059" t="str">
        <v>BAKARE ADEKUNLE (OPS)</v>
      </c>
      <c r="DE4059" s="31">
        <v>44885</v>
      </c>
      <c r="DF4059" s="40">
        <v>0.76408564814814817</v>
      </c>
    </row>
    <row r="4060" spans="1:110" x14ac:dyDescent="0.25">
      <c r="A4060" s="109" t="s">
        <v>2046</v>
      </c>
      <c r="B4060">
        <v>287</v>
      </c>
      <c r="C4060" s="109" t="s">
        <v>52</v>
      </c>
      <c r="D4060" s="109" t="s">
        <v>482</v>
      </c>
      <c r="E4060" s="94">
        <v>44872</v>
      </c>
      <c r="F4060" s="174">
        <v>0.49959490740740742</v>
      </c>
      <c r="G4060">
        <v>2</v>
      </c>
      <c r="H4060" s="109" t="s">
        <v>483</v>
      </c>
      <c r="I4060">
        <v>3665375</v>
      </c>
      <c r="AR4060">
        <v>151</v>
      </c>
      <c r="AS4060" t="str">
        <v>ENGINEERING</v>
      </c>
      <c r="AT4060" t="str">
        <v>ODEYEMI OLALEKAN (ENGR)</v>
      </c>
      <c r="AU4060" s="31">
        <v>44887</v>
      </c>
      <c r="AV4060" s="40">
        <v>0.28866898148148146</v>
      </c>
      <c r="BW4060">
        <v>544</v>
      </c>
      <c r="BX4060" t="str">
        <v>OPERATIONS</v>
      </c>
      <c r="BY4060" t="str">
        <v>EBURUO CHRISTIAN (OPS)</v>
      </c>
      <c r="BZ4060" s="31">
        <v>44883</v>
      </c>
      <c r="CA4060" s="40">
        <v>0.63319444444444439</v>
      </c>
      <c r="DB4060">
        <v>338</v>
      </c>
      <c r="DC4060" t="str">
        <v>MICURA</v>
      </c>
      <c r="DD4060" t="str">
        <v>RICHARD AMAEZE (MIC)</v>
      </c>
      <c r="DE4060" s="31">
        <v>44885</v>
      </c>
      <c r="DF4060" s="40">
        <v>0.76416666666666666</v>
      </c>
    </row>
    <row r="4061" spans="1:110" x14ac:dyDescent="0.25">
      <c r="A4061" s="109" t="s">
        <v>2046</v>
      </c>
      <c r="B4061">
        <v>288</v>
      </c>
      <c r="C4061" s="109" t="s">
        <v>58</v>
      </c>
      <c r="D4061" s="109" t="s">
        <v>680</v>
      </c>
      <c r="E4061" s="94">
        <v>44872</v>
      </c>
      <c r="F4061" s="174">
        <v>0.49965277777777778</v>
      </c>
      <c r="G4061">
        <v>2</v>
      </c>
      <c r="H4061" s="109" t="s">
        <v>681</v>
      </c>
      <c r="I4061">
        <v>14139821</v>
      </c>
      <c r="AR4061">
        <v>152</v>
      </c>
      <c r="AS4061" t="str">
        <v>MICURA</v>
      </c>
      <c r="AT4061" t="str">
        <v>EMRETANE CHARLES</v>
      </c>
      <c r="AU4061" s="31">
        <v>44887</v>
      </c>
      <c r="AV4061" s="40">
        <v>0.28877314814814814</v>
      </c>
      <c r="BW4061">
        <v>545</v>
      </c>
      <c r="BX4061" t="str">
        <v>MICURA</v>
      </c>
      <c r="BY4061" t="str">
        <v>ABDULKADIRI MOMODU (MIC)</v>
      </c>
      <c r="BZ4061" s="31">
        <v>44883</v>
      </c>
      <c r="CA4061" s="40">
        <v>0.63696759259259261</v>
      </c>
      <c r="DB4061">
        <v>339</v>
      </c>
      <c r="DC4061" t="str">
        <v>OPERATIONS</v>
      </c>
      <c r="DD4061" t="str">
        <v>OGUNDEHIN SUNDAY D. (OPS</v>
      </c>
      <c r="DE4061" s="31">
        <v>44885</v>
      </c>
      <c r="DF4061" s="40">
        <v>0.76450231481481479</v>
      </c>
    </row>
    <row r="4062" spans="1:110" x14ac:dyDescent="0.25">
      <c r="A4062" s="109" t="s">
        <v>2046</v>
      </c>
      <c r="B4062">
        <v>289</v>
      </c>
      <c r="C4062" s="109" t="s">
        <v>52</v>
      </c>
      <c r="D4062" s="109" t="s">
        <v>1322</v>
      </c>
      <c r="E4062" s="94">
        <v>44872</v>
      </c>
      <c r="F4062" s="174">
        <v>0.5006018518518518</v>
      </c>
      <c r="G4062">
        <v>2</v>
      </c>
      <c r="H4062" s="109" t="s">
        <v>1323</v>
      </c>
      <c r="I4062">
        <v>14824003</v>
      </c>
      <c r="AR4062">
        <v>153</v>
      </c>
      <c r="AS4062" t="str">
        <v>ENGINEERING</v>
      </c>
      <c r="AT4062" t="str">
        <v>ADENEKAN OLUSEGUN (ENGR</v>
      </c>
      <c r="AU4062" s="31">
        <v>44887</v>
      </c>
      <c r="AV4062" s="40">
        <v>0.2902777777777778</v>
      </c>
      <c r="BW4062">
        <v>546</v>
      </c>
      <c r="BX4062" t="str">
        <v>OPERATIONS</v>
      </c>
      <c r="BY4062" t="str">
        <v>KENNETH EDEGBE (OPS)</v>
      </c>
      <c r="BZ4062" s="31">
        <v>44883</v>
      </c>
      <c r="CA4062" s="40">
        <v>0.63708333333333333</v>
      </c>
      <c r="DB4062">
        <v>340</v>
      </c>
      <c r="DC4062" t="str">
        <v>OLM</v>
      </c>
      <c r="DD4062" t="str">
        <v>MBA EJIKE SAMUEL (OLM)</v>
      </c>
      <c r="DE4062" s="31">
        <v>44885</v>
      </c>
      <c r="DF4062" s="40">
        <v>0.76457175925925924</v>
      </c>
    </row>
    <row r="4063" spans="1:110" x14ac:dyDescent="0.25">
      <c r="A4063" s="109" t="s">
        <v>2046</v>
      </c>
      <c r="B4063">
        <v>290</v>
      </c>
      <c r="C4063" s="109" t="s">
        <v>54</v>
      </c>
      <c r="D4063" s="109" t="s">
        <v>478</v>
      </c>
      <c r="E4063" s="94">
        <v>44872</v>
      </c>
      <c r="F4063" s="174">
        <v>0.50084490740740739</v>
      </c>
      <c r="G4063">
        <v>2</v>
      </c>
      <c r="H4063" s="109" t="s">
        <v>479</v>
      </c>
      <c r="I4063">
        <v>2684900</v>
      </c>
      <c r="AR4063">
        <v>154</v>
      </c>
      <c r="AS4063" t="str">
        <v>ENGINEERING</v>
      </c>
      <c r="AT4063" t="str">
        <v>OYINLAYO MAYODE (ENGR)</v>
      </c>
      <c r="AU4063" s="31">
        <v>44887</v>
      </c>
      <c r="AV4063" s="40">
        <v>0.2903472222222222</v>
      </c>
      <c r="BW4063">
        <v>547</v>
      </c>
      <c r="BX4063" t="str">
        <v>OPERATIONS</v>
      </c>
      <c r="BY4063" t="str">
        <v>JACKSON AYIBA NOAH (OPS</v>
      </c>
      <c r="BZ4063" s="31">
        <v>44883</v>
      </c>
      <c r="CA4063" s="40">
        <v>0.63809027777777783</v>
      </c>
      <c r="DB4063">
        <v>341</v>
      </c>
      <c r="DC4063" t="str">
        <v>MICURA</v>
      </c>
      <c r="DD4063" t="str">
        <v>SIKIRU TAIWO (MIC)</v>
      </c>
      <c r="DE4063" s="31">
        <v>44885</v>
      </c>
      <c r="DF4063" s="40">
        <v>0.76484953703703706</v>
      </c>
    </row>
    <row r="4064" spans="1:110" x14ac:dyDescent="0.25">
      <c r="A4064" s="109" t="s">
        <v>2046</v>
      </c>
      <c r="B4064">
        <v>291</v>
      </c>
      <c r="C4064" s="109" t="s">
        <v>54</v>
      </c>
      <c r="D4064" s="109" t="s">
        <v>1628</v>
      </c>
      <c r="E4064" s="94">
        <v>44872</v>
      </c>
      <c r="F4064" s="174">
        <v>0.50090277777777781</v>
      </c>
      <c r="G4064">
        <v>2</v>
      </c>
      <c r="H4064" s="109" t="s">
        <v>1629</v>
      </c>
      <c r="I4064"/>
      <c r="AR4064">
        <v>155</v>
      </c>
      <c r="AS4064" t="str">
        <v>ENGINEERING</v>
      </c>
      <c r="AT4064" t="str">
        <v>MAKINDE OYEGBOLA A (ENG</v>
      </c>
      <c r="AU4064" s="31">
        <v>44887</v>
      </c>
      <c r="AV4064" s="40">
        <v>0.29040509259259262</v>
      </c>
      <c r="BW4064">
        <v>548</v>
      </c>
      <c r="BX4064" t="str">
        <v>OPERATIONS</v>
      </c>
      <c r="BY4064" t="str">
        <v>ZAKKA MATHIAS (OPS)</v>
      </c>
      <c r="BZ4064" s="31">
        <v>44883</v>
      </c>
      <c r="CA4064" s="40">
        <v>0.63854166666666667</v>
      </c>
      <c r="DB4064">
        <v>342</v>
      </c>
      <c r="DC4064" t="str">
        <v>MICURA</v>
      </c>
      <c r="DD4064" t="str">
        <v>ADETUNJI OLALEKAN (MIC)</v>
      </c>
      <c r="DE4064" s="31">
        <v>44885</v>
      </c>
      <c r="DF4064" s="40">
        <v>0.76487268518518514</v>
      </c>
    </row>
    <row r="4065" spans="1:110" x14ac:dyDescent="0.25">
      <c r="A4065" s="109" t="s">
        <v>2046</v>
      </c>
      <c r="B4065">
        <v>292</v>
      </c>
      <c r="C4065" s="109" t="s">
        <v>53</v>
      </c>
      <c r="D4065" s="109" t="s">
        <v>2018</v>
      </c>
      <c r="E4065" s="94">
        <v>44872</v>
      </c>
      <c r="F4065" s="174">
        <v>0.50101851851851853</v>
      </c>
      <c r="G4065">
        <v>2</v>
      </c>
      <c r="H4065" s="109" t="s">
        <v>2019</v>
      </c>
      <c r="I4065">
        <v>15027068</v>
      </c>
      <c r="AR4065">
        <v>156</v>
      </c>
      <c r="AS4065" t="str">
        <v>ENGINEERING</v>
      </c>
      <c r="AT4065" t="str">
        <v>USELE EPHIKPAROBORE (EN</v>
      </c>
      <c r="AU4065" s="31">
        <v>44887</v>
      </c>
      <c r="AV4065" s="40">
        <v>0.29072916666666665</v>
      </c>
      <c r="BW4065">
        <v>549</v>
      </c>
      <c r="BX4065" t="str">
        <v>MICURA</v>
      </c>
      <c r="BY4065" t="str">
        <v>ONI OLALEKAN (MIC)</v>
      </c>
      <c r="BZ4065" s="31">
        <v>44883</v>
      </c>
      <c r="CA4065" s="40">
        <v>0.63927083333333334</v>
      </c>
      <c r="DB4065">
        <v>343</v>
      </c>
      <c r="DC4065" t="str">
        <v>OPERATIONS</v>
      </c>
      <c r="DD4065" t="str">
        <v>OMOTOSHO LUKMAN (OPS)</v>
      </c>
      <c r="DE4065" s="31">
        <v>44885</v>
      </c>
      <c r="DF4065" s="40">
        <v>0.76493055555555556</v>
      </c>
    </row>
    <row r="4066" spans="1:110" x14ac:dyDescent="0.25">
      <c r="A4066" s="109" t="s">
        <v>2046</v>
      </c>
      <c r="B4066">
        <v>293</v>
      </c>
      <c r="C4066" s="109" t="s">
        <v>53</v>
      </c>
      <c r="D4066" s="109" t="s">
        <v>1370</v>
      </c>
      <c r="E4066" s="94">
        <v>44872</v>
      </c>
      <c r="F4066" s="174">
        <v>0.50236111111111115</v>
      </c>
      <c r="G4066">
        <v>2</v>
      </c>
      <c r="H4066" s="109" t="s">
        <v>1371</v>
      </c>
      <c r="I4066"/>
      <c r="AR4066">
        <v>157</v>
      </c>
      <c r="AS4066" t="str">
        <v>MICURA</v>
      </c>
      <c r="AT4066" t="str">
        <v>ABDULLAHI OMOKAYODE (MIC</v>
      </c>
      <c r="AU4066" s="31">
        <v>44887</v>
      </c>
      <c r="AV4066" s="40">
        <v>0.29275462962962961</v>
      </c>
      <c r="BW4066">
        <v>550</v>
      </c>
      <c r="BX4066" t="str">
        <v>MICURA</v>
      </c>
      <c r="BY4066" t="str">
        <v>ADEKEYE GBENGA (MIC)</v>
      </c>
      <c r="BZ4066" s="31">
        <v>44883</v>
      </c>
      <c r="CA4066" s="40">
        <v>0.74394675925925924</v>
      </c>
      <c r="DB4066">
        <v>344</v>
      </c>
      <c r="DC4066" t="str">
        <v>OPERATIONS</v>
      </c>
      <c r="DD4066" t="str">
        <v>OMODELE AYOREBI</v>
      </c>
      <c r="DE4066" s="31">
        <v>44885</v>
      </c>
      <c r="DF4066" s="40">
        <v>0.76500000000000001</v>
      </c>
    </row>
    <row r="4067" spans="1:110" x14ac:dyDescent="0.25">
      <c r="A4067" s="109" t="s">
        <v>2046</v>
      </c>
      <c r="B4067">
        <v>294</v>
      </c>
      <c r="C4067" s="109" t="s">
        <v>53</v>
      </c>
      <c r="D4067" s="109" t="s">
        <v>1361</v>
      </c>
      <c r="E4067" s="94">
        <v>44872</v>
      </c>
      <c r="F4067" s="174">
        <v>0.50240740740740741</v>
      </c>
      <c r="G4067">
        <v>2</v>
      </c>
      <c r="H4067" s="109" t="s">
        <v>1362</v>
      </c>
      <c r="I4067">
        <v>2725065</v>
      </c>
      <c r="AR4067">
        <v>158</v>
      </c>
      <c r="AS4067" t="str">
        <v>ENGINEERING</v>
      </c>
      <c r="AT4067" t="str">
        <v>FENUYI AYONIYI  (ENGR)</v>
      </c>
      <c r="AU4067" s="31">
        <v>44887</v>
      </c>
      <c r="AV4067" s="40">
        <v>0.29379629629629628</v>
      </c>
      <c r="BW4067">
        <v>272</v>
      </c>
      <c r="BX4067" t="str">
        <v>MICURA</v>
      </c>
      <c r="BY4067" t="str">
        <v>AIYETORO TUNJI (MIC)</v>
      </c>
      <c r="BZ4067" s="31">
        <v>44884</v>
      </c>
      <c r="CA4067" s="40">
        <v>0.47796296296296298</v>
      </c>
      <c r="DB4067">
        <v>345</v>
      </c>
      <c r="DC4067" t="str">
        <v>OPERATIONS</v>
      </c>
      <c r="DD4067" t="str">
        <v>HAMMED OMOTAYO .O (OPS)</v>
      </c>
      <c r="DE4067" s="31">
        <v>44885</v>
      </c>
      <c r="DF4067" s="40">
        <v>0.76506944444444447</v>
      </c>
    </row>
    <row r="4068" spans="1:110" x14ac:dyDescent="0.25">
      <c r="A4068" s="109" t="s">
        <v>2046</v>
      </c>
      <c r="B4068">
        <v>295</v>
      </c>
      <c r="C4068" s="109" t="s">
        <v>54</v>
      </c>
      <c r="D4068" s="109" t="s">
        <v>1564</v>
      </c>
      <c r="E4068" s="94">
        <v>44872</v>
      </c>
      <c r="F4068" s="174">
        <v>0.50298611111111113</v>
      </c>
      <c r="G4068">
        <v>2</v>
      </c>
      <c r="H4068" s="109" t="s">
        <v>21</v>
      </c>
      <c r="I4068"/>
      <c r="AR4068">
        <v>159</v>
      </c>
      <c r="AS4068" t="str">
        <v>ENGINEERING</v>
      </c>
      <c r="AT4068" t="str">
        <v>IMHAWALE AIGBEBEWEN</v>
      </c>
      <c r="AU4068" s="31">
        <v>44887</v>
      </c>
      <c r="AV4068" s="40">
        <v>0.29435185185185186</v>
      </c>
      <c r="BW4068">
        <v>273</v>
      </c>
      <c r="BX4068" t="str">
        <v>ENGINEERING</v>
      </c>
      <c r="BY4068" t="str">
        <v>BUSARI ABIODUN (DRIVER))</v>
      </c>
      <c r="BZ4068" s="31">
        <v>44884</v>
      </c>
      <c r="CA4068" s="40">
        <v>0.47803240740740743</v>
      </c>
      <c r="DB4068">
        <v>346</v>
      </c>
      <c r="DC4068" t="str">
        <v>OPERATIONS</v>
      </c>
      <c r="DD4068" t="str">
        <v>YESIRU ADENOLA (OPS)</v>
      </c>
      <c r="DE4068" s="31">
        <v>44885</v>
      </c>
      <c r="DF4068" s="40">
        <v>0.76555555555555554</v>
      </c>
    </row>
    <row r="4069" spans="1:110" x14ac:dyDescent="0.25">
      <c r="A4069" s="109" t="s">
        <v>2046</v>
      </c>
      <c r="B4069">
        <v>296</v>
      </c>
      <c r="C4069" s="109" t="s">
        <v>53</v>
      </c>
      <c r="D4069" s="109" t="s">
        <v>212</v>
      </c>
      <c r="E4069" s="94">
        <v>44872</v>
      </c>
      <c r="F4069" s="174">
        <v>0.50452546296296297</v>
      </c>
      <c r="G4069">
        <v>2</v>
      </c>
      <c r="H4069" s="109" t="s">
        <v>213</v>
      </c>
      <c r="I4069">
        <v>14930541</v>
      </c>
      <c r="AR4069">
        <v>160</v>
      </c>
      <c r="AS4069" t="str">
        <v>OPERATIONS</v>
      </c>
      <c r="AT4069" t="str">
        <v>RAHEEM MUSA (OPS)</v>
      </c>
      <c r="AU4069" s="31">
        <v>44887</v>
      </c>
      <c r="AV4069" s="40">
        <v>0.29597222222222225</v>
      </c>
      <c r="BW4069">
        <v>274</v>
      </c>
      <c r="BX4069" t="str">
        <v>ENGINEERING</v>
      </c>
      <c r="BY4069" t="str">
        <v>IME IME UKPONG (DRV)</v>
      </c>
      <c r="BZ4069" s="31">
        <v>44884</v>
      </c>
      <c r="CA4069" s="40">
        <v>0.47809027777777779</v>
      </c>
      <c r="DB4069">
        <v>347</v>
      </c>
      <c r="DC4069" t="str">
        <v>OPERATIONS</v>
      </c>
      <c r="DD4069" t="str">
        <v>UDENWA FELIX (OPS)</v>
      </c>
      <c r="DE4069" s="31">
        <v>44885</v>
      </c>
      <c r="DF4069" s="40">
        <v>0.76565972222222223</v>
      </c>
    </row>
    <row r="4070" spans="1:110" x14ac:dyDescent="0.25">
      <c r="A4070" s="109" t="s">
        <v>2046</v>
      </c>
      <c r="B4070">
        <v>297</v>
      </c>
      <c r="C4070" s="109" t="s">
        <v>53</v>
      </c>
      <c r="D4070" s="109" t="s">
        <v>204</v>
      </c>
      <c r="E4070" s="94">
        <v>44872</v>
      </c>
      <c r="F4070" s="174">
        <v>0.50457175925925923</v>
      </c>
      <c r="G4070">
        <v>2</v>
      </c>
      <c r="H4070" s="109" t="s">
        <v>205</v>
      </c>
      <c r="I4070"/>
      <c r="AR4070">
        <v>161</v>
      </c>
      <c r="AS4070" t="str">
        <v>MICURA</v>
      </c>
      <c r="AT4070" t="str">
        <v>CHINAKWA EZE (MIC)</v>
      </c>
      <c r="AU4070" s="31">
        <v>44887</v>
      </c>
      <c r="AV4070" s="40">
        <v>0.29662037037037037</v>
      </c>
      <c r="BW4070">
        <v>275</v>
      </c>
      <c r="BX4070" t="str">
        <v>MICURA</v>
      </c>
      <c r="BY4070" t="str">
        <v>OMOTUNDE SULAIMAN (MIC)</v>
      </c>
      <c r="BZ4070" s="31">
        <v>44884</v>
      </c>
      <c r="CA4070" s="40">
        <v>0.47854166666666664</v>
      </c>
      <c r="DB4070">
        <v>348</v>
      </c>
      <c r="DC4070" t="str">
        <v>MICURA</v>
      </c>
      <c r="DD4070" t="str">
        <v>ANYADIKE JUDE (MIC)</v>
      </c>
      <c r="DE4070" s="31">
        <v>44885</v>
      </c>
      <c r="DF4070" s="40">
        <v>0.76569444444444446</v>
      </c>
    </row>
    <row r="4071" spans="1:110" x14ac:dyDescent="0.25">
      <c r="A4071" s="109" t="s">
        <v>2046</v>
      </c>
      <c r="B4071">
        <v>298</v>
      </c>
      <c r="C4071" s="109" t="s">
        <v>54</v>
      </c>
      <c r="D4071" s="109" t="s">
        <v>1477</v>
      </c>
      <c r="E4071" s="94">
        <v>44872</v>
      </c>
      <c r="F4071" s="174">
        <v>0.50480324074074079</v>
      </c>
      <c r="G4071">
        <v>2</v>
      </c>
      <c r="H4071" s="109" t="s">
        <v>1478</v>
      </c>
      <c r="I4071">
        <v>14990107</v>
      </c>
      <c r="AR4071">
        <v>162</v>
      </c>
      <c r="AS4071" t="str">
        <v>ENGINEERING</v>
      </c>
      <c r="AT4071" t="str">
        <v>OSAYANDE GODDY (ENGR)</v>
      </c>
      <c r="AU4071" s="31">
        <v>44887</v>
      </c>
      <c r="AV4071" s="40">
        <v>0.29702546296296295</v>
      </c>
      <c r="BW4071">
        <v>276</v>
      </c>
      <c r="BX4071" t="str">
        <v>MICURA</v>
      </c>
      <c r="BY4071" t="str">
        <v>NURUDEEN KAYODE (MIC)</v>
      </c>
      <c r="BZ4071" s="31">
        <v>44884</v>
      </c>
      <c r="CA4071" s="40">
        <v>0.4786111111111111</v>
      </c>
      <c r="DB4071">
        <v>349</v>
      </c>
      <c r="DC4071" t="str">
        <v>OPERATIONS</v>
      </c>
      <c r="DD4071" t="str">
        <v>EMODI EMEKA AMALA</v>
      </c>
      <c r="DE4071" s="31">
        <v>44885</v>
      </c>
      <c r="DF4071" s="40">
        <v>0.76574074074074072</v>
      </c>
    </row>
    <row r="4072" spans="1:110" x14ac:dyDescent="0.25">
      <c r="A4072" s="109" t="s">
        <v>2046</v>
      </c>
      <c r="B4072">
        <v>299</v>
      </c>
      <c r="C4072" s="109" t="s">
        <v>21</v>
      </c>
      <c r="D4072" s="109" t="s">
        <v>1458</v>
      </c>
      <c r="E4072" s="94">
        <v>44872</v>
      </c>
      <c r="F4072" s="174">
        <v>0.50509259259259254</v>
      </c>
      <c r="G4072">
        <v>2</v>
      </c>
      <c r="H4072" s="109" t="s">
        <v>21</v>
      </c>
      <c r="I4072"/>
      <c r="AR4072">
        <v>163</v>
      </c>
      <c r="AS4072" t="str">
        <v>MICURA</v>
      </c>
      <c r="AT4072" t="str">
        <v>JOHN OJOBO  S.(MIC)</v>
      </c>
      <c r="AU4072" s="31">
        <v>44887</v>
      </c>
      <c r="AV4072" s="40">
        <v>0.29708333333333331</v>
      </c>
      <c r="BW4072">
        <v>277</v>
      </c>
      <c r="BX4072" t="str">
        <v>ENGINEERING</v>
      </c>
      <c r="BY4072" t="str">
        <v>POTOKI SUNDAY O (ENGR)</v>
      </c>
      <c r="BZ4072" s="31">
        <v>44884</v>
      </c>
      <c r="CA4072" s="40">
        <v>0.47946759259259258</v>
      </c>
      <c r="DB4072">
        <v>350</v>
      </c>
      <c r="DC4072" t="str">
        <v>OPERATIONS</v>
      </c>
      <c r="DD4072" t="str">
        <v>INYOPE MORRIS (OPS)</v>
      </c>
      <c r="DE4072" s="31">
        <v>44885</v>
      </c>
      <c r="DF4072" s="40">
        <v>0.76594907407407409</v>
      </c>
    </row>
    <row r="4073" spans="1:110" x14ac:dyDescent="0.25">
      <c r="A4073" s="109" t="s">
        <v>2046</v>
      </c>
      <c r="B4073">
        <v>300</v>
      </c>
      <c r="C4073" s="109" t="s">
        <v>21</v>
      </c>
      <c r="D4073" s="109" t="s">
        <v>1456</v>
      </c>
      <c r="E4073" s="94">
        <v>44872</v>
      </c>
      <c r="F4073" s="174">
        <v>0.50523148148148145</v>
      </c>
      <c r="G4073">
        <v>2</v>
      </c>
      <c r="H4073" s="109" t="s">
        <v>1457</v>
      </c>
      <c r="I4073"/>
      <c r="AR4073">
        <v>164</v>
      </c>
      <c r="AS4073" t="str">
        <v>OPERATIONS</v>
      </c>
      <c r="AT4073" t="str">
        <v>TAIWO OLUGBENGA (OPS)</v>
      </c>
      <c r="AU4073" s="31">
        <v>44887</v>
      </c>
      <c r="AV4073" s="40">
        <v>0.29814814814814816</v>
      </c>
      <c r="BW4073">
        <v>278</v>
      </c>
      <c r="BX4073" t="str">
        <v>ENGINEERING</v>
      </c>
      <c r="BY4073" t="str">
        <v>SAMPSON OBINNA (ENGR)</v>
      </c>
      <c r="BZ4073" s="31">
        <v>44884</v>
      </c>
      <c r="CA4073" s="40">
        <v>0.47988425925925926</v>
      </c>
      <c r="DB4073">
        <v>351</v>
      </c>
      <c r="DC4073" t="str">
        <v>MICURA</v>
      </c>
      <c r="DD4073" t="str">
        <v>ADENEKAN NURUDEEN (MIC)</v>
      </c>
      <c r="DE4073" s="31">
        <v>44885</v>
      </c>
      <c r="DF4073" s="40">
        <v>0.76603009259259258</v>
      </c>
    </row>
    <row r="4074" spans="1:110" x14ac:dyDescent="0.25">
      <c r="A4074" s="109" t="s">
        <v>2046</v>
      </c>
      <c r="B4074">
        <v>301</v>
      </c>
      <c r="C4074" s="109" t="s">
        <v>52</v>
      </c>
      <c r="D4074" s="109" t="s">
        <v>290</v>
      </c>
      <c r="E4074" s="94">
        <v>44872</v>
      </c>
      <c r="F4074" s="174">
        <v>0.50586805555555558</v>
      </c>
      <c r="G4074">
        <v>2</v>
      </c>
      <c r="H4074" s="109" t="s">
        <v>291</v>
      </c>
      <c r="I4074">
        <v>5382255</v>
      </c>
      <c r="AR4074">
        <v>165</v>
      </c>
      <c r="AS4074" t="str">
        <v>ENGINEERING</v>
      </c>
      <c r="AT4074" t="str">
        <v>ADEDIJI EBENEZER (ENGR)</v>
      </c>
      <c r="AU4074" s="31">
        <v>44887</v>
      </c>
      <c r="AV4074" s="40">
        <v>0.29982638888888891</v>
      </c>
      <c r="BW4074">
        <v>279</v>
      </c>
      <c r="BX4074" t="str">
        <v>ENGINEERING</v>
      </c>
      <c r="BY4074" t="str">
        <v>ABDULWAHAB LUQMAN</v>
      </c>
      <c r="BZ4074" s="31">
        <v>44884</v>
      </c>
      <c r="CA4074" s="40">
        <v>0.47996527777777775</v>
      </c>
      <c r="DB4074">
        <v>352</v>
      </c>
      <c r="DC4074" t="str">
        <v>OPERATIONS</v>
      </c>
      <c r="DD4074" t="str">
        <v>AKINGUNOLA SUNDAY (OPS)</v>
      </c>
      <c r="DE4074" s="31">
        <v>44885</v>
      </c>
      <c r="DF4074" s="40">
        <v>0.76609953703703704</v>
      </c>
    </row>
    <row r="4075" spans="1:110" x14ac:dyDescent="0.25">
      <c r="A4075" s="109" t="s">
        <v>2046</v>
      </c>
      <c r="B4075">
        <v>302</v>
      </c>
      <c r="C4075" s="109" t="s">
        <v>53</v>
      </c>
      <c r="D4075" s="109" t="s">
        <v>1511</v>
      </c>
      <c r="E4075" s="94">
        <v>44872</v>
      </c>
      <c r="F4075" s="174">
        <v>0.50974537037037038</v>
      </c>
      <c r="G4075">
        <v>2</v>
      </c>
      <c r="H4075" s="109" t="s">
        <v>1512</v>
      </c>
      <c r="I4075">
        <v>2709443</v>
      </c>
      <c r="AR4075">
        <v>166</v>
      </c>
      <c r="AS4075" t="str">
        <v>MICURA</v>
      </c>
      <c r="AT4075" t="str">
        <v>IKPEACHUNWA DENNIS (MIC)</v>
      </c>
      <c r="AU4075" s="31">
        <v>44887</v>
      </c>
      <c r="AV4075" s="40">
        <v>0.30049768518518516</v>
      </c>
      <c r="BW4075">
        <v>280</v>
      </c>
      <c r="BX4075" t="str">
        <v>ENGINEERING</v>
      </c>
      <c r="BY4075" t="str">
        <v>ADENIYI ADEYEMI (ENGR)</v>
      </c>
      <c r="BZ4075" s="31">
        <v>44884</v>
      </c>
      <c r="CA4075" s="40">
        <v>0.48003472222222221</v>
      </c>
      <c r="DB4075">
        <v>353</v>
      </c>
      <c r="DC4075" t="str">
        <v>MICURA</v>
      </c>
      <c r="DD4075" t="str">
        <v>JOSEPH ADEMOLA (MIC)</v>
      </c>
      <c r="DE4075" s="31">
        <v>44885</v>
      </c>
      <c r="DF4075" s="40">
        <v>0.76615740740740745</v>
      </c>
    </row>
    <row r="4076" spans="1:110" x14ac:dyDescent="0.25">
      <c r="A4076" s="109" t="s">
        <v>2046</v>
      </c>
      <c r="B4076">
        <v>303</v>
      </c>
      <c r="C4076" s="109" t="s">
        <v>53</v>
      </c>
      <c r="D4076" s="109" t="s">
        <v>1501</v>
      </c>
      <c r="E4076" s="94">
        <v>44872</v>
      </c>
      <c r="F4076" s="174">
        <v>0.51121527777777775</v>
      </c>
      <c r="G4076">
        <v>2</v>
      </c>
      <c r="H4076" s="109" t="s">
        <v>1502</v>
      </c>
      <c r="I4076">
        <v>2736654</v>
      </c>
      <c r="AR4076">
        <v>167</v>
      </c>
      <c r="AS4076" t="str">
        <v>OPERATIONS</v>
      </c>
      <c r="AT4076" t="str">
        <v>OSCAR SULE (OPS)</v>
      </c>
      <c r="AU4076" s="31">
        <v>44887</v>
      </c>
      <c r="AV4076" s="40">
        <v>0.30063657407407407</v>
      </c>
      <c r="BW4076">
        <v>281</v>
      </c>
      <c r="BX4076" t="str">
        <v>ENGINEERING</v>
      </c>
      <c r="BY4076" t="str">
        <v>OMEJE JOHN C. (DRV)</v>
      </c>
      <c r="BZ4076" s="31">
        <v>44884</v>
      </c>
      <c r="CA4076" s="40">
        <v>0.4801273148148148</v>
      </c>
      <c r="DB4076">
        <v>354</v>
      </c>
      <c r="DC4076" t="str">
        <v>MICURA</v>
      </c>
      <c r="DD4076" t="str">
        <v>VINCENT AGEBE (MIC)</v>
      </c>
      <c r="DE4076" s="31">
        <v>44885</v>
      </c>
      <c r="DF4076" s="40">
        <v>0.76623842592592595</v>
      </c>
    </row>
    <row r="4077" spans="1:110" x14ac:dyDescent="0.25">
      <c r="A4077" s="109" t="s">
        <v>2046</v>
      </c>
      <c r="B4077">
        <v>304</v>
      </c>
      <c r="C4077" s="109" t="s">
        <v>53</v>
      </c>
      <c r="D4077" s="109" t="s">
        <v>1448</v>
      </c>
      <c r="E4077" s="94">
        <v>44872</v>
      </c>
      <c r="F4077" s="174">
        <v>0.51126157407407402</v>
      </c>
      <c r="G4077">
        <v>2</v>
      </c>
      <c r="H4077" s="109" t="s">
        <v>1449</v>
      </c>
      <c r="I4077">
        <v>2651533</v>
      </c>
      <c r="AR4077">
        <v>168</v>
      </c>
      <c r="AS4077" t="str">
        <v>MICURA</v>
      </c>
      <c r="AT4077" t="str">
        <v>ABDULLAHI MOHAMMED (MIC</v>
      </c>
      <c r="AU4077" s="31">
        <v>44887</v>
      </c>
      <c r="AV4077" s="40">
        <v>0.30101851851851852</v>
      </c>
      <c r="BW4077">
        <v>282</v>
      </c>
      <c r="BX4077" t="str">
        <v>CONTRACTOR</v>
      </c>
      <c r="BY4077" t="str">
        <v>USMAN FOLAMI (MEDBURY)</v>
      </c>
      <c r="BZ4077" s="31">
        <v>44884</v>
      </c>
      <c r="CA4077" s="40">
        <v>0.48019675925925925</v>
      </c>
      <c r="DB4077">
        <v>355</v>
      </c>
      <c r="DC4077" t="str">
        <v>COMMERCIAL</v>
      </c>
      <c r="DD4077" t="str">
        <v>AONDOVER JACOB S.(COMM)</v>
      </c>
      <c r="DE4077" s="31">
        <v>44885</v>
      </c>
      <c r="DF4077" s="40">
        <v>0.7663078703703704</v>
      </c>
    </row>
    <row r="4078" spans="1:110" x14ac:dyDescent="0.25">
      <c r="A4078" s="109" t="s">
        <v>2046</v>
      </c>
      <c r="B4078">
        <v>305</v>
      </c>
      <c r="C4078" s="109" t="s">
        <v>53</v>
      </c>
      <c r="D4078" s="109" t="s">
        <v>514</v>
      </c>
      <c r="E4078" s="94">
        <v>44872</v>
      </c>
      <c r="F4078" s="174">
        <v>0.51189814814814816</v>
      </c>
      <c r="G4078">
        <v>2</v>
      </c>
      <c r="H4078" s="109" t="s">
        <v>515</v>
      </c>
      <c r="I4078">
        <v>2024888</v>
      </c>
      <c r="AR4078">
        <v>169</v>
      </c>
      <c r="AS4078" t="str">
        <v>MICURA</v>
      </c>
      <c r="AT4078" t="str">
        <v>IBRAHIM NASIRU ADIO (MI</v>
      </c>
      <c r="AU4078" s="31">
        <v>44887</v>
      </c>
      <c r="AV4078" s="40">
        <v>0.30134259259259261</v>
      </c>
      <c r="BW4078">
        <v>283</v>
      </c>
      <c r="BX4078" t="str">
        <v>CONTRACTOR</v>
      </c>
      <c r="BY4078" t="str">
        <v>OLUWATOSIN ISIKALU</v>
      </c>
      <c r="BZ4078" s="31">
        <v>44884</v>
      </c>
      <c r="CA4078" s="40">
        <v>0.48025462962962961</v>
      </c>
      <c r="DB4078">
        <v>356</v>
      </c>
      <c r="DC4078" t="str">
        <v>ENGINEERING</v>
      </c>
      <c r="DD4078" t="str">
        <v>AZUM RICHARD (ENGR)</v>
      </c>
      <c r="DE4078" s="31">
        <v>44885</v>
      </c>
      <c r="DF4078" s="40">
        <v>0.76636574074074071</v>
      </c>
    </row>
    <row r="4079" spans="1:110" x14ac:dyDescent="0.25">
      <c r="A4079" s="109" t="s">
        <v>2046</v>
      </c>
      <c r="B4079">
        <v>306</v>
      </c>
      <c r="C4079" s="109" t="s">
        <v>54</v>
      </c>
      <c r="D4079" s="109" t="s">
        <v>454</v>
      </c>
      <c r="E4079" s="94">
        <v>44872</v>
      </c>
      <c r="F4079" s="174">
        <v>0.51196759259259261</v>
      </c>
      <c r="G4079">
        <v>2</v>
      </c>
      <c r="H4079" s="109" t="s">
        <v>455</v>
      </c>
      <c r="I4079">
        <v>2057370</v>
      </c>
      <c r="AR4079">
        <v>170</v>
      </c>
      <c r="AS4079" t="str">
        <v>MICURA</v>
      </c>
      <c r="AT4079" t="str">
        <v>MONOKPO TOMA A. (MIC)</v>
      </c>
      <c r="AU4079" s="31">
        <v>44887</v>
      </c>
      <c r="AV4079" s="40">
        <v>0.30144675925925923</v>
      </c>
      <c r="BW4079">
        <v>284</v>
      </c>
      <c r="BX4079" t="str">
        <v>MICURA</v>
      </c>
      <c r="BY4079" t="str">
        <v>JACKSON MATHEW (MIC)</v>
      </c>
      <c r="BZ4079" s="31">
        <v>44884</v>
      </c>
      <c r="CA4079" s="40">
        <v>0.48039351851851853</v>
      </c>
      <c r="DB4079">
        <v>357</v>
      </c>
      <c r="DC4079" t="str">
        <v>ENGINEERING</v>
      </c>
      <c r="DD4079" t="str">
        <v>BUSARI ABIODUN (DRIVER))</v>
      </c>
      <c r="DE4079" s="31">
        <v>44885</v>
      </c>
      <c r="DF4079" s="40">
        <v>0.76643518518518516</v>
      </c>
    </row>
    <row r="4080" spans="1:110" x14ac:dyDescent="0.25">
      <c r="A4080" s="109" t="s">
        <v>2046</v>
      </c>
      <c r="B4080">
        <v>307</v>
      </c>
      <c r="C4080" s="109" t="s">
        <v>53</v>
      </c>
      <c r="D4080" s="109" t="s">
        <v>346</v>
      </c>
      <c r="E4080" s="94">
        <v>44872</v>
      </c>
      <c r="F4080" s="174">
        <v>0.51266203703703705</v>
      </c>
      <c r="G4080">
        <v>2</v>
      </c>
      <c r="H4080" s="109" t="s">
        <v>347</v>
      </c>
      <c r="I4080"/>
      <c r="AR4080">
        <v>171</v>
      </c>
      <c r="AS4080" t="str">
        <v>OPERATIONS</v>
      </c>
      <c r="AT4080" t="str">
        <v>UWORATI JUDE (OPS)</v>
      </c>
      <c r="AU4080" s="31">
        <v>44887</v>
      </c>
      <c r="AV4080" s="40">
        <v>0.30166666666666669</v>
      </c>
      <c r="BW4080">
        <v>285</v>
      </c>
      <c r="BX4080" t="str">
        <v>MICURA</v>
      </c>
      <c r="BY4080" t="str">
        <v>TIMOTHY ROTIMI (MIC)</v>
      </c>
      <c r="BZ4080" s="31">
        <v>44884</v>
      </c>
      <c r="CA4080" s="40">
        <v>0.48047453703703702</v>
      </c>
      <c r="DB4080">
        <v>358</v>
      </c>
      <c r="DC4080" t="str">
        <v>MICURA</v>
      </c>
      <c r="DD4080" t="str">
        <v>AJAYI ADESHOLA (MIC)</v>
      </c>
      <c r="DE4080" s="31">
        <v>44885</v>
      </c>
      <c r="DF4080" s="40">
        <v>0.76659722222222226</v>
      </c>
    </row>
    <row r="4081" spans="1:110" x14ac:dyDescent="0.25">
      <c r="A4081" s="109" t="s">
        <v>2046</v>
      </c>
      <c r="B4081">
        <v>308</v>
      </c>
      <c r="C4081" s="109" t="s">
        <v>24</v>
      </c>
      <c r="D4081" s="109" t="s">
        <v>1452</v>
      </c>
      <c r="E4081" s="94">
        <v>44872</v>
      </c>
      <c r="F4081" s="174">
        <v>0.51400462962962967</v>
      </c>
      <c r="G4081">
        <v>2</v>
      </c>
      <c r="H4081" s="109" t="s">
        <v>1453</v>
      </c>
      <c r="I4081">
        <v>6700966</v>
      </c>
      <c r="AR4081">
        <v>172</v>
      </c>
      <c r="AS4081" t="str">
        <v>OPERATIONS</v>
      </c>
      <c r="AT4081" t="str">
        <v>AYODELE AYENI</v>
      </c>
      <c r="AU4081" s="31">
        <v>44887</v>
      </c>
      <c r="AV4081" s="40">
        <v>0.30179398148148145</v>
      </c>
      <c r="BW4081">
        <v>286</v>
      </c>
      <c r="BX4081" t="str">
        <v>OPERATIONS</v>
      </c>
      <c r="BY4081" t="str">
        <v>AJIMISAN BAMIDELE (OPS)</v>
      </c>
      <c r="BZ4081" s="31">
        <v>44884</v>
      </c>
      <c r="CA4081" s="40">
        <v>0.48054398148148147</v>
      </c>
      <c r="DB4081">
        <v>359</v>
      </c>
      <c r="DC4081" t="str">
        <v>MICURA</v>
      </c>
      <c r="DD4081" t="str">
        <v>SUNDAY OKON (MIC)</v>
      </c>
      <c r="DE4081" s="31">
        <v>44885</v>
      </c>
      <c r="DF4081" s="40">
        <v>0.76666666666666672</v>
      </c>
    </row>
    <row r="4082" spans="1:110" x14ac:dyDescent="0.25">
      <c r="A4082" s="109" t="s">
        <v>2046</v>
      </c>
      <c r="B4082">
        <v>309</v>
      </c>
      <c r="C4082" s="109" t="s">
        <v>54</v>
      </c>
      <c r="D4082" s="109" t="s">
        <v>450</v>
      </c>
      <c r="E4082" s="94">
        <v>44872</v>
      </c>
      <c r="F4082" s="174">
        <v>0.51427083333333334</v>
      </c>
      <c r="G4082">
        <v>2</v>
      </c>
      <c r="H4082" s="109" t="s">
        <v>451</v>
      </c>
      <c r="I4082"/>
      <c r="AR4082">
        <v>173</v>
      </c>
      <c r="AS4082" t="str">
        <v>MICURA</v>
      </c>
      <c r="AT4082" t="str">
        <v>OFFEH EZEKIEL AJIRIO(MIC</v>
      </c>
      <c r="AU4082" s="31">
        <v>44887</v>
      </c>
      <c r="AV4082" s="40">
        <v>0.301875</v>
      </c>
      <c r="BW4082">
        <v>287</v>
      </c>
      <c r="BX4082" t="str">
        <v>OPERATIONS</v>
      </c>
      <c r="BY4082" t="str">
        <v>AKINGUNOLA SUNDAY (OPS)</v>
      </c>
      <c r="BZ4082" s="31">
        <v>44884</v>
      </c>
      <c r="CA4082" s="40">
        <v>0.48166666666666669</v>
      </c>
      <c r="DB4082">
        <v>360</v>
      </c>
      <c r="DC4082" t="str">
        <v>MICURA</v>
      </c>
      <c r="DD4082" t="str">
        <v>OMOTUNDE SULAIMAN (MIC)</v>
      </c>
      <c r="DE4082" s="31">
        <v>44885</v>
      </c>
      <c r="DF4082" s="40">
        <v>0.76673611111111106</v>
      </c>
    </row>
    <row r="4083" spans="1:110" x14ac:dyDescent="0.25">
      <c r="A4083" s="109" t="s">
        <v>2046</v>
      </c>
      <c r="B4083">
        <v>310</v>
      </c>
      <c r="C4083" s="109" t="s">
        <v>53</v>
      </c>
      <c r="D4083" s="109" t="s">
        <v>1719</v>
      </c>
      <c r="E4083" s="94">
        <v>44872</v>
      </c>
      <c r="F4083" s="174">
        <v>0.51430555555555557</v>
      </c>
      <c r="G4083">
        <v>2</v>
      </c>
      <c r="H4083" s="109" t="s">
        <v>1720</v>
      </c>
      <c r="I4083">
        <v>5618617</v>
      </c>
      <c r="AR4083">
        <v>174</v>
      </c>
      <c r="AS4083" t="str">
        <v>MICURA</v>
      </c>
      <c r="AT4083" t="str">
        <v>LIBERTY AROGUNDADE (MIC</v>
      </c>
      <c r="AU4083" s="31">
        <v>44887</v>
      </c>
      <c r="AV4083" s="40">
        <v>0.30193287037037037</v>
      </c>
      <c r="BW4083">
        <v>288</v>
      </c>
      <c r="BX4083" t="str">
        <v>OPERATIONS</v>
      </c>
      <c r="BY4083" t="str">
        <v>AYODELE AYENI</v>
      </c>
      <c r="BZ4083" s="31">
        <v>44884</v>
      </c>
      <c r="CA4083" s="40">
        <v>0.48174768518518518</v>
      </c>
      <c r="DB4083">
        <v>361</v>
      </c>
      <c r="DC4083" t="str">
        <v>MICURA</v>
      </c>
      <c r="DD4083" t="str">
        <v>NNADI EMMANUEL (MIC)</v>
      </c>
      <c r="DE4083" s="31">
        <v>44885</v>
      </c>
      <c r="DF4083" s="40">
        <v>0.76681712962962967</v>
      </c>
    </row>
    <row r="4084" spans="1:110" x14ac:dyDescent="0.25">
      <c r="A4084" s="109" t="s">
        <v>2046</v>
      </c>
      <c r="B4084">
        <v>311</v>
      </c>
      <c r="C4084" s="109" t="s">
        <v>54</v>
      </c>
      <c r="D4084" s="109" t="s">
        <v>476</v>
      </c>
      <c r="E4084" s="94">
        <v>44872</v>
      </c>
      <c r="F4084" s="174">
        <v>0.51438657407407407</v>
      </c>
      <c r="G4084">
        <v>2</v>
      </c>
      <c r="H4084" s="109" t="s">
        <v>477</v>
      </c>
      <c r="I4084">
        <v>8117314</v>
      </c>
      <c r="AR4084">
        <v>175</v>
      </c>
      <c r="AS4084" t="str">
        <v>MICURA</v>
      </c>
      <c r="AT4084" t="str">
        <v>NOJEEM LADEJOBI (MIC)</v>
      </c>
      <c r="AU4084" s="31">
        <v>44887</v>
      </c>
      <c r="AV4084" s="40">
        <v>0.30201388888888892</v>
      </c>
      <c r="BW4084">
        <v>289</v>
      </c>
      <c r="BX4084" t="str">
        <v>ENGINEERING</v>
      </c>
      <c r="BY4084" t="str">
        <v>BOMBOM MARK BISONG (ENG</v>
      </c>
      <c r="BZ4084" s="31">
        <v>44884</v>
      </c>
      <c r="CA4084" s="40">
        <v>0.48216435185185186</v>
      </c>
      <c r="DB4084">
        <v>362</v>
      </c>
      <c r="DC4084" t="str">
        <v>OPERATIONS</v>
      </c>
      <c r="DD4084" t="str">
        <v>LANRE JOB (OPS)</v>
      </c>
      <c r="DE4084" s="31">
        <v>44885</v>
      </c>
      <c r="DF4084" s="40">
        <v>0.76687499999999997</v>
      </c>
    </row>
    <row r="4085" spans="1:110" x14ac:dyDescent="0.25">
      <c r="A4085" s="109" t="s">
        <v>2046</v>
      </c>
      <c r="B4085">
        <v>312</v>
      </c>
      <c r="C4085" s="109" t="s">
        <v>53</v>
      </c>
      <c r="D4085" s="109" t="s">
        <v>1459</v>
      </c>
      <c r="E4085" s="94">
        <v>44872</v>
      </c>
      <c r="F4085" s="174">
        <v>0.5153240740740741</v>
      </c>
      <c r="G4085">
        <v>2</v>
      </c>
      <c r="H4085" s="109" t="s">
        <v>1460</v>
      </c>
      <c r="I4085">
        <v>2045289</v>
      </c>
      <c r="AR4085">
        <v>176</v>
      </c>
      <c r="AS4085" t="str">
        <v>MICURA</v>
      </c>
      <c r="AT4085" t="str">
        <v>ONI OLALEKAN (MIC)</v>
      </c>
      <c r="AU4085" s="31">
        <v>44887</v>
      </c>
      <c r="AV4085" s="40">
        <v>0.30273148148148149</v>
      </c>
      <c r="BW4085">
        <v>290</v>
      </c>
      <c r="BX4085" t="str">
        <v>OPERATIONS</v>
      </c>
      <c r="BY4085" t="str">
        <v>ADESANOYE ABAYOMI (OPS)</v>
      </c>
      <c r="BZ4085" s="31">
        <v>44884</v>
      </c>
      <c r="CA4085" s="40">
        <v>0.48223379629629631</v>
      </c>
      <c r="DB4085">
        <v>363</v>
      </c>
      <c r="DC4085" t="str">
        <v>ENGINEERING</v>
      </c>
      <c r="DD4085" t="str">
        <v>POTOKI SUNDAY O (ENGR)</v>
      </c>
      <c r="DE4085" s="31">
        <v>44885</v>
      </c>
      <c r="DF4085" s="40">
        <v>0.76694444444444443</v>
      </c>
    </row>
    <row r="4086" spans="1:110" x14ac:dyDescent="0.25">
      <c r="A4086" s="109" t="s">
        <v>2046</v>
      </c>
      <c r="B4086">
        <v>313</v>
      </c>
      <c r="C4086" s="109" t="s">
        <v>53</v>
      </c>
      <c r="D4086" s="109" t="s">
        <v>198</v>
      </c>
      <c r="E4086" s="94">
        <v>44872</v>
      </c>
      <c r="F4086" s="174">
        <v>0.51664351851851853</v>
      </c>
      <c r="G4086">
        <v>2</v>
      </c>
      <c r="H4086" s="109" t="s">
        <v>199</v>
      </c>
      <c r="I4086"/>
      <c r="AR4086">
        <v>177</v>
      </c>
      <c r="AS4086" t="str">
        <v>MICURA</v>
      </c>
      <c r="AT4086" t="str">
        <v>ASAGUNLA SHOLA (MIC)</v>
      </c>
      <c r="AU4086" s="31">
        <v>44887</v>
      </c>
      <c r="AV4086" s="40">
        <v>0.30311342592592594</v>
      </c>
      <c r="BW4086">
        <v>291</v>
      </c>
      <c r="BX4086" t="str">
        <v>MICURA</v>
      </c>
      <c r="BY4086" t="str">
        <v>ONYEKACHI OKOWU (MIC)</v>
      </c>
      <c r="BZ4086" s="31">
        <v>44884</v>
      </c>
      <c r="CA4086" s="40">
        <v>0.48254629629629631</v>
      </c>
      <c r="DB4086">
        <v>364</v>
      </c>
      <c r="DC4086" t="str">
        <v>MICURA</v>
      </c>
      <c r="DD4086" t="str">
        <v>EMRETANE CHARLES</v>
      </c>
      <c r="DE4086" s="31">
        <v>44885</v>
      </c>
      <c r="DF4086" s="40">
        <v>0.76701388888888888</v>
      </c>
    </row>
    <row r="4087" spans="1:110" x14ac:dyDescent="0.25">
      <c r="A4087" s="109" t="s">
        <v>2046</v>
      </c>
      <c r="B4087">
        <v>314</v>
      </c>
      <c r="C4087" s="109" t="s">
        <v>52</v>
      </c>
      <c r="D4087" s="109" t="s">
        <v>1869</v>
      </c>
      <c r="E4087" s="94">
        <v>44872</v>
      </c>
      <c r="F4087" s="174">
        <v>0.51716435185185183</v>
      </c>
      <c r="G4087">
        <v>2</v>
      </c>
      <c r="H4087" s="109" t="s">
        <v>1870</v>
      </c>
      <c r="I4087">
        <v>6701493</v>
      </c>
      <c r="AR4087">
        <v>178</v>
      </c>
      <c r="AS4087" t="str">
        <v>MICURA</v>
      </c>
      <c r="AT4087" t="str">
        <v>ODUSANYA OLUWADARE (MIC)</v>
      </c>
      <c r="AU4087" s="31">
        <v>44887</v>
      </c>
      <c r="AV4087" s="40">
        <v>0.3034722222222222</v>
      </c>
      <c r="BW4087">
        <v>292</v>
      </c>
      <c r="BX4087" t="str">
        <v>MICURA</v>
      </c>
      <c r="BY4087" t="str">
        <v>BENJAMIN MAROMITAN (MIC</v>
      </c>
      <c r="BZ4087" s="31">
        <v>44884</v>
      </c>
      <c r="CA4087" s="40">
        <v>0.48261574074074076</v>
      </c>
      <c r="DB4087">
        <v>365</v>
      </c>
      <c r="DC4087" t="str">
        <v>MICURA</v>
      </c>
      <c r="DD4087" t="str">
        <v>IBOR IGRI ARCHIBONG (MI</v>
      </c>
      <c r="DE4087" s="31">
        <v>44885</v>
      </c>
      <c r="DF4087" s="40">
        <v>0.7670717592592593</v>
      </c>
    </row>
    <row r="4088" spans="1:110" x14ac:dyDescent="0.25">
      <c r="A4088" s="109" t="s">
        <v>2046</v>
      </c>
      <c r="B4088">
        <v>315</v>
      </c>
      <c r="C4088" s="109" t="s">
        <v>54</v>
      </c>
      <c r="D4088" s="109" t="s">
        <v>1384</v>
      </c>
      <c r="E4088" s="94">
        <v>44872</v>
      </c>
      <c r="F4088" s="174">
        <v>0.5172106481481481</v>
      </c>
      <c r="G4088">
        <v>2</v>
      </c>
      <c r="H4088" s="109" t="s">
        <v>1385</v>
      </c>
      <c r="I4088"/>
      <c r="AR4088">
        <v>179</v>
      </c>
      <c r="AS4088" t="str">
        <v>MICURA</v>
      </c>
      <c r="AT4088" t="str">
        <v>OLAOYE SUNDAY (MIC)</v>
      </c>
      <c r="AU4088" s="31">
        <v>44887</v>
      </c>
      <c r="AV4088" s="40">
        <v>0.30354166666666665</v>
      </c>
      <c r="BW4088">
        <v>293</v>
      </c>
      <c r="BX4088" t="str">
        <v>OPERATIONS</v>
      </c>
      <c r="BY4088" t="str">
        <v>PETER IJEH (OPS)</v>
      </c>
      <c r="BZ4088" s="31">
        <v>44884</v>
      </c>
      <c r="CA4088" s="40">
        <v>0.48268518518518516</v>
      </c>
      <c r="DB4088">
        <v>366</v>
      </c>
      <c r="DC4088" t="str">
        <v>OPERATIONS</v>
      </c>
      <c r="DD4088" t="str">
        <v>SIMON UGBEDE</v>
      </c>
      <c r="DE4088" s="31">
        <v>44885</v>
      </c>
      <c r="DF4088" s="40">
        <v>0.7676736111111111</v>
      </c>
    </row>
    <row r="4089" spans="1:110" x14ac:dyDescent="0.25">
      <c r="A4089" s="109" t="s">
        <v>2046</v>
      </c>
      <c r="B4089">
        <v>316</v>
      </c>
      <c r="C4089" s="109" t="s">
        <v>53</v>
      </c>
      <c r="D4089" s="109" t="s">
        <v>488</v>
      </c>
      <c r="E4089" s="94">
        <v>44872</v>
      </c>
      <c r="F4089" s="174">
        <v>0.51787037037037043</v>
      </c>
      <c r="G4089">
        <v>2</v>
      </c>
      <c r="H4089" s="109" t="s">
        <v>489</v>
      </c>
      <c r="I4089">
        <v>3379350</v>
      </c>
      <c r="AR4089">
        <v>180</v>
      </c>
      <c r="AS4089" t="str">
        <v>OPERATIONS</v>
      </c>
      <c r="AT4089" t="str">
        <v>EMMANUEL OKON AKAN (OPS</v>
      </c>
      <c r="AU4089" s="31">
        <v>44887</v>
      </c>
      <c r="AV4089" s="40">
        <v>0.30418981481481483</v>
      </c>
      <c r="BW4089">
        <v>294</v>
      </c>
      <c r="BX4089" t="str">
        <v>MICURA</v>
      </c>
      <c r="BY4089" t="str">
        <v>ESEGIARU NICHOLAS (MIC)</v>
      </c>
      <c r="BZ4089" s="31">
        <v>44884</v>
      </c>
      <c r="CA4089" s="40">
        <v>0.48277777777777775</v>
      </c>
      <c r="DB4089">
        <v>367</v>
      </c>
      <c r="DC4089" t="str">
        <v>MICURA</v>
      </c>
      <c r="DD4089" t="str">
        <v>ORIABURE DAVID O.(MIC)</v>
      </c>
      <c r="DE4089" s="31">
        <v>44885</v>
      </c>
      <c r="DF4089" s="40">
        <v>0.76774305555555555</v>
      </c>
    </row>
    <row r="4090" spans="1:110" x14ac:dyDescent="0.25">
      <c r="A4090" s="109" t="s">
        <v>2046</v>
      </c>
      <c r="B4090">
        <v>317</v>
      </c>
      <c r="C4090" s="109" t="s">
        <v>52</v>
      </c>
      <c r="D4090" s="109" t="s">
        <v>1521</v>
      </c>
      <c r="E4090" s="94">
        <v>44872</v>
      </c>
      <c r="F4090" s="174">
        <v>0.51936342592592588</v>
      </c>
      <c r="G4090">
        <v>2</v>
      </c>
      <c r="H4090" s="109" t="s">
        <v>1522</v>
      </c>
      <c r="I4090">
        <v>6702196</v>
      </c>
      <c r="AR4090">
        <v>181</v>
      </c>
      <c r="AS4090" t="str">
        <v>MICURA</v>
      </c>
      <c r="AT4090" t="str">
        <v>NNADI EMMANUEL (MIC)</v>
      </c>
      <c r="AU4090" s="31">
        <v>44887</v>
      </c>
      <c r="AV4090" s="40">
        <v>0.30541666666666667</v>
      </c>
      <c r="BW4090">
        <v>295</v>
      </c>
      <c r="BX4090" t="str">
        <v>OPERATIONS</v>
      </c>
      <c r="BY4090" t="str">
        <v>NWAFOR MARK (OPS)</v>
      </c>
      <c r="BZ4090" s="31">
        <v>44884</v>
      </c>
      <c r="CA4090" s="40">
        <v>0.48335648148148147</v>
      </c>
      <c r="DB4090">
        <v>368</v>
      </c>
      <c r="DC4090" t="str">
        <v>MICURA</v>
      </c>
      <c r="DD4090" t="str">
        <v>IKPEACHUNWA DENNIS (MIC)</v>
      </c>
      <c r="DE4090" s="31">
        <v>44885</v>
      </c>
      <c r="DF4090" s="40">
        <v>0.76780092592592597</v>
      </c>
    </row>
    <row r="4091" spans="1:110" x14ac:dyDescent="0.25">
      <c r="A4091" s="109" t="s">
        <v>2046</v>
      </c>
      <c r="B4091">
        <v>318</v>
      </c>
      <c r="C4091" s="109" t="s">
        <v>55</v>
      </c>
      <c r="D4091" s="109" t="s">
        <v>1739</v>
      </c>
      <c r="E4091" s="94">
        <v>44872</v>
      </c>
      <c r="F4091" s="174">
        <v>0.52603009259259259</v>
      </c>
      <c r="G4091">
        <v>2</v>
      </c>
      <c r="H4091" s="109" t="s">
        <v>1740</v>
      </c>
      <c r="I4091">
        <v>14812944</v>
      </c>
      <c r="AR4091">
        <v>182</v>
      </c>
      <c r="AS4091" t="str">
        <v>MICURA</v>
      </c>
      <c r="AT4091" t="str">
        <v>JOBI ADEWALE A.</v>
      </c>
      <c r="AU4091" s="31">
        <v>44887</v>
      </c>
      <c r="AV4091" s="40">
        <v>0.30582175925925925</v>
      </c>
      <c r="BW4091">
        <v>296</v>
      </c>
      <c r="BX4091" t="str">
        <v>OPERATIONS</v>
      </c>
      <c r="BY4091" t="str">
        <v>SIMON UGBEDE</v>
      </c>
      <c r="BZ4091" s="31">
        <v>44884</v>
      </c>
      <c r="CA4091" s="40">
        <v>0.48342592592592593</v>
      </c>
      <c r="DB4091">
        <v>369</v>
      </c>
      <c r="DC4091" t="str">
        <v>MICURA</v>
      </c>
      <c r="DD4091" t="str">
        <v>UGA OGBONNIA D. (MIC)</v>
      </c>
      <c r="DE4091" s="31">
        <v>44885</v>
      </c>
      <c r="DF4091" s="40">
        <v>0.76787037037037043</v>
      </c>
    </row>
    <row r="4092" spans="1:110" x14ac:dyDescent="0.25">
      <c r="A4092" s="109" t="s">
        <v>2046</v>
      </c>
      <c r="B4092">
        <v>319</v>
      </c>
      <c r="C4092" s="109" t="s">
        <v>57</v>
      </c>
      <c r="D4092" s="109" t="s">
        <v>1483</v>
      </c>
      <c r="E4092" s="94">
        <v>44872</v>
      </c>
      <c r="F4092" s="174">
        <v>0.5266319444444445</v>
      </c>
      <c r="G4092">
        <v>2</v>
      </c>
      <c r="H4092" s="109" t="s">
        <v>1484</v>
      </c>
      <c r="I4092">
        <v>6724154</v>
      </c>
      <c r="AR4092">
        <v>183</v>
      </c>
      <c r="AS4092" t="str">
        <v>OPERATIONS</v>
      </c>
      <c r="AT4092" t="str">
        <v>ABIDOYE SAMUEL (OPS)</v>
      </c>
      <c r="AU4092" s="31">
        <v>44887</v>
      </c>
      <c r="AV4092" s="40">
        <v>0.30589120370370371</v>
      </c>
      <c r="BW4092">
        <v>297</v>
      </c>
      <c r="BX4092" t="str">
        <v>OPERATIONS</v>
      </c>
      <c r="BY4092" t="str">
        <v>OMORUYI SUNDAY (OPS)</v>
      </c>
      <c r="BZ4092" s="31">
        <v>44884</v>
      </c>
      <c r="CA4092" s="40">
        <v>0.48417824074074073</v>
      </c>
      <c r="DB4092">
        <v>370</v>
      </c>
      <c r="DC4092" t="str">
        <v>MICURA</v>
      </c>
      <c r="DD4092" t="str">
        <v>ABBEY BALOGUN (MIC)</v>
      </c>
      <c r="DE4092" s="31">
        <v>44885</v>
      </c>
      <c r="DF4092" s="40">
        <v>0.76796296296296296</v>
      </c>
    </row>
    <row r="4093" spans="1:110" x14ac:dyDescent="0.25">
      <c r="A4093" s="109" t="s">
        <v>2046</v>
      </c>
      <c r="B4093">
        <v>320</v>
      </c>
      <c r="C4093" s="109" t="s">
        <v>52</v>
      </c>
      <c r="D4093" s="109" t="s">
        <v>406</v>
      </c>
      <c r="E4093" s="94">
        <v>44872</v>
      </c>
      <c r="F4093" s="174">
        <v>0.52777777777777779</v>
      </c>
      <c r="G4093">
        <v>2</v>
      </c>
      <c r="H4093" s="109" t="s">
        <v>407</v>
      </c>
      <c r="I4093">
        <v>2704256</v>
      </c>
      <c r="AR4093">
        <v>184</v>
      </c>
      <c r="AS4093" t="str">
        <v>MICURA</v>
      </c>
      <c r="AT4093" t="str">
        <v>TAIWO ANIMASHAUN (MIC)</v>
      </c>
      <c r="AU4093" s="31">
        <v>44887</v>
      </c>
      <c r="AV4093" s="40">
        <v>0.30594907407407407</v>
      </c>
      <c r="BW4093">
        <v>298</v>
      </c>
      <c r="BX4093" t="str">
        <v>OPERATIONS</v>
      </c>
      <c r="BY4093" t="str">
        <v>KUNLE DAVID (OPS)</v>
      </c>
      <c r="BZ4093" s="31">
        <v>44884</v>
      </c>
      <c r="CA4093" s="40">
        <v>0.48425925925925928</v>
      </c>
      <c r="DB4093">
        <v>371</v>
      </c>
      <c r="DC4093" t="str">
        <v>OPERATIONS</v>
      </c>
      <c r="DD4093" t="str">
        <v>IBIKUNLE ISMAILA</v>
      </c>
      <c r="DE4093" s="31">
        <v>44885</v>
      </c>
      <c r="DF4093" s="40">
        <v>0.76802083333333337</v>
      </c>
    </row>
    <row r="4094" spans="1:110" x14ac:dyDescent="0.25">
      <c r="A4094" s="109" t="s">
        <v>2046</v>
      </c>
      <c r="B4094">
        <v>321</v>
      </c>
      <c r="C4094" s="109" t="s">
        <v>57</v>
      </c>
      <c r="D4094" s="109" t="s">
        <v>210</v>
      </c>
      <c r="E4094" s="94">
        <v>44872</v>
      </c>
      <c r="F4094" s="174">
        <v>0.53527777777777774</v>
      </c>
      <c r="G4094">
        <v>2</v>
      </c>
      <c r="H4094" s="109" t="s">
        <v>211</v>
      </c>
      <c r="I4094">
        <v>5415706</v>
      </c>
      <c r="AR4094">
        <v>185</v>
      </c>
      <c r="AS4094" t="str">
        <v>ENGINEERING</v>
      </c>
      <c r="AT4094" t="str">
        <v>NZEREM IKECHUKWU</v>
      </c>
      <c r="AU4094" s="31">
        <v>44887</v>
      </c>
      <c r="AV4094" s="40">
        <v>0.3064351851851852</v>
      </c>
      <c r="BW4094">
        <v>299</v>
      </c>
      <c r="BX4094" t="str">
        <v>OPERATIONS</v>
      </c>
      <c r="BY4094" t="str">
        <v>NASIRU OLADIMEJI</v>
      </c>
      <c r="BZ4094" s="31">
        <v>44884</v>
      </c>
      <c r="CA4094" s="40">
        <v>0.48444444444444446</v>
      </c>
      <c r="DB4094">
        <v>372</v>
      </c>
      <c r="DC4094" t="str">
        <v>MICURA</v>
      </c>
      <c r="DD4094" t="str">
        <v>QUADRI TAJUDEEN (MIC)</v>
      </c>
      <c r="DE4094" s="31">
        <v>44885</v>
      </c>
      <c r="DF4094" s="40">
        <v>0.76809027777777783</v>
      </c>
    </row>
    <row r="4095" spans="1:110" x14ac:dyDescent="0.25">
      <c r="A4095" s="109" t="s">
        <v>2046</v>
      </c>
      <c r="B4095">
        <v>322</v>
      </c>
      <c r="C4095" s="109" t="s">
        <v>54</v>
      </c>
      <c r="D4095" s="109" t="s">
        <v>1334</v>
      </c>
      <c r="E4095" s="94">
        <v>44872</v>
      </c>
      <c r="F4095" s="174">
        <v>0.538599537037037</v>
      </c>
      <c r="G4095">
        <v>2</v>
      </c>
      <c r="H4095" s="109" t="s">
        <v>1335</v>
      </c>
      <c r="I4095">
        <v>7360552</v>
      </c>
      <c r="AR4095">
        <v>186</v>
      </c>
      <c r="AS4095" t="str">
        <v>OPERATIONS</v>
      </c>
      <c r="AT4095" t="str">
        <v>KUNLE DAVID (OPS)</v>
      </c>
      <c r="AU4095" s="31">
        <v>44887</v>
      </c>
      <c r="AV4095" s="40">
        <v>0.30819444444444444</v>
      </c>
      <c r="BW4095">
        <v>300</v>
      </c>
      <c r="BX4095" t="str">
        <v>OPERATIONS</v>
      </c>
      <c r="BY4095" t="str">
        <v>OSCAR SULE (OPS)</v>
      </c>
      <c r="BZ4095" s="31">
        <v>44884</v>
      </c>
      <c r="CA4095" s="40">
        <v>0.48456018518518518</v>
      </c>
      <c r="DB4095">
        <v>373</v>
      </c>
      <c r="DC4095" t="str">
        <v>ENGINEERING</v>
      </c>
      <c r="DD4095" t="str">
        <v>CELESTINE NWACHUKWU (EN</v>
      </c>
      <c r="DE4095" s="31">
        <v>44885</v>
      </c>
      <c r="DF4095" s="40">
        <v>0.76814814814814814</v>
      </c>
    </row>
    <row r="4096" spans="1:110" x14ac:dyDescent="0.25">
      <c r="A4096" s="109" t="s">
        <v>2046</v>
      </c>
      <c r="B4096">
        <v>323</v>
      </c>
      <c r="C4096" s="109" t="s">
        <v>54</v>
      </c>
      <c r="D4096" s="109" t="s">
        <v>1131</v>
      </c>
      <c r="E4096" s="94">
        <v>44872</v>
      </c>
      <c r="F4096" s="174">
        <v>0.54197916666666668</v>
      </c>
      <c r="G4096">
        <v>2</v>
      </c>
      <c r="H4096" s="109" t="s">
        <v>1132</v>
      </c>
      <c r="I4096">
        <v>2151263</v>
      </c>
      <c r="AR4096">
        <v>187</v>
      </c>
      <c r="AS4096" t="str">
        <v>MICURA</v>
      </c>
      <c r="AT4096" t="str">
        <v>EHIRIM CHUKWUEMEKA C.(MI</v>
      </c>
      <c r="AU4096" s="31">
        <v>44887</v>
      </c>
      <c r="AV4096" s="40">
        <v>0.30831018518518516</v>
      </c>
      <c r="BW4096">
        <v>301</v>
      </c>
      <c r="BX4096" t="str">
        <v>MICURA</v>
      </c>
      <c r="BY4096" t="str">
        <v>NWOSU CHIDIEBERE (MIC)</v>
      </c>
      <c r="BZ4096" s="31">
        <v>44884</v>
      </c>
      <c r="CA4096" s="40">
        <v>0.48502314814814818</v>
      </c>
      <c r="DB4096">
        <v>374</v>
      </c>
      <c r="DC4096" t="str">
        <v>OPERATIONS</v>
      </c>
      <c r="DD4096" t="str">
        <v>IYANDA HAMMED O. (OPS)</v>
      </c>
      <c r="DE4096" s="31">
        <v>44885</v>
      </c>
      <c r="DF4096" s="40">
        <v>0.76821759259259259</v>
      </c>
    </row>
    <row r="4097" spans="1:110" x14ac:dyDescent="0.25">
      <c r="A4097" s="109" t="s">
        <v>2046</v>
      </c>
      <c r="B4097">
        <v>324</v>
      </c>
      <c r="C4097" s="109" t="s">
        <v>52</v>
      </c>
      <c r="D4097" s="109" t="s">
        <v>1314</v>
      </c>
      <c r="E4097" s="94">
        <v>44872</v>
      </c>
      <c r="F4097" s="174">
        <v>0.54640046296296296</v>
      </c>
      <c r="G4097">
        <v>2</v>
      </c>
      <c r="H4097" s="109" t="s">
        <v>1315</v>
      </c>
      <c r="I4097">
        <v>14810313</v>
      </c>
      <c r="AR4097">
        <v>188</v>
      </c>
      <c r="AS4097" t="str">
        <v>MICURA</v>
      </c>
      <c r="AT4097" t="str">
        <v>OLADIPUPO TUNDE (MIC)</v>
      </c>
      <c r="AU4097" s="31">
        <v>44887</v>
      </c>
      <c r="AV4097" s="40">
        <v>0.31005787037037036</v>
      </c>
      <c r="BW4097">
        <v>302</v>
      </c>
      <c r="BX4097" t="str">
        <v>MICURA</v>
      </c>
      <c r="BY4097" t="str">
        <v>OLUKOTUN O. AKEEM (MIC)</v>
      </c>
      <c r="BZ4097" s="31">
        <v>44884</v>
      </c>
      <c r="CA4097" s="40">
        <v>0.48509259259259258</v>
      </c>
      <c r="DB4097">
        <v>375</v>
      </c>
      <c r="DC4097" t="str">
        <v>OPERATIONS</v>
      </c>
      <c r="DD4097" t="str">
        <v>MONDAY UNWANA</v>
      </c>
      <c r="DE4097" s="31">
        <v>44885</v>
      </c>
      <c r="DF4097" s="40">
        <v>0.7684375</v>
      </c>
    </row>
    <row r="4098" spans="1:110" x14ac:dyDescent="0.25">
      <c r="A4098" s="109" t="s">
        <v>2046</v>
      </c>
      <c r="B4098">
        <v>325</v>
      </c>
      <c r="C4098" s="109" t="s">
        <v>57</v>
      </c>
      <c r="D4098" s="109" t="s">
        <v>753</v>
      </c>
      <c r="E4098" s="94">
        <v>44872</v>
      </c>
      <c r="F4098" s="174">
        <v>0.54749999999999999</v>
      </c>
      <c r="G4098">
        <v>2</v>
      </c>
      <c r="H4098" s="109" t="s">
        <v>754</v>
      </c>
      <c r="I4098">
        <v>5277330</v>
      </c>
      <c r="AR4098">
        <v>189</v>
      </c>
      <c r="AS4098" t="str">
        <v>MICURA</v>
      </c>
      <c r="AT4098" t="str">
        <v>EDUH AZUBUIKE E. (MIC)</v>
      </c>
      <c r="AU4098" s="31">
        <v>44887</v>
      </c>
      <c r="AV4098" s="40">
        <v>0.31025462962962963</v>
      </c>
      <c r="BW4098">
        <v>303</v>
      </c>
      <c r="BX4098" t="str">
        <v>MICURA</v>
      </c>
      <c r="BY4098" t="str">
        <v>AJAGUNJEUN TESLIM (MIC)</v>
      </c>
      <c r="BZ4098" s="31">
        <v>44884</v>
      </c>
      <c r="CA4098" s="40">
        <v>0.48517361111111112</v>
      </c>
      <c r="DB4098">
        <v>376</v>
      </c>
      <c r="DC4098" t="str">
        <v>MICURA</v>
      </c>
      <c r="DD4098" t="str">
        <v>YAKUBU AYODEJI (MIC)</v>
      </c>
      <c r="DE4098" s="31">
        <v>44885</v>
      </c>
      <c r="DF4098" s="40">
        <v>0.76899305555555553</v>
      </c>
    </row>
    <row r="4099" spans="1:110" x14ac:dyDescent="0.25">
      <c r="A4099" s="109" t="s">
        <v>2046</v>
      </c>
      <c r="B4099">
        <v>326</v>
      </c>
      <c r="C4099" s="109" t="s">
        <v>53</v>
      </c>
      <c r="D4099" s="109" t="s">
        <v>1394</v>
      </c>
      <c r="E4099" s="94">
        <v>44872</v>
      </c>
      <c r="F4099" s="174">
        <v>0.55432870370370368</v>
      </c>
      <c r="G4099">
        <v>2</v>
      </c>
      <c r="H4099" s="109" t="s">
        <v>1395</v>
      </c>
      <c r="I4099"/>
      <c r="AR4099">
        <v>190</v>
      </c>
      <c r="AS4099" t="str">
        <v>OPERATIONS</v>
      </c>
      <c r="AT4099" t="str">
        <v>OLANIPEKUN SIMON O (MIC</v>
      </c>
      <c r="AU4099" s="31">
        <v>44887</v>
      </c>
      <c r="AV4099" s="40">
        <v>0.31612268518518516</v>
      </c>
      <c r="BW4099">
        <v>304</v>
      </c>
      <c r="BX4099" t="str">
        <v>MICURA</v>
      </c>
      <c r="BY4099" t="str">
        <v>TAIYE SALAMI (MIC)</v>
      </c>
      <c r="BZ4099" s="31">
        <v>44884</v>
      </c>
      <c r="CA4099" s="40">
        <v>0.48524305555555558</v>
      </c>
      <c r="DB4099">
        <v>377</v>
      </c>
      <c r="DC4099" t="str">
        <v>MICURA</v>
      </c>
      <c r="DD4099" t="str">
        <v>ONIURE SOLOMON (MIC)</v>
      </c>
      <c r="DE4099" s="31">
        <v>44885</v>
      </c>
      <c r="DF4099" s="40">
        <v>0.76907407407407402</v>
      </c>
    </row>
    <row r="4100" spans="1:110" x14ac:dyDescent="0.25">
      <c r="A4100" s="109" t="s">
        <v>2046</v>
      </c>
      <c r="B4100">
        <v>327</v>
      </c>
      <c r="C4100" s="109" t="s">
        <v>52</v>
      </c>
      <c r="D4100" s="109" t="s">
        <v>1302</v>
      </c>
      <c r="E4100" s="94">
        <v>44872</v>
      </c>
      <c r="F4100" s="174">
        <v>0.55440972222222218</v>
      </c>
      <c r="G4100">
        <v>2</v>
      </c>
      <c r="H4100" s="109" t="s">
        <v>1303</v>
      </c>
      <c r="I4100">
        <v>14934608</v>
      </c>
      <c r="AR4100">
        <v>191</v>
      </c>
      <c r="AS4100" t="str">
        <v>MICURA</v>
      </c>
      <c r="AT4100" t="str">
        <v>ISMAILA ADEOSUN (MIC)</v>
      </c>
      <c r="AU4100" s="31">
        <v>44887</v>
      </c>
      <c r="AV4100" s="40">
        <v>0.31688657407407406</v>
      </c>
      <c r="BW4100">
        <v>305</v>
      </c>
      <c r="BX4100" t="str">
        <v>MICURA</v>
      </c>
      <c r="BY4100" t="str">
        <v>OMOGBAI SAHEED (MIC)</v>
      </c>
      <c r="BZ4100" s="31">
        <v>44884</v>
      </c>
      <c r="CA4100" s="40">
        <v>0.48531249999999998</v>
      </c>
      <c r="DB4100">
        <v>378</v>
      </c>
      <c r="DC4100" t="str">
        <v>GATE OPS</v>
      </c>
      <c r="DD4100" t="str">
        <v>OJUDERI MARY (GATE)</v>
      </c>
      <c r="DE4100" s="31">
        <v>44885</v>
      </c>
      <c r="DF4100" s="40">
        <v>0.76913194444444444</v>
      </c>
    </row>
    <row r="4101" spans="1:110" x14ac:dyDescent="0.25">
      <c r="A4101" s="109" t="s">
        <v>2046</v>
      </c>
      <c r="B4101">
        <v>328</v>
      </c>
      <c r="C4101" s="109" t="s">
        <v>53</v>
      </c>
      <c r="D4101" s="109" t="s">
        <v>1515</v>
      </c>
      <c r="E4101" s="94">
        <v>44872</v>
      </c>
      <c r="F4101" s="174">
        <v>0.55486111111111114</v>
      </c>
      <c r="G4101">
        <v>2</v>
      </c>
      <c r="H4101" s="109" t="s">
        <v>1516</v>
      </c>
      <c r="I4101"/>
      <c r="AR4101">
        <v>192</v>
      </c>
      <c r="AS4101" t="str">
        <v>OPERATIONS</v>
      </c>
      <c r="AT4101" t="str">
        <v>BENJAMIN AYAOWEI (OPS)</v>
      </c>
      <c r="AU4101" s="31">
        <v>44887</v>
      </c>
      <c r="AV4101" s="40">
        <v>0.32153935185185184</v>
      </c>
      <c r="BW4101">
        <v>306</v>
      </c>
      <c r="BX4101" t="str">
        <v>MICURA</v>
      </c>
      <c r="BY4101" t="str">
        <v>SEGUN OLUBAYO (MIC)</v>
      </c>
      <c r="BZ4101" s="31">
        <v>44884</v>
      </c>
      <c r="CA4101" s="40">
        <v>0.48538194444444444</v>
      </c>
      <c r="DB4101">
        <v>379</v>
      </c>
      <c r="DC4101" t="str">
        <v>ENGINEERING</v>
      </c>
      <c r="DD4101" t="str">
        <v>ANIMASAUN BABATUNDE (EN</v>
      </c>
      <c r="DE4101" s="31">
        <v>44885</v>
      </c>
      <c r="DF4101" s="40">
        <v>0.76920138888888889</v>
      </c>
    </row>
    <row r="4102" spans="1:110" x14ac:dyDescent="0.25">
      <c r="A4102" s="109" t="s">
        <v>2046</v>
      </c>
      <c r="B4102">
        <v>329</v>
      </c>
      <c r="C4102" s="109" t="s">
        <v>52</v>
      </c>
      <c r="D4102" s="109" t="s">
        <v>216</v>
      </c>
      <c r="E4102" s="94">
        <v>44872</v>
      </c>
      <c r="F4102" s="174">
        <v>0.55502314814814813</v>
      </c>
      <c r="G4102">
        <v>2</v>
      </c>
      <c r="H4102" s="109" t="s">
        <v>217</v>
      </c>
      <c r="I4102">
        <v>3415654</v>
      </c>
      <c r="AR4102">
        <v>193</v>
      </c>
      <c r="AS4102" t="str">
        <v>OPERATIONS</v>
      </c>
      <c r="AT4102" t="str">
        <v>ZAKKA MATHIAS (OPS)</v>
      </c>
      <c r="AU4102" s="31">
        <v>44887</v>
      </c>
      <c r="AV4102" s="40">
        <v>0.32337962962962963</v>
      </c>
      <c r="BW4102">
        <v>307</v>
      </c>
      <c r="BX4102" t="str">
        <v>ENGINEERING</v>
      </c>
      <c r="BY4102" t="str">
        <v>AKINSANYA IBRAHIM</v>
      </c>
      <c r="BZ4102" s="31">
        <v>44884</v>
      </c>
      <c r="CA4102" s="40">
        <v>0.48547453703703702</v>
      </c>
      <c r="DB4102">
        <v>380</v>
      </c>
      <c r="DC4102" t="str">
        <v>ENGINEERING</v>
      </c>
      <c r="DD4102" t="str">
        <v>EJIMOGU ADOLPHUS (ENGR)</v>
      </c>
      <c r="DE4102" s="31">
        <v>44885</v>
      </c>
      <c r="DF4102" s="40">
        <v>0.76925925925925931</v>
      </c>
    </row>
    <row r="4103" spans="1:110" x14ac:dyDescent="0.25">
      <c r="A4103" s="109" t="s">
        <v>2046</v>
      </c>
      <c r="B4103">
        <v>330</v>
      </c>
      <c r="C4103" s="109" t="s">
        <v>52</v>
      </c>
      <c r="D4103" s="109" t="s">
        <v>218</v>
      </c>
      <c r="E4103" s="94">
        <v>44872</v>
      </c>
      <c r="F4103" s="174">
        <v>0.5568981481481482</v>
      </c>
      <c r="G4103">
        <v>2</v>
      </c>
      <c r="H4103" s="109" t="s">
        <v>219</v>
      </c>
      <c r="I4103">
        <v>8357700</v>
      </c>
      <c r="AR4103">
        <v>194</v>
      </c>
      <c r="AS4103" t="str">
        <v>MICURA</v>
      </c>
      <c r="AT4103" t="str">
        <v>JIMOH OMOGBAI (MIC)</v>
      </c>
      <c r="AU4103" s="31">
        <v>44887</v>
      </c>
      <c r="AV4103" s="40">
        <v>0.32517361111111109</v>
      </c>
      <c r="BW4103">
        <v>308</v>
      </c>
      <c r="BX4103" t="str">
        <v>MICURA</v>
      </c>
      <c r="BY4103" t="str">
        <v>EBOH CHINEDU (MIC)</v>
      </c>
      <c r="BZ4103" s="31">
        <v>44884</v>
      </c>
      <c r="CA4103" s="40">
        <v>0.48600694444444442</v>
      </c>
      <c r="DB4103">
        <v>381</v>
      </c>
      <c r="DC4103" t="str">
        <v>MICURA</v>
      </c>
      <c r="DD4103" t="str">
        <v>ABDULLAHI MOHAMMED (MIC</v>
      </c>
      <c r="DE4103" s="31">
        <v>44885</v>
      </c>
      <c r="DF4103" s="40">
        <v>0.76932870370370365</v>
      </c>
    </row>
    <row r="4104" spans="1:110" x14ac:dyDescent="0.25">
      <c r="A4104" s="109" t="s">
        <v>2046</v>
      </c>
      <c r="B4104">
        <v>331</v>
      </c>
      <c r="C4104" s="109" t="s">
        <v>52</v>
      </c>
      <c r="D4104" s="109" t="s">
        <v>1489</v>
      </c>
      <c r="E4104" s="94">
        <v>44872</v>
      </c>
      <c r="F4104" s="174">
        <v>0.55915509259259255</v>
      </c>
      <c r="G4104">
        <v>2</v>
      </c>
      <c r="H4104" s="109" t="s">
        <v>1490</v>
      </c>
      <c r="I4104">
        <v>5281335</v>
      </c>
      <c r="AR4104">
        <v>195</v>
      </c>
      <c r="AS4104" t="str">
        <v>ENGINEERING</v>
      </c>
      <c r="AT4104" t="str">
        <v>AKINSANYA IBRAHIM</v>
      </c>
      <c r="AU4104" s="31">
        <v>44887</v>
      </c>
      <c r="AV4104" s="40">
        <v>0.33443287037037039</v>
      </c>
      <c r="BW4104">
        <v>309</v>
      </c>
      <c r="BX4104" t="str">
        <v>MICURA</v>
      </c>
      <c r="BY4104" t="str">
        <v>IDRIS ADEWUNMI (MIC)</v>
      </c>
      <c r="BZ4104" s="31">
        <v>44884</v>
      </c>
      <c r="CA4104" s="40">
        <v>0.48607638888888888</v>
      </c>
      <c r="DB4104">
        <v>382</v>
      </c>
      <c r="DC4104" t="str">
        <v>OPERATIONS</v>
      </c>
      <c r="DD4104" t="str">
        <v>AWONUGA OLUDOLAPO (OPS)</v>
      </c>
      <c r="DE4104" s="31">
        <v>44885</v>
      </c>
      <c r="DF4104" s="40">
        <v>0.76946759259259256</v>
      </c>
    </row>
    <row r="4105" spans="1:110" x14ac:dyDescent="0.25">
      <c r="A4105" s="109" t="s">
        <v>2046</v>
      </c>
      <c r="B4105">
        <v>332</v>
      </c>
      <c r="C4105" s="109" t="s">
        <v>53</v>
      </c>
      <c r="D4105" s="109" t="s">
        <v>490</v>
      </c>
      <c r="E4105" s="94">
        <v>44872</v>
      </c>
      <c r="F4105" s="174">
        <v>0.56334490740740739</v>
      </c>
      <c r="G4105">
        <v>2</v>
      </c>
      <c r="H4105" s="109" t="s">
        <v>491</v>
      </c>
      <c r="I4105"/>
      <c r="AR4105">
        <v>196</v>
      </c>
      <c r="AS4105" t="str">
        <v>OPERATIONS</v>
      </c>
      <c r="AT4105" t="str">
        <v>AWALITE CHIJIOKE</v>
      </c>
      <c r="AU4105" s="31">
        <v>44887</v>
      </c>
      <c r="AV4105" s="40">
        <v>0.34239583333333334</v>
      </c>
      <c r="BW4105">
        <v>310</v>
      </c>
      <c r="BX4105" t="str">
        <v>ENGINEERING</v>
      </c>
      <c r="BY4105" t="str">
        <v>OGUNLEYE PETER (ENG)</v>
      </c>
      <c r="BZ4105" s="31">
        <v>44884</v>
      </c>
      <c r="CA4105" s="40">
        <v>0.48652777777777778</v>
      </c>
      <c r="DB4105">
        <v>383</v>
      </c>
      <c r="DC4105" t="str">
        <v>MICURA</v>
      </c>
      <c r="DD4105" t="str">
        <v>WASIU ADESHINA (MIC)</v>
      </c>
      <c r="DE4105" s="31">
        <v>44885</v>
      </c>
      <c r="DF4105" s="40">
        <v>0.76958333333333329</v>
      </c>
    </row>
    <row r="4106" spans="1:110" x14ac:dyDescent="0.25">
      <c r="A4106" s="109" t="s">
        <v>2046</v>
      </c>
      <c r="B4106">
        <v>333</v>
      </c>
      <c r="C4106" s="109" t="s">
        <v>53</v>
      </c>
      <c r="D4106" s="109" t="s">
        <v>1292</v>
      </c>
      <c r="E4106" s="94">
        <v>44872</v>
      </c>
      <c r="F4106" s="174">
        <v>0.56341435185185185</v>
      </c>
      <c r="G4106">
        <v>2</v>
      </c>
      <c r="H4106" s="109" t="s">
        <v>1293</v>
      </c>
      <c r="I4106"/>
      <c r="AR4106">
        <v>23</v>
      </c>
      <c r="AS4106" t="str">
        <v>MICURA</v>
      </c>
      <c r="AT4106" t="str">
        <v>IHEZUO JERRY O. (MIC)</v>
      </c>
      <c r="AU4106" s="31">
        <v>44888</v>
      </c>
      <c r="AV4106" s="40">
        <v>0.25057870370370372</v>
      </c>
      <c r="BW4106">
        <v>311</v>
      </c>
      <c r="BX4106" t="str">
        <v>OLM</v>
      </c>
      <c r="BY4106" t="str">
        <v>NTAYI MOSES O. (DRV)</v>
      </c>
      <c r="BZ4106" s="31">
        <v>44884</v>
      </c>
      <c r="CA4106" s="40">
        <v>0.48658564814814814</v>
      </c>
      <c r="DB4106">
        <v>384</v>
      </c>
      <c r="DC4106" t="str">
        <v>MICURA</v>
      </c>
      <c r="DD4106" t="str">
        <v>AJAGUNJEUN TESLIM (MIC)</v>
      </c>
      <c r="DE4106" s="31">
        <v>44885</v>
      </c>
      <c r="DF4106" s="40">
        <v>0.7696412037037037</v>
      </c>
    </row>
    <row r="4107" spans="1:110" x14ac:dyDescent="0.25">
      <c r="A4107" s="109" t="s">
        <v>2046</v>
      </c>
      <c r="B4107">
        <v>334</v>
      </c>
      <c r="C4107" s="109" t="s">
        <v>53</v>
      </c>
      <c r="D4107" s="109" t="s">
        <v>726</v>
      </c>
      <c r="E4107" s="94">
        <v>44872</v>
      </c>
      <c r="F4107" s="174">
        <v>0.5672800925925926</v>
      </c>
      <c r="G4107">
        <v>2</v>
      </c>
      <c r="H4107" s="109" t="s">
        <v>727</v>
      </c>
      <c r="I4107">
        <v>2630972</v>
      </c>
      <c r="AR4107">
        <v>24</v>
      </c>
      <c r="AS4107" t="str">
        <v>MICURA</v>
      </c>
      <c r="AT4107" t="str">
        <v>SIKIRU TAIWO (MIC)</v>
      </c>
      <c r="AU4107" s="31">
        <v>44888</v>
      </c>
      <c r="AV4107" s="40">
        <v>0.25101851851851853</v>
      </c>
      <c r="BW4107">
        <v>312</v>
      </c>
      <c r="BX4107" t="str">
        <v>ENGINEERING</v>
      </c>
      <c r="BY4107" t="str">
        <v>SALAWU MOHAMMED (DRV)</v>
      </c>
      <c r="BZ4107" s="31">
        <v>44884</v>
      </c>
      <c r="CA4107" s="40">
        <v>0.4866550925925926</v>
      </c>
      <c r="DB4107">
        <v>385</v>
      </c>
      <c r="DC4107" t="str">
        <v>MICURA</v>
      </c>
      <c r="DD4107" t="str">
        <v>SEGUN OLUBAYO (MIC)</v>
      </c>
      <c r="DE4107" s="31">
        <v>44885</v>
      </c>
      <c r="DF4107" s="40">
        <v>0.76971064814814816</v>
      </c>
    </row>
    <row r="4108" spans="1:110" x14ac:dyDescent="0.25">
      <c r="A4108" s="109" t="s">
        <v>2046</v>
      </c>
      <c r="B4108">
        <v>335</v>
      </c>
      <c r="C4108" s="109" t="s">
        <v>52</v>
      </c>
      <c r="D4108" s="109" t="s">
        <v>1548</v>
      </c>
      <c r="E4108" s="94">
        <v>44872</v>
      </c>
      <c r="F4108" s="174">
        <v>0.5678009259259259</v>
      </c>
      <c r="G4108">
        <v>2</v>
      </c>
      <c r="H4108" s="109" t="s">
        <v>1549</v>
      </c>
      <c r="I4108">
        <v>6691572</v>
      </c>
      <c r="AR4108">
        <v>25</v>
      </c>
      <c r="AS4108" t="str">
        <v>MICURA</v>
      </c>
      <c r="AT4108" t="str">
        <v>IRANLOYE OLADOYE M.(MIC)</v>
      </c>
      <c r="AU4108" s="31">
        <v>44888</v>
      </c>
      <c r="AV4108" s="40">
        <v>0.25109953703703702</v>
      </c>
      <c r="BW4108">
        <v>313</v>
      </c>
      <c r="BX4108" t="str">
        <v>MICURA</v>
      </c>
      <c r="BY4108" t="str">
        <v>ONIURE SOLOMON (MIC)</v>
      </c>
      <c r="BZ4108" s="31">
        <v>44884</v>
      </c>
      <c r="CA4108" s="40">
        <v>0.48737268518518517</v>
      </c>
      <c r="DB4108">
        <v>386</v>
      </c>
      <c r="DC4108" t="str">
        <v>MICURA</v>
      </c>
      <c r="DD4108" t="str">
        <v>ONI OLALEKAN (MIC)</v>
      </c>
      <c r="DE4108" s="31">
        <v>44885</v>
      </c>
      <c r="DF4108" s="40">
        <v>0.77004629629629628</v>
      </c>
    </row>
    <row r="4109" spans="1:110" x14ac:dyDescent="0.25">
      <c r="A4109" s="109" t="s">
        <v>2046</v>
      </c>
      <c r="B4109">
        <v>336</v>
      </c>
      <c r="C4109" s="109" t="s">
        <v>52</v>
      </c>
      <c r="D4109" s="109" t="s">
        <v>1450</v>
      </c>
      <c r="E4109" s="94">
        <v>44872</v>
      </c>
      <c r="F4109" s="174">
        <v>0.56795138888888885</v>
      </c>
      <c r="G4109">
        <v>2</v>
      </c>
      <c r="H4109" s="109" t="s">
        <v>1451</v>
      </c>
      <c r="I4109">
        <v>5272857</v>
      </c>
      <c r="AR4109">
        <v>26</v>
      </c>
      <c r="AS4109" t="str">
        <v>MICURA</v>
      </c>
      <c r="AT4109" t="str">
        <v>OLONILUYI KAYODE (MIC)</v>
      </c>
      <c r="AU4109" s="31">
        <v>44888</v>
      </c>
      <c r="AV4109" s="40">
        <v>0.25116898148148148</v>
      </c>
      <c r="BW4109">
        <v>314</v>
      </c>
      <c r="BX4109" t="str">
        <v>MICURA</v>
      </c>
      <c r="BY4109" t="str">
        <v>YAKUBU AYODEJI (MIC)</v>
      </c>
      <c r="BZ4109" s="31">
        <v>44884</v>
      </c>
      <c r="CA4109" s="40">
        <v>0.48744212962962963</v>
      </c>
      <c r="DB4109">
        <v>387</v>
      </c>
      <c r="DC4109" t="str">
        <v>MICURA</v>
      </c>
      <c r="DD4109" t="str">
        <v>OBAFEMI OWOLABI (MIC)</v>
      </c>
      <c r="DE4109" s="31">
        <v>44885</v>
      </c>
      <c r="DF4109" s="40">
        <v>0.7701041666666667</v>
      </c>
    </row>
    <row r="4110" spans="1:110" x14ac:dyDescent="0.25">
      <c r="A4110" s="109" t="s">
        <v>2046</v>
      </c>
      <c r="B4110">
        <v>337</v>
      </c>
      <c r="C4110" s="109" t="s">
        <v>54</v>
      </c>
      <c r="D4110" s="109" t="s">
        <v>342</v>
      </c>
      <c r="E4110" s="94">
        <v>44872</v>
      </c>
      <c r="F4110" s="174">
        <v>0.57020833333333332</v>
      </c>
      <c r="G4110">
        <v>2</v>
      </c>
      <c r="H4110" s="109" t="s">
        <v>343</v>
      </c>
      <c r="I4110">
        <v>6709035</v>
      </c>
      <c r="AR4110">
        <v>27</v>
      </c>
      <c r="AS4110" t="str">
        <v>MICURA</v>
      </c>
      <c r="AT4110" t="str">
        <v>AKHIGBE FIDELIX (MIC)</v>
      </c>
      <c r="AU4110" s="31">
        <v>44888</v>
      </c>
      <c r="AV4110" s="40">
        <v>0.25122685185185184</v>
      </c>
      <c r="BW4110">
        <v>315</v>
      </c>
      <c r="BX4110" t="str">
        <v>MICURA</v>
      </c>
      <c r="BY4110" t="str">
        <v>GOODLUCK EGODO (MIC)</v>
      </c>
      <c r="BZ4110" s="31">
        <v>44884</v>
      </c>
      <c r="CA4110" s="40">
        <v>0.48756944444444444</v>
      </c>
      <c r="DB4110">
        <v>388</v>
      </c>
      <c r="DC4110" t="str">
        <v>MICURA</v>
      </c>
      <c r="DD4110" t="str">
        <v>OGBOA EMMANUEL (MIC)</v>
      </c>
      <c r="DE4110" s="31">
        <v>44885</v>
      </c>
      <c r="DF4110" s="40">
        <v>0.77019675925925923</v>
      </c>
    </row>
    <row r="4111" spans="1:110" x14ac:dyDescent="0.25">
      <c r="A4111" s="109" t="s">
        <v>2046</v>
      </c>
      <c r="B4111">
        <v>338</v>
      </c>
      <c r="C4111" s="109" t="s">
        <v>53</v>
      </c>
      <c r="D4111" s="109" t="s">
        <v>1509</v>
      </c>
      <c r="E4111" s="94">
        <v>44872</v>
      </c>
      <c r="F4111" s="174">
        <v>0.57070601851851854</v>
      </c>
      <c r="G4111">
        <v>2</v>
      </c>
      <c r="H4111" s="109" t="s">
        <v>1510</v>
      </c>
      <c r="I4111"/>
      <c r="AR4111">
        <v>28</v>
      </c>
      <c r="AS4111" t="str">
        <v>MICURA</v>
      </c>
      <c r="AT4111" t="str">
        <v>EKIYOYO JAMIU A. (MIC)</v>
      </c>
      <c r="AU4111" s="31">
        <v>44888</v>
      </c>
      <c r="AV4111" s="40">
        <v>0.2512962962962963</v>
      </c>
      <c r="BW4111">
        <v>316</v>
      </c>
      <c r="BX4111" t="str">
        <v>MICURA</v>
      </c>
      <c r="BY4111" t="str">
        <v>MONDAY ANIJI (MIC)</v>
      </c>
      <c r="BZ4111" s="31">
        <v>44884</v>
      </c>
      <c r="CA4111" s="40">
        <v>0.4876388888888889</v>
      </c>
      <c r="DB4111">
        <v>389</v>
      </c>
      <c r="DC4111" t="str">
        <v>GATE OPS</v>
      </c>
      <c r="DD4111" t="str">
        <v>JANET GANDONU (GATE)</v>
      </c>
      <c r="DE4111" s="31">
        <v>44885</v>
      </c>
      <c r="DF4111" s="40">
        <v>0.77028935185185188</v>
      </c>
    </row>
    <row r="4112" spans="1:110" x14ac:dyDescent="0.25">
      <c r="A4112" s="109" t="s">
        <v>2046</v>
      </c>
      <c r="B4112">
        <v>339</v>
      </c>
      <c r="C4112" s="109" t="s">
        <v>53</v>
      </c>
      <c r="D4112" s="109" t="s">
        <v>1352</v>
      </c>
      <c r="E4112" s="94">
        <v>44872</v>
      </c>
      <c r="F4112" s="174">
        <v>0.57560185185185186</v>
      </c>
      <c r="G4112">
        <v>2</v>
      </c>
      <c r="H4112" s="109" t="s">
        <v>1353</v>
      </c>
      <c r="I4112">
        <v>5467526</v>
      </c>
      <c r="AR4112">
        <v>29</v>
      </c>
      <c r="AS4112" t="str">
        <v>OPERATIONS</v>
      </c>
      <c r="AT4112" t="str">
        <v>PHILIP ECHEFU</v>
      </c>
      <c r="AU4112" s="31">
        <v>44888</v>
      </c>
      <c r="AV4112" s="40">
        <v>0.25135416666666666</v>
      </c>
      <c r="BW4112">
        <v>317</v>
      </c>
      <c r="BX4112" t="str">
        <v>MICURA</v>
      </c>
      <c r="BY4112" t="str">
        <v>ANYADIKE JUDE (MIC)</v>
      </c>
      <c r="BZ4112" s="31">
        <v>44884</v>
      </c>
      <c r="CA4112" s="40">
        <v>0.48804398148148148</v>
      </c>
      <c r="DB4112">
        <v>390</v>
      </c>
      <c r="DC4112" t="str">
        <v>MICURA</v>
      </c>
      <c r="DD4112" t="str">
        <v>APEH PETER (MIC)</v>
      </c>
      <c r="DE4112" s="31">
        <v>44885</v>
      </c>
      <c r="DF4112" s="40">
        <v>0.77068287037037042</v>
      </c>
    </row>
    <row r="4113" spans="1:110" x14ac:dyDescent="0.25">
      <c r="A4113" s="109" t="s">
        <v>2046</v>
      </c>
      <c r="B4113">
        <v>340</v>
      </c>
      <c r="C4113" s="109" t="s">
        <v>52</v>
      </c>
      <c r="D4113" s="109" t="s">
        <v>1756</v>
      </c>
      <c r="E4113" s="94">
        <v>44872</v>
      </c>
      <c r="F4113" s="174">
        <v>0.57662037037037039</v>
      </c>
      <c r="G4113">
        <v>2</v>
      </c>
      <c r="H4113" s="109" t="s">
        <v>1757</v>
      </c>
      <c r="I4113">
        <v>14812994</v>
      </c>
      <c r="AR4113">
        <v>30</v>
      </c>
      <c r="AS4113" t="str">
        <v>OPERATIONS</v>
      </c>
      <c r="AT4113" t="str">
        <v>RASHEED OLOMODA (OPS)</v>
      </c>
      <c r="AU4113" s="31">
        <v>44888</v>
      </c>
      <c r="AV4113" s="40">
        <v>0.25157407407407406</v>
      </c>
      <c r="BW4113">
        <v>318</v>
      </c>
      <c r="BX4113" t="str">
        <v>MICURA</v>
      </c>
      <c r="BY4113" t="str">
        <v>CASTRO GARUBA (MIC)</v>
      </c>
      <c r="BZ4113" s="31">
        <v>44884</v>
      </c>
      <c r="CA4113" s="40">
        <v>0.48811342592592594</v>
      </c>
      <c r="DB4113">
        <v>391</v>
      </c>
      <c r="DC4113" t="str">
        <v>MICURA</v>
      </c>
      <c r="DD4113" t="str">
        <v>HITLA EJOVI KELVIN (MIC</v>
      </c>
      <c r="DE4113" s="31">
        <v>44885</v>
      </c>
      <c r="DF4113" s="40">
        <v>0.77074074074074073</v>
      </c>
    </row>
    <row r="4114" spans="1:110" x14ac:dyDescent="0.25">
      <c r="A4114" s="109" t="s">
        <v>2046</v>
      </c>
      <c r="B4114">
        <v>341</v>
      </c>
      <c r="C4114" s="109" t="s">
        <v>18</v>
      </c>
      <c r="D4114" s="109" t="s">
        <v>1692</v>
      </c>
      <c r="E4114" s="94">
        <v>44872</v>
      </c>
      <c r="F4114" s="174">
        <v>0.59792824074074069</v>
      </c>
      <c r="G4114">
        <v>2</v>
      </c>
      <c r="H4114" s="109" t="s">
        <v>1693</v>
      </c>
      <c r="I4114">
        <v>4800235</v>
      </c>
      <c r="AR4114">
        <v>31</v>
      </c>
      <c r="AS4114" t="str">
        <v>ENGINEERING</v>
      </c>
      <c r="AT4114" t="str">
        <v>ROBERT ONYECHUKWU (ENGR</v>
      </c>
      <c r="AU4114" s="31">
        <v>44888</v>
      </c>
      <c r="AV4114" s="40">
        <v>0.25177083333333333</v>
      </c>
      <c r="BW4114">
        <v>319</v>
      </c>
      <c r="BX4114" t="str">
        <v>OPERATIONS</v>
      </c>
      <c r="BY4114" t="str">
        <v>EZENWATA KINGSLEY (OPS)</v>
      </c>
      <c r="BZ4114" s="31">
        <v>44884</v>
      </c>
      <c r="CA4114" s="40">
        <v>0.48818287037037039</v>
      </c>
      <c r="DB4114">
        <v>392</v>
      </c>
      <c r="DC4114" t="str">
        <v>MICURA</v>
      </c>
      <c r="DD4114" t="str">
        <v>EZE EVEREST (MIC)</v>
      </c>
      <c r="DE4114" s="31">
        <v>44885</v>
      </c>
      <c r="DF4114" s="40">
        <v>0.77081018518518518</v>
      </c>
    </row>
    <row r="4115" spans="1:110" x14ac:dyDescent="0.25">
      <c r="A4115" s="109" t="s">
        <v>2046</v>
      </c>
      <c r="B4115">
        <v>342</v>
      </c>
      <c r="C4115" s="109" t="s">
        <v>53</v>
      </c>
      <c r="D4115" s="109" t="s">
        <v>494</v>
      </c>
      <c r="E4115" s="94">
        <v>44872</v>
      </c>
      <c r="F4115" s="174">
        <v>0.60285879629629635</v>
      </c>
      <c r="G4115">
        <v>2</v>
      </c>
      <c r="H4115" s="109" t="s">
        <v>495</v>
      </c>
      <c r="I4115"/>
      <c r="AR4115">
        <v>32</v>
      </c>
      <c r="AS4115" t="str">
        <v>OPERATIONS</v>
      </c>
      <c r="AT4115" t="str">
        <v>FASHOLA ANTHONY (OPS)</v>
      </c>
      <c r="AU4115" s="31">
        <v>44888</v>
      </c>
      <c r="AV4115" s="40">
        <v>0.25215277777777778</v>
      </c>
      <c r="BW4115">
        <v>320</v>
      </c>
      <c r="BX4115" t="str">
        <v>MICURA</v>
      </c>
      <c r="BY4115" t="str">
        <v>JOSEPH ADEMOLA (MIC)</v>
      </c>
      <c r="BZ4115" s="31">
        <v>44884</v>
      </c>
      <c r="CA4115" s="40">
        <v>0.48824074074074075</v>
      </c>
      <c r="DB4115">
        <v>393</v>
      </c>
      <c r="DC4115" t="str">
        <v>MICURA</v>
      </c>
      <c r="DD4115" t="str">
        <v>TAIWO OLUWAYOSE</v>
      </c>
      <c r="DE4115" s="31">
        <v>44885</v>
      </c>
      <c r="DF4115" s="40">
        <v>0.77089120370370368</v>
      </c>
    </row>
    <row r="4116" spans="1:110" x14ac:dyDescent="0.25">
      <c r="A4116" s="109" t="s">
        <v>2046</v>
      </c>
      <c r="B4116">
        <v>343</v>
      </c>
      <c r="C4116" s="109" t="s">
        <v>54</v>
      </c>
      <c r="D4116" s="109" t="s">
        <v>700</v>
      </c>
      <c r="E4116" s="94">
        <v>44872</v>
      </c>
      <c r="F4116" s="174">
        <v>0.60873842592592597</v>
      </c>
      <c r="G4116">
        <v>2</v>
      </c>
      <c r="H4116" s="109" t="s">
        <v>701</v>
      </c>
      <c r="I4116"/>
      <c r="AR4116">
        <v>33</v>
      </c>
      <c r="AS4116" t="str">
        <v>ENGINEERING</v>
      </c>
      <c r="AT4116" t="str">
        <v>EBO KEHINDE (ENGR)</v>
      </c>
      <c r="AU4116" s="31">
        <v>44888</v>
      </c>
      <c r="AV4116" s="40">
        <v>0.25222222222222224</v>
      </c>
      <c r="BW4116">
        <v>321</v>
      </c>
      <c r="BX4116" t="str">
        <v>MICURA</v>
      </c>
      <c r="BY4116" t="str">
        <v>KAINE EMEKA (MIC)</v>
      </c>
      <c r="BZ4116" s="31">
        <v>44884</v>
      </c>
      <c r="CA4116" s="40">
        <v>0.48891203703703706</v>
      </c>
      <c r="DB4116">
        <v>394</v>
      </c>
      <c r="DC4116" t="str">
        <v>MICURA</v>
      </c>
      <c r="DD4116" t="str">
        <v>SHEDARA ROWLAND O. (MIC)</v>
      </c>
      <c r="DE4116" s="31">
        <v>44885</v>
      </c>
      <c r="DF4116" s="40">
        <v>0.77094907407407409</v>
      </c>
    </row>
    <row r="4117" spans="1:110" x14ac:dyDescent="0.25">
      <c r="A4117" s="109" t="s">
        <v>2046</v>
      </c>
      <c r="B4117">
        <v>344</v>
      </c>
      <c r="C4117" s="109" t="s">
        <v>52</v>
      </c>
      <c r="D4117" s="109" t="s">
        <v>1336</v>
      </c>
      <c r="E4117" s="94">
        <v>44872</v>
      </c>
      <c r="F4117" s="174">
        <v>0.61130787037037038</v>
      </c>
      <c r="G4117">
        <v>2</v>
      </c>
      <c r="H4117" s="109" t="s">
        <v>1337</v>
      </c>
      <c r="I4117">
        <v>2705654</v>
      </c>
      <c r="AR4117">
        <v>34</v>
      </c>
      <c r="AS4117" t="str">
        <v>MICURA</v>
      </c>
      <c r="AT4117" t="str">
        <v>JIMOH KABIRU (MIC)</v>
      </c>
      <c r="AU4117" s="31">
        <v>44888</v>
      </c>
      <c r="AV4117" s="40">
        <v>0.25232638888888886</v>
      </c>
      <c r="BW4117">
        <v>322</v>
      </c>
      <c r="BX4117" t="str">
        <v>MICURA</v>
      </c>
      <c r="BY4117" t="str">
        <v>ABDULLAHI OLAJIDE (MIC)</v>
      </c>
      <c r="BZ4117" s="31">
        <v>44884</v>
      </c>
      <c r="CA4117" s="40">
        <v>0.48898148148148146</v>
      </c>
      <c r="DB4117">
        <v>395</v>
      </c>
      <c r="DC4117" t="str">
        <v>MICURA</v>
      </c>
      <c r="DD4117" t="str">
        <v>CHUKWUEBUKA OBI (MIC)</v>
      </c>
      <c r="DE4117" s="31">
        <v>44885</v>
      </c>
      <c r="DF4117" s="40">
        <v>0.771087962962963</v>
      </c>
    </row>
    <row r="4118" spans="1:110" x14ac:dyDescent="0.25">
      <c r="A4118" s="109" t="s">
        <v>2046</v>
      </c>
      <c r="B4118">
        <v>345</v>
      </c>
      <c r="C4118" s="109" t="s">
        <v>52</v>
      </c>
      <c r="D4118" s="109" t="s">
        <v>246</v>
      </c>
      <c r="E4118" s="94">
        <v>44872</v>
      </c>
      <c r="F4118" s="174">
        <v>0.64269675925925929</v>
      </c>
      <c r="G4118">
        <v>2</v>
      </c>
      <c r="H4118" s="109" t="s">
        <v>247</v>
      </c>
      <c r="I4118">
        <v>7284211</v>
      </c>
      <c r="AR4118">
        <v>35</v>
      </c>
      <c r="AS4118" t="str">
        <v>MICURA</v>
      </c>
      <c r="AT4118" t="str">
        <v>LAWAL YEKINI (MIC)</v>
      </c>
      <c r="AU4118" s="31">
        <v>44888</v>
      </c>
      <c r="AV4118" s="40">
        <v>0.25239583333333332</v>
      </c>
      <c r="BW4118">
        <v>323</v>
      </c>
      <c r="BX4118" t="str">
        <v>OPERATIONS</v>
      </c>
      <c r="BY4118" t="str">
        <v>EMODI EMEKA AMALA</v>
      </c>
      <c r="BZ4118" s="31">
        <v>44884</v>
      </c>
      <c r="CA4118" s="40">
        <v>0.48917824074074073</v>
      </c>
      <c r="DB4118">
        <v>396</v>
      </c>
      <c r="DC4118" t="str">
        <v>MICURA</v>
      </c>
      <c r="DD4118" t="str">
        <v>OSARO EGHOMAN (MIC)</v>
      </c>
      <c r="DE4118" s="31">
        <v>44885</v>
      </c>
      <c r="DF4118" s="40">
        <v>0.77114583333333331</v>
      </c>
    </row>
    <row r="4119" spans="1:110" x14ac:dyDescent="0.25">
      <c r="A4119" s="109" t="s">
        <v>2046</v>
      </c>
      <c r="B4119">
        <v>346</v>
      </c>
      <c r="C4119" s="109" t="s">
        <v>53</v>
      </c>
      <c r="D4119" s="109" t="s">
        <v>2034</v>
      </c>
      <c r="E4119" s="94">
        <v>44872</v>
      </c>
      <c r="F4119" s="174">
        <v>0.64287037037037043</v>
      </c>
      <c r="G4119">
        <v>2</v>
      </c>
      <c r="H4119" s="109" t="s">
        <v>2035</v>
      </c>
      <c r="I4119">
        <v>14813014</v>
      </c>
      <c r="AR4119">
        <v>36</v>
      </c>
      <c r="AS4119" t="str">
        <v>ENGINEERING</v>
      </c>
      <c r="AT4119" t="str">
        <v>AIGBIREMHON ODION (ENGR</v>
      </c>
      <c r="AU4119" s="31">
        <v>44888</v>
      </c>
      <c r="AV4119" s="40">
        <v>0.25245370370370368</v>
      </c>
      <c r="BW4119">
        <v>324</v>
      </c>
      <c r="BX4119" t="str">
        <v>MICURA</v>
      </c>
      <c r="BY4119" t="str">
        <v>ANIEFIOK BASSEY (MIC)</v>
      </c>
      <c r="BZ4119" s="31">
        <v>44884</v>
      </c>
      <c r="CA4119" s="40">
        <v>0.48924768518518519</v>
      </c>
      <c r="DB4119">
        <v>397</v>
      </c>
      <c r="DC4119" t="str">
        <v>MICURA</v>
      </c>
      <c r="DD4119" t="str">
        <v>EDWARD ODERELE (MIC)</v>
      </c>
      <c r="DE4119" s="31">
        <v>44885</v>
      </c>
      <c r="DF4119" s="40">
        <v>0.77121527777777776</v>
      </c>
    </row>
    <row r="4120" spans="1:110" x14ac:dyDescent="0.25">
      <c r="A4120" s="109" t="s">
        <v>2046</v>
      </c>
      <c r="B4120">
        <v>347</v>
      </c>
      <c r="C4120" s="109" t="s">
        <v>52</v>
      </c>
      <c r="D4120" s="109" t="s">
        <v>236</v>
      </c>
      <c r="E4120" s="94">
        <v>44872</v>
      </c>
      <c r="F4120" s="174">
        <v>0.64407407407407402</v>
      </c>
      <c r="G4120">
        <v>2</v>
      </c>
      <c r="H4120" s="109" t="s">
        <v>237</v>
      </c>
      <c r="I4120">
        <v>5272733</v>
      </c>
      <c r="AR4120">
        <v>37</v>
      </c>
      <c r="AS4120" t="str">
        <v>ENGINEERING</v>
      </c>
      <c r="AT4120" t="str">
        <v>AJIBOYE LANRE (ENGR)</v>
      </c>
      <c r="AU4120" s="31">
        <v>44888</v>
      </c>
      <c r="AV4120" s="40">
        <v>0.25252314814814814</v>
      </c>
      <c r="BW4120">
        <v>325</v>
      </c>
      <c r="BX4120" t="str">
        <v>MICURA</v>
      </c>
      <c r="BY4120" t="str">
        <v>MOGBODOFO SEUN A. (MIC)</v>
      </c>
      <c r="BZ4120" s="31">
        <v>44884</v>
      </c>
      <c r="CA4120" s="40">
        <v>0.48934027777777778</v>
      </c>
      <c r="DB4120">
        <v>398</v>
      </c>
      <c r="DC4120" t="str">
        <v>MICURA</v>
      </c>
      <c r="DD4120" t="str">
        <v>JOEL UCHENNA (MIC)</v>
      </c>
      <c r="DE4120" s="31">
        <v>44885</v>
      </c>
      <c r="DF4120" s="40">
        <v>0.77127314814814818</v>
      </c>
    </row>
    <row r="4121" spans="1:110" x14ac:dyDescent="0.25">
      <c r="A4121" s="109" t="s">
        <v>2046</v>
      </c>
      <c r="B4121">
        <v>348</v>
      </c>
      <c r="C4121" s="109" t="s">
        <v>52</v>
      </c>
      <c r="D4121" s="109" t="s">
        <v>502</v>
      </c>
      <c r="E4121" s="94">
        <v>44872</v>
      </c>
      <c r="F4121" s="174">
        <v>0.64518518518518519</v>
      </c>
      <c r="G4121">
        <v>2</v>
      </c>
      <c r="H4121" s="109" t="s">
        <v>503</v>
      </c>
      <c r="I4121">
        <v>4850254</v>
      </c>
      <c r="AR4121">
        <v>38</v>
      </c>
      <c r="AS4121" t="str">
        <v>MICURA</v>
      </c>
      <c r="AT4121" t="str">
        <v>OBAFEMI OWOLABI (MIC)</v>
      </c>
      <c r="AU4121" s="31">
        <v>44888</v>
      </c>
      <c r="AV4121" s="40">
        <v>0.25266203703703705</v>
      </c>
      <c r="BW4121">
        <v>326</v>
      </c>
      <c r="BX4121" t="str">
        <v>MICURA</v>
      </c>
      <c r="BY4121" t="str">
        <v>MURITALA JIMOH (MIC)</v>
      </c>
      <c r="BZ4121" s="31">
        <v>44884</v>
      </c>
      <c r="CA4121" s="40">
        <v>0.48940972222222223</v>
      </c>
      <c r="DB4121">
        <v>399</v>
      </c>
      <c r="DC4121" t="str">
        <v>MICURA</v>
      </c>
      <c r="DD4121" t="str">
        <v>CHRISTOPHER AFAM (MIC)</v>
      </c>
      <c r="DE4121" s="31">
        <v>44885</v>
      </c>
      <c r="DF4121" s="40">
        <v>0.77151620370370366</v>
      </c>
    </row>
    <row r="4122" spans="1:110" x14ac:dyDescent="0.25">
      <c r="A4122" s="109" t="s">
        <v>2046</v>
      </c>
      <c r="B4122">
        <v>349</v>
      </c>
      <c r="C4122" s="109" t="s">
        <v>52</v>
      </c>
      <c r="D4122" s="109" t="s">
        <v>214</v>
      </c>
      <c r="E4122" s="94">
        <v>44872</v>
      </c>
      <c r="F4122" s="174">
        <v>0.7230671296296296</v>
      </c>
      <c r="G4122">
        <v>2</v>
      </c>
      <c r="H4122" s="109" t="s">
        <v>215</v>
      </c>
      <c r="I4122">
        <v>6709742</v>
      </c>
      <c r="AR4122">
        <v>39</v>
      </c>
      <c r="AS4122" t="str">
        <v>ENGINEERING</v>
      </c>
      <c r="AT4122" t="str">
        <v>ETONG OKON BERNARD</v>
      </c>
      <c r="AU4122" s="31">
        <v>44888</v>
      </c>
      <c r="AV4122" s="40">
        <v>0.25278935185185186</v>
      </c>
      <c r="BW4122">
        <v>327</v>
      </c>
      <c r="BX4122" t="str">
        <v>MICURA</v>
      </c>
      <c r="BY4122" t="str">
        <v>DENNIS OGBONNA (MIC)</v>
      </c>
      <c r="BZ4122" s="31">
        <v>44884</v>
      </c>
      <c r="CA4122" s="40">
        <v>0.48946759259259259</v>
      </c>
      <c r="DB4122">
        <v>400</v>
      </c>
      <c r="DC4122" t="str">
        <v>OPERATIONS</v>
      </c>
      <c r="DD4122" t="str">
        <v>OYELOHUNU OLUWATOBI (OP</v>
      </c>
      <c r="DE4122" s="31">
        <v>44885</v>
      </c>
      <c r="DF4122" s="40">
        <v>0.77162037037037035</v>
      </c>
    </row>
    <row r="4123" spans="1:110" x14ac:dyDescent="0.25">
      <c r="A4123" s="109" t="s">
        <v>2046</v>
      </c>
      <c r="B4123">
        <v>350</v>
      </c>
      <c r="C4123" s="109" t="s">
        <v>53</v>
      </c>
      <c r="D4123" s="109" t="s">
        <v>561</v>
      </c>
      <c r="E4123" s="94">
        <v>44872</v>
      </c>
      <c r="F4123" s="174">
        <v>0.7497800925925926</v>
      </c>
      <c r="G4123">
        <v>2</v>
      </c>
      <c r="H4123" s="109" t="s">
        <v>562</v>
      </c>
      <c r="I4123">
        <v>5405139</v>
      </c>
      <c r="AR4123">
        <v>40</v>
      </c>
      <c r="AS4123" t="str">
        <v>ENGINEERING</v>
      </c>
      <c r="AT4123" t="str">
        <v>ONABANJO ANTHONY (ENGR)</v>
      </c>
      <c r="AU4123" s="31">
        <v>44888</v>
      </c>
      <c r="AV4123" s="40">
        <v>0.25284722222222222</v>
      </c>
      <c r="BW4123">
        <v>328</v>
      </c>
      <c r="BX4123" t="str">
        <v>OPERATIONS</v>
      </c>
      <c r="BY4123" t="str">
        <v>EBURUO CHRISTIAN (OPS)</v>
      </c>
      <c r="BZ4123" s="31">
        <v>44884</v>
      </c>
      <c r="CA4123" s="40">
        <v>0.49002314814814812</v>
      </c>
      <c r="DB4123">
        <v>401</v>
      </c>
      <c r="DC4123" t="str">
        <v>OPERATIONS</v>
      </c>
      <c r="DD4123" t="str">
        <v>OSCAR SULE (OPS)</v>
      </c>
      <c r="DE4123" s="31">
        <v>44885</v>
      </c>
      <c r="DF4123" s="40">
        <v>0.77180555555555552</v>
      </c>
    </row>
    <row r="4124" spans="1:110" x14ac:dyDescent="0.25">
      <c r="A4124" s="109" t="s">
        <v>2046</v>
      </c>
      <c r="B4124">
        <v>351</v>
      </c>
      <c r="C4124" s="109" t="s">
        <v>53</v>
      </c>
      <c r="D4124" s="109" t="s">
        <v>1080</v>
      </c>
      <c r="E4124" s="94">
        <v>44872</v>
      </c>
      <c r="F4124" s="174">
        <v>0.74980324074074078</v>
      </c>
      <c r="G4124">
        <v>2</v>
      </c>
      <c r="H4124" s="109" t="s">
        <v>1081</v>
      </c>
      <c r="I4124"/>
      <c r="AR4124">
        <v>41</v>
      </c>
      <c r="AS4124" t="str">
        <v>MICURA</v>
      </c>
      <c r="AT4124" t="str">
        <v>WISDOM AKPABIO E. (MIC)</v>
      </c>
      <c r="AU4124" s="31">
        <v>44888</v>
      </c>
      <c r="AV4124" s="40">
        <v>0.25304398148148149</v>
      </c>
      <c r="BW4124">
        <v>329</v>
      </c>
      <c r="BX4124" t="str">
        <v>MICURA</v>
      </c>
      <c r="BY4124" t="str">
        <v>JOEL UCHENNA (MIC)</v>
      </c>
      <c r="BZ4124" s="31">
        <v>44884</v>
      </c>
      <c r="CA4124" s="40">
        <v>0.49065972222222221</v>
      </c>
      <c r="DB4124">
        <v>402</v>
      </c>
      <c r="DC4124" t="str">
        <v>MICURA</v>
      </c>
      <c r="DD4124" t="str">
        <v>RANDY FRANCIS (MIC)</v>
      </c>
      <c r="DE4124" s="31">
        <v>44885</v>
      </c>
      <c r="DF4124" s="40">
        <v>0.77190972222222221</v>
      </c>
    </row>
    <row r="4125" spans="1:110" x14ac:dyDescent="0.25">
      <c r="A4125" s="109" t="s">
        <v>2046</v>
      </c>
      <c r="B4125">
        <v>352</v>
      </c>
      <c r="C4125" s="109" t="s">
        <v>53</v>
      </c>
      <c r="D4125" s="109" t="s">
        <v>783</v>
      </c>
      <c r="E4125" s="94">
        <v>44872</v>
      </c>
      <c r="F4125" s="174">
        <v>0.74984953703703705</v>
      </c>
      <c r="G4125">
        <v>2</v>
      </c>
      <c r="H4125" s="109" t="s">
        <v>784</v>
      </c>
      <c r="I4125">
        <v>5463380</v>
      </c>
      <c r="AR4125">
        <v>42</v>
      </c>
      <c r="AS4125" t="str">
        <v>MICURA</v>
      </c>
      <c r="AT4125" t="str">
        <v>ONASANYA DEMILADE (MIC)</v>
      </c>
      <c r="AU4125" s="31">
        <v>44888</v>
      </c>
      <c r="AV4125" s="40">
        <v>0.25311342592592595</v>
      </c>
      <c r="BW4125">
        <v>330</v>
      </c>
      <c r="BX4125" t="str">
        <v>MICURA</v>
      </c>
      <c r="BY4125" t="str">
        <v>GECHA VICTOR T. (MIC)</v>
      </c>
      <c r="BZ4125" s="31">
        <v>44884</v>
      </c>
      <c r="CA4125" s="40">
        <v>0.49072916666666666</v>
      </c>
      <c r="DB4125">
        <v>403</v>
      </c>
      <c r="DC4125" t="str">
        <v>MICURA</v>
      </c>
      <c r="DD4125" t="str">
        <v>CHUKWUTEM OGHALLI (MIC)</v>
      </c>
      <c r="DE4125" s="31">
        <v>44885</v>
      </c>
      <c r="DF4125" s="40">
        <v>0.77244212962962966</v>
      </c>
    </row>
    <row r="4126" spans="1:110" x14ac:dyDescent="0.25">
      <c r="A4126" s="109" t="s">
        <v>2046</v>
      </c>
      <c r="B4126">
        <v>353</v>
      </c>
      <c r="C4126" s="109" t="s">
        <v>53</v>
      </c>
      <c r="D4126" s="109" t="s">
        <v>1416</v>
      </c>
      <c r="E4126" s="94">
        <v>44872</v>
      </c>
      <c r="F4126" s="174">
        <v>0.74991898148148151</v>
      </c>
      <c r="G4126">
        <v>2</v>
      </c>
      <c r="H4126" s="109" t="s">
        <v>1417</v>
      </c>
      <c r="I4126">
        <v>5482285</v>
      </c>
      <c r="AR4126">
        <v>43</v>
      </c>
      <c r="AS4126" t="str">
        <v>MICURA</v>
      </c>
      <c r="AT4126" t="str">
        <v>OKORO IKENNA (MIC)</v>
      </c>
      <c r="AU4126" s="31">
        <v>44888</v>
      </c>
      <c r="AV4126" s="40">
        <v>0.25317129629629631</v>
      </c>
      <c r="BW4126">
        <v>331</v>
      </c>
      <c r="BX4126" t="str">
        <v>MICURA</v>
      </c>
      <c r="BY4126" t="str">
        <v>CHUKWUEBUKA OBI (MIC)</v>
      </c>
      <c r="BZ4126" s="31">
        <v>44884</v>
      </c>
      <c r="CA4126" s="40">
        <v>0.49079861111111112</v>
      </c>
      <c r="DB4126">
        <v>404</v>
      </c>
      <c r="DC4126" t="str">
        <v>MICURA</v>
      </c>
      <c r="DD4126" t="str">
        <v>PETER ALABERE (MIC)</v>
      </c>
      <c r="DE4126" s="31">
        <v>44885</v>
      </c>
      <c r="DF4126" s="40">
        <v>0.77251157407407411</v>
      </c>
    </row>
    <row r="4127" spans="1:110" x14ac:dyDescent="0.25">
      <c r="A4127" s="109" t="s">
        <v>2046</v>
      </c>
      <c r="B4127">
        <v>354</v>
      </c>
      <c r="C4127" s="109" t="s">
        <v>54</v>
      </c>
      <c r="D4127" s="109" t="s">
        <v>1048</v>
      </c>
      <c r="E4127" s="94">
        <v>44872</v>
      </c>
      <c r="F4127" s="174">
        <v>0.74995370370370373</v>
      </c>
      <c r="G4127">
        <v>2</v>
      </c>
      <c r="H4127" s="109" t="s">
        <v>1049</v>
      </c>
      <c r="I4127"/>
      <c r="AR4127">
        <v>44</v>
      </c>
      <c r="AS4127" t="str">
        <v>OPERATIONS</v>
      </c>
      <c r="AT4127" t="str">
        <v>JEROME OFOR</v>
      </c>
      <c r="AU4127" s="31">
        <v>44888</v>
      </c>
      <c r="AV4127" s="40">
        <v>0.25332175925925926</v>
      </c>
      <c r="BW4127">
        <v>332</v>
      </c>
      <c r="BX4127" t="str">
        <v>ENGINEERING</v>
      </c>
      <c r="BY4127" t="str">
        <v>NKWOAGU AUGUSTINE (ENGR</v>
      </c>
      <c r="BZ4127" s="31">
        <v>44884</v>
      </c>
      <c r="CA4127" s="40">
        <v>0.49087962962962961</v>
      </c>
      <c r="DB4127">
        <v>405</v>
      </c>
      <c r="DC4127" t="str">
        <v>MICURA</v>
      </c>
      <c r="DD4127" t="str">
        <v>KAINE EMEKA (MIC)</v>
      </c>
      <c r="DE4127" s="31">
        <v>44885</v>
      </c>
      <c r="DF4127" s="40">
        <v>0.77310185185185187</v>
      </c>
    </row>
    <row r="4128" spans="1:110" x14ac:dyDescent="0.25">
      <c r="A4128" s="109" t="s">
        <v>2046</v>
      </c>
      <c r="B4128">
        <v>355</v>
      </c>
      <c r="C4128" s="109" t="s">
        <v>52</v>
      </c>
      <c r="D4128" s="109" t="s">
        <v>1338</v>
      </c>
      <c r="E4128" s="94">
        <v>44872</v>
      </c>
      <c r="F4128" s="174">
        <v>0.75006944444444446</v>
      </c>
      <c r="G4128">
        <v>2</v>
      </c>
      <c r="H4128" s="109" t="s">
        <v>1339</v>
      </c>
      <c r="I4128">
        <v>5353743</v>
      </c>
      <c r="AR4128">
        <v>45</v>
      </c>
      <c r="AS4128" t="str">
        <v>OPERATIONS</v>
      </c>
      <c r="AT4128" t="str">
        <v>BENJAMIN AYAOWEI (OPS)</v>
      </c>
      <c r="AU4128" s="31">
        <v>44888</v>
      </c>
      <c r="AV4128" s="40">
        <v>0.25337962962962962</v>
      </c>
      <c r="BW4128">
        <v>333</v>
      </c>
      <c r="BX4128" t="str">
        <v>OPERATIONS</v>
      </c>
      <c r="BY4128" t="str">
        <v>ADEDIRAN ADEKUNLE M (OP</v>
      </c>
      <c r="BZ4128" s="31">
        <v>44884</v>
      </c>
      <c r="CA4128" s="40">
        <v>0.49094907407407407</v>
      </c>
      <c r="DB4128">
        <v>406</v>
      </c>
      <c r="DC4128" t="str">
        <v>MICURA</v>
      </c>
      <c r="DD4128" t="str">
        <v>ANIEFIOK BASSEY (MIC)</v>
      </c>
      <c r="DE4128" s="31">
        <v>44885</v>
      </c>
      <c r="DF4128" s="40">
        <v>0.77317129629629633</v>
      </c>
    </row>
    <row r="4129" spans="1:110" x14ac:dyDescent="0.25">
      <c r="A4129" s="109" t="s">
        <v>2046</v>
      </c>
      <c r="B4129">
        <v>356</v>
      </c>
      <c r="C4129" s="109" t="s">
        <v>53</v>
      </c>
      <c r="D4129" s="109" t="s">
        <v>570</v>
      </c>
      <c r="E4129" s="94">
        <v>44872</v>
      </c>
      <c r="F4129" s="174">
        <v>0.75011574074074072</v>
      </c>
      <c r="G4129">
        <v>2</v>
      </c>
      <c r="H4129" s="109" t="s">
        <v>571</v>
      </c>
      <c r="I4129">
        <v>5445295</v>
      </c>
      <c r="AR4129">
        <v>46</v>
      </c>
      <c r="AS4129" t="str">
        <v>MICURA</v>
      </c>
      <c r="AT4129" t="str">
        <v>IFARA JOHNSON (MIC)</v>
      </c>
      <c r="AU4129" s="31">
        <v>44888</v>
      </c>
      <c r="AV4129" s="40">
        <v>0.25344907407407408</v>
      </c>
      <c r="BW4129">
        <v>334</v>
      </c>
      <c r="BX4129" t="str">
        <v>OPERATIONS</v>
      </c>
      <c r="BY4129" t="str">
        <v>LANRE JOB (OPS)</v>
      </c>
      <c r="BZ4129" s="31">
        <v>44884</v>
      </c>
      <c r="CA4129" s="40">
        <v>0.49104166666666665</v>
      </c>
      <c r="DB4129">
        <v>407</v>
      </c>
      <c r="DC4129" t="str">
        <v>MICURA</v>
      </c>
      <c r="DD4129" t="str">
        <v>NWOSU CHIDIEBERE (MIC)</v>
      </c>
      <c r="DE4129" s="31">
        <v>44885</v>
      </c>
      <c r="DF4129" s="40">
        <v>0.77322916666666663</v>
      </c>
    </row>
    <row r="4130" spans="1:110" x14ac:dyDescent="0.25">
      <c r="A4130" s="109" t="s">
        <v>2046</v>
      </c>
      <c r="B4130">
        <v>357</v>
      </c>
      <c r="C4130" s="109" t="s">
        <v>53</v>
      </c>
      <c r="D4130" s="109" t="s">
        <v>1240</v>
      </c>
      <c r="E4130" s="94">
        <v>44872</v>
      </c>
      <c r="F4130" s="174">
        <v>0.75047453703703704</v>
      </c>
      <c r="G4130">
        <v>2</v>
      </c>
      <c r="H4130" s="109" t="s">
        <v>1241</v>
      </c>
      <c r="I4130">
        <v>14970175</v>
      </c>
      <c r="AR4130">
        <v>47</v>
      </c>
      <c r="AS4130" t="str">
        <v>MICURA</v>
      </c>
      <c r="AT4130" t="str">
        <v>AGBOGE EZEKIEL O. (MIC)</v>
      </c>
      <c r="AU4130" s="31">
        <v>44888</v>
      </c>
      <c r="AV4130" s="40">
        <v>0.25366898148148148</v>
      </c>
      <c r="BW4130">
        <v>335</v>
      </c>
      <c r="BX4130" t="str">
        <v>MICURA</v>
      </c>
      <c r="BY4130" t="str">
        <v>OBI ONYEDIKA M. (MIC)</v>
      </c>
      <c r="BZ4130" s="31">
        <v>44884</v>
      </c>
      <c r="CA4130" s="40">
        <v>0.49223379629629632</v>
      </c>
      <c r="DB4130">
        <v>408</v>
      </c>
      <c r="DC4130" t="str">
        <v>ENGINEERING</v>
      </c>
      <c r="DD4130" t="str">
        <v>SALAWU MOHAMMED (DRV)</v>
      </c>
      <c r="DE4130" s="31">
        <v>44885</v>
      </c>
      <c r="DF4130" s="40">
        <v>0.77344907407407404</v>
      </c>
    </row>
    <row r="4131" spans="1:110" x14ac:dyDescent="0.25">
      <c r="A4131" s="109" t="s">
        <v>2046</v>
      </c>
      <c r="B4131">
        <v>358</v>
      </c>
      <c r="C4131" s="109" t="s">
        <v>53</v>
      </c>
      <c r="D4131" s="109" t="s">
        <v>526</v>
      </c>
      <c r="E4131" s="94">
        <v>44872</v>
      </c>
      <c r="F4131" s="174">
        <v>0.75050925925925926</v>
      </c>
      <c r="G4131">
        <v>2</v>
      </c>
      <c r="H4131" s="109" t="s">
        <v>527</v>
      </c>
      <c r="I4131"/>
      <c r="AR4131">
        <v>48</v>
      </c>
      <c r="AS4131" t="str">
        <v>MICURA</v>
      </c>
      <c r="AT4131" t="str">
        <v>GODWIN OBIOMA (MIC)</v>
      </c>
      <c r="AU4131" s="31">
        <v>44888</v>
      </c>
      <c r="AV4131" s="40">
        <v>0.25453703703703706</v>
      </c>
      <c r="BW4131">
        <v>336</v>
      </c>
      <c r="BX4131" t="str">
        <v>MICURA</v>
      </c>
      <c r="BY4131" t="str">
        <v>ITOYA OGUN T. (MIC)</v>
      </c>
      <c r="BZ4131" s="31">
        <v>44884</v>
      </c>
      <c r="CA4131" s="40">
        <v>0.49231481481481482</v>
      </c>
      <c r="DB4131">
        <v>409</v>
      </c>
      <c r="DC4131" t="str">
        <v>MICURA</v>
      </c>
      <c r="DD4131" t="str">
        <v>AIYETORO TUNJI (MIC)</v>
      </c>
      <c r="DE4131" s="31">
        <v>44885</v>
      </c>
      <c r="DF4131" s="40">
        <v>0.77351851851851849</v>
      </c>
    </row>
    <row r="4132" spans="1:110" x14ac:dyDescent="0.25">
      <c r="A4132" s="109" t="s">
        <v>2046</v>
      </c>
      <c r="B4132">
        <v>359</v>
      </c>
      <c r="C4132" s="109" t="s">
        <v>53</v>
      </c>
      <c r="D4132" s="109" t="s">
        <v>1440</v>
      </c>
      <c r="E4132" s="94">
        <v>44872</v>
      </c>
      <c r="F4132" s="174">
        <v>0.75055555555555553</v>
      </c>
      <c r="G4132">
        <v>2</v>
      </c>
      <c r="H4132" s="109" t="s">
        <v>1441</v>
      </c>
      <c r="I4132">
        <v>5461132</v>
      </c>
      <c r="AR4132">
        <v>49</v>
      </c>
      <c r="AS4132" t="str">
        <v>MICURA</v>
      </c>
      <c r="AT4132" t="str">
        <v>OSARO EGHOMAN (MIC)</v>
      </c>
      <c r="AU4132" s="31">
        <v>44888</v>
      </c>
      <c r="AV4132" s="40">
        <v>0.25472222222222224</v>
      </c>
      <c r="BW4132">
        <v>337</v>
      </c>
      <c r="BX4132" t="str">
        <v>MICURA</v>
      </c>
      <c r="BY4132" t="str">
        <v>ABDULLAHI MOHAMMED (MIC</v>
      </c>
      <c r="BZ4132" s="31">
        <v>44884</v>
      </c>
      <c r="CA4132" s="40">
        <v>0.49283564814814818</v>
      </c>
      <c r="DB4132">
        <v>410</v>
      </c>
      <c r="DC4132" t="str">
        <v>ENGINEERING</v>
      </c>
      <c r="DD4132" t="str">
        <v>IME IME UKPONG (DRV)</v>
      </c>
      <c r="DE4132" s="31">
        <v>44885</v>
      </c>
      <c r="DF4132" s="40">
        <v>0.77357638888888891</v>
      </c>
    </row>
    <row r="4133" spans="1:110" x14ac:dyDescent="0.25">
      <c r="A4133" s="109" t="s">
        <v>2046</v>
      </c>
      <c r="B4133">
        <v>360</v>
      </c>
      <c r="C4133" s="109" t="s">
        <v>52</v>
      </c>
      <c r="D4133" s="109" t="s">
        <v>318</v>
      </c>
      <c r="E4133" s="94">
        <v>44872</v>
      </c>
      <c r="F4133" s="174">
        <v>0.75089120370370366</v>
      </c>
      <c r="G4133">
        <v>2</v>
      </c>
      <c r="H4133" s="109" t="s">
        <v>319</v>
      </c>
      <c r="I4133">
        <v>2037561</v>
      </c>
      <c r="AR4133">
        <v>50</v>
      </c>
      <c r="AS4133" t="str">
        <v>OPERATIONS</v>
      </c>
      <c r="AT4133" t="str">
        <v>IBRAHIM AMINU</v>
      </c>
      <c r="AU4133" s="31">
        <v>44888</v>
      </c>
      <c r="AV4133" s="40">
        <v>0.25479166666666669</v>
      </c>
      <c r="BW4133">
        <v>338</v>
      </c>
      <c r="BX4133" t="str">
        <v>MICURA</v>
      </c>
      <c r="BY4133" t="str">
        <v>SAMUEL YINUSA ABAH (MIC</v>
      </c>
      <c r="BZ4133" s="31">
        <v>44884</v>
      </c>
      <c r="CA4133" s="40">
        <v>0.49290509259259258</v>
      </c>
      <c r="DB4133">
        <v>411</v>
      </c>
      <c r="DC4133" t="str">
        <v>CONTRACTOR</v>
      </c>
      <c r="DD4133" t="str">
        <v>SHOYOYE OLORUNSHOGO (MED</v>
      </c>
      <c r="DE4133" s="31">
        <v>44885</v>
      </c>
      <c r="DF4133" s="40">
        <v>0.77383101851851854</v>
      </c>
    </row>
    <row r="4134" spans="1:110" x14ac:dyDescent="0.25">
      <c r="A4134" s="109" t="s">
        <v>2046</v>
      </c>
      <c r="B4134">
        <v>361</v>
      </c>
      <c r="C4134" s="109" t="s">
        <v>52</v>
      </c>
      <c r="D4134" s="109" t="s">
        <v>1000</v>
      </c>
      <c r="E4134" s="94">
        <v>44872</v>
      </c>
      <c r="F4134" s="174">
        <v>0.75092592592592589</v>
      </c>
      <c r="G4134">
        <v>2</v>
      </c>
      <c r="H4134" s="109" t="s">
        <v>1001</v>
      </c>
      <c r="I4134">
        <v>5349225</v>
      </c>
      <c r="AR4134">
        <v>51</v>
      </c>
      <c r="AS4134" t="str">
        <v>OPERATIONS</v>
      </c>
      <c r="AT4134" t="str">
        <v>ABIDOYE SAMUEL (OPS)</v>
      </c>
      <c r="AU4134" s="31">
        <v>44888</v>
      </c>
      <c r="AV4134" s="40">
        <v>0.25488425925925928</v>
      </c>
      <c r="BW4134">
        <v>339</v>
      </c>
      <c r="BX4134" t="str">
        <v>ENGINEERING</v>
      </c>
      <c r="BY4134" t="str">
        <v>EJIMOGU ADOLPHUS (ENGR)</v>
      </c>
      <c r="BZ4134" s="31">
        <v>44884</v>
      </c>
      <c r="CA4134" s="40">
        <v>0.49344907407407407</v>
      </c>
      <c r="DB4134">
        <v>412</v>
      </c>
      <c r="DC4134" t="str">
        <v>CONTRACTOR</v>
      </c>
      <c r="DD4134" t="str">
        <v>USMAN FOLAMI (MEDBURY)</v>
      </c>
      <c r="DE4134" s="31">
        <v>44885</v>
      </c>
      <c r="DF4134" s="40">
        <v>0.77388888888888885</v>
      </c>
    </row>
    <row r="4135" spans="1:110" x14ac:dyDescent="0.25">
      <c r="A4135" s="109" t="s">
        <v>2046</v>
      </c>
      <c r="B4135">
        <v>362</v>
      </c>
      <c r="C4135" s="109" t="s">
        <v>53</v>
      </c>
      <c r="D4135" s="109" t="s">
        <v>716</v>
      </c>
      <c r="E4135" s="94">
        <v>44872</v>
      </c>
      <c r="F4135" s="174">
        <v>0.75100694444444449</v>
      </c>
      <c r="G4135">
        <v>2</v>
      </c>
      <c r="H4135" s="109" t="s">
        <v>717</v>
      </c>
      <c r="I4135">
        <v>3630278</v>
      </c>
      <c r="AR4135">
        <v>52</v>
      </c>
      <c r="AS4135" t="str">
        <v>OPERATIONS</v>
      </c>
      <c r="AT4135" t="str">
        <v>USMAN ADEMU</v>
      </c>
      <c r="AU4135" s="31">
        <v>44888</v>
      </c>
      <c r="AV4135" s="40">
        <v>0.25511574074074073</v>
      </c>
      <c r="BW4135">
        <v>340</v>
      </c>
      <c r="BX4135" t="str">
        <v>ENGINEERING</v>
      </c>
      <c r="BY4135" t="str">
        <v>KOYA SAMUEL (ENGR)</v>
      </c>
      <c r="BZ4135" s="31">
        <v>44884</v>
      </c>
      <c r="CA4135" s="40">
        <v>0.49351851851851852</v>
      </c>
      <c r="DB4135">
        <v>413</v>
      </c>
      <c r="DC4135" t="str">
        <v>MICURA</v>
      </c>
      <c r="DD4135" t="str">
        <v>ADERINTO ABIOLA (MIC)</v>
      </c>
      <c r="DE4135" s="31">
        <v>44885</v>
      </c>
      <c r="DF4135" s="40">
        <v>0.7739583333333333</v>
      </c>
    </row>
    <row r="4136" spans="1:110" x14ac:dyDescent="0.25">
      <c r="A4136" s="109" t="s">
        <v>2046</v>
      </c>
      <c r="B4136">
        <v>363</v>
      </c>
      <c r="C4136" s="109" t="s">
        <v>53</v>
      </c>
      <c r="D4136" s="109" t="s">
        <v>837</v>
      </c>
      <c r="E4136" s="94">
        <v>44872</v>
      </c>
      <c r="F4136" s="174">
        <v>0.75104166666666672</v>
      </c>
      <c r="G4136">
        <v>2</v>
      </c>
      <c r="H4136" s="109" t="s">
        <v>838</v>
      </c>
      <c r="I4136"/>
      <c r="AR4136">
        <v>53</v>
      </c>
      <c r="AS4136" t="str">
        <v>MICURA</v>
      </c>
      <c r="AT4136" t="str">
        <v>TAIWO ANIMASHAUN (MIC)</v>
      </c>
      <c r="AU4136" s="31">
        <v>44888</v>
      </c>
      <c r="AV4136" s="40">
        <v>0.25537037037037036</v>
      </c>
      <c r="BW4136">
        <v>341</v>
      </c>
      <c r="BX4136" t="str">
        <v>MICURA</v>
      </c>
      <c r="BY4136" t="str">
        <v>APEH PETER (MIC)</v>
      </c>
      <c r="BZ4136" s="31">
        <v>44884</v>
      </c>
      <c r="CA4136" s="40">
        <v>0.49413194444444447</v>
      </c>
      <c r="DB4136">
        <v>414</v>
      </c>
      <c r="DC4136" t="str">
        <v>OPERATIONS</v>
      </c>
      <c r="DD4136" t="str">
        <v>OMORUYI SUNDAY (OPS)</v>
      </c>
      <c r="DE4136" s="31">
        <v>44885</v>
      </c>
      <c r="DF4136" s="40">
        <v>0.77402777777777776</v>
      </c>
    </row>
    <row r="4137" spans="1:110" x14ac:dyDescent="0.25">
      <c r="A4137" s="109" t="s">
        <v>2046</v>
      </c>
      <c r="B4137">
        <v>364</v>
      </c>
      <c r="C4137" s="109" t="s">
        <v>53</v>
      </c>
      <c r="D4137" s="109" t="s">
        <v>396</v>
      </c>
      <c r="E4137" s="94">
        <v>44872</v>
      </c>
      <c r="F4137" s="174">
        <v>0.75111111111111106</v>
      </c>
      <c r="G4137">
        <v>2</v>
      </c>
      <c r="H4137" s="109" t="s">
        <v>397</v>
      </c>
      <c r="I4137">
        <v>6717462</v>
      </c>
      <c r="AR4137">
        <v>54</v>
      </c>
      <c r="AS4137" t="str">
        <v>OPERATIONS</v>
      </c>
      <c r="AT4137" t="str">
        <v>OSENI OLUGBENGA</v>
      </c>
      <c r="AU4137" s="31">
        <v>44888</v>
      </c>
      <c r="AV4137" s="40">
        <v>0.25547453703703704</v>
      </c>
      <c r="BW4137">
        <v>342</v>
      </c>
      <c r="BX4137" t="str">
        <v>MICURA</v>
      </c>
      <c r="BY4137" t="str">
        <v>IFEANYI OKAFOR (MIC)</v>
      </c>
      <c r="BZ4137" s="31">
        <v>44884</v>
      </c>
      <c r="CA4137" s="40">
        <v>0.49420138888888887</v>
      </c>
      <c r="DB4137">
        <v>415</v>
      </c>
      <c r="DC4137" t="str">
        <v>MICURA</v>
      </c>
      <c r="DD4137" t="str">
        <v>MCHENRY N. AGU (MIC)</v>
      </c>
      <c r="DE4137" s="31">
        <v>44885</v>
      </c>
      <c r="DF4137" s="40">
        <v>0.77409722222222221</v>
      </c>
    </row>
    <row r="4138" spans="1:110" x14ac:dyDescent="0.25">
      <c r="A4138" s="109" t="s">
        <v>2046</v>
      </c>
      <c r="B4138">
        <v>365</v>
      </c>
      <c r="C4138" s="109" t="s">
        <v>52</v>
      </c>
      <c r="D4138" s="109" t="s">
        <v>532</v>
      </c>
      <c r="E4138" s="94">
        <v>44872</v>
      </c>
      <c r="F4138" s="174">
        <v>0.75162037037037033</v>
      </c>
      <c r="G4138">
        <v>2</v>
      </c>
      <c r="H4138" s="109" t="s">
        <v>533</v>
      </c>
      <c r="I4138">
        <v>3401068</v>
      </c>
      <c r="AR4138">
        <v>55</v>
      </c>
      <c r="AS4138" t="str">
        <v>MICURA</v>
      </c>
      <c r="AT4138" t="str">
        <v>OKOROCHA JOSEPH (MIC)</v>
      </c>
      <c r="AU4138" s="31">
        <v>44888</v>
      </c>
      <c r="AV4138" s="40">
        <v>0.25559027777777776</v>
      </c>
      <c r="BW4138">
        <v>343</v>
      </c>
      <c r="BX4138" t="str">
        <v>ENGINEERING</v>
      </c>
      <c r="BY4138" t="str">
        <v>WASIU AYINLA (ENGR)</v>
      </c>
      <c r="BZ4138" s="31">
        <v>44884</v>
      </c>
      <c r="CA4138" s="40">
        <v>0.49481481481481482</v>
      </c>
      <c r="DB4138">
        <v>416</v>
      </c>
      <c r="DC4138" t="str">
        <v>MICURA</v>
      </c>
      <c r="DD4138" t="str">
        <v>CYRIL ANAYO (MIC)</v>
      </c>
      <c r="DE4138" s="31">
        <v>44885</v>
      </c>
      <c r="DF4138" s="40">
        <v>0.77495370370370376</v>
      </c>
    </row>
    <row r="4139" spans="1:110" x14ac:dyDescent="0.25">
      <c r="A4139" s="109" t="s">
        <v>2046</v>
      </c>
      <c r="B4139">
        <v>366</v>
      </c>
      <c r="C4139" s="109" t="s">
        <v>53</v>
      </c>
      <c r="D4139" s="109" t="s">
        <v>1525</v>
      </c>
      <c r="E4139" s="94">
        <v>44872</v>
      </c>
      <c r="F4139" s="174">
        <v>0.75166666666666671</v>
      </c>
      <c r="G4139">
        <v>2</v>
      </c>
      <c r="H4139" s="109" t="s">
        <v>1526</v>
      </c>
      <c r="I4139"/>
      <c r="AR4139">
        <v>56</v>
      </c>
      <c r="AS4139" t="str">
        <v>MICURA</v>
      </c>
      <c r="AT4139" t="str">
        <v>WISDOM ETIM W.(MIC)</v>
      </c>
      <c r="AU4139" s="31">
        <v>44888</v>
      </c>
      <c r="AV4139" s="40">
        <v>0.25574074074074077</v>
      </c>
      <c r="BW4139">
        <v>344</v>
      </c>
      <c r="BX4139" t="str">
        <v>ENGINEERING</v>
      </c>
      <c r="BY4139" t="str">
        <v>LAWRENCE N AHANEKU (ENG</v>
      </c>
      <c r="BZ4139" s="31">
        <v>44884</v>
      </c>
      <c r="CA4139" s="40">
        <v>0.49489583333333331</v>
      </c>
      <c r="DB4139">
        <v>417</v>
      </c>
      <c r="DC4139" t="str">
        <v>MICURA</v>
      </c>
      <c r="DD4139" t="str">
        <v>OKOH LUCKY (MIC)</v>
      </c>
      <c r="DE4139" s="31">
        <v>44885</v>
      </c>
      <c r="DF4139" s="40">
        <v>0.77501157407407406</v>
      </c>
    </row>
    <row r="4140" spans="1:110" x14ac:dyDescent="0.25">
      <c r="A4140" s="109" t="s">
        <v>2046</v>
      </c>
      <c r="B4140">
        <v>367</v>
      </c>
      <c r="C4140" s="109" t="s">
        <v>53</v>
      </c>
      <c r="D4140" s="109" t="s">
        <v>710</v>
      </c>
      <c r="E4140" s="94">
        <v>44872</v>
      </c>
      <c r="F4140" s="174">
        <v>0.75171296296296297</v>
      </c>
      <c r="G4140">
        <v>2</v>
      </c>
      <c r="H4140" s="109" t="s">
        <v>711</v>
      </c>
      <c r="I4140">
        <v>5445303</v>
      </c>
      <c r="AR4140">
        <v>57</v>
      </c>
      <c r="AS4140" t="str">
        <v>MICURA</v>
      </c>
      <c r="AT4140" t="str">
        <v>PETER ALABERE (MIC)</v>
      </c>
      <c r="AU4140" s="31">
        <v>44888</v>
      </c>
      <c r="AV4140" s="40">
        <v>0.25582175925925926</v>
      </c>
      <c r="BW4140">
        <v>345</v>
      </c>
      <c r="BX4140" t="str">
        <v>ENGINEERING</v>
      </c>
      <c r="BY4140" t="str">
        <v>YINUSA SALIU ADEBAYO</v>
      </c>
      <c r="BZ4140" s="31">
        <v>44884</v>
      </c>
      <c r="CA4140" s="40">
        <v>0.4949884259259259</v>
      </c>
      <c r="DB4140">
        <v>418</v>
      </c>
      <c r="DC4140" t="str">
        <v>MICURA</v>
      </c>
      <c r="DD4140" t="str">
        <v>LIBERTY AROGUNDADE (MIC</v>
      </c>
      <c r="DE4140" s="31">
        <v>44885</v>
      </c>
      <c r="DF4140" s="40">
        <v>0.77607638888888886</v>
      </c>
    </row>
    <row r="4141" spans="1:110" x14ac:dyDescent="0.25">
      <c r="A4141" s="109" t="s">
        <v>2046</v>
      </c>
      <c r="B4141">
        <v>368</v>
      </c>
      <c r="C4141" s="109" t="s">
        <v>53</v>
      </c>
      <c r="D4141" s="109" t="s">
        <v>704</v>
      </c>
      <c r="E4141" s="94">
        <v>44872</v>
      </c>
      <c r="F4141" s="174">
        <v>0.75175925925925924</v>
      </c>
      <c r="G4141">
        <v>2</v>
      </c>
      <c r="H4141" s="109" t="s">
        <v>705</v>
      </c>
      <c r="I4141"/>
      <c r="AR4141">
        <v>58</v>
      </c>
      <c r="AS4141" t="str">
        <v>MICURA</v>
      </c>
      <c r="AT4141" t="str">
        <v>ABBEY BALOGUN (MIC)</v>
      </c>
      <c r="AU4141" s="31">
        <v>44888</v>
      </c>
      <c r="AV4141" s="40">
        <v>0.25589120370370372</v>
      </c>
      <c r="BW4141">
        <v>346</v>
      </c>
      <c r="BX4141" t="str">
        <v>MICURA</v>
      </c>
      <c r="BY4141" t="str">
        <v>IKPEACHUNWA DENNIS (MIC)</v>
      </c>
      <c r="BZ4141" s="31">
        <v>44884</v>
      </c>
      <c r="CA4141" s="40">
        <v>0.49539351851851854</v>
      </c>
      <c r="DB4141">
        <v>419</v>
      </c>
      <c r="DC4141" t="str">
        <v>MICURA</v>
      </c>
      <c r="DD4141" t="str">
        <v>DARE JIDA (MIC)</v>
      </c>
      <c r="DE4141" s="31">
        <v>44885</v>
      </c>
      <c r="DF4141" s="40">
        <v>0.77623842592592596</v>
      </c>
    </row>
    <row r="4142" spans="1:110" x14ac:dyDescent="0.25">
      <c r="A4142" s="109" t="s">
        <v>2046</v>
      </c>
      <c r="B4142">
        <v>369</v>
      </c>
      <c r="C4142" s="109" t="s">
        <v>53</v>
      </c>
      <c r="D4142" s="109" t="s">
        <v>1236</v>
      </c>
      <c r="E4142" s="94">
        <v>44872</v>
      </c>
      <c r="F4142" s="174">
        <v>0.75179398148148147</v>
      </c>
      <c r="G4142">
        <v>2</v>
      </c>
      <c r="H4142" s="109" t="s">
        <v>1237</v>
      </c>
      <c r="I4142"/>
      <c r="AR4142">
        <v>59</v>
      </c>
      <c r="AS4142" t="str">
        <v>OPERATIONS</v>
      </c>
      <c r="AT4142" t="str">
        <v>ANIEFIOK ISONGUYI (OPS)</v>
      </c>
      <c r="AU4142" s="31">
        <v>44888</v>
      </c>
      <c r="AV4142" s="40">
        <v>0.25608796296296299</v>
      </c>
      <c r="BW4142">
        <v>347</v>
      </c>
      <c r="BX4142" t="str">
        <v>MICURA</v>
      </c>
      <c r="BY4142" t="str">
        <v>NWACHI ANTHONY (MIC)</v>
      </c>
      <c r="BZ4142" s="31">
        <v>44884</v>
      </c>
      <c r="CA4142" s="40">
        <v>0.4954513888888889</v>
      </c>
      <c r="DB4142">
        <v>420</v>
      </c>
      <c r="DC4142" t="str">
        <v>MICURA</v>
      </c>
      <c r="DD4142" t="str">
        <v>RAFIU ATANDA A. (MIC)</v>
      </c>
      <c r="DE4142" s="31">
        <v>44885</v>
      </c>
      <c r="DF4142" s="40">
        <v>0.77630787037037041</v>
      </c>
    </row>
    <row r="4143" spans="1:110" x14ac:dyDescent="0.25">
      <c r="A4143" s="109" t="s">
        <v>2046</v>
      </c>
      <c r="B4143">
        <v>370</v>
      </c>
      <c r="C4143" s="109" t="s">
        <v>52</v>
      </c>
      <c r="D4143" s="109" t="s">
        <v>1529</v>
      </c>
      <c r="E4143" s="94">
        <v>44872</v>
      </c>
      <c r="F4143" s="174">
        <v>0.75182870370370369</v>
      </c>
      <c r="G4143">
        <v>2</v>
      </c>
      <c r="H4143" s="109" t="s">
        <v>1530</v>
      </c>
      <c r="I4143"/>
      <c r="AR4143">
        <v>60</v>
      </c>
      <c r="AS4143" t="str">
        <v>MICURA</v>
      </c>
      <c r="AT4143" t="str">
        <v>EZEA NNAMDI (MIC)</v>
      </c>
      <c r="AU4143" s="31">
        <v>44888</v>
      </c>
      <c r="AV4143" s="40">
        <v>0.25615740740740739</v>
      </c>
      <c r="BW4143">
        <v>348</v>
      </c>
      <c r="BX4143" t="str">
        <v>MICURA</v>
      </c>
      <c r="BY4143" t="str">
        <v>UGA OGBONNIA D. (MIC)</v>
      </c>
      <c r="BZ4143" s="31">
        <v>44884</v>
      </c>
      <c r="CA4143" s="40">
        <v>0.49552083333333335</v>
      </c>
      <c r="DB4143">
        <v>421</v>
      </c>
      <c r="DC4143" t="str">
        <v>MICURA</v>
      </c>
      <c r="DD4143" t="str">
        <v>SAMUEL AKINMOLAYAN (MIC</v>
      </c>
      <c r="DE4143" s="31">
        <v>44885</v>
      </c>
      <c r="DF4143" s="40">
        <v>0.77636574074074072</v>
      </c>
    </row>
    <row r="4144" spans="1:110" x14ac:dyDescent="0.25">
      <c r="A4144" s="109" t="s">
        <v>2046</v>
      </c>
      <c r="B4144">
        <v>371</v>
      </c>
      <c r="C4144" s="109" t="s">
        <v>53</v>
      </c>
      <c r="D4144" s="109" t="s">
        <v>785</v>
      </c>
      <c r="E4144" s="94">
        <v>44872</v>
      </c>
      <c r="F4144" s="174">
        <v>0.75186342592592592</v>
      </c>
      <c r="G4144">
        <v>2</v>
      </c>
      <c r="H4144" s="109" t="s">
        <v>786</v>
      </c>
      <c r="I4144">
        <v>4844273</v>
      </c>
      <c r="AR4144">
        <v>61</v>
      </c>
      <c r="AS4144" t="str">
        <v>MICURA</v>
      </c>
      <c r="AT4144" t="str">
        <v>TAIWO OLUWAYOSE</v>
      </c>
      <c r="AU4144" s="31">
        <v>44888</v>
      </c>
      <c r="AV4144" s="40">
        <v>0.25636574074074076</v>
      </c>
      <c r="BW4144">
        <v>349</v>
      </c>
      <c r="BX4144" t="str">
        <v>ENGINEERING</v>
      </c>
      <c r="BY4144" t="str">
        <v>SAMSON SOLOMON A.</v>
      </c>
      <c r="BZ4144" s="31">
        <v>44884</v>
      </c>
      <c r="CA4144" s="40">
        <v>0.49608796296296298</v>
      </c>
      <c r="DB4144">
        <v>422</v>
      </c>
      <c r="DC4144" t="str">
        <v>MICURA</v>
      </c>
      <c r="DD4144" t="str">
        <v>YUSUF AMINU (MIC)</v>
      </c>
      <c r="DE4144" s="31">
        <v>44885</v>
      </c>
      <c r="DF4144" s="40">
        <v>0.77643518518518517</v>
      </c>
    </row>
    <row r="4145" spans="1:110" x14ac:dyDescent="0.25">
      <c r="A4145" s="109" t="s">
        <v>2046</v>
      </c>
      <c r="B4145">
        <v>372</v>
      </c>
      <c r="C4145" s="109" t="s">
        <v>53</v>
      </c>
      <c r="D4145" s="109" t="s">
        <v>1021</v>
      </c>
      <c r="E4145" s="94">
        <v>44872</v>
      </c>
      <c r="F4145" s="174">
        <v>0.75210648148148151</v>
      </c>
      <c r="G4145">
        <v>2</v>
      </c>
      <c r="H4145" s="109" t="s">
        <v>1022</v>
      </c>
      <c r="I4145"/>
      <c r="AR4145">
        <v>62</v>
      </c>
      <c r="AS4145" t="str">
        <v>MICURA</v>
      </c>
      <c r="AT4145" t="str">
        <v>OLATUNJI AKINLOYE J.(MIC</v>
      </c>
      <c r="AU4145" s="31">
        <v>44888</v>
      </c>
      <c r="AV4145" s="40">
        <v>0.25646990740740738</v>
      </c>
      <c r="BW4145">
        <v>350</v>
      </c>
      <c r="BX4145" t="str">
        <v>ENGINEERING</v>
      </c>
      <c r="BY4145" t="str">
        <v>AMBALI LANRE (ENGR)</v>
      </c>
      <c r="BZ4145" s="31">
        <v>44884</v>
      </c>
      <c r="CA4145" s="40">
        <v>0.49678240740740742</v>
      </c>
      <c r="DB4145">
        <v>423</v>
      </c>
      <c r="DC4145" t="str">
        <v>MICURA</v>
      </c>
      <c r="DD4145" t="str">
        <v>OKOH AMEACH (MIC)</v>
      </c>
      <c r="DE4145" s="31">
        <v>44885</v>
      </c>
      <c r="DF4145" s="40">
        <v>0.77649305555555559</v>
      </c>
    </row>
    <row r="4146" spans="1:110" x14ac:dyDescent="0.25">
      <c r="A4146" s="109" t="s">
        <v>2046</v>
      </c>
      <c r="B4146">
        <v>373</v>
      </c>
      <c r="C4146" s="109" t="s">
        <v>53</v>
      </c>
      <c r="D4146" s="109" t="s">
        <v>1023</v>
      </c>
      <c r="E4146" s="94">
        <v>44872</v>
      </c>
      <c r="F4146" s="174">
        <v>0.75214120370370374</v>
      </c>
      <c r="G4146">
        <v>2</v>
      </c>
      <c r="H4146" s="109" t="s">
        <v>1024</v>
      </c>
      <c r="I4146"/>
      <c r="AR4146">
        <v>63</v>
      </c>
      <c r="AS4146" t="str">
        <v>ENGINEERING</v>
      </c>
      <c r="AT4146" t="str">
        <v>USELE EPHIKPAROBORE (EN</v>
      </c>
      <c r="AU4146" s="31">
        <v>44888</v>
      </c>
      <c r="AV4146" s="40">
        <v>0.2568171296296296</v>
      </c>
      <c r="BW4146">
        <v>351</v>
      </c>
      <c r="BX4146" t="str">
        <v>ENGINEERING</v>
      </c>
      <c r="BY4146" t="str">
        <v>IFEANYI OZONUWE (ENGR)</v>
      </c>
      <c r="BZ4146" s="31">
        <v>44884</v>
      </c>
      <c r="CA4146" s="40">
        <v>0.49685185185185188</v>
      </c>
      <c r="DB4146">
        <v>424</v>
      </c>
      <c r="DC4146" t="str">
        <v>MICURA</v>
      </c>
      <c r="DD4146" t="str">
        <v>YUSUF AYOOLA O. (MIC)</v>
      </c>
      <c r="DE4146" s="31">
        <v>44885</v>
      </c>
      <c r="DF4146" s="40">
        <v>0.77696759259259263</v>
      </c>
    </row>
    <row r="4147" spans="1:110" x14ac:dyDescent="0.25">
      <c r="A4147" s="109" t="s">
        <v>2046</v>
      </c>
      <c r="B4147">
        <v>374</v>
      </c>
      <c r="C4147" s="109" t="s">
        <v>53</v>
      </c>
      <c r="D4147" s="109" t="s">
        <v>766</v>
      </c>
      <c r="E4147" s="94">
        <v>44872</v>
      </c>
      <c r="F4147" s="174">
        <v>0.7522685185185185</v>
      </c>
      <c r="G4147">
        <v>2</v>
      </c>
      <c r="H4147" s="109" t="s">
        <v>767</v>
      </c>
      <c r="I4147"/>
      <c r="AR4147">
        <v>64</v>
      </c>
      <c r="AS4147" t="str">
        <v>OPERATIONS</v>
      </c>
      <c r="AT4147" t="str">
        <v>EMMANUEL ANAGA (OPS)</v>
      </c>
      <c r="AU4147" s="31">
        <v>44888</v>
      </c>
      <c r="AV4147" s="40">
        <v>0.25702546296296297</v>
      </c>
      <c r="BW4147">
        <v>352</v>
      </c>
      <c r="BX4147" t="str">
        <v>ENGINEERING</v>
      </c>
      <c r="BY4147" t="str">
        <v>DARE S. ADERUPATAN (ENG</v>
      </c>
      <c r="BZ4147" s="31">
        <v>44884</v>
      </c>
      <c r="CA4147" s="40">
        <v>0.49692129629629628</v>
      </c>
      <c r="DB4147">
        <v>425</v>
      </c>
      <c r="DC4147" t="str">
        <v>MICURA</v>
      </c>
      <c r="DD4147" t="str">
        <v>DAMILOLA OGUNBAMERU(MIC</v>
      </c>
      <c r="DE4147" s="31">
        <v>44885</v>
      </c>
      <c r="DF4147" s="40">
        <v>0.77721064814814811</v>
      </c>
    </row>
    <row r="4148" spans="1:110" x14ac:dyDescent="0.25">
      <c r="A4148" s="109" t="s">
        <v>2046</v>
      </c>
      <c r="B4148">
        <v>375</v>
      </c>
      <c r="C4148" s="109" t="s">
        <v>53</v>
      </c>
      <c r="D4148" s="109" t="s">
        <v>793</v>
      </c>
      <c r="E4148" s="94">
        <v>44872</v>
      </c>
      <c r="F4148" s="174">
        <v>0.75231481481481477</v>
      </c>
      <c r="G4148">
        <v>2</v>
      </c>
      <c r="H4148" s="109" t="s">
        <v>794</v>
      </c>
      <c r="I4148"/>
      <c r="AR4148">
        <v>65</v>
      </c>
      <c r="AS4148" t="str">
        <v>OPERATIONS</v>
      </c>
      <c r="AT4148" t="str">
        <v>KOLADE SOLOMON (OPS)</v>
      </c>
      <c r="AU4148" s="31">
        <v>44888</v>
      </c>
      <c r="AV4148" s="40">
        <v>0.25709490740740742</v>
      </c>
      <c r="BW4148">
        <v>353</v>
      </c>
      <c r="BX4148" t="str">
        <v>ENGINEERING</v>
      </c>
      <c r="BY4148" t="str">
        <v>AZUM RICHARD (ENGR)</v>
      </c>
      <c r="BZ4148" s="31">
        <v>44884</v>
      </c>
      <c r="CA4148" s="40">
        <v>0.49706018518518519</v>
      </c>
      <c r="DB4148">
        <v>426</v>
      </c>
      <c r="DC4148" t="str">
        <v>MICURA</v>
      </c>
      <c r="DD4148" t="str">
        <v>ABBEY GBENGA (MIC)</v>
      </c>
      <c r="DE4148" s="31">
        <v>44885</v>
      </c>
      <c r="DF4148" s="40">
        <v>0.77728009259259256</v>
      </c>
    </row>
    <row r="4149" spans="1:110" x14ac:dyDescent="0.25">
      <c r="A4149" s="109" t="s">
        <v>2046</v>
      </c>
      <c r="B4149">
        <v>376</v>
      </c>
      <c r="C4149" s="109" t="s">
        <v>53</v>
      </c>
      <c r="D4149" s="109" t="s">
        <v>1531</v>
      </c>
      <c r="E4149" s="94">
        <v>44872</v>
      </c>
      <c r="F4149" s="174">
        <v>0.75297453703703698</v>
      </c>
      <c r="G4149">
        <v>2</v>
      </c>
      <c r="H4149" s="109" t="s">
        <v>1532</v>
      </c>
      <c r="I4149">
        <v>2704092</v>
      </c>
      <c r="AR4149">
        <v>66</v>
      </c>
      <c r="AS4149" t="str">
        <v>MICURA</v>
      </c>
      <c r="AT4149" t="str">
        <v>ONYENCHO EBUKA (MIC)</v>
      </c>
      <c r="AU4149" s="31">
        <v>44888</v>
      </c>
      <c r="AV4149" s="40">
        <v>0.25744212962962965</v>
      </c>
      <c r="BW4149">
        <v>354</v>
      </c>
      <c r="BX4149" t="str">
        <v>MICURA</v>
      </c>
      <c r="BY4149" t="str">
        <v>OKOH LUCKY (MIC)</v>
      </c>
      <c r="BZ4149" s="31">
        <v>44884</v>
      </c>
      <c r="CA4149" s="40">
        <v>0.49722222222222223</v>
      </c>
      <c r="DB4149">
        <v>427</v>
      </c>
      <c r="DC4149" t="str">
        <v>ENGINEERING</v>
      </c>
      <c r="DD4149" t="str">
        <v>BABALOLA SIMON (ENGR)</v>
      </c>
      <c r="DE4149" s="31">
        <v>44885</v>
      </c>
      <c r="DF4149" s="40">
        <v>0.77752314814814816</v>
      </c>
    </row>
    <row r="4150" spans="1:110" x14ac:dyDescent="0.25">
      <c r="A4150" s="109" t="s">
        <v>2046</v>
      </c>
      <c r="B4150">
        <v>377</v>
      </c>
      <c r="C4150" s="109" t="s">
        <v>54</v>
      </c>
      <c r="D4150" s="109" t="s">
        <v>338</v>
      </c>
      <c r="E4150" s="94">
        <v>44872</v>
      </c>
      <c r="F4150" s="174">
        <v>0.75300925925925921</v>
      </c>
      <c r="G4150">
        <v>2</v>
      </c>
      <c r="H4150" s="109" t="s">
        <v>339</v>
      </c>
      <c r="I4150">
        <v>8414045</v>
      </c>
      <c r="AR4150">
        <v>67</v>
      </c>
      <c r="AS4150" t="str">
        <v>MICURA</v>
      </c>
      <c r="AT4150" t="str">
        <v>AMOGO E. JOHNSON</v>
      </c>
      <c r="AU4150" s="31">
        <v>44888</v>
      </c>
      <c r="AV4150" s="40">
        <v>0.25750000000000001</v>
      </c>
      <c r="BW4150">
        <v>355</v>
      </c>
      <c r="BX4150" t="str">
        <v>MICURA</v>
      </c>
      <c r="BY4150" t="str">
        <v>NOJEEM LADEJOBI (MIC)</v>
      </c>
      <c r="BZ4150" s="31">
        <v>44884</v>
      </c>
      <c r="CA4150" s="40">
        <v>0.49729166666666669</v>
      </c>
      <c r="DB4150">
        <v>428</v>
      </c>
      <c r="DC4150" t="str">
        <v>ENGINEERING</v>
      </c>
      <c r="DD4150" t="str">
        <v>YINUSA SALIU ADEBAYO</v>
      </c>
      <c r="DE4150" s="31">
        <v>44885</v>
      </c>
      <c r="DF4150" s="40">
        <v>0.77758101851851846</v>
      </c>
    </row>
    <row r="4151" spans="1:110" x14ac:dyDescent="0.25">
      <c r="A4151" s="109" t="s">
        <v>2046</v>
      </c>
      <c r="B4151">
        <v>378</v>
      </c>
      <c r="C4151" s="109" t="s">
        <v>52</v>
      </c>
      <c r="D4151" s="109" t="s">
        <v>831</v>
      </c>
      <c r="E4151" s="94">
        <v>44872</v>
      </c>
      <c r="F4151" s="174">
        <v>0.75305555555555559</v>
      </c>
      <c r="G4151">
        <v>2</v>
      </c>
      <c r="H4151" s="109" t="s">
        <v>832</v>
      </c>
      <c r="I4151">
        <v>8318873</v>
      </c>
      <c r="AR4151">
        <v>68</v>
      </c>
      <c r="AS4151" t="str">
        <v>MICURA</v>
      </c>
      <c r="AT4151" t="str">
        <v>ISRAEL BRIGHT XMAS (MIC)</v>
      </c>
      <c r="AU4151" s="31">
        <v>44888</v>
      </c>
      <c r="AV4151" s="40">
        <v>0.25876157407407407</v>
      </c>
      <c r="BW4151">
        <v>356</v>
      </c>
      <c r="BX4151" t="str">
        <v>ENGINEERING</v>
      </c>
      <c r="BY4151" t="str">
        <v>AJAYI ABIDEMI (ENGR)</v>
      </c>
      <c r="BZ4151" s="31">
        <v>44884</v>
      </c>
      <c r="CA4151" s="40">
        <v>0.49799768518518517</v>
      </c>
      <c r="DB4151">
        <v>429</v>
      </c>
      <c r="DC4151" t="str">
        <v>MICURA</v>
      </c>
      <c r="DD4151" t="str">
        <v>IDOWU JAMIU (MIC)</v>
      </c>
      <c r="DE4151" s="31">
        <v>44885</v>
      </c>
      <c r="DF4151" s="40">
        <v>0.77768518518518515</v>
      </c>
    </row>
    <row r="4152" spans="1:110" x14ac:dyDescent="0.25">
      <c r="A4152" s="109" t="s">
        <v>2046</v>
      </c>
      <c r="B4152">
        <v>379</v>
      </c>
      <c r="C4152" s="109" t="s">
        <v>53</v>
      </c>
      <c r="D4152" s="109" t="s">
        <v>362</v>
      </c>
      <c r="E4152" s="94">
        <v>44872</v>
      </c>
      <c r="F4152" s="174">
        <v>0.75322916666666662</v>
      </c>
      <c r="G4152">
        <v>2</v>
      </c>
      <c r="H4152" s="109" t="s">
        <v>363</v>
      </c>
      <c r="I4152"/>
      <c r="AR4152">
        <v>69</v>
      </c>
      <c r="AS4152" t="str">
        <v>OPERATIONS</v>
      </c>
      <c r="AT4152" t="str">
        <v>OKALA SAMSON (MIC)</v>
      </c>
      <c r="AU4152" s="31">
        <v>44888</v>
      </c>
      <c r="AV4152" s="40">
        <v>0.25884259259259257</v>
      </c>
      <c r="BW4152">
        <v>357</v>
      </c>
      <c r="BX4152" t="str">
        <v>MICURA</v>
      </c>
      <c r="BY4152" t="str">
        <v>ADEBAKIN OLUWASEUN (MIC)</v>
      </c>
      <c r="BZ4152" s="31">
        <v>44884</v>
      </c>
      <c r="CA4152" s="40">
        <v>0.49839120370370371</v>
      </c>
      <c r="DB4152">
        <v>430</v>
      </c>
      <c r="DC4152" t="str">
        <v>MICURA</v>
      </c>
      <c r="DD4152" t="str">
        <v>MONOKPO TOMA A. (MIC)</v>
      </c>
      <c r="DE4152" s="31">
        <v>44885</v>
      </c>
      <c r="DF4152" s="40">
        <v>0.77789351851851851</v>
      </c>
    </row>
    <row r="4153" spans="1:110" x14ac:dyDescent="0.25">
      <c r="A4153" s="109" t="s">
        <v>2046</v>
      </c>
      <c r="B4153">
        <v>380</v>
      </c>
      <c r="C4153" s="109" t="s">
        <v>52</v>
      </c>
      <c r="D4153" s="109" t="s">
        <v>829</v>
      </c>
      <c r="E4153" s="94">
        <v>44872</v>
      </c>
      <c r="F4153" s="174">
        <v>0.75390046296296298</v>
      </c>
      <c r="G4153">
        <v>2</v>
      </c>
      <c r="H4153" s="109" t="s">
        <v>830</v>
      </c>
      <c r="I4153">
        <v>5495578</v>
      </c>
      <c r="AR4153">
        <v>70</v>
      </c>
      <c r="AS4153" t="str">
        <v>MICURA</v>
      </c>
      <c r="AT4153" t="str">
        <v>OJUOLAPE SIMEON (MIC)</v>
      </c>
      <c r="AU4153" s="31">
        <v>44888</v>
      </c>
      <c r="AV4153" s="40">
        <v>0.25891203703703702</v>
      </c>
      <c r="BW4153">
        <v>358</v>
      </c>
      <c r="BX4153" t="str">
        <v>MICURA</v>
      </c>
      <c r="BY4153" t="str">
        <v>HASSAN RAMSON I. (MIC)</v>
      </c>
      <c r="BZ4153" s="31">
        <v>44884</v>
      </c>
      <c r="CA4153" s="40">
        <v>0.49846064814814817</v>
      </c>
      <c r="DB4153">
        <v>431</v>
      </c>
      <c r="DC4153" t="str">
        <v>MICURA</v>
      </c>
      <c r="DD4153" t="str">
        <v>OLADIPUPO TUNDE (MIC)</v>
      </c>
      <c r="DE4153" s="31">
        <v>44885</v>
      </c>
      <c r="DF4153" s="40">
        <v>0.77810185185185188</v>
      </c>
    </row>
    <row r="4154" spans="1:110" x14ac:dyDescent="0.25">
      <c r="A4154" s="109" t="s">
        <v>2046</v>
      </c>
      <c r="B4154">
        <v>381</v>
      </c>
      <c r="C4154" s="109" t="s">
        <v>52</v>
      </c>
      <c r="D4154" s="109" t="s">
        <v>330</v>
      </c>
      <c r="E4154" s="94">
        <v>44872</v>
      </c>
      <c r="F4154" s="174">
        <v>0.75392361111111106</v>
      </c>
      <c r="G4154">
        <v>2</v>
      </c>
      <c r="H4154" s="109" t="s">
        <v>331</v>
      </c>
      <c r="I4154">
        <v>6703268</v>
      </c>
      <c r="AR4154">
        <v>71</v>
      </c>
      <c r="AS4154" t="str">
        <v>MICURA</v>
      </c>
      <c r="AT4154" t="str">
        <v>SAMSON BOYE</v>
      </c>
      <c r="AU4154" s="31">
        <v>44888</v>
      </c>
      <c r="AV4154" s="40">
        <v>0.25924768518518521</v>
      </c>
      <c r="BW4154">
        <v>359</v>
      </c>
      <c r="BX4154" t="str">
        <v>OPERATIONS</v>
      </c>
      <c r="BY4154" t="str">
        <v>UWORATI JUDE (OPS)</v>
      </c>
      <c r="BZ4154" s="31">
        <v>44884</v>
      </c>
      <c r="CA4154" s="40">
        <v>0.49855324074074076</v>
      </c>
      <c r="DB4154">
        <v>432</v>
      </c>
      <c r="DC4154" t="str">
        <v>MICURA</v>
      </c>
      <c r="DD4154" t="str">
        <v>KAMORU USMAN (MIC)</v>
      </c>
      <c r="DE4154" s="31">
        <v>44885</v>
      </c>
      <c r="DF4154" s="40">
        <v>0.7787384259259259</v>
      </c>
    </row>
    <row r="4155" spans="1:110" x14ac:dyDescent="0.25">
      <c r="A4155" s="109" t="s">
        <v>2046</v>
      </c>
      <c r="B4155">
        <v>382</v>
      </c>
      <c r="C4155" s="109" t="s">
        <v>54</v>
      </c>
      <c r="D4155" s="109" t="s">
        <v>592</v>
      </c>
      <c r="E4155" s="94">
        <v>44872</v>
      </c>
      <c r="F4155" s="174">
        <v>0.75398148148148147</v>
      </c>
      <c r="G4155">
        <v>2</v>
      </c>
      <c r="H4155" s="109" t="s">
        <v>593</v>
      </c>
      <c r="I4155">
        <v>3677082</v>
      </c>
      <c r="AR4155">
        <v>72</v>
      </c>
      <c r="AS4155" t="str">
        <v>OPERATIONS</v>
      </c>
      <c r="AT4155" t="str">
        <v>ROTIMI JOSHUA S (OPS)</v>
      </c>
      <c r="AU4155" s="31">
        <v>44888</v>
      </c>
      <c r="AV4155" s="40">
        <v>0.25930555555555557</v>
      </c>
      <c r="BW4155">
        <v>360</v>
      </c>
      <c r="BX4155" t="str">
        <v>ENGINEERING</v>
      </c>
      <c r="BY4155" t="str">
        <v>TAJUDEEN JIMOH (ENGR)</v>
      </c>
      <c r="BZ4155" s="31">
        <v>44884</v>
      </c>
      <c r="CA4155" s="40">
        <v>0.49862268518518521</v>
      </c>
      <c r="DB4155">
        <v>433</v>
      </c>
      <c r="DC4155" t="str">
        <v>ENGINEERING</v>
      </c>
      <c r="DD4155" t="str">
        <v>OLADIPO TAJUDEEN (ENGR)</v>
      </c>
      <c r="DE4155" s="31">
        <v>44885</v>
      </c>
      <c r="DF4155" s="40">
        <v>0.778900462962963</v>
      </c>
    </row>
    <row r="4156" spans="1:110" x14ac:dyDescent="0.25">
      <c r="A4156" s="109" t="s">
        <v>2046</v>
      </c>
      <c r="B4156">
        <v>383</v>
      </c>
      <c r="C4156" s="109" t="s">
        <v>54</v>
      </c>
      <c r="D4156" s="109" t="s">
        <v>1153</v>
      </c>
      <c r="E4156" s="94">
        <v>44872</v>
      </c>
      <c r="F4156" s="174">
        <v>0.75407407407407412</v>
      </c>
      <c r="G4156">
        <v>2</v>
      </c>
      <c r="H4156" s="109" t="s">
        <v>1154</v>
      </c>
      <c r="I4156"/>
      <c r="AR4156">
        <v>73</v>
      </c>
      <c r="AS4156" t="str">
        <v>MICURA</v>
      </c>
      <c r="AT4156" t="str">
        <v>OYEBAMIJI BUKOLA (MIC)</v>
      </c>
      <c r="AU4156" s="31">
        <v>44888</v>
      </c>
      <c r="AV4156" s="40">
        <v>0.25980324074074074</v>
      </c>
      <c r="BW4156">
        <v>361</v>
      </c>
      <c r="BX4156" t="str">
        <v>ENGINEERING</v>
      </c>
      <c r="BY4156" t="str">
        <v>TIJANI ADEKUNLE</v>
      </c>
      <c r="BZ4156" s="31">
        <v>44884</v>
      </c>
      <c r="CA4156" s="40">
        <v>0.49983796296296296</v>
      </c>
      <c r="DB4156">
        <v>434</v>
      </c>
      <c r="DC4156" t="str">
        <v>ENGINEERING</v>
      </c>
      <c r="DD4156" t="str">
        <v>KOYA SAMUEL (ENGR)</v>
      </c>
      <c r="DE4156" s="31">
        <v>44885</v>
      </c>
      <c r="DF4156" s="40">
        <v>0.77953703703703703</v>
      </c>
    </row>
    <row r="4157" spans="1:110" x14ac:dyDescent="0.25">
      <c r="A4157" s="109" t="s">
        <v>2046</v>
      </c>
      <c r="B4157">
        <v>384</v>
      </c>
      <c r="C4157" s="109" t="s">
        <v>21</v>
      </c>
      <c r="D4157" s="109" t="s">
        <v>1456</v>
      </c>
      <c r="E4157" s="94">
        <v>44872</v>
      </c>
      <c r="F4157" s="174">
        <v>0.75417824074074069</v>
      </c>
      <c r="G4157">
        <v>2</v>
      </c>
      <c r="H4157" s="109" t="s">
        <v>1457</v>
      </c>
      <c r="I4157"/>
      <c r="AR4157">
        <v>74</v>
      </c>
      <c r="AS4157" t="str">
        <v>ENGINEERING</v>
      </c>
      <c r="AT4157" t="str">
        <v>ADEDOTUN KASALI (ENGR)</v>
      </c>
      <c r="AU4157" s="31">
        <v>44888</v>
      </c>
      <c r="AV4157" s="40">
        <v>0.26006944444444446</v>
      </c>
      <c r="BW4157">
        <v>362</v>
      </c>
      <c r="BX4157" t="str">
        <v>ENGINEERING</v>
      </c>
      <c r="BY4157" t="str">
        <v>OLAGBEMI OLUSOLA</v>
      </c>
      <c r="BZ4157" s="31">
        <v>44884</v>
      </c>
      <c r="CA4157" s="40">
        <v>0.49990740740740741</v>
      </c>
      <c r="DB4157">
        <v>435</v>
      </c>
      <c r="DC4157" t="str">
        <v>ENGINEERING</v>
      </c>
      <c r="DD4157" t="str">
        <v>SIMEON OLUSHINA (ENGR)</v>
      </c>
      <c r="DE4157" s="31">
        <v>44885</v>
      </c>
      <c r="DF4157" s="40">
        <v>0.77971064814814817</v>
      </c>
    </row>
    <row r="4158" spans="1:110" x14ac:dyDescent="0.25">
      <c r="A4158" s="109" t="s">
        <v>2046</v>
      </c>
      <c r="B4158">
        <v>385</v>
      </c>
      <c r="C4158" s="109" t="s">
        <v>21</v>
      </c>
      <c r="D4158" s="109" t="s">
        <v>1458</v>
      </c>
      <c r="E4158" s="94">
        <v>44872</v>
      </c>
      <c r="F4158" s="174">
        <v>0.75424768518518515</v>
      </c>
      <c r="G4158">
        <v>2</v>
      </c>
      <c r="H4158" s="109" t="s">
        <v>21</v>
      </c>
      <c r="I4158"/>
      <c r="AR4158">
        <v>75</v>
      </c>
      <c r="AS4158" t="str">
        <v>ENGINEERING</v>
      </c>
      <c r="AT4158" t="str">
        <v>MUNIRU M. IDOWU (ENGR)</v>
      </c>
      <c r="AU4158" s="31">
        <v>44888</v>
      </c>
      <c r="AV4158" s="40">
        <v>0.26013888888888886</v>
      </c>
      <c r="BW4158">
        <v>363</v>
      </c>
      <c r="BX4158" t="str">
        <v>MICURA</v>
      </c>
      <c r="BY4158" t="str">
        <v>UMORI INNOCENT E.(MIC)</v>
      </c>
      <c r="BZ4158" s="31">
        <v>44884</v>
      </c>
      <c r="CA4158" s="40">
        <v>0.50001157407407404</v>
      </c>
      <c r="DB4158">
        <v>436</v>
      </c>
      <c r="DC4158" t="str">
        <v>GATE OPS</v>
      </c>
      <c r="DD4158" t="str">
        <v>UZOMA MARVELOUS</v>
      </c>
      <c r="DE4158" s="31">
        <v>44885</v>
      </c>
      <c r="DF4158" s="40">
        <v>0.77979166666666666</v>
      </c>
    </row>
    <row r="4159" spans="1:110" x14ac:dyDescent="0.25">
      <c r="A4159" s="109" t="s">
        <v>2046</v>
      </c>
      <c r="B4159">
        <v>386</v>
      </c>
      <c r="C4159" s="109" t="s">
        <v>54</v>
      </c>
      <c r="D4159" s="109" t="s">
        <v>610</v>
      </c>
      <c r="E4159" s="94">
        <v>44872</v>
      </c>
      <c r="F4159" s="174">
        <v>0.75450231481481478</v>
      </c>
      <c r="G4159">
        <v>2</v>
      </c>
      <c r="H4159" s="109" t="s">
        <v>611</v>
      </c>
      <c r="I4159">
        <v>7760343</v>
      </c>
      <c r="AR4159">
        <v>76</v>
      </c>
      <c r="AS4159" t="str">
        <v>MICURA</v>
      </c>
      <c r="AT4159" t="str">
        <v>YUSUF TAIWO (MIC)</v>
      </c>
      <c r="AU4159" s="31">
        <v>44888</v>
      </c>
      <c r="AV4159" s="40">
        <v>0.26020833333333332</v>
      </c>
      <c r="BW4159">
        <v>364</v>
      </c>
      <c r="BX4159" t="str">
        <v>MICURA</v>
      </c>
      <c r="BY4159" t="str">
        <v>RAFIU ATANDA A. (MIC)</v>
      </c>
      <c r="BZ4159" s="31">
        <v>44884</v>
      </c>
      <c r="CA4159" s="40">
        <v>0.50008101851851849</v>
      </c>
      <c r="DB4159">
        <v>437</v>
      </c>
      <c r="DC4159" t="str">
        <v>MICURA</v>
      </c>
      <c r="DD4159" t="str">
        <v>IFEANYI OKAFOR (MIC)</v>
      </c>
      <c r="DE4159" s="31">
        <v>44885</v>
      </c>
      <c r="DF4159" s="40">
        <v>0.78008101851851852</v>
      </c>
    </row>
    <row r="4160" spans="1:110" x14ac:dyDescent="0.25">
      <c r="A4160" s="109" t="s">
        <v>2046</v>
      </c>
      <c r="B4160">
        <v>387</v>
      </c>
      <c r="C4160" s="109" t="s">
        <v>52</v>
      </c>
      <c r="D4160" s="109" t="s">
        <v>1050</v>
      </c>
      <c r="E4160" s="94">
        <v>44872</v>
      </c>
      <c r="F4160" s="174">
        <v>0.75457175925925923</v>
      </c>
      <c r="G4160">
        <v>2</v>
      </c>
      <c r="H4160" s="109" t="s">
        <v>1051</v>
      </c>
      <c r="I4160">
        <v>5367831</v>
      </c>
      <c r="AR4160">
        <v>77</v>
      </c>
      <c r="AS4160" t="str">
        <v>OPERATIONS</v>
      </c>
      <c r="AT4160" t="str">
        <v>KABIRU MOHAMMED (OPS)</v>
      </c>
      <c r="AU4160" s="31">
        <v>44888</v>
      </c>
      <c r="AV4160" s="40">
        <v>0.26030092592592591</v>
      </c>
      <c r="BW4160">
        <v>365</v>
      </c>
      <c r="BX4160" t="str">
        <v>GATE OPS</v>
      </c>
      <c r="BY4160" t="str">
        <v>JANET GANDONU (GATE)</v>
      </c>
      <c r="BZ4160" s="31">
        <v>44884</v>
      </c>
      <c r="CA4160" s="40">
        <v>0.50019675925925922</v>
      </c>
      <c r="DB4160">
        <v>438</v>
      </c>
      <c r="DC4160" t="str">
        <v>OPERATIONS</v>
      </c>
      <c r="DD4160" t="str">
        <v>FREDRICK ODIRIN (OPS)</v>
      </c>
      <c r="DE4160" s="31">
        <v>44885</v>
      </c>
      <c r="DF4160" s="40">
        <v>0.78015046296296298</v>
      </c>
    </row>
    <row r="4161" spans="1:110" x14ac:dyDescent="0.25">
      <c r="A4161" s="109" t="s">
        <v>2046</v>
      </c>
      <c r="B4161">
        <v>388</v>
      </c>
      <c r="C4161" s="109" t="s">
        <v>52</v>
      </c>
      <c r="D4161" s="109" t="s">
        <v>801</v>
      </c>
      <c r="E4161" s="94">
        <v>44872</v>
      </c>
      <c r="F4161" s="174">
        <v>0.75460648148148146</v>
      </c>
      <c r="G4161">
        <v>2</v>
      </c>
      <c r="H4161" s="109" t="s">
        <v>802</v>
      </c>
      <c r="I4161">
        <v>4860448</v>
      </c>
      <c r="AR4161">
        <v>78</v>
      </c>
      <c r="AS4161" t="str">
        <v>ENGINEERING</v>
      </c>
      <c r="AT4161" t="str">
        <v>NDUKWE JOHN O. (ENGR)</v>
      </c>
      <c r="AU4161" s="31">
        <v>44888</v>
      </c>
      <c r="AV4161" s="40">
        <v>0.26042824074074072</v>
      </c>
      <c r="BW4161">
        <v>366</v>
      </c>
      <c r="BX4161" t="str">
        <v>GATE OPS</v>
      </c>
      <c r="BY4161" t="str">
        <v>TOSIN ALABA E. (GATE)</v>
      </c>
      <c r="BZ4161" s="31">
        <v>44884</v>
      </c>
      <c r="CA4161" s="40">
        <v>0.50025462962962963</v>
      </c>
      <c r="DB4161">
        <v>439</v>
      </c>
      <c r="DC4161" t="str">
        <v>OPERATIONS</v>
      </c>
      <c r="DD4161" t="str">
        <v>KUNLE DAVID (OPS)</v>
      </c>
      <c r="DE4161" s="31">
        <v>44885</v>
      </c>
      <c r="DF4161" s="40">
        <v>0.78039351851851857</v>
      </c>
    </row>
    <row r="4162" spans="1:110" x14ac:dyDescent="0.25">
      <c r="A4162" s="109" t="s">
        <v>2046</v>
      </c>
      <c r="B4162">
        <v>389</v>
      </c>
      <c r="C4162" s="109" t="s">
        <v>53</v>
      </c>
      <c r="D4162" s="109" t="s">
        <v>430</v>
      </c>
      <c r="E4162" s="94">
        <v>44872</v>
      </c>
      <c r="F4162" s="174">
        <v>0.75466435185185188</v>
      </c>
      <c r="G4162">
        <v>2</v>
      </c>
      <c r="H4162" s="109" t="s">
        <v>431</v>
      </c>
      <c r="I4162">
        <v>2099334</v>
      </c>
      <c r="AR4162">
        <v>79</v>
      </c>
      <c r="AS4162" t="str">
        <v>OPERATIONS</v>
      </c>
      <c r="AT4162" t="str">
        <v>EKPENYONG PETER (OPS)</v>
      </c>
      <c r="AU4162" s="31">
        <v>44888</v>
      </c>
      <c r="AV4162" s="40">
        <v>0.26090277777777776</v>
      </c>
      <c r="BW4162">
        <v>367</v>
      </c>
      <c r="BX4162" t="str">
        <v>PLANNING</v>
      </c>
      <c r="BY4162" t="str">
        <v>AJIE GODWIN NDUDI (PLN)</v>
      </c>
      <c r="BZ4162" s="31">
        <v>44884</v>
      </c>
      <c r="CA4162" s="40">
        <v>0.50032407407407409</v>
      </c>
      <c r="DB4162">
        <v>440</v>
      </c>
      <c r="DC4162" t="str">
        <v>MICURA</v>
      </c>
      <c r="DD4162" t="str">
        <v>ODETAYO FEMI (MIC)</v>
      </c>
      <c r="DE4162" s="31">
        <v>44885</v>
      </c>
      <c r="DF4162" s="40">
        <v>0.78045138888888888</v>
      </c>
    </row>
    <row r="4163" spans="1:110" x14ac:dyDescent="0.25">
      <c r="A4163" s="109" t="s">
        <v>2046</v>
      </c>
      <c r="B4163">
        <v>390</v>
      </c>
      <c r="C4163" s="109" t="s">
        <v>53</v>
      </c>
      <c r="D4163" s="109" t="s">
        <v>702</v>
      </c>
      <c r="E4163" s="94">
        <v>44872</v>
      </c>
      <c r="F4163" s="174">
        <v>0.75469907407407411</v>
      </c>
      <c r="G4163">
        <v>2</v>
      </c>
      <c r="H4163" s="109" t="s">
        <v>703</v>
      </c>
      <c r="I4163"/>
      <c r="AR4163">
        <v>80</v>
      </c>
      <c r="AS4163" t="str">
        <v>ENGINEERING</v>
      </c>
      <c r="AT4163" t="str">
        <v>AKINJOBI ABIDEMI (ENGR)</v>
      </c>
      <c r="AU4163" s="31">
        <v>44888</v>
      </c>
      <c r="AV4163" s="40">
        <v>0.26096064814814812</v>
      </c>
      <c r="BW4163">
        <v>368</v>
      </c>
      <c r="BX4163" t="str">
        <v>MICURA</v>
      </c>
      <c r="BY4163" t="str">
        <v>OGUNBIYI OLANREWAJU (MIC</v>
      </c>
      <c r="BZ4163" s="31">
        <v>44884</v>
      </c>
      <c r="CA4163" s="40">
        <v>0.50039351851851854</v>
      </c>
      <c r="DB4163">
        <v>441</v>
      </c>
      <c r="DC4163" t="str">
        <v>MICURA</v>
      </c>
      <c r="DD4163" t="str">
        <v>DENNIS OGBONNA (MIC)</v>
      </c>
      <c r="DE4163" s="31">
        <v>44885</v>
      </c>
      <c r="DF4163" s="40">
        <v>0.78074074074074074</v>
      </c>
    </row>
    <row r="4164" spans="1:110" x14ac:dyDescent="0.25">
      <c r="A4164" s="109" t="s">
        <v>2046</v>
      </c>
      <c r="B4164">
        <v>391</v>
      </c>
      <c r="C4164" s="109" t="s">
        <v>52</v>
      </c>
      <c r="D4164" s="109" t="s">
        <v>302</v>
      </c>
      <c r="E4164" s="94">
        <v>44872</v>
      </c>
      <c r="F4164" s="174">
        <v>0.75505787037037042</v>
      </c>
      <c r="G4164">
        <v>2</v>
      </c>
      <c r="H4164" s="109" t="s">
        <v>303</v>
      </c>
      <c r="I4164">
        <v>5417847</v>
      </c>
      <c r="AR4164">
        <v>81</v>
      </c>
      <c r="AS4164" t="str">
        <v>MICURA</v>
      </c>
      <c r="AT4164" t="str">
        <v>BASSEY AUSTINE (MICURA)</v>
      </c>
      <c r="AU4164" s="31">
        <v>44888</v>
      </c>
      <c r="AV4164" s="40">
        <v>0.26111111111111113</v>
      </c>
      <c r="BW4164">
        <v>369</v>
      </c>
      <c r="BX4164" t="str">
        <v>MICURA</v>
      </c>
      <c r="BY4164" t="str">
        <v>IBRAHIM ABUBARKA (MIC)</v>
      </c>
      <c r="BZ4164" s="31">
        <v>44884</v>
      </c>
      <c r="CA4164" s="40">
        <v>0.500462962962963</v>
      </c>
      <c r="DB4164">
        <v>442</v>
      </c>
      <c r="DC4164" t="str">
        <v>MICURA</v>
      </c>
      <c r="DD4164" t="str">
        <v>CASSEY ONOCHEI (MIC)</v>
      </c>
      <c r="DE4164" s="31">
        <v>44885</v>
      </c>
      <c r="DF4164" s="40">
        <v>0.78081018518518519</v>
      </c>
    </row>
    <row r="4165" spans="1:110" x14ac:dyDescent="0.25">
      <c r="A4165" s="109" t="s">
        <v>2046</v>
      </c>
      <c r="B4165">
        <v>392</v>
      </c>
      <c r="C4165" s="109" t="s">
        <v>52</v>
      </c>
      <c r="D4165" s="109" t="s">
        <v>304</v>
      </c>
      <c r="E4165" s="94">
        <v>44872</v>
      </c>
      <c r="F4165" s="174">
        <v>0.75509259259259254</v>
      </c>
      <c r="G4165">
        <v>2</v>
      </c>
      <c r="H4165" s="109" t="s">
        <v>305</v>
      </c>
      <c r="I4165">
        <v>5382631</v>
      </c>
      <c r="AR4165">
        <v>82</v>
      </c>
      <c r="AS4165" t="str">
        <v>MICURA</v>
      </c>
      <c r="AT4165" t="str">
        <v>CHARLES O. OKWUHOR(MIC)</v>
      </c>
      <c r="AU4165" s="31">
        <v>44888</v>
      </c>
      <c r="AV4165" s="40">
        <v>0.26118055555555558</v>
      </c>
      <c r="BW4165">
        <v>370</v>
      </c>
      <c r="BX4165" t="str">
        <v>OPERATIONS</v>
      </c>
      <c r="BY4165" t="str">
        <v>FANIYI OLUWAFEMI (OPS)</v>
      </c>
      <c r="BZ4165" s="31">
        <v>44884</v>
      </c>
      <c r="CA4165" s="40">
        <v>0.50059027777777776</v>
      </c>
      <c r="DB4165">
        <v>443</v>
      </c>
      <c r="DC4165" t="str">
        <v>MICURA</v>
      </c>
      <c r="DD4165" t="str">
        <v>MOGBODOFO SEUN A. (MIC)</v>
      </c>
      <c r="DE4165" s="31">
        <v>44885</v>
      </c>
      <c r="DF4165" s="40">
        <v>0.78087962962962965</v>
      </c>
    </row>
    <row r="4166" spans="1:110" x14ac:dyDescent="0.25">
      <c r="A4166" s="109" t="s">
        <v>2046</v>
      </c>
      <c r="B4166">
        <v>393</v>
      </c>
      <c r="C4166" s="109" t="s">
        <v>52</v>
      </c>
      <c r="D4166" s="109" t="s">
        <v>762</v>
      </c>
      <c r="E4166" s="94">
        <v>44872</v>
      </c>
      <c r="F4166" s="174">
        <v>0.75512731481481477</v>
      </c>
      <c r="G4166">
        <v>2</v>
      </c>
      <c r="H4166" s="109" t="s">
        <v>763</v>
      </c>
      <c r="I4166">
        <v>5429655</v>
      </c>
      <c r="AR4166">
        <v>83</v>
      </c>
      <c r="AS4166" t="str">
        <v>MICURA</v>
      </c>
      <c r="AT4166" t="str">
        <v>ADENEKAN NURUDEEN (MIC)</v>
      </c>
      <c r="AU4166" s="31">
        <v>44888</v>
      </c>
      <c r="AV4166" s="40">
        <v>0.26177083333333334</v>
      </c>
      <c r="BW4166">
        <v>371</v>
      </c>
      <c r="BX4166" t="str">
        <v>OPERATIONS</v>
      </c>
      <c r="BY4166" t="str">
        <v>GBADEYAN DANIEL O.(OPS)</v>
      </c>
      <c r="BZ4166" s="31">
        <v>44884</v>
      </c>
      <c r="CA4166" s="40">
        <v>0.50065972222222221</v>
      </c>
      <c r="DB4166">
        <v>444</v>
      </c>
      <c r="DC4166" t="str">
        <v>OPERATIONS</v>
      </c>
      <c r="DD4166" t="str">
        <v>OMOWARE ELIJAH (OPS)</v>
      </c>
      <c r="DE4166" s="31">
        <v>44885</v>
      </c>
      <c r="DF4166" s="40">
        <v>0.78118055555555554</v>
      </c>
    </row>
    <row r="4167" spans="1:110" x14ac:dyDescent="0.25">
      <c r="A4167" s="109" t="s">
        <v>2046</v>
      </c>
      <c r="B4167">
        <v>394</v>
      </c>
      <c r="C4167" s="109" t="s">
        <v>53</v>
      </c>
      <c r="D4167" s="109" t="s">
        <v>639</v>
      </c>
      <c r="E4167" s="94">
        <v>44872</v>
      </c>
      <c r="F4167" s="174">
        <v>0.75608796296296299</v>
      </c>
      <c r="G4167">
        <v>2</v>
      </c>
      <c r="H4167" s="109" t="s">
        <v>640</v>
      </c>
      <c r="I4167">
        <v>4838258</v>
      </c>
      <c r="AR4167">
        <v>84</v>
      </c>
      <c r="AS4167" t="str">
        <v>MICURA</v>
      </c>
      <c r="AT4167" t="str">
        <v>OLONISOWON RAPHAEL (MIC</v>
      </c>
      <c r="AU4167" s="31">
        <v>44888</v>
      </c>
      <c r="AV4167" s="40">
        <v>0.2618287037037037</v>
      </c>
      <c r="BW4167">
        <v>372</v>
      </c>
      <c r="BX4167" t="str">
        <v>OPERATIONS</v>
      </c>
      <c r="BY4167" t="str">
        <v>SHITTA OLAKULEHIN (OPS)</v>
      </c>
      <c r="BZ4167" s="31">
        <v>44884</v>
      </c>
      <c r="CA4167" s="40">
        <v>0.50071759259259263</v>
      </c>
      <c r="DB4167">
        <v>445</v>
      </c>
      <c r="DC4167" t="str">
        <v>OPERATIONS</v>
      </c>
      <c r="DD4167" t="str">
        <v>ADUBOR CHRISTIAN (OPS)</v>
      </c>
      <c r="DE4167" s="31">
        <v>44885</v>
      </c>
      <c r="DF4167" s="40">
        <v>0.78152777777777782</v>
      </c>
    </row>
    <row r="4168" spans="1:110" x14ac:dyDescent="0.25">
      <c r="A4168" s="109" t="s">
        <v>2046</v>
      </c>
      <c r="B4168">
        <v>395</v>
      </c>
      <c r="C4168" s="109" t="s">
        <v>53</v>
      </c>
      <c r="D4168" s="109" t="s">
        <v>654</v>
      </c>
      <c r="E4168" s="94">
        <v>44872</v>
      </c>
      <c r="F4168" s="174">
        <v>0.75613425925925926</v>
      </c>
      <c r="G4168">
        <v>2</v>
      </c>
      <c r="H4168" s="109" t="s">
        <v>655</v>
      </c>
      <c r="I4168">
        <v>2650232</v>
      </c>
      <c r="AR4168">
        <v>85</v>
      </c>
      <c r="AS4168" t="str">
        <v>ENGINEERING</v>
      </c>
      <c r="AT4168" t="str">
        <v>BOMBOM MARK BISONG (ENG</v>
      </c>
      <c r="AU4168" s="31">
        <v>44888</v>
      </c>
      <c r="AV4168" s="40">
        <v>0.26193287037037039</v>
      </c>
      <c r="BW4168">
        <v>373</v>
      </c>
      <c r="BX4168" t="str">
        <v>MICURA</v>
      </c>
      <c r="BY4168" t="str">
        <v>AGBATA PAUL DAVID (MIC)</v>
      </c>
      <c r="BZ4168" s="31">
        <v>44884</v>
      </c>
      <c r="CA4168" s="40">
        <v>0.5013657407407407</v>
      </c>
      <c r="DB4168">
        <v>446</v>
      </c>
      <c r="DC4168" t="str">
        <v>OPERATIONS</v>
      </c>
      <c r="DD4168" t="str">
        <v>IDEM GEORGE (OPS)</v>
      </c>
      <c r="DE4168" s="31">
        <v>44885</v>
      </c>
      <c r="DF4168" s="40">
        <v>0.78158564814814813</v>
      </c>
    </row>
    <row r="4169" spans="1:110" x14ac:dyDescent="0.25">
      <c r="A4169" s="109" t="s">
        <v>2046</v>
      </c>
      <c r="B4169">
        <v>396</v>
      </c>
      <c r="C4169" s="109" t="s">
        <v>53</v>
      </c>
      <c r="D4169" s="109" t="s">
        <v>714</v>
      </c>
      <c r="E4169" s="94">
        <v>44872</v>
      </c>
      <c r="F4169" s="174">
        <v>0.75619212962962967</v>
      </c>
      <c r="G4169">
        <v>2</v>
      </c>
      <c r="H4169" s="109" t="s">
        <v>715</v>
      </c>
      <c r="I4169"/>
      <c r="AR4169">
        <v>86</v>
      </c>
      <c r="AS4169" t="str">
        <v>OPERATIONS</v>
      </c>
      <c r="AT4169" t="str">
        <v>RASAKI AREMU (OPS)</v>
      </c>
      <c r="AU4169" s="31">
        <v>44888</v>
      </c>
      <c r="AV4169" s="40">
        <v>0.26245370370370369</v>
      </c>
      <c r="BW4169">
        <v>374</v>
      </c>
      <c r="BX4169" t="str">
        <v>MICURA</v>
      </c>
      <c r="BY4169" t="str">
        <v>JOHN OJOBO  S.(MIC)</v>
      </c>
      <c r="BZ4169" s="31">
        <v>44884</v>
      </c>
      <c r="CA4169" s="40">
        <v>0.50143518518518515</v>
      </c>
      <c r="DB4169">
        <v>447</v>
      </c>
      <c r="DC4169" t="str">
        <v>ENGINEERING</v>
      </c>
      <c r="DD4169" t="str">
        <v>NZEREM IKECHUKWU</v>
      </c>
      <c r="DE4169" s="31">
        <v>44885</v>
      </c>
      <c r="DF4169" s="40">
        <v>0.78197916666666667</v>
      </c>
    </row>
    <row r="4170" spans="1:110" x14ac:dyDescent="0.25">
      <c r="A4170" s="109" t="s">
        <v>2046</v>
      </c>
      <c r="B4170">
        <v>397</v>
      </c>
      <c r="C4170" s="109" t="s">
        <v>53</v>
      </c>
      <c r="D4170" s="109" t="s">
        <v>720</v>
      </c>
      <c r="E4170" s="94">
        <v>44872</v>
      </c>
      <c r="F4170" s="174">
        <v>0.7565277777777778</v>
      </c>
      <c r="G4170">
        <v>2</v>
      </c>
      <c r="H4170" s="109" t="s">
        <v>721</v>
      </c>
      <c r="I4170"/>
      <c r="AR4170">
        <v>87</v>
      </c>
      <c r="AS4170" t="str">
        <v>MICURA</v>
      </c>
      <c r="AT4170" t="str">
        <v>JIMOH OMOGBAI (MIC)</v>
      </c>
      <c r="AU4170" s="31">
        <v>44888</v>
      </c>
      <c r="AV4170" s="40">
        <v>0.26252314814814814</v>
      </c>
      <c r="BW4170">
        <v>375</v>
      </c>
      <c r="BX4170" t="str">
        <v>ENGINEERING</v>
      </c>
      <c r="BY4170" t="str">
        <v>FASHOLA BABATUNDE</v>
      </c>
      <c r="BZ4170" s="31">
        <v>44884</v>
      </c>
      <c r="CA4170" s="40">
        <v>0.50184027777777773</v>
      </c>
      <c r="DB4170">
        <v>448</v>
      </c>
      <c r="DC4170" t="str">
        <v>MICURA</v>
      </c>
      <c r="DD4170" t="str">
        <v>UMORI INNOCENT E.(MIC)</v>
      </c>
      <c r="DE4170" s="31">
        <v>44885</v>
      </c>
      <c r="DF4170" s="40">
        <v>0.78204861111111112</v>
      </c>
    </row>
    <row r="4171" spans="1:110" x14ac:dyDescent="0.25">
      <c r="A4171" s="109" t="s">
        <v>2046</v>
      </c>
      <c r="B4171">
        <v>398</v>
      </c>
      <c r="C4171" s="109" t="s">
        <v>53</v>
      </c>
      <c r="D4171" s="109" t="s">
        <v>1082</v>
      </c>
      <c r="E4171" s="94">
        <v>44872</v>
      </c>
      <c r="F4171" s="174">
        <v>0.75656250000000003</v>
      </c>
      <c r="G4171">
        <v>2</v>
      </c>
      <c r="H4171" s="109" t="s">
        <v>1083</v>
      </c>
      <c r="I4171"/>
      <c r="AR4171">
        <v>88</v>
      </c>
      <c r="AS4171" t="str">
        <v>MICURA</v>
      </c>
      <c r="AT4171" t="str">
        <v>OLAGOKE SIMON (MIC)</v>
      </c>
      <c r="AU4171" s="31">
        <v>44888</v>
      </c>
      <c r="AV4171" s="40">
        <v>0.26273148148148145</v>
      </c>
      <c r="BW4171">
        <v>376</v>
      </c>
      <c r="BX4171" t="str">
        <v>MICURA</v>
      </c>
      <c r="BY4171" t="str">
        <v>SUNDAY OKON (MIC)</v>
      </c>
      <c r="BZ4171" s="31">
        <v>44884</v>
      </c>
      <c r="CA4171" s="40">
        <v>0.50193287037037038</v>
      </c>
      <c r="DB4171">
        <v>449</v>
      </c>
      <c r="DC4171" t="str">
        <v>MICURA</v>
      </c>
      <c r="DD4171" t="str">
        <v>OLANREWAJU OPEYEMI (</v>
      </c>
      <c r="DE4171" s="31">
        <v>44885</v>
      </c>
      <c r="DF4171" s="40">
        <v>0.78210648148148143</v>
      </c>
    </row>
    <row r="4172" spans="1:110" x14ac:dyDescent="0.25">
      <c r="A4172" s="109" t="s">
        <v>2046</v>
      </c>
      <c r="B4172">
        <v>399</v>
      </c>
      <c r="C4172" s="109" t="s">
        <v>54</v>
      </c>
      <c r="D4172" s="109" t="s">
        <v>612</v>
      </c>
      <c r="E4172" s="94">
        <v>44872</v>
      </c>
      <c r="F4172" s="174">
        <v>0.75666666666666671</v>
      </c>
      <c r="G4172">
        <v>2</v>
      </c>
      <c r="H4172" s="109" t="s">
        <v>613</v>
      </c>
      <c r="I4172"/>
      <c r="AR4172">
        <v>89</v>
      </c>
      <c r="AS4172" t="str">
        <v>MICURA</v>
      </c>
      <c r="AT4172" t="str">
        <v>ELUDOYIN MUYIWA (MIC)</v>
      </c>
      <c r="AU4172" s="31">
        <v>44888</v>
      </c>
      <c r="AV4172" s="40">
        <v>0.26278935185185187</v>
      </c>
      <c r="BW4172">
        <v>377</v>
      </c>
      <c r="BX4172" t="str">
        <v>MICURA</v>
      </c>
      <c r="BY4172" t="str">
        <v>NURUDEEN SANUSI (MIC)</v>
      </c>
      <c r="BZ4172" s="31">
        <v>44884</v>
      </c>
      <c r="CA4172" s="40">
        <v>0.50200231481481483</v>
      </c>
      <c r="DB4172">
        <v>450</v>
      </c>
      <c r="DC4172" t="str">
        <v>MICURA</v>
      </c>
      <c r="DD4172" t="str">
        <v>SHEDRACK DRISU (MIC)</v>
      </c>
      <c r="DE4172" s="31">
        <v>44885</v>
      </c>
      <c r="DF4172" s="40">
        <v>0.78219907407407407</v>
      </c>
    </row>
    <row r="4173" spans="1:110" x14ac:dyDescent="0.25">
      <c r="A4173" s="109" t="s">
        <v>2046</v>
      </c>
      <c r="B4173">
        <v>400</v>
      </c>
      <c r="C4173" s="109" t="s">
        <v>21</v>
      </c>
      <c r="D4173" s="109" t="s">
        <v>664</v>
      </c>
      <c r="E4173" s="94">
        <v>44872</v>
      </c>
      <c r="F4173" s="174">
        <v>0.75671296296296298</v>
      </c>
      <c r="G4173">
        <v>2</v>
      </c>
      <c r="H4173" s="109" t="s">
        <v>21</v>
      </c>
      <c r="I4173"/>
      <c r="AR4173">
        <v>90</v>
      </c>
      <c r="AS4173" t="str">
        <v>MICURA</v>
      </c>
      <c r="AT4173" t="str">
        <v>EVELYN OVIE (MIC)</v>
      </c>
      <c r="AU4173" s="31">
        <v>44888</v>
      </c>
      <c r="AV4173" s="40">
        <v>0.26370370370370372</v>
      </c>
      <c r="BW4173">
        <v>378</v>
      </c>
      <c r="BX4173" t="str">
        <v>MICURA</v>
      </c>
      <c r="BY4173" t="str">
        <v>IBOR IGRI ARCHIBONG (MI</v>
      </c>
      <c r="BZ4173" s="31">
        <v>44884</v>
      </c>
      <c r="CA4173" s="40">
        <v>0.50240740740740741</v>
      </c>
      <c r="DB4173">
        <v>451</v>
      </c>
      <c r="DC4173" t="str">
        <v>OPERATIONS</v>
      </c>
      <c r="DD4173" t="str">
        <v>EKPE UDO ANDY (OPS)</v>
      </c>
      <c r="DE4173" s="31">
        <v>44885</v>
      </c>
      <c r="DF4173" s="40">
        <v>0.78290509259259256</v>
      </c>
    </row>
    <row r="4174" spans="1:110" x14ac:dyDescent="0.25">
      <c r="A4174" s="109" t="s">
        <v>2046</v>
      </c>
      <c r="B4174">
        <v>401</v>
      </c>
      <c r="C4174" s="109" t="s">
        <v>53</v>
      </c>
      <c r="D4174" s="109" t="s">
        <v>730</v>
      </c>
      <c r="E4174" s="94">
        <v>44872</v>
      </c>
      <c r="F4174" s="174">
        <v>0.75679398148148147</v>
      </c>
      <c r="G4174">
        <v>2</v>
      </c>
      <c r="H4174" s="109" t="s">
        <v>731</v>
      </c>
      <c r="I4174">
        <v>2726738</v>
      </c>
      <c r="AR4174">
        <v>91</v>
      </c>
      <c r="AS4174" t="str">
        <v>ENGINEERING</v>
      </c>
      <c r="AT4174" t="str">
        <v>UDOH DANIEL UNYIME (ENG</v>
      </c>
      <c r="AU4174" s="31">
        <v>44888</v>
      </c>
      <c r="AV4174" s="40">
        <v>0.26378472222222221</v>
      </c>
      <c r="BW4174">
        <v>379</v>
      </c>
      <c r="BX4174" t="str">
        <v>MICURA</v>
      </c>
      <c r="BY4174" t="str">
        <v>VINCENT AGEBE (MIC)</v>
      </c>
      <c r="BZ4174" s="31">
        <v>44884</v>
      </c>
      <c r="CA4174" s="40">
        <v>0.50248842592592591</v>
      </c>
      <c r="DB4174">
        <v>452</v>
      </c>
      <c r="DC4174" t="str">
        <v>OPERATIONS</v>
      </c>
      <c r="DD4174" t="str">
        <v>ADIGUN SAHEED (OPS)</v>
      </c>
      <c r="DE4174" s="31">
        <v>44885</v>
      </c>
      <c r="DF4174" s="40">
        <v>0.78296296296296297</v>
      </c>
    </row>
    <row r="4175" spans="1:110" x14ac:dyDescent="0.25">
      <c r="A4175" s="109" t="s">
        <v>2046</v>
      </c>
      <c r="B4175">
        <v>402</v>
      </c>
      <c r="C4175" s="109" t="s">
        <v>53</v>
      </c>
      <c r="D4175" s="109" t="s">
        <v>647</v>
      </c>
      <c r="E4175" s="94">
        <v>44872</v>
      </c>
      <c r="F4175" s="174">
        <v>0.75681712962962966</v>
      </c>
      <c r="G4175">
        <v>2</v>
      </c>
      <c r="H4175" s="109" t="s">
        <v>648</v>
      </c>
      <c r="I4175">
        <v>2856135</v>
      </c>
      <c r="AR4175">
        <v>92</v>
      </c>
      <c r="AS4175" t="str">
        <v>ENGINEERING</v>
      </c>
      <c r="AT4175" t="str">
        <v>MICHAEL OMOTOSHO (ENGR)</v>
      </c>
      <c r="AU4175" s="31">
        <v>44888</v>
      </c>
      <c r="AV4175" s="40">
        <v>0.26384259259259257</v>
      </c>
      <c r="BW4175">
        <v>380</v>
      </c>
      <c r="BX4175" t="str">
        <v>ENGINEERING</v>
      </c>
      <c r="BY4175" t="str">
        <v>IKUPOLATI ADEOYE (ENGR)</v>
      </c>
      <c r="BZ4175" s="31">
        <v>44884</v>
      </c>
      <c r="CA4175" s="40">
        <v>0.50255787037037036</v>
      </c>
      <c r="DB4175">
        <v>453</v>
      </c>
      <c r="DC4175" t="str">
        <v>ENGINEERING</v>
      </c>
      <c r="DD4175" t="str">
        <v>ONU HYACINTH C. (ENGNR)</v>
      </c>
      <c r="DE4175" s="31">
        <v>44885</v>
      </c>
      <c r="DF4175" s="40">
        <v>0.78364583333333337</v>
      </c>
    </row>
    <row r="4176" spans="1:110" x14ac:dyDescent="0.25">
      <c r="A4176" s="109" t="s">
        <v>2046</v>
      </c>
      <c r="B4176">
        <v>403</v>
      </c>
      <c r="C4176" s="109" t="s">
        <v>53</v>
      </c>
      <c r="D4176" s="109" t="s">
        <v>578</v>
      </c>
      <c r="E4176" s="94">
        <v>44872</v>
      </c>
      <c r="F4176" s="174">
        <v>0.75685185185185189</v>
      </c>
      <c r="G4176">
        <v>2</v>
      </c>
      <c r="H4176" s="109" t="s">
        <v>579</v>
      </c>
      <c r="I4176"/>
      <c r="AR4176">
        <v>93</v>
      </c>
      <c r="AS4176" t="str">
        <v>MICURA</v>
      </c>
      <c r="AT4176" t="str">
        <v>UMARU SHAIBU (MIC)</v>
      </c>
      <c r="AU4176" s="31">
        <v>44888</v>
      </c>
      <c r="AV4176" s="40">
        <v>0.26396990740740739</v>
      </c>
      <c r="BW4176">
        <v>381</v>
      </c>
      <c r="BX4176" t="str">
        <v>ENGINEERING</v>
      </c>
      <c r="BY4176" t="str">
        <v>IMONI FRIDAY (ENGNR)</v>
      </c>
      <c r="BZ4176" s="31">
        <v>44884</v>
      </c>
      <c r="CA4176" s="40">
        <v>0.50262731481481482</v>
      </c>
      <c r="DB4176">
        <v>454</v>
      </c>
      <c r="DC4176" t="str">
        <v>ENGINEERING</v>
      </c>
      <c r="DD4176" t="str">
        <v>AMBALI LANRE (ENGR)</v>
      </c>
      <c r="DE4176" s="31">
        <v>44885</v>
      </c>
      <c r="DF4176" s="40">
        <v>0.78384259259259259</v>
      </c>
    </row>
    <row r="4177" spans="1:110" x14ac:dyDescent="0.25">
      <c r="A4177" s="109" t="s">
        <v>2046</v>
      </c>
      <c r="B4177">
        <v>404</v>
      </c>
      <c r="C4177" s="109" t="s">
        <v>18</v>
      </c>
      <c r="D4177" s="109" t="s">
        <v>1552</v>
      </c>
      <c r="E4177" s="94">
        <v>44872</v>
      </c>
      <c r="F4177" s="174">
        <v>0.75749999999999995</v>
      </c>
      <c r="G4177">
        <v>2</v>
      </c>
      <c r="H4177" s="109" t="s">
        <v>1553</v>
      </c>
      <c r="I4177">
        <v>6721174</v>
      </c>
      <c r="AR4177">
        <v>94</v>
      </c>
      <c r="AS4177" t="str">
        <v>MICURA</v>
      </c>
      <c r="AT4177" t="str">
        <v>OLORUNYOMI OLAREWAJU(MI</v>
      </c>
      <c r="AU4177" s="31">
        <v>44888</v>
      </c>
      <c r="AV4177" s="40">
        <v>0.26417824074074076</v>
      </c>
      <c r="BW4177">
        <v>382</v>
      </c>
      <c r="BX4177" t="str">
        <v>ENGINEERING</v>
      </c>
      <c r="BY4177" t="str">
        <v>BITRUS FARUK</v>
      </c>
      <c r="BZ4177" s="31">
        <v>44884</v>
      </c>
      <c r="CA4177" s="40">
        <v>0.50269675925925927</v>
      </c>
      <c r="DB4177">
        <v>455</v>
      </c>
      <c r="DC4177" t="str">
        <v>OPERATIONS</v>
      </c>
      <c r="DD4177" t="str">
        <v>EHIMEN RICHARD (OPS)</v>
      </c>
      <c r="DE4177" s="31">
        <v>44885</v>
      </c>
      <c r="DF4177" s="40">
        <v>0.78459490740740745</v>
      </c>
    </row>
    <row r="4178" spans="1:110" x14ac:dyDescent="0.25">
      <c r="A4178" s="109" t="s">
        <v>2046</v>
      </c>
      <c r="B4178">
        <v>405</v>
      </c>
      <c r="C4178" s="109" t="s">
        <v>52</v>
      </c>
      <c r="D4178" s="109" t="s">
        <v>805</v>
      </c>
      <c r="E4178" s="94">
        <v>44872</v>
      </c>
      <c r="F4178" s="174">
        <v>0.75753472222222218</v>
      </c>
      <c r="G4178">
        <v>2</v>
      </c>
      <c r="H4178" s="109" t="s">
        <v>806</v>
      </c>
      <c r="I4178"/>
      <c r="AR4178">
        <v>95</v>
      </c>
      <c r="AS4178" t="str">
        <v>OPERATIONS</v>
      </c>
      <c r="AT4178" t="str">
        <v>OLANREWAJU SULAIMAN (OP</v>
      </c>
      <c r="AU4178" s="31">
        <v>44888</v>
      </c>
      <c r="AV4178" s="40">
        <v>0.26424768518518521</v>
      </c>
      <c r="BW4178">
        <v>383</v>
      </c>
      <c r="BX4178" t="str">
        <v>ENGINEERING</v>
      </c>
      <c r="BY4178" t="str">
        <v>AKINGBOYE TEMIDAYO</v>
      </c>
      <c r="BZ4178" s="31">
        <v>44884</v>
      </c>
      <c r="CA4178" s="40">
        <v>0.50276620370370373</v>
      </c>
      <c r="DB4178">
        <v>456</v>
      </c>
      <c r="DC4178" t="str">
        <v>MICURA</v>
      </c>
      <c r="DD4178" t="str">
        <v>JOBI ADEWALE A.</v>
      </c>
      <c r="DE4178" s="31">
        <v>44885</v>
      </c>
      <c r="DF4178" s="40">
        <v>0.78481481481481485</v>
      </c>
    </row>
    <row r="4179" spans="1:110" x14ac:dyDescent="0.25">
      <c r="A4179" s="109" t="s">
        <v>2046</v>
      </c>
      <c r="B4179">
        <v>406</v>
      </c>
      <c r="C4179" s="109" t="s">
        <v>52</v>
      </c>
      <c r="D4179" s="109" t="s">
        <v>803</v>
      </c>
      <c r="E4179" s="94">
        <v>44872</v>
      </c>
      <c r="F4179" s="174">
        <v>0.75756944444444441</v>
      </c>
      <c r="G4179">
        <v>2</v>
      </c>
      <c r="H4179" s="109" t="s">
        <v>804</v>
      </c>
      <c r="I4179">
        <v>5409821</v>
      </c>
      <c r="AR4179">
        <v>96</v>
      </c>
      <c r="AS4179" t="str">
        <v>MICURA</v>
      </c>
      <c r="AT4179" t="str">
        <v>AKINWANDE LATEEF</v>
      </c>
      <c r="AU4179" s="31">
        <v>44888</v>
      </c>
      <c r="AV4179" s="40">
        <v>0.26438657407407407</v>
      </c>
      <c r="BW4179">
        <v>384</v>
      </c>
      <c r="BX4179" t="str">
        <v>OPERATIONS</v>
      </c>
      <c r="BY4179" t="str">
        <v>RAHEEM MUSA (OPS)</v>
      </c>
      <c r="BZ4179" s="31">
        <v>44884</v>
      </c>
      <c r="CA4179" s="40">
        <v>0.50284722222222222</v>
      </c>
      <c r="DB4179">
        <v>457</v>
      </c>
      <c r="DC4179" t="str">
        <v>MICURA</v>
      </c>
      <c r="DD4179" t="str">
        <v>ABDULLAHI OMOKAYODE (MIC</v>
      </c>
      <c r="DE4179" s="31">
        <v>44885</v>
      </c>
      <c r="DF4179" s="40">
        <v>0.78489583333333335</v>
      </c>
    </row>
    <row r="4180" spans="1:110" x14ac:dyDescent="0.25">
      <c r="A4180" s="109" t="s">
        <v>2046</v>
      </c>
      <c r="B4180">
        <v>407</v>
      </c>
      <c r="C4180" s="109" t="s">
        <v>53</v>
      </c>
      <c r="D4180" s="109" t="s">
        <v>1025</v>
      </c>
      <c r="E4180" s="94">
        <v>44872</v>
      </c>
      <c r="F4180" s="174">
        <v>0.75768518518518524</v>
      </c>
      <c r="G4180">
        <v>2</v>
      </c>
      <c r="H4180" s="109" t="s">
        <v>1026</v>
      </c>
      <c r="I4180">
        <v>2856170</v>
      </c>
      <c r="AR4180">
        <v>97</v>
      </c>
      <c r="AS4180" t="str">
        <v>MICURA</v>
      </c>
      <c r="AT4180" t="str">
        <v>CHUKWU CHINEDU (MIC)</v>
      </c>
      <c r="AU4180" s="31">
        <v>44888</v>
      </c>
      <c r="AV4180" s="40">
        <v>0.26444444444444443</v>
      </c>
      <c r="BW4180">
        <v>385</v>
      </c>
      <c r="BX4180" t="str">
        <v>ENGINEERING</v>
      </c>
      <c r="BY4180" t="str">
        <v>OLUBIYI SAHEED AKANDE</v>
      </c>
      <c r="BZ4180" s="31">
        <v>44884</v>
      </c>
      <c r="CA4180" s="40">
        <v>0.50290509259259264</v>
      </c>
      <c r="DB4180">
        <v>458</v>
      </c>
      <c r="DC4180" t="str">
        <v>MICURA</v>
      </c>
      <c r="DD4180" t="str">
        <v>NOJEEM LADEJOBI (MIC)</v>
      </c>
      <c r="DE4180" s="31">
        <v>44885</v>
      </c>
      <c r="DF4180" s="40">
        <v>0.7849652777777778</v>
      </c>
    </row>
    <row r="4181" spans="1:110" x14ac:dyDescent="0.25">
      <c r="A4181" s="109" t="s">
        <v>2046</v>
      </c>
      <c r="B4181">
        <v>408</v>
      </c>
      <c r="C4181" s="109" t="s">
        <v>53</v>
      </c>
      <c r="D4181" s="109" t="s">
        <v>781</v>
      </c>
      <c r="E4181" s="94">
        <v>44872</v>
      </c>
      <c r="F4181" s="174">
        <v>0.75771990740740736</v>
      </c>
      <c r="G4181">
        <v>2</v>
      </c>
      <c r="H4181" s="109" t="s">
        <v>782</v>
      </c>
      <c r="I4181">
        <v>2856175</v>
      </c>
      <c r="AR4181">
        <v>98</v>
      </c>
      <c r="AS4181" t="str">
        <v>ENGINEERING</v>
      </c>
      <c r="AT4181" t="str">
        <v>SALISU ITODO (ENGR)</v>
      </c>
      <c r="AU4181" s="31">
        <v>44888</v>
      </c>
      <c r="AV4181" s="40">
        <v>0.26452546296296298</v>
      </c>
      <c r="BW4181">
        <v>386</v>
      </c>
      <c r="BX4181" t="str">
        <v>ENGINEERING</v>
      </c>
      <c r="BY4181" t="str">
        <v>DOSUNMU FAROUK O.</v>
      </c>
      <c r="BZ4181" s="31">
        <v>44884</v>
      </c>
      <c r="CA4181" s="40">
        <v>0.50361111111111112</v>
      </c>
      <c r="DB4181">
        <v>459</v>
      </c>
      <c r="DC4181" t="str">
        <v>MICURA</v>
      </c>
      <c r="DD4181" t="str">
        <v>OMOGBAI SAHEED (MIC)</v>
      </c>
      <c r="DE4181" s="31">
        <v>44885</v>
      </c>
      <c r="DF4181" s="40">
        <v>0.78503472222222226</v>
      </c>
    </row>
    <row r="4182" spans="1:110" x14ac:dyDescent="0.25">
      <c r="A4182" s="109" t="s">
        <v>2046</v>
      </c>
      <c r="B4182">
        <v>409</v>
      </c>
      <c r="C4182" s="109" t="s">
        <v>53</v>
      </c>
      <c r="D4182" s="109" t="s">
        <v>658</v>
      </c>
      <c r="E4182" s="94">
        <v>44872</v>
      </c>
      <c r="F4182" s="174">
        <v>0.75798611111111114</v>
      </c>
      <c r="G4182">
        <v>2</v>
      </c>
      <c r="H4182" s="109" t="s">
        <v>659</v>
      </c>
      <c r="I4182"/>
      <c r="AR4182">
        <v>99</v>
      </c>
      <c r="AS4182" t="str">
        <v>OLM</v>
      </c>
      <c r="AT4182" t="str">
        <v>ARIKAWE ABAYOMI (OLM)</v>
      </c>
      <c r="AU4182" s="31">
        <v>44888</v>
      </c>
      <c r="AV4182" s="40">
        <v>0.26459490740740743</v>
      </c>
      <c r="BW4182">
        <v>387</v>
      </c>
      <c r="BX4182" t="str">
        <v>ENGINEERING</v>
      </c>
      <c r="BY4182" t="str">
        <v>OLORUNMO MONDAY (ENGR)</v>
      </c>
      <c r="BZ4182" s="31">
        <v>44884</v>
      </c>
      <c r="CA4182" s="40">
        <v>0.50368055555555558</v>
      </c>
      <c r="DB4182">
        <v>460</v>
      </c>
      <c r="DC4182" t="str">
        <v>OPERATIONS</v>
      </c>
      <c r="DD4182" t="str">
        <v>OKONJI ONYINYE (OPER)</v>
      </c>
      <c r="DE4182" s="31">
        <v>44885</v>
      </c>
      <c r="DF4182" s="40">
        <v>0.78563657407407406</v>
      </c>
    </row>
    <row r="4183" spans="1:110" x14ac:dyDescent="0.25">
      <c r="A4183" s="109" t="s">
        <v>2046</v>
      </c>
      <c r="B4183">
        <v>410</v>
      </c>
      <c r="C4183" s="109" t="s">
        <v>53</v>
      </c>
      <c r="D4183" s="109" t="s">
        <v>266</v>
      </c>
      <c r="E4183" s="94">
        <v>44872</v>
      </c>
      <c r="F4183" s="174">
        <v>0.75806712962962963</v>
      </c>
      <c r="G4183">
        <v>2</v>
      </c>
      <c r="H4183" s="109" t="s">
        <v>267</v>
      </c>
      <c r="I4183">
        <v>2024832</v>
      </c>
      <c r="AR4183">
        <v>100</v>
      </c>
      <c r="AS4183" t="str">
        <v>ENGINEERING</v>
      </c>
      <c r="AT4183" t="str">
        <v>VICTOR EWELIM O. (ENGR)</v>
      </c>
      <c r="AU4183" s="31">
        <v>44888</v>
      </c>
      <c r="AV4183" s="40">
        <v>0.26468750000000002</v>
      </c>
      <c r="BW4183">
        <v>388</v>
      </c>
      <c r="BX4183" t="str">
        <v>OPERATIONS</v>
      </c>
      <c r="BY4183" t="str">
        <v>OMOBUWA OLAOLUWA (OPS)</v>
      </c>
      <c r="BZ4183" s="31">
        <v>44884</v>
      </c>
      <c r="CA4183" s="40">
        <v>0.50392361111111106</v>
      </c>
      <c r="DB4183">
        <v>461</v>
      </c>
      <c r="DC4183" t="str">
        <v>MICURA</v>
      </c>
      <c r="DD4183" t="str">
        <v>HUDE OLUWASEYI (MIC)</v>
      </c>
      <c r="DE4183" s="31">
        <v>44885</v>
      </c>
      <c r="DF4183" s="40">
        <v>0.78570601851851851</v>
      </c>
    </row>
    <row r="4184" spans="1:110" x14ac:dyDescent="0.25">
      <c r="A4184" s="109" t="s">
        <v>2046</v>
      </c>
      <c r="B4184">
        <v>411</v>
      </c>
      <c r="C4184" s="109" t="s">
        <v>53</v>
      </c>
      <c r="D4184" s="109" t="s">
        <v>1380</v>
      </c>
      <c r="E4184" s="94">
        <v>44872</v>
      </c>
      <c r="F4184" s="174">
        <v>0.75822916666666662</v>
      </c>
      <c r="G4184">
        <v>2</v>
      </c>
      <c r="H4184" s="109" t="s">
        <v>1381</v>
      </c>
      <c r="I4184">
        <v>5032047</v>
      </c>
      <c r="AR4184">
        <v>101</v>
      </c>
      <c r="AS4184" t="str">
        <v>OPERATIONS</v>
      </c>
      <c r="AT4184" t="str">
        <v>OMOVIRO ANDREW (MIC)</v>
      </c>
      <c r="AU4184" s="31">
        <v>44888</v>
      </c>
      <c r="AV4184" s="40">
        <v>0.26493055555555556</v>
      </c>
      <c r="BW4184">
        <v>389</v>
      </c>
      <c r="BX4184" t="str">
        <v>ENGINEERING</v>
      </c>
      <c r="BY4184" t="str">
        <v>AJAERO AUGUSTINE (ENGR)</v>
      </c>
      <c r="BZ4184" s="31">
        <v>44884</v>
      </c>
      <c r="CA4184" s="40">
        <v>0.50415509259259261</v>
      </c>
      <c r="DB4184">
        <v>462</v>
      </c>
      <c r="DC4184" t="str">
        <v>MICURA</v>
      </c>
      <c r="DD4184" t="str">
        <v>EDUH AZUBUIKE E. (MIC)</v>
      </c>
      <c r="DE4184" s="31">
        <v>44885</v>
      </c>
      <c r="DF4184" s="40">
        <v>0.78576388888888893</v>
      </c>
    </row>
    <row r="4185" spans="1:110" x14ac:dyDescent="0.25">
      <c r="A4185" s="109" t="s">
        <v>2046</v>
      </c>
      <c r="B4185">
        <v>412</v>
      </c>
      <c r="C4185" s="109" t="s">
        <v>21</v>
      </c>
      <c r="D4185" s="109" t="s">
        <v>651</v>
      </c>
      <c r="E4185" s="94">
        <v>44872</v>
      </c>
      <c r="F4185" s="174">
        <v>0.75846064814814818</v>
      </c>
      <c r="G4185">
        <v>2</v>
      </c>
      <c r="H4185" s="109" t="s">
        <v>21</v>
      </c>
      <c r="I4185"/>
      <c r="AR4185">
        <v>102</v>
      </c>
      <c r="AS4185" t="str">
        <v>MICURA</v>
      </c>
      <c r="AT4185" t="str">
        <v>KAMORU OLUWASEYI (MIC)</v>
      </c>
      <c r="AU4185" s="31">
        <v>44888</v>
      </c>
      <c r="AV4185" s="40">
        <v>0.26512731481481483</v>
      </c>
      <c r="BW4185">
        <v>390</v>
      </c>
      <c r="BX4185" t="str">
        <v>ENGINEERING</v>
      </c>
      <c r="BY4185" t="str">
        <v>CHARLES BENJAMIN (MIC)</v>
      </c>
      <c r="BZ4185" s="31">
        <v>44884</v>
      </c>
      <c r="CA4185" s="40">
        <v>0.50456018518518519</v>
      </c>
      <c r="DB4185">
        <v>463</v>
      </c>
      <c r="DC4185" t="str">
        <v>OPERATIONS</v>
      </c>
      <c r="DD4185" t="str">
        <v>EZENWATA KINGSLEY (OPS)</v>
      </c>
      <c r="DE4185" s="31">
        <v>44885</v>
      </c>
      <c r="DF4185" s="40">
        <v>0.78609953703703705</v>
      </c>
    </row>
    <row r="4186" spans="1:110" x14ac:dyDescent="0.25">
      <c r="A4186" s="109" t="s">
        <v>2046</v>
      </c>
      <c r="B4186">
        <v>413</v>
      </c>
      <c r="C4186" s="109" t="s">
        <v>52</v>
      </c>
      <c r="D4186" s="109" t="s">
        <v>368</v>
      </c>
      <c r="E4186" s="94">
        <v>44872</v>
      </c>
      <c r="F4186" s="174">
        <v>0.75850694444444444</v>
      </c>
      <c r="G4186">
        <v>2</v>
      </c>
      <c r="H4186" s="109" t="s">
        <v>369</v>
      </c>
      <c r="I4186">
        <v>2669514</v>
      </c>
      <c r="AR4186">
        <v>103</v>
      </c>
      <c r="AS4186" t="str">
        <v>ENGINEERING</v>
      </c>
      <c r="AT4186" t="str">
        <v>KENI A. CLEMENT (ENGR)</v>
      </c>
      <c r="AU4186" s="31">
        <v>44888</v>
      </c>
      <c r="AV4186" s="40">
        <v>0.26519675925925928</v>
      </c>
      <c r="BW4186">
        <v>391</v>
      </c>
      <c r="BX4186" t="str">
        <v>ENGINEERING</v>
      </c>
      <c r="BY4186" t="str">
        <v>SANU ABDULFATAI (ENGR)</v>
      </c>
      <c r="BZ4186" s="31">
        <v>44884</v>
      </c>
      <c r="CA4186" s="40">
        <v>0.5053819444444444</v>
      </c>
      <c r="DB4186">
        <v>464</v>
      </c>
      <c r="DC4186" t="str">
        <v>OPERATIONS</v>
      </c>
      <c r="DD4186" t="str">
        <v>IDEMOH I. JOHN (OPS)</v>
      </c>
      <c r="DE4186" s="31">
        <v>44885</v>
      </c>
      <c r="DF4186" s="40">
        <v>0.78656250000000005</v>
      </c>
    </row>
    <row r="4187" spans="1:110" x14ac:dyDescent="0.25">
      <c r="A4187" s="109" t="s">
        <v>2046</v>
      </c>
      <c r="B4187">
        <v>414</v>
      </c>
      <c r="C4187" s="109" t="s">
        <v>52</v>
      </c>
      <c r="D4187" s="109" t="s">
        <v>1915</v>
      </c>
      <c r="E4187" s="94">
        <v>44872</v>
      </c>
      <c r="F4187" s="174">
        <v>0.75862268518518516</v>
      </c>
      <c r="G4187">
        <v>2</v>
      </c>
      <c r="H4187" s="109" t="s">
        <v>1916</v>
      </c>
      <c r="I4187">
        <v>5369288</v>
      </c>
      <c r="AR4187">
        <v>104</v>
      </c>
      <c r="AS4187" t="str">
        <v>OPERATIONS</v>
      </c>
      <c r="AT4187" t="str">
        <v>IBINE OLUWATOSIN (OPS)</v>
      </c>
      <c r="AU4187" s="31">
        <v>44888</v>
      </c>
      <c r="AV4187" s="40">
        <v>0.26545138888888886</v>
      </c>
      <c r="BW4187">
        <v>392</v>
      </c>
      <c r="BX4187" t="str">
        <v>ENGINEERING</v>
      </c>
      <c r="BY4187" t="str">
        <v>AHMODU SANUSI</v>
      </c>
      <c r="BZ4187" s="31">
        <v>44884</v>
      </c>
      <c r="CA4187" s="40">
        <v>0.50545138888888885</v>
      </c>
      <c r="DB4187">
        <v>465</v>
      </c>
      <c r="DC4187" t="str">
        <v>OPERATIONS</v>
      </c>
      <c r="DD4187" t="str">
        <v>OSINOWO OLUFUNKE (OPS)</v>
      </c>
      <c r="DE4187" s="31">
        <v>44885</v>
      </c>
      <c r="DF4187" s="40">
        <v>0.7866319444444444</v>
      </c>
    </row>
    <row r="4188" spans="1:110" x14ac:dyDescent="0.25">
      <c r="A4188" s="109" t="s">
        <v>2046</v>
      </c>
      <c r="B4188">
        <v>415</v>
      </c>
      <c r="C4188" s="109" t="s">
        <v>52</v>
      </c>
      <c r="D4188" s="109" t="s">
        <v>1935</v>
      </c>
      <c r="E4188" s="94">
        <v>44872</v>
      </c>
      <c r="F4188" s="174">
        <v>0.75866898148148143</v>
      </c>
      <c r="G4188">
        <v>2</v>
      </c>
      <c r="H4188" s="109" t="s">
        <v>1936</v>
      </c>
      <c r="I4188">
        <v>14112228</v>
      </c>
      <c r="AR4188">
        <v>105</v>
      </c>
      <c r="AS4188" t="str">
        <v>OPERATIONS</v>
      </c>
      <c r="AT4188" t="str">
        <v>APATA JULIANAH K. (OPS)</v>
      </c>
      <c r="AU4188" s="31">
        <v>44888</v>
      </c>
      <c r="AV4188" s="40">
        <v>0.26550925925925928</v>
      </c>
      <c r="BW4188">
        <v>393</v>
      </c>
      <c r="BX4188" t="str">
        <v>ENGINEERING</v>
      </c>
      <c r="BY4188" t="str">
        <v>CELESTINE NWACHUKWU (EN</v>
      </c>
      <c r="BZ4188" s="31">
        <v>44884</v>
      </c>
      <c r="CA4188" s="40">
        <v>0.50553240740740746</v>
      </c>
      <c r="DB4188">
        <v>466</v>
      </c>
      <c r="DC4188" t="str">
        <v>MICURA</v>
      </c>
      <c r="DD4188" t="str">
        <v>IBRAHIM ALABI (MIC)</v>
      </c>
      <c r="DE4188" s="31">
        <v>44885</v>
      </c>
      <c r="DF4188" s="40">
        <v>0.78745370370370371</v>
      </c>
    </row>
    <row r="4189" spans="1:110" x14ac:dyDescent="0.25">
      <c r="A4189" s="109" t="s">
        <v>2046</v>
      </c>
      <c r="B4189">
        <v>416</v>
      </c>
      <c r="C4189" s="109" t="s">
        <v>53</v>
      </c>
      <c r="D4189" s="109" t="s">
        <v>394</v>
      </c>
      <c r="E4189" s="94">
        <v>44872</v>
      </c>
      <c r="F4189" s="174">
        <v>0.75894675925925925</v>
      </c>
      <c r="G4189">
        <v>2</v>
      </c>
      <c r="H4189" s="109" t="s">
        <v>395</v>
      </c>
      <c r="I4189">
        <v>3621592</v>
      </c>
      <c r="AR4189">
        <v>106</v>
      </c>
      <c r="AS4189" t="str">
        <v>MICURA</v>
      </c>
      <c r="AT4189" t="str">
        <v>ADOYI FRANCIS (MIC)</v>
      </c>
      <c r="AU4189" s="31">
        <v>44888</v>
      </c>
      <c r="AV4189" s="40">
        <v>0.26559027777777777</v>
      </c>
      <c r="BW4189">
        <v>394</v>
      </c>
      <c r="BX4189" t="str">
        <v>ENGINEERING</v>
      </c>
      <c r="BY4189" t="str">
        <v>IKECHUKWU CHIGBO</v>
      </c>
      <c r="BZ4189" s="31">
        <v>44884</v>
      </c>
      <c r="CA4189" s="40">
        <v>0.5057638888888889</v>
      </c>
      <c r="DB4189">
        <v>467</v>
      </c>
      <c r="DC4189" t="str">
        <v>MICURA</v>
      </c>
      <c r="DD4189" t="str">
        <v>IDRIS GBOLARUNMI (MIC)</v>
      </c>
      <c r="DE4189" s="31">
        <v>44885</v>
      </c>
      <c r="DF4189" s="40">
        <v>0.78754629629629624</v>
      </c>
    </row>
    <row r="4190" spans="1:110" x14ac:dyDescent="0.25">
      <c r="A4190" s="109" t="s">
        <v>2046</v>
      </c>
      <c r="B4190">
        <v>417</v>
      </c>
      <c r="C4190" s="109" t="s">
        <v>53</v>
      </c>
      <c r="D4190" s="109" t="s">
        <v>649</v>
      </c>
      <c r="E4190" s="94">
        <v>44872</v>
      </c>
      <c r="F4190" s="174">
        <v>0.75898148148148148</v>
      </c>
      <c r="G4190">
        <v>2</v>
      </c>
      <c r="H4190" s="109" t="s">
        <v>650</v>
      </c>
      <c r="I4190"/>
      <c r="AR4190">
        <v>107</v>
      </c>
      <c r="AS4190" t="str">
        <v>MICURA</v>
      </c>
      <c r="AT4190" t="str">
        <v>MOYEGUN ADEKUNLE (MIC)</v>
      </c>
      <c r="AU4190" s="31">
        <v>44888</v>
      </c>
      <c r="AV4190" s="40">
        <v>0.26564814814814813</v>
      </c>
      <c r="BW4190">
        <v>395</v>
      </c>
      <c r="BX4190" t="str">
        <v>ENGINEERING</v>
      </c>
      <c r="BY4190" t="str">
        <v>GIFT NWOKOCHA</v>
      </c>
      <c r="BZ4190" s="31">
        <v>44884</v>
      </c>
      <c r="CA4190" s="40">
        <v>0.50585648148148143</v>
      </c>
      <c r="DB4190">
        <v>468</v>
      </c>
      <c r="DC4190" t="str">
        <v>OPERATIONS</v>
      </c>
      <c r="DD4190" t="str">
        <v>FELIX OMOSOGA (OPS)</v>
      </c>
      <c r="DE4190" s="31">
        <v>44885</v>
      </c>
      <c r="DF4190" s="40">
        <v>0.78775462962962961</v>
      </c>
    </row>
    <row r="4191" spans="1:110" x14ac:dyDescent="0.25">
      <c r="A4191" s="109" t="s">
        <v>2046</v>
      </c>
      <c r="B4191">
        <v>418</v>
      </c>
      <c r="C4191" s="109" t="s">
        <v>53</v>
      </c>
      <c r="D4191" s="109" t="s">
        <v>1170</v>
      </c>
      <c r="E4191" s="94">
        <v>44872</v>
      </c>
      <c r="F4191" s="174">
        <v>0.7590393518518519</v>
      </c>
      <c r="G4191">
        <v>2</v>
      </c>
      <c r="H4191" s="109" t="s">
        <v>1171</v>
      </c>
      <c r="I4191"/>
      <c r="AR4191">
        <v>108</v>
      </c>
      <c r="AS4191" t="str">
        <v>MICURA</v>
      </c>
      <c r="AT4191" t="str">
        <v>ANTHUNY IKECHUKWU (MIC)</v>
      </c>
      <c r="AU4191" s="31">
        <v>44888</v>
      </c>
      <c r="AV4191" s="40">
        <v>0.26586805555555554</v>
      </c>
      <c r="BW4191">
        <v>396</v>
      </c>
      <c r="BX4191" t="str">
        <v>OPERATIONS</v>
      </c>
      <c r="BY4191" t="str">
        <v>OGBEIFUN KENNEDY (OPS)</v>
      </c>
      <c r="BZ4191" s="31">
        <v>44884</v>
      </c>
      <c r="CA4191" s="40">
        <v>0.50620370370370371</v>
      </c>
      <c r="DB4191">
        <v>469</v>
      </c>
      <c r="DC4191" t="str">
        <v>OPERATIONS</v>
      </c>
      <c r="DD4191" t="str">
        <v>PHILIP ESEIGBE (OPERATIO</v>
      </c>
      <c r="DE4191" s="31">
        <v>44885</v>
      </c>
      <c r="DF4191" s="40">
        <v>0.78782407407407407</v>
      </c>
    </row>
    <row r="4192" spans="1:110" x14ac:dyDescent="0.25">
      <c r="A4192" s="109" t="s">
        <v>2046</v>
      </c>
      <c r="B4192">
        <v>419</v>
      </c>
      <c r="C4192" s="109" t="s">
        <v>52</v>
      </c>
      <c r="D4192" s="109" t="s">
        <v>775</v>
      </c>
      <c r="E4192" s="94">
        <v>44872</v>
      </c>
      <c r="F4192" s="174">
        <v>0.75907407407407412</v>
      </c>
      <c r="G4192">
        <v>2</v>
      </c>
      <c r="H4192" s="109" t="s">
        <v>776</v>
      </c>
      <c r="I4192">
        <v>8117972</v>
      </c>
      <c r="AR4192">
        <v>109</v>
      </c>
      <c r="AS4192" t="str">
        <v>MICURA</v>
      </c>
      <c r="AT4192" t="str">
        <v>ADESOJI OYEBANJI (MIC)</v>
      </c>
      <c r="AU4192" s="31">
        <v>44888</v>
      </c>
      <c r="AV4192" s="40">
        <v>0.26616898148148149</v>
      </c>
      <c r="BW4192">
        <v>397</v>
      </c>
      <c r="BX4192" t="str">
        <v>GATE OPS</v>
      </c>
      <c r="BY4192" t="str">
        <v>UMEUWA IFEANYI (GATE)</v>
      </c>
      <c r="BZ4192" s="31">
        <v>44884</v>
      </c>
      <c r="CA4192" s="40">
        <v>0.50641203703703708</v>
      </c>
      <c r="DB4192">
        <v>470</v>
      </c>
      <c r="DC4192" t="str">
        <v>MICURA</v>
      </c>
      <c r="DD4192" t="str">
        <v>MAIHA LEWIS SIMON (MIC)</v>
      </c>
      <c r="DE4192" s="31">
        <v>44885</v>
      </c>
      <c r="DF4192" s="40">
        <v>0.78788194444444448</v>
      </c>
    </row>
    <row r="4193" spans="1:110" x14ac:dyDescent="0.25">
      <c r="A4193" s="109" t="s">
        <v>2046</v>
      </c>
      <c r="B4193">
        <v>420</v>
      </c>
      <c r="C4193" s="109" t="s">
        <v>53</v>
      </c>
      <c r="D4193" s="109" t="s">
        <v>584</v>
      </c>
      <c r="E4193" s="94">
        <v>44872</v>
      </c>
      <c r="F4193" s="174">
        <v>0.75932870370370376</v>
      </c>
      <c r="G4193">
        <v>2</v>
      </c>
      <c r="H4193" s="109" t="s">
        <v>585</v>
      </c>
      <c r="I4193"/>
      <c r="AR4193">
        <v>110</v>
      </c>
      <c r="AS4193" t="str">
        <v>MICURA</v>
      </c>
      <c r="AT4193" t="str">
        <v>WAIDI OGUNDEYI (MIC)</v>
      </c>
      <c r="AU4193" s="31">
        <v>44888</v>
      </c>
      <c r="AV4193" s="40">
        <v>0.26628472222222221</v>
      </c>
      <c r="BW4193">
        <v>398</v>
      </c>
      <c r="BX4193" t="str">
        <v>IT</v>
      </c>
      <c r="BY4193" t="str">
        <v>OYEWALE SAMUEL S. (IT)</v>
      </c>
      <c r="BZ4193" s="31">
        <v>44884</v>
      </c>
      <c r="CA4193" s="40">
        <v>0.50650462962962961</v>
      </c>
      <c r="DB4193">
        <v>471</v>
      </c>
      <c r="DC4193" t="str">
        <v>MICURA</v>
      </c>
      <c r="DD4193" t="str">
        <v>EZE AZUBIKE (MIC)</v>
      </c>
      <c r="DE4193" s="31">
        <v>44885</v>
      </c>
      <c r="DF4193" s="40">
        <v>0.78818287037037038</v>
      </c>
    </row>
    <row r="4194" spans="1:110" x14ac:dyDescent="0.25">
      <c r="A4194" s="109" t="s">
        <v>2046</v>
      </c>
      <c r="B4194">
        <v>421</v>
      </c>
      <c r="C4194" s="109" t="s">
        <v>52</v>
      </c>
      <c r="D4194" s="109" t="s">
        <v>594</v>
      </c>
      <c r="E4194" s="94">
        <v>44872</v>
      </c>
      <c r="F4194" s="174">
        <v>0.75940972222222225</v>
      </c>
      <c r="G4194">
        <v>2</v>
      </c>
      <c r="H4194" s="109" t="s">
        <v>595</v>
      </c>
      <c r="I4194">
        <v>7078869</v>
      </c>
      <c r="AR4194">
        <v>111</v>
      </c>
      <c r="AS4194" t="str">
        <v>MICURA</v>
      </c>
      <c r="AT4194" t="str">
        <v>MOMODU ABDULAI (MIC)</v>
      </c>
      <c r="AU4194" s="31">
        <v>44888</v>
      </c>
      <c r="AV4194" s="40">
        <v>0.26659722222222221</v>
      </c>
      <c r="BW4194">
        <v>399</v>
      </c>
      <c r="BX4194" t="str">
        <v>GATE OPS</v>
      </c>
      <c r="BY4194" t="str">
        <v>UZOMA MARVELOUS</v>
      </c>
      <c r="BZ4194" s="31">
        <v>44884</v>
      </c>
      <c r="CA4194" s="40">
        <v>0.50659722222222225</v>
      </c>
      <c r="DB4194">
        <v>472</v>
      </c>
      <c r="DC4194" t="str">
        <v>OPERATIONS</v>
      </c>
      <c r="DD4194" t="str">
        <v>KAZEEM OLAIDE (OPS)</v>
      </c>
      <c r="DE4194" s="31">
        <v>44885</v>
      </c>
      <c r="DF4194" s="40">
        <v>0.78824074074074069</v>
      </c>
    </row>
    <row r="4195" spans="1:110" x14ac:dyDescent="0.25">
      <c r="A4195" s="109" t="s">
        <v>2046</v>
      </c>
      <c r="B4195">
        <v>422</v>
      </c>
      <c r="C4195" s="109" t="s">
        <v>53</v>
      </c>
      <c r="D4195" s="109" t="s">
        <v>726</v>
      </c>
      <c r="E4195" s="94">
        <v>44872</v>
      </c>
      <c r="F4195" s="174">
        <v>0.75944444444444448</v>
      </c>
      <c r="G4195">
        <v>2</v>
      </c>
      <c r="H4195" s="109" t="s">
        <v>727</v>
      </c>
      <c r="I4195">
        <v>2630972</v>
      </c>
      <c r="AR4195">
        <v>112</v>
      </c>
      <c r="AS4195" t="str">
        <v>OPERATIONS</v>
      </c>
      <c r="AT4195" t="str">
        <v>OKONKWO SUNDAY (OPS)</v>
      </c>
      <c r="AU4195" s="31">
        <v>44888</v>
      </c>
      <c r="AV4195" s="40">
        <v>0.26666666666666666</v>
      </c>
      <c r="BW4195">
        <v>400</v>
      </c>
      <c r="BX4195" t="str">
        <v>MICURA</v>
      </c>
      <c r="BY4195" t="str">
        <v>MCHENRY N. AGU (MIC)</v>
      </c>
      <c r="BZ4195" s="31">
        <v>44884</v>
      </c>
      <c r="CA4195" s="40">
        <v>0.50667824074074075</v>
      </c>
      <c r="DB4195">
        <v>473</v>
      </c>
      <c r="DC4195" t="str">
        <v>MICURA</v>
      </c>
      <c r="DD4195" t="str">
        <v>JOHN OJOBO  S.(MIC)</v>
      </c>
      <c r="DE4195" s="31">
        <v>44885</v>
      </c>
      <c r="DF4195" s="40">
        <v>0.78868055555555561</v>
      </c>
    </row>
    <row r="4196" spans="1:110" x14ac:dyDescent="0.25">
      <c r="A4196" s="109" t="s">
        <v>2046</v>
      </c>
      <c r="B4196">
        <v>423</v>
      </c>
      <c r="C4196" s="109" t="s">
        <v>54</v>
      </c>
      <c r="D4196" s="109" t="s">
        <v>352</v>
      </c>
      <c r="E4196" s="94">
        <v>44872</v>
      </c>
      <c r="F4196" s="174">
        <v>0.75957175925925924</v>
      </c>
      <c r="G4196">
        <v>2</v>
      </c>
      <c r="H4196" s="109" t="s">
        <v>353</v>
      </c>
      <c r="I4196">
        <v>6691269</v>
      </c>
      <c r="AR4196">
        <v>113</v>
      </c>
      <c r="AS4196" t="str">
        <v>OPERATIONS</v>
      </c>
      <c r="AT4196" t="str">
        <v>ABDULRASAK ADEBAYO</v>
      </c>
      <c r="AU4196" s="31">
        <v>44888</v>
      </c>
      <c r="AV4196" s="40">
        <v>0.26672453703703702</v>
      </c>
      <c r="BW4196">
        <v>401</v>
      </c>
      <c r="BX4196" t="str">
        <v>MICURA</v>
      </c>
      <c r="BY4196" t="str">
        <v>OKEBUGWU VICTOR (MIC)</v>
      </c>
      <c r="BZ4196" s="31">
        <v>44884</v>
      </c>
      <c r="CA4196" s="40">
        <v>0.5067476851851852</v>
      </c>
      <c r="DB4196">
        <v>474</v>
      </c>
      <c r="DC4196" t="str">
        <v>GATE OPS</v>
      </c>
      <c r="DD4196" t="str">
        <v>LAWAL ADEYEMI (GATE)</v>
      </c>
      <c r="DE4196" s="31">
        <v>44885</v>
      </c>
      <c r="DF4196" s="40">
        <v>0.78886574074074078</v>
      </c>
    </row>
    <row r="4197" spans="1:110" x14ac:dyDescent="0.25">
      <c r="A4197" s="109" t="s">
        <v>2046</v>
      </c>
      <c r="B4197">
        <v>424</v>
      </c>
      <c r="C4197" s="109" t="s">
        <v>53</v>
      </c>
      <c r="D4197" s="109" t="s">
        <v>568</v>
      </c>
      <c r="E4197" s="94">
        <v>44872</v>
      </c>
      <c r="F4197" s="174">
        <v>0.75964120370370369</v>
      </c>
      <c r="G4197">
        <v>2</v>
      </c>
      <c r="H4197" s="109" t="s">
        <v>569</v>
      </c>
      <c r="I4197">
        <v>5447295</v>
      </c>
      <c r="AR4197">
        <v>114</v>
      </c>
      <c r="AS4197" t="str">
        <v>MICURA</v>
      </c>
      <c r="AT4197" t="str">
        <v>MADUKA UGOCHUKWU R. (MIC</v>
      </c>
      <c r="AU4197" s="31">
        <v>44888</v>
      </c>
      <c r="AV4197" s="40">
        <v>0.26711805555555557</v>
      </c>
      <c r="BW4197">
        <v>402</v>
      </c>
      <c r="BX4197" t="str">
        <v>MICURA</v>
      </c>
      <c r="BY4197" t="str">
        <v>DARE JIDA (MIC)</v>
      </c>
      <c r="BZ4197" s="31">
        <v>44884</v>
      </c>
      <c r="CA4197" s="40">
        <v>0.5068287037037037</v>
      </c>
      <c r="DB4197">
        <v>475</v>
      </c>
      <c r="DC4197" t="str">
        <v>MICURA</v>
      </c>
      <c r="DD4197" t="str">
        <v>ODUSANYA OLUWADARE (MIC)</v>
      </c>
      <c r="DE4197" s="31">
        <v>44885</v>
      </c>
      <c r="DF4197" s="40">
        <v>0.78918981481481476</v>
      </c>
    </row>
    <row r="4198" spans="1:110" x14ac:dyDescent="0.25">
      <c r="A4198" s="109" t="s">
        <v>2046</v>
      </c>
      <c r="B4198">
        <v>425</v>
      </c>
      <c r="C4198" s="109" t="s">
        <v>54</v>
      </c>
      <c r="D4198" s="109" t="s">
        <v>740</v>
      </c>
      <c r="E4198" s="94">
        <v>44872</v>
      </c>
      <c r="F4198" s="174">
        <v>0.75987268518518514</v>
      </c>
      <c r="G4198">
        <v>2</v>
      </c>
      <c r="H4198" s="109" t="s">
        <v>741</v>
      </c>
      <c r="I4198">
        <v>3685992</v>
      </c>
      <c r="AR4198">
        <v>115</v>
      </c>
      <c r="AS4198" t="str">
        <v>ENGINEERING</v>
      </c>
      <c r="AT4198" t="str">
        <v>GANIYU RAHMON (ENGR)</v>
      </c>
      <c r="AU4198" s="31">
        <v>44888</v>
      </c>
      <c r="AV4198" s="40">
        <v>0.26723379629629629</v>
      </c>
      <c r="BW4198">
        <v>403</v>
      </c>
      <c r="BX4198" t="str">
        <v>MICURA</v>
      </c>
      <c r="BY4198" t="str">
        <v>SHEDRACK DRISU (MIC)</v>
      </c>
      <c r="BZ4198" s="31">
        <v>44884</v>
      </c>
      <c r="CA4198" s="40">
        <v>0.50696759259259261</v>
      </c>
      <c r="DB4198">
        <v>476</v>
      </c>
      <c r="DC4198" t="str">
        <v>MICURA</v>
      </c>
      <c r="DD4198" t="str">
        <v>CHINAKWA EZE (MIC)</v>
      </c>
      <c r="DE4198" s="31">
        <v>44885</v>
      </c>
      <c r="DF4198" s="40">
        <v>0.78930555555555559</v>
      </c>
    </row>
    <row r="4199" spans="1:110" x14ac:dyDescent="0.25">
      <c r="A4199" s="109" t="s">
        <v>2046</v>
      </c>
      <c r="B4199">
        <v>426</v>
      </c>
      <c r="C4199" s="109" t="s">
        <v>54</v>
      </c>
      <c r="D4199" s="109" t="s">
        <v>984</v>
      </c>
      <c r="E4199" s="94">
        <v>44872</v>
      </c>
      <c r="F4199" s="174">
        <v>0.75990740740740736</v>
      </c>
      <c r="G4199">
        <v>2</v>
      </c>
      <c r="H4199" s="109" t="s">
        <v>985</v>
      </c>
      <c r="I4199">
        <v>6698504</v>
      </c>
      <c r="AR4199">
        <v>116</v>
      </c>
      <c r="AS4199" t="str">
        <v>OPERATIONS</v>
      </c>
      <c r="AT4199" t="str">
        <v>RAHEEM MUSA (OPS)</v>
      </c>
      <c r="AU4199" s="31">
        <v>44888</v>
      </c>
      <c r="AV4199" s="40">
        <v>0.26731481481481484</v>
      </c>
      <c r="BW4199">
        <v>404</v>
      </c>
      <c r="BX4199" t="str">
        <v>MICURA</v>
      </c>
      <c r="BY4199" t="str">
        <v>CHIOMA ELIJAH O. (MIC)</v>
      </c>
      <c r="BZ4199" s="31">
        <v>44884</v>
      </c>
      <c r="CA4199" s="40">
        <v>0.5070486111111111</v>
      </c>
      <c r="DB4199">
        <v>477</v>
      </c>
      <c r="DC4199" t="str">
        <v>MICURA</v>
      </c>
      <c r="DD4199" t="str">
        <v>BALA MAKANA (MIC)</v>
      </c>
      <c r="DE4199" s="31">
        <v>44885</v>
      </c>
      <c r="DF4199" s="40">
        <v>0.78960648148148149</v>
      </c>
    </row>
    <row r="4200" spans="1:110" x14ac:dyDescent="0.25">
      <c r="A4200" s="109" t="s">
        <v>2046</v>
      </c>
      <c r="B4200">
        <v>427</v>
      </c>
      <c r="C4200" s="109" t="s">
        <v>53</v>
      </c>
      <c r="D4200" s="109" t="s">
        <v>358</v>
      </c>
      <c r="E4200" s="94">
        <v>44872</v>
      </c>
      <c r="F4200" s="174">
        <v>0.76028935185185187</v>
      </c>
      <c r="G4200">
        <v>2</v>
      </c>
      <c r="H4200" s="109" t="s">
        <v>359</v>
      </c>
      <c r="I4200"/>
      <c r="AR4200">
        <v>117</v>
      </c>
      <c r="AS4200" t="str">
        <v>ENGINEERING</v>
      </c>
      <c r="AT4200" t="str">
        <v>BALOGUN LATEEF (ENGR)</v>
      </c>
      <c r="AU4200" s="31">
        <v>44888</v>
      </c>
      <c r="AV4200" s="40">
        <v>0.26751157407407405</v>
      </c>
      <c r="BW4200">
        <v>405</v>
      </c>
      <c r="BX4200" t="str">
        <v>ENGINEERING</v>
      </c>
      <c r="BY4200" t="str">
        <v>OSAYANDE GODDY (ENGR)</v>
      </c>
      <c r="BZ4200" s="31">
        <v>44884</v>
      </c>
      <c r="CA4200" s="40">
        <v>0.50774305555555554</v>
      </c>
      <c r="DB4200">
        <v>478</v>
      </c>
      <c r="DC4200" t="str">
        <v>MICURA</v>
      </c>
      <c r="DD4200" t="str">
        <v>ADAMU MOHAMMED</v>
      </c>
      <c r="DE4200" s="31">
        <v>44885</v>
      </c>
      <c r="DF4200" s="40">
        <v>0.78978009259259263</v>
      </c>
    </row>
    <row r="4201" spans="1:110" x14ac:dyDescent="0.25">
      <c r="A4201" s="109" t="s">
        <v>2046</v>
      </c>
      <c r="B4201">
        <v>428</v>
      </c>
      <c r="C4201" s="109" t="s">
        <v>53</v>
      </c>
      <c r="D4201" s="109" t="s">
        <v>380</v>
      </c>
      <c r="E4201" s="94">
        <v>44872</v>
      </c>
      <c r="F4201" s="174">
        <v>0.76033564814814814</v>
      </c>
      <c r="G4201">
        <v>2</v>
      </c>
      <c r="H4201" s="109" t="s">
        <v>381</v>
      </c>
      <c r="I4201"/>
      <c r="AR4201">
        <v>118</v>
      </c>
      <c r="AS4201" t="str">
        <v>ENGINEERING</v>
      </c>
      <c r="AT4201" t="str">
        <v>ADENIGA ADELEKE O. (ENG</v>
      </c>
      <c r="AU4201" s="31">
        <v>44888</v>
      </c>
      <c r="AV4201" s="40">
        <v>0.26756944444444447</v>
      </c>
      <c r="BW4201">
        <v>406</v>
      </c>
      <c r="BX4201" t="str">
        <v>ENGINEERING</v>
      </c>
      <c r="BY4201" t="str">
        <v>ROBERT ONYECHUKWU (ENGR</v>
      </c>
      <c r="BZ4201" s="31">
        <v>44884</v>
      </c>
      <c r="CA4201" s="40">
        <v>0.50864583333333335</v>
      </c>
      <c r="DB4201">
        <v>479</v>
      </c>
      <c r="DC4201" t="str">
        <v>OPERATIONS</v>
      </c>
      <c r="DD4201" t="str">
        <v>EKEOCHA FIDELIS (OPS)</v>
      </c>
      <c r="DE4201" s="31">
        <v>44885</v>
      </c>
      <c r="DF4201" s="40">
        <v>0.79020833333333329</v>
      </c>
    </row>
    <row r="4202" spans="1:110" x14ac:dyDescent="0.25">
      <c r="A4202" s="109" t="s">
        <v>2046</v>
      </c>
      <c r="B4202">
        <v>429</v>
      </c>
      <c r="C4202" s="109" t="s">
        <v>52</v>
      </c>
      <c r="D4202" s="109" t="s">
        <v>1541</v>
      </c>
      <c r="E4202" s="94">
        <v>44872</v>
      </c>
      <c r="F4202" s="174">
        <v>0.7603819444444444</v>
      </c>
      <c r="G4202">
        <v>2</v>
      </c>
      <c r="H4202" s="109" t="s">
        <v>1542</v>
      </c>
      <c r="I4202">
        <v>5435681</v>
      </c>
      <c r="AR4202">
        <v>119</v>
      </c>
      <c r="AS4202" t="str">
        <v>ENGINEERING</v>
      </c>
      <c r="AT4202" t="str">
        <v>POPOOLA OLUGBENGA (ENGR</v>
      </c>
      <c r="AU4202" s="31">
        <v>44888</v>
      </c>
      <c r="AV4202" s="40">
        <v>0.2676736111111111</v>
      </c>
      <c r="BW4202">
        <v>407</v>
      </c>
      <c r="BX4202" t="str">
        <v>ENGINEERING</v>
      </c>
      <c r="BY4202" t="str">
        <v>ASIA EHIMARE I. (ENGR)</v>
      </c>
      <c r="BZ4202" s="31">
        <v>44884</v>
      </c>
      <c r="CA4202" s="40">
        <v>0.50900462962962967</v>
      </c>
      <c r="DB4202">
        <v>480</v>
      </c>
      <c r="DC4202" t="str">
        <v>MICURA</v>
      </c>
      <c r="DD4202" t="str">
        <v>AGHOGHO PETER O. (MIC)</v>
      </c>
      <c r="DE4202" s="31">
        <v>44885</v>
      </c>
      <c r="DF4202" s="40">
        <v>0.79027777777777775</v>
      </c>
    </row>
    <row r="4203" spans="1:110" x14ac:dyDescent="0.25">
      <c r="A4203" s="109" t="s">
        <v>2046</v>
      </c>
      <c r="B4203">
        <v>430</v>
      </c>
      <c r="C4203" s="109" t="s">
        <v>54</v>
      </c>
      <c r="D4203" s="109" t="s">
        <v>817</v>
      </c>
      <c r="E4203" s="94">
        <v>44872</v>
      </c>
      <c r="F4203" s="174">
        <v>0.76049768518518523</v>
      </c>
      <c r="G4203">
        <v>2</v>
      </c>
      <c r="H4203" s="109" t="s">
        <v>818</v>
      </c>
      <c r="I4203">
        <v>5503101</v>
      </c>
      <c r="AR4203">
        <v>120</v>
      </c>
      <c r="AS4203" t="str">
        <v>ENGINEERING</v>
      </c>
      <c r="AT4203" t="str">
        <v>MORUF AMIDU (ENGR)</v>
      </c>
      <c r="AU4203" s="31">
        <v>44888</v>
      </c>
      <c r="AV4203" s="40">
        <v>0.26775462962962965</v>
      </c>
      <c r="BW4203">
        <v>408</v>
      </c>
      <c r="BX4203" t="str">
        <v>ENGINEERING</v>
      </c>
      <c r="BY4203" t="str">
        <v>CHRISTIAN CHINWEUBA (EN</v>
      </c>
      <c r="BZ4203" s="31">
        <v>44884</v>
      </c>
      <c r="CA4203" s="40">
        <v>0.50907407407407412</v>
      </c>
      <c r="DB4203">
        <v>481</v>
      </c>
      <c r="DC4203" t="str">
        <v>MICURA</v>
      </c>
      <c r="DD4203" t="str">
        <v>KOWOPE OLUWAFEMI (MIC)</v>
      </c>
      <c r="DE4203" s="31">
        <v>44885</v>
      </c>
      <c r="DF4203" s="40">
        <v>0.79056712962962961</v>
      </c>
    </row>
    <row r="4204" spans="1:110" x14ac:dyDescent="0.25">
      <c r="A4204" s="109" t="s">
        <v>2046</v>
      </c>
      <c r="B4204">
        <v>431</v>
      </c>
      <c r="C4204" s="109" t="s">
        <v>52</v>
      </c>
      <c r="D4204" s="109" t="s">
        <v>536</v>
      </c>
      <c r="E4204" s="94">
        <v>44872</v>
      </c>
      <c r="F4204" s="174">
        <v>0.76057870370370373</v>
      </c>
      <c r="G4204">
        <v>2</v>
      </c>
      <c r="H4204" s="109" t="s">
        <v>537</v>
      </c>
      <c r="I4204">
        <v>5416421</v>
      </c>
      <c r="AR4204">
        <v>121</v>
      </c>
      <c r="AS4204" t="str">
        <v>ENGINEERING</v>
      </c>
      <c r="AT4204" t="str">
        <v>APPOLUS O. FRANCIS (ENG</v>
      </c>
      <c r="AU4204" s="31">
        <v>44888</v>
      </c>
      <c r="AV4204" s="40">
        <v>0.26782407407407405</v>
      </c>
      <c r="BW4204">
        <v>409</v>
      </c>
      <c r="BX4204" t="str">
        <v>ENGINEERING</v>
      </c>
      <c r="BY4204" t="str">
        <v>IWETA JOSHUA EJIRO</v>
      </c>
      <c r="BZ4204" s="31">
        <v>44884</v>
      </c>
      <c r="CA4204" s="40">
        <v>0.51001157407407405</v>
      </c>
      <c r="DB4204">
        <v>482</v>
      </c>
      <c r="DC4204" t="str">
        <v>MICURA</v>
      </c>
      <c r="DD4204" t="str">
        <v>NURUDEEN KAYODE (MIC)</v>
      </c>
      <c r="DE4204" s="31">
        <v>44885</v>
      </c>
      <c r="DF4204" s="40">
        <v>0.79087962962962965</v>
      </c>
    </row>
    <row r="4205" spans="1:110" x14ac:dyDescent="0.25">
      <c r="A4205" s="109" t="s">
        <v>2046</v>
      </c>
      <c r="B4205">
        <v>432</v>
      </c>
      <c r="C4205" s="109" t="s">
        <v>53</v>
      </c>
      <c r="D4205" s="109" t="s">
        <v>787</v>
      </c>
      <c r="E4205" s="94">
        <v>44872</v>
      </c>
      <c r="F4205" s="174">
        <v>0.76061342592592596</v>
      </c>
      <c r="G4205">
        <v>2</v>
      </c>
      <c r="H4205" s="109" t="s">
        <v>788</v>
      </c>
      <c r="I4205">
        <v>5439690</v>
      </c>
      <c r="AR4205">
        <v>122</v>
      </c>
      <c r="AS4205" t="str">
        <v>ENGINEERING</v>
      </c>
      <c r="AT4205" t="str">
        <v>WASIU LAWAL (ENGR)</v>
      </c>
      <c r="AU4205" s="31">
        <v>44888</v>
      </c>
      <c r="AV4205" s="40">
        <v>0.26788194444444446</v>
      </c>
      <c r="BW4205">
        <v>410</v>
      </c>
      <c r="BX4205" t="str">
        <v>ENGINEERING</v>
      </c>
      <c r="BY4205" t="str">
        <v>FALE AHMED (ENGR)</v>
      </c>
      <c r="BZ4205" s="31">
        <v>44884</v>
      </c>
      <c r="CA4205" s="40">
        <v>0.5100810185185185</v>
      </c>
      <c r="DB4205">
        <v>483</v>
      </c>
      <c r="DC4205" t="str">
        <v>MICURA</v>
      </c>
      <c r="DD4205" t="str">
        <v>IKHANE ROBERT GREG (MIC)</v>
      </c>
      <c r="DE4205" s="31">
        <v>44885</v>
      </c>
      <c r="DF4205" s="40">
        <v>0.79094907407407411</v>
      </c>
    </row>
    <row r="4206" spans="1:110" x14ac:dyDescent="0.25">
      <c r="A4206" s="109" t="s">
        <v>2046</v>
      </c>
      <c r="B4206">
        <v>433</v>
      </c>
      <c r="C4206" s="109" t="s">
        <v>53</v>
      </c>
      <c r="D4206" s="109" t="s">
        <v>565</v>
      </c>
      <c r="E4206" s="94">
        <v>44872</v>
      </c>
      <c r="F4206" s="174">
        <v>0.76065972222222222</v>
      </c>
      <c r="G4206">
        <v>2</v>
      </c>
      <c r="H4206" s="109" t="s">
        <v>566</v>
      </c>
      <c r="I4206"/>
      <c r="AR4206">
        <v>123</v>
      </c>
      <c r="AS4206" t="str">
        <v>ENGINEERING</v>
      </c>
      <c r="AT4206" t="str">
        <v>TAJUDEEN JIMOH (ENGR)</v>
      </c>
      <c r="AU4206" s="31">
        <v>44888</v>
      </c>
      <c r="AV4206" s="40">
        <v>0.26802083333333332</v>
      </c>
      <c r="BW4206">
        <v>411</v>
      </c>
      <c r="BX4206" t="str">
        <v>ENGINEERING</v>
      </c>
      <c r="BY4206" t="str">
        <v>EMELE LAWRENCE (ENGR)</v>
      </c>
      <c r="BZ4206" s="31">
        <v>44884</v>
      </c>
      <c r="CA4206" s="40">
        <v>0.510162037037037</v>
      </c>
      <c r="DB4206">
        <v>484</v>
      </c>
      <c r="DC4206" t="str">
        <v>MICURA</v>
      </c>
      <c r="DD4206" t="str">
        <v>SHOBALOJU OLADELE  (MIC)</v>
      </c>
      <c r="DE4206" s="31">
        <v>44885</v>
      </c>
      <c r="DF4206" s="40">
        <v>0.79101851851851857</v>
      </c>
    </row>
    <row r="4207" spans="1:110" x14ac:dyDescent="0.25">
      <c r="A4207" s="109" t="s">
        <v>2046</v>
      </c>
      <c r="B4207">
        <v>434</v>
      </c>
      <c r="C4207" s="109" t="s">
        <v>53</v>
      </c>
      <c r="D4207" s="109" t="s">
        <v>1176</v>
      </c>
      <c r="E4207" s="94">
        <v>44872</v>
      </c>
      <c r="F4207" s="174">
        <v>0.76141203703703708</v>
      </c>
      <c r="G4207">
        <v>2</v>
      </c>
      <c r="H4207" s="109" t="s">
        <v>1177</v>
      </c>
      <c r="I4207"/>
      <c r="AR4207">
        <v>124</v>
      </c>
      <c r="AS4207" t="str">
        <v>OPERATIONS</v>
      </c>
      <c r="AT4207" t="str">
        <v>ASUQUO BASSEY E. (MIC)</v>
      </c>
      <c r="AU4207" s="31">
        <v>44888</v>
      </c>
      <c r="AV4207" s="40">
        <v>0.2688888888888889</v>
      </c>
      <c r="BW4207">
        <v>412</v>
      </c>
      <c r="BX4207" t="str">
        <v>MICURA</v>
      </c>
      <c r="BY4207" t="str">
        <v>AJAYI ADESHOLA (MIC)</v>
      </c>
      <c r="BZ4207" s="31">
        <v>44884</v>
      </c>
      <c r="CA4207" s="40">
        <v>0.51040509259259259</v>
      </c>
      <c r="DB4207">
        <v>485</v>
      </c>
      <c r="DC4207" t="str">
        <v>GATE OPS</v>
      </c>
      <c r="DD4207" t="str">
        <v>KALU KELVIN (GATE)</v>
      </c>
      <c r="DE4207" s="31">
        <v>44885</v>
      </c>
      <c r="DF4207" s="40">
        <v>0.79162037037037036</v>
      </c>
    </row>
    <row r="4208" spans="1:110" x14ac:dyDescent="0.25">
      <c r="A4208" s="109" t="s">
        <v>2046</v>
      </c>
      <c r="B4208">
        <v>435</v>
      </c>
      <c r="C4208" s="109" t="s">
        <v>53</v>
      </c>
      <c r="D4208" s="109" t="s">
        <v>384</v>
      </c>
      <c r="E4208" s="94">
        <v>44872</v>
      </c>
      <c r="F4208" s="174">
        <v>0.76151620370370365</v>
      </c>
      <c r="G4208">
        <v>2</v>
      </c>
      <c r="H4208" s="109" t="s">
        <v>385</v>
      </c>
      <c r="I4208"/>
      <c r="AR4208">
        <v>125</v>
      </c>
      <c r="AS4208" t="str">
        <v>OPERATIONS</v>
      </c>
      <c r="AT4208" t="str">
        <v>RAFIU KADIRI (OPS)</v>
      </c>
      <c r="AU4208" s="31">
        <v>44888</v>
      </c>
      <c r="AV4208" s="40">
        <v>0.26947916666666666</v>
      </c>
      <c r="BW4208">
        <v>413</v>
      </c>
      <c r="BX4208" t="str">
        <v>MICURA</v>
      </c>
      <c r="BY4208" t="str">
        <v>AJIBOLA OLUWAFEMI S.(MI</v>
      </c>
      <c r="BZ4208" s="31">
        <v>44884</v>
      </c>
      <c r="CA4208" s="40">
        <v>0.5105439814814815</v>
      </c>
      <c r="DB4208">
        <v>486</v>
      </c>
      <c r="DC4208" t="str">
        <v>OPERATIONS</v>
      </c>
      <c r="DD4208" t="str">
        <v>MOSES OYEMA E. (OPS)</v>
      </c>
      <c r="DE4208" s="31">
        <v>44885</v>
      </c>
      <c r="DF4208" s="40">
        <v>0.79168981481481482</v>
      </c>
    </row>
    <row r="4209" spans="1:110" x14ac:dyDescent="0.25">
      <c r="A4209" s="109" t="s">
        <v>2046</v>
      </c>
      <c r="B4209">
        <v>436</v>
      </c>
      <c r="C4209" s="109" t="s">
        <v>21</v>
      </c>
      <c r="D4209" s="109" t="s">
        <v>627</v>
      </c>
      <c r="E4209" s="94">
        <v>44872</v>
      </c>
      <c r="F4209" s="174">
        <v>0.76236111111111116</v>
      </c>
      <c r="G4209">
        <v>2</v>
      </c>
      <c r="H4209" s="109" t="s">
        <v>21</v>
      </c>
      <c r="I4209"/>
      <c r="AR4209">
        <v>126</v>
      </c>
      <c r="AS4209" t="str">
        <v>OPERATIONS</v>
      </c>
      <c r="AT4209" t="str">
        <v>ADENIJI AYOMIDE (OPS)</v>
      </c>
      <c r="AU4209" s="31">
        <v>44888</v>
      </c>
      <c r="AV4209" s="40">
        <v>0.26953703703703702</v>
      </c>
      <c r="BW4209">
        <v>414</v>
      </c>
      <c r="BX4209" t="str">
        <v>MICURA</v>
      </c>
      <c r="BY4209" t="str">
        <v>KAMORU USMAN (MIC)</v>
      </c>
      <c r="BZ4209" s="31">
        <v>44884</v>
      </c>
      <c r="CA4209" s="40">
        <v>0.51077546296296295</v>
      </c>
      <c r="DB4209">
        <v>487</v>
      </c>
      <c r="DC4209" t="str">
        <v>MICURA</v>
      </c>
      <c r="DD4209" t="str">
        <v>BABATUNDE ADEJOLA (MIC)</v>
      </c>
      <c r="DE4209" s="31">
        <v>44885</v>
      </c>
      <c r="DF4209" s="40">
        <v>0.79214120370370367</v>
      </c>
    </row>
    <row r="4210" spans="1:110" x14ac:dyDescent="0.25">
      <c r="A4210" s="109" t="s">
        <v>2046</v>
      </c>
      <c r="B4210">
        <v>437</v>
      </c>
      <c r="C4210" s="109" t="s">
        <v>52</v>
      </c>
      <c r="D4210" s="109" t="s">
        <v>444</v>
      </c>
      <c r="E4210" s="94">
        <v>44872</v>
      </c>
      <c r="F4210" s="174">
        <v>0.76268518518518513</v>
      </c>
      <c r="G4210">
        <v>2</v>
      </c>
      <c r="H4210" s="109" t="s">
        <v>445</v>
      </c>
      <c r="I4210">
        <v>7094641</v>
      </c>
      <c r="AR4210">
        <v>127</v>
      </c>
      <c r="AS4210" t="str">
        <v>OPERATIONS</v>
      </c>
      <c r="AT4210" t="str">
        <v>OLIKA CYRIL UCHE (OPS)</v>
      </c>
      <c r="AU4210" s="31">
        <v>44888</v>
      </c>
      <c r="AV4210" s="40">
        <v>0.26983796296296297</v>
      </c>
      <c r="BW4210">
        <v>415</v>
      </c>
      <c r="BX4210" t="str">
        <v>OPERATIONS</v>
      </c>
      <c r="BY4210" t="str">
        <v>TALIATU AYINLA (OPS)</v>
      </c>
      <c r="BZ4210" s="31">
        <v>44884</v>
      </c>
      <c r="CA4210" s="40">
        <v>0.51083333333333336</v>
      </c>
      <c r="DB4210">
        <v>488</v>
      </c>
      <c r="DC4210" t="str">
        <v>MICURA</v>
      </c>
      <c r="DD4210" t="str">
        <v>DIOBINMA OSCAR (MIC)</v>
      </c>
      <c r="DE4210" s="31">
        <v>44885</v>
      </c>
      <c r="DF4210" s="40">
        <v>0.79266203703703708</v>
      </c>
    </row>
    <row r="4211" spans="1:110" x14ac:dyDescent="0.25">
      <c r="A4211" s="109" t="s">
        <v>2046</v>
      </c>
      <c r="B4211">
        <v>438</v>
      </c>
      <c r="C4211" s="109" t="s">
        <v>53</v>
      </c>
      <c r="D4211" s="109" t="s">
        <v>635</v>
      </c>
      <c r="E4211" s="94">
        <v>44872</v>
      </c>
      <c r="F4211" s="174">
        <v>0.76291666666666669</v>
      </c>
      <c r="G4211">
        <v>2</v>
      </c>
      <c r="H4211" s="109" t="s">
        <v>636</v>
      </c>
      <c r="I4211"/>
      <c r="AR4211">
        <v>128</v>
      </c>
      <c r="AS4211" t="str">
        <v>OPERATIONS</v>
      </c>
      <c r="AT4211" t="str">
        <v>OLANIYI OLANIYAN (OPS)</v>
      </c>
      <c r="AU4211" s="31">
        <v>44888</v>
      </c>
      <c r="AV4211" s="40">
        <v>0.2699537037037037</v>
      </c>
      <c r="BW4211">
        <v>416</v>
      </c>
      <c r="BX4211" t="str">
        <v>MICURA</v>
      </c>
      <c r="BY4211" t="str">
        <v>IBRAHIM ALABI (MIC)</v>
      </c>
      <c r="BZ4211" s="31">
        <v>44884</v>
      </c>
      <c r="CA4211" s="40">
        <v>0.5115277777777778</v>
      </c>
      <c r="DB4211">
        <v>489</v>
      </c>
      <c r="DC4211" t="str">
        <v>MICURA</v>
      </c>
      <c r="DD4211" t="str">
        <v>OLAGOKE SIMON (MIC)</v>
      </c>
      <c r="DE4211" s="31">
        <v>44885</v>
      </c>
      <c r="DF4211" s="40">
        <v>0.79297453703703702</v>
      </c>
    </row>
    <row r="4212" spans="1:110" x14ac:dyDescent="0.25">
      <c r="A4212" s="109" t="s">
        <v>2046</v>
      </c>
      <c r="B4212">
        <v>439</v>
      </c>
      <c r="C4212" s="109" t="s">
        <v>52</v>
      </c>
      <c r="D4212" s="109" t="s">
        <v>779</v>
      </c>
      <c r="E4212" s="94">
        <v>44872</v>
      </c>
      <c r="F4212" s="174">
        <v>0.76295138888888892</v>
      </c>
      <c r="G4212">
        <v>2</v>
      </c>
      <c r="H4212" s="109" t="s">
        <v>780</v>
      </c>
      <c r="I4212">
        <v>5381595</v>
      </c>
      <c r="AR4212">
        <v>129</v>
      </c>
      <c r="AS4212" t="str">
        <v>MICURA</v>
      </c>
      <c r="AT4212" t="str">
        <v>ADESOKAN OLALEKAN  (MIC)</v>
      </c>
      <c r="AU4212" s="31">
        <v>44888</v>
      </c>
      <c r="AV4212" s="40">
        <v>0.27060185185185187</v>
      </c>
      <c r="BW4212">
        <v>417</v>
      </c>
      <c r="BX4212" t="str">
        <v>MICURA</v>
      </c>
      <c r="BY4212" t="str">
        <v>WASIU ADESHINA (MIC)</v>
      </c>
      <c r="BZ4212" s="31">
        <v>44884</v>
      </c>
      <c r="CA4212" s="40">
        <v>0.51159722222222226</v>
      </c>
      <c r="DB4212">
        <v>490</v>
      </c>
      <c r="DC4212" t="str">
        <v>OPERATIONS</v>
      </c>
      <c r="DD4212" t="str">
        <v>OLIAKU TONY (OPS)</v>
      </c>
      <c r="DE4212" s="31">
        <v>44885</v>
      </c>
      <c r="DF4212" s="40">
        <v>0.79327546296296292</v>
      </c>
    </row>
    <row r="4213" spans="1:110" x14ac:dyDescent="0.25">
      <c r="A4213" s="109" t="s">
        <v>2046</v>
      </c>
      <c r="B4213">
        <v>440</v>
      </c>
      <c r="C4213" s="109" t="s">
        <v>53</v>
      </c>
      <c r="D4213" s="109" t="s">
        <v>514</v>
      </c>
      <c r="E4213" s="94">
        <v>44872</v>
      </c>
      <c r="F4213" s="174">
        <v>0.76312500000000005</v>
      </c>
      <c r="G4213">
        <v>2</v>
      </c>
      <c r="H4213" s="109" t="s">
        <v>515</v>
      </c>
      <c r="I4213">
        <v>2024888</v>
      </c>
      <c r="AR4213">
        <v>130</v>
      </c>
      <c r="AS4213" t="str">
        <v>MICURA</v>
      </c>
      <c r="AT4213" t="str">
        <v>JEROME SUNDAY .O. (MIC)</v>
      </c>
      <c r="AU4213" s="31">
        <v>44888</v>
      </c>
      <c r="AV4213" s="40">
        <v>0.27106481481481481</v>
      </c>
      <c r="BW4213">
        <v>418</v>
      </c>
      <c r="BX4213" t="str">
        <v>OPERATIONS</v>
      </c>
      <c r="BY4213" t="str">
        <v>UDENWA FELIX (OPS)</v>
      </c>
      <c r="BZ4213" s="31">
        <v>44884</v>
      </c>
      <c r="CA4213" s="40">
        <v>0.51166666666666671</v>
      </c>
      <c r="DB4213">
        <v>491</v>
      </c>
      <c r="DC4213" t="str">
        <v>MICURA</v>
      </c>
      <c r="DD4213" t="str">
        <v>BABATUNDE SAHEED (MIC)</v>
      </c>
      <c r="DE4213" s="31">
        <v>44885</v>
      </c>
      <c r="DF4213" s="40">
        <v>0.79415509259259254</v>
      </c>
    </row>
    <row r="4214" spans="1:110" x14ac:dyDescent="0.25">
      <c r="A4214" s="109" t="s">
        <v>2046</v>
      </c>
      <c r="B4214">
        <v>441</v>
      </c>
      <c r="C4214" s="109" t="s">
        <v>53</v>
      </c>
      <c r="D4214" s="109" t="s">
        <v>320</v>
      </c>
      <c r="E4214" s="94">
        <v>44872</v>
      </c>
      <c r="F4214" s="174">
        <v>0.76321759259259259</v>
      </c>
      <c r="G4214">
        <v>2</v>
      </c>
      <c r="H4214" s="109" t="s">
        <v>321</v>
      </c>
      <c r="I4214">
        <v>3385712</v>
      </c>
      <c r="AR4214">
        <v>131</v>
      </c>
      <c r="AS4214" t="str">
        <v>OPERATIONS</v>
      </c>
      <c r="AT4214" t="str">
        <v>KAZEEM OLAIDE (OPS)</v>
      </c>
      <c r="AU4214" s="31">
        <v>44888</v>
      </c>
      <c r="AV4214" s="40">
        <v>0.27174768518518516</v>
      </c>
      <c r="BW4214">
        <v>419</v>
      </c>
      <c r="BX4214" t="str">
        <v>ENGINEERING</v>
      </c>
      <c r="BY4214" t="str">
        <v>OWOLABI EMMANUEL</v>
      </c>
      <c r="BZ4214" s="31">
        <v>44884</v>
      </c>
      <c r="CA4214" s="40">
        <v>0.51181712962962966</v>
      </c>
      <c r="DB4214">
        <v>492</v>
      </c>
      <c r="DC4214" t="str">
        <v>OPERATIONS</v>
      </c>
      <c r="DD4214" t="str">
        <v>JUDE O. STANLEY (OPS)</v>
      </c>
      <c r="DE4214" s="31">
        <v>44885</v>
      </c>
      <c r="DF4214" s="40">
        <v>0.79467592592592595</v>
      </c>
    </row>
    <row r="4215" spans="1:110" x14ac:dyDescent="0.25">
      <c r="A4215" s="109" t="s">
        <v>2046</v>
      </c>
      <c r="B4215">
        <v>442</v>
      </c>
      <c r="C4215" s="109" t="s">
        <v>53</v>
      </c>
      <c r="D4215" s="109" t="s">
        <v>1145</v>
      </c>
      <c r="E4215" s="94">
        <v>44872</v>
      </c>
      <c r="F4215" s="174">
        <v>0.763275462962963</v>
      </c>
      <c r="G4215">
        <v>2</v>
      </c>
      <c r="H4215" s="109" t="s">
        <v>1146</v>
      </c>
      <c r="I4215"/>
      <c r="AR4215">
        <v>132</v>
      </c>
      <c r="AS4215" t="str">
        <v>OPERATIONS</v>
      </c>
      <c r="AT4215" t="str">
        <v>EMMANUEL PROSPER N. (OP</v>
      </c>
      <c r="AU4215" s="31">
        <v>44888</v>
      </c>
      <c r="AV4215" s="40">
        <v>0.27182870370370371</v>
      </c>
      <c r="BW4215">
        <v>420</v>
      </c>
      <c r="BX4215" t="str">
        <v>ENGINEERING</v>
      </c>
      <c r="BY4215" t="str">
        <v>EDEVWIE FRIDAY O (ENGR)</v>
      </c>
      <c r="BZ4215" s="31">
        <v>44884</v>
      </c>
      <c r="CA4215" s="40">
        <v>0.51187499999999997</v>
      </c>
      <c r="DB4215">
        <v>493</v>
      </c>
      <c r="DC4215" t="str">
        <v>MICURA</v>
      </c>
      <c r="DD4215" t="str">
        <v>BADAMASI MOHAMMED (MIC)</v>
      </c>
      <c r="DE4215" s="31">
        <v>44885</v>
      </c>
      <c r="DF4215" s="40">
        <v>0.79501157407407408</v>
      </c>
    </row>
    <row r="4216" spans="1:110" x14ac:dyDescent="0.25">
      <c r="A4216" s="109" t="s">
        <v>2046</v>
      </c>
      <c r="B4216">
        <v>443</v>
      </c>
      <c r="C4216" s="109" t="s">
        <v>52</v>
      </c>
      <c r="D4216" s="109" t="s">
        <v>596</v>
      </c>
      <c r="E4216" s="94">
        <v>44872</v>
      </c>
      <c r="F4216" s="174">
        <v>0.76331018518518523</v>
      </c>
      <c r="G4216">
        <v>2</v>
      </c>
      <c r="H4216" s="109" t="s">
        <v>597</v>
      </c>
      <c r="I4216">
        <v>4363276</v>
      </c>
      <c r="AR4216">
        <v>133</v>
      </c>
      <c r="AS4216" t="str">
        <v>MICURA</v>
      </c>
      <c r="AT4216" t="str">
        <v>UMAHI IFEANYI C. (MIC)</v>
      </c>
      <c r="AU4216" s="31">
        <v>44888</v>
      </c>
      <c r="AV4216" s="40">
        <v>0.27253472222222225</v>
      </c>
      <c r="BW4216">
        <v>421</v>
      </c>
      <c r="BX4216" t="str">
        <v>ENGINEERING</v>
      </c>
      <c r="BY4216" t="str">
        <v>ONU HYACINTH C. (ENGNR)</v>
      </c>
      <c r="BZ4216" s="31">
        <v>44884</v>
      </c>
      <c r="CA4216" s="40">
        <v>0.51196759259259261</v>
      </c>
      <c r="DB4216">
        <v>494</v>
      </c>
      <c r="DC4216" t="str">
        <v>ENGINEERING</v>
      </c>
      <c r="DD4216" t="str">
        <v>AKINGBOYE TEMIDAYO</v>
      </c>
      <c r="DE4216" s="31">
        <v>44885</v>
      </c>
      <c r="DF4216" s="40">
        <v>0.7958912037037037</v>
      </c>
    </row>
    <row r="4217" spans="1:110" x14ac:dyDescent="0.25">
      <c r="A4217" s="109" t="s">
        <v>2046</v>
      </c>
      <c r="B4217">
        <v>444</v>
      </c>
      <c r="C4217" s="109" t="s">
        <v>54</v>
      </c>
      <c r="D4217" s="109" t="s">
        <v>410</v>
      </c>
      <c r="E4217" s="94">
        <v>44872</v>
      </c>
      <c r="F4217" s="174">
        <v>0.76355324074074071</v>
      </c>
      <c r="G4217">
        <v>2</v>
      </c>
      <c r="H4217" s="109" t="s">
        <v>411</v>
      </c>
      <c r="I4217">
        <v>6714650</v>
      </c>
      <c r="AR4217">
        <v>134</v>
      </c>
      <c r="AS4217" t="str">
        <v>MICURA</v>
      </c>
      <c r="AT4217" t="str">
        <v>KALU SOLOMON (MIC)</v>
      </c>
      <c r="AU4217" s="31">
        <v>44888</v>
      </c>
      <c r="AV4217" s="40">
        <v>0.27292824074074074</v>
      </c>
      <c r="BW4217">
        <v>422</v>
      </c>
      <c r="BX4217" t="str">
        <v>OPERATIONS</v>
      </c>
      <c r="BY4217" t="str">
        <v>EKPE UDO ANDY (OPS)</v>
      </c>
      <c r="BZ4217" s="31">
        <v>44884</v>
      </c>
      <c r="CA4217" s="40">
        <v>0.51278935185185182</v>
      </c>
      <c r="DB4217">
        <v>495</v>
      </c>
      <c r="DC4217" t="str">
        <v>OPERATIONS</v>
      </c>
      <c r="DD4217" t="str">
        <v>OMARAYE OMONIGHO (OPS)</v>
      </c>
      <c r="DE4217" s="31">
        <v>44885</v>
      </c>
      <c r="DF4217" s="40">
        <v>0.79598379629629634</v>
      </c>
    </row>
    <row r="4218" spans="1:110" x14ac:dyDescent="0.25">
      <c r="A4218" s="109" t="s">
        <v>2046</v>
      </c>
      <c r="B4218">
        <v>445</v>
      </c>
      <c r="C4218" s="109" t="s">
        <v>54</v>
      </c>
      <c r="D4218" s="109" t="s">
        <v>1550</v>
      </c>
      <c r="E4218" s="94">
        <v>44872</v>
      </c>
      <c r="F4218" s="174">
        <v>0.7635763888888889</v>
      </c>
      <c r="G4218">
        <v>2</v>
      </c>
      <c r="H4218" s="109" t="s">
        <v>1551</v>
      </c>
      <c r="I4218">
        <v>2151251</v>
      </c>
      <c r="AR4218">
        <v>135</v>
      </c>
      <c r="AS4218" t="str">
        <v>ENGINEERING</v>
      </c>
      <c r="AT4218" t="str">
        <v>ADEDIJI EBENEZER (ENGR)</v>
      </c>
      <c r="AU4218" s="31">
        <v>44888</v>
      </c>
      <c r="AV4218" s="40">
        <v>0.27299768518518519</v>
      </c>
      <c r="BW4218">
        <v>423</v>
      </c>
      <c r="BX4218" t="str">
        <v>ENGINEERING</v>
      </c>
      <c r="BY4218" t="str">
        <v>OKIKE SUNDAY (ENGR)</v>
      </c>
      <c r="BZ4218" s="31">
        <v>44884</v>
      </c>
      <c r="CA4218" s="40">
        <v>0.51285879629629627</v>
      </c>
      <c r="DB4218">
        <v>496</v>
      </c>
      <c r="DC4218" t="str">
        <v>MICURA</v>
      </c>
      <c r="DD4218" t="str">
        <v>EDOWMONYI PRINCE E.(MIC)</v>
      </c>
      <c r="DE4218" s="31">
        <v>44885</v>
      </c>
      <c r="DF4218" s="40">
        <v>0.79634259259259255</v>
      </c>
    </row>
    <row r="4219" spans="1:110" x14ac:dyDescent="0.25">
      <c r="A4219" s="109" t="s">
        <v>2046</v>
      </c>
      <c r="B4219">
        <v>446</v>
      </c>
      <c r="C4219" s="109" t="s">
        <v>52</v>
      </c>
      <c r="D4219" s="109" t="s">
        <v>1491</v>
      </c>
      <c r="E4219" s="94">
        <v>44872</v>
      </c>
      <c r="F4219" s="174">
        <v>0.76366898148148143</v>
      </c>
      <c r="G4219">
        <v>2</v>
      </c>
      <c r="H4219" s="109" t="s">
        <v>1492</v>
      </c>
      <c r="I4219">
        <v>14992577</v>
      </c>
      <c r="AR4219">
        <v>136</v>
      </c>
      <c r="AS4219" t="str">
        <v>OPERATIONS</v>
      </c>
      <c r="AT4219" t="str">
        <v>ONOKA PAUL EMEKA</v>
      </c>
      <c r="AU4219" s="31">
        <v>44888</v>
      </c>
      <c r="AV4219" s="40">
        <v>0.27312500000000001</v>
      </c>
      <c r="BW4219">
        <v>424</v>
      </c>
      <c r="BX4219" t="str">
        <v>OPERATIONS</v>
      </c>
      <c r="BY4219" t="str">
        <v>IYANDA HAMMED O. (OPS)</v>
      </c>
      <c r="BZ4219" s="31">
        <v>44884</v>
      </c>
      <c r="CA4219" s="40">
        <v>0.51331018518518523</v>
      </c>
      <c r="DB4219">
        <v>497</v>
      </c>
      <c r="DC4219" t="str">
        <v>MICURA</v>
      </c>
      <c r="DD4219" t="str">
        <v>SENIBO PRECIOUS B.(MIC)</v>
      </c>
      <c r="DE4219" s="31">
        <v>44885</v>
      </c>
      <c r="DF4219" s="40">
        <v>0.79640046296296296</v>
      </c>
    </row>
    <row r="4220" spans="1:110" x14ac:dyDescent="0.25">
      <c r="A4220" s="109" t="s">
        <v>2046</v>
      </c>
      <c r="B4220">
        <v>447</v>
      </c>
      <c r="C4220" s="109" t="s">
        <v>21</v>
      </c>
      <c r="D4220" s="109" t="s">
        <v>1358</v>
      </c>
      <c r="E4220" s="94">
        <v>44872</v>
      </c>
      <c r="F4220" s="174">
        <v>0.76373842592592589</v>
      </c>
      <c r="G4220">
        <v>2</v>
      </c>
      <c r="H4220" s="109" t="s">
        <v>950</v>
      </c>
      <c r="I4220"/>
      <c r="AR4220">
        <v>137</v>
      </c>
      <c r="AS4220" t="str">
        <v>OPERATIONS</v>
      </c>
      <c r="AT4220" t="str">
        <v>EMMAUEL TEMITOPE</v>
      </c>
      <c r="AU4220" s="31">
        <v>44888</v>
      </c>
      <c r="AV4220" s="40">
        <v>0.27331018518518518</v>
      </c>
      <c r="BW4220">
        <v>425</v>
      </c>
      <c r="BX4220" t="str">
        <v>MICURA</v>
      </c>
      <c r="BY4220" t="str">
        <v>AMATA BENJAMIN (MIC)</v>
      </c>
      <c r="BZ4220" s="31">
        <v>44884</v>
      </c>
      <c r="CA4220" s="40">
        <v>0.51353009259259264</v>
      </c>
      <c r="DB4220">
        <v>498</v>
      </c>
      <c r="DC4220" t="str">
        <v>MICURA</v>
      </c>
      <c r="DD4220" t="str">
        <v>AMATA BENJAMIN (MIC)</v>
      </c>
      <c r="DE4220" s="31">
        <v>44885</v>
      </c>
      <c r="DF4220" s="40">
        <v>0.79646990740740742</v>
      </c>
    </row>
    <row r="4221" spans="1:110" x14ac:dyDescent="0.25">
      <c r="A4221" s="109" t="s">
        <v>2046</v>
      </c>
      <c r="B4221">
        <v>448</v>
      </c>
      <c r="C4221" s="109" t="s">
        <v>53</v>
      </c>
      <c r="D4221" s="109" t="s">
        <v>508</v>
      </c>
      <c r="E4221" s="94">
        <v>44872</v>
      </c>
      <c r="F4221" s="174">
        <v>0.76391203703703703</v>
      </c>
      <c r="G4221">
        <v>2</v>
      </c>
      <c r="H4221" s="109" t="s">
        <v>509</v>
      </c>
      <c r="I4221"/>
      <c r="AR4221">
        <v>138</v>
      </c>
      <c r="AS4221" t="str">
        <v>MICURA</v>
      </c>
      <c r="AT4221" t="str">
        <v>QUADRI RASAQ (MIC)</v>
      </c>
      <c r="AU4221" s="31">
        <v>44888</v>
      </c>
      <c r="AV4221" s="40">
        <v>0.27337962962962964</v>
      </c>
      <c r="BW4221">
        <v>426</v>
      </c>
      <c r="BX4221" t="str">
        <v>MICURA</v>
      </c>
      <c r="BY4221" t="str">
        <v>MOSES GEORGE (MIC)</v>
      </c>
      <c r="BZ4221" s="31">
        <v>44884</v>
      </c>
      <c r="CA4221" s="40">
        <v>0.51401620370370371</v>
      </c>
      <c r="DB4221">
        <v>499</v>
      </c>
      <c r="DC4221" t="str">
        <v>MICURA</v>
      </c>
      <c r="DD4221" t="str">
        <v>YUSUF TAIWO (MIC)</v>
      </c>
      <c r="DE4221" s="31">
        <v>44885</v>
      </c>
      <c r="DF4221" s="40">
        <v>0.79693287037037042</v>
      </c>
    </row>
    <row r="4222" spans="1:110" x14ac:dyDescent="0.25">
      <c r="A4222" s="109" t="s">
        <v>2046</v>
      </c>
      <c r="B4222">
        <v>449</v>
      </c>
      <c r="C4222" s="109" t="s">
        <v>52</v>
      </c>
      <c r="D4222" s="109" t="s">
        <v>408</v>
      </c>
      <c r="E4222" s="94">
        <v>44872</v>
      </c>
      <c r="F4222" s="174">
        <v>0.76394675925925926</v>
      </c>
      <c r="G4222">
        <v>2</v>
      </c>
      <c r="H4222" s="109" t="s">
        <v>409</v>
      </c>
      <c r="I4222">
        <v>7495630</v>
      </c>
      <c r="AR4222">
        <v>139</v>
      </c>
      <c r="AS4222" t="str">
        <v>OPERATIONS</v>
      </c>
      <c r="AT4222" t="str">
        <v>UGOCHUKWU IBENEMEH (OPS</v>
      </c>
      <c r="AU4222" s="31">
        <v>44888</v>
      </c>
      <c r="AV4222" s="40">
        <v>0.27384259259259258</v>
      </c>
      <c r="BW4222">
        <v>427</v>
      </c>
      <c r="BX4222" t="str">
        <v>ENGINEERING</v>
      </c>
      <c r="BY4222" t="str">
        <v>TITUS GIDEON (ENGR)</v>
      </c>
      <c r="BZ4222" s="31">
        <v>44884</v>
      </c>
      <c r="CA4222" s="40">
        <v>0.51446759259259256</v>
      </c>
      <c r="DB4222">
        <v>500</v>
      </c>
      <c r="DC4222" t="str">
        <v>MICURA</v>
      </c>
      <c r="DD4222" t="str">
        <v>ANTHONY EHIS (MIC)</v>
      </c>
      <c r="DE4222" s="31">
        <v>44885</v>
      </c>
      <c r="DF4222" s="40">
        <v>0.79797453703703702</v>
      </c>
    </row>
    <row r="4223" spans="1:110" x14ac:dyDescent="0.25">
      <c r="A4223" s="109" t="s">
        <v>2046</v>
      </c>
      <c r="B4223">
        <v>450</v>
      </c>
      <c r="C4223" s="109" t="s">
        <v>52</v>
      </c>
      <c r="D4223" s="109" t="s">
        <v>1535</v>
      </c>
      <c r="E4223" s="94">
        <v>44872</v>
      </c>
      <c r="F4223" s="174">
        <v>0.76449074074074075</v>
      </c>
      <c r="G4223">
        <v>2</v>
      </c>
      <c r="H4223" s="109" t="s">
        <v>1536</v>
      </c>
      <c r="I4223">
        <v>5369497</v>
      </c>
      <c r="AR4223">
        <v>140</v>
      </c>
      <c r="AS4223" t="str">
        <v>ENGINEERING</v>
      </c>
      <c r="AT4223" t="str">
        <v>EZE OKECHUKWU (ENG)</v>
      </c>
      <c r="AU4223" s="31">
        <v>44888</v>
      </c>
      <c r="AV4223" s="40">
        <v>0.27399305555555553</v>
      </c>
      <c r="BW4223">
        <v>428</v>
      </c>
      <c r="BX4223" t="str">
        <v>MICURA</v>
      </c>
      <c r="BY4223" t="str">
        <v>EDWARD ODERELE (MIC)</v>
      </c>
      <c r="BZ4223" s="31">
        <v>44884</v>
      </c>
      <c r="CA4223" s="40">
        <v>0.51465277777777774</v>
      </c>
      <c r="DB4223">
        <v>501</v>
      </c>
      <c r="DC4223" t="str">
        <v>MICURA</v>
      </c>
      <c r="DD4223" t="str">
        <v>CHINEDU VICTOR (MIC)</v>
      </c>
      <c r="DE4223" s="31">
        <v>44885</v>
      </c>
      <c r="DF4223" s="40">
        <v>0.79812499999999997</v>
      </c>
    </row>
    <row r="4224" spans="1:110" x14ac:dyDescent="0.25">
      <c r="A4224" s="109" t="s">
        <v>2046</v>
      </c>
      <c r="B4224">
        <v>451</v>
      </c>
      <c r="C4224" s="109" t="s">
        <v>52</v>
      </c>
      <c r="D4224" s="109" t="s">
        <v>1907</v>
      </c>
      <c r="E4224" s="94">
        <v>44872</v>
      </c>
      <c r="F4224" s="174">
        <v>0.76452546296296298</v>
      </c>
      <c r="G4224">
        <v>2</v>
      </c>
      <c r="H4224" s="109" t="s">
        <v>1908</v>
      </c>
      <c r="I4224">
        <v>4848209</v>
      </c>
      <c r="AR4224">
        <v>141</v>
      </c>
      <c r="AS4224" t="str">
        <v>ENGINEERING</v>
      </c>
      <c r="AT4224" t="str">
        <v>ADENIYI ISMAILA (ENGR)</v>
      </c>
      <c r="AU4224" s="31">
        <v>44888</v>
      </c>
      <c r="AV4224" s="40">
        <v>0.27406249999999999</v>
      </c>
      <c r="BW4224">
        <v>429</v>
      </c>
      <c r="BX4224" t="str">
        <v>MICURA</v>
      </c>
      <c r="BY4224" t="str">
        <v>CYRIL ANAYO (MIC)</v>
      </c>
      <c r="BZ4224" s="31">
        <v>44884</v>
      </c>
      <c r="CA4224" s="40">
        <v>0.51524305555555561</v>
      </c>
      <c r="DB4224">
        <v>502</v>
      </c>
      <c r="DC4224" t="str">
        <v>OPERATIONS</v>
      </c>
      <c r="DD4224" t="str">
        <v>UWORATI JUDE (OPS)</v>
      </c>
      <c r="DE4224" s="31">
        <v>44885</v>
      </c>
      <c r="DF4224" s="40">
        <v>0.79818287037037039</v>
      </c>
    </row>
    <row r="4225" spans="1:110" x14ac:dyDescent="0.25">
      <c r="A4225" s="109" t="s">
        <v>2046</v>
      </c>
      <c r="B4225">
        <v>452</v>
      </c>
      <c r="C4225" s="109" t="s">
        <v>53</v>
      </c>
      <c r="D4225" s="109" t="s">
        <v>278</v>
      </c>
      <c r="E4225" s="94">
        <v>44872</v>
      </c>
      <c r="F4225" s="174">
        <v>0.76461805555555551</v>
      </c>
      <c r="G4225">
        <v>2</v>
      </c>
      <c r="H4225" s="109" t="s">
        <v>279</v>
      </c>
      <c r="I4225">
        <v>2024793</v>
      </c>
      <c r="AR4225">
        <v>142</v>
      </c>
      <c r="AS4225" t="str">
        <v>OPERATIONS</v>
      </c>
      <c r="AT4225" t="str">
        <v>BAMGBOYE AFEEZ (OPS)</v>
      </c>
      <c r="AU4225" s="31">
        <v>44888</v>
      </c>
      <c r="AV4225" s="40">
        <v>0.27429398148148149</v>
      </c>
      <c r="BW4225">
        <v>430</v>
      </c>
      <c r="BX4225" t="str">
        <v>OPERATIONS</v>
      </c>
      <c r="BY4225" t="str">
        <v>SOLOMON ADIGUN (OPS)</v>
      </c>
      <c r="BZ4225" s="31">
        <v>44884</v>
      </c>
      <c r="CA4225" s="40">
        <v>0.51530092592592591</v>
      </c>
      <c r="DB4225">
        <v>503</v>
      </c>
      <c r="DC4225" t="str">
        <v>OPERATIONS</v>
      </c>
      <c r="DD4225" t="str">
        <v>OKELEKE CHUKWUEMEKA (OP</v>
      </c>
      <c r="DE4225" s="31">
        <v>44885</v>
      </c>
      <c r="DF4225" s="40">
        <v>0.7982407407407407</v>
      </c>
    </row>
    <row r="4226" spans="1:110" x14ac:dyDescent="0.25">
      <c r="A4226" s="109" t="s">
        <v>2046</v>
      </c>
      <c r="B4226">
        <v>453</v>
      </c>
      <c r="C4226" s="109" t="s">
        <v>53</v>
      </c>
      <c r="D4226" s="109" t="s">
        <v>438</v>
      </c>
      <c r="E4226" s="94">
        <v>44872</v>
      </c>
      <c r="F4226" s="174">
        <v>0.76467592592592593</v>
      </c>
      <c r="G4226">
        <v>2</v>
      </c>
      <c r="H4226" s="109" t="s">
        <v>439</v>
      </c>
      <c r="I4226">
        <v>2044229</v>
      </c>
      <c r="AR4226">
        <v>143</v>
      </c>
      <c r="AS4226" t="str">
        <v>MICURA</v>
      </c>
      <c r="AT4226" t="str">
        <v>FEMI FOLAWEWO (MIC)</v>
      </c>
      <c r="AU4226" s="31">
        <v>44888</v>
      </c>
      <c r="AV4226" s="40">
        <v>0.27484953703703702</v>
      </c>
      <c r="BW4226">
        <v>431</v>
      </c>
      <c r="BX4226" t="str">
        <v>ENGINEERING</v>
      </c>
      <c r="BY4226" t="str">
        <v>FRANCIS ENI UDUMA</v>
      </c>
      <c r="BZ4226" s="31">
        <v>44884</v>
      </c>
      <c r="CA4226" s="40">
        <v>0.51537037037037037</v>
      </c>
      <c r="DB4226">
        <v>504</v>
      </c>
      <c r="DC4226" t="str">
        <v>MICURA</v>
      </c>
      <c r="DD4226" t="str">
        <v>JACKSON MATHEW (MIC)</v>
      </c>
      <c r="DE4226" s="31">
        <v>44885</v>
      </c>
      <c r="DF4226" s="40">
        <v>0.79959490740740746</v>
      </c>
    </row>
    <row r="4227" spans="1:110" x14ac:dyDescent="0.25">
      <c r="A4227" s="109" t="s">
        <v>2046</v>
      </c>
      <c r="B4227">
        <v>454</v>
      </c>
      <c r="C4227" s="109" t="s">
        <v>52</v>
      </c>
      <c r="D4227" s="109" t="s">
        <v>1559</v>
      </c>
      <c r="E4227" s="94">
        <v>44872</v>
      </c>
      <c r="F4227" s="174">
        <v>0.76472222222222219</v>
      </c>
      <c r="G4227">
        <v>2</v>
      </c>
      <c r="H4227" s="109" t="s">
        <v>1560</v>
      </c>
      <c r="I4227">
        <v>2702976</v>
      </c>
      <c r="AR4227">
        <v>144</v>
      </c>
      <c r="AS4227" t="str">
        <v>ENGINEERING</v>
      </c>
      <c r="AT4227" t="str">
        <v>QUADRI OLAWALE (ENGR)</v>
      </c>
      <c r="AU4227" s="31">
        <v>44888</v>
      </c>
      <c r="AV4227" s="40">
        <v>0.27512731481481484</v>
      </c>
      <c r="BW4227">
        <v>432</v>
      </c>
      <c r="BX4227" t="str">
        <v>ENGINEERING</v>
      </c>
      <c r="BY4227" t="str">
        <v>LAWAL IBRAHIM (ENGR)</v>
      </c>
      <c r="BZ4227" s="31">
        <v>44884</v>
      </c>
      <c r="CA4227" s="40">
        <v>0.51542824074074078</v>
      </c>
      <c r="DB4227">
        <v>505</v>
      </c>
      <c r="DC4227" t="str">
        <v>MICURA</v>
      </c>
      <c r="DD4227" t="str">
        <v>ISAAC JOHN (MIC)</v>
      </c>
      <c r="DE4227" s="31">
        <v>44885</v>
      </c>
      <c r="DF4227" s="40">
        <v>0.80011574074074077</v>
      </c>
    </row>
    <row r="4228" spans="1:110" x14ac:dyDescent="0.25">
      <c r="A4228" s="109" t="s">
        <v>2046</v>
      </c>
      <c r="B4228">
        <v>455</v>
      </c>
      <c r="C4228" s="109" t="s">
        <v>21</v>
      </c>
      <c r="D4228" s="109" t="s">
        <v>1033</v>
      </c>
      <c r="E4228" s="94">
        <v>44872</v>
      </c>
      <c r="F4228" s="174">
        <v>0.76515046296296296</v>
      </c>
      <c r="G4228">
        <v>2</v>
      </c>
      <c r="H4228" s="109" t="s">
        <v>950</v>
      </c>
      <c r="I4228"/>
      <c r="AR4228">
        <v>145</v>
      </c>
      <c r="AS4228" t="str">
        <v>MICURA</v>
      </c>
      <c r="AT4228" t="str">
        <v>BAMGBOSE SEGUN M. (MIC)</v>
      </c>
      <c r="AU4228" s="31">
        <v>44888</v>
      </c>
      <c r="AV4228" s="40">
        <v>0.27600694444444446</v>
      </c>
      <c r="BW4228">
        <v>433</v>
      </c>
      <c r="BX4228" t="str">
        <v>ENGINEERING</v>
      </c>
      <c r="BY4228" t="str">
        <v>OGBUNAYA UGOCHUKWU (ENG</v>
      </c>
      <c r="BZ4228" s="31">
        <v>44884</v>
      </c>
      <c r="CA4228" s="40">
        <v>0.51549768518518524</v>
      </c>
      <c r="DB4228">
        <v>506</v>
      </c>
      <c r="DC4228" t="str">
        <v>OPERATIONS</v>
      </c>
      <c r="DD4228" t="str">
        <v>UGOCHUKWU IBENEMEH (OPS</v>
      </c>
      <c r="DE4228" s="31">
        <v>44885</v>
      </c>
      <c r="DF4228" s="40">
        <v>0.80052083333333335</v>
      </c>
    </row>
    <row r="4229" spans="1:110" x14ac:dyDescent="0.25">
      <c r="A4229" s="109" t="s">
        <v>2046</v>
      </c>
      <c r="B4229">
        <v>456</v>
      </c>
      <c r="C4229" s="109" t="s">
        <v>21</v>
      </c>
      <c r="D4229" s="109" t="s">
        <v>757</v>
      </c>
      <c r="E4229" s="94">
        <v>44872</v>
      </c>
      <c r="F4229" s="174">
        <v>0.76519675925925923</v>
      </c>
      <c r="G4229">
        <v>2</v>
      </c>
      <c r="H4229" s="109" t="s">
        <v>21</v>
      </c>
      <c r="I4229"/>
      <c r="AR4229">
        <v>146</v>
      </c>
      <c r="AS4229" t="str">
        <v>MICURA</v>
      </c>
      <c r="AT4229" t="str">
        <v>YAKUBU JACOB (MIC)</v>
      </c>
      <c r="AU4229" s="31">
        <v>44888</v>
      </c>
      <c r="AV4229" s="40">
        <v>0.27607638888888891</v>
      </c>
      <c r="BW4229">
        <v>434</v>
      </c>
      <c r="BX4229" t="str">
        <v>ENGINEERING</v>
      </c>
      <c r="BY4229" t="str">
        <v>WILSON AGHWARE (ENGR)</v>
      </c>
      <c r="BZ4229" s="31">
        <v>44884</v>
      </c>
      <c r="CA4229" s="40">
        <v>0.51597222222222228</v>
      </c>
      <c r="DB4229">
        <v>507</v>
      </c>
      <c r="DC4229" t="str">
        <v>MICURA</v>
      </c>
      <c r="DD4229" t="str">
        <v>EMEKA MANU (MIC)</v>
      </c>
      <c r="DE4229" s="31">
        <v>44885</v>
      </c>
      <c r="DF4229" s="40">
        <v>0.8005902777777778</v>
      </c>
    </row>
    <row r="4230" spans="1:110" x14ac:dyDescent="0.25">
      <c r="A4230" s="109" t="s">
        <v>2046</v>
      </c>
      <c r="B4230">
        <v>457</v>
      </c>
      <c r="C4230" s="109" t="s">
        <v>53</v>
      </c>
      <c r="D4230" s="109" t="s">
        <v>422</v>
      </c>
      <c r="E4230" s="94">
        <v>44872</v>
      </c>
      <c r="F4230" s="174">
        <v>0.76583333333333337</v>
      </c>
      <c r="G4230">
        <v>2</v>
      </c>
      <c r="H4230" s="109" t="s">
        <v>423</v>
      </c>
      <c r="I4230">
        <v>5425549</v>
      </c>
      <c r="AR4230">
        <v>147</v>
      </c>
      <c r="AS4230" t="str">
        <v>OPERATIONS</v>
      </c>
      <c r="AT4230" t="str">
        <v>FEMI STONE (OPS)</v>
      </c>
      <c r="AU4230" s="31">
        <v>44888</v>
      </c>
      <c r="AV4230" s="40">
        <v>0.27621527777777777</v>
      </c>
      <c r="BW4230">
        <v>435</v>
      </c>
      <c r="BX4230" t="str">
        <v>ENGINEERING</v>
      </c>
      <c r="BY4230" t="str">
        <v>NWGOBILOR THANKGOD</v>
      </c>
      <c r="BZ4230" s="31">
        <v>44884</v>
      </c>
      <c r="CA4230" s="40">
        <v>0.51739583333333339</v>
      </c>
      <c r="DB4230">
        <v>508</v>
      </c>
      <c r="DC4230" t="str">
        <v>ENGINEERING</v>
      </c>
      <c r="DD4230" t="str">
        <v>JONATHAN AYOBAMI</v>
      </c>
      <c r="DE4230" s="31">
        <v>44885</v>
      </c>
      <c r="DF4230" s="40">
        <v>0.8019560185185185</v>
      </c>
    </row>
    <row r="4231" spans="1:110" x14ac:dyDescent="0.25">
      <c r="A4231" s="109" t="s">
        <v>2046</v>
      </c>
      <c r="B4231">
        <v>458</v>
      </c>
      <c r="C4231" s="109" t="s">
        <v>54</v>
      </c>
      <c r="D4231" s="109" t="s">
        <v>374</v>
      </c>
      <c r="E4231" s="94">
        <v>44872</v>
      </c>
      <c r="F4231" s="174">
        <v>0.76664351851851853</v>
      </c>
      <c r="G4231">
        <v>2</v>
      </c>
      <c r="H4231" s="109" t="s">
        <v>375</v>
      </c>
      <c r="I4231">
        <v>6701081</v>
      </c>
      <c r="AR4231">
        <v>148</v>
      </c>
      <c r="AS4231" t="str">
        <v>MICURA</v>
      </c>
      <c r="AT4231" t="str">
        <v>HALILU ISIAKA</v>
      </c>
      <c r="AU4231" s="31">
        <v>44888</v>
      </c>
      <c r="AV4231" s="40">
        <v>0.27663194444444444</v>
      </c>
      <c r="BW4231">
        <v>436</v>
      </c>
      <c r="BX4231" t="str">
        <v>ENGINEERING</v>
      </c>
      <c r="BY4231" t="str">
        <v>MUKAILA IBRAHIM</v>
      </c>
      <c r="BZ4231" s="31">
        <v>44884</v>
      </c>
      <c r="CA4231" s="40">
        <v>0.51746527777777773</v>
      </c>
      <c r="DB4231">
        <v>509</v>
      </c>
      <c r="DC4231" t="str">
        <v>OPERATIONS</v>
      </c>
      <c r="DD4231" t="str">
        <v>OSENI OLUGBENGA</v>
      </c>
      <c r="DE4231" s="31">
        <v>44885</v>
      </c>
      <c r="DF4231" s="40">
        <v>0.80203703703703699</v>
      </c>
    </row>
    <row r="4232" spans="1:110" x14ac:dyDescent="0.25">
      <c r="A4232" s="109" t="s">
        <v>2046</v>
      </c>
      <c r="B4232">
        <v>459</v>
      </c>
      <c r="C4232" s="109" t="s">
        <v>54</v>
      </c>
      <c r="D4232" s="109" t="s">
        <v>530</v>
      </c>
      <c r="E4232" s="94">
        <v>44872</v>
      </c>
      <c r="F4232" s="174">
        <v>0.76666666666666672</v>
      </c>
      <c r="G4232">
        <v>2</v>
      </c>
      <c r="H4232" s="109" t="s">
        <v>531</v>
      </c>
      <c r="I4232">
        <v>6699761</v>
      </c>
      <c r="AR4232">
        <v>149</v>
      </c>
      <c r="AS4232" t="str">
        <v>ENGINEERING</v>
      </c>
      <c r="AT4232" t="str">
        <v>JOSHUA BABATUNDE</v>
      </c>
      <c r="AU4232" s="31">
        <v>44888</v>
      </c>
      <c r="AV4232" s="40">
        <v>0.27701388888888889</v>
      </c>
      <c r="BW4232">
        <v>437</v>
      </c>
      <c r="BX4232" t="str">
        <v>CONTRACTOR</v>
      </c>
      <c r="BY4232" t="str">
        <v>ERIKWUME JAMES (FLEET)</v>
      </c>
      <c r="BZ4232" s="31">
        <v>44884</v>
      </c>
      <c r="CA4232" s="40">
        <v>0.51879629629629631</v>
      </c>
      <c r="DB4232">
        <v>510</v>
      </c>
      <c r="DC4232" t="str">
        <v>MICURA</v>
      </c>
      <c r="DD4232" t="str">
        <v>SULIAMAN ALABI (MIC)</v>
      </c>
      <c r="DE4232" s="31">
        <v>44885</v>
      </c>
      <c r="DF4232" s="40">
        <v>0.80305555555555552</v>
      </c>
    </row>
    <row r="4233" spans="1:110" x14ac:dyDescent="0.25">
      <c r="A4233" s="109" t="s">
        <v>2046</v>
      </c>
      <c r="B4233">
        <v>460</v>
      </c>
      <c r="C4233" s="109" t="s">
        <v>53</v>
      </c>
      <c r="D4233" s="109" t="s">
        <v>370</v>
      </c>
      <c r="E4233" s="94">
        <v>44872</v>
      </c>
      <c r="F4233" s="174">
        <v>0.76675925925925925</v>
      </c>
      <c r="G4233">
        <v>2</v>
      </c>
      <c r="H4233" s="109" t="s">
        <v>371</v>
      </c>
      <c r="I4233"/>
      <c r="AR4233">
        <v>150</v>
      </c>
      <c r="AS4233" t="str">
        <v>ENGINEERING</v>
      </c>
      <c r="AT4233" t="str">
        <v>UWADINMA UGOCHUKWU  (EN</v>
      </c>
      <c r="AU4233" s="31">
        <v>44888</v>
      </c>
      <c r="AV4233" s="40">
        <v>0.27708333333333335</v>
      </c>
      <c r="BW4233">
        <v>438</v>
      </c>
      <c r="BX4233" t="str">
        <v>CONTRACTOR</v>
      </c>
      <c r="BY4233" t="str">
        <v>AZEEZ RASAQ O.(FLT)</v>
      </c>
      <c r="BZ4233" s="31">
        <v>44884</v>
      </c>
      <c r="CA4233" s="40">
        <v>0.51885416666666662</v>
      </c>
      <c r="DB4233">
        <v>511</v>
      </c>
      <c r="DC4233" t="str">
        <v>MICURA</v>
      </c>
      <c r="DD4233" t="str">
        <v>SAMSON APEH (MIC)</v>
      </c>
      <c r="DE4233" s="31">
        <v>44885</v>
      </c>
      <c r="DF4233" s="40">
        <v>0.80385416666666665</v>
      </c>
    </row>
    <row r="4234" spans="1:110" x14ac:dyDescent="0.25">
      <c r="A4234" s="109" t="s">
        <v>2046</v>
      </c>
      <c r="B4234">
        <v>461</v>
      </c>
      <c r="C4234" s="109" t="s">
        <v>54</v>
      </c>
      <c r="D4234" s="109" t="s">
        <v>254</v>
      </c>
      <c r="E4234" s="94">
        <v>44872</v>
      </c>
      <c r="F4234" s="174">
        <v>0.76682870370370371</v>
      </c>
      <c r="G4234">
        <v>2</v>
      </c>
      <c r="H4234" s="109" t="s">
        <v>255</v>
      </c>
      <c r="I4234">
        <v>5345943</v>
      </c>
      <c r="AR4234">
        <v>151</v>
      </c>
      <c r="AS4234" t="str">
        <v>OPERATIONS</v>
      </c>
      <c r="AT4234" t="str">
        <v>IDRIS IBRAHIM (OPS)</v>
      </c>
      <c r="AU4234" s="31">
        <v>44888</v>
      </c>
      <c r="AV4234" s="40">
        <v>0.2772222222222222</v>
      </c>
      <c r="BW4234">
        <v>439</v>
      </c>
      <c r="BX4234" t="str">
        <v>CONTRACTOR</v>
      </c>
      <c r="BY4234" t="str">
        <v>ONIKOYI OLUWATOMISIN(FLT</v>
      </c>
      <c r="BZ4234" s="31">
        <v>44884</v>
      </c>
      <c r="CA4234" s="40">
        <v>0.51892361111111107</v>
      </c>
      <c r="DB4234">
        <v>512</v>
      </c>
      <c r="DC4234" t="str">
        <v>OPERATIONS</v>
      </c>
      <c r="DD4234" t="str">
        <v>OGBOGU SAMUEL (OPS)</v>
      </c>
      <c r="DE4234" s="31">
        <v>44885</v>
      </c>
      <c r="DF4234" s="40">
        <v>0.80517361111111108</v>
      </c>
    </row>
    <row r="4235" spans="1:110" x14ac:dyDescent="0.25">
      <c r="A4235" s="109" t="s">
        <v>2046</v>
      </c>
      <c r="B4235">
        <v>462</v>
      </c>
      <c r="C4235" s="109" t="s">
        <v>53</v>
      </c>
      <c r="D4235" s="109" t="s">
        <v>768</v>
      </c>
      <c r="E4235" s="94">
        <v>44872</v>
      </c>
      <c r="F4235" s="174">
        <v>0.76717592592592587</v>
      </c>
      <c r="G4235">
        <v>2</v>
      </c>
      <c r="H4235" s="109" t="s">
        <v>769</v>
      </c>
      <c r="I4235"/>
      <c r="AR4235">
        <v>152</v>
      </c>
      <c r="AS4235" t="str">
        <v>ENGINEERING</v>
      </c>
      <c r="AT4235" t="str">
        <v>ADENEKAN OLUSEGUN (ENGR</v>
      </c>
      <c r="AU4235" s="31">
        <v>44888</v>
      </c>
      <c r="AV4235" s="40">
        <v>0.27729166666666666</v>
      </c>
      <c r="BW4235">
        <v>440</v>
      </c>
      <c r="BX4235" t="str">
        <v>MICURA</v>
      </c>
      <c r="BY4235" t="str">
        <v>MONOKPO TOMA A. (MIC)</v>
      </c>
      <c r="BZ4235" s="31">
        <v>44884</v>
      </c>
      <c r="CA4235" s="40">
        <v>0.51931712962962961</v>
      </c>
      <c r="DB4235">
        <v>513</v>
      </c>
      <c r="DC4235" t="str">
        <v>PLANNING</v>
      </c>
      <c r="DD4235" t="str">
        <v>OTAH SAMMUEL (PLN)</v>
      </c>
      <c r="DE4235" s="31">
        <v>44885</v>
      </c>
      <c r="DF4235" s="40">
        <v>0.8052893518518518</v>
      </c>
    </row>
    <row r="4236" spans="1:110" x14ac:dyDescent="0.25">
      <c r="A4236" s="109" t="s">
        <v>2046</v>
      </c>
      <c r="B4236">
        <v>463</v>
      </c>
      <c r="C4236" s="109" t="s">
        <v>53</v>
      </c>
      <c r="D4236" s="109" t="s">
        <v>1555</v>
      </c>
      <c r="E4236" s="94">
        <v>44872</v>
      </c>
      <c r="F4236" s="174">
        <v>0.76744212962962965</v>
      </c>
      <c r="G4236">
        <v>2</v>
      </c>
      <c r="H4236" s="109" t="s">
        <v>1556</v>
      </c>
      <c r="I4236">
        <v>5501185</v>
      </c>
      <c r="AR4236">
        <v>153</v>
      </c>
      <c r="AS4236" t="str">
        <v>OPERATIONS</v>
      </c>
      <c r="AT4236" t="str">
        <v>ALATISHE JOHN (OPS)</v>
      </c>
      <c r="AU4236" s="31">
        <v>44888</v>
      </c>
      <c r="AV4236" s="40">
        <v>0.27737268518518521</v>
      </c>
      <c r="BW4236">
        <v>441</v>
      </c>
      <c r="BX4236" t="str">
        <v>MICURA</v>
      </c>
      <c r="BY4236" t="str">
        <v>RICHARD AMAEZE (MIC)</v>
      </c>
      <c r="BZ4236" s="31">
        <v>44884</v>
      </c>
      <c r="CA4236" s="40">
        <v>0.51954861111111106</v>
      </c>
      <c r="DB4236">
        <v>514</v>
      </c>
      <c r="DC4236" t="str">
        <v>GATE OPS</v>
      </c>
      <c r="DD4236" t="str">
        <v>LILIAN AJUNWA (GATE)</v>
      </c>
      <c r="DE4236" s="31">
        <v>44885</v>
      </c>
      <c r="DF4236" s="40">
        <v>0.80543981481481486</v>
      </c>
    </row>
    <row r="4237" spans="1:110" x14ac:dyDescent="0.25">
      <c r="A4237" s="109" t="s">
        <v>2046</v>
      </c>
      <c r="B4237">
        <v>464</v>
      </c>
      <c r="C4237" s="109" t="s">
        <v>53</v>
      </c>
      <c r="D4237" s="109" t="s">
        <v>736</v>
      </c>
      <c r="E4237" s="94">
        <v>44872</v>
      </c>
      <c r="F4237" s="174">
        <v>0.76810185185185187</v>
      </c>
      <c r="G4237">
        <v>2</v>
      </c>
      <c r="H4237" s="109" t="s">
        <v>737</v>
      </c>
      <c r="I4237"/>
      <c r="AR4237">
        <v>154</v>
      </c>
      <c r="AS4237" t="str">
        <v>ENGINEERING</v>
      </c>
      <c r="AT4237" t="str">
        <v>TOBILOBA ISHOLA</v>
      </c>
      <c r="AU4237" s="31">
        <v>44888</v>
      </c>
      <c r="AV4237" s="40">
        <v>0.27767361111111111</v>
      </c>
      <c r="BW4237">
        <v>442</v>
      </c>
      <c r="BX4237" t="str">
        <v>OPERATIONS</v>
      </c>
      <c r="BY4237" t="str">
        <v>OLOYEDE NURUDEEN A. (OP</v>
      </c>
      <c r="BZ4237" s="31">
        <v>44884</v>
      </c>
      <c r="CA4237" s="40">
        <v>0.51961805555555551</v>
      </c>
      <c r="DB4237">
        <v>515</v>
      </c>
      <c r="DC4237" t="str">
        <v>OPERATIONS</v>
      </c>
      <c r="DD4237" t="str">
        <v>OKOEGUALE PHILIP E. (OP</v>
      </c>
      <c r="DE4237" s="31">
        <v>44885</v>
      </c>
      <c r="DF4237" s="40">
        <v>0.80576388888888884</v>
      </c>
    </row>
    <row r="4238" spans="1:110" x14ac:dyDescent="0.25">
      <c r="A4238" s="109" t="s">
        <v>2046</v>
      </c>
      <c r="B4238">
        <v>465</v>
      </c>
      <c r="C4238" s="109" t="s">
        <v>53</v>
      </c>
      <c r="D4238" s="109" t="s">
        <v>764</v>
      </c>
      <c r="E4238" s="94">
        <v>44872</v>
      </c>
      <c r="F4238" s="174">
        <v>0.76814814814814814</v>
      </c>
      <c r="G4238">
        <v>2</v>
      </c>
      <c r="H4238" s="109" t="s">
        <v>765</v>
      </c>
      <c r="I4238">
        <v>5469942</v>
      </c>
      <c r="AR4238">
        <v>155</v>
      </c>
      <c r="AS4238" t="str">
        <v>OPERATIONS</v>
      </c>
      <c r="AT4238" t="str">
        <v>ARCHIBONG FELIX (OPS)</v>
      </c>
      <c r="AU4238" s="31">
        <v>44888</v>
      </c>
      <c r="AV4238" s="40">
        <v>0.27773148148148147</v>
      </c>
      <c r="BW4238">
        <v>443</v>
      </c>
      <c r="BX4238" t="str">
        <v>OPERATIONS</v>
      </c>
      <c r="BY4238" t="str">
        <v>OGUNDIMU ABIODUN S. (OP</v>
      </c>
      <c r="BZ4238" s="31">
        <v>44884</v>
      </c>
      <c r="CA4238" s="40">
        <v>0.51968749999999997</v>
      </c>
      <c r="DB4238">
        <v>516</v>
      </c>
      <c r="DC4238" t="str">
        <v>OPERATIONS</v>
      </c>
      <c r="DD4238" t="str">
        <v>GBADEYAN DANIEL O.(OPS)</v>
      </c>
      <c r="DE4238" s="31">
        <v>44885</v>
      </c>
      <c r="DF4238" s="40">
        <v>0.80581018518518521</v>
      </c>
    </row>
    <row r="4239" spans="1:110" x14ac:dyDescent="0.25">
      <c r="A4239" s="109" t="s">
        <v>2046</v>
      </c>
      <c r="B4239">
        <v>466</v>
      </c>
      <c r="C4239" s="109" t="s">
        <v>53</v>
      </c>
      <c r="D4239" s="109" t="s">
        <v>1149</v>
      </c>
      <c r="E4239" s="94">
        <v>44872</v>
      </c>
      <c r="F4239" s="174">
        <v>0.76825231481481482</v>
      </c>
      <c r="G4239">
        <v>2</v>
      </c>
      <c r="H4239" s="109" t="s">
        <v>1150</v>
      </c>
      <c r="I4239"/>
      <c r="AR4239">
        <v>156</v>
      </c>
      <c r="AS4239" t="str">
        <v>MICURA</v>
      </c>
      <c r="AT4239" t="str">
        <v>AILERU RILWAN (MIC)</v>
      </c>
      <c r="AU4239" s="31">
        <v>44888</v>
      </c>
      <c r="AV4239" s="40">
        <v>0.27782407407407406</v>
      </c>
      <c r="BW4239">
        <v>444</v>
      </c>
      <c r="BX4239" t="str">
        <v>ENGINEERING</v>
      </c>
      <c r="BY4239" t="str">
        <v>VICTOR EWELIM O. (ENGR)</v>
      </c>
      <c r="BZ4239" s="31">
        <v>44884</v>
      </c>
      <c r="CA4239" s="40">
        <v>0.51980324074074069</v>
      </c>
      <c r="DB4239">
        <v>517</v>
      </c>
      <c r="DC4239" t="str">
        <v>OPERATIONS</v>
      </c>
      <c r="DD4239" t="str">
        <v>NWACHUKWU CHRISTIAN (OP</v>
      </c>
      <c r="DE4239" s="31">
        <v>44885</v>
      </c>
      <c r="DF4239" s="40">
        <v>0.80587962962962967</v>
      </c>
    </row>
    <row r="4240" spans="1:110" x14ac:dyDescent="0.25">
      <c r="A4240" s="109" t="s">
        <v>2046</v>
      </c>
      <c r="B4240">
        <v>467</v>
      </c>
      <c r="C4240" s="109" t="s">
        <v>53</v>
      </c>
      <c r="D4240" s="109" t="s">
        <v>1143</v>
      </c>
      <c r="E4240" s="94">
        <v>44872</v>
      </c>
      <c r="F4240" s="174">
        <v>0.76836805555555554</v>
      </c>
      <c r="G4240">
        <v>2</v>
      </c>
      <c r="H4240" s="109" t="s">
        <v>1144</v>
      </c>
      <c r="I4240"/>
      <c r="AR4240">
        <v>157</v>
      </c>
      <c r="AS4240" t="str">
        <v>ENGINEERING</v>
      </c>
      <c r="AT4240" t="str">
        <v>EDEVWIE FRIDAY O (ENGR)</v>
      </c>
      <c r="AU4240" s="31">
        <v>44888</v>
      </c>
      <c r="AV4240" s="40">
        <v>0.27811342592592592</v>
      </c>
      <c r="BW4240">
        <v>445</v>
      </c>
      <c r="BX4240" t="str">
        <v>MICURA</v>
      </c>
      <c r="BY4240" t="str">
        <v>ENEOTU ZILPAH INNOCENT</v>
      </c>
      <c r="BZ4240" s="31">
        <v>44884</v>
      </c>
      <c r="CA4240" s="40">
        <v>0.51986111111111111</v>
      </c>
      <c r="DB4240">
        <v>518</v>
      </c>
      <c r="DC4240" t="str">
        <v>OPERATIONS</v>
      </c>
      <c r="DD4240" t="str">
        <v>ADESANOYE ABAYOMI (OPS)</v>
      </c>
      <c r="DE4240" s="31">
        <v>44885</v>
      </c>
      <c r="DF4240" s="40">
        <v>0.80787037037037035</v>
      </c>
    </row>
    <row r="4241" spans="1:110" x14ac:dyDescent="0.25">
      <c r="A4241" s="109" t="s">
        <v>2046</v>
      </c>
      <c r="B4241">
        <v>468</v>
      </c>
      <c r="C4241" s="109" t="s">
        <v>52</v>
      </c>
      <c r="D4241" s="109" t="s">
        <v>548</v>
      </c>
      <c r="E4241" s="94">
        <v>44872</v>
      </c>
      <c r="F4241" s="174">
        <v>0.76840277777777777</v>
      </c>
      <c r="G4241">
        <v>2</v>
      </c>
      <c r="H4241" s="109" t="s">
        <v>549</v>
      </c>
      <c r="I4241">
        <v>7359034</v>
      </c>
      <c r="AR4241">
        <v>158</v>
      </c>
      <c r="AS4241" t="str">
        <v>OPERATIONS</v>
      </c>
      <c r="AT4241" t="str">
        <v>IBIRONKE OLUMIDE (OPS)</v>
      </c>
      <c r="AU4241" s="31">
        <v>44888</v>
      </c>
      <c r="AV4241" s="40">
        <v>0.27825231481481483</v>
      </c>
      <c r="BW4241">
        <v>446</v>
      </c>
      <c r="BX4241" t="str">
        <v>OPERATIONS</v>
      </c>
      <c r="BY4241" t="str">
        <v>PHILIP ESEIGBE (OPERATIO</v>
      </c>
      <c r="BZ4241" s="31">
        <v>44884</v>
      </c>
      <c r="CA4241" s="40">
        <v>0.51993055555555556</v>
      </c>
      <c r="DB4241">
        <v>519</v>
      </c>
      <c r="DC4241" t="str">
        <v>ENGINEERING</v>
      </c>
      <c r="DD4241" t="str">
        <v>AYANLERE FEMI (ENGR)</v>
      </c>
      <c r="DE4241" s="31">
        <v>44885</v>
      </c>
      <c r="DF4241" s="40">
        <v>0.80863425925925925</v>
      </c>
    </row>
    <row r="4242" spans="1:110" x14ac:dyDescent="0.25">
      <c r="A4242" s="109" t="s">
        <v>2046</v>
      </c>
      <c r="B4242">
        <v>469</v>
      </c>
      <c r="C4242" s="109" t="s">
        <v>21</v>
      </c>
      <c r="D4242" s="109" t="s">
        <v>673</v>
      </c>
      <c r="E4242" s="94">
        <v>44872</v>
      </c>
      <c r="F4242" s="174">
        <v>0.7684375</v>
      </c>
      <c r="G4242">
        <v>2</v>
      </c>
      <c r="H4242" s="109" t="s">
        <v>21</v>
      </c>
      <c r="I4242"/>
      <c r="AR4242">
        <v>159</v>
      </c>
      <c r="AS4242" t="str">
        <v>OPERATIONS</v>
      </c>
      <c r="AT4242" t="str">
        <v>ODEY JOSEPH (OPS)</v>
      </c>
      <c r="AU4242" s="31">
        <v>44888</v>
      </c>
      <c r="AV4242" s="40">
        <v>0.27858796296296295</v>
      </c>
      <c r="BW4242">
        <v>447</v>
      </c>
      <c r="BX4242" t="str">
        <v>ENGINEERING</v>
      </c>
      <c r="BY4242" t="str">
        <v>OYINLAYO MAYODE (ENGR)</v>
      </c>
      <c r="BZ4242" s="31">
        <v>44884</v>
      </c>
      <c r="CA4242" s="40">
        <v>0.52003472222222225</v>
      </c>
      <c r="DB4242">
        <v>520</v>
      </c>
      <c r="DC4242" t="str">
        <v>MICURA</v>
      </c>
      <c r="DD4242" t="str">
        <v>SALAWU SHAMISUDEEN A. (M</v>
      </c>
      <c r="DE4242" s="31">
        <v>44885</v>
      </c>
      <c r="DF4242" s="40">
        <v>0.81701388888888893</v>
      </c>
    </row>
    <row r="4243" spans="1:110" x14ac:dyDescent="0.25">
      <c r="A4243" s="109" t="s">
        <v>2046</v>
      </c>
      <c r="B4243">
        <v>470</v>
      </c>
      <c r="C4243" s="109" t="s">
        <v>53</v>
      </c>
      <c r="D4243" s="109" t="s">
        <v>354</v>
      </c>
      <c r="E4243" s="94">
        <v>44872</v>
      </c>
      <c r="F4243" s="174">
        <v>0.76850694444444445</v>
      </c>
      <c r="G4243">
        <v>2</v>
      </c>
      <c r="H4243" s="109" t="s">
        <v>355</v>
      </c>
      <c r="I4243"/>
      <c r="AR4243">
        <v>160</v>
      </c>
      <c r="AS4243" t="str">
        <v>MICURA</v>
      </c>
      <c r="AT4243" t="str">
        <v>BAYEWO ILESANMI M. (MIC</v>
      </c>
      <c r="AU4243" s="31">
        <v>44888</v>
      </c>
      <c r="AV4243" s="40">
        <v>0.27875</v>
      </c>
      <c r="BW4243">
        <v>448</v>
      </c>
      <c r="BX4243" t="str">
        <v>ENGINEERING</v>
      </c>
      <c r="BY4243" t="str">
        <v>AINA EYITOPE DAVID</v>
      </c>
      <c r="BZ4243" s="31">
        <v>44884</v>
      </c>
      <c r="CA4243" s="40">
        <v>0.52011574074074074</v>
      </c>
      <c r="DB4243">
        <v>521</v>
      </c>
      <c r="DC4243" t="str">
        <v>ENGINEERING</v>
      </c>
      <c r="DD4243" t="str">
        <v>IKUPOLATI ADEOYE (ENGR)</v>
      </c>
      <c r="DE4243" s="31">
        <v>44885</v>
      </c>
      <c r="DF4243" s="40">
        <v>0.81978009259259255</v>
      </c>
    </row>
    <row r="4244" spans="1:110" x14ac:dyDescent="0.25">
      <c r="A4244" s="109" t="s">
        <v>2046</v>
      </c>
      <c r="B4244">
        <v>471</v>
      </c>
      <c r="C4244" s="109" t="s">
        <v>53</v>
      </c>
      <c r="D4244" s="109" t="s">
        <v>1172</v>
      </c>
      <c r="E4244" s="94">
        <v>44872</v>
      </c>
      <c r="F4244" s="174">
        <v>0.76870370370370367</v>
      </c>
      <c r="G4244">
        <v>2</v>
      </c>
      <c r="H4244" s="109" t="s">
        <v>1173</v>
      </c>
      <c r="I4244">
        <v>3386300</v>
      </c>
      <c r="AR4244">
        <v>161</v>
      </c>
      <c r="AS4244" t="str">
        <v>MICURA</v>
      </c>
      <c r="AT4244" t="str">
        <v>ISHOLA JIMOH</v>
      </c>
      <c r="AU4244" s="31">
        <v>44888</v>
      </c>
      <c r="AV4244" s="40">
        <v>0.27908564814814812</v>
      </c>
      <c r="BW4244">
        <v>449</v>
      </c>
      <c r="BX4244" t="str">
        <v>MICURA</v>
      </c>
      <c r="BY4244" t="str">
        <v>UKA FREDRICK U.(MIC)</v>
      </c>
      <c r="BZ4244" s="31">
        <v>44884</v>
      </c>
      <c r="CA4244" s="40">
        <v>0.52037037037037037</v>
      </c>
      <c r="DB4244">
        <v>522</v>
      </c>
      <c r="DC4244" t="str">
        <v>ENGINEERING</v>
      </c>
      <c r="DD4244" t="str">
        <v>OYEBOLA SULAIMON O. (EN</v>
      </c>
      <c r="DE4244" s="31">
        <v>44885</v>
      </c>
      <c r="DF4244" s="40">
        <v>0.82202546296296297</v>
      </c>
    </row>
    <row r="4245" spans="1:110" x14ac:dyDescent="0.25">
      <c r="A4245" s="109" t="s">
        <v>2046</v>
      </c>
      <c r="B4245">
        <v>472</v>
      </c>
      <c r="C4245" s="109" t="s">
        <v>54</v>
      </c>
      <c r="D4245" s="109" t="s">
        <v>388</v>
      </c>
      <c r="E4245" s="94">
        <v>44872</v>
      </c>
      <c r="F4245" s="174">
        <v>0.76902777777777775</v>
      </c>
      <c r="G4245">
        <v>2</v>
      </c>
      <c r="H4245" s="109" t="s">
        <v>389</v>
      </c>
      <c r="I4245">
        <v>6693674</v>
      </c>
      <c r="AR4245">
        <v>162</v>
      </c>
      <c r="AS4245" t="str">
        <v>OPERATIONS</v>
      </c>
      <c r="AT4245" t="str">
        <v>YISA SAHEED ADISA (OPS)</v>
      </c>
      <c r="AU4245" s="31">
        <v>44888</v>
      </c>
      <c r="AV4245" s="40">
        <v>0.27932870370370372</v>
      </c>
      <c r="BW4245">
        <v>450</v>
      </c>
      <c r="BX4245" t="str">
        <v>MICURA</v>
      </c>
      <c r="BY4245" t="str">
        <v>IDRIS GBOLARUNMI (MIC)</v>
      </c>
      <c r="BZ4245" s="31">
        <v>44884</v>
      </c>
      <c r="CA4245" s="40">
        <v>0.52101851851851855</v>
      </c>
      <c r="DB4245">
        <v>523</v>
      </c>
      <c r="DC4245" t="str">
        <v>OPERATIONS</v>
      </c>
      <c r="DD4245" t="str">
        <v>VOKE TSANE (OPS)</v>
      </c>
      <c r="DE4245" s="31">
        <v>44885</v>
      </c>
      <c r="DF4245" s="40">
        <v>0.82291666666666663</v>
      </c>
    </row>
    <row r="4246" spans="1:110" x14ac:dyDescent="0.25">
      <c r="A4246" s="109" t="s">
        <v>2046</v>
      </c>
      <c r="B4246">
        <v>473</v>
      </c>
      <c r="C4246" s="109" t="s">
        <v>54</v>
      </c>
      <c r="D4246" s="109" t="s">
        <v>310</v>
      </c>
      <c r="E4246" s="94">
        <v>44872</v>
      </c>
      <c r="F4246" s="174">
        <v>0.76909722222222221</v>
      </c>
      <c r="G4246">
        <v>2</v>
      </c>
      <c r="H4246" s="109" t="s">
        <v>311</v>
      </c>
      <c r="I4246">
        <v>5339045</v>
      </c>
      <c r="AR4246">
        <v>163</v>
      </c>
      <c r="AS4246" t="str">
        <v>OPERATIONS</v>
      </c>
      <c r="AT4246" t="str">
        <v>SUNDAY MAHA IDOKO (MIC)</v>
      </c>
      <c r="AU4246" s="31">
        <v>44888</v>
      </c>
      <c r="AV4246" s="40">
        <v>0.27978009259259257</v>
      </c>
      <c r="BW4246">
        <v>451</v>
      </c>
      <c r="BX4246" t="str">
        <v>MICURA</v>
      </c>
      <c r="BY4246" t="str">
        <v>MICHEAL GOODLUCK (MIC)</v>
      </c>
      <c r="BZ4246" s="31">
        <v>44884</v>
      </c>
      <c r="CA4246" s="40">
        <v>0.521087962962963</v>
      </c>
      <c r="DB4246">
        <v>524</v>
      </c>
      <c r="DC4246" t="str">
        <v>ENGINEERING</v>
      </c>
      <c r="DD4246" t="str">
        <v>OYINLAYO MAYODE (ENGR)</v>
      </c>
      <c r="DE4246" s="31">
        <v>44885</v>
      </c>
      <c r="DF4246" s="40">
        <v>0.82517361111111109</v>
      </c>
    </row>
    <row r="4247" spans="1:110" x14ac:dyDescent="0.25">
      <c r="A4247" s="109" t="s">
        <v>2046</v>
      </c>
      <c r="B4247">
        <v>474</v>
      </c>
      <c r="C4247" s="109" t="s">
        <v>54</v>
      </c>
      <c r="D4247" s="109" t="s">
        <v>528</v>
      </c>
      <c r="E4247" s="94">
        <v>44872</v>
      </c>
      <c r="F4247" s="174">
        <v>0.76927083333333335</v>
      </c>
      <c r="G4247">
        <v>2</v>
      </c>
      <c r="H4247" s="109" t="s">
        <v>529</v>
      </c>
      <c r="I4247">
        <v>5342585</v>
      </c>
      <c r="AR4247">
        <v>164</v>
      </c>
      <c r="AS4247" t="str">
        <v>MICURA</v>
      </c>
      <c r="AT4247" t="str">
        <v>STANLEY NJOKU (MIC)</v>
      </c>
      <c r="AU4247" s="31">
        <v>44888</v>
      </c>
      <c r="AV4247" s="40">
        <v>0.28137731481481482</v>
      </c>
      <c r="BW4247">
        <v>452</v>
      </c>
      <c r="BX4247" t="str">
        <v>MICURA</v>
      </c>
      <c r="BY4247" t="str">
        <v>ASAGUNLA SHOLA (MIC)</v>
      </c>
      <c r="BZ4247" s="31">
        <v>44884</v>
      </c>
      <c r="CA4247" s="40">
        <v>0.5211689814814815</v>
      </c>
      <c r="DB4247">
        <v>525</v>
      </c>
      <c r="DC4247" t="str">
        <v>OPERATIONS</v>
      </c>
      <c r="DD4247" t="str">
        <v>SALAMI MUSIBAU (OPS)</v>
      </c>
      <c r="DE4247" s="31">
        <v>44885</v>
      </c>
      <c r="DF4247" s="40">
        <v>0.83228009259259261</v>
      </c>
    </row>
    <row r="4248" spans="1:110" x14ac:dyDescent="0.25">
      <c r="A4248" s="109" t="s">
        <v>2046</v>
      </c>
      <c r="B4248">
        <v>475</v>
      </c>
      <c r="C4248" s="109" t="s">
        <v>52</v>
      </c>
      <c r="D4248" s="109" t="s">
        <v>378</v>
      </c>
      <c r="E4248" s="94">
        <v>44872</v>
      </c>
      <c r="F4248" s="174">
        <v>0.76945601851851853</v>
      </c>
      <c r="G4248">
        <v>2</v>
      </c>
      <c r="H4248" s="109" t="s">
        <v>379</v>
      </c>
      <c r="I4248">
        <v>14813026</v>
      </c>
      <c r="AR4248">
        <v>165</v>
      </c>
      <c r="AS4248" t="str">
        <v>MICURA</v>
      </c>
      <c r="AT4248" t="str">
        <v>ISMAILA ADEOSUN (MIC)</v>
      </c>
      <c r="AU4248" s="31">
        <v>44888</v>
      </c>
      <c r="AV4248" s="40">
        <v>0.2814814814814815</v>
      </c>
      <c r="BW4248">
        <v>453</v>
      </c>
      <c r="BX4248" t="str">
        <v>MICURA</v>
      </c>
      <c r="BY4248" t="str">
        <v>OLAOYE SUNDAY (MIC)</v>
      </c>
      <c r="BZ4248" s="31">
        <v>44884</v>
      </c>
      <c r="CA4248" s="40">
        <v>0.52197916666666666</v>
      </c>
      <c r="DB4248">
        <v>526</v>
      </c>
      <c r="DC4248" t="str">
        <v>MICURA</v>
      </c>
      <c r="DD4248" t="str">
        <v>ITOYA OGUN T. (MIC)</v>
      </c>
      <c r="DE4248" s="31">
        <v>44885</v>
      </c>
      <c r="DF4248" s="40">
        <v>0.83467592592592588</v>
      </c>
    </row>
    <row r="4249" spans="1:110" x14ac:dyDescent="0.25">
      <c r="A4249" s="109" t="s">
        <v>2046</v>
      </c>
      <c r="B4249">
        <v>476</v>
      </c>
      <c r="C4249" s="109" t="s">
        <v>52</v>
      </c>
      <c r="D4249" s="109" t="s">
        <v>813</v>
      </c>
      <c r="E4249" s="94">
        <v>44872</v>
      </c>
      <c r="F4249" s="174">
        <v>0.77064814814814819</v>
      </c>
      <c r="G4249">
        <v>2</v>
      </c>
      <c r="H4249" s="109" t="s">
        <v>814</v>
      </c>
      <c r="I4249">
        <v>14824008</v>
      </c>
      <c r="AR4249">
        <v>166</v>
      </c>
      <c r="AS4249" t="str">
        <v>OPERATIONS</v>
      </c>
      <c r="AT4249" t="str">
        <v>OTUDJE DANIEL O.</v>
      </c>
      <c r="AU4249" s="31">
        <v>44888</v>
      </c>
      <c r="AV4249" s="40">
        <v>0.28263888888888888</v>
      </c>
      <c r="BW4249">
        <v>454</v>
      </c>
      <c r="BX4249" t="str">
        <v>MICURA</v>
      </c>
      <c r="BY4249" t="str">
        <v>JOBI ADEWALE A.</v>
      </c>
      <c r="BZ4249" s="31">
        <v>44884</v>
      </c>
      <c r="CA4249" s="40">
        <v>0.52204861111111112</v>
      </c>
      <c r="DB4249">
        <v>527</v>
      </c>
      <c r="DC4249" t="str">
        <v>OPERATIONS</v>
      </c>
      <c r="DD4249" t="str">
        <v>OMOBUWA OLAOLUWA (OPS)</v>
      </c>
      <c r="DE4249" s="31">
        <v>44885</v>
      </c>
      <c r="DF4249" s="40">
        <v>0.83591435185185181</v>
      </c>
    </row>
    <row r="4250" spans="1:110" x14ac:dyDescent="0.25">
      <c r="A4250" s="109" t="s">
        <v>2046</v>
      </c>
      <c r="B4250">
        <v>477</v>
      </c>
      <c r="C4250" s="109" t="s">
        <v>52</v>
      </c>
      <c r="D4250" s="109" t="s">
        <v>550</v>
      </c>
      <c r="E4250" s="94">
        <v>44872</v>
      </c>
      <c r="F4250" s="174">
        <v>0.77076388888888892</v>
      </c>
      <c r="G4250">
        <v>2</v>
      </c>
      <c r="H4250" s="109" t="s">
        <v>551</v>
      </c>
      <c r="I4250">
        <v>5417638</v>
      </c>
      <c r="AR4250">
        <v>167</v>
      </c>
      <c r="AS4250" t="str">
        <v>OPERATIONS</v>
      </c>
      <c r="AT4250" t="str">
        <v>NELSON UZOR NELSON (OPS</v>
      </c>
      <c r="AU4250" s="31">
        <v>44888</v>
      </c>
      <c r="AV4250" s="40">
        <v>0.28359953703703705</v>
      </c>
      <c r="BW4250">
        <v>455</v>
      </c>
      <c r="BX4250" t="str">
        <v>MICURA</v>
      </c>
      <c r="BY4250" t="str">
        <v>CHRISTOPHER AFAM (MIC)</v>
      </c>
      <c r="BZ4250" s="31">
        <v>44884</v>
      </c>
      <c r="CA4250" s="40">
        <v>0.52490740740740738</v>
      </c>
      <c r="DB4250">
        <v>528</v>
      </c>
      <c r="DC4250" t="str">
        <v>PLANNING</v>
      </c>
      <c r="DD4250" t="str">
        <v>UGOCHUKWU SAMUEL (PLN)</v>
      </c>
      <c r="DE4250" s="31">
        <v>44885</v>
      </c>
      <c r="DF4250" s="40">
        <v>0.8361574074074074</v>
      </c>
    </row>
    <row r="4251" spans="1:110" x14ac:dyDescent="0.25">
      <c r="A4251" s="109" t="s">
        <v>2046</v>
      </c>
      <c r="B4251">
        <v>478</v>
      </c>
      <c r="C4251" s="109" t="s">
        <v>21</v>
      </c>
      <c r="D4251" s="109" t="s">
        <v>1926</v>
      </c>
      <c r="E4251" s="94">
        <v>44872</v>
      </c>
      <c r="F4251" s="174">
        <v>0.77104166666666663</v>
      </c>
      <c r="G4251">
        <v>2</v>
      </c>
      <c r="H4251" s="109" t="s">
        <v>21</v>
      </c>
      <c r="I4251"/>
      <c r="AR4251">
        <v>168</v>
      </c>
      <c r="AS4251" t="str">
        <v>MICURA</v>
      </c>
      <c r="AT4251" t="str">
        <v>NDUBUEZE ANTHONY (MIC)</v>
      </c>
      <c r="AU4251" s="31">
        <v>44888</v>
      </c>
      <c r="AV4251" s="40">
        <v>0.28371527777777777</v>
      </c>
      <c r="BW4251">
        <v>456</v>
      </c>
      <c r="BX4251" t="str">
        <v>OPERATIONS</v>
      </c>
      <c r="BY4251" t="str">
        <v>OKONJI ONYINYE (OPER)</v>
      </c>
      <c r="BZ4251" s="31">
        <v>44884</v>
      </c>
      <c r="CA4251" s="40">
        <v>0.52819444444444441</v>
      </c>
      <c r="DB4251">
        <v>529</v>
      </c>
      <c r="DC4251" t="str">
        <v>ENGINEERING</v>
      </c>
      <c r="DD4251" t="str">
        <v>ABOLARIN OLUYEMI (ENGR)</v>
      </c>
      <c r="DE4251" s="31">
        <v>44885</v>
      </c>
      <c r="DF4251" s="40">
        <v>0.83625000000000005</v>
      </c>
    </row>
    <row r="4252" spans="1:110" x14ac:dyDescent="0.25">
      <c r="A4252" s="109" t="s">
        <v>2046</v>
      </c>
      <c r="B4252">
        <v>479</v>
      </c>
      <c r="C4252" s="109" t="s">
        <v>24</v>
      </c>
      <c r="D4252" s="109" t="s">
        <v>1999</v>
      </c>
      <c r="E4252" s="94">
        <v>44872</v>
      </c>
      <c r="F4252" s="174">
        <v>0.7712268518518518</v>
      </c>
      <c r="G4252">
        <v>2</v>
      </c>
      <c r="H4252" s="109" t="s">
        <v>2000</v>
      </c>
      <c r="I4252">
        <v>6698255</v>
      </c>
      <c r="AR4252">
        <v>169</v>
      </c>
      <c r="AS4252" t="str">
        <v>MICURA</v>
      </c>
      <c r="AT4252" t="str">
        <v>EHIRIM CHUKWUEMEKA C.(MI</v>
      </c>
      <c r="AU4252" s="31">
        <v>44888</v>
      </c>
      <c r="AV4252" s="40">
        <v>0.28378472222222223</v>
      </c>
      <c r="BW4252">
        <v>457</v>
      </c>
      <c r="BX4252" t="str">
        <v>MICURA</v>
      </c>
      <c r="BY4252" t="str">
        <v>AGHOGHO PETER O. (MIC)</v>
      </c>
      <c r="BZ4252" s="31">
        <v>44884</v>
      </c>
      <c r="CA4252" s="40">
        <v>0.52825231481481483</v>
      </c>
      <c r="DB4252">
        <v>530</v>
      </c>
      <c r="DC4252" t="str">
        <v>MICURA</v>
      </c>
      <c r="DD4252" t="str">
        <v>MOSES GEORGE (MIC)</v>
      </c>
      <c r="DE4252" s="31">
        <v>44885</v>
      </c>
      <c r="DF4252" s="40">
        <v>0.84851851851851856</v>
      </c>
    </row>
    <row r="4253" spans="1:110" x14ac:dyDescent="0.25">
      <c r="A4253" s="109" t="s">
        <v>2046</v>
      </c>
      <c r="B4253">
        <v>480</v>
      </c>
      <c r="C4253" s="109" t="s">
        <v>53</v>
      </c>
      <c r="D4253" s="109" t="s">
        <v>366</v>
      </c>
      <c r="E4253" s="94">
        <v>44872</v>
      </c>
      <c r="F4253" s="174">
        <v>0.77159722222222227</v>
      </c>
      <c r="G4253">
        <v>2</v>
      </c>
      <c r="H4253" s="109" t="s">
        <v>367</v>
      </c>
      <c r="I4253"/>
      <c r="AR4253">
        <v>170</v>
      </c>
      <c r="AS4253" t="str">
        <v>OPERATIONS</v>
      </c>
      <c r="AT4253" t="str">
        <v>UFOMBA OKECHUKWU J. (OP</v>
      </c>
      <c r="AU4253" s="31">
        <v>44888</v>
      </c>
      <c r="AV4253" s="40">
        <v>0.28414351851851855</v>
      </c>
      <c r="BW4253">
        <v>458</v>
      </c>
      <c r="BX4253" t="str">
        <v>ENGINEERING</v>
      </c>
      <c r="BY4253" t="str">
        <v>AIBUEKU MARVELOUS (ENGR)</v>
      </c>
      <c r="BZ4253" s="31">
        <v>44884</v>
      </c>
      <c r="CA4253" s="40">
        <v>0.52997685185185184</v>
      </c>
      <c r="DB4253">
        <v>531</v>
      </c>
      <c r="DC4253" t="str">
        <v>MICURA</v>
      </c>
      <c r="DD4253" t="str">
        <v>MICHEAL GOODLUCK (MIC)</v>
      </c>
      <c r="DE4253" s="31">
        <v>44885</v>
      </c>
      <c r="DF4253" s="40">
        <v>0.84920138888888885</v>
      </c>
    </row>
    <row r="4254" spans="1:110" x14ac:dyDescent="0.25">
      <c r="A4254" s="109" t="s">
        <v>2046</v>
      </c>
      <c r="B4254">
        <v>481</v>
      </c>
      <c r="C4254" s="109" t="s">
        <v>52</v>
      </c>
      <c r="D4254" s="109" t="s">
        <v>1946</v>
      </c>
      <c r="E4254" s="94">
        <v>44872</v>
      </c>
      <c r="F4254" s="174">
        <v>0.77184027777777775</v>
      </c>
      <c r="G4254">
        <v>2</v>
      </c>
      <c r="H4254" s="109" t="s">
        <v>1947</v>
      </c>
      <c r="I4254">
        <v>5427043</v>
      </c>
      <c r="AR4254">
        <v>171</v>
      </c>
      <c r="AS4254" t="str">
        <v>ENGINEERING</v>
      </c>
      <c r="AT4254" t="str">
        <v>ODEYEMI OLALEKAN (ENGR)</v>
      </c>
      <c r="AU4254" s="31">
        <v>44888</v>
      </c>
      <c r="AV4254" s="40">
        <v>0.28421296296296295</v>
      </c>
      <c r="BW4254">
        <v>459</v>
      </c>
      <c r="BX4254" t="str">
        <v>ENGINEERING</v>
      </c>
      <c r="BY4254" t="str">
        <v>OYEBOLA SULAIMON O. (EN</v>
      </c>
      <c r="BZ4254" s="31">
        <v>44884</v>
      </c>
      <c r="CA4254" s="40">
        <v>0.53115740740740736</v>
      </c>
      <c r="DB4254">
        <v>532</v>
      </c>
      <c r="DC4254" t="str">
        <v>ENGINEERING</v>
      </c>
      <c r="DD4254" t="str">
        <v>IMONI FRIDAY (ENGNR)</v>
      </c>
      <c r="DE4254" s="31">
        <v>44885</v>
      </c>
      <c r="DF4254" s="40">
        <v>0.85555555555555551</v>
      </c>
    </row>
    <row r="4255" spans="1:110" x14ac:dyDescent="0.25">
      <c r="A4255" s="109" t="s">
        <v>2046</v>
      </c>
      <c r="B4255">
        <v>482</v>
      </c>
      <c r="C4255" s="109" t="s">
        <v>53</v>
      </c>
      <c r="D4255" s="109" t="s">
        <v>1141</v>
      </c>
      <c r="E4255" s="94">
        <v>44872</v>
      </c>
      <c r="F4255" s="174">
        <v>0.77190972222222221</v>
      </c>
      <c r="G4255">
        <v>2</v>
      </c>
      <c r="H4255" s="109" t="s">
        <v>1142</v>
      </c>
      <c r="I4255">
        <v>8900093</v>
      </c>
      <c r="AR4255">
        <v>172</v>
      </c>
      <c r="AS4255" t="str">
        <v>MICURA</v>
      </c>
      <c r="AT4255" t="str">
        <v>IKHANE ROBERT GREG (MIC)</v>
      </c>
      <c r="AU4255" s="31">
        <v>44888</v>
      </c>
      <c r="AV4255" s="40">
        <v>0.2842824074074074</v>
      </c>
      <c r="BW4255">
        <v>460</v>
      </c>
      <c r="BX4255" t="str">
        <v>ENGINEERING</v>
      </c>
      <c r="BY4255" t="str">
        <v>ABAYOMI DAMILOLA (ENG)</v>
      </c>
      <c r="BZ4255" s="31">
        <v>44884</v>
      </c>
      <c r="CA4255" s="40">
        <v>0.53197916666666667</v>
      </c>
      <c r="DB4255">
        <v>533</v>
      </c>
      <c r="DC4255" t="str">
        <v>PLANNING</v>
      </c>
      <c r="DD4255" t="str">
        <v>IBIDUNNI OLUWOLE (PLN)</v>
      </c>
      <c r="DE4255" s="31">
        <v>44885</v>
      </c>
      <c r="DF4255" s="40">
        <v>0.87390046296296298</v>
      </c>
    </row>
    <row r="4256" spans="1:110" x14ac:dyDescent="0.25">
      <c r="A4256" s="109" t="s">
        <v>2046</v>
      </c>
      <c r="B4256">
        <v>483</v>
      </c>
      <c r="C4256" s="109" t="s">
        <v>52</v>
      </c>
      <c r="D4256" s="109" t="s">
        <v>306</v>
      </c>
      <c r="E4256" s="94">
        <v>44872</v>
      </c>
      <c r="F4256" s="174">
        <v>0.77195601851851847</v>
      </c>
      <c r="G4256">
        <v>2</v>
      </c>
      <c r="H4256" s="109" t="s">
        <v>307</v>
      </c>
      <c r="I4256">
        <v>5391490</v>
      </c>
      <c r="AR4256">
        <v>173</v>
      </c>
      <c r="AS4256" t="str">
        <v>ENGINEERING</v>
      </c>
      <c r="AT4256" t="str">
        <v>YAHAYA BASHIRU (ENGR)</v>
      </c>
      <c r="AU4256" s="31">
        <v>44888</v>
      </c>
      <c r="AV4256" s="40">
        <v>0.28467592592592594</v>
      </c>
      <c r="BW4256">
        <v>461</v>
      </c>
      <c r="BX4256" t="str">
        <v>MICURA</v>
      </c>
      <c r="BY4256" t="str">
        <v>EMMANUEL FRIDAY (MIC)</v>
      </c>
      <c r="BZ4256" s="31">
        <v>44884</v>
      </c>
      <c r="CA4256" s="40">
        <v>0.53415509259259264</v>
      </c>
      <c r="DB4256">
        <v>534</v>
      </c>
      <c r="DC4256" t="str">
        <v>PLANNING</v>
      </c>
      <c r="DD4256" t="str">
        <v>RAUFU IBRAHIM O. (PLN)</v>
      </c>
      <c r="DE4256" s="31">
        <v>44885</v>
      </c>
      <c r="DF4256" s="40">
        <v>0.87395833333333328</v>
      </c>
    </row>
    <row r="4257" spans="1:110" x14ac:dyDescent="0.25">
      <c r="A4257" s="109" t="s">
        <v>2046</v>
      </c>
      <c r="B4257">
        <v>484</v>
      </c>
      <c r="C4257" s="109" t="s">
        <v>53</v>
      </c>
      <c r="D4257" s="109" t="s">
        <v>248</v>
      </c>
      <c r="E4257" s="94">
        <v>44872</v>
      </c>
      <c r="F4257" s="174">
        <v>0.77243055555555551</v>
      </c>
      <c r="G4257">
        <v>2</v>
      </c>
      <c r="H4257" s="109" t="s">
        <v>249</v>
      </c>
      <c r="I4257">
        <v>6687504</v>
      </c>
      <c r="AR4257">
        <v>174</v>
      </c>
      <c r="AS4257" t="str">
        <v>ENGINEERING</v>
      </c>
      <c r="AT4257" t="str">
        <v>OKON ANTHONY (ENGR)</v>
      </c>
      <c r="AU4257" s="31">
        <v>44888</v>
      </c>
      <c r="AV4257" s="40">
        <v>0.28471064814814817</v>
      </c>
      <c r="BW4257">
        <v>462</v>
      </c>
      <c r="BX4257" t="str">
        <v>OPERATIONS</v>
      </c>
      <c r="BY4257" t="str">
        <v>OKOEGUALE PHILIP E. (OP</v>
      </c>
      <c r="BZ4257" s="31">
        <v>44884</v>
      </c>
      <c r="CA4257" s="40">
        <v>0.53510416666666671</v>
      </c>
      <c r="DB4257">
        <v>535</v>
      </c>
      <c r="DC4257" t="str">
        <v>MICURA</v>
      </c>
      <c r="DD4257" t="str">
        <v>IBRAHIM ABUBARKA (MIC)</v>
      </c>
      <c r="DE4257" s="31">
        <v>44885</v>
      </c>
      <c r="DF4257" s="40">
        <v>0.8802430555555556</v>
      </c>
    </row>
    <row r="4258" spans="1:110" x14ac:dyDescent="0.25">
      <c r="A4258" s="109" t="s">
        <v>2046</v>
      </c>
      <c r="B4258">
        <v>485</v>
      </c>
      <c r="C4258" s="109" t="s">
        <v>53</v>
      </c>
      <c r="D4258" s="109" t="s">
        <v>1523</v>
      </c>
      <c r="E4258" s="94">
        <v>44872</v>
      </c>
      <c r="F4258" s="174">
        <v>0.77249999999999996</v>
      </c>
      <c r="G4258">
        <v>2</v>
      </c>
      <c r="H4258" s="109" t="s">
        <v>1524</v>
      </c>
      <c r="I4258">
        <v>5511104</v>
      </c>
      <c r="AR4258">
        <v>175</v>
      </c>
      <c r="AS4258" t="str">
        <v>OPERATIONS</v>
      </c>
      <c r="AT4258" t="str">
        <v>AICHENEDE ENDURANCE (OP</v>
      </c>
      <c r="AU4258" s="31">
        <v>44888</v>
      </c>
      <c r="AV4258" s="40">
        <v>0.28520833333333334</v>
      </c>
      <c r="BW4258">
        <v>463</v>
      </c>
      <c r="BX4258" t="str">
        <v>PLANNING</v>
      </c>
      <c r="BY4258" t="str">
        <v>IBIDUNNI OLUWOLE (PLN)</v>
      </c>
      <c r="BZ4258" s="31">
        <v>44884</v>
      </c>
      <c r="CA4258" s="40">
        <v>0.5352662037037037</v>
      </c>
      <c r="DB4258">
        <v>536</v>
      </c>
      <c r="DC4258" t="str">
        <v>ENGINEERING</v>
      </c>
      <c r="DD4258" t="str">
        <v>OGUNLEYE PETER (ENG)</v>
      </c>
      <c r="DE4258" s="31">
        <v>44885</v>
      </c>
      <c r="DF4258" s="40">
        <v>0.8922106481481481</v>
      </c>
    </row>
    <row r="4259" spans="1:110" x14ac:dyDescent="0.25">
      <c r="A4259" s="109" t="s">
        <v>2046</v>
      </c>
      <c r="B4259">
        <v>486</v>
      </c>
      <c r="C4259" s="109" t="s">
        <v>54</v>
      </c>
      <c r="D4259" s="109" t="s">
        <v>286</v>
      </c>
      <c r="E4259" s="94">
        <v>44872</v>
      </c>
      <c r="F4259" s="174">
        <v>0.77305555555555561</v>
      </c>
      <c r="G4259">
        <v>2</v>
      </c>
      <c r="H4259" s="109" t="s">
        <v>287</v>
      </c>
      <c r="I4259">
        <v>6719163</v>
      </c>
      <c r="AR4259">
        <v>176</v>
      </c>
      <c r="AS4259" t="str">
        <v>ENGINEERING</v>
      </c>
      <c r="AT4259" t="str">
        <v>NWOLISA SAMUEL</v>
      </c>
      <c r="AU4259" s="31">
        <v>44888</v>
      </c>
      <c r="AV4259" s="40">
        <v>0.28556712962962966</v>
      </c>
      <c r="BW4259">
        <v>464</v>
      </c>
      <c r="BX4259" t="str">
        <v>OPERATIONS</v>
      </c>
      <c r="BY4259" t="str">
        <v>OGUNDEHIN SUNDAY D. (OPS</v>
      </c>
      <c r="BZ4259" s="31">
        <v>44884</v>
      </c>
      <c r="CA4259" s="40">
        <v>0.53535879629629635</v>
      </c>
      <c r="DB4259">
        <v>537</v>
      </c>
      <c r="DC4259" t="str">
        <v>MICURA</v>
      </c>
      <c r="DD4259" t="str">
        <v>HASSAN RAMSON I. (MIC)</v>
      </c>
      <c r="DE4259" s="31">
        <v>44885</v>
      </c>
      <c r="DF4259" s="40">
        <v>0.89552083333333332</v>
      </c>
    </row>
    <row r="4260" spans="1:110" x14ac:dyDescent="0.25">
      <c r="A4260" s="109" t="s">
        <v>2046</v>
      </c>
      <c r="B4260">
        <v>487</v>
      </c>
      <c r="C4260" s="109" t="s">
        <v>53</v>
      </c>
      <c r="D4260" s="109" t="s">
        <v>660</v>
      </c>
      <c r="E4260" s="94">
        <v>44872</v>
      </c>
      <c r="F4260" s="174">
        <v>0.77309027777777772</v>
      </c>
      <c r="G4260">
        <v>2</v>
      </c>
      <c r="H4260" s="109" t="s">
        <v>661</v>
      </c>
      <c r="I4260"/>
      <c r="AR4260">
        <v>177</v>
      </c>
      <c r="AS4260" t="str">
        <v>ENGINEERING</v>
      </c>
      <c r="AT4260" t="str">
        <v>NWAEKE MICHAEL (ENGR)</v>
      </c>
      <c r="AU4260" s="31">
        <v>44888</v>
      </c>
      <c r="AV4260" s="40">
        <v>0.28563657407407406</v>
      </c>
      <c r="BW4260">
        <v>465</v>
      </c>
      <c r="BX4260" t="str">
        <v>COMMERCIAL</v>
      </c>
      <c r="BY4260" t="str">
        <v>AONDOVER JACOB S.(COMM)</v>
      </c>
      <c r="BZ4260" s="31">
        <v>44884</v>
      </c>
      <c r="CA4260" s="40">
        <v>0.53545138888888888</v>
      </c>
      <c r="DB4260">
        <v>538</v>
      </c>
      <c r="DC4260" t="str">
        <v>MICURA</v>
      </c>
      <c r="DD4260" t="str">
        <v>ABDULKADIRI MOMODU (MIC)</v>
      </c>
      <c r="DE4260" s="31">
        <v>44885</v>
      </c>
      <c r="DF4260" s="40">
        <v>0.9001851851851852</v>
      </c>
    </row>
    <row r="4261" spans="1:110" x14ac:dyDescent="0.25">
      <c r="A4261" s="109" t="s">
        <v>2046</v>
      </c>
      <c r="B4261">
        <v>488</v>
      </c>
      <c r="C4261" s="109" t="s">
        <v>54</v>
      </c>
      <c r="D4261" s="109" t="s">
        <v>682</v>
      </c>
      <c r="E4261" s="94">
        <v>44872</v>
      </c>
      <c r="F4261" s="174">
        <v>0.77358796296296295</v>
      </c>
      <c r="G4261">
        <v>2</v>
      </c>
      <c r="H4261" s="109" t="s">
        <v>683</v>
      </c>
      <c r="I4261">
        <v>5333932</v>
      </c>
      <c r="AR4261">
        <v>178</v>
      </c>
      <c r="AS4261" t="str">
        <v>MICURA</v>
      </c>
      <c r="AT4261" t="str">
        <v>CHARLES AMADI (MIC)</v>
      </c>
      <c r="AU4261" s="31">
        <v>44888</v>
      </c>
      <c r="AV4261" s="40">
        <v>0.28586805555555556</v>
      </c>
      <c r="BW4261">
        <v>466</v>
      </c>
      <c r="BX4261" t="str">
        <v>OLM</v>
      </c>
      <c r="BY4261" t="str">
        <v>MBA EJIKE SAMUEL (OLM)</v>
      </c>
      <c r="BZ4261" s="31">
        <v>44884</v>
      </c>
      <c r="CA4261" s="40">
        <v>0.53563657407407406</v>
      </c>
      <c r="DB4261">
        <v>356</v>
      </c>
      <c r="DC4261" t="str">
        <v>OPERATIONS</v>
      </c>
      <c r="DD4261" t="str">
        <v>PETER IJEH (OPS)</v>
      </c>
      <c r="DE4261" s="31">
        <v>44886</v>
      </c>
      <c r="DF4261" s="40">
        <v>0.75013888888888891</v>
      </c>
    </row>
    <row r="4262" spans="1:110" x14ac:dyDescent="0.25">
      <c r="A4262" s="109" t="s">
        <v>2046</v>
      </c>
      <c r="B4262">
        <v>489</v>
      </c>
      <c r="C4262" s="109" t="s">
        <v>52</v>
      </c>
      <c r="D4262" s="109" t="s">
        <v>460</v>
      </c>
      <c r="E4262" s="94">
        <v>44872</v>
      </c>
      <c r="F4262" s="174">
        <v>0.77369212962962963</v>
      </c>
      <c r="G4262">
        <v>2</v>
      </c>
      <c r="H4262" s="109" t="s">
        <v>461</v>
      </c>
      <c r="I4262">
        <v>3631429</v>
      </c>
      <c r="AR4262">
        <v>179</v>
      </c>
      <c r="AS4262" t="str">
        <v>OPERATIONS</v>
      </c>
      <c r="AT4262" t="str">
        <v>TAOFEEK MAKANJUOLA  (OP</v>
      </c>
      <c r="AU4262" s="31">
        <v>44888</v>
      </c>
      <c r="AV4262" s="40">
        <v>0.28667824074074072</v>
      </c>
      <c r="BW4262">
        <v>467</v>
      </c>
      <c r="BX4262" t="str">
        <v>OPERATIONS</v>
      </c>
      <c r="BY4262" t="str">
        <v>OGBOGU SAMUEL (OPS)</v>
      </c>
      <c r="BZ4262" s="31">
        <v>44884</v>
      </c>
      <c r="CA4262" s="40">
        <v>0.53574074074074074</v>
      </c>
      <c r="DB4262">
        <v>357</v>
      </c>
      <c r="DC4262" t="str">
        <v>MICURA</v>
      </c>
      <c r="DD4262" t="str">
        <v>RICHARD AMAEZE (MIC)</v>
      </c>
      <c r="DE4262" s="31">
        <v>44886</v>
      </c>
      <c r="DF4262" s="40">
        <v>0.75034722222222228</v>
      </c>
    </row>
    <row r="4263" spans="1:110" x14ac:dyDescent="0.25">
      <c r="A4263" s="109" t="s">
        <v>2046</v>
      </c>
      <c r="B4263">
        <v>490</v>
      </c>
      <c r="C4263" s="109" t="s">
        <v>54</v>
      </c>
      <c r="D4263" s="109" t="s">
        <v>1851</v>
      </c>
      <c r="E4263" s="94">
        <v>44872</v>
      </c>
      <c r="F4263" s="174">
        <v>0.77421296296296294</v>
      </c>
      <c r="G4263">
        <v>2</v>
      </c>
      <c r="H4263" s="109" t="s">
        <v>1852</v>
      </c>
      <c r="I4263">
        <v>7362024</v>
      </c>
      <c r="AR4263">
        <v>180</v>
      </c>
      <c r="AS4263" t="str">
        <v>OPERATIONS</v>
      </c>
      <c r="AT4263" t="str">
        <v>IGWE SUNDAY (OPS)</v>
      </c>
      <c r="AU4263" s="31">
        <v>44888</v>
      </c>
      <c r="AV4263" s="40">
        <v>0.28745370370370371</v>
      </c>
      <c r="BW4263">
        <v>468</v>
      </c>
      <c r="BX4263" t="str">
        <v>GATE OPS</v>
      </c>
      <c r="BY4263" t="str">
        <v>LAWAL ADEYEMI (GATE)</v>
      </c>
      <c r="BZ4263" s="31">
        <v>44884</v>
      </c>
      <c r="CA4263" s="40">
        <v>0.53583333333333338</v>
      </c>
      <c r="DB4263">
        <v>358</v>
      </c>
      <c r="DC4263" t="str">
        <v>MICURA</v>
      </c>
      <c r="DD4263" t="str">
        <v>LAWAL YEKINI (MIC)</v>
      </c>
      <c r="DE4263" s="31">
        <v>44886</v>
      </c>
      <c r="DF4263" s="40">
        <v>0.75040509259259258</v>
      </c>
    </row>
    <row r="4264" spans="1:110" x14ac:dyDescent="0.25">
      <c r="A4264" s="109" t="s">
        <v>2046</v>
      </c>
      <c r="B4264">
        <v>491</v>
      </c>
      <c r="C4264" s="109" t="s">
        <v>53</v>
      </c>
      <c r="D4264" s="109" t="s">
        <v>588</v>
      </c>
      <c r="E4264" s="94">
        <v>44872</v>
      </c>
      <c r="F4264" s="174">
        <v>0.77427083333333335</v>
      </c>
      <c r="G4264">
        <v>2</v>
      </c>
      <c r="H4264" s="109" t="s">
        <v>589</v>
      </c>
      <c r="I4264"/>
      <c r="AR4264">
        <v>181</v>
      </c>
      <c r="AS4264" t="str">
        <v>ENGINEERING</v>
      </c>
      <c r="AT4264" t="str">
        <v>MUKAILA IBRAHIM</v>
      </c>
      <c r="AU4264" s="31">
        <v>44888</v>
      </c>
      <c r="AV4264" s="40">
        <v>0.28800925925925924</v>
      </c>
      <c r="BW4264">
        <v>469</v>
      </c>
      <c r="BX4264" t="str">
        <v>OPERATIONS</v>
      </c>
      <c r="BY4264" t="str">
        <v>IBIKUNLE ISMAILA</v>
      </c>
      <c r="BZ4264" s="31">
        <v>44884</v>
      </c>
      <c r="CA4264" s="40">
        <v>0.54925925925925922</v>
      </c>
      <c r="DB4264">
        <v>359</v>
      </c>
      <c r="DC4264" t="str">
        <v>MICURA</v>
      </c>
      <c r="DD4264" t="str">
        <v>SIKIRU TAIWO (MIC)</v>
      </c>
      <c r="DE4264" s="31">
        <v>44886</v>
      </c>
      <c r="DF4264" s="40">
        <v>0.7510648148148148</v>
      </c>
    </row>
    <row r="4265" spans="1:110" x14ac:dyDescent="0.25">
      <c r="A4265" s="109" t="s">
        <v>2046</v>
      </c>
      <c r="B4265">
        <v>492</v>
      </c>
      <c r="C4265" s="109" t="s">
        <v>52</v>
      </c>
      <c r="D4265" s="109" t="s">
        <v>1561</v>
      </c>
      <c r="E4265" s="94">
        <v>44872</v>
      </c>
      <c r="F4265" s="174">
        <v>0.77434027777777781</v>
      </c>
      <c r="G4265">
        <v>2</v>
      </c>
      <c r="H4265" s="109" t="s">
        <v>1562</v>
      </c>
      <c r="I4265">
        <v>5415498</v>
      </c>
      <c r="AR4265">
        <v>182</v>
      </c>
      <c r="AS4265" t="str">
        <v>OPERATIONS</v>
      </c>
      <c r="AT4265" t="str">
        <v>ISAH BRAIMAH (G.OPS)</v>
      </c>
      <c r="AU4265" s="31">
        <v>44888</v>
      </c>
      <c r="AV4265" s="40">
        <v>0.2880671296296296</v>
      </c>
      <c r="BW4265">
        <v>470</v>
      </c>
      <c r="BX4265" t="str">
        <v>MICURA</v>
      </c>
      <c r="BY4265" t="str">
        <v>IDRIS ANOFI (MIC)</v>
      </c>
      <c r="BZ4265" s="31">
        <v>44884</v>
      </c>
      <c r="CA4265" s="40">
        <v>0.54942129629629632</v>
      </c>
      <c r="DB4265">
        <v>360</v>
      </c>
      <c r="DC4265" t="str">
        <v>MICURA</v>
      </c>
      <c r="DD4265" t="str">
        <v>ADETUNJI OLALEKAN (MIC)</v>
      </c>
      <c r="DE4265" s="31">
        <v>44886</v>
      </c>
      <c r="DF4265" s="40">
        <v>0.75112268518518521</v>
      </c>
    </row>
    <row r="4266" spans="1:110" x14ac:dyDescent="0.25">
      <c r="A4266" s="109" t="s">
        <v>2046</v>
      </c>
      <c r="B4266">
        <v>493</v>
      </c>
      <c r="C4266" s="109" t="s">
        <v>52</v>
      </c>
      <c r="D4266" s="109" t="s">
        <v>770</v>
      </c>
      <c r="E4266" s="94">
        <v>44872</v>
      </c>
      <c r="F4266" s="174">
        <v>0.77484953703703707</v>
      </c>
      <c r="G4266">
        <v>2</v>
      </c>
      <c r="H4266" s="109" t="s">
        <v>771</v>
      </c>
      <c r="I4266"/>
      <c r="AR4266">
        <v>183</v>
      </c>
      <c r="AS4266" t="str">
        <v>MICURA</v>
      </c>
      <c r="AT4266" t="str">
        <v>OLUSHOLA AYORINDE (MIC)</v>
      </c>
      <c r="AU4266" s="31">
        <v>44888</v>
      </c>
      <c r="AV4266" s="40">
        <v>0.28820601851851851</v>
      </c>
      <c r="BW4266">
        <v>471</v>
      </c>
      <c r="BX4266" t="str">
        <v>OPERATIONS</v>
      </c>
      <c r="BY4266" t="str">
        <v>OPARA P KEMIAKOLAM (OPS</v>
      </c>
      <c r="BZ4266" s="31">
        <v>44884</v>
      </c>
      <c r="CA4266" s="40">
        <v>0.55001157407407408</v>
      </c>
      <c r="DB4266">
        <v>361</v>
      </c>
      <c r="DC4266" t="str">
        <v>MICURA</v>
      </c>
      <c r="DD4266" t="str">
        <v>IBOR IGRI ARCHIBONG (MI</v>
      </c>
      <c r="DE4266" s="31">
        <v>44886</v>
      </c>
      <c r="DF4266" s="40">
        <v>0.75124999999999997</v>
      </c>
    </row>
    <row r="4267" spans="1:110" x14ac:dyDescent="0.25">
      <c r="A4267" s="109" t="s">
        <v>2046</v>
      </c>
      <c r="B4267">
        <v>494</v>
      </c>
      <c r="C4267" s="109" t="s">
        <v>52</v>
      </c>
      <c r="D4267" s="109" t="s">
        <v>386</v>
      </c>
      <c r="E4267" s="94">
        <v>44872</v>
      </c>
      <c r="F4267" s="174">
        <v>0.77537037037037038</v>
      </c>
      <c r="G4267">
        <v>2</v>
      </c>
      <c r="H4267" s="109" t="s">
        <v>387</v>
      </c>
      <c r="I4267">
        <v>2702971</v>
      </c>
      <c r="AR4267">
        <v>184</v>
      </c>
      <c r="AS4267" t="str">
        <v>ENGINEERING</v>
      </c>
      <c r="AT4267" t="str">
        <v>FENUYI AYONIYI  (ENGR)</v>
      </c>
      <c r="AU4267" s="31">
        <v>44888</v>
      </c>
      <c r="AV4267" s="40">
        <v>0.28932870370370373</v>
      </c>
      <c r="BW4267">
        <v>472</v>
      </c>
      <c r="BX4267" t="str">
        <v>OPERATIONS</v>
      </c>
      <c r="BY4267" t="str">
        <v>KENNETH EDEGBE (OPS)</v>
      </c>
      <c r="BZ4267" s="31">
        <v>44884</v>
      </c>
      <c r="CA4267" s="40">
        <v>0.55052083333333335</v>
      </c>
      <c r="DB4267">
        <v>362</v>
      </c>
      <c r="DC4267" t="str">
        <v>OPERATIONS</v>
      </c>
      <c r="DD4267" t="str">
        <v>LANRE JOB (OPS)</v>
      </c>
      <c r="DE4267" s="31">
        <v>44886</v>
      </c>
      <c r="DF4267" s="40">
        <v>0.75133101851851847</v>
      </c>
    </row>
    <row r="4268" spans="1:110" x14ac:dyDescent="0.25">
      <c r="A4268" s="109" t="s">
        <v>2046</v>
      </c>
      <c r="B4268">
        <v>495</v>
      </c>
      <c r="C4268" s="109" t="s">
        <v>54</v>
      </c>
      <c r="D4268" s="109" t="s">
        <v>738</v>
      </c>
      <c r="E4268" s="94">
        <v>44872</v>
      </c>
      <c r="F4268" s="174">
        <v>0.77599537037037036</v>
      </c>
      <c r="G4268">
        <v>2</v>
      </c>
      <c r="H4268" s="109" t="s">
        <v>739</v>
      </c>
      <c r="I4268">
        <v>3401917</v>
      </c>
      <c r="AR4268">
        <v>185</v>
      </c>
      <c r="AS4268" t="str">
        <v>OPERATIONS</v>
      </c>
      <c r="AT4268" t="str">
        <v>JOHNNY OKON (OPS)</v>
      </c>
      <c r="AU4268" s="31">
        <v>44888</v>
      </c>
      <c r="AV4268" s="40">
        <v>0.28939814814814813</v>
      </c>
      <c r="BW4268">
        <v>473</v>
      </c>
      <c r="BX4268" t="str">
        <v>ENGINEERING</v>
      </c>
      <c r="BY4268" t="str">
        <v>VICTOR AIGBONOHAN (ENGR</v>
      </c>
      <c r="BZ4268" s="31">
        <v>44884</v>
      </c>
      <c r="CA4268" s="40">
        <v>0.55202546296296295</v>
      </c>
      <c r="DB4268">
        <v>363</v>
      </c>
      <c r="DC4268" t="str">
        <v>MICURA</v>
      </c>
      <c r="DD4268" t="str">
        <v>NNADI EMMANUEL (MIC)</v>
      </c>
      <c r="DE4268" s="31">
        <v>44886</v>
      </c>
      <c r="DF4268" s="40">
        <v>0.75148148148148153</v>
      </c>
    </row>
    <row r="4269" spans="1:110" x14ac:dyDescent="0.25">
      <c r="A4269" s="109" t="s">
        <v>2046</v>
      </c>
      <c r="B4269">
        <v>496</v>
      </c>
      <c r="C4269" s="109" t="s">
        <v>54</v>
      </c>
      <c r="D4269" s="109" t="s">
        <v>442</v>
      </c>
      <c r="E4269" s="94">
        <v>44872</v>
      </c>
      <c r="F4269" s="174">
        <v>0.77633101851851849</v>
      </c>
      <c r="G4269">
        <v>2</v>
      </c>
      <c r="H4269" s="109" t="s">
        <v>443</v>
      </c>
      <c r="I4269">
        <v>5481406</v>
      </c>
      <c r="AR4269">
        <v>186</v>
      </c>
      <c r="AS4269" t="str">
        <v>ENGINEERING</v>
      </c>
      <c r="AT4269" t="str">
        <v>CHRISTIAN CHINWEUBA (EN</v>
      </c>
      <c r="AU4269" s="31">
        <v>44888</v>
      </c>
      <c r="AV4269" s="40">
        <v>0.28969907407407408</v>
      </c>
      <c r="BW4269">
        <v>474</v>
      </c>
      <c r="BX4269" t="str">
        <v>OPERATIONS</v>
      </c>
      <c r="BY4269" t="str">
        <v>JACKSON AYIBA NOAH (OPS</v>
      </c>
      <c r="BZ4269" s="31">
        <v>44884</v>
      </c>
      <c r="CA4269" s="40">
        <v>0.55248842592592595</v>
      </c>
      <c r="DB4269">
        <v>364</v>
      </c>
      <c r="DC4269" t="str">
        <v>OPERATIONS</v>
      </c>
      <c r="DD4269" t="str">
        <v>OGUNDEHIN SUNDAY D. (OPS</v>
      </c>
      <c r="DE4269" s="31">
        <v>44886</v>
      </c>
      <c r="DF4269" s="40">
        <v>0.75160879629629629</v>
      </c>
    </row>
    <row r="4270" spans="1:110" x14ac:dyDescent="0.25">
      <c r="A4270" s="109" t="s">
        <v>2046</v>
      </c>
      <c r="B4270">
        <v>497</v>
      </c>
      <c r="C4270" s="109" t="s">
        <v>21</v>
      </c>
      <c r="D4270" s="109" t="s">
        <v>663</v>
      </c>
      <c r="E4270" s="94">
        <v>44872</v>
      </c>
      <c r="F4270" s="174">
        <v>0.77636574074074072</v>
      </c>
      <c r="G4270">
        <v>2</v>
      </c>
      <c r="H4270" s="109" t="s">
        <v>21</v>
      </c>
      <c r="I4270"/>
      <c r="AR4270">
        <v>187</v>
      </c>
      <c r="AS4270" t="str">
        <v>ENGINEERING</v>
      </c>
      <c r="AT4270" t="str">
        <v>ADENIYI ADEYEMI (ENGR)</v>
      </c>
      <c r="AU4270" s="31">
        <v>44888</v>
      </c>
      <c r="AV4270" s="40">
        <v>0.29085648148148147</v>
      </c>
      <c r="BW4270">
        <v>475</v>
      </c>
      <c r="BX4270" t="str">
        <v>OPERATIONS</v>
      </c>
      <c r="BY4270" t="str">
        <v>BAKARE ADEKUNLE (OPS)</v>
      </c>
      <c r="BZ4270" s="31">
        <v>44884</v>
      </c>
      <c r="CA4270" s="40">
        <v>0.55289351851851853</v>
      </c>
      <c r="DB4270">
        <v>365</v>
      </c>
      <c r="DC4270" t="str">
        <v>MICURA</v>
      </c>
      <c r="DD4270" t="str">
        <v>ISAAC JOHN (MIC)</v>
      </c>
      <c r="DE4270" s="31">
        <v>44886</v>
      </c>
      <c r="DF4270" s="40">
        <v>0.75164351851851852</v>
      </c>
    </row>
    <row r="4271" spans="1:110" x14ac:dyDescent="0.25">
      <c r="A4271" s="109" t="s">
        <v>2046</v>
      </c>
      <c r="B4271">
        <v>498</v>
      </c>
      <c r="C4271" s="109" t="s">
        <v>53</v>
      </c>
      <c r="D4271" s="109" t="s">
        <v>376</v>
      </c>
      <c r="E4271" s="94">
        <v>44872</v>
      </c>
      <c r="F4271" s="174">
        <v>0.77656250000000004</v>
      </c>
      <c r="G4271">
        <v>2</v>
      </c>
      <c r="H4271" s="109" t="s">
        <v>377</v>
      </c>
      <c r="I4271">
        <v>14959868</v>
      </c>
      <c r="AR4271">
        <v>188</v>
      </c>
      <c r="AS4271" t="str">
        <v>ENGINEERING</v>
      </c>
      <c r="AT4271" t="str">
        <v>BITRUS FARUK</v>
      </c>
      <c r="AU4271" s="31">
        <v>44888</v>
      </c>
      <c r="AV4271" s="40">
        <v>0.29089120370370369</v>
      </c>
      <c r="BW4271">
        <v>476</v>
      </c>
      <c r="BX4271" t="str">
        <v>MICURA</v>
      </c>
      <c r="BY4271" t="str">
        <v>ORIABURE DAVID O.(MIC)</v>
      </c>
      <c r="BZ4271" s="31">
        <v>44884</v>
      </c>
      <c r="CA4271" s="40">
        <v>0.55577546296296299</v>
      </c>
      <c r="DB4271">
        <v>366</v>
      </c>
      <c r="DC4271" t="str">
        <v>MICURA</v>
      </c>
      <c r="DD4271" t="str">
        <v>NWACHI ANTHONY (MIC)</v>
      </c>
      <c r="DE4271" s="31">
        <v>44886</v>
      </c>
      <c r="DF4271" s="40">
        <v>0.75167824074074074</v>
      </c>
    </row>
    <row r="4272" spans="1:110" x14ac:dyDescent="0.25">
      <c r="A4272" s="109" t="s">
        <v>2046</v>
      </c>
      <c r="B4272">
        <v>499</v>
      </c>
      <c r="C4272" s="109" t="s">
        <v>52</v>
      </c>
      <c r="D4272" s="109" t="s">
        <v>308</v>
      </c>
      <c r="E4272" s="94">
        <v>44872</v>
      </c>
      <c r="F4272" s="174">
        <v>0.77679398148148149</v>
      </c>
      <c r="G4272">
        <v>2</v>
      </c>
      <c r="H4272" s="109" t="s">
        <v>309</v>
      </c>
      <c r="I4272">
        <v>5408268</v>
      </c>
      <c r="AR4272">
        <v>189</v>
      </c>
      <c r="AS4272" t="str">
        <v>ENGINEERING</v>
      </c>
      <c r="AT4272" t="str">
        <v>OLAGUNJU AJIBOLA (ENGR)</v>
      </c>
      <c r="AU4272" s="31">
        <v>44888</v>
      </c>
      <c r="AV4272" s="40">
        <v>0.29281249999999998</v>
      </c>
      <c r="BW4272">
        <v>477</v>
      </c>
      <c r="BX4272" t="str">
        <v>MICURA</v>
      </c>
      <c r="BY4272" t="str">
        <v>ISAAC JOHN (MIC)</v>
      </c>
      <c r="BZ4272" s="31">
        <v>44884</v>
      </c>
      <c r="CA4272" s="40">
        <v>0.55835648148148154</v>
      </c>
      <c r="DB4272">
        <v>367</v>
      </c>
      <c r="DC4272" t="str">
        <v>MICURA</v>
      </c>
      <c r="DD4272" t="str">
        <v>IDOWU JAMIU (MIC)</v>
      </c>
      <c r="DE4272" s="31">
        <v>44886</v>
      </c>
      <c r="DF4272" s="40">
        <v>0.75175925925925924</v>
      </c>
    </row>
    <row r="4273" spans="1:110" x14ac:dyDescent="0.25">
      <c r="A4273" s="109" t="s">
        <v>2046</v>
      </c>
      <c r="B4273">
        <v>500</v>
      </c>
      <c r="C4273" s="109" t="s">
        <v>53</v>
      </c>
      <c r="D4273" s="109" t="s">
        <v>496</v>
      </c>
      <c r="E4273" s="94">
        <v>44872</v>
      </c>
      <c r="F4273" s="174">
        <v>0.77763888888888888</v>
      </c>
      <c r="G4273">
        <v>2</v>
      </c>
      <c r="H4273" s="109" t="s">
        <v>497</v>
      </c>
      <c r="I4273">
        <v>5447307</v>
      </c>
      <c r="AR4273">
        <v>190</v>
      </c>
      <c r="AS4273" t="str">
        <v>ENGINEERING</v>
      </c>
      <c r="AT4273" t="str">
        <v>EMELE LAWRENCE (ENGR)</v>
      </c>
      <c r="AU4273" s="31">
        <v>44888</v>
      </c>
      <c r="AV4273" s="40">
        <v>0.2928587962962963</v>
      </c>
      <c r="BW4273">
        <v>478</v>
      </c>
      <c r="BX4273" t="str">
        <v>MICURA</v>
      </c>
      <c r="BY4273" t="str">
        <v>OHAEGBULEM CHINEDU (MIC)</v>
      </c>
      <c r="BZ4273" s="31">
        <v>44884</v>
      </c>
      <c r="CA4273" s="40">
        <v>0.55869212962962966</v>
      </c>
      <c r="DB4273">
        <v>368</v>
      </c>
      <c r="DC4273" t="str">
        <v>MICURA</v>
      </c>
      <c r="DD4273" t="str">
        <v>ABDULLAHI MOHAMMED (MIC</v>
      </c>
      <c r="DE4273" s="31">
        <v>44886</v>
      </c>
      <c r="DF4273" s="40">
        <v>0.75182870370370369</v>
      </c>
    </row>
    <row r="4274" spans="1:110" x14ac:dyDescent="0.25">
      <c r="A4274" s="109" t="s">
        <v>2046</v>
      </c>
      <c r="B4274">
        <v>501</v>
      </c>
      <c r="C4274" s="109" t="s">
        <v>52</v>
      </c>
      <c r="D4274" s="109" t="s">
        <v>1320</v>
      </c>
      <c r="E4274" s="94">
        <v>44872</v>
      </c>
      <c r="F4274" s="174">
        <v>0.77812499999999996</v>
      </c>
      <c r="G4274">
        <v>2</v>
      </c>
      <c r="H4274" s="109" t="s">
        <v>1321</v>
      </c>
      <c r="I4274">
        <v>5364542</v>
      </c>
      <c r="AR4274">
        <v>191</v>
      </c>
      <c r="AS4274" t="str">
        <v>OPERATIONS</v>
      </c>
      <c r="AT4274" t="str">
        <v>AKPODAMURE EJIRO J. (MI</v>
      </c>
      <c r="AU4274" s="31">
        <v>44888</v>
      </c>
      <c r="AV4274" s="40">
        <v>0.29534722222222221</v>
      </c>
      <c r="BW4274">
        <v>479</v>
      </c>
      <c r="BX4274" t="str">
        <v>MICURA</v>
      </c>
      <c r="BY4274" t="str">
        <v>RANDY FRANCIS (MIC)</v>
      </c>
      <c r="BZ4274" s="31">
        <v>44884</v>
      </c>
      <c r="CA4274" s="40">
        <v>0.55915509259259255</v>
      </c>
      <c r="DB4274">
        <v>369</v>
      </c>
      <c r="DC4274" t="str">
        <v>MICURA</v>
      </c>
      <c r="DD4274" t="str">
        <v>ADENEKAN NURUDEEN (MIC)</v>
      </c>
      <c r="DE4274" s="31">
        <v>44886</v>
      </c>
      <c r="DF4274" s="40">
        <v>0.75187499999999996</v>
      </c>
    </row>
    <row r="4275" spans="1:110" x14ac:dyDescent="0.25">
      <c r="A4275" s="109" t="s">
        <v>2046</v>
      </c>
      <c r="B4275">
        <v>502</v>
      </c>
      <c r="C4275" s="109" t="s">
        <v>53</v>
      </c>
      <c r="D4275" s="109" t="s">
        <v>811</v>
      </c>
      <c r="E4275" s="94">
        <v>44872</v>
      </c>
      <c r="F4275" s="174">
        <v>0.77912037037037041</v>
      </c>
      <c r="G4275">
        <v>2</v>
      </c>
      <c r="H4275" s="109" t="s">
        <v>812</v>
      </c>
      <c r="I4275">
        <v>2025608</v>
      </c>
      <c r="AR4275">
        <v>192</v>
      </c>
      <c r="AS4275" t="str">
        <v>OPERATIONS</v>
      </c>
      <c r="AT4275" t="str">
        <v>CHRISTOPHER OGBEKHIU(OP</v>
      </c>
      <c r="AU4275" s="31">
        <v>44888</v>
      </c>
      <c r="AV4275" s="40">
        <v>0.29655092592592591</v>
      </c>
      <c r="BW4275">
        <v>480</v>
      </c>
      <c r="BX4275" t="str">
        <v>MICURA</v>
      </c>
      <c r="BY4275" t="str">
        <v>OKOH AMEACH (MIC)</v>
      </c>
      <c r="BZ4275" s="31">
        <v>44884</v>
      </c>
      <c r="CA4275" s="40">
        <v>0.56054398148148143</v>
      </c>
      <c r="DB4275">
        <v>370</v>
      </c>
      <c r="DC4275" t="str">
        <v>OPERATIONS</v>
      </c>
      <c r="DD4275" t="str">
        <v>INYOPE MORRIS (OPS)</v>
      </c>
      <c r="DE4275" s="31">
        <v>44886</v>
      </c>
      <c r="DF4275" s="40">
        <v>0.75190972222222219</v>
      </c>
    </row>
    <row r="4276" spans="1:110" x14ac:dyDescent="0.25">
      <c r="A4276" s="109" t="s">
        <v>2046</v>
      </c>
      <c r="B4276">
        <v>503</v>
      </c>
      <c r="C4276" s="109" t="s">
        <v>52</v>
      </c>
      <c r="D4276" s="109" t="s">
        <v>1630</v>
      </c>
      <c r="E4276" s="94">
        <v>44872</v>
      </c>
      <c r="F4276" s="174">
        <v>0.77968749999999998</v>
      </c>
      <c r="G4276">
        <v>2</v>
      </c>
      <c r="H4276" s="109" t="s">
        <v>1631</v>
      </c>
      <c r="I4276">
        <v>7359617</v>
      </c>
      <c r="AR4276">
        <v>193</v>
      </c>
      <c r="AS4276" t="str">
        <v>MICURA</v>
      </c>
      <c r="AT4276" t="str">
        <v>NWOKOCHA IKECHUKWU (MIC)</v>
      </c>
      <c r="AU4276" s="31">
        <v>44888</v>
      </c>
      <c r="AV4276" s="40">
        <v>0.29684027777777777</v>
      </c>
      <c r="BW4276">
        <v>481</v>
      </c>
      <c r="BX4276" t="str">
        <v>MICURA</v>
      </c>
      <c r="BY4276" t="str">
        <v>DAVID DEINMA</v>
      </c>
      <c r="BZ4276" s="31">
        <v>44884</v>
      </c>
      <c r="CA4276" s="40">
        <v>0.57040509259259264</v>
      </c>
      <c r="DB4276">
        <v>371</v>
      </c>
      <c r="DC4276" t="str">
        <v>MICURA</v>
      </c>
      <c r="DD4276" t="str">
        <v>QUADRI TAJUDEEN (MIC)</v>
      </c>
      <c r="DE4276" s="31">
        <v>44886</v>
      </c>
      <c r="DF4276" s="40">
        <v>0.7520486111111111</v>
      </c>
    </row>
    <row r="4277" spans="1:110" x14ac:dyDescent="0.25">
      <c r="A4277" s="109" t="s">
        <v>2046</v>
      </c>
      <c r="B4277">
        <v>504</v>
      </c>
      <c r="C4277" s="109" t="s">
        <v>52</v>
      </c>
      <c r="D4277" s="109" t="s">
        <v>484</v>
      </c>
      <c r="E4277" s="94">
        <v>44872</v>
      </c>
      <c r="F4277" s="174">
        <v>0.78050925925925929</v>
      </c>
      <c r="G4277">
        <v>2</v>
      </c>
      <c r="H4277" s="109" t="s">
        <v>485</v>
      </c>
      <c r="I4277">
        <v>5419317</v>
      </c>
      <c r="AR4277">
        <v>194</v>
      </c>
      <c r="AS4277" t="str">
        <v>ENGINEERING</v>
      </c>
      <c r="AT4277" t="str">
        <v>FASHOLA BABATUNDE</v>
      </c>
      <c r="AU4277" s="31">
        <v>44888</v>
      </c>
      <c r="AV4277" s="40">
        <v>0.296875</v>
      </c>
      <c r="BW4277">
        <v>482</v>
      </c>
      <c r="BX4277" t="str">
        <v>OPERATIONS</v>
      </c>
      <c r="BY4277" t="str">
        <v>EKEOCHA FIDELIS (OPS)</v>
      </c>
      <c r="BZ4277" s="31">
        <v>44884</v>
      </c>
      <c r="CA4277" s="40">
        <v>0.57196759259259256</v>
      </c>
      <c r="DB4277">
        <v>372</v>
      </c>
      <c r="DC4277" t="str">
        <v>MICURA</v>
      </c>
      <c r="DD4277" t="str">
        <v>YUSUF TAIWO (MIC)</v>
      </c>
      <c r="DE4277" s="31">
        <v>44886</v>
      </c>
      <c r="DF4277" s="40">
        <v>0.75210648148148151</v>
      </c>
    </row>
    <row r="4278" spans="1:110" x14ac:dyDescent="0.25">
      <c r="A4278" s="109" t="s">
        <v>2046</v>
      </c>
      <c r="B4278">
        <v>505</v>
      </c>
      <c r="C4278" s="109" t="s">
        <v>53</v>
      </c>
      <c r="D4278" s="109" t="s">
        <v>598</v>
      </c>
      <c r="E4278" s="94">
        <v>44872</v>
      </c>
      <c r="F4278" s="174">
        <v>0.78077546296296296</v>
      </c>
      <c r="G4278">
        <v>2</v>
      </c>
      <c r="H4278" s="109" t="s">
        <v>599</v>
      </c>
      <c r="I4278"/>
      <c r="AR4278">
        <v>195</v>
      </c>
      <c r="AS4278" t="str">
        <v>MICURA</v>
      </c>
      <c r="AT4278" t="str">
        <v>IGBOKA CHUKWUDI (MIC)</v>
      </c>
      <c r="AU4278" s="31">
        <v>44888</v>
      </c>
      <c r="AV4278" s="40">
        <v>0.29738425925925926</v>
      </c>
      <c r="BW4278">
        <v>483</v>
      </c>
      <c r="BX4278" t="str">
        <v>GATE OPS</v>
      </c>
      <c r="BY4278" t="str">
        <v>OJUDERI MARY (GATE)</v>
      </c>
      <c r="BZ4278" s="31">
        <v>44884</v>
      </c>
      <c r="CA4278" s="40">
        <v>0.57200231481481478</v>
      </c>
      <c r="DB4278">
        <v>373</v>
      </c>
      <c r="DC4278" t="str">
        <v>MICURA</v>
      </c>
      <c r="DD4278" t="str">
        <v>ABBEY BALOGUN (MIC)</v>
      </c>
      <c r="DE4278" s="31">
        <v>44886</v>
      </c>
      <c r="DF4278" s="40">
        <v>0.75216435185185182</v>
      </c>
    </row>
    <row r="4279" spans="1:110" x14ac:dyDescent="0.25">
      <c r="A4279" s="109" t="s">
        <v>2046</v>
      </c>
      <c r="B4279">
        <v>506</v>
      </c>
      <c r="C4279" s="109" t="s">
        <v>54</v>
      </c>
      <c r="D4279" s="109" t="s">
        <v>1296</v>
      </c>
      <c r="E4279" s="94">
        <v>44872</v>
      </c>
      <c r="F4279" s="174">
        <v>0.78194444444444444</v>
      </c>
      <c r="G4279">
        <v>2</v>
      </c>
      <c r="H4279" s="109" t="s">
        <v>1297</v>
      </c>
      <c r="I4279">
        <v>2151246</v>
      </c>
      <c r="AR4279">
        <v>196</v>
      </c>
      <c r="AS4279" t="str">
        <v>OPERATIONS</v>
      </c>
      <c r="AT4279" t="str">
        <v>ADEBOYE GBENGA (OPS)</v>
      </c>
      <c r="AU4279" s="31">
        <v>44888</v>
      </c>
      <c r="AV4279" s="40">
        <v>0.30174768518518519</v>
      </c>
      <c r="BW4279">
        <v>484</v>
      </c>
      <c r="BX4279" t="str">
        <v>PLANNING</v>
      </c>
      <c r="BY4279" t="str">
        <v>OTAH SAMMUEL (PLN)</v>
      </c>
      <c r="BZ4279" s="31">
        <v>44884</v>
      </c>
      <c r="CA4279" s="40">
        <v>0.57203703703703701</v>
      </c>
      <c r="DB4279">
        <v>374</v>
      </c>
      <c r="DC4279" t="str">
        <v>MICURA</v>
      </c>
      <c r="DD4279" t="str">
        <v>ADERINTO ABIOLA (MIC)</v>
      </c>
      <c r="DE4279" s="31">
        <v>44886</v>
      </c>
      <c r="DF4279" s="40">
        <v>0.75246527777777783</v>
      </c>
    </row>
    <row r="4280" spans="1:110" x14ac:dyDescent="0.25">
      <c r="A4280" s="109" t="s">
        <v>2046</v>
      </c>
      <c r="B4280">
        <v>507</v>
      </c>
      <c r="C4280" s="109" t="s">
        <v>53</v>
      </c>
      <c r="D4280" s="109" t="s">
        <v>580</v>
      </c>
      <c r="E4280" s="94">
        <v>44872</v>
      </c>
      <c r="F4280" s="174">
        <v>0.78204861111111112</v>
      </c>
      <c r="G4280">
        <v>2</v>
      </c>
      <c r="H4280" s="109" t="s">
        <v>581</v>
      </c>
      <c r="I4280"/>
      <c r="AR4280">
        <v>197</v>
      </c>
      <c r="AS4280" t="str">
        <v>MICURA</v>
      </c>
      <c r="AT4280" t="str">
        <v>ODEBODE OLUSHOLA (MIC)</v>
      </c>
      <c r="AU4280" s="31">
        <v>44888</v>
      </c>
      <c r="AV4280" s="40">
        <v>0.30193287037037037</v>
      </c>
      <c r="BW4280">
        <v>485</v>
      </c>
      <c r="BX4280" t="str">
        <v>MANAGEMENT</v>
      </c>
      <c r="BY4280" t="str">
        <v>BIOSAH MELVIN (MNGT)</v>
      </c>
      <c r="BZ4280" s="31">
        <v>44884</v>
      </c>
      <c r="CA4280" s="40">
        <v>0.57208333333333339</v>
      </c>
      <c r="DB4280">
        <v>375</v>
      </c>
      <c r="DC4280" t="str">
        <v>OPERATIONS</v>
      </c>
      <c r="DD4280" t="str">
        <v>IYANDA HAMMED O. (OPS)</v>
      </c>
      <c r="DE4280" s="31">
        <v>44886</v>
      </c>
      <c r="DF4280" s="40">
        <v>0.75252314814814814</v>
      </c>
    </row>
    <row r="4281" spans="1:110" x14ac:dyDescent="0.25">
      <c r="A4281" s="109" t="s">
        <v>2046</v>
      </c>
      <c r="B4281">
        <v>508</v>
      </c>
      <c r="C4281" s="109" t="s">
        <v>52</v>
      </c>
      <c r="D4281" s="109" t="s">
        <v>674</v>
      </c>
      <c r="E4281" s="94">
        <v>44872</v>
      </c>
      <c r="F4281" s="174">
        <v>0.78349537037037043</v>
      </c>
      <c r="G4281">
        <v>2</v>
      </c>
      <c r="H4281" s="109" t="s">
        <v>675</v>
      </c>
      <c r="I4281">
        <v>6699470</v>
      </c>
      <c r="AR4281">
        <v>198</v>
      </c>
      <c r="AS4281" t="str">
        <v>OPERATIONS</v>
      </c>
      <c r="AT4281" t="str">
        <v>NKWOR CHRISTIAN (OPS)</v>
      </c>
      <c r="AU4281" s="31">
        <v>44888</v>
      </c>
      <c r="AV4281" s="40">
        <v>0.3037037037037037</v>
      </c>
      <c r="BW4281">
        <v>486</v>
      </c>
      <c r="BX4281" t="str">
        <v>COMMERCIAL</v>
      </c>
      <c r="BY4281" t="str">
        <v>RUTH EGUONO OVIE (COMM)</v>
      </c>
      <c r="BZ4281" s="31">
        <v>44884</v>
      </c>
      <c r="CA4281" s="40">
        <v>0.57214120370370369</v>
      </c>
      <c r="DB4281">
        <v>376</v>
      </c>
      <c r="DC4281" t="str">
        <v>ENGINEERING</v>
      </c>
      <c r="DD4281" t="str">
        <v>OGUNLEYE PETER (ENG)</v>
      </c>
      <c r="DE4281" s="31">
        <v>44886</v>
      </c>
      <c r="DF4281" s="40">
        <v>0.75295138888888891</v>
      </c>
    </row>
    <row r="4282" spans="1:110" x14ac:dyDescent="0.25">
      <c r="A4282" s="109" t="s">
        <v>2046</v>
      </c>
      <c r="B4282">
        <v>509</v>
      </c>
      <c r="C4282" s="109" t="s">
        <v>53</v>
      </c>
      <c r="D4282" s="109" t="s">
        <v>404</v>
      </c>
      <c r="E4282" s="94">
        <v>44872</v>
      </c>
      <c r="F4282" s="174">
        <v>0.78542824074074069</v>
      </c>
      <c r="G4282">
        <v>2</v>
      </c>
      <c r="H4282" s="109" t="s">
        <v>405</v>
      </c>
      <c r="I4282"/>
      <c r="AR4282">
        <v>199</v>
      </c>
      <c r="AS4282" t="str">
        <v>ENGINEERING</v>
      </c>
      <c r="AT4282" t="str">
        <v>OLOSUNDE ELIKANAH (ENGR</v>
      </c>
      <c r="AU4282" s="31">
        <v>44888</v>
      </c>
      <c r="AV4282" s="40">
        <v>0.3039236111111111</v>
      </c>
      <c r="BW4282">
        <v>487</v>
      </c>
      <c r="BX4282" t="str">
        <v>COMMERCIAL</v>
      </c>
      <c r="BY4282" t="str">
        <v>EMELE IFEOMA (COMM)</v>
      </c>
      <c r="BZ4282" s="31">
        <v>44884</v>
      </c>
      <c r="CA4282" s="40">
        <v>0.57218749999999996</v>
      </c>
      <c r="DB4282">
        <v>377</v>
      </c>
      <c r="DC4282" t="str">
        <v>MICURA</v>
      </c>
      <c r="DD4282" t="str">
        <v>TIMOTHY ROTIMI (MIC)</v>
      </c>
      <c r="DE4282" s="31">
        <v>44886</v>
      </c>
      <c r="DF4282" s="40">
        <v>0.75300925925925921</v>
      </c>
    </row>
    <row r="4283" spans="1:110" x14ac:dyDescent="0.25">
      <c r="A4283" s="109" t="s">
        <v>2046</v>
      </c>
      <c r="B4283">
        <v>510</v>
      </c>
      <c r="C4283" s="109" t="s">
        <v>54</v>
      </c>
      <c r="D4283" s="109" t="s">
        <v>1294</v>
      </c>
      <c r="E4283" s="94">
        <v>44872</v>
      </c>
      <c r="F4283" s="174">
        <v>0.786712962962963</v>
      </c>
      <c r="G4283">
        <v>2</v>
      </c>
      <c r="H4283" s="109" t="s">
        <v>1295</v>
      </c>
      <c r="I4283">
        <v>2188057</v>
      </c>
      <c r="AR4283">
        <v>200</v>
      </c>
      <c r="AS4283" t="str">
        <v>ENGINEERING</v>
      </c>
      <c r="AT4283" t="str">
        <v>BAMFMORE ABIOLE (ENG)</v>
      </c>
      <c r="AU4283" s="31">
        <v>44888</v>
      </c>
      <c r="AV4283" s="40">
        <v>0.30396990740740742</v>
      </c>
      <c r="BW4283">
        <v>488</v>
      </c>
      <c r="BX4283" t="str">
        <v>PLANNING</v>
      </c>
      <c r="BY4283" t="str">
        <v>UGOCHUKWU SAMUEL (PLN)</v>
      </c>
      <c r="BZ4283" s="31">
        <v>44884</v>
      </c>
      <c r="CA4283" s="40">
        <v>0.57311342592592596</v>
      </c>
      <c r="DB4283">
        <v>378</v>
      </c>
      <c r="DC4283" t="str">
        <v>ENGINEERING</v>
      </c>
      <c r="DD4283" t="str">
        <v>BUSARI ABIODUN (DRIVER))</v>
      </c>
      <c r="DE4283" s="31">
        <v>44886</v>
      </c>
      <c r="DF4283" s="40">
        <v>0.75309027777777782</v>
      </c>
    </row>
    <row r="4284" spans="1:110" x14ac:dyDescent="0.25">
      <c r="A4284" s="109" t="s">
        <v>2046</v>
      </c>
      <c r="B4284">
        <v>511</v>
      </c>
      <c r="C4284" s="109" t="s">
        <v>52</v>
      </c>
      <c r="D4284" s="109" t="s">
        <v>2036</v>
      </c>
      <c r="E4284" s="94">
        <v>44872</v>
      </c>
      <c r="F4284" s="174">
        <v>0.78711805555555558</v>
      </c>
      <c r="G4284">
        <v>2</v>
      </c>
      <c r="H4284" s="109" t="s">
        <v>2037</v>
      </c>
      <c r="I4284">
        <v>5432070</v>
      </c>
      <c r="AR4284">
        <v>201</v>
      </c>
      <c r="AS4284" t="str">
        <v>OPERATIONS</v>
      </c>
      <c r="AT4284" t="str">
        <v>SODIQ ALABI (OPS)</v>
      </c>
      <c r="AU4284" s="31">
        <v>44888</v>
      </c>
      <c r="AV4284" s="40">
        <v>0.30579861111111112</v>
      </c>
      <c r="BW4284">
        <v>489</v>
      </c>
      <c r="BX4284" t="str">
        <v>OPERATIONS</v>
      </c>
      <c r="BY4284" t="str">
        <v>OYELOHUNU OLUWATOBI (OP</v>
      </c>
      <c r="BZ4284" s="31">
        <v>44884</v>
      </c>
      <c r="CA4284" s="40">
        <v>0.61004629629629625</v>
      </c>
      <c r="DB4284">
        <v>379</v>
      </c>
      <c r="DC4284" t="str">
        <v>OPERATIONS</v>
      </c>
      <c r="DD4284" t="str">
        <v>HAMMED OMOTAYO .O (OPS)</v>
      </c>
      <c r="DE4284" s="31">
        <v>44886</v>
      </c>
      <c r="DF4284" s="40">
        <v>0.7531944444444445</v>
      </c>
    </row>
    <row r="4285" spans="1:110" x14ac:dyDescent="0.25">
      <c r="A4285" s="109" t="s">
        <v>2046</v>
      </c>
      <c r="B4285">
        <v>512</v>
      </c>
      <c r="C4285" s="109" t="s">
        <v>20</v>
      </c>
      <c r="D4285" s="109" t="s">
        <v>2001</v>
      </c>
      <c r="E4285" s="94">
        <v>44872</v>
      </c>
      <c r="F4285" s="174">
        <v>0.78774305555555557</v>
      </c>
      <c r="G4285">
        <v>2</v>
      </c>
      <c r="H4285" s="109" t="s">
        <v>2002</v>
      </c>
      <c r="I4285"/>
      <c r="AR4285">
        <v>202</v>
      </c>
      <c r="AS4285" t="str">
        <v>OPERATIONS</v>
      </c>
      <c r="AT4285" t="str">
        <v>OKOUKPAI PATRICK (OPS)</v>
      </c>
      <c r="AU4285" s="31">
        <v>44888</v>
      </c>
      <c r="AV4285" s="40">
        <v>0.30629629629629629</v>
      </c>
      <c r="BW4285">
        <v>490</v>
      </c>
      <c r="BX4285" t="str">
        <v>GATE OPS</v>
      </c>
      <c r="BY4285" t="str">
        <v>NJOKU C. BENEDICT (GATE)</v>
      </c>
      <c r="BZ4285" s="31">
        <v>44884</v>
      </c>
      <c r="CA4285" s="40">
        <v>0.61025462962962962</v>
      </c>
      <c r="DB4285">
        <v>380</v>
      </c>
      <c r="DC4285" t="str">
        <v>OPERATIONS</v>
      </c>
      <c r="DD4285" t="str">
        <v>YESIRU ADENOLA (OPS)</v>
      </c>
      <c r="DE4285" s="31">
        <v>44886</v>
      </c>
      <c r="DF4285" s="40">
        <v>0.75325231481481481</v>
      </c>
    </row>
    <row r="4286" spans="1:110" x14ac:dyDescent="0.25">
      <c r="A4286" s="109" t="s">
        <v>2046</v>
      </c>
      <c r="B4286">
        <v>513</v>
      </c>
      <c r="C4286" s="109" t="s">
        <v>57</v>
      </c>
      <c r="D4286" s="109" t="s">
        <v>210</v>
      </c>
      <c r="E4286" s="94">
        <v>44872</v>
      </c>
      <c r="F4286" s="174">
        <v>0.78913194444444446</v>
      </c>
      <c r="G4286">
        <v>2</v>
      </c>
      <c r="H4286" s="109" t="s">
        <v>211</v>
      </c>
      <c r="I4286">
        <v>5415706</v>
      </c>
      <c r="AR4286">
        <v>203</v>
      </c>
      <c r="AS4286" t="str">
        <v>OPERATIONS</v>
      </c>
      <c r="AT4286" t="str">
        <v>EMMANUEL OKON AKAN (OPS</v>
      </c>
      <c r="AU4286" s="31">
        <v>44888</v>
      </c>
      <c r="AV4286" s="40">
        <v>0.31668981481481484</v>
      </c>
      <c r="BW4286">
        <v>491</v>
      </c>
      <c r="BX4286" t="str">
        <v>OPERATIONS</v>
      </c>
      <c r="BY4286" t="str">
        <v>MONDAY UNWANA</v>
      </c>
      <c r="BZ4286" s="31">
        <v>44884</v>
      </c>
      <c r="CA4286" s="40">
        <v>0.63248842592592591</v>
      </c>
      <c r="DB4286">
        <v>381</v>
      </c>
      <c r="DC4286" t="str">
        <v>OPERATIONS</v>
      </c>
      <c r="DD4286" t="str">
        <v>OMOTOSHO LUKMAN (OPS)</v>
      </c>
      <c r="DE4286" s="31">
        <v>44886</v>
      </c>
      <c r="DF4286" s="40">
        <v>0.75331018518518522</v>
      </c>
    </row>
    <row r="4287" spans="1:110" x14ac:dyDescent="0.25">
      <c r="A4287" s="109" t="s">
        <v>2046</v>
      </c>
      <c r="B4287">
        <v>514</v>
      </c>
      <c r="C4287" s="109" t="s">
        <v>53</v>
      </c>
      <c r="D4287" s="109" t="s">
        <v>296</v>
      </c>
      <c r="E4287" s="94">
        <v>44872</v>
      </c>
      <c r="F4287" s="174">
        <v>0.79310185185185189</v>
      </c>
      <c r="G4287">
        <v>2</v>
      </c>
      <c r="H4287" s="109" t="s">
        <v>297</v>
      </c>
      <c r="I4287"/>
      <c r="AR4287">
        <v>204</v>
      </c>
      <c r="AS4287" t="str">
        <v>ENGINEERING</v>
      </c>
      <c r="AT4287" t="str">
        <v>OWOLABI EMMANUEL</v>
      </c>
      <c r="AU4287" s="31">
        <v>44888</v>
      </c>
      <c r="AV4287" s="40">
        <v>0.32699074074074075</v>
      </c>
      <c r="BW4287">
        <v>492</v>
      </c>
      <c r="BX4287" t="str">
        <v>OPERATIONS</v>
      </c>
      <c r="BY4287" t="str">
        <v>IDEM GEORGE (OPS)</v>
      </c>
      <c r="BZ4287" s="31">
        <v>44884</v>
      </c>
      <c r="CA4287" s="40">
        <v>0.6328125</v>
      </c>
      <c r="DB4287">
        <v>382</v>
      </c>
      <c r="DC4287" t="str">
        <v>ENGINEERING</v>
      </c>
      <c r="DD4287" t="str">
        <v>CELESTINE NWACHUKWU (EN</v>
      </c>
      <c r="DE4287" s="31">
        <v>44886</v>
      </c>
      <c r="DF4287" s="40">
        <v>0.7535532407407407</v>
      </c>
    </row>
    <row r="4288" spans="1:110" x14ac:dyDescent="0.25">
      <c r="A4288" s="109" t="s">
        <v>2046</v>
      </c>
      <c r="B4288">
        <v>515</v>
      </c>
      <c r="C4288" s="109" t="s">
        <v>52</v>
      </c>
      <c r="D4288" s="109" t="s">
        <v>718</v>
      </c>
      <c r="E4288" s="94">
        <v>44872</v>
      </c>
      <c r="F4288" s="174">
        <v>0.7931597222222222</v>
      </c>
      <c r="G4288">
        <v>2</v>
      </c>
      <c r="H4288" s="109" t="s">
        <v>719</v>
      </c>
      <c r="I4288"/>
      <c r="AR4288">
        <v>205</v>
      </c>
      <c r="AS4288" t="str">
        <v>OPERATIONS</v>
      </c>
      <c r="AT4288" t="str">
        <v>OMARAYE OMONIGHO (OPS)</v>
      </c>
      <c r="AU4288" s="31">
        <v>44888</v>
      </c>
      <c r="AV4288" s="40">
        <v>0.33447916666666666</v>
      </c>
      <c r="BW4288">
        <v>493</v>
      </c>
      <c r="BX4288" t="str">
        <v>ENGINEERING</v>
      </c>
      <c r="BY4288" t="str">
        <v>SIMEON OLUSHINA (ENGR)</v>
      </c>
      <c r="BZ4288" s="31">
        <v>44884</v>
      </c>
      <c r="CA4288" s="40">
        <v>0.63476851851851857</v>
      </c>
      <c r="DB4288">
        <v>383</v>
      </c>
      <c r="DC4288" t="str">
        <v>GATE OPS</v>
      </c>
      <c r="DD4288" t="str">
        <v>JANET GANDONU (GATE)</v>
      </c>
      <c r="DE4288" s="31">
        <v>44886</v>
      </c>
      <c r="DF4288" s="40">
        <v>0.75380787037037034</v>
      </c>
    </row>
    <row r="4289" spans="1:110" x14ac:dyDescent="0.25">
      <c r="A4289" s="109" t="s">
        <v>2046</v>
      </c>
      <c r="B4289">
        <v>516</v>
      </c>
      <c r="C4289" s="109" t="s">
        <v>58</v>
      </c>
      <c r="D4289" s="109" t="s">
        <v>1942</v>
      </c>
      <c r="E4289" s="94">
        <v>44872</v>
      </c>
      <c r="F4289" s="174">
        <v>0.79487268518518517</v>
      </c>
      <c r="G4289">
        <v>2</v>
      </c>
      <c r="H4289" s="109" t="s">
        <v>1943</v>
      </c>
      <c r="I4289">
        <v>6704283</v>
      </c>
      <c r="AR4289">
        <v>206</v>
      </c>
      <c r="AS4289" t="str">
        <v>ENGINEERING</v>
      </c>
      <c r="AT4289" t="str">
        <v>ADEGAIYE ADEBAYO D. (EN</v>
      </c>
      <c r="AU4289" s="31">
        <v>44888</v>
      </c>
      <c r="AV4289" s="40">
        <v>0.35320601851851852</v>
      </c>
      <c r="BW4289">
        <v>494</v>
      </c>
      <c r="BX4289" t="str">
        <v>OPERATIONS</v>
      </c>
      <c r="BY4289" t="str">
        <v>OMOWARE ELIJAH (OPS)</v>
      </c>
      <c r="BZ4289" s="31">
        <v>44884</v>
      </c>
      <c r="CA4289" s="40">
        <v>0.63597222222222227</v>
      </c>
      <c r="DB4289">
        <v>384</v>
      </c>
      <c r="DC4289" t="str">
        <v>ENGINEERING</v>
      </c>
      <c r="DD4289" t="str">
        <v>JONATHAN AYOBAMI</v>
      </c>
      <c r="DE4289" s="31">
        <v>44886</v>
      </c>
      <c r="DF4289" s="40">
        <v>0.7543171296296296</v>
      </c>
    </row>
    <row r="4290" spans="1:110" x14ac:dyDescent="0.25">
      <c r="A4290" s="109" t="s">
        <v>2046</v>
      </c>
      <c r="B4290">
        <v>517</v>
      </c>
      <c r="C4290" s="109" t="s">
        <v>53</v>
      </c>
      <c r="D4290" s="109" t="s">
        <v>1580</v>
      </c>
      <c r="E4290" s="94">
        <v>44872</v>
      </c>
      <c r="F4290" s="174">
        <v>0.79556712962962961</v>
      </c>
      <c r="G4290">
        <v>2</v>
      </c>
      <c r="H4290" s="109" t="s">
        <v>1581</v>
      </c>
      <c r="I4290">
        <v>5489223</v>
      </c>
      <c r="AR4290">
        <v>207</v>
      </c>
      <c r="AS4290" t="str">
        <v>OPERATIONS</v>
      </c>
      <c r="AT4290" t="str">
        <v>IYADI JUSTICE (OPS)</v>
      </c>
      <c r="AU4290" s="31">
        <v>44888</v>
      </c>
      <c r="AV4290" s="40">
        <v>0.35335648148148147</v>
      </c>
      <c r="BW4290">
        <v>495</v>
      </c>
      <c r="BX4290" t="str">
        <v>MICURA</v>
      </c>
      <c r="BY4290" t="str">
        <v>LIBERTY AROGUNDADE (MIC</v>
      </c>
      <c r="BZ4290" s="31">
        <v>44884</v>
      </c>
      <c r="CA4290" s="40">
        <v>0.6416898148148148</v>
      </c>
      <c r="DB4290">
        <v>385</v>
      </c>
      <c r="DC4290" t="str">
        <v>MICURA</v>
      </c>
      <c r="DD4290" t="str">
        <v>IDIKWU MOSES EWULE (MIC</v>
      </c>
      <c r="DE4290" s="31">
        <v>44886</v>
      </c>
      <c r="DF4290" s="40">
        <v>0.75469907407407411</v>
      </c>
    </row>
    <row r="4291" spans="1:110" x14ac:dyDescent="0.25">
      <c r="A4291" s="109" t="s">
        <v>2046</v>
      </c>
      <c r="B4291">
        <v>518</v>
      </c>
      <c r="C4291" s="109" t="s">
        <v>53</v>
      </c>
      <c r="D4291" s="109" t="s">
        <v>1258</v>
      </c>
      <c r="E4291" s="94">
        <v>44872</v>
      </c>
      <c r="F4291" s="174">
        <v>0.79563657407407407</v>
      </c>
      <c r="G4291">
        <v>2</v>
      </c>
      <c r="H4291" s="109" t="s">
        <v>1259</v>
      </c>
      <c r="I4291">
        <v>4793403</v>
      </c>
      <c r="AR4291">
        <v>208</v>
      </c>
      <c r="AS4291" t="str">
        <v>OPERATIONS</v>
      </c>
      <c r="AT4291" t="str">
        <v>SOYOMI OLUMUYIWA (OPS)</v>
      </c>
      <c r="AU4291" s="31">
        <v>44888</v>
      </c>
      <c r="AV4291" s="40">
        <v>0.35371527777777778</v>
      </c>
      <c r="BW4291">
        <v>496</v>
      </c>
      <c r="BX4291" t="str">
        <v>MICURA</v>
      </c>
      <c r="BY4291" t="str">
        <v>YUSUF AYOOLA O. (MIC)</v>
      </c>
      <c r="BZ4291" s="31">
        <v>44884</v>
      </c>
      <c r="CA4291" s="40">
        <v>0.6433564814814815</v>
      </c>
      <c r="DB4291">
        <v>386</v>
      </c>
      <c r="DC4291" t="str">
        <v>MICURA</v>
      </c>
      <c r="DD4291" t="str">
        <v>ANYADIKE JUDE (MIC)</v>
      </c>
      <c r="DE4291" s="31">
        <v>44886</v>
      </c>
      <c r="DF4291" s="40">
        <v>0.75475694444444441</v>
      </c>
    </row>
    <row r="4292" spans="1:110" x14ac:dyDescent="0.25">
      <c r="A4292" s="109" t="s">
        <v>2046</v>
      </c>
      <c r="B4292">
        <v>519</v>
      </c>
      <c r="C4292" s="109" t="s">
        <v>53</v>
      </c>
      <c r="D4292" s="109" t="s">
        <v>1577</v>
      </c>
      <c r="E4292" s="94">
        <v>44872</v>
      </c>
      <c r="F4292" s="174">
        <v>0.79615740740740737</v>
      </c>
      <c r="G4292">
        <v>2</v>
      </c>
      <c r="H4292" s="109" t="s">
        <v>587</v>
      </c>
      <c r="I4292"/>
      <c r="AR4292">
        <v>209</v>
      </c>
      <c r="AS4292" t="str">
        <v>MICURA</v>
      </c>
      <c r="AT4292" t="str">
        <v>SHOBALOJU OLADELE  (MIC)</v>
      </c>
      <c r="AU4292" s="31">
        <v>44888</v>
      </c>
      <c r="AV4292" s="40">
        <v>0.36149305555555555</v>
      </c>
      <c r="BW4292">
        <v>497</v>
      </c>
      <c r="BX4292" t="str">
        <v>MICURA</v>
      </c>
      <c r="BY4292" t="str">
        <v>EZE EVEREST (MIC)</v>
      </c>
      <c r="BZ4292" s="31">
        <v>44884</v>
      </c>
      <c r="CA4292" s="40">
        <v>0.64818287037037037</v>
      </c>
      <c r="DB4292">
        <v>387</v>
      </c>
      <c r="DC4292" t="str">
        <v>MICURA</v>
      </c>
      <c r="DD4292" t="str">
        <v>PETER ALABERE (MIC)</v>
      </c>
      <c r="DE4292" s="31">
        <v>44886</v>
      </c>
      <c r="DF4292" s="40">
        <v>0.75519675925925922</v>
      </c>
    </row>
    <row r="4293" spans="1:110" x14ac:dyDescent="0.25">
      <c r="A4293" s="109" t="s">
        <v>2046</v>
      </c>
      <c r="B4293">
        <v>520</v>
      </c>
      <c r="C4293" s="109" t="s">
        <v>21</v>
      </c>
      <c r="D4293" s="109" t="s">
        <v>1159</v>
      </c>
      <c r="E4293" s="94">
        <v>44872</v>
      </c>
      <c r="F4293" s="174">
        <v>0.79674768518518524</v>
      </c>
      <c r="G4293">
        <v>2</v>
      </c>
      <c r="H4293" s="109" t="s">
        <v>21</v>
      </c>
      <c r="I4293"/>
      <c r="AR4293">
        <v>210</v>
      </c>
      <c r="AS4293" t="str">
        <v>ENGINEERING</v>
      </c>
      <c r="AT4293" t="str">
        <v>JAMES SAMSON (ENGR)</v>
      </c>
      <c r="AU4293" s="31">
        <v>44888</v>
      </c>
      <c r="AV4293" s="40">
        <v>0.36171296296296296</v>
      </c>
      <c r="BW4293">
        <v>162</v>
      </c>
      <c r="BX4293" t="str">
        <v>CONTRACTOR</v>
      </c>
      <c r="BY4293" t="str">
        <v>SHOYOYE OLORUNSHOGO (MED</v>
      </c>
      <c r="BZ4293" s="31">
        <v>44885</v>
      </c>
      <c r="CA4293" s="40">
        <v>0.47403935185185186</v>
      </c>
      <c r="DB4293">
        <v>388</v>
      </c>
      <c r="DC4293" t="str">
        <v>MICURA</v>
      </c>
      <c r="DD4293" t="str">
        <v>EHIDIAMHEN EMMANUEL(MIC)</v>
      </c>
      <c r="DE4293" s="31">
        <v>44886</v>
      </c>
      <c r="DF4293" s="40">
        <v>0.7552430555555556</v>
      </c>
    </row>
    <row r="4294" spans="1:110" x14ac:dyDescent="0.25">
      <c r="A4294" s="109" t="s">
        <v>2046</v>
      </c>
      <c r="B4294">
        <v>521</v>
      </c>
      <c r="C4294" s="109" t="s">
        <v>53</v>
      </c>
      <c r="D4294" s="109" t="s">
        <v>322</v>
      </c>
      <c r="E4294" s="94">
        <v>44872</v>
      </c>
      <c r="F4294" s="174">
        <v>0.79716435185185186</v>
      </c>
      <c r="G4294">
        <v>2</v>
      </c>
      <c r="H4294" s="109" t="s">
        <v>323</v>
      </c>
      <c r="I4294"/>
      <c r="AR4294">
        <v>211</v>
      </c>
      <c r="AS4294" t="str">
        <v>ENGINEERING</v>
      </c>
      <c r="AT4294" t="str">
        <v>IPADEOLA IBRAHIM (ENGR)</v>
      </c>
      <c r="AU4294" s="31">
        <v>44888</v>
      </c>
      <c r="AV4294" s="40">
        <v>0.37638888888888888</v>
      </c>
      <c r="BW4294">
        <v>163</v>
      </c>
      <c r="BX4294" t="str">
        <v>CONTRACTOR</v>
      </c>
      <c r="BY4294" t="str">
        <v>USMAN FOLAMI (MEDBURY)</v>
      </c>
      <c r="BZ4294" s="31">
        <v>44885</v>
      </c>
      <c r="CA4294" s="40">
        <v>0.47409722222222223</v>
      </c>
      <c r="DB4294">
        <v>389</v>
      </c>
      <c r="DC4294" t="str">
        <v>MICURA</v>
      </c>
      <c r="DD4294" t="str">
        <v>APEH PETER (MIC)</v>
      </c>
      <c r="DE4294" s="31">
        <v>44886</v>
      </c>
      <c r="DF4294" s="40">
        <v>0.7553009259259259</v>
      </c>
    </row>
    <row r="4295" spans="1:110" x14ac:dyDescent="0.25">
      <c r="A4295" s="109" t="s">
        <v>2046</v>
      </c>
      <c r="B4295">
        <v>522</v>
      </c>
      <c r="C4295" s="109" t="s">
        <v>53</v>
      </c>
      <c r="D4295" s="109" t="s">
        <v>412</v>
      </c>
      <c r="E4295" s="94">
        <v>44872</v>
      </c>
      <c r="F4295" s="174">
        <v>0.79748842592592595</v>
      </c>
      <c r="G4295">
        <v>2</v>
      </c>
      <c r="H4295" s="109" t="s">
        <v>413</v>
      </c>
      <c r="I4295">
        <v>14812959</v>
      </c>
      <c r="AR4295">
        <v>40</v>
      </c>
      <c r="AS4295" t="str">
        <v>MICURA</v>
      </c>
      <c r="AT4295" t="str">
        <v>SIKIRU TAIWO (MIC)</v>
      </c>
      <c r="AU4295" s="31">
        <v>44889</v>
      </c>
      <c r="AV4295" s="40">
        <v>0.25150462962962961</v>
      </c>
      <c r="BW4295">
        <v>164</v>
      </c>
      <c r="BX4295" t="str">
        <v>ENGINEERING</v>
      </c>
      <c r="BY4295" t="str">
        <v>OGBONNA ONYEANWUSI (ENG</v>
      </c>
      <c r="BZ4295" s="31">
        <v>44885</v>
      </c>
      <c r="CA4295" s="40">
        <v>0.47432870370370372</v>
      </c>
      <c r="DB4295">
        <v>390</v>
      </c>
      <c r="DC4295" t="str">
        <v>MICURA</v>
      </c>
      <c r="DD4295" t="str">
        <v>MONOKPO TOMA A. (MIC)</v>
      </c>
      <c r="DE4295" s="31">
        <v>44886</v>
      </c>
      <c r="DF4295" s="40">
        <v>0.75547453703703704</v>
      </c>
    </row>
    <row r="4296" spans="1:110" x14ac:dyDescent="0.25">
      <c r="A4296" s="109" t="s">
        <v>2046</v>
      </c>
      <c r="B4296">
        <v>523</v>
      </c>
      <c r="C4296" s="109" t="s">
        <v>52</v>
      </c>
      <c r="D4296" s="109" t="s">
        <v>552</v>
      </c>
      <c r="E4296" s="94">
        <v>44872</v>
      </c>
      <c r="F4296" s="174">
        <v>0.79788194444444449</v>
      </c>
      <c r="G4296">
        <v>2</v>
      </c>
      <c r="H4296" s="109" t="s">
        <v>553</v>
      </c>
      <c r="I4296">
        <v>5345538</v>
      </c>
      <c r="AR4296">
        <v>41</v>
      </c>
      <c r="AS4296" t="str">
        <v>MICURA</v>
      </c>
      <c r="AT4296" t="str">
        <v>YAKUBU JACOB (MIC)</v>
      </c>
      <c r="AU4296" s="31">
        <v>44889</v>
      </c>
      <c r="AV4296" s="40">
        <v>0.25158564814814816</v>
      </c>
      <c r="BW4296">
        <v>165</v>
      </c>
      <c r="BX4296" t="str">
        <v>MICURA</v>
      </c>
      <c r="BY4296" t="str">
        <v>ESSANG OKON VICTOR (MIC</v>
      </c>
      <c r="BZ4296" s="31">
        <v>44885</v>
      </c>
      <c r="CA4296" s="40">
        <v>0.47436342592592595</v>
      </c>
      <c r="DB4296">
        <v>391</v>
      </c>
      <c r="DC4296" t="str">
        <v>MICURA</v>
      </c>
      <c r="DD4296" t="str">
        <v>AJAYI ADESHOLA (MIC)</v>
      </c>
      <c r="DE4296" s="31">
        <v>44886</v>
      </c>
      <c r="DF4296" s="40">
        <v>0.75594907407407408</v>
      </c>
    </row>
    <row r="4297" spans="1:110" x14ac:dyDescent="0.25">
      <c r="A4297" s="109" t="s">
        <v>2046</v>
      </c>
      <c r="B4297">
        <v>524</v>
      </c>
      <c r="C4297" s="109" t="s">
        <v>53</v>
      </c>
      <c r="D4297" s="109" t="s">
        <v>466</v>
      </c>
      <c r="E4297" s="94">
        <v>44872</v>
      </c>
      <c r="F4297" s="174">
        <v>0.79917824074074073</v>
      </c>
      <c r="G4297">
        <v>2</v>
      </c>
      <c r="H4297" s="109" t="s">
        <v>467</v>
      </c>
      <c r="I4297"/>
      <c r="AR4297">
        <v>42</v>
      </c>
      <c r="AS4297" t="str">
        <v>MICURA</v>
      </c>
      <c r="AT4297" t="str">
        <v>OLAOYE SUNDAY (MIC)</v>
      </c>
      <c r="AU4297" s="31">
        <v>44889</v>
      </c>
      <c r="AV4297" s="40">
        <v>0.25165509259259261</v>
      </c>
      <c r="BW4297">
        <v>166</v>
      </c>
      <c r="BX4297" t="str">
        <v>MICURA</v>
      </c>
      <c r="BY4297" t="str">
        <v>HAMIDU UMAR (MIC)</v>
      </c>
      <c r="BZ4297" s="31">
        <v>44885</v>
      </c>
      <c r="CA4297" s="40">
        <v>0.47439814814814812</v>
      </c>
      <c r="DB4297">
        <v>392</v>
      </c>
      <c r="DC4297" t="str">
        <v>MICURA</v>
      </c>
      <c r="DD4297" t="str">
        <v>SUNDAY OKON (MIC)</v>
      </c>
      <c r="DE4297" s="31">
        <v>44886</v>
      </c>
      <c r="DF4297" s="40">
        <v>0.75599537037037035</v>
      </c>
    </row>
    <row r="4298" spans="1:110" x14ac:dyDescent="0.25">
      <c r="A4298" s="109" t="s">
        <v>2046</v>
      </c>
      <c r="B4298">
        <v>525</v>
      </c>
      <c r="C4298" s="109" t="s">
        <v>53</v>
      </c>
      <c r="D4298" s="109" t="s">
        <v>472</v>
      </c>
      <c r="E4298" s="94">
        <v>44872</v>
      </c>
      <c r="F4298" s="174">
        <v>0.79969907407407403</v>
      </c>
      <c r="G4298">
        <v>2</v>
      </c>
      <c r="H4298" s="109" t="s">
        <v>473</v>
      </c>
      <c r="I4298"/>
      <c r="AR4298">
        <v>43</v>
      </c>
      <c r="AS4298" t="str">
        <v>OPERATIONS</v>
      </c>
      <c r="AT4298" t="str">
        <v>ABEJIDE MUSTAPHA A. (OP</v>
      </c>
      <c r="AU4298" s="31">
        <v>44889</v>
      </c>
      <c r="AV4298" s="40">
        <v>0.25199074074074074</v>
      </c>
      <c r="BW4298">
        <v>167</v>
      </c>
      <c r="BX4298" t="str">
        <v>MICURA</v>
      </c>
      <c r="BY4298" t="str">
        <v>ALADE JIMOH (MIC)</v>
      </c>
      <c r="BZ4298" s="31">
        <v>44885</v>
      </c>
      <c r="CA4298" s="40">
        <v>0.47490740740740739</v>
      </c>
      <c r="DB4298">
        <v>393</v>
      </c>
      <c r="DC4298" t="str">
        <v>MICURA</v>
      </c>
      <c r="DD4298" t="str">
        <v>OMOTUNDE SULAIMAN (MIC)</v>
      </c>
      <c r="DE4298" s="31">
        <v>44886</v>
      </c>
      <c r="DF4298" s="40">
        <v>0.75605324074074076</v>
      </c>
    </row>
    <row r="4299" spans="1:110" x14ac:dyDescent="0.25">
      <c r="A4299" s="109" t="s">
        <v>2046</v>
      </c>
      <c r="B4299">
        <v>526</v>
      </c>
      <c r="C4299" s="109" t="s">
        <v>54</v>
      </c>
      <c r="D4299" s="109" t="s">
        <v>631</v>
      </c>
      <c r="E4299" s="94">
        <v>44872</v>
      </c>
      <c r="F4299" s="174">
        <v>0.79986111111111113</v>
      </c>
      <c r="G4299">
        <v>2</v>
      </c>
      <c r="H4299" s="109" t="s">
        <v>632</v>
      </c>
      <c r="I4299">
        <v>8259221</v>
      </c>
      <c r="AR4299">
        <v>44</v>
      </c>
      <c r="AS4299" t="str">
        <v>ENGINEERING</v>
      </c>
      <c r="AT4299" t="str">
        <v>ENUMAH EMMANUEL (ENGR)</v>
      </c>
      <c r="AU4299" s="31">
        <v>44889</v>
      </c>
      <c r="AV4299" s="40">
        <v>0.25208333333333333</v>
      </c>
      <c r="BW4299">
        <v>168</v>
      </c>
      <c r="BX4299" t="str">
        <v>OPERATIONS</v>
      </c>
      <c r="BY4299" t="str">
        <v>SULAIMAN YUSUF (OPS)</v>
      </c>
      <c r="BZ4299" s="31">
        <v>44885</v>
      </c>
      <c r="CA4299" s="40">
        <v>0.47496527777777775</v>
      </c>
      <c r="DB4299">
        <v>394</v>
      </c>
      <c r="DC4299" t="str">
        <v>MICURA</v>
      </c>
      <c r="DD4299" t="str">
        <v>CHRISTOPHER AFAM (MIC)</v>
      </c>
      <c r="DE4299" s="31">
        <v>44886</v>
      </c>
      <c r="DF4299" s="40">
        <v>0.75620370370370371</v>
      </c>
    </row>
    <row r="4300" spans="1:110" x14ac:dyDescent="0.25">
      <c r="A4300" s="109" t="s">
        <v>2046</v>
      </c>
      <c r="B4300">
        <v>527</v>
      </c>
      <c r="C4300" s="109" t="s">
        <v>53</v>
      </c>
      <c r="D4300" s="109" t="s">
        <v>504</v>
      </c>
      <c r="E4300" s="94">
        <v>44872</v>
      </c>
      <c r="F4300" s="174">
        <v>0.79993055555555559</v>
      </c>
      <c r="G4300">
        <v>2</v>
      </c>
      <c r="H4300" s="109" t="s">
        <v>505</v>
      </c>
      <c r="I4300"/>
      <c r="AR4300">
        <v>45</v>
      </c>
      <c r="AS4300" t="str">
        <v>ENGINEERING</v>
      </c>
      <c r="AT4300" t="str">
        <v>ODUTOLA MICHAEL WASIU</v>
      </c>
      <c r="AU4300" s="31">
        <v>44889</v>
      </c>
      <c r="AV4300" s="40">
        <v>0.25215277777777778</v>
      </c>
      <c r="BW4300">
        <v>169</v>
      </c>
      <c r="BX4300" t="str">
        <v>MICURA</v>
      </c>
      <c r="BY4300" t="str">
        <v>QUADRI RASAQ (MIC)</v>
      </c>
      <c r="BZ4300" s="31">
        <v>44885</v>
      </c>
      <c r="CA4300" s="40">
        <v>0.47547453703703701</v>
      </c>
      <c r="DB4300">
        <v>395</v>
      </c>
      <c r="DC4300" t="str">
        <v>OPERATIONS</v>
      </c>
      <c r="DD4300" t="str">
        <v>MONDAY UNWANA</v>
      </c>
      <c r="DE4300" s="31">
        <v>44886</v>
      </c>
      <c r="DF4300" s="40">
        <v>0.75689814814814815</v>
      </c>
    </row>
    <row r="4301" spans="1:110" x14ac:dyDescent="0.25">
      <c r="A4301" s="109" t="s">
        <v>2046</v>
      </c>
      <c r="B4301">
        <v>528</v>
      </c>
      <c r="C4301" s="109" t="s">
        <v>52</v>
      </c>
      <c r="D4301" s="109" t="s">
        <v>614</v>
      </c>
      <c r="E4301" s="94">
        <v>44872</v>
      </c>
      <c r="F4301" s="174">
        <v>0.80199074074074073</v>
      </c>
      <c r="G4301">
        <v>2</v>
      </c>
      <c r="H4301" s="109" t="s">
        <v>615</v>
      </c>
      <c r="I4301">
        <v>2189692</v>
      </c>
      <c r="AR4301">
        <v>46</v>
      </c>
      <c r="AS4301" t="str">
        <v>ENGINEERING</v>
      </c>
      <c r="AT4301" t="str">
        <v>OLUBIYI SAHEED AKANDE</v>
      </c>
      <c r="AU4301" s="31">
        <v>44889</v>
      </c>
      <c r="AV4301" s="40">
        <v>0.25222222222222224</v>
      </c>
      <c r="BW4301">
        <v>170</v>
      </c>
      <c r="BX4301" t="str">
        <v>OPERATIONS</v>
      </c>
      <c r="BY4301" t="str">
        <v>IGBINOBA FREDERICK. (OP</v>
      </c>
      <c r="BZ4301" s="31">
        <v>44885</v>
      </c>
      <c r="CA4301" s="40">
        <v>0.4755671296296296</v>
      </c>
      <c r="DB4301">
        <v>396</v>
      </c>
      <c r="DC4301" t="str">
        <v>OPERATIONS</v>
      </c>
      <c r="DD4301" t="str">
        <v>PHILIP ESEIGBE (OPERATIO</v>
      </c>
      <c r="DE4301" s="31">
        <v>44886</v>
      </c>
      <c r="DF4301" s="40">
        <v>0.75695601851851857</v>
      </c>
    </row>
    <row r="4302" spans="1:110" x14ac:dyDescent="0.25">
      <c r="A4302" s="109" t="s">
        <v>2046</v>
      </c>
      <c r="B4302">
        <v>529</v>
      </c>
      <c r="C4302" s="109" t="s">
        <v>52</v>
      </c>
      <c r="D4302" s="109" t="s">
        <v>350</v>
      </c>
      <c r="E4302" s="94">
        <v>44872</v>
      </c>
      <c r="F4302" s="174">
        <v>0.8024189814814815</v>
      </c>
      <c r="G4302">
        <v>2</v>
      </c>
      <c r="H4302" s="109" t="s">
        <v>351</v>
      </c>
      <c r="I4302">
        <v>14929941</v>
      </c>
      <c r="AR4302">
        <v>47</v>
      </c>
      <c r="AS4302" t="str">
        <v>ENGINEERING</v>
      </c>
      <c r="AT4302" t="str">
        <v>AIGBIREMHON ODION (ENGR</v>
      </c>
      <c r="AU4302" s="31">
        <v>44889</v>
      </c>
      <c r="AV4302" s="40">
        <v>0.25278935185185186</v>
      </c>
      <c r="BW4302">
        <v>171</v>
      </c>
      <c r="BX4302" t="str">
        <v>MICURA</v>
      </c>
      <c r="BY4302" t="str">
        <v>WILSON DARLINGTON (MIC)</v>
      </c>
      <c r="BZ4302" s="31">
        <v>44885</v>
      </c>
      <c r="CA4302" s="40">
        <v>0.47563657407407406</v>
      </c>
      <c r="DB4302">
        <v>397</v>
      </c>
      <c r="DC4302" t="str">
        <v>MICURA</v>
      </c>
      <c r="DD4302" t="str">
        <v>MURITALA JIMOH (MIC)</v>
      </c>
      <c r="DE4302" s="31">
        <v>44886</v>
      </c>
      <c r="DF4302" s="40">
        <v>0.75702546296296291</v>
      </c>
    </row>
    <row r="4303" spans="1:110" x14ac:dyDescent="0.25">
      <c r="A4303" s="109" t="s">
        <v>2046</v>
      </c>
      <c r="B4303">
        <v>530</v>
      </c>
      <c r="C4303" s="109" t="s">
        <v>54</v>
      </c>
      <c r="D4303" s="109" t="s">
        <v>1977</v>
      </c>
      <c r="E4303" s="94">
        <v>44872</v>
      </c>
      <c r="F4303" s="174">
        <v>0.80306712962962967</v>
      </c>
      <c r="G4303">
        <v>2</v>
      </c>
      <c r="H4303" s="109" t="s">
        <v>1978</v>
      </c>
      <c r="I4303">
        <v>5500015</v>
      </c>
      <c r="AR4303">
        <v>48</v>
      </c>
      <c r="AS4303" t="str">
        <v>ENGINEERING</v>
      </c>
      <c r="AT4303" t="str">
        <v>POTOKI SUNDAY O (ENGR)</v>
      </c>
      <c r="AU4303" s="31">
        <v>44889</v>
      </c>
      <c r="AV4303" s="40">
        <v>0.25377314814814816</v>
      </c>
      <c r="BW4303">
        <v>172</v>
      </c>
      <c r="BX4303" t="str">
        <v>MICURA</v>
      </c>
      <c r="BY4303" t="str">
        <v>MARTINS IKECHUKWU (MIC)</v>
      </c>
      <c r="BZ4303" s="31">
        <v>44885</v>
      </c>
      <c r="CA4303" s="40">
        <v>0.47570601851851851</v>
      </c>
      <c r="DB4303">
        <v>398</v>
      </c>
      <c r="DC4303" t="str">
        <v>MICURA</v>
      </c>
      <c r="DD4303" t="str">
        <v>AMATA BENJAMIN (MIC)</v>
      </c>
      <c r="DE4303" s="31">
        <v>44886</v>
      </c>
      <c r="DF4303" s="40">
        <v>0.75707175925925929</v>
      </c>
    </row>
    <row r="4304" spans="1:110" x14ac:dyDescent="0.25">
      <c r="A4304" s="109" t="s">
        <v>2046</v>
      </c>
      <c r="B4304">
        <v>531</v>
      </c>
      <c r="C4304" s="109" t="s">
        <v>53</v>
      </c>
      <c r="D4304" s="109" t="s">
        <v>1646</v>
      </c>
      <c r="E4304" s="94">
        <v>44872</v>
      </c>
      <c r="F4304" s="174">
        <v>0.80450231481481482</v>
      </c>
      <c r="G4304">
        <v>2</v>
      </c>
      <c r="H4304" s="109" t="s">
        <v>587</v>
      </c>
      <c r="I4304"/>
      <c r="AR4304">
        <v>49</v>
      </c>
      <c r="AS4304" t="str">
        <v>ENGINEERING</v>
      </c>
      <c r="AT4304" t="str">
        <v>OKWUDIRI OZOUGWU (ENGR)</v>
      </c>
      <c r="AU4304" s="31">
        <v>44889</v>
      </c>
      <c r="AV4304" s="40">
        <v>0.25390046296296298</v>
      </c>
      <c r="BW4304">
        <v>173</v>
      </c>
      <c r="BX4304" t="str">
        <v>MICURA</v>
      </c>
      <c r="BY4304" t="str">
        <v>NWACHUKWU UCHE S.(MIC)</v>
      </c>
      <c r="BZ4304" s="31">
        <v>44885</v>
      </c>
      <c r="CA4304" s="40">
        <v>0.47627314814814814</v>
      </c>
      <c r="DB4304">
        <v>399</v>
      </c>
      <c r="DC4304" t="str">
        <v>MICURA</v>
      </c>
      <c r="DD4304" t="str">
        <v>ITOYA OGUN T. (MIC)</v>
      </c>
      <c r="DE4304" s="31">
        <v>44886</v>
      </c>
      <c r="DF4304" s="40">
        <v>0.75716435185185182</v>
      </c>
    </row>
    <row r="4305" spans="1:110" x14ac:dyDescent="0.25">
      <c r="A4305" s="109" t="s">
        <v>2046</v>
      </c>
      <c r="B4305">
        <v>532</v>
      </c>
      <c r="C4305" s="109" t="s">
        <v>21</v>
      </c>
      <c r="D4305" s="109" t="s">
        <v>1063</v>
      </c>
      <c r="E4305" s="94">
        <v>44872</v>
      </c>
      <c r="F4305" s="174">
        <v>0.80469907407407404</v>
      </c>
      <c r="G4305">
        <v>2</v>
      </c>
      <c r="H4305" s="109" t="s">
        <v>21</v>
      </c>
      <c r="I4305"/>
      <c r="AR4305">
        <v>50</v>
      </c>
      <c r="AS4305" t="str">
        <v>OPERATIONS</v>
      </c>
      <c r="AT4305" t="str">
        <v>SULAIMAN KOLAWOLE (OPS)</v>
      </c>
      <c r="AU4305" s="31">
        <v>44889</v>
      </c>
      <c r="AV4305" s="40">
        <v>0.25395833333333334</v>
      </c>
      <c r="BW4305">
        <v>174</v>
      </c>
      <c r="BX4305" t="str">
        <v>OPERATIONS</v>
      </c>
      <c r="BY4305" t="str">
        <v>OLIAKU TONY (OPS)</v>
      </c>
      <c r="BZ4305" s="31">
        <v>44885</v>
      </c>
      <c r="CA4305" s="40">
        <v>0.4763425925925926</v>
      </c>
      <c r="DB4305">
        <v>400</v>
      </c>
      <c r="DC4305" t="str">
        <v>MICURA</v>
      </c>
      <c r="DD4305" t="str">
        <v>HASSAN RAMSON I. (MIC)</v>
      </c>
      <c r="DE4305" s="31">
        <v>44886</v>
      </c>
      <c r="DF4305" s="40">
        <v>0.75725694444444447</v>
      </c>
    </row>
    <row r="4306" spans="1:110" x14ac:dyDescent="0.25">
      <c r="A4306" s="109" t="s">
        <v>2046</v>
      </c>
      <c r="B4306">
        <v>533</v>
      </c>
      <c r="C4306" s="109" t="s">
        <v>54</v>
      </c>
      <c r="D4306" s="109" t="s">
        <v>608</v>
      </c>
      <c r="E4306" s="94">
        <v>44872</v>
      </c>
      <c r="F4306" s="174">
        <v>0.80569444444444449</v>
      </c>
      <c r="G4306">
        <v>2</v>
      </c>
      <c r="H4306" s="109" t="s">
        <v>609</v>
      </c>
      <c r="I4306"/>
      <c r="AR4306">
        <v>51</v>
      </c>
      <c r="AS4306" t="str">
        <v>ENGINEERING</v>
      </c>
      <c r="AT4306" t="str">
        <v>JAMES SAMSON (ENGR)</v>
      </c>
      <c r="AU4306" s="31">
        <v>44889</v>
      </c>
      <c r="AV4306" s="40">
        <v>0.2540972222222222</v>
      </c>
      <c r="BW4306">
        <v>175</v>
      </c>
      <c r="BX4306" t="str">
        <v>MICURA</v>
      </c>
      <c r="BY4306" t="str">
        <v>TAIWO OLUWAYOSE</v>
      </c>
      <c r="BZ4306" s="31">
        <v>44885</v>
      </c>
      <c r="CA4306" s="40">
        <v>0.47657407407407409</v>
      </c>
      <c r="DB4306">
        <v>401</v>
      </c>
      <c r="DC4306" t="str">
        <v>MICURA</v>
      </c>
      <c r="DD4306" t="str">
        <v>EZE AZUBIKE (MIC)</v>
      </c>
      <c r="DE4306" s="31">
        <v>44886</v>
      </c>
      <c r="DF4306" s="40">
        <v>0.75748842592592591</v>
      </c>
    </row>
    <row r="4307" spans="1:110" x14ac:dyDescent="0.25">
      <c r="A4307" s="109" t="s">
        <v>2046</v>
      </c>
      <c r="B4307">
        <v>534</v>
      </c>
      <c r="C4307" s="109" t="s">
        <v>53</v>
      </c>
      <c r="D4307" s="109" t="s">
        <v>586</v>
      </c>
      <c r="E4307" s="94">
        <v>44872</v>
      </c>
      <c r="F4307" s="174">
        <v>0.80694444444444446</v>
      </c>
      <c r="G4307">
        <v>2</v>
      </c>
      <c r="H4307" s="109" t="s">
        <v>587</v>
      </c>
      <c r="I4307"/>
      <c r="AR4307">
        <v>52</v>
      </c>
      <c r="AS4307" t="str">
        <v>ENGINEERING</v>
      </c>
      <c r="AT4307" t="str">
        <v>ADENIYI ISMAILA (ENGR)</v>
      </c>
      <c r="AU4307" s="31">
        <v>44889</v>
      </c>
      <c r="AV4307" s="40">
        <v>0.25416666666666665</v>
      </c>
      <c r="BW4307">
        <v>176</v>
      </c>
      <c r="BX4307" t="str">
        <v>OPERATIONS</v>
      </c>
      <c r="BY4307" t="str">
        <v>MOMOH JOHNSON</v>
      </c>
      <c r="BZ4307" s="31">
        <v>44885</v>
      </c>
      <c r="CA4307" s="40">
        <v>0.47703703703703704</v>
      </c>
      <c r="DB4307">
        <v>402</v>
      </c>
      <c r="DC4307" t="str">
        <v>ENGINEERING</v>
      </c>
      <c r="DD4307" t="str">
        <v>SALAWU MOHAMMED (DRV)</v>
      </c>
      <c r="DE4307" s="31">
        <v>44886</v>
      </c>
      <c r="DF4307" s="40">
        <v>0.75777777777777777</v>
      </c>
    </row>
    <row r="4308" spans="1:110" x14ac:dyDescent="0.25">
      <c r="A4308" s="109" t="s">
        <v>2046</v>
      </c>
      <c r="B4308">
        <v>535</v>
      </c>
      <c r="C4308" s="109" t="s">
        <v>53</v>
      </c>
      <c r="D4308" s="109" t="s">
        <v>518</v>
      </c>
      <c r="E4308" s="94">
        <v>44872</v>
      </c>
      <c r="F4308" s="174">
        <v>0.80796296296296299</v>
      </c>
      <c r="G4308">
        <v>2</v>
      </c>
      <c r="H4308" s="109" t="s">
        <v>519</v>
      </c>
      <c r="I4308"/>
      <c r="AR4308">
        <v>53</v>
      </c>
      <c r="AS4308" t="str">
        <v>ENGINEERING</v>
      </c>
      <c r="AT4308" t="str">
        <v>WASIU LAWAL (ENGR)</v>
      </c>
      <c r="AU4308" s="31">
        <v>44889</v>
      </c>
      <c r="AV4308" s="40">
        <v>0.2542476851851852</v>
      </c>
      <c r="BW4308">
        <v>177</v>
      </c>
      <c r="BX4308" t="str">
        <v>MICURA</v>
      </c>
      <c r="BY4308" t="str">
        <v>LEKAN MUSTAPHA (MIC)</v>
      </c>
      <c r="BZ4308" s="31">
        <v>44885</v>
      </c>
      <c r="CA4308" s="40">
        <v>0.47711805555555553</v>
      </c>
      <c r="DB4308">
        <v>403</v>
      </c>
      <c r="DC4308" t="str">
        <v>MICURA</v>
      </c>
      <c r="DD4308" t="str">
        <v>LIBERTY AROGUNDADE (MIC</v>
      </c>
      <c r="DE4308" s="31">
        <v>44886</v>
      </c>
      <c r="DF4308" s="40">
        <v>0.75787037037037042</v>
      </c>
    </row>
    <row r="4309" spans="1:110" x14ac:dyDescent="0.25">
      <c r="A4309" s="109" t="s">
        <v>2046</v>
      </c>
      <c r="B4309">
        <v>536</v>
      </c>
      <c r="C4309" s="109" t="s">
        <v>53</v>
      </c>
      <c r="D4309" s="109" t="s">
        <v>244</v>
      </c>
      <c r="E4309" s="94">
        <v>44872</v>
      </c>
      <c r="F4309" s="174">
        <v>0.80854166666666671</v>
      </c>
      <c r="G4309">
        <v>2</v>
      </c>
      <c r="H4309" s="109" t="s">
        <v>245</v>
      </c>
      <c r="I4309"/>
      <c r="AR4309">
        <v>54</v>
      </c>
      <c r="AS4309" t="str">
        <v>ENGINEERING</v>
      </c>
      <c r="AT4309" t="str">
        <v>MICHAEL OMOTOSHO (ENGR)</v>
      </c>
      <c r="AU4309" s="31">
        <v>44889</v>
      </c>
      <c r="AV4309" s="40">
        <v>0.25430555555555556</v>
      </c>
      <c r="BW4309">
        <v>178</v>
      </c>
      <c r="BX4309" t="str">
        <v>MICURA</v>
      </c>
      <c r="BY4309" t="str">
        <v>GODSPOWER OSSAI (MIC)</v>
      </c>
      <c r="BZ4309" s="31">
        <v>44885</v>
      </c>
      <c r="CA4309" s="40">
        <v>0.47717592592592595</v>
      </c>
      <c r="DB4309">
        <v>404</v>
      </c>
      <c r="DC4309" t="str">
        <v>MICURA</v>
      </c>
      <c r="DD4309" t="str">
        <v>OFFEH EZEKIEL AJIRIO(MIC</v>
      </c>
      <c r="DE4309" s="31">
        <v>44886</v>
      </c>
      <c r="DF4309" s="40">
        <v>0.75791666666666668</v>
      </c>
    </row>
    <row r="4310" spans="1:110" x14ac:dyDescent="0.25">
      <c r="A4310" s="109" t="s">
        <v>2046</v>
      </c>
      <c r="B4310">
        <v>537</v>
      </c>
      <c r="C4310" s="109" t="s">
        <v>53</v>
      </c>
      <c r="D4310" s="109" t="s">
        <v>1863</v>
      </c>
      <c r="E4310" s="94">
        <v>44872</v>
      </c>
      <c r="F4310" s="174">
        <v>0.80884259259259261</v>
      </c>
      <c r="G4310">
        <v>2</v>
      </c>
      <c r="H4310" s="109" t="s">
        <v>1864</v>
      </c>
      <c r="I4310">
        <v>14970180</v>
      </c>
      <c r="AR4310">
        <v>55</v>
      </c>
      <c r="AS4310" t="str">
        <v>ENGINEERING</v>
      </c>
      <c r="AT4310" t="str">
        <v>BABALOLA SIMON (ENGR)</v>
      </c>
      <c r="AU4310" s="31">
        <v>44889</v>
      </c>
      <c r="AV4310" s="40">
        <v>0.25437500000000002</v>
      </c>
      <c r="BW4310">
        <v>179</v>
      </c>
      <c r="BX4310" t="str">
        <v>MICURA</v>
      </c>
      <c r="BY4310" t="str">
        <v>ADEKANMBI ADETOLA (MIC)</v>
      </c>
      <c r="BZ4310" s="31">
        <v>44885</v>
      </c>
      <c r="CA4310" s="40">
        <v>0.47771990740740738</v>
      </c>
      <c r="DB4310">
        <v>405</v>
      </c>
      <c r="DC4310" t="str">
        <v>MICURA</v>
      </c>
      <c r="DD4310" t="str">
        <v>ONYEKACHI OKOWU (MIC)</v>
      </c>
      <c r="DE4310" s="31">
        <v>44886</v>
      </c>
      <c r="DF4310" s="40">
        <v>0.75805555555555559</v>
      </c>
    </row>
    <row r="4311" spans="1:110" x14ac:dyDescent="0.25">
      <c r="A4311" s="109" t="s">
        <v>2046</v>
      </c>
      <c r="B4311">
        <v>538</v>
      </c>
      <c r="C4311" s="109" t="s">
        <v>53</v>
      </c>
      <c r="D4311" s="109" t="s">
        <v>748</v>
      </c>
      <c r="E4311" s="94">
        <v>44872</v>
      </c>
      <c r="F4311" s="174">
        <v>0.81089120370370371</v>
      </c>
      <c r="G4311">
        <v>2</v>
      </c>
      <c r="H4311" s="109" t="s">
        <v>749</v>
      </c>
      <c r="I4311"/>
      <c r="AR4311">
        <v>56</v>
      </c>
      <c r="AS4311" t="str">
        <v>ENGINEERING</v>
      </c>
      <c r="AT4311" t="str">
        <v>ADENIGA ADELEKE O. (ENG</v>
      </c>
      <c r="AU4311" s="31">
        <v>44889</v>
      </c>
      <c r="AV4311" s="40">
        <v>0.25443287037037038</v>
      </c>
      <c r="BW4311">
        <v>180</v>
      </c>
      <c r="BX4311" t="str">
        <v>MICURA</v>
      </c>
      <c r="BY4311" t="str">
        <v>WALE KOLAWOLE (MIC)</v>
      </c>
      <c r="BZ4311" s="31">
        <v>44885</v>
      </c>
      <c r="CA4311" s="40">
        <v>0.47778935185185184</v>
      </c>
      <c r="DB4311">
        <v>406</v>
      </c>
      <c r="DC4311" t="str">
        <v>MICURA</v>
      </c>
      <c r="DD4311" t="str">
        <v>SAMUEL YINUSA ABAH (MIC</v>
      </c>
      <c r="DE4311" s="31">
        <v>44886</v>
      </c>
      <c r="DF4311" s="40">
        <v>0.75809027777777782</v>
      </c>
    </row>
    <row r="4312" spans="1:110" x14ac:dyDescent="0.25">
      <c r="A4312" s="109" t="s">
        <v>2046</v>
      </c>
      <c r="B4312">
        <v>539</v>
      </c>
      <c r="C4312" s="109" t="s">
        <v>54</v>
      </c>
      <c r="D4312" s="109" t="s">
        <v>424</v>
      </c>
      <c r="E4312" s="94">
        <v>44872</v>
      </c>
      <c r="F4312" s="174">
        <v>0.81608796296296293</v>
      </c>
      <c r="G4312">
        <v>2</v>
      </c>
      <c r="H4312" s="109" t="s">
        <v>425</v>
      </c>
      <c r="I4312">
        <v>5350400</v>
      </c>
      <c r="AR4312">
        <v>57</v>
      </c>
      <c r="AS4312" t="str">
        <v>ENGINEERING</v>
      </c>
      <c r="AT4312" t="str">
        <v>ROBERT ONYECHUKWU (ENGR</v>
      </c>
      <c r="AU4312" s="31">
        <v>44889</v>
      </c>
      <c r="AV4312" s="40">
        <v>0.25472222222222224</v>
      </c>
      <c r="BW4312">
        <v>181</v>
      </c>
      <c r="BX4312" t="str">
        <v>MICURA</v>
      </c>
      <c r="BY4312" t="str">
        <v>IDOWU OLAWUNMI (MIC)</v>
      </c>
      <c r="BZ4312" s="31">
        <v>44885</v>
      </c>
      <c r="CA4312" s="40">
        <v>0.4778472222222222</v>
      </c>
      <c r="DB4312">
        <v>407</v>
      </c>
      <c r="DC4312" t="str">
        <v>MICURA</v>
      </c>
      <c r="DD4312" t="str">
        <v>RANDY FRANCIS (MIC)</v>
      </c>
      <c r="DE4312" s="31">
        <v>44886</v>
      </c>
      <c r="DF4312" s="40">
        <v>0.75817129629629632</v>
      </c>
    </row>
    <row r="4313" spans="1:110" x14ac:dyDescent="0.25">
      <c r="A4313" s="109" t="s">
        <v>2046</v>
      </c>
      <c r="B4313">
        <v>540</v>
      </c>
      <c r="C4313" s="109" t="s">
        <v>54</v>
      </c>
      <c r="D4313" s="109" t="s">
        <v>823</v>
      </c>
      <c r="E4313" s="94">
        <v>44872</v>
      </c>
      <c r="F4313" s="174">
        <v>0.82924768518518521</v>
      </c>
      <c r="G4313">
        <v>2</v>
      </c>
      <c r="H4313" s="109" t="s">
        <v>824</v>
      </c>
      <c r="I4313">
        <v>8330114</v>
      </c>
      <c r="AR4313">
        <v>58</v>
      </c>
      <c r="AS4313" t="str">
        <v>ENGINEERING</v>
      </c>
      <c r="AT4313" t="str">
        <v>AJAERO AUGUSTINE (ENGR)</v>
      </c>
      <c r="AU4313" s="31">
        <v>44889</v>
      </c>
      <c r="AV4313" s="40">
        <v>0.25490740740740742</v>
      </c>
      <c r="BW4313">
        <v>182</v>
      </c>
      <c r="BX4313" t="str">
        <v>MICURA</v>
      </c>
      <c r="BY4313" t="str">
        <v>OLONISOWON RAPHAEL (MIC</v>
      </c>
      <c r="BZ4313" s="31">
        <v>44885</v>
      </c>
      <c r="CA4313" s="40">
        <v>0.47791666666666666</v>
      </c>
      <c r="DB4313">
        <v>408</v>
      </c>
      <c r="DC4313" t="str">
        <v>MICURA</v>
      </c>
      <c r="DD4313" t="str">
        <v>EDUH AZUBUIKE E. (MIC)</v>
      </c>
      <c r="DE4313" s="31">
        <v>44886</v>
      </c>
      <c r="DF4313" s="40">
        <v>0.75825231481481481</v>
      </c>
    </row>
    <row r="4314" spans="1:110" x14ac:dyDescent="0.25">
      <c r="A4314" s="109" t="s">
        <v>2046</v>
      </c>
      <c r="B4314">
        <v>541</v>
      </c>
      <c r="C4314" s="109" t="s">
        <v>53</v>
      </c>
      <c r="D4314" s="109" t="s">
        <v>604</v>
      </c>
      <c r="E4314" s="94">
        <v>44872</v>
      </c>
      <c r="F4314" s="174">
        <v>0.82937499999999997</v>
      </c>
      <c r="G4314">
        <v>2</v>
      </c>
      <c r="H4314" s="109" t="s">
        <v>605</v>
      </c>
      <c r="I4314"/>
      <c r="AR4314">
        <v>59</v>
      </c>
      <c r="AS4314" t="str">
        <v>ENGINEERING</v>
      </c>
      <c r="AT4314" t="str">
        <v>OSAYANDE GODDY (ENGR)</v>
      </c>
      <c r="AU4314" s="31">
        <v>44889</v>
      </c>
      <c r="AV4314" s="40">
        <v>0.25528935185185186</v>
      </c>
      <c r="BW4314">
        <v>183</v>
      </c>
      <c r="BX4314" t="str">
        <v>MICURA</v>
      </c>
      <c r="BY4314" t="str">
        <v>WISDOM AKPABIO E. (MIC)</v>
      </c>
      <c r="BZ4314" s="31">
        <v>44885</v>
      </c>
      <c r="CA4314" s="40">
        <v>0.47797453703703702</v>
      </c>
      <c r="DB4314">
        <v>409</v>
      </c>
      <c r="DC4314" t="str">
        <v>OPERATIONS</v>
      </c>
      <c r="DD4314" t="str">
        <v>UMEANO ODIRACHUKWU (OPS</v>
      </c>
      <c r="DE4314" s="31">
        <v>44886</v>
      </c>
      <c r="DF4314" s="40">
        <v>0.75855324074074071</v>
      </c>
    </row>
    <row r="4315" spans="1:110" x14ac:dyDescent="0.25">
      <c r="A4315" s="109" t="s">
        <v>2046</v>
      </c>
      <c r="B4315">
        <v>542</v>
      </c>
      <c r="C4315" s="109" t="s">
        <v>54</v>
      </c>
      <c r="D4315" s="109" t="s">
        <v>986</v>
      </c>
      <c r="E4315" s="94">
        <v>44872</v>
      </c>
      <c r="F4315" s="174">
        <v>0.82967592592592587</v>
      </c>
      <c r="G4315">
        <v>2</v>
      </c>
      <c r="H4315" s="109" t="s">
        <v>987</v>
      </c>
      <c r="I4315">
        <v>6719319</v>
      </c>
      <c r="AR4315">
        <v>60</v>
      </c>
      <c r="AS4315" t="str">
        <v>MICURA</v>
      </c>
      <c r="AT4315" t="str">
        <v>OLORUNYOMI OLAREWAJU(MI</v>
      </c>
      <c r="AU4315" s="31">
        <v>44889</v>
      </c>
      <c r="AV4315" s="40">
        <v>0.25604166666666667</v>
      </c>
      <c r="BW4315">
        <v>184</v>
      </c>
      <c r="BX4315" t="str">
        <v>MICURA</v>
      </c>
      <c r="BY4315" t="str">
        <v>OKANLAWON JAMIU (MIC)</v>
      </c>
      <c r="BZ4315" s="31">
        <v>44885</v>
      </c>
      <c r="CA4315" s="40">
        <v>0.47806712962962961</v>
      </c>
      <c r="DB4315">
        <v>410</v>
      </c>
      <c r="DC4315" t="str">
        <v>CONTRACTOR</v>
      </c>
      <c r="DD4315" t="str">
        <v>SHOYOYE OLORUNSHOGO (MED</v>
      </c>
      <c r="DE4315" s="31">
        <v>44886</v>
      </c>
      <c r="DF4315" s="40">
        <v>0.75859953703703709</v>
      </c>
    </row>
    <row r="4316" spans="1:110" x14ac:dyDescent="0.25">
      <c r="A4316" s="109" t="s">
        <v>2046</v>
      </c>
      <c r="B4316">
        <v>543</v>
      </c>
      <c r="C4316" s="109" t="s">
        <v>53</v>
      </c>
      <c r="D4316" s="109" t="s">
        <v>728</v>
      </c>
      <c r="E4316" s="94">
        <v>44872</v>
      </c>
      <c r="F4316" s="174">
        <v>0.83037037037037043</v>
      </c>
      <c r="G4316">
        <v>2</v>
      </c>
      <c r="H4316" s="109" t="s">
        <v>729</v>
      </c>
      <c r="I4316">
        <v>5439920</v>
      </c>
      <c r="AR4316">
        <v>61</v>
      </c>
      <c r="AS4316" t="str">
        <v>MICURA</v>
      </c>
      <c r="AT4316" t="str">
        <v>IDIKWU MOSES EWULE (MIC</v>
      </c>
      <c r="AU4316" s="31">
        <v>44889</v>
      </c>
      <c r="AV4316" s="40">
        <v>0.25609953703703703</v>
      </c>
      <c r="BW4316">
        <v>185</v>
      </c>
      <c r="BX4316" t="str">
        <v>MICURA</v>
      </c>
      <c r="BY4316" t="str">
        <v>OGEH EMMANUEL O.</v>
      </c>
      <c r="BZ4316" s="31">
        <v>44885</v>
      </c>
      <c r="CA4316" s="40">
        <v>0.47813657407407406</v>
      </c>
      <c r="DB4316">
        <v>411</v>
      </c>
      <c r="DC4316" t="str">
        <v>CONTRACTOR</v>
      </c>
      <c r="DD4316" t="str">
        <v>OGUNDELE OLAYINKA (MEDBU</v>
      </c>
      <c r="DE4316" s="31">
        <v>44886</v>
      </c>
      <c r="DF4316" s="40">
        <v>0.75864583333333335</v>
      </c>
    </row>
    <row r="4317" spans="1:110" x14ac:dyDescent="0.25">
      <c r="A4317" s="109" t="s">
        <v>2046</v>
      </c>
      <c r="B4317">
        <v>544</v>
      </c>
      <c r="C4317" s="109" t="s">
        <v>52</v>
      </c>
      <c r="D4317" s="109" t="s">
        <v>1714</v>
      </c>
      <c r="E4317" s="94">
        <v>44872</v>
      </c>
      <c r="F4317" s="174">
        <v>0.83043981481481477</v>
      </c>
      <c r="G4317">
        <v>2</v>
      </c>
      <c r="H4317" s="109" t="s">
        <v>1715</v>
      </c>
      <c r="I4317"/>
      <c r="AR4317">
        <v>62</v>
      </c>
      <c r="AS4317" t="str">
        <v>MICURA</v>
      </c>
      <c r="AT4317" t="str">
        <v>ADENEKAN NURUDEEN (MIC)</v>
      </c>
      <c r="AU4317" s="31">
        <v>44889</v>
      </c>
      <c r="AV4317" s="40">
        <v>0.25618055555555558</v>
      </c>
      <c r="BW4317">
        <v>186</v>
      </c>
      <c r="BX4317" t="str">
        <v>GATE OPS</v>
      </c>
      <c r="BY4317" t="str">
        <v>GODSWILL OCHIJENU</v>
      </c>
      <c r="BZ4317" s="31">
        <v>44885</v>
      </c>
      <c r="CA4317" s="40">
        <v>0.47918981481481482</v>
      </c>
      <c r="DB4317">
        <v>412</v>
      </c>
      <c r="DC4317" t="str">
        <v>ENGINEERING</v>
      </c>
      <c r="DD4317" t="str">
        <v>UFEDO ODAWU</v>
      </c>
      <c r="DE4317" s="31">
        <v>44886</v>
      </c>
      <c r="DF4317" s="40">
        <v>0.75880787037037034</v>
      </c>
    </row>
    <row r="4318" spans="1:110" x14ac:dyDescent="0.25">
      <c r="A4318" s="109" t="s">
        <v>2046</v>
      </c>
      <c r="B4318">
        <v>545</v>
      </c>
      <c r="C4318" s="109" t="s">
        <v>53</v>
      </c>
      <c r="D4318" s="109" t="s">
        <v>652</v>
      </c>
      <c r="E4318" s="94">
        <v>44872</v>
      </c>
      <c r="F4318" s="174">
        <v>0.83070601851851855</v>
      </c>
      <c r="G4318">
        <v>2</v>
      </c>
      <c r="H4318" s="109" t="s">
        <v>653</v>
      </c>
      <c r="I4318"/>
      <c r="AR4318">
        <v>63</v>
      </c>
      <c r="AS4318" t="str">
        <v>ENGINEERING</v>
      </c>
      <c r="AT4318" t="str">
        <v>AJIBOYE LANRE (ENGR)</v>
      </c>
      <c r="AU4318" s="31">
        <v>44889</v>
      </c>
      <c r="AV4318" s="40">
        <v>0.2562962962962963</v>
      </c>
      <c r="BW4318">
        <v>187</v>
      </c>
      <c r="BX4318" t="str">
        <v>ENGINEERING</v>
      </c>
      <c r="BY4318" t="str">
        <v>STEVEN OKAEBEN (DRV)</v>
      </c>
      <c r="BZ4318" s="31">
        <v>44885</v>
      </c>
      <c r="CA4318" s="40">
        <v>0.47924768518518518</v>
      </c>
      <c r="DB4318">
        <v>413</v>
      </c>
      <c r="DC4318" t="str">
        <v>MICURA</v>
      </c>
      <c r="DD4318" t="str">
        <v>YAKUBU AYODEJI (MIC)</v>
      </c>
      <c r="DE4318" s="31">
        <v>44886</v>
      </c>
      <c r="DF4318" s="40">
        <v>0.75899305555555552</v>
      </c>
    </row>
    <row r="4319" spans="1:110" x14ac:dyDescent="0.25">
      <c r="A4319" s="109" t="s">
        <v>2046</v>
      </c>
      <c r="B4319">
        <v>546</v>
      </c>
      <c r="C4319" s="109" t="s">
        <v>53</v>
      </c>
      <c r="D4319" s="109" t="s">
        <v>572</v>
      </c>
      <c r="E4319" s="94">
        <v>44872</v>
      </c>
      <c r="F4319" s="174">
        <v>0.83171296296296293</v>
      </c>
      <c r="G4319">
        <v>2</v>
      </c>
      <c r="H4319" s="109" t="s">
        <v>573</v>
      </c>
      <c r="I4319">
        <v>5052742</v>
      </c>
      <c r="AR4319">
        <v>64</v>
      </c>
      <c r="AS4319" t="str">
        <v>ENGINEERING</v>
      </c>
      <c r="AT4319" t="str">
        <v>EJIMOGU ADOLPHUS (ENGR)</v>
      </c>
      <c r="AU4319" s="31">
        <v>44889</v>
      </c>
      <c r="AV4319" s="40">
        <v>0.25641203703703702</v>
      </c>
      <c r="BW4319">
        <v>188</v>
      </c>
      <c r="BX4319" t="str">
        <v>ENGINEERING</v>
      </c>
      <c r="BY4319" t="str">
        <v>OGUNYEMI ELIJAH (ENGR)</v>
      </c>
      <c r="BZ4319" s="31">
        <v>44885</v>
      </c>
      <c r="CA4319" s="40">
        <v>0.47931712962962963</v>
      </c>
      <c r="DB4319">
        <v>414</v>
      </c>
      <c r="DC4319" t="str">
        <v>MICURA</v>
      </c>
      <c r="DD4319" t="str">
        <v>UKA FREDRICK U.(MIC)</v>
      </c>
      <c r="DE4319" s="31">
        <v>44886</v>
      </c>
      <c r="DF4319" s="40">
        <v>0.75952546296296297</v>
      </c>
    </row>
    <row r="4320" spans="1:110" x14ac:dyDescent="0.25">
      <c r="A4320" s="109" t="s">
        <v>2046</v>
      </c>
      <c r="B4320">
        <v>547</v>
      </c>
      <c r="C4320" s="109" t="s">
        <v>52</v>
      </c>
      <c r="D4320" s="109" t="s">
        <v>2044</v>
      </c>
      <c r="E4320" s="94">
        <v>44872</v>
      </c>
      <c r="F4320" s="174">
        <v>0.83186342592592588</v>
      </c>
      <c r="G4320">
        <v>2</v>
      </c>
      <c r="H4320" s="109" t="s">
        <v>2045</v>
      </c>
      <c r="I4320">
        <v>14137632</v>
      </c>
      <c r="AR4320">
        <v>65</v>
      </c>
      <c r="AS4320" t="str">
        <v>ENGINEERING</v>
      </c>
      <c r="AT4320" t="str">
        <v>ADEDIJI EBENEZER (ENGR)</v>
      </c>
      <c r="AU4320" s="31">
        <v>44889</v>
      </c>
      <c r="AV4320" s="40">
        <v>0.25649305555555557</v>
      </c>
      <c r="BW4320">
        <v>189</v>
      </c>
      <c r="BX4320" t="str">
        <v>ENGINEERING</v>
      </c>
      <c r="BY4320" t="str">
        <v>JOSHUA BABATUNDE</v>
      </c>
      <c r="BZ4320" s="31">
        <v>44885</v>
      </c>
      <c r="CA4320" s="40">
        <v>0.47943287037037036</v>
      </c>
      <c r="DB4320">
        <v>415</v>
      </c>
      <c r="DC4320" t="str">
        <v>OPERATIONS</v>
      </c>
      <c r="DD4320" t="str">
        <v>UDENWA FELIX (OPS)</v>
      </c>
      <c r="DE4320" s="31">
        <v>44886</v>
      </c>
      <c r="DF4320" s="40">
        <v>0.75958333333333339</v>
      </c>
    </row>
    <row r="4321" spans="1:110" x14ac:dyDescent="0.25">
      <c r="A4321" s="109" t="s">
        <v>2046</v>
      </c>
      <c r="B4321">
        <v>548</v>
      </c>
      <c r="C4321" s="109" t="s">
        <v>53</v>
      </c>
      <c r="D4321" s="109" t="s">
        <v>1519</v>
      </c>
      <c r="E4321" s="94">
        <v>44872</v>
      </c>
      <c r="F4321" s="174">
        <v>0.83681712962962962</v>
      </c>
      <c r="G4321">
        <v>2</v>
      </c>
      <c r="H4321" s="109" t="s">
        <v>1520</v>
      </c>
      <c r="I4321"/>
      <c r="AR4321">
        <v>66</v>
      </c>
      <c r="AS4321" t="str">
        <v>MICURA</v>
      </c>
      <c r="AT4321" t="str">
        <v>EMEREMNU LAWRENCE (MIC)</v>
      </c>
      <c r="AU4321" s="31">
        <v>44889</v>
      </c>
      <c r="AV4321" s="40">
        <v>0.25655092592592593</v>
      </c>
      <c r="BW4321">
        <v>190</v>
      </c>
      <c r="BX4321" t="str">
        <v>MICURA</v>
      </c>
      <c r="BY4321" t="str">
        <v>AWULABA KESIYE (MIC)</v>
      </c>
      <c r="BZ4321" s="31">
        <v>44885</v>
      </c>
      <c r="CA4321" s="40">
        <v>0.47950231481481481</v>
      </c>
      <c r="DB4321">
        <v>416</v>
      </c>
      <c r="DC4321" t="str">
        <v>OLM</v>
      </c>
      <c r="DD4321" t="str">
        <v>NTAYI MOSES O. (DRV)</v>
      </c>
      <c r="DE4321" s="31">
        <v>44886</v>
      </c>
      <c r="DF4321" s="40">
        <v>0.75969907407407411</v>
      </c>
    </row>
    <row r="4322" spans="1:110" x14ac:dyDescent="0.25">
      <c r="A4322" s="109" t="s">
        <v>2046</v>
      </c>
      <c r="B4322">
        <v>549</v>
      </c>
      <c r="C4322" s="109" t="s">
        <v>54</v>
      </c>
      <c r="D4322" s="109" t="s">
        <v>544</v>
      </c>
      <c r="E4322" s="94">
        <v>44872</v>
      </c>
      <c r="F4322" s="174">
        <v>0.89008101851851851</v>
      </c>
      <c r="G4322">
        <v>2</v>
      </c>
      <c r="H4322" s="109" t="s">
        <v>545</v>
      </c>
      <c r="I4322">
        <v>5380940</v>
      </c>
      <c r="AR4322">
        <v>67</v>
      </c>
      <c r="AS4322" t="str">
        <v>MICURA</v>
      </c>
      <c r="AT4322" t="str">
        <v>JIMOH OMOGBAI (MIC)</v>
      </c>
      <c r="AU4322" s="31">
        <v>44889</v>
      </c>
      <c r="AV4322" s="40">
        <v>0.25662037037037039</v>
      </c>
      <c r="BW4322">
        <v>191</v>
      </c>
      <c r="BX4322" t="str">
        <v>MICURA</v>
      </c>
      <c r="BY4322" t="str">
        <v>GOVERNMENT AYANKPO (MIC</v>
      </c>
      <c r="BZ4322" s="31">
        <v>44885</v>
      </c>
      <c r="CA4322" s="40">
        <v>0.47975694444444444</v>
      </c>
      <c r="DB4322">
        <v>417</v>
      </c>
      <c r="DC4322" t="str">
        <v>MICURA</v>
      </c>
      <c r="DD4322" t="str">
        <v>NEJUVIE OMOVWAWHO I.(MIC</v>
      </c>
      <c r="DE4322" s="31">
        <v>44886</v>
      </c>
      <c r="DF4322" s="40">
        <v>0.76027777777777783</v>
      </c>
    </row>
    <row r="4323" spans="1:110" x14ac:dyDescent="0.25">
      <c r="A4323" s="109" t="s">
        <v>2046</v>
      </c>
      <c r="B4323">
        <v>550</v>
      </c>
      <c r="C4323" s="109" t="s">
        <v>53</v>
      </c>
      <c r="D4323" s="109" t="s">
        <v>576</v>
      </c>
      <c r="E4323" s="94">
        <v>44872</v>
      </c>
      <c r="F4323" s="174">
        <v>0.90346064814814819</v>
      </c>
      <c r="G4323">
        <v>2</v>
      </c>
      <c r="H4323" s="109" t="s">
        <v>577</v>
      </c>
      <c r="I4323">
        <v>5375368</v>
      </c>
      <c r="AR4323">
        <v>68</v>
      </c>
      <c r="AS4323" t="str">
        <v>MICURA</v>
      </c>
      <c r="AT4323" t="str">
        <v>YUSUF AMINU (MIC)</v>
      </c>
      <c r="AU4323" s="31">
        <v>44889</v>
      </c>
      <c r="AV4323" s="40">
        <v>0.25737268518518519</v>
      </c>
      <c r="BW4323">
        <v>192</v>
      </c>
      <c r="BX4323" t="str">
        <v>MICURA</v>
      </c>
      <c r="BY4323" t="str">
        <v>ONUIGBO VICTOR (MIC)</v>
      </c>
      <c r="BZ4323" s="31">
        <v>44885</v>
      </c>
      <c r="CA4323" s="40">
        <v>0.47983796296296294</v>
      </c>
      <c r="DB4323">
        <v>418</v>
      </c>
      <c r="DC4323" t="str">
        <v>MICURA</v>
      </c>
      <c r="DD4323" t="str">
        <v>ADEBAKIN OLUWASEUN (MIC)</v>
      </c>
      <c r="DE4323" s="31">
        <v>44886</v>
      </c>
      <c r="DF4323" s="40">
        <v>0.76042824074074078</v>
      </c>
    </row>
    <row r="4324" spans="1:110" x14ac:dyDescent="0.25">
      <c r="A4324" s="109" t="s">
        <v>2046</v>
      </c>
      <c r="B4324">
        <v>551</v>
      </c>
      <c r="C4324" s="109" t="s">
        <v>53</v>
      </c>
      <c r="D4324" s="109" t="s">
        <v>432</v>
      </c>
      <c r="E4324" s="94">
        <v>44872</v>
      </c>
      <c r="F4324" s="174">
        <v>0.90681712962962968</v>
      </c>
      <c r="G4324">
        <v>2</v>
      </c>
      <c r="H4324" s="109" t="s">
        <v>433</v>
      </c>
      <c r="I4324">
        <v>14959937</v>
      </c>
      <c r="AR4324">
        <v>69</v>
      </c>
      <c r="AS4324" t="str">
        <v>MICURA</v>
      </c>
      <c r="AT4324" t="str">
        <v>IBRAHIM NASIRU ADIO (MI</v>
      </c>
      <c r="AU4324" s="31">
        <v>44889</v>
      </c>
      <c r="AV4324" s="40">
        <v>0.25750000000000001</v>
      </c>
      <c r="BW4324">
        <v>193</v>
      </c>
      <c r="BX4324" t="str">
        <v>MICURA</v>
      </c>
      <c r="BY4324" t="str">
        <v>RASAKI MAJEOGBE (MIC)</v>
      </c>
      <c r="BZ4324" s="31">
        <v>44885</v>
      </c>
      <c r="CA4324" s="40">
        <v>0.47991898148148149</v>
      </c>
      <c r="DB4324">
        <v>419</v>
      </c>
      <c r="DC4324" t="str">
        <v>OPERATIONS</v>
      </c>
      <c r="DD4324" t="str">
        <v>EBURUO CHRISTIAN (OPS)</v>
      </c>
      <c r="DE4324" s="31">
        <v>44886</v>
      </c>
      <c r="DF4324" s="40">
        <v>0.76072916666666668</v>
      </c>
    </row>
    <row r="4325" spans="1:110" x14ac:dyDescent="0.25">
      <c r="A4325" s="109" t="s">
        <v>2046</v>
      </c>
      <c r="B4325">
        <v>552</v>
      </c>
      <c r="C4325" s="109" t="s">
        <v>54</v>
      </c>
      <c r="D4325" s="109" t="s">
        <v>1567</v>
      </c>
      <c r="E4325" s="94">
        <v>44872</v>
      </c>
      <c r="F4325" s="174">
        <v>0.91302083333333328</v>
      </c>
      <c r="G4325">
        <v>2</v>
      </c>
      <c r="H4325" s="109" t="s">
        <v>1568</v>
      </c>
      <c r="I4325">
        <v>5349830</v>
      </c>
      <c r="AR4325">
        <v>70</v>
      </c>
      <c r="AS4325" t="str">
        <v>MICURA</v>
      </c>
      <c r="AT4325" t="str">
        <v>IHEZUO JERRY O. (MIC)</v>
      </c>
      <c r="AU4325" s="31">
        <v>44889</v>
      </c>
      <c r="AV4325" s="40">
        <v>0.25780092592592591</v>
      </c>
      <c r="BW4325">
        <v>194</v>
      </c>
      <c r="BX4325" t="str">
        <v>ENGINEERING</v>
      </c>
      <c r="BY4325" t="str">
        <v>ONABANJO ANTHONY (ENGR)</v>
      </c>
      <c r="BZ4325" s="31">
        <v>44885</v>
      </c>
      <c r="CA4325" s="40">
        <v>0.48003472222222221</v>
      </c>
      <c r="DB4325">
        <v>420</v>
      </c>
      <c r="DC4325" t="str">
        <v>ENGINEERING</v>
      </c>
      <c r="DD4325" t="str">
        <v>OMEJE JOHN C. (DRV)</v>
      </c>
      <c r="DE4325" s="31">
        <v>44886</v>
      </c>
      <c r="DF4325" s="40">
        <v>0.76079861111111113</v>
      </c>
    </row>
    <row r="4326" spans="1:110" x14ac:dyDescent="0.25">
      <c r="A4326" s="109" t="s">
        <v>2046</v>
      </c>
      <c r="B4326">
        <v>553</v>
      </c>
      <c r="C4326" s="109" t="s">
        <v>52</v>
      </c>
      <c r="D4326" s="109" t="s">
        <v>1593</v>
      </c>
      <c r="E4326" s="94">
        <v>44872</v>
      </c>
      <c r="F4326" s="174">
        <v>0.91326388888888888</v>
      </c>
      <c r="G4326">
        <v>2</v>
      </c>
      <c r="H4326" s="109" t="s">
        <v>1594</v>
      </c>
      <c r="I4326">
        <v>6717275</v>
      </c>
      <c r="AR4326">
        <v>71</v>
      </c>
      <c r="AS4326" t="str">
        <v>MICURA</v>
      </c>
      <c r="AT4326" t="str">
        <v>GECHA VICTOR T. (MIC)</v>
      </c>
      <c r="AU4326" s="31">
        <v>44889</v>
      </c>
      <c r="AV4326" s="40">
        <v>0.25785879629629632</v>
      </c>
      <c r="BW4326">
        <v>195</v>
      </c>
      <c r="BX4326" t="str">
        <v>OPERATIONS</v>
      </c>
      <c r="BY4326" t="str">
        <v>AIREDE SULEMAN (OPS)</v>
      </c>
      <c r="BZ4326" s="31">
        <v>44885</v>
      </c>
      <c r="CA4326" s="40">
        <v>0.4805787037037037</v>
      </c>
      <c r="DB4326">
        <v>421</v>
      </c>
      <c r="DC4326" t="str">
        <v>MICURA</v>
      </c>
      <c r="DD4326" t="str">
        <v>IFEANYI OKAFOR (MIC)</v>
      </c>
      <c r="DE4326" s="31">
        <v>44886</v>
      </c>
      <c r="DF4326" s="40">
        <v>0.76101851851851854</v>
      </c>
    </row>
    <row r="4327" spans="1:110" x14ac:dyDescent="0.25">
      <c r="A4327" s="109" t="s">
        <v>2046</v>
      </c>
      <c r="B4327">
        <v>554</v>
      </c>
      <c r="C4327" s="109" t="s">
        <v>52</v>
      </c>
      <c r="D4327" s="109" t="s">
        <v>1632</v>
      </c>
      <c r="E4327" s="94">
        <v>44872</v>
      </c>
      <c r="F4327" s="174">
        <v>0.96434027777777775</v>
      </c>
      <c r="G4327">
        <v>2</v>
      </c>
      <c r="H4327" s="109" t="s">
        <v>1633</v>
      </c>
      <c r="I4327">
        <v>5367512</v>
      </c>
      <c r="AR4327">
        <v>72</v>
      </c>
      <c r="AS4327" t="str">
        <v>MICURA</v>
      </c>
      <c r="AT4327" t="str">
        <v>EHIDIAMHEN EMMANUEL(MIC)</v>
      </c>
      <c r="AU4327" s="31">
        <v>44889</v>
      </c>
      <c r="AV4327" s="40">
        <v>0.25792824074074072</v>
      </c>
      <c r="BW4327">
        <v>196</v>
      </c>
      <c r="BX4327" t="str">
        <v>MICURA</v>
      </c>
      <c r="BY4327" t="str">
        <v>OPIYE ABRAHAM (MIC)</v>
      </c>
      <c r="BZ4327" s="31">
        <v>44885</v>
      </c>
      <c r="CA4327" s="40">
        <v>0.48087962962962966</v>
      </c>
      <c r="DB4327">
        <v>422</v>
      </c>
      <c r="DC4327" t="str">
        <v>MICURA</v>
      </c>
      <c r="DD4327" t="str">
        <v>KAMORU USMAN (MIC)</v>
      </c>
      <c r="DE4327" s="31">
        <v>44886</v>
      </c>
      <c r="DF4327" s="40">
        <v>0.76111111111111107</v>
      </c>
    </row>
    <row r="4328" spans="1:110" x14ac:dyDescent="0.25">
      <c r="A4328" s="109" t="s">
        <v>2046</v>
      </c>
      <c r="B4328">
        <v>555</v>
      </c>
      <c r="C4328" s="109" t="s">
        <v>54</v>
      </c>
      <c r="D4328" s="109" t="s">
        <v>254</v>
      </c>
      <c r="E4328" s="94">
        <v>44872</v>
      </c>
      <c r="F4328" s="174">
        <v>0.97008101851851847</v>
      </c>
      <c r="G4328">
        <v>2</v>
      </c>
      <c r="H4328" s="109" t="s">
        <v>255</v>
      </c>
      <c r="I4328">
        <v>5345943</v>
      </c>
      <c r="AR4328">
        <v>73</v>
      </c>
      <c r="AS4328" t="str">
        <v>OPERATIONS</v>
      </c>
      <c r="AT4328" t="str">
        <v>OMORUYI SUNDAY (OPS)</v>
      </c>
      <c r="AU4328" s="31">
        <v>44889</v>
      </c>
      <c r="AV4328" s="40">
        <v>0.2580439814814815</v>
      </c>
      <c r="BW4328">
        <v>197</v>
      </c>
      <c r="BX4328" t="str">
        <v>MICURA</v>
      </c>
      <c r="BY4328" t="str">
        <v>DIKE KELECHI (MIC)</v>
      </c>
      <c r="BZ4328" s="31">
        <v>44885</v>
      </c>
      <c r="CA4328" s="40">
        <v>0.48094907407407406</v>
      </c>
      <c r="DB4328">
        <v>423</v>
      </c>
      <c r="DC4328" t="str">
        <v>MICURA</v>
      </c>
      <c r="DD4328" t="str">
        <v>VINCENT AGEBE (MIC)</v>
      </c>
      <c r="DE4328" s="31">
        <v>44886</v>
      </c>
      <c r="DF4328" s="40">
        <v>0.76119212962962968</v>
      </c>
    </row>
    <row r="4329" spans="1:110" x14ac:dyDescent="0.25">
      <c r="A4329" s="109" t="s">
        <v>2046</v>
      </c>
      <c r="B4329">
        <v>556</v>
      </c>
      <c r="C4329" s="109" t="s">
        <v>54</v>
      </c>
      <c r="D4329" s="109" t="s">
        <v>382</v>
      </c>
      <c r="E4329" s="94">
        <v>44872</v>
      </c>
      <c r="F4329" s="174">
        <v>0.97106481481481477</v>
      </c>
      <c r="G4329">
        <v>2</v>
      </c>
      <c r="H4329" s="109" t="s">
        <v>383</v>
      </c>
      <c r="I4329">
        <v>5475615</v>
      </c>
      <c r="AR4329">
        <v>74</v>
      </c>
      <c r="AS4329" t="str">
        <v>MICURA</v>
      </c>
      <c r="AT4329" t="str">
        <v>KAYODE ROTIMI E. (MIC)</v>
      </c>
      <c r="AU4329" s="31">
        <v>44889</v>
      </c>
      <c r="AV4329" s="40">
        <v>0.25828703703703704</v>
      </c>
      <c r="BW4329">
        <v>198</v>
      </c>
      <c r="BX4329" t="str">
        <v>MICURA</v>
      </c>
      <c r="BY4329" t="str">
        <v>ABODERIN HAFEEZ O.(MIC)</v>
      </c>
      <c r="BZ4329" s="31">
        <v>44885</v>
      </c>
      <c r="CA4329" s="40">
        <v>0.48100694444444442</v>
      </c>
      <c r="DB4329">
        <v>424</v>
      </c>
      <c r="DC4329" t="str">
        <v>MICURA</v>
      </c>
      <c r="DD4329" t="str">
        <v>JOBI ADEWALE A.</v>
      </c>
      <c r="DE4329" s="31">
        <v>44886</v>
      </c>
      <c r="DF4329" s="40">
        <v>0.76124999999999998</v>
      </c>
    </row>
    <row r="4330" spans="1:110" x14ac:dyDescent="0.25">
      <c r="A4330" s="109" t="s">
        <v>2046</v>
      </c>
      <c r="B4330">
        <v>557</v>
      </c>
      <c r="C4330" s="109" t="s">
        <v>54</v>
      </c>
      <c r="D4330" s="109" t="s">
        <v>682</v>
      </c>
      <c r="E4330" s="94">
        <v>44872</v>
      </c>
      <c r="F4330" s="174">
        <v>0.97112268518518519</v>
      </c>
      <c r="G4330">
        <v>2</v>
      </c>
      <c r="H4330" s="109" t="s">
        <v>683</v>
      </c>
      <c r="I4330">
        <v>5333932</v>
      </c>
      <c r="AR4330">
        <v>75</v>
      </c>
      <c r="AS4330" t="str">
        <v>MICURA</v>
      </c>
      <c r="AT4330" t="str">
        <v>EMRETANE CHARLES</v>
      </c>
      <c r="AU4330" s="31">
        <v>44889</v>
      </c>
      <c r="AV4330" s="40">
        <v>0.25861111111111112</v>
      </c>
      <c r="BW4330">
        <v>199</v>
      </c>
      <c r="BX4330" t="str">
        <v>OPERATIONS</v>
      </c>
      <c r="BY4330" t="str">
        <v>KINGSELEY NAJOMOH (OPS)</v>
      </c>
      <c r="BZ4330" s="31">
        <v>44885</v>
      </c>
      <c r="CA4330" s="40">
        <v>0.48108796296296297</v>
      </c>
      <c r="DB4330">
        <v>425</v>
      </c>
      <c r="DC4330" t="str">
        <v>OPERATIONS</v>
      </c>
      <c r="DD4330" t="str">
        <v>OYELOHUNU OLUWATOBI (OP</v>
      </c>
      <c r="DE4330" s="31">
        <v>44886</v>
      </c>
      <c r="DF4330" s="40">
        <v>0.76172453703703702</v>
      </c>
    </row>
    <row r="4331" spans="1:110" x14ac:dyDescent="0.25">
      <c r="A4331" s="109" t="s">
        <v>2046</v>
      </c>
      <c r="B4331">
        <v>558</v>
      </c>
      <c r="C4331" s="109" t="s">
        <v>54</v>
      </c>
      <c r="D4331" s="109" t="s">
        <v>1567</v>
      </c>
      <c r="E4331" s="94">
        <v>44872</v>
      </c>
      <c r="F4331" s="174">
        <v>0.97137731481481482</v>
      </c>
      <c r="G4331">
        <v>2</v>
      </c>
      <c r="H4331" s="109" t="s">
        <v>1568</v>
      </c>
      <c r="I4331">
        <v>5349830</v>
      </c>
      <c r="AR4331">
        <v>76</v>
      </c>
      <c r="AS4331" t="str">
        <v>OPERATIONS</v>
      </c>
      <c r="AT4331" t="str">
        <v>OSCAR SULE (OPS)</v>
      </c>
      <c r="AU4331" s="31">
        <v>44889</v>
      </c>
      <c r="AV4331" s="40">
        <v>0.2588773148148148</v>
      </c>
      <c r="BW4331">
        <v>200</v>
      </c>
      <c r="BX4331" t="str">
        <v>OPERATIONS</v>
      </c>
      <c r="BY4331" t="str">
        <v>AVA CLETUS OSHUO (OPS)</v>
      </c>
      <c r="BZ4331" s="31">
        <v>44885</v>
      </c>
      <c r="CA4331" s="40">
        <v>0.48125000000000001</v>
      </c>
      <c r="DB4331">
        <v>426</v>
      </c>
      <c r="DC4331" t="str">
        <v>MICURA</v>
      </c>
      <c r="DD4331" t="str">
        <v>ABACHA CHIDI (MIC)</v>
      </c>
      <c r="DE4331" s="31">
        <v>44886</v>
      </c>
      <c r="DF4331" s="40">
        <v>0.76179398148148147</v>
      </c>
    </row>
    <row r="4332" spans="1:110" x14ac:dyDescent="0.25">
      <c r="A4332" s="109" t="s">
        <v>2046</v>
      </c>
      <c r="B4332">
        <v>559</v>
      </c>
      <c r="C4332" s="109" t="s">
        <v>54</v>
      </c>
      <c r="D4332" s="109" t="s">
        <v>442</v>
      </c>
      <c r="E4332" s="94">
        <v>44872</v>
      </c>
      <c r="F4332" s="174">
        <v>0.97142361111111108</v>
      </c>
      <c r="G4332">
        <v>2</v>
      </c>
      <c r="H4332" s="109" t="s">
        <v>443</v>
      </c>
      <c r="I4332">
        <v>5481406</v>
      </c>
      <c r="AR4332">
        <v>77</v>
      </c>
      <c r="AS4332" t="str">
        <v>OPERATIONS</v>
      </c>
      <c r="AT4332" t="str">
        <v>SALIFU .E. YAKUBU (OPS)</v>
      </c>
      <c r="AU4332" s="31">
        <v>44889</v>
      </c>
      <c r="AV4332" s="40">
        <v>0.25915509259259262</v>
      </c>
      <c r="BW4332">
        <v>201</v>
      </c>
      <c r="BX4332" t="str">
        <v>ENGINEERING</v>
      </c>
      <c r="BY4332" t="str">
        <v>OKORODUDU SAMUEL (ENGR)</v>
      </c>
      <c r="BZ4332" s="31">
        <v>44885</v>
      </c>
      <c r="CA4332" s="40">
        <v>0.48131944444444447</v>
      </c>
      <c r="DB4332">
        <v>427</v>
      </c>
      <c r="DC4332" t="str">
        <v>OPERATIONS</v>
      </c>
      <c r="DD4332" t="str">
        <v>GANNIU OLANREWAJU (OPS)</v>
      </c>
      <c r="DE4332" s="31">
        <v>44886</v>
      </c>
      <c r="DF4332" s="40">
        <v>0.76186342592592593</v>
      </c>
    </row>
    <row r="4333" spans="1:110" x14ac:dyDescent="0.25">
      <c r="A4333" s="109" t="s">
        <v>2046</v>
      </c>
      <c r="B4333">
        <v>560</v>
      </c>
      <c r="C4333" s="109" t="s">
        <v>52</v>
      </c>
      <c r="D4333" s="109" t="s">
        <v>619</v>
      </c>
      <c r="E4333" s="94">
        <v>44872</v>
      </c>
      <c r="F4333" s="174">
        <v>0.97172453703703698</v>
      </c>
      <c r="G4333">
        <v>2</v>
      </c>
      <c r="H4333" s="109" t="s">
        <v>620</v>
      </c>
      <c r="I4333">
        <v>14812406</v>
      </c>
      <c r="AR4333">
        <v>78</v>
      </c>
      <c r="AS4333" t="str">
        <v>OPERATIONS</v>
      </c>
      <c r="AT4333" t="str">
        <v>AYODELE AYENI</v>
      </c>
      <c r="AU4333" s="31">
        <v>44889</v>
      </c>
      <c r="AV4333" s="40">
        <v>0.25958333333333333</v>
      </c>
      <c r="BW4333">
        <v>202</v>
      </c>
      <c r="BX4333" t="str">
        <v>MICURA</v>
      </c>
      <c r="BY4333" t="str">
        <v>ADEBIYI ADEBOWALE (MIC)</v>
      </c>
      <c r="BZ4333" s="31">
        <v>44885</v>
      </c>
      <c r="CA4333" s="40">
        <v>0.48149305555555555</v>
      </c>
      <c r="DB4333">
        <v>428</v>
      </c>
      <c r="DC4333" t="str">
        <v>MICURA</v>
      </c>
      <c r="DD4333" t="str">
        <v>BABATUNDE SAHEED (MIC)</v>
      </c>
      <c r="DE4333" s="31">
        <v>44886</v>
      </c>
      <c r="DF4333" s="40">
        <v>0.76288194444444446</v>
      </c>
    </row>
    <row r="4334" spans="1:110" x14ac:dyDescent="0.25">
      <c r="A4334" s="109" t="s">
        <v>2046</v>
      </c>
      <c r="B4334">
        <v>561</v>
      </c>
      <c r="C4334" s="109" t="s">
        <v>54</v>
      </c>
      <c r="D4334" s="109" t="s">
        <v>817</v>
      </c>
      <c r="E4334" s="94">
        <v>44872</v>
      </c>
      <c r="F4334" s="174">
        <v>0.97280092592592593</v>
      </c>
      <c r="G4334">
        <v>2</v>
      </c>
      <c r="H4334" s="109" t="s">
        <v>818</v>
      </c>
      <c r="I4334">
        <v>5503101</v>
      </c>
      <c r="AR4334">
        <v>79</v>
      </c>
      <c r="AS4334" t="str">
        <v>MICURA</v>
      </c>
      <c r="AT4334" t="str">
        <v>APEH PETER (MIC)</v>
      </c>
      <c r="AU4334" s="31">
        <v>44889</v>
      </c>
      <c r="AV4334" s="40">
        <v>0.25965277777777779</v>
      </c>
      <c r="BW4334">
        <v>203</v>
      </c>
      <c r="BX4334" t="str">
        <v>ENGINEERING</v>
      </c>
      <c r="BY4334" t="str">
        <v>ADEDEJI ADEYEMI (ENGR)</v>
      </c>
      <c r="BZ4334" s="31">
        <v>44885</v>
      </c>
      <c r="CA4334" s="40">
        <v>0.48228009259259258</v>
      </c>
      <c r="DB4334">
        <v>429</v>
      </c>
      <c r="DC4334" t="str">
        <v>MICURA</v>
      </c>
      <c r="DD4334" t="str">
        <v>OLANREWAJU OPEYEMI (</v>
      </c>
      <c r="DE4334" s="31">
        <v>44886</v>
      </c>
      <c r="DF4334" s="40">
        <v>0.76307870370370368</v>
      </c>
    </row>
    <row r="4335" spans="1:110" x14ac:dyDescent="0.25">
      <c r="A4335" s="109" t="s">
        <v>2046</v>
      </c>
      <c r="B4335">
        <v>562</v>
      </c>
      <c r="C4335" s="109" t="s">
        <v>53</v>
      </c>
      <c r="D4335" s="109" t="s">
        <v>1082</v>
      </c>
      <c r="E4335" s="94">
        <v>44872</v>
      </c>
      <c r="F4335" s="174">
        <v>0.9730671296296296</v>
      </c>
      <c r="G4335">
        <v>2</v>
      </c>
      <c r="H4335" s="109" t="s">
        <v>1083</v>
      </c>
      <c r="I4335"/>
      <c r="AR4335">
        <v>80</v>
      </c>
      <c r="AS4335" t="str">
        <v>MICURA</v>
      </c>
      <c r="AT4335" t="str">
        <v>ALEX UBOCHI (MIC)</v>
      </c>
      <c r="AU4335" s="31">
        <v>44889</v>
      </c>
      <c r="AV4335" s="40">
        <v>0.26001157407407405</v>
      </c>
      <c r="BW4335">
        <v>204</v>
      </c>
      <c r="BX4335" t="str">
        <v>ENGINEERING</v>
      </c>
      <c r="BY4335" t="str">
        <v>BABALOLA SIMON (ENGR)</v>
      </c>
      <c r="BZ4335" s="31">
        <v>44885</v>
      </c>
      <c r="CA4335" s="40">
        <v>0.48239583333333336</v>
      </c>
      <c r="DB4335">
        <v>430</v>
      </c>
      <c r="DC4335" t="str">
        <v>OPERATIONS</v>
      </c>
      <c r="DD4335" t="str">
        <v>OKONJI ONYINYE (OPER)</v>
      </c>
      <c r="DE4335" s="31">
        <v>44886</v>
      </c>
      <c r="DF4335" s="40">
        <v>0.76313657407407409</v>
      </c>
    </row>
    <row r="4336" spans="1:110" x14ac:dyDescent="0.25">
      <c r="A4336" s="109" t="s">
        <v>2046</v>
      </c>
      <c r="B4336">
        <v>563</v>
      </c>
      <c r="C4336" s="109" t="s">
        <v>54</v>
      </c>
      <c r="D4336" s="109" t="s">
        <v>424</v>
      </c>
      <c r="E4336" s="94">
        <v>44872</v>
      </c>
      <c r="F4336" s="174">
        <v>0.97351851851851856</v>
      </c>
      <c r="G4336">
        <v>2</v>
      </c>
      <c r="H4336" s="109" t="s">
        <v>425</v>
      </c>
      <c r="I4336">
        <v>5350400</v>
      </c>
      <c r="AR4336">
        <v>81</v>
      </c>
      <c r="AS4336" t="str">
        <v>OPERATIONS</v>
      </c>
      <c r="AT4336" t="str">
        <v>RASAKI AREMU (OPS)</v>
      </c>
      <c r="AU4336" s="31">
        <v>44889</v>
      </c>
      <c r="AV4336" s="40">
        <v>0.26043981481481482</v>
      </c>
      <c r="BW4336">
        <v>205</v>
      </c>
      <c r="BX4336" t="str">
        <v>ENGINEERING</v>
      </c>
      <c r="BY4336" t="str">
        <v>WASIU LAWAL (ENGR)</v>
      </c>
      <c r="BZ4336" s="31">
        <v>44885</v>
      </c>
      <c r="CA4336" s="40">
        <v>0.48248842592592595</v>
      </c>
      <c r="DB4336">
        <v>431</v>
      </c>
      <c r="DC4336" t="str">
        <v>MICURA</v>
      </c>
      <c r="DD4336" t="str">
        <v>SHEDRACK DRISU (MIC)</v>
      </c>
      <c r="DE4336" s="31">
        <v>44886</v>
      </c>
      <c r="DF4336" s="40">
        <v>0.7631944444444444</v>
      </c>
    </row>
    <row r="4337" spans="1:110" x14ac:dyDescent="0.25">
      <c r="A4337" s="109" t="s">
        <v>2046</v>
      </c>
      <c r="B4337">
        <v>564</v>
      </c>
      <c r="C4337" s="109" t="s">
        <v>53</v>
      </c>
      <c r="D4337" s="109" t="s">
        <v>266</v>
      </c>
      <c r="E4337" s="94">
        <v>44872</v>
      </c>
      <c r="F4337" s="174">
        <v>0.97376157407407404</v>
      </c>
      <c r="G4337">
        <v>2</v>
      </c>
      <c r="H4337" s="109" t="s">
        <v>267</v>
      </c>
      <c r="I4337">
        <v>2024832</v>
      </c>
      <c r="AR4337">
        <v>82</v>
      </c>
      <c r="AS4337" t="str">
        <v>MICURA</v>
      </c>
      <c r="AT4337" t="str">
        <v>CHUKWUEBUKA OBI (MIC)</v>
      </c>
      <c r="AU4337" s="31">
        <v>44889</v>
      </c>
      <c r="AV4337" s="40">
        <v>0.260625</v>
      </c>
      <c r="BW4337">
        <v>206</v>
      </c>
      <c r="BX4337" t="str">
        <v>ENGINEERING</v>
      </c>
      <c r="BY4337" t="str">
        <v>WASIU AYINLA (ENGR)</v>
      </c>
      <c r="BZ4337" s="31">
        <v>44885</v>
      </c>
      <c r="CA4337" s="40">
        <v>0.48256944444444444</v>
      </c>
      <c r="DB4337">
        <v>432</v>
      </c>
      <c r="DC4337" t="str">
        <v>MICURA</v>
      </c>
      <c r="DD4337" t="str">
        <v>OKOH AMEACH (MIC)</v>
      </c>
      <c r="DE4337" s="31">
        <v>44886</v>
      </c>
      <c r="DF4337" s="40">
        <v>0.76444444444444448</v>
      </c>
    </row>
    <row r="4338" spans="1:110" x14ac:dyDescent="0.25">
      <c r="A4338" s="109" t="s">
        <v>2046</v>
      </c>
      <c r="B4338">
        <v>565</v>
      </c>
      <c r="C4338" s="109" t="s">
        <v>53</v>
      </c>
      <c r="D4338" s="109" t="s">
        <v>1149</v>
      </c>
      <c r="E4338" s="94">
        <v>44872</v>
      </c>
      <c r="F4338" s="174">
        <v>0.97409722222222217</v>
      </c>
      <c r="G4338">
        <v>2</v>
      </c>
      <c r="H4338" s="109" t="s">
        <v>1150</v>
      </c>
      <c r="I4338"/>
      <c r="AR4338">
        <v>83</v>
      </c>
      <c r="AS4338" t="str">
        <v>OPERATIONS</v>
      </c>
      <c r="AT4338" t="str">
        <v>ATODO SAMSON (OPS)</v>
      </c>
      <c r="AU4338" s="31">
        <v>44889</v>
      </c>
      <c r="AV4338" s="40">
        <v>0.26090277777777776</v>
      </c>
      <c r="BW4338">
        <v>207</v>
      </c>
      <c r="BX4338" t="str">
        <v>OLM</v>
      </c>
      <c r="BY4338" t="str">
        <v>IFIETEKHAI ALEAKHUE (OL</v>
      </c>
      <c r="BZ4338" s="31">
        <v>44885</v>
      </c>
      <c r="CA4338" s="40">
        <v>0.48296296296296298</v>
      </c>
      <c r="DB4338">
        <v>433</v>
      </c>
      <c r="DC4338" t="str">
        <v>OPERATIONS</v>
      </c>
      <c r="DD4338" t="str">
        <v>NWAFOR MARK (OPS)</v>
      </c>
      <c r="DE4338" s="31">
        <v>44886</v>
      </c>
      <c r="DF4338" s="40">
        <v>0.76467592592592593</v>
      </c>
    </row>
    <row r="4339" spans="1:110" x14ac:dyDescent="0.25">
      <c r="A4339" s="109" t="s">
        <v>2046</v>
      </c>
      <c r="B4339">
        <v>566</v>
      </c>
      <c r="C4339" s="109" t="s">
        <v>52</v>
      </c>
      <c r="D4339" s="109" t="s">
        <v>1915</v>
      </c>
      <c r="E4339" s="94">
        <v>44872</v>
      </c>
      <c r="F4339" s="174">
        <v>0.97479166666666661</v>
      </c>
      <c r="G4339">
        <v>2</v>
      </c>
      <c r="H4339" s="109" t="s">
        <v>1916</v>
      </c>
      <c r="I4339">
        <v>5369288</v>
      </c>
      <c r="AR4339">
        <v>84</v>
      </c>
      <c r="AS4339" t="str">
        <v>MICURA</v>
      </c>
      <c r="AT4339" t="str">
        <v>LAWAL OLASUNKANMI</v>
      </c>
      <c r="AU4339" s="31">
        <v>44889</v>
      </c>
      <c r="AV4339" s="40">
        <v>0.26115740740740739</v>
      </c>
      <c r="BW4339">
        <v>208</v>
      </c>
      <c r="BX4339" t="str">
        <v>MICURA</v>
      </c>
      <c r="BY4339" t="str">
        <v>DAMILOLA OGUNBAMERU(MIC</v>
      </c>
      <c r="BZ4339" s="31">
        <v>44885</v>
      </c>
      <c r="CA4339" s="40">
        <v>0.4840740740740741</v>
      </c>
      <c r="DB4339">
        <v>434</v>
      </c>
      <c r="DC4339" t="str">
        <v>MICURA</v>
      </c>
      <c r="DD4339" t="str">
        <v>OLUKOTUN O. AKEEM (MIC)</v>
      </c>
      <c r="DE4339" s="31">
        <v>44886</v>
      </c>
      <c r="DF4339" s="40">
        <v>0.76479166666666665</v>
      </c>
    </row>
    <row r="4340" spans="1:110" x14ac:dyDescent="0.25">
      <c r="A4340" s="109" t="s">
        <v>2046</v>
      </c>
      <c r="B4340">
        <v>567</v>
      </c>
      <c r="C4340" s="109" t="s">
        <v>53</v>
      </c>
      <c r="D4340" s="109" t="s">
        <v>1172</v>
      </c>
      <c r="E4340" s="94">
        <v>44872</v>
      </c>
      <c r="F4340" s="174">
        <v>0.97607638888888892</v>
      </c>
      <c r="G4340">
        <v>2</v>
      </c>
      <c r="H4340" s="109" t="s">
        <v>1173</v>
      </c>
      <c r="I4340">
        <v>3386300</v>
      </c>
      <c r="AR4340">
        <v>85</v>
      </c>
      <c r="AS4340" t="str">
        <v>MICURA</v>
      </c>
      <c r="AT4340" t="str">
        <v>EVELYN OVIE (MIC)</v>
      </c>
      <c r="AU4340" s="31">
        <v>44889</v>
      </c>
      <c r="AV4340" s="40">
        <v>0.26122685185185185</v>
      </c>
      <c r="BW4340">
        <v>209</v>
      </c>
      <c r="BX4340" t="str">
        <v>MICURA</v>
      </c>
      <c r="BY4340" t="str">
        <v>ECHEDOM NNAMDI B. (MIC)</v>
      </c>
      <c r="BZ4340" s="31">
        <v>44885</v>
      </c>
      <c r="CA4340" s="40">
        <v>0.4841435185185185</v>
      </c>
      <c r="DB4340">
        <v>435</v>
      </c>
      <c r="DC4340" t="str">
        <v>MICURA</v>
      </c>
      <c r="DD4340" t="str">
        <v>UMORI INNOCENT E.(MIC)</v>
      </c>
      <c r="DE4340" s="31">
        <v>44886</v>
      </c>
      <c r="DF4340" s="40">
        <v>0.7648611111111111</v>
      </c>
    </row>
    <row r="4341" spans="1:110" x14ac:dyDescent="0.25">
      <c r="A4341" s="109" t="s">
        <v>2046</v>
      </c>
      <c r="B4341">
        <v>568</v>
      </c>
      <c r="C4341" s="109" t="s">
        <v>52</v>
      </c>
      <c r="D4341" s="109" t="s">
        <v>460</v>
      </c>
      <c r="E4341" s="94">
        <v>44872</v>
      </c>
      <c r="F4341" s="174">
        <v>0.97868055555555555</v>
      </c>
      <c r="G4341">
        <v>2</v>
      </c>
      <c r="H4341" s="109" t="s">
        <v>461</v>
      </c>
      <c r="I4341">
        <v>3631429</v>
      </c>
      <c r="AR4341">
        <v>86</v>
      </c>
      <c r="AS4341" t="str">
        <v>ENGINEERING</v>
      </c>
      <c r="AT4341" t="str">
        <v>POPOOLA OLUGBENGA (ENGR</v>
      </c>
      <c r="AU4341" s="31">
        <v>44889</v>
      </c>
      <c r="AV4341" s="40">
        <v>0.26142361111111112</v>
      </c>
      <c r="BW4341">
        <v>210</v>
      </c>
      <c r="BX4341" t="str">
        <v>ENGINEERING</v>
      </c>
      <c r="BY4341" t="str">
        <v>DARE S. ADERUPATAN (ENG</v>
      </c>
      <c r="BZ4341" s="31">
        <v>44885</v>
      </c>
      <c r="CA4341" s="40">
        <v>0.48420138888888886</v>
      </c>
      <c r="DB4341">
        <v>436</v>
      </c>
      <c r="DC4341" t="str">
        <v>MICURA</v>
      </c>
      <c r="DD4341" t="str">
        <v>DENNIS OGBONNA (MIC)</v>
      </c>
      <c r="DE4341" s="31">
        <v>44886</v>
      </c>
      <c r="DF4341" s="40">
        <v>0.76500000000000001</v>
      </c>
    </row>
    <row r="4342" spans="1:110" x14ac:dyDescent="0.25">
      <c r="A4342" s="109" t="s">
        <v>2046</v>
      </c>
      <c r="B4342">
        <v>569</v>
      </c>
      <c r="C4342" s="109" t="s">
        <v>54</v>
      </c>
      <c r="D4342" s="109" t="s">
        <v>410</v>
      </c>
      <c r="E4342" s="94">
        <v>44872</v>
      </c>
      <c r="F4342" s="174">
        <v>0.98503472222222221</v>
      </c>
      <c r="G4342">
        <v>2</v>
      </c>
      <c r="H4342" s="109" t="s">
        <v>411</v>
      </c>
      <c r="I4342">
        <v>6714650</v>
      </c>
      <c r="AR4342">
        <v>87</v>
      </c>
      <c r="AS4342" t="str">
        <v>ENGINEERING</v>
      </c>
      <c r="AT4342" t="str">
        <v>APPOLUS O. FRANCIS (ENG</v>
      </c>
      <c r="AU4342" s="31">
        <v>44889</v>
      </c>
      <c r="AV4342" s="40">
        <v>0.26148148148148148</v>
      </c>
      <c r="BW4342">
        <v>211</v>
      </c>
      <c r="BX4342" t="str">
        <v>ENGINEERING</v>
      </c>
      <c r="BY4342" t="str">
        <v>DIXON BOBERT (DRIVER)</v>
      </c>
      <c r="BZ4342" s="31">
        <v>44885</v>
      </c>
      <c r="CA4342" s="40">
        <v>0.48438657407407409</v>
      </c>
      <c r="DB4342">
        <v>437</v>
      </c>
      <c r="DC4342" t="str">
        <v>ENGINEERING</v>
      </c>
      <c r="DD4342" t="str">
        <v>NZEREM IKECHUKWU</v>
      </c>
      <c r="DE4342" s="31">
        <v>44886</v>
      </c>
      <c r="DF4342" s="40">
        <v>0.76520833333333338</v>
      </c>
    </row>
    <row r="4343" spans="1:110" x14ac:dyDescent="0.25">
      <c r="A4343" s="109" t="s">
        <v>2046</v>
      </c>
      <c r="B4343">
        <v>570</v>
      </c>
      <c r="C4343" s="109" t="s">
        <v>54</v>
      </c>
      <c r="D4343" s="109" t="s">
        <v>1550</v>
      </c>
      <c r="E4343" s="94">
        <v>44872</v>
      </c>
      <c r="F4343" s="174">
        <v>0.98531250000000004</v>
      </c>
      <c r="G4343">
        <v>2</v>
      </c>
      <c r="H4343" s="109" t="s">
        <v>1551</v>
      </c>
      <c r="I4343">
        <v>2151251</v>
      </c>
      <c r="AR4343">
        <v>88</v>
      </c>
      <c r="AS4343" t="str">
        <v>ENGINEERING</v>
      </c>
      <c r="AT4343" t="str">
        <v>MORUF AMIDU (ENGR)</v>
      </c>
      <c r="AU4343" s="31">
        <v>44889</v>
      </c>
      <c r="AV4343" s="40">
        <v>0.26155092592592594</v>
      </c>
      <c r="BW4343">
        <v>212</v>
      </c>
      <c r="BX4343" t="str">
        <v>MICURA</v>
      </c>
      <c r="BY4343" t="str">
        <v>PROGRESS AKHIMIEN (MIC)</v>
      </c>
      <c r="BZ4343" s="31">
        <v>44885</v>
      </c>
      <c r="CA4343" s="40">
        <v>0.48506944444444444</v>
      </c>
      <c r="DB4343">
        <v>438</v>
      </c>
      <c r="DC4343" t="str">
        <v>MICURA</v>
      </c>
      <c r="DD4343" t="str">
        <v>NWOSU CHIDIEBERE (MIC)</v>
      </c>
      <c r="DE4343" s="31">
        <v>44886</v>
      </c>
      <c r="DF4343" s="40">
        <v>0.765625</v>
      </c>
    </row>
    <row r="4344" spans="1:110" x14ac:dyDescent="0.25">
      <c r="A4344" s="109" t="s">
        <v>2046</v>
      </c>
      <c r="B4344">
        <v>571</v>
      </c>
      <c r="C4344" s="109" t="s">
        <v>53</v>
      </c>
      <c r="D4344" s="109" t="s">
        <v>1948</v>
      </c>
      <c r="E4344" s="94">
        <v>44872</v>
      </c>
      <c r="F4344" s="174">
        <v>0.98670138888888892</v>
      </c>
      <c r="G4344">
        <v>2</v>
      </c>
      <c r="H4344" s="109" t="s">
        <v>1949</v>
      </c>
      <c r="I4344"/>
      <c r="AR4344">
        <v>89</v>
      </c>
      <c r="AS4344" t="str">
        <v>ENGINEERING</v>
      </c>
      <c r="AT4344" t="str">
        <v>GANIYU RAHMON (ENGR)</v>
      </c>
      <c r="AU4344" s="31">
        <v>44889</v>
      </c>
      <c r="AV4344" s="40">
        <v>0.2616087962962963</v>
      </c>
      <c r="BW4344">
        <v>213</v>
      </c>
      <c r="BX4344" t="str">
        <v>ENGINEERING</v>
      </c>
      <c r="BY4344" t="str">
        <v>WILLIAMS IDOROYEN (ENGR</v>
      </c>
      <c r="BZ4344" s="31">
        <v>44885</v>
      </c>
      <c r="CA4344" s="40">
        <v>0.48516203703703703</v>
      </c>
      <c r="DB4344">
        <v>439</v>
      </c>
      <c r="DC4344" t="str">
        <v>MICURA</v>
      </c>
      <c r="DD4344" t="str">
        <v>AJAGUNJEUN TESLIM (MIC)</v>
      </c>
      <c r="DE4344" s="31">
        <v>44886</v>
      </c>
      <c r="DF4344" s="40">
        <v>0.76567129629629627</v>
      </c>
    </row>
    <row r="4345" spans="1:110" x14ac:dyDescent="0.25">
      <c r="A4345" s="109" t="s">
        <v>2046</v>
      </c>
      <c r="B4345">
        <v>572</v>
      </c>
      <c r="C4345" s="109" t="s">
        <v>54</v>
      </c>
      <c r="D4345" s="109" t="s">
        <v>374</v>
      </c>
      <c r="E4345" s="94">
        <v>44872</v>
      </c>
      <c r="F4345" s="174">
        <v>0.9877083333333333</v>
      </c>
      <c r="G4345">
        <v>2</v>
      </c>
      <c r="H4345" s="109" t="s">
        <v>375</v>
      </c>
      <c r="I4345">
        <v>6701081</v>
      </c>
      <c r="AR4345">
        <v>90</v>
      </c>
      <c r="AS4345" t="str">
        <v>ENGINEERING</v>
      </c>
      <c r="AT4345" t="str">
        <v>YINUSA SALIU ADEBAYO</v>
      </c>
      <c r="AU4345" s="31">
        <v>44889</v>
      </c>
      <c r="AV4345" s="40">
        <v>0.26181712962962961</v>
      </c>
      <c r="BW4345">
        <v>214</v>
      </c>
      <c r="BX4345" t="str">
        <v>ENGINEERING</v>
      </c>
      <c r="BY4345" t="str">
        <v>BOLAJI SOLOMON (ENGR)</v>
      </c>
      <c r="BZ4345" s="31">
        <v>44885</v>
      </c>
      <c r="CA4345" s="40">
        <v>0.48523148148148149</v>
      </c>
      <c r="DB4345">
        <v>440</v>
      </c>
      <c r="DC4345" t="str">
        <v>MICURA</v>
      </c>
      <c r="DD4345" t="str">
        <v>ANIEFIOK BASSEY (MIC)</v>
      </c>
      <c r="DE4345" s="31">
        <v>44886</v>
      </c>
      <c r="DF4345" s="40">
        <v>0.76572916666666668</v>
      </c>
    </row>
    <row r="4346" spans="1:110" x14ac:dyDescent="0.25">
      <c r="A4346" s="109" t="s">
        <v>2046</v>
      </c>
      <c r="B4346">
        <v>573</v>
      </c>
      <c r="C4346" s="109" t="s">
        <v>53</v>
      </c>
      <c r="D4346" s="109" t="s">
        <v>440</v>
      </c>
      <c r="E4346" s="94">
        <v>44872</v>
      </c>
      <c r="F4346" s="174">
        <v>0.99398148148148147</v>
      </c>
      <c r="G4346">
        <v>2</v>
      </c>
      <c r="H4346" s="109" t="s">
        <v>441</v>
      </c>
      <c r="I4346">
        <v>3314091</v>
      </c>
      <c r="AR4346">
        <v>91</v>
      </c>
      <c r="AS4346" t="str">
        <v>OPERATIONS</v>
      </c>
      <c r="AT4346" t="str">
        <v>DABIRI S. OLATUNDE (OPS</v>
      </c>
      <c r="AU4346" s="31">
        <v>44889</v>
      </c>
      <c r="AV4346" s="40">
        <v>0.26232638888888887</v>
      </c>
      <c r="BW4346">
        <v>215</v>
      </c>
      <c r="BX4346" t="str">
        <v>ENGINEERING</v>
      </c>
      <c r="BY4346" t="str">
        <v>ENUMAH EMMANUEL (ENGR)</v>
      </c>
      <c r="BZ4346" s="31">
        <v>44885</v>
      </c>
      <c r="CA4346" s="40">
        <v>0.48530092592592594</v>
      </c>
      <c r="DB4346">
        <v>441</v>
      </c>
      <c r="DC4346" t="str">
        <v>MICURA</v>
      </c>
      <c r="DD4346" t="str">
        <v>CHUKWUEBUKA OBI (MIC)</v>
      </c>
      <c r="DE4346" s="31">
        <v>44886</v>
      </c>
      <c r="DF4346" s="40">
        <v>0.76653935185185185</v>
      </c>
    </row>
    <row r="4347" spans="1:110" x14ac:dyDescent="0.25">
      <c r="A4347" s="109" t="s">
        <v>2046</v>
      </c>
      <c r="B4347">
        <v>574</v>
      </c>
      <c r="C4347" s="109" t="s">
        <v>52</v>
      </c>
      <c r="D4347" s="109" t="s">
        <v>831</v>
      </c>
      <c r="E4347" s="94">
        <v>44872</v>
      </c>
      <c r="F4347" s="174">
        <v>0.99559027777777775</v>
      </c>
      <c r="G4347">
        <v>2</v>
      </c>
      <c r="H4347" s="109" t="s">
        <v>832</v>
      </c>
      <c r="I4347">
        <v>8318873</v>
      </c>
      <c r="AR4347">
        <v>92</v>
      </c>
      <c r="AS4347" t="str">
        <v>OPERATIONS</v>
      </c>
      <c r="AT4347" t="str">
        <v>LANRE JOB (OPS)</v>
      </c>
      <c r="AU4347" s="31">
        <v>44889</v>
      </c>
      <c r="AV4347" s="40">
        <v>0.26366898148148149</v>
      </c>
      <c r="BW4347">
        <v>216</v>
      </c>
      <c r="BX4347" t="str">
        <v>OPERATIONS</v>
      </c>
      <c r="BY4347" t="str">
        <v>AMINU DANLAMI (OPS)</v>
      </c>
      <c r="BZ4347" s="31">
        <v>44885</v>
      </c>
      <c r="CA4347" s="40">
        <v>0.48541666666666666</v>
      </c>
      <c r="DB4347">
        <v>442</v>
      </c>
      <c r="DC4347" t="str">
        <v>MICURA</v>
      </c>
      <c r="DD4347" t="str">
        <v>MCHENRY N. AGU (MIC)</v>
      </c>
      <c r="DE4347" s="31">
        <v>44886</v>
      </c>
      <c r="DF4347" s="40">
        <v>0.76709490740740738</v>
      </c>
    </row>
    <row r="4348" spans="1:110" x14ac:dyDescent="0.25">
      <c r="A4348" s="109" t="s">
        <v>2046</v>
      </c>
      <c r="B4348">
        <v>575</v>
      </c>
      <c r="C4348" s="109" t="s">
        <v>52</v>
      </c>
      <c r="D4348" s="109" t="s">
        <v>536</v>
      </c>
      <c r="E4348" s="94">
        <v>44872</v>
      </c>
      <c r="F4348" s="174">
        <v>0.99606481481481479</v>
      </c>
      <c r="G4348">
        <v>2</v>
      </c>
      <c r="H4348" s="109" t="s">
        <v>537</v>
      </c>
      <c r="I4348">
        <v>5416421</v>
      </c>
      <c r="AR4348">
        <v>93</v>
      </c>
      <c r="AS4348" t="str">
        <v>MICURA</v>
      </c>
      <c r="AT4348" t="str">
        <v>JOSEPH ADEMOLA (MIC)</v>
      </c>
      <c r="AU4348" s="31">
        <v>44889</v>
      </c>
      <c r="AV4348" s="40">
        <v>0.26373842592592595</v>
      </c>
      <c r="BW4348">
        <v>217</v>
      </c>
      <c r="BX4348" t="str">
        <v>MICURA</v>
      </c>
      <c r="BY4348" t="str">
        <v>WASIU RAHMONI (MIC)</v>
      </c>
      <c r="BZ4348" s="31">
        <v>44885</v>
      </c>
      <c r="CA4348" s="40">
        <v>0.48549768518518521</v>
      </c>
      <c r="DB4348">
        <v>443</v>
      </c>
      <c r="DC4348" t="str">
        <v>MICURA</v>
      </c>
      <c r="DD4348" t="str">
        <v>RAFIU ATANDA A. (MIC)</v>
      </c>
      <c r="DE4348" s="31">
        <v>44886</v>
      </c>
      <c r="DF4348" s="40">
        <v>0.76775462962962959</v>
      </c>
    </row>
    <row r="4349" spans="1:110" x14ac:dyDescent="0.25">
      <c r="A4349" s="109" t="s">
        <v>2051</v>
      </c>
      <c r="B4349">
        <v>1</v>
      </c>
      <c r="C4349" s="109" t="s">
        <v>52</v>
      </c>
      <c r="D4349" s="109" t="s">
        <v>308</v>
      </c>
      <c r="E4349" s="94">
        <v>44873</v>
      </c>
      <c r="F4349" s="174">
        <v>4.43287037037037E-3</v>
      </c>
      <c r="G4349">
        <v>2</v>
      </c>
      <c r="H4349" s="109" t="s">
        <v>309</v>
      </c>
      <c r="I4349">
        <v>5408268</v>
      </c>
      <c r="AR4349">
        <v>94</v>
      </c>
      <c r="AS4349" t="str">
        <v>ENGINEERING</v>
      </c>
      <c r="AT4349" t="str">
        <v>OLADIPO TAJUDEEN (ENGR)</v>
      </c>
      <c r="AU4349" s="31">
        <v>44889</v>
      </c>
      <c r="AV4349" s="40">
        <v>0.26391203703703703</v>
      </c>
      <c r="BW4349">
        <v>218</v>
      </c>
      <c r="BX4349" t="str">
        <v>MICURA</v>
      </c>
      <c r="BY4349" t="str">
        <v>CHIMA NKWOCHA (MIC)</v>
      </c>
      <c r="BZ4349" s="31">
        <v>44885</v>
      </c>
      <c r="CA4349" s="40">
        <v>0.48556712962962961</v>
      </c>
      <c r="DB4349">
        <v>444</v>
      </c>
      <c r="DC4349" t="str">
        <v>MICURA</v>
      </c>
      <c r="DD4349" t="str">
        <v>EZEFULE PAUL (MIC)</v>
      </c>
      <c r="DE4349" s="31">
        <v>44886</v>
      </c>
      <c r="DF4349" s="40">
        <v>0.76817129629629632</v>
      </c>
    </row>
    <row r="4350" spans="1:110" x14ac:dyDescent="0.25">
      <c r="A4350" s="109" t="s">
        <v>2051</v>
      </c>
      <c r="B4350">
        <v>2</v>
      </c>
      <c r="C4350" s="109" t="s">
        <v>52</v>
      </c>
      <c r="D4350" s="109" t="s">
        <v>378</v>
      </c>
      <c r="E4350" s="94">
        <v>44873</v>
      </c>
      <c r="F4350" s="174">
        <v>1.1377314814814814E-2</v>
      </c>
      <c r="G4350">
        <v>2</v>
      </c>
      <c r="H4350" s="109" t="s">
        <v>379</v>
      </c>
      <c r="I4350">
        <v>14813026</v>
      </c>
      <c r="AR4350">
        <v>95</v>
      </c>
      <c r="AS4350" t="str">
        <v>MICURA</v>
      </c>
      <c r="AT4350" t="str">
        <v>BABA AUSTIN O. (MIC)</v>
      </c>
      <c r="AU4350" s="31">
        <v>44889</v>
      </c>
      <c r="AV4350" s="40">
        <v>0.26405092592592594</v>
      </c>
      <c r="BW4350">
        <v>219</v>
      </c>
      <c r="BX4350" t="str">
        <v>MICURA</v>
      </c>
      <c r="BY4350" t="str">
        <v>SENIBO PRECIOUS B.(MIC)</v>
      </c>
      <c r="BZ4350" s="31">
        <v>44885</v>
      </c>
      <c r="CA4350" s="40">
        <v>0.48681712962962964</v>
      </c>
      <c r="DB4350">
        <v>445</v>
      </c>
      <c r="DC4350" t="str">
        <v>OPERATIONS</v>
      </c>
      <c r="DD4350" t="str">
        <v>EHIMEN RICHARD (OPS)</v>
      </c>
      <c r="DE4350" s="31">
        <v>44886</v>
      </c>
      <c r="DF4350" s="40">
        <v>0.76885416666666662</v>
      </c>
    </row>
    <row r="4351" spans="1:110" x14ac:dyDescent="0.25">
      <c r="A4351" s="109" t="s">
        <v>2051</v>
      </c>
      <c r="B4351">
        <v>3</v>
      </c>
      <c r="C4351" s="109" t="s">
        <v>54</v>
      </c>
      <c r="D4351" s="109" t="s">
        <v>338</v>
      </c>
      <c r="E4351" s="94">
        <v>44873</v>
      </c>
      <c r="F4351" s="174">
        <v>1.150462962962963E-2</v>
      </c>
      <c r="G4351">
        <v>2</v>
      </c>
      <c r="H4351" s="109" t="s">
        <v>339</v>
      </c>
      <c r="I4351">
        <v>8414045</v>
      </c>
      <c r="AR4351">
        <v>96</v>
      </c>
      <c r="AS4351" t="str">
        <v>ENGINEERING</v>
      </c>
      <c r="AT4351" t="str">
        <v>WILSON AGHWARE (ENGR)</v>
      </c>
      <c r="AU4351" s="31">
        <v>44889</v>
      </c>
      <c r="AV4351" s="40">
        <v>0.26436342592592593</v>
      </c>
      <c r="BW4351">
        <v>220</v>
      </c>
      <c r="BX4351" t="str">
        <v>MICURA</v>
      </c>
      <c r="BY4351" t="str">
        <v>OLONILUYI KAYODE (MIC)</v>
      </c>
      <c r="BZ4351" s="31">
        <v>44885</v>
      </c>
      <c r="CA4351" s="40">
        <v>0.48731481481481481</v>
      </c>
      <c r="DB4351">
        <v>446</v>
      </c>
      <c r="DC4351" t="str">
        <v>ENGINEERING</v>
      </c>
      <c r="DD4351" t="str">
        <v>OKOKHUE MARK O</v>
      </c>
      <c r="DE4351" s="31">
        <v>44886</v>
      </c>
      <c r="DF4351" s="40">
        <v>0.76944444444444449</v>
      </c>
    </row>
    <row r="4352" spans="1:110" x14ac:dyDescent="0.25">
      <c r="A4352" s="109" t="s">
        <v>2051</v>
      </c>
      <c r="B4352">
        <v>4</v>
      </c>
      <c r="C4352" s="109" t="s">
        <v>53</v>
      </c>
      <c r="D4352" s="109" t="s">
        <v>1909</v>
      </c>
      <c r="E4352" s="94">
        <v>44873</v>
      </c>
      <c r="F4352" s="174">
        <v>1.2465277777777778E-2</v>
      </c>
      <c r="G4352">
        <v>2</v>
      </c>
      <c r="H4352" s="109" t="s">
        <v>1910</v>
      </c>
      <c r="I4352">
        <v>14964946</v>
      </c>
      <c r="AR4352">
        <v>97</v>
      </c>
      <c r="AS4352" t="str">
        <v>ENGINEERING</v>
      </c>
      <c r="AT4352" t="str">
        <v>NWABUNWENE BASIL (ENGR)</v>
      </c>
      <c r="AU4352" s="31">
        <v>44889</v>
      </c>
      <c r="AV4352" s="40">
        <v>0.2648611111111111</v>
      </c>
      <c r="BW4352">
        <v>221</v>
      </c>
      <c r="BX4352" t="str">
        <v>OPERATIONS</v>
      </c>
      <c r="BY4352" t="str">
        <v>OKONKWO SUNDAY (OPS)</v>
      </c>
      <c r="BZ4352" s="31">
        <v>44885</v>
      </c>
      <c r="CA4352" s="40">
        <v>0.48760416666666667</v>
      </c>
      <c r="DB4352">
        <v>447</v>
      </c>
      <c r="DC4352" t="str">
        <v>MICURA</v>
      </c>
      <c r="DD4352" t="str">
        <v>IBRAHIM ALABI (MIC)</v>
      </c>
      <c r="DE4352" s="31">
        <v>44886</v>
      </c>
      <c r="DF4352" s="40">
        <v>0.76983796296296292</v>
      </c>
    </row>
    <row r="4353" spans="1:110" x14ac:dyDescent="0.25">
      <c r="A4353" s="109" t="s">
        <v>2051</v>
      </c>
      <c r="B4353">
        <v>5</v>
      </c>
      <c r="C4353" s="109" t="s">
        <v>53</v>
      </c>
      <c r="D4353" s="109" t="s">
        <v>320</v>
      </c>
      <c r="E4353" s="94">
        <v>44873</v>
      </c>
      <c r="F4353" s="174">
        <v>1.361111111111111E-2</v>
      </c>
      <c r="G4353">
        <v>2</v>
      </c>
      <c r="H4353" s="109" t="s">
        <v>321</v>
      </c>
      <c r="I4353">
        <v>3385712</v>
      </c>
      <c r="AR4353">
        <v>98</v>
      </c>
      <c r="AS4353" t="str">
        <v>ENGINEERING</v>
      </c>
      <c r="AT4353" t="str">
        <v>ONU HYACINTH C. (ENGNR)</v>
      </c>
      <c r="AU4353" s="31">
        <v>44889</v>
      </c>
      <c r="AV4353" s="40">
        <v>0.26491898148148146</v>
      </c>
      <c r="BW4353">
        <v>222</v>
      </c>
      <c r="BX4353" t="str">
        <v>MICURA</v>
      </c>
      <c r="BY4353" t="str">
        <v>MURITALA JIMOH (MIC)</v>
      </c>
      <c r="BZ4353" s="31">
        <v>44885</v>
      </c>
      <c r="CA4353" s="40">
        <v>0.48798611111111112</v>
      </c>
      <c r="DB4353">
        <v>448</v>
      </c>
      <c r="DC4353" t="str">
        <v>OPERATIONS</v>
      </c>
      <c r="DD4353" t="str">
        <v>OGBOGU SAMUEL (OPS)</v>
      </c>
      <c r="DE4353" s="31">
        <v>44886</v>
      </c>
      <c r="DF4353" s="40">
        <v>0.76990740740740737</v>
      </c>
    </row>
    <row r="4354" spans="1:110" x14ac:dyDescent="0.25">
      <c r="A4354" s="109" t="s">
        <v>2051</v>
      </c>
      <c r="B4354">
        <v>6</v>
      </c>
      <c r="C4354" s="109" t="s">
        <v>53</v>
      </c>
      <c r="D4354" s="109" t="s">
        <v>438</v>
      </c>
      <c r="E4354" s="94">
        <v>44873</v>
      </c>
      <c r="F4354" s="174">
        <v>1.4305555555555556E-2</v>
      </c>
      <c r="G4354">
        <v>2</v>
      </c>
      <c r="H4354" s="109" t="s">
        <v>439</v>
      </c>
      <c r="I4354">
        <v>2044229</v>
      </c>
      <c r="AR4354">
        <v>99</v>
      </c>
      <c r="AS4354" t="str">
        <v>ENGINEERING</v>
      </c>
      <c r="AT4354" t="str">
        <v>VICTOR EWELIM O. (ENGR)</v>
      </c>
      <c r="AU4354" s="31">
        <v>44889</v>
      </c>
      <c r="AV4354" s="40">
        <v>0.26563657407407409</v>
      </c>
      <c r="BW4354">
        <v>223</v>
      </c>
      <c r="BX4354" t="str">
        <v>MICURA</v>
      </c>
      <c r="BY4354" t="str">
        <v>OGBEKENE MUDIAGA (MIC)</v>
      </c>
      <c r="BZ4354" s="31">
        <v>44885</v>
      </c>
      <c r="CA4354" s="40">
        <v>0.48805555555555558</v>
      </c>
      <c r="DB4354">
        <v>449</v>
      </c>
      <c r="DC4354" t="str">
        <v>MICURA</v>
      </c>
      <c r="DD4354" t="str">
        <v>OKOH LUCKY (MIC)</v>
      </c>
      <c r="DE4354" s="31">
        <v>44886</v>
      </c>
      <c r="DF4354" s="40">
        <v>0.76997685185185183</v>
      </c>
    </row>
    <row r="4355" spans="1:110" x14ac:dyDescent="0.25">
      <c r="A4355" s="109" t="s">
        <v>2051</v>
      </c>
      <c r="B4355">
        <v>7</v>
      </c>
      <c r="C4355" s="109" t="s">
        <v>53</v>
      </c>
      <c r="D4355" s="109" t="s">
        <v>362</v>
      </c>
      <c r="E4355" s="94">
        <v>44873</v>
      </c>
      <c r="F4355" s="174">
        <v>1.7372685185185185E-2</v>
      </c>
      <c r="G4355">
        <v>2</v>
      </c>
      <c r="H4355" s="109" t="s">
        <v>363</v>
      </c>
      <c r="I4355"/>
      <c r="AR4355">
        <v>100</v>
      </c>
      <c r="AS4355" t="str">
        <v>MICURA</v>
      </c>
      <c r="AT4355" t="str">
        <v>SAMUEL AKINMOLAYAN (MIC</v>
      </c>
      <c r="AU4355" s="31">
        <v>44889</v>
      </c>
      <c r="AV4355" s="40">
        <v>0.2658564814814815</v>
      </c>
      <c r="BW4355">
        <v>224</v>
      </c>
      <c r="BX4355" t="str">
        <v>MICURA</v>
      </c>
      <c r="BY4355" t="str">
        <v>ADEBAKIN OLUWASEUN (MIC)</v>
      </c>
      <c r="BZ4355" s="31">
        <v>44885</v>
      </c>
      <c r="CA4355" s="40">
        <v>0.48846064814814816</v>
      </c>
      <c r="DB4355">
        <v>450</v>
      </c>
      <c r="DC4355" t="str">
        <v>MICURA</v>
      </c>
      <c r="DD4355" t="str">
        <v>UGA OGBONNIA D. (MIC)</v>
      </c>
      <c r="DE4355" s="31">
        <v>44886</v>
      </c>
      <c r="DF4355" s="40">
        <v>0.77003472222222225</v>
      </c>
    </row>
    <row r="4356" spans="1:110" x14ac:dyDescent="0.25">
      <c r="A4356" s="109" t="s">
        <v>2051</v>
      </c>
      <c r="B4356">
        <v>8</v>
      </c>
      <c r="C4356" s="109" t="s">
        <v>52</v>
      </c>
      <c r="D4356" s="109" t="s">
        <v>1600</v>
      </c>
      <c r="E4356" s="94">
        <v>44873</v>
      </c>
      <c r="F4356" s="174">
        <v>1.9490740740740739E-2</v>
      </c>
      <c r="G4356">
        <v>2</v>
      </c>
      <c r="H4356" s="109" t="s">
        <v>1601</v>
      </c>
      <c r="I4356">
        <v>8257008</v>
      </c>
      <c r="AR4356">
        <v>101</v>
      </c>
      <c r="AS4356" t="str">
        <v>ENGINEERING</v>
      </c>
      <c r="AT4356" t="str">
        <v>ANIMASAUN BABATUNDE (EN</v>
      </c>
      <c r="AU4356" s="31">
        <v>44889</v>
      </c>
      <c r="AV4356" s="40">
        <v>0.26598379629629632</v>
      </c>
      <c r="BW4356">
        <v>225</v>
      </c>
      <c r="BX4356" t="str">
        <v>ENGINEERING</v>
      </c>
      <c r="BY4356" t="str">
        <v>OKOKHUE MARK O</v>
      </c>
      <c r="BZ4356" s="31">
        <v>44885</v>
      </c>
      <c r="CA4356" s="40">
        <v>0.48883101851851851</v>
      </c>
      <c r="DB4356">
        <v>451</v>
      </c>
      <c r="DC4356" t="str">
        <v>ENGINEERING</v>
      </c>
      <c r="DD4356" t="str">
        <v>SIMEON OLUSHINA (ENGR)</v>
      </c>
      <c r="DE4356" s="31">
        <v>44886</v>
      </c>
      <c r="DF4356" s="40">
        <v>0.77063657407407404</v>
      </c>
    </row>
    <row r="4357" spans="1:110" x14ac:dyDescent="0.25">
      <c r="A4357" s="109" t="s">
        <v>2051</v>
      </c>
      <c r="B4357">
        <v>9</v>
      </c>
      <c r="C4357" s="109" t="s">
        <v>52</v>
      </c>
      <c r="D4357" s="109" t="s">
        <v>1905</v>
      </c>
      <c r="E4357" s="94">
        <v>44873</v>
      </c>
      <c r="F4357" s="174">
        <v>2.0393518518518519E-2</v>
      </c>
      <c r="G4357">
        <v>2</v>
      </c>
      <c r="H4357" s="109" t="s">
        <v>1906</v>
      </c>
      <c r="I4357">
        <v>5390779</v>
      </c>
      <c r="AR4357">
        <v>102</v>
      </c>
      <c r="AS4357" t="str">
        <v>ENGINEERING</v>
      </c>
      <c r="AT4357" t="str">
        <v>BOLAJI SOLOMON (ENGR)</v>
      </c>
      <c r="AU4357" s="31">
        <v>44889</v>
      </c>
      <c r="AV4357" s="40">
        <v>0.26605324074074072</v>
      </c>
      <c r="BW4357">
        <v>226</v>
      </c>
      <c r="BX4357" t="str">
        <v>OPERATIONS</v>
      </c>
      <c r="BY4357" t="str">
        <v>ISAH BRAIMAH (G.OPS)</v>
      </c>
      <c r="BZ4357" s="31">
        <v>44885</v>
      </c>
      <c r="CA4357" s="40">
        <v>0.48890046296296297</v>
      </c>
      <c r="DB4357">
        <v>452</v>
      </c>
      <c r="DC4357" t="str">
        <v>MICURA</v>
      </c>
      <c r="DD4357" t="str">
        <v>ANTHONY EHIS (MIC)</v>
      </c>
      <c r="DE4357" s="31">
        <v>44886</v>
      </c>
      <c r="DF4357" s="40">
        <v>0.77081018518518518</v>
      </c>
    </row>
    <row r="4358" spans="1:110" x14ac:dyDescent="0.25">
      <c r="A4358" s="109" t="s">
        <v>2051</v>
      </c>
      <c r="B4358">
        <v>10</v>
      </c>
      <c r="C4358" s="109" t="s">
        <v>53</v>
      </c>
      <c r="D4358" s="109" t="s">
        <v>1282</v>
      </c>
      <c r="E4358" s="94">
        <v>44873</v>
      </c>
      <c r="F4358" s="174">
        <v>2.0902777777777777E-2</v>
      </c>
      <c r="G4358">
        <v>2</v>
      </c>
      <c r="H4358" s="109" t="s">
        <v>1283</v>
      </c>
      <c r="I4358">
        <v>2099344</v>
      </c>
      <c r="AR4358">
        <v>103</v>
      </c>
      <c r="AS4358" t="str">
        <v>ENGINEERING</v>
      </c>
      <c r="AT4358" t="str">
        <v>YAHAYA BASHIRU (ENGR)</v>
      </c>
      <c r="AU4358" s="31">
        <v>44889</v>
      </c>
      <c r="AV4358" s="40">
        <v>0.26611111111111113</v>
      </c>
      <c r="BW4358">
        <v>227</v>
      </c>
      <c r="BX4358" t="str">
        <v>ENGINEERING</v>
      </c>
      <c r="BY4358" t="str">
        <v>NWGOBILOR THANKGOD</v>
      </c>
      <c r="BZ4358" s="31">
        <v>44885</v>
      </c>
      <c r="CA4358" s="40">
        <v>0.48920138888888887</v>
      </c>
      <c r="DB4358">
        <v>453</v>
      </c>
      <c r="DC4358" t="str">
        <v>ENGINEERING</v>
      </c>
      <c r="DD4358" t="str">
        <v>AJAYI ABIDEMI (ENGR)</v>
      </c>
      <c r="DE4358" s="31">
        <v>44886</v>
      </c>
      <c r="DF4358" s="40">
        <v>0.7708680555555556</v>
      </c>
    </row>
    <row r="4359" spans="1:110" x14ac:dyDescent="0.25">
      <c r="A4359" s="109" t="s">
        <v>2051</v>
      </c>
      <c r="B4359">
        <v>11</v>
      </c>
      <c r="C4359" s="109" t="s">
        <v>52</v>
      </c>
      <c r="D4359" s="109" t="s">
        <v>1000</v>
      </c>
      <c r="E4359" s="94">
        <v>44873</v>
      </c>
      <c r="F4359" s="174">
        <v>2.5925925925925925E-2</v>
      </c>
      <c r="G4359">
        <v>2</v>
      </c>
      <c r="H4359" s="109" t="s">
        <v>1001</v>
      </c>
      <c r="I4359">
        <v>5349225</v>
      </c>
      <c r="AR4359">
        <v>104</v>
      </c>
      <c r="AS4359" t="str">
        <v>MICURA</v>
      </c>
      <c r="AT4359" t="str">
        <v>JOHN OJOBO  S.(MIC)</v>
      </c>
      <c r="AU4359" s="31">
        <v>44889</v>
      </c>
      <c r="AV4359" s="40">
        <v>0.2663888888888889</v>
      </c>
      <c r="BW4359">
        <v>228</v>
      </c>
      <c r="BX4359" t="str">
        <v>MICURA</v>
      </c>
      <c r="BY4359" t="str">
        <v>ONWORDI ERUOJOR N. (MIC)</v>
      </c>
      <c r="BZ4359" s="31">
        <v>44885</v>
      </c>
      <c r="CA4359" s="40">
        <v>0.48954861111111109</v>
      </c>
      <c r="DB4359">
        <v>454</v>
      </c>
      <c r="DC4359" t="str">
        <v>ENGINEERING</v>
      </c>
      <c r="DD4359" t="str">
        <v>ASIA EHIMARE I. (ENGR)</v>
      </c>
      <c r="DE4359" s="31">
        <v>44886</v>
      </c>
      <c r="DF4359" s="40">
        <v>0.77097222222222217</v>
      </c>
    </row>
    <row r="4360" spans="1:110" x14ac:dyDescent="0.25">
      <c r="A4360" s="109" t="s">
        <v>2051</v>
      </c>
      <c r="B4360">
        <v>12</v>
      </c>
      <c r="C4360" s="109" t="s">
        <v>52</v>
      </c>
      <c r="D4360" s="109" t="s">
        <v>833</v>
      </c>
      <c r="E4360" s="94">
        <v>44873</v>
      </c>
      <c r="F4360" s="174">
        <v>4.8460648148148149E-2</v>
      </c>
      <c r="G4360">
        <v>2</v>
      </c>
      <c r="H4360" s="109" t="s">
        <v>834</v>
      </c>
      <c r="I4360">
        <v>3669791</v>
      </c>
      <c r="AR4360">
        <v>105</v>
      </c>
      <c r="AS4360" t="str">
        <v>MICURA</v>
      </c>
      <c r="AT4360" t="str">
        <v>OKEKE OLISAEMEKA</v>
      </c>
      <c r="AU4360" s="31">
        <v>44889</v>
      </c>
      <c r="AV4360" s="40">
        <v>0.26645833333333335</v>
      </c>
      <c r="BW4360">
        <v>229</v>
      </c>
      <c r="BX4360" t="str">
        <v>GATE OPS</v>
      </c>
      <c r="BY4360" t="str">
        <v>ALABI MICHAEL OHIS(GATE)</v>
      </c>
      <c r="BZ4360" s="31">
        <v>44885</v>
      </c>
      <c r="CA4360" s="40">
        <v>0.48961805555555554</v>
      </c>
      <c r="DB4360">
        <v>455</v>
      </c>
      <c r="DC4360" t="str">
        <v>OPERATIONS</v>
      </c>
      <c r="DD4360" t="str">
        <v>UWORATI JUDE (OPS)</v>
      </c>
      <c r="DE4360" s="31">
        <v>44886</v>
      </c>
      <c r="DF4360" s="40">
        <v>0.77128472222222222</v>
      </c>
    </row>
    <row r="4361" spans="1:110" x14ac:dyDescent="0.25">
      <c r="A4361" s="109" t="s">
        <v>2051</v>
      </c>
      <c r="B4361">
        <v>13</v>
      </c>
      <c r="C4361" s="109" t="s">
        <v>52</v>
      </c>
      <c r="D4361" s="109" t="s">
        <v>386</v>
      </c>
      <c r="E4361" s="94">
        <v>44873</v>
      </c>
      <c r="F4361" s="174">
        <v>4.8645833333333333E-2</v>
      </c>
      <c r="G4361">
        <v>2</v>
      </c>
      <c r="H4361" s="109" t="s">
        <v>387</v>
      </c>
      <c r="I4361">
        <v>2702971</v>
      </c>
      <c r="AR4361">
        <v>106</v>
      </c>
      <c r="AS4361" t="str">
        <v>ENGINEERING</v>
      </c>
      <c r="AT4361" t="str">
        <v>ADEDEJI ADEYEMI (ENGR)</v>
      </c>
      <c r="AU4361" s="31">
        <v>44889</v>
      </c>
      <c r="AV4361" s="40">
        <v>0.26652777777777775</v>
      </c>
      <c r="BW4361">
        <v>230</v>
      </c>
      <c r="BX4361" t="str">
        <v>MICURA</v>
      </c>
      <c r="BY4361" t="str">
        <v>WISDOM AKOKOTA (MIC)</v>
      </c>
      <c r="BZ4361" s="31">
        <v>44885</v>
      </c>
      <c r="CA4361" s="40">
        <v>0.4896875</v>
      </c>
      <c r="DB4361">
        <v>456</v>
      </c>
      <c r="DC4361" t="str">
        <v>MICURA</v>
      </c>
      <c r="DD4361" t="str">
        <v>OLADIPUPO TUNDE (MIC)</v>
      </c>
      <c r="DE4361" s="31">
        <v>44886</v>
      </c>
      <c r="DF4361" s="40">
        <v>0.77223379629629629</v>
      </c>
    </row>
    <row r="4362" spans="1:110" x14ac:dyDescent="0.25">
      <c r="A4362" s="109" t="s">
        <v>2051</v>
      </c>
      <c r="B4362">
        <v>14</v>
      </c>
      <c r="C4362" s="109" t="s">
        <v>52</v>
      </c>
      <c r="D4362" s="109" t="s">
        <v>779</v>
      </c>
      <c r="E4362" s="94">
        <v>44873</v>
      </c>
      <c r="F4362" s="174">
        <v>4.9849537037037039E-2</v>
      </c>
      <c r="G4362">
        <v>2</v>
      </c>
      <c r="H4362" s="109" t="s">
        <v>780</v>
      </c>
      <c r="I4362">
        <v>5381595</v>
      </c>
      <c r="AR4362">
        <v>107</v>
      </c>
      <c r="AS4362" t="str">
        <v>MICURA</v>
      </c>
      <c r="AT4362" t="str">
        <v>ABACHA CHIDI (MIC)</v>
      </c>
      <c r="AU4362" s="31">
        <v>44889</v>
      </c>
      <c r="AV4362" s="40">
        <v>0.26728009259259261</v>
      </c>
      <c r="BW4362">
        <v>231</v>
      </c>
      <c r="BX4362" t="str">
        <v>MICURA</v>
      </c>
      <c r="BY4362" t="str">
        <v>OLORUNYOMI OLAREWAJU(MI</v>
      </c>
      <c r="BZ4362" s="31">
        <v>44885</v>
      </c>
      <c r="CA4362" s="40">
        <v>0.49031249999999998</v>
      </c>
      <c r="DB4362">
        <v>457</v>
      </c>
      <c r="DC4362" t="str">
        <v>MICURA</v>
      </c>
      <c r="DD4362" t="str">
        <v>IDRIS ANOFI (MIC)</v>
      </c>
      <c r="DE4362" s="31">
        <v>44886</v>
      </c>
      <c r="DF4362" s="40">
        <v>0.77246527777777774</v>
      </c>
    </row>
    <row r="4363" spans="1:110" x14ac:dyDescent="0.25">
      <c r="A4363" s="109" t="s">
        <v>2051</v>
      </c>
      <c r="B4363">
        <v>15</v>
      </c>
      <c r="C4363" s="109" t="s">
        <v>54</v>
      </c>
      <c r="D4363" s="109" t="s">
        <v>544</v>
      </c>
      <c r="E4363" s="94">
        <v>44873</v>
      </c>
      <c r="F4363" s="174">
        <v>5.1886574074074071E-2</v>
      </c>
      <c r="G4363">
        <v>2</v>
      </c>
      <c r="H4363" s="109" t="s">
        <v>545</v>
      </c>
      <c r="I4363">
        <v>5380940</v>
      </c>
      <c r="AR4363">
        <v>108</v>
      </c>
      <c r="AS4363" t="str">
        <v>OPERATIONS</v>
      </c>
      <c r="AT4363" t="str">
        <v>NWACHUKWU OGBONNAYA (OP</v>
      </c>
      <c r="AU4363" s="31">
        <v>44889</v>
      </c>
      <c r="AV4363" s="40">
        <v>0.2673611111111111</v>
      </c>
      <c r="BW4363">
        <v>232</v>
      </c>
      <c r="BX4363" t="str">
        <v>MICURA</v>
      </c>
      <c r="BY4363" t="str">
        <v>MONDAY OJO (MIC)</v>
      </c>
      <c r="BZ4363" s="31">
        <v>44885</v>
      </c>
      <c r="CA4363" s="40">
        <v>0.49099537037037039</v>
      </c>
      <c r="DB4363">
        <v>458</v>
      </c>
      <c r="DC4363" t="str">
        <v>MICURA</v>
      </c>
      <c r="DD4363" t="str">
        <v>ESHIGBE IRIKEFE TONY(MI</v>
      </c>
      <c r="DE4363" s="31">
        <v>44886</v>
      </c>
      <c r="DF4363" s="40">
        <v>0.77251157407407411</v>
      </c>
    </row>
    <row r="4364" spans="1:110" x14ac:dyDescent="0.25">
      <c r="A4364" s="109" t="s">
        <v>2051</v>
      </c>
      <c r="B4364">
        <v>16</v>
      </c>
      <c r="C4364" s="109" t="s">
        <v>54</v>
      </c>
      <c r="D4364" s="109" t="s">
        <v>740</v>
      </c>
      <c r="E4364" s="94">
        <v>44873</v>
      </c>
      <c r="F4364" s="174">
        <v>5.1979166666666667E-2</v>
      </c>
      <c r="G4364">
        <v>2</v>
      </c>
      <c r="H4364" s="109" t="s">
        <v>741</v>
      </c>
      <c r="I4364">
        <v>3685992</v>
      </c>
      <c r="AR4364">
        <v>109</v>
      </c>
      <c r="AS4364" t="str">
        <v>MICURA</v>
      </c>
      <c r="AT4364" t="str">
        <v>ODETAYO FEMI (MIC)</v>
      </c>
      <c r="AU4364" s="31">
        <v>44889</v>
      </c>
      <c r="AV4364" s="40">
        <v>0.26802083333333332</v>
      </c>
      <c r="BW4364">
        <v>233</v>
      </c>
      <c r="BX4364" t="str">
        <v>MICURA</v>
      </c>
      <c r="BY4364" t="str">
        <v>JOHN DUNIYAN (MIC)</v>
      </c>
      <c r="BZ4364" s="31">
        <v>44885</v>
      </c>
      <c r="CA4364" s="40">
        <v>0.49106481481481479</v>
      </c>
      <c r="DB4364">
        <v>459</v>
      </c>
      <c r="DC4364" t="str">
        <v>MICURA</v>
      </c>
      <c r="DD4364" t="str">
        <v>AGBATA PAUL DAVID (MIC)</v>
      </c>
      <c r="DE4364" s="31">
        <v>44886</v>
      </c>
      <c r="DF4364" s="40">
        <v>0.77265046296296291</v>
      </c>
    </row>
    <row r="4365" spans="1:110" x14ac:dyDescent="0.25">
      <c r="A4365" s="109" t="s">
        <v>2051</v>
      </c>
      <c r="B4365">
        <v>17</v>
      </c>
      <c r="C4365" s="109" t="s">
        <v>54</v>
      </c>
      <c r="D4365" s="109" t="s">
        <v>984</v>
      </c>
      <c r="E4365" s="94">
        <v>44873</v>
      </c>
      <c r="F4365" s="174">
        <v>5.2048611111111108E-2</v>
      </c>
      <c r="G4365">
        <v>2</v>
      </c>
      <c r="H4365" s="109" t="s">
        <v>985</v>
      </c>
      <c r="I4365">
        <v>6698504</v>
      </c>
      <c r="AR4365">
        <v>110</v>
      </c>
      <c r="AS4365" t="str">
        <v>MICURA</v>
      </c>
      <c r="AT4365" t="str">
        <v>CYRIL ANAYO (MIC)</v>
      </c>
      <c r="AU4365" s="31">
        <v>44889</v>
      </c>
      <c r="AV4365" s="40">
        <v>0.26815972222222223</v>
      </c>
      <c r="BW4365">
        <v>234</v>
      </c>
      <c r="BX4365" t="str">
        <v>ENGINEERING</v>
      </c>
      <c r="BY4365" t="str">
        <v>OGUNWEIDE ADETOLA  (ENG</v>
      </c>
      <c r="BZ4365" s="31">
        <v>44885</v>
      </c>
      <c r="CA4365" s="40">
        <v>0.49159722222222224</v>
      </c>
      <c r="DB4365">
        <v>460</v>
      </c>
      <c r="DC4365" t="str">
        <v>MICURA</v>
      </c>
      <c r="DD4365" t="str">
        <v>ONIURE SOLOMON (MIC)</v>
      </c>
      <c r="DE4365" s="31">
        <v>44886</v>
      </c>
      <c r="DF4365" s="40">
        <v>0.77386574074074077</v>
      </c>
    </row>
    <row r="4366" spans="1:110" x14ac:dyDescent="0.25">
      <c r="A4366" s="109" t="s">
        <v>2051</v>
      </c>
      <c r="B4366">
        <v>18</v>
      </c>
      <c r="C4366" s="109" t="s">
        <v>53</v>
      </c>
      <c r="D4366" s="109" t="s">
        <v>841</v>
      </c>
      <c r="E4366" s="94">
        <v>44873</v>
      </c>
      <c r="F4366" s="174">
        <v>5.4756944444444441E-2</v>
      </c>
      <c r="G4366">
        <v>2</v>
      </c>
      <c r="H4366" s="109" t="s">
        <v>842</v>
      </c>
      <c r="I4366"/>
      <c r="AR4366">
        <v>111</v>
      </c>
      <c r="AS4366" t="str">
        <v>ENGINEERING</v>
      </c>
      <c r="AT4366" t="str">
        <v>IFEANYI OZONUWE (ENGR)</v>
      </c>
      <c r="AU4366" s="31">
        <v>44889</v>
      </c>
      <c r="AV4366" s="40">
        <v>0.26833333333333331</v>
      </c>
      <c r="BW4366">
        <v>235</v>
      </c>
      <c r="BX4366" t="str">
        <v>MICURA</v>
      </c>
      <c r="BY4366" t="str">
        <v>ALEX UBOCHI (MIC)</v>
      </c>
      <c r="BZ4366" s="31">
        <v>44885</v>
      </c>
      <c r="CA4366" s="40">
        <v>0.49168981481481483</v>
      </c>
      <c r="DB4366">
        <v>461</v>
      </c>
      <c r="DC4366" t="str">
        <v>OPERATIONS</v>
      </c>
      <c r="DD4366" t="str">
        <v>SHOBIYE OLADIPO (OPS)</v>
      </c>
      <c r="DE4366" s="31">
        <v>44886</v>
      </c>
      <c r="DF4366" s="40">
        <v>0.77393518518518523</v>
      </c>
    </row>
    <row r="4367" spans="1:110" x14ac:dyDescent="0.25">
      <c r="A4367" s="109" t="s">
        <v>2051</v>
      </c>
      <c r="B4367">
        <v>19</v>
      </c>
      <c r="C4367" s="109" t="s">
        <v>52</v>
      </c>
      <c r="D4367" s="109" t="s">
        <v>1320</v>
      </c>
      <c r="E4367" s="94">
        <v>44873</v>
      </c>
      <c r="F4367" s="174">
        <v>5.5706018518518516E-2</v>
      </c>
      <c r="G4367">
        <v>2</v>
      </c>
      <c r="H4367" s="109" t="s">
        <v>1321</v>
      </c>
      <c r="I4367">
        <v>5364542</v>
      </c>
      <c r="AR4367">
        <v>112</v>
      </c>
      <c r="AS4367" t="str">
        <v>OPERATIONS</v>
      </c>
      <c r="AT4367" t="str">
        <v>GOODLUCK IZOKA (OPS)</v>
      </c>
      <c r="AU4367" s="31">
        <v>44889</v>
      </c>
      <c r="AV4367" s="40">
        <v>0.26877314814814812</v>
      </c>
      <c r="BW4367">
        <v>236</v>
      </c>
      <c r="BX4367" t="str">
        <v>ENGINEERING</v>
      </c>
      <c r="BY4367" t="str">
        <v>ISU PATRICK (ENGR)</v>
      </c>
      <c r="BZ4367" s="31">
        <v>44885</v>
      </c>
      <c r="CA4367" s="40">
        <v>0.49206018518518518</v>
      </c>
      <c r="DB4367">
        <v>462</v>
      </c>
      <c r="DC4367" t="str">
        <v>OPERATIONS</v>
      </c>
      <c r="DD4367" t="str">
        <v>OSINOWO OLUFUNKE (OPS)</v>
      </c>
      <c r="DE4367" s="31">
        <v>44886</v>
      </c>
      <c r="DF4367" s="40">
        <v>0.7744212962962963</v>
      </c>
    </row>
    <row r="4368" spans="1:110" x14ac:dyDescent="0.25">
      <c r="A4368" s="109" t="s">
        <v>2051</v>
      </c>
      <c r="B4368">
        <v>20</v>
      </c>
      <c r="C4368" s="109" t="s">
        <v>53</v>
      </c>
      <c r="D4368" s="109" t="s">
        <v>1602</v>
      </c>
      <c r="E4368" s="94">
        <v>44873</v>
      </c>
      <c r="F4368" s="174">
        <v>5.6006944444444443E-2</v>
      </c>
      <c r="G4368">
        <v>2</v>
      </c>
      <c r="H4368" s="109" t="s">
        <v>1603</v>
      </c>
      <c r="I4368"/>
      <c r="AR4368">
        <v>113</v>
      </c>
      <c r="AS4368" t="str">
        <v>MICURA</v>
      </c>
      <c r="AT4368" t="str">
        <v>MOSES GEORGE (MIC)</v>
      </c>
      <c r="AU4368" s="31">
        <v>44889</v>
      </c>
      <c r="AV4368" s="40">
        <v>0.26884259259259258</v>
      </c>
      <c r="BW4368">
        <v>237</v>
      </c>
      <c r="BX4368" t="str">
        <v>OPERATIONS</v>
      </c>
      <c r="BY4368" t="str">
        <v>NKWOR CHRISTIAN (OPS)</v>
      </c>
      <c r="BZ4368" s="31">
        <v>44885</v>
      </c>
      <c r="CA4368" s="40">
        <v>0.49212962962962964</v>
      </c>
      <c r="DB4368">
        <v>463</v>
      </c>
      <c r="DC4368" t="str">
        <v>OPERATIONS</v>
      </c>
      <c r="DD4368" t="str">
        <v>OPAYEMI FAUSAT O.(OPS)</v>
      </c>
      <c r="DE4368" s="31">
        <v>44886</v>
      </c>
      <c r="DF4368" s="40">
        <v>0.77449074074074076</v>
      </c>
    </row>
    <row r="4369" spans="1:110" x14ac:dyDescent="0.25">
      <c r="A4369" s="109" t="s">
        <v>2051</v>
      </c>
      <c r="B4369">
        <v>21</v>
      </c>
      <c r="C4369" s="109" t="s">
        <v>52</v>
      </c>
      <c r="D4369" s="109" t="s">
        <v>318</v>
      </c>
      <c r="E4369" s="94">
        <v>44873</v>
      </c>
      <c r="F4369" s="174">
        <v>7.1597222222222229E-2</v>
      </c>
      <c r="G4369">
        <v>2</v>
      </c>
      <c r="H4369" s="109" t="s">
        <v>319</v>
      </c>
      <c r="I4369">
        <v>2037561</v>
      </c>
      <c r="AR4369">
        <v>114</v>
      </c>
      <c r="AS4369" t="str">
        <v>MICURA</v>
      </c>
      <c r="AT4369" t="str">
        <v>MUSTAFA KARUMO (MIC)</v>
      </c>
      <c r="AU4369" s="31">
        <v>44889</v>
      </c>
      <c r="AV4369" s="40">
        <v>0.26951388888888889</v>
      </c>
      <c r="BW4369">
        <v>238</v>
      </c>
      <c r="BX4369" t="str">
        <v>ENGINEERING</v>
      </c>
      <c r="BY4369" t="str">
        <v>AJAERO AUGUSTINE (ENGR)</v>
      </c>
      <c r="BZ4369" s="31">
        <v>44885</v>
      </c>
      <c r="CA4369" s="40">
        <v>0.4921875</v>
      </c>
      <c r="DB4369">
        <v>464</v>
      </c>
      <c r="DC4369" t="str">
        <v>OPERATIONS</v>
      </c>
      <c r="DD4369" t="str">
        <v>KUNLE DAVID (OPS)</v>
      </c>
      <c r="DE4369" s="31">
        <v>44886</v>
      </c>
      <c r="DF4369" s="40">
        <v>0.77532407407407411</v>
      </c>
    </row>
    <row r="4370" spans="1:110" x14ac:dyDescent="0.25">
      <c r="A4370" s="109" t="s">
        <v>2051</v>
      </c>
      <c r="B4370">
        <v>22</v>
      </c>
      <c r="C4370" s="109" t="s">
        <v>54</v>
      </c>
      <c r="D4370" s="109" t="s">
        <v>310</v>
      </c>
      <c r="E4370" s="94">
        <v>44873</v>
      </c>
      <c r="F4370" s="174">
        <v>0.25782407407407409</v>
      </c>
      <c r="G4370">
        <v>2</v>
      </c>
      <c r="H4370" s="109" t="s">
        <v>311</v>
      </c>
      <c r="I4370">
        <v>5339045</v>
      </c>
      <c r="AR4370">
        <v>115</v>
      </c>
      <c r="AS4370" t="str">
        <v>OPERATIONS</v>
      </c>
      <c r="AT4370" t="str">
        <v>ICHADERE ONORIODE (OPS)</v>
      </c>
      <c r="AU4370" s="31">
        <v>44889</v>
      </c>
      <c r="AV4370" s="40">
        <v>0.26960648148148147</v>
      </c>
      <c r="BW4370">
        <v>239</v>
      </c>
      <c r="BX4370" t="str">
        <v>OPERATIONS</v>
      </c>
      <c r="BY4370" t="str">
        <v>ONONULOSE MATHEW (OPS)</v>
      </c>
      <c r="BZ4370" s="31">
        <v>44885</v>
      </c>
      <c r="CA4370" s="40">
        <v>0.49229166666666668</v>
      </c>
      <c r="DB4370">
        <v>465</v>
      </c>
      <c r="DC4370" t="str">
        <v>OPERATIONS</v>
      </c>
      <c r="DD4370" t="str">
        <v>SHITTA OLAKULEHIN (OPS)</v>
      </c>
      <c r="DE4370" s="31">
        <v>44886</v>
      </c>
      <c r="DF4370" s="40">
        <v>0.77539351851851857</v>
      </c>
    </row>
    <row r="4371" spans="1:110" x14ac:dyDescent="0.25">
      <c r="A4371" s="109" t="s">
        <v>2051</v>
      </c>
      <c r="B4371">
        <v>23</v>
      </c>
      <c r="C4371" s="109" t="s">
        <v>53</v>
      </c>
      <c r="D4371" s="109" t="s">
        <v>526</v>
      </c>
      <c r="E4371" s="94">
        <v>44873</v>
      </c>
      <c r="F4371" s="174">
        <v>0.25790509259259259</v>
      </c>
      <c r="G4371">
        <v>2</v>
      </c>
      <c r="H4371" s="109" t="s">
        <v>527</v>
      </c>
      <c r="I4371"/>
      <c r="AR4371">
        <v>116</v>
      </c>
      <c r="AS4371" t="str">
        <v>MICURA</v>
      </c>
      <c r="AT4371" t="str">
        <v>FENUYI IDOWU (MIC)</v>
      </c>
      <c r="AU4371" s="31">
        <v>44889</v>
      </c>
      <c r="AV4371" s="40">
        <v>0.2698726851851852</v>
      </c>
      <c r="BW4371">
        <v>240</v>
      </c>
      <c r="BX4371" t="str">
        <v>OPERATIONS</v>
      </c>
      <c r="BY4371" t="str">
        <v>ALIGWE ELIAS I (OPS)</v>
      </c>
      <c r="BZ4371" s="31">
        <v>44885</v>
      </c>
      <c r="CA4371" s="40">
        <v>0.49236111111111114</v>
      </c>
      <c r="DB4371">
        <v>466</v>
      </c>
      <c r="DC4371" t="str">
        <v>OLM</v>
      </c>
      <c r="DD4371" t="str">
        <v>EKWUEME DONATUS (OLM)</v>
      </c>
      <c r="DE4371" s="31">
        <v>44886</v>
      </c>
      <c r="DF4371" s="40">
        <v>0.77606481481481482</v>
      </c>
    </row>
    <row r="4372" spans="1:110" x14ac:dyDescent="0.25">
      <c r="A4372" s="109" t="s">
        <v>2051</v>
      </c>
      <c r="B4372">
        <v>24</v>
      </c>
      <c r="C4372" s="109" t="s">
        <v>54</v>
      </c>
      <c r="D4372" s="109" t="s">
        <v>280</v>
      </c>
      <c r="E4372" s="94">
        <v>44873</v>
      </c>
      <c r="F4372" s="174">
        <v>0.25842592592592595</v>
      </c>
      <c r="G4372">
        <v>2</v>
      </c>
      <c r="H4372" s="109" t="s">
        <v>281</v>
      </c>
      <c r="I4372">
        <v>14811856</v>
      </c>
      <c r="AR4372">
        <v>117</v>
      </c>
      <c r="AS4372" t="str">
        <v>MICURA</v>
      </c>
      <c r="AT4372" t="str">
        <v>NNADI EMMANUEL (MIC)</v>
      </c>
      <c r="AU4372" s="31">
        <v>44889</v>
      </c>
      <c r="AV4372" s="40">
        <v>0.27060185185185187</v>
      </c>
      <c r="BW4372">
        <v>241</v>
      </c>
      <c r="BX4372" t="str">
        <v>OPERATIONS</v>
      </c>
      <c r="BY4372" t="str">
        <v>ILUMAH O GODWIN (OPS)</v>
      </c>
      <c r="BZ4372" s="31">
        <v>44885</v>
      </c>
      <c r="CA4372" s="40">
        <v>0.49243055555555554</v>
      </c>
      <c r="DB4372">
        <v>467</v>
      </c>
      <c r="DC4372" t="str">
        <v>OPERATIONS</v>
      </c>
      <c r="DD4372" t="str">
        <v>DABIRI S. OLATUNDE (OPS</v>
      </c>
      <c r="DE4372" s="31">
        <v>44886</v>
      </c>
      <c r="DF4372" s="40">
        <v>0.77611111111111108</v>
      </c>
    </row>
    <row r="4373" spans="1:110" x14ac:dyDescent="0.25">
      <c r="A4373" s="109" t="s">
        <v>2051</v>
      </c>
      <c r="B4373">
        <v>25</v>
      </c>
      <c r="C4373" s="109" t="s">
        <v>54</v>
      </c>
      <c r="D4373" s="109" t="s">
        <v>1340</v>
      </c>
      <c r="E4373" s="94">
        <v>44873</v>
      </c>
      <c r="F4373" s="174">
        <v>0.25849537037037035</v>
      </c>
      <c r="G4373">
        <v>2</v>
      </c>
      <c r="H4373" s="109" t="s">
        <v>1341</v>
      </c>
      <c r="I4373">
        <v>5344103</v>
      </c>
      <c r="AR4373">
        <v>118</v>
      </c>
      <c r="AS4373" t="str">
        <v>ENGINEERING</v>
      </c>
      <c r="AT4373" t="str">
        <v>AKINJOBI ABIDEMI (ENGR)</v>
      </c>
      <c r="AU4373" s="31">
        <v>44889</v>
      </c>
      <c r="AV4373" s="40">
        <v>0.27104166666666668</v>
      </c>
      <c r="BW4373">
        <v>242</v>
      </c>
      <c r="BX4373" t="str">
        <v>OPERATIONS</v>
      </c>
      <c r="BY4373" t="str">
        <v>OSAHON DALLAS (OPS)</v>
      </c>
      <c r="BZ4373" s="31">
        <v>44885</v>
      </c>
      <c r="CA4373" s="40">
        <v>0.4924884259259259</v>
      </c>
      <c r="DB4373">
        <v>468</v>
      </c>
      <c r="DC4373" t="str">
        <v>OPERATIONS</v>
      </c>
      <c r="DD4373" t="str">
        <v>IDEM GEORGE (OPS)</v>
      </c>
      <c r="DE4373" s="31">
        <v>44886</v>
      </c>
      <c r="DF4373" s="40">
        <v>0.7761689814814815</v>
      </c>
    </row>
    <row r="4374" spans="1:110" x14ac:dyDescent="0.25">
      <c r="A4374" s="109" t="s">
        <v>2051</v>
      </c>
      <c r="B4374">
        <v>26</v>
      </c>
      <c r="C4374" s="109" t="s">
        <v>54</v>
      </c>
      <c r="D4374" s="109" t="s">
        <v>978</v>
      </c>
      <c r="E4374" s="94">
        <v>44873</v>
      </c>
      <c r="F4374" s="174">
        <v>0.25912037037037039</v>
      </c>
      <c r="G4374">
        <v>2</v>
      </c>
      <c r="H4374" s="109" t="s">
        <v>979</v>
      </c>
      <c r="I4374">
        <v>6713989</v>
      </c>
      <c r="AR4374">
        <v>119</v>
      </c>
      <c r="AS4374" t="str">
        <v>OPERATIONS</v>
      </c>
      <c r="AT4374" t="str">
        <v>OPAYEMI FAUSAT O.(OPS)</v>
      </c>
      <c r="AU4374" s="31">
        <v>44889</v>
      </c>
      <c r="AV4374" s="40">
        <v>0.27142361111111113</v>
      </c>
      <c r="BW4374">
        <v>243</v>
      </c>
      <c r="BX4374" t="str">
        <v>MICURA</v>
      </c>
      <c r="BY4374" t="str">
        <v>RILWAN USMAN (MIC)</v>
      </c>
      <c r="BZ4374" s="31">
        <v>44885</v>
      </c>
      <c r="CA4374" s="40">
        <v>0.49274305555555553</v>
      </c>
      <c r="DB4374">
        <v>469</v>
      </c>
      <c r="DC4374" t="str">
        <v>OPERATIONS</v>
      </c>
      <c r="DD4374" t="str">
        <v>ADEYEMI TOPE (OPS)</v>
      </c>
      <c r="DE4374" s="31">
        <v>44886</v>
      </c>
      <c r="DF4374" s="40">
        <v>0.77626157407407403</v>
      </c>
    </row>
    <row r="4375" spans="1:110" x14ac:dyDescent="0.25">
      <c r="A4375" s="109" t="s">
        <v>2051</v>
      </c>
      <c r="B4375">
        <v>27</v>
      </c>
      <c r="C4375" s="109" t="s">
        <v>52</v>
      </c>
      <c r="D4375" s="109" t="s">
        <v>1164</v>
      </c>
      <c r="E4375" s="94">
        <v>44873</v>
      </c>
      <c r="F4375" s="174">
        <v>0.25979166666666664</v>
      </c>
      <c r="G4375">
        <v>2</v>
      </c>
      <c r="H4375" s="109" t="s">
        <v>1165</v>
      </c>
      <c r="I4375">
        <v>14987576</v>
      </c>
      <c r="AR4375">
        <v>120</v>
      </c>
      <c r="AS4375" t="str">
        <v>MICURA</v>
      </c>
      <c r="AT4375" t="str">
        <v>ISAAC JOHN (MIC)</v>
      </c>
      <c r="AU4375" s="31">
        <v>44889</v>
      </c>
      <c r="AV4375" s="40">
        <v>0.27150462962962962</v>
      </c>
      <c r="BW4375">
        <v>244</v>
      </c>
      <c r="BX4375" t="str">
        <v>MICURA</v>
      </c>
      <c r="BY4375" t="str">
        <v>ISA YUSUFF (MIC)</v>
      </c>
      <c r="BZ4375" s="31">
        <v>44885</v>
      </c>
      <c r="CA4375" s="40">
        <v>0.49281249999999999</v>
      </c>
      <c r="DB4375">
        <v>470</v>
      </c>
      <c r="DC4375" t="str">
        <v>OPERATIONS</v>
      </c>
      <c r="DD4375" t="str">
        <v>IDEMOH I. JOHN (OPS)</v>
      </c>
      <c r="DE4375" s="31">
        <v>44886</v>
      </c>
      <c r="DF4375" s="40">
        <v>0.77679398148148149</v>
      </c>
    </row>
    <row r="4376" spans="1:110" x14ac:dyDescent="0.25">
      <c r="A4376" s="109" t="s">
        <v>2051</v>
      </c>
      <c r="B4376">
        <v>28</v>
      </c>
      <c r="C4376" s="109" t="s">
        <v>54</v>
      </c>
      <c r="D4376" s="109" t="s">
        <v>1304</v>
      </c>
      <c r="E4376" s="94">
        <v>44873</v>
      </c>
      <c r="F4376" s="174">
        <v>0.26004629629629628</v>
      </c>
      <c r="G4376">
        <v>2</v>
      </c>
      <c r="H4376" s="109" t="s">
        <v>1305</v>
      </c>
      <c r="I4376">
        <v>15013139</v>
      </c>
      <c r="AR4376">
        <v>121</v>
      </c>
      <c r="AS4376" t="str">
        <v>OPERATIONS</v>
      </c>
      <c r="AT4376" t="str">
        <v>IDUBOR V ISONALA (OPS)</v>
      </c>
      <c r="AU4376" s="31">
        <v>44889</v>
      </c>
      <c r="AV4376" s="40">
        <v>0.27206018518518521</v>
      </c>
      <c r="BW4376">
        <v>245</v>
      </c>
      <c r="BX4376" t="str">
        <v>MICURA</v>
      </c>
      <c r="BY4376" t="str">
        <v>SHOBALOJU OLADELE  (MIC)</v>
      </c>
      <c r="BZ4376" s="31">
        <v>44885</v>
      </c>
      <c r="CA4376" s="40">
        <v>0.49326388888888889</v>
      </c>
      <c r="DB4376">
        <v>471</v>
      </c>
      <c r="DC4376" t="str">
        <v>OLM</v>
      </c>
      <c r="DD4376" t="str">
        <v>ARIKAWE ABAYOMI (OLM)</v>
      </c>
      <c r="DE4376" s="31">
        <v>44886</v>
      </c>
      <c r="DF4376" s="40">
        <v>0.77719907407407407</v>
      </c>
    </row>
    <row r="4377" spans="1:110" x14ac:dyDescent="0.25">
      <c r="A4377" s="109" t="s">
        <v>2051</v>
      </c>
      <c r="B4377">
        <v>29</v>
      </c>
      <c r="C4377" s="109" t="s">
        <v>54</v>
      </c>
      <c r="D4377" s="109" t="s">
        <v>1606</v>
      </c>
      <c r="E4377" s="94">
        <v>44873</v>
      </c>
      <c r="F4377" s="174">
        <v>0.2603125</v>
      </c>
      <c r="G4377">
        <v>2</v>
      </c>
      <c r="H4377" s="109" t="s">
        <v>1607</v>
      </c>
      <c r="I4377">
        <v>6722916</v>
      </c>
      <c r="AR4377">
        <v>122</v>
      </c>
      <c r="AS4377" t="str">
        <v>MICURA</v>
      </c>
      <c r="AT4377" t="str">
        <v>QUADRI TAJUDEEN (MIC)</v>
      </c>
      <c r="AU4377" s="31">
        <v>44889</v>
      </c>
      <c r="AV4377" s="40">
        <v>0.27260416666666665</v>
      </c>
      <c r="BW4377">
        <v>246</v>
      </c>
      <c r="BX4377" t="str">
        <v>ENGINEERING</v>
      </c>
      <c r="BY4377" t="str">
        <v>OKWUDIRI OZOUGWU (ENGR)</v>
      </c>
      <c r="BZ4377" s="31">
        <v>44885</v>
      </c>
      <c r="CA4377" s="40">
        <v>0.49343749999999997</v>
      </c>
      <c r="DB4377">
        <v>472</v>
      </c>
      <c r="DC4377" t="str">
        <v>OPERATIONS</v>
      </c>
      <c r="DD4377" t="str">
        <v>OMOBUWA OLAOLUWA (OPS)</v>
      </c>
      <c r="DE4377" s="31">
        <v>44886</v>
      </c>
      <c r="DF4377" s="40">
        <v>0.77728009259259256</v>
      </c>
    </row>
    <row r="4378" spans="1:110" x14ac:dyDescent="0.25">
      <c r="A4378" s="109" t="s">
        <v>2051</v>
      </c>
      <c r="B4378">
        <v>30</v>
      </c>
      <c r="C4378" s="109" t="s">
        <v>53</v>
      </c>
      <c r="D4378" s="109" t="s">
        <v>1012</v>
      </c>
      <c r="E4378" s="94">
        <v>44873</v>
      </c>
      <c r="F4378" s="174">
        <v>0.26040509259259259</v>
      </c>
      <c r="G4378">
        <v>2</v>
      </c>
      <c r="H4378" s="109" t="s">
        <v>1013</v>
      </c>
      <c r="I4378"/>
      <c r="AR4378">
        <v>123</v>
      </c>
      <c r="AS4378" t="str">
        <v>MICURA</v>
      </c>
      <c r="AT4378" t="str">
        <v>IBOR IGRI ARCHIBONG (MI</v>
      </c>
      <c r="AU4378" s="31">
        <v>44889</v>
      </c>
      <c r="AV4378" s="40">
        <v>0.2729050925925926</v>
      </c>
      <c r="BW4378">
        <v>247</v>
      </c>
      <c r="BX4378" t="str">
        <v>ENGINEERING</v>
      </c>
      <c r="BY4378" t="str">
        <v>JAMES SAMSON (ENGR)</v>
      </c>
      <c r="BZ4378" s="31">
        <v>44885</v>
      </c>
      <c r="CA4378" s="40">
        <v>0.49362268518518521</v>
      </c>
      <c r="DB4378">
        <v>473</v>
      </c>
      <c r="DC4378" t="str">
        <v>MICURA</v>
      </c>
      <c r="DD4378" t="str">
        <v>ODETAYO FEMI (MIC)</v>
      </c>
      <c r="DE4378" s="31">
        <v>44886</v>
      </c>
      <c r="DF4378" s="40">
        <v>0.77762731481481484</v>
      </c>
    </row>
    <row r="4379" spans="1:110" x14ac:dyDescent="0.25">
      <c r="A4379" s="109" t="s">
        <v>2051</v>
      </c>
      <c r="B4379">
        <v>31</v>
      </c>
      <c r="C4379" s="109" t="s">
        <v>52</v>
      </c>
      <c r="D4379" s="109" t="s">
        <v>762</v>
      </c>
      <c r="E4379" s="94">
        <v>44873</v>
      </c>
      <c r="F4379" s="174">
        <v>0.26057870370370373</v>
      </c>
      <c r="G4379">
        <v>2</v>
      </c>
      <c r="H4379" s="109" t="s">
        <v>763</v>
      </c>
      <c r="I4379">
        <v>5429655</v>
      </c>
      <c r="AR4379">
        <v>124</v>
      </c>
      <c r="AS4379" t="str">
        <v>OPERATIONS</v>
      </c>
      <c r="AT4379" t="str">
        <v>AWONUGA OLUDOLAPO (OPS)</v>
      </c>
      <c r="AU4379" s="31">
        <v>44889</v>
      </c>
      <c r="AV4379" s="40">
        <v>0.27303240740740742</v>
      </c>
      <c r="BW4379">
        <v>248</v>
      </c>
      <c r="BX4379" t="str">
        <v>MICURA</v>
      </c>
      <c r="BY4379" t="str">
        <v>GANIYU KAREEM (MIC)</v>
      </c>
      <c r="BZ4379" s="31">
        <v>44885</v>
      </c>
      <c r="CA4379" s="40">
        <v>0.49371527777777779</v>
      </c>
      <c r="DB4379">
        <v>474</v>
      </c>
      <c r="DC4379" t="str">
        <v>OPERATIONS</v>
      </c>
      <c r="DD4379" t="str">
        <v>ADUBOR CHRISTIAN (OPS)</v>
      </c>
      <c r="DE4379" s="31">
        <v>44886</v>
      </c>
      <c r="DF4379" s="40">
        <v>0.77788194444444447</v>
      </c>
    </row>
    <row r="4380" spans="1:110" x14ac:dyDescent="0.25">
      <c r="A4380" s="109" t="s">
        <v>2051</v>
      </c>
      <c r="B4380">
        <v>32</v>
      </c>
      <c r="C4380" s="109" t="s">
        <v>52</v>
      </c>
      <c r="D4380" s="109" t="s">
        <v>982</v>
      </c>
      <c r="E4380" s="94">
        <v>44873</v>
      </c>
      <c r="F4380" s="174">
        <v>0.26063657407407409</v>
      </c>
      <c r="G4380">
        <v>2</v>
      </c>
      <c r="H4380" s="109" t="s">
        <v>983</v>
      </c>
      <c r="I4380">
        <v>3639736</v>
      </c>
      <c r="AR4380">
        <v>125</v>
      </c>
      <c r="AS4380" t="str">
        <v>MICURA</v>
      </c>
      <c r="AT4380" t="str">
        <v>VINCENT AGEBE (MIC)</v>
      </c>
      <c r="AU4380" s="31">
        <v>44889</v>
      </c>
      <c r="AV4380" s="40">
        <v>0.27325231481481482</v>
      </c>
      <c r="BW4380">
        <v>249</v>
      </c>
      <c r="BX4380" t="str">
        <v>MICURA</v>
      </c>
      <c r="BY4380" t="str">
        <v>ABIODUN ARO (MIC)</v>
      </c>
      <c r="BZ4380" s="31">
        <v>44885</v>
      </c>
      <c r="CA4380" s="40">
        <v>0.49380787037037038</v>
      </c>
      <c r="DB4380">
        <v>475</v>
      </c>
      <c r="DC4380" t="str">
        <v>MICURA</v>
      </c>
      <c r="DD4380" t="str">
        <v>YUSUF AMINU (MIC)</v>
      </c>
      <c r="DE4380" s="31">
        <v>44886</v>
      </c>
      <c r="DF4380" s="40">
        <v>0.77878472222222217</v>
      </c>
    </row>
    <row r="4381" spans="1:110" x14ac:dyDescent="0.25">
      <c r="A4381" s="109" t="s">
        <v>2051</v>
      </c>
      <c r="B4381">
        <v>33</v>
      </c>
      <c r="C4381" s="109" t="s">
        <v>54</v>
      </c>
      <c r="D4381" s="109" t="s">
        <v>1182</v>
      </c>
      <c r="E4381" s="94">
        <v>44873</v>
      </c>
      <c r="F4381" s="174">
        <v>0.26079861111111113</v>
      </c>
      <c r="G4381">
        <v>2</v>
      </c>
      <c r="H4381" s="109" t="s">
        <v>1183</v>
      </c>
      <c r="I4381">
        <v>5347169</v>
      </c>
      <c r="AR4381">
        <v>126</v>
      </c>
      <c r="AS4381" t="str">
        <v>ENGINEERING</v>
      </c>
      <c r="AT4381" t="str">
        <v>NZEREM IKECHUKWU</v>
      </c>
      <c r="AU4381" s="31">
        <v>44889</v>
      </c>
      <c r="AV4381" s="40">
        <v>0.27333333333333332</v>
      </c>
      <c r="BW4381">
        <v>250</v>
      </c>
      <c r="BX4381" t="str">
        <v>MICURA</v>
      </c>
      <c r="BY4381" t="str">
        <v>TAJUDEEN SALAMI (MIC)</v>
      </c>
      <c r="BZ4381" s="31">
        <v>44885</v>
      </c>
      <c r="CA4381" s="40">
        <v>0.49402777777777779</v>
      </c>
      <c r="DB4381">
        <v>476</v>
      </c>
      <c r="DC4381" t="str">
        <v>MICURA</v>
      </c>
      <c r="DD4381" t="str">
        <v>YUSUF AYOOLA O. (MIC)</v>
      </c>
      <c r="DE4381" s="31">
        <v>44886</v>
      </c>
      <c r="DF4381" s="40">
        <v>0.77886574074074078</v>
      </c>
    </row>
    <row r="4382" spans="1:110" x14ac:dyDescent="0.25">
      <c r="A4382" s="109" t="s">
        <v>2051</v>
      </c>
      <c r="B4382">
        <v>34</v>
      </c>
      <c r="C4382" s="109" t="s">
        <v>54</v>
      </c>
      <c r="D4382" s="109" t="s">
        <v>1284</v>
      </c>
      <c r="E4382" s="94">
        <v>44873</v>
      </c>
      <c r="F4382" s="174">
        <v>0.26112268518518517</v>
      </c>
      <c r="G4382">
        <v>2</v>
      </c>
      <c r="H4382" s="109" t="s">
        <v>1285</v>
      </c>
      <c r="I4382">
        <v>5352274</v>
      </c>
      <c r="AR4382">
        <v>127</v>
      </c>
      <c r="AS4382" t="str">
        <v>MICURA</v>
      </c>
      <c r="AT4382" t="str">
        <v>OHAEGBULEM CHINEDU (MIC)</v>
      </c>
      <c r="AU4382" s="31">
        <v>44889</v>
      </c>
      <c r="AV4382" s="40">
        <v>0.2736574074074074</v>
      </c>
      <c r="BW4382">
        <v>251</v>
      </c>
      <c r="BX4382" t="str">
        <v>OPERATIONS</v>
      </c>
      <c r="BY4382" t="str">
        <v>CHARLES MEFENMO</v>
      </c>
      <c r="BZ4382" s="31">
        <v>44885</v>
      </c>
      <c r="CA4382" s="40">
        <v>0.49420138888888887</v>
      </c>
      <c r="DB4382">
        <v>477</v>
      </c>
      <c r="DC4382" t="str">
        <v>MICURA</v>
      </c>
      <c r="DD4382" t="str">
        <v>OMOGBAI SAHEED (MIC)</v>
      </c>
      <c r="DE4382" s="31">
        <v>44886</v>
      </c>
      <c r="DF4382" s="40">
        <v>0.77917824074074071</v>
      </c>
    </row>
    <row r="4383" spans="1:110" x14ac:dyDescent="0.25">
      <c r="A4383" s="109" t="s">
        <v>2051</v>
      </c>
      <c r="B4383">
        <v>35</v>
      </c>
      <c r="C4383" s="109" t="s">
        <v>54</v>
      </c>
      <c r="D4383" s="109" t="s">
        <v>256</v>
      </c>
      <c r="E4383" s="94">
        <v>44873</v>
      </c>
      <c r="F4383" s="174">
        <v>0.2621412037037037</v>
      </c>
      <c r="G4383">
        <v>2</v>
      </c>
      <c r="H4383" s="109" t="s">
        <v>257</v>
      </c>
      <c r="I4383">
        <v>14811898</v>
      </c>
      <c r="AR4383">
        <v>128</v>
      </c>
      <c r="AS4383" t="str">
        <v>MICURA</v>
      </c>
      <c r="AT4383" t="str">
        <v>LIBERTY AROGUNDADE (MIC</v>
      </c>
      <c r="AU4383" s="31">
        <v>44889</v>
      </c>
      <c r="AV4383" s="40">
        <v>0.2738888888888889</v>
      </c>
      <c r="BW4383">
        <v>252</v>
      </c>
      <c r="BX4383" t="str">
        <v>ENGINEERING</v>
      </c>
      <c r="BY4383" t="str">
        <v>OJAIDE GODWIN (ENGR)</v>
      </c>
      <c r="BZ4383" s="31">
        <v>44885</v>
      </c>
      <c r="CA4383" s="40">
        <v>0.49427083333333333</v>
      </c>
      <c r="DB4383">
        <v>478</v>
      </c>
      <c r="DC4383" t="str">
        <v>MICURA</v>
      </c>
      <c r="DD4383" t="str">
        <v>MOGBODOFO SEUN A. (MIC)</v>
      </c>
      <c r="DE4383" s="31">
        <v>44886</v>
      </c>
      <c r="DF4383" s="40">
        <v>0.77975694444444443</v>
      </c>
    </row>
    <row r="4384" spans="1:110" x14ac:dyDescent="0.25">
      <c r="A4384" s="109" t="s">
        <v>2051</v>
      </c>
      <c r="B4384">
        <v>36</v>
      </c>
      <c r="C4384" s="109" t="s">
        <v>54</v>
      </c>
      <c r="D4384" s="109" t="s">
        <v>1312</v>
      </c>
      <c r="E4384" s="94">
        <v>44873</v>
      </c>
      <c r="F4384" s="174">
        <v>0.26219907407407406</v>
      </c>
      <c r="G4384">
        <v>2</v>
      </c>
      <c r="H4384" s="109" t="s">
        <v>1313</v>
      </c>
      <c r="I4384">
        <v>5334331</v>
      </c>
      <c r="AR4384">
        <v>129</v>
      </c>
      <c r="AS4384" t="str">
        <v>MICURA</v>
      </c>
      <c r="AT4384" t="str">
        <v>RICHARD AMAEZE (MIC)</v>
      </c>
      <c r="AU4384" s="31">
        <v>44889</v>
      </c>
      <c r="AV4384" s="40">
        <v>0.27395833333333336</v>
      </c>
      <c r="BW4384">
        <v>253</v>
      </c>
      <c r="BX4384" t="str">
        <v>ENGINEERING</v>
      </c>
      <c r="BY4384" t="str">
        <v>SAMSON SOLOMON A.</v>
      </c>
      <c r="BZ4384" s="31">
        <v>44885</v>
      </c>
      <c r="CA4384" s="40">
        <v>0.49473379629629627</v>
      </c>
      <c r="DB4384">
        <v>479</v>
      </c>
      <c r="DC4384" t="str">
        <v>ENGINEERING</v>
      </c>
      <c r="DD4384" t="str">
        <v>ONU HYACINTH C. (ENGNR)</v>
      </c>
      <c r="DE4384" s="31">
        <v>44886</v>
      </c>
      <c r="DF4384" s="40">
        <v>0.7800231481481481</v>
      </c>
    </row>
    <row r="4385" spans="1:110" x14ac:dyDescent="0.25">
      <c r="A4385" s="109" t="s">
        <v>2051</v>
      </c>
      <c r="B4385">
        <v>37</v>
      </c>
      <c r="C4385" s="109" t="s">
        <v>54</v>
      </c>
      <c r="D4385" s="109" t="s">
        <v>284</v>
      </c>
      <c r="E4385" s="94">
        <v>44873</v>
      </c>
      <c r="F4385" s="174">
        <v>0.26226851851851851</v>
      </c>
      <c r="G4385">
        <v>2</v>
      </c>
      <c r="H4385" s="109" t="s">
        <v>285</v>
      </c>
      <c r="I4385">
        <v>5348192</v>
      </c>
      <c r="AR4385">
        <v>130</v>
      </c>
      <c r="AS4385" t="str">
        <v>MICURA</v>
      </c>
      <c r="AT4385" t="str">
        <v>NEJUVIE OMOVWAWHO I.(MIC</v>
      </c>
      <c r="AU4385" s="31">
        <v>44889</v>
      </c>
      <c r="AV4385" s="40">
        <v>0.27401620370370372</v>
      </c>
      <c r="BW4385">
        <v>254</v>
      </c>
      <c r="BX4385" t="str">
        <v>OPERATIONS</v>
      </c>
      <c r="BY4385" t="str">
        <v>JUDE O. STANLEY (OPS)</v>
      </c>
      <c r="BZ4385" s="31">
        <v>44885</v>
      </c>
      <c r="CA4385" s="40">
        <v>0.49579861111111112</v>
      </c>
      <c r="DB4385">
        <v>480</v>
      </c>
      <c r="DC4385" t="str">
        <v>MICURA</v>
      </c>
      <c r="DD4385" t="str">
        <v>EZE EVEREST (MIC)</v>
      </c>
      <c r="DE4385" s="31">
        <v>44886</v>
      </c>
      <c r="DF4385" s="40">
        <v>0.78021990740740743</v>
      </c>
    </row>
    <row r="4386" spans="1:110" x14ac:dyDescent="0.25">
      <c r="A4386" s="109" t="s">
        <v>2051</v>
      </c>
      <c r="B4386">
        <v>38</v>
      </c>
      <c r="C4386" s="109" t="s">
        <v>54</v>
      </c>
      <c r="D4386" s="109" t="s">
        <v>623</v>
      </c>
      <c r="E4386" s="94">
        <v>44873</v>
      </c>
      <c r="F4386" s="174">
        <v>0.26233796296296297</v>
      </c>
      <c r="G4386">
        <v>2</v>
      </c>
      <c r="H4386" s="109" t="s">
        <v>624</v>
      </c>
      <c r="I4386">
        <v>5351708</v>
      </c>
      <c r="AR4386">
        <v>131</v>
      </c>
      <c r="AS4386" t="str">
        <v>OPERATIONS</v>
      </c>
      <c r="AT4386" t="str">
        <v>USMAN MUKTARI (OPS)</v>
      </c>
      <c r="AU4386" s="31">
        <v>44889</v>
      </c>
      <c r="AV4386" s="40">
        <v>0.27482638888888888</v>
      </c>
      <c r="BW4386">
        <v>255</v>
      </c>
      <c r="BX4386" t="str">
        <v>ENGINEERING</v>
      </c>
      <c r="BY4386" t="str">
        <v>TIJANI ADEKUNLE</v>
      </c>
      <c r="BZ4386" s="31">
        <v>44885</v>
      </c>
      <c r="CA4386" s="40">
        <v>0.49615740740740738</v>
      </c>
      <c r="DB4386">
        <v>481</v>
      </c>
      <c r="DC4386" t="str">
        <v>MICURA</v>
      </c>
      <c r="DD4386" t="str">
        <v>ABDULLAHI OMOKAYODE (MIC</v>
      </c>
      <c r="DE4386" s="31">
        <v>44886</v>
      </c>
      <c r="DF4386" s="40">
        <v>0.78071759259259255</v>
      </c>
    </row>
    <row r="4387" spans="1:110" x14ac:dyDescent="0.25">
      <c r="A4387" s="109" t="s">
        <v>2051</v>
      </c>
      <c r="B4387">
        <v>39</v>
      </c>
      <c r="C4387" s="109" t="s">
        <v>54</v>
      </c>
      <c r="D4387" s="109" t="s">
        <v>633</v>
      </c>
      <c r="E4387" s="94">
        <v>44873</v>
      </c>
      <c r="F4387" s="174">
        <v>0.26241898148148146</v>
      </c>
      <c r="G4387">
        <v>2</v>
      </c>
      <c r="H4387" s="109" t="s">
        <v>634</v>
      </c>
      <c r="I4387">
        <v>5335728</v>
      </c>
      <c r="AR4387">
        <v>132</v>
      </c>
      <c r="AS4387" t="str">
        <v>MICURA</v>
      </c>
      <c r="AT4387" t="str">
        <v>ABBEY GBENGA (MIC)</v>
      </c>
      <c r="AU4387" s="31">
        <v>44889</v>
      </c>
      <c r="AV4387" s="40">
        <v>0.27512731481481484</v>
      </c>
      <c r="BW4387">
        <v>256</v>
      </c>
      <c r="BX4387" t="str">
        <v>ENGINEERING</v>
      </c>
      <c r="BY4387" t="str">
        <v>SAMPSON OBINNA (ENGR)</v>
      </c>
      <c r="BZ4387" s="31">
        <v>44885</v>
      </c>
      <c r="CA4387" s="40">
        <v>0.49619212962962961</v>
      </c>
      <c r="DB4387">
        <v>482</v>
      </c>
      <c r="DC4387" t="str">
        <v>PLANNING</v>
      </c>
      <c r="DD4387" t="str">
        <v>IBIDUNNI OLUWOLE (PLN)</v>
      </c>
      <c r="DE4387" s="31">
        <v>44886</v>
      </c>
      <c r="DF4387" s="40">
        <v>0.78131944444444446</v>
      </c>
    </row>
    <row r="4388" spans="1:110" x14ac:dyDescent="0.25">
      <c r="A4388" s="109" t="s">
        <v>2051</v>
      </c>
      <c r="B4388">
        <v>40</v>
      </c>
      <c r="C4388" s="109" t="s">
        <v>54</v>
      </c>
      <c r="D4388" s="109" t="s">
        <v>250</v>
      </c>
      <c r="E4388" s="94">
        <v>44873</v>
      </c>
      <c r="F4388" s="174">
        <v>0.26262731481481483</v>
      </c>
      <c r="G4388">
        <v>2</v>
      </c>
      <c r="H4388" s="109" t="s">
        <v>251</v>
      </c>
      <c r="I4388">
        <v>8341367</v>
      </c>
      <c r="AR4388">
        <v>133</v>
      </c>
      <c r="AS4388" t="str">
        <v>MICURA</v>
      </c>
      <c r="AT4388" t="str">
        <v>ABDULLAHI MOHAMMED (MIC</v>
      </c>
      <c r="AU4388" s="31">
        <v>44889</v>
      </c>
      <c r="AV4388" s="40">
        <v>0.27549768518518519</v>
      </c>
      <c r="BW4388">
        <v>257</v>
      </c>
      <c r="BX4388" t="str">
        <v>ENGINEERING</v>
      </c>
      <c r="BY4388" t="str">
        <v>ADEGAIYE ADEBAYO D. (EN</v>
      </c>
      <c r="BZ4388" s="31">
        <v>44885</v>
      </c>
      <c r="CA4388" s="40">
        <v>0.49627314814814816</v>
      </c>
      <c r="DB4388">
        <v>483</v>
      </c>
      <c r="DC4388" t="str">
        <v>MICURA</v>
      </c>
      <c r="DD4388" t="str">
        <v>EDIANAOBONG FRANKSON(MIC</v>
      </c>
      <c r="DE4388" s="31">
        <v>44886</v>
      </c>
      <c r="DF4388" s="40">
        <v>0.78137731481481476</v>
      </c>
    </row>
    <row r="4389" spans="1:110" x14ac:dyDescent="0.25">
      <c r="A4389" s="109" t="s">
        <v>2051</v>
      </c>
      <c r="B4389">
        <v>41</v>
      </c>
      <c r="C4389" s="109" t="s">
        <v>54</v>
      </c>
      <c r="D4389" s="109" t="s">
        <v>1454</v>
      </c>
      <c r="E4389" s="94">
        <v>44873</v>
      </c>
      <c r="F4389" s="174">
        <v>0.26288194444444446</v>
      </c>
      <c r="G4389">
        <v>2</v>
      </c>
      <c r="H4389" s="109" t="s">
        <v>1455</v>
      </c>
      <c r="I4389">
        <v>2054077</v>
      </c>
      <c r="AR4389">
        <v>134</v>
      </c>
      <c r="AS4389" t="str">
        <v>ENGINEERING</v>
      </c>
      <c r="AT4389" t="str">
        <v>BOMBOM MARK BISONG (ENG</v>
      </c>
      <c r="AU4389" s="31">
        <v>44889</v>
      </c>
      <c r="AV4389" s="40">
        <v>0.27613425925925927</v>
      </c>
      <c r="BW4389">
        <v>258</v>
      </c>
      <c r="BX4389" t="str">
        <v>MICURA</v>
      </c>
      <c r="BY4389" t="str">
        <v>SUNDAY SIMON M. (MIC)</v>
      </c>
      <c r="BZ4389" s="31">
        <v>44885</v>
      </c>
      <c r="CA4389" s="40">
        <v>0.50090277777777781</v>
      </c>
      <c r="DB4389">
        <v>484</v>
      </c>
      <c r="DC4389" t="str">
        <v>GATE OPS</v>
      </c>
      <c r="DD4389" t="str">
        <v>KALU KELVIN (GATE)</v>
      </c>
      <c r="DE4389" s="31">
        <v>44886</v>
      </c>
      <c r="DF4389" s="40">
        <v>0.78239583333333329</v>
      </c>
    </row>
    <row r="4390" spans="1:110" x14ac:dyDescent="0.25">
      <c r="A4390" s="109" t="s">
        <v>2051</v>
      </c>
      <c r="B4390">
        <v>42</v>
      </c>
      <c r="C4390" s="109" t="s">
        <v>52</v>
      </c>
      <c r="D4390" s="109" t="s">
        <v>1463</v>
      </c>
      <c r="E4390" s="94">
        <v>44873</v>
      </c>
      <c r="F4390" s="174">
        <v>0.26333333333333331</v>
      </c>
      <c r="G4390">
        <v>2</v>
      </c>
      <c r="H4390" s="109" t="s">
        <v>1464</v>
      </c>
      <c r="I4390">
        <v>5348781</v>
      </c>
      <c r="AR4390">
        <v>135</v>
      </c>
      <c r="AS4390" t="str">
        <v>ENGINEERING</v>
      </c>
      <c r="AT4390" t="str">
        <v>LAWRENCE N AHANEKU (ENG</v>
      </c>
      <c r="AU4390" s="31">
        <v>44889</v>
      </c>
      <c r="AV4390" s="40">
        <v>0.27634259259259258</v>
      </c>
      <c r="BW4390">
        <v>259</v>
      </c>
      <c r="BX4390" t="str">
        <v>MICURA</v>
      </c>
      <c r="BY4390" t="str">
        <v>NWAHIRI EMMANUEL (MIC)</v>
      </c>
      <c r="BZ4390" s="31">
        <v>44885</v>
      </c>
      <c r="CA4390" s="40">
        <v>0.50096064814814811</v>
      </c>
      <c r="DB4390">
        <v>485</v>
      </c>
      <c r="DC4390" t="str">
        <v>GATE OPS</v>
      </c>
      <c r="DD4390" t="str">
        <v>OJUDERI MARY (GATE)</v>
      </c>
      <c r="DE4390" s="31">
        <v>44886</v>
      </c>
      <c r="DF4390" s="40">
        <v>0.78246527777777775</v>
      </c>
    </row>
    <row r="4391" spans="1:110" x14ac:dyDescent="0.25">
      <c r="A4391" s="109" t="s">
        <v>2051</v>
      </c>
      <c r="B4391">
        <v>43</v>
      </c>
      <c r="C4391" s="109" t="s">
        <v>54</v>
      </c>
      <c r="D4391" s="109" t="s">
        <v>645</v>
      </c>
      <c r="E4391" s="94">
        <v>44873</v>
      </c>
      <c r="F4391" s="174">
        <v>0.26339120370370372</v>
      </c>
      <c r="G4391">
        <v>2</v>
      </c>
      <c r="H4391" s="109" t="s">
        <v>646</v>
      </c>
      <c r="I4391"/>
      <c r="AR4391">
        <v>136</v>
      </c>
      <c r="AS4391" t="str">
        <v>ENGINEERING</v>
      </c>
      <c r="AT4391" t="str">
        <v>OKON ANTHONY (ENGR)</v>
      </c>
      <c r="AU4391" s="31">
        <v>44889</v>
      </c>
      <c r="AV4391" s="40">
        <v>0.27734953703703702</v>
      </c>
      <c r="BW4391">
        <v>260</v>
      </c>
      <c r="BX4391" t="str">
        <v>MICURA</v>
      </c>
      <c r="BY4391" t="str">
        <v>EDOWMONYI SUNDAY (MIC)</v>
      </c>
      <c r="BZ4391" s="31">
        <v>44885</v>
      </c>
      <c r="CA4391" s="40">
        <v>0.50103009259259257</v>
      </c>
      <c r="DB4391">
        <v>486</v>
      </c>
      <c r="DC4391" t="str">
        <v>GATE OPS</v>
      </c>
      <c r="DD4391" t="str">
        <v>UZOMA MARVELOUS</v>
      </c>
      <c r="DE4391" s="31">
        <v>44886</v>
      </c>
      <c r="DF4391" s="40">
        <v>0.78255787037037039</v>
      </c>
    </row>
    <row r="4392" spans="1:110" x14ac:dyDescent="0.25">
      <c r="A4392" s="109" t="s">
        <v>2051</v>
      </c>
      <c r="B4392">
        <v>44</v>
      </c>
      <c r="C4392" s="109" t="s">
        <v>53</v>
      </c>
      <c r="D4392" s="109" t="s">
        <v>486</v>
      </c>
      <c r="E4392" s="94">
        <v>44873</v>
      </c>
      <c r="F4392" s="174">
        <v>0.26405092592592594</v>
      </c>
      <c r="G4392">
        <v>2</v>
      </c>
      <c r="H4392" s="109" t="s">
        <v>487</v>
      </c>
      <c r="I4392"/>
      <c r="AR4392">
        <v>137</v>
      </c>
      <c r="AS4392" t="str">
        <v>OPERATIONS</v>
      </c>
      <c r="AT4392" t="str">
        <v>ADEYEMI TOPE (OPS)</v>
      </c>
      <c r="AU4392" s="31">
        <v>44889</v>
      </c>
      <c r="AV4392" s="40">
        <v>0.27929398148148149</v>
      </c>
      <c r="BW4392">
        <v>261</v>
      </c>
      <c r="BX4392" t="str">
        <v>ENGINEERING</v>
      </c>
      <c r="BY4392" t="str">
        <v>MAKINDE OYEGBOLA A (ENG</v>
      </c>
      <c r="BZ4392" s="31">
        <v>44885</v>
      </c>
      <c r="CA4392" s="40">
        <v>0.50115740740740744</v>
      </c>
      <c r="DB4392">
        <v>487</v>
      </c>
      <c r="DC4392" t="str">
        <v>GATE OPS</v>
      </c>
      <c r="DD4392" t="str">
        <v>UMEUWA IFEANYI (GATE)</v>
      </c>
      <c r="DE4392" s="31">
        <v>44886</v>
      </c>
      <c r="DF4392" s="40">
        <v>0.7826157407407407</v>
      </c>
    </row>
    <row r="4393" spans="1:110" x14ac:dyDescent="0.25">
      <c r="A4393" s="109" t="s">
        <v>2051</v>
      </c>
      <c r="B4393">
        <v>45</v>
      </c>
      <c r="C4393" s="109" t="s">
        <v>53</v>
      </c>
      <c r="D4393" s="109" t="s">
        <v>366</v>
      </c>
      <c r="E4393" s="94">
        <v>44873</v>
      </c>
      <c r="F4393" s="174">
        <v>0.26412037037037039</v>
      </c>
      <c r="G4393">
        <v>2</v>
      </c>
      <c r="H4393" s="109" t="s">
        <v>367</v>
      </c>
      <c r="I4393"/>
      <c r="AR4393">
        <v>138</v>
      </c>
      <c r="AS4393" t="str">
        <v>ENGINEERING</v>
      </c>
      <c r="AT4393" t="str">
        <v>AYORINDE MUYIWA (ENGR)</v>
      </c>
      <c r="AU4393" s="31">
        <v>44889</v>
      </c>
      <c r="AV4393" s="40">
        <v>0.28001157407407407</v>
      </c>
      <c r="BW4393">
        <v>262</v>
      </c>
      <c r="BX4393" t="str">
        <v>ENGINEERING</v>
      </c>
      <c r="BY4393" t="str">
        <v>ETONG OKON BERNARD</v>
      </c>
      <c r="BZ4393" s="31">
        <v>44885</v>
      </c>
      <c r="CA4393" s="40">
        <v>0.5017476851851852</v>
      </c>
      <c r="DB4393">
        <v>488</v>
      </c>
      <c r="DC4393" t="str">
        <v>OPERATIONS</v>
      </c>
      <c r="DD4393" t="str">
        <v>OGUH UCHENNA R. (OPS)</v>
      </c>
      <c r="DE4393" s="31">
        <v>44886</v>
      </c>
      <c r="DF4393" s="40">
        <v>0.78391203703703705</v>
      </c>
    </row>
    <row r="4394" spans="1:110" x14ac:dyDescent="0.25">
      <c r="A4394" s="109" t="s">
        <v>2051</v>
      </c>
      <c r="B4394">
        <v>46</v>
      </c>
      <c r="C4394" s="109" t="s">
        <v>53</v>
      </c>
      <c r="D4394" s="109" t="s">
        <v>354</v>
      </c>
      <c r="E4394" s="94">
        <v>44873</v>
      </c>
      <c r="F4394" s="174">
        <v>0.26491898148148146</v>
      </c>
      <c r="G4394">
        <v>2</v>
      </c>
      <c r="H4394" s="109" t="s">
        <v>355</v>
      </c>
      <c r="I4394"/>
      <c r="AR4394">
        <v>139</v>
      </c>
      <c r="AS4394" t="str">
        <v>ENGINEERING</v>
      </c>
      <c r="AT4394" t="str">
        <v>CHRISTIAN CHINWEUBA (EN</v>
      </c>
      <c r="AU4394" s="31">
        <v>44889</v>
      </c>
      <c r="AV4394" s="40">
        <v>0.28033564814814815</v>
      </c>
      <c r="BW4394">
        <v>263</v>
      </c>
      <c r="BX4394" t="str">
        <v>ENGINEERING</v>
      </c>
      <c r="BY4394" t="str">
        <v>OMOSHOWON SIMEON (ENGR)</v>
      </c>
      <c r="BZ4394" s="31">
        <v>44885</v>
      </c>
      <c r="CA4394" s="40">
        <v>0.50252314814814814</v>
      </c>
      <c r="DB4394">
        <v>489</v>
      </c>
      <c r="DC4394" t="str">
        <v>OPERATIONS</v>
      </c>
      <c r="DD4394" t="str">
        <v>ENEGIDE EMMANUEL (OPS)</v>
      </c>
      <c r="DE4394" s="31">
        <v>44886</v>
      </c>
      <c r="DF4394" s="40">
        <v>0.78396990740740746</v>
      </c>
    </row>
    <row r="4395" spans="1:110" x14ac:dyDescent="0.25">
      <c r="A4395" s="109" t="s">
        <v>2051</v>
      </c>
      <c r="B4395">
        <v>47</v>
      </c>
      <c r="C4395" s="109" t="s">
        <v>54</v>
      </c>
      <c r="D4395" s="109" t="s">
        <v>328</v>
      </c>
      <c r="E4395" s="94">
        <v>44873</v>
      </c>
      <c r="F4395" s="174">
        <v>0.26506944444444447</v>
      </c>
      <c r="G4395">
        <v>2</v>
      </c>
      <c r="H4395" s="109" t="s">
        <v>329</v>
      </c>
      <c r="I4395">
        <v>5410157</v>
      </c>
      <c r="AR4395">
        <v>140</v>
      </c>
      <c r="AS4395" t="str">
        <v>ENGINEERING</v>
      </c>
      <c r="AT4395" t="str">
        <v>NWOLISA SAMUEL</v>
      </c>
      <c r="AU4395" s="31">
        <v>44889</v>
      </c>
      <c r="AV4395" s="40">
        <v>0.28087962962962965</v>
      </c>
      <c r="BW4395">
        <v>264</v>
      </c>
      <c r="BX4395" t="str">
        <v>ENGINEERING</v>
      </c>
      <c r="BY4395" t="str">
        <v>OLAYINKA EBENEZER A.</v>
      </c>
      <c r="BZ4395" s="31">
        <v>44885</v>
      </c>
      <c r="CA4395" s="40">
        <v>0.50259259259259259</v>
      </c>
      <c r="DB4395">
        <v>490</v>
      </c>
      <c r="DC4395" t="str">
        <v>OPERATIONS</v>
      </c>
      <c r="DD4395" t="str">
        <v>JACKSON AYIBA NOAH (OPS</v>
      </c>
      <c r="DE4395" s="31">
        <v>44886</v>
      </c>
      <c r="DF4395" s="40">
        <v>0.78468749999999998</v>
      </c>
    </row>
    <row r="4396" spans="1:110" x14ac:dyDescent="0.25">
      <c r="A4396" s="109" t="s">
        <v>2051</v>
      </c>
      <c r="B4396">
        <v>48</v>
      </c>
      <c r="C4396" s="109" t="s">
        <v>54</v>
      </c>
      <c r="D4396" s="109" t="s">
        <v>688</v>
      </c>
      <c r="E4396" s="94">
        <v>44873</v>
      </c>
      <c r="F4396" s="174">
        <v>0.26535879629629627</v>
      </c>
      <c r="G4396">
        <v>2</v>
      </c>
      <c r="H4396" s="109" t="s">
        <v>689</v>
      </c>
      <c r="I4396"/>
      <c r="AR4396">
        <v>141</v>
      </c>
      <c r="AS4396" t="str">
        <v>OPERATIONS</v>
      </c>
      <c r="AT4396" t="str">
        <v>ADEDIRAN ADEKUNLE M (OP</v>
      </c>
      <c r="AU4396" s="31">
        <v>44889</v>
      </c>
      <c r="AV4396" s="40">
        <v>0.28098379629629627</v>
      </c>
      <c r="BW4396">
        <v>265</v>
      </c>
      <c r="BX4396" t="str">
        <v>ENGINEERING</v>
      </c>
      <c r="BY4396" t="str">
        <v>NKWOAGU AUGUSTINE (ENGR</v>
      </c>
      <c r="BZ4396" s="31">
        <v>44885</v>
      </c>
      <c r="CA4396" s="40">
        <v>0.50266203703703705</v>
      </c>
      <c r="DB4396">
        <v>491</v>
      </c>
      <c r="DC4396" t="str">
        <v>OPERATIONS</v>
      </c>
      <c r="DD4396" t="str">
        <v>EKEOCHA FIDELIS (OPS)</v>
      </c>
      <c r="DE4396" s="31">
        <v>44886</v>
      </c>
      <c r="DF4396" s="40">
        <v>0.78497685185185184</v>
      </c>
    </row>
    <row r="4397" spans="1:110" x14ac:dyDescent="0.25">
      <c r="A4397" s="109" t="s">
        <v>2051</v>
      </c>
      <c r="B4397">
        <v>49</v>
      </c>
      <c r="C4397" s="109" t="s">
        <v>54</v>
      </c>
      <c r="D4397" s="109" t="s">
        <v>1626</v>
      </c>
      <c r="E4397" s="94">
        <v>44873</v>
      </c>
      <c r="F4397" s="174">
        <v>0.26554398148148151</v>
      </c>
      <c r="G4397">
        <v>2</v>
      </c>
      <c r="H4397" s="109" t="s">
        <v>1627</v>
      </c>
      <c r="I4397">
        <v>2154242</v>
      </c>
      <c r="AR4397">
        <v>142</v>
      </c>
      <c r="AS4397" t="str">
        <v>ENGINEERING</v>
      </c>
      <c r="AT4397" t="str">
        <v>ADENEKAN OLUSEGUN (ENGR</v>
      </c>
      <c r="AU4397" s="31">
        <v>44889</v>
      </c>
      <c r="AV4397" s="40">
        <v>0.28120370370370368</v>
      </c>
      <c r="BW4397">
        <v>266</v>
      </c>
      <c r="BX4397" t="str">
        <v>ENGINEERING</v>
      </c>
      <c r="BY4397" t="str">
        <v>IFEANYI OZONUWE (ENGR)</v>
      </c>
      <c r="BZ4397" s="31">
        <v>44885</v>
      </c>
      <c r="CA4397" s="40">
        <v>0.5027314814814815</v>
      </c>
      <c r="DB4397">
        <v>492</v>
      </c>
      <c r="DC4397" t="str">
        <v>MICURA</v>
      </c>
      <c r="DD4397" t="str">
        <v>EZIUKWU GERALD (MIC)</v>
      </c>
      <c r="DE4397" s="31">
        <v>44886</v>
      </c>
      <c r="DF4397" s="40">
        <v>0.7855092592592593</v>
      </c>
    </row>
    <row r="4398" spans="1:110" x14ac:dyDescent="0.25">
      <c r="A4398" s="109" t="s">
        <v>2051</v>
      </c>
      <c r="B4398">
        <v>50</v>
      </c>
      <c r="C4398" s="109" t="s">
        <v>54</v>
      </c>
      <c r="D4398" s="109" t="s">
        <v>1661</v>
      </c>
      <c r="E4398" s="94">
        <v>44873</v>
      </c>
      <c r="F4398" s="174">
        <v>0.26575231481481482</v>
      </c>
      <c r="G4398">
        <v>2</v>
      </c>
      <c r="H4398" s="109" t="s">
        <v>1662</v>
      </c>
      <c r="I4398">
        <v>14958073</v>
      </c>
      <c r="AR4398">
        <v>143</v>
      </c>
      <c r="AS4398" t="str">
        <v>MICURA</v>
      </c>
      <c r="AT4398" t="str">
        <v>CASTRO GARUBA (MIC)</v>
      </c>
      <c r="AU4398" s="31">
        <v>44889</v>
      </c>
      <c r="AV4398" s="40">
        <v>0.28159722222222222</v>
      </c>
      <c r="BW4398">
        <v>267</v>
      </c>
      <c r="BX4398" t="str">
        <v>OPERATIONS</v>
      </c>
      <c r="BY4398" t="str">
        <v>OGUNBAYO ABIOLA (OPS)</v>
      </c>
      <c r="BZ4398" s="31">
        <v>44885</v>
      </c>
      <c r="CA4398" s="40">
        <v>0.50362268518518516</v>
      </c>
      <c r="DB4398">
        <v>493</v>
      </c>
      <c r="DC4398" t="str">
        <v>MICURA</v>
      </c>
      <c r="DD4398" t="str">
        <v>SAMSON APEH (MIC)</v>
      </c>
      <c r="DE4398" s="31">
        <v>44886</v>
      </c>
      <c r="DF4398" s="40">
        <v>0.78569444444444447</v>
      </c>
    </row>
    <row r="4399" spans="1:110" x14ac:dyDescent="0.25">
      <c r="A4399" s="109" t="s">
        <v>2051</v>
      </c>
      <c r="B4399">
        <v>51</v>
      </c>
      <c r="C4399" s="109" t="s">
        <v>53</v>
      </c>
      <c r="D4399" s="109" t="s">
        <v>296</v>
      </c>
      <c r="E4399" s="94">
        <v>44873</v>
      </c>
      <c r="F4399" s="174">
        <v>0.26594907407407409</v>
      </c>
      <c r="G4399">
        <v>2</v>
      </c>
      <c r="H4399" s="109" t="s">
        <v>297</v>
      </c>
      <c r="I4399"/>
      <c r="AR4399">
        <v>144</v>
      </c>
      <c r="AS4399" t="str">
        <v>MICURA</v>
      </c>
      <c r="AT4399" t="str">
        <v>ANYADIKE JUDE (MIC)</v>
      </c>
      <c r="AU4399" s="31">
        <v>44889</v>
      </c>
      <c r="AV4399" s="40">
        <v>0.28167824074074072</v>
      </c>
      <c r="BW4399">
        <v>268</v>
      </c>
      <c r="BX4399" t="str">
        <v>ENGINEERING</v>
      </c>
      <c r="BY4399" t="str">
        <v>OGUNYEMI DAVID A (ENGR)</v>
      </c>
      <c r="BZ4399" s="31">
        <v>44885</v>
      </c>
      <c r="CA4399" s="40">
        <v>0.50405092592592593</v>
      </c>
      <c r="DB4399">
        <v>494</v>
      </c>
      <c r="DC4399" t="str">
        <v>MICURA</v>
      </c>
      <c r="DD4399" t="str">
        <v>AKINFENWA OLUWAYEMI (MI</v>
      </c>
      <c r="DE4399" s="31">
        <v>44886</v>
      </c>
      <c r="DF4399" s="40">
        <v>0.78576388888888893</v>
      </c>
    </row>
    <row r="4400" spans="1:110" x14ac:dyDescent="0.25">
      <c r="A4400" s="109" t="s">
        <v>2051</v>
      </c>
      <c r="B4400">
        <v>52</v>
      </c>
      <c r="C4400" s="109" t="s">
        <v>53</v>
      </c>
      <c r="D4400" s="109" t="s">
        <v>1254</v>
      </c>
      <c r="E4400" s="94">
        <v>44873</v>
      </c>
      <c r="F4400" s="174">
        <v>0.26623842592592595</v>
      </c>
      <c r="G4400">
        <v>2</v>
      </c>
      <c r="H4400" s="109" t="s">
        <v>1255</v>
      </c>
      <c r="I4400">
        <v>3380625</v>
      </c>
      <c r="AR4400">
        <v>145</v>
      </c>
      <c r="AS4400" t="str">
        <v>OPERATIONS</v>
      </c>
      <c r="AT4400" t="str">
        <v>TALIATU AYINLA (OPS)</v>
      </c>
      <c r="AU4400" s="31">
        <v>44889</v>
      </c>
      <c r="AV4400" s="40">
        <v>0.28269675925925924</v>
      </c>
      <c r="BW4400">
        <v>269</v>
      </c>
      <c r="BX4400" t="str">
        <v>ENGINEERING</v>
      </c>
      <c r="BY4400" t="str">
        <v>MUSTAPHA ADEBAYO (ENGR)</v>
      </c>
      <c r="BZ4400" s="31">
        <v>44885</v>
      </c>
      <c r="CA4400" s="40">
        <v>0.50413194444444442</v>
      </c>
      <c r="DB4400">
        <v>495</v>
      </c>
      <c r="DC4400" t="str">
        <v>ENGINEERING</v>
      </c>
      <c r="DD4400" t="str">
        <v>KOYA SAMUEL (ENGR)</v>
      </c>
      <c r="DE4400" s="31">
        <v>44886</v>
      </c>
      <c r="DF4400" s="40">
        <v>0.7870138888888889</v>
      </c>
    </row>
    <row r="4401" spans="1:110" x14ac:dyDescent="0.25">
      <c r="A4401" s="109" t="s">
        <v>2051</v>
      </c>
      <c r="B4401">
        <v>53</v>
      </c>
      <c r="C4401" s="109" t="s">
        <v>53</v>
      </c>
      <c r="D4401" s="109" t="s">
        <v>1145</v>
      </c>
      <c r="E4401" s="94">
        <v>44873</v>
      </c>
      <c r="F4401" s="174">
        <v>0.26629629629629631</v>
      </c>
      <c r="G4401">
        <v>2</v>
      </c>
      <c r="H4401" s="109" t="s">
        <v>1146</v>
      </c>
      <c r="I4401"/>
      <c r="AR4401">
        <v>146</v>
      </c>
      <c r="AS4401" t="str">
        <v>OPERATIONS</v>
      </c>
      <c r="AT4401" t="str">
        <v>OGUNDIMU ABIODUN S. (OP</v>
      </c>
      <c r="AU4401" s="31">
        <v>44889</v>
      </c>
      <c r="AV4401" s="40">
        <v>0.28333333333333333</v>
      </c>
      <c r="BW4401">
        <v>270</v>
      </c>
      <c r="BX4401" t="str">
        <v>OLM</v>
      </c>
      <c r="BY4401" t="str">
        <v>ARIKAWE ABAYOMI (OLM)</v>
      </c>
      <c r="BZ4401" s="31">
        <v>44885</v>
      </c>
      <c r="CA4401" s="40">
        <v>0.50421296296296292</v>
      </c>
      <c r="DB4401">
        <v>496</v>
      </c>
      <c r="DC4401" t="str">
        <v>ENGINEERING</v>
      </c>
      <c r="DD4401" t="str">
        <v>ABOLARIN OLUYEMI (ENGR)</v>
      </c>
      <c r="DE4401" s="31">
        <v>44886</v>
      </c>
      <c r="DF4401" s="40">
        <v>0.7874768518518519</v>
      </c>
    </row>
    <row r="4402" spans="1:110" x14ac:dyDescent="0.25">
      <c r="A4402" s="109" t="s">
        <v>2051</v>
      </c>
      <c r="B4402">
        <v>54</v>
      </c>
      <c r="C4402" s="109" t="s">
        <v>53</v>
      </c>
      <c r="D4402" s="109" t="s">
        <v>857</v>
      </c>
      <c r="E4402" s="94">
        <v>44873</v>
      </c>
      <c r="F4402" s="174">
        <v>0.26636574074074076</v>
      </c>
      <c r="G4402">
        <v>2</v>
      </c>
      <c r="H4402" s="109" t="s">
        <v>858</v>
      </c>
      <c r="I4402">
        <v>2151849</v>
      </c>
      <c r="AR4402">
        <v>147</v>
      </c>
      <c r="AS4402" t="str">
        <v>ENGINEERING</v>
      </c>
      <c r="AT4402" t="str">
        <v>ASIA EHIMARE I. (ENGR)</v>
      </c>
      <c r="AU4402" s="31">
        <v>44889</v>
      </c>
      <c r="AV4402" s="40">
        <v>0.28375</v>
      </c>
      <c r="BW4402">
        <v>271</v>
      </c>
      <c r="BX4402" t="str">
        <v>GATE OPS</v>
      </c>
      <c r="BY4402" t="str">
        <v>EJECKAM CHINWE (GATE)</v>
      </c>
      <c r="BZ4402" s="31">
        <v>44885</v>
      </c>
      <c r="CA4402" s="40">
        <v>0.50458333333333338</v>
      </c>
      <c r="DB4402">
        <v>497</v>
      </c>
      <c r="DC4402" t="str">
        <v>MICURA</v>
      </c>
      <c r="DD4402" t="str">
        <v>MOSES GEORGE (MIC)</v>
      </c>
      <c r="DE4402" s="31">
        <v>44886</v>
      </c>
      <c r="DF4402" s="40">
        <v>0.78773148148148153</v>
      </c>
    </row>
    <row r="4403" spans="1:110" x14ac:dyDescent="0.25">
      <c r="A4403" s="109" t="s">
        <v>2051</v>
      </c>
      <c r="B4403">
        <v>55</v>
      </c>
      <c r="C4403" s="109" t="s">
        <v>53</v>
      </c>
      <c r="D4403" s="109" t="s">
        <v>1952</v>
      </c>
      <c r="E4403" s="94">
        <v>44873</v>
      </c>
      <c r="F4403" s="174">
        <v>0.26702546296296298</v>
      </c>
      <c r="G4403">
        <v>2</v>
      </c>
      <c r="H4403" s="109" t="s">
        <v>1953</v>
      </c>
      <c r="I4403"/>
      <c r="AR4403">
        <v>148</v>
      </c>
      <c r="AS4403" t="str">
        <v>MICURA</v>
      </c>
      <c r="AT4403" t="str">
        <v>IDOWU JAMIU (MIC)</v>
      </c>
      <c r="AU4403" s="31">
        <v>44889</v>
      </c>
      <c r="AV4403" s="40">
        <v>0.28407407407407409</v>
      </c>
      <c r="BW4403">
        <v>272</v>
      </c>
      <c r="BX4403" t="str">
        <v>MICURA</v>
      </c>
      <c r="BY4403" t="str">
        <v>EVELYN OVIE (MIC)</v>
      </c>
      <c r="BZ4403" s="31">
        <v>44885</v>
      </c>
      <c r="CA4403" s="40">
        <v>0.50589120370370366</v>
      </c>
      <c r="DB4403">
        <v>498</v>
      </c>
      <c r="DC4403" t="str">
        <v>OPERATIONS</v>
      </c>
      <c r="DD4403" t="str">
        <v>UGWU AUGUSTINE (OPS)</v>
      </c>
      <c r="DE4403" s="31">
        <v>44886</v>
      </c>
      <c r="DF4403" s="40">
        <v>0.78951388888888885</v>
      </c>
    </row>
    <row r="4404" spans="1:110" x14ac:dyDescent="0.25">
      <c r="A4404" s="109" t="s">
        <v>2051</v>
      </c>
      <c r="B4404">
        <v>56</v>
      </c>
      <c r="C4404" s="109" t="s">
        <v>53</v>
      </c>
      <c r="D4404" s="109" t="s">
        <v>1066</v>
      </c>
      <c r="E4404" s="94">
        <v>44873</v>
      </c>
      <c r="F4404" s="174">
        <v>0.26758101851851851</v>
      </c>
      <c r="G4404">
        <v>2</v>
      </c>
      <c r="H4404" s="109" t="s">
        <v>1067</v>
      </c>
      <c r="I4404"/>
      <c r="AR4404">
        <v>149</v>
      </c>
      <c r="AS4404" t="str">
        <v>OPERATIONS</v>
      </c>
      <c r="AT4404" t="str">
        <v>UWORATI JUDE (OPS)</v>
      </c>
      <c r="AU4404" s="31">
        <v>44889</v>
      </c>
      <c r="AV4404" s="40">
        <v>0.28423611111111113</v>
      </c>
      <c r="BW4404">
        <v>273</v>
      </c>
      <c r="BX4404" t="str">
        <v>ENGINEERING</v>
      </c>
      <c r="BY4404" t="str">
        <v>ADISA NURUDEEN O. (DRV)</v>
      </c>
      <c r="BZ4404" s="31">
        <v>44885</v>
      </c>
      <c r="CA4404" s="40">
        <v>0.50597222222222227</v>
      </c>
      <c r="DB4404">
        <v>499</v>
      </c>
      <c r="DC4404" t="str">
        <v>MICURA</v>
      </c>
      <c r="DD4404" t="str">
        <v>LAWAL OLASUNKANMI</v>
      </c>
      <c r="DE4404" s="31">
        <v>44886</v>
      </c>
      <c r="DF4404" s="40">
        <v>0.7925578703703704</v>
      </c>
    </row>
    <row r="4405" spans="1:110" x14ac:dyDescent="0.25">
      <c r="A4405" s="109" t="s">
        <v>2051</v>
      </c>
      <c r="B4405">
        <v>57</v>
      </c>
      <c r="C4405" s="109" t="s">
        <v>53</v>
      </c>
      <c r="D4405" s="109" t="s">
        <v>1046</v>
      </c>
      <c r="E4405" s="94">
        <v>44873</v>
      </c>
      <c r="F4405" s="174">
        <v>0.268125</v>
      </c>
      <c r="G4405">
        <v>2</v>
      </c>
      <c r="H4405" s="109" t="s">
        <v>1047</v>
      </c>
      <c r="I4405"/>
      <c r="AR4405">
        <v>150</v>
      </c>
      <c r="AS4405" t="str">
        <v>OPERATIONS</v>
      </c>
      <c r="AT4405" t="str">
        <v>IDEMOH I. JOHN (OPS)</v>
      </c>
      <c r="AU4405" s="31">
        <v>44889</v>
      </c>
      <c r="AV4405" s="40">
        <v>0.28436342592592595</v>
      </c>
      <c r="BW4405">
        <v>274</v>
      </c>
      <c r="BX4405" t="str">
        <v>ENGINEERING</v>
      </c>
      <c r="BY4405" t="str">
        <v>SANU ABDULFATAI (ENGR)</v>
      </c>
      <c r="BZ4405" s="31">
        <v>44885</v>
      </c>
      <c r="CA4405" s="40">
        <v>0.50621527777777775</v>
      </c>
      <c r="DB4405">
        <v>500</v>
      </c>
      <c r="DC4405" t="str">
        <v>ENGINEERING</v>
      </c>
      <c r="DD4405" t="str">
        <v>OJAIDE GODWIN (ENGR)</v>
      </c>
      <c r="DE4405" s="31">
        <v>44886</v>
      </c>
      <c r="DF4405" s="40">
        <v>0.79385416666666664</v>
      </c>
    </row>
    <row r="4406" spans="1:110" x14ac:dyDescent="0.25">
      <c r="A4406" s="109" t="s">
        <v>2051</v>
      </c>
      <c r="B4406">
        <v>58</v>
      </c>
      <c r="C4406" s="109" t="s">
        <v>53</v>
      </c>
      <c r="D4406" s="109" t="s">
        <v>358</v>
      </c>
      <c r="E4406" s="94">
        <v>44873</v>
      </c>
      <c r="F4406" s="174">
        <v>0.26818287037037036</v>
      </c>
      <c r="G4406">
        <v>2</v>
      </c>
      <c r="H4406" s="109" t="s">
        <v>359</v>
      </c>
      <c r="I4406"/>
      <c r="AR4406">
        <v>151</v>
      </c>
      <c r="AS4406" t="str">
        <v>ENGINEERING</v>
      </c>
      <c r="AT4406" t="str">
        <v>BAKI OLUWATOSIN S.(ENG)</v>
      </c>
      <c r="AU4406" s="31">
        <v>44889</v>
      </c>
      <c r="AV4406" s="40">
        <v>0.28490740740740739</v>
      </c>
      <c r="BW4406">
        <v>275</v>
      </c>
      <c r="BX4406" t="str">
        <v>MICURA</v>
      </c>
      <c r="BY4406" t="str">
        <v>YAKUBU JACOB (MIC)</v>
      </c>
      <c r="BZ4406" s="31">
        <v>44885</v>
      </c>
      <c r="CA4406" s="40">
        <v>0.507349537037037</v>
      </c>
      <c r="DB4406">
        <v>501</v>
      </c>
      <c r="DC4406" t="str">
        <v>MICURA</v>
      </c>
      <c r="DD4406" t="str">
        <v>OLONISOWON RAPHAEL (MIC</v>
      </c>
      <c r="DE4406" s="31">
        <v>44886</v>
      </c>
      <c r="DF4406" s="40">
        <v>0.794525462962963</v>
      </c>
    </row>
    <row r="4407" spans="1:110" x14ac:dyDescent="0.25">
      <c r="A4407" s="109" t="s">
        <v>2051</v>
      </c>
      <c r="B4407">
        <v>59</v>
      </c>
      <c r="C4407" s="109" t="s">
        <v>53</v>
      </c>
      <c r="D4407" s="109" t="s">
        <v>1596</v>
      </c>
      <c r="E4407" s="94">
        <v>44873</v>
      </c>
      <c r="F4407" s="174">
        <v>0.26855324074074072</v>
      </c>
      <c r="G4407">
        <v>2</v>
      </c>
      <c r="H4407" s="109" t="s">
        <v>1597</v>
      </c>
      <c r="I4407">
        <v>6719085</v>
      </c>
      <c r="AR4407">
        <v>152</v>
      </c>
      <c r="AS4407" t="str">
        <v>MICURA</v>
      </c>
      <c r="AT4407" t="str">
        <v>ESHIGBE IRIKEFE TONY(MI</v>
      </c>
      <c r="AU4407" s="31">
        <v>44889</v>
      </c>
      <c r="AV4407" s="40">
        <v>0.28498842592592594</v>
      </c>
      <c r="BW4407">
        <v>276</v>
      </c>
      <c r="BX4407" t="str">
        <v>OPERATIONS</v>
      </c>
      <c r="BY4407" t="str">
        <v>SAMUEL UDOH B. (OPS)</v>
      </c>
      <c r="BZ4407" s="31">
        <v>44885</v>
      </c>
      <c r="CA4407" s="40">
        <v>0.50743055555555561</v>
      </c>
      <c r="DB4407">
        <v>502</v>
      </c>
      <c r="DC4407" t="str">
        <v>OPERATIONS</v>
      </c>
      <c r="DD4407" t="str">
        <v>ADEDIRAN ADEKUNLE M (OP</v>
      </c>
      <c r="DE4407" s="31">
        <v>44886</v>
      </c>
      <c r="DF4407" s="40">
        <v>0.79526620370370371</v>
      </c>
    </row>
    <row r="4408" spans="1:110" x14ac:dyDescent="0.25">
      <c r="A4408" s="109" t="s">
        <v>2051</v>
      </c>
      <c r="B4408">
        <v>60</v>
      </c>
      <c r="C4408" s="109" t="s">
        <v>54</v>
      </c>
      <c r="D4408" s="109" t="s">
        <v>1187</v>
      </c>
      <c r="E4408" s="94">
        <v>44873</v>
      </c>
      <c r="F4408" s="174">
        <v>0.26896990740740739</v>
      </c>
      <c r="G4408">
        <v>2</v>
      </c>
      <c r="H4408" s="109" t="s">
        <v>1188</v>
      </c>
      <c r="I4408">
        <v>6713418</v>
      </c>
      <c r="AR4408">
        <v>153</v>
      </c>
      <c r="AS4408" t="str">
        <v>MICURA</v>
      </c>
      <c r="AT4408" t="str">
        <v>IFEANYI OKAFOR (MIC)</v>
      </c>
      <c r="AU4408" s="31">
        <v>44889</v>
      </c>
      <c r="AV4408" s="40">
        <v>0.28531250000000002</v>
      </c>
      <c r="BW4408">
        <v>277</v>
      </c>
      <c r="BX4408" t="str">
        <v>MICURA</v>
      </c>
      <c r="BY4408" t="str">
        <v>IDIKWU MOSES EWULE (MIC</v>
      </c>
      <c r="BZ4408" s="31">
        <v>44885</v>
      </c>
      <c r="CA4408" s="40">
        <v>0.50878472222222226</v>
      </c>
      <c r="DB4408">
        <v>503</v>
      </c>
      <c r="DC4408" t="str">
        <v>MICURA</v>
      </c>
      <c r="DD4408" t="str">
        <v>IKHANE ROBERT GREG (MIC)</v>
      </c>
      <c r="DE4408" s="31">
        <v>44886</v>
      </c>
      <c r="DF4408" s="40">
        <v>0.79706018518518518</v>
      </c>
    </row>
    <row r="4409" spans="1:110" x14ac:dyDescent="0.25">
      <c r="A4409" s="109" t="s">
        <v>2051</v>
      </c>
      <c r="B4409">
        <v>61</v>
      </c>
      <c r="C4409" s="109" t="s">
        <v>52</v>
      </c>
      <c r="D4409" s="109" t="s">
        <v>1529</v>
      </c>
      <c r="E4409" s="94">
        <v>44873</v>
      </c>
      <c r="F4409" s="174">
        <v>0.26925925925925925</v>
      </c>
      <c r="G4409">
        <v>2</v>
      </c>
      <c r="H4409" s="109" t="s">
        <v>1530</v>
      </c>
      <c r="I4409"/>
      <c r="AR4409">
        <v>154</v>
      </c>
      <c r="AS4409" t="str">
        <v>MICURA</v>
      </c>
      <c r="AT4409" t="str">
        <v>ORIABURE DAVID O.(MIC)</v>
      </c>
      <c r="AU4409" s="31">
        <v>44889</v>
      </c>
      <c r="AV4409" s="40">
        <v>0.28537037037037039</v>
      </c>
      <c r="BW4409">
        <v>278</v>
      </c>
      <c r="BX4409" t="str">
        <v>MICURA</v>
      </c>
      <c r="BY4409" t="str">
        <v>OZEGBE CHARLES (MIC)</v>
      </c>
      <c r="BZ4409" s="31">
        <v>44885</v>
      </c>
      <c r="CA4409" s="40">
        <v>0.50890046296296299</v>
      </c>
      <c r="DB4409">
        <v>504</v>
      </c>
      <c r="DC4409" t="str">
        <v>MICURA</v>
      </c>
      <c r="DD4409" t="str">
        <v>IBRAHIM ABUBARKA (MIC)</v>
      </c>
      <c r="DE4409" s="31">
        <v>44886</v>
      </c>
      <c r="DF4409" s="40">
        <v>0.79711805555555559</v>
      </c>
    </row>
    <row r="4410" spans="1:110" x14ac:dyDescent="0.25">
      <c r="A4410" s="109" t="s">
        <v>2051</v>
      </c>
      <c r="B4410">
        <v>62</v>
      </c>
      <c r="C4410" s="109" t="s">
        <v>53</v>
      </c>
      <c r="D4410" s="109" t="s">
        <v>933</v>
      </c>
      <c r="E4410" s="94">
        <v>44873</v>
      </c>
      <c r="F4410" s="174">
        <v>0.27001157407407406</v>
      </c>
      <c r="G4410">
        <v>2</v>
      </c>
      <c r="H4410" s="109" t="s">
        <v>934</v>
      </c>
      <c r="I4410">
        <v>14929376</v>
      </c>
      <c r="AR4410">
        <v>155</v>
      </c>
      <c r="AS4410" t="str">
        <v>OPERATIONS</v>
      </c>
      <c r="AT4410" t="str">
        <v>SIMON UGBEDE</v>
      </c>
      <c r="AU4410" s="31">
        <v>44889</v>
      </c>
      <c r="AV4410" s="40">
        <v>0.28596064814814814</v>
      </c>
      <c r="BW4410">
        <v>279</v>
      </c>
      <c r="BX4410" t="str">
        <v>HSE</v>
      </c>
      <c r="BY4410" t="str">
        <v>OGUNLEYE DEBOLA (OLM)</v>
      </c>
      <c r="BZ4410" s="31">
        <v>44885</v>
      </c>
      <c r="CA4410" s="40">
        <v>0.50899305555555552</v>
      </c>
      <c r="DB4410">
        <v>505</v>
      </c>
      <c r="DC4410" t="str">
        <v>MICURA</v>
      </c>
      <c r="DD4410" t="str">
        <v>ADAMU MOHAMMED</v>
      </c>
      <c r="DE4410" s="31">
        <v>44886</v>
      </c>
      <c r="DF4410" s="40">
        <v>0.79722222222222228</v>
      </c>
    </row>
    <row r="4411" spans="1:110" x14ac:dyDescent="0.25">
      <c r="A4411" s="109" t="s">
        <v>2051</v>
      </c>
      <c r="B4411">
        <v>63</v>
      </c>
      <c r="C4411" s="109" t="s">
        <v>54</v>
      </c>
      <c r="D4411" s="109" t="s">
        <v>398</v>
      </c>
      <c r="E4411" s="94">
        <v>44873</v>
      </c>
      <c r="F4411" s="174">
        <v>0.27010416666666665</v>
      </c>
      <c r="G4411">
        <v>2</v>
      </c>
      <c r="H4411" s="109" t="s">
        <v>399</v>
      </c>
      <c r="I4411">
        <v>2188052</v>
      </c>
      <c r="AR4411">
        <v>156</v>
      </c>
      <c r="AS4411" t="str">
        <v>ENGINEERING</v>
      </c>
      <c r="AT4411" t="str">
        <v>UFEDO ODAWU</v>
      </c>
      <c r="AU4411" s="31">
        <v>44889</v>
      </c>
      <c r="AV4411" s="40">
        <v>0.28631944444444446</v>
      </c>
      <c r="BW4411">
        <v>280</v>
      </c>
      <c r="BX4411" t="str">
        <v>MICURA</v>
      </c>
      <c r="BY4411" t="str">
        <v>MICHAEL O. CHIZE(MIC)</v>
      </c>
      <c r="BZ4411" s="31">
        <v>44885</v>
      </c>
      <c r="CA4411" s="40">
        <v>0.51061342592592596</v>
      </c>
      <c r="DB4411">
        <v>506</v>
      </c>
      <c r="DC4411" t="str">
        <v>OPERATIONS</v>
      </c>
      <c r="DD4411" t="str">
        <v>EFFIONG GODFREY (OPS)</v>
      </c>
      <c r="DE4411" s="31">
        <v>44886</v>
      </c>
      <c r="DF4411" s="40">
        <v>0.7975578703703704</v>
      </c>
    </row>
    <row r="4412" spans="1:110" x14ac:dyDescent="0.25">
      <c r="A4412" s="109" t="s">
        <v>2051</v>
      </c>
      <c r="B4412">
        <v>64</v>
      </c>
      <c r="C4412" s="109" t="s">
        <v>52</v>
      </c>
      <c r="D4412" s="109" t="s">
        <v>1113</v>
      </c>
      <c r="E4412" s="94">
        <v>44873</v>
      </c>
      <c r="F4412" s="174">
        <v>0.27016203703703706</v>
      </c>
      <c r="G4412">
        <v>2</v>
      </c>
      <c r="H4412" s="109" t="s">
        <v>1114</v>
      </c>
      <c r="I4412">
        <v>8117362</v>
      </c>
      <c r="AR4412">
        <v>157</v>
      </c>
      <c r="AS4412" t="str">
        <v>OPERATIONS</v>
      </c>
      <c r="AT4412" t="str">
        <v>HAMMED OMOTAYO .O (OPS)</v>
      </c>
      <c r="AU4412" s="31">
        <v>44889</v>
      </c>
      <c r="AV4412" s="40">
        <v>0.28660879629629632</v>
      </c>
      <c r="BW4412">
        <v>281</v>
      </c>
      <c r="BX4412" t="str">
        <v>ENGINEERING</v>
      </c>
      <c r="BY4412" t="str">
        <v>OYEDOKUN JAMES AKINLAWON</v>
      </c>
      <c r="BZ4412" s="31">
        <v>44885</v>
      </c>
      <c r="CA4412" s="40">
        <v>0.51181712962962966</v>
      </c>
      <c r="DB4412">
        <v>507</v>
      </c>
      <c r="DC4412" t="str">
        <v>MICURA</v>
      </c>
      <c r="DD4412" t="str">
        <v>CHINEDU VICTOR (MIC)</v>
      </c>
      <c r="DE4412" s="31">
        <v>44886</v>
      </c>
      <c r="DF4412" s="40">
        <v>0.79762731481481486</v>
      </c>
    </row>
    <row r="4413" spans="1:110" x14ac:dyDescent="0.25">
      <c r="A4413" s="109" t="s">
        <v>2051</v>
      </c>
      <c r="B4413">
        <v>65</v>
      </c>
      <c r="C4413" s="109" t="s">
        <v>53</v>
      </c>
      <c r="D4413" s="109" t="s">
        <v>1669</v>
      </c>
      <c r="E4413" s="94">
        <v>44873</v>
      </c>
      <c r="F4413" s="174">
        <v>0.27023148148148146</v>
      </c>
      <c r="G4413">
        <v>2</v>
      </c>
      <c r="H4413" s="109" t="s">
        <v>1670</v>
      </c>
      <c r="I4413"/>
      <c r="AR4413">
        <v>158</v>
      </c>
      <c r="AS4413" t="str">
        <v>ENGINEERING</v>
      </c>
      <c r="AT4413" t="str">
        <v>AZUM RICHARD (ENGR)</v>
      </c>
      <c r="AU4413" s="31">
        <v>44889</v>
      </c>
      <c r="AV4413" s="40">
        <v>0.28666666666666668</v>
      </c>
      <c r="BW4413">
        <v>282</v>
      </c>
      <c r="BX4413" t="str">
        <v>ENGINEERING</v>
      </c>
      <c r="BY4413" t="str">
        <v>AINA EYITOPE DAVID</v>
      </c>
      <c r="BZ4413" s="31">
        <v>44885</v>
      </c>
      <c r="CA4413" s="40">
        <v>0.51223379629629628</v>
      </c>
      <c r="DB4413">
        <v>508</v>
      </c>
      <c r="DC4413" t="str">
        <v>MICURA</v>
      </c>
      <c r="DD4413" t="str">
        <v>PIANEN YOUNG (MIC)</v>
      </c>
      <c r="DE4413" s="31">
        <v>44886</v>
      </c>
      <c r="DF4413" s="40">
        <v>0.79768518518518516</v>
      </c>
    </row>
    <row r="4414" spans="1:110" x14ac:dyDescent="0.25">
      <c r="A4414" s="109" t="s">
        <v>2051</v>
      </c>
      <c r="B4414">
        <v>66</v>
      </c>
      <c r="C4414" s="109" t="s">
        <v>53</v>
      </c>
      <c r="D4414" s="109" t="s">
        <v>905</v>
      </c>
      <c r="E4414" s="94">
        <v>44873</v>
      </c>
      <c r="F4414" s="174">
        <v>0.27031250000000001</v>
      </c>
      <c r="G4414">
        <v>2</v>
      </c>
      <c r="H4414" s="109" t="s">
        <v>906</v>
      </c>
      <c r="I4414">
        <v>2048557</v>
      </c>
      <c r="AR4414">
        <v>159</v>
      </c>
      <c r="AS4414" t="str">
        <v>MICURA</v>
      </c>
      <c r="AT4414" t="str">
        <v>JACKSON MATHEW (MIC)</v>
      </c>
      <c r="AU4414" s="31">
        <v>44889</v>
      </c>
      <c r="AV4414" s="40">
        <v>0.2878472222222222</v>
      </c>
      <c r="BW4414">
        <v>283</v>
      </c>
      <c r="BX4414" t="str">
        <v>OPERATIONS</v>
      </c>
      <c r="BY4414" t="str">
        <v>KABIRU MOHAMMED (OPS)</v>
      </c>
      <c r="BZ4414" s="31">
        <v>44885</v>
      </c>
      <c r="CA4414" s="40">
        <v>0.51401620370370371</v>
      </c>
      <c r="DB4414">
        <v>509</v>
      </c>
      <c r="DC4414" t="str">
        <v>MICURA</v>
      </c>
      <c r="DD4414" t="str">
        <v>WISDOM AKPABIO E. (MIC)</v>
      </c>
      <c r="DE4414" s="31">
        <v>44886</v>
      </c>
      <c r="DF4414" s="40">
        <v>0.79782407407407407</v>
      </c>
    </row>
    <row r="4415" spans="1:110" x14ac:dyDescent="0.25">
      <c r="A4415" s="109" t="s">
        <v>2051</v>
      </c>
      <c r="B4415">
        <v>67</v>
      </c>
      <c r="C4415" s="109" t="s">
        <v>53</v>
      </c>
      <c r="D4415" s="109" t="s">
        <v>923</v>
      </c>
      <c r="E4415" s="94">
        <v>44873</v>
      </c>
      <c r="F4415" s="174">
        <v>0.27178240740740739</v>
      </c>
      <c r="G4415">
        <v>2</v>
      </c>
      <c r="H4415" s="109" t="s">
        <v>924</v>
      </c>
      <c r="I4415">
        <v>14985364</v>
      </c>
      <c r="AR4415">
        <v>160</v>
      </c>
      <c r="AS4415" t="str">
        <v>MICURA</v>
      </c>
      <c r="AT4415" t="str">
        <v>JOBI ADEWALE A.</v>
      </c>
      <c r="AU4415" s="31">
        <v>44889</v>
      </c>
      <c r="AV4415" s="40">
        <v>0.28790509259259262</v>
      </c>
      <c r="BW4415">
        <v>284</v>
      </c>
      <c r="BX4415" t="str">
        <v>MICURA</v>
      </c>
      <c r="BY4415" t="str">
        <v>ADEBUMOYE ADELOYE (MIC)</v>
      </c>
      <c r="BZ4415" s="31">
        <v>44885</v>
      </c>
      <c r="CA4415" s="40">
        <v>0.51462962962962966</v>
      </c>
      <c r="DB4415">
        <v>510</v>
      </c>
      <c r="DC4415" t="str">
        <v>MICURA</v>
      </c>
      <c r="DD4415" t="str">
        <v>BABATUNDE ADEJOLA (MIC)</v>
      </c>
      <c r="DE4415" s="31">
        <v>44886</v>
      </c>
      <c r="DF4415" s="40">
        <v>0.79805555555555552</v>
      </c>
    </row>
    <row r="4416" spans="1:110" x14ac:dyDescent="0.25">
      <c r="A4416" s="109" t="s">
        <v>2051</v>
      </c>
      <c r="B4416">
        <v>68</v>
      </c>
      <c r="C4416" s="109" t="s">
        <v>54</v>
      </c>
      <c r="D4416" s="109" t="s">
        <v>1085</v>
      </c>
      <c r="E4416" s="94">
        <v>44873</v>
      </c>
      <c r="F4416" s="174">
        <v>0.27438657407407407</v>
      </c>
      <c r="G4416">
        <v>2</v>
      </c>
      <c r="H4416" s="109" t="s">
        <v>1086</v>
      </c>
      <c r="I4416">
        <v>5481562</v>
      </c>
      <c r="AR4416">
        <v>161</v>
      </c>
      <c r="AS4416" t="str">
        <v>ENGINEERING</v>
      </c>
      <c r="AT4416" t="str">
        <v>KOYA SAMUEL (ENGR)</v>
      </c>
      <c r="AU4416" s="31">
        <v>44889</v>
      </c>
      <c r="AV4416" s="40">
        <v>0.28814814814814815</v>
      </c>
      <c r="BW4416">
        <v>285</v>
      </c>
      <c r="BX4416" t="str">
        <v>ENGINEERING</v>
      </c>
      <c r="BY4416" t="str">
        <v>YAHAYA BASHIRU (ENGR)</v>
      </c>
      <c r="BZ4416" s="31">
        <v>44885</v>
      </c>
      <c r="CA4416" s="40">
        <v>0.51487268518518514</v>
      </c>
      <c r="DB4416">
        <v>511</v>
      </c>
      <c r="DC4416" t="str">
        <v>ENGINEERING</v>
      </c>
      <c r="DD4416" t="str">
        <v>ADENIGA ADELEKE O. (ENG</v>
      </c>
      <c r="DE4416" s="31">
        <v>44886</v>
      </c>
      <c r="DF4416" s="40">
        <v>0.7981018518518519</v>
      </c>
    </row>
    <row r="4417" spans="1:110" x14ac:dyDescent="0.25">
      <c r="A4417" s="109" t="s">
        <v>2051</v>
      </c>
      <c r="B4417">
        <v>69</v>
      </c>
      <c r="C4417" s="109" t="s">
        <v>53</v>
      </c>
      <c r="D4417" s="109" t="s">
        <v>396</v>
      </c>
      <c r="E4417" s="94">
        <v>44873</v>
      </c>
      <c r="F4417" s="174">
        <v>0.27457175925925925</v>
      </c>
      <c r="G4417">
        <v>2</v>
      </c>
      <c r="H4417" s="109" t="s">
        <v>397</v>
      </c>
      <c r="I4417">
        <v>6717462</v>
      </c>
      <c r="AR4417">
        <v>162</v>
      </c>
      <c r="AS4417" t="str">
        <v>OPERATIONS</v>
      </c>
      <c r="AT4417" t="str">
        <v>EKPE UDO ANDY (OPS)</v>
      </c>
      <c r="AU4417" s="31">
        <v>44889</v>
      </c>
      <c r="AV4417" s="40">
        <v>0.28862268518518519</v>
      </c>
      <c r="BW4417">
        <v>286</v>
      </c>
      <c r="BX4417" t="str">
        <v>ENGINEERING</v>
      </c>
      <c r="BY4417" t="str">
        <v>ADENIYI ISMAILA (ENGR)</v>
      </c>
      <c r="BZ4417" s="31">
        <v>44885</v>
      </c>
      <c r="CA4417" s="40">
        <v>0.51547453703703705</v>
      </c>
      <c r="DB4417">
        <v>512</v>
      </c>
      <c r="DC4417" t="str">
        <v>ENGINEERING</v>
      </c>
      <c r="DD4417" t="str">
        <v>OYINLAYO MAYODE (ENGR)</v>
      </c>
      <c r="DE4417" s="31">
        <v>44886</v>
      </c>
      <c r="DF4417" s="40">
        <v>0.79825231481481485</v>
      </c>
    </row>
    <row r="4418" spans="1:110" x14ac:dyDescent="0.25">
      <c r="A4418" s="109" t="s">
        <v>2051</v>
      </c>
      <c r="B4418">
        <v>70</v>
      </c>
      <c r="C4418" s="109" t="s">
        <v>54</v>
      </c>
      <c r="D4418" s="109" t="s">
        <v>352</v>
      </c>
      <c r="E4418" s="94">
        <v>44873</v>
      </c>
      <c r="F4418" s="174">
        <v>0.27462962962962961</v>
      </c>
      <c r="G4418">
        <v>2</v>
      </c>
      <c r="H4418" s="109" t="s">
        <v>353</v>
      </c>
      <c r="I4418">
        <v>6691269</v>
      </c>
      <c r="AR4418">
        <v>163</v>
      </c>
      <c r="AS4418" t="str">
        <v>ENGINEERING</v>
      </c>
      <c r="AT4418" t="str">
        <v>ABDULWAHAB LUQMAN</v>
      </c>
      <c r="AU4418" s="31">
        <v>44889</v>
      </c>
      <c r="AV4418" s="40">
        <v>0.28872685185185187</v>
      </c>
      <c r="BW4418">
        <v>287</v>
      </c>
      <c r="BX4418" t="str">
        <v>OPERATIONS</v>
      </c>
      <c r="BY4418" t="str">
        <v>IBINE OLUWATOSIN (OPS)</v>
      </c>
      <c r="BZ4418" s="31">
        <v>44885</v>
      </c>
      <c r="CA4418" s="40">
        <v>0.51762731481481483</v>
      </c>
      <c r="DB4418">
        <v>513</v>
      </c>
      <c r="DC4418" t="str">
        <v>MICURA</v>
      </c>
      <c r="DD4418" t="str">
        <v>SHEDARA ROWLAND O. (MIC)</v>
      </c>
      <c r="DE4418" s="31">
        <v>44886</v>
      </c>
      <c r="DF4418" s="40">
        <v>0.80091435185185189</v>
      </c>
    </row>
    <row r="4419" spans="1:110" x14ac:dyDescent="0.25">
      <c r="A4419" s="109" t="s">
        <v>2051</v>
      </c>
      <c r="B4419">
        <v>71</v>
      </c>
      <c r="C4419" s="109" t="s">
        <v>52</v>
      </c>
      <c r="D4419" s="109" t="s">
        <v>943</v>
      </c>
      <c r="E4419" s="94">
        <v>44873</v>
      </c>
      <c r="F4419" s="174">
        <v>0.27557870370370369</v>
      </c>
      <c r="G4419">
        <v>2</v>
      </c>
      <c r="H4419" s="109" t="s">
        <v>944</v>
      </c>
      <c r="I4419">
        <v>5348792</v>
      </c>
      <c r="AR4419">
        <v>164</v>
      </c>
      <c r="AS4419" t="str">
        <v>MICURA</v>
      </c>
      <c r="AT4419" t="str">
        <v>EZE EVEREST (MIC)</v>
      </c>
      <c r="AU4419" s="31">
        <v>44889</v>
      </c>
      <c r="AV4419" s="40">
        <v>0.29016203703703702</v>
      </c>
      <c r="BW4419">
        <v>288</v>
      </c>
      <c r="BX4419" t="str">
        <v>MICURA</v>
      </c>
      <c r="BY4419" t="str">
        <v>SHAKIRU RAJI (MIC)</v>
      </c>
      <c r="BZ4419" s="31">
        <v>44885</v>
      </c>
      <c r="CA4419" s="40">
        <v>0.51918981481481485</v>
      </c>
      <c r="DB4419">
        <v>514</v>
      </c>
      <c r="DC4419" t="str">
        <v>OPERATIONS</v>
      </c>
      <c r="DD4419" t="str">
        <v>FANIYI OLUWAFEMI (OPS)</v>
      </c>
      <c r="DE4419" s="31">
        <v>44886</v>
      </c>
      <c r="DF4419" s="40">
        <v>0.80151620370370369</v>
      </c>
    </row>
    <row r="4420" spans="1:110" x14ac:dyDescent="0.25">
      <c r="A4420" s="109" t="s">
        <v>2051</v>
      </c>
      <c r="B4420">
        <v>72</v>
      </c>
      <c r="C4420" s="109" t="s">
        <v>53</v>
      </c>
      <c r="D4420" s="109" t="s">
        <v>1006</v>
      </c>
      <c r="E4420" s="94">
        <v>44873</v>
      </c>
      <c r="F4420" s="174">
        <v>0.27596064814814814</v>
      </c>
      <c r="G4420">
        <v>2</v>
      </c>
      <c r="H4420" s="109" t="s">
        <v>1007</v>
      </c>
      <c r="I4420">
        <v>6692095</v>
      </c>
      <c r="AR4420">
        <v>165</v>
      </c>
      <c r="AS4420" t="str">
        <v>MICURA</v>
      </c>
      <c r="AT4420" t="str">
        <v>ADESOKAN OLALEKAN  (MIC)</v>
      </c>
      <c r="AU4420" s="31">
        <v>44889</v>
      </c>
      <c r="AV4420" s="40">
        <v>0.29024305555555557</v>
      </c>
      <c r="BW4420">
        <v>289</v>
      </c>
      <c r="BX4420" t="str">
        <v>OPERATIONS</v>
      </c>
      <c r="BY4420" t="str">
        <v>ABEJIDE MUSTAPHA A. (OP</v>
      </c>
      <c r="BZ4420" s="31">
        <v>44885</v>
      </c>
      <c r="CA4420" s="40">
        <v>0.52201388888888889</v>
      </c>
      <c r="DB4420">
        <v>515</v>
      </c>
      <c r="DC4420" t="str">
        <v>MICURA</v>
      </c>
      <c r="DD4420" t="str">
        <v>EDET AKPAN FINTAN (MIC)</v>
      </c>
      <c r="DE4420" s="31">
        <v>44886</v>
      </c>
      <c r="DF4420" s="40">
        <v>0.80421296296296296</v>
      </c>
    </row>
    <row r="4421" spans="1:110" x14ac:dyDescent="0.25">
      <c r="A4421" s="109" t="s">
        <v>2051</v>
      </c>
      <c r="B4421">
        <v>73</v>
      </c>
      <c r="C4421" s="109" t="s">
        <v>52</v>
      </c>
      <c r="D4421" s="109" t="s">
        <v>336</v>
      </c>
      <c r="E4421" s="94">
        <v>44873</v>
      </c>
      <c r="F4421" s="174">
        <v>0.27740740740740738</v>
      </c>
      <c r="G4421">
        <v>2</v>
      </c>
      <c r="H4421" s="109" t="s">
        <v>337</v>
      </c>
      <c r="I4421">
        <v>5368010</v>
      </c>
      <c r="AR4421">
        <v>166</v>
      </c>
      <c r="AS4421" t="str">
        <v>OPERATIONS</v>
      </c>
      <c r="AT4421" t="str">
        <v>IDEM GEORGE (OPS)</v>
      </c>
      <c r="AU4421" s="31">
        <v>44889</v>
      </c>
      <c r="AV4421" s="40">
        <v>0.29049768518518521</v>
      </c>
      <c r="BW4421">
        <v>290</v>
      </c>
      <c r="BX4421" t="str">
        <v>MICURA</v>
      </c>
      <c r="BY4421" t="str">
        <v>UKO ONYEBUCHI (MIC)</v>
      </c>
      <c r="BZ4421" s="31">
        <v>44885</v>
      </c>
      <c r="CA4421" s="40">
        <v>0.52439814814814811</v>
      </c>
      <c r="DB4421">
        <v>516</v>
      </c>
      <c r="DC4421" t="str">
        <v>OPERATIONS</v>
      </c>
      <c r="DD4421" t="str">
        <v>VOKE TSANE (OPS)</v>
      </c>
      <c r="DE4421" s="31">
        <v>44886</v>
      </c>
      <c r="DF4421" s="40">
        <v>0.80531249999999999</v>
      </c>
    </row>
    <row r="4422" spans="1:110" x14ac:dyDescent="0.25">
      <c r="A4422" s="109" t="s">
        <v>2051</v>
      </c>
      <c r="B4422">
        <v>74</v>
      </c>
      <c r="C4422" s="109" t="s">
        <v>52</v>
      </c>
      <c r="D4422" s="109" t="s">
        <v>1099</v>
      </c>
      <c r="E4422" s="94">
        <v>44873</v>
      </c>
      <c r="F4422" s="174">
        <v>0.27747685185185184</v>
      </c>
      <c r="G4422">
        <v>2</v>
      </c>
      <c r="H4422" s="109" t="s">
        <v>1100</v>
      </c>
      <c r="I4422">
        <v>14988625</v>
      </c>
      <c r="AR4422">
        <v>167</v>
      </c>
      <c r="AS4422" t="str">
        <v>ENGINEERING</v>
      </c>
      <c r="AT4422" t="str">
        <v>AKINSANYA IBRAHIM</v>
      </c>
      <c r="AU4422" s="31">
        <v>44889</v>
      </c>
      <c r="AV4422" s="40">
        <v>0.29061342592592593</v>
      </c>
      <c r="BW4422">
        <v>291</v>
      </c>
      <c r="BX4422" t="str">
        <v>PLANNING</v>
      </c>
      <c r="BY4422" t="str">
        <v>ONOGBOSELE JOB O. (PLN)</v>
      </c>
      <c r="BZ4422" s="31">
        <v>44885</v>
      </c>
      <c r="CA4422" s="40">
        <v>0.52561342592592597</v>
      </c>
      <c r="DB4422">
        <v>517</v>
      </c>
      <c r="DC4422" t="str">
        <v>MICURA</v>
      </c>
      <c r="DD4422" t="str">
        <v>OZEGBE CHARLES (MIC)</v>
      </c>
      <c r="DE4422" s="31">
        <v>44886</v>
      </c>
      <c r="DF4422" s="40">
        <v>0.80571759259259257</v>
      </c>
    </row>
    <row r="4423" spans="1:110" x14ac:dyDescent="0.25">
      <c r="A4423" s="109" t="s">
        <v>2051</v>
      </c>
      <c r="B4423">
        <v>75</v>
      </c>
      <c r="C4423" s="109" t="s">
        <v>53</v>
      </c>
      <c r="D4423" s="109" t="s">
        <v>276</v>
      </c>
      <c r="E4423" s="94">
        <v>44873</v>
      </c>
      <c r="F4423" s="174">
        <v>0.27930555555555553</v>
      </c>
      <c r="G4423">
        <v>2</v>
      </c>
      <c r="H4423" s="109" t="s">
        <v>277</v>
      </c>
      <c r="I4423">
        <v>14964941</v>
      </c>
      <c r="AR4423">
        <v>168</v>
      </c>
      <c r="AS4423" t="str">
        <v>MICURA</v>
      </c>
      <c r="AT4423" t="str">
        <v>ENEOTU ZILPAH INNOCENT</v>
      </c>
      <c r="AU4423" s="31">
        <v>44889</v>
      </c>
      <c r="AV4423" s="40">
        <v>0.29123842592592591</v>
      </c>
      <c r="BW4423">
        <v>292</v>
      </c>
      <c r="BX4423" t="str">
        <v>MICURA</v>
      </c>
      <c r="BY4423" t="str">
        <v>ARTHUR MATTHEW (MIC)</v>
      </c>
      <c r="BZ4423" s="31">
        <v>44885</v>
      </c>
      <c r="CA4423" s="40">
        <v>0.525787037037037</v>
      </c>
      <c r="DB4423">
        <v>518</v>
      </c>
      <c r="DC4423" t="str">
        <v>ENGINEERING</v>
      </c>
      <c r="DD4423" t="str">
        <v>AKINGBOYE TEMIDAYO</v>
      </c>
      <c r="DE4423" s="31">
        <v>44886</v>
      </c>
      <c r="DF4423" s="40">
        <v>0.81374999999999997</v>
      </c>
    </row>
    <row r="4424" spans="1:110" x14ac:dyDescent="0.25">
      <c r="A4424" s="109" t="s">
        <v>2051</v>
      </c>
      <c r="B4424">
        <v>76</v>
      </c>
      <c r="C4424" s="109" t="s">
        <v>53</v>
      </c>
      <c r="D4424" s="109" t="s">
        <v>1057</v>
      </c>
      <c r="E4424" s="94">
        <v>44873</v>
      </c>
      <c r="F4424" s="174">
        <v>0.28016203703703701</v>
      </c>
      <c r="G4424">
        <v>2</v>
      </c>
      <c r="H4424" s="109" t="s">
        <v>1058</v>
      </c>
      <c r="I4424"/>
      <c r="AR4424">
        <v>169</v>
      </c>
      <c r="AS4424" t="str">
        <v>OPERATIONS</v>
      </c>
      <c r="AT4424" t="str">
        <v>IYANDA HAMMED O. (OPS)</v>
      </c>
      <c r="AU4424" s="31">
        <v>44889</v>
      </c>
      <c r="AV4424" s="40">
        <v>0.29165509259259259</v>
      </c>
      <c r="BW4424">
        <v>293</v>
      </c>
      <c r="BX4424" t="str">
        <v>OPERATIONS</v>
      </c>
      <c r="BY4424" t="str">
        <v>EDEWOH ESTHER O. (OPR)</v>
      </c>
      <c r="BZ4424" s="31">
        <v>44885</v>
      </c>
      <c r="CA4424" s="40">
        <v>0.52697916666666667</v>
      </c>
      <c r="DB4424">
        <v>519</v>
      </c>
      <c r="DC4424" t="str">
        <v>ENGINEERING</v>
      </c>
      <c r="DD4424" t="str">
        <v>TOBILOBA ISHOLA</v>
      </c>
      <c r="DE4424" s="31">
        <v>44886</v>
      </c>
      <c r="DF4424" s="40">
        <v>0.81616898148148154</v>
      </c>
    </row>
    <row r="4425" spans="1:110" x14ac:dyDescent="0.25">
      <c r="A4425" s="109" t="s">
        <v>2051</v>
      </c>
      <c r="B4425">
        <v>77</v>
      </c>
      <c r="C4425" s="109" t="s">
        <v>52</v>
      </c>
      <c r="D4425" s="109" t="s">
        <v>891</v>
      </c>
      <c r="E4425" s="94">
        <v>44873</v>
      </c>
      <c r="F4425" s="174">
        <v>0.28021990740740743</v>
      </c>
      <c r="G4425">
        <v>2</v>
      </c>
      <c r="H4425" s="109" t="s">
        <v>892</v>
      </c>
      <c r="I4425">
        <v>2716325</v>
      </c>
      <c r="AR4425">
        <v>170</v>
      </c>
      <c r="AS4425" t="str">
        <v>ENGINEERING</v>
      </c>
      <c r="AT4425" t="str">
        <v>FASHOLA BABATUNDE</v>
      </c>
      <c r="AU4425" s="31">
        <v>44889</v>
      </c>
      <c r="AV4425" s="40">
        <v>0.29167824074074072</v>
      </c>
      <c r="BW4425">
        <v>294</v>
      </c>
      <c r="BX4425" t="str">
        <v>MICURA</v>
      </c>
      <c r="BY4425" t="str">
        <v>EDET AKPAN FINTAN (MIC)</v>
      </c>
      <c r="BZ4425" s="31">
        <v>44885</v>
      </c>
      <c r="CA4425" s="40">
        <v>0.52908564814814818</v>
      </c>
      <c r="DB4425">
        <v>520</v>
      </c>
      <c r="DC4425" t="str">
        <v>OPERATIONS</v>
      </c>
      <c r="DD4425" t="str">
        <v>EKPENYONG PETER (OPS)</v>
      </c>
      <c r="DE4425" s="31">
        <v>44886</v>
      </c>
      <c r="DF4425" s="40">
        <v>0.81637731481481479</v>
      </c>
    </row>
    <row r="4426" spans="1:110" x14ac:dyDescent="0.25">
      <c r="A4426" s="109" t="s">
        <v>2051</v>
      </c>
      <c r="B4426">
        <v>78</v>
      </c>
      <c r="C4426" s="109" t="s">
        <v>54</v>
      </c>
      <c r="D4426" s="109" t="s">
        <v>428</v>
      </c>
      <c r="E4426" s="94">
        <v>44873</v>
      </c>
      <c r="F4426" s="174">
        <v>0.28042824074074074</v>
      </c>
      <c r="G4426">
        <v>2</v>
      </c>
      <c r="H4426" s="109" t="s">
        <v>429</v>
      </c>
      <c r="I4426">
        <v>5422390</v>
      </c>
      <c r="AR4426">
        <v>171</v>
      </c>
      <c r="AS4426" t="str">
        <v>MICURA</v>
      </c>
      <c r="AT4426" t="str">
        <v>UKA FREDRICK U.(MIC)</v>
      </c>
      <c r="AU4426" s="31">
        <v>44889</v>
      </c>
      <c r="AV4426" s="40">
        <v>0.29177083333333331</v>
      </c>
      <c r="BW4426">
        <v>295</v>
      </c>
      <c r="BX4426" t="str">
        <v>MICURA</v>
      </c>
      <c r="BY4426" t="str">
        <v>ELUU JOHN O. (MIC)</v>
      </c>
      <c r="BZ4426" s="31">
        <v>44885</v>
      </c>
      <c r="CA4426" s="40">
        <v>0.53140046296296295</v>
      </c>
      <c r="DB4426">
        <v>521</v>
      </c>
      <c r="DC4426" t="str">
        <v>GATE OPS</v>
      </c>
      <c r="DD4426" t="str">
        <v>IYAWE E. IGHODARO (GATE</v>
      </c>
      <c r="DE4426" s="31">
        <v>44886</v>
      </c>
      <c r="DF4426" s="40">
        <v>0.81708333333333338</v>
      </c>
    </row>
    <row r="4427" spans="1:110" x14ac:dyDescent="0.25">
      <c r="A4427" s="109" t="s">
        <v>2051</v>
      </c>
      <c r="B4427">
        <v>79</v>
      </c>
      <c r="C4427" s="109" t="s">
        <v>54</v>
      </c>
      <c r="D4427" s="109" t="s">
        <v>1093</v>
      </c>
      <c r="E4427" s="94">
        <v>44873</v>
      </c>
      <c r="F4427" s="174">
        <v>0.28282407407407406</v>
      </c>
      <c r="G4427">
        <v>2</v>
      </c>
      <c r="H4427" s="109" t="s">
        <v>1094</v>
      </c>
      <c r="I4427">
        <v>8330097</v>
      </c>
      <c r="AR4427">
        <v>172</v>
      </c>
      <c r="AS4427" t="str">
        <v>ENGINEERING</v>
      </c>
      <c r="AT4427" t="str">
        <v>EDEVWIE FRIDAY O (ENGR)</v>
      </c>
      <c r="AU4427" s="31">
        <v>44889</v>
      </c>
      <c r="AV4427" s="40">
        <v>0.29224537037037035</v>
      </c>
      <c r="BW4427">
        <v>296</v>
      </c>
      <c r="BX4427" t="str">
        <v>OPERATIONS</v>
      </c>
      <c r="BY4427" t="str">
        <v>JINEGWO EJIKEME (OPS)</v>
      </c>
      <c r="BZ4427" s="31">
        <v>44885</v>
      </c>
      <c r="CA4427" s="40">
        <v>0.53150462962962963</v>
      </c>
      <c r="DB4427">
        <v>522</v>
      </c>
      <c r="DC4427" t="str">
        <v>MICURA</v>
      </c>
      <c r="DD4427" t="str">
        <v>WASIU ADESHINA (MIC)</v>
      </c>
      <c r="DE4427" s="31">
        <v>44886</v>
      </c>
      <c r="DF4427" s="40">
        <v>0.82065972222222228</v>
      </c>
    </row>
    <row r="4428" spans="1:110" x14ac:dyDescent="0.25">
      <c r="A4428" s="109" t="s">
        <v>2051</v>
      </c>
      <c r="B4428">
        <v>80</v>
      </c>
      <c r="C4428" s="109" t="s">
        <v>52</v>
      </c>
      <c r="D4428" s="109" t="s">
        <v>1070</v>
      </c>
      <c r="E4428" s="94">
        <v>44873</v>
      </c>
      <c r="F4428" s="174">
        <v>0.28305555555555556</v>
      </c>
      <c r="G4428">
        <v>2</v>
      </c>
      <c r="H4428" s="109" t="s">
        <v>1071</v>
      </c>
      <c r="I4428">
        <v>6714974</v>
      </c>
      <c r="AR4428">
        <v>173</v>
      </c>
      <c r="AS4428" t="str">
        <v>ENGINEERING</v>
      </c>
      <c r="AT4428" t="str">
        <v>AJAYI ABIDEMI (ENGR)</v>
      </c>
      <c r="AU4428" s="31">
        <v>44889</v>
      </c>
      <c r="AV4428" s="40">
        <v>0.29231481481481481</v>
      </c>
      <c r="BW4428">
        <v>297</v>
      </c>
      <c r="BX4428" t="str">
        <v>OPERATIONS</v>
      </c>
      <c r="BY4428" t="str">
        <v>ABIOLA ADEJARE T. (OPS)</v>
      </c>
      <c r="BZ4428" s="31">
        <v>44885</v>
      </c>
      <c r="CA4428" s="40">
        <v>0.53173611111111108</v>
      </c>
      <c r="DB4428">
        <v>523</v>
      </c>
      <c r="DC4428" t="str">
        <v>MICURA</v>
      </c>
      <c r="DD4428" t="str">
        <v>AIYETORO TUNJI (MIC)</v>
      </c>
      <c r="DE4428" s="31">
        <v>44886</v>
      </c>
      <c r="DF4428" s="40">
        <v>0.82434027777777774</v>
      </c>
    </row>
    <row r="4429" spans="1:110" x14ac:dyDescent="0.25">
      <c r="A4429" s="109" t="s">
        <v>2051</v>
      </c>
      <c r="B4429">
        <v>81</v>
      </c>
      <c r="C4429" s="109" t="s">
        <v>52</v>
      </c>
      <c r="D4429" s="109" t="s">
        <v>988</v>
      </c>
      <c r="E4429" s="94">
        <v>44873</v>
      </c>
      <c r="F4429" s="174">
        <v>0.28315972222222224</v>
      </c>
      <c r="G4429">
        <v>2</v>
      </c>
      <c r="H4429" s="109" t="s">
        <v>989</v>
      </c>
      <c r="I4429">
        <v>14932381</v>
      </c>
      <c r="AR4429">
        <v>174</v>
      </c>
      <c r="AS4429" t="str">
        <v>MICURA</v>
      </c>
      <c r="AT4429" t="str">
        <v>EDOWMONYI SUNDAY (MIC)</v>
      </c>
      <c r="AU4429" s="31">
        <v>44889</v>
      </c>
      <c r="AV4429" s="40">
        <v>0.2930787037037037</v>
      </c>
      <c r="BW4429">
        <v>298</v>
      </c>
      <c r="BX4429" t="str">
        <v>ENGINEERING</v>
      </c>
      <c r="BY4429" t="str">
        <v>OLAGBEMI OLUSOLA</v>
      </c>
      <c r="BZ4429" s="31">
        <v>44885</v>
      </c>
      <c r="CA4429" s="40">
        <v>0.53179398148148149</v>
      </c>
      <c r="DB4429">
        <v>524</v>
      </c>
      <c r="DC4429" t="str">
        <v>MICURA</v>
      </c>
      <c r="DD4429" t="str">
        <v>BAMGBOSE SEGUN M. (MIC)</v>
      </c>
      <c r="DE4429" s="31">
        <v>44886</v>
      </c>
      <c r="DF4429" s="40">
        <v>0.83847222222222217</v>
      </c>
    </row>
    <row r="4430" spans="1:110" x14ac:dyDescent="0.25">
      <c r="A4430" s="109" t="s">
        <v>2051</v>
      </c>
      <c r="B4430">
        <v>82</v>
      </c>
      <c r="C4430" s="109" t="s">
        <v>52</v>
      </c>
      <c r="D4430" s="109" t="s">
        <v>1649</v>
      </c>
      <c r="E4430" s="94">
        <v>44873</v>
      </c>
      <c r="F4430" s="174">
        <v>0.2832175925925926</v>
      </c>
      <c r="G4430">
        <v>2</v>
      </c>
      <c r="H4430" s="109" t="s">
        <v>1650</v>
      </c>
      <c r="I4430">
        <v>2721713</v>
      </c>
      <c r="AR4430">
        <v>175</v>
      </c>
      <c r="AS4430" t="str">
        <v>MICURA</v>
      </c>
      <c r="AT4430" t="str">
        <v>CHUKWU CHINEDU (MIC)</v>
      </c>
      <c r="AU4430" s="31">
        <v>44889</v>
      </c>
      <c r="AV4430" s="40">
        <v>0.29319444444444442</v>
      </c>
      <c r="BW4430">
        <v>299</v>
      </c>
      <c r="BX4430" t="str">
        <v>MICURA</v>
      </c>
      <c r="BY4430" t="str">
        <v>IGBOKA CHUKWUDI (MIC)</v>
      </c>
      <c r="BZ4430" s="31">
        <v>44885</v>
      </c>
      <c r="CA4430" s="40">
        <v>0.53258101851851847</v>
      </c>
      <c r="DB4430">
        <v>525</v>
      </c>
      <c r="DC4430" t="str">
        <v>ENGINEERING</v>
      </c>
      <c r="DD4430" t="str">
        <v>IMONI FRIDAY (ENGNR)</v>
      </c>
      <c r="DE4430" s="31">
        <v>44886</v>
      </c>
      <c r="DF4430" s="40">
        <v>0.83864583333333331</v>
      </c>
    </row>
    <row r="4431" spans="1:110" x14ac:dyDescent="0.25">
      <c r="A4431" s="109" t="s">
        <v>2051</v>
      </c>
      <c r="B4431">
        <v>83</v>
      </c>
      <c r="C4431" s="109" t="s">
        <v>53</v>
      </c>
      <c r="D4431" s="109" t="s">
        <v>1029</v>
      </c>
      <c r="E4431" s="94">
        <v>44873</v>
      </c>
      <c r="F4431" s="174">
        <v>0.28387731481481482</v>
      </c>
      <c r="G4431">
        <v>2</v>
      </c>
      <c r="H4431" s="109" t="s">
        <v>1030</v>
      </c>
      <c r="I4431">
        <v>14823920</v>
      </c>
      <c r="AR4431">
        <v>176</v>
      </c>
      <c r="AS4431" t="str">
        <v>MICURA</v>
      </c>
      <c r="AT4431" t="str">
        <v>OKOH LUCKY (MIC)</v>
      </c>
      <c r="AU4431" s="31">
        <v>44889</v>
      </c>
      <c r="AV4431" s="40">
        <v>0.29380787037037037</v>
      </c>
      <c r="BW4431">
        <v>300</v>
      </c>
      <c r="BX4431" t="str">
        <v>ENGINEERING</v>
      </c>
      <c r="BY4431" t="str">
        <v>AYANLERE FEMI (ENGR)</v>
      </c>
      <c r="BZ4431" s="31">
        <v>44885</v>
      </c>
      <c r="CA4431" s="40">
        <v>0.53268518518518515</v>
      </c>
      <c r="DB4431">
        <v>526</v>
      </c>
      <c r="DC4431" t="str">
        <v>GATE OPS</v>
      </c>
      <c r="DD4431" t="str">
        <v>TOSIN ALABA E. (GATE)</v>
      </c>
      <c r="DE4431" s="31">
        <v>44886</v>
      </c>
      <c r="DF4431" s="40">
        <v>0.84430555555555553</v>
      </c>
    </row>
    <row r="4432" spans="1:110" x14ac:dyDescent="0.25">
      <c r="A4432" s="109" t="s">
        <v>2051</v>
      </c>
      <c r="B4432">
        <v>84</v>
      </c>
      <c r="C4432" s="109" t="s">
        <v>52</v>
      </c>
      <c r="D4432" s="109" t="s">
        <v>1040</v>
      </c>
      <c r="E4432" s="94">
        <v>44873</v>
      </c>
      <c r="F4432" s="174">
        <v>0.28471064814814817</v>
      </c>
      <c r="G4432">
        <v>2</v>
      </c>
      <c r="H4432" s="109" t="s">
        <v>1041</v>
      </c>
      <c r="I4432">
        <v>2799663</v>
      </c>
      <c r="AR4432">
        <v>177</v>
      </c>
      <c r="AS4432" t="str">
        <v>MICURA</v>
      </c>
      <c r="AT4432" t="str">
        <v>AMATA BENJAMIN (MIC)</v>
      </c>
      <c r="AU4432" s="31">
        <v>44889</v>
      </c>
      <c r="AV4432" s="40">
        <v>0.29430555555555554</v>
      </c>
      <c r="BW4432">
        <v>301</v>
      </c>
      <c r="BX4432" t="str">
        <v>ENGINEERING</v>
      </c>
      <c r="BY4432" t="str">
        <v>UDOH DANIEL UNYIME (ENG</v>
      </c>
      <c r="BZ4432" s="31">
        <v>44885</v>
      </c>
      <c r="CA4432" s="40">
        <v>0.53418981481481487</v>
      </c>
      <c r="DB4432">
        <v>527</v>
      </c>
      <c r="DC4432" t="str">
        <v>OPERATIONS</v>
      </c>
      <c r="DD4432" t="str">
        <v>OKOEGUALE PHILIP E. (OP</v>
      </c>
      <c r="DE4432" s="31">
        <v>44886</v>
      </c>
      <c r="DF4432" s="40">
        <v>0.84449074074074071</v>
      </c>
    </row>
    <row r="4433" spans="1:110" x14ac:dyDescent="0.25">
      <c r="A4433" s="109" t="s">
        <v>2051</v>
      </c>
      <c r="B4433">
        <v>85</v>
      </c>
      <c r="C4433" s="109" t="s">
        <v>53</v>
      </c>
      <c r="D4433" s="109" t="s">
        <v>1101</v>
      </c>
      <c r="E4433" s="94">
        <v>44873</v>
      </c>
      <c r="F4433" s="174">
        <v>0.28590277777777778</v>
      </c>
      <c r="G4433">
        <v>2</v>
      </c>
      <c r="H4433" s="109" t="s">
        <v>1102</v>
      </c>
      <c r="I4433">
        <v>2025603</v>
      </c>
      <c r="AR4433">
        <v>178</v>
      </c>
      <c r="AS4433" t="str">
        <v>MICURA</v>
      </c>
      <c r="AT4433" t="str">
        <v>UGA OGBONNIA D. (MIC)</v>
      </c>
      <c r="AU4433" s="31">
        <v>44889</v>
      </c>
      <c r="AV4433" s="40">
        <v>0.29525462962962962</v>
      </c>
      <c r="BW4433">
        <v>302</v>
      </c>
      <c r="BX4433" t="str">
        <v>ENGINEERING</v>
      </c>
      <c r="BY4433" t="str">
        <v>ADU OLUGBENGA (ENGR)</v>
      </c>
      <c r="BZ4433" s="31">
        <v>44885</v>
      </c>
      <c r="CA4433" s="40">
        <v>0.53423611111111113</v>
      </c>
      <c r="DB4433">
        <v>528</v>
      </c>
      <c r="DC4433" t="str">
        <v>OPERATIONS</v>
      </c>
      <c r="DD4433" t="str">
        <v>NWACHUKWU CHRISTIAN (OP</v>
      </c>
      <c r="DE4433" s="31">
        <v>44886</v>
      </c>
      <c r="DF4433" s="40">
        <v>0.84458333333333335</v>
      </c>
    </row>
    <row r="4434" spans="1:110" x14ac:dyDescent="0.25">
      <c r="A4434" s="109" t="s">
        <v>2051</v>
      </c>
      <c r="B4434">
        <v>86</v>
      </c>
      <c r="C4434" s="109" t="s">
        <v>52</v>
      </c>
      <c r="D4434" s="109" t="s">
        <v>1015</v>
      </c>
      <c r="E4434" s="94">
        <v>44873</v>
      </c>
      <c r="F4434" s="174">
        <v>0.28621527777777778</v>
      </c>
      <c r="G4434">
        <v>2</v>
      </c>
      <c r="H4434" s="109" t="s">
        <v>1016</v>
      </c>
      <c r="I4434">
        <v>2713830</v>
      </c>
      <c r="AR4434">
        <v>179</v>
      </c>
      <c r="AS4434" t="str">
        <v>ENGINEERING</v>
      </c>
      <c r="AT4434" t="str">
        <v>OGBOLU MICHAEL (ENGR)</v>
      </c>
      <c r="AU4434" s="31">
        <v>44889</v>
      </c>
      <c r="AV4434" s="40">
        <v>0.29537037037037039</v>
      </c>
      <c r="BW4434">
        <v>303</v>
      </c>
      <c r="BX4434" t="str">
        <v>OPERATIONS</v>
      </c>
      <c r="BY4434" t="str">
        <v>RASAKI AREMU (OPS)</v>
      </c>
      <c r="BZ4434" s="31">
        <v>44885</v>
      </c>
      <c r="CA4434" s="40">
        <v>0.53619212962962959</v>
      </c>
      <c r="DB4434">
        <v>529</v>
      </c>
      <c r="DC4434" t="str">
        <v>GATE OPS</v>
      </c>
      <c r="DD4434" t="str">
        <v>LILIAN AJUNWA (GATE)</v>
      </c>
      <c r="DE4434" s="31">
        <v>44886</v>
      </c>
      <c r="DF4434" s="40">
        <v>0.84467592592592589</v>
      </c>
    </row>
    <row r="4435" spans="1:110" x14ac:dyDescent="0.25">
      <c r="A4435" s="109" t="s">
        <v>2051</v>
      </c>
      <c r="B4435">
        <v>87</v>
      </c>
      <c r="C4435" s="109" t="s">
        <v>53</v>
      </c>
      <c r="D4435" s="109" t="s">
        <v>704</v>
      </c>
      <c r="E4435" s="94">
        <v>44873</v>
      </c>
      <c r="F4435" s="174">
        <v>0.28649305555555554</v>
      </c>
      <c r="G4435">
        <v>2</v>
      </c>
      <c r="H4435" s="109" t="s">
        <v>705</v>
      </c>
      <c r="I4435"/>
      <c r="AR4435">
        <v>180</v>
      </c>
      <c r="AS4435" t="str">
        <v>OPERATIONS</v>
      </c>
      <c r="AT4435" t="str">
        <v>UMEANO ODIRACHUKWU (OPS</v>
      </c>
      <c r="AU4435" s="31">
        <v>44889</v>
      </c>
      <c r="AV4435" s="40">
        <v>0.29608796296296297</v>
      </c>
      <c r="BW4435">
        <v>304</v>
      </c>
      <c r="BX4435" t="str">
        <v>MICURA</v>
      </c>
      <c r="BY4435" t="str">
        <v>JOHN OLORUNLOGBON (MIC)</v>
      </c>
      <c r="BZ4435" s="31">
        <v>44885</v>
      </c>
      <c r="CA4435" s="40">
        <v>0.53638888888888892</v>
      </c>
      <c r="DB4435">
        <v>530</v>
      </c>
      <c r="DC4435" t="str">
        <v>OPERATIONS</v>
      </c>
      <c r="DD4435" t="str">
        <v>GBADEYAN DANIEL O.(OPS)</v>
      </c>
      <c r="DE4435" s="31">
        <v>44886</v>
      </c>
      <c r="DF4435" s="40">
        <v>0.84476851851851853</v>
      </c>
    </row>
    <row r="4436" spans="1:110" x14ac:dyDescent="0.25">
      <c r="A4436" s="109" t="s">
        <v>2051</v>
      </c>
      <c r="B4436">
        <v>88</v>
      </c>
      <c r="C4436" s="109" t="s">
        <v>54</v>
      </c>
      <c r="D4436" s="109" t="s">
        <v>563</v>
      </c>
      <c r="E4436" s="94">
        <v>44873</v>
      </c>
      <c r="F4436" s="174">
        <v>0.28689814814814812</v>
      </c>
      <c r="G4436">
        <v>2</v>
      </c>
      <c r="H4436" s="109" t="s">
        <v>564</v>
      </c>
      <c r="I4436">
        <v>7785667</v>
      </c>
      <c r="AR4436">
        <v>181</v>
      </c>
      <c r="AS4436" t="str">
        <v>MICURA</v>
      </c>
      <c r="AT4436" t="str">
        <v>AKINFENWA OLUWAYEMI (MI</v>
      </c>
      <c r="AU4436" s="31">
        <v>44889</v>
      </c>
      <c r="AV4436" s="40">
        <v>0.29615740740740742</v>
      </c>
      <c r="BW4436">
        <v>305</v>
      </c>
      <c r="BX4436" t="str">
        <v>OPERATIONS</v>
      </c>
      <c r="BY4436" t="str">
        <v>NELSON UZOR NELSON (OPS</v>
      </c>
      <c r="BZ4436" s="31">
        <v>44885</v>
      </c>
      <c r="CA4436" s="40">
        <v>0.53951388888888885</v>
      </c>
      <c r="DB4436">
        <v>531</v>
      </c>
      <c r="DC4436" t="str">
        <v>PLANNING</v>
      </c>
      <c r="DD4436" t="str">
        <v>OTAH SAMMUEL (PLN)</v>
      </c>
      <c r="DE4436" s="31">
        <v>44886</v>
      </c>
      <c r="DF4436" s="40">
        <v>0.84483796296296299</v>
      </c>
    </row>
    <row r="4437" spans="1:110" x14ac:dyDescent="0.25">
      <c r="A4437" s="109" t="s">
        <v>2051</v>
      </c>
      <c r="B4437">
        <v>89</v>
      </c>
      <c r="C4437" s="109" t="s">
        <v>54</v>
      </c>
      <c r="D4437" s="109" t="s">
        <v>2049</v>
      </c>
      <c r="E4437" s="94">
        <v>44873</v>
      </c>
      <c r="F4437" s="174">
        <v>0.28743055555555558</v>
      </c>
      <c r="G4437">
        <v>2</v>
      </c>
      <c r="H4437" s="109" t="s">
        <v>2050</v>
      </c>
      <c r="I4437">
        <v>2187859</v>
      </c>
      <c r="AR4437">
        <v>182</v>
      </c>
      <c r="AS4437" t="str">
        <v>OPERATIONS</v>
      </c>
      <c r="AT4437" t="str">
        <v>FAGBEMI MUYIWA</v>
      </c>
      <c r="AU4437" s="31">
        <v>44889</v>
      </c>
      <c r="AV4437" s="40">
        <v>0.2964236111111111</v>
      </c>
      <c r="BW4437">
        <v>306</v>
      </c>
      <c r="BX4437" t="str">
        <v>OPERATIONS</v>
      </c>
      <c r="BY4437" t="str">
        <v>SULAIMAN KOLAWOLE (OPS)</v>
      </c>
      <c r="BZ4437" s="31">
        <v>44885</v>
      </c>
      <c r="CA4437" s="40">
        <v>0.5398263888888889</v>
      </c>
      <c r="DB4437">
        <v>532</v>
      </c>
      <c r="DC4437" t="str">
        <v>MICURA</v>
      </c>
      <c r="DD4437" t="str">
        <v>HUDE OLUWASEYI (MIC)</v>
      </c>
      <c r="DE4437" s="31">
        <v>44886</v>
      </c>
      <c r="DF4437" s="40">
        <v>0.8580902777777778</v>
      </c>
    </row>
    <row r="4438" spans="1:110" x14ac:dyDescent="0.25">
      <c r="A4438" s="109" t="s">
        <v>2051</v>
      </c>
      <c r="B4438">
        <v>90</v>
      </c>
      <c r="C4438" s="109" t="s">
        <v>53</v>
      </c>
      <c r="D4438" s="109" t="s">
        <v>1236</v>
      </c>
      <c r="E4438" s="94">
        <v>44873</v>
      </c>
      <c r="F4438" s="174">
        <v>0.28752314814814817</v>
      </c>
      <c r="G4438">
        <v>2</v>
      </c>
      <c r="H4438" s="109" t="s">
        <v>1237</v>
      </c>
      <c r="I4438"/>
      <c r="AR4438">
        <v>183</v>
      </c>
      <c r="AS4438" t="str">
        <v>ENGINEERING</v>
      </c>
      <c r="AT4438" t="str">
        <v>AINA EYITOPE DAVID</v>
      </c>
      <c r="AU4438" s="31">
        <v>44889</v>
      </c>
      <c r="AV4438" s="40">
        <v>0.29672453703703705</v>
      </c>
      <c r="BW4438">
        <v>307</v>
      </c>
      <c r="BX4438" t="str">
        <v>PLANNING</v>
      </c>
      <c r="BY4438" t="str">
        <v>MORENIKEJI OGUNKEJI (PL</v>
      </c>
      <c r="BZ4438" s="31">
        <v>44885</v>
      </c>
      <c r="CA4438" s="40">
        <v>0.54018518518518521</v>
      </c>
      <c r="DB4438">
        <v>533</v>
      </c>
      <c r="DC4438" t="str">
        <v>OPERATIONS</v>
      </c>
      <c r="DD4438" t="str">
        <v>OSCAR SULE (OPS)</v>
      </c>
      <c r="DE4438" s="31">
        <v>44886</v>
      </c>
      <c r="DF4438" s="40">
        <v>0.89030092592592591</v>
      </c>
    </row>
    <row r="4439" spans="1:110" x14ac:dyDescent="0.25">
      <c r="A4439" s="109" t="s">
        <v>2051</v>
      </c>
      <c r="B4439">
        <v>91</v>
      </c>
      <c r="C4439" s="109" t="s">
        <v>53</v>
      </c>
      <c r="D4439" s="109" t="s">
        <v>899</v>
      </c>
      <c r="E4439" s="94">
        <v>44873</v>
      </c>
      <c r="F4439" s="174">
        <v>0.28761574074074076</v>
      </c>
      <c r="G4439">
        <v>2</v>
      </c>
      <c r="H4439" s="109" t="s">
        <v>900</v>
      </c>
      <c r="I4439"/>
      <c r="AR4439">
        <v>184</v>
      </c>
      <c r="AS4439" t="str">
        <v>ENGINEERING</v>
      </c>
      <c r="AT4439" t="str">
        <v>OWOLABI EMMANUEL</v>
      </c>
      <c r="AU4439" s="31">
        <v>44889</v>
      </c>
      <c r="AV4439" s="40">
        <v>0.29675925925925928</v>
      </c>
      <c r="BW4439">
        <v>308</v>
      </c>
      <c r="BX4439" t="str">
        <v>OPERATIONS</v>
      </c>
      <c r="BY4439" t="str">
        <v>NURUDEEN TAIRU (OPS)</v>
      </c>
      <c r="BZ4439" s="31">
        <v>44885</v>
      </c>
      <c r="CA4439" s="40">
        <v>0.54024305555555552</v>
      </c>
      <c r="DB4439">
        <v>534</v>
      </c>
      <c r="DC4439" t="str">
        <v>MICURA</v>
      </c>
      <c r="DD4439" t="str">
        <v>ABDULKADIRI MOMODU (MIC)</v>
      </c>
      <c r="DE4439" s="31">
        <v>44886</v>
      </c>
      <c r="DF4439" s="40">
        <v>0.89177083333333329</v>
      </c>
    </row>
    <row r="4440" spans="1:110" x14ac:dyDescent="0.25">
      <c r="A4440" s="109" t="s">
        <v>2051</v>
      </c>
      <c r="B4440">
        <v>92</v>
      </c>
      <c r="C4440" s="109" t="s">
        <v>52</v>
      </c>
      <c r="D4440" s="109" t="s">
        <v>614</v>
      </c>
      <c r="E4440" s="94">
        <v>44873</v>
      </c>
      <c r="F4440" s="174">
        <v>0.28770833333333334</v>
      </c>
      <c r="G4440">
        <v>2</v>
      </c>
      <c r="H4440" s="109" t="s">
        <v>615</v>
      </c>
      <c r="I4440">
        <v>2189692</v>
      </c>
      <c r="AR4440">
        <v>185</v>
      </c>
      <c r="AS4440" t="str">
        <v>MICURA</v>
      </c>
      <c r="AT4440" t="str">
        <v>QUADRI RASAQ (MIC)</v>
      </c>
      <c r="AU4440" s="31">
        <v>44889</v>
      </c>
      <c r="AV4440" s="40">
        <v>0.29746527777777776</v>
      </c>
      <c r="BW4440">
        <v>309</v>
      </c>
      <c r="BX4440" t="str">
        <v>GATE OPS</v>
      </c>
      <c r="BY4440" t="str">
        <v>SOMUYIWA REMI (GATE)</v>
      </c>
      <c r="BZ4440" s="31">
        <v>44885</v>
      </c>
      <c r="CA4440" s="40">
        <v>0.54182870370370373</v>
      </c>
      <c r="DB4440">
        <v>535</v>
      </c>
      <c r="DC4440" t="str">
        <v>PLANNING</v>
      </c>
      <c r="DD4440" t="str">
        <v>AJIE GODWIN NDUDI (PLN)</v>
      </c>
      <c r="DE4440" s="31">
        <v>44886</v>
      </c>
      <c r="DF4440" s="40">
        <v>0.89254629629629634</v>
      </c>
    </row>
    <row r="4441" spans="1:110" x14ac:dyDescent="0.25">
      <c r="A4441" s="109" t="s">
        <v>2051</v>
      </c>
      <c r="B4441">
        <v>93</v>
      </c>
      <c r="C4441" s="109" t="s">
        <v>52</v>
      </c>
      <c r="D4441" s="109" t="s">
        <v>996</v>
      </c>
      <c r="E4441" s="94">
        <v>44873</v>
      </c>
      <c r="F4441" s="174">
        <v>0.28789351851851852</v>
      </c>
      <c r="G4441">
        <v>2</v>
      </c>
      <c r="H4441" s="109" t="s">
        <v>997</v>
      </c>
      <c r="I4441">
        <v>7252742</v>
      </c>
      <c r="AR4441">
        <v>186</v>
      </c>
      <c r="AS4441" t="str">
        <v>MICURA</v>
      </c>
      <c r="AT4441" t="str">
        <v>CHUKWUTEM OGHALLI (MIC)</v>
      </c>
      <c r="AU4441" s="31">
        <v>44889</v>
      </c>
      <c r="AV4441" s="40">
        <v>0.29760416666666667</v>
      </c>
      <c r="BW4441">
        <v>310</v>
      </c>
      <c r="BX4441" t="str">
        <v>OPERATIONS</v>
      </c>
      <c r="BY4441" t="str">
        <v>HYGINUS OKONKWO (OPS)</v>
      </c>
      <c r="BZ4441" s="31">
        <v>44885</v>
      </c>
      <c r="CA4441" s="40">
        <v>0.54395833333333332</v>
      </c>
      <c r="DB4441">
        <v>536</v>
      </c>
      <c r="DC4441" t="str">
        <v>GATE OPS</v>
      </c>
      <c r="DD4441" t="str">
        <v>LAWAL ADEYEMI (GATE)</v>
      </c>
      <c r="DE4441" s="31">
        <v>44886</v>
      </c>
      <c r="DF4441" s="40">
        <v>0.91412037037037042</v>
      </c>
    </row>
    <row r="4442" spans="1:110" x14ac:dyDescent="0.25">
      <c r="A4442" s="109" t="s">
        <v>2051</v>
      </c>
      <c r="B4442">
        <v>94</v>
      </c>
      <c r="C4442" s="109" t="s">
        <v>53</v>
      </c>
      <c r="D4442" s="109" t="s">
        <v>1111</v>
      </c>
      <c r="E4442" s="94">
        <v>44873</v>
      </c>
      <c r="F4442" s="174">
        <v>0.28798611111111111</v>
      </c>
      <c r="G4442">
        <v>2</v>
      </c>
      <c r="H4442" s="109" t="s">
        <v>1112</v>
      </c>
      <c r="I4442">
        <v>6708634</v>
      </c>
      <c r="AR4442">
        <v>187</v>
      </c>
      <c r="AS4442" t="str">
        <v>MICURA</v>
      </c>
      <c r="AT4442" t="str">
        <v>ECHEDOM NNAMDI B. (MIC)</v>
      </c>
      <c r="AU4442" s="31">
        <v>44889</v>
      </c>
      <c r="AV4442" s="40">
        <v>0.29767361111111112</v>
      </c>
      <c r="BW4442">
        <v>311</v>
      </c>
      <c r="BX4442" t="str">
        <v>OPERATIONS</v>
      </c>
      <c r="BY4442" t="str">
        <v>KAZEEM OLAIDE (OPS)</v>
      </c>
      <c r="BZ4442" s="31">
        <v>44885</v>
      </c>
      <c r="CA4442" s="40">
        <v>0.5502083333333333</v>
      </c>
      <c r="DB4442">
        <v>448</v>
      </c>
      <c r="DC4442" t="str">
        <v>OPERATIONS</v>
      </c>
      <c r="DD4442" t="str">
        <v>SULAIMAN YUSUF (OPS)</v>
      </c>
      <c r="DE4442" s="31">
        <v>44887</v>
      </c>
      <c r="DF4442" s="40">
        <v>0.75454861111111116</v>
      </c>
    </row>
    <row r="4443" spans="1:110" x14ac:dyDescent="0.25">
      <c r="A4443" s="109" t="s">
        <v>2051</v>
      </c>
      <c r="B4443">
        <v>95</v>
      </c>
      <c r="C4443" s="109" t="s">
        <v>54</v>
      </c>
      <c r="D4443" s="109" t="s">
        <v>1628</v>
      </c>
      <c r="E4443" s="94">
        <v>44873</v>
      </c>
      <c r="F4443" s="174">
        <v>0.28836805555555556</v>
      </c>
      <c r="G4443">
        <v>2</v>
      </c>
      <c r="H4443" s="109" t="s">
        <v>1629</v>
      </c>
      <c r="I4443"/>
      <c r="AR4443">
        <v>188</v>
      </c>
      <c r="AS4443" t="str">
        <v>MICURA</v>
      </c>
      <c r="AT4443" t="str">
        <v>WISDOM AKPABIO E. (MIC)</v>
      </c>
      <c r="AU4443" s="31">
        <v>44889</v>
      </c>
      <c r="AV4443" s="40">
        <v>0.29842592592592593</v>
      </c>
      <c r="BW4443">
        <v>312</v>
      </c>
      <c r="BX4443" t="str">
        <v>MICURA</v>
      </c>
      <c r="BY4443" t="str">
        <v>BAMGBOSE SEGUN M. (MIC)</v>
      </c>
      <c r="BZ4443" s="31">
        <v>44885</v>
      </c>
      <c r="CA4443" s="40">
        <v>0.55065972222222226</v>
      </c>
      <c r="DB4443">
        <v>449</v>
      </c>
      <c r="DC4443" t="str">
        <v>OPERATIONS</v>
      </c>
      <c r="DD4443" t="str">
        <v>NICHOLAS PIUS (OPS)</v>
      </c>
      <c r="DE4443" s="31">
        <v>44887</v>
      </c>
      <c r="DF4443" s="40">
        <v>0.75749999999999995</v>
      </c>
    </row>
    <row r="4444" spans="1:110" x14ac:dyDescent="0.25">
      <c r="A4444" s="109" t="s">
        <v>2051</v>
      </c>
      <c r="B4444">
        <v>96</v>
      </c>
      <c r="C4444" s="109" t="s">
        <v>53</v>
      </c>
      <c r="D4444" s="109" t="s">
        <v>1097</v>
      </c>
      <c r="E4444" s="94">
        <v>44873</v>
      </c>
      <c r="F4444" s="174">
        <v>0.28858796296296296</v>
      </c>
      <c r="G4444">
        <v>2</v>
      </c>
      <c r="H4444" s="109" t="s">
        <v>1098</v>
      </c>
      <c r="I4444">
        <v>2091143</v>
      </c>
      <c r="AR4444">
        <v>189</v>
      </c>
      <c r="AS4444" t="str">
        <v>OPERATIONS</v>
      </c>
      <c r="AT4444" t="str">
        <v>ADEOTI NOAH A.</v>
      </c>
      <c r="AU4444" s="31">
        <v>44889</v>
      </c>
      <c r="AV4444" s="40">
        <v>0.29878472222222224</v>
      </c>
      <c r="BW4444">
        <v>313</v>
      </c>
      <c r="BX4444" t="str">
        <v>OPERATIONS</v>
      </c>
      <c r="BY4444" t="str">
        <v>ADEYEMO TOHEEB</v>
      </c>
      <c r="BZ4444" s="31">
        <v>44885</v>
      </c>
      <c r="CA4444" s="40">
        <v>0.55357638888888894</v>
      </c>
      <c r="DB4444">
        <v>450</v>
      </c>
      <c r="DC4444" t="str">
        <v>OPERATIONS</v>
      </c>
      <c r="DD4444" t="str">
        <v>ISMAILA MOYOSORE</v>
      </c>
      <c r="DE4444" s="31">
        <v>44887</v>
      </c>
      <c r="DF4444" s="40">
        <v>0.75787037037037042</v>
      </c>
    </row>
    <row r="4445" spans="1:110" x14ac:dyDescent="0.25">
      <c r="A4445" s="109" t="s">
        <v>2051</v>
      </c>
      <c r="B4445">
        <v>97</v>
      </c>
      <c r="C4445" s="109" t="s">
        <v>53</v>
      </c>
      <c r="D4445" s="109" t="s">
        <v>1729</v>
      </c>
      <c r="E4445" s="94">
        <v>44873</v>
      </c>
      <c r="F4445" s="174">
        <v>0.28896990740740741</v>
      </c>
      <c r="G4445">
        <v>2</v>
      </c>
      <c r="H4445" s="109" t="s">
        <v>1730</v>
      </c>
      <c r="I4445"/>
      <c r="AR4445">
        <v>190</v>
      </c>
      <c r="AS4445" t="str">
        <v>ENGINEERING</v>
      </c>
      <c r="AT4445" t="str">
        <v>WASIU AYINLA (ENGR)</v>
      </c>
      <c r="AU4445" s="31">
        <v>44889</v>
      </c>
      <c r="AV4445" s="40">
        <v>0.29890046296296297</v>
      </c>
      <c r="BW4445">
        <v>314</v>
      </c>
      <c r="BX4445" t="str">
        <v>MICURA</v>
      </c>
      <c r="BY4445" t="str">
        <v>UMARU SHAIBU (MIC)</v>
      </c>
      <c r="BZ4445" s="31">
        <v>44885</v>
      </c>
      <c r="CA4445" s="40">
        <v>0.55892361111111111</v>
      </c>
      <c r="DB4445">
        <v>451</v>
      </c>
      <c r="DC4445" t="str">
        <v>MICURA</v>
      </c>
      <c r="DD4445" t="str">
        <v>OLUMADE OYEDE (MIC)</v>
      </c>
      <c r="DE4445" s="31">
        <v>44887</v>
      </c>
      <c r="DF4445" s="40">
        <v>0.75806712962962963</v>
      </c>
    </row>
    <row r="4446" spans="1:110" x14ac:dyDescent="0.25">
      <c r="A4446" s="109" t="s">
        <v>2051</v>
      </c>
      <c r="B4446">
        <v>98</v>
      </c>
      <c r="C4446" s="109" t="s">
        <v>53</v>
      </c>
      <c r="D4446" s="109" t="s">
        <v>1796</v>
      </c>
      <c r="E4446" s="94">
        <v>44873</v>
      </c>
      <c r="F4446" s="174">
        <v>0.28917824074074072</v>
      </c>
      <c r="G4446">
        <v>2</v>
      </c>
      <c r="H4446" s="109" t="s">
        <v>1797</v>
      </c>
      <c r="I4446">
        <v>14807889</v>
      </c>
      <c r="AR4446">
        <v>191</v>
      </c>
      <c r="AS4446" t="str">
        <v>MICURA</v>
      </c>
      <c r="AT4446" t="str">
        <v>OZEGBE CHARLES (MIC)</v>
      </c>
      <c r="AU4446" s="31">
        <v>44889</v>
      </c>
      <c r="AV4446" s="40">
        <v>0.29900462962962965</v>
      </c>
      <c r="BW4446">
        <v>315</v>
      </c>
      <c r="BX4446" t="str">
        <v>OPERATIONS</v>
      </c>
      <c r="BY4446" t="str">
        <v>CHRISTOPHER OGBEKHIU(OP</v>
      </c>
      <c r="BZ4446" s="31">
        <v>44885</v>
      </c>
      <c r="CA4446" s="40">
        <v>0.55986111111111114</v>
      </c>
      <c r="DB4446">
        <v>452</v>
      </c>
      <c r="DC4446" t="str">
        <v>MICURA</v>
      </c>
      <c r="DD4446" t="str">
        <v>OYEBAMIJI BUKOLA (MIC)</v>
      </c>
      <c r="DE4446" s="31">
        <v>44887</v>
      </c>
      <c r="DF4446" s="40">
        <v>0.75813657407407409</v>
      </c>
    </row>
    <row r="4447" spans="1:110" x14ac:dyDescent="0.25">
      <c r="A4447" s="109" t="s">
        <v>2051</v>
      </c>
      <c r="B4447">
        <v>99</v>
      </c>
      <c r="C4447" s="109" t="s">
        <v>52</v>
      </c>
      <c r="D4447" s="109" t="s">
        <v>1034</v>
      </c>
      <c r="E4447" s="94">
        <v>44873</v>
      </c>
      <c r="F4447" s="174">
        <v>0.28950231481481481</v>
      </c>
      <c r="G4447">
        <v>2</v>
      </c>
      <c r="H4447" s="109" t="s">
        <v>1035</v>
      </c>
      <c r="I4447">
        <v>5384640</v>
      </c>
      <c r="AR4447">
        <v>192</v>
      </c>
      <c r="AS4447" t="str">
        <v>MICURA</v>
      </c>
      <c r="AT4447" t="str">
        <v>ELUDOYIN MUYIWA (MIC)</v>
      </c>
      <c r="AU4447" s="31">
        <v>44889</v>
      </c>
      <c r="AV4447" s="40">
        <v>0.29947916666666669</v>
      </c>
      <c r="BW4447">
        <v>316</v>
      </c>
      <c r="BX4447" t="str">
        <v>OPERATIONS</v>
      </c>
      <c r="BY4447" t="str">
        <v>ONYIA N.PERPETUA (OPS)</v>
      </c>
      <c r="BZ4447" s="31">
        <v>44885</v>
      </c>
      <c r="CA4447" s="40">
        <v>0.56064814814814812</v>
      </c>
      <c r="DB4447">
        <v>453</v>
      </c>
      <c r="DC4447" t="str">
        <v>OPERATIONS</v>
      </c>
      <c r="DD4447" t="str">
        <v>AVA CLETUS OSHUO (OPS)</v>
      </c>
      <c r="DE4447" s="31">
        <v>44887</v>
      </c>
      <c r="DF4447" s="40">
        <v>0.75819444444444439</v>
      </c>
    </row>
    <row r="4448" spans="1:110" x14ac:dyDescent="0.25">
      <c r="A4448" s="109" t="s">
        <v>2051</v>
      </c>
      <c r="B4448">
        <v>100</v>
      </c>
      <c r="C4448" s="109" t="s">
        <v>52</v>
      </c>
      <c r="D4448" s="109" t="s">
        <v>408</v>
      </c>
      <c r="E4448" s="94">
        <v>44873</v>
      </c>
      <c r="F4448" s="174">
        <v>0.28960648148148149</v>
      </c>
      <c r="G4448">
        <v>2</v>
      </c>
      <c r="H4448" s="109" t="s">
        <v>409</v>
      </c>
      <c r="I4448">
        <v>7495630</v>
      </c>
      <c r="AR4448">
        <v>193</v>
      </c>
      <c r="AS4448" t="str">
        <v>OPERATIONS</v>
      </c>
      <c r="AT4448" t="str">
        <v>KABIRU MOHAMMED (OPS)</v>
      </c>
      <c r="AU4448" s="31">
        <v>44889</v>
      </c>
      <c r="AV4448" s="40">
        <v>0.29954861111111108</v>
      </c>
      <c r="BW4448">
        <v>317</v>
      </c>
      <c r="BX4448" t="str">
        <v>OPERATIONS</v>
      </c>
      <c r="BY4448" t="str">
        <v>RASHEED OLOMODA (OPS)</v>
      </c>
      <c r="BZ4448" s="31">
        <v>44885</v>
      </c>
      <c r="CA4448" s="40">
        <v>0.56135416666666671</v>
      </c>
      <c r="DB4448">
        <v>454</v>
      </c>
      <c r="DC4448" t="str">
        <v>MICURA</v>
      </c>
      <c r="DD4448" t="str">
        <v>BAMGBOSE SEGUN M. (MIC)</v>
      </c>
      <c r="DE4448" s="31">
        <v>44887</v>
      </c>
      <c r="DF4448" s="40">
        <v>0.75834490740740745</v>
      </c>
    </row>
    <row r="4449" spans="1:110" x14ac:dyDescent="0.25">
      <c r="A4449" s="109" t="s">
        <v>2051</v>
      </c>
      <c r="B4449">
        <v>101</v>
      </c>
      <c r="C4449" s="109" t="s">
        <v>52</v>
      </c>
      <c r="D4449" s="109" t="s">
        <v>1103</v>
      </c>
      <c r="E4449" s="94">
        <v>44873</v>
      </c>
      <c r="F4449" s="174">
        <v>0.28993055555555558</v>
      </c>
      <c r="G4449">
        <v>2</v>
      </c>
      <c r="H4449" s="109" t="s">
        <v>1104</v>
      </c>
      <c r="I4449">
        <v>14936069</v>
      </c>
      <c r="AR4449">
        <v>194</v>
      </c>
      <c r="AS4449" t="str">
        <v>ENGINEERING</v>
      </c>
      <c r="AT4449" t="str">
        <v>OYINLAYO MAYODE (ENGR)</v>
      </c>
      <c r="AU4449" s="31">
        <v>44889</v>
      </c>
      <c r="AV4449" s="40">
        <v>0.29966435185185186</v>
      </c>
      <c r="BW4449">
        <v>318</v>
      </c>
      <c r="BX4449" t="str">
        <v>OPERATIONS</v>
      </c>
      <c r="BY4449" t="str">
        <v>UGOCHUKWU IBENEMEH (OPS</v>
      </c>
      <c r="BZ4449" s="31">
        <v>44885</v>
      </c>
      <c r="CA4449" s="40">
        <v>0.56146990740740743</v>
      </c>
      <c r="DB4449">
        <v>455</v>
      </c>
      <c r="DC4449" t="str">
        <v>MICURA</v>
      </c>
      <c r="DD4449" t="str">
        <v>YUSUF TAIWO (MIC)</v>
      </c>
      <c r="DE4449" s="31">
        <v>44887</v>
      </c>
      <c r="DF4449" s="40">
        <v>0.75837962962962968</v>
      </c>
    </row>
    <row r="4450" spans="1:110" x14ac:dyDescent="0.25">
      <c r="A4450" s="109" t="s">
        <v>2051</v>
      </c>
      <c r="B4450">
        <v>102</v>
      </c>
      <c r="C4450" s="109" t="s">
        <v>52</v>
      </c>
      <c r="D4450" s="109" t="s">
        <v>990</v>
      </c>
      <c r="E4450" s="94">
        <v>44873</v>
      </c>
      <c r="F4450" s="174">
        <v>0.29032407407407407</v>
      </c>
      <c r="G4450">
        <v>2</v>
      </c>
      <c r="H4450" s="109" t="s">
        <v>991</v>
      </c>
      <c r="I4450">
        <v>5348393</v>
      </c>
      <c r="AR4450">
        <v>195</v>
      </c>
      <c r="AS4450" t="str">
        <v>MICURA</v>
      </c>
      <c r="AT4450" t="str">
        <v>IKHANE ROBERT GREG (MIC)</v>
      </c>
      <c r="AU4450" s="31">
        <v>44889</v>
      </c>
      <c r="AV4450" s="40">
        <v>0.30072916666666666</v>
      </c>
      <c r="BW4450">
        <v>319</v>
      </c>
      <c r="BX4450" t="str">
        <v>OPERATIONS</v>
      </c>
      <c r="BY4450" t="str">
        <v>UTOMI CHUKWUDI (OPS)</v>
      </c>
      <c r="BZ4450" s="31">
        <v>44885</v>
      </c>
      <c r="CA4450" s="40">
        <v>0.56812499999999999</v>
      </c>
      <c r="DB4450">
        <v>456</v>
      </c>
      <c r="DC4450" t="str">
        <v>MICURA</v>
      </c>
      <c r="DD4450" t="str">
        <v>OBAFEMI OWOLABI (MIC)</v>
      </c>
      <c r="DE4450" s="31">
        <v>44887</v>
      </c>
      <c r="DF4450" s="40">
        <v>0.7584143518518518</v>
      </c>
    </row>
    <row r="4451" spans="1:110" x14ac:dyDescent="0.25">
      <c r="A4451" s="109" t="s">
        <v>2051</v>
      </c>
      <c r="B4451">
        <v>103</v>
      </c>
      <c r="C4451" s="109" t="s">
        <v>54</v>
      </c>
      <c r="D4451" s="109" t="s">
        <v>1162</v>
      </c>
      <c r="E4451" s="94">
        <v>44873</v>
      </c>
      <c r="F4451" s="174">
        <v>0.29099537037037038</v>
      </c>
      <c r="G4451">
        <v>2</v>
      </c>
      <c r="H4451" s="109" t="s">
        <v>1163</v>
      </c>
      <c r="I4451">
        <v>6723329</v>
      </c>
      <c r="AR4451">
        <v>196</v>
      </c>
      <c r="AS4451" t="str">
        <v>MICURA</v>
      </c>
      <c r="AT4451" t="str">
        <v>YUSUF TAIWO (MIC)</v>
      </c>
      <c r="AU4451" s="31">
        <v>44889</v>
      </c>
      <c r="AV4451" s="40">
        <v>0.30103009259259261</v>
      </c>
      <c r="BW4451">
        <v>320</v>
      </c>
      <c r="BX4451" t="str">
        <v>OPERATIONS</v>
      </c>
      <c r="BY4451" t="str">
        <v>INYAMBE BENARD (OPS)</v>
      </c>
      <c r="BZ4451" s="31">
        <v>44885</v>
      </c>
      <c r="CA4451" s="40">
        <v>0.57071759259259258</v>
      </c>
      <c r="DB4451">
        <v>457</v>
      </c>
      <c r="DC4451" t="str">
        <v>MICURA</v>
      </c>
      <c r="DD4451" t="str">
        <v>TAIWO OLUWAYOSE</v>
      </c>
      <c r="DE4451" s="31">
        <v>44887</v>
      </c>
      <c r="DF4451" s="40">
        <v>0.75864583333333335</v>
      </c>
    </row>
    <row r="4452" spans="1:110" x14ac:dyDescent="0.25">
      <c r="A4452" s="109" t="s">
        <v>2051</v>
      </c>
      <c r="B4452">
        <v>104</v>
      </c>
      <c r="C4452" s="109" t="s">
        <v>53</v>
      </c>
      <c r="D4452" s="109" t="s">
        <v>855</v>
      </c>
      <c r="E4452" s="94">
        <v>44873</v>
      </c>
      <c r="F4452" s="174">
        <v>0.29125000000000001</v>
      </c>
      <c r="G4452">
        <v>2</v>
      </c>
      <c r="H4452" s="109" t="s">
        <v>856</v>
      </c>
      <c r="I4452"/>
      <c r="AR4452">
        <v>197</v>
      </c>
      <c r="AS4452" t="str">
        <v>OPERATIONS</v>
      </c>
      <c r="AT4452" t="str">
        <v>SAMUEL ADEWUNMI (OPS)</v>
      </c>
      <c r="AU4452" s="31">
        <v>44889</v>
      </c>
      <c r="AV4452" s="40">
        <v>0.3012037037037037</v>
      </c>
      <c r="BW4452">
        <v>321</v>
      </c>
      <c r="BX4452" t="str">
        <v>OPERATIONS</v>
      </c>
      <c r="BY4452" t="str">
        <v>APPOLUS SOLOMON</v>
      </c>
      <c r="BZ4452" s="31">
        <v>44885</v>
      </c>
      <c r="CA4452" s="40">
        <v>0.57135416666666672</v>
      </c>
      <c r="DB4452">
        <v>458</v>
      </c>
      <c r="DC4452" t="str">
        <v>MICURA</v>
      </c>
      <c r="DD4452" t="str">
        <v>SHEDARA ROWLAND O. (MIC)</v>
      </c>
      <c r="DE4452" s="31">
        <v>44887</v>
      </c>
      <c r="DF4452" s="40">
        <v>0.75892361111111106</v>
      </c>
    </row>
    <row r="4453" spans="1:110" x14ac:dyDescent="0.25">
      <c r="A4453" s="109" t="s">
        <v>2051</v>
      </c>
      <c r="B4453">
        <v>105</v>
      </c>
      <c r="C4453" s="109" t="s">
        <v>54</v>
      </c>
      <c r="D4453" s="109" t="s">
        <v>684</v>
      </c>
      <c r="E4453" s="94">
        <v>44873</v>
      </c>
      <c r="F4453" s="174">
        <v>0.29188657407407409</v>
      </c>
      <c r="G4453">
        <v>2</v>
      </c>
      <c r="H4453" s="109" t="s">
        <v>685</v>
      </c>
      <c r="I4453">
        <v>5505462</v>
      </c>
      <c r="AR4453">
        <v>198</v>
      </c>
      <c r="AS4453" t="str">
        <v>MICURA</v>
      </c>
      <c r="AT4453" t="str">
        <v>EKWERE PATRICK (MIC)</v>
      </c>
      <c r="AU4453" s="31">
        <v>44889</v>
      </c>
      <c r="AV4453" s="40">
        <v>0.30167824074074073</v>
      </c>
      <c r="BW4453">
        <v>322</v>
      </c>
      <c r="BX4453" t="str">
        <v>OPERATIONS</v>
      </c>
      <c r="BY4453" t="str">
        <v>ADEOTI NOAH A.</v>
      </c>
      <c r="BZ4453" s="31">
        <v>44885</v>
      </c>
      <c r="CA4453" s="40">
        <v>0.57770833333333338</v>
      </c>
      <c r="DB4453">
        <v>459</v>
      </c>
      <c r="DC4453" t="str">
        <v>MICURA</v>
      </c>
      <c r="DD4453" t="str">
        <v>LAWAL YEKINI (MIC)</v>
      </c>
      <c r="DE4453" s="31">
        <v>44887</v>
      </c>
      <c r="DF4453" s="40">
        <v>0.75898148148148148</v>
      </c>
    </row>
    <row r="4454" spans="1:110" x14ac:dyDescent="0.25">
      <c r="A4454" s="109" t="s">
        <v>2051</v>
      </c>
      <c r="B4454">
        <v>106</v>
      </c>
      <c r="C4454" s="109" t="s">
        <v>52</v>
      </c>
      <c r="D4454" s="109" t="s">
        <v>1618</v>
      </c>
      <c r="E4454" s="94">
        <v>44873</v>
      </c>
      <c r="F4454" s="174">
        <v>0.29200231481481481</v>
      </c>
      <c r="G4454">
        <v>2</v>
      </c>
      <c r="H4454" s="109" t="s">
        <v>1619</v>
      </c>
      <c r="I4454">
        <v>7352753</v>
      </c>
      <c r="AR4454">
        <v>199</v>
      </c>
      <c r="AS4454" t="str">
        <v>ENGINEERING</v>
      </c>
      <c r="AT4454" t="str">
        <v>FENUYI AYONIYI  (ENGR)</v>
      </c>
      <c r="AU4454" s="31">
        <v>44889</v>
      </c>
      <c r="AV4454" s="40">
        <v>0.30224537037037036</v>
      </c>
      <c r="BW4454">
        <v>323</v>
      </c>
      <c r="BX4454" t="str">
        <v>MICURA</v>
      </c>
      <c r="BY4454" t="str">
        <v>OKORO IKENNA (MIC)</v>
      </c>
      <c r="BZ4454" s="31">
        <v>44885</v>
      </c>
      <c r="CA4454" s="40">
        <v>0.5845717592592593</v>
      </c>
      <c r="DB4454">
        <v>460</v>
      </c>
      <c r="DC4454" t="str">
        <v>OPERATIONS</v>
      </c>
      <c r="DD4454" t="str">
        <v>OKWUTE ANDREW (OPS)</v>
      </c>
      <c r="DE4454" s="31">
        <v>44887</v>
      </c>
      <c r="DF4454" s="40">
        <v>0.75900462962962967</v>
      </c>
    </row>
    <row r="4455" spans="1:110" x14ac:dyDescent="0.25">
      <c r="A4455" s="109" t="s">
        <v>2051</v>
      </c>
      <c r="B4455">
        <v>107</v>
      </c>
      <c r="C4455" s="109" t="s">
        <v>53</v>
      </c>
      <c r="D4455" s="109" t="s">
        <v>716</v>
      </c>
      <c r="E4455" s="94">
        <v>44873</v>
      </c>
      <c r="F4455" s="174">
        <v>0.29289351851851853</v>
      </c>
      <c r="G4455">
        <v>2</v>
      </c>
      <c r="H4455" s="109" t="s">
        <v>717</v>
      </c>
      <c r="I4455">
        <v>3630278</v>
      </c>
      <c r="AR4455">
        <v>200</v>
      </c>
      <c r="AS4455" t="str">
        <v>OPERATIONS</v>
      </c>
      <c r="AT4455" t="str">
        <v>ONYIA N.PERPETUA (OPS)</v>
      </c>
      <c r="AU4455" s="31">
        <v>44889</v>
      </c>
      <c r="AV4455" s="40">
        <v>0.30436342592592591</v>
      </c>
      <c r="BW4455">
        <v>324</v>
      </c>
      <c r="BX4455" t="str">
        <v>OPERATIONS</v>
      </c>
      <c r="BY4455" t="str">
        <v>OKELEKE CHUKWUEMEKA (OP</v>
      </c>
      <c r="BZ4455" s="31">
        <v>44885</v>
      </c>
      <c r="CA4455" s="40">
        <v>0.61484953703703704</v>
      </c>
      <c r="DB4455">
        <v>461</v>
      </c>
      <c r="DC4455" t="str">
        <v>MICURA</v>
      </c>
      <c r="DD4455" t="str">
        <v>SIKIRU TAIWO (MIC)</v>
      </c>
      <c r="DE4455" s="31">
        <v>44887</v>
      </c>
      <c r="DF4455" s="40">
        <v>0.75910879629629635</v>
      </c>
    </row>
    <row r="4456" spans="1:110" x14ac:dyDescent="0.25">
      <c r="A4456" s="109" t="s">
        <v>2051</v>
      </c>
      <c r="B4456">
        <v>108</v>
      </c>
      <c r="C4456" s="109" t="s">
        <v>53</v>
      </c>
      <c r="D4456" s="109" t="s">
        <v>1622</v>
      </c>
      <c r="E4456" s="94">
        <v>44873</v>
      </c>
      <c r="F4456" s="174">
        <v>0.29329861111111111</v>
      </c>
      <c r="G4456">
        <v>2</v>
      </c>
      <c r="H4456" s="109" t="s">
        <v>1623</v>
      </c>
      <c r="I4456">
        <v>14967077</v>
      </c>
      <c r="AR4456">
        <v>201</v>
      </c>
      <c r="AS4456" t="str">
        <v>ENGINEERING</v>
      </c>
      <c r="AT4456" t="str">
        <v>ABAYOMI DAMILOLA (ENG)</v>
      </c>
      <c r="AU4456" s="31">
        <v>44889</v>
      </c>
      <c r="AV4456" s="40">
        <v>0.30454861111111109</v>
      </c>
      <c r="BW4456">
        <v>325</v>
      </c>
      <c r="BX4456" t="str">
        <v>OPERATIONS</v>
      </c>
      <c r="BY4456" t="str">
        <v>UGWU AUGUSTINE (OPS)</v>
      </c>
      <c r="BZ4456" s="31">
        <v>44885</v>
      </c>
      <c r="CA4456" s="40">
        <v>0.62828703703703703</v>
      </c>
      <c r="DB4456">
        <v>462</v>
      </c>
      <c r="DC4456" t="str">
        <v>OPERATIONS</v>
      </c>
      <c r="DD4456" t="str">
        <v>AHANEKU CHIGOZIE (OPS)</v>
      </c>
      <c r="DE4456" s="31">
        <v>44887</v>
      </c>
      <c r="DF4456" s="40">
        <v>0.75918981481481485</v>
      </c>
    </row>
    <row r="4457" spans="1:110" x14ac:dyDescent="0.25">
      <c r="A4457" s="109" t="s">
        <v>2051</v>
      </c>
      <c r="B4457">
        <v>109</v>
      </c>
      <c r="C4457" s="109" t="s">
        <v>54</v>
      </c>
      <c r="D4457" s="109" t="s">
        <v>1168</v>
      </c>
      <c r="E4457" s="94">
        <v>44873</v>
      </c>
      <c r="F4457" s="174">
        <v>0.29355324074074074</v>
      </c>
      <c r="G4457">
        <v>2</v>
      </c>
      <c r="H4457" s="109" t="s">
        <v>1169</v>
      </c>
      <c r="I4457">
        <v>6710571</v>
      </c>
      <c r="AR4457">
        <v>202</v>
      </c>
      <c r="AS4457" t="str">
        <v>MICURA</v>
      </c>
      <c r="AT4457" t="str">
        <v>ONI OLALEKAN (MIC)</v>
      </c>
      <c r="AU4457" s="31">
        <v>44889</v>
      </c>
      <c r="AV4457" s="40">
        <v>0.3046875</v>
      </c>
      <c r="BW4457">
        <v>326</v>
      </c>
      <c r="BX4457" t="str">
        <v>OPERATIONS</v>
      </c>
      <c r="BY4457" t="str">
        <v>SALIFU .E. YAKUBU (OPS)</v>
      </c>
      <c r="BZ4457" s="31">
        <v>44885</v>
      </c>
      <c r="CA4457" s="40">
        <v>0.63262731481481482</v>
      </c>
      <c r="DB4457">
        <v>463</v>
      </c>
      <c r="DC4457" t="str">
        <v>OPERATIONS</v>
      </c>
      <c r="DD4457" t="str">
        <v>IGBINOBA FREDERICK. (OP</v>
      </c>
      <c r="DE4457" s="31">
        <v>44887</v>
      </c>
      <c r="DF4457" s="40">
        <v>0.75922453703703707</v>
      </c>
    </row>
    <row r="4458" spans="1:110" x14ac:dyDescent="0.25">
      <c r="A4458" s="109" t="s">
        <v>2051</v>
      </c>
      <c r="B4458">
        <v>110</v>
      </c>
      <c r="C4458" s="109" t="s">
        <v>54</v>
      </c>
      <c r="D4458" s="109" t="s">
        <v>2020</v>
      </c>
      <c r="E4458" s="94">
        <v>44873</v>
      </c>
      <c r="F4458" s="174">
        <v>0.29373842592592592</v>
      </c>
      <c r="G4458">
        <v>2</v>
      </c>
      <c r="H4458" s="109" t="s">
        <v>2021</v>
      </c>
      <c r="I4458">
        <v>5343157</v>
      </c>
      <c r="AR4458">
        <v>203</v>
      </c>
      <c r="AS4458" t="str">
        <v>MICURA</v>
      </c>
      <c r="AT4458" t="str">
        <v>UMARU SHAIBU (MIC)</v>
      </c>
      <c r="AU4458" s="31">
        <v>44889</v>
      </c>
      <c r="AV4458" s="40">
        <v>0.30526620370370372</v>
      </c>
      <c r="BW4458">
        <v>327</v>
      </c>
      <c r="BX4458" t="str">
        <v>OPERATIONS</v>
      </c>
      <c r="BY4458" t="str">
        <v>MICHEAL OKEBUGWU</v>
      </c>
      <c r="BZ4458" s="31">
        <v>44885</v>
      </c>
      <c r="CA4458" s="40">
        <v>0.63300925925925922</v>
      </c>
      <c r="DB4458">
        <v>464</v>
      </c>
      <c r="DC4458" t="str">
        <v>CONTRACTOR</v>
      </c>
      <c r="DD4458" t="str">
        <v>OGUNDELE OLAYINKA (MEDBU</v>
      </c>
      <c r="DE4458" s="31">
        <v>44887</v>
      </c>
      <c r="DF4458" s="40">
        <v>0.75928240740740738</v>
      </c>
    </row>
    <row r="4459" spans="1:110" x14ac:dyDescent="0.25">
      <c r="A4459" s="109" t="s">
        <v>2051</v>
      </c>
      <c r="B4459">
        <v>111</v>
      </c>
      <c r="C4459" s="109" t="s">
        <v>52</v>
      </c>
      <c r="D4459" s="109" t="s">
        <v>1338</v>
      </c>
      <c r="E4459" s="94">
        <v>44873</v>
      </c>
      <c r="F4459" s="174">
        <v>0.29380787037037037</v>
      </c>
      <c r="G4459">
        <v>2</v>
      </c>
      <c r="H4459" s="109" t="s">
        <v>1339</v>
      </c>
      <c r="I4459">
        <v>5353743</v>
      </c>
      <c r="AR4459">
        <v>204</v>
      </c>
      <c r="AS4459" t="str">
        <v>ENGINEERING</v>
      </c>
      <c r="AT4459" t="str">
        <v>TIJANI ADEKUNLE</v>
      </c>
      <c r="AU4459" s="31">
        <v>44889</v>
      </c>
      <c r="AV4459" s="40">
        <v>0.30586805555555557</v>
      </c>
      <c r="BW4459">
        <v>328</v>
      </c>
      <c r="BX4459" t="str">
        <v>MICURA</v>
      </c>
      <c r="BY4459" t="str">
        <v>CHARLES OFILI (MIC)</v>
      </c>
      <c r="BZ4459" s="31">
        <v>44885</v>
      </c>
      <c r="CA4459" s="40">
        <v>0.63314814814814813</v>
      </c>
      <c r="DB4459">
        <v>465</v>
      </c>
      <c r="DC4459" t="str">
        <v>CONTRACTOR</v>
      </c>
      <c r="DD4459" t="str">
        <v>ANJORIN TEMITOPE (MEDBUR</v>
      </c>
      <c r="DE4459" s="31">
        <v>44887</v>
      </c>
      <c r="DF4459" s="40">
        <v>0.75931712962962961</v>
      </c>
    </row>
    <row r="4460" spans="1:110" x14ac:dyDescent="0.25">
      <c r="A4460" s="109" t="s">
        <v>2051</v>
      </c>
      <c r="B4460">
        <v>112</v>
      </c>
      <c r="C4460" s="109" t="s">
        <v>53</v>
      </c>
      <c r="D4460" s="109" t="s">
        <v>998</v>
      </c>
      <c r="E4460" s="94">
        <v>44873</v>
      </c>
      <c r="F4460" s="174">
        <v>0.29394675925925928</v>
      </c>
      <c r="G4460">
        <v>2</v>
      </c>
      <c r="H4460" s="109" t="s">
        <v>999</v>
      </c>
      <c r="I4460">
        <v>2151834</v>
      </c>
      <c r="AR4460">
        <v>205</v>
      </c>
      <c r="AS4460" t="str">
        <v>ENGINEERING</v>
      </c>
      <c r="AT4460" t="str">
        <v>DOSUNMU FAROUK O.</v>
      </c>
      <c r="AU4460" s="31">
        <v>44889</v>
      </c>
      <c r="AV4460" s="40">
        <v>0.30644675925925924</v>
      </c>
      <c r="BW4460">
        <v>329</v>
      </c>
      <c r="BX4460" t="str">
        <v>OPERATIONS</v>
      </c>
      <c r="BY4460" t="str">
        <v>ONI OLAYINKA O.</v>
      </c>
      <c r="BZ4460" s="31">
        <v>44885</v>
      </c>
      <c r="CA4460" s="40">
        <v>0.63402777777777775</v>
      </c>
      <c r="DB4460">
        <v>466</v>
      </c>
      <c r="DC4460" t="str">
        <v>MICURA</v>
      </c>
      <c r="DD4460" t="str">
        <v>SHOBALOJU OLADELE  (MIC)</v>
      </c>
      <c r="DE4460" s="31">
        <v>44887</v>
      </c>
      <c r="DF4460" s="40">
        <v>0.75967592592592592</v>
      </c>
    </row>
    <row r="4461" spans="1:110" x14ac:dyDescent="0.25">
      <c r="A4461" s="109" t="s">
        <v>2051</v>
      </c>
      <c r="B4461">
        <v>113</v>
      </c>
      <c r="C4461" s="109" t="s">
        <v>53</v>
      </c>
      <c r="D4461" s="109" t="s">
        <v>1105</v>
      </c>
      <c r="E4461" s="94">
        <v>44873</v>
      </c>
      <c r="F4461" s="174">
        <v>0.2940625</v>
      </c>
      <c r="G4461">
        <v>2</v>
      </c>
      <c r="H4461" s="109" t="s">
        <v>1106</v>
      </c>
      <c r="I4461"/>
      <c r="AR4461">
        <v>206</v>
      </c>
      <c r="AS4461" t="str">
        <v>MICURA</v>
      </c>
      <c r="AT4461" t="str">
        <v>JIMOH KABIRU (MIC)</v>
      </c>
      <c r="AU4461" s="31">
        <v>44889</v>
      </c>
      <c r="AV4461" s="40">
        <v>0.30730324074074072</v>
      </c>
      <c r="BW4461">
        <v>330</v>
      </c>
      <c r="BX4461" t="str">
        <v>MICURA</v>
      </c>
      <c r="BY4461" t="str">
        <v>ADENIYI ADELEKE (MIC)</v>
      </c>
      <c r="BZ4461" s="31">
        <v>44885</v>
      </c>
      <c r="CA4461" s="40">
        <v>0.6487384259259259</v>
      </c>
      <c r="DB4461">
        <v>467</v>
      </c>
      <c r="DC4461" t="str">
        <v>MICURA</v>
      </c>
      <c r="DD4461" t="str">
        <v>OKANLAWON JAMIU (MIC)</v>
      </c>
      <c r="DE4461" s="31">
        <v>44887</v>
      </c>
      <c r="DF4461" s="40">
        <v>0.76027777777777783</v>
      </c>
    </row>
    <row r="4462" spans="1:110" x14ac:dyDescent="0.25">
      <c r="A4462" s="109" t="s">
        <v>2051</v>
      </c>
      <c r="B4462">
        <v>114</v>
      </c>
      <c r="C4462" s="109" t="s">
        <v>52</v>
      </c>
      <c r="D4462" s="109" t="s">
        <v>484</v>
      </c>
      <c r="E4462" s="94">
        <v>44873</v>
      </c>
      <c r="F4462" s="174">
        <v>0.29428240740740741</v>
      </c>
      <c r="G4462">
        <v>2</v>
      </c>
      <c r="H4462" s="109" t="s">
        <v>485</v>
      </c>
      <c r="I4462">
        <v>5419317</v>
      </c>
      <c r="AR4462">
        <v>207</v>
      </c>
      <c r="AS4462" t="str">
        <v>ENGINEERING</v>
      </c>
      <c r="AT4462" t="str">
        <v>SAMSON SOLOMON A.</v>
      </c>
      <c r="AU4462" s="31">
        <v>44889</v>
      </c>
      <c r="AV4462" s="40">
        <v>0.30737268518518518</v>
      </c>
      <c r="BW4462">
        <v>331</v>
      </c>
      <c r="BX4462" t="str">
        <v>MICURA</v>
      </c>
      <c r="BY4462" t="str">
        <v>HOPE OJONG (MIC)</v>
      </c>
      <c r="BZ4462" s="31">
        <v>44885</v>
      </c>
      <c r="CA4462" s="40">
        <v>0.67915509259259255</v>
      </c>
      <c r="DB4462">
        <v>468</v>
      </c>
      <c r="DC4462" t="str">
        <v>MICURA</v>
      </c>
      <c r="DD4462" t="str">
        <v>SENIBO PRECIOUS B.(MIC)</v>
      </c>
      <c r="DE4462" s="31">
        <v>44887</v>
      </c>
      <c r="DF4462" s="40">
        <v>0.76031249999999995</v>
      </c>
    </row>
    <row r="4463" spans="1:110" x14ac:dyDescent="0.25">
      <c r="A4463" s="109" t="s">
        <v>2051</v>
      </c>
      <c r="B4463">
        <v>115</v>
      </c>
      <c r="C4463" s="109" t="s">
        <v>53</v>
      </c>
      <c r="D4463" s="109" t="s">
        <v>1523</v>
      </c>
      <c r="E4463" s="94">
        <v>44873</v>
      </c>
      <c r="F4463" s="174">
        <v>0.29458333333333331</v>
      </c>
      <c r="G4463">
        <v>2</v>
      </c>
      <c r="H4463" s="109" t="s">
        <v>1524</v>
      </c>
      <c r="I4463">
        <v>5511104</v>
      </c>
      <c r="AR4463">
        <v>208</v>
      </c>
      <c r="AS4463" t="str">
        <v>MICURA</v>
      </c>
      <c r="AT4463" t="str">
        <v>CHINEDU VICTOR (MIC)</v>
      </c>
      <c r="AU4463" s="31">
        <v>44889</v>
      </c>
      <c r="AV4463" s="40">
        <v>0.30744212962962963</v>
      </c>
      <c r="BW4463">
        <v>189</v>
      </c>
      <c r="BX4463" t="str">
        <v>OPERATIONS</v>
      </c>
      <c r="BY4463" t="str">
        <v>AIREDE SULEMAN (OPS)</v>
      </c>
      <c r="BZ4463" s="31">
        <v>44886</v>
      </c>
      <c r="CA4463" s="40">
        <v>0.47703703703703704</v>
      </c>
      <c r="DB4463">
        <v>469</v>
      </c>
      <c r="DC4463" t="str">
        <v>MICURA</v>
      </c>
      <c r="DD4463" t="str">
        <v>CHIOMA ELIJAH O. (MIC)</v>
      </c>
      <c r="DE4463" s="31">
        <v>44887</v>
      </c>
      <c r="DF4463" s="40">
        <v>0.76035879629629632</v>
      </c>
    </row>
    <row r="4464" spans="1:110" x14ac:dyDescent="0.25">
      <c r="A4464" s="109" t="s">
        <v>2051</v>
      </c>
      <c r="B4464">
        <v>116</v>
      </c>
      <c r="C4464" s="109" t="s">
        <v>53</v>
      </c>
      <c r="D4464" s="109" t="s">
        <v>815</v>
      </c>
      <c r="E4464" s="94">
        <v>44873</v>
      </c>
      <c r="F4464" s="174">
        <v>0.29465277777777776</v>
      </c>
      <c r="G4464">
        <v>2</v>
      </c>
      <c r="H4464" s="109" t="s">
        <v>816</v>
      </c>
      <c r="I4464"/>
      <c r="AR4464">
        <v>209</v>
      </c>
      <c r="AS4464" t="str">
        <v>MICURA</v>
      </c>
      <c r="AT4464" t="str">
        <v>SHOBALOJU OLADELE  (MIC)</v>
      </c>
      <c r="AU4464" s="31">
        <v>44889</v>
      </c>
      <c r="AV4464" s="40">
        <v>0.30854166666666666</v>
      </c>
      <c r="BW4464">
        <v>190</v>
      </c>
      <c r="BX4464" t="str">
        <v>ENGINEERING</v>
      </c>
      <c r="BY4464" t="str">
        <v>OGUNYEMI ELIJAH (ENGR)</v>
      </c>
      <c r="BZ4464" s="31">
        <v>44886</v>
      </c>
      <c r="CA4464" s="40">
        <v>0.47715277777777776</v>
      </c>
      <c r="DB4464">
        <v>470</v>
      </c>
      <c r="DC4464" t="str">
        <v>ENGINEERING</v>
      </c>
      <c r="DD4464" t="str">
        <v>NJEMANZE HENRY (DRV)</v>
      </c>
      <c r="DE4464" s="31">
        <v>44887</v>
      </c>
      <c r="DF4464" s="40">
        <v>0.76040509259259259</v>
      </c>
    </row>
    <row r="4465" spans="1:110" x14ac:dyDescent="0.25">
      <c r="A4465" s="109" t="s">
        <v>2051</v>
      </c>
      <c r="B4465">
        <v>117</v>
      </c>
      <c r="C4465" s="109" t="s">
        <v>52</v>
      </c>
      <c r="D4465" s="109" t="s">
        <v>1215</v>
      </c>
      <c r="E4465" s="94">
        <v>44873</v>
      </c>
      <c r="F4465" s="174">
        <v>0.29644675925925928</v>
      </c>
      <c r="G4465">
        <v>2</v>
      </c>
      <c r="H4465" s="109" t="s">
        <v>1216</v>
      </c>
      <c r="I4465">
        <v>2841045</v>
      </c>
      <c r="AR4465">
        <v>210</v>
      </c>
      <c r="AS4465" t="str">
        <v>MICURA</v>
      </c>
      <c r="AT4465" t="str">
        <v>HITLA EJOVI KELVIN (MIC</v>
      </c>
      <c r="AU4465" s="31">
        <v>44889</v>
      </c>
      <c r="AV4465" s="40">
        <v>0.30972222222222223</v>
      </c>
      <c r="BW4465">
        <v>191</v>
      </c>
      <c r="BX4465" t="str">
        <v>MICURA</v>
      </c>
      <c r="BY4465" t="str">
        <v>ADEOLA CLEMENT. (MIC)</v>
      </c>
      <c r="BZ4465" s="31">
        <v>44886</v>
      </c>
      <c r="CA4465" s="40">
        <v>0.4773263888888889</v>
      </c>
      <c r="DB4465">
        <v>471</v>
      </c>
      <c r="DC4465" t="str">
        <v>OPERATIONS</v>
      </c>
      <c r="DD4465" t="str">
        <v>NWABUEZE OKORO (OPS)</v>
      </c>
      <c r="DE4465" s="31">
        <v>44887</v>
      </c>
      <c r="DF4465" s="40">
        <v>0.76043981481481482</v>
      </c>
    </row>
    <row r="4466" spans="1:110" x14ac:dyDescent="0.25">
      <c r="A4466" s="109" t="s">
        <v>2051</v>
      </c>
      <c r="B4466">
        <v>118</v>
      </c>
      <c r="C4466" s="109" t="s">
        <v>52</v>
      </c>
      <c r="D4466" s="109" t="s">
        <v>775</v>
      </c>
      <c r="E4466" s="94">
        <v>44873</v>
      </c>
      <c r="F4466" s="174">
        <v>0.29677083333333332</v>
      </c>
      <c r="G4466">
        <v>2</v>
      </c>
      <c r="H4466" s="109" t="s">
        <v>776</v>
      </c>
      <c r="I4466">
        <v>8117972</v>
      </c>
      <c r="AR4466">
        <v>211</v>
      </c>
      <c r="AS4466" t="str">
        <v>OPERATIONS</v>
      </c>
      <c r="AT4466" t="str">
        <v>NWAFOR MARK (OPS)</v>
      </c>
      <c r="AU4466" s="31">
        <v>44889</v>
      </c>
      <c r="AV4466" s="40">
        <v>0.31086805555555558</v>
      </c>
      <c r="BW4466">
        <v>192</v>
      </c>
      <c r="BX4466" t="str">
        <v>MICURA</v>
      </c>
      <c r="BY4466" t="str">
        <v>MONDAY ANIJI (MIC)</v>
      </c>
      <c r="BZ4466" s="31">
        <v>44886</v>
      </c>
      <c r="CA4466" s="40">
        <v>0.47737268518518516</v>
      </c>
      <c r="DB4466">
        <v>472</v>
      </c>
      <c r="DC4466" t="str">
        <v>OPERATIONS</v>
      </c>
      <c r="DD4466" t="str">
        <v>OKOUKPAI PATRICK (OPS)</v>
      </c>
      <c r="DE4466" s="31">
        <v>44887</v>
      </c>
      <c r="DF4466" s="40">
        <v>0.76074074074074072</v>
      </c>
    </row>
    <row r="4467" spans="1:110" x14ac:dyDescent="0.25">
      <c r="A4467" s="109" t="s">
        <v>2051</v>
      </c>
      <c r="B4467">
        <v>119</v>
      </c>
      <c r="C4467" s="109" t="s">
        <v>53</v>
      </c>
      <c r="D4467" s="109" t="s">
        <v>372</v>
      </c>
      <c r="E4467" s="94">
        <v>44873</v>
      </c>
      <c r="F4467" s="174">
        <v>0.29694444444444446</v>
      </c>
      <c r="G4467">
        <v>2</v>
      </c>
      <c r="H4467" s="109" t="s">
        <v>373</v>
      </c>
      <c r="I4467">
        <v>4822957</v>
      </c>
      <c r="AR4467">
        <v>212</v>
      </c>
      <c r="AS4467" t="str">
        <v>OPERATIONS</v>
      </c>
      <c r="AT4467" t="str">
        <v>EFFIONG GODFREY (OPS)</v>
      </c>
      <c r="AU4467" s="31">
        <v>44889</v>
      </c>
      <c r="AV4467" s="40">
        <v>0.3117361111111111</v>
      </c>
      <c r="BW4467">
        <v>193</v>
      </c>
      <c r="BX4467" t="str">
        <v>ENGINEERING</v>
      </c>
      <c r="BY4467" t="str">
        <v>MICHAEL OMOTOSHO (ENGR)</v>
      </c>
      <c r="BZ4467" s="31">
        <v>44886</v>
      </c>
      <c r="CA4467" s="40">
        <v>0.47752314814814817</v>
      </c>
      <c r="DB4467">
        <v>473</v>
      </c>
      <c r="DC4467" t="str">
        <v>MICURA</v>
      </c>
      <c r="DD4467" t="str">
        <v>GOVERNMENT AYANKPO (MIC</v>
      </c>
      <c r="DE4467" s="31">
        <v>44887</v>
      </c>
      <c r="DF4467" s="40">
        <v>0.7610069444444445</v>
      </c>
    </row>
    <row r="4468" spans="1:110" x14ac:dyDescent="0.25">
      <c r="A4468" s="109" t="s">
        <v>2051</v>
      </c>
      <c r="B4468">
        <v>120</v>
      </c>
      <c r="C4468" s="109" t="s">
        <v>54</v>
      </c>
      <c r="D4468" s="109" t="s">
        <v>694</v>
      </c>
      <c r="E4468" s="94">
        <v>44873</v>
      </c>
      <c r="F4468" s="174">
        <v>0.29701388888888891</v>
      </c>
      <c r="G4468">
        <v>2</v>
      </c>
      <c r="H4468" s="109" t="s">
        <v>695</v>
      </c>
      <c r="I4468">
        <v>7288635</v>
      </c>
      <c r="AR4468">
        <v>213</v>
      </c>
      <c r="AS4468" t="str">
        <v>OPERATIONS</v>
      </c>
      <c r="AT4468" t="str">
        <v>OLOYEDE NURUDEEN A. (OP</v>
      </c>
      <c r="AU4468" s="31">
        <v>44889</v>
      </c>
      <c r="AV4468" s="40">
        <v>0.31214120370370368</v>
      </c>
      <c r="BW4468">
        <v>194</v>
      </c>
      <c r="BX4468" t="str">
        <v>MICURA</v>
      </c>
      <c r="BY4468" t="str">
        <v>HAMIDU UMAR (MIC)</v>
      </c>
      <c r="BZ4468" s="31">
        <v>44886</v>
      </c>
      <c r="CA4468" s="40">
        <v>0.47765046296296299</v>
      </c>
      <c r="DB4468">
        <v>474</v>
      </c>
      <c r="DC4468" t="str">
        <v>MICURA</v>
      </c>
      <c r="DD4468" t="str">
        <v>EBIZIMO INGBAIFEGHA (MIC</v>
      </c>
      <c r="DE4468" s="31">
        <v>44887</v>
      </c>
      <c r="DF4468" s="40">
        <v>0.76105324074074077</v>
      </c>
    </row>
    <row r="4469" spans="1:110" x14ac:dyDescent="0.25">
      <c r="A4469" s="109" t="s">
        <v>2051</v>
      </c>
      <c r="B4469">
        <v>121</v>
      </c>
      <c r="C4469" s="109" t="s">
        <v>53</v>
      </c>
      <c r="D4469" s="109" t="s">
        <v>1282</v>
      </c>
      <c r="E4469" s="94">
        <v>44873</v>
      </c>
      <c r="F4469" s="174">
        <v>0.29749999999999999</v>
      </c>
      <c r="G4469">
        <v>2</v>
      </c>
      <c r="H4469" s="109" t="s">
        <v>1283</v>
      </c>
      <c r="I4469">
        <v>2099344</v>
      </c>
      <c r="AR4469">
        <v>214</v>
      </c>
      <c r="AS4469" t="str">
        <v>OPERATIONS</v>
      </c>
      <c r="AT4469" t="str">
        <v>NKWOR CHRISTIAN (OPS)</v>
      </c>
      <c r="AU4469" s="31">
        <v>44889</v>
      </c>
      <c r="AV4469" s="40">
        <v>0.31238425925925928</v>
      </c>
      <c r="BW4469">
        <v>195</v>
      </c>
      <c r="BX4469" t="str">
        <v>MICURA</v>
      </c>
      <c r="BY4469" t="str">
        <v>LEKAN MUSTAPHA (MIC)</v>
      </c>
      <c r="BZ4469" s="31">
        <v>44886</v>
      </c>
      <c r="CA4469" s="40">
        <v>0.47770833333333335</v>
      </c>
      <c r="DB4469">
        <v>475</v>
      </c>
      <c r="DC4469" t="str">
        <v>MICURA</v>
      </c>
      <c r="DD4469" t="str">
        <v>ESSANG OKON VICTOR (MIC</v>
      </c>
      <c r="DE4469" s="31">
        <v>44887</v>
      </c>
      <c r="DF4469" s="40">
        <v>0.76111111111111107</v>
      </c>
    </row>
    <row r="4470" spans="1:110" x14ac:dyDescent="0.25">
      <c r="A4470" s="109" t="s">
        <v>2051</v>
      </c>
      <c r="B4470">
        <v>122</v>
      </c>
      <c r="C4470" s="109" t="s">
        <v>53</v>
      </c>
      <c r="D4470" s="109" t="s">
        <v>1127</v>
      </c>
      <c r="E4470" s="94">
        <v>44873</v>
      </c>
      <c r="F4470" s="174">
        <v>0.29761574074074076</v>
      </c>
      <c r="G4470">
        <v>2</v>
      </c>
      <c r="H4470" s="109" t="s">
        <v>1128</v>
      </c>
      <c r="I4470">
        <v>5483263</v>
      </c>
      <c r="AR4470">
        <v>215</v>
      </c>
      <c r="AS4470" t="str">
        <v>OPERATIONS</v>
      </c>
      <c r="AT4470" t="str">
        <v>OGUNBIYI GBOLAHAN</v>
      </c>
      <c r="AU4470" s="31">
        <v>44889</v>
      </c>
      <c r="AV4470" s="40">
        <v>0.31260416666666668</v>
      </c>
      <c r="BW4470">
        <v>196</v>
      </c>
      <c r="BX4470" t="str">
        <v>OPERATIONS</v>
      </c>
      <c r="BY4470" t="str">
        <v>OGUNBAYO ABIOLA (OPS)</v>
      </c>
      <c r="BZ4470" s="31">
        <v>44886</v>
      </c>
      <c r="CA4470" s="40">
        <v>0.47802083333333334</v>
      </c>
      <c r="DB4470">
        <v>476</v>
      </c>
      <c r="DC4470" t="str">
        <v>MICURA</v>
      </c>
      <c r="DD4470" t="str">
        <v>EVELYN OVIE (MIC)</v>
      </c>
      <c r="DE4470" s="31">
        <v>44887</v>
      </c>
      <c r="DF4470" s="40">
        <v>0.76135416666666667</v>
      </c>
    </row>
    <row r="4471" spans="1:110" x14ac:dyDescent="0.25">
      <c r="A4471" s="109" t="s">
        <v>2051</v>
      </c>
      <c r="B4471">
        <v>123</v>
      </c>
      <c r="C4471" s="109" t="s">
        <v>53</v>
      </c>
      <c r="D4471" s="109" t="s">
        <v>883</v>
      </c>
      <c r="E4471" s="94">
        <v>44873</v>
      </c>
      <c r="F4471" s="174">
        <v>0.29842592592592593</v>
      </c>
      <c r="G4471">
        <v>2</v>
      </c>
      <c r="H4471" s="109" t="s">
        <v>884</v>
      </c>
      <c r="I4471"/>
      <c r="AR4471">
        <v>216</v>
      </c>
      <c r="AS4471" t="str">
        <v>MICURA</v>
      </c>
      <c r="AT4471" t="str">
        <v>MADUKA UGOCHUKWU R. (MIC</v>
      </c>
      <c r="AU4471" s="31">
        <v>44889</v>
      </c>
      <c r="AV4471" s="40">
        <v>0.31339120370370371</v>
      </c>
      <c r="BW4471">
        <v>197</v>
      </c>
      <c r="BX4471" t="str">
        <v>ENGINEERING</v>
      </c>
      <c r="BY4471" t="str">
        <v>SAMPSON OBINNA (ENGR)</v>
      </c>
      <c r="BZ4471" s="31">
        <v>44886</v>
      </c>
      <c r="CA4471" s="40">
        <v>0.47878472222222224</v>
      </c>
      <c r="DB4471">
        <v>477</v>
      </c>
      <c r="DC4471" t="str">
        <v>OPERATIONS</v>
      </c>
      <c r="DD4471" t="str">
        <v>UGWU AUGUSTINE (OPS)</v>
      </c>
      <c r="DE4471" s="31">
        <v>44887</v>
      </c>
      <c r="DF4471" s="40">
        <v>0.76138888888888889</v>
      </c>
    </row>
    <row r="4472" spans="1:110" x14ac:dyDescent="0.25">
      <c r="A4472" s="109" t="s">
        <v>2051</v>
      </c>
      <c r="B4472">
        <v>124</v>
      </c>
      <c r="C4472" s="109" t="s">
        <v>52</v>
      </c>
      <c r="D4472" s="109" t="s">
        <v>825</v>
      </c>
      <c r="E4472" s="94">
        <v>44873</v>
      </c>
      <c r="F4472" s="174">
        <v>0.29857638888888888</v>
      </c>
      <c r="G4472">
        <v>2</v>
      </c>
      <c r="H4472" s="109" t="s">
        <v>826</v>
      </c>
      <c r="I4472">
        <v>5332141</v>
      </c>
      <c r="AR4472">
        <v>217</v>
      </c>
      <c r="AS4472" t="str">
        <v>OPERATIONS</v>
      </c>
      <c r="AT4472" t="str">
        <v>KUNLE DAVID (OPS)</v>
      </c>
      <c r="AU4472" s="31">
        <v>44889</v>
      </c>
      <c r="AV4472" s="40">
        <v>0.31344907407407407</v>
      </c>
      <c r="BW4472">
        <v>198</v>
      </c>
      <c r="BX4472" t="str">
        <v>OPERATIONS</v>
      </c>
      <c r="BY4472" t="str">
        <v>AGBO VICTOR CHIDIMMA</v>
      </c>
      <c r="BZ4472" s="31">
        <v>44886</v>
      </c>
      <c r="CA4472" s="40">
        <v>0.47886574074074073</v>
      </c>
      <c r="DB4472">
        <v>478</v>
      </c>
      <c r="DC4472" t="str">
        <v>ENGINEERING</v>
      </c>
      <c r="DD4472" t="str">
        <v>OLAYINKA EBENEZER A.</v>
      </c>
      <c r="DE4472" s="31">
        <v>44887</v>
      </c>
      <c r="DF4472" s="40">
        <v>0.76142361111111112</v>
      </c>
    </row>
    <row r="4473" spans="1:110" x14ac:dyDescent="0.25">
      <c r="A4473" s="109" t="s">
        <v>2051</v>
      </c>
      <c r="B4473">
        <v>125</v>
      </c>
      <c r="C4473" s="109" t="s">
        <v>54</v>
      </c>
      <c r="D4473" s="109" t="s">
        <v>420</v>
      </c>
      <c r="E4473" s="94">
        <v>44873</v>
      </c>
      <c r="F4473" s="174">
        <v>0.30021990740740739</v>
      </c>
      <c r="G4473">
        <v>2</v>
      </c>
      <c r="H4473" s="109" t="s">
        <v>421</v>
      </c>
      <c r="I4473">
        <v>5367155</v>
      </c>
      <c r="AR4473">
        <v>218</v>
      </c>
      <c r="AS4473" t="str">
        <v>MICURA</v>
      </c>
      <c r="AT4473" t="str">
        <v>AMOGO E. JOHNSON</v>
      </c>
      <c r="AU4473" s="31">
        <v>44889</v>
      </c>
      <c r="AV4473" s="40">
        <v>0.3147800925925926</v>
      </c>
      <c r="BW4473">
        <v>199</v>
      </c>
      <c r="BX4473" t="str">
        <v>MICURA</v>
      </c>
      <c r="BY4473" t="str">
        <v>ESSANG OKON VICTOR (MIC</v>
      </c>
      <c r="BZ4473" s="31">
        <v>44886</v>
      </c>
      <c r="CA4473" s="40">
        <v>0.47909722222222223</v>
      </c>
      <c r="DB4473">
        <v>479</v>
      </c>
      <c r="DC4473" t="str">
        <v>ENGINEERING</v>
      </c>
      <c r="DD4473" t="str">
        <v>OGBONNA ONYEANWUSI (ENG</v>
      </c>
      <c r="DE4473" s="31">
        <v>44887</v>
      </c>
      <c r="DF4473" s="40">
        <v>0.76151620370370365</v>
      </c>
    </row>
    <row r="4474" spans="1:110" x14ac:dyDescent="0.25">
      <c r="A4474" s="109" t="s">
        <v>2051</v>
      </c>
      <c r="B4474">
        <v>126</v>
      </c>
      <c r="C4474" s="109" t="s">
        <v>54</v>
      </c>
      <c r="D4474" s="109" t="s">
        <v>974</v>
      </c>
      <c r="E4474" s="94">
        <v>44873</v>
      </c>
      <c r="F4474" s="174">
        <v>0.30027777777777775</v>
      </c>
      <c r="G4474">
        <v>2</v>
      </c>
      <c r="H4474" s="109" t="s">
        <v>975</v>
      </c>
      <c r="I4474">
        <v>5487833</v>
      </c>
      <c r="AR4474">
        <v>219</v>
      </c>
      <c r="AS4474" t="str">
        <v>OPERATIONS</v>
      </c>
      <c r="AT4474" t="str">
        <v>OPARA P KEMIAKOLAM (OPS</v>
      </c>
      <c r="AU4474" s="31">
        <v>44889</v>
      </c>
      <c r="AV4474" s="40">
        <v>0.31490740740740741</v>
      </c>
      <c r="BW4474">
        <v>200</v>
      </c>
      <c r="BX4474" t="str">
        <v>MICURA</v>
      </c>
      <c r="BY4474" t="str">
        <v>MONDAY OJO (MIC)</v>
      </c>
      <c r="BZ4474" s="31">
        <v>44886</v>
      </c>
      <c r="CA4474" s="40">
        <v>0.47913194444444446</v>
      </c>
      <c r="DB4474">
        <v>480</v>
      </c>
      <c r="DC4474" t="str">
        <v>OPERATIONS</v>
      </c>
      <c r="DD4474" t="str">
        <v>IBIRONKE OLUMIDE (OPS)</v>
      </c>
      <c r="DE4474" s="31">
        <v>44887</v>
      </c>
      <c r="DF4474" s="40">
        <v>0.76163194444444449</v>
      </c>
    </row>
    <row r="4475" spans="1:110" x14ac:dyDescent="0.25">
      <c r="A4475" s="109" t="s">
        <v>2051</v>
      </c>
      <c r="B4475">
        <v>127</v>
      </c>
      <c r="C4475" s="109" t="s">
        <v>52</v>
      </c>
      <c r="D4475" s="109" t="s">
        <v>550</v>
      </c>
      <c r="E4475" s="94">
        <v>44873</v>
      </c>
      <c r="F4475" s="174">
        <v>0.30081018518518521</v>
      </c>
      <c r="G4475">
        <v>2</v>
      </c>
      <c r="H4475" s="109" t="s">
        <v>551</v>
      </c>
      <c r="I4475">
        <v>5417638</v>
      </c>
      <c r="AR4475">
        <v>220</v>
      </c>
      <c r="AS4475" t="str">
        <v>ENGINEERING</v>
      </c>
      <c r="AT4475" t="str">
        <v>IMONI FRIDAY (ENGNR)</v>
      </c>
      <c r="AU4475" s="31">
        <v>44889</v>
      </c>
      <c r="AV4475" s="40">
        <v>0.31539351851851855</v>
      </c>
      <c r="BW4475">
        <v>201</v>
      </c>
      <c r="BX4475" t="str">
        <v>MICURA</v>
      </c>
      <c r="BY4475" t="str">
        <v>NJIRIKA EBUKA (MIC)</v>
      </c>
      <c r="BZ4475" s="31">
        <v>44886</v>
      </c>
      <c r="CA4475" s="40">
        <v>0.4792939814814815</v>
      </c>
      <c r="DB4475">
        <v>481</v>
      </c>
      <c r="DC4475" t="str">
        <v>OPERATIONS</v>
      </c>
      <c r="DD4475" t="str">
        <v>ABIDOYE SAMUEL (OPS)</v>
      </c>
      <c r="DE4475" s="31">
        <v>44887</v>
      </c>
      <c r="DF4475" s="40">
        <v>0.76181712962962966</v>
      </c>
    </row>
    <row r="4476" spans="1:110" x14ac:dyDescent="0.25">
      <c r="A4476" s="109" t="s">
        <v>2051</v>
      </c>
      <c r="B4476">
        <v>128</v>
      </c>
      <c r="C4476" s="109" t="s">
        <v>53</v>
      </c>
      <c r="D4476" s="109" t="s">
        <v>1653</v>
      </c>
      <c r="E4476" s="94">
        <v>44873</v>
      </c>
      <c r="F4476" s="174">
        <v>0.30140046296296297</v>
      </c>
      <c r="G4476">
        <v>2</v>
      </c>
      <c r="H4476" s="109" t="s">
        <v>1654</v>
      </c>
      <c r="I4476"/>
      <c r="AR4476">
        <v>221</v>
      </c>
      <c r="AS4476" t="str">
        <v>OPERATIONS</v>
      </c>
      <c r="AT4476" t="str">
        <v>AMADU OLUWOLE (OPS)</v>
      </c>
      <c r="AU4476" s="31">
        <v>44889</v>
      </c>
      <c r="AV4476" s="40">
        <v>0.31548611111111113</v>
      </c>
      <c r="BW4476">
        <v>202</v>
      </c>
      <c r="BX4476" t="str">
        <v>MICURA</v>
      </c>
      <c r="BY4476" t="str">
        <v>GOVERNMENT AYANKPO (MIC</v>
      </c>
      <c r="BZ4476" s="31">
        <v>44886</v>
      </c>
      <c r="CA4476" s="40">
        <v>0.47954861111111113</v>
      </c>
      <c r="DB4476">
        <v>482</v>
      </c>
      <c r="DC4476" t="str">
        <v>MICURA</v>
      </c>
      <c r="DD4476" t="str">
        <v>RILWAN USMAN (MIC)</v>
      </c>
      <c r="DE4476" s="31">
        <v>44887</v>
      </c>
      <c r="DF4476" s="40">
        <v>0.76186342592592593</v>
      </c>
    </row>
    <row r="4477" spans="1:110" x14ac:dyDescent="0.25">
      <c r="A4477" s="109" t="s">
        <v>2051</v>
      </c>
      <c r="B4477">
        <v>129</v>
      </c>
      <c r="C4477" s="109" t="s">
        <v>52</v>
      </c>
      <c r="D4477" s="109" t="s">
        <v>330</v>
      </c>
      <c r="E4477" s="94">
        <v>44873</v>
      </c>
      <c r="F4477" s="174">
        <v>0.30200231481481482</v>
      </c>
      <c r="G4477">
        <v>2</v>
      </c>
      <c r="H4477" s="109" t="s">
        <v>331</v>
      </c>
      <c r="I4477">
        <v>6703268</v>
      </c>
      <c r="AR4477">
        <v>222</v>
      </c>
      <c r="AS4477" t="str">
        <v>OPERATIONS</v>
      </c>
      <c r="AT4477" t="str">
        <v>UGWU AUGUSTINE (OPS)</v>
      </c>
      <c r="AU4477" s="31">
        <v>44889</v>
      </c>
      <c r="AV4477" s="40">
        <v>0.31622685185185184</v>
      </c>
      <c r="BW4477">
        <v>203</v>
      </c>
      <c r="BX4477" t="str">
        <v>MICURA</v>
      </c>
      <c r="BY4477" t="str">
        <v>IKE CHUKWUEMEKA (MIC)</v>
      </c>
      <c r="BZ4477" s="31">
        <v>44886</v>
      </c>
      <c r="CA4477" s="40">
        <v>0.47968749999999999</v>
      </c>
      <c r="DB4477">
        <v>483</v>
      </c>
      <c r="DC4477" t="str">
        <v>MICURA</v>
      </c>
      <c r="DD4477" t="str">
        <v>ADENEKAN NURUDEEN (MIC)</v>
      </c>
      <c r="DE4477" s="31">
        <v>44887</v>
      </c>
      <c r="DF4477" s="40">
        <v>0.76192129629629635</v>
      </c>
    </row>
    <row r="4478" spans="1:110" x14ac:dyDescent="0.25">
      <c r="A4478" s="109" t="s">
        <v>2051</v>
      </c>
      <c r="B4478">
        <v>130</v>
      </c>
      <c r="C4478" s="109" t="s">
        <v>53</v>
      </c>
      <c r="D4478" s="109" t="s">
        <v>758</v>
      </c>
      <c r="E4478" s="94">
        <v>44873</v>
      </c>
      <c r="F4478" s="174">
        <v>0.30380787037037038</v>
      </c>
      <c r="G4478">
        <v>2</v>
      </c>
      <c r="H4478" s="109" t="s">
        <v>759</v>
      </c>
      <c r="I4478"/>
      <c r="AR4478">
        <v>223</v>
      </c>
      <c r="AS4478" t="str">
        <v>ENGINEERING</v>
      </c>
      <c r="AT4478" t="str">
        <v>AKINGBOYE TEMIDAYO</v>
      </c>
      <c r="AU4478" s="31">
        <v>44889</v>
      </c>
      <c r="AV4478" s="40">
        <v>0.3168287037037037</v>
      </c>
      <c r="BW4478">
        <v>204</v>
      </c>
      <c r="BX4478" t="str">
        <v>MICURA</v>
      </c>
      <c r="BY4478" t="str">
        <v>ADEBUMOYE ADELOYE (MIC)</v>
      </c>
      <c r="BZ4478" s="31">
        <v>44886</v>
      </c>
      <c r="CA4478" s="40">
        <v>0.47990740740740739</v>
      </c>
      <c r="DB4478">
        <v>484</v>
      </c>
      <c r="DC4478" t="str">
        <v>MICURA</v>
      </c>
      <c r="DD4478" t="str">
        <v>ADEBUMOYE ADELOYE (MIC)</v>
      </c>
      <c r="DE4478" s="31">
        <v>44887</v>
      </c>
      <c r="DF4478" s="40">
        <v>0.76195601851851846</v>
      </c>
    </row>
    <row r="4479" spans="1:110" x14ac:dyDescent="0.25">
      <c r="A4479" s="109" t="s">
        <v>2051</v>
      </c>
      <c r="B4479">
        <v>131</v>
      </c>
      <c r="C4479" s="109" t="s">
        <v>52</v>
      </c>
      <c r="D4479" s="109" t="s">
        <v>406</v>
      </c>
      <c r="E4479" s="94">
        <v>44873</v>
      </c>
      <c r="F4479" s="174">
        <v>0.30444444444444446</v>
      </c>
      <c r="G4479">
        <v>2</v>
      </c>
      <c r="H4479" s="109" t="s">
        <v>407</v>
      </c>
      <c r="I4479">
        <v>2704256</v>
      </c>
      <c r="AR4479">
        <v>224</v>
      </c>
      <c r="AS4479" t="str">
        <v>OPERATIONS</v>
      </c>
      <c r="AT4479" t="str">
        <v>OMOWARE ELIJAH (OPS)</v>
      </c>
      <c r="AU4479" s="31">
        <v>44889</v>
      </c>
      <c r="AV4479" s="40">
        <v>0.31842592592592595</v>
      </c>
      <c r="BW4479">
        <v>205</v>
      </c>
      <c r="BX4479" t="str">
        <v>OPERATIONS</v>
      </c>
      <c r="BY4479" t="str">
        <v>IGBINOBA FREDERICK. (OP</v>
      </c>
      <c r="BZ4479" s="31">
        <v>44886</v>
      </c>
      <c r="CA4479" s="40">
        <v>0.47998842592592594</v>
      </c>
      <c r="DB4479">
        <v>485</v>
      </c>
      <c r="DC4479" t="str">
        <v>MICURA</v>
      </c>
      <c r="DD4479" t="str">
        <v>OZEGBE CHARLES (MIC)</v>
      </c>
      <c r="DE4479" s="31">
        <v>44887</v>
      </c>
      <c r="DF4479" s="40">
        <v>0.76211805555555556</v>
      </c>
    </row>
    <row r="4480" spans="1:110" x14ac:dyDescent="0.25">
      <c r="A4480" s="109" t="s">
        <v>2051</v>
      </c>
      <c r="B4480">
        <v>132</v>
      </c>
      <c r="C4480" s="109" t="s">
        <v>53</v>
      </c>
      <c r="D4480" s="109" t="s">
        <v>384</v>
      </c>
      <c r="E4480" s="94">
        <v>44873</v>
      </c>
      <c r="F4480" s="174">
        <v>0.30459490740740741</v>
      </c>
      <c r="G4480">
        <v>2</v>
      </c>
      <c r="H4480" s="109" t="s">
        <v>385</v>
      </c>
      <c r="I4480"/>
      <c r="AR4480">
        <v>225</v>
      </c>
      <c r="AS4480" t="str">
        <v>ENGINEERING</v>
      </c>
      <c r="AT4480" t="str">
        <v>NKWOAGU AUGUSTINE (ENGR</v>
      </c>
      <c r="AU4480" s="31">
        <v>44889</v>
      </c>
      <c r="AV4480" s="40">
        <v>0.32098379629629631</v>
      </c>
      <c r="BW4480">
        <v>206</v>
      </c>
      <c r="BX4480" t="str">
        <v>ENGINEERING</v>
      </c>
      <c r="BY4480" t="str">
        <v>CONFIDENCE NWIGWE(DRV)</v>
      </c>
      <c r="BZ4480" s="31">
        <v>44886</v>
      </c>
      <c r="CA4480" s="40">
        <v>0.48038194444444443</v>
      </c>
      <c r="DB4480">
        <v>486</v>
      </c>
      <c r="DC4480" t="str">
        <v>OPERATIONS</v>
      </c>
      <c r="DD4480" t="str">
        <v>IYADI JUSTICE (OPS)</v>
      </c>
      <c r="DE4480" s="31">
        <v>44887</v>
      </c>
      <c r="DF4480" s="40">
        <v>0.76215277777777779</v>
      </c>
    </row>
    <row r="4481" spans="1:110" x14ac:dyDescent="0.25">
      <c r="A4481" s="109" t="s">
        <v>2051</v>
      </c>
      <c r="B4481">
        <v>133</v>
      </c>
      <c r="C4481" s="109" t="s">
        <v>53</v>
      </c>
      <c r="D4481" s="109" t="s">
        <v>440</v>
      </c>
      <c r="E4481" s="94">
        <v>44873</v>
      </c>
      <c r="F4481" s="174">
        <v>0.30466435185185187</v>
      </c>
      <c r="G4481">
        <v>2</v>
      </c>
      <c r="H4481" s="109" t="s">
        <v>441</v>
      </c>
      <c r="I4481">
        <v>3314091</v>
      </c>
      <c r="AR4481">
        <v>226</v>
      </c>
      <c r="AS4481" t="str">
        <v>MICURA</v>
      </c>
      <c r="AT4481" t="str">
        <v>OFFEH EZEKIEL AJIRIO(MIC</v>
      </c>
      <c r="AU4481" s="31">
        <v>44889</v>
      </c>
      <c r="AV4481" s="40">
        <v>0.32217592592592592</v>
      </c>
      <c r="BW4481">
        <v>207</v>
      </c>
      <c r="BX4481" t="str">
        <v>ENGINEERING</v>
      </c>
      <c r="BY4481" t="str">
        <v>AMBROSE ADEBISI</v>
      </c>
      <c r="BZ4481" s="31">
        <v>44886</v>
      </c>
      <c r="CA4481" s="40">
        <v>0.48042824074074075</v>
      </c>
      <c r="DB4481">
        <v>487</v>
      </c>
      <c r="DC4481" t="str">
        <v>MICURA</v>
      </c>
      <c r="DD4481" t="str">
        <v>QUADRI RASAQ (MIC)</v>
      </c>
      <c r="DE4481" s="31">
        <v>44887</v>
      </c>
      <c r="DF4481" s="40">
        <v>0.76249999999999996</v>
      </c>
    </row>
    <row r="4482" spans="1:110" x14ac:dyDescent="0.25">
      <c r="A4482" s="109" t="s">
        <v>2051</v>
      </c>
      <c r="B4482">
        <v>134</v>
      </c>
      <c r="C4482" s="109" t="s">
        <v>52</v>
      </c>
      <c r="D4482" s="109" t="s">
        <v>1598</v>
      </c>
      <c r="E4482" s="94">
        <v>44873</v>
      </c>
      <c r="F4482" s="174">
        <v>0.30473379629629632</v>
      </c>
      <c r="G4482">
        <v>2</v>
      </c>
      <c r="H4482" s="109" t="s">
        <v>1599</v>
      </c>
      <c r="I4482">
        <v>7351285</v>
      </c>
      <c r="AR4482">
        <v>227</v>
      </c>
      <c r="AS4482" t="str">
        <v>OPERATIONS</v>
      </c>
      <c r="AT4482" t="str">
        <v>PHILIP ESEIGBE (OPERATIO</v>
      </c>
      <c r="AU4482" s="31">
        <v>44889</v>
      </c>
      <c r="AV4482" s="40">
        <v>0.33203703703703702</v>
      </c>
      <c r="BW4482">
        <v>208</v>
      </c>
      <c r="BX4482" t="str">
        <v>ENGINEERING</v>
      </c>
      <c r="BY4482" t="str">
        <v>YOUNG EMMANUEL )DRV)</v>
      </c>
      <c r="BZ4482" s="31">
        <v>44886</v>
      </c>
      <c r="CA4482" s="40">
        <v>0.48046296296296298</v>
      </c>
      <c r="DB4482">
        <v>488</v>
      </c>
      <c r="DC4482" t="str">
        <v>MICURA</v>
      </c>
      <c r="DD4482" t="str">
        <v>HASSAN AYINDE (MIC)</v>
      </c>
      <c r="DE4482" s="31">
        <v>44887</v>
      </c>
      <c r="DF4482" s="40">
        <v>0.76283564814814819</v>
      </c>
    </row>
    <row r="4483" spans="1:110" x14ac:dyDescent="0.25">
      <c r="A4483" s="109" t="s">
        <v>2051</v>
      </c>
      <c r="B4483">
        <v>135</v>
      </c>
      <c r="C4483" s="109" t="s">
        <v>53</v>
      </c>
      <c r="D4483" s="109" t="s">
        <v>1059</v>
      </c>
      <c r="E4483" s="94">
        <v>44873</v>
      </c>
      <c r="F4483" s="174">
        <v>0.30550925925925926</v>
      </c>
      <c r="G4483">
        <v>2</v>
      </c>
      <c r="H4483" s="109" t="s">
        <v>1060</v>
      </c>
      <c r="I4483"/>
      <c r="AR4483">
        <v>228</v>
      </c>
      <c r="AS4483" t="str">
        <v>ENGINEERING</v>
      </c>
      <c r="AT4483" t="str">
        <v>DARE S. ADERUPATAN (ENG</v>
      </c>
      <c r="AU4483" s="31">
        <v>44889</v>
      </c>
      <c r="AV4483" s="40">
        <v>0.33796296296296297</v>
      </c>
      <c r="BW4483">
        <v>209</v>
      </c>
      <c r="BX4483" t="str">
        <v>MICURA</v>
      </c>
      <c r="BY4483" t="str">
        <v>EZE CHUKWUEBUKA C. (MIC)</v>
      </c>
      <c r="BZ4483" s="31">
        <v>44886</v>
      </c>
      <c r="CA4483" s="40">
        <v>0.48076388888888888</v>
      </c>
      <c r="DB4483">
        <v>489</v>
      </c>
      <c r="DC4483" t="str">
        <v>MICURA</v>
      </c>
      <c r="DD4483" t="str">
        <v>IGBOKA CHUKWUDI (MIC)</v>
      </c>
      <c r="DE4483" s="31">
        <v>44887</v>
      </c>
      <c r="DF4483" s="40">
        <v>0.76287037037037042</v>
      </c>
    </row>
    <row r="4484" spans="1:110" x14ac:dyDescent="0.25">
      <c r="A4484" s="109" t="s">
        <v>2051</v>
      </c>
      <c r="B4484">
        <v>136</v>
      </c>
      <c r="C4484" s="109" t="s">
        <v>53</v>
      </c>
      <c r="D4484" s="109" t="s">
        <v>720</v>
      </c>
      <c r="E4484" s="94">
        <v>44873</v>
      </c>
      <c r="F4484" s="174">
        <v>0.30557870370370371</v>
      </c>
      <c r="G4484">
        <v>2</v>
      </c>
      <c r="H4484" s="109" t="s">
        <v>721</v>
      </c>
      <c r="I4484"/>
      <c r="AR4484">
        <v>229</v>
      </c>
      <c r="AS4484" t="str">
        <v>MICURA</v>
      </c>
      <c r="AT4484" t="str">
        <v>MAIHA LEWIS SIMON (MIC)</v>
      </c>
      <c r="AU4484" s="31">
        <v>44889</v>
      </c>
      <c r="AV4484" s="40">
        <v>0.37038194444444444</v>
      </c>
      <c r="BW4484">
        <v>210</v>
      </c>
      <c r="BX4484" t="str">
        <v>MICURA</v>
      </c>
      <c r="BY4484" t="str">
        <v>GOODLUCK EGODO (MIC)</v>
      </c>
      <c r="BZ4484" s="31">
        <v>44886</v>
      </c>
      <c r="CA4484" s="40">
        <v>0.4808101851851852</v>
      </c>
      <c r="DB4484">
        <v>490</v>
      </c>
      <c r="DC4484" t="str">
        <v>MICURA</v>
      </c>
      <c r="DD4484" t="str">
        <v>HOPE OJONG (MIC)</v>
      </c>
      <c r="DE4484" s="31">
        <v>44887</v>
      </c>
      <c r="DF4484" s="40">
        <v>0.76290509259259254</v>
      </c>
    </row>
    <row r="4485" spans="1:110" x14ac:dyDescent="0.25">
      <c r="A4485" s="109" t="s">
        <v>2051</v>
      </c>
      <c r="B4485">
        <v>137</v>
      </c>
      <c r="C4485" s="109" t="s">
        <v>52</v>
      </c>
      <c r="D4485" s="109" t="s">
        <v>1929</v>
      </c>
      <c r="E4485" s="94">
        <v>44873</v>
      </c>
      <c r="F4485" s="174">
        <v>0.30564814814814817</v>
      </c>
      <c r="G4485">
        <v>2</v>
      </c>
      <c r="H4485" s="109" t="s">
        <v>1930</v>
      </c>
      <c r="I4485">
        <v>5387631</v>
      </c>
      <c r="AR4485">
        <v>230</v>
      </c>
      <c r="AS4485" t="str">
        <v>MICURA</v>
      </c>
      <c r="AT4485" t="str">
        <v>ABDULLAHI OMOKAYODE (MIC</v>
      </c>
      <c r="AU4485" s="31">
        <v>44889</v>
      </c>
      <c r="AV4485" s="40">
        <v>0.39056712962962964</v>
      </c>
      <c r="BW4485">
        <v>211</v>
      </c>
      <c r="BX4485" t="str">
        <v>OPERATIONS</v>
      </c>
      <c r="BY4485" t="str">
        <v>KAZEEM OLAIDE (OPS)</v>
      </c>
      <c r="BZ4485" s="31">
        <v>44886</v>
      </c>
      <c r="CA4485" s="40">
        <v>0.48119212962962965</v>
      </c>
      <c r="DB4485">
        <v>491</v>
      </c>
      <c r="DC4485" t="str">
        <v>OPERATIONS</v>
      </c>
      <c r="DD4485" t="str">
        <v>OMARAYE OMONIGHO (OPS)</v>
      </c>
      <c r="DE4485" s="31">
        <v>44887</v>
      </c>
      <c r="DF4485" s="40">
        <v>0.76302083333333337</v>
      </c>
    </row>
    <row r="4486" spans="1:110" x14ac:dyDescent="0.25">
      <c r="A4486" s="109" t="s">
        <v>2051</v>
      </c>
      <c r="B4486">
        <v>138</v>
      </c>
      <c r="C4486" s="109" t="s">
        <v>53</v>
      </c>
      <c r="D4486" s="109" t="s">
        <v>370</v>
      </c>
      <c r="E4486" s="94">
        <v>44873</v>
      </c>
      <c r="F4486" s="174">
        <v>0.30618055555555557</v>
      </c>
      <c r="G4486">
        <v>2</v>
      </c>
      <c r="H4486" s="109" t="s">
        <v>371</v>
      </c>
      <c r="I4486"/>
      <c r="AR4486">
        <v>36</v>
      </c>
      <c r="AS4486" t="str">
        <v>MICURA</v>
      </c>
      <c r="AT4486" t="str">
        <v>IRANLOYE OLADOYE M.(MIC)</v>
      </c>
      <c r="AU4486" s="31">
        <v>44890</v>
      </c>
      <c r="AV4486" s="40">
        <v>0.25068287037037035</v>
      </c>
      <c r="BW4486">
        <v>212</v>
      </c>
      <c r="BX4486" t="str">
        <v>MICURA</v>
      </c>
      <c r="BY4486" t="str">
        <v>ADEKANMBI ADETOLA (MIC)</v>
      </c>
      <c r="BZ4486" s="31">
        <v>44886</v>
      </c>
      <c r="CA4486" s="40">
        <v>0.4813425925925926</v>
      </c>
      <c r="DB4486">
        <v>492</v>
      </c>
      <c r="DC4486" t="str">
        <v>MICURA</v>
      </c>
      <c r="DD4486" t="str">
        <v>IDIKWU MOSES EWULE (MIC</v>
      </c>
      <c r="DE4486" s="31">
        <v>44887</v>
      </c>
      <c r="DF4486" s="40">
        <v>0.76315972222222217</v>
      </c>
    </row>
    <row r="4487" spans="1:110" x14ac:dyDescent="0.25">
      <c r="A4487" s="109" t="s">
        <v>2051</v>
      </c>
      <c r="B4487">
        <v>139</v>
      </c>
      <c r="C4487" s="109" t="s">
        <v>53</v>
      </c>
      <c r="D4487" s="109" t="s">
        <v>1176</v>
      </c>
      <c r="E4487" s="94">
        <v>44873</v>
      </c>
      <c r="F4487" s="174">
        <v>0.30651620370370369</v>
      </c>
      <c r="G4487">
        <v>2</v>
      </c>
      <c r="H4487" s="109" t="s">
        <v>1177</v>
      </c>
      <c r="I4487"/>
      <c r="AR4487">
        <v>37</v>
      </c>
      <c r="AS4487" t="str">
        <v>MICURA</v>
      </c>
      <c r="AT4487" t="str">
        <v>ADETUNJI OLALEKAN (MIC)</v>
      </c>
      <c r="AU4487" s="31">
        <v>44890</v>
      </c>
      <c r="AV4487" s="40">
        <v>0.25072916666666667</v>
      </c>
      <c r="BW4487">
        <v>213</v>
      </c>
      <c r="BX4487" t="str">
        <v>MICURA</v>
      </c>
      <c r="BY4487" t="str">
        <v>RASAKI MAJEOGBE (MIC)</v>
      </c>
      <c r="BZ4487" s="31">
        <v>44886</v>
      </c>
      <c r="CA4487" s="40">
        <v>0.48137731481481483</v>
      </c>
      <c r="DB4487">
        <v>493</v>
      </c>
      <c r="DC4487" t="str">
        <v>MICURA</v>
      </c>
      <c r="DD4487" t="str">
        <v>UMARU SHAIBU (MIC)</v>
      </c>
      <c r="DE4487" s="31">
        <v>44887</v>
      </c>
      <c r="DF4487" s="40">
        <v>0.7631944444444444</v>
      </c>
    </row>
    <row r="4488" spans="1:110" x14ac:dyDescent="0.25">
      <c r="A4488" s="109" t="s">
        <v>2051</v>
      </c>
      <c r="B4488">
        <v>140</v>
      </c>
      <c r="C4488" s="109" t="s">
        <v>53</v>
      </c>
      <c r="D4488" s="109" t="s">
        <v>1276</v>
      </c>
      <c r="E4488" s="94">
        <v>44873</v>
      </c>
      <c r="F4488" s="174">
        <v>0.3066550925925926</v>
      </c>
      <c r="G4488">
        <v>2</v>
      </c>
      <c r="H4488" s="109" t="s">
        <v>1277</v>
      </c>
      <c r="I4488"/>
      <c r="AR4488">
        <v>38</v>
      </c>
      <c r="AS4488" t="str">
        <v>OPERATIONS</v>
      </c>
      <c r="AT4488" t="str">
        <v>AWONUGA OLUDOLAPO (OPS)</v>
      </c>
      <c r="AU4488" s="31">
        <v>44890</v>
      </c>
      <c r="AV4488" s="40">
        <v>0.25083333333333335</v>
      </c>
      <c r="BW4488">
        <v>214</v>
      </c>
      <c r="BX4488" t="str">
        <v>ENGINEERING</v>
      </c>
      <c r="BY4488" t="str">
        <v>AHMED ABDULMALEEQ (ENGR</v>
      </c>
      <c r="BZ4488" s="31">
        <v>44886</v>
      </c>
      <c r="CA4488" s="40">
        <v>0.48194444444444445</v>
      </c>
      <c r="DB4488">
        <v>494</v>
      </c>
      <c r="DC4488" t="str">
        <v>MICURA</v>
      </c>
      <c r="DD4488" t="str">
        <v>YAKUBU JACOB (MIC)</v>
      </c>
      <c r="DE4488" s="31">
        <v>44887</v>
      </c>
      <c r="DF4488" s="40">
        <v>0.76321759259259259</v>
      </c>
    </row>
    <row r="4489" spans="1:110" x14ac:dyDescent="0.25">
      <c r="A4489" s="109" t="s">
        <v>2051</v>
      </c>
      <c r="B4489">
        <v>141</v>
      </c>
      <c r="C4489" s="109" t="s">
        <v>52</v>
      </c>
      <c r="D4489" s="109" t="s">
        <v>596</v>
      </c>
      <c r="E4489" s="94">
        <v>44873</v>
      </c>
      <c r="F4489" s="174">
        <v>0.30700231481481483</v>
      </c>
      <c r="G4489">
        <v>2</v>
      </c>
      <c r="H4489" s="109" t="s">
        <v>597</v>
      </c>
      <c r="I4489">
        <v>4363276</v>
      </c>
      <c r="AR4489">
        <v>39</v>
      </c>
      <c r="AS4489" t="str">
        <v>MICURA</v>
      </c>
      <c r="AT4489" t="str">
        <v>RICHARD AMAEZE (MIC)</v>
      </c>
      <c r="AU4489" s="31">
        <v>44890</v>
      </c>
      <c r="AV4489" s="40">
        <v>0.25097222222222221</v>
      </c>
      <c r="BW4489">
        <v>215</v>
      </c>
      <c r="BX4489" t="str">
        <v>MICURA</v>
      </c>
      <c r="BY4489" t="str">
        <v>ALADE JIMOH (MIC)</v>
      </c>
      <c r="BZ4489" s="31">
        <v>44886</v>
      </c>
      <c r="CA4489" s="40">
        <v>0.48249999999999998</v>
      </c>
      <c r="DB4489">
        <v>495</v>
      </c>
      <c r="DC4489" t="str">
        <v>MICURA</v>
      </c>
      <c r="DD4489" t="str">
        <v>ADESOJI OYEBANJI (MIC)</v>
      </c>
      <c r="DE4489" s="31">
        <v>44887</v>
      </c>
      <c r="DF4489" s="40">
        <v>0.76348379629629626</v>
      </c>
    </row>
    <row r="4490" spans="1:110" x14ac:dyDescent="0.25">
      <c r="A4490" s="109" t="s">
        <v>2051</v>
      </c>
      <c r="B4490">
        <v>142</v>
      </c>
      <c r="C4490" s="109" t="s">
        <v>54</v>
      </c>
      <c r="D4490" s="109" t="s">
        <v>538</v>
      </c>
      <c r="E4490" s="94">
        <v>44873</v>
      </c>
      <c r="F4490" s="174">
        <v>0.3074884259259259</v>
      </c>
      <c r="G4490">
        <v>2</v>
      </c>
      <c r="H4490" s="109" t="s">
        <v>539</v>
      </c>
      <c r="I4490">
        <v>14838232</v>
      </c>
      <c r="AR4490">
        <v>40</v>
      </c>
      <c r="AS4490" t="str">
        <v>OPERATIONS</v>
      </c>
      <c r="AT4490" t="str">
        <v>NASIRU OLADIMEJI</v>
      </c>
      <c r="AU4490" s="31">
        <v>44890</v>
      </c>
      <c r="AV4490" s="40">
        <v>0.25153935185185183</v>
      </c>
      <c r="BW4490">
        <v>216</v>
      </c>
      <c r="BX4490" t="str">
        <v>MICURA</v>
      </c>
      <c r="BY4490" t="str">
        <v>WASIU RAHMONI (MIC)</v>
      </c>
      <c r="BZ4490" s="31">
        <v>44886</v>
      </c>
      <c r="CA4490" s="40">
        <v>0.48256944444444444</v>
      </c>
      <c r="DB4490">
        <v>496</v>
      </c>
      <c r="DC4490" t="str">
        <v>OPERATIONS</v>
      </c>
      <c r="DD4490" t="str">
        <v>ADEOTI NOAH A.</v>
      </c>
      <c r="DE4490" s="31">
        <v>44887</v>
      </c>
      <c r="DF4490" s="40">
        <v>0.76355324074074071</v>
      </c>
    </row>
    <row r="4491" spans="1:110" x14ac:dyDescent="0.25">
      <c r="A4491" s="109" t="s">
        <v>2051</v>
      </c>
      <c r="B4491">
        <v>143</v>
      </c>
      <c r="C4491" s="109" t="s">
        <v>53</v>
      </c>
      <c r="D4491" s="109" t="s">
        <v>714</v>
      </c>
      <c r="E4491" s="94">
        <v>44873</v>
      </c>
      <c r="F4491" s="174">
        <v>0.30888888888888888</v>
      </c>
      <c r="G4491">
        <v>2</v>
      </c>
      <c r="H4491" s="109" t="s">
        <v>715</v>
      </c>
      <c r="I4491"/>
      <c r="AR4491">
        <v>41</v>
      </c>
      <c r="AS4491" t="str">
        <v>OPERATIONS</v>
      </c>
      <c r="AT4491" t="str">
        <v>OMOTOSHO LUKMAN (OPS)</v>
      </c>
      <c r="AU4491" s="31">
        <v>44890</v>
      </c>
      <c r="AV4491" s="40">
        <v>0.2517361111111111</v>
      </c>
      <c r="BW4491">
        <v>217</v>
      </c>
      <c r="BX4491" t="str">
        <v>MICURA</v>
      </c>
      <c r="BY4491" t="str">
        <v>NWOKOCHA IKECHUKWU (MIC)</v>
      </c>
      <c r="BZ4491" s="31">
        <v>44886</v>
      </c>
      <c r="CA4491" s="40">
        <v>0.48267361111111112</v>
      </c>
      <c r="DB4491">
        <v>497</v>
      </c>
      <c r="DC4491" t="str">
        <v>MICURA</v>
      </c>
      <c r="DD4491" t="str">
        <v>OLONILUYI KAYODE (MIC)</v>
      </c>
      <c r="DE4491" s="31">
        <v>44887</v>
      </c>
      <c r="DF4491" s="40">
        <v>0.7638773148148148</v>
      </c>
    </row>
    <row r="4492" spans="1:110" x14ac:dyDescent="0.25">
      <c r="A4492" s="109" t="s">
        <v>2051</v>
      </c>
      <c r="B4492">
        <v>144</v>
      </c>
      <c r="C4492" s="109" t="s">
        <v>52</v>
      </c>
      <c r="D4492" s="109" t="s">
        <v>552</v>
      </c>
      <c r="E4492" s="94">
        <v>44873</v>
      </c>
      <c r="F4492" s="174">
        <v>0.30996527777777777</v>
      </c>
      <c r="G4492">
        <v>2</v>
      </c>
      <c r="H4492" s="109" t="s">
        <v>553</v>
      </c>
      <c r="I4492">
        <v>5345538</v>
      </c>
      <c r="AR4492">
        <v>42</v>
      </c>
      <c r="AS4492" t="str">
        <v>MICURA</v>
      </c>
      <c r="AT4492" t="str">
        <v>QUADRI TAJUDEEN (MIC)</v>
      </c>
      <c r="AU4492" s="31">
        <v>44890</v>
      </c>
      <c r="AV4492" s="40">
        <v>0.25179398148148147</v>
      </c>
      <c r="BW4492">
        <v>218</v>
      </c>
      <c r="BX4492" t="str">
        <v>MICURA</v>
      </c>
      <c r="BY4492" t="str">
        <v>DAMILOLA OGUNBAMERU(MIC</v>
      </c>
      <c r="BZ4492" s="31">
        <v>44886</v>
      </c>
      <c r="CA4492" s="40">
        <v>0.48273148148148148</v>
      </c>
      <c r="DB4492">
        <v>498</v>
      </c>
      <c r="DC4492" t="str">
        <v>ENGINEERING</v>
      </c>
      <c r="DD4492" t="str">
        <v>AIGBIREMHON ODION (ENGR</v>
      </c>
      <c r="DE4492" s="31">
        <v>44887</v>
      </c>
      <c r="DF4492" s="40">
        <v>0.76402777777777775</v>
      </c>
    </row>
    <row r="4493" spans="1:110" x14ac:dyDescent="0.25">
      <c r="A4493" s="109" t="s">
        <v>2051</v>
      </c>
      <c r="B4493">
        <v>145</v>
      </c>
      <c r="C4493" s="109" t="s">
        <v>53</v>
      </c>
      <c r="D4493" s="109" t="s">
        <v>422</v>
      </c>
      <c r="E4493" s="94">
        <v>44873</v>
      </c>
      <c r="F4493" s="174">
        <v>0.31082175925925926</v>
      </c>
      <c r="G4493">
        <v>2</v>
      </c>
      <c r="H4493" s="109" t="s">
        <v>423</v>
      </c>
      <c r="I4493">
        <v>5425549</v>
      </c>
      <c r="AR4493">
        <v>43</v>
      </c>
      <c r="AS4493" t="str">
        <v>OPERATIONS</v>
      </c>
      <c r="AT4493" t="str">
        <v>HAMMED OMOTAYO .O (OPS)</v>
      </c>
      <c r="AU4493" s="31">
        <v>44890</v>
      </c>
      <c r="AV4493" s="40">
        <v>0.2519675925925926</v>
      </c>
      <c r="BW4493">
        <v>219</v>
      </c>
      <c r="BX4493" t="str">
        <v>ENGINEERING</v>
      </c>
      <c r="BY4493" t="str">
        <v>SANU ABDULFATAI (ENGR)</v>
      </c>
      <c r="BZ4493" s="31">
        <v>44886</v>
      </c>
      <c r="CA4493" s="40">
        <v>0.48320601851851852</v>
      </c>
      <c r="DB4493">
        <v>499</v>
      </c>
      <c r="DC4493" t="str">
        <v>OPERATIONS</v>
      </c>
      <c r="DD4493" t="str">
        <v>OKONKWO SUNDAY (OPS)</v>
      </c>
      <c r="DE4493" s="31">
        <v>44887</v>
      </c>
      <c r="DF4493" s="40">
        <v>0.76416666666666666</v>
      </c>
    </row>
    <row r="4494" spans="1:110" x14ac:dyDescent="0.25">
      <c r="A4494" s="109" t="s">
        <v>2051</v>
      </c>
      <c r="B4494">
        <v>146</v>
      </c>
      <c r="C4494" s="109" t="s">
        <v>53</v>
      </c>
      <c r="D4494" s="109" t="s">
        <v>863</v>
      </c>
      <c r="E4494" s="94">
        <v>44873</v>
      </c>
      <c r="F4494" s="174">
        <v>0.31450231481481483</v>
      </c>
      <c r="G4494">
        <v>2</v>
      </c>
      <c r="H4494" s="109" t="s">
        <v>864</v>
      </c>
      <c r="I4494">
        <v>14807755</v>
      </c>
      <c r="AR4494">
        <v>44</v>
      </c>
      <c r="AS4494" t="str">
        <v>OPERATIONS</v>
      </c>
      <c r="AT4494" t="str">
        <v>IBIKUNLE ISMAILA</v>
      </c>
      <c r="AU4494" s="31">
        <v>44890</v>
      </c>
      <c r="AV4494" s="40">
        <v>0.25218750000000001</v>
      </c>
      <c r="BW4494">
        <v>220</v>
      </c>
      <c r="BX4494" t="str">
        <v>OPERATIONS</v>
      </c>
      <c r="BY4494" t="str">
        <v>NICHOLAS PIUS (OPS)</v>
      </c>
      <c r="BZ4494" s="31">
        <v>44886</v>
      </c>
      <c r="CA4494" s="40">
        <v>0.4833101851851852</v>
      </c>
      <c r="DB4494">
        <v>500</v>
      </c>
      <c r="DC4494" t="str">
        <v>MICURA</v>
      </c>
      <c r="DD4494" t="str">
        <v>ALEX UBOCHI (MIC)</v>
      </c>
      <c r="DE4494" s="31">
        <v>44887</v>
      </c>
      <c r="DF4494" s="40">
        <v>0.76440972222222225</v>
      </c>
    </row>
    <row r="4495" spans="1:110" x14ac:dyDescent="0.25">
      <c r="A4495" s="109" t="s">
        <v>2051</v>
      </c>
      <c r="B4495">
        <v>147</v>
      </c>
      <c r="C4495" s="109" t="s">
        <v>54</v>
      </c>
      <c r="D4495" s="109" t="s">
        <v>434</v>
      </c>
      <c r="E4495" s="94">
        <v>44873</v>
      </c>
      <c r="F4495" s="174">
        <v>0.31460648148148146</v>
      </c>
      <c r="G4495">
        <v>2</v>
      </c>
      <c r="H4495" s="109" t="s">
        <v>435</v>
      </c>
      <c r="I4495">
        <v>7759719</v>
      </c>
      <c r="AR4495">
        <v>45</v>
      </c>
      <c r="AS4495" t="str">
        <v>OPERATIONS</v>
      </c>
      <c r="AT4495" t="str">
        <v>USMAN ADEMU</v>
      </c>
      <c r="AU4495" s="31">
        <v>44890</v>
      </c>
      <c r="AV4495" s="40">
        <v>0.25222222222222224</v>
      </c>
      <c r="BW4495">
        <v>221</v>
      </c>
      <c r="BX4495" t="str">
        <v>ENGINEERING</v>
      </c>
      <c r="BY4495" t="str">
        <v>ENUMAH EMMANUEL (ENGR)</v>
      </c>
      <c r="BZ4495" s="31">
        <v>44886</v>
      </c>
      <c r="CA4495" s="40">
        <v>0.48334490740740743</v>
      </c>
      <c r="DB4495">
        <v>501</v>
      </c>
      <c r="DC4495" t="str">
        <v>MICURA</v>
      </c>
      <c r="DD4495" t="str">
        <v>JOHN OLORUNLOGBON (MIC)</v>
      </c>
      <c r="DE4495" s="31">
        <v>44887</v>
      </c>
      <c r="DF4495" s="40">
        <v>0.76460648148148147</v>
      </c>
    </row>
    <row r="4496" spans="1:110" x14ac:dyDescent="0.25">
      <c r="A4496" s="109" t="s">
        <v>2051</v>
      </c>
      <c r="B4496">
        <v>148</v>
      </c>
      <c r="C4496" s="109" t="s">
        <v>52</v>
      </c>
      <c r="D4496" s="109" t="s">
        <v>829</v>
      </c>
      <c r="E4496" s="94">
        <v>44873</v>
      </c>
      <c r="F4496" s="174">
        <v>0.31515046296296295</v>
      </c>
      <c r="G4496">
        <v>2</v>
      </c>
      <c r="H4496" s="109" t="s">
        <v>830</v>
      </c>
      <c r="I4496">
        <v>5495578</v>
      </c>
      <c r="AR4496">
        <v>46</v>
      </c>
      <c r="AS4496" t="str">
        <v>OPERATIONS</v>
      </c>
      <c r="AT4496" t="str">
        <v>OGBEIDE MUTAIRU (OPS)</v>
      </c>
      <c r="AU4496" s="31">
        <v>44890</v>
      </c>
      <c r="AV4496" s="40">
        <v>0.25225694444444446</v>
      </c>
      <c r="BW4496">
        <v>222</v>
      </c>
      <c r="BX4496" t="str">
        <v>ENGINEERING</v>
      </c>
      <c r="BY4496" t="str">
        <v>BABALOLA SIMON (ENGR)</v>
      </c>
      <c r="BZ4496" s="31">
        <v>44886</v>
      </c>
      <c r="CA4496" s="40">
        <v>0.48357638888888888</v>
      </c>
      <c r="DB4496">
        <v>502</v>
      </c>
      <c r="DC4496" t="str">
        <v>ENGINEERING</v>
      </c>
      <c r="DD4496" t="str">
        <v>ADENIGA ADELEKE O. (ENG</v>
      </c>
      <c r="DE4496" s="31">
        <v>44887</v>
      </c>
      <c r="DF4496" s="40">
        <v>0.76469907407407411</v>
      </c>
    </row>
    <row r="4497" spans="1:110" x14ac:dyDescent="0.25">
      <c r="A4497" s="109" t="s">
        <v>2051</v>
      </c>
      <c r="B4497">
        <v>149</v>
      </c>
      <c r="C4497" s="109" t="s">
        <v>52</v>
      </c>
      <c r="D4497" s="109" t="s">
        <v>1624</v>
      </c>
      <c r="E4497" s="94">
        <v>44873</v>
      </c>
      <c r="F4497" s="174">
        <v>0.31677083333333333</v>
      </c>
      <c r="G4497">
        <v>2</v>
      </c>
      <c r="H4497" s="109" t="s">
        <v>1625</v>
      </c>
      <c r="I4497">
        <v>3655293</v>
      </c>
      <c r="AR4497">
        <v>47</v>
      </c>
      <c r="AS4497" t="str">
        <v>MICURA</v>
      </c>
      <c r="AT4497" t="str">
        <v>EMEREMNU LAWRENCE (MIC)</v>
      </c>
      <c r="AU4497" s="31">
        <v>44890</v>
      </c>
      <c r="AV4497" s="40">
        <v>0.25231481481481483</v>
      </c>
      <c r="BW4497">
        <v>223</v>
      </c>
      <c r="BX4497" t="str">
        <v>ENGINEERING</v>
      </c>
      <c r="BY4497" t="str">
        <v>ADEDEJI ADEYEMI (ENGR)</v>
      </c>
      <c r="BZ4497" s="31">
        <v>44886</v>
      </c>
      <c r="CA4497" s="40">
        <v>0.4836226851851852</v>
      </c>
      <c r="DB4497">
        <v>503</v>
      </c>
      <c r="DC4497" t="str">
        <v>ENGINEERING</v>
      </c>
      <c r="DD4497" t="str">
        <v>ETONG OKON BERNARD</v>
      </c>
      <c r="DE4497" s="31">
        <v>44887</v>
      </c>
      <c r="DF4497" s="40">
        <v>0.7649421296296296</v>
      </c>
    </row>
    <row r="4498" spans="1:110" x14ac:dyDescent="0.25">
      <c r="A4498" s="109" t="s">
        <v>2051</v>
      </c>
      <c r="B4498">
        <v>150</v>
      </c>
      <c r="C4498" s="109" t="s">
        <v>52</v>
      </c>
      <c r="D4498" s="109" t="s">
        <v>1207</v>
      </c>
      <c r="E4498" s="94">
        <v>44873</v>
      </c>
      <c r="F4498" s="174">
        <v>0.32038194444444446</v>
      </c>
      <c r="G4498">
        <v>2</v>
      </c>
      <c r="H4498" s="109" t="s">
        <v>1208</v>
      </c>
      <c r="I4498">
        <v>5346763</v>
      </c>
      <c r="AR4498">
        <v>48</v>
      </c>
      <c r="AS4498" t="str">
        <v>ENGINEERING</v>
      </c>
      <c r="AT4498" t="str">
        <v>ADENIYI ADEYEMI (ENGR)</v>
      </c>
      <c r="AU4498" s="31">
        <v>44890</v>
      </c>
      <c r="AV4498" s="40">
        <v>0.25282407407407409</v>
      </c>
      <c r="BW4498">
        <v>224</v>
      </c>
      <c r="BX4498" t="str">
        <v>ENGINEERING</v>
      </c>
      <c r="BY4498" t="str">
        <v>NWOLISA SAMUEL</v>
      </c>
      <c r="BZ4498" s="31">
        <v>44886</v>
      </c>
      <c r="CA4498" s="40">
        <v>0.48373842592592592</v>
      </c>
      <c r="DB4498">
        <v>504</v>
      </c>
      <c r="DC4498" t="str">
        <v>ENGINEERING</v>
      </c>
      <c r="DD4498" t="str">
        <v>BABALOLA SIMON (ENGR)</v>
      </c>
      <c r="DE4498" s="31">
        <v>44887</v>
      </c>
      <c r="DF4498" s="40">
        <v>0.76497685185185182</v>
      </c>
    </row>
    <row r="4499" spans="1:110" x14ac:dyDescent="0.25">
      <c r="A4499" s="109" t="s">
        <v>2051</v>
      </c>
      <c r="B4499">
        <v>151</v>
      </c>
      <c r="C4499" s="109" t="s">
        <v>54</v>
      </c>
      <c r="D4499" s="109" t="s">
        <v>1160</v>
      </c>
      <c r="E4499" s="94">
        <v>44873</v>
      </c>
      <c r="F4499" s="174">
        <v>0.32292824074074072</v>
      </c>
      <c r="G4499">
        <v>2</v>
      </c>
      <c r="H4499" s="109" t="s">
        <v>1161</v>
      </c>
      <c r="I4499">
        <v>8118023</v>
      </c>
      <c r="AR4499">
        <v>49</v>
      </c>
      <c r="AS4499" t="str">
        <v>MICURA</v>
      </c>
      <c r="AT4499" t="str">
        <v>OLAOYE SUNDAY (MIC)</v>
      </c>
      <c r="AU4499" s="31">
        <v>44890</v>
      </c>
      <c r="AV4499" s="40">
        <v>0.25300925925925927</v>
      </c>
      <c r="BW4499">
        <v>225</v>
      </c>
      <c r="BX4499" t="str">
        <v>ENGINEERING</v>
      </c>
      <c r="BY4499" t="str">
        <v>JAMES SAMSON (ENGR)</v>
      </c>
      <c r="BZ4499" s="31">
        <v>44886</v>
      </c>
      <c r="CA4499" s="40">
        <v>0.48408564814814814</v>
      </c>
      <c r="DB4499">
        <v>505</v>
      </c>
      <c r="DC4499" t="str">
        <v>MICURA</v>
      </c>
      <c r="DD4499" t="str">
        <v>PETER ALABERE (MIC)</v>
      </c>
      <c r="DE4499" s="31">
        <v>44887</v>
      </c>
      <c r="DF4499" s="40">
        <v>0.76539351851851856</v>
      </c>
    </row>
    <row r="4500" spans="1:110" x14ac:dyDescent="0.25">
      <c r="A4500" s="109" t="s">
        <v>2051</v>
      </c>
      <c r="B4500">
        <v>152</v>
      </c>
      <c r="C4500" s="109" t="s">
        <v>53</v>
      </c>
      <c r="D4500" s="109" t="s">
        <v>2040</v>
      </c>
      <c r="E4500" s="94">
        <v>44873</v>
      </c>
      <c r="F4500" s="174">
        <v>0.32373842592592594</v>
      </c>
      <c r="G4500">
        <v>2</v>
      </c>
      <c r="H4500" s="109" t="s">
        <v>2041</v>
      </c>
      <c r="I4500">
        <v>2078157</v>
      </c>
      <c r="AR4500">
        <v>50</v>
      </c>
      <c r="AS4500" t="str">
        <v>ENGINEERING</v>
      </c>
      <c r="AT4500" t="str">
        <v>EJIMOGU ADOLPHUS (ENGR)</v>
      </c>
      <c r="AU4500" s="31">
        <v>44890</v>
      </c>
      <c r="AV4500" s="40">
        <v>0.25309027777777776</v>
      </c>
      <c r="BW4500">
        <v>226</v>
      </c>
      <c r="BX4500" t="str">
        <v>GATE OPS</v>
      </c>
      <c r="BY4500" t="str">
        <v>PAUL ETUBI A.(GATE CLERK</v>
      </c>
      <c r="BZ4500" s="31">
        <v>44886</v>
      </c>
      <c r="CA4500" s="40">
        <v>0.48435185185185187</v>
      </c>
      <c r="DB4500">
        <v>506</v>
      </c>
      <c r="DC4500" t="str">
        <v>OPERATIONS</v>
      </c>
      <c r="DD4500" t="str">
        <v>UGOCHUKWU IBENEMEH (OPS</v>
      </c>
      <c r="DE4500" s="31">
        <v>44887</v>
      </c>
      <c r="DF4500" s="40">
        <v>0.76570601851851849</v>
      </c>
    </row>
    <row r="4501" spans="1:110" x14ac:dyDescent="0.25">
      <c r="A4501" s="109" t="s">
        <v>2051</v>
      </c>
      <c r="B4501">
        <v>153</v>
      </c>
      <c r="C4501" s="109" t="s">
        <v>54</v>
      </c>
      <c r="D4501" s="109" t="s">
        <v>534</v>
      </c>
      <c r="E4501" s="94">
        <v>44873</v>
      </c>
      <c r="F4501" s="174">
        <v>0.32415509259259262</v>
      </c>
      <c r="G4501">
        <v>2</v>
      </c>
      <c r="H4501" s="109" t="s">
        <v>535</v>
      </c>
      <c r="I4501">
        <v>6702184</v>
      </c>
      <c r="AR4501">
        <v>51</v>
      </c>
      <c r="AS4501" t="str">
        <v>ENGINEERING</v>
      </c>
      <c r="AT4501" t="str">
        <v>AZUM RICHARD (ENGR)</v>
      </c>
      <c r="AU4501" s="31">
        <v>44890</v>
      </c>
      <c r="AV4501" s="40">
        <v>0.25344907407407408</v>
      </c>
      <c r="BW4501">
        <v>227</v>
      </c>
      <c r="BX4501" t="str">
        <v>GATE OPS</v>
      </c>
      <c r="BY4501" t="str">
        <v>SOMUYIWA REMI (GATE)</v>
      </c>
      <c r="BZ4501" s="31">
        <v>44886</v>
      </c>
      <c r="CA4501" s="40">
        <v>0.48442129629629632</v>
      </c>
      <c r="DB4501">
        <v>507</v>
      </c>
      <c r="DC4501" t="str">
        <v>OPERATIONS</v>
      </c>
      <c r="DD4501" t="str">
        <v>OSAHON DALLAS (OPS)</v>
      </c>
      <c r="DE4501" s="31">
        <v>44887</v>
      </c>
      <c r="DF4501" s="40">
        <v>0.76578703703703699</v>
      </c>
    </row>
    <row r="4502" spans="1:110" x14ac:dyDescent="0.25">
      <c r="A4502" s="109" t="s">
        <v>2051</v>
      </c>
      <c r="B4502">
        <v>154</v>
      </c>
      <c r="C4502" s="109" t="s">
        <v>53</v>
      </c>
      <c r="D4502" s="109" t="s">
        <v>742</v>
      </c>
      <c r="E4502" s="94">
        <v>44873</v>
      </c>
      <c r="F4502" s="174">
        <v>0.32559027777777777</v>
      </c>
      <c r="G4502">
        <v>2</v>
      </c>
      <c r="H4502" s="109" t="s">
        <v>743</v>
      </c>
      <c r="I4502">
        <v>2024799</v>
      </c>
      <c r="AR4502">
        <v>52</v>
      </c>
      <c r="AS4502" t="str">
        <v>ENGINEERING</v>
      </c>
      <c r="AT4502" t="str">
        <v>AJIBOYE LANRE (ENGR)</v>
      </c>
      <c r="AU4502" s="31">
        <v>44890</v>
      </c>
      <c r="AV4502" s="40">
        <v>0.25364583333333335</v>
      </c>
      <c r="BW4502">
        <v>228</v>
      </c>
      <c r="BX4502" t="str">
        <v>ENGINEERING</v>
      </c>
      <c r="BY4502" t="str">
        <v>MAKINDE OYEGBOLA A (ENG</v>
      </c>
      <c r="BZ4502" s="31">
        <v>44886</v>
      </c>
      <c r="CA4502" s="40">
        <v>0.48475694444444445</v>
      </c>
      <c r="DB4502">
        <v>508</v>
      </c>
      <c r="DC4502" t="str">
        <v>MICURA</v>
      </c>
      <c r="DD4502" t="str">
        <v>ABODERIN HAFEEZ O.(MIC)</v>
      </c>
      <c r="DE4502" s="31">
        <v>44887</v>
      </c>
      <c r="DF4502" s="40">
        <v>0.76583333333333337</v>
      </c>
    </row>
    <row r="4503" spans="1:110" x14ac:dyDescent="0.25">
      <c r="A4503" s="109" t="s">
        <v>2051</v>
      </c>
      <c r="B4503">
        <v>155</v>
      </c>
      <c r="C4503" s="109" t="s">
        <v>53</v>
      </c>
      <c r="D4503" s="109" t="s">
        <v>853</v>
      </c>
      <c r="E4503" s="94">
        <v>44873</v>
      </c>
      <c r="F4503" s="174">
        <v>0.32828703703703704</v>
      </c>
      <c r="G4503">
        <v>2</v>
      </c>
      <c r="H4503" s="109" t="s">
        <v>854</v>
      </c>
      <c r="I4503"/>
      <c r="AR4503">
        <v>53</v>
      </c>
      <c r="AS4503" t="str">
        <v>MICURA</v>
      </c>
      <c r="AT4503" t="str">
        <v>ABDULLAHI MOHAMMED (MIC</v>
      </c>
      <c r="AU4503" s="31">
        <v>44890</v>
      </c>
      <c r="AV4503" s="40">
        <v>0.2537152777777778</v>
      </c>
      <c r="BW4503">
        <v>229</v>
      </c>
      <c r="BX4503" t="str">
        <v>OPERATIONS</v>
      </c>
      <c r="BY4503" t="str">
        <v>OLANIYI OLANIYAN (OPS)</v>
      </c>
      <c r="BZ4503" s="31">
        <v>44886</v>
      </c>
      <c r="CA4503" s="40">
        <v>0.4848263888888889</v>
      </c>
      <c r="DB4503">
        <v>509</v>
      </c>
      <c r="DC4503" t="str">
        <v>MICURA</v>
      </c>
      <c r="DD4503" t="str">
        <v>WISDOM AKPABIO E. (MIC)</v>
      </c>
      <c r="DE4503" s="31">
        <v>44887</v>
      </c>
      <c r="DF4503" s="40">
        <v>0.76618055555555553</v>
      </c>
    </row>
    <row r="4504" spans="1:110" x14ac:dyDescent="0.25">
      <c r="A4504" s="109" t="s">
        <v>2051</v>
      </c>
      <c r="B4504">
        <v>156</v>
      </c>
      <c r="C4504" s="109" t="s">
        <v>52</v>
      </c>
      <c r="D4504" s="109" t="s">
        <v>911</v>
      </c>
      <c r="E4504" s="94">
        <v>44873</v>
      </c>
      <c r="F4504" s="174">
        <v>0.33001157407407405</v>
      </c>
      <c r="G4504">
        <v>2</v>
      </c>
      <c r="H4504" s="109" t="s">
        <v>912</v>
      </c>
      <c r="I4504">
        <v>2742880</v>
      </c>
      <c r="AR4504">
        <v>54</v>
      </c>
      <c r="AS4504" t="str">
        <v>MICURA</v>
      </c>
      <c r="AT4504" t="str">
        <v>YUSUF AMINU (MIC)</v>
      </c>
      <c r="AU4504" s="31">
        <v>44890</v>
      </c>
      <c r="AV4504" s="40">
        <v>0.2537847222222222</v>
      </c>
      <c r="BW4504">
        <v>230</v>
      </c>
      <c r="BX4504" t="str">
        <v>ENGINEERING</v>
      </c>
      <c r="BY4504" t="str">
        <v>WILSON AGHWARE (ENGR)</v>
      </c>
      <c r="BZ4504" s="31">
        <v>44886</v>
      </c>
      <c r="CA4504" s="40">
        <v>0.48487268518518517</v>
      </c>
      <c r="DB4504">
        <v>510</v>
      </c>
      <c r="DC4504" t="str">
        <v>OPERATIONS</v>
      </c>
      <c r="DD4504" t="str">
        <v>MOMOH JOHNSON</v>
      </c>
      <c r="DE4504" s="31">
        <v>44887</v>
      </c>
      <c r="DF4504" s="40">
        <v>0.76631944444444444</v>
      </c>
    </row>
    <row r="4505" spans="1:110" x14ac:dyDescent="0.25">
      <c r="A4505" s="109" t="s">
        <v>2051</v>
      </c>
      <c r="B4505">
        <v>157</v>
      </c>
      <c r="C4505" s="109" t="s">
        <v>52</v>
      </c>
      <c r="D4505" s="109" t="s">
        <v>887</v>
      </c>
      <c r="E4505" s="94">
        <v>44873</v>
      </c>
      <c r="F4505" s="174">
        <v>0.33072916666666669</v>
      </c>
      <c r="G4505">
        <v>2</v>
      </c>
      <c r="H4505" s="109" t="s">
        <v>888</v>
      </c>
      <c r="I4505">
        <v>14984439</v>
      </c>
      <c r="AR4505">
        <v>55</v>
      </c>
      <c r="AS4505" t="str">
        <v>MICURA</v>
      </c>
      <c r="AT4505" t="str">
        <v>ABBEY GBENGA (MIC)</v>
      </c>
      <c r="AU4505" s="31">
        <v>44890</v>
      </c>
      <c r="AV4505" s="40">
        <v>0.25384259259259262</v>
      </c>
      <c r="BW4505">
        <v>231</v>
      </c>
      <c r="BX4505" t="str">
        <v>ENGINEERING</v>
      </c>
      <c r="BY4505" t="str">
        <v>DIXON BOBERT (DRIVER)</v>
      </c>
      <c r="BZ4505" s="31">
        <v>44886</v>
      </c>
      <c r="CA4505" s="40">
        <v>0.48542824074074076</v>
      </c>
      <c r="DB4505">
        <v>511</v>
      </c>
      <c r="DC4505" t="str">
        <v>MICURA</v>
      </c>
      <c r="DD4505" t="str">
        <v>OGEH EMMANUEL O.</v>
      </c>
      <c r="DE4505" s="31">
        <v>44887</v>
      </c>
      <c r="DF4505" s="40">
        <v>0.76641203703703709</v>
      </c>
    </row>
    <row r="4506" spans="1:110" x14ac:dyDescent="0.25">
      <c r="A4506" s="109" t="s">
        <v>2051</v>
      </c>
      <c r="B4506">
        <v>158</v>
      </c>
      <c r="C4506" s="109" t="s">
        <v>54</v>
      </c>
      <c r="D4506" s="109" t="s">
        <v>1638</v>
      </c>
      <c r="E4506" s="94">
        <v>44873</v>
      </c>
      <c r="F4506" s="174">
        <v>0.33780092592592592</v>
      </c>
      <c r="G4506">
        <v>2</v>
      </c>
      <c r="H4506" s="109" t="s">
        <v>1639</v>
      </c>
      <c r="I4506"/>
      <c r="AR4506">
        <v>56</v>
      </c>
      <c r="AS4506" t="str">
        <v>OPERATIONS</v>
      </c>
      <c r="AT4506" t="str">
        <v>AYODELE AYENI</v>
      </c>
      <c r="AU4506" s="31">
        <v>44890</v>
      </c>
      <c r="AV4506" s="40">
        <v>0.25486111111111109</v>
      </c>
      <c r="BW4506">
        <v>232</v>
      </c>
      <c r="BX4506" t="str">
        <v>FINANCE</v>
      </c>
      <c r="BY4506" t="str">
        <v>OBIRE A. JOHN  (FIN)</v>
      </c>
      <c r="BZ4506" s="31">
        <v>44886</v>
      </c>
      <c r="CA4506" s="40">
        <v>0.4856597222222222</v>
      </c>
      <c r="DB4506">
        <v>512</v>
      </c>
      <c r="DC4506" t="str">
        <v>MICURA</v>
      </c>
      <c r="DD4506" t="str">
        <v>ISA YUSUFF (MIC)</v>
      </c>
      <c r="DE4506" s="31">
        <v>44887</v>
      </c>
      <c r="DF4506" s="40">
        <v>0.76644675925925931</v>
      </c>
    </row>
    <row r="4507" spans="1:110" x14ac:dyDescent="0.25">
      <c r="A4507" s="109" t="s">
        <v>2051</v>
      </c>
      <c r="B4507">
        <v>159</v>
      </c>
      <c r="C4507" s="109" t="s">
        <v>53</v>
      </c>
      <c r="D4507" s="109" t="s">
        <v>953</v>
      </c>
      <c r="E4507" s="94">
        <v>44873</v>
      </c>
      <c r="F4507" s="174">
        <v>0.33848379629629627</v>
      </c>
      <c r="G4507">
        <v>2</v>
      </c>
      <c r="H4507" s="109" t="s">
        <v>954</v>
      </c>
      <c r="I4507">
        <v>2025419</v>
      </c>
      <c r="AR4507">
        <v>57</v>
      </c>
      <c r="AS4507" t="str">
        <v>MICURA</v>
      </c>
      <c r="AT4507" t="str">
        <v>IBRAHIM NASIRU ADIO (MI</v>
      </c>
      <c r="AU4507" s="31">
        <v>44890</v>
      </c>
      <c r="AV4507" s="40">
        <v>0.25512731481481482</v>
      </c>
      <c r="BW4507">
        <v>233</v>
      </c>
      <c r="BX4507" t="str">
        <v>OPERATIONS</v>
      </c>
      <c r="BY4507" t="str">
        <v>IYADI JUSTICE (OPS)</v>
      </c>
      <c r="BZ4507" s="31">
        <v>44886</v>
      </c>
      <c r="CA4507" s="40">
        <v>0.48572916666666666</v>
      </c>
      <c r="DB4507">
        <v>513</v>
      </c>
      <c r="DC4507" t="str">
        <v>MICURA</v>
      </c>
      <c r="DD4507" t="str">
        <v>GANIYU KAREEM (MIC)</v>
      </c>
      <c r="DE4507" s="31">
        <v>44887</v>
      </c>
      <c r="DF4507" s="40">
        <v>0.76657407407407407</v>
      </c>
    </row>
    <row r="4508" spans="1:110" x14ac:dyDescent="0.25">
      <c r="A4508" s="109" t="s">
        <v>2051</v>
      </c>
      <c r="B4508">
        <v>160</v>
      </c>
      <c r="C4508" s="109" t="s">
        <v>53</v>
      </c>
      <c r="D4508" s="109" t="s">
        <v>1107</v>
      </c>
      <c r="E4508" s="94">
        <v>44873</v>
      </c>
      <c r="F4508" s="174">
        <v>0.36629629629629629</v>
      </c>
      <c r="G4508">
        <v>2</v>
      </c>
      <c r="H4508" s="109" t="s">
        <v>1108</v>
      </c>
      <c r="I4508"/>
      <c r="AR4508">
        <v>58</v>
      </c>
      <c r="AS4508" t="str">
        <v>OPERATIONS</v>
      </c>
      <c r="AT4508" t="str">
        <v>MONDAY UNWANA</v>
      </c>
      <c r="AU4508" s="31">
        <v>44890</v>
      </c>
      <c r="AV4508" s="40">
        <v>0.25538194444444445</v>
      </c>
      <c r="BW4508">
        <v>234</v>
      </c>
      <c r="BX4508" t="str">
        <v>ENGINEERING</v>
      </c>
      <c r="BY4508" t="str">
        <v>ETONG OKON BERNARD</v>
      </c>
      <c r="BZ4508" s="31">
        <v>44886</v>
      </c>
      <c r="CA4508" s="40">
        <v>0.48582175925925924</v>
      </c>
      <c r="DB4508">
        <v>514</v>
      </c>
      <c r="DC4508" t="str">
        <v>MICURA</v>
      </c>
      <c r="DD4508" t="str">
        <v>ADEBIYI ADEBOWALE (MIC)</v>
      </c>
      <c r="DE4508" s="31">
        <v>44887</v>
      </c>
      <c r="DF4508" s="40">
        <v>0.76665509259259257</v>
      </c>
    </row>
    <row r="4509" spans="1:110" x14ac:dyDescent="0.25">
      <c r="A4509" s="109" t="s">
        <v>2051</v>
      </c>
      <c r="B4509">
        <v>161</v>
      </c>
      <c r="C4509" s="109" t="s">
        <v>52</v>
      </c>
      <c r="D4509" s="109" t="s">
        <v>1055</v>
      </c>
      <c r="E4509" s="94">
        <v>44873</v>
      </c>
      <c r="F4509" s="174">
        <v>0.3858449074074074</v>
      </c>
      <c r="G4509">
        <v>2</v>
      </c>
      <c r="H4509" s="109" t="s">
        <v>1056</v>
      </c>
      <c r="I4509">
        <v>5334088</v>
      </c>
      <c r="AR4509">
        <v>59</v>
      </c>
      <c r="AS4509" t="str">
        <v>MICURA</v>
      </c>
      <c r="AT4509" t="str">
        <v>AJIBADE NASIRU (MIC)</v>
      </c>
      <c r="AU4509" s="31">
        <v>44890</v>
      </c>
      <c r="AV4509" s="40">
        <v>0.25569444444444445</v>
      </c>
      <c r="BW4509">
        <v>235</v>
      </c>
      <c r="BX4509" t="str">
        <v>CONTRACTOR</v>
      </c>
      <c r="BY4509" t="str">
        <v>SHOYOYE OLORUNSHOGO (MED</v>
      </c>
      <c r="BZ4509" s="31">
        <v>44886</v>
      </c>
      <c r="CA4509" s="40">
        <v>0.48619212962962965</v>
      </c>
      <c r="DB4509">
        <v>515</v>
      </c>
      <c r="DC4509" t="str">
        <v>OPERATIONS</v>
      </c>
      <c r="DD4509" t="str">
        <v>OLANREWAJU SULAIMAN (OP</v>
      </c>
      <c r="DE4509" s="31">
        <v>44887</v>
      </c>
      <c r="DF4509" s="40">
        <v>0.76677083333333329</v>
      </c>
    </row>
    <row r="4510" spans="1:110" x14ac:dyDescent="0.25">
      <c r="A4510" s="109" t="s">
        <v>2051</v>
      </c>
      <c r="B4510">
        <v>162</v>
      </c>
      <c r="C4510" s="109" t="s">
        <v>53</v>
      </c>
      <c r="D4510" s="109" t="s">
        <v>556</v>
      </c>
      <c r="E4510" s="94">
        <v>44873</v>
      </c>
      <c r="F4510" s="174">
        <v>0.47296296296296297</v>
      </c>
      <c r="G4510">
        <v>2</v>
      </c>
      <c r="H4510" s="109" t="s">
        <v>557</v>
      </c>
      <c r="I4510"/>
      <c r="AR4510">
        <v>60</v>
      </c>
      <c r="AS4510" t="str">
        <v>OPERATIONS</v>
      </c>
      <c r="AT4510" t="str">
        <v>SOLOMON ADIGUN (OPS)</v>
      </c>
      <c r="AU4510" s="31">
        <v>44890</v>
      </c>
      <c r="AV4510" s="40">
        <v>0.25591435185185185</v>
      </c>
      <c r="BW4510">
        <v>236</v>
      </c>
      <c r="BX4510" t="str">
        <v>OPERATIONS</v>
      </c>
      <c r="BY4510" t="str">
        <v>ADEOTI NOAH A.</v>
      </c>
      <c r="BZ4510" s="31">
        <v>44886</v>
      </c>
      <c r="CA4510" s="40">
        <v>0.48623842592592592</v>
      </c>
      <c r="DB4510">
        <v>516</v>
      </c>
      <c r="DC4510" t="str">
        <v>OPERATIONS</v>
      </c>
      <c r="DD4510" t="str">
        <v>ADEBOYE GBENGA (OPS)</v>
      </c>
      <c r="DE4510" s="31">
        <v>44887</v>
      </c>
      <c r="DF4510" s="40">
        <v>0.76680555555555552</v>
      </c>
    </row>
    <row r="4511" spans="1:110" x14ac:dyDescent="0.25">
      <c r="A4511" s="109" t="s">
        <v>2051</v>
      </c>
      <c r="B4511">
        <v>163</v>
      </c>
      <c r="C4511" s="109" t="s">
        <v>53</v>
      </c>
      <c r="D4511" s="109" t="s">
        <v>1072</v>
      </c>
      <c r="E4511" s="94">
        <v>44873</v>
      </c>
      <c r="F4511" s="174">
        <v>0.47384259259259259</v>
      </c>
      <c r="G4511">
        <v>2</v>
      </c>
      <c r="H4511" s="109" t="s">
        <v>1073</v>
      </c>
      <c r="I4511">
        <v>4866995</v>
      </c>
      <c r="AR4511">
        <v>61</v>
      </c>
      <c r="AS4511" t="str">
        <v>ENGINEERING</v>
      </c>
      <c r="AT4511" t="str">
        <v>YINUSA SALIU ADEBAYO</v>
      </c>
      <c r="AU4511" s="31">
        <v>44890</v>
      </c>
      <c r="AV4511" s="40">
        <v>0.25598379629629631</v>
      </c>
      <c r="BW4511">
        <v>237</v>
      </c>
      <c r="BX4511" t="str">
        <v>CONTRACTOR</v>
      </c>
      <c r="BY4511" t="str">
        <v>OGUNDELE OLAYINKA (MEDBU</v>
      </c>
      <c r="BZ4511" s="31">
        <v>44886</v>
      </c>
      <c r="CA4511" s="40">
        <v>0.48637731481481483</v>
      </c>
      <c r="DB4511">
        <v>517</v>
      </c>
      <c r="DC4511" t="str">
        <v>OPERATIONS</v>
      </c>
      <c r="DD4511" t="str">
        <v>KADIRI CHRISTOPHER (MIC</v>
      </c>
      <c r="DE4511" s="31">
        <v>44887</v>
      </c>
      <c r="DF4511" s="40">
        <v>0.76701388888888888</v>
      </c>
    </row>
    <row r="4512" spans="1:110" x14ac:dyDescent="0.25">
      <c r="A4512" s="109" t="s">
        <v>2051</v>
      </c>
      <c r="B4512">
        <v>164</v>
      </c>
      <c r="C4512" s="109" t="s">
        <v>53</v>
      </c>
      <c r="D4512" s="109" t="s">
        <v>1044</v>
      </c>
      <c r="E4512" s="94">
        <v>44873</v>
      </c>
      <c r="F4512" s="174">
        <v>0.47435185185185186</v>
      </c>
      <c r="G4512">
        <v>2</v>
      </c>
      <c r="H4512" s="109" t="s">
        <v>1045</v>
      </c>
      <c r="I4512">
        <v>5597954</v>
      </c>
      <c r="AR4512">
        <v>62</v>
      </c>
      <c r="AS4512" t="str">
        <v>ENGINEERING</v>
      </c>
      <c r="AT4512" t="str">
        <v>POTOKI SUNDAY O (ENGR)</v>
      </c>
      <c r="AU4512" s="31">
        <v>44890</v>
      </c>
      <c r="AV4512" s="40">
        <v>0.25605324074074076</v>
      </c>
      <c r="BW4512">
        <v>238</v>
      </c>
      <c r="BX4512" t="str">
        <v>ENGINEERING</v>
      </c>
      <c r="BY4512" t="str">
        <v>OGBONNA ONYEANWUSI (ENG</v>
      </c>
      <c r="BZ4512" s="31">
        <v>44886</v>
      </c>
      <c r="CA4512" s="40">
        <v>0.48649305555555555</v>
      </c>
      <c r="DB4512">
        <v>518</v>
      </c>
      <c r="DC4512" t="str">
        <v>OPERATIONS</v>
      </c>
      <c r="DD4512" t="str">
        <v>ONYIA N.PERPETUA (OPS)</v>
      </c>
      <c r="DE4512" s="31">
        <v>44887</v>
      </c>
      <c r="DF4512" s="40">
        <v>0.76708333333333334</v>
      </c>
    </row>
    <row r="4513" spans="1:110" x14ac:dyDescent="0.25">
      <c r="A4513" s="109" t="s">
        <v>2051</v>
      </c>
      <c r="B4513">
        <v>165</v>
      </c>
      <c r="C4513" s="109" t="s">
        <v>53</v>
      </c>
      <c r="D4513" s="109" t="s">
        <v>895</v>
      </c>
      <c r="E4513" s="94">
        <v>44873</v>
      </c>
      <c r="F4513" s="174">
        <v>0.47468749999999998</v>
      </c>
      <c r="G4513">
        <v>2</v>
      </c>
      <c r="H4513" s="109" t="s">
        <v>896</v>
      </c>
      <c r="I4513">
        <v>4833466</v>
      </c>
      <c r="AR4513">
        <v>63</v>
      </c>
      <c r="AS4513" t="str">
        <v>ENGINEERING</v>
      </c>
      <c r="AT4513" t="str">
        <v>ONU HYACINTH C. (ENGNR)</v>
      </c>
      <c r="AU4513" s="31">
        <v>44890</v>
      </c>
      <c r="AV4513" s="40">
        <v>0.25630787037037039</v>
      </c>
      <c r="BW4513">
        <v>239</v>
      </c>
      <c r="BX4513" t="str">
        <v>CONTRACTOR</v>
      </c>
      <c r="BY4513" t="str">
        <v>AUSTIN EYENEGIN(GLUTFIEL</v>
      </c>
      <c r="BZ4513" s="31">
        <v>44886</v>
      </c>
      <c r="CA4513" s="40">
        <v>0.48653935185185188</v>
      </c>
      <c r="DB4513">
        <v>519</v>
      </c>
      <c r="DC4513" t="str">
        <v>ENGINEERING</v>
      </c>
      <c r="DD4513" t="str">
        <v>AKINJOBI ABIDEMI (ENGR)</v>
      </c>
      <c r="DE4513" s="31">
        <v>44887</v>
      </c>
      <c r="DF4513" s="40">
        <v>0.76775462962962959</v>
      </c>
    </row>
    <row r="4514" spans="1:110" x14ac:dyDescent="0.25">
      <c r="A4514" s="109" t="s">
        <v>2051</v>
      </c>
      <c r="B4514">
        <v>166</v>
      </c>
      <c r="C4514" s="109" t="s">
        <v>52</v>
      </c>
      <c r="D4514" s="109" t="s">
        <v>994</v>
      </c>
      <c r="E4514" s="94">
        <v>44873</v>
      </c>
      <c r="F4514" s="174">
        <v>0.47473379629629631</v>
      </c>
      <c r="G4514">
        <v>2</v>
      </c>
      <c r="H4514" s="109" t="s">
        <v>995</v>
      </c>
      <c r="I4514">
        <v>3687603</v>
      </c>
      <c r="AR4514">
        <v>64</v>
      </c>
      <c r="AS4514" t="str">
        <v>ENGINEERING</v>
      </c>
      <c r="AT4514" t="str">
        <v>MUKAILA IBRAHIM</v>
      </c>
      <c r="AU4514" s="31">
        <v>44890</v>
      </c>
      <c r="AV4514" s="40">
        <v>0.25641203703703702</v>
      </c>
      <c r="BW4514">
        <v>240</v>
      </c>
      <c r="BX4514" t="str">
        <v>ENGINEERING</v>
      </c>
      <c r="BY4514" t="str">
        <v>WILLIAMS IDOROYEN (ENGR</v>
      </c>
      <c r="BZ4514" s="31">
        <v>44886</v>
      </c>
      <c r="CA4514" s="40">
        <v>0.48663194444444446</v>
      </c>
      <c r="DB4514">
        <v>520</v>
      </c>
      <c r="DC4514" t="str">
        <v>ENGINEERING</v>
      </c>
      <c r="DD4514" t="str">
        <v>WASIU LAWAL (ENGR)</v>
      </c>
      <c r="DE4514" s="31">
        <v>44887</v>
      </c>
      <c r="DF4514" s="40">
        <v>0.76778935185185182</v>
      </c>
    </row>
    <row r="4515" spans="1:110" x14ac:dyDescent="0.25">
      <c r="A4515" s="109" t="s">
        <v>2051</v>
      </c>
      <c r="B4515">
        <v>167</v>
      </c>
      <c r="C4515" s="109" t="s">
        <v>21</v>
      </c>
      <c r="D4515" s="109" t="s">
        <v>558</v>
      </c>
      <c r="E4515" s="94">
        <v>44873</v>
      </c>
      <c r="F4515" s="174">
        <v>0.4748148148148148</v>
      </c>
      <c r="G4515">
        <v>2</v>
      </c>
      <c r="H4515" s="109" t="s">
        <v>21</v>
      </c>
      <c r="I4515"/>
      <c r="AR4515">
        <v>65</v>
      </c>
      <c r="AS4515" t="str">
        <v>ENGINEERING</v>
      </c>
      <c r="AT4515" t="str">
        <v>MORUF AMIDU (ENGR)</v>
      </c>
      <c r="AU4515" s="31">
        <v>44890</v>
      </c>
      <c r="AV4515" s="40">
        <v>0.25646990740740738</v>
      </c>
      <c r="BW4515">
        <v>241</v>
      </c>
      <c r="BX4515" t="str">
        <v>ENGINEERING</v>
      </c>
      <c r="BY4515" t="str">
        <v>NKWOAGU AUGUSTINE (ENGR</v>
      </c>
      <c r="BZ4515" s="31">
        <v>44886</v>
      </c>
      <c r="CA4515" s="40">
        <v>0.48671296296296296</v>
      </c>
      <c r="DB4515">
        <v>521</v>
      </c>
      <c r="DC4515" t="str">
        <v>MICURA</v>
      </c>
      <c r="DD4515" t="str">
        <v>NWOKOCHA IKECHUKWU (MIC)</v>
      </c>
      <c r="DE4515" s="31">
        <v>44887</v>
      </c>
      <c r="DF4515" s="40">
        <v>0.7678935185185185</v>
      </c>
    </row>
    <row r="4516" spans="1:110" x14ac:dyDescent="0.25">
      <c r="A4516" s="109" t="s">
        <v>2051</v>
      </c>
      <c r="B4516">
        <v>168</v>
      </c>
      <c r="C4516" s="109" t="s">
        <v>54</v>
      </c>
      <c r="D4516" s="109" t="s">
        <v>1187</v>
      </c>
      <c r="E4516" s="94">
        <v>44873</v>
      </c>
      <c r="F4516" s="174">
        <v>0.47491898148148148</v>
      </c>
      <c r="G4516">
        <v>2</v>
      </c>
      <c r="H4516" s="109" t="s">
        <v>1188</v>
      </c>
      <c r="I4516">
        <v>6713418</v>
      </c>
      <c r="AR4516">
        <v>66</v>
      </c>
      <c r="AS4516" t="str">
        <v>ENGINEERING</v>
      </c>
      <c r="AT4516" t="str">
        <v>MICHAEL OMOTOSHO (ENGR)</v>
      </c>
      <c r="AU4516" s="31">
        <v>44890</v>
      </c>
      <c r="AV4516" s="40">
        <v>0.25655092592592593</v>
      </c>
      <c r="BW4516">
        <v>242</v>
      </c>
      <c r="BX4516" t="str">
        <v>ENGINEERING</v>
      </c>
      <c r="BY4516" t="str">
        <v>IFEANYI OZONUWE (ENGR)</v>
      </c>
      <c r="BZ4516" s="31">
        <v>44886</v>
      </c>
      <c r="CA4516" s="40">
        <v>0.48674768518518519</v>
      </c>
      <c r="DB4516">
        <v>522</v>
      </c>
      <c r="DC4516" t="str">
        <v>MICURA</v>
      </c>
      <c r="DD4516" t="str">
        <v>RASAKI MAJEOGBE (MIC)</v>
      </c>
      <c r="DE4516" s="31">
        <v>44887</v>
      </c>
      <c r="DF4516" s="40">
        <v>0.767974537037037</v>
      </c>
    </row>
    <row r="4517" spans="1:110" x14ac:dyDescent="0.25">
      <c r="A4517" s="109" t="s">
        <v>2051</v>
      </c>
      <c r="B4517">
        <v>169</v>
      </c>
      <c r="C4517" s="109" t="s">
        <v>21</v>
      </c>
      <c r="D4517" s="109" t="s">
        <v>970</v>
      </c>
      <c r="E4517" s="94">
        <v>44873</v>
      </c>
      <c r="F4517" s="174">
        <v>0.47503472222222221</v>
      </c>
      <c r="G4517">
        <v>2</v>
      </c>
      <c r="H4517" s="109" t="s">
        <v>971</v>
      </c>
      <c r="I4517"/>
      <c r="AR4517">
        <v>67</v>
      </c>
      <c r="AS4517" t="str">
        <v>OPERATIONS</v>
      </c>
      <c r="AT4517" t="str">
        <v>RAHEEM MUSA (OPS)</v>
      </c>
      <c r="AU4517" s="31">
        <v>44890</v>
      </c>
      <c r="AV4517" s="40">
        <v>0.25662037037037039</v>
      </c>
      <c r="BW4517">
        <v>243</v>
      </c>
      <c r="BX4517" t="str">
        <v>MICURA</v>
      </c>
      <c r="BY4517" t="str">
        <v>DARE JIDA (MIC)</v>
      </c>
      <c r="BZ4517" s="31">
        <v>44886</v>
      </c>
      <c r="CA4517" s="40">
        <v>0.486875</v>
      </c>
      <c r="DB4517">
        <v>523</v>
      </c>
      <c r="DC4517" t="str">
        <v>MICURA</v>
      </c>
      <c r="DD4517" t="str">
        <v>ADENIYI ADELEKE (MIC)</v>
      </c>
      <c r="DE4517" s="31">
        <v>44887</v>
      </c>
      <c r="DF4517" s="40">
        <v>0.76815972222222217</v>
      </c>
    </row>
    <row r="4518" spans="1:110" x14ac:dyDescent="0.25">
      <c r="A4518" s="109" t="s">
        <v>2051</v>
      </c>
      <c r="B4518">
        <v>170</v>
      </c>
      <c r="C4518" s="109" t="s">
        <v>54</v>
      </c>
      <c r="D4518" s="109" t="s">
        <v>1661</v>
      </c>
      <c r="E4518" s="94">
        <v>44873</v>
      </c>
      <c r="F4518" s="174">
        <v>0.47508101851851853</v>
      </c>
      <c r="G4518">
        <v>2</v>
      </c>
      <c r="H4518" s="109" t="s">
        <v>1662</v>
      </c>
      <c r="I4518">
        <v>14958073</v>
      </c>
      <c r="AR4518">
        <v>68</v>
      </c>
      <c r="AS4518" t="str">
        <v>ENGINEERING</v>
      </c>
      <c r="AT4518" t="str">
        <v>AJAERO AUGUSTINE (ENGR)</v>
      </c>
      <c r="AU4518" s="31">
        <v>44890</v>
      </c>
      <c r="AV4518" s="40">
        <v>0.2568287037037037</v>
      </c>
      <c r="BW4518">
        <v>244</v>
      </c>
      <c r="BX4518" t="str">
        <v>ENGINEERING</v>
      </c>
      <c r="BY4518" t="str">
        <v>ADISA NURUDEEN O. (DRV)</v>
      </c>
      <c r="BZ4518" s="31">
        <v>44886</v>
      </c>
      <c r="CA4518" s="40">
        <v>0.48725694444444445</v>
      </c>
      <c r="DB4518">
        <v>524</v>
      </c>
      <c r="DC4518" t="str">
        <v>OPERATIONS</v>
      </c>
      <c r="DD4518" t="str">
        <v>JINEGWO EJIKEME (OPS)</v>
      </c>
      <c r="DE4518" s="31">
        <v>44887</v>
      </c>
      <c r="DF4518" s="40">
        <v>0.7683564814814815</v>
      </c>
    </row>
    <row r="4519" spans="1:110" x14ac:dyDescent="0.25">
      <c r="A4519" s="109" t="s">
        <v>2051</v>
      </c>
      <c r="B4519">
        <v>171</v>
      </c>
      <c r="C4519" s="109" t="s">
        <v>52</v>
      </c>
      <c r="D4519" s="109" t="s">
        <v>939</v>
      </c>
      <c r="E4519" s="94">
        <v>44873</v>
      </c>
      <c r="F4519" s="174">
        <v>0.47520833333333334</v>
      </c>
      <c r="G4519">
        <v>2</v>
      </c>
      <c r="H4519" s="109" t="s">
        <v>940</v>
      </c>
      <c r="I4519">
        <v>5522822</v>
      </c>
      <c r="AR4519">
        <v>69</v>
      </c>
      <c r="AS4519" t="str">
        <v>OPERATIONS</v>
      </c>
      <c r="AT4519" t="str">
        <v>PHILIP ESEIGBE (OPERATIO</v>
      </c>
      <c r="AU4519" s="31">
        <v>44890</v>
      </c>
      <c r="AV4519" s="40">
        <v>0.25730324074074074</v>
      </c>
      <c r="BW4519">
        <v>245</v>
      </c>
      <c r="BX4519" t="str">
        <v>ENGINEERING</v>
      </c>
      <c r="BY4519" t="str">
        <v>SHAIBU MOHAMMED</v>
      </c>
      <c r="BZ4519" s="31">
        <v>44886</v>
      </c>
      <c r="CA4519" s="40">
        <v>0.4874074074074074</v>
      </c>
      <c r="DB4519">
        <v>525</v>
      </c>
      <c r="DC4519" t="str">
        <v>MICURA</v>
      </c>
      <c r="DD4519" t="str">
        <v>MADUKA UGOCHUKWU R. (MIC</v>
      </c>
      <c r="DE4519" s="31">
        <v>44887</v>
      </c>
      <c r="DF4519" s="40">
        <v>0.76846064814814818</v>
      </c>
    </row>
    <row r="4520" spans="1:110" x14ac:dyDescent="0.25">
      <c r="A4520" s="109" t="s">
        <v>2051</v>
      </c>
      <c r="B4520">
        <v>172</v>
      </c>
      <c r="C4520" s="109" t="s">
        <v>54</v>
      </c>
      <c r="D4520" s="109" t="s">
        <v>1606</v>
      </c>
      <c r="E4520" s="94">
        <v>44873</v>
      </c>
      <c r="F4520" s="174">
        <v>0.47559027777777779</v>
      </c>
      <c r="G4520">
        <v>2</v>
      </c>
      <c r="H4520" s="109" t="s">
        <v>1607</v>
      </c>
      <c r="I4520">
        <v>6722916</v>
      </c>
      <c r="AR4520">
        <v>70</v>
      </c>
      <c r="AS4520" t="str">
        <v>MICURA</v>
      </c>
      <c r="AT4520" t="str">
        <v>VINCENT AGEBE (MIC)</v>
      </c>
      <c r="AU4520" s="31">
        <v>44890</v>
      </c>
      <c r="AV4520" s="40">
        <v>0.25750000000000001</v>
      </c>
      <c r="BW4520">
        <v>246</v>
      </c>
      <c r="BX4520" t="str">
        <v>FINANCE</v>
      </c>
      <c r="BY4520" t="str">
        <v>SAMUEL CHIKE</v>
      </c>
      <c r="BZ4520" s="31">
        <v>44886</v>
      </c>
      <c r="CA4520" s="40">
        <v>0.48760416666666667</v>
      </c>
      <c r="DB4520">
        <v>526</v>
      </c>
      <c r="DC4520" t="str">
        <v>ENGINEERING</v>
      </c>
      <c r="DD4520" t="str">
        <v>ROBERT ONYECHUKWU (ENGR</v>
      </c>
      <c r="DE4520" s="31">
        <v>44887</v>
      </c>
      <c r="DF4520" s="40">
        <v>0.76851851851851849</v>
      </c>
    </row>
    <row r="4521" spans="1:110" x14ac:dyDescent="0.25">
      <c r="A4521" s="109" t="s">
        <v>2051</v>
      </c>
      <c r="B4521">
        <v>173</v>
      </c>
      <c r="C4521" s="109" t="s">
        <v>21</v>
      </c>
      <c r="D4521" s="109" t="s">
        <v>1388</v>
      </c>
      <c r="E4521" s="94">
        <v>44873</v>
      </c>
      <c r="F4521" s="174">
        <v>0.47562500000000002</v>
      </c>
      <c r="G4521">
        <v>2</v>
      </c>
      <c r="H4521" s="109" t="s">
        <v>21</v>
      </c>
      <c r="I4521"/>
      <c r="AR4521">
        <v>71</v>
      </c>
      <c r="AS4521" t="str">
        <v>MICURA</v>
      </c>
      <c r="AT4521" t="str">
        <v>ISAAC JOHN (MIC)</v>
      </c>
      <c r="AU4521" s="31">
        <v>44890</v>
      </c>
      <c r="AV4521" s="40">
        <v>0.25756944444444446</v>
      </c>
      <c r="BW4521">
        <v>247</v>
      </c>
      <c r="BX4521" t="str">
        <v>MICURA</v>
      </c>
      <c r="BY4521" t="str">
        <v>SENIBO PRECIOUS B.(MIC)</v>
      </c>
      <c r="BZ4521" s="31">
        <v>44886</v>
      </c>
      <c r="CA4521" s="40">
        <v>0.48811342592592594</v>
      </c>
      <c r="DB4521">
        <v>527</v>
      </c>
      <c r="DC4521" t="str">
        <v>MICURA</v>
      </c>
      <c r="DD4521" t="str">
        <v>CHUKWUTEM OGHALLI (MIC)</v>
      </c>
      <c r="DE4521" s="31">
        <v>44887</v>
      </c>
      <c r="DF4521" s="40">
        <v>0.76871527777777782</v>
      </c>
    </row>
    <row r="4522" spans="1:110" x14ac:dyDescent="0.25">
      <c r="A4522" s="109" t="s">
        <v>2051</v>
      </c>
      <c r="B4522">
        <v>174</v>
      </c>
      <c r="C4522" s="109" t="s">
        <v>54</v>
      </c>
      <c r="D4522" s="109" t="s">
        <v>1185</v>
      </c>
      <c r="E4522" s="94">
        <v>44873</v>
      </c>
      <c r="F4522" s="174">
        <v>0.47587962962962965</v>
      </c>
      <c r="G4522">
        <v>2</v>
      </c>
      <c r="H4522" s="109" t="s">
        <v>1186</v>
      </c>
      <c r="I4522">
        <v>5411847</v>
      </c>
      <c r="AR4522">
        <v>72</v>
      </c>
      <c r="AS4522" t="str">
        <v>MICURA</v>
      </c>
      <c r="AT4522" t="str">
        <v>AGBATA PAUL DAVID (MIC)</v>
      </c>
      <c r="AU4522" s="31">
        <v>44890</v>
      </c>
      <c r="AV4522" s="40">
        <v>0.25763888888888886</v>
      </c>
      <c r="BW4522">
        <v>248</v>
      </c>
      <c r="BX4522" t="str">
        <v>MICURA</v>
      </c>
      <c r="BY4522" t="str">
        <v>OGBOA EMMANUEL (MIC)</v>
      </c>
      <c r="BZ4522" s="31">
        <v>44886</v>
      </c>
      <c r="CA4522" s="40">
        <v>0.48825231481481479</v>
      </c>
      <c r="DB4522">
        <v>528</v>
      </c>
      <c r="DC4522" t="str">
        <v>OPERATIONS</v>
      </c>
      <c r="DD4522" t="str">
        <v>ISIAKA LASISI (OPS)</v>
      </c>
      <c r="DE4522" s="31">
        <v>44887</v>
      </c>
      <c r="DF4522" s="40">
        <v>0.7690393518518519</v>
      </c>
    </row>
    <row r="4523" spans="1:110" x14ac:dyDescent="0.25">
      <c r="A4523" s="109" t="s">
        <v>2051</v>
      </c>
      <c r="B4523">
        <v>175</v>
      </c>
      <c r="C4523" s="109" t="s">
        <v>21</v>
      </c>
      <c r="D4523" s="109" t="s">
        <v>1554</v>
      </c>
      <c r="E4523" s="94">
        <v>44873</v>
      </c>
      <c r="F4523" s="174">
        <v>0.47596064814814815</v>
      </c>
      <c r="G4523">
        <v>2</v>
      </c>
      <c r="H4523" s="109" t="s">
        <v>950</v>
      </c>
      <c r="I4523"/>
      <c r="AR4523">
        <v>73</v>
      </c>
      <c r="AS4523" t="str">
        <v>MICURA</v>
      </c>
      <c r="AT4523" t="str">
        <v>OFFEH EZEKIEL AJIRIO(MIC</v>
      </c>
      <c r="AU4523" s="31">
        <v>44890</v>
      </c>
      <c r="AV4523" s="40">
        <v>0.25783564814814813</v>
      </c>
      <c r="BW4523">
        <v>249</v>
      </c>
      <c r="BX4523" t="str">
        <v>MICURA</v>
      </c>
      <c r="BY4523" t="str">
        <v>AZEEZ SODIQ O. (MIC)</v>
      </c>
      <c r="BZ4523" s="31">
        <v>44886</v>
      </c>
      <c r="CA4523" s="40">
        <v>0.48894675925925923</v>
      </c>
      <c r="DB4523">
        <v>529</v>
      </c>
      <c r="DC4523" t="str">
        <v>MICURA</v>
      </c>
      <c r="DD4523" t="str">
        <v>KOWOPE OLUWAFEMI (MIC)</v>
      </c>
      <c r="DE4523" s="31">
        <v>44887</v>
      </c>
      <c r="DF4523" s="40">
        <v>0.76950231481481479</v>
      </c>
    </row>
    <row r="4524" spans="1:110" x14ac:dyDescent="0.25">
      <c r="A4524" s="109" t="s">
        <v>2051</v>
      </c>
      <c r="B4524">
        <v>176</v>
      </c>
      <c r="C4524" s="109" t="s">
        <v>21</v>
      </c>
      <c r="D4524" s="109" t="s">
        <v>969</v>
      </c>
      <c r="E4524" s="94">
        <v>44873</v>
      </c>
      <c r="F4524" s="174">
        <v>0.47599537037037037</v>
      </c>
      <c r="G4524">
        <v>2</v>
      </c>
      <c r="H4524" s="109" t="s">
        <v>21</v>
      </c>
      <c r="I4524"/>
      <c r="AR4524">
        <v>74</v>
      </c>
      <c r="AS4524" t="str">
        <v>ENGINEERING</v>
      </c>
      <c r="AT4524" t="str">
        <v>SAHEED OLAWALE (ENGR)</v>
      </c>
      <c r="AU4524" s="31">
        <v>44890</v>
      </c>
      <c r="AV4524" s="40">
        <v>0.25832175925925926</v>
      </c>
      <c r="BW4524">
        <v>250</v>
      </c>
      <c r="BX4524" t="str">
        <v>MICURA</v>
      </c>
      <c r="BY4524" t="str">
        <v>ABIODUN ARO (MIC)</v>
      </c>
      <c r="BZ4524" s="31">
        <v>44886</v>
      </c>
      <c r="CA4524" s="40">
        <v>0.48995370370370372</v>
      </c>
      <c r="DB4524">
        <v>530</v>
      </c>
      <c r="DC4524" t="str">
        <v>MICURA</v>
      </c>
      <c r="DD4524" t="str">
        <v>OLAWALE OGUNLEYE (MIC)</v>
      </c>
      <c r="DE4524" s="31">
        <v>44887</v>
      </c>
      <c r="DF4524" s="40">
        <v>0.76987268518518515</v>
      </c>
    </row>
    <row r="4525" spans="1:110" x14ac:dyDescent="0.25">
      <c r="A4525" s="109" t="s">
        <v>2051</v>
      </c>
      <c r="B4525">
        <v>177</v>
      </c>
      <c r="C4525" s="109" t="s">
        <v>53</v>
      </c>
      <c r="D4525" s="109" t="s">
        <v>1027</v>
      </c>
      <c r="E4525" s="94">
        <v>44873</v>
      </c>
      <c r="F4525" s="174">
        <v>0.47618055555555555</v>
      </c>
      <c r="G4525">
        <v>2</v>
      </c>
      <c r="H4525" s="109" t="s">
        <v>1028</v>
      </c>
      <c r="I4525"/>
      <c r="AR4525">
        <v>75</v>
      </c>
      <c r="AS4525" t="str">
        <v>ENGINEERING</v>
      </c>
      <c r="AT4525" t="str">
        <v>POPOOLA OLUGBENGA (ENGR</v>
      </c>
      <c r="AU4525" s="31">
        <v>44890</v>
      </c>
      <c r="AV4525" s="40">
        <v>0.25840277777777776</v>
      </c>
      <c r="BW4525">
        <v>251</v>
      </c>
      <c r="BX4525" t="str">
        <v>OPERATIONS</v>
      </c>
      <c r="BY4525" t="str">
        <v>JUDE O. STANLEY (OPS)</v>
      </c>
      <c r="BZ4525" s="31">
        <v>44886</v>
      </c>
      <c r="CA4525" s="40">
        <v>0.49009259259259258</v>
      </c>
      <c r="DB4525">
        <v>531</v>
      </c>
      <c r="DC4525" t="str">
        <v>MICURA</v>
      </c>
      <c r="DD4525" t="str">
        <v>NWACHUKWU UCHE S.(MIC)</v>
      </c>
      <c r="DE4525" s="31">
        <v>44887</v>
      </c>
      <c r="DF4525" s="40">
        <v>0.770625</v>
      </c>
    </row>
    <row r="4526" spans="1:110" x14ac:dyDescent="0.25">
      <c r="A4526" s="109" t="s">
        <v>2051</v>
      </c>
      <c r="B4526">
        <v>178</v>
      </c>
      <c r="C4526" s="109" t="s">
        <v>54</v>
      </c>
      <c r="D4526" s="109" t="s">
        <v>1221</v>
      </c>
      <c r="E4526" s="94">
        <v>44873</v>
      </c>
      <c r="F4526" s="174">
        <v>0.47641203703703705</v>
      </c>
      <c r="G4526">
        <v>2</v>
      </c>
      <c r="H4526" s="109" t="s">
        <v>1222</v>
      </c>
      <c r="I4526">
        <v>6723191</v>
      </c>
      <c r="AR4526">
        <v>76</v>
      </c>
      <c r="AS4526" t="str">
        <v>ENGINEERING</v>
      </c>
      <c r="AT4526" t="str">
        <v>APPOLUS O. FRANCIS (ENG</v>
      </c>
      <c r="AU4526" s="31">
        <v>44890</v>
      </c>
      <c r="AV4526" s="40">
        <v>0.25846064814814818</v>
      </c>
      <c r="BW4526">
        <v>252</v>
      </c>
      <c r="BX4526" t="str">
        <v>MICURA</v>
      </c>
      <c r="BY4526" t="str">
        <v>NWACHUKWU UCHE S.(MIC)</v>
      </c>
      <c r="BZ4526" s="31">
        <v>44886</v>
      </c>
      <c r="CA4526" s="40">
        <v>0.49064814814814817</v>
      </c>
      <c r="DB4526">
        <v>532</v>
      </c>
      <c r="DC4526" t="str">
        <v>MICURA</v>
      </c>
      <c r="DD4526" t="str">
        <v>SULIAMAN ALABI (MIC)</v>
      </c>
      <c r="DE4526" s="31">
        <v>44887</v>
      </c>
      <c r="DF4526" s="40">
        <v>0.77068287037037042</v>
      </c>
    </row>
    <row r="4527" spans="1:110" x14ac:dyDescent="0.25">
      <c r="A4527" s="109" t="s">
        <v>2051</v>
      </c>
      <c r="B4527">
        <v>179</v>
      </c>
      <c r="C4527" s="109" t="s">
        <v>53</v>
      </c>
      <c r="D4527" s="109" t="s">
        <v>1509</v>
      </c>
      <c r="E4527" s="94">
        <v>44873</v>
      </c>
      <c r="F4527" s="174">
        <v>0.47690972222222222</v>
      </c>
      <c r="G4527">
        <v>2</v>
      </c>
      <c r="H4527" s="109" t="s">
        <v>1510</v>
      </c>
      <c r="I4527"/>
      <c r="AR4527">
        <v>77</v>
      </c>
      <c r="AS4527" t="str">
        <v>MICURA</v>
      </c>
      <c r="AT4527" t="str">
        <v>JOSEPH ADEMOLA (MIC)</v>
      </c>
      <c r="AU4527" s="31">
        <v>44890</v>
      </c>
      <c r="AV4527" s="40">
        <v>0.25853009259259258</v>
      </c>
      <c r="BW4527">
        <v>253</v>
      </c>
      <c r="BX4527" t="str">
        <v>MICURA</v>
      </c>
      <c r="BY4527" t="str">
        <v>UKO ONYEBUCHI (MIC)</v>
      </c>
      <c r="BZ4527" s="31">
        <v>44886</v>
      </c>
      <c r="CA4527" s="40">
        <v>0.4911226851851852</v>
      </c>
      <c r="DB4527">
        <v>533</v>
      </c>
      <c r="DC4527" t="str">
        <v>MICURA</v>
      </c>
      <c r="DD4527" t="str">
        <v>GODSPOWER OSSAI (MIC)</v>
      </c>
      <c r="DE4527" s="31">
        <v>44887</v>
      </c>
      <c r="DF4527" s="40">
        <v>0.77071759259259254</v>
      </c>
    </row>
    <row r="4528" spans="1:110" x14ac:dyDescent="0.25">
      <c r="A4528" s="109" t="s">
        <v>2051</v>
      </c>
      <c r="B4528">
        <v>180</v>
      </c>
      <c r="C4528" s="109" t="s">
        <v>53</v>
      </c>
      <c r="D4528" s="109" t="s">
        <v>1691</v>
      </c>
      <c r="E4528" s="94">
        <v>44873</v>
      </c>
      <c r="F4528" s="174">
        <v>0.47695601851851854</v>
      </c>
      <c r="G4528">
        <v>2</v>
      </c>
      <c r="H4528" s="109" t="s">
        <v>53</v>
      </c>
      <c r="I4528"/>
      <c r="AR4528">
        <v>78</v>
      </c>
      <c r="AS4528" t="str">
        <v>MICURA</v>
      </c>
      <c r="AT4528" t="str">
        <v>ABACHA CHIDI (MIC)</v>
      </c>
      <c r="AU4528" s="31">
        <v>44890</v>
      </c>
      <c r="AV4528" s="40">
        <v>0.25859953703703703</v>
      </c>
      <c r="BW4528">
        <v>254</v>
      </c>
      <c r="BX4528" t="str">
        <v>MICURA</v>
      </c>
      <c r="BY4528" t="str">
        <v>WILSON DARLINGTON (MIC)</v>
      </c>
      <c r="BZ4528" s="31">
        <v>44886</v>
      </c>
      <c r="CA4528" s="40">
        <v>0.49180555555555555</v>
      </c>
      <c r="DB4528">
        <v>534</v>
      </c>
      <c r="DC4528" t="str">
        <v>OPERATIONS</v>
      </c>
      <c r="DD4528" t="str">
        <v>AZEEZ OLUSEGUN (OPS)</v>
      </c>
      <c r="DE4528" s="31">
        <v>44887</v>
      </c>
      <c r="DF4528" s="40">
        <v>0.77078703703703699</v>
      </c>
    </row>
    <row r="4529" spans="1:110" x14ac:dyDescent="0.25">
      <c r="A4529" s="109" t="s">
        <v>2051</v>
      </c>
      <c r="B4529">
        <v>181</v>
      </c>
      <c r="C4529" s="109" t="s">
        <v>56</v>
      </c>
      <c r="D4529" s="109" t="s">
        <v>1675</v>
      </c>
      <c r="E4529" s="94">
        <v>44873</v>
      </c>
      <c r="F4529" s="174">
        <v>0.47753472222222221</v>
      </c>
      <c r="G4529">
        <v>2</v>
      </c>
      <c r="H4529" s="109" t="s">
        <v>1676</v>
      </c>
      <c r="I4529">
        <v>7107891</v>
      </c>
      <c r="AR4529">
        <v>79</v>
      </c>
      <c r="AS4529" t="str">
        <v>ENGINEERING</v>
      </c>
      <c r="AT4529" t="str">
        <v>AJAYI ABIDEMI (ENGR)</v>
      </c>
      <c r="AU4529" s="31">
        <v>44890</v>
      </c>
      <c r="AV4529" s="40">
        <v>0.25877314814814817</v>
      </c>
      <c r="BW4529">
        <v>255</v>
      </c>
      <c r="BX4529" t="str">
        <v>ENGINEERING</v>
      </c>
      <c r="BY4529" t="str">
        <v>AJAERO AUGUSTINE (ENGR)</v>
      </c>
      <c r="BZ4529" s="31">
        <v>44886</v>
      </c>
      <c r="CA4529" s="40">
        <v>0.49185185185185187</v>
      </c>
      <c r="DB4529">
        <v>535</v>
      </c>
      <c r="DC4529" t="str">
        <v>OPERATIONS</v>
      </c>
      <c r="DD4529" t="str">
        <v>SAMUEL UDOH B. (OPS)</v>
      </c>
      <c r="DE4529" s="31">
        <v>44887</v>
      </c>
      <c r="DF4529" s="40">
        <v>0.77107638888888885</v>
      </c>
    </row>
    <row r="4530" spans="1:110" x14ac:dyDescent="0.25">
      <c r="A4530" s="109" t="s">
        <v>2051</v>
      </c>
      <c r="B4530">
        <v>182</v>
      </c>
      <c r="C4530" s="109" t="s">
        <v>56</v>
      </c>
      <c r="D4530" s="109" t="s">
        <v>1847</v>
      </c>
      <c r="E4530" s="94">
        <v>44873</v>
      </c>
      <c r="F4530" s="174">
        <v>0.47760416666666666</v>
      </c>
      <c r="G4530">
        <v>2</v>
      </c>
      <c r="H4530" s="109" t="s">
        <v>1848</v>
      </c>
      <c r="I4530"/>
      <c r="AR4530">
        <v>80</v>
      </c>
      <c r="AS4530" t="str">
        <v>ENGINEERING</v>
      </c>
      <c r="AT4530" t="str">
        <v>IWETA JOSHUA EJIRO</v>
      </c>
      <c r="AU4530" s="31">
        <v>44890</v>
      </c>
      <c r="AV4530" s="40">
        <v>0.25947916666666665</v>
      </c>
      <c r="BW4530">
        <v>256</v>
      </c>
      <c r="BX4530" t="str">
        <v>MICURA</v>
      </c>
      <c r="BY4530" t="str">
        <v>ABODERIN HAFEEZ O.(MIC)</v>
      </c>
      <c r="BZ4530" s="31">
        <v>44886</v>
      </c>
      <c r="CA4530" s="40">
        <v>0.49190972222222223</v>
      </c>
      <c r="DB4530">
        <v>536</v>
      </c>
      <c r="DC4530" t="str">
        <v>OPERATIONS</v>
      </c>
      <c r="DD4530" t="str">
        <v>SOYOMI OLUMUYIWA (OPS)</v>
      </c>
      <c r="DE4530" s="31">
        <v>44887</v>
      </c>
      <c r="DF4530" s="40">
        <v>0.77114583333333331</v>
      </c>
    </row>
    <row r="4531" spans="1:110" x14ac:dyDescent="0.25">
      <c r="A4531" s="109" t="s">
        <v>2051</v>
      </c>
      <c r="B4531">
        <v>183</v>
      </c>
      <c r="C4531" s="109" t="s">
        <v>54</v>
      </c>
      <c r="D4531" s="109" t="s">
        <v>885</v>
      </c>
      <c r="E4531" s="94">
        <v>44873</v>
      </c>
      <c r="F4531" s="174">
        <v>0.47765046296296299</v>
      </c>
      <c r="G4531">
        <v>2</v>
      </c>
      <c r="H4531" s="109" t="s">
        <v>886</v>
      </c>
      <c r="I4531"/>
      <c r="AR4531">
        <v>81</v>
      </c>
      <c r="AS4531" t="str">
        <v>MICURA</v>
      </c>
      <c r="AT4531" t="str">
        <v>BAYEWO ILESANMI M. (MIC</v>
      </c>
      <c r="AU4531" s="31">
        <v>44890</v>
      </c>
      <c r="AV4531" s="40">
        <v>0.25996527777777778</v>
      </c>
      <c r="BW4531">
        <v>257</v>
      </c>
      <c r="BX4531" t="str">
        <v>MICURA</v>
      </c>
      <c r="BY4531" t="str">
        <v>SUNDAY UKAH KALU</v>
      </c>
      <c r="BZ4531" s="31">
        <v>44886</v>
      </c>
      <c r="CA4531" s="40">
        <v>0.4919560185185185</v>
      </c>
      <c r="DB4531">
        <v>537</v>
      </c>
      <c r="DC4531" t="str">
        <v>MICURA</v>
      </c>
      <c r="DD4531" t="str">
        <v>PROGRESS AKHIMIEN (MIC)</v>
      </c>
      <c r="DE4531" s="31">
        <v>44887</v>
      </c>
      <c r="DF4531" s="40">
        <v>0.77141203703703709</v>
      </c>
    </row>
    <row r="4532" spans="1:110" x14ac:dyDescent="0.25">
      <c r="A4532" s="109" t="s">
        <v>2051</v>
      </c>
      <c r="B4532">
        <v>184</v>
      </c>
      <c r="C4532" s="109" t="s">
        <v>53</v>
      </c>
      <c r="D4532" s="109" t="s">
        <v>1197</v>
      </c>
      <c r="E4532" s="94">
        <v>44873</v>
      </c>
      <c r="F4532" s="174">
        <v>0.47771990740740738</v>
      </c>
      <c r="G4532">
        <v>2</v>
      </c>
      <c r="H4532" s="109" t="s">
        <v>1198</v>
      </c>
      <c r="I4532"/>
      <c r="AR4532">
        <v>82</v>
      </c>
      <c r="AS4532" t="str">
        <v>ENGINEERING</v>
      </c>
      <c r="AT4532" t="str">
        <v>OSAYANDE GODDY (ENGR)</v>
      </c>
      <c r="AU4532" s="31">
        <v>44890</v>
      </c>
      <c r="AV4532" s="40">
        <v>0.26033564814814814</v>
      </c>
      <c r="BW4532">
        <v>258</v>
      </c>
      <c r="BX4532" t="str">
        <v>MICURA</v>
      </c>
      <c r="BY4532" t="str">
        <v>DIKE KELECHI (MIC)</v>
      </c>
      <c r="BZ4532" s="31">
        <v>44886</v>
      </c>
      <c r="CA4532" s="40">
        <v>0.49203703703703705</v>
      </c>
      <c r="DB4532">
        <v>538</v>
      </c>
      <c r="DC4532" t="str">
        <v>OPERATIONS</v>
      </c>
      <c r="DD4532" t="str">
        <v>EDEWOH ESTHER O. (OPR)</v>
      </c>
      <c r="DE4532" s="31">
        <v>44887</v>
      </c>
      <c r="DF4532" s="40">
        <v>0.77298611111111115</v>
      </c>
    </row>
    <row r="4533" spans="1:110" x14ac:dyDescent="0.25">
      <c r="A4533" s="109" t="s">
        <v>2051</v>
      </c>
      <c r="B4533">
        <v>185</v>
      </c>
      <c r="C4533" s="109" t="s">
        <v>53</v>
      </c>
      <c r="D4533" s="109" t="s">
        <v>1029</v>
      </c>
      <c r="E4533" s="94">
        <v>44873</v>
      </c>
      <c r="F4533" s="174">
        <v>0.47812500000000002</v>
      </c>
      <c r="G4533">
        <v>2</v>
      </c>
      <c r="H4533" s="109" t="s">
        <v>1030</v>
      </c>
      <c r="I4533">
        <v>14823920</v>
      </c>
      <c r="AR4533">
        <v>83</v>
      </c>
      <c r="AS4533" t="str">
        <v>ENGINEERING</v>
      </c>
      <c r="AT4533" t="str">
        <v>ASIA EHIMARE I. (ENGR)</v>
      </c>
      <c r="AU4533" s="31">
        <v>44890</v>
      </c>
      <c r="AV4533" s="40">
        <v>0.26052083333333331</v>
      </c>
      <c r="BW4533">
        <v>259</v>
      </c>
      <c r="BX4533" t="str">
        <v>GATE OPS</v>
      </c>
      <c r="BY4533" t="str">
        <v>ALABI MICHAEL OHIS(GATE)</v>
      </c>
      <c r="BZ4533" s="31">
        <v>44886</v>
      </c>
      <c r="CA4533" s="40">
        <v>0.49210648148148151</v>
      </c>
      <c r="DB4533">
        <v>539</v>
      </c>
      <c r="DC4533" t="str">
        <v>MICURA</v>
      </c>
      <c r="DD4533" t="str">
        <v>EZEA NNAMDI (MIC)</v>
      </c>
      <c r="DE4533" s="31">
        <v>44887</v>
      </c>
      <c r="DF4533" s="40">
        <v>0.77377314814814813</v>
      </c>
    </row>
    <row r="4534" spans="1:110" x14ac:dyDescent="0.25">
      <c r="A4534" s="109" t="s">
        <v>2051</v>
      </c>
      <c r="B4534">
        <v>186</v>
      </c>
      <c r="C4534" s="109" t="s">
        <v>53</v>
      </c>
      <c r="D4534" s="109" t="s">
        <v>935</v>
      </c>
      <c r="E4534" s="94">
        <v>44873</v>
      </c>
      <c r="F4534" s="174">
        <v>0.47817129629629629</v>
      </c>
      <c r="G4534">
        <v>2</v>
      </c>
      <c r="H4534" s="109" t="s">
        <v>936</v>
      </c>
      <c r="I4534">
        <v>15027063</v>
      </c>
      <c r="AR4534">
        <v>84</v>
      </c>
      <c r="AS4534" t="str">
        <v>OPERATIONS</v>
      </c>
      <c r="AT4534" t="str">
        <v>TALIATU AYINLA (OPS)</v>
      </c>
      <c r="AU4534" s="31">
        <v>44890</v>
      </c>
      <c r="AV4534" s="40">
        <v>0.26059027777777777</v>
      </c>
      <c r="BW4534">
        <v>260</v>
      </c>
      <c r="BX4534" t="str">
        <v>ENGINEERING</v>
      </c>
      <c r="BY4534" t="str">
        <v>OKWUDIRI OZOUGWU (ENGR)</v>
      </c>
      <c r="BZ4534" s="31">
        <v>44886</v>
      </c>
      <c r="CA4534" s="40">
        <v>0.49249999999999999</v>
      </c>
      <c r="DB4534">
        <v>540</v>
      </c>
      <c r="DC4534" t="str">
        <v>ENGINEERING</v>
      </c>
      <c r="DD4534" t="str">
        <v>ADENIYI ISMAILA (ENGR)</v>
      </c>
      <c r="DE4534" s="31">
        <v>44887</v>
      </c>
      <c r="DF4534" s="40">
        <v>0.77449074074074076</v>
      </c>
    </row>
    <row r="4535" spans="1:110" x14ac:dyDescent="0.25">
      <c r="A4535" s="109" t="s">
        <v>2051</v>
      </c>
      <c r="B4535">
        <v>187</v>
      </c>
      <c r="C4535" s="109" t="s">
        <v>52</v>
      </c>
      <c r="D4535" s="109" t="s">
        <v>1109</v>
      </c>
      <c r="E4535" s="94">
        <v>44873</v>
      </c>
      <c r="F4535" s="174">
        <v>0.47841435185185183</v>
      </c>
      <c r="G4535">
        <v>2</v>
      </c>
      <c r="H4535" s="109" t="s">
        <v>1110</v>
      </c>
      <c r="I4535">
        <v>5325940</v>
      </c>
      <c r="AR4535">
        <v>85</v>
      </c>
      <c r="AS4535" t="str">
        <v>ENGINEERING</v>
      </c>
      <c r="AT4535" t="str">
        <v>QUADRI OLAWALE (ENGR)</v>
      </c>
      <c r="AU4535" s="31">
        <v>44890</v>
      </c>
      <c r="AV4535" s="40">
        <v>0.26072916666666668</v>
      </c>
      <c r="BW4535">
        <v>261</v>
      </c>
      <c r="BX4535" t="str">
        <v>ENGINEERING</v>
      </c>
      <c r="BY4535" t="str">
        <v>ISU PATRICK (ENGR)</v>
      </c>
      <c r="BZ4535" s="31">
        <v>44886</v>
      </c>
      <c r="CA4535" s="40">
        <v>0.49267361111111113</v>
      </c>
      <c r="DB4535">
        <v>541</v>
      </c>
      <c r="DC4535" t="str">
        <v>OPERATIONS</v>
      </c>
      <c r="DD4535" t="str">
        <v>OKEDURUM CHRISTIAN (MIC</v>
      </c>
      <c r="DE4535" s="31">
        <v>44887</v>
      </c>
      <c r="DF4535" s="40">
        <v>0.77552083333333333</v>
      </c>
    </row>
    <row r="4536" spans="1:110" x14ac:dyDescent="0.25">
      <c r="A4536" s="109" t="s">
        <v>2051</v>
      </c>
      <c r="B4536">
        <v>188</v>
      </c>
      <c r="C4536" s="109" t="s">
        <v>54</v>
      </c>
      <c r="D4536" s="109" t="s">
        <v>1350</v>
      </c>
      <c r="E4536" s="94">
        <v>44873</v>
      </c>
      <c r="F4536" s="174">
        <v>0.47859953703703706</v>
      </c>
      <c r="G4536">
        <v>2</v>
      </c>
      <c r="H4536" s="109" t="s">
        <v>1351</v>
      </c>
      <c r="I4536">
        <v>14811845</v>
      </c>
      <c r="AR4536">
        <v>86</v>
      </c>
      <c r="AS4536" t="str">
        <v>OPERATIONS</v>
      </c>
      <c r="AT4536" t="str">
        <v>LUKMON BALOGUN (OPS)</v>
      </c>
      <c r="AU4536" s="31">
        <v>44890</v>
      </c>
      <c r="AV4536" s="40">
        <v>0.26078703703703704</v>
      </c>
      <c r="BW4536">
        <v>262</v>
      </c>
      <c r="BX4536" t="str">
        <v>GATE OPS</v>
      </c>
      <c r="BY4536" t="str">
        <v>REEDWAN OLADIMEJI (GATE</v>
      </c>
      <c r="BZ4536" s="31">
        <v>44886</v>
      </c>
      <c r="CA4536" s="40">
        <v>0.4929398148148148</v>
      </c>
      <c r="DB4536">
        <v>542</v>
      </c>
      <c r="DC4536" t="str">
        <v>MICURA</v>
      </c>
      <c r="DD4536" t="str">
        <v>OKORO IKENNA (MIC)</v>
      </c>
      <c r="DE4536" s="31">
        <v>44887</v>
      </c>
      <c r="DF4536" s="40">
        <v>0.77563657407407405</v>
      </c>
    </row>
    <row r="4537" spans="1:110" x14ac:dyDescent="0.25">
      <c r="A4537" s="109" t="s">
        <v>2051</v>
      </c>
      <c r="B4537">
        <v>189</v>
      </c>
      <c r="C4537" s="109" t="s">
        <v>52</v>
      </c>
      <c r="D4537" s="109" t="s">
        <v>1463</v>
      </c>
      <c r="E4537" s="94">
        <v>44873</v>
      </c>
      <c r="F4537" s="174">
        <v>0.47868055555555555</v>
      </c>
      <c r="G4537">
        <v>2</v>
      </c>
      <c r="H4537" s="109" t="s">
        <v>1464</v>
      </c>
      <c r="I4537">
        <v>5348781</v>
      </c>
      <c r="AR4537">
        <v>87</v>
      </c>
      <c r="AS4537" t="str">
        <v>ENGINEERING</v>
      </c>
      <c r="AT4537" t="str">
        <v>MUNIRU M. IDOWU (ENGR)</v>
      </c>
      <c r="AU4537" s="31">
        <v>44890</v>
      </c>
      <c r="AV4537" s="40">
        <v>0.26103009259259258</v>
      </c>
      <c r="BW4537">
        <v>263</v>
      </c>
      <c r="BX4537" t="str">
        <v>ENGINEERING</v>
      </c>
      <c r="BY4537" t="str">
        <v>ADENIGA ADELEKE O. (ENG</v>
      </c>
      <c r="BZ4537" s="31">
        <v>44886</v>
      </c>
      <c r="CA4537" s="40">
        <v>0.49334490740740738</v>
      </c>
      <c r="DB4537">
        <v>543</v>
      </c>
      <c r="DC4537" t="str">
        <v>OPERATIONS</v>
      </c>
      <c r="DD4537" t="str">
        <v>CHRISTOPHER OGBEKHIU(OP</v>
      </c>
      <c r="DE4537" s="31">
        <v>44887</v>
      </c>
      <c r="DF4537" s="40">
        <v>0.77583333333333337</v>
      </c>
    </row>
    <row r="4538" spans="1:110" x14ac:dyDescent="0.25">
      <c r="A4538" s="109" t="s">
        <v>2051</v>
      </c>
      <c r="B4538">
        <v>190</v>
      </c>
      <c r="C4538" s="109" t="s">
        <v>54</v>
      </c>
      <c r="D4538" s="109" t="s">
        <v>1788</v>
      </c>
      <c r="E4538" s="94">
        <v>44873</v>
      </c>
      <c r="F4538" s="174">
        <v>0.47873842592592591</v>
      </c>
      <c r="G4538">
        <v>2</v>
      </c>
      <c r="H4538" s="109" t="s">
        <v>1789</v>
      </c>
      <c r="I4538">
        <v>3682230</v>
      </c>
      <c r="AR4538">
        <v>88</v>
      </c>
      <c r="AS4538" t="str">
        <v>ENGINEERING</v>
      </c>
      <c r="AT4538" t="str">
        <v>BAKI OLUWATOSIN S.(ENG)</v>
      </c>
      <c r="AU4538" s="31">
        <v>44890</v>
      </c>
      <c r="AV4538" s="40">
        <v>0.26113425925925926</v>
      </c>
      <c r="BW4538">
        <v>264</v>
      </c>
      <c r="BX4538" t="str">
        <v>MICURA</v>
      </c>
      <c r="BY4538" t="str">
        <v>SULIAMAN ALABI (MIC)</v>
      </c>
      <c r="BZ4538" s="31">
        <v>44886</v>
      </c>
      <c r="CA4538" s="40">
        <v>0.49364583333333334</v>
      </c>
      <c r="DB4538">
        <v>544</v>
      </c>
      <c r="DC4538" t="str">
        <v>OPERATIONS</v>
      </c>
      <c r="DD4538" t="str">
        <v>NELSON UZOR NELSON (OPS</v>
      </c>
      <c r="DE4538" s="31">
        <v>44887</v>
      </c>
      <c r="DF4538" s="40">
        <v>0.77597222222222217</v>
      </c>
    </row>
    <row r="4539" spans="1:110" x14ac:dyDescent="0.25">
      <c r="A4539" s="109" t="s">
        <v>2051</v>
      </c>
      <c r="B4539">
        <v>191</v>
      </c>
      <c r="C4539" s="109" t="s">
        <v>54</v>
      </c>
      <c r="D4539" s="109" t="s">
        <v>559</v>
      </c>
      <c r="E4539" s="94">
        <v>44873</v>
      </c>
      <c r="F4539" s="174">
        <v>0.47888888888888886</v>
      </c>
      <c r="G4539">
        <v>2</v>
      </c>
      <c r="H4539" s="109" t="s">
        <v>560</v>
      </c>
      <c r="I4539">
        <v>7109794</v>
      </c>
      <c r="AR4539">
        <v>89</v>
      </c>
      <c r="AS4539" t="str">
        <v>ENGINEERING</v>
      </c>
      <c r="AT4539" t="str">
        <v>OLADIPO TAJUDEEN (ENGR)</v>
      </c>
      <c r="AU4539" s="31">
        <v>44890</v>
      </c>
      <c r="AV4539" s="40">
        <v>0.26146990740740739</v>
      </c>
      <c r="BW4539">
        <v>265</v>
      </c>
      <c r="BX4539" t="str">
        <v>MICURA</v>
      </c>
      <c r="BY4539" t="str">
        <v>BADAMASI MOHAMMED (MIC)</v>
      </c>
      <c r="BZ4539" s="31">
        <v>44886</v>
      </c>
      <c r="CA4539" s="40">
        <v>0.49457175925925928</v>
      </c>
      <c r="DB4539">
        <v>545</v>
      </c>
      <c r="DC4539" t="str">
        <v>GATE OPS</v>
      </c>
      <c r="DD4539" t="str">
        <v>IYAWE E. IGHODARO (GATE</v>
      </c>
      <c r="DE4539" s="31">
        <v>44887</v>
      </c>
      <c r="DF4539" s="40">
        <v>0.77619212962962958</v>
      </c>
    </row>
    <row r="4540" spans="1:110" x14ac:dyDescent="0.25">
      <c r="A4540" s="109" t="s">
        <v>2051</v>
      </c>
      <c r="B4540">
        <v>192</v>
      </c>
      <c r="C4540" s="109" t="s">
        <v>53</v>
      </c>
      <c r="D4540" s="109" t="s">
        <v>1019</v>
      </c>
      <c r="E4540" s="94">
        <v>44873</v>
      </c>
      <c r="F4540" s="174">
        <v>0.47909722222222223</v>
      </c>
      <c r="G4540">
        <v>2</v>
      </c>
      <c r="H4540" s="109" t="s">
        <v>1020</v>
      </c>
      <c r="I4540">
        <v>4841171</v>
      </c>
      <c r="AR4540">
        <v>90</v>
      </c>
      <c r="AS4540" t="str">
        <v>OPERATIONS</v>
      </c>
      <c r="AT4540" t="str">
        <v>IGWE SUNDAY (OPS)</v>
      </c>
      <c r="AU4540" s="31">
        <v>44890</v>
      </c>
      <c r="AV4540" s="40">
        <v>0.26168981481481479</v>
      </c>
      <c r="BW4540">
        <v>266</v>
      </c>
      <c r="BX4540" t="str">
        <v>MICURA</v>
      </c>
      <c r="BY4540" t="str">
        <v>CHUKWU CHINEDU (MIC)</v>
      </c>
      <c r="BZ4540" s="31">
        <v>44886</v>
      </c>
      <c r="CA4540" s="40">
        <v>0.49510416666666668</v>
      </c>
      <c r="DB4540">
        <v>546</v>
      </c>
      <c r="DC4540" t="str">
        <v>MICURA</v>
      </c>
      <c r="DD4540" t="str">
        <v>ADESOKAN OLALEKAN  (MIC)</v>
      </c>
      <c r="DE4540" s="31">
        <v>44887</v>
      </c>
      <c r="DF4540" s="40">
        <v>0.77649305555555559</v>
      </c>
    </row>
    <row r="4541" spans="1:110" x14ac:dyDescent="0.25">
      <c r="A4541" s="109" t="s">
        <v>2051</v>
      </c>
      <c r="B4541">
        <v>193</v>
      </c>
      <c r="C4541" s="109" t="s">
        <v>53</v>
      </c>
      <c r="D4541" s="109" t="s">
        <v>1671</v>
      </c>
      <c r="E4541" s="94">
        <v>44873</v>
      </c>
      <c r="F4541" s="174">
        <v>0.47947916666666668</v>
      </c>
      <c r="G4541">
        <v>2</v>
      </c>
      <c r="H4541" s="109" t="s">
        <v>1672</v>
      </c>
      <c r="I4541">
        <v>4854705</v>
      </c>
      <c r="AR4541">
        <v>91</v>
      </c>
      <c r="AS4541" t="str">
        <v>MICURA</v>
      </c>
      <c r="AT4541" t="str">
        <v>IKPEACHUNWA DENNIS (MIC)</v>
      </c>
      <c r="AU4541" s="31">
        <v>44890</v>
      </c>
      <c r="AV4541" s="40">
        <v>0.2619097222222222</v>
      </c>
      <c r="BW4541">
        <v>267</v>
      </c>
      <c r="BX4541" t="str">
        <v>OPERATIONS</v>
      </c>
      <c r="BY4541" t="str">
        <v>AZEEZ OLUSEGUN (OPS)</v>
      </c>
      <c r="BZ4541" s="31">
        <v>44886</v>
      </c>
      <c r="CA4541" s="40">
        <v>0.49524305555555553</v>
      </c>
      <c r="DB4541">
        <v>547</v>
      </c>
      <c r="DC4541" t="str">
        <v>ENGINEERING</v>
      </c>
      <c r="DD4541" t="str">
        <v>UDOH DANIEL UNYIME (ENG</v>
      </c>
      <c r="DE4541" s="31">
        <v>44887</v>
      </c>
      <c r="DF4541" s="40">
        <v>0.7766319444444445</v>
      </c>
    </row>
    <row r="4542" spans="1:110" x14ac:dyDescent="0.25">
      <c r="A4542" s="109" t="s">
        <v>2051</v>
      </c>
      <c r="B4542">
        <v>194</v>
      </c>
      <c r="C4542" s="109" t="s">
        <v>53</v>
      </c>
      <c r="D4542" s="109" t="s">
        <v>980</v>
      </c>
      <c r="E4542" s="94">
        <v>44873</v>
      </c>
      <c r="F4542" s="174">
        <v>0.47952546296296295</v>
      </c>
      <c r="G4542">
        <v>2</v>
      </c>
      <c r="H4542" s="109" t="s">
        <v>981</v>
      </c>
      <c r="I4542">
        <v>5613463</v>
      </c>
      <c r="AR4542">
        <v>92</v>
      </c>
      <c r="AS4542" t="str">
        <v>MICURA</v>
      </c>
      <c r="AT4542" t="str">
        <v>JIMOH OMOGBAI (MIC)</v>
      </c>
      <c r="AU4542" s="31">
        <v>44890</v>
      </c>
      <c r="AV4542" s="40">
        <v>0.26196759259259261</v>
      </c>
      <c r="BW4542">
        <v>268</v>
      </c>
      <c r="BX4542" t="str">
        <v>ENGINEERING</v>
      </c>
      <c r="BY4542" t="str">
        <v>OLAGBEMI OLUSOLA</v>
      </c>
      <c r="BZ4542" s="31">
        <v>44886</v>
      </c>
      <c r="CA4542" s="40">
        <v>0.49568287037037034</v>
      </c>
      <c r="DB4542">
        <v>548</v>
      </c>
      <c r="DC4542" t="str">
        <v>ENGINEERING</v>
      </c>
      <c r="DD4542" t="str">
        <v>ADEGAIYE ADEBAYO D. (EN</v>
      </c>
      <c r="DE4542" s="31">
        <v>44887</v>
      </c>
      <c r="DF4542" s="40">
        <v>0.77701388888888889</v>
      </c>
    </row>
    <row r="4543" spans="1:110" x14ac:dyDescent="0.25">
      <c r="A4543" s="109" t="s">
        <v>2051</v>
      </c>
      <c r="B4543">
        <v>195</v>
      </c>
      <c r="C4543" s="109" t="s">
        <v>53</v>
      </c>
      <c r="D4543" s="109" t="s">
        <v>734</v>
      </c>
      <c r="E4543" s="94">
        <v>44873</v>
      </c>
      <c r="F4543" s="174">
        <v>0.47961805555555553</v>
      </c>
      <c r="G4543">
        <v>2</v>
      </c>
      <c r="H4543" s="109" t="s">
        <v>735</v>
      </c>
      <c r="I4543"/>
      <c r="AR4543">
        <v>93</v>
      </c>
      <c r="AS4543" t="str">
        <v>MICURA</v>
      </c>
      <c r="AT4543" t="str">
        <v>EZEFULE PAUL (MIC)</v>
      </c>
      <c r="AU4543" s="31">
        <v>44890</v>
      </c>
      <c r="AV4543" s="40">
        <v>0.2620601851851852</v>
      </c>
      <c r="BW4543">
        <v>269</v>
      </c>
      <c r="BX4543" t="str">
        <v>ENGINEERING</v>
      </c>
      <c r="BY4543" t="str">
        <v>ADEGAIYE ADEBAYO D. (EN</v>
      </c>
      <c r="BZ4543" s="31">
        <v>44886</v>
      </c>
      <c r="CA4543" s="40">
        <v>0.49574074074074076</v>
      </c>
      <c r="DB4543">
        <v>549</v>
      </c>
      <c r="DC4543" t="str">
        <v>ENGINEERING</v>
      </c>
      <c r="DD4543" t="str">
        <v>ABIODUN OLUYEMI (ENGR)</v>
      </c>
      <c r="DE4543" s="31">
        <v>44887</v>
      </c>
      <c r="DF4543" s="40">
        <v>0.77707175925925931</v>
      </c>
    </row>
    <row r="4544" spans="1:110" x14ac:dyDescent="0.25">
      <c r="A4544" s="109" t="s">
        <v>2051</v>
      </c>
      <c r="B4544">
        <v>196</v>
      </c>
      <c r="C4544" s="109" t="s">
        <v>53</v>
      </c>
      <c r="D4544" s="109" t="s">
        <v>724</v>
      </c>
      <c r="E4544" s="94">
        <v>44873</v>
      </c>
      <c r="F4544" s="174">
        <v>0.47972222222222222</v>
      </c>
      <c r="G4544">
        <v>2</v>
      </c>
      <c r="H4544" s="109" t="s">
        <v>725</v>
      </c>
      <c r="I4544"/>
      <c r="AR4544">
        <v>94</v>
      </c>
      <c r="AS4544" t="str">
        <v>MICURA</v>
      </c>
      <c r="AT4544" t="str">
        <v>APEH PETER (MIC)</v>
      </c>
      <c r="AU4544" s="31">
        <v>44890</v>
      </c>
      <c r="AV4544" s="40">
        <v>0.26212962962962966</v>
      </c>
      <c r="BW4544">
        <v>270</v>
      </c>
      <c r="BX4544" t="str">
        <v>OPERATIONS</v>
      </c>
      <c r="BY4544" t="str">
        <v>OMODELE AYOREBI</v>
      </c>
      <c r="BZ4544" s="31">
        <v>44886</v>
      </c>
      <c r="CA4544" s="40">
        <v>0.49599537037037039</v>
      </c>
      <c r="DB4544">
        <v>550</v>
      </c>
      <c r="DC4544" t="str">
        <v>ENGINEERING</v>
      </c>
      <c r="DD4544" t="str">
        <v>DIXON BOBERT (DRIVER)</v>
      </c>
      <c r="DE4544" s="31">
        <v>44887</v>
      </c>
      <c r="DF4544" s="40">
        <v>0.77710648148148154</v>
      </c>
    </row>
    <row r="4545" spans="1:110" x14ac:dyDescent="0.25">
      <c r="A4545" s="109" t="s">
        <v>2051</v>
      </c>
      <c r="B4545">
        <v>197</v>
      </c>
      <c r="C4545" s="109" t="s">
        <v>53</v>
      </c>
      <c r="D4545" s="109" t="s">
        <v>1640</v>
      </c>
      <c r="E4545" s="94">
        <v>44873</v>
      </c>
      <c r="F4545" s="174">
        <v>0.47976851851851854</v>
      </c>
      <c r="G4545">
        <v>2</v>
      </c>
      <c r="H4545" s="109" t="s">
        <v>1641</v>
      </c>
      <c r="I4545"/>
      <c r="AR4545">
        <v>95</v>
      </c>
      <c r="AS4545" t="str">
        <v>MICURA</v>
      </c>
      <c r="AT4545" t="str">
        <v>WAIDI OGUNDEYI (MIC)</v>
      </c>
      <c r="AU4545" s="31">
        <v>44890</v>
      </c>
      <c r="AV4545" s="40">
        <v>0.26278935185185187</v>
      </c>
      <c r="BW4545">
        <v>271</v>
      </c>
      <c r="BX4545" t="str">
        <v>ENGINEERING</v>
      </c>
      <c r="BY4545" t="str">
        <v>UDOH DANIEL UNYIME (ENG</v>
      </c>
      <c r="BZ4545" s="31">
        <v>44886</v>
      </c>
      <c r="CA4545" s="40">
        <v>0.49604166666666666</v>
      </c>
      <c r="DB4545">
        <v>551</v>
      </c>
      <c r="DC4545" t="str">
        <v>OPERATIONS</v>
      </c>
      <c r="DD4545" t="str">
        <v>ONWUNKWE NDUBUISI</v>
      </c>
      <c r="DE4545" s="31">
        <v>44887</v>
      </c>
      <c r="DF4545" s="40">
        <v>0.77716435185185184</v>
      </c>
    </row>
    <row r="4546" spans="1:110" x14ac:dyDescent="0.25">
      <c r="A4546" s="109" t="s">
        <v>2051</v>
      </c>
      <c r="B4546">
        <v>198</v>
      </c>
      <c r="C4546" s="109" t="s">
        <v>53</v>
      </c>
      <c r="D4546" s="109" t="s">
        <v>1155</v>
      </c>
      <c r="E4546" s="94">
        <v>44873</v>
      </c>
      <c r="F4546" s="174">
        <v>0.47981481481481481</v>
      </c>
      <c r="G4546">
        <v>2</v>
      </c>
      <c r="H4546" s="109" t="s">
        <v>1156</v>
      </c>
      <c r="I4546"/>
      <c r="AR4546">
        <v>96</v>
      </c>
      <c r="AS4546" t="str">
        <v>MICURA</v>
      </c>
      <c r="AT4546" t="str">
        <v>ANYADIKE JUDE (MIC)</v>
      </c>
      <c r="AU4546" s="31">
        <v>44890</v>
      </c>
      <c r="AV4546" s="40">
        <v>0.26290509259259259</v>
      </c>
      <c r="BW4546">
        <v>272</v>
      </c>
      <c r="BX4546" t="str">
        <v>ENGINEERING</v>
      </c>
      <c r="BY4546" t="str">
        <v>UELENFOH ABRAHAM (ENGR)</v>
      </c>
      <c r="BZ4546" s="31">
        <v>44886</v>
      </c>
      <c r="CA4546" s="40">
        <v>0.49711805555555555</v>
      </c>
      <c r="DB4546">
        <v>552</v>
      </c>
      <c r="DC4546" t="str">
        <v>OPERATIONS</v>
      </c>
      <c r="DD4546" t="str">
        <v>NKWOR CHRISTIAN (OPS)</v>
      </c>
      <c r="DE4546" s="31">
        <v>44887</v>
      </c>
      <c r="DF4546" s="40">
        <v>0.77759259259259261</v>
      </c>
    </row>
    <row r="4547" spans="1:110" x14ac:dyDescent="0.25">
      <c r="A4547" s="109" t="s">
        <v>2051</v>
      </c>
      <c r="B4547">
        <v>199</v>
      </c>
      <c r="C4547" s="109" t="s">
        <v>53</v>
      </c>
      <c r="D4547" s="109" t="s">
        <v>925</v>
      </c>
      <c r="E4547" s="94">
        <v>44873</v>
      </c>
      <c r="F4547" s="174">
        <v>0.48098379629629628</v>
      </c>
      <c r="G4547">
        <v>2</v>
      </c>
      <c r="H4547" s="109" t="s">
        <v>926</v>
      </c>
      <c r="I4547">
        <v>5466072</v>
      </c>
      <c r="AR4547">
        <v>97</v>
      </c>
      <c r="AS4547" t="str">
        <v>ENGINEERING</v>
      </c>
      <c r="AT4547" t="str">
        <v>BOMBOM MARK BISONG (ENG</v>
      </c>
      <c r="AU4547" s="31">
        <v>44890</v>
      </c>
      <c r="AV4547" s="40">
        <v>0.26342592592592595</v>
      </c>
      <c r="BW4547">
        <v>273</v>
      </c>
      <c r="BX4547" t="str">
        <v>MICURA</v>
      </c>
      <c r="BY4547" t="str">
        <v>HASSAN AYINDE (MIC)</v>
      </c>
      <c r="BZ4547" s="31">
        <v>44886</v>
      </c>
      <c r="CA4547" s="40">
        <v>0.49782407407407409</v>
      </c>
      <c r="DB4547">
        <v>553</v>
      </c>
      <c r="DC4547" t="str">
        <v>MICURA</v>
      </c>
      <c r="DD4547" t="str">
        <v>ONASANYA DEMILADE (MIC)</v>
      </c>
      <c r="DE4547" s="31">
        <v>44887</v>
      </c>
      <c r="DF4547" s="40">
        <v>0.77810185185185188</v>
      </c>
    </row>
    <row r="4548" spans="1:110" x14ac:dyDescent="0.25">
      <c r="A4548" s="109" t="s">
        <v>2051</v>
      </c>
      <c r="B4548">
        <v>200</v>
      </c>
      <c r="C4548" s="109" t="s">
        <v>53</v>
      </c>
      <c r="D4548" s="109" t="s">
        <v>755</v>
      </c>
      <c r="E4548" s="94">
        <v>44873</v>
      </c>
      <c r="F4548" s="174">
        <v>0.48153935185185187</v>
      </c>
      <c r="G4548">
        <v>2</v>
      </c>
      <c r="H4548" s="109" t="s">
        <v>756</v>
      </c>
      <c r="I4548"/>
      <c r="AR4548">
        <v>98</v>
      </c>
      <c r="AS4548" t="str">
        <v>MICURA</v>
      </c>
      <c r="AT4548" t="str">
        <v>ABIODUN DAMILARE (MIC)</v>
      </c>
      <c r="AU4548" s="31">
        <v>44890</v>
      </c>
      <c r="AV4548" s="40">
        <v>0.26364583333333336</v>
      </c>
      <c r="BW4548">
        <v>274</v>
      </c>
      <c r="BX4548" t="str">
        <v>MICURA</v>
      </c>
      <c r="BY4548" t="str">
        <v>ELUDOYIN MUYIWA (MIC)</v>
      </c>
      <c r="BZ4548" s="31">
        <v>44886</v>
      </c>
      <c r="CA4548" s="40">
        <v>0.49789351851851854</v>
      </c>
      <c r="DB4548">
        <v>554</v>
      </c>
      <c r="DC4548" t="str">
        <v>MICURA</v>
      </c>
      <c r="DD4548" t="str">
        <v>BABATUNDE ADEJOLA (MIC)</v>
      </c>
      <c r="DE4548" s="31">
        <v>44887</v>
      </c>
      <c r="DF4548" s="40">
        <v>0.77820601851851856</v>
      </c>
    </row>
    <row r="4549" spans="1:110" x14ac:dyDescent="0.25">
      <c r="A4549" s="109" t="s">
        <v>2051</v>
      </c>
      <c r="B4549">
        <v>201</v>
      </c>
      <c r="C4549" s="109" t="s">
        <v>24</v>
      </c>
      <c r="D4549" s="109" t="s">
        <v>676</v>
      </c>
      <c r="E4549" s="94">
        <v>44873</v>
      </c>
      <c r="F4549" s="174">
        <v>0.4818634259259259</v>
      </c>
      <c r="G4549">
        <v>2</v>
      </c>
      <c r="H4549" s="109" t="s">
        <v>677</v>
      </c>
      <c r="I4549">
        <v>5480001</v>
      </c>
      <c r="AR4549">
        <v>99</v>
      </c>
      <c r="AS4549" t="str">
        <v>OPERATIONS</v>
      </c>
      <c r="AT4549" t="str">
        <v>OSCAR SULE (OPS)</v>
      </c>
      <c r="AU4549" s="31">
        <v>44890</v>
      </c>
      <c r="AV4549" s="40">
        <v>0.26409722222222221</v>
      </c>
      <c r="BW4549">
        <v>275</v>
      </c>
      <c r="BX4549" t="str">
        <v>ENGINEERING</v>
      </c>
      <c r="BY4549" t="str">
        <v>OYEDOKUN JAMES AKINLAWON</v>
      </c>
      <c r="BZ4549" s="31">
        <v>44886</v>
      </c>
      <c r="CA4549" s="40">
        <v>0.49822916666666667</v>
      </c>
      <c r="DB4549">
        <v>555</v>
      </c>
      <c r="DC4549" t="str">
        <v>MICURA</v>
      </c>
      <c r="DD4549" t="str">
        <v>MICHAEL O. CHIZE(MIC)</v>
      </c>
      <c r="DE4549" s="31">
        <v>44887</v>
      </c>
      <c r="DF4549" s="40">
        <v>0.7786805555555556</v>
      </c>
    </row>
    <row r="4550" spans="1:110" x14ac:dyDescent="0.25">
      <c r="A4550" s="109" t="s">
        <v>2051</v>
      </c>
      <c r="B4550">
        <v>202</v>
      </c>
      <c r="C4550" s="109" t="s">
        <v>52</v>
      </c>
      <c r="D4550" s="109" t="s">
        <v>1068</v>
      </c>
      <c r="E4550" s="94">
        <v>44873</v>
      </c>
      <c r="F4550" s="174">
        <v>0.4824074074074074</v>
      </c>
      <c r="G4550">
        <v>2</v>
      </c>
      <c r="H4550" s="109" t="s">
        <v>1069</v>
      </c>
      <c r="I4550">
        <v>5334482</v>
      </c>
      <c r="AR4550">
        <v>100</v>
      </c>
      <c r="AS4550" t="str">
        <v>ENGINEERING</v>
      </c>
      <c r="AT4550" t="str">
        <v>NWABUNWENE BASIL (ENGR)</v>
      </c>
      <c r="AU4550" s="31">
        <v>44890</v>
      </c>
      <c r="AV4550" s="40">
        <v>0.26415509259259257</v>
      </c>
      <c r="BW4550">
        <v>276</v>
      </c>
      <c r="BX4550" t="str">
        <v>OPERATIONS</v>
      </c>
      <c r="BY4550" t="str">
        <v>INYAMBE BENARD (OPS)</v>
      </c>
      <c r="BZ4550" s="31">
        <v>44886</v>
      </c>
      <c r="CA4550" s="40">
        <v>0.49831018518518516</v>
      </c>
      <c r="DB4550">
        <v>556</v>
      </c>
      <c r="DC4550" t="str">
        <v>OPERATIONS</v>
      </c>
      <c r="DD4550" t="str">
        <v>OLANIYI OLANIYAN (OPS)</v>
      </c>
      <c r="DE4550" s="31">
        <v>44887</v>
      </c>
      <c r="DF4550" s="40">
        <v>0.77908564814814818</v>
      </c>
    </row>
    <row r="4551" spans="1:110" x14ac:dyDescent="0.25">
      <c r="A4551" s="109" t="s">
        <v>2051</v>
      </c>
      <c r="B4551">
        <v>203</v>
      </c>
      <c r="C4551" s="109" t="s">
        <v>53</v>
      </c>
      <c r="D4551" s="109" t="s">
        <v>901</v>
      </c>
      <c r="E4551" s="94">
        <v>44873</v>
      </c>
      <c r="F4551" s="174">
        <v>0.48249999999999998</v>
      </c>
      <c r="G4551">
        <v>2</v>
      </c>
      <c r="H4551" s="109" t="s">
        <v>902</v>
      </c>
      <c r="I4551">
        <v>2655034</v>
      </c>
      <c r="AR4551">
        <v>101</v>
      </c>
      <c r="AS4551" t="str">
        <v>MICURA</v>
      </c>
      <c r="AT4551" t="str">
        <v>ADESOJI OYEBANJI (MIC)</v>
      </c>
      <c r="AU4551" s="31">
        <v>44890</v>
      </c>
      <c r="AV4551" s="40">
        <v>0.26428240740740738</v>
      </c>
      <c r="BW4551">
        <v>277</v>
      </c>
      <c r="BX4551" t="str">
        <v>ENGINEERING</v>
      </c>
      <c r="BY4551" t="str">
        <v>AINA EYITOPE DAVID</v>
      </c>
      <c r="BZ4551" s="31">
        <v>44886</v>
      </c>
      <c r="CA4551" s="40">
        <v>0.49857638888888889</v>
      </c>
      <c r="DB4551">
        <v>557</v>
      </c>
      <c r="DC4551" t="str">
        <v>MICURA</v>
      </c>
      <c r="DD4551" t="str">
        <v>ODEBODE OLUSHOLA (MIC)</v>
      </c>
      <c r="DE4551" s="31">
        <v>44887</v>
      </c>
      <c r="DF4551" s="40">
        <v>0.77937500000000004</v>
      </c>
    </row>
    <row r="4552" spans="1:110" x14ac:dyDescent="0.25">
      <c r="A4552" s="109" t="s">
        <v>2051</v>
      </c>
      <c r="B4552">
        <v>204</v>
      </c>
      <c r="C4552" s="109" t="s">
        <v>53</v>
      </c>
      <c r="D4552" s="109" t="s">
        <v>1137</v>
      </c>
      <c r="E4552" s="94">
        <v>44873</v>
      </c>
      <c r="F4552" s="174">
        <v>0.48253472222222221</v>
      </c>
      <c r="G4552">
        <v>2</v>
      </c>
      <c r="H4552" s="109" t="s">
        <v>1138</v>
      </c>
      <c r="I4552">
        <v>14823931</v>
      </c>
      <c r="AR4552">
        <v>102</v>
      </c>
      <c r="AS4552" t="str">
        <v>OPERATIONS</v>
      </c>
      <c r="AT4552" t="str">
        <v>EZENWATA KINGSLEY (OPS)</v>
      </c>
      <c r="AU4552" s="31">
        <v>44890</v>
      </c>
      <c r="AV4552" s="40">
        <v>0.26488425925925924</v>
      </c>
      <c r="BW4552">
        <v>278</v>
      </c>
      <c r="BX4552" t="str">
        <v>ENGINEERING</v>
      </c>
      <c r="BY4552" t="str">
        <v>ONABANJO ANTHONY (ENGR)</v>
      </c>
      <c r="BZ4552" s="31">
        <v>44886</v>
      </c>
      <c r="CA4552" s="40">
        <v>0.49861111111111112</v>
      </c>
      <c r="DB4552">
        <v>558</v>
      </c>
      <c r="DC4552" t="str">
        <v>ENGINEERING</v>
      </c>
      <c r="DD4552" t="str">
        <v>YAHAYA BASHIRU (ENGR)</v>
      </c>
      <c r="DE4552" s="31">
        <v>44887</v>
      </c>
      <c r="DF4552" s="40">
        <v>0.78042824074074069</v>
      </c>
    </row>
    <row r="4553" spans="1:110" x14ac:dyDescent="0.25">
      <c r="A4553" s="109" t="s">
        <v>2051</v>
      </c>
      <c r="B4553">
        <v>205</v>
      </c>
      <c r="C4553" s="109" t="s">
        <v>21</v>
      </c>
      <c r="D4553" s="109" t="s">
        <v>2052</v>
      </c>
      <c r="E4553" s="94">
        <v>44873</v>
      </c>
      <c r="F4553" s="174">
        <v>0.48343750000000002</v>
      </c>
      <c r="G4553">
        <v>2</v>
      </c>
      <c r="H4553" s="109" t="s">
        <v>21</v>
      </c>
      <c r="I4553"/>
      <c r="AR4553">
        <v>103</v>
      </c>
      <c r="AS4553" t="str">
        <v>MICURA</v>
      </c>
      <c r="AT4553" t="str">
        <v>IBOR IGRI ARCHIBONG (MI</v>
      </c>
      <c r="AU4553" s="31">
        <v>44890</v>
      </c>
      <c r="AV4553" s="40">
        <v>0.26512731481481483</v>
      </c>
      <c r="BW4553">
        <v>279</v>
      </c>
      <c r="BX4553" t="str">
        <v>ENGINEERING</v>
      </c>
      <c r="BY4553" t="str">
        <v>YAHAYA BASHIRU (ENGR)</v>
      </c>
      <c r="BZ4553" s="31">
        <v>44886</v>
      </c>
      <c r="CA4553" s="40">
        <v>0.49865740740740738</v>
      </c>
      <c r="DB4553">
        <v>559</v>
      </c>
      <c r="DC4553" t="str">
        <v>MICURA</v>
      </c>
      <c r="DD4553" t="str">
        <v>HOPE NWAGBO (MIC)</v>
      </c>
      <c r="DE4553" s="31">
        <v>44887</v>
      </c>
      <c r="DF4553" s="40">
        <v>0.78046296296296291</v>
      </c>
    </row>
    <row r="4554" spans="1:110" x14ac:dyDescent="0.25">
      <c r="A4554" s="109" t="s">
        <v>2051</v>
      </c>
      <c r="B4554">
        <v>206</v>
      </c>
      <c r="C4554" s="109" t="s">
        <v>21</v>
      </c>
      <c r="D4554" s="109" t="s">
        <v>1456</v>
      </c>
      <c r="E4554" s="94">
        <v>44873</v>
      </c>
      <c r="F4554" s="174">
        <v>0.48348379629629629</v>
      </c>
      <c r="G4554">
        <v>2</v>
      </c>
      <c r="H4554" s="109" t="s">
        <v>1457</v>
      </c>
      <c r="I4554"/>
      <c r="AR4554">
        <v>104</v>
      </c>
      <c r="AS4554" t="str">
        <v>OPERATIONS</v>
      </c>
      <c r="AT4554" t="str">
        <v>IDRIS IBRAHIM (OPS)</v>
      </c>
      <c r="AU4554" s="31">
        <v>44890</v>
      </c>
      <c r="AV4554" s="40">
        <v>0.26520833333333332</v>
      </c>
      <c r="BW4554">
        <v>280</v>
      </c>
      <c r="BX4554" t="str">
        <v>OPERATIONS</v>
      </c>
      <c r="BY4554" t="str">
        <v>MOMOH JOHNSON</v>
      </c>
      <c r="BZ4554" s="31">
        <v>44886</v>
      </c>
      <c r="CA4554" s="40">
        <v>0.49902777777777779</v>
      </c>
      <c r="DB4554">
        <v>560</v>
      </c>
      <c r="DC4554" t="str">
        <v>ENGINEERING</v>
      </c>
      <c r="DD4554" t="str">
        <v>BALOGUN LATEEF (ENGR)</v>
      </c>
      <c r="DE4554" s="31">
        <v>44887</v>
      </c>
      <c r="DF4554" s="40">
        <v>0.78082175925925923</v>
      </c>
    </row>
    <row r="4555" spans="1:110" x14ac:dyDescent="0.25">
      <c r="A4555" s="109" t="s">
        <v>2051</v>
      </c>
      <c r="B4555">
        <v>207</v>
      </c>
      <c r="C4555" s="109" t="s">
        <v>54</v>
      </c>
      <c r="D4555" s="109" t="s">
        <v>280</v>
      </c>
      <c r="E4555" s="94">
        <v>44873</v>
      </c>
      <c r="F4555" s="174">
        <v>0.48359953703703706</v>
      </c>
      <c r="G4555">
        <v>2</v>
      </c>
      <c r="H4555" s="109" t="s">
        <v>281</v>
      </c>
      <c r="I4555">
        <v>14811856</v>
      </c>
      <c r="AR4555">
        <v>105</v>
      </c>
      <c r="AS4555" t="str">
        <v>ENGINEERING</v>
      </c>
      <c r="AT4555" t="str">
        <v>WILSON AGHWARE (ENGR)</v>
      </c>
      <c r="AU4555" s="31">
        <v>44890</v>
      </c>
      <c r="AV4555" s="40">
        <v>0.26533564814814814</v>
      </c>
      <c r="BW4555">
        <v>281</v>
      </c>
      <c r="BX4555" t="str">
        <v>ENGINEERING</v>
      </c>
      <c r="BY4555" t="str">
        <v>NWABUNWENE BASIL (ENGR)</v>
      </c>
      <c r="BZ4555" s="31">
        <v>44886</v>
      </c>
      <c r="CA4555" s="40">
        <v>0.49908564814814815</v>
      </c>
      <c r="DB4555">
        <v>561</v>
      </c>
      <c r="DC4555" t="str">
        <v>MICURA</v>
      </c>
      <c r="DD4555" t="str">
        <v>GODWIN OBIOMA (MIC)</v>
      </c>
      <c r="DE4555" s="31">
        <v>44887</v>
      </c>
      <c r="DF4555" s="40">
        <v>0.7809490740740741</v>
      </c>
    </row>
    <row r="4556" spans="1:110" x14ac:dyDescent="0.25">
      <c r="A4556" s="109" t="s">
        <v>2051</v>
      </c>
      <c r="B4556">
        <v>208</v>
      </c>
      <c r="C4556" s="109" t="s">
        <v>54</v>
      </c>
      <c r="D4556" s="109" t="s">
        <v>1312</v>
      </c>
      <c r="E4556" s="94">
        <v>44873</v>
      </c>
      <c r="F4556" s="174">
        <v>0.4836226851851852</v>
      </c>
      <c r="G4556">
        <v>2</v>
      </c>
      <c r="H4556" s="109" t="s">
        <v>1313</v>
      </c>
      <c r="I4556">
        <v>5334331</v>
      </c>
      <c r="AR4556">
        <v>106</v>
      </c>
      <c r="AS4556" t="str">
        <v>ENGINEERING</v>
      </c>
      <c r="AT4556" t="str">
        <v>ADEDEJI ADEYEMI (ENGR)</v>
      </c>
      <c r="AU4556" s="31">
        <v>44890</v>
      </c>
      <c r="AV4556" s="40">
        <v>0.26604166666666668</v>
      </c>
      <c r="BW4556">
        <v>282</v>
      </c>
      <c r="BX4556" t="str">
        <v>OLM</v>
      </c>
      <c r="BY4556" t="str">
        <v>IFIETEKHAI ALEAKHUE (OL</v>
      </c>
      <c r="BZ4556" s="31">
        <v>44886</v>
      </c>
      <c r="CA4556" s="40">
        <v>0.49966435185185187</v>
      </c>
      <c r="DB4556">
        <v>562</v>
      </c>
      <c r="DC4556" t="str">
        <v>OPERATIONS</v>
      </c>
      <c r="DD4556" t="str">
        <v>EFFIONG GODFREY (OPS)</v>
      </c>
      <c r="DE4556" s="31">
        <v>44887</v>
      </c>
      <c r="DF4556" s="40">
        <v>0.78125</v>
      </c>
    </row>
    <row r="4557" spans="1:110" x14ac:dyDescent="0.25">
      <c r="A4557" s="109" t="s">
        <v>2051</v>
      </c>
      <c r="B4557">
        <v>209</v>
      </c>
      <c r="C4557" s="109" t="s">
        <v>54</v>
      </c>
      <c r="D4557" s="109" t="s">
        <v>621</v>
      </c>
      <c r="E4557" s="94">
        <v>44873</v>
      </c>
      <c r="F4557" s="174">
        <v>0.48369212962962965</v>
      </c>
      <c r="G4557">
        <v>2</v>
      </c>
      <c r="H4557" s="109" t="s">
        <v>622</v>
      </c>
      <c r="I4557">
        <v>2704243</v>
      </c>
      <c r="AR4557">
        <v>107</v>
      </c>
      <c r="AS4557" t="str">
        <v>OPERATIONS</v>
      </c>
      <c r="AT4557" t="str">
        <v>OSAGIE GBENGA (OPS)</v>
      </c>
      <c r="AU4557" s="31">
        <v>44890</v>
      </c>
      <c r="AV4557" s="40">
        <v>0.26612268518518517</v>
      </c>
      <c r="BW4557">
        <v>283</v>
      </c>
      <c r="BX4557" t="str">
        <v>OPERATIONS</v>
      </c>
      <c r="BY4557" t="str">
        <v>OLAIYA FATAI (OPS)</v>
      </c>
      <c r="BZ4557" s="31">
        <v>44886</v>
      </c>
      <c r="CA4557" s="40">
        <v>0.50071759259259263</v>
      </c>
      <c r="DB4557">
        <v>563</v>
      </c>
      <c r="DC4557" t="str">
        <v>MICURA</v>
      </c>
      <c r="DD4557" t="str">
        <v>EDIANAOBONG FRANKSON(MIC</v>
      </c>
      <c r="DE4557" s="31">
        <v>44887</v>
      </c>
      <c r="DF4557" s="40">
        <v>0.781712962962963</v>
      </c>
    </row>
    <row r="4558" spans="1:110" x14ac:dyDescent="0.25">
      <c r="A4558" s="109" t="s">
        <v>2051</v>
      </c>
      <c r="B4558">
        <v>210</v>
      </c>
      <c r="C4558" s="109" t="s">
        <v>54</v>
      </c>
      <c r="D4558" s="109" t="s">
        <v>623</v>
      </c>
      <c r="E4558" s="94">
        <v>44873</v>
      </c>
      <c r="F4558" s="174">
        <v>0.48372685185185182</v>
      </c>
      <c r="G4558">
        <v>2</v>
      </c>
      <c r="H4558" s="109" t="s">
        <v>624</v>
      </c>
      <c r="I4558">
        <v>5351708</v>
      </c>
      <c r="AR4558">
        <v>108</v>
      </c>
      <c r="AS4558" t="str">
        <v>OPERATIONS</v>
      </c>
      <c r="AT4558" t="str">
        <v>IYANDA HAMMED O. (OPS)</v>
      </c>
      <c r="AU4558" s="31">
        <v>44890</v>
      </c>
      <c r="AV4558" s="40">
        <v>0.26619212962962963</v>
      </c>
      <c r="BW4558">
        <v>284</v>
      </c>
      <c r="BX4558" t="str">
        <v>OPERATIONS</v>
      </c>
      <c r="BY4558" t="str">
        <v>FREDRICK ODIRIN (OPS)</v>
      </c>
      <c r="BZ4558" s="31">
        <v>44886</v>
      </c>
      <c r="CA4558" s="40">
        <v>0.50078703703703709</v>
      </c>
      <c r="DB4558">
        <v>564</v>
      </c>
      <c r="DC4558" t="str">
        <v>OPERATIONS</v>
      </c>
      <c r="DD4558" t="str">
        <v>OJOBOR GOD'SPOWER (OPS)</v>
      </c>
      <c r="DE4558" s="31">
        <v>44887</v>
      </c>
      <c r="DF4558" s="40">
        <v>0.78175925925925926</v>
      </c>
    </row>
    <row r="4559" spans="1:110" x14ac:dyDescent="0.25">
      <c r="A4559" s="109" t="s">
        <v>2051</v>
      </c>
      <c r="B4559">
        <v>211</v>
      </c>
      <c r="C4559" s="109" t="s">
        <v>54</v>
      </c>
      <c r="D4559" s="109" t="s">
        <v>1284</v>
      </c>
      <c r="E4559" s="94">
        <v>44873</v>
      </c>
      <c r="F4559" s="174">
        <v>0.48378472222222224</v>
      </c>
      <c r="G4559">
        <v>2</v>
      </c>
      <c r="H4559" s="109" t="s">
        <v>1285</v>
      </c>
      <c r="I4559">
        <v>5352274</v>
      </c>
      <c r="AR4559">
        <v>109</v>
      </c>
      <c r="AS4559" t="str">
        <v>MICURA</v>
      </c>
      <c r="AT4559" t="str">
        <v>SAMUEL AKINMOLAYAN (MIC</v>
      </c>
      <c r="AU4559" s="31">
        <v>44890</v>
      </c>
      <c r="AV4559" s="40">
        <v>0.26634259259259258</v>
      </c>
      <c r="BW4559">
        <v>285</v>
      </c>
      <c r="BX4559" t="str">
        <v>MICURA</v>
      </c>
      <c r="BY4559" t="str">
        <v>ONUIGBO VICTOR (MIC)</v>
      </c>
      <c r="BZ4559" s="31">
        <v>44886</v>
      </c>
      <c r="CA4559" s="40">
        <v>0.50118055555555552</v>
      </c>
      <c r="DB4559">
        <v>565</v>
      </c>
      <c r="DC4559" t="str">
        <v>MICURA</v>
      </c>
      <c r="DD4559" t="str">
        <v>JOHN DUNIYAN (MIC)</v>
      </c>
      <c r="DE4559" s="31">
        <v>44887</v>
      </c>
      <c r="DF4559" s="40">
        <v>0.78187499999999999</v>
      </c>
    </row>
    <row r="4560" spans="1:110" x14ac:dyDescent="0.25">
      <c r="A4560" s="109" t="s">
        <v>2051</v>
      </c>
      <c r="B4560">
        <v>212</v>
      </c>
      <c r="C4560" s="109" t="s">
        <v>54</v>
      </c>
      <c r="D4560" s="109" t="s">
        <v>907</v>
      </c>
      <c r="E4560" s="94">
        <v>44873</v>
      </c>
      <c r="F4560" s="174">
        <v>0.48410879629629627</v>
      </c>
      <c r="G4560">
        <v>2</v>
      </c>
      <c r="H4560" s="109" t="s">
        <v>908</v>
      </c>
      <c r="I4560">
        <v>6709334</v>
      </c>
      <c r="AR4560">
        <v>110</v>
      </c>
      <c r="AS4560" t="str">
        <v>MICURA</v>
      </c>
      <c r="AT4560" t="str">
        <v>KAYODE ROTIMI E. (MIC)</v>
      </c>
      <c r="AU4560" s="31">
        <v>44890</v>
      </c>
      <c r="AV4560" s="40">
        <v>0.26641203703703703</v>
      </c>
      <c r="BW4560">
        <v>286</v>
      </c>
      <c r="BX4560" t="str">
        <v>OPERATIONS</v>
      </c>
      <c r="BY4560" t="str">
        <v>AVA CLETUS OSHUO (OPS)</v>
      </c>
      <c r="BZ4560" s="31">
        <v>44886</v>
      </c>
      <c r="CA4560" s="40">
        <v>0.50137731481481485</v>
      </c>
      <c r="DB4560">
        <v>566</v>
      </c>
      <c r="DC4560" t="str">
        <v>OPERATIONS</v>
      </c>
      <c r="DD4560" t="str">
        <v>OLAIYA FATAI (OPS)</v>
      </c>
      <c r="DE4560" s="31">
        <v>44887</v>
      </c>
      <c r="DF4560" s="40">
        <v>0.78278935185185183</v>
      </c>
    </row>
    <row r="4561" spans="1:110" x14ac:dyDescent="0.25">
      <c r="A4561" s="109" t="s">
        <v>2051</v>
      </c>
      <c r="B4561">
        <v>213</v>
      </c>
      <c r="C4561" s="109" t="s">
        <v>53</v>
      </c>
      <c r="D4561" s="109" t="s">
        <v>913</v>
      </c>
      <c r="E4561" s="94">
        <v>44873</v>
      </c>
      <c r="F4561" s="174">
        <v>0.48457175925925927</v>
      </c>
      <c r="G4561">
        <v>2</v>
      </c>
      <c r="H4561" s="109" t="s">
        <v>914</v>
      </c>
      <c r="I4561">
        <v>2642792</v>
      </c>
      <c r="AR4561">
        <v>111</v>
      </c>
      <c r="AS4561" t="str">
        <v>ENGINEERING</v>
      </c>
      <c r="AT4561" t="str">
        <v>SHAIBU MOHAMMED</v>
      </c>
      <c r="AU4561" s="31">
        <v>44890</v>
      </c>
      <c r="AV4561" s="40">
        <v>0.26725694444444442</v>
      </c>
      <c r="BW4561">
        <v>287</v>
      </c>
      <c r="BX4561" t="str">
        <v>ENGINEERING</v>
      </c>
      <c r="BY4561" t="str">
        <v>GODDY NGBONYEBI (ENGR)</v>
      </c>
      <c r="BZ4561" s="31">
        <v>44886</v>
      </c>
      <c r="CA4561" s="40">
        <v>0.50377314814814811</v>
      </c>
      <c r="DB4561">
        <v>567</v>
      </c>
      <c r="DC4561" t="str">
        <v>OPERATIONS</v>
      </c>
      <c r="DD4561" t="str">
        <v>KABIRU MOHAMMED (OPS)</v>
      </c>
      <c r="DE4561" s="31">
        <v>44887</v>
      </c>
      <c r="DF4561" s="40">
        <v>0.78336805555555555</v>
      </c>
    </row>
    <row r="4562" spans="1:110" x14ac:dyDescent="0.25">
      <c r="A4562" s="109" t="s">
        <v>2051</v>
      </c>
      <c r="B4562">
        <v>214</v>
      </c>
      <c r="C4562" s="109" t="s">
        <v>53</v>
      </c>
      <c r="D4562" s="109" t="s">
        <v>965</v>
      </c>
      <c r="E4562" s="94">
        <v>44873</v>
      </c>
      <c r="F4562" s="174">
        <v>0.4845949074074074</v>
      </c>
      <c r="G4562">
        <v>2</v>
      </c>
      <c r="H4562" s="109" t="s">
        <v>966</v>
      </c>
      <c r="I4562">
        <v>2856165</v>
      </c>
      <c r="AR4562">
        <v>112</v>
      </c>
      <c r="AS4562" t="str">
        <v>MICURA</v>
      </c>
      <c r="AT4562" t="str">
        <v>ODETAYO FEMI (MIC)</v>
      </c>
      <c r="AU4562" s="31">
        <v>44890</v>
      </c>
      <c r="AV4562" s="40">
        <v>0.26745370370370369</v>
      </c>
      <c r="BW4562">
        <v>288</v>
      </c>
      <c r="BX4562" t="str">
        <v>ENGINEERING</v>
      </c>
      <c r="BY4562" t="str">
        <v>OGUNWEIDE ADETOLA  (ENG</v>
      </c>
      <c r="BZ4562" s="31">
        <v>44886</v>
      </c>
      <c r="CA4562" s="40">
        <v>0.5040972222222222</v>
      </c>
      <c r="DB4562">
        <v>568</v>
      </c>
      <c r="DC4562" t="str">
        <v>MICURA</v>
      </c>
      <c r="DD4562" t="str">
        <v>LAWAL OLASUNKANMI</v>
      </c>
      <c r="DE4562" s="31">
        <v>44887</v>
      </c>
      <c r="DF4562" s="40">
        <v>0.78393518518518523</v>
      </c>
    </row>
    <row r="4563" spans="1:110" x14ac:dyDescent="0.25">
      <c r="A4563" s="109" t="s">
        <v>2051</v>
      </c>
      <c r="B4563">
        <v>215</v>
      </c>
      <c r="C4563" s="109" t="s">
        <v>21</v>
      </c>
      <c r="D4563" s="109" t="s">
        <v>1052</v>
      </c>
      <c r="E4563" s="94">
        <v>44873</v>
      </c>
      <c r="F4563" s="174">
        <v>0.48483796296296294</v>
      </c>
      <c r="G4563">
        <v>2</v>
      </c>
      <c r="H4563" s="109" t="s">
        <v>21</v>
      </c>
      <c r="I4563"/>
      <c r="AR4563">
        <v>113</v>
      </c>
      <c r="AS4563" t="str">
        <v>MICURA</v>
      </c>
      <c r="AT4563" t="str">
        <v>NEJUVIE OMOVWAWHO I.(MIC</v>
      </c>
      <c r="AU4563" s="31">
        <v>44890</v>
      </c>
      <c r="AV4563" s="40">
        <v>0.26781250000000001</v>
      </c>
      <c r="BW4563">
        <v>289</v>
      </c>
      <c r="BX4563" t="str">
        <v>ENGINEERING</v>
      </c>
      <c r="BY4563" t="str">
        <v>SAMSON SOLOMON A.</v>
      </c>
      <c r="BZ4563" s="31">
        <v>44886</v>
      </c>
      <c r="CA4563" s="40">
        <v>0.50416666666666665</v>
      </c>
      <c r="DB4563">
        <v>569</v>
      </c>
      <c r="DC4563" t="str">
        <v>OPERATIONS</v>
      </c>
      <c r="DD4563" t="str">
        <v>INYAMBE BENARD (OPS)</v>
      </c>
      <c r="DE4563" s="31">
        <v>44887</v>
      </c>
      <c r="DF4563" s="40">
        <v>0.78400462962962958</v>
      </c>
    </row>
    <row r="4564" spans="1:110" x14ac:dyDescent="0.25">
      <c r="A4564" s="109" t="s">
        <v>2051</v>
      </c>
      <c r="B4564">
        <v>216</v>
      </c>
      <c r="C4564" s="109" t="s">
        <v>56</v>
      </c>
      <c r="D4564" s="109" t="s">
        <v>1821</v>
      </c>
      <c r="E4564" s="94">
        <v>44873</v>
      </c>
      <c r="F4564" s="174">
        <v>0.48489583333333336</v>
      </c>
      <c r="G4564">
        <v>2</v>
      </c>
      <c r="H4564" s="109" t="s">
        <v>1822</v>
      </c>
      <c r="I4564">
        <v>1802413</v>
      </c>
      <c r="AR4564">
        <v>114</v>
      </c>
      <c r="AS4564" t="str">
        <v>ENGINEERING</v>
      </c>
      <c r="AT4564" t="str">
        <v>VICTOR EWELIM O. (ENGR)</v>
      </c>
      <c r="AU4564" s="31">
        <v>44890</v>
      </c>
      <c r="AV4564" s="40">
        <v>0.26799768518518519</v>
      </c>
      <c r="BW4564">
        <v>290</v>
      </c>
      <c r="BX4564" t="str">
        <v>MICURA</v>
      </c>
      <c r="BY4564" t="str">
        <v>RILWAN USMAN (MIC)</v>
      </c>
      <c r="BZ4564" s="31">
        <v>44886</v>
      </c>
      <c r="CA4564" s="40">
        <v>0.50422453703703707</v>
      </c>
      <c r="DB4564">
        <v>570</v>
      </c>
      <c r="DC4564" t="str">
        <v>OPERATIONS</v>
      </c>
      <c r="DD4564" t="str">
        <v>ONI OLAYINKA O.</v>
      </c>
      <c r="DE4564" s="31">
        <v>44887</v>
      </c>
      <c r="DF4564" s="40">
        <v>0.78403935185185181</v>
      </c>
    </row>
    <row r="4565" spans="1:110" x14ac:dyDescent="0.25">
      <c r="A4565" s="109" t="s">
        <v>2051</v>
      </c>
      <c r="B4565">
        <v>217</v>
      </c>
      <c r="C4565" s="109" t="s">
        <v>21</v>
      </c>
      <c r="D4565" s="109" t="s">
        <v>567</v>
      </c>
      <c r="E4565" s="94">
        <v>44873</v>
      </c>
      <c r="F4565" s="174">
        <v>0.48495370370370372</v>
      </c>
      <c r="G4565">
        <v>2</v>
      </c>
      <c r="H4565" s="109" t="s">
        <v>21</v>
      </c>
      <c r="I4565"/>
      <c r="AR4565">
        <v>115</v>
      </c>
      <c r="AS4565" t="str">
        <v>MICURA</v>
      </c>
      <c r="AT4565" t="str">
        <v>JOHN OJOBO  S.(MIC)</v>
      </c>
      <c r="AU4565" s="31">
        <v>44890</v>
      </c>
      <c r="AV4565" s="40">
        <v>0.26825231481481482</v>
      </c>
      <c r="BW4565">
        <v>291</v>
      </c>
      <c r="BX4565" t="str">
        <v>MICURA</v>
      </c>
      <c r="BY4565" t="str">
        <v>ISA YUSUFF (MIC)</v>
      </c>
      <c r="BZ4565" s="31">
        <v>44886</v>
      </c>
      <c r="CA4565" s="40">
        <v>0.50428240740740737</v>
      </c>
      <c r="DB4565">
        <v>571</v>
      </c>
      <c r="DC4565" t="str">
        <v>MICURA</v>
      </c>
      <c r="DD4565" t="str">
        <v>CASSEY ONOCHEI (MIC)</v>
      </c>
      <c r="DE4565" s="31">
        <v>44887</v>
      </c>
      <c r="DF4565" s="40">
        <v>0.78436342592592589</v>
      </c>
    </row>
    <row r="4566" spans="1:110" x14ac:dyDescent="0.25">
      <c r="A4566" s="109" t="s">
        <v>2051</v>
      </c>
      <c r="B4566">
        <v>218</v>
      </c>
      <c r="C4566" s="109" t="s">
        <v>53</v>
      </c>
      <c r="D4566" s="109" t="s">
        <v>927</v>
      </c>
      <c r="E4566" s="94">
        <v>44873</v>
      </c>
      <c r="F4566" s="174">
        <v>0.48532407407407407</v>
      </c>
      <c r="G4566">
        <v>2</v>
      </c>
      <c r="H4566" s="109" t="s">
        <v>928</v>
      </c>
      <c r="I4566">
        <v>14823926</v>
      </c>
      <c r="AR4566">
        <v>116</v>
      </c>
      <c r="AS4566" t="str">
        <v>OPERATIONS</v>
      </c>
      <c r="AT4566" t="str">
        <v>FEMI STONE (OPS)</v>
      </c>
      <c r="AU4566" s="31">
        <v>44890</v>
      </c>
      <c r="AV4566" s="40">
        <v>0.26879629629629631</v>
      </c>
      <c r="BW4566">
        <v>292</v>
      </c>
      <c r="BX4566" t="str">
        <v>OLM</v>
      </c>
      <c r="BY4566" t="str">
        <v>OGUNYEMI AYODELE (OLM)</v>
      </c>
      <c r="BZ4566" s="31">
        <v>44886</v>
      </c>
      <c r="CA4566" s="40">
        <v>0.5043981481481481</v>
      </c>
      <c r="DB4566">
        <v>572</v>
      </c>
      <c r="DC4566" t="str">
        <v>OPERATIONS</v>
      </c>
      <c r="DD4566" t="str">
        <v>APPOLUS SOLOMON</v>
      </c>
      <c r="DE4566" s="31">
        <v>44887</v>
      </c>
      <c r="DF4566" s="40">
        <v>0.78479166666666667</v>
      </c>
    </row>
    <row r="4567" spans="1:110" x14ac:dyDescent="0.25">
      <c r="A4567" s="109" t="s">
        <v>2051</v>
      </c>
      <c r="B4567">
        <v>219</v>
      </c>
      <c r="C4567" s="109" t="s">
        <v>53</v>
      </c>
      <c r="D4567" s="109" t="s">
        <v>919</v>
      </c>
      <c r="E4567" s="94">
        <v>44873</v>
      </c>
      <c r="F4567" s="174">
        <v>0.48538194444444444</v>
      </c>
      <c r="G4567">
        <v>2</v>
      </c>
      <c r="H4567" s="109" t="s">
        <v>920</v>
      </c>
      <c r="I4567">
        <v>4831307</v>
      </c>
      <c r="AR4567">
        <v>117</v>
      </c>
      <c r="AS4567" t="str">
        <v>MICURA</v>
      </c>
      <c r="AT4567" t="str">
        <v>EMRETANE CHARLES</v>
      </c>
      <c r="AU4567" s="31">
        <v>44890</v>
      </c>
      <c r="AV4567" s="40">
        <v>0.26947916666666666</v>
      </c>
      <c r="BW4567">
        <v>293</v>
      </c>
      <c r="BX4567" t="str">
        <v>MICURA</v>
      </c>
      <c r="BY4567" t="str">
        <v>OGEH EMMANUEL O.</v>
      </c>
      <c r="BZ4567" s="31">
        <v>44886</v>
      </c>
      <c r="CA4567" s="40">
        <v>0.5060069444444445</v>
      </c>
      <c r="DB4567">
        <v>573</v>
      </c>
      <c r="DC4567" t="str">
        <v>MICURA</v>
      </c>
      <c r="DD4567" t="str">
        <v>JIMOH KABIRU (MIC)</v>
      </c>
      <c r="DE4567" s="31">
        <v>44887</v>
      </c>
      <c r="DF4567" s="40">
        <v>0.78482638888888889</v>
      </c>
    </row>
    <row r="4568" spans="1:110" x14ac:dyDescent="0.25">
      <c r="A4568" s="109" t="s">
        <v>2051</v>
      </c>
      <c r="B4568">
        <v>220</v>
      </c>
      <c r="C4568" s="109" t="s">
        <v>53</v>
      </c>
      <c r="D4568" s="109" t="s">
        <v>1646</v>
      </c>
      <c r="E4568" s="94">
        <v>44873</v>
      </c>
      <c r="F4568" s="174">
        <v>0.48579861111111111</v>
      </c>
      <c r="G4568">
        <v>2</v>
      </c>
      <c r="H4568" s="109" t="s">
        <v>587</v>
      </c>
      <c r="I4568"/>
      <c r="AR4568">
        <v>118</v>
      </c>
      <c r="AS4568" t="str">
        <v>MICURA</v>
      </c>
      <c r="AT4568" t="str">
        <v>ADEDUNTAN ADENIYI M.(MIC</v>
      </c>
      <c r="AU4568" s="31">
        <v>44890</v>
      </c>
      <c r="AV4568" s="40">
        <v>0.26971064814814816</v>
      </c>
      <c r="BW4568">
        <v>294</v>
      </c>
      <c r="BX4568" t="str">
        <v>ENGINEERING</v>
      </c>
      <c r="BY4568" t="str">
        <v>NJEMANZE HENRY (DRV)</v>
      </c>
      <c r="BZ4568" s="31">
        <v>44886</v>
      </c>
      <c r="CA4568" s="40">
        <v>0.50607638888888884</v>
      </c>
      <c r="DB4568">
        <v>574</v>
      </c>
      <c r="DC4568" t="str">
        <v>OPERATIONS</v>
      </c>
      <c r="DD4568" t="str">
        <v>IBRAHIM AMINU</v>
      </c>
      <c r="DE4568" s="31">
        <v>44887</v>
      </c>
      <c r="DF4568" s="40">
        <v>0.78538194444444442</v>
      </c>
    </row>
    <row r="4569" spans="1:110" x14ac:dyDescent="0.25">
      <c r="A4569" s="109" t="s">
        <v>2051</v>
      </c>
      <c r="B4569">
        <v>221</v>
      </c>
      <c r="C4569" s="109" t="s">
        <v>53</v>
      </c>
      <c r="D4569" s="109" t="s">
        <v>1952</v>
      </c>
      <c r="E4569" s="94">
        <v>44873</v>
      </c>
      <c r="F4569" s="174">
        <v>0.48621527777777779</v>
      </c>
      <c r="G4569">
        <v>2</v>
      </c>
      <c r="H4569" s="109" t="s">
        <v>1953</v>
      </c>
      <c r="I4569"/>
      <c r="AR4569">
        <v>119</v>
      </c>
      <c r="AS4569" t="str">
        <v>ENGINEERING</v>
      </c>
      <c r="AT4569" t="str">
        <v>AKINJOBI ABIDEMI (ENGR)</v>
      </c>
      <c r="AU4569" s="31">
        <v>44890</v>
      </c>
      <c r="AV4569" s="40">
        <v>0.26988425925925924</v>
      </c>
      <c r="BW4569">
        <v>295</v>
      </c>
      <c r="BX4569" t="str">
        <v>CONTRACTOR</v>
      </c>
      <c r="BY4569" t="str">
        <v>ERIKWUME JAMES (FLEET)</v>
      </c>
      <c r="BZ4569" s="31">
        <v>44886</v>
      </c>
      <c r="CA4569" s="40">
        <v>0.50633101851851847</v>
      </c>
      <c r="DB4569">
        <v>575</v>
      </c>
      <c r="DC4569" t="str">
        <v>OPERATIONS</v>
      </c>
      <c r="DD4569" t="str">
        <v>ABIOLA ADEJARE T. (OPS)</v>
      </c>
      <c r="DE4569" s="31">
        <v>44887</v>
      </c>
      <c r="DF4569" s="40">
        <v>0.78541666666666665</v>
      </c>
    </row>
    <row r="4570" spans="1:110" x14ac:dyDescent="0.25">
      <c r="A4570" s="109" t="s">
        <v>2051</v>
      </c>
      <c r="B4570">
        <v>222</v>
      </c>
      <c r="C4570" s="109" t="s">
        <v>53</v>
      </c>
      <c r="D4570" s="109" t="s">
        <v>871</v>
      </c>
      <c r="E4570" s="94">
        <v>44873</v>
      </c>
      <c r="F4570" s="174">
        <v>0.48625000000000002</v>
      </c>
      <c r="G4570">
        <v>2</v>
      </c>
      <c r="H4570" s="109" t="s">
        <v>872</v>
      </c>
      <c r="I4570">
        <v>5374826</v>
      </c>
      <c r="AR4570">
        <v>120</v>
      </c>
      <c r="AS4570" t="str">
        <v>OPERATIONS</v>
      </c>
      <c r="AT4570" t="str">
        <v>IDEMOH I. JOHN (OPS)</v>
      </c>
      <c r="AU4570" s="31">
        <v>44890</v>
      </c>
      <c r="AV4570" s="40">
        <v>0.27027777777777778</v>
      </c>
      <c r="BW4570">
        <v>296</v>
      </c>
      <c r="BX4570" t="str">
        <v>ENGINEERING</v>
      </c>
      <c r="BY4570" t="str">
        <v>OGHALI CHRISTAIN (ENGR)</v>
      </c>
      <c r="BZ4570" s="31">
        <v>44886</v>
      </c>
      <c r="CA4570" s="40">
        <v>0.50640046296296293</v>
      </c>
      <c r="DB4570">
        <v>576</v>
      </c>
      <c r="DC4570" t="str">
        <v>MICURA</v>
      </c>
      <c r="DD4570" t="str">
        <v>UKO ONYEBUCHI (MIC)</v>
      </c>
      <c r="DE4570" s="31">
        <v>44887</v>
      </c>
      <c r="DF4570" s="40">
        <v>0.78630787037037042</v>
      </c>
    </row>
    <row r="4571" spans="1:110" x14ac:dyDescent="0.25">
      <c r="A4571" s="109" t="s">
        <v>2051</v>
      </c>
      <c r="B4571">
        <v>223</v>
      </c>
      <c r="C4571" s="109" t="s">
        <v>54</v>
      </c>
      <c r="D4571" s="109" t="s">
        <v>332</v>
      </c>
      <c r="E4571" s="94">
        <v>44873</v>
      </c>
      <c r="F4571" s="174">
        <v>0.48651620370370369</v>
      </c>
      <c r="G4571">
        <v>2</v>
      </c>
      <c r="H4571" s="109" t="s">
        <v>333</v>
      </c>
      <c r="I4571">
        <v>5501171</v>
      </c>
      <c r="AR4571">
        <v>121</v>
      </c>
      <c r="AS4571" t="str">
        <v>ENGINEERING</v>
      </c>
      <c r="AT4571" t="str">
        <v>LAWRENCE N AHANEKU (ENG</v>
      </c>
      <c r="AU4571" s="31">
        <v>44890</v>
      </c>
      <c r="AV4571" s="40">
        <v>0.27041666666666669</v>
      </c>
      <c r="BW4571">
        <v>297</v>
      </c>
      <c r="BX4571" t="str">
        <v>CONTRACTOR</v>
      </c>
      <c r="BY4571" t="str">
        <v>AYENUYO ABIODUN (TOTAL)</v>
      </c>
      <c r="BZ4571" s="31">
        <v>44886</v>
      </c>
      <c r="CA4571" s="40">
        <v>0.50643518518518515</v>
      </c>
      <c r="DB4571">
        <v>577</v>
      </c>
      <c r="DC4571" t="str">
        <v>ENGINEERING</v>
      </c>
      <c r="DD4571" t="str">
        <v>OJAIDE GODWIN (ENGR)</v>
      </c>
      <c r="DE4571" s="31">
        <v>44887</v>
      </c>
      <c r="DF4571" s="40">
        <v>0.78636574074074073</v>
      </c>
    </row>
    <row r="4572" spans="1:110" x14ac:dyDescent="0.25">
      <c r="A4572" s="109" t="s">
        <v>2051</v>
      </c>
      <c r="B4572">
        <v>224</v>
      </c>
      <c r="C4572" s="109" t="s">
        <v>53</v>
      </c>
      <c r="D4572" s="109" t="s">
        <v>1442</v>
      </c>
      <c r="E4572" s="94">
        <v>44873</v>
      </c>
      <c r="F4572" s="174">
        <v>0.48734953703703704</v>
      </c>
      <c r="G4572">
        <v>2</v>
      </c>
      <c r="H4572" s="109" t="s">
        <v>1443</v>
      </c>
      <c r="I4572">
        <v>5436663</v>
      </c>
      <c r="AR4572">
        <v>122</v>
      </c>
      <c r="AS4572" t="str">
        <v>ENGINEERING</v>
      </c>
      <c r="AT4572" t="str">
        <v>AKINGBOYE TEMIDAYO</v>
      </c>
      <c r="AU4572" s="31">
        <v>44890</v>
      </c>
      <c r="AV4572" s="40">
        <v>0.27107638888888891</v>
      </c>
      <c r="BW4572">
        <v>298</v>
      </c>
      <c r="BX4572" t="str">
        <v>CONTRACTOR</v>
      </c>
      <c r="BY4572" t="str">
        <v>JOME GODDEY O.(FLT)</v>
      </c>
      <c r="BZ4572" s="31">
        <v>44886</v>
      </c>
      <c r="CA4572" s="40">
        <v>0.50649305555555557</v>
      </c>
      <c r="DB4572">
        <v>578</v>
      </c>
      <c r="DC4572" t="str">
        <v>MICURA</v>
      </c>
      <c r="DD4572" t="str">
        <v>OHA EZECHINYERE (MIC)</v>
      </c>
      <c r="DE4572" s="31">
        <v>44887</v>
      </c>
      <c r="DF4572" s="40">
        <v>0.78664351851851855</v>
      </c>
    </row>
    <row r="4573" spans="1:110" x14ac:dyDescent="0.25">
      <c r="A4573" s="109" t="s">
        <v>2051</v>
      </c>
      <c r="B4573">
        <v>225</v>
      </c>
      <c r="C4573" s="109" t="s">
        <v>53</v>
      </c>
      <c r="D4573" s="109" t="s">
        <v>1127</v>
      </c>
      <c r="E4573" s="94">
        <v>44873</v>
      </c>
      <c r="F4573" s="174">
        <v>0.4874074074074074</v>
      </c>
      <c r="G4573">
        <v>2</v>
      </c>
      <c r="H4573" s="109" t="s">
        <v>1128</v>
      </c>
      <c r="I4573">
        <v>5483263</v>
      </c>
      <c r="AR4573">
        <v>123</v>
      </c>
      <c r="AS4573" t="str">
        <v>OPERATIONS</v>
      </c>
      <c r="AT4573" t="str">
        <v>EMMAUEL TEMITOPE</v>
      </c>
      <c r="AU4573" s="31">
        <v>44890</v>
      </c>
      <c r="AV4573" s="40">
        <v>0.27163194444444444</v>
      </c>
      <c r="BW4573">
        <v>299</v>
      </c>
      <c r="BX4573" t="str">
        <v>CONTRACTOR</v>
      </c>
      <c r="BY4573" t="str">
        <v>AKINTOYE LATEEF (FLEET)</v>
      </c>
      <c r="BZ4573" s="31">
        <v>44886</v>
      </c>
      <c r="CA4573" s="40">
        <v>0.5065277777777778</v>
      </c>
      <c r="DB4573">
        <v>579</v>
      </c>
      <c r="DC4573" t="str">
        <v>MICURA</v>
      </c>
      <c r="DD4573" t="str">
        <v>SHAKIRU RAJI (MIC)</v>
      </c>
      <c r="DE4573" s="31">
        <v>44887</v>
      </c>
      <c r="DF4573" s="40">
        <v>0.78723379629629631</v>
      </c>
    </row>
    <row r="4574" spans="1:110" x14ac:dyDescent="0.25">
      <c r="A4574" s="109" t="s">
        <v>2051</v>
      </c>
      <c r="B4574">
        <v>226</v>
      </c>
      <c r="C4574" s="109" t="s">
        <v>52</v>
      </c>
      <c r="D4574" s="109" t="s">
        <v>982</v>
      </c>
      <c r="E4574" s="94">
        <v>44873</v>
      </c>
      <c r="F4574" s="174">
        <v>0.48743055555555553</v>
      </c>
      <c r="G4574">
        <v>2</v>
      </c>
      <c r="H4574" s="109" t="s">
        <v>983</v>
      </c>
      <c r="I4574">
        <v>3639736</v>
      </c>
      <c r="AR4574">
        <v>124</v>
      </c>
      <c r="AS4574" t="str">
        <v>OPERATIONS</v>
      </c>
      <c r="AT4574" t="str">
        <v>BAKARE ADEKUNLE (OPS)</v>
      </c>
      <c r="AU4574" s="31">
        <v>44890</v>
      </c>
      <c r="AV4574" s="40">
        <v>0.27182870370370371</v>
      </c>
      <c r="BW4574">
        <v>300</v>
      </c>
      <c r="BX4574" t="str">
        <v>MICURA</v>
      </c>
      <c r="BY4574" t="str">
        <v>ODEBODE OLUSHOLA (MIC)</v>
      </c>
      <c r="BZ4574" s="31">
        <v>44886</v>
      </c>
      <c r="CA4574" s="40">
        <v>0.50673611111111116</v>
      </c>
      <c r="DB4574">
        <v>580</v>
      </c>
      <c r="DC4574" t="str">
        <v>ENGINEERING</v>
      </c>
      <c r="DD4574" t="str">
        <v>IWETA JOSHUA EJIRO</v>
      </c>
      <c r="DE4574" s="31">
        <v>44887</v>
      </c>
      <c r="DF4574" s="40">
        <v>0.78746527777777775</v>
      </c>
    </row>
    <row r="4575" spans="1:110" x14ac:dyDescent="0.25">
      <c r="A4575" s="109" t="s">
        <v>2051</v>
      </c>
      <c r="B4575">
        <v>227</v>
      </c>
      <c r="C4575" s="109" t="s">
        <v>53</v>
      </c>
      <c r="D4575" s="109" t="s">
        <v>1166</v>
      </c>
      <c r="E4575" s="94">
        <v>44873</v>
      </c>
      <c r="F4575" s="174">
        <v>0.48843750000000002</v>
      </c>
      <c r="G4575">
        <v>2</v>
      </c>
      <c r="H4575" s="109" t="s">
        <v>1167</v>
      </c>
      <c r="I4575">
        <v>2736247</v>
      </c>
      <c r="AR4575">
        <v>125</v>
      </c>
      <c r="AS4575" t="str">
        <v>MICURA</v>
      </c>
      <c r="AT4575" t="str">
        <v>MOSES GEORGE (MIC)</v>
      </c>
      <c r="AU4575" s="31">
        <v>44890</v>
      </c>
      <c r="AV4575" s="40">
        <v>0.27211805555555557</v>
      </c>
      <c r="BW4575">
        <v>301</v>
      </c>
      <c r="BX4575" t="str">
        <v>OPERATIONS</v>
      </c>
      <c r="BY4575" t="str">
        <v>DAVID IGBOKWE KALU</v>
      </c>
      <c r="BZ4575" s="31">
        <v>44886</v>
      </c>
      <c r="CA4575" s="40">
        <v>0.50688657407407411</v>
      </c>
      <c r="DB4575">
        <v>581</v>
      </c>
      <c r="DC4575" t="str">
        <v>OPERATIONS</v>
      </c>
      <c r="DD4575" t="str">
        <v>OLIAKU TONY (OPS)</v>
      </c>
      <c r="DE4575" s="31">
        <v>44887</v>
      </c>
      <c r="DF4575" s="40">
        <v>0.78767361111111112</v>
      </c>
    </row>
    <row r="4576" spans="1:110" x14ac:dyDescent="0.25">
      <c r="A4576" s="109" t="s">
        <v>2051</v>
      </c>
      <c r="B4576">
        <v>228</v>
      </c>
      <c r="C4576" s="109" t="s">
        <v>53</v>
      </c>
      <c r="D4576" s="109" t="s">
        <v>1708</v>
      </c>
      <c r="E4576" s="94">
        <v>44873</v>
      </c>
      <c r="F4576" s="174">
        <v>0.48848379629629629</v>
      </c>
      <c r="G4576">
        <v>2</v>
      </c>
      <c r="H4576" s="109" t="s">
        <v>1709</v>
      </c>
      <c r="I4576">
        <v>5454960</v>
      </c>
      <c r="AR4576">
        <v>126</v>
      </c>
      <c r="AS4576" t="str">
        <v>MICURA</v>
      </c>
      <c r="AT4576" t="str">
        <v>TAIWO ANIMASHAUN (MIC)</v>
      </c>
      <c r="AU4576" s="31">
        <v>44890</v>
      </c>
      <c r="AV4576" s="40">
        <v>0.27223379629629629</v>
      </c>
      <c r="BW4576">
        <v>302</v>
      </c>
      <c r="BX4576" t="str">
        <v>ENGINEERING</v>
      </c>
      <c r="BY4576" t="str">
        <v>USMAN ISHAKA</v>
      </c>
      <c r="BZ4576" s="31">
        <v>44886</v>
      </c>
      <c r="CA4576" s="40">
        <v>0.50696759259259261</v>
      </c>
      <c r="DB4576">
        <v>582</v>
      </c>
      <c r="DC4576" t="str">
        <v>ENGINEERING</v>
      </c>
      <c r="DD4576" t="str">
        <v>OMOSHOWON SIMEON (ENGR)</v>
      </c>
      <c r="DE4576" s="31">
        <v>44887</v>
      </c>
      <c r="DF4576" s="40">
        <v>0.78771990740740738</v>
      </c>
    </row>
    <row r="4577" spans="1:110" x14ac:dyDescent="0.25">
      <c r="A4577" s="109" t="s">
        <v>2051</v>
      </c>
      <c r="B4577">
        <v>229</v>
      </c>
      <c r="C4577" s="109" t="s">
        <v>52</v>
      </c>
      <c r="D4577" s="109" t="s">
        <v>1053</v>
      </c>
      <c r="E4577" s="94">
        <v>44873</v>
      </c>
      <c r="F4577" s="174">
        <v>0.48875000000000002</v>
      </c>
      <c r="G4577">
        <v>2</v>
      </c>
      <c r="H4577" s="109" t="s">
        <v>1054</v>
      </c>
      <c r="I4577">
        <v>3404504</v>
      </c>
      <c r="AR4577">
        <v>127</v>
      </c>
      <c r="AS4577" t="str">
        <v>ENGINEERING</v>
      </c>
      <c r="AT4577" t="str">
        <v>GANIYU RAHMON (ENGR)</v>
      </c>
      <c r="AU4577" s="31">
        <v>44890</v>
      </c>
      <c r="AV4577" s="40">
        <v>0.27231481481481479</v>
      </c>
      <c r="BW4577">
        <v>303</v>
      </c>
      <c r="BX4577" t="str">
        <v>OLM</v>
      </c>
      <c r="BY4577" t="str">
        <v>JOSHUA OLAWUYI (OLM)</v>
      </c>
      <c r="BZ4577" s="31">
        <v>44886</v>
      </c>
      <c r="CA4577" s="40">
        <v>0.50746527777777772</v>
      </c>
      <c r="DB4577">
        <v>583</v>
      </c>
      <c r="DC4577" t="str">
        <v>MICURA</v>
      </c>
      <c r="DD4577" t="str">
        <v>OLONISOWON RAPHAEL (MIC</v>
      </c>
      <c r="DE4577" s="31">
        <v>44887</v>
      </c>
      <c r="DF4577" s="40">
        <v>0.78979166666666667</v>
      </c>
    </row>
    <row r="4578" spans="1:110" x14ac:dyDescent="0.25">
      <c r="A4578" s="109" t="s">
        <v>2051</v>
      </c>
      <c r="B4578">
        <v>230</v>
      </c>
      <c r="C4578" s="109" t="s">
        <v>54</v>
      </c>
      <c r="D4578" s="109" t="s">
        <v>516</v>
      </c>
      <c r="E4578" s="94">
        <v>44873</v>
      </c>
      <c r="F4578" s="174">
        <v>0.4889236111111111</v>
      </c>
      <c r="G4578">
        <v>2</v>
      </c>
      <c r="H4578" s="109" t="s">
        <v>517</v>
      </c>
      <c r="I4578">
        <v>7284214</v>
      </c>
      <c r="AR4578">
        <v>128</v>
      </c>
      <c r="AS4578" t="str">
        <v>ENGINEERING</v>
      </c>
      <c r="AT4578" t="str">
        <v>NKWOAGU AUGUSTINE (ENGR</v>
      </c>
      <c r="AU4578" s="31">
        <v>44890</v>
      </c>
      <c r="AV4578" s="40">
        <v>0.27248842592592593</v>
      </c>
      <c r="BW4578">
        <v>304</v>
      </c>
      <c r="BX4578" t="str">
        <v>OPERATIONS</v>
      </c>
      <c r="BY4578" t="str">
        <v>OMOVIRO ANDREW (MIC)</v>
      </c>
      <c r="BZ4578" s="31">
        <v>44886</v>
      </c>
      <c r="CA4578" s="40">
        <v>0.50832175925925926</v>
      </c>
      <c r="DB4578">
        <v>584</v>
      </c>
      <c r="DC4578" t="str">
        <v>MICURA</v>
      </c>
      <c r="DD4578" t="str">
        <v>ARTHUR MATTHEW (MIC)</v>
      </c>
      <c r="DE4578" s="31">
        <v>44887</v>
      </c>
      <c r="DF4578" s="40">
        <v>0.79312499999999997</v>
      </c>
    </row>
    <row r="4579" spans="1:110" x14ac:dyDescent="0.25">
      <c r="A4579" s="109" t="s">
        <v>2051</v>
      </c>
      <c r="B4579">
        <v>231</v>
      </c>
      <c r="C4579" s="109" t="s">
        <v>52</v>
      </c>
      <c r="D4579" s="109" t="s">
        <v>1070</v>
      </c>
      <c r="E4579" s="94">
        <v>44873</v>
      </c>
      <c r="F4579" s="174">
        <v>0.48907407407407405</v>
      </c>
      <c r="G4579">
        <v>2</v>
      </c>
      <c r="H4579" s="109" t="s">
        <v>1071</v>
      </c>
      <c r="I4579">
        <v>6714974</v>
      </c>
      <c r="AR4579">
        <v>129</v>
      </c>
      <c r="AS4579" t="str">
        <v>ENGINEERING</v>
      </c>
      <c r="AT4579" t="str">
        <v>LAWAL OLADAPO G. (ENGR)</v>
      </c>
      <c r="AU4579" s="31">
        <v>44890</v>
      </c>
      <c r="AV4579" s="40">
        <v>0.27260416666666665</v>
      </c>
      <c r="BW4579">
        <v>305</v>
      </c>
      <c r="BX4579" t="str">
        <v>MICURA</v>
      </c>
      <c r="BY4579" t="str">
        <v>MARTINS IKECHUKWU (MIC)</v>
      </c>
      <c r="BZ4579" s="31">
        <v>44886</v>
      </c>
      <c r="CA4579" s="40">
        <v>0.50855324074074071</v>
      </c>
      <c r="DB4579">
        <v>585</v>
      </c>
      <c r="DC4579" t="str">
        <v>MICURA</v>
      </c>
      <c r="DD4579" t="str">
        <v>OJUOLAPE SIMEON (MIC)</v>
      </c>
      <c r="DE4579" s="31">
        <v>44887</v>
      </c>
      <c r="DF4579" s="40">
        <v>0.79545138888888889</v>
      </c>
    </row>
    <row r="4580" spans="1:110" x14ac:dyDescent="0.25">
      <c r="A4580" s="109" t="s">
        <v>2051</v>
      </c>
      <c r="B4580">
        <v>232</v>
      </c>
      <c r="C4580" s="109" t="s">
        <v>53</v>
      </c>
      <c r="D4580" s="109" t="s">
        <v>1191</v>
      </c>
      <c r="E4580" s="94">
        <v>44873</v>
      </c>
      <c r="F4580" s="174">
        <v>0.49020833333333336</v>
      </c>
      <c r="G4580">
        <v>2</v>
      </c>
      <c r="H4580" s="109" t="s">
        <v>1192</v>
      </c>
      <c r="I4580">
        <v>2035897</v>
      </c>
      <c r="AR4580">
        <v>130</v>
      </c>
      <c r="AS4580" t="str">
        <v>ENGINEERING</v>
      </c>
      <c r="AT4580" t="str">
        <v>AHMED ABDULMALEEQ (ENGR</v>
      </c>
      <c r="AU4580" s="31">
        <v>44890</v>
      </c>
      <c r="AV4580" s="40">
        <v>0.2737384259259259</v>
      </c>
      <c r="BW4580">
        <v>306</v>
      </c>
      <c r="BX4580" t="str">
        <v>MICURA</v>
      </c>
      <c r="BY4580" t="str">
        <v>IDOWU OLAWUNMI (MIC)</v>
      </c>
      <c r="BZ4580" s="31">
        <v>44886</v>
      </c>
      <c r="CA4580" s="40">
        <v>0.50865740740740739</v>
      </c>
      <c r="DB4580">
        <v>586</v>
      </c>
      <c r="DC4580" t="str">
        <v>MICURA</v>
      </c>
      <c r="DD4580" t="str">
        <v>KALU SOLOMON (MIC)</v>
      </c>
      <c r="DE4580" s="31">
        <v>44887</v>
      </c>
      <c r="DF4580" s="40">
        <v>0.79634259259259255</v>
      </c>
    </row>
    <row r="4581" spans="1:110" x14ac:dyDescent="0.25">
      <c r="A4581" s="109" t="s">
        <v>2051</v>
      </c>
      <c r="B4581">
        <v>233</v>
      </c>
      <c r="C4581" s="109" t="s">
        <v>53</v>
      </c>
      <c r="D4581" s="109" t="s">
        <v>1737</v>
      </c>
      <c r="E4581" s="94">
        <v>44873</v>
      </c>
      <c r="F4581" s="174">
        <v>0.49025462962962962</v>
      </c>
      <c r="G4581">
        <v>2</v>
      </c>
      <c r="H4581" s="109" t="s">
        <v>1738</v>
      </c>
      <c r="I4581">
        <v>2048554</v>
      </c>
      <c r="AR4581">
        <v>131</v>
      </c>
      <c r="AS4581" t="str">
        <v>ENGINEERING</v>
      </c>
      <c r="AT4581" t="str">
        <v>SAMSON SOLOMON A.</v>
      </c>
      <c r="AU4581" s="31">
        <v>44890</v>
      </c>
      <c r="AV4581" s="40">
        <v>0.27480324074074075</v>
      </c>
      <c r="BW4581">
        <v>307</v>
      </c>
      <c r="BX4581" t="str">
        <v>MICURA</v>
      </c>
      <c r="BY4581" t="str">
        <v>EVELYN OVIE (MIC)</v>
      </c>
      <c r="BZ4581" s="31">
        <v>44886</v>
      </c>
      <c r="CA4581" s="40">
        <v>0.50997685185185182</v>
      </c>
      <c r="DB4581">
        <v>587</v>
      </c>
      <c r="DC4581" t="str">
        <v>MICURA</v>
      </c>
      <c r="DD4581" t="str">
        <v>ANTHUNY IKECHUKWU (MIC)</v>
      </c>
      <c r="DE4581" s="31">
        <v>44887</v>
      </c>
      <c r="DF4581" s="40">
        <v>0.796412037037037</v>
      </c>
    </row>
    <row r="4582" spans="1:110" x14ac:dyDescent="0.25">
      <c r="A4582" s="109" t="s">
        <v>2051</v>
      </c>
      <c r="B4582">
        <v>234</v>
      </c>
      <c r="C4582" s="109" t="s">
        <v>53</v>
      </c>
      <c r="D4582" s="109" t="s">
        <v>967</v>
      </c>
      <c r="E4582" s="94">
        <v>44873</v>
      </c>
      <c r="F4582" s="174">
        <v>0.49030092592592595</v>
      </c>
      <c r="G4582">
        <v>2</v>
      </c>
      <c r="H4582" s="109" t="s">
        <v>968</v>
      </c>
      <c r="I4582"/>
      <c r="AR4582">
        <v>132</v>
      </c>
      <c r="AS4582" t="str">
        <v>MICURA</v>
      </c>
      <c r="AT4582" t="str">
        <v>JOBI ADEWALE A.</v>
      </c>
      <c r="AU4582" s="31">
        <v>44890</v>
      </c>
      <c r="AV4582" s="40">
        <v>0.27587962962962964</v>
      </c>
      <c r="BW4582">
        <v>308</v>
      </c>
      <c r="BX4582" t="str">
        <v>ENGINEERING</v>
      </c>
      <c r="BY4582" t="str">
        <v>BUSARI RILIWAN A. (DRV)</v>
      </c>
      <c r="BZ4582" s="31">
        <v>44886</v>
      </c>
      <c r="CA4582" s="40">
        <v>0.51106481481481481</v>
      </c>
      <c r="DB4582">
        <v>588</v>
      </c>
      <c r="DC4582" t="str">
        <v>OPERATIONS</v>
      </c>
      <c r="DD4582" t="str">
        <v>JUDE O. STANLEY (OPS)</v>
      </c>
      <c r="DE4582" s="31">
        <v>44887</v>
      </c>
      <c r="DF4582" s="40">
        <v>0.79650462962962965</v>
      </c>
    </row>
    <row r="4583" spans="1:110" x14ac:dyDescent="0.25">
      <c r="A4583" s="109" t="s">
        <v>2051</v>
      </c>
      <c r="B4583">
        <v>235</v>
      </c>
      <c r="C4583" s="109" t="s">
        <v>53</v>
      </c>
      <c r="D4583" s="109" t="s">
        <v>909</v>
      </c>
      <c r="E4583" s="94">
        <v>44873</v>
      </c>
      <c r="F4583" s="174">
        <v>0.49065972222222221</v>
      </c>
      <c r="G4583">
        <v>2</v>
      </c>
      <c r="H4583" s="109" t="s">
        <v>910</v>
      </c>
      <c r="I4583">
        <v>5621863</v>
      </c>
      <c r="AR4583">
        <v>133</v>
      </c>
      <c r="AS4583" t="str">
        <v>OPERATIONS</v>
      </c>
      <c r="AT4583" t="str">
        <v>ADEDIRAN ADEKUNLE M (OP</v>
      </c>
      <c r="AU4583" s="31">
        <v>44890</v>
      </c>
      <c r="AV4583" s="40">
        <v>0.2767013888888889</v>
      </c>
      <c r="BW4583">
        <v>309</v>
      </c>
      <c r="BX4583" t="str">
        <v>ENGINEERING</v>
      </c>
      <c r="BY4583" t="str">
        <v>WASIU AYINLA (ENGR)</v>
      </c>
      <c r="BZ4583" s="31">
        <v>44886</v>
      </c>
      <c r="CA4583" s="40">
        <v>0.51204861111111111</v>
      </c>
      <c r="DB4583">
        <v>589</v>
      </c>
      <c r="DC4583" t="str">
        <v>MICURA</v>
      </c>
      <c r="DD4583" t="str">
        <v>OKOROCHA JOSEPH (MIC)</v>
      </c>
      <c r="DE4583" s="31">
        <v>44887</v>
      </c>
      <c r="DF4583" s="40">
        <v>0.79656249999999995</v>
      </c>
    </row>
    <row r="4584" spans="1:110" x14ac:dyDescent="0.25">
      <c r="A4584" s="109" t="s">
        <v>2051</v>
      </c>
      <c r="B4584">
        <v>236</v>
      </c>
      <c r="C4584" s="109" t="s">
        <v>54</v>
      </c>
      <c r="D4584" s="109" t="s">
        <v>645</v>
      </c>
      <c r="E4584" s="94">
        <v>44873</v>
      </c>
      <c r="F4584" s="174">
        <v>0.49084490740740738</v>
      </c>
      <c r="G4584">
        <v>2</v>
      </c>
      <c r="H4584" s="109" t="s">
        <v>646</v>
      </c>
      <c r="I4584"/>
      <c r="AR4584">
        <v>134</v>
      </c>
      <c r="AS4584" t="str">
        <v>OPERATIONS</v>
      </c>
      <c r="AT4584" t="str">
        <v>OMOWARE ELIJAH (OPS)</v>
      </c>
      <c r="AU4584" s="31">
        <v>44890</v>
      </c>
      <c r="AV4584" s="40">
        <v>0.27677083333333335</v>
      </c>
      <c r="BW4584">
        <v>310</v>
      </c>
      <c r="BX4584" t="str">
        <v>MICURA</v>
      </c>
      <c r="BY4584" t="str">
        <v>SHOKUNBI REBECCA (MIC)</v>
      </c>
      <c r="BZ4584" s="31">
        <v>44886</v>
      </c>
      <c r="CA4584" s="40">
        <v>0.51290509259259254</v>
      </c>
      <c r="DB4584">
        <v>590</v>
      </c>
      <c r="DC4584" t="str">
        <v>MICURA</v>
      </c>
      <c r="DD4584" t="str">
        <v>AJUONUMA CHIMA</v>
      </c>
      <c r="DE4584" s="31">
        <v>44887</v>
      </c>
      <c r="DF4584" s="40">
        <v>0.79767361111111112</v>
      </c>
    </row>
    <row r="4585" spans="1:110" x14ac:dyDescent="0.25">
      <c r="A4585" s="109" t="s">
        <v>2051</v>
      </c>
      <c r="B4585">
        <v>237</v>
      </c>
      <c r="C4585" s="109" t="s">
        <v>53</v>
      </c>
      <c r="D4585" s="109" t="s">
        <v>1651</v>
      </c>
      <c r="E4585" s="94">
        <v>44873</v>
      </c>
      <c r="F4585" s="174">
        <v>0.49151620370370369</v>
      </c>
      <c r="G4585">
        <v>2</v>
      </c>
      <c r="H4585" s="109" t="s">
        <v>1652</v>
      </c>
      <c r="I4585">
        <v>5042655</v>
      </c>
      <c r="AR4585">
        <v>135</v>
      </c>
      <c r="AS4585" t="str">
        <v>OPERATIONS</v>
      </c>
      <c r="AT4585" t="str">
        <v>OLOYEDE NURUDEEN A. (OP</v>
      </c>
      <c r="AU4585" s="31">
        <v>44890</v>
      </c>
      <c r="AV4585" s="40">
        <v>0.27687499999999998</v>
      </c>
      <c r="BW4585">
        <v>311</v>
      </c>
      <c r="BX4585" t="str">
        <v>MICURA</v>
      </c>
      <c r="BY4585" t="str">
        <v>ECHEDOM NNAMDI B. (MIC)</v>
      </c>
      <c r="BZ4585" s="31">
        <v>44886</v>
      </c>
      <c r="CA4585" s="40">
        <v>0.51383101851851853</v>
      </c>
      <c r="DB4585">
        <v>591</v>
      </c>
      <c r="DC4585" t="str">
        <v>OPERATIONS</v>
      </c>
      <c r="DD4585" t="str">
        <v>OGUNBAYO ABIOLA (OPS)</v>
      </c>
      <c r="DE4585" s="31">
        <v>44887</v>
      </c>
      <c r="DF4585" s="40">
        <v>0.79813657407407412</v>
      </c>
    </row>
    <row r="4586" spans="1:110" x14ac:dyDescent="0.25">
      <c r="A4586" s="109" t="s">
        <v>2051</v>
      </c>
      <c r="B4586">
        <v>238</v>
      </c>
      <c r="C4586" s="109" t="s">
        <v>53</v>
      </c>
      <c r="D4586" s="109" t="s">
        <v>1010</v>
      </c>
      <c r="E4586" s="94">
        <v>44873</v>
      </c>
      <c r="F4586" s="174">
        <v>0.49155092592592592</v>
      </c>
      <c r="G4586">
        <v>2</v>
      </c>
      <c r="H4586" s="109" t="s">
        <v>1011</v>
      </c>
      <c r="I4586"/>
      <c r="AR4586">
        <v>136</v>
      </c>
      <c r="AS4586" t="str">
        <v>MICURA</v>
      </c>
      <c r="AT4586" t="str">
        <v>CASTRO GARUBA (MIC)</v>
      </c>
      <c r="AU4586" s="31">
        <v>44890</v>
      </c>
      <c r="AV4586" s="40">
        <v>0.27782407407407406</v>
      </c>
      <c r="BW4586">
        <v>312</v>
      </c>
      <c r="BX4586" t="str">
        <v>MICURA</v>
      </c>
      <c r="BY4586" t="str">
        <v>BAMGBOSE SEGUN M. (MIC)</v>
      </c>
      <c r="BZ4586" s="31">
        <v>44886</v>
      </c>
      <c r="CA4586" s="40">
        <v>0.5200231481481481</v>
      </c>
      <c r="DB4586">
        <v>592</v>
      </c>
      <c r="DC4586" t="str">
        <v>OPERATIONS</v>
      </c>
      <c r="DD4586" t="str">
        <v>ADEYEMO TOHEEB</v>
      </c>
      <c r="DE4586" s="31">
        <v>44887</v>
      </c>
      <c r="DF4586" s="40">
        <v>0.7984606481481481</v>
      </c>
    </row>
    <row r="4587" spans="1:110" x14ac:dyDescent="0.25">
      <c r="A4587" s="109" t="s">
        <v>2051</v>
      </c>
      <c r="B4587">
        <v>239</v>
      </c>
      <c r="C4587" s="109" t="s">
        <v>53</v>
      </c>
      <c r="D4587" s="109" t="s">
        <v>1694</v>
      </c>
      <c r="E4587" s="94">
        <v>44873</v>
      </c>
      <c r="F4587" s="174">
        <v>0.49158564814814815</v>
      </c>
      <c r="G4587">
        <v>2</v>
      </c>
      <c r="H4587" s="109" t="s">
        <v>1695</v>
      </c>
      <c r="I4587"/>
      <c r="AR4587">
        <v>137</v>
      </c>
      <c r="AS4587" t="str">
        <v>MICURA</v>
      </c>
      <c r="AT4587" t="str">
        <v>MARSHALL STEPHEN (MIC)</v>
      </c>
      <c r="AU4587" s="31">
        <v>44890</v>
      </c>
      <c r="AV4587" s="40">
        <v>0.27791666666666665</v>
      </c>
      <c r="BW4587">
        <v>313</v>
      </c>
      <c r="BX4587" t="str">
        <v>MICURA</v>
      </c>
      <c r="BY4587" t="str">
        <v>SAMUEL UWAEME (MIC)</v>
      </c>
      <c r="BZ4587" s="31">
        <v>44886</v>
      </c>
      <c r="CA4587" s="40">
        <v>0.52655092592592589</v>
      </c>
      <c r="DB4587">
        <v>593</v>
      </c>
      <c r="DC4587" t="str">
        <v>MICURA</v>
      </c>
      <c r="DD4587" t="str">
        <v>OLATUNJI AKINLOYE J.(MIC</v>
      </c>
      <c r="DE4587" s="31">
        <v>44887</v>
      </c>
      <c r="DF4587" s="40">
        <v>0.79912037037037043</v>
      </c>
    </row>
    <row r="4588" spans="1:110" x14ac:dyDescent="0.25">
      <c r="A4588" s="109" t="s">
        <v>2051</v>
      </c>
      <c r="B4588">
        <v>240</v>
      </c>
      <c r="C4588" s="109" t="s">
        <v>54</v>
      </c>
      <c r="D4588" s="109" t="s">
        <v>534</v>
      </c>
      <c r="E4588" s="94">
        <v>44873</v>
      </c>
      <c r="F4588" s="174">
        <v>0.49189814814814814</v>
      </c>
      <c r="G4588">
        <v>2</v>
      </c>
      <c r="H4588" s="109" t="s">
        <v>535</v>
      </c>
      <c r="I4588">
        <v>6702184</v>
      </c>
      <c r="AR4588">
        <v>138</v>
      </c>
      <c r="AS4588" t="str">
        <v>MICURA</v>
      </c>
      <c r="AT4588" t="str">
        <v>ABDULLAHI OMOKAYODE (MIC</v>
      </c>
      <c r="AU4588" s="31">
        <v>44890</v>
      </c>
      <c r="AV4588" s="40">
        <v>0.27878472222222223</v>
      </c>
      <c r="BW4588">
        <v>314</v>
      </c>
      <c r="BX4588" t="str">
        <v>MICURA</v>
      </c>
      <c r="BY4588" t="str">
        <v>OKANLAWON JAMIU (MIC)</v>
      </c>
      <c r="BZ4588" s="31">
        <v>44886</v>
      </c>
      <c r="CA4588" s="40">
        <v>0.52700231481481485</v>
      </c>
      <c r="DB4588">
        <v>594</v>
      </c>
      <c r="DC4588" t="str">
        <v>MICURA</v>
      </c>
      <c r="DD4588" t="str">
        <v>WAIDI OGUNDEYI (MIC)</v>
      </c>
      <c r="DE4588" s="31">
        <v>44887</v>
      </c>
      <c r="DF4588" s="40">
        <v>0.79973379629629626</v>
      </c>
    </row>
    <row r="4589" spans="1:110" x14ac:dyDescent="0.25">
      <c r="A4589" s="109" t="s">
        <v>2051</v>
      </c>
      <c r="B4589">
        <v>241</v>
      </c>
      <c r="C4589" s="109" t="s">
        <v>53</v>
      </c>
      <c r="D4589" s="109" t="s">
        <v>963</v>
      </c>
      <c r="E4589" s="94">
        <v>44873</v>
      </c>
      <c r="F4589" s="174">
        <v>0.49197916666666669</v>
      </c>
      <c r="G4589">
        <v>2</v>
      </c>
      <c r="H4589" s="109" t="s">
        <v>964</v>
      </c>
      <c r="I4589">
        <v>14812395</v>
      </c>
      <c r="AR4589">
        <v>139</v>
      </c>
      <c r="AS4589" t="str">
        <v>OPERATIONS</v>
      </c>
      <c r="AT4589" t="str">
        <v>OGUNDIMU ABIODUN S. (OP</v>
      </c>
      <c r="AU4589" s="31">
        <v>44890</v>
      </c>
      <c r="AV4589" s="40">
        <v>0.27927083333333336</v>
      </c>
      <c r="BW4589">
        <v>315</v>
      </c>
      <c r="BX4589" t="str">
        <v>OLM</v>
      </c>
      <c r="BY4589" t="str">
        <v>NNAJI CHIDOZIE (OLM)</v>
      </c>
      <c r="BZ4589" s="31">
        <v>44886</v>
      </c>
      <c r="CA4589" s="40">
        <v>0.52949074074074076</v>
      </c>
      <c r="DB4589">
        <v>595</v>
      </c>
      <c r="DC4589" t="str">
        <v>OPERATIONS</v>
      </c>
      <c r="DD4589" t="str">
        <v>JEROME OFOR</v>
      </c>
      <c r="DE4589" s="31">
        <v>44887</v>
      </c>
      <c r="DF4589" s="40">
        <v>0.79987268518518517</v>
      </c>
    </row>
    <row r="4590" spans="1:110" x14ac:dyDescent="0.25">
      <c r="A4590" s="109" t="s">
        <v>2051</v>
      </c>
      <c r="B4590">
        <v>242</v>
      </c>
      <c r="C4590" s="109" t="s">
        <v>53</v>
      </c>
      <c r="D4590" s="109" t="s">
        <v>1677</v>
      </c>
      <c r="E4590" s="94">
        <v>44873</v>
      </c>
      <c r="F4590" s="174">
        <v>0.49206018518518518</v>
      </c>
      <c r="G4590">
        <v>2</v>
      </c>
      <c r="H4590" s="109" t="s">
        <v>1678</v>
      </c>
      <c r="I4590">
        <v>2723383</v>
      </c>
      <c r="AR4590">
        <v>140</v>
      </c>
      <c r="AS4590" t="str">
        <v>OPERATIONS</v>
      </c>
      <c r="AT4590" t="str">
        <v>OSINOWO OLUFUNKE (OPS)</v>
      </c>
      <c r="AU4590" s="31">
        <v>44890</v>
      </c>
      <c r="AV4590" s="40">
        <v>0.2802546296296296</v>
      </c>
      <c r="BW4590">
        <v>316</v>
      </c>
      <c r="BX4590" t="str">
        <v>ENGINEERING</v>
      </c>
      <c r="BY4590" t="str">
        <v>OKIKE SUNDAY (ENGR)</v>
      </c>
      <c r="BZ4590" s="31">
        <v>44886</v>
      </c>
      <c r="CA4590" s="40">
        <v>0.53173611111111108</v>
      </c>
      <c r="DB4590">
        <v>596</v>
      </c>
      <c r="DC4590" t="str">
        <v>MICURA</v>
      </c>
      <c r="DD4590" t="str">
        <v>CHUKWU CHINEDU (MIC)</v>
      </c>
      <c r="DE4590" s="31">
        <v>44887</v>
      </c>
      <c r="DF4590" s="40">
        <v>0.80454861111111109</v>
      </c>
    </row>
    <row r="4591" spans="1:110" x14ac:dyDescent="0.25">
      <c r="A4591" s="109" t="s">
        <v>2051</v>
      </c>
      <c r="B4591">
        <v>243</v>
      </c>
      <c r="C4591" s="109" t="s">
        <v>21</v>
      </c>
      <c r="D4591" s="109" t="s">
        <v>757</v>
      </c>
      <c r="E4591" s="94">
        <v>44873</v>
      </c>
      <c r="F4591" s="174">
        <v>0.49258101851851854</v>
      </c>
      <c r="G4591">
        <v>2</v>
      </c>
      <c r="H4591" s="109" t="s">
        <v>21</v>
      </c>
      <c r="I4591"/>
      <c r="AR4591">
        <v>141</v>
      </c>
      <c r="AS4591" t="str">
        <v>OPERATIONS</v>
      </c>
      <c r="AT4591" t="str">
        <v>ADEYEMI TOPE (OPS)</v>
      </c>
      <c r="AU4591" s="31">
        <v>44890</v>
      </c>
      <c r="AV4591" s="40">
        <v>0.28059027777777779</v>
      </c>
      <c r="BW4591">
        <v>317</v>
      </c>
      <c r="BX4591" t="str">
        <v>OPERATIONS</v>
      </c>
      <c r="BY4591" t="str">
        <v>OKOUKPAI PATRICK (OPS)</v>
      </c>
      <c r="BZ4591" s="31">
        <v>44886</v>
      </c>
      <c r="CA4591" s="40">
        <v>0.53516203703703702</v>
      </c>
      <c r="DB4591">
        <v>597</v>
      </c>
      <c r="DC4591" t="str">
        <v>MICURA</v>
      </c>
      <c r="DD4591" t="str">
        <v>SHAMSIDEEN OLANREWAJU(MI</v>
      </c>
      <c r="DE4591" s="31">
        <v>44887</v>
      </c>
      <c r="DF4591" s="40">
        <v>0.82032407407407404</v>
      </c>
    </row>
    <row r="4592" spans="1:110" x14ac:dyDescent="0.25">
      <c r="A4592" s="109" t="s">
        <v>2051</v>
      </c>
      <c r="B4592">
        <v>244</v>
      </c>
      <c r="C4592" s="109" t="s">
        <v>52</v>
      </c>
      <c r="D4592" s="109" t="s">
        <v>996</v>
      </c>
      <c r="E4592" s="94">
        <v>44873</v>
      </c>
      <c r="F4592" s="174">
        <v>0.49355324074074075</v>
      </c>
      <c r="G4592">
        <v>2</v>
      </c>
      <c r="H4592" s="109" t="s">
        <v>997</v>
      </c>
      <c r="I4592">
        <v>7252742</v>
      </c>
      <c r="AR4592">
        <v>142</v>
      </c>
      <c r="AS4592" t="str">
        <v>ENGINEERING</v>
      </c>
      <c r="AT4592" t="str">
        <v>NZEREM IKECHUKWU</v>
      </c>
      <c r="AU4592" s="31">
        <v>44890</v>
      </c>
      <c r="AV4592" s="40">
        <v>0.28098379629629627</v>
      </c>
      <c r="BW4592">
        <v>318</v>
      </c>
      <c r="BX4592" t="str">
        <v>OPERATIONS</v>
      </c>
      <c r="BY4592" t="str">
        <v>UGOCHUKWU IBENEMEH (OPS</v>
      </c>
      <c r="BZ4592" s="31">
        <v>44886</v>
      </c>
      <c r="CA4592" s="40">
        <v>0.53540509259259261</v>
      </c>
      <c r="DB4592">
        <v>598</v>
      </c>
      <c r="DC4592" t="str">
        <v>MICURA</v>
      </c>
      <c r="DD4592" t="str">
        <v>ABDULLAHI OLAJIDE (MIC)</v>
      </c>
      <c r="DE4592" s="31">
        <v>44887</v>
      </c>
      <c r="DF4592" s="40">
        <v>0.82045138888888891</v>
      </c>
    </row>
    <row r="4593" spans="1:110" x14ac:dyDescent="0.25">
      <c r="A4593" s="109" t="s">
        <v>2051</v>
      </c>
      <c r="B4593">
        <v>245</v>
      </c>
      <c r="C4593" s="109" t="s">
        <v>52</v>
      </c>
      <c r="D4593" s="109" t="s">
        <v>1618</v>
      </c>
      <c r="E4593" s="94">
        <v>44873</v>
      </c>
      <c r="F4593" s="174">
        <v>0.49373842592592593</v>
      </c>
      <c r="G4593">
        <v>2</v>
      </c>
      <c r="H4593" s="109" t="s">
        <v>1619</v>
      </c>
      <c r="I4593">
        <v>7352753</v>
      </c>
      <c r="AR4593">
        <v>143</v>
      </c>
      <c r="AS4593" t="str">
        <v>MICURA</v>
      </c>
      <c r="AT4593" t="str">
        <v>IFEANYI OKAFOR (MIC)</v>
      </c>
      <c r="AU4593" s="31">
        <v>44890</v>
      </c>
      <c r="AV4593" s="40">
        <v>0.28127314814814813</v>
      </c>
      <c r="BW4593">
        <v>319</v>
      </c>
      <c r="BX4593" t="str">
        <v>OPERATIONS</v>
      </c>
      <c r="BY4593" t="str">
        <v>UGWU AUGUSTINE (OPS)</v>
      </c>
      <c r="BZ4593" s="31">
        <v>44886</v>
      </c>
      <c r="CA4593" s="40">
        <v>0.53628472222222223</v>
      </c>
      <c r="DB4593">
        <v>599</v>
      </c>
      <c r="DC4593" t="str">
        <v>OPERATIONS</v>
      </c>
      <c r="DD4593" t="str">
        <v>ILUMAH O GODWIN (OPS)</v>
      </c>
      <c r="DE4593" s="31">
        <v>44887</v>
      </c>
      <c r="DF4593" s="40">
        <v>0.82114583333333335</v>
      </c>
    </row>
    <row r="4594" spans="1:110" x14ac:dyDescent="0.25">
      <c r="A4594" s="109" t="s">
        <v>2051</v>
      </c>
      <c r="B4594">
        <v>246</v>
      </c>
      <c r="C4594" s="109" t="s">
        <v>21</v>
      </c>
      <c r="D4594" s="109" t="s">
        <v>750</v>
      </c>
      <c r="E4594" s="94">
        <v>44873</v>
      </c>
      <c r="F4594" s="174">
        <v>0.49385416666666665</v>
      </c>
      <c r="G4594">
        <v>2</v>
      </c>
      <c r="H4594" s="109" t="s">
        <v>21</v>
      </c>
      <c r="I4594"/>
      <c r="AR4594">
        <v>144</v>
      </c>
      <c r="AS4594" t="str">
        <v>ENGINEERING</v>
      </c>
      <c r="AT4594" t="str">
        <v>FASHOLA BABATUNDE</v>
      </c>
      <c r="AU4594" s="31">
        <v>44890</v>
      </c>
      <c r="AV4594" s="40">
        <v>0.28217592592592594</v>
      </c>
      <c r="BW4594">
        <v>320</v>
      </c>
      <c r="BX4594" t="str">
        <v>OPERATIONS</v>
      </c>
      <c r="BY4594" t="str">
        <v>RASHEED OLOMODA (OPS)</v>
      </c>
      <c r="BZ4594" s="31">
        <v>44886</v>
      </c>
      <c r="CA4594" s="40">
        <v>0.54122685185185182</v>
      </c>
      <c r="DB4594">
        <v>600</v>
      </c>
      <c r="DC4594" t="str">
        <v>MICURA</v>
      </c>
      <c r="DD4594" t="str">
        <v>WISDOM AKOKOTA (MIC)</v>
      </c>
      <c r="DE4594" s="31">
        <v>44887</v>
      </c>
      <c r="DF4594" s="40">
        <v>0.82295138888888886</v>
      </c>
    </row>
    <row r="4595" spans="1:110" x14ac:dyDescent="0.25">
      <c r="A4595" s="109" t="s">
        <v>2051</v>
      </c>
      <c r="B4595">
        <v>247</v>
      </c>
      <c r="C4595" s="109" t="s">
        <v>54</v>
      </c>
      <c r="D4595" s="109" t="s">
        <v>428</v>
      </c>
      <c r="E4595" s="94">
        <v>44873</v>
      </c>
      <c r="F4595" s="174">
        <v>0.49407407407407405</v>
      </c>
      <c r="G4595">
        <v>2</v>
      </c>
      <c r="H4595" s="109" t="s">
        <v>429</v>
      </c>
      <c r="I4595">
        <v>5422390</v>
      </c>
      <c r="AR4595">
        <v>145</v>
      </c>
      <c r="AS4595" t="str">
        <v>OPERATIONS</v>
      </c>
      <c r="AT4595" t="str">
        <v>ATODO SAMSON (OPS)</v>
      </c>
      <c r="AU4595" s="31">
        <v>44890</v>
      </c>
      <c r="AV4595" s="40">
        <v>0.28229166666666666</v>
      </c>
      <c r="BW4595">
        <v>321</v>
      </c>
      <c r="BX4595" t="str">
        <v>OPERATIONS</v>
      </c>
      <c r="BY4595" t="str">
        <v>SALIFU .E. YAKUBU (OPS)</v>
      </c>
      <c r="BZ4595" s="31">
        <v>44886</v>
      </c>
      <c r="CA4595" s="40">
        <v>0.54319444444444442</v>
      </c>
      <c r="DB4595">
        <v>601</v>
      </c>
      <c r="DC4595" t="str">
        <v>ENGINEERING</v>
      </c>
      <c r="DD4595" t="str">
        <v>CHARLES BENJAMIN (MIC)</v>
      </c>
      <c r="DE4595" s="31">
        <v>44887</v>
      </c>
      <c r="DF4595" s="40">
        <v>0.82793981481481482</v>
      </c>
    </row>
    <row r="4596" spans="1:110" x14ac:dyDescent="0.25">
      <c r="A4596" s="109" t="s">
        <v>2051</v>
      </c>
      <c r="B4596">
        <v>248</v>
      </c>
      <c r="C4596" s="109" t="s">
        <v>52</v>
      </c>
      <c r="D4596" s="109" t="s">
        <v>1857</v>
      </c>
      <c r="E4596" s="94">
        <v>44873</v>
      </c>
      <c r="F4596" s="174">
        <v>0.49493055555555554</v>
      </c>
      <c r="G4596">
        <v>2</v>
      </c>
      <c r="H4596" s="109" t="s">
        <v>1858</v>
      </c>
      <c r="I4596">
        <v>5335723</v>
      </c>
      <c r="AR4596">
        <v>146</v>
      </c>
      <c r="AS4596" t="str">
        <v>ENGINEERING</v>
      </c>
      <c r="AT4596" t="str">
        <v>SALISU ITODO (ENGR)</v>
      </c>
      <c r="AU4596" s="31">
        <v>44890</v>
      </c>
      <c r="AV4596" s="40">
        <v>0.28237268518518521</v>
      </c>
      <c r="BW4596">
        <v>322</v>
      </c>
      <c r="BX4596" t="str">
        <v>MICURA</v>
      </c>
      <c r="BY4596" t="str">
        <v>WALE KOLAWOLE (MIC)</v>
      </c>
      <c r="BZ4596" s="31">
        <v>44886</v>
      </c>
      <c r="CA4596" s="40">
        <v>0.55432870370370368</v>
      </c>
      <c r="DB4596">
        <v>602</v>
      </c>
      <c r="DC4596" t="str">
        <v>MICURA</v>
      </c>
      <c r="DD4596" t="str">
        <v>ECHEDOM NNAMDI B. (MIC)</v>
      </c>
      <c r="DE4596" s="31">
        <v>44887</v>
      </c>
      <c r="DF4596" s="40">
        <v>0.82815972222222223</v>
      </c>
    </row>
    <row r="4597" spans="1:110" x14ac:dyDescent="0.25">
      <c r="A4597" s="109" t="s">
        <v>2051</v>
      </c>
      <c r="B4597">
        <v>249</v>
      </c>
      <c r="C4597" s="109" t="s">
        <v>52</v>
      </c>
      <c r="D4597" s="109" t="s">
        <v>1042</v>
      </c>
      <c r="E4597" s="94">
        <v>44873</v>
      </c>
      <c r="F4597" s="174">
        <v>0.49520833333333331</v>
      </c>
      <c r="G4597">
        <v>2</v>
      </c>
      <c r="H4597" s="109" t="s">
        <v>1043</v>
      </c>
      <c r="I4597">
        <v>14934499</v>
      </c>
      <c r="AR4597">
        <v>147</v>
      </c>
      <c r="AS4597" t="str">
        <v>MICURA</v>
      </c>
      <c r="AT4597" t="str">
        <v>ORIABURE DAVID O.(MIC)</v>
      </c>
      <c r="AU4597" s="31">
        <v>44890</v>
      </c>
      <c r="AV4597" s="40">
        <v>0.28409722222222222</v>
      </c>
      <c r="BW4597">
        <v>323</v>
      </c>
      <c r="BX4597" t="str">
        <v>MICURA</v>
      </c>
      <c r="BY4597" t="str">
        <v>TAJUDEEN SALAMI (MIC)</v>
      </c>
      <c r="BZ4597" s="31">
        <v>44886</v>
      </c>
      <c r="CA4597" s="40">
        <v>0.55442129629629633</v>
      </c>
      <c r="DB4597">
        <v>603</v>
      </c>
      <c r="DC4597" t="str">
        <v>OPERATIONS</v>
      </c>
      <c r="DD4597" t="str">
        <v>AIREDE SULEMAN (OPS)</v>
      </c>
      <c r="DE4597" s="31">
        <v>44887</v>
      </c>
      <c r="DF4597" s="40">
        <v>0.82968750000000002</v>
      </c>
    </row>
    <row r="4598" spans="1:110" x14ac:dyDescent="0.25">
      <c r="A4598" s="109" t="s">
        <v>2051</v>
      </c>
      <c r="B4598">
        <v>250</v>
      </c>
      <c r="C4598" s="109" t="s">
        <v>24</v>
      </c>
      <c r="D4598" s="109" t="s">
        <v>1452</v>
      </c>
      <c r="E4598" s="94">
        <v>44873</v>
      </c>
      <c r="F4598" s="174">
        <v>0.49528935185185186</v>
      </c>
      <c r="G4598">
        <v>2</v>
      </c>
      <c r="H4598" s="109" t="s">
        <v>1453</v>
      </c>
      <c r="I4598">
        <v>6700966</v>
      </c>
      <c r="AR4598">
        <v>148</v>
      </c>
      <c r="AS4598" t="str">
        <v>MICURA</v>
      </c>
      <c r="AT4598" t="str">
        <v>CHARLES AMADI (MIC)</v>
      </c>
      <c r="AU4598" s="31">
        <v>44890</v>
      </c>
      <c r="AV4598" s="40">
        <v>0.28425925925925927</v>
      </c>
      <c r="BW4598">
        <v>324</v>
      </c>
      <c r="BX4598" t="str">
        <v>MICURA</v>
      </c>
      <c r="BY4598" t="str">
        <v>JOHN DUNIYAN (MIC)</v>
      </c>
      <c r="BZ4598" s="31">
        <v>44886</v>
      </c>
      <c r="CA4598" s="40">
        <v>0.55449074074074078</v>
      </c>
      <c r="DB4598">
        <v>604</v>
      </c>
      <c r="DC4598" t="str">
        <v>OPERATIONS</v>
      </c>
      <c r="DD4598" t="str">
        <v>RASAKI AREMU (OPS)</v>
      </c>
      <c r="DE4598" s="31">
        <v>44887</v>
      </c>
      <c r="DF4598" s="40">
        <v>0.83344907407407409</v>
      </c>
    </row>
    <row r="4599" spans="1:110" x14ac:dyDescent="0.25">
      <c r="A4599" s="109" t="s">
        <v>2051</v>
      </c>
      <c r="B4599">
        <v>251</v>
      </c>
      <c r="C4599" s="109" t="s">
        <v>54</v>
      </c>
      <c r="D4599" s="109" t="s">
        <v>2026</v>
      </c>
      <c r="E4599" s="94">
        <v>44873</v>
      </c>
      <c r="F4599" s="174">
        <v>0.49533564814814812</v>
      </c>
      <c r="G4599">
        <v>2</v>
      </c>
      <c r="H4599" s="109" t="s">
        <v>2027</v>
      </c>
      <c r="I4599">
        <v>5368959</v>
      </c>
      <c r="AR4599">
        <v>149</v>
      </c>
      <c r="AS4599" t="str">
        <v>MICURA</v>
      </c>
      <c r="AT4599" t="str">
        <v>ABDULKADIRI MOMODU (MIC)</v>
      </c>
      <c r="AU4599" s="31">
        <v>44890</v>
      </c>
      <c r="AV4599" s="40">
        <v>0.28440972222222222</v>
      </c>
      <c r="BW4599">
        <v>325</v>
      </c>
      <c r="BX4599" t="str">
        <v>MICURA</v>
      </c>
      <c r="BY4599" t="str">
        <v>AWULABA KESIYE (MIC)</v>
      </c>
      <c r="BZ4599" s="31">
        <v>44886</v>
      </c>
      <c r="CA4599" s="40">
        <v>0.55466435185185181</v>
      </c>
      <c r="DB4599">
        <v>605</v>
      </c>
      <c r="DC4599" t="str">
        <v>ENGINEERING</v>
      </c>
      <c r="DD4599" t="str">
        <v>USMAN ISHAKA</v>
      </c>
      <c r="DE4599" s="31">
        <v>44887</v>
      </c>
      <c r="DF4599" s="40">
        <v>0.84196759259259257</v>
      </c>
    </row>
    <row r="4600" spans="1:110" x14ac:dyDescent="0.25">
      <c r="A4600" s="109" t="s">
        <v>2051</v>
      </c>
      <c r="B4600">
        <v>252</v>
      </c>
      <c r="C4600" s="109" t="s">
        <v>53</v>
      </c>
      <c r="D4600" s="109" t="s">
        <v>1180</v>
      </c>
      <c r="E4600" s="94">
        <v>44873</v>
      </c>
      <c r="F4600" s="174">
        <v>0.4957523148148148</v>
      </c>
      <c r="G4600">
        <v>2</v>
      </c>
      <c r="H4600" s="109" t="s">
        <v>1181</v>
      </c>
      <c r="I4600"/>
      <c r="AR4600">
        <v>150</v>
      </c>
      <c r="AS4600" t="str">
        <v>ENGINEERING</v>
      </c>
      <c r="AT4600" t="str">
        <v>WASIU AYINLA (ENGR)</v>
      </c>
      <c r="AU4600" s="31">
        <v>44890</v>
      </c>
      <c r="AV4600" s="40">
        <v>0.28509259259259262</v>
      </c>
      <c r="BW4600">
        <v>326</v>
      </c>
      <c r="BX4600" t="str">
        <v>OPERATIONS</v>
      </c>
      <c r="BY4600" t="str">
        <v>OGUNBIYI GBOLAHAN</v>
      </c>
      <c r="BZ4600" s="31">
        <v>44886</v>
      </c>
      <c r="CA4600" s="40">
        <v>0.55506944444444439</v>
      </c>
      <c r="DB4600">
        <v>606</v>
      </c>
      <c r="DC4600" t="str">
        <v>OPERATIONS</v>
      </c>
      <c r="DD4600" t="str">
        <v>RASHEED OLOMODA (OPS)</v>
      </c>
      <c r="DE4600" s="31">
        <v>44887</v>
      </c>
      <c r="DF4600" s="40">
        <v>0.84697916666666662</v>
      </c>
    </row>
    <row r="4601" spans="1:110" x14ac:dyDescent="0.25">
      <c r="A4601" s="109" t="s">
        <v>2051</v>
      </c>
      <c r="B4601">
        <v>253</v>
      </c>
      <c r="C4601" s="109" t="s">
        <v>53</v>
      </c>
      <c r="D4601" s="109" t="s">
        <v>1157</v>
      </c>
      <c r="E4601" s="94">
        <v>44873</v>
      </c>
      <c r="F4601" s="174">
        <v>0.49600694444444443</v>
      </c>
      <c r="G4601">
        <v>2</v>
      </c>
      <c r="H4601" s="109" t="s">
        <v>1158</v>
      </c>
      <c r="I4601"/>
      <c r="AR4601">
        <v>151</v>
      </c>
      <c r="AS4601" t="str">
        <v>MICURA</v>
      </c>
      <c r="AT4601" t="str">
        <v>ESHIGBE IRIKEFE TONY(MI</v>
      </c>
      <c r="AU4601" s="31">
        <v>44890</v>
      </c>
      <c r="AV4601" s="40">
        <v>0.28519675925925925</v>
      </c>
      <c r="BW4601">
        <v>327</v>
      </c>
      <c r="BX4601" t="str">
        <v>MICURA</v>
      </c>
      <c r="BY4601" t="str">
        <v>OLONILUYI KAYODE (MIC)</v>
      </c>
      <c r="BZ4601" s="31">
        <v>44886</v>
      </c>
      <c r="CA4601" s="40">
        <v>0.55599537037037039</v>
      </c>
      <c r="DB4601">
        <v>607</v>
      </c>
      <c r="DC4601" t="str">
        <v>MICURA</v>
      </c>
      <c r="DD4601" t="str">
        <v>ONWORDI ERUOJOR N. (MIC)</v>
      </c>
      <c r="DE4601" s="31">
        <v>44887</v>
      </c>
      <c r="DF4601" s="40">
        <v>0.84866898148148151</v>
      </c>
    </row>
    <row r="4602" spans="1:110" x14ac:dyDescent="0.25">
      <c r="A4602" s="109" t="s">
        <v>2051</v>
      </c>
      <c r="B4602">
        <v>254</v>
      </c>
      <c r="C4602" s="109" t="s">
        <v>53</v>
      </c>
      <c r="D4602" s="109" t="s">
        <v>1038</v>
      </c>
      <c r="E4602" s="94">
        <v>44873</v>
      </c>
      <c r="F4602" s="174">
        <v>0.49604166666666666</v>
      </c>
      <c r="G4602">
        <v>2</v>
      </c>
      <c r="H4602" s="109" t="s">
        <v>1039</v>
      </c>
      <c r="I4602"/>
      <c r="AR4602">
        <v>152</v>
      </c>
      <c r="AS4602" t="str">
        <v>MICURA</v>
      </c>
      <c r="AT4602" t="str">
        <v>AMATA BENJAMIN (MIC)</v>
      </c>
      <c r="AU4602" s="31">
        <v>44890</v>
      </c>
      <c r="AV4602" s="40">
        <v>0.28741898148148148</v>
      </c>
      <c r="BW4602">
        <v>328</v>
      </c>
      <c r="BX4602" t="str">
        <v>MICURA</v>
      </c>
      <c r="BY4602" t="str">
        <v>CASSEY ONOCHEI (MIC)</v>
      </c>
      <c r="BZ4602" s="31">
        <v>44886</v>
      </c>
      <c r="CA4602" s="40">
        <v>0.55611111111111111</v>
      </c>
      <c r="DB4602">
        <v>608</v>
      </c>
      <c r="DC4602" t="str">
        <v>MICURA</v>
      </c>
      <c r="DD4602" t="str">
        <v>AZEEZ SODIQ O. (MIC)</v>
      </c>
      <c r="DE4602" s="31">
        <v>44887</v>
      </c>
      <c r="DF4602" s="40">
        <v>0.87260416666666663</v>
      </c>
    </row>
    <row r="4603" spans="1:110" x14ac:dyDescent="0.25">
      <c r="A4603" s="109" t="s">
        <v>2051</v>
      </c>
      <c r="B4603">
        <v>255</v>
      </c>
      <c r="C4603" s="109" t="s">
        <v>53</v>
      </c>
      <c r="D4603" s="109" t="s">
        <v>1036</v>
      </c>
      <c r="E4603" s="94">
        <v>44873</v>
      </c>
      <c r="F4603" s="174">
        <v>0.49607638888888889</v>
      </c>
      <c r="G4603">
        <v>2</v>
      </c>
      <c r="H4603" s="109" t="s">
        <v>1037</v>
      </c>
      <c r="I4603"/>
      <c r="AR4603">
        <v>153</v>
      </c>
      <c r="AS4603" t="str">
        <v>MICURA</v>
      </c>
      <c r="AT4603" t="str">
        <v>EZE EVEREST (MIC)</v>
      </c>
      <c r="AU4603" s="31">
        <v>44890</v>
      </c>
      <c r="AV4603" s="40">
        <v>0.28791666666666665</v>
      </c>
      <c r="BW4603">
        <v>329</v>
      </c>
      <c r="BX4603" t="str">
        <v>MICURA</v>
      </c>
      <c r="BY4603" t="str">
        <v>YAKUBU JACOB (MIC)</v>
      </c>
      <c r="BZ4603" s="31">
        <v>44886</v>
      </c>
      <c r="CA4603" s="40">
        <v>0.55671296296296291</v>
      </c>
      <c r="DB4603">
        <v>609</v>
      </c>
      <c r="DC4603" t="str">
        <v>ENGINEERING</v>
      </c>
      <c r="DD4603" t="str">
        <v>IGHALO .O. GABRIEL (ENG</v>
      </c>
      <c r="DE4603" s="31">
        <v>44887</v>
      </c>
      <c r="DF4603" s="40">
        <v>0.88165509259259256</v>
      </c>
    </row>
    <row r="4604" spans="1:110" x14ac:dyDescent="0.25">
      <c r="A4604" s="109" t="s">
        <v>2051</v>
      </c>
      <c r="B4604">
        <v>256</v>
      </c>
      <c r="C4604" s="109" t="s">
        <v>53</v>
      </c>
      <c r="D4604" s="109" t="s">
        <v>1931</v>
      </c>
      <c r="E4604" s="94">
        <v>44873</v>
      </c>
      <c r="F4604" s="174">
        <v>0.49637731481481484</v>
      </c>
      <c r="G4604">
        <v>2</v>
      </c>
      <c r="H4604" s="109" t="s">
        <v>1932</v>
      </c>
      <c r="I4604">
        <v>2577965876</v>
      </c>
      <c r="AR4604">
        <v>154</v>
      </c>
      <c r="AS4604" t="str">
        <v>MICURA</v>
      </c>
      <c r="AT4604" t="str">
        <v>JACKSON MATHEW (MIC)</v>
      </c>
      <c r="AU4604" s="31">
        <v>44890</v>
      </c>
      <c r="AV4604" s="40">
        <v>0.28885416666666669</v>
      </c>
      <c r="BW4604">
        <v>330</v>
      </c>
      <c r="BX4604" t="str">
        <v>MICURA</v>
      </c>
      <c r="BY4604" t="str">
        <v>SUNDAY SIMON M. (MIC)</v>
      </c>
      <c r="BZ4604" s="31">
        <v>44886</v>
      </c>
      <c r="CA4604" s="40">
        <v>0.55718749999999995</v>
      </c>
      <c r="DB4604">
        <v>610</v>
      </c>
      <c r="DC4604" t="str">
        <v>OPERATIONS</v>
      </c>
      <c r="DD4604" t="str">
        <v>OBAZEE OSAGIE (OPS)</v>
      </c>
      <c r="DE4604" s="31">
        <v>44887</v>
      </c>
      <c r="DF4604" s="40">
        <v>0.88170138888888894</v>
      </c>
    </row>
    <row r="4605" spans="1:110" x14ac:dyDescent="0.25">
      <c r="A4605" s="109" t="s">
        <v>2051</v>
      </c>
      <c r="B4605">
        <v>257</v>
      </c>
      <c r="C4605" s="109" t="s">
        <v>54</v>
      </c>
      <c r="D4605" s="109" t="s">
        <v>744</v>
      </c>
      <c r="E4605" s="94">
        <v>44873</v>
      </c>
      <c r="F4605" s="174">
        <v>0.49644675925925924</v>
      </c>
      <c r="G4605">
        <v>2</v>
      </c>
      <c r="H4605" s="109" t="s">
        <v>745</v>
      </c>
      <c r="I4605">
        <v>6723890</v>
      </c>
      <c r="AR4605">
        <v>155</v>
      </c>
      <c r="AS4605" t="str">
        <v>ENGINEERING</v>
      </c>
      <c r="AT4605" t="str">
        <v>CHRISTIAN CHINWEUBA (EN</v>
      </c>
      <c r="AU4605" s="31">
        <v>44890</v>
      </c>
      <c r="AV4605" s="40">
        <v>0.28976851851851854</v>
      </c>
      <c r="BW4605">
        <v>331</v>
      </c>
      <c r="BX4605" t="str">
        <v>MICURA</v>
      </c>
      <c r="BY4605" t="str">
        <v>OPIYE ABRAHAM (MIC)</v>
      </c>
      <c r="BZ4605" s="31">
        <v>44886</v>
      </c>
      <c r="CA4605" s="40">
        <v>0.55724537037037036</v>
      </c>
      <c r="DB4605">
        <v>611</v>
      </c>
      <c r="DC4605" t="str">
        <v>MICURA</v>
      </c>
      <c r="DD4605" t="str">
        <v>DIOBINMA OSCAR (MIC)</v>
      </c>
      <c r="DE4605" s="31">
        <v>44887</v>
      </c>
      <c r="DF4605" s="40">
        <v>0.89561342592592597</v>
      </c>
    </row>
    <row r="4606" spans="1:110" x14ac:dyDescent="0.25">
      <c r="A4606" s="109" t="s">
        <v>2051</v>
      </c>
      <c r="B4606">
        <v>258</v>
      </c>
      <c r="C4606" s="109" t="s">
        <v>54</v>
      </c>
      <c r="D4606" s="109" t="s">
        <v>1825</v>
      </c>
      <c r="E4606" s="94">
        <v>44873</v>
      </c>
      <c r="F4606" s="174">
        <v>0.49653935185185183</v>
      </c>
      <c r="G4606">
        <v>2</v>
      </c>
      <c r="H4606" s="109" t="s">
        <v>1826</v>
      </c>
      <c r="I4606">
        <v>5479045</v>
      </c>
      <c r="AR4606">
        <v>156</v>
      </c>
      <c r="AS4606" t="str">
        <v>MICURA</v>
      </c>
      <c r="AT4606" t="str">
        <v>MOMODU ABDULAI (MIC)</v>
      </c>
      <c r="AU4606" s="31">
        <v>44890</v>
      </c>
      <c r="AV4606" s="40">
        <v>0.28983796296296294</v>
      </c>
      <c r="BW4606">
        <v>332</v>
      </c>
      <c r="BX4606" t="str">
        <v>OPERATIONS</v>
      </c>
      <c r="BY4606" t="str">
        <v>OLANIYI OLANREWAJU  (OP</v>
      </c>
      <c r="BZ4606" s="31">
        <v>44886</v>
      </c>
      <c r="CA4606" s="40">
        <v>0.56806712962962957</v>
      </c>
      <c r="DB4606">
        <v>612</v>
      </c>
      <c r="DC4606" t="str">
        <v>OPERATIONS</v>
      </c>
      <c r="DD4606" t="str">
        <v>FAGBEMI MUYIWA</v>
      </c>
      <c r="DE4606" s="31">
        <v>44887</v>
      </c>
      <c r="DF4606" s="40">
        <v>0.91281250000000003</v>
      </c>
    </row>
    <row r="4607" spans="1:110" x14ac:dyDescent="0.25">
      <c r="A4607" s="109" t="s">
        <v>2051</v>
      </c>
      <c r="B4607">
        <v>259</v>
      </c>
      <c r="C4607" s="109" t="s">
        <v>54</v>
      </c>
      <c r="D4607" s="109" t="s">
        <v>398</v>
      </c>
      <c r="E4607" s="94">
        <v>44873</v>
      </c>
      <c r="F4607" s="174">
        <v>0.49664351851851851</v>
      </c>
      <c r="G4607">
        <v>2</v>
      </c>
      <c r="H4607" s="109" t="s">
        <v>399</v>
      </c>
      <c r="I4607">
        <v>2188052</v>
      </c>
      <c r="AR4607">
        <v>157</v>
      </c>
      <c r="AS4607" t="str">
        <v>ENGINEERING</v>
      </c>
      <c r="AT4607" t="str">
        <v>NWOLISA SAMUEL</v>
      </c>
      <c r="AU4607" s="31">
        <v>44890</v>
      </c>
      <c r="AV4607" s="40">
        <v>0.29046296296296298</v>
      </c>
      <c r="BW4607">
        <v>333</v>
      </c>
      <c r="BX4607" t="str">
        <v>OPERATIONS</v>
      </c>
      <c r="BY4607" t="str">
        <v>ADEYEMO TOHEEB</v>
      </c>
      <c r="BZ4607" s="31">
        <v>44886</v>
      </c>
      <c r="CA4607" s="40">
        <v>0.56883101851851847</v>
      </c>
      <c r="DB4607">
        <v>464</v>
      </c>
      <c r="DC4607" t="str">
        <v>OPERATIONS</v>
      </c>
      <c r="DD4607" t="str">
        <v>NICHOLAS PIUS (OPS)</v>
      </c>
      <c r="DE4607" s="31">
        <v>44888</v>
      </c>
      <c r="DF4607" s="40">
        <v>0.75309027777777782</v>
      </c>
    </row>
    <row r="4608" spans="1:110" x14ac:dyDescent="0.25">
      <c r="A4608" s="109" t="s">
        <v>2051</v>
      </c>
      <c r="B4608">
        <v>260</v>
      </c>
      <c r="C4608" s="109" t="s">
        <v>53</v>
      </c>
      <c r="D4608" s="109" t="s">
        <v>1107</v>
      </c>
      <c r="E4608" s="94">
        <v>44873</v>
      </c>
      <c r="F4608" s="174">
        <v>0.49765046296296295</v>
      </c>
      <c r="G4608">
        <v>2</v>
      </c>
      <c r="H4608" s="109" t="s">
        <v>1108</v>
      </c>
      <c r="I4608"/>
      <c r="AR4608">
        <v>158</v>
      </c>
      <c r="AS4608" t="str">
        <v>ENGINEERING</v>
      </c>
      <c r="AT4608" t="str">
        <v>OLOSUNDE ELIKANAH (ENGR</v>
      </c>
      <c r="AU4608" s="31">
        <v>44890</v>
      </c>
      <c r="AV4608" s="40">
        <v>0.29145833333333332</v>
      </c>
      <c r="BW4608">
        <v>334</v>
      </c>
      <c r="BX4608" t="str">
        <v>MICURA</v>
      </c>
      <c r="BY4608" t="str">
        <v>OKORO IKENNA (MIC)</v>
      </c>
      <c r="BZ4608" s="31">
        <v>44886</v>
      </c>
      <c r="CA4608" s="40">
        <v>0.57047453703703699</v>
      </c>
      <c r="DB4608">
        <v>465</v>
      </c>
      <c r="DC4608" t="str">
        <v>MICURA</v>
      </c>
      <c r="DD4608" t="str">
        <v>GOVERNMENT AYANKPO (MIC</v>
      </c>
      <c r="DE4608" s="31">
        <v>44888</v>
      </c>
      <c r="DF4608" s="40">
        <v>0.75357638888888889</v>
      </c>
    </row>
    <row r="4609" spans="1:110" x14ac:dyDescent="0.25">
      <c r="A4609" s="109" t="s">
        <v>2051</v>
      </c>
      <c r="B4609">
        <v>261</v>
      </c>
      <c r="C4609" s="109" t="s">
        <v>54</v>
      </c>
      <c r="D4609" s="109" t="s">
        <v>1182</v>
      </c>
      <c r="E4609" s="94">
        <v>44873</v>
      </c>
      <c r="F4609" s="174">
        <v>0.49821759259259257</v>
      </c>
      <c r="G4609">
        <v>2</v>
      </c>
      <c r="H4609" s="109" t="s">
        <v>1183</v>
      </c>
      <c r="I4609">
        <v>5347169</v>
      </c>
      <c r="AR4609">
        <v>159</v>
      </c>
      <c r="AS4609" t="str">
        <v>MICURA</v>
      </c>
      <c r="AT4609" t="str">
        <v>LIBERTY AROGUNDADE (MIC</v>
      </c>
      <c r="AU4609" s="31">
        <v>44890</v>
      </c>
      <c r="AV4609" s="40">
        <v>0.29168981481481482</v>
      </c>
      <c r="BW4609">
        <v>335</v>
      </c>
      <c r="BX4609" t="str">
        <v>MICURA</v>
      </c>
      <c r="BY4609" t="str">
        <v>JOHN OLORUNLOGBON (MIC)</v>
      </c>
      <c r="BZ4609" s="31">
        <v>44886</v>
      </c>
      <c r="CA4609" s="40">
        <v>0.5705324074074074</v>
      </c>
      <c r="DB4609">
        <v>466</v>
      </c>
      <c r="DC4609" t="str">
        <v>MICURA</v>
      </c>
      <c r="DD4609" t="str">
        <v>IDIKWU MOSES EWULE (MIC</v>
      </c>
      <c r="DE4609" s="31">
        <v>44888</v>
      </c>
      <c r="DF4609" s="40">
        <v>0.75363425925925931</v>
      </c>
    </row>
    <row r="4610" spans="1:110" x14ac:dyDescent="0.25">
      <c r="A4610" s="109" t="s">
        <v>2051</v>
      </c>
      <c r="B4610">
        <v>262</v>
      </c>
      <c r="C4610" s="109" t="s">
        <v>54</v>
      </c>
      <c r="D4610" s="109" t="s">
        <v>688</v>
      </c>
      <c r="E4610" s="94">
        <v>44873</v>
      </c>
      <c r="F4610" s="174">
        <v>0.49832175925925926</v>
      </c>
      <c r="G4610">
        <v>2</v>
      </c>
      <c r="H4610" s="109" t="s">
        <v>689</v>
      </c>
      <c r="I4610"/>
      <c r="AR4610">
        <v>160</v>
      </c>
      <c r="AS4610" t="str">
        <v>MICURA</v>
      </c>
      <c r="AT4610" t="str">
        <v>UGA OGBONNIA D. (MIC)</v>
      </c>
      <c r="AU4610" s="31">
        <v>44890</v>
      </c>
      <c r="AV4610" s="40">
        <v>0.29214120370370372</v>
      </c>
      <c r="BW4610">
        <v>336</v>
      </c>
      <c r="BX4610" t="str">
        <v>OPERATIONS</v>
      </c>
      <c r="BY4610" t="str">
        <v>NELSON UZOR NELSON (OPS</v>
      </c>
      <c r="BZ4610" s="31">
        <v>44886</v>
      </c>
      <c r="CA4610" s="40">
        <v>0.57087962962962968</v>
      </c>
      <c r="DB4610">
        <v>467</v>
      </c>
      <c r="DC4610" t="str">
        <v>MICURA</v>
      </c>
      <c r="DD4610" t="str">
        <v>RILWAN USMAN (MIC)</v>
      </c>
      <c r="DE4610" s="31">
        <v>44888</v>
      </c>
      <c r="DF4610" s="40">
        <v>0.75428240740740737</v>
      </c>
    </row>
    <row r="4611" spans="1:110" x14ac:dyDescent="0.25">
      <c r="A4611" s="109" t="s">
        <v>2051</v>
      </c>
      <c r="B4611">
        <v>263</v>
      </c>
      <c r="C4611" s="109" t="s">
        <v>21</v>
      </c>
      <c r="D4611" s="109" t="s">
        <v>1184</v>
      </c>
      <c r="E4611" s="94">
        <v>44873</v>
      </c>
      <c r="F4611" s="174">
        <v>0.49836805555555558</v>
      </c>
      <c r="G4611">
        <v>2</v>
      </c>
      <c r="H4611" s="109" t="s">
        <v>21</v>
      </c>
      <c r="I4611"/>
      <c r="AR4611">
        <v>161</v>
      </c>
      <c r="AS4611" t="str">
        <v>MICURA</v>
      </c>
      <c r="AT4611" t="str">
        <v>KAMORU OLUWASEYI (MIC)</v>
      </c>
      <c r="AU4611" s="31">
        <v>44890</v>
      </c>
      <c r="AV4611" s="40">
        <v>0.29219907407407408</v>
      </c>
      <c r="BW4611">
        <v>337</v>
      </c>
      <c r="BX4611" t="str">
        <v>MICURA</v>
      </c>
      <c r="BY4611" t="str">
        <v>ADEMOLA ELLIOT (MIC)</v>
      </c>
      <c r="BZ4611" s="31">
        <v>44886</v>
      </c>
      <c r="CA4611" s="40">
        <v>0.57337962962962963</v>
      </c>
      <c r="DB4611">
        <v>468</v>
      </c>
      <c r="DC4611" t="str">
        <v>OPERATIONS</v>
      </c>
      <c r="DD4611" t="str">
        <v>AMINU DANLAMI (OPS)</v>
      </c>
      <c r="DE4611" s="31">
        <v>44888</v>
      </c>
      <c r="DF4611" s="40">
        <v>0.75435185185185183</v>
      </c>
    </row>
    <row r="4612" spans="1:110" x14ac:dyDescent="0.25">
      <c r="A4612" s="109" t="s">
        <v>2051</v>
      </c>
      <c r="B4612">
        <v>264</v>
      </c>
      <c r="C4612" s="109" t="s">
        <v>54</v>
      </c>
      <c r="D4612" s="109" t="s">
        <v>978</v>
      </c>
      <c r="E4612" s="94">
        <v>44873</v>
      </c>
      <c r="F4612" s="174">
        <v>0.49840277777777775</v>
      </c>
      <c r="G4612">
        <v>2</v>
      </c>
      <c r="H4612" s="109" t="s">
        <v>979</v>
      </c>
      <c r="I4612">
        <v>6713989</v>
      </c>
      <c r="AR4612">
        <v>162</v>
      </c>
      <c r="AS4612" t="str">
        <v>OPERATIONS</v>
      </c>
      <c r="AT4612" t="str">
        <v>FAGBEMI BUKOLA J (OPS)</v>
      </c>
      <c r="AU4612" s="31">
        <v>44890</v>
      </c>
      <c r="AV4612" s="40">
        <v>0.29265046296296299</v>
      </c>
      <c r="BW4612">
        <v>338</v>
      </c>
      <c r="BX4612" t="str">
        <v>OPERATIONS</v>
      </c>
      <c r="BY4612" t="str">
        <v>SULAIMAN KOLAWOLE (OPS)</v>
      </c>
      <c r="BZ4612" s="31">
        <v>44886</v>
      </c>
      <c r="CA4612" s="40">
        <v>0.57568287037037036</v>
      </c>
      <c r="DB4612">
        <v>469</v>
      </c>
      <c r="DC4612" t="str">
        <v>ENGINEERING</v>
      </c>
      <c r="DD4612" t="str">
        <v>USMAN ISHAKA</v>
      </c>
      <c r="DE4612" s="31">
        <v>44888</v>
      </c>
      <c r="DF4612" s="40">
        <v>0.75442129629629628</v>
      </c>
    </row>
    <row r="4613" spans="1:110" x14ac:dyDescent="0.25">
      <c r="A4613" s="109" t="s">
        <v>2051</v>
      </c>
      <c r="B4613">
        <v>265</v>
      </c>
      <c r="C4613" s="109" t="s">
        <v>52</v>
      </c>
      <c r="D4613" s="109" t="s">
        <v>1015</v>
      </c>
      <c r="E4613" s="94">
        <v>44873</v>
      </c>
      <c r="F4613" s="174">
        <v>0.49877314814814816</v>
      </c>
      <c r="G4613">
        <v>2</v>
      </c>
      <c r="H4613" s="109" t="s">
        <v>1016</v>
      </c>
      <c r="I4613">
        <v>2713830</v>
      </c>
      <c r="AR4613">
        <v>163</v>
      </c>
      <c r="AS4613" t="str">
        <v>MICURA</v>
      </c>
      <c r="AT4613" t="str">
        <v>OMONIYI OWOLABI (MIC)</v>
      </c>
      <c r="AU4613" s="31">
        <v>44890</v>
      </c>
      <c r="AV4613" s="40">
        <v>0.29292824074074075</v>
      </c>
      <c r="BW4613">
        <v>339</v>
      </c>
      <c r="BX4613" t="str">
        <v>OPERATIONS</v>
      </c>
      <c r="BY4613" t="str">
        <v>KABIRU MOHAMMED (OPS)</v>
      </c>
      <c r="BZ4613" s="31">
        <v>44886</v>
      </c>
      <c r="CA4613" s="40">
        <v>0.57681712962962961</v>
      </c>
      <c r="DB4613">
        <v>470</v>
      </c>
      <c r="DC4613" t="str">
        <v>MICURA</v>
      </c>
      <c r="DD4613" t="str">
        <v>BAMGBOSE SEGUN M. (MIC)</v>
      </c>
      <c r="DE4613" s="31">
        <v>44888</v>
      </c>
      <c r="DF4613" s="40">
        <v>0.7546180555555555</v>
      </c>
    </row>
    <row r="4614" spans="1:110" x14ac:dyDescent="0.25">
      <c r="A4614" s="109" t="s">
        <v>2051</v>
      </c>
      <c r="B4614">
        <v>266</v>
      </c>
      <c r="C4614" s="109" t="s">
        <v>53</v>
      </c>
      <c r="D4614" s="109" t="s">
        <v>957</v>
      </c>
      <c r="E4614" s="94">
        <v>44873</v>
      </c>
      <c r="F4614" s="174">
        <v>0.49988425925925928</v>
      </c>
      <c r="G4614">
        <v>2</v>
      </c>
      <c r="H4614" s="109" t="s">
        <v>958</v>
      </c>
      <c r="I4614">
        <v>4860969</v>
      </c>
      <c r="AR4614">
        <v>164</v>
      </c>
      <c r="AS4614" t="str">
        <v>OPERATIONS</v>
      </c>
      <c r="AT4614" t="str">
        <v>IDEM GEORGE (OPS)</v>
      </c>
      <c r="AU4614" s="31">
        <v>44890</v>
      </c>
      <c r="AV4614" s="40">
        <v>0.29383101851851851</v>
      </c>
      <c r="BW4614">
        <v>340</v>
      </c>
      <c r="BX4614" t="str">
        <v>OPERATIONS</v>
      </c>
      <c r="BY4614" t="str">
        <v>SOYOMI OLUMUYIWA (OPS)</v>
      </c>
      <c r="BZ4614" s="31">
        <v>44886</v>
      </c>
      <c r="CA4614" s="40">
        <v>0.57686342592592588</v>
      </c>
      <c r="DB4614">
        <v>471</v>
      </c>
      <c r="DC4614" t="str">
        <v>MICURA</v>
      </c>
      <c r="DD4614" t="str">
        <v>OBAFEMI OWOLABI (MIC)</v>
      </c>
      <c r="DE4614" s="31">
        <v>44888</v>
      </c>
      <c r="DF4614" s="40">
        <v>0.75468749999999996</v>
      </c>
    </row>
    <row r="4615" spans="1:110" x14ac:dyDescent="0.25">
      <c r="A4615" s="109" t="s">
        <v>2051</v>
      </c>
      <c r="B4615">
        <v>267</v>
      </c>
      <c r="C4615" s="109" t="s">
        <v>54</v>
      </c>
      <c r="D4615" s="109" t="s">
        <v>2003</v>
      </c>
      <c r="E4615" s="94">
        <v>44873</v>
      </c>
      <c r="F4615" s="174">
        <v>0.49998842592592591</v>
      </c>
      <c r="G4615">
        <v>2</v>
      </c>
      <c r="H4615" s="109" t="s">
        <v>2004</v>
      </c>
      <c r="I4615">
        <v>3686703</v>
      </c>
      <c r="AR4615">
        <v>165</v>
      </c>
      <c r="AS4615" t="str">
        <v>ENGINEERING</v>
      </c>
      <c r="AT4615" t="str">
        <v>UWADINMA UGOCHUKWU  (EN</v>
      </c>
      <c r="AU4615" s="31">
        <v>44890</v>
      </c>
      <c r="AV4615" s="40">
        <v>0.29396990740740742</v>
      </c>
      <c r="BW4615">
        <v>341</v>
      </c>
      <c r="BX4615" t="str">
        <v>ENGINEERING</v>
      </c>
      <c r="BY4615" t="str">
        <v>ADU OLUGBENGA (ENGR)</v>
      </c>
      <c r="BZ4615" s="31">
        <v>44886</v>
      </c>
      <c r="CA4615" s="40">
        <v>0.5823842592592593</v>
      </c>
      <c r="DB4615">
        <v>472</v>
      </c>
      <c r="DC4615" t="str">
        <v>MICURA</v>
      </c>
      <c r="DD4615" t="str">
        <v>YUSUF TAIWO (MIC)</v>
      </c>
      <c r="DE4615" s="31">
        <v>44888</v>
      </c>
      <c r="DF4615" s="40">
        <v>0.75475694444444441</v>
      </c>
    </row>
    <row r="4616" spans="1:110" x14ac:dyDescent="0.25">
      <c r="A4616" s="109" t="s">
        <v>2051</v>
      </c>
      <c r="B4616">
        <v>268</v>
      </c>
      <c r="C4616" s="109" t="s">
        <v>52</v>
      </c>
      <c r="D4616" s="109" t="s">
        <v>1612</v>
      </c>
      <c r="E4616" s="94">
        <v>44873</v>
      </c>
      <c r="F4616" s="174">
        <v>0.50003472222222223</v>
      </c>
      <c r="G4616">
        <v>2</v>
      </c>
      <c r="H4616" s="109" t="s">
        <v>1613</v>
      </c>
      <c r="I4616">
        <v>14988801</v>
      </c>
      <c r="AR4616">
        <v>166</v>
      </c>
      <c r="AS4616" t="str">
        <v>MICURA</v>
      </c>
      <c r="AT4616" t="str">
        <v>SAMSON BOYE</v>
      </c>
      <c r="AU4616" s="31">
        <v>44890</v>
      </c>
      <c r="AV4616" s="40">
        <v>0.29452546296296295</v>
      </c>
      <c r="BW4616">
        <v>342</v>
      </c>
      <c r="BX4616" t="str">
        <v>ENGINEERING</v>
      </c>
      <c r="BY4616" t="str">
        <v>OPUTE UCHECHUKWU  (ENGR</v>
      </c>
      <c r="BZ4616" s="31">
        <v>44886</v>
      </c>
      <c r="CA4616" s="40">
        <v>0.58702546296296299</v>
      </c>
      <c r="DB4616">
        <v>473</v>
      </c>
      <c r="DC4616" t="str">
        <v>MICURA</v>
      </c>
      <c r="DD4616" t="str">
        <v>OLAGOKE SIMON (MIC)</v>
      </c>
      <c r="DE4616" s="31">
        <v>44888</v>
      </c>
      <c r="DF4616" s="40">
        <v>0.75494212962962959</v>
      </c>
    </row>
    <row r="4617" spans="1:110" x14ac:dyDescent="0.25">
      <c r="A4617" s="109" t="s">
        <v>2051</v>
      </c>
      <c r="B4617">
        <v>269</v>
      </c>
      <c r="C4617" s="109" t="s">
        <v>57</v>
      </c>
      <c r="D4617" s="109" t="s">
        <v>753</v>
      </c>
      <c r="E4617" s="94">
        <v>44873</v>
      </c>
      <c r="F4617" s="174">
        <v>0.50121527777777775</v>
      </c>
      <c r="G4617">
        <v>2</v>
      </c>
      <c r="H4617" s="109" t="s">
        <v>754</v>
      </c>
      <c r="I4617">
        <v>5277330</v>
      </c>
      <c r="AR4617">
        <v>167</v>
      </c>
      <c r="AS4617" t="str">
        <v>ENGINEERING</v>
      </c>
      <c r="AT4617" t="str">
        <v>DOSUNMU FAROUK O.</v>
      </c>
      <c r="AU4617" s="31">
        <v>44890</v>
      </c>
      <c r="AV4617" s="40">
        <v>0.29552083333333334</v>
      </c>
      <c r="BW4617">
        <v>343</v>
      </c>
      <c r="BX4617" t="str">
        <v>MICURA</v>
      </c>
      <c r="BY4617" t="str">
        <v>MICHAEL O. CHIZE(MIC)</v>
      </c>
      <c r="BZ4617" s="31">
        <v>44886</v>
      </c>
      <c r="CA4617" s="40">
        <v>0.58731481481481485</v>
      </c>
      <c r="DB4617">
        <v>474</v>
      </c>
      <c r="DC4617" t="str">
        <v>MICURA</v>
      </c>
      <c r="DD4617" t="str">
        <v>ONUIGBO VICTOR (MIC)</v>
      </c>
      <c r="DE4617" s="31">
        <v>44888</v>
      </c>
      <c r="DF4617" s="40">
        <v>0.75650462962962961</v>
      </c>
    </row>
    <row r="4618" spans="1:110" x14ac:dyDescent="0.25">
      <c r="A4618" s="109" t="s">
        <v>2051</v>
      </c>
      <c r="B4618">
        <v>270</v>
      </c>
      <c r="C4618" s="109" t="s">
        <v>52</v>
      </c>
      <c r="D4618" s="109" t="s">
        <v>1174</v>
      </c>
      <c r="E4618" s="94">
        <v>44873</v>
      </c>
      <c r="F4618" s="174">
        <v>0.50222222222222224</v>
      </c>
      <c r="G4618">
        <v>2</v>
      </c>
      <c r="H4618" s="109" t="s">
        <v>1175</v>
      </c>
      <c r="I4618">
        <v>14958078</v>
      </c>
      <c r="AR4618">
        <v>168</v>
      </c>
      <c r="AS4618" t="str">
        <v>OPERATIONS</v>
      </c>
      <c r="AT4618" t="str">
        <v>VOKE TSANE (OPS)</v>
      </c>
      <c r="AU4618" s="31">
        <v>44890</v>
      </c>
      <c r="AV4618" s="40">
        <v>0.29692129629629632</v>
      </c>
      <c r="BW4618">
        <v>344</v>
      </c>
      <c r="BX4618" t="str">
        <v>ENGINEERING</v>
      </c>
      <c r="BY4618" t="str">
        <v>ADENIYI ISMAILA (ENGR)</v>
      </c>
      <c r="BZ4618" s="31">
        <v>44886</v>
      </c>
      <c r="CA4618" s="40">
        <v>0.5930671296296296</v>
      </c>
      <c r="DB4618">
        <v>475</v>
      </c>
      <c r="DC4618" t="str">
        <v>MICURA</v>
      </c>
      <c r="DD4618" t="str">
        <v>OGBEKENE MUDIAGA (MIC)</v>
      </c>
      <c r="DE4618" s="31">
        <v>44888</v>
      </c>
      <c r="DF4618" s="40">
        <v>0.75657407407407407</v>
      </c>
    </row>
    <row r="4619" spans="1:110" x14ac:dyDescent="0.25">
      <c r="A4619" s="109" t="s">
        <v>2051</v>
      </c>
      <c r="B4619">
        <v>271</v>
      </c>
      <c r="C4619" s="109" t="s">
        <v>52</v>
      </c>
      <c r="D4619" s="109" t="s">
        <v>1135</v>
      </c>
      <c r="E4619" s="94">
        <v>44873</v>
      </c>
      <c r="F4619" s="174">
        <v>0.50354166666666667</v>
      </c>
      <c r="G4619">
        <v>2</v>
      </c>
      <c r="H4619" s="109" t="s">
        <v>1136</v>
      </c>
      <c r="I4619">
        <v>14956273</v>
      </c>
      <c r="AR4619">
        <v>169</v>
      </c>
      <c r="AS4619" t="str">
        <v>MICURA</v>
      </c>
      <c r="AT4619" t="str">
        <v>MOYEGUN ADEKUNLE (MIC)</v>
      </c>
      <c r="AU4619" s="31">
        <v>44890</v>
      </c>
      <c r="AV4619" s="40">
        <v>0.29699074074074072</v>
      </c>
      <c r="BW4619">
        <v>345</v>
      </c>
      <c r="BX4619" t="str">
        <v>OPERATIONS</v>
      </c>
      <c r="BY4619" t="str">
        <v>OJOBOR GOD'SPOWER (OPS)</v>
      </c>
      <c r="BZ4619" s="31">
        <v>44886</v>
      </c>
      <c r="CA4619" s="40">
        <v>0.5939699074074074</v>
      </c>
      <c r="DB4619">
        <v>476</v>
      </c>
      <c r="DC4619" t="str">
        <v>MICURA</v>
      </c>
      <c r="DD4619" t="str">
        <v>EBIZIMO INGBAIFEGHA (MIC</v>
      </c>
      <c r="DE4619" s="31">
        <v>44888</v>
      </c>
      <c r="DF4619" s="40">
        <v>0.75665509259259256</v>
      </c>
    </row>
    <row r="4620" spans="1:110" x14ac:dyDescent="0.25">
      <c r="A4620" s="109" t="s">
        <v>2051</v>
      </c>
      <c r="B4620">
        <v>272</v>
      </c>
      <c r="C4620" s="109" t="s">
        <v>21</v>
      </c>
      <c r="D4620" s="109" t="s">
        <v>1686</v>
      </c>
      <c r="E4620" s="94">
        <v>44873</v>
      </c>
      <c r="F4620" s="174">
        <v>0.50362268518518516</v>
      </c>
      <c r="G4620">
        <v>2</v>
      </c>
      <c r="H4620" s="109" t="s">
        <v>21</v>
      </c>
      <c r="I4620"/>
      <c r="AR4620">
        <v>170</v>
      </c>
      <c r="AS4620" t="str">
        <v>MICURA</v>
      </c>
      <c r="AT4620" t="str">
        <v>ISHOLA JIMOH</v>
      </c>
      <c r="AU4620" s="31">
        <v>44890</v>
      </c>
      <c r="AV4620" s="40">
        <v>0.29706018518518518</v>
      </c>
      <c r="BW4620">
        <v>346</v>
      </c>
      <c r="BX4620" t="str">
        <v>MICURA</v>
      </c>
      <c r="BY4620" t="str">
        <v>ADENIYI ADELEKE (MIC)</v>
      </c>
      <c r="BZ4620" s="31">
        <v>44886</v>
      </c>
      <c r="CA4620" s="40">
        <v>0.59410879629629632</v>
      </c>
      <c r="DB4620">
        <v>477</v>
      </c>
      <c r="DC4620" t="str">
        <v>OPERATIONS</v>
      </c>
      <c r="DD4620" t="str">
        <v>AVA CLETUS OSHUO (OPS)</v>
      </c>
      <c r="DE4620" s="31">
        <v>44888</v>
      </c>
      <c r="DF4620" s="40">
        <v>0.7567476851851852</v>
      </c>
    </row>
    <row r="4621" spans="1:110" x14ac:dyDescent="0.25">
      <c r="A4621" s="109" t="s">
        <v>2051</v>
      </c>
      <c r="B4621">
        <v>273</v>
      </c>
      <c r="C4621" s="109" t="s">
        <v>21</v>
      </c>
      <c r="D4621" s="109" t="s">
        <v>1685</v>
      </c>
      <c r="E4621" s="94">
        <v>44873</v>
      </c>
      <c r="F4621" s="174">
        <v>0.50365740740740739</v>
      </c>
      <c r="G4621">
        <v>2</v>
      </c>
      <c r="H4621" s="109" t="s">
        <v>21</v>
      </c>
      <c r="I4621"/>
      <c r="AR4621">
        <v>171</v>
      </c>
      <c r="AS4621" t="str">
        <v>OPERATIONS</v>
      </c>
      <c r="AT4621" t="str">
        <v>ASUQUO BASSEY E. (MIC)</v>
      </c>
      <c r="AU4621" s="31">
        <v>44890</v>
      </c>
      <c r="AV4621" s="40">
        <v>0.29753472222222221</v>
      </c>
      <c r="BW4621">
        <v>347</v>
      </c>
      <c r="BX4621" t="str">
        <v>MICURA</v>
      </c>
      <c r="BY4621" t="str">
        <v>ALEX UBOCHI (MIC)</v>
      </c>
      <c r="BZ4621" s="31">
        <v>44886</v>
      </c>
      <c r="CA4621" s="40">
        <v>0.5951967592592593</v>
      </c>
      <c r="DB4621">
        <v>478</v>
      </c>
      <c r="DC4621" t="str">
        <v>MICURA</v>
      </c>
      <c r="DD4621" t="str">
        <v>ESSANG OKON VICTOR (MIC</v>
      </c>
      <c r="DE4621" s="31">
        <v>44888</v>
      </c>
      <c r="DF4621" s="40">
        <v>0.7568287037037037</v>
      </c>
    </row>
    <row r="4622" spans="1:110" x14ac:dyDescent="0.25">
      <c r="A4622" s="109" t="s">
        <v>2051</v>
      </c>
      <c r="B4622">
        <v>274</v>
      </c>
      <c r="C4622" s="109" t="s">
        <v>21</v>
      </c>
      <c r="D4622" s="109" t="s">
        <v>1590</v>
      </c>
      <c r="E4622" s="94">
        <v>44873</v>
      </c>
      <c r="F4622" s="174">
        <v>0.50370370370370365</v>
      </c>
      <c r="G4622">
        <v>2</v>
      </c>
      <c r="H4622" s="109" t="s">
        <v>21</v>
      </c>
      <c r="I4622"/>
      <c r="AR4622">
        <v>172</v>
      </c>
      <c r="AS4622" t="str">
        <v>OPERATIONS</v>
      </c>
      <c r="AT4622" t="str">
        <v>ROTIMI JOSHUA S (OPS)</v>
      </c>
      <c r="AU4622" s="31">
        <v>44890</v>
      </c>
      <c r="AV4622" s="40">
        <v>0.29879629629629628</v>
      </c>
      <c r="BW4622">
        <v>348</v>
      </c>
      <c r="BX4622" t="str">
        <v>MICURA</v>
      </c>
      <c r="BY4622" t="str">
        <v>SHOBALOJU OLADELE  (MIC)</v>
      </c>
      <c r="BZ4622" s="31">
        <v>44886</v>
      </c>
      <c r="CA4622" s="40">
        <v>0.59523148148148153</v>
      </c>
      <c r="DB4622">
        <v>479</v>
      </c>
      <c r="DC4622" t="str">
        <v>MICURA</v>
      </c>
      <c r="DD4622" t="str">
        <v>IGBOKA CHUKWUDI (MIC)</v>
      </c>
      <c r="DE4622" s="31">
        <v>44888</v>
      </c>
      <c r="DF4622" s="40">
        <v>0.75730324074074074</v>
      </c>
    </row>
    <row r="4623" spans="1:110" x14ac:dyDescent="0.25">
      <c r="A4623" s="109" t="s">
        <v>2051</v>
      </c>
      <c r="B4623">
        <v>275</v>
      </c>
      <c r="C4623" s="109" t="s">
        <v>21</v>
      </c>
      <c r="D4623" s="109" t="s">
        <v>772</v>
      </c>
      <c r="E4623" s="94">
        <v>44873</v>
      </c>
      <c r="F4623" s="174">
        <v>0.50373842592592588</v>
      </c>
      <c r="G4623">
        <v>2</v>
      </c>
      <c r="H4623" s="109" t="s">
        <v>21</v>
      </c>
      <c r="I4623"/>
      <c r="AR4623">
        <v>173</v>
      </c>
      <c r="AS4623" t="str">
        <v>MICURA</v>
      </c>
      <c r="AT4623" t="str">
        <v>BASSEY AUSTINE (MICURA)</v>
      </c>
      <c r="AU4623" s="31">
        <v>44890</v>
      </c>
      <c r="AV4623" s="40">
        <v>0.29905092592592591</v>
      </c>
      <c r="BW4623">
        <v>349</v>
      </c>
      <c r="BX4623" t="str">
        <v>OPERATIONS</v>
      </c>
      <c r="BY4623" t="str">
        <v>IBINE OLUWATOSIN (OPS)</v>
      </c>
      <c r="BZ4623" s="31">
        <v>44886</v>
      </c>
      <c r="CA4623" s="40">
        <v>0.59653935185185181</v>
      </c>
      <c r="DB4623">
        <v>480</v>
      </c>
      <c r="DC4623" t="str">
        <v>MICURA</v>
      </c>
      <c r="DD4623" t="str">
        <v>ADESOKAN OLALEKAN  (MIC)</v>
      </c>
      <c r="DE4623" s="31">
        <v>44888</v>
      </c>
      <c r="DF4623" s="40">
        <v>0.75738425925925923</v>
      </c>
    </row>
    <row r="4624" spans="1:110" x14ac:dyDescent="0.25">
      <c r="A4624" s="109" t="s">
        <v>2051</v>
      </c>
      <c r="B4624">
        <v>276</v>
      </c>
      <c r="C4624" s="109" t="s">
        <v>53</v>
      </c>
      <c r="D4624" s="109" t="s">
        <v>951</v>
      </c>
      <c r="E4624" s="94">
        <v>44873</v>
      </c>
      <c r="F4624" s="174">
        <v>0.50377314814814811</v>
      </c>
      <c r="G4624">
        <v>2</v>
      </c>
      <c r="H4624" s="109" t="s">
        <v>952</v>
      </c>
      <c r="I4624">
        <v>5031031</v>
      </c>
      <c r="AR4624">
        <v>174</v>
      </c>
      <c r="AS4624" t="str">
        <v>MICURA</v>
      </c>
      <c r="AT4624" t="str">
        <v>NDUBUEZE ANTHONY (MIC)</v>
      </c>
      <c r="AU4624" s="31">
        <v>44890</v>
      </c>
      <c r="AV4624" s="40">
        <v>0.29912037037037037</v>
      </c>
      <c r="BW4624">
        <v>350</v>
      </c>
      <c r="BX4624" t="str">
        <v>MICURA</v>
      </c>
      <c r="BY4624" t="str">
        <v>OLAGOKE SIMON (MIC)</v>
      </c>
      <c r="BZ4624" s="31">
        <v>44886</v>
      </c>
      <c r="CA4624" s="40">
        <v>0.61542824074074076</v>
      </c>
      <c r="DB4624">
        <v>481</v>
      </c>
      <c r="DC4624" t="str">
        <v>OPERATIONS</v>
      </c>
      <c r="DD4624" t="str">
        <v>BALOGUN DAMILARE S (OPS</v>
      </c>
      <c r="DE4624" s="31">
        <v>44888</v>
      </c>
      <c r="DF4624" s="40">
        <v>0.75755787037037037</v>
      </c>
    </row>
    <row r="4625" spans="1:110" x14ac:dyDescent="0.25">
      <c r="A4625" s="109" t="s">
        <v>2051</v>
      </c>
      <c r="B4625">
        <v>277</v>
      </c>
      <c r="C4625" s="109" t="s">
        <v>52</v>
      </c>
      <c r="D4625" s="109" t="s">
        <v>1002</v>
      </c>
      <c r="E4625" s="94">
        <v>44873</v>
      </c>
      <c r="F4625" s="174">
        <v>0.50381944444444449</v>
      </c>
      <c r="G4625">
        <v>2</v>
      </c>
      <c r="H4625" s="109" t="s">
        <v>1003</v>
      </c>
      <c r="I4625">
        <v>2718668</v>
      </c>
      <c r="AR4625">
        <v>175</v>
      </c>
      <c r="AS4625" t="str">
        <v>OPERATIONS</v>
      </c>
      <c r="AT4625" t="str">
        <v>AHANEKU CHIGOZIE (OPS)</v>
      </c>
      <c r="AU4625" s="31">
        <v>44890</v>
      </c>
      <c r="AV4625" s="40">
        <v>0.29972222222222222</v>
      </c>
      <c r="BW4625">
        <v>351</v>
      </c>
      <c r="BX4625" t="str">
        <v>OPERATIONS</v>
      </c>
      <c r="BY4625" t="str">
        <v>OSAHON DALLAS (OPS)</v>
      </c>
      <c r="BZ4625" s="31">
        <v>44886</v>
      </c>
      <c r="CA4625" s="40">
        <v>0.61834490740740744</v>
      </c>
      <c r="DB4625">
        <v>482</v>
      </c>
      <c r="DC4625" t="str">
        <v>MICURA</v>
      </c>
      <c r="DD4625" t="str">
        <v>SHEDARA ROWLAND O. (MIC)</v>
      </c>
      <c r="DE4625" s="31">
        <v>44888</v>
      </c>
      <c r="DF4625" s="40">
        <v>0.75762731481481482</v>
      </c>
    </row>
    <row r="4626" spans="1:110" x14ac:dyDescent="0.25">
      <c r="A4626" s="109" t="s">
        <v>2051</v>
      </c>
      <c r="B4626">
        <v>278</v>
      </c>
      <c r="C4626" s="109" t="s">
        <v>54</v>
      </c>
      <c r="D4626" s="109" t="s">
        <v>1454</v>
      </c>
      <c r="E4626" s="94">
        <v>44873</v>
      </c>
      <c r="F4626" s="174">
        <v>0.50437500000000002</v>
      </c>
      <c r="G4626">
        <v>2</v>
      </c>
      <c r="H4626" s="109" t="s">
        <v>1455</v>
      </c>
      <c r="I4626">
        <v>2054077</v>
      </c>
      <c r="AR4626">
        <v>176</v>
      </c>
      <c r="AS4626" t="str">
        <v>MICURA</v>
      </c>
      <c r="AT4626" t="str">
        <v>OKOH AMEACH (MIC)</v>
      </c>
      <c r="AU4626" s="31">
        <v>44890</v>
      </c>
      <c r="AV4626" s="40">
        <v>0.30081018518518521</v>
      </c>
      <c r="BW4626">
        <v>352</v>
      </c>
      <c r="BX4626" t="str">
        <v>OPERATIONS</v>
      </c>
      <c r="BY4626" t="str">
        <v>CHRISTOPHER OGBEKHIU(OP</v>
      </c>
      <c r="BZ4626" s="31">
        <v>44886</v>
      </c>
      <c r="CA4626" s="40">
        <v>0.62280092592592595</v>
      </c>
      <c r="DB4626">
        <v>483</v>
      </c>
      <c r="DC4626" t="str">
        <v>MICURA</v>
      </c>
      <c r="DD4626" t="str">
        <v>LAWAL YEKINI (MIC)</v>
      </c>
      <c r="DE4626" s="31">
        <v>44888</v>
      </c>
      <c r="DF4626" s="40">
        <v>0.75769675925925928</v>
      </c>
    </row>
    <row r="4627" spans="1:110" x14ac:dyDescent="0.25">
      <c r="A4627" s="109" t="s">
        <v>2051</v>
      </c>
      <c r="B4627">
        <v>279</v>
      </c>
      <c r="C4627" s="109" t="s">
        <v>54</v>
      </c>
      <c r="D4627" s="109" t="s">
        <v>986</v>
      </c>
      <c r="E4627" s="94">
        <v>44873</v>
      </c>
      <c r="F4627" s="174">
        <v>0.50493055555555555</v>
      </c>
      <c r="G4627">
        <v>2</v>
      </c>
      <c r="H4627" s="109" t="s">
        <v>987</v>
      </c>
      <c r="I4627">
        <v>6719319</v>
      </c>
      <c r="AR4627">
        <v>177</v>
      </c>
      <c r="AS4627" t="str">
        <v>MICURA</v>
      </c>
      <c r="AT4627" t="str">
        <v>AKHIGBE FIDELIX (MIC)</v>
      </c>
      <c r="AU4627" s="31">
        <v>44890</v>
      </c>
      <c r="AV4627" s="40">
        <v>0.30086805555555557</v>
      </c>
      <c r="BW4627">
        <v>353</v>
      </c>
      <c r="BX4627" t="str">
        <v>MICURA</v>
      </c>
      <c r="BY4627" t="str">
        <v>QUADRI RASAQ (MIC)</v>
      </c>
      <c r="BZ4627" s="31">
        <v>44886</v>
      </c>
      <c r="CA4627" s="40">
        <v>0.62629629629629635</v>
      </c>
      <c r="DB4627">
        <v>484</v>
      </c>
      <c r="DC4627" t="str">
        <v>OPERATIONS</v>
      </c>
      <c r="DD4627" t="str">
        <v>OMOVIRO ANDREW (MIC)</v>
      </c>
      <c r="DE4627" s="31">
        <v>44888</v>
      </c>
      <c r="DF4627" s="40">
        <v>0.75853009259259263</v>
      </c>
    </row>
    <row r="4628" spans="1:110" x14ac:dyDescent="0.25">
      <c r="A4628" s="109" t="s">
        <v>2051</v>
      </c>
      <c r="B4628">
        <v>280</v>
      </c>
      <c r="C4628" s="109" t="s">
        <v>52</v>
      </c>
      <c r="D4628" s="109" t="s">
        <v>2053</v>
      </c>
      <c r="E4628" s="94">
        <v>44873</v>
      </c>
      <c r="F4628" s="174">
        <v>0.50563657407407403</v>
      </c>
      <c r="G4628">
        <v>2</v>
      </c>
      <c r="H4628" s="109" t="s">
        <v>2054</v>
      </c>
      <c r="I4628">
        <v>14988619</v>
      </c>
      <c r="AR4628">
        <v>178</v>
      </c>
      <c r="AS4628" t="str">
        <v>OPERATIONS</v>
      </c>
      <c r="AT4628" t="str">
        <v>OLANREWAJU SULAIMAN (OP</v>
      </c>
      <c r="AU4628" s="31">
        <v>44890</v>
      </c>
      <c r="AV4628" s="40">
        <v>0.30092592592592593</v>
      </c>
      <c r="BW4628">
        <v>354</v>
      </c>
      <c r="BX4628" t="str">
        <v>OPERATIONS</v>
      </c>
      <c r="BY4628" t="str">
        <v>ONI OLAYINKA O.</v>
      </c>
      <c r="BZ4628" s="31">
        <v>44886</v>
      </c>
      <c r="CA4628" s="40">
        <v>0.63393518518518521</v>
      </c>
      <c r="DB4628">
        <v>485</v>
      </c>
      <c r="DC4628" t="str">
        <v>MICURA</v>
      </c>
      <c r="DD4628" t="str">
        <v>ODEBODE OLUSHOLA (MIC)</v>
      </c>
      <c r="DE4628" s="31">
        <v>44888</v>
      </c>
      <c r="DF4628" s="40">
        <v>0.75858796296296294</v>
      </c>
    </row>
    <row r="4629" spans="1:110" x14ac:dyDescent="0.25">
      <c r="A4629" s="109" t="s">
        <v>2051</v>
      </c>
      <c r="B4629">
        <v>281</v>
      </c>
      <c r="C4629" s="109" t="s">
        <v>54</v>
      </c>
      <c r="D4629" s="109" t="s">
        <v>328</v>
      </c>
      <c r="E4629" s="94">
        <v>44873</v>
      </c>
      <c r="F4629" s="174">
        <v>0.50608796296296299</v>
      </c>
      <c r="G4629">
        <v>2</v>
      </c>
      <c r="H4629" s="109" t="s">
        <v>329</v>
      </c>
      <c r="I4629">
        <v>5410157</v>
      </c>
      <c r="AR4629">
        <v>179</v>
      </c>
      <c r="AS4629" t="str">
        <v>OPERATIONS</v>
      </c>
      <c r="AT4629" t="str">
        <v>UMEANO ODIRACHUKWU (OPS</v>
      </c>
      <c r="AU4629" s="31">
        <v>44890</v>
      </c>
      <c r="AV4629" s="40">
        <v>0.30163194444444447</v>
      </c>
      <c r="BW4629">
        <v>355</v>
      </c>
      <c r="BX4629" t="str">
        <v>OPERATIONS</v>
      </c>
      <c r="BY4629" t="str">
        <v>OMARAYE OMONIGHO (OPS)</v>
      </c>
      <c r="BZ4629" s="31">
        <v>44886</v>
      </c>
      <c r="CA4629" s="40">
        <v>0.67817129629629624</v>
      </c>
      <c r="DB4629">
        <v>486</v>
      </c>
      <c r="DC4629" t="str">
        <v>MICURA</v>
      </c>
      <c r="DD4629" t="str">
        <v>HAMIDU UMAR (MIC)</v>
      </c>
      <c r="DE4629" s="31">
        <v>44888</v>
      </c>
      <c r="DF4629" s="40">
        <v>0.75865740740740739</v>
      </c>
    </row>
    <row r="4630" spans="1:110" x14ac:dyDescent="0.25">
      <c r="A4630" s="109" t="s">
        <v>2051</v>
      </c>
      <c r="B4630">
        <v>282</v>
      </c>
      <c r="C4630" s="109" t="s">
        <v>54</v>
      </c>
      <c r="D4630" s="109" t="s">
        <v>434</v>
      </c>
      <c r="E4630" s="94">
        <v>44873</v>
      </c>
      <c r="F4630" s="174">
        <v>0.50613425925925926</v>
      </c>
      <c r="G4630">
        <v>2</v>
      </c>
      <c r="H4630" s="109" t="s">
        <v>435</v>
      </c>
      <c r="I4630">
        <v>7759719</v>
      </c>
      <c r="AR4630">
        <v>180</v>
      </c>
      <c r="AS4630" t="str">
        <v>ENGINEERING</v>
      </c>
      <c r="AT4630" t="str">
        <v>TIJANI ADEKUNLE</v>
      </c>
      <c r="AU4630" s="31">
        <v>44890</v>
      </c>
      <c r="AV4630" s="40">
        <v>0.30229166666666668</v>
      </c>
      <c r="BW4630">
        <v>197</v>
      </c>
      <c r="BX4630" t="str">
        <v>MICURA</v>
      </c>
      <c r="BY4630" t="str">
        <v>RAMONI OGUNLANA (MIC)</v>
      </c>
      <c r="BZ4630" s="31">
        <v>44887</v>
      </c>
      <c r="CA4630" s="40">
        <v>0.47197916666666667</v>
      </c>
      <c r="DB4630">
        <v>487</v>
      </c>
      <c r="DC4630" t="str">
        <v>OPERATIONS</v>
      </c>
      <c r="DD4630" t="str">
        <v>SALIFU .E. YAKUBU (OPS)</v>
      </c>
      <c r="DE4630" s="31">
        <v>44888</v>
      </c>
      <c r="DF4630" s="40">
        <v>0.75872685185185185</v>
      </c>
    </row>
    <row r="4631" spans="1:110" x14ac:dyDescent="0.25">
      <c r="A4631" s="109" t="s">
        <v>2051</v>
      </c>
      <c r="B4631">
        <v>283</v>
      </c>
      <c r="C4631" s="109" t="s">
        <v>54</v>
      </c>
      <c r="D4631" s="109" t="s">
        <v>250</v>
      </c>
      <c r="E4631" s="94">
        <v>44873</v>
      </c>
      <c r="F4631" s="174">
        <v>0.50619212962962967</v>
      </c>
      <c r="G4631">
        <v>2</v>
      </c>
      <c r="H4631" s="109" t="s">
        <v>251</v>
      </c>
      <c r="I4631">
        <v>8341367</v>
      </c>
      <c r="AR4631">
        <v>181</v>
      </c>
      <c r="AS4631" t="str">
        <v>ENGINEERING</v>
      </c>
      <c r="AT4631" t="str">
        <v>ABDULWAHAB LUQMAN</v>
      </c>
      <c r="AU4631" s="31">
        <v>44890</v>
      </c>
      <c r="AV4631" s="40">
        <v>0.30385416666666665</v>
      </c>
      <c r="BW4631">
        <v>198</v>
      </c>
      <c r="BX4631" t="str">
        <v>MICURA</v>
      </c>
      <c r="BY4631" t="str">
        <v>ABDULLAHI OSENI (MIC)</v>
      </c>
      <c r="BZ4631" s="31">
        <v>44887</v>
      </c>
      <c r="CA4631" s="40">
        <v>0.47204861111111113</v>
      </c>
      <c r="DB4631">
        <v>488</v>
      </c>
      <c r="DC4631" t="str">
        <v>OPERATIONS</v>
      </c>
      <c r="DD4631" t="str">
        <v>ISMAILA MOYOSORE</v>
      </c>
      <c r="DE4631" s="31">
        <v>44888</v>
      </c>
      <c r="DF4631" s="40">
        <v>0.75880787037037034</v>
      </c>
    </row>
    <row r="4632" spans="1:110" x14ac:dyDescent="0.25">
      <c r="A4632" s="109" t="s">
        <v>2051</v>
      </c>
      <c r="B4632">
        <v>284</v>
      </c>
      <c r="C4632" s="109" t="s">
        <v>53</v>
      </c>
      <c r="D4632" s="109" t="s">
        <v>855</v>
      </c>
      <c r="E4632" s="94">
        <v>44873</v>
      </c>
      <c r="F4632" s="174">
        <v>0.50671296296296298</v>
      </c>
      <c r="G4632">
        <v>2</v>
      </c>
      <c r="H4632" s="109" t="s">
        <v>856</v>
      </c>
      <c r="I4632"/>
      <c r="AR4632">
        <v>182</v>
      </c>
      <c r="AS4632" t="str">
        <v>OPERATIONS</v>
      </c>
      <c r="AT4632" t="str">
        <v>ADAJI IBRAHIM A. (OPS)</v>
      </c>
      <c r="AU4632" s="31">
        <v>44890</v>
      </c>
      <c r="AV4632" s="40">
        <v>0.30405092592592592</v>
      </c>
      <c r="BW4632">
        <v>199</v>
      </c>
      <c r="BX4632" t="str">
        <v>MICURA</v>
      </c>
      <c r="BY4632" t="str">
        <v>JIMOH OMOGBAI (MIC)</v>
      </c>
      <c r="BZ4632" s="31">
        <v>44887</v>
      </c>
      <c r="CA4632" s="40">
        <v>0.47208333333333335</v>
      </c>
      <c r="DB4632">
        <v>489</v>
      </c>
      <c r="DC4632" t="str">
        <v>MICURA</v>
      </c>
      <c r="DD4632" t="str">
        <v>ADEBUMOYE ADELOYE (MIC)</v>
      </c>
      <c r="DE4632" s="31">
        <v>44888</v>
      </c>
      <c r="DF4632" s="40">
        <v>0.75927083333333334</v>
      </c>
    </row>
    <row r="4633" spans="1:110" x14ac:dyDescent="0.25">
      <c r="A4633" s="109" t="s">
        <v>2051</v>
      </c>
      <c r="B4633">
        <v>285</v>
      </c>
      <c r="C4633" s="109" t="s">
        <v>53</v>
      </c>
      <c r="D4633" s="109" t="s">
        <v>1066</v>
      </c>
      <c r="E4633" s="94">
        <v>44873</v>
      </c>
      <c r="F4633" s="174">
        <v>0.5067476851851852</v>
      </c>
      <c r="G4633">
        <v>2</v>
      </c>
      <c r="H4633" s="109" t="s">
        <v>1067</v>
      </c>
      <c r="I4633"/>
      <c r="AR4633">
        <v>183</v>
      </c>
      <c r="AS4633" t="str">
        <v>MICURA</v>
      </c>
      <c r="AT4633" t="str">
        <v>EZEA NNAMDI (MIC)</v>
      </c>
      <c r="AU4633" s="31">
        <v>44890</v>
      </c>
      <c r="AV4633" s="40">
        <v>0.30587962962962961</v>
      </c>
      <c r="BW4633">
        <v>200</v>
      </c>
      <c r="BX4633" t="str">
        <v>MICURA</v>
      </c>
      <c r="BY4633" t="str">
        <v>ADEBIYI BAMIDELE (MIC)</v>
      </c>
      <c r="BZ4633" s="31">
        <v>44887</v>
      </c>
      <c r="CA4633" s="40">
        <v>0.47216435185185185</v>
      </c>
      <c r="DB4633">
        <v>490</v>
      </c>
      <c r="DC4633" t="str">
        <v>MICURA</v>
      </c>
      <c r="DD4633" t="str">
        <v>IKHANE ROBERT GREG (MIC)</v>
      </c>
      <c r="DE4633" s="31">
        <v>44888</v>
      </c>
      <c r="DF4633" s="40">
        <v>0.75983796296296291</v>
      </c>
    </row>
    <row r="4634" spans="1:110" x14ac:dyDescent="0.25">
      <c r="A4634" s="109" t="s">
        <v>2051</v>
      </c>
      <c r="B4634">
        <v>286</v>
      </c>
      <c r="C4634" s="109" t="s">
        <v>53</v>
      </c>
      <c r="D4634" s="109" t="s">
        <v>1653</v>
      </c>
      <c r="E4634" s="94">
        <v>44873</v>
      </c>
      <c r="F4634" s="174">
        <v>0.50787037037037042</v>
      </c>
      <c r="G4634">
        <v>2</v>
      </c>
      <c r="H4634" s="109" t="s">
        <v>1654</v>
      </c>
      <c r="I4634"/>
      <c r="AR4634">
        <v>184</v>
      </c>
      <c r="AS4634" t="str">
        <v>MICURA</v>
      </c>
      <c r="AT4634" t="str">
        <v>HITLA EJOVI KELVIN (MIC</v>
      </c>
      <c r="AU4634" s="31">
        <v>44890</v>
      </c>
      <c r="AV4634" s="40">
        <v>0.30630787037037038</v>
      </c>
      <c r="BW4634">
        <v>201</v>
      </c>
      <c r="BX4634" t="str">
        <v>OPERATIONS</v>
      </c>
      <c r="BY4634" t="str">
        <v>EMMANUEL OKON AKAN (OPS</v>
      </c>
      <c r="BZ4634" s="31">
        <v>44887</v>
      </c>
      <c r="CA4634" s="40">
        <v>0.4722337962962963</v>
      </c>
      <c r="DB4634">
        <v>491</v>
      </c>
      <c r="DC4634" t="str">
        <v>MICURA</v>
      </c>
      <c r="DD4634" t="str">
        <v>ABBEY BALOGUN (MIC)</v>
      </c>
      <c r="DE4634" s="31">
        <v>44888</v>
      </c>
      <c r="DF4634" s="40">
        <v>0.75990740740740736</v>
      </c>
    </row>
    <row r="4635" spans="1:110" x14ac:dyDescent="0.25">
      <c r="A4635" s="109" t="s">
        <v>2051</v>
      </c>
      <c r="B4635">
        <v>287</v>
      </c>
      <c r="C4635" s="109" t="s">
        <v>53</v>
      </c>
      <c r="D4635" s="109" t="s">
        <v>998</v>
      </c>
      <c r="E4635" s="94">
        <v>44873</v>
      </c>
      <c r="F4635" s="174">
        <v>0.50886574074074076</v>
      </c>
      <c r="G4635">
        <v>2</v>
      </c>
      <c r="H4635" s="109" t="s">
        <v>999</v>
      </c>
      <c r="I4635">
        <v>2151834</v>
      </c>
      <c r="AR4635">
        <v>185</v>
      </c>
      <c r="AS4635" t="str">
        <v>OPERATIONS</v>
      </c>
      <c r="AT4635" t="str">
        <v>NURUDEEN SIMPA (MIC)</v>
      </c>
      <c r="AU4635" s="31">
        <v>44890</v>
      </c>
      <c r="AV4635" s="40">
        <v>0.30663194444444447</v>
      </c>
      <c r="BW4635">
        <v>202</v>
      </c>
      <c r="BX4635" t="str">
        <v>OPERATIONS</v>
      </c>
      <c r="BY4635" t="str">
        <v>EZE ANTHONY (OPS)</v>
      </c>
      <c r="BZ4635" s="31">
        <v>44887</v>
      </c>
      <c r="CA4635" s="40">
        <v>0.47268518518518521</v>
      </c>
      <c r="DB4635">
        <v>492</v>
      </c>
      <c r="DC4635" t="str">
        <v>MICURA</v>
      </c>
      <c r="DD4635" t="str">
        <v>PETER ALABERE (MIC)</v>
      </c>
      <c r="DE4635" s="31">
        <v>44888</v>
      </c>
      <c r="DF4635" s="40">
        <v>0.76052083333333331</v>
      </c>
    </row>
    <row r="4636" spans="1:110" x14ac:dyDescent="0.25">
      <c r="A4636" s="109" t="s">
        <v>2051</v>
      </c>
      <c r="B4636">
        <v>288</v>
      </c>
      <c r="C4636" s="109" t="s">
        <v>53</v>
      </c>
      <c r="D4636" s="109" t="s">
        <v>1121</v>
      </c>
      <c r="E4636" s="94">
        <v>44873</v>
      </c>
      <c r="F4636" s="174">
        <v>0.51081018518518517</v>
      </c>
      <c r="G4636">
        <v>2</v>
      </c>
      <c r="H4636" s="109" t="s">
        <v>1122</v>
      </c>
      <c r="I4636"/>
      <c r="AR4636">
        <v>186</v>
      </c>
      <c r="AS4636" t="str">
        <v>MICURA</v>
      </c>
      <c r="AT4636" t="str">
        <v>OJUOLAPE SIMEON (MIC)</v>
      </c>
      <c r="AU4636" s="31">
        <v>44890</v>
      </c>
      <c r="AV4636" s="40">
        <v>0.30797453703703703</v>
      </c>
      <c r="BW4636">
        <v>203</v>
      </c>
      <c r="BX4636" t="str">
        <v>ENGINEERING</v>
      </c>
      <c r="BY4636" t="str">
        <v>OGUNYEMI ELIJAH (ENGR)</v>
      </c>
      <c r="BZ4636" s="31">
        <v>44887</v>
      </c>
      <c r="CA4636" s="40">
        <v>0.47281250000000002</v>
      </c>
      <c r="DB4636">
        <v>493</v>
      </c>
      <c r="DC4636" t="str">
        <v>OPERATIONS</v>
      </c>
      <c r="DD4636" t="str">
        <v>OKOUKPAI PATRICK (OPS)</v>
      </c>
      <c r="DE4636" s="31">
        <v>44888</v>
      </c>
      <c r="DF4636" s="40">
        <v>0.76091435185185186</v>
      </c>
    </row>
    <row r="4637" spans="1:110" x14ac:dyDescent="0.25">
      <c r="A4637" s="109" t="s">
        <v>2051</v>
      </c>
      <c r="B4637">
        <v>289</v>
      </c>
      <c r="C4637" s="109" t="s">
        <v>52</v>
      </c>
      <c r="D4637" s="109" t="s">
        <v>1040</v>
      </c>
      <c r="E4637" s="94">
        <v>44873</v>
      </c>
      <c r="F4637" s="174">
        <v>0.51320601851851855</v>
      </c>
      <c r="G4637">
        <v>2</v>
      </c>
      <c r="H4637" s="109" t="s">
        <v>1041</v>
      </c>
      <c r="I4637">
        <v>2799663</v>
      </c>
      <c r="AR4637">
        <v>187</v>
      </c>
      <c r="AS4637" t="str">
        <v>OPERATIONS</v>
      </c>
      <c r="AT4637" t="str">
        <v>ADELUGBA KAYODE (MIC)</v>
      </c>
      <c r="AU4637" s="31">
        <v>44890</v>
      </c>
      <c r="AV4637" s="40">
        <v>0.31109953703703702</v>
      </c>
      <c r="BW4637">
        <v>204</v>
      </c>
      <c r="BX4637" t="str">
        <v>MICURA</v>
      </c>
      <c r="BY4637" t="str">
        <v>STANLEY NJOKU (MIC)</v>
      </c>
      <c r="BZ4637" s="31">
        <v>44887</v>
      </c>
      <c r="CA4637" s="40">
        <v>0.47293981481481484</v>
      </c>
      <c r="DB4637">
        <v>494</v>
      </c>
      <c r="DC4637" t="str">
        <v>OPERATIONS</v>
      </c>
      <c r="DD4637" t="str">
        <v>IYADI JUSTICE (OPS)</v>
      </c>
      <c r="DE4637" s="31">
        <v>44888</v>
      </c>
      <c r="DF4637" s="40">
        <v>0.76111111111111107</v>
      </c>
    </row>
    <row r="4638" spans="1:110" x14ac:dyDescent="0.25">
      <c r="A4638" s="109" t="s">
        <v>2051</v>
      </c>
      <c r="B4638">
        <v>290</v>
      </c>
      <c r="C4638" s="109" t="s">
        <v>52</v>
      </c>
      <c r="D4638" s="109" t="s">
        <v>1125</v>
      </c>
      <c r="E4638" s="94">
        <v>44873</v>
      </c>
      <c r="F4638" s="174">
        <v>0.51407407407407413</v>
      </c>
      <c r="G4638">
        <v>2</v>
      </c>
      <c r="H4638" s="109" t="s">
        <v>1126</v>
      </c>
      <c r="I4638">
        <v>5353238</v>
      </c>
      <c r="AR4638">
        <v>188</v>
      </c>
      <c r="AS4638" t="str">
        <v>MICURA</v>
      </c>
      <c r="AT4638" t="str">
        <v>MAIHA LEWIS SIMON (MIC)</v>
      </c>
      <c r="AU4638" s="31">
        <v>44890</v>
      </c>
      <c r="AV4638" s="40">
        <v>0.31599537037037034</v>
      </c>
      <c r="BW4638">
        <v>205</v>
      </c>
      <c r="BX4638" t="str">
        <v>MICURA</v>
      </c>
      <c r="BY4638" t="str">
        <v>ADEDUNTAN ADENIYI M.(MIC</v>
      </c>
      <c r="BZ4638" s="31">
        <v>44887</v>
      </c>
      <c r="CA4638" s="40">
        <v>0.47298611111111111</v>
      </c>
      <c r="DB4638">
        <v>495</v>
      </c>
      <c r="DC4638" t="str">
        <v>OPERATIONS</v>
      </c>
      <c r="DD4638" t="str">
        <v>ANIEFIOK ISONGUYI (OPS)</v>
      </c>
      <c r="DE4638" s="31">
        <v>44888</v>
      </c>
      <c r="DF4638" s="40">
        <v>0.76116898148148149</v>
      </c>
    </row>
    <row r="4639" spans="1:110" x14ac:dyDescent="0.25">
      <c r="A4639" s="109" t="s">
        <v>2051</v>
      </c>
      <c r="B4639">
        <v>291</v>
      </c>
      <c r="C4639" s="109" t="s">
        <v>53</v>
      </c>
      <c r="D4639" s="109" t="s">
        <v>1213</v>
      </c>
      <c r="E4639" s="94">
        <v>44873</v>
      </c>
      <c r="F4639" s="174">
        <v>0.51429398148148153</v>
      </c>
      <c r="G4639">
        <v>2</v>
      </c>
      <c r="H4639" s="109" t="s">
        <v>1214</v>
      </c>
      <c r="I4639"/>
      <c r="AR4639">
        <v>189</v>
      </c>
      <c r="AS4639" t="str">
        <v>ENGINEERING</v>
      </c>
      <c r="AT4639" t="str">
        <v>IMONI FRIDAY (ENGNR)</v>
      </c>
      <c r="AU4639" s="31">
        <v>44890</v>
      </c>
      <c r="AV4639" s="40">
        <v>0.31784722222222223</v>
      </c>
      <c r="BW4639">
        <v>206</v>
      </c>
      <c r="BX4639" t="str">
        <v>OPERATIONS</v>
      </c>
      <c r="BY4639" t="str">
        <v>EMMANUEL ANAGA (OPS)</v>
      </c>
      <c r="BZ4639" s="31">
        <v>44887</v>
      </c>
      <c r="CA4639" s="40">
        <v>0.47347222222222224</v>
      </c>
      <c r="DB4639">
        <v>496</v>
      </c>
      <c r="DC4639" t="str">
        <v>OPERATIONS</v>
      </c>
      <c r="DD4639" t="str">
        <v>UGOCHUKWU IBENEMEH (OPS</v>
      </c>
      <c r="DE4639" s="31">
        <v>44888</v>
      </c>
      <c r="DF4639" s="40">
        <v>0.76123842592592594</v>
      </c>
    </row>
    <row r="4640" spans="1:110" x14ac:dyDescent="0.25">
      <c r="A4640" s="109" t="s">
        <v>2051</v>
      </c>
      <c r="B4640">
        <v>292</v>
      </c>
      <c r="C4640" s="109" t="s">
        <v>53</v>
      </c>
      <c r="D4640" s="109" t="s">
        <v>1139</v>
      </c>
      <c r="E4640" s="94">
        <v>44873</v>
      </c>
      <c r="F4640" s="174">
        <v>0.51432870370370365</v>
      </c>
      <c r="G4640">
        <v>2</v>
      </c>
      <c r="H4640" s="109" t="s">
        <v>1140</v>
      </c>
      <c r="I4640"/>
      <c r="AR4640">
        <v>190</v>
      </c>
      <c r="AS4640" t="str">
        <v>MICURA</v>
      </c>
      <c r="AT4640" t="str">
        <v>EZIUKWU GERALD (MIC)</v>
      </c>
      <c r="AU4640" s="31">
        <v>44890</v>
      </c>
      <c r="AV4640" s="40">
        <v>0.3244097222222222</v>
      </c>
      <c r="BW4640">
        <v>207</v>
      </c>
      <c r="BX4640" t="str">
        <v>MICURA</v>
      </c>
      <c r="BY4640" t="str">
        <v>OLUKOTUN TEMITOPE (MIC)</v>
      </c>
      <c r="BZ4640" s="31">
        <v>44887</v>
      </c>
      <c r="CA4640" s="40">
        <v>0.47378472222222223</v>
      </c>
      <c r="DB4640">
        <v>497</v>
      </c>
      <c r="DC4640" t="str">
        <v>MICURA</v>
      </c>
      <c r="DD4640" t="str">
        <v>HASSAN AYINDE (MIC)</v>
      </c>
      <c r="DE4640" s="31">
        <v>44888</v>
      </c>
      <c r="DF4640" s="40">
        <v>0.7613657407407407</v>
      </c>
    </row>
    <row r="4641" spans="1:110" x14ac:dyDescent="0.25">
      <c r="A4641" s="109" t="s">
        <v>2051</v>
      </c>
      <c r="B4641">
        <v>293</v>
      </c>
      <c r="C4641" s="109" t="s">
        <v>54</v>
      </c>
      <c r="D4641" s="109" t="s">
        <v>1638</v>
      </c>
      <c r="E4641" s="94">
        <v>44873</v>
      </c>
      <c r="F4641" s="174">
        <v>0.52054398148148151</v>
      </c>
      <c r="G4641">
        <v>2</v>
      </c>
      <c r="H4641" s="109" t="s">
        <v>1639</v>
      </c>
      <c r="I4641"/>
      <c r="AR4641">
        <v>191</v>
      </c>
      <c r="AS4641" t="str">
        <v>OPERATIONS</v>
      </c>
      <c r="AT4641" t="str">
        <v>GOODLUCK IZOKA (OPS)</v>
      </c>
      <c r="AU4641" s="31">
        <v>44890</v>
      </c>
      <c r="AV4641" s="40">
        <v>0.3344212962962963</v>
      </c>
      <c r="BW4641">
        <v>208</v>
      </c>
      <c r="BX4641" t="str">
        <v>MICURA</v>
      </c>
      <c r="BY4641" t="str">
        <v>EREDJENA ONORIODE (MIC)</v>
      </c>
      <c r="BZ4641" s="31">
        <v>44887</v>
      </c>
      <c r="CA4641" s="40">
        <v>0.47384259259259259</v>
      </c>
      <c r="DB4641">
        <v>498</v>
      </c>
      <c r="DC4641" t="str">
        <v>MICURA</v>
      </c>
      <c r="DD4641" t="str">
        <v>ONASANYA DEMILADE (MIC)</v>
      </c>
      <c r="DE4641" s="31">
        <v>44888</v>
      </c>
      <c r="DF4641" s="40">
        <v>0.76144675925925931</v>
      </c>
    </row>
    <row r="4642" spans="1:110" x14ac:dyDescent="0.25">
      <c r="A4642" s="109" t="s">
        <v>2051</v>
      </c>
      <c r="B4642">
        <v>294</v>
      </c>
      <c r="C4642" s="109" t="s">
        <v>54</v>
      </c>
      <c r="D4642" s="109" t="s">
        <v>1085</v>
      </c>
      <c r="E4642" s="94">
        <v>44873</v>
      </c>
      <c r="F4642" s="174">
        <v>0.52292824074074074</v>
      </c>
      <c r="G4642">
        <v>2</v>
      </c>
      <c r="H4642" s="109" t="s">
        <v>1086</v>
      </c>
      <c r="I4642">
        <v>5481562</v>
      </c>
      <c r="AR4642">
        <v>192</v>
      </c>
      <c r="AS4642" t="str">
        <v>ENGINEERING</v>
      </c>
      <c r="AT4642" t="str">
        <v>JAMES SAMSON (ENGR)</v>
      </c>
      <c r="AU4642" s="31">
        <v>44890</v>
      </c>
      <c r="AV4642" s="40">
        <v>0.33516203703703706</v>
      </c>
      <c r="BW4642">
        <v>209</v>
      </c>
      <c r="BX4642" t="str">
        <v>ENGINEERING</v>
      </c>
      <c r="BY4642" t="str">
        <v>AKINSANYA IBRAHIM</v>
      </c>
      <c r="BZ4642" s="31">
        <v>44887</v>
      </c>
      <c r="CA4642" s="40">
        <v>0.47401620370370373</v>
      </c>
      <c r="DB4642">
        <v>499</v>
      </c>
      <c r="DC4642" t="str">
        <v>MICURA</v>
      </c>
      <c r="DD4642" t="str">
        <v>KOWOPE OLUWAFEMI (MIC)</v>
      </c>
      <c r="DE4642" s="31">
        <v>44888</v>
      </c>
      <c r="DF4642" s="40">
        <v>0.76151620370370365</v>
      </c>
    </row>
    <row r="4643" spans="1:110" x14ac:dyDescent="0.25">
      <c r="A4643" s="109" t="s">
        <v>2051</v>
      </c>
      <c r="B4643">
        <v>295</v>
      </c>
      <c r="C4643" s="109" t="s">
        <v>53</v>
      </c>
      <c r="D4643" s="109" t="s">
        <v>1031</v>
      </c>
      <c r="E4643" s="94">
        <v>44873</v>
      </c>
      <c r="F4643" s="174">
        <v>0.52362268518518518</v>
      </c>
      <c r="G4643">
        <v>2</v>
      </c>
      <c r="H4643" s="109" t="s">
        <v>1032</v>
      </c>
      <c r="I4643"/>
      <c r="AR4643">
        <v>193</v>
      </c>
      <c r="AS4643" t="str">
        <v>OPERATIONS</v>
      </c>
      <c r="AT4643" t="str">
        <v>KADIRI CHRISTOPHER (MIC</v>
      </c>
      <c r="AU4643" s="31">
        <v>44890</v>
      </c>
      <c r="AV4643" s="40">
        <v>0.34021990740740743</v>
      </c>
      <c r="BW4643">
        <v>210</v>
      </c>
      <c r="BX4643" t="str">
        <v>OPERATIONS</v>
      </c>
      <c r="BY4643" t="str">
        <v>RAHEEM MUSA (OPS)</v>
      </c>
      <c r="BZ4643" s="31">
        <v>44887</v>
      </c>
      <c r="CA4643" s="40">
        <v>0.4740625</v>
      </c>
      <c r="DB4643">
        <v>500</v>
      </c>
      <c r="DC4643" t="str">
        <v>MICURA</v>
      </c>
      <c r="DD4643" t="str">
        <v>WAIDI OGUNDEYI (MIC)</v>
      </c>
      <c r="DE4643" s="31">
        <v>44888</v>
      </c>
      <c r="DF4643" s="40">
        <v>0.7616087962962963</v>
      </c>
    </row>
    <row r="4644" spans="1:110" x14ac:dyDescent="0.25">
      <c r="A4644" s="109" t="s">
        <v>2051</v>
      </c>
      <c r="B4644">
        <v>296</v>
      </c>
      <c r="C4644" s="109" t="s">
        <v>54</v>
      </c>
      <c r="D4644" s="109" t="s">
        <v>1334</v>
      </c>
      <c r="E4644" s="94">
        <v>44873</v>
      </c>
      <c r="F4644" s="174">
        <v>0.52366898148148144</v>
      </c>
      <c r="G4644">
        <v>2</v>
      </c>
      <c r="H4644" s="109" t="s">
        <v>1335</v>
      </c>
      <c r="I4644">
        <v>7360552</v>
      </c>
      <c r="AR4644">
        <v>194</v>
      </c>
      <c r="AS4644" t="str">
        <v>OPERATIONS</v>
      </c>
      <c r="AT4644" t="str">
        <v>ESEKHAGBE ANSLEM</v>
      </c>
      <c r="AU4644" s="31">
        <v>44890</v>
      </c>
      <c r="AV4644" s="40">
        <v>0.34067129629629628</v>
      </c>
      <c r="BW4644">
        <v>211</v>
      </c>
      <c r="BX4644" t="str">
        <v>ENGINEERING</v>
      </c>
      <c r="BY4644" t="str">
        <v>SALISU ITODO (ENGR)</v>
      </c>
      <c r="BZ4644" s="31">
        <v>44887</v>
      </c>
      <c r="CA4644" s="40">
        <v>0.47424768518518517</v>
      </c>
      <c r="DB4644">
        <v>501</v>
      </c>
      <c r="DC4644" t="str">
        <v>MICURA</v>
      </c>
      <c r="DD4644" t="str">
        <v>AGBOGE EZEKIEL O. (MIC)</v>
      </c>
      <c r="DE4644" s="31">
        <v>44888</v>
      </c>
      <c r="DF4644" s="40">
        <v>0.76167824074074075</v>
      </c>
    </row>
    <row r="4645" spans="1:110" x14ac:dyDescent="0.25">
      <c r="A4645" s="109" t="s">
        <v>2051</v>
      </c>
      <c r="B4645">
        <v>297</v>
      </c>
      <c r="C4645" s="109" t="s">
        <v>54</v>
      </c>
      <c r="D4645" s="109" t="s">
        <v>955</v>
      </c>
      <c r="E4645" s="94">
        <v>44873</v>
      </c>
      <c r="F4645" s="174">
        <v>0.52369212962962963</v>
      </c>
      <c r="G4645">
        <v>2</v>
      </c>
      <c r="H4645" s="109" t="s">
        <v>956</v>
      </c>
      <c r="I4645"/>
      <c r="AR4645">
        <v>195</v>
      </c>
      <c r="AS4645" t="str">
        <v>MICURA</v>
      </c>
      <c r="AT4645" t="str">
        <v>GECHA VICTOR T. (MIC)</v>
      </c>
      <c r="AU4645" s="31">
        <v>44890</v>
      </c>
      <c r="AV4645" s="40">
        <v>0.34993055555555558</v>
      </c>
      <c r="BW4645">
        <v>212</v>
      </c>
      <c r="BX4645" t="str">
        <v>ENGINEERING</v>
      </c>
      <c r="BY4645" t="str">
        <v>TAJUDEEN JIMOH (ENGR)</v>
      </c>
      <c r="BZ4645" s="31">
        <v>44887</v>
      </c>
      <c r="CA4645" s="40">
        <v>0.4742939814814815</v>
      </c>
      <c r="DB4645">
        <v>502</v>
      </c>
      <c r="DC4645" t="str">
        <v>OPERATIONS</v>
      </c>
      <c r="DD4645" t="str">
        <v>ONYIA N.PERPETUA (OPS)</v>
      </c>
      <c r="DE4645" s="31">
        <v>44888</v>
      </c>
      <c r="DF4645" s="40">
        <v>0.76228009259259255</v>
      </c>
    </row>
    <row r="4646" spans="1:110" x14ac:dyDescent="0.25">
      <c r="A4646" s="109" t="s">
        <v>2051</v>
      </c>
      <c r="B4646">
        <v>298</v>
      </c>
      <c r="C4646" s="109" t="s">
        <v>54</v>
      </c>
      <c r="D4646" s="109" t="s">
        <v>1342</v>
      </c>
      <c r="E4646" s="94">
        <v>44873</v>
      </c>
      <c r="F4646" s="174">
        <v>0.52437500000000004</v>
      </c>
      <c r="G4646">
        <v>2</v>
      </c>
      <c r="H4646" s="109" t="s">
        <v>1343</v>
      </c>
      <c r="I4646">
        <v>7361622</v>
      </c>
      <c r="AR4646">
        <v>196</v>
      </c>
      <c r="AS4646" t="str">
        <v>ENGINEERING</v>
      </c>
      <c r="AT4646" t="str">
        <v>KOYA SAMUEL (ENGR)</v>
      </c>
      <c r="AU4646" s="31">
        <v>44890</v>
      </c>
      <c r="AV4646" s="40">
        <v>0.38145833333333334</v>
      </c>
      <c r="BW4646">
        <v>213</v>
      </c>
      <c r="BX4646" t="str">
        <v>ENGINEERING</v>
      </c>
      <c r="BY4646" t="str">
        <v>GANIYU RAHMON (ENGR)</v>
      </c>
      <c r="BZ4646" s="31">
        <v>44887</v>
      </c>
      <c r="CA4646" s="40">
        <v>0.47434027777777776</v>
      </c>
      <c r="DB4646">
        <v>503</v>
      </c>
      <c r="DC4646" t="str">
        <v>GATE OPS</v>
      </c>
      <c r="DD4646" t="str">
        <v>OFOMA NGOZI (GATE)</v>
      </c>
      <c r="DE4646" s="31">
        <v>44888</v>
      </c>
      <c r="DF4646" s="40">
        <v>0.76234953703703701</v>
      </c>
    </row>
    <row r="4647" spans="1:110" x14ac:dyDescent="0.25">
      <c r="A4647" s="109" t="s">
        <v>2051</v>
      </c>
      <c r="B4647">
        <v>299</v>
      </c>
      <c r="C4647" s="109" t="s">
        <v>53</v>
      </c>
      <c r="D4647" s="109" t="s">
        <v>931</v>
      </c>
      <c r="E4647" s="94">
        <v>44873</v>
      </c>
      <c r="F4647" s="174">
        <v>0.53450231481481481</v>
      </c>
      <c r="G4647">
        <v>2</v>
      </c>
      <c r="H4647" s="109" t="s">
        <v>932</v>
      </c>
      <c r="I4647"/>
      <c r="AR4647">
        <v>197</v>
      </c>
      <c r="AS4647" t="str">
        <v>ENGINEERING</v>
      </c>
      <c r="AT4647" t="str">
        <v>IPADEOLA IBRAHIM (ENGR)</v>
      </c>
      <c r="AU4647" s="31">
        <v>44890</v>
      </c>
      <c r="AV4647" s="40">
        <v>0.39077546296296295</v>
      </c>
      <c r="BW4647">
        <v>214</v>
      </c>
      <c r="BX4647" t="str">
        <v>ENGINEERING</v>
      </c>
      <c r="BY4647" t="str">
        <v>OKON ANTHONY (ENGR)</v>
      </c>
      <c r="BZ4647" s="31">
        <v>44887</v>
      </c>
      <c r="CA4647" s="40">
        <v>0.47437499999999999</v>
      </c>
      <c r="DB4647">
        <v>504</v>
      </c>
      <c r="DC4647" t="str">
        <v>MICURA</v>
      </c>
      <c r="DD4647" t="str">
        <v>CHUKWU CHINEDU (MIC)</v>
      </c>
      <c r="DE4647" s="31">
        <v>44888</v>
      </c>
      <c r="DF4647" s="40">
        <v>0.7624305555555555</v>
      </c>
    </row>
    <row r="4648" spans="1:110" x14ac:dyDescent="0.25">
      <c r="A4648" s="109" t="s">
        <v>2051</v>
      </c>
      <c r="B4648">
        <v>300</v>
      </c>
      <c r="C4648" s="109" t="s">
        <v>52</v>
      </c>
      <c r="D4648" s="109" t="s">
        <v>1099</v>
      </c>
      <c r="E4648" s="94">
        <v>44873</v>
      </c>
      <c r="F4648" s="174">
        <v>0.54825231481481485</v>
      </c>
      <c r="G4648">
        <v>2</v>
      </c>
      <c r="H4648" s="109" t="s">
        <v>1100</v>
      </c>
      <c r="I4648">
        <v>14988625</v>
      </c>
      <c r="AR4648">
        <v>198</v>
      </c>
      <c r="AS4648" t="str">
        <v>ENGINEERING</v>
      </c>
      <c r="AT4648" t="str">
        <v>OKON ANTHONY (ENGR)</v>
      </c>
      <c r="AU4648" s="31">
        <v>44890</v>
      </c>
      <c r="AV4648" s="40">
        <v>0.3908449074074074</v>
      </c>
      <c r="BW4648">
        <v>215</v>
      </c>
      <c r="BX4648" t="str">
        <v>ENGINEERING</v>
      </c>
      <c r="BY4648" t="str">
        <v>SAKA ABOLORE (ENGR)</v>
      </c>
      <c r="BZ4648" s="31">
        <v>44887</v>
      </c>
      <c r="CA4648" s="40">
        <v>0.47531250000000003</v>
      </c>
      <c r="DB4648">
        <v>505</v>
      </c>
      <c r="DC4648" t="str">
        <v>MICURA</v>
      </c>
      <c r="DD4648" t="str">
        <v>YAKUBU JACOB (MIC)</v>
      </c>
      <c r="DE4648" s="31">
        <v>44888</v>
      </c>
      <c r="DF4648" s="40">
        <v>0.76248842592592592</v>
      </c>
    </row>
    <row r="4649" spans="1:110" x14ac:dyDescent="0.25">
      <c r="A4649" s="109" t="s">
        <v>2051</v>
      </c>
      <c r="B4649">
        <v>301</v>
      </c>
      <c r="C4649" s="109" t="s">
        <v>54</v>
      </c>
      <c r="D4649" s="109" t="s">
        <v>2047</v>
      </c>
      <c r="E4649" s="94">
        <v>44873</v>
      </c>
      <c r="F4649" s="174">
        <v>0.55060185185185184</v>
      </c>
      <c r="G4649">
        <v>2</v>
      </c>
      <c r="H4649" s="109" t="s">
        <v>2048</v>
      </c>
      <c r="I4649">
        <v>6702489</v>
      </c>
      <c r="AR4649">
        <v>14</v>
      </c>
      <c r="AS4649" t="str">
        <v>MICURA</v>
      </c>
      <c r="AT4649" t="str">
        <v>IRANLOYE OLADOYE M.(MIC)</v>
      </c>
      <c r="AU4649" s="31">
        <v>44891</v>
      </c>
      <c r="AV4649" s="40">
        <v>0.26040509259259259</v>
      </c>
      <c r="BW4649">
        <v>216</v>
      </c>
      <c r="BX4649" t="str">
        <v>OPERATIONS</v>
      </c>
      <c r="BY4649" t="str">
        <v>FEMI STONE (OPS)</v>
      </c>
      <c r="BZ4649" s="31">
        <v>44887</v>
      </c>
      <c r="CA4649" s="40">
        <v>0.47576388888888888</v>
      </c>
      <c r="DB4649">
        <v>506</v>
      </c>
      <c r="DC4649" t="str">
        <v>MICURA</v>
      </c>
      <c r="DD4649" t="str">
        <v>SHOBALOJU OLADELE  (MIC)</v>
      </c>
      <c r="DE4649" s="31">
        <v>44888</v>
      </c>
      <c r="DF4649" s="40">
        <v>0.76255787037037037</v>
      </c>
    </row>
    <row r="4650" spans="1:110" x14ac:dyDescent="0.25">
      <c r="A4650" s="109" t="s">
        <v>2051</v>
      </c>
      <c r="B4650">
        <v>302</v>
      </c>
      <c r="C4650" s="109" t="s">
        <v>53</v>
      </c>
      <c r="D4650" s="109" t="s">
        <v>937</v>
      </c>
      <c r="E4650" s="94">
        <v>44873</v>
      </c>
      <c r="F4650" s="174">
        <v>0.55193287037037042</v>
      </c>
      <c r="G4650">
        <v>2</v>
      </c>
      <c r="H4650" s="109" t="s">
        <v>938</v>
      </c>
      <c r="I4650">
        <v>2048564</v>
      </c>
      <c r="AR4650">
        <v>15</v>
      </c>
      <c r="AS4650" t="str">
        <v>MICURA</v>
      </c>
      <c r="AT4650" t="str">
        <v>WAIDI OGUNDEYI (MIC)</v>
      </c>
      <c r="AU4650" s="31">
        <v>44891</v>
      </c>
      <c r="AV4650" s="40">
        <v>0.26043981481481482</v>
      </c>
      <c r="BW4650">
        <v>217</v>
      </c>
      <c r="BX4650" t="str">
        <v>ENGINEERING</v>
      </c>
      <c r="BY4650" t="str">
        <v>MICHAEL OMOTOSHO (ENGR)</v>
      </c>
      <c r="BZ4650" s="31">
        <v>44887</v>
      </c>
      <c r="CA4650" s="40">
        <v>0.47616898148148146</v>
      </c>
      <c r="DB4650">
        <v>507</v>
      </c>
      <c r="DC4650" t="str">
        <v>MICURA</v>
      </c>
      <c r="DD4650" t="str">
        <v>SIKIRU TAIWO (MIC)</v>
      </c>
      <c r="DE4650" s="31">
        <v>44888</v>
      </c>
      <c r="DF4650" s="40">
        <v>0.76261574074074079</v>
      </c>
    </row>
    <row r="4651" spans="1:110" x14ac:dyDescent="0.25">
      <c r="A4651" s="109" t="s">
        <v>2051</v>
      </c>
      <c r="B4651">
        <v>303</v>
      </c>
      <c r="C4651" s="109" t="s">
        <v>53</v>
      </c>
      <c r="D4651" s="109" t="s">
        <v>1663</v>
      </c>
      <c r="E4651" s="94">
        <v>44873</v>
      </c>
      <c r="F4651" s="174">
        <v>0.55243055555555554</v>
      </c>
      <c r="G4651">
        <v>2</v>
      </c>
      <c r="H4651" s="109" t="s">
        <v>1664</v>
      </c>
      <c r="I4651">
        <v>14932376</v>
      </c>
      <c r="AR4651">
        <v>16</v>
      </c>
      <c r="AS4651" t="str">
        <v>ENGINEERING</v>
      </c>
      <c r="AT4651" t="str">
        <v>ADU OLUGBENGA (ENGR)</v>
      </c>
      <c r="AU4651" s="31">
        <v>44891</v>
      </c>
      <c r="AV4651" s="40">
        <v>0.26156249999999998</v>
      </c>
      <c r="BW4651">
        <v>218</v>
      </c>
      <c r="BX4651" t="str">
        <v>MICURA</v>
      </c>
      <c r="BY4651" t="str">
        <v>SHOTONWA KAYODE (MIC)</v>
      </c>
      <c r="BZ4651" s="31">
        <v>44887</v>
      </c>
      <c r="CA4651" s="40">
        <v>0.47662037037037036</v>
      </c>
      <c r="DB4651">
        <v>508</v>
      </c>
      <c r="DC4651" t="str">
        <v>MICURA</v>
      </c>
      <c r="DD4651" t="str">
        <v>OKANLAWON JAMIU (MIC)</v>
      </c>
      <c r="DE4651" s="31">
        <v>44888</v>
      </c>
      <c r="DF4651" s="40">
        <v>0.76269675925925928</v>
      </c>
    </row>
    <row r="4652" spans="1:110" x14ac:dyDescent="0.25">
      <c r="A4652" s="109" t="s">
        <v>2051</v>
      </c>
      <c r="B4652">
        <v>304</v>
      </c>
      <c r="C4652" s="109" t="s">
        <v>53</v>
      </c>
      <c r="D4652" s="109" t="s">
        <v>1017</v>
      </c>
      <c r="E4652" s="94">
        <v>44873</v>
      </c>
      <c r="F4652" s="174">
        <v>0.55766203703703698</v>
      </c>
      <c r="G4652">
        <v>2</v>
      </c>
      <c r="H4652" s="109" t="s">
        <v>1018</v>
      </c>
      <c r="I4652">
        <v>5046332</v>
      </c>
      <c r="AR4652">
        <v>17</v>
      </c>
      <c r="AS4652" t="str">
        <v>ENGINEERING</v>
      </c>
      <c r="AT4652" t="str">
        <v>AIGBIREMHON ODION (ENGR</v>
      </c>
      <c r="AU4652" s="31">
        <v>44891</v>
      </c>
      <c r="AV4652" s="40">
        <v>0.26163194444444443</v>
      </c>
      <c r="BW4652">
        <v>219</v>
      </c>
      <c r="BX4652" t="str">
        <v>MICURA</v>
      </c>
      <c r="BY4652" t="str">
        <v>KAYODE ROTIMI E. (MIC)</v>
      </c>
      <c r="BZ4652" s="31">
        <v>44887</v>
      </c>
      <c r="CA4652" s="40">
        <v>0.4767824074074074</v>
      </c>
      <c r="DB4652">
        <v>509</v>
      </c>
      <c r="DC4652" t="str">
        <v>MICURA</v>
      </c>
      <c r="DD4652" t="str">
        <v>SENIBO PRECIOUS B.(MIC)</v>
      </c>
      <c r="DE4652" s="31">
        <v>44888</v>
      </c>
      <c r="DF4652" s="40">
        <v>0.76276620370370374</v>
      </c>
    </row>
    <row r="4653" spans="1:110" x14ac:dyDescent="0.25">
      <c r="A4653" s="109" t="s">
        <v>2051</v>
      </c>
      <c r="B4653">
        <v>305</v>
      </c>
      <c r="C4653" s="109" t="s">
        <v>53</v>
      </c>
      <c r="D4653" s="109" t="s">
        <v>959</v>
      </c>
      <c r="E4653" s="94">
        <v>44873</v>
      </c>
      <c r="F4653" s="174">
        <v>0.55893518518518515</v>
      </c>
      <c r="G4653">
        <v>2</v>
      </c>
      <c r="H4653" s="109" t="s">
        <v>960</v>
      </c>
      <c r="I4653">
        <v>5468370</v>
      </c>
      <c r="AR4653">
        <v>18</v>
      </c>
      <c r="AS4653" t="str">
        <v>MICURA</v>
      </c>
      <c r="AT4653" t="str">
        <v>OBAFEMI OWOLABI (MIC)</v>
      </c>
      <c r="AU4653" s="31">
        <v>44891</v>
      </c>
      <c r="AV4653" s="40">
        <v>0.2619097222222222</v>
      </c>
      <c r="BW4653">
        <v>220</v>
      </c>
      <c r="BX4653" t="str">
        <v>MICURA</v>
      </c>
      <c r="BY4653" t="str">
        <v>IHEZUO JERRY O. (MIC)</v>
      </c>
      <c r="BZ4653" s="31">
        <v>44887</v>
      </c>
      <c r="CA4653" s="40">
        <v>0.47681712962962963</v>
      </c>
      <c r="DB4653">
        <v>510</v>
      </c>
      <c r="DC4653" t="str">
        <v>MICURA</v>
      </c>
      <c r="DD4653" t="str">
        <v>ADENEKAN NURUDEEN (MIC)</v>
      </c>
      <c r="DE4653" s="31">
        <v>44888</v>
      </c>
      <c r="DF4653" s="40">
        <v>0.76293981481481477</v>
      </c>
    </row>
    <row r="4654" spans="1:110" x14ac:dyDescent="0.25">
      <c r="A4654" s="109" t="s">
        <v>2051</v>
      </c>
      <c r="B4654">
        <v>306</v>
      </c>
      <c r="C4654" s="109" t="s">
        <v>53</v>
      </c>
      <c r="D4654" s="109" t="s">
        <v>1683</v>
      </c>
      <c r="E4654" s="94">
        <v>44873</v>
      </c>
      <c r="F4654" s="174">
        <v>0.5600694444444444</v>
      </c>
      <c r="G4654">
        <v>2</v>
      </c>
      <c r="H4654" s="109" t="s">
        <v>1684</v>
      </c>
      <c r="I4654">
        <v>2727860</v>
      </c>
      <c r="AR4654">
        <v>19</v>
      </c>
      <c r="AS4654" t="str">
        <v>OPERATIONS</v>
      </c>
      <c r="AT4654" t="str">
        <v>NICHOLAS PIUS (OPS)</v>
      </c>
      <c r="AU4654" s="31">
        <v>44891</v>
      </c>
      <c r="AV4654" s="40">
        <v>0.26193287037037039</v>
      </c>
      <c r="BW4654">
        <v>221</v>
      </c>
      <c r="BX4654" t="str">
        <v>OPERATIONS</v>
      </c>
      <c r="BY4654" t="str">
        <v>UFOMBA OKECHUKWU J. (OP</v>
      </c>
      <c r="BZ4654" s="31">
        <v>44887</v>
      </c>
      <c r="CA4654" s="40">
        <v>0.47714120370370372</v>
      </c>
      <c r="DB4654">
        <v>511</v>
      </c>
      <c r="DC4654" t="str">
        <v>MICURA</v>
      </c>
      <c r="DD4654" t="str">
        <v>OLUMADE OYEDE (MIC)</v>
      </c>
      <c r="DE4654" s="31">
        <v>44888</v>
      </c>
      <c r="DF4654" s="40">
        <v>0.76336805555555554</v>
      </c>
    </row>
    <row r="4655" spans="1:110" x14ac:dyDescent="0.25">
      <c r="A4655" s="109" t="s">
        <v>2051</v>
      </c>
      <c r="B4655">
        <v>307</v>
      </c>
      <c r="C4655" s="109" t="s">
        <v>53</v>
      </c>
      <c r="D4655" s="109" t="s">
        <v>893</v>
      </c>
      <c r="E4655" s="94">
        <v>44873</v>
      </c>
      <c r="F4655" s="174">
        <v>0.56054398148148143</v>
      </c>
      <c r="G4655">
        <v>2</v>
      </c>
      <c r="H4655" s="109" t="s">
        <v>894</v>
      </c>
      <c r="I4655">
        <v>5445523</v>
      </c>
      <c r="AR4655">
        <v>20</v>
      </c>
      <c r="AS4655" t="str">
        <v>ENGINEERING</v>
      </c>
      <c r="AT4655" t="str">
        <v>ROBERT ONYECHUKWU (ENGR</v>
      </c>
      <c r="AU4655" s="31">
        <v>44891</v>
      </c>
      <c r="AV4655" s="40">
        <v>0.26270833333333332</v>
      </c>
      <c r="BW4655">
        <v>222</v>
      </c>
      <c r="BX4655" t="str">
        <v>MICURA</v>
      </c>
      <c r="BY4655" t="str">
        <v>ONYEAMACHI MICHAEL (MIC</v>
      </c>
      <c r="BZ4655" s="31">
        <v>44887</v>
      </c>
      <c r="CA4655" s="40">
        <v>0.47718749999999999</v>
      </c>
      <c r="DB4655">
        <v>512</v>
      </c>
      <c r="DC4655" t="str">
        <v>MICURA</v>
      </c>
      <c r="DD4655" t="str">
        <v>OYEBAMIJI BUKOLA (MIC)</v>
      </c>
      <c r="DE4655" s="31">
        <v>44888</v>
      </c>
      <c r="DF4655" s="40">
        <v>0.76343749999999999</v>
      </c>
    </row>
    <row r="4656" spans="1:110" x14ac:dyDescent="0.25">
      <c r="A4656" s="109" t="s">
        <v>2051</v>
      </c>
      <c r="B4656">
        <v>308</v>
      </c>
      <c r="C4656" s="109" t="s">
        <v>55</v>
      </c>
      <c r="D4656" s="109" t="s">
        <v>795</v>
      </c>
      <c r="E4656" s="94">
        <v>44873</v>
      </c>
      <c r="F4656" s="174">
        <v>0.56064814814814812</v>
      </c>
      <c r="G4656">
        <v>2</v>
      </c>
      <c r="H4656" s="109" t="s">
        <v>796</v>
      </c>
      <c r="I4656">
        <v>14838233</v>
      </c>
      <c r="AR4656">
        <v>21</v>
      </c>
      <c r="AS4656" t="str">
        <v>OPERATIONS</v>
      </c>
      <c r="AT4656" t="str">
        <v>AMINU DANLAMI (OPS)</v>
      </c>
      <c r="AU4656" s="31">
        <v>44891</v>
      </c>
      <c r="AV4656" s="40">
        <v>0.26350694444444445</v>
      </c>
      <c r="BW4656">
        <v>223</v>
      </c>
      <c r="BX4656" t="str">
        <v>ENGINEERING</v>
      </c>
      <c r="BY4656" t="str">
        <v>ALUEDE  SUNDAY A. (ENGR</v>
      </c>
      <c r="BZ4656" s="31">
        <v>44887</v>
      </c>
      <c r="CA4656" s="40">
        <v>0.47760416666666666</v>
      </c>
      <c r="DB4656">
        <v>513</v>
      </c>
      <c r="DC4656" t="str">
        <v>GATE OPS</v>
      </c>
      <c r="DD4656" t="str">
        <v>GODSWILL OCHIJENU</v>
      </c>
      <c r="DE4656" s="31">
        <v>44888</v>
      </c>
      <c r="DF4656" s="40">
        <v>0.76369212962962962</v>
      </c>
    </row>
    <row r="4657" spans="1:110" x14ac:dyDescent="0.25">
      <c r="A4657" s="109" t="s">
        <v>2051</v>
      </c>
      <c r="B4657">
        <v>309</v>
      </c>
      <c r="C4657" s="109" t="s">
        <v>52</v>
      </c>
      <c r="D4657" s="109" t="s">
        <v>911</v>
      </c>
      <c r="E4657" s="94">
        <v>44873</v>
      </c>
      <c r="F4657" s="174">
        <v>0.56076388888888884</v>
      </c>
      <c r="G4657">
        <v>2</v>
      </c>
      <c r="H4657" s="109" t="s">
        <v>912</v>
      </c>
      <c r="I4657">
        <v>2742880</v>
      </c>
      <c r="AR4657">
        <v>22</v>
      </c>
      <c r="AS4657" t="str">
        <v>ENGINEERING</v>
      </c>
      <c r="AT4657" t="str">
        <v>AJAERO AUGUSTINE (ENGR)</v>
      </c>
      <c r="AU4657" s="31">
        <v>44891</v>
      </c>
      <c r="AV4657" s="40">
        <v>0.26393518518518516</v>
      </c>
      <c r="BW4657">
        <v>224</v>
      </c>
      <c r="BX4657" t="str">
        <v>ENGINEERING</v>
      </c>
      <c r="BY4657" t="str">
        <v>UWADINMA UGOCHUKWU  (EN</v>
      </c>
      <c r="BZ4657" s="31">
        <v>44887</v>
      </c>
      <c r="CA4657" s="40">
        <v>0.47806712962962961</v>
      </c>
      <c r="DB4657">
        <v>514</v>
      </c>
      <c r="DC4657" t="str">
        <v>MICURA</v>
      </c>
      <c r="DD4657" t="str">
        <v>OLORUNYOMI OLAREWAJU(MI</v>
      </c>
      <c r="DE4657" s="31">
        <v>44888</v>
      </c>
      <c r="DF4657" s="40">
        <v>0.76410879629629624</v>
      </c>
    </row>
    <row r="4658" spans="1:110" x14ac:dyDescent="0.25">
      <c r="A4658" s="109" t="s">
        <v>2051</v>
      </c>
      <c r="B4658">
        <v>310</v>
      </c>
      <c r="C4658" s="109" t="s">
        <v>52</v>
      </c>
      <c r="D4658" s="109" t="s">
        <v>869</v>
      </c>
      <c r="E4658" s="94">
        <v>44873</v>
      </c>
      <c r="F4658" s="174">
        <v>0.56093749999999998</v>
      </c>
      <c r="G4658">
        <v>2</v>
      </c>
      <c r="H4658" s="109" t="s">
        <v>870</v>
      </c>
      <c r="I4658">
        <v>15013143</v>
      </c>
      <c r="AR4658">
        <v>23</v>
      </c>
      <c r="AS4658" t="str">
        <v>MICURA</v>
      </c>
      <c r="AT4658" t="str">
        <v>EBIZIMO INGBAIFEGHA (MIC</v>
      </c>
      <c r="AU4658" s="31">
        <v>44891</v>
      </c>
      <c r="AV4658" s="40">
        <v>0.26400462962962962</v>
      </c>
      <c r="BW4658">
        <v>225</v>
      </c>
      <c r="BX4658" t="str">
        <v>OPERATIONS</v>
      </c>
      <c r="BY4658" t="str">
        <v>ICHADERE ONORIODE (OPS)</v>
      </c>
      <c r="BZ4658" s="31">
        <v>44887</v>
      </c>
      <c r="CA4658" s="40">
        <v>0.47811342592592593</v>
      </c>
      <c r="DB4658">
        <v>515</v>
      </c>
      <c r="DC4658" t="str">
        <v>ENGINEERING</v>
      </c>
      <c r="DD4658" t="str">
        <v>STEVEN OKAEBEN (DRV)</v>
      </c>
      <c r="DE4658" s="31">
        <v>44888</v>
      </c>
      <c r="DF4658" s="40">
        <v>0.7641782407407407</v>
      </c>
    </row>
    <row r="4659" spans="1:110" x14ac:dyDescent="0.25">
      <c r="A4659" s="109" t="s">
        <v>2051</v>
      </c>
      <c r="B4659">
        <v>311</v>
      </c>
      <c r="C4659" s="109" t="s">
        <v>53</v>
      </c>
      <c r="D4659" s="109" t="s">
        <v>1089</v>
      </c>
      <c r="E4659" s="94">
        <v>44873</v>
      </c>
      <c r="F4659" s="174">
        <v>0.56186342592592597</v>
      </c>
      <c r="G4659">
        <v>2</v>
      </c>
      <c r="H4659" s="109" t="s">
        <v>1090</v>
      </c>
      <c r="I4659"/>
      <c r="AR4659">
        <v>24</v>
      </c>
      <c r="AS4659" t="str">
        <v>MICURA</v>
      </c>
      <c r="AT4659" t="str">
        <v>ELUU JOHN O. (MIC)</v>
      </c>
      <c r="AU4659" s="31">
        <v>44891</v>
      </c>
      <c r="AV4659" s="40">
        <v>0.26403935185185184</v>
      </c>
      <c r="BW4659">
        <v>226</v>
      </c>
      <c r="BX4659" t="str">
        <v>OPERATIONS</v>
      </c>
      <c r="BY4659" t="str">
        <v>ADAJI IBRAHIM A. (OPS)</v>
      </c>
      <c r="BZ4659" s="31">
        <v>44887</v>
      </c>
      <c r="CA4659" s="40">
        <v>0.47818287037037038</v>
      </c>
      <c r="DB4659">
        <v>516</v>
      </c>
      <c r="DC4659" t="str">
        <v>MICURA</v>
      </c>
      <c r="DD4659" t="str">
        <v>GODWIN OBIOMA (MIC)</v>
      </c>
      <c r="DE4659" s="31">
        <v>44888</v>
      </c>
      <c r="DF4659" s="40">
        <v>0.7642592592592593</v>
      </c>
    </row>
    <row r="4660" spans="1:110" x14ac:dyDescent="0.25">
      <c r="A4660" s="109" t="s">
        <v>2051</v>
      </c>
      <c r="B4660">
        <v>312</v>
      </c>
      <c r="C4660" s="109" t="s">
        <v>52</v>
      </c>
      <c r="D4660" s="109" t="s">
        <v>1215</v>
      </c>
      <c r="E4660" s="94">
        <v>44873</v>
      </c>
      <c r="F4660" s="174">
        <v>0.56309027777777776</v>
      </c>
      <c r="G4660">
        <v>2</v>
      </c>
      <c r="H4660" s="109" t="s">
        <v>1216</v>
      </c>
      <c r="I4660">
        <v>2841045</v>
      </c>
      <c r="AR4660">
        <v>25</v>
      </c>
      <c r="AS4660" t="str">
        <v>OPERATIONS</v>
      </c>
      <c r="AT4660" t="str">
        <v>JEROME OFOR</v>
      </c>
      <c r="AU4660" s="31">
        <v>44891</v>
      </c>
      <c r="AV4660" s="40">
        <v>0.26451388888888888</v>
      </c>
      <c r="BW4660">
        <v>227</v>
      </c>
      <c r="BX4660" t="str">
        <v>MICURA</v>
      </c>
      <c r="BY4660" t="str">
        <v>ADEBAKIN OLUWASEUN (MIC)</v>
      </c>
      <c r="BZ4660" s="31">
        <v>44887</v>
      </c>
      <c r="CA4660" s="40">
        <v>0.4786111111111111</v>
      </c>
      <c r="DB4660">
        <v>517</v>
      </c>
      <c r="DC4660" t="str">
        <v>MICURA</v>
      </c>
      <c r="DD4660" t="str">
        <v>TAIWO OLUWAYOSE</v>
      </c>
      <c r="DE4660" s="31">
        <v>44888</v>
      </c>
      <c r="DF4660" s="40">
        <v>0.7643402777777778</v>
      </c>
    </row>
    <row r="4661" spans="1:110" x14ac:dyDescent="0.25">
      <c r="A4661" s="109" t="s">
        <v>2051</v>
      </c>
      <c r="B4661">
        <v>313</v>
      </c>
      <c r="C4661" s="109" t="s">
        <v>52</v>
      </c>
      <c r="D4661" s="109" t="s">
        <v>861</v>
      </c>
      <c r="E4661" s="94">
        <v>44873</v>
      </c>
      <c r="F4661" s="174">
        <v>0.5631828703703704</v>
      </c>
      <c r="G4661">
        <v>2</v>
      </c>
      <c r="H4661" s="109" t="s">
        <v>862</v>
      </c>
      <c r="I4661">
        <v>14988796</v>
      </c>
      <c r="AR4661">
        <v>26</v>
      </c>
      <c r="AS4661" t="str">
        <v>MICURA</v>
      </c>
      <c r="AT4661" t="str">
        <v>ADESOKAN OLALEKAN  (MIC)</v>
      </c>
      <c r="AU4661" s="31">
        <v>44891</v>
      </c>
      <c r="AV4661" s="40">
        <v>0.26461805555555556</v>
      </c>
      <c r="BW4661">
        <v>228</v>
      </c>
      <c r="BX4661" t="str">
        <v>MICURA</v>
      </c>
      <c r="BY4661" t="str">
        <v>AKINWANDE LATEEF</v>
      </c>
      <c r="BZ4661" s="31">
        <v>44887</v>
      </c>
      <c r="CA4661" s="40">
        <v>0.47891203703703705</v>
      </c>
      <c r="DB4661">
        <v>518</v>
      </c>
      <c r="DC4661" t="str">
        <v>CONTRACTOR</v>
      </c>
      <c r="DD4661" t="str">
        <v>ANJORIN TEMITOPE (MEDBUR</v>
      </c>
      <c r="DE4661" s="31">
        <v>44888</v>
      </c>
      <c r="DF4661" s="40">
        <v>0.76440972222222225</v>
      </c>
    </row>
    <row r="4662" spans="1:110" x14ac:dyDescent="0.25">
      <c r="A4662" s="109" t="s">
        <v>2051</v>
      </c>
      <c r="B4662">
        <v>314</v>
      </c>
      <c r="C4662" s="109" t="s">
        <v>53</v>
      </c>
      <c r="D4662" s="109" t="s">
        <v>1659</v>
      </c>
      <c r="E4662" s="94">
        <v>44873</v>
      </c>
      <c r="F4662" s="174">
        <v>0.56337962962962962</v>
      </c>
      <c r="G4662">
        <v>2</v>
      </c>
      <c r="H4662" s="109" t="s">
        <v>1660</v>
      </c>
      <c r="I4662">
        <v>2045239</v>
      </c>
      <c r="AR4662">
        <v>27</v>
      </c>
      <c r="AS4662" t="str">
        <v>MICURA</v>
      </c>
      <c r="AT4662" t="str">
        <v>YAKUBU JACOB (MIC)</v>
      </c>
      <c r="AU4662" s="31">
        <v>44891</v>
      </c>
      <c r="AV4662" s="40">
        <v>0.26483796296296297</v>
      </c>
      <c r="BW4662">
        <v>229</v>
      </c>
      <c r="BX4662" t="str">
        <v>MICURA</v>
      </c>
      <c r="BY4662" t="str">
        <v>HALILU ISIAKA</v>
      </c>
      <c r="BZ4662" s="31">
        <v>44887</v>
      </c>
      <c r="CA4662" s="40">
        <v>0.47921296296296295</v>
      </c>
      <c r="DB4662">
        <v>519</v>
      </c>
      <c r="DC4662" t="str">
        <v>CONTRACTOR</v>
      </c>
      <c r="DD4662" t="str">
        <v>OGUNDELE OLAYINKA (MEDBU</v>
      </c>
      <c r="DE4662" s="31">
        <v>44888</v>
      </c>
      <c r="DF4662" s="40">
        <v>0.76446759259259256</v>
      </c>
    </row>
    <row r="4663" spans="1:110" x14ac:dyDescent="0.25">
      <c r="A4663" s="109" t="s">
        <v>2051</v>
      </c>
      <c r="B4663">
        <v>315</v>
      </c>
      <c r="C4663" s="109" t="s">
        <v>52</v>
      </c>
      <c r="D4663" s="109" t="s">
        <v>1207</v>
      </c>
      <c r="E4663" s="94">
        <v>44873</v>
      </c>
      <c r="F4663" s="174">
        <v>0.56387731481481485</v>
      </c>
      <c r="G4663">
        <v>2</v>
      </c>
      <c r="H4663" s="109" t="s">
        <v>1208</v>
      </c>
      <c r="I4663">
        <v>5346763</v>
      </c>
      <c r="AR4663">
        <v>28</v>
      </c>
      <c r="AS4663" t="str">
        <v>MICURA</v>
      </c>
      <c r="AT4663" t="str">
        <v>ELUDOYIN MUYIWA (MIC)</v>
      </c>
      <c r="AU4663" s="31">
        <v>44891</v>
      </c>
      <c r="AV4663" s="40">
        <v>0.26489583333333333</v>
      </c>
      <c r="BW4663">
        <v>230</v>
      </c>
      <c r="BX4663" t="str">
        <v>MICURA</v>
      </c>
      <c r="BY4663" t="str">
        <v>FENUYI IDOWU (MIC)</v>
      </c>
      <c r="BZ4663" s="31">
        <v>44887</v>
      </c>
      <c r="CA4663" s="40">
        <v>0.47924768518518518</v>
      </c>
      <c r="DB4663">
        <v>520</v>
      </c>
      <c r="DC4663" t="str">
        <v>MICURA</v>
      </c>
      <c r="DD4663" t="str">
        <v>ALEX UBOCHI (MIC)</v>
      </c>
      <c r="DE4663" s="31">
        <v>44888</v>
      </c>
      <c r="DF4663" s="40">
        <v>0.76465277777777774</v>
      </c>
    </row>
    <row r="4664" spans="1:110" x14ac:dyDescent="0.25">
      <c r="A4664" s="109" t="s">
        <v>2051</v>
      </c>
      <c r="B4664">
        <v>316</v>
      </c>
      <c r="C4664" s="109" t="s">
        <v>53</v>
      </c>
      <c r="D4664" s="109" t="s">
        <v>1657</v>
      </c>
      <c r="E4664" s="94">
        <v>44873</v>
      </c>
      <c r="F4664" s="174">
        <v>0.56538194444444445</v>
      </c>
      <c r="G4664">
        <v>2</v>
      </c>
      <c r="H4664" s="109" t="s">
        <v>1658</v>
      </c>
      <c r="I4664">
        <v>5610816</v>
      </c>
      <c r="AR4664">
        <v>29</v>
      </c>
      <c r="AS4664" t="str">
        <v>ENGINEERING</v>
      </c>
      <c r="AT4664" t="str">
        <v>OGUNWEIDE ADETOLA  (ENG</v>
      </c>
      <c r="AU4664" s="31">
        <v>44891</v>
      </c>
      <c r="AV4664" s="40">
        <v>0.26496527777777779</v>
      </c>
      <c r="BW4664">
        <v>231</v>
      </c>
      <c r="BX4664" t="str">
        <v>MICURA</v>
      </c>
      <c r="BY4664" t="str">
        <v>ISRAEL BRIGHT XMAS (MIC)</v>
      </c>
      <c r="BZ4664" s="31">
        <v>44887</v>
      </c>
      <c r="CA4664" s="40">
        <v>0.4792939814814815</v>
      </c>
      <c r="DB4664">
        <v>521</v>
      </c>
      <c r="DC4664" t="str">
        <v>OPERATIONS</v>
      </c>
      <c r="DD4664" t="str">
        <v>OSAHON DALLAS (OPS)</v>
      </c>
      <c r="DE4664" s="31">
        <v>44888</v>
      </c>
      <c r="DF4664" s="40">
        <v>0.76476851851851857</v>
      </c>
    </row>
    <row r="4665" spans="1:110" x14ac:dyDescent="0.25">
      <c r="A4665" s="109" t="s">
        <v>2051</v>
      </c>
      <c r="B4665">
        <v>317</v>
      </c>
      <c r="C4665" s="109" t="s">
        <v>52</v>
      </c>
      <c r="D4665" s="109" t="s">
        <v>1790</v>
      </c>
      <c r="E4665" s="94">
        <v>44873</v>
      </c>
      <c r="F4665" s="174">
        <v>0.57300925925925927</v>
      </c>
      <c r="G4665">
        <v>2</v>
      </c>
      <c r="H4665" s="109" t="s">
        <v>1791</v>
      </c>
      <c r="I4665">
        <v>7252661</v>
      </c>
      <c r="AR4665">
        <v>30</v>
      </c>
      <c r="AS4665" t="str">
        <v>MICURA</v>
      </c>
      <c r="AT4665" t="str">
        <v>OZEGBE CHARLES (MIC)</v>
      </c>
      <c r="AU4665" s="31">
        <v>44891</v>
      </c>
      <c r="AV4665" s="40">
        <v>0.26538194444444446</v>
      </c>
      <c r="BW4665">
        <v>232</v>
      </c>
      <c r="BX4665" t="str">
        <v>ENGINEERING</v>
      </c>
      <c r="BY4665" t="str">
        <v>MATTHEW KABOWEI (ENGR)</v>
      </c>
      <c r="BZ4665" s="31">
        <v>44887</v>
      </c>
      <c r="CA4665" s="40">
        <v>0.47953703703703704</v>
      </c>
      <c r="DB4665">
        <v>522</v>
      </c>
      <c r="DC4665" t="str">
        <v>MICURA</v>
      </c>
      <c r="DD4665" t="str">
        <v>WALE KOLAWOLE (MIC)</v>
      </c>
      <c r="DE4665" s="31">
        <v>44888</v>
      </c>
      <c r="DF4665" s="40">
        <v>0.76483796296296291</v>
      </c>
    </row>
    <row r="4666" spans="1:110" x14ac:dyDescent="0.25">
      <c r="A4666" s="109" t="s">
        <v>2051</v>
      </c>
      <c r="B4666">
        <v>318</v>
      </c>
      <c r="C4666" s="109" t="s">
        <v>53</v>
      </c>
      <c r="D4666" s="109" t="s">
        <v>1580</v>
      </c>
      <c r="E4666" s="94">
        <v>44873</v>
      </c>
      <c r="F4666" s="174">
        <v>0.57412037037037034</v>
      </c>
      <c r="G4666">
        <v>2</v>
      </c>
      <c r="H4666" s="109" t="s">
        <v>1581</v>
      </c>
      <c r="I4666">
        <v>5489223</v>
      </c>
      <c r="AR4666">
        <v>31</v>
      </c>
      <c r="AS4666" t="str">
        <v>MICURA</v>
      </c>
      <c r="AT4666" t="str">
        <v>OKEKE OLISAEMEKA</v>
      </c>
      <c r="AU4666" s="31">
        <v>44891</v>
      </c>
      <c r="AV4666" s="40">
        <v>0.26567129629629632</v>
      </c>
      <c r="BW4666">
        <v>233</v>
      </c>
      <c r="BX4666" t="str">
        <v>ENGINEERING</v>
      </c>
      <c r="BY4666" t="str">
        <v>BUSARI RILIWAN A. (DRV)</v>
      </c>
      <c r="BZ4666" s="31">
        <v>44887</v>
      </c>
      <c r="CA4666" s="40">
        <v>0.4795949074074074</v>
      </c>
      <c r="DB4666">
        <v>523</v>
      </c>
      <c r="DC4666" t="str">
        <v>MICURA</v>
      </c>
      <c r="DD4666" t="str">
        <v>ALADE JIMOH (MIC)</v>
      </c>
      <c r="DE4666" s="31">
        <v>44888</v>
      </c>
      <c r="DF4666" s="40">
        <v>0.76489583333333333</v>
      </c>
    </row>
    <row r="4667" spans="1:110" x14ac:dyDescent="0.25">
      <c r="A4667" s="109" t="s">
        <v>2051</v>
      </c>
      <c r="B4667">
        <v>319</v>
      </c>
      <c r="C4667" s="109" t="s">
        <v>53</v>
      </c>
      <c r="D4667" s="109" t="s">
        <v>1195</v>
      </c>
      <c r="E4667" s="94">
        <v>44873</v>
      </c>
      <c r="F4667" s="174">
        <v>0.57543981481481477</v>
      </c>
      <c r="G4667">
        <v>2</v>
      </c>
      <c r="H4667" s="109" t="s">
        <v>1196</v>
      </c>
      <c r="I4667"/>
      <c r="AR4667">
        <v>32</v>
      </c>
      <c r="AS4667" t="str">
        <v>MICURA</v>
      </c>
      <c r="AT4667" t="str">
        <v>IFARA JOHNSON (MIC)</v>
      </c>
      <c r="AU4667" s="31">
        <v>44891</v>
      </c>
      <c r="AV4667" s="40">
        <v>0.26570601851851849</v>
      </c>
      <c r="BW4667">
        <v>234</v>
      </c>
      <c r="BX4667" t="str">
        <v>OPERATIONS</v>
      </c>
      <c r="BY4667" t="str">
        <v>TAOFEEK MAKANJUOLA  (OP</v>
      </c>
      <c r="BZ4667" s="31">
        <v>44887</v>
      </c>
      <c r="CA4667" s="40">
        <v>0.47987268518518517</v>
      </c>
      <c r="DB4667">
        <v>524</v>
      </c>
      <c r="DC4667" t="str">
        <v>OPERATIONS</v>
      </c>
      <c r="DD4667" t="str">
        <v>KAZEEM OLAIDE (OPS)</v>
      </c>
      <c r="DE4667" s="31">
        <v>44888</v>
      </c>
      <c r="DF4667" s="40">
        <v>0.76496527777777779</v>
      </c>
    </row>
    <row r="4668" spans="1:110" x14ac:dyDescent="0.25">
      <c r="A4668" s="109" t="s">
        <v>2051</v>
      </c>
      <c r="B4668">
        <v>320</v>
      </c>
      <c r="C4668" s="109" t="s">
        <v>53</v>
      </c>
      <c r="D4668" s="109" t="s">
        <v>1117</v>
      </c>
      <c r="E4668" s="94">
        <v>44873</v>
      </c>
      <c r="F4668" s="174">
        <v>0.57599537037037041</v>
      </c>
      <c r="G4668">
        <v>2</v>
      </c>
      <c r="H4668" s="109" t="s">
        <v>1118</v>
      </c>
      <c r="I4668"/>
      <c r="AR4668">
        <v>33</v>
      </c>
      <c r="AS4668" t="str">
        <v>MICURA</v>
      </c>
      <c r="AT4668" t="str">
        <v>OLATUNJI AKINLOYE J.(MIC</v>
      </c>
      <c r="AU4668" s="31">
        <v>44891</v>
      </c>
      <c r="AV4668" s="40">
        <v>0.26577546296296295</v>
      </c>
      <c r="BW4668">
        <v>235</v>
      </c>
      <c r="BX4668" t="str">
        <v>MICURA</v>
      </c>
      <c r="BY4668" t="str">
        <v>CLEMENT OBI (MIC)</v>
      </c>
      <c r="BZ4668" s="31">
        <v>44887</v>
      </c>
      <c r="CA4668" s="40">
        <v>0.48006944444444444</v>
      </c>
      <c r="DB4668">
        <v>525</v>
      </c>
      <c r="DC4668" t="str">
        <v>MICURA</v>
      </c>
      <c r="DD4668" t="str">
        <v>OZEGBE CHARLES (MIC)</v>
      </c>
      <c r="DE4668" s="31">
        <v>44888</v>
      </c>
      <c r="DF4668" s="40">
        <v>0.76517361111111115</v>
      </c>
    </row>
    <row r="4669" spans="1:110" x14ac:dyDescent="0.25">
      <c r="A4669" s="109" t="s">
        <v>2051</v>
      </c>
      <c r="B4669">
        <v>321</v>
      </c>
      <c r="C4669" s="109" t="s">
        <v>52</v>
      </c>
      <c r="D4669" s="109" t="s">
        <v>1199</v>
      </c>
      <c r="E4669" s="94">
        <v>44873</v>
      </c>
      <c r="F4669" s="174">
        <v>0.5774421296296296</v>
      </c>
      <c r="G4669">
        <v>2</v>
      </c>
      <c r="H4669" s="109" t="s">
        <v>1200</v>
      </c>
      <c r="I4669">
        <v>7054903</v>
      </c>
      <c r="AR4669">
        <v>34</v>
      </c>
      <c r="AS4669" t="str">
        <v>MICURA</v>
      </c>
      <c r="AT4669" t="str">
        <v>TAIWO OLUWAYOSE</v>
      </c>
      <c r="AU4669" s="31">
        <v>44891</v>
      </c>
      <c r="AV4669" s="40">
        <v>0.26586805555555554</v>
      </c>
      <c r="BW4669">
        <v>236</v>
      </c>
      <c r="BX4669" t="str">
        <v>MICURA</v>
      </c>
      <c r="BY4669" t="str">
        <v>EZE AZUBIKE (MIC)</v>
      </c>
      <c r="BZ4669" s="31">
        <v>44887</v>
      </c>
      <c r="CA4669" s="40">
        <v>0.48047453703703702</v>
      </c>
      <c r="DB4669">
        <v>526</v>
      </c>
      <c r="DC4669" t="str">
        <v>MICURA</v>
      </c>
      <c r="DD4669" t="str">
        <v>GODSPOWER OSSAI (MIC)</v>
      </c>
      <c r="DE4669" s="31">
        <v>44888</v>
      </c>
      <c r="DF4669" s="40">
        <v>0.76537037037037037</v>
      </c>
    </row>
    <row r="4670" spans="1:110" x14ac:dyDescent="0.25">
      <c r="A4670" s="109" t="s">
        <v>2051</v>
      </c>
      <c r="B4670">
        <v>322</v>
      </c>
      <c r="C4670" s="109" t="s">
        <v>54</v>
      </c>
      <c r="D4670" s="109" t="s">
        <v>2055</v>
      </c>
      <c r="E4670" s="94">
        <v>44873</v>
      </c>
      <c r="F4670" s="174">
        <v>0.58233796296296292</v>
      </c>
      <c r="G4670">
        <v>2</v>
      </c>
      <c r="H4670" s="109" t="s">
        <v>2056</v>
      </c>
      <c r="I4670"/>
      <c r="AR4670">
        <v>35</v>
      </c>
      <c r="AS4670" t="str">
        <v>MICURA</v>
      </c>
      <c r="AT4670" t="str">
        <v>EKIYOYO JAMIU A. (MIC)</v>
      </c>
      <c r="AU4670" s="31">
        <v>44891</v>
      </c>
      <c r="AV4670" s="40">
        <v>0.26613425925925926</v>
      </c>
      <c r="BW4670">
        <v>237</v>
      </c>
      <c r="BX4670" t="str">
        <v>MICURA</v>
      </c>
      <c r="BY4670" t="str">
        <v>OGBOA EMMANUEL (MIC)</v>
      </c>
      <c r="BZ4670" s="31">
        <v>44887</v>
      </c>
      <c r="CA4670" s="40">
        <v>0.48101851851851851</v>
      </c>
      <c r="DB4670">
        <v>527</v>
      </c>
      <c r="DC4670" t="str">
        <v>MICURA</v>
      </c>
      <c r="DD4670" t="str">
        <v>QUADRI RASAQ (MIC)</v>
      </c>
      <c r="DE4670" s="31">
        <v>44888</v>
      </c>
      <c r="DF4670" s="40">
        <v>0.76563657407407404</v>
      </c>
    </row>
    <row r="4671" spans="1:110" x14ac:dyDescent="0.25">
      <c r="A4671" s="109" t="s">
        <v>2051</v>
      </c>
      <c r="B4671">
        <v>323</v>
      </c>
      <c r="C4671" s="109" t="s">
        <v>52</v>
      </c>
      <c r="D4671" s="109" t="s">
        <v>614</v>
      </c>
      <c r="E4671" s="94">
        <v>44873</v>
      </c>
      <c r="F4671" s="174">
        <v>0.58721064814814816</v>
      </c>
      <c r="G4671">
        <v>2</v>
      </c>
      <c r="H4671" s="109" t="s">
        <v>615</v>
      </c>
      <c r="I4671">
        <v>2189692</v>
      </c>
      <c r="AR4671">
        <v>36</v>
      </c>
      <c r="AS4671" t="str">
        <v>MICURA</v>
      </c>
      <c r="AT4671" t="str">
        <v>BAYEWO ILESANMI M. (MIC</v>
      </c>
      <c r="AU4671" s="31">
        <v>44891</v>
      </c>
      <c r="AV4671" s="40">
        <v>0.26616898148148149</v>
      </c>
      <c r="BW4671">
        <v>238</v>
      </c>
      <c r="BX4671" t="str">
        <v>ENGINEERING</v>
      </c>
      <c r="BY4671" t="str">
        <v>GIFT NWOKOCHA</v>
      </c>
      <c r="BZ4671" s="31">
        <v>44887</v>
      </c>
      <c r="CA4671" s="40">
        <v>0.4811111111111111</v>
      </c>
      <c r="DB4671">
        <v>528</v>
      </c>
      <c r="DC4671" t="str">
        <v>GATE OPS</v>
      </c>
      <c r="DD4671" t="str">
        <v>ALABI MICHAEL OHIS(GATE)</v>
      </c>
      <c r="DE4671" s="31">
        <v>44888</v>
      </c>
      <c r="DF4671" s="40">
        <v>0.76577546296296295</v>
      </c>
    </row>
    <row r="4672" spans="1:110" x14ac:dyDescent="0.25">
      <c r="A4672" s="109" t="s">
        <v>2051</v>
      </c>
      <c r="B4672">
        <v>324</v>
      </c>
      <c r="C4672" s="109" t="s">
        <v>53</v>
      </c>
      <c r="D4672" s="109" t="s">
        <v>875</v>
      </c>
      <c r="E4672" s="94">
        <v>44873</v>
      </c>
      <c r="F4672" s="174">
        <v>0.58767361111111116</v>
      </c>
      <c r="G4672">
        <v>2</v>
      </c>
      <c r="H4672" s="109" t="s">
        <v>876</v>
      </c>
      <c r="I4672">
        <v>3399693</v>
      </c>
      <c r="AR4672">
        <v>37</v>
      </c>
      <c r="AS4672" t="str">
        <v>MICURA</v>
      </c>
      <c r="AT4672" t="str">
        <v>MUHAMMED DANJUMA (MIC)</v>
      </c>
      <c r="AU4672" s="31">
        <v>44891</v>
      </c>
      <c r="AV4672" s="40">
        <v>0.26681712962962961</v>
      </c>
      <c r="BW4672">
        <v>239</v>
      </c>
      <c r="BX4672" t="str">
        <v>IT</v>
      </c>
      <c r="BY4672" t="str">
        <v>OYEWALE SAMUEL S. (IT)</v>
      </c>
      <c r="BZ4672" s="31">
        <v>44887</v>
      </c>
      <c r="CA4672" s="40">
        <v>0.48121527777777778</v>
      </c>
      <c r="DB4672">
        <v>529</v>
      </c>
      <c r="DC4672" t="str">
        <v>OPERATIONS</v>
      </c>
      <c r="DD4672" t="str">
        <v>ABIDOYE SAMUEL (OPS)</v>
      </c>
      <c r="DE4672" s="31">
        <v>44888</v>
      </c>
      <c r="DF4672" s="40">
        <v>0.76623842592592595</v>
      </c>
    </row>
    <row r="4673" spans="1:110" x14ac:dyDescent="0.25">
      <c r="A4673" s="109" t="s">
        <v>2051</v>
      </c>
      <c r="B4673">
        <v>325</v>
      </c>
      <c r="C4673" s="109" t="s">
        <v>53</v>
      </c>
      <c r="D4673" s="109" t="s">
        <v>899</v>
      </c>
      <c r="E4673" s="94">
        <v>44873</v>
      </c>
      <c r="F4673" s="174">
        <v>0.58944444444444444</v>
      </c>
      <c r="G4673">
        <v>2</v>
      </c>
      <c r="H4673" s="109" t="s">
        <v>900</v>
      </c>
      <c r="I4673"/>
      <c r="AR4673">
        <v>38</v>
      </c>
      <c r="AS4673" t="str">
        <v>MICURA</v>
      </c>
      <c r="AT4673" t="str">
        <v>ABIODUN DAMILARE (MIC)</v>
      </c>
      <c r="AU4673" s="31">
        <v>44891</v>
      </c>
      <c r="AV4673" s="40">
        <v>0.26687499999999997</v>
      </c>
      <c r="BW4673">
        <v>240</v>
      </c>
      <c r="BX4673" t="str">
        <v>MICURA</v>
      </c>
      <c r="BY4673" t="str">
        <v>UMAHI IFEANYI C. (MIC)</v>
      </c>
      <c r="BZ4673" s="31">
        <v>44887</v>
      </c>
      <c r="CA4673" s="40">
        <v>0.48142361111111109</v>
      </c>
      <c r="DB4673">
        <v>530</v>
      </c>
      <c r="DC4673" t="str">
        <v>MICURA</v>
      </c>
      <c r="DD4673" t="str">
        <v>OTUMUNYE STEVE U. (MIC)</v>
      </c>
      <c r="DE4673" s="31">
        <v>44888</v>
      </c>
      <c r="DF4673" s="40">
        <v>0.76637731481481486</v>
      </c>
    </row>
    <row r="4674" spans="1:110" x14ac:dyDescent="0.25">
      <c r="A4674" s="109" t="s">
        <v>2051</v>
      </c>
      <c r="B4674">
        <v>326</v>
      </c>
      <c r="C4674" s="109" t="s">
        <v>53</v>
      </c>
      <c r="D4674" s="109" t="s">
        <v>1622</v>
      </c>
      <c r="E4674" s="94">
        <v>44873</v>
      </c>
      <c r="F4674" s="174">
        <v>0.58986111111111106</v>
      </c>
      <c r="G4674">
        <v>2</v>
      </c>
      <c r="H4674" s="109" t="s">
        <v>1623</v>
      </c>
      <c r="I4674">
        <v>14967077</v>
      </c>
      <c r="AR4674">
        <v>39</v>
      </c>
      <c r="AS4674" t="str">
        <v>ENGINEERING</v>
      </c>
      <c r="AT4674" t="str">
        <v>OLAROTIMI OGUBODEDE (EN</v>
      </c>
      <c r="AU4674" s="31">
        <v>44891</v>
      </c>
      <c r="AV4674" s="40">
        <v>0.26711805555555557</v>
      </c>
      <c r="BW4674">
        <v>241</v>
      </c>
      <c r="BX4674" t="str">
        <v>OPERATIONS</v>
      </c>
      <c r="BY4674" t="str">
        <v>BAMGBOYE AFEEZ (OPS)</v>
      </c>
      <c r="BZ4674" s="31">
        <v>44887</v>
      </c>
      <c r="CA4674" s="40">
        <v>0.4817939814814815</v>
      </c>
      <c r="DB4674">
        <v>531</v>
      </c>
      <c r="DC4674" t="str">
        <v>MICURA</v>
      </c>
      <c r="DD4674" t="str">
        <v>SAMSON BOYE</v>
      </c>
      <c r="DE4674" s="31">
        <v>44888</v>
      </c>
      <c r="DF4674" s="40">
        <v>0.76644675925925931</v>
      </c>
    </row>
    <row r="4675" spans="1:110" x14ac:dyDescent="0.25">
      <c r="A4675" s="109" t="s">
        <v>2051</v>
      </c>
      <c r="B4675">
        <v>327</v>
      </c>
      <c r="C4675" s="109" t="s">
        <v>53</v>
      </c>
      <c r="D4675" s="109" t="s">
        <v>881</v>
      </c>
      <c r="E4675" s="94">
        <v>44873</v>
      </c>
      <c r="F4675" s="174">
        <v>0.59081018518518513</v>
      </c>
      <c r="G4675">
        <v>2</v>
      </c>
      <c r="H4675" s="109" t="s">
        <v>882</v>
      </c>
      <c r="I4675"/>
      <c r="AR4675">
        <v>40</v>
      </c>
      <c r="AS4675" t="str">
        <v>MICURA</v>
      </c>
      <c r="AT4675" t="str">
        <v>IHEZUO JERRY O. (MIC)</v>
      </c>
      <c r="AU4675" s="31">
        <v>44891</v>
      </c>
      <c r="AV4675" s="40">
        <v>0.26729166666666665</v>
      </c>
      <c r="BW4675">
        <v>242</v>
      </c>
      <c r="BX4675" t="str">
        <v>ENGINEERING</v>
      </c>
      <c r="BY4675" t="str">
        <v>ABDULWAHAB LUQMAN</v>
      </c>
      <c r="BZ4675" s="31">
        <v>44887</v>
      </c>
      <c r="CA4675" s="40">
        <v>0.48189814814814813</v>
      </c>
      <c r="DB4675">
        <v>532</v>
      </c>
      <c r="DC4675" t="str">
        <v>MICURA</v>
      </c>
      <c r="DD4675" t="str">
        <v>ADENIYI ADELEKE (MIC)</v>
      </c>
      <c r="DE4675" s="31">
        <v>44888</v>
      </c>
      <c r="DF4675" s="40">
        <v>0.76651620370370366</v>
      </c>
    </row>
    <row r="4676" spans="1:110" x14ac:dyDescent="0.25">
      <c r="A4676" s="109" t="s">
        <v>2051</v>
      </c>
      <c r="B4676">
        <v>328</v>
      </c>
      <c r="C4676" s="109" t="s">
        <v>54</v>
      </c>
      <c r="D4676" s="109" t="s">
        <v>1131</v>
      </c>
      <c r="E4676" s="94">
        <v>44873</v>
      </c>
      <c r="F4676" s="174">
        <v>0.59162037037037041</v>
      </c>
      <c r="G4676">
        <v>2</v>
      </c>
      <c r="H4676" s="109" t="s">
        <v>1132</v>
      </c>
      <c r="I4676">
        <v>2151263</v>
      </c>
      <c r="AR4676">
        <v>41</v>
      </c>
      <c r="AS4676" t="str">
        <v>MICURA</v>
      </c>
      <c r="AT4676" t="str">
        <v>ONYENCHO EBUKA (MIC)</v>
      </c>
      <c r="AU4676" s="31">
        <v>44891</v>
      </c>
      <c r="AV4676" s="40">
        <v>0.2673611111111111</v>
      </c>
      <c r="BW4676">
        <v>243</v>
      </c>
      <c r="BX4676" t="str">
        <v>ENGINEERING</v>
      </c>
      <c r="BY4676" t="str">
        <v>OGBOLU MICHAEL (ENGR)</v>
      </c>
      <c r="BZ4676" s="31">
        <v>44887</v>
      </c>
      <c r="CA4676" s="40">
        <v>0.48194444444444445</v>
      </c>
      <c r="DB4676">
        <v>533</v>
      </c>
      <c r="DC4676" t="str">
        <v>OPERATIONS</v>
      </c>
      <c r="DD4676" t="str">
        <v>ONI OLAYINKA O.</v>
      </c>
      <c r="DE4676" s="31">
        <v>44888</v>
      </c>
      <c r="DF4676" s="40">
        <v>0.76697916666666666</v>
      </c>
    </row>
    <row r="4677" spans="1:110" x14ac:dyDescent="0.25">
      <c r="A4677" s="109" t="s">
        <v>2051</v>
      </c>
      <c r="B4677">
        <v>329</v>
      </c>
      <c r="C4677" s="109" t="s">
        <v>54</v>
      </c>
      <c r="D4677" s="109" t="s">
        <v>1626</v>
      </c>
      <c r="E4677" s="94">
        <v>44873</v>
      </c>
      <c r="F4677" s="174">
        <v>0.59167824074074071</v>
      </c>
      <c r="G4677">
        <v>2</v>
      </c>
      <c r="H4677" s="109" t="s">
        <v>1627</v>
      </c>
      <c r="I4677">
        <v>2154242</v>
      </c>
      <c r="AR4677">
        <v>42</v>
      </c>
      <c r="AS4677" t="str">
        <v>MICURA</v>
      </c>
      <c r="AT4677" t="str">
        <v>OYEBAMIJI BUKOLA (MIC)</v>
      </c>
      <c r="AU4677" s="31">
        <v>44891</v>
      </c>
      <c r="AV4677" s="40">
        <v>0.26743055555555556</v>
      </c>
      <c r="BW4677">
        <v>244</v>
      </c>
      <c r="BX4677" t="str">
        <v>MICURA</v>
      </c>
      <c r="BY4677" t="str">
        <v>BAYEWO ILESANMI M. (MIC</v>
      </c>
      <c r="BZ4677" s="31">
        <v>44887</v>
      </c>
      <c r="CA4677" s="40">
        <v>0.48200231481481481</v>
      </c>
      <c r="DB4677">
        <v>534</v>
      </c>
      <c r="DC4677" t="str">
        <v>MICURA</v>
      </c>
      <c r="DD4677" t="str">
        <v>ABODERIN HAFEEZ O.(MIC)</v>
      </c>
      <c r="DE4677" s="31">
        <v>44888</v>
      </c>
      <c r="DF4677" s="40">
        <v>0.76711805555555557</v>
      </c>
    </row>
    <row r="4678" spans="1:110" x14ac:dyDescent="0.25">
      <c r="A4678" s="109" t="s">
        <v>2051</v>
      </c>
      <c r="B4678">
        <v>330</v>
      </c>
      <c r="C4678" s="109" t="s">
        <v>53</v>
      </c>
      <c r="D4678" s="109" t="s">
        <v>1097</v>
      </c>
      <c r="E4678" s="94">
        <v>44873</v>
      </c>
      <c r="F4678" s="174">
        <v>0.59393518518518518</v>
      </c>
      <c r="G4678">
        <v>2</v>
      </c>
      <c r="H4678" s="109" t="s">
        <v>1098</v>
      </c>
      <c r="I4678">
        <v>2091143</v>
      </c>
      <c r="AR4678">
        <v>43</v>
      </c>
      <c r="AS4678" t="str">
        <v>MICURA</v>
      </c>
      <c r="AT4678" t="str">
        <v>JEROME SUNDAY .O. (MIC)</v>
      </c>
      <c r="AU4678" s="31">
        <v>44891</v>
      </c>
      <c r="AV4678" s="40">
        <v>0.26748842592592592</v>
      </c>
      <c r="BW4678">
        <v>245</v>
      </c>
      <c r="BX4678" t="str">
        <v>OPERATIONS</v>
      </c>
      <c r="BY4678" t="str">
        <v>TAIWO OLAYEMI LAWAL (OP</v>
      </c>
      <c r="BZ4678" s="31">
        <v>44887</v>
      </c>
      <c r="CA4678" s="40">
        <v>0.48244212962962962</v>
      </c>
      <c r="DB4678">
        <v>535</v>
      </c>
      <c r="DC4678" t="str">
        <v>MICURA</v>
      </c>
      <c r="DD4678" t="str">
        <v>OLONILUYI KAYODE (MIC)</v>
      </c>
      <c r="DE4678" s="31">
        <v>44888</v>
      </c>
      <c r="DF4678" s="40">
        <v>0.76717592592592587</v>
      </c>
    </row>
    <row r="4679" spans="1:110" x14ac:dyDescent="0.25">
      <c r="A4679" s="109" t="s">
        <v>2051</v>
      </c>
      <c r="B4679">
        <v>331</v>
      </c>
      <c r="C4679" s="109" t="s">
        <v>53</v>
      </c>
      <c r="D4679" s="109" t="s">
        <v>276</v>
      </c>
      <c r="E4679" s="94">
        <v>44873</v>
      </c>
      <c r="F4679" s="174">
        <v>0.59547453703703701</v>
      </c>
      <c r="G4679">
        <v>2</v>
      </c>
      <c r="H4679" s="109" t="s">
        <v>277</v>
      </c>
      <c r="I4679">
        <v>14964941</v>
      </c>
      <c r="AR4679">
        <v>44</v>
      </c>
      <c r="AS4679" t="str">
        <v>ENGINEERING</v>
      </c>
      <c r="AT4679" t="str">
        <v>NWABUNWENE BASIL (ENGR)</v>
      </c>
      <c r="AU4679" s="31">
        <v>44891</v>
      </c>
      <c r="AV4679" s="40">
        <v>0.26766203703703706</v>
      </c>
      <c r="BW4679">
        <v>246</v>
      </c>
      <c r="BX4679" t="str">
        <v>ENGINEERING</v>
      </c>
      <c r="BY4679" t="str">
        <v>QUADRI OLAWALE (ENGR)</v>
      </c>
      <c r="BZ4679" s="31">
        <v>44887</v>
      </c>
      <c r="CA4679" s="40">
        <v>0.48269675925925926</v>
      </c>
      <c r="DB4679">
        <v>536</v>
      </c>
      <c r="DC4679" t="str">
        <v>OPERATIONS</v>
      </c>
      <c r="DD4679" t="str">
        <v>FREDRICK ODIRIN (OPS)</v>
      </c>
      <c r="DE4679" s="31">
        <v>44888</v>
      </c>
      <c r="DF4679" s="40">
        <v>0.76724537037037033</v>
      </c>
    </row>
    <row r="4680" spans="1:110" x14ac:dyDescent="0.25">
      <c r="A4680" s="109" t="s">
        <v>2051</v>
      </c>
      <c r="B4680">
        <v>332</v>
      </c>
      <c r="C4680" s="109" t="s">
        <v>52</v>
      </c>
      <c r="D4680" s="109" t="s">
        <v>2057</v>
      </c>
      <c r="E4680" s="94">
        <v>44873</v>
      </c>
      <c r="F4680" s="174">
        <v>0.59914351851851855</v>
      </c>
      <c r="G4680">
        <v>2</v>
      </c>
      <c r="H4680" s="109" t="s">
        <v>2058</v>
      </c>
      <c r="I4680"/>
      <c r="AR4680">
        <v>45</v>
      </c>
      <c r="AS4680" t="str">
        <v>ENGINEERING</v>
      </c>
      <c r="AT4680" t="str">
        <v>JOSHUA BABATUNDE</v>
      </c>
      <c r="AU4680" s="31">
        <v>44891</v>
      </c>
      <c r="AV4680" s="40">
        <v>0.26833333333333331</v>
      </c>
      <c r="BW4680">
        <v>247</v>
      </c>
      <c r="BX4680" t="str">
        <v>OPERATIONS</v>
      </c>
      <c r="BY4680" t="str">
        <v>OLATUNJI SAMUEL (OPS)</v>
      </c>
      <c r="BZ4680" s="31">
        <v>44887</v>
      </c>
      <c r="CA4680" s="40">
        <v>0.4833101851851852</v>
      </c>
      <c r="DB4680">
        <v>537</v>
      </c>
      <c r="DC4680" t="str">
        <v>OPERATIONS</v>
      </c>
      <c r="DD4680" t="str">
        <v>SULAIMAN YUSUF (OPS)</v>
      </c>
      <c r="DE4680" s="31">
        <v>44888</v>
      </c>
      <c r="DF4680" s="40">
        <v>0.76731481481481478</v>
      </c>
    </row>
    <row r="4681" spans="1:110" x14ac:dyDescent="0.25">
      <c r="A4681" s="109" t="s">
        <v>2051</v>
      </c>
      <c r="B4681">
        <v>333</v>
      </c>
      <c r="C4681" s="109" t="s">
        <v>52</v>
      </c>
      <c r="D4681" s="109" t="s">
        <v>1004</v>
      </c>
      <c r="E4681" s="94">
        <v>44873</v>
      </c>
      <c r="F4681" s="174">
        <v>0.60369212962962959</v>
      </c>
      <c r="G4681">
        <v>2</v>
      </c>
      <c r="H4681" s="109" t="s">
        <v>1005</v>
      </c>
      <c r="I4681"/>
      <c r="AR4681">
        <v>46</v>
      </c>
      <c r="AS4681" t="str">
        <v>MICURA</v>
      </c>
      <c r="AT4681" t="str">
        <v>PIANEN YOUNG (MIC)</v>
      </c>
      <c r="AU4681" s="31">
        <v>44891</v>
      </c>
      <c r="AV4681" s="40">
        <v>0.26850694444444445</v>
      </c>
      <c r="BW4681">
        <v>248</v>
      </c>
      <c r="BX4681" t="str">
        <v>MICURA</v>
      </c>
      <c r="BY4681" t="str">
        <v>UCHE AMADI (MIC)</v>
      </c>
      <c r="BZ4681" s="31">
        <v>44887</v>
      </c>
      <c r="CA4681" s="40">
        <v>0.4833796296296296</v>
      </c>
      <c r="DB4681">
        <v>538</v>
      </c>
      <c r="DC4681" t="str">
        <v>ENGINEERING</v>
      </c>
      <c r="DD4681" t="str">
        <v>DIXON BOBERT (DRIVER)</v>
      </c>
      <c r="DE4681" s="31">
        <v>44888</v>
      </c>
      <c r="DF4681" s="40">
        <v>0.7674305555555555</v>
      </c>
    </row>
    <row r="4682" spans="1:110" x14ac:dyDescent="0.25">
      <c r="A4682" s="109" t="s">
        <v>2051</v>
      </c>
      <c r="B4682">
        <v>334</v>
      </c>
      <c r="C4682" s="109" t="s">
        <v>58</v>
      </c>
      <c r="D4682" s="109" t="s">
        <v>827</v>
      </c>
      <c r="E4682" s="94">
        <v>44873</v>
      </c>
      <c r="F4682" s="174">
        <v>0.60378472222222224</v>
      </c>
      <c r="G4682">
        <v>2</v>
      </c>
      <c r="H4682" s="109" t="s">
        <v>828</v>
      </c>
      <c r="I4682">
        <v>5428200</v>
      </c>
      <c r="AR4682">
        <v>47</v>
      </c>
      <c r="AS4682" t="str">
        <v>MICURA</v>
      </c>
      <c r="AT4682" t="str">
        <v>KAYODE ROTIMI E. (MIC)</v>
      </c>
      <c r="AU4682" s="31">
        <v>44891</v>
      </c>
      <c r="AV4682" s="40">
        <v>0.26880787037037035</v>
      </c>
      <c r="BW4682">
        <v>249</v>
      </c>
      <c r="BX4682" t="str">
        <v>MICURA</v>
      </c>
      <c r="BY4682" t="str">
        <v>OLAYINKA OLANREWAJU (MIC</v>
      </c>
      <c r="BZ4682" s="31">
        <v>44887</v>
      </c>
      <c r="CA4682" s="40">
        <v>0.48379629629629628</v>
      </c>
      <c r="DB4682">
        <v>539</v>
      </c>
      <c r="DC4682" t="str">
        <v>MICURA</v>
      </c>
      <c r="DD4682" t="str">
        <v>KINGSLEY EBODILI (MIC)</v>
      </c>
      <c r="DE4682" s="31">
        <v>44888</v>
      </c>
      <c r="DF4682" s="40">
        <v>0.7676736111111111</v>
      </c>
    </row>
    <row r="4683" spans="1:110" x14ac:dyDescent="0.25">
      <c r="A4683" s="109" t="s">
        <v>2051</v>
      </c>
      <c r="B4683">
        <v>335</v>
      </c>
      <c r="C4683" s="109" t="s">
        <v>52</v>
      </c>
      <c r="D4683" s="109" t="s">
        <v>1064</v>
      </c>
      <c r="E4683" s="94">
        <v>44873</v>
      </c>
      <c r="F4683" s="174">
        <v>0.62399305555555551</v>
      </c>
      <c r="G4683">
        <v>2</v>
      </c>
      <c r="H4683" s="109" t="s">
        <v>1065</v>
      </c>
      <c r="I4683">
        <v>14988791</v>
      </c>
      <c r="AR4683">
        <v>48</v>
      </c>
      <c r="AS4683" t="str">
        <v>MICURA</v>
      </c>
      <c r="AT4683" t="str">
        <v>TAIWO TORIOLA  (MIC)</v>
      </c>
      <c r="AU4683" s="31">
        <v>44891</v>
      </c>
      <c r="AV4683" s="40">
        <v>0.26892361111111113</v>
      </c>
      <c r="BW4683">
        <v>250</v>
      </c>
      <c r="BX4683" t="str">
        <v>MICURA</v>
      </c>
      <c r="BY4683" t="str">
        <v>SIMON FRIDAY O. (MIC)</v>
      </c>
      <c r="BZ4683" s="31">
        <v>44887</v>
      </c>
      <c r="CA4683" s="40">
        <v>0.48394675925925928</v>
      </c>
      <c r="DB4683">
        <v>540</v>
      </c>
      <c r="DC4683" t="str">
        <v>OPERATIONS</v>
      </c>
      <c r="DD4683" t="str">
        <v>OMARAYE OMONIGHO (OPS)</v>
      </c>
      <c r="DE4683" s="31">
        <v>44888</v>
      </c>
      <c r="DF4683" s="40">
        <v>0.76774305555555555</v>
      </c>
    </row>
    <row r="4684" spans="1:110" x14ac:dyDescent="0.25">
      <c r="A4684" s="109" t="s">
        <v>2051</v>
      </c>
      <c r="B4684">
        <v>336</v>
      </c>
      <c r="C4684" s="109" t="s">
        <v>53</v>
      </c>
      <c r="D4684" s="109" t="s">
        <v>1669</v>
      </c>
      <c r="E4684" s="94">
        <v>44873</v>
      </c>
      <c r="F4684" s="174">
        <v>0.62564814814814818</v>
      </c>
      <c r="G4684">
        <v>2</v>
      </c>
      <c r="H4684" s="109" t="s">
        <v>1670</v>
      </c>
      <c r="I4684"/>
      <c r="AR4684">
        <v>49</v>
      </c>
      <c r="AS4684" t="str">
        <v>MICURA</v>
      </c>
      <c r="AT4684" t="str">
        <v>AGBOGE EZEKIEL O. (MIC)</v>
      </c>
      <c r="AU4684" s="31">
        <v>44891</v>
      </c>
      <c r="AV4684" s="40">
        <v>0.26901620370370372</v>
      </c>
      <c r="BW4684">
        <v>251</v>
      </c>
      <c r="BX4684" t="str">
        <v>MICURA</v>
      </c>
      <c r="BY4684" t="str">
        <v>KINGSLEY ETIM (MIC)</v>
      </c>
      <c r="BZ4684" s="31">
        <v>44887</v>
      </c>
      <c r="CA4684" s="40">
        <v>0.48399305555555555</v>
      </c>
      <c r="DB4684">
        <v>541</v>
      </c>
      <c r="DC4684" t="str">
        <v>MICURA</v>
      </c>
      <c r="DD4684" t="str">
        <v>OLADIMEJI ADESOLA (MIC)</v>
      </c>
      <c r="DE4684" s="31">
        <v>44888</v>
      </c>
      <c r="DF4684" s="40">
        <v>0.76791666666666669</v>
      </c>
    </row>
    <row r="4685" spans="1:110" x14ac:dyDescent="0.25">
      <c r="A4685" s="109" t="s">
        <v>2051</v>
      </c>
      <c r="B4685">
        <v>337</v>
      </c>
      <c r="C4685" s="109" t="s">
        <v>56</v>
      </c>
      <c r="D4685" s="109" t="s">
        <v>1958</v>
      </c>
      <c r="E4685" s="94">
        <v>44873</v>
      </c>
      <c r="F4685" s="174">
        <v>0.62712962962962959</v>
      </c>
      <c r="G4685">
        <v>2</v>
      </c>
      <c r="H4685" s="109" t="s">
        <v>1959</v>
      </c>
      <c r="I4685">
        <v>5537992</v>
      </c>
      <c r="AR4685">
        <v>50</v>
      </c>
      <c r="AS4685" t="str">
        <v>MICURA</v>
      </c>
      <c r="AT4685" t="str">
        <v>ALEX UBOCHI (MIC)</v>
      </c>
      <c r="AU4685" s="31">
        <v>44891</v>
      </c>
      <c r="AV4685" s="40">
        <v>0.26909722222222221</v>
      </c>
      <c r="BW4685">
        <v>252</v>
      </c>
      <c r="BX4685" t="str">
        <v>MICURA</v>
      </c>
      <c r="BY4685" t="str">
        <v>UCHENNA OCHULOR (MIC)</v>
      </c>
      <c r="BZ4685" s="31">
        <v>44887</v>
      </c>
      <c r="CA4685" s="40">
        <v>0.48408564814814814</v>
      </c>
      <c r="DB4685">
        <v>542</v>
      </c>
      <c r="DC4685" t="str">
        <v>OPERATIONS</v>
      </c>
      <c r="DD4685" t="str">
        <v>MOMOH JOHNSON</v>
      </c>
      <c r="DE4685" s="31">
        <v>44888</v>
      </c>
      <c r="DF4685" s="40">
        <v>0.76803240740740741</v>
      </c>
    </row>
    <row r="4686" spans="1:110" x14ac:dyDescent="0.25">
      <c r="A4686" s="109" t="s">
        <v>2051</v>
      </c>
      <c r="B4686">
        <v>338</v>
      </c>
      <c r="C4686" s="109" t="s">
        <v>52</v>
      </c>
      <c r="D4686" s="109" t="s">
        <v>1103</v>
      </c>
      <c r="E4686" s="94">
        <v>44873</v>
      </c>
      <c r="F4686" s="174">
        <v>0.632349537037037</v>
      </c>
      <c r="G4686">
        <v>2</v>
      </c>
      <c r="H4686" s="109" t="s">
        <v>1104</v>
      </c>
      <c r="I4686">
        <v>14936069</v>
      </c>
      <c r="AR4686">
        <v>51</v>
      </c>
      <c r="AS4686" t="str">
        <v>ENGINEERING</v>
      </c>
      <c r="AT4686" t="str">
        <v>ABDULGANIYU AHMED(ENGR)</v>
      </c>
      <c r="AU4686" s="31">
        <v>44891</v>
      </c>
      <c r="AV4686" s="40">
        <v>0.2694212962962963</v>
      </c>
      <c r="BW4686">
        <v>253</v>
      </c>
      <c r="BX4686" t="str">
        <v>MICURA</v>
      </c>
      <c r="BY4686" t="str">
        <v>OLATUNJI AFEEZ O.(MIC)</v>
      </c>
      <c r="BZ4686" s="31">
        <v>44887</v>
      </c>
      <c r="CA4686" s="40">
        <v>0.48420138888888886</v>
      </c>
      <c r="DB4686">
        <v>543</v>
      </c>
      <c r="DC4686" t="str">
        <v>MICURA</v>
      </c>
      <c r="DD4686" t="str">
        <v>JOHN DUNIYAN (MIC)</v>
      </c>
      <c r="DE4686" s="31">
        <v>44888</v>
      </c>
      <c r="DF4686" s="40">
        <v>0.76810185185185187</v>
      </c>
    </row>
    <row r="4687" spans="1:110" x14ac:dyDescent="0.25">
      <c r="A4687" s="109" t="s">
        <v>2051</v>
      </c>
      <c r="B4687">
        <v>339</v>
      </c>
      <c r="C4687" s="109" t="s">
        <v>52</v>
      </c>
      <c r="D4687" s="109" t="s">
        <v>891</v>
      </c>
      <c r="E4687" s="94">
        <v>44873</v>
      </c>
      <c r="F4687" s="174">
        <v>0.64027777777777772</v>
      </c>
      <c r="G4687">
        <v>2</v>
      </c>
      <c r="H4687" s="109" t="s">
        <v>892</v>
      </c>
      <c r="I4687">
        <v>2716325</v>
      </c>
      <c r="AR4687">
        <v>52</v>
      </c>
      <c r="AS4687" t="str">
        <v>OPERATIONS</v>
      </c>
      <c r="AT4687" t="str">
        <v>RAHEEM MUSA (OPS)</v>
      </c>
      <c r="AU4687" s="31">
        <v>44891</v>
      </c>
      <c r="AV4687" s="40">
        <v>0.26954861111111111</v>
      </c>
      <c r="BW4687">
        <v>254</v>
      </c>
      <c r="BX4687" t="str">
        <v>MICURA</v>
      </c>
      <c r="BY4687" t="str">
        <v>NURUDEEN SANUSI (MIC)</v>
      </c>
      <c r="BZ4687" s="31">
        <v>44887</v>
      </c>
      <c r="CA4687" s="40">
        <v>0.48424768518518518</v>
      </c>
      <c r="DB4687">
        <v>544</v>
      </c>
      <c r="DC4687" t="str">
        <v>MICURA</v>
      </c>
      <c r="DD4687" t="str">
        <v>MONDAY OJO (MIC)</v>
      </c>
      <c r="DE4687" s="31">
        <v>44888</v>
      </c>
      <c r="DF4687" s="40">
        <v>0.76817129629629632</v>
      </c>
    </row>
    <row r="4688" spans="1:110" x14ac:dyDescent="0.25">
      <c r="A4688" s="109" t="s">
        <v>2051</v>
      </c>
      <c r="B4688">
        <v>340</v>
      </c>
      <c r="C4688" s="109" t="s">
        <v>52</v>
      </c>
      <c r="D4688" s="109" t="s">
        <v>1205</v>
      </c>
      <c r="E4688" s="94">
        <v>44873</v>
      </c>
      <c r="F4688" s="174">
        <v>0.64038194444444441</v>
      </c>
      <c r="G4688">
        <v>2</v>
      </c>
      <c r="H4688" s="109" t="s">
        <v>1206</v>
      </c>
      <c r="I4688">
        <v>6691275</v>
      </c>
      <c r="AR4688">
        <v>53</v>
      </c>
      <c r="AS4688" t="str">
        <v>ENGINEERING</v>
      </c>
      <c r="AT4688" t="str">
        <v>BABALOLA SIMON (ENGR)</v>
      </c>
      <c r="AU4688" s="31">
        <v>44891</v>
      </c>
      <c r="AV4688" s="40">
        <v>0.26961805555555557</v>
      </c>
      <c r="BW4688">
        <v>255</v>
      </c>
      <c r="BX4688" t="str">
        <v>MICURA</v>
      </c>
      <c r="BY4688" t="str">
        <v>ABDULLAHI OLAJIDE (MIC)</v>
      </c>
      <c r="BZ4688" s="31">
        <v>44887</v>
      </c>
      <c r="CA4688" s="40">
        <v>0.48447916666666668</v>
      </c>
      <c r="DB4688">
        <v>545</v>
      </c>
      <c r="DC4688" t="str">
        <v>ENGINEERING</v>
      </c>
      <c r="DD4688" t="str">
        <v>ODUTOLA MICHAEL WASIU</v>
      </c>
      <c r="DE4688" s="31">
        <v>44888</v>
      </c>
      <c r="DF4688" s="40">
        <v>0.76915509259259263</v>
      </c>
    </row>
    <row r="4689" spans="1:110" x14ac:dyDescent="0.25">
      <c r="A4689" s="109" t="s">
        <v>2051</v>
      </c>
      <c r="B4689">
        <v>341</v>
      </c>
      <c r="C4689" s="109" t="s">
        <v>52</v>
      </c>
      <c r="D4689" s="109" t="s">
        <v>1055</v>
      </c>
      <c r="E4689" s="94">
        <v>44873</v>
      </c>
      <c r="F4689" s="174">
        <v>0.64043981481481482</v>
      </c>
      <c r="G4689">
        <v>2</v>
      </c>
      <c r="H4689" s="109" t="s">
        <v>1056</v>
      </c>
      <c r="I4689">
        <v>5334088</v>
      </c>
      <c r="AR4689">
        <v>54</v>
      </c>
      <c r="AS4689" t="str">
        <v>ENGINEERING</v>
      </c>
      <c r="AT4689" t="str">
        <v>ENUMAH EMMANUEL (ENGR)</v>
      </c>
      <c r="AU4689" s="31">
        <v>44891</v>
      </c>
      <c r="AV4689" s="40">
        <v>0.27011574074074074</v>
      </c>
      <c r="BW4689">
        <v>256</v>
      </c>
      <c r="BX4689" t="str">
        <v>MICURA</v>
      </c>
      <c r="BY4689" t="str">
        <v>DORGU TAREFEYAH (MIC)</v>
      </c>
      <c r="BZ4689" s="31">
        <v>44887</v>
      </c>
      <c r="CA4689" s="40">
        <v>0.48451388888888891</v>
      </c>
      <c r="DB4689">
        <v>546</v>
      </c>
      <c r="DC4689" t="str">
        <v>MICURA</v>
      </c>
      <c r="DD4689" t="str">
        <v>ECHEDOM NNAMDI B. (MIC)</v>
      </c>
      <c r="DE4689" s="31">
        <v>44888</v>
      </c>
      <c r="DF4689" s="40">
        <v>0.76950231481481479</v>
      </c>
    </row>
    <row r="4690" spans="1:110" x14ac:dyDescent="0.25">
      <c r="A4690" s="109" t="s">
        <v>2051</v>
      </c>
      <c r="B4690">
        <v>342</v>
      </c>
      <c r="C4690" s="109" t="s">
        <v>53</v>
      </c>
      <c r="D4690" s="109" t="s">
        <v>1078</v>
      </c>
      <c r="E4690" s="94">
        <v>44873</v>
      </c>
      <c r="F4690" s="174">
        <v>0.66116898148148151</v>
      </c>
      <c r="G4690">
        <v>2</v>
      </c>
      <c r="H4690" s="109" t="s">
        <v>1079</v>
      </c>
      <c r="I4690"/>
      <c r="AR4690">
        <v>55</v>
      </c>
      <c r="AS4690" t="str">
        <v>OPERATIONS</v>
      </c>
      <c r="AT4690" t="str">
        <v>AHANEKU CHIGOZIE (OPS)</v>
      </c>
      <c r="AU4690" s="31">
        <v>44891</v>
      </c>
      <c r="AV4690" s="40">
        <v>0.27031250000000001</v>
      </c>
      <c r="BW4690">
        <v>257</v>
      </c>
      <c r="BX4690" t="str">
        <v>ENGINEERING</v>
      </c>
      <c r="BY4690" t="str">
        <v>ODEYEMI OLALEKAN (ENGR)</v>
      </c>
      <c r="BZ4690" s="31">
        <v>44887</v>
      </c>
      <c r="CA4690" s="40">
        <v>0.48498842592592595</v>
      </c>
      <c r="DB4690">
        <v>547</v>
      </c>
      <c r="DC4690" t="str">
        <v>MICURA</v>
      </c>
      <c r="DD4690" t="str">
        <v>PROGRESS AKHIMIEN (MIC)</v>
      </c>
      <c r="DE4690" s="31">
        <v>44888</v>
      </c>
      <c r="DF4690" s="40">
        <v>0.77004629629629628</v>
      </c>
    </row>
    <row r="4691" spans="1:110" x14ac:dyDescent="0.25">
      <c r="A4691" s="109" t="s">
        <v>2051</v>
      </c>
      <c r="B4691">
        <v>343</v>
      </c>
      <c r="C4691" s="109" t="s">
        <v>56</v>
      </c>
      <c r="D4691" s="109" t="s">
        <v>1434</v>
      </c>
      <c r="E4691" s="94">
        <v>44873</v>
      </c>
      <c r="F4691" s="174">
        <v>0.75550925925925927</v>
      </c>
      <c r="G4691">
        <v>2</v>
      </c>
      <c r="H4691" s="109" t="s">
        <v>1435</v>
      </c>
      <c r="I4691"/>
      <c r="AR4691">
        <v>56</v>
      </c>
      <c r="AS4691" t="str">
        <v>ENGINEERING</v>
      </c>
      <c r="AT4691" t="str">
        <v>SAMSON SOLOMON A.</v>
      </c>
      <c r="AU4691" s="31">
        <v>44891</v>
      </c>
      <c r="AV4691" s="40">
        <v>0.27038194444444447</v>
      </c>
      <c r="BW4691">
        <v>258</v>
      </c>
      <c r="BX4691" t="str">
        <v>MICURA</v>
      </c>
      <c r="BY4691" t="str">
        <v>AJIBOLA OLUWAFEMI S.(MI</v>
      </c>
      <c r="BZ4691" s="31">
        <v>44887</v>
      </c>
      <c r="CA4691" s="40">
        <v>0.48508101851851854</v>
      </c>
      <c r="DB4691">
        <v>548</v>
      </c>
      <c r="DC4691" t="str">
        <v>MICURA</v>
      </c>
      <c r="DD4691" t="str">
        <v>OMONIYI OWOLABI (MIC)</v>
      </c>
      <c r="DE4691" s="31">
        <v>44888</v>
      </c>
      <c r="DF4691" s="40">
        <v>0.77048611111111109</v>
      </c>
    </row>
    <row r="4692" spans="1:110" x14ac:dyDescent="0.25">
      <c r="A4692" s="109" t="s">
        <v>2051</v>
      </c>
      <c r="B4692">
        <v>344</v>
      </c>
      <c r="C4692" s="109" t="s">
        <v>56</v>
      </c>
      <c r="D4692" s="109" t="s">
        <v>1432</v>
      </c>
      <c r="E4692" s="94">
        <v>44873</v>
      </c>
      <c r="F4692" s="174">
        <v>0.75557870370370372</v>
      </c>
      <c r="G4692">
        <v>2</v>
      </c>
      <c r="H4692" s="109" t="s">
        <v>1433</v>
      </c>
      <c r="I4692">
        <v>5360319</v>
      </c>
      <c r="AR4692">
        <v>57</v>
      </c>
      <c r="AS4692" t="str">
        <v>ENGINEERING</v>
      </c>
      <c r="AT4692" t="str">
        <v>ADEDEJI ADEYEMI (ENGR)</v>
      </c>
      <c r="AU4692" s="31">
        <v>44891</v>
      </c>
      <c r="AV4692" s="40">
        <v>0.27054398148148145</v>
      </c>
      <c r="BW4692">
        <v>259</v>
      </c>
      <c r="BX4692" t="str">
        <v>MICURA</v>
      </c>
      <c r="BY4692" t="str">
        <v>AJUONUMA CHIMA</v>
      </c>
      <c r="BZ4692" s="31">
        <v>44887</v>
      </c>
      <c r="CA4692" s="40">
        <v>0.48516203703703703</v>
      </c>
      <c r="DB4692">
        <v>549</v>
      </c>
      <c r="DC4692" t="str">
        <v>MICURA</v>
      </c>
      <c r="DD4692" t="str">
        <v>KOLAWOLE ONATUNDE (MIC)</v>
      </c>
      <c r="DE4692" s="31">
        <v>44888</v>
      </c>
      <c r="DF4692" s="40">
        <v>0.77054398148148151</v>
      </c>
    </row>
    <row r="4693" spans="1:110" x14ac:dyDescent="0.25">
      <c r="A4693" s="109" t="s">
        <v>2051</v>
      </c>
      <c r="B4693">
        <v>345</v>
      </c>
      <c r="C4693" s="109" t="s">
        <v>58</v>
      </c>
      <c r="D4693" s="109" t="s">
        <v>1867</v>
      </c>
      <c r="E4693" s="94">
        <v>44873</v>
      </c>
      <c r="F4693" s="174">
        <v>0.75741898148148146</v>
      </c>
      <c r="G4693">
        <v>2</v>
      </c>
      <c r="H4693" s="109" t="s">
        <v>1868</v>
      </c>
      <c r="I4693">
        <v>2702966</v>
      </c>
      <c r="AR4693">
        <v>58</v>
      </c>
      <c r="AS4693" t="str">
        <v>OPERATIONS</v>
      </c>
      <c r="AT4693" t="str">
        <v>MOMOH JOHNSON</v>
      </c>
      <c r="AU4693" s="31">
        <v>44891</v>
      </c>
      <c r="AV4693" s="40">
        <v>0.27099537037037036</v>
      </c>
      <c r="BW4693">
        <v>260</v>
      </c>
      <c r="BX4693" t="str">
        <v>MICURA</v>
      </c>
      <c r="BY4693" t="str">
        <v>CHUKWUMA L. OSAJI (MIC)</v>
      </c>
      <c r="BZ4693" s="31">
        <v>44887</v>
      </c>
      <c r="CA4693" s="40">
        <v>0.48521990740740739</v>
      </c>
      <c r="DB4693">
        <v>550</v>
      </c>
      <c r="DC4693" t="str">
        <v>MICURA</v>
      </c>
      <c r="DD4693" t="str">
        <v>OLATUNJI AKINLOYE J.(MIC</v>
      </c>
      <c r="DE4693" s="31">
        <v>44888</v>
      </c>
      <c r="DF4693" s="40">
        <v>0.77061342592592597</v>
      </c>
    </row>
    <row r="4694" spans="1:110" x14ac:dyDescent="0.25">
      <c r="A4694" s="109" t="s">
        <v>2051</v>
      </c>
      <c r="B4694">
        <v>346</v>
      </c>
      <c r="C4694" s="109" t="s">
        <v>52</v>
      </c>
      <c r="D4694" s="109" t="s">
        <v>1647</v>
      </c>
      <c r="E4694" s="94">
        <v>44873</v>
      </c>
      <c r="F4694" s="174">
        <v>0.75748842592592591</v>
      </c>
      <c r="G4694">
        <v>2</v>
      </c>
      <c r="H4694" s="109" t="s">
        <v>1648</v>
      </c>
      <c r="I4694">
        <v>7352546</v>
      </c>
      <c r="AR4694">
        <v>59</v>
      </c>
      <c r="AS4694" t="str">
        <v>MICURA</v>
      </c>
      <c r="AT4694" t="str">
        <v>EVELYN OVIE (MIC)</v>
      </c>
      <c r="AU4694" s="31">
        <v>44891</v>
      </c>
      <c r="AV4694" s="40">
        <v>0.27106481481481481</v>
      </c>
      <c r="BW4694">
        <v>261</v>
      </c>
      <c r="BX4694" t="str">
        <v>MICURA</v>
      </c>
      <c r="BY4694" t="str">
        <v>TAIYE SALAMI (MIC)</v>
      </c>
      <c r="BZ4694" s="31">
        <v>44887</v>
      </c>
      <c r="CA4694" s="40">
        <v>0.48542824074074076</v>
      </c>
      <c r="DB4694">
        <v>551</v>
      </c>
      <c r="DC4694" t="str">
        <v>OPERATIONS</v>
      </c>
      <c r="DD4694" t="str">
        <v>ADEBOYE GBENGA (OPS)</v>
      </c>
      <c r="DE4694" s="31">
        <v>44888</v>
      </c>
      <c r="DF4694" s="40">
        <v>0.77068287037037042</v>
      </c>
    </row>
    <row r="4695" spans="1:110" x14ac:dyDescent="0.25">
      <c r="A4695" s="109" t="s">
        <v>2051</v>
      </c>
      <c r="B4695">
        <v>347</v>
      </c>
      <c r="C4695" s="109" t="s">
        <v>53</v>
      </c>
      <c r="D4695" s="109" t="s">
        <v>1240</v>
      </c>
      <c r="E4695" s="94">
        <v>44873</v>
      </c>
      <c r="F4695" s="174">
        <v>0.75839120370370372</v>
      </c>
      <c r="G4695">
        <v>2</v>
      </c>
      <c r="H4695" s="109" t="s">
        <v>1241</v>
      </c>
      <c r="I4695">
        <v>14970175</v>
      </c>
      <c r="AR4695">
        <v>60</v>
      </c>
      <c r="AS4695" t="str">
        <v>MICURA</v>
      </c>
      <c r="AT4695" t="str">
        <v>ROMANUS SUCCESS (MIC)</v>
      </c>
      <c r="AU4695" s="31">
        <v>44891</v>
      </c>
      <c r="AV4695" s="40">
        <v>0.27126157407407409</v>
      </c>
      <c r="BW4695">
        <v>262</v>
      </c>
      <c r="BX4695" t="str">
        <v>ENGINEERING</v>
      </c>
      <c r="BY4695" t="str">
        <v>OGUNWEIDE ADETOLA  (ENG</v>
      </c>
      <c r="BZ4695" s="31">
        <v>44887</v>
      </c>
      <c r="CA4695" s="40">
        <v>0.48553240740740738</v>
      </c>
      <c r="DB4695">
        <v>552</v>
      </c>
      <c r="DC4695" t="str">
        <v>MICURA</v>
      </c>
      <c r="DD4695" t="str">
        <v>JIMOH KABIRU (MIC)</v>
      </c>
      <c r="DE4695" s="31">
        <v>44888</v>
      </c>
      <c r="DF4695" s="40">
        <v>0.77084490740740741</v>
      </c>
    </row>
    <row r="4696" spans="1:110" x14ac:dyDescent="0.25">
      <c r="A4696" s="109" t="s">
        <v>2051</v>
      </c>
      <c r="B4696">
        <v>348</v>
      </c>
      <c r="C4696" s="109" t="s">
        <v>53</v>
      </c>
      <c r="D4696" s="109" t="s">
        <v>905</v>
      </c>
      <c r="E4696" s="94">
        <v>44873</v>
      </c>
      <c r="F4696" s="174">
        <v>0.75847222222222221</v>
      </c>
      <c r="G4696">
        <v>2</v>
      </c>
      <c r="H4696" s="109" t="s">
        <v>906</v>
      </c>
      <c r="I4696">
        <v>2048557</v>
      </c>
      <c r="AR4696">
        <v>61</v>
      </c>
      <c r="AS4696" t="str">
        <v>ENGINEERING</v>
      </c>
      <c r="AT4696" t="str">
        <v>SAHEED OLAWALE (ENGR)</v>
      </c>
      <c r="AU4696" s="31">
        <v>44891</v>
      </c>
      <c r="AV4696" s="40">
        <v>0.27187499999999998</v>
      </c>
      <c r="BW4696">
        <v>263</v>
      </c>
      <c r="BX4696" t="str">
        <v>ENGINEERING</v>
      </c>
      <c r="BY4696" t="str">
        <v>MAKINDE OYEGBOLA A (ENG</v>
      </c>
      <c r="BZ4696" s="31">
        <v>44887</v>
      </c>
      <c r="CA4696" s="40">
        <v>0.48556712962962961</v>
      </c>
      <c r="DB4696">
        <v>553</v>
      </c>
      <c r="DC4696" t="str">
        <v>MICURA</v>
      </c>
      <c r="DD4696" t="str">
        <v>WASIU RAHMONI (MIC)</v>
      </c>
      <c r="DE4696" s="31">
        <v>44888</v>
      </c>
      <c r="DF4696" s="40">
        <v>0.77112268518518523</v>
      </c>
    </row>
    <row r="4697" spans="1:110" x14ac:dyDescent="0.25">
      <c r="A4697" s="109" t="s">
        <v>2051</v>
      </c>
      <c r="B4697">
        <v>349</v>
      </c>
      <c r="C4697" s="109" t="s">
        <v>54</v>
      </c>
      <c r="D4697" s="109" t="s">
        <v>294</v>
      </c>
      <c r="E4697" s="94">
        <v>44873</v>
      </c>
      <c r="F4697" s="174">
        <v>0.7585763888888889</v>
      </c>
      <c r="G4697">
        <v>2</v>
      </c>
      <c r="H4697" s="109" t="s">
        <v>295</v>
      </c>
      <c r="I4697">
        <v>14958063</v>
      </c>
      <c r="AR4697">
        <v>62</v>
      </c>
      <c r="AS4697" t="str">
        <v>MICURA</v>
      </c>
      <c r="AT4697" t="str">
        <v>ADEDUNTAN ADENIYI M.(MIC</v>
      </c>
      <c r="AU4697" s="31">
        <v>44891</v>
      </c>
      <c r="AV4697" s="40">
        <v>0.27203703703703702</v>
      </c>
      <c r="BW4697">
        <v>264</v>
      </c>
      <c r="BX4697" t="str">
        <v>OPERATIONS</v>
      </c>
      <c r="BY4697" t="str">
        <v>ODEY JOSEPH (OPS)</v>
      </c>
      <c r="BZ4697" s="31">
        <v>44887</v>
      </c>
      <c r="CA4697" s="40">
        <v>0.48572916666666666</v>
      </c>
      <c r="DB4697">
        <v>554</v>
      </c>
      <c r="DC4697" t="str">
        <v>MICURA</v>
      </c>
      <c r="DD4697" t="str">
        <v>IDOWU OLAWUNMI (MIC)</v>
      </c>
      <c r="DE4697" s="31">
        <v>44888</v>
      </c>
      <c r="DF4697" s="40">
        <v>0.77119212962962957</v>
      </c>
    </row>
    <row r="4698" spans="1:110" x14ac:dyDescent="0.25">
      <c r="A4698" s="109" t="s">
        <v>2051</v>
      </c>
      <c r="B4698">
        <v>350</v>
      </c>
      <c r="C4698" s="109" t="s">
        <v>52</v>
      </c>
      <c r="D4698" s="109" t="s">
        <v>1268</v>
      </c>
      <c r="E4698" s="94">
        <v>44873</v>
      </c>
      <c r="F4698" s="174">
        <v>0.75869212962962962</v>
      </c>
      <c r="G4698">
        <v>2</v>
      </c>
      <c r="H4698" s="109" t="s">
        <v>1269</v>
      </c>
      <c r="I4698">
        <v>3685250</v>
      </c>
      <c r="AR4698">
        <v>63</v>
      </c>
      <c r="AS4698" t="str">
        <v>MICURA</v>
      </c>
      <c r="AT4698" t="str">
        <v>OLADELE BENJAMIN (MIC)</v>
      </c>
      <c r="AU4698" s="31">
        <v>44891</v>
      </c>
      <c r="AV4698" s="40">
        <v>0.27210648148148148</v>
      </c>
      <c r="BW4698">
        <v>265</v>
      </c>
      <c r="BX4698" t="str">
        <v>ENGINEERING</v>
      </c>
      <c r="BY4698" t="str">
        <v>AIBUEKU MARVELOUS (ENGR)</v>
      </c>
      <c r="BZ4698" s="31">
        <v>44887</v>
      </c>
      <c r="CA4698" s="40">
        <v>0.48614583333333333</v>
      </c>
      <c r="DB4698">
        <v>555</v>
      </c>
      <c r="DC4698" t="str">
        <v>MICURA</v>
      </c>
      <c r="DD4698" t="str">
        <v>IGIEVA THOMPSON (MIC)</v>
      </c>
      <c r="DE4698" s="31">
        <v>44888</v>
      </c>
      <c r="DF4698" s="40">
        <v>0.77137731481481486</v>
      </c>
    </row>
    <row r="4699" spans="1:110" x14ac:dyDescent="0.25">
      <c r="A4699" s="109" t="s">
        <v>2051</v>
      </c>
      <c r="B4699">
        <v>351</v>
      </c>
      <c r="C4699" s="109" t="s">
        <v>53</v>
      </c>
      <c r="D4699" s="109" t="s">
        <v>488</v>
      </c>
      <c r="E4699" s="94">
        <v>44873</v>
      </c>
      <c r="F4699" s="174">
        <v>0.75872685185185185</v>
      </c>
      <c r="G4699">
        <v>2</v>
      </c>
      <c r="H4699" s="109" t="s">
        <v>489</v>
      </c>
      <c r="I4699">
        <v>3379350</v>
      </c>
      <c r="AR4699">
        <v>64</v>
      </c>
      <c r="AS4699" t="str">
        <v>MICURA</v>
      </c>
      <c r="AT4699" t="str">
        <v>BABATUNDE ADEJOLA (MIC)</v>
      </c>
      <c r="AU4699" s="31">
        <v>44891</v>
      </c>
      <c r="AV4699" s="40">
        <v>0.2722222222222222</v>
      </c>
      <c r="BW4699">
        <v>266</v>
      </c>
      <c r="BX4699" t="str">
        <v>OPERATIONS</v>
      </c>
      <c r="BY4699" t="str">
        <v>RAFIU KADIRI (OPS)</v>
      </c>
      <c r="BZ4699" s="31">
        <v>44887</v>
      </c>
      <c r="CA4699" s="40">
        <v>0.48689814814814814</v>
      </c>
      <c r="DB4699">
        <v>556</v>
      </c>
      <c r="DC4699" t="str">
        <v>OPERATIONS</v>
      </c>
      <c r="DD4699" t="str">
        <v>AZEEZ OLUSEGUN (OPS)</v>
      </c>
      <c r="DE4699" s="31">
        <v>44888</v>
      </c>
      <c r="DF4699" s="40">
        <v>0.77152777777777781</v>
      </c>
    </row>
    <row r="4700" spans="1:110" x14ac:dyDescent="0.25">
      <c r="A4700" s="109" t="s">
        <v>2051</v>
      </c>
      <c r="B4700">
        <v>352</v>
      </c>
      <c r="C4700" s="109" t="s">
        <v>53</v>
      </c>
      <c r="D4700" s="109" t="s">
        <v>244</v>
      </c>
      <c r="E4700" s="94">
        <v>44873</v>
      </c>
      <c r="F4700" s="174">
        <v>0.75876157407407407</v>
      </c>
      <c r="G4700">
        <v>2</v>
      </c>
      <c r="H4700" s="109" t="s">
        <v>245</v>
      </c>
      <c r="I4700"/>
      <c r="AR4700">
        <v>65</v>
      </c>
      <c r="AS4700" t="str">
        <v>OPERATIONS</v>
      </c>
      <c r="AT4700" t="str">
        <v>IBRAHIM AMINU</v>
      </c>
      <c r="AU4700" s="31">
        <v>44891</v>
      </c>
      <c r="AV4700" s="40">
        <v>0.27280092592592592</v>
      </c>
      <c r="BW4700">
        <v>267</v>
      </c>
      <c r="BX4700" t="str">
        <v>OPERATIONS</v>
      </c>
      <c r="BY4700" t="str">
        <v>ALARAPE SALAMI (OPS)</v>
      </c>
      <c r="BZ4700" s="31">
        <v>44887</v>
      </c>
      <c r="CA4700" s="40">
        <v>0.48755787037037035</v>
      </c>
      <c r="DB4700">
        <v>557</v>
      </c>
      <c r="DC4700" t="str">
        <v>OPERATIONS</v>
      </c>
      <c r="DD4700" t="str">
        <v>KINGSELEY NAJOMOH (OPS)</v>
      </c>
      <c r="DE4700" s="31">
        <v>44888</v>
      </c>
      <c r="DF4700" s="40">
        <v>0.77182870370370371</v>
      </c>
    </row>
    <row r="4701" spans="1:110" x14ac:dyDescent="0.25">
      <c r="A4701" s="109" t="s">
        <v>2051</v>
      </c>
      <c r="B4701">
        <v>353</v>
      </c>
      <c r="C4701" s="109" t="s">
        <v>53</v>
      </c>
      <c r="D4701" s="109" t="s">
        <v>883</v>
      </c>
      <c r="E4701" s="94">
        <v>44873</v>
      </c>
      <c r="F4701" s="174">
        <v>0.75952546296296297</v>
      </c>
      <c r="G4701">
        <v>2</v>
      </c>
      <c r="H4701" s="109" t="s">
        <v>884</v>
      </c>
      <c r="I4701"/>
      <c r="AR4701">
        <v>66</v>
      </c>
      <c r="AS4701" t="str">
        <v>OPERATIONS</v>
      </c>
      <c r="AT4701" t="str">
        <v>ISMAILA MOYOSORE</v>
      </c>
      <c r="AU4701" s="31">
        <v>44891</v>
      </c>
      <c r="AV4701" s="40">
        <v>0.27307870370370368</v>
      </c>
      <c r="BW4701">
        <v>268</v>
      </c>
      <c r="BX4701" t="str">
        <v>ENGINEERING</v>
      </c>
      <c r="BY4701" t="str">
        <v>ONABANJO ANTHONY (ENGR)</v>
      </c>
      <c r="BZ4701" s="31">
        <v>44887</v>
      </c>
      <c r="CA4701" s="40">
        <v>0.48768518518518517</v>
      </c>
      <c r="DB4701">
        <v>558</v>
      </c>
      <c r="DC4701" t="str">
        <v>MICURA</v>
      </c>
      <c r="DD4701" t="str">
        <v>EDOWMONYI SUNDAY (MIC)</v>
      </c>
      <c r="DE4701" s="31">
        <v>44888</v>
      </c>
      <c r="DF4701" s="40">
        <v>0.77188657407407413</v>
      </c>
    </row>
    <row r="4702" spans="1:110" x14ac:dyDescent="0.25">
      <c r="A4702" s="109" t="s">
        <v>2051</v>
      </c>
      <c r="B4702">
        <v>354</v>
      </c>
      <c r="C4702" s="109" t="s">
        <v>53</v>
      </c>
      <c r="D4702" s="109" t="s">
        <v>508</v>
      </c>
      <c r="E4702" s="94">
        <v>44873</v>
      </c>
      <c r="F4702" s="174">
        <v>0.75954861111111116</v>
      </c>
      <c r="G4702">
        <v>2</v>
      </c>
      <c r="H4702" s="109" t="s">
        <v>509</v>
      </c>
      <c r="I4702"/>
      <c r="AR4702">
        <v>67</v>
      </c>
      <c r="AS4702" t="str">
        <v>OPERATIONS</v>
      </c>
      <c r="AT4702" t="str">
        <v>UTOMI CHUKWUDI (OPS)</v>
      </c>
      <c r="AU4702" s="31">
        <v>44891</v>
      </c>
      <c r="AV4702" s="40">
        <v>0.2732175925925926</v>
      </c>
      <c r="BW4702">
        <v>269</v>
      </c>
      <c r="BX4702" t="str">
        <v>MICURA</v>
      </c>
      <c r="BY4702" t="str">
        <v>CHARLES O. OKWUHOR(MIC)</v>
      </c>
      <c r="BZ4702" s="31">
        <v>44887</v>
      </c>
      <c r="CA4702" s="40">
        <v>0.4878587962962963</v>
      </c>
      <c r="DB4702">
        <v>559</v>
      </c>
      <c r="DC4702" t="str">
        <v>MICURA</v>
      </c>
      <c r="DD4702" t="str">
        <v>ADEBIYI BAMIDELE (MIC)</v>
      </c>
      <c r="DE4702" s="31">
        <v>44888</v>
      </c>
      <c r="DF4702" s="40">
        <v>0.77196759259259262</v>
      </c>
    </row>
    <row r="4703" spans="1:110" x14ac:dyDescent="0.25">
      <c r="A4703" s="109" t="s">
        <v>2051</v>
      </c>
      <c r="B4703">
        <v>355</v>
      </c>
      <c r="C4703" s="109" t="s">
        <v>53</v>
      </c>
      <c r="D4703" s="109" t="s">
        <v>1519</v>
      </c>
      <c r="E4703" s="94">
        <v>44873</v>
      </c>
      <c r="F4703" s="174">
        <v>0.76025462962962964</v>
      </c>
      <c r="G4703">
        <v>2</v>
      </c>
      <c r="H4703" s="109" t="s">
        <v>1520</v>
      </c>
      <c r="I4703"/>
      <c r="AR4703">
        <v>68</v>
      </c>
      <c r="AS4703" t="str">
        <v>MICURA</v>
      </c>
      <c r="AT4703" t="str">
        <v>NWOKOCHA IKECHUKWU (MIC)</v>
      </c>
      <c r="AU4703" s="31">
        <v>44891</v>
      </c>
      <c r="AV4703" s="40">
        <v>0.27351851851851849</v>
      </c>
      <c r="BW4703">
        <v>270</v>
      </c>
      <c r="BX4703" t="str">
        <v>ENGINEERING</v>
      </c>
      <c r="BY4703" t="str">
        <v>OSAYANDE GODDY (ENGR)</v>
      </c>
      <c r="BZ4703" s="31">
        <v>44887</v>
      </c>
      <c r="CA4703" s="40">
        <v>0.4881597222222222</v>
      </c>
      <c r="DB4703">
        <v>560</v>
      </c>
      <c r="DC4703" t="str">
        <v>MICURA</v>
      </c>
      <c r="DD4703" t="str">
        <v>ISA YUSUFF (MIC)</v>
      </c>
      <c r="DE4703" s="31">
        <v>44888</v>
      </c>
      <c r="DF4703" s="40">
        <v>0.77212962962962961</v>
      </c>
    </row>
    <row r="4704" spans="1:110" x14ac:dyDescent="0.25">
      <c r="A4704" s="109" t="s">
        <v>2051</v>
      </c>
      <c r="B4704">
        <v>356</v>
      </c>
      <c r="C4704" s="109" t="s">
        <v>53</v>
      </c>
      <c r="D4704" s="109" t="s">
        <v>1272</v>
      </c>
      <c r="E4704" s="94">
        <v>44873</v>
      </c>
      <c r="F4704" s="174">
        <v>0.76030092592592591</v>
      </c>
      <c r="G4704">
        <v>2</v>
      </c>
      <c r="H4704" s="109" t="s">
        <v>1273</v>
      </c>
      <c r="I4704"/>
      <c r="AR4704">
        <v>69</v>
      </c>
      <c r="AS4704" t="str">
        <v>OPERATIONS</v>
      </c>
      <c r="AT4704" t="str">
        <v>EMMANUEL OKON AKAN (OPS</v>
      </c>
      <c r="AU4704" s="31">
        <v>44891</v>
      </c>
      <c r="AV4704" s="40">
        <v>0.27356481481481482</v>
      </c>
      <c r="BW4704">
        <v>271</v>
      </c>
      <c r="BX4704" t="str">
        <v>ENGINEERING</v>
      </c>
      <c r="BY4704" t="str">
        <v>WILSON AGHWARE (ENGR)</v>
      </c>
      <c r="BZ4704" s="31">
        <v>44887</v>
      </c>
      <c r="CA4704" s="40">
        <v>0.48843750000000002</v>
      </c>
      <c r="DB4704">
        <v>561</v>
      </c>
      <c r="DC4704" t="str">
        <v>ENGINEERING</v>
      </c>
      <c r="DD4704" t="str">
        <v>ADEGAIYE ADEBAYO D. (EN</v>
      </c>
      <c r="DE4704" s="31">
        <v>44888</v>
      </c>
      <c r="DF4704" s="40">
        <v>0.7726736111111111</v>
      </c>
    </row>
    <row r="4705" spans="1:110" x14ac:dyDescent="0.25">
      <c r="A4705" s="109" t="s">
        <v>2051</v>
      </c>
      <c r="B4705">
        <v>357</v>
      </c>
      <c r="C4705" s="109" t="s">
        <v>53</v>
      </c>
      <c r="D4705" s="109" t="s">
        <v>344</v>
      </c>
      <c r="E4705" s="94">
        <v>44873</v>
      </c>
      <c r="F4705" s="174">
        <v>0.76121527777777775</v>
      </c>
      <c r="G4705">
        <v>2</v>
      </c>
      <c r="H4705" s="109" t="s">
        <v>345</v>
      </c>
      <c r="I4705">
        <v>2151575</v>
      </c>
      <c r="AR4705">
        <v>70</v>
      </c>
      <c r="AS4705" t="str">
        <v>MICURA</v>
      </c>
      <c r="AT4705" t="str">
        <v>QUADRI RASAQ (MIC)</v>
      </c>
      <c r="AU4705" s="31">
        <v>44891</v>
      </c>
      <c r="AV4705" s="40">
        <v>0.27368055555555554</v>
      </c>
      <c r="BW4705">
        <v>272</v>
      </c>
      <c r="BX4705" t="str">
        <v>MICURA</v>
      </c>
      <c r="BY4705" t="str">
        <v>NDUBUEZE ANTHONY (MIC)</v>
      </c>
      <c r="BZ4705" s="31">
        <v>44887</v>
      </c>
      <c r="CA4705" s="40">
        <v>0.48856481481481484</v>
      </c>
      <c r="DB4705">
        <v>562</v>
      </c>
      <c r="DC4705" t="str">
        <v>OPERATIONS</v>
      </c>
      <c r="DD4705" t="str">
        <v>KABIRU MOHAMMED (OPS)</v>
      </c>
      <c r="DE4705" s="31">
        <v>44888</v>
      </c>
      <c r="DF4705" s="40">
        <v>0.772974537037037</v>
      </c>
    </row>
    <row r="4706" spans="1:110" x14ac:dyDescent="0.25">
      <c r="A4706" s="109" t="s">
        <v>2051</v>
      </c>
      <c r="B4706">
        <v>358</v>
      </c>
      <c r="C4706" s="109" t="s">
        <v>52</v>
      </c>
      <c r="D4706" s="109" t="s">
        <v>1704</v>
      </c>
      <c r="E4706" s="94">
        <v>44873</v>
      </c>
      <c r="F4706" s="174">
        <v>0.76124999999999998</v>
      </c>
      <c r="G4706">
        <v>2</v>
      </c>
      <c r="H4706" s="109" t="s">
        <v>1705</v>
      </c>
      <c r="I4706">
        <v>5272883</v>
      </c>
      <c r="AR4706">
        <v>71</v>
      </c>
      <c r="AS4706" t="str">
        <v>OPERATIONS</v>
      </c>
      <c r="AT4706" t="str">
        <v>IGWE SUNDAY (OPS)</v>
      </c>
      <c r="AU4706" s="31">
        <v>44891</v>
      </c>
      <c r="AV4706" s="40">
        <v>0.27432870370370371</v>
      </c>
      <c r="BW4706">
        <v>273</v>
      </c>
      <c r="BX4706" t="str">
        <v>MICURA</v>
      </c>
      <c r="BY4706" t="str">
        <v>CHIOMA ELIJAH O. (MIC)</v>
      </c>
      <c r="BZ4706" s="31">
        <v>44887</v>
      </c>
      <c r="CA4706" s="40">
        <v>0.48878472222222225</v>
      </c>
      <c r="DB4706">
        <v>563</v>
      </c>
      <c r="DC4706" t="str">
        <v>MICURA</v>
      </c>
      <c r="DD4706" t="str">
        <v>GANIYU KAREEM (MIC)</v>
      </c>
      <c r="DE4706" s="31">
        <v>44888</v>
      </c>
      <c r="DF4706" s="40">
        <v>0.77304398148148146</v>
      </c>
    </row>
    <row r="4707" spans="1:110" x14ac:dyDescent="0.25">
      <c r="A4707" s="109" t="s">
        <v>2051</v>
      </c>
      <c r="B4707">
        <v>359</v>
      </c>
      <c r="C4707" s="109" t="s">
        <v>53</v>
      </c>
      <c r="D4707" s="109" t="s">
        <v>1493</v>
      </c>
      <c r="E4707" s="94">
        <v>44873</v>
      </c>
      <c r="F4707" s="174">
        <v>0.76175925925925925</v>
      </c>
      <c r="G4707">
        <v>2</v>
      </c>
      <c r="H4707" s="109" t="s">
        <v>1494</v>
      </c>
      <c r="I4707"/>
      <c r="AR4707">
        <v>72</v>
      </c>
      <c r="AS4707" t="str">
        <v>MICURA</v>
      </c>
      <c r="AT4707" t="str">
        <v>IGBOKA CHUKWUDI (MIC)</v>
      </c>
      <c r="AU4707" s="31">
        <v>44891</v>
      </c>
      <c r="AV4707" s="40">
        <v>0.27439814814814817</v>
      </c>
      <c r="BW4707">
        <v>274</v>
      </c>
      <c r="BX4707" t="str">
        <v>MICURA</v>
      </c>
      <c r="BY4707" t="str">
        <v>FELIX EJIKE EZEOGU (MIC</v>
      </c>
      <c r="BZ4707" s="31">
        <v>44887</v>
      </c>
      <c r="CA4707" s="40">
        <v>0.48884259259259261</v>
      </c>
      <c r="DB4707">
        <v>564</v>
      </c>
      <c r="DC4707" t="str">
        <v>OPERATIONS</v>
      </c>
      <c r="DD4707" t="str">
        <v>EFFIONG GODFREY (OPS)</v>
      </c>
      <c r="DE4707" s="31">
        <v>44888</v>
      </c>
      <c r="DF4707" s="40">
        <v>0.77311342592592591</v>
      </c>
    </row>
    <row r="4708" spans="1:110" x14ac:dyDescent="0.25">
      <c r="A4708" s="109" t="s">
        <v>2051</v>
      </c>
      <c r="B4708">
        <v>360</v>
      </c>
      <c r="C4708" s="109" t="s">
        <v>52</v>
      </c>
      <c r="D4708" s="109" t="s">
        <v>1344</v>
      </c>
      <c r="E4708" s="94">
        <v>44873</v>
      </c>
      <c r="F4708" s="174">
        <v>0.76180555555555551</v>
      </c>
      <c r="G4708">
        <v>2</v>
      </c>
      <c r="H4708" s="109" t="s">
        <v>1345</v>
      </c>
      <c r="I4708">
        <v>5503675</v>
      </c>
      <c r="AR4708">
        <v>73</v>
      </c>
      <c r="AS4708" t="str">
        <v>ENGINEERING</v>
      </c>
      <c r="AT4708" t="str">
        <v>OGUNYEMI DAVID A (ENGR)</v>
      </c>
      <c r="AU4708" s="31">
        <v>44891</v>
      </c>
      <c r="AV4708" s="40">
        <v>0.27490740740740743</v>
      </c>
      <c r="BW4708">
        <v>275</v>
      </c>
      <c r="BX4708" t="str">
        <v>MICURA</v>
      </c>
      <c r="BY4708" t="str">
        <v>TAIWO ANIMASHAUN (MIC)</v>
      </c>
      <c r="BZ4708" s="31">
        <v>44887</v>
      </c>
      <c r="CA4708" s="40">
        <v>0.48950231481481482</v>
      </c>
      <c r="DB4708">
        <v>565</v>
      </c>
      <c r="DC4708" t="str">
        <v>MICURA</v>
      </c>
      <c r="DD4708" t="str">
        <v>BABATUNDE ADEJOLA (MIC)</v>
      </c>
      <c r="DE4708" s="31">
        <v>44888</v>
      </c>
      <c r="DF4708" s="40">
        <v>0.77361111111111114</v>
      </c>
    </row>
    <row r="4709" spans="1:110" x14ac:dyDescent="0.25">
      <c r="A4709" s="109" t="s">
        <v>2051</v>
      </c>
      <c r="B4709">
        <v>361</v>
      </c>
      <c r="C4709" s="109" t="s">
        <v>54</v>
      </c>
      <c r="D4709" s="109" t="s">
        <v>1386</v>
      </c>
      <c r="E4709" s="94">
        <v>44873</v>
      </c>
      <c r="F4709" s="174">
        <v>0.76185185185185189</v>
      </c>
      <c r="G4709">
        <v>2</v>
      </c>
      <c r="H4709" s="109" t="s">
        <v>1387</v>
      </c>
      <c r="I4709"/>
      <c r="AR4709">
        <v>74</v>
      </c>
      <c r="AS4709" t="str">
        <v>ENGINEERING</v>
      </c>
      <c r="AT4709" t="str">
        <v>SALISU ITODO (ENGR)</v>
      </c>
      <c r="AU4709" s="31">
        <v>44891</v>
      </c>
      <c r="AV4709" s="40">
        <v>0.27550925925925923</v>
      </c>
      <c r="BW4709">
        <v>276</v>
      </c>
      <c r="BX4709" t="str">
        <v>MICURA</v>
      </c>
      <c r="BY4709" t="str">
        <v>ARIAJEGBA ENDURANCE (MIC</v>
      </c>
      <c r="BZ4709" s="31">
        <v>44887</v>
      </c>
      <c r="CA4709" s="40">
        <v>0.48983796296296295</v>
      </c>
      <c r="DB4709">
        <v>566</v>
      </c>
      <c r="DC4709" t="str">
        <v>MICURA</v>
      </c>
      <c r="DD4709" t="str">
        <v>CHUKWUTEM OGHALLI (MIC)</v>
      </c>
      <c r="DE4709" s="31">
        <v>44888</v>
      </c>
      <c r="DF4709" s="40">
        <v>0.77444444444444449</v>
      </c>
    </row>
    <row r="4710" spans="1:110" x14ac:dyDescent="0.25">
      <c r="A4710" s="109" t="s">
        <v>2051</v>
      </c>
      <c r="B4710">
        <v>362</v>
      </c>
      <c r="C4710" s="109" t="s">
        <v>53</v>
      </c>
      <c r="D4710" s="109" t="s">
        <v>316</v>
      </c>
      <c r="E4710" s="94">
        <v>44873</v>
      </c>
      <c r="F4710" s="174">
        <v>0.76203703703703707</v>
      </c>
      <c r="G4710">
        <v>2</v>
      </c>
      <c r="H4710" s="109" t="s">
        <v>317</v>
      </c>
      <c r="I4710">
        <v>2166829</v>
      </c>
      <c r="AR4710">
        <v>75</v>
      </c>
      <c r="AS4710" t="str">
        <v>MICURA</v>
      </c>
      <c r="AT4710" t="str">
        <v>ANTHONY EHIS (MIC)</v>
      </c>
      <c r="AU4710" s="31">
        <v>44891</v>
      </c>
      <c r="AV4710" s="40">
        <v>0.27561342592592591</v>
      </c>
      <c r="BW4710">
        <v>277</v>
      </c>
      <c r="BX4710" t="str">
        <v>OPERATIONS</v>
      </c>
      <c r="BY4710" t="str">
        <v>EMMAUEL TEMITOPE</v>
      </c>
      <c r="BZ4710" s="31">
        <v>44887</v>
      </c>
      <c r="CA4710" s="40">
        <v>0.49026620370370372</v>
      </c>
      <c r="DB4710">
        <v>567</v>
      </c>
      <c r="DC4710" t="str">
        <v>OPERATIONS</v>
      </c>
      <c r="DD4710" t="str">
        <v>OKONKWO SUNDAY (OPS)</v>
      </c>
      <c r="DE4710" s="31">
        <v>44888</v>
      </c>
      <c r="DF4710" s="40">
        <v>0.77460648148148148</v>
      </c>
    </row>
    <row r="4711" spans="1:110" x14ac:dyDescent="0.25">
      <c r="A4711" s="109" t="s">
        <v>2051</v>
      </c>
      <c r="B4711">
        <v>363</v>
      </c>
      <c r="C4711" s="109" t="s">
        <v>53</v>
      </c>
      <c r="D4711" s="109" t="s">
        <v>863</v>
      </c>
      <c r="E4711" s="94">
        <v>44873</v>
      </c>
      <c r="F4711" s="174">
        <v>0.76208333333333333</v>
      </c>
      <c r="G4711">
        <v>2</v>
      </c>
      <c r="H4711" s="109" t="s">
        <v>864</v>
      </c>
      <c r="I4711">
        <v>14807755</v>
      </c>
      <c r="AR4711">
        <v>76</v>
      </c>
      <c r="AS4711" t="str">
        <v>OPERATIONS</v>
      </c>
      <c r="AT4711" t="str">
        <v>DAVID IGBOKWE KALU</v>
      </c>
      <c r="AU4711" s="31">
        <v>44891</v>
      </c>
      <c r="AV4711" s="40">
        <v>0.27622685185185186</v>
      </c>
      <c r="BW4711">
        <v>278</v>
      </c>
      <c r="BX4711" t="str">
        <v>CONTRACTOR</v>
      </c>
      <c r="BY4711" t="str">
        <v>ANJORIN TEMITOPE (MEDBUR</v>
      </c>
      <c r="BZ4711" s="31">
        <v>44887</v>
      </c>
      <c r="CA4711" s="40">
        <v>0.49046296296296299</v>
      </c>
      <c r="DB4711">
        <v>568</v>
      </c>
      <c r="DC4711" t="str">
        <v>MICURA</v>
      </c>
      <c r="DD4711" t="str">
        <v>EKWERE PATRICK (MIC)</v>
      </c>
      <c r="DE4711" s="31">
        <v>44888</v>
      </c>
      <c r="DF4711" s="40">
        <v>0.77483796296296292</v>
      </c>
    </row>
    <row r="4712" spans="1:110" x14ac:dyDescent="0.25">
      <c r="A4712" s="109" t="s">
        <v>2051</v>
      </c>
      <c r="B4712">
        <v>364</v>
      </c>
      <c r="C4712" s="109" t="s">
        <v>53</v>
      </c>
      <c r="D4712" s="109" t="s">
        <v>1270</v>
      </c>
      <c r="E4712" s="94">
        <v>44873</v>
      </c>
      <c r="F4712" s="174">
        <v>0.76224537037037032</v>
      </c>
      <c r="G4712">
        <v>2</v>
      </c>
      <c r="H4712" s="109" t="s">
        <v>1271</v>
      </c>
      <c r="I4712"/>
      <c r="AR4712">
        <v>77</v>
      </c>
      <c r="AS4712" t="str">
        <v>MICURA</v>
      </c>
      <c r="AT4712" t="str">
        <v>UMARU SHAIBU (MIC)</v>
      </c>
      <c r="AU4712" s="31">
        <v>44891</v>
      </c>
      <c r="AV4712" s="40">
        <v>0.27643518518518517</v>
      </c>
      <c r="BW4712">
        <v>279</v>
      </c>
      <c r="BX4712" t="str">
        <v>CONTRACTOR</v>
      </c>
      <c r="BY4712" t="str">
        <v>OGUNDELE OLAYINKA (MEDBU</v>
      </c>
      <c r="BZ4712" s="31">
        <v>44887</v>
      </c>
      <c r="CA4712" s="40">
        <v>0.49049768518518516</v>
      </c>
      <c r="DB4712">
        <v>569</v>
      </c>
      <c r="DC4712" t="str">
        <v>MICURA</v>
      </c>
      <c r="DD4712" t="str">
        <v>ADEBIYI ADEBOWALE (MIC)</v>
      </c>
      <c r="DE4712" s="31">
        <v>44888</v>
      </c>
      <c r="DF4712" s="40">
        <v>0.77589120370370368</v>
      </c>
    </row>
    <row r="4713" spans="1:110" x14ac:dyDescent="0.25">
      <c r="A4713" s="109" t="s">
        <v>2051</v>
      </c>
      <c r="B4713">
        <v>365</v>
      </c>
      <c r="C4713" s="109" t="s">
        <v>52</v>
      </c>
      <c r="D4713" s="109" t="s">
        <v>1410</v>
      </c>
      <c r="E4713" s="94">
        <v>44873</v>
      </c>
      <c r="F4713" s="174">
        <v>0.76228009259259255</v>
      </c>
      <c r="G4713">
        <v>2</v>
      </c>
      <c r="H4713" s="109" t="s">
        <v>1411</v>
      </c>
      <c r="I4713"/>
      <c r="AR4713">
        <v>78</v>
      </c>
      <c r="AS4713" t="str">
        <v>OPERATIONS</v>
      </c>
      <c r="AT4713" t="str">
        <v>SOYOMI OLUMUYIWA (OPS)</v>
      </c>
      <c r="AU4713" s="31">
        <v>44891</v>
      </c>
      <c r="AV4713" s="40">
        <v>0.27685185185185185</v>
      </c>
      <c r="BW4713">
        <v>280</v>
      </c>
      <c r="BX4713" t="str">
        <v>ENGINEERING</v>
      </c>
      <c r="BY4713" t="str">
        <v>LAWRENCE N AHANEKU (ENG</v>
      </c>
      <c r="BZ4713" s="31">
        <v>44887</v>
      </c>
      <c r="CA4713" s="40">
        <v>0.49084490740740738</v>
      </c>
      <c r="DB4713">
        <v>570</v>
      </c>
      <c r="DC4713" t="str">
        <v>MICURA</v>
      </c>
      <c r="DD4713" t="str">
        <v>AKINWANDE LATEEF</v>
      </c>
      <c r="DE4713" s="31">
        <v>44888</v>
      </c>
      <c r="DF4713" s="40">
        <v>0.77679398148148149</v>
      </c>
    </row>
    <row r="4714" spans="1:110" x14ac:dyDescent="0.25">
      <c r="A4714" s="109" t="s">
        <v>2051</v>
      </c>
      <c r="B4714">
        <v>366</v>
      </c>
      <c r="C4714" s="109" t="s">
        <v>53</v>
      </c>
      <c r="D4714" s="109" t="s">
        <v>1580</v>
      </c>
      <c r="E4714" s="94">
        <v>44873</v>
      </c>
      <c r="F4714" s="174">
        <v>0.76238425925925923</v>
      </c>
      <c r="G4714">
        <v>2</v>
      </c>
      <c r="H4714" s="109" t="s">
        <v>1581</v>
      </c>
      <c r="I4714">
        <v>5489223</v>
      </c>
      <c r="AR4714">
        <v>79</v>
      </c>
      <c r="AS4714" t="str">
        <v>ENGINEERING</v>
      </c>
      <c r="AT4714" t="str">
        <v>OLAGBEMI OLUSOLA</v>
      </c>
      <c r="AU4714" s="31">
        <v>44891</v>
      </c>
      <c r="AV4714" s="40">
        <v>0.27693287037037034</v>
      </c>
      <c r="BW4714">
        <v>281</v>
      </c>
      <c r="BX4714" t="str">
        <v>OPERATIONS</v>
      </c>
      <c r="BY4714" t="str">
        <v>ODEBO .A. TIMOTHY (OPS)</v>
      </c>
      <c r="BZ4714" s="31">
        <v>44887</v>
      </c>
      <c r="CA4714" s="40">
        <v>0.4908912037037037</v>
      </c>
      <c r="DB4714">
        <v>571</v>
      </c>
      <c r="DC4714" t="str">
        <v>MICURA</v>
      </c>
      <c r="DD4714" t="str">
        <v>MADUKA UGOCHUKWU R. (MIC</v>
      </c>
      <c r="DE4714" s="31">
        <v>44888</v>
      </c>
      <c r="DF4714" s="40">
        <v>0.77736111111111106</v>
      </c>
    </row>
    <row r="4715" spans="1:110" x14ac:dyDescent="0.25">
      <c r="A4715" s="109" t="s">
        <v>2051</v>
      </c>
      <c r="B4715">
        <v>367</v>
      </c>
      <c r="C4715" s="109" t="s">
        <v>52</v>
      </c>
      <c r="D4715" s="109" t="s">
        <v>214</v>
      </c>
      <c r="E4715" s="94">
        <v>44873</v>
      </c>
      <c r="F4715" s="174">
        <v>0.76244212962962965</v>
      </c>
      <c r="G4715">
        <v>2</v>
      </c>
      <c r="H4715" s="109" t="s">
        <v>215</v>
      </c>
      <c r="I4715">
        <v>6709742</v>
      </c>
      <c r="AR4715">
        <v>80</v>
      </c>
      <c r="AS4715" t="str">
        <v>OPERATIONS</v>
      </c>
      <c r="AT4715" t="str">
        <v>KABIRU MOHAMMED (OPS)</v>
      </c>
      <c r="AU4715" s="31">
        <v>44891</v>
      </c>
      <c r="AV4715" s="40">
        <v>0.27756944444444442</v>
      </c>
      <c r="BW4715">
        <v>282</v>
      </c>
      <c r="BX4715" t="str">
        <v>OPERATIONS</v>
      </c>
      <c r="BY4715" t="str">
        <v>EKPENYONG PETER (OPS)</v>
      </c>
      <c r="BZ4715" s="31">
        <v>44887</v>
      </c>
      <c r="CA4715" s="40">
        <v>0.49096064814814816</v>
      </c>
      <c r="DB4715">
        <v>572</v>
      </c>
      <c r="DC4715" t="str">
        <v>MICURA</v>
      </c>
      <c r="DD4715" t="str">
        <v>UKO ONYEBUCHI (MIC)</v>
      </c>
      <c r="DE4715" s="31">
        <v>44888</v>
      </c>
      <c r="DF4715" s="40">
        <v>0.77756944444444442</v>
      </c>
    </row>
    <row r="4716" spans="1:110" x14ac:dyDescent="0.25">
      <c r="A4716" s="109" t="s">
        <v>2051</v>
      </c>
      <c r="B4716">
        <v>368</v>
      </c>
      <c r="C4716" s="109" t="s">
        <v>52</v>
      </c>
      <c r="D4716" s="109" t="s">
        <v>222</v>
      </c>
      <c r="E4716" s="94">
        <v>44873</v>
      </c>
      <c r="F4716" s="174">
        <v>0.76288194444444446</v>
      </c>
      <c r="G4716">
        <v>2</v>
      </c>
      <c r="H4716" s="109" t="s">
        <v>223</v>
      </c>
      <c r="I4716">
        <v>5247062</v>
      </c>
      <c r="AR4716">
        <v>81</v>
      </c>
      <c r="AS4716" t="str">
        <v>MICURA</v>
      </c>
      <c r="AT4716" t="str">
        <v>ECHEDOM NNAMDI B. (MIC)</v>
      </c>
      <c r="AU4716" s="31">
        <v>44891</v>
      </c>
      <c r="AV4716" s="40">
        <v>0.27762731481481484</v>
      </c>
      <c r="BW4716">
        <v>283</v>
      </c>
      <c r="BX4716" t="str">
        <v>MICURA</v>
      </c>
      <c r="BY4716" t="str">
        <v>OMONIYI OWOLABI (MIC)</v>
      </c>
      <c r="BZ4716" s="31">
        <v>44887</v>
      </c>
      <c r="CA4716" s="40">
        <v>0.49134259259259261</v>
      </c>
      <c r="DB4716">
        <v>573</v>
      </c>
      <c r="DC4716" t="str">
        <v>OPERATIONS</v>
      </c>
      <c r="DD4716" t="str">
        <v>OLANIYI OLANIYAN (OPS)</v>
      </c>
      <c r="DE4716" s="31">
        <v>44888</v>
      </c>
      <c r="DF4716" s="40">
        <v>0.7779166666666667</v>
      </c>
    </row>
    <row r="4717" spans="1:110" x14ac:dyDescent="0.25">
      <c r="A4717" s="109" t="s">
        <v>2051</v>
      </c>
      <c r="B4717">
        <v>369</v>
      </c>
      <c r="C4717" s="109" t="s">
        <v>53</v>
      </c>
      <c r="D4717" s="109" t="s">
        <v>212</v>
      </c>
      <c r="E4717" s="94">
        <v>44873</v>
      </c>
      <c r="F4717" s="174">
        <v>0.76309027777777783</v>
      </c>
      <c r="G4717">
        <v>2</v>
      </c>
      <c r="H4717" s="109" t="s">
        <v>213</v>
      </c>
      <c r="I4717">
        <v>14930541</v>
      </c>
      <c r="AR4717">
        <v>82</v>
      </c>
      <c r="AS4717" t="str">
        <v>MICURA</v>
      </c>
      <c r="AT4717" t="str">
        <v>GODSPOWER OSSAI (MIC)</v>
      </c>
      <c r="AU4717" s="31">
        <v>44891</v>
      </c>
      <c r="AV4717" s="40">
        <v>0.27782407407407406</v>
      </c>
      <c r="BW4717">
        <v>284</v>
      </c>
      <c r="BX4717" t="str">
        <v>MICURA</v>
      </c>
      <c r="BY4717" t="str">
        <v>INOGUS RASAQ (MICURA)</v>
      </c>
      <c r="BZ4717" s="31">
        <v>44887</v>
      </c>
      <c r="CA4717" s="40">
        <v>0.4914236111111111</v>
      </c>
      <c r="DB4717">
        <v>574</v>
      </c>
      <c r="DC4717" t="str">
        <v>ENGINEERING</v>
      </c>
      <c r="DD4717" t="str">
        <v>ADENIYI ISMAILA (ENGR)</v>
      </c>
      <c r="DE4717" s="31">
        <v>44888</v>
      </c>
      <c r="DF4717" s="40">
        <v>0.77918981481481486</v>
      </c>
    </row>
    <row r="4718" spans="1:110" x14ac:dyDescent="0.25">
      <c r="A4718" s="109" t="s">
        <v>2051</v>
      </c>
      <c r="B4718">
        <v>370</v>
      </c>
      <c r="C4718" s="109" t="s">
        <v>53</v>
      </c>
      <c r="D4718" s="109" t="s">
        <v>322</v>
      </c>
      <c r="E4718" s="94">
        <v>44873</v>
      </c>
      <c r="F4718" s="174">
        <v>0.76313657407407409</v>
      </c>
      <c r="G4718">
        <v>2</v>
      </c>
      <c r="H4718" s="109" t="s">
        <v>323</v>
      </c>
      <c r="I4718"/>
      <c r="AR4718">
        <v>83</v>
      </c>
      <c r="AS4718" t="str">
        <v>MICURA</v>
      </c>
      <c r="AT4718" t="str">
        <v>OKORO BENJAMIN (MIC)</v>
      </c>
      <c r="AU4718" s="31">
        <v>44891</v>
      </c>
      <c r="AV4718" s="40">
        <v>0.27791666666666665</v>
      </c>
      <c r="BW4718">
        <v>285</v>
      </c>
      <c r="BX4718" t="str">
        <v>ENGINEERING</v>
      </c>
      <c r="BY4718" t="str">
        <v>OLUBIYI SAHEED AKANDE</v>
      </c>
      <c r="BZ4718" s="31">
        <v>44887</v>
      </c>
      <c r="CA4718" s="40">
        <v>0.49162037037037037</v>
      </c>
      <c r="DB4718">
        <v>575</v>
      </c>
      <c r="DC4718" t="str">
        <v>ENGINEERING</v>
      </c>
      <c r="DD4718" t="str">
        <v>AJIBOYE LANRE (ENGR)</v>
      </c>
      <c r="DE4718" s="31">
        <v>44888</v>
      </c>
      <c r="DF4718" s="40">
        <v>0.7805671296296296</v>
      </c>
    </row>
    <row r="4719" spans="1:110" x14ac:dyDescent="0.25">
      <c r="A4719" s="109" t="s">
        <v>2051</v>
      </c>
      <c r="B4719">
        <v>371</v>
      </c>
      <c r="C4719" s="109" t="s">
        <v>53</v>
      </c>
      <c r="D4719" s="109" t="s">
        <v>857</v>
      </c>
      <c r="E4719" s="94">
        <v>44873</v>
      </c>
      <c r="F4719" s="174">
        <v>0.76317129629629632</v>
      </c>
      <c r="G4719">
        <v>2</v>
      </c>
      <c r="H4719" s="109" t="s">
        <v>858</v>
      </c>
      <c r="I4719">
        <v>2151849</v>
      </c>
      <c r="AR4719">
        <v>84</v>
      </c>
      <c r="AS4719" t="str">
        <v>ENGINEERING</v>
      </c>
      <c r="AT4719" t="str">
        <v>ADEGAIYE ADEBAYO D. (EN</v>
      </c>
      <c r="AU4719" s="31">
        <v>44891</v>
      </c>
      <c r="AV4719" s="40">
        <v>0.27811342592592592</v>
      </c>
      <c r="BW4719">
        <v>286</v>
      </c>
      <c r="BX4719" t="str">
        <v>ENGINEERING</v>
      </c>
      <c r="BY4719" t="str">
        <v>MORUF AMIDU (ENGR)</v>
      </c>
      <c r="BZ4719" s="31">
        <v>44887</v>
      </c>
      <c r="CA4719" s="40">
        <v>0.4916550925925926</v>
      </c>
      <c r="DB4719">
        <v>576</v>
      </c>
      <c r="DC4719" t="str">
        <v>ENGINEERING</v>
      </c>
      <c r="DD4719" t="str">
        <v>NWOLISA SAMUEL</v>
      </c>
      <c r="DE4719" s="31">
        <v>44888</v>
      </c>
      <c r="DF4719" s="40">
        <v>0.78089120370370368</v>
      </c>
    </row>
    <row r="4720" spans="1:110" x14ac:dyDescent="0.25">
      <c r="A4720" s="109" t="s">
        <v>2051</v>
      </c>
      <c r="B4720">
        <v>372</v>
      </c>
      <c r="C4720" s="109" t="s">
        <v>52</v>
      </c>
      <c r="D4720" s="109" t="s">
        <v>242</v>
      </c>
      <c r="E4720" s="94">
        <v>44873</v>
      </c>
      <c r="F4720" s="174">
        <v>0.76354166666666667</v>
      </c>
      <c r="G4720">
        <v>2</v>
      </c>
      <c r="H4720" s="109" t="s">
        <v>243</v>
      </c>
      <c r="I4720">
        <v>14942222</v>
      </c>
      <c r="AR4720">
        <v>85</v>
      </c>
      <c r="AS4720" t="str">
        <v>MICURA</v>
      </c>
      <c r="AT4720" t="str">
        <v>IKHANE ROBERT GREG (MIC)</v>
      </c>
      <c r="AU4720" s="31">
        <v>44891</v>
      </c>
      <c r="AV4720" s="40">
        <v>0.27840277777777778</v>
      </c>
      <c r="BW4720">
        <v>287</v>
      </c>
      <c r="BX4720" t="str">
        <v>MICURA</v>
      </c>
      <c r="BY4720" t="str">
        <v>ESEGIARU NICHOLAS (MIC)</v>
      </c>
      <c r="BZ4720" s="31">
        <v>44887</v>
      </c>
      <c r="CA4720" s="40">
        <v>0.49229166666666668</v>
      </c>
      <c r="DB4720">
        <v>577</v>
      </c>
      <c r="DC4720" t="str">
        <v>OPERATIONS</v>
      </c>
      <c r="DD4720" t="str">
        <v>INYAMBE BENARD (OPS)</v>
      </c>
      <c r="DE4720" s="31">
        <v>44888</v>
      </c>
      <c r="DF4720" s="40">
        <v>0.78096064814814814</v>
      </c>
    </row>
    <row r="4721" spans="1:110" x14ac:dyDescent="0.25">
      <c r="A4721" s="109" t="s">
        <v>2051</v>
      </c>
      <c r="B4721">
        <v>373</v>
      </c>
      <c r="C4721" s="109" t="s">
        <v>52</v>
      </c>
      <c r="D4721" s="109" t="s">
        <v>238</v>
      </c>
      <c r="E4721" s="94">
        <v>44873</v>
      </c>
      <c r="F4721" s="174">
        <v>0.76358796296296294</v>
      </c>
      <c r="G4721">
        <v>2</v>
      </c>
      <c r="H4721" s="109" t="s">
        <v>239</v>
      </c>
      <c r="I4721">
        <v>5401223</v>
      </c>
      <c r="AR4721">
        <v>86</v>
      </c>
      <c r="AS4721" t="str">
        <v>MICURA</v>
      </c>
      <c r="AT4721" t="str">
        <v>ADENIYI ADELEKE (MIC)</v>
      </c>
      <c r="AU4721" s="31">
        <v>44891</v>
      </c>
      <c r="AV4721" s="40">
        <v>0.27901620370370372</v>
      </c>
      <c r="BW4721">
        <v>288</v>
      </c>
      <c r="BX4721" t="str">
        <v>ENGINEERING</v>
      </c>
      <c r="BY4721" t="str">
        <v>OWOLABI EMMANUEL</v>
      </c>
      <c r="BZ4721" s="31">
        <v>44887</v>
      </c>
      <c r="CA4721" s="40">
        <v>0.49244212962962963</v>
      </c>
      <c r="DB4721">
        <v>578</v>
      </c>
      <c r="DC4721" t="str">
        <v>OPERATIONS</v>
      </c>
      <c r="DD4721" t="str">
        <v>RASHEED OLOMODA (OPS)</v>
      </c>
      <c r="DE4721" s="31">
        <v>44888</v>
      </c>
      <c r="DF4721" s="40">
        <v>0.78142361111111114</v>
      </c>
    </row>
    <row r="4722" spans="1:110" x14ac:dyDescent="0.25">
      <c r="A4722" s="109" t="s">
        <v>2051</v>
      </c>
      <c r="B4722">
        <v>374</v>
      </c>
      <c r="C4722" s="109" t="s">
        <v>53</v>
      </c>
      <c r="D4722" s="109" t="s">
        <v>1352</v>
      </c>
      <c r="E4722" s="94">
        <v>44873</v>
      </c>
      <c r="F4722" s="174">
        <v>0.76391203703703703</v>
      </c>
      <c r="G4722">
        <v>2</v>
      </c>
      <c r="H4722" s="109" t="s">
        <v>1353</v>
      </c>
      <c r="I4722">
        <v>5467526</v>
      </c>
      <c r="AR4722">
        <v>87</v>
      </c>
      <c r="AS4722" t="str">
        <v>ENGINEERING</v>
      </c>
      <c r="AT4722" t="str">
        <v>TOBILOBA ISHOLA</v>
      </c>
      <c r="AU4722" s="31">
        <v>44891</v>
      </c>
      <c r="AV4722" s="40">
        <v>0.27923611111111113</v>
      </c>
      <c r="BW4722">
        <v>289</v>
      </c>
      <c r="BX4722" t="str">
        <v>ENGINEERING</v>
      </c>
      <c r="BY4722" t="str">
        <v>EMELE LAWRENCE (ENGR)</v>
      </c>
      <c r="BZ4722" s="31">
        <v>44887</v>
      </c>
      <c r="CA4722" s="40">
        <v>0.49249999999999999</v>
      </c>
      <c r="DB4722">
        <v>579</v>
      </c>
      <c r="DC4722" t="str">
        <v>OPERATIONS</v>
      </c>
      <c r="DD4722" t="str">
        <v>ABEJIDE MUSTAPHA A. (OP</v>
      </c>
      <c r="DE4722" s="31">
        <v>44888</v>
      </c>
      <c r="DF4722" s="40">
        <v>0.78233796296296299</v>
      </c>
    </row>
    <row r="4723" spans="1:110" x14ac:dyDescent="0.25">
      <c r="A4723" s="109" t="s">
        <v>2051</v>
      </c>
      <c r="B4723">
        <v>375</v>
      </c>
      <c r="C4723" s="109" t="s">
        <v>53</v>
      </c>
      <c r="D4723" s="109" t="s">
        <v>1380</v>
      </c>
      <c r="E4723" s="94">
        <v>44873</v>
      </c>
      <c r="F4723" s="174">
        <v>0.76396990740740744</v>
      </c>
      <c r="G4723">
        <v>2</v>
      </c>
      <c r="H4723" s="109" t="s">
        <v>1381</v>
      </c>
      <c r="I4723">
        <v>5032047</v>
      </c>
      <c r="AR4723">
        <v>88</v>
      </c>
      <c r="AS4723" t="str">
        <v>ENGINEERING</v>
      </c>
      <c r="AT4723" t="str">
        <v>USELE EPHIKPAROBORE (EN</v>
      </c>
      <c r="AU4723" s="31">
        <v>44891</v>
      </c>
      <c r="AV4723" s="40">
        <v>0.2795023148148148</v>
      </c>
      <c r="BW4723">
        <v>290</v>
      </c>
      <c r="BX4723" t="str">
        <v>ENGINEERING</v>
      </c>
      <c r="BY4723" t="str">
        <v>VICTOR EWELIM O. (ENGR)</v>
      </c>
      <c r="BZ4723" s="31">
        <v>44887</v>
      </c>
      <c r="CA4723" s="40">
        <v>0.4927199074074074</v>
      </c>
      <c r="DB4723">
        <v>580</v>
      </c>
      <c r="DC4723" t="str">
        <v>ENGINEERING</v>
      </c>
      <c r="DD4723" t="str">
        <v>OMOSHOWON SIMEON (ENGR)</v>
      </c>
      <c r="DE4723" s="31">
        <v>44888</v>
      </c>
      <c r="DF4723" s="40">
        <v>0.78251157407407412</v>
      </c>
    </row>
    <row r="4724" spans="1:110" x14ac:dyDescent="0.25">
      <c r="A4724" s="109" t="s">
        <v>2051</v>
      </c>
      <c r="B4724">
        <v>376</v>
      </c>
      <c r="C4724" s="109" t="s">
        <v>53</v>
      </c>
      <c r="D4724" s="109" t="s">
        <v>1396</v>
      </c>
      <c r="E4724" s="94">
        <v>44873</v>
      </c>
      <c r="F4724" s="174">
        <v>0.76400462962962967</v>
      </c>
      <c r="G4724">
        <v>2</v>
      </c>
      <c r="H4724" s="109" t="s">
        <v>1397</v>
      </c>
      <c r="I4724">
        <v>14824036</v>
      </c>
      <c r="AR4724">
        <v>89</v>
      </c>
      <c r="AS4724" t="str">
        <v>MICURA</v>
      </c>
      <c r="AT4724" t="str">
        <v>ODEBODE OLUSHOLA (MIC)</v>
      </c>
      <c r="AU4724" s="31">
        <v>44891</v>
      </c>
      <c r="AV4724" s="40">
        <v>0.27987268518518521</v>
      </c>
      <c r="BW4724">
        <v>291</v>
      </c>
      <c r="BX4724" t="str">
        <v>ENGINEERING</v>
      </c>
      <c r="BY4724" t="str">
        <v>OGBUNAYA UGOCHUKWU (ENG</v>
      </c>
      <c r="BZ4724" s="31">
        <v>44887</v>
      </c>
      <c r="CA4724" s="40">
        <v>0.49285879629629631</v>
      </c>
      <c r="DB4724">
        <v>581</v>
      </c>
      <c r="DC4724" t="str">
        <v>ENGINEERING</v>
      </c>
      <c r="DD4724" t="str">
        <v>ABIODUN OLUYEMI (ENGR)</v>
      </c>
      <c r="DE4724" s="31">
        <v>44888</v>
      </c>
      <c r="DF4724" s="40">
        <v>0.78266203703703707</v>
      </c>
    </row>
    <row r="4725" spans="1:110" x14ac:dyDescent="0.25">
      <c r="A4725" s="109" t="s">
        <v>2051</v>
      </c>
      <c r="B4725">
        <v>377</v>
      </c>
      <c r="C4725" s="109" t="s">
        <v>52</v>
      </c>
      <c r="D4725" s="109" t="s">
        <v>1450</v>
      </c>
      <c r="E4725" s="94">
        <v>44873</v>
      </c>
      <c r="F4725" s="174">
        <v>0.76409722222222221</v>
      </c>
      <c r="G4725">
        <v>2</v>
      </c>
      <c r="H4725" s="109" t="s">
        <v>1451</v>
      </c>
      <c r="I4725">
        <v>5272857</v>
      </c>
      <c r="AR4725">
        <v>90</v>
      </c>
      <c r="AS4725" t="str">
        <v>MICURA</v>
      </c>
      <c r="AT4725" t="str">
        <v>OHA EZECHINYERE (MIC)</v>
      </c>
      <c r="AU4725" s="31">
        <v>44891</v>
      </c>
      <c r="AV4725" s="40">
        <v>0.27994212962962961</v>
      </c>
      <c r="BW4725">
        <v>292</v>
      </c>
      <c r="BX4725" t="str">
        <v>OPERATIONS</v>
      </c>
      <c r="BY4725" t="str">
        <v>NGBEKEN SUNDAY</v>
      </c>
      <c r="BZ4725" s="31">
        <v>44887</v>
      </c>
      <c r="CA4725" s="40">
        <v>0.49289351851851854</v>
      </c>
      <c r="DB4725">
        <v>582</v>
      </c>
      <c r="DC4725" t="str">
        <v>OPERATIONS</v>
      </c>
      <c r="DD4725" t="str">
        <v>APPOLUS SOLOMON</v>
      </c>
      <c r="DE4725" s="31">
        <v>44888</v>
      </c>
      <c r="DF4725" s="40">
        <v>0.78277777777777779</v>
      </c>
    </row>
    <row r="4726" spans="1:110" x14ac:dyDescent="0.25">
      <c r="A4726" s="109" t="s">
        <v>2051</v>
      </c>
      <c r="B4726">
        <v>378</v>
      </c>
      <c r="C4726" s="109" t="s">
        <v>52</v>
      </c>
      <c r="D4726" s="109" t="s">
        <v>1471</v>
      </c>
      <c r="E4726" s="94">
        <v>44873</v>
      </c>
      <c r="F4726" s="174">
        <v>0.76414351851851847</v>
      </c>
      <c r="G4726">
        <v>2</v>
      </c>
      <c r="H4726" s="109" t="s">
        <v>1472</v>
      </c>
      <c r="I4726">
        <v>5281370</v>
      </c>
      <c r="AR4726">
        <v>91</v>
      </c>
      <c r="AS4726" t="str">
        <v>MICURA</v>
      </c>
      <c r="AT4726" t="str">
        <v>HOPE NWAGBO (MIC)</v>
      </c>
      <c r="AU4726" s="31">
        <v>44891</v>
      </c>
      <c r="AV4726" s="40">
        <v>0.28000000000000003</v>
      </c>
      <c r="BW4726">
        <v>293</v>
      </c>
      <c r="BX4726" t="str">
        <v>ENGINEERING</v>
      </c>
      <c r="BY4726" t="str">
        <v>IGHEDO ODIANOSEN (DRV)</v>
      </c>
      <c r="BZ4726" s="31">
        <v>44887</v>
      </c>
      <c r="CA4726" s="40">
        <v>0.4929398148148148</v>
      </c>
      <c r="DB4726">
        <v>583</v>
      </c>
      <c r="DC4726" t="str">
        <v>MICURA</v>
      </c>
      <c r="DD4726" t="str">
        <v>DIOBINMA OSCAR (MIC)</v>
      </c>
      <c r="DE4726" s="31">
        <v>44888</v>
      </c>
      <c r="DF4726" s="40">
        <v>0.78288194444444448</v>
      </c>
    </row>
    <row r="4727" spans="1:110" x14ac:dyDescent="0.25">
      <c r="A4727" s="109" t="s">
        <v>2051</v>
      </c>
      <c r="B4727">
        <v>379</v>
      </c>
      <c r="C4727" s="109" t="s">
        <v>21</v>
      </c>
      <c r="D4727" s="109" t="s">
        <v>1363</v>
      </c>
      <c r="E4727" s="94">
        <v>44873</v>
      </c>
      <c r="F4727" s="174">
        <v>0.76478009259259261</v>
      </c>
      <c r="G4727">
        <v>2</v>
      </c>
      <c r="H4727" s="109" t="s">
        <v>21</v>
      </c>
      <c r="I4727"/>
      <c r="AR4727">
        <v>92</v>
      </c>
      <c r="AS4727" t="str">
        <v>OPERATIONS</v>
      </c>
      <c r="AT4727" t="str">
        <v>ONWUNKWE NDUBUISI</v>
      </c>
      <c r="AU4727" s="31">
        <v>44891</v>
      </c>
      <c r="AV4727" s="40">
        <v>0.28016203703703701</v>
      </c>
      <c r="BW4727">
        <v>294</v>
      </c>
      <c r="BX4727" t="str">
        <v>ENGINEERING</v>
      </c>
      <c r="BY4727" t="str">
        <v>IJEAMAKA ESEMELE</v>
      </c>
      <c r="BZ4727" s="31">
        <v>44887</v>
      </c>
      <c r="CA4727" s="40">
        <v>0.49314814814814817</v>
      </c>
      <c r="DB4727">
        <v>584</v>
      </c>
      <c r="DC4727" t="str">
        <v>MICURA</v>
      </c>
      <c r="DD4727" t="str">
        <v>AWULABA KESIYE (MIC)</v>
      </c>
      <c r="DE4727" s="31">
        <v>44888</v>
      </c>
      <c r="DF4727" s="40">
        <v>0.78379629629629632</v>
      </c>
    </row>
    <row r="4728" spans="1:110" x14ac:dyDescent="0.25">
      <c r="A4728" s="109" t="s">
        <v>2051</v>
      </c>
      <c r="B4728">
        <v>380</v>
      </c>
      <c r="C4728" s="109" t="s">
        <v>53</v>
      </c>
      <c r="D4728" s="109" t="s">
        <v>546</v>
      </c>
      <c r="E4728" s="94">
        <v>44873</v>
      </c>
      <c r="F4728" s="174">
        <v>0.76481481481481484</v>
      </c>
      <c r="G4728">
        <v>2</v>
      </c>
      <c r="H4728" s="109" t="s">
        <v>547</v>
      </c>
      <c r="I4728">
        <v>14808682</v>
      </c>
      <c r="AR4728">
        <v>93</v>
      </c>
      <c r="AS4728" t="str">
        <v>OPERATIONS</v>
      </c>
      <c r="AT4728" t="str">
        <v>NWACHUKWU OGBONNAYA (OP</v>
      </c>
      <c r="AU4728" s="31">
        <v>44891</v>
      </c>
      <c r="AV4728" s="40">
        <v>0.28037037037037038</v>
      </c>
      <c r="BW4728">
        <v>295</v>
      </c>
      <c r="BX4728" t="str">
        <v>ENGINEERING</v>
      </c>
      <c r="BY4728" t="str">
        <v>ADEDIJI EBENEZER (ENGR)</v>
      </c>
      <c r="BZ4728" s="31">
        <v>44887</v>
      </c>
      <c r="CA4728" s="40">
        <v>0.4941550925925926</v>
      </c>
      <c r="DB4728">
        <v>585</v>
      </c>
      <c r="DC4728" t="str">
        <v>OPERATIONS</v>
      </c>
      <c r="DD4728" t="str">
        <v>SOYOMI OLUMUYIWA (OPS)</v>
      </c>
      <c r="DE4728" s="31">
        <v>44888</v>
      </c>
      <c r="DF4728" s="40">
        <v>0.78439814814814812</v>
      </c>
    </row>
    <row r="4729" spans="1:110" x14ac:dyDescent="0.25">
      <c r="A4729" s="109" t="s">
        <v>2051</v>
      </c>
      <c r="B4729">
        <v>381</v>
      </c>
      <c r="C4729" s="109" t="s">
        <v>52</v>
      </c>
      <c r="D4729" s="109" t="s">
        <v>1491</v>
      </c>
      <c r="E4729" s="94">
        <v>44873</v>
      </c>
      <c r="F4729" s="174">
        <v>0.7648611111111111</v>
      </c>
      <c r="G4729">
        <v>2</v>
      </c>
      <c r="H4729" s="109" t="s">
        <v>1492</v>
      </c>
      <c r="I4729">
        <v>14992577</v>
      </c>
      <c r="AR4729">
        <v>94</v>
      </c>
      <c r="AS4729" t="str">
        <v>OPERATIONS</v>
      </c>
      <c r="AT4729" t="str">
        <v>AMADU OLUWOLE (OPS)</v>
      </c>
      <c r="AU4729" s="31">
        <v>44891</v>
      </c>
      <c r="AV4729" s="40">
        <v>0.28113425925925928</v>
      </c>
      <c r="BW4729">
        <v>296</v>
      </c>
      <c r="BX4729" t="str">
        <v>MICURA</v>
      </c>
      <c r="BY4729" t="str">
        <v>RAPHAEL EWAWA (MIC)</v>
      </c>
      <c r="BZ4729" s="31">
        <v>44887</v>
      </c>
      <c r="CA4729" s="40">
        <v>0.49432870370370369</v>
      </c>
      <c r="DB4729">
        <v>586</v>
      </c>
      <c r="DC4729" t="str">
        <v>OPERATIONS</v>
      </c>
      <c r="DD4729" t="str">
        <v>ENEFAZU KENNETH (OPS)</v>
      </c>
      <c r="DE4729" s="31">
        <v>44888</v>
      </c>
      <c r="DF4729" s="40">
        <v>0.78488425925925931</v>
      </c>
    </row>
    <row r="4730" spans="1:110" x14ac:dyDescent="0.25">
      <c r="A4730" s="109" t="s">
        <v>2051</v>
      </c>
      <c r="B4730">
        <v>382</v>
      </c>
      <c r="C4730" s="109" t="s">
        <v>52</v>
      </c>
      <c r="D4730" s="109" t="s">
        <v>1302</v>
      </c>
      <c r="E4730" s="94">
        <v>44873</v>
      </c>
      <c r="F4730" s="174">
        <v>0.76490740740740737</v>
      </c>
      <c r="G4730">
        <v>2</v>
      </c>
      <c r="H4730" s="109" t="s">
        <v>1303</v>
      </c>
      <c r="I4730">
        <v>14934608</v>
      </c>
      <c r="AR4730">
        <v>95</v>
      </c>
      <c r="AS4730" t="str">
        <v>OPERATIONS</v>
      </c>
      <c r="AT4730" t="str">
        <v>ADEOTI NOAH A.</v>
      </c>
      <c r="AU4730" s="31">
        <v>44891</v>
      </c>
      <c r="AV4730" s="40">
        <v>0.28181712962962963</v>
      </c>
      <c r="BW4730">
        <v>297</v>
      </c>
      <c r="BX4730" t="str">
        <v>ENGINEERING</v>
      </c>
      <c r="BY4730" t="str">
        <v>OKORODUDU SAMUEL (ENGR)</v>
      </c>
      <c r="BZ4730" s="31">
        <v>44887</v>
      </c>
      <c r="CA4730" s="40">
        <v>0.49442129629629628</v>
      </c>
      <c r="DB4730">
        <v>587</v>
      </c>
      <c r="DC4730" t="str">
        <v>MICURA</v>
      </c>
      <c r="DD4730" t="str">
        <v>DIKE KELECHI (MIC)</v>
      </c>
      <c r="DE4730" s="31">
        <v>44888</v>
      </c>
      <c r="DF4730" s="40">
        <v>0.7856481481481481</v>
      </c>
    </row>
    <row r="4731" spans="1:110" x14ac:dyDescent="0.25">
      <c r="A4731" s="109" t="s">
        <v>2051</v>
      </c>
      <c r="B4731">
        <v>383</v>
      </c>
      <c r="C4731" s="109" t="s">
        <v>53</v>
      </c>
      <c r="D4731" s="109" t="s">
        <v>208</v>
      </c>
      <c r="E4731" s="94">
        <v>44873</v>
      </c>
      <c r="F4731" s="174">
        <v>0.76517361111111115</v>
      </c>
      <c r="G4731">
        <v>2</v>
      </c>
      <c r="H4731" s="109" t="s">
        <v>209</v>
      </c>
      <c r="I4731">
        <v>5500801</v>
      </c>
      <c r="AR4731">
        <v>96</v>
      </c>
      <c r="AS4731" t="str">
        <v>ENGINEERING</v>
      </c>
      <c r="AT4731" t="str">
        <v>BOLAJI SOLOMON (ENGR)</v>
      </c>
      <c r="AU4731" s="31">
        <v>44891</v>
      </c>
      <c r="AV4731" s="40">
        <v>0.28240740740740738</v>
      </c>
      <c r="BW4731">
        <v>298</v>
      </c>
      <c r="BX4731" t="str">
        <v>OPERATIONS</v>
      </c>
      <c r="BY4731" t="str">
        <v>OYINLEYE TOPE (OPS)</v>
      </c>
      <c r="BZ4731" s="31">
        <v>44887</v>
      </c>
      <c r="CA4731" s="40">
        <v>0.49481481481481482</v>
      </c>
      <c r="DB4731">
        <v>588</v>
      </c>
      <c r="DC4731" t="str">
        <v>MICURA</v>
      </c>
      <c r="DD4731" t="str">
        <v>OGEH EMMANUEL O.</v>
      </c>
      <c r="DE4731" s="31">
        <v>44888</v>
      </c>
      <c r="DF4731" s="40">
        <v>0.78575231481481478</v>
      </c>
    </row>
    <row r="4732" spans="1:110" x14ac:dyDescent="0.25">
      <c r="A4732" s="109" t="s">
        <v>2051</v>
      </c>
      <c r="B4732">
        <v>384</v>
      </c>
      <c r="C4732" s="109" t="s">
        <v>54</v>
      </c>
      <c r="D4732" s="109" t="s">
        <v>414</v>
      </c>
      <c r="E4732" s="94">
        <v>44873</v>
      </c>
      <c r="F4732" s="174">
        <v>0.76590277777777782</v>
      </c>
      <c r="G4732">
        <v>2</v>
      </c>
      <c r="H4732" s="109" t="s">
        <v>415</v>
      </c>
      <c r="I4732">
        <v>6721068</v>
      </c>
      <c r="AR4732">
        <v>97</v>
      </c>
      <c r="AS4732" t="str">
        <v>MICURA</v>
      </c>
      <c r="AT4732" t="str">
        <v>CHUKWUTEM OGHALLI (MIC)</v>
      </c>
      <c r="AU4732" s="31">
        <v>44891</v>
      </c>
      <c r="AV4732" s="40">
        <v>0.28269675925925924</v>
      </c>
      <c r="BW4732">
        <v>299</v>
      </c>
      <c r="BX4732" t="str">
        <v>ENGINEERING</v>
      </c>
      <c r="BY4732" t="str">
        <v>CHRISTIAN CHINWEUBA (EN</v>
      </c>
      <c r="BZ4732" s="31">
        <v>44887</v>
      </c>
      <c r="CA4732" s="40">
        <v>0.49589120370370371</v>
      </c>
      <c r="DB4732">
        <v>589</v>
      </c>
      <c r="DC4732" t="str">
        <v>OPERATIONS</v>
      </c>
      <c r="DD4732" t="str">
        <v>NELSON UZOR NELSON (OPS</v>
      </c>
      <c r="DE4732" s="31">
        <v>44888</v>
      </c>
      <c r="DF4732" s="40">
        <v>0.78581018518518519</v>
      </c>
    </row>
    <row r="4733" spans="1:110" x14ac:dyDescent="0.25">
      <c r="A4733" s="109" t="s">
        <v>2051</v>
      </c>
      <c r="B4733">
        <v>385</v>
      </c>
      <c r="C4733" s="109" t="s">
        <v>53</v>
      </c>
      <c r="D4733" s="109" t="s">
        <v>470</v>
      </c>
      <c r="E4733" s="94">
        <v>44873</v>
      </c>
      <c r="F4733" s="174">
        <v>0.76597222222222228</v>
      </c>
      <c r="G4733">
        <v>2</v>
      </c>
      <c r="H4733" s="109" t="s">
        <v>471</v>
      </c>
      <c r="I4733">
        <v>2025429</v>
      </c>
      <c r="AR4733">
        <v>98</v>
      </c>
      <c r="AS4733" t="str">
        <v>OPERATIONS</v>
      </c>
      <c r="AT4733" t="str">
        <v>MICHEAL OKEBUGWU</v>
      </c>
      <c r="AU4733" s="31">
        <v>44891</v>
      </c>
      <c r="AV4733" s="40">
        <v>0.28293981481481484</v>
      </c>
      <c r="BW4733">
        <v>300</v>
      </c>
      <c r="BX4733" t="str">
        <v>OPERATIONS</v>
      </c>
      <c r="BY4733" t="str">
        <v>AKPODAMURE EJIRO J. (MI</v>
      </c>
      <c r="BZ4733" s="31">
        <v>44887</v>
      </c>
      <c r="CA4733" s="40">
        <v>0.49650462962962966</v>
      </c>
      <c r="DB4733">
        <v>590</v>
      </c>
      <c r="DC4733" t="str">
        <v>OPERATIONS</v>
      </c>
      <c r="DD4733" t="str">
        <v>OLIAKU TONY (OPS)</v>
      </c>
      <c r="DE4733" s="31">
        <v>44888</v>
      </c>
      <c r="DF4733" s="40">
        <v>0.78593749999999996</v>
      </c>
    </row>
    <row r="4734" spans="1:110" x14ac:dyDescent="0.25">
      <c r="A4734" s="109" t="s">
        <v>2051</v>
      </c>
      <c r="B4734">
        <v>386</v>
      </c>
      <c r="C4734" s="109" t="s">
        <v>21</v>
      </c>
      <c r="D4734" s="109" t="s">
        <v>1716</v>
      </c>
      <c r="E4734" s="94">
        <v>44873</v>
      </c>
      <c r="F4734" s="174">
        <v>0.76600694444444439</v>
      </c>
      <c r="G4734">
        <v>2</v>
      </c>
      <c r="H4734" s="109" t="s">
        <v>21</v>
      </c>
      <c r="I4734"/>
      <c r="AR4734">
        <v>99</v>
      </c>
      <c r="AS4734" t="str">
        <v>OPERATIONS</v>
      </c>
      <c r="AT4734" t="str">
        <v>IGBINOBA FREDERICK. (OP</v>
      </c>
      <c r="AU4734" s="31">
        <v>44891</v>
      </c>
      <c r="AV4734" s="40">
        <v>0.28305555555555556</v>
      </c>
      <c r="BW4734">
        <v>301</v>
      </c>
      <c r="BX4734" t="str">
        <v>MICURA</v>
      </c>
      <c r="BY4734" t="str">
        <v>ADEMOLA ELLIOT (MIC)</v>
      </c>
      <c r="BZ4734" s="31">
        <v>44887</v>
      </c>
      <c r="CA4734" s="40">
        <v>0.49659722222222225</v>
      </c>
      <c r="DB4734">
        <v>591</v>
      </c>
      <c r="DC4734" t="str">
        <v>OPERATIONS</v>
      </c>
      <c r="DD4734" t="str">
        <v>AIREDE SULEMAN (OPS)</v>
      </c>
      <c r="DE4734" s="31">
        <v>44888</v>
      </c>
      <c r="DF4734" s="40">
        <v>0.78614583333333332</v>
      </c>
    </row>
    <row r="4735" spans="1:110" x14ac:dyDescent="0.25">
      <c r="A4735" s="109" t="s">
        <v>2051</v>
      </c>
      <c r="B4735">
        <v>387</v>
      </c>
      <c r="C4735" s="109" t="s">
        <v>53</v>
      </c>
      <c r="D4735" s="109" t="s">
        <v>1252</v>
      </c>
      <c r="E4735" s="94">
        <v>44873</v>
      </c>
      <c r="F4735" s="174">
        <v>0.76627314814814818</v>
      </c>
      <c r="G4735">
        <v>2</v>
      </c>
      <c r="H4735" s="109" t="s">
        <v>1253</v>
      </c>
      <c r="I4735">
        <v>14807551</v>
      </c>
      <c r="AR4735">
        <v>100</v>
      </c>
      <c r="AS4735" t="str">
        <v>MICURA</v>
      </c>
      <c r="AT4735" t="str">
        <v>GODWIN OBIOMA (MIC)</v>
      </c>
      <c r="AU4735" s="31">
        <v>44891</v>
      </c>
      <c r="AV4735" s="40">
        <v>0.28311342592592592</v>
      </c>
      <c r="BW4735">
        <v>302</v>
      </c>
      <c r="BX4735" t="str">
        <v>MICURA</v>
      </c>
      <c r="BY4735" t="str">
        <v>UDONKA UDUAK S. (MIC)</v>
      </c>
      <c r="BZ4735" s="31">
        <v>44887</v>
      </c>
      <c r="CA4735" s="40">
        <v>0.49680555555555556</v>
      </c>
      <c r="DB4735">
        <v>592</v>
      </c>
      <c r="DC4735" t="str">
        <v>MICURA</v>
      </c>
      <c r="DD4735" t="str">
        <v>KAMORU AYINDE (MIC)</v>
      </c>
      <c r="DE4735" s="31">
        <v>44888</v>
      </c>
      <c r="DF4735" s="40">
        <v>0.78626157407407404</v>
      </c>
    </row>
    <row r="4736" spans="1:110" x14ac:dyDescent="0.25">
      <c r="A4736" s="109" t="s">
        <v>2051</v>
      </c>
      <c r="B4736">
        <v>388</v>
      </c>
      <c r="C4736" s="109" t="s">
        <v>52</v>
      </c>
      <c r="D4736" s="109" t="s">
        <v>1164</v>
      </c>
      <c r="E4736" s="94">
        <v>44873</v>
      </c>
      <c r="F4736" s="174">
        <v>0.76678240740740744</v>
      </c>
      <c r="G4736">
        <v>2</v>
      </c>
      <c r="H4736" s="109" t="s">
        <v>1165</v>
      </c>
      <c r="I4736">
        <v>14987576</v>
      </c>
      <c r="AR4736">
        <v>101</v>
      </c>
      <c r="AS4736" t="str">
        <v>OPERATIONS</v>
      </c>
      <c r="AT4736" t="str">
        <v>JUDE O. STANLEY (OPS)</v>
      </c>
      <c r="AU4736" s="31">
        <v>44891</v>
      </c>
      <c r="AV4736" s="40">
        <v>0.28333333333333333</v>
      </c>
      <c r="BW4736">
        <v>303</v>
      </c>
      <c r="BX4736" t="str">
        <v>MICURA</v>
      </c>
      <c r="BY4736" t="str">
        <v>ADENAYA OPEYEMI (MIC)</v>
      </c>
      <c r="BZ4736" s="31">
        <v>44887</v>
      </c>
      <c r="CA4736" s="40">
        <v>0.49686342592592592</v>
      </c>
      <c r="DB4736">
        <v>593</v>
      </c>
      <c r="DC4736" t="str">
        <v>MICURA</v>
      </c>
      <c r="DD4736" t="str">
        <v>LAWAL OLASUNKANMI</v>
      </c>
      <c r="DE4736" s="31">
        <v>44888</v>
      </c>
      <c r="DF4736" s="40">
        <v>0.78680555555555554</v>
      </c>
    </row>
    <row r="4737" spans="1:110" x14ac:dyDescent="0.25">
      <c r="A4737" s="109" t="s">
        <v>2051</v>
      </c>
      <c r="B4737">
        <v>389</v>
      </c>
      <c r="C4737" s="109" t="s">
        <v>52</v>
      </c>
      <c r="D4737" s="109" t="s">
        <v>1113</v>
      </c>
      <c r="E4737" s="94">
        <v>44873</v>
      </c>
      <c r="F4737" s="174">
        <v>0.76681712962962967</v>
      </c>
      <c r="G4737">
        <v>2</v>
      </c>
      <c r="H4737" s="109" t="s">
        <v>1114</v>
      </c>
      <c r="I4737">
        <v>8117362</v>
      </c>
      <c r="AR4737">
        <v>102</v>
      </c>
      <c r="AS4737" t="str">
        <v>OPERATIONS</v>
      </c>
      <c r="AT4737" t="str">
        <v>OLANIYI OLANIYAN (OPS)</v>
      </c>
      <c r="AU4737" s="31">
        <v>44891</v>
      </c>
      <c r="AV4737" s="40">
        <v>0.28341435185185188</v>
      </c>
      <c r="BW4737">
        <v>304</v>
      </c>
      <c r="BX4737" t="str">
        <v>ENGINEERING</v>
      </c>
      <c r="BY4737" t="str">
        <v>AWAM JOHN OKORO</v>
      </c>
      <c r="BZ4737" s="31">
        <v>44887</v>
      </c>
      <c r="CA4737" s="40">
        <v>0.49701388888888887</v>
      </c>
      <c r="DB4737">
        <v>594</v>
      </c>
      <c r="DC4737" t="str">
        <v>MICURA</v>
      </c>
      <c r="DD4737" t="str">
        <v>SHAKIRU RAJI (MIC)</v>
      </c>
      <c r="DE4737" s="31">
        <v>44888</v>
      </c>
      <c r="DF4737" s="40">
        <v>0.78696759259259264</v>
      </c>
    </row>
    <row r="4738" spans="1:110" x14ac:dyDescent="0.25">
      <c r="A4738" s="109" t="s">
        <v>2051</v>
      </c>
      <c r="B4738">
        <v>390</v>
      </c>
      <c r="C4738" s="109" t="s">
        <v>53</v>
      </c>
      <c r="D4738" s="109" t="s">
        <v>1582</v>
      </c>
      <c r="E4738" s="94">
        <v>44873</v>
      </c>
      <c r="F4738" s="174">
        <v>0.76689814814814816</v>
      </c>
      <c r="G4738">
        <v>2</v>
      </c>
      <c r="H4738" s="109" t="s">
        <v>1583</v>
      </c>
      <c r="I4738"/>
      <c r="AR4738">
        <v>103</v>
      </c>
      <c r="AS4738" t="str">
        <v>OPERATIONS</v>
      </c>
      <c r="AT4738" t="str">
        <v>OJOBOR GOD'SPOWER (OPS)</v>
      </c>
      <c r="AU4738" s="31">
        <v>44891</v>
      </c>
      <c r="AV4738" s="40">
        <v>0.28348379629629628</v>
      </c>
      <c r="BW4738">
        <v>305</v>
      </c>
      <c r="BX4738" t="str">
        <v>MICURA</v>
      </c>
      <c r="BY4738" t="str">
        <v>CHIKERE CHUBUZOR(MIC)</v>
      </c>
      <c r="BZ4738" s="31">
        <v>44887</v>
      </c>
      <c r="CA4738" s="40">
        <v>0.49717592592592591</v>
      </c>
      <c r="DB4738">
        <v>595</v>
      </c>
      <c r="DC4738" t="str">
        <v>MICURA</v>
      </c>
      <c r="DD4738" t="str">
        <v>CHIMA NKWOCHA (MIC)</v>
      </c>
      <c r="DE4738" s="31">
        <v>44888</v>
      </c>
      <c r="DF4738" s="40">
        <v>0.78802083333333328</v>
      </c>
    </row>
    <row r="4739" spans="1:110" x14ac:dyDescent="0.25">
      <c r="A4739" s="109" t="s">
        <v>2051</v>
      </c>
      <c r="B4739">
        <v>391</v>
      </c>
      <c r="C4739" s="109" t="s">
        <v>53</v>
      </c>
      <c r="D4739" s="109" t="s">
        <v>1155</v>
      </c>
      <c r="E4739" s="94">
        <v>44873</v>
      </c>
      <c r="F4739" s="174">
        <v>0.76692129629629635</v>
      </c>
      <c r="G4739">
        <v>2</v>
      </c>
      <c r="H4739" s="109" t="s">
        <v>1156</v>
      </c>
      <c r="I4739"/>
      <c r="AR4739">
        <v>104</v>
      </c>
      <c r="AS4739" t="str">
        <v>OPERATIONS</v>
      </c>
      <c r="AT4739" t="str">
        <v>OSENI OLUGBENGA</v>
      </c>
      <c r="AU4739" s="31">
        <v>44891</v>
      </c>
      <c r="AV4739" s="40">
        <v>0.28369212962962964</v>
      </c>
      <c r="BW4739">
        <v>306</v>
      </c>
      <c r="BX4739" t="str">
        <v>OPERATIONS</v>
      </c>
      <c r="BY4739" t="str">
        <v>EMUAYE IROSEYIKE (OPS)</v>
      </c>
      <c r="BZ4739" s="31">
        <v>44887</v>
      </c>
      <c r="CA4739" s="40">
        <v>0.49745370370370373</v>
      </c>
      <c r="DB4739">
        <v>596</v>
      </c>
      <c r="DC4739" t="str">
        <v>MICURA</v>
      </c>
      <c r="DD4739" t="str">
        <v>HOPE NWAGBO (MIC)</v>
      </c>
      <c r="DE4739" s="31">
        <v>44888</v>
      </c>
      <c r="DF4739" s="40">
        <v>0.79001157407407407</v>
      </c>
    </row>
    <row r="4740" spans="1:110" x14ac:dyDescent="0.25">
      <c r="A4740" s="109" t="s">
        <v>2051</v>
      </c>
      <c r="B4740">
        <v>392</v>
      </c>
      <c r="C4740" s="109" t="s">
        <v>53</v>
      </c>
      <c r="D4740" s="109" t="s">
        <v>2059</v>
      </c>
      <c r="E4740" s="94">
        <v>44873</v>
      </c>
      <c r="F4740" s="174">
        <v>0.7669907407407407</v>
      </c>
      <c r="G4740">
        <v>2</v>
      </c>
      <c r="H4740" s="109" t="s">
        <v>2060</v>
      </c>
      <c r="I4740"/>
      <c r="AR4740">
        <v>105</v>
      </c>
      <c r="AS4740" t="str">
        <v>OPERATIONS</v>
      </c>
      <c r="AT4740" t="str">
        <v>IYADI JUSTICE (OPS)</v>
      </c>
      <c r="AU4740" s="31">
        <v>44891</v>
      </c>
      <c r="AV4740" s="40">
        <v>0.28378472222222223</v>
      </c>
      <c r="BW4740">
        <v>307</v>
      </c>
      <c r="BX4740" t="str">
        <v>ENGINEERING</v>
      </c>
      <c r="BY4740" t="str">
        <v>STEVEN OKAEBEN (DRV)</v>
      </c>
      <c r="BZ4740" s="31">
        <v>44887</v>
      </c>
      <c r="CA4740" s="40">
        <v>0.49753472222222223</v>
      </c>
      <c r="DB4740">
        <v>597</v>
      </c>
      <c r="DC4740" t="str">
        <v>OPERATIONS</v>
      </c>
      <c r="DD4740" t="str">
        <v>FAGBEMI MUYIWA</v>
      </c>
      <c r="DE4740" s="31">
        <v>44888</v>
      </c>
      <c r="DF4740" s="40">
        <v>0.79068287037037033</v>
      </c>
    </row>
    <row r="4741" spans="1:110" x14ac:dyDescent="0.25">
      <c r="A4741" s="109" t="s">
        <v>2051</v>
      </c>
      <c r="B4741">
        <v>393</v>
      </c>
      <c r="C4741" s="109" t="s">
        <v>53</v>
      </c>
      <c r="D4741" s="109" t="s">
        <v>1354</v>
      </c>
      <c r="E4741" s="94">
        <v>44873</v>
      </c>
      <c r="F4741" s="174">
        <v>0.76798611111111115</v>
      </c>
      <c r="G4741">
        <v>2</v>
      </c>
      <c r="H4741" s="109" t="s">
        <v>1355</v>
      </c>
      <c r="I4741"/>
      <c r="AR4741">
        <v>106</v>
      </c>
      <c r="AS4741" t="str">
        <v>MICURA</v>
      </c>
      <c r="AT4741" t="str">
        <v>MADUKA UGOCHUKWU R. (MIC</v>
      </c>
      <c r="AU4741" s="31">
        <v>44891</v>
      </c>
      <c r="AV4741" s="40">
        <v>0.28385416666666669</v>
      </c>
      <c r="BW4741">
        <v>308</v>
      </c>
      <c r="BX4741" t="str">
        <v>GATE OPS</v>
      </c>
      <c r="BY4741" t="str">
        <v>OBIORA INNOCENT C.(GATE)</v>
      </c>
      <c r="BZ4741" s="31">
        <v>44887</v>
      </c>
      <c r="CA4741" s="40">
        <v>0.49759259259259259</v>
      </c>
      <c r="DB4741">
        <v>598</v>
      </c>
      <c r="DC4741" t="str">
        <v>OPERATIONS</v>
      </c>
      <c r="DD4741" t="str">
        <v>ABIOLA ADEJARE T. (OPS)</v>
      </c>
      <c r="DE4741" s="31">
        <v>44888</v>
      </c>
      <c r="DF4741" s="40">
        <v>0.79142361111111115</v>
      </c>
    </row>
    <row r="4742" spans="1:110" x14ac:dyDescent="0.25">
      <c r="A4742" s="109" t="s">
        <v>2051</v>
      </c>
      <c r="B4742">
        <v>394</v>
      </c>
      <c r="C4742" s="109" t="s">
        <v>52</v>
      </c>
      <c r="D4742" s="109" t="s">
        <v>2061</v>
      </c>
      <c r="E4742" s="94">
        <v>44873</v>
      </c>
      <c r="F4742" s="174">
        <v>0.76840277777777777</v>
      </c>
      <c r="G4742">
        <v>2</v>
      </c>
      <c r="H4742" s="109" t="s">
        <v>2062</v>
      </c>
      <c r="I4742">
        <v>3639448</v>
      </c>
      <c r="AR4742">
        <v>107</v>
      </c>
      <c r="AS4742" t="str">
        <v>MICURA</v>
      </c>
      <c r="AT4742" t="str">
        <v>PETER ALABERE (MIC)</v>
      </c>
      <c r="AU4742" s="31">
        <v>44891</v>
      </c>
      <c r="AV4742" s="40">
        <v>0.28399305555555554</v>
      </c>
      <c r="BW4742">
        <v>309</v>
      </c>
      <c r="BX4742" t="str">
        <v>OLM</v>
      </c>
      <c r="BY4742" t="str">
        <v>MAGNUS UCHENNA O. (OLM)</v>
      </c>
      <c r="BZ4742" s="31">
        <v>44887</v>
      </c>
      <c r="CA4742" s="40">
        <v>0.49863425925925925</v>
      </c>
      <c r="DB4742">
        <v>599</v>
      </c>
      <c r="DC4742" t="str">
        <v>ENGINEERING</v>
      </c>
      <c r="DD4742" t="str">
        <v>UDOH DANIEL UNYIME (ENG</v>
      </c>
      <c r="DE4742" s="31">
        <v>44888</v>
      </c>
      <c r="DF4742" s="40">
        <v>0.79208333333333336</v>
      </c>
    </row>
    <row r="4743" spans="1:110" x14ac:dyDescent="0.25">
      <c r="A4743" s="109" t="s">
        <v>2051</v>
      </c>
      <c r="B4743">
        <v>395</v>
      </c>
      <c r="C4743" s="109" t="s">
        <v>52</v>
      </c>
      <c r="D4743" s="109" t="s">
        <v>1513</v>
      </c>
      <c r="E4743" s="94">
        <v>44873</v>
      </c>
      <c r="F4743" s="174">
        <v>0.76847222222222222</v>
      </c>
      <c r="G4743">
        <v>2</v>
      </c>
      <c r="H4743" s="109" t="s">
        <v>1514</v>
      </c>
      <c r="I4743">
        <v>5277411</v>
      </c>
      <c r="AR4743">
        <v>108</v>
      </c>
      <c r="AS4743" t="str">
        <v>ENGINEERING</v>
      </c>
      <c r="AT4743" t="str">
        <v>IFEANYI OZONUWE (ENGR)</v>
      </c>
      <c r="AU4743" s="31">
        <v>44891</v>
      </c>
      <c r="AV4743" s="40">
        <v>0.28425925925925927</v>
      </c>
      <c r="BW4743">
        <v>310</v>
      </c>
      <c r="BX4743" t="str">
        <v>ENGINEERING</v>
      </c>
      <c r="BY4743" t="str">
        <v>ABIAKA PETER E.(ENGR)</v>
      </c>
      <c r="BZ4743" s="31">
        <v>44887</v>
      </c>
      <c r="CA4743" s="40">
        <v>0.4990162037037037</v>
      </c>
      <c r="DB4743">
        <v>600</v>
      </c>
      <c r="DC4743" t="str">
        <v>OPERATIONS</v>
      </c>
      <c r="DD4743" t="str">
        <v>TAOFEEK MAKANJUOLA  (OP</v>
      </c>
      <c r="DE4743" s="31">
        <v>44888</v>
      </c>
      <c r="DF4743" s="40">
        <v>0.79643518518518519</v>
      </c>
    </row>
    <row r="4744" spans="1:110" x14ac:dyDescent="0.25">
      <c r="A4744" s="109" t="s">
        <v>2051</v>
      </c>
      <c r="B4744">
        <v>396</v>
      </c>
      <c r="C4744" s="109" t="s">
        <v>54</v>
      </c>
      <c r="D4744" s="109" t="s">
        <v>476</v>
      </c>
      <c r="E4744" s="94">
        <v>44873</v>
      </c>
      <c r="F4744" s="174">
        <v>0.76850694444444445</v>
      </c>
      <c r="G4744">
        <v>2</v>
      </c>
      <c r="H4744" s="109" t="s">
        <v>477</v>
      </c>
      <c r="I4744">
        <v>8117314</v>
      </c>
      <c r="AR4744">
        <v>109</v>
      </c>
      <c r="AS4744" t="str">
        <v>OPERATIONS</v>
      </c>
      <c r="AT4744" t="str">
        <v>ENEFAZU KENNETH (OPS)</v>
      </c>
      <c r="AU4744" s="31">
        <v>44891</v>
      </c>
      <c r="AV4744" s="40">
        <v>0.2849652777777778</v>
      </c>
      <c r="BW4744">
        <v>311</v>
      </c>
      <c r="BX4744" t="str">
        <v>MICURA</v>
      </c>
      <c r="BY4744" t="str">
        <v>DICK REX (MICURA)</v>
      </c>
      <c r="BZ4744" s="31">
        <v>44887</v>
      </c>
      <c r="CA4744" s="40">
        <v>0.49943287037037037</v>
      </c>
      <c r="DB4744">
        <v>601</v>
      </c>
      <c r="DC4744" t="str">
        <v>OPERATIONS</v>
      </c>
      <c r="DD4744" t="str">
        <v>ASUQUO BASSEY E. (MIC)</v>
      </c>
      <c r="DE4744" s="31">
        <v>44888</v>
      </c>
      <c r="DF4744" s="40">
        <v>0.79891203703703706</v>
      </c>
    </row>
    <row r="4745" spans="1:110" x14ac:dyDescent="0.25">
      <c r="A4745" s="109" t="s">
        <v>2051</v>
      </c>
      <c r="B4745">
        <v>397</v>
      </c>
      <c r="C4745" s="109" t="s">
        <v>21</v>
      </c>
      <c r="D4745" s="109" t="s">
        <v>1033</v>
      </c>
      <c r="E4745" s="94">
        <v>44873</v>
      </c>
      <c r="F4745" s="174">
        <v>0.76891203703703703</v>
      </c>
      <c r="G4745">
        <v>2</v>
      </c>
      <c r="H4745" s="109" t="s">
        <v>950</v>
      </c>
      <c r="I4745"/>
      <c r="AR4745">
        <v>110</v>
      </c>
      <c r="AS4745" t="str">
        <v>MICURA</v>
      </c>
      <c r="AT4745" t="str">
        <v>OLORUNYOMI OLAREWAJU(MI</v>
      </c>
      <c r="AU4745" s="31">
        <v>44891</v>
      </c>
      <c r="AV4745" s="40">
        <v>0.2853472222222222</v>
      </c>
      <c r="BW4745">
        <v>312</v>
      </c>
      <c r="BX4745" t="str">
        <v>MICURA</v>
      </c>
      <c r="BY4745" t="str">
        <v>CHARLES I. GEORGE(MIC)</v>
      </c>
      <c r="BZ4745" s="31">
        <v>44887</v>
      </c>
      <c r="CA4745" s="40">
        <v>0.49947916666666664</v>
      </c>
      <c r="DB4745">
        <v>602</v>
      </c>
      <c r="DC4745" t="str">
        <v>MICURA</v>
      </c>
      <c r="DD4745" t="str">
        <v>OLONISOWON RAPHAEL (MIC</v>
      </c>
      <c r="DE4745" s="31">
        <v>44888</v>
      </c>
      <c r="DF4745" s="40">
        <v>0.80046296296296293</v>
      </c>
    </row>
    <row r="4746" spans="1:110" x14ac:dyDescent="0.25">
      <c r="A4746" s="109" t="s">
        <v>2051</v>
      </c>
      <c r="B4746">
        <v>398</v>
      </c>
      <c r="C4746" s="109" t="s">
        <v>53</v>
      </c>
      <c r="D4746" s="109" t="s">
        <v>1467</v>
      </c>
      <c r="E4746" s="94">
        <v>44873</v>
      </c>
      <c r="F4746" s="174">
        <v>0.76902777777777775</v>
      </c>
      <c r="G4746">
        <v>2</v>
      </c>
      <c r="H4746" s="109" t="s">
        <v>1468</v>
      </c>
      <c r="I4746"/>
      <c r="AR4746">
        <v>111</v>
      </c>
      <c r="AS4746" t="str">
        <v>MICURA</v>
      </c>
      <c r="AT4746" t="str">
        <v>ADENEKAN NURUDEEN (MIC)</v>
      </c>
      <c r="AU4746" s="31">
        <v>44891</v>
      </c>
      <c r="AV4746" s="40">
        <v>0.28541666666666665</v>
      </c>
      <c r="BW4746">
        <v>313</v>
      </c>
      <c r="BX4746" t="str">
        <v>FINANCE</v>
      </c>
      <c r="BY4746" t="str">
        <v>OBIRE A. JOHN  (FIN)</v>
      </c>
      <c r="BZ4746" s="31">
        <v>44887</v>
      </c>
      <c r="CA4746" s="40">
        <v>0.49956018518518519</v>
      </c>
      <c r="DB4746">
        <v>603</v>
      </c>
      <c r="DC4746" t="str">
        <v>MICURA</v>
      </c>
      <c r="DD4746" t="str">
        <v>ESHO SAMUEL (MIC)</v>
      </c>
      <c r="DE4746" s="31">
        <v>44888</v>
      </c>
      <c r="DF4746" s="40">
        <v>0.80101851851851846</v>
      </c>
    </row>
    <row r="4747" spans="1:110" x14ac:dyDescent="0.25">
      <c r="A4747" s="109" t="s">
        <v>2051</v>
      </c>
      <c r="B4747">
        <v>399</v>
      </c>
      <c r="C4747" s="109" t="s">
        <v>53</v>
      </c>
      <c r="D4747" s="109" t="s">
        <v>1706</v>
      </c>
      <c r="E4747" s="94">
        <v>44873</v>
      </c>
      <c r="F4747" s="174">
        <v>0.76906249999999998</v>
      </c>
      <c r="G4747">
        <v>2</v>
      </c>
      <c r="H4747" s="109" t="s">
        <v>1707</v>
      </c>
      <c r="I4747"/>
      <c r="AR4747">
        <v>112</v>
      </c>
      <c r="AS4747" t="str">
        <v>OPERATIONS</v>
      </c>
      <c r="AT4747" t="str">
        <v>ONI OLAYINKA O.</v>
      </c>
      <c r="AU4747" s="31">
        <v>44891</v>
      </c>
      <c r="AV4747" s="40">
        <v>0.28550925925925924</v>
      </c>
      <c r="BW4747">
        <v>314</v>
      </c>
      <c r="BX4747" t="str">
        <v>OPERATIONS</v>
      </c>
      <c r="BY4747" t="str">
        <v>EZE CHUKWUNONSO (OPS)</v>
      </c>
      <c r="BZ4747" s="31">
        <v>44887</v>
      </c>
      <c r="CA4747" s="40">
        <v>0.4996990740740741</v>
      </c>
      <c r="DB4747">
        <v>604</v>
      </c>
      <c r="DC4747" t="str">
        <v>MICURA</v>
      </c>
      <c r="DD4747" t="str">
        <v>BETULE THOMPSON J. (MIC)</v>
      </c>
      <c r="DE4747" s="31">
        <v>44888</v>
      </c>
      <c r="DF4747" s="40">
        <v>0.80104166666666665</v>
      </c>
    </row>
    <row r="4748" spans="1:110" x14ac:dyDescent="0.25">
      <c r="A4748" s="109" t="s">
        <v>2051</v>
      </c>
      <c r="B4748">
        <v>400</v>
      </c>
      <c r="C4748" s="109" t="s">
        <v>53</v>
      </c>
      <c r="D4748" s="109" t="s">
        <v>1810</v>
      </c>
      <c r="E4748" s="94">
        <v>44873</v>
      </c>
      <c r="F4748" s="174">
        <v>0.76915509259259263</v>
      </c>
      <c r="G4748">
        <v>2</v>
      </c>
      <c r="H4748" s="109" t="s">
        <v>1811</v>
      </c>
      <c r="I4748"/>
      <c r="AR4748">
        <v>113</v>
      </c>
      <c r="AS4748" t="str">
        <v>MICURA</v>
      </c>
      <c r="AT4748" t="str">
        <v>OLONILUYI KAYODE (MIC)</v>
      </c>
      <c r="AU4748" s="31">
        <v>44891</v>
      </c>
      <c r="AV4748" s="40">
        <v>0.28636574074074073</v>
      </c>
      <c r="BW4748">
        <v>315</v>
      </c>
      <c r="BX4748" t="str">
        <v>ENGINEERING</v>
      </c>
      <c r="BY4748" t="str">
        <v>ADISA NURUDEEN O. (DRV)</v>
      </c>
      <c r="BZ4748" s="31">
        <v>44887</v>
      </c>
      <c r="CA4748" s="40">
        <v>0.49997685185185187</v>
      </c>
      <c r="DB4748">
        <v>605</v>
      </c>
      <c r="DC4748" t="str">
        <v>OPERATIONS</v>
      </c>
      <c r="DD4748" t="str">
        <v>ONWUNKWE NDUBUISI</v>
      </c>
      <c r="DE4748" s="31">
        <v>44888</v>
      </c>
      <c r="DF4748" s="40">
        <v>0.80111111111111111</v>
      </c>
    </row>
    <row r="4749" spans="1:110" x14ac:dyDescent="0.25">
      <c r="A4749" s="109" t="s">
        <v>2051</v>
      </c>
      <c r="B4749">
        <v>401</v>
      </c>
      <c r="C4749" s="109" t="s">
        <v>53</v>
      </c>
      <c r="D4749" s="109" t="s">
        <v>1545</v>
      </c>
      <c r="E4749" s="94">
        <v>44873</v>
      </c>
      <c r="F4749" s="174">
        <v>0.76922453703703708</v>
      </c>
      <c r="G4749">
        <v>2</v>
      </c>
      <c r="H4749" s="109" t="s">
        <v>53</v>
      </c>
      <c r="I4749"/>
      <c r="AR4749">
        <v>114</v>
      </c>
      <c r="AS4749" t="str">
        <v>ENGINEERING</v>
      </c>
      <c r="AT4749" t="str">
        <v>OMOSHOWON SIMEON (ENGR)</v>
      </c>
      <c r="AU4749" s="31">
        <v>44891</v>
      </c>
      <c r="AV4749" s="40">
        <v>0.28743055555555558</v>
      </c>
      <c r="BW4749">
        <v>316</v>
      </c>
      <c r="BX4749" t="str">
        <v>ENGINEERING</v>
      </c>
      <c r="BY4749" t="str">
        <v>AJIBOYE LANRE (ENGR)</v>
      </c>
      <c r="BZ4749" s="31">
        <v>44887</v>
      </c>
      <c r="CA4749" s="40">
        <v>0.50163194444444448</v>
      </c>
      <c r="DB4749">
        <v>606</v>
      </c>
      <c r="DC4749" t="str">
        <v>MICURA</v>
      </c>
      <c r="DD4749" t="str">
        <v>ANTHUNY IKECHUKWU (MIC)</v>
      </c>
      <c r="DE4749" s="31">
        <v>44888</v>
      </c>
      <c r="DF4749" s="40">
        <v>0.80136574074074074</v>
      </c>
    </row>
    <row r="4750" spans="1:110" x14ac:dyDescent="0.25">
      <c r="A4750" s="109" t="s">
        <v>2051</v>
      </c>
      <c r="B4750">
        <v>402</v>
      </c>
      <c r="C4750" s="109" t="s">
        <v>53</v>
      </c>
      <c r="D4750" s="109" t="s">
        <v>1390</v>
      </c>
      <c r="E4750" s="94">
        <v>44873</v>
      </c>
      <c r="F4750" s="174">
        <v>0.76931712962962961</v>
      </c>
      <c r="G4750">
        <v>2</v>
      </c>
      <c r="H4750" s="109" t="s">
        <v>1391</v>
      </c>
      <c r="I4750">
        <v>4850239</v>
      </c>
      <c r="AR4750">
        <v>115</v>
      </c>
      <c r="AS4750" t="str">
        <v>MICURA</v>
      </c>
      <c r="AT4750" t="str">
        <v>OLONISOWON RAPHAEL (MIC</v>
      </c>
      <c r="AU4750" s="31">
        <v>44891</v>
      </c>
      <c r="AV4750" s="40">
        <v>0.28758101851851853</v>
      </c>
      <c r="BW4750">
        <v>317</v>
      </c>
      <c r="BX4750" t="str">
        <v>ENGINEERING</v>
      </c>
      <c r="BY4750" t="str">
        <v>EZE OKECHUKWU (ENG)</v>
      </c>
      <c r="BZ4750" s="31">
        <v>44887</v>
      </c>
      <c r="CA4750" s="40">
        <v>0.50166666666666671</v>
      </c>
      <c r="DB4750">
        <v>607</v>
      </c>
      <c r="DC4750" t="str">
        <v>MICURA</v>
      </c>
      <c r="DD4750" t="str">
        <v>EBIASUODE JAMES E. (MIC)</v>
      </c>
      <c r="DE4750" s="31">
        <v>44888</v>
      </c>
      <c r="DF4750" s="40">
        <v>0.80140046296296297</v>
      </c>
    </row>
    <row r="4751" spans="1:110" x14ac:dyDescent="0.25">
      <c r="A4751" s="109" t="s">
        <v>2051</v>
      </c>
      <c r="B4751">
        <v>403</v>
      </c>
      <c r="C4751" s="109" t="s">
        <v>53</v>
      </c>
      <c r="D4751" s="109" t="s">
        <v>276</v>
      </c>
      <c r="E4751" s="94">
        <v>44873</v>
      </c>
      <c r="F4751" s="174">
        <v>0.76965277777777774</v>
      </c>
      <c r="G4751">
        <v>2</v>
      </c>
      <c r="H4751" s="109" t="s">
        <v>277</v>
      </c>
      <c r="I4751">
        <v>14964941</v>
      </c>
      <c r="AR4751">
        <v>116</v>
      </c>
      <c r="AS4751" t="str">
        <v>OPERATIONS</v>
      </c>
      <c r="AT4751" t="str">
        <v>EFFIONG GODFREY (OPS)</v>
      </c>
      <c r="AU4751" s="31">
        <v>44891</v>
      </c>
      <c r="AV4751" s="40">
        <v>0.28767361111111112</v>
      </c>
      <c r="BW4751">
        <v>318</v>
      </c>
      <c r="BX4751" t="str">
        <v>FINANCE</v>
      </c>
      <c r="BY4751" t="str">
        <v>FREDRICK NDIFREKE (FIN)</v>
      </c>
      <c r="BZ4751" s="31">
        <v>44887</v>
      </c>
      <c r="CA4751" s="40">
        <v>0.50212962962962959</v>
      </c>
      <c r="DB4751">
        <v>608</v>
      </c>
      <c r="DC4751" t="str">
        <v>OPERATIONS</v>
      </c>
      <c r="DD4751" t="str">
        <v>OJOBOR GOD'SPOWER (OPS)</v>
      </c>
      <c r="DE4751" s="31">
        <v>44888</v>
      </c>
      <c r="DF4751" s="40">
        <v>0.80226851851851855</v>
      </c>
    </row>
    <row r="4752" spans="1:110" x14ac:dyDescent="0.25">
      <c r="A4752" s="109" t="s">
        <v>2051</v>
      </c>
      <c r="B4752">
        <v>404</v>
      </c>
      <c r="C4752" s="109" t="s">
        <v>53</v>
      </c>
      <c r="D4752" s="109" t="s">
        <v>1515</v>
      </c>
      <c r="E4752" s="94">
        <v>44873</v>
      </c>
      <c r="F4752" s="174">
        <v>0.7697222222222222</v>
      </c>
      <c r="G4752">
        <v>2</v>
      </c>
      <c r="H4752" s="109" t="s">
        <v>1516</v>
      </c>
      <c r="I4752"/>
      <c r="AR4752">
        <v>117</v>
      </c>
      <c r="AS4752" t="str">
        <v>ENGINEERING</v>
      </c>
      <c r="AT4752" t="str">
        <v>EZEKIEL EMIUKE (ENGR)</v>
      </c>
      <c r="AU4752" s="31">
        <v>44891</v>
      </c>
      <c r="AV4752" s="40">
        <v>0.2877777777777778</v>
      </c>
      <c r="BW4752">
        <v>319</v>
      </c>
      <c r="BX4752" t="str">
        <v>ENGINEERING</v>
      </c>
      <c r="BY4752" t="str">
        <v>FENUYI AYONIYI  (ENGR)</v>
      </c>
      <c r="BZ4752" s="31">
        <v>44887</v>
      </c>
      <c r="CA4752" s="40">
        <v>0.50261574074074078</v>
      </c>
      <c r="DB4752">
        <v>609</v>
      </c>
      <c r="DC4752" t="str">
        <v>MICURA</v>
      </c>
      <c r="DD4752" t="str">
        <v>KAMORU AKIN ISHOLA (MIC)</v>
      </c>
      <c r="DE4752" s="31">
        <v>44888</v>
      </c>
      <c r="DF4752" s="40">
        <v>0.80236111111111108</v>
      </c>
    </row>
    <row r="4753" spans="1:110" x14ac:dyDescent="0.25">
      <c r="A4753" s="109" t="s">
        <v>2051</v>
      </c>
      <c r="B4753">
        <v>405</v>
      </c>
      <c r="C4753" s="109" t="s">
        <v>52</v>
      </c>
      <c r="D4753" s="109" t="s">
        <v>1714</v>
      </c>
      <c r="E4753" s="94">
        <v>44873</v>
      </c>
      <c r="F4753" s="174">
        <v>0.76976851851851846</v>
      </c>
      <c r="G4753">
        <v>2</v>
      </c>
      <c r="H4753" s="109" t="s">
        <v>1715</v>
      </c>
      <c r="I4753"/>
      <c r="AR4753">
        <v>118</v>
      </c>
      <c r="AS4753" t="str">
        <v>ENGINEERING</v>
      </c>
      <c r="AT4753" t="str">
        <v>EMELE LAWRENCE (ENGR)</v>
      </c>
      <c r="AU4753" s="31">
        <v>44891</v>
      </c>
      <c r="AV4753" s="40">
        <v>0.28796296296296298</v>
      </c>
      <c r="BW4753">
        <v>320</v>
      </c>
      <c r="BX4753" t="str">
        <v>ENGINEERING</v>
      </c>
      <c r="BY4753" t="str">
        <v>FASHOLA BABATUNDE</v>
      </c>
      <c r="BZ4753" s="31">
        <v>44887</v>
      </c>
      <c r="CA4753" s="40">
        <v>0.50269675925925927</v>
      </c>
      <c r="DB4753">
        <v>610</v>
      </c>
      <c r="DC4753" t="str">
        <v>MICURA</v>
      </c>
      <c r="DD4753" t="str">
        <v>WISDOM AKOKOTA (MIC)</v>
      </c>
      <c r="DE4753" s="31">
        <v>44888</v>
      </c>
      <c r="DF4753" s="40">
        <v>0.80258101851851849</v>
      </c>
    </row>
    <row r="4754" spans="1:110" x14ac:dyDescent="0.25">
      <c r="A4754" s="109" t="s">
        <v>2051</v>
      </c>
      <c r="B4754">
        <v>406</v>
      </c>
      <c r="C4754" s="109" t="s">
        <v>53</v>
      </c>
      <c r="D4754" s="109" t="s">
        <v>1735</v>
      </c>
      <c r="E4754" s="94">
        <v>44873</v>
      </c>
      <c r="F4754" s="174">
        <v>0.76983796296296292</v>
      </c>
      <c r="G4754">
        <v>2</v>
      </c>
      <c r="H4754" s="109" t="s">
        <v>1736</v>
      </c>
      <c r="I4754"/>
      <c r="AR4754">
        <v>119</v>
      </c>
      <c r="AS4754" t="str">
        <v>ENGINEERING</v>
      </c>
      <c r="AT4754" t="str">
        <v>ANIMASAUN BABATUNDE (EN</v>
      </c>
      <c r="AU4754" s="31">
        <v>44891</v>
      </c>
      <c r="AV4754" s="40">
        <v>0.28812500000000002</v>
      </c>
      <c r="BW4754">
        <v>321</v>
      </c>
      <c r="BX4754" t="str">
        <v>ENGINEERING</v>
      </c>
      <c r="BY4754" t="str">
        <v>OYEDOKUN JAMES AKINLAWON</v>
      </c>
      <c r="BZ4754" s="31">
        <v>44887</v>
      </c>
      <c r="CA4754" s="40">
        <v>0.50293981481481487</v>
      </c>
      <c r="DB4754">
        <v>611</v>
      </c>
      <c r="DC4754" t="str">
        <v>MICURA</v>
      </c>
      <c r="DD4754" t="str">
        <v>ADOYI FRANCIS (MIC)</v>
      </c>
      <c r="DE4754" s="31">
        <v>44888</v>
      </c>
      <c r="DF4754" s="40">
        <v>0.80289351851851853</v>
      </c>
    </row>
    <row r="4755" spans="1:110" x14ac:dyDescent="0.25">
      <c r="A4755" s="109" t="s">
        <v>2051</v>
      </c>
      <c r="B4755">
        <v>407</v>
      </c>
      <c r="C4755" s="109" t="s">
        <v>53</v>
      </c>
      <c r="D4755" s="109" t="s">
        <v>1537</v>
      </c>
      <c r="E4755" s="94">
        <v>44873</v>
      </c>
      <c r="F4755" s="174">
        <v>0.76989583333333333</v>
      </c>
      <c r="G4755">
        <v>2</v>
      </c>
      <c r="H4755" s="109" t="s">
        <v>1538</v>
      </c>
      <c r="I4755"/>
      <c r="AR4755">
        <v>120</v>
      </c>
      <c r="AS4755" t="str">
        <v>MICURA</v>
      </c>
      <c r="AT4755" t="str">
        <v>SAMSON BOYE</v>
      </c>
      <c r="AU4755" s="31">
        <v>44891</v>
      </c>
      <c r="AV4755" s="40">
        <v>0.28844907407407405</v>
      </c>
      <c r="BW4755">
        <v>322</v>
      </c>
      <c r="BX4755" t="str">
        <v>MICURA</v>
      </c>
      <c r="BY4755" t="str">
        <v>MARSHALL STEPHEN (MIC)</v>
      </c>
      <c r="BZ4755" s="31">
        <v>44887</v>
      </c>
      <c r="CA4755" s="40">
        <v>0.50388888888888894</v>
      </c>
      <c r="DB4755">
        <v>612</v>
      </c>
      <c r="DC4755" t="str">
        <v>MICURA</v>
      </c>
      <c r="DD4755" t="str">
        <v>ADESOJI OYEBANJI (MIC)</v>
      </c>
      <c r="DE4755" s="31">
        <v>44888</v>
      </c>
      <c r="DF4755" s="40">
        <v>0.80336805555555557</v>
      </c>
    </row>
    <row r="4756" spans="1:110" x14ac:dyDescent="0.25">
      <c r="A4756" s="109" t="s">
        <v>2051</v>
      </c>
      <c r="B4756">
        <v>408</v>
      </c>
      <c r="C4756" s="109" t="s">
        <v>53</v>
      </c>
      <c r="D4756" s="109" t="s">
        <v>1539</v>
      </c>
      <c r="E4756" s="94">
        <v>44873</v>
      </c>
      <c r="F4756" s="174">
        <v>0.7699421296296296</v>
      </c>
      <c r="G4756">
        <v>2</v>
      </c>
      <c r="H4756" s="109" t="s">
        <v>1540</v>
      </c>
      <c r="I4756"/>
      <c r="AR4756">
        <v>121</v>
      </c>
      <c r="AS4756" t="str">
        <v>MICURA</v>
      </c>
      <c r="AT4756" t="str">
        <v>ILESANMI SUNDAY (MIC)</v>
      </c>
      <c r="AU4756" s="31">
        <v>44891</v>
      </c>
      <c r="AV4756" s="40">
        <v>0.2885300925925926</v>
      </c>
      <c r="BW4756">
        <v>323</v>
      </c>
      <c r="BX4756" t="str">
        <v>ENGINEERING</v>
      </c>
      <c r="BY4756" t="str">
        <v>SUNDAY JOSEPH O. (ENGR)</v>
      </c>
      <c r="BZ4756" s="31">
        <v>44887</v>
      </c>
      <c r="CA4756" s="40">
        <v>0.50407407407407412</v>
      </c>
      <c r="DB4756">
        <v>613</v>
      </c>
      <c r="DC4756" t="str">
        <v>GATE OPS</v>
      </c>
      <c r="DD4756" t="str">
        <v>IYAWE E. IGHODARO (GATE</v>
      </c>
      <c r="DE4756" s="31">
        <v>44888</v>
      </c>
      <c r="DF4756" s="40">
        <v>0.80413194444444447</v>
      </c>
    </row>
    <row r="4757" spans="1:110" x14ac:dyDescent="0.25">
      <c r="A4757" s="109" t="s">
        <v>2051</v>
      </c>
      <c r="B4757">
        <v>409</v>
      </c>
      <c r="C4757" s="109" t="s">
        <v>53</v>
      </c>
      <c r="D4757" s="109" t="s">
        <v>1223</v>
      </c>
      <c r="E4757" s="94">
        <v>44873</v>
      </c>
      <c r="F4757" s="174">
        <v>0.77</v>
      </c>
      <c r="G4757">
        <v>2</v>
      </c>
      <c r="H4757" s="109" t="s">
        <v>1224</v>
      </c>
      <c r="I4757"/>
      <c r="AR4757">
        <v>122</v>
      </c>
      <c r="AS4757" t="str">
        <v>OPERATIONS</v>
      </c>
      <c r="AT4757" t="str">
        <v>OKONKWO SUNDAY (OPS)</v>
      </c>
      <c r="AU4757" s="31">
        <v>44891</v>
      </c>
      <c r="AV4757" s="40">
        <v>0.28864583333333332</v>
      </c>
      <c r="BW4757">
        <v>324</v>
      </c>
      <c r="BX4757" t="str">
        <v>ENGINEERING</v>
      </c>
      <c r="BY4757" t="str">
        <v>KENI A. CLEMENT (ENGR)</v>
      </c>
      <c r="BZ4757" s="31">
        <v>44887</v>
      </c>
      <c r="CA4757" s="40">
        <v>0.50427083333333333</v>
      </c>
      <c r="DB4757">
        <v>614</v>
      </c>
      <c r="DC4757" t="str">
        <v>MICURA</v>
      </c>
      <c r="DD4757" t="str">
        <v>NWAHIRI EMMANUEL (MIC)</v>
      </c>
      <c r="DE4757" s="31">
        <v>44888</v>
      </c>
      <c r="DF4757" s="40">
        <v>0.80503472222222228</v>
      </c>
    </row>
    <row r="4758" spans="1:110" x14ac:dyDescent="0.25">
      <c r="A4758" s="109" t="s">
        <v>2051</v>
      </c>
      <c r="B4758">
        <v>410</v>
      </c>
      <c r="C4758" s="109" t="s">
        <v>52</v>
      </c>
      <c r="D4758" s="109" t="s">
        <v>2063</v>
      </c>
      <c r="E4758" s="94">
        <v>44873</v>
      </c>
      <c r="F4758" s="174">
        <v>0.77043981481481483</v>
      </c>
      <c r="G4758">
        <v>2</v>
      </c>
      <c r="H4758" s="109" t="s">
        <v>2064</v>
      </c>
      <c r="I4758">
        <v>1785087</v>
      </c>
      <c r="AR4758">
        <v>123</v>
      </c>
      <c r="AS4758" t="str">
        <v>OPERATIONS</v>
      </c>
      <c r="AT4758" t="str">
        <v>INYAMBE BENARD (OPS)</v>
      </c>
      <c r="AU4758" s="31">
        <v>44891</v>
      </c>
      <c r="AV4758" s="40">
        <v>0.28900462962962964</v>
      </c>
      <c r="BW4758">
        <v>325</v>
      </c>
      <c r="BX4758" t="str">
        <v>ENGINEERING</v>
      </c>
      <c r="BY4758" t="str">
        <v>NDUKWE JOHN O. (ENGR)</v>
      </c>
      <c r="BZ4758" s="31">
        <v>44887</v>
      </c>
      <c r="CA4758" s="40">
        <v>0.50471064814814814</v>
      </c>
      <c r="DB4758">
        <v>615</v>
      </c>
      <c r="DC4758" t="str">
        <v>OPERATIONS</v>
      </c>
      <c r="DD4758" t="str">
        <v>SUNDAY MAHA IDOKO (MIC)</v>
      </c>
      <c r="DE4758" s="31">
        <v>44888</v>
      </c>
      <c r="DF4758" s="40">
        <v>0.80511574074074077</v>
      </c>
    </row>
    <row r="4759" spans="1:110" x14ac:dyDescent="0.25">
      <c r="A4759" s="109" t="s">
        <v>2051</v>
      </c>
      <c r="B4759">
        <v>411</v>
      </c>
      <c r="C4759" s="109" t="s">
        <v>54</v>
      </c>
      <c r="D4759" s="109" t="s">
        <v>270</v>
      </c>
      <c r="E4759" s="94">
        <v>44873</v>
      </c>
      <c r="F4759" s="174">
        <v>0.77048611111111109</v>
      </c>
      <c r="G4759">
        <v>2</v>
      </c>
      <c r="H4759" s="109" t="s">
        <v>271</v>
      </c>
      <c r="I4759">
        <v>7344848</v>
      </c>
      <c r="AR4759">
        <v>124</v>
      </c>
      <c r="AS4759" t="str">
        <v>MICURA</v>
      </c>
      <c r="AT4759" t="str">
        <v>JIMOH KABIRU (MIC)</v>
      </c>
      <c r="AU4759" s="31">
        <v>44891</v>
      </c>
      <c r="AV4759" s="40">
        <v>0.28921296296296295</v>
      </c>
      <c r="BW4759">
        <v>326</v>
      </c>
      <c r="BX4759" t="str">
        <v>ENGINEERING</v>
      </c>
      <c r="BY4759" t="str">
        <v>MUNIRU M. IDOWU (ENGR)</v>
      </c>
      <c r="BZ4759" s="31">
        <v>44887</v>
      </c>
      <c r="CA4759" s="40">
        <v>0.50476851851851856</v>
      </c>
      <c r="DB4759">
        <v>616</v>
      </c>
      <c r="DC4759" t="str">
        <v>OPERATIONS</v>
      </c>
      <c r="DD4759" t="str">
        <v>OLANREWAJU SULAIMAN (OP</v>
      </c>
      <c r="DE4759" s="31">
        <v>44888</v>
      </c>
      <c r="DF4759" s="40">
        <v>0.80559027777777781</v>
      </c>
    </row>
    <row r="4760" spans="1:110" x14ac:dyDescent="0.25">
      <c r="A4760" s="109" t="s">
        <v>2051</v>
      </c>
      <c r="B4760">
        <v>412</v>
      </c>
      <c r="C4760" s="109" t="s">
        <v>53</v>
      </c>
      <c r="D4760" s="109" t="s">
        <v>853</v>
      </c>
      <c r="E4760" s="94">
        <v>44873</v>
      </c>
      <c r="F4760" s="174">
        <v>0.77084490740740741</v>
      </c>
      <c r="G4760">
        <v>2</v>
      </c>
      <c r="H4760" s="109" t="s">
        <v>854</v>
      </c>
      <c r="I4760"/>
      <c r="AR4760">
        <v>125</v>
      </c>
      <c r="AS4760" t="str">
        <v>MICURA</v>
      </c>
      <c r="AT4760" t="str">
        <v>ONASANYA DEMILADE (MIC)</v>
      </c>
      <c r="AU4760" s="31">
        <v>44891</v>
      </c>
      <c r="AV4760" s="40">
        <v>0.28960648148148149</v>
      </c>
      <c r="BW4760">
        <v>327</v>
      </c>
      <c r="BX4760" t="str">
        <v>ENGINEERING</v>
      </c>
      <c r="BY4760" t="str">
        <v>EDEVWIE FRIDAY O (ENGR)</v>
      </c>
      <c r="BZ4760" s="31">
        <v>44887</v>
      </c>
      <c r="CA4760" s="40">
        <v>0.50481481481481483</v>
      </c>
      <c r="DB4760">
        <v>617</v>
      </c>
      <c r="DC4760" t="str">
        <v>MICURA</v>
      </c>
      <c r="DD4760" t="str">
        <v>EDIANAOBONG FRANKSON(MIC</v>
      </c>
      <c r="DE4760" s="31">
        <v>44888</v>
      </c>
      <c r="DF4760" s="40">
        <v>0.80629629629629629</v>
      </c>
    </row>
    <row r="4761" spans="1:110" x14ac:dyDescent="0.25">
      <c r="A4761" s="109" t="s">
        <v>2051</v>
      </c>
      <c r="B4761">
        <v>413</v>
      </c>
      <c r="C4761" s="109" t="s">
        <v>53</v>
      </c>
      <c r="D4761" s="109" t="s">
        <v>873</v>
      </c>
      <c r="E4761" s="94">
        <v>44873</v>
      </c>
      <c r="F4761" s="174">
        <v>0.77087962962962964</v>
      </c>
      <c r="G4761">
        <v>2</v>
      </c>
      <c r="H4761" s="109" t="s">
        <v>874</v>
      </c>
      <c r="I4761"/>
      <c r="AR4761">
        <v>126</v>
      </c>
      <c r="AS4761" t="str">
        <v>MICURA</v>
      </c>
      <c r="AT4761" t="str">
        <v>SHAKIRU RAJI (MIC)</v>
      </c>
      <c r="AU4761" s="31">
        <v>44891</v>
      </c>
      <c r="AV4761" s="40">
        <v>0.28978009259259258</v>
      </c>
      <c r="BW4761">
        <v>328</v>
      </c>
      <c r="BX4761" t="str">
        <v>MICURA</v>
      </c>
      <c r="BY4761" t="str">
        <v>ADEOLA CLEMENT. (MIC)</v>
      </c>
      <c r="BZ4761" s="31">
        <v>44887</v>
      </c>
      <c r="CA4761" s="40">
        <v>0.50484953703703705</v>
      </c>
      <c r="DB4761">
        <v>618</v>
      </c>
      <c r="DC4761" t="str">
        <v>ENGINEERING</v>
      </c>
      <c r="DD4761" t="str">
        <v>ROBERT ONYECHUKWU (ENGR</v>
      </c>
      <c r="DE4761" s="31">
        <v>44888</v>
      </c>
      <c r="DF4761" s="40">
        <v>0.807037037037037</v>
      </c>
    </row>
    <row r="4762" spans="1:110" x14ac:dyDescent="0.25">
      <c r="A4762" s="109" t="s">
        <v>2051</v>
      </c>
      <c r="B4762">
        <v>414</v>
      </c>
      <c r="C4762" s="109" t="s">
        <v>52</v>
      </c>
      <c r="D4762" s="109" t="s">
        <v>1521</v>
      </c>
      <c r="E4762" s="94">
        <v>44873</v>
      </c>
      <c r="F4762" s="174">
        <v>0.771087962962963</v>
      </c>
      <c r="G4762">
        <v>2</v>
      </c>
      <c r="H4762" s="109" t="s">
        <v>1522</v>
      </c>
      <c r="I4762">
        <v>6702196</v>
      </c>
      <c r="AR4762">
        <v>127</v>
      </c>
      <c r="AS4762" t="str">
        <v>MICURA</v>
      </c>
      <c r="AT4762" t="str">
        <v>ADEBUMOYE ADELOYE (MIC)</v>
      </c>
      <c r="AU4762" s="31">
        <v>44891</v>
      </c>
      <c r="AV4762" s="40">
        <v>0.28997685185185185</v>
      </c>
      <c r="BW4762">
        <v>329</v>
      </c>
      <c r="BX4762" t="str">
        <v>ENGINEERING</v>
      </c>
      <c r="BY4762" t="str">
        <v>OLAGUNJU AJIBOLA (ENGR)</v>
      </c>
      <c r="BZ4762" s="31">
        <v>44887</v>
      </c>
      <c r="CA4762" s="40">
        <v>0.50488425925925928</v>
      </c>
      <c r="DB4762">
        <v>619</v>
      </c>
      <c r="DC4762" t="str">
        <v>OPERATIONS</v>
      </c>
      <c r="DD4762" t="str">
        <v>RASAKI AREMU (OPS)</v>
      </c>
      <c r="DE4762" s="31">
        <v>44888</v>
      </c>
      <c r="DF4762" s="40">
        <v>0.8106944444444445</v>
      </c>
    </row>
    <row r="4763" spans="1:110" x14ac:dyDescent="0.25">
      <c r="A4763" s="109" t="s">
        <v>2051</v>
      </c>
      <c r="B4763">
        <v>415</v>
      </c>
      <c r="C4763" s="109" t="s">
        <v>54</v>
      </c>
      <c r="D4763" s="109" t="s">
        <v>1356</v>
      </c>
      <c r="E4763" s="94">
        <v>44873</v>
      </c>
      <c r="F4763" s="174">
        <v>0.7713888888888889</v>
      </c>
      <c r="G4763">
        <v>2</v>
      </c>
      <c r="H4763" s="109" t="s">
        <v>1357</v>
      </c>
      <c r="I4763"/>
      <c r="AR4763">
        <v>128</v>
      </c>
      <c r="AS4763" t="str">
        <v>MICURA</v>
      </c>
      <c r="AT4763" t="str">
        <v>OSARO EGHOMAN (MIC)</v>
      </c>
      <c r="AU4763" s="31">
        <v>44891</v>
      </c>
      <c r="AV4763" s="40">
        <v>0.29020833333333335</v>
      </c>
      <c r="BW4763">
        <v>330</v>
      </c>
      <c r="BX4763" t="str">
        <v>OPERATIONS</v>
      </c>
      <c r="BY4763" t="str">
        <v>AICHENEDE ENDURANCE (OP</v>
      </c>
      <c r="BZ4763" s="31">
        <v>44887</v>
      </c>
      <c r="CA4763" s="40">
        <v>0.50549768518518523</v>
      </c>
      <c r="DB4763">
        <v>620</v>
      </c>
      <c r="DC4763" t="str">
        <v>MICURA</v>
      </c>
      <c r="DD4763" t="str">
        <v>ABIODUN ARO (MIC)</v>
      </c>
      <c r="DE4763" s="31">
        <v>44888</v>
      </c>
      <c r="DF4763" s="40">
        <v>0.81229166666666663</v>
      </c>
    </row>
    <row r="4764" spans="1:110" x14ac:dyDescent="0.25">
      <c r="A4764" s="109" t="s">
        <v>2051</v>
      </c>
      <c r="B4764">
        <v>416</v>
      </c>
      <c r="C4764" s="109" t="s">
        <v>21</v>
      </c>
      <c r="D4764" s="109" t="s">
        <v>1406</v>
      </c>
      <c r="E4764" s="94">
        <v>44873</v>
      </c>
      <c r="F4764" s="174">
        <v>0.7716898148148148</v>
      </c>
      <c r="G4764">
        <v>2</v>
      </c>
      <c r="H4764" s="109" t="s">
        <v>21</v>
      </c>
      <c r="I4764"/>
      <c r="AR4764">
        <v>129</v>
      </c>
      <c r="AS4764" t="str">
        <v>OPERATIONS</v>
      </c>
      <c r="AT4764" t="str">
        <v>RASAKI AREMU (OPS)</v>
      </c>
      <c r="AU4764" s="31">
        <v>44891</v>
      </c>
      <c r="AV4764" s="40">
        <v>0.2902777777777778</v>
      </c>
      <c r="BW4764">
        <v>331</v>
      </c>
      <c r="BX4764" t="str">
        <v>ENGINEERING</v>
      </c>
      <c r="BY4764" t="str">
        <v>OKOJOKWU MACFRED (DRV)</v>
      </c>
      <c r="BZ4764" s="31">
        <v>44887</v>
      </c>
      <c r="CA4764" s="40">
        <v>0.50623842592592594</v>
      </c>
      <c r="DB4764">
        <v>621</v>
      </c>
      <c r="DC4764" t="str">
        <v>MICURA</v>
      </c>
      <c r="DD4764" t="str">
        <v>SULIAMAN ALABI (MIC)</v>
      </c>
      <c r="DE4764" s="31">
        <v>44888</v>
      </c>
      <c r="DF4764" s="40">
        <v>0.81428240740740743</v>
      </c>
    </row>
    <row r="4765" spans="1:110" x14ac:dyDescent="0.25">
      <c r="A4765" s="109" t="s">
        <v>2051</v>
      </c>
      <c r="B4765">
        <v>417</v>
      </c>
      <c r="C4765" s="109" t="s">
        <v>53</v>
      </c>
      <c r="D4765" s="109" t="s">
        <v>298</v>
      </c>
      <c r="E4765" s="94">
        <v>44873</v>
      </c>
      <c r="F4765" s="174">
        <v>0.77222222222222225</v>
      </c>
      <c r="G4765">
        <v>2</v>
      </c>
      <c r="H4765" s="109" t="s">
        <v>299</v>
      </c>
      <c r="I4765"/>
      <c r="AR4765">
        <v>130</v>
      </c>
      <c r="AS4765" t="str">
        <v>MICURA</v>
      </c>
      <c r="AT4765" t="str">
        <v>CHUKWU CHINEDU (MIC)</v>
      </c>
      <c r="AU4765" s="31">
        <v>44891</v>
      </c>
      <c r="AV4765" s="40">
        <v>0.29143518518518519</v>
      </c>
      <c r="BW4765">
        <v>332</v>
      </c>
      <c r="BX4765" t="str">
        <v>MICURA</v>
      </c>
      <c r="BY4765" t="str">
        <v>GBOSE JIDE DENNIS (MIC)</v>
      </c>
      <c r="BZ4765" s="31">
        <v>44887</v>
      </c>
      <c r="CA4765" s="40">
        <v>0.50733796296296296</v>
      </c>
      <c r="DB4765">
        <v>622</v>
      </c>
      <c r="DC4765" t="str">
        <v>ENGINEERING</v>
      </c>
      <c r="DD4765" t="str">
        <v>BABALOLA SIMON (ENGR)</v>
      </c>
      <c r="DE4765" s="31">
        <v>44888</v>
      </c>
      <c r="DF4765" s="40">
        <v>0.81434027777777773</v>
      </c>
    </row>
    <row r="4766" spans="1:110" x14ac:dyDescent="0.25">
      <c r="A4766" s="109" t="s">
        <v>2051</v>
      </c>
      <c r="B4766">
        <v>418</v>
      </c>
      <c r="C4766" s="109" t="s">
        <v>53</v>
      </c>
      <c r="D4766" s="109" t="s">
        <v>472</v>
      </c>
      <c r="E4766" s="94">
        <v>44873</v>
      </c>
      <c r="F4766" s="174">
        <v>0.77225694444444448</v>
      </c>
      <c r="G4766">
        <v>2</v>
      </c>
      <c r="H4766" s="109" t="s">
        <v>473</v>
      </c>
      <c r="I4766"/>
      <c r="AR4766">
        <v>131</v>
      </c>
      <c r="AS4766" t="str">
        <v>MICURA</v>
      </c>
      <c r="AT4766" t="str">
        <v>HOPE OJONG (MIC)</v>
      </c>
      <c r="AU4766" s="31">
        <v>44891</v>
      </c>
      <c r="AV4766" s="40">
        <v>0.29168981481481482</v>
      </c>
      <c r="BW4766">
        <v>333</v>
      </c>
      <c r="BX4766" t="str">
        <v>OPERATIONS</v>
      </c>
      <c r="BY4766" t="str">
        <v>ARCHIBONG FELIX (OPS)</v>
      </c>
      <c r="BZ4766" s="31">
        <v>44887</v>
      </c>
      <c r="CA4766" s="40">
        <v>0.50744212962962965</v>
      </c>
      <c r="DB4766">
        <v>623</v>
      </c>
      <c r="DC4766" t="str">
        <v>GATE OPS</v>
      </c>
      <c r="DD4766" t="str">
        <v>SOMUYIWA REMI (GATE)</v>
      </c>
      <c r="DE4766" s="31">
        <v>44888</v>
      </c>
      <c r="DF4766" s="40">
        <v>0.81643518518518521</v>
      </c>
    </row>
    <row r="4767" spans="1:110" x14ac:dyDescent="0.25">
      <c r="A4767" s="109" t="s">
        <v>2051</v>
      </c>
      <c r="B4767">
        <v>419</v>
      </c>
      <c r="C4767" s="109" t="s">
        <v>53</v>
      </c>
      <c r="D4767" s="109" t="s">
        <v>1382</v>
      </c>
      <c r="E4767" s="94">
        <v>44873</v>
      </c>
      <c r="F4767" s="174">
        <v>0.77232638888888894</v>
      </c>
      <c r="G4767">
        <v>2</v>
      </c>
      <c r="H4767" s="109" t="s">
        <v>1383</v>
      </c>
      <c r="I4767">
        <v>4865142</v>
      </c>
      <c r="AR4767">
        <v>132</v>
      </c>
      <c r="AS4767" t="str">
        <v>MICURA</v>
      </c>
      <c r="AT4767" t="str">
        <v>WISDOM AKPABIO E. (MIC)</v>
      </c>
      <c r="AU4767" s="31">
        <v>44891</v>
      </c>
      <c r="AV4767" s="40">
        <v>0.29206018518518517</v>
      </c>
      <c r="BW4767">
        <v>334</v>
      </c>
      <c r="BX4767" t="str">
        <v>OPERATIONS</v>
      </c>
      <c r="BY4767" t="str">
        <v>SAMUEL NANA M. (OPS)</v>
      </c>
      <c r="BZ4767" s="31">
        <v>44887</v>
      </c>
      <c r="CA4767" s="40">
        <v>0.50804398148148144</v>
      </c>
      <c r="DB4767">
        <v>624</v>
      </c>
      <c r="DC4767" t="str">
        <v>OLM</v>
      </c>
      <c r="DD4767" t="str">
        <v>ARIKAWE ABAYOMI (OLM)</v>
      </c>
      <c r="DE4767" s="31">
        <v>44888</v>
      </c>
      <c r="DF4767" s="40">
        <v>0.81762731481481477</v>
      </c>
    </row>
    <row r="4768" spans="1:110" x14ac:dyDescent="0.25">
      <c r="A4768" s="109" t="s">
        <v>2051</v>
      </c>
      <c r="B4768">
        <v>420</v>
      </c>
      <c r="C4768" s="109" t="s">
        <v>53</v>
      </c>
      <c r="D4768" s="109" t="s">
        <v>1392</v>
      </c>
      <c r="E4768" s="94">
        <v>44873</v>
      </c>
      <c r="F4768" s="174">
        <v>0.7723726851851852</v>
      </c>
      <c r="G4768">
        <v>2</v>
      </c>
      <c r="H4768" s="109" t="s">
        <v>1393</v>
      </c>
      <c r="I4768">
        <v>4839809</v>
      </c>
      <c r="AR4768">
        <v>133</v>
      </c>
      <c r="AS4768" t="str">
        <v>MICURA</v>
      </c>
      <c r="AT4768" t="str">
        <v>OTUMUNYE STEVE U. (MIC)</v>
      </c>
      <c r="AU4768" s="31">
        <v>44891</v>
      </c>
      <c r="AV4768" s="40">
        <v>0.29222222222222222</v>
      </c>
      <c r="BW4768">
        <v>335</v>
      </c>
      <c r="BX4768" t="str">
        <v>ENGINEERING</v>
      </c>
      <c r="BY4768" t="str">
        <v>ODUTOLA MICHAEL WASIU</v>
      </c>
      <c r="BZ4768" s="31">
        <v>44887</v>
      </c>
      <c r="CA4768" s="40">
        <v>0.50993055555555555</v>
      </c>
      <c r="DB4768">
        <v>625</v>
      </c>
      <c r="DC4768" t="str">
        <v>MICURA</v>
      </c>
      <c r="DD4768" t="str">
        <v>ADEKANMBI ADETOLA (MIC)</v>
      </c>
      <c r="DE4768" s="31">
        <v>44888</v>
      </c>
      <c r="DF4768" s="40">
        <v>0.82027777777777777</v>
      </c>
    </row>
    <row r="4769" spans="1:110" x14ac:dyDescent="0.25">
      <c r="A4769" s="109" t="s">
        <v>2051</v>
      </c>
      <c r="B4769">
        <v>421</v>
      </c>
      <c r="C4769" s="109" t="s">
        <v>21</v>
      </c>
      <c r="D4769" s="109" t="s">
        <v>1563</v>
      </c>
      <c r="E4769" s="94">
        <v>44873</v>
      </c>
      <c r="F4769" s="174">
        <v>0.77252314814814815</v>
      </c>
      <c r="G4769">
        <v>2</v>
      </c>
      <c r="H4769" s="109" t="s">
        <v>21</v>
      </c>
      <c r="I4769"/>
      <c r="AR4769">
        <v>134</v>
      </c>
      <c r="AS4769" t="str">
        <v>MICURA</v>
      </c>
      <c r="AT4769" t="str">
        <v>KAMORU OLUWASEYI (MIC)</v>
      </c>
      <c r="AU4769" s="31">
        <v>44891</v>
      </c>
      <c r="AV4769" s="40">
        <v>0.29231481481481481</v>
      </c>
      <c r="BW4769">
        <v>336</v>
      </c>
      <c r="BX4769" t="str">
        <v>FINANCE</v>
      </c>
      <c r="BY4769" t="str">
        <v>SAMUEL CHIKE</v>
      </c>
      <c r="BZ4769" s="31">
        <v>44887</v>
      </c>
      <c r="CA4769" s="40">
        <v>0.51015046296296296</v>
      </c>
      <c r="DB4769">
        <v>626</v>
      </c>
      <c r="DC4769" t="str">
        <v>MICURA</v>
      </c>
      <c r="DD4769" t="str">
        <v>EVELYN OVIE (MIC)</v>
      </c>
      <c r="DE4769" s="31">
        <v>44888</v>
      </c>
      <c r="DF4769" s="40">
        <v>0.82047453703703699</v>
      </c>
    </row>
    <row r="4770" spans="1:110" x14ac:dyDescent="0.25">
      <c r="A4770" s="109" t="s">
        <v>2051</v>
      </c>
      <c r="B4770">
        <v>422</v>
      </c>
      <c r="C4770" s="109" t="s">
        <v>21</v>
      </c>
      <c r="D4770" s="109" t="s">
        <v>1564</v>
      </c>
      <c r="E4770" s="94">
        <v>44873</v>
      </c>
      <c r="F4770" s="174">
        <v>0.77260416666666665</v>
      </c>
      <c r="G4770">
        <v>2</v>
      </c>
      <c r="H4770" s="109" t="s">
        <v>21</v>
      </c>
      <c r="I4770"/>
      <c r="AR4770">
        <v>135</v>
      </c>
      <c r="AS4770" t="str">
        <v>MICURA</v>
      </c>
      <c r="AT4770" t="str">
        <v>PROGRESS AKHIMIEN (MIC)</v>
      </c>
      <c r="AU4770" s="31">
        <v>44891</v>
      </c>
      <c r="AV4770" s="40">
        <v>0.29266203703703703</v>
      </c>
      <c r="BW4770">
        <v>337</v>
      </c>
      <c r="BX4770" t="str">
        <v>OPERATIONS</v>
      </c>
      <c r="BY4770" t="str">
        <v>ABDULRASAK ADEBAYO</v>
      </c>
      <c r="BZ4770" s="31">
        <v>44887</v>
      </c>
      <c r="CA4770" s="40">
        <v>0.51048611111111108</v>
      </c>
      <c r="DB4770">
        <v>627</v>
      </c>
      <c r="DC4770" t="str">
        <v>ENGINEERING</v>
      </c>
      <c r="DD4770" t="str">
        <v>AYANLERE FEMI (ENGR)</v>
      </c>
      <c r="DE4770" s="31">
        <v>44888</v>
      </c>
      <c r="DF4770" s="40">
        <v>0.82495370370370369</v>
      </c>
    </row>
    <row r="4771" spans="1:110" x14ac:dyDescent="0.25">
      <c r="A4771" s="109" t="s">
        <v>2051</v>
      </c>
      <c r="B4771">
        <v>423</v>
      </c>
      <c r="C4771" s="109" t="s">
        <v>56</v>
      </c>
      <c r="D4771" s="109" t="s">
        <v>1446</v>
      </c>
      <c r="E4771" s="94">
        <v>44873</v>
      </c>
      <c r="F4771" s="174">
        <v>0.77324074074074078</v>
      </c>
      <c r="G4771">
        <v>2</v>
      </c>
      <c r="H4771" s="109" t="s">
        <v>1447</v>
      </c>
      <c r="I4771"/>
      <c r="AR4771">
        <v>136</v>
      </c>
      <c r="AS4771" t="str">
        <v>ENGINEERING</v>
      </c>
      <c r="AT4771" t="str">
        <v>TIJANI ADEKUNLE</v>
      </c>
      <c r="AU4771" s="31">
        <v>44891</v>
      </c>
      <c r="AV4771" s="40">
        <v>0.29314814814814816</v>
      </c>
      <c r="BW4771">
        <v>338</v>
      </c>
      <c r="BX4771" t="str">
        <v>MICURA</v>
      </c>
      <c r="BY4771" t="str">
        <v>AKEEM OSENI (MIC)</v>
      </c>
      <c r="BZ4771" s="31">
        <v>44887</v>
      </c>
      <c r="CA4771" s="40">
        <v>0.51167824074074075</v>
      </c>
      <c r="DB4771">
        <v>628</v>
      </c>
      <c r="DC4771" t="str">
        <v>ENGINEERING</v>
      </c>
      <c r="DD4771" t="str">
        <v>BALOGUN LATEEF (ENGR)</v>
      </c>
      <c r="DE4771" s="31">
        <v>44888</v>
      </c>
      <c r="DF4771" s="40">
        <v>0.82871527777777776</v>
      </c>
    </row>
    <row r="4772" spans="1:110" x14ac:dyDescent="0.25">
      <c r="A4772" s="109" t="s">
        <v>2051</v>
      </c>
      <c r="B4772">
        <v>424</v>
      </c>
      <c r="C4772" s="109" t="s">
        <v>53</v>
      </c>
      <c r="D4772" s="109" t="s">
        <v>1300</v>
      </c>
      <c r="E4772" s="94">
        <v>44873</v>
      </c>
      <c r="F4772" s="174">
        <v>0.77327546296296301</v>
      </c>
      <c r="G4772">
        <v>2</v>
      </c>
      <c r="H4772" s="109" t="s">
        <v>1301</v>
      </c>
      <c r="I4772"/>
      <c r="AR4772">
        <v>137</v>
      </c>
      <c r="AS4772" t="str">
        <v>OPERATIONS</v>
      </c>
      <c r="AT4772" t="str">
        <v>EMOKHOR JOHN (MIC)</v>
      </c>
      <c r="AU4772" s="31">
        <v>44891</v>
      </c>
      <c r="AV4772" s="40">
        <v>0.29354166666666665</v>
      </c>
      <c r="BW4772">
        <v>339</v>
      </c>
      <c r="BX4772" t="str">
        <v>MICURA</v>
      </c>
      <c r="BY4772" t="str">
        <v>LAISU IDRIS (MIC)</v>
      </c>
      <c r="BZ4772" s="31">
        <v>44887</v>
      </c>
      <c r="CA4772" s="40">
        <v>0.51194444444444442</v>
      </c>
      <c r="DB4772">
        <v>629</v>
      </c>
      <c r="DC4772" t="str">
        <v>ENGINEERING</v>
      </c>
      <c r="DD4772" t="str">
        <v>OKOKHUE MARK O</v>
      </c>
      <c r="DE4772" s="31">
        <v>44888</v>
      </c>
      <c r="DF4772" s="40">
        <v>0.8294097222222222</v>
      </c>
    </row>
    <row r="4773" spans="1:110" x14ac:dyDescent="0.25">
      <c r="A4773" s="109" t="s">
        <v>2051</v>
      </c>
      <c r="B4773">
        <v>425</v>
      </c>
      <c r="C4773" s="109" t="s">
        <v>52</v>
      </c>
      <c r="D4773" s="109" t="s">
        <v>290</v>
      </c>
      <c r="E4773" s="94">
        <v>44873</v>
      </c>
      <c r="F4773" s="174">
        <v>0.77370370370370367</v>
      </c>
      <c r="G4773">
        <v>2</v>
      </c>
      <c r="H4773" s="109" t="s">
        <v>291</v>
      </c>
      <c r="I4773">
        <v>5382255</v>
      </c>
      <c r="AR4773">
        <v>138</v>
      </c>
      <c r="AS4773" t="str">
        <v>MICURA</v>
      </c>
      <c r="AT4773" t="str">
        <v>FEMI FOLAWEWO (MIC)</v>
      </c>
      <c r="AU4773" s="31">
        <v>44891</v>
      </c>
      <c r="AV4773" s="40">
        <v>0.29380787037037037</v>
      </c>
      <c r="BW4773">
        <v>340</v>
      </c>
      <c r="BX4773" t="str">
        <v>MICURA</v>
      </c>
      <c r="BY4773" t="str">
        <v>AILERU RILWAN (MIC)</v>
      </c>
      <c r="BZ4773" s="31">
        <v>44887</v>
      </c>
      <c r="CA4773" s="40">
        <v>0.5131944444444444</v>
      </c>
      <c r="DB4773">
        <v>630</v>
      </c>
      <c r="DC4773" t="str">
        <v>OPERATIONS</v>
      </c>
      <c r="DD4773" t="str">
        <v>ODEBO .A. TIMOTHY (OPS)</v>
      </c>
      <c r="DE4773" s="31">
        <v>44888</v>
      </c>
      <c r="DF4773" s="40">
        <v>0.84002314814814816</v>
      </c>
    </row>
    <row r="4774" spans="1:110" x14ac:dyDescent="0.25">
      <c r="A4774" s="109" t="s">
        <v>2051</v>
      </c>
      <c r="B4774">
        <v>426</v>
      </c>
      <c r="C4774" s="109" t="s">
        <v>53</v>
      </c>
      <c r="D4774" s="109" t="s">
        <v>1448</v>
      </c>
      <c r="E4774" s="94">
        <v>44873</v>
      </c>
      <c r="F4774" s="174">
        <v>0.77381944444444439</v>
      </c>
      <c r="G4774">
        <v>2</v>
      </c>
      <c r="H4774" s="109" t="s">
        <v>1449</v>
      </c>
      <c r="I4774">
        <v>2651533</v>
      </c>
      <c r="AR4774">
        <v>139</v>
      </c>
      <c r="AS4774" t="str">
        <v>MICURA</v>
      </c>
      <c r="AT4774" t="str">
        <v>AJUONUMA CHIMA</v>
      </c>
      <c r="AU4774" s="31">
        <v>44891</v>
      </c>
      <c r="AV4774" s="40">
        <v>0.2940625</v>
      </c>
      <c r="BW4774">
        <v>341</v>
      </c>
      <c r="BX4774" t="str">
        <v>MICURA</v>
      </c>
      <c r="BY4774" t="str">
        <v>SOSANYA ADEBOWALE (MIC)</v>
      </c>
      <c r="BZ4774" s="31">
        <v>44887</v>
      </c>
      <c r="CA4774" s="40">
        <v>0.51385416666666661</v>
      </c>
      <c r="DB4774">
        <v>631</v>
      </c>
      <c r="DC4774" t="str">
        <v>GATE OPS</v>
      </c>
      <c r="DD4774" t="str">
        <v>EJECKAM CHINWE (GATE)</v>
      </c>
      <c r="DE4774" s="31">
        <v>44888</v>
      </c>
      <c r="DF4774" s="40">
        <v>0.84680555555555559</v>
      </c>
    </row>
    <row r="4775" spans="1:110" x14ac:dyDescent="0.25">
      <c r="A4775" s="109" t="s">
        <v>2051</v>
      </c>
      <c r="B4775">
        <v>427</v>
      </c>
      <c r="C4775" s="109" t="s">
        <v>53</v>
      </c>
      <c r="D4775" s="109" t="s">
        <v>2065</v>
      </c>
      <c r="E4775" s="94">
        <v>44873</v>
      </c>
      <c r="F4775" s="174">
        <v>0.77385416666666662</v>
      </c>
      <c r="G4775">
        <v>2</v>
      </c>
      <c r="H4775" s="109" t="s">
        <v>2066</v>
      </c>
      <c r="I4775"/>
      <c r="AR4775">
        <v>140</v>
      </c>
      <c r="AS4775" t="str">
        <v>ENGINEERING</v>
      </c>
      <c r="AT4775" t="str">
        <v>SAMPSON OBINNA (ENGR)</v>
      </c>
      <c r="AU4775" s="31">
        <v>44891</v>
      </c>
      <c r="AV4775" s="40">
        <v>0.29416666666666669</v>
      </c>
      <c r="BW4775">
        <v>342</v>
      </c>
      <c r="BX4775" t="str">
        <v>ENGINEERING</v>
      </c>
      <c r="BY4775" t="str">
        <v>NWOLISA SAMUEL</v>
      </c>
      <c r="BZ4775" s="31">
        <v>44887</v>
      </c>
      <c r="CA4775" s="40">
        <v>0.51424768518518515</v>
      </c>
      <c r="DB4775">
        <v>632</v>
      </c>
      <c r="DC4775" t="str">
        <v>OPERATIONS</v>
      </c>
      <c r="DD4775" t="str">
        <v>SAMUEL ADEWUNMI (OPS)</v>
      </c>
      <c r="DE4775" s="31">
        <v>44888</v>
      </c>
      <c r="DF4775" s="40">
        <v>0.85354166666666664</v>
      </c>
    </row>
    <row r="4776" spans="1:110" x14ac:dyDescent="0.25">
      <c r="A4776" s="109" t="s">
        <v>2051</v>
      </c>
      <c r="B4776">
        <v>428</v>
      </c>
      <c r="C4776" s="109" t="s">
        <v>52</v>
      </c>
      <c r="D4776" s="109" t="s">
        <v>1892</v>
      </c>
      <c r="E4776" s="94">
        <v>44873</v>
      </c>
      <c r="F4776" s="174">
        <v>0.773900462962963</v>
      </c>
      <c r="G4776">
        <v>2</v>
      </c>
      <c r="H4776" s="109" t="s">
        <v>1893</v>
      </c>
      <c r="I4776">
        <v>5272700</v>
      </c>
      <c r="AR4776">
        <v>141</v>
      </c>
      <c r="AS4776" t="str">
        <v>MICURA</v>
      </c>
      <c r="AT4776" t="str">
        <v>SHOTONWA KAYODE (MIC)</v>
      </c>
      <c r="AU4776" s="31">
        <v>44891</v>
      </c>
      <c r="AV4776" s="40">
        <v>0.29428240740740741</v>
      </c>
      <c r="BW4776">
        <v>343</v>
      </c>
      <c r="BX4776" t="str">
        <v>MICURA</v>
      </c>
      <c r="BY4776" t="str">
        <v>ISHOLA JIMOH</v>
      </c>
      <c r="BZ4776" s="31">
        <v>44887</v>
      </c>
      <c r="CA4776" s="40">
        <v>0.5143402777777778</v>
      </c>
      <c r="DB4776">
        <v>633</v>
      </c>
      <c r="DC4776" t="str">
        <v>OPERATIONS</v>
      </c>
      <c r="DD4776" t="str">
        <v>DABIRI S. OLATUNDE (OPS</v>
      </c>
      <c r="DE4776" s="31">
        <v>44888</v>
      </c>
      <c r="DF4776" s="40">
        <v>0.86408564814814814</v>
      </c>
    </row>
    <row r="4777" spans="1:110" x14ac:dyDescent="0.25">
      <c r="A4777" s="109" t="s">
        <v>2051</v>
      </c>
      <c r="B4777">
        <v>429</v>
      </c>
      <c r="C4777" s="109" t="s">
        <v>52</v>
      </c>
      <c r="D4777" s="109" t="s">
        <v>246</v>
      </c>
      <c r="E4777" s="94">
        <v>44873</v>
      </c>
      <c r="F4777" s="174">
        <v>0.77425925925925931</v>
      </c>
      <c r="G4777">
        <v>2</v>
      </c>
      <c r="H4777" s="109" t="s">
        <v>247</v>
      </c>
      <c r="I4777">
        <v>7284211</v>
      </c>
      <c r="AR4777">
        <v>142</v>
      </c>
      <c r="AS4777" t="str">
        <v>MICURA</v>
      </c>
      <c r="AT4777" t="str">
        <v>LAWAL OLASUNKANMI</v>
      </c>
      <c r="AU4777" s="31">
        <v>44891</v>
      </c>
      <c r="AV4777" s="40">
        <v>0.29439814814814813</v>
      </c>
      <c r="BW4777">
        <v>344</v>
      </c>
      <c r="BX4777" t="str">
        <v>MICURA</v>
      </c>
      <c r="BY4777" t="str">
        <v>YAKSE NANLE L.(MI</v>
      </c>
      <c r="BZ4777" s="31">
        <v>44887</v>
      </c>
      <c r="CA4777" s="40">
        <v>0.51437500000000003</v>
      </c>
      <c r="DB4777">
        <v>634</v>
      </c>
      <c r="DC4777" t="str">
        <v>GATE OPS</v>
      </c>
      <c r="DD4777" t="str">
        <v>ADELAGUN ADEDEJI (GATE)</v>
      </c>
      <c r="DE4777" s="31">
        <v>44888</v>
      </c>
      <c r="DF4777" s="40">
        <v>0.88521990740740741</v>
      </c>
    </row>
    <row r="4778" spans="1:110" x14ac:dyDescent="0.25">
      <c r="A4778" s="109" t="s">
        <v>2051</v>
      </c>
      <c r="B4778">
        <v>430</v>
      </c>
      <c r="C4778" s="109" t="s">
        <v>54</v>
      </c>
      <c r="D4778" s="109" t="s">
        <v>606</v>
      </c>
      <c r="E4778" s="94">
        <v>44873</v>
      </c>
      <c r="F4778" s="174">
        <v>0.77429398148148143</v>
      </c>
      <c r="G4778">
        <v>2</v>
      </c>
      <c r="H4778" s="109" t="s">
        <v>607</v>
      </c>
      <c r="I4778">
        <v>3404526</v>
      </c>
      <c r="AR4778">
        <v>143</v>
      </c>
      <c r="AS4778" t="str">
        <v>MICURA</v>
      </c>
      <c r="AT4778" t="str">
        <v>NWAORDU MATTHEW</v>
      </c>
      <c r="AU4778" s="31">
        <v>44891</v>
      </c>
      <c r="AV4778" s="40">
        <v>0.29473379629629631</v>
      </c>
      <c r="BW4778">
        <v>345</v>
      </c>
      <c r="BX4778" t="str">
        <v>MICURA</v>
      </c>
      <c r="BY4778" t="str">
        <v>NDUKWE KALU (MIC)</v>
      </c>
      <c r="BZ4778" s="31">
        <v>44887</v>
      </c>
      <c r="CA4778" s="40">
        <v>0.5146412037037037</v>
      </c>
      <c r="DB4778">
        <v>635</v>
      </c>
      <c r="DC4778" t="str">
        <v>ENGINEERING</v>
      </c>
      <c r="DD4778" t="str">
        <v>IGHALO .O. GABRIEL (ENG</v>
      </c>
      <c r="DE4778" s="31">
        <v>44888</v>
      </c>
      <c r="DF4778" s="40">
        <v>0.88528935185185187</v>
      </c>
    </row>
    <row r="4779" spans="1:110" x14ac:dyDescent="0.25">
      <c r="A4779" s="109" t="s">
        <v>2051</v>
      </c>
      <c r="B4779">
        <v>431</v>
      </c>
      <c r="C4779" s="109" t="s">
        <v>21</v>
      </c>
      <c r="D4779" s="109" t="s">
        <v>1879</v>
      </c>
      <c r="E4779" s="94">
        <v>44873</v>
      </c>
      <c r="F4779" s="174">
        <v>0.77476851851851847</v>
      </c>
      <c r="G4779">
        <v>2</v>
      </c>
      <c r="H4779" s="109" t="s">
        <v>21</v>
      </c>
      <c r="I4779"/>
      <c r="AR4779">
        <v>144</v>
      </c>
      <c r="AS4779" t="str">
        <v>MICURA</v>
      </c>
      <c r="AT4779" t="str">
        <v>EKWERE PATRICK (MIC)</v>
      </c>
      <c r="AU4779" s="31">
        <v>44891</v>
      </c>
      <c r="AV4779" s="40">
        <v>0.29489583333333336</v>
      </c>
      <c r="BW4779">
        <v>346</v>
      </c>
      <c r="BX4779" t="str">
        <v>OPERATIONS</v>
      </c>
      <c r="BY4779" t="str">
        <v>OGBEIDE MUTAIRU (OPS)</v>
      </c>
      <c r="BZ4779" s="31">
        <v>44887</v>
      </c>
      <c r="CA4779" s="40">
        <v>0.51469907407407411</v>
      </c>
      <c r="DB4779">
        <v>636</v>
      </c>
      <c r="DC4779" t="str">
        <v>OPERATIONS</v>
      </c>
      <c r="DD4779" t="str">
        <v>OGUNBAYO ABIOLA (OPS)</v>
      </c>
      <c r="DE4779" s="31">
        <v>44888</v>
      </c>
      <c r="DF4779" s="40">
        <v>0.8853240740740741</v>
      </c>
    </row>
    <row r="4780" spans="1:110" x14ac:dyDescent="0.25">
      <c r="A4780" s="109" t="s">
        <v>2051</v>
      </c>
      <c r="B4780">
        <v>432</v>
      </c>
      <c r="C4780" s="109" t="s">
        <v>53</v>
      </c>
      <c r="D4780" s="109" t="s">
        <v>1503</v>
      </c>
      <c r="E4780" s="94">
        <v>44873</v>
      </c>
      <c r="F4780" s="174">
        <v>0.77486111111111111</v>
      </c>
      <c r="G4780">
        <v>2</v>
      </c>
      <c r="H4780" s="109" t="s">
        <v>1504</v>
      </c>
      <c r="I4780">
        <v>5449089</v>
      </c>
      <c r="AR4780">
        <v>145</v>
      </c>
      <c r="AS4780" t="str">
        <v>OPERATIONS</v>
      </c>
      <c r="AT4780" t="str">
        <v>KAZEEM OLAIDE (OPS)</v>
      </c>
      <c r="AU4780" s="31">
        <v>44891</v>
      </c>
      <c r="AV4780" s="40">
        <v>0.29496527777777776</v>
      </c>
      <c r="BW4780">
        <v>347</v>
      </c>
      <c r="BX4780" t="str">
        <v>MICURA</v>
      </c>
      <c r="BY4780" t="str">
        <v>FEMI FOLAWEWO (MIC)</v>
      </c>
      <c r="BZ4780" s="31">
        <v>44887</v>
      </c>
      <c r="CA4780" s="40">
        <v>0.51472222222222219</v>
      </c>
      <c r="DB4780">
        <v>637</v>
      </c>
      <c r="DC4780" t="str">
        <v>OPERATIONS</v>
      </c>
      <c r="DD4780" t="str">
        <v>OBAZEE OSAGIE (OPS)</v>
      </c>
      <c r="DE4780" s="31">
        <v>44888</v>
      </c>
      <c r="DF4780" s="40">
        <v>0.8853819444444444</v>
      </c>
    </row>
    <row r="4781" spans="1:110" x14ac:dyDescent="0.25">
      <c r="A4781" s="109" t="s">
        <v>2051</v>
      </c>
      <c r="B4781">
        <v>433</v>
      </c>
      <c r="C4781" s="109" t="s">
        <v>53</v>
      </c>
      <c r="D4781" s="109" t="s">
        <v>1422</v>
      </c>
      <c r="E4781" s="94">
        <v>44873</v>
      </c>
      <c r="F4781" s="174">
        <v>0.77523148148148147</v>
      </c>
      <c r="G4781">
        <v>2</v>
      </c>
      <c r="H4781" s="109" t="s">
        <v>1423</v>
      </c>
      <c r="I4781"/>
      <c r="AR4781">
        <v>146</v>
      </c>
      <c r="AS4781" t="str">
        <v>MICURA</v>
      </c>
      <c r="AT4781" t="str">
        <v>ONYEAMACHI MICHAEL (MIC</v>
      </c>
      <c r="AU4781" s="31">
        <v>44891</v>
      </c>
      <c r="AV4781" s="40">
        <v>0.2951388888888889</v>
      </c>
      <c r="BW4781">
        <v>348</v>
      </c>
      <c r="BX4781" t="str">
        <v>MICURA</v>
      </c>
      <c r="BY4781" t="str">
        <v>AMOGO E. JOHNSON</v>
      </c>
      <c r="BZ4781" s="31">
        <v>44887</v>
      </c>
      <c r="CA4781" s="40">
        <v>0.51515046296296296</v>
      </c>
      <c r="DB4781">
        <v>638</v>
      </c>
      <c r="DC4781" t="str">
        <v>OPERATIONS</v>
      </c>
      <c r="DD4781" t="str">
        <v>ANYEBE SAMSON (OPS)</v>
      </c>
      <c r="DE4781" s="31">
        <v>44888</v>
      </c>
      <c r="DF4781" s="40">
        <v>0.88576388888888891</v>
      </c>
    </row>
    <row r="4782" spans="1:110" x14ac:dyDescent="0.25">
      <c r="A4782" s="109" t="s">
        <v>2051</v>
      </c>
      <c r="B4782">
        <v>434</v>
      </c>
      <c r="C4782" s="109" t="s">
        <v>54</v>
      </c>
      <c r="D4782" s="109" t="s">
        <v>1348</v>
      </c>
      <c r="E4782" s="94">
        <v>44873</v>
      </c>
      <c r="F4782" s="174">
        <v>0.77608796296296301</v>
      </c>
      <c r="G4782">
        <v>2</v>
      </c>
      <c r="H4782" s="109" t="s">
        <v>1349</v>
      </c>
      <c r="I4782">
        <v>6716129</v>
      </c>
      <c r="AR4782">
        <v>147</v>
      </c>
      <c r="AS4782" t="str">
        <v>MICURA</v>
      </c>
      <c r="AT4782" t="str">
        <v>SIKIRU TAIWO (MIC)</v>
      </c>
      <c r="AU4782" s="31">
        <v>44891</v>
      </c>
      <c r="AV4782" s="40">
        <v>0.29520833333333335</v>
      </c>
      <c r="BW4782">
        <v>349</v>
      </c>
      <c r="BX4782" t="str">
        <v>MICURA</v>
      </c>
      <c r="BY4782" t="str">
        <v>FATAI ADEPOJU (MIC)</v>
      </c>
      <c r="BZ4782" s="31">
        <v>44887</v>
      </c>
      <c r="CA4782" s="40">
        <v>0.51518518518518519</v>
      </c>
      <c r="DB4782">
        <v>639</v>
      </c>
      <c r="DC4782" t="str">
        <v>OPERATIONS</v>
      </c>
      <c r="DD4782" t="str">
        <v>NKWOR CHRISTIAN (OPS)</v>
      </c>
      <c r="DE4782" s="31">
        <v>44888</v>
      </c>
      <c r="DF4782" s="40">
        <v>0.88666666666666671</v>
      </c>
    </row>
    <row r="4783" spans="1:110" x14ac:dyDescent="0.25">
      <c r="A4783" s="109" t="s">
        <v>2051</v>
      </c>
      <c r="B4783">
        <v>435</v>
      </c>
      <c r="C4783" s="109" t="s">
        <v>52</v>
      </c>
      <c r="D4783" s="109" t="s">
        <v>1248</v>
      </c>
      <c r="E4783" s="94">
        <v>44873</v>
      </c>
      <c r="F4783" s="174">
        <v>0.77674768518518522</v>
      </c>
      <c r="G4783">
        <v>2</v>
      </c>
      <c r="H4783" s="109" t="s">
        <v>1249</v>
      </c>
      <c r="I4783">
        <v>5420315</v>
      </c>
      <c r="AR4783">
        <v>148</v>
      </c>
      <c r="AS4783" t="str">
        <v>OPERATIONS</v>
      </c>
      <c r="AT4783" t="str">
        <v>APPOLUS SOLOMON</v>
      </c>
      <c r="AU4783" s="31">
        <v>44891</v>
      </c>
      <c r="AV4783" s="40">
        <v>0.29584490740740743</v>
      </c>
      <c r="BW4783">
        <v>350</v>
      </c>
      <c r="BX4783" t="str">
        <v>MICURA</v>
      </c>
      <c r="BY4783" t="str">
        <v>CHIBUIKE OKEKE (MIC)</v>
      </c>
      <c r="BZ4783" s="31">
        <v>44887</v>
      </c>
      <c r="CA4783" s="40">
        <v>0.51547453703703705</v>
      </c>
      <c r="DB4783">
        <v>640</v>
      </c>
      <c r="DC4783" t="str">
        <v>MICURA</v>
      </c>
      <c r="DD4783" t="str">
        <v>AZEEZ SODIQ O. (MIC)</v>
      </c>
      <c r="DE4783" s="31">
        <v>44888</v>
      </c>
      <c r="DF4783" s="40">
        <v>0.90417824074074071</v>
      </c>
    </row>
    <row r="4784" spans="1:110" x14ac:dyDescent="0.25">
      <c r="A4784" s="109" t="s">
        <v>2051</v>
      </c>
      <c r="B4784">
        <v>436</v>
      </c>
      <c r="C4784" s="109" t="s">
        <v>54</v>
      </c>
      <c r="D4784" s="109" t="s">
        <v>1837</v>
      </c>
      <c r="E4784" s="94">
        <v>44873</v>
      </c>
      <c r="F4784" s="174">
        <v>0.77854166666666669</v>
      </c>
      <c r="G4784">
        <v>2</v>
      </c>
      <c r="H4784" s="109" t="s">
        <v>1838</v>
      </c>
      <c r="I4784">
        <v>3640904</v>
      </c>
      <c r="AR4784">
        <v>149</v>
      </c>
      <c r="AS4784" t="str">
        <v>ENGINEERING</v>
      </c>
      <c r="AT4784" t="str">
        <v>DARE S. ADERUPATAN (ENG</v>
      </c>
      <c r="AU4784" s="31">
        <v>44891</v>
      </c>
      <c r="AV4784" s="40">
        <v>0.29641203703703706</v>
      </c>
      <c r="BW4784">
        <v>351</v>
      </c>
      <c r="BX4784" t="str">
        <v>MICURA</v>
      </c>
      <c r="BY4784" t="str">
        <v>OKORO BENJAMIN (MIC)</v>
      </c>
      <c r="BZ4784" s="31">
        <v>44887</v>
      </c>
      <c r="CA4784" s="40">
        <v>0.51574074074074072</v>
      </c>
      <c r="DB4784">
        <v>483</v>
      </c>
      <c r="DC4784" t="str">
        <v>OPERATIONS</v>
      </c>
      <c r="DD4784" t="str">
        <v>AHANEKU CHIGOZIE (OPS)</v>
      </c>
      <c r="DE4784" s="31">
        <v>44889</v>
      </c>
      <c r="DF4784" s="40">
        <v>0.75908564814814816</v>
      </c>
    </row>
    <row r="4785" spans="1:110" x14ac:dyDescent="0.25">
      <c r="A4785" s="109" t="s">
        <v>2051</v>
      </c>
      <c r="B4785">
        <v>437</v>
      </c>
      <c r="C4785" s="109" t="s">
        <v>52</v>
      </c>
      <c r="D4785" s="109" t="s">
        <v>482</v>
      </c>
      <c r="E4785" s="94">
        <v>44873</v>
      </c>
      <c r="F4785" s="174">
        <v>0.77866898148148145</v>
      </c>
      <c r="G4785">
        <v>2</v>
      </c>
      <c r="H4785" s="109" t="s">
        <v>483</v>
      </c>
      <c r="I4785">
        <v>3665375</v>
      </c>
      <c r="AR4785">
        <v>150</v>
      </c>
      <c r="AS4785" t="str">
        <v>ENGINEERING</v>
      </c>
      <c r="AT4785" t="str">
        <v>DOSUNMU FAROUK O.</v>
      </c>
      <c r="AU4785" s="31">
        <v>44891</v>
      </c>
      <c r="AV4785" s="40">
        <v>0.29646990740740742</v>
      </c>
      <c r="BW4785">
        <v>352</v>
      </c>
      <c r="BX4785" t="str">
        <v>ENGINEERING</v>
      </c>
      <c r="BY4785" t="str">
        <v>ADENEKAN OLUSEGUN (ENGR</v>
      </c>
      <c r="BZ4785" s="31">
        <v>44887</v>
      </c>
      <c r="CA4785" s="40">
        <v>0.51628472222222221</v>
      </c>
      <c r="DB4785">
        <v>484</v>
      </c>
      <c r="DC4785" t="str">
        <v>OPERATIONS</v>
      </c>
      <c r="DD4785" t="str">
        <v>ASUQUO BASSEY E. (MIC)</v>
      </c>
      <c r="DE4785" s="31">
        <v>44889</v>
      </c>
      <c r="DF4785" s="40">
        <v>0.75915509259259262</v>
      </c>
    </row>
    <row r="4786" spans="1:110" x14ac:dyDescent="0.25">
      <c r="A4786" s="109" t="s">
        <v>2051</v>
      </c>
      <c r="B4786">
        <v>438</v>
      </c>
      <c r="C4786" s="109" t="s">
        <v>53</v>
      </c>
      <c r="D4786" s="109" t="s">
        <v>268</v>
      </c>
      <c r="E4786" s="94">
        <v>44873</v>
      </c>
      <c r="F4786" s="174">
        <v>0.77914351851851849</v>
      </c>
      <c r="G4786">
        <v>2</v>
      </c>
      <c r="H4786" s="109" t="s">
        <v>269</v>
      </c>
      <c r="I4786">
        <v>4850516</v>
      </c>
      <c r="AR4786">
        <v>151</v>
      </c>
      <c r="AS4786" t="str">
        <v>MICURA</v>
      </c>
      <c r="AT4786" t="str">
        <v>KOWOPE OLUWAFEMI (MIC)</v>
      </c>
      <c r="AU4786" s="31">
        <v>44891</v>
      </c>
      <c r="AV4786" s="40">
        <v>0.296875</v>
      </c>
      <c r="BW4786">
        <v>353</v>
      </c>
      <c r="BX4786" t="str">
        <v>MICURA</v>
      </c>
      <c r="BY4786" t="str">
        <v>MOYEGUN ADEKUNLE (MIC)</v>
      </c>
      <c r="BZ4786" s="31">
        <v>44887</v>
      </c>
      <c r="CA4786" s="40">
        <v>0.51653935185185185</v>
      </c>
      <c r="DB4786">
        <v>485</v>
      </c>
      <c r="DC4786" t="str">
        <v>MICURA</v>
      </c>
      <c r="DD4786" t="str">
        <v>IHEZUO JERRY O. (MIC)</v>
      </c>
      <c r="DE4786" s="31">
        <v>44889</v>
      </c>
      <c r="DF4786" s="40">
        <v>0.75922453703703707</v>
      </c>
    </row>
    <row r="4787" spans="1:110" x14ac:dyDescent="0.25">
      <c r="A4787" s="109" t="s">
        <v>2051</v>
      </c>
      <c r="B4787">
        <v>439</v>
      </c>
      <c r="C4787" s="109" t="s">
        <v>52</v>
      </c>
      <c r="D4787" s="109" t="s">
        <v>502</v>
      </c>
      <c r="E4787" s="94">
        <v>44873</v>
      </c>
      <c r="F4787" s="174">
        <v>0.77918981481481486</v>
      </c>
      <c r="G4787">
        <v>2</v>
      </c>
      <c r="H4787" s="109" t="s">
        <v>503</v>
      </c>
      <c r="I4787">
        <v>4850254</v>
      </c>
      <c r="AR4787">
        <v>152</v>
      </c>
      <c r="AS4787" t="str">
        <v>OPERATIONS</v>
      </c>
      <c r="AT4787" t="str">
        <v>PHILIP ECHEFU</v>
      </c>
      <c r="AU4787" s="31">
        <v>44891</v>
      </c>
      <c r="AV4787" s="40">
        <v>0.29773148148148149</v>
      </c>
      <c r="BW4787">
        <v>354</v>
      </c>
      <c r="BX4787" t="str">
        <v>MICURA</v>
      </c>
      <c r="BY4787" t="str">
        <v>CHARLES AMADI (MIC)</v>
      </c>
      <c r="BZ4787" s="31">
        <v>44887</v>
      </c>
      <c r="CA4787" s="40">
        <v>0.51684027777777775</v>
      </c>
      <c r="DB4787">
        <v>486</v>
      </c>
      <c r="DC4787" t="str">
        <v>MICURA</v>
      </c>
      <c r="DD4787" t="str">
        <v>OLUKOTUN TEMITOPE (MIC)</v>
      </c>
      <c r="DE4787" s="31">
        <v>44889</v>
      </c>
      <c r="DF4787" s="40">
        <v>0.75995370370370374</v>
      </c>
    </row>
    <row r="4788" spans="1:110" x14ac:dyDescent="0.25">
      <c r="A4788" s="109" t="s">
        <v>2051</v>
      </c>
      <c r="B4788">
        <v>440</v>
      </c>
      <c r="C4788" s="109" t="s">
        <v>21</v>
      </c>
      <c r="D4788" s="109" t="s">
        <v>2052</v>
      </c>
      <c r="E4788" s="94">
        <v>44873</v>
      </c>
      <c r="F4788" s="174">
        <v>0.77951388888888884</v>
      </c>
      <c r="G4788">
        <v>2</v>
      </c>
      <c r="H4788" s="109" t="s">
        <v>21</v>
      </c>
      <c r="I4788"/>
      <c r="AR4788">
        <v>153</v>
      </c>
      <c r="AS4788" t="str">
        <v>OPERATIONS</v>
      </c>
      <c r="AT4788" t="str">
        <v>OKONJO CHUKS JAMES (OPS</v>
      </c>
      <c r="AU4788" s="31">
        <v>44891</v>
      </c>
      <c r="AV4788" s="40">
        <v>0.29834490740740743</v>
      </c>
      <c r="BW4788">
        <v>355</v>
      </c>
      <c r="BX4788" t="str">
        <v>MICURA</v>
      </c>
      <c r="BY4788" t="str">
        <v>IFARA JOHNSON (MIC)</v>
      </c>
      <c r="BZ4788" s="31">
        <v>44887</v>
      </c>
      <c r="CA4788" s="40">
        <v>0.51718750000000002</v>
      </c>
      <c r="DB4788">
        <v>487</v>
      </c>
      <c r="DC4788" t="str">
        <v>MICURA</v>
      </c>
      <c r="DD4788" t="str">
        <v>KAMORU OLUWASEYI (MIC)</v>
      </c>
      <c r="DE4788" s="31">
        <v>44889</v>
      </c>
      <c r="DF4788" s="40">
        <v>0.76003472222222224</v>
      </c>
    </row>
    <row r="4789" spans="1:110" x14ac:dyDescent="0.25">
      <c r="A4789" s="109" t="s">
        <v>2051</v>
      </c>
      <c r="B4789">
        <v>441</v>
      </c>
      <c r="C4789" s="109" t="s">
        <v>21</v>
      </c>
      <c r="D4789" s="109" t="s">
        <v>1456</v>
      </c>
      <c r="E4789" s="94">
        <v>44873</v>
      </c>
      <c r="F4789" s="174">
        <v>0.77956018518518522</v>
      </c>
      <c r="G4789">
        <v>2</v>
      </c>
      <c r="H4789" s="109" t="s">
        <v>1457</v>
      </c>
      <c r="I4789"/>
      <c r="AR4789">
        <v>154</v>
      </c>
      <c r="AS4789" t="str">
        <v>OPERATIONS</v>
      </c>
      <c r="AT4789" t="str">
        <v>SODIQ ALABI (OPS)</v>
      </c>
      <c r="AU4789" s="31">
        <v>44891</v>
      </c>
      <c r="AV4789" s="40">
        <v>0.29893518518518519</v>
      </c>
      <c r="BW4789">
        <v>356</v>
      </c>
      <c r="BX4789" t="str">
        <v>ENGINEERING</v>
      </c>
      <c r="BY4789" t="str">
        <v>KOLAWOLE SUNDAY (MIC)</v>
      </c>
      <c r="BZ4789" s="31">
        <v>44887</v>
      </c>
      <c r="CA4789" s="40">
        <v>0.51726851851851852</v>
      </c>
      <c r="DB4789">
        <v>488</v>
      </c>
      <c r="DC4789" t="str">
        <v>MICURA</v>
      </c>
      <c r="DD4789" t="str">
        <v>ODUSANYA OLUWADARE (MIC)</v>
      </c>
      <c r="DE4789" s="31">
        <v>44889</v>
      </c>
      <c r="DF4789" s="40">
        <v>0.76009259259259254</v>
      </c>
    </row>
    <row r="4790" spans="1:110" x14ac:dyDescent="0.25">
      <c r="A4790" s="109" t="s">
        <v>2051</v>
      </c>
      <c r="B4790">
        <v>442</v>
      </c>
      <c r="C4790" s="109" t="s">
        <v>53</v>
      </c>
      <c r="D4790" s="109" t="s">
        <v>1577</v>
      </c>
      <c r="E4790" s="94">
        <v>44873</v>
      </c>
      <c r="F4790" s="174">
        <v>0.77981481481481485</v>
      </c>
      <c r="G4790">
        <v>2</v>
      </c>
      <c r="H4790" s="109" t="s">
        <v>587</v>
      </c>
      <c r="I4790"/>
      <c r="AR4790">
        <v>155</v>
      </c>
      <c r="AS4790" t="str">
        <v>OPERATIONS</v>
      </c>
      <c r="AT4790" t="str">
        <v>ANYEBE SAMSON (OPS)</v>
      </c>
      <c r="AU4790" s="31">
        <v>44891</v>
      </c>
      <c r="AV4790" s="40">
        <v>0.29900462962962965</v>
      </c>
      <c r="BW4790">
        <v>357</v>
      </c>
      <c r="BX4790" t="str">
        <v>ENGINEERING</v>
      </c>
      <c r="BY4790" t="str">
        <v>EZEKIEL YUNANA (DRV)</v>
      </c>
      <c r="BZ4790" s="31">
        <v>44887</v>
      </c>
      <c r="CA4790" s="40">
        <v>0.51731481481481478</v>
      </c>
      <c r="DB4790">
        <v>489</v>
      </c>
      <c r="DC4790" t="str">
        <v>MICURA</v>
      </c>
      <c r="DD4790" t="str">
        <v>AKEEM OSENI (MIC)</v>
      </c>
      <c r="DE4790" s="31">
        <v>44889</v>
      </c>
      <c r="DF4790" s="40">
        <v>0.76025462962962964</v>
      </c>
    </row>
    <row r="4791" spans="1:110" x14ac:dyDescent="0.25">
      <c r="A4791" s="109" t="s">
        <v>2051</v>
      </c>
      <c r="B4791">
        <v>443</v>
      </c>
      <c r="C4791" s="109" t="s">
        <v>53</v>
      </c>
      <c r="D4791" s="109" t="s">
        <v>504</v>
      </c>
      <c r="E4791" s="94">
        <v>44873</v>
      </c>
      <c r="F4791" s="174">
        <v>0.78031249999999996</v>
      </c>
      <c r="G4791">
        <v>2</v>
      </c>
      <c r="H4791" s="109" t="s">
        <v>505</v>
      </c>
      <c r="I4791"/>
      <c r="AR4791">
        <v>156</v>
      </c>
      <c r="AS4791" t="str">
        <v>OPERATIONS</v>
      </c>
      <c r="AT4791" t="str">
        <v>FEMI STONE (OPS)</v>
      </c>
      <c r="AU4791" s="31">
        <v>44891</v>
      </c>
      <c r="AV4791" s="40">
        <v>0.29907407407407405</v>
      </c>
      <c r="BW4791">
        <v>358</v>
      </c>
      <c r="BX4791" t="str">
        <v>OPERATIONS</v>
      </c>
      <c r="BY4791" t="str">
        <v>OKOYE IKENNA E (OPS)</v>
      </c>
      <c r="BZ4791" s="31">
        <v>44887</v>
      </c>
      <c r="CA4791" s="40">
        <v>0.51762731481481483</v>
      </c>
      <c r="DB4791">
        <v>490</v>
      </c>
      <c r="DC4791" t="str">
        <v>MICURA</v>
      </c>
      <c r="DD4791" t="str">
        <v>JIMOH OMOGBAI (MIC)</v>
      </c>
      <c r="DE4791" s="31">
        <v>44889</v>
      </c>
      <c r="DF4791" s="40">
        <v>0.76033564814814814</v>
      </c>
    </row>
    <row r="4792" spans="1:110" x14ac:dyDescent="0.25">
      <c r="A4792" s="109" t="s">
        <v>2051</v>
      </c>
      <c r="B4792">
        <v>444</v>
      </c>
      <c r="C4792" s="109" t="s">
        <v>53</v>
      </c>
      <c r="D4792" s="109" t="s">
        <v>518</v>
      </c>
      <c r="E4792" s="94">
        <v>44873</v>
      </c>
      <c r="F4792" s="174">
        <v>0.78059027777777779</v>
      </c>
      <c r="G4792">
        <v>2</v>
      </c>
      <c r="H4792" s="109" t="s">
        <v>519</v>
      </c>
      <c r="I4792"/>
      <c r="AR4792">
        <v>157</v>
      </c>
      <c r="AS4792" t="str">
        <v>MICURA</v>
      </c>
      <c r="AT4792" t="str">
        <v>ARTHUR MATTHEW (MIC)</v>
      </c>
      <c r="AU4792" s="31">
        <v>44891</v>
      </c>
      <c r="AV4792" s="40">
        <v>0.2991435185185185</v>
      </c>
      <c r="BW4792">
        <v>359</v>
      </c>
      <c r="BX4792" t="str">
        <v>MICURA</v>
      </c>
      <c r="BY4792" t="str">
        <v>GOODLUCK EGODO (MIC)</v>
      </c>
      <c r="BZ4792" s="31">
        <v>44887</v>
      </c>
      <c r="CA4792" s="40">
        <v>0.51793981481481477</v>
      </c>
      <c r="DB4792">
        <v>491</v>
      </c>
      <c r="DC4792" t="str">
        <v>MICURA</v>
      </c>
      <c r="DD4792" t="str">
        <v>OGBOA EMMANUEL (MIC)</v>
      </c>
      <c r="DE4792" s="31">
        <v>44889</v>
      </c>
      <c r="DF4792" s="40">
        <v>0.76040509259259259</v>
      </c>
    </row>
    <row r="4793" spans="1:110" x14ac:dyDescent="0.25">
      <c r="A4793" s="109" t="s">
        <v>2051</v>
      </c>
      <c r="B4793">
        <v>445</v>
      </c>
      <c r="C4793" s="109" t="s">
        <v>53</v>
      </c>
      <c r="D4793" s="109" t="s">
        <v>1880</v>
      </c>
      <c r="E4793" s="94">
        <v>44873</v>
      </c>
      <c r="F4793" s="174">
        <v>0.78079861111111115</v>
      </c>
      <c r="G4793">
        <v>2</v>
      </c>
      <c r="H4793" s="109" t="s">
        <v>1881</v>
      </c>
      <c r="I4793"/>
      <c r="AR4793">
        <v>158</v>
      </c>
      <c r="AS4793" t="str">
        <v>OPERATIONS</v>
      </c>
      <c r="AT4793" t="str">
        <v>NELSON UZOR NELSON (OPS</v>
      </c>
      <c r="AU4793" s="31">
        <v>44891</v>
      </c>
      <c r="AV4793" s="40">
        <v>0.29921296296296296</v>
      </c>
      <c r="BW4793">
        <v>360</v>
      </c>
      <c r="BX4793" t="str">
        <v>MICURA</v>
      </c>
      <c r="BY4793" t="str">
        <v>KAMORU OLUWASEYI (MIC)</v>
      </c>
      <c r="BZ4793" s="31">
        <v>44887</v>
      </c>
      <c r="CA4793" s="40">
        <v>0.51841435185185181</v>
      </c>
      <c r="DB4793">
        <v>492</v>
      </c>
      <c r="DC4793" t="str">
        <v>CONTRACTOR</v>
      </c>
      <c r="DD4793" t="str">
        <v>USMAN FOLAMI (MEDBURY)</v>
      </c>
      <c r="DE4793" s="31">
        <v>44889</v>
      </c>
      <c r="DF4793" s="40">
        <v>0.76089120370370367</v>
      </c>
    </row>
    <row r="4794" spans="1:110" x14ac:dyDescent="0.25">
      <c r="A4794" s="109" t="s">
        <v>2051</v>
      </c>
      <c r="B4794">
        <v>446</v>
      </c>
      <c r="C4794" s="109" t="s">
        <v>52</v>
      </c>
      <c r="D4794" s="109" t="s">
        <v>1804</v>
      </c>
      <c r="E4794" s="94">
        <v>44873</v>
      </c>
      <c r="F4794" s="174">
        <v>0.78122685185185181</v>
      </c>
      <c r="G4794">
        <v>2</v>
      </c>
      <c r="H4794" s="109" t="s">
        <v>1805</v>
      </c>
      <c r="I4794">
        <v>7513986</v>
      </c>
      <c r="AR4794">
        <v>159</v>
      </c>
      <c r="AS4794" t="str">
        <v>MICURA</v>
      </c>
      <c r="AT4794" t="str">
        <v>CHARLES AMADI (MIC)</v>
      </c>
      <c r="AU4794" s="31">
        <v>44891</v>
      </c>
      <c r="AV4794" s="40">
        <v>0.29959490740740741</v>
      </c>
      <c r="BW4794">
        <v>361</v>
      </c>
      <c r="BX4794" t="str">
        <v>MICURA</v>
      </c>
      <c r="BY4794" t="str">
        <v>IRANLOYE OLADOYE M.(MIC)</v>
      </c>
      <c r="BZ4794" s="31">
        <v>44887</v>
      </c>
      <c r="CA4794" s="40">
        <v>0.51886574074074077</v>
      </c>
      <c r="DB4794">
        <v>493</v>
      </c>
      <c r="DC4794" t="str">
        <v>CONTRACTOR</v>
      </c>
      <c r="DD4794" t="str">
        <v>ANJORIN TEMITOPE (MEDBUR</v>
      </c>
      <c r="DE4794" s="31">
        <v>44889</v>
      </c>
      <c r="DF4794" s="40">
        <v>0.76097222222222227</v>
      </c>
    </row>
    <row r="4795" spans="1:110" x14ac:dyDescent="0.25">
      <c r="A4795" s="109" t="s">
        <v>2051</v>
      </c>
      <c r="B4795">
        <v>447</v>
      </c>
      <c r="C4795" s="109" t="s">
        <v>53</v>
      </c>
      <c r="D4795" s="109" t="s">
        <v>392</v>
      </c>
      <c r="E4795" s="94">
        <v>44873</v>
      </c>
      <c r="F4795" s="174">
        <v>0.78165509259259258</v>
      </c>
      <c r="G4795">
        <v>2</v>
      </c>
      <c r="H4795" s="109" t="s">
        <v>393</v>
      </c>
      <c r="I4795">
        <v>2716548</v>
      </c>
      <c r="AR4795">
        <v>160</v>
      </c>
      <c r="AS4795" t="str">
        <v>MICURA</v>
      </c>
      <c r="AT4795" t="str">
        <v>EDOWMONYI SUNDAY (MIC)</v>
      </c>
      <c r="AU4795" s="31">
        <v>44891</v>
      </c>
      <c r="AV4795" s="40">
        <v>0.29966435185185186</v>
      </c>
      <c r="BW4795">
        <v>362</v>
      </c>
      <c r="BX4795" t="str">
        <v>ENGINEERING</v>
      </c>
      <c r="BY4795" t="str">
        <v>JOSHUA BABATUNDE</v>
      </c>
      <c r="BZ4795" s="31">
        <v>44887</v>
      </c>
      <c r="CA4795" s="40">
        <v>0.51998842592592598</v>
      </c>
      <c r="DB4795">
        <v>494</v>
      </c>
      <c r="DC4795" t="str">
        <v>MICURA</v>
      </c>
      <c r="DD4795" t="str">
        <v>IRANLOYE OLADOYE M.(MIC)</v>
      </c>
      <c r="DE4795" s="31">
        <v>44889</v>
      </c>
      <c r="DF4795" s="40">
        <v>0.76121527777777775</v>
      </c>
    </row>
    <row r="4796" spans="1:110" x14ac:dyDescent="0.25">
      <c r="A4796" s="109" t="s">
        <v>2051</v>
      </c>
      <c r="B4796">
        <v>448</v>
      </c>
      <c r="C4796" s="109" t="s">
        <v>52</v>
      </c>
      <c r="D4796" s="109" t="s">
        <v>326</v>
      </c>
      <c r="E4796" s="94">
        <v>44873</v>
      </c>
      <c r="F4796" s="174">
        <v>0.78259259259259262</v>
      </c>
      <c r="G4796">
        <v>2</v>
      </c>
      <c r="H4796" s="109" t="s">
        <v>327</v>
      </c>
      <c r="I4796">
        <v>2704255</v>
      </c>
      <c r="AR4796">
        <v>161</v>
      </c>
      <c r="AS4796" t="str">
        <v>OPERATIONS</v>
      </c>
      <c r="AT4796" t="str">
        <v>OYINLEYE TOPE (OPS)</v>
      </c>
      <c r="AU4796" s="31">
        <v>44891</v>
      </c>
      <c r="AV4796" s="40">
        <v>0.29997685185185186</v>
      </c>
      <c r="BW4796">
        <v>363</v>
      </c>
      <c r="BX4796" t="str">
        <v>OPERATIONS</v>
      </c>
      <c r="BY4796" t="str">
        <v>OTUDJE DANIEL O.</v>
      </c>
      <c r="BZ4796" s="31">
        <v>44887</v>
      </c>
      <c r="CA4796" s="40">
        <v>0.52055555555555555</v>
      </c>
      <c r="DB4796">
        <v>495</v>
      </c>
      <c r="DC4796" t="str">
        <v>MICURA</v>
      </c>
      <c r="DD4796" t="str">
        <v>ADETUNJI OLALEKAN (MIC)</v>
      </c>
      <c r="DE4796" s="31">
        <v>44889</v>
      </c>
      <c r="DF4796" s="40">
        <v>0.76128472222222221</v>
      </c>
    </row>
    <row r="4797" spans="1:110" x14ac:dyDescent="0.25">
      <c r="A4797" s="109" t="s">
        <v>2051</v>
      </c>
      <c r="B4797">
        <v>449</v>
      </c>
      <c r="C4797" s="109" t="s">
        <v>52</v>
      </c>
      <c r="D4797" s="109" t="s">
        <v>1306</v>
      </c>
      <c r="E4797" s="94">
        <v>44873</v>
      </c>
      <c r="F4797" s="174">
        <v>0.78363425925925922</v>
      </c>
      <c r="G4797">
        <v>2</v>
      </c>
      <c r="H4797" s="109" t="s">
        <v>1307</v>
      </c>
      <c r="I4797">
        <v>14942233</v>
      </c>
      <c r="AR4797">
        <v>162</v>
      </c>
      <c r="AS4797" t="str">
        <v>ENGINEERING</v>
      </c>
      <c r="AT4797" t="str">
        <v>AINA EYITOPE DAVID</v>
      </c>
      <c r="AU4797" s="31">
        <v>44891</v>
      </c>
      <c r="AV4797" s="40">
        <v>0.30037037037037034</v>
      </c>
      <c r="BW4797">
        <v>364</v>
      </c>
      <c r="BX4797" t="str">
        <v>GATE OPS</v>
      </c>
      <c r="BY4797" t="str">
        <v>CHIGBU UCHENNA (GATE)</v>
      </c>
      <c r="BZ4797" s="31">
        <v>44887</v>
      </c>
      <c r="CA4797" s="40">
        <v>0.52064814814814819</v>
      </c>
      <c r="DB4797">
        <v>496</v>
      </c>
      <c r="DC4797" t="str">
        <v>MICURA</v>
      </c>
      <c r="DD4797" t="str">
        <v>EZEA NNAMDI (MIC)</v>
      </c>
      <c r="DE4797" s="31">
        <v>44889</v>
      </c>
      <c r="DF4797" s="40">
        <v>0.76137731481481485</v>
      </c>
    </row>
    <row r="4798" spans="1:110" x14ac:dyDescent="0.25">
      <c r="A4798" s="109" t="s">
        <v>2051</v>
      </c>
      <c r="B4798">
        <v>450</v>
      </c>
      <c r="C4798" s="109" t="s">
        <v>53</v>
      </c>
      <c r="D4798" s="109" t="s">
        <v>346</v>
      </c>
      <c r="E4798" s="94">
        <v>44873</v>
      </c>
      <c r="F4798" s="174">
        <v>0.78457175925925926</v>
      </c>
      <c r="G4798">
        <v>2</v>
      </c>
      <c r="H4798" s="109" t="s">
        <v>347</v>
      </c>
      <c r="I4798"/>
      <c r="AR4798">
        <v>163</v>
      </c>
      <c r="AS4798" t="str">
        <v>MICURA</v>
      </c>
      <c r="AT4798" t="str">
        <v>EBIASUODE JAMES E. (MIC)</v>
      </c>
      <c r="AU4798" s="31">
        <v>44891</v>
      </c>
      <c r="AV4798" s="40">
        <v>0.30133101851851851</v>
      </c>
      <c r="BW4798">
        <v>365</v>
      </c>
      <c r="BX4798" t="str">
        <v>PLANNING</v>
      </c>
      <c r="BY4798" t="str">
        <v>DOMINIC OWOIDOHO (PLN)</v>
      </c>
      <c r="BZ4798" s="31">
        <v>44887</v>
      </c>
      <c r="CA4798" s="40">
        <v>0.52069444444444446</v>
      </c>
      <c r="DB4798">
        <v>497</v>
      </c>
      <c r="DC4798" t="str">
        <v>MICURA</v>
      </c>
      <c r="DD4798" t="str">
        <v>OLATUNJI AKINLOYE J.(MIC</v>
      </c>
      <c r="DE4798" s="31">
        <v>44889</v>
      </c>
      <c r="DF4798" s="40">
        <v>0.76150462962962961</v>
      </c>
    </row>
    <row r="4799" spans="1:110" x14ac:dyDescent="0.25">
      <c r="A4799" s="109" t="s">
        <v>2051</v>
      </c>
      <c r="B4799">
        <v>451</v>
      </c>
      <c r="C4799" s="109" t="s">
        <v>53</v>
      </c>
      <c r="D4799" s="109" t="s">
        <v>248</v>
      </c>
      <c r="E4799" s="94">
        <v>44873</v>
      </c>
      <c r="F4799" s="174">
        <v>0.78475694444444444</v>
      </c>
      <c r="G4799">
        <v>2</v>
      </c>
      <c r="H4799" s="109" t="s">
        <v>249</v>
      </c>
      <c r="I4799">
        <v>6687504</v>
      </c>
      <c r="AR4799">
        <v>164</v>
      </c>
      <c r="AS4799" t="str">
        <v>MICURA</v>
      </c>
      <c r="AT4799" t="str">
        <v>EZEA NNAMDI (MIC)</v>
      </c>
      <c r="AU4799" s="31">
        <v>44891</v>
      </c>
      <c r="AV4799" s="40">
        <v>0.30155092592592592</v>
      </c>
      <c r="BW4799">
        <v>366</v>
      </c>
      <c r="BX4799" t="str">
        <v>ENGINEERING</v>
      </c>
      <c r="BY4799" t="str">
        <v>TOBILOBA ISHOLA</v>
      </c>
      <c r="BZ4799" s="31">
        <v>44887</v>
      </c>
      <c r="CA4799" s="40">
        <v>0.52113425925925927</v>
      </c>
      <c r="DB4799">
        <v>498</v>
      </c>
      <c r="DC4799" t="str">
        <v>OPERATIONS</v>
      </c>
      <c r="DD4799" t="str">
        <v>IBIRONKE OLUMIDE (OPS)</v>
      </c>
      <c r="DE4799" s="31">
        <v>44889</v>
      </c>
      <c r="DF4799" s="40">
        <v>0.76158564814814811</v>
      </c>
    </row>
    <row r="4800" spans="1:110" x14ac:dyDescent="0.25">
      <c r="A4800" s="109" t="s">
        <v>2051</v>
      </c>
      <c r="B4800">
        <v>452</v>
      </c>
      <c r="C4800" s="109" t="s">
        <v>53</v>
      </c>
      <c r="D4800" s="109" t="s">
        <v>498</v>
      </c>
      <c r="E4800" s="94">
        <v>44873</v>
      </c>
      <c r="F4800" s="174">
        <v>0.78549768518518515</v>
      </c>
      <c r="G4800">
        <v>2</v>
      </c>
      <c r="H4800" s="109" t="s">
        <v>499</v>
      </c>
      <c r="I4800"/>
      <c r="AR4800">
        <v>165</v>
      </c>
      <c r="AS4800" t="str">
        <v>MICURA</v>
      </c>
      <c r="AT4800" t="str">
        <v>UMAHI IFEANYI C. (MIC)</v>
      </c>
      <c r="AU4800" s="31">
        <v>44891</v>
      </c>
      <c r="AV4800" s="40">
        <v>0.30163194444444447</v>
      </c>
      <c r="BW4800">
        <v>367</v>
      </c>
      <c r="BX4800" t="str">
        <v>ENGINEERING</v>
      </c>
      <c r="BY4800" t="str">
        <v>ARABOR MATTHEW O. (DRV)</v>
      </c>
      <c r="BZ4800" s="31">
        <v>44887</v>
      </c>
      <c r="CA4800" s="40">
        <v>0.5213888888888889</v>
      </c>
      <c r="DB4800">
        <v>499</v>
      </c>
      <c r="DC4800" t="str">
        <v>MICURA</v>
      </c>
      <c r="DD4800" t="str">
        <v>AILERU RILWAN (MIC)</v>
      </c>
      <c r="DE4800" s="31">
        <v>44889</v>
      </c>
      <c r="DF4800" s="40">
        <v>0.76165509259259256</v>
      </c>
    </row>
    <row r="4801" spans="1:110" x14ac:dyDescent="0.25">
      <c r="A4801" s="109" t="s">
        <v>2051</v>
      </c>
      <c r="B4801">
        <v>453</v>
      </c>
      <c r="C4801" s="109" t="s">
        <v>53</v>
      </c>
      <c r="D4801" s="109" t="s">
        <v>1292</v>
      </c>
      <c r="E4801" s="94">
        <v>44873</v>
      </c>
      <c r="F4801" s="174">
        <v>0.78560185185185183</v>
      </c>
      <c r="G4801">
        <v>2</v>
      </c>
      <c r="H4801" s="109" t="s">
        <v>1293</v>
      </c>
      <c r="I4801"/>
      <c r="AR4801">
        <v>166</v>
      </c>
      <c r="AS4801" t="str">
        <v>MICURA</v>
      </c>
      <c r="AT4801" t="str">
        <v>MOMODU ABDULAI (MIC)</v>
      </c>
      <c r="AU4801" s="31">
        <v>44891</v>
      </c>
      <c r="AV4801" s="40">
        <v>0.3021875</v>
      </c>
      <c r="BW4801">
        <v>368</v>
      </c>
      <c r="BX4801" t="str">
        <v>MICURA</v>
      </c>
      <c r="BY4801" t="str">
        <v>NJIRIKA EBUKA (MIC)</v>
      </c>
      <c r="BZ4801" s="31">
        <v>44887</v>
      </c>
      <c r="CA4801" s="40">
        <v>0.52204861111111112</v>
      </c>
      <c r="DB4801">
        <v>500</v>
      </c>
      <c r="DC4801" t="str">
        <v>OPERATIONS</v>
      </c>
      <c r="DD4801" t="str">
        <v>RAFIU KADIRI (OPS)</v>
      </c>
      <c r="DE4801" s="31">
        <v>44889</v>
      </c>
      <c r="DF4801" s="40">
        <v>0.76236111111111116</v>
      </c>
    </row>
    <row r="4802" spans="1:110" x14ac:dyDescent="0.25">
      <c r="A4802" s="109" t="s">
        <v>2051</v>
      </c>
      <c r="B4802">
        <v>454</v>
      </c>
      <c r="C4802" s="109" t="s">
        <v>53</v>
      </c>
      <c r="D4802" s="109" t="s">
        <v>540</v>
      </c>
      <c r="E4802" s="94">
        <v>44873</v>
      </c>
      <c r="F4802" s="174">
        <v>0.78630787037037042</v>
      </c>
      <c r="G4802">
        <v>2</v>
      </c>
      <c r="H4802" s="109" t="s">
        <v>541</v>
      </c>
      <c r="I4802">
        <v>14996422</v>
      </c>
      <c r="AR4802">
        <v>167</v>
      </c>
      <c r="AS4802" t="str">
        <v>OPERATIONS</v>
      </c>
      <c r="AT4802" t="str">
        <v>USMAN ADEMU</v>
      </c>
      <c r="AU4802" s="31">
        <v>44891</v>
      </c>
      <c r="AV4802" s="40">
        <v>0.30321759259259257</v>
      </c>
      <c r="BW4802">
        <v>369</v>
      </c>
      <c r="BX4802" t="str">
        <v>OLM</v>
      </c>
      <c r="BY4802" t="str">
        <v>NNAJI CHIDOZIE (OLM)</v>
      </c>
      <c r="BZ4802" s="31">
        <v>44887</v>
      </c>
      <c r="CA4802" s="40">
        <v>0.52209490740740738</v>
      </c>
      <c r="DB4802">
        <v>501</v>
      </c>
      <c r="DC4802" t="str">
        <v>ENGINEERING</v>
      </c>
      <c r="DD4802" t="str">
        <v>AJAGBE BIDEMI (ENGR)</v>
      </c>
      <c r="DE4802" s="31">
        <v>44889</v>
      </c>
      <c r="DF4802" s="40">
        <v>0.7625925925925926</v>
      </c>
    </row>
    <row r="4803" spans="1:110" x14ac:dyDescent="0.25">
      <c r="A4803" s="109" t="s">
        <v>2051</v>
      </c>
      <c r="B4803">
        <v>455</v>
      </c>
      <c r="C4803" s="109" t="s">
        <v>53</v>
      </c>
      <c r="D4803" s="109" t="s">
        <v>586</v>
      </c>
      <c r="E4803" s="94">
        <v>44873</v>
      </c>
      <c r="F4803" s="174">
        <v>0.78635416666666669</v>
      </c>
      <c r="G4803">
        <v>2</v>
      </c>
      <c r="H4803" s="109" t="s">
        <v>587</v>
      </c>
      <c r="I4803"/>
      <c r="AR4803">
        <v>168</v>
      </c>
      <c r="AS4803" t="str">
        <v>MICURA</v>
      </c>
      <c r="AT4803" t="str">
        <v>ISMAILA ADEOSUN (MIC)</v>
      </c>
      <c r="AU4803" s="31">
        <v>44891</v>
      </c>
      <c r="AV4803" s="40">
        <v>0.30348379629629629</v>
      </c>
      <c r="BW4803">
        <v>370</v>
      </c>
      <c r="BX4803" t="str">
        <v>MICURA</v>
      </c>
      <c r="BY4803" t="str">
        <v>AKPEBE DANIEL (MIC)</v>
      </c>
      <c r="BZ4803" s="31">
        <v>44887</v>
      </c>
      <c r="CA4803" s="40">
        <v>0.52303240740740742</v>
      </c>
      <c r="DB4803">
        <v>502</v>
      </c>
      <c r="DC4803" t="str">
        <v>OPERATIONS</v>
      </c>
      <c r="DD4803" t="str">
        <v>YISA SAHEED ADISA (OPS)</v>
      </c>
      <c r="DE4803" s="31">
        <v>44889</v>
      </c>
      <c r="DF4803" s="40">
        <v>0.76266203703703705</v>
      </c>
    </row>
    <row r="4804" spans="1:110" x14ac:dyDescent="0.25">
      <c r="A4804" s="109" t="s">
        <v>2051</v>
      </c>
      <c r="B4804">
        <v>456</v>
      </c>
      <c r="C4804" s="109" t="s">
        <v>53</v>
      </c>
      <c r="D4804" s="109" t="s">
        <v>2018</v>
      </c>
      <c r="E4804" s="94">
        <v>44873</v>
      </c>
      <c r="F4804" s="174">
        <v>0.78738425925925926</v>
      </c>
      <c r="G4804">
        <v>2</v>
      </c>
      <c r="H4804" s="109" t="s">
        <v>2019</v>
      </c>
      <c r="I4804">
        <v>15027068</v>
      </c>
      <c r="AR4804">
        <v>169</v>
      </c>
      <c r="AS4804" t="str">
        <v>OPERATIONS</v>
      </c>
      <c r="AT4804" t="str">
        <v>ONYIA N.PERPETUA (OPS)</v>
      </c>
      <c r="AU4804" s="31">
        <v>44891</v>
      </c>
      <c r="AV4804" s="40">
        <v>0.30357638888888888</v>
      </c>
      <c r="BW4804">
        <v>371</v>
      </c>
      <c r="BX4804" t="str">
        <v>MICURA</v>
      </c>
      <c r="BY4804" t="str">
        <v>NWOSU CHIMA (MIC)</v>
      </c>
      <c r="BZ4804" s="31">
        <v>44887</v>
      </c>
      <c r="CA4804" s="40">
        <v>0.52376157407407409</v>
      </c>
      <c r="DB4804">
        <v>503</v>
      </c>
      <c r="DC4804" t="str">
        <v>ENGINEERING</v>
      </c>
      <c r="DD4804" t="str">
        <v>MORAWO KAZEEM (DRV)</v>
      </c>
      <c r="DE4804" s="31">
        <v>44889</v>
      </c>
      <c r="DF4804" s="40">
        <v>0.76271990740740736</v>
      </c>
    </row>
    <row r="4805" spans="1:110" x14ac:dyDescent="0.25">
      <c r="A4805" s="109" t="s">
        <v>2051</v>
      </c>
      <c r="B4805">
        <v>457</v>
      </c>
      <c r="C4805" s="109" t="s">
        <v>53</v>
      </c>
      <c r="D4805" s="109" t="s">
        <v>1882</v>
      </c>
      <c r="E4805" s="94">
        <v>44873</v>
      </c>
      <c r="F4805" s="174">
        <v>0.7877777777777778</v>
      </c>
      <c r="G4805">
        <v>2</v>
      </c>
      <c r="H4805" s="109" t="s">
        <v>1883</v>
      </c>
      <c r="I4805"/>
      <c r="AR4805">
        <v>170</v>
      </c>
      <c r="AS4805" t="str">
        <v>OPERATIONS</v>
      </c>
      <c r="AT4805" t="str">
        <v>TAOFEEK MAKANJUOLA  (OP</v>
      </c>
      <c r="AU4805" s="31">
        <v>44891</v>
      </c>
      <c r="AV4805" s="40">
        <v>0.30628472222222225</v>
      </c>
      <c r="BW4805">
        <v>372</v>
      </c>
      <c r="BX4805" t="str">
        <v>ENGINEERING</v>
      </c>
      <c r="BY4805" t="str">
        <v>ADEDOTUN KASALI (ENGR)</v>
      </c>
      <c r="BZ4805" s="31">
        <v>44887</v>
      </c>
      <c r="CA4805" s="40">
        <v>0.52385416666666662</v>
      </c>
      <c r="DB4805">
        <v>504</v>
      </c>
      <c r="DC4805" t="str">
        <v>MICURA</v>
      </c>
      <c r="DD4805" t="str">
        <v>ESHO SAMUEL (MIC)</v>
      </c>
      <c r="DE4805" s="31">
        <v>44889</v>
      </c>
      <c r="DF4805" s="40">
        <v>0.76298611111111114</v>
      </c>
    </row>
    <row r="4806" spans="1:110" x14ac:dyDescent="0.25">
      <c r="A4806" s="109" t="s">
        <v>2051</v>
      </c>
      <c r="B4806">
        <v>458</v>
      </c>
      <c r="C4806" s="109" t="s">
        <v>53</v>
      </c>
      <c r="D4806" s="109" t="s">
        <v>1012</v>
      </c>
      <c r="E4806" s="94">
        <v>44873</v>
      </c>
      <c r="F4806" s="174">
        <v>0.78784722222222225</v>
      </c>
      <c r="G4806">
        <v>2</v>
      </c>
      <c r="H4806" s="109" t="s">
        <v>1013</v>
      </c>
      <c r="I4806"/>
      <c r="AR4806">
        <v>171</v>
      </c>
      <c r="AS4806" t="str">
        <v>OPERATIONS</v>
      </c>
      <c r="AT4806" t="str">
        <v>IBINE OLUWATOSIN (OPS)</v>
      </c>
      <c r="AU4806" s="31">
        <v>44891</v>
      </c>
      <c r="AV4806" s="40">
        <v>0.30692129629629628</v>
      </c>
      <c r="BW4806">
        <v>373</v>
      </c>
      <c r="BX4806" t="str">
        <v>MICURA</v>
      </c>
      <c r="BY4806" t="str">
        <v>IKE CHUKWUEMEKA (MIC)</v>
      </c>
      <c r="BZ4806" s="31">
        <v>44887</v>
      </c>
      <c r="CA4806" s="40">
        <v>0.52392361111111108</v>
      </c>
      <c r="DB4806">
        <v>505</v>
      </c>
      <c r="DC4806" t="str">
        <v>MICURA</v>
      </c>
      <c r="DD4806" t="str">
        <v>BETULE THOMPSON J. (MIC)</v>
      </c>
      <c r="DE4806" s="31">
        <v>44889</v>
      </c>
      <c r="DF4806" s="40">
        <v>0.76304398148148145</v>
      </c>
    </row>
    <row r="4807" spans="1:110" x14ac:dyDescent="0.25">
      <c r="A4807" s="109" t="s">
        <v>2051</v>
      </c>
      <c r="B4807">
        <v>459</v>
      </c>
      <c r="C4807" s="109" t="s">
        <v>52</v>
      </c>
      <c r="D4807" s="109" t="s">
        <v>224</v>
      </c>
      <c r="E4807" s="94">
        <v>44873</v>
      </c>
      <c r="F4807" s="174">
        <v>0.78795138888888894</v>
      </c>
      <c r="G4807">
        <v>2</v>
      </c>
      <c r="H4807" s="109" t="s">
        <v>225</v>
      </c>
      <c r="I4807">
        <v>14934569</v>
      </c>
      <c r="AR4807">
        <v>172</v>
      </c>
      <c r="AS4807" t="str">
        <v>OPERATIONS</v>
      </c>
      <c r="AT4807" t="str">
        <v>ALATISHE JOHN (OPS)</v>
      </c>
      <c r="AU4807" s="31">
        <v>44891</v>
      </c>
      <c r="AV4807" s="40">
        <v>0.31320601851851854</v>
      </c>
      <c r="BW4807">
        <v>374</v>
      </c>
      <c r="BX4807" t="str">
        <v>ENGINEERING</v>
      </c>
      <c r="BY4807" t="str">
        <v>LAWAL IBRAHIM (ENGR)</v>
      </c>
      <c r="BZ4807" s="31">
        <v>44887</v>
      </c>
      <c r="CA4807" s="40">
        <v>0.52598379629629632</v>
      </c>
      <c r="DB4807">
        <v>506</v>
      </c>
      <c r="DC4807" t="str">
        <v>MICURA</v>
      </c>
      <c r="DD4807" t="str">
        <v>EDUH AZUBUIKE E. (MIC)</v>
      </c>
      <c r="DE4807" s="31">
        <v>44889</v>
      </c>
      <c r="DF4807" s="40">
        <v>0.7631134259259259</v>
      </c>
    </row>
    <row r="4808" spans="1:110" x14ac:dyDescent="0.25">
      <c r="A4808" s="109" t="s">
        <v>2051</v>
      </c>
      <c r="B4808">
        <v>460</v>
      </c>
      <c r="C4808" s="109" t="s">
        <v>57</v>
      </c>
      <c r="D4808" s="109" t="s">
        <v>210</v>
      </c>
      <c r="E4808" s="94">
        <v>44873</v>
      </c>
      <c r="F4808" s="174">
        <v>0.78802083333333328</v>
      </c>
      <c r="G4808">
        <v>2</v>
      </c>
      <c r="H4808" s="109" t="s">
        <v>211</v>
      </c>
      <c r="I4808">
        <v>5415706</v>
      </c>
      <c r="AR4808">
        <v>173</v>
      </c>
      <c r="AS4808" t="str">
        <v>OPERATIONS</v>
      </c>
      <c r="AT4808" t="str">
        <v>CHRISTOPHER OGBEKHIU(OP</v>
      </c>
      <c r="AU4808" s="31">
        <v>44891</v>
      </c>
      <c r="AV4808" s="40">
        <v>0.31403935185185183</v>
      </c>
      <c r="BW4808">
        <v>375</v>
      </c>
      <c r="BX4808" t="str">
        <v>ENGINEERING</v>
      </c>
      <c r="BY4808" t="str">
        <v>IWETA JOSHUA EJIRO</v>
      </c>
      <c r="BZ4808" s="31">
        <v>44887</v>
      </c>
      <c r="CA4808" s="40">
        <v>0.52608796296296301</v>
      </c>
      <c r="DB4808">
        <v>507</v>
      </c>
      <c r="DC4808" t="str">
        <v>MICURA</v>
      </c>
      <c r="DD4808" t="str">
        <v>UMAHI IFEANYI C. (MIC)</v>
      </c>
      <c r="DE4808" s="31">
        <v>44889</v>
      </c>
      <c r="DF4808" s="40">
        <v>0.76321759259259259</v>
      </c>
    </row>
    <row r="4809" spans="1:110" x14ac:dyDescent="0.25">
      <c r="A4809" s="109" t="s">
        <v>2051</v>
      </c>
      <c r="B4809">
        <v>461</v>
      </c>
      <c r="C4809" s="109" t="s">
        <v>52</v>
      </c>
      <c r="D4809" s="109" t="s">
        <v>240</v>
      </c>
      <c r="E4809" s="94">
        <v>44873</v>
      </c>
      <c r="F4809" s="174">
        <v>0.78920138888888891</v>
      </c>
      <c r="G4809">
        <v>2</v>
      </c>
      <c r="H4809" s="109" t="s">
        <v>241</v>
      </c>
      <c r="I4809">
        <v>2684895</v>
      </c>
      <c r="AR4809">
        <v>174</v>
      </c>
      <c r="AS4809" t="str">
        <v>MICURA</v>
      </c>
      <c r="AT4809" t="str">
        <v>ANTHUNY IKECHUKWU (MIC)</v>
      </c>
      <c r="AU4809" s="31">
        <v>44891</v>
      </c>
      <c r="AV4809" s="40">
        <v>0.31409722222222225</v>
      </c>
      <c r="BW4809">
        <v>376</v>
      </c>
      <c r="BX4809" t="str">
        <v>ENGINEERING</v>
      </c>
      <c r="BY4809" t="str">
        <v>IMHAWALE AIGBEBEWEN</v>
      </c>
      <c r="BZ4809" s="31">
        <v>44887</v>
      </c>
      <c r="CA4809" s="40">
        <v>0.52627314814814818</v>
      </c>
      <c r="DB4809">
        <v>508</v>
      </c>
      <c r="DC4809" t="str">
        <v>MICURA</v>
      </c>
      <c r="DD4809" t="str">
        <v>KAYODE ROTIMI E. (MIC)</v>
      </c>
      <c r="DE4809" s="31">
        <v>44889</v>
      </c>
      <c r="DF4809" s="40">
        <v>0.76329861111111108</v>
      </c>
    </row>
    <row r="4810" spans="1:110" x14ac:dyDescent="0.25">
      <c r="A4810" s="109" t="s">
        <v>2051</v>
      </c>
      <c r="B4810">
        <v>462</v>
      </c>
      <c r="C4810" s="109" t="s">
        <v>52</v>
      </c>
      <c r="D4810" s="109" t="s">
        <v>1430</v>
      </c>
      <c r="E4810" s="94">
        <v>44873</v>
      </c>
      <c r="F4810" s="174">
        <v>0.78964120370370372</v>
      </c>
      <c r="G4810">
        <v>2</v>
      </c>
      <c r="H4810" s="109" t="s">
        <v>1431</v>
      </c>
      <c r="I4810">
        <v>5359692</v>
      </c>
      <c r="AR4810">
        <v>175</v>
      </c>
      <c r="AS4810" t="str">
        <v>OPERATIONS</v>
      </c>
      <c r="AT4810" t="str">
        <v>ABDULRASAK ADEBAYO</v>
      </c>
      <c r="AU4810" s="31">
        <v>44891</v>
      </c>
      <c r="AV4810" s="40">
        <v>0.31579861111111113</v>
      </c>
      <c r="BW4810">
        <v>377</v>
      </c>
      <c r="BX4810" t="str">
        <v>OPERATIONS</v>
      </c>
      <c r="BY4810" t="str">
        <v>MAC-PEPPLE CYNTHIA (OPS</v>
      </c>
      <c r="BZ4810" s="31">
        <v>44887</v>
      </c>
      <c r="CA4810" s="40">
        <v>0.52659722222222227</v>
      </c>
      <c r="DB4810">
        <v>509</v>
      </c>
      <c r="DC4810" t="str">
        <v>MICURA</v>
      </c>
      <c r="DD4810" t="str">
        <v>ISMAILA ADEOSUN (MIC)</v>
      </c>
      <c r="DE4810" s="31">
        <v>44889</v>
      </c>
      <c r="DF4810" s="40">
        <v>0.7633564814814815</v>
      </c>
    </row>
    <row r="4811" spans="1:110" x14ac:dyDescent="0.25">
      <c r="A4811" s="109" t="s">
        <v>2051</v>
      </c>
      <c r="B4811">
        <v>463</v>
      </c>
      <c r="C4811" s="109" t="s">
        <v>54</v>
      </c>
      <c r="D4811" s="109" t="s">
        <v>1374</v>
      </c>
      <c r="E4811" s="94">
        <v>44873</v>
      </c>
      <c r="F4811" s="174">
        <v>0.79001157407407407</v>
      </c>
      <c r="G4811">
        <v>2</v>
      </c>
      <c r="H4811" s="109" t="s">
        <v>1375</v>
      </c>
      <c r="I4811">
        <v>5499412</v>
      </c>
      <c r="AR4811">
        <v>176</v>
      </c>
      <c r="AS4811" t="str">
        <v>OPERATIONS</v>
      </c>
      <c r="AT4811" t="str">
        <v>ADIELE SANDRA</v>
      </c>
      <c r="AU4811" s="31">
        <v>44891</v>
      </c>
      <c r="AV4811" s="40">
        <v>0.32010416666666669</v>
      </c>
      <c r="BW4811">
        <v>378</v>
      </c>
      <c r="BX4811" t="str">
        <v>MICURA</v>
      </c>
      <c r="BY4811" t="str">
        <v>SALAWU SHAMISUDEEN A. (M</v>
      </c>
      <c r="BZ4811" s="31">
        <v>44887</v>
      </c>
      <c r="CA4811" s="40">
        <v>0.52825231481481483</v>
      </c>
      <c r="DB4811">
        <v>510</v>
      </c>
      <c r="DC4811" t="str">
        <v>MICURA</v>
      </c>
      <c r="DD4811" t="str">
        <v>SHOTONWA KAYODE (MIC)</v>
      </c>
      <c r="DE4811" s="31">
        <v>44889</v>
      </c>
      <c r="DF4811" s="40">
        <v>0.76362268518518517</v>
      </c>
    </row>
    <row r="4812" spans="1:110" x14ac:dyDescent="0.25">
      <c r="A4812" s="109" t="s">
        <v>2051</v>
      </c>
      <c r="B4812">
        <v>464</v>
      </c>
      <c r="C4812" s="109" t="s">
        <v>54</v>
      </c>
      <c r="D4812" s="109" t="s">
        <v>288</v>
      </c>
      <c r="E4812" s="94">
        <v>44873</v>
      </c>
      <c r="F4812" s="174">
        <v>0.79024305555555552</v>
      </c>
      <c r="G4812">
        <v>2</v>
      </c>
      <c r="H4812" s="109" t="s">
        <v>289</v>
      </c>
      <c r="I4812">
        <v>2055940</v>
      </c>
      <c r="AR4812">
        <v>177</v>
      </c>
      <c r="AS4812" t="str">
        <v>OPERATIONS</v>
      </c>
      <c r="AT4812" t="str">
        <v>EBEDE CHRISTOPHER (OPS)</v>
      </c>
      <c r="AU4812" s="31">
        <v>44891</v>
      </c>
      <c r="AV4812" s="40">
        <v>0.32424768518518521</v>
      </c>
      <c r="BW4812">
        <v>379</v>
      </c>
      <c r="BX4812" t="str">
        <v>OPERATIONS</v>
      </c>
      <c r="BY4812" t="str">
        <v>ASUQUO BASSEY E. (MIC)</v>
      </c>
      <c r="BZ4812" s="31">
        <v>44887</v>
      </c>
      <c r="CA4812" s="40">
        <v>0.52858796296296295</v>
      </c>
      <c r="DB4812">
        <v>511</v>
      </c>
      <c r="DC4812" t="str">
        <v>MICURA</v>
      </c>
      <c r="DD4812" t="str">
        <v>OMONIYI OWOLABI (MIC)</v>
      </c>
      <c r="DE4812" s="31">
        <v>44889</v>
      </c>
      <c r="DF4812" s="40">
        <v>0.76368055555555558</v>
      </c>
    </row>
    <row r="4813" spans="1:110" x14ac:dyDescent="0.25">
      <c r="A4813" s="109" t="s">
        <v>2051</v>
      </c>
      <c r="B4813">
        <v>465</v>
      </c>
      <c r="C4813" s="109" t="s">
        <v>55</v>
      </c>
      <c r="D4813" s="109" t="s">
        <v>1739</v>
      </c>
      <c r="E4813" s="94">
        <v>44873</v>
      </c>
      <c r="F4813" s="174">
        <v>0.7906481481481481</v>
      </c>
      <c r="G4813">
        <v>2</v>
      </c>
      <c r="H4813" s="109" t="s">
        <v>1740</v>
      </c>
      <c r="I4813">
        <v>14812944</v>
      </c>
      <c r="AR4813">
        <v>178</v>
      </c>
      <c r="AS4813" t="str">
        <v>OPERATIONS</v>
      </c>
      <c r="AT4813" t="str">
        <v>AIREDE SULEMAN (OPS)</v>
      </c>
      <c r="AU4813" s="31">
        <v>44891</v>
      </c>
      <c r="AV4813" s="40">
        <v>0.32633101851851853</v>
      </c>
      <c r="BW4813">
        <v>380</v>
      </c>
      <c r="BX4813" t="str">
        <v>PLANNING</v>
      </c>
      <c r="BY4813" t="str">
        <v>GBENUPO SAMUEL H. (PLN)</v>
      </c>
      <c r="BZ4813" s="31">
        <v>44887</v>
      </c>
      <c r="CA4813" s="40">
        <v>0.5300231481481481</v>
      </c>
      <c r="DB4813">
        <v>512</v>
      </c>
      <c r="DC4813" t="str">
        <v>OPERATIONS</v>
      </c>
      <c r="DD4813" t="str">
        <v>EMUAYE IROSEYIKE (OPS)</v>
      </c>
      <c r="DE4813" s="31">
        <v>44889</v>
      </c>
      <c r="DF4813" s="40">
        <v>0.76385416666666661</v>
      </c>
    </row>
    <row r="4814" spans="1:110" x14ac:dyDescent="0.25">
      <c r="A4814" s="109" t="s">
        <v>2051</v>
      </c>
      <c r="B4814">
        <v>466</v>
      </c>
      <c r="C4814" s="109" t="s">
        <v>52</v>
      </c>
      <c r="D4814" s="109" t="s">
        <v>1489</v>
      </c>
      <c r="E4814" s="94">
        <v>44873</v>
      </c>
      <c r="F4814" s="174">
        <v>0.79071759259259256</v>
      </c>
      <c r="G4814">
        <v>2</v>
      </c>
      <c r="H4814" s="109" t="s">
        <v>1490</v>
      </c>
      <c r="I4814">
        <v>5281335</v>
      </c>
      <c r="AR4814">
        <v>179</v>
      </c>
      <c r="AS4814" t="str">
        <v>ENGINEERING</v>
      </c>
      <c r="AT4814" t="str">
        <v>IMHAWALE AIGBEBEWEN</v>
      </c>
      <c r="AU4814" s="31">
        <v>44891</v>
      </c>
      <c r="AV4814" s="40">
        <v>0.32807870370370368</v>
      </c>
      <c r="BW4814">
        <v>381</v>
      </c>
      <c r="BX4814" t="str">
        <v>PLANNING</v>
      </c>
      <c r="BY4814" t="str">
        <v>ADEYEMO OLALEYE J (PLN)</v>
      </c>
      <c r="BZ4814" s="31">
        <v>44887</v>
      </c>
      <c r="CA4814" s="40">
        <v>0.53006944444444448</v>
      </c>
      <c r="DB4814">
        <v>513</v>
      </c>
      <c r="DC4814" t="str">
        <v>OPERATIONS</v>
      </c>
      <c r="DD4814" t="str">
        <v>ABIDOYE SAMUEL (OPS)</v>
      </c>
      <c r="DE4814" s="31">
        <v>44889</v>
      </c>
      <c r="DF4814" s="40">
        <v>0.76392361111111107</v>
      </c>
    </row>
    <row r="4815" spans="1:110" x14ac:dyDescent="0.25">
      <c r="A4815" s="109" t="s">
        <v>2051</v>
      </c>
      <c r="B4815">
        <v>467</v>
      </c>
      <c r="C4815" s="109" t="s">
        <v>52</v>
      </c>
      <c r="D4815" s="109" t="s">
        <v>1869</v>
      </c>
      <c r="E4815" s="94">
        <v>44873</v>
      </c>
      <c r="F4815" s="174">
        <v>0.79079861111111116</v>
      </c>
      <c r="G4815">
        <v>2</v>
      </c>
      <c r="H4815" s="109" t="s">
        <v>1870</v>
      </c>
      <c r="I4815">
        <v>6701493</v>
      </c>
      <c r="AR4815">
        <v>180</v>
      </c>
      <c r="AS4815" t="str">
        <v>ENGINEERING</v>
      </c>
      <c r="AT4815" t="str">
        <v>UELENFOH ABRAHAM (ENGR)</v>
      </c>
      <c r="AU4815" s="31">
        <v>44891</v>
      </c>
      <c r="AV4815" s="40">
        <v>0.33060185185185187</v>
      </c>
      <c r="BW4815">
        <v>382</v>
      </c>
      <c r="BX4815" t="str">
        <v>OLM</v>
      </c>
      <c r="BY4815" t="str">
        <v>JOSHUA OLAWUYI (OLM)</v>
      </c>
      <c r="BZ4815" s="31">
        <v>44887</v>
      </c>
      <c r="CA4815" s="40">
        <v>0.53239583333333329</v>
      </c>
      <c r="DB4815">
        <v>514</v>
      </c>
      <c r="DC4815" t="str">
        <v>OPERATIONS</v>
      </c>
      <c r="DD4815" t="str">
        <v>BAMGBOYE AFEEZ (OPS)</v>
      </c>
      <c r="DE4815" s="31">
        <v>44889</v>
      </c>
      <c r="DF4815" s="40">
        <v>0.76399305555555552</v>
      </c>
    </row>
    <row r="4816" spans="1:110" x14ac:dyDescent="0.25">
      <c r="A4816" s="109" t="s">
        <v>2051</v>
      </c>
      <c r="B4816">
        <v>468</v>
      </c>
      <c r="C4816" s="109" t="s">
        <v>54</v>
      </c>
      <c r="D4816" s="109" t="s">
        <v>260</v>
      </c>
      <c r="E4816" s="94">
        <v>44873</v>
      </c>
      <c r="F4816" s="174">
        <v>0.79144675925925922</v>
      </c>
      <c r="G4816">
        <v>2</v>
      </c>
      <c r="H4816" s="109" t="s">
        <v>261</v>
      </c>
      <c r="I4816">
        <v>7370832</v>
      </c>
      <c r="AR4816">
        <v>181</v>
      </c>
      <c r="AS4816" t="str">
        <v>MICURA</v>
      </c>
      <c r="AT4816" t="str">
        <v>AYINLA TAOFEEK (MIC)</v>
      </c>
      <c r="AU4816" s="31">
        <v>44891</v>
      </c>
      <c r="AV4816" s="40">
        <v>0.33164351851851853</v>
      </c>
      <c r="BW4816">
        <v>383</v>
      </c>
      <c r="BX4816" t="str">
        <v>MICURA</v>
      </c>
      <c r="BY4816" t="str">
        <v>WISDOM ETIM W.(MIC)</v>
      </c>
      <c r="BZ4816" s="31">
        <v>44887</v>
      </c>
      <c r="CA4816" s="40">
        <v>0.53293981481481478</v>
      </c>
      <c r="DB4816">
        <v>515</v>
      </c>
      <c r="DC4816" t="str">
        <v>OPERATIONS</v>
      </c>
      <c r="DD4816" t="str">
        <v>OGHENEDE PATRICK (OPS)</v>
      </c>
      <c r="DE4816" s="31">
        <v>44889</v>
      </c>
      <c r="DF4816" s="40">
        <v>0.76405092592592594</v>
      </c>
    </row>
    <row r="4817" spans="1:110" x14ac:dyDescent="0.25">
      <c r="A4817" s="109" t="s">
        <v>2051</v>
      </c>
      <c r="B4817">
        <v>469</v>
      </c>
      <c r="C4817" s="109" t="s">
        <v>54</v>
      </c>
      <c r="D4817" s="109" t="s">
        <v>196</v>
      </c>
      <c r="E4817" s="94">
        <v>44873</v>
      </c>
      <c r="F4817" s="174">
        <v>0.79148148148148145</v>
      </c>
      <c r="G4817">
        <v>2</v>
      </c>
      <c r="H4817" s="109" t="s">
        <v>197</v>
      </c>
      <c r="I4817">
        <v>5500416</v>
      </c>
      <c r="AR4817">
        <v>182</v>
      </c>
      <c r="AS4817" t="str">
        <v>OPERATIONS</v>
      </c>
      <c r="AT4817" t="str">
        <v>AYODELE AREMU (OPS)</v>
      </c>
      <c r="AU4817" s="31">
        <v>44891</v>
      </c>
      <c r="AV4817" s="40">
        <v>0.3361689814814815</v>
      </c>
      <c r="BW4817">
        <v>384</v>
      </c>
      <c r="BX4817" t="str">
        <v>GATE OPS</v>
      </c>
      <c r="BY4817" t="str">
        <v>UGOARU OBINNA (GATE)</v>
      </c>
      <c r="BZ4817" s="31">
        <v>44887</v>
      </c>
      <c r="CA4817" s="40">
        <v>0.53314814814814815</v>
      </c>
      <c r="DB4817">
        <v>516</v>
      </c>
      <c r="DC4817" t="str">
        <v>OPERATIONS</v>
      </c>
      <c r="DD4817" t="str">
        <v>ANIEFIOK ISONGUYI (OPS)</v>
      </c>
      <c r="DE4817" s="31">
        <v>44889</v>
      </c>
      <c r="DF4817" s="40">
        <v>0.76412037037037039</v>
      </c>
    </row>
    <row r="4818" spans="1:110" x14ac:dyDescent="0.25">
      <c r="A4818" s="109" t="s">
        <v>2051</v>
      </c>
      <c r="B4818">
        <v>470</v>
      </c>
      <c r="C4818" s="109" t="s">
        <v>52</v>
      </c>
      <c r="D4818" s="109" t="s">
        <v>236</v>
      </c>
      <c r="E4818" s="94">
        <v>44873</v>
      </c>
      <c r="F4818" s="174">
        <v>0.79151620370370368</v>
      </c>
      <c r="G4818">
        <v>2</v>
      </c>
      <c r="H4818" s="109" t="s">
        <v>237</v>
      </c>
      <c r="I4818">
        <v>5272733</v>
      </c>
      <c r="AR4818">
        <v>183</v>
      </c>
      <c r="AS4818" t="str">
        <v>ENGINEERING</v>
      </c>
      <c r="AT4818" t="str">
        <v>NKWOAGU AUGUSTINE (ENGR</v>
      </c>
      <c r="AU4818" s="31">
        <v>44891</v>
      </c>
      <c r="AV4818" s="40">
        <v>0.33672453703703703</v>
      </c>
      <c r="BW4818">
        <v>385</v>
      </c>
      <c r="BX4818" t="str">
        <v>MICURA</v>
      </c>
      <c r="BY4818" t="str">
        <v>AKIEH OMOKHOGIE (MIC)</v>
      </c>
      <c r="BZ4818" s="31">
        <v>44887</v>
      </c>
      <c r="CA4818" s="40">
        <v>0.53320601851851857</v>
      </c>
      <c r="DB4818">
        <v>517</v>
      </c>
      <c r="DC4818" t="str">
        <v>ENGINEERING</v>
      </c>
      <c r="DD4818" t="str">
        <v>IGHEDO ODIANOSEN (DRV)</v>
      </c>
      <c r="DE4818" s="31">
        <v>44889</v>
      </c>
      <c r="DF4818" s="40">
        <v>0.76418981481481485</v>
      </c>
    </row>
    <row r="4819" spans="1:110" x14ac:dyDescent="0.25">
      <c r="A4819" s="109" t="s">
        <v>2051</v>
      </c>
      <c r="B4819">
        <v>471</v>
      </c>
      <c r="C4819" s="109" t="s">
        <v>53</v>
      </c>
      <c r="D4819" s="109" t="s">
        <v>851</v>
      </c>
      <c r="E4819" s="94">
        <v>44873</v>
      </c>
      <c r="F4819" s="174">
        <v>0.79192129629629626</v>
      </c>
      <c r="G4819">
        <v>2</v>
      </c>
      <c r="H4819" s="109" t="s">
        <v>852</v>
      </c>
      <c r="I4819"/>
      <c r="AR4819">
        <v>184</v>
      </c>
      <c r="AS4819" t="str">
        <v>MICURA</v>
      </c>
      <c r="AT4819" t="str">
        <v>CHARLES OFILI (MIC)</v>
      </c>
      <c r="AU4819" s="31">
        <v>44891</v>
      </c>
      <c r="AV4819" s="40">
        <v>0.35474537037037035</v>
      </c>
      <c r="BW4819">
        <v>386</v>
      </c>
      <c r="BX4819" t="str">
        <v>MICURA</v>
      </c>
      <c r="BY4819" t="str">
        <v>MOMODU ABDULAI (MIC)</v>
      </c>
      <c r="BZ4819" s="31">
        <v>44887</v>
      </c>
      <c r="CA4819" s="40">
        <v>0.53393518518518523</v>
      </c>
      <c r="DB4819">
        <v>518</v>
      </c>
      <c r="DC4819" t="str">
        <v>ENGINEERING</v>
      </c>
      <c r="DD4819" t="str">
        <v>ARABOR MATTHEW O. (DRV)</v>
      </c>
      <c r="DE4819" s="31">
        <v>44889</v>
      </c>
      <c r="DF4819" s="40">
        <v>0.76424768518518515</v>
      </c>
    </row>
    <row r="4820" spans="1:110" x14ac:dyDescent="0.25">
      <c r="A4820" s="109" t="s">
        <v>2051</v>
      </c>
      <c r="B4820">
        <v>472</v>
      </c>
      <c r="C4820" s="109" t="s">
        <v>54</v>
      </c>
      <c r="D4820" s="109" t="s">
        <v>1294</v>
      </c>
      <c r="E4820" s="94">
        <v>44873</v>
      </c>
      <c r="F4820" s="174">
        <v>0.79207175925925921</v>
      </c>
      <c r="G4820">
        <v>2</v>
      </c>
      <c r="H4820" s="109" t="s">
        <v>1295</v>
      </c>
      <c r="I4820">
        <v>2188057</v>
      </c>
      <c r="AR4820">
        <v>185</v>
      </c>
      <c r="AS4820" t="str">
        <v>GATE OPS</v>
      </c>
      <c r="AT4820" t="str">
        <v>IYAWE E. IGHODARO (GATE</v>
      </c>
      <c r="AU4820" s="31">
        <v>44891</v>
      </c>
      <c r="AV4820" s="40">
        <v>0.36618055555555556</v>
      </c>
      <c r="BW4820">
        <v>387</v>
      </c>
      <c r="BX4820" t="str">
        <v>ENGINEERING</v>
      </c>
      <c r="BY4820" t="str">
        <v>AMBROSE ADEBISI</v>
      </c>
      <c r="BZ4820" s="31">
        <v>44887</v>
      </c>
      <c r="CA4820" s="40">
        <v>0.53425925925925921</v>
      </c>
      <c r="DB4820">
        <v>519</v>
      </c>
      <c r="DC4820" t="str">
        <v>ENGINEERING</v>
      </c>
      <c r="DD4820" t="str">
        <v>ADEDIJI EBENEZER (ENGR)</v>
      </c>
      <c r="DE4820" s="31">
        <v>44889</v>
      </c>
      <c r="DF4820" s="40">
        <v>0.7643402777777778</v>
      </c>
    </row>
    <row r="4821" spans="1:110" x14ac:dyDescent="0.25">
      <c r="A4821" s="109" t="s">
        <v>2051</v>
      </c>
      <c r="B4821">
        <v>473</v>
      </c>
      <c r="C4821" s="109" t="s">
        <v>54</v>
      </c>
      <c r="D4821" s="109" t="s">
        <v>1487</v>
      </c>
      <c r="E4821" s="94">
        <v>44873</v>
      </c>
      <c r="F4821" s="174">
        <v>0.7933217592592593</v>
      </c>
      <c r="G4821">
        <v>2</v>
      </c>
      <c r="H4821" s="109" t="s">
        <v>1488</v>
      </c>
      <c r="I4821">
        <v>2051547</v>
      </c>
      <c r="AR4821">
        <v>186</v>
      </c>
      <c r="AS4821" t="str">
        <v>MICURA</v>
      </c>
      <c r="AT4821" t="str">
        <v>LAWAL YEKINI (MIC)</v>
      </c>
      <c r="AU4821" s="31">
        <v>44891</v>
      </c>
      <c r="AV4821" s="40">
        <v>0.36622685185185183</v>
      </c>
      <c r="BW4821">
        <v>388</v>
      </c>
      <c r="BX4821" t="str">
        <v>MICURA</v>
      </c>
      <c r="BY4821" t="str">
        <v>AHMED MOJEED A. (MIC)</v>
      </c>
      <c r="BZ4821" s="31">
        <v>44887</v>
      </c>
      <c r="CA4821" s="40">
        <v>0.53601851851851856</v>
      </c>
      <c r="DB4821">
        <v>520</v>
      </c>
      <c r="DC4821" t="str">
        <v>ENGINEERING</v>
      </c>
      <c r="DD4821" t="str">
        <v>EBO KEHINDE (ENGR)</v>
      </c>
      <c r="DE4821" s="31">
        <v>44889</v>
      </c>
      <c r="DF4821" s="40">
        <v>0.76484953703703706</v>
      </c>
    </row>
    <row r="4822" spans="1:110" x14ac:dyDescent="0.25">
      <c r="A4822" s="109" t="s">
        <v>2051</v>
      </c>
      <c r="B4822">
        <v>474</v>
      </c>
      <c r="C4822" s="109" t="s">
        <v>54</v>
      </c>
      <c r="D4822" s="109" t="s">
        <v>1376</v>
      </c>
      <c r="E4822" s="94">
        <v>44873</v>
      </c>
      <c r="F4822" s="174">
        <v>0.79417824074074073</v>
      </c>
      <c r="G4822">
        <v>2</v>
      </c>
      <c r="H4822" s="109" t="s">
        <v>1377</v>
      </c>
      <c r="I4822">
        <v>6691863</v>
      </c>
      <c r="AR4822">
        <v>187</v>
      </c>
      <c r="AS4822" t="str">
        <v>MICURA</v>
      </c>
      <c r="AT4822" t="str">
        <v>SHEDARA ROWLAND O. (MIC)</v>
      </c>
      <c r="AU4822" s="31">
        <v>44891</v>
      </c>
      <c r="AV4822" s="40">
        <v>0.36671296296296296</v>
      </c>
      <c r="BW4822">
        <v>389</v>
      </c>
      <c r="BX4822" t="str">
        <v>ENGINEERING</v>
      </c>
      <c r="BY4822" t="str">
        <v>NWAEKE MICHAEL (ENGR)</v>
      </c>
      <c r="BZ4822" s="31">
        <v>44887</v>
      </c>
      <c r="CA4822" s="40">
        <v>0.53798611111111116</v>
      </c>
      <c r="DB4822">
        <v>521</v>
      </c>
      <c r="DC4822" t="str">
        <v>OPERATIONS</v>
      </c>
      <c r="DD4822" t="str">
        <v>FASHOLA ANTHONY (OPS)</v>
      </c>
      <c r="DE4822" s="31">
        <v>44889</v>
      </c>
      <c r="DF4822" s="40">
        <v>0.76498842592592597</v>
      </c>
    </row>
    <row r="4823" spans="1:110" x14ac:dyDescent="0.25">
      <c r="A4823" s="109" t="s">
        <v>2051</v>
      </c>
      <c r="B4823">
        <v>475</v>
      </c>
      <c r="C4823" s="109" t="s">
        <v>53</v>
      </c>
      <c r="D4823" s="109" t="s">
        <v>2067</v>
      </c>
      <c r="E4823" s="94">
        <v>44873</v>
      </c>
      <c r="F4823" s="174">
        <v>0.79423611111111114</v>
      </c>
      <c r="G4823">
        <v>2</v>
      </c>
      <c r="H4823" s="109" t="s">
        <v>2068</v>
      </c>
      <c r="I4823">
        <v>4840388</v>
      </c>
      <c r="AR4823">
        <v>188</v>
      </c>
      <c r="AS4823" t="str">
        <v>MICURA</v>
      </c>
      <c r="AT4823" t="str">
        <v>EDET AKPAN FINTAN (MIC)</v>
      </c>
      <c r="AU4823" s="31">
        <v>44891</v>
      </c>
      <c r="AV4823" s="40">
        <v>0.36675925925925928</v>
      </c>
      <c r="BW4823">
        <v>390</v>
      </c>
      <c r="BX4823" t="str">
        <v>ENGINEERING</v>
      </c>
      <c r="BY4823" t="str">
        <v>AHMODU SANUSI</v>
      </c>
      <c r="BZ4823" s="31">
        <v>44887</v>
      </c>
      <c r="CA4823" s="40">
        <v>0.5380787037037037</v>
      </c>
      <c r="DB4823">
        <v>522</v>
      </c>
      <c r="DC4823" t="str">
        <v>ENGINEERING</v>
      </c>
      <c r="DD4823" t="str">
        <v>LAWAL OLADAPO G. (ENGR)</v>
      </c>
      <c r="DE4823" s="31">
        <v>44889</v>
      </c>
      <c r="DF4823" s="40">
        <v>0.76505787037037032</v>
      </c>
    </row>
    <row r="4824" spans="1:110" x14ac:dyDescent="0.25">
      <c r="A4824" s="109" t="s">
        <v>2051</v>
      </c>
      <c r="B4824">
        <v>476</v>
      </c>
      <c r="C4824" s="109" t="s">
        <v>52</v>
      </c>
      <c r="D4824" s="109" t="s">
        <v>1733</v>
      </c>
      <c r="E4824" s="94">
        <v>44873</v>
      </c>
      <c r="F4824" s="174">
        <v>0.79469907407407403</v>
      </c>
      <c r="G4824">
        <v>2</v>
      </c>
      <c r="H4824" s="109" t="s">
        <v>1734</v>
      </c>
      <c r="I4824">
        <v>14111510</v>
      </c>
      <c r="AR4824">
        <v>189</v>
      </c>
      <c r="AS4824" t="str">
        <v>ENGINEERING</v>
      </c>
      <c r="AT4824" t="str">
        <v>ONABANJO ANTHONY (ENGR)</v>
      </c>
      <c r="AU4824" s="31">
        <v>44891</v>
      </c>
      <c r="AV4824" s="40">
        <v>0.37188657407407405</v>
      </c>
      <c r="BW4824">
        <v>391</v>
      </c>
      <c r="BX4824" t="str">
        <v>MICURA</v>
      </c>
      <c r="BY4824" t="str">
        <v>BASSEY AUSTINE (MICURA)</v>
      </c>
      <c r="BZ4824" s="31">
        <v>44887</v>
      </c>
      <c r="CA4824" s="40">
        <v>0.53931712962962963</v>
      </c>
      <c r="DB4824">
        <v>523</v>
      </c>
      <c r="DC4824" t="str">
        <v>ENGINEERING</v>
      </c>
      <c r="DD4824" t="str">
        <v>UWADINMA UGOCHUKWU  (EN</v>
      </c>
      <c r="DE4824" s="31">
        <v>44889</v>
      </c>
      <c r="DF4824" s="40">
        <v>0.76512731481481477</v>
      </c>
    </row>
    <row r="4825" spans="1:110" x14ac:dyDescent="0.25">
      <c r="A4825" s="109" t="s">
        <v>2051</v>
      </c>
      <c r="B4825">
        <v>477</v>
      </c>
      <c r="C4825" s="109" t="s">
        <v>53</v>
      </c>
      <c r="D4825" s="109" t="s">
        <v>1588</v>
      </c>
      <c r="E4825" s="94">
        <v>44873</v>
      </c>
      <c r="F4825" s="174">
        <v>0.79702546296296295</v>
      </c>
      <c r="G4825">
        <v>2</v>
      </c>
      <c r="H4825" s="109" t="s">
        <v>1589</v>
      </c>
      <c r="I4825"/>
      <c r="AR4825">
        <v>190</v>
      </c>
      <c r="AS4825" t="str">
        <v>MICURA</v>
      </c>
      <c r="AT4825" t="str">
        <v>ADEBIYI ADEBOWALE (MIC)</v>
      </c>
      <c r="AU4825" s="31">
        <v>44891</v>
      </c>
      <c r="AV4825" s="40">
        <v>0.37917824074074075</v>
      </c>
      <c r="BW4825">
        <v>392</v>
      </c>
      <c r="BX4825" t="str">
        <v>MICURA</v>
      </c>
      <c r="BY4825" t="str">
        <v>EBIASUODE JAMES E. (MIC)</v>
      </c>
      <c r="BZ4825" s="31">
        <v>44887</v>
      </c>
      <c r="CA4825" s="40">
        <v>0.53988425925925931</v>
      </c>
      <c r="DB4825">
        <v>524</v>
      </c>
      <c r="DC4825" t="str">
        <v>ENGINEERING</v>
      </c>
      <c r="DD4825" t="str">
        <v>ONU HYACINTH C. (ENGNR)</v>
      </c>
      <c r="DE4825" s="31">
        <v>44889</v>
      </c>
      <c r="DF4825" s="40">
        <v>0.76519675925925923</v>
      </c>
    </row>
    <row r="4826" spans="1:110" x14ac:dyDescent="0.25">
      <c r="A4826" s="109" t="s">
        <v>2051</v>
      </c>
      <c r="B4826">
        <v>478</v>
      </c>
      <c r="C4826" s="109" t="s">
        <v>53</v>
      </c>
      <c r="D4826" s="109" t="s">
        <v>1046</v>
      </c>
      <c r="E4826" s="94">
        <v>44873</v>
      </c>
      <c r="F4826" s="174">
        <v>0.79721064814814813</v>
      </c>
      <c r="G4826">
        <v>2</v>
      </c>
      <c r="H4826" s="109" t="s">
        <v>1047</v>
      </c>
      <c r="I4826"/>
      <c r="AR4826">
        <v>191</v>
      </c>
      <c r="AS4826" t="str">
        <v>ENGINEERING</v>
      </c>
      <c r="AT4826" t="str">
        <v>ADENIYI ISMAILA (ENGR)</v>
      </c>
      <c r="AU4826" s="31">
        <v>44891</v>
      </c>
      <c r="AV4826" s="40">
        <v>0.38412037037037039</v>
      </c>
      <c r="BW4826">
        <v>393</v>
      </c>
      <c r="BX4826" t="str">
        <v>OPERATIONS</v>
      </c>
      <c r="BY4826" t="str">
        <v>OLAOLUWA AROKODARE (OPS</v>
      </c>
      <c r="BZ4826" s="31">
        <v>44887</v>
      </c>
      <c r="CA4826" s="40">
        <v>0.53994212962962962</v>
      </c>
      <c r="DB4826">
        <v>525</v>
      </c>
      <c r="DC4826" t="str">
        <v>MICURA</v>
      </c>
      <c r="DD4826" t="str">
        <v>SOBUR OLAFUYI (MIC)</v>
      </c>
      <c r="DE4826" s="31">
        <v>44889</v>
      </c>
      <c r="DF4826" s="40">
        <v>0.76534722222222218</v>
      </c>
    </row>
    <row r="4827" spans="1:110" x14ac:dyDescent="0.25">
      <c r="A4827" s="109" t="s">
        <v>2051</v>
      </c>
      <c r="B4827">
        <v>479</v>
      </c>
      <c r="C4827" s="109" t="s">
        <v>53</v>
      </c>
      <c r="D4827" s="109" t="s">
        <v>923</v>
      </c>
      <c r="E4827" s="94">
        <v>44873</v>
      </c>
      <c r="F4827" s="174">
        <v>0.79728009259259258</v>
      </c>
      <c r="G4827">
        <v>2</v>
      </c>
      <c r="H4827" s="109" t="s">
        <v>924</v>
      </c>
      <c r="I4827">
        <v>14985364</v>
      </c>
      <c r="AR4827">
        <v>192</v>
      </c>
      <c r="AS4827" t="str">
        <v>OPERATIONS</v>
      </c>
      <c r="AT4827" t="str">
        <v>OGUNBIYI GBOLAHAN</v>
      </c>
      <c r="AU4827" s="31">
        <v>44891</v>
      </c>
      <c r="AV4827" s="40">
        <v>0.38493055555555555</v>
      </c>
      <c r="BW4827">
        <v>394</v>
      </c>
      <c r="BX4827" t="str">
        <v>COMMERCIAL</v>
      </c>
      <c r="BY4827" t="str">
        <v>AZODO CHINYERE (COMM)</v>
      </c>
      <c r="BZ4827" s="31">
        <v>44887</v>
      </c>
      <c r="CA4827" s="40">
        <v>0.54059027777777779</v>
      </c>
      <c r="DB4827">
        <v>526</v>
      </c>
      <c r="DC4827" t="str">
        <v>OPERATIONS</v>
      </c>
      <c r="DD4827" t="str">
        <v>HAMMED OMOTAYO .O (OPS)</v>
      </c>
      <c r="DE4827" s="31">
        <v>44889</v>
      </c>
      <c r="DF4827" s="40">
        <v>0.76548611111111109</v>
      </c>
    </row>
    <row r="4828" spans="1:110" x14ac:dyDescent="0.25">
      <c r="A4828" s="109" t="s">
        <v>2051</v>
      </c>
      <c r="B4828">
        <v>480</v>
      </c>
      <c r="C4828" s="109" t="s">
        <v>53</v>
      </c>
      <c r="D4828" s="109" t="s">
        <v>198</v>
      </c>
      <c r="E4828" s="94">
        <v>44873</v>
      </c>
      <c r="F4828" s="174">
        <v>0.79753472222222221</v>
      </c>
      <c r="G4828">
        <v>2</v>
      </c>
      <c r="H4828" s="109" t="s">
        <v>199</v>
      </c>
      <c r="I4828"/>
      <c r="AR4828">
        <v>193</v>
      </c>
      <c r="AS4828" t="str">
        <v>MICURA</v>
      </c>
      <c r="AT4828" t="str">
        <v>ONIURE SOLOMON (MIC)</v>
      </c>
      <c r="AU4828" s="31">
        <v>44891</v>
      </c>
      <c r="AV4828" s="40">
        <v>0.39858796296296295</v>
      </c>
      <c r="BW4828">
        <v>395</v>
      </c>
      <c r="BX4828" t="str">
        <v>HR AND ADMIN</v>
      </c>
      <c r="BY4828" t="str">
        <v>ADEPOYIGI SAMSON (KANO)</v>
      </c>
      <c r="BZ4828" s="31">
        <v>44887</v>
      </c>
      <c r="CA4828" s="40">
        <v>0.54143518518518519</v>
      </c>
      <c r="DB4828">
        <v>527</v>
      </c>
      <c r="DC4828" t="str">
        <v>OPERATIONS</v>
      </c>
      <c r="DD4828" t="str">
        <v>OMOTOSHO LUKMAN (OPS)</v>
      </c>
      <c r="DE4828" s="31">
        <v>44889</v>
      </c>
      <c r="DF4828" s="40">
        <v>0.76559027777777777</v>
      </c>
    </row>
    <row r="4829" spans="1:110" x14ac:dyDescent="0.25">
      <c r="A4829" s="109" t="s">
        <v>2051</v>
      </c>
      <c r="B4829">
        <v>481</v>
      </c>
      <c r="C4829" s="109" t="s">
        <v>52</v>
      </c>
      <c r="D4829" s="109" t="s">
        <v>988</v>
      </c>
      <c r="E4829" s="94">
        <v>44873</v>
      </c>
      <c r="F4829" s="174">
        <v>0.79768518518518516</v>
      </c>
      <c r="G4829">
        <v>2</v>
      </c>
      <c r="H4829" s="109" t="s">
        <v>989</v>
      </c>
      <c r="I4829">
        <v>14932381</v>
      </c>
      <c r="AR4829">
        <v>194</v>
      </c>
      <c r="AS4829" t="str">
        <v>MICURA</v>
      </c>
      <c r="AT4829" t="str">
        <v>CHINEDU VICTOR (MIC)</v>
      </c>
      <c r="AU4829" s="31">
        <v>44891</v>
      </c>
      <c r="AV4829" s="40">
        <v>0.40542824074074074</v>
      </c>
      <c r="BW4829">
        <v>396</v>
      </c>
      <c r="BX4829" t="str">
        <v>ENGINEERING</v>
      </c>
      <c r="BY4829" t="str">
        <v>ISU PATRICK (ENGR)</v>
      </c>
      <c r="BZ4829" s="31">
        <v>44887</v>
      </c>
      <c r="CA4829" s="40">
        <v>0.54269675925925931</v>
      </c>
      <c r="DB4829">
        <v>528</v>
      </c>
      <c r="DC4829" t="str">
        <v>MICURA</v>
      </c>
      <c r="DD4829" t="str">
        <v>OKOROCHA JOSEPH (MIC)</v>
      </c>
      <c r="DE4829" s="31">
        <v>44889</v>
      </c>
      <c r="DF4829" s="40">
        <v>0.76582175925925922</v>
      </c>
    </row>
    <row r="4830" spans="1:110" x14ac:dyDescent="0.25">
      <c r="A4830" s="109" t="s">
        <v>2051</v>
      </c>
      <c r="B4830">
        <v>482</v>
      </c>
      <c r="C4830" s="109" t="s">
        <v>52</v>
      </c>
      <c r="D4830" s="109" t="s">
        <v>1762</v>
      </c>
      <c r="E4830" s="94">
        <v>44873</v>
      </c>
      <c r="F4830" s="174">
        <v>0.7978587962962963</v>
      </c>
      <c r="G4830">
        <v>2</v>
      </c>
      <c r="H4830" s="109" t="s">
        <v>1763</v>
      </c>
      <c r="I4830">
        <v>5383030</v>
      </c>
      <c r="AR4830">
        <v>195</v>
      </c>
      <c r="AS4830" t="str">
        <v>ENGINEERING</v>
      </c>
      <c r="AT4830" t="str">
        <v>WILLIAMS IDOROYEN (ENGR</v>
      </c>
      <c r="AU4830" s="31">
        <v>44891</v>
      </c>
      <c r="AV4830" s="40">
        <v>0.41260416666666666</v>
      </c>
      <c r="BW4830">
        <v>397</v>
      </c>
      <c r="BX4830" t="str">
        <v>CONTRACTOR</v>
      </c>
      <c r="BY4830" t="str">
        <v>AKINTOYE LATEEF (FLEET)</v>
      </c>
      <c r="BZ4830" s="31">
        <v>44887</v>
      </c>
      <c r="CA4830" s="40">
        <v>0.54282407407407407</v>
      </c>
      <c r="DB4830">
        <v>529</v>
      </c>
      <c r="DC4830" t="str">
        <v>MICURA</v>
      </c>
      <c r="DD4830" t="str">
        <v>CHARLES O. OKWUHOR(MIC)</v>
      </c>
      <c r="DE4830" s="31">
        <v>44889</v>
      </c>
      <c r="DF4830" s="40">
        <v>0.76590277777777782</v>
      </c>
    </row>
    <row r="4831" spans="1:110" x14ac:dyDescent="0.25">
      <c r="A4831" s="109" t="s">
        <v>2051</v>
      </c>
      <c r="B4831">
        <v>483</v>
      </c>
      <c r="C4831" s="109" t="s">
        <v>53</v>
      </c>
      <c r="D4831" s="109" t="s">
        <v>466</v>
      </c>
      <c r="E4831" s="94">
        <v>44873</v>
      </c>
      <c r="F4831" s="174">
        <v>0.79863425925925924</v>
      </c>
      <c r="G4831">
        <v>2</v>
      </c>
      <c r="H4831" s="109" t="s">
        <v>467</v>
      </c>
      <c r="I4831"/>
      <c r="AR4831">
        <v>196</v>
      </c>
      <c r="AS4831" t="str">
        <v>ENGINEERING</v>
      </c>
      <c r="AT4831" t="str">
        <v>BALOGUN LATEEF (ENGR)</v>
      </c>
      <c r="AU4831" s="31">
        <v>44891</v>
      </c>
      <c r="AV4831" s="40">
        <v>0.41781249999999998</v>
      </c>
      <c r="BW4831">
        <v>398</v>
      </c>
      <c r="BX4831" t="str">
        <v>CONTRACTOR</v>
      </c>
      <c r="BY4831" t="str">
        <v>AZEEZ RASAQ O.(FLT)</v>
      </c>
      <c r="BZ4831" s="31">
        <v>44887</v>
      </c>
      <c r="CA4831" s="40">
        <v>0.54288194444444449</v>
      </c>
      <c r="DB4831">
        <v>530</v>
      </c>
      <c r="DC4831" t="str">
        <v>MICURA</v>
      </c>
      <c r="DD4831" t="str">
        <v>CHARLES AMADI (MIC)</v>
      </c>
      <c r="DE4831" s="31">
        <v>44889</v>
      </c>
      <c r="DF4831" s="40">
        <v>0.76596064814814813</v>
      </c>
    </row>
    <row r="4832" spans="1:110" x14ac:dyDescent="0.25">
      <c r="A4832" s="109" t="s">
        <v>2051</v>
      </c>
      <c r="B4832">
        <v>484</v>
      </c>
      <c r="C4832" s="109" t="s">
        <v>52</v>
      </c>
      <c r="D4832" s="109" t="s">
        <v>220</v>
      </c>
      <c r="E4832" s="94">
        <v>44873</v>
      </c>
      <c r="F4832" s="174">
        <v>0.79873842592592592</v>
      </c>
      <c r="G4832">
        <v>2</v>
      </c>
      <c r="H4832" s="109" t="s">
        <v>221</v>
      </c>
      <c r="I4832">
        <v>2705664</v>
      </c>
      <c r="AR4832">
        <v>18</v>
      </c>
      <c r="AS4832" t="str">
        <v>OPERATIONS</v>
      </c>
      <c r="AT4832" t="str">
        <v>FAGBEMI BUKOLA J (OPS)</v>
      </c>
      <c r="AU4832" s="31">
        <v>44892</v>
      </c>
      <c r="AV4832" s="40">
        <v>0.26495370370370369</v>
      </c>
      <c r="BW4832">
        <v>399</v>
      </c>
      <c r="BX4832" t="str">
        <v>CONTRACTOR</v>
      </c>
      <c r="BY4832" t="str">
        <v>OMOWUNMI OPETOLA</v>
      </c>
      <c r="BZ4832" s="31">
        <v>44887</v>
      </c>
      <c r="CA4832" s="40">
        <v>0.54291666666666671</v>
      </c>
      <c r="DB4832">
        <v>531</v>
      </c>
      <c r="DC4832" t="str">
        <v>MICURA</v>
      </c>
      <c r="DD4832" t="str">
        <v>BABA AUSTIN O. (MIC)</v>
      </c>
      <c r="DE4832" s="31">
        <v>44889</v>
      </c>
      <c r="DF4832" s="40">
        <v>0.76603009259259258</v>
      </c>
    </row>
    <row r="4833" spans="1:110" x14ac:dyDescent="0.25">
      <c r="A4833" s="109" t="s">
        <v>2051</v>
      </c>
      <c r="B4833">
        <v>485</v>
      </c>
      <c r="C4833" s="109" t="s">
        <v>52</v>
      </c>
      <c r="D4833" s="109" t="s">
        <v>2030</v>
      </c>
      <c r="E4833" s="94">
        <v>44873</v>
      </c>
      <c r="F4833" s="174">
        <v>0.79949074074074078</v>
      </c>
      <c r="G4833">
        <v>2</v>
      </c>
      <c r="H4833" s="109" t="s">
        <v>2031</v>
      </c>
      <c r="I4833">
        <v>5461987</v>
      </c>
      <c r="AR4833">
        <v>19</v>
      </c>
      <c r="AS4833" t="str">
        <v>OPERATIONS</v>
      </c>
      <c r="AT4833" t="str">
        <v>OSINOWO OLUFUNKE (OPS)</v>
      </c>
      <c r="AU4833" s="31">
        <v>44892</v>
      </c>
      <c r="AV4833" s="40">
        <v>0.26502314814814815</v>
      </c>
      <c r="BW4833">
        <v>400</v>
      </c>
      <c r="BX4833" t="str">
        <v>ENGINEERING</v>
      </c>
      <c r="BY4833" t="str">
        <v>OGHALI CHRISTAIN (ENGR)</v>
      </c>
      <c r="BZ4833" s="31">
        <v>44887</v>
      </c>
      <c r="CA4833" s="40">
        <v>0.54295138888888894</v>
      </c>
      <c r="DB4833">
        <v>532</v>
      </c>
      <c r="DC4833" t="str">
        <v>MICURA</v>
      </c>
      <c r="DD4833" t="str">
        <v>FELIX EJIKE EZEOGU (MIC</v>
      </c>
      <c r="DE4833" s="31">
        <v>44889</v>
      </c>
      <c r="DF4833" s="40">
        <v>0.766087962962963</v>
      </c>
    </row>
    <row r="4834" spans="1:110" x14ac:dyDescent="0.25">
      <c r="A4834" s="109" t="s">
        <v>2051</v>
      </c>
      <c r="B4834">
        <v>486</v>
      </c>
      <c r="C4834" s="109" t="s">
        <v>52</v>
      </c>
      <c r="D4834" s="109" t="s">
        <v>1288</v>
      </c>
      <c r="E4834" s="94">
        <v>44873</v>
      </c>
      <c r="F4834" s="174">
        <v>0.80092592592592593</v>
      </c>
      <c r="G4834">
        <v>2</v>
      </c>
      <c r="H4834" s="109" t="s">
        <v>1289</v>
      </c>
      <c r="I4834">
        <v>6704712</v>
      </c>
      <c r="AR4834">
        <v>20</v>
      </c>
      <c r="AS4834" t="str">
        <v>OPERATIONS</v>
      </c>
      <c r="AT4834" t="str">
        <v>OPAYEMI FAUSAT O.(OPS)</v>
      </c>
      <c r="AU4834" s="31">
        <v>44892</v>
      </c>
      <c r="AV4834" s="40">
        <v>0.26506944444444447</v>
      </c>
      <c r="BW4834">
        <v>401</v>
      </c>
      <c r="BX4834" t="str">
        <v>CONTRACTOR</v>
      </c>
      <c r="BY4834" t="str">
        <v>IMEH ANTHONY (FLEET)</v>
      </c>
      <c r="BZ4834" s="31">
        <v>44887</v>
      </c>
      <c r="CA4834" s="40">
        <v>0.54300925925925925</v>
      </c>
      <c r="DB4834">
        <v>533</v>
      </c>
      <c r="DC4834" t="str">
        <v>MICURA</v>
      </c>
      <c r="DD4834" t="str">
        <v>ADEBIYI BAMIDELE (MIC)</v>
      </c>
      <c r="DE4834" s="31">
        <v>44889</v>
      </c>
      <c r="DF4834" s="40">
        <v>0.76615740740740745</v>
      </c>
    </row>
    <row r="4835" spans="1:110" x14ac:dyDescent="0.25">
      <c r="A4835" s="109" t="s">
        <v>2051</v>
      </c>
      <c r="B4835">
        <v>487</v>
      </c>
      <c r="C4835" s="109" t="s">
        <v>52</v>
      </c>
      <c r="D4835" s="109" t="s">
        <v>1900</v>
      </c>
      <c r="E4835" s="94">
        <v>44873</v>
      </c>
      <c r="F4835" s="174">
        <v>0.80096064814814816</v>
      </c>
      <c r="G4835">
        <v>2</v>
      </c>
      <c r="H4835" s="109" t="s">
        <v>1901</v>
      </c>
      <c r="I4835">
        <v>2051424</v>
      </c>
      <c r="AR4835">
        <v>21</v>
      </c>
      <c r="AS4835" t="str">
        <v>MICURA</v>
      </c>
      <c r="AT4835" t="str">
        <v>AGHOGHO PETER O. (MIC)</v>
      </c>
      <c r="AU4835" s="31">
        <v>44892</v>
      </c>
      <c r="AV4835" s="40">
        <v>0.26667824074074076</v>
      </c>
      <c r="BW4835">
        <v>402</v>
      </c>
      <c r="BX4835" t="str">
        <v>CONTRACTOR</v>
      </c>
      <c r="BY4835" t="str">
        <v>JOME GODDEY O.(FLT)</v>
      </c>
      <c r="BZ4835" s="31">
        <v>44887</v>
      </c>
      <c r="CA4835" s="40">
        <v>0.54304398148148147</v>
      </c>
      <c r="DB4835">
        <v>534</v>
      </c>
      <c r="DC4835" t="str">
        <v>MICURA</v>
      </c>
      <c r="DD4835" t="str">
        <v>CHIBUIKE OKEKE (MIC)</v>
      </c>
      <c r="DE4835" s="31">
        <v>44889</v>
      </c>
      <c r="DF4835" s="40">
        <v>0.76621527777777776</v>
      </c>
    </row>
    <row r="4836" spans="1:110" x14ac:dyDescent="0.25">
      <c r="A4836" s="109" t="s">
        <v>2051</v>
      </c>
      <c r="B4836">
        <v>488</v>
      </c>
      <c r="C4836" s="109" t="s">
        <v>21</v>
      </c>
      <c r="D4836" s="109" t="s">
        <v>1159</v>
      </c>
      <c r="E4836" s="94">
        <v>44873</v>
      </c>
      <c r="F4836" s="174">
        <v>0.80104166666666665</v>
      </c>
      <c r="G4836">
        <v>2</v>
      </c>
      <c r="H4836" s="109" t="s">
        <v>21</v>
      </c>
      <c r="I4836"/>
      <c r="AR4836">
        <v>22</v>
      </c>
      <c r="AS4836" t="str">
        <v>MICURA</v>
      </c>
      <c r="AT4836" t="str">
        <v>JOEL UCHENNA (MIC)</v>
      </c>
      <c r="AU4836" s="31">
        <v>44892</v>
      </c>
      <c r="AV4836" s="40">
        <v>0.26680555555555557</v>
      </c>
      <c r="BW4836">
        <v>403</v>
      </c>
      <c r="BX4836" t="str">
        <v>CONTRACTOR</v>
      </c>
      <c r="BY4836" t="str">
        <v>HASSAN OLAMILEKAN (FLEET</v>
      </c>
      <c r="BZ4836" s="31">
        <v>44887</v>
      </c>
      <c r="CA4836" s="40">
        <v>0.54362268518518519</v>
      </c>
      <c r="DB4836">
        <v>535</v>
      </c>
      <c r="DC4836" t="str">
        <v>ENGINEERING</v>
      </c>
      <c r="DD4836" t="str">
        <v>AKINJOBI ABIDEMI (ENGR)</v>
      </c>
      <c r="DE4836" s="31">
        <v>44889</v>
      </c>
      <c r="DF4836" s="40">
        <v>0.76628472222222221</v>
      </c>
    </row>
    <row r="4837" spans="1:110" x14ac:dyDescent="0.25">
      <c r="A4837" s="109" t="s">
        <v>2051</v>
      </c>
      <c r="B4837">
        <v>489</v>
      </c>
      <c r="C4837" s="109" t="s">
        <v>53</v>
      </c>
      <c r="D4837" s="109" t="s">
        <v>947</v>
      </c>
      <c r="E4837" s="94">
        <v>44873</v>
      </c>
      <c r="F4837" s="174">
        <v>0.8037037037037037</v>
      </c>
      <c r="G4837">
        <v>2</v>
      </c>
      <c r="H4837" s="109" t="s">
        <v>948</v>
      </c>
      <c r="I4837">
        <v>15010518</v>
      </c>
      <c r="AR4837">
        <v>23</v>
      </c>
      <c r="AS4837" t="str">
        <v>OPERATIONS</v>
      </c>
      <c r="AT4837" t="str">
        <v>CHRISTOPHER OGBEKHIU(OP</v>
      </c>
      <c r="AU4837" s="31">
        <v>44892</v>
      </c>
      <c r="AV4837" s="40">
        <v>0.26701388888888888</v>
      </c>
      <c r="BW4837">
        <v>404</v>
      </c>
      <c r="BX4837" t="str">
        <v>ENGINEERING</v>
      </c>
      <c r="BY4837" t="str">
        <v>ETIKA EMMANUEL S.(ENG)</v>
      </c>
      <c r="BZ4837" s="31">
        <v>44887</v>
      </c>
      <c r="CA4837" s="40">
        <v>0.54432870370370368</v>
      </c>
      <c r="DB4837">
        <v>536</v>
      </c>
      <c r="DC4837" t="str">
        <v>ENGINEERING</v>
      </c>
      <c r="DD4837" t="str">
        <v>EJIMOGU ADOLPHUS (ENGR)</v>
      </c>
      <c r="DE4837" s="31">
        <v>44889</v>
      </c>
      <c r="DF4837" s="40">
        <v>0.76649305555555558</v>
      </c>
    </row>
    <row r="4838" spans="1:110" x14ac:dyDescent="0.25">
      <c r="A4838" s="109" t="s">
        <v>2051</v>
      </c>
      <c r="B4838">
        <v>490</v>
      </c>
      <c r="C4838" s="109" t="s">
        <v>54</v>
      </c>
      <c r="D4838" s="109" t="s">
        <v>262</v>
      </c>
      <c r="E4838" s="94">
        <v>44873</v>
      </c>
      <c r="F4838" s="174">
        <v>0.80467592592592596</v>
      </c>
      <c r="G4838">
        <v>2</v>
      </c>
      <c r="H4838" s="109" t="s">
        <v>263</v>
      </c>
      <c r="I4838">
        <v>2790017</v>
      </c>
      <c r="AR4838">
        <v>24</v>
      </c>
      <c r="AS4838" t="str">
        <v>OPERATIONS</v>
      </c>
      <c r="AT4838" t="str">
        <v>NICHOLAS PIUS (OPS)</v>
      </c>
      <c r="AU4838" s="31">
        <v>44892</v>
      </c>
      <c r="AV4838" s="40">
        <v>0.26708333333333334</v>
      </c>
      <c r="BW4838">
        <v>405</v>
      </c>
      <c r="BX4838" t="str">
        <v>OPERATIONS</v>
      </c>
      <c r="BY4838" t="str">
        <v>BALOGUN MUHYDEEN A.(OPS)</v>
      </c>
      <c r="BZ4838" s="31">
        <v>44887</v>
      </c>
      <c r="CA4838" s="40">
        <v>0.55005787037037035</v>
      </c>
      <c r="DB4838">
        <v>537</v>
      </c>
      <c r="DC4838" t="str">
        <v>OPERATIONS</v>
      </c>
      <c r="DD4838" t="str">
        <v>AILERU QUDUS (OPS)</v>
      </c>
      <c r="DE4838" s="31">
        <v>44889</v>
      </c>
      <c r="DF4838" s="40">
        <v>0.76694444444444443</v>
      </c>
    </row>
    <row r="4839" spans="1:110" x14ac:dyDescent="0.25">
      <c r="A4839" s="109" t="s">
        <v>2051</v>
      </c>
      <c r="B4839">
        <v>491</v>
      </c>
      <c r="C4839" s="109" t="s">
        <v>52</v>
      </c>
      <c r="D4839" s="109" t="s">
        <v>941</v>
      </c>
      <c r="E4839" s="94">
        <v>44873</v>
      </c>
      <c r="F4839" s="174">
        <v>0.80768518518518517</v>
      </c>
      <c r="G4839">
        <v>2</v>
      </c>
      <c r="H4839" s="109" t="s">
        <v>942</v>
      </c>
      <c r="I4839">
        <v>8118047</v>
      </c>
      <c r="AR4839">
        <v>25</v>
      </c>
      <c r="AS4839" t="str">
        <v>MICURA</v>
      </c>
      <c r="AT4839" t="str">
        <v>OSARO EGHOMAN (MIC)</v>
      </c>
      <c r="AU4839" s="31">
        <v>44892</v>
      </c>
      <c r="AV4839" s="40">
        <v>0.26752314814814815</v>
      </c>
      <c r="BW4839">
        <v>406</v>
      </c>
      <c r="BX4839" t="str">
        <v>MICURA</v>
      </c>
      <c r="BY4839" t="str">
        <v>ESSANG OKON VICTOR (MIC</v>
      </c>
      <c r="BZ4839" s="31">
        <v>44887</v>
      </c>
      <c r="CA4839" s="40">
        <v>0.55013888888888884</v>
      </c>
      <c r="DB4839">
        <v>538</v>
      </c>
      <c r="DC4839" t="str">
        <v>OPERATIONS</v>
      </c>
      <c r="DD4839" t="str">
        <v>KADIRI CHRISTOPHER (MIC</v>
      </c>
      <c r="DE4839" s="31">
        <v>44889</v>
      </c>
      <c r="DF4839" s="40">
        <v>0.7670717592592593</v>
      </c>
    </row>
    <row r="4840" spans="1:110" x14ac:dyDescent="0.25">
      <c r="A4840" s="109" t="s">
        <v>2051</v>
      </c>
      <c r="B4840">
        <v>492</v>
      </c>
      <c r="C4840" s="109" t="s">
        <v>54</v>
      </c>
      <c r="D4840" s="109" t="s">
        <v>1296</v>
      </c>
      <c r="E4840" s="94">
        <v>44873</v>
      </c>
      <c r="F4840" s="174">
        <v>0.80866898148148147</v>
      </c>
      <c r="G4840">
        <v>2</v>
      </c>
      <c r="H4840" s="109" t="s">
        <v>1297</v>
      </c>
      <c r="I4840">
        <v>2151246</v>
      </c>
      <c r="AR4840">
        <v>26</v>
      </c>
      <c r="AS4840" t="str">
        <v>MICURA</v>
      </c>
      <c r="AT4840" t="str">
        <v>OKOH LUCKY (MIC)</v>
      </c>
      <c r="AU4840" s="31">
        <v>44892</v>
      </c>
      <c r="AV4840" s="40">
        <v>0.26761574074074074</v>
      </c>
      <c r="BW4840">
        <v>407</v>
      </c>
      <c r="BX4840" t="str">
        <v>OLM</v>
      </c>
      <c r="BY4840" t="str">
        <v>OGUNYEMI AYODELE (OLM)</v>
      </c>
      <c r="BZ4840" s="31">
        <v>44887</v>
      </c>
      <c r="CA4840" s="40">
        <v>0.55376157407407411</v>
      </c>
      <c r="DB4840">
        <v>539</v>
      </c>
      <c r="DC4840" t="str">
        <v>OPERATIONS</v>
      </c>
      <c r="DD4840" t="str">
        <v>NGBEKEN SUNDAY</v>
      </c>
      <c r="DE4840" s="31">
        <v>44889</v>
      </c>
      <c r="DF4840" s="40">
        <v>0.76715277777777779</v>
      </c>
    </row>
    <row r="4841" spans="1:110" x14ac:dyDescent="0.25">
      <c r="A4841" s="109" t="s">
        <v>2051</v>
      </c>
      <c r="B4841">
        <v>493</v>
      </c>
      <c r="C4841" s="109" t="s">
        <v>56</v>
      </c>
      <c r="D4841" s="109" t="s">
        <v>2028</v>
      </c>
      <c r="E4841" s="94">
        <v>44873</v>
      </c>
      <c r="F4841" s="174">
        <v>0.81039351851851849</v>
      </c>
      <c r="G4841">
        <v>2</v>
      </c>
      <c r="H4841" s="109" t="s">
        <v>2029</v>
      </c>
      <c r="I4841">
        <v>14111563</v>
      </c>
      <c r="AR4841">
        <v>27</v>
      </c>
      <c r="AS4841" t="str">
        <v>MICURA</v>
      </c>
      <c r="AT4841" t="str">
        <v>ALEX UBOCHI (MIC)</v>
      </c>
      <c r="AU4841" s="31">
        <v>44892</v>
      </c>
      <c r="AV4841" s="40">
        <v>0.26768518518518519</v>
      </c>
      <c r="BW4841">
        <v>408</v>
      </c>
      <c r="BX4841" t="str">
        <v>OPERATIONS</v>
      </c>
      <c r="BY4841" t="str">
        <v>ANIEFIOK ISONGUYI (OPS)</v>
      </c>
      <c r="BZ4841" s="31">
        <v>44887</v>
      </c>
      <c r="CA4841" s="40">
        <v>0.56164351851851857</v>
      </c>
      <c r="DB4841">
        <v>540</v>
      </c>
      <c r="DC4841" t="str">
        <v>OPERATIONS</v>
      </c>
      <c r="DD4841" t="str">
        <v>OKOYE IKENNA E (OPS)</v>
      </c>
      <c r="DE4841" s="31">
        <v>44889</v>
      </c>
      <c r="DF4841" s="40">
        <v>0.76733796296296297</v>
      </c>
    </row>
    <row r="4842" spans="1:110" x14ac:dyDescent="0.25">
      <c r="A4842" s="109" t="s">
        <v>2051</v>
      </c>
      <c r="B4842">
        <v>494</v>
      </c>
      <c r="C4842" s="109" t="s">
        <v>53</v>
      </c>
      <c r="D4842" s="109" t="s">
        <v>1721</v>
      </c>
      <c r="E4842" s="94">
        <v>44873</v>
      </c>
      <c r="F4842" s="174">
        <v>0.81582175925925926</v>
      </c>
      <c r="G4842">
        <v>2</v>
      </c>
      <c r="H4842" s="109" t="s">
        <v>1722</v>
      </c>
      <c r="I4842"/>
      <c r="AR4842">
        <v>28</v>
      </c>
      <c r="AS4842" t="str">
        <v>MICURA</v>
      </c>
      <c r="AT4842" t="str">
        <v>OHA EZECHINYERE (MIC)</v>
      </c>
      <c r="AU4842" s="31">
        <v>44892</v>
      </c>
      <c r="AV4842" s="40">
        <v>0.26791666666666669</v>
      </c>
      <c r="BW4842">
        <v>409</v>
      </c>
      <c r="BX4842" t="str">
        <v>MICURA</v>
      </c>
      <c r="BY4842" t="str">
        <v>OHALI ISAAC OLUSEUN (MIC</v>
      </c>
      <c r="BZ4842" s="31">
        <v>44887</v>
      </c>
      <c r="CA4842" s="40">
        <v>0.56182870370370375</v>
      </c>
      <c r="DB4842">
        <v>541</v>
      </c>
      <c r="DC4842" t="str">
        <v>OPERATIONS</v>
      </c>
      <c r="DD4842" t="str">
        <v>TAIWO OLAYEMI LAWAL (OP</v>
      </c>
      <c r="DE4842" s="31">
        <v>44889</v>
      </c>
      <c r="DF4842" s="40">
        <v>0.76740740740740743</v>
      </c>
    </row>
    <row r="4843" spans="1:110" x14ac:dyDescent="0.25">
      <c r="A4843" s="109" t="s">
        <v>2051</v>
      </c>
      <c r="B4843">
        <v>495</v>
      </c>
      <c r="C4843" s="109" t="s">
        <v>53</v>
      </c>
      <c r="D4843" s="109" t="s">
        <v>1008</v>
      </c>
      <c r="E4843" s="94">
        <v>44873</v>
      </c>
      <c r="F4843" s="174">
        <v>0.81589120370370372</v>
      </c>
      <c r="G4843">
        <v>2</v>
      </c>
      <c r="H4843" s="109" t="s">
        <v>1009</v>
      </c>
      <c r="I4843"/>
      <c r="AR4843">
        <v>29</v>
      </c>
      <c r="AS4843" t="str">
        <v>MICURA</v>
      </c>
      <c r="AT4843" t="str">
        <v>AGBOGE EZEKIEL O. (MIC)</v>
      </c>
      <c r="AU4843" s="31">
        <v>44892</v>
      </c>
      <c r="AV4843" s="40">
        <v>0.26798611111111109</v>
      </c>
      <c r="BW4843">
        <v>410</v>
      </c>
      <c r="BX4843" t="str">
        <v>MICURA</v>
      </c>
      <c r="BY4843" t="str">
        <v>EHIRIM CHUKWUEMEKA C.(MI</v>
      </c>
      <c r="BZ4843" s="31">
        <v>44887</v>
      </c>
      <c r="CA4843" s="40">
        <v>0.56188657407407405</v>
      </c>
      <c r="DB4843">
        <v>542</v>
      </c>
      <c r="DC4843" t="str">
        <v>OPERATIONS</v>
      </c>
      <c r="DD4843" t="str">
        <v>BALOGUN MUHYDEEN A.(OPS)</v>
      </c>
      <c r="DE4843" s="31">
        <v>44889</v>
      </c>
      <c r="DF4843" s="40">
        <v>0.76747685185185188</v>
      </c>
    </row>
    <row r="4844" spans="1:110" x14ac:dyDescent="0.25">
      <c r="A4844" s="109" t="s">
        <v>2051</v>
      </c>
      <c r="B4844">
        <v>496</v>
      </c>
      <c r="C4844" s="109" t="s">
        <v>54</v>
      </c>
      <c r="D4844" s="109" t="s">
        <v>1378</v>
      </c>
      <c r="E4844" s="94">
        <v>44873</v>
      </c>
      <c r="F4844" s="174">
        <v>0.81679398148148152</v>
      </c>
      <c r="G4844">
        <v>2</v>
      </c>
      <c r="H4844" s="109" t="s">
        <v>1379</v>
      </c>
      <c r="I4844">
        <v>6712817</v>
      </c>
      <c r="AR4844">
        <v>30</v>
      </c>
      <c r="AS4844" t="str">
        <v>MICURA</v>
      </c>
      <c r="AT4844" t="str">
        <v>LAWAL YEKINI (MIC)</v>
      </c>
      <c r="AU4844" s="31">
        <v>44892</v>
      </c>
      <c r="AV4844" s="40">
        <v>0.26807870370370368</v>
      </c>
      <c r="BW4844">
        <v>411</v>
      </c>
      <c r="BX4844" t="str">
        <v>OPERATIONS</v>
      </c>
      <c r="BY4844" t="str">
        <v>IGWE SUNDAY (OPS)</v>
      </c>
      <c r="BZ4844" s="31">
        <v>44887</v>
      </c>
      <c r="CA4844" s="40">
        <v>0.56221064814814814</v>
      </c>
      <c r="DB4844">
        <v>543</v>
      </c>
      <c r="DC4844" t="str">
        <v>MICURA</v>
      </c>
      <c r="DD4844" t="str">
        <v>BAYEWO ILESANMI M. (MIC</v>
      </c>
      <c r="DE4844" s="31">
        <v>44889</v>
      </c>
      <c r="DF4844" s="40">
        <v>0.76754629629629634</v>
      </c>
    </row>
    <row r="4845" spans="1:110" x14ac:dyDescent="0.25">
      <c r="A4845" s="109" t="s">
        <v>2051</v>
      </c>
      <c r="B4845">
        <v>497</v>
      </c>
      <c r="C4845" s="109" t="s">
        <v>21</v>
      </c>
      <c r="D4845" s="109" t="s">
        <v>664</v>
      </c>
      <c r="E4845" s="94">
        <v>44873</v>
      </c>
      <c r="F4845" s="174">
        <v>0.81851851851851853</v>
      </c>
      <c r="G4845">
        <v>2</v>
      </c>
      <c r="H4845" s="109" t="s">
        <v>21</v>
      </c>
      <c r="I4845"/>
      <c r="AR4845">
        <v>31</v>
      </c>
      <c r="AS4845" t="str">
        <v>MICURA</v>
      </c>
      <c r="AT4845" t="str">
        <v>TAIWO OLUWAYOSE</v>
      </c>
      <c r="AU4845" s="31">
        <v>44892</v>
      </c>
      <c r="AV4845" s="40">
        <v>0.2681365740740741</v>
      </c>
      <c r="BW4845">
        <v>412</v>
      </c>
      <c r="BX4845" t="str">
        <v>OPERATIONS</v>
      </c>
      <c r="BY4845" t="str">
        <v>ROTIMI JOSHUA S (OPS)</v>
      </c>
      <c r="BZ4845" s="31">
        <v>44887</v>
      </c>
      <c r="CA4845" s="40">
        <v>0.56275462962962963</v>
      </c>
      <c r="DB4845">
        <v>544</v>
      </c>
      <c r="DC4845" t="str">
        <v>MICURA</v>
      </c>
      <c r="DD4845" t="str">
        <v>OLATUNJI AFEEZ O.(MIC)</v>
      </c>
      <c r="DE4845" s="31">
        <v>44889</v>
      </c>
      <c r="DF4845" s="40">
        <v>0.76760416666666664</v>
      </c>
    </row>
    <row r="4846" spans="1:110" x14ac:dyDescent="0.25">
      <c r="A4846" s="109" t="s">
        <v>2051</v>
      </c>
      <c r="B4846">
        <v>498</v>
      </c>
      <c r="C4846" s="109" t="s">
        <v>52</v>
      </c>
      <c r="D4846" s="109" t="s">
        <v>2032</v>
      </c>
      <c r="E4846" s="94">
        <v>44873</v>
      </c>
      <c r="F4846" s="174">
        <v>0.82318287037037041</v>
      </c>
      <c r="G4846">
        <v>2</v>
      </c>
      <c r="H4846" s="109" t="s">
        <v>2033</v>
      </c>
      <c r="I4846">
        <v>14813000</v>
      </c>
      <c r="AR4846">
        <v>32</v>
      </c>
      <c r="AS4846" t="str">
        <v>MICURA</v>
      </c>
      <c r="AT4846" t="str">
        <v>RICHARD AMAEZE (MIC)</v>
      </c>
      <c r="AU4846" s="31">
        <v>44892</v>
      </c>
      <c r="AV4846" s="40">
        <v>0.26819444444444446</v>
      </c>
      <c r="BW4846">
        <v>413</v>
      </c>
      <c r="BX4846" t="str">
        <v>OPERATIONS</v>
      </c>
      <c r="BY4846" t="str">
        <v>OGHENEDE PATRICK (OPS)</v>
      </c>
      <c r="BZ4846" s="31">
        <v>44887</v>
      </c>
      <c r="CA4846" s="40">
        <v>0.5628009259259259</v>
      </c>
      <c r="DB4846">
        <v>545</v>
      </c>
      <c r="DC4846" t="str">
        <v>MICURA</v>
      </c>
      <c r="DD4846" t="str">
        <v>NURUDEEN SANUSI (MIC)</v>
      </c>
      <c r="DE4846" s="31">
        <v>44889</v>
      </c>
      <c r="DF4846" s="40">
        <v>0.7676736111111111</v>
      </c>
    </row>
    <row r="4847" spans="1:110" x14ac:dyDescent="0.25">
      <c r="A4847" s="109" t="s">
        <v>2051</v>
      </c>
      <c r="B4847">
        <v>499</v>
      </c>
      <c r="C4847" s="109" t="s">
        <v>52</v>
      </c>
      <c r="D4847" s="109" t="s">
        <v>1548</v>
      </c>
      <c r="E4847" s="94">
        <v>44873</v>
      </c>
      <c r="F4847" s="174">
        <v>0.82818287037037042</v>
      </c>
      <c r="G4847">
        <v>2</v>
      </c>
      <c r="H4847" s="109" t="s">
        <v>1549</v>
      </c>
      <c r="I4847">
        <v>6691572</v>
      </c>
      <c r="AR4847">
        <v>33</v>
      </c>
      <c r="AS4847" t="str">
        <v>MICURA</v>
      </c>
      <c r="AT4847" t="str">
        <v>ADESOKAN OLALEKAN  (MIC)</v>
      </c>
      <c r="AU4847" s="31">
        <v>44892</v>
      </c>
      <c r="AV4847" s="40">
        <v>0.26826388888888891</v>
      </c>
      <c r="BW4847">
        <v>414</v>
      </c>
      <c r="BX4847" t="str">
        <v>MICURA</v>
      </c>
      <c r="BY4847" t="str">
        <v>NWAORDU MATTHEW</v>
      </c>
      <c r="BZ4847" s="31">
        <v>44887</v>
      </c>
      <c r="CA4847" s="40">
        <v>0.56293981481481481</v>
      </c>
      <c r="DB4847">
        <v>546</v>
      </c>
      <c r="DC4847" t="str">
        <v>MICURA</v>
      </c>
      <c r="DD4847" t="str">
        <v>KOLAWOLE ONATUNDE (MIC)</v>
      </c>
      <c r="DE4847" s="31">
        <v>44889</v>
      </c>
      <c r="DF4847" s="40">
        <v>0.76774305555555555</v>
      </c>
    </row>
    <row r="4848" spans="1:110" x14ac:dyDescent="0.25">
      <c r="A4848" s="109" t="s">
        <v>2051</v>
      </c>
      <c r="B4848">
        <v>500</v>
      </c>
      <c r="C4848" s="109" t="s">
        <v>53</v>
      </c>
      <c r="D4848" s="109" t="s">
        <v>1727</v>
      </c>
      <c r="E4848" s="94">
        <v>44873</v>
      </c>
      <c r="F4848" s="174">
        <v>0.85008101851851847</v>
      </c>
      <c r="G4848">
        <v>2</v>
      </c>
      <c r="H4848" s="109" t="s">
        <v>1728</v>
      </c>
      <c r="I4848"/>
      <c r="AR4848">
        <v>34</v>
      </c>
      <c r="AS4848" t="str">
        <v>MICURA</v>
      </c>
      <c r="AT4848" t="str">
        <v>CHUKWU CHINEDU (MIC)</v>
      </c>
      <c r="AU4848" s="31">
        <v>44892</v>
      </c>
      <c r="AV4848" s="40">
        <v>0.2683564814814815</v>
      </c>
      <c r="BW4848">
        <v>415</v>
      </c>
      <c r="BX4848" t="str">
        <v>MICURA</v>
      </c>
      <c r="BY4848" t="str">
        <v>ISMAILA ADEOSUN (MIC)</v>
      </c>
      <c r="BZ4848" s="31">
        <v>44887</v>
      </c>
      <c r="CA4848" s="40">
        <v>0.56306712962962968</v>
      </c>
      <c r="DB4848">
        <v>547</v>
      </c>
      <c r="DC4848" t="str">
        <v>MICURA</v>
      </c>
      <c r="DD4848" t="str">
        <v>AJIBOLA OLUWAFEMI S.(MI</v>
      </c>
      <c r="DE4848" s="31">
        <v>44889</v>
      </c>
      <c r="DF4848" s="40">
        <v>0.76781250000000001</v>
      </c>
    </row>
    <row r="4849" spans="1:110" x14ac:dyDescent="0.25">
      <c r="A4849" s="109" t="s">
        <v>2051</v>
      </c>
      <c r="B4849">
        <v>501</v>
      </c>
      <c r="C4849" s="109" t="s">
        <v>53</v>
      </c>
      <c r="D4849" s="109" t="s">
        <v>1731</v>
      </c>
      <c r="E4849" s="94">
        <v>44873</v>
      </c>
      <c r="F4849" s="174">
        <v>0.87259259259259259</v>
      </c>
      <c r="G4849">
        <v>2</v>
      </c>
      <c r="H4849" s="109" t="s">
        <v>1732</v>
      </c>
      <c r="I4849"/>
      <c r="AR4849">
        <v>35</v>
      </c>
      <c r="AS4849" t="str">
        <v>MICURA</v>
      </c>
      <c r="AT4849" t="str">
        <v>HOPE OJONG (MIC)</v>
      </c>
      <c r="AU4849" s="31">
        <v>44892</v>
      </c>
      <c r="AV4849" s="40">
        <v>0.26841435185185186</v>
      </c>
      <c r="BW4849">
        <v>416</v>
      </c>
      <c r="BX4849" t="str">
        <v>HR AND ADMIN</v>
      </c>
      <c r="BY4849" t="str">
        <v>STEPHANIE ORJI (KANO)</v>
      </c>
      <c r="BZ4849" s="31">
        <v>44887</v>
      </c>
      <c r="CA4849" s="40">
        <v>0.56327546296296294</v>
      </c>
      <c r="DB4849">
        <v>548</v>
      </c>
      <c r="DC4849" t="str">
        <v>MICURA</v>
      </c>
      <c r="DD4849" t="str">
        <v>AKINWANDE LATEEF</v>
      </c>
      <c r="DE4849" s="31">
        <v>44889</v>
      </c>
      <c r="DF4849" s="40">
        <v>0.7678935185185185</v>
      </c>
    </row>
    <row r="4850" spans="1:110" x14ac:dyDescent="0.25">
      <c r="A4850" s="109" t="s">
        <v>2051</v>
      </c>
      <c r="B4850">
        <v>502</v>
      </c>
      <c r="C4850" s="109" t="s">
        <v>52</v>
      </c>
      <c r="D4850" s="109" t="s">
        <v>1741</v>
      </c>
      <c r="E4850" s="94">
        <v>44873</v>
      </c>
      <c r="F4850" s="174">
        <v>0.89</v>
      </c>
      <c r="G4850">
        <v>2</v>
      </c>
      <c r="H4850" s="109" t="s">
        <v>1742</v>
      </c>
      <c r="I4850">
        <v>2799668</v>
      </c>
      <c r="AR4850">
        <v>36</v>
      </c>
      <c r="AS4850" t="str">
        <v>MICURA</v>
      </c>
      <c r="AT4850" t="str">
        <v>TIAMIYU AHMED A. (MIC)</v>
      </c>
      <c r="AU4850" s="31">
        <v>44892</v>
      </c>
      <c r="AV4850" s="40">
        <v>0.26848379629629632</v>
      </c>
      <c r="BW4850">
        <v>417</v>
      </c>
      <c r="BX4850" t="str">
        <v>MICURA</v>
      </c>
      <c r="BY4850" t="str">
        <v>SAMSON BOYE</v>
      </c>
      <c r="BZ4850" s="31">
        <v>44887</v>
      </c>
      <c r="CA4850" s="40">
        <v>0.56357638888888884</v>
      </c>
      <c r="DB4850">
        <v>549</v>
      </c>
      <c r="DC4850" t="str">
        <v>MICURA</v>
      </c>
      <c r="DD4850" t="str">
        <v>YUSUF AYOOLA O. (MIC)</v>
      </c>
      <c r="DE4850" s="31">
        <v>44889</v>
      </c>
      <c r="DF4850" s="40">
        <v>0.76798611111111115</v>
      </c>
    </row>
    <row r="4851" spans="1:110" x14ac:dyDescent="0.25">
      <c r="A4851" s="109" t="s">
        <v>2051</v>
      </c>
      <c r="B4851">
        <v>503</v>
      </c>
      <c r="C4851" s="109" t="s">
        <v>52</v>
      </c>
      <c r="D4851" s="109" t="s">
        <v>1861</v>
      </c>
      <c r="E4851" s="94">
        <v>44873</v>
      </c>
      <c r="F4851" s="174">
        <v>0.89003472222222224</v>
      </c>
      <c r="G4851">
        <v>2</v>
      </c>
      <c r="H4851" s="109" t="s">
        <v>1862</v>
      </c>
      <c r="I4851">
        <v>5424009</v>
      </c>
      <c r="AR4851">
        <v>37</v>
      </c>
      <c r="AS4851" t="str">
        <v>ENGINEERING</v>
      </c>
      <c r="AT4851" t="str">
        <v>KOYA SAMUEL (ENGR)</v>
      </c>
      <c r="AU4851" s="31">
        <v>44892</v>
      </c>
      <c r="AV4851" s="40">
        <v>0.26943287037037039</v>
      </c>
      <c r="BW4851">
        <v>418</v>
      </c>
      <c r="BX4851" t="str">
        <v>MICURA</v>
      </c>
      <c r="BY4851" t="str">
        <v>AKHIGBE FIDELIX (MIC)</v>
      </c>
      <c r="BZ4851" s="31">
        <v>44887</v>
      </c>
      <c r="CA4851" s="40">
        <v>0.56420138888888893</v>
      </c>
      <c r="DB4851">
        <v>550</v>
      </c>
      <c r="DC4851" t="str">
        <v>MICURA</v>
      </c>
      <c r="DD4851" t="str">
        <v>IDRIS ANOFI (MIC)</v>
      </c>
      <c r="DE4851" s="31">
        <v>44889</v>
      </c>
      <c r="DF4851" s="40">
        <v>0.76844907407407403</v>
      </c>
    </row>
    <row r="4852" spans="1:110" x14ac:dyDescent="0.25">
      <c r="A4852" s="109" t="s">
        <v>2051</v>
      </c>
      <c r="B4852">
        <v>504</v>
      </c>
      <c r="C4852" s="109" t="s">
        <v>58</v>
      </c>
      <c r="D4852" s="109" t="s">
        <v>1743</v>
      </c>
      <c r="E4852" s="94">
        <v>44873</v>
      </c>
      <c r="F4852" s="174">
        <v>0.89008101851851851</v>
      </c>
      <c r="G4852">
        <v>2</v>
      </c>
      <c r="H4852" s="109" t="s">
        <v>1744</v>
      </c>
      <c r="I4852">
        <v>14810359</v>
      </c>
      <c r="AR4852">
        <v>38</v>
      </c>
      <c r="AS4852" t="str">
        <v>ENGINEERING</v>
      </c>
      <c r="AT4852" t="str">
        <v>AJAYI ABIDEMI (ENGR)</v>
      </c>
      <c r="AU4852" s="31">
        <v>44892</v>
      </c>
      <c r="AV4852" s="40">
        <v>0.26961805555555557</v>
      </c>
      <c r="BW4852">
        <v>419</v>
      </c>
      <c r="BX4852" t="str">
        <v>OPERATIONS</v>
      </c>
      <c r="BY4852" t="str">
        <v>IDRIS IBRAHIM (OPS)</v>
      </c>
      <c r="BZ4852" s="31">
        <v>44887</v>
      </c>
      <c r="CA4852" s="40">
        <v>0.56431712962962965</v>
      </c>
      <c r="DB4852">
        <v>551</v>
      </c>
      <c r="DC4852" t="str">
        <v>OPERATIONS</v>
      </c>
      <c r="DD4852" t="str">
        <v>KOLADE SOLOMON (OPS)</v>
      </c>
      <c r="DE4852" s="31">
        <v>44889</v>
      </c>
      <c r="DF4852" s="40">
        <v>0.76851851851851849</v>
      </c>
    </row>
    <row r="4853" spans="1:110" x14ac:dyDescent="0.25">
      <c r="A4853" s="109" t="s">
        <v>2051</v>
      </c>
      <c r="B4853">
        <v>505</v>
      </c>
      <c r="C4853" s="109" t="s">
        <v>56</v>
      </c>
      <c r="D4853" s="109" t="s">
        <v>1400</v>
      </c>
      <c r="E4853" s="94">
        <v>44873</v>
      </c>
      <c r="F4853" s="174">
        <v>0.89015046296296296</v>
      </c>
      <c r="G4853">
        <v>2</v>
      </c>
      <c r="H4853" s="109" t="s">
        <v>1401</v>
      </c>
      <c r="I4853">
        <v>4800395</v>
      </c>
      <c r="AR4853">
        <v>39</v>
      </c>
      <c r="AS4853" t="str">
        <v>MICURA</v>
      </c>
      <c r="AT4853" t="str">
        <v>OBAFEMI OWOLABI (MIC)</v>
      </c>
      <c r="AU4853" s="31">
        <v>44892</v>
      </c>
      <c r="AV4853" s="40">
        <v>0.26971064814814816</v>
      </c>
      <c r="BW4853">
        <v>420</v>
      </c>
      <c r="BX4853" t="str">
        <v>OPERATIONS</v>
      </c>
      <c r="BY4853" t="str">
        <v>ALATISHE JOHN (OPS)</v>
      </c>
      <c r="BZ4853" s="31">
        <v>44887</v>
      </c>
      <c r="CA4853" s="40">
        <v>0.56451388888888887</v>
      </c>
      <c r="DB4853">
        <v>552</v>
      </c>
      <c r="DC4853" t="str">
        <v>OPERATIONS</v>
      </c>
      <c r="DD4853" t="str">
        <v>EMMANUEL ANAGA (OPS)</v>
      </c>
      <c r="DE4853" s="31">
        <v>44889</v>
      </c>
      <c r="DF4853" s="40">
        <v>0.76858796296296295</v>
      </c>
    </row>
    <row r="4854" spans="1:110" x14ac:dyDescent="0.25">
      <c r="A4854" s="109" t="s">
        <v>2051</v>
      </c>
      <c r="B4854">
        <v>506</v>
      </c>
      <c r="C4854" s="109" t="s">
        <v>57</v>
      </c>
      <c r="D4854" s="109" t="s">
        <v>1485</v>
      </c>
      <c r="E4854" s="94">
        <v>44873</v>
      </c>
      <c r="F4854" s="174">
        <v>0.89440972222222226</v>
      </c>
      <c r="G4854">
        <v>2</v>
      </c>
      <c r="H4854" s="109" t="s">
        <v>1486</v>
      </c>
      <c r="I4854">
        <v>14988615</v>
      </c>
      <c r="AR4854">
        <v>40</v>
      </c>
      <c r="AS4854" t="str">
        <v>MICURA</v>
      </c>
      <c r="AT4854" t="str">
        <v>ONI OLALEKAN (MIC)</v>
      </c>
      <c r="AU4854" s="31">
        <v>44892</v>
      </c>
      <c r="AV4854" s="40">
        <v>0.26976851851851852</v>
      </c>
      <c r="BW4854">
        <v>421</v>
      </c>
      <c r="BX4854" t="str">
        <v>OPERATIONS</v>
      </c>
      <c r="BY4854" t="str">
        <v>TAIWO OLUGBENGA (OPS)</v>
      </c>
      <c r="BZ4854" s="31">
        <v>44887</v>
      </c>
      <c r="CA4854" s="40">
        <v>0.56465277777777778</v>
      </c>
      <c r="DB4854">
        <v>553</v>
      </c>
      <c r="DC4854" t="str">
        <v>MICURA</v>
      </c>
      <c r="DD4854" t="str">
        <v>ADEDUNTAN ADENIYI M.(MIC</v>
      </c>
      <c r="DE4854" s="31">
        <v>44889</v>
      </c>
      <c r="DF4854" s="40">
        <v>0.7686574074074074</v>
      </c>
    </row>
    <row r="4855" spans="1:110" x14ac:dyDescent="0.25">
      <c r="A4855" s="109" t="s">
        <v>2051</v>
      </c>
      <c r="B4855">
        <v>507</v>
      </c>
      <c r="C4855" s="109" t="s">
        <v>52</v>
      </c>
      <c r="D4855" s="109" t="s">
        <v>1336</v>
      </c>
      <c r="E4855" s="94">
        <v>44873</v>
      </c>
      <c r="F4855" s="174">
        <v>0.89532407407407411</v>
      </c>
      <c r="G4855">
        <v>2</v>
      </c>
      <c r="H4855" s="109" t="s">
        <v>1337</v>
      </c>
      <c r="I4855">
        <v>2705654</v>
      </c>
      <c r="AR4855">
        <v>41</v>
      </c>
      <c r="AS4855" t="str">
        <v>MICURA</v>
      </c>
      <c r="AT4855" t="str">
        <v>BAMGBOSE SEGUN M. (MIC)</v>
      </c>
      <c r="AU4855" s="31">
        <v>44892</v>
      </c>
      <c r="AV4855" s="40">
        <v>0.26983796296296297</v>
      </c>
      <c r="BW4855">
        <v>422</v>
      </c>
      <c r="BX4855" t="str">
        <v>OPERATIONS</v>
      </c>
      <c r="BY4855" t="str">
        <v>BENJAMIN AYAOWEI (OPS)</v>
      </c>
      <c r="BZ4855" s="31">
        <v>44887</v>
      </c>
      <c r="CA4855" s="40">
        <v>0.56474537037037043</v>
      </c>
      <c r="DB4855">
        <v>554</v>
      </c>
      <c r="DC4855" t="str">
        <v>OPERATIONS</v>
      </c>
      <c r="DD4855" t="str">
        <v>OLANREWAJU SULAIMAN (OP</v>
      </c>
      <c r="DE4855" s="31">
        <v>44889</v>
      </c>
      <c r="DF4855" s="40">
        <v>0.76872685185185186</v>
      </c>
    </row>
    <row r="4856" spans="1:110" x14ac:dyDescent="0.25">
      <c r="A4856" s="109" t="s">
        <v>2051</v>
      </c>
      <c r="B4856">
        <v>508</v>
      </c>
      <c r="C4856" s="109" t="s">
        <v>52</v>
      </c>
      <c r="D4856" s="109" t="s">
        <v>520</v>
      </c>
      <c r="E4856" s="94">
        <v>44873</v>
      </c>
      <c r="F4856" s="174">
        <v>0.90709490740740739</v>
      </c>
      <c r="G4856">
        <v>2</v>
      </c>
      <c r="H4856" s="109" t="s">
        <v>521</v>
      </c>
      <c r="I4856">
        <v>5371303</v>
      </c>
      <c r="AR4856">
        <v>42</v>
      </c>
      <c r="AS4856" t="str">
        <v>OPERATIONS</v>
      </c>
      <c r="AT4856" t="str">
        <v>OSCAR SULE (OPS)</v>
      </c>
      <c r="AU4856" s="31">
        <v>44892</v>
      </c>
      <c r="AV4856" s="40">
        <v>0.27019675925925923</v>
      </c>
      <c r="BW4856">
        <v>423</v>
      </c>
      <c r="BX4856" t="str">
        <v>MICURA</v>
      </c>
      <c r="BY4856" t="str">
        <v>DAVID DEINMA</v>
      </c>
      <c r="BZ4856" s="31">
        <v>44887</v>
      </c>
      <c r="CA4856" s="40">
        <v>0.56498842592592591</v>
      </c>
      <c r="DB4856">
        <v>555</v>
      </c>
      <c r="DC4856" t="str">
        <v>MICURA</v>
      </c>
      <c r="DD4856" t="str">
        <v>MOMODU ABDULAI (MIC)</v>
      </c>
      <c r="DE4856" s="31">
        <v>44889</v>
      </c>
      <c r="DF4856" s="40">
        <v>0.76924768518518516</v>
      </c>
    </row>
    <row r="4857" spans="1:110" x14ac:dyDescent="0.25">
      <c r="A4857" s="109" t="s">
        <v>2051</v>
      </c>
      <c r="B4857">
        <v>509</v>
      </c>
      <c r="C4857" s="109" t="s">
        <v>52</v>
      </c>
      <c r="D4857" s="109" t="s">
        <v>1473</v>
      </c>
      <c r="E4857" s="94">
        <v>44873</v>
      </c>
      <c r="F4857" s="174">
        <v>0.96409722222222227</v>
      </c>
      <c r="G4857">
        <v>2</v>
      </c>
      <c r="H4857" s="109" t="s">
        <v>1474</v>
      </c>
      <c r="I4857">
        <v>5272887</v>
      </c>
      <c r="AR4857">
        <v>43</v>
      </c>
      <c r="AS4857" t="str">
        <v>OPERATIONS</v>
      </c>
      <c r="AT4857" t="str">
        <v>HAMMED OMOTAYO .O (OPS)</v>
      </c>
      <c r="AU4857" s="31">
        <v>44892</v>
      </c>
      <c r="AV4857" s="40">
        <v>0.27030092592592592</v>
      </c>
      <c r="BW4857">
        <v>424</v>
      </c>
      <c r="BX4857" t="str">
        <v>OPERATIONS</v>
      </c>
      <c r="BY4857" t="str">
        <v>AMOO NAJEEM (OPS)</v>
      </c>
      <c r="BZ4857" s="31">
        <v>44887</v>
      </c>
      <c r="CA4857" s="40">
        <v>0.56535879629629626</v>
      </c>
      <c r="DB4857">
        <v>556</v>
      </c>
      <c r="DC4857" t="str">
        <v>MICURA</v>
      </c>
      <c r="DD4857" t="str">
        <v>NDUBUEZE ANTHONY (MIC)</v>
      </c>
      <c r="DE4857" s="31">
        <v>44889</v>
      </c>
      <c r="DF4857" s="40">
        <v>0.76930555555555558</v>
      </c>
    </row>
    <row r="4858" spans="1:110" x14ac:dyDescent="0.25">
      <c r="A4858" s="109" t="s">
        <v>2051</v>
      </c>
      <c r="B4858">
        <v>510</v>
      </c>
      <c r="C4858" s="109" t="s">
        <v>52</v>
      </c>
      <c r="D4858" s="109" t="s">
        <v>1302</v>
      </c>
      <c r="E4858" s="94">
        <v>44873</v>
      </c>
      <c r="F4858" s="174">
        <v>0.96527777777777779</v>
      </c>
      <c r="G4858">
        <v>2</v>
      </c>
      <c r="H4858" s="109" t="s">
        <v>1303</v>
      </c>
      <c r="I4858">
        <v>14934608</v>
      </c>
      <c r="AR4858">
        <v>44</v>
      </c>
      <c r="AS4858" t="str">
        <v>MICURA</v>
      </c>
      <c r="AT4858" t="str">
        <v>EBIZIMO INGBAIFEGHA (MIC</v>
      </c>
      <c r="AU4858" s="31">
        <v>44892</v>
      </c>
      <c r="AV4858" s="40">
        <v>0.2704050925925926</v>
      </c>
      <c r="BW4858">
        <v>425</v>
      </c>
      <c r="BX4858" t="str">
        <v>OPERATIONS</v>
      </c>
      <c r="BY4858" t="str">
        <v>EBEDE CHRISTOPHER (OPS)</v>
      </c>
      <c r="BZ4858" s="31">
        <v>44887</v>
      </c>
      <c r="CA4858" s="40">
        <v>0.56554398148148144</v>
      </c>
      <c r="DB4858">
        <v>557</v>
      </c>
      <c r="DC4858" t="str">
        <v>ENGINEERING</v>
      </c>
      <c r="DD4858" t="str">
        <v>GIFT NWOKOCHA</v>
      </c>
      <c r="DE4858" s="31">
        <v>44889</v>
      </c>
      <c r="DF4858" s="40">
        <v>0.76954861111111106</v>
      </c>
    </row>
    <row r="4859" spans="1:110" x14ac:dyDescent="0.25">
      <c r="A4859" s="109" t="s">
        <v>2051</v>
      </c>
      <c r="B4859">
        <v>511</v>
      </c>
      <c r="C4859" s="109" t="s">
        <v>53</v>
      </c>
      <c r="D4859" s="109" t="s">
        <v>1252</v>
      </c>
      <c r="E4859" s="94">
        <v>44873</v>
      </c>
      <c r="F4859" s="174">
        <v>0.96565972222222218</v>
      </c>
      <c r="G4859">
        <v>2</v>
      </c>
      <c r="H4859" s="109" t="s">
        <v>1253</v>
      </c>
      <c r="I4859">
        <v>14807551</v>
      </c>
      <c r="AR4859">
        <v>45</v>
      </c>
      <c r="AS4859" t="str">
        <v>MICURA</v>
      </c>
      <c r="AT4859" t="str">
        <v>IGBOKA CHUKWUDI (MIC)</v>
      </c>
      <c r="AU4859" s="31">
        <v>44892</v>
      </c>
      <c r="AV4859" s="40">
        <v>0.27048611111111109</v>
      </c>
      <c r="BW4859">
        <v>426</v>
      </c>
      <c r="BX4859" t="str">
        <v>ENGINEERING</v>
      </c>
      <c r="BY4859" t="str">
        <v>CONFIDENCE NWIGWE(DRV)</v>
      </c>
      <c r="BZ4859" s="31">
        <v>44887</v>
      </c>
      <c r="CA4859" s="40">
        <v>0.56560185185185186</v>
      </c>
      <c r="DB4859">
        <v>558</v>
      </c>
      <c r="DC4859" t="str">
        <v>ENGINEERING</v>
      </c>
      <c r="DD4859" t="str">
        <v>ALUEDE  SUNDAY A. (ENGR</v>
      </c>
      <c r="DE4859" s="31">
        <v>44889</v>
      </c>
      <c r="DF4859" s="40">
        <v>0.76961805555555551</v>
      </c>
    </row>
    <row r="4860" spans="1:110" x14ac:dyDescent="0.25">
      <c r="A4860" s="109" t="s">
        <v>2051</v>
      </c>
      <c r="B4860">
        <v>512</v>
      </c>
      <c r="C4860" s="109" t="s">
        <v>52</v>
      </c>
      <c r="D4860" s="109" t="s">
        <v>1766</v>
      </c>
      <c r="E4860" s="94">
        <v>44873</v>
      </c>
      <c r="F4860" s="174">
        <v>0.96598379629629627</v>
      </c>
      <c r="G4860">
        <v>2</v>
      </c>
      <c r="H4860" s="109" t="s">
        <v>1767</v>
      </c>
      <c r="I4860">
        <v>15027402</v>
      </c>
      <c r="AR4860">
        <v>46</v>
      </c>
      <c r="AS4860" t="str">
        <v>MICURA</v>
      </c>
      <c r="AT4860" t="str">
        <v>DAMILOLA OGUNBAMERU(MIC</v>
      </c>
      <c r="AU4860" s="31">
        <v>44892</v>
      </c>
      <c r="AV4860" s="40">
        <v>0.27074074074074073</v>
      </c>
      <c r="BW4860">
        <v>427</v>
      </c>
      <c r="BX4860" t="str">
        <v>MICURA</v>
      </c>
      <c r="BY4860" t="str">
        <v>SHAMSIDEEN OLANREWAJU(MI</v>
      </c>
      <c r="BZ4860" s="31">
        <v>44887</v>
      </c>
      <c r="CA4860" s="40">
        <v>0.56565972222222227</v>
      </c>
      <c r="DB4860">
        <v>559</v>
      </c>
      <c r="DC4860" t="str">
        <v>OPERATIONS</v>
      </c>
      <c r="DD4860" t="str">
        <v>ODEY JOSEPH (OPS)</v>
      </c>
      <c r="DE4860" s="31">
        <v>44889</v>
      </c>
      <c r="DF4860" s="40">
        <v>0.76967592592592593</v>
      </c>
    </row>
    <row r="4861" spans="1:110" x14ac:dyDescent="0.25">
      <c r="A4861" s="109" t="s">
        <v>2051</v>
      </c>
      <c r="B4861">
        <v>513</v>
      </c>
      <c r="C4861" s="109" t="s">
        <v>52</v>
      </c>
      <c r="D4861" s="109" t="s">
        <v>240</v>
      </c>
      <c r="E4861" s="94">
        <v>44873</v>
      </c>
      <c r="F4861" s="174">
        <v>0.97491898148148148</v>
      </c>
      <c r="G4861">
        <v>2</v>
      </c>
      <c r="H4861" s="109" t="s">
        <v>241</v>
      </c>
      <c r="I4861">
        <v>2684895</v>
      </c>
      <c r="AR4861">
        <v>47</v>
      </c>
      <c r="AS4861" t="str">
        <v>ENGINEERING</v>
      </c>
      <c r="AT4861" t="str">
        <v>ONU HYACINTH C. (ENGNR)</v>
      </c>
      <c r="AU4861" s="31">
        <v>44892</v>
      </c>
      <c r="AV4861" s="40">
        <v>0.27081018518518518</v>
      </c>
      <c r="BW4861">
        <v>428</v>
      </c>
      <c r="BX4861" t="str">
        <v>OPERATIONS</v>
      </c>
      <c r="BY4861" t="str">
        <v>JOHNNY OKON (OPS)</v>
      </c>
      <c r="BZ4861" s="31">
        <v>44887</v>
      </c>
      <c r="CA4861" s="40">
        <v>0.56662037037037039</v>
      </c>
      <c r="DB4861">
        <v>560</v>
      </c>
      <c r="DC4861" t="str">
        <v>OPERATIONS</v>
      </c>
      <c r="DD4861" t="str">
        <v>ABDULRASAK ADEBAYO</v>
      </c>
      <c r="DE4861" s="31">
        <v>44889</v>
      </c>
      <c r="DF4861" s="40">
        <v>0.76974537037037039</v>
      </c>
    </row>
    <row r="4862" spans="1:110" x14ac:dyDescent="0.25">
      <c r="A4862" s="109" t="s">
        <v>2051</v>
      </c>
      <c r="B4862">
        <v>514</v>
      </c>
      <c r="C4862" s="109" t="s">
        <v>52</v>
      </c>
      <c r="D4862" s="109" t="s">
        <v>2063</v>
      </c>
      <c r="E4862" s="94">
        <v>44873</v>
      </c>
      <c r="F4862" s="174">
        <v>0.97517361111111112</v>
      </c>
      <c r="G4862">
        <v>2</v>
      </c>
      <c r="H4862" s="109" t="s">
        <v>2064</v>
      </c>
      <c r="I4862">
        <v>1785087</v>
      </c>
      <c r="AR4862">
        <v>48</v>
      </c>
      <c r="AS4862" t="str">
        <v>ENGINEERING</v>
      </c>
      <c r="AT4862" t="str">
        <v>IFEANYI OZONUWE (ENGR)</v>
      </c>
      <c r="AU4862" s="31">
        <v>44892</v>
      </c>
      <c r="AV4862" s="40">
        <v>0.27087962962962964</v>
      </c>
      <c r="BW4862">
        <v>429</v>
      </c>
      <c r="BX4862" t="str">
        <v>MICURA</v>
      </c>
      <c r="BY4862" t="str">
        <v>ADEKANMBI ADETOLA (MIC)</v>
      </c>
      <c r="BZ4862" s="31">
        <v>44887</v>
      </c>
      <c r="CA4862" s="40">
        <v>0.56717592592592592</v>
      </c>
      <c r="DB4862">
        <v>561</v>
      </c>
      <c r="DC4862" t="str">
        <v>MICURA</v>
      </c>
      <c r="DD4862" t="str">
        <v>TAIYE SALAMI (MIC)</v>
      </c>
      <c r="DE4862" s="31">
        <v>44889</v>
      </c>
      <c r="DF4862" s="40">
        <v>0.76982638888888888</v>
      </c>
    </row>
    <row r="4863" spans="1:110" x14ac:dyDescent="0.25">
      <c r="A4863" s="109" t="s">
        <v>2051</v>
      </c>
      <c r="B4863">
        <v>515</v>
      </c>
      <c r="C4863" s="109" t="s">
        <v>54</v>
      </c>
      <c r="D4863" s="109" t="s">
        <v>294</v>
      </c>
      <c r="E4863" s="94">
        <v>44873</v>
      </c>
      <c r="F4863" s="174">
        <v>0.98190972222222217</v>
      </c>
      <c r="G4863">
        <v>2</v>
      </c>
      <c r="H4863" s="109" t="s">
        <v>295</v>
      </c>
      <c r="I4863">
        <v>14958063</v>
      </c>
      <c r="AR4863">
        <v>49</v>
      </c>
      <c r="AS4863" t="str">
        <v>ENGINEERING</v>
      </c>
      <c r="AT4863" t="str">
        <v>ADU OLUGBENGA (ENGR)</v>
      </c>
      <c r="AU4863" s="31">
        <v>44892</v>
      </c>
      <c r="AV4863" s="40">
        <v>0.27150462962962962</v>
      </c>
      <c r="BW4863">
        <v>430</v>
      </c>
      <c r="BX4863" t="str">
        <v>OPERATIONS</v>
      </c>
      <c r="BY4863" t="str">
        <v>AWALITE CHIJIOKE</v>
      </c>
      <c r="BZ4863" s="31">
        <v>44887</v>
      </c>
      <c r="CA4863" s="40">
        <v>0.56729166666666664</v>
      </c>
      <c r="DB4863">
        <v>562</v>
      </c>
      <c r="DC4863" t="str">
        <v>MICURA</v>
      </c>
      <c r="DD4863" t="str">
        <v>WAIDI OGUNDEYI (MIC)</v>
      </c>
      <c r="DE4863" s="31">
        <v>44889</v>
      </c>
      <c r="DF4863" s="40">
        <v>0.76989583333333333</v>
      </c>
    </row>
    <row r="4864" spans="1:110" x14ac:dyDescent="0.25">
      <c r="A4864" s="109" t="s">
        <v>2069</v>
      </c>
      <c r="B4864">
        <v>1</v>
      </c>
      <c r="C4864" s="109" t="s">
        <v>52</v>
      </c>
      <c r="D4864" s="109" t="s">
        <v>222</v>
      </c>
      <c r="E4864" s="94">
        <v>44874</v>
      </c>
      <c r="F4864" s="174">
        <v>2.0370370370370369E-3</v>
      </c>
      <c r="G4864">
        <v>2</v>
      </c>
      <c r="H4864" s="109" t="s">
        <v>223</v>
      </c>
      <c r="I4864">
        <v>5247062</v>
      </c>
      <c r="AR4864">
        <v>50</v>
      </c>
      <c r="AS4864" t="str">
        <v>ENGINEERING</v>
      </c>
      <c r="AT4864" t="str">
        <v>AYORINDE MUYIWA (ENGR)</v>
      </c>
      <c r="AU4864" s="31">
        <v>44892</v>
      </c>
      <c r="AV4864" s="40">
        <v>0.27164351851851853</v>
      </c>
      <c r="BW4864">
        <v>431</v>
      </c>
      <c r="BX4864" t="str">
        <v>OPERATIONS</v>
      </c>
      <c r="BY4864" t="str">
        <v>ATANDA LUKMAN (OPS)</v>
      </c>
      <c r="BZ4864" s="31">
        <v>44887</v>
      </c>
      <c r="CA4864" s="40">
        <v>0.56739583333333332</v>
      </c>
      <c r="DB4864">
        <v>563</v>
      </c>
      <c r="DC4864" t="str">
        <v>MICURA</v>
      </c>
      <c r="DD4864" t="str">
        <v>TAIWO TORIOLA  (MIC)</v>
      </c>
      <c r="DE4864" s="31">
        <v>44889</v>
      </c>
      <c r="DF4864" s="40">
        <v>0.77021990740740742</v>
      </c>
    </row>
    <row r="4865" spans="1:110" x14ac:dyDescent="0.25">
      <c r="A4865" s="109" t="s">
        <v>2069</v>
      </c>
      <c r="B4865">
        <v>2</v>
      </c>
      <c r="C4865" s="109" t="s">
        <v>52</v>
      </c>
      <c r="D4865" s="109" t="s">
        <v>236</v>
      </c>
      <c r="E4865" s="94">
        <v>44874</v>
      </c>
      <c r="F4865" s="174">
        <v>2.8935185185185184E-3</v>
      </c>
      <c r="G4865">
        <v>2</v>
      </c>
      <c r="H4865" s="109" t="s">
        <v>237</v>
      </c>
      <c r="I4865">
        <v>5272733</v>
      </c>
      <c r="AR4865">
        <v>51</v>
      </c>
      <c r="AS4865" t="str">
        <v>ENGINEERING</v>
      </c>
      <c r="AT4865" t="str">
        <v>AMBALI LANRE (ENGR)</v>
      </c>
      <c r="AU4865" s="31">
        <v>44892</v>
      </c>
      <c r="AV4865" s="40">
        <v>0.27172453703703703</v>
      </c>
      <c r="BW4865">
        <v>432</v>
      </c>
      <c r="BX4865" t="str">
        <v>MANAGEMENT</v>
      </c>
      <c r="BY4865" t="str">
        <v>OLUWASEUN GBOLADE (MNGT)</v>
      </c>
      <c r="BZ4865" s="31">
        <v>44887</v>
      </c>
      <c r="CA4865" s="40">
        <v>0.56771990740740741</v>
      </c>
      <c r="DB4865">
        <v>564</v>
      </c>
      <c r="DC4865" t="str">
        <v>ENGINEERING</v>
      </c>
      <c r="DD4865" t="str">
        <v>SALISU ITODO (ENGR)</v>
      </c>
      <c r="DE4865" s="31">
        <v>44889</v>
      </c>
      <c r="DF4865" s="40">
        <v>0.77041666666666664</v>
      </c>
    </row>
    <row r="4866" spans="1:110" x14ac:dyDescent="0.25">
      <c r="A4866" s="109" t="s">
        <v>2069</v>
      </c>
      <c r="B4866">
        <v>3</v>
      </c>
      <c r="C4866" s="109" t="s">
        <v>54</v>
      </c>
      <c r="D4866" s="109" t="s">
        <v>196</v>
      </c>
      <c r="E4866" s="94">
        <v>44874</v>
      </c>
      <c r="F4866" s="174">
        <v>6.7476851851851856E-3</v>
      </c>
      <c r="G4866">
        <v>2</v>
      </c>
      <c r="H4866" s="109" t="s">
        <v>197</v>
      </c>
      <c r="I4866">
        <v>5500416</v>
      </c>
      <c r="AR4866">
        <v>52</v>
      </c>
      <c r="AS4866" t="str">
        <v>OPERATIONS</v>
      </c>
      <c r="AT4866" t="str">
        <v>ONI OLAYINKA O.</v>
      </c>
      <c r="AU4866" s="31">
        <v>44892</v>
      </c>
      <c r="AV4866" s="40">
        <v>0.27178240740740739</v>
      </c>
      <c r="BW4866">
        <v>433</v>
      </c>
      <c r="BX4866" t="str">
        <v>MICURA</v>
      </c>
      <c r="BY4866" t="str">
        <v>BABATUNDE EBENEZER</v>
      </c>
      <c r="BZ4866" s="31">
        <v>44887</v>
      </c>
      <c r="CA4866" s="40">
        <v>0.56964120370370375</v>
      </c>
      <c r="DB4866">
        <v>565</v>
      </c>
      <c r="DC4866" t="str">
        <v>ENGINEERING</v>
      </c>
      <c r="DD4866" t="str">
        <v>ADEDOTUN KASALI (ENGR)</v>
      </c>
      <c r="DE4866" s="31">
        <v>44889</v>
      </c>
      <c r="DF4866" s="40">
        <v>0.77060185185185182</v>
      </c>
    </row>
    <row r="4867" spans="1:110" x14ac:dyDescent="0.25">
      <c r="A4867" s="109" t="s">
        <v>2069</v>
      </c>
      <c r="B4867">
        <v>4</v>
      </c>
      <c r="C4867" s="109" t="s">
        <v>52</v>
      </c>
      <c r="D4867" s="109" t="s">
        <v>2070</v>
      </c>
      <c r="E4867" s="94">
        <v>44874</v>
      </c>
      <c r="F4867" s="174">
        <v>8.9583333333333338E-3</v>
      </c>
      <c r="G4867">
        <v>2</v>
      </c>
      <c r="H4867" s="109" t="s">
        <v>2071</v>
      </c>
      <c r="I4867">
        <v>5424830</v>
      </c>
      <c r="AR4867">
        <v>53</v>
      </c>
      <c r="AS4867" t="str">
        <v>MICURA</v>
      </c>
      <c r="AT4867" t="str">
        <v>IKHANE ROBERT GREG (MIC)</v>
      </c>
      <c r="AU4867" s="31">
        <v>44892</v>
      </c>
      <c r="AV4867" s="40">
        <v>0.27185185185185184</v>
      </c>
      <c r="BW4867">
        <v>434</v>
      </c>
      <c r="BX4867" t="str">
        <v>ENGINEERING</v>
      </c>
      <c r="BY4867" t="str">
        <v>OKUNOWO MICHAEL (ENGR)</v>
      </c>
      <c r="BZ4867" s="31">
        <v>44887</v>
      </c>
      <c r="CA4867" s="40">
        <v>0.57021990740740736</v>
      </c>
      <c r="DB4867">
        <v>566</v>
      </c>
      <c r="DC4867" t="str">
        <v>ENGINEERING</v>
      </c>
      <c r="DD4867" t="str">
        <v>NDUKWE JOHN O. (ENGR)</v>
      </c>
      <c r="DE4867" s="31">
        <v>44889</v>
      </c>
      <c r="DF4867" s="40">
        <v>0.77065972222222223</v>
      </c>
    </row>
    <row r="4868" spans="1:110" x14ac:dyDescent="0.25">
      <c r="A4868" s="109" t="s">
        <v>2069</v>
      </c>
      <c r="B4868">
        <v>5</v>
      </c>
      <c r="C4868" s="109" t="s">
        <v>53</v>
      </c>
      <c r="D4868" s="109" t="s">
        <v>540</v>
      </c>
      <c r="E4868" s="94">
        <v>44874</v>
      </c>
      <c r="F4868" s="174">
        <v>1.6574074074074074E-2</v>
      </c>
      <c r="G4868">
        <v>2</v>
      </c>
      <c r="H4868" s="109" t="s">
        <v>541</v>
      </c>
      <c r="I4868">
        <v>14996422</v>
      </c>
      <c r="AR4868">
        <v>54</v>
      </c>
      <c r="AS4868" t="str">
        <v>MICURA</v>
      </c>
      <c r="AT4868" t="str">
        <v>SHEDARA ROWLAND O. (MIC)</v>
      </c>
      <c r="AU4868" s="31">
        <v>44892</v>
      </c>
      <c r="AV4868" s="40">
        <v>0.27190972222222221</v>
      </c>
      <c r="BW4868">
        <v>435</v>
      </c>
      <c r="BX4868" t="str">
        <v>OPERATIONS</v>
      </c>
      <c r="BY4868" t="str">
        <v>JAMES VICTOR S. (OPS)</v>
      </c>
      <c r="BZ4868" s="31">
        <v>44887</v>
      </c>
      <c r="CA4868" s="40">
        <v>0.57324074074074072</v>
      </c>
      <c r="DB4868">
        <v>567</v>
      </c>
      <c r="DC4868" t="str">
        <v>ENGINEERING</v>
      </c>
      <c r="DD4868" t="str">
        <v>KOYA SAMUEL (ENGR)</v>
      </c>
      <c r="DE4868" s="31">
        <v>44889</v>
      </c>
      <c r="DF4868" s="40">
        <v>0.77072916666666669</v>
      </c>
    </row>
    <row r="4869" spans="1:110" x14ac:dyDescent="0.25">
      <c r="A4869" s="109" t="s">
        <v>2069</v>
      </c>
      <c r="B4869">
        <v>6</v>
      </c>
      <c r="C4869" s="109" t="s">
        <v>53</v>
      </c>
      <c r="D4869" s="109" t="s">
        <v>1882</v>
      </c>
      <c r="E4869" s="94">
        <v>44874</v>
      </c>
      <c r="F4869" s="174">
        <v>1.7303240740740741E-2</v>
      </c>
      <c r="G4869">
        <v>2</v>
      </c>
      <c r="H4869" s="109" t="s">
        <v>1883</v>
      </c>
      <c r="I4869"/>
      <c r="AR4869">
        <v>55</v>
      </c>
      <c r="AS4869" t="str">
        <v>MICURA</v>
      </c>
      <c r="AT4869" t="str">
        <v>EDET AKPAN FINTAN (MIC)</v>
      </c>
      <c r="AU4869" s="31">
        <v>44892</v>
      </c>
      <c r="AV4869" s="40">
        <v>0.27259259259259261</v>
      </c>
      <c r="BW4869">
        <v>436</v>
      </c>
      <c r="BX4869" t="str">
        <v>OPERATIONS</v>
      </c>
      <c r="BY4869" t="str">
        <v>KOLADE SOLOMON (OPS)</v>
      </c>
      <c r="BZ4869" s="31">
        <v>44887</v>
      </c>
      <c r="CA4869" s="40">
        <v>0.5740277777777778</v>
      </c>
      <c r="DB4869">
        <v>568</v>
      </c>
      <c r="DC4869" t="str">
        <v>ENGINEERING</v>
      </c>
      <c r="DD4869" t="str">
        <v>USELE EPHIKPAROBORE (EN</v>
      </c>
      <c r="DE4869" s="31">
        <v>44889</v>
      </c>
      <c r="DF4869" s="40">
        <v>0.7708680555555556</v>
      </c>
    </row>
    <row r="4870" spans="1:110" x14ac:dyDescent="0.25">
      <c r="A4870" s="109" t="s">
        <v>2069</v>
      </c>
      <c r="B4870">
        <v>7</v>
      </c>
      <c r="C4870" s="109" t="s">
        <v>53</v>
      </c>
      <c r="D4870" s="109" t="s">
        <v>1272</v>
      </c>
      <c r="E4870" s="94">
        <v>44874</v>
      </c>
      <c r="F4870" s="174">
        <v>1.8032407407407407E-2</v>
      </c>
      <c r="G4870">
        <v>2</v>
      </c>
      <c r="H4870" s="109" t="s">
        <v>1273</v>
      </c>
      <c r="I4870"/>
      <c r="AR4870">
        <v>56</v>
      </c>
      <c r="AS4870" t="str">
        <v>MICURA</v>
      </c>
      <c r="AT4870" t="str">
        <v>ABACHA CHIDI (MIC)</v>
      </c>
      <c r="AU4870" s="31">
        <v>44892</v>
      </c>
      <c r="AV4870" s="40">
        <v>0.2726736111111111</v>
      </c>
      <c r="BW4870">
        <v>437</v>
      </c>
      <c r="BX4870" t="str">
        <v>MICURA</v>
      </c>
      <c r="BY4870" t="str">
        <v>ESHO SAMUEL (MIC)</v>
      </c>
      <c r="BZ4870" s="31">
        <v>44887</v>
      </c>
      <c r="CA4870" s="40">
        <v>0.58181712962962961</v>
      </c>
      <c r="DB4870">
        <v>569</v>
      </c>
      <c r="DC4870" t="str">
        <v>OPERATIONS</v>
      </c>
      <c r="DD4870" t="str">
        <v>OKERE WISDOM C. (OPS)</v>
      </c>
      <c r="DE4870" s="31">
        <v>44889</v>
      </c>
      <c r="DF4870" s="40">
        <v>0.77103009259259259</v>
      </c>
    </row>
    <row r="4871" spans="1:110" x14ac:dyDescent="0.25">
      <c r="A4871" s="109" t="s">
        <v>2069</v>
      </c>
      <c r="B4871">
        <v>8</v>
      </c>
      <c r="C4871" s="109" t="s">
        <v>52</v>
      </c>
      <c r="D4871" s="109" t="s">
        <v>480</v>
      </c>
      <c r="E4871" s="94">
        <v>44874</v>
      </c>
      <c r="F4871" s="174">
        <v>1.8576388888888889E-2</v>
      </c>
      <c r="G4871">
        <v>2</v>
      </c>
      <c r="H4871" s="109" t="s">
        <v>481</v>
      </c>
      <c r="I4871">
        <v>4834213</v>
      </c>
      <c r="AR4871">
        <v>57</v>
      </c>
      <c r="AS4871" t="str">
        <v>MICURA</v>
      </c>
      <c r="AT4871" t="str">
        <v>GODSPOWER OSSAI (MIC)</v>
      </c>
      <c r="AU4871" s="31">
        <v>44892</v>
      </c>
      <c r="AV4871" s="40">
        <v>0.27274305555555556</v>
      </c>
      <c r="BW4871">
        <v>438</v>
      </c>
      <c r="BX4871" t="str">
        <v>MICURA</v>
      </c>
      <c r="BY4871" t="str">
        <v>BETULE THOMPSON J. (MIC)</v>
      </c>
      <c r="BZ4871" s="31">
        <v>44887</v>
      </c>
      <c r="CA4871" s="40">
        <v>0.58187500000000003</v>
      </c>
      <c r="DB4871">
        <v>570</v>
      </c>
      <c r="DC4871" t="str">
        <v>OPERATIONS</v>
      </c>
      <c r="DD4871" t="str">
        <v>OGBEIDE MUTAIRU (OPS)</v>
      </c>
      <c r="DE4871" s="31">
        <v>44889</v>
      </c>
      <c r="DF4871" s="40">
        <v>0.77111111111111108</v>
      </c>
    </row>
    <row r="4872" spans="1:110" x14ac:dyDescent="0.25">
      <c r="A4872" s="109" t="s">
        <v>2069</v>
      </c>
      <c r="B4872">
        <v>9</v>
      </c>
      <c r="C4872" s="109" t="s">
        <v>53</v>
      </c>
      <c r="D4872" s="109" t="s">
        <v>204</v>
      </c>
      <c r="E4872" s="94">
        <v>44874</v>
      </c>
      <c r="F4872" s="174">
        <v>1.8703703703703705E-2</v>
      </c>
      <c r="G4872">
        <v>2</v>
      </c>
      <c r="H4872" s="109" t="s">
        <v>205</v>
      </c>
      <c r="I4872"/>
      <c r="AR4872">
        <v>58</v>
      </c>
      <c r="AS4872" t="str">
        <v>ENGINEERING</v>
      </c>
      <c r="AT4872" t="str">
        <v>EZEKIEL EMIUKE (ENGR)</v>
      </c>
      <c r="AU4872" s="31">
        <v>44892</v>
      </c>
      <c r="AV4872" s="40">
        <v>0.27317129629629627</v>
      </c>
      <c r="BW4872">
        <v>439</v>
      </c>
      <c r="BX4872" t="str">
        <v>MICURA</v>
      </c>
      <c r="BY4872" t="str">
        <v>AJIGA DESMOND (MIC)</v>
      </c>
      <c r="BZ4872" s="31">
        <v>44887</v>
      </c>
      <c r="CA4872" s="40">
        <v>0.58450231481481485</v>
      </c>
      <c r="DB4872">
        <v>571</v>
      </c>
      <c r="DC4872" t="str">
        <v>IT</v>
      </c>
      <c r="DD4872" t="str">
        <v>AZUBUIKE UBABUKOH (IT)</v>
      </c>
      <c r="DE4872" s="31">
        <v>44889</v>
      </c>
      <c r="DF4872" s="40">
        <v>0.77118055555555554</v>
      </c>
    </row>
    <row r="4873" spans="1:110" x14ac:dyDescent="0.25">
      <c r="A4873" s="109" t="s">
        <v>2069</v>
      </c>
      <c r="B4873">
        <v>10</v>
      </c>
      <c r="C4873" s="109" t="s">
        <v>52</v>
      </c>
      <c r="D4873" s="109" t="s">
        <v>238</v>
      </c>
      <c r="E4873" s="94">
        <v>44874</v>
      </c>
      <c r="F4873" s="174">
        <v>3.3449074074074076E-2</v>
      </c>
      <c r="G4873">
        <v>2</v>
      </c>
      <c r="H4873" s="109" t="s">
        <v>239</v>
      </c>
      <c r="I4873">
        <v>5401223</v>
      </c>
      <c r="AR4873">
        <v>59</v>
      </c>
      <c r="AS4873" t="str">
        <v>ENGINEERING</v>
      </c>
      <c r="AT4873" t="str">
        <v>ABAYOMI DAMILOLA (ENG)</v>
      </c>
      <c r="AU4873" s="31">
        <v>44892</v>
      </c>
      <c r="AV4873" s="40">
        <v>0.27324074074074073</v>
      </c>
      <c r="BW4873">
        <v>440</v>
      </c>
      <c r="BX4873" t="str">
        <v>OPERATIONS</v>
      </c>
      <c r="BY4873" t="str">
        <v>YISA SAHEED ADISA (OPS)</v>
      </c>
      <c r="BZ4873" s="31">
        <v>44887</v>
      </c>
      <c r="CA4873" s="40">
        <v>0.58840277777777783</v>
      </c>
      <c r="DB4873">
        <v>572</v>
      </c>
      <c r="DC4873" t="str">
        <v>OPERATIONS</v>
      </c>
      <c r="DD4873" t="str">
        <v>ONOKA PAUL EMEKA</v>
      </c>
      <c r="DE4873" s="31">
        <v>44889</v>
      </c>
      <c r="DF4873" s="40">
        <v>0.77140046296296294</v>
      </c>
    </row>
    <row r="4874" spans="1:110" x14ac:dyDescent="0.25">
      <c r="A4874" s="109" t="s">
        <v>2069</v>
      </c>
      <c r="B4874">
        <v>11</v>
      </c>
      <c r="C4874" s="109" t="s">
        <v>52</v>
      </c>
      <c r="D4874" s="109" t="s">
        <v>1250</v>
      </c>
      <c r="E4874" s="94">
        <v>44874</v>
      </c>
      <c r="F4874" s="174">
        <v>5.6273148148148149E-2</v>
      </c>
      <c r="G4874">
        <v>2</v>
      </c>
      <c r="H4874" s="109" t="s">
        <v>1251</v>
      </c>
      <c r="I4874">
        <v>5409209</v>
      </c>
      <c r="AR4874">
        <v>60</v>
      </c>
      <c r="AS4874" t="str">
        <v>MICURA</v>
      </c>
      <c r="AT4874" t="str">
        <v>OYEBAMIJI BUKOLA (MIC)</v>
      </c>
      <c r="AU4874" s="31">
        <v>44892</v>
      </c>
      <c r="AV4874" s="40">
        <v>0.27348379629629632</v>
      </c>
      <c r="BW4874">
        <v>441</v>
      </c>
      <c r="BX4874" t="str">
        <v>GATE OPS</v>
      </c>
      <c r="BY4874" t="str">
        <v>REEDWAN OLADIMEJI (GATE</v>
      </c>
      <c r="BZ4874" s="31">
        <v>44887</v>
      </c>
      <c r="CA4874" s="40">
        <v>0.59787037037037039</v>
      </c>
      <c r="DB4874">
        <v>573</v>
      </c>
      <c r="DC4874" t="str">
        <v>MICURA</v>
      </c>
      <c r="DD4874" t="str">
        <v>ANTHUNY IKECHUKWU (MIC)</v>
      </c>
      <c r="DE4874" s="31">
        <v>44889</v>
      </c>
      <c r="DF4874" s="40">
        <v>0.77145833333333336</v>
      </c>
    </row>
    <row r="4875" spans="1:110" x14ac:dyDescent="0.25">
      <c r="A4875" s="109" t="s">
        <v>2069</v>
      </c>
      <c r="B4875">
        <v>12</v>
      </c>
      <c r="C4875" s="109" t="s">
        <v>52</v>
      </c>
      <c r="D4875" s="109" t="s">
        <v>1328</v>
      </c>
      <c r="E4875" s="94">
        <v>44874</v>
      </c>
      <c r="F4875" s="174">
        <v>5.6354166666666664E-2</v>
      </c>
      <c r="G4875">
        <v>2</v>
      </c>
      <c r="H4875" s="109" t="s">
        <v>1329</v>
      </c>
      <c r="I4875">
        <v>14942223</v>
      </c>
      <c r="AR4875">
        <v>61</v>
      </c>
      <c r="AS4875" t="str">
        <v>OPERATIONS</v>
      </c>
      <c r="AT4875" t="str">
        <v>IDEMOH I. JOHN (OPS)</v>
      </c>
      <c r="AU4875" s="31">
        <v>44892</v>
      </c>
      <c r="AV4875" s="40">
        <v>0.27355324074074072</v>
      </c>
      <c r="BW4875">
        <v>442</v>
      </c>
      <c r="BX4875" t="str">
        <v>MICURA</v>
      </c>
      <c r="BY4875" t="str">
        <v>EZE CHUKWUEBUKA C. (MIC)</v>
      </c>
      <c r="BZ4875" s="31">
        <v>44887</v>
      </c>
      <c r="CA4875" s="40">
        <v>0.63493055555555555</v>
      </c>
      <c r="DB4875">
        <v>574</v>
      </c>
      <c r="DC4875" t="str">
        <v>MICURA</v>
      </c>
      <c r="DD4875" t="str">
        <v>TAIWO ANIMASHAUN (MIC)</v>
      </c>
      <c r="DE4875" s="31">
        <v>44889</v>
      </c>
      <c r="DF4875" s="40">
        <v>0.7719907407407407</v>
      </c>
    </row>
    <row r="4876" spans="1:110" x14ac:dyDescent="0.25">
      <c r="A4876" s="109" t="s">
        <v>2069</v>
      </c>
      <c r="B4876">
        <v>13</v>
      </c>
      <c r="C4876" s="109" t="s">
        <v>52</v>
      </c>
      <c r="D4876" s="109" t="s">
        <v>2032</v>
      </c>
      <c r="E4876" s="94">
        <v>44874</v>
      </c>
      <c r="F4876" s="174">
        <v>6.0636574074074072E-2</v>
      </c>
      <c r="G4876">
        <v>2</v>
      </c>
      <c r="H4876" s="109" t="s">
        <v>2033</v>
      </c>
      <c r="I4876">
        <v>14813000</v>
      </c>
      <c r="AR4876">
        <v>62</v>
      </c>
      <c r="AS4876" t="str">
        <v>OPERATIONS</v>
      </c>
      <c r="AT4876" t="str">
        <v>IGBINOBA FREDERICK. (OP</v>
      </c>
      <c r="AU4876" s="31">
        <v>44892</v>
      </c>
      <c r="AV4876" s="40">
        <v>0.27361111111111114</v>
      </c>
      <c r="BW4876">
        <v>443</v>
      </c>
      <c r="BX4876" t="str">
        <v>OPERATIONS</v>
      </c>
      <c r="BY4876" t="str">
        <v>ONWUAMAEGBU ODIRA A(OPS)</v>
      </c>
      <c r="BZ4876" s="31">
        <v>44887</v>
      </c>
      <c r="CA4876" s="40">
        <v>0.63697916666666665</v>
      </c>
      <c r="DB4876">
        <v>575</v>
      </c>
      <c r="DC4876" t="str">
        <v>MICURA</v>
      </c>
      <c r="DD4876" t="str">
        <v>OLAYINKA OLANREWAJU (MIC</v>
      </c>
      <c r="DE4876" s="31">
        <v>44889</v>
      </c>
      <c r="DF4876" s="40">
        <v>0.77206018518518515</v>
      </c>
    </row>
    <row r="4877" spans="1:110" x14ac:dyDescent="0.25">
      <c r="A4877" s="109" t="s">
        <v>2069</v>
      </c>
      <c r="B4877">
        <v>14</v>
      </c>
      <c r="C4877" s="109" t="s">
        <v>52</v>
      </c>
      <c r="D4877" s="109" t="s">
        <v>224</v>
      </c>
      <c r="E4877" s="94">
        <v>44874</v>
      </c>
      <c r="F4877" s="174">
        <v>6.2037037037037036E-2</v>
      </c>
      <c r="G4877">
        <v>2</v>
      </c>
      <c r="H4877" s="109" t="s">
        <v>225</v>
      </c>
      <c r="I4877">
        <v>14934569</v>
      </c>
      <c r="AR4877">
        <v>63</v>
      </c>
      <c r="AS4877" t="str">
        <v>MICURA</v>
      </c>
      <c r="AT4877" t="str">
        <v>ABBEY BALOGUN (MIC)</v>
      </c>
      <c r="AU4877" s="31">
        <v>44892</v>
      </c>
      <c r="AV4877" s="40">
        <v>0.27368055555555554</v>
      </c>
      <c r="BW4877">
        <v>444</v>
      </c>
      <c r="BX4877" t="str">
        <v>OPERATIONS</v>
      </c>
      <c r="BY4877" t="str">
        <v>OLIKA CYRIL UCHE (OPS)</v>
      </c>
      <c r="BZ4877" s="31">
        <v>44887</v>
      </c>
      <c r="CA4877" s="40">
        <v>0.63870370370370366</v>
      </c>
      <c r="DB4877">
        <v>576</v>
      </c>
      <c r="DC4877" t="str">
        <v>MICURA</v>
      </c>
      <c r="DD4877" t="str">
        <v>DORGU TAREFEYAH (MIC)</v>
      </c>
      <c r="DE4877" s="31">
        <v>44889</v>
      </c>
      <c r="DF4877" s="40">
        <v>0.77216435185185184</v>
      </c>
    </row>
    <row r="4878" spans="1:110" x14ac:dyDescent="0.25">
      <c r="A4878" s="109" t="s">
        <v>2069</v>
      </c>
      <c r="B4878">
        <v>15</v>
      </c>
      <c r="C4878" s="109" t="s">
        <v>53</v>
      </c>
      <c r="D4878" s="109" t="s">
        <v>244</v>
      </c>
      <c r="E4878" s="94">
        <v>44874</v>
      </c>
      <c r="F4878" s="174">
        <v>6.6747685185185188E-2</v>
      </c>
      <c r="G4878">
        <v>2</v>
      </c>
      <c r="H4878" s="109" t="s">
        <v>245</v>
      </c>
      <c r="I4878"/>
      <c r="AR4878">
        <v>64</v>
      </c>
      <c r="AS4878" t="str">
        <v>ENGINEERING</v>
      </c>
      <c r="AT4878" t="str">
        <v>AJAERO AUGUSTINE (ENGR)</v>
      </c>
      <c r="AU4878" s="31">
        <v>44892</v>
      </c>
      <c r="AV4878" s="40">
        <v>0.2747337962962963</v>
      </c>
      <c r="BW4878">
        <v>445</v>
      </c>
      <c r="BX4878" t="str">
        <v>GATE OPS</v>
      </c>
      <c r="BY4878" t="str">
        <v>AKHIMIEN JUSTICE (GATE)</v>
      </c>
      <c r="BZ4878" s="31">
        <v>44887</v>
      </c>
      <c r="CA4878" s="40">
        <v>0.64093750000000005</v>
      </c>
      <c r="DB4878">
        <v>577</v>
      </c>
      <c r="DC4878" t="str">
        <v>MICURA</v>
      </c>
      <c r="DD4878" t="str">
        <v>ABDULLAHI OLAJIDE (MIC)</v>
      </c>
      <c r="DE4878" s="31">
        <v>44889</v>
      </c>
      <c r="DF4878" s="40">
        <v>0.77222222222222225</v>
      </c>
    </row>
    <row r="4879" spans="1:110" x14ac:dyDescent="0.25">
      <c r="A4879" s="109" t="s">
        <v>2069</v>
      </c>
      <c r="B4879">
        <v>16</v>
      </c>
      <c r="C4879" s="109" t="s">
        <v>54</v>
      </c>
      <c r="D4879" s="109" t="s">
        <v>1162</v>
      </c>
      <c r="E4879" s="94">
        <v>44874</v>
      </c>
      <c r="F4879" s="174">
        <v>6.6817129629629629E-2</v>
      </c>
      <c r="G4879">
        <v>2</v>
      </c>
      <c r="H4879" s="109" t="s">
        <v>1163</v>
      </c>
      <c r="I4879">
        <v>6723329</v>
      </c>
      <c r="AR4879">
        <v>65</v>
      </c>
      <c r="AS4879" t="str">
        <v>ENGINEERING</v>
      </c>
      <c r="AT4879" t="str">
        <v>AIGBIREMHON ODION (ENGR</v>
      </c>
      <c r="AU4879" s="31">
        <v>44892</v>
      </c>
      <c r="AV4879" s="40">
        <v>0.27488425925925924</v>
      </c>
      <c r="BW4879">
        <v>446</v>
      </c>
      <c r="BX4879" t="str">
        <v>MICURA</v>
      </c>
      <c r="BY4879" t="str">
        <v>SUNDAY UKAH KALU</v>
      </c>
      <c r="BZ4879" s="31">
        <v>44887</v>
      </c>
      <c r="CA4879" s="40">
        <v>0.64100694444444439</v>
      </c>
      <c r="DB4879">
        <v>578</v>
      </c>
      <c r="DC4879" t="str">
        <v>MICURA</v>
      </c>
      <c r="DD4879" t="str">
        <v>KAMORU AKIN ISHOLA (MIC)</v>
      </c>
      <c r="DE4879" s="31">
        <v>44889</v>
      </c>
      <c r="DF4879" s="40">
        <v>0.7723726851851852</v>
      </c>
    </row>
    <row r="4880" spans="1:110" x14ac:dyDescent="0.25">
      <c r="A4880" s="109" t="s">
        <v>2069</v>
      </c>
      <c r="B4880">
        <v>17</v>
      </c>
      <c r="C4880" s="109" t="s">
        <v>54</v>
      </c>
      <c r="D4880" s="109" t="s">
        <v>250</v>
      </c>
      <c r="E4880" s="94">
        <v>44874</v>
      </c>
      <c r="F4880" s="174">
        <v>0.2472337962962963</v>
      </c>
      <c r="G4880">
        <v>2</v>
      </c>
      <c r="H4880" s="109" t="s">
        <v>251</v>
      </c>
      <c r="I4880">
        <v>8341367</v>
      </c>
      <c r="AR4880">
        <v>66</v>
      </c>
      <c r="AS4880" t="str">
        <v>OPERATIONS</v>
      </c>
      <c r="AT4880" t="str">
        <v>UTOMI CHUKWUDI (OPS)</v>
      </c>
      <c r="AU4880" s="31">
        <v>44892</v>
      </c>
      <c r="AV4880" s="40">
        <v>0.27498842592592593</v>
      </c>
      <c r="BW4880">
        <v>447</v>
      </c>
      <c r="BX4880" t="str">
        <v>OPERATIONS</v>
      </c>
      <c r="BY4880" t="str">
        <v>OKONJO CHUKS JAMES (OPS</v>
      </c>
      <c r="BZ4880" s="31">
        <v>44887</v>
      </c>
      <c r="CA4880" s="40">
        <v>0.64178240740740744</v>
      </c>
      <c r="DB4880">
        <v>579</v>
      </c>
      <c r="DC4880" t="str">
        <v>MICURA</v>
      </c>
      <c r="DD4880" t="str">
        <v>NDUKWE KALU (MIC)</v>
      </c>
      <c r="DE4880" s="31">
        <v>44889</v>
      </c>
      <c r="DF4880" s="40">
        <v>0.7724537037037037</v>
      </c>
    </row>
    <row r="4881" spans="1:110" x14ac:dyDescent="0.25">
      <c r="A4881" s="109" t="s">
        <v>2069</v>
      </c>
      <c r="B4881">
        <v>18</v>
      </c>
      <c r="C4881" s="109" t="s">
        <v>53</v>
      </c>
      <c r="D4881" s="109" t="s">
        <v>276</v>
      </c>
      <c r="E4881" s="94">
        <v>44874</v>
      </c>
      <c r="F4881" s="174">
        <v>0.24730324074074075</v>
      </c>
      <c r="G4881">
        <v>2</v>
      </c>
      <c r="H4881" s="109" t="s">
        <v>277</v>
      </c>
      <c r="I4881">
        <v>14964941</v>
      </c>
      <c r="AR4881">
        <v>67</v>
      </c>
      <c r="AS4881" t="str">
        <v>OPERATIONS</v>
      </c>
      <c r="AT4881" t="str">
        <v>MICHEAL OKEBUGWU</v>
      </c>
      <c r="AU4881" s="31">
        <v>44892</v>
      </c>
      <c r="AV4881" s="40">
        <v>0.27505787037037038</v>
      </c>
      <c r="BW4881">
        <v>212</v>
      </c>
      <c r="BX4881" t="str">
        <v>OPERATIONS</v>
      </c>
      <c r="BY4881" t="str">
        <v>YISA SAHEED ADISA (OPS)</v>
      </c>
      <c r="BZ4881" s="31">
        <v>44888</v>
      </c>
      <c r="CA4881" s="40">
        <v>0.47008101851851852</v>
      </c>
      <c r="DB4881">
        <v>580</v>
      </c>
      <c r="DC4881" t="str">
        <v>MICURA</v>
      </c>
      <c r="DD4881" t="str">
        <v>OJUOLAPE SIMEON (MIC)</v>
      </c>
      <c r="DE4881" s="31">
        <v>44889</v>
      </c>
      <c r="DF4881" s="40">
        <v>0.77253472222222219</v>
      </c>
    </row>
    <row r="4882" spans="1:110" x14ac:dyDescent="0.25">
      <c r="A4882" s="109" t="s">
        <v>2069</v>
      </c>
      <c r="B4882">
        <v>19</v>
      </c>
      <c r="C4882" s="109" t="s">
        <v>53</v>
      </c>
      <c r="D4882" s="109" t="s">
        <v>853</v>
      </c>
      <c r="E4882" s="94">
        <v>44874</v>
      </c>
      <c r="F4882" s="174">
        <v>0.2475</v>
      </c>
      <c r="G4882">
        <v>2</v>
      </c>
      <c r="H4882" s="109" t="s">
        <v>854</v>
      </c>
      <c r="I4882"/>
      <c r="AR4882">
        <v>68</v>
      </c>
      <c r="AS4882" t="str">
        <v>MICURA</v>
      </c>
      <c r="AT4882" t="str">
        <v>ODEBODE OLUSHOLA (MIC)</v>
      </c>
      <c r="AU4882" s="31">
        <v>44892</v>
      </c>
      <c r="AV4882" s="40">
        <v>0.27512731481481484</v>
      </c>
      <c r="BW4882">
        <v>213</v>
      </c>
      <c r="BX4882" t="str">
        <v>OPERATIONS</v>
      </c>
      <c r="BY4882" t="str">
        <v>KOLADE SOLOMON (OPS)</v>
      </c>
      <c r="BZ4882" s="31">
        <v>44888</v>
      </c>
      <c r="CA4882" s="40">
        <v>0.47013888888888888</v>
      </c>
      <c r="DB4882">
        <v>581</v>
      </c>
      <c r="DC4882" t="str">
        <v>OPERATIONS</v>
      </c>
      <c r="DD4882" t="str">
        <v>TAOFEEK MAKANJUOLA  (OP</v>
      </c>
      <c r="DE4882" s="31">
        <v>44889</v>
      </c>
      <c r="DF4882" s="40">
        <v>0.77292824074074074</v>
      </c>
    </row>
    <row r="4883" spans="1:110" x14ac:dyDescent="0.25">
      <c r="A4883" s="109" t="s">
        <v>2069</v>
      </c>
      <c r="B4883">
        <v>20</v>
      </c>
      <c r="C4883" s="109" t="s">
        <v>54</v>
      </c>
      <c r="D4883" s="109" t="s">
        <v>621</v>
      </c>
      <c r="E4883" s="94">
        <v>44874</v>
      </c>
      <c r="F4883" s="174">
        <v>0.24759259259259259</v>
      </c>
      <c r="G4883">
        <v>2</v>
      </c>
      <c r="H4883" s="109" t="s">
        <v>622</v>
      </c>
      <c r="I4883">
        <v>2704243</v>
      </c>
      <c r="AR4883">
        <v>69</v>
      </c>
      <c r="AS4883" t="str">
        <v>OPERATIONS</v>
      </c>
      <c r="AT4883" t="str">
        <v>OLANIPEKUN SIMON O (MIC</v>
      </c>
      <c r="AU4883" s="31">
        <v>44892</v>
      </c>
      <c r="AV4883" s="40">
        <v>0.2751851851851852</v>
      </c>
      <c r="BW4883">
        <v>214</v>
      </c>
      <c r="BX4883" t="str">
        <v>OPERATIONS</v>
      </c>
      <c r="BY4883" t="str">
        <v>EZE ANTHONY (OPS)</v>
      </c>
      <c r="BZ4883" s="31">
        <v>44888</v>
      </c>
      <c r="CA4883" s="40">
        <v>0.47060185185185183</v>
      </c>
      <c r="DB4883">
        <v>582</v>
      </c>
      <c r="DC4883" t="str">
        <v>OPERATIONS</v>
      </c>
      <c r="DD4883" t="str">
        <v>ADENIJI AYOMIDE (OPS)</v>
      </c>
      <c r="DE4883" s="31">
        <v>44889</v>
      </c>
      <c r="DF4883" s="40">
        <v>0.77300925925925923</v>
      </c>
    </row>
    <row r="4884" spans="1:110" x14ac:dyDescent="0.25">
      <c r="A4884" s="109" t="s">
        <v>2069</v>
      </c>
      <c r="B4884">
        <v>21</v>
      </c>
      <c r="C4884" s="109" t="s">
        <v>54</v>
      </c>
      <c r="D4884" s="109" t="s">
        <v>1304</v>
      </c>
      <c r="E4884" s="94">
        <v>44874</v>
      </c>
      <c r="F4884" s="174">
        <v>0.24767361111111111</v>
      </c>
      <c r="G4884">
        <v>2</v>
      </c>
      <c r="H4884" s="109" t="s">
        <v>1305</v>
      </c>
      <c r="I4884">
        <v>15013139</v>
      </c>
      <c r="AR4884">
        <v>70</v>
      </c>
      <c r="AS4884" t="str">
        <v>OPERATIONS</v>
      </c>
      <c r="AT4884" t="str">
        <v>IBIKUNLE ISMAILA</v>
      </c>
      <c r="AU4884" s="31">
        <v>44892</v>
      </c>
      <c r="AV4884" s="40">
        <v>0.27525462962962965</v>
      </c>
      <c r="BW4884">
        <v>215</v>
      </c>
      <c r="BX4884" t="str">
        <v>ENGINEERING</v>
      </c>
      <c r="BY4884" t="str">
        <v>ADENIGA ADELEKE O. (ENG</v>
      </c>
      <c r="BZ4884" s="31">
        <v>44888</v>
      </c>
      <c r="CA4884" s="40">
        <v>0.47097222222222224</v>
      </c>
      <c r="DB4884">
        <v>583</v>
      </c>
      <c r="DC4884" t="str">
        <v>OPERATIONS</v>
      </c>
      <c r="DD4884" t="str">
        <v>OLAOLUWA AROKODARE (OPS</v>
      </c>
      <c r="DE4884" s="31">
        <v>44889</v>
      </c>
      <c r="DF4884" s="40">
        <v>0.77307870370370368</v>
      </c>
    </row>
    <row r="4885" spans="1:110" x14ac:dyDescent="0.25">
      <c r="A4885" s="109" t="s">
        <v>2069</v>
      </c>
      <c r="B4885">
        <v>22</v>
      </c>
      <c r="C4885" s="109" t="s">
        <v>53</v>
      </c>
      <c r="D4885" s="109" t="s">
        <v>498</v>
      </c>
      <c r="E4885" s="94">
        <v>44874</v>
      </c>
      <c r="F4885" s="174">
        <v>0.24781249999999999</v>
      </c>
      <c r="G4885">
        <v>2</v>
      </c>
      <c r="H4885" s="109" t="s">
        <v>499</v>
      </c>
      <c r="I4885"/>
      <c r="AR4885">
        <v>71</v>
      </c>
      <c r="AS4885" t="str">
        <v>MICURA</v>
      </c>
      <c r="AT4885" t="str">
        <v>ADENEKAN NURUDEEN (MIC)</v>
      </c>
      <c r="AU4885" s="31">
        <v>44892</v>
      </c>
      <c r="AV4885" s="40">
        <v>0.27568287037037037</v>
      </c>
      <c r="BW4885">
        <v>216</v>
      </c>
      <c r="BX4885" t="str">
        <v>MICURA</v>
      </c>
      <c r="BY4885" t="str">
        <v>ESEGIARU NICHOLAS (MIC)</v>
      </c>
      <c r="BZ4885" s="31">
        <v>44888</v>
      </c>
      <c r="CA4885" s="40">
        <v>0.47150462962962963</v>
      </c>
      <c r="DB4885">
        <v>584</v>
      </c>
      <c r="DC4885" t="str">
        <v>MICURA</v>
      </c>
      <c r="DD4885" t="str">
        <v>OKEKE OLISAEMEKA</v>
      </c>
      <c r="DE4885" s="31">
        <v>44889</v>
      </c>
      <c r="DF4885" s="40">
        <v>0.77334490740740736</v>
      </c>
    </row>
    <row r="4886" spans="1:110" x14ac:dyDescent="0.25">
      <c r="A4886" s="109" t="s">
        <v>2069</v>
      </c>
      <c r="B4886">
        <v>23</v>
      </c>
      <c r="C4886" s="109" t="s">
        <v>53</v>
      </c>
      <c r="D4886" s="109" t="s">
        <v>202</v>
      </c>
      <c r="E4886" s="94">
        <v>44874</v>
      </c>
      <c r="F4886" s="174">
        <v>0.24788194444444445</v>
      </c>
      <c r="G4886">
        <v>2</v>
      </c>
      <c r="H4886" s="109" t="s">
        <v>203</v>
      </c>
      <c r="I4886"/>
      <c r="AR4886">
        <v>72</v>
      </c>
      <c r="AS4886" t="str">
        <v>MICURA</v>
      </c>
      <c r="AT4886" t="str">
        <v>ECHEDOM NNAMDI B. (MIC)</v>
      </c>
      <c r="AU4886" s="31">
        <v>44892</v>
      </c>
      <c r="AV4886" s="40">
        <v>0.27575231481481483</v>
      </c>
      <c r="BW4886">
        <v>217</v>
      </c>
      <c r="BX4886" t="str">
        <v>MICURA</v>
      </c>
      <c r="BY4886" t="str">
        <v>KAMORU AKIN ISHOLA (MIC)</v>
      </c>
      <c r="BZ4886" s="31">
        <v>44888</v>
      </c>
      <c r="CA4886" s="40">
        <v>0.47157407407407409</v>
      </c>
      <c r="DB4886">
        <v>585</v>
      </c>
      <c r="DC4886" t="str">
        <v>OPERATIONS</v>
      </c>
      <c r="DD4886" t="str">
        <v>AMOO NAJEEM (OPS)</v>
      </c>
      <c r="DE4886" s="31">
        <v>44889</v>
      </c>
      <c r="DF4886" s="40">
        <v>0.77341435185185181</v>
      </c>
    </row>
    <row r="4887" spans="1:110" x14ac:dyDescent="0.25">
      <c r="A4887" s="109" t="s">
        <v>2069</v>
      </c>
      <c r="B4887">
        <v>24</v>
      </c>
      <c r="C4887" s="109" t="s">
        <v>53</v>
      </c>
      <c r="D4887" s="109" t="s">
        <v>322</v>
      </c>
      <c r="E4887" s="94">
        <v>44874</v>
      </c>
      <c r="F4887" s="174">
        <v>0.24793981481481481</v>
      </c>
      <c r="G4887">
        <v>2</v>
      </c>
      <c r="H4887" s="109" t="s">
        <v>323</v>
      </c>
      <c r="I4887"/>
      <c r="AR4887">
        <v>73</v>
      </c>
      <c r="AS4887" t="str">
        <v>MICURA</v>
      </c>
      <c r="AT4887" t="str">
        <v>OLORUNYOMI OLAREWAJU(MI</v>
      </c>
      <c r="AU4887" s="31">
        <v>44892</v>
      </c>
      <c r="AV4887" s="40">
        <v>0.27581018518518519</v>
      </c>
      <c r="BW4887">
        <v>218</v>
      </c>
      <c r="BX4887" t="str">
        <v>MICURA</v>
      </c>
      <c r="BY4887" t="str">
        <v>ADEOLA CLEMENT. (MIC)</v>
      </c>
      <c r="BZ4887" s="31">
        <v>44888</v>
      </c>
      <c r="CA4887" s="40">
        <v>0.47195601851851854</v>
      </c>
      <c r="DB4887">
        <v>586</v>
      </c>
      <c r="DC4887" t="str">
        <v>MICURA</v>
      </c>
      <c r="DD4887" t="str">
        <v>FENUYI IDOWU (MIC)</v>
      </c>
      <c r="DE4887" s="31">
        <v>44889</v>
      </c>
      <c r="DF4887" s="40">
        <v>0.77347222222222223</v>
      </c>
    </row>
    <row r="4888" spans="1:110" x14ac:dyDescent="0.25">
      <c r="A4888" s="109" t="s">
        <v>2069</v>
      </c>
      <c r="B4888">
        <v>25</v>
      </c>
      <c r="C4888" s="109" t="s">
        <v>52</v>
      </c>
      <c r="D4888" s="109" t="s">
        <v>482</v>
      </c>
      <c r="E4888" s="94">
        <v>44874</v>
      </c>
      <c r="F4888" s="174">
        <v>0.24807870370370369</v>
      </c>
      <c r="G4888">
        <v>2</v>
      </c>
      <c r="H4888" s="109" t="s">
        <v>483</v>
      </c>
      <c r="I4888">
        <v>3665375</v>
      </c>
      <c r="AR4888">
        <v>74</v>
      </c>
      <c r="AS4888" t="str">
        <v>MICURA</v>
      </c>
      <c r="AT4888" t="str">
        <v>ILESANMI SUNDAY (MIC)</v>
      </c>
      <c r="AU4888" s="31">
        <v>44892</v>
      </c>
      <c r="AV4888" s="40">
        <v>0.27626157407407409</v>
      </c>
      <c r="BW4888">
        <v>219</v>
      </c>
      <c r="BX4888" t="str">
        <v>ENGINEERING</v>
      </c>
      <c r="BY4888" t="str">
        <v>EZEKIEL YUNANA (DRV)</v>
      </c>
      <c r="BZ4888" s="31">
        <v>44888</v>
      </c>
      <c r="CA4888" s="40">
        <v>0.47236111111111112</v>
      </c>
      <c r="DB4888">
        <v>587</v>
      </c>
      <c r="DC4888" t="str">
        <v>MICURA</v>
      </c>
      <c r="DD4888" t="str">
        <v>MAIHA LEWIS SIMON (MIC)</v>
      </c>
      <c r="DE4888" s="31">
        <v>44889</v>
      </c>
      <c r="DF4888" s="40">
        <v>0.77362268518518518</v>
      </c>
    </row>
    <row r="4889" spans="1:110" x14ac:dyDescent="0.25">
      <c r="A4889" s="109" t="s">
        <v>2069</v>
      </c>
      <c r="B4889">
        <v>26</v>
      </c>
      <c r="C4889" s="109" t="s">
        <v>52</v>
      </c>
      <c r="D4889" s="109" t="s">
        <v>1702</v>
      </c>
      <c r="E4889" s="94">
        <v>44874</v>
      </c>
      <c r="F4889" s="174">
        <v>0.24854166666666666</v>
      </c>
      <c r="G4889">
        <v>2</v>
      </c>
      <c r="H4889" s="109" t="s">
        <v>1703</v>
      </c>
      <c r="I4889">
        <v>5272912</v>
      </c>
      <c r="AR4889">
        <v>75</v>
      </c>
      <c r="AS4889" t="str">
        <v>MICURA</v>
      </c>
      <c r="AT4889" t="str">
        <v>ABBEY GBENGA (MIC)</v>
      </c>
      <c r="AU4889" s="31">
        <v>44892</v>
      </c>
      <c r="AV4889" s="40">
        <v>0.27633101851851855</v>
      </c>
      <c r="BW4889">
        <v>220</v>
      </c>
      <c r="BX4889" t="str">
        <v>ENGINEERING</v>
      </c>
      <c r="BY4889" t="str">
        <v>OGUNYEMI ELIJAH (ENGR)</v>
      </c>
      <c r="BZ4889" s="31">
        <v>44888</v>
      </c>
      <c r="CA4889" s="40">
        <v>0.47241898148148148</v>
      </c>
      <c r="DB4889">
        <v>588</v>
      </c>
      <c r="DC4889" t="str">
        <v>MICURA</v>
      </c>
      <c r="DD4889" t="str">
        <v>SOSANYA ADEBOWALE (MIC)</v>
      </c>
      <c r="DE4889" s="31">
        <v>44889</v>
      </c>
      <c r="DF4889" s="40">
        <v>0.77368055555555559</v>
      </c>
    </row>
    <row r="4890" spans="1:110" x14ac:dyDescent="0.25">
      <c r="A4890" s="109" t="s">
        <v>2069</v>
      </c>
      <c r="B4890">
        <v>27</v>
      </c>
      <c r="C4890" s="109" t="s">
        <v>53</v>
      </c>
      <c r="D4890" s="109" t="s">
        <v>1105</v>
      </c>
      <c r="E4890" s="94">
        <v>44874</v>
      </c>
      <c r="F4890" s="174">
        <v>0.24861111111111112</v>
      </c>
      <c r="G4890">
        <v>2</v>
      </c>
      <c r="H4890" s="109" t="s">
        <v>1106</v>
      </c>
      <c r="I4890"/>
      <c r="AR4890">
        <v>76</v>
      </c>
      <c r="AS4890" t="str">
        <v>MICURA</v>
      </c>
      <c r="AT4890" t="str">
        <v>ADEBIYI ADEBOWALE (MIC)</v>
      </c>
      <c r="AU4890" s="31">
        <v>44892</v>
      </c>
      <c r="AV4890" s="40">
        <v>0.27664351851851854</v>
      </c>
      <c r="BW4890">
        <v>221</v>
      </c>
      <c r="BX4890" t="str">
        <v>MICURA</v>
      </c>
      <c r="BY4890" t="str">
        <v>TAIWO TORIOLA  (MIC)</v>
      </c>
      <c r="BZ4890" s="31">
        <v>44888</v>
      </c>
      <c r="CA4890" s="40">
        <v>0.47282407407407406</v>
      </c>
      <c r="DB4890">
        <v>589</v>
      </c>
      <c r="DC4890" t="str">
        <v>ENGINEERING</v>
      </c>
      <c r="DD4890" t="str">
        <v>OKON ANTHONY (ENGR)</v>
      </c>
      <c r="DE4890" s="31">
        <v>44889</v>
      </c>
      <c r="DF4890" s="40">
        <v>0.77375000000000005</v>
      </c>
    </row>
    <row r="4891" spans="1:110" x14ac:dyDescent="0.25">
      <c r="A4891" s="109" t="s">
        <v>2069</v>
      </c>
      <c r="B4891">
        <v>28</v>
      </c>
      <c r="C4891" s="109" t="s">
        <v>52</v>
      </c>
      <c r="D4891" s="109" t="s">
        <v>1103</v>
      </c>
      <c r="E4891" s="94">
        <v>44874</v>
      </c>
      <c r="F4891" s="174">
        <v>0.24898148148148147</v>
      </c>
      <c r="G4891">
        <v>2</v>
      </c>
      <c r="H4891" s="109" t="s">
        <v>1104</v>
      </c>
      <c r="I4891">
        <v>14936069</v>
      </c>
      <c r="AR4891">
        <v>77</v>
      </c>
      <c r="AS4891" t="str">
        <v>MICURA</v>
      </c>
      <c r="AT4891" t="str">
        <v>CHINEDU VICTOR (MIC)</v>
      </c>
      <c r="AU4891" s="31">
        <v>44892</v>
      </c>
      <c r="AV4891" s="40">
        <v>0.27671296296296294</v>
      </c>
      <c r="BW4891">
        <v>222</v>
      </c>
      <c r="BX4891" t="str">
        <v>MICURA</v>
      </c>
      <c r="BY4891" t="str">
        <v>AKEEM OSENI (MIC)</v>
      </c>
      <c r="BZ4891" s="31">
        <v>44888</v>
      </c>
      <c r="CA4891" s="40">
        <v>0.47315972222222225</v>
      </c>
      <c r="DB4891">
        <v>590</v>
      </c>
      <c r="DC4891" t="str">
        <v>ENGINEERING</v>
      </c>
      <c r="DD4891" t="str">
        <v>ABDULGANIYU AHMED(ENGR)</v>
      </c>
      <c r="DE4891" s="31">
        <v>44889</v>
      </c>
      <c r="DF4891" s="40">
        <v>0.77380787037037035</v>
      </c>
    </row>
    <row r="4892" spans="1:110" x14ac:dyDescent="0.25">
      <c r="A4892" s="109" t="s">
        <v>2069</v>
      </c>
      <c r="B4892">
        <v>29</v>
      </c>
      <c r="C4892" s="109" t="s">
        <v>53</v>
      </c>
      <c r="D4892" s="109" t="s">
        <v>316</v>
      </c>
      <c r="E4892" s="94">
        <v>44874</v>
      </c>
      <c r="F4892" s="174">
        <v>0.24905092592592593</v>
      </c>
      <c r="G4892">
        <v>2</v>
      </c>
      <c r="H4892" s="109" t="s">
        <v>317</v>
      </c>
      <c r="I4892">
        <v>2166829</v>
      </c>
      <c r="AR4892">
        <v>78</v>
      </c>
      <c r="AS4892" t="str">
        <v>MICURA</v>
      </c>
      <c r="AT4892" t="str">
        <v>EVELYN OVIE (MIC)</v>
      </c>
      <c r="AU4892" s="31">
        <v>44892</v>
      </c>
      <c r="AV4892" s="40">
        <v>0.27677083333333335</v>
      </c>
      <c r="BW4892">
        <v>223</v>
      </c>
      <c r="BX4892" t="str">
        <v>MICURA</v>
      </c>
      <c r="BY4892" t="str">
        <v>KAMORU OLUWASEYI (MIC)</v>
      </c>
      <c r="BZ4892" s="31">
        <v>44888</v>
      </c>
      <c r="CA4892" s="40">
        <v>0.47321759259259261</v>
      </c>
      <c r="DB4892">
        <v>591</v>
      </c>
      <c r="DC4892" t="str">
        <v>ENGINEERING</v>
      </c>
      <c r="DD4892" t="str">
        <v>QUADRI OLAWALE (ENGR)</v>
      </c>
      <c r="DE4892" s="31">
        <v>44889</v>
      </c>
      <c r="DF4892" s="40">
        <v>0.773900462962963</v>
      </c>
    </row>
    <row r="4893" spans="1:110" x14ac:dyDescent="0.25">
      <c r="A4893" s="109" t="s">
        <v>2069</v>
      </c>
      <c r="B4893">
        <v>30</v>
      </c>
      <c r="C4893" s="109" t="s">
        <v>53</v>
      </c>
      <c r="D4893" s="109" t="s">
        <v>863</v>
      </c>
      <c r="E4893" s="94">
        <v>44874</v>
      </c>
      <c r="F4893" s="174">
        <v>0.24912037037037038</v>
      </c>
      <c r="G4893">
        <v>2</v>
      </c>
      <c r="H4893" s="109" t="s">
        <v>864</v>
      </c>
      <c r="I4893">
        <v>14807755</v>
      </c>
      <c r="AR4893">
        <v>79</v>
      </c>
      <c r="AS4893" t="str">
        <v>MICURA</v>
      </c>
      <c r="AT4893" t="str">
        <v>ENEOTU ZILPAH INNOCENT</v>
      </c>
      <c r="AU4893" s="31">
        <v>44892</v>
      </c>
      <c r="AV4893" s="40">
        <v>0.27688657407407408</v>
      </c>
      <c r="BW4893">
        <v>224</v>
      </c>
      <c r="BX4893" t="str">
        <v>MICURA</v>
      </c>
      <c r="BY4893" t="str">
        <v>OLUKOTUN TEMITOPE (MIC)</v>
      </c>
      <c r="BZ4893" s="31">
        <v>44888</v>
      </c>
      <c r="CA4893" s="40">
        <v>0.47328703703703706</v>
      </c>
      <c r="DB4893">
        <v>592</v>
      </c>
      <c r="DC4893" t="str">
        <v>MICURA</v>
      </c>
      <c r="DD4893" t="str">
        <v>EHIRIM CHUKWUEMEKA C.(MI</v>
      </c>
      <c r="DE4893" s="31">
        <v>44889</v>
      </c>
      <c r="DF4893" s="40">
        <v>0.77398148148148149</v>
      </c>
    </row>
    <row r="4894" spans="1:110" x14ac:dyDescent="0.25">
      <c r="A4894" s="109" t="s">
        <v>2069</v>
      </c>
      <c r="B4894">
        <v>31</v>
      </c>
      <c r="C4894" s="109" t="s">
        <v>54</v>
      </c>
      <c r="D4894" s="109" t="s">
        <v>907</v>
      </c>
      <c r="E4894" s="94">
        <v>44874</v>
      </c>
      <c r="F4894" s="174">
        <v>0.2492824074074074</v>
      </c>
      <c r="G4894">
        <v>2</v>
      </c>
      <c r="H4894" s="109" t="s">
        <v>908</v>
      </c>
      <c r="I4894">
        <v>6709334</v>
      </c>
      <c r="AR4894">
        <v>80</v>
      </c>
      <c r="AS4894" t="str">
        <v>MICURA</v>
      </c>
      <c r="AT4894" t="str">
        <v>ELUU JOHN O. (MIC)</v>
      </c>
      <c r="AU4894" s="31">
        <v>44892</v>
      </c>
      <c r="AV4894" s="40">
        <v>0.27695601851851853</v>
      </c>
      <c r="BW4894">
        <v>225</v>
      </c>
      <c r="BX4894" t="str">
        <v>ENGINEERING</v>
      </c>
      <c r="BY4894" t="str">
        <v>IMHAWALE AIGBEBEWEN</v>
      </c>
      <c r="BZ4894" s="31">
        <v>44888</v>
      </c>
      <c r="CA4894" s="40">
        <v>0.47334490740740742</v>
      </c>
      <c r="DB4894">
        <v>593</v>
      </c>
      <c r="DC4894" t="str">
        <v>MICURA</v>
      </c>
      <c r="DD4894" t="str">
        <v>WISDOM ETIM W.(MIC)</v>
      </c>
      <c r="DE4894" s="31">
        <v>44889</v>
      </c>
      <c r="DF4894" s="40">
        <v>0.77405092592592595</v>
      </c>
    </row>
    <row r="4895" spans="1:110" x14ac:dyDescent="0.25">
      <c r="A4895" s="109" t="s">
        <v>2069</v>
      </c>
      <c r="B4895">
        <v>32</v>
      </c>
      <c r="C4895" s="109" t="s">
        <v>52</v>
      </c>
      <c r="D4895" s="109" t="s">
        <v>861</v>
      </c>
      <c r="E4895" s="94">
        <v>44874</v>
      </c>
      <c r="F4895" s="174">
        <v>0.24935185185185185</v>
      </c>
      <c r="G4895">
        <v>2</v>
      </c>
      <c r="H4895" s="109" t="s">
        <v>862</v>
      </c>
      <c r="I4895">
        <v>14988796</v>
      </c>
      <c r="AR4895">
        <v>81</v>
      </c>
      <c r="AS4895" t="str">
        <v>MICURA</v>
      </c>
      <c r="AT4895" t="str">
        <v>OLONILUYI KAYODE (MIC)</v>
      </c>
      <c r="AU4895" s="31">
        <v>44892</v>
      </c>
      <c r="AV4895" s="40">
        <v>0.27701388888888889</v>
      </c>
      <c r="BW4895">
        <v>226</v>
      </c>
      <c r="BX4895" t="str">
        <v>MICURA</v>
      </c>
      <c r="BY4895" t="str">
        <v>YAKSE NANLE L.(MI</v>
      </c>
      <c r="BZ4895" s="31">
        <v>44888</v>
      </c>
      <c r="CA4895" s="40">
        <v>0.47371527777777778</v>
      </c>
      <c r="DB4895">
        <v>594</v>
      </c>
      <c r="DC4895" t="str">
        <v>ENGINEERING</v>
      </c>
      <c r="DD4895" t="str">
        <v>OLADIPO TAJUDEEN (ENGR)</v>
      </c>
      <c r="DE4895" s="31">
        <v>44889</v>
      </c>
      <c r="DF4895" s="40">
        <v>0.7746643518518519</v>
      </c>
    </row>
    <row r="4896" spans="1:110" x14ac:dyDescent="0.25">
      <c r="A4896" s="109" t="s">
        <v>2069</v>
      </c>
      <c r="B4896">
        <v>33</v>
      </c>
      <c r="C4896" s="109" t="s">
        <v>52</v>
      </c>
      <c r="D4896" s="109" t="s">
        <v>216</v>
      </c>
      <c r="E4896" s="94">
        <v>44874</v>
      </c>
      <c r="F4896" s="174">
        <v>0.24942129629629631</v>
      </c>
      <c r="G4896">
        <v>2</v>
      </c>
      <c r="H4896" s="109" t="s">
        <v>217</v>
      </c>
      <c r="I4896">
        <v>3415654</v>
      </c>
      <c r="AR4896">
        <v>82</v>
      </c>
      <c r="AS4896" t="str">
        <v>OPERATIONS</v>
      </c>
      <c r="AT4896" t="str">
        <v>IYADI JUSTICE (OPS)</v>
      </c>
      <c r="AU4896" s="31">
        <v>44892</v>
      </c>
      <c r="AV4896" s="40">
        <v>0.27708333333333335</v>
      </c>
      <c r="BW4896">
        <v>227</v>
      </c>
      <c r="BX4896" t="str">
        <v>MICURA</v>
      </c>
      <c r="BY4896" t="str">
        <v>SOBUR OLAFUYI (MIC)</v>
      </c>
      <c r="BZ4896" s="31">
        <v>44888</v>
      </c>
      <c r="CA4896" s="40">
        <v>0.47378472222222223</v>
      </c>
      <c r="DB4896">
        <v>595</v>
      </c>
      <c r="DC4896" t="str">
        <v>MICURA</v>
      </c>
      <c r="DD4896" t="str">
        <v>ABIODUN DAMILARE (MIC)</v>
      </c>
      <c r="DE4896" s="31">
        <v>44889</v>
      </c>
      <c r="DF4896" s="40">
        <v>0.77474537037037039</v>
      </c>
    </row>
    <row r="4897" spans="1:110" x14ac:dyDescent="0.25">
      <c r="A4897" s="109" t="s">
        <v>2069</v>
      </c>
      <c r="B4897">
        <v>34</v>
      </c>
      <c r="C4897" s="109" t="s">
        <v>52</v>
      </c>
      <c r="D4897" s="109" t="s">
        <v>915</v>
      </c>
      <c r="E4897" s="94">
        <v>44874</v>
      </c>
      <c r="F4897" s="174">
        <v>0.24952546296296296</v>
      </c>
      <c r="G4897">
        <v>2</v>
      </c>
      <c r="H4897" s="109" t="s">
        <v>916</v>
      </c>
      <c r="I4897">
        <v>5348383</v>
      </c>
      <c r="AR4897">
        <v>83</v>
      </c>
      <c r="AS4897" t="str">
        <v>MICURA</v>
      </c>
      <c r="AT4897" t="str">
        <v>PETER ALABERE (MIC)</v>
      </c>
      <c r="AU4897" s="31">
        <v>44892</v>
      </c>
      <c r="AV4897" s="40">
        <v>0.2771527777777778</v>
      </c>
      <c r="BW4897">
        <v>228</v>
      </c>
      <c r="BX4897" t="str">
        <v>MICURA</v>
      </c>
      <c r="BY4897" t="str">
        <v>ABDULLAHI OLAJIDE (MIC)</v>
      </c>
      <c r="BZ4897" s="31">
        <v>44888</v>
      </c>
      <c r="CA4897" s="40">
        <v>0.47385416666666669</v>
      </c>
      <c r="DB4897">
        <v>596</v>
      </c>
      <c r="DC4897" t="str">
        <v>ENGINEERING</v>
      </c>
      <c r="DD4897" t="str">
        <v>IJEAMAKA ESEMELE</v>
      </c>
      <c r="DE4897" s="31">
        <v>44889</v>
      </c>
      <c r="DF4897" s="40">
        <v>0.7748032407407407</v>
      </c>
    </row>
    <row r="4898" spans="1:110" x14ac:dyDescent="0.25">
      <c r="A4898" s="109" t="s">
        <v>2069</v>
      </c>
      <c r="B4898">
        <v>35</v>
      </c>
      <c r="C4898" s="109" t="s">
        <v>52</v>
      </c>
      <c r="D4898" s="109" t="s">
        <v>1248</v>
      </c>
      <c r="E4898" s="94">
        <v>44874</v>
      </c>
      <c r="F4898" s="174">
        <v>0.24983796296296296</v>
      </c>
      <c r="G4898">
        <v>2</v>
      </c>
      <c r="H4898" s="109" t="s">
        <v>1249</v>
      </c>
      <c r="I4898">
        <v>5420315</v>
      </c>
      <c r="AR4898">
        <v>84</v>
      </c>
      <c r="AS4898" t="str">
        <v>MICURA</v>
      </c>
      <c r="AT4898" t="str">
        <v>MICHAEL O. CHIZE(MIC)</v>
      </c>
      <c r="AU4898" s="31">
        <v>44892</v>
      </c>
      <c r="AV4898" s="40">
        <v>0.27740740740740738</v>
      </c>
      <c r="BW4898">
        <v>229</v>
      </c>
      <c r="BX4898" t="str">
        <v>OPERATIONS</v>
      </c>
      <c r="BY4898" t="str">
        <v>BAMGBOYE AFEEZ (OPS)</v>
      </c>
      <c r="BZ4898" s="31">
        <v>44888</v>
      </c>
      <c r="CA4898" s="40">
        <v>0.47412037037037036</v>
      </c>
      <c r="DB4898">
        <v>597</v>
      </c>
      <c r="DC4898" t="str">
        <v>MICURA</v>
      </c>
      <c r="DD4898" t="str">
        <v>OLADIMEJI ADESOLA (MIC)</v>
      </c>
      <c r="DE4898" s="31">
        <v>44889</v>
      </c>
      <c r="DF4898" s="40">
        <v>0.77487268518518515</v>
      </c>
    </row>
    <row r="4899" spans="1:110" x14ac:dyDescent="0.25">
      <c r="A4899" s="109" t="s">
        <v>2069</v>
      </c>
      <c r="B4899">
        <v>36</v>
      </c>
      <c r="C4899" s="109" t="s">
        <v>53</v>
      </c>
      <c r="D4899" s="109" t="s">
        <v>953</v>
      </c>
      <c r="E4899" s="94">
        <v>44874</v>
      </c>
      <c r="F4899" s="174">
        <v>0.25054398148148149</v>
      </c>
      <c r="G4899">
        <v>2</v>
      </c>
      <c r="H4899" s="109" t="s">
        <v>954</v>
      </c>
      <c r="I4899">
        <v>2025419</v>
      </c>
      <c r="AR4899">
        <v>85</v>
      </c>
      <c r="AS4899" t="str">
        <v>MICURA</v>
      </c>
      <c r="AT4899" t="str">
        <v>OLAGOKE SIMON (MIC)</v>
      </c>
      <c r="AU4899" s="31">
        <v>44892</v>
      </c>
      <c r="AV4899" s="40">
        <v>0.27747685185185184</v>
      </c>
      <c r="BW4899">
        <v>230</v>
      </c>
      <c r="BX4899" t="str">
        <v>MICURA</v>
      </c>
      <c r="BY4899" t="str">
        <v>NURUDEEN SANUSI (MIC)</v>
      </c>
      <c r="BZ4899" s="31">
        <v>44888</v>
      </c>
      <c r="CA4899" s="40">
        <v>0.47443287037037035</v>
      </c>
      <c r="DB4899">
        <v>598</v>
      </c>
      <c r="DC4899" t="str">
        <v>MICURA</v>
      </c>
      <c r="DD4899" t="str">
        <v>FEMI FOLAWEWO (MIC)</v>
      </c>
      <c r="DE4899" s="31">
        <v>44889</v>
      </c>
      <c r="DF4899" s="40">
        <v>0.77494212962962961</v>
      </c>
    </row>
    <row r="4900" spans="1:110" x14ac:dyDescent="0.25">
      <c r="A4900" s="109" t="s">
        <v>2069</v>
      </c>
      <c r="B4900">
        <v>37</v>
      </c>
      <c r="C4900" s="109" t="s">
        <v>53</v>
      </c>
      <c r="D4900" s="109" t="s">
        <v>1211</v>
      </c>
      <c r="E4900" s="94">
        <v>44874</v>
      </c>
      <c r="F4900" s="174">
        <v>0.25119212962962961</v>
      </c>
      <c r="G4900">
        <v>2</v>
      </c>
      <c r="H4900" s="109" t="s">
        <v>1212</v>
      </c>
      <c r="I4900"/>
      <c r="AR4900">
        <v>86</v>
      </c>
      <c r="AS4900" t="str">
        <v>ENGINEERING</v>
      </c>
      <c r="AT4900" t="str">
        <v>ENUMAH EMMANUEL (ENGR)</v>
      </c>
      <c r="AU4900" s="31">
        <v>44892</v>
      </c>
      <c r="AV4900" s="40">
        <v>0.27758101851851852</v>
      </c>
      <c r="BW4900">
        <v>231</v>
      </c>
      <c r="BX4900" t="str">
        <v>MICURA</v>
      </c>
      <c r="BY4900" t="str">
        <v>JEROME SUNDAY .O. (MIC)</v>
      </c>
      <c r="BZ4900" s="31">
        <v>44888</v>
      </c>
      <c r="CA4900" s="40">
        <v>0.47488425925925926</v>
      </c>
      <c r="DB4900">
        <v>599</v>
      </c>
      <c r="DC4900" t="str">
        <v>OPERATIONS</v>
      </c>
      <c r="DD4900" t="str">
        <v>PHILIP ECHEFU</v>
      </c>
      <c r="DE4900" s="31">
        <v>44889</v>
      </c>
      <c r="DF4900" s="40">
        <v>0.77513888888888893</v>
      </c>
    </row>
    <row r="4901" spans="1:110" x14ac:dyDescent="0.25">
      <c r="A4901" s="109" t="s">
        <v>2069</v>
      </c>
      <c r="B4901">
        <v>38</v>
      </c>
      <c r="C4901" s="109" t="s">
        <v>52</v>
      </c>
      <c r="D4901" s="109" t="s">
        <v>1070</v>
      </c>
      <c r="E4901" s="94">
        <v>44874</v>
      </c>
      <c r="F4901" s="174">
        <v>0.25135416666666666</v>
      </c>
      <c r="G4901">
        <v>2</v>
      </c>
      <c r="H4901" s="109" t="s">
        <v>1071</v>
      </c>
      <c r="I4901">
        <v>6714974</v>
      </c>
      <c r="AR4901">
        <v>87</v>
      </c>
      <c r="AS4901" t="str">
        <v>OPERATIONS</v>
      </c>
      <c r="AT4901" t="str">
        <v>SALIFU .E. YAKUBU (OPS)</v>
      </c>
      <c r="AU4901" s="31">
        <v>44892</v>
      </c>
      <c r="AV4901" s="40">
        <v>0.27773148148148147</v>
      </c>
      <c r="BW4901">
        <v>232</v>
      </c>
      <c r="BX4901" t="str">
        <v>MICURA</v>
      </c>
      <c r="BY4901" t="str">
        <v>ISRAEL BRIGHT XMAS (MIC)</v>
      </c>
      <c r="BZ4901" s="31">
        <v>44888</v>
      </c>
      <c r="CA4901" s="40">
        <v>0.47497685185185184</v>
      </c>
      <c r="DB4901">
        <v>600</v>
      </c>
      <c r="DC4901" t="str">
        <v>OPERATIONS</v>
      </c>
      <c r="DD4901" t="str">
        <v>OTESHADE ADEKUNLE  (MIC</v>
      </c>
      <c r="DE4901" s="31">
        <v>44889</v>
      </c>
      <c r="DF4901" s="40">
        <v>0.77520833333333339</v>
      </c>
    </row>
    <row r="4902" spans="1:110" x14ac:dyDescent="0.25">
      <c r="A4902" s="109" t="s">
        <v>2069</v>
      </c>
      <c r="B4902">
        <v>39</v>
      </c>
      <c r="C4902" s="109" t="s">
        <v>52</v>
      </c>
      <c r="D4902" s="109" t="s">
        <v>1288</v>
      </c>
      <c r="E4902" s="94">
        <v>44874</v>
      </c>
      <c r="F4902" s="174">
        <v>0.25175925925925924</v>
      </c>
      <c r="G4902">
        <v>2</v>
      </c>
      <c r="H4902" s="109" t="s">
        <v>1289</v>
      </c>
      <c r="I4902">
        <v>6704712</v>
      </c>
      <c r="AR4902">
        <v>88</v>
      </c>
      <c r="AS4902" t="str">
        <v>MICURA</v>
      </c>
      <c r="AT4902" t="str">
        <v>CHARLES OFILI (MIC)</v>
      </c>
      <c r="AU4902" s="31">
        <v>44892</v>
      </c>
      <c r="AV4902" s="40">
        <v>0.27778935185185183</v>
      </c>
      <c r="BW4902">
        <v>233</v>
      </c>
      <c r="BX4902" t="str">
        <v>MICURA</v>
      </c>
      <c r="BY4902" t="str">
        <v>KAYODE ROTIMI E. (MIC)</v>
      </c>
      <c r="BZ4902" s="31">
        <v>44888</v>
      </c>
      <c r="CA4902" s="40">
        <v>0.47505787037037039</v>
      </c>
      <c r="DB4902">
        <v>601</v>
      </c>
      <c r="DC4902" t="str">
        <v>OPERATIONS</v>
      </c>
      <c r="DD4902" t="str">
        <v>ESEKHAGBE ANSLEM</v>
      </c>
      <c r="DE4902" s="31">
        <v>44889</v>
      </c>
      <c r="DF4902" s="40">
        <v>0.77556712962962959</v>
      </c>
    </row>
    <row r="4903" spans="1:110" x14ac:dyDescent="0.25">
      <c r="A4903" s="109" t="s">
        <v>2069</v>
      </c>
      <c r="B4903">
        <v>40</v>
      </c>
      <c r="C4903" s="109" t="s">
        <v>52</v>
      </c>
      <c r="D4903" s="109" t="s">
        <v>242</v>
      </c>
      <c r="E4903" s="94">
        <v>44874</v>
      </c>
      <c r="F4903" s="174">
        <v>0.25209490740740742</v>
      </c>
      <c r="G4903">
        <v>2</v>
      </c>
      <c r="H4903" s="109" t="s">
        <v>243</v>
      </c>
      <c r="I4903">
        <v>14942222</v>
      </c>
      <c r="AR4903">
        <v>89</v>
      </c>
      <c r="AS4903" t="str">
        <v>OPERATIONS</v>
      </c>
      <c r="AT4903" t="str">
        <v>NWAFOR MARK (OPS)</v>
      </c>
      <c r="AU4903" s="31">
        <v>44892</v>
      </c>
      <c r="AV4903" s="40">
        <v>0.27846064814814814</v>
      </c>
      <c r="BW4903">
        <v>234</v>
      </c>
      <c r="BX4903" t="str">
        <v>MICURA</v>
      </c>
      <c r="BY4903" t="str">
        <v>UCHE AMADI (MIC)</v>
      </c>
      <c r="BZ4903" s="31">
        <v>44888</v>
      </c>
      <c r="CA4903" s="40">
        <v>0.47515046296296298</v>
      </c>
      <c r="DB4903">
        <v>602</v>
      </c>
      <c r="DC4903" t="str">
        <v>OPERATIONS</v>
      </c>
      <c r="DD4903" t="str">
        <v>OTUDJE DANIEL O.</v>
      </c>
      <c r="DE4903" s="31">
        <v>44889</v>
      </c>
      <c r="DF4903" s="40">
        <v>0.7756481481481482</v>
      </c>
    </row>
    <row r="4904" spans="1:110" x14ac:dyDescent="0.25">
      <c r="A4904" s="109" t="s">
        <v>2069</v>
      </c>
      <c r="B4904">
        <v>41</v>
      </c>
      <c r="C4904" s="109" t="s">
        <v>53</v>
      </c>
      <c r="D4904" s="109" t="s">
        <v>947</v>
      </c>
      <c r="E4904" s="94">
        <v>44874</v>
      </c>
      <c r="F4904" s="174">
        <v>0.25215277777777778</v>
      </c>
      <c r="G4904">
        <v>2</v>
      </c>
      <c r="H4904" s="109" t="s">
        <v>948</v>
      </c>
      <c r="I4904">
        <v>15010518</v>
      </c>
      <c r="AR4904">
        <v>90</v>
      </c>
      <c r="AS4904" t="str">
        <v>OPERATIONS</v>
      </c>
      <c r="AT4904" t="str">
        <v>AKPOWOWO AMOS (OPS)</v>
      </c>
      <c r="AU4904" s="31">
        <v>44892</v>
      </c>
      <c r="AV4904" s="40">
        <v>0.27853009259259259</v>
      </c>
      <c r="BW4904">
        <v>235</v>
      </c>
      <c r="BX4904" t="str">
        <v>MICURA</v>
      </c>
      <c r="BY4904" t="str">
        <v>NJIRIKA EBUKA (MIC)</v>
      </c>
      <c r="BZ4904" s="31">
        <v>44888</v>
      </c>
      <c r="CA4904" s="40">
        <v>0.47523148148148148</v>
      </c>
      <c r="DB4904">
        <v>603</v>
      </c>
      <c r="DC4904" t="str">
        <v>ENGINEERING</v>
      </c>
      <c r="DD4904" t="str">
        <v>OLAGUNJU AJIBOLA (ENGR)</v>
      </c>
      <c r="DE4904" s="31">
        <v>44889</v>
      </c>
      <c r="DF4904" s="40">
        <v>0.77592592592592591</v>
      </c>
    </row>
    <row r="4905" spans="1:110" x14ac:dyDescent="0.25">
      <c r="A4905" s="109" t="s">
        <v>2069</v>
      </c>
      <c r="B4905">
        <v>42</v>
      </c>
      <c r="C4905" s="109" t="s">
        <v>52</v>
      </c>
      <c r="D4905" s="109" t="s">
        <v>1762</v>
      </c>
      <c r="E4905" s="94">
        <v>44874</v>
      </c>
      <c r="F4905" s="174">
        <v>0.25221064814814814</v>
      </c>
      <c r="G4905">
        <v>2</v>
      </c>
      <c r="H4905" s="109" t="s">
        <v>1763</v>
      </c>
      <c r="I4905">
        <v>5383030</v>
      </c>
      <c r="AR4905">
        <v>91</v>
      </c>
      <c r="AS4905" t="str">
        <v>MICURA</v>
      </c>
      <c r="AT4905" t="str">
        <v>NWOKOCHA IKECHUKWU (MIC)</v>
      </c>
      <c r="AU4905" s="31">
        <v>44892</v>
      </c>
      <c r="AV4905" s="40">
        <v>0.27859953703703705</v>
      </c>
      <c r="BW4905">
        <v>236</v>
      </c>
      <c r="BX4905" t="str">
        <v>MICURA</v>
      </c>
      <c r="BY4905" t="str">
        <v>SAMUEL UWAEME (MIC)</v>
      </c>
      <c r="BZ4905" s="31">
        <v>44888</v>
      </c>
      <c r="CA4905" s="40">
        <v>0.47531250000000003</v>
      </c>
      <c r="DB4905">
        <v>604</v>
      </c>
      <c r="DC4905" t="str">
        <v>ENGINEERING</v>
      </c>
      <c r="DD4905" t="str">
        <v>EMELE LAWRENCE (ENGR)</v>
      </c>
      <c r="DE4905" s="31">
        <v>44889</v>
      </c>
      <c r="DF4905" s="40">
        <v>0.77599537037037036</v>
      </c>
    </row>
    <row r="4906" spans="1:110" x14ac:dyDescent="0.25">
      <c r="A4906" s="109" t="s">
        <v>2069</v>
      </c>
      <c r="B4906">
        <v>43</v>
      </c>
      <c r="C4906" s="109" t="s">
        <v>54</v>
      </c>
      <c r="D4906" s="109" t="s">
        <v>978</v>
      </c>
      <c r="E4906" s="94">
        <v>44874</v>
      </c>
      <c r="F4906" s="174">
        <v>0.25328703703703703</v>
      </c>
      <c r="G4906">
        <v>2</v>
      </c>
      <c r="H4906" s="109" t="s">
        <v>979</v>
      </c>
      <c r="I4906">
        <v>6713989</v>
      </c>
      <c r="AR4906">
        <v>92</v>
      </c>
      <c r="AS4906" t="str">
        <v>OPERATIONS</v>
      </c>
      <c r="AT4906" t="str">
        <v>MOMOH JOHNSON</v>
      </c>
      <c r="AU4906" s="31">
        <v>44892</v>
      </c>
      <c r="AV4906" s="40">
        <v>0.27865740740740741</v>
      </c>
      <c r="BW4906">
        <v>237</v>
      </c>
      <c r="BX4906" t="str">
        <v>MICURA</v>
      </c>
      <c r="BY4906" t="str">
        <v>ONYENCHO EBUKA (MIC)</v>
      </c>
      <c r="BZ4906" s="31">
        <v>44888</v>
      </c>
      <c r="CA4906" s="40">
        <v>0.47555555555555556</v>
      </c>
      <c r="DB4906">
        <v>605</v>
      </c>
      <c r="DC4906" t="str">
        <v>GATE OPS</v>
      </c>
      <c r="DD4906" t="str">
        <v>AKHIMIEN JUSTICE (GATE)</v>
      </c>
      <c r="DE4906" s="31">
        <v>44889</v>
      </c>
      <c r="DF4906" s="40">
        <v>0.77620370370370373</v>
      </c>
    </row>
    <row r="4907" spans="1:110" x14ac:dyDescent="0.25">
      <c r="A4907" s="109" t="s">
        <v>2069</v>
      </c>
      <c r="B4907">
        <v>44</v>
      </c>
      <c r="C4907" s="109" t="s">
        <v>53</v>
      </c>
      <c r="D4907" s="109" t="s">
        <v>1679</v>
      </c>
      <c r="E4907" s="94">
        <v>44874</v>
      </c>
      <c r="F4907" s="174">
        <v>0.25353009259259257</v>
      </c>
      <c r="G4907">
        <v>2</v>
      </c>
      <c r="H4907" s="109" t="s">
        <v>1680</v>
      </c>
      <c r="I4907"/>
      <c r="AR4907">
        <v>93</v>
      </c>
      <c r="AS4907" t="str">
        <v>MICURA</v>
      </c>
      <c r="AT4907" t="str">
        <v>EDOWMONYI SUNDAY (MIC)</v>
      </c>
      <c r="AU4907" s="31">
        <v>44892</v>
      </c>
      <c r="AV4907" s="40">
        <v>0.27888888888888891</v>
      </c>
      <c r="BW4907">
        <v>238</v>
      </c>
      <c r="BX4907" t="str">
        <v>OPERATIONS</v>
      </c>
      <c r="BY4907" t="str">
        <v>PHILIP ECHEFU</v>
      </c>
      <c r="BZ4907" s="31">
        <v>44888</v>
      </c>
      <c r="CA4907" s="40">
        <v>0.47562500000000002</v>
      </c>
      <c r="DB4907">
        <v>606</v>
      </c>
      <c r="DC4907" t="str">
        <v>MICURA</v>
      </c>
      <c r="DD4907" t="str">
        <v>LAISU IDRIS (MIC)</v>
      </c>
      <c r="DE4907" s="31">
        <v>44889</v>
      </c>
      <c r="DF4907" s="40">
        <v>0.77638888888888891</v>
      </c>
    </row>
    <row r="4908" spans="1:110" x14ac:dyDescent="0.25">
      <c r="A4908" s="109" t="s">
        <v>2069</v>
      </c>
      <c r="B4908">
        <v>45</v>
      </c>
      <c r="C4908" s="109" t="s">
        <v>53</v>
      </c>
      <c r="D4908" s="109" t="s">
        <v>851</v>
      </c>
      <c r="E4908" s="94">
        <v>44874</v>
      </c>
      <c r="F4908" s="174">
        <v>0.25393518518518521</v>
      </c>
      <c r="G4908">
        <v>2</v>
      </c>
      <c r="H4908" s="109" t="s">
        <v>852</v>
      </c>
      <c r="I4908"/>
      <c r="AR4908">
        <v>94</v>
      </c>
      <c r="AS4908" t="str">
        <v>MICURA</v>
      </c>
      <c r="AT4908" t="str">
        <v>ELUDOYIN MUYIWA (MIC)</v>
      </c>
      <c r="AU4908" s="31">
        <v>44892</v>
      </c>
      <c r="AV4908" s="40">
        <v>0.27895833333333331</v>
      </c>
      <c r="BW4908">
        <v>239</v>
      </c>
      <c r="BX4908" t="str">
        <v>OPERATIONS</v>
      </c>
      <c r="BY4908" t="str">
        <v>OGBEIDE MUTAIRU (OPS)</v>
      </c>
      <c r="BZ4908" s="31">
        <v>44888</v>
      </c>
      <c r="CA4908" s="40">
        <v>0.47569444444444442</v>
      </c>
      <c r="DB4908">
        <v>607</v>
      </c>
      <c r="DC4908" t="str">
        <v>MICURA</v>
      </c>
      <c r="DD4908" t="str">
        <v>JEROME SUNDAY .O. (MIC)</v>
      </c>
      <c r="DE4908" s="31">
        <v>44889</v>
      </c>
      <c r="DF4908" s="40">
        <v>0.77681712962962968</v>
      </c>
    </row>
    <row r="4909" spans="1:110" x14ac:dyDescent="0.25">
      <c r="A4909" s="109" t="s">
        <v>2069</v>
      </c>
      <c r="B4909">
        <v>46</v>
      </c>
      <c r="C4909" s="109" t="s">
        <v>54</v>
      </c>
      <c r="D4909" s="109" t="s">
        <v>2026</v>
      </c>
      <c r="E4909" s="94">
        <v>44874</v>
      </c>
      <c r="F4909" s="174">
        <v>0.25410879629629629</v>
      </c>
      <c r="G4909">
        <v>2</v>
      </c>
      <c r="H4909" s="109" t="s">
        <v>2027</v>
      </c>
      <c r="I4909">
        <v>5368959</v>
      </c>
      <c r="AR4909">
        <v>95</v>
      </c>
      <c r="AS4909" t="str">
        <v>OPERATIONS</v>
      </c>
      <c r="AT4909" t="str">
        <v>AIREDE SULEMAN (OPS)</v>
      </c>
      <c r="AU4909" s="31">
        <v>44892</v>
      </c>
      <c r="AV4909" s="40">
        <v>0.27901620370370372</v>
      </c>
      <c r="BW4909">
        <v>240</v>
      </c>
      <c r="BX4909" t="str">
        <v>OPERATIONS</v>
      </c>
      <c r="BY4909" t="str">
        <v>ROTIMI JOSHUA S (OPS)</v>
      </c>
      <c r="BZ4909" s="31">
        <v>44888</v>
      </c>
      <c r="CA4909" s="40">
        <v>0.47576388888888888</v>
      </c>
      <c r="DB4909">
        <v>608</v>
      </c>
      <c r="DC4909" t="str">
        <v>MICURA</v>
      </c>
      <c r="DD4909" t="str">
        <v>EBIASUODE JAMES E. (MIC)</v>
      </c>
      <c r="DE4909" s="31">
        <v>44889</v>
      </c>
      <c r="DF4909" s="40">
        <v>0.77689814814814817</v>
      </c>
    </row>
    <row r="4910" spans="1:110" x14ac:dyDescent="0.25">
      <c r="A4910" s="109" t="s">
        <v>2069</v>
      </c>
      <c r="B4910">
        <v>47</v>
      </c>
      <c r="C4910" s="109" t="s">
        <v>53</v>
      </c>
      <c r="D4910" s="109" t="s">
        <v>1031</v>
      </c>
      <c r="E4910" s="94">
        <v>44874</v>
      </c>
      <c r="F4910" s="174">
        <v>0.25440972222222225</v>
      </c>
      <c r="G4910">
        <v>2</v>
      </c>
      <c r="H4910" s="109" t="s">
        <v>1032</v>
      </c>
      <c r="I4910"/>
      <c r="AR4910">
        <v>96</v>
      </c>
      <c r="AS4910" t="str">
        <v>OPERATIONS</v>
      </c>
      <c r="AT4910" t="str">
        <v>OMOVIRO ANDREW (MIC)</v>
      </c>
      <c r="AU4910" s="31">
        <v>44892</v>
      </c>
      <c r="AV4910" s="40">
        <v>0.27929398148148149</v>
      </c>
      <c r="BW4910">
        <v>241</v>
      </c>
      <c r="BX4910" t="str">
        <v>MICURA</v>
      </c>
      <c r="BY4910" t="str">
        <v>RILWAN USMAN (MIC)</v>
      </c>
      <c r="BZ4910" s="31">
        <v>44888</v>
      </c>
      <c r="CA4910" s="40">
        <v>0.4762615740740741</v>
      </c>
      <c r="DB4910">
        <v>609</v>
      </c>
      <c r="DC4910" t="str">
        <v>OPERATIONS</v>
      </c>
      <c r="DD4910" t="str">
        <v>OLIKA CYRIL UCHE (OPS)</v>
      </c>
      <c r="DE4910" s="31">
        <v>44889</v>
      </c>
      <c r="DF4910" s="40">
        <v>0.77703703703703708</v>
      </c>
    </row>
    <row r="4911" spans="1:110" x14ac:dyDescent="0.25">
      <c r="A4911" s="109" t="s">
        <v>2069</v>
      </c>
      <c r="B4911">
        <v>48</v>
      </c>
      <c r="C4911" s="109" t="s">
        <v>53</v>
      </c>
      <c r="D4911" s="109" t="s">
        <v>905</v>
      </c>
      <c r="E4911" s="94">
        <v>44874</v>
      </c>
      <c r="F4911" s="174">
        <v>0.25456018518518519</v>
      </c>
      <c r="G4911">
        <v>2</v>
      </c>
      <c r="H4911" s="109" t="s">
        <v>906</v>
      </c>
      <c r="I4911">
        <v>2048557</v>
      </c>
      <c r="AR4911">
        <v>97</v>
      </c>
      <c r="AS4911" t="str">
        <v>OPERATIONS</v>
      </c>
      <c r="AT4911" t="str">
        <v>IBRAHIM AMINU</v>
      </c>
      <c r="AU4911" s="31">
        <v>44892</v>
      </c>
      <c r="AV4911" s="40">
        <v>0.27936342592592595</v>
      </c>
      <c r="BW4911">
        <v>242</v>
      </c>
      <c r="BX4911" t="str">
        <v>MICURA</v>
      </c>
      <c r="BY4911" t="str">
        <v>ADEBIYI BAMIDELE (MIC)</v>
      </c>
      <c r="BZ4911" s="31">
        <v>44888</v>
      </c>
      <c r="CA4911" s="40">
        <v>0.47631944444444446</v>
      </c>
      <c r="DB4911">
        <v>610</v>
      </c>
      <c r="DC4911" t="str">
        <v>GATE OPS</v>
      </c>
      <c r="DD4911" t="str">
        <v>LILIAN AJUNWA (GATE)</v>
      </c>
      <c r="DE4911" s="31">
        <v>44889</v>
      </c>
      <c r="DF4911" s="40">
        <v>0.77717592592592588</v>
      </c>
    </row>
    <row r="4912" spans="1:110" x14ac:dyDescent="0.25">
      <c r="A4912" s="109" t="s">
        <v>2069</v>
      </c>
      <c r="B4912">
        <v>49</v>
      </c>
      <c r="C4912" s="109" t="s">
        <v>53</v>
      </c>
      <c r="D4912" s="109" t="s">
        <v>1240</v>
      </c>
      <c r="E4912" s="94">
        <v>44874</v>
      </c>
      <c r="F4912" s="174">
        <v>0.25462962962962965</v>
      </c>
      <c r="G4912">
        <v>2</v>
      </c>
      <c r="H4912" s="109" t="s">
        <v>1241</v>
      </c>
      <c r="I4912">
        <v>14970175</v>
      </c>
      <c r="AR4912">
        <v>98</v>
      </c>
      <c r="AS4912" t="str">
        <v>MICURA</v>
      </c>
      <c r="AT4912" t="str">
        <v>SIKIRU TAIWO (MIC)</v>
      </c>
      <c r="AU4912" s="31">
        <v>44892</v>
      </c>
      <c r="AV4912" s="40">
        <v>0.27952546296296299</v>
      </c>
      <c r="BW4912">
        <v>243</v>
      </c>
      <c r="BX4912" t="str">
        <v>OPERATIONS</v>
      </c>
      <c r="BY4912" t="str">
        <v>ABDULRASAK ADEBAYO</v>
      </c>
      <c r="BZ4912" s="31">
        <v>44888</v>
      </c>
      <c r="CA4912" s="40">
        <v>0.4765625</v>
      </c>
      <c r="DB4912">
        <v>611</v>
      </c>
      <c r="DC4912" t="str">
        <v>OPERATIONS</v>
      </c>
      <c r="DD4912" t="str">
        <v>SUNDAY MAHA IDOKO (MIC)</v>
      </c>
      <c r="DE4912" s="31">
        <v>44889</v>
      </c>
      <c r="DF4912" s="40">
        <v>0.7775347222222222</v>
      </c>
    </row>
    <row r="4913" spans="1:110" x14ac:dyDescent="0.25">
      <c r="A4913" s="109" t="s">
        <v>2069</v>
      </c>
      <c r="B4913">
        <v>50</v>
      </c>
      <c r="C4913" s="109" t="s">
        <v>52</v>
      </c>
      <c r="D4913" s="109" t="s">
        <v>982</v>
      </c>
      <c r="E4913" s="94">
        <v>44874</v>
      </c>
      <c r="F4913" s="174">
        <v>0.25503472222222223</v>
      </c>
      <c r="G4913">
        <v>2</v>
      </c>
      <c r="H4913" s="109" t="s">
        <v>983</v>
      </c>
      <c r="I4913">
        <v>3639736</v>
      </c>
      <c r="AR4913">
        <v>99</v>
      </c>
      <c r="AS4913" t="str">
        <v>MICURA</v>
      </c>
      <c r="AT4913" t="str">
        <v>IDOWU JAMIU (MIC)</v>
      </c>
      <c r="AU4913" s="31">
        <v>44892</v>
      </c>
      <c r="AV4913" s="40">
        <v>0.27959490740740739</v>
      </c>
      <c r="BW4913">
        <v>244</v>
      </c>
      <c r="BX4913" t="str">
        <v>MICURA</v>
      </c>
      <c r="BY4913" t="str">
        <v>SHOTONWA KAYODE (MIC)</v>
      </c>
      <c r="BZ4913" s="31">
        <v>44888</v>
      </c>
      <c r="CA4913" s="40">
        <v>0.47707175925925926</v>
      </c>
      <c r="DB4913">
        <v>612</v>
      </c>
      <c r="DC4913" t="str">
        <v>MICURA</v>
      </c>
      <c r="DD4913" t="str">
        <v>UDONKA UDUAK S. (MIC)</v>
      </c>
      <c r="DE4913" s="31">
        <v>44889</v>
      </c>
      <c r="DF4913" s="40">
        <v>0.77760416666666665</v>
      </c>
    </row>
    <row r="4914" spans="1:110" x14ac:dyDescent="0.25">
      <c r="A4914" s="109" t="s">
        <v>2069</v>
      </c>
      <c r="B4914">
        <v>51</v>
      </c>
      <c r="C4914" s="109" t="s">
        <v>54</v>
      </c>
      <c r="D4914" s="109" t="s">
        <v>256</v>
      </c>
      <c r="E4914" s="94">
        <v>44874</v>
      </c>
      <c r="F4914" s="174">
        <v>0.25552083333333331</v>
      </c>
      <c r="G4914">
        <v>2</v>
      </c>
      <c r="H4914" s="109" t="s">
        <v>257</v>
      </c>
      <c r="I4914">
        <v>14811898</v>
      </c>
      <c r="AR4914">
        <v>100</v>
      </c>
      <c r="AS4914" t="str">
        <v>MICURA</v>
      </c>
      <c r="AT4914" t="str">
        <v>ADETUNJI OLALEKAN (MIC)</v>
      </c>
      <c r="AU4914" s="31">
        <v>44892</v>
      </c>
      <c r="AV4914" s="40">
        <v>0.27966435185185184</v>
      </c>
      <c r="BW4914">
        <v>245</v>
      </c>
      <c r="BX4914" t="str">
        <v>MICURA</v>
      </c>
      <c r="BY4914" t="str">
        <v>AMOGO E. JOHNSON</v>
      </c>
      <c r="BZ4914" s="31">
        <v>44888</v>
      </c>
      <c r="CA4914" s="40">
        <v>0.47714120370370372</v>
      </c>
      <c r="DB4914">
        <v>613</v>
      </c>
      <c r="DC4914" t="str">
        <v>MICURA</v>
      </c>
      <c r="DD4914" t="str">
        <v>ADESOJI OYEBANJI (MIC)</v>
      </c>
      <c r="DE4914" s="31">
        <v>44889</v>
      </c>
      <c r="DF4914" s="40">
        <v>0.77766203703703707</v>
      </c>
    </row>
    <row r="4915" spans="1:110" x14ac:dyDescent="0.25">
      <c r="A4915" s="109" t="s">
        <v>2069</v>
      </c>
      <c r="B4915">
        <v>52</v>
      </c>
      <c r="C4915" s="109" t="s">
        <v>54</v>
      </c>
      <c r="D4915" s="109" t="s">
        <v>258</v>
      </c>
      <c r="E4915" s="94">
        <v>44874</v>
      </c>
      <c r="F4915" s="174">
        <v>0.25557870370370372</v>
      </c>
      <c r="G4915">
        <v>2</v>
      </c>
      <c r="H4915" s="109" t="s">
        <v>259</v>
      </c>
      <c r="I4915">
        <v>14808896</v>
      </c>
      <c r="AR4915">
        <v>101</v>
      </c>
      <c r="AS4915" t="str">
        <v>ENGINEERING</v>
      </c>
      <c r="AT4915" t="str">
        <v>OGUNWEIDE ADETOLA  (ENG</v>
      </c>
      <c r="AU4915" s="31">
        <v>44892</v>
      </c>
      <c r="AV4915" s="40">
        <v>0.28040509259259261</v>
      </c>
      <c r="BW4915">
        <v>246</v>
      </c>
      <c r="BX4915" t="str">
        <v>ENGINEERING</v>
      </c>
      <c r="BY4915" t="str">
        <v>IGHEDO ODIANOSEN (DRV)</v>
      </c>
      <c r="BZ4915" s="31">
        <v>44888</v>
      </c>
      <c r="CA4915" s="40">
        <v>0.47722222222222221</v>
      </c>
      <c r="DB4915">
        <v>614</v>
      </c>
      <c r="DC4915" t="str">
        <v>MICURA</v>
      </c>
      <c r="DD4915" t="str">
        <v>ABBEY GBENGA (MIC)</v>
      </c>
      <c r="DE4915" s="31">
        <v>44889</v>
      </c>
      <c r="DF4915" s="40">
        <v>0.77773148148148152</v>
      </c>
    </row>
    <row r="4916" spans="1:110" x14ac:dyDescent="0.25">
      <c r="A4916" s="109" t="s">
        <v>2069</v>
      </c>
      <c r="B4916">
        <v>53</v>
      </c>
      <c r="C4916" s="109" t="s">
        <v>53</v>
      </c>
      <c r="D4916" s="109" t="s">
        <v>857</v>
      </c>
      <c r="E4916" s="94">
        <v>44874</v>
      </c>
      <c r="F4916" s="174">
        <v>0.25568287037037035</v>
      </c>
      <c r="G4916">
        <v>2</v>
      </c>
      <c r="H4916" s="109" t="s">
        <v>858</v>
      </c>
      <c r="I4916">
        <v>2151849</v>
      </c>
      <c r="AR4916">
        <v>102</v>
      </c>
      <c r="AS4916" t="str">
        <v>ENGINEERING</v>
      </c>
      <c r="AT4916" t="str">
        <v>DOSUNMU FAROUK O.</v>
      </c>
      <c r="AU4916" s="31">
        <v>44892</v>
      </c>
      <c r="AV4916" s="40">
        <v>0.28047453703703706</v>
      </c>
      <c r="BW4916">
        <v>247</v>
      </c>
      <c r="BX4916" t="str">
        <v>MICURA</v>
      </c>
      <c r="BY4916" t="str">
        <v>IHEZUO JERRY O. (MIC)</v>
      </c>
      <c r="BZ4916" s="31">
        <v>44888</v>
      </c>
      <c r="CA4916" s="40">
        <v>0.47783564814814816</v>
      </c>
      <c r="DB4916">
        <v>615</v>
      </c>
      <c r="DC4916" t="str">
        <v>ENGINEERING</v>
      </c>
      <c r="DD4916" t="str">
        <v>EZE OKECHUKWU (ENG)</v>
      </c>
      <c r="DE4916" s="31">
        <v>44889</v>
      </c>
      <c r="DF4916" s="40">
        <v>0.77820601851851856</v>
      </c>
    </row>
    <row r="4917" spans="1:110" x14ac:dyDescent="0.25">
      <c r="A4917" s="109" t="s">
        <v>2069</v>
      </c>
      <c r="B4917">
        <v>54</v>
      </c>
      <c r="C4917" s="109" t="s">
        <v>52</v>
      </c>
      <c r="D4917" s="109" t="s">
        <v>943</v>
      </c>
      <c r="E4917" s="94">
        <v>44874</v>
      </c>
      <c r="F4917" s="174">
        <v>0.25635416666666666</v>
      </c>
      <c r="G4917">
        <v>2</v>
      </c>
      <c r="H4917" s="109" t="s">
        <v>944</v>
      </c>
      <c r="I4917">
        <v>5348792</v>
      </c>
      <c r="AR4917">
        <v>103</v>
      </c>
      <c r="AS4917" t="str">
        <v>ENGINEERING</v>
      </c>
      <c r="AT4917" t="str">
        <v>IKUPOLATI ADEOYE (ENGR)</v>
      </c>
      <c r="AU4917" s="31">
        <v>44892</v>
      </c>
      <c r="AV4917" s="40">
        <v>0.28059027777777779</v>
      </c>
      <c r="BW4917">
        <v>248</v>
      </c>
      <c r="BX4917" t="str">
        <v>MICURA</v>
      </c>
      <c r="BY4917" t="str">
        <v>IRANLOYE OLADOYE M.(MIC)</v>
      </c>
      <c r="BZ4917" s="31">
        <v>44888</v>
      </c>
      <c r="CA4917" s="40">
        <v>0.47826388888888888</v>
      </c>
      <c r="DB4917">
        <v>616</v>
      </c>
      <c r="DC4917" t="str">
        <v>MICURA</v>
      </c>
      <c r="DD4917" t="str">
        <v>ROMANUS SUCCESS (MIC)</v>
      </c>
      <c r="DE4917" s="31">
        <v>44889</v>
      </c>
      <c r="DF4917" s="40">
        <v>0.77837962962962959</v>
      </c>
    </row>
    <row r="4918" spans="1:110" x14ac:dyDescent="0.25">
      <c r="A4918" s="109" t="s">
        <v>2069</v>
      </c>
      <c r="B4918">
        <v>55</v>
      </c>
      <c r="C4918" s="109" t="s">
        <v>52</v>
      </c>
      <c r="D4918" s="109" t="s">
        <v>911</v>
      </c>
      <c r="E4918" s="94">
        <v>44874</v>
      </c>
      <c r="F4918" s="174">
        <v>0.25645833333333334</v>
      </c>
      <c r="G4918">
        <v>2</v>
      </c>
      <c r="H4918" s="109" t="s">
        <v>912</v>
      </c>
      <c r="I4918">
        <v>2742880</v>
      </c>
      <c r="AR4918">
        <v>104</v>
      </c>
      <c r="AS4918" t="str">
        <v>ENGINEERING</v>
      </c>
      <c r="AT4918" t="str">
        <v>AKINGBOYE TEMIDAYO</v>
      </c>
      <c r="AU4918" s="31">
        <v>44892</v>
      </c>
      <c r="AV4918" s="40">
        <v>0.28064814814814815</v>
      </c>
      <c r="BW4918">
        <v>249</v>
      </c>
      <c r="BX4918" t="str">
        <v>MICURA</v>
      </c>
      <c r="BY4918" t="str">
        <v>AJIBOLA OLUWAFEMI S.(MI</v>
      </c>
      <c r="BZ4918" s="31">
        <v>44888</v>
      </c>
      <c r="CA4918" s="40">
        <v>0.47846064814814815</v>
      </c>
      <c r="DB4918">
        <v>617</v>
      </c>
      <c r="DC4918" t="str">
        <v>MICURA</v>
      </c>
      <c r="DD4918" t="str">
        <v>OTUMUNYE STEVE U. (MIC)</v>
      </c>
      <c r="DE4918" s="31">
        <v>44889</v>
      </c>
      <c r="DF4918" s="40">
        <v>0.77844907407407404</v>
      </c>
    </row>
    <row r="4919" spans="1:110" x14ac:dyDescent="0.25">
      <c r="A4919" s="109" t="s">
        <v>2069</v>
      </c>
      <c r="B4919">
        <v>56</v>
      </c>
      <c r="C4919" s="109" t="s">
        <v>53</v>
      </c>
      <c r="D4919" s="109" t="s">
        <v>1046</v>
      </c>
      <c r="E4919" s="94">
        <v>44874</v>
      </c>
      <c r="F4919" s="174">
        <v>0.25685185185185183</v>
      </c>
      <c r="G4919">
        <v>2</v>
      </c>
      <c r="H4919" s="109" t="s">
        <v>1047</v>
      </c>
      <c r="I4919"/>
      <c r="AR4919">
        <v>105</v>
      </c>
      <c r="AS4919" t="str">
        <v>ENGINEERING</v>
      </c>
      <c r="AT4919" t="str">
        <v>ANIMASAUN BABATUNDE (EN</v>
      </c>
      <c r="AU4919" s="31">
        <v>44892</v>
      </c>
      <c r="AV4919" s="40">
        <v>0.2807175925925926</v>
      </c>
      <c r="BW4919">
        <v>250</v>
      </c>
      <c r="BX4919" t="str">
        <v>MICURA</v>
      </c>
      <c r="BY4919" t="str">
        <v>CHUKWUMA L. OSAJI (MIC)</v>
      </c>
      <c r="BZ4919" s="31">
        <v>44888</v>
      </c>
      <c r="CA4919" s="40">
        <v>0.4785300925925926</v>
      </c>
      <c r="DB4919">
        <v>618</v>
      </c>
      <c r="DC4919" t="str">
        <v>OPERATIONS</v>
      </c>
      <c r="DD4919" t="str">
        <v>IDEMOH I. JOHN (OPS)</v>
      </c>
      <c r="DE4919" s="31">
        <v>44889</v>
      </c>
      <c r="DF4919" s="40">
        <v>0.77854166666666669</v>
      </c>
    </row>
    <row r="4920" spans="1:110" x14ac:dyDescent="0.25">
      <c r="A4920" s="109" t="s">
        <v>2069</v>
      </c>
      <c r="B4920">
        <v>57</v>
      </c>
      <c r="C4920" s="109" t="s">
        <v>54</v>
      </c>
      <c r="D4920" s="109" t="s">
        <v>1182</v>
      </c>
      <c r="E4920" s="94">
        <v>44874</v>
      </c>
      <c r="F4920" s="174">
        <v>0.25715277777777779</v>
      </c>
      <c r="G4920">
        <v>2</v>
      </c>
      <c r="H4920" s="109" t="s">
        <v>1183</v>
      </c>
      <c r="I4920">
        <v>5347169</v>
      </c>
      <c r="AR4920">
        <v>106</v>
      </c>
      <c r="AS4920" t="str">
        <v>MICURA</v>
      </c>
      <c r="AT4920" t="str">
        <v>OFFEH EZEKIEL AJIRIO(MIC</v>
      </c>
      <c r="AU4920" s="31">
        <v>44892</v>
      </c>
      <c r="AV4920" s="40">
        <v>0.28089120370370368</v>
      </c>
      <c r="BW4920">
        <v>251</v>
      </c>
      <c r="BX4920" t="str">
        <v>OPERATIONS</v>
      </c>
      <c r="BY4920" t="str">
        <v>RAFIU KADIRI (OPS)</v>
      </c>
      <c r="BZ4920" s="31">
        <v>44888</v>
      </c>
      <c r="CA4920" s="40">
        <v>0.47876157407407405</v>
      </c>
      <c r="DB4920">
        <v>619</v>
      </c>
      <c r="DC4920" t="str">
        <v>OPERATIONS</v>
      </c>
      <c r="DD4920" t="str">
        <v>OSAGIE GBENGA (OPS)</v>
      </c>
      <c r="DE4920" s="31">
        <v>44889</v>
      </c>
      <c r="DF4920" s="40">
        <v>0.77861111111111114</v>
      </c>
    </row>
    <row r="4921" spans="1:110" x14ac:dyDescent="0.25">
      <c r="A4921" s="109" t="s">
        <v>2069</v>
      </c>
      <c r="B4921">
        <v>58</v>
      </c>
      <c r="C4921" s="109" t="s">
        <v>52</v>
      </c>
      <c r="D4921" s="109" t="s">
        <v>887</v>
      </c>
      <c r="E4921" s="94">
        <v>44874</v>
      </c>
      <c r="F4921" s="174">
        <v>0.25770833333333332</v>
      </c>
      <c r="G4921">
        <v>2</v>
      </c>
      <c r="H4921" s="109" t="s">
        <v>888</v>
      </c>
      <c r="I4921">
        <v>14984439</v>
      </c>
      <c r="AR4921">
        <v>107</v>
      </c>
      <c r="AS4921" t="str">
        <v>ENGINEERING</v>
      </c>
      <c r="AT4921" t="str">
        <v>NWABUNWENE BASIL (ENGR)</v>
      </c>
      <c r="AU4921" s="31">
        <v>44892</v>
      </c>
      <c r="AV4921" s="40">
        <v>0.28107638888888886</v>
      </c>
      <c r="BW4921">
        <v>252</v>
      </c>
      <c r="BX4921" t="str">
        <v>MICURA</v>
      </c>
      <c r="BY4921" t="str">
        <v>NDUBUEZE ANTHONY (MIC)</v>
      </c>
      <c r="BZ4921" s="31">
        <v>44888</v>
      </c>
      <c r="CA4921" s="40">
        <v>0.47905092592592591</v>
      </c>
      <c r="DB4921">
        <v>620</v>
      </c>
      <c r="DC4921" t="str">
        <v>MICURA</v>
      </c>
      <c r="DD4921" t="str">
        <v>ISRAEL BRIGHT XMAS (MIC)</v>
      </c>
      <c r="DE4921" s="31">
        <v>44889</v>
      </c>
      <c r="DF4921" s="40">
        <v>0.7787384259259259</v>
      </c>
    </row>
    <row r="4922" spans="1:110" x14ac:dyDescent="0.25">
      <c r="A4922" s="109" t="s">
        <v>2069</v>
      </c>
      <c r="B4922">
        <v>59</v>
      </c>
      <c r="C4922" s="109" t="s">
        <v>54</v>
      </c>
      <c r="D4922" s="109" t="s">
        <v>1284</v>
      </c>
      <c r="E4922" s="94">
        <v>44874</v>
      </c>
      <c r="F4922" s="174">
        <v>0.25777777777777777</v>
      </c>
      <c r="G4922">
        <v>2</v>
      </c>
      <c r="H4922" s="109" t="s">
        <v>1285</v>
      </c>
      <c r="I4922">
        <v>5352274</v>
      </c>
      <c r="AR4922">
        <v>108</v>
      </c>
      <c r="AS4922" t="str">
        <v>OPERATIONS</v>
      </c>
      <c r="AT4922" t="str">
        <v>OSENI OLUGBENGA</v>
      </c>
      <c r="AU4922" s="31">
        <v>44892</v>
      </c>
      <c r="AV4922" s="40">
        <v>0.28118055555555554</v>
      </c>
      <c r="BW4922">
        <v>253</v>
      </c>
      <c r="BX4922" t="str">
        <v>MICURA</v>
      </c>
      <c r="BY4922" t="str">
        <v>FEMI FOLAWEWO (MIC)</v>
      </c>
      <c r="BZ4922" s="31">
        <v>44888</v>
      </c>
      <c r="CA4922" s="40">
        <v>0.47912037037037036</v>
      </c>
      <c r="DB4922">
        <v>621</v>
      </c>
      <c r="DC4922" t="str">
        <v>MICURA</v>
      </c>
      <c r="DD4922" t="str">
        <v>AJUONUMA CHIMA</v>
      </c>
      <c r="DE4922" s="31">
        <v>44889</v>
      </c>
      <c r="DF4922" s="40">
        <v>0.77879629629629632</v>
      </c>
    </row>
    <row r="4923" spans="1:110" x14ac:dyDescent="0.25">
      <c r="A4923" s="109" t="s">
        <v>2069</v>
      </c>
      <c r="B4923">
        <v>60</v>
      </c>
      <c r="C4923" s="109" t="s">
        <v>52</v>
      </c>
      <c r="D4923" s="109" t="s">
        <v>1698</v>
      </c>
      <c r="E4923" s="94">
        <v>44874</v>
      </c>
      <c r="F4923" s="174">
        <v>0.25784722222222223</v>
      </c>
      <c r="G4923">
        <v>2</v>
      </c>
      <c r="H4923" s="109" t="s">
        <v>1699</v>
      </c>
      <c r="I4923">
        <v>3620654</v>
      </c>
      <c r="AR4923">
        <v>109</v>
      </c>
      <c r="AS4923" t="str">
        <v>OPERATIONS</v>
      </c>
      <c r="AT4923" t="str">
        <v>JUDE O. STANLEY (OPS)</v>
      </c>
      <c r="AU4923" s="31">
        <v>44892</v>
      </c>
      <c r="AV4923" s="40">
        <v>0.28125</v>
      </c>
      <c r="BW4923">
        <v>254</v>
      </c>
      <c r="BX4923" t="str">
        <v>MICURA</v>
      </c>
      <c r="BY4923" t="str">
        <v>OKORO BENJAMIN (MIC)</v>
      </c>
      <c r="BZ4923" s="31">
        <v>44888</v>
      </c>
      <c r="CA4923" s="40">
        <v>0.47918981481481482</v>
      </c>
      <c r="DB4923">
        <v>622</v>
      </c>
      <c r="DC4923" t="str">
        <v>OPERATIONS</v>
      </c>
      <c r="DD4923" t="str">
        <v>AWALITE CHIJIOKE</v>
      </c>
      <c r="DE4923" s="31">
        <v>44889</v>
      </c>
      <c r="DF4923" s="40">
        <v>0.77896990740740746</v>
      </c>
    </row>
    <row r="4924" spans="1:110" x14ac:dyDescent="0.25">
      <c r="A4924" s="109" t="s">
        <v>2069</v>
      </c>
      <c r="B4924">
        <v>61</v>
      </c>
      <c r="C4924" s="109" t="s">
        <v>54</v>
      </c>
      <c r="D4924" s="109" t="s">
        <v>1626</v>
      </c>
      <c r="E4924" s="94">
        <v>44874</v>
      </c>
      <c r="F4924" s="174">
        <v>0.25814814814814813</v>
      </c>
      <c r="G4924">
        <v>2</v>
      </c>
      <c r="H4924" s="109" t="s">
        <v>1627</v>
      </c>
      <c r="I4924">
        <v>2154242</v>
      </c>
      <c r="AR4924">
        <v>110</v>
      </c>
      <c r="AS4924" t="str">
        <v>OPERATIONS</v>
      </c>
      <c r="AT4924" t="str">
        <v>OMOBUWA OLAOLUWA (OPS)</v>
      </c>
      <c r="AU4924" s="31">
        <v>44892</v>
      </c>
      <c r="AV4924" s="40">
        <v>0.2814699074074074</v>
      </c>
      <c r="BW4924">
        <v>255</v>
      </c>
      <c r="BX4924" t="str">
        <v>OPERATIONS</v>
      </c>
      <c r="BY4924" t="str">
        <v>IBIRONKE OLUMIDE (OPS)</v>
      </c>
      <c r="BZ4924" s="31">
        <v>44888</v>
      </c>
      <c r="CA4924" s="40">
        <v>0.47945601851851855</v>
      </c>
      <c r="DB4924">
        <v>623</v>
      </c>
      <c r="DC4924" t="str">
        <v>MICURA</v>
      </c>
      <c r="DD4924" t="str">
        <v>MARSHALL STEPHEN (MIC)</v>
      </c>
      <c r="DE4924" s="31">
        <v>44889</v>
      </c>
      <c r="DF4924" s="40">
        <v>0.77908564814814818</v>
      </c>
    </row>
    <row r="4925" spans="1:110" x14ac:dyDescent="0.25">
      <c r="A4925" s="109" t="s">
        <v>2069</v>
      </c>
      <c r="B4925">
        <v>62</v>
      </c>
      <c r="C4925" s="109" t="s">
        <v>54</v>
      </c>
      <c r="D4925" s="109" t="s">
        <v>530</v>
      </c>
      <c r="E4925" s="94">
        <v>44874</v>
      </c>
      <c r="F4925" s="174">
        <v>0.25821759259259258</v>
      </c>
      <c r="G4925">
        <v>2</v>
      </c>
      <c r="H4925" s="109" t="s">
        <v>531</v>
      </c>
      <c r="I4925">
        <v>6699761</v>
      </c>
      <c r="AR4925">
        <v>111</v>
      </c>
      <c r="AS4925" t="str">
        <v>OPERATIONS</v>
      </c>
      <c r="AT4925" t="str">
        <v>ADESANOYE ABAYOMI (OPS)</v>
      </c>
      <c r="AU4925" s="31">
        <v>44892</v>
      </c>
      <c r="AV4925" s="40">
        <v>0.28156249999999999</v>
      </c>
      <c r="BW4925">
        <v>256</v>
      </c>
      <c r="BX4925" t="str">
        <v>MICURA</v>
      </c>
      <c r="BY4925" t="str">
        <v>GOODLUCK EGODO (MIC)</v>
      </c>
      <c r="BZ4925" s="31">
        <v>44888</v>
      </c>
      <c r="CA4925" s="40">
        <v>0.47964120370370372</v>
      </c>
      <c r="DB4925">
        <v>624</v>
      </c>
      <c r="DC4925" t="str">
        <v>MICURA</v>
      </c>
      <c r="DD4925" t="str">
        <v>KALU SOLOMON (MIC)</v>
      </c>
      <c r="DE4925" s="31">
        <v>44889</v>
      </c>
      <c r="DF4925" s="40">
        <v>0.77914351851851849</v>
      </c>
    </row>
    <row r="4926" spans="1:110" x14ac:dyDescent="0.25">
      <c r="A4926" s="109" t="s">
        <v>2069</v>
      </c>
      <c r="B4926">
        <v>63</v>
      </c>
      <c r="C4926" s="109" t="s">
        <v>54</v>
      </c>
      <c r="D4926" s="109" t="s">
        <v>1606</v>
      </c>
      <c r="E4926" s="94">
        <v>44874</v>
      </c>
      <c r="F4926" s="174">
        <v>0.25847222222222221</v>
      </c>
      <c r="G4926">
        <v>2</v>
      </c>
      <c r="H4926" s="109" t="s">
        <v>1607</v>
      </c>
      <c r="I4926">
        <v>6722916</v>
      </c>
      <c r="AR4926">
        <v>112</v>
      </c>
      <c r="AS4926" t="str">
        <v>ENGINEERING</v>
      </c>
      <c r="AT4926" t="str">
        <v>UFEDO ODAWU</v>
      </c>
      <c r="AU4926" s="31">
        <v>44892</v>
      </c>
      <c r="AV4926" s="40">
        <v>0.28163194444444445</v>
      </c>
      <c r="BW4926">
        <v>257</v>
      </c>
      <c r="BX4926" t="str">
        <v>MICURA</v>
      </c>
      <c r="BY4926" t="str">
        <v>OLUSHOLA AYORINDE (MIC)</v>
      </c>
      <c r="BZ4926" s="31">
        <v>44888</v>
      </c>
      <c r="CA4926" s="40">
        <v>0.47988425925925926</v>
      </c>
      <c r="DB4926">
        <v>625</v>
      </c>
      <c r="DC4926" t="str">
        <v>MICURA</v>
      </c>
      <c r="DD4926" t="str">
        <v>ADEOLA CLEMENT. (MIC)</v>
      </c>
      <c r="DE4926" s="31">
        <v>44889</v>
      </c>
      <c r="DF4926" s="40">
        <v>0.77923611111111113</v>
      </c>
    </row>
    <row r="4927" spans="1:110" x14ac:dyDescent="0.25">
      <c r="A4927" s="109" t="s">
        <v>2069</v>
      </c>
      <c r="B4927">
        <v>64</v>
      </c>
      <c r="C4927" s="109" t="s">
        <v>53</v>
      </c>
      <c r="D4927" s="109" t="s">
        <v>508</v>
      </c>
      <c r="E4927" s="94">
        <v>44874</v>
      </c>
      <c r="F4927" s="174">
        <v>0.2585648148148148</v>
      </c>
      <c r="G4927">
        <v>2</v>
      </c>
      <c r="H4927" s="109" t="s">
        <v>509</v>
      </c>
      <c r="I4927"/>
      <c r="AR4927">
        <v>113</v>
      </c>
      <c r="AS4927" t="str">
        <v>OPERATIONS</v>
      </c>
      <c r="AT4927" t="str">
        <v>OLANIYI OLANIYAN (OPS)</v>
      </c>
      <c r="AU4927" s="31">
        <v>44892</v>
      </c>
      <c r="AV4927" s="40">
        <v>0.28216435185185185</v>
      </c>
      <c r="BW4927">
        <v>258</v>
      </c>
      <c r="BX4927" t="str">
        <v>MICURA</v>
      </c>
      <c r="BY4927" t="str">
        <v>IKE CHUKWUEMEKA (MIC)</v>
      </c>
      <c r="BZ4927" s="31">
        <v>44888</v>
      </c>
      <c r="CA4927" s="40">
        <v>0.47995370370370372</v>
      </c>
      <c r="DB4927">
        <v>626</v>
      </c>
      <c r="DC4927" t="str">
        <v>OLM</v>
      </c>
      <c r="DD4927" t="str">
        <v>ARIKAWE ABAYOMI (OLM)</v>
      </c>
      <c r="DE4927" s="31">
        <v>44889</v>
      </c>
      <c r="DF4927" s="40">
        <v>0.77957175925925926</v>
      </c>
    </row>
    <row r="4928" spans="1:110" x14ac:dyDescent="0.25">
      <c r="A4928" s="109" t="s">
        <v>2069</v>
      </c>
      <c r="B4928">
        <v>65</v>
      </c>
      <c r="C4928" s="109" t="s">
        <v>53</v>
      </c>
      <c r="D4928" s="109" t="s">
        <v>883</v>
      </c>
      <c r="E4928" s="94">
        <v>44874</v>
      </c>
      <c r="F4928" s="174">
        <v>0.25863425925925926</v>
      </c>
      <c r="G4928">
        <v>2</v>
      </c>
      <c r="H4928" s="109" t="s">
        <v>884</v>
      </c>
      <c r="I4928"/>
      <c r="AR4928">
        <v>114</v>
      </c>
      <c r="AS4928" t="str">
        <v>MICURA</v>
      </c>
      <c r="AT4928" t="str">
        <v>CYRIL ANAYO (MIC)</v>
      </c>
      <c r="AU4928" s="31">
        <v>44892</v>
      </c>
      <c r="AV4928" s="40">
        <v>0.2822337962962963</v>
      </c>
      <c r="BW4928">
        <v>259</v>
      </c>
      <c r="BX4928" t="str">
        <v>MICURA</v>
      </c>
      <c r="BY4928" t="str">
        <v>ISMAILA ADEOSUN (MIC)</v>
      </c>
      <c r="BZ4928" s="31">
        <v>44888</v>
      </c>
      <c r="CA4928" s="40">
        <v>0.48020833333333335</v>
      </c>
      <c r="DB4928">
        <v>627</v>
      </c>
      <c r="DC4928" t="str">
        <v>OPERATIONS</v>
      </c>
      <c r="DD4928" t="str">
        <v>EMOKHOR JOHN (MIC)</v>
      </c>
      <c r="DE4928" s="31">
        <v>44889</v>
      </c>
      <c r="DF4928" s="40">
        <v>0.7796643518518519</v>
      </c>
    </row>
    <row r="4929" spans="1:110" x14ac:dyDescent="0.25">
      <c r="A4929" s="109" t="s">
        <v>2069</v>
      </c>
      <c r="B4929">
        <v>66</v>
      </c>
      <c r="C4929" s="109" t="s">
        <v>53</v>
      </c>
      <c r="D4929" s="109" t="s">
        <v>933</v>
      </c>
      <c r="E4929" s="94">
        <v>44874</v>
      </c>
      <c r="F4929" s="174">
        <v>0.25871527777777775</v>
      </c>
      <c r="G4929">
        <v>2</v>
      </c>
      <c r="H4929" s="109" t="s">
        <v>934</v>
      </c>
      <c r="I4929">
        <v>14929376</v>
      </c>
      <c r="AR4929">
        <v>115</v>
      </c>
      <c r="AS4929" t="str">
        <v>MICURA</v>
      </c>
      <c r="AT4929" t="str">
        <v>CHUKWUTEM OGHALLI (MIC)</v>
      </c>
      <c r="AU4929" s="31">
        <v>44892</v>
      </c>
      <c r="AV4929" s="40">
        <v>0.28240740740740738</v>
      </c>
      <c r="BW4929">
        <v>260</v>
      </c>
      <c r="BX4929" t="str">
        <v>MICURA</v>
      </c>
      <c r="BY4929" t="str">
        <v>MOMODU ABDULAI (MIC)</v>
      </c>
      <c r="BZ4929" s="31">
        <v>44888</v>
      </c>
      <c r="CA4929" s="40">
        <v>0.48074074074074075</v>
      </c>
      <c r="DB4929">
        <v>628</v>
      </c>
      <c r="DC4929" t="str">
        <v>MICURA</v>
      </c>
      <c r="DD4929" t="str">
        <v>EKIYOYO JAMIU A. (MIC)</v>
      </c>
      <c r="DE4929" s="31">
        <v>44889</v>
      </c>
      <c r="DF4929" s="40">
        <v>0.77993055555555557</v>
      </c>
    </row>
    <row r="4930" spans="1:110" x14ac:dyDescent="0.25">
      <c r="A4930" s="109" t="s">
        <v>2069</v>
      </c>
      <c r="B4930">
        <v>67</v>
      </c>
      <c r="C4930" s="109" t="s">
        <v>53</v>
      </c>
      <c r="D4930" s="109" t="s">
        <v>248</v>
      </c>
      <c r="E4930" s="94">
        <v>44874</v>
      </c>
      <c r="F4930" s="174">
        <v>0.25893518518518521</v>
      </c>
      <c r="G4930">
        <v>2</v>
      </c>
      <c r="H4930" s="109" t="s">
        <v>249</v>
      </c>
      <c r="I4930">
        <v>6687504</v>
      </c>
      <c r="AR4930">
        <v>116</v>
      </c>
      <c r="AS4930" t="str">
        <v>OPERATIONS</v>
      </c>
      <c r="AT4930" t="str">
        <v>BAKARE ADEKUNLE (OPS)</v>
      </c>
      <c r="AU4930" s="31">
        <v>44892</v>
      </c>
      <c r="AV4930" s="40">
        <v>0.2824652777777778</v>
      </c>
      <c r="BW4930">
        <v>261</v>
      </c>
      <c r="BX4930" t="str">
        <v>MICURA</v>
      </c>
      <c r="BY4930" t="str">
        <v>ABIODUN DAMILARE (MIC)</v>
      </c>
      <c r="BZ4930" s="31">
        <v>44888</v>
      </c>
      <c r="CA4930" s="40">
        <v>0.48079861111111111</v>
      </c>
      <c r="DB4930">
        <v>629</v>
      </c>
      <c r="DC4930" t="str">
        <v>OPERATIONS</v>
      </c>
      <c r="DD4930" t="str">
        <v>USMAN ADEMU</v>
      </c>
      <c r="DE4930" s="31">
        <v>44889</v>
      </c>
      <c r="DF4930" s="40">
        <v>0.78001157407407407</v>
      </c>
    </row>
    <row r="4931" spans="1:110" x14ac:dyDescent="0.25">
      <c r="A4931" s="109" t="s">
        <v>2069</v>
      </c>
      <c r="B4931">
        <v>68</v>
      </c>
      <c r="C4931" s="109" t="s">
        <v>53</v>
      </c>
      <c r="D4931" s="109" t="s">
        <v>1101</v>
      </c>
      <c r="E4931" s="94">
        <v>44874</v>
      </c>
      <c r="F4931" s="174">
        <v>0.25927083333333334</v>
      </c>
      <c r="G4931">
        <v>2</v>
      </c>
      <c r="H4931" s="109" t="s">
        <v>1102</v>
      </c>
      <c r="I4931">
        <v>2025603</v>
      </c>
      <c r="AR4931">
        <v>117</v>
      </c>
      <c r="AS4931" t="str">
        <v>ENGINEERING</v>
      </c>
      <c r="AT4931" t="str">
        <v>ASIA EHIMARE I. (ENGR)</v>
      </c>
      <c r="AU4931" s="31">
        <v>44892</v>
      </c>
      <c r="AV4931" s="40">
        <v>0.2825462962962963</v>
      </c>
      <c r="BW4931">
        <v>262</v>
      </c>
      <c r="BX4931" t="str">
        <v>MICURA</v>
      </c>
      <c r="BY4931" t="str">
        <v>CHIKERE CHUBUZOR(MIC)</v>
      </c>
      <c r="BZ4931" s="31">
        <v>44888</v>
      </c>
      <c r="CA4931" s="40">
        <v>0.48091435185185183</v>
      </c>
      <c r="DB4931">
        <v>630</v>
      </c>
      <c r="DC4931" t="str">
        <v>MICURA</v>
      </c>
      <c r="DD4931" t="str">
        <v>STANLEY NJOKU (MIC)</v>
      </c>
      <c r="DE4931" s="31">
        <v>44889</v>
      </c>
      <c r="DF4931" s="40">
        <v>0.78037037037037038</v>
      </c>
    </row>
    <row r="4932" spans="1:110" x14ac:dyDescent="0.25">
      <c r="A4932" s="109" t="s">
        <v>2069</v>
      </c>
      <c r="B4932">
        <v>69</v>
      </c>
      <c r="C4932" s="109" t="s">
        <v>53</v>
      </c>
      <c r="D4932" s="109" t="s">
        <v>268</v>
      </c>
      <c r="E4932" s="94">
        <v>44874</v>
      </c>
      <c r="F4932" s="174">
        <v>0.25934027777777779</v>
      </c>
      <c r="G4932">
        <v>2</v>
      </c>
      <c r="H4932" s="109" t="s">
        <v>269</v>
      </c>
      <c r="I4932">
        <v>4850516</v>
      </c>
      <c r="AR4932">
        <v>118</v>
      </c>
      <c r="AS4932" t="str">
        <v>ENGINEERING</v>
      </c>
      <c r="AT4932" t="str">
        <v>YAHAYA BASHIRU (ENGR)</v>
      </c>
      <c r="AU4932" s="31">
        <v>44892</v>
      </c>
      <c r="AV4932" s="40">
        <v>0.28261574074074075</v>
      </c>
      <c r="BW4932">
        <v>263</v>
      </c>
      <c r="BX4932" t="str">
        <v>MICURA</v>
      </c>
      <c r="BY4932" t="str">
        <v>NWOSU CHIMA (MIC)</v>
      </c>
      <c r="BZ4932" s="31">
        <v>44888</v>
      </c>
      <c r="CA4932" s="40">
        <v>0.48098379629629628</v>
      </c>
      <c r="DB4932">
        <v>631</v>
      </c>
      <c r="DC4932" t="str">
        <v>OPERATIONS</v>
      </c>
      <c r="DD4932" t="str">
        <v>ODOEMENA KELECHI (OPS)</v>
      </c>
      <c r="DE4932" s="31">
        <v>44889</v>
      </c>
      <c r="DF4932" s="40">
        <v>0.78043981481481484</v>
      </c>
    </row>
    <row r="4933" spans="1:110" x14ac:dyDescent="0.25">
      <c r="A4933" s="109" t="s">
        <v>2069</v>
      </c>
      <c r="B4933">
        <v>70</v>
      </c>
      <c r="C4933" s="109" t="s">
        <v>54</v>
      </c>
      <c r="D4933" s="109" t="s">
        <v>688</v>
      </c>
      <c r="E4933" s="94">
        <v>44874</v>
      </c>
      <c r="F4933" s="174">
        <v>0.25991898148148146</v>
      </c>
      <c r="G4933">
        <v>2</v>
      </c>
      <c r="H4933" s="109" t="s">
        <v>689</v>
      </c>
      <c r="I4933"/>
      <c r="AR4933">
        <v>119</v>
      </c>
      <c r="AS4933" t="str">
        <v>ENGINEERING</v>
      </c>
      <c r="AT4933" t="str">
        <v>ADEDEJI ADEYEMI (ENGR)</v>
      </c>
      <c r="AU4933" s="31">
        <v>44892</v>
      </c>
      <c r="AV4933" s="40">
        <v>0.28282407407407406</v>
      </c>
      <c r="BW4933">
        <v>264</v>
      </c>
      <c r="BX4933" t="str">
        <v>OPERATIONS</v>
      </c>
      <c r="BY4933" t="str">
        <v>EMUAYE IROSEYIKE (OPS)</v>
      </c>
      <c r="BZ4933" s="31">
        <v>44888</v>
      </c>
      <c r="CA4933" s="40">
        <v>0.48118055555555556</v>
      </c>
      <c r="DB4933">
        <v>632</v>
      </c>
      <c r="DC4933" t="str">
        <v>OPERATIONS</v>
      </c>
      <c r="DD4933" t="str">
        <v>OKIDEGBE ERIC (OPS)</v>
      </c>
      <c r="DE4933" s="31">
        <v>44889</v>
      </c>
      <c r="DF4933" s="40">
        <v>0.78057870370370375</v>
      </c>
    </row>
    <row r="4934" spans="1:110" x14ac:dyDescent="0.25">
      <c r="A4934" s="109" t="s">
        <v>2069</v>
      </c>
      <c r="B4934">
        <v>71</v>
      </c>
      <c r="C4934" s="109" t="s">
        <v>54</v>
      </c>
      <c r="D4934" s="109" t="s">
        <v>262</v>
      </c>
      <c r="E4934" s="94">
        <v>44874</v>
      </c>
      <c r="F4934" s="174">
        <v>0.26067129629629632</v>
      </c>
      <c r="G4934">
        <v>2</v>
      </c>
      <c r="H4934" s="109" t="s">
        <v>263</v>
      </c>
      <c r="I4934">
        <v>2790017</v>
      </c>
      <c r="AR4934">
        <v>120</v>
      </c>
      <c r="AS4934" t="str">
        <v>OPERATIONS</v>
      </c>
      <c r="AT4934" t="str">
        <v>CHUKWUNEKE CHIEMERE</v>
      </c>
      <c r="AU4934" s="31">
        <v>44892</v>
      </c>
      <c r="AV4934" s="40">
        <v>0.28292824074074074</v>
      </c>
      <c r="BW4934">
        <v>265</v>
      </c>
      <c r="BX4934" t="str">
        <v>MICURA</v>
      </c>
      <c r="BY4934" t="str">
        <v>ESSANG OKON VICTOR (MIC</v>
      </c>
      <c r="BZ4934" s="31">
        <v>44888</v>
      </c>
      <c r="CA4934" s="40">
        <v>0.48125000000000001</v>
      </c>
      <c r="DB4934">
        <v>633</v>
      </c>
      <c r="DC4934" t="str">
        <v>MICURA</v>
      </c>
      <c r="DD4934" t="str">
        <v>NWOSU CHIMA (MIC)</v>
      </c>
      <c r="DE4934" s="31">
        <v>44889</v>
      </c>
      <c r="DF4934" s="40">
        <v>0.78067129629629628</v>
      </c>
    </row>
    <row r="4935" spans="1:110" x14ac:dyDescent="0.25">
      <c r="A4935" s="109" t="s">
        <v>2069</v>
      </c>
      <c r="B4935">
        <v>72</v>
      </c>
      <c r="C4935" s="109" t="s">
        <v>54</v>
      </c>
      <c r="D4935" s="109" t="s">
        <v>260</v>
      </c>
      <c r="E4935" s="94">
        <v>44874</v>
      </c>
      <c r="F4935" s="174">
        <v>0.26074074074074072</v>
      </c>
      <c r="G4935">
        <v>2</v>
      </c>
      <c r="H4935" s="109" t="s">
        <v>261</v>
      </c>
      <c r="I4935">
        <v>7370832</v>
      </c>
      <c r="AR4935">
        <v>121</v>
      </c>
      <c r="AS4935" t="str">
        <v>OPERATIONS</v>
      </c>
      <c r="AT4935" t="str">
        <v>ONYIA N.PERPETUA (OPS)</v>
      </c>
      <c r="AU4935" s="31">
        <v>44892</v>
      </c>
      <c r="AV4935" s="40">
        <v>0.2829861111111111</v>
      </c>
      <c r="BW4935">
        <v>266</v>
      </c>
      <c r="BX4935" t="str">
        <v>FINANCE</v>
      </c>
      <c r="BY4935" t="str">
        <v>FREDRICK NDIFREKE (FIN)</v>
      </c>
      <c r="BZ4935" s="31">
        <v>44888</v>
      </c>
      <c r="CA4935" s="40">
        <v>0.48140046296296296</v>
      </c>
      <c r="DB4935">
        <v>634</v>
      </c>
      <c r="DC4935" t="str">
        <v>MICURA</v>
      </c>
      <c r="DD4935" t="str">
        <v>UCHE AMADI (MIC)</v>
      </c>
      <c r="DE4935" s="31">
        <v>44889</v>
      </c>
      <c r="DF4935" s="40">
        <v>0.7807291666666667</v>
      </c>
    </row>
    <row r="4936" spans="1:110" x14ac:dyDescent="0.25">
      <c r="A4936" s="109" t="s">
        <v>2069</v>
      </c>
      <c r="B4936">
        <v>73</v>
      </c>
      <c r="C4936" s="109" t="s">
        <v>52</v>
      </c>
      <c r="D4936" s="109" t="s">
        <v>988</v>
      </c>
      <c r="E4936" s="94">
        <v>44874</v>
      </c>
      <c r="F4936" s="174">
        <v>0.26082175925925927</v>
      </c>
      <c r="G4936">
        <v>2</v>
      </c>
      <c r="H4936" s="109" t="s">
        <v>989</v>
      </c>
      <c r="I4936">
        <v>14932381</v>
      </c>
      <c r="AR4936">
        <v>122</v>
      </c>
      <c r="AS4936" t="str">
        <v>MICURA</v>
      </c>
      <c r="AT4936" t="str">
        <v>AMATA BENJAMIN (MIC)</v>
      </c>
      <c r="AU4936" s="31">
        <v>44892</v>
      </c>
      <c r="AV4936" s="40">
        <v>0.28328703703703706</v>
      </c>
      <c r="BW4936">
        <v>267</v>
      </c>
      <c r="BX4936" t="str">
        <v>OPERATIONS</v>
      </c>
      <c r="BY4936" t="str">
        <v>ARCHIBONG FELIX (OPS)</v>
      </c>
      <c r="BZ4936" s="31">
        <v>44888</v>
      </c>
      <c r="CA4936" s="40">
        <v>0.48146990740740742</v>
      </c>
      <c r="DB4936">
        <v>635</v>
      </c>
      <c r="DC4936" t="str">
        <v>MICURA</v>
      </c>
      <c r="DD4936" t="str">
        <v>AHMED MOJEED A. (MIC)</v>
      </c>
      <c r="DE4936" s="31">
        <v>44889</v>
      </c>
      <c r="DF4936" s="40">
        <v>0.78079861111111115</v>
      </c>
    </row>
    <row r="4937" spans="1:110" x14ac:dyDescent="0.25">
      <c r="A4937" s="109" t="s">
        <v>2069</v>
      </c>
      <c r="B4937">
        <v>74</v>
      </c>
      <c r="C4937" s="109" t="s">
        <v>54</v>
      </c>
      <c r="D4937" s="109" t="s">
        <v>1221</v>
      </c>
      <c r="E4937" s="94">
        <v>44874</v>
      </c>
      <c r="F4937" s="174">
        <v>0.26090277777777776</v>
      </c>
      <c r="G4937">
        <v>2</v>
      </c>
      <c r="H4937" s="109" t="s">
        <v>1222</v>
      </c>
      <c r="I4937">
        <v>6723191</v>
      </c>
      <c r="AR4937">
        <v>123</v>
      </c>
      <c r="AS4937" t="str">
        <v>MICURA</v>
      </c>
      <c r="AT4937" t="str">
        <v>BABATUNDE ADEJOLA (MIC)</v>
      </c>
      <c r="AU4937" s="31">
        <v>44892</v>
      </c>
      <c r="AV4937" s="40">
        <v>0.28342592592592591</v>
      </c>
      <c r="BW4937">
        <v>268</v>
      </c>
      <c r="BX4937" t="str">
        <v>MICURA</v>
      </c>
      <c r="BY4937" t="str">
        <v>OGBOA EMMANUEL (MIC)</v>
      </c>
      <c r="BZ4937" s="31">
        <v>44888</v>
      </c>
      <c r="CA4937" s="40">
        <v>0.4817939814814815</v>
      </c>
      <c r="DB4937">
        <v>636</v>
      </c>
      <c r="DC4937" t="str">
        <v>MICURA</v>
      </c>
      <c r="DD4937" t="str">
        <v>ADOYI FRANCIS (MIC)</v>
      </c>
      <c r="DE4937" s="31">
        <v>44889</v>
      </c>
      <c r="DF4937" s="40">
        <v>0.78108796296296301</v>
      </c>
    </row>
    <row r="4938" spans="1:110" x14ac:dyDescent="0.25">
      <c r="A4938" s="109" t="s">
        <v>2069</v>
      </c>
      <c r="B4938">
        <v>75</v>
      </c>
      <c r="C4938" s="109" t="s">
        <v>53</v>
      </c>
      <c r="D4938" s="109" t="s">
        <v>899</v>
      </c>
      <c r="E4938" s="94">
        <v>44874</v>
      </c>
      <c r="F4938" s="174">
        <v>0.26141203703703703</v>
      </c>
      <c r="G4938">
        <v>2</v>
      </c>
      <c r="H4938" s="109" t="s">
        <v>900</v>
      </c>
      <c r="I4938"/>
      <c r="AR4938">
        <v>124</v>
      </c>
      <c r="AS4938" t="str">
        <v>MICURA</v>
      </c>
      <c r="AT4938" t="str">
        <v>HOPE NWAGBO (MIC)</v>
      </c>
      <c r="AU4938" s="31">
        <v>44892</v>
      </c>
      <c r="AV4938" s="40">
        <v>0.28348379629629628</v>
      </c>
      <c r="BW4938">
        <v>269</v>
      </c>
      <c r="BX4938" t="str">
        <v>OPERATIONS</v>
      </c>
      <c r="BY4938" t="str">
        <v>ALATISHE JOHN (OPS)</v>
      </c>
      <c r="BZ4938" s="31">
        <v>44888</v>
      </c>
      <c r="CA4938" s="40">
        <v>0.4818634259259259</v>
      </c>
      <c r="DB4938">
        <v>637</v>
      </c>
      <c r="DC4938" t="str">
        <v>MICURA</v>
      </c>
      <c r="DD4938" t="str">
        <v>ONYEAMACHI MICHAEL (MIC</v>
      </c>
      <c r="DE4938" s="31">
        <v>44889</v>
      </c>
      <c r="DF4938" s="40">
        <v>0.78115740740740736</v>
      </c>
    </row>
    <row r="4939" spans="1:110" x14ac:dyDescent="0.25">
      <c r="A4939" s="109" t="s">
        <v>2069</v>
      </c>
      <c r="B4939">
        <v>76</v>
      </c>
      <c r="C4939" s="109" t="s">
        <v>54</v>
      </c>
      <c r="D4939" s="109" t="s">
        <v>799</v>
      </c>
      <c r="E4939" s="94">
        <v>44874</v>
      </c>
      <c r="F4939" s="174">
        <v>0.26162037037037039</v>
      </c>
      <c r="G4939">
        <v>2</v>
      </c>
      <c r="H4939" s="109" t="s">
        <v>800</v>
      </c>
      <c r="I4939">
        <v>6713817</v>
      </c>
      <c r="AR4939">
        <v>125</v>
      </c>
      <c r="AS4939" t="str">
        <v>OPERATIONS</v>
      </c>
      <c r="AT4939" t="str">
        <v>OGUNBIYI GBOLAHAN</v>
      </c>
      <c r="AU4939" s="31">
        <v>44892</v>
      </c>
      <c r="AV4939" s="40">
        <v>0.28362268518518519</v>
      </c>
      <c r="BW4939">
        <v>270</v>
      </c>
      <c r="BX4939" t="str">
        <v>OPERATIONS</v>
      </c>
      <c r="BY4939" t="str">
        <v>AHANEKU CHIGOZIE (OPS)</v>
      </c>
      <c r="BZ4939" s="31">
        <v>44888</v>
      </c>
      <c r="CA4939" s="40">
        <v>0.48207175925925927</v>
      </c>
      <c r="DB4939">
        <v>638</v>
      </c>
      <c r="DC4939" t="str">
        <v>MICURA</v>
      </c>
      <c r="DD4939" t="str">
        <v>CYRIL ANAYO (MIC)</v>
      </c>
      <c r="DE4939" s="31">
        <v>44889</v>
      </c>
      <c r="DF4939" s="40">
        <v>0.78125</v>
      </c>
    </row>
    <row r="4940" spans="1:110" x14ac:dyDescent="0.25">
      <c r="A4940" s="109" t="s">
        <v>2069</v>
      </c>
      <c r="B4940">
        <v>77</v>
      </c>
      <c r="C4940" s="109" t="s">
        <v>54</v>
      </c>
      <c r="D4940" s="109" t="s">
        <v>1131</v>
      </c>
      <c r="E4940" s="94">
        <v>44874</v>
      </c>
      <c r="F4940" s="174">
        <v>0.26188657407407406</v>
      </c>
      <c r="G4940">
        <v>2</v>
      </c>
      <c r="H4940" s="109" t="s">
        <v>1132</v>
      </c>
      <c r="I4940">
        <v>2151263</v>
      </c>
      <c r="AR4940">
        <v>126</v>
      </c>
      <c r="AS4940" t="str">
        <v>OPERATIONS</v>
      </c>
      <c r="AT4940" t="str">
        <v>DAVID IGBOKWE KALU</v>
      </c>
      <c r="AU4940" s="31">
        <v>44892</v>
      </c>
      <c r="AV4940" s="40">
        <v>0.28369212962962964</v>
      </c>
      <c r="BW4940">
        <v>271</v>
      </c>
      <c r="BX4940" t="str">
        <v>OPERATIONS</v>
      </c>
      <c r="BY4940" t="str">
        <v>AICHENEDE ENDURANCE (OP</v>
      </c>
      <c r="BZ4940" s="31">
        <v>44888</v>
      </c>
      <c r="CA4940" s="40">
        <v>0.4830902777777778</v>
      </c>
      <c r="DB4940">
        <v>639</v>
      </c>
      <c r="DC4940" t="str">
        <v>OPERATIONS</v>
      </c>
      <c r="DD4940" t="str">
        <v>PHILIP ESEIGBE (OPERATIO</v>
      </c>
      <c r="DE4940" s="31">
        <v>44889</v>
      </c>
      <c r="DF4940" s="40">
        <v>0.78131944444444446</v>
      </c>
    </row>
    <row r="4941" spans="1:110" x14ac:dyDescent="0.25">
      <c r="A4941" s="109" t="s">
        <v>2069</v>
      </c>
      <c r="B4941">
        <v>78</v>
      </c>
      <c r="C4941" s="109" t="s">
        <v>54</v>
      </c>
      <c r="D4941" s="109" t="s">
        <v>1160</v>
      </c>
      <c r="E4941" s="94">
        <v>44874</v>
      </c>
      <c r="F4941" s="174">
        <v>0.26195601851851852</v>
      </c>
      <c r="G4941">
        <v>2</v>
      </c>
      <c r="H4941" s="109" t="s">
        <v>1161</v>
      </c>
      <c r="I4941">
        <v>8118023</v>
      </c>
      <c r="AR4941">
        <v>127</v>
      </c>
      <c r="AS4941" t="str">
        <v>MICURA</v>
      </c>
      <c r="AT4941" t="str">
        <v>KOWOPE OLUWAFEMI (MIC)</v>
      </c>
      <c r="AU4941" s="31">
        <v>44892</v>
      </c>
      <c r="AV4941" s="40">
        <v>0.28379629629629627</v>
      </c>
      <c r="BW4941">
        <v>272</v>
      </c>
      <c r="BX4941" t="str">
        <v>ENGINEERING</v>
      </c>
      <c r="BY4941" t="str">
        <v>MORUF AMIDU (ENGR)</v>
      </c>
      <c r="BZ4941" s="31">
        <v>44888</v>
      </c>
      <c r="CA4941" s="40">
        <v>0.48325231481481479</v>
      </c>
      <c r="DB4941">
        <v>640</v>
      </c>
      <c r="DC4941" t="str">
        <v>MICURA</v>
      </c>
      <c r="DD4941" t="str">
        <v>ADENAYA OPEYEMI (MIC)</v>
      </c>
      <c r="DE4941" s="31">
        <v>44889</v>
      </c>
      <c r="DF4941" s="40">
        <v>0.78138888888888891</v>
      </c>
    </row>
    <row r="4942" spans="1:110" x14ac:dyDescent="0.25">
      <c r="A4942" s="109" t="s">
        <v>2069</v>
      </c>
      <c r="B4942">
        <v>79</v>
      </c>
      <c r="C4942" s="109" t="s">
        <v>52</v>
      </c>
      <c r="D4942" s="109" t="s">
        <v>1201</v>
      </c>
      <c r="E4942" s="94">
        <v>44874</v>
      </c>
      <c r="F4942" s="174">
        <v>0.26244212962962965</v>
      </c>
      <c r="G4942">
        <v>2</v>
      </c>
      <c r="H4942" s="109" t="s">
        <v>1202</v>
      </c>
      <c r="I4942">
        <v>2736242</v>
      </c>
      <c r="AR4942">
        <v>128</v>
      </c>
      <c r="AS4942" t="str">
        <v>MICURA</v>
      </c>
      <c r="AT4942" t="str">
        <v>OKORO IKENNA (MIC)</v>
      </c>
      <c r="AU4942" s="31">
        <v>44892</v>
      </c>
      <c r="AV4942" s="40">
        <v>0.28386574074074072</v>
      </c>
      <c r="BW4942">
        <v>273</v>
      </c>
      <c r="BX4942" t="str">
        <v>ENGINEERING</v>
      </c>
      <c r="BY4942" t="str">
        <v>GANIYU RAHMON (ENGR)</v>
      </c>
      <c r="BZ4942" s="31">
        <v>44888</v>
      </c>
      <c r="CA4942" s="40">
        <v>0.48332175925925924</v>
      </c>
      <c r="DB4942">
        <v>641</v>
      </c>
      <c r="DC4942" t="str">
        <v>MICURA</v>
      </c>
      <c r="DD4942" t="str">
        <v>AKPEBE DANIEL (MIC)</v>
      </c>
      <c r="DE4942" s="31">
        <v>44889</v>
      </c>
      <c r="DF4942" s="40">
        <v>0.78152777777777782</v>
      </c>
    </row>
    <row r="4943" spans="1:110" x14ac:dyDescent="0.25">
      <c r="A4943" s="109" t="s">
        <v>2069</v>
      </c>
      <c r="B4943">
        <v>80</v>
      </c>
      <c r="C4943" s="109" t="s">
        <v>53</v>
      </c>
      <c r="D4943" s="109" t="s">
        <v>1770</v>
      </c>
      <c r="E4943" s="94">
        <v>44874</v>
      </c>
      <c r="F4943" s="174">
        <v>0.26285879629629627</v>
      </c>
      <c r="G4943">
        <v>2</v>
      </c>
      <c r="H4943" s="109" t="s">
        <v>1771</v>
      </c>
      <c r="I4943">
        <v>14990032</v>
      </c>
      <c r="AR4943">
        <v>129</v>
      </c>
      <c r="AS4943" t="str">
        <v>ENGINEERING</v>
      </c>
      <c r="AT4943" t="str">
        <v>NKWOAGU AUGUSTINE (ENGR</v>
      </c>
      <c r="AU4943" s="31">
        <v>44892</v>
      </c>
      <c r="AV4943" s="40">
        <v>0.28392361111111108</v>
      </c>
      <c r="BW4943">
        <v>274</v>
      </c>
      <c r="BX4943" t="str">
        <v>ENGINEERING</v>
      </c>
      <c r="BY4943" t="str">
        <v>LAWAL IBRAHIM (ENGR)</v>
      </c>
      <c r="BZ4943" s="31">
        <v>44888</v>
      </c>
      <c r="CA4943" s="40">
        <v>0.4833796296296296</v>
      </c>
      <c r="DB4943">
        <v>642</v>
      </c>
      <c r="DC4943" t="str">
        <v>MICURA</v>
      </c>
      <c r="DD4943" t="str">
        <v>BASSEY AUSTINE (MICURA)</v>
      </c>
      <c r="DE4943" s="31">
        <v>44889</v>
      </c>
      <c r="DF4943" s="40">
        <v>0.78207175925925931</v>
      </c>
    </row>
    <row r="4944" spans="1:110" x14ac:dyDescent="0.25">
      <c r="A4944" s="109" t="s">
        <v>2069</v>
      </c>
      <c r="B4944">
        <v>81</v>
      </c>
      <c r="C4944" s="109" t="s">
        <v>53</v>
      </c>
      <c r="D4944" s="109" t="s">
        <v>1952</v>
      </c>
      <c r="E4944" s="94">
        <v>44874</v>
      </c>
      <c r="F4944" s="174">
        <v>0.26322916666666668</v>
      </c>
      <c r="G4944">
        <v>2</v>
      </c>
      <c r="H4944" s="109" t="s">
        <v>1953</v>
      </c>
      <c r="I4944"/>
      <c r="AR4944">
        <v>130</v>
      </c>
      <c r="AS4944" t="str">
        <v>MICURA</v>
      </c>
      <c r="AT4944" t="str">
        <v>MADUKA UGOCHUKWU R. (MIC</v>
      </c>
      <c r="AU4944" s="31">
        <v>44892</v>
      </c>
      <c r="AV4944" s="40">
        <v>0.28399305555555554</v>
      </c>
      <c r="BW4944">
        <v>275</v>
      </c>
      <c r="BX4944" t="str">
        <v>ENGINEERING</v>
      </c>
      <c r="BY4944" t="str">
        <v>AKINSANYA IBRAHIM</v>
      </c>
      <c r="BZ4944" s="31">
        <v>44888</v>
      </c>
      <c r="CA4944" s="40">
        <v>0.48344907407407406</v>
      </c>
      <c r="DB4944">
        <v>643</v>
      </c>
      <c r="DC4944" t="str">
        <v>OPERATIONS</v>
      </c>
      <c r="DD4944" t="str">
        <v>JEROME OFOR</v>
      </c>
      <c r="DE4944" s="31">
        <v>44889</v>
      </c>
      <c r="DF4944" s="40">
        <v>0.78245370370370371</v>
      </c>
    </row>
    <row r="4945" spans="1:110" x14ac:dyDescent="0.25">
      <c r="A4945" s="109" t="s">
        <v>2069</v>
      </c>
      <c r="B4945">
        <v>82</v>
      </c>
      <c r="C4945" s="109" t="s">
        <v>54</v>
      </c>
      <c r="D4945" s="109" t="s">
        <v>1788</v>
      </c>
      <c r="E4945" s="94">
        <v>44874</v>
      </c>
      <c r="F4945" s="174">
        <v>0.26339120370370372</v>
      </c>
      <c r="G4945">
        <v>2</v>
      </c>
      <c r="H4945" s="109" t="s">
        <v>1789</v>
      </c>
      <c r="I4945">
        <v>3682230</v>
      </c>
      <c r="AR4945">
        <v>131</v>
      </c>
      <c r="AS4945" t="str">
        <v>OPERATIONS</v>
      </c>
      <c r="AT4945" t="str">
        <v>AMADU OLUWOLE (OPS)</v>
      </c>
      <c r="AU4945" s="31">
        <v>44892</v>
      </c>
      <c r="AV4945" s="40">
        <v>0.2840509259259259</v>
      </c>
      <c r="BW4945">
        <v>276</v>
      </c>
      <c r="BX4945" t="str">
        <v>ENGINEERING</v>
      </c>
      <c r="BY4945" t="str">
        <v>CHRISTIAN CHINWEUBA (EN</v>
      </c>
      <c r="BZ4945" s="31">
        <v>44888</v>
      </c>
      <c r="CA4945" s="40">
        <v>0.48356481481481484</v>
      </c>
      <c r="DB4945">
        <v>644</v>
      </c>
      <c r="DC4945" t="str">
        <v>MICURA</v>
      </c>
      <c r="DD4945" t="str">
        <v>SAMSON BOYE</v>
      </c>
      <c r="DE4945" s="31">
        <v>44889</v>
      </c>
      <c r="DF4945" s="40">
        <v>0.78300925925925924</v>
      </c>
    </row>
    <row r="4946" spans="1:110" x14ac:dyDescent="0.25">
      <c r="A4946" s="109" t="s">
        <v>2069</v>
      </c>
      <c r="B4946">
        <v>83</v>
      </c>
      <c r="C4946" s="109" t="s">
        <v>53</v>
      </c>
      <c r="D4946" s="109" t="s">
        <v>1286</v>
      </c>
      <c r="E4946" s="94">
        <v>44874</v>
      </c>
      <c r="F4946" s="174">
        <v>0.26381944444444444</v>
      </c>
      <c r="G4946">
        <v>2</v>
      </c>
      <c r="H4946" s="109" t="s">
        <v>1287</v>
      </c>
      <c r="I4946"/>
      <c r="AR4946">
        <v>132</v>
      </c>
      <c r="AS4946" t="str">
        <v>MICURA</v>
      </c>
      <c r="AT4946" t="str">
        <v>MAIHA LEWIS SIMON (MIC)</v>
      </c>
      <c r="AU4946" s="31">
        <v>44892</v>
      </c>
      <c r="AV4946" s="40">
        <v>0.28418981481481481</v>
      </c>
      <c r="BW4946">
        <v>277</v>
      </c>
      <c r="BX4946" t="str">
        <v>MICURA</v>
      </c>
      <c r="BY4946" t="str">
        <v>OLATUNJI AFEEZ O.(MIC)</v>
      </c>
      <c r="BZ4946" s="31">
        <v>44888</v>
      </c>
      <c r="CA4946" s="40">
        <v>0.48363425925925924</v>
      </c>
      <c r="DB4946">
        <v>645</v>
      </c>
      <c r="DC4946" t="str">
        <v>MICURA</v>
      </c>
      <c r="DD4946" t="str">
        <v>OLUSHOLA AYORINDE (MIC)</v>
      </c>
      <c r="DE4946" s="31">
        <v>44889</v>
      </c>
      <c r="DF4946" s="40">
        <v>0.78350694444444446</v>
      </c>
    </row>
    <row r="4947" spans="1:110" x14ac:dyDescent="0.25">
      <c r="A4947" s="109" t="s">
        <v>2069</v>
      </c>
      <c r="B4947">
        <v>84</v>
      </c>
      <c r="C4947" s="109" t="s">
        <v>54</v>
      </c>
      <c r="D4947" s="109" t="s">
        <v>284</v>
      </c>
      <c r="E4947" s="94">
        <v>44874</v>
      </c>
      <c r="F4947" s="174">
        <v>0.26392361111111112</v>
      </c>
      <c r="G4947">
        <v>2</v>
      </c>
      <c r="H4947" s="109" t="s">
        <v>285</v>
      </c>
      <c r="I4947">
        <v>5348192</v>
      </c>
      <c r="AR4947">
        <v>133</v>
      </c>
      <c r="AS4947" t="str">
        <v>MICURA</v>
      </c>
      <c r="AT4947" t="str">
        <v>IBOR IGRI ARCHIBONG (MI</v>
      </c>
      <c r="AU4947" s="31">
        <v>44892</v>
      </c>
      <c r="AV4947" s="40">
        <v>0.28425925925925927</v>
      </c>
      <c r="BW4947">
        <v>278</v>
      </c>
      <c r="BX4947" t="str">
        <v>MICURA</v>
      </c>
      <c r="BY4947" t="str">
        <v>GBOSE JIDE DENNIS (MIC)</v>
      </c>
      <c r="BZ4947" s="31">
        <v>44888</v>
      </c>
      <c r="CA4947" s="40">
        <v>0.48370370370370369</v>
      </c>
      <c r="DB4947">
        <v>646</v>
      </c>
      <c r="DC4947" t="str">
        <v>MICURA</v>
      </c>
      <c r="DD4947" t="str">
        <v>OLAWALE OGUNLEYE (MIC)</v>
      </c>
      <c r="DE4947" s="31">
        <v>44889</v>
      </c>
      <c r="DF4947" s="40">
        <v>0.78370370370370368</v>
      </c>
    </row>
    <row r="4948" spans="1:110" x14ac:dyDescent="0.25">
      <c r="A4948" s="109" t="s">
        <v>2069</v>
      </c>
      <c r="B4948">
        <v>85</v>
      </c>
      <c r="C4948" s="109" t="s">
        <v>54</v>
      </c>
      <c r="D4948" s="109" t="s">
        <v>282</v>
      </c>
      <c r="E4948" s="94">
        <v>44874</v>
      </c>
      <c r="F4948" s="174">
        <v>0.26400462962962962</v>
      </c>
      <c r="G4948">
        <v>2</v>
      </c>
      <c r="H4948" s="109" t="s">
        <v>283</v>
      </c>
      <c r="I4948">
        <v>5363580</v>
      </c>
      <c r="AR4948">
        <v>134</v>
      </c>
      <c r="AS4948" t="str">
        <v>ENGINEERING</v>
      </c>
      <c r="AT4948" t="str">
        <v>JOSHUA BABATUNDE</v>
      </c>
      <c r="AU4948" s="31">
        <v>44892</v>
      </c>
      <c r="AV4948" s="40">
        <v>0.28471064814814817</v>
      </c>
      <c r="BW4948">
        <v>279</v>
      </c>
      <c r="BX4948" t="str">
        <v>MICURA</v>
      </c>
      <c r="BY4948" t="str">
        <v>EZE AZUBIKE (MIC)</v>
      </c>
      <c r="BZ4948" s="31">
        <v>44888</v>
      </c>
      <c r="CA4948" s="40">
        <v>0.48408564814814814</v>
      </c>
      <c r="DB4948">
        <v>647</v>
      </c>
      <c r="DC4948" t="str">
        <v>MICURA</v>
      </c>
      <c r="DD4948" t="str">
        <v>ONI OLALEKAN (MIC)</v>
      </c>
      <c r="DE4948" s="31">
        <v>44889</v>
      </c>
      <c r="DF4948" s="40">
        <v>0.78378472222222217</v>
      </c>
    </row>
    <row r="4949" spans="1:110" x14ac:dyDescent="0.25">
      <c r="A4949" s="109" t="s">
        <v>2069</v>
      </c>
      <c r="B4949">
        <v>86</v>
      </c>
      <c r="C4949" s="109" t="s">
        <v>53</v>
      </c>
      <c r="D4949" s="109" t="s">
        <v>356</v>
      </c>
      <c r="E4949" s="94">
        <v>44874</v>
      </c>
      <c r="F4949" s="174">
        <v>0.26409722222222221</v>
      </c>
      <c r="G4949">
        <v>2</v>
      </c>
      <c r="H4949" s="109" t="s">
        <v>357</v>
      </c>
      <c r="I4949">
        <v>5621862</v>
      </c>
      <c r="AR4949">
        <v>135</v>
      </c>
      <c r="AS4949" t="str">
        <v>ENGINEERING</v>
      </c>
      <c r="AT4949" t="str">
        <v>AHMED ABDULMALEEQ (ENGR</v>
      </c>
      <c r="AU4949" s="31">
        <v>44892</v>
      </c>
      <c r="AV4949" s="40">
        <v>0.28476851851851853</v>
      </c>
      <c r="BW4949">
        <v>280</v>
      </c>
      <c r="BX4949" t="str">
        <v>CONTRACTOR</v>
      </c>
      <c r="BY4949" t="str">
        <v>ANJORIN TEMITOPE (MEDBUR</v>
      </c>
      <c r="BZ4949" s="31">
        <v>44888</v>
      </c>
      <c r="CA4949" s="40">
        <v>0.48471064814814813</v>
      </c>
      <c r="DB4949">
        <v>648</v>
      </c>
      <c r="DC4949" t="str">
        <v>MICURA</v>
      </c>
      <c r="DD4949" t="str">
        <v>RICHARD AMAEZE (MIC)</v>
      </c>
      <c r="DE4949" s="31">
        <v>44889</v>
      </c>
      <c r="DF4949" s="40">
        <v>0.78386574074074078</v>
      </c>
    </row>
    <row r="4950" spans="1:110" x14ac:dyDescent="0.25">
      <c r="A4950" s="109" t="s">
        <v>2069</v>
      </c>
      <c r="B4950">
        <v>87</v>
      </c>
      <c r="C4950" s="109" t="s">
        <v>54</v>
      </c>
      <c r="D4950" s="109" t="s">
        <v>280</v>
      </c>
      <c r="E4950" s="94">
        <v>44874</v>
      </c>
      <c r="F4950" s="174">
        <v>0.26416666666666666</v>
      </c>
      <c r="G4950">
        <v>2</v>
      </c>
      <c r="H4950" s="109" t="s">
        <v>281</v>
      </c>
      <c r="I4950">
        <v>14811856</v>
      </c>
      <c r="AR4950">
        <v>136</v>
      </c>
      <c r="AS4950" t="str">
        <v>MICURA</v>
      </c>
      <c r="AT4950" t="str">
        <v>EMEREMNU LAWRENCE (MIC)</v>
      </c>
      <c r="AU4950" s="31">
        <v>44892</v>
      </c>
      <c r="AV4950" s="40">
        <v>0.28487268518518516</v>
      </c>
      <c r="BW4950">
        <v>281</v>
      </c>
      <c r="BX4950" t="str">
        <v>CONTRACTOR</v>
      </c>
      <c r="BY4950" t="str">
        <v>OGUNDELE OLAYINKA (MEDBU</v>
      </c>
      <c r="BZ4950" s="31">
        <v>44888</v>
      </c>
      <c r="CA4950" s="40">
        <v>0.48478009259259258</v>
      </c>
      <c r="DB4950">
        <v>649</v>
      </c>
      <c r="DC4950" t="str">
        <v>ENGINEERING</v>
      </c>
      <c r="DD4950" t="str">
        <v>OKANMINIWEL LOT (ENGR)</v>
      </c>
      <c r="DE4950" s="31">
        <v>44889</v>
      </c>
      <c r="DF4950" s="40">
        <v>0.78392361111111108</v>
      </c>
    </row>
    <row r="4951" spans="1:110" x14ac:dyDescent="0.25">
      <c r="A4951" s="109" t="s">
        <v>2069</v>
      </c>
      <c r="B4951">
        <v>88</v>
      </c>
      <c r="C4951" s="109" t="s">
        <v>54</v>
      </c>
      <c r="D4951" s="109" t="s">
        <v>1340</v>
      </c>
      <c r="E4951" s="94">
        <v>44874</v>
      </c>
      <c r="F4951" s="174">
        <v>0.26423611111111112</v>
      </c>
      <c r="G4951">
        <v>2</v>
      </c>
      <c r="H4951" s="109" t="s">
        <v>1341</v>
      </c>
      <c r="I4951">
        <v>5344103</v>
      </c>
      <c r="AR4951">
        <v>137</v>
      </c>
      <c r="AS4951" t="str">
        <v>MICURA</v>
      </c>
      <c r="AT4951" t="str">
        <v>IBRAHIM NASIRU ADIO (MI</v>
      </c>
      <c r="AU4951" s="31">
        <v>44892</v>
      </c>
      <c r="AV4951" s="40">
        <v>0.28493055555555558</v>
      </c>
      <c r="BW4951">
        <v>282</v>
      </c>
      <c r="BX4951" t="str">
        <v>ENGINEERING</v>
      </c>
      <c r="BY4951" t="str">
        <v>UWADINMA UGOCHUKWU  (EN</v>
      </c>
      <c r="BZ4951" s="31">
        <v>44888</v>
      </c>
      <c r="CA4951" s="40">
        <v>0.48517361111111112</v>
      </c>
      <c r="DB4951">
        <v>650</v>
      </c>
      <c r="DC4951" t="str">
        <v>MICURA</v>
      </c>
      <c r="DD4951" t="str">
        <v>DICK REX (MICURA)</v>
      </c>
      <c r="DE4951" s="31">
        <v>44889</v>
      </c>
      <c r="DF4951" s="40">
        <v>0.78434027777777782</v>
      </c>
    </row>
    <row r="4952" spans="1:110" x14ac:dyDescent="0.25">
      <c r="A4952" s="109" t="s">
        <v>2069</v>
      </c>
      <c r="B4952">
        <v>89</v>
      </c>
      <c r="C4952" s="109" t="s">
        <v>53</v>
      </c>
      <c r="D4952" s="109" t="s">
        <v>855</v>
      </c>
      <c r="E4952" s="94">
        <v>44874</v>
      </c>
      <c r="F4952" s="174">
        <v>0.26453703703703701</v>
      </c>
      <c r="G4952">
        <v>2</v>
      </c>
      <c r="H4952" s="109" t="s">
        <v>856</v>
      </c>
      <c r="I4952"/>
      <c r="AR4952">
        <v>138</v>
      </c>
      <c r="AS4952" t="str">
        <v>OPERATIONS</v>
      </c>
      <c r="AT4952" t="str">
        <v>KABIRU MOHAMMED (OPS)</v>
      </c>
      <c r="AU4952" s="31">
        <v>44892</v>
      </c>
      <c r="AV4952" s="40">
        <v>0.28528935185185184</v>
      </c>
      <c r="BW4952">
        <v>283</v>
      </c>
      <c r="BX4952" t="str">
        <v>ENGINEERING</v>
      </c>
      <c r="BY4952" t="str">
        <v>EZE OKECHUKWU (ENG)</v>
      </c>
      <c r="BZ4952" s="31">
        <v>44888</v>
      </c>
      <c r="CA4952" s="40">
        <v>0.48524305555555558</v>
      </c>
      <c r="DB4952">
        <v>651</v>
      </c>
      <c r="DC4952" t="str">
        <v>MICURA</v>
      </c>
      <c r="DD4952" t="str">
        <v>CHIOMA ELIJAH O. (MIC)</v>
      </c>
      <c r="DE4952" s="31">
        <v>44889</v>
      </c>
      <c r="DF4952" s="40">
        <v>0.78456018518518522</v>
      </c>
    </row>
    <row r="4953" spans="1:110" x14ac:dyDescent="0.25">
      <c r="A4953" s="109" t="s">
        <v>2069</v>
      </c>
      <c r="B4953">
        <v>90</v>
      </c>
      <c r="C4953" s="109" t="s">
        <v>54</v>
      </c>
      <c r="D4953" s="109" t="s">
        <v>823</v>
      </c>
      <c r="E4953" s="94">
        <v>44874</v>
      </c>
      <c r="F4953" s="174">
        <v>0.26471064814814815</v>
      </c>
      <c r="G4953">
        <v>2</v>
      </c>
      <c r="H4953" s="109" t="s">
        <v>824</v>
      </c>
      <c r="I4953">
        <v>8330114</v>
      </c>
      <c r="AR4953">
        <v>139</v>
      </c>
      <c r="AS4953" t="str">
        <v>OPERATIONS</v>
      </c>
      <c r="AT4953" t="str">
        <v>ADEOTI NOAH A.</v>
      </c>
      <c r="AU4953" s="31">
        <v>44892</v>
      </c>
      <c r="AV4953" s="40">
        <v>0.28562500000000002</v>
      </c>
      <c r="BW4953">
        <v>284</v>
      </c>
      <c r="BX4953" t="str">
        <v>ENGINEERING</v>
      </c>
      <c r="BY4953" t="str">
        <v>MICHAEL OMOTOSHO (ENGR)</v>
      </c>
      <c r="BZ4953" s="31">
        <v>44888</v>
      </c>
      <c r="CA4953" s="40">
        <v>0.48532407407407407</v>
      </c>
      <c r="DB4953">
        <v>652</v>
      </c>
      <c r="DC4953" t="str">
        <v>MICURA</v>
      </c>
      <c r="DD4953" t="str">
        <v>AGBATA PAUL DAVID (MIC)</v>
      </c>
      <c r="DE4953" s="31">
        <v>44889</v>
      </c>
      <c r="DF4953" s="40">
        <v>0.78472222222222221</v>
      </c>
    </row>
    <row r="4954" spans="1:110" x14ac:dyDescent="0.25">
      <c r="A4954" s="109" t="s">
        <v>2069</v>
      </c>
      <c r="B4954">
        <v>91</v>
      </c>
      <c r="C4954" s="109" t="s">
        <v>54</v>
      </c>
      <c r="D4954" s="109" t="s">
        <v>1312</v>
      </c>
      <c r="E4954" s="94">
        <v>44874</v>
      </c>
      <c r="F4954" s="174">
        <v>0.26479166666666665</v>
      </c>
      <c r="G4954">
        <v>2</v>
      </c>
      <c r="H4954" s="109" t="s">
        <v>1313</v>
      </c>
      <c r="I4954">
        <v>5334331</v>
      </c>
      <c r="AR4954">
        <v>140</v>
      </c>
      <c r="AS4954" t="str">
        <v>ENGINEERING</v>
      </c>
      <c r="AT4954" t="str">
        <v>IMHAWALE AIGBEBEWEN</v>
      </c>
      <c r="AU4954" s="31">
        <v>44892</v>
      </c>
      <c r="AV4954" s="40">
        <v>0.28569444444444442</v>
      </c>
      <c r="BW4954">
        <v>285</v>
      </c>
      <c r="BX4954" t="str">
        <v>ENGINEERING</v>
      </c>
      <c r="BY4954" t="str">
        <v>AKINJOBI ABIDEMI (ENGR)</v>
      </c>
      <c r="BZ4954" s="31">
        <v>44888</v>
      </c>
      <c r="CA4954" s="40">
        <v>0.48555555555555557</v>
      </c>
      <c r="DB4954">
        <v>653</v>
      </c>
      <c r="DC4954" t="str">
        <v>MICURA</v>
      </c>
      <c r="DD4954" t="str">
        <v>CHIKERE CHUBUZOR(MIC)</v>
      </c>
      <c r="DE4954" s="31">
        <v>44889</v>
      </c>
      <c r="DF4954" s="40">
        <v>0.78479166666666667</v>
      </c>
    </row>
    <row r="4955" spans="1:110" x14ac:dyDescent="0.25">
      <c r="A4955" s="109" t="s">
        <v>2069</v>
      </c>
      <c r="B4955">
        <v>92</v>
      </c>
      <c r="C4955" s="109" t="s">
        <v>52</v>
      </c>
      <c r="D4955" s="109" t="s">
        <v>1099</v>
      </c>
      <c r="E4955" s="94">
        <v>44874</v>
      </c>
      <c r="F4955" s="174">
        <v>0.26488425925925924</v>
      </c>
      <c r="G4955">
        <v>2</v>
      </c>
      <c r="H4955" s="109" t="s">
        <v>1100</v>
      </c>
      <c r="I4955">
        <v>14988625</v>
      </c>
      <c r="AR4955">
        <v>141</v>
      </c>
      <c r="AS4955" t="str">
        <v>MICURA</v>
      </c>
      <c r="AT4955" t="str">
        <v>QUADRI RASAQ (MIC)</v>
      </c>
      <c r="AU4955" s="31">
        <v>44892</v>
      </c>
      <c r="AV4955" s="40">
        <v>0.28574074074074074</v>
      </c>
      <c r="BW4955">
        <v>286</v>
      </c>
      <c r="BX4955" t="str">
        <v>ENGINEERING</v>
      </c>
      <c r="BY4955" t="str">
        <v>WILSON AGHWARE (ENGR)</v>
      </c>
      <c r="BZ4955" s="31">
        <v>44888</v>
      </c>
      <c r="CA4955" s="40">
        <v>0.48635416666666664</v>
      </c>
      <c r="DB4955">
        <v>654</v>
      </c>
      <c r="DC4955" t="str">
        <v>OPERATIONS</v>
      </c>
      <c r="DD4955" t="str">
        <v>ISIAKA LASISI (OPS)</v>
      </c>
      <c r="DE4955" s="31">
        <v>44889</v>
      </c>
      <c r="DF4955" s="40">
        <v>0.78486111111111112</v>
      </c>
    </row>
    <row r="4956" spans="1:110" x14ac:dyDescent="0.25">
      <c r="A4956" s="109" t="s">
        <v>2069</v>
      </c>
      <c r="B4956">
        <v>93</v>
      </c>
      <c r="C4956" s="109" t="s">
        <v>54</v>
      </c>
      <c r="D4956" s="109" t="s">
        <v>1851</v>
      </c>
      <c r="E4956" s="94">
        <v>44874</v>
      </c>
      <c r="F4956" s="174">
        <v>0.26511574074074074</v>
      </c>
      <c r="G4956">
        <v>2</v>
      </c>
      <c r="H4956" s="109" t="s">
        <v>1852</v>
      </c>
      <c r="I4956">
        <v>7362024</v>
      </c>
      <c r="AR4956">
        <v>142</v>
      </c>
      <c r="AS4956" t="str">
        <v>MICURA</v>
      </c>
      <c r="AT4956" t="str">
        <v>PROGRESS AKHIMIEN (MIC)</v>
      </c>
      <c r="AU4956" s="31">
        <v>44892</v>
      </c>
      <c r="AV4956" s="40">
        <v>0.28581018518518519</v>
      </c>
      <c r="BW4956">
        <v>287</v>
      </c>
      <c r="BX4956" t="str">
        <v>ENGINEERING</v>
      </c>
      <c r="BY4956" t="str">
        <v>ADEDIJI EBENEZER (ENGR)</v>
      </c>
      <c r="BZ4956" s="31">
        <v>44888</v>
      </c>
      <c r="CA4956" s="40">
        <v>0.48679398148148151</v>
      </c>
      <c r="DB4956">
        <v>655</v>
      </c>
      <c r="DC4956" t="str">
        <v>ENGINEERING</v>
      </c>
      <c r="DD4956" t="str">
        <v>ROBERT ONYECHUKWU (ENGR</v>
      </c>
      <c r="DE4956" s="31">
        <v>44889</v>
      </c>
      <c r="DF4956" s="40">
        <v>0.78523148148148147</v>
      </c>
    </row>
    <row r="4957" spans="1:110" x14ac:dyDescent="0.25">
      <c r="A4957" s="109" t="s">
        <v>2069</v>
      </c>
      <c r="B4957">
        <v>94</v>
      </c>
      <c r="C4957" s="109" t="s">
        <v>52</v>
      </c>
      <c r="D4957" s="109" t="s">
        <v>290</v>
      </c>
      <c r="E4957" s="94">
        <v>44874</v>
      </c>
      <c r="F4957" s="174">
        <v>0.26530092592592591</v>
      </c>
      <c r="G4957">
        <v>2</v>
      </c>
      <c r="H4957" s="109" t="s">
        <v>291</v>
      </c>
      <c r="I4957">
        <v>5382255</v>
      </c>
      <c r="AR4957">
        <v>143</v>
      </c>
      <c r="AS4957" t="str">
        <v>OPERATIONS</v>
      </c>
      <c r="AT4957" t="str">
        <v>NWACHUKWU OGBONNAYA (OP</v>
      </c>
      <c r="AU4957" s="31">
        <v>44892</v>
      </c>
      <c r="AV4957" s="40">
        <v>0.28586805555555556</v>
      </c>
      <c r="BW4957">
        <v>288</v>
      </c>
      <c r="BX4957" t="str">
        <v>ENGINEERING</v>
      </c>
      <c r="BY4957" t="str">
        <v>EDEVWIE FRIDAY O (ENGR)</v>
      </c>
      <c r="BZ4957" s="31">
        <v>44888</v>
      </c>
      <c r="CA4957" s="40">
        <v>0.48693287037037036</v>
      </c>
      <c r="DB4957">
        <v>656</v>
      </c>
      <c r="DC4957" t="str">
        <v>MICURA</v>
      </c>
      <c r="DD4957" t="str">
        <v>OHALI ISAAC OLUSEUN (MIC</v>
      </c>
      <c r="DE4957" s="31">
        <v>44889</v>
      </c>
      <c r="DF4957" s="40">
        <v>0.78569444444444447</v>
      </c>
    </row>
    <row r="4958" spans="1:110" x14ac:dyDescent="0.25">
      <c r="A4958" s="109" t="s">
        <v>2069</v>
      </c>
      <c r="B4958">
        <v>95</v>
      </c>
      <c r="C4958" s="109" t="s">
        <v>53</v>
      </c>
      <c r="D4958" s="109" t="s">
        <v>1752</v>
      </c>
      <c r="E4958" s="94">
        <v>44874</v>
      </c>
      <c r="F4958" s="174">
        <v>0.26560185185185187</v>
      </c>
      <c r="G4958">
        <v>2</v>
      </c>
      <c r="H4958" s="109" t="s">
        <v>1753</v>
      </c>
      <c r="I4958"/>
      <c r="AR4958">
        <v>144</v>
      </c>
      <c r="AS4958" t="str">
        <v>MICURA</v>
      </c>
      <c r="AT4958" t="str">
        <v>JIMOH KABIRU (MIC)</v>
      </c>
      <c r="AU4958" s="31">
        <v>44892</v>
      </c>
      <c r="AV4958" s="40">
        <v>0.28593750000000001</v>
      </c>
      <c r="BW4958">
        <v>289</v>
      </c>
      <c r="BX4958" t="str">
        <v>ENGINEERING</v>
      </c>
      <c r="BY4958" t="str">
        <v>ADENEKAN OLUSEGUN (ENGR</v>
      </c>
      <c r="BZ4958" s="31">
        <v>44888</v>
      </c>
      <c r="CA4958" s="40">
        <v>0.48700231481481482</v>
      </c>
      <c r="DB4958">
        <v>657</v>
      </c>
      <c r="DC4958" t="str">
        <v>MICURA</v>
      </c>
      <c r="DD4958" t="str">
        <v>BABATUNDE EBENEZER</v>
      </c>
      <c r="DE4958" s="31">
        <v>44889</v>
      </c>
      <c r="DF4958" s="40">
        <v>0.78645833333333337</v>
      </c>
    </row>
    <row r="4959" spans="1:110" x14ac:dyDescent="0.25">
      <c r="A4959" s="109" t="s">
        <v>2069</v>
      </c>
      <c r="B4959">
        <v>96</v>
      </c>
      <c r="C4959" s="109" t="s">
        <v>53</v>
      </c>
      <c r="D4959" s="109" t="s">
        <v>344</v>
      </c>
      <c r="E4959" s="94">
        <v>44874</v>
      </c>
      <c r="F4959" s="174">
        <v>0.26567129629629632</v>
      </c>
      <c r="G4959">
        <v>2</v>
      </c>
      <c r="H4959" s="109" t="s">
        <v>345</v>
      </c>
      <c r="I4959">
        <v>2151575</v>
      </c>
      <c r="AR4959">
        <v>145</v>
      </c>
      <c r="AS4959" t="str">
        <v>MICURA</v>
      </c>
      <c r="AT4959" t="str">
        <v>UMARU SHAIBU (MIC)</v>
      </c>
      <c r="AU4959" s="31">
        <v>44892</v>
      </c>
      <c r="AV4959" s="40">
        <v>0.28618055555555555</v>
      </c>
      <c r="BW4959">
        <v>290</v>
      </c>
      <c r="BX4959" t="str">
        <v>ENGINEERING</v>
      </c>
      <c r="BY4959" t="str">
        <v>NJEMANZE HENRY (DRV)</v>
      </c>
      <c r="BZ4959" s="31">
        <v>44888</v>
      </c>
      <c r="CA4959" s="40">
        <v>0.48716435185185186</v>
      </c>
      <c r="DB4959">
        <v>658</v>
      </c>
      <c r="DC4959" t="str">
        <v>OPERATIONS</v>
      </c>
      <c r="DD4959" t="str">
        <v>ATANDA LUKMAN (OPS)</v>
      </c>
      <c r="DE4959" s="31">
        <v>44889</v>
      </c>
      <c r="DF4959" s="40">
        <v>0.7866319444444444</v>
      </c>
    </row>
    <row r="4960" spans="1:110" x14ac:dyDescent="0.25">
      <c r="A4960" s="109" t="s">
        <v>2069</v>
      </c>
      <c r="B4960">
        <v>97</v>
      </c>
      <c r="C4960" s="109" t="s">
        <v>53</v>
      </c>
      <c r="D4960" s="109" t="s">
        <v>1270</v>
      </c>
      <c r="E4960" s="94">
        <v>44874</v>
      </c>
      <c r="F4960" s="174">
        <v>0.26574074074074072</v>
      </c>
      <c r="G4960">
        <v>2</v>
      </c>
      <c r="H4960" s="109" t="s">
        <v>1271</v>
      </c>
      <c r="I4960"/>
      <c r="AR4960">
        <v>146</v>
      </c>
      <c r="AS4960" t="str">
        <v>OPERATIONS</v>
      </c>
      <c r="AT4960" t="str">
        <v>NELSON UZOR NELSON (OPS</v>
      </c>
      <c r="AU4960" s="31">
        <v>44892</v>
      </c>
      <c r="AV4960" s="40">
        <v>0.28631944444444446</v>
      </c>
      <c r="BW4960">
        <v>291</v>
      </c>
      <c r="BX4960" t="str">
        <v>ENGINEERING</v>
      </c>
      <c r="BY4960" t="str">
        <v>ADISA NURUDEEN O. (DRV)</v>
      </c>
      <c r="BZ4960" s="31">
        <v>44888</v>
      </c>
      <c r="CA4960" s="40">
        <v>0.48723379629629632</v>
      </c>
      <c r="DB4960">
        <v>659</v>
      </c>
      <c r="DC4960" t="str">
        <v>OPERATIONS</v>
      </c>
      <c r="DD4960" t="str">
        <v>RAHEEM MUSA (OPS)</v>
      </c>
      <c r="DE4960" s="31">
        <v>44889</v>
      </c>
      <c r="DF4960" s="40">
        <v>0.78734953703703703</v>
      </c>
    </row>
    <row r="4961" spans="1:110" x14ac:dyDescent="0.25">
      <c r="A4961" s="109" t="s">
        <v>2069</v>
      </c>
      <c r="B4961">
        <v>98</v>
      </c>
      <c r="C4961" s="109" t="s">
        <v>54</v>
      </c>
      <c r="D4961" s="109" t="s">
        <v>398</v>
      </c>
      <c r="E4961" s="94">
        <v>44874</v>
      </c>
      <c r="F4961" s="174">
        <v>0.26587962962962963</v>
      </c>
      <c r="G4961">
        <v>2</v>
      </c>
      <c r="H4961" s="109" t="s">
        <v>399</v>
      </c>
      <c r="I4961">
        <v>2188052</v>
      </c>
      <c r="AR4961">
        <v>147</v>
      </c>
      <c r="AS4961" t="str">
        <v>MICURA</v>
      </c>
      <c r="AT4961" t="str">
        <v>PIANEN YOUNG (MIC)</v>
      </c>
      <c r="AU4961" s="31">
        <v>44892</v>
      </c>
      <c r="AV4961" s="40">
        <v>0.28643518518518518</v>
      </c>
      <c r="BW4961">
        <v>292</v>
      </c>
      <c r="BX4961" t="str">
        <v>ENGINEERING</v>
      </c>
      <c r="BY4961" t="str">
        <v>OKORODUDU SAMUEL (ENGR)</v>
      </c>
      <c r="BZ4961" s="31">
        <v>44888</v>
      </c>
      <c r="CA4961" s="40">
        <v>0.48730324074074072</v>
      </c>
      <c r="DB4961">
        <v>660</v>
      </c>
      <c r="DC4961" t="str">
        <v>MICURA</v>
      </c>
      <c r="DD4961" t="str">
        <v>NWAORDU MATTHEW</v>
      </c>
      <c r="DE4961" s="31">
        <v>44889</v>
      </c>
      <c r="DF4961" s="40">
        <v>0.78755787037037039</v>
      </c>
    </row>
    <row r="4962" spans="1:110" x14ac:dyDescent="0.25">
      <c r="A4962" s="109" t="s">
        <v>2069</v>
      </c>
      <c r="B4962">
        <v>99</v>
      </c>
      <c r="C4962" s="109" t="s">
        <v>53</v>
      </c>
      <c r="D4962" s="109" t="s">
        <v>1066</v>
      </c>
      <c r="E4962" s="94">
        <v>44874</v>
      </c>
      <c r="F4962" s="174">
        <v>0.26618055555555553</v>
      </c>
      <c r="G4962">
        <v>2</v>
      </c>
      <c r="H4962" s="109" t="s">
        <v>1067</v>
      </c>
      <c r="I4962"/>
      <c r="AR4962">
        <v>148</v>
      </c>
      <c r="AS4962" t="str">
        <v>MICURA</v>
      </c>
      <c r="AT4962" t="str">
        <v>GODWIN OBIOMA (MIC)</v>
      </c>
      <c r="AU4962" s="31">
        <v>44892</v>
      </c>
      <c r="AV4962" s="40">
        <v>0.28662037037037036</v>
      </c>
      <c r="BW4962">
        <v>293</v>
      </c>
      <c r="BX4962" t="str">
        <v>ENGINEERING</v>
      </c>
      <c r="BY4962" t="str">
        <v>MUKAILA IBRAHIM</v>
      </c>
      <c r="BZ4962" s="31">
        <v>44888</v>
      </c>
      <c r="CA4962" s="40">
        <v>0.48739583333333331</v>
      </c>
      <c r="DB4962">
        <v>661</v>
      </c>
      <c r="DC4962" t="str">
        <v>OPERATIONS</v>
      </c>
      <c r="DD4962" t="str">
        <v>ODEBO .A. TIMOTHY (OPS)</v>
      </c>
      <c r="DE4962" s="31">
        <v>44889</v>
      </c>
      <c r="DF4962" s="40">
        <v>0.78877314814814814</v>
      </c>
    </row>
    <row r="4963" spans="1:110" x14ac:dyDescent="0.25">
      <c r="A4963" s="109" t="s">
        <v>2069</v>
      </c>
      <c r="B4963">
        <v>100</v>
      </c>
      <c r="C4963" s="109" t="s">
        <v>54</v>
      </c>
      <c r="D4963" s="109" t="s">
        <v>1348</v>
      </c>
      <c r="E4963" s="94">
        <v>44874</v>
      </c>
      <c r="F4963" s="174">
        <v>0.26633101851851854</v>
      </c>
      <c r="G4963">
        <v>2</v>
      </c>
      <c r="H4963" s="109" t="s">
        <v>1349</v>
      </c>
      <c r="I4963">
        <v>6716129</v>
      </c>
      <c r="AR4963">
        <v>149</v>
      </c>
      <c r="AS4963" t="str">
        <v>OPERATIONS</v>
      </c>
      <c r="AT4963" t="str">
        <v>INYAMBE BENARD (OPS)</v>
      </c>
      <c r="AU4963" s="31">
        <v>44892</v>
      </c>
      <c r="AV4963" s="40">
        <v>0.28685185185185186</v>
      </c>
      <c r="BW4963">
        <v>294</v>
      </c>
      <c r="BX4963" t="str">
        <v>ENGINEERING</v>
      </c>
      <c r="BY4963" t="str">
        <v>NWAEKE MICHAEL (ENGR)</v>
      </c>
      <c r="BZ4963" s="31">
        <v>44888</v>
      </c>
      <c r="CA4963" s="40">
        <v>0.48745370370370372</v>
      </c>
      <c r="DB4963">
        <v>662</v>
      </c>
      <c r="DC4963" t="str">
        <v>OPERATIONS</v>
      </c>
      <c r="DD4963" t="str">
        <v>JAMES VICTOR S. (OPS)</v>
      </c>
      <c r="DE4963" s="31">
        <v>44889</v>
      </c>
      <c r="DF4963" s="40">
        <v>0.78907407407407404</v>
      </c>
    </row>
    <row r="4964" spans="1:110" x14ac:dyDescent="0.25">
      <c r="A4964" s="109" t="s">
        <v>2069</v>
      </c>
      <c r="B4964">
        <v>101</v>
      </c>
      <c r="C4964" s="109" t="s">
        <v>52</v>
      </c>
      <c r="D4964" s="109" t="s">
        <v>520</v>
      </c>
      <c r="E4964" s="94">
        <v>44874</v>
      </c>
      <c r="F4964" s="174">
        <v>0.2666087962962963</v>
      </c>
      <c r="G4964">
        <v>2</v>
      </c>
      <c r="H4964" s="109" t="s">
        <v>521</v>
      </c>
      <c r="I4964">
        <v>5371303</v>
      </c>
      <c r="AR4964">
        <v>150</v>
      </c>
      <c r="AS4964" t="str">
        <v>ENGINEERING</v>
      </c>
      <c r="AT4964" t="str">
        <v>SAMPSON OBINNA (ENGR)</v>
      </c>
      <c r="AU4964" s="31">
        <v>44892</v>
      </c>
      <c r="AV4964" s="40">
        <v>0.28704861111111113</v>
      </c>
      <c r="BW4964">
        <v>295</v>
      </c>
      <c r="BX4964" t="str">
        <v>ENGINEERING</v>
      </c>
      <c r="BY4964" t="str">
        <v>VICTOR EWELIM O. (ENGR)</v>
      </c>
      <c r="BZ4964" s="31">
        <v>44888</v>
      </c>
      <c r="CA4964" s="40">
        <v>0.48799768518518516</v>
      </c>
      <c r="DB4964">
        <v>663</v>
      </c>
      <c r="DC4964" t="str">
        <v>ENGINEERING</v>
      </c>
      <c r="DD4964" t="str">
        <v>AIBUEKU MARVELOUS (ENGR)</v>
      </c>
      <c r="DE4964" s="31">
        <v>44889</v>
      </c>
      <c r="DF4964" s="40">
        <v>0.78956018518518523</v>
      </c>
    </row>
    <row r="4965" spans="1:110" x14ac:dyDescent="0.25">
      <c r="A4965" s="109" t="s">
        <v>2069</v>
      </c>
      <c r="B4965">
        <v>102</v>
      </c>
      <c r="C4965" s="109" t="s">
        <v>53</v>
      </c>
      <c r="D4965" s="109" t="s">
        <v>488</v>
      </c>
      <c r="E4965" s="94">
        <v>44874</v>
      </c>
      <c r="F4965" s="174">
        <v>0.26667824074074076</v>
      </c>
      <c r="G4965">
        <v>2</v>
      </c>
      <c r="H4965" s="109" t="s">
        <v>489</v>
      </c>
      <c r="I4965">
        <v>3379350</v>
      </c>
      <c r="AR4965">
        <v>151</v>
      </c>
      <c r="AS4965" t="str">
        <v>ENGINEERING</v>
      </c>
      <c r="AT4965" t="str">
        <v>TIJANI ADEKUNLE</v>
      </c>
      <c r="AU4965" s="31">
        <v>44892</v>
      </c>
      <c r="AV4965" s="40">
        <v>0.28710648148148149</v>
      </c>
      <c r="BW4965">
        <v>296</v>
      </c>
      <c r="BX4965" t="str">
        <v>ENGINEERING</v>
      </c>
      <c r="BY4965" t="str">
        <v>IJEAMAKA ESEMELE</v>
      </c>
      <c r="BZ4965" s="31">
        <v>44888</v>
      </c>
      <c r="CA4965" s="40">
        <v>0.48836805555555557</v>
      </c>
      <c r="DB4965">
        <v>664</v>
      </c>
      <c r="DC4965" t="str">
        <v>ENGINEERING</v>
      </c>
      <c r="DD4965" t="str">
        <v>OLAJIDE SAMSON.O (ENGR)</v>
      </c>
      <c r="DE4965" s="31">
        <v>44889</v>
      </c>
      <c r="DF4965" s="40">
        <v>0.78967592592592595</v>
      </c>
    </row>
    <row r="4966" spans="1:110" x14ac:dyDescent="0.25">
      <c r="A4966" s="109" t="s">
        <v>2069</v>
      </c>
      <c r="B4966">
        <v>103</v>
      </c>
      <c r="C4966" s="109" t="s">
        <v>53</v>
      </c>
      <c r="D4966" s="109" t="s">
        <v>1123</v>
      </c>
      <c r="E4966" s="94">
        <v>44874</v>
      </c>
      <c r="F4966" s="174">
        <v>0.26685185185185184</v>
      </c>
      <c r="G4966">
        <v>2</v>
      </c>
      <c r="H4966" s="109" t="s">
        <v>1124</v>
      </c>
      <c r="I4966"/>
      <c r="AR4966">
        <v>152</v>
      </c>
      <c r="AS4966" t="str">
        <v>OPERATIONS</v>
      </c>
      <c r="AT4966" t="str">
        <v>SOYOMI OLUMUYIWA (OPS)</v>
      </c>
      <c r="AU4966" s="31">
        <v>44892</v>
      </c>
      <c r="AV4966" s="40">
        <v>0.28717592592592595</v>
      </c>
      <c r="BW4966">
        <v>297</v>
      </c>
      <c r="BX4966" t="str">
        <v>ENGINEERING</v>
      </c>
      <c r="BY4966" t="str">
        <v>SAKA ABOLORE (ENGR)</v>
      </c>
      <c r="BZ4966" s="31">
        <v>44888</v>
      </c>
      <c r="CA4966" s="40">
        <v>0.48846064814814816</v>
      </c>
      <c r="DB4966">
        <v>665</v>
      </c>
      <c r="DC4966" t="str">
        <v>ENGINEERING</v>
      </c>
      <c r="DD4966" t="str">
        <v>ADENIYI ADEYEMI (ENGR)</v>
      </c>
      <c r="DE4966" s="31">
        <v>44889</v>
      </c>
      <c r="DF4966" s="40">
        <v>0.78975694444444444</v>
      </c>
    </row>
    <row r="4967" spans="1:110" x14ac:dyDescent="0.25">
      <c r="A4967" s="109" t="s">
        <v>2069</v>
      </c>
      <c r="B4967">
        <v>104</v>
      </c>
      <c r="C4967" s="109" t="s">
        <v>52</v>
      </c>
      <c r="D4967" s="109" t="s">
        <v>1199</v>
      </c>
      <c r="E4967" s="94">
        <v>44874</v>
      </c>
      <c r="F4967" s="174">
        <v>0.26752314814814815</v>
      </c>
      <c r="G4967">
        <v>2</v>
      </c>
      <c r="H4967" s="109" t="s">
        <v>1200</v>
      </c>
      <c r="I4967">
        <v>7054903</v>
      </c>
      <c r="AR4967">
        <v>153</v>
      </c>
      <c r="AS4967" t="str">
        <v>ENGINEERING</v>
      </c>
      <c r="AT4967" t="str">
        <v>WASIU LAWAL (ENGR)</v>
      </c>
      <c r="AU4967" s="31">
        <v>44892</v>
      </c>
      <c r="AV4967" s="40">
        <v>0.28734953703703703</v>
      </c>
      <c r="BW4967">
        <v>298</v>
      </c>
      <c r="BX4967" t="str">
        <v>OPERATIONS</v>
      </c>
      <c r="BY4967" t="str">
        <v>ALARAPE SALAMI (OPS)</v>
      </c>
      <c r="BZ4967" s="31">
        <v>44888</v>
      </c>
      <c r="CA4967" s="40">
        <v>0.48930555555555555</v>
      </c>
      <c r="DB4967">
        <v>666</v>
      </c>
      <c r="DC4967" t="str">
        <v>OPERATIONS</v>
      </c>
      <c r="DD4967" t="str">
        <v>AICHENEDE ENDURANCE (OP</v>
      </c>
      <c r="DE4967" s="31">
        <v>44889</v>
      </c>
      <c r="DF4967" s="40">
        <v>0.79090277777777773</v>
      </c>
    </row>
    <row r="4968" spans="1:110" x14ac:dyDescent="0.25">
      <c r="A4968" s="109" t="s">
        <v>2069</v>
      </c>
      <c r="B4968">
        <v>105</v>
      </c>
      <c r="C4968" s="109" t="s">
        <v>54</v>
      </c>
      <c r="D4968" s="109" t="s">
        <v>633</v>
      </c>
      <c r="E4968" s="94">
        <v>44874</v>
      </c>
      <c r="F4968" s="174">
        <v>0.26769675925925923</v>
      </c>
      <c r="G4968">
        <v>2</v>
      </c>
      <c r="H4968" s="109" t="s">
        <v>634</v>
      </c>
      <c r="I4968">
        <v>5335728</v>
      </c>
      <c r="AR4968">
        <v>154</v>
      </c>
      <c r="AS4968" t="str">
        <v>MICURA</v>
      </c>
      <c r="AT4968" t="str">
        <v>WISDOM AKPABIO E. (MIC)</v>
      </c>
      <c r="AU4968" s="31">
        <v>44892</v>
      </c>
      <c r="AV4968" s="40">
        <v>0.28756944444444443</v>
      </c>
      <c r="BW4968">
        <v>299</v>
      </c>
      <c r="BX4968" t="str">
        <v>GATE OPS</v>
      </c>
      <c r="BY4968" t="str">
        <v>PAUL ETUBI A.(GATE CLERK</v>
      </c>
      <c r="BZ4968" s="31">
        <v>44888</v>
      </c>
      <c r="CA4968" s="40">
        <v>0.489375</v>
      </c>
      <c r="DB4968">
        <v>667</v>
      </c>
      <c r="DC4968" t="str">
        <v>ENGINEERING</v>
      </c>
      <c r="DD4968" t="str">
        <v>AJIBOYE LANRE (ENGR)</v>
      </c>
      <c r="DE4968" s="31">
        <v>44889</v>
      </c>
      <c r="DF4968" s="40">
        <v>0.79104166666666664</v>
      </c>
    </row>
    <row r="4969" spans="1:110" x14ac:dyDescent="0.25">
      <c r="A4969" s="109" t="s">
        <v>2069</v>
      </c>
      <c r="B4969">
        <v>106</v>
      </c>
      <c r="C4969" s="109" t="s">
        <v>54</v>
      </c>
      <c r="D4969" s="109" t="s">
        <v>623</v>
      </c>
      <c r="E4969" s="94">
        <v>44874</v>
      </c>
      <c r="F4969" s="174">
        <v>0.26775462962962965</v>
      </c>
      <c r="G4969">
        <v>2</v>
      </c>
      <c r="H4969" s="109" t="s">
        <v>624</v>
      </c>
      <c r="I4969">
        <v>5351708</v>
      </c>
      <c r="AR4969">
        <v>155</v>
      </c>
      <c r="AS4969" t="str">
        <v>ENGINEERING</v>
      </c>
      <c r="AT4969" t="str">
        <v>LAWAL OLADAPO G. (ENGR)</v>
      </c>
      <c r="AU4969" s="31">
        <v>44892</v>
      </c>
      <c r="AV4969" s="40">
        <v>0.28762731481481479</v>
      </c>
      <c r="BW4969">
        <v>300</v>
      </c>
      <c r="BX4969" t="str">
        <v>OLM</v>
      </c>
      <c r="BY4969" t="str">
        <v>MAGNUS UCHENNA O. (OLM)</v>
      </c>
      <c r="BZ4969" s="31">
        <v>44888</v>
      </c>
      <c r="CA4969" s="40">
        <v>0.48958333333333331</v>
      </c>
      <c r="DB4969">
        <v>668</v>
      </c>
      <c r="DC4969" t="str">
        <v>OPERATIONS</v>
      </c>
      <c r="DD4969" t="str">
        <v>EMMANUEL OKON AKAN (OPS</v>
      </c>
      <c r="DE4969" s="31">
        <v>44889</v>
      </c>
      <c r="DF4969" s="40">
        <v>0.79210648148148144</v>
      </c>
    </row>
    <row r="4970" spans="1:110" x14ac:dyDescent="0.25">
      <c r="A4970" s="109" t="s">
        <v>2069</v>
      </c>
      <c r="B4970">
        <v>107</v>
      </c>
      <c r="C4970" s="109" t="s">
        <v>53</v>
      </c>
      <c r="D4970" s="109" t="s">
        <v>1219</v>
      </c>
      <c r="E4970" s="94">
        <v>44874</v>
      </c>
      <c r="F4970" s="174">
        <v>0.26928240740740739</v>
      </c>
      <c r="G4970">
        <v>2</v>
      </c>
      <c r="H4970" s="109" t="s">
        <v>1220</v>
      </c>
      <c r="I4970"/>
      <c r="AR4970">
        <v>156</v>
      </c>
      <c r="AS4970" t="str">
        <v>MICURA</v>
      </c>
      <c r="AT4970" t="str">
        <v>SHAKIRU RAJI (MIC)</v>
      </c>
      <c r="AU4970" s="31">
        <v>44892</v>
      </c>
      <c r="AV4970" s="40">
        <v>0.28770833333333334</v>
      </c>
      <c r="BW4970">
        <v>301</v>
      </c>
      <c r="BX4970" t="str">
        <v>OPERATIONS</v>
      </c>
      <c r="BY4970" t="str">
        <v>ATANDA LUKMAN (OPS)</v>
      </c>
      <c r="BZ4970" s="31">
        <v>44888</v>
      </c>
      <c r="CA4970" s="40">
        <v>0.48964120370370373</v>
      </c>
      <c r="DB4970">
        <v>669</v>
      </c>
      <c r="DC4970" t="str">
        <v>OPERATIONS</v>
      </c>
      <c r="DD4970" t="str">
        <v>IGWE SUNDAY (OPS)</v>
      </c>
      <c r="DE4970" s="31">
        <v>44889</v>
      </c>
      <c r="DF4970" s="40">
        <v>0.79217592592592589</v>
      </c>
    </row>
    <row r="4971" spans="1:110" x14ac:dyDescent="0.25">
      <c r="A4971" s="109" t="s">
        <v>2069</v>
      </c>
      <c r="B4971">
        <v>108</v>
      </c>
      <c r="C4971" s="109" t="s">
        <v>52</v>
      </c>
      <c r="D4971" s="109" t="s">
        <v>1647</v>
      </c>
      <c r="E4971" s="94">
        <v>44874</v>
      </c>
      <c r="F4971" s="174">
        <v>0.26978009259259261</v>
      </c>
      <c r="G4971">
        <v>2</v>
      </c>
      <c r="H4971" s="109" t="s">
        <v>1648</v>
      </c>
      <c r="I4971">
        <v>7352546</v>
      </c>
      <c r="AR4971">
        <v>157</v>
      </c>
      <c r="AS4971" t="str">
        <v>ENGINEERING</v>
      </c>
      <c r="AT4971" t="str">
        <v>ADEGAIYE ADEBAYO D. (EN</v>
      </c>
      <c r="AU4971" s="31">
        <v>44892</v>
      </c>
      <c r="AV4971" s="40">
        <v>0.28802083333333334</v>
      </c>
      <c r="BW4971">
        <v>302</v>
      </c>
      <c r="BX4971" t="str">
        <v>MICURA</v>
      </c>
      <c r="BY4971" t="str">
        <v>KINGSLEY ETIM (MIC)</v>
      </c>
      <c r="BZ4971" s="31">
        <v>44888</v>
      </c>
      <c r="CA4971" s="40">
        <v>0.49002314814814812</v>
      </c>
      <c r="DB4971">
        <v>670</v>
      </c>
      <c r="DC4971" t="str">
        <v>MICURA</v>
      </c>
      <c r="DD4971" t="str">
        <v>ADEKEYE GBENGA (MIC)</v>
      </c>
      <c r="DE4971" s="31">
        <v>44889</v>
      </c>
      <c r="DF4971" s="40">
        <v>0.7922569444444445</v>
      </c>
    </row>
    <row r="4972" spans="1:110" x14ac:dyDescent="0.25">
      <c r="A4972" s="109" t="s">
        <v>2069</v>
      </c>
      <c r="B4972">
        <v>109</v>
      </c>
      <c r="C4972" s="109" t="s">
        <v>52</v>
      </c>
      <c r="D4972" s="109" t="s">
        <v>1205</v>
      </c>
      <c r="E4972" s="94">
        <v>44874</v>
      </c>
      <c r="F4972" s="174">
        <v>0.27026620370370369</v>
      </c>
      <c r="G4972">
        <v>2</v>
      </c>
      <c r="H4972" s="109" t="s">
        <v>1206</v>
      </c>
      <c r="I4972">
        <v>6691275</v>
      </c>
      <c r="AR4972">
        <v>158</v>
      </c>
      <c r="AS4972" t="str">
        <v>OPERATIONS</v>
      </c>
      <c r="AT4972" t="str">
        <v>SHOBIYE OLADIPO (OPS)</v>
      </c>
      <c r="AU4972" s="31">
        <v>44892</v>
      </c>
      <c r="AV4972" s="40">
        <v>0.28817129629629629</v>
      </c>
      <c r="BW4972">
        <v>303</v>
      </c>
      <c r="BX4972" t="str">
        <v>MICURA</v>
      </c>
      <c r="BY4972" t="str">
        <v>FATAI ADEPOJU (MIC)</v>
      </c>
      <c r="BZ4972" s="31">
        <v>44888</v>
      </c>
      <c r="CA4972" s="40">
        <v>0.49038194444444444</v>
      </c>
      <c r="DB4972">
        <v>671</v>
      </c>
      <c r="DC4972" t="str">
        <v>OPERATIONS</v>
      </c>
      <c r="DD4972" t="str">
        <v>UDO-UDO N. WELSON (OPS)</v>
      </c>
      <c r="DE4972" s="31">
        <v>44889</v>
      </c>
      <c r="DF4972" s="40">
        <v>0.79232638888888884</v>
      </c>
    </row>
    <row r="4973" spans="1:110" x14ac:dyDescent="0.25">
      <c r="A4973" s="109" t="s">
        <v>2069</v>
      </c>
      <c r="B4973">
        <v>110</v>
      </c>
      <c r="C4973" s="109" t="s">
        <v>53</v>
      </c>
      <c r="D4973" s="109" t="s">
        <v>200</v>
      </c>
      <c r="E4973" s="94">
        <v>44874</v>
      </c>
      <c r="F4973" s="174">
        <v>0.27035879629629628</v>
      </c>
      <c r="G4973">
        <v>2</v>
      </c>
      <c r="H4973" s="109" t="s">
        <v>201</v>
      </c>
      <c r="I4973">
        <v>6707513</v>
      </c>
      <c r="AR4973">
        <v>159</v>
      </c>
      <c r="AS4973" t="str">
        <v>ENGINEERING</v>
      </c>
      <c r="AT4973" t="str">
        <v>CLEMENT STEPHEN O (ENGR</v>
      </c>
      <c r="AU4973" s="31">
        <v>44892</v>
      </c>
      <c r="AV4973" s="40">
        <v>0.28896990740740741</v>
      </c>
      <c r="BW4973">
        <v>304</v>
      </c>
      <c r="BX4973" t="str">
        <v>MICURA</v>
      </c>
      <c r="BY4973" t="str">
        <v>TAIWO ANIMASHAUN (MIC)</v>
      </c>
      <c r="BZ4973" s="31">
        <v>44888</v>
      </c>
      <c r="CA4973" s="40">
        <v>0.49048611111111112</v>
      </c>
      <c r="DB4973">
        <v>672</v>
      </c>
      <c r="DC4973" t="str">
        <v>OPERATIONS</v>
      </c>
      <c r="DD4973" t="str">
        <v>JOHNNY OKON (OPS)</v>
      </c>
      <c r="DE4973" s="31">
        <v>44889</v>
      </c>
      <c r="DF4973" s="40">
        <v>0.79256944444444444</v>
      </c>
    </row>
    <row r="4974" spans="1:110" x14ac:dyDescent="0.25">
      <c r="A4974" s="109" t="s">
        <v>2069</v>
      </c>
      <c r="B4974">
        <v>111</v>
      </c>
      <c r="C4974" s="109" t="s">
        <v>54</v>
      </c>
      <c r="D4974" s="109" t="s">
        <v>645</v>
      </c>
      <c r="E4974" s="94">
        <v>44874</v>
      </c>
      <c r="F4974" s="174">
        <v>0.27099537037037036</v>
      </c>
      <c r="G4974">
        <v>2</v>
      </c>
      <c r="H4974" s="109" t="s">
        <v>646</v>
      </c>
      <c r="I4974"/>
      <c r="AR4974">
        <v>160</v>
      </c>
      <c r="AS4974" t="str">
        <v>OPERATIONS</v>
      </c>
      <c r="AT4974" t="str">
        <v>UGWU AUGUSTINE (OPS)</v>
      </c>
      <c r="AU4974" s="31">
        <v>44892</v>
      </c>
      <c r="AV4974" s="40">
        <v>0.28900462962962964</v>
      </c>
      <c r="BW4974">
        <v>305</v>
      </c>
      <c r="BX4974" t="str">
        <v>MICURA</v>
      </c>
      <c r="BY4974" t="str">
        <v>ADENAYA OPEYEMI (MIC)</v>
      </c>
      <c r="BZ4974" s="31">
        <v>44888</v>
      </c>
      <c r="CA4974" s="40">
        <v>0.49056712962962962</v>
      </c>
      <c r="DB4974">
        <v>673</v>
      </c>
      <c r="DC4974" t="str">
        <v>OPERATIONS</v>
      </c>
      <c r="DD4974" t="str">
        <v>OKALA SAMSON (MIC)</v>
      </c>
      <c r="DE4974" s="31">
        <v>44889</v>
      </c>
      <c r="DF4974" s="40">
        <v>0.79266203703703708</v>
      </c>
    </row>
    <row r="4975" spans="1:110" x14ac:dyDescent="0.25">
      <c r="A4975" s="109" t="s">
        <v>2069</v>
      </c>
      <c r="B4975">
        <v>112</v>
      </c>
      <c r="C4975" s="109" t="s">
        <v>53</v>
      </c>
      <c r="D4975" s="109" t="s">
        <v>937</v>
      </c>
      <c r="E4975" s="94">
        <v>44874</v>
      </c>
      <c r="F4975" s="174">
        <v>0.27143518518518517</v>
      </c>
      <c r="G4975">
        <v>2</v>
      </c>
      <c r="H4975" s="109" t="s">
        <v>938</v>
      </c>
      <c r="I4975">
        <v>2048564</v>
      </c>
      <c r="AR4975">
        <v>161</v>
      </c>
      <c r="AS4975" t="str">
        <v>OPERATIONS</v>
      </c>
      <c r="AT4975" t="str">
        <v>ISMAILA MOYOSORE</v>
      </c>
      <c r="AU4975" s="31">
        <v>44892</v>
      </c>
      <c r="AV4975" s="40">
        <v>0.28924768518518518</v>
      </c>
      <c r="BW4975">
        <v>306</v>
      </c>
      <c r="BX4975" t="str">
        <v>MICURA</v>
      </c>
      <c r="BY4975" t="str">
        <v>SIMON FRIDAY O. (MIC)</v>
      </c>
      <c r="BZ4975" s="31">
        <v>44888</v>
      </c>
      <c r="CA4975" s="40">
        <v>0.49062499999999998</v>
      </c>
      <c r="DB4975">
        <v>674</v>
      </c>
      <c r="DC4975" t="str">
        <v>OPERATIONS</v>
      </c>
      <c r="DD4975" t="str">
        <v>EMMANUEL PROSPER N. (OP</v>
      </c>
      <c r="DE4975" s="31">
        <v>44889</v>
      </c>
      <c r="DF4975" s="40">
        <v>0.79295138888888894</v>
      </c>
    </row>
    <row r="4976" spans="1:110" x14ac:dyDescent="0.25">
      <c r="A4976" s="109" t="s">
        <v>2069</v>
      </c>
      <c r="B4976">
        <v>113</v>
      </c>
      <c r="C4976" s="109" t="s">
        <v>52</v>
      </c>
      <c r="D4976" s="109" t="s">
        <v>1612</v>
      </c>
      <c r="E4976" s="94">
        <v>44874</v>
      </c>
      <c r="F4976" s="174">
        <v>0.27188657407407407</v>
      </c>
      <c r="G4976">
        <v>2</v>
      </c>
      <c r="H4976" s="109" t="s">
        <v>1613</v>
      </c>
      <c r="I4976">
        <v>14988801</v>
      </c>
      <c r="AR4976">
        <v>162</v>
      </c>
      <c r="AS4976" t="str">
        <v>MICURA</v>
      </c>
      <c r="AT4976" t="str">
        <v>ANTHONY EHIS (MIC)</v>
      </c>
      <c r="AU4976" s="31">
        <v>44892</v>
      </c>
      <c r="AV4976" s="40">
        <v>0.28943287037037035</v>
      </c>
      <c r="BW4976">
        <v>307</v>
      </c>
      <c r="BX4976" t="str">
        <v>MICURA</v>
      </c>
      <c r="BY4976" t="str">
        <v>SUNDAY UKAH KALU</v>
      </c>
      <c r="BZ4976" s="31">
        <v>44888</v>
      </c>
      <c r="CA4976" s="40">
        <v>0.49072916666666666</v>
      </c>
      <c r="DB4976">
        <v>675</v>
      </c>
      <c r="DC4976" t="str">
        <v>OPERATIONS</v>
      </c>
      <c r="DD4976" t="str">
        <v>VOKE TSANE (OPS)</v>
      </c>
      <c r="DE4976" s="31">
        <v>44889</v>
      </c>
      <c r="DF4976" s="40">
        <v>0.79398148148148151</v>
      </c>
    </row>
    <row r="4977" spans="1:110" x14ac:dyDescent="0.25">
      <c r="A4977" s="109" t="s">
        <v>2069</v>
      </c>
      <c r="B4977">
        <v>114</v>
      </c>
      <c r="C4977" s="109" t="s">
        <v>54</v>
      </c>
      <c r="D4977" s="109" t="s">
        <v>986</v>
      </c>
      <c r="E4977" s="94">
        <v>44874</v>
      </c>
      <c r="F4977" s="174">
        <v>0.27200231481481479</v>
      </c>
      <c r="G4977">
        <v>2</v>
      </c>
      <c r="H4977" s="109" t="s">
        <v>987</v>
      </c>
      <c r="I4977">
        <v>6719319</v>
      </c>
      <c r="AR4977">
        <v>163</v>
      </c>
      <c r="AS4977" t="str">
        <v>MICURA</v>
      </c>
      <c r="AT4977" t="str">
        <v>CASTRO GARUBA (MIC)</v>
      </c>
      <c r="AU4977" s="31">
        <v>44892</v>
      </c>
      <c r="AV4977" s="40">
        <v>0.28999999999999998</v>
      </c>
      <c r="BW4977">
        <v>308</v>
      </c>
      <c r="BX4977" t="str">
        <v>OPERATIONS</v>
      </c>
      <c r="BY4977" t="str">
        <v>RAHEEM MUSA (OPS)</v>
      </c>
      <c r="BZ4977" s="31">
        <v>44888</v>
      </c>
      <c r="CA4977" s="40">
        <v>0.49085648148148148</v>
      </c>
      <c r="DB4977">
        <v>676</v>
      </c>
      <c r="DC4977" t="str">
        <v>OPERATIONS</v>
      </c>
      <c r="DD4977" t="str">
        <v>IBIKUNLE ISMAILA</v>
      </c>
      <c r="DE4977" s="31">
        <v>44889</v>
      </c>
      <c r="DF4977" s="40">
        <v>0.79418981481481477</v>
      </c>
    </row>
    <row r="4978" spans="1:110" x14ac:dyDescent="0.25">
      <c r="A4978" s="109" t="s">
        <v>2069</v>
      </c>
      <c r="B4978">
        <v>115</v>
      </c>
      <c r="C4978" s="109" t="s">
        <v>54</v>
      </c>
      <c r="D4978" s="109" t="s">
        <v>534</v>
      </c>
      <c r="E4978" s="94">
        <v>44874</v>
      </c>
      <c r="F4978" s="174">
        <v>0.27302083333333332</v>
      </c>
      <c r="G4978">
        <v>2</v>
      </c>
      <c r="H4978" s="109" t="s">
        <v>535</v>
      </c>
      <c r="I4978">
        <v>6702184</v>
      </c>
      <c r="AR4978">
        <v>164</v>
      </c>
      <c r="AS4978" t="str">
        <v>OPERATIONS</v>
      </c>
      <c r="AT4978" t="str">
        <v>OKONKWO SUNDAY (OPS)</v>
      </c>
      <c r="AU4978" s="31">
        <v>44892</v>
      </c>
      <c r="AV4978" s="40">
        <v>0.29011574074074076</v>
      </c>
      <c r="BW4978">
        <v>309</v>
      </c>
      <c r="BX4978" t="str">
        <v>ENGINEERING</v>
      </c>
      <c r="BY4978" t="str">
        <v>OLUBIYI SAHEED AKANDE</v>
      </c>
      <c r="BZ4978" s="31">
        <v>44888</v>
      </c>
      <c r="CA4978" s="40">
        <v>0.49093750000000003</v>
      </c>
      <c r="DB4978">
        <v>677</v>
      </c>
      <c r="DC4978" t="str">
        <v>MICURA</v>
      </c>
      <c r="DD4978" t="str">
        <v>EMEREMNU LAWRENCE (MIC)</v>
      </c>
      <c r="DE4978" s="31">
        <v>44889</v>
      </c>
      <c r="DF4978" s="40">
        <v>0.79446759259259259</v>
      </c>
    </row>
    <row r="4979" spans="1:110" x14ac:dyDescent="0.25">
      <c r="A4979" s="109" t="s">
        <v>2069</v>
      </c>
      <c r="B4979">
        <v>116</v>
      </c>
      <c r="C4979" s="109" t="s">
        <v>52</v>
      </c>
      <c r="D4979" s="109" t="s">
        <v>214</v>
      </c>
      <c r="E4979" s="94">
        <v>44874</v>
      </c>
      <c r="F4979" s="174">
        <v>0.27351851851851849</v>
      </c>
      <c r="G4979">
        <v>2</v>
      </c>
      <c r="H4979" s="109" t="s">
        <v>215</v>
      </c>
      <c r="I4979">
        <v>6709742</v>
      </c>
      <c r="AR4979">
        <v>165</v>
      </c>
      <c r="AS4979" t="str">
        <v>ENGINEERING</v>
      </c>
      <c r="AT4979" t="str">
        <v>ONABANJO ANTHONY (ENGR)</v>
      </c>
      <c r="AU4979" s="31">
        <v>44892</v>
      </c>
      <c r="AV4979" s="40">
        <v>0.29038194444444443</v>
      </c>
      <c r="BW4979">
        <v>310</v>
      </c>
      <c r="BX4979" t="str">
        <v>OPERATIONS</v>
      </c>
      <c r="BY4979" t="str">
        <v>ADIELE SANDRA</v>
      </c>
      <c r="BZ4979" s="31">
        <v>44888</v>
      </c>
      <c r="CA4979" s="40">
        <v>0.49103009259259262</v>
      </c>
      <c r="DB4979">
        <v>678</v>
      </c>
      <c r="DC4979" t="str">
        <v>OPERATIONS</v>
      </c>
      <c r="DD4979" t="str">
        <v>FEMI STONE (OPS)</v>
      </c>
      <c r="DE4979" s="31">
        <v>44889</v>
      </c>
      <c r="DF4979" s="40">
        <v>0.79457175925925927</v>
      </c>
    </row>
    <row r="4980" spans="1:110" x14ac:dyDescent="0.25">
      <c r="A4980" s="109" t="s">
        <v>2069</v>
      </c>
      <c r="B4980">
        <v>117</v>
      </c>
      <c r="C4980" s="109" t="s">
        <v>52</v>
      </c>
      <c r="D4980" s="109" t="s">
        <v>996</v>
      </c>
      <c r="E4980" s="94">
        <v>44874</v>
      </c>
      <c r="F4980" s="174">
        <v>0.27438657407407407</v>
      </c>
      <c r="G4980">
        <v>2</v>
      </c>
      <c r="H4980" s="109" t="s">
        <v>997</v>
      </c>
      <c r="I4980">
        <v>7252742</v>
      </c>
      <c r="AR4980">
        <v>166</v>
      </c>
      <c r="AS4980" t="str">
        <v>ENGINEERING</v>
      </c>
      <c r="AT4980" t="str">
        <v>TOBILOBA ISHOLA</v>
      </c>
      <c r="AU4980" s="31">
        <v>44892</v>
      </c>
      <c r="AV4980" s="40">
        <v>0.29043981481481479</v>
      </c>
      <c r="BW4980">
        <v>311</v>
      </c>
      <c r="BX4980" t="str">
        <v>OPERATIONS</v>
      </c>
      <c r="BY4980" t="str">
        <v>GODWIN CHIMEZIRIM (OPS)</v>
      </c>
      <c r="BZ4980" s="31">
        <v>44888</v>
      </c>
      <c r="CA4980" s="40">
        <v>0.4911921296296296</v>
      </c>
      <c r="DB4980">
        <v>679</v>
      </c>
      <c r="DC4980" t="str">
        <v>MICURA</v>
      </c>
      <c r="DD4980" t="str">
        <v>ESEGIARU NICHOLAS (MIC)</v>
      </c>
      <c r="DE4980" s="31">
        <v>44889</v>
      </c>
      <c r="DF4980" s="40">
        <v>0.79515046296296299</v>
      </c>
    </row>
    <row r="4981" spans="1:110" x14ac:dyDescent="0.25">
      <c r="A4981" s="109" t="s">
        <v>2069</v>
      </c>
      <c r="B4981">
        <v>118</v>
      </c>
      <c r="C4981" s="109" t="s">
        <v>53</v>
      </c>
      <c r="D4981" s="109" t="s">
        <v>458</v>
      </c>
      <c r="E4981" s="94">
        <v>44874</v>
      </c>
      <c r="F4981" s="174">
        <v>0.27641203703703704</v>
      </c>
      <c r="G4981">
        <v>2</v>
      </c>
      <c r="H4981" s="109" t="s">
        <v>459</v>
      </c>
      <c r="I4981">
        <v>3640426</v>
      </c>
      <c r="AR4981">
        <v>167</v>
      </c>
      <c r="AS4981" t="str">
        <v>ENGINEERING</v>
      </c>
      <c r="AT4981" t="str">
        <v>OLUWASOLA SOLOMON A (EN</v>
      </c>
      <c r="AU4981" s="31">
        <v>44892</v>
      </c>
      <c r="AV4981" s="40">
        <v>0.29050925925925924</v>
      </c>
      <c r="BW4981">
        <v>312</v>
      </c>
      <c r="BX4981" t="str">
        <v>OPERATIONS</v>
      </c>
      <c r="BY4981" t="str">
        <v>BALOGUN MUHYDEEN A.(OPS)</v>
      </c>
      <c r="BZ4981" s="31">
        <v>44888</v>
      </c>
      <c r="CA4981" s="40">
        <v>0.49128472222222225</v>
      </c>
      <c r="DB4981">
        <v>680</v>
      </c>
      <c r="DC4981" t="str">
        <v>MICURA</v>
      </c>
      <c r="DD4981" t="str">
        <v>JOSEPH ADEMOLA (MIC)</v>
      </c>
      <c r="DE4981" s="31">
        <v>44889</v>
      </c>
      <c r="DF4981" s="40">
        <v>0.79751157407407403</v>
      </c>
    </row>
    <row r="4982" spans="1:110" x14ac:dyDescent="0.25">
      <c r="A4982" s="109" t="s">
        <v>2069</v>
      </c>
      <c r="B4982">
        <v>119</v>
      </c>
      <c r="C4982" s="109" t="s">
        <v>52</v>
      </c>
      <c r="D4982" s="109" t="s">
        <v>847</v>
      </c>
      <c r="E4982" s="94">
        <v>44874</v>
      </c>
      <c r="F4982" s="174">
        <v>0.27651620370370372</v>
      </c>
      <c r="G4982">
        <v>2</v>
      </c>
      <c r="H4982" s="109" t="s">
        <v>848</v>
      </c>
      <c r="I4982">
        <v>14934158</v>
      </c>
      <c r="AR4982">
        <v>168</v>
      </c>
      <c r="AS4982" t="str">
        <v>OPERATIONS</v>
      </c>
      <c r="AT4982" t="str">
        <v>IBINE OLUWATOSIN (OPS)</v>
      </c>
      <c r="AU4982" s="31">
        <v>44892</v>
      </c>
      <c r="AV4982" s="40">
        <v>0.29056712962962961</v>
      </c>
      <c r="BW4982">
        <v>313</v>
      </c>
      <c r="BX4982" t="str">
        <v>OPERATIONS</v>
      </c>
      <c r="BY4982" t="str">
        <v>TAIWO OLAYEMI LAWAL (OP</v>
      </c>
      <c r="BZ4982" s="31">
        <v>44888</v>
      </c>
      <c r="CA4982" s="40">
        <v>0.49134259259259261</v>
      </c>
      <c r="DB4982">
        <v>681</v>
      </c>
      <c r="DC4982" t="str">
        <v>MICURA</v>
      </c>
      <c r="DD4982" t="str">
        <v>AJAYI ADESHOLA (MIC)</v>
      </c>
      <c r="DE4982" s="31">
        <v>44889</v>
      </c>
      <c r="DF4982" s="40">
        <v>0.79819444444444443</v>
      </c>
    </row>
    <row r="4983" spans="1:110" x14ac:dyDescent="0.25">
      <c r="A4983" s="109" t="s">
        <v>2069</v>
      </c>
      <c r="B4983">
        <v>120</v>
      </c>
      <c r="C4983" s="109" t="s">
        <v>53</v>
      </c>
      <c r="D4983" s="109" t="s">
        <v>1784</v>
      </c>
      <c r="E4983" s="94">
        <v>44874</v>
      </c>
      <c r="F4983" s="174">
        <v>0.27778935185185183</v>
      </c>
      <c r="G4983">
        <v>2</v>
      </c>
      <c r="H4983" s="109" t="s">
        <v>1785</v>
      </c>
      <c r="I4983"/>
      <c r="AR4983">
        <v>169</v>
      </c>
      <c r="AS4983" t="str">
        <v>OPERATIONS</v>
      </c>
      <c r="AT4983" t="str">
        <v>KAZEEM OLAIDE (OPS)</v>
      </c>
      <c r="AU4983" s="31">
        <v>44892</v>
      </c>
      <c r="AV4983" s="40">
        <v>0.29063657407407406</v>
      </c>
      <c r="BW4983">
        <v>314</v>
      </c>
      <c r="BX4983" t="str">
        <v>OPERATIONS</v>
      </c>
      <c r="BY4983" t="str">
        <v>OKOYE IKENNA E (OPS)</v>
      </c>
      <c r="BZ4983" s="31">
        <v>44888</v>
      </c>
      <c r="CA4983" s="40">
        <v>0.49141203703703706</v>
      </c>
      <c r="DB4983">
        <v>682</v>
      </c>
      <c r="DC4983" t="str">
        <v>OPERATIONS</v>
      </c>
      <c r="DD4983" t="str">
        <v>UFOMBA OKECHUKWU J. (OP</v>
      </c>
      <c r="DE4983" s="31">
        <v>44889</v>
      </c>
      <c r="DF4983" s="40">
        <v>0.80100694444444442</v>
      </c>
    </row>
    <row r="4984" spans="1:110" x14ac:dyDescent="0.25">
      <c r="A4984" s="109" t="s">
        <v>2069</v>
      </c>
      <c r="B4984">
        <v>121</v>
      </c>
      <c r="C4984" s="109" t="s">
        <v>53</v>
      </c>
      <c r="D4984" s="109" t="s">
        <v>1642</v>
      </c>
      <c r="E4984" s="94">
        <v>44874</v>
      </c>
      <c r="F4984" s="174">
        <v>0.2782175925925926</v>
      </c>
      <c r="G4984">
        <v>2</v>
      </c>
      <c r="H4984" s="109" t="s">
        <v>1643</v>
      </c>
      <c r="I4984">
        <v>15010513</v>
      </c>
      <c r="AR4984">
        <v>170</v>
      </c>
      <c r="AS4984" t="str">
        <v>ENGINEERING</v>
      </c>
      <c r="AT4984" t="str">
        <v>OYEDOKUN JAMES AKINLAWON</v>
      </c>
      <c r="AU4984" s="31">
        <v>44892</v>
      </c>
      <c r="AV4984" s="40">
        <v>0.29069444444444442</v>
      </c>
      <c r="BW4984">
        <v>315</v>
      </c>
      <c r="BX4984" t="str">
        <v>OPERATIONS</v>
      </c>
      <c r="BY4984" t="str">
        <v>ODEWALE ADEOLA J. (OPS)</v>
      </c>
      <c r="BZ4984" s="31">
        <v>44888</v>
      </c>
      <c r="CA4984" s="40">
        <v>0.49148148148148146</v>
      </c>
      <c r="DB4984">
        <v>683</v>
      </c>
      <c r="DC4984" t="str">
        <v>OPERATIONS</v>
      </c>
      <c r="DD4984" t="str">
        <v>ROTIMI JOSHUA S (OPS)</v>
      </c>
      <c r="DE4984" s="31">
        <v>44889</v>
      </c>
      <c r="DF4984" s="40">
        <v>0.80140046296296297</v>
      </c>
    </row>
    <row r="4985" spans="1:110" x14ac:dyDescent="0.25">
      <c r="A4985" s="109" t="s">
        <v>2069</v>
      </c>
      <c r="B4985">
        <v>122</v>
      </c>
      <c r="C4985" s="109" t="s">
        <v>53</v>
      </c>
      <c r="D4985" s="109" t="s">
        <v>998</v>
      </c>
      <c r="E4985" s="94">
        <v>44874</v>
      </c>
      <c r="F4985" s="174">
        <v>0.28185185185185185</v>
      </c>
      <c r="G4985">
        <v>2</v>
      </c>
      <c r="H4985" s="109" t="s">
        <v>999</v>
      </c>
      <c r="I4985">
        <v>2151834</v>
      </c>
      <c r="AR4985">
        <v>171</v>
      </c>
      <c r="AS4985" t="str">
        <v>ENGINEERING</v>
      </c>
      <c r="AT4985" t="str">
        <v>UELENFOH ABRAHAM (ENGR)</v>
      </c>
      <c r="AU4985" s="31">
        <v>44892</v>
      </c>
      <c r="AV4985" s="40">
        <v>0.29077546296296297</v>
      </c>
      <c r="BW4985">
        <v>316</v>
      </c>
      <c r="BX4985" t="str">
        <v>ENGINEERING</v>
      </c>
      <c r="BY4985" t="str">
        <v>MORAWO KAZEEM (DRV)</v>
      </c>
      <c r="BZ4985" s="31">
        <v>44888</v>
      </c>
      <c r="CA4985" s="40">
        <v>0.49158564814814815</v>
      </c>
      <c r="DB4985">
        <v>684</v>
      </c>
      <c r="DC4985" t="str">
        <v>OPERATIONS</v>
      </c>
      <c r="DD4985" t="str">
        <v>IYANDA HAMMED O. (OPS)</v>
      </c>
      <c r="DE4985" s="31">
        <v>44889</v>
      </c>
      <c r="DF4985" s="40">
        <v>0.80266203703703709</v>
      </c>
    </row>
    <row r="4986" spans="1:110" x14ac:dyDescent="0.25">
      <c r="A4986" s="109" t="s">
        <v>2069</v>
      </c>
      <c r="B4986">
        <v>123</v>
      </c>
      <c r="C4986" s="109" t="s">
        <v>52</v>
      </c>
      <c r="D4986" s="109" t="s">
        <v>446</v>
      </c>
      <c r="E4986" s="94">
        <v>44874</v>
      </c>
      <c r="F4986" s="174">
        <v>0.28189814814814818</v>
      </c>
      <c r="G4986">
        <v>2</v>
      </c>
      <c r="H4986" s="109" t="s">
        <v>447</v>
      </c>
      <c r="I4986">
        <v>5488572</v>
      </c>
      <c r="AR4986">
        <v>172</v>
      </c>
      <c r="AS4986" t="str">
        <v>ENGINEERING</v>
      </c>
      <c r="AT4986" t="str">
        <v>AINA EYITOPE DAVID</v>
      </c>
      <c r="AU4986" s="31">
        <v>44892</v>
      </c>
      <c r="AV4986" s="40">
        <v>0.29106481481481483</v>
      </c>
      <c r="BW4986">
        <v>317</v>
      </c>
      <c r="BX4986" t="str">
        <v>MICURA</v>
      </c>
      <c r="BY4986" t="str">
        <v>DICK REX (MICURA)</v>
      </c>
      <c r="BZ4986" s="31">
        <v>44888</v>
      </c>
      <c r="CA4986" s="40">
        <v>0.49174768518518519</v>
      </c>
      <c r="DB4986">
        <v>685</v>
      </c>
      <c r="DC4986" t="str">
        <v>ENGINEERING</v>
      </c>
      <c r="DD4986" t="str">
        <v>NWAEKE MICHAEL (ENGR)</v>
      </c>
      <c r="DE4986" s="31">
        <v>44889</v>
      </c>
      <c r="DF4986" s="40">
        <v>0.80335648148148153</v>
      </c>
    </row>
    <row r="4987" spans="1:110" x14ac:dyDescent="0.25">
      <c r="A4987" s="109" t="s">
        <v>2069</v>
      </c>
      <c r="B4987">
        <v>124</v>
      </c>
      <c r="C4987" s="109" t="s">
        <v>54</v>
      </c>
      <c r="D4987" s="109" t="s">
        <v>420</v>
      </c>
      <c r="E4987" s="94">
        <v>44874</v>
      </c>
      <c r="F4987" s="174">
        <v>0.28228009259259257</v>
      </c>
      <c r="G4987">
        <v>2</v>
      </c>
      <c r="H4987" s="109" t="s">
        <v>421</v>
      </c>
      <c r="I4987">
        <v>5367155</v>
      </c>
      <c r="AR4987">
        <v>173</v>
      </c>
      <c r="AS4987" t="str">
        <v>ENGINEERING</v>
      </c>
      <c r="AT4987" t="str">
        <v>OLAGBEMI OLUSOLA</v>
      </c>
      <c r="AU4987" s="31">
        <v>44892</v>
      </c>
      <c r="AV4987" s="40">
        <v>0.29119212962962965</v>
      </c>
      <c r="BW4987">
        <v>318</v>
      </c>
      <c r="BX4987" t="str">
        <v>MICURA</v>
      </c>
      <c r="BY4987" t="str">
        <v>UDONKA UDUAK S. (MIC)</v>
      </c>
      <c r="BZ4987" s="31">
        <v>44888</v>
      </c>
      <c r="CA4987" s="40">
        <v>0.49180555555555555</v>
      </c>
      <c r="DB4987">
        <v>686</v>
      </c>
      <c r="DC4987" t="str">
        <v>MICURA</v>
      </c>
      <c r="DD4987" t="str">
        <v>AKINFENWA OLUWAYEMI (MI</v>
      </c>
      <c r="DE4987" s="31">
        <v>44889</v>
      </c>
      <c r="DF4987" s="40">
        <v>0.81223379629629633</v>
      </c>
    </row>
    <row r="4988" spans="1:110" x14ac:dyDescent="0.25">
      <c r="A4988" s="109" t="s">
        <v>2069</v>
      </c>
      <c r="B4988">
        <v>125</v>
      </c>
      <c r="C4988" s="109" t="s">
        <v>52</v>
      </c>
      <c r="D4988" s="109" t="s">
        <v>1164</v>
      </c>
      <c r="E4988" s="94">
        <v>44874</v>
      </c>
      <c r="F4988" s="174">
        <v>0.28252314814814816</v>
      </c>
      <c r="G4988">
        <v>2</v>
      </c>
      <c r="H4988" s="109" t="s">
        <v>1165</v>
      </c>
      <c r="I4988">
        <v>14987576</v>
      </c>
      <c r="AR4988">
        <v>174</v>
      </c>
      <c r="AS4988" t="str">
        <v>MICURA</v>
      </c>
      <c r="AT4988" t="str">
        <v>OZEGBE CHARLES (MIC)</v>
      </c>
      <c r="AU4988" s="31">
        <v>44892</v>
      </c>
      <c r="AV4988" s="40">
        <v>0.29126157407407405</v>
      </c>
      <c r="BW4988">
        <v>319</v>
      </c>
      <c r="BX4988" t="str">
        <v>MICURA</v>
      </c>
      <c r="BY4988" t="str">
        <v>CHARLES I. GEORGE(MIC)</v>
      </c>
      <c r="BZ4988" s="31">
        <v>44888</v>
      </c>
      <c r="CA4988" s="40">
        <v>0.4918865740740741</v>
      </c>
      <c r="DB4988">
        <v>687</v>
      </c>
      <c r="DC4988" t="str">
        <v>OPERATIONS</v>
      </c>
      <c r="DD4988" t="str">
        <v>KUNLE DAVID (OPS)</v>
      </c>
      <c r="DE4988" s="31">
        <v>44889</v>
      </c>
      <c r="DF4988" s="40">
        <v>0.81259259259259264</v>
      </c>
    </row>
    <row r="4989" spans="1:110" x14ac:dyDescent="0.25">
      <c r="A4989" s="109" t="s">
        <v>2069</v>
      </c>
      <c r="B4989">
        <v>126</v>
      </c>
      <c r="C4989" s="109" t="s">
        <v>53</v>
      </c>
      <c r="D4989" s="109" t="s">
        <v>1057</v>
      </c>
      <c r="E4989" s="94">
        <v>44874</v>
      </c>
      <c r="F4989" s="174">
        <v>0.28260416666666666</v>
      </c>
      <c r="G4989">
        <v>2</v>
      </c>
      <c r="H4989" s="109" t="s">
        <v>1058</v>
      </c>
      <c r="I4989"/>
      <c r="AR4989">
        <v>175</v>
      </c>
      <c r="AS4989" t="str">
        <v>ENGINEERING</v>
      </c>
      <c r="AT4989" t="str">
        <v>TITUS GIDEON (ENGR)</v>
      </c>
      <c r="AU4989" s="31">
        <v>44892</v>
      </c>
      <c r="AV4989" s="40">
        <v>0.29160879629629627</v>
      </c>
      <c r="BW4989">
        <v>320</v>
      </c>
      <c r="BX4989" t="str">
        <v>CONTRACTOR</v>
      </c>
      <c r="BY4989" t="str">
        <v>AUSTIN EYENEGIN(GLUTFIEL</v>
      </c>
      <c r="BZ4989" s="31">
        <v>44888</v>
      </c>
      <c r="CA4989" s="40">
        <v>0.49222222222222223</v>
      </c>
      <c r="DB4989">
        <v>688</v>
      </c>
      <c r="DC4989" t="str">
        <v>MICURA</v>
      </c>
      <c r="DD4989" t="str">
        <v>HASSAN RAMSON I. (MIC)</v>
      </c>
      <c r="DE4989" s="31">
        <v>44889</v>
      </c>
      <c r="DF4989" s="40">
        <v>0.81313657407407403</v>
      </c>
    </row>
    <row r="4990" spans="1:110" x14ac:dyDescent="0.25">
      <c r="A4990" s="109" t="s">
        <v>2069</v>
      </c>
      <c r="B4990">
        <v>127</v>
      </c>
      <c r="C4990" s="109" t="s">
        <v>53</v>
      </c>
      <c r="D4990" s="109" t="s">
        <v>1111</v>
      </c>
      <c r="E4990" s="94">
        <v>44874</v>
      </c>
      <c r="F4990" s="174">
        <v>0.28501157407407407</v>
      </c>
      <c r="G4990">
        <v>2</v>
      </c>
      <c r="H4990" s="109" t="s">
        <v>1112</v>
      </c>
      <c r="I4990">
        <v>6708634</v>
      </c>
      <c r="AR4990">
        <v>176</v>
      </c>
      <c r="AS4990" t="str">
        <v>OPERATIONS</v>
      </c>
      <c r="AT4990" t="str">
        <v>AYODELE AYENI</v>
      </c>
      <c r="AU4990" s="31">
        <v>44892</v>
      </c>
      <c r="AV4990" s="40">
        <v>0.29225694444444444</v>
      </c>
      <c r="BW4990">
        <v>321</v>
      </c>
      <c r="BX4990" t="str">
        <v>MICURA</v>
      </c>
      <c r="BY4990" t="str">
        <v>NDUKWE KALU (MIC)</v>
      </c>
      <c r="BZ4990" s="31">
        <v>44888</v>
      </c>
      <c r="CA4990" s="40">
        <v>0.49228009259259259</v>
      </c>
      <c r="DB4990">
        <v>689</v>
      </c>
      <c r="DC4990" t="str">
        <v>OPERATIONS</v>
      </c>
      <c r="DD4990" t="str">
        <v>ARCHIBONG FELIX (OPS)</v>
      </c>
      <c r="DE4990" s="31">
        <v>44889</v>
      </c>
      <c r="DF4990" s="40">
        <v>0.81703703703703701</v>
      </c>
    </row>
    <row r="4991" spans="1:110" x14ac:dyDescent="0.25">
      <c r="A4991" s="109" t="s">
        <v>2069</v>
      </c>
      <c r="B4991">
        <v>128</v>
      </c>
      <c r="C4991" s="109" t="s">
        <v>54</v>
      </c>
      <c r="D4991" s="109" t="s">
        <v>434</v>
      </c>
      <c r="E4991" s="94">
        <v>44874</v>
      </c>
      <c r="F4991" s="174">
        <v>0.2860300925925926</v>
      </c>
      <c r="G4991">
        <v>2</v>
      </c>
      <c r="H4991" s="109" t="s">
        <v>435</v>
      </c>
      <c r="I4991">
        <v>7759719</v>
      </c>
      <c r="AR4991">
        <v>177</v>
      </c>
      <c r="AS4991" t="str">
        <v>OPERATIONS</v>
      </c>
      <c r="AT4991" t="str">
        <v>APPOLUS SOLOMON</v>
      </c>
      <c r="AU4991" s="31">
        <v>44892</v>
      </c>
      <c r="AV4991" s="40">
        <v>0.29355324074074074</v>
      </c>
      <c r="BW4991">
        <v>322</v>
      </c>
      <c r="BX4991" t="str">
        <v>MICURA</v>
      </c>
      <c r="BY4991" t="str">
        <v>ADEMOLA ELLIOT (MIC)</v>
      </c>
      <c r="BZ4991" s="31">
        <v>44888</v>
      </c>
      <c r="CA4991" s="40">
        <v>0.49243055555555554</v>
      </c>
      <c r="DB4991">
        <v>690</v>
      </c>
      <c r="DC4991" t="str">
        <v>MICURA</v>
      </c>
      <c r="DD4991" t="str">
        <v>CHARLES I. GEORGE(MIC)</v>
      </c>
      <c r="DE4991" s="31">
        <v>44889</v>
      </c>
      <c r="DF4991" s="40">
        <v>0.83224537037037039</v>
      </c>
    </row>
    <row r="4992" spans="1:110" x14ac:dyDescent="0.25">
      <c r="A4992" s="109" t="s">
        <v>2069</v>
      </c>
      <c r="B4992">
        <v>129</v>
      </c>
      <c r="C4992" s="109" t="s">
        <v>54</v>
      </c>
      <c r="D4992" s="109" t="s">
        <v>2049</v>
      </c>
      <c r="E4992" s="94">
        <v>44874</v>
      </c>
      <c r="F4992" s="174">
        <v>0.28736111111111112</v>
      </c>
      <c r="G4992">
        <v>2</v>
      </c>
      <c r="H4992" s="109" t="s">
        <v>2050</v>
      </c>
      <c r="I4992">
        <v>2187859</v>
      </c>
      <c r="AR4992">
        <v>178</v>
      </c>
      <c r="AS4992" t="str">
        <v>OPERATIONS</v>
      </c>
      <c r="AT4992" t="str">
        <v>ENEFAZU KENNETH (OPS)</v>
      </c>
      <c r="AU4992" s="31">
        <v>44892</v>
      </c>
      <c r="AV4992" s="40">
        <v>0.29402777777777778</v>
      </c>
      <c r="BW4992">
        <v>323</v>
      </c>
      <c r="BX4992" t="str">
        <v>ENGINEERING</v>
      </c>
      <c r="BY4992" t="str">
        <v>GIFT NWOKOCHA</v>
      </c>
      <c r="BZ4992" s="31">
        <v>44888</v>
      </c>
      <c r="CA4992" s="40">
        <v>0.49249999999999999</v>
      </c>
      <c r="DB4992">
        <v>691</v>
      </c>
      <c r="DC4992" t="str">
        <v>MICURA</v>
      </c>
      <c r="DD4992" t="str">
        <v>UCHENNA OCHULOR (MIC)</v>
      </c>
      <c r="DE4992" s="31">
        <v>44889</v>
      </c>
      <c r="DF4992" s="40">
        <v>0.83560185185185187</v>
      </c>
    </row>
    <row r="4993" spans="1:110" x14ac:dyDescent="0.25">
      <c r="A4993" s="109" t="s">
        <v>2069</v>
      </c>
      <c r="B4993">
        <v>130</v>
      </c>
      <c r="C4993" s="109" t="s">
        <v>53</v>
      </c>
      <c r="D4993" s="109" t="s">
        <v>1127</v>
      </c>
      <c r="E4993" s="94">
        <v>44874</v>
      </c>
      <c r="F4993" s="174">
        <v>0.28812500000000002</v>
      </c>
      <c r="G4993">
        <v>2</v>
      </c>
      <c r="H4993" s="109" t="s">
        <v>1128</v>
      </c>
      <c r="I4993">
        <v>5483263</v>
      </c>
      <c r="AR4993">
        <v>179</v>
      </c>
      <c r="AS4993" t="str">
        <v>MICURA</v>
      </c>
      <c r="AT4993" t="str">
        <v>VINCENT AGEBE (MIC)</v>
      </c>
      <c r="AU4993" s="31">
        <v>44892</v>
      </c>
      <c r="AV4993" s="40">
        <v>0.29467592592592595</v>
      </c>
      <c r="BW4993">
        <v>324</v>
      </c>
      <c r="BX4993" t="str">
        <v>OPERATIONS</v>
      </c>
      <c r="BY4993" t="str">
        <v>IDRIS IBRAHIM (OPS)</v>
      </c>
      <c r="BZ4993" s="31">
        <v>44888</v>
      </c>
      <c r="CA4993" s="40">
        <v>0.49256944444444445</v>
      </c>
      <c r="DB4993">
        <v>692</v>
      </c>
      <c r="DC4993" t="str">
        <v>MICURA</v>
      </c>
      <c r="DD4993" t="str">
        <v>AKIEH OMOKHOGIE (MIC)</v>
      </c>
      <c r="DE4993" s="31">
        <v>44889</v>
      </c>
      <c r="DF4993" s="40">
        <v>0.83945601851851848</v>
      </c>
    </row>
    <row r="4994" spans="1:110" x14ac:dyDescent="0.25">
      <c r="A4994" s="109" t="s">
        <v>2069</v>
      </c>
      <c r="B4994">
        <v>131</v>
      </c>
      <c r="C4994" s="109" t="s">
        <v>52</v>
      </c>
      <c r="D4994" s="109" t="s">
        <v>990</v>
      </c>
      <c r="E4994" s="94">
        <v>44874</v>
      </c>
      <c r="F4994" s="174">
        <v>0.29122685185185188</v>
      </c>
      <c r="G4994">
        <v>2</v>
      </c>
      <c r="H4994" s="109" t="s">
        <v>991</v>
      </c>
      <c r="I4994">
        <v>5348393</v>
      </c>
      <c r="AR4994">
        <v>180</v>
      </c>
      <c r="AS4994" t="str">
        <v>MICURA</v>
      </c>
      <c r="AT4994" t="str">
        <v>ARTHUR MATTHEW (MIC)</v>
      </c>
      <c r="AU4994" s="31">
        <v>44892</v>
      </c>
      <c r="AV4994" s="40">
        <v>0.29501157407407408</v>
      </c>
      <c r="BW4994">
        <v>325</v>
      </c>
      <c r="BX4994" t="str">
        <v>MICURA</v>
      </c>
      <c r="BY4994" t="str">
        <v>OLAYINKA OLANREWAJU (MIC</v>
      </c>
      <c r="BZ4994" s="31">
        <v>44888</v>
      </c>
      <c r="CA4994" s="40">
        <v>0.49269675925925926</v>
      </c>
      <c r="DB4994">
        <v>693</v>
      </c>
      <c r="DC4994" t="str">
        <v>GATE OPS</v>
      </c>
      <c r="DD4994" t="str">
        <v>UGOARU OBINNA (GATE)</v>
      </c>
      <c r="DE4994" s="31">
        <v>44889</v>
      </c>
      <c r="DF4994" s="40">
        <v>0.83953703703703708</v>
      </c>
    </row>
    <row r="4995" spans="1:110" x14ac:dyDescent="0.25">
      <c r="A4995" s="109" t="s">
        <v>2069</v>
      </c>
      <c r="B4995">
        <v>132</v>
      </c>
      <c r="C4995" s="109" t="s">
        <v>53</v>
      </c>
      <c r="D4995" s="109" t="s">
        <v>1029</v>
      </c>
      <c r="E4995" s="94">
        <v>44874</v>
      </c>
      <c r="F4995" s="174">
        <v>0.29207175925925927</v>
      </c>
      <c r="G4995">
        <v>2</v>
      </c>
      <c r="H4995" s="109" t="s">
        <v>1030</v>
      </c>
      <c r="I4995">
        <v>14823920</v>
      </c>
      <c r="AR4995">
        <v>181</v>
      </c>
      <c r="AS4995" t="str">
        <v>MICURA</v>
      </c>
      <c r="AT4995" t="str">
        <v>LAWAL OLASUNKANMI</v>
      </c>
      <c r="AU4995" s="31">
        <v>44892</v>
      </c>
      <c r="AV4995" s="40">
        <v>0.29526620370370371</v>
      </c>
      <c r="BW4995">
        <v>326</v>
      </c>
      <c r="BX4995" t="str">
        <v>OPERATIONS</v>
      </c>
      <c r="BY4995" t="str">
        <v>EMMANUEL OKON AKAN (OPS</v>
      </c>
      <c r="BZ4995" s="31">
        <v>44888</v>
      </c>
      <c r="CA4995" s="40">
        <v>0.4931712962962963</v>
      </c>
      <c r="DB4995">
        <v>694</v>
      </c>
      <c r="DC4995" t="str">
        <v>MICURA</v>
      </c>
      <c r="DD4995" t="str">
        <v>YAKSE NANLE L.(MI</v>
      </c>
      <c r="DE4995" s="31">
        <v>44889</v>
      </c>
      <c r="DF4995" s="40">
        <v>0.84671296296296295</v>
      </c>
    </row>
    <row r="4996" spans="1:110" x14ac:dyDescent="0.25">
      <c r="A4996" s="109" t="s">
        <v>2069</v>
      </c>
      <c r="B4996">
        <v>133</v>
      </c>
      <c r="C4996" s="109" t="s">
        <v>53</v>
      </c>
      <c r="D4996" s="109" t="s">
        <v>1078</v>
      </c>
      <c r="E4996" s="94">
        <v>44874</v>
      </c>
      <c r="F4996" s="174">
        <v>0.29351851851851851</v>
      </c>
      <c r="G4996">
        <v>2</v>
      </c>
      <c r="H4996" s="109" t="s">
        <v>1079</v>
      </c>
      <c r="I4996"/>
      <c r="AR4996">
        <v>182</v>
      </c>
      <c r="AS4996" t="str">
        <v>MICURA</v>
      </c>
      <c r="AT4996" t="str">
        <v>ESHIGBE IRIKEFE TONY(MI</v>
      </c>
      <c r="AU4996" s="31">
        <v>44892</v>
      </c>
      <c r="AV4996" s="40">
        <v>0.29541666666666666</v>
      </c>
      <c r="BW4996">
        <v>327</v>
      </c>
      <c r="BX4996" t="str">
        <v>ENGINEERING</v>
      </c>
      <c r="BY4996" t="str">
        <v>OWOLABI EMMANUEL</v>
      </c>
      <c r="BZ4996" s="31">
        <v>44888</v>
      </c>
      <c r="CA4996" s="40">
        <v>0.49361111111111111</v>
      </c>
      <c r="DB4996">
        <v>695</v>
      </c>
      <c r="DC4996" t="str">
        <v>OPERATIONS</v>
      </c>
      <c r="DD4996" t="str">
        <v>OLATUNJI SAMUEL (OPS)</v>
      </c>
      <c r="DE4996" s="31">
        <v>44889</v>
      </c>
      <c r="DF4996" s="40">
        <v>0.84958333333333336</v>
      </c>
    </row>
    <row r="4997" spans="1:110" x14ac:dyDescent="0.25">
      <c r="A4997" s="109" t="s">
        <v>2069</v>
      </c>
      <c r="B4997">
        <v>134</v>
      </c>
      <c r="C4997" s="109" t="s">
        <v>53</v>
      </c>
      <c r="D4997" s="109" t="s">
        <v>546</v>
      </c>
      <c r="E4997" s="94">
        <v>44874</v>
      </c>
      <c r="F4997" s="174">
        <v>0.29555555555555557</v>
      </c>
      <c r="G4997">
        <v>2</v>
      </c>
      <c r="H4997" s="109" t="s">
        <v>547</v>
      </c>
      <c r="I4997">
        <v>14808682</v>
      </c>
      <c r="AR4997">
        <v>183</v>
      </c>
      <c r="AS4997" t="str">
        <v>OPERATIONS</v>
      </c>
      <c r="AT4997" t="str">
        <v>MUSTAPHA MUHAMMED (OPS)</v>
      </c>
      <c r="AU4997" s="31">
        <v>44892</v>
      </c>
      <c r="AV4997" s="40">
        <v>0.2955787037037037</v>
      </c>
      <c r="BW4997">
        <v>328</v>
      </c>
      <c r="BX4997" t="str">
        <v>ENGINEERING</v>
      </c>
      <c r="BY4997" t="str">
        <v>ARABOR MATTHEW O. (DRV)</v>
      </c>
      <c r="BZ4997" s="31">
        <v>44888</v>
      </c>
      <c r="CA4997" s="40">
        <v>0.49420138888888887</v>
      </c>
      <c r="DB4997">
        <v>696</v>
      </c>
      <c r="DC4997" t="str">
        <v>MICURA</v>
      </c>
      <c r="DD4997" t="str">
        <v>INOGUS RASAQ (MICURA)</v>
      </c>
      <c r="DE4997" s="31">
        <v>44889</v>
      </c>
      <c r="DF4997" s="40">
        <v>0.85488425925925926</v>
      </c>
    </row>
    <row r="4998" spans="1:110" x14ac:dyDescent="0.25">
      <c r="A4998" s="109" t="s">
        <v>2069</v>
      </c>
      <c r="B4998">
        <v>135</v>
      </c>
      <c r="C4998" s="109" t="s">
        <v>52</v>
      </c>
      <c r="D4998" s="109" t="s">
        <v>1113</v>
      </c>
      <c r="E4998" s="94">
        <v>44874</v>
      </c>
      <c r="F4998" s="174">
        <v>0.29571759259259262</v>
      </c>
      <c r="G4998">
        <v>2</v>
      </c>
      <c r="H4998" s="109" t="s">
        <v>1114</v>
      </c>
      <c r="I4998">
        <v>8117362</v>
      </c>
      <c r="AR4998">
        <v>184</v>
      </c>
      <c r="AS4998" t="str">
        <v>OPERATIONS</v>
      </c>
      <c r="AT4998" t="str">
        <v>ADEYEMI TOPE (OPS)</v>
      </c>
      <c r="AU4998" s="31">
        <v>44892</v>
      </c>
      <c r="AV4998" s="40">
        <v>0.29568287037037039</v>
      </c>
      <c r="BW4998">
        <v>329</v>
      </c>
      <c r="BX4998" t="str">
        <v>OPERATIONS</v>
      </c>
      <c r="BY4998" t="str">
        <v>ESEKHAGBE ANSLEM</v>
      </c>
      <c r="BZ4998" s="31">
        <v>44888</v>
      </c>
      <c r="CA4998" s="40">
        <v>0.49471064814814814</v>
      </c>
      <c r="DB4998">
        <v>697</v>
      </c>
      <c r="DC4998" t="str">
        <v>ENGINEERING</v>
      </c>
      <c r="DD4998" t="str">
        <v>JONATHAN AYOBAMI</v>
      </c>
      <c r="DE4998" s="31">
        <v>44889</v>
      </c>
      <c r="DF4998" s="40">
        <v>0.87666666666666671</v>
      </c>
    </row>
    <row r="4999" spans="1:110" x14ac:dyDescent="0.25">
      <c r="A4999" s="109" t="s">
        <v>2069</v>
      </c>
      <c r="B4999">
        <v>136</v>
      </c>
      <c r="C4999" s="109" t="s">
        <v>52</v>
      </c>
      <c r="D4999" s="109" t="s">
        <v>502</v>
      </c>
      <c r="E4999" s="94">
        <v>44874</v>
      </c>
      <c r="F4999" s="174">
        <v>0.29746527777777776</v>
      </c>
      <c r="G4999">
        <v>2</v>
      </c>
      <c r="H4999" s="109" t="s">
        <v>503</v>
      </c>
      <c r="I4999">
        <v>4850254</v>
      </c>
      <c r="AR4999">
        <v>185</v>
      </c>
      <c r="AS4999" t="str">
        <v>MICURA</v>
      </c>
      <c r="AT4999" t="str">
        <v>HITLA EJOVI KELVIN (MIC</v>
      </c>
      <c r="AU4999" s="31">
        <v>44892</v>
      </c>
      <c r="AV4999" s="40">
        <v>0.2978703703703704</v>
      </c>
      <c r="BW4999">
        <v>330</v>
      </c>
      <c r="BX4999" t="str">
        <v>ENGINEERING</v>
      </c>
      <c r="BY4999" t="str">
        <v>ISU PATRICK (ENGR)</v>
      </c>
      <c r="BZ4999" s="31">
        <v>44888</v>
      </c>
      <c r="CA4999" s="40">
        <v>0.49478009259259259</v>
      </c>
      <c r="DB4999">
        <v>698</v>
      </c>
      <c r="DC4999" t="str">
        <v>OPERATIONS</v>
      </c>
      <c r="DD4999" t="str">
        <v>AKINGUNOLA SUNDAY (OPS)</v>
      </c>
      <c r="DE4999" s="31">
        <v>44889</v>
      </c>
      <c r="DF4999" s="40">
        <v>0.88026620370370368</v>
      </c>
    </row>
    <row r="5000" spans="1:110" x14ac:dyDescent="0.25">
      <c r="A5000" s="109" t="s">
        <v>2069</v>
      </c>
      <c r="B5000">
        <v>137</v>
      </c>
      <c r="C5000" s="109" t="s">
        <v>52</v>
      </c>
      <c r="D5000" s="109" t="s">
        <v>1109</v>
      </c>
      <c r="E5000" s="94">
        <v>44874</v>
      </c>
      <c r="F5000" s="174">
        <v>0.29821759259259262</v>
      </c>
      <c r="G5000">
        <v>2</v>
      </c>
      <c r="H5000" s="109" t="s">
        <v>1110</v>
      </c>
      <c r="I5000">
        <v>5325940</v>
      </c>
      <c r="AR5000">
        <v>186</v>
      </c>
      <c r="AS5000" t="str">
        <v>ENGINEERING</v>
      </c>
      <c r="AT5000" t="str">
        <v>ADENIYI ISMAILA (ENGR)</v>
      </c>
      <c r="AU5000" s="31">
        <v>44892</v>
      </c>
      <c r="AV5000" s="40">
        <v>0.29813657407407407</v>
      </c>
      <c r="BW5000">
        <v>331</v>
      </c>
      <c r="BX5000" t="str">
        <v>GATE OPS</v>
      </c>
      <c r="BY5000" t="str">
        <v>OBIORA INNOCENT C.(GATE)</v>
      </c>
      <c r="BZ5000" s="31">
        <v>44888</v>
      </c>
      <c r="CA5000" s="40">
        <v>0.49505787037037036</v>
      </c>
      <c r="DB5000">
        <v>699</v>
      </c>
      <c r="DC5000" t="str">
        <v>MICURA</v>
      </c>
      <c r="DD5000" t="str">
        <v>AKPICHIR GEOFFREY (MIC)</v>
      </c>
      <c r="DE5000" s="31">
        <v>44889</v>
      </c>
      <c r="DF5000" s="40">
        <v>0.88416666666666666</v>
      </c>
    </row>
    <row r="5001" spans="1:110" x14ac:dyDescent="0.25">
      <c r="A5001" s="109" t="s">
        <v>2069</v>
      </c>
      <c r="B5001">
        <v>138</v>
      </c>
      <c r="C5001" s="109" t="s">
        <v>53</v>
      </c>
      <c r="D5001" s="109" t="s">
        <v>314</v>
      </c>
      <c r="E5001" s="94">
        <v>44874</v>
      </c>
      <c r="F5001" s="174">
        <v>0.30052083333333335</v>
      </c>
      <c r="G5001">
        <v>2</v>
      </c>
      <c r="H5001" s="109" t="s">
        <v>315</v>
      </c>
      <c r="I5001"/>
      <c r="AR5001">
        <v>187</v>
      </c>
      <c r="AS5001" t="str">
        <v>OPERATIONS</v>
      </c>
      <c r="AT5001" t="str">
        <v>KENNETH EDEGBE (OPS)</v>
      </c>
      <c r="AU5001" s="31">
        <v>44892</v>
      </c>
      <c r="AV5001" s="40">
        <v>0.29826388888888888</v>
      </c>
      <c r="BW5001">
        <v>332</v>
      </c>
      <c r="BX5001" t="str">
        <v>ENGINEERING</v>
      </c>
      <c r="BY5001" t="str">
        <v>BUSARI RILIWAN A. (DRV)</v>
      </c>
      <c r="BZ5001" s="31">
        <v>44888</v>
      </c>
      <c r="CA5001" s="40">
        <v>0.49584490740740739</v>
      </c>
      <c r="DB5001">
        <v>700</v>
      </c>
      <c r="DC5001" t="str">
        <v>MICURA</v>
      </c>
      <c r="DD5001" t="str">
        <v>ISHOLA JIMOH</v>
      </c>
      <c r="DE5001" s="31">
        <v>44889</v>
      </c>
      <c r="DF5001" s="40">
        <v>0.88618055555555553</v>
      </c>
    </row>
    <row r="5002" spans="1:110" x14ac:dyDescent="0.25">
      <c r="A5002" s="109" t="s">
        <v>2069</v>
      </c>
      <c r="B5002">
        <v>139</v>
      </c>
      <c r="C5002" s="109" t="s">
        <v>53</v>
      </c>
      <c r="D5002" s="109" t="s">
        <v>212</v>
      </c>
      <c r="E5002" s="94">
        <v>44874</v>
      </c>
      <c r="F5002" s="174">
        <v>0.30086805555555557</v>
      </c>
      <c r="G5002">
        <v>2</v>
      </c>
      <c r="H5002" s="109" t="s">
        <v>213</v>
      </c>
      <c r="I5002">
        <v>14930541</v>
      </c>
      <c r="AR5002">
        <v>188</v>
      </c>
      <c r="AS5002" t="str">
        <v>MICURA</v>
      </c>
      <c r="AT5002" t="str">
        <v>ODUSANYA OLUWADARE (MIC)</v>
      </c>
      <c r="AU5002" s="31">
        <v>44892</v>
      </c>
      <c r="AV5002" s="40">
        <v>0.29878472222222224</v>
      </c>
      <c r="BW5002">
        <v>333</v>
      </c>
      <c r="BX5002" t="str">
        <v>ENGINEERING</v>
      </c>
      <c r="BY5002" t="str">
        <v>OGUNWEIDE ADETOLA  (ENG</v>
      </c>
      <c r="BZ5002" s="31">
        <v>44888</v>
      </c>
      <c r="CA5002" s="40">
        <v>0.49627314814814816</v>
      </c>
      <c r="DB5002">
        <v>701</v>
      </c>
      <c r="DC5002" t="str">
        <v>MICURA</v>
      </c>
      <c r="DD5002" t="str">
        <v>SHAMSIDEEN OLANREWAJU(MI</v>
      </c>
      <c r="DE5002" s="31">
        <v>44889</v>
      </c>
      <c r="DF5002" s="40">
        <v>0.88675925925925925</v>
      </c>
    </row>
    <row r="5003" spans="1:110" x14ac:dyDescent="0.25">
      <c r="A5003" s="109" t="s">
        <v>2069</v>
      </c>
      <c r="B5003">
        <v>140</v>
      </c>
      <c r="C5003" s="109" t="s">
        <v>52</v>
      </c>
      <c r="D5003" s="109" t="s">
        <v>1714</v>
      </c>
      <c r="E5003" s="94">
        <v>44874</v>
      </c>
      <c r="F5003" s="174">
        <v>0.30292824074074076</v>
      </c>
      <c r="G5003">
        <v>2</v>
      </c>
      <c r="H5003" s="109" t="s">
        <v>1715</v>
      </c>
      <c r="I5003"/>
      <c r="AR5003">
        <v>189</v>
      </c>
      <c r="AS5003" t="str">
        <v>OPERATIONS</v>
      </c>
      <c r="AT5003" t="str">
        <v>AWONUGA OLUDOLAPO (OPS)</v>
      </c>
      <c r="AU5003" s="31">
        <v>44892</v>
      </c>
      <c r="AV5003" s="40">
        <v>0.29910879629629628</v>
      </c>
      <c r="BW5003">
        <v>334</v>
      </c>
      <c r="BX5003" t="str">
        <v>ENGINEERING</v>
      </c>
      <c r="BY5003" t="str">
        <v>OGBUNAYA UGOCHUKWU (ENG</v>
      </c>
      <c r="BZ5003" s="31">
        <v>44888</v>
      </c>
      <c r="CA5003" s="40">
        <v>0.49634259259259261</v>
      </c>
      <c r="DB5003">
        <v>702</v>
      </c>
      <c r="DC5003" t="str">
        <v>OPERATIONS</v>
      </c>
      <c r="DD5003" t="str">
        <v>MONDAY UNWANA</v>
      </c>
      <c r="DE5003" s="31">
        <v>44889</v>
      </c>
      <c r="DF5003" s="40">
        <v>0.90104166666666663</v>
      </c>
    </row>
    <row r="5004" spans="1:110" x14ac:dyDescent="0.25">
      <c r="A5004" s="109" t="s">
        <v>2069</v>
      </c>
      <c r="B5004">
        <v>141</v>
      </c>
      <c r="C5004" s="109" t="s">
        <v>53</v>
      </c>
      <c r="D5004" s="109" t="s">
        <v>198</v>
      </c>
      <c r="E5004" s="94">
        <v>44874</v>
      </c>
      <c r="F5004" s="174">
        <v>0.30361111111111111</v>
      </c>
      <c r="G5004">
        <v>2</v>
      </c>
      <c r="H5004" s="109" t="s">
        <v>199</v>
      </c>
      <c r="I5004"/>
      <c r="AR5004">
        <v>190</v>
      </c>
      <c r="AS5004" t="str">
        <v>MICURA</v>
      </c>
      <c r="AT5004" t="str">
        <v>EDUH AZUBUIKE E. (MIC)</v>
      </c>
      <c r="AU5004" s="31">
        <v>44892</v>
      </c>
      <c r="AV5004" s="40">
        <v>0.29940972222222223</v>
      </c>
      <c r="BW5004">
        <v>335</v>
      </c>
      <c r="BX5004" t="str">
        <v>ENGINEERING</v>
      </c>
      <c r="BY5004" t="str">
        <v>IWETA JOSHUA EJIRO</v>
      </c>
      <c r="BZ5004" s="31">
        <v>44888</v>
      </c>
      <c r="CA5004" s="40">
        <v>0.49642361111111111</v>
      </c>
      <c r="DB5004">
        <v>395</v>
      </c>
      <c r="DC5004" t="str">
        <v>ENGINEERING</v>
      </c>
      <c r="DD5004" t="str">
        <v>NWOLISA SAMUEL</v>
      </c>
      <c r="DE5004" s="31">
        <v>44890</v>
      </c>
      <c r="DF5004" s="40">
        <v>0.76556712962962958</v>
      </c>
    </row>
    <row r="5005" spans="1:110" x14ac:dyDescent="0.25">
      <c r="A5005" s="109" t="s">
        <v>2069</v>
      </c>
      <c r="B5005">
        <v>142</v>
      </c>
      <c r="C5005" s="109" t="s">
        <v>54</v>
      </c>
      <c r="D5005" s="109" t="s">
        <v>476</v>
      </c>
      <c r="E5005" s="94">
        <v>44874</v>
      </c>
      <c r="F5005" s="174">
        <v>0.30383101851851851</v>
      </c>
      <c r="G5005">
        <v>2</v>
      </c>
      <c r="H5005" s="109" t="s">
        <v>477</v>
      </c>
      <c r="I5005">
        <v>8117314</v>
      </c>
      <c r="AR5005">
        <v>191</v>
      </c>
      <c r="AS5005" t="str">
        <v>MICURA</v>
      </c>
      <c r="AT5005" t="str">
        <v>ADEBUMOYE ADELOYE (MIC)</v>
      </c>
      <c r="AU5005" s="31">
        <v>44892</v>
      </c>
      <c r="AV5005" s="40">
        <v>0.29947916666666669</v>
      </c>
      <c r="BW5005">
        <v>336</v>
      </c>
      <c r="BX5005" t="str">
        <v>ENGINEERING</v>
      </c>
      <c r="BY5005" t="str">
        <v>ABIAKA PETER E.(ENGR)</v>
      </c>
      <c r="BZ5005" s="31">
        <v>44888</v>
      </c>
      <c r="CA5005" s="40">
        <v>0.49700231481481483</v>
      </c>
      <c r="DB5005">
        <v>396</v>
      </c>
      <c r="DC5005" t="str">
        <v>MICURA</v>
      </c>
      <c r="DD5005" t="str">
        <v>KAMORU OLUWASEYI (MIC)</v>
      </c>
      <c r="DE5005" s="31">
        <v>44890</v>
      </c>
      <c r="DF5005" s="40">
        <v>0.77925925925925921</v>
      </c>
    </row>
    <row r="5006" spans="1:110" x14ac:dyDescent="0.25">
      <c r="A5006" s="109" t="s">
        <v>2069</v>
      </c>
      <c r="B5006">
        <v>143</v>
      </c>
      <c r="C5006" s="109" t="s">
        <v>53</v>
      </c>
      <c r="D5006" s="109" t="s">
        <v>226</v>
      </c>
      <c r="E5006" s="94">
        <v>44874</v>
      </c>
      <c r="F5006" s="174">
        <v>0.3044560185185185</v>
      </c>
      <c r="G5006">
        <v>2</v>
      </c>
      <c r="H5006" s="109" t="s">
        <v>227</v>
      </c>
      <c r="I5006">
        <v>6692497</v>
      </c>
      <c r="AR5006">
        <v>192</v>
      </c>
      <c r="AS5006" t="str">
        <v>OPERATIONS</v>
      </c>
      <c r="AT5006" t="str">
        <v>IYANDA HAMMED O. (OPS)</v>
      </c>
      <c r="AU5006" s="31">
        <v>44892</v>
      </c>
      <c r="AV5006" s="40">
        <v>0.29958333333333331</v>
      </c>
      <c r="BW5006">
        <v>337</v>
      </c>
      <c r="BX5006" t="str">
        <v>ENGINEERING</v>
      </c>
      <c r="BY5006" t="str">
        <v>USELE EPHIKPAROBORE (EN</v>
      </c>
      <c r="BZ5006" s="31">
        <v>44888</v>
      </c>
      <c r="CA5006" s="40">
        <v>0.49859953703703702</v>
      </c>
      <c r="DB5006">
        <v>397</v>
      </c>
      <c r="DC5006" t="str">
        <v>OPERATIONS</v>
      </c>
      <c r="DD5006" t="str">
        <v>OSAGIE GBENGA (OPS)</v>
      </c>
      <c r="DE5006" s="31">
        <v>44890</v>
      </c>
      <c r="DF5006" s="40">
        <v>0.77932870370370366</v>
      </c>
    </row>
    <row r="5007" spans="1:110" x14ac:dyDescent="0.25">
      <c r="A5007" s="109" t="s">
        <v>2069</v>
      </c>
      <c r="B5007">
        <v>144</v>
      </c>
      <c r="C5007" s="109" t="s">
        <v>53</v>
      </c>
      <c r="D5007" s="109" t="s">
        <v>346</v>
      </c>
      <c r="E5007" s="94">
        <v>44874</v>
      </c>
      <c r="F5007" s="174">
        <v>0.30452546296296296</v>
      </c>
      <c r="G5007">
        <v>2</v>
      </c>
      <c r="H5007" s="109" t="s">
        <v>347</v>
      </c>
      <c r="I5007"/>
      <c r="AR5007">
        <v>193</v>
      </c>
      <c r="AS5007" t="str">
        <v>ENGINEERING</v>
      </c>
      <c r="AT5007" t="str">
        <v>MUSTAPHA ADEBAYO (ENGR)</v>
      </c>
      <c r="AU5007" s="31">
        <v>44892</v>
      </c>
      <c r="AV5007" s="40">
        <v>0.2996875</v>
      </c>
      <c r="BW5007">
        <v>338</v>
      </c>
      <c r="BX5007" t="str">
        <v>ENGINEERING</v>
      </c>
      <c r="BY5007" t="str">
        <v>BITRUS FARUK</v>
      </c>
      <c r="BZ5007" s="31">
        <v>44888</v>
      </c>
      <c r="CA5007" s="40">
        <v>0.4989351851851852</v>
      </c>
      <c r="DB5007">
        <v>398</v>
      </c>
      <c r="DC5007" t="str">
        <v>MICURA</v>
      </c>
      <c r="DD5007" t="str">
        <v>OLUKOTUN O. AKEEM (MIC)</v>
      </c>
      <c r="DE5007" s="31">
        <v>44890</v>
      </c>
      <c r="DF5007" s="40">
        <v>0.77939814814814812</v>
      </c>
    </row>
    <row r="5008" spans="1:110" x14ac:dyDescent="0.25">
      <c r="A5008" s="109" t="s">
        <v>2069</v>
      </c>
      <c r="B5008">
        <v>145</v>
      </c>
      <c r="C5008" s="109" t="s">
        <v>53</v>
      </c>
      <c r="D5008" s="109" t="s">
        <v>496</v>
      </c>
      <c r="E5008" s="94">
        <v>44874</v>
      </c>
      <c r="F5008" s="174">
        <v>0.30730324074074072</v>
      </c>
      <c r="G5008">
        <v>2</v>
      </c>
      <c r="H5008" s="109" t="s">
        <v>497</v>
      </c>
      <c r="I5008">
        <v>5447307</v>
      </c>
      <c r="AR5008">
        <v>194</v>
      </c>
      <c r="AS5008" t="str">
        <v>MICURA</v>
      </c>
      <c r="AT5008" t="str">
        <v>CHUKWUEBUKA OBI (MIC)</v>
      </c>
      <c r="AU5008" s="31">
        <v>44892</v>
      </c>
      <c r="AV5008" s="40">
        <v>0.29975694444444445</v>
      </c>
      <c r="BW5008">
        <v>339</v>
      </c>
      <c r="BX5008" t="str">
        <v>ENGINEERING</v>
      </c>
      <c r="BY5008" t="str">
        <v>LAWRENCE N AHANEKU (ENG</v>
      </c>
      <c r="BZ5008" s="31">
        <v>44888</v>
      </c>
      <c r="CA5008" s="40">
        <v>0.49898148148148147</v>
      </c>
      <c r="DB5008">
        <v>399</v>
      </c>
      <c r="DC5008" t="str">
        <v>MICURA</v>
      </c>
      <c r="DD5008" t="str">
        <v>OLUKOTUN TEMITOPE (MIC)</v>
      </c>
      <c r="DE5008" s="31">
        <v>44890</v>
      </c>
      <c r="DF5008" s="40">
        <v>0.77946759259259257</v>
      </c>
    </row>
    <row r="5009" spans="1:110" x14ac:dyDescent="0.25">
      <c r="A5009" s="109" t="s">
        <v>2069</v>
      </c>
      <c r="B5009">
        <v>146</v>
      </c>
      <c r="C5009" s="109" t="s">
        <v>53</v>
      </c>
      <c r="D5009" s="109" t="s">
        <v>518</v>
      </c>
      <c r="E5009" s="94">
        <v>44874</v>
      </c>
      <c r="F5009" s="174">
        <v>0.30737268518518518</v>
      </c>
      <c r="G5009">
        <v>2</v>
      </c>
      <c r="H5009" s="109" t="s">
        <v>519</v>
      </c>
      <c r="I5009"/>
      <c r="AR5009">
        <v>195</v>
      </c>
      <c r="AS5009" t="str">
        <v>OPERATIONS</v>
      </c>
      <c r="AT5009" t="str">
        <v>OPARA P KEMIAKOLAM (OPS</v>
      </c>
      <c r="AU5009" s="31">
        <v>44892</v>
      </c>
      <c r="AV5009" s="40">
        <v>0.29997685185185186</v>
      </c>
      <c r="BW5009">
        <v>340</v>
      </c>
      <c r="BX5009" t="str">
        <v>OPERATIONS</v>
      </c>
      <c r="BY5009" t="str">
        <v>ONWUAMAEGBU ODIRA A(OPS)</v>
      </c>
      <c r="BZ5009" s="31">
        <v>44888</v>
      </c>
      <c r="CA5009" s="40">
        <v>0.49942129629629628</v>
      </c>
      <c r="DB5009">
        <v>400</v>
      </c>
      <c r="DC5009" t="str">
        <v>MICURA</v>
      </c>
      <c r="DD5009" t="str">
        <v>SHAMSIDEEN OLANREWAJU(MI</v>
      </c>
      <c r="DE5009" s="31">
        <v>44890</v>
      </c>
      <c r="DF5009" s="40">
        <v>0.77954861111111107</v>
      </c>
    </row>
    <row r="5010" spans="1:110" x14ac:dyDescent="0.25">
      <c r="A5010" s="109" t="s">
        <v>2069</v>
      </c>
      <c r="B5010">
        <v>147</v>
      </c>
      <c r="C5010" s="109" t="s">
        <v>53</v>
      </c>
      <c r="D5010" s="109" t="s">
        <v>500</v>
      </c>
      <c r="E5010" s="94">
        <v>44874</v>
      </c>
      <c r="F5010" s="174">
        <v>0.30745370370370373</v>
      </c>
      <c r="G5010">
        <v>2</v>
      </c>
      <c r="H5010" s="109" t="s">
        <v>501</v>
      </c>
      <c r="I5010">
        <v>15011285</v>
      </c>
      <c r="AR5010">
        <v>196</v>
      </c>
      <c r="AS5010" t="str">
        <v>OPERATIONS</v>
      </c>
      <c r="AT5010" t="str">
        <v>ADEBOYE GBENGA (OPS)</v>
      </c>
      <c r="AU5010" s="31">
        <v>44892</v>
      </c>
      <c r="AV5010" s="40">
        <v>0.3003587962962963</v>
      </c>
      <c r="BW5010">
        <v>341</v>
      </c>
      <c r="BX5010" t="str">
        <v>ENGINEERING</v>
      </c>
      <c r="BY5010" t="str">
        <v>JAMES SAMSON (ENGR)</v>
      </c>
      <c r="BZ5010" s="31">
        <v>44888</v>
      </c>
      <c r="CA5010" s="40">
        <v>0.50115740740740744</v>
      </c>
      <c r="DB5010">
        <v>401</v>
      </c>
      <c r="DC5010" t="str">
        <v>MICURA</v>
      </c>
      <c r="DD5010" t="str">
        <v>JIMOH OMOGBAI (MIC)</v>
      </c>
      <c r="DE5010" s="31">
        <v>44890</v>
      </c>
      <c r="DF5010" s="40">
        <v>0.77962962962962967</v>
      </c>
    </row>
    <row r="5011" spans="1:110" x14ac:dyDescent="0.25">
      <c r="A5011" s="109" t="s">
        <v>2069</v>
      </c>
      <c r="B5011">
        <v>148</v>
      </c>
      <c r="C5011" s="109" t="s">
        <v>53</v>
      </c>
      <c r="D5011" s="109" t="s">
        <v>504</v>
      </c>
      <c r="E5011" s="94">
        <v>44874</v>
      </c>
      <c r="F5011" s="174">
        <v>0.30759259259259258</v>
      </c>
      <c r="G5011">
        <v>2</v>
      </c>
      <c r="H5011" s="109" t="s">
        <v>505</v>
      </c>
      <c r="I5011"/>
      <c r="AR5011">
        <v>197</v>
      </c>
      <c r="AS5011" t="str">
        <v>OPERATIONS</v>
      </c>
      <c r="AT5011" t="str">
        <v>JACKSON AYIBA NOAH (OPS</v>
      </c>
      <c r="AU5011" s="31">
        <v>44892</v>
      </c>
      <c r="AV5011" s="40">
        <v>0.30047453703703703</v>
      </c>
      <c r="BW5011">
        <v>342</v>
      </c>
      <c r="BX5011" t="str">
        <v>MICURA</v>
      </c>
      <c r="BY5011" t="str">
        <v>AHMED MOJEED A. (MIC)</v>
      </c>
      <c r="BZ5011" s="31">
        <v>44888</v>
      </c>
      <c r="CA5011" s="40">
        <v>0.50149305555555557</v>
      </c>
      <c r="DB5011">
        <v>402</v>
      </c>
      <c r="DC5011" t="str">
        <v>MICURA</v>
      </c>
      <c r="DD5011" t="str">
        <v>ADEBIYI BAMIDELE (MIC)</v>
      </c>
      <c r="DE5011" s="31">
        <v>44890</v>
      </c>
      <c r="DF5011" s="40">
        <v>0.77968749999999998</v>
      </c>
    </row>
    <row r="5012" spans="1:110" x14ac:dyDescent="0.25">
      <c r="A5012" s="109" t="s">
        <v>2069</v>
      </c>
      <c r="B5012">
        <v>149</v>
      </c>
      <c r="C5012" s="109" t="s">
        <v>52</v>
      </c>
      <c r="D5012" s="109" t="s">
        <v>234</v>
      </c>
      <c r="E5012" s="94">
        <v>44874</v>
      </c>
      <c r="F5012" s="174">
        <v>0.3087847222222222</v>
      </c>
      <c r="G5012">
        <v>2</v>
      </c>
      <c r="H5012" s="109" t="s">
        <v>235</v>
      </c>
      <c r="I5012">
        <v>4850529</v>
      </c>
      <c r="AR5012">
        <v>198</v>
      </c>
      <c r="AS5012" t="str">
        <v>OPERATIONS</v>
      </c>
      <c r="AT5012" t="str">
        <v>IDUBOR V ISONALA (OPS)</v>
      </c>
      <c r="AU5012" s="31">
        <v>44892</v>
      </c>
      <c r="AV5012" s="40">
        <v>0.30056712962962961</v>
      </c>
      <c r="BW5012">
        <v>343</v>
      </c>
      <c r="BX5012" t="str">
        <v>ENGINEERING</v>
      </c>
      <c r="BY5012" t="str">
        <v>JOSHUA BABATUNDE</v>
      </c>
      <c r="BZ5012" s="31">
        <v>44888</v>
      </c>
      <c r="CA5012" s="40">
        <v>0.50153935185185183</v>
      </c>
      <c r="DB5012">
        <v>403</v>
      </c>
      <c r="DC5012" t="str">
        <v>MICURA</v>
      </c>
      <c r="DD5012" t="str">
        <v>IRANLOYE OLADOYE M.(MIC)</v>
      </c>
      <c r="DE5012" s="31">
        <v>44890</v>
      </c>
      <c r="DF5012" s="40">
        <v>0.77978009259259262</v>
      </c>
    </row>
    <row r="5013" spans="1:110" x14ac:dyDescent="0.25">
      <c r="A5013" s="109" t="s">
        <v>2069</v>
      </c>
      <c r="B5013">
        <v>150</v>
      </c>
      <c r="C5013" s="109" t="s">
        <v>53</v>
      </c>
      <c r="D5013" s="109" t="s">
        <v>474</v>
      </c>
      <c r="E5013" s="94">
        <v>44874</v>
      </c>
      <c r="F5013" s="174">
        <v>0.30986111111111109</v>
      </c>
      <c r="G5013">
        <v>2</v>
      </c>
      <c r="H5013" s="109" t="s">
        <v>475</v>
      </c>
      <c r="I5013">
        <v>2099339</v>
      </c>
      <c r="AR5013">
        <v>199</v>
      </c>
      <c r="AS5013" t="str">
        <v>OPERATIONS</v>
      </c>
      <c r="AT5013" t="str">
        <v>IDEM GEORGE (OPS)</v>
      </c>
      <c r="AU5013" s="31">
        <v>44892</v>
      </c>
      <c r="AV5013" s="40">
        <v>0.30063657407407407</v>
      </c>
      <c r="BW5013">
        <v>344</v>
      </c>
      <c r="BX5013" t="str">
        <v>ENGINEERING</v>
      </c>
      <c r="BY5013" t="str">
        <v>NWOLISA SAMUEL</v>
      </c>
      <c r="BZ5013" s="31">
        <v>44888</v>
      </c>
      <c r="CA5013" s="40">
        <v>0.5015856481481481</v>
      </c>
      <c r="DB5013">
        <v>404</v>
      </c>
      <c r="DC5013" t="str">
        <v>MICURA</v>
      </c>
      <c r="DD5013" t="str">
        <v>ADETUNJI OLALEKAN (MIC)</v>
      </c>
      <c r="DE5013" s="31">
        <v>44890</v>
      </c>
      <c r="DF5013" s="40">
        <v>0.77984953703703708</v>
      </c>
    </row>
    <row r="5014" spans="1:110" x14ac:dyDescent="0.25">
      <c r="A5014" s="109" t="s">
        <v>2069</v>
      </c>
      <c r="B5014">
        <v>151</v>
      </c>
      <c r="C5014" s="109" t="s">
        <v>53</v>
      </c>
      <c r="D5014" s="109" t="s">
        <v>514</v>
      </c>
      <c r="E5014" s="94">
        <v>44874</v>
      </c>
      <c r="F5014" s="174">
        <v>0.31201388888888887</v>
      </c>
      <c r="G5014">
        <v>2</v>
      </c>
      <c r="H5014" s="109" t="s">
        <v>515</v>
      </c>
      <c r="I5014">
        <v>2024888</v>
      </c>
      <c r="AR5014">
        <v>200</v>
      </c>
      <c r="AS5014" t="str">
        <v>ENGINEERING</v>
      </c>
      <c r="AT5014" t="str">
        <v>DARE S. ADERUPATAN (ENG</v>
      </c>
      <c r="AU5014" s="31">
        <v>44892</v>
      </c>
      <c r="AV5014" s="40">
        <v>0.30093750000000002</v>
      </c>
      <c r="BW5014">
        <v>345</v>
      </c>
      <c r="BX5014" t="str">
        <v>OLM</v>
      </c>
      <c r="BY5014" t="str">
        <v>OGUNYEMI AYODELE (OLM)</v>
      </c>
      <c r="BZ5014" s="31">
        <v>44888</v>
      </c>
      <c r="CA5014" s="40">
        <v>0.5030324074074074</v>
      </c>
      <c r="DB5014">
        <v>405</v>
      </c>
      <c r="DC5014" t="str">
        <v>OPERATIONS</v>
      </c>
      <c r="DD5014" t="str">
        <v>OLANREWAJU SULAIMAN (OP</v>
      </c>
      <c r="DE5014" s="31">
        <v>44890</v>
      </c>
      <c r="DF5014" s="40">
        <v>0.77990740740740738</v>
      </c>
    </row>
    <row r="5015" spans="1:110" x14ac:dyDescent="0.25">
      <c r="A5015" s="109" t="s">
        <v>2069</v>
      </c>
      <c r="B5015">
        <v>152</v>
      </c>
      <c r="C5015" s="109" t="s">
        <v>52</v>
      </c>
      <c r="D5015" s="109" t="s">
        <v>524</v>
      </c>
      <c r="E5015" s="94">
        <v>44874</v>
      </c>
      <c r="F5015" s="174">
        <v>0.31270833333333331</v>
      </c>
      <c r="G5015">
        <v>2</v>
      </c>
      <c r="H5015" s="109" t="s">
        <v>525</v>
      </c>
      <c r="I5015">
        <v>3641204</v>
      </c>
      <c r="AR5015">
        <v>201</v>
      </c>
      <c r="AS5015" t="str">
        <v>ENGINEERING</v>
      </c>
      <c r="AT5015" t="str">
        <v>SAMSON SOLOMON A.</v>
      </c>
      <c r="AU5015" s="31">
        <v>44892</v>
      </c>
      <c r="AV5015" s="40">
        <v>0.30136574074074074</v>
      </c>
      <c r="BW5015">
        <v>346</v>
      </c>
      <c r="BX5015" t="str">
        <v>OPERATIONS</v>
      </c>
      <c r="BY5015" t="str">
        <v>FASHOLA ANTHONY (OPS)</v>
      </c>
      <c r="BZ5015" s="31">
        <v>44888</v>
      </c>
      <c r="CA5015" s="40">
        <v>0.50332175925925926</v>
      </c>
      <c r="DB5015">
        <v>406</v>
      </c>
      <c r="DC5015" t="str">
        <v>MICURA</v>
      </c>
      <c r="DD5015" t="str">
        <v>JOBI ADEWALE A.</v>
      </c>
      <c r="DE5015" s="31">
        <v>44890</v>
      </c>
      <c r="DF5015" s="40">
        <v>0.78</v>
      </c>
    </row>
    <row r="5016" spans="1:110" x14ac:dyDescent="0.25">
      <c r="A5016" s="109" t="s">
        <v>2069</v>
      </c>
      <c r="B5016">
        <v>153</v>
      </c>
      <c r="C5016" s="109" t="s">
        <v>53</v>
      </c>
      <c r="D5016" s="109" t="s">
        <v>494</v>
      </c>
      <c r="E5016" s="94">
        <v>44874</v>
      </c>
      <c r="F5016" s="174">
        <v>0.31373842592592593</v>
      </c>
      <c r="G5016">
        <v>2</v>
      </c>
      <c r="H5016" s="109" t="s">
        <v>495</v>
      </c>
      <c r="I5016"/>
      <c r="AR5016">
        <v>202</v>
      </c>
      <c r="AS5016" t="str">
        <v>OPERATIONS</v>
      </c>
      <c r="AT5016" t="str">
        <v>AKINGUNOLA SUNDAY (OPS)</v>
      </c>
      <c r="AU5016" s="31">
        <v>44892</v>
      </c>
      <c r="AV5016" s="40">
        <v>0.30167824074074073</v>
      </c>
      <c r="BW5016">
        <v>347</v>
      </c>
      <c r="BX5016" t="str">
        <v>OPERATIONS</v>
      </c>
      <c r="BY5016" t="str">
        <v>EBEDE CHRISTOPHER (OPS)</v>
      </c>
      <c r="BZ5016" s="31">
        <v>44888</v>
      </c>
      <c r="CA5016" s="40">
        <v>0.5037962962962963</v>
      </c>
      <c r="DB5016">
        <v>407</v>
      </c>
      <c r="DC5016" t="str">
        <v>MICURA</v>
      </c>
      <c r="DD5016" t="str">
        <v>NURUDEEN SANUSI (MIC)</v>
      </c>
      <c r="DE5016" s="31">
        <v>44890</v>
      </c>
      <c r="DF5016" s="40">
        <v>0.78006944444444448</v>
      </c>
    </row>
    <row r="5017" spans="1:110" x14ac:dyDescent="0.25">
      <c r="A5017" s="109" t="s">
        <v>2069</v>
      </c>
      <c r="B5017">
        <v>154</v>
      </c>
      <c r="C5017" s="109" t="s">
        <v>54</v>
      </c>
      <c r="D5017" s="109" t="s">
        <v>1187</v>
      </c>
      <c r="E5017" s="94">
        <v>44874</v>
      </c>
      <c r="F5017" s="174">
        <v>0.31385416666666666</v>
      </c>
      <c r="G5017">
        <v>2</v>
      </c>
      <c r="H5017" s="109" t="s">
        <v>1188</v>
      </c>
      <c r="I5017">
        <v>6713418</v>
      </c>
      <c r="AR5017">
        <v>203</v>
      </c>
      <c r="AS5017" t="str">
        <v>OPERATIONS</v>
      </c>
      <c r="AT5017" t="str">
        <v>ADELUGBA KAYODE (MIC)</v>
      </c>
      <c r="AU5017" s="31">
        <v>44892</v>
      </c>
      <c r="AV5017" s="40">
        <v>0.30175925925925928</v>
      </c>
      <c r="BW5017">
        <v>348</v>
      </c>
      <c r="BX5017" t="str">
        <v>MICURA</v>
      </c>
      <c r="BY5017" t="str">
        <v>EZE CHUKWUEBUKA C. (MIC)</v>
      </c>
      <c r="BZ5017" s="31">
        <v>44888</v>
      </c>
      <c r="CA5017" s="40">
        <v>0.50486111111111109</v>
      </c>
      <c r="DB5017">
        <v>408</v>
      </c>
      <c r="DC5017" t="str">
        <v>MICURA</v>
      </c>
      <c r="DD5017" t="str">
        <v>ESHO SAMUEL (MIC)</v>
      </c>
      <c r="DE5017" s="31">
        <v>44890</v>
      </c>
      <c r="DF5017" s="40">
        <v>0.78013888888888894</v>
      </c>
    </row>
    <row r="5018" spans="1:110" x14ac:dyDescent="0.25">
      <c r="A5018" s="109" t="s">
        <v>2069</v>
      </c>
      <c r="B5018">
        <v>155</v>
      </c>
      <c r="C5018" s="109" t="s">
        <v>54</v>
      </c>
      <c r="D5018" s="109" t="s">
        <v>516</v>
      </c>
      <c r="E5018" s="94">
        <v>44874</v>
      </c>
      <c r="F5018" s="174">
        <v>0.31716435185185188</v>
      </c>
      <c r="G5018">
        <v>2</v>
      </c>
      <c r="H5018" s="109" t="s">
        <v>517</v>
      </c>
      <c r="I5018">
        <v>7284214</v>
      </c>
      <c r="AR5018">
        <v>204</v>
      </c>
      <c r="AS5018" t="str">
        <v>OPERATIONS</v>
      </c>
      <c r="AT5018" t="str">
        <v>EMODI EMEKA AMALA</v>
      </c>
      <c r="AU5018" s="31">
        <v>44892</v>
      </c>
      <c r="AV5018" s="40">
        <v>0.30184027777777778</v>
      </c>
      <c r="BW5018">
        <v>349</v>
      </c>
      <c r="BX5018" t="str">
        <v>CONTRACTOR</v>
      </c>
      <c r="BY5018" t="str">
        <v>IMEH ANTHONY (FLEET)</v>
      </c>
      <c r="BZ5018" s="31">
        <v>44888</v>
      </c>
      <c r="CA5018" s="40">
        <v>0.50597222222222227</v>
      </c>
      <c r="DB5018">
        <v>409</v>
      </c>
      <c r="DC5018" t="str">
        <v>MICURA</v>
      </c>
      <c r="DD5018" t="str">
        <v>BETULE THOMPSON J. (MIC)</v>
      </c>
      <c r="DE5018" s="31">
        <v>44890</v>
      </c>
      <c r="DF5018" s="40">
        <v>0.78021990740740743</v>
      </c>
    </row>
    <row r="5019" spans="1:110" x14ac:dyDescent="0.25">
      <c r="A5019" s="109" t="s">
        <v>2069</v>
      </c>
      <c r="B5019">
        <v>156</v>
      </c>
      <c r="C5019" s="109" t="s">
        <v>54</v>
      </c>
      <c r="D5019" s="109" t="s">
        <v>1350</v>
      </c>
      <c r="E5019" s="94">
        <v>44874</v>
      </c>
      <c r="F5019" s="174">
        <v>0.32177083333333334</v>
      </c>
      <c r="G5019">
        <v>2</v>
      </c>
      <c r="H5019" s="109" t="s">
        <v>1351</v>
      </c>
      <c r="I5019">
        <v>14811845</v>
      </c>
      <c r="AR5019">
        <v>205</v>
      </c>
      <c r="AS5019" t="str">
        <v>MICURA</v>
      </c>
      <c r="AT5019" t="str">
        <v>ASAGUNLA SHOLA (MIC)</v>
      </c>
      <c r="AU5019" s="31">
        <v>44892</v>
      </c>
      <c r="AV5019" s="40">
        <v>0.30189814814814814</v>
      </c>
      <c r="BW5019">
        <v>350</v>
      </c>
      <c r="BX5019" t="str">
        <v>CONTRACTOR</v>
      </c>
      <c r="BY5019" t="str">
        <v>AZEEZ RASAQ O.(FLT)</v>
      </c>
      <c r="BZ5019" s="31">
        <v>44888</v>
      </c>
      <c r="CA5019" s="40">
        <v>0.50604166666666661</v>
      </c>
      <c r="DB5019">
        <v>410</v>
      </c>
      <c r="DC5019" t="str">
        <v>OPERATIONS</v>
      </c>
      <c r="DD5019" t="str">
        <v>ABIDOYE SAMUEL (OPS)</v>
      </c>
      <c r="DE5019" s="31">
        <v>44890</v>
      </c>
      <c r="DF5019" s="40">
        <v>0.78049768518518514</v>
      </c>
    </row>
    <row r="5020" spans="1:110" x14ac:dyDescent="0.25">
      <c r="A5020" s="109" t="s">
        <v>2069</v>
      </c>
      <c r="B5020">
        <v>157</v>
      </c>
      <c r="C5020" s="109" t="s">
        <v>54</v>
      </c>
      <c r="D5020" s="109" t="s">
        <v>1189</v>
      </c>
      <c r="E5020" s="94">
        <v>44874</v>
      </c>
      <c r="F5020" s="174">
        <v>0.32185185185185183</v>
      </c>
      <c r="G5020">
        <v>2</v>
      </c>
      <c r="H5020" s="109" t="s">
        <v>1190</v>
      </c>
      <c r="I5020">
        <v>14808881</v>
      </c>
      <c r="AR5020">
        <v>206</v>
      </c>
      <c r="AS5020" t="str">
        <v>MICURA</v>
      </c>
      <c r="AT5020" t="str">
        <v>EZEFULE PAUL (MIC)</v>
      </c>
      <c r="AU5020" s="31">
        <v>44892</v>
      </c>
      <c r="AV5020" s="40">
        <v>0.30196759259259259</v>
      </c>
      <c r="BW5020">
        <v>351</v>
      </c>
      <c r="BX5020" t="str">
        <v>CONTRACTOR</v>
      </c>
      <c r="BY5020" t="str">
        <v>AYENUYO ABIODUN (TOTAL)</v>
      </c>
      <c r="BZ5020" s="31">
        <v>44888</v>
      </c>
      <c r="CA5020" s="40">
        <v>0.50608796296296299</v>
      </c>
      <c r="DB5020">
        <v>411</v>
      </c>
      <c r="DC5020" t="str">
        <v>CONTRACTOR</v>
      </c>
      <c r="DD5020" t="str">
        <v>USMAN FOLAMI (MEDBURY)</v>
      </c>
      <c r="DE5020" s="31">
        <v>44890</v>
      </c>
      <c r="DF5020" s="40">
        <v>0.78084490740740742</v>
      </c>
    </row>
    <row r="5021" spans="1:110" x14ac:dyDescent="0.25">
      <c r="A5021" s="109" t="s">
        <v>2069</v>
      </c>
      <c r="B5021">
        <v>158</v>
      </c>
      <c r="C5021" s="109" t="s">
        <v>52</v>
      </c>
      <c r="D5021" s="109" t="s">
        <v>1624</v>
      </c>
      <c r="E5021" s="94">
        <v>44874</v>
      </c>
      <c r="F5021" s="174">
        <v>0.32982638888888888</v>
      </c>
      <c r="G5021">
        <v>2</v>
      </c>
      <c r="H5021" s="109" t="s">
        <v>1625</v>
      </c>
      <c r="I5021">
        <v>3655293</v>
      </c>
      <c r="AR5021">
        <v>207</v>
      </c>
      <c r="AS5021" t="str">
        <v>OPERATIONS</v>
      </c>
      <c r="AT5021" t="str">
        <v>UMEANO ODIRACHUKWU (OPS</v>
      </c>
      <c r="AU5021" s="31">
        <v>44892</v>
      </c>
      <c r="AV5021" s="40">
        <v>0.30211805555555554</v>
      </c>
      <c r="BW5021">
        <v>352</v>
      </c>
      <c r="BX5021" t="str">
        <v>CONTRACTOR</v>
      </c>
      <c r="BY5021" t="str">
        <v>AKINTOYE LATEEF (FLEET)</v>
      </c>
      <c r="BZ5021" s="31">
        <v>44888</v>
      </c>
      <c r="CA5021" s="40">
        <v>0.50613425925925926</v>
      </c>
      <c r="DB5021">
        <v>412</v>
      </c>
      <c r="DC5021" t="str">
        <v>CONTRACTOR</v>
      </c>
      <c r="DD5021" t="str">
        <v>SHOYOYE OLORUNSHOGO (MED</v>
      </c>
      <c r="DE5021" s="31">
        <v>44890</v>
      </c>
      <c r="DF5021" s="40">
        <v>0.78090277777777772</v>
      </c>
    </row>
    <row r="5022" spans="1:110" x14ac:dyDescent="0.25">
      <c r="A5022" s="109" t="s">
        <v>2069</v>
      </c>
      <c r="B5022">
        <v>159</v>
      </c>
      <c r="C5022" s="109" t="s">
        <v>52</v>
      </c>
      <c r="D5022" s="109" t="s">
        <v>2072</v>
      </c>
      <c r="E5022" s="94">
        <v>44874</v>
      </c>
      <c r="F5022" s="174">
        <v>0.33067129629629627</v>
      </c>
      <c r="G5022">
        <v>2</v>
      </c>
      <c r="H5022" s="109" t="s">
        <v>2073</v>
      </c>
      <c r="I5022">
        <v>5377139</v>
      </c>
      <c r="AR5022">
        <v>208</v>
      </c>
      <c r="AS5022" t="str">
        <v>MICURA</v>
      </c>
      <c r="AT5022" t="str">
        <v>SAMUEL YINUSA ABAH (MIC</v>
      </c>
      <c r="AU5022" s="31">
        <v>44892</v>
      </c>
      <c r="AV5022" s="40">
        <v>0.30248842592592595</v>
      </c>
      <c r="BW5022">
        <v>353</v>
      </c>
      <c r="BX5022" t="str">
        <v>CONTRACTOR</v>
      </c>
      <c r="BY5022" t="str">
        <v>HASSAN OLAMILEKAN (FLEET</v>
      </c>
      <c r="BZ5022" s="31">
        <v>44888</v>
      </c>
      <c r="CA5022" s="40">
        <v>0.50664351851851852</v>
      </c>
      <c r="DB5022">
        <v>413</v>
      </c>
      <c r="DC5022" t="str">
        <v>MICURA</v>
      </c>
      <c r="DD5022" t="str">
        <v>AJIBOLA OLUWAFEMI S.(MI</v>
      </c>
      <c r="DE5022" s="31">
        <v>44890</v>
      </c>
      <c r="DF5022" s="40">
        <v>0.78098379629629633</v>
      </c>
    </row>
    <row r="5023" spans="1:110" x14ac:dyDescent="0.25">
      <c r="A5023" s="109" t="s">
        <v>2069</v>
      </c>
      <c r="B5023">
        <v>160</v>
      </c>
      <c r="C5023" s="109" t="s">
        <v>53</v>
      </c>
      <c r="D5023" s="109" t="s">
        <v>1669</v>
      </c>
      <c r="E5023" s="94">
        <v>44874</v>
      </c>
      <c r="F5023" s="174">
        <v>0.34256944444444443</v>
      </c>
      <c r="G5023">
        <v>2</v>
      </c>
      <c r="H5023" s="109" t="s">
        <v>1670</v>
      </c>
      <c r="I5023"/>
      <c r="AR5023">
        <v>209</v>
      </c>
      <c r="AS5023" t="str">
        <v>MICURA</v>
      </c>
      <c r="AT5023" t="str">
        <v>OHAEGBULEM CHINEDU (MIC)</v>
      </c>
      <c r="AU5023" s="31">
        <v>44892</v>
      </c>
      <c r="AV5023" s="40">
        <v>0.30288194444444444</v>
      </c>
      <c r="BW5023">
        <v>354</v>
      </c>
      <c r="BX5023" t="str">
        <v>MICURA</v>
      </c>
      <c r="BY5023" t="str">
        <v>HALILU ISIAKA</v>
      </c>
      <c r="BZ5023" s="31">
        <v>44888</v>
      </c>
      <c r="CA5023" s="40">
        <v>0.50943287037037033</v>
      </c>
      <c r="DB5023">
        <v>414</v>
      </c>
      <c r="DC5023" t="str">
        <v>MICURA</v>
      </c>
      <c r="DD5023" t="str">
        <v>ABDULLAHI OLAJIDE (MIC)</v>
      </c>
      <c r="DE5023" s="31">
        <v>44890</v>
      </c>
      <c r="DF5023" s="40">
        <v>0.78106481481481482</v>
      </c>
    </row>
    <row r="5024" spans="1:110" x14ac:dyDescent="0.25">
      <c r="A5024" s="109" t="s">
        <v>2069</v>
      </c>
      <c r="B5024">
        <v>161</v>
      </c>
      <c r="C5024" s="109" t="s">
        <v>52</v>
      </c>
      <c r="D5024" s="109" t="s">
        <v>1620</v>
      </c>
      <c r="E5024" s="94">
        <v>44874</v>
      </c>
      <c r="F5024" s="174">
        <v>0.34413194444444445</v>
      </c>
      <c r="G5024">
        <v>2</v>
      </c>
      <c r="H5024" s="109" t="s">
        <v>1621</v>
      </c>
      <c r="I5024">
        <v>2731072</v>
      </c>
      <c r="AR5024">
        <v>210</v>
      </c>
      <c r="AS5024" t="str">
        <v>ENGINEERING</v>
      </c>
      <c r="AT5024" t="str">
        <v>NZEREM IKECHUKWU</v>
      </c>
      <c r="AU5024" s="31">
        <v>44892</v>
      </c>
      <c r="AV5024" s="40">
        <v>0.30303240740740739</v>
      </c>
      <c r="BW5024">
        <v>355</v>
      </c>
      <c r="BX5024" t="str">
        <v>MICURA</v>
      </c>
      <c r="BY5024" t="str">
        <v>AILERU RILWAN (MIC)</v>
      </c>
      <c r="BZ5024" s="31">
        <v>44888</v>
      </c>
      <c r="CA5024" s="40">
        <v>0.50983796296296291</v>
      </c>
      <c r="DB5024">
        <v>415</v>
      </c>
      <c r="DC5024" t="str">
        <v>OPERATIONS</v>
      </c>
      <c r="DD5024" t="str">
        <v>ABDULRASAK ADEBAYO</v>
      </c>
      <c r="DE5024" s="31">
        <v>44890</v>
      </c>
      <c r="DF5024" s="40">
        <v>0.78113425925925928</v>
      </c>
    </row>
    <row r="5025" spans="1:110" x14ac:dyDescent="0.25">
      <c r="A5025" s="109" t="s">
        <v>2069</v>
      </c>
      <c r="B5025">
        <v>162</v>
      </c>
      <c r="C5025" s="109" t="s">
        <v>53</v>
      </c>
      <c r="D5025" s="109" t="s">
        <v>1123</v>
      </c>
      <c r="E5025" s="94">
        <v>44874</v>
      </c>
      <c r="F5025" s="174">
        <v>0.47457175925925926</v>
      </c>
      <c r="G5025">
        <v>2</v>
      </c>
      <c r="H5025" s="109" t="s">
        <v>1124</v>
      </c>
      <c r="I5025"/>
      <c r="AR5025">
        <v>211</v>
      </c>
      <c r="AS5025" t="str">
        <v>MICURA</v>
      </c>
      <c r="AT5025" t="str">
        <v>OLAOYE SUNDAY (MIC)</v>
      </c>
      <c r="AU5025" s="31">
        <v>44892</v>
      </c>
      <c r="AV5025" s="40">
        <v>0.30310185185185184</v>
      </c>
      <c r="BW5025">
        <v>356</v>
      </c>
      <c r="BX5025" t="str">
        <v>ENGINEERING</v>
      </c>
      <c r="BY5025" t="str">
        <v>KENI A. CLEMENT (ENGR)</v>
      </c>
      <c r="BZ5025" s="31">
        <v>44888</v>
      </c>
      <c r="CA5025" s="40">
        <v>0.52817129629629633</v>
      </c>
      <c r="DB5025">
        <v>416</v>
      </c>
      <c r="DC5025" t="str">
        <v>MICURA</v>
      </c>
      <c r="DD5025" t="str">
        <v>OLADIMEJI ADESOLA (MIC)</v>
      </c>
      <c r="DE5025" s="31">
        <v>44890</v>
      </c>
      <c r="DF5025" s="40">
        <v>0.78136574074074072</v>
      </c>
    </row>
    <row r="5026" spans="1:110" x14ac:dyDescent="0.25">
      <c r="A5026" s="109" t="s">
        <v>2069</v>
      </c>
      <c r="B5026">
        <v>163</v>
      </c>
      <c r="C5026" s="109" t="s">
        <v>52</v>
      </c>
      <c r="D5026" s="109" t="s">
        <v>1612</v>
      </c>
      <c r="E5026" s="94">
        <v>44874</v>
      </c>
      <c r="F5026" s="174">
        <v>0.4750462962962963</v>
      </c>
      <c r="G5026">
        <v>2</v>
      </c>
      <c r="H5026" s="109" t="s">
        <v>1613</v>
      </c>
      <c r="I5026">
        <v>14988801</v>
      </c>
      <c r="AR5026">
        <v>212</v>
      </c>
      <c r="AS5026" t="str">
        <v>MICURA</v>
      </c>
      <c r="AT5026" t="str">
        <v>ABDULLAHI OMOKAYODE (MIC</v>
      </c>
      <c r="AU5026" s="31">
        <v>44892</v>
      </c>
      <c r="AV5026" s="40">
        <v>0.3031712962962963</v>
      </c>
      <c r="BW5026">
        <v>357</v>
      </c>
      <c r="BX5026" t="str">
        <v>MICURA</v>
      </c>
      <c r="BY5026" t="str">
        <v>CHARLES AMADI (MIC)</v>
      </c>
      <c r="BZ5026" s="31">
        <v>44888</v>
      </c>
      <c r="CA5026" s="40">
        <v>0.52900462962962957</v>
      </c>
      <c r="DB5026">
        <v>417</v>
      </c>
      <c r="DC5026" t="str">
        <v>MICURA</v>
      </c>
      <c r="DD5026" t="str">
        <v>EKIYOYO JAMIU A. (MIC)</v>
      </c>
      <c r="DE5026" s="31">
        <v>44890</v>
      </c>
      <c r="DF5026" s="40">
        <v>0.78144675925925922</v>
      </c>
    </row>
    <row r="5027" spans="1:110" x14ac:dyDescent="0.25">
      <c r="A5027" s="109" t="s">
        <v>2069</v>
      </c>
      <c r="B5027">
        <v>164</v>
      </c>
      <c r="C5027" s="109" t="s">
        <v>52</v>
      </c>
      <c r="D5027" s="109" t="s">
        <v>1178</v>
      </c>
      <c r="E5027" s="94">
        <v>44874</v>
      </c>
      <c r="F5027" s="174">
        <v>0.47509259259259257</v>
      </c>
      <c r="G5027">
        <v>2</v>
      </c>
      <c r="H5027" s="109" t="s">
        <v>1179</v>
      </c>
      <c r="I5027">
        <v>7299031</v>
      </c>
      <c r="AR5027">
        <v>213</v>
      </c>
      <c r="AS5027" t="str">
        <v>MICURA</v>
      </c>
      <c r="AT5027" t="str">
        <v>IFEANYI OKAFOR (MIC)</v>
      </c>
      <c r="AU5027" s="31">
        <v>44892</v>
      </c>
      <c r="AV5027" s="40">
        <v>0.30328703703703702</v>
      </c>
      <c r="BW5027">
        <v>358</v>
      </c>
      <c r="BX5027" t="str">
        <v>ENGINEERING</v>
      </c>
      <c r="BY5027" t="str">
        <v>OYEDOKUN JAMES AKINLAWON</v>
      </c>
      <c r="BZ5027" s="31">
        <v>44888</v>
      </c>
      <c r="CA5027" s="40">
        <v>0.52962962962962967</v>
      </c>
      <c r="DB5027">
        <v>418</v>
      </c>
      <c r="DC5027" t="str">
        <v>ENGINEERING</v>
      </c>
      <c r="DD5027" t="str">
        <v>AJAGBE BIDEMI (ENGR)</v>
      </c>
      <c r="DE5027" s="31">
        <v>44890</v>
      </c>
      <c r="DF5027" s="40">
        <v>0.78165509259259258</v>
      </c>
    </row>
    <row r="5028" spans="1:110" x14ac:dyDescent="0.25">
      <c r="A5028" s="109" t="s">
        <v>2069</v>
      </c>
      <c r="B5028">
        <v>165</v>
      </c>
      <c r="C5028" s="109" t="s">
        <v>54</v>
      </c>
      <c r="D5028" s="109" t="s">
        <v>1162</v>
      </c>
      <c r="E5028" s="94">
        <v>44874</v>
      </c>
      <c r="F5028" s="174">
        <v>0.47519675925925925</v>
      </c>
      <c r="G5028">
        <v>2</v>
      </c>
      <c r="H5028" s="109" t="s">
        <v>1163</v>
      </c>
      <c r="I5028">
        <v>6723329</v>
      </c>
      <c r="AR5028">
        <v>214</v>
      </c>
      <c r="AS5028" t="str">
        <v>MICURA</v>
      </c>
      <c r="AT5028" t="str">
        <v>CHINAKWA EZE (MIC)</v>
      </c>
      <c r="AU5028" s="31">
        <v>44892</v>
      </c>
      <c r="AV5028" s="40">
        <v>0.3033912037037037</v>
      </c>
      <c r="BW5028">
        <v>359</v>
      </c>
      <c r="BX5028" t="str">
        <v>ENGINEERING</v>
      </c>
      <c r="BY5028" t="str">
        <v>OJAIDE GODWIN (ENGR)</v>
      </c>
      <c r="BZ5028" s="31">
        <v>44888</v>
      </c>
      <c r="CA5028" s="40">
        <v>0.53025462962962966</v>
      </c>
      <c r="DB5028">
        <v>419</v>
      </c>
      <c r="DC5028" t="str">
        <v>ENGINEERING</v>
      </c>
      <c r="DD5028" t="str">
        <v>MORAWO KAZEEM (DRV)</v>
      </c>
      <c r="DE5028" s="31">
        <v>44890</v>
      </c>
      <c r="DF5028" s="40">
        <v>0.78173611111111108</v>
      </c>
    </row>
    <row r="5029" spans="1:110" x14ac:dyDescent="0.25">
      <c r="A5029" s="109" t="s">
        <v>2069</v>
      </c>
      <c r="B5029">
        <v>166</v>
      </c>
      <c r="C5029" s="109" t="s">
        <v>53</v>
      </c>
      <c r="D5029" s="109" t="s">
        <v>881</v>
      </c>
      <c r="E5029" s="94">
        <v>44874</v>
      </c>
      <c r="F5029" s="174">
        <v>0.4753472222222222</v>
      </c>
      <c r="G5029">
        <v>2</v>
      </c>
      <c r="H5029" s="109" t="s">
        <v>882</v>
      </c>
      <c r="I5029"/>
      <c r="AR5029">
        <v>215</v>
      </c>
      <c r="AS5029" t="str">
        <v>MICURA</v>
      </c>
      <c r="AT5029" t="str">
        <v>ISAAC JOHN (MIC)</v>
      </c>
      <c r="AU5029" s="31">
        <v>44892</v>
      </c>
      <c r="AV5029" s="40">
        <v>0.30357638888888888</v>
      </c>
      <c r="BW5029">
        <v>360</v>
      </c>
      <c r="BX5029" t="str">
        <v>ENGINEERING</v>
      </c>
      <c r="BY5029" t="str">
        <v>AIBUEKU MARVELOUS (ENGR)</v>
      </c>
      <c r="BZ5029" s="31">
        <v>44888</v>
      </c>
      <c r="CA5029" s="40">
        <v>0.53077546296296296</v>
      </c>
      <c r="DB5029">
        <v>420</v>
      </c>
      <c r="DC5029" t="str">
        <v>MICURA</v>
      </c>
      <c r="DD5029" t="str">
        <v>AILERU RILWAN (MIC)</v>
      </c>
      <c r="DE5029" s="31">
        <v>44890</v>
      </c>
      <c r="DF5029" s="40">
        <v>0.78180555555555553</v>
      </c>
    </row>
    <row r="5030" spans="1:110" x14ac:dyDescent="0.25">
      <c r="A5030" s="109" t="s">
        <v>2069</v>
      </c>
      <c r="B5030">
        <v>167</v>
      </c>
      <c r="C5030" s="109" t="s">
        <v>54</v>
      </c>
      <c r="D5030" s="109" t="s">
        <v>974</v>
      </c>
      <c r="E5030" s="94">
        <v>44874</v>
      </c>
      <c r="F5030" s="174">
        <v>0.47539351851851852</v>
      </c>
      <c r="G5030">
        <v>2</v>
      </c>
      <c r="H5030" s="109" t="s">
        <v>975</v>
      </c>
      <c r="I5030">
        <v>5487833</v>
      </c>
      <c r="AR5030">
        <v>216</v>
      </c>
      <c r="AS5030" t="str">
        <v>ENGINEERING</v>
      </c>
      <c r="AT5030" t="str">
        <v>WASIU AYINLA (ENGR)</v>
      </c>
      <c r="AU5030" s="31">
        <v>44892</v>
      </c>
      <c r="AV5030" s="40">
        <v>0.3039236111111111</v>
      </c>
      <c r="BW5030">
        <v>361</v>
      </c>
      <c r="BX5030" t="str">
        <v>ENGINEERING</v>
      </c>
      <c r="BY5030" t="str">
        <v>EMELE LAWRENCE (ENGR)</v>
      </c>
      <c r="BZ5030" s="31">
        <v>44888</v>
      </c>
      <c r="CA5030" s="40">
        <v>0.53120370370370373</v>
      </c>
      <c r="DB5030">
        <v>421</v>
      </c>
      <c r="DC5030" t="str">
        <v>OPERATIONS</v>
      </c>
      <c r="DD5030" t="str">
        <v>BAMGBOYE AFEEZ (OPS)</v>
      </c>
      <c r="DE5030" s="31">
        <v>44890</v>
      </c>
      <c r="DF5030" s="40">
        <v>0.78218750000000004</v>
      </c>
    </row>
    <row r="5031" spans="1:110" x14ac:dyDescent="0.25">
      <c r="A5031" s="109" t="s">
        <v>2069</v>
      </c>
      <c r="B5031">
        <v>168</v>
      </c>
      <c r="C5031" s="109" t="s">
        <v>21</v>
      </c>
      <c r="D5031" s="109" t="s">
        <v>970</v>
      </c>
      <c r="E5031" s="94">
        <v>44874</v>
      </c>
      <c r="F5031" s="174">
        <v>0.47542824074074075</v>
      </c>
      <c r="G5031">
        <v>2</v>
      </c>
      <c r="H5031" s="109" t="s">
        <v>971</v>
      </c>
      <c r="I5031"/>
      <c r="AR5031">
        <v>217</v>
      </c>
      <c r="AS5031" t="str">
        <v>MICURA</v>
      </c>
      <c r="AT5031" t="str">
        <v>NOJEEM LADEJOBI (MIC)</v>
      </c>
      <c r="AU5031" s="31">
        <v>44892</v>
      </c>
      <c r="AV5031" s="40">
        <v>0.30416666666666664</v>
      </c>
      <c r="BW5031">
        <v>362</v>
      </c>
      <c r="BX5031" t="str">
        <v>MICURA</v>
      </c>
      <c r="BY5031" t="str">
        <v>ADEDUNTAN ADENIYI M.(MIC</v>
      </c>
      <c r="BZ5031" s="31">
        <v>44888</v>
      </c>
      <c r="CA5031" s="40">
        <v>0.53304398148148147</v>
      </c>
      <c r="DB5031">
        <v>422</v>
      </c>
      <c r="DC5031" t="str">
        <v>MICURA</v>
      </c>
      <c r="DD5031" t="str">
        <v>MOMODU ABDULAI (MIC)</v>
      </c>
      <c r="DE5031" s="31">
        <v>44890</v>
      </c>
      <c r="DF5031" s="40">
        <v>0.78259259259259262</v>
      </c>
    </row>
    <row r="5032" spans="1:110" x14ac:dyDescent="0.25">
      <c r="A5032" s="109" t="s">
        <v>2069</v>
      </c>
      <c r="B5032">
        <v>169</v>
      </c>
      <c r="C5032" s="109" t="s">
        <v>52</v>
      </c>
      <c r="D5032" s="109" t="s">
        <v>446</v>
      </c>
      <c r="E5032" s="94">
        <v>44874</v>
      </c>
      <c r="F5032" s="174">
        <v>0.47561342592592593</v>
      </c>
      <c r="G5032">
        <v>2</v>
      </c>
      <c r="H5032" s="109" t="s">
        <v>447</v>
      </c>
      <c r="I5032">
        <v>5488572</v>
      </c>
      <c r="AR5032">
        <v>218</v>
      </c>
      <c r="AS5032" t="str">
        <v>MICURA</v>
      </c>
      <c r="AT5032" t="str">
        <v>ABDULLAHI MOHAMMED (MIC</v>
      </c>
      <c r="AU5032" s="31">
        <v>44892</v>
      </c>
      <c r="AV5032" s="40">
        <v>0.3042361111111111</v>
      </c>
      <c r="BW5032">
        <v>363</v>
      </c>
      <c r="BX5032" t="str">
        <v>MICURA</v>
      </c>
      <c r="BY5032" t="str">
        <v>OKEKE OLISAEMEKA</v>
      </c>
      <c r="BZ5032" s="31">
        <v>44888</v>
      </c>
      <c r="CA5032" s="40">
        <v>0.53342592592592597</v>
      </c>
      <c r="DB5032">
        <v>423</v>
      </c>
      <c r="DC5032" t="str">
        <v>MICURA</v>
      </c>
      <c r="DD5032" t="str">
        <v>ODUSANYA OLUWADARE (MIC)</v>
      </c>
      <c r="DE5032" s="31">
        <v>44890</v>
      </c>
      <c r="DF5032" s="40">
        <v>0.78266203703703707</v>
      </c>
    </row>
    <row r="5033" spans="1:110" x14ac:dyDescent="0.25">
      <c r="A5033" s="109" t="s">
        <v>2069</v>
      </c>
      <c r="B5033">
        <v>170</v>
      </c>
      <c r="C5033" s="109" t="s">
        <v>52</v>
      </c>
      <c r="D5033" s="109" t="s">
        <v>1647</v>
      </c>
      <c r="E5033" s="94">
        <v>44874</v>
      </c>
      <c r="F5033" s="174">
        <v>0.47589120370370369</v>
      </c>
      <c r="G5033">
        <v>2</v>
      </c>
      <c r="H5033" s="109" t="s">
        <v>1648</v>
      </c>
      <c r="I5033">
        <v>7352546</v>
      </c>
      <c r="AR5033">
        <v>219</v>
      </c>
      <c r="AS5033" t="str">
        <v>MICURA</v>
      </c>
      <c r="AT5033" t="str">
        <v>IKPEACHUNWA DENNIS (MIC)</v>
      </c>
      <c r="AU5033" s="31">
        <v>44892</v>
      </c>
      <c r="AV5033" s="40">
        <v>0.30439814814814814</v>
      </c>
      <c r="BW5033">
        <v>364</v>
      </c>
      <c r="BX5033" t="str">
        <v>MICURA</v>
      </c>
      <c r="BY5033" t="str">
        <v>EHIRIM CHUKWUEMEKA C.(MI</v>
      </c>
      <c r="BZ5033" s="31">
        <v>44888</v>
      </c>
      <c r="CA5033" s="40">
        <v>0.53347222222222224</v>
      </c>
      <c r="DB5033">
        <v>424</v>
      </c>
      <c r="DC5033" t="str">
        <v>MICURA</v>
      </c>
      <c r="DD5033" t="str">
        <v>ARIAJEGBA ENDURANCE (MIC</v>
      </c>
      <c r="DE5033" s="31">
        <v>44890</v>
      </c>
      <c r="DF5033" s="40">
        <v>0.78277777777777779</v>
      </c>
    </row>
    <row r="5034" spans="1:110" x14ac:dyDescent="0.25">
      <c r="A5034" s="109" t="s">
        <v>2069</v>
      </c>
      <c r="B5034">
        <v>171</v>
      </c>
      <c r="C5034" s="109" t="s">
        <v>53</v>
      </c>
      <c r="D5034" s="109" t="s">
        <v>1663</v>
      </c>
      <c r="E5034" s="94">
        <v>44874</v>
      </c>
      <c r="F5034" s="174">
        <v>0.47592592592592592</v>
      </c>
      <c r="G5034">
        <v>2</v>
      </c>
      <c r="H5034" s="109" t="s">
        <v>1664</v>
      </c>
      <c r="I5034">
        <v>14932376</v>
      </c>
      <c r="AR5034">
        <v>220</v>
      </c>
      <c r="AS5034" t="str">
        <v>MICURA</v>
      </c>
      <c r="AT5034" t="str">
        <v>EMRETANE CHARLES</v>
      </c>
      <c r="AU5034" s="31">
        <v>44892</v>
      </c>
      <c r="AV5034" s="40">
        <v>0.30447916666666669</v>
      </c>
      <c r="BW5034">
        <v>365</v>
      </c>
      <c r="BX5034" t="str">
        <v>ENGINEERING</v>
      </c>
      <c r="BY5034" t="str">
        <v>NDUKWE JOHN O. (ENGR)</v>
      </c>
      <c r="BZ5034" s="31">
        <v>44888</v>
      </c>
      <c r="CA5034" s="40">
        <v>0.53355324074074073</v>
      </c>
      <c r="DB5034">
        <v>425</v>
      </c>
      <c r="DC5034" t="str">
        <v>MICURA</v>
      </c>
      <c r="DD5034" t="str">
        <v>IFARA JOHNSON (MIC)</v>
      </c>
      <c r="DE5034" s="31">
        <v>44890</v>
      </c>
      <c r="DF5034" s="40">
        <v>0.78284722222222225</v>
      </c>
    </row>
    <row r="5035" spans="1:110" x14ac:dyDescent="0.25">
      <c r="A5035" s="109" t="s">
        <v>2069</v>
      </c>
      <c r="B5035">
        <v>172</v>
      </c>
      <c r="C5035" s="109" t="s">
        <v>52</v>
      </c>
      <c r="D5035" s="109" t="s">
        <v>982</v>
      </c>
      <c r="E5035" s="94">
        <v>44874</v>
      </c>
      <c r="F5035" s="174">
        <v>0.47596064814814815</v>
      </c>
      <c r="G5035">
        <v>2</v>
      </c>
      <c r="H5035" s="109" t="s">
        <v>983</v>
      </c>
      <c r="I5035">
        <v>3639736</v>
      </c>
      <c r="AR5035">
        <v>221</v>
      </c>
      <c r="AS5035" t="str">
        <v>ENGINEERING</v>
      </c>
      <c r="AT5035" t="str">
        <v>SAHEED OLAWALE (ENGR)</v>
      </c>
      <c r="AU5035" s="31">
        <v>44892</v>
      </c>
      <c r="AV5035" s="40">
        <v>0.30466435185185187</v>
      </c>
      <c r="BW5035">
        <v>366</v>
      </c>
      <c r="BX5035" t="str">
        <v>OPERATIONS</v>
      </c>
      <c r="BY5035" t="str">
        <v>EMMAUEL TEMITOPE</v>
      </c>
      <c r="BZ5035" s="31">
        <v>44888</v>
      </c>
      <c r="CA5035" s="40">
        <v>0.53392361111111108</v>
      </c>
      <c r="DB5035">
        <v>426</v>
      </c>
      <c r="DC5035" t="str">
        <v>MICURA</v>
      </c>
      <c r="DD5035" t="str">
        <v>DAVID DEINMA</v>
      </c>
      <c r="DE5035" s="31">
        <v>44890</v>
      </c>
      <c r="DF5035" s="40">
        <v>0.78291666666666671</v>
      </c>
    </row>
    <row r="5036" spans="1:110" x14ac:dyDescent="0.25">
      <c r="A5036" s="109" t="s">
        <v>2069</v>
      </c>
      <c r="B5036">
        <v>173</v>
      </c>
      <c r="C5036" s="109" t="s">
        <v>21</v>
      </c>
      <c r="D5036" s="109" t="s">
        <v>2052</v>
      </c>
      <c r="E5036" s="94">
        <v>44874</v>
      </c>
      <c r="F5036" s="174">
        <v>0.47675925925925927</v>
      </c>
      <c r="G5036">
        <v>2</v>
      </c>
      <c r="H5036" s="109" t="s">
        <v>21</v>
      </c>
      <c r="I5036"/>
      <c r="AR5036">
        <v>222</v>
      </c>
      <c r="AS5036" t="str">
        <v>MICURA</v>
      </c>
      <c r="AT5036" t="str">
        <v>APEH PETER (MIC)</v>
      </c>
      <c r="AU5036" s="31">
        <v>44892</v>
      </c>
      <c r="AV5036" s="40">
        <v>0.30472222222222223</v>
      </c>
      <c r="BW5036">
        <v>367</v>
      </c>
      <c r="BX5036" t="str">
        <v>HR AND ADMIN</v>
      </c>
      <c r="BY5036" t="str">
        <v>STEPHANIE ORJI (KANO)</v>
      </c>
      <c r="BZ5036" s="31">
        <v>44888</v>
      </c>
      <c r="CA5036" s="40">
        <v>0.53436342592592589</v>
      </c>
      <c r="DB5036">
        <v>427</v>
      </c>
      <c r="DC5036" t="str">
        <v>ENGINEERING</v>
      </c>
      <c r="DD5036" t="str">
        <v>SALISU ITODO (ENGR)</v>
      </c>
      <c r="DE5036" s="31">
        <v>44890</v>
      </c>
      <c r="DF5036" s="40">
        <v>0.78310185185185188</v>
      </c>
    </row>
    <row r="5037" spans="1:110" x14ac:dyDescent="0.25">
      <c r="A5037" s="109" t="s">
        <v>2069</v>
      </c>
      <c r="B5037">
        <v>174</v>
      </c>
      <c r="C5037" s="109" t="s">
        <v>21</v>
      </c>
      <c r="D5037" s="109" t="s">
        <v>1456</v>
      </c>
      <c r="E5037" s="94">
        <v>44874</v>
      </c>
      <c r="F5037" s="174">
        <v>0.4767939814814815</v>
      </c>
      <c r="G5037">
        <v>2</v>
      </c>
      <c r="H5037" s="109" t="s">
        <v>1457</v>
      </c>
      <c r="I5037"/>
      <c r="AR5037">
        <v>223</v>
      </c>
      <c r="AS5037" t="str">
        <v>MICURA</v>
      </c>
      <c r="AT5037" t="str">
        <v>MONOKPO TOMA A. (MIC)</v>
      </c>
      <c r="AU5037" s="31">
        <v>44892</v>
      </c>
      <c r="AV5037" s="40">
        <v>0.30528935185185185</v>
      </c>
      <c r="BW5037">
        <v>368</v>
      </c>
      <c r="BX5037" t="str">
        <v>MICURA</v>
      </c>
      <c r="BY5037" t="str">
        <v>WISDOM ETIM W.(MIC)</v>
      </c>
      <c r="BZ5037" s="31">
        <v>44888</v>
      </c>
      <c r="CA5037" s="40">
        <v>0.5344444444444445</v>
      </c>
      <c r="DB5037">
        <v>428</v>
      </c>
      <c r="DC5037" t="str">
        <v>ENGINEERING</v>
      </c>
      <c r="DD5037" t="str">
        <v>AKINJOBI ABIDEMI (ENGR)</v>
      </c>
      <c r="DE5037" s="31">
        <v>44890</v>
      </c>
      <c r="DF5037" s="40">
        <v>0.78317129629629634</v>
      </c>
    </row>
    <row r="5038" spans="1:110" x14ac:dyDescent="0.25">
      <c r="A5038" s="109" t="s">
        <v>2069</v>
      </c>
      <c r="B5038">
        <v>175</v>
      </c>
      <c r="C5038" s="109" t="s">
        <v>54</v>
      </c>
      <c r="D5038" s="109" t="s">
        <v>606</v>
      </c>
      <c r="E5038" s="94">
        <v>44874</v>
      </c>
      <c r="F5038" s="174">
        <v>0.47752314814814817</v>
      </c>
      <c r="G5038">
        <v>2</v>
      </c>
      <c r="H5038" s="109" t="s">
        <v>607</v>
      </c>
      <c r="I5038">
        <v>3404526</v>
      </c>
      <c r="AR5038">
        <v>224</v>
      </c>
      <c r="AS5038" t="str">
        <v>MICURA</v>
      </c>
      <c r="AT5038" t="str">
        <v>YUSUF AMINU (MIC)</v>
      </c>
      <c r="AU5038" s="31">
        <v>44892</v>
      </c>
      <c r="AV5038" s="40">
        <v>0.30563657407407407</v>
      </c>
      <c r="BW5038">
        <v>369</v>
      </c>
      <c r="BX5038" t="str">
        <v>OPERATIONS</v>
      </c>
      <c r="BY5038" t="str">
        <v>ICHADERE ONORIODE (OPS)</v>
      </c>
      <c r="BZ5038" s="31">
        <v>44888</v>
      </c>
      <c r="CA5038" s="40">
        <v>0.53469907407407402</v>
      </c>
      <c r="DB5038">
        <v>429</v>
      </c>
      <c r="DC5038" t="str">
        <v>MICURA</v>
      </c>
      <c r="DD5038" t="str">
        <v>AJUONUMA CHIMA</v>
      </c>
      <c r="DE5038" s="31">
        <v>44890</v>
      </c>
      <c r="DF5038" s="40">
        <v>0.78366898148148145</v>
      </c>
    </row>
    <row r="5039" spans="1:110" x14ac:dyDescent="0.25">
      <c r="A5039" s="109" t="s">
        <v>2069</v>
      </c>
      <c r="B5039">
        <v>176</v>
      </c>
      <c r="C5039" s="109" t="s">
        <v>52</v>
      </c>
      <c r="D5039" s="109" t="s">
        <v>990</v>
      </c>
      <c r="E5039" s="94">
        <v>44874</v>
      </c>
      <c r="F5039" s="174">
        <v>0.4775578703703704</v>
      </c>
      <c r="G5039">
        <v>2</v>
      </c>
      <c r="H5039" s="109" t="s">
        <v>991</v>
      </c>
      <c r="I5039">
        <v>5348393</v>
      </c>
      <c r="AR5039">
        <v>225</v>
      </c>
      <c r="AS5039" t="str">
        <v>MICURA</v>
      </c>
      <c r="AT5039" t="str">
        <v>AKINFENWA OLUWAYEMI (MI</v>
      </c>
      <c r="AU5039" s="31">
        <v>44892</v>
      </c>
      <c r="AV5039" s="40">
        <v>0.30572916666666666</v>
      </c>
      <c r="BW5039">
        <v>370</v>
      </c>
      <c r="BX5039" t="str">
        <v>PLANNING</v>
      </c>
      <c r="BY5039" t="str">
        <v>ADEYEMO OLALEYE J (PLN)</v>
      </c>
      <c r="BZ5039" s="31">
        <v>44888</v>
      </c>
      <c r="CA5039" s="40">
        <v>0.53488425925925931</v>
      </c>
      <c r="DB5039">
        <v>430</v>
      </c>
      <c r="DC5039" t="str">
        <v>MICURA</v>
      </c>
      <c r="DD5039" t="str">
        <v>UMAHI IFEANYI C. (MIC)</v>
      </c>
      <c r="DE5039" s="31">
        <v>44890</v>
      </c>
      <c r="DF5039" s="40">
        <v>0.78373842592592591</v>
      </c>
    </row>
    <row r="5040" spans="1:110" x14ac:dyDescent="0.25">
      <c r="A5040" s="109" t="s">
        <v>2069</v>
      </c>
      <c r="B5040">
        <v>177</v>
      </c>
      <c r="C5040" s="109" t="s">
        <v>54</v>
      </c>
      <c r="D5040" s="109" t="s">
        <v>250</v>
      </c>
      <c r="E5040" s="94">
        <v>44874</v>
      </c>
      <c r="F5040" s="174">
        <v>0.4776273148148148</v>
      </c>
      <c r="G5040">
        <v>2</v>
      </c>
      <c r="H5040" s="109" t="s">
        <v>251</v>
      </c>
      <c r="I5040">
        <v>8341367</v>
      </c>
      <c r="AR5040">
        <v>226</v>
      </c>
      <c r="AS5040" t="str">
        <v>MICURA</v>
      </c>
      <c r="AT5040" t="str">
        <v>NNADI EMMANUEL (MIC)</v>
      </c>
      <c r="AU5040" s="31">
        <v>44892</v>
      </c>
      <c r="AV5040" s="40">
        <v>0.30579861111111112</v>
      </c>
      <c r="BW5040">
        <v>371</v>
      </c>
      <c r="BX5040" t="str">
        <v>MICURA</v>
      </c>
      <c r="BY5040" t="str">
        <v>FELIX EJIKE EZEOGU (MIC</v>
      </c>
      <c r="BZ5040" s="31">
        <v>44888</v>
      </c>
      <c r="CA5040" s="40">
        <v>0.53506944444444449</v>
      </c>
      <c r="DB5040">
        <v>431</v>
      </c>
      <c r="DC5040" t="str">
        <v>MICURA</v>
      </c>
      <c r="DD5040" t="str">
        <v>OTUMUNYE STEVE U. (MIC)</v>
      </c>
      <c r="DE5040" s="31">
        <v>44890</v>
      </c>
      <c r="DF5040" s="40">
        <v>0.78380787037037036</v>
      </c>
    </row>
    <row r="5041" spans="1:110" x14ac:dyDescent="0.25">
      <c r="A5041" s="109" t="s">
        <v>2069</v>
      </c>
      <c r="B5041">
        <v>178</v>
      </c>
      <c r="C5041" s="109" t="s">
        <v>54</v>
      </c>
      <c r="D5041" s="109" t="s">
        <v>434</v>
      </c>
      <c r="E5041" s="94">
        <v>44874</v>
      </c>
      <c r="F5041" s="174">
        <v>0.47774305555555557</v>
      </c>
      <c r="G5041">
        <v>2</v>
      </c>
      <c r="H5041" s="109" t="s">
        <v>435</v>
      </c>
      <c r="I5041">
        <v>7759719</v>
      </c>
      <c r="AR5041">
        <v>227</v>
      </c>
      <c r="AS5041" t="str">
        <v>OPERATIONS</v>
      </c>
      <c r="AT5041" t="str">
        <v>OMOTOSHO LUKMAN (OPS)</v>
      </c>
      <c r="AU5041" s="31">
        <v>44892</v>
      </c>
      <c r="AV5041" s="40">
        <v>0.30685185185185188</v>
      </c>
      <c r="BW5041">
        <v>372</v>
      </c>
      <c r="BX5041" t="str">
        <v>ENGINEERING</v>
      </c>
      <c r="BY5041" t="str">
        <v>MUNIRU M. IDOWU (ENGR)</v>
      </c>
      <c r="BZ5041" s="31">
        <v>44888</v>
      </c>
      <c r="CA5041" s="40">
        <v>0.53519675925925925</v>
      </c>
      <c r="DB5041">
        <v>432</v>
      </c>
      <c r="DC5041" t="str">
        <v>MICURA</v>
      </c>
      <c r="DD5041" t="str">
        <v>UCHE AMADI (MIC)</v>
      </c>
      <c r="DE5041" s="31">
        <v>44890</v>
      </c>
      <c r="DF5041" s="40">
        <v>0.78387731481481482</v>
      </c>
    </row>
    <row r="5042" spans="1:110" x14ac:dyDescent="0.25">
      <c r="A5042" s="109" t="s">
        <v>2069</v>
      </c>
      <c r="B5042">
        <v>179</v>
      </c>
      <c r="C5042" s="109" t="s">
        <v>54</v>
      </c>
      <c r="D5042" s="109" t="s">
        <v>1454</v>
      </c>
      <c r="E5042" s="94">
        <v>44874</v>
      </c>
      <c r="F5042" s="174">
        <v>0.47781249999999997</v>
      </c>
      <c r="G5042">
        <v>2</v>
      </c>
      <c r="H5042" s="109" t="s">
        <v>1455</v>
      </c>
      <c r="I5042">
        <v>2054077</v>
      </c>
      <c r="AR5042">
        <v>228</v>
      </c>
      <c r="AS5042" t="str">
        <v>ENGINEERING</v>
      </c>
      <c r="AT5042" t="str">
        <v>UDOH DANIEL UNYIME (ENG</v>
      </c>
      <c r="AU5042" s="31">
        <v>44892</v>
      </c>
      <c r="AV5042" s="40">
        <v>0.30788194444444444</v>
      </c>
      <c r="BW5042">
        <v>373</v>
      </c>
      <c r="BX5042" t="str">
        <v>ENGINEERING</v>
      </c>
      <c r="BY5042" t="str">
        <v>EBO KEHINDE (ENGR)</v>
      </c>
      <c r="BZ5042" s="31">
        <v>44888</v>
      </c>
      <c r="CA5042" s="40">
        <v>0.53524305555555551</v>
      </c>
      <c r="DB5042">
        <v>433</v>
      </c>
      <c r="DC5042" t="str">
        <v>MICURA</v>
      </c>
      <c r="DD5042" t="str">
        <v>OJUOLAPE SIMEON (MIC)</v>
      </c>
      <c r="DE5042" s="31">
        <v>44890</v>
      </c>
      <c r="DF5042" s="40">
        <v>0.78401620370370373</v>
      </c>
    </row>
    <row r="5043" spans="1:110" x14ac:dyDescent="0.25">
      <c r="A5043" s="109" t="s">
        <v>2069</v>
      </c>
      <c r="B5043">
        <v>180</v>
      </c>
      <c r="C5043" s="109" t="s">
        <v>21</v>
      </c>
      <c r="D5043" s="109" t="s">
        <v>1184</v>
      </c>
      <c r="E5043" s="94">
        <v>44874</v>
      </c>
      <c r="F5043" s="174">
        <v>0.47913194444444446</v>
      </c>
      <c r="G5043">
        <v>2</v>
      </c>
      <c r="H5043" s="109" t="s">
        <v>21</v>
      </c>
      <c r="I5043"/>
      <c r="AR5043">
        <v>229</v>
      </c>
      <c r="AS5043" t="str">
        <v>OPERATIONS</v>
      </c>
      <c r="AT5043" t="str">
        <v>ABIOLA ADEJARE T. (OPS)</v>
      </c>
      <c r="AU5043" s="31">
        <v>44892</v>
      </c>
      <c r="AV5043" s="40">
        <v>0.30843749999999998</v>
      </c>
      <c r="BW5043">
        <v>374</v>
      </c>
      <c r="BX5043" t="str">
        <v>OPERATIONS</v>
      </c>
      <c r="BY5043" t="str">
        <v>FEMI STONE (OPS)</v>
      </c>
      <c r="BZ5043" s="31">
        <v>44888</v>
      </c>
      <c r="CA5043" s="40">
        <v>0.5353472222222222</v>
      </c>
      <c r="DB5043">
        <v>434</v>
      </c>
      <c r="DC5043" t="str">
        <v>OPERATIONS</v>
      </c>
      <c r="DD5043" t="str">
        <v>OGHENEDE PATRICK (OPS)</v>
      </c>
      <c r="DE5043" s="31">
        <v>44890</v>
      </c>
      <c r="DF5043" s="40">
        <v>0.78407407407407403</v>
      </c>
    </row>
    <row r="5044" spans="1:110" x14ac:dyDescent="0.25">
      <c r="A5044" s="109" t="s">
        <v>2069</v>
      </c>
      <c r="B5044">
        <v>181</v>
      </c>
      <c r="C5044" s="109" t="s">
        <v>21</v>
      </c>
      <c r="D5044" s="109" t="s">
        <v>1052</v>
      </c>
      <c r="E5044" s="94">
        <v>44874</v>
      </c>
      <c r="F5044" s="174">
        <v>0.47916666666666669</v>
      </c>
      <c r="G5044">
        <v>2</v>
      </c>
      <c r="H5044" s="109" t="s">
        <v>21</v>
      </c>
      <c r="I5044"/>
      <c r="AR5044">
        <v>230</v>
      </c>
      <c r="AS5044" t="str">
        <v>OPERATIONS</v>
      </c>
      <c r="AT5044" t="str">
        <v>TALIATU AYINLA (OPS)</v>
      </c>
      <c r="AU5044" s="31">
        <v>44892</v>
      </c>
      <c r="AV5044" s="40">
        <v>0.31057870370370372</v>
      </c>
      <c r="BW5044">
        <v>375</v>
      </c>
      <c r="BX5044" t="str">
        <v>MICURA</v>
      </c>
      <c r="BY5044" t="str">
        <v>UCHENNA OCHULOR (MIC)</v>
      </c>
      <c r="BZ5044" s="31">
        <v>44888</v>
      </c>
      <c r="CA5044" s="40">
        <v>0.53541666666666665</v>
      </c>
      <c r="DB5044">
        <v>435</v>
      </c>
      <c r="DC5044" t="str">
        <v>MICURA</v>
      </c>
      <c r="DD5044" t="str">
        <v>AJAYI ADEYEMI</v>
      </c>
      <c r="DE5044" s="31">
        <v>44890</v>
      </c>
      <c r="DF5044" s="40">
        <v>0.78414351851851849</v>
      </c>
    </row>
    <row r="5045" spans="1:110" x14ac:dyDescent="0.25">
      <c r="A5045" s="109" t="s">
        <v>2069</v>
      </c>
      <c r="B5045">
        <v>182</v>
      </c>
      <c r="C5045" s="109" t="s">
        <v>54</v>
      </c>
      <c r="D5045" s="109" t="s">
        <v>1182</v>
      </c>
      <c r="E5045" s="94">
        <v>44874</v>
      </c>
      <c r="F5045" s="174">
        <v>0.47921296296296295</v>
      </c>
      <c r="G5045">
        <v>2</v>
      </c>
      <c r="H5045" s="109" t="s">
        <v>1183</v>
      </c>
      <c r="I5045">
        <v>5347169</v>
      </c>
      <c r="AR5045">
        <v>231</v>
      </c>
      <c r="AS5045" t="str">
        <v>MICURA</v>
      </c>
      <c r="AT5045" t="str">
        <v>GECHA VICTOR T. (MIC)</v>
      </c>
      <c r="AU5045" s="31">
        <v>44892</v>
      </c>
      <c r="AV5045" s="40">
        <v>0.31123842592592593</v>
      </c>
      <c r="BW5045">
        <v>376</v>
      </c>
      <c r="BX5045" t="str">
        <v>MICURA</v>
      </c>
      <c r="BY5045" t="str">
        <v>CHIBUIKE OKEKE (MIC)</v>
      </c>
      <c r="BZ5045" s="31">
        <v>44888</v>
      </c>
      <c r="CA5045" s="40">
        <v>0.53548611111111111</v>
      </c>
      <c r="DB5045">
        <v>436</v>
      </c>
      <c r="DC5045" t="str">
        <v>OPERATIONS</v>
      </c>
      <c r="DD5045" t="str">
        <v>ROTIMI JOSHUA S (OPS)</v>
      </c>
      <c r="DE5045" s="31">
        <v>44890</v>
      </c>
      <c r="DF5045" s="40">
        <v>0.78445601851851854</v>
      </c>
    </row>
    <row r="5046" spans="1:110" x14ac:dyDescent="0.25">
      <c r="A5046" s="109" t="s">
        <v>2069</v>
      </c>
      <c r="B5046">
        <v>183</v>
      </c>
      <c r="C5046" s="109" t="s">
        <v>53</v>
      </c>
      <c r="D5046" s="109" t="s">
        <v>1027</v>
      </c>
      <c r="E5046" s="94">
        <v>44874</v>
      </c>
      <c r="F5046" s="174">
        <v>0.4802777777777778</v>
      </c>
      <c r="G5046">
        <v>2</v>
      </c>
      <c r="H5046" s="109" t="s">
        <v>1028</v>
      </c>
      <c r="I5046"/>
      <c r="AR5046">
        <v>232</v>
      </c>
      <c r="AS5046" t="str">
        <v>ENGINEERING</v>
      </c>
      <c r="AT5046" t="str">
        <v>NWGOBILOR THANKGOD</v>
      </c>
      <c r="AU5046" s="31">
        <v>44892</v>
      </c>
      <c r="AV5046" s="40">
        <v>0.31658564814814816</v>
      </c>
      <c r="BW5046">
        <v>377</v>
      </c>
      <c r="BX5046" t="str">
        <v>OPERATIONS</v>
      </c>
      <c r="BY5046" t="str">
        <v>OKERE WISDOM C. (OPS)</v>
      </c>
      <c r="BZ5046" s="31">
        <v>44888</v>
      </c>
      <c r="CA5046" s="40">
        <v>0.53562500000000002</v>
      </c>
      <c r="DB5046">
        <v>437</v>
      </c>
      <c r="DC5046" t="str">
        <v>ENGINEERING</v>
      </c>
      <c r="DD5046" t="str">
        <v>IGHEDO ODIANOSEN (DRV)</v>
      </c>
      <c r="DE5046" s="31">
        <v>44890</v>
      </c>
      <c r="DF5046" s="40">
        <v>0.78452546296296299</v>
      </c>
    </row>
    <row r="5047" spans="1:110" x14ac:dyDescent="0.25">
      <c r="A5047" s="109" t="s">
        <v>2069</v>
      </c>
      <c r="B5047">
        <v>184</v>
      </c>
      <c r="C5047" s="109" t="s">
        <v>53</v>
      </c>
      <c r="D5047" s="109" t="s">
        <v>1029</v>
      </c>
      <c r="E5047" s="94">
        <v>44874</v>
      </c>
      <c r="F5047" s="174">
        <v>0.48037037037037039</v>
      </c>
      <c r="G5047">
        <v>2</v>
      </c>
      <c r="H5047" s="109" t="s">
        <v>1030</v>
      </c>
      <c r="I5047">
        <v>14823920</v>
      </c>
      <c r="AR5047">
        <v>233</v>
      </c>
      <c r="AS5047" t="str">
        <v>MICURA</v>
      </c>
      <c r="AT5047" t="str">
        <v>SAMUEL AKINMOLAYAN (MIC</v>
      </c>
      <c r="AU5047" s="31">
        <v>44892</v>
      </c>
      <c r="AV5047" s="40">
        <v>0.31910879629629629</v>
      </c>
      <c r="BW5047">
        <v>378</v>
      </c>
      <c r="BX5047" t="str">
        <v>OPERATIONS</v>
      </c>
      <c r="BY5047" t="str">
        <v>JAMES VICTOR S. (OPS)</v>
      </c>
      <c r="BZ5047" s="31">
        <v>44888</v>
      </c>
      <c r="CA5047" s="40">
        <v>0.53570601851851851</v>
      </c>
      <c r="DB5047">
        <v>438</v>
      </c>
      <c r="DC5047" t="str">
        <v>OPERATIONS</v>
      </c>
      <c r="DD5047" t="str">
        <v>KADIRI CHRISTOPHER (MIC</v>
      </c>
      <c r="DE5047" s="31">
        <v>44890</v>
      </c>
      <c r="DF5047" s="40">
        <v>0.7845833333333333</v>
      </c>
    </row>
    <row r="5048" spans="1:110" x14ac:dyDescent="0.25">
      <c r="A5048" s="109" t="s">
        <v>2069</v>
      </c>
      <c r="B5048">
        <v>185</v>
      </c>
      <c r="C5048" s="109" t="s">
        <v>52</v>
      </c>
      <c r="D5048" s="109" t="s">
        <v>1762</v>
      </c>
      <c r="E5048" s="94">
        <v>44874</v>
      </c>
      <c r="F5048" s="174">
        <v>0.48040509259259262</v>
      </c>
      <c r="G5048">
        <v>2</v>
      </c>
      <c r="H5048" s="109" t="s">
        <v>1763</v>
      </c>
      <c r="I5048">
        <v>5383030</v>
      </c>
      <c r="AR5048">
        <v>234</v>
      </c>
      <c r="AS5048" t="str">
        <v>OPERATIONS</v>
      </c>
      <c r="AT5048" t="str">
        <v>OMOWARE ELIJAH (OPS)</v>
      </c>
      <c r="AU5048" s="31">
        <v>44892</v>
      </c>
      <c r="AV5048" s="40">
        <v>0.32077546296296294</v>
      </c>
      <c r="BW5048">
        <v>379</v>
      </c>
      <c r="BX5048" t="str">
        <v>GATE OPS</v>
      </c>
      <c r="BY5048" t="str">
        <v>CHIGBU UCHENNA (GATE)</v>
      </c>
      <c r="BZ5048" s="31">
        <v>44888</v>
      </c>
      <c r="CA5048" s="40">
        <v>0.53582175925925923</v>
      </c>
      <c r="DB5048">
        <v>439</v>
      </c>
      <c r="DC5048" t="str">
        <v>ENGINEERING</v>
      </c>
      <c r="DD5048" t="str">
        <v>ARABOR MATTHEW O. (DRV)</v>
      </c>
      <c r="DE5048" s="31">
        <v>44890</v>
      </c>
      <c r="DF5048" s="40">
        <v>0.78465277777777775</v>
      </c>
    </row>
    <row r="5049" spans="1:110" x14ac:dyDescent="0.25">
      <c r="A5049" s="109" t="s">
        <v>2069</v>
      </c>
      <c r="B5049">
        <v>186</v>
      </c>
      <c r="C5049" s="109" t="s">
        <v>53</v>
      </c>
      <c r="D5049" s="109" t="s">
        <v>1097</v>
      </c>
      <c r="E5049" s="94">
        <v>44874</v>
      </c>
      <c r="F5049" s="174">
        <v>0.48069444444444442</v>
      </c>
      <c r="G5049">
        <v>2</v>
      </c>
      <c r="H5049" s="109" t="s">
        <v>1098</v>
      </c>
      <c r="I5049">
        <v>2091143</v>
      </c>
      <c r="AR5049">
        <v>235</v>
      </c>
      <c r="AS5049" t="str">
        <v>ENGINEERING</v>
      </c>
      <c r="AT5049" t="str">
        <v>BALOGUN LATEEF (ENGR)</v>
      </c>
      <c r="AU5049" s="31">
        <v>44892</v>
      </c>
      <c r="AV5049" s="40">
        <v>0.32136574074074076</v>
      </c>
      <c r="BW5049">
        <v>380</v>
      </c>
      <c r="BX5049" t="str">
        <v>ENGINEERING</v>
      </c>
      <c r="BY5049" t="str">
        <v>QUADRI OLAWALE (ENGR)</v>
      </c>
      <c r="BZ5049" s="31">
        <v>44888</v>
      </c>
      <c r="CA5049" s="40">
        <v>0.53621527777777778</v>
      </c>
      <c r="DB5049">
        <v>440</v>
      </c>
      <c r="DC5049" t="str">
        <v>ENGINEERING</v>
      </c>
      <c r="DD5049" t="str">
        <v>ALUEDE  SUNDAY A. (ENGR</v>
      </c>
      <c r="DE5049" s="31">
        <v>44890</v>
      </c>
      <c r="DF5049" s="40">
        <v>0.78476851851851848</v>
      </c>
    </row>
    <row r="5050" spans="1:110" x14ac:dyDescent="0.25">
      <c r="A5050" s="109" t="s">
        <v>2069</v>
      </c>
      <c r="B5050">
        <v>187</v>
      </c>
      <c r="C5050" s="109" t="s">
        <v>21</v>
      </c>
      <c r="D5050" s="109" t="s">
        <v>1554</v>
      </c>
      <c r="E5050" s="94">
        <v>44874</v>
      </c>
      <c r="F5050" s="174">
        <v>0.48075231481481484</v>
      </c>
      <c r="G5050">
        <v>2</v>
      </c>
      <c r="H5050" s="109" t="s">
        <v>950</v>
      </c>
      <c r="I5050"/>
      <c r="AR5050">
        <v>236</v>
      </c>
      <c r="AS5050" t="str">
        <v>OPERATIONS</v>
      </c>
      <c r="AT5050" t="str">
        <v>HYGINUS OKONKWO (OPS)</v>
      </c>
      <c r="AU5050" s="31">
        <v>44892</v>
      </c>
      <c r="AV5050" s="40">
        <v>0.32244212962962965</v>
      </c>
      <c r="BW5050">
        <v>381</v>
      </c>
      <c r="BX5050" t="str">
        <v>ENGINEERING</v>
      </c>
      <c r="BY5050" t="str">
        <v>ADEDOTUN KASALI (ENGR)</v>
      </c>
      <c r="BZ5050" s="31">
        <v>44888</v>
      </c>
      <c r="CA5050" s="40">
        <v>0.53627314814814819</v>
      </c>
      <c r="DB5050">
        <v>441</v>
      </c>
      <c r="DC5050" t="str">
        <v>ENGINEERING</v>
      </c>
      <c r="DD5050" t="str">
        <v>UWADINMA UGOCHUKWU  (EN</v>
      </c>
      <c r="DE5050" s="31">
        <v>44890</v>
      </c>
      <c r="DF5050" s="40">
        <v>0.78482638888888889</v>
      </c>
    </row>
    <row r="5051" spans="1:110" x14ac:dyDescent="0.25">
      <c r="A5051" s="109" t="s">
        <v>2069</v>
      </c>
      <c r="B5051">
        <v>188</v>
      </c>
      <c r="C5051" s="109" t="s">
        <v>21</v>
      </c>
      <c r="D5051" s="109" t="s">
        <v>969</v>
      </c>
      <c r="E5051" s="94">
        <v>44874</v>
      </c>
      <c r="F5051" s="174">
        <v>0.48078703703703701</v>
      </c>
      <c r="G5051">
        <v>2</v>
      </c>
      <c r="H5051" s="109" t="s">
        <v>21</v>
      </c>
      <c r="I5051"/>
      <c r="AR5051">
        <v>237</v>
      </c>
      <c r="AS5051" t="str">
        <v>OPERATIONS</v>
      </c>
      <c r="AT5051" t="str">
        <v>ZAKKA MATHIAS (OPS)</v>
      </c>
      <c r="AU5051" s="31">
        <v>44892</v>
      </c>
      <c r="AV5051" s="40">
        <v>0.32722222222222225</v>
      </c>
      <c r="BW5051">
        <v>382</v>
      </c>
      <c r="BX5051" t="str">
        <v>MICURA</v>
      </c>
      <c r="BY5051" t="str">
        <v>FENUYI IDOWU (MIC)</v>
      </c>
      <c r="BZ5051" s="31">
        <v>44888</v>
      </c>
      <c r="CA5051" s="40">
        <v>0.53658564814814813</v>
      </c>
      <c r="DB5051">
        <v>442</v>
      </c>
      <c r="DC5051" t="str">
        <v>ENGINEERING</v>
      </c>
      <c r="DD5051" t="str">
        <v>ADEDIJI EBENEZER (ENGR)</v>
      </c>
      <c r="DE5051" s="31">
        <v>44890</v>
      </c>
      <c r="DF5051" s="40">
        <v>0.78489583333333335</v>
      </c>
    </row>
    <row r="5052" spans="1:110" x14ac:dyDescent="0.25">
      <c r="A5052" s="109" t="s">
        <v>2069</v>
      </c>
      <c r="B5052">
        <v>189</v>
      </c>
      <c r="C5052" s="109" t="s">
        <v>56</v>
      </c>
      <c r="D5052" s="109" t="s">
        <v>1675</v>
      </c>
      <c r="E5052" s="94">
        <v>44874</v>
      </c>
      <c r="F5052" s="174">
        <v>0.48168981481481482</v>
      </c>
      <c r="G5052">
        <v>2</v>
      </c>
      <c r="H5052" s="109" t="s">
        <v>1676</v>
      </c>
      <c r="I5052">
        <v>7107891</v>
      </c>
      <c r="AR5052">
        <v>238</v>
      </c>
      <c r="AS5052" t="str">
        <v>OPERATIONS</v>
      </c>
      <c r="AT5052" t="str">
        <v>OKEDURUM CHRISTIAN (MIC</v>
      </c>
      <c r="AU5052" s="31">
        <v>44892</v>
      </c>
      <c r="AV5052" s="40">
        <v>0.32854166666666668</v>
      </c>
      <c r="BW5052">
        <v>383</v>
      </c>
      <c r="BX5052" t="str">
        <v>MICURA</v>
      </c>
      <c r="BY5052" t="str">
        <v>BAYEWO ILESANMI M. (MIC</v>
      </c>
      <c r="BZ5052" s="31">
        <v>44888</v>
      </c>
      <c r="CA5052" s="40">
        <v>0.53666666666666663</v>
      </c>
      <c r="DB5052">
        <v>443</v>
      </c>
      <c r="DC5052" t="str">
        <v>ENGINEERING</v>
      </c>
      <c r="DD5052" t="str">
        <v>EBO KEHINDE (ENGR)</v>
      </c>
      <c r="DE5052" s="31">
        <v>44890</v>
      </c>
      <c r="DF5052" s="40">
        <v>0.78542824074074069</v>
      </c>
    </row>
    <row r="5053" spans="1:110" x14ac:dyDescent="0.25">
      <c r="A5053" s="109" t="s">
        <v>2069</v>
      </c>
      <c r="B5053">
        <v>190</v>
      </c>
      <c r="C5053" s="109" t="s">
        <v>56</v>
      </c>
      <c r="D5053" s="109" t="s">
        <v>1847</v>
      </c>
      <c r="E5053" s="94">
        <v>44874</v>
      </c>
      <c r="F5053" s="174">
        <v>0.48173611111111109</v>
      </c>
      <c r="G5053">
        <v>2</v>
      </c>
      <c r="H5053" s="109" t="s">
        <v>1848</v>
      </c>
      <c r="I5053"/>
      <c r="AR5053">
        <v>239</v>
      </c>
      <c r="AS5053" t="str">
        <v>ENGINEERING</v>
      </c>
      <c r="AT5053" t="str">
        <v>ISU PATRICK (ENGR)</v>
      </c>
      <c r="AU5053" s="31">
        <v>44892</v>
      </c>
      <c r="AV5053" s="40">
        <v>0.33167824074074076</v>
      </c>
      <c r="BW5053">
        <v>384</v>
      </c>
      <c r="BX5053" t="str">
        <v>OPERATIONS</v>
      </c>
      <c r="BY5053" t="str">
        <v>OLAOLUWA AROKODARE (OPS</v>
      </c>
      <c r="BZ5053" s="31">
        <v>44888</v>
      </c>
      <c r="CA5053" s="40">
        <v>0.53741898148148148</v>
      </c>
      <c r="DB5053">
        <v>444</v>
      </c>
      <c r="DC5053" t="str">
        <v>MICURA</v>
      </c>
      <c r="DD5053" t="str">
        <v>CHIBUIKE OKEKE (MIC)</v>
      </c>
      <c r="DE5053" s="31">
        <v>44890</v>
      </c>
      <c r="DF5053" s="40">
        <v>0.7855092592592593</v>
      </c>
    </row>
    <row r="5054" spans="1:110" x14ac:dyDescent="0.25">
      <c r="A5054" s="109" t="s">
        <v>2069</v>
      </c>
      <c r="B5054">
        <v>191</v>
      </c>
      <c r="C5054" s="109" t="s">
        <v>56</v>
      </c>
      <c r="D5054" s="109" t="s">
        <v>692</v>
      </c>
      <c r="E5054" s="94">
        <v>44874</v>
      </c>
      <c r="F5054" s="174">
        <v>0.48177083333333331</v>
      </c>
      <c r="G5054">
        <v>2</v>
      </c>
      <c r="H5054" s="109" t="s">
        <v>693</v>
      </c>
      <c r="I5054">
        <v>2051992</v>
      </c>
      <c r="AR5054">
        <v>240</v>
      </c>
      <c r="AS5054" t="str">
        <v>ENGINEERING</v>
      </c>
      <c r="AT5054" t="str">
        <v>BABALOLA SIMON (ENGR)</v>
      </c>
      <c r="AU5054" s="31">
        <v>44892</v>
      </c>
      <c r="AV5054" s="40">
        <v>0.34751157407407407</v>
      </c>
      <c r="BW5054">
        <v>385</v>
      </c>
      <c r="BX5054" t="str">
        <v>OPERATIONS</v>
      </c>
      <c r="BY5054" t="str">
        <v>OLATUNJI SAMUEL (OPS)</v>
      </c>
      <c r="BZ5054" s="31">
        <v>44888</v>
      </c>
      <c r="CA5054" s="40">
        <v>0.53902777777777777</v>
      </c>
      <c r="DB5054">
        <v>445</v>
      </c>
      <c r="DC5054" t="str">
        <v>MICURA</v>
      </c>
      <c r="DD5054" t="str">
        <v>SOSANYA ADEBOWALE (MIC)</v>
      </c>
      <c r="DE5054" s="31">
        <v>44890</v>
      </c>
      <c r="DF5054" s="40">
        <v>0.78557870370370375</v>
      </c>
    </row>
    <row r="5055" spans="1:110" x14ac:dyDescent="0.25">
      <c r="A5055" s="109" t="s">
        <v>2069</v>
      </c>
      <c r="B5055">
        <v>192</v>
      </c>
      <c r="C5055" s="109" t="s">
        <v>54</v>
      </c>
      <c r="D5055" s="109" t="s">
        <v>282</v>
      </c>
      <c r="E5055" s="94">
        <v>44874</v>
      </c>
      <c r="F5055" s="174">
        <v>0.48185185185185186</v>
      </c>
      <c r="G5055">
        <v>2</v>
      </c>
      <c r="H5055" s="109" t="s">
        <v>283</v>
      </c>
      <c r="I5055">
        <v>5363580</v>
      </c>
      <c r="AR5055">
        <v>241</v>
      </c>
      <c r="AS5055" t="str">
        <v>ENGINEERING</v>
      </c>
      <c r="AT5055" t="str">
        <v>WILLIAMS IDOROYEN (ENGR</v>
      </c>
      <c r="AU5055" s="31">
        <v>44892</v>
      </c>
      <c r="AV5055" s="40">
        <v>0.3475462962962963</v>
      </c>
      <c r="BW5055">
        <v>386</v>
      </c>
      <c r="BX5055" t="str">
        <v>COMMERCIAL</v>
      </c>
      <c r="BY5055" t="str">
        <v>AZODO CHINYERE (COMM)</v>
      </c>
      <c r="BZ5055" s="31">
        <v>44888</v>
      </c>
      <c r="CA5055" s="40">
        <v>0.54024305555555552</v>
      </c>
      <c r="DB5055">
        <v>446</v>
      </c>
      <c r="DC5055" t="str">
        <v>ENGINEERING</v>
      </c>
      <c r="DD5055" t="str">
        <v>MUNIRU M. IDOWU (ENGR)</v>
      </c>
      <c r="DE5055" s="31">
        <v>44890</v>
      </c>
      <c r="DF5055" s="40">
        <v>0.78575231481481478</v>
      </c>
    </row>
    <row r="5056" spans="1:110" x14ac:dyDescent="0.25">
      <c r="A5056" s="109" t="s">
        <v>2069</v>
      </c>
      <c r="B5056">
        <v>193</v>
      </c>
      <c r="C5056" s="109" t="s">
        <v>54</v>
      </c>
      <c r="D5056" s="109" t="s">
        <v>633</v>
      </c>
      <c r="E5056" s="94">
        <v>44874</v>
      </c>
      <c r="F5056" s="174">
        <v>0.48192129629629632</v>
      </c>
      <c r="G5056">
        <v>2</v>
      </c>
      <c r="H5056" s="109" t="s">
        <v>634</v>
      </c>
      <c r="I5056">
        <v>5335728</v>
      </c>
      <c r="AR5056">
        <v>242</v>
      </c>
      <c r="AS5056" t="str">
        <v>ENGINEERING</v>
      </c>
      <c r="AT5056" t="str">
        <v>BOLAJI SOLOMON (ENGR)</v>
      </c>
      <c r="AU5056" s="31">
        <v>44892</v>
      </c>
      <c r="AV5056" s="40">
        <v>0.34758101851851853</v>
      </c>
      <c r="BW5056">
        <v>387</v>
      </c>
      <c r="BX5056" t="str">
        <v>MICURA</v>
      </c>
      <c r="BY5056" t="str">
        <v>DAVID DEINMA</v>
      </c>
      <c r="BZ5056" s="31">
        <v>44888</v>
      </c>
      <c r="CA5056" s="40">
        <v>0.54712962962962963</v>
      </c>
      <c r="DB5056">
        <v>447</v>
      </c>
      <c r="DC5056" t="str">
        <v>OPERATIONS</v>
      </c>
      <c r="DD5056" t="str">
        <v>YISA SAHEED ADISA (OPS)</v>
      </c>
      <c r="DE5056" s="31">
        <v>44890</v>
      </c>
      <c r="DF5056" s="40">
        <v>0.78582175925925923</v>
      </c>
    </row>
    <row r="5057" spans="1:110" x14ac:dyDescent="0.25">
      <c r="A5057" s="109" t="s">
        <v>2069</v>
      </c>
      <c r="B5057">
        <v>194</v>
      </c>
      <c r="C5057" s="109" t="s">
        <v>54</v>
      </c>
      <c r="D5057" s="109" t="s">
        <v>284</v>
      </c>
      <c r="E5057" s="94">
        <v>44874</v>
      </c>
      <c r="F5057" s="174">
        <v>0.48199074074074072</v>
      </c>
      <c r="G5057">
        <v>2</v>
      </c>
      <c r="H5057" s="109" t="s">
        <v>285</v>
      </c>
      <c r="I5057">
        <v>5348192</v>
      </c>
      <c r="AR5057">
        <v>243</v>
      </c>
      <c r="AS5057" t="str">
        <v>MICURA</v>
      </c>
      <c r="AT5057" t="str">
        <v>EKWERE PATRICK (MIC)</v>
      </c>
      <c r="AU5057" s="31">
        <v>44892</v>
      </c>
      <c r="AV5057" s="40">
        <v>0.38868055555555553</v>
      </c>
      <c r="BW5057">
        <v>388</v>
      </c>
      <c r="BX5057" t="str">
        <v>ENGINEERING</v>
      </c>
      <c r="BY5057" t="str">
        <v>CHARLES BENJAMIN (MIC)</v>
      </c>
      <c r="BZ5057" s="31">
        <v>44888</v>
      </c>
      <c r="CA5057" s="40">
        <v>0.54729166666666662</v>
      </c>
      <c r="DB5057">
        <v>448</v>
      </c>
      <c r="DC5057" t="str">
        <v>ENGINEERING</v>
      </c>
      <c r="DD5057" t="str">
        <v>NDUKWE JOHN O. (ENGR)</v>
      </c>
      <c r="DE5057" s="31">
        <v>44890</v>
      </c>
      <c r="DF5057" s="40">
        <v>0.78589120370370369</v>
      </c>
    </row>
    <row r="5058" spans="1:110" x14ac:dyDescent="0.25">
      <c r="A5058" s="109" t="s">
        <v>2069</v>
      </c>
      <c r="B5058">
        <v>195</v>
      </c>
      <c r="C5058" s="109" t="s">
        <v>54</v>
      </c>
      <c r="D5058" s="109" t="s">
        <v>623</v>
      </c>
      <c r="E5058" s="94">
        <v>44874</v>
      </c>
      <c r="F5058" s="174">
        <v>0.48203703703703704</v>
      </c>
      <c r="G5058">
        <v>2</v>
      </c>
      <c r="H5058" s="109" t="s">
        <v>624</v>
      </c>
      <c r="I5058">
        <v>5351708</v>
      </c>
      <c r="AR5058">
        <v>244</v>
      </c>
      <c r="AS5058" t="str">
        <v>OPERATIONS</v>
      </c>
      <c r="AT5058" t="str">
        <v>ANYEBE SAMSON (OPS)</v>
      </c>
      <c r="AU5058" s="31">
        <v>44892</v>
      </c>
      <c r="AV5058" s="40">
        <v>0.40179398148148149</v>
      </c>
      <c r="BW5058">
        <v>389</v>
      </c>
      <c r="BX5058" t="str">
        <v>ENGINEERING</v>
      </c>
      <c r="BY5058" t="str">
        <v>OSAYANDE GODDY (ENGR)</v>
      </c>
      <c r="BZ5058" s="31">
        <v>44888</v>
      </c>
      <c r="CA5058" s="40">
        <v>0.5473958333333333</v>
      </c>
      <c r="DB5058">
        <v>449</v>
      </c>
      <c r="DC5058" t="str">
        <v>OPERATIONS</v>
      </c>
      <c r="DD5058" t="str">
        <v>USMAN ADEMU</v>
      </c>
      <c r="DE5058" s="31">
        <v>44890</v>
      </c>
      <c r="DF5058" s="40">
        <v>0.78599537037037037</v>
      </c>
    </row>
    <row r="5059" spans="1:110" x14ac:dyDescent="0.25">
      <c r="A5059" s="109" t="s">
        <v>2069</v>
      </c>
      <c r="B5059">
        <v>196</v>
      </c>
      <c r="C5059" s="109" t="s">
        <v>53</v>
      </c>
      <c r="D5059" s="109" t="s">
        <v>1708</v>
      </c>
      <c r="E5059" s="94">
        <v>44874</v>
      </c>
      <c r="F5059" s="174">
        <v>0.48207175925925927</v>
      </c>
      <c r="G5059">
        <v>2</v>
      </c>
      <c r="H5059" s="109" t="s">
        <v>1709</v>
      </c>
      <c r="I5059">
        <v>5454960</v>
      </c>
      <c r="AR5059">
        <v>1</v>
      </c>
      <c r="AS5059" t="str">
        <v>OPERATIONS</v>
      </c>
      <c r="AT5059" t="str">
        <v>AKPOWOWO AMOS (OPS)</v>
      </c>
      <c r="AU5059" s="31">
        <v>44893</v>
      </c>
      <c r="AV5059" s="40">
        <v>0.26840277777777777</v>
      </c>
      <c r="BW5059">
        <v>390</v>
      </c>
      <c r="BX5059" t="str">
        <v>ENGINEERING</v>
      </c>
      <c r="BY5059" t="str">
        <v>AJAGBE BIDEMI (ENGR)</v>
      </c>
      <c r="BZ5059" s="31">
        <v>44888</v>
      </c>
      <c r="CA5059" s="40">
        <v>0.54759259259259263</v>
      </c>
      <c r="DB5059">
        <v>450</v>
      </c>
      <c r="DC5059" t="str">
        <v>MICURA</v>
      </c>
      <c r="DD5059" t="str">
        <v>BAYEWO ILESANMI M. (MIC</v>
      </c>
      <c r="DE5059" s="31">
        <v>44890</v>
      </c>
      <c r="DF5059" s="40">
        <v>0.78606481481481483</v>
      </c>
    </row>
    <row r="5060" spans="1:110" x14ac:dyDescent="0.25">
      <c r="A5060" s="109" t="s">
        <v>2069</v>
      </c>
      <c r="B5060">
        <v>197</v>
      </c>
      <c r="C5060" s="109" t="s">
        <v>52</v>
      </c>
      <c r="D5060" s="109" t="s">
        <v>1042</v>
      </c>
      <c r="E5060" s="94">
        <v>44874</v>
      </c>
      <c r="F5060" s="174">
        <v>0.48238425925925926</v>
      </c>
      <c r="G5060">
        <v>2</v>
      </c>
      <c r="H5060" s="109" t="s">
        <v>1043</v>
      </c>
      <c r="I5060">
        <v>14934499</v>
      </c>
      <c r="AR5060">
        <v>2</v>
      </c>
      <c r="AS5060" t="str">
        <v>MICURA</v>
      </c>
      <c r="AT5060" t="str">
        <v>ENEOTU ZILPAH INNOCENT</v>
      </c>
      <c r="AU5060" s="31">
        <v>44893</v>
      </c>
      <c r="AV5060" s="40">
        <v>0.26847222222222222</v>
      </c>
      <c r="BW5060">
        <v>391</v>
      </c>
      <c r="BX5060" t="str">
        <v>MICURA</v>
      </c>
      <c r="BY5060" t="str">
        <v>OLADIMEJI ADESOLA (MIC)</v>
      </c>
      <c r="BZ5060" s="31">
        <v>44888</v>
      </c>
      <c r="CA5060" s="40">
        <v>0.54812499999999997</v>
      </c>
      <c r="DB5060">
        <v>451</v>
      </c>
      <c r="DC5060" t="str">
        <v>MICURA</v>
      </c>
      <c r="DD5060" t="str">
        <v>ADOYI FRANCIS (MIC)</v>
      </c>
      <c r="DE5060" s="31">
        <v>44890</v>
      </c>
      <c r="DF5060" s="40">
        <v>0.78612268518518513</v>
      </c>
    </row>
    <row r="5061" spans="1:110" x14ac:dyDescent="0.25">
      <c r="A5061" s="109" t="s">
        <v>2069</v>
      </c>
      <c r="B5061">
        <v>198</v>
      </c>
      <c r="C5061" s="109" t="s">
        <v>53</v>
      </c>
      <c r="D5061" s="109" t="s">
        <v>937</v>
      </c>
      <c r="E5061" s="94">
        <v>44874</v>
      </c>
      <c r="F5061" s="174">
        <v>0.48243055555555553</v>
      </c>
      <c r="G5061">
        <v>2</v>
      </c>
      <c r="H5061" s="109" t="s">
        <v>938</v>
      </c>
      <c r="I5061">
        <v>2048564</v>
      </c>
      <c r="AR5061">
        <v>3</v>
      </c>
      <c r="AS5061" t="str">
        <v>ENGINEERING</v>
      </c>
      <c r="AT5061" t="str">
        <v>AJIBOYE LANRE (ENGR)</v>
      </c>
      <c r="AU5061" s="31">
        <v>44893</v>
      </c>
      <c r="AV5061" s="40">
        <v>0.26854166666666668</v>
      </c>
      <c r="BW5061">
        <v>392</v>
      </c>
      <c r="BX5061" t="str">
        <v>GATE OPS</v>
      </c>
      <c r="BY5061" t="str">
        <v>UGOARU OBINNA (GATE)</v>
      </c>
      <c r="BZ5061" s="31">
        <v>44888</v>
      </c>
      <c r="CA5061" s="40">
        <v>0.54851851851851852</v>
      </c>
      <c r="DB5061">
        <v>452</v>
      </c>
      <c r="DC5061" t="str">
        <v>MICURA</v>
      </c>
      <c r="DD5061" t="str">
        <v>ABIODUN DAMILARE (MIC)</v>
      </c>
      <c r="DE5061" s="31">
        <v>44890</v>
      </c>
      <c r="DF5061" s="40">
        <v>0.78636574074074073</v>
      </c>
    </row>
    <row r="5062" spans="1:110" x14ac:dyDescent="0.25">
      <c r="A5062" s="109" t="s">
        <v>2069</v>
      </c>
      <c r="B5062">
        <v>199</v>
      </c>
      <c r="C5062" s="109" t="s">
        <v>53</v>
      </c>
      <c r="D5062" s="109" t="s">
        <v>1117</v>
      </c>
      <c r="E5062" s="94">
        <v>44874</v>
      </c>
      <c r="F5062" s="174">
        <v>0.48290509259259257</v>
      </c>
      <c r="G5062">
        <v>2</v>
      </c>
      <c r="H5062" s="109" t="s">
        <v>1118</v>
      </c>
      <c r="I5062"/>
      <c r="AR5062">
        <v>4</v>
      </c>
      <c r="AS5062" t="str">
        <v>ENGINEERING</v>
      </c>
      <c r="AT5062" t="str">
        <v>JOSHUA BABATUNDE</v>
      </c>
      <c r="AU5062" s="31">
        <v>44893</v>
      </c>
      <c r="AV5062" s="40">
        <v>0.26859953703703704</v>
      </c>
      <c r="BW5062">
        <v>393</v>
      </c>
      <c r="BX5062" t="str">
        <v>ENGINEERING</v>
      </c>
      <c r="BY5062" t="str">
        <v>KOLAWOLE SUNDAY (MIC)</v>
      </c>
      <c r="BZ5062" s="31">
        <v>44888</v>
      </c>
      <c r="CA5062" s="40">
        <v>0.54872685185185188</v>
      </c>
      <c r="DB5062">
        <v>453</v>
      </c>
      <c r="DC5062" t="str">
        <v>MICURA</v>
      </c>
      <c r="DD5062" t="str">
        <v>OMONIYI OWOLABI (MIC)</v>
      </c>
      <c r="DE5062" s="31">
        <v>44890</v>
      </c>
      <c r="DF5062" s="40">
        <v>0.78642361111111114</v>
      </c>
    </row>
    <row r="5063" spans="1:110" x14ac:dyDescent="0.25">
      <c r="A5063" s="109" t="s">
        <v>2069</v>
      </c>
      <c r="B5063">
        <v>200</v>
      </c>
      <c r="C5063" s="109" t="s">
        <v>54</v>
      </c>
      <c r="D5063" s="109" t="s">
        <v>559</v>
      </c>
      <c r="E5063" s="94">
        <v>44874</v>
      </c>
      <c r="F5063" s="174">
        <v>0.48298611111111112</v>
      </c>
      <c r="G5063">
        <v>2</v>
      </c>
      <c r="H5063" s="109" t="s">
        <v>560</v>
      </c>
      <c r="I5063">
        <v>7109794</v>
      </c>
      <c r="AR5063">
        <v>5</v>
      </c>
      <c r="AS5063" t="str">
        <v>OPERATIONS</v>
      </c>
      <c r="AT5063" t="str">
        <v>CHUKWUNEKE CHIEMERE</v>
      </c>
      <c r="AU5063" s="31">
        <v>44893</v>
      </c>
      <c r="AV5063" s="40">
        <v>0.26962962962962961</v>
      </c>
      <c r="BW5063">
        <v>394</v>
      </c>
      <c r="BX5063" t="str">
        <v>MICURA</v>
      </c>
      <c r="BY5063" t="str">
        <v>AKPEBE DANIEL (MIC)</v>
      </c>
      <c r="BZ5063" s="31">
        <v>44888</v>
      </c>
      <c r="CA5063" s="40">
        <v>0.54953703703703705</v>
      </c>
      <c r="DB5063">
        <v>454</v>
      </c>
      <c r="DC5063" t="str">
        <v>OPERATIONS</v>
      </c>
      <c r="DD5063" t="str">
        <v>AHANEKU CHIGOZIE (OPS)</v>
      </c>
      <c r="DE5063" s="31">
        <v>44890</v>
      </c>
      <c r="DF5063" s="40">
        <v>0.78707175925925921</v>
      </c>
    </row>
    <row r="5064" spans="1:110" x14ac:dyDescent="0.25">
      <c r="A5064" s="109" t="s">
        <v>2069</v>
      </c>
      <c r="B5064">
        <v>201</v>
      </c>
      <c r="C5064" s="109" t="s">
        <v>54</v>
      </c>
      <c r="D5064" s="109" t="s">
        <v>885</v>
      </c>
      <c r="E5064" s="94">
        <v>44874</v>
      </c>
      <c r="F5064" s="174">
        <v>0.4830902777777778</v>
      </c>
      <c r="G5064">
        <v>2</v>
      </c>
      <c r="H5064" s="109" t="s">
        <v>886</v>
      </c>
      <c r="I5064"/>
      <c r="AR5064">
        <v>6</v>
      </c>
      <c r="AS5064" t="str">
        <v>OPERATIONS</v>
      </c>
      <c r="AT5064" t="str">
        <v>OPAYEMI FAUSAT O.(OPS)</v>
      </c>
      <c r="AU5064" s="31">
        <v>44893</v>
      </c>
      <c r="AV5064" s="40">
        <v>0.26968750000000002</v>
      </c>
      <c r="BW5064">
        <v>395</v>
      </c>
      <c r="BX5064" t="str">
        <v>OPERATIONS</v>
      </c>
      <c r="BY5064" t="str">
        <v>ODEY JOSEPH (OPS)</v>
      </c>
      <c r="BZ5064" s="31">
        <v>44888</v>
      </c>
      <c r="CA5064" s="40">
        <v>0.54962962962962958</v>
      </c>
      <c r="DB5064">
        <v>455</v>
      </c>
      <c r="DC5064" t="str">
        <v>MICURA</v>
      </c>
      <c r="DD5064" t="str">
        <v>IHEZUO JERRY O. (MIC)</v>
      </c>
      <c r="DE5064" s="31">
        <v>44890</v>
      </c>
      <c r="DF5064" s="40">
        <v>0.78714120370370366</v>
      </c>
    </row>
    <row r="5065" spans="1:110" x14ac:dyDescent="0.25">
      <c r="A5065" s="109" t="s">
        <v>2069</v>
      </c>
      <c r="B5065">
        <v>202</v>
      </c>
      <c r="C5065" s="109" t="s">
        <v>53</v>
      </c>
      <c r="D5065" s="109" t="s">
        <v>1166</v>
      </c>
      <c r="E5065" s="94">
        <v>44874</v>
      </c>
      <c r="F5065" s="174">
        <v>0.48322916666666665</v>
      </c>
      <c r="G5065">
        <v>2</v>
      </c>
      <c r="H5065" s="109" t="s">
        <v>1167</v>
      </c>
      <c r="I5065">
        <v>2736247</v>
      </c>
      <c r="AR5065">
        <v>7</v>
      </c>
      <c r="AS5065" t="str">
        <v>OPERATIONS</v>
      </c>
      <c r="AT5065" t="str">
        <v>OSINOWO OLUFUNKE (OPS)</v>
      </c>
      <c r="AU5065" s="31">
        <v>44893</v>
      </c>
      <c r="AV5065" s="40">
        <v>0.26975694444444442</v>
      </c>
      <c r="BW5065">
        <v>396</v>
      </c>
      <c r="BX5065" t="str">
        <v>ENGINEERING</v>
      </c>
      <c r="BY5065" t="str">
        <v>ALUEDE  SUNDAY A. (ENGR</v>
      </c>
      <c r="BZ5065" s="31">
        <v>44888</v>
      </c>
      <c r="CA5065" s="40">
        <v>0.54978009259259264</v>
      </c>
      <c r="DB5065">
        <v>456</v>
      </c>
      <c r="DC5065" t="str">
        <v>OPERATIONS</v>
      </c>
      <c r="DD5065" t="str">
        <v>ASUQUO BASSEY E. (MIC)</v>
      </c>
      <c r="DE5065" s="31">
        <v>44890</v>
      </c>
      <c r="DF5065" s="40">
        <v>0.78721064814814812</v>
      </c>
    </row>
    <row r="5066" spans="1:110" x14ac:dyDescent="0.25">
      <c r="A5066" s="109" t="s">
        <v>2069</v>
      </c>
      <c r="B5066">
        <v>203</v>
      </c>
      <c r="C5066" s="109" t="s">
        <v>53</v>
      </c>
      <c r="D5066" s="109" t="s">
        <v>980</v>
      </c>
      <c r="E5066" s="94">
        <v>44874</v>
      </c>
      <c r="F5066" s="174">
        <v>0.48327546296296298</v>
      </c>
      <c r="G5066">
        <v>2</v>
      </c>
      <c r="H5066" s="109" t="s">
        <v>981</v>
      </c>
      <c r="I5066">
        <v>5613463</v>
      </c>
      <c r="AR5066">
        <v>8</v>
      </c>
      <c r="AS5066" t="str">
        <v>MICURA</v>
      </c>
      <c r="AT5066" t="str">
        <v>EMEREMNU LAWRENCE (MIC)</v>
      </c>
      <c r="AU5066" s="31">
        <v>44893</v>
      </c>
      <c r="AV5066" s="40">
        <v>0.27120370370370372</v>
      </c>
      <c r="BW5066">
        <v>397</v>
      </c>
      <c r="BX5066" t="str">
        <v>OPERATIONS</v>
      </c>
      <c r="BY5066" t="str">
        <v>IGWE SUNDAY (OPS)</v>
      </c>
      <c r="BZ5066" s="31">
        <v>44888</v>
      </c>
      <c r="CA5066" s="40">
        <v>0.54991898148148144</v>
      </c>
      <c r="DB5066">
        <v>457</v>
      </c>
      <c r="DC5066" t="str">
        <v>MICURA</v>
      </c>
      <c r="DD5066" t="str">
        <v>ONYENCHO EBUKA (MIC)</v>
      </c>
      <c r="DE5066" s="31">
        <v>44890</v>
      </c>
      <c r="DF5066" s="40">
        <v>0.78726851851851853</v>
      </c>
    </row>
    <row r="5067" spans="1:110" x14ac:dyDescent="0.25">
      <c r="A5067" s="109" t="s">
        <v>2069</v>
      </c>
      <c r="B5067">
        <v>204</v>
      </c>
      <c r="C5067" s="109" t="s">
        <v>53</v>
      </c>
      <c r="D5067" s="109" t="s">
        <v>959</v>
      </c>
      <c r="E5067" s="94">
        <v>44874</v>
      </c>
      <c r="F5067" s="174">
        <v>0.48332175925925924</v>
      </c>
      <c r="G5067">
        <v>2</v>
      </c>
      <c r="H5067" s="109" t="s">
        <v>960</v>
      </c>
      <c r="I5067">
        <v>5468370</v>
      </c>
      <c r="AR5067">
        <v>9</v>
      </c>
      <c r="AS5067" t="str">
        <v>MICURA</v>
      </c>
      <c r="AT5067" t="str">
        <v>EMRETANE CHARLES</v>
      </c>
      <c r="AU5067" s="31">
        <v>44893</v>
      </c>
      <c r="AV5067" s="40">
        <v>0.27127314814814812</v>
      </c>
      <c r="BW5067">
        <v>398</v>
      </c>
      <c r="BX5067" t="str">
        <v>OPERATIONS</v>
      </c>
      <c r="BY5067" t="str">
        <v>USMAN ADEMU</v>
      </c>
      <c r="BZ5067" s="31">
        <v>44888</v>
      </c>
      <c r="CA5067" s="40">
        <v>0.55047453703703708</v>
      </c>
      <c r="DB5067">
        <v>458</v>
      </c>
      <c r="DC5067" t="str">
        <v>MICURA</v>
      </c>
      <c r="DD5067" t="str">
        <v>NWAORDU MATTHEW</v>
      </c>
      <c r="DE5067" s="31">
        <v>44890</v>
      </c>
      <c r="DF5067" s="40">
        <v>0.7874768518518519</v>
      </c>
    </row>
    <row r="5068" spans="1:110" x14ac:dyDescent="0.25">
      <c r="A5068" s="109" t="s">
        <v>2069</v>
      </c>
      <c r="B5068">
        <v>205</v>
      </c>
      <c r="C5068" s="109" t="s">
        <v>53</v>
      </c>
      <c r="D5068" s="109" t="s">
        <v>919</v>
      </c>
      <c r="E5068" s="94">
        <v>44874</v>
      </c>
      <c r="F5068" s="174">
        <v>0.48336805555555556</v>
      </c>
      <c r="G5068">
        <v>2</v>
      </c>
      <c r="H5068" s="109" t="s">
        <v>920</v>
      </c>
      <c r="I5068">
        <v>4831307</v>
      </c>
      <c r="AR5068">
        <v>10</v>
      </c>
      <c r="AS5068" t="str">
        <v>MICURA</v>
      </c>
      <c r="AT5068" t="str">
        <v>ANYADIKE JUDE (MIC)</v>
      </c>
      <c r="AU5068" s="31">
        <v>44893</v>
      </c>
      <c r="AV5068" s="40">
        <v>0.27134259259259258</v>
      </c>
      <c r="BW5068">
        <v>399</v>
      </c>
      <c r="BX5068" t="str">
        <v>ENGINEERING</v>
      </c>
      <c r="BY5068" t="str">
        <v>FENUYI AYONIYI  (ENGR)</v>
      </c>
      <c r="BZ5068" s="31">
        <v>44888</v>
      </c>
      <c r="CA5068" s="40">
        <v>0.55090277777777774</v>
      </c>
      <c r="DB5068">
        <v>459</v>
      </c>
      <c r="DC5068" t="str">
        <v>MICURA</v>
      </c>
      <c r="DD5068" t="str">
        <v>SAMSON BOYE</v>
      </c>
      <c r="DE5068" s="31">
        <v>44890</v>
      </c>
      <c r="DF5068" s="40">
        <v>0.78754629629629624</v>
      </c>
    </row>
    <row r="5069" spans="1:110" x14ac:dyDescent="0.25">
      <c r="A5069" s="109" t="s">
        <v>2069</v>
      </c>
      <c r="B5069">
        <v>206</v>
      </c>
      <c r="C5069" s="109" t="s">
        <v>54</v>
      </c>
      <c r="D5069" s="109" t="s">
        <v>645</v>
      </c>
      <c r="E5069" s="94">
        <v>44874</v>
      </c>
      <c r="F5069" s="174">
        <v>0.4839236111111111</v>
      </c>
      <c r="G5069">
        <v>2</v>
      </c>
      <c r="H5069" s="109" t="s">
        <v>646</v>
      </c>
      <c r="I5069"/>
      <c r="AR5069">
        <v>11</v>
      </c>
      <c r="AS5069" t="str">
        <v>ENGINEERING</v>
      </c>
      <c r="AT5069" t="str">
        <v>POTOKI SUNDAY O (ENGR)</v>
      </c>
      <c r="AU5069" s="31">
        <v>44893</v>
      </c>
      <c r="AV5069" s="40">
        <v>0.27143518518518517</v>
      </c>
      <c r="BW5069">
        <v>400</v>
      </c>
      <c r="BX5069" t="str">
        <v>OPERATIONS</v>
      </c>
      <c r="BY5069" t="str">
        <v>OKALA SAMSON (MIC)</v>
      </c>
      <c r="BZ5069" s="31">
        <v>44888</v>
      </c>
      <c r="CA5069" s="40">
        <v>0.55138888888888893</v>
      </c>
      <c r="DB5069">
        <v>460</v>
      </c>
      <c r="DC5069" t="str">
        <v>MICURA</v>
      </c>
      <c r="DD5069" t="str">
        <v>AKHIGBE FIDELIX (MIC)</v>
      </c>
      <c r="DE5069" s="31">
        <v>44890</v>
      </c>
      <c r="DF5069" s="40">
        <v>0.78760416666666666</v>
      </c>
    </row>
    <row r="5070" spans="1:110" x14ac:dyDescent="0.25">
      <c r="A5070" s="109" t="s">
        <v>2069</v>
      </c>
      <c r="B5070">
        <v>207</v>
      </c>
      <c r="C5070" s="109" t="s">
        <v>53</v>
      </c>
      <c r="D5070" s="109" t="s">
        <v>1729</v>
      </c>
      <c r="E5070" s="94">
        <v>44874</v>
      </c>
      <c r="F5070" s="174">
        <v>0.48394675925925928</v>
      </c>
      <c r="G5070">
        <v>2</v>
      </c>
      <c r="H5070" s="109" t="s">
        <v>1730</v>
      </c>
      <c r="I5070"/>
      <c r="AR5070">
        <v>12</v>
      </c>
      <c r="AS5070" t="str">
        <v>MICURA</v>
      </c>
      <c r="AT5070" t="str">
        <v>TAIWO TORIOLA  (MIC)</v>
      </c>
      <c r="AU5070" s="31">
        <v>44893</v>
      </c>
      <c r="AV5070" s="40">
        <v>0.27150462962962962</v>
      </c>
      <c r="BW5070">
        <v>401</v>
      </c>
      <c r="BX5070" t="str">
        <v>ENGINEERING</v>
      </c>
      <c r="BY5070" t="str">
        <v>FASHOLA BABATUNDE</v>
      </c>
      <c r="BZ5070" s="31">
        <v>44888</v>
      </c>
      <c r="CA5070" s="40">
        <v>0.55189814814814819</v>
      </c>
      <c r="DB5070">
        <v>461</v>
      </c>
      <c r="DC5070" t="str">
        <v>MICURA</v>
      </c>
      <c r="DD5070" t="str">
        <v>ROMANUS SUCCESS (MIC)</v>
      </c>
      <c r="DE5070" s="31">
        <v>44890</v>
      </c>
      <c r="DF5070" s="40">
        <v>0.78805555555555551</v>
      </c>
    </row>
    <row r="5071" spans="1:110" x14ac:dyDescent="0.25">
      <c r="A5071" s="109" t="s">
        <v>2069</v>
      </c>
      <c r="B5071">
        <v>208</v>
      </c>
      <c r="C5071" s="109" t="s">
        <v>54</v>
      </c>
      <c r="D5071" s="109" t="s">
        <v>1665</v>
      </c>
      <c r="E5071" s="94">
        <v>44874</v>
      </c>
      <c r="F5071" s="174">
        <v>0.48401620370370368</v>
      </c>
      <c r="G5071">
        <v>2</v>
      </c>
      <c r="H5071" s="109" t="s">
        <v>1666</v>
      </c>
      <c r="I5071">
        <v>5411756</v>
      </c>
      <c r="AR5071">
        <v>13</v>
      </c>
      <c r="AS5071" t="str">
        <v>OPERATIONS</v>
      </c>
      <c r="AT5071" t="str">
        <v>HAMMED OMOTAYO .O (OPS)</v>
      </c>
      <c r="AU5071" s="31">
        <v>44893</v>
      </c>
      <c r="AV5071" s="40">
        <v>0.2717013888888889</v>
      </c>
      <c r="BW5071">
        <v>402</v>
      </c>
      <c r="BX5071" t="str">
        <v>MICURA</v>
      </c>
      <c r="BY5071" t="str">
        <v>SHAMSIDEEN OLANREWAJU(MI</v>
      </c>
      <c r="BZ5071" s="31">
        <v>44888</v>
      </c>
      <c r="CA5071" s="40">
        <v>0.55226851851851855</v>
      </c>
      <c r="DB5071">
        <v>462</v>
      </c>
      <c r="DC5071" t="str">
        <v>MICURA</v>
      </c>
      <c r="DD5071" t="str">
        <v>KAMORU AKIN ISHOLA (MIC)</v>
      </c>
      <c r="DE5071" s="31">
        <v>44890</v>
      </c>
      <c r="DF5071" s="40">
        <v>0.78833333333333333</v>
      </c>
    </row>
    <row r="5072" spans="1:110" x14ac:dyDescent="0.25">
      <c r="A5072" s="109" t="s">
        <v>2069</v>
      </c>
      <c r="B5072">
        <v>209</v>
      </c>
      <c r="C5072" s="109" t="s">
        <v>54</v>
      </c>
      <c r="D5072" s="109" t="s">
        <v>621</v>
      </c>
      <c r="E5072" s="94">
        <v>44874</v>
      </c>
      <c r="F5072" s="174">
        <v>0.48480324074074072</v>
      </c>
      <c r="G5072">
        <v>2</v>
      </c>
      <c r="H5072" s="109" t="s">
        <v>622</v>
      </c>
      <c r="I5072">
        <v>2704243</v>
      </c>
      <c r="AR5072">
        <v>14</v>
      </c>
      <c r="AS5072" t="str">
        <v>MICURA</v>
      </c>
      <c r="AT5072" t="str">
        <v>AGBATA PAUL DAVID (MIC)</v>
      </c>
      <c r="AU5072" s="31">
        <v>44893</v>
      </c>
      <c r="AV5072" s="40">
        <v>0.27207175925925925</v>
      </c>
      <c r="BW5072">
        <v>403</v>
      </c>
      <c r="BX5072" t="str">
        <v>OPERATIONS</v>
      </c>
      <c r="BY5072" t="str">
        <v>AMOO NAJEEM (OPS)</v>
      </c>
      <c r="BZ5072" s="31">
        <v>44888</v>
      </c>
      <c r="CA5072" s="40">
        <v>0.552337962962963</v>
      </c>
      <c r="DB5072">
        <v>463</v>
      </c>
      <c r="DC5072" t="str">
        <v>ENGINEERING</v>
      </c>
      <c r="DD5072" t="str">
        <v>CHARLES BENJAMIN (MIC)</v>
      </c>
      <c r="DE5072" s="31">
        <v>44890</v>
      </c>
      <c r="DF5072" s="40">
        <v>0.78842592592592597</v>
      </c>
    </row>
    <row r="5073" spans="1:110" x14ac:dyDescent="0.25">
      <c r="A5073" s="109" t="s">
        <v>2069</v>
      </c>
      <c r="B5073">
        <v>210</v>
      </c>
      <c r="C5073" s="109" t="s">
        <v>54</v>
      </c>
      <c r="D5073" s="109" t="s">
        <v>1628</v>
      </c>
      <c r="E5073" s="94">
        <v>44874</v>
      </c>
      <c r="F5073" s="174">
        <v>0.48483796296296294</v>
      </c>
      <c r="G5073">
        <v>2</v>
      </c>
      <c r="H5073" s="109" t="s">
        <v>1629</v>
      </c>
      <c r="I5073"/>
      <c r="AR5073">
        <v>15</v>
      </c>
      <c r="AS5073" t="str">
        <v>MICURA</v>
      </c>
      <c r="AT5073" t="str">
        <v>EZE EVEREST (MIC)</v>
      </c>
      <c r="AU5073" s="31">
        <v>44893</v>
      </c>
      <c r="AV5073" s="40">
        <v>0.27217592592592593</v>
      </c>
      <c r="BW5073">
        <v>404</v>
      </c>
      <c r="BX5073" t="str">
        <v>MICURA</v>
      </c>
      <c r="BY5073" t="str">
        <v>SOSANYA ADEBOWALE (MIC)</v>
      </c>
      <c r="BZ5073" s="31">
        <v>44888</v>
      </c>
      <c r="CA5073" s="40">
        <v>0.55240740740740746</v>
      </c>
      <c r="DB5073">
        <v>464</v>
      </c>
      <c r="DC5073" t="str">
        <v>ENGINEERING</v>
      </c>
      <c r="DD5073" t="str">
        <v>GIFT NWOKOCHA</v>
      </c>
      <c r="DE5073" s="31">
        <v>44890</v>
      </c>
      <c r="DF5073" s="40">
        <v>0.78849537037037032</v>
      </c>
    </row>
    <row r="5074" spans="1:110" x14ac:dyDescent="0.25">
      <c r="A5074" s="109" t="s">
        <v>2069</v>
      </c>
      <c r="B5074">
        <v>211</v>
      </c>
      <c r="C5074" s="109" t="s">
        <v>52</v>
      </c>
      <c r="D5074" s="109" t="s">
        <v>1040</v>
      </c>
      <c r="E5074" s="94">
        <v>44874</v>
      </c>
      <c r="F5074" s="174">
        <v>0.48502314814814818</v>
      </c>
      <c r="G5074">
        <v>2</v>
      </c>
      <c r="H5074" s="109" t="s">
        <v>1041</v>
      </c>
      <c r="I5074">
        <v>2799663</v>
      </c>
      <c r="AR5074">
        <v>16</v>
      </c>
      <c r="AS5074" t="str">
        <v>MICURA</v>
      </c>
      <c r="AT5074" t="str">
        <v>ABBEY GBENGA (MIC)</v>
      </c>
      <c r="AU5074" s="31">
        <v>44893</v>
      </c>
      <c r="AV5074" s="40">
        <v>0.27231481481481479</v>
      </c>
      <c r="BW5074">
        <v>405</v>
      </c>
      <c r="BX5074" t="str">
        <v>OPERATIONS</v>
      </c>
      <c r="BY5074" t="str">
        <v>OTUDJE DANIEL O.</v>
      </c>
      <c r="BZ5074" s="31">
        <v>44888</v>
      </c>
      <c r="CA5074" s="40">
        <v>0.55248842592592595</v>
      </c>
      <c r="DB5074">
        <v>465</v>
      </c>
      <c r="DC5074" t="str">
        <v>ENGINEERING</v>
      </c>
      <c r="DD5074" t="str">
        <v>EZE OKECHUKWU (ENG)</v>
      </c>
      <c r="DE5074" s="31">
        <v>44890</v>
      </c>
      <c r="DF5074" s="40">
        <v>0.78858796296296296</v>
      </c>
    </row>
    <row r="5075" spans="1:110" x14ac:dyDescent="0.25">
      <c r="A5075" s="109" t="s">
        <v>2069</v>
      </c>
      <c r="B5075">
        <v>212</v>
      </c>
      <c r="C5075" s="109" t="s">
        <v>52</v>
      </c>
      <c r="D5075" s="109" t="s">
        <v>911</v>
      </c>
      <c r="E5075" s="94">
        <v>44874</v>
      </c>
      <c r="F5075" s="174">
        <v>0.48538194444444444</v>
      </c>
      <c r="G5075">
        <v>2</v>
      </c>
      <c r="H5075" s="109" t="s">
        <v>912</v>
      </c>
      <c r="I5075">
        <v>2742880</v>
      </c>
      <c r="AR5075">
        <v>17</v>
      </c>
      <c r="AS5075" t="str">
        <v>MICURA</v>
      </c>
      <c r="AT5075" t="str">
        <v>OFFEH EZEKIEL AJIRIO(MIC</v>
      </c>
      <c r="AU5075" s="31">
        <v>44893</v>
      </c>
      <c r="AV5075" s="40">
        <v>0.2723726851851852</v>
      </c>
      <c r="BW5075">
        <v>406</v>
      </c>
      <c r="BX5075" t="str">
        <v>MICURA</v>
      </c>
      <c r="BY5075" t="str">
        <v>AKIEH OMOKHOGIE (MIC)</v>
      </c>
      <c r="BZ5075" s="31">
        <v>44888</v>
      </c>
      <c r="CA5075" s="40">
        <v>0.55265046296296294</v>
      </c>
      <c r="DB5075">
        <v>466</v>
      </c>
      <c r="DC5075" t="str">
        <v>ENGINEERING</v>
      </c>
      <c r="DD5075" t="str">
        <v>AIBUEKU MARVELOUS (ENGR)</v>
      </c>
      <c r="DE5075" s="31">
        <v>44890</v>
      </c>
      <c r="DF5075" s="40">
        <v>0.78865740740740742</v>
      </c>
    </row>
    <row r="5076" spans="1:110" x14ac:dyDescent="0.25">
      <c r="A5076" s="109" t="s">
        <v>2069</v>
      </c>
      <c r="B5076">
        <v>213</v>
      </c>
      <c r="C5076" s="109" t="s">
        <v>21</v>
      </c>
      <c r="D5076" s="109" t="s">
        <v>567</v>
      </c>
      <c r="E5076" s="94">
        <v>44874</v>
      </c>
      <c r="F5076" s="174">
        <v>0.48561342592592593</v>
      </c>
      <c r="G5076">
        <v>2</v>
      </c>
      <c r="H5076" s="109" t="s">
        <v>21</v>
      </c>
      <c r="I5076"/>
      <c r="AR5076">
        <v>18</v>
      </c>
      <c r="AS5076" t="str">
        <v>MICURA</v>
      </c>
      <c r="AT5076" t="str">
        <v>AJIBADE NASIRU (MIC)</v>
      </c>
      <c r="AU5076" s="31">
        <v>44893</v>
      </c>
      <c r="AV5076" s="40">
        <v>0.27255787037037038</v>
      </c>
      <c r="BW5076">
        <v>407</v>
      </c>
      <c r="BX5076" t="str">
        <v>OPERATIONS</v>
      </c>
      <c r="BY5076" t="str">
        <v>OKIDEGBE ERIC (OPS)</v>
      </c>
      <c r="BZ5076" s="31">
        <v>44888</v>
      </c>
      <c r="CA5076" s="40">
        <v>0.55287037037037035</v>
      </c>
      <c r="DB5076">
        <v>467</v>
      </c>
      <c r="DC5076" t="str">
        <v>MICURA</v>
      </c>
      <c r="DD5076" t="str">
        <v>TAIWO ANIMASHAUN (MIC)</v>
      </c>
      <c r="DE5076" s="31">
        <v>44890</v>
      </c>
      <c r="DF5076" s="40">
        <v>0.78871527777777772</v>
      </c>
    </row>
    <row r="5077" spans="1:110" x14ac:dyDescent="0.25">
      <c r="A5077" s="109" t="s">
        <v>2069</v>
      </c>
      <c r="B5077">
        <v>214</v>
      </c>
      <c r="C5077" s="109" t="s">
        <v>52</v>
      </c>
      <c r="D5077" s="109" t="s">
        <v>1109</v>
      </c>
      <c r="E5077" s="94">
        <v>44874</v>
      </c>
      <c r="F5077" s="174">
        <v>0.48592592592592593</v>
      </c>
      <c r="G5077">
        <v>2</v>
      </c>
      <c r="H5077" s="109" t="s">
        <v>1110</v>
      </c>
      <c r="I5077">
        <v>5325940</v>
      </c>
      <c r="AR5077">
        <v>19</v>
      </c>
      <c r="AS5077" t="str">
        <v>MICURA</v>
      </c>
      <c r="AT5077" t="str">
        <v>RICHARD AMAEZE (MIC)</v>
      </c>
      <c r="AU5077" s="31">
        <v>44893</v>
      </c>
      <c r="AV5077" s="40">
        <v>0.27262731481481484</v>
      </c>
      <c r="BW5077">
        <v>408</v>
      </c>
      <c r="BX5077" t="str">
        <v>MICURA</v>
      </c>
      <c r="BY5077" t="str">
        <v>AJUONUMA CHIMA</v>
      </c>
      <c r="BZ5077" s="31">
        <v>44888</v>
      </c>
      <c r="CA5077" s="40">
        <v>0.5529398148148148</v>
      </c>
      <c r="DB5077">
        <v>468</v>
      </c>
      <c r="DC5077" t="str">
        <v>MICURA</v>
      </c>
      <c r="DD5077" t="str">
        <v>OLAYINKA OLANREWAJU (MIC</v>
      </c>
      <c r="DE5077" s="31">
        <v>44890</v>
      </c>
      <c r="DF5077" s="40">
        <v>0.78878472222222218</v>
      </c>
    </row>
    <row r="5078" spans="1:110" x14ac:dyDescent="0.25">
      <c r="A5078" s="109" t="s">
        <v>2069</v>
      </c>
      <c r="B5078">
        <v>215</v>
      </c>
      <c r="C5078" s="109" t="s">
        <v>54</v>
      </c>
      <c r="D5078" s="109" t="s">
        <v>516</v>
      </c>
      <c r="E5078" s="94">
        <v>44874</v>
      </c>
      <c r="F5078" s="174">
        <v>0.48603009259259261</v>
      </c>
      <c r="G5078">
        <v>2</v>
      </c>
      <c r="H5078" s="109" t="s">
        <v>517</v>
      </c>
      <c r="I5078">
        <v>7284214</v>
      </c>
      <c r="AR5078">
        <v>20</v>
      </c>
      <c r="AS5078" t="str">
        <v>MICURA</v>
      </c>
      <c r="AT5078" t="str">
        <v>LIBERTY AROGUNDADE (MIC</v>
      </c>
      <c r="AU5078" s="31">
        <v>44893</v>
      </c>
      <c r="AV5078" s="40">
        <v>0.27275462962962965</v>
      </c>
      <c r="BW5078">
        <v>409</v>
      </c>
      <c r="BX5078" t="str">
        <v>MICURA</v>
      </c>
      <c r="BY5078" t="str">
        <v>OKOROCHA JOSEPH (MIC)</v>
      </c>
      <c r="BZ5078" s="31">
        <v>44888</v>
      </c>
      <c r="CA5078" s="40">
        <v>0.55299768518518522</v>
      </c>
      <c r="DB5078">
        <v>469</v>
      </c>
      <c r="DC5078" t="str">
        <v>OPERATIONS</v>
      </c>
      <c r="DD5078" t="str">
        <v>FEMI STONE (OPS)</v>
      </c>
      <c r="DE5078" s="31">
        <v>44890</v>
      </c>
      <c r="DF5078" s="40">
        <v>0.78891203703703705</v>
      </c>
    </row>
    <row r="5079" spans="1:110" x14ac:dyDescent="0.25">
      <c r="A5079" s="109" t="s">
        <v>2069</v>
      </c>
      <c r="B5079">
        <v>216</v>
      </c>
      <c r="C5079" s="109" t="s">
        <v>53</v>
      </c>
      <c r="D5079" s="109" t="s">
        <v>965</v>
      </c>
      <c r="E5079" s="94">
        <v>44874</v>
      </c>
      <c r="F5079" s="174">
        <v>0.48607638888888888</v>
      </c>
      <c r="G5079">
        <v>2</v>
      </c>
      <c r="H5079" s="109" t="s">
        <v>966</v>
      </c>
      <c r="I5079">
        <v>2856165</v>
      </c>
      <c r="AR5079">
        <v>21</v>
      </c>
      <c r="AS5079" t="str">
        <v>MICURA</v>
      </c>
      <c r="AT5079" t="str">
        <v>UKA FREDRICK U.(MIC)</v>
      </c>
      <c r="AU5079" s="31">
        <v>44893</v>
      </c>
      <c r="AV5079" s="40">
        <v>0.27284722222222224</v>
      </c>
      <c r="BW5079">
        <v>410</v>
      </c>
      <c r="BX5079" t="str">
        <v>MICURA</v>
      </c>
      <c r="BY5079" t="str">
        <v>OHALI ISAAC OLUSEUN (MIC</v>
      </c>
      <c r="BZ5079" s="31">
        <v>44888</v>
      </c>
      <c r="CA5079" s="40">
        <v>0.55342592592592588</v>
      </c>
      <c r="DB5079">
        <v>470</v>
      </c>
      <c r="DC5079" t="str">
        <v>MICURA</v>
      </c>
      <c r="DD5079" t="str">
        <v>TAIWO TORIOLA  (MIC)</v>
      </c>
      <c r="DE5079" s="31">
        <v>44890</v>
      </c>
      <c r="DF5079" s="40">
        <v>0.78898148148148151</v>
      </c>
    </row>
    <row r="5080" spans="1:110" x14ac:dyDescent="0.25">
      <c r="A5080" s="109" t="s">
        <v>2069</v>
      </c>
      <c r="B5080">
        <v>217</v>
      </c>
      <c r="C5080" s="109" t="s">
        <v>53</v>
      </c>
      <c r="D5080" s="109" t="s">
        <v>925</v>
      </c>
      <c r="E5080" s="94">
        <v>44874</v>
      </c>
      <c r="F5080" s="174">
        <v>0.4861111111111111</v>
      </c>
      <c r="G5080">
        <v>2</v>
      </c>
      <c r="H5080" s="109" t="s">
        <v>926</v>
      </c>
      <c r="I5080">
        <v>5466072</v>
      </c>
      <c r="AR5080">
        <v>22</v>
      </c>
      <c r="AS5080" t="str">
        <v>MICURA</v>
      </c>
      <c r="AT5080" t="str">
        <v>OHAEGBULEM CHINEDU (MIC)</v>
      </c>
      <c r="AU5080" s="31">
        <v>44893</v>
      </c>
      <c r="AV5080" s="40">
        <v>0.27307870370370368</v>
      </c>
      <c r="BW5080">
        <v>411</v>
      </c>
      <c r="BX5080" t="str">
        <v>ENGINEERING</v>
      </c>
      <c r="BY5080" t="str">
        <v>ABDULWAHAB LUQMAN</v>
      </c>
      <c r="BZ5080" s="31">
        <v>44888</v>
      </c>
      <c r="CA5080" s="40">
        <v>0.55361111111111116</v>
      </c>
      <c r="DB5080">
        <v>471</v>
      </c>
      <c r="DC5080" t="str">
        <v>MICURA</v>
      </c>
      <c r="DD5080" t="str">
        <v>OLUSHOLA AYORINDE (MIC)</v>
      </c>
      <c r="DE5080" s="31">
        <v>44890</v>
      </c>
      <c r="DF5080" s="40">
        <v>0.78924768518518518</v>
      </c>
    </row>
    <row r="5081" spans="1:110" x14ac:dyDescent="0.25">
      <c r="A5081" s="109" t="s">
        <v>2069</v>
      </c>
      <c r="B5081">
        <v>218</v>
      </c>
      <c r="C5081" s="109" t="s">
        <v>56</v>
      </c>
      <c r="D5081" s="109" t="s">
        <v>2074</v>
      </c>
      <c r="E5081" s="94">
        <v>44874</v>
      </c>
      <c r="F5081" s="174">
        <v>0.48635416666666664</v>
      </c>
      <c r="G5081">
        <v>2</v>
      </c>
      <c r="H5081" s="109" t="s">
        <v>2075</v>
      </c>
      <c r="I5081">
        <v>6721700</v>
      </c>
      <c r="AR5081">
        <v>23</v>
      </c>
      <c r="AS5081" t="str">
        <v>OPERATIONS</v>
      </c>
      <c r="AT5081" t="str">
        <v>SALAMI MUSIBAU (OPS)</v>
      </c>
      <c r="AU5081" s="31">
        <v>44893</v>
      </c>
      <c r="AV5081" s="40">
        <v>0.27314814814814814</v>
      </c>
      <c r="BW5081">
        <v>412</v>
      </c>
      <c r="BX5081" t="str">
        <v>ENGINEERING</v>
      </c>
      <c r="BY5081" t="str">
        <v>OGBOLU MICHAEL (ENGR)</v>
      </c>
      <c r="BZ5081" s="31">
        <v>44888</v>
      </c>
      <c r="CA5081" s="40">
        <v>0.55368055555555551</v>
      </c>
      <c r="DB5081">
        <v>472</v>
      </c>
      <c r="DC5081" t="str">
        <v>MICURA</v>
      </c>
      <c r="DD5081" t="str">
        <v>MOSAKU OLUWAFEMI S. (MI</v>
      </c>
      <c r="DE5081" s="31">
        <v>44890</v>
      </c>
      <c r="DF5081" s="40">
        <v>0.78932870370370367</v>
      </c>
    </row>
    <row r="5082" spans="1:110" x14ac:dyDescent="0.25">
      <c r="A5082" s="109" t="s">
        <v>2069</v>
      </c>
      <c r="B5082">
        <v>219</v>
      </c>
      <c r="C5082" s="109" t="s">
        <v>54</v>
      </c>
      <c r="D5082" s="109" t="s">
        <v>280</v>
      </c>
      <c r="E5082" s="94">
        <v>44874</v>
      </c>
      <c r="F5082" s="174">
        <v>0.48726851851851855</v>
      </c>
      <c r="G5082">
        <v>2</v>
      </c>
      <c r="H5082" s="109" t="s">
        <v>281</v>
      </c>
      <c r="I5082">
        <v>14811856</v>
      </c>
      <c r="AR5082">
        <v>24</v>
      </c>
      <c r="AS5082" t="str">
        <v>MICURA</v>
      </c>
      <c r="AT5082" t="str">
        <v>UGA OGBONNIA D. (MIC)</v>
      </c>
      <c r="AU5082" s="31">
        <v>44893</v>
      </c>
      <c r="AV5082" s="40">
        <v>0.2732175925925926</v>
      </c>
      <c r="BW5082">
        <v>413</v>
      </c>
      <c r="BX5082" t="str">
        <v>MICURA</v>
      </c>
      <c r="BY5082" t="str">
        <v>AJIGA DESMOND (MIC)</v>
      </c>
      <c r="BZ5082" s="31">
        <v>44888</v>
      </c>
      <c r="CA5082" s="40">
        <v>0.55424768518518519</v>
      </c>
      <c r="DB5082">
        <v>473</v>
      </c>
      <c r="DC5082" t="str">
        <v>MICURA</v>
      </c>
      <c r="DD5082" t="str">
        <v>FELIX EJIKE EZEOGU (MIC</v>
      </c>
      <c r="DE5082" s="31">
        <v>44890</v>
      </c>
      <c r="DF5082" s="40">
        <v>0.78969907407407403</v>
      </c>
    </row>
    <row r="5083" spans="1:110" x14ac:dyDescent="0.25">
      <c r="A5083" s="109" t="s">
        <v>2069</v>
      </c>
      <c r="B5083">
        <v>220</v>
      </c>
      <c r="C5083" s="109" t="s">
        <v>54</v>
      </c>
      <c r="D5083" s="109" t="s">
        <v>1606</v>
      </c>
      <c r="E5083" s="94">
        <v>44874</v>
      </c>
      <c r="F5083" s="174">
        <v>0.48733796296296295</v>
      </c>
      <c r="G5083">
        <v>2</v>
      </c>
      <c r="H5083" s="109" t="s">
        <v>1607</v>
      </c>
      <c r="I5083">
        <v>6722916</v>
      </c>
      <c r="AR5083">
        <v>25</v>
      </c>
      <c r="AS5083" t="str">
        <v>MICURA</v>
      </c>
      <c r="AT5083" t="str">
        <v>EKIYOYO JAMIU A. (MIC)</v>
      </c>
      <c r="AU5083" s="31">
        <v>44893</v>
      </c>
      <c r="AV5083" s="40">
        <v>0.27341435185185187</v>
      </c>
      <c r="BW5083">
        <v>414</v>
      </c>
      <c r="BX5083" t="str">
        <v>MICURA</v>
      </c>
      <c r="BY5083" t="str">
        <v>CHARLES O. OKWUHOR(MIC)</v>
      </c>
      <c r="BZ5083" s="31">
        <v>44888</v>
      </c>
      <c r="CA5083" s="40">
        <v>0.55476851851851849</v>
      </c>
      <c r="DB5083">
        <v>474</v>
      </c>
      <c r="DC5083" t="str">
        <v>OPERATIONS</v>
      </c>
      <c r="DD5083" t="str">
        <v>AILERU QUDUS (OPS)</v>
      </c>
      <c r="DE5083" s="31">
        <v>44890</v>
      </c>
      <c r="DF5083" s="40">
        <v>0.78990740740740739</v>
      </c>
    </row>
    <row r="5084" spans="1:110" x14ac:dyDescent="0.25">
      <c r="A5084" s="109" t="s">
        <v>2069</v>
      </c>
      <c r="B5084">
        <v>221</v>
      </c>
      <c r="C5084" s="109" t="s">
        <v>56</v>
      </c>
      <c r="D5084" s="109" t="s">
        <v>859</v>
      </c>
      <c r="E5084" s="94">
        <v>44874</v>
      </c>
      <c r="F5084" s="174">
        <v>0.48814814814814816</v>
      </c>
      <c r="G5084">
        <v>2</v>
      </c>
      <c r="H5084" s="109" t="s">
        <v>860</v>
      </c>
      <c r="I5084"/>
      <c r="AR5084">
        <v>26</v>
      </c>
      <c r="AS5084" t="str">
        <v>MICURA</v>
      </c>
      <c r="AT5084" t="str">
        <v>KAMORU OLUWASEYI (MIC)</v>
      </c>
      <c r="AU5084" s="31">
        <v>44893</v>
      </c>
      <c r="AV5084" s="40">
        <v>0.27347222222222223</v>
      </c>
      <c r="BW5084">
        <v>415</v>
      </c>
      <c r="BX5084" t="str">
        <v>MICURA</v>
      </c>
      <c r="BY5084" t="str">
        <v>AKPICHIR GEOFFREY (MIC)</v>
      </c>
      <c r="BZ5084" s="31">
        <v>44888</v>
      </c>
      <c r="CA5084" s="40">
        <v>0.5549884259259259</v>
      </c>
      <c r="DB5084">
        <v>475</v>
      </c>
      <c r="DC5084" t="str">
        <v>OPERATIONS</v>
      </c>
      <c r="DD5084" t="str">
        <v>ATANDA LUKMAN (OPS)</v>
      </c>
      <c r="DE5084" s="31">
        <v>44890</v>
      </c>
      <c r="DF5084" s="40">
        <v>0.78997685185185185</v>
      </c>
    </row>
    <row r="5085" spans="1:110" x14ac:dyDescent="0.25">
      <c r="A5085" s="109" t="s">
        <v>2069</v>
      </c>
      <c r="B5085">
        <v>222</v>
      </c>
      <c r="C5085" s="109" t="s">
        <v>53</v>
      </c>
      <c r="D5085" s="109" t="s">
        <v>724</v>
      </c>
      <c r="E5085" s="94">
        <v>44874</v>
      </c>
      <c r="F5085" s="174">
        <v>0.48818287037037039</v>
      </c>
      <c r="G5085">
        <v>2</v>
      </c>
      <c r="H5085" s="109" t="s">
        <v>725</v>
      </c>
      <c r="I5085"/>
      <c r="AR5085">
        <v>27</v>
      </c>
      <c r="AS5085" t="str">
        <v>MICURA</v>
      </c>
      <c r="AT5085" t="str">
        <v>DAMILOLA OGUNBAMERU(MIC</v>
      </c>
      <c r="AU5085" s="31">
        <v>44893</v>
      </c>
      <c r="AV5085" s="40">
        <v>0.27354166666666668</v>
      </c>
      <c r="BW5085">
        <v>416</v>
      </c>
      <c r="BX5085" t="str">
        <v>OPERATIONS</v>
      </c>
      <c r="BY5085" t="str">
        <v>UFOMBA OKECHUKWU J. (OP</v>
      </c>
      <c r="BZ5085" s="31">
        <v>44888</v>
      </c>
      <c r="CA5085" s="40">
        <v>0.55608796296296292</v>
      </c>
      <c r="DB5085">
        <v>476</v>
      </c>
      <c r="DC5085" t="str">
        <v>OPERATIONS</v>
      </c>
      <c r="DD5085" t="str">
        <v>BALOGUN MUHYDEEN A.(OPS)</v>
      </c>
      <c r="DE5085" s="31">
        <v>44890</v>
      </c>
      <c r="DF5085" s="40">
        <v>0.79005787037037034</v>
      </c>
    </row>
    <row r="5086" spans="1:110" x14ac:dyDescent="0.25">
      <c r="A5086" s="109" t="s">
        <v>2069</v>
      </c>
      <c r="B5086">
        <v>223</v>
      </c>
      <c r="C5086" s="109" t="s">
        <v>53</v>
      </c>
      <c r="D5086" s="109" t="s">
        <v>1157</v>
      </c>
      <c r="E5086" s="94">
        <v>44874</v>
      </c>
      <c r="F5086" s="174">
        <v>0.48822916666666666</v>
      </c>
      <c r="G5086">
        <v>2</v>
      </c>
      <c r="H5086" s="109" t="s">
        <v>1158</v>
      </c>
      <c r="I5086"/>
      <c r="AR5086">
        <v>28</v>
      </c>
      <c r="AS5086" t="str">
        <v>ENGINEERING</v>
      </c>
      <c r="AT5086" t="str">
        <v>OKON ANTHONY (ENGR)</v>
      </c>
      <c r="AU5086" s="31">
        <v>44893</v>
      </c>
      <c r="AV5086" s="40">
        <v>0.27371527777777777</v>
      </c>
      <c r="BW5086">
        <v>417</v>
      </c>
      <c r="BX5086" t="str">
        <v>ENGINEERING</v>
      </c>
      <c r="BY5086" t="str">
        <v>AWAM JOHN OKORO</v>
      </c>
      <c r="BZ5086" s="31">
        <v>44888</v>
      </c>
      <c r="CA5086" s="40">
        <v>0.55619212962962961</v>
      </c>
      <c r="DB5086">
        <v>477</v>
      </c>
      <c r="DC5086" t="str">
        <v>MICURA</v>
      </c>
      <c r="DD5086" t="str">
        <v>CHIOMA ELIJAH O. (MIC)</v>
      </c>
      <c r="DE5086" s="31">
        <v>44890</v>
      </c>
      <c r="DF5086" s="40">
        <v>0.79026620370370371</v>
      </c>
    </row>
    <row r="5087" spans="1:110" x14ac:dyDescent="0.25">
      <c r="A5087" s="109" t="s">
        <v>2069</v>
      </c>
      <c r="B5087">
        <v>224</v>
      </c>
      <c r="C5087" s="109" t="s">
        <v>54</v>
      </c>
      <c r="D5087" s="109" t="s">
        <v>2026</v>
      </c>
      <c r="E5087" s="94">
        <v>44874</v>
      </c>
      <c r="F5087" s="174">
        <v>0.48833333333333334</v>
      </c>
      <c r="G5087">
        <v>2</v>
      </c>
      <c r="H5087" s="109" t="s">
        <v>2027</v>
      </c>
      <c r="I5087">
        <v>5368959</v>
      </c>
      <c r="AR5087">
        <v>29</v>
      </c>
      <c r="AS5087" t="str">
        <v>ENGINEERING</v>
      </c>
      <c r="AT5087" t="str">
        <v>ODUTOLA MICHAEL WASIU</v>
      </c>
      <c r="AU5087" s="31">
        <v>44893</v>
      </c>
      <c r="AV5087" s="40">
        <v>0.27378472222222222</v>
      </c>
      <c r="BW5087">
        <v>418</v>
      </c>
      <c r="BX5087" t="str">
        <v>ENGINEERING</v>
      </c>
      <c r="BY5087" t="str">
        <v>TOBILOBA ISHOLA</v>
      </c>
      <c r="BZ5087" s="31">
        <v>44888</v>
      </c>
      <c r="CA5087" s="40">
        <v>0.55642361111111116</v>
      </c>
      <c r="DB5087">
        <v>478</v>
      </c>
      <c r="DC5087" t="str">
        <v>MICURA</v>
      </c>
      <c r="DD5087" t="str">
        <v>OLATUNJI AFEEZ O.(MIC)</v>
      </c>
      <c r="DE5087" s="31">
        <v>44890</v>
      </c>
      <c r="DF5087" s="40">
        <v>0.79037037037037039</v>
      </c>
    </row>
    <row r="5088" spans="1:110" x14ac:dyDescent="0.25">
      <c r="A5088" s="109" t="s">
        <v>2069</v>
      </c>
      <c r="B5088">
        <v>225</v>
      </c>
      <c r="C5088" s="109" t="s">
        <v>53</v>
      </c>
      <c r="D5088" s="109" t="s">
        <v>1155</v>
      </c>
      <c r="E5088" s="94">
        <v>44874</v>
      </c>
      <c r="F5088" s="174">
        <v>0.4883912037037037</v>
      </c>
      <c r="G5088">
        <v>2</v>
      </c>
      <c r="H5088" s="109" t="s">
        <v>1156</v>
      </c>
      <c r="I5088"/>
      <c r="AR5088">
        <v>30</v>
      </c>
      <c r="AS5088" t="str">
        <v>OPERATIONS</v>
      </c>
      <c r="AT5088" t="str">
        <v>NWAFOR MARK (OPS)</v>
      </c>
      <c r="AU5088" s="31">
        <v>44893</v>
      </c>
      <c r="AV5088" s="40">
        <v>0.27390046296296294</v>
      </c>
      <c r="BW5088">
        <v>419</v>
      </c>
      <c r="BX5088" t="str">
        <v>ENGINEERING</v>
      </c>
      <c r="BY5088" t="str">
        <v>ONABANJO ANTHONY (ENGR)</v>
      </c>
      <c r="BZ5088" s="31">
        <v>44888</v>
      </c>
      <c r="CA5088" s="40">
        <v>0.5564930555555555</v>
      </c>
      <c r="DB5088">
        <v>479</v>
      </c>
      <c r="DC5088" t="str">
        <v>OPERATIONS</v>
      </c>
      <c r="DD5088" t="str">
        <v>OLATUNJI SAMUEL (OPS)</v>
      </c>
      <c r="DE5088" s="31">
        <v>44890</v>
      </c>
      <c r="DF5088" s="40">
        <v>0.79043981481481485</v>
      </c>
    </row>
    <row r="5089" spans="1:110" x14ac:dyDescent="0.25">
      <c r="A5089" s="109" t="s">
        <v>2069</v>
      </c>
      <c r="B5089">
        <v>226</v>
      </c>
      <c r="C5089" s="109" t="s">
        <v>53</v>
      </c>
      <c r="D5089" s="109" t="s">
        <v>1038</v>
      </c>
      <c r="E5089" s="94">
        <v>44874</v>
      </c>
      <c r="F5089" s="174">
        <v>0.48848379629629629</v>
      </c>
      <c r="G5089">
        <v>2</v>
      </c>
      <c r="H5089" s="109" t="s">
        <v>1039</v>
      </c>
      <c r="I5089"/>
      <c r="AR5089">
        <v>31</v>
      </c>
      <c r="AS5089" t="str">
        <v>MICURA</v>
      </c>
      <c r="AT5089" t="str">
        <v>AILERU RILWAN (MIC)</v>
      </c>
      <c r="AU5089" s="31">
        <v>44893</v>
      </c>
      <c r="AV5089" s="40">
        <v>0.27395833333333336</v>
      </c>
      <c r="BW5089">
        <v>420</v>
      </c>
      <c r="BX5089" t="str">
        <v>MICURA</v>
      </c>
      <c r="BY5089" t="str">
        <v>ADEKEYE GBENGA (MIC)</v>
      </c>
      <c r="BZ5089" s="31">
        <v>44888</v>
      </c>
      <c r="CA5089" s="40">
        <v>0.55693287037037043</v>
      </c>
      <c r="DB5089">
        <v>480</v>
      </c>
      <c r="DC5089" t="str">
        <v>MICURA</v>
      </c>
      <c r="DD5089" t="str">
        <v>TAIYE SALAMI (MIC)</v>
      </c>
      <c r="DE5089" s="31">
        <v>44890</v>
      </c>
      <c r="DF5089" s="40">
        <v>0.7905092592592593</v>
      </c>
    </row>
    <row r="5090" spans="1:110" x14ac:dyDescent="0.25">
      <c r="A5090" s="109" t="s">
        <v>2069</v>
      </c>
      <c r="B5090">
        <v>227</v>
      </c>
      <c r="C5090" s="109" t="s">
        <v>53</v>
      </c>
      <c r="D5090" s="109" t="s">
        <v>734</v>
      </c>
      <c r="E5090" s="94">
        <v>44874</v>
      </c>
      <c r="F5090" s="174">
        <v>0.48854166666666665</v>
      </c>
      <c r="G5090">
        <v>2</v>
      </c>
      <c r="H5090" s="109" t="s">
        <v>735</v>
      </c>
      <c r="I5090"/>
      <c r="AR5090">
        <v>32</v>
      </c>
      <c r="AS5090" t="str">
        <v>OPERATIONS</v>
      </c>
      <c r="AT5090" t="str">
        <v>TALIATU AYINLA (OPS)</v>
      </c>
      <c r="AU5090" s="31">
        <v>44893</v>
      </c>
      <c r="AV5090" s="40">
        <v>0.27403935185185185</v>
      </c>
      <c r="BW5090">
        <v>421</v>
      </c>
      <c r="BX5090" t="str">
        <v>OPERATIONS</v>
      </c>
      <c r="BY5090" t="str">
        <v>OSAGIE GBENGA (OPS)</v>
      </c>
      <c r="BZ5090" s="31">
        <v>44888</v>
      </c>
      <c r="CA5090" s="40">
        <v>0.55892361111111111</v>
      </c>
      <c r="DB5090">
        <v>481</v>
      </c>
      <c r="DC5090" t="str">
        <v>OPERATIONS</v>
      </c>
      <c r="DD5090" t="str">
        <v>JAMES VICTOR S. (OPS)</v>
      </c>
      <c r="DE5090" s="31">
        <v>44890</v>
      </c>
      <c r="DF5090" s="40">
        <v>0.79068287037037033</v>
      </c>
    </row>
    <row r="5091" spans="1:110" x14ac:dyDescent="0.25">
      <c r="A5091" s="109" t="s">
        <v>2069</v>
      </c>
      <c r="B5091">
        <v>228</v>
      </c>
      <c r="C5091" s="109" t="s">
        <v>52</v>
      </c>
      <c r="D5091" s="109" t="s">
        <v>915</v>
      </c>
      <c r="E5091" s="94">
        <v>44874</v>
      </c>
      <c r="F5091" s="174">
        <v>0.48902777777777778</v>
      </c>
      <c r="G5091">
        <v>2</v>
      </c>
      <c r="H5091" s="109" t="s">
        <v>916</v>
      </c>
      <c r="I5091">
        <v>5348383</v>
      </c>
      <c r="AR5091">
        <v>33</v>
      </c>
      <c r="AS5091" t="str">
        <v>OPERATIONS</v>
      </c>
      <c r="AT5091" t="str">
        <v>OGBEIDE MUTAIRU (OPS)</v>
      </c>
      <c r="AU5091" s="31">
        <v>44893</v>
      </c>
      <c r="AV5091" s="40">
        <v>0.27410879629629631</v>
      </c>
      <c r="BW5091">
        <v>422</v>
      </c>
      <c r="BX5091" t="str">
        <v>OPERATIONS</v>
      </c>
      <c r="BY5091" t="str">
        <v>ONOKA PAUL EMEKA</v>
      </c>
      <c r="BZ5091" s="31">
        <v>44888</v>
      </c>
      <c r="CA5091" s="40">
        <v>0.56021990740740746</v>
      </c>
      <c r="DB5091">
        <v>482</v>
      </c>
      <c r="DC5091" t="str">
        <v>OPERATIONS</v>
      </c>
      <c r="DD5091" t="str">
        <v>EZE ANTHONY (OPS)</v>
      </c>
      <c r="DE5091" s="31">
        <v>44890</v>
      </c>
      <c r="DF5091" s="40">
        <v>0.79075231481481478</v>
      </c>
    </row>
    <row r="5092" spans="1:110" x14ac:dyDescent="0.25">
      <c r="A5092" s="109" t="s">
        <v>2069</v>
      </c>
      <c r="B5092">
        <v>229</v>
      </c>
      <c r="C5092" s="109" t="s">
        <v>54</v>
      </c>
      <c r="D5092" s="109" t="s">
        <v>744</v>
      </c>
      <c r="E5092" s="94">
        <v>44874</v>
      </c>
      <c r="F5092" s="174">
        <v>0.48907407407407405</v>
      </c>
      <c r="G5092">
        <v>2</v>
      </c>
      <c r="H5092" s="109" t="s">
        <v>745</v>
      </c>
      <c r="I5092">
        <v>6723890</v>
      </c>
      <c r="AR5092">
        <v>34</v>
      </c>
      <c r="AS5092" t="str">
        <v>OPERATIONS</v>
      </c>
      <c r="AT5092" t="str">
        <v>IDRIS IBRAHIM (OPS)</v>
      </c>
      <c r="AU5092" s="31">
        <v>44893</v>
      </c>
      <c r="AV5092" s="40">
        <v>0.27417824074074076</v>
      </c>
      <c r="BW5092">
        <v>423</v>
      </c>
      <c r="BX5092" t="str">
        <v>OPERATIONS</v>
      </c>
      <c r="BY5092" t="str">
        <v>JOHNNY OKON (OPS)</v>
      </c>
      <c r="BZ5092" s="31">
        <v>44888</v>
      </c>
      <c r="CA5092" s="40">
        <v>0.56387731481481485</v>
      </c>
      <c r="DB5092">
        <v>483</v>
      </c>
      <c r="DC5092" t="str">
        <v>OPERATIONS</v>
      </c>
      <c r="DD5092" t="str">
        <v>APATA JULIANAH K. (OPS)</v>
      </c>
      <c r="DE5092" s="31">
        <v>44890</v>
      </c>
      <c r="DF5092" s="40">
        <v>0.79083333333333339</v>
      </c>
    </row>
    <row r="5093" spans="1:110" x14ac:dyDescent="0.25">
      <c r="A5093" s="109" t="s">
        <v>2069</v>
      </c>
      <c r="B5093">
        <v>230</v>
      </c>
      <c r="C5093" s="109" t="s">
        <v>54</v>
      </c>
      <c r="D5093" s="109" t="s">
        <v>1851</v>
      </c>
      <c r="E5093" s="94">
        <v>44874</v>
      </c>
      <c r="F5093" s="174">
        <v>0.49010416666666667</v>
      </c>
      <c r="G5093">
        <v>2</v>
      </c>
      <c r="H5093" s="109" t="s">
        <v>1852</v>
      </c>
      <c r="I5093">
        <v>7362024</v>
      </c>
      <c r="AR5093">
        <v>35</v>
      </c>
      <c r="AS5093" t="str">
        <v>ENGINEERING</v>
      </c>
      <c r="AT5093" t="str">
        <v>EZEKIEL EMIUKE (ENGR)</v>
      </c>
      <c r="AU5093" s="31">
        <v>44893</v>
      </c>
      <c r="AV5093" s="40">
        <v>0.27482638888888888</v>
      </c>
      <c r="BW5093">
        <v>424</v>
      </c>
      <c r="BX5093" t="str">
        <v>OPERATIONS</v>
      </c>
      <c r="BY5093" t="str">
        <v>EMMANUEL ANAGA (OPS)</v>
      </c>
      <c r="BZ5093" s="31">
        <v>44888</v>
      </c>
      <c r="CA5093" s="40">
        <v>0.56393518518518515</v>
      </c>
      <c r="DB5093">
        <v>484</v>
      </c>
      <c r="DC5093" t="str">
        <v>MICURA</v>
      </c>
      <c r="DD5093" t="str">
        <v>EHIRIM CHUKWUEMEKA C.(MI</v>
      </c>
      <c r="DE5093" s="31">
        <v>44890</v>
      </c>
      <c r="DF5093" s="40">
        <v>0.79090277777777773</v>
      </c>
    </row>
    <row r="5094" spans="1:110" x14ac:dyDescent="0.25">
      <c r="A5094" s="109" t="s">
        <v>2069</v>
      </c>
      <c r="B5094">
        <v>231</v>
      </c>
      <c r="C5094" s="109" t="s">
        <v>53</v>
      </c>
      <c r="D5094" s="109" t="s">
        <v>1089</v>
      </c>
      <c r="E5094" s="94">
        <v>44874</v>
      </c>
      <c r="F5094" s="174">
        <v>0.49016203703703703</v>
      </c>
      <c r="G5094">
        <v>2</v>
      </c>
      <c r="H5094" s="109" t="s">
        <v>1090</v>
      </c>
      <c r="I5094"/>
      <c r="AR5094">
        <v>36</v>
      </c>
      <c r="AS5094" t="str">
        <v>ENGINEERING</v>
      </c>
      <c r="AT5094" t="str">
        <v>ASAKOMHE MATTHEW (ENGR)</v>
      </c>
      <c r="AU5094" s="31">
        <v>44893</v>
      </c>
      <c r="AV5094" s="40">
        <v>0.27488425925925924</v>
      </c>
      <c r="BW5094">
        <v>425</v>
      </c>
      <c r="BX5094" t="str">
        <v>OPERATIONS</v>
      </c>
      <c r="BY5094" t="str">
        <v>ADAJI IBRAHIM A. (OPS)</v>
      </c>
      <c r="BZ5094" s="31">
        <v>44888</v>
      </c>
      <c r="CA5094" s="40">
        <v>0.56403935185185183</v>
      </c>
      <c r="DB5094">
        <v>485</v>
      </c>
      <c r="DC5094" t="str">
        <v>ENGINEERING</v>
      </c>
      <c r="DD5094" t="str">
        <v>OKANMINIWEL LOT (ENGR)</v>
      </c>
      <c r="DE5094" s="31">
        <v>44890</v>
      </c>
      <c r="DF5094" s="40">
        <v>0.79144675925925922</v>
      </c>
    </row>
    <row r="5095" spans="1:110" x14ac:dyDescent="0.25">
      <c r="A5095" s="109" t="s">
        <v>2069</v>
      </c>
      <c r="B5095">
        <v>232</v>
      </c>
      <c r="C5095" s="109" t="s">
        <v>54</v>
      </c>
      <c r="D5095" s="109" t="s">
        <v>1853</v>
      </c>
      <c r="E5095" s="94">
        <v>44874</v>
      </c>
      <c r="F5095" s="174">
        <v>0.49070601851851853</v>
      </c>
      <c r="G5095">
        <v>2</v>
      </c>
      <c r="H5095" s="109" t="s">
        <v>1854</v>
      </c>
      <c r="I5095"/>
      <c r="AR5095">
        <v>37</v>
      </c>
      <c r="AS5095" t="str">
        <v>ENGINEERING</v>
      </c>
      <c r="AT5095" t="str">
        <v>ASIA EHIMARE I. (ENGR)</v>
      </c>
      <c r="AU5095" s="31">
        <v>44893</v>
      </c>
      <c r="AV5095" s="40">
        <v>0.27563657407407405</v>
      </c>
      <c r="BW5095">
        <v>426</v>
      </c>
      <c r="BX5095" t="str">
        <v>IT</v>
      </c>
      <c r="BY5095" t="str">
        <v>AZUBUIKE UBABUKOH (IT)</v>
      </c>
      <c r="BZ5095" s="31">
        <v>44888</v>
      </c>
      <c r="CA5095" s="40">
        <v>0.56410879629629629</v>
      </c>
      <c r="DB5095">
        <v>486</v>
      </c>
      <c r="DC5095" t="str">
        <v>OPERATIONS</v>
      </c>
      <c r="DD5095" t="str">
        <v>EMMAUEL TEMITOPE</v>
      </c>
      <c r="DE5095" s="31">
        <v>44890</v>
      </c>
      <c r="DF5095" s="40">
        <v>0.79151620370370368</v>
      </c>
    </row>
    <row r="5096" spans="1:110" x14ac:dyDescent="0.25">
      <c r="A5096" s="109" t="s">
        <v>2069</v>
      </c>
      <c r="B5096">
        <v>233</v>
      </c>
      <c r="C5096" s="109" t="s">
        <v>53</v>
      </c>
      <c r="D5096" s="109" t="s">
        <v>1586</v>
      </c>
      <c r="E5096" s="94">
        <v>44874</v>
      </c>
      <c r="F5096" s="174">
        <v>0.49094907407407407</v>
      </c>
      <c r="G5096">
        <v>2</v>
      </c>
      <c r="H5096" s="109" t="s">
        <v>1587</v>
      </c>
      <c r="I5096"/>
      <c r="AR5096">
        <v>38</v>
      </c>
      <c r="AS5096" t="str">
        <v>OPERATIONS</v>
      </c>
      <c r="AT5096" t="str">
        <v>GOODLUCK IZOKA (OPS)</v>
      </c>
      <c r="AU5096" s="31">
        <v>44893</v>
      </c>
      <c r="AV5096" s="40">
        <v>0.27642361111111113</v>
      </c>
      <c r="BW5096">
        <v>427</v>
      </c>
      <c r="BX5096" t="str">
        <v>OPERATIONS</v>
      </c>
      <c r="BY5096" t="str">
        <v>SAMUEL NANA M. (OPS)</v>
      </c>
      <c r="BZ5096" s="31">
        <v>44888</v>
      </c>
      <c r="CA5096" s="40">
        <v>0.56416666666666671</v>
      </c>
      <c r="DB5096">
        <v>487</v>
      </c>
      <c r="DC5096" t="str">
        <v>MICURA</v>
      </c>
      <c r="DD5096" t="str">
        <v>BASSEY AUSTINE (MICURA)</v>
      </c>
      <c r="DE5096" s="31">
        <v>44890</v>
      </c>
      <c r="DF5096" s="40">
        <v>0.79171296296296301</v>
      </c>
    </row>
    <row r="5097" spans="1:110" x14ac:dyDescent="0.25">
      <c r="A5097" s="109" t="s">
        <v>2069</v>
      </c>
      <c r="B5097">
        <v>234</v>
      </c>
      <c r="C5097" s="109" t="s">
        <v>54</v>
      </c>
      <c r="D5097" s="109" t="s">
        <v>823</v>
      </c>
      <c r="E5097" s="94">
        <v>44874</v>
      </c>
      <c r="F5097" s="174">
        <v>0.49159722222222224</v>
      </c>
      <c r="G5097">
        <v>2</v>
      </c>
      <c r="H5097" s="109" t="s">
        <v>824</v>
      </c>
      <c r="I5097">
        <v>8330114</v>
      </c>
      <c r="AR5097">
        <v>39</v>
      </c>
      <c r="AS5097" t="str">
        <v>OPERATIONS</v>
      </c>
      <c r="AT5097" t="str">
        <v>ANIEFIOK ISONGUYI (OPS)</v>
      </c>
      <c r="AU5097" s="31">
        <v>44893</v>
      </c>
      <c r="AV5097" s="40">
        <v>0.27679398148148149</v>
      </c>
      <c r="BW5097">
        <v>428</v>
      </c>
      <c r="BX5097" t="str">
        <v>MICURA</v>
      </c>
      <c r="BY5097" t="str">
        <v>OJUOLAPE SIMEON (MIC)</v>
      </c>
      <c r="BZ5097" s="31">
        <v>44888</v>
      </c>
      <c r="CA5097" s="40">
        <v>0.56483796296296296</v>
      </c>
      <c r="DB5097">
        <v>488</v>
      </c>
      <c r="DC5097" t="str">
        <v>MICURA</v>
      </c>
      <c r="DD5097" t="str">
        <v>WISDOM ETIM W.(MIC)</v>
      </c>
      <c r="DE5097" s="31">
        <v>44890</v>
      </c>
      <c r="DF5097" s="40">
        <v>0.79201388888888891</v>
      </c>
    </row>
    <row r="5098" spans="1:110" x14ac:dyDescent="0.25">
      <c r="A5098" s="109" t="s">
        <v>2069</v>
      </c>
      <c r="B5098">
        <v>235</v>
      </c>
      <c r="C5098" s="109" t="s">
        <v>52</v>
      </c>
      <c r="D5098" s="109" t="s">
        <v>996</v>
      </c>
      <c r="E5098" s="94">
        <v>44874</v>
      </c>
      <c r="F5098" s="174">
        <v>0.49168981481481483</v>
      </c>
      <c r="G5098">
        <v>2</v>
      </c>
      <c r="H5098" s="109" t="s">
        <v>997</v>
      </c>
      <c r="I5098">
        <v>7252742</v>
      </c>
      <c r="AR5098">
        <v>40</v>
      </c>
      <c r="AS5098" t="str">
        <v>OPERATIONS</v>
      </c>
      <c r="AT5098" t="str">
        <v>KOLADE SOLOMON (OPS)</v>
      </c>
      <c r="AU5098" s="31">
        <v>44893</v>
      </c>
      <c r="AV5098" s="40">
        <v>0.27687499999999998</v>
      </c>
      <c r="BW5098">
        <v>429</v>
      </c>
      <c r="BX5098" t="str">
        <v>OPERATIONS</v>
      </c>
      <c r="BY5098" t="str">
        <v>OYINLEYE TOPE (OPS)</v>
      </c>
      <c r="BZ5098" s="31">
        <v>44888</v>
      </c>
      <c r="CA5098" s="40">
        <v>0.56513888888888886</v>
      </c>
      <c r="DB5098">
        <v>489</v>
      </c>
      <c r="DC5098" t="str">
        <v>OPERATIONS</v>
      </c>
      <c r="DD5098" t="str">
        <v>IBIRONKE OLUMIDE (OPS)</v>
      </c>
      <c r="DE5098" s="31">
        <v>44890</v>
      </c>
      <c r="DF5098" s="40">
        <v>0.79224537037037035</v>
      </c>
    </row>
    <row r="5099" spans="1:110" x14ac:dyDescent="0.25">
      <c r="A5099" s="109" t="s">
        <v>2069</v>
      </c>
      <c r="B5099">
        <v>236</v>
      </c>
      <c r="C5099" s="109" t="s">
        <v>52</v>
      </c>
      <c r="D5099" s="109" t="s">
        <v>1618</v>
      </c>
      <c r="E5099" s="94">
        <v>44874</v>
      </c>
      <c r="F5099" s="174">
        <v>0.49174768518518519</v>
      </c>
      <c r="G5099">
        <v>2</v>
      </c>
      <c r="H5099" s="109" t="s">
        <v>1619</v>
      </c>
      <c r="I5099">
        <v>7352753</v>
      </c>
      <c r="AR5099">
        <v>41</v>
      </c>
      <c r="AS5099" t="str">
        <v>OPERATIONS</v>
      </c>
      <c r="AT5099" t="str">
        <v>ADEOMI TEMITOPE M. (OPS)</v>
      </c>
      <c r="AU5099" s="31">
        <v>44893</v>
      </c>
      <c r="AV5099" s="40">
        <v>0.27701388888888889</v>
      </c>
      <c r="BW5099">
        <v>430</v>
      </c>
      <c r="BX5099" t="str">
        <v>OLM</v>
      </c>
      <c r="BY5099" t="str">
        <v>JOSHUA OLAWUYI (OLM)</v>
      </c>
      <c r="BZ5099" s="31">
        <v>44888</v>
      </c>
      <c r="CA5099" s="40">
        <v>0.56532407407407403</v>
      </c>
      <c r="DB5099">
        <v>490</v>
      </c>
      <c r="DC5099" t="str">
        <v>MICURA</v>
      </c>
      <c r="DD5099" t="str">
        <v>MAIHA LEWIS SIMON (MIC)</v>
      </c>
      <c r="DE5099" s="31">
        <v>44890</v>
      </c>
      <c r="DF5099" s="40">
        <v>0.79241898148148149</v>
      </c>
    </row>
    <row r="5100" spans="1:110" x14ac:dyDescent="0.25">
      <c r="A5100" s="109" t="s">
        <v>2069</v>
      </c>
      <c r="B5100">
        <v>237</v>
      </c>
      <c r="C5100" s="109" t="s">
        <v>52</v>
      </c>
      <c r="D5100" s="109" t="s">
        <v>994</v>
      </c>
      <c r="E5100" s="94">
        <v>44874</v>
      </c>
      <c r="F5100" s="174">
        <v>0.49178240740740742</v>
      </c>
      <c r="G5100">
        <v>2</v>
      </c>
      <c r="H5100" s="109" t="s">
        <v>995</v>
      </c>
      <c r="I5100">
        <v>3687603</v>
      </c>
      <c r="AR5100">
        <v>42</v>
      </c>
      <c r="AS5100" t="str">
        <v>ENGINEERING</v>
      </c>
      <c r="AT5100" t="str">
        <v>ADENIYI ADEYEMI (ENGR)</v>
      </c>
      <c r="AU5100" s="31">
        <v>44893</v>
      </c>
      <c r="AV5100" s="40">
        <v>0.27719907407407407</v>
      </c>
      <c r="BW5100">
        <v>431</v>
      </c>
      <c r="BX5100" t="str">
        <v>ENGINEERING</v>
      </c>
      <c r="BY5100" t="str">
        <v>IPADEOLA IBRAHIM (ENGR)</v>
      </c>
      <c r="BZ5100" s="31">
        <v>44888</v>
      </c>
      <c r="CA5100" s="40">
        <v>0.56538194444444445</v>
      </c>
      <c r="DB5100">
        <v>491</v>
      </c>
      <c r="DC5100" t="str">
        <v>OPERATIONS</v>
      </c>
      <c r="DD5100" t="str">
        <v>EMMANUEL PROSPER N. (OP</v>
      </c>
      <c r="DE5100" s="31">
        <v>44890</v>
      </c>
      <c r="DF5100" s="40">
        <v>0.79293981481481479</v>
      </c>
    </row>
    <row r="5101" spans="1:110" x14ac:dyDescent="0.25">
      <c r="A5101" s="109" t="s">
        <v>2069</v>
      </c>
      <c r="B5101">
        <v>238</v>
      </c>
      <c r="C5101" s="109" t="s">
        <v>24</v>
      </c>
      <c r="D5101" s="109" t="s">
        <v>1452</v>
      </c>
      <c r="E5101" s="94">
        <v>44874</v>
      </c>
      <c r="F5101" s="174">
        <v>0.49275462962962963</v>
      </c>
      <c r="G5101">
        <v>2</v>
      </c>
      <c r="H5101" s="109" t="s">
        <v>1453</v>
      </c>
      <c r="I5101">
        <v>6700966</v>
      </c>
      <c r="AR5101">
        <v>43</v>
      </c>
      <c r="AS5101" t="str">
        <v>ENGINEERING</v>
      </c>
      <c r="AT5101" t="str">
        <v>OGUNWEIDE ADETOLA  (ENG</v>
      </c>
      <c r="AU5101" s="31">
        <v>44893</v>
      </c>
      <c r="AV5101" s="40">
        <v>0.27726851851851853</v>
      </c>
      <c r="BW5101">
        <v>432</v>
      </c>
      <c r="BX5101" t="str">
        <v>ENGINEERING</v>
      </c>
      <c r="BY5101" t="str">
        <v>OKON ANTHONY (ENGR)</v>
      </c>
      <c r="BZ5101" s="31">
        <v>44888</v>
      </c>
      <c r="CA5101" s="40">
        <v>0.56545138888888891</v>
      </c>
      <c r="DB5101">
        <v>492</v>
      </c>
      <c r="DC5101" t="str">
        <v>OPERATIONS</v>
      </c>
      <c r="DD5101" t="str">
        <v>ALATISHE JOHN (OPS)</v>
      </c>
      <c r="DE5101" s="31">
        <v>44890</v>
      </c>
      <c r="DF5101" s="40">
        <v>0.79358796296296297</v>
      </c>
    </row>
    <row r="5102" spans="1:110" x14ac:dyDescent="0.25">
      <c r="A5102" s="109" t="s">
        <v>2069</v>
      </c>
      <c r="B5102">
        <v>239</v>
      </c>
      <c r="C5102" s="109" t="s">
        <v>21</v>
      </c>
      <c r="D5102" s="109" t="s">
        <v>1388</v>
      </c>
      <c r="E5102" s="94">
        <v>44874</v>
      </c>
      <c r="F5102" s="174">
        <v>0.49280092592592595</v>
      </c>
      <c r="G5102">
        <v>2</v>
      </c>
      <c r="H5102" s="109" t="s">
        <v>21</v>
      </c>
      <c r="I5102"/>
      <c r="AR5102">
        <v>44</v>
      </c>
      <c r="AS5102" t="str">
        <v>OPERATIONS</v>
      </c>
      <c r="AT5102" t="str">
        <v>EMMANUEL ANAGA (OPS)</v>
      </c>
      <c r="AU5102" s="31">
        <v>44893</v>
      </c>
      <c r="AV5102" s="40">
        <v>0.27750000000000002</v>
      </c>
      <c r="BW5102">
        <v>433</v>
      </c>
      <c r="BX5102" t="str">
        <v>ENGINEERING</v>
      </c>
      <c r="BY5102" t="str">
        <v>TAJUDEEN JIMOH (ENGR)</v>
      </c>
      <c r="BZ5102" s="31">
        <v>44888</v>
      </c>
      <c r="CA5102" s="40">
        <v>0.56552083333333336</v>
      </c>
      <c r="DB5102">
        <v>493</v>
      </c>
      <c r="DC5102" t="str">
        <v>MICURA</v>
      </c>
      <c r="DD5102" t="str">
        <v>AHMED MOJEED A. (MIC)</v>
      </c>
      <c r="DE5102" s="31">
        <v>44890</v>
      </c>
      <c r="DF5102" s="40">
        <v>0.79403935185185182</v>
      </c>
    </row>
    <row r="5103" spans="1:110" x14ac:dyDescent="0.25">
      <c r="A5103" s="109" t="s">
        <v>2069</v>
      </c>
      <c r="B5103">
        <v>240</v>
      </c>
      <c r="C5103" s="109" t="s">
        <v>54</v>
      </c>
      <c r="D5103" s="109" t="s">
        <v>1350</v>
      </c>
      <c r="E5103" s="94">
        <v>44874</v>
      </c>
      <c r="F5103" s="174">
        <v>0.49287037037037035</v>
      </c>
      <c r="G5103">
        <v>2</v>
      </c>
      <c r="H5103" s="109" t="s">
        <v>1351</v>
      </c>
      <c r="I5103">
        <v>14811845</v>
      </c>
      <c r="AR5103">
        <v>45</v>
      </c>
      <c r="AS5103" t="str">
        <v>MICURA</v>
      </c>
      <c r="AT5103" t="str">
        <v>NOJEEM LADEJOBI (MIC)</v>
      </c>
      <c r="AU5103" s="31">
        <v>44893</v>
      </c>
      <c r="AV5103" s="40">
        <v>0.27759259259259261</v>
      </c>
      <c r="BW5103">
        <v>434</v>
      </c>
      <c r="BX5103" t="str">
        <v>ENGINEERING</v>
      </c>
      <c r="BY5103" t="str">
        <v>SALISU ITODO (ENGR)</v>
      </c>
      <c r="BZ5103" s="31">
        <v>44888</v>
      </c>
      <c r="CA5103" s="40">
        <v>0.56559027777777782</v>
      </c>
      <c r="DB5103">
        <v>494</v>
      </c>
      <c r="DC5103" t="str">
        <v>MICURA</v>
      </c>
      <c r="DD5103" t="str">
        <v>ADEDUNTAN ADENIYI M.(MIC</v>
      </c>
      <c r="DE5103" s="31">
        <v>44890</v>
      </c>
      <c r="DF5103" s="40">
        <v>0.79410879629629627</v>
      </c>
    </row>
    <row r="5104" spans="1:110" x14ac:dyDescent="0.25">
      <c r="A5104" s="109" t="s">
        <v>2069</v>
      </c>
      <c r="B5104">
        <v>241</v>
      </c>
      <c r="C5104" s="109" t="s">
        <v>52</v>
      </c>
      <c r="D5104" s="109" t="s">
        <v>614</v>
      </c>
      <c r="E5104" s="94">
        <v>44874</v>
      </c>
      <c r="F5104" s="174">
        <v>0.49290509259259258</v>
      </c>
      <c r="G5104">
        <v>2</v>
      </c>
      <c r="H5104" s="109" t="s">
        <v>615</v>
      </c>
      <c r="I5104">
        <v>2189692</v>
      </c>
      <c r="AR5104">
        <v>46</v>
      </c>
      <c r="AS5104" t="str">
        <v>ENGINEERING</v>
      </c>
      <c r="AT5104" t="str">
        <v>ENOMA GODWIN O (ENGR)</v>
      </c>
      <c r="AU5104" s="31">
        <v>44893</v>
      </c>
      <c r="AV5104" s="40">
        <v>0.27770833333333333</v>
      </c>
      <c r="BW5104">
        <v>435</v>
      </c>
      <c r="BX5104" t="str">
        <v>MICURA</v>
      </c>
      <c r="BY5104" t="str">
        <v>ABDULLAHI OSENI (MIC)</v>
      </c>
      <c r="BZ5104" s="31">
        <v>44888</v>
      </c>
      <c r="CA5104" s="40">
        <v>0.56564814814814812</v>
      </c>
      <c r="DB5104">
        <v>495</v>
      </c>
      <c r="DC5104" t="str">
        <v>MICURA</v>
      </c>
      <c r="DD5104" t="str">
        <v>OLADELE BENJAMIN (MIC)</v>
      </c>
      <c r="DE5104" s="31">
        <v>44890</v>
      </c>
      <c r="DF5104" s="40">
        <v>0.79417824074074073</v>
      </c>
    </row>
    <row r="5105" spans="1:110" x14ac:dyDescent="0.25">
      <c r="A5105" s="109" t="s">
        <v>2069</v>
      </c>
      <c r="B5105">
        <v>242</v>
      </c>
      <c r="C5105" s="109" t="s">
        <v>54</v>
      </c>
      <c r="D5105" s="109" t="s">
        <v>1788</v>
      </c>
      <c r="E5105" s="94">
        <v>44874</v>
      </c>
      <c r="F5105" s="174">
        <v>0.4929513888888889</v>
      </c>
      <c r="G5105">
        <v>2</v>
      </c>
      <c r="H5105" s="109" t="s">
        <v>1789</v>
      </c>
      <c r="I5105">
        <v>3682230</v>
      </c>
      <c r="AR5105">
        <v>47</v>
      </c>
      <c r="AS5105" t="str">
        <v>ENGINEERING</v>
      </c>
      <c r="AT5105" t="str">
        <v>ADENIGA ADELEKE O. (ENG</v>
      </c>
      <c r="AU5105" s="31">
        <v>44893</v>
      </c>
      <c r="AV5105" s="40">
        <v>0.2777662037037037</v>
      </c>
      <c r="BW5105">
        <v>436</v>
      </c>
      <c r="BX5105" t="str">
        <v>MICURA</v>
      </c>
      <c r="BY5105" t="str">
        <v>DORGU TAREFEYAH (MIC)</v>
      </c>
      <c r="BZ5105" s="31">
        <v>44888</v>
      </c>
      <c r="CA5105" s="40">
        <v>0.56571759259259258</v>
      </c>
      <c r="DB5105">
        <v>496</v>
      </c>
      <c r="DC5105" t="str">
        <v>MICURA</v>
      </c>
      <c r="DD5105" t="str">
        <v>RAPHAEL EWAWA (MIC)</v>
      </c>
      <c r="DE5105" s="31">
        <v>44890</v>
      </c>
      <c r="DF5105" s="40">
        <v>0.79424768518518518</v>
      </c>
    </row>
    <row r="5106" spans="1:110" x14ac:dyDescent="0.25">
      <c r="A5106" s="109" t="s">
        <v>2069</v>
      </c>
      <c r="B5106">
        <v>243</v>
      </c>
      <c r="C5106" s="109" t="s">
        <v>54</v>
      </c>
      <c r="D5106" s="109" t="s">
        <v>1189</v>
      </c>
      <c r="E5106" s="94">
        <v>44874</v>
      </c>
      <c r="F5106" s="174">
        <v>0.49300925925925926</v>
      </c>
      <c r="G5106">
        <v>2</v>
      </c>
      <c r="H5106" s="109" t="s">
        <v>1190</v>
      </c>
      <c r="I5106">
        <v>14808881</v>
      </c>
      <c r="AR5106">
        <v>48</v>
      </c>
      <c r="AS5106" t="str">
        <v>ENGINEERING</v>
      </c>
      <c r="AT5106" t="str">
        <v>AKINGBOYE TEMIDAYO</v>
      </c>
      <c r="AU5106" s="31">
        <v>44893</v>
      </c>
      <c r="AV5106" s="40">
        <v>0.27793981481481483</v>
      </c>
      <c r="BW5106">
        <v>437</v>
      </c>
      <c r="BX5106" t="str">
        <v>OPERATIONS</v>
      </c>
      <c r="BY5106" t="str">
        <v>AKPODAMURE EJIRO J. (MI</v>
      </c>
      <c r="BZ5106" s="31">
        <v>44888</v>
      </c>
      <c r="CA5106" s="40">
        <v>0.56579861111111107</v>
      </c>
      <c r="DB5106">
        <v>497</v>
      </c>
      <c r="DC5106" t="str">
        <v>OPERATIONS</v>
      </c>
      <c r="DD5106" t="str">
        <v>CHARLES MEFENMO</v>
      </c>
      <c r="DE5106" s="31">
        <v>44890</v>
      </c>
      <c r="DF5106" s="40">
        <v>0.79464120370370372</v>
      </c>
    </row>
    <row r="5107" spans="1:110" x14ac:dyDescent="0.25">
      <c r="A5107" s="109" t="s">
        <v>2069</v>
      </c>
      <c r="B5107">
        <v>244</v>
      </c>
      <c r="C5107" s="109" t="s">
        <v>54</v>
      </c>
      <c r="D5107" s="109" t="s">
        <v>1284</v>
      </c>
      <c r="E5107" s="94">
        <v>44874</v>
      </c>
      <c r="F5107" s="174">
        <v>0.49354166666666666</v>
      </c>
      <c r="G5107">
        <v>2</v>
      </c>
      <c r="H5107" s="109" t="s">
        <v>1285</v>
      </c>
      <c r="I5107">
        <v>5352274</v>
      </c>
      <c r="AR5107">
        <v>49</v>
      </c>
      <c r="AS5107" t="str">
        <v>MICURA</v>
      </c>
      <c r="AT5107" t="str">
        <v>SIKIRU TAIWO (MIC)</v>
      </c>
      <c r="AU5107" s="31">
        <v>44893</v>
      </c>
      <c r="AV5107" s="40">
        <v>0.27803240740740742</v>
      </c>
      <c r="BW5107">
        <v>438</v>
      </c>
      <c r="BX5107" t="str">
        <v>MICURA</v>
      </c>
      <c r="BY5107" t="str">
        <v>CHIOMA ELIJAH O. (MIC)</v>
      </c>
      <c r="BZ5107" s="31">
        <v>44888</v>
      </c>
      <c r="CA5107" s="40">
        <v>0.56596064814814817</v>
      </c>
      <c r="DB5107">
        <v>498</v>
      </c>
      <c r="DC5107" t="str">
        <v>OPERATIONS</v>
      </c>
      <c r="DD5107" t="str">
        <v>ODEWALE ADEOLA J. (OPS)</v>
      </c>
      <c r="DE5107" s="31">
        <v>44890</v>
      </c>
      <c r="DF5107" s="40">
        <v>0.7951273148148148</v>
      </c>
    </row>
    <row r="5108" spans="1:110" x14ac:dyDescent="0.25">
      <c r="A5108" s="109" t="s">
        <v>2069</v>
      </c>
      <c r="B5108">
        <v>245</v>
      </c>
      <c r="C5108" s="109" t="s">
        <v>54</v>
      </c>
      <c r="D5108" s="109" t="s">
        <v>538</v>
      </c>
      <c r="E5108" s="94">
        <v>44874</v>
      </c>
      <c r="F5108" s="174">
        <v>0.49409722222222224</v>
      </c>
      <c r="G5108">
        <v>2</v>
      </c>
      <c r="H5108" s="109" t="s">
        <v>539</v>
      </c>
      <c r="I5108">
        <v>14838232</v>
      </c>
      <c r="AR5108">
        <v>50</v>
      </c>
      <c r="AS5108" t="str">
        <v>MICURA</v>
      </c>
      <c r="AT5108" t="str">
        <v>ADETUNJI OLALEKAN (MIC)</v>
      </c>
      <c r="AU5108" s="31">
        <v>44893</v>
      </c>
      <c r="AV5108" s="40">
        <v>0.27810185185185188</v>
      </c>
      <c r="BW5108">
        <v>439</v>
      </c>
      <c r="BX5108" t="str">
        <v>MICURA</v>
      </c>
      <c r="BY5108" t="str">
        <v>MOYEGUN ADEKUNLE (MIC)</v>
      </c>
      <c r="BZ5108" s="31">
        <v>44888</v>
      </c>
      <c r="CA5108" s="40">
        <v>0.56636574074074075</v>
      </c>
      <c r="DB5108">
        <v>499</v>
      </c>
      <c r="DC5108" t="str">
        <v>MICURA</v>
      </c>
      <c r="DD5108" t="str">
        <v>CHARLES I. GEORGE(MIC)</v>
      </c>
      <c r="DE5108" s="31">
        <v>44890</v>
      </c>
      <c r="DF5108" s="40">
        <v>0.79553240740740738</v>
      </c>
    </row>
    <row r="5109" spans="1:110" x14ac:dyDescent="0.25">
      <c r="A5109" s="109" t="s">
        <v>2069</v>
      </c>
      <c r="B5109">
        <v>246</v>
      </c>
      <c r="C5109" s="109" t="s">
        <v>53</v>
      </c>
      <c r="D5109" s="109" t="s">
        <v>1389</v>
      </c>
      <c r="E5109" s="94">
        <v>44874</v>
      </c>
      <c r="F5109" s="174">
        <v>0.4947685185185185</v>
      </c>
      <c r="G5109">
        <v>2</v>
      </c>
      <c r="H5109" s="109" t="s">
        <v>53</v>
      </c>
      <c r="I5109"/>
      <c r="AR5109">
        <v>51</v>
      </c>
      <c r="AS5109" t="str">
        <v>MICURA</v>
      </c>
      <c r="AT5109" t="str">
        <v>JOEL UCHENNA (MIC)</v>
      </c>
      <c r="AU5109" s="31">
        <v>44893</v>
      </c>
      <c r="AV5109" s="40">
        <v>0.27818287037037037</v>
      </c>
      <c r="BW5109">
        <v>440</v>
      </c>
      <c r="BX5109" t="str">
        <v>ENGINEERING</v>
      </c>
      <c r="BY5109" t="str">
        <v>AHMODU SANUSI</v>
      </c>
      <c r="BZ5109" s="31">
        <v>44888</v>
      </c>
      <c r="CA5109" s="40">
        <v>0.56732638888888887</v>
      </c>
      <c r="DB5109">
        <v>500</v>
      </c>
      <c r="DC5109" t="str">
        <v>MICURA</v>
      </c>
      <c r="DD5109" t="str">
        <v>IBRAHIM NASIRU ADIO (MI</v>
      </c>
      <c r="DE5109" s="31">
        <v>44890</v>
      </c>
      <c r="DF5109" s="40">
        <v>0.79621527777777779</v>
      </c>
    </row>
    <row r="5110" spans="1:110" x14ac:dyDescent="0.25">
      <c r="A5110" s="109" t="s">
        <v>2069</v>
      </c>
      <c r="B5110">
        <v>247</v>
      </c>
      <c r="C5110" s="109" t="s">
        <v>53</v>
      </c>
      <c r="D5110" s="109" t="s">
        <v>556</v>
      </c>
      <c r="E5110" s="94">
        <v>44874</v>
      </c>
      <c r="F5110" s="174">
        <v>0.49481481481481482</v>
      </c>
      <c r="G5110">
        <v>2</v>
      </c>
      <c r="H5110" s="109" t="s">
        <v>557</v>
      </c>
      <c r="I5110"/>
      <c r="AR5110">
        <v>52</v>
      </c>
      <c r="AS5110" t="str">
        <v>MICURA</v>
      </c>
      <c r="AT5110" t="str">
        <v>IFEANYI OKAFOR (MIC)</v>
      </c>
      <c r="AU5110" s="31">
        <v>44893</v>
      </c>
      <c r="AV5110" s="40">
        <v>0.27824074074074073</v>
      </c>
      <c r="BW5110">
        <v>441</v>
      </c>
      <c r="BX5110" t="str">
        <v>OPERATIONS</v>
      </c>
      <c r="BY5110" t="str">
        <v>AREOLA DAMILOLA (OPS)</v>
      </c>
      <c r="BZ5110" s="31">
        <v>44888</v>
      </c>
      <c r="CA5110" s="40">
        <v>0.59650462962962958</v>
      </c>
      <c r="DB5110">
        <v>501</v>
      </c>
      <c r="DC5110" t="str">
        <v>MICURA</v>
      </c>
      <c r="DD5110" t="str">
        <v>ADEKEYE GBENGA (MIC)</v>
      </c>
      <c r="DE5110" s="31">
        <v>44890</v>
      </c>
      <c r="DF5110" s="40">
        <v>0.79652777777777772</v>
      </c>
    </row>
    <row r="5111" spans="1:110" x14ac:dyDescent="0.25">
      <c r="A5111" s="109" t="s">
        <v>2069</v>
      </c>
      <c r="B5111">
        <v>248</v>
      </c>
      <c r="C5111" s="109" t="s">
        <v>52</v>
      </c>
      <c r="D5111" s="109" t="s">
        <v>1113</v>
      </c>
      <c r="E5111" s="94">
        <v>44874</v>
      </c>
      <c r="F5111" s="174">
        <v>0.49496527777777777</v>
      </c>
      <c r="G5111">
        <v>2</v>
      </c>
      <c r="H5111" s="109" t="s">
        <v>1114</v>
      </c>
      <c r="I5111">
        <v>8117362</v>
      </c>
      <c r="AR5111">
        <v>53</v>
      </c>
      <c r="AS5111" t="str">
        <v>MICURA</v>
      </c>
      <c r="AT5111" t="str">
        <v>ABACHA CHIDI (MIC)</v>
      </c>
      <c r="AU5111" s="31">
        <v>44893</v>
      </c>
      <c r="AV5111" s="40">
        <v>0.27831018518518519</v>
      </c>
      <c r="BW5111">
        <v>442</v>
      </c>
      <c r="BX5111" t="str">
        <v>ENGINEERING</v>
      </c>
      <c r="BY5111" t="str">
        <v>YOUNG EMMANUEL )DRV)</v>
      </c>
      <c r="BZ5111" s="31">
        <v>44888</v>
      </c>
      <c r="CA5111" s="40">
        <v>0.5965625</v>
      </c>
      <c r="DB5111">
        <v>502</v>
      </c>
      <c r="DC5111" t="str">
        <v>ENGINEERING</v>
      </c>
      <c r="DD5111" t="str">
        <v>OLADIPO TAJUDEEN (ENGR)</v>
      </c>
      <c r="DE5111" s="31">
        <v>44890</v>
      </c>
      <c r="DF5111" s="40">
        <v>0.79670138888888886</v>
      </c>
    </row>
    <row r="5112" spans="1:110" x14ac:dyDescent="0.25">
      <c r="A5112" s="109" t="s">
        <v>2069</v>
      </c>
      <c r="B5112">
        <v>249</v>
      </c>
      <c r="C5112" s="109" t="s">
        <v>54</v>
      </c>
      <c r="D5112" s="109" t="s">
        <v>1185</v>
      </c>
      <c r="E5112" s="94">
        <v>44874</v>
      </c>
      <c r="F5112" s="174">
        <v>0.49546296296296294</v>
      </c>
      <c r="G5112">
        <v>2</v>
      </c>
      <c r="H5112" s="109" t="s">
        <v>1186</v>
      </c>
      <c r="I5112">
        <v>5411847</v>
      </c>
      <c r="AR5112">
        <v>54</v>
      </c>
      <c r="AS5112" t="str">
        <v>OPERATIONS</v>
      </c>
      <c r="AT5112" t="str">
        <v>ROTIMI JOSHUA S (OPS)</v>
      </c>
      <c r="AU5112" s="31">
        <v>44893</v>
      </c>
      <c r="AV5112" s="40">
        <v>0.27840277777777778</v>
      </c>
      <c r="BW5112">
        <v>443</v>
      </c>
      <c r="BX5112" t="str">
        <v>ENGINEERING</v>
      </c>
      <c r="BY5112" t="str">
        <v>ODEYEMI OLALEKAN (ENGR)</v>
      </c>
      <c r="BZ5112" s="31">
        <v>44888</v>
      </c>
      <c r="CA5112" s="40">
        <v>0.59666666666666668</v>
      </c>
      <c r="DB5112">
        <v>503</v>
      </c>
      <c r="DC5112" t="str">
        <v>OPERATIONS</v>
      </c>
      <c r="DD5112" t="str">
        <v>TAOFEEK MAKANJUOLA  (OP</v>
      </c>
      <c r="DE5112" s="31">
        <v>44890</v>
      </c>
      <c r="DF5112" s="40">
        <v>0.79714120370370367</v>
      </c>
    </row>
    <row r="5113" spans="1:110" x14ac:dyDescent="0.25">
      <c r="A5113" s="109" t="s">
        <v>2069</v>
      </c>
      <c r="B5113">
        <v>250</v>
      </c>
      <c r="C5113" s="109" t="s">
        <v>53</v>
      </c>
      <c r="D5113" s="109" t="s">
        <v>755</v>
      </c>
      <c r="E5113" s="94">
        <v>44874</v>
      </c>
      <c r="F5113" s="174">
        <v>0.49599537037037039</v>
      </c>
      <c r="G5113">
        <v>2</v>
      </c>
      <c r="H5113" s="109" t="s">
        <v>756</v>
      </c>
      <c r="I5113"/>
      <c r="AR5113">
        <v>55</v>
      </c>
      <c r="AS5113" t="str">
        <v>OPERATIONS</v>
      </c>
      <c r="AT5113" t="str">
        <v>AHANEKU CHIGOZIE (OPS)</v>
      </c>
      <c r="AU5113" s="31">
        <v>44893</v>
      </c>
      <c r="AV5113" s="40">
        <v>0.27847222222222223</v>
      </c>
      <c r="BW5113">
        <v>444</v>
      </c>
      <c r="BX5113" t="str">
        <v>MICURA</v>
      </c>
      <c r="BY5113" t="str">
        <v>AKHIGBE FIDELIX (MIC)</v>
      </c>
      <c r="BZ5113" s="31">
        <v>44888</v>
      </c>
      <c r="CA5113" s="40">
        <v>0.59700231481481481</v>
      </c>
      <c r="DB5113">
        <v>504</v>
      </c>
      <c r="DC5113" t="str">
        <v>OPERATIONS</v>
      </c>
      <c r="DD5113" t="str">
        <v>CHUKWUNEKE CHIEMERE</v>
      </c>
      <c r="DE5113" s="31">
        <v>44890</v>
      </c>
      <c r="DF5113" s="40">
        <v>0.79748842592592595</v>
      </c>
    </row>
    <row r="5114" spans="1:110" x14ac:dyDescent="0.25">
      <c r="A5114" s="109" t="s">
        <v>2069</v>
      </c>
      <c r="B5114">
        <v>251</v>
      </c>
      <c r="C5114" s="109" t="s">
        <v>54</v>
      </c>
      <c r="D5114" s="109" t="s">
        <v>398</v>
      </c>
      <c r="E5114" s="94">
        <v>44874</v>
      </c>
      <c r="F5114" s="174">
        <v>0.49614583333333334</v>
      </c>
      <c r="G5114">
        <v>2</v>
      </c>
      <c r="H5114" s="109" t="s">
        <v>399</v>
      </c>
      <c r="I5114">
        <v>2188052</v>
      </c>
      <c r="AR5114">
        <v>56</v>
      </c>
      <c r="AS5114" t="str">
        <v>MICURA</v>
      </c>
      <c r="AT5114" t="str">
        <v>STANLEY NJOKU (MIC)</v>
      </c>
      <c r="AU5114" s="31">
        <v>44893</v>
      </c>
      <c r="AV5114" s="40">
        <v>0.27853009259259259</v>
      </c>
      <c r="BW5114">
        <v>445</v>
      </c>
      <c r="BX5114" t="str">
        <v>MICURA</v>
      </c>
      <c r="BY5114" t="str">
        <v>UMAHI IFEANYI C. (MIC)</v>
      </c>
      <c r="BZ5114" s="31">
        <v>44888</v>
      </c>
      <c r="CA5114" s="40">
        <v>0.5970833333333333</v>
      </c>
      <c r="DB5114">
        <v>505</v>
      </c>
      <c r="DC5114" t="str">
        <v>OPERATIONS</v>
      </c>
      <c r="DD5114" t="str">
        <v>OKALA SAMSON (MIC)</v>
      </c>
      <c r="DE5114" s="31">
        <v>44890</v>
      </c>
      <c r="DF5114" s="40">
        <v>0.79762731481481486</v>
      </c>
    </row>
    <row r="5115" spans="1:110" x14ac:dyDescent="0.25">
      <c r="A5115" s="109" t="s">
        <v>2069</v>
      </c>
      <c r="B5115">
        <v>252</v>
      </c>
      <c r="C5115" s="109" t="s">
        <v>54</v>
      </c>
      <c r="D5115" s="109" t="s">
        <v>420</v>
      </c>
      <c r="E5115" s="94">
        <v>44874</v>
      </c>
      <c r="F5115" s="174">
        <v>0.49619212962962961</v>
      </c>
      <c r="G5115">
        <v>2</v>
      </c>
      <c r="H5115" s="109" t="s">
        <v>421</v>
      </c>
      <c r="I5115">
        <v>5367155</v>
      </c>
      <c r="AR5115">
        <v>57</v>
      </c>
      <c r="AS5115" t="str">
        <v>MICURA</v>
      </c>
      <c r="AT5115" t="str">
        <v>AJUONUMA CHIMA</v>
      </c>
      <c r="AU5115" s="31">
        <v>44893</v>
      </c>
      <c r="AV5115" s="40">
        <v>0.27859953703703705</v>
      </c>
      <c r="BW5115">
        <v>446</v>
      </c>
      <c r="BX5115" t="str">
        <v>MICURA</v>
      </c>
      <c r="BY5115" t="str">
        <v>BASSEY AUSTINE (MICURA)</v>
      </c>
      <c r="BZ5115" s="31">
        <v>44888</v>
      </c>
      <c r="CA5115" s="40">
        <v>0.59737268518518516</v>
      </c>
      <c r="DB5115">
        <v>506</v>
      </c>
      <c r="DC5115" t="str">
        <v>OPERATIONS</v>
      </c>
      <c r="DD5115" t="str">
        <v>ODEY JOSEPH (OPS)</v>
      </c>
      <c r="DE5115" s="31">
        <v>44890</v>
      </c>
      <c r="DF5115" s="40">
        <v>0.7981018518518519</v>
      </c>
    </row>
    <row r="5116" spans="1:110" x14ac:dyDescent="0.25">
      <c r="A5116" s="109" t="s">
        <v>2069</v>
      </c>
      <c r="B5116">
        <v>253</v>
      </c>
      <c r="C5116" s="109" t="s">
        <v>54</v>
      </c>
      <c r="D5116" s="109" t="s">
        <v>688</v>
      </c>
      <c r="E5116" s="94">
        <v>44874</v>
      </c>
      <c r="F5116" s="174">
        <v>0.49622685185185184</v>
      </c>
      <c r="G5116">
        <v>2</v>
      </c>
      <c r="H5116" s="109" t="s">
        <v>689</v>
      </c>
      <c r="I5116"/>
      <c r="AR5116">
        <v>58</v>
      </c>
      <c r="AS5116" t="str">
        <v>MICURA</v>
      </c>
      <c r="AT5116" t="str">
        <v>IBRAHIM NASIRU ADIO (MI</v>
      </c>
      <c r="AU5116" s="31">
        <v>44893</v>
      </c>
      <c r="AV5116" s="40">
        <v>0.27869212962962964</v>
      </c>
      <c r="BW5116">
        <v>447</v>
      </c>
      <c r="BX5116" t="str">
        <v>ENGINEERING</v>
      </c>
      <c r="BY5116" t="str">
        <v>MATTHEW KABOWEI (ENGR)</v>
      </c>
      <c r="BZ5116" s="31">
        <v>44888</v>
      </c>
      <c r="CA5116" s="40">
        <v>0.59756944444444449</v>
      </c>
      <c r="DB5116">
        <v>507</v>
      </c>
      <c r="DC5116" t="str">
        <v>MICURA</v>
      </c>
      <c r="DD5116" t="str">
        <v>OLAOYE SUNDAY (MIC)</v>
      </c>
      <c r="DE5116" s="31">
        <v>44890</v>
      </c>
      <c r="DF5116" s="40">
        <v>0.79820601851851847</v>
      </c>
    </row>
    <row r="5117" spans="1:110" x14ac:dyDescent="0.25">
      <c r="A5117" s="109" t="s">
        <v>2069</v>
      </c>
      <c r="B5117">
        <v>254</v>
      </c>
      <c r="C5117" s="109" t="s">
        <v>53</v>
      </c>
      <c r="D5117" s="109" t="s">
        <v>1366</v>
      </c>
      <c r="E5117" s="94">
        <v>44874</v>
      </c>
      <c r="F5117" s="174">
        <v>0.49630787037037039</v>
      </c>
      <c r="G5117">
        <v>2</v>
      </c>
      <c r="H5117" s="109" t="s">
        <v>1367</v>
      </c>
      <c r="I5117">
        <v>4862776</v>
      </c>
      <c r="AR5117">
        <v>59</v>
      </c>
      <c r="AS5117" t="str">
        <v>MICURA</v>
      </c>
      <c r="AT5117" t="str">
        <v>IDOWU JAMIU (MIC)</v>
      </c>
      <c r="AU5117" s="31">
        <v>44893</v>
      </c>
      <c r="AV5117" s="40">
        <v>0.27875</v>
      </c>
      <c r="BW5117">
        <v>448</v>
      </c>
      <c r="BX5117" t="str">
        <v>MICURA</v>
      </c>
      <c r="BY5117" t="str">
        <v>ONYEAMACHI MICHAEL (MIC</v>
      </c>
      <c r="BZ5117" s="31">
        <v>44888</v>
      </c>
      <c r="CA5117" s="40">
        <v>0.59765046296296298</v>
      </c>
      <c r="DB5117">
        <v>508</v>
      </c>
      <c r="DC5117" t="str">
        <v>MICURA</v>
      </c>
      <c r="DD5117" t="str">
        <v>CHARLES AMADI (MIC)</v>
      </c>
      <c r="DE5117" s="31">
        <v>44890</v>
      </c>
      <c r="DF5117" s="40">
        <v>0.79848379629629629</v>
      </c>
    </row>
    <row r="5118" spans="1:110" x14ac:dyDescent="0.25">
      <c r="A5118" s="109" t="s">
        <v>2069</v>
      </c>
      <c r="B5118">
        <v>255</v>
      </c>
      <c r="C5118" s="109" t="s">
        <v>53</v>
      </c>
      <c r="D5118" s="109" t="s">
        <v>1719</v>
      </c>
      <c r="E5118" s="94">
        <v>44874</v>
      </c>
      <c r="F5118" s="174">
        <v>0.49635416666666665</v>
      </c>
      <c r="G5118">
        <v>2</v>
      </c>
      <c r="H5118" s="109" t="s">
        <v>1720</v>
      </c>
      <c r="I5118">
        <v>5618617</v>
      </c>
      <c r="AR5118">
        <v>60</v>
      </c>
      <c r="AS5118" t="str">
        <v>MICURA</v>
      </c>
      <c r="AT5118" t="str">
        <v>OLATUNJI AKINLOYE J.(MIC</v>
      </c>
      <c r="AU5118" s="31">
        <v>44893</v>
      </c>
      <c r="AV5118" s="40">
        <v>0.27890046296296295</v>
      </c>
      <c r="BW5118">
        <v>449</v>
      </c>
      <c r="BX5118" t="str">
        <v>FINANCE</v>
      </c>
      <c r="BY5118" t="str">
        <v>YUSUFF OLADIMEJI (FIN)</v>
      </c>
      <c r="BZ5118" s="31">
        <v>44888</v>
      </c>
      <c r="CA5118" s="40">
        <v>0.59813657407407406</v>
      </c>
      <c r="DB5118">
        <v>509</v>
      </c>
      <c r="DC5118" t="str">
        <v>OPERATIONS</v>
      </c>
      <c r="DD5118" t="str">
        <v>FASHOLA ANTHONY (OPS)</v>
      </c>
      <c r="DE5118" s="31">
        <v>44890</v>
      </c>
      <c r="DF5118" s="40">
        <v>0.79881944444444442</v>
      </c>
    </row>
    <row r="5119" spans="1:110" x14ac:dyDescent="0.25">
      <c r="A5119" s="109" t="s">
        <v>2069</v>
      </c>
      <c r="B5119">
        <v>256</v>
      </c>
      <c r="C5119" s="109" t="s">
        <v>54</v>
      </c>
      <c r="D5119" s="109" t="s">
        <v>1085</v>
      </c>
      <c r="E5119" s="94">
        <v>44874</v>
      </c>
      <c r="F5119" s="174">
        <v>0.49653935185185183</v>
      </c>
      <c r="G5119">
        <v>2</v>
      </c>
      <c r="H5119" s="109" t="s">
        <v>1086</v>
      </c>
      <c r="I5119">
        <v>5481562</v>
      </c>
      <c r="AR5119">
        <v>61</v>
      </c>
      <c r="AS5119" t="str">
        <v>ENGINEERING</v>
      </c>
      <c r="AT5119" t="str">
        <v>AYORINDE MUYIWA (ENGR)</v>
      </c>
      <c r="AU5119" s="31">
        <v>44893</v>
      </c>
      <c r="AV5119" s="40">
        <v>0.27952546296296299</v>
      </c>
      <c r="BW5119">
        <v>450</v>
      </c>
      <c r="BX5119" t="str">
        <v>OPERATIONS</v>
      </c>
      <c r="BY5119" t="str">
        <v>MAC-PEPPLE CYNTHIA (OPS</v>
      </c>
      <c r="BZ5119" s="31">
        <v>44888</v>
      </c>
      <c r="CA5119" s="40">
        <v>0.59818287037037032</v>
      </c>
      <c r="DB5119">
        <v>510</v>
      </c>
      <c r="DC5119" t="str">
        <v>OPERATIONS</v>
      </c>
      <c r="DD5119" t="str">
        <v>EMMANUEL OKON AKAN (OPS</v>
      </c>
      <c r="DE5119" s="31">
        <v>44890</v>
      </c>
      <c r="DF5119" s="40">
        <v>0.7990856481481482</v>
      </c>
    </row>
    <row r="5120" spans="1:110" x14ac:dyDescent="0.25">
      <c r="A5120" s="109" t="s">
        <v>2069</v>
      </c>
      <c r="B5120">
        <v>257</v>
      </c>
      <c r="C5120" s="109" t="s">
        <v>54</v>
      </c>
      <c r="D5120" s="109" t="s">
        <v>712</v>
      </c>
      <c r="E5120" s="94">
        <v>44874</v>
      </c>
      <c r="F5120" s="174">
        <v>0.49873842592592593</v>
      </c>
      <c r="G5120">
        <v>2</v>
      </c>
      <c r="H5120" s="109" t="s">
        <v>713</v>
      </c>
      <c r="I5120"/>
      <c r="AR5120">
        <v>62</v>
      </c>
      <c r="AS5120" t="str">
        <v>ENGINEERING</v>
      </c>
      <c r="AT5120" t="str">
        <v>AMBALI LANRE (ENGR)</v>
      </c>
      <c r="AU5120" s="31">
        <v>44893</v>
      </c>
      <c r="AV5120" s="40">
        <v>0.27958333333333335</v>
      </c>
      <c r="BW5120">
        <v>451</v>
      </c>
      <c r="BX5120" t="str">
        <v>GATE OPS</v>
      </c>
      <c r="BY5120" t="str">
        <v>JOYCE NZETE (GATE)</v>
      </c>
      <c r="BZ5120" s="31">
        <v>44888</v>
      </c>
      <c r="CA5120" s="40">
        <v>0.59826388888888893</v>
      </c>
      <c r="DB5120">
        <v>511</v>
      </c>
      <c r="DC5120" t="str">
        <v>MICURA</v>
      </c>
      <c r="DD5120" t="str">
        <v>KAYODE ROTIMI E. (MIC)</v>
      </c>
      <c r="DE5120" s="31">
        <v>44890</v>
      </c>
      <c r="DF5120" s="40">
        <v>0.79978009259259264</v>
      </c>
    </row>
    <row r="5121" spans="1:110" x14ac:dyDescent="0.25">
      <c r="A5121" s="109" t="s">
        <v>2069</v>
      </c>
      <c r="B5121">
        <v>258</v>
      </c>
      <c r="C5121" s="109" t="s">
        <v>54</v>
      </c>
      <c r="D5121" s="109" t="s">
        <v>819</v>
      </c>
      <c r="E5121" s="94">
        <v>44874</v>
      </c>
      <c r="F5121" s="174">
        <v>0.4987847222222222</v>
      </c>
      <c r="G5121">
        <v>2</v>
      </c>
      <c r="H5121" s="109" t="s">
        <v>820</v>
      </c>
      <c r="I5121">
        <v>5476503</v>
      </c>
      <c r="AR5121">
        <v>63</v>
      </c>
      <c r="AS5121" t="str">
        <v>OPERATIONS</v>
      </c>
      <c r="AT5121" t="str">
        <v>ICHADERE ONORIODE (OPS)</v>
      </c>
      <c r="AU5121" s="31">
        <v>44893</v>
      </c>
      <c r="AV5121" s="40">
        <v>0.27965277777777775</v>
      </c>
      <c r="BW5121">
        <v>452</v>
      </c>
      <c r="BX5121" t="str">
        <v>ENGINEERING</v>
      </c>
      <c r="BY5121" t="str">
        <v>OKUNOWO MICHAEL (ENGR)</v>
      </c>
      <c r="BZ5121" s="31">
        <v>44888</v>
      </c>
      <c r="CA5121" s="40">
        <v>0.59850694444444441</v>
      </c>
      <c r="DB5121">
        <v>512</v>
      </c>
      <c r="DC5121" t="str">
        <v>OPERATIONS</v>
      </c>
      <c r="DD5121" t="str">
        <v>ADELUGBA KAYODE (MIC)</v>
      </c>
      <c r="DE5121" s="31">
        <v>44890</v>
      </c>
      <c r="DF5121" s="40">
        <v>0.80128472222222225</v>
      </c>
    </row>
    <row r="5122" spans="1:110" x14ac:dyDescent="0.25">
      <c r="A5122" s="109" t="s">
        <v>2069</v>
      </c>
      <c r="B5122">
        <v>259</v>
      </c>
      <c r="C5122" s="109" t="s">
        <v>54</v>
      </c>
      <c r="D5122" s="109" t="s">
        <v>1825</v>
      </c>
      <c r="E5122" s="94">
        <v>44874</v>
      </c>
      <c r="F5122" s="174">
        <v>0.49881944444444443</v>
      </c>
      <c r="G5122">
        <v>2</v>
      </c>
      <c r="H5122" s="109" t="s">
        <v>1826</v>
      </c>
      <c r="I5122">
        <v>5479045</v>
      </c>
      <c r="AR5122">
        <v>64</v>
      </c>
      <c r="AS5122" t="str">
        <v>ENGINEERING</v>
      </c>
      <c r="AT5122" t="str">
        <v>ABIODUN OLUYEMI (ENGR)</v>
      </c>
      <c r="AU5122" s="31">
        <v>44893</v>
      </c>
      <c r="AV5122" s="40">
        <v>0.2802662037037037</v>
      </c>
      <c r="BW5122">
        <v>453</v>
      </c>
      <c r="BX5122" t="str">
        <v>MICURA</v>
      </c>
      <c r="BY5122" t="str">
        <v>KOLAWOLE ONATUNDE (MIC)</v>
      </c>
      <c r="BZ5122" s="31">
        <v>44888</v>
      </c>
      <c r="CA5122" s="40">
        <v>0.59861111111111109</v>
      </c>
      <c r="DB5122">
        <v>513</v>
      </c>
      <c r="DC5122" t="str">
        <v>MICURA</v>
      </c>
      <c r="DD5122" t="str">
        <v>OLAWALE OGUNLEYE (MIC)</v>
      </c>
      <c r="DE5122" s="31">
        <v>44890</v>
      </c>
      <c r="DF5122" s="40">
        <v>0.80203703703703699</v>
      </c>
    </row>
    <row r="5123" spans="1:110" x14ac:dyDescent="0.25">
      <c r="A5123" s="109" t="s">
        <v>2069</v>
      </c>
      <c r="B5123">
        <v>260</v>
      </c>
      <c r="C5123" s="109" t="s">
        <v>54</v>
      </c>
      <c r="D5123" s="109" t="s">
        <v>1340</v>
      </c>
      <c r="E5123" s="94">
        <v>44874</v>
      </c>
      <c r="F5123" s="174">
        <v>0.49913194444444442</v>
      </c>
      <c r="G5123">
        <v>2</v>
      </c>
      <c r="H5123" s="109" t="s">
        <v>1341</v>
      </c>
      <c r="I5123">
        <v>5344103</v>
      </c>
      <c r="AR5123">
        <v>65</v>
      </c>
      <c r="AS5123" t="str">
        <v>ENGINEERING</v>
      </c>
      <c r="AT5123" t="str">
        <v>UFEDO ODAWU</v>
      </c>
      <c r="AU5123" s="31">
        <v>44893</v>
      </c>
      <c r="AV5123" s="40">
        <v>0.28032407407407406</v>
      </c>
      <c r="BW5123">
        <v>454</v>
      </c>
      <c r="BX5123" t="str">
        <v>OPERATIONS</v>
      </c>
      <c r="BY5123" t="str">
        <v>KADIRI CHRISTOPHER (MIC</v>
      </c>
      <c r="BZ5123" s="31">
        <v>44888</v>
      </c>
      <c r="CA5123" s="40">
        <v>0.6003356481481481</v>
      </c>
      <c r="DB5123">
        <v>514</v>
      </c>
      <c r="DC5123" t="str">
        <v>OPERATIONS</v>
      </c>
      <c r="DD5123" t="str">
        <v>LUKMON BALOGUN (OPS)</v>
      </c>
      <c r="DE5123" s="31">
        <v>44890</v>
      </c>
      <c r="DF5123" s="40">
        <v>0.80210648148148145</v>
      </c>
    </row>
    <row r="5124" spans="1:110" x14ac:dyDescent="0.25">
      <c r="A5124" s="109" t="s">
        <v>2069</v>
      </c>
      <c r="B5124">
        <v>261</v>
      </c>
      <c r="C5124" s="109" t="s">
        <v>21</v>
      </c>
      <c r="D5124" s="109" t="s">
        <v>1844</v>
      </c>
      <c r="E5124" s="94">
        <v>44874</v>
      </c>
      <c r="F5124" s="174">
        <v>0.49921296296296297</v>
      </c>
      <c r="G5124">
        <v>2</v>
      </c>
      <c r="H5124" s="109" t="s">
        <v>21</v>
      </c>
      <c r="I5124">
        <v>6709049</v>
      </c>
      <c r="AR5124">
        <v>66</v>
      </c>
      <c r="AS5124" t="str">
        <v>MICURA</v>
      </c>
      <c r="AT5124" t="str">
        <v>NEJUVIE OMOVWAWHO I.(MIC</v>
      </c>
      <c r="AU5124" s="31">
        <v>44893</v>
      </c>
      <c r="AV5124" s="40">
        <v>0.28050925925925924</v>
      </c>
      <c r="BW5124">
        <v>455</v>
      </c>
      <c r="BX5124" t="str">
        <v>OPERATIONS</v>
      </c>
      <c r="BY5124" t="str">
        <v>ADENIJI AYOMIDE (OPS)</v>
      </c>
      <c r="BZ5124" s="31">
        <v>44888</v>
      </c>
      <c r="CA5124" s="40">
        <v>0.6174074074074074</v>
      </c>
      <c r="DB5124">
        <v>515</v>
      </c>
      <c r="DC5124" t="str">
        <v>OPERATIONS</v>
      </c>
      <c r="DD5124" t="str">
        <v>ARCHIBONG FELIX (OPS)</v>
      </c>
      <c r="DE5124" s="31">
        <v>44890</v>
      </c>
      <c r="DF5124" s="40">
        <v>0.80378472222222219</v>
      </c>
    </row>
    <row r="5125" spans="1:110" x14ac:dyDescent="0.25">
      <c r="A5125" s="109" t="s">
        <v>2069</v>
      </c>
      <c r="B5125">
        <v>262</v>
      </c>
      <c r="C5125" s="109" t="s">
        <v>54</v>
      </c>
      <c r="D5125" s="109" t="s">
        <v>760</v>
      </c>
      <c r="E5125" s="94">
        <v>44874</v>
      </c>
      <c r="F5125" s="174">
        <v>0.49956018518518519</v>
      </c>
      <c r="G5125">
        <v>2</v>
      </c>
      <c r="H5125" s="109" t="s">
        <v>761</v>
      </c>
      <c r="I5125">
        <v>14990118</v>
      </c>
      <c r="AR5125">
        <v>67</v>
      </c>
      <c r="AS5125" t="str">
        <v>MICURA</v>
      </c>
      <c r="AT5125" t="str">
        <v>TAIWO OLUWAYOSE</v>
      </c>
      <c r="AU5125" s="31">
        <v>44893</v>
      </c>
      <c r="AV5125" s="40">
        <v>0.28056712962962965</v>
      </c>
      <c r="BW5125">
        <v>456</v>
      </c>
      <c r="BX5125" t="str">
        <v>OPERATIONS</v>
      </c>
      <c r="BY5125" t="str">
        <v>NGBEKEN SUNDAY</v>
      </c>
      <c r="BZ5125" s="31">
        <v>44888</v>
      </c>
      <c r="CA5125" s="40">
        <v>0.63710648148148152</v>
      </c>
      <c r="DB5125">
        <v>516</v>
      </c>
      <c r="DC5125" t="str">
        <v>OPERATIONS</v>
      </c>
      <c r="DD5125" t="str">
        <v>IDRIS IBRAHIM (OPS)</v>
      </c>
      <c r="DE5125" s="31">
        <v>44890</v>
      </c>
      <c r="DF5125" s="40">
        <v>0.80406250000000001</v>
      </c>
    </row>
    <row r="5126" spans="1:110" x14ac:dyDescent="0.25">
      <c r="A5126" s="109" t="s">
        <v>2069</v>
      </c>
      <c r="B5126">
        <v>263</v>
      </c>
      <c r="C5126" s="109" t="s">
        <v>54</v>
      </c>
      <c r="D5126" s="109" t="s">
        <v>1342</v>
      </c>
      <c r="E5126" s="94">
        <v>44874</v>
      </c>
      <c r="F5126" s="174">
        <v>0.50019675925925922</v>
      </c>
      <c r="G5126">
        <v>2</v>
      </c>
      <c r="H5126" s="109" t="s">
        <v>1343</v>
      </c>
      <c r="I5126">
        <v>7361622</v>
      </c>
      <c r="AR5126">
        <v>68</v>
      </c>
      <c r="AS5126" t="str">
        <v>MICURA</v>
      </c>
      <c r="AT5126" t="str">
        <v>JOHN OJOBO  S.(MIC)</v>
      </c>
      <c r="AU5126" s="31">
        <v>44893</v>
      </c>
      <c r="AV5126" s="40">
        <v>0.28063657407407405</v>
      </c>
      <c r="BW5126">
        <v>457</v>
      </c>
      <c r="BX5126" t="str">
        <v>OPERATIONS</v>
      </c>
      <c r="BY5126" t="str">
        <v>EMMANUEL PROSPER N. (OP</v>
      </c>
      <c r="BZ5126" s="31">
        <v>44888</v>
      </c>
      <c r="CA5126" s="40">
        <v>0.63718750000000002</v>
      </c>
      <c r="DB5126">
        <v>517</v>
      </c>
      <c r="DC5126" t="str">
        <v>ENGINEERING</v>
      </c>
      <c r="DD5126" t="str">
        <v>NWAEKE MICHAEL (ENGR)</v>
      </c>
      <c r="DE5126" s="31">
        <v>44890</v>
      </c>
      <c r="DF5126" s="40">
        <v>0.80524305555555553</v>
      </c>
    </row>
    <row r="5127" spans="1:110" x14ac:dyDescent="0.25">
      <c r="A5127" s="109" t="s">
        <v>2069</v>
      </c>
      <c r="B5127">
        <v>264</v>
      </c>
      <c r="C5127" s="109" t="s">
        <v>21</v>
      </c>
      <c r="D5127" s="109" t="s">
        <v>1834</v>
      </c>
      <c r="E5127" s="94">
        <v>44874</v>
      </c>
      <c r="F5127" s="174">
        <v>0.50269675925925927</v>
      </c>
      <c r="G5127">
        <v>2</v>
      </c>
      <c r="H5127" s="109" t="s">
        <v>21</v>
      </c>
      <c r="I5127"/>
      <c r="AR5127">
        <v>69</v>
      </c>
      <c r="AS5127" t="str">
        <v>MICURA</v>
      </c>
      <c r="AT5127" t="str">
        <v>JOBI ADEWALE A.</v>
      </c>
      <c r="AU5127" s="31">
        <v>44893</v>
      </c>
      <c r="AV5127" s="40">
        <v>0.28070601851851851</v>
      </c>
      <c r="BW5127">
        <v>458</v>
      </c>
      <c r="BX5127" t="str">
        <v>COMMERCIAL</v>
      </c>
      <c r="BY5127" t="str">
        <v>ALEXANDRA AGAVIEZOR(INL)</v>
      </c>
      <c r="BZ5127" s="31">
        <v>44888</v>
      </c>
      <c r="CA5127" s="40">
        <v>0.63886574074074076</v>
      </c>
      <c r="DB5127">
        <v>518</v>
      </c>
      <c r="DC5127" t="str">
        <v>MICURA</v>
      </c>
      <c r="DD5127" t="str">
        <v>EDIANAOBONG FRANKSON(MIC</v>
      </c>
      <c r="DE5127" s="31">
        <v>44890</v>
      </c>
      <c r="DF5127" s="40">
        <v>0.80532407407407403</v>
      </c>
    </row>
    <row r="5128" spans="1:110" x14ac:dyDescent="0.25">
      <c r="A5128" s="109" t="s">
        <v>2069</v>
      </c>
      <c r="B5128">
        <v>265</v>
      </c>
      <c r="C5128" s="109" t="s">
        <v>53</v>
      </c>
      <c r="D5128" s="109" t="s">
        <v>1731</v>
      </c>
      <c r="E5128" s="94">
        <v>44874</v>
      </c>
      <c r="F5128" s="174">
        <v>0.5033333333333333</v>
      </c>
      <c r="G5128">
        <v>2</v>
      </c>
      <c r="H5128" s="109" t="s">
        <v>1732</v>
      </c>
      <c r="I5128"/>
      <c r="AR5128">
        <v>70</v>
      </c>
      <c r="AS5128" t="str">
        <v>MICURA</v>
      </c>
      <c r="AT5128" t="str">
        <v>IRANLOYE OLADOYE M.(MIC)</v>
      </c>
      <c r="AU5128" s="31">
        <v>44893</v>
      </c>
      <c r="AV5128" s="40">
        <v>0.28078703703703706</v>
      </c>
      <c r="BW5128">
        <v>459</v>
      </c>
      <c r="BX5128" t="str">
        <v>ENGINEERING</v>
      </c>
      <c r="BY5128" t="str">
        <v>IKECHUKWU CHIGBO</v>
      </c>
      <c r="BZ5128" s="31">
        <v>44888</v>
      </c>
      <c r="CA5128" s="40">
        <v>0.64710648148148153</v>
      </c>
      <c r="DB5128">
        <v>519</v>
      </c>
      <c r="DC5128" t="str">
        <v>MICURA</v>
      </c>
      <c r="DD5128" t="str">
        <v>NDUKWE KALU (MIC)</v>
      </c>
      <c r="DE5128" s="31">
        <v>44890</v>
      </c>
      <c r="DF5128" s="40">
        <v>0.80549768518518516</v>
      </c>
    </row>
    <row r="5129" spans="1:110" x14ac:dyDescent="0.25">
      <c r="A5129" s="109" t="s">
        <v>2069</v>
      </c>
      <c r="B5129">
        <v>266</v>
      </c>
      <c r="C5129" s="109" t="s">
        <v>54</v>
      </c>
      <c r="D5129" s="109" t="s">
        <v>252</v>
      </c>
      <c r="E5129" s="94">
        <v>44874</v>
      </c>
      <c r="F5129" s="174">
        <v>0.50346064814814817</v>
      </c>
      <c r="G5129">
        <v>2</v>
      </c>
      <c r="H5129" s="109" t="s">
        <v>253</v>
      </c>
      <c r="I5129">
        <v>5334326</v>
      </c>
      <c r="AR5129">
        <v>71</v>
      </c>
      <c r="AS5129" t="str">
        <v>MICURA</v>
      </c>
      <c r="AT5129" t="str">
        <v>TAIWO ANIMASHAUN (MIC)</v>
      </c>
      <c r="AU5129" s="31">
        <v>44893</v>
      </c>
      <c r="AV5129" s="40">
        <v>0.28084490740740742</v>
      </c>
      <c r="BW5129">
        <v>460</v>
      </c>
      <c r="BX5129" t="str">
        <v>MANAGEMENT</v>
      </c>
      <c r="BY5129" t="str">
        <v>OLUWASEUN GBOLADE (MNGT)</v>
      </c>
      <c r="BZ5129" s="31">
        <v>44888</v>
      </c>
      <c r="CA5129" s="40">
        <v>0.65006944444444448</v>
      </c>
      <c r="DB5129">
        <v>520</v>
      </c>
      <c r="DC5129" t="str">
        <v>MICURA</v>
      </c>
      <c r="DD5129" t="str">
        <v>SAMUEL AKINMOLAYAN (MIC</v>
      </c>
      <c r="DE5129" s="31">
        <v>44890</v>
      </c>
      <c r="DF5129" s="40">
        <v>0.80798611111111107</v>
      </c>
    </row>
    <row r="5130" spans="1:110" x14ac:dyDescent="0.25">
      <c r="A5130" s="109" t="s">
        <v>2069</v>
      </c>
      <c r="B5130">
        <v>267</v>
      </c>
      <c r="C5130" s="109" t="s">
        <v>54</v>
      </c>
      <c r="D5130" s="109" t="s">
        <v>986</v>
      </c>
      <c r="E5130" s="94">
        <v>44874</v>
      </c>
      <c r="F5130" s="174">
        <v>0.5060648148148148</v>
      </c>
      <c r="G5130">
        <v>2</v>
      </c>
      <c r="H5130" s="109" t="s">
        <v>987</v>
      </c>
      <c r="I5130">
        <v>6719319</v>
      </c>
      <c r="AR5130">
        <v>72</v>
      </c>
      <c r="AS5130" t="str">
        <v>OPERATIONS</v>
      </c>
      <c r="AT5130" t="str">
        <v>ABIDOYE SAMUEL (OPS)</v>
      </c>
      <c r="AU5130" s="31">
        <v>44893</v>
      </c>
      <c r="AV5130" s="40">
        <v>0.28090277777777778</v>
      </c>
      <c r="BW5130">
        <v>461</v>
      </c>
      <c r="BX5130" t="str">
        <v>OPERATIONS</v>
      </c>
      <c r="BY5130" t="str">
        <v>APATA JULIANAH K. (OPS)</v>
      </c>
      <c r="BZ5130" s="31">
        <v>44888</v>
      </c>
      <c r="CA5130" s="40">
        <v>0.65084490740740741</v>
      </c>
      <c r="DB5130">
        <v>521</v>
      </c>
      <c r="DC5130" t="str">
        <v>MICURA</v>
      </c>
      <c r="DD5130" t="str">
        <v>MONOKPO TOMA A. (MIC)</v>
      </c>
      <c r="DE5130" s="31">
        <v>44890</v>
      </c>
      <c r="DF5130" s="40">
        <v>0.80884259259259261</v>
      </c>
    </row>
    <row r="5131" spans="1:110" x14ac:dyDescent="0.25">
      <c r="A5131" s="109" t="s">
        <v>2069</v>
      </c>
      <c r="B5131">
        <v>268</v>
      </c>
      <c r="C5131" s="109" t="s">
        <v>53</v>
      </c>
      <c r="D5131" s="109" t="s">
        <v>998</v>
      </c>
      <c r="E5131" s="94">
        <v>44874</v>
      </c>
      <c r="F5131" s="174">
        <v>0.50703703703703706</v>
      </c>
      <c r="G5131">
        <v>2</v>
      </c>
      <c r="H5131" s="109" t="s">
        <v>999</v>
      </c>
      <c r="I5131">
        <v>2151834</v>
      </c>
      <c r="AR5131">
        <v>73</v>
      </c>
      <c r="AS5131" t="str">
        <v>MICURA</v>
      </c>
      <c r="AT5131" t="str">
        <v>AGHOGHO PETER O. (MIC)</v>
      </c>
      <c r="AU5131" s="31">
        <v>44893</v>
      </c>
      <c r="AV5131" s="40">
        <v>0.2809490740740741</v>
      </c>
      <c r="BW5131">
        <v>462</v>
      </c>
      <c r="BX5131" t="str">
        <v>MICURA</v>
      </c>
      <c r="BY5131" t="str">
        <v>MARSHALL STEPHEN (MIC)</v>
      </c>
      <c r="BZ5131" s="31">
        <v>44888</v>
      </c>
      <c r="CA5131" s="40">
        <v>0.67773148148148143</v>
      </c>
      <c r="DB5131">
        <v>522</v>
      </c>
      <c r="DC5131" t="str">
        <v>MICURA</v>
      </c>
      <c r="DD5131" t="str">
        <v>AJIGA DESMOND (MIC)</v>
      </c>
      <c r="DE5131" s="31">
        <v>44890</v>
      </c>
      <c r="DF5131" s="40">
        <v>0.81324074074074071</v>
      </c>
    </row>
    <row r="5132" spans="1:110" x14ac:dyDescent="0.25">
      <c r="A5132" s="109" t="s">
        <v>2069</v>
      </c>
      <c r="B5132">
        <v>269</v>
      </c>
      <c r="C5132" s="109" t="s">
        <v>53</v>
      </c>
      <c r="D5132" s="109" t="s">
        <v>1679</v>
      </c>
      <c r="E5132" s="94">
        <v>44874</v>
      </c>
      <c r="F5132" s="174">
        <v>0.50796296296296295</v>
      </c>
      <c r="G5132">
        <v>2</v>
      </c>
      <c r="H5132" s="109" t="s">
        <v>1680</v>
      </c>
      <c r="I5132"/>
      <c r="AR5132">
        <v>74</v>
      </c>
      <c r="AS5132" t="str">
        <v>MICURA</v>
      </c>
      <c r="AT5132" t="str">
        <v>ABDULLAHI OMOKAYODE (MIC</v>
      </c>
      <c r="AU5132" s="31">
        <v>44893</v>
      </c>
      <c r="AV5132" s="40">
        <v>0.28179398148148149</v>
      </c>
      <c r="BW5132">
        <v>463</v>
      </c>
      <c r="BX5132" t="str">
        <v>MICURA</v>
      </c>
      <c r="BY5132" t="str">
        <v>ONIURE SOLOMON (MIC)</v>
      </c>
      <c r="BZ5132" s="31">
        <v>44888</v>
      </c>
      <c r="CA5132" s="40">
        <v>0.72645833333333332</v>
      </c>
      <c r="DB5132">
        <v>523</v>
      </c>
      <c r="DC5132" t="str">
        <v>MICURA</v>
      </c>
      <c r="DD5132" t="str">
        <v>NWOSU CHIMA (MIC)</v>
      </c>
      <c r="DE5132" s="31">
        <v>44890</v>
      </c>
      <c r="DF5132" s="40">
        <v>0.81606481481481485</v>
      </c>
    </row>
    <row r="5133" spans="1:110" x14ac:dyDescent="0.25">
      <c r="A5133" s="109" t="s">
        <v>2069</v>
      </c>
      <c r="B5133">
        <v>270</v>
      </c>
      <c r="C5133" s="109" t="s">
        <v>53</v>
      </c>
      <c r="D5133" s="109" t="s">
        <v>1111</v>
      </c>
      <c r="E5133" s="94">
        <v>44874</v>
      </c>
      <c r="F5133" s="174">
        <v>0.50799768518518518</v>
      </c>
      <c r="G5133">
        <v>2</v>
      </c>
      <c r="H5133" s="109" t="s">
        <v>1112</v>
      </c>
      <c r="I5133">
        <v>6708634</v>
      </c>
      <c r="AR5133">
        <v>75</v>
      </c>
      <c r="AS5133" t="str">
        <v>OPERATIONS</v>
      </c>
      <c r="AT5133" t="str">
        <v>UWORATI JUDE (OPS)</v>
      </c>
      <c r="AU5133" s="31">
        <v>44893</v>
      </c>
      <c r="AV5133" s="40">
        <v>0.28185185185185185</v>
      </c>
      <c r="BW5133">
        <v>231</v>
      </c>
      <c r="BX5133" t="str">
        <v>MICURA</v>
      </c>
      <c r="BY5133" t="str">
        <v>ENEOTU ZILPAH INNOCENT</v>
      </c>
      <c r="BZ5133" s="31">
        <v>44889</v>
      </c>
      <c r="CA5133" s="40">
        <v>0.48017361111111112</v>
      </c>
      <c r="DB5133">
        <v>524</v>
      </c>
      <c r="DC5133" t="str">
        <v>MICURA</v>
      </c>
      <c r="DD5133" t="str">
        <v>AJAYI ADESHOLA (MIC)</v>
      </c>
      <c r="DE5133" s="31">
        <v>44890</v>
      </c>
      <c r="DF5133" s="40">
        <v>0.81901620370370365</v>
      </c>
    </row>
    <row r="5134" spans="1:110" x14ac:dyDescent="0.25">
      <c r="A5134" s="109" t="s">
        <v>2069</v>
      </c>
      <c r="B5134">
        <v>271</v>
      </c>
      <c r="C5134" s="109" t="s">
        <v>53</v>
      </c>
      <c r="D5134" s="109" t="s">
        <v>871</v>
      </c>
      <c r="E5134" s="94">
        <v>44874</v>
      </c>
      <c r="F5134" s="174">
        <v>0.50810185185185186</v>
      </c>
      <c r="G5134">
        <v>2</v>
      </c>
      <c r="H5134" s="109" t="s">
        <v>872</v>
      </c>
      <c r="I5134">
        <v>5374826</v>
      </c>
      <c r="AR5134">
        <v>76</v>
      </c>
      <c r="AS5134" t="str">
        <v>OPERATIONS</v>
      </c>
      <c r="AT5134" t="str">
        <v>JEROME OFOR</v>
      </c>
      <c r="AU5134" s="31">
        <v>44893</v>
      </c>
      <c r="AV5134" s="40">
        <v>0.28190972222222221</v>
      </c>
      <c r="BW5134">
        <v>232</v>
      </c>
      <c r="BX5134" t="str">
        <v>ENGINEERING</v>
      </c>
      <c r="BY5134" t="str">
        <v>AKINSANYA IBRAHIM</v>
      </c>
      <c r="BZ5134" s="31">
        <v>44889</v>
      </c>
      <c r="CA5134" s="40">
        <v>0.48306712962962961</v>
      </c>
      <c r="DB5134">
        <v>525</v>
      </c>
      <c r="DC5134" t="str">
        <v>MICURA</v>
      </c>
      <c r="DD5134" t="str">
        <v>EZIUKWU GERALD (MIC)</v>
      </c>
      <c r="DE5134" s="31">
        <v>44890</v>
      </c>
      <c r="DF5134" s="40">
        <v>0.8190856481481481</v>
      </c>
    </row>
    <row r="5135" spans="1:110" x14ac:dyDescent="0.25">
      <c r="A5135" s="109" t="s">
        <v>2069</v>
      </c>
      <c r="B5135">
        <v>272</v>
      </c>
      <c r="C5135" s="109" t="s">
        <v>53</v>
      </c>
      <c r="D5135" s="109" t="s">
        <v>1036</v>
      </c>
      <c r="E5135" s="94">
        <v>44874</v>
      </c>
      <c r="F5135" s="174">
        <v>0.50818287037037035</v>
      </c>
      <c r="G5135">
        <v>2</v>
      </c>
      <c r="H5135" s="109" t="s">
        <v>1037</v>
      </c>
      <c r="I5135"/>
      <c r="AR5135">
        <v>77</v>
      </c>
      <c r="AS5135" t="str">
        <v>OPERATIONS</v>
      </c>
      <c r="AT5135" t="str">
        <v>PHILIP ECHEFU</v>
      </c>
      <c r="AU5135" s="31">
        <v>44893</v>
      </c>
      <c r="AV5135" s="40">
        <v>0.28196759259259258</v>
      </c>
      <c r="BW5135">
        <v>233</v>
      </c>
      <c r="BX5135" t="str">
        <v>ENGINEERING</v>
      </c>
      <c r="BY5135" t="str">
        <v>WASIU AYINLA (ENGR)</v>
      </c>
      <c r="BZ5135" s="31">
        <v>44889</v>
      </c>
      <c r="CA5135" s="40">
        <v>0.48312500000000003</v>
      </c>
      <c r="DB5135">
        <v>526</v>
      </c>
      <c r="DC5135" t="str">
        <v>OPERATIONS</v>
      </c>
      <c r="DD5135" t="str">
        <v>SUNDAY MAHA IDOKO (MIC)</v>
      </c>
      <c r="DE5135" s="31">
        <v>44890</v>
      </c>
      <c r="DF5135" s="40">
        <v>0.82063657407407409</v>
      </c>
    </row>
    <row r="5136" spans="1:110" x14ac:dyDescent="0.25">
      <c r="A5136" s="109" t="s">
        <v>2069</v>
      </c>
      <c r="B5136">
        <v>273</v>
      </c>
      <c r="C5136" s="109" t="s">
        <v>53</v>
      </c>
      <c r="D5136" s="109" t="s">
        <v>637</v>
      </c>
      <c r="E5136" s="94">
        <v>44874</v>
      </c>
      <c r="F5136" s="174">
        <v>0.50825231481481481</v>
      </c>
      <c r="G5136">
        <v>2</v>
      </c>
      <c r="H5136" s="109" t="s">
        <v>638</v>
      </c>
      <c r="I5136"/>
      <c r="AR5136">
        <v>78</v>
      </c>
      <c r="AS5136" t="str">
        <v>OPERATIONS</v>
      </c>
      <c r="AT5136" t="str">
        <v>ATODO SAMSON (OPS)</v>
      </c>
      <c r="AU5136" s="31">
        <v>44893</v>
      </c>
      <c r="AV5136" s="40">
        <v>0.28222222222222221</v>
      </c>
      <c r="BW5136">
        <v>234</v>
      </c>
      <c r="BX5136" t="str">
        <v>MICURA</v>
      </c>
      <c r="BY5136" t="str">
        <v>MURITALA JIMOH (MIC)</v>
      </c>
      <c r="BZ5136" s="31">
        <v>44889</v>
      </c>
      <c r="CA5136" s="40">
        <v>0.48334490740740743</v>
      </c>
      <c r="DB5136">
        <v>527</v>
      </c>
      <c r="DC5136" t="str">
        <v>GATE OPS</v>
      </c>
      <c r="DD5136" t="str">
        <v>UGOARU OBINNA (GATE)</v>
      </c>
      <c r="DE5136" s="31">
        <v>44890</v>
      </c>
      <c r="DF5136" s="40">
        <v>0.8209143518518518</v>
      </c>
    </row>
    <row r="5137" spans="1:110" x14ac:dyDescent="0.25">
      <c r="A5137" s="109" t="s">
        <v>2069</v>
      </c>
      <c r="B5137">
        <v>274</v>
      </c>
      <c r="C5137" s="109" t="s">
        <v>53</v>
      </c>
      <c r="D5137" s="109" t="s">
        <v>1931</v>
      </c>
      <c r="E5137" s="94">
        <v>44874</v>
      </c>
      <c r="F5137" s="174">
        <v>0.5091782407407407</v>
      </c>
      <c r="G5137">
        <v>2</v>
      </c>
      <c r="H5137" s="109" t="s">
        <v>1932</v>
      </c>
      <c r="I5137">
        <v>2577965876</v>
      </c>
      <c r="AR5137">
        <v>79</v>
      </c>
      <c r="AS5137" t="str">
        <v>MICURA</v>
      </c>
      <c r="AT5137" t="str">
        <v>ORIABURE DAVID O.(MIC)</v>
      </c>
      <c r="AU5137" s="31">
        <v>44893</v>
      </c>
      <c r="AV5137" s="40">
        <v>0.28229166666666666</v>
      </c>
      <c r="BW5137">
        <v>235</v>
      </c>
      <c r="BX5137" t="str">
        <v>MICURA</v>
      </c>
      <c r="BY5137" t="str">
        <v>BABATUNDE SAHEED (MIC)</v>
      </c>
      <c r="BZ5137" s="31">
        <v>44889</v>
      </c>
      <c r="CA5137" s="40">
        <v>0.48342592592592593</v>
      </c>
      <c r="DB5137">
        <v>528</v>
      </c>
      <c r="DC5137" t="str">
        <v>MICURA</v>
      </c>
      <c r="DD5137" t="str">
        <v>AKIEH OMOKHOGIE (MIC)</v>
      </c>
      <c r="DE5137" s="31">
        <v>44890</v>
      </c>
      <c r="DF5137" s="40">
        <v>0.8209953703703704</v>
      </c>
    </row>
    <row r="5138" spans="1:110" x14ac:dyDescent="0.25">
      <c r="A5138" s="109" t="s">
        <v>2069</v>
      </c>
      <c r="B5138">
        <v>275</v>
      </c>
      <c r="C5138" s="109" t="s">
        <v>53</v>
      </c>
      <c r="D5138" s="109" t="s">
        <v>1066</v>
      </c>
      <c r="E5138" s="94">
        <v>44874</v>
      </c>
      <c r="F5138" s="174">
        <v>0.51188657407407412</v>
      </c>
      <c r="G5138">
        <v>2</v>
      </c>
      <c r="H5138" s="109" t="s">
        <v>1067</v>
      </c>
      <c r="I5138"/>
      <c r="AR5138">
        <v>80</v>
      </c>
      <c r="AS5138" t="str">
        <v>MICURA</v>
      </c>
      <c r="AT5138" t="str">
        <v>ODETAYO FEMI (MIC)</v>
      </c>
      <c r="AU5138" s="31">
        <v>44893</v>
      </c>
      <c r="AV5138" s="40">
        <v>0.28238425925925925</v>
      </c>
      <c r="BW5138">
        <v>236</v>
      </c>
      <c r="BX5138" t="str">
        <v>CONTRACTOR</v>
      </c>
      <c r="BY5138" t="str">
        <v>USMAN FOLAMI (MEDBURY)</v>
      </c>
      <c r="BZ5138" s="31">
        <v>44889</v>
      </c>
      <c r="CA5138" s="40">
        <v>0.48359953703703706</v>
      </c>
      <c r="DB5138">
        <v>529</v>
      </c>
      <c r="DC5138" t="str">
        <v>ENGINEERING</v>
      </c>
      <c r="DD5138" t="str">
        <v>IJEAMAKA ESEMELE</v>
      </c>
      <c r="DE5138" s="31">
        <v>44890</v>
      </c>
      <c r="DF5138" s="40">
        <v>0.82240740740740736</v>
      </c>
    </row>
    <row r="5139" spans="1:110" x14ac:dyDescent="0.25">
      <c r="A5139" s="109" t="s">
        <v>2069</v>
      </c>
      <c r="B5139">
        <v>276</v>
      </c>
      <c r="C5139" s="109" t="s">
        <v>54</v>
      </c>
      <c r="D5139" s="109" t="s">
        <v>1950</v>
      </c>
      <c r="E5139" s="94">
        <v>44874</v>
      </c>
      <c r="F5139" s="174">
        <v>0.51253472222222218</v>
      </c>
      <c r="G5139">
        <v>2</v>
      </c>
      <c r="H5139" s="109" t="s">
        <v>1951</v>
      </c>
      <c r="I5139"/>
      <c r="AR5139">
        <v>81</v>
      </c>
      <c r="AS5139" t="str">
        <v>MICURA</v>
      </c>
      <c r="AT5139" t="str">
        <v>OKEKE OLISAEMEKA</v>
      </c>
      <c r="AU5139" s="31">
        <v>44893</v>
      </c>
      <c r="AV5139" s="40">
        <v>0.28245370370370371</v>
      </c>
      <c r="BW5139">
        <v>237</v>
      </c>
      <c r="BX5139" t="str">
        <v>CONTRACTOR</v>
      </c>
      <c r="BY5139" t="str">
        <v>ANJORIN TEMITOPE (MEDBUR</v>
      </c>
      <c r="BZ5139" s="31">
        <v>44889</v>
      </c>
      <c r="CA5139" s="40">
        <v>0.48370370370370369</v>
      </c>
      <c r="DB5139">
        <v>530</v>
      </c>
      <c r="DC5139" t="str">
        <v>MICURA</v>
      </c>
      <c r="DD5139" t="str">
        <v>IDRIS ANOFI (MIC)</v>
      </c>
      <c r="DE5139" s="31">
        <v>44890</v>
      </c>
      <c r="DF5139" s="40">
        <v>0.82247685185185182</v>
      </c>
    </row>
    <row r="5140" spans="1:110" x14ac:dyDescent="0.25">
      <c r="A5140" s="109" t="s">
        <v>2069</v>
      </c>
      <c r="B5140">
        <v>277</v>
      </c>
      <c r="C5140" s="109" t="s">
        <v>53</v>
      </c>
      <c r="D5140" s="109" t="s">
        <v>1735</v>
      </c>
      <c r="E5140" s="94">
        <v>44874</v>
      </c>
      <c r="F5140" s="174">
        <v>0.51263888888888887</v>
      </c>
      <c r="G5140">
        <v>2</v>
      </c>
      <c r="H5140" s="109" t="s">
        <v>1736</v>
      </c>
      <c r="I5140"/>
      <c r="AR5140">
        <v>82</v>
      </c>
      <c r="AS5140" t="str">
        <v>ENGINEERING</v>
      </c>
      <c r="AT5140" t="str">
        <v>OLUBIYI SAHEED AKANDE</v>
      </c>
      <c r="AU5140" s="31">
        <v>44893</v>
      </c>
      <c r="AV5140" s="40">
        <v>0.28260416666666666</v>
      </c>
      <c r="BW5140">
        <v>238</v>
      </c>
      <c r="BX5140" t="str">
        <v>ENGINEERING</v>
      </c>
      <c r="BY5140" t="str">
        <v>MICHAEL OMOTOSHO (ENGR)</v>
      </c>
      <c r="BZ5140" s="31">
        <v>44889</v>
      </c>
      <c r="CA5140" s="40">
        <v>0.48383101851851851</v>
      </c>
      <c r="DB5140">
        <v>531</v>
      </c>
      <c r="DC5140" t="str">
        <v>MICURA</v>
      </c>
      <c r="DD5140" t="str">
        <v>MUSTAFA KARUMO (MIC)</v>
      </c>
      <c r="DE5140" s="31">
        <v>44890</v>
      </c>
      <c r="DF5140" s="40">
        <v>0.82408564814814811</v>
      </c>
    </row>
    <row r="5141" spans="1:110" x14ac:dyDescent="0.25">
      <c r="A5141" s="109" t="s">
        <v>2069</v>
      </c>
      <c r="B5141">
        <v>278</v>
      </c>
      <c r="C5141" s="109" t="s">
        <v>53</v>
      </c>
      <c r="D5141" s="109" t="s">
        <v>1139</v>
      </c>
      <c r="E5141" s="94">
        <v>44874</v>
      </c>
      <c r="F5141" s="174">
        <v>0.51268518518518513</v>
      </c>
      <c r="G5141">
        <v>2</v>
      </c>
      <c r="H5141" s="109" t="s">
        <v>1140</v>
      </c>
      <c r="I5141"/>
      <c r="AR5141">
        <v>83</v>
      </c>
      <c r="AS5141" t="str">
        <v>ENGINEERING</v>
      </c>
      <c r="AT5141" t="str">
        <v>WILSON AGHWARE (ENGR)</v>
      </c>
      <c r="AU5141" s="31">
        <v>44893</v>
      </c>
      <c r="AV5141" s="40">
        <v>0.28270833333333334</v>
      </c>
      <c r="BW5141">
        <v>239</v>
      </c>
      <c r="BX5141" t="str">
        <v>MICURA</v>
      </c>
      <c r="BY5141" t="str">
        <v>IBRAHIM NASIRU ADIO (MI</v>
      </c>
      <c r="BZ5141" s="31">
        <v>44889</v>
      </c>
      <c r="CA5141" s="40">
        <v>0.48405092592592591</v>
      </c>
      <c r="DB5141">
        <v>532</v>
      </c>
      <c r="DC5141" t="str">
        <v>ENGINEERING</v>
      </c>
      <c r="DD5141" t="str">
        <v>EZEKIEL YUNANA (DRV)</v>
      </c>
      <c r="DE5141" s="31">
        <v>44890</v>
      </c>
      <c r="DF5141" s="40">
        <v>0.83094907407407403</v>
      </c>
    </row>
    <row r="5142" spans="1:110" x14ac:dyDescent="0.25">
      <c r="A5142" s="109" t="s">
        <v>2069</v>
      </c>
      <c r="B5142">
        <v>279</v>
      </c>
      <c r="C5142" s="109" t="s">
        <v>56</v>
      </c>
      <c r="D5142" s="109" t="s">
        <v>1821</v>
      </c>
      <c r="E5142" s="94">
        <v>44874</v>
      </c>
      <c r="F5142" s="174">
        <v>0.51394675925925926</v>
      </c>
      <c r="G5142">
        <v>2</v>
      </c>
      <c r="H5142" s="109" t="s">
        <v>1822</v>
      </c>
      <c r="I5142">
        <v>1802413</v>
      </c>
      <c r="AR5142">
        <v>84</v>
      </c>
      <c r="AS5142" t="str">
        <v>OPERATIONS</v>
      </c>
      <c r="AT5142" t="str">
        <v>KUNLE DAVID (OPS)</v>
      </c>
      <c r="AU5142" s="31">
        <v>44893</v>
      </c>
      <c r="AV5142" s="40">
        <v>0.28278935185185183</v>
      </c>
      <c r="BW5142">
        <v>240</v>
      </c>
      <c r="BX5142" t="str">
        <v>ENGINEERING</v>
      </c>
      <c r="BY5142" t="str">
        <v>AHMED ABDULMALEEQ (ENGR</v>
      </c>
      <c r="BZ5142" s="31">
        <v>44889</v>
      </c>
      <c r="CA5142" s="40">
        <v>0.48473379629629632</v>
      </c>
      <c r="DB5142">
        <v>533</v>
      </c>
      <c r="DC5142" t="str">
        <v>MICURA</v>
      </c>
      <c r="DD5142" t="str">
        <v>QUADRI TAJUDEEN (MIC)</v>
      </c>
      <c r="DE5142" s="31">
        <v>44890</v>
      </c>
      <c r="DF5142" s="40">
        <v>0.83440972222222221</v>
      </c>
    </row>
    <row r="5143" spans="1:110" x14ac:dyDescent="0.25">
      <c r="A5143" s="109" t="s">
        <v>2069</v>
      </c>
      <c r="B5143">
        <v>280</v>
      </c>
      <c r="C5143" s="109" t="s">
        <v>53</v>
      </c>
      <c r="D5143" s="109" t="s">
        <v>1019</v>
      </c>
      <c r="E5143" s="94">
        <v>44874</v>
      </c>
      <c r="F5143" s="174">
        <v>0.51480324074074069</v>
      </c>
      <c r="G5143">
        <v>2</v>
      </c>
      <c r="H5143" s="109" t="s">
        <v>1020</v>
      </c>
      <c r="I5143">
        <v>4841171</v>
      </c>
      <c r="AR5143">
        <v>85</v>
      </c>
      <c r="AS5143" t="str">
        <v>ENGINEERING</v>
      </c>
      <c r="AT5143" t="str">
        <v>ADEDOTUN KASALI (ENGR)</v>
      </c>
      <c r="AU5143" s="31">
        <v>44893</v>
      </c>
      <c r="AV5143" s="40">
        <v>0.28300925925925924</v>
      </c>
      <c r="BW5143">
        <v>241</v>
      </c>
      <c r="BX5143" t="str">
        <v>ENGINEERING</v>
      </c>
      <c r="BY5143" t="str">
        <v>GANIYU RAHMON (ENGR)</v>
      </c>
      <c r="BZ5143" s="31">
        <v>44889</v>
      </c>
      <c r="CA5143" s="40">
        <v>0.48480324074074072</v>
      </c>
      <c r="DB5143">
        <v>534</v>
      </c>
      <c r="DC5143" t="str">
        <v>MICURA</v>
      </c>
      <c r="DD5143" t="str">
        <v>UCHENNA OCHULOR (MIC)</v>
      </c>
      <c r="DE5143" s="31">
        <v>44890</v>
      </c>
      <c r="DF5143" s="40">
        <v>0.84725694444444444</v>
      </c>
    </row>
    <row r="5144" spans="1:110" x14ac:dyDescent="0.25">
      <c r="A5144" s="109" t="s">
        <v>2069</v>
      </c>
      <c r="B5144">
        <v>281</v>
      </c>
      <c r="C5144" s="109" t="s">
        <v>53</v>
      </c>
      <c r="D5144" s="109" t="s">
        <v>913</v>
      </c>
      <c r="E5144" s="94">
        <v>44874</v>
      </c>
      <c r="F5144" s="174">
        <v>0.51483796296296291</v>
      </c>
      <c r="G5144">
        <v>2</v>
      </c>
      <c r="H5144" s="109" t="s">
        <v>914</v>
      </c>
      <c r="I5144">
        <v>2642792</v>
      </c>
      <c r="AR5144">
        <v>86</v>
      </c>
      <c r="AS5144" t="str">
        <v>ENGINEERING</v>
      </c>
      <c r="AT5144" t="str">
        <v>NDUKWE JOHN O. (ENGR)</v>
      </c>
      <c r="AU5144" s="31">
        <v>44893</v>
      </c>
      <c r="AV5144" s="40">
        <v>0.28307870370370369</v>
      </c>
      <c r="BW5144">
        <v>242</v>
      </c>
      <c r="BX5144" t="str">
        <v>OPERATIONS</v>
      </c>
      <c r="BY5144" t="str">
        <v>OPAYEMI FAUSAT O.(OPS)</v>
      </c>
      <c r="BZ5144" s="31">
        <v>44889</v>
      </c>
      <c r="CA5144" s="40">
        <v>0.48484953703703704</v>
      </c>
      <c r="DB5144">
        <v>535</v>
      </c>
      <c r="DC5144" t="str">
        <v>MICURA</v>
      </c>
      <c r="DD5144" t="str">
        <v>AKPEBE DANIEL (MIC)</v>
      </c>
      <c r="DE5144" s="31">
        <v>44890</v>
      </c>
      <c r="DF5144" s="40">
        <v>0.85210648148148149</v>
      </c>
    </row>
    <row r="5145" spans="1:110" x14ac:dyDescent="0.25">
      <c r="A5145" s="109" t="s">
        <v>2069</v>
      </c>
      <c r="B5145">
        <v>282</v>
      </c>
      <c r="C5145" s="109" t="s">
        <v>53</v>
      </c>
      <c r="D5145" s="109" t="s">
        <v>1010</v>
      </c>
      <c r="E5145" s="94">
        <v>44874</v>
      </c>
      <c r="F5145" s="174">
        <v>0.51506944444444447</v>
      </c>
      <c r="G5145">
        <v>2</v>
      </c>
      <c r="H5145" s="109" t="s">
        <v>1011</v>
      </c>
      <c r="I5145"/>
      <c r="AR5145">
        <v>87</v>
      </c>
      <c r="AS5145" t="str">
        <v>OPERATIONS</v>
      </c>
      <c r="AT5145" t="str">
        <v>ADAJI IBRAHIM A. (OPS)</v>
      </c>
      <c r="AU5145" s="31">
        <v>44893</v>
      </c>
      <c r="AV5145" s="40">
        <v>0.28327546296296297</v>
      </c>
      <c r="BW5145">
        <v>243</v>
      </c>
      <c r="BX5145" t="str">
        <v>PLANNING</v>
      </c>
      <c r="BY5145" t="str">
        <v>RAUFU IBRAHIM O. (PLN)</v>
      </c>
      <c r="BZ5145" s="31">
        <v>44889</v>
      </c>
      <c r="CA5145" s="40">
        <v>0.4849074074074074</v>
      </c>
      <c r="DB5145">
        <v>536</v>
      </c>
      <c r="DC5145" t="str">
        <v>OPERATIONS</v>
      </c>
      <c r="DD5145" t="str">
        <v>RAFIU KADIRI (OPS)</v>
      </c>
      <c r="DE5145" s="31">
        <v>44890</v>
      </c>
      <c r="DF5145" s="40">
        <v>0.88459490740740743</v>
      </c>
    </row>
    <row r="5146" spans="1:110" x14ac:dyDescent="0.25">
      <c r="A5146" s="109" t="s">
        <v>2069</v>
      </c>
      <c r="B5146">
        <v>283</v>
      </c>
      <c r="C5146" s="109" t="s">
        <v>53</v>
      </c>
      <c r="D5146" s="109" t="s">
        <v>1107</v>
      </c>
      <c r="E5146" s="94">
        <v>44874</v>
      </c>
      <c r="F5146" s="174">
        <v>0.51513888888888892</v>
      </c>
      <c r="G5146">
        <v>2</v>
      </c>
      <c r="H5146" s="109" t="s">
        <v>1108</v>
      </c>
      <c r="I5146"/>
      <c r="AR5146">
        <v>88</v>
      </c>
      <c r="AS5146" t="str">
        <v>OPERATIONS</v>
      </c>
      <c r="AT5146" t="str">
        <v>TAOFEEK MAKANJUOLA  (OP</v>
      </c>
      <c r="AU5146" s="31">
        <v>44893</v>
      </c>
      <c r="AV5146" s="40">
        <v>0.28334490740740742</v>
      </c>
      <c r="BW5146">
        <v>244</v>
      </c>
      <c r="BX5146" t="str">
        <v>ENGINEERING</v>
      </c>
      <c r="BY5146" t="str">
        <v>IPADEOLA IBRAHIM (ENGR)</v>
      </c>
      <c r="BZ5146" s="31">
        <v>44889</v>
      </c>
      <c r="CA5146" s="40">
        <v>0.48497685185185185</v>
      </c>
      <c r="DB5146">
        <v>537</v>
      </c>
      <c r="DC5146" t="str">
        <v>MICURA</v>
      </c>
      <c r="DD5146" t="str">
        <v>OHALI ISAAC OLUSEUN (MIC</v>
      </c>
      <c r="DE5146" s="31">
        <v>44890</v>
      </c>
      <c r="DF5146" s="40">
        <v>0.88534722222222217</v>
      </c>
    </row>
    <row r="5147" spans="1:110" x14ac:dyDescent="0.25">
      <c r="A5147" s="109" t="s">
        <v>2069</v>
      </c>
      <c r="B5147">
        <v>284</v>
      </c>
      <c r="C5147" s="109" t="s">
        <v>54</v>
      </c>
      <c r="D5147" s="109" t="s">
        <v>700</v>
      </c>
      <c r="E5147" s="94">
        <v>44874</v>
      </c>
      <c r="F5147" s="174">
        <v>0.51564814814814819</v>
      </c>
      <c r="G5147">
        <v>2</v>
      </c>
      <c r="H5147" s="109" t="s">
        <v>701</v>
      </c>
      <c r="I5147"/>
      <c r="AR5147">
        <v>89</v>
      </c>
      <c r="AS5147" t="str">
        <v>OPERATIONS</v>
      </c>
      <c r="AT5147" t="str">
        <v>ADEYEYE ADENIYI S. (OPS</v>
      </c>
      <c r="AU5147" s="31">
        <v>44893</v>
      </c>
      <c r="AV5147" s="40">
        <v>0.28386574074074072</v>
      </c>
      <c r="BW5147">
        <v>245</v>
      </c>
      <c r="BX5147" t="str">
        <v>MICURA</v>
      </c>
      <c r="BY5147" t="str">
        <v>HITLA EJOVI KELVIN (MIC</v>
      </c>
      <c r="BZ5147" s="31">
        <v>44889</v>
      </c>
      <c r="CA5147" s="40">
        <v>0.48504629629629631</v>
      </c>
      <c r="DB5147">
        <v>538</v>
      </c>
      <c r="DC5147" t="str">
        <v>MICURA</v>
      </c>
      <c r="DD5147" t="str">
        <v>AKPICHIR GEOFFREY (MIC)</v>
      </c>
      <c r="DE5147" s="31">
        <v>44890</v>
      </c>
      <c r="DF5147" s="40">
        <v>0.88664351851851853</v>
      </c>
    </row>
    <row r="5148" spans="1:110" x14ac:dyDescent="0.25">
      <c r="A5148" s="109" t="s">
        <v>2069</v>
      </c>
      <c r="B5148">
        <v>285</v>
      </c>
      <c r="C5148" s="109" t="s">
        <v>54</v>
      </c>
      <c r="D5148" s="109" t="s">
        <v>1095</v>
      </c>
      <c r="E5148" s="94">
        <v>44874</v>
      </c>
      <c r="F5148" s="174">
        <v>0.51704861111111111</v>
      </c>
      <c r="G5148">
        <v>2</v>
      </c>
      <c r="H5148" s="109" t="s">
        <v>1096</v>
      </c>
      <c r="I5148"/>
      <c r="AR5148">
        <v>90</v>
      </c>
      <c r="AS5148" t="str">
        <v>OPERATIONS</v>
      </c>
      <c r="AT5148" t="str">
        <v>USMAN ADEMU</v>
      </c>
      <c r="AU5148" s="31">
        <v>44893</v>
      </c>
      <c r="AV5148" s="40">
        <v>0.28393518518518518</v>
      </c>
      <c r="BW5148">
        <v>246</v>
      </c>
      <c r="BX5148" t="str">
        <v>MICURA</v>
      </c>
      <c r="BY5148" t="str">
        <v>CYRIL ANAYO (MIC)</v>
      </c>
      <c r="BZ5148" s="31">
        <v>44889</v>
      </c>
      <c r="CA5148" s="40">
        <v>0.48521990740740739</v>
      </c>
      <c r="DB5148">
        <v>539</v>
      </c>
      <c r="DC5148" t="str">
        <v>MICURA</v>
      </c>
      <c r="DD5148" t="str">
        <v>LAISU IDRIS (MIC)</v>
      </c>
      <c r="DE5148" s="31">
        <v>44890</v>
      </c>
      <c r="DF5148" s="40">
        <v>0.90782407407407406</v>
      </c>
    </row>
    <row r="5149" spans="1:110" x14ac:dyDescent="0.25">
      <c r="A5149" s="109" t="s">
        <v>2069</v>
      </c>
      <c r="B5149">
        <v>286</v>
      </c>
      <c r="C5149" s="109" t="s">
        <v>21</v>
      </c>
      <c r="D5149" s="109" t="s">
        <v>772</v>
      </c>
      <c r="E5149" s="94">
        <v>44874</v>
      </c>
      <c r="F5149" s="174">
        <v>0.51820601851851855</v>
      </c>
      <c r="G5149">
        <v>2</v>
      </c>
      <c r="H5149" s="109" t="s">
        <v>21</v>
      </c>
      <c r="I5149"/>
      <c r="AR5149">
        <v>91</v>
      </c>
      <c r="AS5149" t="str">
        <v>OPERATIONS</v>
      </c>
      <c r="AT5149" t="str">
        <v>OGHENEDE PATRICK (OPS)</v>
      </c>
      <c r="AU5149" s="31">
        <v>44893</v>
      </c>
      <c r="AV5149" s="40">
        <v>0.28399305555555554</v>
      </c>
      <c r="BW5149">
        <v>247</v>
      </c>
      <c r="BX5149" t="str">
        <v>MICURA</v>
      </c>
      <c r="BY5149" t="str">
        <v>OHAEGBULEM CHINEDU (MIC)</v>
      </c>
      <c r="BZ5149" s="31">
        <v>44889</v>
      </c>
      <c r="CA5149" s="40">
        <v>0.48528935185185185</v>
      </c>
      <c r="DB5149">
        <v>540</v>
      </c>
      <c r="DC5149" t="str">
        <v>MICURA</v>
      </c>
      <c r="DD5149" t="str">
        <v>ISMAILA ADEOSUN (MIC)</v>
      </c>
      <c r="DE5149" s="31">
        <v>44890</v>
      </c>
      <c r="DF5149" s="40">
        <v>0.9528240740740741</v>
      </c>
    </row>
    <row r="5150" spans="1:110" x14ac:dyDescent="0.25">
      <c r="A5150" s="109" t="s">
        <v>2069</v>
      </c>
      <c r="B5150">
        <v>287</v>
      </c>
      <c r="C5150" s="109" t="s">
        <v>21</v>
      </c>
      <c r="D5150" s="109" t="s">
        <v>1685</v>
      </c>
      <c r="E5150" s="94">
        <v>44874</v>
      </c>
      <c r="F5150" s="174">
        <v>0.51828703703703705</v>
      </c>
      <c r="G5150">
        <v>2</v>
      </c>
      <c r="H5150" s="109" t="s">
        <v>21</v>
      </c>
      <c r="I5150"/>
      <c r="AR5150">
        <v>92</v>
      </c>
      <c r="AS5150" t="str">
        <v>MICURA</v>
      </c>
      <c r="AT5150" t="str">
        <v>OLADIPUPO TUNDE (MIC)</v>
      </c>
      <c r="AU5150" s="31">
        <v>44893</v>
      </c>
      <c r="AV5150" s="40">
        <v>0.28414351851851855</v>
      </c>
      <c r="BW5150">
        <v>248</v>
      </c>
      <c r="BX5150" t="str">
        <v>MICURA</v>
      </c>
      <c r="BY5150" t="str">
        <v>EZE AZUBIKE (MIC)</v>
      </c>
      <c r="BZ5150" s="31">
        <v>44889</v>
      </c>
      <c r="CA5150" s="40">
        <v>0.48550925925925925</v>
      </c>
      <c r="DB5150">
        <v>413</v>
      </c>
      <c r="DC5150" t="str">
        <v>GATE OPS</v>
      </c>
      <c r="DD5150" t="str">
        <v>JANET GANDONU (GATE)</v>
      </c>
      <c r="DE5150" s="31">
        <v>44891</v>
      </c>
      <c r="DF5150" s="40">
        <v>0.76435185185185184</v>
      </c>
    </row>
    <row r="5151" spans="1:110" x14ac:dyDescent="0.25">
      <c r="A5151" s="109" t="s">
        <v>2069</v>
      </c>
      <c r="B5151">
        <v>288</v>
      </c>
      <c r="C5151" s="109" t="s">
        <v>21</v>
      </c>
      <c r="D5151" s="109" t="s">
        <v>1686</v>
      </c>
      <c r="E5151" s="94">
        <v>44874</v>
      </c>
      <c r="F5151" s="174">
        <v>0.5183564814814815</v>
      </c>
      <c r="G5151">
        <v>2</v>
      </c>
      <c r="H5151" s="109" t="s">
        <v>21</v>
      </c>
      <c r="I5151"/>
      <c r="AR5151">
        <v>93</v>
      </c>
      <c r="AS5151" t="str">
        <v>ENGINEERING</v>
      </c>
      <c r="AT5151" t="str">
        <v>GANIYU RAHMON (ENGR)</v>
      </c>
      <c r="AU5151" s="31">
        <v>44893</v>
      </c>
      <c r="AV5151" s="40">
        <v>0.28456018518518517</v>
      </c>
      <c r="BW5151">
        <v>249</v>
      </c>
      <c r="BX5151" t="str">
        <v>MICURA</v>
      </c>
      <c r="BY5151" t="str">
        <v>NURUDEEN KAYODE (MIC)</v>
      </c>
      <c r="BZ5151" s="31">
        <v>44889</v>
      </c>
      <c r="CA5151" s="40">
        <v>0.48585648148148147</v>
      </c>
      <c r="DB5151">
        <v>414</v>
      </c>
      <c r="DC5151" t="str">
        <v>OPERATIONS</v>
      </c>
      <c r="DD5151" t="str">
        <v>AYINDE MUYIDEEN A. (OPS</v>
      </c>
      <c r="DE5151" s="31">
        <v>44891</v>
      </c>
      <c r="DF5151" s="40">
        <v>0.76893518518518522</v>
      </c>
    </row>
    <row r="5152" spans="1:110" x14ac:dyDescent="0.25">
      <c r="A5152" s="109" t="s">
        <v>2069</v>
      </c>
      <c r="B5152">
        <v>289</v>
      </c>
      <c r="C5152" s="109" t="s">
        <v>53</v>
      </c>
      <c r="D5152" s="109" t="s">
        <v>1197</v>
      </c>
      <c r="E5152" s="94">
        <v>44874</v>
      </c>
      <c r="F5152" s="174">
        <v>0.51856481481481487</v>
      </c>
      <c r="G5152">
        <v>2</v>
      </c>
      <c r="H5152" s="109" t="s">
        <v>1198</v>
      </c>
      <c r="I5152"/>
      <c r="AR5152">
        <v>94</v>
      </c>
      <c r="AS5152" t="str">
        <v>MICURA</v>
      </c>
      <c r="AT5152" t="str">
        <v>BAYEWO ILESANMI M. (MIC</v>
      </c>
      <c r="AU5152" s="31">
        <v>44893</v>
      </c>
      <c r="AV5152" s="40">
        <v>0.28483796296296299</v>
      </c>
      <c r="BW5152">
        <v>250</v>
      </c>
      <c r="BX5152" t="str">
        <v>MICURA</v>
      </c>
      <c r="BY5152" t="str">
        <v>ONYEKACHI OKOWU (MIC)</v>
      </c>
      <c r="BZ5152" s="31">
        <v>44889</v>
      </c>
      <c r="CA5152" s="40">
        <v>0.48592592592592593</v>
      </c>
      <c r="DB5152">
        <v>415</v>
      </c>
      <c r="DC5152" t="str">
        <v>OPERATIONS</v>
      </c>
      <c r="DD5152" t="str">
        <v>OMORUYI SUNDAY (OPS)</v>
      </c>
      <c r="DE5152" s="31">
        <v>44891</v>
      </c>
      <c r="DF5152" s="40">
        <v>0.76928240740740739</v>
      </c>
    </row>
    <row r="5153" spans="1:110" x14ac:dyDescent="0.25">
      <c r="A5153" s="109" t="s">
        <v>2069</v>
      </c>
      <c r="B5153">
        <v>290</v>
      </c>
      <c r="C5153" s="109" t="s">
        <v>54</v>
      </c>
      <c r="D5153" s="109" t="s">
        <v>534</v>
      </c>
      <c r="E5153" s="94">
        <v>44874</v>
      </c>
      <c r="F5153" s="174">
        <v>0.51888888888888884</v>
      </c>
      <c r="G5153">
        <v>2</v>
      </c>
      <c r="H5153" s="109" t="s">
        <v>535</v>
      </c>
      <c r="I5153">
        <v>6702184</v>
      </c>
      <c r="AR5153">
        <v>95</v>
      </c>
      <c r="AS5153" t="str">
        <v>MICURA</v>
      </c>
      <c r="AT5153" t="str">
        <v>CHARLES AMADI (MIC)</v>
      </c>
      <c r="AU5153" s="31">
        <v>44893</v>
      </c>
      <c r="AV5153" s="40">
        <v>0.28490740740740739</v>
      </c>
      <c r="BW5153">
        <v>251</v>
      </c>
      <c r="BX5153" t="str">
        <v>MICURA</v>
      </c>
      <c r="BY5153" t="str">
        <v>OMOGBAI SAHEED (MIC)</v>
      </c>
      <c r="BZ5153" s="31">
        <v>44889</v>
      </c>
      <c r="CA5153" s="40">
        <v>0.48618055555555556</v>
      </c>
      <c r="DB5153">
        <v>416</v>
      </c>
      <c r="DC5153" t="str">
        <v>OPERATIONS</v>
      </c>
      <c r="DD5153" t="str">
        <v>KUNLE DAVID (OPS)</v>
      </c>
      <c r="DE5153" s="31">
        <v>44891</v>
      </c>
      <c r="DF5153" s="40">
        <v>0.76935185185185184</v>
      </c>
    </row>
    <row r="5154" spans="1:110" x14ac:dyDescent="0.25">
      <c r="A5154" s="109" t="s">
        <v>2069</v>
      </c>
      <c r="B5154">
        <v>291</v>
      </c>
      <c r="C5154" s="109" t="s">
        <v>54</v>
      </c>
      <c r="D5154" s="109" t="s">
        <v>1334</v>
      </c>
      <c r="E5154" s="94">
        <v>44874</v>
      </c>
      <c r="F5154" s="174">
        <v>0.52118055555555554</v>
      </c>
      <c r="G5154">
        <v>2</v>
      </c>
      <c r="H5154" s="109" t="s">
        <v>1335</v>
      </c>
      <c r="I5154">
        <v>7360552</v>
      </c>
      <c r="AR5154">
        <v>96</v>
      </c>
      <c r="AS5154" t="str">
        <v>MICURA</v>
      </c>
      <c r="AT5154" t="str">
        <v>JEROME SUNDAY .O. (MIC)</v>
      </c>
      <c r="AU5154" s="31">
        <v>44893</v>
      </c>
      <c r="AV5154" s="40">
        <v>0.28497685185185184</v>
      </c>
      <c r="BW5154">
        <v>252</v>
      </c>
      <c r="BX5154" t="str">
        <v>MICURA</v>
      </c>
      <c r="BY5154" t="str">
        <v>AJAGUNJEUN TESLIM (MIC)</v>
      </c>
      <c r="BZ5154" s="31">
        <v>44889</v>
      </c>
      <c r="CA5154" s="40">
        <v>0.48629629629629628</v>
      </c>
      <c r="DB5154">
        <v>417</v>
      </c>
      <c r="DC5154" t="str">
        <v>MICURA</v>
      </c>
      <c r="DD5154" t="str">
        <v>RICHARD AMAEZE (MIC)</v>
      </c>
      <c r="DE5154" s="31">
        <v>44891</v>
      </c>
      <c r="DF5154" s="40">
        <v>0.76990740740740737</v>
      </c>
    </row>
    <row r="5155" spans="1:110" x14ac:dyDescent="0.25">
      <c r="A5155" s="109" t="s">
        <v>2069</v>
      </c>
      <c r="B5155">
        <v>292</v>
      </c>
      <c r="C5155" s="109" t="s">
        <v>53</v>
      </c>
      <c r="D5155" s="109" t="s">
        <v>1640</v>
      </c>
      <c r="E5155" s="94">
        <v>44874</v>
      </c>
      <c r="F5155" s="174">
        <v>0.52214120370370365</v>
      </c>
      <c r="G5155">
        <v>2</v>
      </c>
      <c r="H5155" s="109" t="s">
        <v>1641</v>
      </c>
      <c r="I5155"/>
      <c r="AR5155">
        <v>97</v>
      </c>
      <c r="AS5155" t="str">
        <v>MICURA</v>
      </c>
      <c r="AT5155" t="str">
        <v>ODUSANYA OLUWADARE (MIC)</v>
      </c>
      <c r="AU5155" s="31">
        <v>44893</v>
      </c>
      <c r="AV5155" s="40">
        <v>0.2850347222222222</v>
      </c>
      <c r="BW5155">
        <v>253</v>
      </c>
      <c r="BX5155" t="str">
        <v>MICURA</v>
      </c>
      <c r="BY5155" t="str">
        <v>EDWARD ODERELE (MIC)</v>
      </c>
      <c r="BZ5155" s="31">
        <v>44889</v>
      </c>
      <c r="CA5155" s="40">
        <v>0.48637731481481483</v>
      </c>
      <c r="DB5155">
        <v>418</v>
      </c>
      <c r="DC5155" t="str">
        <v>MICURA</v>
      </c>
      <c r="DD5155" t="str">
        <v>LAWAL YEKINI (MIC)</v>
      </c>
      <c r="DE5155" s="31">
        <v>44891</v>
      </c>
      <c r="DF5155" s="40">
        <v>0.76997685185185183</v>
      </c>
    </row>
    <row r="5156" spans="1:110" x14ac:dyDescent="0.25">
      <c r="A5156" s="109" t="s">
        <v>2069</v>
      </c>
      <c r="B5156">
        <v>293</v>
      </c>
      <c r="C5156" s="109" t="s">
        <v>53</v>
      </c>
      <c r="D5156" s="109" t="s">
        <v>1017</v>
      </c>
      <c r="E5156" s="94">
        <v>44874</v>
      </c>
      <c r="F5156" s="174">
        <v>0.52258101851851857</v>
      </c>
      <c r="G5156">
        <v>2</v>
      </c>
      <c r="H5156" s="109" t="s">
        <v>1018</v>
      </c>
      <c r="I5156">
        <v>5046332</v>
      </c>
      <c r="AR5156">
        <v>98</v>
      </c>
      <c r="AS5156" t="str">
        <v>OPERATIONS</v>
      </c>
      <c r="AT5156" t="str">
        <v>OMOWARE ELIJAH (OPS)</v>
      </c>
      <c r="AU5156" s="31">
        <v>44893</v>
      </c>
      <c r="AV5156" s="40">
        <v>0.28510416666666666</v>
      </c>
      <c r="BW5156">
        <v>254</v>
      </c>
      <c r="BX5156" t="str">
        <v>ENGINEERING</v>
      </c>
      <c r="BY5156" t="str">
        <v>MATTHEW KABOWEI (ENGR)</v>
      </c>
      <c r="BZ5156" s="31">
        <v>44889</v>
      </c>
      <c r="CA5156" s="40">
        <v>0.48646990740740742</v>
      </c>
      <c r="DB5156">
        <v>419</v>
      </c>
      <c r="DC5156" t="str">
        <v>MICURA</v>
      </c>
      <c r="DD5156" t="str">
        <v>SIKIRU TAIWO (MIC)</v>
      </c>
      <c r="DE5156" s="31">
        <v>44891</v>
      </c>
      <c r="DF5156" s="40">
        <v>0.77043981481481483</v>
      </c>
    </row>
    <row r="5157" spans="1:110" x14ac:dyDescent="0.25">
      <c r="A5157" s="109" t="s">
        <v>2069</v>
      </c>
      <c r="B5157">
        <v>294</v>
      </c>
      <c r="C5157" s="109" t="s">
        <v>53</v>
      </c>
      <c r="D5157" s="109" t="s">
        <v>1659</v>
      </c>
      <c r="E5157" s="94">
        <v>44874</v>
      </c>
      <c r="F5157" s="174">
        <v>0.52261574074074069</v>
      </c>
      <c r="G5157">
        <v>2</v>
      </c>
      <c r="H5157" s="109" t="s">
        <v>1660</v>
      </c>
      <c r="I5157">
        <v>2045239</v>
      </c>
      <c r="AR5157">
        <v>99</v>
      </c>
      <c r="AS5157" t="str">
        <v>ENGINEERING</v>
      </c>
      <c r="AT5157" t="str">
        <v>OLUWASOLA SOLOMON A (EN</v>
      </c>
      <c r="AU5157" s="31">
        <v>44893</v>
      </c>
      <c r="AV5157" s="40">
        <v>0.28519675925925925</v>
      </c>
      <c r="BW5157">
        <v>255</v>
      </c>
      <c r="BX5157" t="str">
        <v>ENGINEERING</v>
      </c>
      <c r="BY5157" t="str">
        <v>FENUYI AYONIYI  (ENGR)</v>
      </c>
      <c r="BZ5157" s="31">
        <v>44889</v>
      </c>
      <c r="CA5157" s="40">
        <v>0.48653935185185188</v>
      </c>
      <c r="DB5157">
        <v>420</v>
      </c>
      <c r="DC5157" t="str">
        <v>MICURA</v>
      </c>
      <c r="DD5157" t="str">
        <v>ADETUNJI OLALEKAN (MIC)</v>
      </c>
      <c r="DE5157" s="31">
        <v>44891</v>
      </c>
      <c r="DF5157" s="40">
        <v>0.77052083333333332</v>
      </c>
    </row>
    <row r="5158" spans="1:110" x14ac:dyDescent="0.25">
      <c r="A5158" s="109" t="s">
        <v>2069</v>
      </c>
      <c r="B5158">
        <v>295</v>
      </c>
      <c r="C5158" s="109" t="s">
        <v>21</v>
      </c>
      <c r="D5158" s="109" t="s">
        <v>2076</v>
      </c>
      <c r="E5158" s="94">
        <v>44874</v>
      </c>
      <c r="F5158" s="174">
        <v>0.52276620370370375</v>
      </c>
      <c r="G5158">
        <v>2</v>
      </c>
      <c r="H5158" s="109" t="s">
        <v>21</v>
      </c>
      <c r="I5158"/>
      <c r="AR5158">
        <v>100</v>
      </c>
      <c r="AS5158" t="str">
        <v>MICURA</v>
      </c>
      <c r="AT5158" t="str">
        <v>KAYODE ROTIMI E. (MIC)</v>
      </c>
      <c r="AU5158" s="31">
        <v>44893</v>
      </c>
      <c r="AV5158" s="40">
        <v>0.28548611111111111</v>
      </c>
      <c r="BW5158">
        <v>256</v>
      </c>
      <c r="BX5158" t="str">
        <v>MICURA</v>
      </c>
      <c r="BY5158" t="str">
        <v>EZIUKWU GERALD (MIC)</v>
      </c>
      <c r="BZ5158" s="31">
        <v>44889</v>
      </c>
      <c r="CA5158" s="40">
        <v>0.48692129629629627</v>
      </c>
      <c r="DB5158">
        <v>421</v>
      </c>
      <c r="DC5158" t="str">
        <v>MICURA</v>
      </c>
      <c r="DD5158" t="str">
        <v>MUSTAFA KARUMO (MIC)</v>
      </c>
      <c r="DE5158" s="31">
        <v>44891</v>
      </c>
      <c r="DF5158" s="40">
        <v>0.77082175925925922</v>
      </c>
    </row>
    <row r="5159" spans="1:110" x14ac:dyDescent="0.25">
      <c r="A5159" s="109" t="s">
        <v>2069</v>
      </c>
      <c r="B5159">
        <v>296</v>
      </c>
      <c r="C5159" s="109" t="s">
        <v>54</v>
      </c>
      <c r="D5159" s="109" t="s">
        <v>706</v>
      </c>
      <c r="E5159" s="94">
        <v>44874</v>
      </c>
      <c r="F5159" s="174">
        <v>0.52281250000000001</v>
      </c>
      <c r="G5159">
        <v>2</v>
      </c>
      <c r="H5159" s="109" t="s">
        <v>707</v>
      </c>
      <c r="I5159"/>
      <c r="AR5159">
        <v>101</v>
      </c>
      <c r="AS5159" t="str">
        <v>MICURA</v>
      </c>
      <c r="AT5159" t="str">
        <v>CYRIL ANAYO (MIC)</v>
      </c>
      <c r="AU5159" s="31">
        <v>44893</v>
      </c>
      <c r="AV5159" s="40">
        <v>0.28555555555555556</v>
      </c>
      <c r="BW5159">
        <v>257</v>
      </c>
      <c r="BX5159" t="str">
        <v>MICURA</v>
      </c>
      <c r="BY5159" t="str">
        <v>IKPEACHUNWA DENNIS (MIC)</v>
      </c>
      <c r="BZ5159" s="31">
        <v>44889</v>
      </c>
      <c r="CA5159" s="40">
        <v>0.48700231481481482</v>
      </c>
      <c r="DB5159">
        <v>422</v>
      </c>
      <c r="DC5159" t="str">
        <v>OPERATIONS</v>
      </c>
      <c r="DD5159" t="str">
        <v>OLOYEDE NURUDEEN A. (OP</v>
      </c>
      <c r="DE5159" s="31">
        <v>44891</v>
      </c>
      <c r="DF5159" s="40">
        <v>0.77124999999999999</v>
      </c>
    </row>
    <row r="5160" spans="1:110" x14ac:dyDescent="0.25">
      <c r="A5160" s="109" t="s">
        <v>2069</v>
      </c>
      <c r="B5160">
        <v>297</v>
      </c>
      <c r="C5160" s="109" t="s">
        <v>52</v>
      </c>
      <c r="D5160" s="109" t="s">
        <v>1207</v>
      </c>
      <c r="E5160" s="94">
        <v>44874</v>
      </c>
      <c r="F5160" s="174">
        <v>0.52314814814814814</v>
      </c>
      <c r="G5160">
        <v>2</v>
      </c>
      <c r="H5160" s="109" t="s">
        <v>1208</v>
      </c>
      <c r="I5160">
        <v>5346763</v>
      </c>
      <c r="AR5160">
        <v>102</v>
      </c>
      <c r="AS5160" t="str">
        <v>MICURA</v>
      </c>
      <c r="AT5160" t="str">
        <v>SHOTONWA KAYODE (MIC)</v>
      </c>
      <c r="AU5160" s="31">
        <v>44893</v>
      </c>
      <c r="AV5160" s="40">
        <v>0.28562500000000002</v>
      </c>
      <c r="BW5160">
        <v>258</v>
      </c>
      <c r="BX5160" t="str">
        <v>MICURA</v>
      </c>
      <c r="BY5160" t="str">
        <v>EMRETANE CHARLES</v>
      </c>
      <c r="BZ5160" s="31">
        <v>44889</v>
      </c>
      <c r="CA5160" s="40">
        <v>0.48716435185185186</v>
      </c>
      <c r="DB5160">
        <v>423</v>
      </c>
      <c r="DC5160" t="str">
        <v>OPERATIONS</v>
      </c>
      <c r="DD5160" t="str">
        <v>HAMMED OMOTAYO .O (OPS)</v>
      </c>
      <c r="DE5160" s="31">
        <v>44891</v>
      </c>
      <c r="DF5160" s="40">
        <v>0.77131944444444445</v>
      </c>
    </row>
    <row r="5161" spans="1:110" x14ac:dyDescent="0.25">
      <c r="A5161" s="109" t="s">
        <v>2069</v>
      </c>
      <c r="B5161">
        <v>298</v>
      </c>
      <c r="C5161" s="109" t="s">
        <v>54</v>
      </c>
      <c r="D5161" s="109" t="s">
        <v>1626</v>
      </c>
      <c r="E5161" s="94">
        <v>44874</v>
      </c>
      <c r="F5161" s="174">
        <v>0.52320601851851856</v>
      </c>
      <c r="G5161">
        <v>2</v>
      </c>
      <c r="H5161" s="109" t="s">
        <v>1627</v>
      </c>
      <c r="I5161">
        <v>2154242</v>
      </c>
      <c r="AR5161">
        <v>103</v>
      </c>
      <c r="AS5161" t="str">
        <v>MICURA</v>
      </c>
      <c r="AT5161" t="str">
        <v>CHARLES O. OKWUHOR(MIC)</v>
      </c>
      <c r="AU5161" s="31">
        <v>44893</v>
      </c>
      <c r="AV5161" s="40">
        <v>0.28570601851851851</v>
      </c>
      <c r="BW5161">
        <v>259</v>
      </c>
      <c r="BX5161" t="str">
        <v>MICURA</v>
      </c>
      <c r="BY5161" t="str">
        <v>EMEREMNU LAWRENCE (MIC)</v>
      </c>
      <c r="BZ5161" s="31">
        <v>44889</v>
      </c>
      <c r="CA5161" s="40">
        <v>0.48730324074074072</v>
      </c>
      <c r="DB5161">
        <v>424</v>
      </c>
      <c r="DC5161" t="str">
        <v>GATE OPS</v>
      </c>
      <c r="DD5161" t="str">
        <v>UMEUWA IFEANYI (GATE)</v>
      </c>
      <c r="DE5161" s="31">
        <v>44891</v>
      </c>
      <c r="DF5161" s="40">
        <v>0.77137731481481486</v>
      </c>
    </row>
    <row r="5162" spans="1:110" x14ac:dyDescent="0.25">
      <c r="A5162" s="109" t="s">
        <v>2069</v>
      </c>
      <c r="B5162">
        <v>299</v>
      </c>
      <c r="C5162" s="109" t="s">
        <v>54</v>
      </c>
      <c r="D5162" s="109" t="s">
        <v>1638</v>
      </c>
      <c r="E5162" s="94">
        <v>44874</v>
      </c>
      <c r="F5162" s="174">
        <v>0.52324074074074078</v>
      </c>
      <c r="G5162">
        <v>2</v>
      </c>
      <c r="H5162" s="109" t="s">
        <v>1639</v>
      </c>
      <c r="I5162"/>
      <c r="AR5162">
        <v>104</v>
      </c>
      <c r="AS5162" t="str">
        <v>MICURA</v>
      </c>
      <c r="AT5162" t="str">
        <v>ADOYI FRANCIS (MIC)</v>
      </c>
      <c r="AU5162" s="31">
        <v>44893</v>
      </c>
      <c r="AV5162" s="40">
        <v>0.28576388888888887</v>
      </c>
      <c r="BW5162">
        <v>260</v>
      </c>
      <c r="BX5162" t="str">
        <v>MICURA</v>
      </c>
      <c r="BY5162" t="str">
        <v>EMEKA MANU (MIC)</v>
      </c>
      <c r="BZ5162" s="31">
        <v>44889</v>
      </c>
      <c r="CA5162" s="40">
        <v>0.48738425925925927</v>
      </c>
      <c r="DB5162">
        <v>425</v>
      </c>
      <c r="DC5162" t="str">
        <v>OPERATIONS</v>
      </c>
      <c r="DD5162" t="str">
        <v>OGBU JUSTIN C.(OPS)</v>
      </c>
      <c r="DE5162" s="31">
        <v>44891</v>
      </c>
      <c r="DF5162" s="40">
        <v>0.77144675925925921</v>
      </c>
    </row>
    <row r="5163" spans="1:110" x14ac:dyDescent="0.25">
      <c r="A5163" s="109" t="s">
        <v>2069</v>
      </c>
      <c r="B5163">
        <v>300</v>
      </c>
      <c r="C5163" s="109" t="s">
        <v>54</v>
      </c>
      <c r="D5163" s="109" t="s">
        <v>1131</v>
      </c>
      <c r="E5163" s="94">
        <v>44874</v>
      </c>
      <c r="F5163" s="174">
        <v>0.52349537037037042</v>
      </c>
      <c r="G5163">
        <v>2</v>
      </c>
      <c r="H5163" s="109" t="s">
        <v>1132</v>
      </c>
      <c r="I5163">
        <v>2151263</v>
      </c>
      <c r="AR5163">
        <v>105</v>
      </c>
      <c r="AS5163" t="str">
        <v>MICURA</v>
      </c>
      <c r="AT5163" t="str">
        <v>FENUYI IDOWU (MIC)</v>
      </c>
      <c r="AU5163" s="31">
        <v>44893</v>
      </c>
      <c r="AV5163" s="40">
        <v>0.28585648148148146</v>
      </c>
      <c r="BW5163">
        <v>261</v>
      </c>
      <c r="BX5163" t="str">
        <v>MICURA</v>
      </c>
      <c r="BY5163" t="str">
        <v>AJAYI ADESHOLA (MIC)</v>
      </c>
      <c r="BZ5163" s="31">
        <v>44889</v>
      </c>
      <c r="CA5163" s="40">
        <v>0.48800925925925925</v>
      </c>
      <c r="DB5163">
        <v>426</v>
      </c>
      <c r="DC5163" t="str">
        <v>MICURA</v>
      </c>
      <c r="DD5163" t="str">
        <v>VINCENT AGEBE (MIC)</v>
      </c>
      <c r="DE5163" s="31">
        <v>44891</v>
      </c>
      <c r="DF5163" s="40">
        <v>0.7716319444444445</v>
      </c>
    </row>
    <row r="5164" spans="1:110" x14ac:dyDescent="0.25">
      <c r="A5164" s="109" t="s">
        <v>2069</v>
      </c>
      <c r="B5164">
        <v>301</v>
      </c>
      <c r="C5164" s="109" t="s">
        <v>54</v>
      </c>
      <c r="D5164" s="109" t="s">
        <v>530</v>
      </c>
      <c r="E5164" s="94">
        <v>44874</v>
      </c>
      <c r="F5164" s="174">
        <v>0.52408564814814818</v>
      </c>
      <c r="G5164">
        <v>2</v>
      </c>
      <c r="H5164" s="109" t="s">
        <v>531</v>
      </c>
      <c r="I5164">
        <v>6699761</v>
      </c>
      <c r="AR5164">
        <v>106</v>
      </c>
      <c r="AS5164" t="str">
        <v>MICURA</v>
      </c>
      <c r="AT5164" t="str">
        <v>ABDULLAHI MOHAMMED (MIC</v>
      </c>
      <c r="AU5164" s="31">
        <v>44893</v>
      </c>
      <c r="AV5164" s="40">
        <v>0.28687499999999999</v>
      </c>
      <c r="BW5164">
        <v>262</v>
      </c>
      <c r="BX5164" t="str">
        <v>MICURA</v>
      </c>
      <c r="BY5164" t="str">
        <v>SUNDAY OKON (MIC)</v>
      </c>
      <c r="BZ5164" s="31">
        <v>44889</v>
      </c>
      <c r="CA5164" s="40">
        <v>0.48806712962962961</v>
      </c>
      <c r="DB5164">
        <v>427</v>
      </c>
      <c r="DC5164" t="str">
        <v>MICURA</v>
      </c>
      <c r="DD5164" t="str">
        <v>ISAAC JOHN (MIC)</v>
      </c>
      <c r="DE5164" s="31">
        <v>44891</v>
      </c>
      <c r="DF5164" s="40">
        <v>0.7716898148148148</v>
      </c>
    </row>
    <row r="5165" spans="1:110" x14ac:dyDescent="0.25">
      <c r="A5165" s="109" t="s">
        <v>2069</v>
      </c>
      <c r="B5165">
        <v>302</v>
      </c>
      <c r="C5165" s="109" t="s">
        <v>53</v>
      </c>
      <c r="D5165" s="109" t="s">
        <v>909</v>
      </c>
      <c r="E5165" s="94">
        <v>44874</v>
      </c>
      <c r="F5165" s="174">
        <v>0.52414351851851848</v>
      </c>
      <c r="G5165">
        <v>2</v>
      </c>
      <c r="H5165" s="109" t="s">
        <v>910</v>
      </c>
      <c r="I5165">
        <v>5621863</v>
      </c>
      <c r="AR5165">
        <v>107</v>
      </c>
      <c r="AS5165" t="str">
        <v>OPERATIONS</v>
      </c>
      <c r="AT5165" t="str">
        <v>EBURUO CHRISTIAN (OPS)</v>
      </c>
      <c r="AU5165" s="31">
        <v>44893</v>
      </c>
      <c r="AV5165" s="40">
        <v>0.28768518518518521</v>
      </c>
      <c r="BW5165">
        <v>263</v>
      </c>
      <c r="BX5165" t="str">
        <v>MICURA</v>
      </c>
      <c r="BY5165" t="str">
        <v>EHIDIAMHEN EMMANUEL(MIC)</v>
      </c>
      <c r="BZ5165" s="31">
        <v>44889</v>
      </c>
      <c r="CA5165" s="40">
        <v>0.48820601851851853</v>
      </c>
      <c r="DB5165">
        <v>428</v>
      </c>
      <c r="DC5165" t="str">
        <v>OPERATIONS</v>
      </c>
      <c r="DD5165" t="str">
        <v>OGUNDEHIN SUNDAY D. (OPS</v>
      </c>
      <c r="DE5165" s="31">
        <v>44891</v>
      </c>
      <c r="DF5165" s="40">
        <v>0.77178240740740744</v>
      </c>
    </row>
    <row r="5166" spans="1:110" x14ac:dyDescent="0.25">
      <c r="A5166" s="109" t="s">
        <v>2069</v>
      </c>
      <c r="B5166">
        <v>303</v>
      </c>
      <c r="C5166" s="109" t="s">
        <v>53</v>
      </c>
      <c r="D5166" s="109" t="s">
        <v>1671</v>
      </c>
      <c r="E5166" s="94">
        <v>44874</v>
      </c>
      <c r="F5166" s="174">
        <v>0.52451388888888884</v>
      </c>
      <c r="G5166">
        <v>2</v>
      </c>
      <c r="H5166" s="109" t="s">
        <v>1672</v>
      </c>
      <c r="I5166">
        <v>4854705</v>
      </c>
      <c r="AR5166">
        <v>108</v>
      </c>
      <c r="AS5166" t="str">
        <v>ENGINEERING</v>
      </c>
      <c r="AT5166" t="str">
        <v>OYEDOKUN JAMES AKINLAWON</v>
      </c>
      <c r="AU5166" s="31">
        <v>44893</v>
      </c>
      <c r="AV5166" s="40">
        <v>0.28783564814814816</v>
      </c>
      <c r="BW5166">
        <v>264</v>
      </c>
      <c r="BX5166" t="str">
        <v>MICURA</v>
      </c>
      <c r="BY5166" t="str">
        <v>UMORI INNOCENT E.(MIC)</v>
      </c>
      <c r="BZ5166" s="31">
        <v>44889</v>
      </c>
      <c r="CA5166" s="40">
        <v>0.48827546296296298</v>
      </c>
      <c r="DB5166">
        <v>429</v>
      </c>
      <c r="DC5166" t="str">
        <v>MICURA</v>
      </c>
      <c r="DD5166" t="str">
        <v>OKOH LUCKY (MIC)</v>
      </c>
      <c r="DE5166" s="31">
        <v>44891</v>
      </c>
      <c r="DF5166" s="40">
        <v>0.7718518518518519</v>
      </c>
    </row>
    <row r="5167" spans="1:110" x14ac:dyDescent="0.25">
      <c r="A5167" s="109" t="s">
        <v>2069</v>
      </c>
      <c r="B5167">
        <v>304</v>
      </c>
      <c r="C5167" s="109" t="s">
        <v>53</v>
      </c>
      <c r="D5167" s="109" t="s">
        <v>1137</v>
      </c>
      <c r="E5167" s="94">
        <v>44874</v>
      </c>
      <c r="F5167" s="174">
        <v>0.52456018518518521</v>
      </c>
      <c r="G5167">
        <v>2</v>
      </c>
      <c r="H5167" s="109" t="s">
        <v>1138</v>
      </c>
      <c r="I5167">
        <v>14823931</v>
      </c>
      <c r="AR5167">
        <v>109</v>
      </c>
      <c r="AS5167" t="str">
        <v>ENGINEERING</v>
      </c>
      <c r="AT5167" t="str">
        <v>ONABANJO ANTHONY (ENGR)</v>
      </c>
      <c r="AU5167" s="31">
        <v>44893</v>
      </c>
      <c r="AV5167" s="40">
        <v>0.28793981481481479</v>
      </c>
      <c r="BW5167">
        <v>265</v>
      </c>
      <c r="BX5167" t="str">
        <v>MICURA</v>
      </c>
      <c r="BY5167" t="str">
        <v>EZEFULE PAUL (MIC)</v>
      </c>
      <c r="BZ5167" s="31">
        <v>44889</v>
      </c>
      <c r="CA5167" s="40">
        <v>0.48834490740740738</v>
      </c>
      <c r="DB5167">
        <v>430</v>
      </c>
      <c r="DC5167" t="str">
        <v>OPERATIONS</v>
      </c>
      <c r="DD5167" t="str">
        <v>IBIKUNLE ISMAILA</v>
      </c>
      <c r="DE5167" s="31">
        <v>44891</v>
      </c>
      <c r="DF5167" s="40">
        <v>0.77192129629629624</v>
      </c>
    </row>
    <row r="5168" spans="1:110" x14ac:dyDescent="0.25">
      <c r="A5168" s="109" t="s">
        <v>2069</v>
      </c>
      <c r="B5168">
        <v>305</v>
      </c>
      <c r="C5168" s="109" t="s">
        <v>53</v>
      </c>
      <c r="D5168" s="109" t="s">
        <v>1677</v>
      </c>
      <c r="E5168" s="94">
        <v>44874</v>
      </c>
      <c r="F5168" s="174">
        <v>0.52560185185185182</v>
      </c>
      <c r="G5168">
        <v>2</v>
      </c>
      <c r="H5168" s="109" t="s">
        <v>1678</v>
      </c>
      <c r="I5168">
        <v>2723383</v>
      </c>
      <c r="AR5168">
        <v>110</v>
      </c>
      <c r="AS5168" t="str">
        <v>MICURA</v>
      </c>
      <c r="AT5168" t="str">
        <v>OKOH LUCKY (MIC)</v>
      </c>
      <c r="AU5168" s="31">
        <v>44893</v>
      </c>
      <c r="AV5168" s="40">
        <v>0.28810185185185183</v>
      </c>
      <c r="BW5168">
        <v>266</v>
      </c>
      <c r="BX5168" t="str">
        <v>MICURA</v>
      </c>
      <c r="BY5168" t="str">
        <v>BENJAMIN MAROMITAN (MIC</v>
      </c>
      <c r="BZ5168" s="31">
        <v>44889</v>
      </c>
      <c r="CA5168" s="40">
        <v>0.48849537037037039</v>
      </c>
      <c r="DB5168">
        <v>431</v>
      </c>
      <c r="DC5168" t="str">
        <v>OPERATIONS</v>
      </c>
      <c r="DD5168" t="str">
        <v>USMAN MUKTARI (OPS)</v>
      </c>
      <c r="DE5168" s="31">
        <v>44891</v>
      </c>
      <c r="DF5168" s="40">
        <v>0.7719907407407407</v>
      </c>
    </row>
    <row r="5169" spans="1:110" x14ac:dyDescent="0.25">
      <c r="A5169" s="109" t="s">
        <v>2069</v>
      </c>
      <c r="B5169">
        <v>306</v>
      </c>
      <c r="C5169" s="109" t="s">
        <v>53</v>
      </c>
      <c r="D5169" s="109" t="s">
        <v>1072</v>
      </c>
      <c r="E5169" s="94">
        <v>44874</v>
      </c>
      <c r="F5169" s="174">
        <v>0.52747685185185189</v>
      </c>
      <c r="G5169">
        <v>2</v>
      </c>
      <c r="H5169" s="109" t="s">
        <v>1073</v>
      </c>
      <c r="I5169">
        <v>4866995</v>
      </c>
      <c r="AR5169">
        <v>111</v>
      </c>
      <c r="AS5169" t="str">
        <v>OPERATIONS</v>
      </c>
      <c r="AT5169" t="str">
        <v>ONOKA PAUL EMEKA</v>
      </c>
      <c r="AU5169" s="31">
        <v>44893</v>
      </c>
      <c r="AV5169" s="40">
        <v>0.28828703703703706</v>
      </c>
      <c r="BW5169">
        <v>267</v>
      </c>
      <c r="BX5169" t="str">
        <v>MICURA</v>
      </c>
      <c r="BY5169" t="str">
        <v>SHEDRACK DRISU (MIC)</v>
      </c>
      <c r="BZ5169" s="31">
        <v>44889</v>
      </c>
      <c r="CA5169" s="40">
        <v>0.48858796296296297</v>
      </c>
      <c r="DB5169">
        <v>432</v>
      </c>
      <c r="DC5169" t="str">
        <v>OPERATIONS</v>
      </c>
      <c r="DD5169" t="str">
        <v>KENNETH EDEGBE (OPS)</v>
      </c>
      <c r="DE5169" s="31">
        <v>44891</v>
      </c>
      <c r="DF5169" s="40">
        <v>0.77206018518518515</v>
      </c>
    </row>
    <row r="5170" spans="1:110" x14ac:dyDescent="0.25">
      <c r="A5170" s="109" t="s">
        <v>2069</v>
      </c>
      <c r="B5170">
        <v>307</v>
      </c>
      <c r="C5170" s="109" t="s">
        <v>53</v>
      </c>
      <c r="D5170" s="109" t="s">
        <v>1127</v>
      </c>
      <c r="E5170" s="94">
        <v>44874</v>
      </c>
      <c r="F5170" s="174">
        <v>0.52751157407407412</v>
      </c>
      <c r="G5170">
        <v>2</v>
      </c>
      <c r="H5170" s="109" t="s">
        <v>1128</v>
      </c>
      <c r="I5170">
        <v>5483263</v>
      </c>
      <c r="AR5170">
        <v>112</v>
      </c>
      <c r="AS5170" t="str">
        <v>MICURA</v>
      </c>
      <c r="AT5170" t="str">
        <v>IFARA JOHNSON (MIC)</v>
      </c>
      <c r="AU5170" s="31">
        <v>44893</v>
      </c>
      <c r="AV5170" s="40">
        <v>0.28836805555555556</v>
      </c>
      <c r="BW5170">
        <v>268</v>
      </c>
      <c r="BX5170" t="str">
        <v>OPERATIONS</v>
      </c>
      <c r="BY5170" t="str">
        <v>ATODO SAMSON (OPS)</v>
      </c>
      <c r="BZ5170" s="31">
        <v>44889</v>
      </c>
      <c r="CA5170" s="40">
        <v>0.48864583333333333</v>
      </c>
      <c r="DB5170">
        <v>433</v>
      </c>
      <c r="DC5170" t="str">
        <v>OPERATIONS</v>
      </c>
      <c r="DD5170" t="str">
        <v>CHUKWUNEKE CHIEMERE</v>
      </c>
      <c r="DE5170" s="31">
        <v>44891</v>
      </c>
      <c r="DF5170" s="40">
        <v>0.77259259259259261</v>
      </c>
    </row>
    <row r="5171" spans="1:110" x14ac:dyDescent="0.25">
      <c r="A5171" s="109" t="s">
        <v>2069</v>
      </c>
      <c r="B5171">
        <v>308</v>
      </c>
      <c r="C5171" s="109" t="s">
        <v>54</v>
      </c>
      <c r="D5171" s="109" t="s">
        <v>428</v>
      </c>
      <c r="E5171" s="94">
        <v>44874</v>
      </c>
      <c r="F5171" s="174">
        <v>0.52792824074074074</v>
      </c>
      <c r="G5171">
        <v>2</v>
      </c>
      <c r="H5171" s="109" t="s">
        <v>429</v>
      </c>
      <c r="I5171">
        <v>5422390</v>
      </c>
      <c r="AR5171">
        <v>113</v>
      </c>
      <c r="AS5171" t="str">
        <v>MICURA</v>
      </c>
      <c r="AT5171" t="str">
        <v>MAIHA LEWIS SIMON (MIC)</v>
      </c>
      <c r="AU5171" s="31">
        <v>44893</v>
      </c>
      <c r="AV5171" s="40">
        <v>0.28851851851851851</v>
      </c>
      <c r="BW5171">
        <v>269</v>
      </c>
      <c r="BX5171" t="str">
        <v>ENGINEERING</v>
      </c>
      <c r="BY5171" t="str">
        <v>AYORINDE MUYIWA (ENGR)</v>
      </c>
      <c r="BZ5171" s="31">
        <v>44889</v>
      </c>
      <c r="CA5171" s="40">
        <v>0.48876157407407406</v>
      </c>
      <c r="DB5171">
        <v>434</v>
      </c>
      <c r="DC5171" t="str">
        <v>OPERATIONS</v>
      </c>
      <c r="DD5171" t="str">
        <v>IDEMOH I. JOHN (OPS)</v>
      </c>
      <c r="DE5171" s="31">
        <v>44891</v>
      </c>
      <c r="DF5171" s="40">
        <v>0.77303240740740742</v>
      </c>
    </row>
    <row r="5172" spans="1:110" x14ac:dyDescent="0.25">
      <c r="A5172" s="109" t="s">
        <v>2069</v>
      </c>
      <c r="B5172">
        <v>309</v>
      </c>
      <c r="C5172" s="109" t="s">
        <v>53</v>
      </c>
      <c r="D5172" s="109" t="s">
        <v>963</v>
      </c>
      <c r="E5172" s="94">
        <v>44874</v>
      </c>
      <c r="F5172" s="174">
        <v>0.52835648148148151</v>
      </c>
      <c r="G5172">
        <v>2</v>
      </c>
      <c r="H5172" s="109" t="s">
        <v>964</v>
      </c>
      <c r="I5172">
        <v>14812395</v>
      </c>
      <c r="AR5172">
        <v>114</v>
      </c>
      <c r="AS5172" t="str">
        <v>MICURA</v>
      </c>
      <c r="AT5172" t="str">
        <v>WAIDI OGUNDEYI (MIC)</v>
      </c>
      <c r="AU5172" s="31">
        <v>44893</v>
      </c>
      <c r="AV5172" s="40">
        <v>0.28858796296296296</v>
      </c>
      <c r="BW5172">
        <v>270</v>
      </c>
      <c r="BX5172" t="str">
        <v>ENGINEERING</v>
      </c>
      <c r="BY5172" t="str">
        <v>FASHOLA BABATUNDE</v>
      </c>
      <c r="BZ5172" s="31">
        <v>44889</v>
      </c>
      <c r="CA5172" s="40">
        <v>0.48883101851851851</v>
      </c>
      <c r="DB5172">
        <v>435</v>
      </c>
      <c r="DC5172" t="str">
        <v>MICURA</v>
      </c>
      <c r="DD5172" t="str">
        <v>EMRETANE CHARLES</v>
      </c>
      <c r="DE5172" s="31">
        <v>44891</v>
      </c>
      <c r="DF5172" s="40">
        <v>0.77311342592592591</v>
      </c>
    </row>
    <row r="5173" spans="1:110" x14ac:dyDescent="0.25">
      <c r="A5173" s="109" t="s">
        <v>2069</v>
      </c>
      <c r="B5173">
        <v>310</v>
      </c>
      <c r="C5173" s="109" t="s">
        <v>53</v>
      </c>
      <c r="D5173" s="109" t="s">
        <v>893</v>
      </c>
      <c r="E5173" s="94">
        <v>44874</v>
      </c>
      <c r="F5173" s="174">
        <v>0.52916666666666667</v>
      </c>
      <c r="G5173">
        <v>2</v>
      </c>
      <c r="H5173" s="109" t="s">
        <v>894</v>
      </c>
      <c r="I5173">
        <v>5445523</v>
      </c>
      <c r="AR5173">
        <v>115</v>
      </c>
      <c r="AS5173" t="str">
        <v>MICURA</v>
      </c>
      <c r="AT5173" t="str">
        <v>BASSEY AUSTINE (MICURA)</v>
      </c>
      <c r="AU5173" s="31">
        <v>44893</v>
      </c>
      <c r="AV5173" s="40">
        <v>0.28864583333333332</v>
      </c>
      <c r="BW5173">
        <v>271</v>
      </c>
      <c r="BX5173" t="str">
        <v>ENGINEERING</v>
      </c>
      <c r="BY5173" t="str">
        <v>VICTOR EWELIM O. (ENGR)</v>
      </c>
      <c r="BZ5173" s="31">
        <v>44889</v>
      </c>
      <c r="CA5173" s="40">
        <v>0.48902777777777778</v>
      </c>
      <c r="DB5173">
        <v>436</v>
      </c>
      <c r="DC5173" t="str">
        <v>ENGINEERING</v>
      </c>
      <c r="DD5173" t="str">
        <v>BUSARI ABIODUN (DRIVER))</v>
      </c>
      <c r="DE5173" s="31">
        <v>44891</v>
      </c>
      <c r="DF5173" s="40">
        <v>0.77319444444444441</v>
      </c>
    </row>
    <row r="5174" spans="1:110" x14ac:dyDescent="0.25">
      <c r="A5174" s="109" t="s">
        <v>2069</v>
      </c>
      <c r="B5174">
        <v>311</v>
      </c>
      <c r="C5174" s="109" t="s">
        <v>53</v>
      </c>
      <c r="D5174" s="109" t="s">
        <v>554</v>
      </c>
      <c r="E5174" s="94">
        <v>44874</v>
      </c>
      <c r="F5174" s="174">
        <v>0.5302662037037037</v>
      </c>
      <c r="G5174">
        <v>2</v>
      </c>
      <c r="H5174" s="109" t="s">
        <v>555</v>
      </c>
      <c r="I5174"/>
      <c r="AR5174">
        <v>116</v>
      </c>
      <c r="AS5174" t="str">
        <v>MICURA</v>
      </c>
      <c r="AT5174" t="str">
        <v>SAMUEL YINUSA ABAH (MIC</v>
      </c>
      <c r="AU5174" s="31">
        <v>44893</v>
      </c>
      <c r="AV5174" s="40">
        <v>0.28871527777777778</v>
      </c>
      <c r="BW5174">
        <v>272</v>
      </c>
      <c r="BX5174" t="str">
        <v>OPERATIONS</v>
      </c>
      <c r="BY5174" t="str">
        <v>OPARA P KEMIAKOLAM (OPS</v>
      </c>
      <c r="BZ5174" s="31">
        <v>44889</v>
      </c>
      <c r="CA5174" s="40">
        <v>0.48912037037037037</v>
      </c>
      <c r="DB5174">
        <v>437</v>
      </c>
      <c r="DC5174" t="str">
        <v>MICURA</v>
      </c>
      <c r="DD5174" t="str">
        <v>NNADI EMMANUEL (MIC)</v>
      </c>
      <c r="DE5174" s="31">
        <v>44891</v>
      </c>
      <c r="DF5174" s="40">
        <v>0.77327546296296301</v>
      </c>
    </row>
    <row r="5175" spans="1:110" x14ac:dyDescent="0.25">
      <c r="A5175" s="109" t="s">
        <v>2069</v>
      </c>
      <c r="B5175">
        <v>312</v>
      </c>
      <c r="C5175" s="109" t="s">
        <v>54</v>
      </c>
      <c r="D5175" s="109" t="s">
        <v>1187</v>
      </c>
      <c r="E5175" s="94">
        <v>44874</v>
      </c>
      <c r="F5175" s="174">
        <v>0.53224537037037034</v>
      </c>
      <c r="G5175">
        <v>2</v>
      </c>
      <c r="H5175" s="109" t="s">
        <v>1188</v>
      </c>
      <c r="I5175">
        <v>6713418</v>
      </c>
      <c r="AR5175">
        <v>117</v>
      </c>
      <c r="AS5175" t="str">
        <v>MICURA</v>
      </c>
      <c r="AT5175" t="str">
        <v>OKORO BENJAMIN (MIC)</v>
      </c>
      <c r="AU5175" s="31">
        <v>44893</v>
      </c>
      <c r="AV5175" s="40">
        <v>0.28880787037037037</v>
      </c>
      <c r="BW5175">
        <v>273</v>
      </c>
      <c r="BX5175" t="str">
        <v>MICURA</v>
      </c>
      <c r="BY5175" t="str">
        <v>ABDULLAHI MOHAMMED (MIC</v>
      </c>
      <c r="BZ5175" s="31">
        <v>44889</v>
      </c>
      <c r="CA5175" s="40">
        <v>0.48954861111111109</v>
      </c>
      <c r="DB5175">
        <v>438</v>
      </c>
      <c r="DC5175" t="str">
        <v>OPERATIONS</v>
      </c>
      <c r="DD5175" t="str">
        <v>LANRE JOB (OPS)</v>
      </c>
      <c r="DE5175" s="31">
        <v>44891</v>
      </c>
      <c r="DF5175" s="40">
        <v>0.77334490740740736</v>
      </c>
    </row>
    <row r="5176" spans="1:110" x14ac:dyDescent="0.25">
      <c r="A5176" s="109" t="s">
        <v>2069</v>
      </c>
      <c r="B5176">
        <v>313</v>
      </c>
      <c r="C5176" s="109" t="s">
        <v>54</v>
      </c>
      <c r="D5176" s="109" t="s">
        <v>955</v>
      </c>
      <c r="E5176" s="94">
        <v>44874</v>
      </c>
      <c r="F5176" s="174">
        <v>0.53530092592592593</v>
      </c>
      <c r="G5176">
        <v>2</v>
      </c>
      <c r="H5176" s="109" t="s">
        <v>956</v>
      </c>
      <c r="I5176"/>
      <c r="AR5176">
        <v>118</v>
      </c>
      <c r="AS5176" t="str">
        <v>MICURA</v>
      </c>
      <c r="AT5176" t="str">
        <v>ASAGUNLA SHOLA (MIC)</v>
      </c>
      <c r="AU5176" s="31">
        <v>44893</v>
      </c>
      <c r="AV5176" s="40">
        <v>0.28887731481481482</v>
      </c>
      <c r="BW5176">
        <v>274</v>
      </c>
      <c r="BX5176" t="str">
        <v>MICURA</v>
      </c>
      <c r="BY5176" t="str">
        <v>ISAAC JOHN (MIC)</v>
      </c>
      <c r="BZ5176" s="31">
        <v>44889</v>
      </c>
      <c r="CA5176" s="40">
        <v>0.48981481481481481</v>
      </c>
      <c r="DB5176">
        <v>439</v>
      </c>
      <c r="DC5176" t="str">
        <v>MICURA</v>
      </c>
      <c r="DD5176" t="str">
        <v>ORIABURE DAVID O.(MIC)</v>
      </c>
      <c r="DE5176" s="31">
        <v>44891</v>
      </c>
      <c r="DF5176" s="40">
        <v>0.77341435185185181</v>
      </c>
    </row>
    <row r="5177" spans="1:110" x14ac:dyDescent="0.25">
      <c r="A5177" s="109" t="s">
        <v>2069</v>
      </c>
      <c r="B5177">
        <v>314</v>
      </c>
      <c r="C5177" s="109" t="s">
        <v>55</v>
      </c>
      <c r="D5177" s="109" t="s">
        <v>795</v>
      </c>
      <c r="E5177" s="94">
        <v>44874</v>
      </c>
      <c r="F5177" s="174">
        <v>0.53643518518518518</v>
      </c>
      <c r="G5177">
        <v>2</v>
      </c>
      <c r="H5177" s="109" t="s">
        <v>796</v>
      </c>
      <c r="I5177">
        <v>14838233</v>
      </c>
      <c r="AR5177">
        <v>119</v>
      </c>
      <c r="AS5177" t="str">
        <v>MICURA</v>
      </c>
      <c r="AT5177" t="str">
        <v>IHEZUO JERRY O. (MIC)</v>
      </c>
      <c r="AU5177" s="31">
        <v>44893</v>
      </c>
      <c r="AV5177" s="40">
        <v>0.28893518518518518</v>
      </c>
      <c r="BW5177">
        <v>275</v>
      </c>
      <c r="BX5177" t="str">
        <v>MICURA</v>
      </c>
      <c r="BY5177" t="str">
        <v>UGA OGBONNIA D. (MIC)</v>
      </c>
      <c r="BZ5177" s="31">
        <v>44889</v>
      </c>
      <c r="CA5177" s="40">
        <v>0.48988425925925927</v>
      </c>
      <c r="DB5177">
        <v>440</v>
      </c>
      <c r="DC5177" t="str">
        <v>MICURA</v>
      </c>
      <c r="DD5177" t="str">
        <v>SAMUEL YINUSA ABAH (MIC</v>
      </c>
      <c r="DE5177" s="31">
        <v>44891</v>
      </c>
      <c r="DF5177" s="40">
        <v>0.77370370370370367</v>
      </c>
    </row>
    <row r="5178" spans="1:110" x14ac:dyDescent="0.25">
      <c r="A5178" s="109" t="s">
        <v>2069</v>
      </c>
      <c r="B5178">
        <v>315</v>
      </c>
      <c r="C5178" s="109" t="s">
        <v>53</v>
      </c>
      <c r="D5178" s="109" t="s">
        <v>1582</v>
      </c>
      <c r="E5178" s="94">
        <v>44874</v>
      </c>
      <c r="F5178" s="174">
        <v>0.53744212962962967</v>
      </c>
      <c r="G5178">
        <v>2</v>
      </c>
      <c r="H5178" s="109" t="s">
        <v>1583</v>
      </c>
      <c r="I5178"/>
      <c r="AR5178">
        <v>120</v>
      </c>
      <c r="AS5178" t="str">
        <v>MICURA</v>
      </c>
      <c r="AT5178" t="str">
        <v>MUHAMMED DANJUMA (MIC)</v>
      </c>
      <c r="AU5178" s="31">
        <v>44893</v>
      </c>
      <c r="AV5178" s="40">
        <v>0.28900462962962964</v>
      </c>
      <c r="BW5178">
        <v>276</v>
      </c>
      <c r="BX5178" t="str">
        <v>ENGINEERING</v>
      </c>
      <c r="BY5178" t="str">
        <v>NWOLISA SAMUEL</v>
      </c>
      <c r="BZ5178" s="31">
        <v>44889</v>
      </c>
      <c r="CA5178" s="40">
        <v>0.48996527777777776</v>
      </c>
      <c r="DB5178">
        <v>441</v>
      </c>
      <c r="DC5178" t="str">
        <v>MICURA</v>
      </c>
      <c r="DD5178" t="str">
        <v>ABDULLAHI MOHAMMED (MIC</v>
      </c>
      <c r="DE5178" s="31">
        <v>44891</v>
      </c>
      <c r="DF5178" s="40">
        <v>0.77378472222222228</v>
      </c>
    </row>
    <row r="5179" spans="1:110" x14ac:dyDescent="0.25">
      <c r="A5179" s="109" t="s">
        <v>2069</v>
      </c>
      <c r="B5179">
        <v>316</v>
      </c>
      <c r="C5179" s="109" t="s">
        <v>53</v>
      </c>
      <c r="D5179" s="109" t="s">
        <v>1651</v>
      </c>
      <c r="E5179" s="94">
        <v>44874</v>
      </c>
      <c r="F5179" s="174">
        <v>0.5377777777777778</v>
      </c>
      <c r="G5179">
        <v>2</v>
      </c>
      <c r="H5179" s="109" t="s">
        <v>1652</v>
      </c>
      <c r="I5179">
        <v>5042655</v>
      </c>
      <c r="AR5179">
        <v>121</v>
      </c>
      <c r="AS5179" t="str">
        <v>MICURA</v>
      </c>
      <c r="AT5179" t="str">
        <v>JACKSON MATHEW (MIC)</v>
      </c>
      <c r="AU5179" s="31">
        <v>44893</v>
      </c>
      <c r="AV5179" s="40">
        <v>0.28907407407407409</v>
      </c>
      <c r="BW5179">
        <v>277</v>
      </c>
      <c r="BX5179" t="str">
        <v>ENGINEERING</v>
      </c>
      <c r="BY5179" t="str">
        <v>UFEDO ODAWU</v>
      </c>
      <c r="BZ5179" s="31">
        <v>44889</v>
      </c>
      <c r="CA5179" s="40">
        <v>0.49002314814814812</v>
      </c>
      <c r="DB5179">
        <v>442</v>
      </c>
      <c r="DC5179" t="str">
        <v>MICURA</v>
      </c>
      <c r="DD5179" t="str">
        <v>IBOR IGRI ARCHIBONG (MI</v>
      </c>
      <c r="DE5179" s="31">
        <v>44891</v>
      </c>
      <c r="DF5179" s="40">
        <v>0.77384259259259258</v>
      </c>
    </row>
    <row r="5180" spans="1:110" x14ac:dyDescent="0.25">
      <c r="A5180" s="109" t="s">
        <v>2069</v>
      </c>
      <c r="B5180">
        <v>317</v>
      </c>
      <c r="C5180" s="109" t="s">
        <v>53</v>
      </c>
      <c r="D5180" s="109" t="s">
        <v>1669</v>
      </c>
      <c r="E5180" s="94">
        <v>44874</v>
      </c>
      <c r="F5180" s="174">
        <v>0.53785879629629629</v>
      </c>
      <c r="G5180">
        <v>2</v>
      </c>
      <c r="H5180" s="109" t="s">
        <v>1670</v>
      </c>
      <c r="I5180"/>
      <c r="AR5180">
        <v>122</v>
      </c>
      <c r="AS5180" t="str">
        <v>MICURA</v>
      </c>
      <c r="AT5180" t="str">
        <v>SAMSON BOYE</v>
      </c>
      <c r="AU5180" s="31">
        <v>44893</v>
      </c>
      <c r="AV5180" s="40">
        <v>0.28932870370370373</v>
      </c>
      <c r="BW5180">
        <v>278</v>
      </c>
      <c r="BX5180" t="str">
        <v>OPERATIONS</v>
      </c>
      <c r="BY5180" t="str">
        <v>BAKARE ADEKUNLE (OPS)</v>
      </c>
      <c r="BZ5180" s="31">
        <v>44889</v>
      </c>
      <c r="CA5180" s="40">
        <v>0.49055555555555558</v>
      </c>
      <c r="DB5180">
        <v>443</v>
      </c>
      <c r="DC5180" t="str">
        <v>MICURA</v>
      </c>
      <c r="DD5180" t="str">
        <v>SUNDAY OKON (MIC)</v>
      </c>
      <c r="DE5180" s="31">
        <v>44891</v>
      </c>
      <c r="DF5180" s="40">
        <v>0.77440972222222226</v>
      </c>
    </row>
    <row r="5181" spans="1:110" x14ac:dyDescent="0.25">
      <c r="A5181" s="109" t="s">
        <v>2069</v>
      </c>
      <c r="B5181">
        <v>318</v>
      </c>
      <c r="C5181" s="109" t="s">
        <v>52</v>
      </c>
      <c r="D5181" s="109" t="s">
        <v>1004</v>
      </c>
      <c r="E5181" s="94">
        <v>44874</v>
      </c>
      <c r="F5181" s="174">
        <v>0.53864583333333338</v>
      </c>
      <c r="G5181">
        <v>2</v>
      </c>
      <c r="H5181" s="109" t="s">
        <v>1005</v>
      </c>
      <c r="I5181"/>
      <c r="AR5181">
        <v>123</v>
      </c>
      <c r="AS5181" t="str">
        <v>MICURA</v>
      </c>
      <c r="AT5181" t="str">
        <v>EBIASUODE JAMES E. (MIC)</v>
      </c>
      <c r="AU5181" s="31">
        <v>44893</v>
      </c>
      <c r="AV5181" s="40">
        <v>0.28938657407407409</v>
      </c>
      <c r="BW5181">
        <v>279</v>
      </c>
      <c r="BX5181" t="str">
        <v>OPERATIONS</v>
      </c>
      <c r="BY5181" t="str">
        <v>OGBOGU SAMUEL (OPS)</v>
      </c>
      <c r="BZ5181" s="31">
        <v>44889</v>
      </c>
      <c r="CA5181" s="40">
        <v>0.49100694444444443</v>
      </c>
      <c r="DB5181">
        <v>444</v>
      </c>
      <c r="DC5181" t="str">
        <v>MICURA</v>
      </c>
      <c r="DD5181" t="str">
        <v>AJAYI ADESHOLA (MIC)</v>
      </c>
      <c r="DE5181" s="31">
        <v>44891</v>
      </c>
      <c r="DF5181" s="40">
        <v>0.77447916666666672</v>
      </c>
    </row>
    <row r="5182" spans="1:110" x14ac:dyDescent="0.25">
      <c r="A5182" s="109" t="s">
        <v>2069</v>
      </c>
      <c r="B5182">
        <v>319</v>
      </c>
      <c r="C5182" s="109" t="s">
        <v>52</v>
      </c>
      <c r="D5182" s="109" t="s">
        <v>1857</v>
      </c>
      <c r="E5182" s="94">
        <v>44874</v>
      </c>
      <c r="F5182" s="174">
        <v>0.54097222222222219</v>
      </c>
      <c r="G5182">
        <v>2</v>
      </c>
      <c r="H5182" s="109" t="s">
        <v>1858</v>
      </c>
      <c r="I5182">
        <v>5335723</v>
      </c>
      <c r="AR5182">
        <v>124</v>
      </c>
      <c r="AS5182" t="str">
        <v>OPERATIONS</v>
      </c>
      <c r="AT5182" t="str">
        <v>ISIAKA LASISI (OPS)</v>
      </c>
      <c r="AU5182" s="31">
        <v>44893</v>
      </c>
      <c r="AV5182" s="40">
        <v>0.28988425925925926</v>
      </c>
      <c r="BW5182">
        <v>280</v>
      </c>
      <c r="BX5182" t="str">
        <v>OPERATIONS</v>
      </c>
      <c r="BY5182" t="str">
        <v>MOSES OYEMA E. (OPS)</v>
      </c>
      <c r="BZ5182" s="31">
        <v>44889</v>
      </c>
      <c r="CA5182" s="40">
        <v>0.49107638888888888</v>
      </c>
      <c r="DB5182">
        <v>445</v>
      </c>
      <c r="DC5182" t="str">
        <v>MICURA</v>
      </c>
      <c r="DD5182" t="str">
        <v>ESHIGBE IRIKEFE TONY(MI</v>
      </c>
      <c r="DE5182" s="31">
        <v>44891</v>
      </c>
      <c r="DF5182" s="40">
        <v>0.77454861111111106</v>
      </c>
    </row>
    <row r="5183" spans="1:110" x14ac:dyDescent="0.25">
      <c r="A5183" s="109" t="s">
        <v>2069</v>
      </c>
      <c r="B5183">
        <v>320</v>
      </c>
      <c r="C5183" s="109" t="s">
        <v>52</v>
      </c>
      <c r="D5183" s="109" t="s">
        <v>2057</v>
      </c>
      <c r="E5183" s="94">
        <v>44874</v>
      </c>
      <c r="F5183" s="174">
        <v>0.541875</v>
      </c>
      <c r="G5183">
        <v>2</v>
      </c>
      <c r="H5183" s="109" t="s">
        <v>2058</v>
      </c>
      <c r="I5183"/>
      <c r="AR5183">
        <v>125</v>
      </c>
      <c r="AS5183" t="str">
        <v>ENGINEERING</v>
      </c>
      <c r="AT5183" t="str">
        <v>AHMODU SANUSI</v>
      </c>
      <c r="AU5183" s="31">
        <v>44893</v>
      </c>
      <c r="AV5183" s="40">
        <v>0.28995370370370371</v>
      </c>
      <c r="BW5183">
        <v>281</v>
      </c>
      <c r="BX5183" t="str">
        <v>OLM</v>
      </c>
      <c r="BY5183" t="str">
        <v>MBA EJIKE SAMUEL (OLM)</v>
      </c>
      <c r="BZ5183" s="31">
        <v>44889</v>
      </c>
      <c r="CA5183" s="40">
        <v>0.49114583333333334</v>
      </c>
      <c r="DB5183">
        <v>446</v>
      </c>
      <c r="DC5183" t="str">
        <v>MICURA</v>
      </c>
      <c r="DD5183" t="str">
        <v>JACKSON MATHEW (MIC)</v>
      </c>
      <c r="DE5183" s="31">
        <v>44891</v>
      </c>
      <c r="DF5183" s="40">
        <v>0.77461805555555552</v>
      </c>
    </row>
    <row r="5184" spans="1:110" x14ac:dyDescent="0.25">
      <c r="A5184" s="109" t="s">
        <v>2069</v>
      </c>
      <c r="B5184">
        <v>321</v>
      </c>
      <c r="C5184" s="109" t="s">
        <v>53</v>
      </c>
      <c r="D5184" s="109" t="s">
        <v>1195</v>
      </c>
      <c r="E5184" s="94">
        <v>44874</v>
      </c>
      <c r="F5184" s="174">
        <v>0.54671296296296301</v>
      </c>
      <c r="G5184">
        <v>2</v>
      </c>
      <c r="H5184" s="109" t="s">
        <v>1196</v>
      </c>
      <c r="I5184"/>
      <c r="AR5184">
        <v>126</v>
      </c>
      <c r="AS5184" t="str">
        <v>MICURA</v>
      </c>
      <c r="AT5184" t="str">
        <v>ONI OLALEKAN (MIC)</v>
      </c>
      <c r="AU5184" s="31">
        <v>44893</v>
      </c>
      <c r="AV5184" s="40">
        <v>0.29002314814814817</v>
      </c>
      <c r="BW5184">
        <v>282</v>
      </c>
      <c r="BX5184" t="str">
        <v>MICURA</v>
      </c>
      <c r="BY5184" t="str">
        <v>NWACHI ANTHONY (MIC)</v>
      </c>
      <c r="BZ5184" s="31">
        <v>44889</v>
      </c>
      <c r="CA5184" s="40">
        <v>0.49129629629629629</v>
      </c>
      <c r="DB5184">
        <v>447</v>
      </c>
      <c r="DC5184" t="str">
        <v>MICURA</v>
      </c>
      <c r="DD5184" t="str">
        <v>ADERINTO ABIOLA (MIC)</v>
      </c>
      <c r="DE5184" s="31">
        <v>44891</v>
      </c>
      <c r="DF5184" s="40">
        <v>0.77467592592592593</v>
      </c>
    </row>
    <row r="5185" spans="1:110" x14ac:dyDescent="0.25">
      <c r="A5185" s="109" t="s">
        <v>2069</v>
      </c>
      <c r="B5185">
        <v>322</v>
      </c>
      <c r="C5185" s="109" t="s">
        <v>52</v>
      </c>
      <c r="D5185" s="109" t="s">
        <v>992</v>
      </c>
      <c r="E5185" s="94">
        <v>44874</v>
      </c>
      <c r="F5185" s="174">
        <v>0.54710648148148144</v>
      </c>
      <c r="G5185">
        <v>2</v>
      </c>
      <c r="H5185" s="109" t="s">
        <v>993</v>
      </c>
      <c r="I5185">
        <v>5348177</v>
      </c>
      <c r="AR5185">
        <v>127</v>
      </c>
      <c r="AS5185" t="str">
        <v>ENGINEERING</v>
      </c>
      <c r="AT5185" t="str">
        <v>NWOLISA SAMUEL</v>
      </c>
      <c r="AU5185" s="31">
        <v>44893</v>
      </c>
      <c r="AV5185" s="40">
        <v>0.29010416666666666</v>
      </c>
      <c r="BW5185">
        <v>283</v>
      </c>
      <c r="BX5185" t="str">
        <v>ENGINEERING</v>
      </c>
      <c r="BY5185" t="str">
        <v>AWAM JOHN OKORO</v>
      </c>
      <c r="BZ5185" s="31">
        <v>44889</v>
      </c>
      <c r="CA5185" s="40">
        <v>0.49137731481481484</v>
      </c>
      <c r="DB5185">
        <v>448</v>
      </c>
      <c r="DC5185" t="str">
        <v>OPERATIONS</v>
      </c>
      <c r="DD5185" t="str">
        <v>IYANDA HAMMED O. (OPS)</v>
      </c>
      <c r="DE5185" s="31">
        <v>44891</v>
      </c>
      <c r="DF5185" s="40">
        <v>0.77474537037037039</v>
      </c>
    </row>
    <row r="5186" spans="1:110" x14ac:dyDescent="0.25">
      <c r="A5186" s="109" t="s">
        <v>2069</v>
      </c>
      <c r="B5186">
        <v>323</v>
      </c>
      <c r="C5186" s="109" t="s">
        <v>24</v>
      </c>
      <c r="D5186" s="109" t="s">
        <v>2077</v>
      </c>
      <c r="E5186" s="94">
        <v>44874</v>
      </c>
      <c r="F5186" s="174">
        <v>0.54837962962962961</v>
      </c>
      <c r="G5186">
        <v>2</v>
      </c>
      <c r="H5186" s="109" t="s">
        <v>2078</v>
      </c>
      <c r="I5186">
        <v>5478463</v>
      </c>
      <c r="AR5186">
        <v>128</v>
      </c>
      <c r="AS5186" t="str">
        <v>ENGINEERING</v>
      </c>
      <c r="AT5186" t="str">
        <v>EDEVWIE FRIDAY O (ENGR)</v>
      </c>
      <c r="AU5186" s="31">
        <v>44893</v>
      </c>
      <c r="AV5186" s="40">
        <v>0.29016203703703702</v>
      </c>
      <c r="BW5186">
        <v>284</v>
      </c>
      <c r="BX5186" t="str">
        <v>ENGINEERING</v>
      </c>
      <c r="BY5186" t="str">
        <v>OSAYANDE GODDY (ENGR)</v>
      </c>
      <c r="BZ5186" s="31">
        <v>44889</v>
      </c>
      <c r="CA5186" s="40">
        <v>0.49194444444444446</v>
      </c>
      <c r="DB5186">
        <v>449</v>
      </c>
      <c r="DC5186" t="str">
        <v>OPERATIONS</v>
      </c>
      <c r="DD5186" t="str">
        <v>OLANIPEKUN SIMON O (MIC</v>
      </c>
      <c r="DE5186" s="31">
        <v>44891</v>
      </c>
      <c r="DF5186" s="40">
        <v>0.77482638888888888</v>
      </c>
    </row>
    <row r="5187" spans="1:110" x14ac:dyDescent="0.25">
      <c r="A5187" s="109" t="s">
        <v>2069</v>
      </c>
      <c r="B5187">
        <v>324</v>
      </c>
      <c r="C5187" s="109" t="s">
        <v>53</v>
      </c>
      <c r="D5187" s="109" t="s">
        <v>1689</v>
      </c>
      <c r="E5187" s="94">
        <v>44874</v>
      </c>
      <c r="F5187" s="174">
        <v>0.5494444444444444</v>
      </c>
      <c r="G5187">
        <v>2</v>
      </c>
      <c r="H5187" s="109" t="s">
        <v>1690</v>
      </c>
      <c r="I5187"/>
      <c r="AR5187">
        <v>129</v>
      </c>
      <c r="AS5187" t="str">
        <v>MICURA</v>
      </c>
      <c r="AT5187" t="str">
        <v>FEMI FOLAWEWO (MIC)</v>
      </c>
      <c r="AU5187" s="31">
        <v>44893</v>
      </c>
      <c r="AV5187" s="40">
        <v>0.29078703703703701</v>
      </c>
      <c r="BW5187">
        <v>285</v>
      </c>
      <c r="BX5187" t="str">
        <v>ENGINEERING</v>
      </c>
      <c r="BY5187" t="str">
        <v>OLUBIYI SAHEED AKANDE</v>
      </c>
      <c r="BZ5187" s="31">
        <v>44889</v>
      </c>
      <c r="CA5187" s="40">
        <v>0.49209490740740741</v>
      </c>
      <c r="DB5187">
        <v>450</v>
      </c>
      <c r="DC5187" t="str">
        <v>MICURA</v>
      </c>
      <c r="DD5187" t="str">
        <v>IDOWU JAMIU (MIC)</v>
      </c>
      <c r="DE5187" s="31">
        <v>44891</v>
      </c>
      <c r="DF5187" s="40">
        <v>0.77490740740740738</v>
      </c>
    </row>
    <row r="5188" spans="1:110" x14ac:dyDescent="0.25">
      <c r="A5188" s="109" t="s">
        <v>2069</v>
      </c>
      <c r="B5188">
        <v>325</v>
      </c>
      <c r="C5188" s="109" t="s">
        <v>52</v>
      </c>
      <c r="D5188" s="109" t="s">
        <v>1199</v>
      </c>
      <c r="E5188" s="94">
        <v>44874</v>
      </c>
      <c r="F5188" s="174">
        <v>0.54949074074074078</v>
      </c>
      <c r="G5188">
        <v>2</v>
      </c>
      <c r="H5188" s="109" t="s">
        <v>1200</v>
      </c>
      <c r="I5188">
        <v>7054903</v>
      </c>
      <c r="AR5188">
        <v>130</v>
      </c>
      <c r="AS5188" t="str">
        <v>MICURA</v>
      </c>
      <c r="AT5188" t="str">
        <v>NWAORDU MATTHEW</v>
      </c>
      <c r="AU5188" s="31">
        <v>44893</v>
      </c>
      <c r="AV5188" s="40">
        <v>0.29085648148148147</v>
      </c>
      <c r="BW5188">
        <v>286</v>
      </c>
      <c r="BX5188" t="str">
        <v>MICURA</v>
      </c>
      <c r="BY5188" t="str">
        <v>ADEBAKIN OLUWASEUN (MIC)</v>
      </c>
      <c r="BZ5188" s="31">
        <v>44889</v>
      </c>
      <c r="CA5188" s="40">
        <v>0.49243055555555554</v>
      </c>
      <c r="DB5188">
        <v>451</v>
      </c>
      <c r="DC5188" t="str">
        <v>MICURA</v>
      </c>
      <c r="DD5188" t="str">
        <v>IBRAHIM NASIRU ADIO (MI</v>
      </c>
      <c r="DE5188" s="31">
        <v>44891</v>
      </c>
      <c r="DF5188" s="40">
        <v>0.77498842592592587</v>
      </c>
    </row>
    <row r="5189" spans="1:110" x14ac:dyDescent="0.25">
      <c r="A5189" s="109" t="s">
        <v>2069</v>
      </c>
      <c r="B5189">
        <v>326</v>
      </c>
      <c r="C5189" s="109" t="s">
        <v>53</v>
      </c>
      <c r="D5189" s="109" t="s">
        <v>933</v>
      </c>
      <c r="E5189" s="94">
        <v>44874</v>
      </c>
      <c r="F5189" s="174">
        <v>0.54965277777777777</v>
      </c>
      <c r="G5189">
        <v>2</v>
      </c>
      <c r="H5189" s="109" t="s">
        <v>934</v>
      </c>
      <c r="I5189">
        <v>14929376</v>
      </c>
      <c r="AR5189">
        <v>131</v>
      </c>
      <c r="AS5189" t="str">
        <v>MICURA</v>
      </c>
      <c r="AT5189" t="str">
        <v>OTUMUNYE STEVE U. (MIC)</v>
      </c>
      <c r="AU5189" s="31">
        <v>44893</v>
      </c>
      <c r="AV5189" s="40">
        <v>0.29092592592592592</v>
      </c>
      <c r="BW5189">
        <v>287</v>
      </c>
      <c r="BX5189" t="str">
        <v>MICURA</v>
      </c>
      <c r="BY5189" t="str">
        <v>ITOYA OGUN T. (MIC)</v>
      </c>
      <c r="BZ5189" s="31">
        <v>44889</v>
      </c>
      <c r="CA5189" s="40">
        <v>0.49251157407407409</v>
      </c>
      <c r="DB5189">
        <v>452</v>
      </c>
      <c r="DC5189" t="str">
        <v>MICURA</v>
      </c>
      <c r="DD5189" t="str">
        <v>AJIBADE NASIRU (MIC)</v>
      </c>
      <c r="DE5189" s="31">
        <v>44891</v>
      </c>
      <c r="DF5189" s="40">
        <v>0.77504629629629629</v>
      </c>
    </row>
    <row r="5190" spans="1:110" x14ac:dyDescent="0.25">
      <c r="A5190" s="109" t="s">
        <v>2069</v>
      </c>
      <c r="B5190">
        <v>327</v>
      </c>
      <c r="C5190" s="109" t="s">
        <v>53</v>
      </c>
      <c r="D5190" s="109" t="s">
        <v>1952</v>
      </c>
      <c r="E5190" s="94">
        <v>44874</v>
      </c>
      <c r="F5190" s="174">
        <v>0.55101851851851846</v>
      </c>
      <c r="G5190">
        <v>2</v>
      </c>
      <c r="H5190" s="109" t="s">
        <v>1953</v>
      </c>
      <c r="I5190"/>
      <c r="AR5190">
        <v>132</v>
      </c>
      <c r="AS5190" t="str">
        <v>MICURA</v>
      </c>
      <c r="AT5190" t="str">
        <v>AMOGO E. JOHNSON</v>
      </c>
      <c r="AU5190" s="31">
        <v>44893</v>
      </c>
      <c r="AV5190" s="40">
        <v>0.29098379629629628</v>
      </c>
      <c r="BW5190">
        <v>288</v>
      </c>
      <c r="BX5190" t="str">
        <v>MICURA</v>
      </c>
      <c r="BY5190" t="str">
        <v>HASSAN RAMSON I. (MIC)</v>
      </c>
      <c r="BZ5190" s="31">
        <v>44889</v>
      </c>
      <c r="CA5190" s="40">
        <v>0.49256944444444445</v>
      </c>
      <c r="DB5190">
        <v>453</v>
      </c>
      <c r="DC5190" t="str">
        <v>MICURA</v>
      </c>
      <c r="DD5190" t="str">
        <v>AGBOGE EZEKIEL O. (MIC)</v>
      </c>
      <c r="DE5190" s="31">
        <v>44891</v>
      </c>
      <c r="DF5190" s="40">
        <v>0.77530092592592592</v>
      </c>
    </row>
    <row r="5191" spans="1:110" x14ac:dyDescent="0.25">
      <c r="A5191" s="109" t="s">
        <v>2069</v>
      </c>
      <c r="B5191">
        <v>328</v>
      </c>
      <c r="C5191" s="109" t="s">
        <v>56</v>
      </c>
      <c r="D5191" s="109" t="s">
        <v>2079</v>
      </c>
      <c r="E5191" s="94">
        <v>44874</v>
      </c>
      <c r="F5191" s="174">
        <v>0.55260416666666667</v>
      </c>
      <c r="G5191">
        <v>2</v>
      </c>
      <c r="H5191" s="109" t="s">
        <v>2080</v>
      </c>
      <c r="I5191"/>
      <c r="AR5191">
        <v>133</v>
      </c>
      <c r="AS5191" t="str">
        <v>OPERATIONS</v>
      </c>
      <c r="AT5191" t="str">
        <v>SIMON UGBEDE</v>
      </c>
      <c r="AU5191" s="31">
        <v>44893</v>
      </c>
      <c r="AV5191" s="40">
        <v>0.29105324074074074</v>
      </c>
      <c r="BW5191">
        <v>289</v>
      </c>
      <c r="BX5191" t="str">
        <v>MICURA</v>
      </c>
      <c r="BY5191" t="str">
        <v>KINGSLEY ETIM (MIC)</v>
      </c>
      <c r="BZ5191" s="31">
        <v>44889</v>
      </c>
      <c r="CA5191" s="40">
        <v>0.4926388888888889</v>
      </c>
      <c r="DB5191">
        <v>454</v>
      </c>
      <c r="DC5191" t="str">
        <v>MICURA</v>
      </c>
      <c r="DD5191" t="str">
        <v>QUADRI TAJUDEEN (MIC)</v>
      </c>
      <c r="DE5191" s="31">
        <v>44891</v>
      </c>
      <c r="DF5191" s="40">
        <v>0.77535879629629634</v>
      </c>
    </row>
    <row r="5192" spans="1:110" x14ac:dyDescent="0.25">
      <c r="A5192" s="109" t="s">
        <v>2069</v>
      </c>
      <c r="B5192">
        <v>329</v>
      </c>
      <c r="C5192" s="109" t="s">
        <v>56</v>
      </c>
      <c r="D5192" s="109" t="s">
        <v>1958</v>
      </c>
      <c r="E5192" s="94">
        <v>44874</v>
      </c>
      <c r="F5192" s="174">
        <v>0.55331018518518515</v>
      </c>
      <c r="G5192">
        <v>2</v>
      </c>
      <c r="H5192" s="109" t="s">
        <v>1959</v>
      </c>
      <c r="I5192">
        <v>5537992</v>
      </c>
      <c r="AR5192">
        <v>134</v>
      </c>
      <c r="AS5192" t="str">
        <v>MICURA</v>
      </c>
      <c r="AT5192" t="str">
        <v>APEH PETER (MIC)</v>
      </c>
      <c r="AU5192" s="31">
        <v>44893</v>
      </c>
      <c r="AV5192" s="40">
        <v>0.29112268518518519</v>
      </c>
      <c r="BW5192">
        <v>290</v>
      </c>
      <c r="BX5192" t="str">
        <v>ENGINEERING</v>
      </c>
      <c r="BY5192" t="str">
        <v>SAMPSON OBINNA (ENGR)</v>
      </c>
      <c r="BZ5192" s="31">
        <v>44889</v>
      </c>
      <c r="CA5192" s="40">
        <v>0.49277777777777776</v>
      </c>
      <c r="DB5192">
        <v>455</v>
      </c>
      <c r="DC5192" t="str">
        <v>MICURA</v>
      </c>
      <c r="DD5192" t="str">
        <v>GOODLUCK EGODO (MIC)</v>
      </c>
      <c r="DE5192" s="31">
        <v>44891</v>
      </c>
      <c r="DF5192" s="40">
        <v>0.77557870370370374</v>
      </c>
    </row>
    <row r="5193" spans="1:110" x14ac:dyDescent="0.25">
      <c r="A5193" s="109" t="s">
        <v>2069</v>
      </c>
      <c r="B5193">
        <v>330</v>
      </c>
      <c r="C5193" s="109" t="s">
        <v>52</v>
      </c>
      <c r="D5193" s="109" t="s">
        <v>1070</v>
      </c>
      <c r="E5193" s="94">
        <v>44874</v>
      </c>
      <c r="F5193" s="174">
        <v>0.55407407407407405</v>
      </c>
      <c r="G5193">
        <v>2</v>
      </c>
      <c r="H5193" s="109" t="s">
        <v>1071</v>
      </c>
      <c r="I5193">
        <v>6714974</v>
      </c>
      <c r="AR5193">
        <v>135</v>
      </c>
      <c r="AS5193" t="str">
        <v>OPERATIONS</v>
      </c>
      <c r="AT5193" t="str">
        <v>APATA JULIANAH K. (OPS)</v>
      </c>
      <c r="AU5193" s="31">
        <v>44893</v>
      </c>
      <c r="AV5193" s="40">
        <v>0.29129629629629628</v>
      </c>
      <c r="BW5193">
        <v>291</v>
      </c>
      <c r="BX5193" t="str">
        <v>ENGINEERING</v>
      </c>
      <c r="BY5193" t="str">
        <v>OGBOLU MICHAEL (ENGR)</v>
      </c>
      <c r="BZ5193" s="31">
        <v>44889</v>
      </c>
      <c r="CA5193" s="40">
        <v>0.49283564814814818</v>
      </c>
      <c r="DB5193">
        <v>456</v>
      </c>
      <c r="DC5193" t="str">
        <v>MICURA</v>
      </c>
      <c r="DD5193" t="str">
        <v>IDRIS ADEWUNMI (MIC)</v>
      </c>
      <c r="DE5193" s="31">
        <v>44891</v>
      </c>
      <c r="DF5193" s="40">
        <v>0.77565972222222224</v>
      </c>
    </row>
    <row r="5194" spans="1:110" x14ac:dyDescent="0.25">
      <c r="A5194" s="109" t="s">
        <v>2069</v>
      </c>
      <c r="B5194">
        <v>331</v>
      </c>
      <c r="C5194" s="109" t="s">
        <v>52</v>
      </c>
      <c r="D5194" s="109" t="s">
        <v>809</v>
      </c>
      <c r="E5194" s="94">
        <v>44874</v>
      </c>
      <c r="F5194" s="174">
        <v>0.55418981481481477</v>
      </c>
      <c r="G5194">
        <v>2</v>
      </c>
      <c r="H5194" s="109" t="s">
        <v>810</v>
      </c>
      <c r="I5194"/>
      <c r="AR5194">
        <v>136</v>
      </c>
      <c r="AS5194" t="str">
        <v>OPERATIONS</v>
      </c>
      <c r="AT5194" t="str">
        <v>SHOBIYE OLADIPO (OPS)</v>
      </c>
      <c r="AU5194" s="31">
        <v>44893</v>
      </c>
      <c r="AV5194" s="40">
        <v>0.29135416666666669</v>
      </c>
      <c r="BW5194">
        <v>292</v>
      </c>
      <c r="BX5194" t="str">
        <v>ENGINEERING</v>
      </c>
      <c r="BY5194" t="str">
        <v>AMBALI LANRE (ENGR)</v>
      </c>
      <c r="BZ5194" s="31">
        <v>44889</v>
      </c>
      <c r="CA5194" s="40">
        <v>0.49290509259259258</v>
      </c>
      <c r="DB5194">
        <v>457</v>
      </c>
      <c r="DC5194" t="str">
        <v>MICURA</v>
      </c>
      <c r="DD5194" t="str">
        <v>EBOH CHINEDU (MIC)</v>
      </c>
      <c r="DE5194" s="31">
        <v>44891</v>
      </c>
      <c r="DF5194" s="40">
        <v>0.77572916666666669</v>
      </c>
    </row>
    <row r="5195" spans="1:110" x14ac:dyDescent="0.25">
      <c r="A5195" s="109" t="s">
        <v>2069</v>
      </c>
      <c r="B5195">
        <v>332</v>
      </c>
      <c r="C5195" s="109" t="s">
        <v>52</v>
      </c>
      <c r="D5195" s="109" t="s">
        <v>1099</v>
      </c>
      <c r="E5195" s="94">
        <v>44874</v>
      </c>
      <c r="F5195" s="174">
        <v>0.55459490740740736</v>
      </c>
      <c r="G5195">
        <v>2</v>
      </c>
      <c r="H5195" s="109" t="s">
        <v>1100</v>
      </c>
      <c r="I5195">
        <v>14988625</v>
      </c>
      <c r="AR5195">
        <v>137</v>
      </c>
      <c r="AS5195" t="str">
        <v>ENGINEERING</v>
      </c>
      <c r="AT5195" t="str">
        <v>EZE OKECHUKWU (ENG)</v>
      </c>
      <c r="AU5195" s="31">
        <v>44893</v>
      </c>
      <c r="AV5195" s="40">
        <v>0.29195601851851855</v>
      </c>
      <c r="BW5195">
        <v>293</v>
      </c>
      <c r="BX5195" t="str">
        <v>ENGINEERING</v>
      </c>
      <c r="BY5195" t="str">
        <v>ABDULWAHAB LUQMAN</v>
      </c>
      <c r="BZ5195" s="31">
        <v>44889</v>
      </c>
      <c r="CA5195" s="40">
        <v>0.49297453703703703</v>
      </c>
      <c r="DB5195">
        <v>458</v>
      </c>
      <c r="DC5195" t="str">
        <v>MICURA</v>
      </c>
      <c r="DD5195" t="str">
        <v>ONYEKACHI OKOWU (MIC)</v>
      </c>
      <c r="DE5195" s="31">
        <v>44891</v>
      </c>
      <c r="DF5195" s="40">
        <v>0.77579861111111115</v>
      </c>
    </row>
    <row r="5196" spans="1:110" x14ac:dyDescent="0.25">
      <c r="A5196" s="109" t="s">
        <v>2069</v>
      </c>
      <c r="B5196">
        <v>333</v>
      </c>
      <c r="C5196" s="109" t="s">
        <v>53</v>
      </c>
      <c r="D5196" s="109" t="s">
        <v>945</v>
      </c>
      <c r="E5196" s="94">
        <v>44874</v>
      </c>
      <c r="F5196" s="174">
        <v>0.55572916666666672</v>
      </c>
      <c r="G5196">
        <v>2</v>
      </c>
      <c r="H5196" s="109" t="s">
        <v>946</v>
      </c>
      <c r="I5196">
        <v>4846490</v>
      </c>
      <c r="AR5196">
        <v>138</v>
      </c>
      <c r="AS5196" t="str">
        <v>ENGINEERING</v>
      </c>
      <c r="AT5196" t="str">
        <v>MUKAILA IBRAHIM</v>
      </c>
      <c r="AU5196" s="31">
        <v>44893</v>
      </c>
      <c r="AV5196" s="40">
        <v>0.29202546296296295</v>
      </c>
      <c r="BW5196">
        <v>294</v>
      </c>
      <c r="BX5196" t="str">
        <v>ENGINEERING</v>
      </c>
      <c r="BY5196" t="str">
        <v>JAMES SAMSON (ENGR)</v>
      </c>
      <c r="BZ5196" s="31">
        <v>44889</v>
      </c>
      <c r="CA5196" s="40">
        <v>0.49303240740740739</v>
      </c>
      <c r="DB5196">
        <v>459</v>
      </c>
      <c r="DC5196" t="str">
        <v>MICURA</v>
      </c>
      <c r="DD5196" t="str">
        <v>BENJAMIN MAROMITAN (MIC</v>
      </c>
      <c r="DE5196" s="31">
        <v>44891</v>
      </c>
      <c r="DF5196" s="40">
        <v>0.77587962962962964</v>
      </c>
    </row>
    <row r="5197" spans="1:110" x14ac:dyDescent="0.25">
      <c r="A5197" s="109" t="s">
        <v>2069</v>
      </c>
      <c r="B5197">
        <v>334</v>
      </c>
      <c r="C5197" s="109" t="s">
        <v>52</v>
      </c>
      <c r="D5197" s="109" t="s">
        <v>1103</v>
      </c>
      <c r="E5197" s="94">
        <v>44874</v>
      </c>
      <c r="F5197" s="174">
        <v>0.55766203703703698</v>
      </c>
      <c r="G5197">
        <v>2</v>
      </c>
      <c r="H5197" s="109" t="s">
        <v>1104</v>
      </c>
      <c r="I5197">
        <v>14936069</v>
      </c>
      <c r="AR5197">
        <v>139</v>
      </c>
      <c r="AS5197" t="str">
        <v>MICURA</v>
      </c>
      <c r="AT5197" t="str">
        <v>ADEDUNTAN ADENIYI M.(MIC</v>
      </c>
      <c r="AU5197" s="31">
        <v>44893</v>
      </c>
      <c r="AV5197" s="40">
        <v>0.29228009259259258</v>
      </c>
      <c r="BW5197">
        <v>295</v>
      </c>
      <c r="BX5197" t="str">
        <v>ENGINEERING</v>
      </c>
      <c r="BY5197" t="str">
        <v>OGHALI CHRISTAIN (ENGR)</v>
      </c>
      <c r="BZ5197" s="31">
        <v>44889</v>
      </c>
      <c r="CA5197" s="40">
        <v>0.49329861111111112</v>
      </c>
      <c r="DB5197">
        <v>460</v>
      </c>
      <c r="DC5197" t="str">
        <v>ENGINEERING</v>
      </c>
      <c r="DD5197" t="str">
        <v>POTOKI SUNDAY O (ENGR)</v>
      </c>
      <c r="DE5197" s="31">
        <v>44891</v>
      </c>
      <c r="DF5197" s="40">
        <v>0.77629629629629626</v>
      </c>
    </row>
    <row r="5198" spans="1:110" x14ac:dyDescent="0.25">
      <c r="A5198" s="109" t="s">
        <v>2069</v>
      </c>
      <c r="B5198">
        <v>335</v>
      </c>
      <c r="C5198" s="109" t="s">
        <v>52</v>
      </c>
      <c r="D5198" s="109" t="s">
        <v>887</v>
      </c>
      <c r="E5198" s="94">
        <v>44874</v>
      </c>
      <c r="F5198" s="174">
        <v>0.5577199074074074</v>
      </c>
      <c r="G5198">
        <v>2</v>
      </c>
      <c r="H5198" s="109" t="s">
        <v>888</v>
      </c>
      <c r="I5198">
        <v>14984439</v>
      </c>
      <c r="AR5198">
        <v>140</v>
      </c>
      <c r="AS5198" t="str">
        <v>MICURA</v>
      </c>
      <c r="AT5198" t="str">
        <v>MOMODU ABDULAI (MIC)</v>
      </c>
      <c r="AU5198" s="31">
        <v>44893</v>
      </c>
      <c r="AV5198" s="40">
        <v>0.29234953703703703</v>
      </c>
      <c r="BW5198">
        <v>296</v>
      </c>
      <c r="BX5198" t="str">
        <v>CONTRACTOR</v>
      </c>
      <c r="BY5198" t="str">
        <v>AYENUYO ABIODUN (TOTAL)</v>
      </c>
      <c r="BZ5198" s="31">
        <v>44889</v>
      </c>
      <c r="CA5198" s="40">
        <v>0.4934027777777778</v>
      </c>
      <c r="DB5198">
        <v>461</v>
      </c>
      <c r="DC5198" t="str">
        <v>MICURA</v>
      </c>
      <c r="DD5198" t="str">
        <v>IKPEACHUNWA DENNIS (MIC)</v>
      </c>
      <c r="DE5198" s="31">
        <v>44891</v>
      </c>
      <c r="DF5198" s="40">
        <v>0.77637731481481487</v>
      </c>
    </row>
    <row r="5199" spans="1:110" x14ac:dyDescent="0.25">
      <c r="A5199" s="109" t="s">
        <v>2069</v>
      </c>
      <c r="B5199">
        <v>336</v>
      </c>
      <c r="C5199" s="109" t="s">
        <v>52</v>
      </c>
      <c r="D5199" s="109" t="s">
        <v>1205</v>
      </c>
      <c r="E5199" s="94">
        <v>44874</v>
      </c>
      <c r="F5199" s="174">
        <v>0.55785879629629631</v>
      </c>
      <c r="G5199">
        <v>2</v>
      </c>
      <c r="H5199" s="109" t="s">
        <v>1206</v>
      </c>
      <c r="I5199">
        <v>6691275</v>
      </c>
      <c r="AR5199">
        <v>141</v>
      </c>
      <c r="AS5199" t="str">
        <v>ENGINEERING</v>
      </c>
      <c r="AT5199" t="str">
        <v>USELE EPHIKPAROBORE (EN</v>
      </c>
      <c r="AU5199" s="31">
        <v>44893</v>
      </c>
      <c r="AV5199" s="40">
        <v>0.29260416666666667</v>
      </c>
      <c r="BW5199">
        <v>297</v>
      </c>
      <c r="BX5199" t="str">
        <v>CONTRACTOR</v>
      </c>
      <c r="BY5199" t="str">
        <v>ERIKWUME JAMES (FLEET)</v>
      </c>
      <c r="BZ5199" s="31">
        <v>44889</v>
      </c>
      <c r="CA5199" s="40">
        <v>0.4934837962962963</v>
      </c>
      <c r="DB5199">
        <v>462</v>
      </c>
      <c r="DC5199" t="str">
        <v>MICURA</v>
      </c>
      <c r="DD5199" t="str">
        <v>ANYADIKE JUDE (MIC)</v>
      </c>
      <c r="DE5199" s="31">
        <v>44891</v>
      </c>
      <c r="DF5199" s="40">
        <v>0.77644675925925921</v>
      </c>
    </row>
    <row r="5200" spans="1:110" x14ac:dyDescent="0.25">
      <c r="A5200" s="109" t="s">
        <v>2069</v>
      </c>
      <c r="B5200">
        <v>337</v>
      </c>
      <c r="C5200" s="109" t="s">
        <v>52</v>
      </c>
      <c r="D5200" s="109" t="s">
        <v>1215</v>
      </c>
      <c r="E5200" s="94">
        <v>44874</v>
      </c>
      <c r="F5200" s="174">
        <v>0.55864583333333329</v>
      </c>
      <c r="G5200">
        <v>2</v>
      </c>
      <c r="H5200" s="109" t="s">
        <v>1216</v>
      </c>
      <c r="I5200">
        <v>2841045</v>
      </c>
      <c r="AR5200">
        <v>142</v>
      </c>
      <c r="AS5200" t="str">
        <v>ENGINEERING</v>
      </c>
      <c r="AT5200" t="str">
        <v>ADEGOKE SAHEED (ENGR)</v>
      </c>
      <c r="AU5200" s="31">
        <v>44893</v>
      </c>
      <c r="AV5200" s="40">
        <v>0.29267361111111112</v>
      </c>
      <c r="BW5200">
        <v>298</v>
      </c>
      <c r="BX5200" t="str">
        <v>CONTRACTOR</v>
      </c>
      <c r="BY5200" t="str">
        <v>AKINTOYE LATEEF (FLEET)</v>
      </c>
      <c r="BZ5200" s="31">
        <v>44889</v>
      </c>
      <c r="CA5200" s="40">
        <v>0.49359953703703702</v>
      </c>
      <c r="DB5200">
        <v>463</v>
      </c>
      <c r="DC5200" t="str">
        <v>OPERATIONS</v>
      </c>
      <c r="DD5200" t="str">
        <v>OGBEIFUN KENNEDY (OPS)</v>
      </c>
      <c r="DE5200" s="31">
        <v>44891</v>
      </c>
      <c r="DF5200" s="40">
        <v>0.77655092592592589</v>
      </c>
    </row>
    <row r="5201" spans="1:110" x14ac:dyDescent="0.25">
      <c r="A5201" s="109" t="s">
        <v>2069</v>
      </c>
      <c r="B5201">
        <v>338</v>
      </c>
      <c r="C5201" s="109" t="s">
        <v>52</v>
      </c>
      <c r="D5201" s="109" t="s">
        <v>1034</v>
      </c>
      <c r="E5201" s="94">
        <v>44874</v>
      </c>
      <c r="F5201" s="174">
        <v>0.56138888888888894</v>
      </c>
      <c r="G5201">
        <v>2</v>
      </c>
      <c r="H5201" s="109" t="s">
        <v>1035</v>
      </c>
      <c r="I5201">
        <v>5384640</v>
      </c>
      <c r="AR5201">
        <v>143</v>
      </c>
      <c r="AS5201" t="str">
        <v>MICURA</v>
      </c>
      <c r="AT5201" t="str">
        <v>MUSTAFA KARUMO (MIC)</v>
      </c>
      <c r="AU5201" s="31">
        <v>44893</v>
      </c>
      <c r="AV5201" s="40">
        <v>0.29273148148148148</v>
      </c>
      <c r="BW5201">
        <v>299</v>
      </c>
      <c r="BX5201" t="str">
        <v>CONTRACTOR</v>
      </c>
      <c r="BY5201" t="str">
        <v>ONIKOYI OLUWATOMISIN(FLT</v>
      </c>
      <c r="BZ5201" s="31">
        <v>44889</v>
      </c>
      <c r="CA5201" s="40">
        <v>0.49366898148148147</v>
      </c>
      <c r="DB5201">
        <v>464</v>
      </c>
      <c r="DC5201" t="str">
        <v>MICURA</v>
      </c>
      <c r="DD5201" t="str">
        <v>ENEOTU ZILPAH INNOCENT</v>
      </c>
      <c r="DE5201" s="31">
        <v>44891</v>
      </c>
      <c r="DF5201" s="40">
        <v>0.77662037037037035</v>
      </c>
    </row>
    <row r="5202" spans="1:110" x14ac:dyDescent="0.25">
      <c r="A5202" s="109" t="s">
        <v>2069</v>
      </c>
      <c r="B5202">
        <v>339</v>
      </c>
      <c r="C5202" s="109" t="s">
        <v>52</v>
      </c>
      <c r="D5202" s="109" t="s">
        <v>1681</v>
      </c>
      <c r="E5202" s="94">
        <v>44874</v>
      </c>
      <c r="F5202" s="174">
        <v>0.56663194444444442</v>
      </c>
      <c r="G5202">
        <v>2</v>
      </c>
      <c r="H5202" s="109" t="s">
        <v>1682</v>
      </c>
      <c r="I5202">
        <v>3400436</v>
      </c>
      <c r="AR5202">
        <v>144</v>
      </c>
      <c r="AS5202" t="str">
        <v>MICURA</v>
      </c>
      <c r="AT5202" t="str">
        <v>QUADRI TAJUDEEN (MIC)</v>
      </c>
      <c r="AU5202" s="31">
        <v>44893</v>
      </c>
      <c r="AV5202" s="40">
        <v>0.29280092592592594</v>
      </c>
      <c r="BW5202">
        <v>300</v>
      </c>
      <c r="BX5202" t="str">
        <v>CONTRACTOR</v>
      </c>
      <c r="BY5202" t="str">
        <v>AZEEZ RASAQ O.(FLT)</v>
      </c>
      <c r="BZ5202" s="31">
        <v>44889</v>
      </c>
      <c r="CA5202" s="40">
        <v>0.49373842592592593</v>
      </c>
      <c r="DB5202">
        <v>465</v>
      </c>
      <c r="DC5202" t="str">
        <v>OPERATIONS</v>
      </c>
      <c r="DD5202" t="str">
        <v>OYELOHUNU OLUWATOBI (OP</v>
      </c>
      <c r="DE5202" s="31">
        <v>44891</v>
      </c>
      <c r="DF5202" s="40">
        <v>0.77686342592592594</v>
      </c>
    </row>
    <row r="5203" spans="1:110" x14ac:dyDescent="0.25">
      <c r="A5203" s="109" t="s">
        <v>2069</v>
      </c>
      <c r="B5203">
        <v>340</v>
      </c>
      <c r="C5203" s="109" t="s">
        <v>18</v>
      </c>
      <c r="D5203" s="109" t="s">
        <v>1692</v>
      </c>
      <c r="E5203" s="94">
        <v>44874</v>
      </c>
      <c r="F5203" s="174">
        <v>0.56925925925925924</v>
      </c>
      <c r="G5203">
        <v>2</v>
      </c>
      <c r="H5203" s="109" t="s">
        <v>1693</v>
      </c>
      <c r="I5203">
        <v>4800235</v>
      </c>
      <c r="AR5203">
        <v>145</v>
      </c>
      <c r="AS5203" t="str">
        <v>OPERATIONS</v>
      </c>
      <c r="AT5203" t="str">
        <v>EMUAYE IROSEYIKE (OPS)</v>
      </c>
      <c r="AU5203" s="31">
        <v>44893</v>
      </c>
      <c r="AV5203" s="40">
        <v>0.29296296296296298</v>
      </c>
      <c r="BW5203">
        <v>301</v>
      </c>
      <c r="BX5203" t="str">
        <v>ENGINEERING</v>
      </c>
      <c r="BY5203" t="str">
        <v>SHAIBU MOHAMMED</v>
      </c>
      <c r="BZ5203" s="31">
        <v>44889</v>
      </c>
      <c r="CA5203" s="40">
        <v>0.49380787037037038</v>
      </c>
      <c r="DB5203">
        <v>466</v>
      </c>
      <c r="DC5203" t="str">
        <v>OPERATIONS</v>
      </c>
      <c r="DD5203" t="str">
        <v>GANNIU OLANREWAJU (OPS)</v>
      </c>
      <c r="DE5203" s="31">
        <v>44891</v>
      </c>
      <c r="DF5203" s="40">
        <v>0.7769328703703704</v>
      </c>
    </row>
    <row r="5204" spans="1:110" x14ac:dyDescent="0.25">
      <c r="A5204" s="109" t="s">
        <v>2069</v>
      </c>
      <c r="B5204">
        <v>341</v>
      </c>
      <c r="C5204" s="109" t="s">
        <v>52</v>
      </c>
      <c r="D5204" s="109" t="s">
        <v>943</v>
      </c>
      <c r="E5204" s="94">
        <v>44874</v>
      </c>
      <c r="F5204" s="174">
        <v>0.56988425925925923</v>
      </c>
      <c r="G5204">
        <v>2</v>
      </c>
      <c r="H5204" s="109" t="s">
        <v>944</v>
      </c>
      <c r="I5204">
        <v>5348792</v>
      </c>
      <c r="AR5204">
        <v>146</v>
      </c>
      <c r="AS5204" t="str">
        <v>OPERATIONS</v>
      </c>
      <c r="AT5204" t="str">
        <v>OLANIPEKUN SIMON O (MIC</v>
      </c>
      <c r="AU5204" s="31">
        <v>44893</v>
      </c>
      <c r="AV5204" s="40">
        <v>0.29304398148148147</v>
      </c>
      <c r="BW5204">
        <v>302</v>
      </c>
      <c r="BX5204" t="str">
        <v>ENGINEERING</v>
      </c>
      <c r="BY5204" t="str">
        <v>AHMODU SANUSI</v>
      </c>
      <c r="BZ5204" s="31">
        <v>44889</v>
      </c>
      <c r="CA5204" s="40">
        <v>0.4939236111111111</v>
      </c>
      <c r="DB5204">
        <v>467</v>
      </c>
      <c r="DC5204" t="str">
        <v>OPERATIONS</v>
      </c>
      <c r="DD5204" t="str">
        <v>OPAYEMI FAUSAT O.(OPS)</v>
      </c>
      <c r="DE5204" s="31">
        <v>44891</v>
      </c>
      <c r="DF5204" s="40">
        <v>0.77722222222222226</v>
      </c>
    </row>
    <row r="5205" spans="1:110" x14ac:dyDescent="0.25">
      <c r="A5205" s="109" t="s">
        <v>2069</v>
      </c>
      <c r="B5205">
        <v>342</v>
      </c>
      <c r="C5205" s="109" t="s">
        <v>53</v>
      </c>
      <c r="D5205" s="109" t="s">
        <v>1737</v>
      </c>
      <c r="E5205" s="94">
        <v>44874</v>
      </c>
      <c r="F5205" s="174">
        <v>0.57070601851851854</v>
      </c>
      <c r="G5205">
        <v>2</v>
      </c>
      <c r="H5205" s="109" t="s">
        <v>1738</v>
      </c>
      <c r="I5205">
        <v>2048554</v>
      </c>
      <c r="AR5205">
        <v>147</v>
      </c>
      <c r="AS5205" t="str">
        <v>OPERATIONS</v>
      </c>
      <c r="AT5205" t="str">
        <v>AKINGUNOLA SUNDAY (OPS)</v>
      </c>
      <c r="AU5205" s="31">
        <v>44893</v>
      </c>
      <c r="AV5205" s="40">
        <v>0.29351851851851851</v>
      </c>
      <c r="BW5205">
        <v>303</v>
      </c>
      <c r="BX5205" t="str">
        <v>ENGINEERING</v>
      </c>
      <c r="BY5205" t="str">
        <v>IMONI FRIDAY (ENGNR)</v>
      </c>
      <c r="BZ5205" s="31">
        <v>44889</v>
      </c>
      <c r="CA5205" s="40">
        <v>0.49399305555555556</v>
      </c>
      <c r="DB5205">
        <v>468</v>
      </c>
      <c r="DC5205" t="str">
        <v>MICURA</v>
      </c>
      <c r="DD5205" t="str">
        <v>AJAGUNJEUN TESLIM (MIC)</v>
      </c>
      <c r="DE5205" s="31">
        <v>44891</v>
      </c>
      <c r="DF5205" s="40">
        <v>0.77746527777777774</v>
      </c>
    </row>
    <row r="5206" spans="1:110" x14ac:dyDescent="0.25">
      <c r="A5206" s="109" t="s">
        <v>2069</v>
      </c>
      <c r="B5206">
        <v>343</v>
      </c>
      <c r="C5206" s="109" t="s">
        <v>52</v>
      </c>
      <c r="D5206" s="109" t="s">
        <v>1164</v>
      </c>
      <c r="E5206" s="94">
        <v>44874</v>
      </c>
      <c r="F5206" s="174">
        <v>0.58398148148148143</v>
      </c>
      <c r="G5206">
        <v>2</v>
      </c>
      <c r="H5206" s="109" t="s">
        <v>1165</v>
      </c>
      <c r="I5206">
        <v>14987576</v>
      </c>
      <c r="AR5206">
        <v>148</v>
      </c>
      <c r="AS5206" t="str">
        <v>OPERATIONS</v>
      </c>
      <c r="AT5206" t="str">
        <v>UMEANO ODIRACHUKWU (OPS</v>
      </c>
      <c r="AU5206" s="31">
        <v>44893</v>
      </c>
      <c r="AV5206" s="40">
        <v>0.29363425925925923</v>
      </c>
      <c r="BW5206">
        <v>304</v>
      </c>
      <c r="BX5206" t="str">
        <v>ENGINEERING</v>
      </c>
      <c r="BY5206" t="str">
        <v>ABIAKA PETER E.(ENGR)</v>
      </c>
      <c r="BZ5206" s="31">
        <v>44889</v>
      </c>
      <c r="CA5206" s="40">
        <v>0.49430555555555555</v>
      </c>
      <c r="DB5206">
        <v>469</v>
      </c>
      <c r="DC5206" t="str">
        <v>MICURA</v>
      </c>
      <c r="DD5206" t="str">
        <v>OLUKOTUN O. AKEEM (MIC)</v>
      </c>
      <c r="DE5206" s="31">
        <v>44891</v>
      </c>
      <c r="DF5206" s="40">
        <v>0.7775347222222222</v>
      </c>
    </row>
    <row r="5207" spans="1:110" x14ac:dyDescent="0.25">
      <c r="A5207" s="109" t="s">
        <v>2069</v>
      </c>
      <c r="B5207">
        <v>344</v>
      </c>
      <c r="C5207" s="109" t="s">
        <v>53</v>
      </c>
      <c r="D5207" s="109" t="s">
        <v>1012</v>
      </c>
      <c r="E5207" s="94">
        <v>44874</v>
      </c>
      <c r="F5207" s="174">
        <v>0.58631944444444439</v>
      </c>
      <c r="G5207">
        <v>2</v>
      </c>
      <c r="H5207" s="109" t="s">
        <v>1013</v>
      </c>
      <c r="I5207"/>
      <c r="AR5207">
        <v>149</v>
      </c>
      <c r="AS5207" t="str">
        <v>ENGINEERING</v>
      </c>
      <c r="AT5207" t="str">
        <v>WASIU AYINLA (ENGR)</v>
      </c>
      <c r="AU5207" s="31">
        <v>44893</v>
      </c>
      <c r="AV5207" s="40">
        <v>0.29370370370370369</v>
      </c>
      <c r="BW5207">
        <v>305</v>
      </c>
      <c r="BX5207" t="str">
        <v>ENGINEERING</v>
      </c>
      <c r="BY5207" t="str">
        <v>AKINGBOYE TEMIDAYO</v>
      </c>
      <c r="BZ5207" s="31">
        <v>44889</v>
      </c>
      <c r="CA5207" s="40">
        <v>0.4949884259259259</v>
      </c>
      <c r="DB5207">
        <v>470</v>
      </c>
      <c r="DC5207" t="str">
        <v>MICURA</v>
      </c>
      <c r="DD5207" t="str">
        <v>SHEDARA ROWLAND O. (MIC)</v>
      </c>
      <c r="DE5207" s="31">
        <v>44891</v>
      </c>
      <c r="DF5207" s="40">
        <v>0.77759259259259261</v>
      </c>
    </row>
    <row r="5208" spans="1:110" x14ac:dyDescent="0.25">
      <c r="A5208" s="109" t="s">
        <v>2069</v>
      </c>
      <c r="B5208">
        <v>345</v>
      </c>
      <c r="C5208" s="109" t="s">
        <v>57</v>
      </c>
      <c r="D5208" s="109" t="s">
        <v>753</v>
      </c>
      <c r="E5208" s="94">
        <v>44874</v>
      </c>
      <c r="F5208" s="174">
        <v>0.5932291666666667</v>
      </c>
      <c r="G5208">
        <v>2</v>
      </c>
      <c r="H5208" s="109" t="s">
        <v>754</v>
      </c>
      <c r="I5208">
        <v>5277330</v>
      </c>
      <c r="AR5208">
        <v>150</v>
      </c>
      <c r="AS5208" t="str">
        <v>MICURA</v>
      </c>
      <c r="AT5208" t="str">
        <v>MONOKPO TOMA A. (MIC)</v>
      </c>
      <c r="AU5208" s="31">
        <v>44893</v>
      </c>
      <c r="AV5208" s="40">
        <v>0.29391203703703705</v>
      </c>
      <c r="BW5208">
        <v>306</v>
      </c>
      <c r="BX5208" t="str">
        <v>ENGINEERING</v>
      </c>
      <c r="BY5208" t="str">
        <v>TIJANI ADEKUNLE</v>
      </c>
      <c r="BZ5208" s="31">
        <v>44889</v>
      </c>
      <c r="CA5208" s="40">
        <v>0.49506944444444445</v>
      </c>
      <c r="DB5208">
        <v>471</v>
      </c>
      <c r="DC5208" t="str">
        <v>OPERATIONS</v>
      </c>
      <c r="DD5208" t="str">
        <v>BAKARE ADEKUNLE (OPS)</v>
      </c>
      <c r="DE5208" s="31">
        <v>44891</v>
      </c>
      <c r="DF5208" s="40">
        <v>0.77767361111111111</v>
      </c>
    </row>
    <row r="5209" spans="1:110" x14ac:dyDescent="0.25">
      <c r="A5209" s="109" t="s">
        <v>2069</v>
      </c>
      <c r="B5209">
        <v>346</v>
      </c>
      <c r="C5209" s="109" t="s">
        <v>52</v>
      </c>
      <c r="D5209" s="109" t="s">
        <v>1068</v>
      </c>
      <c r="E5209" s="94">
        <v>44874</v>
      </c>
      <c r="F5209" s="174">
        <v>0.602025462962963</v>
      </c>
      <c r="G5209">
        <v>2</v>
      </c>
      <c r="H5209" s="109" t="s">
        <v>1069</v>
      </c>
      <c r="I5209">
        <v>5334482</v>
      </c>
      <c r="AR5209">
        <v>151</v>
      </c>
      <c r="AS5209" t="str">
        <v>MICURA</v>
      </c>
      <c r="AT5209" t="str">
        <v>CHINAKWA EZE (MIC)</v>
      </c>
      <c r="AU5209" s="31">
        <v>44893</v>
      </c>
      <c r="AV5209" s="40">
        <v>0.29412037037037037</v>
      </c>
      <c r="BW5209">
        <v>307</v>
      </c>
      <c r="BX5209" t="str">
        <v>ENGINEERING</v>
      </c>
      <c r="BY5209" t="str">
        <v>ADENIGA ADELEKE O. (ENG</v>
      </c>
      <c r="BZ5209" s="31">
        <v>44889</v>
      </c>
      <c r="CA5209" s="40">
        <v>0.49525462962962963</v>
      </c>
      <c r="DB5209">
        <v>472</v>
      </c>
      <c r="DC5209" t="str">
        <v>MICURA</v>
      </c>
      <c r="DD5209" t="str">
        <v>CHRISTOPHER AFAM (MIC)</v>
      </c>
      <c r="DE5209" s="31">
        <v>44891</v>
      </c>
      <c r="DF5209" s="40">
        <v>0.77773148148148152</v>
      </c>
    </row>
    <row r="5210" spans="1:110" x14ac:dyDescent="0.25">
      <c r="A5210" s="109" t="s">
        <v>2069</v>
      </c>
      <c r="B5210">
        <v>347</v>
      </c>
      <c r="C5210" s="109" t="s">
        <v>57</v>
      </c>
      <c r="D5210" s="109" t="s">
        <v>210</v>
      </c>
      <c r="E5210" s="94">
        <v>44874</v>
      </c>
      <c r="F5210" s="174">
        <v>0.60376157407407405</v>
      </c>
      <c r="G5210">
        <v>2</v>
      </c>
      <c r="H5210" s="109" t="s">
        <v>211</v>
      </c>
      <c r="I5210">
        <v>5415706</v>
      </c>
      <c r="AR5210">
        <v>152</v>
      </c>
      <c r="AS5210" t="str">
        <v>ENGINEERING</v>
      </c>
      <c r="AT5210" t="str">
        <v>TOBILOBA ISHOLA</v>
      </c>
      <c r="AU5210" s="31">
        <v>44893</v>
      </c>
      <c r="AV5210" s="40">
        <v>0.29454861111111114</v>
      </c>
      <c r="BW5210">
        <v>308</v>
      </c>
      <c r="BX5210" t="str">
        <v>ENGINEERING</v>
      </c>
      <c r="BY5210" t="str">
        <v>MUKAILA IBRAHIM</v>
      </c>
      <c r="BZ5210" s="31">
        <v>44889</v>
      </c>
      <c r="CA5210" s="40">
        <v>0.49532407407407408</v>
      </c>
      <c r="DB5210">
        <v>473</v>
      </c>
      <c r="DC5210" t="str">
        <v>OPERATIONS</v>
      </c>
      <c r="DD5210" t="str">
        <v>AYODELE AYENI</v>
      </c>
      <c r="DE5210" s="31">
        <v>44891</v>
      </c>
      <c r="DF5210" s="40">
        <v>0.77790509259259255</v>
      </c>
    </row>
    <row r="5211" spans="1:110" x14ac:dyDescent="0.25">
      <c r="A5211" s="109" t="s">
        <v>2069</v>
      </c>
      <c r="B5211">
        <v>348</v>
      </c>
      <c r="C5211" s="109" t="s">
        <v>52</v>
      </c>
      <c r="D5211" s="109" t="s">
        <v>847</v>
      </c>
      <c r="E5211" s="94">
        <v>44874</v>
      </c>
      <c r="F5211" s="174">
        <v>0.6038310185185185</v>
      </c>
      <c r="G5211">
        <v>2</v>
      </c>
      <c r="H5211" s="109" t="s">
        <v>848</v>
      </c>
      <c r="I5211">
        <v>14934158</v>
      </c>
      <c r="AR5211">
        <v>153</v>
      </c>
      <c r="AS5211" t="str">
        <v>ENGINEERING</v>
      </c>
      <c r="AT5211" t="str">
        <v>LAWAL IBRAHIM (ENGR)</v>
      </c>
      <c r="AU5211" s="31">
        <v>44893</v>
      </c>
      <c r="AV5211" s="40">
        <v>0.29462962962962963</v>
      </c>
      <c r="BW5211">
        <v>309</v>
      </c>
      <c r="BX5211" t="str">
        <v>MICURA</v>
      </c>
      <c r="BY5211" t="str">
        <v>GOODLUCK EGODO (MIC)</v>
      </c>
      <c r="BZ5211" s="31">
        <v>44889</v>
      </c>
      <c r="CA5211" s="40">
        <v>0.49618055555555557</v>
      </c>
      <c r="DB5211">
        <v>474</v>
      </c>
      <c r="DC5211" t="str">
        <v>OPERATIONS</v>
      </c>
      <c r="DD5211" t="str">
        <v>AKINGUNOLA SUNDAY (OPS)</v>
      </c>
      <c r="DE5211" s="31">
        <v>44891</v>
      </c>
      <c r="DF5211" s="40">
        <v>0.77797453703703701</v>
      </c>
    </row>
    <row r="5212" spans="1:110" x14ac:dyDescent="0.25">
      <c r="A5212" s="109" t="s">
        <v>2069</v>
      </c>
      <c r="B5212">
        <v>349</v>
      </c>
      <c r="C5212" s="109" t="s">
        <v>54</v>
      </c>
      <c r="D5212" s="109" t="s">
        <v>294</v>
      </c>
      <c r="E5212" s="94">
        <v>44874</v>
      </c>
      <c r="F5212" s="174">
        <v>0.6083101851851852</v>
      </c>
      <c r="G5212">
        <v>2</v>
      </c>
      <c r="H5212" s="109" t="s">
        <v>295</v>
      </c>
      <c r="I5212">
        <v>14958063</v>
      </c>
      <c r="AR5212">
        <v>154</v>
      </c>
      <c r="AS5212" t="str">
        <v>ENGINEERING</v>
      </c>
      <c r="AT5212" t="str">
        <v>FENUYI AYONIYI  (ENGR)</v>
      </c>
      <c r="AU5212" s="31">
        <v>44893</v>
      </c>
      <c r="AV5212" s="40">
        <v>0.29469907407407409</v>
      </c>
      <c r="BW5212">
        <v>310</v>
      </c>
      <c r="BX5212" t="str">
        <v>MICURA</v>
      </c>
      <c r="BY5212" t="str">
        <v>IKE CHUKWUEMEKA (MIC)</v>
      </c>
      <c r="BZ5212" s="31">
        <v>44889</v>
      </c>
      <c r="CA5212" s="40">
        <v>0.49629629629629629</v>
      </c>
      <c r="DB5212">
        <v>475</v>
      </c>
      <c r="DC5212" t="str">
        <v>MICURA</v>
      </c>
      <c r="DD5212" t="str">
        <v>IBRAHIM ABUBARKA (MIC)</v>
      </c>
      <c r="DE5212" s="31">
        <v>44891</v>
      </c>
      <c r="DF5212" s="40">
        <v>0.77804398148148146</v>
      </c>
    </row>
    <row r="5213" spans="1:110" x14ac:dyDescent="0.25">
      <c r="A5213" s="109" t="s">
        <v>2069</v>
      </c>
      <c r="B5213">
        <v>350</v>
      </c>
      <c r="C5213" s="109" t="s">
        <v>53</v>
      </c>
      <c r="D5213" s="109" t="s">
        <v>851</v>
      </c>
      <c r="E5213" s="94">
        <v>44874</v>
      </c>
      <c r="F5213" s="174">
        <v>0.62831018518518522</v>
      </c>
      <c r="G5213">
        <v>2</v>
      </c>
      <c r="H5213" s="109" t="s">
        <v>852</v>
      </c>
      <c r="I5213"/>
      <c r="AR5213">
        <v>155</v>
      </c>
      <c r="AS5213" t="str">
        <v>ENGINEERING</v>
      </c>
      <c r="AT5213" t="str">
        <v>IWETA JOSHUA EJIRO</v>
      </c>
      <c r="AU5213" s="31">
        <v>44893</v>
      </c>
      <c r="AV5213" s="40">
        <v>0.29478009259259258</v>
      </c>
      <c r="BW5213">
        <v>311</v>
      </c>
      <c r="BX5213" t="str">
        <v>ENGINEERING</v>
      </c>
      <c r="BY5213" t="str">
        <v>AJAERO AUGUSTINE (ENGR)</v>
      </c>
      <c r="BZ5213" s="31">
        <v>44889</v>
      </c>
      <c r="CA5213" s="40">
        <v>0.49677083333333333</v>
      </c>
      <c r="DB5213">
        <v>476</v>
      </c>
      <c r="DC5213" t="str">
        <v>MICURA</v>
      </c>
      <c r="DD5213" t="str">
        <v>OGUNBIYI OLANREWAJU (MIC</v>
      </c>
      <c r="DE5213" s="31">
        <v>44891</v>
      </c>
      <c r="DF5213" s="40">
        <v>0.77810185185185188</v>
      </c>
    </row>
    <row r="5214" spans="1:110" x14ac:dyDescent="0.25">
      <c r="A5214" s="109" t="s">
        <v>2069</v>
      </c>
      <c r="B5214">
        <v>351</v>
      </c>
      <c r="C5214" s="109" t="s">
        <v>52</v>
      </c>
      <c r="D5214" s="109" t="s">
        <v>891</v>
      </c>
      <c r="E5214" s="94">
        <v>44874</v>
      </c>
      <c r="F5214" s="174">
        <v>0.62846064814814817</v>
      </c>
      <c r="G5214">
        <v>2</v>
      </c>
      <c r="H5214" s="109" t="s">
        <v>892</v>
      </c>
      <c r="I5214">
        <v>2716325</v>
      </c>
      <c r="AR5214">
        <v>156</v>
      </c>
      <c r="AS5214" t="str">
        <v>MICURA</v>
      </c>
      <c r="AT5214" t="str">
        <v>EZIUKWU GERALD (MIC)</v>
      </c>
      <c r="AU5214" s="31">
        <v>44893</v>
      </c>
      <c r="AV5214" s="40">
        <v>0.29483796296296294</v>
      </c>
      <c r="BW5214">
        <v>312</v>
      </c>
      <c r="BX5214" t="str">
        <v>OPERATIONS</v>
      </c>
      <c r="BY5214" t="str">
        <v>OGUNDIMU ABIODUN S. (OP</v>
      </c>
      <c r="BZ5214" s="31">
        <v>44889</v>
      </c>
      <c r="CA5214" s="40">
        <v>0.49684027777777778</v>
      </c>
      <c r="DB5214">
        <v>477</v>
      </c>
      <c r="DC5214" t="str">
        <v>GATE OPS</v>
      </c>
      <c r="DD5214" t="str">
        <v>NJOKU C. BENEDICT (GATE)</v>
      </c>
      <c r="DE5214" s="31">
        <v>44891</v>
      </c>
      <c r="DF5214" s="40">
        <v>0.77817129629629633</v>
      </c>
    </row>
    <row r="5215" spans="1:110" x14ac:dyDescent="0.25">
      <c r="A5215" s="109" t="s">
        <v>2069</v>
      </c>
      <c r="B5215">
        <v>352</v>
      </c>
      <c r="C5215" s="109" t="s">
        <v>58</v>
      </c>
      <c r="D5215" s="109" t="s">
        <v>827</v>
      </c>
      <c r="E5215" s="94">
        <v>44874</v>
      </c>
      <c r="F5215" s="174">
        <v>0.65664351851851854</v>
      </c>
      <c r="G5215">
        <v>2</v>
      </c>
      <c r="H5215" s="109" t="s">
        <v>828</v>
      </c>
      <c r="I5215">
        <v>5428200</v>
      </c>
      <c r="AR5215">
        <v>157</v>
      </c>
      <c r="AS5215" t="str">
        <v>OPERATIONS</v>
      </c>
      <c r="AT5215" t="str">
        <v>USMAN MUKTARI (OPS)</v>
      </c>
      <c r="AU5215" s="31">
        <v>44893</v>
      </c>
      <c r="AV5215" s="40">
        <v>0.29549768518518521</v>
      </c>
      <c r="BW5215">
        <v>313</v>
      </c>
      <c r="BX5215" t="str">
        <v>OPERATIONS</v>
      </c>
      <c r="BY5215" t="str">
        <v>AWONUGA OLUDOLAPO (OPS)</v>
      </c>
      <c r="BZ5215" s="31">
        <v>44889</v>
      </c>
      <c r="CA5215" s="40">
        <v>0.49690972222222224</v>
      </c>
      <c r="DB5215">
        <v>478</v>
      </c>
      <c r="DC5215" t="str">
        <v>OPERATIONS</v>
      </c>
      <c r="DD5215" t="str">
        <v>OSINOWO OLUFUNKE (OPS)</v>
      </c>
      <c r="DE5215" s="31">
        <v>44891</v>
      </c>
      <c r="DF5215" s="40">
        <v>0.77824074074074079</v>
      </c>
    </row>
    <row r="5216" spans="1:110" x14ac:dyDescent="0.25">
      <c r="A5216" s="109" t="s">
        <v>2069</v>
      </c>
      <c r="B5216">
        <v>353</v>
      </c>
      <c r="C5216" s="109" t="s">
        <v>53</v>
      </c>
      <c r="D5216" s="109" t="s">
        <v>1078</v>
      </c>
      <c r="E5216" s="94">
        <v>44874</v>
      </c>
      <c r="F5216" s="174">
        <v>0.65922453703703698</v>
      </c>
      <c r="G5216">
        <v>2</v>
      </c>
      <c r="H5216" s="109" t="s">
        <v>1079</v>
      </c>
      <c r="I5216"/>
      <c r="AR5216">
        <v>158</v>
      </c>
      <c r="AS5216" t="str">
        <v>MICURA</v>
      </c>
      <c r="AT5216" t="str">
        <v>ADESOJI OYEBANJI (MIC)</v>
      </c>
      <c r="AU5216" s="31">
        <v>44893</v>
      </c>
      <c r="AV5216" s="40">
        <v>0.29578703703703701</v>
      </c>
      <c r="BW5216">
        <v>314</v>
      </c>
      <c r="BX5216" t="str">
        <v>ENGINEERING</v>
      </c>
      <c r="BY5216" t="str">
        <v>SAKA ABOLORE (ENGR)</v>
      </c>
      <c r="BZ5216" s="31">
        <v>44889</v>
      </c>
      <c r="CA5216" s="40">
        <v>0.49701388888888887</v>
      </c>
      <c r="DB5216">
        <v>479</v>
      </c>
      <c r="DC5216" t="str">
        <v>CONTRACTOR</v>
      </c>
      <c r="DD5216" t="str">
        <v>SHOYOYE OLORUNSHOGO (MED</v>
      </c>
      <c r="DE5216" s="31">
        <v>44891</v>
      </c>
      <c r="DF5216" s="40">
        <v>0.77831018518518513</v>
      </c>
    </row>
    <row r="5217" spans="1:110" x14ac:dyDescent="0.25">
      <c r="A5217" s="109" t="s">
        <v>2069</v>
      </c>
      <c r="B5217">
        <v>354</v>
      </c>
      <c r="C5217" s="109" t="s">
        <v>52</v>
      </c>
      <c r="D5217" s="109" t="s">
        <v>1201</v>
      </c>
      <c r="E5217" s="94">
        <v>44874</v>
      </c>
      <c r="F5217" s="174">
        <v>0.66195601851851849</v>
      </c>
      <c r="G5217">
        <v>2</v>
      </c>
      <c r="H5217" s="109" t="s">
        <v>1202</v>
      </c>
      <c r="I5217">
        <v>2736242</v>
      </c>
      <c r="AR5217">
        <v>159</v>
      </c>
      <c r="AS5217" t="str">
        <v>OPERATIONS</v>
      </c>
      <c r="AT5217" t="str">
        <v>ESEKHAGBE ANSLEM</v>
      </c>
      <c r="AU5217" s="31">
        <v>44893</v>
      </c>
      <c r="AV5217" s="40">
        <v>0.29591435185185183</v>
      </c>
      <c r="BW5217">
        <v>315</v>
      </c>
      <c r="BX5217" t="str">
        <v>ENGINEERING</v>
      </c>
      <c r="BY5217" t="str">
        <v>MORUF AMIDU (ENGR)</v>
      </c>
      <c r="BZ5217" s="31">
        <v>44889</v>
      </c>
      <c r="CA5217" s="40">
        <v>0.49708333333333332</v>
      </c>
      <c r="DB5217">
        <v>480</v>
      </c>
      <c r="DC5217" t="str">
        <v>CONTRACTOR</v>
      </c>
      <c r="DD5217" t="str">
        <v>USMAN FOLAMI (MEDBURY)</v>
      </c>
      <c r="DE5217" s="31">
        <v>44891</v>
      </c>
      <c r="DF5217" s="40">
        <v>0.77836805555555555</v>
      </c>
    </row>
    <row r="5218" spans="1:110" x14ac:dyDescent="0.25">
      <c r="A5218" s="109" t="s">
        <v>2069</v>
      </c>
      <c r="B5218">
        <v>355</v>
      </c>
      <c r="C5218" s="109" t="s">
        <v>56</v>
      </c>
      <c r="D5218" s="109" t="s">
        <v>1725</v>
      </c>
      <c r="E5218" s="94">
        <v>44874</v>
      </c>
      <c r="F5218" s="174">
        <v>0.75452546296296297</v>
      </c>
      <c r="G5218">
        <v>2</v>
      </c>
      <c r="H5218" s="109" t="s">
        <v>1726</v>
      </c>
      <c r="I5218">
        <v>7377632</v>
      </c>
      <c r="AR5218">
        <v>160</v>
      </c>
      <c r="AS5218" t="str">
        <v>MICURA</v>
      </c>
      <c r="AT5218" t="str">
        <v>EHIRIM CHUKWUEMEKA C.(MI</v>
      </c>
      <c r="AU5218" s="31">
        <v>44893</v>
      </c>
      <c r="AV5218" s="40">
        <v>0.29597222222222225</v>
      </c>
      <c r="BW5218">
        <v>316</v>
      </c>
      <c r="BX5218" t="str">
        <v>ENGINEERING</v>
      </c>
      <c r="BY5218" t="str">
        <v>LAWRENCE N AHANEKU (ENG</v>
      </c>
      <c r="BZ5218" s="31">
        <v>44889</v>
      </c>
      <c r="CA5218" s="40">
        <v>0.49734953703703705</v>
      </c>
      <c r="DB5218">
        <v>481</v>
      </c>
      <c r="DC5218" t="str">
        <v>MICURA</v>
      </c>
      <c r="DD5218" t="str">
        <v>OKANLAWON JAMIU (MIC)</v>
      </c>
      <c r="DE5218" s="31">
        <v>44891</v>
      </c>
      <c r="DF5218" s="40">
        <v>0.77847222222222223</v>
      </c>
    </row>
    <row r="5219" spans="1:110" x14ac:dyDescent="0.25">
      <c r="A5219" s="109" t="s">
        <v>2069</v>
      </c>
      <c r="B5219">
        <v>356</v>
      </c>
      <c r="C5219" s="109" t="s">
        <v>56</v>
      </c>
      <c r="D5219" s="109" t="s">
        <v>1434</v>
      </c>
      <c r="E5219" s="94">
        <v>44874</v>
      </c>
      <c r="F5219" s="174">
        <v>0.75460648148148146</v>
      </c>
      <c r="G5219">
        <v>2</v>
      </c>
      <c r="H5219" s="109" t="s">
        <v>1435</v>
      </c>
      <c r="I5219"/>
      <c r="AR5219">
        <v>161</v>
      </c>
      <c r="AS5219" t="str">
        <v>OPERATIONS</v>
      </c>
      <c r="AT5219" t="str">
        <v>TAIWO OLUGBENGA (OPS)</v>
      </c>
      <c r="AU5219" s="31">
        <v>44893</v>
      </c>
      <c r="AV5219" s="40">
        <v>0.29653935185185187</v>
      </c>
      <c r="BW5219">
        <v>317</v>
      </c>
      <c r="BX5219" t="str">
        <v>OPERATIONS</v>
      </c>
      <c r="BY5219" t="str">
        <v>EZENWATA KINGSLEY (OPS)</v>
      </c>
      <c r="BZ5219" s="31">
        <v>44889</v>
      </c>
      <c r="CA5219" s="40">
        <v>0.49755787037037036</v>
      </c>
      <c r="DB5219">
        <v>482</v>
      </c>
      <c r="DC5219" t="str">
        <v>MICURA</v>
      </c>
      <c r="DD5219" t="str">
        <v>NWACHI ANTHONY (MIC)</v>
      </c>
      <c r="DE5219" s="31">
        <v>44891</v>
      </c>
      <c r="DF5219" s="40">
        <v>0.77856481481481477</v>
      </c>
    </row>
    <row r="5220" spans="1:110" x14ac:dyDescent="0.25">
      <c r="A5220" s="109" t="s">
        <v>2069</v>
      </c>
      <c r="B5220">
        <v>357</v>
      </c>
      <c r="C5220" s="109" t="s">
        <v>52</v>
      </c>
      <c r="D5220" s="109" t="s">
        <v>242</v>
      </c>
      <c r="E5220" s="94">
        <v>44874</v>
      </c>
      <c r="F5220" s="174">
        <v>0.75641203703703708</v>
      </c>
      <c r="G5220">
        <v>2</v>
      </c>
      <c r="H5220" s="109" t="s">
        <v>243</v>
      </c>
      <c r="I5220">
        <v>14942222</v>
      </c>
      <c r="AR5220">
        <v>162</v>
      </c>
      <c r="AS5220" t="str">
        <v>OPERATIONS</v>
      </c>
      <c r="AT5220" t="str">
        <v>OTUDJE DANIEL O.</v>
      </c>
      <c r="AU5220" s="31">
        <v>44893</v>
      </c>
      <c r="AV5220" s="40">
        <v>0.29697916666666668</v>
      </c>
      <c r="BW5220">
        <v>318</v>
      </c>
      <c r="BX5220" t="str">
        <v>OPERATIONS</v>
      </c>
      <c r="BY5220" t="str">
        <v>UWORATI JUDE (OPS)</v>
      </c>
      <c r="BZ5220" s="31">
        <v>44889</v>
      </c>
      <c r="CA5220" s="40">
        <v>0.49763888888888891</v>
      </c>
      <c r="DB5220">
        <v>483</v>
      </c>
      <c r="DC5220" t="str">
        <v>MICURA</v>
      </c>
      <c r="DD5220" t="str">
        <v>EDWARD ODERELE (MIC)</v>
      </c>
      <c r="DE5220" s="31">
        <v>44891</v>
      </c>
      <c r="DF5220" s="40">
        <v>0.77895833333333331</v>
      </c>
    </row>
    <row r="5221" spans="1:110" x14ac:dyDescent="0.25">
      <c r="A5221" s="109" t="s">
        <v>2069</v>
      </c>
      <c r="B5221">
        <v>358</v>
      </c>
      <c r="C5221" s="109" t="s">
        <v>52</v>
      </c>
      <c r="D5221" s="109" t="s">
        <v>238</v>
      </c>
      <c r="E5221" s="94">
        <v>44874</v>
      </c>
      <c r="F5221" s="174">
        <v>0.75648148148148153</v>
      </c>
      <c r="G5221">
        <v>2</v>
      </c>
      <c r="H5221" s="109" t="s">
        <v>239</v>
      </c>
      <c r="I5221">
        <v>5401223</v>
      </c>
      <c r="AR5221">
        <v>163</v>
      </c>
      <c r="AS5221" t="str">
        <v>OPERATIONS</v>
      </c>
      <c r="AT5221" t="str">
        <v>AWALITE CHIJIOKE</v>
      </c>
      <c r="AU5221" s="31">
        <v>44893</v>
      </c>
      <c r="AV5221" s="40">
        <v>0.29706018518518518</v>
      </c>
      <c r="BW5221">
        <v>319</v>
      </c>
      <c r="BX5221" t="str">
        <v>ENGINEERING</v>
      </c>
      <c r="BY5221" t="str">
        <v>WILSON AGHWARE (ENGR)</v>
      </c>
      <c r="BZ5221" s="31">
        <v>44889</v>
      </c>
      <c r="CA5221" s="40">
        <v>0.49792824074074077</v>
      </c>
      <c r="DB5221">
        <v>484</v>
      </c>
      <c r="DC5221" t="str">
        <v>MICURA</v>
      </c>
      <c r="DD5221" t="str">
        <v>CHUKWUEBUKA OBI (MIC)</v>
      </c>
      <c r="DE5221" s="31">
        <v>44891</v>
      </c>
      <c r="DF5221" s="40">
        <v>0.7790393518518518</v>
      </c>
    </row>
    <row r="5222" spans="1:110" x14ac:dyDescent="0.25">
      <c r="A5222" s="109" t="s">
        <v>2069</v>
      </c>
      <c r="B5222">
        <v>359</v>
      </c>
      <c r="C5222" s="109" t="s">
        <v>53</v>
      </c>
      <c r="D5222" s="109" t="s">
        <v>905</v>
      </c>
      <c r="E5222" s="94">
        <v>44874</v>
      </c>
      <c r="F5222" s="174">
        <v>0.75657407407407407</v>
      </c>
      <c r="G5222">
        <v>2</v>
      </c>
      <c r="H5222" s="109" t="s">
        <v>906</v>
      </c>
      <c r="I5222">
        <v>2048557</v>
      </c>
      <c r="AR5222">
        <v>164</v>
      </c>
      <c r="AS5222" t="str">
        <v>MICURA</v>
      </c>
      <c r="AT5222" t="str">
        <v>CHUKWUEBUKA OBI (MIC)</v>
      </c>
      <c r="AU5222" s="31">
        <v>44893</v>
      </c>
      <c r="AV5222" s="40">
        <v>0.29712962962962963</v>
      </c>
      <c r="BW5222">
        <v>320</v>
      </c>
      <c r="BX5222" t="str">
        <v>ENGINEERING</v>
      </c>
      <c r="BY5222" t="str">
        <v>NWABUNWENE BASIL (ENGR)</v>
      </c>
      <c r="BZ5222" s="31">
        <v>44889</v>
      </c>
      <c r="CA5222" s="40">
        <v>0.49799768518518517</v>
      </c>
      <c r="DB5222">
        <v>485</v>
      </c>
      <c r="DC5222" t="str">
        <v>MICURA</v>
      </c>
      <c r="DD5222" t="str">
        <v>JOEL UCHENNA (MIC)</v>
      </c>
      <c r="DE5222" s="31">
        <v>44891</v>
      </c>
      <c r="DF5222" s="40">
        <v>0.77909722222222222</v>
      </c>
    </row>
    <row r="5223" spans="1:110" x14ac:dyDescent="0.25">
      <c r="A5223" s="109" t="s">
        <v>2069</v>
      </c>
      <c r="B5223">
        <v>360</v>
      </c>
      <c r="C5223" s="109" t="s">
        <v>53</v>
      </c>
      <c r="D5223" s="109" t="s">
        <v>1240</v>
      </c>
      <c r="E5223" s="94">
        <v>44874</v>
      </c>
      <c r="F5223" s="174">
        <v>0.75665509259259256</v>
      </c>
      <c r="G5223">
        <v>2</v>
      </c>
      <c r="H5223" s="109" t="s">
        <v>1241</v>
      </c>
      <c r="I5223">
        <v>14970175</v>
      </c>
      <c r="AR5223">
        <v>165</v>
      </c>
      <c r="AS5223" t="str">
        <v>MICURA</v>
      </c>
      <c r="AT5223" t="str">
        <v>KALU SOLOMON (MIC)</v>
      </c>
      <c r="AU5223" s="31">
        <v>44893</v>
      </c>
      <c r="AV5223" s="40">
        <v>0.29783564814814817</v>
      </c>
      <c r="BW5223">
        <v>321</v>
      </c>
      <c r="BX5223" t="str">
        <v>OPERATIONS</v>
      </c>
      <c r="BY5223" t="str">
        <v>SHOBIYE OLADIPO (OPS)</v>
      </c>
      <c r="BZ5223" s="31">
        <v>44889</v>
      </c>
      <c r="CA5223" s="40">
        <v>0.49815972222222221</v>
      </c>
      <c r="DB5223">
        <v>486</v>
      </c>
      <c r="DC5223" t="str">
        <v>MICURA</v>
      </c>
      <c r="DD5223" t="str">
        <v>SENIBO PRECIOUS B.(MIC)</v>
      </c>
      <c r="DE5223" s="31">
        <v>44891</v>
      </c>
      <c r="DF5223" s="40">
        <v>0.77916666666666667</v>
      </c>
    </row>
    <row r="5224" spans="1:110" x14ac:dyDescent="0.25">
      <c r="A5224" s="109" t="s">
        <v>2069</v>
      </c>
      <c r="B5224">
        <v>361</v>
      </c>
      <c r="C5224" s="109" t="s">
        <v>53</v>
      </c>
      <c r="D5224" s="109" t="s">
        <v>514</v>
      </c>
      <c r="E5224" s="94">
        <v>44874</v>
      </c>
      <c r="F5224" s="174">
        <v>0.75675925925925924</v>
      </c>
      <c r="G5224">
        <v>2</v>
      </c>
      <c r="H5224" s="109" t="s">
        <v>515</v>
      </c>
      <c r="I5224">
        <v>2024888</v>
      </c>
      <c r="AR5224">
        <v>166</v>
      </c>
      <c r="AS5224" t="str">
        <v>MICURA</v>
      </c>
      <c r="AT5224" t="str">
        <v>ABDULKADIRI MOMODU (MIC)</v>
      </c>
      <c r="AU5224" s="31">
        <v>44893</v>
      </c>
      <c r="AV5224" s="40">
        <v>0.29790509259259257</v>
      </c>
      <c r="BW5224">
        <v>322</v>
      </c>
      <c r="BX5224" t="str">
        <v>GATE OPS</v>
      </c>
      <c r="BY5224" t="str">
        <v>UZOMA MARVELOUS</v>
      </c>
      <c r="BZ5224" s="31">
        <v>44889</v>
      </c>
      <c r="CA5224" s="40">
        <v>0.49877314814814816</v>
      </c>
      <c r="DB5224">
        <v>487</v>
      </c>
      <c r="DC5224" t="str">
        <v>MICURA</v>
      </c>
      <c r="DD5224" t="str">
        <v>EDOWMONYI PRINCE E.(MIC)</v>
      </c>
      <c r="DE5224" s="31">
        <v>44891</v>
      </c>
      <c r="DF5224" s="40">
        <v>0.77922453703703709</v>
      </c>
    </row>
    <row r="5225" spans="1:110" x14ac:dyDescent="0.25">
      <c r="A5225" s="109" t="s">
        <v>2069</v>
      </c>
      <c r="B5225">
        <v>362</v>
      </c>
      <c r="C5225" s="109" t="s">
        <v>52</v>
      </c>
      <c r="D5225" s="109" t="s">
        <v>1410</v>
      </c>
      <c r="E5225" s="94">
        <v>44874</v>
      </c>
      <c r="F5225" s="174">
        <v>0.75680555555555551</v>
      </c>
      <c r="G5225">
        <v>2</v>
      </c>
      <c r="H5225" s="109" t="s">
        <v>1411</v>
      </c>
      <c r="I5225"/>
      <c r="AR5225">
        <v>167</v>
      </c>
      <c r="AS5225" t="str">
        <v>OPERATIONS</v>
      </c>
      <c r="AT5225" t="str">
        <v>EMOKHOR JOHN (MIC)</v>
      </c>
      <c r="AU5225" s="31">
        <v>44893</v>
      </c>
      <c r="AV5225" s="40">
        <v>0.29796296296296299</v>
      </c>
      <c r="BW5225">
        <v>323</v>
      </c>
      <c r="BX5225" t="str">
        <v>GATE OPS</v>
      </c>
      <c r="BY5225" t="str">
        <v>UMEUWA IFEANYI (GATE)</v>
      </c>
      <c r="BZ5225" s="31">
        <v>44889</v>
      </c>
      <c r="CA5225" s="40">
        <v>0.49883101851851852</v>
      </c>
      <c r="DB5225">
        <v>488</v>
      </c>
      <c r="DC5225" t="str">
        <v>MICURA</v>
      </c>
      <c r="DD5225" t="str">
        <v>EDOWMONYI SUNDAY (MIC)</v>
      </c>
      <c r="DE5225" s="31">
        <v>44891</v>
      </c>
      <c r="DF5225" s="40">
        <v>0.77929398148148143</v>
      </c>
    </row>
    <row r="5226" spans="1:110" x14ac:dyDescent="0.25">
      <c r="A5226" s="109" t="s">
        <v>2069</v>
      </c>
      <c r="B5226">
        <v>363</v>
      </c>
      <c r="C5226" s="109" t="s">
        <v>52</v>
      </c>
      <c r="D5226" s="109" t="s">
        <v>214</v>
      </c>
      <c r="E5226" s="94">
        <v>44874</v>
      </c>
      <c r="F5226" s="174">
        <v>0.75685185185185189</v>
      </c>
      <c r="G5226">
        <v>2</v>
      </c>
      <c r="H5226" s="109" t="s">
        <v>215</v>
      </c>
      <c r="I5226">
        <v>6709742</v>
      </c>
      <c r="AR5226">
        <v>168</v>
      </c>
      <c r="AS5226" t="str">
        <v>ENGINEERING</v>
      </c>
      <c r="AT5226" t="str">
        <v>NWAEKE MICHAEL (ENGR)</v>
      </c>
      <c r="AU5226" s="31">
        <v>44893</v>
      </c>
      <c r="AV5226" s="40">
        <v>0.29803240740740738</v>
      </c>
      <c r="BW5226">
        <v>324</v>
      </c>
      <c r="BX5226" t="str">
        <v>GATE OPS</v>
      </c>
      <c r="BY5226" t="str">
        <v>OGUNSIPE LATEEF (GATE)</v>
      </c>
      <c r="BZ5226" s="31">
        <v>44889</v>
      </c>
      <c r="CA5226" s="40">
        <v>0.49890046296296298</v>
      </c>
      <c r="DB5226">
        <v>489</v>
      </c>
      <c r="DC5226" t="str">
        <v>MICURA</v>
      </c>
      <c r="DD5226" t="str">
        <v>OMOGBAI SAHEED (MIC)</v>
      </c>
      <c r="DE5226" s="31">
        <v>44891</v>
      </c>
      <c r="DF5226" s="40">
        <v>0.77938657407407408</v>
      </c>
    </row>
    <row r="5227" spans="1:110" x14ac:dyDescent="0.25">
      <c r="A5227" s="109" t="s">
        <v>2069</v>
      </c>
      <c r="B5227">
        <v>364</v>
      </c>
      <c r="C5227" s="109" t="s">
        <v>53</v>
      </c>
      <c r="D5227" s="109" t="s">
        <v>244</v>
      </c>
      <c r="E5227" s="94">
        <v>44874</v>
      </c>
      <c r="F5227" s="174">
        <v>0.75697916666666665</v>
      </c>
      <c r="G5227">
        <v>2</v>
      </c>
      <c r="H5227" s="109" t="s">
        <v>245</v>
      </c>
      <c r="I5227"/>
      <c r="AR5227">
        <v>169</v>
      </c>
      <c r="AS5227" t="str">
        <v>MICURA</v>
      </c>
      <c r="AT5227" t="str">
        <v>EZEFULE PAUL (MIC)</v>
      </c>
      <c r="AU5227" s="31">
        <v>44893</v>
      </c>
      <c r="AV5227" s="40">
        <v>0.29811342592592593</v>
      </c>
      <c r="BW5227">
        <v>325</v>
      </c>
      <c r="BX5227" t="str">
        <v>ENGINEERING</v>
      </c>
      <c r="BY5227" t="str">
        <v>SAMSON SOLOMON A.</v>
      </c>
      <c r="BZ5227" s="31">
        <v>44889</v>
      </c>
      <c r="CA5227" s="40">
        <v>0.49898148148148147</v>
      </c>
      <c r="DB5227">
        <v>490</v>
      </c>
      <c r="DC5227" t="str">
        <v>MICURA</v>
      </c>
      <c r="DD5227" t="str">
        <v>JOBI ADEWALE A.</v>
      </c>
      <c r="DE5227" s="31">
        <v>44891</v>
      </c>
      <c r="DF5227" s="40">
        <v>0.77968749999999998</v>
      </c>
    </row>
    <row r="5228" spans="1:110" x14ac:dyDescent="0.25">
      <c r="A5228" s="109" t="s">
        <v>2069</v>
      </c>
      <c r="B5228">
        <v>365</v>
      </c>
      <c r="C5228" s="109" t="s">
        <v>53</v>
      </c>
      <c r="D5228" s="109" t="s">
        <v>873</v>
      </c>
      <c r="E5228" s="94">
        <v>44874</v>
      </c>
      <c r="F5228" s="174">
        <v>0.75707175925925929</v>
      </c>
      <c r="G5228">
        <v>2</v>
      </c>
      <c r="H5228" s="109" t="s">
        <v>874</v>
      </c>
      <c r="I5228"/>
      <c r="AR5228">
        <v>170</v>
      </c>
      <c r="AS5228" t="str">
        <v>MICURA</v>
      </c>
      <c r="AT5228" t="str">
        <v>OLAOYE SUNDAY (MIC)</v>
      </c>
      <c r="AU5228" s="31">
        <v>44893</v>
      </c>
      <c r="AV5228" s="40">
        <v>0.29819444444444443</v>
      </c>
      <c r="BW5228">
        <v>326</v>
      </c>
      <c r="BX5228" t="str">
        <v>MICURA</v>
      </c>
      <c r="BY5228" t="str">
        <v>ADERINTO ABIOLA (MIC)</v>
      </c>
      <c r="BZ5228" s="31">
        <v>44889</v>
      </c>
      <c r="CA5228" s="40">
        <v>0.49903935185185183</v>
      </c>
      <c r="DB5228">
        <v>491</v>
      </c>
      <c r="DC5228" t="str">
        <v>MICURA</v>
      </c>
      <c r="DD5228" t="str">
        <v>EMEREMNU LAWRENCE (MIC)</v>
      </c>
      <c r="DE5228" s="31">
        <v>44891</v>
      </c>
      <c r="DF5228" s="40">
        <v>0.78025462962962966</v>
      </c>
    </row>
    <row r="5229" spans="1:110" x14ac:dyDescent="0.25">
      <c r="A5229" s="109" t="s">
        <v>2069</v>
      </c>
      <c r="B5229">
        <v>366</v>
      </c>
      <c r="C5229" s="109" t="s">
        <v>53</v>
      </c>
      <c r="D5229" s="109" t="s">
        <v>857</v>
      </c>
      <c r="E5229" s="94">
        <v>44874</v>
      </c>
      <c r="F5229" s="174">
        <v>0.7571296296296296</v>
      </c>
      <c r="G5229">
        <v>2</v>
      </c>
      <c r="H5229" s="109" t="s">
        <v>858</v>
      </c>
      <c r="I5229">
        <v>2151849</v>
      </c>
      <c r="AR5229">
        <v>171</v>
      </c>
      <c r="AS5229" t="str">
        <v>OPERATIONS</v>
      </c>
      <c r="AT5229" t="str">
        <v>INYOPE MORRIS (OPS)</v>
      </c>
      <c r="AU5229" s="31">
        <v>44893</v>
      </c>
      <c r="AV5229" s="40">
        <v>0.29834490740740743</v>
      </c>
      <c r="BW5229">
        <v>327</v>
      </c>
      <c r="BX5229" t="str">
        <v>OPERATIONS</v>
      </c>
      <c r="BY5229" t="str">
        <v>AYODELE AYENI</v>
      </c>
      <c r="BZ5229" s="31">
        <v>44889</v>
      </c>
      <c r="CA5229" s="40">
        <v>0.49910879629629629</v>
      </c>
      <c r="DB5229">
        <v>492</v>
      </c>
      <c r="DC5229" t="str">
        <v>MICURA</v>
      </c>
      <c r="DD5229" t="str">
        <v>PETER ALABERE (MIC)</v>
      </c>
      <c r="DE5229" s="31">
        <v>44891</v>
      </c>
      <c r="DF5229" s="40">
        <v>0.78031249999999996</v>
      </c>
    </row>
    <row r="5230" spans="1:110" x14ac:dyDescent="0.25">
      <c r="A5230" s="109" t="s">
        <v>2069</v>
      </c>
      <c r="B5230">
        <v>367</v>
      </c>
      <c r="C5230" s="109" t="s">
        <v>21</v>
      </c>
      <c r="D5230" s="109" t="s">
        <v>2052</v>
      </c>
      <c r="E5230" s="94">
        <v>44874</v>
      </c>
      <c r="F5230" s="174">
        <v>0.75718750000000001</v>
      </c>
      <c r="G5230">
        <v>2</v>
      </c>
      <c r="H5230" s="109" t="s">
        <v>21</v>
      </c>
      <c r="I5230"/>
      <c r="AR5230">
        <v>172</v>
      </c>
      <c r="AS5230" t="str">
        <v>OPERATIONS</v>
      </c>
      <c r="AT5230" t="str">
        <v>FAGBEMI BUKOLA J (OPS)</v>
      </c>
      <c r="AU5230" s="31">
        <v>44893</v>
      </c>
      <c r="AV5230" s="40">
        <v>0.29842592592592593</v>
      </c>
      <c r="BW5230">
        <v>328</v>
      </c>
      <c r="BX5230" t="str">
        <v>ENGINEERING</v>
      </c>
      <c r="BY5230" t="str">
        <v>OGBUNAYA UGOCHUKWU (ENG</v>
      </c>
      <c r="BZ5230" s="31">
        <v>44889</v>
      </c>
      <c r="CA5230" s="40">
        <v>0.49937500000000001</v>
      </c>
      <c r="DB5230">
        <v>493</v>
      </c>
      <c r="DC5230" t="str">
        <v>MICURA</v>
      </c>
      <c r="DD5230" t="str">
        <v>JOHN OJOBO  S.(MIC)</v>
      </c>
      <c r="DE5230" s="31">
        <v>44891</v>
      </c>
      <c r="DF5230" s="40">
        <v>0.78038194444444442</v>
      </c>
    </row>
    <row r="5231" spans="1:110" x14ac:dyDescent="0.25">
      <c r="A5231" s="109" t="s">
        <v>2069</v>
      </c>
      <c r="B5231">
        <v>368</v>
      </c>
      <c r="C5231" s="109" t="s">
        <v>21</v>
      </c>
      <c r="D5231" s="109" t="s">
        <v>1456</v>
      </c>
      <c r="E5231" s="94">
        <v>44874</v>
      </c>
      <c r="F5231" s="174">
        <v>0.75724537037037032</v>
      </c>
      <c r="G5231">
        <v>2</v>
      </c>
      <c r="H5231" s="109" t="s">
        <v>1457</v>
      </c>
      <c r="I5231"/>
      <c r="AR5231">
        <v>173</v>
      </c>
      <c r="AS5231" t="str">
        <v>OPERATIONS</v>
      </c>
      <c r="AT5231" t="str">
        <v>BAMGBOYE AFEEZ (OPS)</v>
      </c>
      <c r="AU5231" s="31">
        <v>44893</v>
      </c>
      <c r="AV5231" s="40">
        <v>0.29891203703703706</v>
      </c>
      <c r="BW5231">
        <v>329</v>
      </c>
      <c r="BX5231" t="str">
        <v>ENGINEERING</v>
      </c>
      <c r="BY5231" t="str">
        <v>CHRISTIAN CHINWEUBA (EN</v>
      </c>
      <c r="BZ5231" s="31">
        <v>44889</v>
      </c>
      <c r="CA5231" s="40">
        <v>0.49959490740740742</v>
      </c>
      <c r="DB5231">
        <v>494</v>
      </c>
      <c r="DC5231" t="str">
        <v>OPERATIONS</v>
      </c>
      <c r="DD5231" t="str">
        <v>EMODI EMEKA AMALA</v>
      </c>
      <c r="DE5231" s="31">
        <v>44891</v>
      </c>
      <c r="DF5231" s="40">
        <v>0.78045138888888888</v>
      </c>
    </row>
    <row r="5232" spans="1:110" x14ac:dyDescent="0.25">
      <c r="A5232" s="109" t="s">
        <v>2069</v>
      </c>
      <c r="B5232">
        <v>369</v>
      </c>
      <c r="C5232" s="109" t="s">
        <v>53</v>
      </c>
      <c r="D5232" s="109" t="s">
        <v>488</v>
      </c>
      <c r="E5232" s="94">
        <v>44874</v>
      </c>
      <c r="F5232" s="174">
        <v>0.75733796296296296</v>
      </c>
      <c r="G5232">
        <v>2</v>
      </c>
      <c r="H5232" s="109" t="s">
        <v>489</v>
      </c>
      <c r="I5232">
        <v>3379350</v>
      </c>
      <c r="AR5232">
        <v>174</v>
      </c>
      <c r="AS5232" t="str">
        <v>MICURA</v>
      </c>
      <c r="AT5232" t="str">
        <v>AJIBOLA DANIEL (MIC)</v>
      </c>
      <c r="AU5232" s="31">
        <v>44893</v>
      </c>
      <c r="AV5232" s="40">
        <v>0.29898148148148146</v>
      </c>
      <c r="BW5232">
        <v>330</v>
      </c>
      <c r="BX5232" t="str">
        <v>ENGINEERING</v>
      </c>
      <c r="BY5232" t="str">
        <v>EZEKIEL EMIUKE (ENGR)</v>
      </c>
      <c r="BZ5232" s="31">
        <v>44889</v>
      </c>
      <c r="CA5232" s="40">
        <v>0.49995370370370368</v>
      </c>
      <c r="DB5232">
        <v>495</v>
      </c>
      <c r="DC5232" t="str">
        <v>OPERATIONS</v>
      </c>
      <c r="DD5232" t="str">
        <v>ADELUGBA KAYODE (MIC)</v>
      </c>
      <c r="DE5232" s="31">
        <v>44891</v>
      </c>
      <c r="DF5232" s="40">
        <v>0.78052083333333333</v>
      </c>
    </row>
    <row r="5233" spans="1:110" x14ac:dyDescent="0.25">
      <c r="A5233" s="109" t="s">
        <v>2069</v>
      </c>
      <c r="B5233">
        <v>370</v>
      </c>
      <c r="C5233" s="109" t="s">
        <v>53</v>
      </c>
      <c r="D5233" s="109" t="s">
        <v>316</v>
      </c>
      <c r="E5233" s="94">
        <v>44874</v>
      </c>
      <c r="F5233" s="174">
        <v>0.75738425925925923</v>
      </c>
      <c r="G5233">
        <v>2</v>
      </c>
      <c r="H5233" s="109" t="s">
        <v>317</v>
      </c>
      <c r="I5233">
        <v>2166829</v>
      </c>
      <c r="AR5233">
        <v>175</v>
      </c>
      <c r="AS5233" t="str">
        <v>ENGINEERING</v>
      </c>
      <c r="AT5233" t="str">
        <v>ABDULGANIYU AHMED(ENGR)</v>
      </c>
      <c r="AU5233" s="31">
        <v>44893</v>
      </c>
      <c r="AV5233" s="40">
        <v>0.29978009259259258</v>
      </c>
      <c r="BW5233">
        <v>331</v>
      </c>
      <c r="BX5233" t="str">
        <v>ENGINEERING</v>
      </c>
      <c r="BY5233" t="str">
        <v>OWOLABI EMMANUEL</v>
      </c>
      <c r="BZ5233" s="31">
        <v>44889</v>
      </c>
      <c r="CA5233" s="40">
        <v>0.50003472222222223</v>
      </c>
      <c r="DB5233">
        <v>496</v>
      </c>
      <c r="DC5233" t="str">
        <v>MICURA</v>
      </c>
      <c r="DD5233" t="str">
        <v>CHINAKWA EZE (MIC)</v>
      </c>
      <c r="DE5233" s="31">
        <v>44891</v>
      </c>
      <c r="DF5233" s="40">
        <v>0.78098379629629633</v>
      </c>
    </row>
    <row r="5234" spans="1:110" x14ac:dyDescent="0.25">
      <c r="A5234" s="109" t="s">
        <v>2069</v>
      </c>
      <c r="B5234">
        <v>371</v>
      </c>
      <c r="C5234" s="109" t="s">
        <v>53</v>
      </c>
      <c r="D5234" s="109" t="s">
        <v>863</v>
      </c>
      <c r="E5234" s="94">
        <v>44874</v>
      </c>
      <c r="F5234" s="174">
        <v>0.75743055555555561</v>
      </c>
      <c r="G5234">
        <v>2</v>
      </c>
      <c r="H5234" s="109" t="s">
        <v>864</v>
      </c>
      <c r="I5234">
        <v>14807755</v>
      </c>
      <c r="AR5234">
        <v>176</v>
      </c>
      <c r="AS5234" t="str">
        <v>OPERATIONS</v>
      </c>
      <c r="AT5234" t="str">
        <v>OTESHADE ADEKUNLE  (MIC</v>
      </c>
      <c r="AU5234" s="31">
        <v>44893</v>
      </c>
      <c r="AV5234" s="40">
        <v>0.29993055555555553</v>
      </c>
      <c r="BW5234">
        <v>332</v>
      </c>
      <c r="BX5234" t="str">
        <v>ENGINEERING</v>
      </c>
      <c r="BY5234" t="str">
        <v>ODUTOLA MICHAEL WASIU</v>
      </c>
      <c r="BZ5234" s="31">
        <v>44889</v>
      </c>
      <c r="CA5234" s="40">
        <v>0.50059027777777776</v>
      </c>
      <c r="DB5234">
        <v>497</v>
      </c>
      <c r="DC5234" t="str">
        <v>OPERATIONS</v>
      </c>
      <c r="DD5234" t="str">
        <v>OPARA P KEMIAKOLAM (OPS</v>
      </c>
      <c r="DE5234" s="31">
        <v>44891</v>
      </c>
      <c r="DF5234" s="40">
        <v>0.78106481481481482</v>
      </c>
    </row>
    <row r="5235" spans="1:110" x14ac:dyDescent="0.25">
      <c r="A5235" s="109" t="s">
        <v>2069</v>
      </c>
      <c r="B5235">
        <v>372</v>
      </c>
      <c r="C5235" s="109" t="s">
        <v>21</v>
      </c>
      <c r="D5235" s="109" t="s">
        <v>1839</v>
      </c>
      <c r="E5235" s="94">
        <v>44874</v>
      </c>
      <c r="F5235" s="174">
        <v>0.75752314814814814</v>
      </c>
      <c r="G5235">
        <v>2</v>
      </c>
      <c r="H5235" s="109" t="s">
        <v>21</v>
      </c>
      <c r="I5235"/>
      <c r="AR5235">
        <v>177</v>
      </c>
      <c r="AS5235" t="str">
        <v>MICURA</v>
      </c>
      <c r="AT5235" t="str">
        <v>ISRAEL BRIGHT XMAS (MIC)</v>
      </c>
      <c r="AU5235" s="31">
        <v>44893</v>
      </c>
      <c r="AV5235" s="40">
        <v>0.30040509259259257</v>
      </c>
      <c r="BW5235">
        <v>333</v>
      </c>
      <c r="BX5235" t="str">
        <v>ENGINEERING</v>
      </c>
      <c r="BY5235" t="str">
        <v>SALAWU MOHAMMED (DRV)</v>
      </c>
      <c r="BZ5235" s="31">
        <v>44889</v>
      </c>
      <c r="CA5235" s="40">
        <v>0.50069444444444444</v>
      </c>
      <c r="DB5235">
        <v>498</v>
      </c>
      <c r="DC5235" t="str">
        <v>MICURA</v>
      </c>
      <c r="DD5235" t="str">
        <v>IDRIS ANOFI (MIC)</v>
      </c>
      <c r="DE5235" s="31">
        <v>44891</v>
      </c>
      <c r="DF5235" s="40">
        <v>0.78113425925925928</v>
      </c>
    </row>
    <row r="5236" spans="1:110" x14ac:dyDescent="0.25">
      <c r="A5236" s="109" t="s">
        <v>2069</v>
      </c>
      <c r="B5236">
        <v>373</v>
      </c>
      <c r="C5236" s="109" t="s">
        <v>53</v>
      </c>
      <c r="D5236" s="109" t="s">
        <v>883</v>
      </c>
      <c r="E5236" s="94">
        <v>44874</v>
      </c>
      <c r="F5236" s="174">
        <v>0.75756944444444441</v>
      </c>
      <c r="G5236">
        <v>2</v>
      </c>
      <c r="H5236" s="109" t="s">
        <v>884</v>
      </c>
      <c r="I5236"/>
      <c r="AR5236">
        <v>178</v>
      </c>
      <c r="AS5236" t="str">
        <v>MICURA</v>
      </c>
      <c r="AT5236" t="str">
        <v>OKOROCHA JOSEPH (MIC)</v>
      </c>
      <c r="AU5236" s="31">
        <v>44893</v>
      </c>
      <c r="AV5236" s="40">
        <v>0.30048611111111112</v>
      </c>
      <c r="BW5236">
        <v>334</v>
      </c>
      <c r="BX5236" t="str">
        <v>OPERATIONS</v>
      </c>
      <c r="BY5236" t="str">
        <v>SOLOMON ADIGUN (OPS)</v>
      </c>
      <c r="BZ5236" s="31">
        <v>44889</v>
      </c>
      <c r="CA5236" s="40">
        <v>0.50077546296296294</v>
      </c>
      <c r="DB5236">
        <v>499</v>
      </c>
      <c r="DC5236" t="str">
        <v>MICURA</v>
      </c>
      <c r="DD5236" t="str">
        <v>YAKUBU AYODEJI (MIC)</v>
      </c>
      <c r="DE5236" s="31">
        <v>44891</v>
      </c>
      <c r="DF5236" s="40">
        <v>0.78120370370370373</v>
      </c>
    </row>
    <row r="5237" spans="1:110" x14ac:dyDescent="0.25">
      <c r="A5237" s="109" t="s">
        <v>2069</v>
      </c>
      <c r="B5237">
        <v>374</v>
      </c>
      <c r="C5237" s="109" t="s">
        <v>53</v>
      </c>
      <c r="D5237" s="109" t="s">
        <v>508</v>
      </c>
      <c r="E5237" s="94">
        <v>44874</v>
      </c>
      <c r="F5237" s="174">
        <v>0.75761574074074078</v>
      </c>
      <c r="G5237">
        <v>2</v>
      </c>
      <c r="H5237" s="109" t="s">
        <v>509</v>
      </c>
      <c r="I5237"/>
      <c r="AR5237">
        <v>179</v>
      </c>
      <c r="AS5237" t="str">
        <v>MICURA</v>
      </c>
      <c r="AT5237" t="str">
        <v>UMAHI IFEANYI C. (MIC)</v>
      </c>
      <c r="AU5237" s="31">
        <v>44893</v>
      </c>
      <c r="AV5237" s="40">
        <v>0.30054398148148148</v>
      </c>
      <c r="BW5237">
        <v>335</v>
      </c>
      <c r="BX5237" t="str">
        <v>ENGINEERING</v>
      </c>
      <c r="BY5237" t="str">
        <v>OMEJE JOHN C. (DRV)</v>
      </c>
      <c r="BZ5237" s="31">
        <v>44889</v>
      </c>
      <c r="CA5237" s="40">
        <v>0.50084490740740739</v>
      </c>
      <c r="DB5237">
        <v>500</v>
      </c>
      <c r="DC5237" t="str">
        <v>OLM</v>
      </c>
      <c r="DD5237" t="str">
        <v>MBA EJIKE SAMUEL (OLM)</v>
      </c>
      <c r="DE5237" s="31">
        <v>44891</v>
      </c>
      <c r="DF5237" s="40">
        <v>0.78127314814814819</v>
      </c>
    </row>
    <row r="5238" spans="1:110" x14ac:dyDescent="0.25">
      <c r="A5238" s="109" t="s">
        <v>2069</v>
      </c>
      <c r="B5238">
        <v>375</v>
      </c>
      <c r="C5238" s="109" t="s">
        <v>53</v>
      </c>
      <c r="D5238" s="109" t="s">
        <v>212</v>
      </c>
      <c r="E5238" s="94">
        <v>44874</v>
      </c>
      <c r="F5238" s="174">
        <v>0.75776620370370373</v>
      </c>
      <c r="G5238">
        <v>2</v>
      </c>
      <c r="H5238" s="109" t="s">
        <v>213</v>
      </c>
      <c r="I5238">
        <v>14930541</v>
      </c>
      <c r="AR5238">
        <v>180</v>
      </c>
      <c r="AS5238" t="str">
        <v>ENGINEERING</v>
      </c>
      <c r="AT5238" t="str">
        <v>OLADIPO TAJUDEEN (ENGR)</v>
      </c>
      <c r="AU5238" s="31">
        <v>44893</v>
      </c>
      <c r="AV5238" s="40">
        <v>0.30064814814814816</v>
      </c>
      <c r="BW5238">
        <v>336</v>
      </c>
      <c r="BX5238" t="str">
        <v>OPERATIONS</v>
      </c>
      <c r="BY5238" t="str">
        <v>IDEM GEORGE (OPS)</v>
      </c>
      <c r="BZ5238" s="31">
        <v>44889</v>
      </c>
      <c r="CA5238" s="40">
        <v>0.50091435185185185</v>
      </c>
      <c r="DB5238">
        <v>501</v>
      </c>
      <c r="DC5238" t="str">
        <v>OPERATIONS</v>
      </c>
      <c r="DD5238" t="str">
        <v>NWOKE LEONARD (OPS)</v>
      </c>
      <c r="DE5238" s="31">
        <v>44891</v>
      </c>
      <c r="DF5238" s="40">
        <v>0.78137731481481476</v>
      </c>
    </row>
    <row r="5239" spans="1:110" x14ac:dyDescent="0.25">
      <c r="A5239" s="109" t="s">
        <v>2069</v>
      </c>
      <c r="B5239">
        <v>376</v>
      </c>
      <c r="C5239" s="109" t="s">
        <v>52</v>
      </c>
      <c r="D5239" s="109" t="s">
        <v>480</v>
      </c>
      <c r="E5239" s="94">
        <v>44874</v>
      </c>
      <c r="F5239" s="174">
        <v>0.75780092592592596</v>
      </c>
      <c r="G5239">
        <v>2</v>
      </c>
      <c r="H5239" s="109" t="s">
        <v>481</v>
      </c>
      <c r="I5239">
        <v>4834213</v>
      </c>
      <c r="AR5239">
        <v>181</v>
      </c>
      <c r="AS5239" t="str">
        <v>ENGINEERING</v>
      </c>
      <c r="AT5239" t="str">
        <v>AIBUEKU MARVELOUS (ENGR)</v>
      </c>
      <c r="AU5239" s="31">
        <v>44893</v>
      </c>
      <c r="AV5239" s="40">
        <v>0.30082175925925925</v>
      </c>
      <c r="BW5239">
        <v>337</v>
      </c>
      <c r="BX5239" t="str">
        <v>ENGINEERING</v>
      </c>
      <c r="BY5239" t="str">
        <v>DOSUNMU FAROUK O.</v>
      </c>
      <c r="BZ5239" s="31">
        <v>44889</v>
      </c>
      <c r="CA5239" s="40">
        <v>0.50135416666666666</v>
      </c>
      <c r="DB5239">
        <v>502</v>
      </c>
      <c r="DC5239" t="str">
        <v>MICURA</v>
      </c>
      <c r="DD5239" t="str">
        <v>MURITALA JIMOH (MIC)</v>
      </c>
      <c r="DE5239" s="31">
        <v>44891</v>
      </c>
      <c r="DF5239" s="40">
        <v>0.7814699074074074</v>
      </c>
    </row>
    <row r="5240" spans="1:110" x14ac:dyDescent="0.25">
      <c r="A5240" s="109" t="s">
        <v>2069</v>
      </c>
      <c r="B5240">
        <v>377</v>
      </c>
      <c r="C5240" s="109" t="s">
        <v>53</v>
      </c>
      <c r="D5240" s="109" t="s">
        <v>344</v>
      </c>
      <c r="E5240" s="94">
        <v>44874</v>
      </c>
      <c r="F5240" s="174">
        <v>0.75864583333333335</v>
      </c>
      <c r="G5240">
        <v>2</v>
      </c>
      <c r="H5240" s="109" t="s">
        <v>345</v>
      </c>
      <c r="I5240">
        <v>2151575</v>
      </c>
      <c r="AR5240">
        <v>182</v>
      </c>
      <c r="AS5240" t="str">
        <v>OPERATIONS</v>
      </c>
      <c r="AT5240" t="str">
        <v>BAKARE ADEKUNLE (OPS)</v>
      </c>
      <c r="AU5240" s="31">
        <v>44893</v>
      </c>
      <c r="AV5240" s="40">
        <v>0.30107638888888888</v>
      </c>
      <c r="BW5240">
        <v>338</v>
      </c>
      <c r="BX5240" t="str">
        <v>OPERATIONS</v>
      </c>
      <c r="BY5240" t="str">
        <v>JACKSON AYIBA NOAH (OPS</v>
      </c>
      <c r="BZ5240" s="31">
        <v>44889</v>
      </c>
      <c r="CA5240" s="40">
        <v>0.50184027777777773</v>
      </c>
      <c r="DB5240">
        <v>503</v>
      </c>
      <c r="DC5240" t="str">
        <v>MICURA</v>
      </c>
      <c r="DD5240" t="str">
        <v>OMOTUNDE SULAIMAN (MIC)</v>
      </c>
      <c r="DE5240" s="31">
        <v>44891</v>
      </c>
      <c r="DF5240" s="40">
        <v>0.78152777777777782</v>
      </c>
    </row>
    <row r="5241" spans="1:110" x14ac:dyDescent="0.25">
      <c r="A5241" s="109" t="s">
        <v>2069</v>
      </c>
      <c r="B5241">
        <v>378</v>
      </c>
      <c r="C5241" s="109" t="s">
        <v>53</v>
      </c>
      <c r="D5241" s="109" t="s">
        <v>1264</v>
      </c>
      <c r="E5241" s="94">
        <v>44874</v>
      </c>
      <c r="F5241" s="174">
        <v>0.75883101851851853</v>
      </c>
      <c r="G5241">
        <v>2</v>
      </c>
      <c r="H5241" s="109" t="s">
        <v>1265</v>
      </c>
      <c r="I5241">
        <v>5619697</v>
      </c>
      <c r="AR5241">
        <v>183</v>
      </c>
      <c r="AS5241" t="str">
        <v>OPERATIONS</v>
      </c>
      <c r="AT5241" t="str">
        <v>OPARA P KEMIAKOLAM (OPS</v>
      </c>
      <c r="AU5241" s="31">
        <v>44893</v>
      </c>
      <c r="AV5241" s="40">
        <v>0.30125000000000002</v>
      </c>
      <c r="BW5241">
        <v>339</v>
      </c>
      <c r="BX5241" t="str">
        <v>MICURA</v>
      </c>
      <c r="BY5241" t="str">
        <v>IDRIS ADEWUNMI (MIC)</v>
      </c>
      <c r="BZ5241" s="31">
        <v>44889</v>
      </c>
      <c r="CA5241" s="40">
        <v>0.50200231481481483</v>
      </c>
      <c r="DB5241">
        <v>504</v>
      </c>
      <c r="DC5241" t="str">
        <v>MICURA</v>
      </c>
      <c r="DD5241" t="str">
        <v>NURUDEEN KAYODE (MIC)</v>
      </c>
      <c r="DE5241" s="31">
        <v>44891</v>
      </c>
      <c r="DF5241" s="40">
        <v>0.78159722222222228</v>
      </c>
    </row>
    <row r="5242" spans="1:110" x14ac:dyDescent="0.25">
      <c r="A5242" s="109" t="s">
        <v>2069</v>
      </c>
      <c r="B5242">
        <v>379</v>
      </c>
      <c r="C5242" s="109" t="s">
        <v>53</v>
      </c>
      <c r="D5242" s="109" t="s">
        <v>200</v>
      </c>
      <c r="E5242" s="94">
        <v>44874</v>
      </c>
      <c r="F5242" s="174">
        <v>0.7588773148148148</v>
      </c>
      <c r="G5242">
        <v>2</v>
      </c>
      <c r="H5242" s="109" t="s">
        <v>201</v>
      </c>
      <c r="I5242">
        <v>6707513</v>
      </c>
      <c r="AR5242">
        <v>184</v>
      </c>
      <c r="AS5242" t="str">
        <v>OPERATIONS</v>
      </c>
      <c r="AT5242" t="str">
        <v>ADELUGBA KAYODE (MIC)</v>
      </c>
      <c r="AU5242" s="31">
        <v>44893</v>
      </c>
      <c r="AV5242" s="40">
        <v>0.30166666666666669</v>
      </c>
      <c r="BW5242">
        <v>340</v>
      </c>
      <c r="BX5242" t="str">
        <v>MICURA</v>
      </c>
      <c r="BY5242" t="str">
        <v>EBOH CHINEDU (MIC)</v>
      </c>
      <c r="BZ5242" s="31">
        <v>44889</v>
      </c>
      <c r="CA5242" s="40">
        <v>0.50206018518518514</v>
      </c>
      <c r="DB5242">
        <v>505</v>
      </c>
      <c r="DC5242" t="str">
        <v>ENGINEERING</v>
      </c>
      <c r="DD5242" t="str">
        <v>UDOH PHILIP EYIBIO (ENG</v>
      </c>
      <c r="DE5242" s="31">
        <v>44891</v>
      </c>
      <c r="DF5242" s="40">
        <v>0.78168981481481481</v>
      </c>
    </row>
    <row r="5243" spans="1:110" x14ac:dyDescent="0.25">
      <c r="A5243" s="109" t="s">
        <v>2069</v>
      </c>
      <c r="B5243">
        <v>380</v>
      </c>
      <c r="C5243" s="109" t="s">
        <v>21</v>
      </c>
      <c r="D5243" s="109" t="s">
        <v>1406</v>
      </c>
      <c r="E5243" s="94">
        <v>44874</v>
      </c>
      <c r="F5243" s="174">
        <v>0.75891203703703702</v>
      </c>
      <c r="G5243">
        <v>2</v>
      </c>
      <c r="H5243" s="109" t="s">
        <v>21</v>
      </c>
      <c r="I5243"/>
      <c r="AR5243">
        <v>185</v>
      </c>
      <c r="AS5243" t="str">
        <v>OPERATIONS</v>
      </c>
      <c r="AT5243" t="str">
        <v>ADEYEMI TOPE (OPS)</v>
      </c>
      <c r="AU5243" s="31">
        <v>44893</v>
      </c>
      <c r="AV5243" s="40">
        <v>0.30175925925925928</v>
      </c>
      <c r="BW5243">
        <v>341</v>
      </c>
      <c r="BX5243" t="str">
        <v>ENGINEERING</v>
      </c>
      <c r="BY5243" t="str">
        <v>ADENEKAN OLUSEGUN (ENGR</v>
      </c>
      <c r="BZ5243" s="31">
        <v>44889</v>
      </c>
      <c r="CA5243" s="40">
        <v>0.50225694444444446</v>
      </c>
      <c r="DB5243">
        <v>506</v>
      </c>
      <c r="DC5243" t="str">
        <v>OPERATIONS</v>
      </c>
      <c r="DD5243" t="str">
        <v>SOYOMI OLUMUYIWA (OPS)</v>
      </c>
      <c r="DE5243" s="31">
        <v>44891</v>
      </c>
      <c r="DF5243" s="40">
        <v>0.78175925925925926</v>
      </c>
    </row>
    <row r="5244" spans="1:110" x14ac:dyDescent="0.25">
      <c r="A5244" s="109" t="s">
        <v>2069</v>
      </c>
      <c r="B5244">
        <v>381</v>
      </c>
      <c r="C5244" s="109" t="s">
        <v>54</v>
      </c>
      <c r="D5244" s="109" t="s">
        <v>1414</v>
      </c>
      <c r="E5244" s="94">
        <v>44874</v>
      </c>
      <c r="F5244" s="174">
        <v>0.75918981481481485</v>
      </c>
      <c r="G5244">
        <v>2</v>
      </c>
      <c r="H5244" s="109" t="s">
        <v>1415</v>
      </c>
      <c r="I5244"/>
      <c r="AR5244">
        <v>186</v>
      </c>
      <c r="AS5244" t="str">
        <v>ENGINEERING</v>
      </c>
      <c r="AT5244" t="str">
        <v>MORUF AMIDU (ENGR)</v>
      </c>
      <c r="AU5244" s="31">
        <v>44893</v>
      </c>
      <c r="AV5244" s="40">
        <v>0.30182870370370368</v>
      </c>
      <c r="BW5244">
        <v>342</v>
      </c>
      <c r="BX5244" t="str">
        <v>MICURA</v>
      </c>
      <c r="BY5244" t="str">
        <v>ADEOLA CLEMENT. (MIC)</v>
      </c>
      <c r="BZ5244" s="31">
        <v>44889</v>
      </c>
      <c r="CA5244" s="40">
        <v>0.50249999999999995</v>
      </c>
      <c r="DB5244">
        <v>507</v>
      </c>
      <c r="DC5244" t="str">
        <v>OPERATIONS</v>
      </c>
      <c r="DD5244" t="str">
        <v>OLIAKU TONY (OPS)</v>
      </c>
      <c r="DE5244" s="31">
        <v>44891</v>
      </c>
      <c r="DF5244" s="40">
        <v>0.7818518518518518</v>
      </c>
    </row>
    <row r="5245" spans="1:110" x14ac:dyDescent="0.25">
      <c r="A5245" s="109" t="s">
        <v>2069</v>
      </c>
      <c r="B5245">
        <v>382</v>
      </c>
      <c r="C5245" s="109" t="s">
        <v>53</v>
      </c>
      <c r="D5245" s="109" t="s">
        <v>1396</v>
      </c>
      <c r="E5245" s="94">
        <v>44874</v>
      </c>
      <c r="F5245" s="174">
        <v>0.7593981481481481</v>
      </c>
      <c r="G5245">
        <v>2</v>
      </c>
      <c r="H5245" s="109" t="s">
        <v>1397</v>
      </c>
      <c r="I5245">
        <v>14824036</v>
      </c>
      <c r="AR5245">
        <v>187</v>
      </c>
      <c r="AS5245" t="str">
        <v>MICURA</v>
      </c>
      <c r="AT5245" t="str">
        <v>YUSUF AMINU (MIC)</v>
      </c>
      <c r="AU5245" s="31">
        <v>44893</v>
      </c>
      <c r="AV5245" s="40">
        <v>0.3018865740740741</v>
      </c>
      <c r="BW5245">
        <v>343</v>
      </c>
      <c r="BX5245" t="str">
        <v>MICURA</v>
      </c>
      <c r="BY5245" t="str">
        <v>BABA AUSTIN O. (MIC)</v>
      </c>
      <c r="BZ5245" s="31">
        <v>44889</v>
      </c>
      <c r="CA5245" s="40">
        <v>0.50258101851851855</v>
      </c>
      <c r="DB5245">
        <v>508</v>
      </c>
      <c r="DC5245" t="str">
        <v>ENGINEERING</v>
      </c>
      <c r="DD5245" t="str">
        <v>NZEREM IKECHUKWU</v>
      </c>
      <c r="DE5245" s="31">
        <v>44891</v>
      </c>
      <c r="DF5245" s="40">
        <v>0.78192129629629625</v>
      </c>
    </row>
    <row r="5246" spans="1:110" x14ac:dyDescent="0.25">
      <c r="A5246" s="109" t="s">
        <v>2069</v>
      </c>
      <c r="B5246">
        <v>383</v>
      </c>
      <c r="C5246" s="109" t="s">
        <v>53</v>
      </c>
      <c r="D5246" s="109" t="s">
        <v>1380</v>
      </c>
      <c r="E5246" s="94">
        <v>44874</v>
      </c>
      <c r="F5246" s="174">
        <v>0.75943287037037033</v>
      </c>
      <c r="G5246">
        <v>2</v>
      </c>
      <c r="H5246" s="109" t="s">
        <v>1381</v>
      </c>
      <c r="I5246">
        <v>5032047</v>
      </c>
      <c r="AR5246">
        <v>188</v>
      </c>
      <c r="AS5246" t="str">
        <v>MICURA</v>
      </c>
      <c r="AT5246" t="str">
        <v>ESHIGBE IRIKEFE TONY(MI</v>
      </c>
      <c r="AU5246" s="31">
        <v>44893</v>
      </c>
      <c r="AV5246" s="40">
        <v>0.30216435185185186</v>
      </c>
      <c r="BW5246">
        <v>344</v>
      </c>
      <c r="BX5246" t="str">
        <v>MICURA</v>
      </c>
      <c r="BY5246" t="str">
        <v>DENNIS OGBONNA (MIC)</v>
      </c>
      <c r="BZ5246" s="31">
        <v>44889</v>
      </c>
      <c r="CA5246" s="40">
        <v>0.50266203703703705</v>
      </c>
      <c r="DB5246">
        <v>509</v>
      </c>
      <c r="DC5246" t="str">
        <v>OPERATIONS</v>
      </c>
      <c r="DD5246" t="str">
        <v>GOODLUCK IZOKA (OPS)</v>
      </c>
      <c r="DE5246" s="31">
        <v>44891</v>
      </c>
      <c r="DF5246" s="40">
        <v>0.78207175925925931</v>
      </c>
    </row>
    <row r="5247" spans="1:110" x14ac:dyDescent="0.25">
      <c r="A5247" s="109" t="s">
        <v>2069</v>
      </c>
      <c r="B5247">
        <v>384</v>
      </c>
      <c r="C5247" s="109" t="s">
        <v>52</v>
      </c>
      <c r="D5247" s="109" t="s">
        <v>1800</v>
      </c>
      <c r="E5247" s="94">
        <v>44874</v>
      </c>
      <c r="F5247" s="174">
        <v>0.75993055555555555</v>
      </c>
      <c r="G5247">
        <v>2</v>
      </c>
      <c r="H5247" s="109" t="s">
        <v>1801</v>
      </c>
      <c r="I5247">
        <v>3686572</v>
      </c>
      <c r="AR5247">
        <v>189</v>
      </c>
      <c r="AS5247" t="str">
        <v>ENGINEERING</v>
      </c>
      <c r="AT5247" t="str">
        <v>NZEREM IKECHUKWU</v>
      </c>
      <c r="AU5247" s="31">
        <v>44893</v>
      </c>
      <c r="AV5247" s="40">
        <v>0.30276620370370372</v>
      </c>
      <c r="BW5247">
        <v>345</v>
      </c>
      <c r="BX5247" t="str">
        <v>MICURA</v>
      </c>
      <c r="BY5247" t="str">
        <v>IBRAHIM ALABI (MIC)</v>
      </c>
      <c r="BZ5247" s="31">
        <v>44889</v>
      </c>
      <c r="CA5247" s="40">
        <v>0.5027314814814815</v>
      </c>
      <c r="DB5247">
        <v>510</v>
      </c>
      <c r="DC5247" t="str">
        <v>MICURA</v>
      </c>
      <c r="DD5247" t="str">
        <v>SHEDRACK DRISU (MIC)</v>
      </c>
      <c r="DE5247" s="31">
        <v>44891</v>
      </c>
      <c r="DF5247" s="40">
        <v>0.78225694444444449</v>
      </c>
    </row>
    <row r="5248" spans="1:110" x14ac:dyDescent="0.25">
      <c r="A5248" s="109" t="s">
        <v>2069</v>
      </c>
      <c r="B5248">
        <v>385</v>
      </c>
      <c r="C5248" s="109" t="s">
        <v>52</v>
      </c>
      <c r="D5248" s="109" t="s">
        <v>230</v>
      </c>
      <c r="E5248" s="94">
        <v>44874</v>
      </c>
      <c r="F5248" s="174">
        <v>0.76006944444444446</v>
      </c>
      <c r="G5248">
        <v>2</v>
      </c>
      <c r="H5248" s="109" t="s">
        <v>231</v>
      </c>
      <c r="I5248">
        <v>7350174</v>
      </c>
      <c r="AR5248">
        <v>190</v>
      </c>
      <c r="AS5248" t="str">
        <v>OPERATIONS</v>
      </c>
      <c r="AT5248" t="str">
        <v>JACKSON AYIBA NOAH (OPS</v>
      </c>
      <c r="AU5248" s="31">
        <v>44893</v>
      </c>
      <c r="AV5248" s="40">
        <v>0.30282407407407408</v>
      </c>
      <c r="BW5248">
        <v>346</v>
      </c>
      <c r="BX5248" t="str">
        <v>ENGINEERING</v>
      </c>
      <c r="BY5248" t="str">
        <v>TITUS GIDEON (ENGR)</v>
      </c>
      <c r="BZ5248" s="31">
        <v>44889</v>
      </c>
      <c r="CA5248" s="40">
        <v>0.50282407407407403</v>
      </c>
      <c r="DB5248">
        <v>511</v>
      </c>
      <c r="DC5248" t="str">
        <v>MICURA</v>
      </c>
      <c r="DD5248" t="str">
        <v>OLANREWAJU OPEYEMI (</v>
      </c>
      <c r="DE5248" s="31">
        <v>44891</v>
      </c>
      <c r="DF5248" s="40">
        <v>0.78232638888888884</v>
      </c>
    </row>
    <row r="5249" spans="1:110" x14ac:dyDescent="0.25">
      <c r="A5249" s="109" t="s">
        <v>2069</v>
      </c>
      <c r="B5249">
        <v>386</v>
      </c>
      <c r="C5249" s="109" t="s">
        <v>53</v>
      </c>
      <c r="D5249" s="109" t="s">
        <v>1802</v>
      </c>
      <c r="E5249" s="94">
        <v>44874</v>
      </c>
      <c r="F5249" s="174">
        <v>0.76010416666666669</v>
      </c>
      <c r="G5249">
        <v>2</v>
      </c>
      <c r="H5249" s="109" t="s">
        <v>1803</v>
      </c>
      <c r="I5249"/>
      <c r="AR5249">
        <v>191</v>
      </c>
      <c r="AS5249" t="str">
        <v>OPERATIONS</v>
      </c>
      <c r="AT5249" t="str">
        <v>IDUBOR V ISONALA (OPS)</v>
      </c>
      <c r="AU5249" s="31">
        <v>44893</v>
      </c>
      <c r="AV5249" s="40">
        <v>0.30318287037037039</v>
      </c>
      <c r="BW5249">
        <v>347</v>
      </c>
      <c r="BX5249" t="str">
        <v>MICURA</v>
      </c>
      <c r="BY5249" t="str">
        <v>MCHENRY N. AGU (MIC)</v>
      </c>
      <c r="BZ5249" s="31">
        <v>44889</v>
      </c>
      <c r="CA5249" s="40">
        <v>0.50310185185185186</v>
      </c>
      <c r="DB5249">
        <v>512</v>
      </c>
      <c r="DC5249" t="str">
        <v>MICURA</v>
      </c>
      <c r="DD5249" t="str">
        <v>RAFIU ATANDA A. (MIC)</v>
      </c>
      <c r="DE5249" s="31">
        <v>44891</v>
      </c>
      <c r="DF5249" s="40">
        <v>0.78239583333333329</v>
      </c>
    </row>
    <row r="5250" spans="1:110" x14ac:dyDescent="0.25">
      <c r="A5250" s="109" t="s">
        <v>2069</v>
      </c>
      <c r="B5250">
        <v>387</v>
      </c>
      <c r="C5250" s="109" t="s">
        <v>53</v>
      </c>
      <c r="D5250" s="109" t="s">
        <v>1944</v>
      </c>
      <c r="E5250" s="94">
        <v>44874</v>
      </c>
      <c r="F5250" s="174">
        <v>0.76050925925925927</v>
      </c>
      <c r="G5250">
        <v>2</v>
      </c>
      <c r="H5250" s="109" t="s">
        <v>1945</v>
      </c>
      <c r="I5250"/>
      <c r="AR5250">
        <v>192</v>
      </c>
      <c r="AS5250" t="str">
        <v>MICURA</v>
      </c>
      <c r="AT5250" t="str">
        <v>ANTHUNY IKECHUKWU (MIC)</v>
      </c>
      <c r="AU5250" s="31">
        <v>44893</v>
      </c>
      <c r="AV5250" s="40">
        <v>0.3034027777777778</v>
      </c>
      <c r="BW5250">
        <v>348</v>
      </c>
      <c r="BX5250" t="str">
        <v>MICURA</v>
      </c>
      <c r="BY5250" t="str">
        <v>OGUNBIYI OLANREWAJU (MIC</v>
      </c>
      <c r="BZ5250" s="31">
        <v>44889</v>
      </c>
      <c r="CA5250" s="40">
        <v>0.5031944444444445</v>
      </c>
      <c r="DB5250">
        <v>513</v>
      </c>
      <c r="DC5250" t="str">
        <v>MICURA</v>
      </c>
      <c r="DD5250" t="str">
        <v>MOGBODOFO SEUN A. (MIC)</v>
      </c>
      <c r="DE5250" s="31">
        <v>44891</v>
      </c>
      <c r="DF5250" s="40">
        <v>0.78246527777777775</v>
      </c>
    </row>
    <row r="5251" spans="1:110" x14ac:dyDescent="0.25">
      <c r="A5251" s="109" t="s">
        <v>2069</v>
      </c>
      <c r="B5251">
        <v>388</v>
      </c>
      <c r="C5251" s="109" t="s">
        <v>53</v>
      </c>
      <c r="D5251" s="109" t="s">
        <v>546</v>
      </c>
      <c r="E5251" s="94">
        <v>44874</v>
      </c>
      <c r="F5251" s="174">
        <v>0.76055555555555554</v>
      </c>
      <c r="G5251">
        <v>2</v>
      </c>
      <c r="H5251" s="109" t="s">
        <v>547</v>
      </c>
      <c r="I5251">
        <v>14808682</v>
      </c>
      <c r="AR5251">
        <v>193</v>
      </c>
      <c r="AS5251" t="str">
        <v>ENGINEERING</v>
      </c>
      <c r="AT5251" t="str">
        <v>IPADEOLA IBRAHIM (ENGR)</v>
      </c>
      <c r="AU5251" s="31">
        <v>44893</v>
      </c>
      <c r="AV5251" s="40">
        <v>0.30359953703703701</v>
      </c>
      <c r="BW5251">
        <v>349</v>
      </c>
      <c r="BX5251" t="str">
        <v>GATE OPS</v>
      </c>
      <c r="BY5251" t="str">
        <v>NJOKU C. BENEDICT (GATE)</v>
      </c>
      <c r="BZ5251" s="31">
        <v>44889</v>
      </c>
      <c r="CA5251" s="40">
        <v>0.50376157407407407</v>
      </c>
      <c r="DB5251">
        <v>514</v>
      </c>
      <c r="DC5251" t="str">
        <v>MICURA</v>
      </c>
      <c r="DD5251" t="str">
        <v>DENNIS OGBONNA (MIC)</v>
      </c>
      <c r="DE5251" s="31">
        <v>44891</v>
      </c>
      <c r="DF5251" s="40">
        <v>0.7825347222222222</v>
      </c>
    </row>
    <row r="5252" spans="1:110" x14ac:dyDescent="0.25">
      <c r="A5252" s="109" t="s">
        <v>2069</v>
      </c>
      <c r="B5252">
        <v>389</v>
      </c>
      <c r="C5252" s="109" t="s">
        <v>53</v>
      </c>
      <c r="D5252" s="109" t="s">
        <v>322</v>
      </c>
      <c r="E5252" s="94">
        <v>44874</v>
      </c>
      <c r="F5252" s="174">
        <v>0.76059027777777777</v>
      </c>
      <c r="G5252">
        <v>2</v>
      </c>
      <c r="H5252" s="109" t="s">
        <v>323</v>
      </c>
      <c r="I5252"/>
      <c r="AR5252">
        <v>194</v>
      </c>
      <c r="AS5252" t="str">
        <v>OPERATIONS</v>
      </c>
      <c r="AT5252" t="str">
        <v>AYODELE AYENI</v>
      </c>
      <c r="AU5252" s="31">
        <v>44893</v>
      </c>
      <c r="AV5252" s="40">
        <v>0.30442129629629627</v>
      </c>
      <c r="BW5252">
        <v>350</v>
      </c>
      <c r="BX5252" t="str">
        <v>GATE OPS</v>
      </c>
      <c r="BY5252" t="str">
        <v>TOSIN ALABA E. (GATE)</v>
      </c>
      <c r="BZ5252" s="31">
        <v>44889</v>
      </c>
      <c r="CA5252" s="40">
        <v>0.50381944444444449</v>
      </c>
      <c r="DB5252">
        <v>515</v>
      </c>
      <c r="DC5252" t="str">
        <v>MICURA</v>
      </c>
      <c r="DD5252" t="str">
        <v>BABATUNDE SAHEED (MIC)</v>
      </c>
      <c r="DE5252" s="31">
        <v>44891</v>
      </c>
      <c r="DF5252" s="40">
        <v>0.7826157407407407</v>
      </c>
    </row>
    <row r="5253" spans="1:110" x14ac:dyDescent="0.25">
      <c r="A5253" s="109" t="s">
        <v>2069</v>
      </c>
      <c r="B5253">
        <v>390</v>
      </c>
      <c r="C5253" s="109" t="s">
        <v>52</v>
      </c>
      <c r="D5253" s="109" t="s">
        <v>1450</v>
      </c>
      <c r="E5253" s="94">
        <v>44874</v>
      </c>
      <c r="F5253" s="174">
        <v>0.76129629629629625</v>
      </c>
      <c r="G5253">
        <v>2</v>
      </c>
      <c r="H5253" s="109" t="s">
        <v>1451</v>
      </c>
      <c r="I5253">
        <v>5272857</v>
      </c>
      <c r="AR5253">
        <v>195</v>
      </c>
      <c r="AS5253" t="str">
        <v>OPERATIONS</v>
      </c>
      <c r="AT5253" t="str">
        <v>OSAGIE GBENGA (OPS)</v>
      </c>
      <c r="AU5253" s="31">
        <v>44893</v>
      </c>
      <c r="AV5253" s="40">
        <v>0.30474537037037036</v>
      </c>
      <c r="BW5253">
        <v>351</v>
      </c>
      <c r="BX5253" t="str">
        <v>ENGINEERING</v>
      </c>
      <c r="BY5253" t="str">
        <v>AZUM RICHARD (ENGR)</v>
      </c>
      <c r="BZ5253" s="31">
        <v>44889</v>
      </c>
      <c r="CA5253" s="40">
        <v>0.50388888888888894</v>
      </c>
      <c r="DB5253">
        <v>516</v>
      </c>
      <c r="DC5253" t="str">
        <v>MICURA</v>
      </c>
      <c r="DD5253" t="str">
        <v>OHAEGBULEM CHINEDU (MIC)</v>
      </c>
      <c r="DE5253" s="31">
        <v>44891</v>
      </c>
      <c r="DF5253" s="40">
        <v>0.78318287037037038</v>
      </c>
    </row>
    <row r="5254" spans="1:110" x14ac:dyDescent="0.25">
      <c r="A5254" s="109" t="s">
        <v>2069</v>
      </c>
      <c r="B5254">
        <v>391</v>
      </c>
      <c r="C5254" s="109" t="s">
        <v>53</v>
      </c>
      <c r="D5254" s="109" t="s">
        <v>1875</v>
      </c>
      <c r="E5254" s="94">
        <v>44874</v>
      </c>
      <c r="F5254" s="174">
        <v>0.7613657407407407</v>
      </c>
      <c r="G5254">
        <v>2</v>
      </c>
      <c r="H5254" s="109" t="s">
        <v>1876</v>
      </c>
      <c r="I5254"/>
      <c r="AR5254">
        <v>196</v>
      </c>
      <c r="AS5254" t="str">
        <v>ENGINEERING</v>
      </c>
      <c r="AT5254" t="str">
        <v>OYINLAYO MAYODE (ENGR)</v>
      </c>
      <c r="AU5254" s="31">
        <v>44893</v>
      </c>
      <c r="AV5254" s="40">
        <v>0.30499999999999999</v>
      </c>
      <c r="BW5254">
        <v>352</v>
      </c>
      <c r="BX5254" t="str">
        <v>MICURA</v>
      </c>
      <c r="BY5254" t="str">
        <v>MOGBODOFO SEUN A. (MIC)</v>
      </c>
      <c r="BZ5254" s="31">
        <v>44889</v>
      </c>
      <c r="CA5254" s="40">
        <v>0.50395833333333329</v>
      </c>
      <c r="DB5254">
        <v>517</v>
      </c>
      <c r="DC5254" t="str">
        <v>OPERATIONS</v>
      </c>
      <c r="DD5254" t="str">
        <v>JACKSON AYIBA NOAH (OPS</v>
      </c>
      <c r="DE5254" s="31">
        <v>44891</v>
      </c>
      <c r="DF5254" s="40">
        <v>0.78325231481481483</v>
      </c>
    </row>
    <row r="5255" spans="1:110" x14ac:dyDescent="0.25">
      <c r="A5255" s="109" t="s">
        <v>2069</v>
      </c>
      <c r="B5255">
        <v>392</v>
      </c>
      <c r="C5255" s="109" t="s">
        <v>52</v>
      </c>
      <c r="D5255" s="109" t="s">
        <v>1756</v>
      </c>
      <c r="E5255" s="94">
        <v>44874</v>
      </c>
      <c r="F5255" s="174">
        <v>0.76170138888888894</v>
      </c>
      <c r="G5255">
        <v>2</v>
      </c>
      <c r="H5255" s="109" t="s">
        <v>1757</v>
      </c>
      <c r="I5255">
        <v>14812994</v>
      </c>
      <c r="AR5255">
        <v>197</v>
      </c>
      <c r="AS5255" t="str">
        <v>ENGINEERING</v>
      </c>
      <c r="AT5255" t="str">
        <v>AJAYI ABIDEMI (ENGR)</v>
      </c>
      <c r="AU5255" s="31">
        <v>44893</v>
      </c>
      <c r="AV5255" s="40">
        <v>0.30508101851851854</v>
      </c>
      <c r="BW5255">
        <v>353</v>
      </c>
      <c r="BX5255" t="str">
        <v>ENGINEERING</v>
      </c>
      <c r="BY5255" t="str">
        <v>NKWOAGU AUGUSTINE (ENGR</v>
      </c>
      <c r="BZ5255" s="31">
        <v>44889</v>
      </c>
      <c r="CA5255" s="40">
        <v>0.50413194444444442</v>
      </c>
      <c r="DB5255">
        <v>518</v>
      </c>
      <c r="DC5255" t="str">
        <v>ENGINEERING</v>
      </c>
      <c r="DD5255" t="str">
        <v>OKIKE SUNDAY (ENGR)</v>
      </c>
      <c r="DE5255" s="31">
        <v>44891</v>
      </c>
      <c r="DF5255" s="40">
        <v>0.78373842592592591</v>
      </c>
    </row>
    <row r="5256" spans="1:110" x14ac:dyDescent="0.25">
      <c r="A5256" s="109" t="s">
        <v>2069</v>
      </c>
      <c r="B5256">
        <v>393</v>
      </c>
      <c r="C5256" s="109" t="s">
        <v>52</v>
      </c>
      <c r="D5256" s="109" t="s">
        <v>1521</v>
      </c>
      <c r="E5256" s="94">
        <v>44874</v>
      </c>
      <c r="F5256" s="174">
        <v>0.76174768518518521</v>
      </c>
      <c r="G5256">
        <v>2</v>
      </c>
      <c r="H5256" s="109" t="s">
        <v>1522</v>
      </c>
      <c r="I5256">
        <v>6702196</v>
      </c>
      <c r="AR5256">
        <v>198</v>
      </c>
      <c r="AS5256" t="str">
        <v>ENGINEERING</v>
      </c>
      <c r="AT5256" t="str">
        <v>OGBOLU MICHAEL (ENGR)</v>
      </c>
      <c r="AU5256" s="31">
        <v>44893</v>
      </c>
      <c r="AV5256" s="40">
        <v>0.30677083333333333</v>
      </c>
      <c r="BW5256">
        <v>354</v>
      </c>
      <c r="BX5256" t="str">
        <v>ENGINEERING</v>
      </c>
      <c r="BY5256" t="str">
        <v>TAJUDEEN JIMOH (ENGR)</v>
      </c>
      <c r="BZ5256" s="31">
        <v>44889</v>
      </c>
      <c r="CA5256" s="40">
        <v>0.50418981481481484</v>
      </c>
      <c r="DB5256">
        <v>519</v>
      </c>
      <c r="DC5256" t="str">
        <v>MICURA</v>
      </c>
      <c r="DD5256" t="str">
        <v>AIYETORO TUNJI (MIC)</v>
      </c>
      <c r="DE5256" s="31">
        <v>44891</v>
      </c>
      <c r="DF5256" s="40">
        <v>0.78379629629629632</v>
      </c>
    </row>
    <row r="5257" spans="1:110" x14ac:dyDescent="0.25">
      <c r="A5257" s="109" t="s">
        <v>2069</v>
      </c>
      <c r="B5257">
        <v>394</v>
      </c>
      <c r="C5257" s="109" t="s">
        <v>52</v>
      </c>
      <c r="D5257" s="109" t="s">
        <v>1505</v>
      </c>
      <c r="E5257" s="94">
        <v>44874</v>
      </c>
      <c r="F5257" s="174">
        <v>0.76180555555555551</v>
      </c>
      <c r="G5257">
        <v>2</v>
      </c>
      <c r="H5257" s="109" t="s">
        <v>1506</v>
      </c>
      <c r="I5257"/>
      <c r="AR5257">
        <v>199</v>
      </c>
      <c r="AS5257" t="str">
        <v>MICURA</v>
      </c>
      <c r="AT5257" t="str">
        <v>AKHIGBE FIDELIX (MIC)</v>
      </c>
      <c r="AU5257" s="31">
        <v>44893</v>
      </c>
      <c r="AV5257" s="40">
        <v>0.30806712962962962</v>
      </c>
      <c r="BW5257">
        <v>355</v>
      </c>
      <c r="BX5257" t="str">
        <v>ENGINEERING</v>
      </c>
      <c r="BY5257" t="str">
        <v>IFEANYI OZONUWE (ENGR)</v>
      </c>
      <c r="BZ5257" s="31">
        <v>44889</v>
      </c>
      <c r="CA5257" s="40">
        <v>0.5042592592592593</v>
      </c>
      <c r="DB5257">
        <v>520</v>
      </c>
      <c r="DC5257" t="str">
        <v>OPERATIONS</v>
      </c>
      <c r="DD5257" t="str">
        <v>OLUBOWALE AYOOLA (OPS)</v>
      </c>
      <c r="DE5257" s="31">
        <v>44891</v>
      </c>
      <c r="DF5257" s="40">
        <v>0.78386574074074078</v>
      </c>
    </row>
    <row r="5258" spans="1:110" x14ac:dyDescent="0.25">
      <c r="A5258" s="109" t="s">
        <v>2069</v>
      </c>
      <c r="B5258">
        <v>395</v>
      </c>
      <c r="C5258" s="109" t="s">
        <v>52</v>
      </c>
      <c r="D5258" s="109" t="s">
        <v>1250</v>
      </c>
      <c r="E5258" s="94">
        <v>44874</v>
      </c>
      <c r="F5258" s="174">
        <v>0.76184027777777774</v>
      </c>
      <c r="G5258">
        <v>2</v>
      </c>
      <c r="H5258" s="109" t="s">
        <v>1251</v>
      </c>
      <c r="I5258">
        <v>5409209</v>
      </c>
      <c r="AR5258">
        <v>200</v>
      </c>
      <c r="AS5258" t="str">
        <v>ENGINEERING</v>
      </c>
      <c r="AT5258" t="str">
        <v>SALISU ITODO (ENGR)</v>
      </c>
      <c r="AU5258" s="31">
        <v>44893</v>
      </c>
      <c r="AV5258" s="40">
        <v>0.31064814814814817</v>
      </c>
      <c r="BW5258">
        <v>356</v>
      </c>
      <c r="BX5258" t="str">
        <v>MICURA</v>
      </c>
      <c r="BY5258" t="str">
        <v>ONIURE SOLOMON (MIC)</v>
      </c>
      <c r="BZ5258" s="31">
        <v>44889</v>
      </c>
      <c r="CA5258" s="40">
        <v>0.50449074074074074</v>
      </c>
      <c r="DB5258">
        <v>521</v>
      </c>
      <c r="DC5258" t="str">
        <v>OPERATIONS</v>
      </c>
      <c r="DD5258" t="str">
        <v>SALIFU .E. YAKUBU (OPS)</v>
      </c>
      <c r="DE5258" s="31">
        <v>44891</v>
      </c>
      <c r="DF5258" s="40">
        <v>0.78393518518518523</v>
      </c>
    </row>
    <row r="5259" spans="1:110" x14ac:dyDescent="0.25">
      <c r="A5259" s="109" t="s">
        <v>2069</v>
      </c>
      <c r="B5259">
        <v>396</v>
      </c>
      <c r="C5259" s="109" t="s">
        <v>52</v>
      </c>
      <c r="D5259" s="109" t="s">
        <v>1302</v>
      </c>
      <c r="E5259" s="94">
        <v>44874</v>
      </c>
      <c r="F5259" s="174">
        <v>0.76187499999999997</v>
      </c>
      <c r="G5259">
        <v>2</v>
      </c>
      <c r="H5259" s="109" t="s">
        <v>1303</v>
      </c>
      <c r="I5259">
        <v>14934608</v>
      </c>
      <c r="AR5259">
        <v>201</v>
      </c>
      <c r="AS5259" t="str">
        <v>MICURA</v>
      </c>
      <c r="AT5259" t="str">
        <v>OKOH AMEACH (MIC)</v>
      </c>
      <c r="AU5259" s="31">
        <v>44893</v>
      </c>
      <c r="AV5259" s="40">
        <v>0.31071759259259257</v>
      </c>
      <c r="BW5259">
        <v>357</v>
      </c>
      <c r="BX5259" t="str">
        <v>ENGINEERING</v>
      </c>
      <c r="BY5259" t="str">
        <v>DARE S. ADERUPATAN (ENG</v>
      </c>
      <c r="BZ5259" s="31">
        <v>44889</v>
      </c>
      <c r="CA5259" s="40">
        <v>0.50474537037037037</v>
      </c>
      <c r="DB5259">
        <v>522</v>
      </c>
      <c r="DC5259" t="str">
        <v>ENGINEERING</v>
      </c>
      <c r="DD5259" t="str">
        <v>USMAN ISHAKA</v>
      </c>
      <c r="DE5259" s="31">
        <v>44891</v>
      </c>
      <c r="DF5259" s="40">
        <v>0.78400462962962958</v>
      </c>
    </row>
    <row r="5260" spans="1:110" x14ac:dyDescent="0.25">
      <c r="A5260" s="109" t="s">
        <v>2069</v>
      </c>
      <c r="B5260">
        <v>397</v>
      </c>
      <c r="C5260" s="109" t="s">
        <v>21</v>
      </c>
      <c r="D5260" s="109" t="s">
        <v>1363</v>
      </c>
      <c r="E5260" s="94">
        <v>44874</v>
      </c>
      <c r="F5260" s="174">
        <v>0.76215277777777779</v>
      </c>
      <c r="G5260">
        <v>2</v>
      </c>
      <c r="H5260" s="109" t="s">
        <v>21</v>
      </c>
      <c r="I5260"/>
      <c r="AR5260">
        <v>202</v>
      </c>
      <c r="AS5260" t="str">
        <v>MICURA</v>
      </c>
      <c r="AT5260" t="str">
        <v>EDUH AZUBUIKE E. (MIC)</v>
      </c>
      <c r="AU5260" s="31">
        <v>44893</v>
      </c>
      <c r="AV5260" s="40">
        <v>0.31078703703703703</v>
      </c>
      <c r="BW5260">
        <v>358</v>
      </c>
      <c r="BX5260" t="str">
        <v>MICURA</v>
      </c>
      <c r="BY5260" t="str">
        <v>IBRAHIM ABUBARKA (MIC)</v>
      </c>
      <c r="BZ5260" s="31">
        <v>44889</v>
      </c>
      <c r="CA5260" s="40">
        <v>0.50490740740740736</v>
      </c>
      <c r="DB5260">
        <v>523</v>
      </c>
      <c r="DC5260" t="str">
        <v>ENGINEERING</v>
      </c>
      <c r="DD5260" t="str">
        <v>TITUS GIDEON (ENGR)</v>
      </c>
      <c r="DE5260" s="31">
        <v>44891</v>
      </c>
      <c r="DF5260" s="40">
        <v>0.78407407407407403</v>
      </c>
    </row>
    <row r="5261" spans="1:110" x14ac:dyDescent="0.25">
      <c r="A5261" s="109" t="s">
        <v>2069</v>
      </c>
      <c r="B5261">
        <v>398</v>
      </c>
      <c r="C5261" s="109" t="s">
        <v>54</v>
      </c>
      <c r="D5261" s="109" t="s">
        <v>1356</v>
      </c>
      <c r="E5261" s="94">
        <v>44874</v>
      </c>
      <c r="F5261" s="174">
        <v>0.76219907407407406</v>
      </c>
      <c r="G5261">
        <v>2</v>
      </c>
      <c r="H5261" s="109" t="s">
        <v>1357</v>
      </c>
      <c r="I5261"/>
      <c r="AR5261">
        <v>203</v>
      </c>
      <c r="AS5261" t="str">
        <v>MICURA</v>
      </c>
      <c r="AT5261" t="str">
        <v>AKINWANDE LATEEF</v>
      </c>
      <c r="AU5261" s="31">
        <v>44893</v>
      </c>
      <c r="AV5261" s="40">
        <v>0.31082175925925926</v>
      </c>
      <c r="BW5261">
        <v>359</v>
      </c>
      <c r="BX5261" t="str">
        <v>MICURA</v>
      </c>
      <c r="BY5261" t="str">
        <v>OKEBUGWU VICTOR (MIC)</v>
      </c>
      <c r="BZ5261" s="31">
        <v>44889</v>
      </c>
      <c r="CA5261" s="40">
        <v>0.50497685185185182</v>
      </c>
      <c r="DB5261">
        <v>524</v>
      </c>
      <c r="DC5261" t="str">
        <v>MICURA</v>
      </c>
      <c r="DD5261" t="str">
        <v>ONIURE SOLOMON (MIC)</v>
      </c>
      <c r="DE5261" s="31">
        <v>44891</v>
      </c>
      <c r="DF5261" s="40">
        <v>0.7842824074074074</v>
      </c>
    </row>
    <row r="5262" spans="1:110" x14ac:dyDescent="0.25">
      <c r="A5262" s="109" t="s">
        <v>2069</v>
      </c>
      <c r="B5262">
        <v>399</v>
      </c>
      <c r="C5262" s="109" t="s">
        <v>54</v>
      </c>
      <c r="D5262" s="109" t="s">
        <v>1700</v>
      </c>
      <c r="E5262" s="94">
        <v>44874</v>
      </c>
      <c r="F5262" s="174">
        <v>0.76239583333333338</v>
      </c>
      <c r="G5262">
        <v>2</v>
      </c>
      <c r="H5262" s="109" t="s">
        <v>1701</v>
      </c>
      <c r="I5262"/>
      <c r="AR5262">
        <v>204</v>
      </c>
      <c r="AS5262" t="str">
        <v>OPERATIONS</v>
      </c>
      <c r="AT5262" t="str">
        <v>BENJAMIN AYAOWEI (OPS)</v>
      </c>
      <c r="AU5262" s="31">
        <v>44893</v>
      </c>
      <c r="AV5262" s="40">
        <v>0.31099537037037039</v>
      </c>
      <c r="BW5262">
        <v>360</v>
      </c>
      <c r="BX5262" t="str">
        <v>MICURA</v>
      </c>
      <c r="BY5262" t="str">
        <v>RAFIU ATANDA A. (MIC)</v>
      </c>
      <c r="BZ5262" s="31">
        <v>44889</v>
      </c>
      <c r="CA5262" s="40">
        <v>0.50540509259259259</v>
      </c>
      <c r="DB5262">
        <v>525</v>
      </c>
      <c r="DC5262" t="str">
        <v>MICURA</v>
      </c>
      <c r="DD5262" t="str">
        <v>ONI OLALEKAN (MIC)</v>
      </c>
      <c r="DE5262" s="31">
        <v>44891</v>
      </c>
      <c r="DF5262" s="40">
        <v>0.78468749999999998</v>
      </c>
    </row>
    <row r="5263" spans="1:110" x14ac:dyDescent="0.25">
      <c r="A5263" s="109" t="s">
        <v>2069</v>
      </c>
      <c r="B5263">
        <v>400</v>
      </c>
      <c r="C5263" s="109" t="s">
        <v>54</v>
      </c>
      <c r="D5263" s="109" t="s">
        <v>1571</v>
      </c>
      <c r="E5263" s="94">
        <v>44874</v>
      </c>
      <c r="F5263" s="174">
        <v>0.76244212962962965</v>
      </c>
      <c r="G5263">
        <v>2</v>
      </c>
      <c r="H5263" s="109" t="s">
        <v>1572</v>
      </c>
      <c r="I5263"/>
      <c r="AR5263">
        <v>205</v>
      </c>
      <c r="AS5263" t="str">
        <v>ENGINEERING</v>
      </c>
      <c r="AT5263" t="str">
        <v>OLOSUNDE ELIKANAH (ENGR</v>
      </c>
      <c r="AU5263" s="31">
        <v>44893</v>
      </c>
      <c r="AV5263" s="40">
        <v>0.31188657407407405</v>
      </c>
      <c r="BW5263">
        <v>361</v>
      </c>
      <c r="BX5263" t="str">
        <v>MICURA</v>
      </c>
      <c r="BY5263" t="str">
        <v>NWOSU CHIDIEBERE (MIC)</v>
      </c>
      <c r="BZ5263" s="31">
        <v>44889</v>
      </c>
      <c r="CA5263" s="40">
        <v>0.50628472222222221</v>
      </c>
      <c r="DB5263">
        <v>526</v>
      </c>
      <c r="DC5263" t="str">
        <v>MICURA</v>
      </c>
      <c r="DD5263" t="str">
        <v>OBAFEMI OWOLABI (MIC)</v>
      </c>
      <c r="DE5263" s="31">
        <v>44891</v>
      </c>
      <c r="DF5263" s="40">
        <v>0.7847453703703704</v>
      </c>
    </row>
    <row r="5264" spans="1:110" x14ac:dyDescent="0.25">
      <c r="A5264" s="109" t="s">
        <v>2069</v>
      </c>
      <c r="B5264">
        <v>401</v>
      </c>
      <c r="C5264" s="109" t="s">
        <v>54</v>
      </c>
      <c r="D5264" s="109" t="s">
        <v>414</v>
      </c>
      <c r="E5264" s="94">
        <v>44874</v>
      </c>
      <c r="F5264" s="174">
        <v>0.76249999999999996</v>
      </c>
      <c r="G5264">
        <v>2</v>
      </c>
      <c r="H5264" s="109" t="s">
        <v>415</v>
      </c>
      <c r="I5264">
        <v>6721068</v>
      </c>
      <c r="AR5264">
        <v>206</v>
      </c>
      <c r="AS5264" t="str">
        <v>MICURA</v>
      </c>
      <c r="AT5264" t="str">
        <v>MICHEAL GOODLUCK (MIC)</v>
      </c>
      <c r="AU5264" s="31">
        <v>44893</v>
      </c>
      <c r="AV5264" s="40">
        <v>0.31216435185185187</v>
      </c>
      <c r="BW5264">
        <v>362</v>
      </c>
      <c r="BX5264" t="str">
        <v>MICURA</v>
      </c>
      <c r="BY5264" t="str">
        <v>AIYETORO TUNJI (MIC)</v>
      </c>
      <c r="BZ5264" s="31">
        <v>44889</v>
      </c>
      <c r="CA5264" s="40">
        <v>0.50665509259259256</v>
      </c>
      <c r="DB5264">
        <v>527</v>
      </c>
      <c r="DC5264" t="str">
        <v>MICURA</v>
      </c>
      <c r="DD5264" t="str">
        <v>OLAOYE SUNDAY (MIC)</v>
      </c>
      <c r="DE5264" s="31">
        <v>44891</v>
      </c>
      <c r="DF5264" s="40">
        <v>0.78482638888888889</v>
      </c>
    </row>
    <row r="5265" spans="1:110" x14ac:dyDescent="0.25">
      <c r="A5265" s="109" t="s">
        <v>2069</v>
      </c>
      <c r="B5265">
        <v>402</v>
      </c>
      <c r="C5265" s="109" t="s">
        <v>53</v>
      </c>
      <c r="D5265" s="109" t="s">
        <v>314</v>
      </c>
      <c r="E5265" s="94">
        <v>44874</v>
      </c>
      <c r="F5265" s="174">
        <v>0.76273148148148151</v>
      </c>
      <c r="G5265">
        <v>2</v>
      </c>
      <c r="H5265" s="109" t="s">
        <v>315</v>
      </c>
      <c r="I5265"/>
      <c r="AR5265">
        <v>207</v>
      </c>
      <c r="AS5265" t="str">
        <v>OPERATIONS</v>
      </c>
      <c r="AT5265" t="str">
        <v>ALARAPE SALAMI (OPS)</v>
      </c>
      <c r="AU5265" s="31">
        <v>44893</v>
      </c>
      <c r="AV5265" s="40">
        <v>0.31259259259259259</v>
      </c>
      <c r="BW5265">
        <v>363</v>
      </c>
      <c r="BX5265" t="str">
        <v>OPERATIONS</v>
      </c>
      <c r="BY5265" t="str">
        <v>OMOBUWA OLAOLUWA (OPS)</v>
      </c>
      <c r="BZ5265" s="31">
        <v>44889</v>
      </c>
      <c r="CA5265" s="40">
        <v>0.50703703703703706</v>
      </c>
      <c r="DB5265">
        <v>528</v>
      </c>
      <c r="DC5265" t="str">
        <v>MICURA</v>
      </c>
      <c r="DD5265" t="str">
        <v>RANDY FRANCIS (MIC)</v>
      </c>
      <c r="DE5265" s="31">
        <v>44891</v>
      </c>
      <c r="DF5265" s="40">
        <v>0.78489583333333335</v>
      </c>
    </row>
    <row r="5266" spans="1:110" x14ac:dyDescent="0.25">
      <c r="A5266" s="109" t="s">
        <v>2069</v>
      </c>
      <c r="B5266">
        <v>403</v>
      </c>
      <c r="C5266" s="109" t="s">
        <v>52</v>
      </c>
      <c r="D5266" s="109" t="s">
        <v>2072</v>
      </c>
      <c r="E5266" s="94">
        <v>44874</v>
      </c>
      <c r="F5266" s="174">
        <v>0.76276620370370374</v>
      </c>
      <c r="G5266">
        <v>2</v>
      </c>
      <c r="H5266" s="109" t="s">
        <v>2073</v>
      </c>
      <c r="I5266">
        <v>5377139</v>
      </c>
      <c r="AR5266">
        <v>208</v>
      </c>
      <c r="AS5266" t="str">
        <v>OPERATIONS</v>
      </c>
      <c r="AT5266" t="str">
        <v>OSHODI BABATUNDE (OPS)</v>
      </c>
      <c r="AU5266" s="31">
        <v>44893</v>
      </c>
      <c r="AV5266" s="40">
        <v>0.31266203703703704</v>
      </c>
      <c r="BW5266">
        <v>364</v>
      </c>
      <c r="BX5266" t="str">
        <v>OPERATIONS</v>
      </c>
      <c r="BY5266" t="str">
        <v>SHITTA OLAKULEHIN (OPS)</v>
      </c>
      <c r="BZ5266" s="31">
        <v>44889</v>
      </c>
      <c r="CA5266" s="40">
        <v>0.50732638888888892</v>
      </c>
      <c r="DB5266">
        <v>529</v>
      </c>
      <c r="DC5266" t="str">
        <v>MICURA</v>
      </c>
      <c r="DD5266" t="str">
        <v>TIAMIYU AHMED A. (MIC)</v>
      </c>
      <c r="DE5266" s="31">
        <v>44891</v>
      </c>
      <c r="DF5266" s="40">
        <v>0.78545138888888888</v>
      </c>
    </row>
    <row r="5267" spans="1:110" x14ac:dyDescent="0.25">
      <c r="A5267" s="109" t="s">
        <v>2069</v>
      </c>
      <c r="B5267">
        <v>404</v>
      </c>
      <c r="C5267" s="109" t="s">
        <v>53</v>
      </c>
      <c r="D5267" s="109" t="s">
        <v>494</v>
      </c>
      <c r="E5267" s="94">
        <v>44874</v>
      </c>
      <c r="F5267" s="174">
        <v>0.76282407407407404</v>
      </c>
      <c r="G5267">
        <v>2</v>
      </c>
      <c r="H5267" s="109" t="s">
        <v>495</v>
      </c>
      <c r="I5267"/>
      <c r="AR5267">
        <v>209</v>
      </c>
      <c r="AS5267" t="str">
        <v>MICURA</v>
      </c>
      <c r="AT5267" t="str">
        <v>IKPEACHUNWA DENNIS (MIC)</v>
      </c>
      <c r="AU5267" s="31">
        <v>44893</v>
      </c>
      <c r="AV5267" s="40">
        <v>0.31384259259259262</v>
      </c>
      <c r="BW5267">
        <v>365</v>
      </c>
      <c r="BX5267" t="str">
        <v>ENGINEERING</v>
      </c>
      <c r="BY5267" t="str">
        <v>CHARLES BENJAMIN (MIC)</v>
      </c>
      <c r="BZ5267" s="31">
        <v>44889</v>
      </c>
      <c r="CA5267" s="40">
        <v>0.50790509259259264</v>
      </c>
      <c r="DB5267">
        <v>530</v>
      </c>
      <c r="DC5267" t="str">
        <v>MICURA</v>
      </c>
      <c r="DD5267" t="str">
        <v>AGBATA PAUL DAVID (MIC)</v>
      </c>
      <c r="DE5267" s="31">
        <v>44891</v>
      </c>
      <c r="DF5267" s="40">
        <v>0.78553240740740737</v>
      </c>
    </row>
    <row r="5268" spans="1:110" x14ac:dyDescent="0.25">
      <c r="A5268" s="109" t="s">
        <v>2069</v>
      </c>
      <c r="B5268">
        <v>405</v>
      </c>
      <c r="C5268" s="109" t="s">
        <v>53</v>
      </c>
      <c r="D5268" s="109" t="s">
        <v>1493</v>
      </c>
      <c r="E5268" s="94">
        <v>44874</v>
      </c>
      <c r="F5268" s="174">
        <v>0.76306712962962964</v>
      </c>
      <c r="G5268">
        <v>2</v>
      </c>
      <c r="H5268" s="109" t="s">
        <v>1494</v>
      </c>
      <c r="I5268"/>
      <c r="AR5268">
        <v>210</v>
      </c>
      <c r="AS5268" t="str">
        <v>OPERATIONS</v>
      </c>
      <c r="AT5268" t="str">
        <v>NURUDEEN SIMPA (MIC)</v>
      </c>
      <c r="AU5268" s="31">
        <v>44893</v>
      </c>
      <c r="AV5268" s="40">
        <v>0.31513888888888891</v>
      </c>
      <c r="BW5268">
        <v>366</v>
      </c>
      <c r="BX5268" t="str">
        <v>ENGINEERING</v>
      </c>
      <c r="BY5268" t="str">
        <v>SAHEED OLAWALE (ENGR)</v>
      </c>
      <c r="BZ5268" s="31">
        <v>44889</v>
      </c>
      <c r="CA5268" s="40">
        <v>0.50805555555555559</v>
      </c>
      <c r="DB5268">
        <v>531</v>
      </c>
      <c r="DC5268" t="str">
        <v>MICURA</v>
      </c>
      <c r="DD5268" t="str">
        <v>AMATA BENJAMIN (MIC)</v>
      </c>
      <c r="DE5268" s="31">
        <v>44891</v>
      </c>
      <c r="DF5268" s="40">
        <v>0.78560185185185183</v>
      </c>
    </row>
    <row r="5269" spans="1:110" x14ac:dyDescent="0.25">
      <c r="A5269" s="109" t="s">
        <v>2069</v>
      </c>
      <c r="B5269">
        <v>406</v>
      </c>
      <c r="C5269" s="109" t="s">
        <v>53</v>
      </c>
      <c r="D5269" s="109" t="s">
        <v>1354</v>
      </c>
      <c r="E5269" s="94">
        <v>44874</v>
      </c>
      <c r="F5269" s="174">
        <v>0.7631134259259259</v>
      </c>
      <c r="G5269">
        <v>2</v>
      </c>
      <c r="H5269" s="109" t="s">
        <v>1355</v>
      </c>
      <c r="I5269"/>
      <c r="AR5269">
        <v>211</v>
      </c>
      <c r="AS5269" t="str">
        <v>OPERATIONS</v>
      </c>
      <c r="AT5269" t="str">
        <v>OMOBUWA OLAOLUWA (OPS)</v>
      </c>
      <c r="AU5269" s="31">
        <v>44893</v>
      </c>
      <c r="AV5269" s="40">
        <v>0.31579861111111113</v>
      </c>
      <c r="BW5269">
        <v>367</v>
      </c>
      <c r="BX5269" t="str">
        <v>MICURA</v>
      </c>
      <c r="BY5269" t="str">
        <v>OKEKE OLISAEMEKA</v>
      </c>
      <c r="BZ5269" s="31">
        <v>44889</v>
      </c>
      <c r="CA5269" s="40">
        <v>0.5084953703703704</v>
      </c>
      <c r="DB5269">
        <v>532</v>
      </c>
      <c r="DC5269" t="str">
        <v>MICURA</v>
      </c>
      <c r="DD5269" t="str">
        <v>NEJUVIE OMOVWAWHO I.(MIC</v>
      </c>
      <c r="DE5269" s="31">
        <v>44891</v>
      </c>
      <c r="DF5269" s="40">
        <v>0.78575231481481478</v>
      </c>
    </row>
    <row r="5270" spans="1:110" x14ac:dyDescent="0.25">
      <c r="A5270" s="109" t="s">
        <v>2069</v>
      </c>
      <c r="B5270">
        <v>407</v>
      </c>
      <c r="C5270" s="109" t="s">
        <v>53</v>
      </c>
      <c r="D5270" s="109" t="s">
        <v>2081</v>
      </c>
      <c r="E5270" s="94">
        <v>44874</v>
      </c>
      <c r="F5270" s="174">
        <v>0.7631944444444444</v>
      </c>
      <c r="G5270">
        <v>2</v>
      </c>
      <c r="H5270" s="109" t="s">
        <v>2082</v>
      </c>
      <c r="I5270"/>
      <c r="AR5270">
        <v>212</v>
      </c>
      <c r="AS5270" t="str">
        <v>ENGINEERING</v>
      </c>
      <c r="AT5270" t="str">
        <v>BAKI OLUWATOSIN S.(ENG)</v>
      </c>
      <c r="AU5270" s="31">
        <v>44893</v>
      </c>
      <c r="AV5270" s="40">
        <v>0.31656250000000002</v>
      </c>
      <c r="BW5270">
        <v>368</v>
      </c>
      <c r="BX5270" t="str">
        <v>ENGINEERING</v>
      </c>
      <c r="BY5270" t="str">
        <v>EZEKIEL YUNANA (DRV)</v>
      </c>
      <c r="BZ5270" s="31">
        <v>44889</v>
      </c>
      <c r="CA5270" s="40">
        <v>0.5085763888888889</v>
      </c>
      <c r="DB5270">
        <v>533</v>
      </c>
      <c r="DC5270" t="str">
        <v>MICURA</v>
      </c>
      <c r="DD5270" t="str">
        <v>ODETAYO FEMI (MIC)</v>
      </c>
      <c r="DE5270" s="31">
        <v>44891</v>
      </c>
      <c r="DF5270" s="40">
        <v>0.78583333333333338</v>
      </c>
    </row>
    <row r="5271" spans="1:110" x14ac:dyDescent="0.25">
      <c r="A5271" s="109" t="s">
        <v>2069</v>
      </c>
      <c r="B5271">
        <v>408</v>
      </c>
      <c r="C5271" s="109" t="s">
        <v>53</v>
      </c>
      <c r="D5271" s="109" t="s">
        <v>1706</v>
      </c>
      <c r="E5271" s="94">
        <v>44874</v>
      </c>
      <c r="F5271" s="174">
        <v>0.76343749999999999</v>
      </c>
      <c r="G5271">
        <v>2</v>
      </c>
      <c r="H5271" s="109" t="s">
        <v>1707</v>
      </c>
      <c r="I5271"/>
      <c r="AR5271">
        <v>213</v>
      </c>
      <c r="AS5271" t="str">
        <v>ENGINEERING</v>
      </c>
      <c r="AT5271" t="str">
        <v>ISU PATRICK (ENGR)</v>
      </c>
      <c r="AU5271" s="31">
        <v>44893</v>
      </c>
      <c r="AV5271" s="40">
        <v>0.31807870370370372</v>
      </c>
      <c r="BW5271">
        <v>369</v>
      </c>
      <c r="BX5271" t="str">
        <v>MICURA</v>
      </c>
      <c r="BY5271" t="str">
        <v>VINCENT AGEBE (MIC)</v>
      </c>
      <c r="BZ5271" s="31">
        <v>44889</v>
      </c>
      <c r="CA5271" s="40">
        <v>0.50893518518518521</v>
      </c>
      <c r="DB5271">
        <v>534</v>
      </c>
      <c r="DC5271" t="str">
        <v>MICURA</v>
      </c>
      <c r="DD5271" t="str">
        <v>CYRIL ANAYO (MIC)</v>
      </c>
      <c r="DE5271" s="31">
        <v>44891</v>
      </c>
      <c r="DF5271" s="40">
        <v>0.78599537037037037</v>
      </c>
    </row>
    <row r="5272" spans="1:110" x14ac:dyDescent="0.25">
      <c r="A5272" s="109" t="s">
        <v>2069</v>
      </c>
      <c r="B5272">
        <v>409</v>
      </c>
      <c r="C5272" s="109" t="s">
        <v>53</v>
      </c>
      <c r="D5272" s="109" t="s">
        <v>1467</v>
      </c>
      <c r="E5272" s="94">
        <v>44874</v>
      </c>
      <c r="F5272" s="174">
        <v>0.76351851851851849</v>
      </c>
      <c r="G5272">
        <v>2</v>
      </c>
      <c r="H5272" s="109" t="s">
        <v>1468</v>
      </c>
      <c r="I5272"/>
      <c r="AR5272">
        <v>214</v>
      </c>
      <c r="AS5272" t="str">
        <v>OPERATIONS</v>
      </c>
      <c r="AT5272" t="str">
        <v>KADIRI CHRISTOPHER (MIC</v>
      </c>
      <c r="AU5272" s="31">
        <v>44893</v>
      </c>
      <c r="AV5272" s="40">
        <v>0.31878472222222221</v>
      </c>
      <c r="BW5272">
        <v>370</v>
      </c>
      <c r="BX5272" t="str">
        <v>OPERATIONS</v>
      </c>
      <c r="BY5272" t="str">
        <v>OGBEIFUN KENNEDY (OPS)</v>
      </c>
      <c r="BZ5272" s="31">
        <v>44889</v>
      </c>
      <c r="CA5272" s="40">
        <v>0.50918981481481485</v>
      </c>
      <c r="DB5272">
        <v>535</v>
      </c>
      <c r="DC5272" t="str">
        <v>MICURA</v>
      </c>
      <c r="DD5272" t="str">
        <v>OFFEH EZEKIEL AJIRIO(MIC</v>
      </c>
      <c r="DE5272" s="31">
        <v>44891</v>
      </c>
      <c r="DF5272" s="40">
        <v>0.78605324074074079</v>
      </c>
    </row>
    <row r="5273" spans="1:110" x14ac:dyDescent="0.25">
      <c r="A5273" s="109" t="s">
        <v>2069</v>
      </c>
      <c r="B5273">
        <v>410</v>
      </c>
      <c r="C5273" s="109" t="s">
        <v>54</v>
      </c>
      <c r="D5273" s="109" t="s">
        <v>1894</v>
      </c>
      <c r="E5273" s="94">
        <v>44874</v>
      </c>
      <c r="F5273" s="174">
        <v>0.7635763888888889</v>
      </c>
      <c r="G5273">
        <v>2</v>
      </c>
      <c r="H5273" s="109" t="s">
        <v>1895</v>
      </c>
      <c r="I5273">
        <v>7195467</v>
      </c>
      <c r="AR5273">
        <v>215</v>
      </c>
      <c r="AS5273" t="str">
        <v>ENGINEERING</v>
      </c>
      <c r="AT5273" t="str">
        <v>OWOLABI EMMANUEL</v>
      </c>
      <c r="AU5273" s="31">
        <v>44893</v>
      </c>
      <c r="AV5273" s="40">
        <v>0.31979166666666664</v>
      </c>
      <c r="BW5273">
        <v>371</v>
      </c>
      <c r="BX5273" t="str">
        <v>ENGINEERING</v>
      </c>
      <c r="BY5273" t="str">
        <v>IWETA JOSHUA EJIRO</v>
      </c>
      <c r="BZ5273" s="31">
        <v>44889</v>
      </c>
      <c r="CA5273" s="40">
        <v>0.5092592592592593</v>
      </c>
      <c r="DB5273">
        <v>536</v>
      </c>
      <c r="DC5273" t="str">
        <v>GATE OPS</v>
      </c>
      <c r="DD5273" t="str">
        <v>UZOMA MARVELOUS</v>
      </c>
      <c r="DE5273" s="31">
        <v>44891</v>
      </c>
      <c r="DF5273" s="40">
        <v>0.78614583333333332</v>
      </c>
    </row>
    <row r="5274" spans="1:110" x14ac:dyDescent="0.25">
      <c r="A5274" s="109" t="s">
        <v>2069</v>
      </c>
      <c r="B5274">
        <v>411</v>
      </c>
      <c r="C5274" s="109" t="s">
        <v>54</v>
      </c>
      <c r="D5274" s="109" t="s">
        <v>1384</v>
      </c>
      <c r="E5274" s="94">
        <v>44874</v>
      </c>
      <c r="F5274" s="174">
        <v>0.76362268518518517</v>
      </c>
      <c r="G5274">
        <v>2</v>
      </c>
      <c r="H5274" s="109" t="s">
        <v>1385</v>
      </c>
      <c r="I5274"/>
      <c r="AR5274">
        <v>216</v>
      </c>
      <c r="AS5274" t="str">
        <v>MICURA</v>
      </c>
      <c r="AT5274" t="str">
        <v>SAMUEL AKINMOLAYAN (MIC</v>
      </c>
      <c r="AU5274" s="31">
        <v>44893</v>
      </c>
      <c r="AV5274" s="40">
        <v>0.32153935185185184</v>
      </c>
      <c r="BW5274">
        <v>372</v>
      </c>
      <c r="BX5274" t="str">
        <v>ENGINEERING</v>
      </c>
      <c r="BY5274" t="str">
        <v>LAWAL IBRAHIM (ENGR)</v>
      </c>
      <c r="BZ5274" s="31">
        <v>44889</v>
      </c>
      <c r="CA5274" s="40">
        <v>0.50932870370370376</v>
      </c>
      <c r="DB5274">
        <v>537</v>
      </c>
      <c r="DC5274" t="str">
        <v>MICURA</v>
      </c>
      <c r="DD5274" t="str">
        <v>ABBEY BALOGUN (MIC)</v>
      </c>
      <c r="DE5274" s="31">
        <v>44891</v>
      </c>
      <c r="DF5274" s="40">
        <v>0.78653935185185186</v>
      </c>
    </row>
    <row r="5275" spans="1:110" x14ac:dyDescent="0.25">
      <c r="A5275" s="109" t="s">
        <v>2069</v>
      </c>
      <c r="B5275">
        <v>412</v>
      </c>
      <c r="C5275" s="109" t="s">
        <v>53</v>
      </c>
      <c r="D5275" s="109" t="s">
        <v>472</v>
      </c>
      <c r="E5275" s="94">
        <v>44874</v>
      </c>
      <c r="F5275" s="174">
        <v>0.76380787037037035</v>
      </c>
      <c r="G5275">
        <v>2</v>
      </c>
      <c r="H5275" s="109" t="s">
        <v>473</v>
      </c>
      <c r="I5275"/>
      <c r="AR5275">
        <v>217</v>
      </c>
      <c r="AS5275" t="str">
        <v>OPERATIONS</v>
      </c>
      <c r="AT5275" t="str">
        <v>OKALA SAMSON (MIC)</v>
      </c>
      <c r="AU5275" s="31">
        <v>44893</v>
      </c>
      <c r="AV5275" s="40">
        <v>0.32158564814814816</v>
      </c>
      <c r="BW5275">
        <v>373</v>
      </c>
      <c r="BX5275" t="str">
        <v>OPERATIONS</v>
      </c>
      <c r="BY5275" t="str">
        <v>SIMON UGBEDE</v>
      </c>
      <c r="BZ5275" s="31">
        <v>44889</v>
      </c>
      <c r="CA5275" s="40">
        <v>0.51043981481481482</v>
      </c>
      <c r="DB5275">
        <v>538</v>
      </c>
      <c r="DC5275" t="str">
        <v>MICURA</v>
      </c>
      <c r="DD5275" t="str">
        <v>LIBERTY AROGUNDADE (MIC</v>
      </c>
      <c r="DE5275" s="31">
        <v>44891</v>
      </c>
      <c r="DF5275" s="40">
        <v>0.78672453703703704</v>
      </c>
    </row>
    <row r="5276" spans="1:110" x14ac:dyDescent="0.25">
      <c r="A5276" s="109" t="s">
        <v>2069</v>
      </c>
      <c r="B5276">
        <v>413</v>
      </c>
      <c r="C5276" s="109" t="s">
        <v>21</v>
      </c>
      <c r="D5276" s="109" t="s">
        <v>1716</v>
      </c>
      <c r="E5276" s="94">
        <v>44874</v>
      </c>
      <c r="F5276" s="174">
        <v>0.76388888888888884</v>
      </c>
      <c r="G5276">
        <v>2</v>
      </c>
      <c r="H5276" s="109" t="s">
        <v>21</v>
      </c>
      <c r="I5276"/>
      <c r="AR5276">
        <v>218</v>
      </c>
      <c r="AS5276" t="str">
        <v>OPERATIONS</v>
      </c>
      <c r="AT5276" t="str">
        <v>IBIKUNLE ISMAILA</v>
      </c>
      <c r="AU5276" s="31">
        <v>44893</v>
      </c>
      <c r="AV5276" s="40">
        <v>0.32969907407407406</v>
      </c>
      <c r="BW5276">
        <v>374</v>
      </c>
      <c r="BX5276" t="str">
        <v>MICURA</v>
      </c>
      <c r="BY5276" t="str">
        <v>OMOTUNDE SULAIMAN (MIC)</v>
      </c>
      <c r="BZ5276" s="31">
        <v>44889</v>
      </c>
      <c r="CA5276" s="40">
        <v>0.51113425925925926</v>
      </c>
      <c r="DB5276">
        <v>539</v>
      </c>
      <c r="DC5276" t="str">
        <v>OPERATIONS</v>
      </c>
      <c r="DD5276" t="str">
        <v>OMOBUWA OLAOLUWA (OPS)</v>
      </c>
      <c r="DE5276" s="31">
        <v>44891</v>
      </c>
      <c r="DF5276" s="40">
        <v>0.7867939814814815</v>
      </c>
    </row>
    <row r="5277" spans="1:110" x14ac:dyDescent="0.25">
      <c r="A5277" s="109" t="s">
        <v>2069</v>
      </c>
      <c r="B5277">
        <v>414</v>
      </c>
      <c r="C5277" s="109" t="s">
        <v>53</v>
      </c>
      <c r="D5277" s="109" t="s">
        <v>470</v>
      </c>
      <c r="E5277" s="94">
        <v>44874</v>
      </c>
      <c r="F5277" s="174">
        <v>0.76392361111111107</v>
      </c>
      <c r="G5277">
        <v>2</v>
      </c>
      <c r="H5277" s="109" t="s">
        <v>471</v>
      </c>
      <c r="I5277">
        <v>2025429</v>
      </c>
      <c r="AR5277">
        <v>219</v>
      </c>
      <c r="AS5277" t="str">
        <v>MICURA</v>
      </c>
      <c r="AT5277" t="str">
        <v>ISMAILA ADEOSUN (MIC)</v>
      </c>
      <c r="AU5277" s="31">
        <v>44893</v>
      </c>
      <c r="AV5277" s="40">
        <v>0.33135416666666667</v>
      </c>
      <c r="BW5277">
        <v>375</v>
      </c>
      <c r="BX5277" t="str">
        <v>MICURA</v>
      </c>
      <c r="BY5277" t="str">
        <v>SEGUN OLUBAYO (MIC)</v>
      </c>
      <c r="BZ5277" s="31">
        <v>44889</v>
      </c>
      <c r="CA5277" s="40">
        <v>0.51203703703703707</v>
      </c>
      <c r="DB5277">
        <v>540</v>
      </c>
      <c r="DC5277" t="str">
        <v>MICURA</v>
      </c>
      <c r="DD5277" t="str">
        <v>ANIEFIOK BASSEY (MIC)</v>
      </c>
      <c r="DE5277" s="31">
        <v>44891</v>
      </c>
      <c r="DF5277" s="40">
        <v>0.78690972222222222</v>
      </c>
    </row>
    <row r="5278" spans="1:110" x14ac:dyDescent="0.25">
      <c r="A5278" s="109" t="s">
        <v>2069</v>
      </c>
      <c r="B5278">
        <v>415</v>
      </c>
      <c r="C5278" s="109" t="s">
        <v>53</v>
      </c>
      <c r="D5278" s="109" t="s">
        <v>1495</v>
      </c>
      <c r="E5278" s="94">
        <v>44874</v>
      </c>
      <c r="F5278" s="174">
        <v>0.76413194444444443</v>
      </c>
      <c r="G5278">
        <v>2</v>
      </c>
      <c r="H5278" s="109" t="s">
        <v>1496</v>
      </c>
      <c r="I5278"/>
      <c r="AR5278">
        <v>220</v>
      </c>
      <c r="AS5278" t="str">
        <v>ENGINEERING</v>
      </c>
      <c r="AT5278" t="str">
        <v>TAJUDEEN JIMOH (ENGR)</v>
      </c>
      <c r="AU5278" s="31">
        <v>44893</v>
      </c>
      <c r="AV5278" s="40">
        <v>0.33432870370370371</v>
      </c>
      <c r="BW5278">
        <v>376</v>
      </c>
      <c r="BX5278" t="str">
        <v>MICURA</v>
      </c>
      <c r="BY5278" t="str">
        <v>KAMORU USMAN (MIC)</v>
      </c>
      <c r="BZ5278" s="31">
        <v>44889</v>
      </c>
      <c r="CA5278" s="40">
        <v>0.51211805555555556</v>
      </c>
      <c r="DB5278">
        <v>541</v>
      </c>
      <c r="DC5278" t="str">
        <v>MICURA</v>
      </c>
      <c r="DD5278" t="str">
        <v>UMORI INNOCENT E.(MIC)</v>
      </c>
      <c r="DE5278" s="31">
        <v>44891</v>
      </c>
      <c r="DF5278" s="40">
        <v>0.78697916666666667</v>
      </c>
    </row>
    <row r="5279" spans="1:110" x14ac:dyDescent="0.25">
      <c r="A5279" s="109" t="s">
        <v>2069</v>
      </c>
      <c r="B5279">
        <v>416</v>
      </c>
      <c r="C5279" s="109" t="s">
        <v>53</v>
      </c>
      <c r="D5279" s="109" t="s">
        <v>392</v>
      </c>
      <c r="E5279" s="94">
        <v>44874</v>
      </c>
      <c r="F5279" s="174">
        <v>0.7641782407407407</v>
      </c>
      <c r="G5279">
        <v>2</v>
      </c>
      <c r="H5279" s="109" t="s">
        <v>393</v>
      </c>
      <c r="I5279">
        <v>2716548</v>
      </c>
      <c r="AR5279">
        <v>221</v>
      </c>
      <c r="AS5279" t="str">
        <v>ENGINEERING</v>
      </c>
      <c r="AT5279" t="str">
        <v>MUNIRU M. IDOWU (ENGR)</v>
      </c>
      <c r="AU5279" s="31">
        <v>44893</v>
      </c>
      <c r="AV5279" s="40">
        <v>0.3357175925925926</v>
      </c>
      <c r="BW5279">
        <v>377</v>
      </c>
      <c r="BX5279" t="str">
        <v>MICURA</v>
      </c>
      <c r="BY5279" t="str">
        <v>AGHOGHO PETER O. (MIC)</v>
      </c>
      <c r="BZ5279" s="31">
        <v>44889</v>
      </c>
      <c r="CA5279" s="40">
        <v>0.51277777777777778</v>
      </c>
      <c r="DB5279">
        <v>542</v>
      </c>
      <c r="DC5279" t="str">
        <v>ENGINEERING</v>
      </c>
      <c r="DD5279" t="str">
        <v>IME IME UKPONG (DRV)</v>
      </c>
      <c r="DE5279" s="31">
        <v>44891</v>
      </c>
      <c r="DF5279" s="40">
        <v>0.78704861111111113</v>
      </c>
    </row>
    <row r="5280" spans="1:110" x14ac:dyDescent="0.25">
      <c r="A5280" s="109" t="s">
        <v>2069</v>
      </c>
      <c r="B5280">
        <v>417</v>
      </c>
      <c r="C5280" s="109" t="s">
        <v>53</v>
      </c>
      <c r="D5280" s="109" t="s">
        <v>1352</v>
      </c>
      <c r="E5280" s="94">
        <v>44874</v>
      </c>
      <c r="F5280" s="174">
        <v>0.76424768518518515</v>
      </c>
      <c r="G5280">
        <v>2</v>
      </c>
      <c r="H5280" s="109" t="s">
        <v>1353</v>
      </c>
      <c r="I5280">
        <v>5467526</v>
      </c>
      <c r="AR5280">
        <v>222</v>
      </c>
      <c r="AS5280" t="str">
        <v>ENGINEERING</v>
      </c>
      <c r="AT5280" t="str">
        <v>BITRUS FARUK</v>
      </c>
      <c r="AU5280" s="31">
        <v>44893</v>
      </c>
      <c r="AV5280" s="40">
        <v>0.33628472222222222</v>
      </c>
      <c r="BW5280">
        <v>378</v>
      </c>
      <c r="BX5280" t="str">
        <v>MICURA</v>
      </c>
      <c r="BY5280" t="str">
        <v>ODETAYO FEMI (MIC)</v>
      </c>
      <c r="BZ5280" s="31">
        <v>44889</v>
      </c>
      <c r="CA5280" s="40">
        <v>0.51379629629629631</v>
      </c>
      <c r="DB5280">
        <v>543</v>
      </c>
      <c r="DC5280" t="str">
        <v>ENGINEERING</v>
      </c>
      <c r="DD5280" t="str">
        <v>SALAWU MOHAMMED (DRV)</v>
      </c>
      <c r="DE5280" s="31">
        <v>44891</v>
      </c>
      <c r="DF5280" s="40">
        <v>0.78711805555555558</v>
      </c>
    </row>
    <row r="5281" spans="1:110" x14ac:dyDescent="0.25">
      <c r="A5281" s="109" t="s">
        <v>2069</v>
      </c>
      <c r="B5281">
        <v>418</v>
      </c>
      <c r="C5281" s="109" t="s">
        <v>52</v>
      </c>
      <c r="D5281" s="109" t="s">
        <v>240</v>
      </c>
      <c r="E5281" s="94">
        <v>44874</v>
      </c>
      <c r="F5281" s="174">
        <v>0.76465277777777774</v>
      </c>
      <c r="G5281">
        <v>2</v>
      </c>
      <c r="H5281" s="109" t="s">
        <v>241</v>
      </c>
      <c r="I5281">
        <v>2684895</v>
      </c>
      <c r="AR5281">
        <v>223</v>
      </c>
      <c r="AS5281" t="str">
        <v>OPERATIONS</v>
      </c>
      <c r="AT5281" t="str">
        <v>ODEBO .A. TIMOTHY (OPS)</v>
      </c>
      <c r="AU5281" s="31">
        <v>44893</v>
      </c>
      <c r="AV5281" s="40">
        <v>0.33635416666666668</v>
      </c>
      <c r="BW5281">
        <v>379</v>
      </c>
      <c r="BX5281" t="str">
        <v>ENGINEERING</v>
      </c>
      <c r="BY5281" t="str">
        <v>OKUNOWO MICHAEL (ENGR)</v>
      </c>
      <c r="BZ5281" s="31">
        <v>44889</v>
      </c>
      <c r="CA5281" s="40">
        <v>0.51421296296296293</v>
      </c>
      <c r="DB5281">
        <v>544</v>
      </c>
      <c r="DC5281" t="str">
        <v>OPERATIONS</v>
      </c>
      <c r="DD5281" t="str">
        <v>MONDAY UNWANA</v>
      </c>
      <c r="DE5281" s="31">
        <v>44891</v>
      </c>
      <c r="DF5281" s="40">
        <v>0.78717592592592589</v>
      </c>
    </row>
    <row r="5282" spans="1:110" x14ac:dyDescent="0.25">
      <c r="A5282" s="109" t="s">
        <v>2069</v>
      </c>
      <c r="B5282">
        <v>419</v>
      </c>
      <c r="C5282" s="109" t="s">
        <v>52</v>
      </c>
      <c r="D5282" s="109" t="s">
        <v>1698</v>
      </c>
      <c r="E5282" s="94">
        <v>44874</v>
      </c>
      <c r="F5282" s="174">
        <v>0.76472222222222219</v>
      </c>
      <c r="G5282">
        <v>2</v>
      </c>
      <c r="H5282" s="109" t="s">
        <v>1699</v>
      </c>
      <c r="I5282">
        <v>3620654</v>
      </c>
      <c r="AR5282">
        <v>224</v>
      </c>
      <c r="AS5282" t="str">
        <v>ENGINEERING</v>
      </c>
      <c r="AT5282" t="str">
        <v>OLAROTIMI OGUBODEDE (EN</v>
      </c>
      <c r="AU5282" s="31">
        <v>44893</v>
      </c>
      <c r="AV5282" s="40">
        <v>0.33799768518518519</v>
      </c>
      <c r="BW5282">
        <v>380</v>
      </c>
      <c r="BX5282" t="str">
        <v>MICURA</v>
      </c>
      <c r="BY5282" t="str">
        <v>IDOWU JAMIU (MIC)</v>
      </c>
      <c r="BZ5282" s="31">
        <v>44889</v>
      </c>
      <c r="CA5282" s="40">
        <v>0.51429398148148153</v>
      </c>
      <c r="DB5282">
        <v>545</v>
      </c>
      <c r="DC5282" t="str">
        <v>OPERATIONS</v>
      </c>
      <c r="DD5282" t="str">
        <v>SHOBIYE OLADIPO (OPS)</v>
      </c>
      <c r="DE5282" s="31">
        <v>44891</v>
      </c>
      <c r="DF5282" s="40">
        <v>0.78728009259259257</v>
      </c>
    </row>
    <row r="5283" spans="1:110" x14ac:dyDescent="0.25">
      <c r="A5283" s="109" t="s">
        <v>2069</v>
      </c>
      <c r="B5283">
        <v>420</v>
      </c>
      <c r="C5283" s="109" t="s">
        <v>53</v>
      </c>
      <c r="D5283" s="109" t="s">
        <v>458</v>
      </c>
      <c r="E5283" s="94">
        <v>44874</v>
      </c>
      <c r="F5283" s="174">
        <v>0.76479166666666665</v>
      </c>
      <c r="G5283">
        <v>2</v>
      </c>
      <c r="H5283" s="109" t="s">
        <v>459</v>
      </c>
      <c r="I5283">
        <v>3640426</v>
      </c>
      <c r="AR5283">
        <v>225</v>
      </c>
      <c r="AS5283" t="str">
        <v>MICURA</v>
      </c>
      <c r="AT5283" t="str">
        <v>AJAYI ADEYEMI</v>
      </c>
      <c r="AU5283" s="31">
        <v>44893</v>
      </c>
      <c r="AV5283" s="40">
        <v>0.33910879629629631</v>
      </c>
      <c r="BW5283">
        <v>381</v>
      </c>
      <c r="BX5283" t="str">
        <v>MICURA</v>
      </c>
      <c r="BY5283" t="str">
        <v>IBOR IGRI ARCHIBONG (MI</v>
      </c>
      <c r="BZ5283" s="31">
        <v>44889</v>
      </c>
      <c r="CA5283" s="40">
        <v>0.51619212962962968</v>
      </c>
      <c r="DB5283">
        <v>546</v>
      </c>
      <c r="DC5283" t="str">
        <v>ENGINEERING</v>
      </c>
      <c r="DD5283" t="str">
        <v>WASIU AYINLA (ENGR)</v>
      </c>
      <c r="DE5283" s="31">
        <v>44891</v>
      </c>
      <c r="DF5283" s="40">
        <v>0.78734953703703703</v>
      </c>
    </row>
    <row r="5284" spans="1:110" x14ac:dyDescent="0.25">
      <c r="A5284" s="109" t="s">
        <v>2069</v>
      </c>
      <c r="B5284">
        <v>421</v>
      </c>
      <c r="C5284" s="109" t="s">
        <v>52</v>
      </c>
      <c r="D5284" s="109" t="s">
        <v>1704</v>
      </c>
      <c r="E5284" s="94">
        <v>44874</v>
      </c>
      <c r="F5284" s="174">
        <v>0.7648611111111111</v>
      </c>
      <c r="G5284">
        <v>2</v>
      </c>
      <c r="H5284" s="109" t="s">
        <v>1705</v>
      </c>
      <c r="I5284">
        <v>5272883</v>
      </c>
      <c r="AR5284">
        <v>226</v>
      </c>
      <c r="AS5284" t="str">
        <v>MICURA</v>
      </c>
      <c r="AT5284" t="str">
        <v>ONYEAMACHI MICHAEL (MIC</v>
      </c>
      <c r="AU5284" s="31">
        <v>44893</v>
      </c>
      <c r="AV5284" s="40">
        <v>0.34055555555555556</v>
      </c>
      <c r="BW5284">
        <v>382</v>
      </c>
      <c r="BX5284" t="str">
        <v>ENGINEERING</v>
      </c>
      <c r="BY5284" t="str">
        <v>ABAYOMI DAMILOLA (ENG)</v>
      </c>
      <c r="BZ5284" s="31">
        <v>44889</v>
      </c>
      <c r="CA5284" s="40">
        <v>0.51629629629629625</v>
      </c>
      <c r="DB5284">
        <v>547</v>
      </c>
      <c r="DC5284" t="str">
        <v>OPERATIONS</v>
      </c>
      <c r="DD5284" t="str">
        <v>OMOWARE ELIJAH (OPS)</v>
      </c>
      <c r="DE5284" s="31">
        <v>44891</v>
      </c>
      <c r="DF5284" s="40">
        <v>0.78741898148148148</v>
      </c>
    </row>
    <row r="5285" spans="1:110" x14ac:dyDescent="0.25">
      <c r="A5285" s="109" t="s">
        <v>2069</v>
      </c>
      <c r="B5285">
        <v>422</v>
      </c>
      <c r="C5285" s="109" t="s">
        <v>53</v>
      </c>
      <c r="D5285" s="109" t="s">
        <v>1364</v>
      </c>
      <c r="E5285" s="94">
        <v>44874</v>
      </c>
      <c r="F5285" s="174">
        <v>0.7650231481481482</v>
      </c>
      <c r="G5285">
        <v>2</v>
      </c>
      <c r="H5285" s="109" t="s">
        <v>1365</v>
      </c>
      <c r="I5285">
        <v>2037571</v>
      </c>
      <c r="AR5285">
        <v>227</v>
      </c>
      <c r="AS5285" t="str">
        <v>OPERATIONS</v>
      </c>
      <c r="AT5285" t="str">
        <v>EBEDE CHRISTOPHER (OPS)</v>
      </c>
      <c r="AU5285" s="31">
        <v>44893</v>
      </c>
      <c r="AV5285" s="40">
        <v>0.35009259259259257</v>
      </c>
      <c r="BW5285">
        <v>383</v>
      </c>
      <c r="BX5285" t="str">
        <v>ENGINEERING</v>
      </c>
      <c r="BY5285" t="str">
        <v>EDEVWIE FRIDAY O (ENGR)</v>
      </c>
      <c r="BZ5285" s="31">
        <v>44889</v>
      </c>
      <c r="CA5285" s="40">
        <v>0.51635416666666667</v>
      </c>
      <c r="DB5285">
        <v>548</v>
      </c>
      <c r="DC5285" t="str">
        <v>ENGINEERING</v>
      </c>
      <c r="DD5285" t="str">
        <v>ASIA EHIMARE I. (ENGR)</v>
      </c>
      <c r="DE5285" s="31">
        <v>44891</v>
      </c>
      <c r="DF5285" s="40">
        <v>0.78755787037037039</v>
      </c>
    </row>
    <row r="5286" spans="1:110" x14ac:dyDescent="0.25">
      <c r="A5286" s="109" t="s">
        <v>2069</v>
      </c>
      <c r="B5286">
        <v>423</v>
      </c>
      <c r="C5286" s="109" t="s">
        <v>53</v>
      </c>
      <c r="D5286" s="109" t="s">
        <v>1359</v>
      </c>
      <c r="E5286" s="94">
        <v>44874</v>
      </c>
      <c r="F5286" s="174">
        <v>0.76511574074074074</v>
      </c>
      <c r="G5286">
        <v>2</v>
      </c>
      <c r="H5286" s="109" t="s">
        <v>1360</v>
      </c>
      <c r="I5286">
        <v>4853797</v>
      </c>
      <c r="AR5286">
        <v>228</v>
      </c>
      <c r="AS5286" t="str">
        <v>MICURA</v>
      </c>
      <c r="AT5286" t="str">
        <v>MOYEGUN ADEKUNLE (MIC)</v>
      </c>
      <c r="AU5286" s="31">
        <v>44893</v>
      </c>
      <c r="AV5286" s="40">
        <v>0.35328703703703701</v>
      </c>
      <c r="BW5286">
        <v>384</v>
      </c>
      <c r="BX5286" t="str">
        <v>MICURA</v>
      </c>
      <c r="BY5286" t="str">
        <v>NOJEEM LADEJOBI (MIC)</v>
      </c>
      <c r="BZ5286" s="31">
        <v>44889</v>
      </c>
      <c r="CA5286" s="40">
        <v>0.51641203703703709</v>
      </c>
      <c r="DB5286">
        <v>549</v>
      </c>
      <c r="DC5286" t="str">
        <v>OPERATIONS</v>
      </c>
      <c r="DD5286" t="str">
        <v>OGBOGU SAMUEL (OPS)</v>
      </c>
      <c r="DE5286" s="31">
        <v>44891</v>
      </c>
      <c r="DF5286" s="40">
        <v>0.78762731481481485</v>
      </c>
    </row>
    <row r="5287" spans="1:110" x14ac:dyDescent="0.25">
      <c r="A5287" s="109" t="s">
        <v>2069</v>
      </c>
      <c r="B5287">
        <v>424</v>
      </c>
      <c r="C5287" s="109" t="s">
        <v>53</v>
      </c>
      <c r="D5287" s="109" t="s">
        <v>208</v>
      </c>
      <c r="E5287" s="94">
        <v>44874</v>
      </c>
      <c r="F5287" s="174">
        <v>0.76528935185185187</v>
      </c>
      <c r="G5287">
        <v>2</v>
      </c>
      <c r="H5287" s="109" t="s">
        <v>209</v>
      </c>
      <c r="I5287">
        <v>5500801</v>
      </c>
      <c r="AR5287">
        <v>229</v>
      </c>
      <c r="AS5287" t="str">
        <v>OPERATIONS</v>
      </c>
      <c r="AT5287" t="str">
        <v>ADENIJI AYOMIDE (OPS)</v>
      </c>
      <c r="AU5287" s="31">
        <v>44893</v>
      </c>
      <c r="AV5287" s="40">
        <v>0.36177083333333332</v>
      </c>
      <c r="BW5287">
        <v>385</v>
      </c>
      <c r="BX5287" t="str">
        <v>MICURA</v>
      </c>
      <c r="BY5287" t="str">
        <v>OLADIPUPO TUNDE (MIC)</v>
      </c>
      <c r="BZ5287" s="31">
        <v>44889</v>
      </c>
      <c r="CA5287" s="40">
        <v>0.51651620370370366</v>
      </c>
      <c r="DB5287">
        <v>550</v>
      </c>
      <c r="DC5287" t="str">
        <v>GATE OPS</v>
      </c>
      <c r="DD5287" t="str">
        <v>UDOH ANIEKAN J (GATE)</v>
      </c>
      <c r="DE5287" s="31">
        <v>44891</v>
      </c>
      <c r="DF5287" s="40">
        <v>0.7876967592592593</v>
      </c>
    </row>
    <row r="5288" spans="1:110" x14ac:dyDescent="0.25">
      <c r="A5288" s="109" t="s">
        <v>2069</v>
      </c>
      <c r="B5288">
        <v>425</v>
      </c>
      <c r="C5288" s="109" t="s">
        <v>53</v>
      </c>
      <c r="D5288" s="109" t="s">
        <v>1252</v>
      </c>
      <c r="E5288" s="94">
        <v>44874</v>
      </c>
      <c r="F5288" s="174">
        <v>0.76533564814814814</v>
      </c>
      <c r="G5288">
        <v>2</v>
      </c>
      <c r="H5288" s="109" t="s">
        <v>1253</v>
      </c>
      <c r="I5288">
        <v>14807551</v>
      </c>
      <c r="AR5288">
        <v>230</v>
      </c>
      <c r="AS5288" t="str">
        <v>OPERATIONS</v>
      </c>
      <c r="AT5288" t="str">
        <v>AICHENEDE ENDURANCE (OP</v>
      </c>
      <c r="AU5288" s="31">
        <v>44893</v>
      </c>
      <c r="AV5288" s="40">
        <v>0.36189814814814814</v>
      </c>
      <c r="BW5288">
        <v>386</v>
      </c>
      <c r="BX5288" t="str">
        <v>ENGINEERING</v>
      </c>
      <c r="BY5288" t="str">
        <v>OGUNGBEMI FEMI (ENGR)</v>
      </c>
      <c r="BZ5288" s="31">
        <v>44889</v>
      </c>
      <c r="CA5288" s="40">
        <v>0.51657407407407407</v>
      </c>
      <c r="DB5288">
        <v>551</v>
      </c>
      <c r="DC5288" t="str">
        <v>ENGINEERING</v>
      </c>
      <c r="DD5288" t="str">
        <v>AYORINDE MUYIWA (ENGR)</v>
      </c>
      <c r="DE5288" s="31">
        <v>44891</v>
      </c>
      <c r="DF5288" s="40">
        <v>0.78775462962962961</v>
      </c>
    </row>
    <row r="5289" spans="1:110" x14ac:dyDescent="0.25">
      <c r="A5289" s="109" t="s">
        <v>2069</v>
      </c>
      <c r="B5289">
        <v>426</v>
      </c>
      <c r="C5289" s="109" t="s">
        <v>53</v>
      </c>
      <c r="D5289" s="109" t="s">
        <v>1539</v>
      </c>
      <c r="E5289" s="94">
        <v>44874</v>
      </c>
      <c r="F5289" s="174">
        <v>0.76565972222222223</v>
      </c>
      <c r="G5289">
        <v>2</v>
      </c>
      <c r="H5289" s="109" t="s">
        <v>1540</v>
      </c>
      <c r="I5289"/>
      <c r="AR5289">
        <v>231</v>
      </c>
      <c r="AS5289" t="str">
        <v>MICURA</v>
      </c>
      <c r="AT5289" t="str">
        <v>EZEA NNAMDI (MIC)</v>
      </c>
      <c r="AU5289" s="31">
        <v>44893</v>
      </c>
      <c r="AV5289" s="40">
        <v>0.36278935185185185</v>
      </c>
      <c r="BW5289">
        <v>387</v>
      </c>
      <c r="BX5289" t="str">
        <v>MICURA</v>
      </c>
      <c r="BY5289" t="str">
        <v>LIBERTY AROGUNDADE (MIC</v>
      </c>
      <c r="BZ5289" s="31">
        <v>44889</v>
      </c>
      <c r="CA5289" s="40">
        <v>0.51675925925925925</v>
      </c>
      <c r="DB5289">
        <v>552</v>
      </c>
      <c r="DC5289" t="str">
        <v>MICURA</v>
      </c>
      <c r="DD5289" t="str">
        <v>BABATUNDE ADEJOLA (MIC)</v>
      </c>
      <c r="DE5289" s="31">
        <v>44891</v>
      </c>
      <c r="DF5289" s="40">
        <v>0.78782407407407407</v>
      </c>
    </row>
    <row r="5290" spans="1:110" x14ac:dyDescent="0.25">
      <c r="A5290" s="109" t="s">
        <v>2069</v>
      </c>
      <c r="B5290">
        <v>427</v>
      </c>
      <c r="C5290" s="109" t="s">
        <v>53</v>
      </c>
      <c r="D5290" s="109" t="s">
        <v>1537</v>
      </c>
      <c r="E5290" s="94">
        <v>44874</v>
      </c>
      <c r="F5290" s="174">
        <v>0.76571759259259264</v>
      </c>
      <c r="G5290">
        <v>2</v>
      </c>
      <c r="H5290" s="109" t="s">
        <v>1538</v>
      </c>
      <c r="I5290"/>
      <c r="AR5290">
        <v>232</v>
      </c>
      <c r="AS5290" t="str">
        <v>OPERATIONS</v>
      </c>
      <c r="AT5290" t="str">
        <v>ASUQUO BASSEY E. (MIC)</v>
      </c>
      <c r="AU5290" s="31">
        <v>44893</v>
      </c>
      <c r="AV5290" s="40">
        <v>0.36407407407407405</v>
      </c>
      <c r="BW5290">
        <v>388</v>
      </c>
      <c r="BX5290" t="str">
        <v>MICURA</v>
      </c>
      <c r="BY5290" t="str">
        <v>ADETUNJI OLALEKAN (MIC)</v>
      </c>
      <c r="BZ5290" s="31">
        <v>44889</v>
      </c>
      <c r="CA5290" s="40">
        <v>0.51681712962962967</v>
      </c>
      <c r="DB5290">
        <v>553</v>
      </c>
      <c r="DC5290" t="str">
        <v>MICURA</v>
      </c>
      <c r="DD5290" t="str">
        <v>YUSUF AYOOLA O. (MIC)</v>
      </c>
      <c r="DE5290" s="31">
        <v>44891</v>
      </c>
      <c r="DF5290" s="40">
        <v>0.78806712962962966</v>
      </c>
    </row>
    <row r="5291" spans="1:110" x14ac:dyDescent="0.25">
      <c r="A5291" s="109" t="s">
        <v>2069</v>
      </c>
      <c r="B5291">
        <v>428</v>
      </c>
      <c r="C5291" s="109" t="s">
        <v>53</v>
      </c>
      <c r="D5291" s="109" t="s">
        <v>1689</v>
      </c>
      <c r="E5291" s="94">
        <v>44874</v>
      </c>
      <c r="F5291" s="174">
        <v>0.76577546296296295</v>
      </c>
      <c r="G5291">
        <v>2</v>
      </c>
      <c r="H5291" s="109" t="s">
        <v>1690</v>
      </c>
      <c r="I5291"/>
      <c r="AR5291">
        <v>233</v>
      </c>
      <c r="AS5291" t="str">
        <v>ENGINEERING</v>
      </c>
      <c r="AT5291" t="str">
        <v>ALUEDE  SUNDAY A. (ENGR</v>
      </c>
      <c r="AU5291" s="31">
        <v>44893</v>
      </c>
      <c r="AV5291" s="40">
        <v>0.36836805555555557</v>
      </c>
      <c r="BW5291">
        <v>389</v>
      </c>
      <c r="BX5291" t="str">
        <v>ENGINEERING</v>
      </c>
      <c r="BY5291" t="str">
        <v>IME IME UKPONG (DRV)</v>
      </c>
      <c r="BZ5291" s="31">
        <v>44889</v>
      </c>
      <c r="CA5291" s="40">
        <v>0.51697916666666666</v>
      </c>
      <c r="DB5291">
        <v>554</v>
      </c>
      <c r="DC5291" t="str">
        <v>MICURA</v>
      </c>
      <c r="DD5291" t="str">
        <v>OKEBUGWU VICTOR (MIC)</v>
      </c>
      <c r="DE5291" s="31">
        <v>44891</v>
      </c>
      <c r="DF5291" s="40">
        <v>0.78813657407407411</v>
      </c>
    </row>
    <row r="5292" spans="1:110" x14ac:dyDescent="0.25">
      <c r="A5292" s="109" t="s">
        <v>2069</v>
      </c>
      <c r="B5292">
        <v>429</v>
      </c>
      <c r="C5292" s="109" t="s">
        <v>53</v>
      </c>
      <c r="D5292" s="109" t="s">
        <v>1545</v>
      </c>
      <c r="E5292" s="94">
        <v>44874</v>
      </c>
      <c r="F5292" s="174">
        <v>0.76607638888888885</v>
      </c>
      <c r="G5292">
        <v>2</v>
      </c>
      <c r="H5292" s="109" t="s">
        <v>53</v>
      </c>
      <c r="I5292"/>
      <c r="AR5292">
        <v>234</v>
      </c>
      <c r="AS5292" t="str">
        <v>OPERATIONS</v>
      </c>
      <c r="AT5292" t="str">
        <v>EMMANUEL OKON AKAN (OPS</v>
      </c>
      <c r="AU5292" s="31">
        <v>44893</v>
      </c>
      <c r="AV5292" s="40">
        <v>0.37384259259259262</v>
      </c>
      <c r="BW5292">
        <v>390</v>
      </c>
      <c r="BX5292" t="str">
        <v>MICURA</v>
      </c>
      <c r="BY5292" t="str">
        <v>MONOKPO TOMA A. (MIC)</v>
      </c>
      <c r="BZ5292" s="31">
        <v>44889</v>
      </c>
      <c r="CA5292" s="40">
        <v>0.5178935185185185</v>
      </c>
      <c r="DB5292">
        <v>555</v>
      </c>
      <c r="DC5292" t="str">
        <v>MICURA</v>
      </c>
      <c r="DD5292" t="str">
        <v>EZE EVEREST (MIC)</v>
      </c>
      <c r="DE5292" s="31">
        <v>44891</v>
      </c>
      <c r="DF5292" s="40">
        <v>0.78820601851851857</v>
      </c>
    </row>
    <row r="5293" spans="1:110" x14ac:dyDescent="0.25">
      <c r="A5293" s="109" t="s">
        <v>2069</v>
      </c>
      <c r="B5293">
        <v>430</v>
      </c>
      <c r="C5293" s="109" t="s">
        <v>52</v>
      </c>
      <c r="D5293" s="109" t="s">
        <v>1702</v>
      </c>
      <c r="E5293" s="94">
        <v>44874</v>
      </c>
      <c r="F5293" s="174">
        <v>0.76643518518518516</v>
      </c>
      <c r="G5293">
        <v>2</v>
      </c>
      <c r="H5293" s="109" t="s">
        <v>1703</v>
      </c>
      <c r="I5293">
        <v>5272912</v>
      </c>
      <c r="AR5293">
        <v>28</v>
      </c>
      <c r="AS5293" t="str">
        <v>MICURA</v>
      </c>
      <c r="AT5293" t="str">
        <v>TAIWO ANIMASHAUN (MIC)</v>
      </c>
      <c r="AU5293" s="31">
        <v>44894</v>
      </c>
      <c r="AV5293" s="40">
        <v>0.25506944444444446</v>
      </c>
      <c r="BW5293">
        <v>391</v>
      </c>
      <c r="BX5293" t="str">
        <v>MICURA</v>
      </c>
      <c r="BY5293" t="str">
        <v>WASIU ADESHINA (MIC)</v>
      </c>
      <c r="BZ5293" s="31">
        <v>44889</v>
      </c>
      <c r="CA5293" s="40">
        <v>0.51847222222222222</v>
      </c>
      <c r="DB5293">
        <v>556</v>
      </c>
      <c r="DC5293" t="str">
        <v>MICURA</v>
      </c>
      <c r="DD5293" t="str">
        <v>ASAGUNLA SHOLA (MIC)</v>
      </c>
      <c r="DE5293" s="31">
        <v>44891</v>
      </c>
      <c r="DF5293" s="40">
        <v>0.78827546296296291</v>
      </c>
    </row>
    <row r="5294" spans="1:110" x14ac:dyDescent="0.25">
      <c r="A5294" s="109" t="s">
        <v>2069</v>
      </c>
      <c r="B5294">
        <v>431</v>
      </c>
      <c r="C5294" s="109" t="s">
        <v>56</v>
      </c>
      <c r="D5294" s="109" t="s">
        <v>2028</v>
      </c>
      <c r="E5294" s="94">
        <v>44874</v>
      </c>
      <c r="F5294" s="174">
        <v>0.76655092592592589</v>
      </c>
      <c r="G5294">
        <v>2</v>
      </c>
      <c r="H5294" s="109" t="s">
        <v>2029</v>
      </c>
      <c r="I5294">
        <v>14111563</v>
      </c>
      <c r="AR5294">
        <v>29</v>
      </c>
      <c r="AS5294" t="str">
        <v>MICURA</v>
      </c>
      <c r="AT5294" t="str">
        <v>SIKIRU TAIWO (MIC)</v>
      </c>
      <c r="AU5294" s="31">
        <v>44894</v>
      </c>
      <c r="AV5294" s="40">
        <v>0.25513888888888892</v>
      </c>
      <c r="BW5294">
        <v>392</v>
      </c>
      <c r="BX5294" t="str">
        <v>ENGINEERING</v>
      </c>
      <c r="BY5294" t="str">
        <v>ASIA EHIMARE I. (ENGR)</v>
      </c>
      <c r="BZ5294" s="31">
        <v>44889</v>
      </c>
      <c r="CA5294" s="40">
        <v>0.52056712962962959</v>
      </c>
      <c r="DB5294">
        <v>557</v>
      </c>
      <c r="DC5294" t="str">
        <v>MICURA</v>
      </c>
      <c r="DD5294" t="str">
        <v>ABACHA CHIDI (MIC)</v>
      </c>
      <c r="DE5294" s="31">
        <v>44891</v>
      </c>
      <c r="DF5294" s="40">
        <v>0.78834490740740737</v>
      </c>
    </row>
    <row r="5295" spans="1:110" x14ac:dyDescent="0.25">
      <c r="A5295" s="109" t="s">
        <v>2069</v>
      </c>
      <c r="B5295">
        <v>432</v>
      </c>
      <c r="C5295" s="109" t="s">
        <v>53</v>
      </c>
      <c r="D5295" s="109" t="s">
        <v>1578</v>
      </c>
      <c r="E5295" s="94">
        <v>44874</v>
      </c>
      <c r="F5295" s="174">
        <v>0.76659722222222226</v>
      </c>
      <c r="G5295">
        <v>2</v>
      </c>
      <c r="H5295" s="109" t="s">
        <v>1579</v>
      </c>
      <c r="I5295">
        <v>2466091152</v>
      </c>
      <c r="AR5295">
        <v>30</v>
      </c>
      <c r="AS5295" t="str">
        <v>MICURA</v>
      </c>
      <c r="AT5295" t="str">
        <v>WAIDI OGUNDEYI (MIC)</v>
      </c>
      <c r="AU5295" s="31">
        <v>44894</v>
      </c>
      <c r="AV5295" s="40">
        <v>0.25520833333333331</v>
      </c>
      <c r="BW5295">
        <v>393</v>
      </c>
      <c r="BX5295" t="str">
        <v>MICURA</v>
      </c>
      <c r="BY5295" t="str">
        <v>ESHIGBE IRIKEFE TONY(MI</v>
      </c>
      <c r="BZ5295" s="31">
        <v>44889</v>
      </c>
      <c r="CA5295" s="40">
        <v>0.52159722222222227</v>
      </c>
      <c r="DB5295">
        <v>558</v>
      </c>
      <c r="DC5295" t="str">
        <v>OPERATIONS</v>
      </c>
      <c r="DD5295" t="str">
        <v>NWAFOR MARK (OPS)</v>
      </c>
      <c r="DE5295" s="31">
        <v>44891</v>
      </c>
      <c r="DF5295" s="40">
        <v>0.78873842592592591</v>
      </c>
    </row>
    <row r="5296" spans="1:110" x14ac:dyDescent="0.25">
      <c r="A5296" s="109" t="s">
        <v>2069</v>
      </c>
      <c r="B5296">
        <v>433</v>
      </c>
      <c r="C5296" s="109" t="s">
        <v>52</v>
      </c>
      <c r="D5296" s="109" t="s">
        <v>220</v>
      </c>
      <c r="E5296" s="94">
        <v>44874</v>
      </c>
      <c r="F5296" s="174">
        <v>0.76725694444444448</v>
      </c>
      <c r="G5296">
        <v>2</v>
      </c>
      <c r="H5296" s="109" t="s">
        <v>221</v>
      </c>
      <c r="I5296">
        <v>2705664</v>
      </c>
      <c r="AR5296">
        <v>31</v>
      </c>
      <c r="AS5296" t="str">
        <v>MICURA</v>
      </c>
      <c r="AT5296" t="str">
        <v>IRANLOYE OLADOYE M.(MIC)</v>
      </c>
      <c r="AU5296" s="31">
        <v>44894</v>
      </c>
      <c r="AV5296" s="40">
        <v>0.25527777777777777</v>
      </c>
      <c r="BW5296">
        <v>394</v>
      </c>
      <c r="BX5296" t="str">
        <v>MICURA</v>
      </c>
      <c r="BY5296" t="str">
        <v>AMATA BENJAMIN (MIC)</v>
      </c>
      <c r="BZ5296" s="31">
        <v>44889</v>
      </c>
      <c r="CA5296" s="40">
        <v>0.52520833333333339</v>
      </c>
      <c r="DB5296">
        <v>559</v>
      </c>
      <c r="DC5296" t="str">
        <v>MICURA</v>
      </c>
      <c r="DD5296" t="str">
        <v>MCHENRY N. AGU (MIC)</v>
      </c>
      <c r="DE5296" s="31">
        <v>44891</v>
      </c>
      <c r="DF5296" s="40">
        <v>0.78900462962962958</v>
      </c>
    </row>
    <row r="5297" spans="1:110" x14ac:dyDescent="0.25">
      <c r="A5297" s="109" t="s">
        <v>2069</v>
      </c>
      <c r="B5297">
        <v>434</v>
      </c>
      <c r="C5297" s="109" t="s">
        <v>53</v>
      </c>
      <c r="D5297" s="109" t="s">
        <v>510</v>
      </c>
      <c r="E5297" s="94">
        <v>44874</v>
      </c>
      <c r="F5297" s="174">
        <v>0.76730324074074074</v>
      </c>
      <c r="G5297">
        <v>2</v>
      </c>
      <c r="H5297" s="109" t="s">
        <v>511</v>
      </c>
      <c r="I5297">
        <v>2024822</v>
      </c>
      <c r="AR5297">
        <v>32</v>
      </c>
      <c r="AS5297" t="str">
        <v>MICURA</v>
      </c>
      <c r="AT5297" t="str">
        <v>OKOROCHA JOSEPH (MIC)</v>
      </c>
      <c r="AU5297" s="31">
        <v>44894</v>
      </c>
      <c r="AV5297" s="40">
        <v>0.25533564814814813</v>
      </c>
      <c r="BW5297">
        <v>395</v>
      </c>
      <c r="BX5297" t="str">
        <v>MICURA</v>
      </c>
      <c r="BY5297" t="str">
        <v>GECHA VICTOR T. (MIC)</v>
      </c>
      <c r="BZ5297" s="31">
        <v>44889</v>
      </c>
      <c r="CA5297" s="40">
        <v>0.53296296296296297</v>
      </c>
      <c r="DB5297">
        <v>560</v>
      </c>
      <c r="DC5297" t="str">
        <v>MICURA</v>
      </c>
      <c r="DD5297" t="str">
        <v>ITOYA OGUN T. (MIC)</v>
      </c>
      <c r="DE5297" s="31">
        <v>44891</v>
      </c>
      <c r="DF5297" s="40">
        <v>0.78913194444444446</v>
      </c>
    </row>
    <row r="5298" spans="1:110" x14ac:dyDescent="0.25">
      <c r="A5298" s="109" t="s">
        <v>2069</v>
      </c>
      <c r="B5298">
        <v>435</v>
      </c>
      <c r="C5298" s="109" t="s">
        <v>53</v>
      </c>
      <c r="D5298" s="109" t="s">
        <v>1300</v>
      </c>
      <c r="E5298" s="94">
        <v>44874</v>
      </c>
      <c r="F5298" s="174">
        <v>0.76734953703703701</v>
      </c>
      <c r="G5298">
        <v>2</v>
      </c>
      <c r="H5298" s="109" t="s">
        <v>1301</v>
      </c>
      <c r="I5298"/>
      <c r="AR5298">
        <v>33</v>
      </c>
      <c r="AS5298" t="str">
        <v>MICURA</v>
      </c>
      <c r="AT5298" t="str">
        <v>IFARA JOHNSON (MIC)</v>
      </c>
      <c r="AU5298" s="31">
        <v>44894</v>
      </c>
      <c r="AV5298" s="40">
        <v>0.25539351851851849</v>
      </c>
      <c r="BW5298">
        <v>396</v>
      </c>
      <c r="BX5298" t="str">
        <v>CONTRACTOR</v>
      </c>
      <c r="BY5298" t="str">
        <v>AUSTIN EYENEGIN(GLUTFIEL</v>
      </c>
      <c r="BZ5298" s="31">
        <v>44889</v>
      </c>
      <c r="CA5298" s="40">
        <v>0.53306712962962965</v>
      </c>
      <c r="DB5298">
        <v>561</v>
      </c>
      <c r="DC5298" t="str">
        <v>MICURA</v>
      </c>
      <c r="DD5298" t="str">
        <v>YUSUF AMINU (MIC)</v>
      </c>
      <c r="DE5298" s="31">
        <v>44891</v>
      </c>
      <c r="DF5298" s="40">
        <v>0.78954861111111108</v>
      </c>
    </row>
    <row r="5299" spans="1:110" x14ac:dyDescent="0.25">
      <c r="A5299" s="109" t="s">
        <v>2069</v>
      </c>
      <c r="B5299">
        <v>436</v>
      </c>
      <c r="C5299" s="109" t="s">
        <v>21</v>
      </c>
      <c r="D5299" s="109" t="s">
        <v>1052</v>
      </c>
      <c r="E5299" s="94">
        <v>44874</v>
      </c>
      <c r="F5299" s="174">
        <v>0.76744212962962965</v>
      </c>
      <c r="G5299">
        <v>2</v>
      </c>
      <c r="H5299" s="109" t="s">
        <v>21</v>
      </c>
      <c r="I5299"/>
      <c r="AR5299">
        <v>34</v>
      </c>
      <c r="AS5299" t="str">
        <v>MICURA</v>
      </c>
      <c r="AT5299" t="str">
        <v>OKEKE OLISAEMEKA</v>
      </c>
      <c r="AU5299" s="31">
        <v>44894</v>
      </c>
      <c r="AV5299" s="40">
        <v>0.25546296296296295</v>
      </c>
      <c r="BW5299">
        <v>397</v>
      </c>
      <c r="BX5299" t="str">
        <v>ENGINEERING</v>
      </c>
      <c r="BY5299" t="str">
        <v>OYEBOLA SULAIMON O. (EN</v>
      </c>
      <c r="BZ5299" s="31">
        <v>44889</v>
      </c>
      <c r="CA5299" s="40">
        <v>0.53405092592592596</v>
      </c>
      <c r="DB5299">
        <v>562</v>
      </c>
      <c r="DC5299" t="str">
        <v>MICURA</v>
      </c>
      <c r="DD5299" t="str">
        <v>IBRAHIM ALABI (MIC)</v>
      </c>
      <c r="DE5299" s="31">
        <v>44891</v>
      </c>
      <c r="DF5299" s="40">
        <v>0.78960648148148149</v>
      </c>
    </row>
    <row r="5300" spans="1:110" x14ac:dyDescent="0.25">
      <c r="A5300" s="109" t="s">
        <v>2069</v>
      </c>
      <c r="B5300">
        <v>437</v>
      </c>
      <c r="C5300" s="109" t="s">
        <v>53</v>
      </c>
      <c r="D5300" s="109" t="s">
        <v>1394</v>
      </c>
      <c r="E5300" s="94">
        <v>44874</v>
      </c>
      <c r="F5300" s="174">
        <v>0.76788194444444446</v>
      </c>
      <c r="G5300">
        <v>2</v>
      </c>
      <c r="H5300" s="109" t="s">
        <v>1395</v>
      </c>
      <c r="I5300"/>
      <c r="AR5300">
        <v>35</v>
      </c>
      <c r="AS5300" t="str">
        <v>MICURA</v>
      </c>
      <c r="AT5300" t="str">
        <v>OLADIMEJI ADESOLA (MIC)</v>
      </c>
      <c r="AU5300" s="31">
        <v>44894</v>
      </c>
      <c r="AV5300" s="40">
        <v>0.2555324074074074</v>
      </c>
      <c r="BW5300">
        <v>398</v>
      </c>
      <c r="BX5300" t="str">
        <v>OPERATIONS</v>
      </c>
      <c r="BY5300" t="str">
        <v>CHUKWUNEKE CHIEMERE</v>
      </c>
      <c r="BZ5300" s="31">
        <v>44889</v>
      </c>
      <c r="CA5300" s="40">
        <v>0.53446759259259258</v>
      </c>
      <c r="DB5300">
        <v>563</v>
      </c>
      <c r="DC5300" t="str">
        <v>OPERATIONS</v>
      </c>
      <c r="DD5300" t="str">
        <v>IDEM GEORGE (OPS)</v>
      </c>
      <c r="DE5300" s="31">
        <v>44891</v>
      </c>
      <c r="DF5300" s="40">
        <v>0.78967592592592595</v>
      </c>
    </row>
    <row r="5301" spans="1:110" x14ac:dyDescent="0.25">
      <c r="A5301" s="109" t="s">
        <v>2069</v>
      </c>
      <c r="B5301">
        <v>438</v>
      </c>
      <c r="C5301" s="109" t="s">
        <v>53</v>
      </c>
      <c r="D5301" s="109" t="s">
        <v>198</v>
      </c>
      <c r="E5301" s="94">
        <v>44874</v>
      </c>
      <c r="F5301" s="174">
        <v>0.76791666666666669</v>
      </c>
      <c r="G5301">
        <v>2</v>
      </c>
      <c r="H5301" s="109" t="s">
        <v>199</v>
      </c>
      <c r="I5301"/>
      <c r="AR5301">
        <v>36</v>
      </c>
      <c r="AS5301" t="str">
        <v>MICURA</v>
      </c>
      <c r="AT5301" t="str">
        <v>EKIYOYO JAMIU A. (MIC)</v>
      </c>
      <c r="AU5301" s="31">
        <v>44894</v>
      </c>
      <c r="AV5301" s="40">
        <v>0.25561342592592595</v>
      </c>
      <c r="BW5301">
        <v>399</v>
      </c>
      <c r="BX5301" t="str">
        <v>ENGINEERING</v>
      </c>
      <c r="BY5301" t="str">
        <v>ADEDEJI ADEYEMI (ENGR)</v>
      </c>
      <c r="BZ5301" s="31">
        <v>44889</v>
      </c>
      <c r="CA5301" s="40">
        <v>0.53696759259259264</v>
      </c>
      <c r="DB5301">
        <v>564</v>
      </c>
      <c r="DC5301" t="str">
        <v>ENGINEERING</v>
      </c>
      <c r="DD5301" t="str">
        <v>ENOMA GODWIN O (ENGR)</v>
      </c>
      <c r="DE5301" s="31">
        <v>44891</v>
      </c>
      <c r="DF5301" s="40">
        <v>0.79009259259259257</v>
      </c>
    </row>
    <row r="5302" spans="1:110" x14ac:dyDescent="0.25">
      <c r="A5302" s="109" t="s">
        <v>2069</v>
      </c>
      <c r="B5302">
        <v>439</v>
      </c>
      <c r="C5302" s="109" t="s">
        <v>53</v>
      </c>
      <c r="D5302" s="109" t="s">
        <v>1810</v>
      </c>
      <c r="E5302" s="94">
        <v>44874</v>
      </c>
      <c r="F5302" s="174">
        <v>0.76804398148148145</v>
      </c>
      <c r="G5302">
        <v>2</v>
      </c>
      <c r="H5302" s="109" t="s">
        <v>1811</v>
      </c>
      <c r="I5302"/>
      <c r="AR5302">
        <v>37</v>
      </c>
      <c r="AS5302" t="str">
        <v>OPERATIONS</v>
      </c>
      <c r="AT5302" t="str">
        <v>ISIAKA LASISI (OPS)</v>
      </c>
      <c r="AU5302" s="31">
        <v>44894</v>
      </c>
      <c r="AV5302" s="40">
        <v>0.25568287037037035</v>
      </c>
      <c r="BW5302">
        <v>400</v>
      </c>
      <c r="BX5302" t="str">
        <v>MICURA</v>
      </c>
      <c r="BY5302" t="str">
        <v>HUDE OLUWASEYI (MIC)</v>
      </c>
      <c r="BZ5302" s="31">
        <v>44889</v>
      </c>
      <c r="CA5302" s="40">
        <v>0.53722222222222227</v>
      </c>
      <c r="DB5302">
        <v>565</v>
      </c>
      <c r="DC5302" t="str">
        <v>ENGINEERING</v>
      </c>
      <c r="DD5302" t="str">
        <v>AHMED ABDULMALEEQ (ENGR</v>
      </c>
      <c r="DE5302" s="31">
        <v>44891</v>
      </c>
      <c r="DF5302" s="40">
        <v>0.79017361111111106</v>
      </c>
    </row>
    <row r="5303" spans="1:110" x14ac:dyDescent="0.25">
      <c r="A5303" s="109" t="s">
        <v>2069</v>
      </c>
      <c r="B5303">
        <v>440</v>
      </c>
      <c r="C5303" s="109" t="s">
        <v>53</v>
      </c>
      <c r="D5303" s="109" t="s">
        <v>1646</v>
      </c>
      <c r="E5303" s="94">
        <v>44874</v>
      </c>
      <c r="F5303" s="174">
        <v>0.76811342592592591</v>
      </c>
      <c r="G5303">
        <v>2</v>
      </c>
      <c r="H5303" s="109" t="s">
        <v>587</v>
      </c>
      <c r="I5303"/>
      <c r="AR5303">
        <v>38</v>
      </c>
      <c r="AS5303" t="str">
        <v>OPERATIONS</v>
      </c>
      <c r="AT5303" t="str">
        <v>ALARAPE SALAMI (OPS)</v>
      </c>
      <c r="AU5303" s="31">
        <v>44894</v>
      </c>
      <c r="AV5303" s="40">
        <v>0.25575231481481481</v>
      </c>
      <c r="BW5303">
        <v>401</v>
      </c>
      <c r="BX5303" t="str">
        <v>MICURA</v>
      </c>
      <c r="BY5303" t="str">
        <v>OBI ONYEDIKA M. (MIC)</v>
      </c>
      <c r="BZ5303" s="31">
        <v>44889</v>
      </c>
      <c r="CA5303" s="40">
        <v>0.53775462962962961</v>
      </c>
      <c r="DB5303">
        <v>566</v>
      </c>
      <c r="DC5303" t="str">
        <v>MICURA</v>
      </c>
      <c r="DD5303" t="str">
        <v>TAIWO OLUWAYOSE</v>
      </c>
      <c r="DE5303" s="31">
        <v>44891</v>
      </c>
      <c r="DF5303" s="40">
        <v>0.7902893518518519</v>
      </c>
    </row>
    <row r="5304" spans="1:110" x14ac:dyDescent="0.25">
      <c r="A5304" s="109" t="s">
        <v>2069</v>
      </c>
      <c r="B5304">
        <v>441</v>
      </c>
      <c r="C5304" s="109" t="s">
        <v>52</v>
      </c>
      <c r="D5304" s="109" t="s">
        <v>1473</v>
      </c>
      <c r="E5304" s="94">
        <v>44874</v>
      </c>
      <c r="F5304" s="174">
        <v>0.76870370370370367</v>
      </c>
      <c r="G5304">
        <v>2</v>
      </c>
      <c r="H5304" s="109" t="s">
        <v>1474</v>
      </c>
      <c r="I5304">
        <v>5272887</v>
      </c>
      <c r="AR5304">
        <v>39</v>
      </c>
      <c r="AS5304" t="str">
        <v>MICURA</v>
      </c>
      <c r="AT5304" t="str">
        <v>OSARO EGHOMAN (MIC)</v>
      </c>
      <c r="AU5304" s="31">
        <v>44894</v>
      </c>
      <c r="AV5304" s="40">
        <v>0.25582175925925926</v>
      </c>
      <c r="BW5304">
        <v>402</v>
      </c>
      <c r="BX5304" t="str">
        <v>MICURA</v>
      </c>
      <c r="BY5304" t="str">
        <v>JACKSON MATHEW (MIC)</v>
      </c>
      <c r="BZ5304" s="31">
        <v>44889</v>
      </c>
      <c r="CA5304" s="40">
        <v>0.5378356481481481</v>
      </c>
      <c r="DB5304">
        <v>567</v>
      </c>
      <c r="DC5304" t="str">
        <v>MICURA</v>
      </c>
      <c r="DD5304" t="str">
        <v>ADEBAKIN OLUWASEUN (MIC)</v>
      </c>
      <c r="DE5304" s="31">
        <v>44891</v>
      </c>
      <c r="DF5304" s="40">
        <v>0.7903472222222222</v>
      </c>
    </row>
    <row r="5305" spans="1:110" x14ac:dyDescent="0.25">
      <c r="A5305" s="109" t="s">
        <v>2069</v>
      </c>
      <c r="B5305">
        <v>442</v>
      </c>
      <c r="C5305" s="109" t="s">
        <v>21</v>
      </c>
      <c r="D5305" s="109" t="s">
        <v>757</v>
      </c>
      <c r="E5305" s="94">
        <v>44874</v>
      </c>
      <c r="F5305" s="174">
        <v>0.76878472222222227</v>
      </c>
      <c r="G5305">
        <v>2</v>
      </c>
      <c r="H5305" s="109" t="s">
        <v>21</v>
      </c>
      <c r="I5305"/>
      <c r="AR5305">
        <v>40</v>
      </c>
      <c r="AS5305" t="str">
        <v>MICURA</v>
      </c>
      <c r="AT5305" t="str">
        <v>AJAYI ADEYEMI</v>
      </c>
      <c r="AU5305" s="31">
        <v>44894</v>
      </c>
      <c r="AV5305" s="40">
        <v>0.25587962962962962</v>
      </c>
      <c r="BW5305">
        <v>403</v>
      </c>
      <c r="BX5305" t="str">
        <v>MICURA</v>
      </c>
      <c r="BY5305" t="str">
        <v>ORIABURE DAVID O.(MIC)</v>
      </c>
      <c r="BZ5305" s="31">
        <v>44889</v>
      </c>
      <c r="CA5305" s="40">
        <v>0.53788194444444448</v>
      </c>
      <c r="DB5305">
        <v>568</v>
      </c>
      <c r="DC5305" t="str">
        <v>OPERATIONS</v>
      </c>
      <c r="DD5305" t="str">
        <v>SHITTA OLAKULEHIN (OPS)</v>
      </c>
      <c r="DE5305" s="31">
        <v>44891</v>
      </c>
      <c r="DF5305" s="40">
        <v>0.79055555555555557</v>
      </c>
    </row>
    <row r="5306" spans="1:110" x14ac:dyDescent="0.25">
      <c r="A5306" s="109" t="s">
        <v>2069</v>
      </c>
      <c r="B5306">
        <v>443</v>
      </c>
      <c r="C5306" s="109" t="s">
        <v>21</v>
      </c>
      <c r="D5306" s="109" t="s">
        <v>1084</v>
      </c>
      <c r="E5306" s="94">
        <v>44874</v>
      </c>
      <c r="F5306" s="174">
        <v>0.76886574074074077</v>
      </c>
      <c r="G5306">
        <v>2</v>
      </c>
      <c r="H5306" s="109" t="s">
        <v>21</v>
      </c>
      <c r="I5306"/>
      <c r="AR5306">
        <v>41</v>
      </c>
      <c r="AS5306" t="str">
        <v>MICURA</v>
      </c>
      <c r="AT5306" t="str">
        <v>OLATUNJI AKINLOYE J.(MIC</v>
      </c>
      <c r="AU5306" s="31">
        <v>44894</v>
      </c>
      <c r="AV5306" s="40">
        <v>0.25594907407407408</v>
      </c>
      <c r="BW5306">
        <v>404</v>
      </c>
      <c r="BX5306" t="str">
        <v>MICURA</v>
      </c>
      <c r="BY5306" t="str">
        <v>CHINAKWA EZE (MIC)</v>
      </c>
      <c r="BZ5306" s="31">
        <v>44889</v>
      </c>
      <c r="CA5306" s="40">
        <v>0.53792824074074075</v>
      </c>
      <c r="DB5306">
        <v>569</v>
      </c>
      <c r="DC5306" t="str">
        <v>ENGINEERING</v>
      </c>
      <c r="DD5306" t="str">
        <v>OLUWASOLA SOLOMON A (EN</v>
      </c>
      <c r="DE5306" s="31">
        <v>44891</v>
      </c>
      <c r="DF5306" s="40">
        <v>0.79062500000000002</v>
      </c>
    </row>
    <row r="5307" spans="1:110" x14ac:dyDescent="0.25">
      <c r="A5307" s="109" t="s">
        <v>2069</v>
      </c>
      <c r="B5307">
        <v>444</v>
      </c>
      <c r="C5307" s="109" t="s">
        <v>54</v>
      </c>
      <c r="D5307" s="109" t="s">
        <v>1294</v>
      </c>
      <c r="E5307" s="94">
        <v>44874</v>
      </c>
      <c r="F5307" s="174">
        <v>0.7691203703703704</v>
      </c>
      <c r="G5307">
        <v>2</v>
      </c>
      <c r="H5307" s="109" t="s">
        <v>1295</v>
      </c>
      <c r="I5307">
        <v>2188057</v>
      </c>
      <c r="AR5307">
        <v>42</v>
      </c>
      <c r="AS5307" t="str">
        <v>MICURA</v>
      </c>
      <c r="AT5307" t="str">
        <v>AJUONUMA CHIMA</v>
      </c>
      <c r="AU5307" s="31">
        <v>44894</v>
      </c>
      <c r="AV5307" s="40">
        <v>0.25601851851851853</v>
      </c>
      <c r="BW5307">
        <v>405</v>
      </c>
      <c r="BX5307" t="str">
        <v>OLM</v>
      </c>
      <c r="BY5307" t="str">
        <v>NTAYI MOSES O. (DRV)</v>
      </c>
      <c r="BZ5307" s="31">
        <v>44889</v>
      </c>
      <c r="CA5307" s="40">
        <v>0.53984953703703709</v>
      </c>
      <c r="DB5307">
        <v>570</v>
      </c>
      <c r="DC5307" t="str">
        <v>OPERATIONS</v>
      </c>
      <c r="DD5307" t="str">
        <v>TALIATU AYINLA (OPS)</v>
      </c>
      <c r="DE5307" s="31">
        <v>44891</v>
      </c>
      <c r="DF5307" s="40">
        <v>0.79072916666666671</v>
      </c>
    </row>
    <row r="5308" spans="1:110" x14ac:dyDescent="0.25">
      <c r="A5308" s="109" t="s">
        <v>2069</v>
      </c>
      <c r="B5308">
        <v>445</v>
      </c>
      <c r="C5308" s="109" t="s">
        <v>21</v>
      </c>
      <c r="D5308" s="109" t="s">
        <v>1033</v>
      </c>
      <c r="E5308" s="94">
        <v>44874</v>
      </c>
      <c r="F5308" s="174">
        <v>0.7691782407407407</v>
      </c>
      <c r="G5308">
        <v>2</v>
      </c>
      <c r="H5308" s="109" t="s">
        <v>950</v>
      </c>
      <c r="I5308"/>
      <c r="AR5308">
        <v>43</v>
      </c>
      <c r="AS5308" t="str">
        <v>MICURA</v>
      </c>
      <c r="AT5308" t="str">
        <v>KAMORU OLUWASEYI (MIC)</v>
      </c>
      <c r="AU5308" s="31">
        <v>44894</v>
      </c>
      <c r="AV5308" s="40">
        <v>0.25643518518518521</v>
      </c>
      <c r="BW5308">
        <v>406</v>
      </c>
      <c r="BX5308" t="str">
        <v>ENGINEERING</v>
      </c>
      <c r="BY5308" t="str">
        <v>OKIKE SUNDAY (ENGR)</v>
      </c>
      <c r="BZ5308" s="31">
        <v>44889</v>
      </c>
      <c r="CA5308" s="40">
        <v>0.53989583333333335</v>
      </c>
      <c r="DB5308">
        <v>571</v>
      </c>
      <c r="DC5308" t="str">
        <v>ENGINEERING</v>
      </c>
      <c r="DD5308" t="str">
        <v>UFEDO ODAWU</v>
      </c>
      <c r="DE5308" s="31">
        <v>44891</v>
      </c>
      <c r="DF5308" s="40">
        <v>0.79079861111111116</v>
      </c>
    </row>
    <row r="5309" spans="1:110" x14ac:dyDescent="0.25">
      <c r="A5309" s="109" t="s">
        <v>2069</v>
      </c>
      <c r="B5309">
        <v>446</v>
      </c>
      <c r="C5309" s="109" t="s">
        <v>53</v>
      </c>
      <c r="D5309" s="109" t="s">
        <v>1372</v>
      </c>
      <c r="E5309" s="94">
        <v>44874</v>
      </c>
      <c r="F5309" s="174">
        <v>0.76922453703703708</v>
      </c>
      <c r="G5309">
        <v>2</v>
      </c>
      <c r="H5309" s="109" t="s">
        <v>1373</v>
      </c>
      <c r="I5309">
        <v>5436748</v>
      </c>
      <c r="AR5309">
        <v>44</v>
      </c>
      <c r="AS5309" t="str">
        <v>OPERATIONS</v>
      </c>
      <c r="AT5309" t="str">
        <v>ADEOMI TEMITOPE M. (OPS)</v>
      </c>
      <c r="AU5309" s="31">
        <v>44894</v>
      </c>
      <c r="AV5309" s="40">
        <v>0.25653935185185184</v>
      </c>
      <c r="BW5309">
        <v>407</v>
      </c>
      <c r="BX5309" t="str">
        <v>MICURA</v>
      </c>
      <c r="BY5309" t="str">
        <v>NJIRIKA EBUKA (MIC)</v>
      </c>
      <c r="BZ5309" s="31">
        <v>44889</v>
      </c>
      <c r="CA5309" s="40">
        <v>0.54005787037037034</v>
      </c>
      <c r="DB5309">
        <v>572</v>
      </c>
      <c r="DC5309" t="str">
        <v>ENGINEERING</v>
      </c>
      <c r="DD5309" t="str">
        <v>ONU HYACINTH C. (ENGNR)</v>
      </c>
      <c r="DE5309" s="31">
        <v>44891</v>
      </c>
      <c r="DF5309" s="40">
        <v>0.7908680555555555</v>
      </c>
    </row>
    <row r="5310" spans="1:110" x14ac:dyDescent="0.25">
      <c r="A5310" s="109" t="s">
        <v>2069</v>
      </c>
      <c r="B5310">
        <v>447</v>
      </c>
      <c r="C5310" s="109" t="s">
        <v>54</v>
      </c>
      <c r="D5310" s="109" t="s">
        <v>476</v>
      </c>
      <c r="E5310" s="94">
        <v>44874</v>
      </c>
      <c r="F5310" s="174">
        <v>0.76925925925925931</v>
      </c>
      <c r="G5310">
        <v>2</v>
      </c>
      <c r="H5310" s="109" t="s">
        <v>477</v>
      </c>
      <c r="I5310">
        <v>8117314</v>
      </c>
      <c r="AR5310">
        <v>45</v>
      </c>
      <c r="AS5310" t="str">
        <v>MICURA</v>
      </c>
      <c r="AT5310" t="str">
        <v>EDET AKPAN FINTAN (MIC)</v>
      </c>
      <c r="AU5310" s="31">
        <v>44894</v>
      </c>
      <c r="AV5310" s="40">
        <v>0.2565972222222222</v>
      </c>
      <c r="BW5310">
        <v>408</v>
      </c>
      <c r="BX5310" t="str">
        <v>MICURA</v>
      </c>
      <c r="BY5310" t="str">
        <v>CHUKWUEBUKA OBI (MIC)</v>
      </c>
      <c r="BZ5310" s="31">
        <v>44889</v>
      </c>
      <c r="CA5310" s="40">
        <v>0.54010416666666672</v>
      </c>
      <c r="DB5310">
        <v>573</v>
      </c>
      <c r="DC5310" t="str">
        <v>ENGINEERING</v>
      </c>
      <c r="DD5310" t="str">
        <v>EZEKIEL EMIUKE (ENGR)</v>
      </c>
      <c r="DE5310" s="31">
        <v>44891</v>
      </c>
      <c r="DF5310" s="40">
        <v>0.79118055555555555</v>
      </c>
    </row>
    <row r="5311" spans="1:110" x14ac:dyDescent="0.25">
      <c r="A5311" s="109" t="s">
        <v>2069</v>
      </c>
      <c r="B5311">
        <v>448</v>
      </c>
      <c r="C5311" s="109" t="s">
        <v>53</v>
      </c>
      <c r="D5311" s="109" t="s">
        <v>1865</v>
      </c>
      <c r="E5311" s="94">
        <v>44874</v>
      </c>
      <c r="F5311" s="174">
        <v>0.76940972222222226</v>
      </c>
      <c r="G5311">
        <v>2</v>
      </c>
      <c r="H5311" s="109" t="s">
        <v>1866</v>
      </c>
      <c r="I5311"/>
      <c r="AR5311">
        <v>46</v>
      </c>
      <c r="AS5311" t="str">
        <v>MICURA</v>
      </c>
      <c r="AT5311" t="str">
        <v>OKORO BENJAMIN (MIC)</v>
      </c>
      <c r="AU5311" s="31">
        <v>44894</v>
      </c>
      <c r="AV5311" s="40">
        <v>0.25667824074074075</v>
      </c>
      <c r="BW5311">
        <v>409</v>
      </c>
      <c r="BX5311" t="str">
        <v>MICURA</v>
      </c>
      <c r="BY5311" t="str">
        <v>SALAWU SHAMISUDEEN A. (M</v>
      </c>
      <c r="BZ5311" s="31">
        <v>44889</v>
      </c>
      <c r="CA5311" s="40">
        <v>0.54053240740740738</v>
      </c>
      <c r="DB5311">
        <v>574</v>
      </c>
      <c r="DC5311" t="str">
        <v>ENGINEERING</v>
      </c>
      <c r="DD5311" t="str">
        <v>AMBALI LANRE (ENGR)</v>
      </c>
      <c r="DE5311" s="31">
        <v>44891</v>
      </c>
      <c r="DF5311" s="40">
        <v>0.79125000000000001</v>
      </c>
    </row>
    <row r="5312" spans="1:110" x14ac:dyDescent="0.25">
      <c r="A5312" s="109" t="s">
        <v>2069</v>
      </c>
      <c r="B5312">
        <v>449</v>
      </c>
      <c r="C5312" s="109" t="s">
        <v>53</v>
      </c>
      <c r="D5312" s="109" t="s">
        <v>1509</v>
      </c>
      <c r="E5312" s="94">
        <v>44874</v>
      </c>
      <c r="F5312" s="174">
        <v>0.76974537037037039</v>
      </c>
      <c r="G5312">
        <v>2</v>
      </c>
      <c r="H5312" s="109" t="s">
        <v>1510</v>
      </c>
      <c r="I5312"/>
      <c r="AR5312">
        <v>47</v>
      </c>
      <c r="AS5312" t="str">
        <v>MICURA</v>
      </c>
      <c r="AT5312" t="str">
        <v>AKHIGBE FIDELIX (MIC)</v>
      </c>
      <c r="AU5312" s="31">
        <v>44894</v>
      </c>
      <c r="AV5312" s="40">
        <v>0.25677083333333334</v>
      </c>
      <c r="BW5312">
        <v>410</v>
      </c>
      <c r="BX5312" t="str">
        <v>COMMERCIAL</v>
      </c>
      <c r="BY5312" t="str">
        <v>AZODO CHINYERE (COMM)</v>
      </c>
      <c r="BZ5312" s="31">
        <v>44889</v>
      </c>
      <c r="CA5312" s="40">
        <v>0.54109953703703706</v>
      </c>
      <c r="DB5312">
        <v>575</v>
      </c>
      <c r="DC5312" t="str">
        <v>MICURA</v>
      </c>
      <c r="DD5312" t="str">
        <v>MONOKPO TOMA A. (MIC)</v>
      </c>
      <c r="DE5312" s="31">
        <v>44891</v>
      </c>
      <c r="DF5312" s="40">
        <v>0.79137731481481477</v>
      </c>
    </row>
    <row r="5313" spans="1:110" x14ac:dyDescent="0.25">
      <c r="A5313" s="109" t="s">
        <v>2069</v>
      </c>
      <c r="B5313">
        <v>450</v>
      </c>
      <c r="C5313" s="109" t="s">
        <v>53</v>
      </c>
      <c r="D5313" s="109" t="s">
        <v>1272</v>
      </c>
      <c r="E5313" s="94">
        <v>44874</v>
      </c>
      <c r="F5313" s="174">
        <v>0.7698842592592593</v>
      </c>
      <c r="G5313">
        <v>2</v>
      </c>
      <c r="H5313" s="109" t="s">
        <v>1273</v>
      </c>
      <c r="I5313"/>
      <c r="AR5313">
        <v>48</v>
      </c>
      <c r="AS5313" t="str">
        <v>MICURA</v>
      </c>
      <c r="AT5313" t="str">
        <v>ISRAEL BRIGHT XMAS (MIC)</v>
      </c>
      <c r="AU5313" s="31">
        <v>44894</v>
      </c>
      <c r="AV5313" s="40">
        <v>0.25686342592592593</v>
      </c>
      <c r="BW5313">
        <v>411</v>
      </c>
      <c r="BX5313" t="str">
        <v>OPERATIONS</v>
      </c>
      <c r="BY5313" t="str">
        <v>LANRE JOB (OPS)</v>
      </c>
      <c r="BZ5313" s="31">
        <v>44889</v>
      </c>
      <c r="CA5313" s="40">
        <v>0.54128472222222224</v>
      </c>
      <c r="DB5313">
        <v>576</v>
      </c>
      <c r="DC5313" t="str">
        <v>MICURA</v>
      </c>
      <c r="DD5313" t="str">
        <v>IFEANYI OKAFOR (MIC)</v>
      </c>
      <c r="DE5313" s="31">
        <v>44891</v>
      </c>
      <c r="DF5313" s="40">
        <v>0.79145833333333337</v>
      </c>
    </row>
    <row r="5314" spans="1:110" x14ac:dyDescent="0.25">
      <c r="A5314" s="109" t="s">
        <v>2069</v>
      </c>
      <c r="B5314">
        <v>451</v>
      </c>
      <c r="C5314" s="109" t="s">
        <v>54</v>
      </c>
      <c r="D5314" s="109" t="s">
        <v>2083</v>
      </c>
      <c r="E5314" s="94">
        <v>44874</v>
      </c>
      <c r="F5314" s="174">
        <v>0.77015046296296297</v>
      </c>
      <c r="G5314">
        <v>2</v>
      </c>
      <c r="H5314" s="109" t="s">
        <v>2084</v>
      </c>
      <c r="I5314">
        <v>5346563</v>
      </c>
      <c r="AR5314">
        <v>49</v>
      </c>
      <c r="AS5314" t="str">
        <v>MICURA</v>
      </c>
      <c r="AT5314" t="str">
        <v>OTUMUNYE STEVE U. (MIC)</v>
      </c>
      <c r="AU5314" s="31">
        <v>44894</v>
      </c>
      <c r="AV5314" s="40">
        <v>0.25725694444444447</v>
      </c>
      <c r="BW5314">
        <v>412</v>
      </c>
      <c r="BX5314" t="str">
        <v>OLM</v>
      </c>
      <c r="BY5314" t="str">
        <v>JOSHUA OLAWUYI (OLM)</v>
      </c>
      <c r="BZ5314" s="31">
        <v>44889</v>
      </c>
      <c r="CA5314" s="40">
        <v>0.54224537037037035</v>
      </c>
      <c r="DB5314">
        <v>577</v>
      </c>
      <c r="DC5314" t="str">
        <v>ENGINEERING</v>
      </c>
      <c r="DD5314" t="str">
        <v>OLADIPO TAJUDEEN (ENGR)</v>
      </c>
      <c r="DE5314" s="31">
        <v>44891</v>
      </c>
      <c r="DF5314" s="40">
        <v>0.79170138888888886</v>
      </c>
    </row>
    <row r="5315" spans="1:110" x14ac:dyDescent="0.25">
      <c r="A5315" s="109" t="s">
        <v>2069</v>
      </c>
      <c r="B5315">
        <v>452</v>
      </c>
      <c r="C5315" s="109" t="s">
        <v>53</v>
      </c>
      <c r="D5315" s="109" t="s">
        <v>1444</v>
      </c>
      <c r="E5315" s="94">
        <v>44874</v>
      </c>
      <c r="F5315" s="174">
        <v>0.77027777777777773</v>
      </c>
      <c r="G5315">
        <v>2</v>
      </c>
      <c r="H5315" s="109" t="s">
        <v>1445</v>
      </c>
      <c r="I5315">
        <v>2741207</v>
      </c>
      <c r="AR5315">
        <v>50</v>
      </c>
      <c r="AS5315" t="str">
        <v>MICURA</v>
      </c>
      <c r="AT5315" t="str">
        <v>KAYODE ROTIMI E. (MIC)</v>
      </c>
      <c r="AU5315" s="31">
        <v>44894</v>
      </c>
      <c r="AV5315" s="40">
        <v>0.25731481481481483</v>
      </c>
      <c r="BW5315">
        <v>413</v>
      </c>
      <c r="BX5315" t="str">
        <v>HR AND ADMIN</v>
      </c>
      <c r="BY5315" t="str">
        <v>STEPHANIE ORJI (KANO)</v>
      </c>
      <c r="BZ5315" s="31">
        <v>44889</v>
      </c>
      <c r="CA5315" s="40">
        <v>0.54303240740740744</v>
      </c>
      <c r="DB5315">
        <v>578</v>
      </c>
      <c r="DC5315" t="str">
        <v>GATE OPS</v>
      </c>
      <c r="DD5315" t="str">
        <v>OJUDERI MARY (GATE)</v>
      </c>
      <c r="DE5315" s="31">
        <v>44891</v>
      </c>
      <c r="DF5315" s="40">
        <v>0.79197916666666668</v>
      </c>
    </row>
    <row r="5316" spans="1:110" x14ac:dyDescent="0.25">
      <c r="A5316" s="109" t="s">
        <v>2069</v>
      </c>
      <c r="B5316">
        <v>453</v>
      </c>
      <c r="C5316" s="109" t="s">
        <v>54</v>
      </c>
      <c r="D5316" s="109" t="s">
        <v>282</v>
      </c>
      <c r="E5316" s="94">
        <v>44874</v>
      </c>
      <c r="F5316" s="174">
        <v>0.77037037037037037</v>
      </c>
      <c r="G5316">
        <v>2</v>
      </c>
      <c r="H5316" s="109" t="s">
        <v>283</v>
      </c>
      <c r="I5316">
        <v>5363580</v>
      </c>
      <c r="AR5316">
        <v>51</v>
      </c>
      <c r="AS5316" t="str">
        <v>ENGINEERING</v>
      </c>
      <c r="AT5316" t="str">
        <v>USELE EPHIKPAROBORE (EN</v>
      </c>
      <c r="AU5316" s="31">
        <v>44894</v>
      </c>
      <c r="AV5316" s="40">
        <v>0.25740740740740742</v>
      </c>
      <c r="BW5316">
        <v>414</v>
      </c>
      <c r="BX5316" t="str">
        <v>OPERATIONS</v>
      </c>
      <c r="BY5316" t="str">
        <v>ICHADERE ONORIODE (OPS)</v>
      </c>
      <c r="BZ5316" s="31">
        <v>44889</v>
      </c>
      <c r="CA5316" s="40">
        <v>0.5431597222222222</v>
      </c>
      <c r="DB5316">
        <v>579</v>
      </c>
      <c r="DC5316" t="str">
        <v>OPERATIONS</v>
      </c>
      <c r="DD5316" t="str">
        <v>OSCAR SULE (OPS)</v>
      </c>
      <c r="DE5316" s="31">
        <v>44891</v>
      </c>
      <c r="DF5316" s="40">
        <v>0.79224537037037035</v>
      </c>
    </row>
    <row r="5317" spans="1:110" x14ac:dyDescent="0.25">
      <c r="A5317" s="109" t="s">
        <v>2069</v>
      </c>
      <c r="B5317">
        <v>454</v>
      </c>
      <c r="C5317" s="109" t="s">
        <v>54</v>
      </c>
      <c r="D5317" s="109" t="s">
        <v>1661</v>
      </c>
      <c r="E5317" s="94">
        <v>44874</v>
      </c>
      <c r="F5317" s="174">
        <v>0.77042824074074079</v>
      </c>
      <c r="G5317">
        <v>2</v>
      </c>
      <c r="H5317" s="109" t="s">
        <v>1662</v>
      </c>
      <c r="I5317">
        <v>14958073</v>
      </c>
      <c r="AR5317">
        <v>52</v>
      </c>
      <c r="AS5317" t="str">
        <v>ENGINEERING</v>
      </c>
      <c r="AT5317" t="str">
        <v>OLAROTIMI OGUBODEDE (EN</v>
      </c>
      <c r="AU5317" s="31">
        <v>44894</v>
      </c>
      <c r="AV5317" s="40">
        <v>0.25748842592592591</v>
      </c>
      <c r="BW5317">
        <v>415</v>
      </c>
      <c r="BX5317" t="str">
        <v>ENGINEERING</v>
      </c>
      <c r="BY5317" t="str">
        <v>OYINLAYO MAYODE (ENGR)</v>
      </c>
      <c r="BZ5317" s="31">
        <v>44889</v>
      </c>
      <c r="CA5317" s="40">
        <v>0.5446064814814815</v>
      </c>
      <c r="DB5317">
        <v>580</v>
      </c>
      <c r="DC5317" t="str">
        <v>MICURA</v>
      </c>
      <c r="DD5317" t="str">
        <v>EZIUKWU GERALD (MIC)</v>
      </c>
      <c r="DE5317" s="31">
        <v>44891</v>
      </c>
      <c r="DF5317" s="40">
        <v>0.7923958333333333</v>
      </c>
    </row>
    <row r="5318" spans="1:110" x14ac:dyDescent="0.25">
      <c r="A5318" s="109" t="s">
        <v>2069</v>
      </c>
      <c r="B5318">
        <v>455</v>
      </c>
      <c r="C5318" s="109" t="s">
        <v>21</v>
      </c>
      <c r="D5318" s="109" t="s">
        <v>970</v>
      </c>
      <c r="E5318" s="94">
        <v>44874</v>
      </c>
      <c r="F5318" s="174">
        <v>0.77048611111111109</v>
      </c>
      <c r="G5318">
        <v>2</v>
      </c>
      <c r="H5318" s="109" t="s">
        <v>971</v>
      </c>
      <c r="I5318"/>
      <c r="AR5318">
        <v>53</v>
      </c>
      <c r="AS5318" t="str">
        <v>ENGINEERING</v>
      </c>
      <c r="AT5318" t="str">
        <v>ABDULGANIYU AHMED(ENGR)</v>
      </c>
      <c r="AU5318" s="31">
        <v>44894</v>
      </c>
      <c r="AV5318" s="40">
        <v>0.25787037037037036</v>
      </c>
      <c r="BW5318">
        <v>416</v>
      </c>
      <c r="BX5318" t="str">
        <v>OPERATIONS</v>
      </c>
      <c r="BY5318" t="str">
        <v>AKPOWOWO AMOS (OPS)</v>
      </c>
      <c r="BZ5318" s="31">
        <v>44889</v>
      </c>
      <c r="CA5318" s="40">
        <v>0.54521990740740744</v>
      </c>
      <c r="DB5318">
        <v>581</v>
      </c>
      <c r="DC5318" t="str">
        <v>MICURA</v>
      </c>
      <c r="DD5318" t="str">
        <v>APEH PETER (MIC)</v>
      </c>
      <c r="DE5318" s="31">
        <v>44891</v>
      </c>
      <c r="DF5318" s="40">
        <v>0.79246527777777775</v>
      </c>
    </row>
    <row r="5319" spans="1:110" x14ac:dyDescent="0.25">
      <c r="A5319" s="109" t="s">
        <v>2069</v>
      </c>
      <c r="B5319">
        <v>456</v>
      </c>
      <c r="C5319" s="109" t="s">
        <v>52</v>
      </c>
      <c r="D5319" s="109" t="s">
        <v>482</v>
      </c>
      <c r="E5319" s="94">
        <v>44874</v>
      </c>
      <c r="F5319" s="174">
        <v>0.77089120370370368</v>
      </c>
      <c r="G5319">
        <v>2</v>
      </c>
      <c r="H5319" s="109" t="s">
        <v>483</v>
      </c>
      <c r="I5319">
        <v>3665375</v>
      </c>
      <c r="AR5319">
        <v>54</v>
      </c>
      <c r="AS5319" t="str">
        <v>ENGINEERING</v>
      </c>
      <c r="AT5319" t="str">
        <v>AKINSANYA IBRAHIM</v>
      </c>
      <c r="AU5319" s="31">
        <v>44894</v>
      </c>
      <c r="AV5319" s="40">
        <v>0.25793981481481482</v>
      </c>
      <c r="BW5319">
        <v>417</v>
      </c>
      <c r="BX5319" t="str">
        <v>ENGINEERING</v>
      </c>
      <c r="BY5319" t="str">
        <v>AINA EYITOPE DAVID</v>
      </c>
      <c r="BZ5319" s="31">
        <v>44889</v>
      </c>
      <c r="CA5319" s="40">
        <v>0.54541666666666666</v>
      </c>
      <c r="DB5319">
        <v>582</v>
      </c>
      <c r="DC5319" t="str">
        <v>OPERATIONS</v>
      </c>
      <c r="DD5319" t="str">
        <v>SIMON UGBEDE</v>
      </c>
      <c r="DE5319" s="31">
        <v>44891</v>
      </c>
      <c r="DF5319" s="40">
        <v>0.79252314814814817</v>
      </c>
    </row>
    <row r="5320" spans="1:110" x14ac:dyDescent="0.25">
      <c r="A5320" s="109" t="s">
        <v>2069</v>
      </c>
      <c r="B5320">
        <v>457</v>
      </c>
      <c r="C5320" s="109" t="s">
        <v>53</v>
      </c>
      <c r="D5320" s="109" t="s">
        <v>1361</v>
      </c>
      <c r="E5320" s="94">
        <v>44874</v>
      </c>
      <c r="F5320" s="174">
        <v>0.77119212962962957</v>
      </c>
      <c r="G5320">
        <v>2</v>
      </c>
      <c r="H5320" s="109" t="s">
        <v>1362</v>
      </c>
      <c r="I5320">
        <v>2725065</v>
      </c>
      <c r="AR5320">
        <v>55</v>
      </c>
      <c r="AS5320" t="str">
        <v>ENGINEERING</v>
      </c>
      <c r="AT5320" t="str">
        <v>OLUBIYI SAHEED AKANDE</v>
      </c>
      <c r="AU5320" s="31">
        <v>44894</v>
      </c>
      <c r="AV5320" s="40">
        <v>0.25800925925925927</v>
      </c>
      <c r="BW5320">
        <v>418</v>
      </c>
      <c r="BX5320" t="str">
        <v>OPERATIONS</v>
      </c>
      <c r="BY5320" t="str">
        <v>GOODLUCK IZOKA (OPS)</v>
      </c>
      <c r="BZ5320" s="31">
        <v>44889</v>
      </c>
      <c r="CA5320" s="40">
        <v>0.5461921296296296</v>
      </c>
      <c r="DB5320">
        <v>583</v>
      </c>
      <c r="DC5320" t="str">
        <v>MICURA</v>
      </c>
      <c r="DD5320" t="str">
        <v>HITLA EJOVI KELVIN (MIC</v>
      </c>
      <c r="DE5320" s="31">
        <v>44891</v>
      </c>
      <c r="DF5320" s="40">
        <v>0.79259259259259263</v>
      </c>
    </row>
    <row r="5321" spans="1:110" x14ac:dyDescent="0.25">
      <c r="A5321" s="109" t="s">
        <v>2069</v>
      </c>
      <c r="B5321">
        <v>458</v>
      </c>
      <c r="C5321" s="109" t="s">
        <v>53</v>
      </c>
      <c r="D5321" s="109" t="s">
        <v>504</v>
      </c>
      <c r="E5321" s="94">
        <v>44874</v>
      </c>
      <c r="F5321" s="174">
        <v>0.77141203703703709</v>
      </c>
      <c r="G5321">
        <v>2</v>
      </c>
      <c r="H5321" s="109" t="s">
        <v>505</v>
      </c>
      <c r="I5321"/>
      <c r="AR5321">
        <v>56</v>
      </c>
      <c r="AS5321" t="str">
        <v>ENGINEERING</v>
      </c>
      <c r="AT5321" t="str">
        <v>AIGBIREMHON ODION (ENGR</v>
      </c>
      <c r="AU5321" s="31">
        <v>44894</v>
      </c>
      <c r="AV5321" s="40">
        <v>0.25825231481481481</v>
      </c>
      <c r="BW5321">
        <v>419</v>
      </c>
      <c r="BX5321" t="str">
        <v>ENGINEERING</v>
      </c>
      <c r="BY5321" t="str">
        <v>CHRISTIAN NDUBUEZE</v>
      </c>
      <c r="BZ5321" s="31">
        <v>44889</v>
      </c>
      <c r="CA5321" s="40">
        <v>0.55209490740740741</v>
      </c>
      <c r="DB5321">
        <v>584</v>
      </c>
      <c r="DC5321" t="str">
        <v>MICURA</v>
      </c>
      <c r="DD5321" t="str">
        <v>EZE AZUBIKE (MIC)</v>
      </c>
      <c r="DE5321" s="31">
        <v>44891</v>
      </c>
      <c r="DF5321" s="40">
        <v>0.79266203703703708</v>
      </c>
    </row>
    <row r="5322" spans="1:110" x14ac:dyDescent="0.25">
      <c r="A5322" s="109" t="s">
        <v>2069</v>
      </c>
      <c r="B5322">
        <v>459</v>
      </c>
      <c r="C5322" s="109" t="s">
        <v>53</v>
      </c>
      <c r="D5322" s="109" t="s">
        <v>1392</v>
      </c>
      <c r="E5322" s="94">
        <v>44874</v>
      </c>
      <c r="F5322" s="174">
        <v>0.77165509259259257</v>
      </c>
      <c r="G5322">
        <v>2</v>
      </c>
      <c r="H5322" s="109" t="s">
        <v>1393</v>
      </c>
      <c r="I5322">
        <v>4839809</v>
      </c>
      <c r="AR5322">
        <v>57</v>
      </c>
      <c r="AS5322" t="str">
        <v>ENGINEERING</v>
      </c>
      <c r="AT5322" t="str">
        <v>AJIBOYE LANRE (ENGR)</v>
      </c>
      <c r="AU5322" s="31">
        <v>44894</v>
      </c>
      <c r="AV5322" s="40">
        <v>0.25833333333333336</v>
      </c>
      <c r="BW5322">
        <v>420</v>
      </c>
      <c r="BX5322" t="str">
        <v>OPERATIONS</v>
      </c>
      <c r="BY5322" t="str">
        <v>EMODI EMEKA AMALA</v>
      </c>
      <c r="BZ5322" s="31">
        <v>44889</v>
      </c>
      <c r="CA5322" s="40">
        <v>0.55226851851851855</v>
      </c>
      <c r="DB5322">
        <v>585</v>
      </c>
      <c r="DC5322" t="str">
        <v>MICURA</v>
      </c>
      <c r="DD5322" t="str">
        <v>NOJEEM LADEJOBI (MIC)</v>
      </c>
      <c r="DE5322" s="31">
        <v>44891</v>
      </c>
      <c r="DF5322" s="40">
        <v>0.79290509259259256</v>
      </c>
    </row>
    <row r="5323" spans="1:110" x14ac:dyDescent="0.25">
      <c r="A5323" s="109" t="s">
        <v>2069</v>
      </c>
      <c r="B5323">
        <v>460</v>
      </c>
      <c r="C5323" s="109" t="s">
        <v>56</v>
      </c>
      <c r="D5323" s="109" t="s">
        <v>1426</v>
      </c>
      <c r="E5323" s="94">
        <v>44874</v>
      </c>
      <c r="F5323" s="174">
        <v>0.77186342592592594</v>
      </c>
      <c r="G5323">
        <v>2</v>
      </c>
      <c r="H5323" s="109" t="s">
        <v>1427</v>
      </c>
      <c r="I5323">
        <v>7598551</v>
      </c>
      <c r="AR5323">
        <v>58</v>
      </c>
      <c r="AS5323" t="str">
        <v>MICURA</v>
      </c>
      <c r="AT5323" t="str">
        <v>ADENEKAN NURUDEEN (MIC)</v>
      </c>
      <c r="AU5323" s="31">
        <v>44894</v>
      </c>
      <c r="AV5323" s="40">
        <v>0.25843749999999999</v>
      </c>
      <c r="BW5323">
        <v>421</v>
      </c>
      <c r="BX5323" t="str">
        <v>OPERATIONS</v>
      </c>
      <c r="BY5323" t="str">
        <v>OSINOWO OLUFUNKE (OPS)</v>
      </c>
      <c r="BZ5323" s="31">
        <v>44889</v>
      </c>
      <c r="CA5323" s="40">
        <v>0.55348379629629629</v>
      </c>
      <c r="DB5323">
        <v>586</v>
      </c>
      <c r="DC5323" t="str">
        <v>MICURA</v>
      </c>
      <c r="DD5323" t="str">
        <v>CASTRO GARUBA (MIC)</v>
      </c>
      <c r="DE5323" s="31">
        <v>44891</v>
      </c>
      <c r="DF5323" s="40">
        <v>0.79297453703703702</v>
      </c>
    </row>
    <row r="5324" spans="1:110" x14ac:dyDescent="0.25">
      <c r="A5324" s="109" t="s">
        <v>2069</v>
      </c>
      <c r="B5324">
        <v>461</v>
      </c>
      <c r="C5324" s="109" t="s">
        <v>53</v>
      </c>
      <c r="D5324" s="109" t="s">
        <v>1890</v>
      </c>
      <c r="E5324" s="94">
        <v>44874</v>
      </c>
      <c r="F5324" s="174">
        <v>0.77195601851851847</v>
      </c>
      <c r="G5324">
        <v>2</v>
      </c>
      <c r="H5324" s="109" t="s">
        <v>1891</v>
      </c>
      <c r="I5324"/>
      <c r="AR5324">
        <v>59</v>
      </c>
      <c r="AS5324" t="str">
        <v>MICURA</v>
      </c>
      <c r="AT5324" t="str">
        <v>MOSAKU OLUWAFEMI S. (MI</v>
      </c>
      <c r="AU5324" s="31">
        <v>44894</v>
      </c>
      <c r="AV5324" s="40">
        <v>0.25849537037037035</v>
      </c>
      <c r="BW5324">
        <v>422</v>
      </c>
      <c r="BX5324" t="str">
        <v>ENGINEERING</v>
      </c>
      <c r="BY5324" t="str">
        <v>CONFIDENCE NWIGWE(DRV)</v>
      </c>
      <c r="BZ5324" s="31">
        <v>44889</v>
      </c>
      <c r="CA5324" s="40">
        <v>0.5543865740740741</v>
      </c>
      <c r="DB5324">
        <v>587</v>
      </c>
      <c r="DC5324" t="str">
        <v>MICURA</v>
      </c>
      <c r="DD5324" t="str">
        <v>SEGUN OLUBAYO (MIC)</v>
      </c>
      <c r="DE5324" s="31">
        <v>44891</v>
      </c>
      <c r="DF5324" s="40">
        <v>0.79306712962962966</v>
      </c>
    </row>
    <row r="5325" spans="1:110" x14ac:dyDescent="0.25">
      <c r="A5325" s="109" t="s">
        <v>2069</v>
      </c>
      <c r="B5325">
        <v>462</v>
      </c>
      <c r="C5325" s="109" t="s">
        <v>53</v>
      </c>
      <c r="D5325" s="109" t="s">
        <v>298</v>
      </c>
      <c r="E5325" s="94">
        <v>44874</v>
      </c>
      <c r="F5325" s="174">
        <v>0.7720717592592593</v>
      </c>
      <c r="G5325">
        <v>2</v>
      </c>
      <c r="H5325" s="109" t="s">
        <v>299</v>
      </c>
      <c r="I5325"/>
      <c r="AR5325">
        <v>60</v>
      </c>
      <c r="AS5325" t="str">
        <v>MICURA</v>
      </c>
      <c r="AT5325" t="str">
        <v>PETER ALABERE (MIC)</v>
      </c>
      <c r="AU5325" s="31">
        <v>44894</v>
      </c>
      <c r="AV5325" s="40">
        <v>0.25878472222222221</v>
      </c>
      <c r="BW5325">
        <v>423</v>
      </c>
      <c r="BX5325" t="str">
        <v>PLANNING</v>
      </c>
      <c r="BY5325" t="str">
        <v>ADEYEMO OLALEYE J (PLN)</v>
      </c>
      <c r="BZ5325" s="31">
        <v>44889</v>
      </c>
      <c r="CA5325" s="40">
        <v>0.55636574074074074</v>
      </c>
      <c r="DB5325">
        <v>588</v>
      </c>
      <c r="DC5325" t="str">
        <v>MICURA</v>
      </c>
      <c r="DD5325" t="str">
        <v>BADAMASI MOHAMMED (MIC)</v>
      </c>
      <c r="DE5325" s="31">
        <v>44891</v>
      </c>
      <c r="DF5325" s="40">
        <v>0.79380787037037037</v>
      </c>
    </row>
    <row r="5326" spans="1:110" x14ac:dyDescent="0.25">
      <c r="A5326" s="109" t="s">
        <v>2069</v>
      </c>
      <c r="B5326">
        <v>463</v>
      </c>
      <c r="C5326" s="109" t="s">
        <v>56</v>
      </c>
      <c r="D5326" s="109" t="s">
        <v>1446</v>
      </c>
      <c r="E5326" s="94">
        <v>44874</v>
      </c>
      <c r="F5326" s="174">
        <v>0.77351851851851849</v>
      </c>
      <c r="G5326">
        <v>2</v>
      </c>
      <c r="H5326" s="109" t="s">
        <v>1447</v>
      </c>
      <c r="I5326"/>
      <c r="AR5326">
        <v>61</v>
      </c>
      <c r="AS5326" t="str">
        <v>MICURA</v>
      </c>
      <c r="AT5326" t="str">
        <v>SHEDARA ROWLAND O. (MIC)</v>
      </c>
      <c r="AU5326" s="31">
        <v>44894</v>
      </c>
      <c r="AV5326" s="40">
        <v>0.25886574074074076</v>
      </c>
      <c r="BW5326">
        <v>424</v>
      </c>
      <c r="BX5326" t="str">
        <v>MICURA</v>
      </c>
      <c r="BY5326" t="str">
        <v>SAMSON APEH (MIC)</v>
      </c>
      <c r="BZ5326" s="31">
        <v>44889</v>
      </c>
      <c r="CA5326" s="40">
        <v>0.55687500000000001</v>
      </c>
      <c r="DB5326">
        <v>589</v>
      </c>
      <c r="DC5326" t="str">
        <v>MICURA</v>
      </c>
      <c r="DD5326" t="str">
        <v>CHUKWUTEM OGHALLI (MIC)</v>
      </c>
      <c r="DE5326" s="31">
        <v>44891</v>
      </c>
      <c r="DF5326" s="40">
        <v>0.79387731481481483</v>
      </c>
    </row>
    <row r="5327" spans="1:110" x14ac:dyDescent="0.25">
      <c r="A5327" s="109" t="s">
        <v>2069</v>
      </c>
      <c r="B5327">
        <v>464</v>
      </c>
      <c r="C5327" s="109" t="s">
        <v>52</v>
      </c>
      <c r="D5327" s="109" t="s">
        <v>1336</v>
      </c>
      <c r="E5327" s="94">
        <v>44874</v>
      </c>
      <c r="F5327" s="174">
        <v>0.77402777777777776</v>
      </c>
      <c r="G5327">
        <v>2</v>
      </c>
      <c r="H5327" s="109" t="s">
        <v>1337</v>
      </c>
      <c r="I5327">
        <v>2705654</v>
      </c>
      <c r="AR5327">
        <v>62</v>
      </c>
      <c r="AS5327" t="str">
        <v>MICURA</v>
      </c>
      <c r="AT5327" t="str">
        <v>ABBEY BALOGUN (MIC)</v>
      </c>
      <c r="AU5327" s="31">
        <v>44894</v>
      </c>
      <c r="AV5327" s="40">
        <v>0.25893518518518521</v>
      </c>
      <c r="BW5327">
        <v>425</v>
      </c>
      <c r="BX5327" t="str">
        <v>MICURA</v>
      </c>
      <c r="BY5327" t="str">
        <v>MOSES GEORGE (MIC)</v>
      </c>
      <c r="BZ5327" s="31">
        <v>44889</v>
      </c>
      <c r="CA5327" s="40">
        <v>0.55745370370370373</v>
      </c>
      <c r="DB5327">
        <v>590</v>
      </c>
      <c r="DC5327" t="str">
        <v>MICURA</v>
      </c>
      <c r="DD5327" t="str">
        <v>NWOKOCHA IKECHUKWU (MIC)</v>
      </c>
      <c r="DE5327" s="31">
        <v>44891</v>
      </c>
      <c r="DF5327" s="40">
        <v>0.79415509259259254</v>
      </c>
    </row>
    <row r="5328" spans="1:110" x14ac:dyDescent="0.25">
      <c r="A5328" s="109" t="s">
        <v>2069</v>
      </c>
      <c r="B5328">
        <v>465</v>
      </c>
      <c r="C5328" s="109" t="s">
        <v>21</v>
      </c>
      <c r="D5328" s="109" t="s">
        <v>1563</v>
      </c>
      <c r="E5328" s="94">
        <v>44874</v>
      </c>
      <c r="F5328" s="174">
        <v>0.77489583333333334</v>
      </c>
      <c r="G5328">
        <v>2</v>
      </c>
      <c r="H5328" s="109" t="s">
        <v>21</v>
      </c>
      <c r="I5328"/>
      <c r="AR5328">
        <v>63</v>
      </c>
      <c r="AS5328" t="str">
        <v>OPERATIONS</v>
      </c>
      <c r="AT5328" t="str">
        <v>ROTIMI JOSHUA S (OPS)</v>
      </c>
      <c r="AU5328" s="31">
        <v>44894</v>
      </c>
      <c r="AV5328" s="40">
        <v>0.25934027777777779</v>
      </c>
      <c r="BW5328">
        <v>426</v>
      </c>
      <c r="BX5328" t="str">
        <v>MICURA</v>
      </c>
      <c r="BY5328" t="str">
        <v>TIMOTHY ROTIMI (MIC)</v>
      </c>
      <c r="BZ5328" s="31">
        <v>44889</v>
      </c>
      <c r="CA5328" s="40">
        <v>0.55766203703703698</v>
      </c>
      <c r="DB5328">
        <v>591</v>
      </c>
      <c r="DC5328" t="str">
        <v>MICURA</v>
      </c>
      <c r="DD5328" t="str">
        <v>OSARO EGHOMAN (MIC)</v>
      </c>
      <c r="DE5328" s="31">
        <v>44891</v>
      </c>
      <c r="DF5328" s="40">
        <v>0.79422453703703699</v>
      </c>
    </row>
    <row r="5329" spans="1:110" x14ac:dyDescent="0.25">
      <c r="A5329" s="109" t="s">
        <v>2069</v>
      </c>
      <c r="B5329">
        <v>466</v>
      </c>
      <c r="C5329" s="109" t="s">
        <v>21</v>
      </c>
      <c r="D5329" s="109" t="s">
        <v>1564</v>
      </c>
      <c r="E5329" s="94">
        <v>44874</v>
      </c>
      <c r="F5329" s="174">
        <v>0.77495370370370376</v>
      </c>
      <c r="G5329">
        <v>2</v>
      </c>
      <c r="H5329" s="109" t="s">
        <v>21</v>
      </c>
      <c r="I5329"/>
      <c r="AR5329">
        <v>64</v>
      </c>
      <c r="AS5329" t="str">
        <v>MICURA</v>
      </c>
      <c r="AT5329" t="str">
        <v>ANTHONY EHIS (MIC)</v>
      </c>
      <c r="AU5329" s="31">
        <v>44894</v>
      </c>
      <c r="AV5329" s="40">
        <v>0.25942129629629629</v>
      </c>
      <c r="BW5329">
        <v>427</v>
      </c>
      <c r="BX5329" t="str">
        <v>MICURA</v>
      </c>
      <c r="BY5329" t="str">
        <v>ASAGUNLA SHOLA (MIC)</v>
      </c>
      <c r="BZ5329" s="31">
        <v>44889</v>
      </c>
      <c r="CA5329" s="40">
        <v>0.55898148148148152</v>
      </c>
      <c r="DB5329">
        <v>592</v>
      </c>
      <c r="DC5329" t="str">
        <v>MICURA</v>
      </c>
      <c r="DD5329" t="str">
        <v>ABBEY GBENGA (MIC)</v>
      </c>
      <c r="DE5329" s="31">
        <v>44891</v>
      </c>
      <c r="DF5329" s="40">
        <v>0.79429398148148145</v>
      </c>
    </row>
    <row r="5330" spans="1:110" x14ac:dyDescent="0.25">
      <c r="A5330" s="109" t="s">
        <v>2069</v>
      </c>
      <c r="B5330">
        <v>467</v>
      </c>
      <c r="C5330" s="109" t="s">
        <v>54</v>
      </c>
      <c r="D5330" s="109" t="s">
        <v>1296</v>
      </c>
      <c r="E5330" s="94">
        <v>44874</v>
      </c>
      <c r="F5330" s="174">
        <v>0.77629629629629626</v>
      </c>
      <c r="G5330">
        <v>2</v>
      </c>
      <c r="H5330" s="109" t="s">
        <v>1297</v>
      </c>
      <c r="I5330">
        <v>2151246</v>
      </c>
      <c r="AR5330">
        <v>65</v>
      </c>
      <c r="AS5330" t="str">
        <v>OPERATIONS</v>
      </c>
      <c r="AT5330" t="str">
        <v>JEROME OFOR</v>
      </c>
      <c r="AU5330" s="31">
        <v>44894</v>
      </c>
      <c r="AV5330" s="40">
        <v>0.25949074074074074</v>
      </c>
      <c r="BW5330">
        <v>428</v>
      </c>
      <c r="BX5330" t="str">
        <v>MICURA</v>
      </c>
      <c r="BY5330" t="str">
        <v>JOBI ADEWALE A.</v>
      </c>
      <c r="BZ5330" s="31">
        <v>44889</v>
      </c>
      <c r="CA5330" s="40">
        <v>0.55910879629629628</v>
      </c>
      <c r="DB5330">
        <v>593</v>
      </c>
      <c r="DC5330" t="str">
        <v>MICURA</v>
      </c>
      <c r="DD5330" t="str">
        <v>NWOSU CHIDIEBERE (MIC)</v>
      </c>
      <c r="DE5330" s="31">
        <v>44891</v>
      </c>
      <c r="DF5330" s="40">
        <v>0.79437500000000005</v>
      </c>
    </row>
    <row r="5331" spans="1:110" x14ac:dyDescent="0.25">
      <c r="A5331" s="109" t="s">
        <v>2069</v>
      </c>
      <c r="B5331">
        <v>468</v>
      </c>
      <c r="C5331" s="109" t="s">
        <v>54</v>
      </c>
      <c r="D5331" s="109" t="s">
        <v>799</v>
      </c>
      <c r="E5331" s="94">
        <v>44874</v>
      </c>
      <c r="F5331" s="174">
        <v>0.77706018518518516</v>
      </c>
      <c r="G5331">
        <v>2</v>
      </c>
      <c r="H5331" s="109" t="s">
        <v>800</v>
      </c>
      <c r="I5331">
        <v>6713817</v>
      </c>
      <c r="AR5331">
        <v>66</v>
      </c>
      <c r="AS5331" t="str">
        <v>ENGINEERING</v>
      </c>
      <c r="AT5331" t="str">
        <v>OKON ANTHONY (ENGR)</v>
      </c>
      <c r="AU5331" s="31">
        <v>44894</v>
      </c>
      <c r="AV5331" s="40">
        <v>0.25959490740740743</v>
      </c>
      <c r="BW5331">
        <v>429</v>
      </c>
      <c r="BX5331" t="str">
        <v>MICURA</v>
      </c>
      <c r="BY5331" t="str">
        <v>OKOH AMEACH (MIC)</v>
      </c>
      <c r="BZ5331" s="31">
        <v>44889</v>
      </c>
      <c r="CA5331" s="40">
        <v>0.5599884259259259</v>
      </c>
      <c r="DB5331">
        <v>594</v>
      </c>
      <c r="DC5331" t="str">
        <v>MICURA</v>
      </c>
      <c r="DD5331" t="str">
        <v>IKHANE ROBERT GREG (MIC)</v>
      </c>
      <c r="DE5331" s="31">
        <v>44891</v>
      </c>
      <c r="DF5331" s="40">
        <v>0.79480324074074071</v>
      </c>
    </row>
    <row r="5332" spans="1:110" x14ac:dyDescent="0.25">
      <c r="A5332" s="109" t="s">
        <v>2069</v>
      </c>
      <c r="B5332">
        <v>469</v>
      </c>
      <c r="C5332" s="109" t="s">
        <v>52</v>
      </c>
      <c r="D5332" s="109" t="s">
        <v>1430</v>
      </c>
      <c r="E5332" s="94">
        <v>44874</v>
      </c>
      <c r="F5332" s="174">
        <v>0.77789351851851851</v>
      </c>
      <c r="G5332">
        <v>2</v>
      </c>
      <c r="H5332" s="109" t="s">
        <v>1431</v>
      </c>
      <c r="I5332">
        <v>5359692</v>
      </c>
      <c r="AR5332">
        <v>67</v>
      </c>
      <c r="AS5332" t="str">
        <v>ENGINEERING</v>
      </c>
      <c r="AT5332" t="str">
        <v>ODUTOLA MICHAEL WASIU</v>
      </c>
      <c r="AU5332" s="31">
        <v>44894</v>
      </c>
      <c r="AV5332" s="40">
        <v>0.25966435185185183</v>
      </c>
      <c r="BW5332">
        <v>430</v>
      </c>
      <c r="BX5332" t="str">
        <v>OPERATIONS</v>
      </c>
      <c r="BY5332" t="str">
        <v>EHIMEN RICHARD (OPS)</v>
      </c>
      <c r="BZ5332" s="31">
        <v>44889</v>
      </c>
      <c r="CA5332" s="40">
        <v>0.57289351851851855</v>
      </c>
      <c r="DB5332">
        <v>595</v>
      </c>
      <c r="DC5332" t="str">
        <v>OPERATIONS</v>
      </c>
      <c r="DD5332" t="str">
        <v>OGUNDIMU ABIODUN S. (OP</v>
      </c>
      <c r="DE5332" s="31">
        <v>44891</v>
      </c>
      <c r="DF5332" s="40">
        <v>0.79488425925925921</v>
      </c>
    </row>
    <row r="5333" spans="1:110" x14ac:dyDescent="0.25">
      <c r="A5333" s="109" t="s">
        <v>2069</v>
      </c>
      <c r="B5333">
        <v>470</v>
      </c>
      <c r="C5333" s="109" t="s">
        <v>56</v>
      </c>
      <c r="D5333" s="109" t="s">
        <v>2024</v>
      </c>
      <c r="E5333" s="94">
        <v>44874</v>
      </c>
      <c r="F5333" s="174">
        <v>0.77792824074074074</v>
      </c>
      <c r="G5333">
        <v>2</v>
      </c>
      <c r="H5333" s="109" t="s">
        <v>2025</v>
      </c>
      <c r="I5333">
        <v>5356890</v>
      </c>
      <c r="AR5333">
        <v>68</v>
      </c>
      <c r="AS5333" t="str">
        <v>ENGINEERING</v>
      </c>
      <c r="AT5333" t="str">
        <v>BABALOLA SIMON (ENGR)</v>
      </c>
      <c r="AU5333" s="31">
        <v>44894</v>
      </c>
      <c r="AV5333" s="40">
        <v>0.25973379629629628</v>
      </c>
      <c r="BW5333">
        <v>431</v>
      </c>
      <c r="BX5333" t="str">
        <v>ENGINEERING</v>
      </c>
      <c r="BY5333" t="str">
        <v>BUSARI ABIODUN (DRIVER))</v>
      </c>
      <c r="BZ5333" s="31">
        <v>44889</v>
      </c>
      <c r="CA5333" s="40">
        <v>0.57461805555555556</v>
      </c>
      <c r="DB5333">
        <v>596</v>
      </c>
      <c r="DC5333" t="str">
        <v>OPERATIONS</v>
      </c>
      <c r="DD5333" t="str">
        <v>NURUDEEN SIMPA (MIC)</v>
      </c>
      <c r="DE5333" s="31">
        <v>44891</v>
      </c>
      <c r="DF5333" s="40">
        <v>0.79497685185185185</v>
      </c>
    </row>
    <row r="5334" spans="1:110" x14ac:dyDescent="0.25">
      <c r="A5334" s="109" t="s">
        <v>2069</v>
      </c>
      <c r="B5334">
        <v>471</v>
      </c>
      <c r="C5334" s="109" t="s">
        <v>53</v>
      </c>
      <c r="D5334" s="109" t="s">
        <v>248</v>
      </c>
      <c r="E5334" s="94">
        <v>44874</v>
      </c>
      <c r="F5334" s="174">
        <v>0.77861111111111114</v>
      </c>
      <c r="G5334">
        <v>2</v>
      </c>
      <c r="H5334" s="109" t="s">
        <v>249</v>
      </c>
      <c r="I5334">
        <v>6687504</v>
      </c>
      <c r="AR5334">
        <v>69</v>
      </c>
      <c r="AS5334" t="str">
        <v>OPERATIONS</v>
      </c>
      <c r="AT5334" t="str">
        <v>ISMAILA MOYOSORE</v>
      </c>
      <c r="AU5334" s="31">
        <v>44894</v>
      </c>
      <c r="AV5334" s="40">
        <v>0.2600925925925926</v>
      </c>
      <c r="BW5334">
        <v>432</v>
      </c>
      <c r="BX5334" t="str">
        <v>MICURA</v>
      </c>
      <c r="BY5334" t="str">
        <v>YAKUBU AYODEJI (MIC)</v>
      </c>
      <c r="BZ5334" s="31">
        <v>44889</v>
      </c>
      <c r="CA5334" s="40">
        <v>0.57473379629629628</v>
      </c>
      <c r="DB5334">
        <v>597</v>
      </c>
      <c r="DC5334" t="str">
        <v>MICURA</v>
      </c>
      <c r="DD5334" t="str">
        <v>ADAMU MOHAMMED</v>
      </c>
      <c r="DE5334" s="31">
        <v>44891</v>
      </c>
      <c r="DF5334" s="40">
        <v>0.79543981481481485</v>
      </c>
    </row>
    <row r="5335" spans="1:110" x14ac:dyDescent="0.25">
      <c r="A5335" s="109" t="s">
        <v>2069</v>
      </c>
      <c r="B5335">
        <v>472</v>
      </c>
      <c r="C5335" s="109" t="s">
        <v>53</v>
      </c>
      <c r="D5335" s="109" t="s">
        <v>1515</v>
      </c>
      <c r="E5335" s="94">
        <v>44874</v>
      </c>
      <c r="F5335" s="174">
        <v>0.7794444444444445</v>
      </c>
      <c r="G5335">
        <v>2</v>
      </c>
      <c r="H5335" s="109" t="s">
        <v>1516</v>
      </c>
      <c r="I5335"/>
      <c r="AR5335">
        <v>70</v>
      </c>
      <c r="AS5335" t="str">
        <v>OPERATIONS</v>
      </c>
      <c r="AT5335" t="str">
        <v>PHILIP ECHEFU</v>
      </c>
      <c r="AU5335" s="31">
        <v>44894</v>
      </c>
      <c r="AV5335" s="40">
        <v>0.26016203703703705</v>
      </c>
      <c r="BW5335">
        <v>433</v>
      </c>
      <c r="BX5335" t="str">
        <v>MICURA</v>
      </c>
      <c r="BY5335" t="str">
        <v>EMMANUEL FRIDAY (MIC)</v>
      </c>
      <c r="BZ5335" s="31">
        <v>44889</v>
      </c>
      <c r="CA5335" s="40">
        <v>0.57589120370370372</v>
      </c>
      <c r="DB5335">
        <v>598</v>
      </c>
      <c r="DC5335" t="str">
        <v>MICURA</v>
      </c>
      <c r="DD5335" t="str">
        <v>IDRIS GBOLARUNMI (MIC)</v>
      </c>
      <c r="DE5335" s="31">
        <v>44891</v>
      </c>
      <c r="DF5335" s="40">
        <v>0.7955092592592593</v>
      </c>
    </row>
    <row r="5336" spans="1:110" x14ac:dyDescent="0.25">
      <c r="A5336" s="109" t="s">
        <v>2069</v>
      </c>
      <c r="B5336">
        <v>473</v>
      </c>
      <c r="C5336" s="109" t="s">
        <v>54</v>
      </c>
      <c r="D5336" s="109" t="s">
        <v>196</v>
      </c>
      <c r="E5336" s="94">
        <v>44874</v>
      </c>
      <c r="F5336" s="174">
        <v>0.77947916666666661</v>
      </c>
      <c r="G5336">
        <v>2</v>
      </c>
      <c r="H5336" s="109" t="s">
        <v>197</v>
      </c>
      <c r="I5336">
        <v>5500416</v>
      </c>
      <c r="AR5336">
        <v>71</v>
      </c>
      <c r="AS5336" t="str">
        <v>OPERATIONS</v>
      </c>
      <c r="AT5336" t="str">
        <v>ODOEMENA KELECHI (OPS)</v>
      </c>
      <c r="AU5336" s="31">
        <v>44894</v>
      </c>
      <c r="AV5336" s="40">
        <v>0.26024305555555555</v>
      </c>
      <c r="BW5336">
        <v>434</v>
      </c>
      <c r="BX5336" t="str">
        <v>OPERATIONS</v>
      </c>
      <c r="BY5336" t="str">
        <v>OLOYEDE NURUDEEN A. (OP</v>
      </c>
      <c r="BZ5336" s="31">
        <v>44889</v>
      </c>
      <c r="CA5336" s="40">
        <v>0.57660879629629624</v>
      </c>
      <c r="DB5336">
        <v>599</v>
      </c>
      <c r="DC5336" t="str">
        <v>OPERATIONS</v>
      </c>
      <c r="DD5336" t="str">
        <v>OMOTOSHO LUKMAN (OPS)</v>
      </c>
      <c r="DE5336" s="31">
        <v>44891</v>
      </c>
      <c r="DF5336" s="40">
        <v>0.79585648148148147</v>
      </c>
    </row>
    <row r="5337" spans="1:110" x14ac:dyDescent="0.25">
      <c r="A5337" s="109" t="s">
        <v>2069</v>
      </c>
      <c r="B5337">
        <v>474</v>
      </c>
      <c r="C5337" s="109" t="s">
        <v>53</v>
      </c>
      <c r="D5337" s="109" t="s">
        <v>947</v>
      </c>
      <c r="E5337" s="94">
        <v>44874</v>
      </c>
      <c r="F5337" s="174">
        <v>0.78017361111111116</v>
      </c>
      <c r="G5337">
        <v>2</v>
      </c>
      <c r="H5337" s="109" t="s">
        <v>948</v>
      </c>
      <c r="I5337">
        <v>15010518</v>
      </c>
      <c r="AR5337">
        <v>72</v>
      </c>
      <c r="AS5337" t="str">
        <v>OPERATIONS</v>
      </c>
      <c r="AT5337" t="str">
        <v>USMAN ADEMU</v>
      </c>
      <c r="AU5337" s="31">
        <v>44894</v>
      </c>
      <c r="AV5337" s="40">
        <v>0.26038194444444446</v>
      </c>
      <c r="BW5337">
        <v>435</v>
      </c>
      <c r="BX5337" t="str">
        <v>MICURA</v>
      </c>
      <c r="BY5337" t="str">
        <v>ADEMOLA ELLIOT (MIC)</v>
      </c>
      <c r="BZ5337" s="31">
        <v>44889</v>
      </c>
      <c r="CA5337" s="40">
        <v>0.5788888888888889</v>
      </c>
      <c r="DB5337">
        <v>600</v>
      </c>
      <c r="DC5337" t="str">
        <v>MICURA</v>
      </c>
      <c r="DD5337" t="str">
        <v>SAMUEL AKINMOLAYAN (MIC</v>
      </c>
      <c r="DE5337" s="31">
        <v>44891</v>
      </c>
      <c r="DF5337" s="40">
        <v>0.79599537037037038</v>
      </c>
    </row>
    <row r="5338" spans="1:110" x14ac:dyDescent="0.25">
      <c r="A5338" s="109" t="s">
        <v>2069</v>
      </c>
      <c r="B5338">
        <v>475</v>
      </c>
      <c r="C5338" s="109" t="s">
        <v>54</v>
      </c>
      <c r="D5338" s="109" t="s">
        <v>468</v>
      </c>
      <c r="E5338" s="94">
        <v>44874</v>
      </c>
      <c r="F5338" s="174">
        <v>0.78042824074074069</v>
      </c>
      <c r="G5338">
        <v>2</v>
      </c>
      <c r="H5338" s="109" t="s">
        <v>469</v>
      </c>
      <c r="I5338">
        <v>7353518</v>
      </c>
      <c r="AR5338">
        <v>73</v>
      </c>
      <c r="AS5338" t="str">
        <v>OPERATIONS</v>
      </c>
      <c r="AT5338" t="str">
        <v>ANIEFIOK ISONGUYI (OPS)</v>
      </c>
      <c r="AU5338" s="31">
        <v>44894</v>
      </c>
      <c r="AV5338" s="40">
        <v>0.26045138888888891</v>
      </c>
      <c r="BW5338">
        <v>436</v>
      </c>
      <c r="BX5338" t="str">
        <v>MICURA</v>
      </c>
      <c r="BY5338" t="str">
        <v>OLANREWAJU OPEYEMI (</v>
      </c>
      <c r="BZ5338" s="31">
        <v>44889</v>
      </c>
      <c r="CA5338" s="40">
        <v>0.57906250000000004</v>
      </c>
      <c r="DB5338">
        <v>601</v>
      </c>
      <c r="DC5338" t="str">
        <v>MICURA</v>
      </c>
      <c r="DD5338" t="str">
        <v>SAMSON APEH (MIC)</v>
      </c>
      <c r="DE5338" s="31">
        <v>44891</v>
      </c>
      <c r="DF5338" s="40">
        <v>0.79608796296296291</v>
      </c>
    </row>
    <row r="5339" spans="1:110" x14ac:dyDescent="0.25">
      <c r="A5339" s="109" t="s">
        <v>2069</v>
      </c>
      <c r="B5339">
        <v>476</v>
      </c>
      <c r="C5339" s="109" t="s">
        <v>54</v>
      </c>
      <c r="D5339" s="109" t="s">
        <v>1712</v>
      </c>
      <c r="E5339" s="94">
        <v>44874</v>
      </c>
      <c r="F5339" s="174">
        <v>0.78082175925925923</v>
      </c>
      <c r="G5339">
        <v>2</v>
      </c>
      <c r="H5339" s="109" t="s">
        <v>1713</v>
      </c>
      <c r="I5339">
        <v>5501738</v>
      </c>
      <c r="AR5339">
        <v>74</v>
      </c>
      <c r="AS5339" t="str">
        <v>OPERATIONS</v>
      </c>
      <c r="AT5339" t="str">
        <v>KADIRI CHRISTOPHER (MIC</v>
      </c>
      <c r="AU5339" s="31">
        <v>44894</v>
      </c>
      <c r="AV5339" s="40">
        <v>0.26055555555555554</v>
      </c>
      <c r="BW5339">
        <v>437</v>
      </c>
      <c r="BX5339" t="str">
        <v>MICURA</v>
      </c>
      <c r="BY5339" t="str">
        <v>OLUKOTUN O. AKEEM (MIC)</v>
      </c>
      <c r="BZ5339" s="31">
        <v>44889</v>
      </c>
      <c r="CA5339" s="40">
        <v>0.57913194444444449</v>
      </c>
      <c r="DB5339">
        <v>602</v>
      </c>
      <c r="DC5339" t="str">
        <v>MICURA</v>
      </c>
      <c r="DD5339" t="str">
        <v>UKA FREDRICK U.(MIC)</v>
      </c>
      <c r="DE5339" s="31">
        <v>44891</v>
      </c>
      <c r="DF5339" s="40">
        <v>0.79626157407407405</v>
      </c>
    </row>
    <row r="5340" spans="1:110" x14ac:dyDescent="0.25">
      <c r="A5340" s="109" t="s">
        <v>2069</v>
      </c>
      <c r="B5340">
        <v>477</v>
      </c>
      <c r="C5340" s="109" t="s">
        <v>53</v>
      </c>
      <c r="D5340" s="109" t="s">
        <v>1880</v>
      </c>
      <c r="E5340" s="94">
        <v>44874</v>
      </c>
      <c r="F5340" s="174">
        <v>0.78172453703703704</v>
      </c>
      <c r="G5340">
        <v>2</v>
      </c>
      <c r="H5340" s="109" t="s">
        <v>1881</v>
      </c>
      <c r="I5340"/>
      <c r="AR5340">
        <v>75</v>
      </c>
      <c r="AS5340" t="str">
        <v>MICURA</v>
      </c>
      <c r="AT5340" t="str">
        <v>OKORO IKENNA (MIC)</v>
      </c>
      <c r="AU5340" s="31">
        <v>44894</v>
      </c>
      <c r="AV5340" s="40">
        <v>0.26090277777777776</v>
      </c>
      <c r="BW5340">
        <v>438</v>
      </c>
      <c r="BX5340" t="str">
        <v>MICURA</v>
      </c>
      <c r="BY5340" t="str">
        <v>IDRIS GBOLARUNMI (MIC)</v>
      </c>
      <c r="BZ5340" s="31">
        <v>44889</v>
      </c>
      <c r="CA5340" s="40">
        <v>0.5791898148148148</v>
      </c>
      <c r="DB5340">
        <v>603</v>
      </c>
      <c r="DC5340" t="str">
        <v>ENGINEERING</v>
      </c>
      <c r="DD5340" t="str">
        <v>ABAYOMI DAMILOLA (ENG)</v>
      </c>
      <c r="DE5340" s="31">
        <v>44891</v>
      </c>
      <c r="DF5340" s="40">
        <v>0.79643518518518519</v>
      </c>
    </row>
    <row r="5341" spans="1:110" x14ac:dyDescent="0.25">
      <c r="A5341" s="109" t="s">
        <v>2069</v>
      </c>
      <c r="B5341">
        <v>478</v>
      </c>
      <c r="C5341" s="109" t="s">
        <v>53</v>
      </c>
      <c r="D5341" s="109" t="s">
        <v>586</v>
      </c>
      <c r="E5341" s="94">
        <v>44874</v>
      </c>
      <c r="F5341" s="174">
        <v>0.78199074074074071</v>
      </c>
      <c r="G5341">
        <v>2</v>
      </c>
      <c r="H5341" s="109" t="s">
        <v>587</v>
      </c>
      <c r="I5341"/>
      <c r="AR5341">
        <v>76</v>
      </c>
      <c r="AS5341" t="str">
        <v>MICURA</v>
      </c>
      <c r="AT5341" t="str">
        <v>IKHANE ROBERT GREG (MIC)</v>
      </c>
      <c r="AU5341" s="31">
        <v>44894</v>
      </c>
      <c r="AV5341" s="40">
        <v>0.26097222222222222</v>
      </c>
      <c r="BW5341">
        <v>439</v>
      </c>
      <c r="BX5341" t="str">
        <v>MICURA</v>
      </c>
      <c r="BY5341" t="str">
        <v>ADAMU MOHAMMED</v>
      </c>
      <c r="BZ5341" s="31">
        <v>44889</v>
      </c>
      <c r="CA5341" s="40">
        <v>0.5794097222222222</v>
      </c>
      <c r="DB5341">
        <v>604</v>
      </c>
      <c r="DC5341" t="str">
        <v>ENGINEERING</v>
      </c>
      <c r="DD5341" t="str">
        <v>BENNETH BRIGHT (DRV)</v>
      </c>
      <c r="DE5341" s="31">
        <v>44891</v>
      </c>
      <c r="DF5341" s="40">
        <v>0.79663194444444441</v>
      </c>
    </row>
    <row r="5342" spans="1:110" x14ac:dyDescent="0.25">
      <c r="A5342" s="109" t="s">
        <v>2069</v>
      </c>
      <c r="B5342">
        <v>479</v>
      </c>
      <c r="C5342" s="109" t="s">
        <v>52</v>
      </c>
      <c r="D5342" s="109" t="s">
        <v>1892</v>
      </c>
      <c r="E5342" s="94">
        <v>44874</v>
      </c>
      <c r="F5342" s="174">
        <v>0.78206018518518516</v>
      </c>
      <c r="G5342">
        <v>2</v>
      </c>
      <c r="H5342" s="109" t="s">
        <v>1893</v>
      </c>
      <c r="I5342">
        <v>5272700</v>
      </c>
      <c r="AR5342">
        <v>77</v>
      </c>
      <c r="AS5342" t="str">
        <v>OPERATIONS</v>
      </c>
      <c r="AT5342" t="str">
        <v>AHANEKU CHIGOZIE (OPS)</v>
      </c>
      <c r="AU5342" s="31">
        <v>44894</v>
      </c>
      <c r="AV5342" s="40">
        <v>0.26121527777777775</v>
      </c>
      <c r="BW5342">
        <v>440</v>
      </c>
      <c r="BX5342" t="str">
        <v>OPERATIONS</v>
      </c>
      <c r="BY5342" t="str">
        <v>ADEDIRAN ADEKUNLE M (OP</v>
      </c>
      <c r="BZ5342" s="31">
        <v>44889</v>
      </c>
      <c r="CA5342" s="40">
        <v>0.58006944444444442</v>
      </c>
      <c r="DB5342">
        <v>605</v>
      </c>
      <c r="DC5342" t="str">
        <v>OPERATIONS</v>
      </c>
      <c r="DD5342" t="str">
        <v>EZENWATA KINGSLEY (OPS)</v>
      </c>
      <c r="DE5342" s="31">
        <v>44891</v>
      </c>
      <c r="DF5342" s="40">
        <v>0.79719907407407409</v>
      </c>
    </row>
    <row r="5343" spans="1:110" x14ac:dyDescent="0.25">
      <c r="A5343" s="109" t="s">
        <v>2069</v>
      </c>
      <c r="B5343">
        <v>480</v>
      </c>
      <c r="C5343" s="109" t="s">
        <v>52</v>
      </c>
      <c r="D5343" s="109" t="s">
        <v>1714</v>
      </c>
      <c r="E5343" s="94">
        <v>44874</v>
      </c>
      <c r="F5343" s="174">
        <v>0.78245370370370371</v>
      </c>
      <c r="G5343">
        <v>2</v>
      </c>
      <c r="H5343" s="109" t="s">
        <v>1715</v>
      </c>
      <c r="I5343"/>
      <c r="AR5343">
        <v>78</v>
      </c>
      <c r="AS5343" t="str">
        <v>MICURA</v>
      </c>
      <c r="AT5343" t="str">
        <v>ONYENCHO EBUKA (MIC)</v>
      </c>
      <c r="AU5343" s="31">
        <v>44894</v>
      </c>
      <c r="AV5343" s="40">
        <v>0.26128472222222221</v>
      </c>
      <c r="BW5343">
        <v>441</v>
      </c>
      <c r="BX5343" t="str">
        <v>MICURA</v>
      </c>
      <c r="BY5343" t="str">
        <v>EZE CHUKWUEBUKA C. (MIC)</v>
      </c>
      <c r="BZ5343" s="31">
        <v>44889</v>
      </c>
      <c r="CA5343" s="40">
        <v>0.58081018518518523</v>
      </c>
      <c r="DB5343">
        <v>606</v>
      </c>
      <c r="DC5343" t="str">
        <v>MICURA</v>
      </c>
      <c r="DD5343" t="str">
        <v>TIMOTHY ROTIMI (MIC)</v>
      </c>
      <c r="DE5343" s="31">
        <v>44891</v>
      </c>
      <c r="DF5343" s="40">
        <v>0.79768518518518516</v>
      </c>
    </row>
    <row r="5344" spans="1:110" x14ac:dyDescent="0.25">
      <c r="A5344" s="109" t="s">
        <v>2069</v>
      </c>
      <c r="B5344">
        <v>481</v>
      </c>
      <c r="C5344" s="109" t="s">
        <v>53</v>
      </c>
      <c r="D5344" s="109" t="s">
        <v>518</v>
      </c>
      <c r="E5344" s="94">
        <v>44874</v>
      </c>
      <c r="F5344" s="174">
        <v>0.78295138888888893</v>
      </c>
      <c r="G5344">
        <v>2</v>
      </c>
      <c r="H5344" s="109" t="s">
        <v>519</v>
      </c>
      <c r="I5344"/>
      <c r="AR5344">
        <v>79</v>
      </c>
      <c r="AS5344" t="str">
        <v>ENGINEERING</v>
      </c>
      <c r="AT5344" t="str">
        <v>NDUKWE JOHN O. (ENGR)</v>
      </c>
      <c r="AU5344" s="31">
        <v>44894</v>
      </c>
      <c r="AV5344" s="40">
        <v>0.2620601851851852</v>
      </c>
      <c r="BW5344">
        <v>442</v>
      </c>
      <c r="BX5344" t="str">
        <v>OPERATIONS</v>
      </c>
      <c r="BY5344" t="str">
        <v>OMOWARE ELIJAH (OPS)</v>
      </c>
      <c r="BZ5344" s="31">
        <v>44889</v>
      </c>
      <c r="CA5344" s="40">
        <v>0.58118055555555559</v>
      </c>
      <c r="DB5344">
        <v>607</v>
      </c>
      <c r="DC5344" t="str">
        <v>MICURA</v>
      </c>
      <c r="DD5344" t="str">
        <v>DEVAN OGBEIDE (MIC)</v>
      </c>
      <c r="DE5344" s="31">
        <v>44891</v>
      </c>
      <c r="DF5344" s="40">
        <v>0.79783564814814811</v>
      </c>
    </row>
    <row r="5345" spans="1:110" x14ac:dyDescent="0.25">
      <c r="A5345" s="109" t="s">
        <v>2069</v>
      </c>
      <c r="B5345">
        <v>482</v>
      </c>
      <c r="C5345" s="109" t="s">
        <v>53</v>
      </c>
      <c r="D5345" s="109" t="s">
        <v>1422</v>
      </c>
      <c r="E5345" s="94">
        <v>44874</v>
      </c>
      <c r="F5345" s="174">
        <v>0.78369212962962964</v>
      </c>
      <c r="G5345">
        <v>2</v>
      </c>
      <c r="H5345" s="109" t="s">
        <v>1423</v>
      </c>
      <c r="I5345"/>
      <c r="AR5345">
        <v>80</v>
      </c>
      <c r="AS5345" t="str">
        <v>ENGINEERING</v>
      </c>
      <c r="AT5345" t="str">
        <v>TAJUDEEN JIMOH (ENGR)</v>
      </c>
      <c r="AU5345" s="31">
        <v>44894</v>
      </c>
      <c r="AV5345" s="40">
        <v>0.26238425925925923</v>
      </c>
      <c r="BW5345">
        <v>443</v>
      </c>
      <c r="BX5345" t="str">
        <v>OPERATIONS</v>
      </c>
      <c r="BY5345" t="str">
        <v>IDUBOR V ISONALA (OPS)</v>
      </c>
      <c r="BZ5345" s="31">
        <v>44889</v>
      </c>
      <c r="CA5345" s="40">
        <v>0.58262731481481478</v>
      </c>
      <c r="DB5345">
        <v>608</v>
      </c>
      <c r="DC5345" t="str">
        <v>MICURA</v>
      </c>
      <c r="DD5345" t="str">
        <v>OGEH EMMANUEL O.</v>
      </c>
      <c r="DE5345" s="31">
        <v>44891</v>
      </c>
      <c r="DF5345" s="40">
        <v>0.79790509259259257</v>
      </c>
    </row>
    <row r="5346" spans="1:110" x14ac:dyDescent="0.25">
      <c r="A5346" s="109" t="s">
        <v>2069</v>
      </c>
      <c r="B5346">
        <v>483</v>
      </c>
      <c r="C5346" s="109" t="s">
        <v>52</v>
      </c>
      <c r="D5346" s="109" t="s">
        <v>222</v>
      </c>
      <c r="E5346" s="94">
        <v>44874</v>
      </c>
      <c r="F5346" s="174">
        <v>0.78417824074074072</v>
      </c>
      <c r="G5346">
        <v>2</v>
      </c>
      <c r="H5346" s="109" t="s">
        <v>223</v>
      </c>
      <c r="I5346">
        <v>5247062</v>
      </c>
      <c r="AR5346">
        <v>81</v>
      </c>
      <c r="AS5346" t="str">
        <v>OPERATIONS</v>
      </c>
      <c r="AT5346" t="str">
        <v>ESEKHAGBE ANSLEM</v>
      </c>
      <c r="AU5346" s="31">
        <v>44894</v>
      </c>
      <c r="AV5346" s="40">
        <v>0.26251157407407405</v>
      </c>
      <c r="BW5346">
        <v>444</v>
      </c>
      <c r="BX5346" t="str">
        <v>OPERATIONS</v>
      </c>
      <c r="BY5346" t="str">
        <v>AYINDE MUYIDEEN A. (OPS</v>
      </c>
      <c r="BZ5346" s="31">
        <v>44889</v>
      </c>
      <c r="CA5346" s="40">
        <v>0.58438657407407413</v>
      </c>
      <c r="DB5346">
        <v>609</v>
      </c>
      <c r="DC5346" t="str">
        <v>OPERATIONS</v>
      </c>
      <c r="DD5346" t="str">
        <v>PETER IJEH (OPS)</v>
      </c>
      <c r="DE5346" s="31">
        <v>44891</v>
      </c>
      <c r="DF5346" s="40">
        <v>0.80016203703703703</v>
      </c>
    </row>
    <row r="5347" spans="1:110" x14ac:dyDescent="0.25">
      <c r="A5347" s="109" t="s">
        <v>2069</v>
      </c>
      <c r="B5347">
        <v>484</v>
      </c>
      <c r="C5347" s="109" t="s">
        <v>53</v>
      </c>
      <c r="D5347" s="109" t="s">
        <v>1503</v>
      </c>
      <c r="E5347" s="94">
        <v>44874</v>
      </c>
      <c r="F5347" s="174">
        <v>0.7848032407407407</v>
      </c>
      <c r="G5347">
        <v>2</v>
      </c>
      <c r="H5347" s="109" t="s">
        <v>1504</v>
      </c>
      <c r="I5347">
        <v>5449089</v>
      </c>
      <c r="AR5347">
        <v>82</v>
      </c>
      <c r="AS5347" t="str">
        <v>MICURA</v>
      </c>
      <c r="AT5347" t="str">
        <v>EDOWMONYI SUNDAY (MIC)</v>
      </c>
      <c r="AU5347" s="31">
        <v>44894</v>
      </c>
      <c r="AV5347" s="40">
        <v>0.26258101851851851</v>
      </c>
      <c r="BW5347">
        <v>445</v>
      </c>
      <c r="BX5347" t="str">
        <v>OLM</v>
      </c>
      <c r="BY5347" t="str">
        <v>OGUNYEMI AYODELE (OLM)</v>
      </c>
      <c r="BZ5347" s="31">
        <v>44889</v>
      </c>
      <c r="CA5347" s="40">
        <v>0.58491898148148147</v>
      </c>
      <c r="DB5347">
        <v>610</v>
      </c>
      <c r="DC5347" t="str">
        <v>MICURA</v>
      </c>
      <c r="DD5347" t="str">
        <v>MAIHA LEWIS SIMON (MIC)</v>
      </c>
      <c r="DE5347" s="31">
        <v>44891</v>
      </c>
      <c r="DF5347" s="40">
        <v>0.80093749999999997</v>
      </c>
    </row>
    <row r="5348" spans="1:110" x14ac:dyDescent="0.25">
      <c r="A5348" s="109" t="s">
        <v>2069</v>
      </c>
      <c r="B5348">
        <v>485</v>
      </c>
      <c r="C5348" s="109" t="s">
        <v>53</v>
      </c>
      <c r="D5348" s="109" t="s">
        <v>1448</v>
      </c>
      <c r="E5348" s="94">
        <v>44874</v>
      </c>
      <c r="F5348" s="174">
        <v>0.78486111111111112</v>
      </c>
      <c r="G5348">
        <v>2</v>
      </c>
      <c r="H5348" s="109" t="s">
        <v>1449</v>
      </c>
      <c r="I5348">
        <v>2651533</v>
      </c>
      <c r="AR5348">
        <v>83</v>
      </c>
      <c r="AS5348" t="str">
        <v>MICURA</v>
      </c>
      <c r="AT5348" t="str">
        <v>AMOGO E. JOHNSON</v>
      </c>
      <c r="AU5348" s="31">
        <v>44894</v>
      </c>
      <c r="AV5348" s="40">
        <v>0.26263888888888887</v>
      </c>
      <c r="BW5348">
        <v>446</v>
      </c>
      <c r="BX5348" t="str">
        <v>OPERATIONS</v>
      </c>
      <c r="BY5348" t="str">
        <v>TALIATU AYINLA (OPS)</v>
      </c>
      <c r="BZ5348" s="31">
        <v>44889</v>
      </c>
      <c r="CA5348" s="40">
        <v>0.58589120370370373</v>
      </c>
      <c r="DB5348">
        <v>611</v>
      </c>
      <c r="DC5348" t="str">
        <v>MICURA</v>
      </c>
      <c r="DD5348" t="str">
        <v>DIOBINMA OSCAR (MIC)</v>
      </c>
      <c r="DE5348" s="31">
        <v>44891</v>
      </c>
      <c r="DF5348" s="40">
        <v>0.80126157407407406</v>
      </c>
    </row>
    <row r="5349" spans="1:110" x14ac:dyDescent="0.25">
      <c r="A5349" s="109" t="s">
        <v>2069</v>
      </c>
      <c r="B5349">
        <v>486</v>
      </c>
      <c r="C5349" s="109" t="s">
        <v>53</v>
      </c>
      <c r="D5349" s="109" t="s">
        <v>1390</v>
      </c>
      <c r="E5349" s="94">
        <v>44874</v>
      </c>
      <c r="F5349" s="174">
        <v>0.78684027777777776</v>
      </c>
      <c r="G5349">
        <v>2</v>
      </c>
      <c r="H5349" s="109" t="s">
        <v>1391</v>
      </c>
      <c r="I5349">
        <v>4850239</v>
      </c>
      <c r="AR5349">
        <v>84</v>
      </c>
      <c r="AS5349" t="str">
        <v>MICURA</v>
      </c>
      <c r="AT5349" t="str">
        <v>SAMSON BOYE</v>
      </c>
      <c r="AU5349" s="31">
        <v>44894</v>
      </c>
      <c r="AV5349" s="40">
        <v>0.26270833333333332</v>
      </c>
      <c r="BW5349">
        <v>447</v>
      </c>
      <c r="BX5349" t="str">
        <v>ENGINEERING</v>
      </c>
      <c r="BY5349" t="str">
        <v>POTOKI SUNDAY O (ENGR)</v>
      </c>
      <c r="BZ5349" s="31">
        <v>44889</v>
      </c>
      <c r="CA5349" s="40">
        <v>0.6165046296296296</v>
      </c>
      <c r="DB5349">
        <v>612</v>
      </c>
      <c r="DC5349" t="str">
        <v>GATE OPS</v>
      </c>
      <c r="DD5349" t="str">
        <v>LAWAL ADEYEMI (GATE)</v>
      </c>
      <c r="DE5349" s="31">
        <v>44891</v>
      </c>
      <c r="DF5349" s="40">
        <v>0.80240740740740746</v>
      </c>
    </row>
    <row r="5350" spans="1:110" x14ac:dyDescent="0.25">
      <c r="A5350" s="109" t="s">
        <v>2069</v>
      </c>
      <c r="B5350">
        <v>487</v>
      </c>
      <c r="C5350" s="109" t="s">
        <v>53</v>
      </c>
      <c r="D5350" s="109" t="s">
        <v>268</v>
      </c>
      <c r="E5350" s="94">
        <v>44874</v>
      </c>
      <c r="F5350" s="174">
        <v>0.78690972222222222</v>
      </c>
      <c r="G5350">
        <v>2</v>
      </c>
      <c r="H5350" s="109" t="s">
        <v>269</v>
      </c>
      <c r="I5350">
        <v>4850516</v>
      </c>
      <c r="AR5350">
        <v>85</v>
      </c>
      <c r="AS5350" t="str">
        <v>MICURA</v>
      </c>
      <c r="AT5350" t="str">
        <v>MOMODU ABDULAI (MIC)</v>
      </c>
      <c r="AU5350" s="31">
        <v>44894</v>
      </c>
      <c r="AV5350" s="40">
        <v>0.26277777777777778</v>
      </c>
      <c r="BW5350">
        <v>448</v>
      </c>
      <c r="BX5350" t="str">
        <v>MICURA</v>
      </c>
      <c r="BY5350" t="str">
        <v>AJIBADE NASIRU (MIC)</v>
      </c>
      <c r="BZ5350" s="31">
        <v>44889</v>
      </c>
      <c r="CA5350" s="40">
        <v>0.61721064814814819</v>
      </c>
      <c r="DB5350">
        <v>613</v>
      </c>
      <c r="DC5350" t="str">
        <v>MICURA</v>
      </c>
      <c r="DD5350" t="str">
        <v>EBIZIMO INGBAIFEGHA (MIC</v>
      </c>
      <c r="DE5350" s="31">
        <v>44891</v>
      </c>
      <c r="DF5350" s="40">
        <v>0.8026388888888889</v>
      </c>
    </row>
    <row r="5351" spans="1:110" x14ac:dyDescent="0.25">
      <c r="A5351" s="109" t="s">
        <v>2069</v>
      </c>
      <c r="B5351">
        <v>488</v>
      </c>
      <c r="C5351" s="109" t="s">
        <v>53</v>
      </c>
      <c r="D5351" s="109" t="s">
        <v>2067</v>
      </c>
      <c r="E5351" s="94">
        <v>44874</v>
      </c>
      <c r="F5351" s="174">
        <v>0.78726851851851853</v>
      </c>
      <c r="G5351">
        <v>2</v>
      </c>
      <c r="H5351" s="109" t="s">
        <v>2068</v>
      </c>
      <c r="I5351">
        <v>4840388</v>
      </c>
      <c r="AR5351">
        <v>86</v>
      </c>
      <c r="AS5351" t="str">
        <v>MICURA</v>
      </c>
      <c r="AT5351" t="str">
        <v>AKINWANDE LATEEF</v>
      </c>
      <c r="AU5351" s="31">
        <v>44894</v>
      </c>
      <c r="AV5351" s="40">
        <v>0.2631134259259259</v>
      </c>
      <c r="BW5351">
        <v>449</v>
      </c>
      <c r="BX5351" t="str">
        <v>MICURA</v>
      </c>
      <c r="BY5351" t="str">
        <v>ANYADIKE JUDE (MIC)</v>
      </c>
      <c r="BZ5351" s="31">
        <v>44889</v>
      </c>
      <c r="CA5351" s="40">
        <v>0.61777777777777776</v>
      </c>
      <c r="DB5351">
        <v>614</v>
      </c>
      <c r="DC5351" t="str">
        <v>OPERATIONS</v>
      </c>
      <c r="DD5351" t="str">
        <v>JUDE O. STANLEY (OPS)</v>
      </c>
      <c r="DE5351" s="31">
        <v>44891</v>
      </c>
      <c r="DF5351" s="40">
        <v>0.80297453703703703</v>
      </c>
    </row>
    <row r="5352" spans="1:110" x14ac:dyDescent="0.25">
      <c r="A5352" s="109" t="s">
        <v>2069</v>
      </c>
      <c r="B5352">
        <v>489</v>
      </c>
      <c r="C5352" s="109" t="s">
        <v>54</v>
      </c>
      <c r="D5352" s="109" t="s">
        <v>1348</v>
      </c>
      <c r="E5352" s="94">
        <v>44874</v>
      </c>
      <c r="F5352" s="174">
        <v>0.78736111111111107</v>
      </c>
      <c r="G5352">
        <v>2</v>
      </c>
      <c r="H5352" s="109" t="s">
        <v>1349</v>
      </c>
      <c r="I5352">
        <v>6716129</v>
      </c>
      <c r="AR5352">
        <v>87</v>
      </c>
      <c r="AS5352" t="str">
        <v>MICURA</v>
      </c>
      <c r="AT5352" t="str">
        <v>UMAHI IFEANYI C. (MIC)</v>
      </c>
      <c r="AU5352" s="31">
        <v>44894</v>
      </c>
      <c r="AV5352" s="40">
        <v>0.26318287037037036</v>
      </c>
      <c r="BW5352">
        <v>450</v>
      </c>
      <c r="BX5352" t="str">
        <v>MICURA</v>
      </c>
      <c r="BY5352" t="str">
        <v>OKOH LUCKY (MIC)</v>
      </c>
      <c r="BZ5352" s="31">
        <v>44889</v>
      </c>
      <c r="CA5352" s="40">
        <v>0.61881944444444448</v>
      </c>
      <c r="DB5352">
        <v>615</v>
      </c>
      <c r="DC5352" t="str">
        <v>OPERATIONS</v>
      </c>
      <c r="DD5352" t="str">
        <v>EKPE UDO ANDY (OPS)</v>
      </c>
      <c r="DE5352" s="31">
        <v>44891</v>
      </c>
      <c r="DF5352" s="40">
        <v>0.80791666666666662</v>
      </c>
    </row>
    <row r="5353" spans="1:110" x14ac:dyDescent="0.25">
      <c r="A5353" s="109" t="s">
        <v>2069</v>
      </c>
      <c r="B5353">
        <v>490</v>
      </c>
      <c r="C5353" s="109" t="s">
        <v>53</v>
      </c>
      <c r="D5353" s="109" t="s">
        <v>498</v>
      </c>
      <c r="E5353" s="94">
        <v>44874</v>
      </c>
      <c r="F5353" s="174">
        <v>0.78870370370370368</v>
      </c>
      <c r="G5353">
        <v>2</v>
      </c>
      <c r="H5353" s="109" t="s">
        <v>499</v>
      </c>
      <c r="I5353"/>
      <c r="AR5353">
        <v>88</v>
      </c>
      <c r="AS5353" t="str">
        <v>OPERATIONS</v>
      </c>
      <c r="AT5353" t="str">
        <v>OGHENEDE PATRICK (OPS)</v>
      </c>
      <c r="AU5353" s="31">
        <v>44894</v>
      </c>
      <c r="AV5353" s="40">
        <v>0.26325231481481481</v>
      </c>
      <c r="BW5353">
        <v>451</v>
      </c>
      <c r="BX5353" t="str">
        <v>MICURA</v>
      </c>
      <c r="BY5353" t="str">
        <v>NEJUVIE OMOVWAWHO I.(MIC</v>
      </c>
      <c r="BZ5353" s="31">
        <v>44889</v>
      </c>
      <c r="CA5353" s="40">
        <v>0.62466435185185187</v>
      </c>
      <c r="DB5353">
        <v>616</v>
      </c>
      <c r="DC5353" t="str">
        <v>MICURA</v>
      </c>
      <c r="DD5353" t="str">
        <v>ANTHONY EHIS (MIC)</v>
      </c>
      <c r="DE5353" s="31">
        <v>44891</v>
      </c>
      <c r="DF5353" s="40">
        <v>0.80797453703703703</v>
      </c>
    </row>
    <row r="5354" spans="1:110" x14ac:dyDescent="0.25">
      <c r="A5354" s="109" t="s">
        <v>2069</v>
      </c>
      <c r="B5354">
        <v>491</v>
      </c>
      <c r="C5354" s="109" t="s">
        <v>53</v>
      </c>
      <c r="D5354" s="109" t="s">
        <v>1727</v>
      </c>
      <c r="E5354" s="94">
        <v>44874</v>
      </c>
      <c r="F5354" s="174">
        <v>0.78879629629629633</v>
      </c>
      <c r="G5354">
        <v>2</v>
      </c>
      <c r="H5354" s="109" t="s">
        <v>1728</v>
      </c>
      <c r="I5354"/>
      <c r="AR5354">
        <v>89</v>
      </c>
      <c r="AS5354" t="str">
        <v>MICURA</v>
      </c>
      <c r="AT5354" t="str">
        <v>ANTHUNY IKECHUKWU (MIC)</v>
      </c>
      <c r="AU5354" s="31">
        <v>44894</v>
      </c>
      <c r="AV5354" s="40">
        <v>0.26381944444444444</v>
      </c>
      <c r="BW5354">
        <v>452</v>
      </c>
      <c r="BX5354" t="str">
        <v>MICURA</v>
      </c>
      <c r="BY5354" t="str">
        <v>APEH PETER (MIC)</v>
      </c>
      <c r="BZ5354" s="31">
        <v>44889</v>
      </c>
      <c r="CA5354" s="40">
        <v>0.62484953703703705</v>
      </c>
      <c r="DB5354">
        <v>617</v>
      </c>
      <c r="DC5354" t="str">
        <v>ENGINEERING</v>
      </c>
      <c r="DD5354" t="str">
        <v>KOYA SAMUEL (ENGR)</v>
      </c>
      <c r="DE5354" s="31">
        <v>44891</v>
      </c>
      <c r="DF5354" s="40">
        <v>0.80815972222222221</v>
      </c>
    </row>
    <row r="5355" spans="1:110" x14ac:dyDescent="0.25">
      <c r="A5355" s="109" t="s">
        <v>2069</v>
      </c>
      <c r="B5355">
        <v>492</v>
      </c>
      <c r="C5355" s="109" t="s">
        <v>53</v>
      </c>
      <c r="D5355" s="109" t="s">
        <v>1223</v>
      </c>
      <c r="E5355" s="94">
        <v>44874</v>
      </c>
      <c r="F5355" s="174">
        <v>0.789525462962963</v>
      </c>
      <c r="G5355">
        <v>2</v>
      </c>
      <c r="H5355" s="109" t="s">
        <v>1224</v>
      </c>
      <c r="I5355"/>
      <c r="AR5355">
        <v>90</v>
      </c>
      <c r="AS5355" t="str">
        <v>MICURA</v>
      </c>
      <c r="AT5355" t="str">
        <v>TAIWO OLUWAYOSE</v>
      </c>
      <c r="AU5355" s="31">
        <v>44894</v>
      </c>
      <c r="AV5355" s="40">
        <v>0.2638773148148148</v>
      </c>
      <c r="BW5355">
        <v>453</v>
      </c>
      <c r="BX5355" t="str">
        <v>MICURA</v>
      </c>
      <c r="BY5355" t="str">
        <v>OFFEH EZEKIEL AJIRIO(MIC</v>
      </c>
      <c r="BZ5355" s="31">
        <v>44889</v>
      </c>
      <c r="CA5355" s="40">
        <v>0.62491898148148151</v>
      </c>
      <c r="DB5355">
        <v>618</v>
      </c>
      <c r="DC5355" t="str">
        <v>MICURA</v>
      </c>
      <c r="DD5355" t="str">
        <v>OLAGOKE SIMON (MIC)</v>
      </c>
      <c r="DE5355" s="31">
        <v>44891</v>
      </c>
      <c r="DF5355" s="40">
        <v>0.8084837962962963</v>
      </c>
    </row>
    <row r="5356" spans="1:110" x14ac:dyDescent="0.25">
      <c r="A5356" s="109" t="s">
        <v>2069</v>
      </c>
      <c r="B5356">
        <v>493</v>
      </c>
      <c r="C5356" s="109" t="s">
        <v>54</v>
      </c>
      <c r="D5356" s="109" t="s">
        <v>1487</v>
      </c>
      <c r="E5356" s="94">
        <v>44874</v>
      </c>
      <c r="F5356" s="174">
        <v>0.78973379629629625</v>
      </c>
      <c r="G5356">
        <v>2</v>
      </c>
      <c r="H5356" s="109" t="s">
        <v>1488</v>
      </c>
      <c r="I5356">
        <v>2051547</v>
      </c>
      <c r="AR5356">
        <v>91</v>
      </c>
      <c r="AS5356" t="str">
        <v>MICURA</v>
      </c>
      <c r="AT5356" t="str">
        <v>JIMOH KABIRU (MIC)</v>
      </c>
      <c r="AU5356" s="31">
        <v>44894</v>
      </c>
      <c r="AV5356" s="40">
        <v>0.26396990740740739</v>
      </c>
      <c r="BW5356">
        <v>454</v>
      </c>
      <c r="BX5356" t="str">
        <v>MICURA</v>
      </c>
      <c r="BY5356" t="str">
        <v>IFEANYI OKAFOR (MIC)</v>
      </c>
      <c r="BZ5356" s="31">
        <v>44889</v>
      </c>
      <c r="CA5356" s="40">
        <v>0.62504629629629627</v>
      </c>
      <c r="DB5356">
        <v>619</v>
      </c>
      <c r="DC5356" t="str">
        <v>MICURA</v>
      </c>
      <c r="DD5356" t="str">
        <v>MADUKA UGOCHUKWU R. (MIC</v>
      </c>
      <c r="DE5356" s="31">
        <v>44891</v>
      </c>
      <c r="DF5356" s="40">
        <v>0.80854166666666671</v>
      </c>
    </row>
    <row r="5357" spans="1:110" x14ac:dyDescent="0.25">
      <c r="A5357" s="109" t="s">
        <v>2069</v>
      </c>
      <c r="B5357">
        <v>494</v>
      </c>
      <c r="C5357" s="109" t="s">
        <v>52</v>
      </c>
      <c r="D5357" s="109" t="s">
        <v>234</v>
      </c>
      <c r="E5357" s="94">
        <v>44874</v>
      </c>
      <c r="F5357" s="174">
        <v>0.79063657407407406</v>
      </c>
      <c r="G5357">
        <v>2</v>
      </c>
      <c r="H5357" s="109" t="s">
        <v>235</v>
      </c>
      <c r="I5357">
        <v>4850529</v>
      </c>
      <c r="AR5357">
        <v>92</v>
      </c>
      <c r="AS5357" t="str">
        <v>MICURA</v>
      </c>
      <c r="AT5357" t="str">
        <v>CHUKWU CHINEDU (MIC)</v>
      </c>
      <c r="AU5357" s="31">
        <v>44894</v>
      </c>
      <c r="AV5357" s="40">
        <v>0.26403935185185184</v>
      </c>
      <c r="BW5357">
        <v>455</v>
      </c>
      <c r="BX5357" t="str">
        <v>MICURA</v>
      </c>
      <c r="BY5357" t="str">
        <v>SUNDAY UKAH KALU</v>
      </c>
      <c r="BZ5357" s="31">
        <v>44889</v>
      </c>
      <c r="CA5357" s="40">
        <v>0.62542824074074077</v>
      </c>
      <c r="DB5357">
        <v>620</v>
      </c>
      <c r="DC5357" t="str">
        <v>GATE OPS</v>
      </c>
      <c r="DD5357" t="str">
        <v>LILIAN AJUNWA (GATE)</v>
      </c>
      <c r="DE5357" s="31">
        <v>44891</v>
      </c>
      <c r="DF5357" s="40">
        <v>0.80880787037037039</v>
      </c>
    </row>
    <row r="5358" spans="1:110" x14ac:dyDescent="0.25">
      <c r="A5358" s="109" t="s">
        <v>2069</v>
      </c>
      <c r="B5358">
        <v>495</v>
      </c>
      <c r="C5358" s="109" t="s">
        <v>54</v>
      </c>
      <c r="D5358" s="109" t="s">
        <v>1950</v>
      </c>
      <c r="E5358" s="94">
        <v>44874</v>
      </c>
      <c r="F5358" s="174">
        <v>0.79164351851851855</v>
      </c>
      <c r="G5358">
        <v>2</v>
      </c>
      <c r="H5358" s="109" t="s">
        <v>1951</v>
      </c>
      <c r="I5358"/>
      <c r="AR5358">
        <v>93</v>
      </c>
      <c r="AS5358" t="str">
        <v>MICURA</v>
      </c>
      <c r="AT5358" t="str">
        <v>CHINEDU VICTOR (MIC)</v>
      </c>
      <c r="AU5358" s="31">
        <v>44894</v>
      </c>
      <c r="AV5358" s="40">
        <v>0.2641087962962963</v>
      </c>
      <c r="BW5358">
        <v>456</v>
      </c>
      <c r="BX5358" t="str">
        <v>MICURA</v>
      </c>
      <c r="BY5358" t="str">
        <v>ABACHA CHIDI (MIC)</v>
      </c>
      <c r="BZ5358" s="31">
        <v>44889</v>
      </c>
      <c r="CA5358" s="40">
        <v>0.62557870370370372</v>
      </c>
      <c r="DB5358">
        <v>621</v>
      </c>
      <c r="DC5358" t="str">
        <v>MICURA</v>
      </c>
      <c r="DD5358" t="str">
        <v>EDUH AZUBUIKE E. (MIC)</v>
      </c>
      <c r="DE5358" s="31">
        <v>44891</v>
      </c>
      <c r="DF5358" s="40">
        <v>0.80913194444444447</v>
      </c>
    </row>
    <row r="5359" spans="1:110" x14ac:dyDescent="0.25">
      <c r="A5359" s="109" t="s">
        <v>2069</v>
      </c>
      <c r="B5359">
        <v>496</v>
      </c>
      <c r="C5359" s="109" t="s">
        <v>52</v>
      </c>
      <c r="D5359" s="109" t="s">
        <v>224</v>
      </c>
      <c r="E5359" s="94">
        <v>44874</v>
      </c>
      <c r="F5359" s="174">
        <v>0.79182870370370373</v>
      </c>
      <c r="G5359">
        <v>2</v>
      </c>
      <c r="H5359" s="109" t="s">
        <v>225</v>
      </c>
      <c r="I5359">
        <v>14934569</v>
      </c>
      <c r="AR5359">
        <v>94</v>
      </c>
      <c r="AS5359" t="str">
        <v>MICURA</v>
      </c>
      <c r="AT5359" t="str">
        <v>ADESOJI OYEBANJI (MIC)</v>
      </c>
      <c r="AU5359" s="31">
        <v>44894</v>
      </c>
      <c r="AV5359" s="40">
        <v>0.26420138888888889</v>
      </c>
      <c r="BW5359">
        <v>457</v>
      </c>
      <c r="BX5359" t="str">
        <v>ENGINEERING</v>
      </c>
      <c r="BY5359" t="str">
        <v>NZEREM IKECHUKWU</v>
      </c>
      <c r="BZ5359" s="31">
        <v>44889</v>
      </c>
      <c r="CA5359" s="40">
        <v>0.62624999999999997</v>
      </c>
      <c r="DB5359">
        <v>622</v>
      </c>
      <c r="DC5359" t="str">
        <v>MICURA</v>
      </c>
      <c r="DD5359" t="str">
        <v>MICHAEL O. CHIZE(MIC)</v>
      </c>
      <c r="DE5359" s="31">
        <v>44891</v>
      </c>
      <c r="DF5359" s="40">
        <v>0.80925925925925923</v>
      </c>
    </row>
    <row r="5360" spans="1:110" x14ac:dyDescent="0.25">
      <c r="A5360" s="109" t="s">
        <v>2069</v>
      </c>
      <c r="B5360">
        <v>497</v>
      </c>
      <c r="C5360" s="109" t="s">
        <v>53</v>
      </c>
      <c r="D5360" s="109" t="s">
        <v>1292</v>
      </c>
      <c r="E5360" s="94">
        <v>44874</v>
      </c>
      <c r="F5360" s="174">
        <v>0.791875</v>
      </c>
      <c r="G5360">
        <v>2</v>
      </c>
      <c r="H5360" s="109" t="s">
        <v>1293</v>
      </c>
      <c r="I5360"/>
      <c r="AR5360">
        <v>95</v>
      </c>
      <c r="AS5360" t="str">
        <v>MICURA</v>
      </c>
      <c r="AT5360" t="str">
        <v>KALU SOLOMON (MIC)</v>
      </c>
      <c r="AU5360" s="31">
        <v>44894</v>
      </c>
      <c r="AV5360" s="40">
        <v>0.26427083333333334</v>
      </c>
      <c r="BW5360">
        <v>458</v>
      </c>
      <c r="BX5360" t="str">
        <v>MICURA</v>
      </c>
      <c r="BY5360" t="str">
        <v>FATAI ADEPOJU (MIC)</v>
      </c>
      <c r="BZ5360" s="31">
        <v>44889</v>
      </c>
      <c r="CA5360" s="40">
        <v>0.62665509259259256</v>
      </c>
      <c r="DB5360">
        <v>623</v>
      </c>
      <c r="DC5360" t="str">
        <v>ENGINEERING</v>
      </c>
      <c r="DD5360" t="str">
        <v>OGUNLEYE PETER (ENG)</v>
      </c>
      <c r="DE5360" s="31">
        <v>44891</v>
      </c>
      <c r="DF5360" s="40">
        <v>0.80932870370370369</v>
      </c>
    </row>
    <row r="5361" spans="1:110" x14ac:dyDescent="0.25">
      <c r="A5361" s="109" t="s">
        <v>2069</v>
      </c>
      <c r="B5361">
        <v>498</v>
      </c>
      <c r="C5361" s="109" t="s">
        <v>53</v>
      </c>
      <c r="D5361" s="109" t="s">
        <v>540</v>
      </c>
      <c r="E5361" s="94">
        <v>44874</v>
      </c>
      <c r="F5361" s="174">
        <v>0.79254629629629625</v>
      </c>
      <c r="G5361">
        <v>2</v>
      </c>
      <c r="H5361" s="109" t="s">
        <v>541</v>
      </c>
      <c r="I5361">
        <v>14996422</v>
      </c>
      <c r="AR5361">
        <v>96</v>
      </c>
      <c r="AS5361" t="str">
        <v>OPERATIONS</v>
      </c>
      <c r="AT5361" t="str">
        <v>NICHOLAS PIUS (OPS)</v>
      </c>
      <c r="AU5361" s="31">
        <v>44894</v>
      </c>
      <c r="AV5361" s="40">
        <v>0.2643402777777778</v>
      </c>
      <c r="BW5361">
        <v>459</v>
      </c>
      <c r="BX5361" t="str">
        <v>MICURA</v>
      </c>
      <c r="BY5361" t="str">
        <v>SAMUEL YINUSA ABAH (MIC</v>
      </c>
      <c r="BZ5361" s="31">
        <v>44889</v>
      </c>
      <c r="CA5361" s="40">
        <v>0.6267476851851852</v>
      </c>
      <c r="DB5361">
        <v>624</v>
      </c>
      <c r="DC5361" t="str">
        <v>MICURA</v>
      </c>
      <c r="DD5361" t="str">
        <v>BAMGBOSE SEGUN M. (MIC)</v>
      </c>
      <c r="DE5361" s="31">
        <v>44891</v>
      </c>
      <c r="DF5361" s="40">
        <v>0.80964120370370374</v>
      </c>
    </row>
    <row r="5362" spans="1:110" x14ac:dyDescent="0.25">
      <c r="A5362" s="109" t="s">
        <v>2069</v>
      </c>
      <c r="B5362">
        <v>499</v>
      </c>
      <c r="C5362" s="109" t="s">
        <v>54</v>
      </c>
      <c r="D5362" s="109" t="s">
        <v>260</v>
      </c>
      <c r="E5362" s="94">
        <v>44874</v>
      </c>
      <c r="F5362" s="174">
        <v>0.79287037037037034</v>
      </c>
      <c r="G5362">
        <v>2</v>
      </c>
      <c r="H5362" s="109" t="s">
        <v>261</v>
      </c>
      <c r="I5362">
        <v>7370832</v>
      </c>
      <c r="AR5362">
        <v>97</v>
      </c>
      <c r="AS5362" t="str">
        <v>ENGINEERING</v>
      </c>
      <c r="AT5362" t="str">
        <v>MICHAEL OMOTOSHO (ENGR)</v>
      </c>
      <c r="AU5362" s="31">
        <v>44894</v>
      </c>
      <c r="AV5362" s="40">
        <v>0.2646412037037037</v>
      </c>
      <c r="BW5362">
        <v>460</v>
      </c>
      <c r="BX5362" t="str">
        <v>MICURA</v>
      </c>
      <c r="BY5362" t="str">
        <v>CASTRO GARUBA (MIC)</v>
      </c>
      <c r="BZ5362" s="31">
        <v>44889</v>
      </c>
      <c r="CA5362" s="40">
        <v>0.62681712962962965</v>
      </c>
      <c r="DB5362">
        <v>625</v>
      </c>
      <c r="DC5362" t="str">
        <v>MICURA</v>
      </c>
      <c r="DD5362" t="str">
        <v>HASSAN RAMSON I. (MIC)</v>
      </c>
      <c r="DE5362" s="31">
        <v>44891</v>
      </c>
      <c r="DF5362" s="40">
        <v>0.81104166666666666</v>
      </c>
    </row>
    <row r="5363" spans="1:110" x14ac:dyDescent="0.25">
      <c r="A5363" s="109" t="s">
        <v>2069</v>
      </c>
      <c r="B5363">
        <v>500</v>
      </c>
      <c r="C5363" s="109" t="s">
        <v>52</v>
      </c>
      <c r="D5363" s="109" t="s">
        <v>1489</v>
      </c>
      <c r="E5363" s="94">
        <v>44874</v>
      </c>
      <c r="F5363" s="174">
        <v>0.79306712962962966</v>
      </c>
      <c r="G5363">
        <v>2</v>
      </c>
      <c r="H5363" s="109" t="s">
        <v>1490</v>
      </c>
      <c r="I5363">
        <v>5281335</v>
      </c>
      <c r="AR5363">
        <v>98</v>
      </c>
      <c r="AS5363" t="str">
        <v>ENGINEERING</v>
      </c>
      <c r="AT5363" t="str">
        <v>GANIYU RAHMON (ENGR)</v>
      </c>
      <c r="AU5363" s="31">
        <v>44894</v>
      </c>
      <c r="AV5363" s="40">
        <v>0.26469907407407406</v>
      </c>
      <c r="BW5363">
        <v>461</v>
      </c>
      <c r="BX5363" t="str">
        <v>MICURA</v>
      </c>
      <c r="BY5363" t="str">
        <v>NNADI EMMANUEL (MIC)</v>
      </c>
      <c r="BZ5363" s="31">
        <v>44889</v>
      </c>
      <c r="CA5363" s="40">
        <v>0.62702546296296291</v>
      </c>
      <c r="DB5363">
        <v>626</v>
      </c>
      <c r="DC5363" t="str">
        <v>OPERATIONS</v>
      </c>
      <c r="DD5363" t="str">
        <v>UWORATI JUDE (OPS)</v>
      </c>
      <c r="DE5363" s="31">
        <v>44891</v>
      </c>
      <c r="DF5363" s="40">
        <v>0.81129629629629629</v>
      </c>
    </row>
    <row r="5364" spans="1:110" x14ac:dyDescent="0.25">
      <c r="A5364" s="109" t="s">
        <v>2069</v>
      </c>
      <c r="B5364">
        <v>501</v>
      </c>
      <c r="C5364" s="109" t="s">
        <v>54</v>
      </c>
      <c r="D5364" s="109" t="s">
        <v>1376</v>
      </c>
      <c r="E5364" s="94">
        <v>44874</v>
      </c>
      <c r="F5364" s="174">
        <v>0.79339120370370375</v>
      </c>
      <c r="G5364">
        <v>2</v>
      </c>
      <c r="H5364" s="109" t="s">
        <v>1377</v>
      </c>
      <c r="I5364">
        <v>6691863</v>
      </c>
      <c r="AR5364">
        <v>99</v>
      </c>
      <c r="AS5364" t="str">
        <v>ENGINEERING</v>
      </c>
      <c r="AT5364" t="str">
        <v>ADENIYI ISMAILA (ENGR)</v>
      </c>
      <c r="AU5364" s="31">
        <v>44894</v>
      </c>
      <c r="AV5364" s="40">
        <v>0.26501157407407405</v>
      </c>
      <c r="BW5364">
        <v>462</v>
      </c>
      <c r="BX5364" t="str">
        <v>OPERATIONS</v>
      </c>
      <c r="BY5364" t="str">
        <v>OMORUYI SUNDAY (OPS)</v>
      </c>
      <c r="BZ5364" s="31">
        <v>44889</v>
      </c>
      <c r="CA5364" s="40">
        <v>0.62744212962962964</v>
      </c>
      <c r="DB5364">
        <v>627</v>
      </c>
      <c r="DC5364" t="str">
        <v>OPERATIONS</v>
      </c>
      <c r="DD5364" t="str">
        <v>LUKMON BALOGUN (OPS)</v>
      </c>
      <c r="DE5364" s="31">
        <v>44891</v>
      </c>
      <c r="DF5364" s="40">
        <v>0.81148148148148147</v>
      </c>
    </row>
    <row r="5365" spans="1:110" x14ac:dyDescent="0.25">
      <c r="A5365" s="109" t="s">
        <v>2069</v>
      </c>
      <c r="B5365">
        <v>502</v>
      </c>
      <c r="C5365" s="109" t="s">
        <v>52</v>
      </c>
      <c r="D5365" s="109" t="s">
        <v>2070</v>
      </c>
      <c r="E5365" s="94">
        <v>44874</v>
      </c>
      <c r="F5365" s="174">
        <v>0.79358796296296297</v>
      </c>
      <c r="G5365">
        <v>2</v>
      </c>
      <c r="H5365" s="109" t="s">
        <v>2071</v>
      </c>
      <c r="I5365">
        <v>5424830</v>
      </c>
      <c r="AR5365">
        <v>100</v>
      </c>
      <c r="AS5365" t="str">
        <v>OPERATIONS</v>
      </c>
      <c r="AT5365" t="str">
        <v>ABIOLA ADEJARE T. (OPS)</v>
      </c>
      <c r="AU5365" s="31">
        <v>44894</v>
      </c>
      <c r="AV5365" s="40">
        <v>0.26508101851851851</v>
      </c>
      <c r="BW5365">
        <v>463</v>
      </c>
      <c r="BX5365" t="str">
        <v>MICURA</v>
      </c>
      <c r="BY5365" t="str">
        <v>OLAOYE SUNDAY (MIC)</v>
      </c>
      <c r="BZ5365" s="31">
        <v>44889</v>
      </c>
      <c r="CA5365" s="40">
        <v>0.62769675925925927</v>
      </c>
      <c r="DB5365">
        <v>628</v>
      </c>
      <c r="DC5365" t="str">
        <v>MICURA</v>
      </c>
      <c r="DD5365" t="str">
        <v>QUADRI RASAQ (MIC)</v>
      </c>
      <c r="DE5365" s="31">
        <v>44891</v>
      </c>
      <c r="DF5365" s="40">
        <v>0.81164351851851857</v>
      </c>
    </row>
    <row r="5366" spans="1:110" x14ac:dyDescent="0.25">
      <c r="A5366" s="109" t="s">
        <v>2069</v>
      </c>
      <c r="B5366">
        <v>503</v>
      </c>
      <c r="C5366" s="109" t="s">
        <v>53</v>
      </c>
      <c r="D5366" s="109" t="s">
        <v>923</v>
      </c>
      <c r="E5366" s="94">
        <v>44874</v>
      </c>
      <c r="F5366" s="174">
        <v>0.7938425925925926</v>
      </c>
      <c r="G5366">
        <v>2</v>
      </c>
      <c r="H5366" s="109" t="s">
        <v>924</v>
      </c>
      <c r="I5366">
        <v>14985364</v>
      </c>
      <c r="AR5366">
        <v>101</v>
      </c>
      <c r="AS5366" t="str">
        <v>ENGINEERING</v>
      </c>
      <c r="AT5366" t="str">
        <v>POPOOLA OLUGBENGA (ENGR</v>
      </c>
      <c r="AU5366" s="31">
        <v>44894</v>
      </c>
      <c r="AV5366" s="40">
        <v>0.26520833333333332</v>
      </c>
      <c r="BW5366">
        <v>464</v>
      </c>
      <c r="BX5366" t="str">
        <v>OPERATIONS</v>
      </c>
      <c r="BY5366" t="str">
        <v>OSCAR SULE (OPS)</v>
      </c>
      <c r="BZ5366" s="31">
        <v>44889</v>
      </c>
      <c r="CA5366" s="40">
        <v>0.62858796296296293</v>
      </c>
      <c r="DB5366">
        <v>629</v>
      </c>
      <c r="DC5366" t="str">
        <v>MICURA</v>
      </c>
      <c r="DD5366" t="str">
        <v>AGHOGHO PETER O. (MIC)</v>
      </c>
      <c r="DE5366" s="31">
        <v>44891</v>
      </c>
      <c r="DF5366" s="40">
        <v>0.81325231481481486</v>
      </c>
    </row>
    <row r="5367" spans="1:110" x14ac:dyDescent="0.25">
      <c r="A5367" s="109" t="s">
        <v>2069</v>
      </c>
      <c r="B5367">
        <v>504</v>
      </c>
      <c r="C5367" s="109" t="s">
        <v>53</v>
      </c>
      <c r="D5367" s="109" t="s">
        <v>1735</v>
      </c>
      <c r="E5367" s="94">
        <v>44874</v>
      </c>
      <c r="F5367" s="174">
        <v>0.79388888888888887</v>
      </c>
      <c r="G5367">
        <v>2</v>
      </c>
      <c r="H5367" s="109" t="s">
        <v>1736</v>
      </c>
      <c r="I5367"/>
      <c r="AR5367">
        <v>102</v>
      </c>
      <c r="AS5367" t="str">
        <v>ENGINEERING</v>
      </c>
      <c r="AT5367" t="str">
        <v>OLUWASOLA SOLOMON A (EN</v>
      </c>
      <c r="AU5367" s="31">
        <v>44894</v>
      </c>
      <c r="AV5367" s="40">
        <v>0.26535879629629627</v>
      </c>
      <c r="BW5367">
        <v>465</v>
      </c>
      <c r="BX5367" t="str">
        <v>OPERATIONS</v>
      </c>
      <c r="BY5367" t="str">
        <v>EKPE UDO ANDY (OPS)</v>
      </c>
      <c r="BZ5367" s="31">
        <v>44889</v>
      </c>
      <c r="CA5367" s="40">
        <v>0.63148148148148153</v>
      </c>
      <c r="DB5367">
        <v>630</v>
      </c>
      <c r="DC5367" t="str">
        <v>MICURA</v>
      </c>
      <c r="DD5367" t="str">
        <v>SHOBALOJU OLADELE  (MIC)</v>
      </c>
      <c r="DE5367" s="31">
        <v>44891</v>
      </c>
      <c r="DF5367" s="40">
        <v>0.8138657407407407</v>
      </c>
    </row>
    <row r="5368" spans="1:110" x14ac:dyDescent="0.25">
      <c r="A5368" s="109" t="s">
        <v>2069</v>
      </c>
      <c r="B5368">
        <v>505</v>
      </c>
      <c r="C5368" s="109" t="s">
        <v>53</v>
      </c>
      <c r="D5368" s="109" t="s">
        <v>875</v>
      </c>
      <c r="E5368" s="94">
        <v>44874</v>
      </c>
      <c r="F5368" s="174">
        <v>0.79471064814814818</v>
      </c>
      <c r="G5368">
        <v>2</v>
      </c>
      <c r="H5368" s="109" t="s">
        <v>876</v>
      </c>
      <c r="I5368">
        <v>3399693</v>
      </c>
      <c r="AR5368">
        <v>103</v>
      </c>
      <c r="AS5368" t="str">
        <v>OPERATIONS</v>
      </c>
      <c r="AT5368" t="str">
        <v>ADEYEYE ADENIYI S. (OPS</v>
      </c>
      <c r="AU5368" s="31">
        <v>44894</v>
      </c>
      <c r="AV5368" s="40">
        <v>0.26555555555555554</v>
      </c>
      <c r="BW5368">
        <v>466</v>
      </c>
      <c r="BX5368" t="str">
        <v>GATE OPS</v>
      </c>
      <c r="BY5368" t="str">
        <v>UDOH ANIEKAN J (GATE)</v>
      </c>
      <c r="BZ5368" s="31">
        <v>44889</v>
      </c>
      <c r="CA5368" s="40">
        <v>0.63156250000000003</v>
      </c>
      <c r="DB5368">
        <v>631</v>
      </c>
      <c r="DC5368" t="str">
        <v>ENGINEERING</v>
      </c>
      <c r="DD5368" t="str">
        <v>IJEAMAKA ESEMELE</v>
      </c>
      <c r="DE5368" s="31">
        <v>44891</v>
      </c>
      <c r="DF5368" s="40">
        <v>0.81858796296296299</v>
      </c>
    </row>
    <row r="5369" spans="1:110" x14ac:dyDescent="0.25">
      <c r="A5369" s="109" t="s">
        <v>2069</v>
      </c>
      <c r="B5369">
        <v>506</v>
      </c>
      <c r="C5369" s="109" t="s">
        <v>52</v>
      </c>
      <c r="D5369" s="109" t="s">
        <v>2061</v>
      </c>
      <c r="E5369" s="94">
        <v>44874</v>
      </c>
      <c r="F5369" s="174">
        <v>0.79535879629629624</v>
      </c>
      <c r="G5369">
        <v>2</v>
      </c>
      <c r="H5369" s="109" t="s">
        <v>2062</v>
      </c>
      <c r="I5369">
        <v>3639448</v>
      </c>
      <c r="AR5369">
        <v>104</v>
      </c>
      <c r="AS5369" t="str">
        <v>OPERATIONS</v>
      </c>
      <c r="AT5369" t="str">
        <v>KOLADE SOLOMON (OPS)</v>
      </c>
      <c r="AU5369" s="31">
        <v>44894</v>
      </c>
      <c r="AV5369" s="40">
        <v>0.26563657407407409</v>
      </c>
      <c r="BW5369">
        <v>467</v>
      </c>
      <c r="BX5369" t="str">
        <v>OPERATIONS</v>
      </c>
      <c r="BY5369" t="str">
        <v>USMAN MUKTARI (OPS)</v>
      </c>
      <c r="BZ5369" s="31">
        <v>44889</v>
      </c>
      <c r="CA5369" s="40">
        <v>0.63577546296296295</v>
      </c>
      <c r="DB5369">
        <v>632</v>
      </c>
      <c r="DC5369" t="str">
        <v>ENGINEERING</v>
      </c>
      <c r="DD5369" t="str">
        <v>OYINLAYO MAYODE (ENGR)</v>
      </c>
      <c r="DE5369" s="31">
        <v>44891</v>
      </c>
      <c r="DF5369" s="40">
        <v>0.82039351851851849</v>
      </c>
    </row>
    <row r="5370" spans="1:110" x14ac:dyDescent="0.25">
      <c r="A5370" s="109" t="s">
        <v>2069</v>
      </c>
      <c r="B5370">
        <v>507</v>
      </c>
      <c r="C5370" s="109" t="s">
        <v>52</v>
      </c>
      <c r="D5370" s="109" t="s">
        <v>1649</v>
      </c>
      <c r="E5370" s="94">
        <v>44874</v>
      </c>
      <c r="F5370" s="174">
        <v>0.79555555555555557</v>
      </c>
      <c r="G5370">
        <v>2</v>
      </c>
      <c r="H5370" s="109" t="s">
        <v>1650</v>
      </c>
      <c r="I5370">
        <v>2721713</v>
      </c>
      <c r="AR5370">
        <v>105</v>
      </c>
      <c r="AS5370" t="str">
        <v>ENGINEERING</v>
      </c>
      <c r="AT5370" t="str">
        <v>WASIU LAWAL (ENGR)</v>
      </c>
      <c r="AU5370" s="31">
        <v>44894</v>
      </c>
      <c r="AV5370" s="40">
        <v>0.26572916666666668</v>
      </c>
      <c r="BW5370">
        <v>468</v>
      </c>
      <c r="BX5370" t="str">
        <v>OPERATIONS</v>
      </c>
      <c r="BY5370" t="str">
        <v>NURUDEEN SIMPA (MIC)</v>
      </c>
      <c r="BZ5370" s="31">
        <v>44889</v>
      </c>
      <c r="CA5370" s="40">
        <v>0.63782407407407404</v>
      </c>
      <c r="DB5370">
        <v>633</v>
      </c>
      <c r="DC5370" t="str">
        <v>ENGINEERING</v>
      </c>
      <c r="DD5370" t="str">
        <v>IKUPOLATI ADEOYE (ENGR)</v>
      </c>
      <c r="DE5370" s="31">
        <v>44891</v>
      </c>
      <c r="DF5370" s="40">
        <v>0.82090277777777776</v>
      </c>
    </row>
    <row r="5371" spans="1:110" x14ac:dyDescent="0.25">
      <c r="A5371" s="109" t="s">
        <v>2069</v>
      </c>
      <c r="B5371">
        <v>508</v>
      </c>
      <c r="C5371" s="109" t="s">
        <v>54</v>
      </c>
      <c r="D5371" s="109" t="s">
        <v>1378</v>
      </c>
      <c r="E5371" s="94">
        <v>44874</v>
      </c>
      <c r="F5371" s="174">
        <v>0.7962731481481482</v>
      </c>
      <c r="G5371">
        <v>2</v>
      </c>
      <c r="H5371" s="109" t="s">
        <v>1379</v>
      </c>
      <c r="I5371">
        <v>6712817</v>
      </c>
      <c r="AR5371">
        <v>106</v>
      </c>
      <c r="AS5371" t="str">
        <v>OPERATIONS</v>
      </c>
      <c r="AT5371" t="str">
        <v>RAHEEM MUSA (OPS)</v>
      </c>
      <c r="AU5371" s="31">
        <v>44894</v>
      </c>
      <c r="AV5371" s="40">
        <v>0.26579861111111114</v>
      </c>
      <c r="BW5371">
        <v>469</v>
      </c>
      <c r="BX5371" t="str">
        <v>MICURA</v>
      </c>
      <c r="BY5371" t="str">
        <v>UKA FREDRICK U.(MIC)</v>
      </c>
      <c r="BZ5371" s="31">
        <v>44889</v>
      </c>
      <c r="CA5371" s="40">
        <v>0.63988425925925929</v>
      </c>
      <c r="DB5371">
        <v>634</v>
      </c>
      <c r="DC5371" t="str">
        <v>MICURA</v>
      </c>
      <c r="DD5371" t="str">
        <v>EZEFULE PAUL (MIC)</v>
      </c>
      <c r="DE5371" s="31">
        <v>44891</v>
      </c>
      <c r="DF5371" s="40">
        <v>0.82101851851851848</v>
      </c>
    </row>
    <row r="5372" spans="1:110" x14ac:dyDescent="0.25">
      <c r="A5372" s="109" t="s">
        <v>2069</v>
      </c>
      <c r="B5372">
        <v>509</v>
      </c>
      <c r="C5372" s="109" t="s">
        <v>53</v>
      </c>
      <c r="D5372" s="109" t="s">
        <v>364</v>
      </c>
      <c r="E5372" s="94">
        <v>44874</v>
      </c>
      <c r="F5372" s="174">
        <v>0.796875</v>
      </c>
      <c r="G5372">
        <v>2</v>
      </c>
      <c r="H5372" s="109" t="s">
        <v>365</v>
      </c>
      <c r="I5372">
        <v>14964936</v>
      </c>
      <c r="AR5372">
        <v>107</v>
      </c>
      <c r="AS5372" t="str">
        <v>ENGINEERING</v>
      </c>
      <c r="AT5372" t="str">
        <v>APPOLUS O. FRANCIS (ENG</v>
      </c>
      <c r="AU5372" s="31">
        <v>44894</v>
      </c>
      <c r="AV5372" s="40">
        <v>0.26586805555555554</v>
      </c>
      <c r="BW5372">
        <v>470</v>
      </c>
      <c r="BX5372" t="str">
        <v>MICURA</v>
      </c>
      <c r="BY5372" t="str">
        <v>YUSUF AMINU (MIC)</v>
      </c>
      <c r="BZ5372" s="31">
        <v>44889</v>
      </c>
      <c r="CA5372" s="40">
        <v>0.64049768518518524</v>
      </c>
      <c r="DB5372">
        <v>635</v>
      </c>
      <c r="DC5372" t="str">
        <v>OLM</v>
      </c>
      <c r="DD5372" t="str">
        <v>NTAYI MOSES O. (DRV)</v>
      </c>
      <c r="DE5372" s="31">
        <v>44891</v>
      </c>
      <c r="DF5372" s="40">
        <v>0.82119212962962962</v>
      </c>
    </row>
    <row r="5373" spans="1:110" x14ac:dyDescent="0.25">
      <c r="A5373" s="109" t="s">
        <v>2069</v>
      </c>
      <c r="B5373">
        <v>510</v>
      </c>
      <c r="C5373" s="109" t="s">
        <v>53</v>
      </c>
      <c r="D5373" s="109" t="s">
        <v>1721</v>
      </c>
      <c r="E5373" s="94">
        <v>44874</v>
      </c>
      <c r="F5373" s="174">
        <v>0.79751157407407403</v>
      </c>
      <c r="G5373">
        <v>2</v>
      </c>
      <c r="H5373" s="109" t="s">
        <v>1722</v>
      </c>
      <c r="I5373"/>
      <c r="AR5373">
        <v>108</v>
      </c>
      <c r="AS5373" t="str">
        <v>OPERATIONS</v>
      </c>
      <c r="AT5373" t="str">
        <v>MOMOH JOHNSON</v>
      </c>
      <c r="AU5373" s="31">
        <v>44894</v>
      </c>
      <c r="AV5373" s="40">
        <v>0.26596064814814813</v>
      </c>
      <c r="BW5373">
        <v>471</v>
      </c>
      <c r="BX5373" t="str">
        <v>ENGINEERING</v>
      </c>
      <c r="BY5373" t="str">
        <v>BOMBOM MARK BISONG (ENG</v>
      </c>
      <c r="BZ5373" s="31">
        <v>44889</v>
      </c>
      <c r="CA5373" s="40">
        <v>0.64158564814814811</v>
      </c>
      <c r="DB5373">
        <v>636</v>
      </c>
      <c r="DC5373" t="str">
        <v>OPERATIONS</v>
      </c>
      <c r="DD5373" t="str">
        <v>FAGBEMI BUKOLA J (OPS)</v>
      </c>
      <c r="DE5373" s="31">
        <v>44891</v>
      </c>
      <c r="DF5373" s="40">
        <v>0.83152777777777775</v>
      </c>
    </row>
    <row r="5374" spans="1:110" x14ac:dyDescent="0.25">
      <c r="A5374" s="109" t="s">
        <v>2069</v>
      </c>
      <c r="B5374">
        <v>511</v>
      </c>
      <c r="C5374" s="109" t="s">
        <v>53</v>
      </c>
      <c r="D5374" s="109" t="s">
        <v>1213</v>
      </c>
      <c r="E5374" s="94">
        <v>44874</v>
      </c>
      <c r="F5374" s="174">
        <v>0.79761574074074071</v>
      </c>
      <c r="G5374">
        <v>2</v>
      </c>
      <c r="H5374" s="109" t="s">
        <v>1214</v>
      </c>
      <c r="I5374"/>
      <c r="AR5374">
        <v>109</v>
      </c>
      <c r="AS5374" t="str">
        <v>MICURA</v>
      </c>
      <c r="AT5374" t="str">
        <v>BABA AUSTIN O. (MIC)</v>
      </c>
      <c r="AU5374" s="31">
        <v>44894</v>
      </c>
      <c r="AV5374" s="40">
        <v>0.26618055555555553</v>
      </c>
      <c r="BW5374">
        <v>472</v>
      </c>
      <c r="BX5374" t="str">
        <v>MICURA</v>
      </c>
      <c r="BY5374" t="str">
        <v>ABDULKADIRI MOMODU (MIC)</v>
      </c>
      <c r="BZ5374" s="31">
        <v>44889</v>
      </c>
      <c r="CA5374" s="40">
        <v>0.64245370370370369</v>
      </c>
      <c r="DB5374">
        <v>637</v>
      </c>
      <c r="DC5374" t="str">
        <v>MICURA</v>
      </c>
      <c r="DD5374" t="str">
        <v>LEKAN MUSTAPHA (MIC)</v>
      </c>
      <c r="DE5374" s="31">
        <v>44891</v>
      </c>
      <c r="DF5374" s="40">
        <v>0.83422453703703703</v>
      </c>
    </row>
    <row r="5375" spans="1:110" x14ac:dyDescent="0.25">
      <c r="A5375" s="109" t="s">
        <v>2069</v>
      </c>
      <c r="B5375">
        <v>512</v>
      </c>
      <c r="C5375" s="109" t="s">
        <v>53</v>
      </c>
      <c r="D5375" s="109" t="s">
        <v>867</v>
      </c>
      <c r="E5375" s="94">
        <v>44874</v>
      </c>
      <c r="F5375" s="174">
        <v>0.79767361111111112</v>
      </c>
      <c r="G5375">
        <v>2</v>
      </c>
      <c r="H5375" s="109" t="s">
        <v>868</v>
      </c>
      <c r="I5375"/>
      <c r="AR5375">
        <v>110</v>
      </c>
      <c r="AS5375" t="str">
        <v>ENGINEERING</v>
      </c>
      <c r="AT5375" t="str">
        <v>AHMODU SANUSI</v>
      </c>
      <c r="AU5375" s="31">
        <v>44894</v>
      </c>
      <c r="AV5375" s="40">
        <v>0.26644675925925926</v>
      </c>
      <c r="BW5375">
        <v>473</v>
      </c>
      <c r="BX5375" t="str">
        <v>OPERATIONS</v>
      </c>
      <c r="BY5375" t="str">
        <v>GANNIU OLANREWAJU (OPS)</v>
      </c>
      <c r="BZ5375" s="31">
        <v>44889</v>
      </c>
      <c r="CA5375" s="40">
        <v>0.64270833333333333</v>
      </c>
      <c r="DB5375">
        <v>638</v>
      </c>
      <c r="DC5375" t="str">
        <v>MICURA</v>
      </c>
      <c r="DD5375" t="str">
        <v>MICHEAL GOODLUCK (MIC)</v>
      </c>
      <c r="DE5375" s="31">
        <v>44891</v>
      </c>
      <c r="DF5375" s="40">
        <v>0.83693287037037034</v>
      </c>
    </row>
    <row r="5376" spans="1:110" x14ac:dyDescent="0.25">
      <c r="A5376" s="109" t="s">
        <v>2069</v>
      </c>
      <c r="B5376">
        <v>513</v>
      </c>
      <c r="C5376" s="109" t="s">
        <v>53</v>
      </c>
      <c r="D5376" s="109" t="s">
        <v>935</v>
      </c>
      <c r="E5376" s="94">
        <v>44874</v>
      </c>
      <c r="F5376" s="174">
        <v>0.79795138888888884</v>
      </c>
      <c r="G5376">
        <v>2</v>
      </c>
      <c r="H5376" s="109" t="s">
        <v>936</v>
      </c>
      <c r="I5376">
        <v>15027063</v>
      </c>
      <c r="AR5376">
        <v>111</v>
      </c>
      <c r="AS5376" t="str">
        <v>OPERATIONS</v>
      </c>
      <c r="AT5376" t="str">
        <v>ODEBO .A. TIMOTHY (OPS)</v>
      </c>
      <c r="AU5376" s="31">
        <v>44894</v>
      </c>
      <c r="AV5376" s="40">
        <v>0.26651620370370371</v>
      </c>
      <c r="BW5376">
        <v>474</v>
      </c>
      <c r="BX5376" t="str">
        <v>MICURA</v>
      </c>
      <c r="BY5376" t="str">
        <v>ABDULLAHI OMOKAYODE (MIC</v>
      </c>
      <c r="BZ5376" s="31">
        <v>44889</v>
      </c>
      <c r="CA5376" s="40">
        <v>0.64528935185185188</v>
      </c>
      <c r="DB5376">
        <v>639</v>
      </c>
      <c r="DC5376" t="str">
        <v>ENGINEERING</v>
      </c>
      <c r="DD5376" t="str">
        <v>LAWAL OLADAPO G. (ENGR)</v>
      </c>
      <c r="DE5376" s="31">
        <v>44891</v>
      </c>
      <c r="DF5376" s="40">
        <v>0.84547453703703701</v>
      </c>
    </row>
    <row r="5377" spans="1:110" x14ac:dyDescent="0.25">
      <c r="A5377" s="109" t="s">
        <v>2069</v>
      </c>
      <c r="B5377">
        <v>514</v>
      </c>
      <c r="C5377" s="109" t="s">
        <v>52</v>
      </c>
      <c r="D5377" s="109" t="s">
        <v>236</v>
      </c>
      <c r="E5377" s="94">
        <v>44874</v>
      </c>
      <c r="F5377" s="174">
        <v>0.79799768518518521</v>
      </c>
      <c r="G5377">
        <v>2</v>
      </c>
      <c r="H5377" s="109" t="s">
        <v>237</v>
      </c>
      <c r="I5377">
        <v>5272733</v>
      </c>
      <c r="AR5377">
        <v>112</v>
      </c>
      <c r="AS5377" t="str">
        <v>ENGINEERING</v>
      </c>
      <c r="AT5377" t="str">
        <v>OSAYANDE GODDY (ENGR)</v>
      </c>
      <c r="AU5377" s="31">
        <v>44894</v>
      </c>
      <c r="AV5377" s="40">
        <v>0.26658564814814817</v>
      </c>
      <c r="BW5377">
        <v>475</v>
      </c>
      <c r="BX5377" t="str">
        <v>OPERATIONS</v>
      </c>
      <c r="BY5377" t="str">
        <v>NWAFOR MARK (OPS)</v>
      </c>
      <c r="BZ5377" s="31">
        <v>44889</v>
      </c>
      <c r="CA5377" s="40">
        <v>0.64549768518518513</v>
      </c>
      <c r="DB5377">
        <v>640</v>
      </c>
      <c r="DC5377" t="str">
        <v>OPERATIONS</v>
      </c>
      <c r="DD5377" t="str">
        <v>ADESANOYE ABAYOMI (OPS)</v>
      </c>
      <c r="DE5377" s="31">
        <v>44891</v>
      </c>
      <c r="DF5377" s="40">
        <v>0.8455555555555555</v>
      </c>
    </row>
    <row r="5378" spans="1:110" x14ac:dyDescent="0.25">
      <c r="A5378" s="109" t="s">
        <v>2069</v>
      </c>
      <c r="B5378">
        <v>515</v>
      </c>
      <c r="C5378" s="109" t="s">
        <v>21</v>
      </c>
      <c r="D5378" s="109" t="s">
        <v>1159</v>
      </c>
      <c r="E5378" s="94">
        <v>44874</v>
      </c>
      <c r="F5378" s="174">
        <v>0.79927083333333337</v>
      </c>
      <c r="G5378">
        <v>2</v>
      </c>
      <c r="H5378" s="109" t="s">
        <v>21</v>
      </c>
      <c r="I5378"/>
      <c r="AR5378">
        <v>113</v>
      </c>
      <c r="AS5378" t="str">
        <v>MICURA</v>
      </c>
      <c r="AT5378" t="str">
        <v>EKWERE PATRICK (MIC)</v>
      </c>
      <c r="AU5378" s="31">
        <v>44894</v>
      </c>
      <c r="AV5378" s="40">
        <v>0.2668402777777778</v>
      </c>
      <c r="BW5378">
        <v>476</v>
      </c>
      <c r="BX5378" t="str">
        <v>OPERATIONS</v>
      </c>
      <c r="BY5378" t="str">
        <v>UDENWA FELIX (OPS)</v>
      </c>
      <c r="BZ5378" s="31">
        <v>44889</v>
      </c>
      <c r="CA5378" s="40">
        <v>0.6457060185185185</v>
      </c>
      <c r="DB5378">
        <v>641</v>
      </c>
      <c r="DC5378" t="str">
        <v>ENGINEERING</v>
      </c>
      <c r="DD5378" t="str">
        <v>ABIODUN OLUYEMI (ENGR)</v>
      </c>
      <c r="DE5378" s="31">
        <v>44891</v>
      </c>
      <c r="DF5378" s="40">
        <v>0.84562499999999996</v>
      </c>
    </row>
    <row r="5379" spans="1:110" x14ac:dyDescent="0.25">
      <c r="A5379" s="109" t="s">
        <v>2069</v>
      </c>
      <c r="B5379">
        <v>516</v>
      </c>
      <c r="C5379" s="109" t="s">
        <v>52</v>
      </c>
      <c r="D5379" s="109" t="s">
        <v>216</v>
      </c>
      <c r="E5379" s="94">
        <v>44874</v>
      </c>
      <c r="F5379" s="174">
        <v>0.80012731481481481</v>
      </c>
      <c r="G5379">
        <v>2</v>
      </c>
      <c r="H5379" s="109" t="s">
        <v>217</v>
      </c>
      <c r="I5379">
        <v>3415654</v>
      </c>
      <c r="AR5379">
        <v>114</v>
      </c>
      <c r="AS5379" t="str">
        <v>MICURA</v>
      </c>
      <c r="AT5379" t="str">
        <v>OBAFEMI OWOLABI (MIC)</v>
      </c>
      <c r="AU5379" s="31">
        <v>44894</v>
      </c>
      <c r="AV5379" s="40">
        <v>0.26689814814814816</v>
      </c>
      <c r="BW5379">
        <v>477</v>
      </c>
      <c r="BX5379" t="str">
        <v>MICURA</v>
      </c>
      <c r="BY5379" t="str">
        <v>EZE EVEREST (MIC)</v>
      </c>
      <c r="BZ5379" s="31">
        <v>44889</v>
      </c>
      <c r="CA5379" s="40">
        <v>0.64605324074074078</v>
      </c>
      <c r="DB5379">
        <v>642</v>
      </c>
      <c r="DC5379" t="str">
        <v>OPERATIONS</v>
      </c>
      <c r="DD5379" t="str">
        <v>ADEDIRAN ADEKUNLE M (OP</v>
      </c>
      <c r="DE5379" s="31">
        <v>44891</v>
      </c>
      <c r="DF5379" s="40">
        <v>0.84714120370370372</v>
      </c>
    </row>
    <row r="5380" spans="1:110" x14ac:dyDescent="0.25">
      <c r="A5380" s="109" t="s">
        <v>2069</v>
      </c>
      <c r="B5380">
        <v>517</v>
      </c>
      <c r="C5380" s="109" t="s">
        <v>58</v>
      </c>
      <c r="D5380" s="109" t="s">
        <v>1438</v>
      </c>
      <c r="E5380" s="94">
        <v>44874</v>
      </c>
      <c r="F5380" s="174">
        <v>0.80017361111111107</v>
      </c>
      <c r="G5380">
        <v>2</v>
      </c>
      <c r="H5380" s="109" t="s">
        <v>1439</v>
      </c>
      <c r="I5380">
        <v>6720644</v>
      </c>
      <c r="AR5380">
        <v>115</v>
      </c>
      <c r="AS5380" t="str">
        <v>MICURA</v>
      </c>
      <c r="AT5380" t="str">
        <v>BABATUNDE EBENEZER</v>
      </c>
      <c r="AU5380" s="31">
        <v>44894</v>
      </c>
      <c r="AV5380" s="40">
        <v>0.26722222222222225</v>
      </c>
      <c r="BW5380">
        <v>478</v>
      </c>
      <c r="BX5380" t="str">
        <v>OPERATIONS</v>
      </c>
      <c r="BY5380" t="str">
        <v>ADUBOR CHRISTIAN (OPS)</v>
      </c>
      <c r="BZ5380" s="31">
        <v>44889</v>
      </c>
      <c r="CA5380" s="40">
        <v>0.64695601851851847</v>
      </c>
      <c r="DB5380">
        <v>643</v>
      </c>
      <c r="DC5380" t="str">
        <v>PLANNING</v>
      </c>
      <c r="DD5380" t="str">
        <v>RAUFU IBRAHIM O. (PLN)</v>
      </c>
      <c r="DE5380" s="31">
        <v>44891</v>
      </c>
      <c r="DF5380" s="40">
        <v>0.8483680555555555</v>
      </c>
    </row>
    <row r="5381" spans="1:110" x14ac:dyDescent="0.25">
      <c r="A5381" s="109" t="s">
        <v>2069</v>
      </c>
      <c r="B5381">
        <v>518</v>
      </c>
      <c r="C5381" s="109" t="s">
        <v>53</v>
      </c>
      <c r="D5381" s="109" t="s">
        <v>1012</v>
      </c>
      <c r="E5381" s="94">
        <v>44874</v>
      </c>
      <c r="F5381" s="174">
        <v>0.80053240740740739</v>
      </c>
      <c r="G5381">
        <v>2</v>
      </c>
      <c r="H5381" s="109" t="s">
        <v>1013</v>
      </c>
      <c r="I5381"/>
      <c r="AR5381">
        <v>116</v>
      </c>
      <c r="AS5381" t="str">
        <v>MICURA</v>
      </c>
      <c r="AT5381" t="str">
        <v>CHARLES O. OKWUHOR(MIC)</v>
      </c>
      <c r="AU5381" s="31">
        <v>44894</v>
      </c>
      <c r="AV5381" s="40">
        <v>0.26731481481481484</v>
      </c>
      <c r="BW5381">
        <v>479</v>
      </c>
      <c r="BX5381" t="str">
        <v>ENGINEERING</v>
      </c>
      <c r="BY5381" t="str">
        <v>OGUNEME NGOZI R.(ENGR)</v>
      </c>
      <c r="BZ5381" s="31">
        <v>44889</v>
      </c>
      <c r="CA5381" s="40">
        <v>0.65020833333333339</v>
      </c>
      <c r="DB5381">
        <v>644</v>
      </c>
      <c r="DC5381" t="str">
        <v>GATE OPS</v>
      </c>
      <c r="DD5381" t="str">
        <v>KALU KELVIN (GATE)</v>
      </c>
      <c r="DE5381" s="31">
        <v>44891</v>
      </c>
      <c r="DF5381" s="40">
        <v>0.84843749999999996</v>
      </c>
    </row>
    <row r="5382" spans="1:110" x14ac:dyDescent="0.25">
      <c r="A5382" s="109" t="s">
        <v>2069</v>
      </c>
      <c r="B5382">
        <v>519</v>
      </c>
      <c r="C5382" s="109" t="s">
        <v>21</v>
      </c>
      <c r="D5382" s="109" t="s">
        <v>664</v>
      </c>
      <c r="E5382" s="94">
        <v>44874</v>
      </c>
      <c r="F5382" s="174">
        <v>0.80312499999999998</v>
      </c>
      <c r="G5382">
        <v>2</v>
      </c>
      <c r="H5382" s="109" t="s">
        <v>21</v>
      </c>
      <c r="I5382"/>
      <c r="AR5382">
        <v>117</v>
      </c>
      <c r="AS5382" t="str">
        <v>MICURA</v>
      </c>
      <c r="AT5382" t="str">
        <v>EHIRIM CHUKWUEMEKA C.(MI</v>
      </c>
      <c r="AU5382" s="31">
        <v>44894</v>
      </c>
      <c r="AV5382" s="40">
        <v>0.26746527777777779</v>
      </c>
      <c r="BW5382">
        <v>480</v>
      </c>
      <c r="BX5382" t="str">
        <v>ENGINEERING</v>
      </c>
      <c r="BY5382" t="str">
        <v>YOUNG EMMANUEL )DRV)</v>
      </c>
      <c r="BZ5382" s="31">
        <v>44889</v>
      </c>
      <c r="CA5382" s="40">
        <v>0.65049768518518514</v>
      </c>
      <c r="DB5382">
        <v>645</v>
      </c>
      <c r="DC5382" t="str">
        <v>MICURA</v>
      </c>
      <c r="DD5382" t="str">
        <v>ELUDOYIN MUYIWA (MIC)</v>
      </c>
      <c r="DE5382" s="31">
        <v>44891</v>
      </c>
      <c r="DF5382" s="40">
        <v>0.84879629629629627</v>
      </c>
    </row>
    <row r="5383" spans="1:110" x14ac:dyDescent="0.25">
      <c r="A5383" s="109" t="s">
        <v>2069</v>
      </c>
      <c r="B5383">
        <v>520</v>
      </c>
      <c r="C5383" s="109" t="s">
        <v>53</v>
      </c>
      <c r="D5383" s="109" t="s">
        <v>1588</v>
      </c>
      <c r="E5383" s="94">
        <v>44874</v>
      </c>
      <c r="F5383" s="174">
        <v>0.80383101851851857</v>
      </c>
      <c r="G5383">
        <v>2</v>
      </c>
      <c r="H5383" s="109" t="s">
        <v>1589</v>
      </c>
      <c r="I5383"/>
      <c r="AR5383">
        <v>118</v>
      </c>
      <c r="AS5383" t="str">
        <v>MICURA</v>
      </c>
      <c r="AT5383" t="str">
        <v>AGBOGE EZEKIEL O. (MIC)</v>
      </c>
      <c r="AU5383" s="31">
        <v>44894</v>
      </c>
      <c r="AV5383" s="40">
        <v>0.26791666666666669</v>
      </c>
      <c r="BW5383">
        <v>481</v>
      </c>
      <c r="BX5383" t="str">
        <v>MICURA</v>
      </c>
      <c r="BY5383" t="str">
        <v>SAMUEL UWAEME (MIC)</v>
      </c>
      <c r="BZ5383" s="31">
        <v>44889</v>
      </c>
      <c r="CA5383" s="40">
        <v>0.66090277777777773</v>
      </c>
      <c r="DB5383">
        <v>646</v>
      </c>
      <c r="DC5383" t="str">
        <v>MICURA</v>
      </c>
      <c r="DD5383" t="str">
        <v>ABDULLAHI OMOKAYODE (MIC</v>
      </c>
      <c r="DE5383" s="31">
        <v>44891</v>
      </c>
      <c r="DF5383" s="40">
        <v>0.84902777777777783</v>
      </c>
    </row>
    <row r="5384" spans="1:110" x14ac:dyDescent="0.25">
      <c r="A5384" s="109" t="s">
        <v>2069</v>
      </c>
      <c r="B5384">
        <v>521</v>
      </c>
      <c r="C5384" s="109" t="s">
        <v>21</v>
      </c>
      <c r="D5384" s="109" t="s">
        <v>1879</v>
      </c>
      <c r="E5384" s="94">
        <v>44874</v>
      </c>
      <c r="F5384" s="174">
        <v>0.8041666666666667</v>
      </c>
      <c r="G5384">
        <v>2</v>
      </c>
      <c r="H5384" s="109" t="s">
        <v>21</v>
      </c>
      <c r="I5384"/>
      <c r="AR5384">
        <v>119</v>
      </c>
      <c r="AS5384" t="str">
        <v>MICURA</v>
      </c>
      <c r="AT5384" t="str">
        <v>IDIKWU MOSES EWULE (MIC</v>
      </c>
      <c r="AU5384" s="31">
        <v>44894</v>
      </c>
      <c r="AV5384" s="40">
        <v>0.26798611111111109</v>
      </c>
      <c r="BW5384">
        <v>482</v>
      </c>
      <c r="BX5384" t="str">
        <v>MICURA</v>
      </c>
      <c r="BY5384" t="str">
        <v>BALA MAKANA (MIC)</v>
      </c>
      <c r="BZ5384" s="31">
        <v>44889</v>
      </c>
      <c r="CA5384" s="40">
        <v>0.66126157407407404</v>
      </c>
      <c r="DB5384">
        <v>647</v>
      </c>
      <c r="DC5384" t="str">
        <v>MICURA</v>
      </c>
      <c r="DD5384" t="str">
        <v>ESSANG OKON VICTOR (MIC</v>
      </c>
      <c r="DE5384" s="31">
        <v>44891</v>
      </c>
      <c r="DF5384" s="40">
        <v>0.84956018518518517</v>
      </c>
    </row>
    <row r="5385" spans="1:110" x14ac:dyDescent="0.25">
      <c r="A5385" s="109" t="s">
        <v>2069</v>
      </c>
      <c r="B5385">
        <v>522</v>
      </c>
      <c r="C5385" s="109" t="s">
        <v>21</v>
      </c>
      <c r="D5385" s="109" t="s">
        <v>949</v>
      </c>
      <c r="E5385" s="94">
        <v>44874</v>
      </c>
      <c r="F5385" s="174">
        <v>0.80442129629629633</v>
      </c>
      <c r="G5385">
        <v>2</v>
      </c>
      <c r="H5385" s="109" t="s">
        <v>950</v>
      </c>
      <c r="I5385"/>
      <c r="AR5385">
        <v>120</v>
      </c>
      <c r="AS5385" t="str">
        <v>OPERATIONS</v>
      </c>
      <c r="AT5385" t="str">
        <v>ADENIJI AYOMIDE (OPS)</v>
      </c>
      <c r="AU5385" s="31">
        <v>44894</v>
      </c>
      <c r="AV5385" s="40">
        <v>0.2682060185185185</v>
      </c>
      <c r="BW5385">
        <v>199</v>
      </c>
      <c r="BX5385" t="str">
        <v>CONTRACTOR</v>
      </c>
      <c r="BY5385" t="str">
        <v>SHOYOYE OLORUNSHOGO (MED</v>
      </c>
      <c r="BZ5385" s="31">
        <v>44890</v>
      </c>
      <c r="CA5385" s="40">
        <v>0.47780092592592593</v>
      </c>
      <c r="DB5385">
        <v>648</v>
      </c>
      <c r="DC5385" t="str">
        <v>MICURA</v>
      </c>
      <c r="DD5385" t="str">
        <v>HOPE OJONG (MIC)</v>
      </c>
      <c r="DE5385" s="31">
        <v>44891</v>
      </c>
      <c r="DF5385" s="40">
        <v>0.84964120370370366</v>
      </c>
    </row>
    <row r="5386" spans="1:110" x14ac:dyDescent="0.25">
      <c r="A5386" s="109" t="s">
        <v>2069</v>
      </c>
      <c r="B5386">
        <v>523</v>
      </c>
      <c r="C5386" s="109" t="s">
        <v>54</v>
      </c>
      <c r="D5386" s="109" t="s">
        <v>416</v>
      </c>
      <c r="E5386" s="94">
        <v>44874</v>
      </c>
      <c r="F5386" s="174">
        <v>0.80572916666666672</v>
      </c>
      <c r="G5386">
        <v>2</v>
      </c>
      <c r="H5386" s="109" t="s">
        <v>417</v>
      </c>
      <c r="I5386">
        <v>6709661</v>
      </c>
      <c r="AR5386">
        <v>121</v>
      </c>
      <c r="AS5386" t="str">
        <v>OPERATIONS</v>
      </c>
      <c r="AT5386" t="str">
        <v>IBINE OLUWATOSIN (OPS)</v>
      </c>
      <c r="AU5386" s="31">
        <v>44894</v>
      </c>
      <c r="AV5386" s="40">
        <v>0.26847222222222222</v>
      </c>
      <c r="BW5386">
        <v>200</v>
      </c>
      <c r="BX5386" t="str">
        <v>CONTRACTOR</v>
      </c>
      <c r="BY5386" t="str">
        <v>USMAN FOLAMI (MEDBURY)</v>
      </c>
      <c r="BZ5386" s="31">
        <v>44890</v>
      </c>
      <c r="CA5386" s="40">
        <v>0.4778587962962963</v>
      </c>
      <c r="DB5386">
        <v>649</v>
      </c>
      <c r="DC5386" t="str">
        <v>MICURA</v>
      </c>
      <c r="DD5386" t="str">
        <v>CHINEDU VICTOR (MIC)</v>
      </c>
      <c r="DE5386" s="31">
        <v>44891</v>
      </c>
      <c r="DF5386" s="40">
        <v>0.84976851851851853</v>
      </c>
    </row>
    <row r="5387" spans="1:110" x14ac:dyDescent="0.25">
      <c r="A5387" s="109" t="s">
        <v>2069</v>
      </c>
      <c r="B5387">
        <v>524</v>
      </c>
      <c r="C5387" s="109" t="s">
        <v>53</v>
      </c>
      <c r="D5387" s="109" t="s">
        <v>2085</v>
      </c>
      <c r="E5387" s="94">
        <v>44874</v>
      </c>
      <c r="F5387" s="174">
        <v>0.80740740740740746</v>
      </c>
      <c r="G5387">
        <v>2</v>
      </c>
      <c r="H5387" s="109" t="s">
        <v>2086</v>
      </c>
      <c r="I5387"/>
      <c r="AR5387">
        <v>122</v>
      </c>
      <c r="AS5387" t="str">
        <v>MICURA</v>
      </c>
      <c r="AT5387" t="str">
        <v>FENUYI IDOWU (MIC)</v>
      </c>
      <c r="AU5387" s="31">
        <v>44894</v>
      </c>
      <c r="AV5387" s="40">
        <v>0.26877314814814812</v>
      </c>
      <c r="BW5387">
        <v>201</v>
      </c>
      <c r="BX5387" t="str">
        <v>MICURA</v>
      </c>
      <c r="BY5387" t="str">
        <v>QUADRI TAJUDEEN (MIC)</v>
      </c>
      <c r="BZ5387" s="31">
        <v>44890</v>
      </c>
      <c r="CA5387" s="40">
        <v>0.47793981481481479</v>
      </c>
      <c r="DB5387">
        <v>650</v>
      </c>
      <c r="DC5387" t="str">
        <v>OPERATIONS</v>
      </c>
      <c r="DD5387" t="str">
        <v>ATODO SAMSON (OPS)</v>
      </c>
      <c r="DE5387" s="31">
        <v>44891</v>
      </c>
      <c r="DF5387" s="40">
        <v>0.85004629629629624</v>
      </c>
    </row>
    <row r="5388" spans="1:110" x14ac:dyDescent="0.25">
      <c r="A5388" s="109" t="s">
        <v>2069</v>
      </c>
      <c r="B5388">
        <v>525</v>
      </c>
      <c r="C5388" s="109" t="s">
        <v>53</v>
      </c>
      <c r="D5388" s="109" t="s">
        <v>1370</v>
      </c>
      <c r="E5388" s="94">
        <v>44874</v>
      </c>
      <c r="F5388" s="174">
        <v>0.81016203703703704</v>
      </c>
      <c r="G5388">
        <v>2</v>
      </c>
      <c r="H5388" s="109" t="s">
        <v>1371</v>
      </c>
      <c r="I5388"/>
      <c r="AR5388">
        <v>123</v>
      </c>
      <c r="AS5388" t="str">
        <v>ENGINEERING</v>
      </c>
      <c r="AT5388" t="str">
        <v>WILSON AGHWARE (ENGR)</v>
      </c>
      <c r="AU5388" s="31">
        <v>44894</v>
      </c>
      <c r="AV5388" s="40">
        <v>0.26917824074074076</v>
      </c>
      <c r="BW5388">
        <v>202</v>
      </c>
      <c r="BX5388" t="str">
        <v>OPERATIONS</v>
      </c>
      <c r="BY5388" t="str">
        <v>OSINOWO OLUFUNKE (OPS)</v>
      </c>
      <c r="BZ5388" s="31">
        <v>44890</v>
      </c>
      <c r="CA5388" s="40">
        <v>0.47802083333333334</v>
      </c>
      <c r="DB5388">
        <v>651</v>
      </c>
      <c r="DC5388" t="str">
        <v>MICURA</v>
      </c>
      <c r="DD5388" t="str">
        <v>RILWAN USMAN (MIC)</v>
      </c>
      <c r="DE5388" s="31">
        <v>44891</v>
      </c>
      <c r="DF5388" s="40">
        <v>0.8505787037037037</v>
      </c>
    </row>
    <row r="5389" spans="1:110" x14ac:dyDescent="0.25">
      <c r="A5389" s="109" t="s">
        <v>2069</v>
      </c>
      <c r="B5389">
        <v>526</v>
      </c>
      <c r="C5389" s="109" t="s">
        <v>54</v>
      </c>
      <c r="D5389" s="109" t="s">
        <v>262</v>
      </c>
      <c r="E5389" s="94">
        <v>44874</v>
      </c>
      <c r="F5389" s="174">
        <v>0.81136574074074075</v>
      </c>
      <c r="G5389">
        <v>2</v>
      </c>
      <c r="H5389" s="109" t="s">
        <v>263</v>
      </c>
      <c r="I5389">
        <v>2790017</v>
      </c>
      <c r="AR5389">
        <v>124</v>
      </c>
      <c r="AS5389" t="str">
        <v>MICURA</v>
      </c>
      <c r="AT5389" t="str">
        <v>STANLEY NJOKU (MIC)</v>
      </c>
      <c r="AU5389" s="31">
        <v>44894</v>
      </c>
      <c r="AV5389" s="40">
        <v>0.26932870370370371</v>
      </c>
      <c r="BW5389">
        <v>203</v>
      </c>
      <c r="BX5389" t="str">
        <v>MICURA</v>
      </c>
      <c r="BY5389" t="str">
        <v>AIYETORO TUNJI (MIC)</v>
      </c>
      <c r="BZ5389" s="31">
        <v>44890</v>
      </c>
      <c r="CA5389" s="40">
        <v>0.47811342592592593</v>
      </c>
      <c r="DB5389">
        <v>652</v>
      </c>
      <c r="DC5389" t="str">
        <v>OPERATIONS</v>
      </c>
      <c r="DD5389" t="str">
        <v>OSEMUDIAME JAMES (OPS)</v>
      </c>
      <c r="DE5389" s="31">
        <v>44891</v>
      </c>
      <c r="DF5389" s="40">
        <v>0.85408564814814814</v>
      </c>
    </row>
    <row r="5390" spans="1:110" x14ac:dyDescent="0.25">
      <c r="A5390" s="109" t="s">
        <v>2069</v>
      </c>
      <c r="B5390">
        <v>527</v>
      </c>
      <c r="C5390" s="109" t="s">
        <v>52</v>
      </c>
      <c r="D5390" s="109" t="s">
        <v>1548</v>
      </c>
      <c r="E5390" s="94">
        <v>44874</v>
      </c>
      <c r="F5390" s="174">
        <v>0.81696759259259255</v>
      </c>
      <c r="G5390">
        <v>2</v>
      </c>
      <c r="H5390" s="109" t="s">
        <v>1549</v>
      </c>
      <c r="I5390">
        <v>6691572</v>
      </c>
      <c r="AR5390">
        <v>125</v>
      </c>
      <c r="AS5390" t="str">
        <v>OPERATIONS</v>
      </c>
      <c r="AT5390" t="str">
        <v>ABIDOYE SAMUEL (OPS)</v>
      </c>
      <c r="AU5390" s="31">
        <v>44894</v>
      </c>
      <c r="AV5390" s="40">
        <v>0.26952546296296298</v>
      </c>
      <c r="BW5390">
        <v>204</v>
      </c>
      <c r="BX5390" t="str">
        <v>OPERATIONS</v>
      </c>
      <c r="BY5390" t="str">
        <v>AYODELE AYENI</v>
      </c>
      <c r="BZ5390" s="31">
        <v>44890</v>
      </c>
      <c r="CA5390" s="40">
        <v>0.47895833333333332</v>
      </c>
      <c r="DB5390">
        <v>653</v>
      </c>
      <c r="DC5390" t="str">
        <v>MICURA</v>
      </c>
      <c r="DD5390" t="str">
        <v>KAINE EMEKA (MIC)</v>
      </c>
      <c r="DE5390" s="31">
        <v>44891</v>
      </c>
      <c r="DF5390" s="40">
        <v>0.85440972222222222</v>
      </c>
    </row>
    <row r="5391" spans="1:110" x14ac:dyDescent="0.25">
      <c r="A5391" s="109" t="s">
        <v>2069</v>
      </c>
      <c r="B5391">
        <v>528</v>
      </c>
      <c r="C5391" s="109" t="s">
        <v>56</v>
      </c>
      <c r="D5391" s="109" t="s">
        <v>1400</v>
      </c>
      <c r="E5391" s="94">
        <v>44874</v>
      </c>
      <c r="F5391" s="174">
        <v>0.81719907407407411</v>
      </c>
      <c r="G5391">
        <v>2</v>
      </c>
      <c r="H5391" s="109" t="s">
        <v>1401</v>
      </c>
      <c r="I5391">
        <v>4800395</v>
      </c>
      <c r="AR5391">
        <v>126</v>
      </c>
      <c r="AS5391" t="str">
        <v>MICURA</v>
      </c>
      <c r="AT5391" t="str">
        <v>OYEBAMIJI BUKOLA (MIC)</v>
      </c>
      <c r="AU5391" s="31">
        <v>44894</v>
      </c>
      <c r="AV5391" s="40">
        <v>0.2696412037037037</v>
      </c>
      <c r="BW5391">
        <v>205</v>
      </c>
      <c r="BX5391" t="str">
        <v>OPERATIONS</v>
      </c>
      <c r="BY5391" t="str">
        <v>MONDAY UNWANA</v>
      </c>
      <c r="BZ5391" s="31">
        <v>44890</v>
      </c>
      <c r="CA5391" s="40">
        <v>0.47901620370370368</v>
      </c>
      <c r="DB5391">
        <v>654</v>
      </c>
      <c r="DC5391" t="str">
        <v>OPERATIONS</v>
      </c>
      <c r="DD5391" t="str">
        <v>SALAMI MUSIBAU (OPS)</v>
      </c>
      <c r="DE5391" s="31">
        <v>44891</v>
      </c>
      <c r="DF5391" s="40">
        <v>0.85491898148148149</v>
      </c>
    </row>
    <row r="5392" spans="1:110" x14ac:dyDescent="0.25">
      <c r="A5392" s="109" t="s">
        <v>2069</v>
      </c>
      <c r="B5392">
        <v>529</v>
      </c>
      <c r="C5392" s="109" t="s">
        <v>57</v>
      </c>
      <c r="D5392" s="109" t="s">
        <v>1485</v>
      </c>
      <c r="E5392" s="94">
        <v>44874</v>
      </c>
      <c r="F5392" s="174">
        <v>0.8172800925925926</v>
      </c>
      <c r="G5392">
        <v>2</v>
      </c>
      <c r="H5392" s="109" t="s">
        <v>1486</v>
      </c>
      <c r="I5392">
        <v>14988615</v>
      </c>
      <c r="AR5392">
        <v>127</v>
      </c>
      <c r="AS5392" t="str">
        <v>MICURA</v>
      </c>
      <c r="AT5392" t="str">
        <v>LAWAL YEKINI (MIC)</v>
      </c>
      <c r="AU5392" s="31">
        <v>44894</v>
      </c>
      <c r="AV5392" s="40">
        <v>0.26969907407407406</v>
      </c>
      <c r="BW5392">
        <v>206</v>
      </c>
      <c r="BX5392" t="str">
        <v>MICURA</v>
      </c>
      <c r="BY5392" t="str">
        <v>OKOH LUCKY (MIC)</v>
      </c>
      <c r="BZ5392" s="31">
        <v>44890</v>
      </c>
      <c r="CA5392" s="40">
        <v>0.47964120370370372</v>
      </c>
      <c r="DB5392">
        <v>655</v>
      </c>
      <c r="DC5392" t="str">
        <v>MICURA</v>
      </c>
      <c r="DD5392" t="str">
        <v>EMMANUEL FRIDAY (MIC)</v>
      </c>
      <c r="DE5392" s="31">
        <v>44891</v>
      </c>
      <c r="DF5392" s="40">
        <v>0.85916666666666663</v>
      </c>
    </row>
    <row r="5393" spans="1:110" x14ac:dyDescent="0.25">
      <c r="A5393" s="109" t="s">
        <v>2069</v>
      </c>
      <c r="B5393">
        <v>530</v>
      </c>
      <c r="C5393" s="109" t="s">
        <v>53</v>
      </c>
      <c r="D5393" s="109" t="s">
        <v>1577</v>
      </c>
      <c r="E5393" s="94">
        <v>44874</v>
      </c>
      <c r="F5393" s="174">
        <v>0.81738425925925928</v>
      </c>
      <c r="G5393">
        <v>2</v>
      </c>
      <c r="H5393" s="109" t="s">
        <v>587</v>
      </c>
      <c r="I5393"/>
      <c r="AR5393">
        <v>128</v>
      </c>
      <c r="AS5393" t="str">
        <v>ENGINEERING</v>
      </c>
      <c r="AT5393" t="str">
        <v>ASAKOMHE MATTHEW (ENGR)</v>
      </c>
      <c r="AU5393" s="31">
        <v>44894</v>
      </c>
      <c r="AV5393" s="40">
        <v>0.26991898148148147</v>
      </c>
      <c r="BW5393">
        <v>207</v>
      </c>
      <c r="BX5393" t="str">
        <v>ENGINEERING</v>
      </c>
      <c r="BY5393" t="str">
        <v>BUSARI ABIODUN (DRIVER))</v>
      </c>
      <c r="BZ5393" s="31">
        <v>44890</v>
      </c>
      <c r="CA5393" s="40">
        <v>0.47969907407407408</v>
      </c>
      <c r="DB5393">
        <v>656</v>
      </c>
      <c r="DC5393" t="str">
        <v>MICURA</v>
      </c>
      <c r="DD5393" t="str">
        <v>GECHA VICTOR T. (MIC)</v>
      </c>
      <c r="DE5393" s="31">
        <v>44891</v>
      </c>
      <c r="DF5393" s="40">
        <v>0.85974537037037035</v>
      </c>
    </row>
    <row r="5394" spans="1:110" x14ac:dyDescent="0.25">
      <c r="A5394" s="109" t="s">
        <v>2069</v>
      </c>
      <c r="B5394">
        <v>531</v>
      </c>
      <c r="C5394" s="109" t="s">
        <v>58</v>
      </c>
      <c r="D5394" s="109" t="s">
        <v>1743</v>
      </c>
      <c r="E5394" s="94">
        <v>44874</v>
      </c>
      <c r="F5394" s="174">
        <v>0.81784722222222217</v>
      </c>
      <c r="G5394">
        <v>2</v>
      </c>
      <c r="H5394" s="109" t="s">
        <v>1744</v>
      </c>
      <c r="I5394">
        <v>14810359</v>
      </c>
      <c r="AR5394">
        <v>129</v>
      </c>
      <c r="AS5394" t="str">
        <v>OPERATIONS</v>
      </c>
      <c r="AT5394" t="str">
        <v>APATA JULIANAH K. (OPS)</v>
      </c>
      <c r="AU5394" s="31">
        <v>44894</v>
      </c>
      <c r="AV5394" s="40">
        <v>0.27046296296296296</v>
      </c>
      <c r="BW5394">
        <v>208</v>
      </c>
      <c r="BX5394" t="str">
        <v>OPERATIONS</v>
      </c>
      <c r="BY5394" t="str">
        <v>OLOYEDE NURUDEEN A. (OP</v>
      </c>
      <c r="BZ5394" s="31">
        <v>44890</v>
      </c>
      <c r="CA5394" s="40">
        <v>0.47981481481481481</v>
      </c>
      <c r="DB5394">
        <v>657</v>
      </c>
      <c r="DC5394" t="str">
        <v>ENGINEERING</v>
      </c>
      <c r="DD5394" t="str">
        <v>AJAYI ABIDEMI (ENGR)</v>
      </c>
      <c r="DE5394" s="31">
        <v>44891</v>
      </c>
      <c r="DF5394" s="40">
        <v>0.8629282407407407</v>
      </c>
    </row>
    <row r="5395" spans="1:110" x14ac:dyDescent="0.25">
      <c r="A5395" s="109" t="s">
        <v>2069</v>
      </c>
      <c r="B5395">
        <v>532</v>
      </c>
      <c r="C5395" s="109" t="s">
        <v>53</v>
      </c>
      <c r="D5395" s="109" t="s">
        <v>1888</v>
      </c>
      <c r="E5395" s="94">
        <v>44874</v>
      </c>
      <c r="F5395" s="174">
        <v>0.82383101851851848</v>
      </c>
      <c r="G5395">
        <v>2</v>
      </c>
      <c r="H5395" s="109" t="s">
        <v>1889</v>
      </c>
      <c r="I5395">
        <v>6724155</v>
      </c>
      <c r="AR5395">
        <v>130</v>
      </c>
      <c r="AS5395" t="str">
        <v>ENGINEERING</v>
      </c>
      <c r="AT5395" t="str">
        <v>BAKI OLUWATOSIN S.(ENG)</v>
      </c>
      <c r="AU5395" s="31">
        <v>44894</v>
      </c>
      <c r="AV5395" s="40">
        <v>0.27053240740740742</v>
      </c>
      <c r="BW5395">
        <v>209</v>
      </c>
      <c r="BX5395" t="str">
        <v>MICURA</v>
      </c>
      <c r="BY5395" t="str">
        <v>EMRETANE CHARLES</v>
      </c>
      <c r="BZ5395" s="31">
        <v>44890</v>
      </c>
      <c r="CA5395" s="40">
        <v>0.47988425925925926</v>
      </c>
      <c r="DB5395">
        <v>658</v>
      </c>
      <c r="DC5395" t="str">
        <v>ENGINEERING</v>
      </c>
      <c r="DD5395" t="str">
        <v>MUSTAPHA ADEBAYO (ENGR)</v>
      </c>
      <c r="DE5395" s="31">
        <v>44891</v>
      </c>
      <c r="DF5395" s="40">
        <v>0.86391203703703701</v>
      </c>
    </row>
    <row r="5396" spans="1:110" x14ac:dyDescent="0.25">
      <c r="A5396" s="109" t="s">
        <v>2069</v>
      </c>
      <c r="B5396">
        <v>533</v>
      </c>
      <c r="C5396" s="109" t="s">
        <v>52</v>
      </c>
      <c r="D5396" s="109" t="s">
        <v>2032</v>
      </c>
      <c r="E5396" s="94">
        <v>44874</v>
      </c>
      <c r="F5396" s="174">
        <v>0.83054398148148145</v>
      </c>
      <c r="G5396">
        <v>2</v>
      </c>
      <c r="H5396" s="109" t="s">
        <v>2033</v>
      </c>
      <c r="I5396">
        <v>14813000</v>
      </c>
      <c r="AR5396">
        <v>131</v>
      </c>
      <c r="AS5396" t="str">
        <v>MICURA</v>
      </c>
      <c r="AT5396" t="str">
        <v>TAIWO TORIOLA  (MIC)</v>
      </c>
      <c r="AU5396" s="31">
        <v>44894</v>
      </c>
      <c r="AV5396" s="40">
        <v>0.27068287037037037</v>
      </c>
      <c r="BW5396">
        <v>210</v>
      </c>
      <c r="BX5396" t="str">
        <v>MICURA</v>
      </c>
      <c r="BY5396" t="str">
        <v>GOODLUCK EGODO (MIC)</v>
      </c>
      <c r="BZ5396" s="31">
        <v>44890</v>
      </c>
      <c r="CA5396" s="40">
        <v>0.47995370370370372</v>
      </c>
      <c r="DB5396">
        <v>659</v>
      </c>
      <c r="DC5396" t="str">
        <v>MICURA</v>
      </c>
      <c r="DD5396" t="str">
        <v>SALAWU SHAMISUDEEN A. (M</v>
      </c>
      <c r="DE5396" s="31">
        <v>44891</v>
      </c>
      <c r="DF5396" s="40">
        <v>0.86762731481481481</v>
      </c>
    </row>
    <row r="5397" spans="1:110" x14ac:dyDescent="0.25">
      <c r="A5397" s="109" t="s">
        <v>2069</v>
      </c>
      <c r="B5397">
        <v>534</v>
      </c>
      <c r="C5397" s="109" t="s">
        <v>53</v>
      </c>
      <c r="D5397" s="109" t="s">
        <v>927</v>
      </c>
      <c r="E5397" s="94">
        <v>44874</v>
      </c>
      <c r="F5397" s="174">
        <v>0.83138888888888884</v>
      </c>
      <c r="G5397">
        <v>2</v>
      </c>
      <c r="H5397" s="109" t="s">
        <v>928</v>
      </c>
      <c r="I5397">
        <v>14823926</v>
      </c>
      <c r="AR5397">
        <v>132</v>
      </c>
      <c r="AS5397" t="str">
        <v>OPERATIONS</v>
      </c>
      <c r="AT5397" t="str">
        <v>UTOMI CHUKWUDI (OPS)</v>
      </c>
      <c r="AU5397" s="31">
        <v>44894</v>
      </c>
      <c r="AV5397" s="40">
        <v>0.27103009259259259</v>
      </c>
      <c r="BW5397">
        <v>211</v>
      </c>
      <c r="BX5397" t="str">
        <v>MICURA</v>
      </c>
      <c r="BY5397" t="str">
        <v>IKE CHUKWUEMEKA (MIC)</v>
      </c>
      <c r="BZ5397" s="31">
        <v>44890</v>
      </c>
      <c r="CA5397" s="40">
        <v>0.48003472222222221</v>
      </c>
      <c r="DB5397">
        <v>660</v>
      </c>
      <c r="DC5397" t="str">
        <v>MICURA</v>
      </c>
      <c r="DD5397" t="str">
        <v>AKINFENWA OLUWAYEMI (MI</v>
      </c>
      <c r="DE5397" s="31">
        <v>44891</v>
      </c>
      <c r="DF5397" s="40">
        <v>0.86793981481481486</v>
      </c>
    </row>
    <row r="5398" spans="1:110" x14ac:dyDescent="0.25">
      <c r="A5398" s="109" t="s">
        <v>2069</v>
      </c>
      <c r="B5398">
        <v>535</v>
      </c>
      <c r="C5398" s="109" t="s">
        <v>52</v>
      </c>
      <c r="D5398" s="109" t="s">
        <v>1766</v>
      </c>
      <c r="E5398" s="94">
        <v>44874</v>
      </c>
      <c r="F5398" s="174">
        <v>0.84809027777777779</v>
      </c>
      <c r="G5398">
        <v>2</v>
      </c>
      <c r="H5398" s="109" t="s">
        <v>1767</v>
      </c>
      <c r="I5398">
        <v>15027402</v>
      </c>
      <c r="AR5398">
        <v>133</v>
      </c>
      <c r="AS5398" t="str">
        <v>MICURA</v>
      </c>
      <c r="AT5398" t="str">
        <v>AILERU RILWAN (MIC)</v>
      </c>
      <c r="AU5398" s="31">
        <v>44894</v>
      </c>
      <c r="AV5398" s="40">
        <v>0.27144675925925926</v>
      </c>
      <c r="BW5398">
        <v>212</v>
      </c>
      <c r="BX5398" t="str">
        <v>MICURA</v>
      </c>
      <c r="BY5398" t="str">
        <v>MONDAY ANIJI (MIC)</v>
      </c>
      <c r="BZ5398" s="31">
        <v>44890</v>
      </c>
      <c r="CA5398" s="40">
        <v>0.48010416666666667</v>
      </c>
      <c r="DB5398">
        <v>661</v>
      </c>
      <c r="DC5398" t="str">
        <v>OPERATIONS</v>
      </c>
      <c r="DD5398" t="str">
        <v>OKOEGUALE PHILIP E. (OP</v>
      </c>
      <c r="DE5398" s="31">
        <v>44891</v>
      </c>
      <c r="DF5398" s="40">
        <v>0.87206018518518513</v>
      </c>
    </row>
    <row r="5399" spans="1:110" x14ac:dyDescent="0.25">
      <c r="A5399" s="109" t="s">
        <v>2069</v>
      </c>
      <c r="B5399">
        <v>536</v>
      </c>
      <c r="C5399" s="109" t="s">
        <v>52</v>
      </c>
      <c r="D5399" s="109" t="s">
        <v>520</v>
      </c>
      <c r="E5399" s="94">
        <v>44874</v>
      </c>
      <c r="F5399" s="174">
        <v>0.84880787037037042</v>
      </c>
      <c r="G5399">
        <v>2</v>
      </c>
      <c r="H5399" s="109" t="s">
        <v>521</v>
      </c>
      <c r="I5399">
        <v>5371303</v>
      </c>
      <c r="AR5399">
        <v>134</v>
      </c>
      <c r="AS5399" t="str">
        <v>MICURA</v>
      </c>
      <c r="AT5399" t="str">
        <v>ISMAILA ADEOSUN (MIC)</v>
      </c>
      <c r="AU5399" s="31">
        <v>44894</v>
      </c>
      <c r="AV5399" s="40">
        <v>0.27152777777777776</v>
      </c>
      <c r="BW5399">
        <v>213</v>
      </c>
      <c r="BX5399" t="str">
        <v>OPERATIONS</v>
      </c>
      <c r="BY5399" t="str">
        <v>VOKE TSANE (OPS)</v>
      </c>
      <c r="BZ5399" s="31">
        <v>44890</v>
      </c>
      <c r="CA5399" s="40">
        <v>0.48018518518518516</v>
      </c>
      <c r="DB5399">
        <v>662</v>
      </c>
      <c r="DC5399" t="str">
        <v>OPERATIONS</v>
      </c>
      <c r="DD5399" t="str">
        <v>NWACHUKWU CHRISTIAN (OP</v>
      </c>
      <c r="DE5399" s="31">
        <v>44891</v>
      </c>
      <c r="DF5399" s="40">
        <v>0.87217592592592597</v>
      </c>
    </row>
    <row r="5400" spans="1:110" x14ac:dyDescent="0.25">
      <c r="A5400" s="109" t="s">
        <v>2069</v>
      </c>
      <c r="B5400">
        <v>537</v>
      </c>
      <c r="C5400" s="109" t="s">
        <v>53</v>
      </c>
      <c r="D5400" s="109" t="s">
        <v>1416</v>
      </c>
      <c r="E5400" s="94">
        <v>44874</v>
      </c>
      <c r="F5400" s="174">
        <v>0.85759259259259257</v>
      </c>
      <c r="G5400">
        <v>2</v>
      </c>
      <c r="H5400" s="109" t="s">
        <v>1417</v>
      </c>
      <c r="I5400">
        <v>5482285</v>
      </c>
      <c r="AR5400">
        <v>135</v>
      </c>
      <c r="AS5400" t="str">
        <v>OPERATIONS</v>
      </c>
      <c r="AT5400" t="str">
        <v>SODIQ ALABI (OPS)</v>
      </c>
      <c r="AU5400" s="31">
        <v>44894</v>
      </c>
      <c r="AV5400" s="40">
        <v>0.27167824074074076</v>
      </c>
      <c r="BW5400">
        <v>214</v>
      </c>
      <c r="BX5400" t="str">
        <v>OPERATIONS</v>
      </c>
      <c r="BY5400" t="str">
        <v>SIMON UGBEDE</v>
      </c>
      <c r="BZ5400" s="31">
        <v>44890</v>
      </c>
      <c r="CA5400" s="40">
        <v>0.48094907407407406</v>
      </c>
      <c r="DB5400">
        <v>663</v>
      </c>
      <c r="DC5400" t="str">
        <v>OPERATIONS</v>
      </c>
      <c r="DD5400" t="str">
        <v>EKEOCHA FIDELIS (OPS)</v>
      </c>
      <c r="DE5400" s="31">
        <v>44891</v>
      </c>
      <c r="DF5400" s="40">
        <v>0.87229166666666669</v>
      </c>
    </row>
    <row r="5401" spans="1:110" x14ac:dyDescent="0.25">
      <c r="A5401" s="109" t="s">
        <v>2069</v>
      </c>
      <c r="B5401">
        <v>538</v>
      </c>
      <c r="C5401" s="109" t="s">
        <v>54</v>
      </c>
      <c r="D5401" s="109" t="s">
        <v>288</v>
      </c>
      <c r="E5401" s="94">
        <v>44874</v>
      </c>
      <c r="F5401" s="174">
        <v>0.86528935185185185</v>
      </c>
      <c r="G5401">
        <v>2</v>
      </c>
      <c r="H5401" s="109" t="s">
        <v>289</v>
      </c>
      <c r="I5401">
        <v>2055940</v>
      </c>
      <c r="AR5401">
        <v>136</v>
      </c>
      <c r="AS5401" t="str">
        <v>OPERATIONS</v>
      </c>
      <c r="AT5401" t="str">
        <v>UDO-UDO N. WELSON (OPS)</v>
      </c>
      <c r="AU5401" s="31">
        <v>44894</v>
      </c>
      <c r="AV5401" s="40">
        <v>0.27180555555555558</v>
      </c>
      <c r="BW5401">
        <v>215</v>
      </c>
      <c r="BX5401" t="str">
        <v>OPERATIONS</v>
      </c>
      <c r="BY5401" t="str">
        <v>NWAFOR MARK (OPS)</v>
      </c>
      <c r="BZ5401" s="31">
        <v>44890</v>
      </c>
      <c r="CA5401" s="40">
        <v>0.48100694444444442</v>
      </c>
      <c r="DB5401">
        <v>664</v>
      </c>
      <c r="DC5401" t="str">
        <v>OLM</v>
      </c>
      <c r="DD5401" t="str">
        <v>EKWUEME DONATUS (OLM)</v>
      </c>
      <c r="DE5401" s="31">
        <v>44891</v>
      </c>
      <c r="DF5401" s="40">
        <v>0.87237268518518518</v>
      </c>
    </row>
    <row r="5402" spans="1:110" x14ac:dyDescent="0.25">
      <c r="A5402" s="109" t="s">
        <v>2069</v>
      </c>
      <c r="B5402">
        <v>539</v>
      </c>
      <c r="C5402" s="109" t="s">
        <v>53</v>
      </c>
      <c r="D5402" s="109" t="s">
        <v>929</v>
      </c>
      <c r="E5402" s="94">
        <v>44874</v>
      </c>
      <c r="F5402" s="174">
        <v>0.8658217592592593</v>
      </c>
      <c r="G5402">
        <v>2</v>
      </c>
      <c r="H5402" s="109" t="s">
        <v>930</v>
      </c>
      <c r="I5402">
        <v>5510187</v>
      </c>
      <c r="AR5402">
        <v>137</v>
      </c>
      <c r="AS5402" t="str">
        <v>ENGINEERING</v>
      </c>
      <c r="AT5402" t="str">
        <v>SALISU ITODO (ENGR)</v>
      </c>
      <c r="AU5402" s="31">
        <v>44894</v>
      </c>
      <c r="AV5402" s="40">
        <v>0.27195601851851853</v>
      </c>
      <c r="BW5402">
        <v>216</v>
      </c>
      <c r="BX5402" t="str">
        <v>MICURA</v>
      </c>
      <c r="BY5402" t="str">
        <v>EMEKA MANU (MIC)</v>
      </c>
      <c r="BZ5402" s="31">
        <v>44890</v>
      </c>
      <c r="CA5402" s="40">
        <v>0.48122685185185188</v>
      </c>
      <c r="DB5402">
        <v>665</v>
      </c>
      <c r="DC5402" t="str">
        <v>GATE OPS</v>
      </c>
      <c r="DD5402" t="str">
        <v>TOSIN ALABA E. (GATE)</v>
      </c>
      <c r="DE5402" s="31">
        <v>44891</v>
      </c>
      <c r="DF5402" s="40">
        <v>0.87246527777777783</v>
      </c>
    </row>
    <row r="5403" spans="1:110" x14ac:dyDescent="0.25">
      <c r="A5403" s="109" t="s">
        <v>2069</v>
      </c>
      <c r="B5403">
        <v>540</v>
      </c>
      <c r="C5403" s="109" t="s">
        <v>56</v>
      </c>
      <c r="D5403" s="109" t="s">
        <v>1432</v>
      </c>
      <c r="E5403" s="94">
        <v>44874</v>
      </c>
      <c r="F5403" s="174">
        <v>0.89731481481481479</v>
      </c>
      <c r="G5403">
        <v>2</v>
      </c>
      <c r="H5403" s="109" t="s">
        <v>1433</v>
      </c>
      <c r="I5403">
        <v>5360319</v>
      </c>
      <c r="AR5403">
        <v>138</v>
      </c>
      <c r="AS5403" t="str">
        <v>MICURA</v>
      </c>
      <c r="AT5403" t="str">
        <v>FEMI FOLAWEWO (MIC)</v>
      </c>
      <c r="AU5403" s="31">
        <v>44894</v>
      </c>
      <c r="AV5403" s="40">
        <v>0.27223379629629629</v>
      </c>
      <c r="BW5403">
        <v>217</v>
      </c>
      <c r="BX5403" t="str">
        <v>MICURA</v>
      </c>
      <c r="BY5403" t="str">
        <v>EDWARD ODERELE (MIC)</v>
      </c>
      <c r="BZ5403" s="31">
        <v>44890</v>
      </c>
      <c r="CA5403" s="40">
        <v>0.48129629629629628</v>
      </c>
      <c r="DB5403">
        <v>666</v>
      </c>
      <c r="DC5403" t="str">
        <v>OPERATIONS</v>
      </c>
      <c r="DD5403" t="str">
        <v>GBADEYAN DANIEL O.(OPS)</v>
      </c>
      <c r="DE5403" s="31">
        <v>44891</v>
      </c>
      <c r="DF5403" s="40">
        <v>0.87274305555555554</v>
      </c>
    </row>
    <row r="5404" spans="1:110" x14ac:dyDescent="0.25">
      <c r="A5404" s="109" t="s">
        <v>2069</v>
      </c>
      <c r="B5404">
        <v>541</v>
      </c>
      <c r="C5404" s="109" t="s">
        <v>52</v>
      </c>
      <c r="D5404" s="109" t="s">
        <v>2030</v>
      </c>
      <c r="E5404" s="94">
        <v>44874</v>
      </c>
      <c r="F5404" s="174">
        <v>0.89753472222222219</v>
      </c>
      <c r="G5404">
        <v>2</v>
      </c>
      <c r="H5404" s="109" t="s">
        <v>2031</v>
      </c>
      <c r="I5404">
        <v>5461987</v>
      </c>
      <c r="AR5404">
        <v>139</v>
      </c>
      <c r="AS5404" t="str">
        <v>OPERATIONS</v>
      </c>
      <c r="AT5404" t="str">
        <v>ADAJI IBRAHIM A. (OPS)</v>
      </c>
      <c r="AU5404" s="31">
        <v>44894</v>
      </c>
      <c r="AV5404" s="40">
        <v>0.27231481481481479</v>
      </c>
      <c r="BW5404">
        <v>218</v>
      </c>
      <c r="BX5404" t="str">
        <v>ENGINEERING</v>
      </c>
      <c r="BY5404" t="str">
        <v>POTOKI SUNDAY O (ENGR)</v>
      </c>
      <c r="BZ5404" s="31">
        <v>44890</v>
      </c>
      <c r="CA5404" s="40">
        <v>0.48146990740740742</v>
      </c>
      <c r="DB5404">
        <v>667</v>
      </c>
      <c r="DC5404" t="str">
        <v>PLANNING</v>
      </c>
      <c r="DD5404" t="str">
        <v>OTAH SAMMUEL (PLN)</v>
      </c>
      <c r="DE5404" s="31">
        <v>44891</v>
      </c>
      <c r="DF5404" s="40">
        <v>0.87287037037037041</v>
      </c>
    </row>
    <row r="5405" spans="1:110" x14ac:dyDescent="0.25">
      <c r="A5405" s="109" t="s">
        <v>2069</v>
      </c>
      <c r="B5405">
        <v>542</v>
      </c>
      <c r="C5405" s="109" t="s">
        <v>58</v>
      </c>
      <c r="D5405" s="109" t="s">
        <v>1867</v>
      </c>
      <c r="E5405" s="94">
        <v>44874</v>
      </c>
      <c r="F5405" s="174">
        <v>0.89762731481481484</v>
      </c>
      <c r="G5405">
        <v>2</v>
      </c>
      <c r="H5405" s="109" t="s">
        <v>1868</v>
      </c>
      <c r="I5405">
        <v>2702966</v>
      </c>
      <c r="AR5405">
        <v>140</v>
      </c>
      <c r="AS5405" t="str">
        <v>OPERATIONS</v>
      </c>
      <c r="AT5405" t="str">
        <v>CHRISTOPHER ONYEFULUCHI</v>
      </c>
      <c r="AU5405" s="31">
        <v>44894</v>
      </c>
      <c r="AV5405" s="40">
        <v>0.27277777777777779</v>
      </c>
      <c r="BW5405">
        <v>219</v>
      </c>
      <c r="BX5405" t="str">
        <v>MICURA</v>
      </c>
      <c r="BY5405" t="str">
        <v>ANYADIKE JUDE (MIC)</v>
      </c>
      <c r="BZ5405" s="31">
        <v>44890</v>
      </c>
      <c r="CA5405" s="40">
        <v>0.48199074074074072</v>
      </c>
      <c r="DB5405">
        <v>668</v>
      </c>
      <c r="DC5405" t="str">
        <v>MICURA</v>
      </c>
      <c r="DD5405" t="str">
        <v>HUDE OLUWASEYI (MIC)</v>
      </c>
      <c r="DE5405" s="31">
        <v>44891</v>
      </c>
      <c r="DF5405" s="40">
        <v>0.88745370370370369</v>
      </c>
    </row>
    <row r="5406" spans="1:110" x14ac:dyDescent="0.25">
      <c r="A5406" s="109" t="s">
        <v>2069</v>
      </c>
      <c r="B5406">
        <v>543</v>
      </c>
      <c r="C5406" s="109" t="s">
        <v>52</v>
      </c>
      <c r="D5406" s="109" t="s">
        <v>1741</v>
      </c>
      <c r="E5406" s="94">
        <v>44874</v>
      </c>
      <c r="F5406" s="174">
        <v>0.89777777777777779</v>
      </c>
      <c r="G5406">
        <v>2</v>
      </c>
      <c r="H5406" s="109" t="s">
        <v>1742</v>
      </c>
      <c r="I5406">
        <v>2799668</v>
      </c>
      <c r="AR5406">
        <v>141</v>
      </c>
      <c r="AS5406" t="str">
        <v>ENGINEERING</v>
      </c>
      <c r="AT5406" t="str">
        <v>EDEVWIE FRIDAY O (ENGR)</v>
      </c>
      <c r="AU5406" s="31">
        <v>44894</v>
      </c>
      <c r="AV5406" s="40">
        <v>0.27297453703703706</v>
      </c>
      <c r="BW5406">
        <v>220</v>
      </c>
      <c r="BX5406" t="str">
        <v>MICURA</v>
      </c>
      <c r="BY5406" t="str">
        <v>VINCENT AGEBE (MIC)</v>
      </c>
      <c r="BZ5406" s="31">
        <v>44890</v>
      </c>
      <c r="CA5406" s="40">
        <v>0.48204861111111114</v>
      </c>
      <c r="DB5406">
        <v>669</v>
      </c>
      <c r="DC5406" t="str">
        <v>OPERATIONS</v>
      </c>
      <c r="DD5406" t="str">
        <v>IDUBOR V ISONALA (OPS)</v>
      </c>
      <c r="DE5406" s="31">
        <v>44891</v>
      </c>
      <c r="DF5406" s="40">
        <v>0.89193287037037039</v>
      </c>
    </row>
    <row r="5407" spans="1:110" x14ac:dyDescent="0.25">
      <c r="A5407" s="109" t="s">
        <v>2069</v>
      </c>
      <c r="B5407">
        <v>544</v>
      </c>
      <c r="C5407" s="109" t="s">
        <v>53</v>
      </c>
      <c r="D5407" s="109" t="s">
        <v>474</v>
      </c>
      <c r="E5407" s="94">
        <v>44874</v>
      </c>
      <c r="F5407" s="174">
        <v>0.89796296296296296</v>
      </c>
      <c r="G5407">
        <v>2</v>
      </c>
      <c r="H5407" s="109" t="s">
        <v>475</v>
      </c>
      <c r="I5407">
        <v>2099339</v>
      </c>
      <c r="AR5407">
        <v>142</v>
      </c>
      <c r="AS5407" t="str">
        <v>MICURA</v>
      </c>
      <c r="AT5407" t="str">
        <v>ADEDUNTAN ADENIYI M.(MIC</v>
      </c>
      <c r="AU5407" s="31">
        <v>44894</v>
      </c>
      <c r="AV5407" s="40">
        <v>0.27307870370370368</v>
      </c>
      <c r="BW5407">
        <v>221</v>
      </c>
      <c r="BX5407" t="str">
        <v>MICURA</v>
      </c>
      <c r="BY5407" t="str">
        <v>ODUSANYA OLUWADARE (MIC)</v>
      </c>
      <c r="BZ5407" s="31">
        <v>44890</v>
      </c>
      <c r="CA5407" s="40">
        <v>0.48212962962962963</v>
      </c>
      <c r="DB5407">
        <v>670</v>
      </c>
      <c r="DC5407" t="str">
        <v>OPERATIONS</v>
      </c>
      <c r="DD5407" t="str">
        <v>ADEYEMI TOPE (OPS)</v>
      </c>
      <c r="DE5407" s="31">
        <v>44891</v>
      </c>
      <c r="DF5407" s="40">
        <v>0.95238425925925929</v>
      </c>
    </row>
    <row r="5408" spans="1:110" x14ac:dyDescent="0.25">
      <c r="A5408" s="109" t="s">
        <v>2069</v>
      </c>
      <c r="B5408">
        <v>545</v>
      </c>
      <c r="C5408" s="109" t="s">
        <v>52</v>
      </c>
      <c r="D5408" s="109" t="s">
        <v>1710</v>
      </c>
      <c r="E5408" s="94">
        <v>44874</v>
      </c>
      <c r="F5408" s="174">
        <v>0.89819444444444441</v>
      </c>
      <c r="G5408">
        <v>2</v>
      </c>
      <c r="H5408" s="109" t="s">
        <v>1711</v>
      </c>
      <c r="I5408">
        <v>2799462</v>
      </c>
      <c r="AR5408">
        <v>143</v>
      </c>
      <c r="AS5408" t="str">
        <v>MICURA</v>
      </c>
      <c r="AT5408" t="str">
        <v>ADOYI FRANCIS (MIC)</v>
      </c>
      <c r="AU5408" s="31">
        <v>44894</v>
      </c>
      <c r="AV5408" s="40">
        <v>0.2731365740740741</v>
      </c>
      <c r="BW5408">
        <v>222</v>
      </c>
      <c r="BX5408" t="str">
        <v>MICURA</v>
      </c>
      <c r="BY5408" t="str">
        <v>UGA OGBONNIA D. (MIC)</v>
      </c>
      <c r="BZ5408" s="31">
        <v>44890</v>
      </c>
      <c r="CA5408" s="40">
        <v>0.48222222222222222</v>
      </c>
      <c r="DB5408">
        <v>481</v>
      </c>
      <c r="DC5408" t="str">
        <v>OPERATIONS</v>
      </c>
      <c r="DD5408" t="str">
        <v>AYINDE MUYIDEEN A. (OPS</v>
      </c>
      <c r="DE5408" s="31">
        <v>44892</v>
      </c>
      <c r="DF5408" s="40">
        <v>0.7628125</v>
      </c>
    </row>
    <row r="5409" spans="1:110" x14ac:dyDescent="0.25">
      <c r="A5409" s="109" t="s">
        <v>2069</v>
      </c>
      <c r="B5409">
        <v>546</v>
      </c>
      <c r="C5409" s="109" t="s">
        <v>52</v>
      </c>
      <c r="D5409" s="109" t="s">
        <v>1861</v>
      </c>
      <c r="E5409" s="94">
        <v>44874</v>
      </c>
      <c r="F5409" s="174">
        <v>0.89824074074074078</v>
      </c>
      <c r="G5409">
        <v>2</v>
      </c>
      <c r="H5409" s="109" t="s">
        <v>1862</v>
      </c>
      <c r="I5409">
        <v>5424009</v>
      </c>
      <c r="AR5409">
        <v>144</v>
      </c>
      <c r="AS5409" t="str">
        <v>OPERATIONS</v>
      </c>
      <c r="AT5409" t="str">
        <v>BAMGBOYE AFEEZ (OPS)</v>
      </c>
      <c r="AU5409" s="31">
        <v>44894</v>
      </c>
      <c r="AV5409" s="40">
        <v>0.27326388888888886</v>
      </c>
      <c r="BW5409">
        <v>223</v>
      </c>
      <c r="BX5409" t="str">
        <v>MICURA</v>
      </c>
      <c r="BY5409" t="str">
        <v>EHIDIAMHEN EMMANUEL(MIC)</v>
      </c>
      <c r="BZ5409" s="31">
        <v>44890</v>
      </c>
      <c r="CA5409" s="40">
        <v>0.48230324074074077</v>
      </c>
      <c r="DB5409">
        <v>482</v>
      </c>
      <c r="DC5409" t="str">
        <v>MICURA</v>
      </c>
      <c r="DD5409" t="str">
        <v>AGHOGHO PETER O. (MIC)</v>
      </c>
      <c r="DE5409" s="31">
        <v>44892</v>
      </c>
      <c r="DF5409" s="40">
        <v>0.76428240740740738</v>
      </c>
    </row>
    <row r="5410" spans="1:110" x14ac:dyDescent="0.25">
      <c r="A5410" s="109" t="s">
        <v>2069</v>
      </c>
      <c r="B5410">
        <v>547</v>
      </c>
      <c r="C5410" s="109" t="s">
        <v>52</v>
      </c>
      <c r="D5410" s="109" t="s">
        <v>1900</v>
      </c>
      <c r="E5410" s="94">
        <v>44874</v>
      </c>
      <c r="F5410" s="174">
        <v>0.89829861111111109</v>
      </c>
      <c r="G5410">
        <v>2</v>
      </c>
      <c r="H5410" s="109" t="s">
        <v>1901</v>
      </c>
      <c r="I5410">
        <v>2051424</v>
      </c>
      <c r="AR5410">
        <v>145</v>
      </c>
      <c r="AS5410" t="str">
        <v>OPERATIONS</v>
      </c>
      <c r="AT5410" t="str">
        <v>ODEY JOSEPH (OPS)</v>
      </c>
      <c r="AU5410" s="31">
        <v>44894</v>
      </c>
      <c r="AV5410" s="40">
        <v>0.27349537037037036</v>
      </c>
      <c r="BW5410">
        <v>224</v>
      </c>
      <c r="BX5410" t="str">
        <v>MICURA</v>
      </c>
      <c r="BY5410" t="str">
        <v>IKPEACHUNWA DENNIS (MIC)</v>
      </c>
      <c r="BZ5410" s="31">
        <v>44890</v>
      </c>
      <c r="CA5410" s="40">
        <v>0.48237268518518517</v>
      </c>
      <c r="DB5410">
        <v>483</v>
      </c>
      <c r="DC5410" t="str">
        <v>MICURA</v>
      </c>
      <c r="DD5410" t="str">
        <v>ANYADIKE JUDE (MIC)</v>
      </c>
      <c r="DE5410" s="31">
        <v>44892</v>
      </c>
      <c r="DF5410" s="40">
        <v>0.76431712962962961</v>
      </c>
    </row>
    <row r="5411" spans="1:110" x14ac:dyDescent="0.25">
      <c r="A5411" s="109" t="s">
        <v>2069</v>
      </c>
      <c r="B5411">
        <v>548</v>
      </c>
      <c r="C5411" s="109" t="s">
        <v>52</v>
      </c>
      <c r="D5411" s="109" t="s">
        <v>1869</v>
      </c>
      <c r="E5411" s="94">
        <v>44874</v>
      </c>
      <c r="F5411" s="174">
        <v>0.89836805555555554</v>
      </c>
      <c r="G5411">
        <v>2</v>
      </c>
      <c r="H5411" s="109" t="s">
        <v>1870</v>
      </c>
      <c r="I5411">
        <v>6701493</v>
      </c>
      <c r="AR5411">
        <v>146</v>
      </c>
      <c r="AS5411" t="str">
        <v>MICURA</v>
      </c>
      <c r="AT5411" t="str">
        <v>NWAORDU MATTHEW</v>
      </c>
      <c r="AU5411" s="31">
        <v>44894</v>
      </c>
      <c r="AV5411" s="40">
        <v>0.27387731481481481</v>
      </c>
      <c r="BW5411">
        <v>225</v>
      </c>
      <c r="BX5411" t="str">
        <v>MICURA</v>
      </c>
      <c r="BY5411" t="str">
        <v>CYRIL ANAYO (MIC)</v>
      </c>
      <c r="BZ5411" s="31">
        <v>44890</v>
      </c>
      <c r="CA5411" s="40">
        <v>0.48243055555555553</v>
      </c>
      <c r="DB5411">
        <v>484</v>
      </c>
      <c r="DC5411" t="str">
        <v>ENGINEERING</v>
      </c>
      <c r="DD5411" t="str">
        <v>POTOKI SUNDAY O (ENGR)</v>
      </c>
      <c r="DE5411" s="31">
        <v>44892</v>
      </c>
      <c r="DF5411" s="40">
        <v>0.76435185185185184</v>
      </c>
    </row>
    <row r="5412" spans="1:110" x14ac:dyDescent="0.25">
      <c r="A5412" s="109" t="s">
        <v>2069</v>
      </c>
      <c r="B5412">
        <v>549</v>
      </c>
      <c r="C5412" s="109" t="s">
        <v>52</v>
      </c>
      <c r="D5412" s="109" t="s">
        <v>1521</v>
      </c>
      <c r="E5412" s="94">
        <v>44874</v>
      </c>
      <c r="F5412" s="174">
        <v>0.97209490740740745</v>
      </c>
      <c r="G5412">
        <v>2</v>
      </c>
      <c r="H5412" s="109" t="s">
        <v>1522</v>
      </c>
      <c r="I5412">
        <v>6702196</v>
      </c>
      <c r="AR5412">
        <v>147</v>
      </c>
      <c r="AS5412" t="str">
        <v>MICURA</v>
      </c>
      <c r="AT5412" t="str">
        <v>EBIZIMO INGBAIFEGHA (MIC</v>
      </c>
      <c r="AU5412" s="31">
        <v>44894</v>
      </c>
      <c r="AV5412" s="40">
        <v>0.27405092592592595</v>
      </c>
      <c r="BW5412">
        <v>226</v>
      </c>
      <c r="BX5412" t="str">
        <v>MICURA</v>
      </c>
      <c r="BY5412" t="str">
        <v>YAKUBU AYODEJI (MIC)</v>
      </c>
      <c r="BZ5412" s="31">
        <v>44890</v>
      </c>
      <c r="CA5412" s="40">
        <v>0.48254629629629631</v>
      </c>
      <c r="DB5412">
        <v>485</v>
      </c>
      <c r="DC5412" t="str">
        <v>OPERATIONS</v>
      </c>
      <c r="DD5412" t="str">
        <v>OGUNDEHIN SUNDAY D. (OPS</v>
      </c>
      <c r="DE5412" s="31">
        <v>44892</v>
      </c>
      <c r="DF5412" s="40">
        <v>0.76438657407407407</v>
      </c>
    </row>
    <row r="5413" spans="1:110" x14ac:dyDescent="0.25">
      <c r="A5413" s="109" t="s">
        <v>2069</v>
      </c>
      <c r="B5413">
        <v>550</v>
      </c>
      <c r="C5413" s="109" t="s">
        <v>52</v>
      </c>
      <c r="D5413" s="109" t="s">
        <v>1491</v>
      </c>
      <c r="E5413" s="94">
        <v>44874</v>
      </c>
      <c r="F5413" s="174">
        <v>0.974212962962963</v>
      </c>
      <c r="G5413">
        <v>2</v>
      </c>
      <c r="H5413" s="109" t="s">
        <v>1492</v>
      </c>
      <c r="I5413">
        <v>14992577</v>
      </c>
      <c r="AR5413">
        <v>148</v>
      </c>
      <c r="AS5413" t="str">
        <v>OPERATIONS</v>
      </c>
      <c r="AT5413" t="str">
        <v>AICHENEDE ENDURANCE (OP</v>
      </c>
      <c r="AU5413" s="31">
        <v>44894</v>
      </c>
      <c r="AV5413" s="40">
        <v>0.27413194444444444</v>
      </c>
      <c r="BW5413">
        <v>227</v>
      </c>
      <c r="BX5413" t="str">
        <v>MICURA</v>
      </c>
      <c r="BY5413" t="str">
        <v>SHEDRACK DRISU (MIC)</v>
      </c>
      <c r="BZ5413" s="31">
        <v>44890</v>
      </c>
      <c r="CA5413" s="40">
        <v>0.4826273148148148</v>
      </c>
      <c r="DB5413">
        <v>486</v>
      </c>
      <c r="DC5413" t="str">
        <v>MICURA</v>
      </c>
      <c r="DD5413" t="str">
        <v>ISAAC JOHN (MIC)</v>
      </c>
      <c r="DE5413" s="31">
        <v>44892</v>
      </c>
      <c r="DF5413" s="40">
        <v>0.76442129629629629</v>
      </c>
    </row>
    <row r="5414" spans="1:110" x14ac:dyDescent="0.25">
      <c r="A5414" s="109" t="s">
        <v>2069</v>
      </c>
      <c r="B5414">
        <v>551</v>
      </c>
      <c r="C5414" s="109" t="s">
        <v>53</v>
      </c>
      <c r="D5414" s="109" t="s">
        <v>1264</v>
      </c>
      <c r="E5414" s="94">
        <v>44874</v>
      </c>
      <c r="F5414" s="174">
        <v>0.97425925925925927</v>
      </c>
      <c r="G5414">
        <v>2</v>
      </c>
      <c r="H5414" s="109" t="s">
        <v>1265</v>
      </c>
      <c r="I5414">
        <v>5619697</v>
      </c>
      <c r="AR5414">
        <v>149</v>
      </c>
      <c r="AS5414" t="str">
        <v>MICURA</v>
      </c>
      <c r="AT5414" t="str">
        <v>OHALI ISAAC OLUSEUN (MIC</v>
      </c>
      <c r="AU5414" s="31">
        <v>44894</v>
      </c>
      <c r="AV5414" s="40">
        <v>0.2741898148148148</v>
      </c>
      <c r="BW5414">
        <v>228</v>
      </c>
      <c r="BX5414" t="str">
        <v>OPERATIONS</v>
      </c>
      <c r="BY5414" t="str">
        <v>UDENWA FELIX (OPS)</v>
      </c>
      <c r="BZ5414" s="31">
        <v>44890</v>
      </c>
      <c r="CA5414" s="40">
        <v>0.4833796296296296</v>
      </c>
      <c r="DB5414">
        <v>487</v>
      </c>
      <c r="DC5414" t="str">
        <v>GATE OPS</v>
      </c>
      <c r="DD5414" t="str">
        <v>JANET GANDONU (GATE)</v>
      </c>
      <c r="DE5414" s="31">
        <v>44892</v>
      </c>
      <c r="DF5414" s="40">
        <v>0.76446759259259256</v>
      </c>
    </row>
    <row r="5415" spans="1:110" x14ac:dyDescent="0.25">
      <c r="A5415" s="109" t="s">
        <v>2069</v>
      </c>
      <c r="B5415">
        <v>552</v>
      </c>
      <c r="C5415" s="109" t="s">
        <v>52</v>
      </c>
      <c r="D5415" s="109" t="s">
        <v>1505</v>
      </c>
      <c r="E5415" s="94">
        <v>44874</v>
      </c>
      <c r="F5415" s="174">
        <v>0.97446759259259264</v>
      </c>
      <c r="G5415">
        <v>2</v>
      </c>
      <c r="H5415" s="109" t="s">
        <v>1506</v>
      </c>
      <c r="I5415"/>
      <c r="AR5415">
        <v>150</v>
      </c>
      <c r="AS5415" t="str">
        <v>MICURA</v>
      </c>
      <c r="AT5415" t="str">
        <v>SHOTONWA KAYODE (MIC)</v>
      </c>
      <c r="AU5415" s="31">
        <v>44894</v>
      </c>
      <c r="AV5415" s="40">
        <v>0.27431712962962962</v>
      </c>
      <c r="BW5415">
        <v>229</v>
      </c>
      <c r="BX5415" t="str">
        <v>OPERATIONS</v>
      </c>
      <c r="BY5415" t="str">
        <v>OSCAR SULE (OPS)</v>
      </c>
      <c r="BZ5415" s="31">
        <v>44890</v>
      </c>
      <c r="CA5415" s="40">
        <v>0.48344907407407406</v>
      </c>
      <c r="DB5415">
        <v>488</v>
      </c>
      <c r="DC5415" t="str">
        <v>IT</v>
      </c>
      <c r="DD5415" t="str">
        <v>OYEWALE SAMUEL S. (IT)</v>
      </c>
      <c r="DE5415" s="31">
        <v>44892</v>
      </c>
      <c r="DF5415" s="40">
        <v>0.76451388888888894</v>
      </c>
    </row>
    <row r="5416" spans="1:110" x14ac:dyDescent="0.25">
      <c r="A5416" s="109" t="s">
        <v>2069</v>
      </c>
      <c r="B5416">
        <v>553</v>
      </c>
      <c r="C5416" s="109" t="s">
        <v>52</v>
      </c>
      <c r="D5416" s="109" t="s">
        <v>1248</v>
      </c>
      <c r="E5416" s="94">
        <v>44874</v>
      </c>
      <c r="F5416" s="174">
        <v>0.97479166666666661</v>
      </c>
      <c r="G5416">
        <v>2</v>
      </c>
      <c r="H5416" s="109" t="s">
        <v>1249</v>
      </c>
      <c r="I5416">
        <v>5420315</v>
      </c>
      <c r="AR5416">
        <v>151</v>
      </c>
      <c r="AS5416" t="str">
        <v>MICURA</v>
      </c>
      <c r="AT5416" t="str">
        <v>UMARU SHAIBU (MIC)</v>
      </c>
      <c r="AU5416" s="31">
        <v>44894</v>
      </c>
      <c r="AV5416" s="40">
        <v>0.27445601851851853</v>
      </c>
      <c r="BW5416">
        <v>230</v>
      </c>
      <c r="BX5416" t="str">
        <v>MICURA</v>
      </c>
      <c r="BY5416" t="str">
        <v>ONYEKACHI OKOWU (MIC)</v>
      </c>
      <c r="BZ5416" s="31">
        <v>44890</v>
      </c>
      <c r="CA5416" s="40">
        <v>0.48456018518518518</v>
      </c>
      <c r="DB5416">
        <v>489</v>
      </c>
      <c r="DC5416" t="str">
        <v>OPERATIONS</v>
      </c>
      <c r="DD5416" t="str">
        <v>TALIATU AYINLA (OPS)</v>
      </c>
      <c r="DE5416" s="31">
        <v>44892</v>
      </c>
      <c r="DF5416" s="40">
        <v>0.76465277777777774</v>
      </c>
    </row>
    <row r="5417" spans="1:110" x14ac:dyDescent="0.25">
      <c r="A5417" s="109" t="s">
        <v>2069</v>
      </c>
      <c r="B5417">
        <v>554</v>
      </c>
      <c r="C5417" s="109" t="s">
        <v>52</v>
      </c>
      <c r="D5417" s="109" t="s">
        <v>1250</v>
      </c>
      <c r="E5417" s="94">
        <v>44874</v>
      </c>
      <c r="F5417" s="174">
        <v>0.97510416666666666</v>
      </c>
      <c r="G5417">
        <v>2</v>
      </c>
      <c r="H5417" s="109" t="s">
        <v>1251</v>
      </c>
      <c r="I5417">
        <v>5409209</v>
      </c>
      <c r="AR5417">
        <v>152</v>
      </c>
      <c r="AS5417" t="str">
        <v>OPERATIONS</v>
      </c>
      <c r="AT5417" t="str">
        <v>RAFIU KADIRI (OPS)</v>
      </c>
      <c r="AU5417" s="31">
        <v>44894</v>
      </c>
      <c r="AV5417" s="40">
        <v>0.27457175925925925</v>
      </c>
      <c r="BW5417">
        <v>231</v>
      </c>
      <c r="BX5417" t="str">
        <v>MICURA</v>
      </c>
      <c r="BY5417" t="str">
        <v>MOSES GEORGE (MIC)</v>
      </c>
      <c r="BZ5417" s="31">
        <v>44890</v>
      </c>
      <c r="CA5417" s="40">
        <v>0.48462962962962963</v>
      </c>
      <c r="DB5417">
        <v>490</v>
      </c>
      <c r="DC5417" t="str">
        <v>MICURA</v>
      </c>
      <c r="DD5417" t="str">
        <v>SIKIRU TAIWO (MIC)</v>
      </c>
      <c r="DE5417" s="31">
        <v>44892</v>
      </c>
      <c r="DF5417" s="40">
        <v>0.76469907407407411</v>
      </c>
    </row>
    <row r="5418" spans="1:110" x14ac:dyDescent="0.25">
      <c r="A5418" s="109" t="s">
        <v>2069</v>
      </c>
      <c r="B5418">
        <v>555</v>
      </c>
      <c r="C5418" s="109" t="s">
        <v>52</v>
      </c>
      <c r="D5418" s="109" t="s">
        <v>1698</v>
      </c>
      <c r="E5418" s="94">
        <v>44874</v>
      </c>
      <c r="F5418" s="174">
        <v>0.97593750000000001</v>
      </c>
      <c r="G5418">
        <v>2</v>
      </c>
      <c r="H5418" s="109" t="s">
        <v>1699</v>
      </c>
      <c r="I5418">
        <v>3620654</v>
      </c>
      <c r="AR5418">
        <v>153</v>
      </c>
      <c r="AS5418" t="str">
        <v>ENGINEERING</v>
      </c>
      <c r="AT5418" t="str">
        <v>MAKINDE OYEGBOLA A (ENG</v>
      </c>
      <c r="AU5418" s="31">
        <v>44894</v>
      </c>
      <c r="AV5418" s="40">
        <v>0.27486111111111111</v>
      </c>
      <c r="BW5418">
        <v>232</v>
      </c>
      <c r="BX5418" t="str">
        <v>MICURA</v>
      </c>
      <c r="BY5418" t="str">
        <v>NWOSU CHIDIEBERE (MIC)</v>
      </c>
      <c r="BZ5418" s="31">
        <v>44890</v>
      </c>
      <c r="CA5418" s="40">
        <v>0.48471064814814813</v>
      </c>
      <c r="DB5418">
        <v>491</v>
      </c>
      <c r="DC5418" t="str">
        <v>MICURA</v>
      </c>
      <c r="DD5418" t="str">
        <v>ADETUNJI OLALEKAN (MIC)</v>
      </c>
      <c r="DE5418" s="31">
        <v>44892</v>
      </c>
      <c r="DF5418" s="40">
        <v>0.76472222222222219</v>
      </c>
    </row>
    <row r="5419" spans="1:110" x14ac:dyDescent="0.25">
      <c r="A5419" s="109" t="s">
        <v>2069</v>
      </c>
      <c r="B5419">
        <v>556</v>
      </c>
      <c r="C5419" s="109" t="s">
        <v>54</v>
      </c>
      <c r="D5419" s="109" t="s">
        <v>1348</v>
      </c>
      <c r="E5419" s="94">
        <v>44874</v>
      </c>
      <c r="F5419" s="174">
        <v>0.97687500000000005</v>
      </c>
      <c r="G5419">
        <v>2</v>
      </c>
      <c r="H5419" s="109" t="s">
        <v>1349</v>
      </c>
      <c r="I5419">
        <v>6716129</v>
      </c>
      <c r="AR5419">
        <v>154</v>
      </c>
      <c r="AS5419" t="str">
        <v>ENGINEERING</v>
      </c>
      <c r="AT5419" t="str">
        <v>OYEDOKUN JAMES AKINLAWON</v>
      </c>
      <c r="AU5419" s="31">
        <v>44894</v>
      </c>
      <c r="AV5419" s="40">
        <v>0.27493055555555557</v>
      </c>
      <c r="BW5419">
        <v>233</v>
      </c>
      <c r="BX5419" t="str">
        <v>MICURA</v>
      </c>
      <c r="BY5419" t="str">
        <v>ANIEFIOK BASSEY (MIC)</v>
      </c>
      <c r="BZ5419" s="31">
        <v>44890</v>
      </c>
      <c r="CA5419" s="40">
        <v>0.48476851851851854</v>
      </c>
      <c r="DB5419">
        <v>492</v>
      </c>
      <c r="DC5419" t="str">
        <v>MICURA</v>
      </c>
      <c r="DD5419" t="str">
        <v>AJIBOLA DANIEL (MIC)</v>
      </c>
      <c r="DE5419" s="31">
        <v>44892</v>
      </c>
      <c r="DF5419" s="40">
        <v>0.76555555555555554</v>
      </c>
    </row>
    <row r="5420" spans="1:110" x14ac:dyDescent="0.25">
      <c r="A5420" s="109" t="s">
        <v>2069</v>
      </c>
      <c r="B5420">
        <v>557</v>
      </c>
      <c r="C5420" s="109" t="s">
        <v>52</v>
      </c>
      <c r="D5420" s="109" t="s">
        <v>1336</v>
      </c>
      <c r="E5420" s="94">
        <v>44874</v>
      </c>
      <c r="F5420" s="174">
        <v>0.97745370370370366</v>
      </c>
      <c r="G5420">
        <v>2</v>
      </c>
      <c r="H5420" s="109" t="s">
        <v>1337</v>
      </c>
      <c r="I5420">
        <v>2705654</v>
      </c>
      <c r="AR5420">
        <v>155</v>
      </c>
      <c r="AS5420" t="str">
        <v>ENGINEERING</v>
      </c>
      <c r="AT5420" t="str">
        <v>IWETA JOSHUA EJIRO</v>
      </c>
      <c r="AU5420" s="31">
        <v>44894</v>
      </c>
      <c r="AV5420" s="40">
        <v>0.27519675925925924</v>
      </c>
      <c r="BW5420">
        <v>234</v>
      </c>
      <c r="BX5420" t="str">
        <v>MICURA</v>
      </c>
      <c r="BY5420" t="str">
        <v>NURUDEEN KAYODE (MIC)</v>
      </c>
      <c r="BZ5420" s="31">
        <v>44890</v>
      </c>
      <c r="CA5420" s="40">
        <v>0.48487268518518517</v>
      </c>
      <c r="DB5420">
        <v>493</v>
      </c>
      <c r="DC5420" t="str">
        <v>MICURA</v>
      </c>
      <c r="DD5420" t="str">
        <v>JOHN OJOBO  S.(MIC)</v>
      </c>
      <c r="DE5420" s="31">
        <v>44892</v>
      </c>
      <c r="DF5420" s="40">
        <v>0.76561342592592596</v>
      </c>
    </row>
    <row r="5421" spans="1:110" x14ac:dyDescent="0.25">
      <c r="A5421" s="109" t="s">
        <v>2069</v>
      </c>
      <c r="B5421">
        <v>558</v>
      </c>
      <c r="C5421" s="109" t="s">
        <v>52</v>
      </c>
      <c r="D5421" s="109" t="s">
        <v>1747</v>
      </c>
      <c r="E5421" s="94">
        <v>44874</v>
      </c>
      <c r="F5421" s="174">
        <v>0.97834490740740743</v>
      </c>
      <c r="G5421">
        <v>2</v>
      </c>
      <c r="H5421" s="109" t="s">
        <v>1748</v>
      </c>
      <c r="I5421">
        <v>14813613</v>
      </c>
      <c r="AR5421">
        <v>156</v>
      </c>
      <c r="AS5421" t="str">
        <v>MICURA</v>
      </c>
      <c r="AT5421" t="str">
        <v>MOYEGUN ADEKUNLE (MIC)</v>
      </c>
      <c r="AU5421" s="31">
        <v>44894</v>
      </c>
      <c r="AV5421" s="40">
        <v>0.27541666666666664</v>
      </c>
      <c r="BW5421">
        <v>235</v>
      </c>
      <c r="BX5421" t="str">
        <v>MICURA</v>
      </c>
      <c r="BY5421" t="str">
        <v>OMOTUNDE SULAIMAN (MIC)</v>
      </c>
      <c r="BZ5421" s="31">
        <v>44890</v>
      </c>
      <c r="CA5421" s="40">
        <v>0.48494212962962963</v>
      </c>
      <c r="DB5421">
        <v>494</v>
      </c>
      <c r="DC5421" t="str">
        <v>MICURA</v>
      </c>
      <c r="DD5421" t="str">
        <v>SHEDRACK DRISU (MIC)</v>
      </c>
      <c r="DE5421" s="31">
        <v>44892</v>
      </c>
      <c r="DF5421" s="40">
        <v>0.76568287037037042</v>
      </c>
    </row>
    <row r="5422" spans="1:110" x14ac:dyDescent="0.25">
      <c r="A5422" s="109" t="s">
        <v>2069</v>
      </c>
      <c r="B5422">
        <v>559</v>
      </c>
      <c r="C5422" s="109" t="s">
        <v>52</v>
      </c>
      <c r="D5422" s="109" t="s">
        <v>1288</v>
      </c>
      <c r="E5422" s="94">
        <v>44874</v>
      </c>
      <c r="F5422" s="174">
        <v>0.97862268518518514</v>
      </c>
      <c r="G5422">
        <v>2</v>
      </c>
      <c r="H5422" s="109" t="s">
        <v>1289</v>
      </c>
      <c r="I5422">
        <v>6704712</v>
      </c>
      <c r="AR5422">
        <v>157</v>
      </c>
      <c r="AS5422" t="str">
        <v>MICURA</v>
      </c>
      <c r="AT5422" t="str">
        <v>BASSEY AUSTINE (MICURA)</v>
      </c>
      <c r="AU5422" s="31">
        <v>44894</v>
      </c>
      <c r="AV5422" s="40">
        <v>0.2757175925925926</v>
      </c>
      <c r="BW5422">
        <v>236</v>
      </c>
      <c r="BX5422" t="str">
        <v>OPERATIONS</v>
      </c>
      <c r="BY5422" t="str">
        <v>JACKSON AYIBA NOAH (OPS</v>
      </c>
      <c r="BZ5422" s="31">
        <v>44890</v>
      </c>
      <c r="CA5422" s="40">
        <v>0.48501157407407408</v>
      </c>
      <c r="DB5422">
        <v>495</v>
      </c>
      <c r="DC5422" t="str">
        <v>MICURA</v>
      </c>
      <c r="DD5422" t="str">
        <v>LAWAL YEKINI (MIC)</v>
      </c>
      <c r="DE5422" s="31">
        <v>44892</v>
      </c>
      <c r="DF5422" s="40">
        <v>0.76596064814814813</v>
      </c>
    </row>
    <row r="5423" spans="1:110" x14ac:dyDescent="0.25">
      <c r="A5423" s="109" t="s">
        <v>2069</v>
      </c>
      <c r="B5423">
        <v>560</v>
      </c>
      <c r="C5423" s="109" t="s">
        <v>53</v>
      </c>
      <c r="D5423" s="109" t="s">
        <v>1252</v>
      </c>
      <c r="E5423" s="94">
        <v>44874</v>
      </c>
      <c r="F5423" s="174">
        <v>0.97872685185185182</v>
      </c>
      <c r="G5423">
        <v>2</v>
      </c>
      <c r="H5423" s="109" t="s">
        <v>1253</v>
      </c>
      <c r="I5423">
        <v>14807551</v>
      </c>
      <c r="AR5423">
        <v>158</v>
      </c>
      <c r="AS5423" t="str">
        <v>MICURA</v>
      </c>
      <c r="AT5423" t="str">
        <v>MUHAMMED DANJUMA (MIC)</v>
      </c>
      <c r="AU5423" s="31">
        <v>44894</v>
      </c>
      <c r="AV5423" s="40">
        <v>0.27578703703703705</v>
      </c>
      <c r="BW5423">
        <v>237</v>
      </c>
      <c r="BX5423" t="str">
        <v>ENGINEERING</v>
      </c>
      <c r="BY5423" t="str">
        <v>OGBUNAYA UGOCHUKWU (ENG</v>
      </c>
      <c r="BZ5423" s="31">
        <v>44890</v>
      </c>
      <c r="CA5423" s="40">
        <v>0.48572916666666666</v>
      </c>
      <c r="DB5423">
        <v>496</v>
      </c>
      <c r="DC5423" t="str">
        <v>OPERATIONS</v>
      </c>
      <c r="DD5423" t="str">
        <v>BAKARE ADEKUNLE (OPS)</v>
      </c>
      <c r="DE5423" s="31">
        <v>44892</v>
      </c>
      <c r="DF5423" s="40">
        <v>0.76601851851851854</v>
      </c>
    </row>
    <row r="5424" spans="1:110" x14ac:dyDescent="0.25">
      <c r="A5424" s="109" t="s">
        <v>2069</v>
      </c>
      <c r="B5424">
        <v>561</v>
      </c>
      <c r="C5424" s="109" t="s">
        <v>52</v>
      </c>
      <c r="D5424" s="109" t="s">
        <v>2063</v>
      </c>
      <c r="E5424" s="94">
        <v>44874</v>
      </c>
      <c r="F5424" s="174">
        <v>0.97908564814814814</v>
      </c>
      <c r="G5424">
        <v>2</v>
      </c>
      <c r="H5424" s="109" t="s">
        <v>2064</v>
      </c>
      <c r="I5424">
        <v>1785087</v>
      </c>
      <c r="AR5424">
        <v>159</v>
      </c>
      <c r="AS5424" t="str">
        <v>MICURA</v>
      </c>
      <c r="AT5424" t="str">
        <v>EZEA NNAMDI (MIC)</v>
      </c>
      <c r="AU5424" s="31">
        <v>44894</v>
      </c>
      <c r="AV5424" s="40">
        <v>0.27586805555555555</v>
      </c>
      <c r="BW5424">
        <v>238</v>
      </c>
      <c r="BX5424" t="str">
        <v>GATE OPS</v>
      </c>
      <c r="BY5424" t="str">
        <v>JANET GANDONU (GATE)</v>
      </c>
      <c r="BZ5424" s="31">
        <v>44890</v>
      </c>
      <c r="CA5424" s="40">
        <v>0.48581018518518521</v>
      </c>
      <c r="DB5424">
        <v>497</v>
      </c>
      <c r="DC5424" t="str">
        <v>MICURA</v>
      </c>
      <c r="DD5424" t="str">
        <v>RICHARD AMAEZE (MIC)</v>
      </c>
      <c r="DE5424" s="31">
        <v>44892</v>
      </c>
      <c r="DF5424" s="40">
        <v>0.766087962962963</v>
      </c>
    </row>
    <row r="5425" spans="1:110" x14ac:dyDescent="0.25">
      <c r="A5425" s="109" t="s">
        <v>2069</v>
      </c>
      <c r="B5425">
        <v>562</v>
      </c>
      <c r="C5425" s="109" t="s">
        <v>52</v>
      </c>
      <c r="D5425" s="109" t="s">
        <v>1328</v>
      </c>
      <c r="E5425" s="94">
        <v>44874</v>
      </c>
      <c r="F5425" s="174">
        <v>0.97976851851851854</v>
      </c>
      <c r="G5425">
        <v>2</v>
      </c>
      <c r="H5425" s="109" t="s">
        <v>1329</v>
      </c>
      <c r="I5425">
        <v>14942223</v>
      </c>
      <c r="AR5425">
        <v>160</v>
      </c>
      <c r="AS5425" t="str">
        <v>OPERATIONS</v>
      </c>
      <c r="AT5425" t="str">
        <v>EMOKHOR JOHN (MIC)</v>
      </c>
      <c r="AU5425" s="31">
        <v>44894</v>
      </c>
      <c r="AV5425" s="40">
        <v>0.27630787037037036</v>
      </c>
      <c r="BW5425">
        <v>239</v>
      </c>
      <c r="BX5425" t="str">
        <v>ENGINEERING</v>
      </c>
      <c r="BY5425" t="str">
        <v>ABIAKA PETER E.(ENGR)</v>
      </c>
      <c r="BZ5425" s="31">
        <v>44890</v>
      </c>
      <c r="CA5425" s="40">
        <v>0.48620370370370369</v>
      </c>
      <c r="DB5425">
        <v>498</v>
      </c>
      <c r="DC5425" t="str">
        <v>OPERATIONS</v>
      </c>
      <c r="DD5425" t="str">
        <v>USMAN MUKTARI (OPS)</v>
      </c>
      <c r="DE5425" s="31">
        <v>44892</v>
      </c>
      <c r="DF5425" s="40">
        <v>0.76643518518518516</v>
      </c>
    </row>
    <row r="5426" spans="1:110" x14ac:dyDescent="0.25">
      <c r="A5426" s="109" t="s">
        <v>2069</v>
      </c>
      <c r="B5426">
        <v>563</v>
      </c>
      <c r="C5426" s="109" t="s">
        <v>52</v>
      </c>
      <c r="D5426" s="109" t="s">
        <v>1696</v>
      </c>
      <c r="E5426" s="94">
        <v>44874</v>
      </c>
      <c r="F5426" s="174">
        <v>0.98135416666666664</v>
      </c>
      <c r="G5426">
        <v>2</v>
      </c>
      <c r="H5426" s="109" t="s">
        <v>1697</v>
      </c>
      <c r="I5426">
        <v>14810356</v>
      </c>
      <c r="AR5426">
        <v>161</v>
      </c>
      <c r="AS5426" t="str">
        <v>OPERATIONS</v>
      </c>
      <c r="AT5426" t="str">
        <v>ASUQUO BASSEY E. (MIC)</v>
      </c>
      <c r="AU5426" s="31">
        <v>44894</v>
      </c>
      <c r="AV5426" s="40">
        <v>0.27648148148148149</v>
      </c>
      <c r="BW5426">
        <v>240</v>
      </c>
      <c r="BX5426" t="str">
        <v>OLM</v>
      </c>
      <c r="BY5426" t="str">
        <v>MBA EJIKE SAMUEL (OLM)</v>
      </c>
      <c r="BZ5426" s="31">
        <v>44890</v>
      </c>
      <c r="CA5426" s="40">
        <v>0.4863425925925926</v>
      </c>
      <c r="DB5426">
        <v>499</v>
      </c>
      <c r="DC5426" t="str">
        <v>OPERATIONS</v>
      </c>
      <c r="DD5426" t="str">
        <v>KENNETH EDEGBE (OPS)</v>
      </c>
      <c r="DE5426" s="31">
        <v>44892</v>
      </c>
      <c r="DF5426" s="40">
        <v>0.76646990740740739</v>
      </c>
    </row>
    <row r="5427" spans="1:110" x14ac:dyDescent="0.25">
      <c r="A5427" s="109" t="s">
        <v>2069</v>
      </c>
      <c r="B5427">
        <v>564</v>
      </c>
      <c r="C5427" s="109" t="s">
        <v>52</v>
      </c>
      <c r="D5427" s="109" t="s">
        <v>1782</v>
      </c>
      <c r="E5427" s="94">
        <v>44874</v>
      </c>
      <c r="F5427" s="174">
        <v>0.98341435185185189</v>
      </c>
      <c r="G5427">
        <v>2</v>
      </c>
      <c r="H5427" s="109" t="s">
        <v>1783</v>
      </c>
      <c r="I5427">
        <v>5422391</v>
      </c>
      <c r="AR5427">
        <v>162</v>
      </c>
      <c r="AS5427" t="str">
        <v>MICURA</v>
      </c>
      <c r="AT5427" t="str">
        <v>WISDOM ETIM W.(MIC)</v>
      </c>
      <c r="AU5427" s="31">
        <v>44894</v>
      </c>
      <c r="AV5427" s="40">
        <v>0.27653935185185186</v>
      </c>
      <c r="BW5427">
        <v>241</v>
      </c>
      <c r="BX5427" t="str">
        <v>COMMERCIAL</v>
      </c>
      <c r="BY5427" t="str">
        <v>AONDOVER JACOB S.(COMM)</v>
      </c>
      <c r="BZ5427" s="31">
        <v>44890</v>
      </c>
      <c r="CA5427" s="40">
        <v>0.48641203703703706</v>
      </c>
      <c r="DB5427">
        <v>500</v>
      </c>
      <c r="DC5427" t="str">
        <v>MICURA</v>
      </c>
      <c r="DD5427" t="str">
        <v>MUSTAFA KARUMO (MIC)</v>
      </c>
      <c r="DE5427" s="31">
        <v>44892</v>
      </c>
      <c r="DF5427" s="40">
        <v>0.76718750000000002</v>
      </c>
    </row>
    <row r="5428" spans="1:110" x14ac:dyDescent="0.25">
      <c r="A5428" s="109" t="s">
        <v>2069</v>
      </c>
      <c r="B5428">
        <v>565</v>
      </c>
      <c r="C5428" s="109" t="s">
        <v>52</v>
      </c>
      <c r="D5428" s="109" t="s">
        <v>1792</v>
      </c>
      <c r="E5428" s="94">
        <v>44874</v>
      </c>
      <c r="F5428" s="174">
        <v>0.98805555555555558</v>
      </c>
      <c r="G5428">
        <v>2</v>
      </c>
      <c r="H5428" s="109" t="s">
        <v>1793</v>
      </c>
      <c r="I5428">
        <v>14813057</v>
      </c>
      <c r="AR5428">
        <v>163</v>
      </c>
      <c r="AS5428" t="str">
        <v>OPERATIONS</v>
      </c>
      <c r="AT5428" t="str">
        <v>UFOMBA OKECHUKWU J. (OP</v>
      </c>
      <c r="AU5428" s="31">
        <v>44894</v>
      </c>
      <c r="AV5428" s="40">
        <v>0.27675925925925926</v>
      </c>
      <c r="BW5428">
        <v>242</v>
      </c>
      <c r="BX5428" t="str">
        <v>GATE OPS</v>
      </c>
      <c r="BY5428" t="str">
        <v>UMEUWA IFEANYI (GATE)</v>
      </c>
      <c r="BZ5428" s="31">
        <v>44890</v>
      </c>
      <c r="CA5428" s="40">
        <v>0.4866550925925926</v>
      </c>
      <c r="DB5428">
        <v>501</v>
      </c>
      <c r="DC5428" t="str">
        <v>OPERATIONS</v>
      </c>
      <c r="DD5428" t="str">
        <v>PETER IJEH (OPS)</v>
      </c>
      <c r="DE5428" s="31">
        <v>44892</v>
      </c>
      <c r="DF5428" s="40">
        <v>0.76723379629629629</v>
      </c>
    </row>
    <row r="5429" spans="1:110" x14ac:dyDescent="0.25">
      <c r="A5429" s="109" t="s">
        <v>2069</v>
      </c>
      <c r="B5429">
        <v>566</v>
      </c>
      <c r="C5429" s="109" t="s">
        <v>52</v>
      </c>
      <c r="D5429" s="109" t="s">
        <v>1302</v>
      </c>
      <c r="E5429" s="94">
        <v>44874</v>
      </c>
      <c r="F5429" s="174">
        <v>0.9891550925925926</v>
      </c>
      <c r="G5429">
        <v>2</v>
      </c>
      <c r="H5429" s="109" t="s">
        <v>1303</v>
      </c>
      <c r="I5429">
        <v>14934608</v>
      </c>
      <c r="AR5429">
        <v>164</v>
      </c>
      <c r="AS5429" t="str">
        <v>MICURA</v>
      </c>
      <c r="AT5429" t="str">
        <v>ABIODUN DAMILARE (MIC)</v>
      </c>
      <c r="AU5429" s="31">
        <v>44894</v>
      </c>
      <c r="AV5429" s="40">
        <v>0.27682870370370372</v>
      </c>
      <c r="BW5429">
        <v>243</v>
      </c>
      <c r="BX5429" t="str">
        <v>ENGINEERING</v>
      </c>
      <c r="BY5429" t="str">
        <v>LAWRENCE N AHANEKU (ENG</v>
      </c>
      <c r="BZ5429" s="31">
        <v>44890</v>
      </c>
      <c r="CA5429" s="40">
        <v>0.48693287037037036</v>
      </c>
      <c r="DB5429">
        <v>502</v>
      </c>
      <c r="DC5429" t="str">
        <v>MICURA</v>
      </c>
      <c r="DD5429" t="str">
        <v>EDUH AZUBUIKE E. (MIC)</v>
      </c>
      <c r="DE5429" s="31">
        <v>44892</v>
      </c>
      <c r="DF5429" s="40">
        <v>0.76810185185185187</v>
      </c>
    </row>
    <row r="5430" spans="1:110" x14ac:dyDescent="0.25">
      <c r="A5430" s="109" t="s">
        <v>2069</v>
      </c>
      <c r="B5430">
        <v>567</v>
      </c>
      <c r="C5430" s="109" t="s">
        <v>53</v>
      </c>
      <c r="D5430" s="109" t="s">
        <v>1863</v>
      </c>
      <c r="E5430" s="94">
        <v>44874</v>
      </c>
      <c r="F5430" s="174">
        <v>0.99368055555555557</v>
      </c>
      <c r="G5430">
        <v>2</v>
      </c>
      <c r="H5430" s="109" t="s">
        <v>1864</v>
      </c>
      <c r="I5430">
        <v>14970180</v>
      </c>
      <c r="AR5430">
        <v>165</v>
      </c>
      <c r="AS5430" t="str">
        <v>ENGINEERING</v>
      </c>
      <c r="AT5430" t="str">
        <v>EZE OKECHUKWU (ENG)</v>
      </c>
      <c r="AU5430" s="31">
        <v>44894</v>
      </c>
      <c r="AV5430" s="40">
        <v>0.27707175925925925</v>
      </c>
      <c r="BW5430">
        <v>244</v>
      </c>
      <c r="BX5430" t="str">
        <v>OPERATIONS</v>
      </c>
      <c r="BY5430" t="str">
        <v>OMOTOSHO LUKMAN (OPS)</v>
      </c>
      <c r="BZ5430" s="31">
        <v>44890</v>
      </c>
      <c r="CA5430" s="40">
        <v>0.48700231481481482</v>
      </c>
      <c r="DB5430">
        <v>503</v>
      </c>
      <c r="DC5430" t="str">
        <v>OPERATIONS</v>
      </c>
      <c r="DD5430" t="str">
        <v>CHUKWUNEKE CHIEMERE</v>
      </c>
      <c r="DE5430" s="31">
        <v>44892</v>
      </c>
      <c r="DF5430" s="40">
        <v>0.76817129629629632</v>
      </c>
    </row>
    <row r="5431" spans="1:110" x14ac:dyDescent="0.25">
      <c r="A5431" s="109" t="s">
        <v>2069</v>
      </c>
      <c r="B5431">
        <v>568</v>
      </c>
      <c r="C5431" s="109" t="s">
        <v>53</v>
      </c>
      <c r="D5431" s="109" t="s">
        <v>1459</v>
      </c>
      <c r="E5431" s="94">
        <v>44874</v>
      </c>
      <c r="F5431" s="174">
        <v>0.99373842592592587</v>
      </c>
      <c r="G5431">
        <v>2</v>
      </c>
      <c r="H5431" s="109" t="s">
        <v>1460</v>
      </c>
      <c r="I5431">
        <v>2045289</v>
      </c>
      <c r="AR5431">
        <v>166</v>
      </c>
      <c r="AS5431" t="str">
        <v>OPERATIONS</v>
      </c>
      <c r="AT5431" t="str">
        <v>ONOKA PAUL EMEKA</v>
      </c>
      <c r="AU5431" s="31">
        <v>44894</v>
      </c>
      <c r="AV5431" s="40">
        <v>0.27719907407407407</v>
      </c>
      <c r="BW5431">
        <v>245</v>
      </c>
      <c r="BX5431" t="str">
        <v>ENGINEERING</v>
      </c>
      <c r="BY5431" t="str">
        <v>AHMED ABDULMALEEQ (ENGR</v>
      </c>
      <c r="BZ5431" s="31">
        <v>44890</v>
      </c>
      <c r="CA5431" s="40">
        <v>0.48724537037037036</v>
      </c>
      <c r="DB5431">
        <v>504</v>
      </c>
      <c r="DC5431" t="str">
        <v>ENGINEERING</v>
      </c>
      <c r="DD5431" t="str">
        <v>BUSARI ABIODUN (DRIVER))</v>
      </c>
      <c r="DE5431" s="31">
        <v>44892</v>
      </c>
      <c r="DF5431" s="40">
        <v>0.76824074074074078</v>
      </c>
    </row>
    <row r="5432" spans="1:110" x14ac:dyDescent="0.25">
      <c r="A5432" s="109" t="s">
        <v>195</v>
      </c>
      <c r="B5432">
        <v>1</v>
      </c>
      <c r="C5432" s="109" t="s">
        <v>54</v>
      </c>
      <c r="D5432" s="109" t="s">
        <v>196</v>
      </c>
      <c r="E5432" s="94">
        <v>44875</v>
      </c>
      <c r="F5432" s="174">
        <v>5.8217592592592592E-3</v>
      </c>
      <c r="G5432">
        <v>2</v>
      </c>
      <c r="H5432" s="109" t="s">
        <v>197</v>
      </c>
      <c r="I5432">
        <v>5500416</v>
      </c>
      <c r="AR5432">
        <v>167</v>
      </c>
      <c r="AS5432" t="str">
        <v>ENGINEERING</v>
      </c>
      <c r="AT5432" t="str">
        <v>MUNIRU M. IDOWU (ENGR)</v>
      </c>
      <c r="AU5432" s="31">
        <v>44894</v>
      </c>
      <c r="AV5432" s="40">
        <v>0.27752314814814816</v>
      </c>
      <c r="BW5432">
        <v>246</v>
      </c>
      <c r="BX5432" t="str">
        <v>ENGINEERING</v>
      </c>
      <c r="BY5432" t="str">
        <v>AKINSANYA IBRAHIM</v>
      </c>
      <c r="BZ5432" s="31">
        <v>44890</v>
      </c>
      <c r="CA5432" s="40">
        <v>0.48734953703703704</v>
      </c>
      <c r="DB5432">
        <v>505</v>
      </c>
      <c r="DC5432" t="str">
        <v>MICURA</v>
      </c>
      <c r="DD5432" t="str">
        <v>OKOH LUCKY (MIC)</v>
      </c>
      <c r="DE5432" s="31">
        <v>44892</v>
      </c>
      <c r="DF5432" s="40">
        <v>0.76837962962962958</v>
      </c>
    </row>
    <row r="5433" spans="1:110" x14ac:dyDescent="0.25">
      <c r="A5433" s="109" t="s">
        <v>195</v>
      </c>
      <c r="B5433">
        <v>2</v>
      </c>
      <c r="C5433" s="109" t="s">
        <v>53</v>
      </c>
      <c r="D5433" s="109" t="s">
        <v>198</v>
      </c>
      <c r="E5433" s="94">
        <v>44875</v>
      </c>
      <c r="F5433" s="174">
        <v>1.1747685185185186E-2</v>
      </c>
      <c r="G5433">
        <v>2</v>
      </c>
      <c r="H5433" s="109" t="s">
        <v>199</v>
      </c>
      <c r="I5433"/>
      <c r="AR5433">
        <v>168</v>
      </c>
      <c r="AS5433" t="str">
        <v>OPERATIONS</v>
      </c>
      <c r="AT5433" t="str">
        <v>EMMANUEL PROSPER N. (OP</v>
      </c>
      <c r="AU5433" s="31">
        <v>44894</v>
      </c>
      <c r="AV5433" s="40">
        <v>0.27785879629629628</v>
      </c>
      <c r="BW5433">
        <v>247</v>
      </c>
      <c r="BX5433" t="str">
        <v>GATE OPS</v>
      </c>
      <c r="BY5433" t="str">
        <v>OJUDERI MARY (GATE)</v>
      </c>
      <c r="BZ5433" s="31">
        <v>44890</v>
      </c>
      <c r="CA5433" s="40">
        <v>0.48804398148148148</v>
      </c>
      <c r="DB5433">
        <v>506</v>
      </c>
      <c r="DC5433" t="str">
        <v>MICURA</v>
      </c>
      <c r="DD5433" t="str">
        <v>OMOTUNDE SULAIMAN (MIC)</v>
      </c>
      <c r="DE5433" s="31">
        <v>44892</v>
      </c>
      <c r="DF5433" s="40">
        <v>0.76842592592592596</v>
      </c>
    </row>
    <row r="5434" spans="1:110" x14ac:dyDescent="0.25">
      <c r="A5434" s="109" t="s">
        <v>195</v>
      </c>
      <c r="B5434">
        <v>3</v>
      </c>
      <c r="C5434" s="109" t="s">
        <v>53</v>
      </c>
      <c r="D5434" s="109" t="s">
        <v>200</v>
      </c>
      <c r="E5434" s="94">
        <v>44875</v>
      </c>
      <c r="F5434" s="174">
        <v>1.1840277777777778E-2</v>
      </c>
      <c r="G5434">
        <v>2</v>
      </c>
      <c r="H5434" s="109" t="s">
        <v>201</v>
      </c>
      <c r="I5434">
        <v>6707513</v>
      </c>
      <c r="AR5434">
        <v>169</v>
      </c>
      <c r="AS5434" t="str">
        <v>OPERATIONS</v>
      </c>
      <c r="AT5434" t="str">
        <v>ICHADERE ONORIODE (OPS)</v>
      </c>
      <c r="AU5434" s="31">
        <v>44894</v>
      </c>
      <c r="AV5434" s="40">
        <v>0.27796296296296297</v>
      </c>
      <c r="BW5434">
        <v>248</v>
      </c>
      <c r="BX5434" t="str">
        <v>OPERATIONS</v>
      </c>
      <c r="BY5434" t="str">
        <v>OGUH UCHENNA R. (OPS)</v>
      </c>
      <c r="BZ5434" s="31">
        <v>44890</v>
      </c>
      <c r="CA5434" s="40">
        <v>0.48810185185185184</v>
      </c>
      <c r="DB5434">
        <v>507</v>
      </c>
      <c r="DC5434" t="str">
        <v>MICURA</v>
      </c>
      <c r="DD5434" t="str">
        <v>OFFEH EZEKIEL AJIRIO(MIC</v>
      </c>
      <c r="DE5434" s="31">
        <v>44892</v>
      </c>
      <c r="DF5434" s="40">
        <v>0.76846064814814818</v>
      </c>
    </row>
    <row r="5435" spans="1:110" x14ac:dyDescent="0.25">
      <c r="A5435" s="109" t="s">
        <v>195</v>
      </c>
      <c r="B5435">
        <v>4</v>
      </c>
      <c r="C5435" s="109" t="s">
        <v>53</v>
      </c>
      <c r="D5435" s="109" t="s">
        <v>202</v>
      </c>
      <c r="E5435" s="94">
        <v>44875</v>
      </c>
      <c r="F5435" s="174">
        <v>1.2893518518518518E-2</v>
      </c>
      <c r="G5435">
        <v>2</v>
      </c>
      <c r="H5435" s="109" t="s">
        <v>203</v>
      </c>
      <c r="I5435"/>
      <c r="AR5435">
        <v>170</v>
      </c>
      <c r="AS5435" t="str">
        <v>OPERATIONS</v>
      </c>
      <c r="AT5435" t="str">
        <v>YISA SAHEED ADISA (OPS)</v>
      </c>
      <c r="AU5435" s="31">
        <v>44894</v>
      </c>
      <c r="AV5435" s="40">
        <v>0.27819444444444447</v>
      </c>
      <c r="BW5435">
        <v>249</v>
      </c>
      <c r="BX5435" t="str">
        <v>GATE OPS</v>
      </c>
      <c r="BY5435" t="str">
        <v>UZOMA MARVELOUS</v>
      </c>
      <c r="BZ5435" s="31">
        <v>44890</v>
      </c>
      <c r="CA5435" s="40">
        <v>0.4881712962962963</v>
      </c>
      <c r="DB5435">
        <v>508</v>
      </c>
      <c r="DC5435" t="str">
        <v>OPERATIONS</v>
      </c>
      <c r="DD5435" t="str">
        <v>OSCAR SULE (OPS)</v>
      </c>
      <c r="DE5435" s="31">
        <v>44892</v>
      </c>
      <c r="DF5435" s="40">
        <v>0.76878472222222227</v>
      </c>
    </row>
    <row r="5436" spans="1:110" x14ac:dyDescent="0.25">
      <c r="A5436" s="109" t="s">
        <v>195</v>
      </c>
      <c r="B5436">
        <v>5</v>
      </c>
      <c r="C5436" s="109" t="s">
        <v>53</v>
      </c>
      <c r="D5436" s="109" t="s">
        <v>204</v>
      </c>
      <c r="E5436" s="94">
        <v>44875</v>
      </c>
      <c r="F5436" s="174">
        <v>1.2939814814814815E-2</v>
      </c>
      <c r="G5436">
        <v>2</v>
      </c>
      <c r="H5436" s="109" t="s">
        <v>205</v>
      </c>
      <c r="I5436"/>
      <c r="AR5436">
        <v>171</v>
      </c>
      <c r="AS5436" t="str">
        <v>ENGINEERING</v>
      </c>
      <c r="AT5436" t="str">
        <v>JOSHUA BABATUNDE</v>
      </c>
      <c r="AU5436" s="31">
        <v>44894</v>
      </c>
      <c r="AV5436" s="40">
        <v>0.27836805555555555</v>
      </c>
      <c r="BW5436">
        <v>250</v>
      </c>
      <c r="BX5436" t="str">
        <v>OPERATIONS</v>
      </c>
      <c r="BY5436" t="str">
        <v>EZENWATA KINGSLEY (OPS)</v>
      </c>
      <c r="BZ5436" s="31">
        <v>44890</v>
      </c>
      <c r="CA5436" s="40">
        <v>0.48825231481481479</v>
      </c>
      <c r="DB5436">
        <v>509</v>
      </c>
      <c r="DC5436" t="str">
        <v>MICURA</v>
      </c>
      <c r="DD5436" t="str">
        <v>ONYEKACHI OKOWU (MIC)</v>
      </c>
      <c r="DE5436" s="31">
        <v>44892</v>
      </c>
      <c r="DF5436" s="40">
        <v>0.76883101851851854</v>
      </c>
    </row>
    <row r="5437" spans="1:110" x14ac:dyDescent="0.25">
      <c r="A5437" s="109" t="s">
        <v>195</v>
      </c>
      <c r="B5437">
        <v>6</v>
      </c>
      <c r="C5437" s="109" t="s">
        <v>53</v>
      </c>
      <c r="D5437" s="109" t="s">
        <v>206</v>
      </c>
      <c r="E5437" s="94">
        <v>44875</v>
      </c>
      <c r="F5437" s="174">
        <v>1.380787037037037E-2</v>
      </c>
      <c r="G5437">
        <v>2</v>
      </c>
      <c r="H5437" s="109" t="s">
        <v>207</v>
      </c>
      <c r="I5437">
        <v>5457397</v>
      </c>
      <c r="AR5437">
        <v>172</v>
      </c>
      <c r="AS5437" t="str">
        <v>OPERATIONS</v>
      </c>
      <c r="AT5437" t="str">
        <v>EMMANUEL ANAGA (OPS)</v>
      </c>
      <c r="AU5437" s="31">
        <v>44894</v>
      </c>
      <c r="AV5437" s="40">
        <v>0.27850694444444446</v>
      </c>
      <c r="BW5437">
        <v>251</v>
      </c>
      <c r="BX5437" t="str">
        <v>OPERATIONS</v>
      </c>
      <c r="BY5437" t="str">
        <v>ADEDIRAN ADEKUNLE M (OP</v>
      </c>
      <c r="BZ5437" s="31">
        <v>44890</v>
      </c>
      <c r="CA5437" s="40">
        <v>0.48831018518518521</v>
      </c>
      <c r="DB5437">
        <v>510</v>
      </c>
      <c r="DC5437" t="str">
        <v>MICURA</v>
      </c>
      <c r="DD5437" t="str">
        <v>NWACHI ANTHONY (MIC)</v>
      </c>
      <c r="DE5437" s="31">
        <v>44892</v>
      </c>
      <c r="DF5437" s="40">
        <v>0.76886574074074077</v>
      </c>
    </row>
    <row r="5438" spans="1:110" x14ac:dyDescent="0.25">
      <c r="A5438" s="109" t="s">
        <v>195</v>
      </c>
      <c r="B5438">
        <v>7</v>
      </c>
      <c r="C5438" s="109" t="s">
        <v>53</v>
      </c>
      <c r="D5438" s="109" t="s">
        <v>208</v>
      </c>
      <c r="E5438" s="94">
        <v>44875</v>
      </c>
      <c r="F5438" s="174">
        <v>1.4340277777777778E-2</v>
      </c>
      <c r="G5438">
        <v>2</v>
      </c>
      <c r="H5438" s="109" t="s">
        <v>209</v>
      </c>
      <c r="I5438">
        <v>5500801</v>
      </c>
      <c r="AR5438">
        <v>173</v>
      </c>
      <c r="AS5438" t="str">
        <v>ENGINEERING</v>
      </c>
      <c r="AT5438" t="str">
        <v>ADEDOTUN KASALI (ENGR)</v>
      </c>
      <c r="AU5438" s="31">
        <v>44894</v>
      </c>
      <c r="AV5438" s="40">
        <v>0.27870370370370373</v>
      </c>
      <c r="BW5438">
        <v>252</v>
      </c>
      <c r="BX5438" t="str">
        <v>ENGINEERING</v>
      </c>
      <c r="BY5438" t="str">
        <v>SAHEED OLAWALE (ENGR)</v>
      </c>
      <c r="BZ5438" s="31">
        <v>44890</v>
      </c>
      <c r="CA5438" s="40">
        <v>0.4884722222222222</v>
      </c>
      <c r="DB5438">
        <v>511</v>
      </c>
      <c r="DC5438" t="str">
        <v>MICURA</v>
      </c>
      <c r="DD5438" t="str">
        <v>GOODLUCK EGODO (MIC)</v>
      </c>
      <c r="DE5438" s="31">
        <v>44892</v>
      </c>
      <c r="DF5438" s="40">
        <v>0.76900462962962968</v>
      </c>
    </row>
    <row r="5439" spans="1:110" x14ac:dyDescent="0.25">
      <c r="A5439" s="109" t="s">
        <v>195</v>
      </c>
      <c r="B5439">
        <v>8</v>
      </c>
      <c r="C5439" s="109" t="s">
        <v>57</v>
      </c>
      <c r="D5439" s="109" t="s">
        <v>210</v>
      </c>
      <c r="E5439" s="94">
        <v>44875</v>
      </c>
      <c r="F5439" s="174">
        <v>2.8576388888888887E-2</v>
      </c>
      <c r="G5439">
        <v>2</v>
      </c>
      <c r="H5439" s="109" t="s">
        <v>211</v>
      </c>
      <c r="I5439">
        <v>5415706</v>
      </c>
      <c r="AR5439">
        <v>174</v>
      </c>
      <c r="AS5439" t="str">
        <v>ENGINEERING</v>
      </c>
      <c r="AT5439" t="str">
        <v>ONABANJO ANTHONY (ENGR)</v>
      </c>
      <c r="AU5439" s="31">
        <v>44894</v>
      </c>
      <c r="AV5439" s="40">
        <v>0.27881944444444445</v>
      </c>
      <c r="BW5439">
        <v>253</v>
      </c>
      <c r="BX5439" t="str">
        <v>ENGINEERING</v>
      </c>
      <c r="BY5439" t="str">
        <v>OKON ANTHONY (ENGR)</v>
      </c>
      <c r="BZ5439" s="31">
        <v>44890</v>
      </c>
      <c r="CA5439" s="40">
        <v>0.48854166666666665</v>
      </c>
      <c r="DB5439">
        <v>512</v>
      </c>
      <c r="DC5439" t="str">
        <v>MICURA</v>
      </c>
      <c r="DD5439" t="str">
        <v>IDRIS ADEWUNMI (MIC)</v>
      </c>
      <c r="DE5439" s="31">
        <v>44892</v>
      </c>
      <c r="DF5439" s="40">
        <v>0.76905092592592594</v>
      </c>
    </row>
    <row r="5440" spans="1:110" x14ac:dyDescent="0.25">
      <c r="A5440" s="109" t="s">
        <v>195</v>
      </c>
      <c r="B5440">
        <v>9</v>
      </c>
      <c r="C5440" s="109" t="s">
        <v>53</v>
      </c>
      <c r="D5440" s="109" t="s">
        <v>212</v>
      </c>
      <c r="E5440" s="94">
        <v>44875</v>
      </c>
      <c r="F5440" s="174">
        <v>2.9560185185185186E-2</v>
      </c>
      <c r="G5440">
        <v>2</v>
      </c>
      <c r="H5440" s="109" t="s">
        <v>213</v>
      </c>
      <c r="I5440">
        <v>14930541</v>
      </c>
      <c r="AR5440">
        <v>175</v>
      </c>
      <c r="AS5440" t="str">
        <v>ENGINEERING</v>
      </c>
      <c r="AT5440" t="str">
        <v>TOBILOBA ISHOLA</v>
      </c>
      <c r="AU5440" s="31">
        <v>44894</v>
      </c>
      <c r="AV5440" s="40">
        <v>0.27890046296296295</v>
      </c>
      <c r="BW5440">
        <v>254</v>
      </c>
      <c r="BX5440" t="str">
        <v>ENGINEERING</v>
      </c>
      <c r="BY5440" t="str">
        <v>IPADEOLA IBRAHIM (ENGR)</v>
      </c>
      <c r="BZ5440" s="31">
        <v>44890</v>
      </c>
      <c r="CA5440" s="40">
        <v>0.48861111111111111</v>
      </c>
      <c r="DB5440">
        <v>513</v>
      </c>
      <c r="DC5440" t="str">
        <v>MICURA</v>
      </c>
      <c r="DD5440" t="str">
        <v>EBOH CHINEDU (MIC)</v>
      </c>
      <c r="DE5440" s="31">
        <v>44892</v>
      </c>
      <c r="DF5440" s="40">
        <v>0.76909722222222221</v>
      </c>
    </row>
    <row r="5441" spans="1:110" x14ac:dyDescent="0.25">
      <c r="A5441" s="109" t="s">
        <v>195</v>
      </c>
      <c r="B5441">
        <v>10</v>
      </c>
      <c r="C5441" s="109" t="s">
        <v>52</v>
      </c>
      <c r="D5441" s="109" t="s">
        <v>214</v>
      </c>
      <c r="E5441" s="94">
        <v>44875</v>
      </c>
      <c r="F5441" s="174">
        <v>3.0127314814814815E-2</v>
      </c>
      <c r="G5441">
        <v>2</v>
      </c>
      <c r="H5441" s="109" t="s">
        <v>215</v>
      </c>
      <c r="I5441">
        <v>6709742</v>
      </c>
      <c r="AR5441">
        <v>176</v>
      </c>
      <c r="AS5441" t="str">
        <v>OPERATIONS</v>
      </c>
      <c r="AT5441" t="str">
        <v>BENJAMIN AYAOWEI (OPS)</v>
      </c>
      <c r="AU5441" s="31">
        <v>44894</v>
      </c>
      <c r="AV5441" s="40">
        <v>0.2789699074074074</v>
      </c>
      <c r="BW5441">
        <v>255</v>
      </c>
      <c r="BX5441" t="str">
        <v>ENGINEERING</v>
      </c>
      <c r="BY5441" t="str">
        <v>GANIYU RAHMON (ENGR)</v>
      </c>
      <c r="BZ5441" s="31">
        <v>44890</v>
      </c>
      <c r="CA5441" s="40">
        <v>0.48866898148148147</v>
      </c>
      <c r="DB5441">
        <v>514</v>
      </c>
      <c r="DC5441" t="str">
        <v>ENGINEERING</v>
      </c>
      <c r="DD5441" t="str">
        <v>OKIKE SUNDAY (ENGR)</v>
      </c>
      <c r="DE5441" s="31">
        <v>44892</v>
      </c>
      <c r="DF5441" s="40">
        <v>0.76916666666666667</v>
      </c>
    </row>
    <row r="5442" spans="1:110" x14ac:dyDescent="0.25">
      <c r="A5442" s="109" t="s">
        <v>195</v>
      </c>
      <c r="B5442">
        <v>11</v>
      </c>
      <c r="C5442" s="109" t="s">
        <v>52</v>
      </c>
      <c r="D5442" s="109" t="s">
        <v>216</v>
      </c>
      <c r="E5442" s="94">
        <v>44875</v>
      </c>
      <c r="F5442" s="174">
        <v>3.0358796296296297E-2</v>
      </c>
      <c r="G5442">
        <v>2</v>
      </c>
      <c r="H5442" s="109" t="s">
        <v>217</v>
      </c>
      <c r="I5442">
        <v>3415654</v>
      </c>
      <c r="AR5442">
        <v>177</v>
      </c>
      <c r="AS5442" t="str">
        <v>ENGINEERING</v>
      </c>
      <c r="AT5442" t="str">
        <v>EBO KEHINDE (ENGR)</v>
      </c>
      <c r="AU5442" s="31">
        <v>44894</v>
      </c>
      <c r="AV5442" s="40">
        <v>0.27906249999999999</v>
      </c>
      <c r="BW5442">
        <v>256</v>
      </c>
      <c r="BX5442" t="str">
        <v>ENGINEERING</v>
      </c>
      <c r="BY5442" t="str">
        <v>EZEKIEL EMIUKE (ENGR)</v>
      </c>
      <c r="BZ5442" s="31">
        <v>44890</v>
      </c>
      <c r="CA5442" s="40">
        <v>0.48881944444444442</v>
      </c>
      <c r="DB5442">
        <v>515</v>
      </c>
      <c r="DC5442" t="str">
        <v>MICURA</v>
      </c>
      <c r="DD5442" t="str">
        <v>NNADI EMMANUEL (MIC)</v>
      </c>
      <c r="DE5442" s="31">
        <v>44892</v>
      </c>
      <c r="DF5442" s="40">
        <v>0.76938657407407407</v>
      </c>
    </row>
    <row r="5443" spans="1:110" x14ac:dyDescent="0.25">
      <c r="A5443" s="109" t="s">
        <v>195</v>
      </c>
      <c r="B5443">
        <v>12</v>
      </c>
      <c r="C5443" s="109" t="s">
        <v>52</v>
      </c>
      <c r="D5443" s="109" t="s">
        <v>218</v>
      </c>
      <c r="E5443" s="94">
        <v>44875</v>
      </c>
      <c r="F5443" s="174">
        <v>3.0868055555555555E-2</v>
      </c>
      <c r="G5443">
        <v>2</v>
      </c>
      <c r="H5443" s="109" t="s">
        <v>219</v>
      </c>
      <c r="I5443">
        <v>8357700</v>
      </c>
      <c r="AR5443">
        <v>178</v>
      </c>
      <c r="AS5443" t="str">
        <v>OPERATIONS</v>
      </c>
      <c r="AT5443" t="str">
        <v>SULAIMAN YUSUF (OPS)</v>
      </c>
      <c r="AU5443" s="31">
        <v>44894</v>
      </c>
      <c r="AV5443" s="40">
        <v>0.27914351851851854</v>
      </c>
      <c r="BW5443">
        <v>257</v>
      </c>
      <c r="BX5443" t="str">
        <v>ENGINEERING</v>
      </c>
      <c r="BY5443" t="str">
        <v>AJAERO AUGUSTINE (ENGR)</v>
      </c>
      <c r="BZ5443" s="31">
        <v>44890</v>
      </c>
      <c r="CA5443" s="40">
        <v>0.48888888888888887</v>
      </c>
      <c r="DB5443">
        <v>516</v>
      </c>
      <c r="DC5443" t="str">
        <v>OPERATIONS</v>
      </c>
      <c r="DD5443" t="str">
        <v>LANRE JOB (OPS)</v>
      </c>
      <c r="DE5443" s="31">
        <v>44892</v>
      </c>
      <c r="DF5443" s="40">
        <v>0.7694212962962963</v>
      </c>
    </row>
    <row r="5444" spans="1:110" x14ac:dyDescent="0.25">
      <c r="A5444" s="109" t="s">
        <v>195</v>
      </c>
      <c r="B5444">
        <v>13</v>
      </c>
      <c r="C5444" s="109" t="s">
        <v>52</v>
      </c>
      <c r="D5444" s="109" t="s">
        <v>220</v>
      </c>
      <c r="E5444" s="94">
        <v>44875</v>
      </c>
      <c r="F5444" s="174">
        <v>4.1956018518518517E-2</v>
      </c>
      <c r="G5444">
        <v>2</v>
      </c>
      <c r="H5444" s="109" t="s">
        <v>221</v>
      </c>
      <c r="I5444">
        <v>2705664</v>
      </c>
      <c r="AR5444">
        <v>179</v>
      </c>
      <c r="AS5444" t="str">
        <v>OPERATIONS</v>
      </c>
      <c r="AT5444" t="str">
        <v>OSAGIE GBENGA (OPS)</v>
      </c>
      <c r="AU5444" s="31">
        <v>44894</v>
      </c>
      <c r="AV5444" s="40">
        <v>0.28008101851851852</v>
      </c>
      <c r="BW5444">
        <v>258</v>
      </c>
      <c r="BX5444" t="str">
        <v>ENGINEERING</v>
      </c>
      <c r="BY5444" t="str">
        <v>LAWAL IBRAHIM (ENGR)</v>
      </c>
      <c r="BZ5444" s="31">
        <v>44890</v>
      </c>
      <c r="CA5444" s="40">
        <v>0.48895833333333333</v>
      </c>
      <c r="DB5444">
        <v>517</v>
      </c>
      <c r="DC5444" t="str">
        <v>MICURA</v>
      </c>
      <c r="DD5444" t="str">
        <v>ORIABURE DAVID O.(MIC)</v>
      </c>
      <c r="DE5444" s="31">
        <v>44892</v>
      </c>
      <c r="DF5444" s="40">
        <v>0.76945601851851853</v>
      </c>
    </row>
    <row r="5445" spans="1:110" x14ac:dyDescent="0.25">
      <c r="A5445" s="109" t="s">
        <v>195</v>
      </c>
      <c r="B5445">
        <v>14</v>
      </c>
      <c r="C5445" s="109" t="s">
        <v>52</v>
      </c>
      <c r="D5445" s="109" t="s">
        <v>222</v>
      </c>
      <c r="E5445" s="94">
        <v>44875</v>
      </c>
      <c r="F5445" s="174">
        <v>4.8564814814814818E-2</v>
      </c>
      <c r="G5445">
        <v>2</v>
      </c>
      <c r="H5445" s="109" t="s">
        <v>223</v>
      </c>
      <c r="I5445">
        <v>5247062</v>
      </c>
      <c r="AR5445">
        <v>180</v>
      </c>
      <c r="AS5445" t="str">
        <v>OPERATIONS</v>
      </c>
      <c r="AT5445" t="str">
        <v>ARCHIBONG FELIX (OPS)</v>
      </c>
      <c r="AU5445" s="31">
        <v>44894</v>
      </c>
      <c r="AV5445" s="40">
        <v>0.28015046296296298</v>
      </c>
      <c r="BW5445">
        <v>259</v>
      </c>
      <c r="BX5445" t="str">
        <v>ENGINEERING</v>
      </c>
      <c r="BY5445" t="str">
        <v>IWETA JOSHUA EJIRO</v>
      </c>
      <c r="BZ5445" s="31">
        <v>44890</v>
      </c>
      <c r="CA5445" s="40">
        <v>0.48901620370370369</v>
      </c>
      <c r="DB5445">
        <v>518</v>
      </c>
      <c r="DC5445" t="str">
        <v>MICURA</v>
      </c>
      <c r="DD5445" t="str">
        <v>ANIEFIOK BASSEY (MIC)</v>
      </c>
      <c r="DE5445" s="31">
        <v>44892</v>
      </c>
      <c r="DF5445" s="40">
        <v>0.76953703703703702</v>
      </c>
    </row>
    <row r="5446" spans="1:110" x14ac:dyDescent="0.25">
      <c r="A5446" s="109" t="s">
        <v>195</v>
      </c>
      <c r="B5446">
        <v>15</v>
      </c>
      <c r="C5446" s="109" t="s">
        <v>52</v>
      </c>
      <c r="D5446" s="109" t="s">
        <v>224</v>
      </c>
      <c r="E5446" s="94">
        <v>44875</v>
      </c>
      <c r="F5446" s="174">
        <v>4.9155092592592591E-2</v>
      </c>
      <c r="G5446">
        <v>2</v>
      </c>
      <c r="H5446" s="109" t="s">
        <v>225</v>
      </c>
      <c r="I5446">
        <v>14934569</v>
      </c>
      <c r="AR5446">
        <v>181</v>
      </c>
      <c r="AS5446" t="str">
        <v>MICURA</v>
      </c>
      <c r="AT5446" t="str">
        <v>JEROME SUNDAY .O. (MIC)</v>
      </c>
      <c r="AU5446" s="31">
        <v>44894</v>
      </c>
      <c r="AV5446" s="40">
        <v>0.28021990740740743</v>
      </c>
      <c r="BW5446">
        <v>260</v>
      </c>
      <c r="BX5446" t="str">
        <v>MICURA</v>
      </c>
      <c r="BY5446" t="str">
        <v>NOJEEM LADEJOBI (MIC)</v>
      </c>
      <c r="BZ5446" s="31">
        <v>44890</v>
      </c>
      <c r="CA5446" s="40">
        <v>0.48918981481481483</v>
      </c>
      <c r="DB5446">
        <v>519</v>
      </c>
      <c r="DC5446" t="str">
        <v>MICURA</v>
      </c>
      <c r="DD5446" t="str">
        <v>OGUNBIYI OLANREWAJU (MIC</v>
      </c>
      <c r="DE5446" s="31">
        <v>44892</v>
      </c>
      <c r="DF5446" s="40">
        <v>0.76967592592592593</v>
      </c>
    </row>
    <row r="5447" spans="1:110" x14ac:dyDescent="0.25">
      <c r="A5447" s="109" t="s">
        <v>195</v>
      </c>
      <c r="B5447">
        <v>16</v>
      </c>
      <c r="C5447" s="109" t="s">
        <v>53</v>
      </c>
      <c r="D5447" s="109" t="s">
        <v>226</v>
      </c>
      <c r="E5447" s="94">
        <v>44875</v>
      </c>
      <c r="F5447" s="174">
        <v>5.153935185185185E-2</v>
      </c>
      <c r="G5447">
        <v>2</v>
      </c>
      <c r="H5447" s="109" t="s">
        <v>227</v>
      </c>
      <c r="I5447">
        <v>6692497</v>
      </c>
      <c r="AR5447">
        <v>182</v>
      </c>
      <c r="AS5447" t="str">
        <v>ENGINEERING</v>
      </c>
      <c r="AT5447" t="str">
        <v>ADENEKAN OLUSEGUN (ENGR</v>
      </c>
      <c r="AU5447" s="31">
        <v>44894</v>
      </c>
      <c r="AV5447" s="40">
        <v>0.28028935185185183</v>
      </c>
      <c r="BW5447">
        <v>261</v>
      </c>
      <c r="BX5447" t="str">
        <v>MICURA</v>
      </c>
      <c r="BY5447" t="str">
        <v>EZIUKWU GERALD (MIC)</v>
      </c>
      <c r="BZ5447" s="31">
        <v>44890</v>
      </c>
      <c r="CA5447" s="40">
        <v>0.48924768518518519</v>
      </c>
      <c r="DB5447">
        <v>520</v>
      </c>
      <c r="DC5447" t="str">
        <v>MICURA</v>
      </c>
      <c r="DD5447" t="str">
        <v>OLORUNYOMI OLAREWAJU(MI</v>
      </c>
      <c r="DE5447" s="31">
        <v>44892</v>
      </c>
      <c r="DF5447" s="40">
        <v>0.76973379629629635</v>
      </c>
    </row>
    <row r="5448" spans="1:110" x14ac:dyDescent="0.25">
      <c r="A5448" s="109" t="s">
        <v>195</v>
      </c>
      <c r="B5448">
        <v>17</v>
      </c>
      <c r="C5448" s="109" t="s">
        <v>53</v>
      </c>
      <c r="D5448" s="109" t="s">
        <v>228</v>
      </c>
      <c r="E5448" s="94">
        <v>44875</v>
      </c>
      <c r="F5448" s="174">
        <v>5.1666666666666666E-2</v>
      </c>
      <c r="G5448">
        <v>2</v>
      </c>
      <c r="H5448" s="109" t="s">
        <v>229</v>
      </c>
      <c r="I5448">
        <v>14960618</v>
      </c>
      <c r="AR5448">
        <v>183</v>
      </c>
      <c r="AS5448" t="str">
        <v>MICURA</v>
      </c>
      <c r="AT5448" t="str">
        <v>ONYEAMACHI MICHAEL (MIC</v>
      </c>
      <c r="AU5448" s="31">
        <v>44894</v>
      </c>
      <c r="AV5448" s="40">
        <v>0.28034722222222225</v>
      </c>
      <c r="BW5448">
        <v>262</v>
      </c>
      <c r="BX5448" t="str">
        <v>MICURA</v>
      </c>
      <c r="BY5448" t="str">
        <v>OGBOA EMMANUEL (MIC)</v>
      </c>
      <c r="BZ5448" s="31">
        <v>44890</v>
      </c>
      <c r="CA5448" s="40">
        <v>0.49033564814814817</v>
      </c>
      <c r="DB5448">
        <v>521</v>
      </c>
      <c r="DC5448" t="str">
        <v>OPERATIONS</v>
      </c>
      <c r="DD5448" t="str">
        <v>AKINGUNOLA SUNDAY (OPS)</v>
      </c>
      <c r="DE5448" s="31">
        <v>44892</v>
      </c>
      <c r="DF5448" s="40">
        <v>0.76978009259259261</v>
      </c>
    </row>
    <row r="5449" spans="1:110" x14ac:dyDescent="0.25">
      <c r="A5449" s="109" t="s">
        <v>195</v>
      </c>
      <c r="B5449">
        <v>18</v>
      </c>
      <c r="C5449" s="109" t="s">
        <v>52</v>
      </c>
      <c r="D5449" s="109" t="s">
        <v>230</v>
      </c>
      <c r="E5449" s="94">
        <v>44875</v>
      </c>
      <c r="F5449" s="174">
        <v>5.4560185185185184E-2</v>
      </c>
      <c r="G5449">
        <v>2</v>
      </c>
      <c r="H5449" s="109" t="s">
        <v>231</v>
      </c>
      <c r="I5449">
        <v>7350174</v>
      </c>
      <c r="AR5449">
        <v>184</v>
      </c>
      <c r="AS5449" t="str">
        <v>MICURA</v>
      </c>
      <c r="AT5449" t="str">
        <v>IHEZUO JERRY O. (MIC)</v>
      </c>
      <c r="AU5449" s="31">
        <v>44894</v>
      </c>
      <c r="AV5449" s="40">
        <v>0.28052083333333333</v>
      </c>
      <c r="BW5449">
        <v>263</v>
      </c>
      <c r="BX5449" t="str">
        <v>MICURA</v>
      </c>
      <c r="BY5449" t="str">
        <v>ESHIGBE IRIKEFE TONY(MI</v>
      </c>
      <c r="BZ5449" s="31">
        <v>44890</v>
      </c>
      <c r="CA5449" s="40">
        <v>0.49064814814814817</v>
      </c>
      <c r="DB5449">
        <v>522</v>
      </c>
      <c r="DC5449" t="str">
        <v>MICURA</v>
      </c>
      <c r="DD5449" t="str">
        <v>EMRETANE CHARLES</v>
      </c>
      <c r="DE5449" s="31">
        <v>44892</v>
      </c>
      <c r="DF5449" s="40">
        <v>0.76982638888888888</v>
      </c>
    </row>
    <row r="5450" spans="1:110" x14ac:dyDescent="0.25">
      <c r="A5450" s="109" t="s">
        <v>195</v>
      </c>
      <c r="B5450">
        <v>19</v>
      </c>
      <c r="C5450" s="109" t="s">
        <v>52</v>
      </c>
      <c r="D5450" s="109" t="s">
        <v>232</v>
      </c>
      <c r="E5450" s="94">
        <v>44875</v>
      </c>
      <c r="F5450" s="174">
        <v>5.4988425925925927E-2</v>
      </c>
      <c r="G5450">
        <v>2</v>
      </c>
      <c r="H5450" s="109" t="s">
        <v>233</v>
      </c>
      <c r="I5450"/>
      <c r="AR5450">
        <v>185</v>
      </c>
      <c r="AS5450" t="str">
        <v>ENGINEERING</v>
      </c>
      <c r="AT5450" t="str">
        <v>LAWAL IBRAHIM (ENGR)</v>
      </c>
      <c r="AU5450" s="31">
        <v>44894</v>
      </c>
      <c r="AV5450" s="40">
        <v>0.28096064814814814</v>
      </c>
      <c r="BW5450">
        <v>264</v>
      </c>
      <c r="BX5450" t="str">
        <v>OPERATIONS</v>
      </c>
      <c r="BY5450" t="str">
        <v>IDUBOR V ISONALA (OPS)</v>
      </c>
      <c r="BZ5450" s="31">
        <v>44890</v>
      </c>
      <c r="CA5450" s="40">
        <v>0.49208333333333332</v>
      </c>
      <c r="DB5450">
        <v>523</v>
      </c>
      <c r="DC5450" t="str">
        <v>MICURA</v>
      </c>
      <c r="DD5450" t="str">
        <v>AJAYI ADESHOLA (MIC)</v>
      </c>
      <c r="DE5450" s="31">
        <v>44892</v>
      </c>
      <c r="DF5450" s="40">
        <v>0.77071759259259254</v>
      </c>
    </row>
    <row r="5451" spans="1:110" x14ac:dyDescent="0.25">
      <c r="A5451" s="109" t="s">
        <v>195</v>
      </c>
      <c r="B5451">
        <v>20</v>
      </c>
      <c r="C5451" s="109" t="s">
        <v>52</v>
      </c>
      <c r="D5451" s="109" t="s">
        <v>234</v>
      </c>
      <c r="E5451" s="94">
        <v>44875</v>
      </c>
      <c r="F5451" s="174">
        <v>5.5405092592592596E-2</v>
      </c>
      <c r="G5451">
        <v>2</v>
      </c>
      <c r="H5451" s="109" t="s">
        <v>235</v>
      </c>
      <c r="I5451">
        <v>4850529</v>
      </c>
      <c r="AR5451">
        <v>186</v>
      </c>
      <c r="AS5451" t="str">
        <v>OPERATIONS</v>
      </c>
      <c r="AT5451" t="str">
        <v>EMUAYE IROSEYIKE (OPS)</v>
      </c>
      <c r="AU5451" s="31">
        <v>44894</v>
      </c>
      <c r="AV5451" s="40">
        <v>0.28127314814814813</v>
      </c>
      <c r="BW5451">
        <v>265</v>
      </c>
      <c r="BX5451" t="str">
        <v>ENGINEERING</v>
      </c>
      <c r="BY5451" t="str">
        <v>NWABUNWENE BASIL (ENGR)</v>
      </c>
      <c r="BZ5451" s="31">
        <v>44890</v>
      </c>
      <c r="CA5451" s="40">
        <v>0.49216435185185187</v>
      </c>
      <c r="DB5451">
        <v>524</v>
      </c>
      <c r="DC5451" t="str">
        <v>MICURA</v>
      </c>
      <c r="DD5451" t="str">
        <v>SUNDAY OKON (MIC)</v>
      </c>
      <c r="DE5451" s="31">
        <v>44892</v>
      </c>
      <c r="DF5451" s="40">
        <v>0.77075231481481477</v>
      </c>
    </row>
    <row r="5452" spans="1:110" x14ac:dyDescent="0.25">
      <c r="A5452" s="109" t="s">
        <v>195</v>
      </c>
      <c r="B5452">
        <v>21</v>
      </c>
      <c r="C5452" s="109" t="s">
        <v>52</v>
      </c>
      <c r="D5452" s="109" t="s">
        <v>236</v>
      </c>
      <c r="E5452" s="94">
        <v>44875</v>
      </c>
      <c r="F5452" s="174">
        <v>5.5949074074074075E-2</v>
      </c>
      <c r="G5452">
        <v>2</v>
      </c>
      <c r="H5452" s="109" t="s">
        <v>237</v>
      </c>
      <c r="I5452">
        <v>5272733</v>
      </c>
      <c r="AR5452">
        <v>187</v>
      </c>
      <c r="AS5452" t="str">
        <v>CONTRACTOR</v>
      </c>
      <c r="AT5452" t="str">
        <v>ANJORIN TEMITOPE (MEDBUR</v>
      </c>
      <c r="AU5452" s="31">
        <v>44894</v>
      </c>
      <c r="AV5452" s="40">
        <v>0.28160879629629632</v>
      </c>
      <c r="BW5452">
        <v>266</v>
      </c>
      <c r="BX5452" t="str">
        <v>OPERATIONS</v>
      </c>
      <c r="BY5452" t="str">
        <v>USMAN MUKTARI (OPS)</v>
      </c>
      <c r="BZ5452" s="31">
        <v>44890</v>
      </c>
      <c r="CA5452" s="40">
        <v>0.49222222222222223</v>
      </c>
      <c r="DB5452">
        <v>525</v>
      </c>
      <c r="DC5452" t="str">
        <v>MICURA</v>
      </c>
      <c r="DD5452" t="str">
        <v>NURUDEEN KAYODE (MIC)</v>
      </c>
      <c r="DE5452" s="31">
        <v>44892</v>
      </c>
      <c r="DF5452" s="40">
        <v>0.77078703703703699</v>
      </c>
    </row>
    <row r="5453" spans="1:110" x14ac:dyDescent="0.25">
      <c r="A5453" s="109" t="s">
        <v>195</v>
      </c>
      <c r="B5453">
        <v>22</v>
      </c>
      <c r="C5453" s="109" t="s">
        <v>52</v>
      </c>
      <c r="D5453" s="109" t="s">
        <v>238</v>
      </c>
      <c r="E5453" s="94">
        <v>44875</v>
      </c>
      <c r="F5453" s="174">
        <v>5.6192129629629627E-2</v>
      </c>
      <c r="G5453">
        <v>2</v>
      </c>
      <c r="H5453" s="109" t="s">
        <v>239</v>
      </c>
      <c r="I5453">
        <v>5401223</v>
      </c>
      <c r="AR5453">
        <v>188</v>
      </c>
      <c r="AS5453" t="str">
        <v>OPERATIONS</v>
      </c>
      <c r="AT5453" t="str">
        <v>ONYIA N.PERPETUA (OPS)</v>
      </c>
      <c r="AU5453" s="31">
        <v>44894</v>
      </c>
      <c r="AV5453" s="40">
        <v>0.28172453703703704</v>
      </c>
      <c r="BW5453">
        <v>267</v>
      </c>
      <c r="BX5453" t="str">
        <v>COMMERCIAL</v>
      </c>
      <c r="BY5453" t="str">
        <v>AZODO CHINYERE (COMM)</v>
      </c>
      <c r="BZ5453" s="31">
        <v>44890</v>
      </c>
      <c r="CA5453" s="40">
        <v>0.4926388888888889</v>
      </c>
      <c r="DB5453">
        <v>526</v>
      </c>
      <c r="DC5453" t="str">
        <v>OPERATIONS</v>
      </c>
      <c r="DD5453" t="str">
        <v>OLOYEDE NURUDEEN A. (OP</v>
      </c>
      <c r="DE5453" s="31">
        <v>44892</v>
      </c>
      <c r="DF5453" s="40">
        <v>0.77085648148148145</v>
      </c>
    </row>
    <row r="5454" spans="1:110" x14ac:dyDescent="0.25">
      <c r="A5454" s="109" t="s">
        <v>195</v>
      </c>
      <c r="B5454">
        <v>23</v>
      </c>
      <c r="C5454" s="109" t="s">
        <v>52</v>
      </c>
      <c r="D5454" s="109" t="s">
        <v>240</v>
      </c>
      <c r="E5454" s="94">
        <v>44875</v>
      </c>
      <c r="F5454" s="174">
        <v>5.6504629629629627E-2</v>
      </c>
      <c r="G5454">
        <v>2</v>
      </c>
      <c r="H5454" s="109" t="s">
        <v>241</v>
      </c>
      <c r="I5454">
        <v>2684895</v>
      </c>
      <c r="AR5454">
        <v>189</v>
      </c>
      <c r="AS5454" t="str">
        <v>MICURA</v>
      </c>
      <c r="AT5454" t="str">
        <v>EVELYN OVIE (MIC)</v>
      </c>
      <c r="AU5454" s="31">
        <v>44894</v>
      </c>
      <c r="AV5454" s="40">
        <v>0.28233796296296299</v>
      </c>
      <c r="BW5454">
        <v>268</v>
      </c>
      <c r="BX5454" t="str">
        <v>ENGINEERING</v>
      </c>
      <c r="BY5454" t="str">
        <v>SHAIBU MOHAMMED</v>
      </c>
      <c r="BZ5454" s="31">
        <v>44890</v>
      </c>
      <c r="CA5454" s="40">
        <v>0.49282407407407408</v>
      </c>
      <c r="DB5454">
        <v>527</v>
      </c>
      <c r="DC5454" t="str">
        <v>OPERATIONS</v>
      </c>
      <c r="DD5454" t="str">
        <v>OMOTOSHO LUKMAN (OPS)</v>
      </c>
      <c r="DE5454" s="31">
        <v>44892</v>
      </c>
      <c r="DF5454" s="40">
        <v>0.77089120370370368</v>
      </c>
    </row>
    <row r="5455" spans="1:110" x14ac:dyDescent="0.25">
      <c r="A5455" s="109" t="s">
        <v>195</v>
      </c>
      <c r="B5455">
        <v>24</v>
      </c>
      <c r="C5455" s="109" t="s">
        <v>52</v>
      </c>
      <c r="D5455" s="109" t="s">
        <v>242</v>
      </c>
      <c r="E5455" s="94">
        <v>44875</v>
      </c>
      <c r="F5455" s="174">
        <v>5.7754629629629628E-2</v>
      </c>
      <c r="G5455">
        <v>2</v>
      </c>
      <c r="H5455" s="109" t="s">
        <v>243</v>
      </c>
      <c r="I5455">
        <v>14942222</v>
      </c>
      <c r="AR5455">
        <v>190</v>
      </c>
      <c r="AS5455" t="str">
        <v>OPERATIONS</v>
      </c>
      <c r="AT5455" t="str">
        <v>IDRIS IBRAHIM (OPS)</v>
      </c>
      <c r="AU5455" s="31">
        <v>44894</v>
      </c>
      <c r="AV5455" s="40">
        <v>0.28273148148148147</v>
      </c>
      <c r="BW5455">
        <v>269</v>
      </c>
      <c r="BX5455" t="str">
        <v>MICURA</v>
      </c>
      <c r="BY5455" t="str">
        <v>OMOGBAI SAHEED (MIC)</v>
      </c>
      <c r="BZ5455" s="31">
        <v>44890</v>
      </c>
      <c r="CA5455" s="40">
        <v>0.49290509259259258</v>
      </c>
      <c r="DB5455">
        <v>528</v>
      </c>
      <c r="DC5455" t="str">
        <v>OPERATIONS</v>
      </c>
      <c r="DD5455" t="str">
        <v>HAMMED OMOTAYO .O (OPS)</v>
      </c>
      <c r="DE5455" s="31">
        <v>44892</v>
      </c>
      <c r="DF5455" s="40">
        <v>0.7709259259259259</v>
      </c>
    </row>
    <row r="5456" spans="1:110" x14ac:dyDescent="0.25">
      <c r="A5456" s="109" t="s">
        <v>195</v>
      </c>
      <c r="B5456">
        <v>25</v>
      </c>
      <c r="C5456" s="109" t="s">
        <v>53</v>
      </c>
      <c r="D5456" s="109" t="s">
        <v>244</v>
      </c>
      <c r="E5456" s="94">
        <v>44875</v>
      </c>
      <c r="F5456" s="174">
        <v>6.3460648148148155E-2</v>
      </c>
      <c r="G5456">
        <v>2</v>
      </c>
      <c r="H5456" s="109" t="s">
        <v>245</v>
      </c>
      <c r="I5456"/>
      <c r="AR5456">
        <v>191</v>
      </c>
      <c r="AS5456" t="str">
        <v>OPERATIONS</v>
      </c>
      <c r="AT5456" t="str">
        <v>IBIRONKE OLUMIDE (OPS)</v>
      </c>
      <c r="AU5456" s="31">
        <v>44894</v>
      </c>
      <c r="AV5456" s="40">
        <v>0.28281250000000002</v>
      </c>
      <c r="BW5456">
        <v>270</v>
      </c>
      <c r="BX5456" t="str">
        <v>MICURA</v>
      </c>
      <c r="BY5456" t="str">
        <v>SEGUN OLUBAYO (MIC)</v>
      </c>
      <c r="BZ5456" s="31">
        <v>44890</v>
      </c>
      <c r="CA5456" s="40">
        <v>0.49298611111111112</v>
      </c>
      <c r="DB5456">
        <v>529</v>
      </c>
      <c r="DC5456" t="str">
        <v>OPERATIONS</v>
      </c>
      <c r="DD5456" t="str">
        <v>INYOPE MORRIS (OPS)</v>
      </c>
      <c r="DE5456" s="31">
        <v>44892</v>
      </c>
      <c r="DF5456" s="40">
        <v>0.77104166666666663</v>
      </c>
    </row>
    <row r="5457" spans="1:110" x14ac:dyDescent="0.25">
      <c r="A5457" s="109" t="s">
        <v>195</v>
      </c>
      <c r="B5457">
        <v>26</v>
      </c>
      <c r="C5457" s="109" t="s">
        <v>52</v>
      </c>
      <c r="D5457" s="109" t="s">
        <v>246</v>
      </c>
      <c r="E5457" s="94">
        <v>44875</v>
      </c>
      <c r="F5457" s="174">
        <v>6.7581018518518512E-2</v>
      </c>
      <c r="G5457">
        <v>2</v>
      </c>
      <c r="H5457" s="109" t="s">
        <v>247</v>
      </c>
      <c r="I5457">
        <v>7284211</v>
      </c>
      <c r="AR5457">
        <v>192</v>
      </c>
      <c r="AS5457" t="str">
        <v>OPERATIONS</v>
      </c>
      <c r="AT5457" t="str">
        <v>OGBEIDE MUTAIRU (OPS)</v>
      </c>
      <c r="AU5457" s="31">
        <v>44894</v>
      </c>
      <c r="AV5457" s="40">
        <v>0.28319444444444447</v>
      </c>
      <c r="BW5457">
        <v>271</v>
      </c>
      <c r="BX5457" t="str">
        <v>ENGINEERING</v>
      </c>
      <c r="BY5457" t="str">
        <v>EDEVWIE FRIDAY O (ENGR)</v>
      </c>
      <c r="BZ5457" s="31">
        <v>44890</v>
      </c>
      <c r="CA5457" s="40">
        <v>0.49313657407407407</v>
      </c>
      <c r="DB5457">
        <v>530</v>
      </c>
      <c r="DC5457" t="str">
        <v>OPERATIONS</v>
      </c>
      <c r="DD5457" t="str">
        <v>OPAYEMI FAUSAT O.(OPS)</v>
      </c>
      <c r="DE5457" s="31">
        <v>44892</v>
      </c>
      <c r="DF5457" s="40">
        <v>0.77158564814814812</v>
      </c>
    </row>
    <row r="5458" spans="1:110" x14ac:dyDescent="0.25">
      <c r="A5458" s="109" t="s">
        <v>195</v>
      </c>
      <c r="B5458">
        <v>27</v>
      </c>
      <c r="C5458" s="109" t="s">
        <v>53</v>
      </c>
      <c r="D5458" s="109" t="s">
        <v>248</v>
      </c>
      <c r="E5458" s="94">
        <v>44875</v>
      </c>
      <c r="F5458" s="174">
        <v>6.7928240740740747E-2</v>
      </c>
      <c r="G5458">
        <v>2</v>
      </c>
      <c r="H5458" s="109" t="s">
        <v>249</v>
      </c>
      <c r="I5458">
        <v>6687504</v>
      </c>
      <c r="AR5458">
        <v>193</v>
      </c>
      <c r="AS5458" t="str">
        <v>ENGINEERING</v>
      </c>
      <c r="AT5458" t="str">
        <v>NWOLISA SAMUEL</v>
      </c>
      <c r="AU5458" s="31">
        <v>44894</v>
      </c>
      <c r="AV5458" s="40">
        <v>0.28363425925925928</v>
      </c>
      <c r="BW5458">
        <v>272</v>
      </c>
      <c r="BX5458" t="str">
        <v>OPERATIONS</v>
      </c>
      <c r="BY5458" t="str">
        <v>IDEMOH I. JOHN (OPS)</v>
      </c>
      <c r="BZ5458" s="31">
        <v>44890</v>
      </c>
      <c r="CA5458" s="40">
        <v>0.49342592592592593</v>
      </c>
      <c r="DB5458">
        <v>531</v>
      </c>
      <c r="DC5458" t="str">
        <v>MICURA</v>
      </c>
      <c r="DD5458" t="str">
        <v>IDOWU JAMIU (MIC)</v>
      </c>
      <c r="DE5458" s="31">
        <v>44892</v>
      </c>
      <c r="DF5458" s="40">
        <v>0.77186342592592594</v>
      </c>
    </row>
    <row r="5459" spans="1:110" x14ac:dyDescent="0.25">
      <c r="A5459" s="109" t="s">
        <v>195</v>
      </c>
      <c r="B5459">
        <v>28</v>
      </c>
      <c r="C5459" s="109" t="s">
        <v>54</v>
      </c>
      <c r="D5459" s="109" t="s">
        <v>250</v>
      </c>
      <c r="E5459" s="94">
        <v>44875</v>
      </c>
      <c r="F5459" s="174">
        <v>0.26004629629629628</v>
      </c>
      <c r="G5459">
        <v>2</v>
      </c>
      <c r="H5459" s="109" t="s">
        <v>251</v>
      </c>
      <c r="I5459">
        <v>8341367</v>
      </c>
      <c r="AR5459">
        <v>194</v>
      </c>
      <c r="AS5459" t="str">
        <v>OPERATIONS</v>
      </c>
      <c r="AT5459" t="str">
        <v>AIBUEKU NICHOLAS (OPS)</v>
      </c>
      <c r="AU5459" s="31">
        <v>44894</v>
      </c>
      <c r="AV5459" s="40">
        <v>0.28370370370370368</v>
      </c>
      <c r="BW5459">
        <v>273</v>
      </c>
      <c r="BX5459" t="str">
        <v>ENGINEERING</v>
      </c>
      <c r="BY5459" t="str">
        <v>ADEDEJI ADEYEMI (ENGR)</v>
      </c>
      <c r="BZ5459" s="31">
        <v>44890</v>
      </c>
      <c r="CA5459" s="40">
        <v>0.49364583333333334</v>
      </c>
      <c r="DB5459">
        <v>532</v>
      </c>
      <c r="DC5459" t="str">
        <v>OPERATIONS</v>
      </c>
      <c r="DD5459" t="str">
        <v>OLANIPEKUN SIMON O (MIC</v>
      </c>
      <c r="DE5459" s="31">
        <v>44892</v>
      </c>
      <c r="DF5459" s="40">
        <v>0.77188657407407413</v>
      </c>
    </row>
    <row r="5460" spans="1:110" x14ac:dyDescent="0.25">
      <c r="A5460" s="109" t="s">
        <v>195</v>
      </c>
      <c r="B5460">
        <v>29</v>
      </c>
      <c r="C5460" s="109" t="s">
        <v>54</v>
      </c>
      <c r="D5460" s="109" t="s">
        <v>252</v>
      </c>
      <c r="E5460" s="94">
        <v>44875</v>
      </c>
      <c r="F5460" s="174">
        <v>0.26010416666666669</v>
      </c>
      <c r="G5460">
        <v>2</v>
      </c>
      <c r="H5460" s="109" t="s">
        <v>253</v>
      </c>
      <c r="I5460">
        <v>5334326</v>
      </c>
      <c r="AR5460">
        <v>195</v>
      </c>
      <c r="AS5460" t="str">
        <v>MICURA</v>
      </c>
      <c r="AT5460" t="str">
        <v>CHARLES AMADI (MIC)</v>
      </c>
      <c r="AU5460" s="31">
        <v>44894</v>
      </c>
      <c r="AV5460" s="40">
        <v>0.2840625</v>
      </c>
      <c r="BW5460">
        <v>274</v>
      </c>
      <c r="BX5460" t="str">
        <v>ENGINEERING</v>
      </c>
      <c r="BY5460" t="str">
        <v>AHMODU SANUSI</v>
      </c>
      <c r="BZ5460" s="31">
        <v>44890</v>
      </c>
      <c r="CA5460" s="40">
        <v>0.49380787037037038</v>
      </c>
      <c r="DB5460">
        <v>533</v>
      </c>
      <c r="DC5460" t="str">
        <v>GATE OPS</v>
      </c>
      <c r="DD5460" t="str">
        <v>UZOMA MARVELOUS</v>
      </c>
      <c r="DE5460" s="31">
        <v>44892</v>
      </c>
      <c r="DF5460" s="40">
        <v>0.77336805555555554</v>
      </c>
    </row>
    <row r="5461" spans="1:110" x14ac:dyDescent="0.25">
      <c r="A5461" s="109" t="s">
        <v>195</v>
      </c>
      <c r="B5461">
        <v>30</v>
      </c>
      <c r="C5461" s="109" t="s">
        <v>54</v>
      </c>
      <c r="D5461" s="109" t="s">
        <v>254</v>
      </c>
      <c r="E5461" s="94">
        <v>44875</v>
      </c>
      <c r="F5461" s="174">
        <v>0.26065972222222222</v>
      </c>
      <c r="G5461">
        <v>2</v>
      </c>
      <c r="H5461" s="109" t="s">
        <v>255</v>
      </c>
      <c r="I5461">
        <v>5345943</v>
      </c>
      <c r="AR5461">
        <v>196</v>
      </c>
      <c r="AS5461" t="str">
        <v>MICURA</v>
      </c>
      <c r="AT5461" t="str">
        <v>EBIASUODE JAMES E. (MIC)</v>
      </c>
      <c r="AU5461" s="31">
        <v>44894</v>
      </c>
      <c r="AV5461" s="40">
        <v>0.28416666666666668</v>
      </c>
      <c r="BW5461">
        <v>275</v>
      </c>
      <c r="BX5461" t="str">
        <v>ENGINEERING</v>
      </c>
      <c r="BY5461" t="str">
        <v>OLUBIYI SAHEED AKANDE</v>
      </c>
      <c r="BZ5461" s="31">
        <v>44890</v>
      </c>
      <c r="CA5461" s="40">
        <v>0.49424768518518519</v>
      </c>
      <c r="DB5461">
        <v>534</v>
      </c>
      <c r="DC5461" t="str">
        <v>GATE OPS</v>
      </c>
      <c r="DD5461" t="str">
        <v>UMEUWA IFEANYI (GATE)</v>
      </c>
      <c r="DE5461" s="31">
        <v>44892</v>
      </c>
      <c r="DF5461" s="40">
        <v>0.77341435185185181</v>
      </c>
    </row>
    <row r="5462" spans="1:110" x14ac:dyDescent="0.25">
      <c r="A5462" s="109" t="s">
        <v>195</v>
      </c>
      <c r="B5462">
        <v>31</v>
      </c>
      <c r="C5462" s="109" t="s">
        <v>54</v>
      </c>
      <c r="D5462" s="109" t="s">
        <v>256</v>
      </c>
      <c r="E5462" s="94">
        <v>44875</v>
      </c>
      <c r="F5462" s="174">
        <v>0.26103009259259258</v>
      </c>
      <c r="G5462">
        <v>2</v>
      </c>
      <c r="H5462" s="109" t="s">
        <v>257</v>
      </c>
      <c r="I5462">
        <v>14811898</v>
      </c>
      <c r="AR5462">
        <v>197</v>
      </c>
      <c r="AS5462" t="str">
        <v>OPERATIONS</v>
      </c>
      <c r="AT5462" t="str">
        <v>OJOBOR GOD'SPOWER (OPS)</v>
      </c>
      <c r="AU5462" s="31">
        <v>44894</v>
      </c>
      <c r="AV5462" s="40">
        <v>0.28449074074074077</v>
      </c>
      <c r="BW5462">
        <v>276</v>
      </c>
      <c r="BX5462" t="str">
        <v>ENGINEERING</v>
      </c>
      <c r="BY5462" t="str">
        <v>MORUF AMIDU (ENGR)</v>
      </c>
      <c r="BZ5462" s="31">
        <v>44890</v>
      </c>
      <c r="CA5462" s="40">
        <v>0.49432870370370369</v>
      </c>
      <c r="DB5462">
        <v>535</v>
      </c>
      <c r="DC5462" t="str">
        <v>GATE OPS</v>
      </c>
      <c r="DD5462" t="str">
        <v>NJOKU C. BENEDICT (GATE)</v>
      </c>
      <c r="DE5462" s="31">
        <v>44892</v>
      </c>
      <c r="DF5462" s="40">
        <v>0.77344907407407404</v>
      </c>
    </row>
    <row r="5463" spans="1:110" x14ac:dyDescent="0.25">
      <c r="A5463" s="109" t="s">
        <v>195</v>
      </c>
      <c r="B5463">
        <v>32</v>
      </c>
      <c r="C5463" s="109" t="s">
        <v>54</v>
      </c>
      <c r="D5463" s="109" t="s">
        <v>258</v>
      </c>
      <c r="E5463" s="94">
        <v>44875</v>
      </c>
      <c r="F5463" s="174">
        <v>0.26108796296296294</v>
      </c>
      <c r="G5463">
        <v>2</v>
      </c>
      <c r="H5463" s="109" t="s">
        <v>259</v>
      </c>
      <c r="I5463">
        <v>14808896</v>
      </c>
      <c r="AR5463">
        <v>198</v>
      </c>
      <c r="AS5463" t="str">
        <v>OPERATIONS</v>
      </c>
      <c r="AT5463" t="str">
        <v>OKALA SAMSON (MIC)</v>
      </c>
      <c r="AU5463" s="31">
        <v>44894</v>
      </c>
      <c r="AV5463" s="40">
        <v>0.28454861111111113</v>
      </c>
      <c r="BW5463">
        <v>277</v>
      </c>
      <c r="BX5463" t="str">
        <v>ENGINEERING</v>
      </c>
      <c r="BY5463" t="str">
        <v>SAKA ABOLORE (ENGR)</v>
      </c>
      <c r="BZ5463" s="31">
        <v>44890</v>
      </c>
      <c r="CA5463" s="40">
        <v>0.49439814814814814</v>
      </c>
      <c r="DB5463">
        <v>536</v>
      </c>
      <c r="DC5463" t="str">
        <v>MICURA</v>
      </c>
      <c r="DD5463" t="str">
        <v>EVELYN OVIE (MIC)</v>
      </c>
      <c r="DE5463" s="31">
        <v>44892</v>
      </c>
      <c r="DF5463" s="40">
        <v>0.77350694444444446</v>
      </c>
    </row>
    <row r="5464" spans="1:110" x14ac:dyDescent="0.25">
      <c r="A5464" s="109" t="s">
        <v>195</v>
      </c>
      <c r="B5464">
        <v>33</v>
      </c>
      <c r="C5464" s="109" t="s">
        <v>54</v>
      </c>
      <c r="D5464" s="109" t="s">
        <v>260</v>
      </c>
      <c r="E5464" s="94">
        <v>44875</v>
      </c>
      <c r="F5464" s="174">
        <v>0.26167824074074075</v>
      </c>
      <c r="G5464">
        <v>2</v>
      </c>
      <c r="H5464" s="109" t="s">
        <v>261</v>
      </c>
      <c r="I5464">
        <v>7370832</v>
      </c>
      <c r="AR5464">
        <v>199</v>
      </c>
      <c r="AS5464" t="str">
        <v>MICURA</v>
      </c>
      <c r="AT5464" t="str">
        <v>BAYEWO ILESANMI M. (MIC</v>
      </c>
      <c r="AU5464" s="31">
        <v>44894</v>
      </c>
      <c r="AV5464" s="40">
        <v>0.28462962962962962</v>
      </c>
      <c r="BW5464">
        <v>278</v>
      </c>
      <c r="BX5464" t="str">
        <v>OPERATIONS</v>
      </c>
      <c r="BY5464" t="str">
        <v>MOSES OYEMA E. (OPS)</v>
      </c>
      <c r="BZ5464" s="31">
        <v>44890</v>
      </c>
      <c r="CA5464" s="40">
        <v>0.49454861111111109</v>
      </c>
      <c r="DB5464">
        <v>537</v>
      </c>
      <c r="DC5464" t="str">
        <v>MICURA</v>
      </c>
      <c r="DD5464" t="str">
        <v>IKPEACHUNWA DENNIS (MIC)</v>
      </c>
      <c r="DE5464" s="31">
        <v>44892</v>
      </c>
      <c r="DF5464" s="40">
        <v>0.77362268518518518</v>
      </c>
    </row>
    <row r="5465" spans="1:110" x14ac:dyDescent="0.25">
      <c r="A5465" s="109" t="s">
        <v>195</v>
      </c>
      <c r="B5465">
        <v>34</v>
      </c>
      <c r="C5465" s="109" t="s">
        <v>54</v>
      </c>
      <c r="D5465" s="109" t="s">
        <v>262</v>
      </c>
      <c r="E5465" s="94">
        <v>44875</v>
      </c>
      <c r="F5465" s="174">
        <v>0.26172453703703702</v>
      </c>
      <c r="G5465">
        <v>2</v>
      </c>
      <c r="H5465" s="109" t="s">
        <v>263</v>
      </c>
      <c r="I5465">
        <v>2790017</v>
      </c>
      <c r="AR5465">
        <v>200</v>
      </c>
      <c r="AS5465" t="str">
        <v>MICURA</v>
      </c>
      <c r="AT5465" t="str">
        <v>BABATUNDE ADEJOLA (MIC)</v>
      </c>
      <c r="AU5465" s="31">
        <v>44894</v>
      </c>
      <c r="AV5465" s="40">
        <v>0.2849652777777778</v>
      </c>
      <c r="BW5465">
        <v>279</v>
      </c>
      <c r="BX5465" t="str">
        <v>MICURA</v>
      </c>
      <c r="BY5465" t="str">
        <v>ITOYA OGUN T. (MIC)</v>
      </c>
      <c r="BZ5465" s="31">
        <v>44890</v>
      </c>
      <c r="CA5465" s="40">
        <v>0.49460648148148151</v>
      </c>
      <c r="DB5465">
        <v>538</v>
      </c>
      <c r="DC5465" t="str">
        <v>MICURA</v>
      </c>
      <c r="DD5465" t="str">
        <v>CYRIL ANAYO (MIC)</v>
      </c>
      <c r="DE5465" s="31">
        <v>44892</v>
      </c>
      <c r="DF5465" s="40">
        <v>0.77368055555555559</v>
      </c>
    </row>
    <row r="5466" spans="1:110" x14ac:dyDescent="0.25">
      <c r="A5466" s="109" t="s">
        <v>195</v>
      </c>
      <c r="B5466">
        <v>35</v>
      </c>
      <c r="C5466" s="109" t="s">
        <v>54</v>
      </c>
      <c r="D5466" s="109" t="s">
        <v>264</v>
      </c>
      <c r="E5466" s="94">
        <v>44875</v>
      </c>
      <c r="F5466" s="174">
        <v>0.26178240740740738</v>
      </c>
      <c r="G5466">
        <v>2</v>
      </c>
      <c r="H5466" s="109" t="s">
        <v>265</v>
      </c>
      <c r="I5466">
        <v>5350791</v>
      </c>
      <c r="AR5466">
        <v>201</v>
      </c>
      <c r="AS5466" t="str">
        <v>OPERATIONS</v>
      </c>
      <c r="AT5466" t="str">
        <v>NWACHUKWU OGBONNAYA (OP</v>
      </c>
      <c r="AU5466" s="31">
        <v>44894</v>
      </c>
      <c r="AV5466" s="40">
        <v>0.2853472222222222</v>
      </c>
      <c r="BW5466">
        <v>280</v>
      </c>
      <c r="BX5466" t="str">
        <v>MICURA</v>
      </c>
      <c r="BY5466" t="str">
        <v>ADEBAKIN OLUWASEUN (MIC)</v>
      </c>
      <c r="BZ5466" s="31">
        <v>44890</v>
      </c>
      <c r="CA5466" s="40">
        <v>0.49467592592592591</v>
      </c>
      <c r="DB5466">
        <v>539</v>
      </c>
      <c r="DC5466" t="str">
        <v>OPERATIONS</v>
      </c>
      <c r="DD5466" t="str">
        <v>AYODELE AYENI</v>
      </c>
      <c r="DE5466" s="31">
        <v>44892</v>
      </c>
      <c r="DF5466" s="40">
        <v>0.77372685185185186</v>
      </c>
    </row>
    <row r="5467" spans="1:110" x14ac:dyDescent="0.25">
      <c r="A5467" s="109" t="s">
        <v>195</v>
      </c>
      <c r="B5467">
        <v>36</v>
      </c>
      <c r="C5467" s="109" t="s">
        <v>53</v>
      </c>
      <c r="D5467" s="109" t="s">
        <v>266</v>
      </c>
      <c r="E5467" s="94">
        <v>44875</v>
      </c>
      <c r="F5467" s="174">
        <v>0.26193287037037039</v>
      </c>
      <c r="G5467">
        <v>2</v>
      </c>
      <c r="H5467" s="109" t="s">
        <v>267</v>
      </c>
      <c r="I5467">
        <v>2024832</v>
      </c>
      <c r="AR5467">
        <v>202</v>
      </c>
      <c r="AS5467" t="str">
        <v>ENGINEERING</v>
      </c>
      <c r="AT5467" t="str">
        <v>YAHAYA BASHIRU (ENGR)</v>
      </c>
      <c r="AU5467" s="31">
        <v>44894</v>
      </c>
      <c r="AV5467" s="40">
        <v>0.28572916666666665</v>
      </c>
      <c r="BW5467">
        <v>281</v>
      </c>
      <c r="BX5467" t="str">
        <v>ENGINEERING</v>
      </c>
      <c r="BY5467" t="str">
        <v>OMEJE JOHN C. (DRV)</v>
      </c>
      <c r="BZ5467" s="31">
        <v>44890</v>
      </c>
      <c r="CA5467" s="40">
        <v>0.49486111111111108</v>
      </c>
      <c r="DB5467">
        <v>540</v>
      </c>
      <c r="DC5467" t="str">
        <v>MICURA</v>
      </c>
      <c r="DD5467" t="str">
        <v>VINCENT AGEBE (MIC)</v>
      </c>
      <c r="DE5467" s="31">
        <v>44892</v>
      </c>
      <c r="DF5467" s="40">
        <v>0.77376157407407409</v>
      </c>
    </row>
    <row r="5468" spans="1:110" x14ac:dyDescent="0.25">
      <c r="A5468" s="109" t="s">
        <v>195</v>
      </c>
      <c r="B5468">
        <v>37</v>
      </c>
      <c r="C5468" s="109" t="s">
        <v>53</v>
      </c>
      <c r="D5468" s="109" t="s">
        <v>268</v>
      </c>
      <c r="E5468" s="94">
        <v>44875</v>
      </c>
      <c r="F5468" s="174">
        <v>0.26203703703703701</v>
      </c>
      <c r="G5468">
        <v>2</v>
      </c>
      <c r="H5468" s="109" t="s">
        <v>269</v>
      </c>
      <c r="I5468">
        <v>4850516</v>
      </c>
      <c r="AR5468">
        <v>203</v>
      </c>
      <c r="AS5468" t="str">
        <v>OPERATIONS</v>
      </c>
      <c r="AT5468" t="str">
        <v>ABDULRASAK ADEBAYO</v>
      </c>
      <c r="AU5468" s="31">
        <v>44894</v>
      </c>
      <c r="AV5468" s="40">
        <v>0.28598379629629628</v>
      </c>
      <c r="BW5468">
        <v>282</v>
      </c>
      <c r="BX5468" t="str">
        <v>ENGINEERING</v>
      </c>
      <c r="BY5468" t="str">
        <v>OKIKE SUNDAY (ENGR)</v>
      </c>
      <c r="BZ5468" s="31">
        <v>44890</v>
      </c>
      <c r="CA5468" s="40">
        <v>0.49495370370370373</v>
      </c>
      <c r="DB5468">
        <v>541</v>
      </c>
      <c r="DC5468" t="str">
        <v>CONTRACTOR</v>
      </c>
      <c r="DD5468" t="str">
        <v>OGUNDELE OLAYINKA (MEDBU</v>
      </c>
      <c r="DE5468" s="31">
        <v>44892</v>
      </c>
      <c r="DF5468" s="40">
        <v>0.77385416666666662</v>
      </c>
    </row>
    <row r="5469" spans="1:110" x14ac:dyDescent="0.25">
      <c r="A5469" s="109" t="s">
        <v>195</v>
      </c>
      <c r="B5469">
        <v>38</v>
      </c>
      <c r="C5469" s="109" t="s">
        <v>54</v>
      </c>
      <c r="D5469" s="109" t="s">
        <v>270</v>
      </c>
      <c r="E5469" s="94">
        <v>44875</v>
      </c>
      <c r="F5469" s="174">
        <v>0.26217592592592592</v>
      </c>
      <c r="G5469">
        <v>2</v>
      </c>
      <c r="H5469" s="109" t="s">
        <v>271</v>
      </c>
      <c r="I5469">
        <v>7344848</v>
      </c>
      <c r="AR5469">
        <v>204</v>
      </c>
      <c r="AS5469" t="str">
        <v>ENGINEERING</v>
      </c>
      <c r="AT5469" t="str">
        <v>JAMES SAMSON (ENGR)</v>
      </c>
      <c r="AU5469" s="31">
        <v>44894</v>
      </c>
      <c r="AV5469" s="40">
        <v>0.28605324074074073</v>
      </c>
      <c r="BW5469">
        <v>283</v>
      </c>
      <c r="BX5469" t="str">
        <v>MICURA</v>
      </c>
      <c r="BY5469" t="str">
        <v>CHINAKWA EZE (MIC)</v>
      </c>
      <c r="BZ5469" s="31">
        <v>44890</v>
      </c>
      <c r="CA5469" s="40">
        <v>0.49501157407407409</v>
      </c>
      <c r="DB5469">
        <v>542</v>
      </c>
      <c r="DC5469" t="str">
        <v>CONTRACTOR</v>
      </c>
      <c r="DD5469" t="str">
        <v>SHOYOYE OLORUNSHOGO (MED</v>
      </c>
      <c r="DE5469" s="31">
        <v>44892</v>
      </c>
      <c r="DF5469" s="40">
        <v>0.77388888888888885</v>
      </c>
    </row>
    <row r="5470" spans="1:110" x14ac:dyDescent="0.25">
      <c r="A5470" s="109" t="s">
        <v>195</v>
      </c>
      <c r="B5470">
        <v>39</v>
      </c>
      <c r="C5470" s="109" t="s">
        <v>54</v>
      </c>
      <c r="D5470" s="109" t="s">
        <v>272</v>
      </c>
      <c r="E5470" s="94">
        <v>44875</v>
      </c>
      <c r="F5470" s="174">
        <v>0.26223379629629628</v>
      </c>
      <c r="G5470">
        <v>2</v>
      </c>
      <c r="H5470" s="109" t="s">
        <v>273</v>
      </c>
      <c r="I5470">
        <v>5370529</v>
      </c>
      <c r="AR5470">
        <v>205</v>
      </c>
      <c r="AS5470" t="str">
        <v>OPERATIONS</v>
      </c>
      <c r="AT5470" t="str">
        <v>EMMAUEL TEMITOPE</v>
      </c>
      <c r="AU5470" s="31">
        <v>44894</v>
      </c>
      <c r="AV5470" s="40">
        <v>0.28646990740740741</v>
      </c>
      <c r="BW5470">
        <v>284</v>
      </c>
      <c r="BX5470" t="str">
        <v>GATE OPS</v>
      </c>
      <c r="BY5470" t="str">
        <v>OBIORA INNOCENT C.(GATE)</v>
      </c>
      <c r="BZ5470" s="31">
        <v>44890</v>
      </c>
      <c r="CA5470" s="40">
        <v>0.49508101851851855</v>
      </c>
      <c r="DB5470">
        <v>543</v>
      </c>
      <c r="DC5470" t="str">
        <v>OPERATIONS</v>
      </c>
      <c r="DD5470" t="str">
        <v>GANNIU OLANREWAJU (OPS)</v>
      </c>
      <c r="DE5470" s="31">
        <v>44892</v>
      </c>
      <c r="DF5470" s="40">
        <v>0.77427083333333335</v>
      </c>
    </row>
    <row r="5471" spans="1:110" x14ac:dyDescent="0.25">
      <c r="A5471" s="109" t="s">
        <v>195</v>
      </c>
      <c r="B5471">
        <v>40</v>
      </c>
      <c r="C5471" s="109" t="s">
        <v>53</v>
      </c>
      <c r="D5471" s="109" t="s">
        <v>274</v>
      </c>
      <c r="E5471" s="94">
        <v>44875</v>
      </c>
      <c r="F5471" s="174">
        <v>0.26228009259259261</v>
      </c>
      <c r="G5471">
        <v>2</v>
      </c>
      <c r="H5471" s="109" t="s">
        <v>275</v>
      </c>
      <c r="I5471">
        <v>3185888</v>
      </c>
      <c r="AR5471">
        <v>206</v>
      </c>
      <c r="AS5471" t="str">
        <v>MICURA</v>
      </c>
      <c r="AT5471" t="str">
        <v>OLUSHOLA AYORINDE (MIC)</v>
      </c>
      <c r="AU5471" s="31">
        <v>44894</v>
      </c>
      <c r="AV5471" s="40">
        <v>0.2867939814814815</v>
      </c>
      <c r="BW5471">
        <v>285</v>
      </c>
      <c r="BX5471" t="str">
        <v>ENGINEERING</v>
      </c>
      <c r="BY5471" t="str">
        <v>IME IME UKPONG (DRV)</v>
      </c>
      <c r="BZ5471" s="31">
        <v>44890</v>
      </c>
      <c r="CA5471" s="40">
        <v>0.49515046296296295</v>
      </c>
      <c r="DB5471">
        <v>544</v>
      </c>
      <c r="DC5471" t="str">
        <v>OPERATIONS</v>
      </c>
      <c r="DD5471" t="str">
        <v>OMOWARE ELIJAH (OPS)</v>
      </c>
      <c r="DE5471" s="31">
        <v>44892</v>
      </c>
      <c r="DF5471" s="40">
        <v>0.77429398148148143</v>
      </c>
    </row>
    <row r="5472" spans="1:110" x14ac:dyDescent="0.25">
      <c r="A5472" s="109" t="s">
        <v>195</v>
      </c>
      <c r="B5472">
        <v>41</v>
      </c>
      <c r="C5472" s="109" t="s">
        <v>53</v>
      </c>
      <c r="D5472" s="109" t="s">
        <v>276</v>
      </c>
      <c r="E5472" s="94">
        <v>44875</v>
      </c>
      <c r="F5472" s="174">
        <v>0.26244212962962965</v>
      </c>
      <c r="G5472">
        <v>2</v>
      </c>
      <c r="H5472" s="109" t="s">
        <v>277</v>
      </c>
      <c r="I5472">
        <v>14964941</v>
      </c>
      <c r="AR5472">
        <v>207</v>
      </c>
      <c r="AS5472" t="str">
        <v>MICURA</v>
      </c>
      <c r="AT5472" t="str">
        <v>OJUOLAPE SIMEON (MIC)</v>
      </c>
      <c r="AU5472" s="31">
        <v>44894</v>
      </c>
      <c r="AV5472" s="40">
        <v>0.28690972222222222</v>
      </c>
      <c r="BW5472">
        <v>286</v>
      </c>
      <c r="BX5472" t="str">
        <v>GATE OPS</v>
      </c>
      <c r="BY5472" t="str">
        <v>REEDWAN OLADIMEJI (GATE</v>
      </c>
      <c r="BZ5472" s="31">
        <v>44890</v>
      </c>
      <c r="CA5472" s="40">
        <v>0.49520833333333331</v>
      </c>
      <c r="DB5472">
        <v>545</v>
      </c>
      <c r="DC5472" t="str">
        <v>MICURA</v>
      </c>
      <c r="DD5472" t="str">
        <v>HITLA EJOVI KELVIN (MIC</v>
      </c>
      <c r="DE5472" s="31">
        <v>44892</v>
      </c>
      <c r="DF5472" s="40">
        <v>0.77443287037037034</v>
      </c>
    </row>
    <row r="5473" spans="1:110" x14ac:dyDescent="0.25">
      <c r="A5473" s="109" t="s">
        <v>195</v>
      </c>
      <c r="B5473">
        <v>42</v>
      </c>
      <c r="C5473" s="109" t="s">
        <v>53</v>
      </c>
      <c r="D5473" s="109" t="s">
        <v>278</v>
      </c>
      <c r="E5473" s="94">
        <v>44875</v>
      </c>
      <c r="F5473" s="174">
        <v>0.26254629629629628</v>
      </c>
      <c r="G5473">
        <v>2</v>
      </c>
      <c r="H5473" s="109" t="s">
        <v>279</v>
      </c>
      <c r="I5473">
        <v>2024793</v>
      </c>
      <c r="AR5473">
        <v>208</v>
      </c>
      <c r="AS5473" t="str">
        <v>OPERATIONS</v>
      </c>
      <c r="AT5473" t="str">
        <v>ALATISHE JOHN (OPS)</v>
      </c>
      <c r="AU5473" s="31">
        <v>44894</v>
      </c>
      <c r="AV5473" s="40">
        <v>0.28723379629629631</v>
      </c>
      <c r="BW5473">
        <v>287</v>
      </c>
      <c r="BX5473" t="str">
        <v>ENGINEERING</v>
      </c>
      <c r="BY5473" t="str">
        <v>CHRISTIAN CHINWEUBA (EN</v>
      </c>
      <c r="BZ5473" s="31">
        <v>44890</v>
      </c>
      <c r="CA5473" s="40">
        <v>0.49547453703703703</v>
      </c>
      <c r="DB5473">
        <v>546</v>
      </c>
      <c r="DC5473" t="str">
        <v>MICURA</v>
      </c>
      <c r="DD5473" t="str">
        <v>CHRISTOPHER AFAM (MIC)</v>
      </c>
      <c r="DE5473" s="31">
        <v>44892</v>
      </c>
      <c r="DF5473" s="40">
        <v>0.77446759259259257</v>
      </c>
    </row>
    <row r="5474" spans="1:110" x14ac:dyDescent="0.25">
      <c r="A5474" s="109" t="s">
        <v>195</v>
      </c>
      <c r="B5474">
        <v>43</v>
      </c>
      <c r="C5474" s="109" t="s">
        <v>54</v>
      </c>
      <c r="D5474" s="109" t="s">
        <v>280</v>
      </c>
      <c r="E5474" s="94">
        <v>44875</v>
      </c>
      <c r="F5474" s="174">
        <v>0.26270833333333332</v>
      </c>
      <c r="G5474">
        <v>2</v>
      </c>
      <c r="H5474" s="109" t="s">
        <v>281</v>
      </c>
      <c r="I5474">
        <v>14811856</v>
      </c>
      <c r="AR5474">
        <v>209</v>
      </c>
      <c r="AS5474" t="str">
        <v>MICURA</v>
      </c>
      <c r="AT5474" t="str">
        <v>KAREEM TAJUDEEN O. (MIC</v>
      </c>
      <c r="AU5474" s="31">
        <v>44894</v>
      </c>
      <c r="AV5474" s="40">
        <v>0.2873148148148148</v>
      </c>
      <c r="BW5474">
        <v>288</v>
      </c>
      <c r="BX5474" t="str">
        <v>ENGINEERING</v>
      </c>
      <c r="BY5474" t="str">
        <v>OSAYANDE GODDY (ENGR)</v>
      </c>
      <c r="BZ5474" s="31">
        <v>44890</v>
      </c>
      <c r="CA5474" s="40">
        <v>0.49576388888888889</v>
      </c>
      <c r="DB5474">
        <v>547</v>
      </c>
      <c r="DC5474" t="str">
        <v>OPERATIONS</v>
      </c>
      <c r="DD5474" t="str">
        <v>OSINOWO OLUFUNKE (OPS)</v>
      </c>
      <c r="DE5474" s="31">
        <v>44892</v>
      </c>
      <c r="DF5474" s="40">
        <v>0.77464120370370371</v>
      </c>
    </row>
    <row r="5475" spans="1:110" x14ac:dyDescent="0.25">
      <c r="A5475" s="109" t="s">
        <v>195</v>
      </c>
      <c r="B5475">
        <v>44</v>
      </c>
      <c r="C5475" s="109" t="s">
        <v>54</v>
      </c>
      <c r="D5475" s="109" t="s">
        <v>282</v>
      </c>
      <c r="E5475" s="94">
        <v>44875</v>
      </c>
      <c r="F5475" s="174">
        <v>0.26284722222222223</v>
      </c>
      <c r="G5475">
        <v>2</v>
      </c>
      <c r="H5475" s="109" t="s">
        <v>283</v>
      </c>
      <c r="I5475">
        <v>5363580</v>
      </c>
      <c r="AR5475">
        <v>210</v>
      </c>
      <c r="AS5475" t="str">
        <v>ENGINEERING</v>
      </c>
      <c r="AT5475" t="str">
        <v>ADENIGA ADELEKE O. (ENG</v>
      </c>
      <c r="AU5475" s="31">
        <v>44894</v>
      </c>
      <c r="AV5475" s="40">
        <v>0.28783564814814816</v>
      </c>
      <c r="BW5475">
        <v>289</v>
      </c>
      <c r="BX5475" t="str">
        <v>MICURA</v>
      </c>
      <c r="BY5475" t="str">
        <v>KAINE EMEKA (MIC)</v>
      </c>
      <c r="BZ5475" s="31">
        <v>44890</v>
      </c>
      <c r="CA5475" s="40">
        <v>0.49585648148148148</v>
      </c>
      <c r="DB5475">
        <v>548</v>
      </c>
      <c r="DC5475" t="str">
        <v>OPERATIONS</v>
      </c>
      <c r="DD5475" t="str">
        <v>ADELUGBA KAYODE (MIC)</v>
      </c>
      <c r="DE5475" s="31">
        <v>44892</v>
      </c>
      <c r="DF5475" s="40">
        <v>0.77505787037037033</v>
      </c>
    </row>
    <row r="5476" spans="1:110" x14ac:dyDescent="0.25">
      <c r="A5476" s="109" t="s">
        <v>195</v>
      </c>
      <c r="B5476">
        <v>45</v>
      </c>
      <c r="C5476" s="109" t="s">
        <v>54</v>
      </c>
      <c r="D5476" s="109" t="s">
        <v>284</v>
      </c>
      <c r="E5476" s="94">
        <v>44875</v>
      </c>
      <c r="F5476" s="174">
        <v>0.26296296296296295</v>
      </c>
      <c r="G5476">
        <v>2</v>
      </c>
      <c r="H5476" s="109" t="s">
        <v>285</v>
      </c>
      <c r="I5476">
        <v>5348192</v>
      </c>
      <c r="AR5476">
        <v>211</v>
      </c>
      <c r="AS5476" t="str">
        <v>MICURA</v>
      </c>
      <c r="AT5476" t="str">
        <v>NWOKOCHA IKECHUKWU (MIC)</v>
      </c>
      <c r="AU5476" s="31">
        <v>44894</v>
      </c>
      <c r="AV5476" s="40">
        <v>0.28881944444444446</v>
      </c>
      <c r="BW5476">
        <v>290</v>
      </c>
      <c r="BX5476" t="str">
        <v>MICURA</v>
      </c>
      <c r="BY5476" t="str">
        <v>RANDY FRANCIS (MIC)</v>
      </c>
      <c r="BZ5476" s="31">
        <v>44890</v>
      </c>
      <c r="CA5476" s="40">
        <v>0.49593749999999998</v>
      </c>
      <c r="DB5476">
        <v>549</v>
      </c>
      <c r="DC5476" t="str">
        <v>ENGINEERING</v>
      </c>
      <c r="DD5476" t="str">
        <v>OGUNYEMI ELIJAH (ENGR)</v>
      </c>
      <c r="DE5476" s="31">
        <v>44892</v>
      </c>
      <c r="DF5476" s="40">
        <v>0.77510416666666671</v>
      </c>
    </row>
    <row r="5477" spans="1:110" x14ac:dyDescent="0.25">
      <c r="A5477" s="109" t="s">
        <v>195</v>
      </c>
      <c r="B5477">
        <v>46</v>
      </c>
      <c r="C5477" s="109" t="s">
        <v>54</v>
      </c>
      <c r="D5477" s="109" t="s">
        <v>286</v>
      </c>
      <c r="E5477" s="94">
        <v>44875</v>
      </c>
      <c r="F5477" s="174">
        <v>0.26337962962962963</v>
      </c>
      <c r="G5477">
        <v>2</v>
      </c>
      <c r="H5477" s="109" t="s">
        <v>287</v>
      </c>
      <c r="I5477">
        <v>6719163</v>
      </c>
      <c r="AR5477">
        <v>212</v>
      </c>
      <c r="AS5477" t="str">
        <v>OPERATIONS</v>
      </c>
      <c r="AT5477" t="str">
        <v>KAZEEM OLAIDE (OPS)</v>
      </c>
      <c r="AU5477" s="31">
        <v>44894</v>
      </c>
      <c r="AV5477" s="40">
        <v>0.28901620370370368</v>
      </c>
      <c r="BW5477">
        <v>291</v>
      </c>
      <c r="BX5477" t="str">
        <v>MICURA</v>
      </c>
      <c r="BY5477" t="str">
        <v>BABATUNDE SAHEED (MIC)</v>
      </c>
      <c r="BZ5477" s="31">
        <v>44890</v>
      </c>
      <c r="CA5477" s="40">
        <v>0.49609953703703702</v>
      </c>
      <c r="DB5477">
        <v>550</v>
      </c>
      <c r="DC5477" t="str">
        <v>OPERATIONS</v>
      </c>
      <c r="DD5477" t="str">
        <v>IYANDA HAMMED O. (OPS)</v>
      </c>
      <c r="DE5477" s="31">
        <v>44892</v>
      </c>
      <c r="DF5477" s="40">
        <v>0.77530092592592592</v>
      </c>
    </row>
    <row r="5478" spans="1:110" x14ac:dyDescent="0.25">
      <c r="A5478" s="109" t="s">
        <v>195</v>
      </c>
      <c r="B5478">
        <v>47</v>
      </c>
      <c r="C5478" s="109" t="s">
        <v>54</v>
      </c>
      <c r="D5478" s="109" t="s">
        <v>288</v>
      </c>
      <c r="E5478" s="94">
        <v>44875</v>
      </c>
      <c r="F5478" s="174">
        <v>0.26349537037037035</v>
      </c>
      <c r="G5478">
        <v>2</v>
      </c>
      <c r="H5478" s="109" t="s">
        <v>289</v>
      </c>
      <c r="I5478">
        <v>2055940</v>
      </c>
      <c r="AR5478">
        <v>213</v>
      </c>
      <c r="AS5478" t="str">
        <v>OPERATIONS</v>
      </c>
      <c r="AT5478" t="str">
        <v>MUSTAPHA MUHAMMED (OPS)</v>
      </c>
      <c r="AU5478" s="31">
        <v>44894</v>
      </c>
      <c r="AV5478" s="40">
        <v>0.28969907407407408</v>
      </c>
      <c r="BW5478">
        <v>292</v>
      </c>
      <c r="BX5478" t="str">
        <v>OPERATIONS</v>
      </c>
      <c r="BY5478" t="str">
        <v>TALIATU AYINLA (OPS)</v>
      </c>
      <c r="BZ5478" s="31">
        <v>44890</v>
      </c>
      <c r="CA5478" s="40">
        <v>0.49638888888888888</v>
      </c>
      <c r="DB5478">
        <v>551</v>
      </c>
      <c r="DC5478" t="str">
        <v>MICURA</v>
      </c>
      <c r="DD5478" t="str">
        <v>ABBEY BALOGUN (MIC)</v>
      </c>
      <c r="DE5478" s="31">
        <v>44892</v>
      </c>
      <c r="DF5478" s="40">
        <v>0.77534722222222219</v>
      </c>
    </row>
    <row r="5479" spans="1:110" x14ac:dyDescent="0.25">
      <c r="A5479" s="109" t="s">
        <v>195</v>
      </c>
      <c r="B5479">
        <v>48</v>
      </c>
      <c r="C5479" s="109" t="s">
        <v>52</v>
      </c>
      <c r="D5479" s="109" t="s">
        <v>290</v>
      </c>
      <c r="E5479" s="94">
        <v>44875</v>
      </c>
      <c r="F5479" s="174">
        <v>0.26359953703703703</v>
      </c>
      <c r="G5479">
        <v>2</v>
      </c>
      <c r="H5479" s="109" t="s">
        <v>291</v>
      </c>
      <c r="I5479">
        <v>5382255</v>
      </c>
      <c r="AR5479">
        <v>214</v>
      </c>
      <c r="AS5479" t="str">
        <v>MICURA</v>
      </c>
      <c r="AT5479" t="str">
        <v>YAKUBU JACOB (MIC)</v>
      </c>
      <c r="AU5479" s="31">
        <v>44894</v>
      </c>
      <c r="AV5479" s="40">
        <v>0.29138888888888886</v>
      </c>
      <c r="BW5479">
        <v>293</v>
      </c>
      <c r="BX5479" t="str">
        <v>MICURA</v>
      </c>
      <c r="BY5479" t="str">
        <v>TIMOTHY ROTIMI (MIC)</v>
      </c>
      <c r="BZ5479" s="31">
        <v>44890</v>
      </c>
      <c r="CA5479" s="40">
        <v>0.49747685185185186</v>
      </c>
      <c r="DB5479">
        <v>552</v>
      </c>
      <c r="DC5479" t="str">
        <v>MICURA</v>
      </c>
      <c r="DD5479" t="str">
        <v>QUADRI TAJUDEEN (MIC)</v>
      </c>
      <c r="DE5479" s="31">
        <v>44892</v>
      </c>
      <c r="DF5479" s="40">
        <v>0.77538194444444442</v>
      </c>
    </row>
    <row r="5480" spans="1:110" x14ac:dyDescent="0.25">
      <c r="A5480" s="109" t="s">
        <v>195</v>
      </c>
      <c r="B5480">
        <v>49</v>
      </c>
      <c r="C5480" s="109" t="s">
        <v>54</v>
      </c>
      <c r="D5480" s="109" t="s">
        <v>292</v>
      </c>
      <c r="E5480" s="94">
        <v>44875</v>
      </c>
      <c r="F5480" s="174">
        <v>0.26374999999999998</v>
      </c>
      <c r="G5480">
        <v>2</v>
      </c>
      <c r="H5480" s="109" t="s">
        <v>293</v>
      </c>
      <c r="I5480">
        <v>2052005</v>
      </c>
      <c r="AR5480">
        <v>215</v>
      </c>
      <c r="AS5480" t="str">
        <v>MICURA</v>
      </c>
      <c r="AT5480" t="str">
        <v>GODWIN OBIOMA (MIC)</v>
      </c>
      <c r="AU5480" s="31">
        <v>44894</v>
      </c>
      <c r="AV5480" s="40">
        <v>0.29148148148148151</v>
      </c>
      <c r="BW5480">
        <v>294</v>
      </c>
      <c r="BX5480" t="str">
        <v>MICURA</v>
      </c>
      <c r="BY5480" t="str">
        <v>UMORI INNOCENT E.(MIC)</v>
      </c>
      <c r="BZ5480" s="31">
        <v>44890</v>
      </c>
      <c r="CA5480" s="40">
        <v>0.49755787037037036</v>
      </c>
      <c r="DB5480">
        <v>553</v>
      </c>
      <c r="DC5480" t="str">
        <v>MICURA</v>
      </c>
      <c r="DD5480" t="str">
        <v>OLUKOTUN O. AKEEM (MIC)</v>
      </c>
      <c r="DE5480" s="31">
        <v>44892</v>
      </c>
      <c r="DF5480" s="40">
        <v>0.77572916666666669</v>
      </c>
    </row>
    <row r="5481" spans="1:110" x14ac:dyDescent="0.25">
      <c r="A5481" s="109" t="s">
        <v>195</v>
      </c>
      <c r="B5481">
        <v>50</v>
      </c>
      <c r="C5481" s="109" t="s">
        <v>54</v>
      </c>
      <c r="D5481" s="109" t="s">
        <v>294</v>
      </c>
      <c r="E5481" s="94">
        <v>44875</v>
      </c>
      <c r="F5481" s="174">
        <v>0.26383101851851853</v>
      </c>
      <c r="G5481">
        <v>2</v>
      </c>
      <c r="H5481" s="109" t="s">
        <v>295</v>
      </c>
      <c r="I5481">
        <v>14958063</v>
      </c>
      <c r="AR5481">
        <v>216</v>
      </c>
      <c r="AS5481" t="str">
        <v>ENGINEERING</v>
      </c>
      <c r="AT5481" t="str">
        <v>FENUYI AYONIYI  (ENGR)</v>
      </c>
      <c r="AU5481" s="31">
        <v>44894</v>
      </c>
      <c r="AV5481" s="40">
        <v>0.29155092592592591</v>
      </c>
      <c r="BW5481">
        <v>295</v>
      </c>
      <c r="BX5481" t="str">
        <v>ENGINEERING</v>
      </c>
      <c r="BY5481" t="str">
        <v>ODEYEMI OLALEKAN (ENGR)</v>
      </c>
      <c r="BZ5481" s="31">
        <v>44890</v>
      </c>
      <c r="CA5481" s="40">
        <v>0.49763888888888891</v>
      </c>
      <c r="DB5481">
        <v>554</v>
      </c>
      <c r="DC5481" t="str">
        <v>MICURA</v>
      </c>
      <c r="DD5481" t="str">
        <v>AJAGUNJEUN TESLIM (MIC)</v>
      </c>
      <c r="DE5481" s="31">
        <v>44892</v>
      </c>
      <c r="DF5481" s="40">
        <v>0.77584490740740741</v>
      </c>
    </row>
    <row r="5482" spans="1:110" x14ac:dyDescent="0.25">
      <c r="A5482" s="109" t="s">
        <v>195</v>
      </c>
      <c r="B5482">
        <v>51</v>
      </c>
      <c r="C5482" s="109" t="s">
        <v>53</v>
      </c>
      <c r="D5482" s="109" t="s">
        <v>296</v>
      </c>
      <c r="E5482" s="94">
        <v>44875</v>
      </c>
      <c r="F5482" s="174">
        <v>0.26395833333333335</v>
      </c>
      <c r="G5482">
        <v>2</v>
      </c>
      <c r="H5482" s="109" t="s">
        <v>297</v>
      </c>
      <c r="I5482"/>
      <c r="AR5482">
        <v>217</v>
      </c>
      <c r="AS5482" t="str">
        <v>MICURA</v>
      </c>
      <c r="AT5482" t="str">
        <v>OLONILUYI KAYODE (MIC)</v>
      </c>
      <c r="AU5482" s="31">
        <v>44894</v>
      </c>
      <c r="AV5482" s="40">
        <v>0.29261574074074076</v>
      </c>
      <c r="BW5482">
        <v>296</v>
      </c>
      <c r="BX5482" t="str">
        <v>ENGINEERING</v>
      </c>
      <c r="BY5482" t="str">
        <v>ABDULWAHAB LUQMAN</v>
      </c>
      <c r="BZ5482" s="31">
        <v>44890</v>
      </c>
      <c r="CA5482" s="40">
        <v>0.49770833333333331</v>
      </c>
      <c r="DB5482">
        <v>555</v>
      </c>
      <c r="DC5482" t="str">
        <v>MICURA</v>
      </c>
      <c r="DD5482" t="str">
        <v>BENJAMIN MAROMITAN (MIC</v>
      </c>
      <c r="DE5482" s="31">
        <v>44892</v>
      </c>
      <c r="DF5482" s="40">
        <v>0.77590277777777783</v>
      </c>
    </row>
    <row r="5483" spans="1:110" x14ac:dyDescent="0.25">
      <c r="A5483" s="109" t="s">
        <v>195</v>
      </c>
      <c r="B5483">
        <v>52</v>
      </c>
      <c r="C5483" s="109" t="s">
        <v>53</v>
      </c>
      <c r="D5483" s="109" t="s">
        <v>298</v>
      </c>
      <c r="E5483" s="94">
        <v>44875</v>
      </c>
      <c r="F5483" s="174">
        <v>0.2643402777777778</v>
      </c>
      <c r="G5483">
        <v>2</v>
      </c>
      <c r="H5483" s="109" t="s">
        <v>299</v>
      </c>
      <c r="I5483"/>
      <c r="AR5483">
        <v>218</v>
      </c>
      <c r="AS5483" t="str">
        <v>MICURA</v>
      </c>
      <c r="AT5483" t="str">
        <v>KOWOPE OLUWAFEMI (MIC)</v>
      </c>
      <c r="AU5483" s="31">
        <v>44894</v>
      </c>
      <c r="AV5483" s="40">
        <v>0.2955902777777778</v>
      </c>
      <c r="BW5483">
        <v>297</v>
      </c>
      <c r="BX5483" t="str">
        <v>MICURA</v>
      </c>
      <c r="BY5483" t="str">
        <v>EDUH AZUBUIKE E. (MIC)</v>
      </c>
      <c r="BZ5483" s="31">
        <v>44890</v>
      </c>
      <c r="CA5483" s="40">
        <v>0.49798611111111113</v>
      </c>
      <c r="DB5483">
        <v>556</v>
      </c>
      <c r="DC5483" t="str">
        <v>MICURA</v>
      </c>
      <c r="DD5483" t="str">
        <v>SEGUN OLUBAYO (MIC)</v>
      </c>
      <c r="DE5483" s="31">
        <v>44892</v>
      </c>
      <c r="DF5483" s="40">
        <v>0.77593749999999995</v>
      </c>
    </row>
    <row r="5484" spans="1:110" x14ac:dyDescent="0.25">
      <c r="A5484" s="109" t="s">
        <v>195</v>
      </c>
      <c r="B5484">
        <v>53</v>
      </c>
      <c r="C5484" s="109" t="s">
        <v>54</v>
      </c>
      <c r="D5484" s="109" t="s">
        <v>300</v>
      </c>
      <c r="E5484" s="94">
        <v>44875</v>
      </c>
      <c r="F5484" s="174">
        <v>0.26466435185185183</v>
      </c>
      <c r="G5484">
        <v>2</v>
      </c>
      <c r="H5484" s="109" t="s">
        <v>301</v>
      </c>
      <c r="I5484">
        <v>5492105</v>
      </c>
      <c r="AR5484">
        <v>219</v>
      </c>
      <c r="AS5484" t="str">
        <v>ENGINEERING</v>
      </c>
      <c r="AT5484" t="str">
        <v>EMELE LAWRENCE (ENGR)</v>
      </c>
      <c r="AU5484" s="31">
        <v>44894</v>
      </c>
      <c r="AV5484" s="40">
        <v>0.29582175925925924</v>
      </c>
      <c r="BW5484">
        <v>298</v>
      </c>
      <c r="BX5484" t="str">
        <v>MICURA</v>
      </c>
      <c r="BY5484" t="str">
        <v>AJAYI ADESHOLA (MIC)</v>
      </c>
      <c r="BZ5484" s="31">
        <v>44890</v>
      </c>
      <c r="CA5484" s="40">
        <v>0.49807870370370372</v>
      </c>
      <c r="DB5484">
        <v>557</v>
      </c>
      <c r="DC5484" t="str">
        <v>MICURA</v>
      </c>
      <c r="DD5484" t="str">
        <v>OKOH AMEACH (MIC)</v>
      </c>
      <c r="DE5484" s="31">
        <v>44892</v>
      </c>
      <c r="DF5484" s="40">
        <v>0.7760069444444444</v>
      </c>
    </row>
    <row r="5485" spans="1:110" x14ac:dyDescent="0.25">
      <c r="A5485" s="109" t="s">
        <v>195</v>
      </c>
      <c r="B5485">
        <v>54</v>
      </c>
      <c r="C5485" s="109" t="s">
        <v>52</v>
      </c>
      <c r="D5485" s="109" t="s">
        <v>302</v>
      </c>
      <c r="E5485" s="94">
        <v>44875</v>
      </c>
      <c r="F5485" s="174">
        <v>0.26473379629629629</v>
      </c>
      <c r="G5485">
        <v>2</v>
      </c>
      <c r="H5485" s="109" t="s">
        <v>303</v>
      </c>
      <c r="I5485">
        <v>5417847</v>
      </c>
      <c r="AR5485">
        <v>220</v>
      </c>
      <c r="AS5485" t="str">
        <v>OPERATIONS</v>
      </c>
      <c r="AT5485" t="str">
        <v>ONI OLAYINKA O.</v>
      </c>
      <c r="AU5485" s="31">
        <v>44894</v>
      </c>
      <c r="AV5485" s="40">
        <v>0.29679398148148151</v>
      </c>
      <c r="BW5485">
        <v>299</v>
      </c>
      <c r="BX5485" t="str">
        <v>MICURA</v>
      </c>
      <c r="BY5485" t="str">
        <v>AKEEM OSENI (MIC)</v>
      </c>
      <c r="BZ5485" s="31">
        <v>44890</v>
      </c>
      <c r="CA5485" s="40">
        <v>0.49814814814814817</v>
      </c>
      <c r="DB5485">
        <v>558</v>
      </c>
      <c r="DC5485" t="str">
        <v>OPERATIONS</v>
      </c>
      <c r="DD5485" t="str">
        <v>SIMON UGBEDE</v>
      </c>
      <c r="DE5485" s="31">
        <v>44892</v>
      </c>
      <c r="DF5485" s="40">
        <v>0.77603009259259259</v>
      </c>
    </row>
    <row r="5486" spans="1:110" x14ac:dyDescent="0.25">
      <c r="A5486" s="109" t="s">
        <v>195</v>
      </c>
      <c r="B5486">
        <v>55</v>
      </c>
      <c r="C5486" s="109" t="s">
        <v>52</v>
      </c>
      <c r="D5486" s="109" t="s">
        <v>304</v>
      </c>
      <c r="E5486" s="94">
        <v>44875</v>
      </c>
      <c r="F5486" s="174">
        <v>0.2648611111111111</v>
      </c>
      <c r="G5486">
        <v>2</v>
      </c>
      <c r="H5486" s="109" t="s">
        <v>305</v>
      </c>
      <c r="I5486">
        <v>5382631</v>
      </c>
      <c r="AR5486">
        <v>221</v>
      </c>
      <c r="AS5486" t="str">
        <v>ENGINEERING</v>
      </c>
      <c r="AT5486" t="str">
        <v>OWOLABI EMMANUEL</v>
      </c>
      <c r="AU5486" s="31">
        <v>44894</v>
      </c>
      <c r="AV5486" s="40">
        <v>0.29682870370370368</v>
      </c>
      <c r="BW5486">
        <v>300</v>
      </c>
      <c r="BX5486" t="str">
        <v>MICURA</v>
      </c>
      <c r="BY5486" t="str">
        <v>SUNDAY OKON (MIC)</v>
      </c>
      <c r="BZ5486" s="31">
        <v>44890</v>
      </c>
      <c r="CA5486" s="40">
        <v>0.49821759259259257</v>
      </c>
      <c r="DB5486">
        <v>559</v>
      </c>
      <c r="DC5486" t="str">
        <v>OPERATIONS</v>
      </c>
      <c r="DD5486" t="str">
        <v>NWAFOR MARK (OPS)</v>
      </c>
      <c r="DE5486" s="31">
        <v>44892</v>
      </c>
      <c r="DF5486" s="40">
        <v>0.77606481481481482</v>
      </c>
    </row>
    <row r="5487" spans="1:110" x14ac:dyDescent="0.25">
      <c r="A5487" s="109" t="s">
        <v>195</v>
      </c>
      <c r="B5487">
        <v>56</v>
      </c>
      <c r="C5487" s="109" t="s">
        <v>52</v>
      </c>
      <c r="D5487" s="109" t="s">
        <v>306</v>
      </c>
      <c r="E5487" s="94">
        <v>44875</v>
      </c>
      <c r="F5487" s="174">
        <v>0.26508101851851851</v>
      </c>
      <c r="G5487">
        <v>2</v>
      </c>
      <c r="H5487" s="109" t="s">
        <v>307</v>
      </c>
      <c r="I5487">
        <v>5391490</v>
      </c>
      <c r="AR5487">
        <v>222</v>
      </c>
      <c r="AS5487" t="str">
        <v>MICURA</v>
      </c>
      <c r="AT5487" t="str">
        <v>OLORUNYOMI OLAREWAJU(MI</v>
      </c>
      <c r="AU5487" s="31">
        <v>44894</v>
      </c>
      <c r="AV5487" s="40">
        <v>0.29694444444444446</v>
      </c>
      <c r="BW5487">
        <v>301</v>
      </c>
      <c r="BX5487" t="str">
        <v>MICURA</v>
      </c>
      <c r="BY5487" t="str">
        <v>ABDULLAHI OLAJIDE (MIC)</v>
      </c>
      <c r="BZ5487" s="31">
        <v>44890</v>
      </c>
      <c r="CA5487" s="40">
        <v>0.49827546296296299</v>
      </c>
      <c r="DB5487">
        <v>560</v>
      </c>
      <c r="DC5487" t="str">
        <v>OPERATIONS</v>
      </c>
      <c r="DD5487" t="str">
        <v>GOODLUCK IZOKA (OPS)</v>
      </c>
      <c r="DE5487" s="31">
        <v>44892</v>
      </c>
      <c r="DF5487" s="40">
        <v>0.77618055555555554</v>
      </c>
    </row>
    <row r="5488" spans="1:110" x14ac:dyDescent="0.25">
      <c r="A5488" s="109" t="s">
        <v>195</v>
      </c>
      <c r="B5488">
        <v>57</v>
      </c>
      <c r="C5488" s="109" t="s">
        <v>52</v>
      </c>
      <c r="D5488" s="109" t="s">
        <v>308</v>
      </c>
      <c r="E5488" s="94">
        <v>44875</v>
      </c>
      <c r="F5488" s="174">
        <v>0.26520833333333332</v>
      </c>
      <c r="G5488">
        <v>2</v>
      </c>
      <c r="H5488" s="109" t="s">
        <v>309</v>
      </c>
      <c r="I5488">
        <v>5408268</v>
      </c>
      <c r="AR5488">
        <v>223</v>
      </c>
      <c r="AS5488" t="str">
        <v>ENGINEERING</v>
      </c>
      <c r="AT5488" t="str">
        <v>ROBERT ONYECHUKWU (ENGR</v>
      </c>
      <c r="AU5488" s="31">
        <v>44894</v>
      </c>
      <c r="AV5488" s="40">
        <v>0.29716435185185186</v>
      </c>
      <c r="BW5488">
        <v>302</v>
      </c>
      <c r="BX5488" t="str">
        <v>ENGINEERING</v>
      </c>
      <c r="BY5488" t="str">
        <v>WILSON AGHWARE (ENGR)</v>
      </c>
      <c r="BZ5488" s="31">
        <v>44890</v>
      </c>
      <c r="CA5488" s="40">
        <v>0.49892361111111111</v>
      </c>
      <c r="DB5488">
        <v>561</v>
      </c>
      <c r="DC5488" t="str">
        <v>OPERATIONS</v>
      </c>
      <c r="DD5488" t="str">
        <v>KUNLE DAVID (OPS)</v>
      </c>
      <c r="DE5488" s="31">
        <v>44892</v>
      </c>
      <c r="DF5488" s="40">
        <v>0.77621527777777777</v>
      </c>
    </row>
    <row r="5489" spans="1:110" x14ac:dyDescent="0.25">
      <c r="A5489" s="109" t="s">
        <v>195</v>
      </c>
      <c r="B5489">
        <v>58</v>
      </c>
      <c r="C5489" s="109" t="s">
        <v>54</v>
      </c>
      <c r="D5489" s="109" t="s">
        <v>310</v>
      </c>
      <c r="E5489" s="94">
        <v>44875</v>
      </c>
      <c r="F5489" s="174">
        <v>0.2653935185185185</v>
      </c>
      <c r="G5489">
        <v>2</v>
      </c>
      <c r="H5489" s="109" t="s">
        <v>311</v>
      </c>
      <c r="I5489">
        <v>5339045</v>
      </c>
      <c r="AR5489">
        <v>224</v>
      </c>
      <c r="AS5489" t="str">
        <v>ENGINEERING</v>
      </c>
      <c r="AT5489" t="str">
        <v>OGUNWEIDE ADETOLA  (ENG</v>
      </c>
      <c r="AU5489" s="31">
        <v>44894</v>
      </c>
      <c r="AV5489" s="40">
        <v>0.29781249999999998</v>
      </c>
      <c r="BW5489">
        <v>303</v>
      </c>
      <c r="BX5489" t="str">
        <v>FINANCE</v>
      </c>
      <c r="BY5489" t="str">
        <v>FREDRICK NDIFREKE (FIN)</v>
      </c>
      <c r="BZ5489" s="31">
        <v>44890</v>
      </c>
      <c r="CA5489" s="40">
        <v>0.49910879629629629</v>
      </c>
      <c r="DB5489">
        <v>562</v>
      </c>
      <c r="DC5489" t="str">
        <v>OPERATIONS</v>
      </c>
      <c r="DD5489" t="str">
        <v>OMORUYI SUNDAY (OPS)</v>
      </c>
      <c r="DE5489" s="31">
        <v>44892</v>
      </c>
      <c r="DF5489" s="40">
        <v>0.77625</v>
      </c>
    </row>
    <row r="5490" spans="1:110" x14ac:dyDescent="0.25">
      <c r="A5490" s="109" t="s">
        <v>195</v>
      </c>
      <c r="B5490">
        <v>59</v>
      </c>
      <c r="C5490" s="109" t="s">
        <v>54</v>
      </c>
      <c r="D5490" s="109" t="s">
        <v>312</v>
      </c>
      <c r="E5490" s="94">
        <v>44875</v>
      </c>
      <c r="F5490" s="174">
        <v>0.26556712962962964</v>
      </c>
      <c r="G5490">
        <v>2</v>
      </c>
      <c r="H5490" s="109" t="s">
        <v>313</v>
      </c>
      <c r="I5490">
        <v>5511423</v>
      </c>
      <c r="AR5490">
        <v>225</v>
      </c>
      <c r="AS5490" t="str">
        <v>MICURA</v>
      </c>
      <c r="AT5490" t="str">
        <v>SHOBALOJU OLADELE  (MIC)</v>
      </c>
      <c r="AU5490" s="31">
        <v>44894</v>
      </c>
      <c r="AV5490" s="40">
        <v>0.29795138888888889</v>
      </c>
      <c r="BW5490">
        <v>304</v>
      </c>
      <c r="BX5490" t="str">
        <v>ENGINEERING</v>
      </c>
      <c r="BY5490" t="str">
        <v>YINUSA SALIU ADEBAYO</v>
      </c>
      <c r="BZ5490" s="31">
        <v>44890</v>
      </c>
      <c r="CA5490" s="40">
        <v>0.49920138888888888</v>
      </c>
      <c r="DB5490">
        <v>563</v>
      </c>
      <c r="DC5490" t="str">
        <v>OPERATIONS</v>
      </c>
      <c r="DD5490" t="str">
        <v>EMODI EMEKA AMALA</v>
      </c>
      <c r="DE5490" s="31">
        <v>44892</v>
      </c>
      <c r="DF5490" s="40">
        <v>0.77629629629629626</v>
      </c>
    </row>
    <row r="5491" spans="1:110" x14ac:dyDescent="0.25">
      <c r="A5491" s="109" t="s">
        <v>195</v>
      </c>
      <c r="B5491">
        <v>60</v>
      </c>
      <c r="C5491" s="109" t="s">
        <v>53</v>
      </c>
      <c r="D5491" s="109" t="s">
        <v>314</v>
      </c>
      <c r="E5491" s="94">
        <v>44875</v>
      </c>
      <c r="F5491" s="174">
        <v>0.26568287037037036</v>
      </c>
      <c r="G5491">
        <v>2</v>
      </c>
      <c r="H5491" s="109" t="s">
        <v>315</v>
      </c>
      <c r="I5491"/>
      <c r="AR5491">
        <v>226</v>
      </c>
      <c r="AS5491" t="str">
        <v>OPERATIONS</v>
      </c>
      <c r="AT5491" t="str">
        <v>AYODELE AREMU (OPS)</v>
      </c>
      <c r="AU5491" s="31">
        <v>44894</v>
      </c>
      <c r="AV5491" s="40">
        <v>0.29807870370370371</v>
      </c>
      <c r="BW5491">
        <v>305</v>
      </c>
      <c r="BX5491" t="str">
        <v>OPERATIONS</v>
      </c>
      <c r="BY5491" t="str">
        <v>RAHEEM MUSA (OPS)</v>
      </c>
      <c r="BZ5491" s="31">
        <v>44890</v>
      </c>
      <c r="CA5491" s="40">
        <v>0.49925925925925924</v>
      </c>
      <c r="DB5491">
        <v>564</v>
      </c>
      <c r="DC5491" t="str">
        <v>OLM</v>
      </c>
      <c r="DD5491" t="str">
        <v>MBA EJIKE SAMUEL (OLM)</v>
      </c>
      <c r="DE5491" s="31">
        <v>44892</v>
      </c>
      <c r="DF5491" s="40">
        <v>0.77634259259259264</v>
      </c>
    </row>
    <row r="5492" spans="1:110" x14ac:dyDescent="0.25">
      <c r="A5492" s="109" t="s">
        <v>195</v>
      </c>
      <c r="B5492">
        <v>61</v>
      </c>
      <c r="C5492" s="109" t="s">
        <v>53</v>
      </c>
      <c r="D5492" s="109" t="s">
        <v>316</v>
      </c>
      <c r="E5492" s="94">
        <v>44875</v>
      </c>
      <c r="F5492" s="174">
        <v>0.26577546296296295</v>
      </c>
      <c r="G5492">
        <v>2</v>
      </c>
      <c r="H5492" s="109" t="s">
        <v>317</v>
      </c>
      <c r="I5492">
        <v>2166829</v>
      </c>
      <c r="AR5492">
        <v>227</v>
      </c>
      <c r="AS5492" t="str">
        <v>MICURA</v>
      </c>
      <c r="AT5492" t="str">
        <v>MADUKA UGOCHUKWU R. (MIC</v>
      </c>
      <c r="AU5492" s="31">
        <v>44894</v>
      </c>
      <c r="AV5492" s="40">
        <v>0.2983912037037037</v>
      </c>
      <c r="BW5492">
        <v>306</v>
      </c>
      <c r="BX5492" t="str">
        <v>ENGINEERING</v>
      </c>
      <c r="BY5492" t="str">
        <v>SAMPSON OBINNA (ENGR)</v>
      </c>
      <c r="BZ5492" s="31">
        <v>44890</v>
      </c>
      <c r="CA5492" s="40">
        <v>0.50003472222222223</v>
      </c>
      <c r="DB5492">
        <v>565</v>
      </c>
      <c r="DC5492" t="str">
        <v>OPERATIONS</v>
      </c>
      <c r="DD5492" t="str">
        <v>OGBEIFUN KENNEDY (OPS)</v>
      </c>
      <c r="DE5492" s="31">
        <v>44892</v>
      </c>
      <c r="DF5492" s="40">
        <v>0.77637731481481487</v>
      </c>
    </row>
    <row r="5493" spans="1:110" x14ac:dyDescent="0.25">
      <c r="A5493" s="109" t="s">
        <v>195</v>
      </c>
      <c r="B5493">
        <v>62</v>
      </c>
      <c r="C5493" s="109" t="s">
        <v>52</v>
      </c>
      <c r="D5493" s="109" t="s">
        <v>318</v>
      </c>
      <c r="E5493" s="94">
        <v>44875</v>
      </c>
      <c r="F5493" s="174">
        <v>0.26598379629629632</v>
      </c>
      <c r="G5493">
        <v>2</v>
      </c>
      <c r="H5493" s="109" t="s">
        <v>319</v>
      </c>
      <c r="I5493">
        <v>2037561</v>
      </c>
      <c r="AR5493">
        <v>228</v>
      </c>
      <c r="AS5493" t="str">
        <v>MICURA</v>
      </c>
      <c r="AT5493" t="str">
        <v>OLAGOKE SIMON (MIC)</v>
      </c>
      <c r="AU5493" s="31">
        <v>44894</v>
      </c>
      <c r="AV5493" s="40">
        <v>0.29864583333333333</v>
      </c>
      <c r="BW5493">
        <v>307</v>
      </c>
      <c r="BX5493" t="str">
        <v>ENGINEERING</v>
      </c>
      <c r="BY5493" t="str">
        <v>FASHOLA BABATUNDE</v>
      </c>
      <c r="BZ5493" s="31">
        <v>44890</v>
      </c>
      <c r="CA5493" s="40">
        <v>0.50013888888888891</v>
      </c>
      <c r="DB5493">
        <v>566</v>
      </c>
      <c r="DC5493" t="str">
        <v>MICURA</v>
      </c>
      <c r="DD5493" t="str">
        <v>CHUKWUEBUKA OBI (MIC)</v>
      </c>
      <c r="DE5493" s="31">
        <v>44892</v>
      </c>
      <c r="DF5493" s="40">
        <v>0.77651620370370367</v>
      </c>
    </row>
    <row r="5494" spans="1:110" x14ac:dyDescent="0.25">
      <c r="A5494" s="109" t="s">
        <v>195</v>
      </c>
      <c r="B5494">
        <v>63</v>
      </c>
      <c r="C5494" s="109" t="s">
        <v>53</v>
      </c>
      <c r="D5494" s="109" t="s">
        <v>320</v>
      </c>
      <c r="E5494" s="94">
        <v>44875</v>
      </c>
      <c r="F5494" s="174">
        <v>0.26605324074074072</v>
      </c>
      <c r="G5494">
        <v>2</v>
      </c>
      <c r="H5494" s="109" t="s">
        <v>321</v>
      </c>
      <c r="I5494">
        <v>3385712</v>
      </c>
      <c r="AR5494">
        <v>229</v>
      </c>
      <c r="AS5494" t="str">
        <v>MICURA</v>
      </c>
      <c r="AT5494" t="str">
        <v>GODSPOWER OSSAI (MIC)</v>
      </c>
      <c r="AU5494" s="31">
        <v>44894</v>
      </c>
      <c r="AV5494" s="40">
        <v>0.29871527777777779</v>
      </c>
      <c r="BW5494">
        <v>308</v>
      </c>
      <c r="BX5494" t="str">
        <v>MICURA</v>
      </c>
      <c r="BY5494" t="str">
        <v>AMATA BENJAMIN (MIC)</v>
      </c>
      <c r="BZ5494" s="31">
        <v>44890</v>
      </c>
      <c r="CA5494" s="40">
        <v>0.50037037037037035</v>
      </c>
      <c r="DB5494">
        <v>567</v>
      </c>
      <c r="DC5494" t="str">
        <v>MICURA</v>
      </c>
      <c r="DD5494" t="str">
        <v>IBRAHIM NASIRU ADIO (MI</v>
      </c>
      <c r="DE5494" s="31">
        <v>44892</v>
      </c>
      <c r="DF5494" s="40">
        <v>0.77655092592592589</v>
      </c>
    </row>
    <row r="5495" spans="1:110" x14ac:dyDescent="0.25">
      <c r="A5495" s="109" t="s">
        <v>195</v>
      </c>
      <c r="B5495">
        <v>64</v>
      </c>
      <c r="C5495" s="109" t="s">
        <v>53</v>
      </c>
      <c r="D5495" s="109" t="s">
        <v>322</v>
      </c>
      <c r="E5495" s="94">
        <v>44875</v>
      </c>
      <c r="F5495" s="174">
        <v>0.26621527777777776</v>
      </c>
      <c r="G5495">
        <v>2</v>
      </c>
      <c r="H5495" s="109" t="s">
        <v>323</v>
      </c>
      <c r="I5495"/>
      <c r="AR5495">
        <v>230</v>
      </c>
      <c r="AS5495" t="str">
        <v>OPERATIONS</v>
      </c>
      <c r="AT5495" t="str">
        <v>OTUDJE DANIEL O.</v>
      </c>
      <c r="AU5495" s="31">
        <v>44894</v>
      </c>
      <c r="AV5495" s="40">
        <v>0.29878472222222224</v>
      </c>
      <c r="BW5495">
        <v>309</v>
      </c>
      <c r="BX5495" t="str">
        <v>MICURA</v>
      </c>
      <c r="BY5495" t="str">
        <v>OKEBUGWU VICTOR (MIC)</v>
      </c>
      <c r="BZ5495" s="31">
        <v>44890</v>
      </c>
      <c r="CA5495" s="40">
        <v>0.50045138888888885</v>
      </c>
      <c r="DB5495">
        <v>568</v>
      </c>
      <c r="DC5495" t="str">
        <v>OPERATIONS</v>
      </c>
      <c r="DD5495" t="str">
        <v>IBIKUNLE ISMAILA</v>
      </c>
      <c r="DE5495" s="31">
        <v>44892</v>
      </c>
      <c r="DF5495" s="40">
        <v>0.77658564814814812</v>
      </c>
    </row>
    <row r="5496" spans="1:110" x14ac:dyDescent="0.25">
      <c r="A5496" s="109" t="s">
        <v>195</v>
      </c>
      <c r="B5496">
        <v>65</v>
      </c>
      <c r="C5496" s="109" t="s">
        <v>54</v>
      </c>
      <c r="D5496" s="109" t="s">
        <v>324</v>
      </c>
      <c r="E5496" s="94">
        <v>44875</v>
      </c>
      <c r="F5496" s="174">
        <v>0.26677083333333335</v>
      </c>
      <c r="G5496">
        <v>2</v>
      </c>
      <c r="H5496" s="109" t="s">
        <v>325</v>
      </c>
      <c r="I5496">
        <v>5501315</v>
      </c>
      <c r="AR5496">
        <v>231</v>
      </c>
      <c r="AS5496" t="str">
        <v>MICURA</v>
      </c>
      <c r="AT5496" t="str">
        <v>PIANEN YOUNG (MIC)</v>
      </c>
      <c r="AU5496" s="31">
        <v>44894</v>
      </c>
      <c r="AV5496" s="40">
        <v>0.29885416666666664</v>
      </c>
      <c r="BW5496">
        <v>310</v>
      </c>
      <c r="BX5496" t="str">
        <v>MICURA</v>
      </c>
      <c r="BY5496" t="str">
        <v>MCHENRY N. AGU (MIC)</v>
      </c>
      <c r="BZ5496" s="31">
        <v>44890</v>
      </c>
      <c r="CA5496" s="40">
        <v>0.5005208333333333</v>
      </c>
      <c r="DB5496">
        <v>569</v>
      </c>
      <c r="DC5496" t="str">
        <v>MICURA</v>
      </c>
      <c r="DD5496" t="str">
        <v>AJIBADE NASIRU (MIC)</v>
      </c>
      <c r="DE5496" s="31">
        <v>44892</v>
      </c>
      <c r="DF5496" s="40">
        <v>0.7766319444444445</v>
      </c>
    </row>
    <row r="5497" spans="1:110" x14ac:dyDescent="0.25">
      <c r="A5497" s="109" t="s">
        <v>195</v>
      </c>
      <c r="B5497">
        <v>66</v>
      </c>
      <c r="C5497" s="109" t="s">
        <v>52</v>
      </c>
      <c r="D5497" s="109" t="s">
        <v>326</v>
      </c>
      <c r="E5497" s="94">
        <v>44875</v>
      </c>
      <c r="F5497" s="174">
        <v>0.26682870370370371</v>
      </c>
      <c r="G5497">
        <v>2</v>
      </c>
      <c r="H5497" s="109" t="s">
        <v>327</v>
      </c>
      <c r="I5497">
        <v>2704255</v>
      </c>
      <c r="AR5497">
        <v>232</v>
      </c>
      <c r="AS5497" t="str">
        <v>OPERATIONS</v>
      </c>
      <c r="AT5497" t="str">
        <v>EKPENYONG PETER (OPS)</v>
      </c>
      <c r="AU5497" s="31">
        <v>44894</v>
      </c>
      <c r="AV5497" s="40">
        <v>0.29954861111111108</v>
      </c>
      <c r="BW5497">
        <v>311</v>
      </c>
      <c r="BX5497" t="str">
        <v>MICURA</v>
      </c>
      <c r="BY5497" t="str">
        <v>OFFEH EZEKIEL AJIRIO(MIC</v>
      </c>
      <c r="BZ5497" s="31">
        <v>44890</v>
      </c>
      <c r="CA5497" s="40">
        <v>0.50087962962962962</v>
      </c>
      <c r="DB5497">
        <v>570</v>
      </c>
      <c r="DC5497" t="str">
        <v>MICURA</v>
      </c>
      <c r="DD5497" t="str">
        <v>TIMOTHY ROTIMI (MIC)</v>
      </c>
      <c r="DE5497" s="31">
        <v>44892</v>
      </c>
      <c r="DF5497" s="40">
        <v>0.77673611111111107</v>
      </c>
    </row>
    <row r="5498" spans="1:110" x14ac:dyDescent="0.25">
      <c r="A5498" s="109" t="s">
        <v>195</v>
      </c>
      <c r="B5498">
        <v>67</v>
      </c>
      <c r="C5498" s="109" t="s">
        <v>54</v>
      </c>
      <c r="D5498" s="109" t="s">
        <v>328</v>
      </c>
      <c r="E5498" s="94">
        <v>44875</v>
      </c>
      <c r="F5498" s="174">
        <v>0.26699074074074075</v>
      </c>
      <c r="G5498">
        <v>2</v>
      </c>
      <c r="H5498" s="109" t="s">
        <v>329</v>
      </c>
      <c r="I5498">
        <v>5410157</v>
      </c>
      <c r="AR5498">
        <v>233</v>
      </c>
      <c r="AS5498" t="str">
        <v>MICURA</v>
      </c>
      <c r="AT5498" t="str">
        <v>WISDOM AKPABIO E. (MIC)</v>
      </c>
      <c r="AU5498" s="31">
        <v>44894</v>
      </c>
      <c r="AV5498" s="40">
        <v>0.29993055555555553</v>
      </c>
      <c r="BW5498">
        <v>312</v>
      </c>
      <c r="BX5498" t="str">
        <v>MICURA</v>
      </c>
      <c r="BY5498" t="str">
        <v>OLANREWAJU OPEYEMI (</v>
      </c>
      <c r="BZ5498" s="31">
        <v>44890</v>
      </c>
      <c r="CA5498" s="40">
        <v>0.50184027777777773</v>
      </c>
      <c r="DB5498">
        <v>571</v>
      </c>
      <c r="DC5498" t="str">
        <v>MICURA</v>
      </c>
      <c r="DD5498" t="str">
        <v>YAKUBU AYODEJI (MIC)</v>
      </c>
      <c r="DE5498" s="31">
        <v>44892</v>
      </c>
      <c r="DF5498" s="40">
        <v>0.7767708333333333</v>
      </c>
    </row>
    <row r="5499" spans="1:110" x14ac:dyDescent="0.25">
      <c r="A5499" s="109" t="s">
        <v>195</v>
      </c>
      <c r="B5499">
        <v>68</v>
      </c>
      <c r="C5499" s="109" t="s">
        <v>52</v>
      </c>
      <c r="D5499" s="109" t="s">
        <v>330</v>
      </c>
      <c r="E5499" s="94">
        <v>44875</v>
      </c>
      <c r="F5499" s="174">
        <v>0.26744212962962965</v>
      </c>
      <c r="G5499">
        <v>2</v>
      </c>
      <c r="H5499" s="109" t="s">
        <v>331</v>
      </c>
      <c r="I5499">
        <v>6703268</v>
      </c>
      <c r="AR5499">
        <v>234</v>
      </c>
      <c r="AS5499" t="str">
        <v>MICURA</v>
      </c>
      <c r="AT5499" t="str">
        <v>OZEGBE CHARLES (MIC)</v>
      </c>
      <c r="AU5499" s="31">
        <v>44894</v>
      </c>
      <c r="AV5499" s="40">
        <v>0.29998842592592595</v>
      </c>
      <c r="BW5499">
        <v>313</v>
      </c>
      <c r="BX5499" t="str">
        <v>OPERATIONS</v>
      </c>
      <c r="BY5499" t="str">
        <v>ADEYEMI TOPE (OPS)</v>
      </c>
      <c r="BZ5499" s="31">
        <v>44890</v>
      </c>
      <c r="CA5499" s="40">
        <v>0.50276620370370373</v>
      </c>
      <c r="DB5499">
        <v>572</v>
      </c>
      <c r="DC5499" t="str">
        <v>MICURA</v>
      </c>
      <c r="DD5499" t="str">
        <v>UMORI INNOCENT E.(MIC)</v>
      </c>
      <c r="DE5499" s="31">
        <v>44892</v>
      </c>
      <c r="DF5499" s="40">
        <v>0.77680555555555553</v>
      </c>
    </row>
    <row r="5500" spans="1:110" x14ac:dyDescent="0.25">
      <c r="A5500" s="109" t="s">
        <v>195</v>
      </c>
      <c r="B5500">
        <v>69</v>
      </c>
      <c r="C5500" s="109" t="s">
        <v>54</v>
      </c>
      <c r="D5500" s="109" t="s">
        <v>332</v>
      </c>
      <c r="E5500" s="94">
        <v>44875</v>
      </c>
      <c r="F5500" s="174">
        <v>0.26777777777777778</v>
      </c>
      <c r="G5500">
        <v>2</v>
      </c>
      <c r="H5500" s="109" t="s">
        <v>333</v>
      </c>
      <c r="I5500">
        <v>5501171</v>
      </c>
      <c r="AR5500">
        <v>235</v>
      </c>
      <c r="AS5500" t="str">
        <v>MICURA</v>
      </c>
      <c r="AT5500" t="str">
        <v>ELUDOYIN MUYIWA (MIC)</v>
      </c>
      <c r="AU5500" s="31">
        <v>44894</v>
      </c>
      <c r="AV5500" s="40">
        <v>0.30019675925925926</v>
      </c>
      <c r="BW5500">
        <v>314</v>
      </c>
      <c r="BX5500" t="str">
        <v>ENGINEERING</v>
      </c>
      <c r="BY5500" t="str">
        <v>AYORINDE MUYIWA (ENGR)</v>
      </c>
      <c r="BZ5500" s="31">
        <v>44890</v>
      </c>
      <c r="CA5500" s="40">
        <v>0.50343749999999998</v>
      </c>
      <c r="DB5500">
        <v>573</v>
      </c>
      <c r="DC5500" t="str">
        <v>MICURA</v>
      </c>
      <c r="DD5500" t="str">
        <v>AGBATA PAUL DAVID (MIC)</v>
      </c>
      <c r="DE5500" s="31">
        <v>44892</v>
      </c>
      <c r="DF5500" s="40">
        <v>0.77787037037037032</v>
      </c>
    </row>
    <row r="5501" spans="1:110" x14ac:dyDescent="0.25">
      <c r="A5501" s="109" t="s">
        <v>195</v>
      </c>
      <c r="B5501">
        <v>70</v>
      </c>
      <c r="C5501" s="109" t="s">
        <v>54</v>
      </c>
      <c r="D5501" s="109" t="s">
        <v>334</v>
      </c>
      <c r="E5501" s="94">
        <v>44875</v>
      </c>
      <c r="F5501" s="174">
        <v>0.26785879629629628</v>
      </c>
      <c r="G5501">
        <v>2</v>
      </c>
      <c r="H5501" s="109" t="s">
        <v>335</v>
      </c>
      <c r="I5501">
        <v>5330656</v>
      </c>
      <c r="AR5501">
        <v>236</v>
      </c>
      <c r="AS5501" t="str">
        <v>MICURA</v>
      </c>
      <c r="AT5501" t="str">
        <v>ADESOKAN OLALEKAN  (MIC)</v>
      </c>
      <c r="AU5501" s="31">
        <v>44894</v>
      </c>
      <c r="AV5501" s="40">
        <v>0.30050925925925925</v>
      </c>
      <c r="BW5501">
        <v>315</v>
      </c>
      <c r="BX5501" t="str">
        <v>OLM</v>
      </c>
      <c r="BY5501" t="str">
        <v>NTAYI MOSES O. (DRV)</v>
      </c>
      <c r="BZ5501" s="31">
        <v>44890</v>
      </c>
      <c r="CA5501" s="40">
        <v>0.5035532407407407</v>
      </c>
      <c r="DB5501">
        <v>574</v>
      </c>
      <c r="DC5501" t="str">
        <v>MICURA</v>
      </c>
      <c r="DD5501" t="str">
        <v>EDOWMONYI PRINCE E.(MIC)</v>
      </c>
      <c r="DE5501" s="31">
        <v>44892</v>
      </c>
      <c r="DF5501" s="40">
        <v>0.77790509259259255</v>
      </c>
    </row>
    <row r="5502" spans="1:110" x14ac:dyDescent="0.25">
      <c r="A5502" s="109" t="s">
        <v>195</v>
      </c>
      <c r="B5502">
        <v>71</v>
      </c>
      <c r="C5502" s="109" t="s">
        <v>52</v>
      </c>
      <c r="D5502" s="109" t="s">
        <v>336</v>
      </c>
      <c r="E5502" s="94">
        <v>44875</v>
      </c>
      <c r="F5502" s="174">
        <v>0.26795138888888886</v>
      </c>
      <c r="G5502">
        <v>2</v>
      </c>
      <c r="H5502" s="109" t="s">
        <v>337</v>
      </c>
      <c r="I5502">
        <v>5368010</v>
      </c>
      <c r="AR5502">
        <v>237</v>
      </c>
      <c r="AS5502" t="str">
        <v>MICURA</v>
      </c>
      <c r="AT5502" t="str">
        <v>YUSUF TAIWO (MIC)</v>
      </c>
      <c r="AU5502" s="31">
        <v>44894</v>
      </c>
      <c r="AV5502" s="40">
        <v>0.30086805555555557</v>
      </c>
      <c r="BW5502">
        <v>316</v>
      </c>
      <c r="BX5502" t="str">
        <v>ENGINEERING</v>
      </c>
      <c r="BY5502" t="str">
        <v>OGUNLEYE PETER (ENG)</v>
      </c>
      <c r="BZ5502" s="31">
        <v>44890</v>
      </c>
      <c r="CA5502" s="40">
        <v>0.50369212962962961</v>
      </c>
      <c r="DB5502">
        <v>575</v>
      </c>
      <c r="DC5502" t="str">
        <v>OPERATIONS</v>
      </c>
      <c r="DD5502" t="str">
        <v>IDEM GEORGE (OPS)</v>
      </c>
      <c r="DE5502" s="31">
        <v>44892</v>
      </c>
      <c r="DF5502" s="40">
        <v>0.77798611111111116</v>
      </c>
    </row>
    <row r="5503" spans="1:110" x14ac:dyDescent="0.25">
      <c r="A5503" s="109" t="s">
        <v>195</v>
      </c>
      <c r="B5503">
        <v>72</v>
      </c>
      <c r="C5503" s="109" t="s">
        <v>54</v>
      </c>
      <c r="D5503" s="109" t="s">
        <v>338</v>
      </c>
      <c r="E5503" s="94">
        <v>44875</v>
      </c>
      <c r="F5503" s="174">
        <v>0.26806712962962964</v>
      </c>
      <c r="G5503">
        <v>2</v>
      </c>
      <c r="H5503" s="109" t="s">
        <v>339</v>
      </c>
      <c r="I5503">
        <v>8414045</v>
      </c>
      <c r="AR5503">
        <v>238</v>
      </c>
      <c r="AS5503" t="str">
        <v>MICURA</v>
      </c>
      <c r="AT5503" t="str">
        <v>ADENIYI ADELEKE (MIC)</v>
      </c>
      <c r="AU5503" s="31">
        <v>44894</v>
      </c>
      <c r="AV5503" s="40">
        <v>0.30111111111111111</v>
      </c>
      <c r="BW5503">
        <v>317</v>
      </c>
      <c r="BX5503" t="str">
        <v>OPERATIONS</v>
      </c>
      <c r="BY5503" t="str">
        <v>OLANIPEKUN SIMON O (MIC</v>
      </c>
      <c r="BZ5503" s="31">
        <v>44890</v>
      </c>
      <c r="CA5503" s="40">
        <v>0.50489583333333332</v>
      </c>
      <c r="DB5503">
        <v>576</v>
      </c>
      <c r="DC5503" t="str">
        <v>ENGINEERING</v>
      </c>
      <c r="DD5503" t="str">
        <v>UDOH PHILIP EYIBIO (ENG</v>
      </c>
      <c r="DE5503" s="31">
        <v>44892</v>
      </c>
      <c r="DF5503" s="40">
        <v>0.77802083333333338</v>
      </c>
    </row>
    <row r="5504" spans="1:110" x14ac:dyDescent="0.25">
      <c r="A5504" s="109" t="s">
        <v>195</v>
      </c>
      <c r="B5504">
        <v>73</v>
      </c>
      <c r="C5504" s="109" t="s">
        <v>52</v>
      </c>
      <c r="D5504" s="109" t="s">
        <v>340</v>
      </c>
      <c r="E5504" s="94">
        <v>44875</v>
      </c>
      <c r="F5504" s="174">
        <v>0.26870370370370372</v>
      </c>
      <c r="G5504">
        <v>2</v>
      </c>
      <c r="H5504" s="109" t="s">
        <v>341</v>
      </c>
      <c r="I5504">
        <v>2669206</v>
      </c>
      <c r="AR5504">
        <v>239</v>
      </c>
      <c r="AS5504" t="str">
        <v>OPERATIONS</v>
      </c>
      <c r="AT5504" t="str">
        <v>OSHODI BABATUNDE (OPS)</v>
      </c>
      <c r="AU5504" s="31">
        <v>44894</v>
      </c>
      <c r="AV5504" s="40">
        <v>0.30122685185185183</v>
      </c>
      <c r="BW5504">
        <v>318</v>
      </c>
      <c r="BX5504" t="str">
        <v>MICURA</v>
      </c>
      <c r="BY5504" t="str">
        <v>LIBERTY AROGUNDADE (MIC</v>
      </c>
      <c r="BZ5504" s="31">
        <v>44890</v>
      </c>
      <c r="CA5504" s="40">
        <v>0.50724537037037032</v>
      </c>
      <c r="DB5504">
        <v>577</v>
      </c>
      <c r="DC5504" t="str">
        <v>MICURA</v>
      </c>
      <c r="DD5504" t="str">
        <v>OHAEGBULEM CHINEDU (MIC)</v>
      </c>
      <c r="DE5504" s="31">
        <v>44892</v>
      </c>
      <c r="DF5504" s="40">
        <v>0.7785185185185185</v>
      </c>
    </row>
    <row r="5505" spans="1:110" x14ac:dyDescent="0.25">
      <c r="A5505" s="109" t="s">
        <v>195</v>
      </c>
      <c r="B5505">
        <v>74</v>
      </c>
      <c r="C5505" s="109" t="s">
        <v>54</v>
      </c>
      <c r="D5505" s="109" t="s">
        <v>342</v>
      </c>
      <c r="E5505" s="94">
        <v>44875</v>
      </c>
      <c r="F5505" s="174">
        <v>0.26962962962962961</v>
      </c>
      <c r="G5505">
        <v>2</v>
      </c>
      <c r="H5505" s="109" t="s">
        <v>343</v>
      </c>
      <c r="I5505">
        <v>6709035</v>
      </c>
      <c r="AR5505">
        <v>240</v>
      </c>
      <c r="AS5505" t="str">
        <v>OPERATIONS</v>
      </c>
      <c r="AT5505" t="str">
        <v>IGBINOBA FREDERICK. (OP</v>
      </c>
      <c r="AU5505" s="31">
        <v>44894</v>
      </c>
      <c r="AV5505" s="40">
        <v>0.30137731481481483</v>
      </c>
      <c r="BW5505">
        <v>319</v>
      </c>
      <c r="BX5505" t="str">
        <v>OPERATIONS</v>
      </c>
      <c r="BY5505" t="str">
        <v>UMEANO ODIRACHUKWU (OPS</v>
      </c>
      <c r="BZ5505" s="31">
        <v>44890</v>
      </c>
      <c r="CA5505" s="40">
        <v>0.5084953703703704</v>
      </c>
      <c r="DB5505">
        <v>578</v>
      </c>
      <c r="DC5505" t="str">
        <v>MICURA</v>
      </c>
      <c r="DD5505" t="str">
        <v>SAMUEL YINUSA ABAH (MIC</v>
      </c>
      <c r="DE5505" s="31">
        <v>44892</v>
      </c>
      <c r="DF5505" s="40">
        <v>0.77855324074074073</v>
      </c>
    </row>
    <row r="5506" spans="1:110" x14ac:dyDescent="0.25">
      <c r="A5506" s="109" t="s">
        <v>195</v>
      </c>
      <c r="B5506">
        <v>75</v>
      </c>
      <c r="C5506" s="109" t="s">
        <v>53</v>
      </c>
      <c r="D5506" s="109" t="s">
        <v>344</v>
      </c>
      <c r="E5506" s="94">
        <v>44875</v>
      </c>
      <c r="F5506" s="174">
        <v>0.26979166666666665</v>
      </c>
      <c r="G5506">
        <v>2</v>
      </c>
      <c r="H5506" s="109" t="s">
        <v>345</v>
      </c>
      <c r="I5506">
        <v>2151575</v>
      </c>
      <c r="AR5506">
        <v>241</v>
      </c>
      <c r="AS5506" t="str">
        <v>OPERATIONS</v>
      </c>
      <c r="AT5506" t="str">
        <v>ADEBOYE GBENGA (OPS)</v>
      </c>
      <c r="AU5506" s="31">
        <v>44894</v>
      </c>
      <c r="AV5506" s="40">
        <v>0.30204861111111109</v>
      </c>
      <c r="BW5506">
        <v>320</v>
      </c>
      <c r="BX5506" t="str">
        <v>ENGINEERING</v>
      </c>
      <c r="BY5506" t="str">
        <v>KOYA SAMUEL (ENGR)</v>
      </c>
      <c r="BZ5506" s="31">
        <v>44890</v>
      </c>
      <c r="CA5506" s="40">
        <v>0.50866898148148143</v>
      </c>
      <c r="DB5506">
        <v>579</v>
      </c>
      <c r="DC5506" t="str">
        <v>MICURA</v>
      </c>
      <c r="DD5506" t="str">
        <v>IDRIS ANOFI (MIC)</v>
      </c>
      <c r="DE5506" s="31">
        <v>44892</v>
      </c>
      <c r="DF5506" s="40">
        <v>0.77886574074074078</v>
      </c>
    </row>
    <row r="5507" spans="1:110" x14ac:dyDescent="0.25">
      <c r="A5507" s="109" t="s">
        <v>195</v>
      </c>
      <c r="B5507">
        <v>76</v>
      </c>
      <c r="C5507" s="109" t="s">
        <v>53</v>
      </c>
      <c r="D5507" s="109" t="s">
        <v>346</v>
      </c>
      <c r="E5507" s="94">
        <v>44875</v>
      </c>
      <c r="F5507" s="174">
        <v>0.26982638888888888</v>
      </c>
      <c r="G5507">
        <v>2</v>
      </c>
      <c r="H5507" s="109" t="s">
        <v>347</v>
      </c>
      <c r="I5507"/>
      <c r="AR5507">
        <v>242</v>
      </c>
      <c r="AS5507" t="str">
        <v>OPERATIONS</v>
      </c>
      <c r="AT5507" t="str">
        <v>OMARAYE OMONIGHO (OPS)</v>
      </c>
      <c r="AU5507" s="31">
        <v>44894</v>
      </c>
      <c r="AV5507" s="40">
        <v>0.30224537037037036</v>
      </c>
      <c r="BW5507">
        <v>321</v>
      </c>
      <c r="BX5507" t="str">
        <v>ENGINEERING</v>
      </c>
      <c r="BY5507" t="str">
        <v>TIJANI ADEKUNLE</v>
      </c>
      <c r="BZ5507" s="31">
        <v>44890</v>
      </c>
      <c r="CA5507" s="40">
        <v>0.50896990740740744</v>
      </c>
      <c r="DB5507">
        <v>580</v>
      </c>
      <c r="DC5507" t="str">
        <v>MICURA</v>
      </c>
      <c r="DD5507" t="str">
        <v>MOGBODOFO SEUN A. (MIC)</v>
      </c>
      <c r="DE5507" s="31">
        <v>44892</v>
      </c>
      <c r="DF5507" s="40">
        <v>0.77891203703703704</v>
      </c>
    </row>
    <row r="5508" spans="1:110" x14ac:dyDescent="0.25">
      <c r="A5508" s="109" t="s">
        <v>195</v>
      </c>
      <c r="B5508">
        <v>77</v>
      </c>
      <c r="C5508" s="109" t="s">
        <v>53</v>
      </c>
      <c r="D5508" s="109" t="s">
        <v>348</v>
      </c>
      <c r="E5508" s="94">
        <v>44875</v>
      </c>
      <c r="F5508" s="174">
        <v>0.27013888888888887</v>
      </c>
      <c r="G5508">
        <v>2</v>
      </c>
      <c r="H5508" s="109" t="s">
        <v>349</v>
      </c>
      <c r="I5508"/>
      <c r="AR5508">
        <v>243</v>
      </c>
      <c r="AS5508" t="str">
        <v>OPERATIONS</v>
      </c>
      <c r="AT5508" t="str">
        <v>FEMI STONE (OPS)</v>
      </c>
      <c r="AU5508" s="31">
        <v>44894</v>
      </c>
      <c r="AV5508" s="40">
        <v>0.30253472222222222</v>
      </c>
      <c r="BW5508">
        <v>322</v>
      </c>
      <c r="BX5508" t="str">
        <v>MICURA</v>
      </c>
      <c r="BY5508" t="str">
        <v>RICHARD AMAEZE (MIC)</v>
      </c>
      <c r="BZ5508" s="31">
        <v>44890</v>
      </c>
      <c r="CA5508" s="40">
        <v>0.50914351851851847</v>
      </c>
      <c r="DB5508">
        <v>581</v>
      </c>
      <c r="DC5508" t="str">
        <v>MICURA</v>
      </c>
      <c r="DD5508" t="str">
        <v>NWOSU CHIDIEBERE (MIC)</v>
      </c>
      <c r="DE5508" s="31">
        <v>44892</v>
      </c>
      <c r="DF5508" s="40">
        <v>0.77894675925925927</v>
      </c>
    </row>
    <row r="5509" spans="1:110" x14ac:dyDescent="0.25">
      <c r="A5509" s="109" t="s">
        <v>195</v>
      </c>
      <c r="B5509">
        <v>78</v>
      </c>
      <c r="C5509" s="109" t="s">
        <v>52</v>
      </c>
      <c r="D5509" s="109" t="s">
        <v>350</v>
      </c>
      <c r="E5509" s="94">
        <v>44875</v>
      </c>
      <c r="F5509" s="174">
        <v>0.27084490740740741</v>
      </c>
      <c r="G5509">
        <v>2</v>
      </c>
      <c r="H5509" s="109" t="s">
        <v>351</v>
      </c>
      <c r="I5509">
        <v>14929941</v>
      </c>
      <c r="AR5509">
        <v>244</v>
      </c>
      <c r="AS5509" t="str">
        <v>OPERATIONS</v>
      </c>
      <c r="AT5509" t="str">
        <v>CHRISTOPHER OGBEKHIU(OP</v>
      </c>
      <c r="AU5509" s="31">
        <v>44894</v>
      </c>
      <c r="AV5509" s="40">
        <v>0.30260416666666667</v>
      </c>
      <c r="BW5509">
        <v>323</v>
      </c>
      <c r="BX5509" t="str">
        <v>OLM</v>
      </c>
      <c r="BY5509" t="str">
        <v>JOSHUA OLAWUYI (OLM)</v>
      </c>
      <c r="BZ5509" s="31">
        <v>44890</v>
      </c>
      <c r="CA5509" s="40">
        <v>0.51027777777777783</v>
      </c>
      <c r="DB5509">
        <v>582</v>
      </c>
      <c r="DC5509" t="str">
        <v>MICURA</v>
      </c>
      <c r="DD5509" t="str">
        <v>ITOYA OGUN T. (MIC)</v>
      </c>
      <c r="DE5509" s="31">
        <v>44892</v>
      </c>
      <c r="DF5509" s="40">
        <v>0.77940972222222227</v>
      </c>
    </row>
    <row r="5510" spans="1:110" x14ac:dyDescent="0.25">
      <c r="A5510" s="109" t="s">
        <v>195</v>
      </c>
      <c r="B5510">
        <v>79</v>
      </c>
      <c r="C5510" s="109" t="s">
        <v>54</v>
      </c>
      <c r="D5510" s="109" t="s">
        <v>352</v>
      </c>
      <c r="E5510" s="94">
        <v>44875</v>
      </c>
      <c r="F5510" s="174">
        <v>0.2709375</v>
      </c>
      <c r="G5510">
        <v>2</v>
      </c>
      <c r="H5510" s="109" t="s">
        <v>353</v>
      </c>
      <c r="I5510">
        <v>6691269</v>
      </c>
      <c r="AR5510">
        <v>245</v>
      </c>
      <c r="AS5510" t="str">
        <v>ENGINEERING</v>
      </c>
      <c r="AT5510" t="str">
        <v>UELENFOH ABRAHAM (ENGR)</v>
      </c>
      <c r="AU5510" s="31">
        <v>44894</v>
      </c>
      <c r="AV5510" s="40">
        <v>0.30266203703703703</v>
      </c>
      <c r="BW5510">
        <v>324</v>
      </c>
      <c r="BX5510" t="str">
        <v>ENGINEERING</v>
      </c>
      <c r="BY5510" t="str">
        <v>VICTOR EWELIM O. (ENGR)</v>
      </c>
      <c r="BZ5510" s="31">
        <v>44890</v>
      </c>
      <c r="CA5510" s="40">
        <v>0.5103819444444444</v>
      </c>
      <c r="DB5510">
        <v>583</v>
      </c>
      <c r="DC5510" t="str">
        <v>OPERATIONS</v>
      </c>
      <c r="DD5510" t="str">
        <v>ATODO SAMSON (OPS)</v>
      </c>
      <c r="DE5510" s="31">
        <v>44892</v>
      </c>
      <c r="DF5510" s="40">
        <v>0.7794444444444445</v>
      </c>
    </row>
    <row r="5511" spans="1:110" x14ac:dyDescent="0.25">
      <c r="A5511" s="109" t="s">
        <v>195</v>
      </c>
      <c r="B5511">
        <v>80</v>
      </c>
      <c r="C5511" s="109" t="s">
        <v>53</v>
      </c>
      <c r="D5511" s="109" t="s">
        <v>354</v>
      </c>
      <c r="E5511" s="94">
        <v>44875</v>
      </c>
      <c r="F5511" s="174">
        <v>0.27124999999999999</v>
      </c>
      <c r="G5511">
        <v>2</v>
      </c>
      <c r="H5511" s="109" t="s">
        <v>355</v>
      </c>
      <c r="I5511"/>
      <c r="AR5511">
        <v>246</v>
      </c>
      <c r="AS5511" t="str">
        <v>MICURA</v>
      </c>
      <c r="AT5511" t="str">
        <v>ODEBODE OLUSHOLA (MIC)</v>
      </c>
      <c r="AU5511" s="31">
        <v>44894</v>
      </c>
      <c r="AV5511" s="40">
        <v>0.30273148148148149</v>
      </c>
      <c r="BW5511">
        <v>325</v>
      </c>
      <c r="BX5511" t="str">
        <v>ENGINEERING</v>
      </c>
      <c r="BY5511" t="str">
        <v>ONU HYACINTH C. (ENGNR)</v>
      </c>
      <c r="BZ5511" s="31">
        <v>44890</v>
      </c>
      <c r="CA5511" s="40">
        <v>0.51045138888888886</v>
      </c>
      <c r="DB5511">
        <v>584</v>
      </c>
      <c r="DC5511" t="str">
        <v>ENGINEERING</v>
      </c>
      <c r="DD5511" t="str">
        <v>NZEREM IKECHUKWU</v>
      </c>
      <c r="DE5511" s="31">
        <v>44892</v>
      </c>
      <c r="DF5511" s="40">
        <v>0.78059027777777779</v>
      </c>
    </row>
    <row r="5512" spans="1:110" x14ac:dyDescent="0.25">
      <c r="A5512" s="109" t="s">
        <v>195</v>
      </c>
      <c r="B5512">
        <v>81</v>
      </c>
      <c r="C5512" s="109" t="s">
        <v>53</v>
      </c>
      <c r="D5512" s="109" t="s">
        <v>356</v>
      </c>
      <c r="E5512" s="94">
        <v>44875</v>
      </c>
      <c r="F5512" s="174">
        <v>0.27141203703703703</v>
      </c>
      <c r="G5512">
        <v>2</v>
      </c>
      <c r="H5512" s="109" t="s">
        <v>357</v>
      </c>
      <c r="I5512">
        <v>5621862</v>
      </c>
      <c r="AR5512">
        <v>247</v>
      </c>
      <c r="AS5512" t="str">
        <v>ENGINEERING</v>
      </c>
      <c r="AT5512" t="str">
        <v>JOSEPH ABIODUN</v>
      </c>
      <c r="AU5512" s="31">
        <v>44894</v>
      </c>
      <c r="AV5512" s="40">
        <v>0.30304398148148148</v>
      </c>
      <c r="BW5512">
        <v>326</v>
      </c>
      <c r="BX5512" t="str">
        <v>PLANNING</v>
      </c>
      <c r="BY5512" t="str">
        <v>IBIDUNNI OLUWOLE (PLN)</v>
      </c>
      <c r="BZ5512" s="31">
        <v>44890</v>
      </c>
      <c r="CA5512" s="40">
        <v>0.51270833333333332</v>
      </c>
      <c r="DB5512">
        <v>585</v>
      </c>
      <c r="DC5512" t="str">
        <v>MICURA</v>
      </c>
      <c r="DD5512" t="str">
        <v>OLADIPUPO TUNDE (MIC)</v>
      </c>
      <c r="DE5512" s="31">
        <v>44892</v>
      </c>
      <c r="DF5512" s="40">
        <v>0.78071759259259255</v>
      </c>
    </row>
    <row r="5513" spans="1:110" x14ac:dyDescent="0.25">
      <c r="A5513" s="109" t="s">
        <v>195</v>
      </c>
      <c r="B5513">
        <v>82</v>
      </c>
      <c r="C5513" s="109" t="s">
        <v>53</v>
      </c>
      <c r="D5513" s="109" t="s">
        <v>358</v>
      </c>
      <c r="E5513" s="94">
        <v>44875</v>
      </c>
      <c r="F5513" s="174">
        <v>0.27159722222222221</v>
      </c>
      <c r="G5513">
        <v>2</v>
      </c>
      <c r="H5513" s="109" t="s">
        <v>359</v>
      </c>
      <c r="I5513"/>
      <c r="AR5513">
        <v>248</v>
      </c>
      <c r="AS5513" t="str">
        <v>OPERATIONS</v>
      </c>
      <c r="AT5513" t="str">
        <v>ANYEBE SAMSON (OPS)</v>
      </c>
      <c r="AU5513" s="31">
        <v>44894</v>
      </c>
      <c r="AV5513" s="40">
        <v>0.30346064814814816</v>
      </c>
      <c r="BW5513">
        <v>327</v>
      </c>
      <c r="BX5513" t="str">
        <v>ENGINEERING</v>
      </c>
      <c r="BY5513" t="str">
        <v>JAMES SAMSON (ENGR)</v>
      </c>
      <c r="BZ5513" s="31">
        <v>44890</v>
      </c>
      <c r="CA5513" s="40">
        <v>0.51274305555555555</v>
      </c>
      <c r="DB5513">
        <v>586</v>
      </c>
      <c r="DC5513" t="str">
        <v>MICURA</v>
      </c>
      <c r="DD5513" t="str">
        <v>ABBEY GBENGA (MIC)</v>
      </c>
      <c r="DE5513" s="31">
        <v>44892</v>
      </c>
      <c r="DF5513" s="40">
        <v>0.78081018518518519</v>
      </c>
    </row>
    <row r="5514" spans="1:110" x14ac:dyDescent="0.25">
      <c r="A5514" s="109" t="s">
        <v>195</v>
      </c>
      <c r="B5514">
        <v>83</v>
      </c>
      <c r="C5514" s="109" t="s">
        <v>52</v>
      </c>
      <c r="D5514" s="109" t="s">
        <v>360</v>
      </c>
      <c r="E5514" s="94">
        <v>44875</v>
      </c>
      <c r="F5514" s="174">
        <v>0.27166666666666667</v>
      </c>
      <c r="G5514">
        <v>2</v>
      </c>
      <c r="H5514" s="109" t="s">
        <v>361</v>
      </c>
      <c r="I5514">
        <v>5503300</v>
      </c>
      <c r="AR5514">
        <v>249</v>
      </c>
      <c r="AS5514" t="str">
        <v>OPERATIONS</v>
      </c>
      <c r="AT5514" t="str">
        <v>KABIRU MOHAMMED (OPS)</v>
      </c>
      <c r="AU5514" s="31">
        <v>44894</v>
      </c>
      <c r="AV5514" s="40">
        <v>0.30353009259259262</v>
      </c>
      <c r="BW5514">
        <v>328</v>
      </c>
      <c r="BX5514" t="str">
        <v>OPERATIONS</v>
      </c>
      <c r="BY5514" t="str">
        <v>ICHADERE ONORIODE (OPS)</v>
      </c>
      <c r="BZ5514" s="31">
        <v>44890</v>
      </c>
      <c r="CA5514" s="40">
        <v>0.51329861111111108</v>
      </c>
      <c r="DB5514">
        <v>587</v>
      </c>
      <c r="DC5514" t="str">
        <v>MICURA</v>
      </c>
      <c r="DD5514" t="str">
        <v>ENEOTU ZILPAH INNOCENT</v>
      </c>
      <c r="DE5514" s="31">
        <v>44892</v>
      </c>
      <c r="DF5514" s="40">
        <v>0.78085648148148146</v>
      </c>
    </row>
    <row r="5515" spans="1:110" x14ac:dyDescent="0.25">
      <c r="A5515" s="109" t="s">
        <v>195</v>
      </c>
      <c r="B5515">
        <v>84</v>
      </c>
      <c r="C5515" s="109" t="s">
        <v>53</v>
      </c>
      <c r="D5515" s="109" t="s">
        <v>362</v>
      </c>
      <c r="E5515" s="94">
        <v>44875</v>
      </c>
      <c r="F5515" s="174">
        <v>0.27179398148148148</v>
      </c>
      <c r="G5515">
        <v>2</v>
      </c>
      <c r="H5515" s="109" t="s">
        <v>363</v>
      </c>
      <c r="I5515"/>
      <c r="AR5515">
        <v>250</v>
      </c>
      <c r="AS5515" t="str">
        <v>ENGINEERING</v>
      </c>
      <c r="AT5515" t="str">
        <v>OGBOLU MICHAEL (ENGR)</v>
      </c>
      <c r="AU5515" s="31">
        <v>44894</v>
      </c>
      <c r="AV5515" s="40">
        <v>0.30436342592592591</v>
      </c>
      <c r="BW5515">
        <v>329</v>
      </c>
      <c r="BX5515" t="str">
        <v>ENGINEERING</v>
      </c>
      <c r="BY5515" t="str">
        <v>NKWOAGU AUGUSTINE (ENGR</v>
      </c>
      <c r="BZ5515" s="31">
        <v>44890</v>
      </c>
      <c r="CA5515" s="40">
        <v>0.51418981481481485</v>
      </c>
      <c r="DB5515">
        <v>588</v>
      </c>
      <c r="DC5515" t="str">
        <v>MICURA</v>
      </c>
      <c r="DD5515" t="str">
        <v>DAMILOLA OGUNBAMERU(MIC</v>
      </c>
      <c r="DE5515" s="31">
        <v>44892</v>
      </c>
      <c r="DF5515" s="40">
        <v>0.78093749999999995</v>
      </c>
    </row>
    <row r="5516" spans="1:110" x14ac:dyDescent="0.25">
      <c r="A5516" s="109" t="s">
        <v>195</v>
      </c>
      <c r="B5516">
        <v>85</v>
      </c>
      <c r="C5516" s="109" t="s">
        <v>53</v>
      </c>
      <c r="D5516" s="109" t="s">
        <v>364</v>
      </c>
      <c r="E5516" s="94">
        <v>44875</v>
      </c>
      <c r="F5516" s="174">
        <v>0.27193287037037039</v>
      </c>
      <c r="G5516">
        <v>2</v>
      </c>
      <c r="H5516" s="109" t="s">
        <v>365</v>
      </c>
      <c r="I5516">
        <v>14964936</v>
      </c>
      <c r="AR5516">
        <v>251</v>
      </c>
      <c r="AS5516" t="str">
        <v>MICURA</v>
      </c>
      <c r="AT5516" t="str">
        <v>HOPE NWAGBO (MIC)</v>
      </c>
      <c r="AU5516" s="31">
        <v>44894</v>
      </c>
      <c r="AV5516" s="40">
        <v>0.30475694444444446</v>
      </c>
      <c r="BW5516">
        <v>330</v>
      </c>
      <c r="BX5516" t="str">
        <v>ENGINEERING</v>
      </c>
      <c r="BY5516" t="str">
        <v>TAJUDEEN JIMOH (ENGR)</v>
      </c>
      <c r="BZ5516" s="31">
        <v>44890</v>
      </c>
      <c r="CA5516" s="40">
        <v>0.51428240740740738</v>
      </c>
      <c r="DB5516">
        <v>589</v>
      </c>
      <c r="DC5516" t="str">
        <v>MICURA</v>
      </c>
      <c r="DD5516" t="str">
        <v>CHINAKWA EZE (MIC)</v>
      </c>
      <c r="DE5516" s="31">
        <v>44892</v>
      </c>
      <c r="DF5516" s="40">
        <v>0.78106481481481482</v>
      </c>
    </row>
    <row r="5517" spans="1:110" x14ac:dyDescent="0.25">
      <c r="A5517" s="109" t="s">
        <v>195</v>
      </c>
      <c r="B5517">
        <v>86</v>
      </c>
      <c r="C5517" s="109" t="s">
        <v>53</v>
      </c>
      <c r="D5517" s="109" t="s">
        <v>366</v>
      </c>
      <c r="E5517" s="94">
        <v>44875</v>
      </c>
      <c r="F5517" s="174">
        <v>0.2721412037037037</v>
      </c>
      <c r="G5517">
        <v>2</v>
      </c>
      <c r="H5517" s="109" t="s">
        <v>367</v>
      </c>
      <c r="I5517"/>
      <c r="AR5517">
        <v>252</v>
      </c>
      <c r="AS5517" t="str">
        <v>OPERATIONS</v>
      </c>
      <c r="AT5517" t="str">
        <v>ADEOTI NOAH A.</v>
      </c>
      <c r="AU5517" s="31">
        <v>44894</v>
      </c>
      <c r="AV5517" s="40">
        <v>0.30552083333333335</v>
      </c>
      <c r="BW5517">
        <v>331</v>
      </c>
      <c r="BX5517" t="str">
        <v>MICURA</v>
      </c>
      <c r="BY5517" t="str">
        <v>OKEKE OLISAEMEKA</v>
      </c>
      <c r="BZ5517" s="31">
        <v>44890</v>
      </c>
      <c r="CA5517" s="40">
        <v>0.51673611111111106</v>
      </c>
      <c r="DB5517">
        <v>590</v>
      </c>
      <c r="DC5517" t="str">
        <v>OPERATIONS</v>
      </c>
      <c r="DD5517" t="str">
        <v>PHILIP ESEIGBE (OPERATIO</v>
      </c>
      <c r="DE5517" s="31">
        <v>44892</v>
      </c>
      <c r="DF5517" s="40">
        <v>0.78113425925925928</v>
      </c>
    </row>
    <row r="5518" spans="1:110" x14ac:dyDescent="0.25">
      <c r="A5518" s="109" t="s">
        <v>195</v>
      </c>
      <c r="B5518">
        <v>87</v>
      </c>
      <c r="C5518" s="109" t="s">
        <v>52</v>
      </c>
      <c r="D5518" s="109" t="s">
        <v>368</v>
      </c>
      <c r="E5518" s="94">
        <v>44875</v>
      </c>
      <c r="F5518" s="174">
        <v>0.27255787037037038</v>
      </c>
      <c r="G5518">
        <v>2</v>
      </c>
      <c r="H5518" s="109" t="s">
        <v>369</v>
      </c>
      <c r="I5518">
        <v>2669514</v>
      </c>
      <c r="AR5518">
        <v>253</v>
      </c>
      <c r="AS5518" t="str">
        <v>OPERATIONS</v>
      </c>
      <c r="AT5518" t="str">
        <v>OSENI OLUGBENGA</v>
      </c>
      <c r="AU5518" s="31">
        <v>44894</v>
      </c>
      <c r="AV5518" s="40">
        <v>0.30700231481481483</v>
      </c>
      <c r="BW5518">
        <v>332</v>
      </c>
      <c r="BX5518" t="str">
        <v>MICURA</v>
      </c>
      <c r="BY5518" t="str">
        <v>OLADIPUPO TUNDE (MIC)</v>
      </c>
      <c r="BZ5518" s="31">
        <v>44890</v>
      </c>
      <c r="CA5518" s="40">
        <v>0.51677083333333329</v>
      </c>
      <c r="DB5518">
        <v>591</v>
      </c>
      <c r="DC5518" t="str">
        <v>OPERATIONS</v>
      </c>
      <c r="DD5518" t="str">
        <v>SHITTA OLAKULEHIN (OPS)</v>
      </c>
      <c r="DE5518" s="31">
        <v>44892</v>
      </c>
      <c r="DF5518" s="40">
        <v>0.78116898148148151</v>
      </c>
    </row>
    <row r="5519" spans="1:110" x14ac:dyDescent="0.25">
      <c r="A5519" s="109" t="s">
        <v>195</v>
      </c>
      <c r="B5519">
        <v>88</v>
      </c>
      <c r="C5519" s="109" t="s">
        <v>53</v>
      </c>
      <c r="D5519" s="109" t="s">
        <v>370</v>
      </c>
      <c r="E5519" s="94">
        <v>44875</v>
      </c>
      <c r="F5519" s="174">
        <v>0.27280092592592592</v>
      </c>
      <c r="G5519">
        <v>2</v>
      </c>
      <c r="H5519" s="109" t="s">
        <v>371</v>
      </c>
      <c r="I5519"/>
      <c r="AR5519">
        <v>254</v>
      </c>
      <c r="AS5519" t="str">
        <v>OPERATIONS</v>
      </c>
      <c r="AT5519" t="str">
        <v>NKWOR CHRISTIAN (OPS)</v>
      </c>
      <c r="AU5519" s="31">
        <v>44894</v>
      </c>
      <c r="AV5519" s="40">
        <v>0.31002314814814813</v>
      </c>
      <c r="BW5519">
        <v>333</v>
      </c>
      <c r="BX5519" t="str">
        <v>MICURA</v>
      </c>
      <c r="BY5519" t="str">
        <v>ADEOLA CLEMENT. (MIC)</v>
      </c>
      <c r="BZ5519" s="31">
        <v>44890</v>
      </c>
      <c r="CA5519" s="40">
        <v>0.51732638888888893</v>
      </c>
      <c r="DB5519">
        <v>592</v>
      </c>
      <c r="DC5519" t="str">
        <v>MICURA</v>
      </c>
      <c r="DD5519" t="str">
        <v>SAMSON APEH (MIC)</v>
      </c>
      <c r="DE5519" s="31">
        <v>44892</v>
      </c>
      <c r="DF5519" s="40">
        <v>0.78145833333333337</v>
      </c>
    </row>
    <row r="5520" spans="1:110" x14ac:dyDescent="0.25">
      <c r="A5520" s="109" t="s">
        <v>195</v>
      </c>
      <c r="B5520">
        <v>89</v>
      </c>
      <c r="C5520" s="109" t="s">
        <v>53</v>
      </c>
      <c r="D5520" s="109" t="s">
        <v>372</v>
      </c>
      <c r="E5520" s="94">
        <v>44875</v>
      </c>
      <c r="F5520" s="174">
        <v>0.27285879629629628</v>
      </c>
      <c r="G5520">
        <v>2</v>
      </c>
      <c r="H5520" s="109" t="s">
        <v>373</v>
      </c>
      <c r="I5520">
        <v>4822957</v>
      </c>
      <c r="AR5520">
        <v>255</v>
      </c>
      <c r="AS5520" t="str">
        <v>ENGINEERING</v>
      </c>
      <c r="AT5520" t="str">
        <v>ANIMASAUN BABATUNDE (EN</v>
      </c>
      <c r="AU5520" s="31">
        <v>44894</v>
      </c>
      <c r="AV5520" s="40">
        <v>0.31111111111111112</v>
      </c>
      <c r="BW5520">
        <v>334</v>
      </c>
      <c r="BX5520" t="str">
        <v>MICURA</v>
      </c>
      <c r="BY5520" t="str">
        <v>NWACHI ANTHONY (MIC)</v>
      </c>
      <c r="BZ5520" s="31">
        <v>44890</v>
      </c>
      <c r="CA5520" s="40">
        <v>0.51777777777777778</v>
      </c>
      <c r="DB5520">
        <v>593</v>
      </c>
      <c r="DC5520" t="str">
        <v>MICURA</v>
      </c>
      <c r="DD5520" t="str">
        <v>OLAOYE SUNDAY (MIC)</v>
      </c>
      <c r="DE5520" s="31">
        <v>44892</v>
      </c>
      <c r="DF5520" s="40">
        <v>0.78168981481481481</v>
      </c>
    </row>
    <row r="5521" spans="1:110" x14ac:dyDescent="0.25">
      <c r="A5521" s="109" t="s">
        <v>195</v>
      </c>
      <c r="B5521">
        <v>90</v>
      </c>
      <c r="C5521" s="109" t="s">
        <v>54</v>
      </c>
      <c r="D5521" s="109" t="s">
        <v>374</v>
      </c>
      <c r="E5521" s="94">
        <v>44875</v>
      </c>
      <c r="F5521" s="174">
        <v>0.27292824074074074</v>
      </c>
      <c r="G5521">
        <v>2</v>
      </c>
      <c r="H5521" s="109" t="s">
        <v>375</v>
      </c>
      <c r="I5521">
        <v>6701081</v>
      </c>
      <c r="AR5521">
        <v>256</v>
      </c>
      <c r="AS5521" t="str">
        <v>OPERATIONS</v>
      </c>
      <c r="AT5521" t="str">
        <v>HYGINUS OKONKWO (OPS)</v>
      </c>
      <c r="AU5521" s="31">
        <v>44894</v>
      </c>
      <c r="AV5521" s="40">
        <v>0.31341435185185185</v>
      </c>
      <c r="BW5521">
        <v>335</v>
      </c>
      <c r="BX5521" t="str">
        <v>MICURA</v>
      </c>
      <c r="BY5521" t="str">
        <v>BENJAMIN MAROMITAN (MIC</v>
      </c>
      <c r="BZ5521" s="31">
        <v>44890</v>
      </c>
      <c r="CA5521" s="40">
        <v>0.51784722222222224</v>
      </c>
      <c r="DB5521">
        <v>594</v>
      </c>
      <c r="DC5521" t="str">
        <v>MICURA</v>
      </c>
      <c r="DD5521" t="str">
        <v>ONI OLALEKAN (MIC)</v>
      </c>
      <c r="DE5521" s="31">
        <v>44892</v>
      </c>
      <c r="DF5521" s="40">
        <v>0.78174768518518523</v>
      </c>
    </row>
    <row r="5522" spans="1:110" x14ac:dyDescent="0.25">
      <c r="A5522" s="109" t="s">
        <v>195</v>
      </c>
      <c r="B5522">
        <v>91</v>
      </c>
      <c r="C5522" s="109" t="s">
        <v>53</v>
      </c>
      <c r="D5522" s="109" t="s">
        <v>376</v>
      </c>
      <c r="E5522" s="94">
        <v>44875</v>
      </c>
      <c r="F5522" s="174">
        <v>0.27357638888888891</v>
      </c>
      <c r="G5522">
        <v>2</v>
      </c>
      <c r="H5522" s="109" t="s">
        <v>377</v>
      </c>
      <c r="I5522">
        <v>14959868</v>
      </c>
      <c r="AR5522">
        <v>257</v>
      </c>
      <c r="AS5522" t="str">
        <v>OPERATIONS</v>
      </c>
      <c r="AT5522" t="str">
        <v>OMOVIRO ANDREW (MIC)</v>
      </c>
      <c r="AU5522" s="31">
        <v>44894</v>
      </c>
      <c r="AV5522" s="40">
        <v>0.31815972222222222</v>
      </c>
      <c r="BW5522">
        <v>336</v>
      </c>
      <c r="BX5522" t="str">
        <v>OPERATIONS</v>
      </c>
      <c r="BY5522" t="str">
        <v>GOODLUCK IZOKA (OPS)</v>
      </c>
      <c r="BZ5522" s="31">
        <v>44890</v>
      </c>
      <c r="CA5522" s="40">
        <v>0.52087962962962964</v>
      </c>
      <c r="DB5522">
        <v>595</v>
      </c>
      <c r="DC5522" t="str">
        <v>MICURA</v>
      </c>
      <c r="DD5522" t="str">
        <v>ABACHA CHIDI (MIC)</v>
      </c>
      <c r="DE5522" s="31">
        <v>44892</v>
      </c>
      <c r="DF5522" s="40">
        <v>0.7818518518518518</v>
      </c>
    </row>
    <row r="5523" spans="1:110" x14ac:dyDescent="0.25">
      <c r="A5523" s="109" t="s">
        <v>195</v>
      </c>
      <c r="B5523">
        <v>92</v>
      </c>
      <c r="C5523" s="109" t="s">
        <v>52</v>
      </c>
      <c r="D5523" s="109" t="s">
        <v>378</v>
      </c>
      <c r="E5523" s="94">
        <v>44875</v>
      </c>
      <c r="F5523" s="174">
        <v>0.27364583333333331</v>
      </c>
      <c r="G5523">
        <v>2</v>
      </c>
      <c r="H5523" s="109" t="s">
        <v>379</v>
      </c>
      <c r="I5523">
        <v>14813026</v>
      </c>
      <c r="AR5523">
        <v>258</v>
      </c>
      <c r="AS5523" t="str">
        <v>OPERATIONS</v>
      </c>
      <c r="AT5523" t="str">
        <v>EZENWATA EMMANUEL (OPS)</v>
      </c>
      <c r="AU5523" s="31">
        <v>44894</v>
      </c>
      <c r="AV5523" s="40">
        <v>0.32113425925925926</v>
      </c>
      <c r="BW5523">
        <v>337</v>
      </c>
      <c r="BX5523" t="str">
        <v>GATE OPS</v>
      </c>
      <c r="BY5523" t="str">
        <v>TOSIN ALABA E. (GATE)</v>
      </c>
      <c r="BZ5523" s="31">
        <v>44890</v>
      </c>
      <c r="CA5523" s="40">
        <v>0.52577546296296296</v>
      </c>
      <c r="DB5523">
        <v>596</v>
      </c>
      <c r="DC5523" t="str">
        <v>MICURA</v>
      </c>
      <c r="DD5523" t="str">
        <v>EDWARD ODERELE (MIC)</v>
      </c>
      <c r="DE5523" s="31">
        <v>44892</v>
      </c>
      <c r="DF5523" s="40">
        <v>0.78189814814814818</v>
      </c>
    </row>
    <row r="5524" spans="1:110" x14ac:dyDescent="0.25">
      <c r="A5524" s="109" t="s">
        <v>195</v>
      </c>
      <c r="B5524">
        <v>93</v>
      </c>
      <c r="C5524" s="109" t="s">
        <v>53</v>
      </c>
      <c r="D5524" s="109" t="s">
        <v>380</v>
      </c>
      <c r="E5524" s="94">
        <v>44875</v>
      </c>
      <c r="F5524" s="174">
        <v>0.27381944444444445</v>
      </c>
      <c r="G5524">
        <v>2</v>
      </c>
      <c r="H5524" s="109" t="s">
        <v>381</v>
      </c>
      <c r="I5524"/>
      <c r="AR5524">
        <v>259</v>
      </c>
      <c r="AS5524" t="str">
        <v>OPERATIONS</v>
      </c>
      <c r="AT5524" t="str">
        <v>OLANREWAJU SULAIMAN (OP</v>
      </c>
      <c r="AU5524" s="31">
        <v>44894</v>
      </c>
      <c r="AV5524" s="40">
        <v>0.32188657407407406</v>
      </c>
      <c r="BW5524">
        <v>338</v>
      </c>
      <c r="BX5524" t="str">
        <v>ENGINEERING</v>
      </c>
      <c r="BY5524" t="str">
        <v>CHRISTIAN NDUBUEZE</v>
      </c>
      <c r="BZ5524" s="31">
        <v>44890</v>
      </c>
      <c r="CA5524" s="40">
        <v>0.52668981481481481</v>
      </c>
      <c r="DB5524">
        <v>597</v>
      </c>
      <c r="DC5524" t="str">
        <v>MICURA</v>
      </c>
      <c r="DD5524" t="str">
        <v>ABDULLAHI MOHAMMED (MIC</v>
      </c>
      <c r="DE5524" s="31">
        <v>44892</v>
      </c>
      <c r="DF5524" s="40">
        <v>0.7819328703703704</v>
      </c>
    </row>
    <row r="5525" spans="1:110" x14ac:dyDescent="0.25">
      <c r="A5525" s="109" t="s">
        <v>195</v>
      </c>
      <c r="B5525">
        <v>94</v>
      </c>
      <c r="C5525" s="109" t="s">
        <v>54</v>
      </c>
      <c r="D5525" s="109" t="s">
        <v>382</v>
      </c>
      <c r="E5525" s="94">
        <v>44875</v>
      </c>
      <c r="F5525" s="174">
        <v>0.27427083333333335</v>
      </c>
      <c r="G5525">
        <v>2</v>
      </c>
      <c r="H5525" s="109" t="s">
        <v>383</v>
      </c>
      <c r="I5525">
        <v>5475615</v>
      </c>
      <c r="AR5525">
        <v>260</v>
      </c>
      <c r="AS5525" t="str">
        <v>ENGINEERING</v>
      </c>
      <c r="AT5525" t="str">
        <v>ALUEDE  SUNDAY A. (ENGR</v>
      </c>
      <c r="AU5525" s="31">
        <v>44894</v>
      </c>
      <c r="AV5525" s="40">
        <v>0.32199074074074074</v>
      </c>
      <c r="BW5525">
        <v>339</v>
      </c>
      <c r="BX5525" t="str">
        <v>ENGINEERING</v>
      </c>
      <c r="BY5525" t="str">
        <v>BUSARI RILIWAN A. (DRV)</v>
      </c>
      <c r="BZ5525" s="31">
        <v>44890</v>
      </c>
      <c r="CA5525" s="40">
        <v>0.52675925925925926</v>
      </c>
      <c r="DB5525">
        <v>598</v>
      </c>
      <c r="DC5525" t="str">
        <v>MICURA</v>
      </c>
      <c r="DD5525" t="str">
        <v>EZE EVEREST (MIC)</v>
      </c>
      <c r="DE5525" s="31">
        <v>44892</v>
      </c>
      <c r="DF5525" s="40">
        <v>0.78202546296296294</v>
      </c>
    </row>
    <row r="5526" spans="1:110" x14ac:dyDescent="0.25">
      <c r="A5526" s="109" t="s">
        <v>195</v>
      </c>
      <c r="B5526">
        <v>95</v>
      </c>
      <c r="C5526" s="109" t="s">
        <v>53</v>
      </c>
      <c r="D5526" s="109" t="s">
        <v>384</v>
      </c>
      <c r="E5526" s="94">
        <v>44875</v>
      </c>
      <c r="F5526" s="174">
        <v>0.27432870370370371</v>
      </c>
      <c r="G5526">
        <v>2</v>
      </c>
      <c r="H5526" s="109" t="s">
        <v>385</v>
      </c>
      <c r="I5526"/>
      <c r="AR5526">
        <v>261</v>
      </c>
      <c r="AS5526" t="str">
        <v>OPERATIONS</v>
      </c>
      <c r="AT5526" t="str">
        <v>SALIFU .E. YAKUBU (OPS)</v>
      </c>
      <c r="AU5526" s="31">
        <v>44894</v>
      </c>
      <c r="AV5526" s="40">
        <v>0.32721064814814815</v>
      </c>
      <c r="BW5526">
        <v>340</v>
      </c>
      <c r="BX5526" t="str">
        <v>MICURA</v>
      </c>
      <c r="BY5526" t="str">
        <v>JACKSON MATHEW (MIC)</v>
      </c>
      <c r="BZ5526" s="31">
        <v>44890</v>
      </c>
      <c r="CA5526" s="40">
        <v>0.53035879629629634</v>
      </c>
      <c r="DB5526">
        <v>599</v>
      </c>
      <c r="DC5526" t="str">
        <v>MICURA</v>
      </c>
      <c r="DD5526" t="str">
        <v>JACKSON MATHEW (MIC)</v>
      </c>
      <c r="DE5526" s="31">
        <v>44892</v>
      </c>
      <c r="DF5526" s="40">
        <v>0.78206018518518516</v>
      </c>
    </row>
    <row r="5527" spans="1:110" x14ac:dyDescent="0.25">
      <c r="A5527" s="109" t="s">
        <v>195</v>
      </c>
      <c r="B5527">
        <v>96</v>
      </c>
      <c r="C5527" s="109" t="s">
        <v>52</v>
      </c>
      <c r="D5527" s="109" t="s">
        <v>386</v>
      </c>
      <c r="E5527" s="94">
        <v>44875</v>
      </c>
      <c r="F5527" s="174">
        <v>0.27456018518518521</v>
      </c>
      <c r="G5527">
        <v>2</v>
      </c>
      <c r="H5527" s="109" t="s">
        <v>387</v>
      </c>
      <c r="I5527">
        <v>2702971</v>
      </c>
      <c r="AR5527">
        <v>262</v>
      </c>
      <c r="AS5527" t="str">
        <v>OPERATIONS</v>
      </c>
      <c r="AT5527" t="str">
        <v>EMMANUEL OKON AKAN (OPS</v>
      </c>
      <c r="AU5527" s="31">
        <v>44894</v>
      </c>
      <c r="AV5527" s="40">
        <v>0.33104166666666668</v>
      </c>
      <c r="BW5527">
        <v>341</v>
      </c>
      <c r="BX5527" t="str">
        <v>ENGINEERING</v>
      </c>
      <c r="BY5527" t="str">
        <v>OGHALI CHRISTAIN (ENGR)</v>
      </c>
      <c r="BZ5527" s="31">
        <v>44890</v>
      </c>
      <c r="CA5527" s="40">
        <v>0.53042824074074069</v>
      </c>
      <c r="DB5527">
        <v>600</v>
      </c>
      <c r="DC5527" t="str">
        <v>OPERATIONS</v>
      </c>
      <c r="DD5527" t="str">
        <v>JACKSON AYIBA NOAH (OPS</v>
      </c>
      <c r="DE5527" s="31">
        <v>44892</v>
      </c>
      <c r="DF5527" s="40">
        <v>0.78209490740740739</v>
      </c>
    </row>
    <row r="5528" spans="1:110" x14ac:dyDescent="0.25">
      <c r="A5528" s="109" t="s">
        <v>195</v>
      </c>
      <c r="B5528">
        <v>97</v>
      </c>
      <c r="C5528" s="109" t="s">
        <v>54</v>
      </c>
      <c r="D5528" s="109" t="s">
        <v>388</v>
      </c>
      <c r="E5528" s="94">
        <v>44875</v>
      </c>
      <c r="F5528" s="174">
        <v>0.27468749999999997</v>
      </c>
      <c r="G5528">
        <v>2</v>
      </c>
      <c r="H5528" s="109" t="s">
        <v>389</v>
      </c>
      <c r="I5528">
        <v>6693674</v>
      </c>
      <c r="AR5528">
        <v>263</v>
      </c>
      <c r="AS5528" t="str">
        <v>ENGINEERING</v>
      </c>
      <c r="AT5528" t="str">
        <v>OLOSUNDE ELIKANAH (ENGR</v>
      </c>
      <c r="AU5528" s="31">
        <v>44894</v>
      </c>
      <c r="AV5528" s="40">
        <v>0.33826388888888886</v>
      </c>
      <c r="BW5528">
        <v>342</v>
      </c>
      <c r="BX5528" t="str">
        <v>OPERATIONS</v>
      </c>
      <c r="BY5528" t="str">
        <v>GANNIU OLANREWAJU (OPS)</v>
      </c>
      <c r="BZ5528" s="31">
        <v>44890</v>
      </c>
      <c r="CA5528" s="40">
        <v>0.53276620370370376</v>
      </c>
      <c r="DB5528">
        <v>601</v>
      </c>
      <c r="DC5528" t="str">
        <v>MICURA</v>
      </c>
      <c r="DD5528" t="str">
        <v>EMMANUEL FRIDAY (MIC)</v>
      </c>
      <c r="DE5528" s="31">
        <v>44892</v>
      </c>
      <c r="DF5528" s="40">
        <v>0.78229166666666672</v>
      </c>
    </row>
    <row r="5529" spans="1:110" x14ac:dyDescent="0.25">
      <c r="A5529" s="109" t="s">
        <v>195</v>
      </c>
      <c r="B5529">
        <v>98</v>
      </c>
      <c r="C5529" s="109" t="s">
        <v>52</v>
      </c>
      <c r="D5529" s="109" t="s">
        <v>390</v>
      </c>
      <c r="E5529" s="94">
        <v>44875</v>
      </c>
      <c r="F5529" s="174">
        <v>0.27478009259259262</v>
      </c>
      <c r="G5529">
        <v>2</v>
      </c>
      <c r="H5529" s="109" t="s">
        <v>391</v>
      </c>
      <c r="I5529">
        <v>5345948</v>
      </c>
      <c r="AR5529">
        <v>264</v>
      </c>
      <c r="AS5529" t="str">
        <v>OPERATIONS</v>
      </c>
      <c r="AT5529" t="str">
        <v>RASAKI AREMU (OPS)</v>
      </c>
      <c r="AU5529" s="31">
        <v>44894</v>
      </c>
      <c r="AV5529" s="40">
        <v>0.34430555555555553</v>
      </c>
      <c r="BW5529">
        <v>343</v>
      </c>
      <c r="BX5529" t="str">
        <v>MICURA</v>
      </c>
      <c r="BY5529" t="str">
        <v>NNADI EMMANUEL (MIC)</v>
      </c>
      <c r="BZ5529" s="31">
        <v>44890</v>
      </c>
      <c r="CA5529" s="40">
        <v>0.53584490740740742</v>
      </c>
      <c r="DB5529">
        <v>602</v>
      </c>
      <c r="DC5529" t="str">
        <v>MICURA</v>
      </c>
      <c r="DD5529" t="str">
        <v>HASSAN RAMSON I. (MIC)</v>
      </c>
      <c r="DE5529" s="31">
        <v>44892</v>
      </c>
      <c r="DF5529" s="40">
        <v>0.78245370370370371</v>
      </c>
    </row>
    <row r="5530" spans="1:110" x14ac:dyDescent="0.25">
      <c r="A5530" s="109" t="s">
        <v>195</v>
      </c>
      <c r="B5530">
        <v>99</v>
      </c>
      <c r="C5530" s="109" t="s">
        <v>53</v>
      </c>
      <c r="D5530" s="109" t="s">
        <v>392</v>
      </c>
      <c r="E5530" s="94">
        <v>44875</v>
      </c>
      <c r="F5530" s="174">
        <v>0.27497685185185183</v>
      </c>
      <c r="G5530">
        <v>2</v>
      </c>
      <c r="H5530" s="109" t="s">
        <v>393</v>
      </c>
      <c r="I5530">
        <v>2716548</v>
      </c>
      <c r="AR5530">
        <v>265</v>
      </c>
      <c r="AS5530" t="str">
        <v>MICURA</v>
      </c>
      <c r="AT5530" t="str">
        <v>BAMGBOSE SEGUN M. (MIC)</v>
      </c>
      <c r="AU5530" s="31">
        <v>44894</v>
      </c>
      <c r="AV5530" s="40">
        <v>0.34439814814814818</v>
      </c>
      <c r="BW5530">
        <v>344</v>
      </c>
      <c r="BX5530" t="str">
        <v>OPERATIONS</v>
      </c>
      <c r="BY5530" t="str">
        <v>AYINDE MUYIDEEN A. (OPS</v>
      </c>
      <c r="BZ5530" s="31">
        <v>44890</v>
      </c>
      <c r="CA5530" s="40">
        <v>0.53616898148148151</v>
      </c>
      <c r="DB5530">
        <v>603</v>
      </c>
      <c r="DC5530" t="str">
        <v>MICURA</v>
      </c>
      <c r="DD5530" t="str">
        <v>NEJUVIE OMOVWAWHO I.(MIC</v>
      </c>
      <c r="DE5530" s="31">
        <v>44892</v>
      </c>
      <c r="DF5530" s="40">
        <v>0.7825347222222222</v>
      </c>
    </row>
    <row r="5531" spans="1:110" x14ac:dyDescent="0.25">
      <c r="A5531" s="109" t="s">
        <v>195</v>
      </c>
      <c r="B5531">
        <v>100</v>
      </c>
      <c r="C5531" s="109" t="s">
        <v>53</v>
      </c>
      <c r="D5531" s="109" t="s">
        <v>394</v>
      </c>
      <c r="E5531" s="94">
        <v>44875</v>
      </c>
      <c r="F5531" s="174">
        <v>0.27521990740740743</v>
      </c>
      <c r="G5531">
        <v>2</v>
      </c>
      <c r="H5531" s="109" t="s">
        <v>395</v>
      </c>
      <c r="I5531">
        <v>3621592</v>
      </c>
      <c r="AR5531">
        <v>266</v>
      </c>
      <c r="AS5531" t="str">
        <v>ENGINEERING</v>
      </c>
      <c r="AT5531" t="str">
        <v>AYANLERE FEMI (ENGR)</v>
      </c>
      <c r="AU5531" s="31">
        <v>44894</v>
      </c>
      <c r="AV5531" s="40">
        <v>0.38535879629629627</v>
      </c>
      <c r="BW5531">
        <v>345</v>
      </c>
      <c r="BX5531" t="str">
        <v>ENGINEERING</v>
      </c>
      <c r="BY5531" t="str">
        <v>DOSUNMU FAROUK O.</v>
      </c>
      <c r="BZ5531" s="31">
        <v>44890</v>
      </c>
      <c r="CA5531" s="40">
        <v>0.53879629629629633</v>
      </c>
      <c r="DB5531">
        <v>604</v>
      </c>
      <c r="DC5531" t="str">
        <v>MICURA</v>
      </c>
      <c r="DD5531" t="str">
        <v>IFEANYI OKAFOR (MIC)</v>
      </c>
      <c r="DE5531" s="31">
        <v>44892</v>
      </c>
      <c r="DF5531" s="40">
        <v>0.78258101851851847</v>
      </c>
    </row>
    <row r="5532" spans="1:110" x14ac:dyDescent="0.25">
      <c r="A5532" s="109" t="s">
        <v>195</v>
      </c>
      <c r="B5532">
        <v>101</v>
      </c>
      <c r="C5532" s="109" t="s">
        <v>53</v>
      </c>
      <c r="D5532" s="109" t="s">
        <v>396</v>
      </c>
      <c r="E5532" s="94">
        <v>44875</v>
      </c>
      <c r="F5532" s="174">
        <v>0.27562500000000001</v>
      </c>
      <c r="G5532">
        <v>2</v>
      </c>
      <c r="H5532" s="109" t="s">
        <v>397</v>
      </c>
      <c r="I5532">
        <v>6717462</v>
      </c>
      <c r="AR5532">
        <v>267</v>
      </c>
      <c r="AS5532" t="str">
        <v>MICURA</v>
      </c>
      <c r="AT5532" t="str">
        <v>MARSHALL STEPHEN (MIC)</v>
      </c>
      <c r="AU5532" s="31">
        <v>44894</v>
      </c>
      <c r="AV5532" s="40">
        <v>0.38899305555555558</v>
      </c>
      <c r="BW5532">
        <v>346</v>
      </c>
      <c r="BX5532" t="str">
        <v>ENGINEERING</v>
      </c>
      <c r="BY5532" t="str">
        <v>AINA EYITOPE DAVID</v>
      </c>
      <c r="BZ5532" s="31">
        <v>44890</v>
      </c>
      <c r="CA5532" s="40">
        <v>0.53894675925925928</v>
      </c>
      <c r="DB5532">
        <v>605</v>
      </c>
      <c r="DC5532" t="str">
        <v>MICURA</v>
      </c>
      <c r="DD5532" t="str">
        <v>ODETAYO FEMI (MIC)</v>
      </c>
      <c r="DE5532" s="31">
        <v>44892</v>
      </c>
      <c r="DF5532" s="40">
        <v>0.78262731481481485</v>
      </c>
    </row>
    <row r="5533" spans="1:110" x14ac:dyDescent="0.25">
      <c r="A5533" s="109" t="s">
        <v>195</v>
      </c>
      <c r="B5533">
        <v>102</v>
      </c>
      <c r="C5533" s="109" t="s">
        <v>54</v>
      </c>
      <c r="D5533" s="109" t="s">
        <v>398</v>
      </c>
      <c r="E5533" s="94">
        <v>44875</v>
      </c>
      <c r="F5533" s="174">
        <v>0.27643518518518517</v>
      </c>
      <c r="G5533">
        <v>2</v>
      </c>
      <c r="H5533" s="109" t="s">
        <v>399</v>
      </c>
      <c r="I5533">
        <v>2188052</v>
      </c>
      <c r="AR5533">
        <v>20</v>
      </c>
      <c r="AS5533" t="str">
        <v>OPERATIONS</v>
      </c>
      <c r="AT5533" t="str">
        <v>OLANIYI OLANIYAN (OPS)</v>
      </c>
      <c r="AU5533" s="31">
        <v>44895</v>
      </c>
      <c r="AV5533" s="40">
        <v>0.25028935185185186</v>
      </c>
      <c r="BW5533">
        <v>347</v>
      </c>
      <c r="BX5533" t="str">
        <v>OPERATIONS</v>
      </c>
      <c r="BY5533" t="str">
        <v>ADUBOR CHRISTIAN (OPS)</v>
      </c>
      <c r="BZ5533" s="31">
        <v>44890</v>
      </c>
      <c r="CA5533" s="40">
        <v>0.54336805555555556</v>
      </c>
      <c r="DB5533">
        <v>606</v>
      </c>
      <c r="DC5533" t="str">
        <v>MICURA</v>
      </c>
      <c r="DD5533" t="str">
        <v>EMEKA MANU (MIC)</v>
      </c>
      <c r="DE5533" s="31">
        <v>44892</v>
      </c>
      <c r="DF5533" s="40">
        <v>0.78304398148148147</v>
      </c>
    </row>
    <row r="5534" spans="1:110" x14ac:dyDescent="0.25">
      <c r="A5534" s="109" t="s">
        <v>195</v>
      </c>
      <c r="B5534">
        <v>103</v>
      </c>
      <c r="C5534" s="109" t="s">
        <v>52</v>
      </c>
      <c r="D5534" s="109" t="s">
        <v>400</v>
      </c>
      <c r="E5534" s="94">
        <v>44875</v>
      </c>
      <c r="F5534" s="174">
        <v>0.27666666666666667</v>
      </c>
      <c r="G5534">
        <v>2</v>
      </c>
      <c r="H5534" s="109" t="s">
        <v>401</v>
      </c>
      <c r="I5534">
        <v>5434559</v>
      </c>
      <c r="AR5534">
        <v>21</v>
      </c>
      <c r="AS5534" t="str">
        <v>MICURA</v>
      </c>
      <c r="AT5534" t="str">
        <v>OYEBAMIJI BUKOLA (MIC)</v>
      </c>
      <c r="AU5534" s="31">
        <v>44895</v>
      </c>
      <c r="AV5534" s="40">
        <v>0.25428240740740743</v>
      </c>
      <c r="BW5534">
        <v>348</v>
      </c>
      <c r="BX5534" t="str">
        <v>OPERATIONS</v>
      </c>
      <c r="BY5534" t="str">
        <v>ADESANOYE ABAYOMI (OPS)</v>
      </c>
      <c r="BZ5534" s="31">
        <v>44890</v>
      </c>
      <c r="CA5534" s="40">
        <v>0.54634259259259255</v>
      </c>
      <c r="DB5534">
        <v>607</v>
      </c>
      <c r="DC5534" t="str">
        <v>MICURA</v>
      </c>
      <c r="DD5534" t="str">
        <v>OSARO EGHOMAN (MIC)</v>
      </c>
      <c r="DE5534" s="31">
        <v>44892</v>
      </c>
      <c r="DF5534" s="40">
        <v>0.78341435185185182</v>
      </c>
    </row>
    <row r="5535" spans="1:110" x14ac:dyDescent="0.25">
      <c r="A5535" s="109" t="s">
        <v>195</v>
      </c>
      <c r="B5535">
        <v>104</v>
      </c>
      <c r="C5535" s="109" t="s">
        <v>52</v>
      </c>
      <c r="D5535" s="109" t="s">
        <v>402</v>
      </c>
      <c r="E5535" s="94">
        <v>44875</v>
      </c>
      <c r="F5535" s="174">
        <v>0.27783564814814815</v>
      </c>
      <c r="G5535">
        <v>2</v>
      </c>
      <c r="H5535" s="109" t="s">
        <v>403</v>
      </c>
      <c r="I5535">
        <v>5369112</v>
      </c>
      <c r="AR5535">
        <v>22</v>
      </c>
      <c r="AS5535" t="str">
        <v>ENGINEERING</v>
      </c>
      <c r="AT5535" t="str">
        <v>AJIBOYE LANRE (ENGR)</v>
      </c>
      <c r="AU5535" s="31">
        <v>44895</v>
      </c>
      <c r="AV5535" s="40">
        <v>0.25974537037037038</v>
      </c>
      <c r="BW5535">
        <v>349</v>
      </c>
      <c r="BX5535" t="str">
        <v>OPERATIONS</v>
      </c>
      <c r="BY5535" t="str">
        <v>OYELOHUNU OLUWATOBI (OP</v>
      </c>
      <c r="BZ5535" s="31">
        <v>44890</v>
      </c>
      <c r="CA5535" s="40">
        <v>0.54712962962962963</v>
      </c>
      <c r="DB5535">
        <v>608</v>
      </c>
      <c r="DC5535" t="str">
        <v>MICURA</v>
      </c>
      <c r="DD5535" t="str">
        <v>JOEL UCHENNA (MIC)</v>
      </c>
      <c r="DE5535" s="31">
        <v>44892</v>
      </c>
      <c r="DF5535" s="40">
        <v>0.78344907407407405</v>
      </c>
    </row>
    <row r="5536" spans="1:110" x14ac:dyDescent="0.25">
      <c r="A5536" s="109" t="s">
        <v>195</v>
      </c>
      <c r="B5536">
        <v>105</v>
      </c>
      <c r="C5536" s="109" t="s">
        <v>53</v>
      </c>
      <c r="D5536" s="109" t="s">
        <v>404</v>
      </c>
      <c r="E5536" s="94">
        <v>44875</v>
      </c>
      <c r="F5536" s="174">
        <v>0.27834490740740742</v>
      </c>
      <c r="G5536">
        <v>2</v>
      </c>
      <c r="H5536" s="109" t="s">
        <v>405</v>
      </c>
      <c r="I5536"/>
      <c r="AR5536">
        <v>23</v>
      </c>
      <c r="AS5536" t="str">
        <v>ENGINEERING</v>
      </c>
      <c r="AT5536" t="str">
        <v>OLUBIYI SAHEED AKANDE</v>
      </c>
      <c r="AU5536" s="31">
        <v>44895</v>
      </c>
      <c r="AV5536" s="40">
        <v>0.25983796296296297</v>
      </c>
      <c r="BW5536">
        <v>350</v>
      </c>
      <c r="BX5536" t="str">
        <v>MICURA</v>
      </c>
      <c r="BY5536" t="str">
        <v>SAMUEL UWAEME (MIC)</v>
      </c>
      <c r="BZ5536" s="31">
        <v>44890</v>
      </c>
      <c r="CA5536" s="40">
        <v>0.54777777777777781</v>
      </c>
      <c r="DB5536">
        <v>609</v>
      </c>
      <c r="DC5536" t="str">
        <v>MICURA</v>
      </c>
      <c r="DD5536" t="str">
        <v>EHIDIAMHEN EMMANUEL(MIC)</v>
      </c>
      <c r="DE5536" s="31">
        <v>44892</v>
      </c>
      <c r="DF5536" s="40">
        <v>0.78373842592592591</v>
      </c>
    </row>
    <row r="5537" spans="1:110" x14ac:dyDescent="0.25">
      <c r="A5537" s="109" t="s">
        <v>195</v>
      </c>
      <c r="B5537">
        <v>106</v>
      </c>
      <c r="C5537" s="109" t="s">
        <v>52</v>
      </c>
      <c r="D5537" s="109" t="s">
        <v>406</v>
      </c>
      <c r="E5537" s="94">
        <v>44875</v>
      </c>
      <c r="F5537" s="174">
        <v>0.27849537037037037</v>
      </c>
      <c r="G5537">
        <v>2</v>
      </c>
      <c r="H5537" s="109" t="s">
        <v>407</v>
      </c>
      <c r="I5537">
        <v>2704256</v>
      </c>
      <c r="AR5537">
        <v>24</v>
      </c>
      <c r="AS5537" t="str">
        <v>ENGINEERING</v>
      </c>
      <c r="AT5537" t="str">
        <v>OSAYANDE GODDY (ENGR)</v>
      </c>
      <c r="AU5537" s="31">
        <v>44895</v>
      </c>
      <c r="AV5537" s="40">
        <v>0.25990740740740742</v>
      </c>
      <c r="BW5537">
        <v>351</v>
      </c>
      <c r="BX5537" t="str">
        <v>MICURA</v>
      </c>
      <c r="BY5537" t="str">
        <v>FATAI ADEPOJU (MIC)</v>
      </c>
      <c r="BZ5537" s="31">
        <v>44890</v>
      </c>
      <c r="CA5537" s="40">
        <v>0.54781250000000004</v>
      </c>
      <c r="DB5537">
        <v>610</v>
      </c>
      <c r="DC5537" t="str">
        <v>MICURA</v>
      </c>
      <c r="DD5537" t="str">
        <v>EZEFULE PAUL (MIC)</v>
      </c>
      <c r="DE5537" s="31">
        <v>44892</v>
      </c>
      <c r="DF5537" s="40">
        <v>0.78377314814814814</v>
      </c>
    </row>
    <row r="5538" spans="1:110" x14ac:dyDescent="0.25">
      <c r="A5538" s="109" t="s">
        <v>195</v>
      </c>
      <c r="B5538">
        <v>107</v>
      </c>
      <c r="C5538" s="109" t="s">
        <v>52</v>
      </c>
      <c r="D5538" s="109" t="s">
        <v>408</v>
      </c>
      <c r="E5538" s="94">
        <v>44875</v>
      </c>
      <c r="F5538" s="174">
        <v>0.27921296296296294</v>
      </c>
      <c r="G5538">
        <v>2</v>
      </c>
      <c r="H5538" s="109" t="s">
        <v>409</v>
      </c>
      <c r="I5538">
        <v>7495630</v>
      </c>
      <c r="AR5538">
        <v>25</v>
      </c>
      <c r="AS5538" t="str">
        <v>ENGINEERING</v>
      </c>
      <c r="AT5538" t="str">
        <v>AIGBIREMHON ODION (ENGR</v>
      </c>
      <c r="AU5538" s="31">
        <v>44895</v>
      </c>
      <c r="AV5538" s="40">
        <v>0.26004629629629628</v>
      </c>
      <c r="BW5538">
        <v>352</v>
      </c>
      <c r="BX5538" t="str">
        <v>MICURA</v>
      </c>
      <c r="BY5538" t="str">
        <v>ADEMOLA ELLIOT (MIC)</v>
      </c>
      <c r="BZ5538" s="31">
        <v>44890</v>
      </c>
      <c r="CA5538" s="40">
        <v>0.55240740740740746</v>
      </c>
      <c r="DB5538">
        <v>611</v>
      </c>
      <c r="DC5538" t="str">
        <v>MICURA</v>
      </c>
      <c r="DD5538" t="str">
        <v>ASAGUNLA SHOLA (MIC)</v>
      </c>
      <c r="DE5538" s="31">
        <v>44892</v>
      </c>
      <c r="DF5538" s="40">
        <v>0.78379629629629632</v>
      </c>
    </row>
    <row r="5539" spans="1:110" x14ac:dyDescent="0.25">
      <c r="A5539" s="109" t="s">
        <v>195</v>
      </c>
      <c r="B5539">
        <v>108</v>
      </c>
      <c r="C5539" s="109" t="s">
        <v>54</v>
      </c>
      <c r="D5539" s="109" t="s">
        <v>410</v>
      </c>
      <c r="E5539" s="94">
        <v>44875</v>
      </c>
      <c r="F5539" s="174">
        <v>0.27980324074074076</v>
      </c>
      <c r="G5539">
        <v>2</v>
      </c>
      <c r="H5539" s="109" t="s">
        <v>411</v>
      </c>
      <c r="I5539">
        <v>6714650</v>
      </c>
      <c r="AR5539">
        <v>26</v>
      </c>
      <c r="AS5539" t="str">
        <v>ENGINEERING</v>
      </c>
      <c r="AT5539" t="str">
        <v>ASAKOMHE MATTHEW (ENGR)</v>
      </c>
      <c r="AU5539" s="31">
        <v>44895</v>
      </c>
      <c r="AV5539" s="40">
        <v>0.26040509259259259</v>
      </c>
      <c r="BW5539">
        <v>353</v>
      </c>
      <c r="BX5539" t="str">
        <v>OPERATIONS</v>
      </c>
      <c r="BY5539" t="str">
        <v>OGBU JUSTIN C.(OPS)</v>
      </c>
      <c r="BZ5539" s="31">
        <v>44890</v>
      </c>
      <c r="CA5539" s="40">
        <v>0.55253472222222222</v>
      </c>
      <c r="DB5539">
        <v>612</v>
      </c>
      <c r="DC5539" t="str">
        <v>MICURA</v>
      </c>
      <c r="DD5539" t="str">
        <v>EMEREMNU LAWRENCE (MIC)</v>
      </c>
      <c r="DE5539" s="31">
        <v>44892</v>
      </c>
      <c r="DF5539" s="40">
        <v>0.78462962962962968</v>
      </c>
    </row>
    <row r="5540" spans="1:110" x14ac:dyDescent="0.25">
      <c r="A5540" s="109" t="s">
        <v>195</v>
      </c>
      <c r="B5540">
        <v>109</v>
      </c>
      <c r="C5540" s="109" t="s">
        <v>53</v>
      </c>
      <c r="D5540" s="109" t="s">
        <v>412</v>
      </c>
      <c r="E5540" s="94">
        <v>44875</v>
      </c>
      <c r="F5540" s="174">
        <v>0.28111111111111109</v>
      </c>
      <c r="G5540">
        <v>2</v>
      </c>
      <c r="H5540" s="109" t="s">
        <v>413</v>
      </c>
      <c r="I5540">
        <v>14812959</v>
      </c>
      <c r="AR5540">
        <v>27</v>
      </c>
      <c r="AS5540" t="str">
        <v>ENGINEERING</v>
      </c>
      <c r="AT5540" t="str">
        <v>OLAROTIMI OGUBODEDE (EN</v>
      </c>
      <c r="AU5540" s="31">
        <v>44895</v>
      </c>
      <c r="AV5540" s="40">
        <v>0.26046296296296295</v>
      </c>
      <c r="BW5540">
        <v>354</v>
      </c>
      <c r="BX5540" t="str">
        <v>OPERATIONS</v>
      </c>
      <c r="BY5540" t="str">
        <v>BAKARE ADEKUNLE (OPS)</v>
      </c>
      <c r="BZ5540" s="31">
        <v>44890</v>
      </c>
      <c r="CA5540" s="40">
        <v>0.55261574074074071</v>
      </c>
      <c r="DB5540">
        <v>613</v>
      </c>
      <c r="DC5540" t="str">
        <v>MICURA</v>
      </c>
      <c r="DD5540" t="str">
        <v>DENNIS OGBONNA (MIC)</v>
      </c>
      <c r="DE5540" s="31">
        <v>44892</v>
      </c>
      <c r="DF5540" s="40">
        <v>0.78467592592592594</v>
      </c>
    </row>
    <row r="5541" spans="1:110" x14ac:dyDescent="0.25">
      <c r="A5541" s="109" t="s">
        <v>195</v>
      </c>
      <c r="B5541">
        <v>110</v>
      </c>
      <c r="C5541" s="109" t="s">
        <v>54</v>
      </c>
      <c r="D5541" s="109" t="s">
        <v>414</v>
      </c>
      <c r="E5541" s="94">
        <v>44875</v>
      </c>
      <c r="F5541" s="174">
        <v>0.28186342592592595</v>
      </c>
      <c r="G5541">
        <v>2</v>
      </c>
      <c r="H5541" s="109" t="s">
        <v>415</v>
      </c>
      <c r="I5541">
        <v>6721068</v>
      </c>
      <c r="AR5541">
        <v>28</v>
      </c>
      <c r="AS5541" t="str">
        <v>ENGINEERING</v>
      </c>
      <c r="AT5541" t="str">
        <v>ODUTOLA MICHAEL WASIU</v>
      </c>
      <c r="AU5541" s="31">
        <v>44895</v>
      </c>
      <c r="AV5541" s="40">
        <v>0.26069444444444445</v>
      </c>
      <c r="BW5541">
        <v>355</v>
      </c>
      <c r="BX5541" t="str">
        <v>ENGINEERING</v>
      </c>
      <c r="BY5541" t="str">
        <v>AKINGBOYE TEMIDAYO</v>
      </c>
      <c r="BZ5541" s="31">
        <v>44890</v>
      </c>
      <c r="CA5541" s="40">
        <v>0.55267361111111113</v>
      </c>
      <c r="DB5541">
        <v>614</v>
      </c>
      <c r="DC5541" t="str">
        <v>OPERATIONS</v>
      </c>
      <c r="DD5541" t="str">
        <v>OPARA P KEMIAKOLAM (OPS</v>
      </c>
      <c r="DE5541" s="31">
        <v>44892</v>
      </c>
      <c r="DF5541" s="40">
        <v>0.7849652777777778</v>
      </c>
    </row>
    <row r="5542" spans="1:110" x14ac:dyDescent="0.25">
      <c r="A5542" s="109" t="s">
        <v>195</v>
      </c>
      <c r="B5542">
        <v>111</v>
      </c>
      <c r="C5542" s="109" t="s">
        <v>54</v>
      </c>
      <c r="D5542" s="109" t="s">
        <v>416</v>
      </c>
      <c r="E5542" s="94">
        <v>44875</v>
      </c>
      <c r="F5542" s="174">
        <v>0.2820138888888889</v>
      </c>
      <c r="G5542">
        <v>2</v>
      </c>
      <c r="H5542" s="109" t="s">
        <v>417</v>
      </c>
      <c r="I5542">
        <v>6709661</v>
      </c>
      <c r="AR5542">
        <v>29</v>
      </c>
      <c r="AS5542" t="str">
        <v>ENGINEERING</v>
      </c>
      <c r="AT5542" t="str">
        <v>BABALOLA SIMON (ENGR)</v>
      </c>
      <c r="AU5542" s="31">
        <v>44895</v>
      </c>
      <c r="AV5542" s="40">
        <v>0.26075231481481481</v>
      </c>
      <c r="BW5542">
        <v>356</v>
      </c>
      <c r="BX5542" t="str">
        <v>ENGINEERING</v>
      </c>
      <c r="BY5542" t="str">
        <v>ABAYOMI DAMILOLA (ENG)</v>
      </c>
      <c r="BZ5542" s="31">
        <v>44890</v>
      </c>
      <c r="CA5542" s="40">
        <v>0.55464120370370373</v>
      </c>
      <c r="DB5542">
        <v>615</v>
      </c>
      <c r="DC5542" t="str">
        <v>MICURA</v>
      </c>
      <c r="DD5542" t="str">
        <v>APEH PETER (MIC)</v>
      </c>
      <c r="DE5542" s="31">
        <v>44892</v>
      </c>
      <c r="DF5542" s="40">
        <v>0.7850462962962963</v>
      </c>
    </row>
    <row r="5543" spans="1:110" x14ac:dyDescent="0.25">
      <c r="A5543" s="109" t="s">
        <v>195</v>
      </c>
      <c r="B5543">
        <v>112</v>
      </c>
      <c r="C5543" s="109" t="s">
        <v>52</v>
      </c>
      <c r="D5543" s="109" t="s">
        <v>418</v>
      </c>
      <c r="E5543" s="94">
        <v>44875</v>
      </c>
      <c r="F5543" s="174">
        <v>0.28209490740740739</v>
      </c>
      <c r="G5543">
        <v>2</v>
      </c>
      <c r="H5543" s="109" t="s">
        <v>419</v>
      </c>
      <c r="I5543">
        <v>3642277</v>
      </c>
      <c r="AR5543">
        <v>30</v>
      </c>
      <c r="AS5543" t="str">
        <v>MICURA</v>
      </c>
      <c r="AT5543" t="str">
        <v>SAMUEL AKINMOLAYAN (MIC</v>
      </c>
      <c r="AU5543" s="31">
        <v>44895</v>
      </c>
      <c r="AV5543" s="40">
        <v>0.26082175925925927</v>
      </c>
      <c r="BW5543">
        <v>357</v>
      </c>
      <c r="BX5543" t="str">
        <v>OPERATIONS</v>
      </c>
      <c r="BY5543" t="str">
        <v>OMOWARE ELIJAH (OPS)</v>
      </c>
      <c r="BZ5543" s="31">
        <v>44890</v>
      </c>
      <c r="CA5543" s="40">
        <v>0.55571759259259257</v>
      </c>
      <c r="DB5543">
        <v>616</v>
      </c>
      <c r="DC5543" t="str">
        <v>MICURA</v>
      </c>
      <c r="DD5543" t="str">
        <v>ESHIGBE IRIKEFE TONY(MI</v>
      </c>
      <c r="DE5543" s="31">
        <v>44892</v>
      </c>
      <c r="DF5543" s="40">
        <v>0.78508101851851853</v>
      </c>
    </row>
    <row r="5544" spans="1:110" x14ac:dyDescent="0.25">
      <c r="A5544" s="109" t="s">
        <v>195</v>
      </c>
      <c r="B5544">
        <v>113</v>
      </c>
      <c r="C5544" s="109" t="s">
        <v>54</v>
      </c>
      <c r="D5544" s="109" t="s">
        <v>420</v>
      </c>
      <c r="E5544" s="94">
        <v>44875</v>
      </c>
      <c r="F5544" s="174">
        <v>0.2832175925925926</v>
      </c>
      <c r="G5544">
        <v>2</v>
      </c>
      <c r="H5544" s="109" t="s">
        <v>421</v>
      </c>
      <c r="I5544">
        <v>5367155</v>
      </c>
      <c r="AR5544">
        <v>31</v>
      </c>
      <c r="AS5544" t="str">
        <v>MICURA</v>
      </c>
      <c r="AT5544" t="str">
        <v>IBRAHIM NASIRU ADIO (MI</v>
      </c>
      <c r="AU5544" s="31">
        <v>44895</v>
      </c>
      <c r="AV5544" s="40">
        <v>0.26142361111111112</v>
      </c>
      <c r="BW5544">
        <v>358</v>
      </c>
      <c r="BX5544" t="str">
        <v>MICURA</v>
      </c>
      <c r="BY5544" t="str">
        <v>MOGBODOFO SEUN A. (MIC)</v>
      </c>
      <c r="BZ5544" s="31">
        <v>44890</v>
      </c>
      <c r="CA5544" s="40">
        <v>0.55585648148148148</v>
      </c>
      <c r="DB5544">
        <v>617</v>
      </c>
      <c r="DC5544" t="str">
        <v>MICURA</v>
      </c>
      <c r="DD5544" t="str">
        <v>EDIANAOBONG FRANKSON(MIC</v>
      </c>
      <c r="DE5544" s="31">
        <v>44892</v>
      </c>
      <c r="DF5544" s="40">
        <v>0.78540509259259261</v>
      </c>
    </row>
    <row r="5545" spans="1:110" x14ac:dyDescent="0.25">
      <c r="A5545" s="109" t="s">
        <v>195</v>
      </c>
      <c r="B5545">
        <v>114</v>
      </c>
      <c r="C5545" s="109" t="s">
        <v>53</v>
      </c>
      <c r="D5545" s="109" t="s">
        <v>422</v>
      </c>
      <c r="E5545" s="94">
        <v>44875</v>
      </c>
      <c r="F5545" s="174">
        <v>0.28332175925925923</v>
      </c>
      <c r="G5545">
        <v>2</v>
      </c>
      <c r="H5545" s="109" t="s">
        <v>423</v>
      </c>
      <c r="I5545">
        <v>5425549</v>
      </c>
      <c r="AR5545">
        <v>32</v>
      </c>
      <c r="AS5545" t="str">
        <v>MICURA</v>
      </c>
      <c r="AT5545" t="str">
        <v>UMARU SHAIBU (MIC)</v>
      </c>
      <c r="AU5545" s="31">
        <v>44895</v>
      </c>
      <c r="AV5545" s="40">
        <v>0.2615277777777778</v>
      </c>
      <c r="BW5545">
        <v>359</v>
      </c>
      <c r="BX5545" t="str">
        <v>MICURA</v>
      </c>
      <c r="BY5545" t="str">
        <v>ABDULLAHI MOHAMMED (MIC</v>
      </c>
      <c r="BZ5545" s="31">
        <v>44890</v>
      </c>
      <c r="CA5545" s="40">
        <v>0.55608796296296292</v>
      </c>
      <c r="DB5545">
        <v>618</v>
      </c>
      <c r="DC5545" t="str">
        <v>ENGINEERING</v>
      </c>
      <c r="DD5545" t="str">
        <v>SALAWU MOHAMMED (DRV)</v>
      </c>
      <c r="DE5545" s="31">
        <v>44892</v>
      </c>
      <c r="DF5545" s="40">
        <v>0.7856481481481481</v>
      </c>
    </row>
    <row r="5546" spans="1:110" x14ac:dyDescent="0.25">
      <c r="A5546" s="109" t="s">
        <v>195</v>
      </c>
      <c r="B5546">
        <v>115</v>
      </c>
      <c r="C5546" s="109" t="s">
        <v>54</v>
      </c>
      <c r="D5546" s="109" t="s">
        <v>424</v>
      </c>
      <c r="E5546" s="94">
        <v>44875</v>
      </c>
      <c r="F5546" s="174">
        <v>0.28495370370370371</v>
      </c>
      <c r="G5546">
        <v>2</v>
      </c>
      <c r="H5546" s="109" t="s">
        <v>425</v>
      </c>
      <c r="I5546">
        <v>5350400</v>
      </c>
      <c r="AR5546">
        <v>33</v>
      </c>
      <c r="AS5546" t="str">
        <v>OPERATIONS</v>
      </c>
      <c r="AT5546" t="str">
        <v>ONYIA N.PERPETUA (OPS)</v>
      </c>
      <c r="AU5546" s="31">
        <v>44895</v>
      </c>
      <c r="AV5546" s="40">
        <v>0.2615972222222222</v>
      </c>
      <c r="BW5546">
        <v>360</v>
      </c>
      <c r="BX5546" t="str">
        <v>ENGINEERING</v>
      </c>
      <c r="BY5546" t="str">
        <v>AJAYI ABIDEMI (ENGR)</v>
      </c>
      <c r="BZ5546" s="31">
        <v>44890</v>
      </c>
      <c r="CA5546" s="40">
        <v>0.55658564814814815</v>
      </c>
      <c r="DB5546">
        <v>619</v>
      </c>
      <c r="DC5546" t="str">
        <v>MICURA</v>
      </c>
      <c r="DD5546" t="str">
        <v>AIYETORO TUNJI (MIC)</v>
      </c>
      <c r="DE5546" s="31">
        <v>44892</v>
      </c>
      <c r="DF5546" s="40">
        <v>0.78569444444444447</v>
      </c>
    </row>
    <row r="5547" spans="1:110" x14ac:dyDescent="0.25">
      <c r="A5547" s="109" t="s">
        <v>195</v>
      </c>
      <c r="B5547">
        <v>116</v>
      </c>
      <c r="C5547" s="109" t="s">
        <v>54</v>
      </c>
      <c r="D5547" s="109" t="s">
        <v>426</v>
      </c>
      <c r="E5547" s="94">
        <v>44875</v>
      </c>
      <c r="F5547" s="174">
        <v>0.28554398148148147</v>
      </c>
      <c r="G5547">
        <v>2</v>
      </c>
      <c r="H5547" s="109" t="s">
        <v>427</v>
      </c>
      <c r="I5547">
        <v>6701776</v>
      </c>
      <c r="AR5547">
        <v>34</v>
      </c>
      <c r="AS5547" t="str">
        <v>MICURA</v>
      </c>
      <c r="AT5547" t="str">
        <v>EDOWMONYI SUNDAY (MIC)</v>
      </c>
      <c r="AU5547" s="31">
        <v>44895</v>
      </c>
      <c r="AV5547" s="40">
        <v>0.26168981481481479</v>
      </c>
      <c r="BW5547">
        <v>361</v>
      </c>
      <c r="BX5547" t="str">
        <v>MICURA</v>
      </c>
      <c r="BY5547" t="str">
        <v>BALA MAKANA (MIC)</v>
      </c>
      <c r="BZ5547" s="31">
        <v>44890</v>
      </c>
      <c r="CA5547" s="40">
        <v>0.55687500000000001</v>
      </c>
      <c r="DB5547">
        <v>620</v>
      </c>
      <c r="DC5547" t="str">
        <v>ENGINEERING</v>
      </c>
      <c r="DD5547" t="str">
        <v>AMBROSE ADEBISI</v>
      </c>
      <c r="DE5547" s="31">
        <v>44892</v>
      </c>
      <c r="DF5547" s="40">
        <v>0.78576388888888893</v>
      </c>
    </row>
    <row r="5548" spans="1:110" x14ac:dyDescent="0.25">
      <c r="A5548" s="109" t="s">
        <v>195</v>
      </c>
      <c r="B5548">
        <v>117</v>
      </c>
      <c r="C5548" s="109" t="s">
        <v>54</v>
      </c>
      <c r="D5548" s="109" t="s">
        <v>428</v>
      </c>
      <c r="E5548" s="94">
        <v>44875</v>
      </c>
      <c r="F5548" s="174">
        <v>0.28561342592592592</v>
      </c>
      <c r="G5548">
        <v>2</v>
      </c>
      <c r="H5548" s="109" t="s">
        <v>429</v>
      </c>
      <c r="I5548">
        <v>5422390</v>
      </c>
      <c r="AR5548">
        <v>35</v>
      </c>
      <c r="AS5548" t="str">
        <v>OPERATIONS</v>
      </c>
      <c r="AT5548" t="str">
        <v>KENNETH EDEGBE (OPS)</v>
      </c>
      <c r="AU5548" s="31">
        <v>44895</v>
      </c>
      <c r="AV5548" s="40">
        <v>0.26175925925925925</v>
      </c>
      <c r="BW5548">
        <v>362</v>
      </c>
      <c r="BX5548" t="str">
        <v>OPERATIONS</v>
      </c>
      <c r="BY5548" t="str">
        <v>OMORUYI SUNDAY (OPS)</v>
      </c>
      <c r="BZ5548" s="31">
        <v>44890</v>
      </c>
      <c r="CA5548" s="40">
        <v>0.55775462962962963</v>
      </c>
      <c r="DB5548">
        <v>621</v>
      </c>
      <c r="DC5548" t="str">
        <v>GATE OPS</v>
      </c>
      <c r="DD5548" t="str">
        <v>OJUDERI MARY (GATE)</v>
      </c>
      <c r="DE5548" s="31">
        <v>44892</v>
      </c>
      <c r="DF5548" s="40">
        <v>0.78605324074074079</v>
      </c>
    </row>
    <row r="5549" spans="1:110" x14ac:dyDescent="0.25">
      <c r="A5549" s="109" t="s">
        <v>195</v>
      </c>
      <c r="B5549">
        <v>118</v>
      </c>
      <c r="C5549" s="109" t="s">
        <v>53</v>
      </c>
      <c r="D5549" s="109" t="s">
        <v>430</v>
      </c>
      <c r="E5549" s="94">
        <v>44875</v>
      </c>
      <c r="F5549" s="174">
        <v>0.28593750000000001</v>
      </c>
      <c r="G5549">
        <v>2</v>
      </c>
      <c r="H5549" s="109" t="s">
        <v>431</v>
      </c>
      <c r="I5549">
        <v>2099334</v>
      </c>
      <c r="AR5549">
        <v>36</v>
      </c>
      <c r="AS5549" t="str">
        <v>MICURA</v>
      </c>
      <c r="AT5549" t="str">
        <v>TAIWO OLUWAYOSE</v>
      </c>
      <c r="AU5549" s="31">
        <v>44895</v>
      </c>
      <c r="AV5549" s="40">
        <v>0.26194444444444442</v>
      </c>
      <c r="BW5549">
        <v>363</v>
      </c>
      <c r="BX5549" t="str">
        <v>OPERATIONS</v>
      </c>
      <c r="BY5549" t="str">
        <v>KUNLE DAVID (OPS)</v>
      </c>
      <c r="BZ5549" s="31">
        <v>44890</v>
      </c>
      <c r="CA5549" s="40">
        <v>0.55811342592592594</v>
      </c>
      <c r="DB5549">
        <v>622</v>
      </c>
      <c r="DC5549" t="str">
        <v>MICURA</v>
      </c>
      <c r="DD5549" t="str">
        <v>YUSUF AMINU (MIC)</v>
      </c>
      <c r="DE5549" s="31">
        <v>44892</v>
      </c>
      <c r="DF5549" s="40">
        <v>0.78611111111111109</v>
      </c>
    </row>
    <row r="5550" spans="1:110" x14ac:dyDescent="0.25">
      <c r="A5550" s="109" t="s">
        <v>195</v>
      </c>
      <c r="B5550">
        <v>119</v>
      </c>
      <c r="C5550" s="109" t="s">
        <v>53</v>
      </c>
      <c r="D5550" s="109" t="s">
        <v>432</v>
      </c>
      <c r="E5550" s="94">
        <v>44875</v>
      </c>
      <c r="F5550" s="174">
        <v>0.28621527777777778</v>
      </c>
      <c r="G5550">
        <v>2</v>
      </c>
      <c r="H5550" s="109" t="s">
        <v>433</v>
      </c>
      <c r="I5550">
        <v>14959937</v>
      </c>
      <c r="AR5550">
        <v>37</v>
      </c>
      <c r="AS5550" t="str">
        <v>MICURA</v>
      </c>
      <c r="AT5550" t="str">
        <v>SIKIRU TAIWO (MIC)</v>
      </c>
      <c r="AU5550" s="31">
        <v>44895</v>
      </c>
      <c r="AV5550" s="40">
        <v>0.26201388888888888</v>
      </c>
      <c r="BW5550">
        <v>364</v>
      </c>
      <c r="BX5550" t="str">
        <v>MICURA</v>
      </c>
      <c r="BY5550" t="str">
        <v>RAFIU ATANDA A. (MIC)</v>
      </c>
      <c r="BZ5550" s="31">
        <v>44890</v>
      </c>
      <c r="CA5550" s="40">
        <v>0.55950231481481483</v>
      </c>
      <c r="DB5550">
        <v>623</v>
      </c>
      <c r="DC5550" t="str">
        <v>OPERATIONS</v>
      </c>
      <c r="DD5550" t="str">
        <v>EZENWATA KINGSLEY (OPS)</v>
      </c>
      <c r="DE5550" s="31">
        <v>44892</v>
      </c>
      <c r="DF5550" s="40">
        <v>0.78614583333333332</v>
      </c>
    </row>
    <row r="5551" spans="1:110" x14ac:dyDescent="0.25">
      <c r="A5551" s="109" t="s">
        <v>195</v>
      </c>
      <c r="B5551">
        <v>120</v>
      </c>
      <c r="C5551" s="109" t="s">
        <v>54</v>
      </c>
      <c r="D5551" s="109" t="s">
        <v>434</v>
      </c>
      <c r="E5551" s="94">
        <v>44875</v>
      </c>
      <c r="F5551" s="174">
        <v>0.28685185185185186</v>
      </c>
      <c r="G5551">
        <v>2</v>
      </c>
      <c r="H5551" s="109" t="s">
        <v>435</v>
      </c>
      <c r="I5551">
        <v>7759719</v>
      </c>
      <c r="AR5551">
        <v>38</v>
      </c>
      <c r="AS5551" t="str">
        <v>ENGINEERING</v>
      </c>
      <c r="AT5551" t="str">
        <v>ENUMAH EMMANUEL (ENGR)</v>
      </c>
      <c r="AU5551" s="31">
        <v>44895</v>
      </c>
      <c r="AV5551" s="40">
        <v>0.26221064814814815</v>
      </c>
      <c r="BW5551">
        <v>365</v>
      </c>
      <c r="BX5551" t="str">
        <v>MICURA</v>
      </c>
      <c r="BY5551" t="str">
        <v>ISAAC JOHN (MIC)</v>
      </c>
      <c r="BZ5551" s="31">
        <v>44890</v>
      </c>
      <c r="CA5551" s="40">
        <v>0.56096064814814817</v>
      </c>
      <c r="DB5551">
        <v>624</v>
      </c>
      <c r="DC5551" t="str">
        <v>MICURA</v>
      </c>
      <c r="DD5551" t="str">
        <v>UGA OGBONNIA D. (MIC)</v>
      </c>
      <c r="DE5551" s="31">
        <v>44892</v>
      </c>
      <c r="DF5551" s="40">
        <v>0.78620370370370374</v>
      </c>
    </row>
    <row r="5552" spans="1:110" x14ac:dyDescent="0.25">
      <c r="A5552" s="109" t="s">
        <v>195</v>
      </c>
      <c r="B5552">
        <v>121</v>
      </c>
      <c r="C5552" s="109" t="s">
        <v>54</v>
      </c>
      <c r="D5552" s="109" t="s">
        <v>436</v>
      </c>
      <c r="E5552" s="94">
        <v>44875</v>
      </c>
      <c r="F5552" s="174">
        <v>0.28689814814814812</v>
      </c>
      <c r="G5552">
        <v>2</v>
      </c>
      <c r="H5552" s="109" t="s">
        <v>437</v>
      </c>
      <c r="I5552">
        <v>3686961</v>
      </c>
      <c r="AR5552">
        <v>39</v>
      </c>
      <c r="AS5552" t="str">
        <v>MICURA</v>
      </c>
      <c r="AT5552" t="str">
        <v>SHOBALOJU OLADELE  (MIC)</v>
      </c>
      <c r="AU5552" s="31">
        <v>44895</v>
      </c>
      <c r="AV5552" s="40">
        <v>0.26237268518518519</v>
      </c>
      <c r="BW5552">
        <v>366</v>
      </c>
      <c r="BX5552" t="str">
        <v>MICURA</v>
      </c>
      <c r="BY5552" t="str">
        <v>SUNDAY UKAH KALU</v>
      </c>
      <c r="BZ5552" s="31">
        <v>44890</v>
      </c>
      <c r="CA5552" s="40">
        <v>0.5652314814814815</v>
      </c>
      <c r="DB5552">
        <v>625</v>
      </c>
      <c r="DC5552" t="str">
        <v>ENGINEERING</v>
      </c>
      <c r="DD5552" t="str">
        <v>CHRISTOPHER I. IKHOURIA</v>
      </c>
      <c r="DE5552" s="31">
        <v>44892</v>
      </c>
      <c r="DF5552" s="40">
        <v>0.78641203703703699</v>
      </c>
    </row>
    <row r="5553" spans="1:110" x14ac:dyDescent="0.25">
      <c r="A5553" s="109" t="s">
        <v>195</v>
      </c>
      <c r="B5553">
        <v>122</v>
      </c>
      <c r="C5553" s="109" t="s">
        <v>53</v>
      </c>
      <c r="D5553" s="109" t="s">
        <v>438</v>
      </c>
      <c r="E5553" s="94">
        <v>44875</v>
      </c>
      <c r="F5553" s="174">
        <v>0.28715277777777776</v>
      </c>
      <c r="G5553">
        <v>2</v>
      </c>
      <c r="H5553" s="109" t="s">
        <v>439</v>
      </c>
      <c r="I5553">
        <v>2044229</v>
      </c>
      <c r="AR5553">
        <v>40</v>
      </c>
      <c r="AS5553" t="str">
        <v>MICURA</v>
      </c>
      <c r="AT5553" t="str">
        <v>CHUKWU CHINEDU (MIC)</v>
      </c>
      <c r="AU5553" s="31">
        <v>44895</v>
      </c>
      <c r="AV5553" s="40">
        <v>0.26243055555555556</v>
      </c>
      <c r="BW5553">
        <v>367</v>
      </c>
      <c r="BX5553" t="str">
        <v>OLM</v>
      </c>
      <c r="BY5553" t="str">
        <v>OGUNYEMI AYODELE (OLM)</v>
      </c>
      <c r="BZ5553" s="31">
        <v>44890</v>
      </c>
      <c r="CA5553" s="40">
        <v>0.57076388888888885</v>
      </c>
      <c r="DB5553">
        <v>626</v>
      </c>
      <c r="DC5553" t="str">
        <v>ENGINEERING</v>
      </c>
      <c r="DD5553" t="str">
        <v>CHRISTIAN NDUBUEZE</v>
      </c>
      <c r="DE5553" s="31">
        <v>44892</v>
      </c>
      <c r="DF5553" s="40">
        <v>0.78646990740740741</v>
      </c>
    </row>
    <row r="5554" spans="1:110" x14ac:dyDescent="0.25">
      <c r="A5554" s="109" t="s">
        <v>195</v>
      </c>
      <c r="B5554">
        <v>123</v>
      </c>
      <c r="C5554" s="109" t="s">
        <v>53</v>
      </c>
      <c r="D5554" s="109" t="s">
        <v>440</v>
      </c>
      <c r="E5554" s="94">
        <v>44875</v>
      </c>
      <c r="F5554" s="174">
        <v>0.28787037037037039</v>
      </c>
      <c r="G5554">
        <v>2</v>
      </c>
      <c r="H5554" s="109" t="s">
        <v>441</v>
      </c>
      <c r="I5554">
        <v>3314091</v>
      </c>
      <c r="AR5554">
        <v>41</v>
      </c>
      <c r="AS5554" t="str">
        <v>MICURA</v>
      </c>
      <c r="AT5554" t="str">
        <v>ALEX UBOCHI (MIC)</v>
      </c>
      <c r="AU5554" s="31">
        <v>44895</v>
      </c>
      <c r="AV5554" s="40">
        <v>0.26258101851851851</v>
      </c>
      <c r="BW5554">
        <v>368</v>
      </c>
      <c r="BX5554" t="str">
        <v>MICURA</v>
      </c>
      <c r="BY5554" t="str">
        <v>HUDE OLUWASEYI (MIC)</v>
      </c>
      <c r="BZ5554" s="31">
        <v>44890</v>
      </c>
      <c r="CA5554" s="40">
        <v>0.57674768518518515</v>
      </c>
      <c r="DB5554">
        <v>627</v>
      </c>
      <c r="DC5554" t="str">
        <v>OPERATIONS</v>
      </c>
      <c r="DD5554" t="str">
        <v>NWOKE LEONARD (OPS)</v>
      </c>
      <c r="DE5554" s="31">
        <v>44892</v>
      </c>
      <c r="DF5554" s="40">
        <v>0.78666666666666663</v>
      </c>
    </row>
    <row r="5555" spans="1:110" x14ac:dyDescent="0.25">
      <c r="A5555" s="109" t="s">
        <v>195</v>
      </c>
      <c r="B5555">
        <v>124</v>
      </c>
      <c r="C5555" s="109" t="s">
        <v>54</v>
      </c>
      <c r="D5555" s="109" t="s">
        <v>442</v>
      </c>
      <c r="E5555" s="94">
        <v>44875</v>
      </c>
      <c r="F5555" s="174">
        <v>0.28921296296296295</v>
      </c>
      <c r="G5555">
        <v>2</v>
      </c>
      <c r="H5555" s="109" t="s">
        <v>443</v>
      </c>
      <c r="I5555">
        <v>5481406</v>
      </c>
      <c r="AR5555">
        <v>42</v>
      </c>
      <c r="AS5555" t="str">
        <v>MICURA</v>
      </c>
      <c r="AT5555" t="str">
        <v>CHUKWUEBUKA OBI (MIC)</v>
      </c>
      <c r="AU5555" s="31">
        <v>44895</v>
      </c>
      <c r="AV5555" s="40">
        <v>0.26269675925925928</v>
      </c>
      <c r="BW5555">
        <v>369</v>
      </c>
      <c r="BX5555" t="str">
        <v>MICURA</v>
      </c>
      <c r="BY5555" t="str">
        <v>ABDULLAHI OMOKAYODE (MIC</v>
      </c>
      <c r="BZ5555" s="31">
        <v>44890</v>
      </c>
      <c r="CA5555" s="40">
        <v>0.57701388888888894</v>
      </c>
      <c r="DB5555">
        <v>628</v>
      </c>
      <c r="DC5555" t="str">
        <v>MICURA</v>
      </c>
      <c r="DD5555" t="str">
        <v>MONOKPO TOMA A. (MIC)</v>
      </c>
      <c r="DE5555" s="31">
        <v>44892</v>
      </c>
      <c r="DF5555" s="40">
        <v>0.78672453703703704</v>
      </c>
    </row>
    <row r="5556" spans="1:110" x14ac:dyDescent="0.25">
      <c r="A5556" s="109" t="s">
        <v>195</v>
      </c>
      <c r="B5556">
        <v>125</v>
      </c>
      <c r="C5556" s="109" t="s">
        <v>52</v>
      </c>
      <c r="D5556" s="109" t="s">
        <v>444</v>
      </c>
      <c r="E5556" s="94">
        <v>44875</v>
      </c>
      <c r="F5556" s="174">
        <v>0.28939814814814813</v>
      </c>
      <c r="G5556">
        <v>2</v>
      </c>
      <c r="H5556" s="109" t="s">
        <v>445</v>
      </c>
      <c r="I5556">
        <v>7094641</v>
      </c>
      <c r="AR5556">
        <v>43</v>
      </c>
      <c r="AS5556" t="str">
        <v>ENGINEERING</v>
      </c>
      <c r="AT5556" t="str">
        <v>MORUF AMIDU (ENGR)</v>
      </c>
      <c r="AU5556" s="31">
        <v>44895</v>
      </c>
      <c r="AV5556" s="40">
        <v>0.26277777777777778</v>
      </c>
      <c r="BW5556">
        <v>370</v>
      </c>
      <c r="BX5556" t="str">
        <v>MICURA</v>
      </c>
      <c r="BY5556" t="str">
        <v>ASAGUNLA SHOLA (MIC)</v>
      </c>
      <c r="BZ5556" s="31">
        <v>44890</v>
      </c>
      <c r="CA5556" s="40">
        <v>0.58658564814814818</v>
      </c>
      <c r="DB5556">
        <v>629</v>
      </c>
      <c r="DC5556" t="str">
        <v>MICURA</v>
      </c>
      <c r="DD5556" t="str">
        <v>YUSUF AYOOLA O. (MIC)</v>
      </c>
      <c r="DE5556" s="31">
        <v>44892</v>
      </c>
      <c r="DF5556" s="40">
        <v>0.78710648148148143</v>
      </c>
    </row>
    <row r="5557" spans="1:110" x14ac:dyDescent="0.25">
      <c r="A5557" s="109" t="s">
        <v>195</v>
      </c>
      <c r="B5557">
        <v>126</v>
      </c>
      <c r="C5557" s="109" t="s">
        <v>52</v>
      </c>
      <c r="D5557" s="109" t="s">
        <v>446</v>
      </c>
      <c r="E5557" s="94">
        <v>44875</v>
      </c>
      <c r="F5557" s="174">
        <v>0.28944444444444445</v>
      </c>
      <c r="G5557">
        <v>2</v>
      </c>
      <c r="H5557" s="109" t="s">
        <v>447</v>
      </c>
      <c r="I5557">
        <v>5488572</v>
      </c>
      <c r="AR5557">
        <v>44</v>
      </c>
      <c r="AS5557" t="str">
        <v>ENGINEERING</v>
      </c>
      <c r="AT5557" t="str">
        <v>WASIU LAWAL (ENGR)</v>
      </c>
      <c r="AU5557" s="31">
        <v>44895</v>
      </c>
      <c r="AV5557" s="40">
        <v>0.26284722222222223</v>
      </c>
      <c r="BW5557">
        <v>371</v>
      </c>
      <c r="BX5557" t="str">
        <v>GATE OPS</v>
      </c>
      <c r="BY5557" t="str">
        <v>UDOH ANIEKAN J (GATE)</v>
      </c>
      <c r="BZ5557" s="31">
        <v>44890</v>
      </c>
      <c r="CA5557" s="40">
        <v>0.58671296296296294</v>
      </c>
      <c r="DB5557">
        <v>630</v>
      </c>
      <c r="DC5557" t="str">
        <v>MICURA</v>
      </c>
      <c r="DD5557" t="str">
        <v>SATURDAY MOSES (MIC)</v>
      </c>
      <c r="DE5557" s="31">
        <v>44892</v>
      </c>
      <c r="DF5557" s="40">
        <v>0.78719907407407408</v>
      </c>
    </row>
    <row r="5558" spans="1:110" x14ac:dyDescent="0.25">
      <c r="A5558" s="109" t="s">
        <v>195</v>
      </c>
      <c r="B5558">
        <v>127</v>
      </c>
      <c r="C5558" s="109" t="s">
        <v>54</v>
      </c>
      <c r="D5558" s="109" t="s">
        <v>448</v>
      </c>
      <c r="E5558" s="94">
        <v>44875</v>
      </c>
      <c r="F5558" s="174">
        <v>0.29024305555555557</v>
      </c>
      <c r="G5558">
        <v>2</v>
      </c>
      <c r="H5558" s="109" t="s">
        <v>449</v>
      </c>
      <c r="I5558">
        <v>5353949</v>
      </c>
      <c r="AR5558">
        <v>45</v>
      </c>
      <c r="AS5558" t="str">
        <v>ENGINEERING</v>
      </c>
      <c r="AT5558" t="str">
        <v>MICHAEL OMOTOSHO (ENGR)</v>
      </c>
      <c r="AU5558" s="31">
        <v>44895</v>
      </c>
      <c r="AV5558" s="40">
        <v>0.26291666666666669</v>
      </c>
      <c r="BW5558">
        <v>372</v>
      </c>
      <c r="BX5558" t="str">
        <v>MICURA</v>
      </c>
      <c r="BY5558" t="str">
        <v>SHAMSIDEEN OLANREWAJU(MI</v>
      </c>
      <c r="BZ5558" s="31">
        <v>44890</v>
      </c>
      <c r="CA5558" s="40">
        <v>0.58967592592592588</v>
      </c>
      <c r="DB5558">
        <v>631</v>
      </c>
      <c r="DC5558" t="str">
        <v>OPERATIONS</v>
      </c>
      <c r="DD5558" t="str">
        <v>OGUH UCHENNA R. (OPS)</v>
      </c>
      <c r="DE5558" s="31">
        <v>44892</v>
      </c>
      <c r="DF5558" s="40">
        <v>0.7872569444444445</v>
      </c>
    </row>
    <row r="5559" spans="1:110" x14ac:dyDescent="0.25">
      <c r="A5559" s="109" t="s">
        <v>195</v>
      </c>
      <c r="B5559">
        <v>128</v>
      </c>
      <c r="C5559" s="109" t="s">
        <v>54</v>
      </c>
      <c r="D5559" s="109" t="s">
        <v>450</v>
      </c>
      <c r="E5559" s="94">
        <v>44875</v>
      </c>
      <c r="F5559" s="174">
        <v>0.29031249999999997</v>
      </c>
      <c r="G5559">
        <v>2</v>
      </c>
      <c r="H5559" s="109" t="s">
        <v>451</v>
      </c>
      <c r="I5559"/>
      <c r="AR5559">
        <v>46</v>
      </c>
      <c r="AS5559" t="str">
        <v>ENGINEERING</v>
      </c>
      <c r="AT5559" t="str">
        <v>ADENIYI ISMAILA (ENGR)</v>
      </c>
      <c r="AU5559" s="31">
        <v>44895</v>
      </c>
      <c r="AV5559" s="40">
        <v>0.2630439814814815</v>
      </c>
      <c r="BW5559">
        <v>373</v>
      </c>
      <c r="BX5559" t="str">
        <v>MICURA</v>
      </c>
      <c r="BY5559" t="str">
        <v>YUSUF AMINU (MIC)</v>
      </c>
      <c r="BZ5559" s="31">
        <v>44890</v>
      </c>
      <c r="CA5559" s="40">
        <v>0.59575231481481483</v>
      </c>
      <c r="DB5559">
        <v>632</v>
      </c>
      <c r="DC5559" t="str">
        <v>MICURA</v>
      </c>
      <c r="DD5559" t="str">
        <v>EZIUKWU GERALD (MIC)</v>
      </c>
      <c r="DE5559" s="31">
        <v>44892</v>
      </c>
      <c r="DF5559" s="40">
        <v>0.78805555555555551</v>
      </c>
    </row>
    <row r="5560" spans="1:110" x14ac:dyDescent="0.25">
      <c r="A5560" s="109" t="s">
        <v>195</v>
      </c>
      <c r="B5560">
        <v>129</v>
      </c>
      <c r="C5560" s="109" t="s">
        <v>54</v>
      </c>
      <c r="D5560" s="109" t="s">
        <v>452</v>
      </c>
      <c r="E5560" s="94">
        <v>44875</v>
      </c>
      <c r="F5560" s="174">
        <v>0.29052083333333334</v>
      </c>
      <c r="G5560">
        <v>2</v>
      </c>
      <c r="H5560" s="109" t="s">
        <v>453</v>
      </c>
      <c r="I5560">
        <v>5341488</v>
      </c>
      <c r="AR5560">
        <v>47</v>
      </c>
      <c r="AS5560" t="str">
        <v>ENGINEERING</v>
      </c>
      <c r="AT5560" t="str">
        <v>AHMODU SANUSI</v>
      </c>
      <c r="AU5560" s="31">
        <v>44895</v>
      </c>
      <c r="AV5560" s="40">
        <v>0.26317129629629632</v>
      </c>
      <c r="BW5560">
        <v>374</v>
      </c>
      <c r="BX5560" t="str">
        <v>MICURA</v>
      </c>
      <c r="BY5560" t="str">
        <v>ABBEY GBENGA (MIC)</v>
      </c>
      <c r="BZ5560" s="31">
        <v>44890</v>
      </c>
      <c r="CA5560" s="40">
        <v>0.59658564814814818</v>
      </c>
      <c r="DB5560">
        <v>633</v>
      </c>
      <c r="DC5560" t="str">
        <v>MICURA</v>
      </c>
      <c r="DD5560" t="str">
        <v>UKA FREDRICK U.(MIC)</v>
      </c>
      <c r="DE5560" s="31">
        <v>44892</v>
      </c>
      <c r="DF5560" s="40">
        <v>0.78810185185185189</v>
      </c>
    </row>
    <row r="5561" spans="1:110" x14ac:dyDescent="0.25">
      <c r="A5561" s="109" t="s">
        <v>195</v>
      </c>
      <c r="B5561">
        <v>130</v>
      </c>
      <c r="C5561" s="109" t="s">
        <v>54</v>
      </c>
      <c r="D5561" s="109" t="s">
        <v>454</v>
      </c>
      <c r="E5561" s="94">
        <v>44875</v>
      </c>
      <c r="F5561" s="174">
        <v>0.29099537037037038</v>
      </c>
      <c r="G5561">
        <v>2</v>
      </c>
      <c r="H5561" s="109" t="s">
        <v>455</v>
      </c>
      <c r="I5561">
        <v>2057370</v>
      </c>
      <c r="AR5561">
        <v>48</v>
      </c>
      <c r="AS5561" t="str">
        <v>ENGINEERING</v>
      </c>
      <c r="AT5561" t="str">
        <v>SHAIBU MOHAMMED</v>
      </c>
      <c r="AU5561" s="31">
        <v>44895</v>
      </c>
      <c r="AV5561" s="40">
        <v>0.26322916666666668</v>
      </c>
      <c r="BW5561">
        <v>375</v>
      </c>
      <c r="BX5561" t="str">
        <v>MICURA</v>
      </c>
      <c r="BY5561" t="str">
        <v>TAIYE SALAMI (MIC)</v>
      </c>
      <c r="BZ5561" s="31">
        <v>44890</v>
      </c>
      <c r="CA5561" s="40">
        <v>0.59717592592592594</v>
      </c>
      <c r="DB5561">
        <v>634</v>
      </c>
      <c r="DC5561" t="str">
        <v>GATE OPS</v>
      </c>
      <c r="DD5561" t="str">
        <v>UDOH ANIEKAN J (GATE)</v>
      </c>
      <c r="DE5561" s="31">
        <v>44892</v>
      </c>
      <c r="DF5561" s="40">
        <v>0.78836805555555556</v>
      </c>
    </row>
    <row r="5562" spans="1:110" x14ac:dyDescent="0.25">
      <c r="A5562" s="109" t="s">
        <v>195</v>
      </c>
      <c r="B5562">
        <v>131</v>
      </c>
      <c r="C5562" s="109" t="s">
        <v>54</v>
      </c>
      <c r="D5562" s="109" t="s">
        <v>456</v>
      </c>
      <c r="E5562" s="94">
        <v>44875</v>
      </c>
      <c r="F5562" s="174">
        <v>0.29221064814814812</v>
      </c>
      <c r="G5562">
        <v>2</v>
      </c>
      <c r="H5562" s="109" t="s">
        <v>457</v>
      </c>
      <c r="I5562">
        <v>6720578</v>
      </c>
      <c r="AR5562">
        <v>49</v>
      </c>
      <c r="AS5562" t="str">
        <v>ENGINEERING</v>
      </c>
      <c r="AT5562" t="str">
        <v>APPOLUS O. FRANCIS (ENG</v>
      </c>
      <c r="AU5562" s="31">
        <v>44895</v>
      </c>
      <c r="AV5562" s="40">
        <v>0.26336805555555554</v>
      </c>
      <c r="BW5562">
        <v>376</v>
      </c>
      <c r="BX5562" t="str">
        <v>GATE OPS</v>
      </c>
      <c r="BY5562" t="str">
        <v>KALU KELVIN (GATE)</v>
      </c>
      <c r="BZ5562" s="31">
        <v>44890</v>
      </c>
      <c r="CA5562" s="40">
        <v>0.59797453703703707</v>
      </c>
      <c r="DB5562">
        <v>635</v>
      </c>
      <c r="DC5562" t="str">
        <v>MICURA</v>
      </c>
      <c r="DD5562" t="str">
        <v>MURITALA JIMOH (MIC)</v>
      </c>
      <c r="DE5562" s="31">
        <v>44892</v>
      </c>
      <c r="DF5562" s="40">
        <v>0.78847222222222224</v>
      </c>
    </row>
    <row r="5563" spans="1:110" x14ac:dyDescent="0.25">
      <c r="A5563" s="109" t="s">
        <v>195</v>
      </c>
      <c r="B5563">
        <v>132</v>
      </c>
      <c r="C5563" s="109" t="s">
        <v>53</v>
      </c>
      <c r="D5563" s="109" t="s">
        <v>458</v>
      </c>
      <c r="E5563" s="94">
        <v>44875</v>
      </c>
      <c r="F5563" s="174">
        <v>0.29440972222222223</v>
      </c>
      <c r="G5563">
        <v>2</v>
      </c>
      <c r="H5563" s="109" t="s">
        <v>459</v>
      </c>
      <c r="I5563">
        <v>3640426</v>
      </c>
      <c r="AR5563">
        <v>50</v>
      </c>
      <c r="AS5563" t="str">
        <v>ENGINEERING</v>
      </c>
      <c r="AT5563" t="str">
        <v>GANIYU RAHMON (ENGR)</v>
      </c>
      <c r="AU5563" s="31">
        <v>44895</v>
      </c>
      <c r="AV5563" s="40">
        <v>0.26343749999999999</v>
      </c>
      <c r="BW5563">
        <v>377</v>
      </c>
      <c r="BX5563" t="str">
        <v>OPERATIONS</v>
      </c>
      <c r="BY5563" t="str">
        <v>HAMMED OMOTAYO .O (OPS)</v>
      </c>
      <c r="BZ5563" s="31">
        <v>44890</v>
      </c>
      <c r="CA5563" s="40">
        <v>0.59966435185185185</v>
      </c>
      <c r="DB5563">
        <v>636</v>
      </c>
      <c r="DC5563" t="str">
        <v>MICURA</v>
      </c>
      <c r="DD5563" t="str">
        <v>DEVAN OGBEIDE (MIC)</v>
      </c>
      <c r="DE5563" s="31">
        <v>44892</v>
      </c>
      <c r="DF5563" s="40">
        <v>0.78853009259259255</v>
      </c>
    </row>
    <row r="5564" spans="1:110" x14ac:dyDescent="0.25">
      <c r="A5564" s="109" t="s">
        <v>195</v>
      </c>
      <c r="B5564">
        <v>133</v>
      </c>
      <c r="C5564" s="109" t="s">
        <v>52</v>
      </c>
      <c r="D5564" s="109" t="s">
        <v>460</v>
      </c>
      <c r="E5564" s="94">
        <v>44875</v>
      </c>
      <c r="F5564" s="174">
        <v>0.29473379629629631</v>
      </c>
      <c r="G5564">
        <v>2</v>
      </c>
      <c r="H5564" s="109" t="s">
        <v>461</v>
      </c>
      <c r="I5564">
        <v>3631429</v>
      </c>
      <c r="AR5564">
        <v>51</v>
      </c>
      <c r="AS5564" t="str">
        <v>MICURA</v>
      </c>
      <c r="AT5564" t="str">
        <v>KAYODE ROTIMI E. (MIC)</v>
      </c>
      <c r="AU5564" s="31">
        <v>44895</v>
      </c>
      <c r="AV5564" s="40">
        <v>0.26350694444444445</v>
      </c>
      <c r="BW5564">
        <v>378</v>
      </c>
      <c r="BX5564" t="str">
        <v>MICURA</v>
      </c>
      <c r="BY5564" t="str">
        <v>OLAWALE OGUNLEYE (MIC)</v>
      </c>
      <c r="BZ5564" s="31">
        <v>44890</v>
      </c>
      <c r="CA5564" s="40">
        <v>0.59983796296296299</v>
      </c>
      <c r="DB5564">
        <v>637</v>
      </c>
      <c r="DC5564" t="str">
        <v>MICURA</v>
      </c>
      <c r="DD5564" t="str">
        <v>AGBOGE EZEKIEL O. (MIC)</v>
      </c>
      <c r="DE5564" s="31">
        <v>44892</v>
      </c>
      <c r="DF5564" s="40">
        <v>0.78873842592592591</v>
      </c>
    </row>
    <row r="5565" spans="1:110" x14ac:dyDescent="0.25">
      <c r="A5565" s="109" t="s">
        <v>195</v>
      </c>
      <c r="B5565">
        <v>134</v>
      </c>
      <c r="C5565" s="109" t="s">
        <v>54</v>
      </c>
      <c r="D5565" s="109" t="s">
        <v>462</v>
      </c>
      <c r="E5565" s="94">
        <v>44875</v>
      </c>
      <c r="F5565" s="174">
        <v>0.29549768518518521</v>
      </c>
      <c r="G5565">
        <v>2</v>
      </c>
      <c r="H5565" s="109" t="s">
        <v>463</v>
      </c>
      <c r="I5565">
        <v>7623788</v>
      </c>
      <c r="AR5565">
        <v>52</v>
      </c>
      <c r="AS5565" t="str">
        <v>MICURA</v>
      </c>
      <c r="AT5565" t="str">
        <v>YUSUF AMINU (MIC)</v>
      </c>
      <c r="AU5565" s="31">
        <v>44895</v>
      </c>
      <c r="AV5565" s="40">
        <v>0.26358796296296294</v>
      </c>
      <c r="BW5565">
        <v>379</v>
      </c>
      <c r="BX5565" t="str">
        <v>GATE OPS</v>
      </c>
      <c r="BY5565" t="str">
        <v>LAWAL ADEYEMI (GATE)</v>
      </c>
      <c r="BZ5565" s="31">
        <v>44890</v>
      </c>
      <c r="CA5565" s="40">
        <v>0.60210648148148149</v>
      </c>
      <c r="DB5565">
        <v>638</v>
      </c>
      <c r="DC5565" t="str">
        <v>MICURA</v>
      </c>
      <c r="DD5565" t="str">
        <v>KAMORU USMAN (MIC)</v>
      </c>
      <c r="DE5565" s="31">
        <v>44892</v>
      </c>
      <c r="DF5565" s="40">
        <v>0.78894675925925928</v>
      </c>
    </row>
    <row r="5566" spans="1:110" x14ac:dyDescent="0.25">
      <c r="A5566" s="109" t="s">
        <v>195</v>
      </c>
      <c r="B5566">
        <v>135</v>
      </c>
      <c r="C5566" s="109" t="s">
        <v>54</v>
      </c>
      <c r="D5566" s="109" t="s">
        <v>464</v>
      </c>
      <c r="E5566" s="94">
        <v>44875</v>
      </c>
      <c r="F5566" s="174">
        <v>0.29721064814814813</v>
      </c>
      <c r="G5566">
        <v>2</v>
      </c>
      <c r="H5566" s="109" t="s">
        <v>465</v>
      </c>
      <c r="I5566">
        <v>5336131</v>
      </c>
      <c r="AR5566">
        <v>53</v>
      </c>
      <c r="AS5566" t="str">
        <v>MICURA</v>
      </c>
      <c r="AT5566" t="str">
        <v>APEH PETER (MIC)</v>
      </c>
      <c r="AU5566" s="31">
        <v>44895</v>
      </c>
      <c r="AV5566" s="40">
        <v>0.26371527777777776</v>
      </c>
      <c r="BW5566">
        <v>380</v>
      </c>
      <c r="BX5566" t="str">
        <v>MICURA</v>
      </c>
      <c r="BY5566" t="str">
        <v>YUSUF AYOOLA O. (MIC)</v>
      </c>
      <c r="BZ5566" s="31">
        <v>44890</v>
      </c>
      <c r="CA5566" s="40">
        <v>0.60288194444444443</v>
      </c>
      <c r="DB5566">
        <v>639</v>
      </c>
      <c r="DC5566" t="str">
        <v>MICURA</v>
      </c>
      <c r="DD5566" t="str">
        <v>SAMUEL AKINMOLAYAN (MIC</v>
      </c>
      <c r="DE5566" s="31">
        <v>44892</v>
      </c>
      <c r="DF5566" s="40">
        <v>0.78922453703703699</v>
      </c>
    </row>
    <row r="5567" spans="1:110" x14ac:dyDescent="0.25">
      <c r="A5567" s="109" t="s">
        <v>195</v>
      </c>
      <c r="B5567">
        <v>136</v>
      </c>
      <c r="C5567" s="109" t="s">
        <v>53</v>
      </c>
      <c r="D5567" s="109" t="s">
        <v>466</v>
      </c>
      <c r="E5567" s="94">
        <v>44875</v>
      </c>
      <c r="F5567" s="174">
        <v>0.29728009259259258</v>
      </c>
      <c r="G5567">
        <v>2</v>
      </c>
      <c r="H5567" s="109" t="s">
        <v>467</v>
      </c>
      <c r="I5567"/>
      <c r="AR5567">
        <v>54</v>
      </c>
      <c r="AS5567" t="str">
        <v>OPERATIONS</v>
      </c>
      <c r="AT5567" t="str">
        <v>OGABI OLUWATOSIN</v>
      </c>
      <c r="AU5567" s="31">
        <v>44895</v>
      </c>
      <c r="AV5567" s="40">
        <v>0.2638888888888889</v>
      </c>
      <c r="BW5567">
        <v>381</v>
      </c>
      <c r="BX5567" t="str">
        <v>MICURA</v>
      </c>
      <c r="BY5567" t="str">
        <v>AGBATA PAUL DAVID (MIC)</v>
      </c>
      <c r="BZ5567" s="31">
        <v>44890</v>
      </c>
      <c r="CA5567" s="40">
        <v>0.6030092592592593</v>
      </c>
      <c r="DB5567">
        <v>640</v>
      </c>
      <c r="DC5567" t="str">
        <v>ENGINEERING</v>
      </c>
      <c r="DD5567" t="str">
        <v>IME IME UKPONG (DRV)</v>
      </c>
      <c r="DE5567" s="31">
        <v>44892</v>
      </c>
      <c r="DF5567" s="40">
        <v>0.7895833333333333</v>
      </c>
    </row>
    <row r="5568" spans="1:110" x14ac:dyDescent="0.25">
      <c r="A5568" s="109" t="s">
        <v>195</v>
      </c>
      <c r="B5568">
        <v>137</v>
      </c>
      <c r="C5568" s="109" t="s">
        <v>54</v>
      </c>
      <c r="D5568" s="109" t="s">
        <v>468</v>
      </c>
      <c r="E5568" s="94">
        <v>44875</v>
      </c>
      <c r="F5568" s="174">
        <v>0.29858796296296297</v>
      </c>
      <c r="G5568">
        <v>2</v>
      </c>
      <c r="H5568" s="109" t="s">
        <v>469</v>
      </c>
      <c r="I5568">
        <v>7353518</v>
      </c>
      <c r="AR5568">
        <v>55</v>
      </c>
      <c r="AS5568" t="str">
        <v>ENGINEERING</v>
      </c>
      <c r="AT5568" t="str">
        <v>YAHAYA BASHIRU (ENGR)</v>
      </c>
      <c r="AU5568" s="31">
        <v>44895</v>
      </c>
      <c r="AV5568" s="40">
        <v>0.2643402777777778</v>
      </c>
      <c r="BW5568">
        <v>382</v>
      </c>
      <c r="BX5568" t="str">
        <v>MICURA</v>
      </c>
      <c r="BY5568" t="str">
        <v>AZEEZ SODIQ O. (MIC)</v>
      </c>
      <c r="BZ5568" s="31">
        <v>44890</v>
      </c>
      <c r="CA5568" s="40">
        <v>0.61922453703703706</v>
      </c>
      <c r="DB5568">
        <v>641</v>
      </c>
      <c r="DC5568" t="str">
        <v>OPERATIONS</v>
      </c>
      <c r="DD5568" t="str">
        <v>SOLOMON ADIGUN (OPS)</v>
      </c>
      <c r="DE5568" s="31">
        <v>44892</v>
      </c>
      <c r="DF5568" s="40">
        <v>0.78961805555555553</v>
      </c>
    </row>
    <row r="5569" spans="1:110" x14ac:dyDescent="0.25">
      <c r="A5569" s="109" t="s">
        <v>195</v>
      </c>
      <c r="B5569">
        <v>138</v>
      </c>
      <c r="C5569" s="109" t="s">
        <v>53</v>
      </c>
      <c r="D5569" s="109" t="s">
        <v>470</v>
      </c>
      <c r="E5569" s="94">
        <v>44875</v>
      </c>
      <c r="F5569" s="174">
        <v>0.29873842592592592</v>
      </c>
      <c r="G5569">
        <v>2</v>
      </c>
      <c r="H5569" s="109" t="s">
        <v>471</v>
      </c>
      <c r="I5569">
        <v>2025429</v>
      </c>
      <c r="AR5569">
        <v>56</v>
      </c>
      <c r="AS5569" t="str">
        <v>ENGINEERING</v>
      </c>
      <c r="AT5569" t="str">
        <v>WILSON AGHWARE (ENGR)</v>
      </c>
      <c r="AU5569" s="31">
        <v>44895</v>
      </c>
      <c r="AV5569" s="40">
        <v>0.26469907407407406</v>
      </c>
      <c r="BW5569">
        <v>383</v>
      </c>
      <c r="BX5569" t="str">
        <v>ENGINEERING</v>
      </c>
      <c r="BY5569" t="str">
        <v>EJIMOGU ADOLPHUS (ENGR)</v>
      </c>
      <c r="BZ5569" s="31">
        <v>44890</v>
      </c>
      <c r="CA5569" s="40">
        <v>0.62594907407407407</v>
      </c>
      <c r="DB5569">
        <v>642</v>
      </c>
      <c r="DC5569" t="str">
        <v>OPERATIONS</v>
      </c>
      <c r="DD5569" t="str">
        <v>OGBU JUSTIN C.(OPS)</v>
      </c>
      <c r="DE5569" s="31">
        <v>44892</v>
      </c>
      <c r="DF5569" s="40">
        <v>0.7896643518518518</v>
      </c>
    </row>
    <row r="5570" spans="1:110" x14ac:dyDescent="0.25">
      <c r="A5570" s="109" t="s">
        <v>195</v>
      </c>
      <c r="B5570">
        <v>139</v>
      </c>
      <c r="C5570" s="109" t="s">
        <v>53</v>
      </c>
      <c r="D5570" s="109" t="s">
        <v>472</v>
      </c>
      <c r="E5570" s="94">
        <v>44875</v>
      </c>
      <c r="F5570" s="174">
        <v>0.29991898148148149</v>
      </c>
      <c r="G5570">
        <v>2</v>
      </c>
      <c r="H5570" s="109" t="s">
        <v>473</v>
      </c>
      <c r="I5570"/>
      <c r="AR5570">
        <v>57</v>
      </c>
      <c r="AS5570" t="str">
        <v>ENGINEERING</v>
      </c>
      <c r="AT5570" t="str">
        <v>AJAERO AUGUSTINE (ENGR)</v>
      </c>
      <c r="AU5570" s="31">
        <v>44895</v>
      </c>
      <c r="AV5570" s="40">
        <v>0.2650925925925926</v>
      </c>
      <c r="BW5570">
        <v>384</v>
      </c>
      <c r="BX5570" t="str">
        <v>OPERATIONS</v>
      </c>
      <c r="BY5570" t="str">
        <v>KENNETH EDEGBE (OPS)</v>
      </c>
      <c r="BZ5570" s="31">
        <v>44890</v>
      </c>
      <c r="CA5570" s="40">
        <v>0.6340393518518519</v>
      </c>
      <c r="DB5570">
        <v>643</v>
      </c>
      <c r="DC5570" t="str">
        <v>MICURA</v>
      </c>
      <c r="DD5570" t="str">
        <v>ADAMU MOHAMMED</v>
      </c>
      <c r="DE5570" s="31">
        <v>44892</v>
      </c>
      <c r="DF5570" s="40">
        <v>0.79030092592592593</v>
      </c>
    </row>
    <row r="5571" spans="1:110" x14ac:dyDescent="0.25">
      <c r="A5571" s="109" t="s">
        <v>195</v>
      </c>
      <c r="B5571">
        <v>140</v>
      </c>
      <c r="C5571" s="109" t="s">
        <v>53</v>
      </c>
      <c r="D5571" s="109" t="s">
        <v>474</v>
      </c>
      <c r="E5571" s="94">
        <v>44875</v>
      </c>
      <c r="F5571" s="174">
        <v>0.3001388888888889</v>
      </c>
      <c r="G5571">
        <v>2</v>
      </c>
      <c r="H5571" s="109" t="s">
        <v>475</v>
      </c>
      <c r="I5571">
        <v>2099339</v>
      </c>
      <c r="AR5571">
        <v>58</v>
      </c>
      <c r="AS5571" t="str">
        <v>ENGINEERING</v>
      </c>
      <c r="AT5571" t="str">
        <v>IWETA JOSHUA EJIRO</v>
      </c>
      <c r="AU5571" s="31">
        <v>44895</v>
      </c>
      <c r="AV5571" s="40">
        <v>0.26550925925925928</v>
      </c>
      <c r="BW5571">
        <v>385</v>
      </c>
      <c r="BX5571" t="str">
        <v>MICURA</v>
      </c>
      <c r="BY5571" t="str">
        <v>ABDULKADIRI MOMODU (MIC)</v>
      </c>
      <c r="BZ5571" s="31">
        <v>44890</v>
      </c>
      <c r="CA5571" s="40">
        <v>0.63644675925925931</v>
      </c>
      <c r="DB5571">
        <v>644</v>
      </c>
      <c r="DC5571" t="str">
        <v>OPERATIONS</v>
      </c>
      <c r="DD5571" t="str">
        <v>UWORATI JUDE (OPS)</v>
      </c>
      <c r="DE5571" s="31">
        <v>44892</v>
      </c>
      <c r="DF5571" s="40">
        <v>0.79046296296296292</v>
      </c>
    </row>
    <row r="5572" spans="1:110" x14ac:dyDescent="0.25">
      <c r="A5572" s="109" t="s">
        <v>195</v>
      </c>
      <c r="B5572">
        <v>141</v>
      </c>
      <c r="C5572" s="109" t="s">
        <v>54</v>
      </c>
      <c r="D5572" s="109" t="s">
        <v>476</v>
      </c>
      <c r="E5572" s="94">
        <v>44875</v>
      </c>
      <c r="F5572" s="174">
        <v>0.30046296296296299</v>
      </c>
      <c r="G5572">
        <v>2</v>
      </c>
      <c r="H5572" s="109" t="s">
        <v>477</v>
      </c>
      <c r="I5572">
        <v>8117314</v>
      </c>
      <c r="AR5572">
        <v>59</v>
      </c>
      <c r="AS5572" t="str">
        <v>MICURA</v>
      </c>
      <c r="AT5572" t="str">
        <v>ELUDOYIN MUYIWA (MIC)</v>
      </c>
      <c r="AU5572" s="31">
        <v>44895</v>
      </c>
      <c r="AV5572" s="40">
        <v>0.265625</v>
      </c>
      <c r="BW5572">
        <v>386</v>
      </c>
      <c r="BX5572" t="str">
        <v>OPERATIONS</v>
      </c>
      <c r="BY5572" t="str">
        <v>SOLOMON ADIGUN (OPS)</v>
      </c>
      <c r="BZ5572" s="31">
        <v>44890</v>
      </c>
      <c r="CA5572" s="40">
        <v>0.63928240740740738</v>
      </c>
      <c r="DB5572">
        <v>645</v>
      </c>
      <c r="DC5572" t="str">
        <v>MICURA</v>
      </c>
      <c r="DD5572" t="str">
        <v>CASTRO GARUBA (MIC)</v>
      </c>
      <c r="DE5572" s="31">
        <v>44892</v>
      </c>
      <c r="DF5572" s="40">
        <v>0.79071759259259256</v>
      </c>
    </row>
    <row r="5573" spans="1:110" x14ac:dyDescent="0.25">
      <c r="A5573" s="109" t="s">
        <v>195</v>
      </c>
      <c r="B5573">
        <v>142</v>
      </c>
      <c r="C5573" s="109" t="s">
        <v>54</v>
      </c>
      <c r="D5573" s="109" t="s">
        <v>478</v>
      </c>
      <c r="E5573" s="94">
        <v>44875</v>
      </c>
      <c r="F5573" s="174">
        <v>0.30199074074074073</v>
      </c>
      <c r="G5573">
        <v>2</v>
      </c>
      <c r="H5573" s="109" t="s">
        <v>479</v>
      </c>
      <c r="I5573">
        <v>2684900</v>
      </c>
      <c r="AR5573">
        <v>60</v>
      </c>
      <c r="AS5573" t="str">
        <v>OPERATIONS</v>
      </c>
      <c r="AT5573" t="str">
        <v>SAMUEL ADEWUNMI (OPS)</v>
      </c>
      <c r="AU5573" s="31">
        <v>44895</v>
      </c>
      <c r="AV5573" s="40">
        <v>0.26570601851851849</v>
      </c>
      <c r="BW5573">
        <v>387</v>
      </c>
      <c r="BX5573" t="str">
        <v>OPERATIONS</v>
      </c>
      <c r="BY5573" t="str">
        <v>EKPE UDO ANDY (OPS)</v>
      </c>
      <c r="BZ5573" s="31">
        <v>44890</v>
      </c>
      <c r="CA5573" s="40">
        <v>0.6393981481481481</v>
      </c>
      <c r="DB5573">
        <v>646</v>
      </c>
      <c r="DC5573" t="str">
        <v>ENGINEERING</v>
      </c>
      <c r="DD5573" t="str">
        <v>TITUS GIDEON (ENGR)</v>
      </c>
      <c r="DE5573" s="31">
        <v>44892</v>
      </c>
      <c r="DF5573" s="40">
        <v>0.79077546296296297</v>
      </c>
    </row>
    <row r="5574" spans="1:110" x14ac:dyDescent="0.25">
      <c r="A5574" s="109" t="s">
        <v>195</v>
      </c>
      <c r="B5574">
        <v>143</v>
      </c>
      <c r="C5574" s="109" t="s">
        <v>52</v>
      </c>
      <c r="D5574" s="109" t="s">
        <v>480</v>
      </c>
      <c r="E5574" s="94">
        <v>44875</v>
      </c>
      <c r="F5574" s="174">
        <v>0.30207175925925928</v>
      </c>
      <c r="G5574">
        <v>2</v>
      </c>
      <c r="H5574" s="109" t="s">
        <v>481</v>
      </c>
      <c r="I5574">
        <v>4834213</v>
      </c>
      <c r="AR5574">
        <v>61</v>
      </c>
      <c r="AS5574" t="str">
        <v>OPERATIONS</v>
      </c>
      <c r="AT5574" t="str">
        <v>OJOBOR GOD'SPOWER (OPS)</v>
      </c>
      <c r="AU5574" s="31">
        <v>44895</v>
      </c>
      <c r="AV5574" s="40">
        <v>0.26596064814814813</v>
      </c>
      <c r="BW5574">
        <v>388</v>
      </c>
      <c r="BX5574" t="str">
        <v>MICURA</v>
      </c>
      <c r="BY5574" t="str">
        <v>JOSEPH ADEMOLA (MIC)</v>
      </c>
      <c r="BZ5574" s="31">
        <v>44890</v>
      </c>
      <c r="CA5574" s="40">
        <v>0.63944444444444448</v>
      </c>
      <c r="DB5574">
        <v>647</v>
      </c>
      <c r="DC5574" t="str">
        <v>ENGINEERING</v>
      </c>
      <c r="DD5574" t="str">
        <v>LAWAL OLADAPO G. (ENGR)</v>
      </c>
      <c r="DE5574" s="31">
        <v>44892</v>
      </c>
      <c r="DF5574" s="40">
        <v>0.79116898148148151</v>
      </c>
    </row>
    <row r="5575" spans="1:110" x14ac:dyDescent="0.25">
      <c r="A5575" s="109" t="s">
        <v>195</v>
      </c>
      <c r="B5575">
        <v>144</v>
      </c>
      <c r="C5575" s="109" t="s">
        <v>52</v>
      </c>
      <c r="D5575" s="109" t="s">
        <v>482</v>
      </c>
      <c r="E5575" s="94">
        <v>44875</v>
      </c>
      <c r="F5575" s="174">
        <v>0.30214120370370373</v>
      </c>
      <c r="G5575">
        <v>2</v>
      </c>
      <c r="H5575" s="109" t="s">
        <v>483</v>
      </c>
      <c r="I5575">
        <v>3665375</v>
      </c>
      <c r="AR5575">
        <v>62</v>
      </c>
      <c r="AS5575" t="str">
        <v>OPERATIONS</v>
      </c>
      <c r="AT5575" t="str">
        <v>NELSON UZOR NELSON (OPS</v>
      </c>
      <c r="AU5575" s="31">
        <v>44895</v>
      </c>
      <c r="AV5575" s="40">
        <v>0.26603009259259258</v>
      </c>
      <c r="BW5575">
        <v>389</v>
      </c>
      <c r="BX5575" t="str">
        <v>OPERATIONS</v>
      </c>
      <c r="BY5575" t="str">
        <v>OPAYEMI FAUSAT O.(OPS)</v>
      </c>
      <c r="BZ5575" s="31">
        <v>44890</v>
      </c>
      <c r="CA5575" s="40">
        <v>0.63996527777777779</v>
      </c>
      <c r="DB5575">
        <v>648</v>
      </c>
      <c r="DC5575" t="str">
        <v>ENGINEERING</v>
      </c>
      <c r="DD5575" t="str">
        <v>AMBALI LANRE (ENGR)</v>
      </c>
      <c r="DE5575" s="31">
        <v>44892</v>
      </c>
      <c r="DF5575" s="40">
        <v>0.79137731481481477</v>
      </c>
    </row>
    <row r="5576" spans="1:110" x14ac:dyDescent="0.25">
      <c r="A5576" s="109" t="s">
        <v>195</v>
      </c>
      <c r="B5576">
        <v>145</v>
      </c>
      <c r="C5576" s="109" t="s">
        <v>52</v>
      </c>
      <c r="D5576" s="109" t="s">
        <v>484</v>
      </c>
      <c r="E5576" s="94">
        <v>44875</v>
      </c>
      <c r="F5576" s="174">
        <v>0.30239583333333331</v>
      </c>
      <c r="G5576">
        <v>2</v>
      </c>
      <c r="H5576" s="109" t="s">
        <v>485</v>
      </c>
      <c r="I5576">
        <v>5419317</v>
      </c>
      <c r="AR5576">
        <v>63</v>
      </c>
      <c r="AS5576" t="str">
        <v>OPERATIONS</v>
      </c>
      <c r="AT5576" t="str">
        <v>OSCAR SULE (OPS)</v>
      </c>
      <c r="AU5576" s="31">
        <v>44895</v>
      </c>
      <c r="AV5576" s="40">
        <v>0.26609953703703704</v>
      </c>
      <c r="BW5576">
        <v>390</v>
      </c>
      <c r="BX5576" t="str">
        <v>OPERATIONS</v>
      </c>
      <c r="BY5576" t="str">
        <v>OGUNDIMU ABIODUN S. (OP</v>
      </c>
      <c r="BZ5576" s="31">
        <v>44890</v>
      </c>
      <c r="CA5576" s="40">
        <v>0.64148148148148143</v>
      </c>
      <c r="DB5576">
        <v>649</v>
      </c>
      <c r="DC5576" t="str">
        <v>ENGINEERING</v>
      </c>
      <c r="DD5576" t="str">
        <v>EZEKIEL EMIUKE (ENGR)</v>
      </c>
      <c r="DE5576" s="31">
        <v>44892</v>
      </c>
      <c r="DF5576" s="40">
        <v>0.79197916666666668</v>
      </c>
    </row>
    <row r="5577" spans="1:110" x14ac:dyDescent="0.25">
      <c r="A5577" s="109" t="s">
        <v>195</v>
      </c>
      <c r="B5577">
        <v>146</v>
      </c>
      <c r="C5577" s="109" t="s">
        <v>53</v>
      </c>
      <c r="D5577" s="109" t="s">
        <v>486</v>
      </c>
      <c r="E5577" s="94">
        <v>44875</v>
      </c>
      <c r="F5577" s="174">
        <v>0.30246527777777776</v>
      </c>
      <c r="G5577">
        <v>2</v>
      </c>
      <c r="H5577" s="109" t="s">
        <v>487</v>
      </c>
      <c r="I5577"/>
      <c r="AR5577">
        <v>64</v>
      </c>
      <c r="AS5577" t="str">
        <v>OPERATIONS</v>
      </c>
      <c r="AT5577" t="str">
        <v>KAZEEM OLAIDE (OPS)</v>
      </c>
      <c r="AU5577" s="31">
        <v>44895</v>
      </c>
      <c r="AV5577" s="40">
        <v>0.26622685185185185</v>
      </c>
      <c r="BW5577">
        <v>391</v>
      </c>
      <c r="BX5577" t="str">
        <v>OPERATIONS</v>
      </c>
      <c r="BY5577" t="str">
        <v>OSEMUDIAME JAMES (OPS)</v>
      </c>
      <c r="BZ5577" s="31">
        <v>44890</v>
      </c>
      <c r="CA5577" s="40">
        <v>0.64229166666666671</v>
      </c>
      <c r="DB5577">
        <v>650</v>
      </c>
      <c r="DC5577" t="str">
        <v>ENGINEERING</v>
      </c>
      <c r="DD5577" t="str">
        <v>UFEDO ODAWU</v>
      </c>
      <c r="DE5577" s="31">
        <v>44892</v>
      </c>
      <c r="DF5577" s="40">
        <v>0.79202546296296295</v>
      </c>
    </row>
    <row r="5578" spans="1:110" x14ac:dyDescent="0.25">
      <c r="A5578" s="109" t="s">
        <v>195</v>
      </c>
      <c r="B5578">
        <v>147</v>
      </c>
      <c r="C5578" s="109" t="s">
        <v>53</v>
      </c>
      <c r="D5578" s="109" t="s">
        <v>488</v>
      </c>
      <c r="E5578" s="94">
        <v>44875</v>
      </c>
      <c r="F5578" s="174">
        <v>0.30255787037037035</v>
      </c>
      <c r="G5578">
        <v>2</v>
      </c>
      <c r="H5578" s="109" t="s">
        <v>489</v>
      </c>
      <c r="I5578">
        <v>3379350</v>
      </c>
      <c r="AR5578">
        <v>65</v>
      </c>
      <c r="AS5578" t="str">
        <v>OPERATIONS</v>
      </c>
      <c r="AT5578" t="str">
        <v>ABIOLA ADEJARE T. (OPS)</v>
      </c>
      <c r="AU5578" s="31">
        <v>44895</v>
      </c>
      <c r="AV5578" s="40">
        <v>0.26633101851851854</v>
      </c>
      <c r="BW5578">
        <v>392</v>
      </c>
      <c r="BX5578" t="str">
        <v>OPERATIONS</v>
      </c>
      <c r="BY5578" t="str">
        <v>LANRE JOB (OPS)</v>
      </c>
      <c r="BZ5578" s="31">
        <v>44890</v>
      </c>
      <c r="CA5578" s="40">
        <v>0.64369212962962963</v>
      </c>
      <c r="DB5578">
        <v>651</v>
      </c>
      <c r="DC5578" t="str">
        <v>ENGINEERING</v>
      </c>
      <c r="DD5578" t="str">
        <v>AYORINDE MUYIWA (ENGR)</v>
      </c>
      <c r="DE5578" s="31">
        <v>44892</v>
      </c>
      <c r="DF5578" s="40">
        <v>0.79238425925925926</v>
      </c>
    </row>
    <row r="5579" spans="1:110" x14ac:dyDescent="0.25">
      <c r="A5579" s="109" t="s">
        <v>195</v>
      </c>
      <c r="B5579">
        <v>148</v>
      </c>
      <c r="C5579" s="109" t="s">
        <v>53</v>
      </c>
      <c r="D5579" s="109" t="s">
        <v>490</v>
      </c>
      <c r="E5579" s="94">
        <v>44875</v>
      </c>
      <c r="F5579" s="174">
        <v>0.30299768518518516</v>
      </c>
      <c r="G5579">
        <v>2</v>
      </c>
      <c r="H5579" s="109" t="s">
        <v>491</v>
      </c>
      <c r="I5579"/>
      <c r="AR5579">
        <v>66</v>
      </c>
      <c r="AS5579" t="str">
        <v>ENGINEERING</v>
      </c>
      <c r="AT5579" t="str">
        <v>BOMBOM MARK BISONG (ENG</v>
      </c>
      <c r="AU5579" s="31">
        <v>44895</v>
      </c>
      <c r="AV5579" s="40">
        <v>0.26648148148148149</v>
      </c>
      <c r="BW5579">
        <v>393</v>
      </c>
      <c r="BX5579" t="str">
        <v>MICURA</v>
      </c>
      <c r="BY5579" t="str">
        <v>EZEFULE PAUL (MIC)</v>
      </c>
      <c r="BZ5579" s="31">
        <v>44890</v>
      </c>
      <c r="CA5579" s="40">
        <v>0.64505787037037032</v>
      </c>
      <c r="DB5579">
        <v>652</v>
      </c>
      <c r="DC5579" t="str">
        <v>GATE OPS</v>
      </c>
      <c r="DD5579" t="str">
        <v>GODSWILL OCHIJENU</v>
      </c>
      <c r="DE5579" s="31">
        <v>44892</v>
      </c>
      <c r="DF5579" s="40">
        <v>0.79299768518518521</v>
      </c>
    </row>
    <row r="5580" spans="1:110" x14ac:dyDescent="0.25">
      <c r="A5580" s="109" t="s">
        <v>195</v>
      </c>
      <c r="B5580">
        <v>149</v>
      </c>
      <c r="C5580" s="109" t="s">
        <v>53</v>
      </c>
      <c r="D5580" s="109" t="s">
        <v>492</v>
      </c>
      <c r="E5580" s="94">
        <v>44875</v>
      </c>
      <c r="F5580" s="174">
        <v>0.30313657407407407</v>
      </c>
      <c r="G5580">
        <v>2</v>
      </c>
      <c r="H5580" s="109" t="s">
        <v>493</v>
      </c>
      <c r="I5580">
        <v>14978809</v>
      </c>
      <c r="AR5580">
        <v>67</v>
      </c>
      <c r="AS5580" t="str">
        <v>MICURA</v>
      </c>
      <c r="AT5580" t="str">
        <v>BABATUNDE ADEJOLA (MIC)</v>
      </c>
      <c r="AU5580" s="31">
        <v>44895</v>
      </c>
      <c r="AV5580" s="40">
        <v>0.26664351851851853</v>
      </c>
      <c r="BW5580">
        <v>394</v>
      </c>
      <c r="BX5580" t="str">
        <v>MICURA</v>
      </c>
      <c r="BY5580" t="str">
        <v>EMEREMNU LAWRENCE (MIC)</v>
      </c>
      <c r="BZ5580" s="31">
        <v>44890</v>
      </c>
      <c r="CA5580" s="40">
        <v>0.6451041666666667</v>
      </c>
      <c r="DB5580">
        <v>653</v>
      </c>
      <c r="DC5580" t="str">
        <v>OPERATIONS</v>
      </c>
      <c r="DD5580" t="str">
        <v>AKPOWOWO AMOS (OPS)</v>
      </c>
      <c r="DE5580" s="31">
        <v>44892</v>
      </c>
      <c r="DF5580" s="40">
        <v>0.79305555555555551</v>
      </c>
    </row>
    <row r="5581" spans="1:110" x14ac:dyDescent="0.25">
      <c r="A5581" s="109" t="s">
        <v>195</v>
      </c>
      <c r="B5581">
        <v>150</v>
      </c>
      <c r="C5581" s="109" t="s">
        <v>53</v>
      </c>
      <c r="D5581" s="109" t="s">
        <v>494</v>
      </c>
      <c r="E5581" s="94">
        <v>44875</v>
      </c>
      <c r="F5581" s="174">
        <v>0.30337962962962961</v>
      </c>
      <c r="G5581">
        <v>2</v>
      </c>
      <c r="H5581" s="109" t="s">
        <v>495</v>
      </c>
      <c r="I5581"/>
      <c r="AR5581">
        <v>68</v>
      </c>
      <c r="AS5581" t="str">
        <v>MICURA</v>
      </c>
      <c r="AT5581" t="str">
        <v>IKPEACHUNWA DENNIS (MIC)</v>
      </c>
      <c r="AU5581" s="31">
        <v>44895</v>
      </c>
      <c r="AV5581" s="40">
        <v>0.26678240740740738</v>
      </c>
      <c r="BW5581">
        <v>197</v>
      </c>
      <c r="BX5581" t="str">
        <v>MICURA</v>
      </c>
      <c r="BY5581" t="str">
        <v>HAMIDU UMAR (MIC)</v>
      </c>
      <c r="BZ5581" s="31">
        <v>44891</v>
      </c>
      <c r="CA5581" s="40">
        <v>0.479375</v>
      </c>
      <c r="DB5581">
        <v>654</v>
      </c>
      <c r="DC5581" t="str">
        <v>MICURA</v>
      </c>
      <c r="DD5581" t="str">
        <v>BALA MAKANA (MIC)</v>
      </c>
      <c r="DE5581" s="31">
        <v>44892</v>
      </c>
      <c r="DF5581" s="40">
        <v>0.79309027777777774</v>
      </c>
    </row>
    <row r="5582" spans="1:110" x14ac:dyDescent="0.25">
      <c r="A5582" s="109" t="s">
        <v>195</v>
      </c>
      <c r="B5582">
        <v>151</v>
      </c>
      <c r="C5582" s="109" t="s">
        <v>53</v>
      </c>
      <c r="D5582" s="109" t="s">
        <v>496</v>
      </c>
      <c r="E5582" s="94">
        <v>44875</v>
      </c>
      <c r="F5582" s="174">
        <v>0.30427083333333332</v>
      </c>
      <c r="G5582">
        <v>2</v>
      </c>
      <c r="H5582" s="109" t="s">
        <v>497</v>
      </c>
      <c r="I5582">
        <v>5447307</v>
      </c>
      <c r="AR5582">
        <v>69</v>
      </c>
      <c r="AS5582" t="str">
        <v>ENGINEERING</v>
      </c>
      <c r="AT5582" t="str">
        <v>ADU OLUGBENGA (ENGR)</v>
      </c>
      <c r="AU5582" s="31">
        <v>44895</v>
      </c>
      <c r="AV5582" s="40">
        <v>0.26719907407407406</v>
      </c>
      <c r="BW5582">
        <v>198</v>
      </c>
      <c r="BX5582" t="str">
        <v>OPERATIONS</v>
      </c>
      <c r="BY5582" t="str">
        <v>OKOUKPAI PATRICK (OPS)</v>
      </c>
      <c r="BZ5582" s="31">
        <v>44891</v>
      </c>
      <c r="CA5582" s="40">
        <v>0.47944444444444445</v>
      </c>
      <c r="DB5582">
        <v>655</v>
      </c>
      <c r="DC5582" t="str">
        <v>ENGINEERING</v>
      </c>
      <c r="DD5582" t="str">
        <v>ADEGAIYE ADEBAYO D. (EN</v>
      </c>
      <c r="DE5582" s="31">
        <v>44892</v>
      </c>
      <c r="DF5582" s="40">
        <v>0.79312499999999997</v>
      </c>
    </row>
    <row r="5583" spans="1:110" x14ac:dyDescent="0.25">
      <c r="A5583" s="109" t="s">
        <v>195</v>
      </c>
      <c r="B5583">
        <v>152</v>
      </c>
      <c r="C5583" s="109" t="s">
        <v>53</v>
      </c>
      <c r="D5583" s="109" t="s">
        <v>498</v>
      </c>
      <c r="E5583" s="94">
        <v>44875</v>
      </c>
      <c r="F5583" s="174">
        <v>0.30499999999999999</v>
      </c>
      <c r="G5583">
        <v>2</v>
      </c>
      <c r="H5583" s="109" t="s">
        <v>499</v>
      </c>
      <c r="I5583"/>
      <c r="AR5583">
        <v>70</v>
      </c>
      <c r="AS5583" t="str">
        <v>ENGINEERING</v>
      </c>
      <c r="AT5583" t="str">
        <v>OLADIPO TAJUDEEN (ENGR)</v>
      </c>
      <c r="AU5583" s="31">
        <v>44895</v>
      </c>
      <c r="AV5583" s="40">
        <v>0.26725694444444442</v>
      </c>
      <c r="BW5583">
        <v>199</v>
      </c>
      <c r="BX5583" t="str">
        <v>OPERATIONS</v>
      </c>
      <c r="BY5583" t="str">
        <v>IBINE OLUWATOSIN (OPS)</v>
      </c>
      <c r="BZ5583" s="31">
        <v>44891</v>
      </c>
      <c r="CA5583" s="40">
        <v>0.48008101851851853</v>
      </c>
      <c r="DB5583">
        <v>656</v>
      </c>
      <c r="DC5583" t="str">
        <v>MICURA</v>
      </c>
      <c r="DD5583" t="str">
        <v>OKEBUGWU VICTOR (MIC)</v>
      </c>
      <c r="DE5583" s="31">
        <v>44892</v>
      </c>
      <c r="DF5583" s="40">
        <v>0.79318287037037039</v>
      </c>
    </row>
    <row r="5584" spans="1:110" x14ac:dyDescent="0.25">
      <c r="A5584" s="109" t="s">
        <v>195</v>
      </c>
      <c r="B5584">
        <v>153</v>
      </c>
      <c r="C5584" s="109" t="s">
        <v>53</v>
      </c>
      <c r="D5584" s="109" t="s">
        <v>500</v>
      </c>
      <c r="E5584" s="94">
        <v>44875</v>
      </c>
      <c r="F5584" s="174">
        <v>0.30505787037037035</v>
      </c>
      <c r="G5584">
        <v>2</v>
      </c>
      <c r="H5584" s="109" t="s">
        <v>501</v>
      </c>
      <c r="I5584">
        <v>15011285</v>
      </c>
      <c r="AR5584">
        <v>71</v>
      </c>
      <c r="AS5584" t="str">
        <v>OPERATIONS</v>
      </c>
      <c r="AT5584" t="str">
        <v>EMODI EMEKA AMALA</v>
      </c>
      <c r="AU5584" s="31">
        <v>44895</v>
      </c>
      <c r="AV5584" s="40">
        <v>0.26748842592592592</v>
      </c>
      <c r="BW5584">
        <v>200</v>
      </c>
      <c r="BX5584" t="str">
        <v>CONTRACTOR</v>
      </c>
      <c r="BY5584" t="str">
        <v>SHOYOYE OLORUNSHOGO (MED</v>
      </c>
      <c r="BZ5584" s="31">
        <v>44891</v>
      </c>
      <c r="CA5584" s="40">
        <v>0.48052083333333334</v>
      </c>
      <c r="DB5584">
        <v>657</v>
      </c>
      <c r="DC5584" t="str">
        <v>ENGINEERING</v>
      </c>
      <c r="DD5584" t="str">
        <v>OLADIPO TAJUDEEN (ENGR)</v>
      </c>
      <c r="DE5584" s="31">
        <v>44892</v>
      </c>
      <c r="DF5584" s="40">
        <v>0.79331018518518515</v>
      </c>
    </row>
    <row r="5585" spans="1:110" x14ac:dyDescent="0.25">
      <c r="A5585" s="109" t="s">
        <v>195</v>
      </c>
      <c r="B5585">
        <v>154</v>
      </c>
      <c r="C5585" s="109" t="s">
        <v>52</v>
      </c>
      <c r="D5585" s="109" t="s">
        <v>502</v>
      </c>
      <c r="E5585" s="94">
        <v>44875</v>
      </c>
      <c r="F5585" s="174">
        <v>0.30519675925925926</v>
      </c>
      <c r="G5585">
        <v>2</v>
      </c>
      <c r="H5585" s="109" t="s">
        <v>503</v>
      </c>
      <c r="I5585">
        <v>4850254</v>
      </c>
      <c r="AR5585">
        <v>72</v>
      </c>
      <c r="AS5585" t="str">
        <v>OPERATIONS</v>
      </c>
      <c r="AT5585" t="str">
        <v>OMORUYI SUNDAY (OPS)</v>
      </c>
      <c r="AU5585" s="31">
        <v>44895</v>
      </c>
      <c r="AV5585" s="40">
        <v>0.26755787037037038</v>
      </c>
      <c r="BW5585">
        <v>201</v>
      </c>
      <c r="BX5585" t="str">
        <v>CONTRACTOR</v>
      </c>
      <c r="BY5585" t="str">
        <v>USMAN FOLAMI (MEDBURY)</v>
      </c>
      <c r="BZ5585" s="31">
        <v>44891</v>
      </c>
      <c r="CA5585" s="40">
        <v>0.4805902777777778</v>
      </c>
      <c r="DB5585">
        <v>658</v>
      </c>
      <c r="DC5585" t="str">
        <v>ENGINEERING</v>
      </c>
      <c r="DD5585" t="str">
        <v>ONU HYACINTH C. (ENGNR)</v>
      </c>
      <c r="DE5585" s="31">
        <v>44892</v>
      </c>
      <c r="DF5585" s="40">
        <v>0.79339120370370375</v>
      </c>
    </row>
    <row r="5586" spans="1:110" x14ac:dyDescent="0.25">
      <c r="A5586" s="109" t="s">
        <v>195</v>
      </c>
      <c r="B5586">
        <v>155</v>
      </c>
      <c r="C5586" s="109" t="s">
        <v>53</v>
      </c>
      <c r="D5586" s="109" t="s">
        <v>504</v>
      </c>
      <c r="E5586" s="94">
        <v>44875</v>
      </c>
      <c r="F5586" s="174">
        <v>0.30526620370370372</v>
      </c>
      <c r="G5586">
        <v>2</v>
      </c>
      <c r="H5586" s="109" t="s">
        <v>505</v>
      </c>
      <c r="I5586"/>
      <c r="AR5586">
        <v>73</v>
      </c>
      <c r="AS5586" t="str">
        <v>OPERATIONS</v>
      </c>
      <c r="AT5586" t="str">
        <v>SOLOMON ADIGUN (OPS)</v>
      </c>
      <c r="AU5586" s="31">
        <v>44895</v>
      </c>
      <c r="AV5586" s="40">
        <v>0.26780092592592591</v>
      </c>
      <c r="BW5586">
        <v>202</v>
      </c>
      <c r="BX5586" t="str">
        <v>ENGINEERING</v>
      </c>
      <c r="BY5586" t="str">
        <v>OGUNWEIDE ADETOLA  (ENG</v>
      </c>
      <c r="BZ5586" s="31">
        <v>44891</v>
      </c>
      <c r="CA5586" s="40">
        <v>0.48120370370370369</v>
      </c>
      <c r="DB5586">
        <v>659</v>
      </c>
      <c r="DC5586" t="str">
        <v>OPERATIONS</v>
      </c>
      <c r="DD5586" t="str">
        <v>EKPE UDO ANDY (OPS)</v>
      </c>
      <c r="DE5586" s="31">
        <v>44892</v>
      </c>
      <c r="DF5586" s="40">
        <v>0.79362268518518519</v>
      </c>
    </row>
    <row r="5587" spans="1:110" x14ac:dyDescent="0.25">
      <c r="A5587" s="109" t="s">
        <v>195</v>
      </c>
      <c r="B5587">
        <v>156</v>
      </c>
      <c r="C5587" s="109" t="s">
        <v>52</v>
      </c>
      <c r="D5587" s="109" t="s">
        <v>506</v>
      </c>
      <c r="E5587" s="94">
        <v>44875</v>
      </c>
      <c r="F5587" s="174">
        <v>0.30538194444444444</v>
      </c>
      <c r="G5587">
        <v>2</v>
      </c>
      <c r="H5587" s="109" t="s">
        <v>507</v>
      </c>
      <c r="I5587">
        <v>7350698</v>
      </c>
      <c r="AR5587">
        <v>74</v>
      </c>
      <c r="AS5587" t="str">
        <v>MICURA</v>
      </c>
      <c r="AT5587" t="str">
        <v>OLADIPUPO TUNDE (MIC)</v>
      </c>
      <c r="AU5587" s="31">
        <v>44895</v>
      </c>
      <c r="AV5587" s="40">
        <v>0.26810185185185187</v>
      </c>
      <c r="BW5587">
        <v>203</v>
      </c>
      <c r="BX5587" t="str">
        <v>MICURA</v>
      </c>
      <c r="BY5587" t="str">
        <v>GOVERNMENT AYANKPO (MIC</v>
      </c>
      <c r="BZ5587" s="31">
        <v>44891</v>
      </c>
      <c r="CA5587" s="40">
        <v>0.48146990740740742</v>
      </c>
      <c r="DB5587">
        <v>660</v>
      </c>
      <c r="DC5587" t="str">
        <v>MICURA</v>
      </c>
      <c r="DD5587" t="str">
        <v>GECHA VICTOR T. (MIC)</v>
      </c>
      <c r="DE5587" s="31">
        <v>44892</v>
      </c>
      <c r="DF5587" s="40">
        <v>0.79365740740740742</v>
      </c>
    </row>
    <row r="5588" spans="1:110" x14ac:dyDescent="0.25">
      <c r="A5588" s="109" t="s">
        <v>195</v>
      </c>
      <c r="B5588">
        <v>157</v>
      </c>
      <c r="C5588" s="109" t="s">
        <v>53</v>
      </c>
      <c r="D5588" s="109" t="s">
        <v>508</v>
      </c>
      <c r="E5588" s="94">
        <v>44875</v>
      </c>
      <c r="F5588" s="174">
        <v>0.3075</v>
      </c>
      <c r="G5588">
        <v>2</v>
      </c>
      <c r="H5588" s="109" t="s">
        <v>509</v>
      </c>
      <c r="I5588"/>
      <c r="AR5588">
        <v>75</v>
      </c>
      <c r="AS5588" t="str">
        <v>OPERATIONS</v>
      </c>
      <c r="AT5588" t="str">
        <v>KABIRU MOHAMMED (OPS)</v>
      </c>
      <c r="AU5588" s="31">
        <v>44895</v>
      </c>
      <c r="AV5588" s="40">
        <v>0.26854166666666668</v>
      </c>
      <c r="BW5588">
        <v>204</v>
      </c>
      <c r="BX5588" t="str">
        <v>OPERATIONS</v>
      </c>
      <c r="BY5588" t="str">
        <v>DAVID IGBOKWE KALU</v>
      </c>
      <c r="BZ5588" s="31">
        <v>44891</v>
      </c>
      <c r="CA5588" s="40">
        <v>0.48165509259259259</v>
      </c>
      <c r="DB5588">
        <v>661</v>
      </c>
      <c r="DC5588" t="str">
        <v>ENGINEERING</v>
      </c>
      <c r="DD5588" t="str">
        <v>AJAYI ABIDEMI (ENGR)</v>
      </c>
      <c r="DE5588" s="31">
        <v>44892</v>
      </c>
      <c r="DF5588" s="40">
        <v>0.7940625</v>
      </c>
    </row>
    <row r="5589" spans="1:110" x14ac:dyDescent="0.25">
      <c r="A5589" s="109" t="s">
        <v>195</v>
      </c>
      <c r="B5589">
        <v>158</v>
      </c>
      <c r="C5589" s="109" t="s">
        <v>53</v>
      </c>
      <c r="D5589" s="109" t="s">
        <v>510</v>
      </c>
      <c r="E5589" s="94">
        <v>44875</v>
      </c>
      <c r="F5589" s="174">
        <v>0.30762731481481481</v>
      </c>
      <c r="G5589">
        <v>2</v>
      </c>
      <c r="H5589" s="109" t="s">
        <v>511</v>
      </c>
      <c r="I5589">
        <v>2024822</v>
      </c>
      <c r="AR5589">
        <v>76</v>
      </c>
      <c r="AS5589" t="str">
        <v>MICURA</v>
      </c>
      <c r="AT5589" t="str">
        <v>IKE CHUKWUEMEKA (MIC)</v>
      </c>
      <c r="AU5589" s="31">
        <v>44895</v>
      </c>
      <c r="AV5589" s="40">
        <v>0.26887731481481481</v>
      </c>
      <c r="BW5589">
        <v>205</v>
      </c>
      <c r="BX5589" t="str">
        <v>OPERATIONS</v>
      </c>
      <c r="BY5589" t="str">
        <v>OGUNBIYI GBOLAHAN</v>
      </c>
      <c r="BZ5589" s="31">
        <v>44891</v>
      </c>
      <c r="CA5589" s="40">
        <v>0.48171296296296295</v>
      </c>
      <c r="DB5589">
        <v>662</v>
      </c>
      <c r="DC5589" t="str">
        <v>ENGINEERING</v>
      </c>
      <c r="DD5589" t="str">
        <v>KOYA SAMUEL (ENGR)</v>
      </c>
      <c r="DE5589" s="31">
        <v>44892</v>
      </c>
      <c r="DF5589" s="40">
        <v>0.79410879629629627</v>
      </c>
    </row>
    <row r="5590" spans="1:110" x14ac:dyDescent="0.25">
      <c r="A5590" s="109" t="s">
        <v>195</v>
      </c>
      <c r="B5590">
        <v>159</v>
      </c>
      <c r="C5590" s="109" t="s">
        <v>54</v>
      </c>
      <c r="D5590" s="109" t="s">
        <v>512</v>
      </c>
      <c r="E5590" s="94">
        <v>44875</v>
      </c>
      <c r="F5590" s="174">
        <v>0.30846064814814816</v>
      </c>
      <c r="G5590">
        <v>2</v>
      </c>
      <c r="H5590" s="109" t="s">
        <v>513</v>
      </c>
      <c r="I5590">
        <v>7284106</v>
      </c>
      <c r="AR5590">
        <v>77</v>
      </c>
      <c r="AS5590" t="str">
        <v>ENGINEERING</v>
      </c>
      <c r="AT5590" t="str">
        <v>MUKAILA IBRAHIM</v>
      </c>
      <c r="AU5590" s="31">
        <v>44895</v>
      </c>
      <c r="AV5590" s="40">
        <v>0.26906249999999998</v>
      </c>
      <c r="BW5590">
        <v>206</v>
      </c>
      <c r="BX5590" t="str">
        <v>MICURA</v>
      </c>
      <c r="BY5590" t="str">
        <v>WASIU RAHMONI (MIC)</v>
      </c>
      <c r="BZ5590" s="31">
        <v>44891</v>
      </c>
      <c r="CA5590" s="40">
        <v>0.48221064814814812</v>
      </c>
      <c r="DB5590">
        <v>663</v>
      </c>
      <c r="DC5590" t="str">
        <v>MICURA</v>
      </c>
      <c r="DD5590" t="str">
        <v>OLONISOWON RAPHAEL (MIC</v>
      </c>
      <c r="DE5590" s="31">
        <v>44892</v>
      </c>
      <c r="DF5590" s="40">
        <v>0.79493055555555558</v>
      </c>
    </row>
    <row r="5591" spans="1:110" x14ac:dyDescent="0.25">
      <c r="A5591" s="109" t="s">
        <v>195</v>
      </c>
      <c r="B5591">
        <v>160</v>
      </c>
      <c r="C5591" s="109" t="s">
        <v>53</v>
      </c>
      <c r="D5591" s="109" t="s">
        <v>514</v>
      </c>
      <c r="E5591" s="94">
        <v>44875</v>
      </c>
      <c r="F5591" s="174">
        <v>0.30895833333333333</v>
      </c>
      <c r="G5591">
        <v>2</v>
      </c>
      <c r="H5591" s="109" t="s">
        <v>515</v>
      </c>
      <c r="I5591">
        <v>2024888</v>
      </c>
      <c r="AR5591">
        <v>78</v>
      </c>
      <c r="AS5591" t="str">
        <v>ENGINEERING</v>
      </c>
      <c r="AT5591" t="str">
        <v>IFEANYI OZONUWE (ENGR)</v>
      </c>
      <c r="AU5591" s="31">
        <v>44895</v>
      </c>
      <c r="AV5591" s="40">
        <v>0.26914351851851853</v>
      </c>
      <c r="BW5591">
        <v>207</v>
      </c>
      <c r="BX5591" t="str">
        <v>MICURA</v>
      </c>
      <c r="BY5591" t="str">
        <v>ADEBIYI ADEBOWALE (MIC)</v>
      </c>
      <c r="BZ5591" s="31">
        <v>44891</v>
      </c>
      <c r="CA5591" s="40">
        <v>0.48228009259259258</v>
      </c>
      <c r="DB5591">
        <v>664</v>
      </c>
      <c r="DC5591" t="str">
        <v>MICURA</v>
      </c>
      <c r="DD5591" t="str">
        <v>LAWAL OLASUNKANMI</v>
      </c>
      <c r="DE5591" s="31">
        <v>44892</v>
      </c>
      <c r="DF5591" s="40">
        <v>0.79496527777777781</v>
      </c>
    </row>
    <row r="5592" spans="1:110" x14ac:dyDescent="0.25">
      <c r="A5592" s="109" t="s">
        <v>195</v>
      </c>
      <c r="B5592">
        <v>161</v>
      </c>
      <c r="C5592" s="109" t="s">
        <v>54</v>
      </c>
      <c r="D5592" s="109" t="s">
        <v>516</v>
      </c>
      <c r="E5592" s="94">
        <v>44875</v>
      </c>
      <c r="F5592" s="174">
        <v>0.30917824074074074</v>
      </c>
      <c r="G5592">
        <v>2</v>
      </c>
      <c r="H5592" s="109" t="s">
        <v>517</v>
      </c>
      <c r="I5592">
        <v>7284214</v>
      </c>
      <c r="AR5592">
        <v>79</v>
      </c>
      <c r="AS5592" t="str">
        <v>MICURA</v>
      </c>
      <c r="AT5592" t="str">
        <v>MICHAEL O. CHIZE(MIC)</v>
      </c>
      <c r="AU5592" s="31">
        <v>44895</v>
      </c>
      <c r="AV5592" s="40">
        <v>0.26928240740740739</v>
      </c>
      <c r="BW5592">
        <v>208</v>
      </c>
      <c r="BX5592" t="str">
        <v>OPERATIONS</v>
      </c>
      <c r="BY5592" t="str">
        <v>OLAIYA FATAI (OPS)</v>
      </c>
      <c r="BZ5592" s="31">
        <v>44891</v>
      </c>
      <c r="CA5592" s="40">
        <v>0.48234953703703703</v>
      </c>
      <c r="DB5592">
        <v>665</v>
      </c>
      <c r="DC5592" t="str">
        <v>GATE OPS</v>
      </c>
      <c r="DD5592" t="str">
        <v>LAWAL ADEYEMI (GATE)</v>
      </c>
      <c r="DE5592" s="31">
        <v>44892</v>
      </c>
      <c r="DF5592" s="40">
        <v>0.79509259259259257</v>
      </c>
    </row>
    <row r="5593" spans="1:110" x14ac:dyDescent="0.25">
      <c r="A5593" s="109" t="s">
        <v>195</v>
      </c>
      <c r="B5593">
        <v>162</v>
      </c>
      <c r="C5593" s="109" t="s">
        <v>53</v>
      </c>
      <c r="D5593" s="109" t="s">
        <v>518</v>
      </c>
      <c r="E5593" s="94">
        <v>44875</v>
      </c>
      <c r="F5593" s="174">
        <v>0.31202546296296296</v>
      </c>
      <c r="G5593">
        <v>2</v>
      </c>
      <c r="H5593" s="109" t="s">
        <v>519</v>
      </c>
      <c r="I5593"/>
      <c r="AR5593">
        <v>80</v>
      </c>
      <c r="AS5593" t="str">
        <v>MICURA</v>
      </c>
      <c r="AT5593" t="str">
        <v>JOEL UCHENNA (MIC)</v>
      </c>
      <c r="AU5593" s="31">
        <v>44895</v>
      </c>
      <c r="AV5593" s="40">
        <v>0.26943287037037039</v>
      </c>
      <c r="BW5593">
        <v>209</v>
      </c>
      <c r="BX5593" t="str">
        <v>MICURA</v>
      </c>
      <c r="BY5593" t="str">
        <v>ECHEDOM NNAMDI B. (MIC)</v>
      </c>
      <c r="BZ5593" s="31">
        <v>44891</v>
      </c>
      <c r="CA5593" s="40">
        <v>0.48245370370370372</v>
      </c>
      <c r="DB5593">
        <v>666</v>
      </c>
      <c r="DC5593" t="str">
        <v>OPERATIONS</v>
      </c>
      <c r="DD5593" t="str">
        <v>FAGBEMI BUKOLA J (OPS)</v>
      </c>
      <c r="DE5593" s="31">
        <v>44892</v>
      </c>
      <c r="DF5593" s="40">
        <v>0.79513888888888884</v>
      </c>
    </row>
    <row r="5594" spans="1:110" x14ac:dyDescent="0.25">
      <c r="A5594" s="109" t="s">
        <v>195</v>
      </c>
      <c r="B5594">
        <v>163</v>
      </c>
      <c r="C5594" s="109" t="s">
        <v>52</v>
      </c>
      <c r="D5594" s="109" t="s">
        <v>520</v>
      </c>
      <c r="E5594" s="94">
        <v>44875</v>
      </c>
      <c r="F5594" s="174">
        <v>0.31251157407407409</v>
      </c>
      <c r="G5594">
        <v>2</v>
      </c>
      <c r="H5594" s="109" t="s">
        <v>521</v>
      </c>
      <c r="I5594">
        <v>5371303</v>
      </c>
      <c r="AR5594">
        <v>81</v>
      </c>
      <c r="AS5594" t="str">
        <v>ENGINEERING</v>
      </c>
      <c r="AT5594" t="str">
        <v>NWABUNWENE BASIL (ENGR)</v>
      </c>
      <c r="AU5594" s="31">
        <v>44895</v>
      </c>
      <c r="AV5594" s="40">
        <v>0.26956018518518521</v>
      </c>
      <c r="BW5594">
        <v>210</v>
      </c>
      <c r="BX5594" t="str">
        <v>MICURA</v>
      </c>
      <c r="BY5594" t="str">
        <v>KOWOPE OLUWAFEMI (MIC)</v>
      </c>
      <c r="BZ5594" s="31">
        <v>44891</v>
      </c>
      <c r="CA5594" s="40">
        <v>0.48251157407407408</v>
      </c>
      <c r="DB5594">
        <v>667</v>
      </c>
      <c r="DC5594" t="str">
        <v>MICURA</v>
      </c>
      <c r="DD5594" t="str">
        <v>SHOBALOJU OLADELE  (MIC)</v>
      </c>
      <c r="DE5594" s="31">
        <v>44892</v>
      </c>
      <c r="DF5594" s="40">
        <v>0.79519675925925926</v>
      </c>
    </row>
    <row r="5595" spans="1:110" x14ac:dyDescent="0.25">
      <c r="A5595" s="109" t="s">
        <v>195</v>
      </c>
      <c r="B5595">
        <v>164</v>
      </c>
      <c r="C5595" s="109" t="s">
        <v>53</v>
      </c>
      <c r="D5595" s="109" t="s">
        <v>522</v>
      </c>
      <c r="E5595" s="94">
        <v>44875</v>
      </c>
      <c r="F5595" s="174">
        <v>0.31791666666666668</v>
      </c>
      <c r="G5595">
        <v>2</v>
      </c>
      <c r="H5595" s="109" t="s">
        <v>523</v>
      </c>
      <c r="I5595">
        <v>14930521</v>
      </c>
      <c r="AR5595">
        <v>82</v>
      </c>
      <c r="AS5595" t="str">
        <v>ENGINEERING</v>
      </c>
      <c r="AT5595" t="str">
        <v>YINUSA SALIU ADEBAYO</v>
      </c>
      <c r="AU5595" s="31">
        <v>44895</v>
      </c>
      <c r="AV5595" s="40">
        <v>0.27015046296296297</v>
      </c>
      <c r="BW5595">
        <v>211</v>
      </c>
      <c r="BX5595" t="str">
        <v>MICURA</v>
      </c>
      <c r="BY5595" t="str">
        <v>RASAKI MAJEOGBE (MIC)</v>
      </c>
      <c r="BZ5595" s="31">
        <v>44891</v>
      </c>
      <c r="CA5595" s="40">
        <v>0.48258101851851853</v>
      </c>
      <c r="DB5595">
        <v>668</v>
      </c>
      <c r="DC5595" t="str">
        <v>MICURA</v>
      </c>
      <c r="DD5595" t="str">
        <v>NOJEEM LADEJOBI (MIC)</v>
      </c>
      <c r="DE5595" s="31">
        <v>44892</v>
      </c>
      <c r="DF5595" s="40">
        <v>0.79523148148148148</v>
      </c>
    </row>
    <row r="5596" spans="1:110" x14ac:dyDescent="0.25">
      <c r="A5596" s="109" t="s">
        <v>195</v>
      </c>
      <c r="B5596">
        <v>165</v>
      </c>
      <c r="C5596" s="109" t="s">
        <v>52</v>
      </c>
      <c r="D5596" s="109" t="s">
        <v>524</v>
      </c>
      <c r="E5596" s="94">
        <v>44875</v>
      </c>
      <c r="F5596" s="174">
        <v>0.32290509259259259</v>
      </c>
      <c r="G5596">
        <v>2</v>
      </c>
      <c r="H5596" s="109" t="s">
        <v>525</v>
      </c>
      <c r="I5596">
        <v>3641204</v>
      </c>
      <c r="AR5596">
        <v>83</v>
      </c>
      <c r="AS5596" t="str">
        <v>MICURA</v>
      </c>
      <c r="AT5596" t="str">
        <v>VINCENT AGEBE (MIC)</v>
      </c>
      <c r="AU5596" s="31">
        <v>44895</v>
      </c>
      <c r="AV5596" s="40">
        <v>0.27035879629629628</v>
      </c>
      <c r="BW5596">
        <v>212</v>
      </c>
      <c r="BX5596" t="str">
        <v>MICURA</v>
      </c>
      <c r="BY5596" t="str">
        <v>ESSANG OKON VICTOR (MIC</v>
      </c>
      <c r="BZ5596" s="31">
        <v>44891</v>
      </c>
      <c r="CA5596" s="40">
        <v>0.4826388888888889</v>
      </c>
      <c r="DB5596">
        <v>669</v>
      </c>
      <c r="DC5596" t="str">
        <v>MICURA</v>
      </c>
      <c r="DD5596" t="str">
        <v>ANTHONY EHIS (MIC)</v>
      </c>
      <c r="DE5596" s="31">
        <v>44892</v>
      </c>
      <c r="DF5596" s="40">
        <v>0.79526620370370371</v>
      </c>
    </row>
    <row r="5597" spans="1:110" x14ac:dyDescent="0.25">
      <c r="A5597" s="109" t="s">
        <v>195</v>
      </c>
      <c r="B5597">
        <v>166</v>
      </c>
      <c r="C5597" s="109" t="s">
        <v>53</v>
      </c>
      <c r="D5597" s="109" t="s">
        <v>526</v>
      </c>
      <c r="E5597" s="94">
        <v>44875</v>
      </c>
      <c r="F5597" s="174">
        <v>0.32297453703703705</v>
      </c>
      <c r="G5597">
        <v>2</v>
      </c>
      <c r="H5597" s="109" t="s">
        <v>527</v>
      </c>
      <c r="I5597"/>
      <c r="AR5597">
        <v>84</v>
      </c>
      <c r="AS5597" t="str">
        <v>OPERATIONS</v>
      </c>
      <c r="AT5597" t="str">
        <v>DABIRI S. OLATUNDE (OPS</v>
      </c>
      <c r="AU5597" s="31">
        <v>44895</v>
      </c>
      <c r="AV5597" s="40">
        <v>0.27049768518518519</v>
      </c>
      <c r="BW5597">
        <v>213</v>
      </c>
      <c r="BX5597" t="str">
        <v>MICURA</v>
      </c>
      <c r="BY5597" t="str">
        <v>RILWAN USMAN (MIC)</v>
      </c>
      <c r="BZ5597" s="31">
        <v>44891</v>
      </c>
      <c r="CA5597" s="40">
        <v>0.48271990740740739</v>
      </c>
      <c r="DB5597">
        <v>670</v>
      </c>
      <c r="DC5597" t="str">
        <v>MICURA</v>
      </c>
      <c r="DD5597" t="str">
        <v>EZE AZUBIKE (MIC)</v>
      </c>
      <c r="DE5597" s="31">
        <v>44892</v>
      </c>
      <c r="DF5597" s="40">
        <v>0.79646990740740742</v>
      </c>
    </row>
    <row r="5598" spans="1:110" x14ac:dyDescent="0.25">
      <c r="A5598" s="109" t="s">
        <v>195</v>
      </c>
      <c r="B5598">
        <v>167</v>
      </c>
      <c r="C5598" s="109" t="s">
        <v>54</v>
      </c>
      <c r="D5598" s="109" t="s">
        <v>528</v>
      </c>
      <c r="E5598" s="94">
        <v>44875</v>
      </c>
      <c r="F5598" s="174">
        <v>0.32665509259259257</v>
      </c>
      <c r="G5598">
        <v>2</v>
      </c>
      <c r="H5598" s="109" t="s">
        <v>529</v>
      </c>
      <c r="I5598">
        <v>5342585</v>
      </c>
      <c r="AR5598">
        <v>85</v>
      </c>
      <c r="AS5598" t="str">
        <v>ENGINEERING</v>
      </c>
      <c r="AT5598" t="str">
        <v>GODDY NGBONYEBI (ENGR)</v>
      </c>
      <c r="AU5598" s="31">
        <v>44895</v>
      </c>
      <c r="AV5598" s="40">
        <v>0.27166666666666667</v>
      </c>
      <c r="BW5598">
        <v>214</v>
      </c>
      <c r="BX5598" t="str">
        <v>MICURA</v>
      </c>
      <c r="BY5598" t="str">
        <v>OLUMADE OYEDE (MIC)</v>
      </c>
      <c r="BZ5598" s="31">
        <v>44891</v>
      </c>
      <c r="CA5598" s="40">
        <v>0.48288194444444443</v>
      </c>
      <c r="DB5598">
        <v>671</v>
      </c>
      <c r="DC5598" t="str">
        <v>MICURA</v>
      </c>
      <c r="DD5598" t="str">
        <v>ADENEKAN NURUDEEN (MIC)</v>
      </c>
      <c r="DE5598" s="31">
        <v>44892</v>
      </c>
      <c r="DF5598" s="40">
        <v>0.79651620370370368</v>
      </c>
    </row>
    <row r="5599" spans="1:110" x14ac:dyDescent="0.25">
      <c r="A5599" s="109" t="s">
        <v>195</v>
      </c>
      <c r="B5599">
        <v>168</v>
      </c>
      <c r="C5599" s="109" t="s">
        <v>54</v>
      </c>
      <c r="D5599" s="109" t="s">
        <v>530</v>
      </c>
      <c r="E5599" s="94">
        <v>44875</v>
      </c>
      <c r="F5599" s="174">
        <v>0.33295138888888887</v>
      </c>
      <c r="G5599">
        <v>2</v>
      </c>
      <c r="H5599" s="109" t="s">
        <v>531</v>
      </c>
      <c r="I5599">
        <v>6699761</v>
      </c>
      <c r="AR5599">
        <v>86</v>
      </c>
      <c r="AS5599" t="str">
        <v>MICURA</v>
      </c>
      <c r="AT5599" t="str">
        <v>EZEFULE PAUL (MIC)</v>
      </c>
      <c r="AU5599" s="31">
        <v>44895</v>
      </c>
      <c r="AV5599" s="40">
        <v>0.27180555555555558</v>
      </c>
      <c r="BW5599">
        <v>215</v>
      </c>
      <c r="BX5599" t="str">
        <v>MICURA</v>
      </c>
      <c r="BY5599" t="str">
        <v>OYEBAMIJI BUKOLA (MIC)</v>
      </c>
      <c r="BZ5599" s="31">
        <v>44891</v>
      </c>
      <c r="CA5599" s="40">
        <v>0.48295138888888889</v>
      </c>
      <c r="DB5599">
        <v>672</v>
      </c>
      <c r="DC5599" t="str">
        <v>MICURA</v>
      </c>
      <c r="DD5599" t="str">
        <v>MAIHA LEWIS SIMON (MIC)</v>
      </c>
      <c r="DE5599" s="31">
        <v>44892</v>
      </c>
      <c r="DF5599" s="40">
        <v>0.79655092592592591</v>
      </c>
    </row>
    <row r="5600" spans="1:110" x14ac:dyDescent="0.25">
      <c r="A5600" s="109" t="s">
        <v>195</v>
      </c>
      <c r="B5600">
        <v>169</v>
      </c>
      <c r="C5600" s="109" t="s">
        <v>52</v>
      </c>
      <c r="D5600" s="109" t="s">
        <v>532</v>
      </c>
      <c r="E5600" s="94">
        <v>44875</v>
      </c>
      <c r="F5600" s="174">
        <v>0.33336805555555554</v>
      </c>
      <c r="G5600">
        <v>2</v>
      </c>
      <c r="H5600" s="109" t="s">
        <v>533</v>
      </c>
      <c r="I5600">
        <v>3401068</v>
      </c>
      <c r="AR5600">
        <v>87</v>
      </c>
      <c r="AS5600" t="str">
        <v>OPERATIONS</v>
      </c>
      <c r="AT5600" t="str">
        <v>EBURUO CHRISTIAN (OPS)</v>
      </c>
      <c r="AU5600" s="31">
        <v>44895</v>
      </c>
      <c r="AV5600" s="40">
        <v>0.27201388888888889</v>
      </c>
      <c r="BW5600">
        <v>216</v>
      </c>
      <c r="BX5600" t="str">
        <v>MICURA</v>
      </c>
      <c r="BY5600" t="str">
        <v>ADEBAKIN OLUWASEUN (MIC)</v>
      </c>
      <c r="BZ5600" s="31">
        <v>44891</v>
      </c>
      <c r="CA5600" s="40">
        <v>0.48347222222222225</v>
      </c>
      <c r="DB5600">
        <v>673</v>
      </c>
      <c r="DC5600" t="str">
        <v>OPERATIONS</v>
      </c>
      <c r="DD5600" t="str">
        <v>OMOBUWA OLAOLUWA (OPS)</v>
      </c>
      <c r="DE5600" s="31">
        <v>44892</v>
      </c>
      <c r="DF5600" s="40">
        <v>0.79712962962962963</v>
      </c>
    </row>
    <row r="5601" spans="1:110" x14ac:dyDescent="0.25">
      <c r="A5601" s="109" t="s">
        <v>195</v>
      </c>
      <c r="B5601">
        <v>170</v>
      </c>
      <c r="C5601" s="109" t="s">
        <v>54</v>
      </c>
      <c r="D5601" s="109" t="s">
        <v>534</v>
      </c>
      <c r="E5601" s="94">
        <v>44875</v>
      </c>
      <c r="F5601" s="174">
        <v>0.33439814814814817</v>
      </c>
      <c r="G5601">
        <v>2</v>
      </c>
      <c r="H5601" s="109" t="s">
        <v>535</v>
      </c>
      <c r="I5601">
        <v>6702184</v>
      </c>
      <c r="AR5601">
        <v>88</v>
      </c>
      <c r="AS5601" t="str">
        <v>MICURA</v>
      </c>
      <c r="AT5601" t="str">
        <v>MAIHA LEWIS SIMON (MIC)</v>
      </c>
      <c r="AU5601" s="31">
        <v>44895</v>
      </c>
      <c r="AV5601" s="40">
        <v>0.2726851851851852</v>
      </c>
      <c r="BW5601">
        <v>217</v>
      </c>
      <c r="BX5601" t="str">
        <v>MICURA</v>
      </c>
      <c r="BY5601" t="str">
        <v>OLABE DANIEL (MIC)</v>
      </c>
      <c r="BZ5601" s="31">
        <v>44891</v>
      </c>
      <c r="CA5601" s="40">
        <v>0.4838425925925926</v>
      </c>
      <c r="DB5601">
        <v>674</v>
      </c>
      <c r="DC5601" t="str">
        <v>MICURA</v>
      </c>
      <c r="DD5601" t="str">
        <v>ODUSANYA OLUWADARE (MIC)</v>
      </c>
      <c r="DE5601" s="31">
        <v>44892</v>
      </c>
      <c r="DF5601" s="40">
        <v>0.79819444444444443</v>
      </c>
    </row>
    <row r="5602" spans="1:110" x14ac:dyDescent="0.25">
      <c r="A5602" s="109" t="s">
        <v>195</v>
      </c>
      <c r="B5602">
        <v>171</v>
      </c>
      <c r="C5602" s="109" t="s">
        <v>52</v>
      </c>
      <c r="D5602" s="109" t="s">
        <v>536</v>
      </c>
      <c r="E5602" s="94">
        <v>44875</v>
      </c>
      <c r="F5602" s="174">
        <v>0.33467592592592593</v>
      </c>
      <c r="G5602">
        <v>2</v>
      </c>
      <c r="H5602" s="109" t="s">
        <v>537</v>
      </c>
      <c r="I5602">
        <v>5416421</v>
      </c>
      <c r="AR5602">
        <v>89</v>
      </c>
      <c r="AS5602" t="str">
        <v>ENGINEERING</v>
      </c>
      <c r="AT5602" t="str">
        <v>AZUM RICHARD (ENGR)</v>
      </c>
      <c r="AU5602" s="31">
        <v>44895</v>
      </c>
      <c r="AV5602" s="40">
        <v>0.2732175925925926</v>
      </c>
      <c r="BW5602">
        <v>218</v>
      </c>
      <c r="BX5602" t="str">
        <v>MICURA</v>
      </c>
      <c r="BY5602" t="str">
        <v>NWACHUKWU UCHE S.(MIC)</v>
      </c>
      <c r="BZ5602" s="31">
        <v>44891</v>
      </c>
      <c r="CA5602" s="40">
        <v>0.48391203703703706</v>
      </c>
      <c r="DB5602">
        <v>675</v>
      </c>
      <c r="DC5602" t="str">
        <v>ENGINEERING</v>
      </c>
      <c r="DD5602" t="str">
        <v>ABAYOMI DAMILOLA (ENG)</v>
      </c>
      <c r="DE5602" s="31">
        <v>44892</v>
      </c>
      <c r="DF5602" s="40">
        <v>0.79861111111111116</v>
      </c>
    </row>
    <row r="5603" spans="1:110" x14ac:dyDescent="0.25">
      <c r="A5603" s="109" t="s">
        <v>195</v>
      </c>
      <c r="B5603">
        <v>172</v>
      </c>
      <c r="C5603" s="109" t="s">
        <v>54</v>
      </c>
      <c r="D5603" s="109" t="s">
        <v>538</v>
      </c>
      <c r="E5603" s="94">
        <v>44875</v>
      </c>
      <c r="F5603" s="174">
        <v>0.33968749999999998</v>
      </c>
      <c r="G5603">
        <v>2</v>
      </c>
      <c r="H5603" s="109" t="s">
        <v>539</v>
      </c>
      <c r="I5603">
        <v>14838232</v>
      </c>
      <c r="AR5603">
        <v>90</v>
      </c>
      <c r="AS5603" t="str">
        <v>MICURA</v>
      </c>
      <c r="AT5603" t="str">
        <v>OHAEGBULEM CHINEDU (MIC)</v>
      </c>
      <c r="AU5603" s="31">
        <v>44895</v>
      </c>
      <c r="AV5603" s="40">
        <v>0.27359953703703704</v>
      </c>
      <c r="BW5603">
        <v>219</v>
      </c>
      <c r="BX5603" t="str">
        <v>COMMERCIAL</v>
      </c>
      <c r="BY5603" t="str">
        <v>RUTH EGUONO OVIE (COMM)</v>
      </c>
      <c r="BZ5603" s="31">
        <v>44891</v>
      </c>
      <c r="CA5603" s="40">
        <v>0.48409722222222223</v>
      </c>
      <c r="DB5603">
        <v>676</v>
      </c>
      <c r="DC5603" t="str">
        <v>MICURA</v>
      </c>
      <c r="DD5603" t="str">
        <v>LIBERTY AROGUNDADE (MIC</v>
      </c>
      <c r="DE5603" s="31">
        <v>44892</v>
      </c>
      <c r="DF5603" s="40">
        <v>0.79898148148148151</v>
      </c>
    </row>
    <row r="5604" spans="1:110" x14ac:dyDescent="0.25">
      <c r="A5604" s="109" t="s">
        <v>195</v>
      </c>
      <c r="B5604">
        <v>173</v>
      </c>
      <c r="C5604" s="109" t="s">
        <v>53</v>
      </c>
      <c r="D5604" s="109" t="s">
        <v>540</v>
      </c>
      <c r="E5604" s="94">
        <v>44875</v>
      </c>
      <c r="F5604" s="174">
        <v>0.34615740740740741</v>
      </c>
      <c r="G5604">
        <v>2</v>
      </c>
      <c r="H5604" s="109" t="s">
        <v>541</v>
      </c>
      <c r="I5604">
        <v>14996422</v>
      </c>
      <c r="AR5604">
        <v>91</v>
      </c>
      <c r="AS5604" t="str">
        <v>OPERATIONS</v>
      </c>
      <c r="AT5604" t="str">
        <v>AWONUGA OLUDOLAPO (OPS)</v>
      </c>
      <c r="AU5604" s="31">
        <v>44895</v>
      </c>
      <c r="AV5604" s="40">
        <v>0.2737384259259259</v>
      </c>
      <c r="BW5604">
        <v>220</v>
      </c>
      <c r="BX5604" t="str">
        <v>COMMERCIAL</v>
      </c>
      <c r="BY5604" t="str">
        <v>EMELE IFEOMA (COMM)</v>
      </c>
      <c r="BZ5604" s="31">
        <v>44891</v>
      </c>
      <c r="CA5604" s="40">
        <v>0.48416666666666669</v>
      </c>
      <c r="DB5604">
        <v>677</v>
      </c>
      <c r="DC5604" t="str">
        <v>MICURA</v>
      </c>
      <c r="DD5604" t="str">
        <v>RANDY FRANCIS (MIC)</v>
      </c>
      <c r="DE5604" s="31">
        <v>44892</v>
      </c>
      <c r="DF5604" s="40">
        <v>0.80109953703703707</v>
      </c>
    </row>
    <row r="5605" spans="1:110" x14ac:dyDescent="0.25">
      <c r="A5605" s="109" t="s">
        <v>195</v>
      </c>
      <c r="B5605">
        <v>174</v>
      </c>
      <c r="C5605" s="109" t="s">
        <v>53</v>
      </c>
      <c r="D5605" s="109" t="s">
        <v>542</v>
      </c>
      <c r="E5605" s="94">
        <v>44875</v>
      </c>
      <c r="F5605" s="174">
        <v>0.34623842592592591</v>
      </c>
      <c r="G5605">
        <v>2</v>
      </c>
      <c r="H5605" s="109" t="s">
        <v>543</v>
      </c>
      <c r="I5605"/>
      <c r="AR5605">
        <v>92</v>
      </c>
      <c r="AS5605" t="str">
        <v>ENGINEERING</v>
      </c>
      <c r="AT5605" t="str">
        <v>ONU HYACINTH C. (ENGNR)</v>
      </c>
      <c r="AU5605" s="31">
        <v>44895</v>
      </c>
      <c r="AV5605" s="40">
        <v>0.27412037037037035</v>
      </c>
      <c r="BW5605">
        <v>221</v>
      </c>
      <c r="BX5605" t="str">
        <v>MICURA</v>
      </c>
      <c r="BY5605" t="str">
        <v>JOHN DUNIYAN (MIC)</v>
      </c>
      <c r="BZ5605" s="31">
        <v>44891</v>
      </c>
      <c r="CA5605" s="40">
        <v>0.48473379629629632</v>
      </c>
      <c r="DB5605">
        <v>678</v>
      </c>
      <c r="DC5605" t="str">
        <v>MICURA</v>
      </c>
      <c r="DD5605" t="str">
        <v>SENIBO PRECIOUS B.(MIC)</v>
      </c>
      <c r="DE5605" s="31">
        <v>44892</v>
      </c>
      <c r="DF5605" s="40">
        <v>0.80159722222222218</v>
      </c>
    </row>
    <row r="5606" spans="1:110" x14ac:dyDescent="0.25">
      <c r="A5606" s="109" t="s">
        <v>195</v>
      </c>
      <c r="B5606">
        <v>175</v>
      </c>
      <c r="C5606" s="109" t="s">
        <v>54</v>
      </c>
      <c r="D5606" s="109" t="s">
        <v>544</v>
      </c>
      <c r="E5606" s="94">
        <v>44875</v>
      </c>
      <c r="F5606" s="174">
        <v>0.34865740740740742</v>
      </c>
      <c r="G5606">
        <v>2</v>
      </c>
      <c r="H5606" s="109" t="s">
        <v>545</v>
      </c>
      <c r="I5606">
        <v>5380940</v>
      </c>
      <c r="AR5606">
        <v>93</v>
      </c>
      <c r="AS5606" t="str">
        <v>ENGINEERING</v>
      </c>
      <c r="AT5606" t="str">
        <v>NZEREM IKECHUKWU</v>
      </c>
      <c r="AU5606" s="31">
        <v>44895</v>
      </c>
      <c r="AV5606" s="40">
        <v>0.27437499999999998</v>
      </c>
      <c r="BW5606">
        <v>222</v>
      </c>
      <c r="BX5606" t="str">
        <v>MICURA</v>
      </c>
      <c r="BY5606" t="str">
        <v>MONDAY OJO (MIC)</v>
      </c>
      <c r="BZ5606" s="31">
        <v>44891</v>
      </c>
      <c r="CA5606" s="40">
        <v>0.48481481481481481</v>
      </c>
      <c r="DB5606">
        <v>679</v>
      </c>
      <c r="DC5606" t="str">
        <v>MICURA</v>
      </c>
      <c r="DD5606" t="str">
        <v>HOPE OJONG (MIC)</v>
      </c>
      <c r="DE5606" s="31">
        <v>44892</v>
      </c>
      <c r="DF5606" s="40">
        <v>0.80179398148148151</v>
      </c>
    </row>
    <row r="5607" spans="1:110" x14ac:dyDescent="0.25">
      <c r="A5607" s="109" t="s">
        <v>195</v>
      </c>
      <c r="B5607">
        <v>176</v>
      </c>
      <c r="C5607" s="109" t="s">
        <v>53</v>
      </c>
      <c r="D5607" s="109" t="s">
        <v>546</v>
      </c>
      <c r="E5607" s="94">
        <v>44875</v>
      </c>
      <c r="F5607" s="174">
        <v>0.3502662037037037</v>
      </c>
      <c r="G5607">
        <v>2</v>
      </c>
      <c r="H5607" s="109" t="s">
        <v>547</v>
      </c>
      <c r="I5607">
        <v>14808682</v>
      </c>
      <c r="AR5607">
        <v>94</v>
      </c>
      <c r="AS5607" t="str">
        <v>MICURA</v>
      </c>
      <c r="AT5607" t="str">
        <v>MONOKPO TOMA A. (MIC)</v>
      </c>
      <c r="AU5607" s="31">
        <v>44895</v>
      </c>
      <c r="AV5607" s="40">
        <v>0.27459490740740738</v>
      </c>
      <c r="BW5607">
        <v>223</v>
      </c>
      <c r="BX5607" t="str">
        <v>ENGINEERING</v>
      </c>
      <c r="BY5607" t="str">
        <v>NKWOAGU AUGUSTINE (ENGR</v>
      </c>
      <c r="BZ5607" s="31">
        <v>44891</v>
      </c>
      <c r="CA5607" s="40">
        <v>0.48527777777777775</v>
      </c>
      <c r="DB5607">
        <v>680</v>
      </c>
      <c r="DC5607" t="str">
        <v>OPERATIONS</v>
      </c>
      <c r="DD5607" t="str">
        <v>EHIMEN RICHARD (OPS)</v>
      </c>
      <c r="DE5607" s="31">
        <v>44892</v>
      </c>
      <c r="DF5607" s="40">
        <v>0.80196759259259254</v>
      </c>
    </row>
    <row r="5608" spans="1:110" x14ac:dyDescent="0.25">
      <c r="A5608" s="109" t="s">
        <v>195</v>
      </c>
      <c r="B5608">
        <v>177</v>
      </c>
      <c r="C5608" s="109" t="s">
        <v>52</v>
      </c>
      <c r="D5608" s="109" t="s">
        <v>548</v>
      </c>
      <c r="E5608" s="94">
        <v>44875</v>
      </c>
      <c r="F5608" s="174">
        <v>0.39111111111111113</v>
      </c>
      <c r="G5608">
        <v>2</v>
      </c>
      <c r="H5608" s="109" t="s">
        <v>549</v>
      </c>
      <c r="I5608">
        <v>7359034</v>
      </c>
      <c r="AR5608">
        <v>95</v>
      </c>
      <c r="AS5608" t="str">
        <v>MICURA</v>
      </c>
      <c r="AT5608" t="str">
        <v>OFFEH EZEKIEL AJIRIO(MIC</v>
      </c>
      <c r="AU5608" s="31">
        <v>44895</v>
      </c>
      <c r="AV5608" s="40">
        <v>0.27528935185185183</v>
      </c>
      <c r="BW5608">
        <v>224</v>
      </c>
      <c r="BX5608" t="str">
        <v>ENGINEERING</v>
      </c>
      <c r="BY5608" t="str">
        <v>IFEANYI OZONUWE (ENGR)</v>
      </c>
      <c r="BZ5608" s="31">
        <v>44891</v>
      </c>
      <c r="CA5608" s="40">
        <v>0.48533564814814817</v>
      </c>
      <c r="DB5608">
        <v>681</v>
      </c>
      <c r="DC5608" t="str">
        <v>MICURA</v>
      </c>
      <c r="DD5608" t="str">
        <v>PIANEN YOUNG (MIC)</v>
      </c>
      <c r="DE5608" s="31">
        <v>44892</v>
      </c>
      <c r="DF5608" s="40">
        <v>0.80215277777777783</v>
      </c>
    </row>
    <row r="5609" spans="1:110" x14ac:dyDescent="0.25">
      <c r="A5609" s="109" t="s">
        <v>195</v>
      </c>
      <c r="B5609">
        <v>178</v>
      </c>
      <c r="C5609" s="109" t="s">
        <v>52</v>
      </c>
      <c r="D5609" s="109" t="s">
        <v>550</v>
      </c>
      <c r="E5609" s="94">
        <v>44875</v>
      </c>
      <c r="F5609" s="174">
        <v>0.39177083333333335</v>
      </c>
      <c r="G5609">
        <v>2</v>
      </c>
      <c r="H5609" s="109" t="s">
        <v>551</v>
      </c>
      <c r="I5609">
        <v>5417638</v>
      </c>
      <c r="AR5609">
        <v>96</v>
      </c>
      <c r="AS5609" t="str">
        <v>OPERATIONS</v>
      </c>
      <c r="AT5609" t="str">
        <v>JACKSON AYIBA NOAH (OPS</v>
      </c>
      <c r="AU5609" s="31">
        <v>44895</v>
      </c>
      <c r="AV5609" s="40">
        <v>0.27535879629629628</v>
      </c>
      <c r="BW5609">
        <v>225</v>
      </c>
      <c r="BX5609" t="str">
        <v>MICURA</v>
      </c>
      <c r="BY5609" t="str">
        <v>OLONILUYI KAYODE (MIC)</v>
      </c>
      <c r="BZ5609" s="31">
        <v>44891</v>
      </c>
      <c r="CA5609" s="40">
        <v>0.48540509259259257</v>
      </c>
      <c r="DB5609">
        <v>682</v>
      </c>
      <c r="DC5609" t="str">
        <v>MICURA</v>
      </c>
      <c r="DD5609" t="str">
        <v>OZEGBE CHARLES (MIC)</v>
      </c>
      <c r="DE5609" s="31">
        <v>44892</v>
      </c>
      <c r="DF5609" s="40">
        <v>0.80505787037037035</v>
      </c>
    </row>
    <row r="5610" spans="1:110" x14ac:dyDescent="0.25">
      <c r="A5610" s="109" t="s">
        <v>195</v>
      </c>
      <c r="B5610">
        <v>179</v>
      </c>
      <c r="C5610" s="109" t="s">
        <v>52</v>
      </c>
      <c r="D5610" s="109" t="s">
        <v>552</v>
      </c>
      <c r="E5610" s="94">
        <v>44875</v>
      </c>
      <c r="F5610" s="174">
        <v>0.40156249999999999</v>
      </c>
      <c r="G5610">
        <v>2</v>
      </c>
      <c r="H5610" s="109" t="s">
        <v>553</v>
      </c>
      <c r="I5610">
        <v>5345538</v>
      </c>
      <c r="AR5610">
        <v>97</v>
      </c>
      <c r="AS5610" t="str">
        <v>OPERATIONS</v>
      </c>
      <c r="AT5610" t="str">
        <v>ICHADERE ONORIODE (OPS)</v>
      </c>
      <c r="AU5610" s="31">
        <v>44895</v>
      </c>
      <c r="AV5610" s="40">
        <v>0.2759490740740741</v>
      </c>
      <c r="BW5610">
        <v>226</v>
      </c>
      <c r="BX5610" t="str">
        <v>ENGINEERING</v>
      </c>
      <c r="BY5610" t="str">
        <v>ENOMA GODWIN O (ENGR)</v>
      </c>
      <c r="BZ5610" s="31">
        <v>44891</v>
      </c>
      <c r="CA5610" s="40">
        <v>0.48583333333333334</v>
      </c>
      <c r="DB5610">
        <v>683</v>
      </c>
      <c r="DC5610" t="str">
        <v>OLM</v>
      </c>
      <c r="DD5610" t="str">
        <v>NTAYI MOSES O. (DRV)</v>
      </c>
      <c r="DE5610" s="31">
        <v>44892</v>
      </c>
      <c r="DF5610" s="40">
        <v>0.80511574074074077</v>
      </c>
    </row>
    <row r="5611" spans="1:110" x14ac:dyDescent="0.25">
      <c r="A5611" s="109" t="s">
        <v>195</v>
      </c>
      <c r="B5611">
        <v>180</v>
      </c>
      <c r="C5611" s="109" t="s">
        <v>53</v>
      </c>
      <c r="D5611" s="109" t="s">
        <v>554</v>
      </c>
      <c r="E5611" s="94">
        <v>44875</v>
      </c>
      <c r="F5611" s="174">
        <v>0.4717824074074074</v>
      </c>
      <c r="G5611">
        <v>2</v>
      </c>
      <c r="H5611" s="109" t="s">
        <v>555</v>
      </c>
      <c r="I5611"/>
      <c r="AR5611">
        <v>98</v>
      </c>
      <c r="AS5611" t="str">
        <v>MICURA</v>
      </c>
      <c r="AT5611" t="str">
        <v>AKHIGBE FIDELIX (MIC)</v>
      </c>
      <c r="AU5611" s="31">
        <v>44895</v>
      </c>
      <c r="AV5611" s="40">
        <v>0.27606481481481482</v>
      </c>
      <c r="BW5611">
        <v>227</v>
      </c>
      <c r="BX5611" t="str">
        <v>MICURA</v>
      </c>
      <c r="BY5611" t="str">
        <v>OHA EZECHINYERE (MIC)</v>
      </c>
      <c r="BZ5611" s="31">
        <v>44891</v>
      </c>
      <c r="CA5611" s="40">
        <v>0.48594907407407406</v>
      </c>
      <c r="DB5611">
        <v>684</v>
      </c>
      <c r="DC5611" t="str">
        <v>OPERATIONS</v>
      </c>
      <c r="DD5611" t="str">
        <v>ENEFAZU KENNETH (OPS)</v>
      </c>
      <c r="DE5611" s="31">
        <v>44892</v>
      </c>
      <c r="DF5611" s="40">
        <v>0.80517361111111108</v>
      </c>
    </row>
    <row r="5612" spans="1:110" x14ac:dyDescent="0.25">
      <c r="A5612" s="109" t="s">
        <v>195</v>
      </c>
      <c r="B5612">
        <v>181</v>
      </c>
      <c r="C5612" s="109" t="s">
        <v>53</v>
      </c>
      <c r="D5612" s="109" t="s">
        <v>556</v>
      </c>
      <c r="E5612" s="94">
        <v>44875</v>
      </c>
      <c r="F5612" s="174">
        <v>0.47182870370370372</v>
      </c>
      <c r="G5612">
        <v>2</v>
      </c>
      <c r="H5612" s="109" t="s">
        <v>557</v>
      </c>
      <c r="I5612"/>
      <c r="AR5612">
        <v>99</v>
      </c>
      <c r="AS5612" t="str">
        <v>MICURA</v>
      </c>
      <c r="AT5612" t="str">
        <v>ORIABURE DAVID O.(MIC)</v>
      </c>
      <c r="AU5612" s="31">
        <v>44895</v>
      </c>
      <c r="AV5612" s="40">
        <v>0.27629629629629632</v>
      </c>
      <c r="BW5612">
        <v>228</v>
      </c>
      <c r="BX5612" t="str">
        <v>MICURA</v>
      </c>
      <c r="BY5612" t="str">
        <v>CHINEDU VICTOR (MIC)</v>
      </c>
      <c r="BZ5612" s="31">
        <v>44891</v>
      </c>
      <c r="CA5612" s="40">
        <v>0.48601851851851852</v>
      </c>
      <c r="DB5612">
        <v>685</v>
      </c>
      <c r="DC5612" t="str">
        <v>OPERATIONS</v>
      </c>
      <c r="DD5612" t="str">
        <v>UGWU AUGUSTINE (OPS)</v>
      </c>
      <c r="DE5612" s="31">
        <v>44892</v>
      </c>
      <c r="DF5612" s="40">
        <v>0.80525462962962968</v>
      </c>
    </row>
    <row r="5613" spans="1:110" x14ac:dyDescent="0.25">
      <c r="A5613" s="109" t="s">
        <v>195</v>
      </c>
      <c r="B5613">
        <v>182</v>
      </c>
      <c r="C5613" s="109" t="s">
        <v>53</v>
      </c>
      <c r="D5613" s="109" t="s">
        <v>394</v>
      </c>
      <c r="E5613" s="94">
        <v>44875</v>
      </c>
      <c r="F5613" s="174">
        <v>0.47430555555555554</v>
      </c>
      <c r="G5613">
        <v>2</v>
      </c>
      <c r="H5613" s="109" t="s">
        <v>395</v>
      </c>
      <c r="I5613">
        <v>3621592</v>
      </c>
      <c r="AR5613">
        <v>100</v>
      </c>
      <c r="AS5613" t="str">
        <v>MICURA</v>
      </c>
      <c r="AT5613" t="str">
        <v>RICHARD AMAEZE (MIC)</v>
      </c>
      <c r="AU5613" s="31">
        <v>44895</v>
      </c>
      <c r="AV5613" s="40">
        <v>0.27668981481481481</v>
      </c>
      <c r="BW5613">
        <v>229</v>
      </c>
      <c r="BX5613" t="str">
        <v>MICURA</v>
      </c>
      <c r="BY5613" t="str">
        <v>YAKUBU JACOB (MIC)</v>
      </c>
      <c r="BZ5613" s="31">
        <v>44891</v>
      </c>
      <c r="CA5613" s="40">
        <v>0.48607638888888888</v>
      </c>
      <c r="DB5613">
        <v>686</v>
      </c>
      <c r="DC5613" t="str">
        <v>ENGINEERING</v>
      </c>
      <c r="DD5613" t="str">
        <v>AKINGBOYE TEMIDAYO</v>
      </c>
      <c r="DE5613" s="31">
        <v>44892</v>
      </c>
      <c r="DF5613" s="40">
        <v>0.80543981481481486</v>
      </c>
    </row>
    <row r="5614" spans="1:110" x14ac:dyDescent="0.25">
      <c r="A5614" s="109" t="s">
        <v>195</v>
      </c>
      <c r="B5614">
        <v>183</v>
      </c>
      <c r="C5614" s="109" t="s">
        <v>53</v>
      </c>
      <c r="D5614" s="109" t="s">
        <v>380</v>
      </c>
      <c r="E5614" s="94">
        <v>44875</v>
      </c>
      <c r="F5614" s="174">
        <v>0.47436342592592595</v>
      </c>
      <c r="G5614">
        <v>2</v>
      </c>
      <c r="H5614" s="109" t="s">
        <v>381</v>
      </c>
      <c r="I5614"/>
      <c r="AR5614">
        <v>101</v>
      </c>
      <c r="AS5614" t="str">
        <v>MICURA</v>
      </c>
      <c r="AT5614" t="str">
        <v>ABDULKADIRI MOMODU (MIC)</v>
      </c>
      <c r="AU5614" s="31">
        <v>44895</v>
      </c>
      <c r="AV5614" s="40">
        <v>0.27688657407407408</v>
      </c>
      <c r="BW5614">
        <v>230</v>
      </c>
      <c r="BX5614" t="str">
        <v>MICURA</v>
      </c>
      <c r="BY5614" t="str">
        <v>TIAMIYU AHMED A. (MIC)</v>
      </c>
      <c r="BZ5614" s="31">
        <v>44891</v>
      </c>
      <c r="CA5614" s="40">
        <v>0.48622685185185183</v>
      </c>
      <c r="DB5614">
        <v>687</v>
      </c>
      <c r="DC5614" t="str">
        <v>MICURA</v>
      </c>
      <c r="DD5614" t="str">
        <v>ADEKANMBI ADETOLA (MIC)</v>
      </c>
      <c r="DE5614" s="31">
        <v>44892</v>
      </c>
      <c r="DF5614" s="40">
        <v>0.80853009259259256</v>
      </c>
    </row>
    <row r="5615" spans="1:110" x14ac:dyDescent="0.25">
      <c r="A5615" s="109" t="s">
        <v>195</v>
      </c>
      <c r="B5615">
        <v>184</v>
      </c>
      <c r="C5615" s="109" t="s">
        <v>21</v>
      </c>
      <c r="D5615" s="109" t="s">
        <v>558</v>
      </c>
      <c r="E5615" s="94">
        <v>44875</v>
      </c>
      <c r="F5615" s="174">
        <v>0.47440972222222222</v>
      </c>
      <c r="G5615">
        <v>2</v>
      </c>
      <c r="H5615" s="109" t="s">
        <v>21</v>
      </c>
      <c r="I5615"/>
      <c r="AR5615">
        <v>102</v>
      </c>
      <c r="AS5615" t="str">
        <v>OPERATIONS</v>
      </c>
      <c r="AT5615" t="str">
        <v>HYGINUS OKONKWO (OPS)</v>
      </c>
      <c r="AU5615" s="31">
        <v>44895</v>
      </c>
      <c r="AV5615" s="40">
        <v>0.27701388888888889</v>
      </c>
      <c r="BW5615">
        <v>231</v>
      </c>
      <c r="BX5615" t="str">
        <v>OPERATIONS</v>
      </c>
      <c r="BY5615" t="str">
        <v>BALOGUN DAMILARE S (OPS</v>
      </c>
      <c r="BZ5615" s="31">
        <v>44891</v>
      </c>
      <c r="CA5615" s="40">
        <v>0.48629629629629628</v>
      </c>
      <c r="DB5615">
        <v>688</v>
      </c>
      <c r="DC5615" t="str">
        <v>ENGINEERING</v>
      </c>
      <c r="DD5615" t="str">
        <v>OGUNLEYE PETER (ENG)</v>
      </c>
      <c r="DE5615" s="31">
        <v>44892</v>
      </c>
      <c r="DF5615" s="40">
        <v>0.8100694444444444</v>
      </c>
    </row>
    <row r="5616" spans="1:110" x14ac:dyDescent="0.25">
      <c r="A5616" s="109" t="s">
        <v>195</v>
      </c>
      <c r="B5616">
        <v>185</v>
      </c>
      <c r="C5616" s="109" t="s">
        <v>54</v>
      </c>
      <c r="D5616" s="109" t="s">
        <v>559</v>
      </c>
      <c r="E5616" s="94">
        <v>44875</v>
      </c>
      <c r="F5616" s="174">
        <v>0.47462962962962962</v>
      </c>
      <c r="G5616">
        <v>2</v>
      </c>
      <c r="H5616" s="109" t="s">
        <v>560</v>
      </c>
      <c r="I5616">
        <v>7109794</v>
      </c>
      <c r="AR5616">
        <v>103</v>
      </c>
      <c r="AS5616" t="str">
        <v>MICURA</v>
      </c>
      <c r="AT5616" t="str">
        <v>OLAOYE SUNDAY (MIC)</v>
      </c>
      <c r="AU5616" s="31">
        <v>44895</v>
      </c>
      <c r="AV5616" s="40">
        <v>0.27760416666666665</v>
      </c>
      <c r="BW5616">
        <v>232</v>
      </c>
      <c r="BX5616" t="str">
        <v>MICURA</v>
      </c>
      <c r="BY5616" t="str">
        <v>EKWERE PATRICK (MIC)</v>
      </c>
      <c r="BZ5616" s="31">
        <v>44891</v>
      </c>
      <c r="CA5616" s="40">
        <v>0.48635416666666664</v>
      </c>
      <c r="DB5616">
        <v>689</v>
      </c>
      <c r="DC5616" t="str">
        <v>ENGINEERING</v>
      </c>
      <c r="DD5616" t="str">
        <v>JONATHAN AYOBAMI</v>
      </c>
      <c r="DE5616" s="31">
        <v>44892</v>
      </c>
      <c r="DF5616" s="40">
        <v>0.8102314814814815</v>
      </c>
    </row>
    <row r="5617" spans="1:110" x14ac:dyDescent="0.25">
      <c r="A5617" s="109" t="s">
        <v>195</v>
      </c>
      <c r="B5617">
        <v>186</v>
      </c>
      <c r="C5617" s="109" t="s">
        <v>52</v>
      </c>
      <c r="D5617" s="109" t="s">
        <v>330</v>
      </c>
      <c r="E5617" s="94">
        <v>44875</v>
      </c>
      <c r="F5617" s="174">
        <v>0.47467592592592595</v>
      </c>
      <c r="G5617">
        <v>2</v>
      </c>
      <c r="H5617" s="109" t="s">
        <v>331</v>
      </c>
      <c r="I5617">
        <v>6703268</v>
      </c>
      <c r="AR5617">
        <v>104</v>
      </c>
      <c r="AS5617" t="str">
        <v>MICURA</v>
      </c>
      <c r="AT5617" t="str">
        <v>IDOWU JAMIU (MIC)</v>
      </c>
      <c r="AU5617" s="31">
        <v>44895</v>
      </c>
      <c r="AV5617" s="40">
        <v>0.27870370370370373</v>
      </c>
      <c r="BW5617">
        <v>233</v>
      </c>
      <c r="BX5617" t="str">
        <v>MICURA</v>
      </c>
      <c r="BY5617" t="str">
        <v>HOPE NWAGBO (MIC)</v>
      </c>
      <c r="BZ5617" s="31">
        <v>44891</v>
      </c>
      <c r="CA5617" s="40">
        <v>0.4864236111111111</v>
      </c>
      <c r="DB5617">
        <v>690</v>
      </c>
      <c r="DC5617" t="str">
        <v>MICURA</v>
      </c>
      <c r="DD5617" t="str">
        <v>IBRAHIM ALABI (MIC)</v>
      </c>
      <c r="DE5617" s="31">
        <v>44892</v>
      </c>
      <c r="DF5617" s="40">
        <v>0.81230324074074078</v>
      </c>
    </row>
    <row r="5618" spans="1:110" x14ac:dyDescent="0.25">
      <c r="A5618" s="109" t="s">
        <v>195</v>
      </c>
      <c r="B5618">
        <v>187</v>
      </c>
      <c r="C5618" s="109" t="s">
        <v>52</v>
      </c>
      <c r="D5618" s="109" t="s">
        <v>308</v>
      </c>
      <c r="E5618" s="94">
        <v>44875</v>
      </c>
      <c r="F5618" s="174">
        <v>0.47478009259259257</v>
      </c>
      <c r="G5618">
        <v>2</v>
      </c>
      <c r="H5618" s="109" t="s">
        <v>309</v>
      </c>
      <c r="I5618">
        <v>5408268</v>
      </c>
      <c r="AR5618">
        <v>105</v>
      </c>
      <c r="AS5618" t="str">
        <v>MICURA</v>
      </c>
      <c r="AT5618" t="str">
        <v>MICHEAL GOODLUCK (MIC)</v>
      </c>
      <c r="AU5618" s="31">
        <v>44895</v>
      </c>
      <c r="AV5618" s="40">
        <v>0.27894675925925927</v>
      </c>
      <c r="BW5618">
        <v>234</v>
      </c>
      <c r="BX5618" t="str">
        <v>MICURA</v>
      </c>
      <c r="BY5618" t="str">
        <v>GANIYU KAREEM (MIC)</v>
      </c>
      <c r="BZ5618" s="31">
        <v>44891</v>
      </c>
      <c r="CA5618" s="40">
        <v>0.48648148148148146</v>
      </c>
      <c r="DB5618">
        <v>691</v>
      </c>
      <c r="DC5618" t="str">
        <v>MICURA</v>
      </c>
      <c r="DD5618" t="str">
        <v>ABDULLAHI OMOKAYODE (MIC</v>
      </c>
      <c r="DE5618" s="31">
        <v>44892</v>
      </c>
      <c r="DF5618" s="40">
        <v>0.81443287037037038</v>
      </c>
    </row>
    <row r="5619" spans="1:110" x14ac:dyDescent="0.25">
      <c r="A5619" s="109" t="s">
        <v>195</v>
      </c>
      <c r="B5619">
        <v>188</v>
      </c>
      <c r="C5619" s="109" t="s">
        <v>53</v>
      </c>
      <c r="D5619" s="109" t="s">
        <v>561</v>
      </c>
      <c r="E5619" s="94">
        <v>44875</v>
      </c>
      <c r="F5619" s="174">
        <v>0.47587962962962965</v>
      </c>
      <c r="G5619">
        <v>2</v>
      </c>
      <c r="H5619" s="109" t="s">
        <v>562</v>
      </c>
      <c r="I5619">
        <v>5405139</v>
      </c>
      <c r="AR5619">
        <v>106</v>
      </c>
      <c r="AS5619" t="str">
        <v>OPERATIONS</v>
      </c>
      <c r="AT5619" t="str">
        <v>AMADU OLUWOLE (OPS)</v>
      </c>
      <c r="AU5619" s="31">
        <v>44895</v>
      </c>
      <c r="AV5619" s="40">
        <v>0.27954861111111112</v>
      </c>
      <c r="BW5619">
        <v>235</v>
      </c>
      <c r="BX5619" t="str">
        <v>ENGINEERING</v>
      </c>
      <c r="BY5619" t="str">
        <v>NJEMANZE HENRY (DRV)</v>
      </c>
      <c r="BZ5619" s="31">
        <v>44891</v>
      </c>
      <c r="CA5619" s="40">
        <v>0.48657407407407405</v>
      </c>
      <c r="DB5619">
        <v>692</v>
      </c>
      <c r="DC5619" t="str">
        <v>OPERATIONS</v>
      </c>
      <c r="DD5619" t="str">
        <v>LUKMON BALOGUN (OPS)</v>
      </c>
      <c r="DE5619" s="31">
        <v>44892</v>
      </c>
      <c r="DF5619" s="40">
        <v>0.81643518518518521</v>
      </c>
    </row>
    <row r="5620" spans="1:110" x14ac:dyDescent="0.25">
      <c r="A5620" s="109" t="s">
        <v>195</v>
      </c>
      <c r="B5620">
        <v>189</v>
      </c>
      <c r="C5620" s="109" t="s">
        <v>54</v>
      </c>
      <c r="D5620" s="109" t="s">
        <v>563</v>
      </c>
      <c r="E5620" s="94">
        <v>44875</v>
      </c>
      <c r="F5620" s="174">
        <v>0.47592592592592592</v>
      </c>
      <c r="G5620">
        <v>2</v>
      </c>
      <c r="H5620" s="109" t="s">
        <v>564</v>
      </c>
      <c r="I5620">
        <v>7785667</v>
      </c>
      <c r="AR5620">
        <v>107</v>
      </c>
      <c r="AS5620" t="str">
        <v>OPERATIONS</v>
      </c>
      <c r="AT5620" t="str">
        <v>SOYOMI OLUMUYIWA (OPS)</v>
      </c>
      <c r="AU5620" s="31">
        <v>44895</v>
      </c>
      <c r="AV5620" s="40">
        <v>0.27961805555555558</v>
      </c>
      <c r="BW5620">
        <v>236</v>
      </c>
      <c r="BX5620" t="str">
        <v>MICURA</v>
      </c>
      <c r="BY5620" t="str">
        <v>OLIJO CHUKWUDI (ENGR)</v>
      </c>
      <c r="BZ5620" s="31">
        <v>44891</v>
      </c>
      <c r="CA5620" s="40">
        <v>0.48663194444444446</v>
      </c>
      <c r="DB5620">
        <v>693</v>
      </c>
      <c r="DC5620" t="str">
        <v>ENGINEERING</v>
      </c>
      <c r="DD5620" t="str">
        <v>AHMED ABDULMALEEQ (ENGR</v>
      </c>
      <c r="DE5620" s="31">
        <v>44892</v>
      </c>
      <c r="DF5620" s="40">
        <v>0.81656249999999997</v>
      </c>
    </row>
    <row r="5621" spans="1:110" x14ac:dyDescent="0.25">
      <c r="A5621" s="109" t="s">
        <v>195</v>
      </c>
      <c r="B5621">
        <v>190</v>
      </c>
      <c r="C5621" s="109" t="s">
        <v>53</v>
      </c>
      <c r="D5621" s="109" t="s">
        <v>565</v>
      </c>
      <c r="E5621" s="94">
        <v>44875</v>
      </c>
      <c r="F5621" s="174">
        <v>0.47642361111111109</v>
      </c>
      <c r="G5621">
        <v>2</v>
      </c>
      <c r="H5621" s="109" t="s">
        <v>566</v>
      </c>
      <c r="I5621"/>
      <c r="AR5621">
        <v>108</v>
      </c>
      <c r="AS5621" t="str">
        <v>MICURA</v>
      </c>
      <c r="AT5621" t="str">
        <v>KAREEM TAJUDEEN O. (MIC</v>
      </c>
      <c r="AU5621" s="31">
        <v>44895</v>
      </c>
      <c r="AV5621" s="40">
        <v>0.27968749999999998</v>
      </c>
      <c r="BW5621">
        <v>237</v>
      </c>
      <c r="BX5621" t="str">
        <v>MICURA</v>
      </c>
      <c r="BY5621" t="str">
        <v>ABIODUN ARO (MIC)</v>
      </c>
      <c r="BZ5621" s="31">
        <v>44891</v>
      </c>
      <c r="CA5621" s="40">
        <v>0.48672453703703705</v>
      </c>
      <c r="DB5621">
        <v>694</v>
      </c>
      <c r="DC5621" t="str">
        <v>ENGINEERING</v>
      </c>
      <c r="DD5621" t="str">
        <v>WASIU AYINLA (ENGR)</v>
      </c>
      <c r="DE5621" s="31">
        <v>44892</v>
      </c>
      <c r="DF5621" s="40">
        <v>0.81662037037037039</v>
      </c>
    </row>
    <row r="5622" spans="1:110" x14ac:dyDescent="0.25">
      <c r="A5622" s="109" t="s">
        <v>195</v>
      </c>
      <c r="B5622">
        <v>191</v>
      </c>
      <c r="C5622" s="109" t="s">
        <v>52</v>
      </c>
      <c r="D5622" s="109" t="s">
        <v>536</v>
      </c>
      <c r="E5622" s="94">
        <v>44875</v>
      </c>
      <c r="F5622" s="174">
        <v>0.47665509259259259</v>
      </c>
      <c r="G5622">
        <v>2</v>
      </c>
      <c r="H5622" s="109" t="s">
        <v>537</v>
      </c>
      <c r="I5622">
        <v>5416421</v>
      </c>
      <c r="AR5622">
        <v>109</v>
      </c>
      <c r="AS5622" t="str">
        <v>OPERATIONS</v>
      </c>
      <c r="AT5622" t="str">
        <v>ADEYEMO TOHEEB</v>
      </c>
      <c r="AU5622" s="31">
        <v>44895</v>
      </c>
      <c r="AV5622" s="40">
        <v>0.27980324074074076</v>
      </c>
      <c r="BW5622">
        <v>238</v>
      </c>
      <c r="BX5622" t="str">
        <v>MICURA</v>
      </c>
      <c r="BY5622" t="str">
        <v>ONUIGBO VICTOR (MIC)</v>
      </c>
      <c r="BZ5622" s="31">
        <v>44891</v>
      </c>
      <c r="CA5622" s="40">
        <v>0.48678240740740741</v>
      </c>
      <c r="DB5622">
        <v>695</v>
      </c>
      <c r="DC5622" t="str">
        <v>MICURA</v>
      </c>
      <c r="DD5622" t="str">
        <v>IDRIS GBOLARUNMI (MIC)</v>
      </c>
      <c r="DE5622" s="31">
        <v>44892</v>
      </c>
      <c r="DF5622" s="40">
        <v>0.83921296296296299</v>
      </c>
    </row>
    <row r="5623" spans="1:110" x14ac:dyDescent="0.25">
      <c r="A5623" s="109" t="s">
        <v>195</v>
      </c>
      <c r="B5623">
        <v>192</v>
      </c>
      <c r="C5623" s="109" t="s">
        <v>52</v>
      </c>
      <c r="D5623" s="109" t="s">
        <v>406</v>
      </c>
      <c r="E5623" s="94">
        <v>44875</v>
      </c>
      <c r="F5623" s="174">
        <v>0.47668981481481482</v>
      </c>
      <c r="G5623">
        <v>2</v>
      </c>
      <c r="H5623" s="109" t="s">
        <v>407</v>
      </c>
      <c r="I5623">
        <v>2704256</v>
      </c>
      <c r="AR5623">
        <v>110</v>
      </c>
      <c r="AS5623" t="str">
        <v>MICURA</v>
      </c>
      <c r="AT5623" t="str">
        <v>EZE EVEREST (MIC)</v>
      </c>
      <c r="AU5623" s="31">
        <v>44895</v>
      </c>
      <c r="AV5623" s="40">
        <v>0.2815509259259259</v>
      </c>
      <c r="BW5623">
        <v>239</v>
      </c>
      <c r="BX5623" t="str">
        <v>OPERATIONS</v>
      </c>
      <c r="BY5623" t="str">
        <v>IGBINOBA FREDERICK. (OP</v>
      </c>
      <c r="BZ5623" s="31">
        <v>44891</v>
      </c>
      <c r="CA5623" s="40">
        <v>0.48761574074074077</v>
      </c>
      <c r="DB5623">
        <v>696</v>
      </c>
      <c r="DC5623" t="str">
        <v>MICURA</v>
      </c>
      <c r="DD5623" t="str">
        <v>ONIURE SOLOMON (MIC)</v>
      </c>
      <c r="DE5623" s="31">
        <v>44892</v>
      </c>
      <c r="DF5623" s="40">
        <v>0.84082175925925928</v>
      </c>
    </row>
    <row r="5624" spans="1:110" x14ac:dyDescent="0.25">
      <c r="A5624" s="109" t="s">
        <v>195</v>
      </c>
      <c r="B5624">
        <v>193</v>
      </c>
      <c r="C5624" s="109" t="s">
        <v>53</v>
      </c>
      <c r="D5624" s="109" t="s">
        <v>440</v>
      </c>
      <c r="E5624" s="94">
        <v>44875</v>
      </c>
      <c r="F5624" s="174">
        <v>0.47747685185185185</v>
      </c>
      <c r="G5624">
        <v>2</v>
      </c>
      <c r="H5624" s="109" t="s">
        <v>441</v>
      </c>
      <c r="I5624">
        <v>3314091</v>
      </c>
      <c r="AR5624">
        <v>111</v>
      </c>
      <c r="AS5624" t="str">
        <v>OPERATIONS</v>
      </c>
      <c r="AT5624" t="str">
        <v>CHUKWUNEKE CHIEMERE</v>
      </c>
      <c r="AU5624" s="31">
        <v>44895</v>
      </c>
      <c r="AV5624" s="40">
        <v>0.28339120370370369</v>
      </c>
      <c r="BW5624">
        <v>240</v>
      </c>
      <c r="BX5624" t="str">
        <v>OPERATIONS</v>
      </c>
      <c r="BY5624" t="str">
        <v>AIREDE SULEMAN (OPS)</v>
      </c>
      <c r="BZ5624" s="31">
        <v>44891</v>
      </c>
      <c r="CA5624" s="40">
        <v>0.48768518518518517</v>
      </c>
      <c r="DB5624">
        <v>697</v>
      </c>
      <c r="DC5624" t="str">
        <v>ENGINEERING</v>
      </c>
      <c r="DD5624" t="str">
        <v>IKUPOLATI ADEOYE (ENGR)</v>
      </c>
      <c r="DE5624" s="31">
        <v>44892</v>
      </c>
      <c r="DF5624" s="40">
        <v>0.84211805555555552</v>
      </c>
    </row>
    <row r="5625" spans="1:110" x14ac:dyDescent="0.25">
      <c r="A5625" s="109" t="s">
        <v>195</v>
      </c>
      <c r="B5625">
        <v>194</v>
      </c>
      <c r="C5625" s="109" t="s">
        <v>21</v>
      </c>
      <c r="D5625" s="109" t="s">
        <v>567</v>
      </c>
      <c r="E5625" s="94">
        <v>44875</v>
      </c>
      <c r="F5625" s="174">
        <v>0.47759259259259257</v>
      </c>
      <c r="G5625">
        <v>2</v>
      </c>
      <c r="H5625" s="109" t="s">
        <v>21</v>
      </c>
      <c r="I5625"/>
      <c r="AR5625">
        <v>112</v>
      </c>
      <c r="AS5625" t="str">
        <v>OPERATIONS</v>
      </c>
      <c r="AT5625" t="str">
        <v>EKPENYONG PETER (OPS)</v>
      </c>
      <c r="AU5625" s="31">
        <v>44895</v>
      </c>
      <c r="AV5625" s="40">
        <v>0.28365740740740741</v>
      </c>
      <c r="BW5625">
        <v>241</v>
      </c>
      <c r="BX5625" t="str">
        <v>MICURA</v>
      </c>
      <c r="BY5625" t="str">
        <v>ALADE JIMOH (MIC)</v>
      </c>
      <c r="BZ5625" s="31">
        <v>44891</v>
      </c>
      <c r="CA5625" s="40">
        <v>0.48787037037037034</v>
      </c>
      <c r="DB5625">
        <v>698</v>
      </c>
      <c r="DC5625" t="str">
        <v>ENGINEERING</v>
      </c>
      <c r="DD5625" t="str">
        <v>OYINLAYO MAYODE (ENGR)</v>
      </c>
      <c r="DE5625" s="31">
        <v>44892</v>
      </c>
      <c r="DF5625" s="40">
        <v>0.84556712962962965</v>
      </c>
    </row>
    <row r="5626" spans="1:110" x14ac:dyDescent="0.25">
      <c r="A5626" s="109" t="s">
        <v>195</v>
      </c>
      <c r="B5626">
        <v>195</v>
      </c>
      <c r="C5626" s="109" t="s">
        <v>53</v>
      </c>
      <c r="D5626" s="109" t="s">
        <v>568</v>
      </c>
      <c r="E5626" s="94">
        <v>44875</v>
      </c>
      <c r="F5626" s="174">
        <v>0.4780787037037037</v>
      </c>
      <c r="G5626">
        <v>2</v>
      </c>
      <c r="H5626" s="109" t="s">
        <v>569</v>
      </c>
      <c r="I5626">
        <v>5447295</v>
      </c>
      <c r="AR5626">
        <v>113</v>
      </c>
      <c r="AS5626" t="str">
        <v>ENGINEERING</v>
      </c>
      <c r="AT5626" t="str">
        <v>BOLAJI SOLOMON (ENGR)</v>
      </c>
      <c r="AU5626" s="31">
        <v>44895</v>
      </c>
      <c r="AV5626" s="40">
        <v>0.28372685185185187</v>
      </c>
      <c r="BW5626">
        <v>242</v>
      </c>
      <c r="BX5626" t="str">
        <v>MICURA</v>
      </c>
      <c r="BY5626" t="str">
        <v>KINGSLEY EBODILI (MIC)</v>
      </c>
      <c r="BZ5626" s="31">
        <v>44891</v>
      </c>
      <c r="CA5626" s="40">
        <v>0.4879398148148148</v>
      </c>
      <c r="DB5626">
        <v>699</v>
      </c>
      <c r="DC5626" t="str">
        <v>MICURA</v>
      </c>
      <c r="DD5626" t="str">
        <v>KAINE EMEKA (MIC)</v>
      </c>
      <c r="DE5626" s="31">
        <v>44892</v>
      </c>
      <c r="DF5626" s="40">
        <v>0.8467824074074074</v>
      </c>
    </row>
    <row r="5627" spans="1:110" x14ac:dyDescent="0.25">
      <c r="A5627" s="109" t="s">
        <v>195</v>
      </c>
      <c r="B5627">
        <v>196</v>
      </c>
      <c r="C5627" s="109" t="s">
        <v>53</v>
      </c>
      <c r="D5627" s="109" t="s">
        <v>570</v>
      </c>
      <c r="E5627" s="94">
        <v>44875</v>
      </c>
      <c r="F5627" s="174">
        <v>0.47812500000000002</v>
      </c>
      <c r="G5627">
        <v>2</v>
      </c>
      <c r="H5627" s="109" t="s">
        <v>571</v>
      </c>
      <c r="I5627">
        <v>5445295</v>
      </c>
      <c r="AR5627">
        <v>114</v>
      </c>
      <c r="AS5627" t="str">
        <v>OPERATIONS</v>
      </c>
      <c r="AT5627" t="str">
        <v>HAMMED OMOTAYO .O (OPS)</v>
      </c>
      <c r="AU5627" s="31">
        <v>44895</v>
      </c>
      <c r="AV5627" s="40">
        <v>0.28449074074074077</v>
      </c>
      <c r="BW5627">
        <v>243</v>
      </c>
      <c r="BX5627" t="str">
        <v>OPERATIONS</v>
      </c>
      <c r="BY5627" t="str">
        <v>NELSON UZOR NELSON (OPS</v>
      </c>
      <c r="BZ5627" s="31">
        <v>44891</v>
      </c>
      <c r="CA5627" s="40">
        <v>0.48800925925925925</v>
      </c>
      <c r="DB5627">
        <v>700</v>
      </c>
      <c r="DC5627" t="str">
        <v>OPERATIONS</v>
      </c>
      <c r="DD5627" t="str">
        <v>OSEMUDIAME JAMES (OPS)</v>
      </c>
      <c r="DE5627" s="31">
        <v>44892</v>
      </c>
      <c r="DF5627" s="40">
        <v>0.84880787037037042</v>
      </c>
    </row>
    <row r="5628" spans="1:110" x14ac:dyDescent="0.25">
      <c r="A5628" s="109" t="s">
        <v>195</v>
      </c>
      <c r="B5628">
        <v>197</v>
      </c>
      <c r="C5628" s="109" t="s">
        <v>53</v>
      </c>
      <c r="D5628" s="109" t="s">
        <v>572</v>
      </c>
      <c r="E5628" s="94">
        <v>44875</v>
      </c>
      <c r="F5628" s="174">
        <v>0.47844907407407405</v>
      </c>
      <c r="G5628">
        <v>2</v>
      </c>
      <c r="H5628" s="109" t="s">
        <v>573</v>
      </c>
      <c r="I5628">
        <v>5052742</v>
      </c>
      <c r="AR5628">
        <v>115</v>
      </c>
      <c r="AS5628" t="str">
        <v>OPERATIONS</v>
      </c>
      <c r="AT5628" t="str">
        <v>OMOTOSHO LUKMAN (OPS)</v>
      </c>
      <c r="AU5628" s="31">
        <v>44895</v>
      </c>
      <c r="AV5628" s="40">
        <v>0.28456018518518517</v>
      </c>
      <c r="BW5628">
        <v>244</v>
      </c>
      <c r="BX5628" t="str">
        <v>OPERATIONS</v>
      </c>
      <c r="BY5628" t="str">
        <v>OSENI OLUGBENGA</v>
      </c>
      <c r="BZ5628" s="31">
        <v>44891</v>
      </c>
      <c r="CA5628" s="40">
        <v>0.48812499999999998</v>
      </c>
      <c r="DB5628">
        <v>701</v>
      </c>
      <c r="DC5628" t="str">
        <v>OPERATIONS</v>
      </c>
      <c r="DD5628" t="str">
        <v>NWACHUKWU CHRISTIAN (OP</v>
      </c>
      <c r="DE5628" s="31">
        <v>44892</v>
      </c>
      <c r="DF5628" s="40">
        <v>0.84962962962962962</v>
      </c>
    </row>
    <row r="5629" spans="1:110" x14ac:dyDescent="0.25">
      <c r="A5629" s="109" t="s">
        <v>195</v>
      </c>
      <c r="B5629">
        <v>198</v>
      </c>
      <c r="C5629" s="109" t="s">
        <v>53</v>
      </c>
      <c r="D5629" s="109" t="s">
        <v>574</v>
      </c>
      <c r="E5629" s="94">
        <v>44875</v>
      </c>
      <c r="F5629" s="174">
        <v>0.47850694444444447</v>
      </c>
      <c r="G5629">
        <v>2</v>
      </c>
      <c r="H5629" s="109" t="s">
        <v>575</v>
      </c>
      <c r="I5629">
        <v>5468434</v>
      </c>
      <c r="AR5629">
        <v>116</v>
      </c>
      <c r="AS5629" t="str">
        <v>ENGINEERING</v>
      </c>
      <c r="AT5629" t="str">
        <v>WASIU AYINLA (ENGR)</v>
      </c>
      <c r="AU5629" s="31">
        <v>44895</v>
      </c>
      <c r="AV5629" s="40">
        <v>0.28493055555555558</v>
      </c>
      <c r="BW5629">
        <v>245</v>
      </c>
      <c r="BX5629" t="str">
        <v>MICURA</v>
      </c>
      <c r="BY5629" t="str">
        <v>JIMOH KABIRU (MIC)</v>
      </c>
      <c r="BZ5629" s="31">
        <v>44891</v>
      </c>
      <c r="CA5629" s="40">
        <v>0.48819444444444443</v>
      </c>
      <c r="DB5629">
        <v>702</v>
      </c>
      <c r="DC5629" t="str">
        <v>PLANNING</v>
      </c>
      <c r="DD5629" t="str">
        <v>OTAH SAMMUEL (PLN)</v>
      </c>
      <c r="DE5629" s="31">
        <v>44892</v>
      </c>
      <c r="DF5629" s="40">
        <v>0.84972222222222227</v>
      </c>
    </row>
    <row r="5630" spans="1:110" x14ac:dyDescent="0.25">
      <c r="A5630" s="109" t="s">
        <v>195</v>
      </c>
      <c r="B5630">
        <v>199</v>
      </c>
      <c r="C5630" s="109" t="s">
        <v>52</v>
      </c>
      <c r="D5630" s="109" t="s">
        <v>302</v>
      </c>
      <c r="E5630" s="94">
        <v>44875</v>
      </c>
      <c r="F5630" s="174">
        <v>0.47921296296296295</v>
      </c>
      <c r="G5630">
        <v>2</v>
      </c>
      <c r="H5630" s="109" t="s">
        <v>303</v>
      </c>
      <c r="I5630">
        <v>5417847</v>
      </c>
      <c r="AR5630">
        <v>117</v>
      </c>
      <c r="AS5630" t="str">
        <v>OPERATIONS</v>
      </c>
      <c r="AT5630" t="str">
        <v>OPARA P KEMIAKOLAM (OPS</v>
      </c>
      <c r="AU5630" s="31">
        <v>44895</v>
      </c>
      <c r="AV5630" s="40">
        <v>0.28516203703703702</v>
      </c>
      <c r="BW5630">
        <v>246</v>
      </c>
      <c r="BX5630" t="str">
        <v>MICURA</v>
      </c>
      <c r="BY5630" t="str">
        <v>OZEGBE CHARLES (MIC)</v>
      </c>
      <c r="BZ5630" s="31">
        <v>44891</v>
      </c>
      <c r="CA5630" s="40">
        <v>0.48853009259259261</v>
      </c>
      <c r="DB5630">
        <v>703</v>
      </c>
      <c r="DC5630" t="str">
        <v>GATE OPS</v>
      </c>
      <c r="DD5630" t="str">
        <v>LILIAN AJUNWA (GATE)</v>
      </c>
      <c r="DE5630" s="31">
        <v>44892</v>
      </c>
      <c r="DF5630" s="40">
        <v>0.84982638888888884</v>
      </c>
    </row>
    <row r="5631" spans="1:110" x14ac:dyDescent="0.25">
      <c r="A5631" s="109" t="s">
        <v>195</v>
      </c>
      <c r="B5631">
        <v>200</v>
      </c>
      <c r="C5631" s="109" t="s">
        <v>52</v>
      </c>
      <c r="D5631" s="109" t="s">
        <v>304</v>
      </c>
      <c r="E5631" s="94">
        <v>44875</v>
      </c>
      <c r="F5631" s="174">
        <v>0.47924768518518518</v>
      </c>
      <c r="G5631">
        <v>2</v>
      </c>
      <c r="H5631" s="109" t="s">
        <v>305</v>
      </c>
      <c r="I5631">
        <v>5382631</v>
      </c>
      <c r="AR5631">
        <v>118</v>
      </c>
      <c r="AS5631" t="str">
        <v>MICURA</v>
      </c>
      <c r="AT5631" t="str">
        <v>ESHIGBE IRIKEFE TONY(MI</v>
      </c>
      <c r="AU5631" s="31">
        <v>44895</v>
      </c>
      <c r="AV5631" s="40">
        <v>0.28521990740740738</v>
      </c>
      <c r="BW5631">
        <v>247</v>
      </c>
      <c r="BX5631" t="str">
        <v>MICURA</v>
      </c>
      <c r="BY5631" t="str">
        <v>WISDOM AKPABIO E. (MIC)</v>
      </c>
      <c r="BZ5631" s="31">
        <v>44891</v>
      </c>
      <c r="CA5631" s="40">
        <v>0.48888888888888887</v>
      </c>
      <c r="DB5631">
        <v>704</v>
      </c>
      <c r="DC5631" t="str">
        <v>OPERATIONS</v>
      </c>
      <c r="DD5631" t="str">
        <v>OKOEGUALE PHILIP E. (OP</v>
      </c>
      <c r="DE5631" s="31">
        <v>44892</v>
      </c>
      <c r="DF5631" s="40">
        <v>0.84998842592592594</v>
      </c>
    </row>
    <row r="5632" spans="1:110" x14ac:dyDescent="0.25">
      <c r="A5632" s="109" t="s">
        <v>195</v>
      </c>
      <c r="B5632">
        <v>201</v>
      </c>
      <c r="C5632" s="109" t="s">
        <v>53</v>
      </c>
      <c r="D5632" s="109" t="s">
        <v>576</v>
      </c>
      <c r="E5632" s="94">
        <v>44875</v>
      </c>
      <c r="F5632" s="174">
        <v>0.47966435185185186</v>
      </c>
      <c r="G5632">
        <v>2</v>
      </c>
      <c r="H5632" s="109" t="s">
        <v>577</v>
      </c>
      <c r="I5632">
        <v>5375368</v>
      </c>
      <c r="AR5632">
        <v>119</v>
      </c>
      <c r="AS5632" t="str">
        <v>MICURA</v>
      </c>
      <c r="AT5632" t="str">
        <v>TAIWO ANIMASHAUN (MIC)</v>
      </c>
      <c r="AU5632" s="31">
        <v>44895</v>
      </c>
      <c r="AV5632" s="40">
        <v>0.28531250000000002</v>
      </c>
      <c r="BW5632">
        <v>248</v>
      </c>
      <c r="BX5632" t="str">
        <v>MICURA</v>
      </c>
      <c r="BY5632" t="str">
        <v>ELUDOYIN MUYIWA (MIC)</v>
      </c>
      <c r="BZ5632" s="31">
        <v>44891</v>
      </c>
      <c r="CA5632" s="40">
        <v>0.48895833333333333</v>
      </c>
      <c r="DB5632">
        <v>705</v>
      </c>
      <c r="DC5632" t="str">
        <v>OPERATIONS</v>
      </c>
      <c r="DD5632" t="str">
        <v>OGBOGU SAMUEL (OPS)</v>
      </c>
      <c r="DE5632" s="31">
        <v>44892</v>
      </c>
      <c r="DF5632" s="40">
        <v>0.85121527777777772</v>
      </c>
    </row>
    <row r="5633" spans="1:110" x14ac:dyDescent="0.25">
      <c r="A5633" s="109" t="s">
        <v>195</v>
      </c>
      <c r="B5633">
        <v>202</v>
      </c>
      <c r="C5633" s="109" t="s">
        <v>53</v>
      </c>
      <c r="D5633" s="109" t="s">
        <v>578</v>
      </c>
      <c r="E5633" s="94">
        <v>44875</v>
      </c>
      <c r="F5633" s="174">
        <v>0.47972222222222222</v>
      </c>
      <c r="G5633">
        <v>2</v>
      </c>
      <c r="H5633" s="109" t="s">
        <v>579</v>
      </c>
      <c r="I5633"/>
      <c r="AR5633">
        <v>120</v>
      </c>
      <c r="AS5633" t="str">
        <v>MICURA</v>
      </c>
      <c r="AT5633" t="str">
        <v>JOSEPH ADEMOLA (MIC)</v>
      </c>
      <c r="AU5633" s="31">
        <v>44895</v>
      </c>
      <c r="AV5633" s="40">
        <v>0.28538194444444442</v>
      </c>
      <c r="BW5633">
        <v>249</v>
      </c>
      <c r="BX5633" t="str">
        <v>MICURA</v>
      </c>
      <c r="BY5633" t="str">
        <v>OKANLAWON JAMIU (MIC)</v>
      </c>
      <c r="BZ5633" s="31">
        <v>44891</v>
      </c>
      <c r="CA5633" s="40">
        <v>0.48923611111111109</v>
      </c>
      <c r="DB5633">
        <v>706</v>
      </c>
      <c r="DC5633" t="str">
        <v>OPERATIONS</v>
      </c>
      <c r="DD5633" t="str">
        <v>MOSES OYEMA E. (OPS)</v>
      </c>
      <c r="DE5633" s="31">
        <v>44892</v>
      </c>
      <c r="DF5633" s="40">
        <v>0.85129629629629633</v>
      </c>
    </row>
    <row r="5634" spans="1:110" x14ac:dyDescent="0.25">
      <c r="A5634" s="109" t="s">
        <v>195</v>
      </c>
      <c r="B5634">
        <v>203</v>
      </c>
      <c r="C5634" s="109" t="s">
        <v>53</v>
      </c>
      <c r="D5634" s="109" t="s">
        <v>580</v>
      </c>
      <c r="E5634" s="94">
        <v>44875</v>
      </c>
      <c r="F5634" s="174">
        <v>0.47998842592592594</v>
      </c>
      <c r="G5634">
        <v>2</v>
      </c>
      <c r="H5634" s="109" t="s">
        <v>581</v>
      </c>
      <c r="I5634"/>
      <c r="AR5634">
        <v>121</v>
      </c>
      <c r="AS5634" t="str">
        <v>ENGINEERING</v>
      </c>
      <c r="AT5634" t="str">
        <v>LAWAL IBRAHIM (ENGR)</v>
      </c>
      <c r="AU5634" s="31">
        <v>44895</v>
      </c>
      <c r="AV5634" s="40">
        <v>0.28666666666666668</v>
      </c>
      <c r="BW5634">
        <v>250</v>
      </c>
      <c r="BX5634" t="str">
        <v>MICURA</v>
      </c>
      <c r="BY5634" t="str">
        <v>WALE KOLAWOLE (MIC)</v>
      </c>
      <c r="BZ5634" s="31">
        <v>44891</v>
      </c>
      <c r="CA5634" s="40">
        <v>0.48930555555555555</v>
      </c>
      <c r="DB5634">
        <v>707</v>
      </c>
      <c r="DC5634" t="str">
        <v>OPERATIONS</v>
      </c>
      <c r="DD5634" t="str">
        <v>SALAMI MUSIBAU (OPS)</v>
      </c>
      <c r="DE5634" s="31">
        <v>44892</v>
      </c>
      <c r="DF5634" s="40">
        <v>0.86383101851851851</v>
      </c>
    </row>
    <row r="5635" spans="1:110" x14ac:dyDescent="0.25">
      <c r="A5635" s="109" t="s">
        <v>195</v>
      </c>
      <c r="B5635">
        <v>204</v>
      </c>
      <c r="C5635" s="109" t="s">
        <v>53</v>
      </c>
      <c r="D5635" s="109" t="s">
        <v>582</v>
      </c>
      <c r="E5635" s="94">
        <v>44875</v>
      </c>
      <c r="F5635" s="174">
        <v>0.48003472222222221</v>
      </c>
      <c r="G5635">
        <v>2</v>
      </c>
      <c r="H5635" s="109" t="s">
        <v>583</v>
      </c>
      <c r="I5635">
        <v>4866107</v>
      </c>
      <c r="AR5635">
        <v>122</v>
      </c>
      <c r="AS5635" t="str">
        <v>MICURA</v>
      </c>
      <c r="AT5635" t="str">
        <v>JACKSON MATHEW (MIC)</v>
      </c>
      <c r="AU5635" s="31">
        <v>44895</v>
      </c>
      <c r="AV5635" s="40">
        <v>0.28704861111111113</v>
      </c>
      <c r="BW5635">
        <v>251</v>
      </c>
      <c r="BX5635" t="str">
        <v>MICURA</v>
      </c>
      <c r="BY5635" t="str">
        <v>MARTINS IKECHUKWU (MIC)</v>
      </c>
      <c r="BZ5635" s="31">
        <v>44891</v>
      </c>
      <c r="CA5635" s="40">
        <v>0.489375</v>
      </c>
      <c r="DB5635">
        <v>708</v>
      </c>
      <c r="DC5635" t="str">
        <v>MICURA</v>
      </c>
      <c r="DD5635" t="str">
        <v>AKINFENWA OLUWAYEMI (MI</v>
      </c>
      <c r="DE5635" s="31">
        <v>44892</v>
      </c>
      <c r="DF5635" s="40">
        <v>0.88688657407407412</v>
      </c>
    </row>
    <row r="5636" spans="1:110" x14ac:dyDescent="0.25">
      <c r="A5636" s="109" t="s">
        <v>195</v>
      </c>
      <c r="B5636">
        <v>205</v>
      </c>
      <c r="C5636" s="109" t="s">
        <v>53</v>
      </c>
      <c r="D5636" s="109" t="s">
        <v>584</v>
      </c>
      <c r="E5636" s="94">
        <v>44875</v>
      </c>
      <c r="F5636" s="174">
        <v>0.48006944444444444</v>
      </c>
      <c r="G5636">
        <v>2</v>
      </c>
      <c r="H5636" s="109" t="s">
        <v>585</v>
      </c>
      <c r="I5636"/>
      <c r="AR5636">
        <v>123</v>
      </c>
      <c r="AS5636" t="str">
        <v>MICURA</v>
      </c>
      <c r="AT5636" t="str">
        <v>IFEANYI OKAFOR (MIC)</v>
      </c>
      <c r="AU5636" s="31">
        <v>44895</v>
      </c>
      <c r="AV5636" s="40">
        <v>0.28743055555555558</v>
      </c>
      <c r="BW5636">
        <v>252</v>
      </c>
      <c r="BX5636" t="str">
        <v>MICURA</v>
      </c>
      <c r="BY5636" t="str">
        <v>ALEX UBOCHI (MIC)</v>
      </c>
      <c r="BZ5636" s="31">
        <v>44891</v>
      </c>
      <c r="CA5636" s="40">
        <v>0.48950231481481482</v>
      </c>
      <c r="DB5636">
        <v>709</v>
      </c>
      <c r="DC5636" t="str">
        <v>MICURA</v>
      </c>
      <c r="DD5636" t="str">
        <v>MICHEAL GOODLUCK (MIC)</v>
      </c>
      <c r="DE5636" s="31">
        <v>44892</v>
      </c>
      <c r="DF5636" s="40">
        <v>0.88853009259259264</v>
      </c>
    </row>
    <row r="5637" spans="1:110" x14ac:dyDescent="0.25">
      <c r="A5637" s="109" t="s">
        <v>195</v>
      </c>
      <c r="B5637">
        <v>206</v>
      </c>
      <c r="C5637" s="109" t="s">
        <v>53</v>
      </c>
      <c r="D5637" s="109" t="s">
        <v>586</v>
      </c>
      <c r="E5637" s="94">
        <v>44875</v>
      </c>
      <c r="F5637" s="174">
        <v>0.48018518518518516</v>
      </c>
      <c r="G5637">
        <v>2</v>
      </c>
      <c r="H5637" s="109" t="s">
        <v>587</v>
      </c>
      <c r="I5637"/>
      <c r="AR5637">
        <v>124</v>
      </c>
      <c r="AS5637" t="str">
        <v>MICURA</v>
      </c>
      <c r="AT5637" t="str">
        <v>CASTRO GARUBA (MIC)</v>
      </c>
      <c r="AU5637" s="31">
        <v>44895</v>
      </c>
      <c r="AV5637" s="40">
        <v>0.28793981481481479</v>
      </c>
      <c r="BW5637">
        <v>253</v>
      </c>
      <c r="BX5637" t="str">
        <v>OPERATIONS</v>
      </c>
      <c r="BY5637" t="str">
        <v>AVA CLETUS OSHUO (OPS)</v>
      </c>
      <c r="BZ5637" s="31">
        <v>44891</v>
      </c>
      <c r="CA5637" s="40">
        <v>0.48956018518518518</v>
      </c>
      <c r="DB5637">
        <v>710</v>
      </c>
      <c r="DC5637" t="str">
        <v>OPERATIONS</v>
      </c>
      <c r="DD5637" t="str">
        <v>IDUBOR V ISONALA (OPS)</v>
      </c>
      <c r="DE5637" s="31">
        <v>44892</v>
      </c>
      <c r="DF5637" s="40">
        <v>0.89380787037037035</v>
      </c>
    </row>
    <row r="5638" spans="1:110" x14ac:dyDescent="0.25">
      <c r="A5638" s="109" t="s">
        <v>195</v>
      </c>
      <c r="B5638">
        <v>207</v>
      </c>
      <c r="C5638" s="109" t="s">
        <v>53</v>
      </c>
      <c r="D5638" s="109" t="s">
        <v>588</v>
      </c>
      <c r="E5638" s="94">
        <v>44875</v>
      </c>
      <c r="F5638" s="174">
        <v>0.48026620370370371</v>
      </c>
      <c r="G5638">
        <v>2</v>
      </c>
      <c r="H5638" s="109" t="s">
        <v>589</v>
      </c>
      <c r="I5638"/>
      <c r="AR5638">
        <v>125</v>
      </c>
      <c r="AS5638" t="str">
        <v>OPERATIONS</v>
      </c>
      <c r="AT5638" t="str">
        <v>AKPOWOWO AMOS (OPS)</v>
      </c>
      <c r="AU5638" s="31">
        <v>44895</v>
      </c>
      <c r="AV5638" s="40">
        <v>0.28857638888888887</v>
      </c>
      <c r="BW5638">
        <v>254</v>
      </c>
      <c r="BX5638" t="str">
        <v>ENGINEERING</v>
      </c>
      <c r="BY5638" t="str">
        <v>TIJANI ADEKUNLE</v>
      </c>
      <c r="BZ5638" s="31">
        <v>44891</v>
      </c>
      <c r="CA5638" s="40">
        <v>0.49035879629629631</v>
      </c>
      <c r="DB5638">
        <v>711</v>
      </c>
      <c r="DC5638" t="str">
        <v>MICURA</v>
      </c>
      <c r="DD5638" t="str">
        <v>HUDE OLUWASEYI (MIC)</v>
      </c>
      <c r="DE5638" s="31">
        <v>44892</v>
      </c>
      <c r="DF5638" s="40">
        <v>0.89589120370370368</v>
      </c>
    </row>
    <row r="5639" spans="1:110" x14ac:dyDescent="0.25">
      <c r="A5639" s="109" t="s">
        <v>195</v>
      </c>
      <c r="B5639">
        <v>208</v>
      </c>
      <c r="C5639" s="109" t="s">
        <v>54</v>
      </c>
      <c r="D5639" s="109" t="s">
        <v>590</v>
      </c>
      <c r="E5639" s="94">
        <v>44875</v>
      </c>
      <c r="F5639" s="174">
        <v>0.48100694444444442</v>
      </c>
      <c r="G5639">
        <v>2</v>
      </c>
      <c r="H5639" s="109" t="s">
        <v>591</v>
      </c>
      <c r="I5639">
        <v>8268740</v>
      </c>
      <c r="AR5639">
        <v>126</v>
      </c>
      <c r="AS5639" t="str">
        <v>ENGINEERING</v>
      </c>
      <c r="AT5639" t="str">
        <v>POTOKI SUNDAY O (ENGR)</v>
      </c>
      <c r="AU5639" s="31">
        <v>44895</v>
      </c>
      <c r="AV5639" s="40">
        <v>0.2888425925925926</v>
      </c>
      <c r="BW5639">
        <v>255</v>
      </c>
      <c r="BX5639" t="str">
        <v>ENGINEERING</v>
      </c>
      <c r="BY5639" t="str">
        <v>SAMPSON OBINNA (ENGR)</v>
      </c>
      <c r="BZ5639" s="31">
        <v>44891</v>
      </c>
      <c r="CA5639" s="40">
        <v>0.49042824074074076</v>
      </c>
      <c r="DB5639">
        <v>712</v>
      </c>
      <c r="DC5639" t="str">
        <v>MICURA</v>
      </c>
      <c r="DD5639" t="str">
        <v>ADERINTO ABIOLA (MIC)</v>
      </c>
      <c r="DE5639" s="31">
        <v>44892</v>
      </c>
      <c r="DF5639" s="40">
        <v>0.89596064814814813</v>
      </c>
    </row>
    <row r="5640" spans="1:110" x14ac:dyDescent="0.25">
      <c r="A5640" s="109" t="s">
        <v>195</v>
      </c>
      <c r="B5640">
        <v>209</v>
      </c>
      <c r="C5640" s="109" t="s">
        <v>54</v>
      </c>
      <c r="D5640" s="109" t="s">
        <v>592</v>
      </c>
      <c r="E5640" s="94">
        <v>44875</v>
      </c>
      <c r="F5640" s="174">
        <v>0.48104166666666665</v>
      </c>
      <c r="G5640">
        <v>2</v>
      </c>
      <c r="H5640" s="109" t="s">
        <v>593</v>
      </c>
      <c r="I5640">
        <v>3677082</v>
      </c>
      <c r="AR5640">
        <v>127</v>
      </c>
      <c r="AS5640" t="str">
        <v>MICURA</v>
      </c>
      <c r="AT5640" t="str">
        <v>NEJUVIE OMOVWAWHO I.(MIC</v>
      </c>
      <c r="AU5640" s="31">
        <v>44895</v>
      </c>
      <c r="AV5640" s="40">
        <v>0.28898148148148151</v>
      </c>
      <c r="BW5640">
        <v>256</v>
      </c>
      <c r="BX5640" t="str">
        <v>ENGINEERING</v>
      </c>
      <c r="BY5640" t="str">
        <v>ADEGAIYE ADEBAYO D. (EN</v>
      </c>
      <c r="BZ5640" s="31">
        <v>44891</v>
      </c>
      <c r="CA5640" s="40">
        <v>0.49050925925925926</v>
      </c>
      <c r="DB5640">
        <v>713</v>
      </c>
      <c r="DC5640" t="str">
        <v>ENGINEERING</v>
      </c>
      <c r="DD5640" t="str">
        <v>ASIA EHIMARE I. (ENGR)</v>
      </c>
      <c r="DE5640" s="31">
        <v>44892</v>
      </c>
      <c r="DF5640" s="40">
        <v>0.91038194444444442</v>
      </c>
    </row>
    <row r="5641" spans="1:110" x14ac:dyDescent="0.25">
      <c r="A5641" s="109" t="s">
        <v>195</v>
      </c>
      <c r="B5641">
        <v>210</v>
      </c>
      <c r="C5641" s="109" t="s">
        <v>52</v>
      </c>
      <c r="D5641" s="109" t="s">
        <v>594</v>
      </c>
      <c r="E5641" s="94">
        <v>44875</v>
      </c>
      <c r="F5641" s="174">
        <v>0.48181712962962964</v>
      </c>
      <c r="G5641">
        <v>2</v>
      </c>
      <c r="H5641" s="109" t="s">
        <v>595</v>
      </c>
      <c r="I5641">
        <v>7078869</v>
      </c>
      <c r="AR5641">
        <v>128</v>
      </c>
      <c r="AS5641" t="str">
        <v>MICURA</v>
      </c>
      <c r="AT5641" t="str">
        <v>ISAAC JOHN (MIC)</v>
      </c>
      <c r="AU5641" s="31">
        <v>44895</v>
      </c>
      <c r="AV5641" s="40">
        <v>0.28937499999999999</v>
      </c>
      <c r="BW5641">
        <v>257</v>
      </c>
      <c r="BX5641" t="str">
        <v>MICURA</v>
      </c>
      <c r="BY5641" t="str">
        <v>CHUKWU CHINEDU (MIC)</v>
      </c>
      <c r="BZ5641" s="31">
        <v>44891</v>
      </c>
      <c r="CA5641" s="40">
        <v>0.4908912037037037</v>
      </c>
      <c r="DB5641">
        <v>487</v>
      </c>
      <c r="DC5641" t="str">
        <v>MICURA</v>
      </c>
      <c r="DD5641" t="str">
        <v>PETER ALABERE (MIC)</v>
      </c>
      <c r="DE5641" s="31">
        <v>44893</v>
      </c>
      <c r="DF5641" s="40">
        <v>0.77083333333333337</v>
      </c>
    </row>
    <row r="5642" spans="1:110" x14ac:dyDescent="0.25">
      <c r="A5642" s="109" t="s">
        <v>195</v>
      </c>
      <c r="B5642">
        <v>211</v>
      </c>
      <c r="C5642" s="109" t="s">
        <v>52</v>
      </c>
      <c r="D5642" s="109" t="s">
        <v>596</v>
      </c>
      <c r="E5642" s="94">
        <v>44875</v>
      </c>
      <c r="F5642" s="174">
        <v>0.4820949074074074</v>
      </c>
      <c r="G5642">
        <v>2</v>
      </c>
      <c r="H5642" s="109" t="s">
        <v>597</v>
      </c>
      <c r="I5642">
        <v>4363276</v>
      </c>
      <c r="AR5642">
        <v>129</v>
      </c>
      <c r="AS5642" t="str">
        <v>OPERATIONS</v>
      </c>
      <c r="AT5642" t="str">
        <v>ADEYEMI TOPE (OPS)</v>
      </c>
      <c r="AU5642" s="31">
        <v>44895</v>
      </c>
      <c r="AV5642" s="40">
        <v>0.28961805555555553</v>
      </c>
      <c r="BW5642">
        <v>258</v>
      </c>
      <c r="BX5642" t="str">
        <v>ENGINEERING</v>
      </c>
      <c r="BY5642" t="str">
        <v>TOBILOBA ISHOLA</v>
      </c>
      <c r="BZ5642" s="31">
        <v>44891</v>
      </c>
      <c r="CA5642" s="40">
        <v>0.4911921296296296</v>
      </c>
      <c r="DB5642">
        <v>488</v>
      </c>
      <c r="DC5642" t="str">
        <v>OPERATIONS</v>
      </c>
      <c r="DD5642" t="str">
        <v>ISMAILA MOYOSORE</v>
      </c>
      <c r="DE5642" s="31">
        <v>44893</v>
      </c>
      <c r="DF5642" s="40">
        <v>0.7708680555555556</v>
      </c>
    </row>
    <row r="5643" spans="1:110" x14ac:dyDescent="0.25">
      <c r="A5643" s="109" t="s">
        <v>195</v>
      </c>
      <c r="B5643">
        <v>212</v>
      </c>
      <c r="C5643" s="109" t="s">
        <v>52</v>
      </c>
      <c r="D5643" s="109" t="s">
        <v>368</v>
      </c>
      <c r="E5643" s="94">
        <v>44875</v>
      </c>
      <c r="F5643" s="174">
        <v>0.48212962962962963</v>
      </c>
      <c r="G5643">
        <v>2</v>
      </c>
      <c r="H5643" s="109" t="s">
        <v>369</v>
      </c>
      <c r="I5643">
        <v>2669514</v>
      </c>
      <c r="AR5643">
        <v>130</v>
      </c>
      <c r="AS5643" t="str">
        <v>MICURA</v>
      </c>
      <c r="AT5643" t="str">
        <v>ENEOTU ZILPAH INNOCENT</v>
      </c>
      <c r="AU5643" s="31">
        <v>44895</v>
      </c>
      <c r="AV5643" s="40">
        <v>0.28983796296296294</v>
      </c>
      <c r="BW5643">
        <v>259</v>
      </c>
      <c r="BX5643" t="str">
        <v>MICURA</v>
      </c>
      <c r="BY5643" t="str">
        <v>GODWIN OBIOMA (MIC)</v>
      </c>
      <c r="BZ5643" s="31">
        <v>44891</v>
      </c>
      <c r="CA5643" s="40">
        <v>0.49126157407407406</v>
      </c>
      <c r="DB5643">
        <v>489</v>
      </c>
      <c r="DC5643" t="str">
        <v>MICURA</v>
      </c>
      <c r="DD5643" t="str">
        <v>ABBEY BALOGUN (MIC)</v>
      </c>
      <c r="DE5643" s="31">
        <v>44893</v>
      </c>
      <c r="DF5643" s="40">
        <v>0.77091435185185186</v>
      </c>
    </row>
    <row r="5644" spans="1:110" x14ac:dyDescent="0.25">
      <c r="A5644" s="109" t="s">
        <v>195</v>
      </c>
      <c r="B5644">
        <v>213</v>
      </c>
      <c r="C5644" s="109" t="s">
        <v>53</v>
      </c>
      <c r="D5644" s="109" t="s">
        <v>598</v>
      </c>
      <c r="E5644" s="94">
        <v>44875</v>
      </c>
      <c r="F5644" s="174">
        <v>0.48245370370370372</v>
      </c>
      <c r="G5644">
        <v>2</v>
      </c>
      <c r="H5644" s="109" t="s">
        <v>599</v>
      </c>
      <c r="I5644"/>
      <c r="AR5644">
        <v>131</v>
      </c>
      <c r="AS5644" t="str">
        <v>MICURA</v>
      </c>
      <c r="AT5644" t="str">
        <v>AGBATA PAUL DAVID (MIC)</v>
      </c>
      <c r="AU5644" s="31">
        <v>44895</v>
      </c>
      <c r="AV5644" s="40">
        <v>0.28999999999999998</v>
      </c>
      <c r="BW5644">
        <v>260</v>
      </c>
      <c r="BX5644" t="str">
        <v>MICURA</v>
      </c>
      <c r="BY5644" t="str">
        <v>GODSPOWER OSSAI (MIC)</v>
      </c>
      <c r="BZ5644" s="31">
        <v>44891</v>
      </c>
      <c r="CA5644" s="40">
        <v>0.49131944444444442</v>
      </c>
      <c r="DB5644">
        <v>490</v>
      </c>
      <c r="DC5644" t="str">
        <v>MICURA</v>
      </c>
      <c r="DD5644" t="str">
        <v>IKHANE ROBERT GREG (MIC)</v>
      </c>
      <c r="DE5644" s="31">
        <v>44893</v>
      </c>
      <c r="DF5644" s="40">
        <v>0.7710069444444444</v>
      </c>
    </row>
    <row r="5645" spans="1:110" x14ac:dyDescent="0.25">
      <c r="A5645" s="109" t="s">
        <v>195</v>
      </c>
      <c r="B5645">
        <v>214</v>
      </c>
      <c r="C5645" s="109" t="s">
        <v>53</v>
      </c>
      <c r="D5645" s="109" t="s">
        <v>432</v>
      </c>
      <c r="E5645" s="94">
        <v>44875</v>
      </c>
      <c r="F5645" s="174">
        <v>0.48248842592592595</v>
      </c>
      <c r="G5645">
        <v>2</v>
      </c>
      <c r="H5645" s="109" t="s">
        <v>433</v>
      </c>
      <c r="I5645">
        <v>14959937</v>
      </c>
      <c r="AR5645">
        <v>132</v>
      </c>
      <c r="AS5645" t="str">
        <v>OPERATIONS</v>
      </c>
      <c r="AT5645" t="str">
        <v>VOKE TSANE (OPS)</v>
      </c>
      <c r="AU5645" s="31">
        <v>44895</v>
      </c>
      <c r="AV5645" s="40">
        <v>0.29015046296296299</v>
      </c>
      <c r="BW5645">
        <v>261</v>
      </c>
      <c r="BX5645" t="str">
        <v>ENGINEERING</v>
      </c>
      <c r="BY5645" t="str">
        <v>SAHEED OLAWALE (ENGR)</v>
      </c>
      <c r="BZ5645" s="31">
        <v>44891</v>
      </c>
      <c r="CA5645" s="40">
        <v>0.49155092592592592</v>
      </c>
      <c r="DB5645">
        <v>491</v>
      </c>
      <c r="DC5645" t="str">
        <v>MICURA</v>
      </c>
      <c r="DD5645" t="str">
        <v>HAMIDU UMAR (MIC)</v>
      </c>
      <c r="DE5645" s="31">
        <v>44893</v>
      </c>
      <c r="DF5645" s="40">
        <v>0.77115740740740746</v>
      </c>
    </row>
    <row r="5646" spans="1:110" x14ac:dyDescent="0.25">
      <c r="A5646" s="109" t="s">
        <v>195</v>
      </c>
      <c r="B5646">
        <v>215</v>
      </c>
      <c r="C5646" s="109" t="s">
        <v>53</v>
      </c>
      <c r="D5646" s="109" t="s">
        <v>348</v>
      </c>
      <c r="E5646" s="94">
        <v>44875</v>
      </c>
      <c r="F5646" s="174">
        <v>0.48253472222222221</v>
      </c>
      <c r="G5646">
        <v>2</v>
      </c>
      <c r="H5646" s="109" t="s">
        <v>349</v>
      </c>
      <c r="I5646"/>
      <c r="AR5646">
        <v>133</v>
      </c>
      <c r="AS5646" t="str">
        <v>ENGINEERING</v>
      </c>
      <c r="AT5646" t="str">
        <v>ABOLARIN OLUYEMI (ENGR)</v>
      </c>
      <c r="AU5646" s="31">
        <v>44895</v>
      </c>
      <c r="AV5646" s="40">
        <v>0.29021990740740738</v>
      </c>
      <c r="BW5646">
        <v>262</v>
      </c>
      <c r="BX5646" t="str">
        <v>ENGINEERING</v>
      </c>
      <c r="BY5646" t="str">
        <v>WASIU LAWAL (ENGR)</v>
      </c>
      <c r="BZ5646" s="31">
        <v>44891</v>
      </c>
      <c r="CA5646" s="40">
        <v>0.49160879629629628</v>
      </c>
      <c r="DB5646">
        <v>492</v>
      </c>
      <c r="DC5646" t="str">
        <v>MICURA</v>
      </c>
      <c r="DD5646" t="str">
        <v>TAIWO TORIOLA  (MIC)</v>
      </c>
      <c r="DE5646" s="31">
        <v>44893</v>
      </c>
      <c r="DF5646" s="40">
        <v>0.77120370370370372</v>
      </c>
    </row>
    <row r="5647" spans="1:110" x14ac:dyDescent="0.25">
      <c r="A5647" s="109" t="s">
        <v>195</v>
      </c>
      <c r="B5647">
        <v>216</v>
      </c>
      <c r="C5647" s="109" t="s">
        <v>21</v>
      </c>
      <c r="D5647" s="109" t="s">
        <v>600</v>
      </c>
      <c r="E5647" s="94">
        <v>44875</v>
      </c>
      <c r="F5647" s="174">
        <v>0.48267361111111112</v>
      </c>
      <c r="G5647">
        <v>2</v>
      </c>
      <c r="H5647" s="109" t="s">
        <v>21</v>
      </c>
      <c r="I5647"/>
      <c r="AR5647">
        <v>134</v>
      </c>
      <c r="AS5647" t="str">
        <v>OPERATIONS</v>
      </c>
      <c r="AT5647" t="str">
        <v>OKONJI ONYINYE (OPER)</v>
      </c>
      <c r="AU5647" s="31">
        <v>44895</v>
      </c>
      <c r="AV5647" s="40">
        <v>0.29046296296296298</v>
      </c>
      <c r="BW5647">
        <v>263</v>
      </c>
      <c r="BX5647" t="str">
        <v>ENGINEERING</v>
      </c>
      <c r="BY5647" t="str">
        <v>CHARLES BENJAMIN (MIC)</v>
      </c>
      <c r="BZ5647" s="31">
        <v>44891</v>
      </c>
      <c r="CA5647" s="40">
        <v>0.49168981481481483</v>
      </c>
      <c r="DB5647">
        <v>493</v>
      </c>
      <c r="DC5647" t="str">
        <v>MICURA</v>
      </c>
      <c r="DD5647" t="str">
        <v>KINGSLEY EBODILI (MIC)</v>
      </c>
      <c r="DE5647" s="31">
        <v>44893</v>
      </c>
      <c r="DF5647" s="40">
        <v>0.77126157407407403</v>
      </c>
    </row>
    <row r="5648" spans="1:110" x14ac:dyDescent="0.25">
      <c r="A5648" s="109" t="s">
        <v>195</v>
      </c>
      <c r="B5648">
        <v>217</v>
      </c>
      <c r="C5648" s="109" t="s">
        <v>21</v>
      </c>
      <c r="D5648" s="109" t="s">
        <v>601</v>
      </c>
      <c r="E5648" s="94">
        <v>44875</v>
      </c>
      <c r="F5648" s="174">
        <v>0.48273148148148148</v>
      </c>
      <c r="G5648">
        <v>2</v>
      </c>
      <c r="H5648" s="109" t="s">
        <v>21</v>
      </c>
      <c r="I5648"/>
      <c r="AR5648">
        <v>135</v>
      </c>
      <c r="AS5648" t="str">
        <v>MICURA</v>
      </c>
      <c r="AT5648" t="str">
        <v>MUSTAFA KARUMO (MIC)</v>
      </c>
      <c r="AU5648" s="31">
        <v>44895</v>
      </c>
      <c r="AV5648" s="40">
        <v>0.29076388888888888</v>
      </c>
      <c r="BW5648">
        <v>264</v>
      </c>
      <c r="BX5648" t="str">
        <v>ENGINEERING</v>
      </c>
      <c r="BY5648" t="str">
        <v>OYEDOKUN JAMES AKINLAWON</v>
      </c>
      <c r="BZ5648" s="31">
        <v>44891</v>
      </c>
      <c r="CA5648" s="40">
        <v>0.49186342592592591</v>
      </c>
      <c r="DB5648">
        <v>494</v>
      </c>
      <c r="DC5648" t="str">
        <v>MICURA</v>
      </c>
      <c r="DD5648" t="str">
        <v>BADAMASI MOHAMMED (MIC)</v>
      </c>
      <c r="DE5648" s="31">
        <v>44893</v>
      </c>
      <c r="DF5648" s="40">
        <v>0.77133101851851849</v>
      </c>
    </row>
    <row r="5649" spans="1:110" x14ac:dyDescent="0.25">
      <c r="A5649" s="109" t="s">
        <v>195</v>
      </c>
      <c r="B5649">
        <v>218</v>
      </c>
      <c r="C5649" s="109" t="s">
        <v>53</v>
      </c>
      <c r="D5649" s="109" t="s">
        <v>404</v>
      </c>
      <c r="E5649" s="94">
        <v>44875</v>
      </c>
      <c r="F5649" s="174">
        <v>0.48297453703703702</v>
      </c>
      <c r="G5649">
        <v>2</v>
      </c>
      <c r="H5649" s="109" t="s">
        <v>405</v>
      </c>
      <c r="I5649"/>
      <c r="AR5649">
        <v>136</v>
      </c>
      <c r="AS5649" t="str">
        <v>MICURA</v>
      </c>
      <c r="AT5649" t="str">
        <v>EZIUKWU GERALD (MIC)</v>
      </c>
      <c r="AU5649" s="31">
        <v>44895</v>
      </c>
      <c r="AV5649" s="40">
        <v>0.29203703703703704</v>
      </c>
      <c r="BW5649">
        <v>265</v>
      </c>
      <c r="BX5649" t="str">
        <v>GATE OPS</v>
      </c>
      <c r="BY5649" t="str">
        <v>IYAWE E. IGHODARO (GATE</v>
      </c>
      <c r="BZ5649" s="31">
        <v>44891</v>
      </c>
      <c r="CA5649" s="40">
        <v>0.49199074074074073</v>
      </c>
      <c r="DB5649">
        <v>495</v>
      </c>
      <c r="DC5649" t="str">
        <v>GATE OPS</v>
      </c>
      <c r="DD5649" t="str">
        <v>OFOMA NGOZI (GATE)</v>
      </c>
      <c r="DE5649" s="31">
        <v>44893</v>
      </c>
      <c r="DF5649" s="40">
        <v>0.77141203703703709</v>
      </c>
    </row>
    <row r="5650" spans="1:110" x14ac:dyDescent="0.25">
      <c r="A5650" s="109" t="s">
        <v>195</v>
      </c>
      <c r="B5650">
        <v>219</v>
      </c>
      <c r="C5650" s="109" t="s">
        <v>53</v>
      </c>
      <c r="D5650" s="109" t="s">
        <v>376</v>
      </c>
      <c r="E5650" s="94">
        <v>44875</v>
      </c>
      <c r="F5650" s="174">
        <v>0.48302083333333334</v>
      </c>
      <c r="G5650">
        <v>2</v>
      </c>
      <c r="H5650" s="109" t="s">
        <v>377</v>
      </c>
      <c r="I5650">
        <v>14959868</v>
      </c>
      <c r="AR5650">
        <v>137</v>
      </c>
      <c r="AS5650" t="str">
        <v>OPERATIONS</v>
      </c>
      <c r="AT5650" t="str">
        <v>AYODELE AYENI</v>
      </c>
      <c r="AU5650" s="31">
        <v>44895</v>
      </c>
      <c r="AV5650" s="40">
        <v>0.29214120370370372</v>
      </c>
      <c r="BW5650">
        <v>266</v>
      </c>
      <c r="BX5650" t="str">
        <v>OPERATIONS</v>
      </c>
      <c r="BY5650" t="str">
        <v>OLIAKU TONY (OPS)</v>
      </c>
      <c r="BZ5650" s="31">
        <v>44891</v>
      </c>
      <c r="CA5650" s="40">
        <v>0.49204861111111109</v>
      </c>
      <c r="DB5650">
        <v>496</v>
      </c>
      <c r="DC5650" t="str">
        <v>OPERATIONS</v>
      </c>
      <c r="DD5650" t="str">
        <v>ONYIA N.PERPETUA (OPS)</v>
      </c>
      <c r="DE5650" s="31">
        <v>44893</v>
      </c>
      <c r="DF5650" s="40">
        <v>0.77149305555555558</v>
      </c>
    </row>
    <row r="5651" spans="1:110" x14ac:dyDescent="0.25">
      <c r="A5651" s="109" t="s">
        <v>195</v>
      </c>
      <c r="B5651">
        <v>220</v>
      </c>
      <c r="C5651" s="109" t="s">
        <v>53</v>
      </c>
      <c r="D5651" s="109" t="s">
        <v>602</v>
      </c>
      <c r="E5651" s="94">
        <v>44875</v>
      </c>
      <c r="F5651" s="174">
        <v>0.4830902777777778</v>
      </c>
      <c r="G5651">
        <v>2</v>
      </c>
      <c r="H5651" s="109" t="s">
        <v>603</v>
      </c>
      <c r="I5651">
        <v>5482836</v>
      </c>
      <c r="AR5651">
        <v>138</v>
      </c>
      <c r="AS5651" t="str">
        <v>OPERATIONS</v>
      </c>
      <c r="AT5651" t="str">
        <v>BAKARE ADEKUNLE (OPS)</v>
      </c>
      <c r="AU5651" s="31">
        <v>44895</v>
      </c>
      <c r="AV5651" s="40">
        <v>0.29219907407407408</v>
      </c>
      <c r="BW5651">
        <v>267</v>
      </c>
      <c r="BX5651" t="str">
        <v>OPERATIONS</v>
      </c>
      <c r="BY5651" t="str">
        <v>FREDRICK ODIRIN (OPS)</v>
      </c>
      <c r="BZ5651" s="31">
        <v>44891</v>
      </c>
      <c r="CA5651" s="40">
        <v>0.49212962962962964</v>
      </c>
      <c r="DB5651">
        <v>497</v>
      </c>
      <c r="DC5651" t="str">
        <v>MICURA</v>
      </c>
      <c r="DD5651" t="str">
        <v>ADESOKAN OLALEKAN  (MIC)</v>
      </c>
      <c r="DE5651" s="31">
        <v>44893</v>
      </c>
      <c r="DF5651" s="40">
        <v>0.77156250000000004</v>
      </c>
    </row>
    <row r="5652" spans="1:110" x14ac:dyDescent="0.25">
      <c r="A5652" s="109" t="s">
        <v>195</v>
      </c>
      <c r="B5652">
        <v>221</v>
      </c>
      <c r="C5652" s="109" t="s">
        <v>54</v>
      </c>
      <c r="D5652" s="109" t="s">
        <v>342</v>
      </c>
      <c r="E5652" s="94">
        <v>44875</v>
      </c>
      <c r="F5652" s="174">
        <v>0.48376157407407405</v>
      </c>
      <c r="G5652">
        <v>2</v>
      </c>
      <c r="H5652" s="109" t="s">
        <v>343</v>
      </c>
      <c r="I5652">
        <v>6709035</v>
      </c>
      <c r="AR5652">
        <v>139</v>
      </c>
      <c r="AS5652" t="str">
        <v>ENGINEERING</v>
      </c>
      <c r="AT5652" t="str">
        <v>DOSUNMU FAROUK O.</v>
      </c>
      <c r="AU5652" s="31">
        <v>44895</v>
      </c>
      <c r="AV5652" s="40">
        <v>0.29263888888888889</v>
      </c>
      <c r="BW5652">
        <v>268</v>
      </c>
      <c r="BX5652" t="str">
        <v>ENGINEERING</v>
      </c>
      <c r="BY5652" t="str">
        <v>IMHAWALE AIGBEBEWEN</v>
      </c>
      <c r="BZ5652" s="31">
        <v>44891</v>
      </c>
      <c r="CA5652" s="40">
        <v>0.49222222222222223</v>
      </c>
      <c r="DB5652">
        <v>498</v>
      </c>
      <c r="DC5652" t="str">
        <v>MICURA</v>
      </c>
      <c r="DD5652" t="str">
        <v>GODSPOWER OSSAI (MIC)</v>
      </c>
      <c r="DE5652" s="31">
        <v>44893</v>
      </c>
      <c r="DF5652" s="40">
        <v>0.77166666666666661</v>
      </c>
    </row>
    <row r="5653" spans="1:110" x14ac:dyDescent="0.25">
      <c r="A5653" s="109" t="s">
        <v>195</v>
      </c>
      <c r="B5653">
        <v>222</v>
      </c>
      <c r="C5653" s="109" t="s">
        <v>54</v>
      </c>
      <c r="D5653" s="109" t="s">
        <v>352</v>
      </c>
      <c r="E5653" s="94">
        <v>44875</v>
      </c>
      <c r="F5653" s="174">
        <v>0.48380787037037037</v>
      </c>
      <c r="G5653">
        <v>2</v>
      </c>
      <c r="H5653" s="109" t="s">
        <v>353</v>
      </c>
      <c r="I5653">
        <v>6691269</v>
      </c>
      <c r="AR5653">
        <v>140</v>
      </c>
      <c r="AS5653" t="str">
        <v>MICURA</v>
      </c>
      <c r="AT5653" t="str">
        <v>EDUH AZUBUIKE E. (MIC)</v>
      </c>
      <c r="AU5653" s="31">
        <v>44895</v>
      </c>
      <c r="AV5653" s="40">
        <v>0.29304398148148147</v>
      </c>
      <c r="BW5653">
        <v>269</v>
      </c>
      <c r="BX5653" t="str">
        <v>ENGINEERING</v>
      </c>
      <c r="BY5653" t="str">
        <v>AJAERO AUGUSTINE (ENGR)</v>
      </c>
      <c r="BZ5653" s="31">
        <v>44891</v>
      </c>
      <c r="CA5653" s="40">
        <v>0.49228009259259259</v>
      </c>
      <c r="DB5653">
        <v>499</v>
      </c>
      <c r="DC5653" t="str">
        <v>MICURA</v>
      </c>
      <c r="DD5653" t="str">
        <v>EDET AKPAN FINTAN (MIC)</v>
      </c>
      <c r="DE5653" s="31">
        <v>44893</v>
      </c>
      <c r="DF5653" s="40">
        <v>0.77172453703703703</v>
      </c>
    </row>
    <row r="5654" spans="1:110" x14ac:dyDescent="0.25">
      <c r="A5654" s="109" t="s">
        <v>195</v>
      </c>
      <c r="B5654">
        <v>223</v>
      </c>
      <c r="C5654" s="109" t="s">
        <v>53</v>
      </c>
      <c r="D5654" s="109" t="s">
        <v>604</v>
      </c>
      <c r="E5654" s="94">
        <v>44875</v>
      </c>
      <c r="F5654" s="174">
        <v>0.48403935185185187</v>
      </c>
      <c r="G5654">
        <v>2</v>
      </c>
      <c r="H5654" s="109" t="s">
        <v>605</v>
      </c>
      <c r="I5654"/>
      <c r="AR5654">
        <v>141</v>
      </c>
      <c r="AS5654" t="str">
        <v>MICURA</v>
      </c>
      <c r="AT5654" t="str">
        <v>ABACHA CHIDI (MIC)</v>
      </c>
      <c r="AU5654" s="31">
        <v>44895</v>
      </c>
      <c r="AV5654" s="40">
        <v>0.29364583333333333</v>
      </c>
      <c r="BW5654">
        <v>270</v>
      </c>
      <c r="BX5654" t="str">
        <v>ENGINEERING</v>
      </c>
      <c r="BY5654" t="str">
        <v>BABALOLA SIMON (ENGR)</v>
      </c>
      <c r="BZ5654" s="31">
        <v>44891</v>
      </c>
      <c r="CA5654" s="40">
        <v>0.49249999999999999</v>
      </c>
      <c r="DB5654">
        <v>500</v>
      </c>
      <c r="DC5654" t="str">
        <v>MICURA</v>
      </c>
      <c r="DD5654" t="str">
        <v>CASSEY ONOCHEI (MIC)</v>
      </c>
      <c r="DE5654" s="31">
        <v>44893</v>
      </c>
      <c r="DF5654" s="40">
        <v>0.77186342592592594</v>
      </c>
    </row>
    <row r="5655" spans="1:110" x14ac:dyDescent="0.25">
      <c r="A5655" s="109" t="s">
        <v>195</v>
      </c>
      <c r="B5655">
        <v>224</v>
      </c>
      <c r="C5655" s="109" t="s">
        <v>54</v>
      </c>
      <c r="D5655" s="109" t="s">
        <v>264</v>
      </c>
      <c r="E5655" s="94">
        <v>44875</v>
      </c>
      <c r="F5655" s="174">
        <v>0.48435185185185187</v>
      </c>
      <c r="G5655">
        <v>2</v>
      </c>
      <c r="H5655" s="109" t="s">
        <v>265</v>
      </c>
      <c r="I5655">
        <v>5350791</v>
      </c>
      <c r="AR5655">
        <v>142</v>
      </c>
      <c r="AS5655" t="str">
        <v>MICURA</v>
      </c>
      <c r="AT5655" t="str">
        <v>ANYADIKE JUDE (MIC)</v>
      </c>
      <c r="AU5655" s="31">
        <v>44895</v>
      </c>
      <c r="AV5655" s="40">
        <v>0.29415509259259259</v>
      </c>
      <c r="BW5655">
        <v>271</v>
      </c>
      <c r="BX5655" t="str">
        <v>ENGINEERING</v>
      </c>
      <c r="BY5655" t="str">
        <v>BALOGUN LATEEF (ENGR)</v>
      </c>
      <c r="BZ5655" s="31">
        <v>44891</v>
      </c>
      <c r="CA5655" s="40">
        <v>0.49255787037037035</v>
      </c>
      <c r="DB5655">
        <v>501</v>
      </c>
      <c r="DC5655" t="str">
        <v>MICURA</v>
      </c>
      <c r="DD5655" t="str">
        <v>OYEBAMIJI BUKOLA (MIC)</v>
      </c>
      <c r="DE5655" s="31">
        <v>44893</v>
      </c>
      <c r="DF5655" s="40">
        <v>0.77193287037037039</v>
      </c>
    </row>
    <row r="5656" spans="1:110" x14ac:dyDescent="0.25">
      <c r="A5656" s="109" t="s">
        <v>195</v>
      </c>
      <c r="B5656">
        <v>225</v>
      </c>
      <c r="C5656" s="109" t="s">
        <v>54</v>
      </c>
      <c r="D5656" s="109" t="s">
        <v>424</v>
      </c>
      <c r="E5656" s="94">
        <v>44875</v>
      </c>
      <c r="F5656" s="174">
        <v>0.48446759259259259</v>
      </c>
      <c r="G5656">
        <v>2</v>
      </c>
      <c r="H5656" s="109" t="s">
        <v>425</v>
      </c>
      <c r="I5656">
        <v>5350400</v>
      </c>
      <c r="AR5656">
        <v>143</v>
      </c>
      <c r="AS5656" t="str">
        <v>MICURA</v>
      </c>
      <c r="AT5656" t="str">
        <v>AJIBOLA DANIEL (MIC)</v>
      </c>
      <c r="AU5656" s="31">
        <v>44895</v>
      </c>
      <c r="AV5656" s="40">
        <v>0.29427083333333331</v>
      </c>
      <c r="BW5656">
        <v>272</v>
      </c>
      <c r="BX5656" t="str">
        <v>ENGINEERING</v>
      </c>
      <c r="BY5656" t="str">
        <v>WILLIAMS IDOROYEN (ENGR</v>
      </c>
      <c r="BZ5656" s="31">
        <v>44891</v>
      </c>
      <c r="CA5656" s="40">
        <v>0.49262731481481481</v>
      </c>
      <c r="DB5656">
        <v>502</v>
      </c>
      <c r="DC5656" t="str">
        <v>CONTRACTOR</v>
      </c>
      <c r="DD5656" t="str">
        <v>OGUNDELE OLAYINKA (MEDBU</v>
      </c>
      <c r="DE5656" s="31">
        <v>44893</v>
      </c>
      <c r="DF5656" s="40">
        <v>0.77206018518518515</v>
      </c>
    </row>
    <row r="5657" spans="1:110" x14ac:dyDescent="0.25">
      <c r="A5657" s="109" t="s">
        <v>195</v>
      </c>
      <c r="B5657">
        <v>226</v>
      </c>
      <c r="C5657" s="109" t="s">
        <v>52</v>
      </c>
      <c r="D5657" s="109" t="s">
        <v>306</v>
      </c>
      <c r="E5657" s="94">
        <v>44875</v>
      </c>
      <c r="F5657" s="174">
        <v>0.48473379629629632</v>
      </c>
      <c r="G5657">
        <v>2</v>
      </c>
      <c r="H5657" s="109" t="s">
        <v>307</v>
      </c>
      <c r="I5657">
        <v>5391490</v>
      </c>
      <c r="AR5657">
        <v>144</v>
      </c>
      <c r="AS5657" t="str">
        <v>ENGINEERING</v>
      </c>
      <c r="AT5657" t="str">
        <v>OGBUNAYA UGOCHUKWU (ENG</v>
      </c>
      <c r="AU5657" s="31">
        <v>44895</v>
      </c>
      <c r="AV5657" s="40">
        <v>0.2946064814814815</v>
      </c>
      <c r="BW5657">
        <v>273</v>
      </c>
      <c r="BX5657" t="str">
        <v>ENGINEERING</v>
      </c>
      <c r="BY5657" t="str">
        <v>BOLAJI SOLOMON (ENGR)</v>
      </c>
      <c r="BZ5657" s="31">
        <v>44891</v>
      </c>
      <c r="CA5657" s="40">
        <v>0.49270833333333336</v>
      </c>
      <c r="DB5657">
        <v>503</v>
      </c>
      <c r="DC5657" t="str">
        <v>CONTRACTOR</v>
      </c>
      <c r="DD5657" t="str">
        <v>ANJORIN TEMITOPE (MEDBUR</v>
      </c>
      <c r="DE5657" s="31">
        <v>44893</v>
      </c>
      <c r="DF5657" s="40">
        <v>0.77212962962962961</v>
      </c>
    </row>
    <row r="5658" spans="1:110" x14ac:dyDescent="0.25">
      <c r="A5658" s="109" t="s">
        <v>195</v>
      </c>
      <c r="B5658">
        <v>227</v>
      </c>
      <c r="C5658" s="109" t="s">
        <v>54</v>
      </c>
      <c r="D5658" s="109" t="s">
        <v>606</v>
      </c>
      <c r="E5658" s="94">
        <v>44875</v>
      </c>
      <c r="F5658" s="174">
        <v>0.48509259259259258</v>
      </c>
      <c r="G5658">
        <v>2</v>
      </c>
      <c r="H5658" s="109" t="s">
        <v>607</v>
      </c>
      <c r="I5658">
        <v>3404526</v>
      </c>
      <c r="AR5658">
        <v>145</v>
      </c>
      <c r="AS5658" t="str">
        <v>MICURA</v>
      </c>
      <c r="AT5658" t="str">
        <v>JOBI ADEWALE A.</v>
      </c>
      <c r="AU5658" s="31">
        <v>44895</v>
      </c>
      <c r="AV5658" s="40">
        <v>0.29542824074074076</v>
      </c>
      <c r="BW5658">
        <v>274</v>
      </c>
      <c r="BX5658" t="str">
        <v>MICURA</v>
      </c>
      <c r="BY5658" t="str">
        <v>WILSON DARLINGTON (MIC)</v>
      </c>
      <c r="BZ5658" s="31">
        <v>44891</v>
      </c>
      <c r="CA5658" s="40">
        <v>0.49278935185185185</v>
      </c>
      <c r="DB5658">
        <v>504</v>
      </c>
      <c r="DC5658" t="str">
        <v>GATE OPS</v>
      </c>
      <c r="DD5658" t="str">
        <v>AKINREFON FLORENCE (GATE</v>
      </c>
      <c r="DE5658" s="31">
        <v>44893</v>
      </c>
      <c r="DF5658" s="40">
        <v>0.77218750000000003</v>
      </c>
    </row>
    <row r="5659" spans="1:110" x14ac:dyDescent="0.25">
      <c r="A5659" s="109" t="s">
        <v>195</v>
      </c>
      <c r="B5659">
        <v>228</v>
      </c>
      <c r="C5659" s="109" t="s">
        <v>54</v>
      </c>
      <c r="D5659" s="109" t="s">
        <v>608</v>
      </c>
      <c r="E5659" s="94">
        <v>44875</v>
      </c>
      <c r="F5659" s="174">
        <v>0.48574074074074075</v>
      </c>
      <c r="G5659">
        <v>2</v>
      </c>
      <c r="H5659" s="109" t="s">
        <v>609</v>
      </c>
      <c r="I5659"/>
      <c r="AR5659">
        <v>146</v>
      </c>
      <c r="AS5659" t="str">
        <v>OPERATIONS</v>
      </c>
      <c r="AT5659" t="str">
        <v>OSINOWO OLUFUNKE (OPS)</v>
      </c>
      <c r="AU5659" s="31">
        <v>44895</v>
      </c>
      <c r="AV5659" s="40">
        <v>0.29550925925925925</v>
      </c>
      <c r="BW5659">
        <v>275</v>
      </c>
      <c r="BX5659" t="str">
        <v>MICURA</v>
      </c>
      <c r="BY5659" t="str">
        <v>AWULABA KESIYE (MIC)</v>
      </c>
      <c r="BZ5659" s="31">
        <v>44891</v>
      </c>
      <c r="CA5659" s="40">
        <v>0.49285879629629631</v>
      </c>
      <c r="DB5659">
        <v>505</v>
      </c>
      <c r="DC5659" t="str">
        <v>OPERATIONS</v>
      </c>
      <c r="DD5659" t="str">
        <v>NICHOLAS PIUS (OPS)</v>
      </c>
      <c r="DE5659" s="31">
        <v>44893</v>
      </c>
      <c r="DF5659" s="40">
        <v>0.77226851851851852</v>
      </c>
    </row>
    <row r="5660" spans="1:110" x14ac:dyDescent="0.25">
      <c r="A5660" s="109" t="s">
        <v>195</v>
      </c>
      <c r="B5660">
        <v>229</v>
      </c>
      <c r="C5660" s="109" t="s">
        <v>54</v>
      </c>
      <c r="D5660" s="109" t="s">
        <v>610</v>
      </c>
      <c r="E5660" s="94">
        <v>44875</v>
      </c>
      <c r="F5660" s="174">
        <v>0.48579861111111111</v>
      </c>
      <c r="G5660">
        <v>2</v>
      </c>
      <c r="H5660" s="109" t="s">
        <v>611</v>
      </c>
      <c r="I5660">
        <v>7760343</v>
      </c>
      <c r="AR5660">
        <v>147</v>
      </c>
      <c r="AS5660" t="str">
        <v>MICURA</v>
      </c>
      <c r="AT5660" t="str">
        <v>SAMUEL YINUSA ABAH (MIC</v>
      </c>
      <c r="AU5660" s="31">
        <v>44895</v>
      </c>
      <c r="AV5660" s="40">
        <v>0.29561342592592593</v>
      </c>
      <c r="BW5660">
        <v>276</v>
      </c>
      <c r="BX5660" t="str">
        <v>ENGINEERING</v>
      </c>
      <c r="BY5660" t="str">
        <v>ADENIYI ISMAILA (ENGR)</v>
      </c>
      <c r="BZ5660" s="31">
        <v>44891</v>
      </c>
      <c r="CA5660" s="40">
        <v>0.49320601851851853</v>
      </c>
      <c r="DB5660">
        <v>506</v>
      </c>
      <c r="DC5660" t="str">
        <v>MICURA</v>
      </c>
      <c r="DD5660" t="str">
        <v>OBAFEMI OWOLABI (MIC)</v>
      </c>
      <c r="DE5660" s="31">
        <v>44893</v>
      </c>
      <c r="DF5660" s="40">
        <v>0.77232638888888894</v>
      </c>
    </row>
    <row r="5661" spans="1:110" x14ac:dyDescent="0.25">
      <c r="A5661" s="109" t="s">
        <v>195</v>
      </c>
      <c r="B5661">
        <v>230</v>
      </c>
      <c r="C5661" s="109" t="s">
        <v>54</v>
      </c>
      <c r="D5661" s="109" t="s">
        <v>612</v>
      </c>
      <c r="E5661" s="94">
        <v>44875</v>
      </c>
      <c r="F5661" s="174">
        <v>0.48585648148148147</v>
      </c>
      <c r="G5661">
        <v>2</v>
      </c>
      <c r="H5661" s="109" t="s">
        <v>613</v>
      </c>
      <c r="I5661"/>
      <c r="AR5661">
        <v>148</v>
      </c>
      <c r="AS5661" t="str">
        <v>ENGINEERING</v>
      </c>
      <c r="AT5661" t="str">
        <v>AMBALI LANRE (ENGR)</v>
      </c>
      <c r="AU5661" s="31">
        <v>44895</v>
      </c>
      <c r="AV5661" s="40">
        <v>0.29619212962962965</v>
      </c>
      <c r="BW5661">
        <v>277</v>
      </c>
      <c r="BX5661" t="str">
        <v>ENGINEERING</v>
      </c>
      <c r="BY5661" t="str">
        <v>DIXON BOBERT (DRIVER)</v>
      </c>
      <c r="BZ5661" s="31">
        <v>44891</v>
      </c>
      <c r="CA5661" s="40">
        <v>0.49337962962962961</v>
      </c>
      <c r="DB5661">
        <v>507</v>
      </c>
      <c r="DC5661" t="str">
        <v>MICURA</v>
      </c>
      <c r="DD5661" t="str">
        <v>BAMGBOSE SEGUN M. (MIC)</v>
      </c>
      <c r="DE5661" s="31">
        <v>44893</v>
      </c>
      <c r="DF5661" s="40">
        <v>0.77238425925925924</v>
      </c>
    </row>
    <row r="5662" spans="1:110" x14ac:dyDescent="0.25">
      <c r="A5662" s="109" t="s">
        <v>195</v>
      </c>
      <c r="B5662">
        <v>231</v>
      </c>
      <c r="C5662" s="109" t="s">
        <v>52</v>
      </c>
      <c r="D5662" s="109" t="s">
        <v>614</v>
      </c>
      <c r="E5662" s="94">
        <v>44875</v>
      </c>
      <c r="F5662" s="174">
        <v>0.48607638888888888</v>
      </c>
      <c r="G5662">
        <v>2</v>
      </c>
      <c r="H5662" s="109" t="s">
        <v>615</v>
      </c>
      <c r="I5662">
        <v>2189692</v>
      </c>
      <c r="AR5662">
        <v>149</v>
      </c>
      <c r="AS5662" t="str">
        <v>OPERATIONS</v>
      </c>
      <c r="AT5662" t="str">
        <v>IDEM GEORGE (OPS)</v>
      </c>
      <c r="AU5662" s="31">
        <v>44895</v>
      </c>
      <c r="AV5662" s="40">
        <v>0.29653935185185187</v>
      </c>
      <c r="BW5662">
        <v>278</v>
      </c>
      <c r="BX5662" t="str">
        <v>ENGINEERING</v>
      </c>
      <c r="BY5662" t="str">
        <v>OLUWASOLA SOLOMON A (EN</v>
      </c>
      <c r="BZ5662" s="31">
        <v>44891</v>
      </c>
      <c r="CA5662" s="40">
        <v>0.49365740740740743</v>
      </c>
      <c r="DB5662">
        <v>508</v>
      </c>
      <c r="DC5662" t="str">
        <v>MICURA</v>
      </c>
      <c r="DD5662" t="str">
        <v>KOWOPE OLUWAFEMI (MIC)</v>
      </c>
      <c r="DE5662" s="31">
        <v>44893</v>
      </c>
      <c r="DF5662" s="40">
        <v>0.7729166666666667</v>
      </c>
    </row>
    <row r="5663" spans="1:110" x14ac:dyDescent="0.25">
      <c r="A5663" s="109" t="s">
        <v>195</v>
      </c>
      <c r="B5663">
        <v>232</v>
      </c>
      <c r="C5663" s="109" t="s">
        <v>54</v>
      </c>
      <c r="D5663" s="109" t="s">
        <v>616</v>
      </c>
      <c r="E5663" s="94">
        <v>44875</v>
      </c>
      <c r="F5663" s="174">
        <v>0.4861111111111111</v>
      </c>
      <c r="G5663">
        <v>2</v>
      </c>
      <c r="H5663" s="109" t="s">
        <v>617</v>
      </c>
      <c r="I5663">
        <v>3668296</v>
      </c>
      <c r="AR5663">
        <v>150</v>
      </c>
      <c r="AS5663" t="str">
        <v>OPERATIONS</v>
      </c>
      <c r="AT5663" t="str">
        <v>UWORATI JUDE (OPS)</v>
      </c>
      <c r="AU5663" s="31">
        <v>44895</v>
      </c>
      <c r="AV5663" s="40">
        <v>0.29678240740740741</v>
      </c>
      <c r="BW5663">
        <v>279</v>
      </c>
      <c r="BX5663" t="str">
        <v>OPERATIONS</v>
      </c>
      <c r="BY5663" t="str">
        <v>MICHEAL OKEBUGWU</v>
      </c>
      <c r="BZ5663" s="31">
        <v>44891</v>
      </c>
      <c r="CA5663" s="40">
        <v>0.49375000000000002</v>
      </c>
      <c r="DB5663">
        <v>509</v>
      </c>
      <c r="DC5663" t="str">
        <v>MICURA</v>
      </c>
      <c r="DD5663" t="str">
        <v>CHUKWU CHINEDU (MIC)</v>
      </c>
      <c r="DE5663" s="31">
        <v>44893</v>
      </c>
      <c r="DF5663" s="40">
        <v>0.772974537037037</v>
      </c>
    </row>
    <row r="5664" spans="1:110" x14ac:dyDescent="0.25">
      <c r="A5664" s="109" t="s">
        <v>195</v>
      </c>
      <c r="B5664">
        <v>233</v>
      </c>
      <c r="C5664" s="109" t="s">
        <v>54</v>
      </c>
      <c r="D5664" s="109" t="s">
        <v>452</v>
      </c>
      <c r="E5664" s="94">
        <v>44875</v>
      </c>
      <c r="F5664" s="174">
        <v>0.48616898148148147</v>
      </c>
      <c r="G5664">
        <v>2</v>
      </c>
      <c r="H5664" s="109" t="s">
        <v>453</v>
      </c>
      <c r="I5664">
        <v>5341488</v>
      </c>
      <c r="AR5664">
        <v>151</v>
      </c>
      <c r="AS5664" t="str">
        <v>MICURA</v>
      </c>
      <c r="AT5664" t="str">
        <v>QUADRI TAJUDEEN (MIC)</v>
      </c>
      <c r="AU5664" s="31">
        <v>44895</v>
      </c>
      <c r="AV5664" s="40">
        <v>0.29718749999999999</v>
      </c>
      <c r="BW5664">
        <v>280</v>
      </c>
      <c r="BX5664" t="str">
        <v>ENGINEERING</v>
      </c>
      <c r="BY5664" t="str">
        <v>OKWUDIRI OZOUGWU (ENGR)</v>
      </c>
      <c r="BZ5664" s="31">
        <v>44891</v>
      </c>
      <c r="CA5664" s="40">
        <v>0.49413194444444447</v>
      </c>
      <c r="DB5664">
        <v>510</v>
      </c>
      <c r="DC5664" t="str">
        <v>OPERATIONS</v>
      </c>
      <c r="DD5664" t="str">
        <v>IGBINOBA FREDERICK. (OP</v>
      </c>
      <c r="DE5664" s="31">
        <v>44893</v>
      </c>
      <c r="DF5664" s="40">
        <v>0.77304398148148146</v>
      </c>
    </row>
    <row r="5665" spans="1:110" x14ac:dyDescent="0.25">
      <c r="A5665" s="109" t="s">
        <v>195</v>
      </c>
      <c r="B5665">
        <v>234</v>
      </c>
      <c r="C5665" s="109" t="s">
        <v>21</v>
      </c>
      <c r="D5665" s="109" t="s">
        <v>618</v>
      </c>
      <c r="E5665" s="94">
        <v>44875</v>
      </c>
      <c r="F5665" s="174">
        <v>0.48622685185185183</v>
      </c>
      <c r="G5665">
        <v>2</v>
      </c>
      <c r="H5665" s="109" t="s">
        <v>21</v>
      </c>
      <c r="I5665"/>
      <c r="AR5665">
        <v>152</v>
      </c>
      <c r="AS5665" t="str">
        <v>MICURA</v>
      </c>
      <c r="AT5665" t="str">
        <v>ODUSANYA OLUWADARE (MIC)</v>
      </c>
      <c r="AU5665" s="31">
        <v>44895</v>
      </c>
      <c r="AV5665" s="40">
        <v>0.2974074074074074</v>
      </c>
      <c r="BW5665">
        <v>281</v>
      </c>
      <c r="BX5665" t="str">
        <v>ENGINEERING</v>
      </c>
      <c r="BY5665" t="str">
        <v>SAMSON SOLOMON A.</v>
      </c>
      <c r="BZ5665" s="31">
        <v>44891</v>
      </c>
      <c r="CA5665" s="40">
        <v>0.49425925925925923</v>
      </c>
      <c r="DB5665">
        <v>511</v>
      </c>
      <c r="DC5665" t="str">
        <v>MICURA</v>
      </c>
      <c r="DD5665" t="str">
        <v>OSARO EGHOMAN (MIC)</v>
      </c>
      <c r="DE5665" s="31">
        <v>44893</v>
      </c>
      <c r="DF5665" s="40">
        <v>0.77315972222222218</v>
      </c>
    </row>
    <row r="5666" spans="1:110" x14ac:dyDescent="0.25">
      <c r="A5666" s="109" t="s">
        <v>195</v>
      </c>
      <c r="B5666">
        <v>235</v>
      </c>
      <c r="C5666" s="109" t="s">
        <v>52</v>
      </c>
      <c r="D5666" s="109" t="s">
        <v>619</v>
      </c>
      <c r="E5666" s="94">
        <v>44875</v>
      </c>
      <c r="F5666" s="174">
        <v>0.48732638888888891</v>
      </c>
      <c r="G5666">
        <v>2</v>
      </c>
      <c r="H5666" s="109" t="s">
        <v>620</v>
      </c>
      <c r="I5666">
        <v>14812406</v>
      </c>
      <c r="AR5666">
        <v>153</v>
      </c>
      <c r="AS5666" t="str">
        <v>MICURA</v>
      </c>
      <c r="AT5666" t="str">
        <v>AKINFENWA OLUWAYEMI (MI</v>
      </c>
      <c r="AU5666" s="31">
        <v>44895</v>
      </c>
      <c r="AV5666" s="40">
        <v>0.29767361111111112</v>
      </c>
      <c r="BW5666">
        <v>282</v>
      </c>
      <c r="BX5666" t="str">
        <v>MICURA</v>
      </c>
      <c r="BY5666" t="str">
        <v>ONWORDI ERUOJOR N. (MIC)</v>
      </c>
      <c r="BZ5666" s="31">
        <v>44891</v>
      </c>
      <c r="CA5666" s="40">
        <v>0.49444444444444446</v>
      </c>
      <c r="DB5666">
        <v>512</v>
      </c>
      <c r="DC5666" t="str">
        <v>MICURA</v>
      </c>
      <c r="DD5666" t="str">
        <v>TAIWO ANIMASHAUN (MIC)</v>
      </c>
      <c r="DE5666" s="31">
        <v>44893</v>
      </c>
      <c r="DF5666" s="40">
        <v>0.7732175925925926</v>
      </c>
    </row>
    <row r="5667" spans="1:110" x14ac:dyDescent="0.25">
      <c r="A5667" s="109" t="s">
        <v>195</v>
      </c>
      <c r="B5667">
        <v>236</v>
      </c>
      <c r="C5667" s="109" t="s">
        <v>54</v>
      </c>
      <c r="D5667" s="109" t="s">
        <v>621</v>
      </c>
      <c r="E5667" s="94">
        <v>44875</v>
      </c>
      <c r="F5667" s="174">
        <v>0.48752314814814812</v>
      </c>
      <c r="G5667">
        <v>2</v>
      </c>
      <c r="H5667" s="109" t="s">
        <v>622</v>
      </c>
      <c r="I5667">
        <v>2704243</v>
      </c>
      <c r="AR5667">
        <v>154</v>
      </c>
      <c r="AS5667" t="str">
        <v>ENGINEERING</v>
      </c>
      <c r="AT5667" t="str">
        <v>BAKI OLUWATOSIN S.(ENG)</v>
      </c>
      <c r="AU5667" s="31">
        <v>44895</v>
      </c>
      <c r="AV5667" s="40">
        <v>0.29825231481481479</v>
      </c>
      <c r="BW5667">
        <v>283</v>
      </c>
      <c r="BX5667" t="str">
        <v>OPERATIONS</v>
      </c>
      <c r="BY5667" t="str">
        <v>EFFIONG HELP (OPS)</v>
      </c>
      <c r="BZ5667" s="31">
        <v>44891</v>
      </c>
      <c r="CA5667" s="40">
        <v>0.49453703703703705</v>
      </c>
      <c r="DB5667">
        <v>513</v>
      </c>
      <c r="DC5667" t="str">
        <v>MICURA</v>
      </c>
      <c r="DD5667" t="str">
        <v>ALEX UBOCHI (MIC)</v>
      </c>
      <c r="DE5667" s="31">
        <v>44893</v>
      </c>
      <c r="DF5667" s="40">
        <v>0.77328703703703705</v>
      </c>
    </row>
    <row r="5668" spans="1:110" x14ac:dyDescent="0.25">
      <c r="A5668" s="109" t="s">
        <v>195</v>
      </c>
      <c r="B5668">
        <v>237</v>
      </c>
      <c r="C5668" s="109" t="s">
        <v>54</v>
      </c>
      <c r="D5668" s="109" t="s">
        <v>623</v>
      </c>
      <c r="E5668" s="94">
        <v>44875</v>
      </c>
      <c r="F5668" s="174">
        <v>0.48755787037037035</v>
      </c>
      <c r="G5668">
        <v>2</v>
      </c>
      <c r="H5668" s="109" t="s">
        <v>624</v>
      </c>
      <c r="I5668">
        <v>5351708</v>
      </c>
      <c r="AR5668">
        <v>155</v>
      </c>
      <c r="AS5668" t="str">
        <v>MICURA</v>
      </c>
      <c r="AT5668" t="str">
        <v>NOJEEM LADEJOBI (MIC)</v>
      </c>
      <c r="AU5668" s="31">
        <v>44895</v>
      </c>
      <c r="AV5668" s="40">
        <v>0.29883101851851851</v>
      </c>
      <c r="BW5668">
        <v>284</v>
      </c>
      <c r="BX5668" t="str">
        <v>OPERATIONS</v>
      </c>
      <c r="BY5668" t="str">
        <v>ILUMAH O GODWIN (OPS)</v>
      </c>
      <c r="BZ5668" s="31">
        <v>44891</v>
      </c>
      <c r="CA5668" s="40">
        <v>0.49460648148148151</v>
      </c>
      <c r="DB5668">
        <v>514</v>
      </c>
      <c r="DC5668" t="str">
        <v>MICURA</v>
      </c>
      <c r="DD5668" t="str">
        <v>ABIODUN DAMILARE (MIC)</v>
      </c>
      <c r="DE5668" s="31">
        <v>44893</v>
      </c>
      <c r="DF5668" s="40">
        <v>0.77335648148148151</v>
      </c>
    </row>
    <row r="5669" spans="1:110" x14ac:dyDescent="0.25">
      <c r="A5669" s="109" t="s">
        <v>195</v>
      </c>
      <c r="B5669">
        <v>238</v>
      </c>
      <c r="C5669" s="109" t="s">
        <v>54</v>
      </c>
      <c r="D5669" s="109" t="s">
        <v>625</v>
      </c>
      <c r="E5669" s="94">
        <v>44875</v>
      </c>
      <c r="F5669" s="174">
        <v>0.48760416666666667</v>
      </c>
      <c r="G5669">
        <v>2</v>
      </c>
      <c r="H5669" s="109" t="s">
        <v>626</v>
      </c>
      <c r="I5669">
        <v>3414184</v>
      </c>
      <c r="AR5669">
        <v>156</v>
      </c>
      <c r="AS5669" t="str">
        <v>OPERATIONS</v>
      </c>
      <c r="AT5669" t="str">
        <v>SHOBIYE OLADIPO (OPS)</v>
      </c>
      <c r="AU5669" s="31">
        <v>44895</v>
      </c>
      <c r="AV5669" s="40">
        <v>0.29888888888888887</v>
      </c>
      <c r="BW5669">
        <v>285</v>
      </c>
      <c r="BX5669" t="str">
        <v>OPERATIONS</v>
      </c>
      <c r="BY5669" t="str">
        <v>OLANIYI OLANIYAN (OPS)</v>
      </c>
      <c r="BZ5669" s="31">
        <v>44891</v>
      </c>
      <c r="CA5669" s="40">
        <v>0.49467592592592591</v>
      </c>
      <c r="DB5669">
        <v>515</v>
      </c>
      <c r="DC5669" t="str">
        <v>MICURA</v>
      </c>
      <c r="DD5669" t="str">
        <v>OZEGBE CHARLES (MIC)</v>
      </c>
      <c r="DE5669" s="31">
        <v>44893</v>
      </c>
      <c r="DF5669" s="40">
        <v>0.77341435185185181</v>
      </c>
    </row>
    <row r="5670" spans="1:110" x14ac:dyDescent="0.25">
      <c r="A5670" s="109" t="s">
        <v>195</v>
      </c>
      <c r="B5670">
        <v>239</v>
      </c>
      <c r="C5670" s="109" t="s">
        <v>54</v>
      </c>
      <c r="D5670" s="109" t="s">
        <v>544</v>
      </c>
      <c r="E5670" s="94">
        <v>44875</v>
      </c>
      <c r="F5670" s="174">
        <v>0.48826388888888889</v>
      </c>
      <c r="G5670">
        <v>2</v>
      </c>
      <c r="H5670" s="109" t="s">
        <v>545</v>
      </c>
      <c r="I5670">
        <v>5380940</v>
      </c>
      <c r="AR5670">
        <v>157</v>
      </c>
      <c r="AS5670" t="str">
        <v>MICURA</v>
      </c>
      <c r="AT5670" t="str">
        <v>EHIDIAMHEN EMMANUEL(MIC)</v>
      </c>
      <c r="AU5670" s="31">
        <v>44895</v>
      </c>
      <c r="AV5670" s="40">
        <v>0.29909722222222224</v>
      </c>
      <c r="BW5670">
        <v>286</v>
      </c>
      <c r="BX5670" t="str">
        <v>OPERATIONS</v>
      </c>
      <c r="BY5670" t="str">
        <v>AZEEZ OLUSEGUN (OPS)</v>
      </c>
      <c r="BZ5670" s="31">
        <v>44891</v>
      </c>
      <c r="CA5670" s="40">
        <v>0.49475694444444446</v>
      </c>
      <c r="DB5670">
        <v>516</v>
      </c>
      <c r="DC5670" t="str">
        <v>OPERATIONS</v>
      </c>
      <c r="DD5670" t="str">
        <v>ONI OLAYINKA O.</v>
      </c>
      <c r="DE5670" s="31">
        <v>44893</v>
      </c>
      <c r="DF5670" s="40">
        <v>0.77350694444444446</v>
      </c>
    </row>
    <row r="5671" spans="1:110" x14ac:dyDescent="0.25">
      <c r="A5671" s="109" t="s">
        <v>195</v>
      </c>
      <c r="B5671">
        <v>240</v>
      </c>
      <c r="C5671" s="109" t="s">
        <v>21</v>
      </c>
      <c r="D5671" s="109" t="s">
        <v>627</v>
      </c>
      <c r="E5671" s="94">
        <v>44875</v>
      </c>
      <c r="F5671" s="174">
        <v>0.48868055555555556</v>
      </c>
      <c r="G5671">
        <v>2</v>
      </c>
      <c r="H5671" s="109" t="s">
        <v>21</v>
      </c>
      <c r="I5671"/>
      <c r="AR5671">
        <v>158</v>
      </c>
      <c r="AS5671" t="str">
        <v>MICURA</v>
      </c>
      <c r="AT5671" t="str">
        <v>CHINAKWA EZE (MIC)</v>
      </c>
      <c r="AU5671" s="31">
        <v>44895</v>
      </c>
      <c r="AV5671" s="40">
        <v>0.2996064814814815</v>
      </c>
      <c r="BW5671">
        <v>287</v>
      </c>
      <c r="BX5671" t="str">
        <v>OPERATIONS</v>
      </c>
      <c r="BY5671" t="str">
        <v>ONONULOSE MATHEW (OPS)</v>
      </c>
      <c r="BZ5671" s="31">
        <v>44891</v>
      </c>
      <c r="CA5671" s="40">
        <v>0.49501157407407409</v>
      </c>
      <c r="DB5671">
        <v>517</v>
      </c>
      <c r="DC5671" t="str">
        <v>MICURA</v>
      </c>
      <c r="DD5671" t="str">
        <v>EVELYN OVIE (MIC)</v>
      </c>
      <c r="DE5671" s="31">
        <v>44893</v>
      </c>
      <c r="DF5671" s="40">
        <v>0.77467592592592593</v>
      </c>
    </row>
    <row r="5672" spans="1:110" x14ac:dyDescent="0.25">
      <c r="A5672" s="109" t="s">
        <v>195</v>
      </c>
      <c r="B5672">
        <v>241</v>
      </c>
      <c r="C5672" s="109" t="s">
        <v>21</v>
      </c>
      <c r="D5672" s="109" t="s">
        <v>628</v>
      </c>
      <c r="E5672" s="94">
        <v>44875</v>
      </c>
      <c r="F5672" s="174">
        <v>0.48873842592592592</v>
      </c>
      <c r="G5672">
        <v>2</v>
      </c>
      <c r="H5672" s="109" t="s">
        <v>21</v>
      </c>
      <c r="I5672"/>
      <c r="AR5672">
        <v>159</v>
      </c>
      <c r="AS5672" t="str">
        <v>MICURA</v>
      </c>
      <c r="AT5672" t="str">
        <v>ABDULLAHI MOHAMMED (MIC</v>
      </c>
      <c r="AU5672" s="31">
        <v>44895</v>
      </c>
      <c r="AV5672" s="40">
        <v>0.2996759259259259</v>
      </c>
      <c r="BW5672">
        <v>288</v>
      </c>
      <c r="BX5672" t="str">
        <v>ENGINEERING</v>
      </c>
      <c r="BY5672" t="str">
        <v>STEVEN OKAEBEN (DRV)</v>
      </c>
      <c r="BZ5672" s="31">
        <v>44891</v>
      </c>
      <c r="CA5672" s="40">
        <v>0.49509259259259258</v>
      </c>
      <c r="DB5672">
        <v>518</v>
      </c>
      <c r="DC5672" t="str">
        <v>OPERATIONS</v>
      </c>
      <c r="DD5672" t="str">
        <v>FEMI STONE (OPS)</v>
      </c>
      <c r="DE5672" s="31">
        <v>44893</v>
      </c>
      <c r="DF5672" s="40">
        <v>0.77476851851851847</v>
      </c>
    </row>
    <row r="5673" spans="1:110" x14ac:dyDescent="0.25">
      <c r="A5673" s="109" t="s">
        <v>195</v>
      </c>
      <c r="B5673">
        <v>242</v>
      </c>
      <c r="C5673" s="109" t="s">
        <v>54</v>
      </c>
      <c r="D5673" s="109" t="s">
        <v>324</v>
      </c>
      <c r="E5673" s="94">
        <v>44875</v>
      </c>
      <c r="F5673" s="174">
        <v>0.48894675925925923</v>
      </c>
      <c r="G5673">
        <v>2</v>
      </c>
      <c r="H5673" s="109" t="s">
        <v>325</v>
      </c>
      <c r="I5673">
        <v>5501315</v>
      </c>
      <c r="AR5673">
        <v>160</v>
      </c>
      <c r="AS5673" t="str">
        <v>MICURA</v>
      </c>
      <c r="AT5673" t="str">
        <v>ABBEY GBENGA (MIC)</v>
      </c>
      <c r="AU5673" s="31">
        <v>44895</v>
      </c>
      <c r="AV5673" s="40">
        <v>0.29973379629629632</v>
      </c>
      <c r="BW5673">
        <v>289</v>
      </c>
      <c r="BX5673" t="str">
        <v>PLANNING</v>
      </c>
      <c r="BY5673" t="str">
        <v>ONASABOGBE JOSEPH  (PLN</v>
      </c>
      <c r="BZ5673" s="31">
        <v>44891</v>
      </c>
      <c r="CA5673" s="40">
        <v>0.49524305555555553</v>
      </c>
      <c r="DB5673">
        <v>519</v>
      </c>
      <c r="DC5673" t="str">
        <v>MICURA</v>
      </c>
      <c r="DD5673" t="str">
        <v>LAWAL YEKINI (MIC)</v>
      </c>
      <c r="DE5673" s="31">
        <v>44893</v>
      </c>
      <c r="DF5673" s="40">
        <v>0.77486111111111111</v>
      </c>
    </row>
    <row r="5674" spans="1:110" x14ac:dyDescent="0.25">
      <c r="A5674" s="109" t="s">
        <v>195</v>
      </c>
      <c r="B5674">
        <v>243</v>
      </c>
      <c r="C5674" s="109" t="s">
        <v>53</v>
      </c>
      <c r="D5674" s="109" t="s">
        <v>629</v>
      </c>
      <c r="E5674" s="94">
        <v>44875</v>
      </c>
      <c r="F5674" s="174">
        <v>0.48953703703703705</v>
      </c>
      <c r="G5674">
        <v>2</v>
      </c>
      <c r="H5674" s="109" t="s">
        <v>630</v>
      </c>
      <c r="I5674">
        <v>1868350560</v>
      </c>
      <c r="AR5674">
        <v>161</v>
      </c>
      <c r="AS5674" t="str">
        <v>OPERATIONS</v>
      </c>
      <c r="AT5674" t="str">
        <v>IYANDA HAMMED O. (OPS)</v>
      </c>
      <c r="AU5674" s="31">
        <v>44895</v>
      </c>
      <c r="AV5674" s="40">
        <v>0.29980324074074072</v>
      </c>
      <c r="BW5674">
        <v>290</v>
      </c>
      <c r="BX5674" t="str">
        <v>OPERATIONS</v>
      </c>
      <c r="BY5674" t="str">
        <v>SAMUEL UDOH B. (OPS)</v>
      </c>
      <c r="BZ5674" s="31">
        <v>44891</v>
      </c>
      <c r="CA5674" s="40">
        <v>0.49538194444444444</v>
      </c>
      <c r="DB5674">
        <v>520</v>
      </c>
      <c r="DC5674" t="str">
        <v>MICURA</v>
      </c>
      <c r="DD5674" t="str">
        <v>ADENEKAN NURUDEEN (MIC)</v>
      </c>
      <c r="DE5674" s="31">
        <v>44893</v>
      </c>
      <c r="DF5674" s="40">
        <v>0.77494212962962961</v>
      </c>
    </row>
    <row r="5675" spans="1:110" x14ac:dyDescent="0.25">
      <c r="A5675" s="109" t="s">
        <v>195</v>
      </c>
      <c r="B5675">
        <v>244</v>
      </c>
      <c r="C5675" s="109" t="s">
        <v>54</v>
      </c>
      <c r="D5675" s="109" t="s">
        <v>631</v>
      </c>
      <c r="E5675" s="94">
        <v>44875</v>
      </c>
      <c r="F5675" s="174">
        <v>0.48975694444444445</v>
      </c>
      <c r="G5675">
        <v>2</v>
      </c>
      <c r="H5675" s="109" t="s">
        <v>632</v>
      </c>
      <c r="I5675">
        <v>8259221</v>
      </c>
      <c r="AR5675">
        <v>162</v>
      </c>
      <c r="AS5675" t="str">
        <v>OPERATIONS</v>
      </c>
      <c r="AT5675" t="str">
        <v>EZENWATA KINGSLEY (OPS)</v>
      </c>
      <c r="AU5675" s="31">
        <v>44895</v>
      </c>
      <c r="AV5675" s="40">
        <v>0.3001388888888889</v>
      </c>
      <c r="BW5675">
        <v>291</v>
      </c>
      <c r="BX5675" t="str">
        <v>OPERATIONS</v>
      </c>
      <c r="BY5675" t="str">
        <v>OGUNBAYO ABIOLA (OPS)</v>
      </c>
      <c r="BZ5675" s="31">
        <v>44891</v>
      </c>
      <c r="CA5675" s="40">
        <v>0.4954513888888889</v>
      </c>
      <c r="DB5675">
        <v>521</v>
      </c>
      <c r="DC5675" t="str">
        <v>MICURA</v>
      </c>
      <c r="DD5675" t="str">
        <v>SHEDARA ROWLAND O. (MIC)</v>
      </c>
      <c r="DE5675" s="31">
        <v>44893</v>
      </c>
      <c r="DF5675" s="40">
        <v>0.7750231481481481</v>
      </c>
    </row>
    <row r="5676" spans="1:110" x14ac:dyDescent="0.25">
      <c r="A5676" s="109" t="s">
        <v>195</v>
      </c>
      <c r="B5676">
        <v>245</v>
      </c>
      <c r="C5676" s="109" t="s">
        <v>54</v>
      </c>
      <c r="D5676" s="109" t="s">
        <v>633</v>
      </c>
      <c r="E5676" s="94">
        <v>44875</v>
      </c>
      <c r="F5676" s="174">
        <v>0.48981481481481481</v>
      </c>
      <c r="G5676">
        <v>2</v>
      </c>
      <c r="H5676" s="109" t="s">
        <v>634</v>
      </c>
      <c r="I5676">
        <v>5335728</v>
      </c>
      <c r="AR5676">
        <v>163</v>
      </c>
      <c r="AS5676" t="str">
        <v>OPERATIONS</v>
      </c>
      <c r="AT5676" t="str">
        <v>PETER IJEH (OPS)</v>
      </c>
      <c r="AU5676" s="31">
        <v>44895</v>
      </c>
      <c r="AV5676" s="40">
        <v>0.3006597222222222</v>
      </c>
      <c r="BW5676">
        <v>292</v>
      </c>
      <c r="BX5676" t="str">
        <v>ENGINEERING</v>
      </c>
      <c r="BY5676" t="str">
        <v>OGUNYEMI ELIJAH (ENGR)</v>
      </c>
      <c r="BZ5676" s="31">
        <v>44891</v>
      </c>
      <c r="CA5676" s="40">
        <v>0.49563657407407408</v>
      </c>
      <c r="DB5676">
        <v>522</v>
      </c>
      <c r="DC5676" t="str">
        <v>MICURA</v>
      </c>
      <c r="DD5676" t="str">
        <v>ILESANMI SUNDAY (MIC)</v>
      </c>
      <c r="DE5676" s="31">
        <v>44893</v>
      </c>
      <c r="DF5676" s="40">
        <v>0.77519675925925924</v>
      </c>
    </row>
    <row r="5677" spans="1:110" x14ac:dyDescent="0.25">
      <c r="A5677" s="109" t="s">
        <v>195</v>
      </c>
      <c r="B5677">
        <v>246</v>
      </c>
      <c r="C5677" s="109" t="s">
        <v>53</v>
      </c>
      <c r="D5677" s="109" t="s">
        <v>635</v>
      </c>
      <c r="E5677" s="94">
        <v>44875</v>
      </c>
      <c r="F5677" s="174">
        <v>0.48998842592592595</v>
      </c>
      <c r="G5677">
        <v>2</v>
      </c>
      <c r="H5677" s="109" t="s">
        <v>636</v>
      </c>
      <c r="I5677"/>
      <c r="AR5677">
        <v>164</v>
      </c>
      <c r="AS5677" t="str">
        <v>ENGINEERING</v>
      </c>
      <c r="AT5677" t="str">
        <v>SANU ABDULFATAI (ENGR)</v>
      </c>
      <c r="AU5677" s="31">
        <v>44895</v>
      </c>
      <c r="AV5677" s="40">
        <v>0.30114583333333333</v>
      </c>
      <c r="BW5677">
        <v>293</v>
      </c>
      <c r="BX5677" t="str">
        <v>ENGINEERING</v>
      </c>
      <c r="BY5677" t="str">
        <v>OKOKHUE MARK O</v>
      </c>
      <c r="BZ5677" s="31">
        <v>44891</v>
      </c>
      <c r="CA5677" s="40">
        <v>0.49584490740740739</v>
      </c>
      <c r="DB5677">
        <v>523</v>
      </c>
      <c r="DC5677" t="str">
        <v>MICURA</v>
      </c>
      <c r="DD5677" t="str">
        <v>WAIDI OGUNDEYI (MIC)</v>
      </c>
      <c r="DE5677" s="31">
        <v>44893</v>
      </c>
      <c r="DF5677" s="40">
        <v>0.77526620370370369</v>
      </c>
    </row>
    <row r="5678" spans="1:110" x14ac:dyDescent="0.25">
      <c r="A5678" s="109" t="s">
        <v>195</v>
      </c>
      <c r="B5678">
        <v>247</v>
      </c>
      <c r="C5678" s="109" t="s">
        <v>53</v>
      </c>
      <c r="D5678" s="109" t="s">
        <v>637</v>
      </c>
      <c r="E5678" s="94">
        <v>44875</v>
      </c>
      <c r="F5678" s="174">
        <v>0.49002314814814812</v>
      </c>
      <c r="G5678">
        <v>2</v>
      </c>
      <c r="H5678" s="109" t="s">
        <v>638</v>
      </c>
      <c r="I5678"/>
      <c r="AR5678">
        <v>165</v>
      </c>
      <c r="AS5678" t="str">
        <v>OPERATIONS</v>
      </c>
      <c r="AT5678" t="str">
        <v>TALIATU AYINLA (OPS)</v>
      </c>
      <c r="AU5678" s="31">
        <v>44895</v>
      </c>
      <c r="AV5678" s="40">
        <v>0.30157407407407405</v>
      </c>
      <c r="BW5678">
        <v>294</v>
      </c>
      <c r="BX5678" t="str">
        <v>OPERATIONS</v>
      </c>
      <c r="BY5678" t="str">
        <v>OKONKWO SUNDAY (OPS)</v>
      </c>
      <c r="BZ5678" s="31">
        <v>44891</v>
      </c>
      <c r="CA5678" s="40">
        <v>0.4959027777777778</v>
      </c>
      <c r="DB5678">
        <v>524</v>
      </c>
      <c r="DC5678" t="str">
        <v>MICURA</v>
      </c>
      <c r="DD5678" t="str">
        <v>AGBOGE EZEKIEL O. (MIC)</v>
      </c>
      <c r="DE5678" s="31">
        <v>44893</v>
      </c>
      <c r="DF5678" s="40">
        <v>0.77533564814814815</v>
      </c>
    </row>
    <row r="5679" spans="1:110" x14ac:dyDescent="0.25">
      <c r="A5679" s="109" t="s">
        <v>195</v>
      </c>
      <c r="B5679">
        <v>248</v>
      </c>
      <c r="C5679" s="109" t="s">
        <v>53</v>
      </c>
      <c r="D5679" s="109" t="s">
        <v>639</v>
      </c>
      <c r="E5679" s="94">
        <v>44875</v>
      </c>
      <c r="F5679" s="174">
        <v>0.49037037037037035</v>
      </c>
      <c r="G5679">
        <v>2</v>
      </c>
      <c r="H5679" s="109" t="s">
        <v>640</v>
      </c>
      <c r="I5679">
        <v>4838258</v>
      </c>
      <c r="AR5679">
        <v>166</v>
      </c>
      <c r="AS5679" t="str">
        <v>ENGINEERING</v>
      </c>
      <c r="AT5679" t="str">
        <v>FRANCIS ENI UDUMA</v>
      </c>
      <c r="AU5679" s="31">
        <v>44895</v>
      </c>
      <c r="AV5679" s="40">
        <v>0.30185185185185187</v>
      </c>
      <c r="BW5679">
        <v>295</v>
      </c>
      <c r="BX5679" t="str">
        <v>OPERATIONS</v>
      </c>
      <c r="BY5679" t="str">
        <v>MOMOH JOHNSON</v>
      </c>
      <c r="BZ5679" s="31">
        <v>44891</v>
      </c>
      <c r="CA5679" s="40">
        <v>0.49611111111111111</v>
      </c>
      <c r="DB5679">
        <v>525</v>
      </c>
      <c r="DC5679" t="str">
        <v>OPERATIONS</v>
      </c>
      <c r="DD5679" t="str">
        <v>OLAIYA FATAI (OPS)</v>
      </c>
      <c r="DE5679" s="31">
        <v>44893</v>
      </c>
      <c r="DF5679" s="40">
        <v>0.7754050925925926</v>
      </c>
    </row>
    <row r="5680" spans="1:110" x14ac:dyDescent="0.25">
      <c r="A5680" s="109" t="s">
        <v>195</v>
      </c>
      <c r="B5680">
        <v>249</v>
      </c>
      <c r="C5680" s="109" t="s">
        <v>52</v>
      </c>
      <c r="D5680" s="109" t="s">
        <v>386</v>
      </c>
      <c r="E5680" s="94">
        <v>44875</v>
      </c>
      <c r="F5680" s="174">
        <v>0.49107638888888888</v>
      </c>
      <c r="G5680">
        <v>2</v>
      </c>
      <c r="H5680" s="109" t="s">
        <v>387</v>
      </c>
      <c r="I5680">
        <v>2702971</v>
      </c>
      <c r="AR5680">
        <v>167</v>
      </c>
      <c r="AS5680" t="str">
        <v>OPERATIONS</v>
      </c>
      <c r="AT5680" t="str">
        <v>SODIQ ALABI (OPS)</v>
      </c>
      <c r="AU5680" s="31">
        <v>44895</v>
      </c>
      <c r="AV5680" s="40">
        <v>0.30203703703703705</v>
      </c>
      <c r="BW5680">
        <v>296</v>
      </c>
      <c r="BX5680" t="str">
        <v>OPERATIONS</v>
      </c>
      <c r="BY5680" t="str">
        <v>IBRAHIM AMINU</v>
      </c>
      <c r="BZ5680" s="31">
        <v>44891</v>
      </c>
      <c r="CA5680" s="40">
        <v>0.49619212962962961</v>
      </c>
      <c r="DB5680">
        <v>526</v>
      </c>
      <c r="DC5680" t="str">
        <v>PLANNING</v>
      </c>
      <c r="DD5680" t="str">
        <v>NNAJI CHIDI (PLN)</v>
      </c>
      <c r="DE5680" s="31">
        <v>44893</v>
      </c>
      <c r="DF5680" s="40">
        <v>0.77565972222222224</v>
      </c>
    </row>
    <row r="5681" spans="1:110" x14ac:dyDescent="0.25">
      <c r="A5681" s="109" t="s">
        <v>195</v>
      </c>
      <c r="B5681">
        <v>250</v>
      </c>
      <c r="C5681" s="109" t="s">
        <v>53</v>
      </c>
      <c r="D5681" s="109" t="s">
        <v>641</v>
      </c>
      <c r="E5681" s="94">
        <v>44875</v>
      </c>
      <c r="F5681" s="174">
        <v>0.49129629629629629</v>
      </c>
      <c r="G5681">
        <v>2</v>
      </c>
      <c r="H5681" s="109" t="s">
        <v>642</v>
      </c>
      <c r="I5681"/>
      <c r="AR5681">
        <v>168</v>
      </c>
      <c r="AS5681" t="str">
        <v>ENGINEERING</v>
      </c>
      <c r="AT5681" t="str">
        <v>OYINLAYO MAYODE (ENGR)</v>
      </c>
      <c r="AU5681" s="31">
        <v>44895</v>
      </c>
      <c r="AV5681" s="40">
        <v>0.3021064814814815</v>
      </c>
      <c r="BW5681">
        <v>297</v>
      </c>
      <c r="BX5681" t="str">
        <v>OPERATIONS</v>
      </c>
      <c r="BY5681" t="str">
        <v>OLANIYI OLANREWAJU  (OP</v>
      </c>
      <c r="BZ5681" s="31">
        <v>44891</v>
      </c>
      <c r="CA5681" s="40">
        <v>0.49682870370370369</v>
      </c>
      <c r="DB5681">
        <v>527</v>
      </c>
      <c r="DC5681" t="str">
        <v>MICURA</v>
      </c>
      <c r="DD5681" t="str">
        <v>JIMOH OMOGBAI (MIC)</v>
      </c>
      <c r="DE5681" s="31">
        <v>44893</v>
      </c>
      <c r="DF5681" s="40">
        <v>0.77577546296296296</v>
      </c>
    </row>
    <row r="5682" spans="1:110" x14ac:dyDescent="0.25">
      <c r="A5682" s="109" t="s">
        <v>195</v>
      </c>
      <c r="B5682">
        <v>251</v>
      </c>
      <c r="C5682" s="109" t="s">
        <v>53</v>
      </c>
      <c r="D5682" s="109" t="s">
        <v>643</v>
      </c>
      <c r="E5682" s="94">
        <v>44875</v>
      </c>
      <c r="F5682" s="174">
        <v>0.49135416666666665</v>
      </c>
      <c r="G5682">
        <v>2</v>
      </c>
      <c r="H5682" s="109" t="s">
        <v>644</v>
      </c>
      <c r="I5682"/>
      <c r="AR5682">
        <v>169</v>
      </c>
      <c r="AS5682" t="str">
        <v>ENGINEERING</v>
      </c>
      <c r="AT5682" t="str">
        <v>UDOH DANIEL UNYIME (ENG</v>
      </c>
      <c r="AU5682" s="31">
        <v>44895</v>
      </c>
      <c r="AV5682" s="40">
        <v>0.30243055555555554</v>
      </c>
      <c r="BW5682">
        <v>298</v>
      </c>
      <c r="BX5682" t="str">
        <v>CONTRACTOR</v>
      </c>
      <c r="BY5682" t="str">
        <v>HASSAN OLAMILEKAN (FLEET</v>
      </c>
      <c r="BZ5682" s="31">
        <v>44891</v>
      </c>
      <c r="CA5682" s="40">
        <v>0.49688657407407405</v>
      </c>
      <c r="DB5682">
        <v>528</v>
      </c>
      <c r="DC5682" t="str">
        <v>MICURA</v>
      </c>
      <c r="DD5682" t="str">
        <v>GOVERNMENT AYANKPO (MIC</v>
      </c>
      <c r="DE5682" s="31">
        <v>44893</v>
      </c>
      <c r="DF5682" s="40">
        <v>0.77590277777777783</v>
      </c>
    </row>
    <row r="5683" spans="1:110" x14ac:dyDescent="0.25">
      <c r="A5683" s="109" t="s">
        <v>195</v>
      </c>
      <c r="B5683">
        <v>252</v>
      </c>
      <c r="C5683" s="109" t="s">
        <v>54</v>
      </c>
      <c r="D5683" s="109" t="s">
        <v>284</v>
      </c>
      <c r="E5683" s="94">
        <v>44875</v>
      </c>
      <c r="F5683" s="174">
        <v>0.49216435185185187</v>
      </c>
      <c r="G5683">
        <v>2</v>
      </c>
      <c r="H5683" s="109" t="s">
        <v>285</v>
      </c>
      <c r="I5683">
        <v>5348192</v>
      </c>
      <c r="AR5683">
        <v>170</v>
      </c>
      <c r="AS5683" t="str">
        <v>MICURA</v>
      </c>
      <c r="AT5683" t="str">
        <v>ASAGUNLA SHOLA (MIC)</v>
      </c>
      <c r="AU5683" s="31">
        <v>44895</v>
      </c>
      <c r="AV5683" s="40">
        <v>0.30251157407407409</v>
      </c>
      <c r="BW5683">
        <v>299</v>
      </c>
      <c r="BX5683" t="str">
        <v>CONTRACTOR</v>
      </c>
      <c r="BY5683" t="str">
        <v>IMEH ANTHONY (FLEET)</v>
      </c>
      <c r="BZ5683" s="31">
        <v>44891</v>
      </c>
      <c r="CA5683" s="40">
        <v>0.49695601851851851</v>
      </c>
      <c r="DB5683">
        <v>529</v>
      </c>
      <c r="DC5683" t="str">
        <v>MICURA</v>
      </c>
      <c r="DD5683" t="str">
        <v>OLABE DANIEL (MIC)</v>
      </c>
      <c r="DE5683" s="31">
        <v>44893</v>
      </c>
      <c r="DF5683" s="40">
        <v>0.7760069444444444</v>
      </c>
    </row>
    <row r="5684" spans="1:110" x14ac:dyDescent="0.25">
      <c r="A5684" s="109" t="s">
        <v>195</v>
      </c>
      <c r="B5684">
        <v>253</v>
      </c>
      <c r="C5684" s="109" t="s">
        <v>54</v>
      </c>
      <c r="D5684" s="109" t="s">
        <v>645</v>
      </c>
      <c r="E5684" s="94">
        <v>44875</v>
      </c>
      <c r="F5684" s="174">
        <v>0.49251157407407409</v>
      </c>
      <c r="G5684">
        <v>2</v>
      </c>
      <c r="H5684" s="109" t="s">
        <v>646</v>
      </c>
      <c r="I5684"/>
      <c r="AR5684">
        <v>171</v>
      </c>
      <c r="AS5684" t="str">
        <v>OPERATIONS</v>
      </c>
      <c r="AT5684" t="str">
        <v>IDUBOR V ISONALA (OPS)</v>
      </c>
      <c r="AU5684" s="31">
        <v>44895</v>
      </c>
      <c r="AV5684" s="40">
        <v>0.30471064814814813</v>
      </c>
      <c r="BW5684">
        <v>300</v>
      </c>
      <c r="BX5684" t="str">
        <v>CONTRACTOR</v>
      </c>
      <c r="BY5684" t="str">
        <v>ERIKWUME JAMES (FLEET)</v>
      </c>
      <c r="BZ5684" s="31">
        <v>44891</v>
      </c>
      <c r="CA5684" s="40">
        <v>0.49703703703703705</v>
      </c>
      <c r="DB5684">
        <v>530</v>
      </c>
      <c r="DC5684" t="str">
        <v>OPERATIONS</v>
      </c>
      <c r="DD5684" t="str">
        <v>ENEFAZU KENNETH (OPS)</v>
      </c>
      <c r="DE5684" s="31">
        <v>44893</v>
      </c>
      <c r="DF5684" s="40">
        <v>0.77619212962962958</v>
      </c>
    </row>
    <row r="5685" spans="1:110" x14ac:dyDescent="0.25">
      <c r="A5685" s="109" t="s">
        <v>195</v>
      </c>
      <c r="B5685">
        <v>254</v>
      </c>
      <c r="C5685" s="109" t="s">
        <v>54</v>
      </c>
      <c r="D5685" s="109" t="s">
        <v>436</v>
      </c>
      <c r="E5685" s="94">
        <v>44875</v>
      </c>
      <c r="F5685" s="174">
        <v>0.49259259259259258</v>
      </c>
      <c r="G5685">
        <v>2</v>
      </c>
      <c r="H5685" s="109" t="s">
        <v>437</v>
      </c>
      <c r="I5685">
        <v>3686961</v>
      </c>
      <c r="AR5685">
        <v>172</v>
      </c>
      <c r="AS5685" t="str">
        <v>MICURA</v>
      </c>
      <c r="AT5685" t="str">
        <v>AGHOGHO PETER O. (MIC)</v>
      </c>
      <c r="AU5685" s="31">
        <v>44895</v>
      </c>
      <c r="AV5685" s="40">
        <v>0.30479166666666668</v>
      </c>
      <c r="BW5685">
        <v>301</v>
      </c>
      <c r="BX5685" t="str">
        <v>CONTRACTOR</v>
      </c>
      <c r="BY5685" t="str">
        <v>AZEEZ RASAQ O.(FLT)</v>
      </c>
      <c r="BZ5685" s="31">
        <v>44891</v>
      </c>
      <c r="CA5685" s="40">
        <v>0.49709490740740742</v>
      </c>
      <c r="DB5685">
        <v>531</v>
      </c>
      <c r="DC5685" t="str">
        <v>MICURA</v>
      </c>
      <c r="DD5685" t="str">
        <v>HASSAN AYINDE (MIC)</v>
      </c>
      <c r="DE5685" s="31">
        <v>44893</v>
      </c>
      <c r="DF5685" s="40">
        <v>0.77629629629629626</v>
      </c>
    </row>
    <row r="5686" spans="1:110" x14ac:dyDescent="0.25">
      <c r="A5686" s="109" t="s">
        <v>195</v>
      </c>
      <c r="B5686">
        <v>255</v>
      </c>
      <c r="C5686" s="109" t="s">
        <v>54</v>
      </c>
      <c r="D5686" s="109" t="s">
        <v>442</v>
      </c>
      <c r="E5686" s="94">
        <v>44875</v>
      </c>
      <c r="F5686" s="174">
        <v>0.49283564814814818</v>
      </c>
      <c r="G5686">
        <v>2</v>
      </c>
      <c r="H5686" s="109" t="s">
        <v>443</v>
      </c>
      <c r="I5686">
        <v>5481406</v>
      </c>
      <c r="AR5686">
        <v>173</v>
      </c>
      <c r="AS5686" t="str">
        <v>ENGINEERING</v>
      </c>
      <c r="AT5686" t="str">
        <v>FASHOLA BABATUNDE</v>
      </c>
      <c r="AU5686" s="31">
        <v>44895</v>
      </c>
      <c r="AV5686" s="40">
        <v>0.30574074074074076</v>
      </c>
      <c r="BW5686">
        <v>302</v>
      </c>
      <c r="BX5686" t="str">
        <v>OPERATIONS</v>
      </c>
      <c r="BY5686" t="str">
        <v>JUDE O. STANLEY (OPS)</v>
      </c>
      <c r="BZ5686" s="31">
        <v>44891</v>
      </c>
      <c r="CA5686" s="40">
        <v>0.49721064814814814</v>
      </c>
      <c r="DB5686">
        <v>532</v>
      </c>
      <c r="DC5686" t="str">
        <v>MICURA</v>
      </c>
      <c r="DD5686" t="str">
        <v>CHUKWUTEM OGHALLI (MIC)</v>
      </c>
      <c r="DE5686" s="31">
        <v>44893</v>
      </c>
      <c r="DF5686" s="40">
        <v>0.77636574074074072</v>
      </c>
    </row>
    <row r="5687" spans="1:110" x14ac:dyDescent="0.25">
      <c r="A5687" s="109" t="s">
        <v>195</v>
      </c>
      <c r="B5687">
        <v>256</v>
      </c>
      <c r="C5687" s="109" t="s">
        <v>52</v>
      </c>
      <c r="D5687" s="109" t="s">
        <v>318</v>
      </c>
      <c r="E5687" s="94">
        <v>44875</v>
      </c>
      <c r="F5687" s="174">
        <v>0.49321759259259257</v>
      </c>
      <c r="G5687">
        <v>2</v>
      </c>
      <c r="H5687" s="109" t="s">
        <v>319</v>
      </c>
      <c r="I5687">
        <v>2037561</v>
      </c>
      <c r="AR5687">
        <v>174</v>
      </c>
      <c r="AS5687" t="str">
        <v>MICURA</v>
      </c>
      <c r="AT5687" t="str">
        <v>ADETUNJI OLALEKAN (MIC)</v>
      </c>
      <c r="AU5687" s="31">
        <v>44895</v>
      </c>
      <c r="AV5687" s="40">
        <v>0.30633101851851852</v>
      </c>
      <c r="BW5687">
        <v>303</v>
      </c>
      <c r="BX5687" t="str">
        <v>OPERATIONS</v>
      </c>
      <c r="BY5687" t="str">
        <v>OKWUTE ANDREW (OPS)</v>
      </c>
      <c r="BZ5687" s="31">
        <v>44891</v>
      </c>
      <c r="CA5687" s="40">
        <v>0.49767361111111114</v>
      </c>
      <c r="DB5687">
        <v>533</v>
      </c>
      <c r="DC5687" t="str">
        <v>MICURA</v>
      </c>
      <c r="DD5687" t="str">
        <v>DAMILOLA OGUNBAMERU(MIC</v>
      </c>
      <c r="DE5687" s="31">
        <v>44893</v>
      </c>
      <c r="DF5687" s="40">
        <v>0.77643518518518517</v>
      </c>
    </row>
    <row r="5688" spans="1:110" x14ac:dyDescent="0.25">
      <c r="A5688" s="109" t="s">
        <v>195</v>
      </c>
      <c r="B5688">
        <v>257</v>
      </c>
      <c r="C5688" s="109" t="s">
        <v>53</v>
      </c>
      <c r="D5688" s="109" t="s">
        <v>647</v>
      </c>
      <c r="E5688" s="94">
        <v>44875</v>
      </c>
      <c r="F5688" s="174">
        <v>0.49331018518518521</v>
      </c>
      <c r="G5688">
        <v>2</v>
      </c>
      <c r="H5688" s="109" t="s">
        <v>648</v>
      </c>
      <c r="I5688">
        <v>2856135</v>
      </c>
      <c r="AR5688">
        <v>175</v>
      </c>
      <c r="AS5688" t="str">
        <v>OPERATIONS</v>
      </c>
      <c r="AT5688" t="str">
        <v>AIBUEKU NICHOLAS (OPS)</v>
      </c>
      <c r="AU5688" s="31">
        <v>44895</v>
      </c>
      <c r="AV5688" s="40">
        <v>0.30635416666666665</v>
      </c>
      <c r="BW5688">
        <v>304</v>
      </c>
      <c r="BX5688" t="str">
        <v>MICURA</v>
      </c>
      <c r="BY5688" t="str">
        <v>IDOWU OLAWUNMI (MIC)</v>
      </c>
      <c r="BZ5688" s="31">
        <v>44891</v>
      </c>
      <c r="CA5688" s="40">
        <v>0.49790509259259258</v>
      </c>
      <c r="DB5688">
        <v>534</v>
      </c>
      <c r="DC5688" t="str">
        <v>MICURA</v>
      </c>
      <c r="DD5688" t="str">
        <v>OLADIMEJI ADESOLA (MIC)</v>
      </c>
      <c r="DE5688" s="31">
        <v>44893</v>
      </c>
      <c r="DF5688" s="40">
        <v>0.77674768518518522</v>
      </c>
    </row>
    <row r="5689" spans="1:110" x14ac:dyDescent="0.25">
      <c r="A5689" s="109" t="s">
        <v>195</v>
      </c>
      <c r="B5689">
        <v>258</v>
      </c>
      <c r="C5689" s="109" t="s">
        <v>53</v>
      </c>
      <c r="D5689" s="109" t="s">
        <v>649</v>
      </c>
      <c r="E5689" s="94">
        <v>44875</v>
      </c>
      <c r="F5689" s="174">
        <v>0.49334490740740738</v>
      </c>
      <c r="G5689">
        <v>2</v>
      </c>
      <c r="H5689" s="109" t="s">
        <v>650</v>
      </c>
      <c r="I5689"/>
      <c r="AR5689">
        <v>176</v>
      </c>
      <c r="AS5689" t="str">
        <v>OPERATIONS</v>
      </c>
      <c r="AT5689" t="str">
        <v>UMEANO ODIRACHUKWU (OPS</v>
      </c>
      <c r="AU5689" s="31">
        <v>44895</v>
      </c>
      <c r="AV5689" s="40">
        <v>0.30656250000000002</v>
      </c>
      <c r="BW5689">
        <v>305</v>
      </c>
      <c r="BX5689" t="str">
        <v>MICURA</v>
      </c>
      <c r="BY5689" t="str">
        <v>ADEKANMBI ADETOLA (MIC)</v>
      </c>
      <c r="BZ5689" s="31">
        <v>44891</v>
      </c>
      <c r="CA5689" s="40">
        <v>0.49819444444444444</v>
      </c>
      <c r="DB5689">
        <v>535</v>
      </c>
      <c r="DC5689" t="str">
        <v>MICURA</v>
      </c>
      <c r="DD5689" t="str">
        <v>OMONIYI OWOLABI (MIC)</v>
      </c>
      <c r="DE5689" s="31">
        <v>44893</v>
      </c>
      <c r="DF5689" s="40">
        <v>0.77682870370370372</v>
      </c>
    </row>
    <row r="5690" spans="1:110" x14ac:dyDescent="0.25">
      <c r="A5690" s="109" t="s">
        <v>195</v>
      </c>
      <c r="B5690">
        <v>259</v>
      </c>
      <c r="C5690" s="109" t="s">
        <v>21</v>
      </c>
      <c r="D5690" s="109" t="s">
        <v>651</v>
      </c>
      <c r="E5690" s="94">
        <v>44875</v>
      </c>
      <c r="F5690" s="174">
        <v>0.49342592592592593</v>
      </c>
      <c r="G5690">
        <v>2</v>
      </c>
      <c r="H5690" s="109" t="s">
        <v>21</v>
      </c>
      <c r="I5690"/>
      <c r="AR5690">
        <v>177</v>
      </c>
      <c r="AS5690" t="str">
        <v>ENGINEERING</v>
      </c>
      <c r="AT5690" t="str">
        <v>SAMPSON OBINNA (ENGR)</v>
      </c>
      <c r="AU5690" s="31">
        <v>44895</v>
      </c>
      <c r="AV5690" s="40">
        <v>0.30693287037037037</v>
      </c>
      <c r="BW5690">
        <v>306</v>
      </c>
      <c r="BX5690" t="str">
        <v>OPERATIONS</v>
      </c>
      <c r="BY5690" t="str">
        <v>RASHEED OLOMODA (OPS)</v>
      </c>
      <c r="BZ5690" s="31">
        <v>44891</v>
      </c>
      <c r="CA5690" s="40">
        <v>0.49836805555555558</v>
      </c>
      <c r="DB5690">
        <v>536</v>
      </c>
      <c r="DC5690" t="str">
        <v>MICURA</v>
      </c>
      <c r="DD5690" t="str">
        <v>NWACHUKWU UCHE S.(MIC)</v>
      </c>
      <c r="DE5690" s="31">
        <v>44893</v>
      </c>
      <c r="DF5690" s="40">
        <v>0.77731481481481479</v>
      </c>
    </row>
    <row r="5691" spans="1:110" x14ac:dyDescent="0.25">
      <c r="A5691" s="109" t="s">
        <v>195</v>
      </c>
      <c r="B5691">
        <v>260</v>
      </c>
      <c r="C5691" s="109" t="s">
        <v>54</v>
      </c>
      <c r="D5691" s="109" t="s">
        <v>388</v>
      </c>
      <c r="E5691" s="94">
        <v>44875</v>
      </c>
      <c r="F5691" s="174">
        <v>0.49372685185185183</v>
      </c>
      <c r="G5691">
        <v>2</v>
      </c>
      <c r="H5691" s="109" t="s">
        <v>389</v>
      </c>
      <c r="I5691">
        <v>6693674</v>
      </c>
      <c r="AR5691">
        <v>178</v>
      </c>
      <c r="AS5691" t="str">
        <v>OPERATIONS</v>
      </c>
      <c r="AT5691" t="str">
        <v>PHILIP ESEIGBE (OPERATIO</v>
      </c>
      <c r="AU5691" s="31">
        <v>44895</v>
      </c>
      <c r="AV5691" s="40">
        <v>0.30775462962962963</v>
      </c>
      <c r="BW5691">
        <v>307</v>
      </c>
      <c r="BX5691" t="str">
        <v>ENGINEERING</v>
      </c>
      <c r="BY5691" t="str">
        <v>UELENFOH ABRAHAM (ENGR)</v>
      </c>
      <c r="BZ5691" s="31">
        <v>44891</v>
      </c>
      <c r="CA5691" s="40">
        <v>0.49899305555555556</v>
      </c>
      <c r="DB5691">
        <v>537</v>
      </c>
      <c r="DC5691" t="str">
        <v>MICURA</v>
      </c>
      <c r="DD5691" t="str">
        <v>CHIMA NKWOCHA (MIC)</v>
      </c>
      <c r="DE5691" s="31">
        <v>44893</v>
      </c>
      <c r="DF5691" s="40">
        <v>0.77738425925925925</v>
      </c>
    </row>
    <row r="5692" spans="1:110" x14ac:dyDescent="0.25">
      <c r="A5692" s="109" t="s">
        <v>195</v>
      </c>
      <c r="B5692">
        <v>261</v>
      </c>
      <c r="C5692" s="109" t="s">
        <v>53</v>
      </c>
      <c r="D5692" s="109" t="s">
        <v>652</v>
      </c>
      <c r="E5692" s="94">
        <v>44875</v>
      </c>
      <c r="F5692" s="174">
        <v>0.4947685185185185</v>
      </c>
      <c r="G5692">
        <v>2</v>
      </c>
      <c r="H5692" s="109" t="s">
        <v>653</v>
      </c>
      <c r="I5692"/>
      <c r="AR5692">
        <v>179</v>
      </c>
      <c r="AS5692" t="str">
        <v>ENGINEERING</v>
      </c>
      <c r="AT5692" t="str">
        <v>IPADEOLA IBRAHIM (ENGR)</v>
      </c>
      <c r="AU5692" s="31">
        <v>44895</v>
      </c>
      <c r="AV5692" s="40">
        <v>0.30836805555555558</v>
      </c>
      <c r="BW5692">
        <v>308</v>
      </c>
      <c r="BX5692" t="str">
        <v>MICURA</v>
      </c>
      <c r="BY5692" t="str">
        <v>EVBIERHOMA OBUKOHWO (MI</v>
      </c>
      <c r="BZ5692" s="31">
        <v>44891</v>
      </c>
      <c r="CA5692" s="40">
        <v>0.49962962962962965</v>
      </c>
      <c r="DB5692">
        <v>538</v>
      </c>
      <c r="DC5692" t="str">
        <v>MICURA</v>
      </c>
      <c r="DD5692" t="str">
        <v>LEKAN MUSTAPHA (MIC)</v>
      </c>
      <c r="DE5692" s="31">
        <v>44893</v>
      </c>
      <c r="DF5692" s="40">
        <v>0.77744212962962966</v>
      </c>
    </row>
    <row r="5693" spans="1:110" x14ac:dyDescent="0.25">
      <c r="A5693" s="109" t="s">
        <v>195</v>
      </c>
      <c r="B5693">
        <v>262</v>
      </c>
      <c r="C5693" s="109" t="s">
        <v>53</v>
      </c>
      <c r="D5693" s="109" t="s">
        <v>654</v>
      </c>
      <c r="E5693" s="94">
        <v>44875</v>
      </c>
      <c r="F5693" s="174">
        <v>0.4949189814814815</v>
      </c>
      <c r="G5693">
        <v>2</v>
      </c>
      <c r="H5693" s="109" t="s">
        <v>655</v>
      </c>
      <c r="I5693">
        <v>2650232</v>
      </c>
      <c r="AR5693">
        <v>180</v>
      </c>
      <c r="AS5693" t="str">
        <v>MICURA</v>
      </c>
      <c r="AT5693" t="str">
        <v>UGA OGBONNIA D. (MIC)</v>
      </c>
      <c r="AU5693" s="31">
        <v>44895</v>
      </c>
      <c r="AV5693" s="40">
        <v>0.30934027777777778</v>
      </c>
      <c r="BW5693">
        <v>309</v>
      </c>
      <c r="BX5693" t="str">
        <v>ENGINEERING</v>
      </c>
      <c r="BY5693" t="str">
        <v>ONABANJO ANTHONY (ENGR)</v>
      </c>
      <c r="BZ5693" s="31">
        <v>44891</v>
      </c>
      <c r="CA5693" s="40">
        <v>0.50005787037037042</v>
      </c>
      <c r="DB5693">
        <v>539</v>
      </c>
      <c r="DC5693" t="str">
        <v>MICURA</v>
      </c>
      <c r="DD5693" t="str">
        <v>SENIBO PRECIOUS B.(MIC)</v>
      </c>
      <c r="DE5693" s="31">
        <v>44893</v>
      </c>
      <c r="DF5693" s="40">
        <v>0.77752314814814816</v>
      </c>
    </row>
    <row r="5694" spans="1:110" x14ac:dyDescent="0.25">
      <c r="A5694" s="109" t="s">
        <v>195</v>
      </c>
      <c r="B5694">
        <v>263</v>
      </c>
      <c r="C5694" s="109" t="s">
        <v>53</v>
      </c>
      <c r="D5694" s="109" t="s">
        <v>656</v>
      </c>
      <c r="E5694" s="94">
        <v>44875</v>
      </c>
      <c r="F5694" s="174">
        <v>0.49496527777777777</v>
      </c>
      <c r="G5694">
        <v>2</v>
      </c>
      <c r="H5694" s="109" t="s">
        <v>657</v>
      </c>
      <c r="I5694"/>
      <c r="AR5694">
        <v>181</v>
      </c>
      <c r="AS5694" t="str">
        <v>ENGINEERING</v>
      </c>
      <c r="AT5694" t="str">
        <v>ADENIYI ADEYEMI (ENGR)</v>
      </c>
      <c r="AU5694" s="31">
        <v>44895</v>
      </c>
      <c r="AV5694" s="40">
        <v>0.30964120370370368</v>
      </c>
      <c r="BW5694">
        <v>310</v>
      </c>
      <c r="BX5694" t="str">
        <v>ENGINEERING</v>
      </c>
      <c r="BY5694" t="str">
        <v>DOSUNMU FAROUK O.</v>
      </c>
      <c r="BZ5694" s="31">
        <v>44891</v>
      </c>
      <c r="CA5694" s="40">
        <v>0.50011574074074072</v>
      </c>
      <c r="DB5694">
        <v>540</v>
      </c>
      <c r="DC5694" t="str">
        <v>MICURA</v>
      </c>
      <c r="DD5694" t="str">
        <v>TIAMIYU AHMED A. (MIC)</v>
      </c>
      <c r="DE5694" s="31">
        <v>44893</v>
      </c>
      <c r="DF5694" s="40">
        <v>0.77761574074074069</v>
      </c>
    </row>
    <row r="5695" spans="1:110" x14ac:dyDescent="0.25">
      <c r="A5695" s="109" t="s">
        <v>195</v>
      </c>
      <c r="B5695">
        <v>264</v>
      </c>
      <c r="C5695" s="109" t="s">
        <v>53</v>
      </c>
      <c r="D5695" s="109" t="s">
        <v>658</v>
      </c>
      <c r="E5695" s="94">
        <v>44875</v>
      </c>
      <c r="F5695" s="174">
        <v>0.49504629629629632</v>
      </c>
      <c r="G5695">
        <v>2</v>
      </c>
      <c r="H5695" s="109" t="s">
        <v>659</v>
      </c>
      <c r="I5695"/>
      <c r="AR5695">
        <v>182</v>
      </c>
      <c r="AS5695" t="str">
        <v>ENGINEERING</v>
      </c>
      <c r="AT5695" t="str">
        <v>OYEBOLA SULAIMON O. (EN</v>
      </c>
      <c r="AU5695" s="31">
        <v>44895</v>
      </c>
      <c r="AV5695" s="40">
        <v>0.3102314814814815</v>
      </c>
      <c r="BW5695">
        <v>311</v>
      </c>
      <c r="BX5695" t="str">
        <v>MICURA</v>
      </c>
      <c r="BY5695" t="str">
        <v>UKO ONYEBUCHI (MIC)</v>
      </c>
      <c r="BZ5695" s="31">
        <v>44891</v>
      </c>
      <c r="CA5695" s="40">
        <v>0.5012268518518519</v>
      </c>
      <c r="DB5695">
        <v>541</v>
      </c>
      <c r="DC5695" t="str">
        <v>OPERATIONS</v>
      </c>
      <c r="DD5695" t="str">
        <v>IYADI JUSTICE (OPS)</v>
      </c>
      <c r="DE5695" s="31">
        <v>44893</v>
      </c>
      <c r="DF5695" s="40">
        <v>0.77767361111111111</v>
      </c>
    </row>
    <row r="5696" spans="1:110" x14ac:dyDescent="0.25">
      <c r="A5696" s="109" t="s">
        <v>195</v>
      </c>
      <c r="B5696">
        <v>265</v>
      </c>
      <c r="C5696" s="109" t="s">
        <v>53</v>
      </c>
      <c r="D5696" s="109" t="s">
        <v>660</v>
      </c>
      <c r="E5696" s="94">
        <v>44875</v>
      </c>
      <c r="F5696" s="174">
        <v>0.49511574074074072</v>
      </c>
      <c r="G5696">
        <v>2</v>
      </c>
      <c r="H5696" s="109" t="s">
        <v>661</v>
      </c>
      <c r="I5696"/>
      <c r="AR5696">
        <v>183</v>
      </c>
      <c r="AS5696" t="str">
        <v>ENGINEERING</v>
      </c>
      <c r="AT5696" t="str">
        <v>ENOMA GODWIN O (ENGR)</v>
      </c>
      <c r="AU5696" s="31">
        <v>44895</v>
      </c>
      <c r="AV5696" s="40">
        <v>0.31207175925925928</v>
      </c>
      <c r="BW5696">
        <v>312</v>
      </c>
      <c r="BX5696" t="str">
        <v>OPERATIONS</v>
      </c>
      <c r="BY5696" t="str">
        <v>KABIRU MOHAMMED (OPS)</v>
      </c>
      <c r="BZ5696" s="31">
        <v>44891</v>
      </c>
      <c r="CA5696" s="40">
        <v>0.50131944444444443</v>
      </c>
      <c r="DB5696">
        <v>542</v>
      </c>
      <c r="DC5696" t="str">
        <v>MICURA</v>
      </c>
      <c r="DD5696" t="str">
        <v>ODEBODE OLUSHOLA (MIC)</v>
      </c>
      <c r="DE5696" s="31">
        <v>44893</v>
      </c>
      <c r="DF5696" s="40">
        <v>0.77774305555555556</v>
      </c>
    </row>
    <row r="5697" spans="1:110" x14ac:dyDescent="0.25">
      <c r="A5697" s="109" t="s">
        <v>195</v>
      </c>
      <c r="B5697">
        <v>266</v>
      </c>
      <c r="C5697" s="109" t="s">
        <v>53</v>
      </c>
      <c r="D5697" s="109" t="s">
        <v>662</v>
      </c>
      <c r="E5697" s="94">
        <v>44875</v>
      </c>
      <c r="F5697" s="174">
        <v>0.49516203703703704</v>
      </c>
      <c r="G5697">
        <v>2</v>
      </c>
      <c r="H5697" s="109" t="s">
        <v>53</v>
      </c>
      <c r="I5697"/>
      <c r="AR5697">
        <v>184</v>
      </c>
      <c r="AS5697" t="str">
        <v>ENGINEERING</v>
      </c>
      <c r="AT5697" t="str">
        <v>ADEDEJI ADEYEMI (ENGR)</v>
      </c>
      <c r="AU5697" s="31">
        <v>44895</v>
      </c>
      <c r="AV5697" s="40">
        <v>0.31214120370370368</v>
      </c>
      <c r="BW5697">
        <v>313</v>
      </c>
      <c r="BX5697" t="str">
        <v>ENGINEERING</v>
      </c>
      <c r="BY5697" t="str">
        <v>OLAGBEMI OLUSOLA</v>
      </c>
      <c r="BZ5697" s="31">
        <v>44891</v>
      </c>
      <c r="CA5697" s="40">
        <v>0.50162037037037033</v>
      </c>
      <c r="DB5697">
        <v>543</v>
      </c>
      <c r="DC5697" t="str">
        <v>MICURA</v>
      </c>
      <c r="DD5697" t="str">
        <v>ECHEDOM NNAMDI B. (MIC)</v>
      </c>
      <c r="DE5697" s="31">
        <v>44893</v>
      </c>
      <c r="DF5697" s="40">
        <v>0.77784722222222225</v>
      </c>
    </row>
    <row r="5698" spans="1:110" x14ac:dyDescent="0.25">
      <c r="A5698" s="109" t="s">
        <v>195</v>
      </c>
      <c r="B5698">
        <v>267</v>
      </c>
      <c r="C5698" s="109" t="s">
        <v>21</v>
      </c>
      <c r="D5698" s="109" t="s">
        <v>663</v>
      </c>
      <c r="E5698" s="94">
        <v>44875</v>
      </c>
      <c r="F5698" s="174">
        <v>0.49549768518518517</v>
      </c>
      <c r="G5698">
        <v>2</v>
      </c>
      <c r="H5698" s="109" t="s">
        <v>21</v>
      </c>
      <c r="I5698"/>
      <c r="AR5698">
        <v>185</v>
      </c>
      <c r="AS5698" t="str">
        <v>ENGINEERING</v>
      </c>
      <c r="AT5698" t="str">
        <v>OGBOLU MICHAEL (ENGR)</v>
      </c>
      <c r="AU5698" s="31">
        <v>44895</v>
      </c>
      <c r="AV5698" s="40">
        <v>0.31218750000000001</v>
      </c>
      <c r="BW5698">
        <v>314</v>
      </c>
      <c r="BX5698" t="str">
        <v>ENGINEERING</v>
      </c>
      <c r="BY5698" t="str">
        <v>UDOH DANIEL UNYIME (ENG</v>
      </c>
      <c r="BZ5698" s="31">
        <v>44891</v>
      </c>
      <c r="CA5698" s="40">
        <v>0.50168981481481478</v>
      </c>
      <c r="DB5698">
        <v>544</v>
      </c>
      <c r="DC5698" t="str">
        <v>MICURA</v>
      </c>
      <c r="DD5698" t="str">
        <v>SIKIRU TAIWO (MIC)</v>
      </c>
      <c r="DE5698" s="31">
        <v>44893</v>
      </c>
      <c r="DF5698" s="40">
        <v>0.77866898148148145</v>
      </c>
    </row>
    <row r="5699" spans="1:110" x14ac:dyDescent="0.25">
      <c r="A5699" s="109" t="s">
        <v>195</v>
      </c>
      <c r="B5699">
        <v>268</v>
      </c>
      <c r="C5699" s="109" t="s">
        <v>54</v>
      </c>
      <c r="D5699" s="109" t="s">
        <v>338</v>
      </c>
      <c r="E5699" s="94">
        <v>44875</v>
      </c>
      <c r="F5699" s="174">
        <v>0.49553240740740739</v>
      </c>
      <c r="G5699">
        <v>2</v>
      </c>
      <c r="H5699" s="109" t="s">
        <v>339</v>
      </c>
      <c r="I5699">
        <v>8414045</v>
      </c>
      <c r="AR5699">
        <v>186</v>
      </c>
      <c r="AS5699" t="str">
        <v>ENGINEERING</v>
      </c>
      <c r="AT5699" t="str">
        <v>NWGOBILOR THANKGOD</v>
      </c>
      <c r="AU5699" s="31">
        <v>44895</v>
      </c>
      <c r="AV5699" s="40">
        <v>0.31224537037037037</v>
      </c>
      <c r="BW5699">
        <v>315</v>
      </c>
      <c r="BX5699" t="str">
        <v>ENGINEERING</v>
      </c>
      <c r="BY5699" t="str">
        <v>SABIN KAYITANA (ENGR)</v>
      </c>
      <c r="BZ5699" s="31">
        <v>44891</v>
      </c>
      <c r="CA5699" s="40">
        <v>0.5017476851851852</v>
      </c>
      <c r="DB5699">
        <v>545</v>
      </c>
      <c r="DC5699" t="str">
        <v>ENGINEERING</v>
      </c>
      <c r="DD5699" t="str">
        <v>ADISA NURUDEEN O. (DRV)</v>
      </c>
      <c r="DE5699" s="31">
        <v>44893</v>
      </c>
      <c r="DF5699" s="40">
        <v>0.7787384259259259</v>
      </c>
    </row>
    <row r="5700" spans="1:110" x14ac:dyDescent="0.25">
      <c r="A5700" s="109" t="s">
        <v>195</v>
      </c>
      <c r="B5700">
        <v>269</v>
      </c>
      <c r="C5700" s="109" t="s">
        <v>54</v>
      </c>
      <c r="D5700" s="109" t="s">
        <v>310</v>
      </c>
      <c r="E5700" s="94">
        <v>44875</v>
      </c>
      <c r="F5700" s="174">
        <v>0.49574074074074076</v>
      </c>
      <c r="G5700">
        <v>2</v>
      </c>
      <c r="H5700" s="109" t="s">
        <v>311</v>
      </c>
      <c r="I5700">
        <v>5339045</v>
      </c>
      <c r="AR5700">
        <v>187</v>
      </c>
      <c r="AS5700" t="str">
        <v>OPERATIONS</v>
      </c>
      <c r="AT5700" t="str">
        <v>OPAYEMI FAUSAT O.(OPS)</v>
      </c>
      <c r="AU5700" s="31">
        <v>44895</v>
      </c>
      <c r="AV5700" s="40">
        <v>0.31339120370370371</v>
      </c>
      <c r="BW5700">
        <v>316</v>
      </c>
      <c r="BX5700" t="str">
        <v>MICURA</v>
      </c>
      <c r="BY5700" t="str">
        <v>IGIEVA THOMPSON (MIC)</v>
      </c>
      <c r="BZ5700" s="31">
        <v>44891</v>
      </c>
      <c r="CA5700" s="40">
        <v>0.50417824074074069</v>
      </c>
      <c r="DB5700">
        <v>546</v>
      </c>
      <c r="DC5700" t="str">
        <v>MICURA</v>
      </c>
      <c r="DD5700" t="str">
        <v>JOHN OLORUNLOGBON (MIC)</v>
      </c>
      <c r="DE5700" s="31">
        <v>44893</v>
      </c>
      <c r="DF5700" s="40">
        <v>0.77885416666666663</v>
      </c>
    </row>
    <row r="5701" spans="1:110" x14ac:dyDescent="0.25">
      <c r="A5701" s="109" t="s">
        <v>195</v>
      </c>
      <c r="B5701">
        <v>270</v>
      </c>
      <c r="C5701" s="109" t="s">
        <v>21</v>
      </c>
      <c r="D5701" s="109" t="s">
        <v>664</v>
      </c>
      <c r="E5701" s="94">
        <v>44875</v>
      </c>
      <c r="F5701" s="174">
        <v>0.49604166666666666</v>
      </c>
      <c r="G5701">
        <v>2</v>
      </c>
      <c r="H5701" s="109" t="s">
        <v>21</v>
      </c>
      <c r="I5701"/>
      <c r="AR5701">
        <v>188</v>
      </c>
      <c r="AS5701" t="str">
        <v>OPERATIONS</v>
      </c>
      <c r="AT5701" t="str">
        <v>OMOWARE ELIJAH (OPS)</v>
      </c>
      <c r="AU5701" s="31">
        <v>44895</v>
      </c>
      <c r="AV5701" s="40">
        <v>0.31524305555555554</v>
      </c>
      <c r="BW5701">
        <v>317</v>
      </c>
      <c r="BX5701" t="str">
        <v>MICURA</v>
      </c>
      <c r="BY5701" t="str">
        <v>OLORUNYOMI OLAREWAJU(MI</v>
      </c>
      <c r="BZ5701" s="31">
        <v>44891</v>
      </c>
      <c r="CA5701" s="40">
        <v>0.50443287037037032</v>
      </c>
      <c r="DB5701">
        <v>547</v>
      </c>
      <c r="DC5701" t="str">
        <v>OPERATIONS</v>
      </c>
      <c r="DD5701" t="str">
        <v>BAMGBOYE AFEEZ (OPS)</v>
      </c>
      <c r="DE5701" s="31">
        <v>44893</v>
      </c>
      <c r="DF5701" s="40">
        <v>0.77891203703703704</v>
      </c>
    </row>
    <row r="5702" spans="1:110" x14ac:dyDescent="0.25">
      <c r="A5702" s="109" t="s">
        <v>195</v>
      </c>
      <c r="B5702">
        <v>271</v>
      </c>
      <c r="C5702" s="109" t="s">
        <v>52</v>
      </c>
      <c r="D5702" s="109" t="s">
        <v>665</v>
      </c>
      <c r="E5702" s="94">
        <v>44875</v>
      </c>
      <c r="F5702" s="174">
        <v>0.49731481481481482</v>
      </c>
      <c r="G5702">
        <v>2</v>
      </c>
      <c r="H5702" s="109" t="s">
        <v>666</v>
      </c>
      <c r="I5702">
        <v>3666519</v>
      </c>
      <c r="AR5702">
        <v>189</v>
      </c>
      <c r="AS5702" t="str">
        <v>MICURA</v>
      </c>
      <c r="AT5702" t="str">
        <v>LIBERTY AROGUNDADE (MIC</v>
      </c>
      <c r="AU5702" s="31">
        <v>44895</v>
      </c>
      <c r="AV5702" s="40">
        <v>0.31549768518518517</v>
      </c>
      <c r="BW5702">
        <v>318</v>
      </c>
      <c r="BX5702" t="str">
        <v>ENGINEERING</v>
      </c>
      <c r="BY5702" t="str">
        <v>NWABUNWENE BASIL (ENGR)</v>
      </c>
      <c r="BZ5702" s="31">
        <v>44891</v>
      </c>
      <c r="CA5702" s="40">
        <v>0.50483796296296302</v>
      </c>
      <c r="DB5702">
        <v>548</v>
      </c>
      <c r="DC5702" t="str">
        <v>OPERATIONS</v>
      </c>
      <c r="DD5702" t="str">
        <v>ABIDOYE SAMUEL (OPS)</v>
      </c>
      <c r="DE5702" s="31">
        <v>44893</v>
      </c>
      <c r="DF5702" s="40">
        <v>0.7789814814814815</v>
      </c>
    </row>
    <row r="5703" spans="1:110" x14ac:dyDescent="0.25">
      <c r="A5703" s="109" t="s">
        <v>195</v>
      </c>
      <c r="B5703">
        <v>272</v>
      </c>
      <c r="C5703" s="109" t="s">
        <v>52</v>
      </c>
      <c r="D5703" s="109" t="s">
        <v>667</v>
      </c>
      <c r="E5703" s="94">
        <v>44875</v>
      </c>
      <c r="F5703" s="174">
        <v>0.49743055555555554</v>
      </c>
      <c r="G5703">
        <v>2</v>
      </c>
      <c r="H5703" s="109" t="s">
        <v>668</v>
      </c>
      <c r="I5703">
        <v>3623791</v>
      </c>
      <c r="AR5703">
        <v>190</v>
      </c>
      <c r="AS5703" t="str">
        <v>OPERATIONS</v>
      </c>
      <c r="AT5703" t="str">
        <v>ATODO SAMSON (OPS)</v>
      </c>
      <c r="AU5703" s="31">
        <v>44895</v>
      </c>
      <c r="AV5703" s="40">
        <v>0.31567129629629631</v>
      </c>
      <c r="BW5703">
        <v>319</v>
      </c>
      <c r="BX5703" t="str">
        <v>ENGINEERING</v>
      </c>
      <c r="BY5703" t="str">
        <v>ADEDEJI ADEYEMI (ENGR)</v>
      </c>
      <c r="BZ5703" s="31">
        <v>44891</v>
      </c>
      <c r="CA5703" s="40">
        <v>0.50490740740740736</v>
      </c>
      <c r="DB5703">
        <v>549</v>
      </c>
      <c r="DC5703" t="str">
        <v>MICURA</v>
      </c>
      <c r="DD5703" t="str">
        <v>BABATUNDE EBENEZER</v>
      </c>
      <c r="DE5703" s="31">
        <v>44893</v>
      </c>
      <c r="DF5703" s="40">
        <v>0.77905092592592595</v>
      </c>
    </row>
    <row r="5704" spans="1:110" x14ac:dyDescent="0.25">
      <c r="A5704" s="109" t="s">
        <v>195</v>
      </c>
      <c r="B5704">
        <v>273</v>
      </c>
      <c r="C5704" s="109" t="s">
        <v>54</v>
      </c>
      <c r="D5704" s="109" t="s">
        <v>538</v>
      </c>
      <c r="E5704" s="94">
        <v>44875</v>
      </c>
      <c r="F5704" s="174">
        <v>0.49810185185185185</v>
      </c>
      <c r="G5704">
        <v>2</v>
      </c>
      <c r="H5704" s="109" t="s">
        <v>539</v>
      </c>
      <c r="I5704">
        <v>14838232</v>
      </c>
      <c r="AR5704">
        <v>191</v>
      </c>
      <c r="AS5704" t="str">
        <v>OPERATIONS</v>
      </c>
      <c r="AT5704" t="str">
        <v>AKINGUNOLA SUNDAY (OPS)</v>
      </c>
      <c r="AU5704" s="31">
        <v>44895</v>
      </c>
      <c r="AV5704" s="40">
        <v>0.31592592592592594</v>
      </c>
      <c r="BW5704">
        <v>320</v>
      </c>
      <c r="BX5704" t="str">
        <v>MICURA</v>
      </c>
      <c r="BY5704" t="str">
        <v>BABATUNDE ADEJOLA (MIC)</v>
      </c>
      <c r="BZ5704" s="31">
        <v>44891</v>
      </c>
      <c r="CA5704" s="40">
        <v>0.50498842592592597</v>
      </c>
      <c r="DB5704">
        <v>550</v>
      </c>
      <c r="DC5704" t="str">
        <v>MICURA</v>
      </c>
      <c r="DD5704" t="str">
        <v>BABA AUSTIN O. (MIC)</v>
      </c>
      <c r="DE5704" s="31">
        <v>44893</v>
      </c>
      <c r="DF5704" s="40">
        <v>0.77910879629629626</v>
      </c>
    </row>
    <row r="5705" spans="1:110" x14ac:dyDescent="0.25">
      <c r="A5705" s="109" t="s">
        <v>195</v>
      </c>
      <c r="B5705">
        <v>274</v>
      </c>
      <c r="C5705" s="109" t="s">
        <v>54</v>
      </c>
      <c r="D5705" s="109" t="s">
        <v>669</v>
      </c>
      <c r="E5705" s="94">
        <v>44875</v>
      </c>
      <c r="F5705" s="174">
        <v>0.49858796296296298</v>
      </c>
      <c r="G5705">
        <v>2</v>
      </c>
      <c r="H5705" s="109" t="s">
        <v>670</v>
      </c>
      <c r="I5705">
        <v>15010509</v>
      </c>
      <c r="AR5705">
        <v>192</v>
      </c>
      <c r="AS5705" t="str">
        <v>ENGINEERING</v>
      </c>
      <c r="AT5705" t="str">
        <v>AYORINDE MUYIWA (ENGR)</v>
      </c>
      <c r="AU5705" s="31">
        <v>44895</v>
      </c>
      <c r="AV5705" s="40">
        <v>0.31599537037037034</v>
      </c>
      <c r="BW5705">
        <v>321</v>
      </c>
      <c r="BX5705" t="str">
        <v>MICURA</v>
      </c>
      <c r="BY5705" t="str">
        <v>PIANEN YOUNG (MIC)</v>
      </c>
      <c r="BZ5705" s="31">
        <v>44891</v>
      </c>
      <c r="CA5705" s="40">
        <v>0.50543981481481481</v>
      </c>
      <c r="DB5705">
        <v>551</v>
      </c>
      <c r="DC5705" t="str">
        <v>MICURA</v>
      </c>
      <c r="DD5705" t="str">
        <v>LAWAL OLASUNKANMI</v>
      </c>
      <c r="DE5705" s="31">
        <v>44893</v>
      </c>
      <c r="DF5705" s="40">
        <v>0.77917824074074071</v>
      </c>
    </row>
    <row r="5706" spans="1:110" x14ac:dyDescent="0.25">
      <c r="A5706" s="109" t="s">
        <v>195</v>
      </c>
      <c r="B5706">
        <v>275</v>
      </c>
      <c r="C5706" s="109" t="s">
        <v>53</v>
      </c>
      <c r="D5706" s="109" t="s">
        <v>438</v>
      </c>
      <c r="E5706" s="94">
        <v>44875</v>
      </c>
      <c r="F5706" s="174">
        <v>0.49968750000000001</v>
      </c>
      <c r="G5706">
        <v>2</v>
      </c>
      <c r="H5706" s="109" t="s">
        <v>439</v>
      </c>
      <c r="I5706">
        <v>2044229</v>
      </c>
      <c r="AR5706">
        <v>193</v>
      </c>
      <c r="AS5706" t="str">
        <v>ENGINEERING</v>
      </c>
      <c r="AT5706" t="str">
        <v>NKWOAGU AUGUSTINE (ENGR</v>
      </c>
      <c r="AU5706" s="31">
        <v>44895</v>
      </c>
      <c r="AV5706" s="40">
        <v>0.31635416666666666</v>
      </c>
      <c r="BW5706">
        <v>322</v>
      </c>
      <c r="BX5706" t="str">
        <v>GATE OPS</v>
      </c>
      <c r="BY5706" t="str">
        <v>PAUL ETUBI A.(GATE CLERK</v>
      </c>
      <c r="BZ5706" s="31">
        <v>44891</v>
      </c>
      <c r="CA5706" s="40">
        <v>0.50562499999999999</v>
      </c>
      <c r="DB5706">
        <v>552</v>
      </c>
      <c r="DC5706" t="str">
        <v>MICURA</v>
      </c>
      <c r="DD5706" t="str">
        <v>MICHAEL O. CHIZE(MIC)</v>
      </c>
      <c r="DE5706" s="31">
        <v>44893</v>
      </c>
      <c r="DF5706" s="40">
        <v>0.77934027777777781</v>
      </c>
    </row>
    <row r="5707" spans="1:110" x14ac:dyDescent="0.25">
      <c r="A5707" s="109" t="s">
        <v>195</v>
      </c>
      <c r="B5707">
        <v>276</v>
      </c>
      <c r="C5707" s="109" t="s">
        <v>52</v>
      </c>
      <c r="D5707" s="109" t="s">
        <v>444</v>
      </c>
      <c r="E5707" s="94">
        <v>44875</v>
      </c>
      <c r="F5707" s="174">
        <v>0.50024305555555559</v>
      </c>
      <c r="G5707">
        <v>2</v>
      </c>
      <c r="H5707" s="109" t="s">
        <v>445</v>
      </c>
      <c r="I5707">
        <v>7094641</v>
      </c>
      <c r="AR5707">
        <v>194</v>
      </c>
      <c r="AS5707" t="str">
        <v>MICURA</v>
      </c>
      <c r="AT5707" t="str">
        <v>UKA FREDRICK U.(MIC)</v>
      </c>
      <c r="AU5707" s="31">
        <v>44895</v>
      </c>
      <c r="AV5707" s="40">
        <v>0.3165162037037037</v>
      </c>
      <c r="BW5707">
        <v>323</v>
      </c>
      <c r="BX5707" t="str">
        <v>GATE OPS</v>
      </c>
      <c r="BY5707" t="str">
        <v>EJECKAM CHINWE (GATE)</v>
      </c>
      <c r="BZ5707" s="31">
        <v>44891</v>
      </c>
      <c r="CA5707" s="40">
        <v>0.50569444444444445</v>
      </c>
      <c r="DB5707">
        <v>553</v>
      </c>
      <c r="DC5707" t="str">
        <v>MICURA</v>
      </c>
      <c r="DD5707" t="str">
        <v>YUSUF TAIWO (MIC)</v>
      </c>
      <c r="DE5707" s="31">
        <v>44893</v>
      </c>
      <c r="DF5707" s="40">
        <v>0.77939814814814812</v>
      </c>
    </row>
    <row r="5708" spans="1:110" x14ac:dyDescent="0.25">
      <c r="A5708" s="109" t="s">
        <v>195</v>
      </c>
      <c r="B5708">
        <v>277</v>
      </c>
      <c r="C5708" s="109" t="s">
        <v>53</v>
      </c>
      <c r="D5708" s="109" t="s">
        <v>671</v>
      </c>
      <c r="E5708" s="94">
        <v>44875</v>
      </c>
      <c r="F5708" s="174">
        <v>0.50050925925925926</v>
      </c>
      <c r="G5708">
        <v>2</v>
      </c>
      <c r="H5708" s="109" t="s">
        <v>672</v>
      </c>
      <c r="I5708"/>
      <c r="AR5708">
        <v>195</v>
      </c>
      <c r="AS5708" t="str">
        <v>MICURA</v>
      </c>
      <c r="AT5708" t="str">
        <v>CYRIL ANAYO (MIC)</v>
      </c>
      <c r="AU5708" s="31">
        <v>44895</v>
      </c>
      <c r="AV5708" s="40">
        <v>0.31921296296296298</v>
      </c>
      <c r="BW5708">
        <v>324</v>
      </c>
      <c r="BX5708" t="str">
        <v>GATE OPS</v>
      </c>
      <c r="BY5708" t="str">
        <v>IWENOFU CHARLES (GATE)</v>
      </c>
      <c r="BZ5708" s="31">
        <v>44891</v>
      </c>
      <c r="CA5708" s="40">
        <v>0.5057638888888889</v>
      </c>
      <c r="DB5708">
        <v>554</v>
      </c>
      <c r="DC5708" t="str">
        <v>OPERATIONS</v>
      </c>
      <c r="DD5708" t="str">
        <v>ABIOLA ADEJARE T. (OPS)</v>
      </c>
      <c r="DE5708" s="31">
        <v>44893</v>
      </c>
      <c r="DF5708" s="40">
        <v>0.77946759259259257</v>
      </c>
    </row>
    <row r="5709" spans="1:110" x14ac:dyDescent="0.25">
      <c r="A5709" s="109" t="s">
        <v>195</v>
      </c>
      <c r="B5709">
        <v>278</v>
      </c>
      <c r="C5709" s="109" t="s">
        <v>54</v>
      </c>
      <c r="D5709" s="109" t="s">
        <v>464</v>
      </c>
      <c r="E5709" s="94">
        <v>44875</v>
      </c>
      <c r="F5709" s="174">
        <v>0.50172453703703701</v>
      </c>
      <c r="G5709">
        <v>2</v>
      </c>
      <c r="H5709" s="109" t="s">
        <v>465</v>
      </c>
      <c r="I5709">
        <v>5336131</v>
      </c>
      <c r="AR5709">
        <v>196</v>
      </c>
      <c r="AS5709" t="str">
        <v>OPERATIONS</v>
      </c>
      <c r="AT5709" t="str">
        <v>ADELUGBA KAYODE (MIC)</v>
      </c>
      <c r="AU5709" s="31">
        <v>44895</v>
      </c>
      <c r="AV5709" s="40">
        <v>0.31983796296296296</v>
      </c>
      <c r="BW5709">
        <v>325</v>
      </c>
      <c r="BX5709" t="str">
        <v>ENGINEERING</v>
      </c>
      <c r="BY5709" t="str">
        <v>ENUMAH EMMANUEL (ENGR)</v>
      </c>
      <c r="BZ5709" s="31">
        <v>44891</v>
      </c>
      <c r="CA5709" s="40">
        <v>0.50590277777777781</v>
      </c>
      <c r="DB5709">
        <v>555</v>
      </c>
      <c r="DC5709" t="str">
        <v>OPERATIONS</v>
      </c>
      <c r="DD5709" t="str">
        <v>SAMUEL ADEWUNMI (OPS)</v>
      </c>
      <c r="DE5709" s="31">
        <v>44893</v>
      </c>
      <c r="DF5709" s="40">
        <v>0.77952546296296299</v>
      </c>
    </row>
    <row r="5710" spans="1:110" x14ac:dyDescent="0.25">
      <c r="A5710" s="109" t="s">
        <v>195</v>
      </c>
      <c r="B5710">
        <v>279</v>
      </c>
      <c r="C5710" s="109" t="s">
        <v>21</v>
      </c>
      <c r="D5710" s="109" t="s">
        <v>673</v>
      </c>
      <c r="E5710" s="94">
        <v>44875</v>
      </c>
      <c r="F5710" s="174">
        <v>0.50209490740740736</v>
      </c>
      <c r="G5710">
        <v>2</v>
      </c>
      <c r="H5710" s="109" t="s">
        <v>21</v>
      </c>
      <c r="I5710"/>
      <c r="AR5710">
        <v>197</v>
      </c>
      <c r="AS5710" t="str">
        <v>OPERATIONS</v>
      </c>
      <c r="AT5710" t="str">
        <v>SIMON UGBEDE</v>
      </c>
      <c r="AU5710" s="31">
        <v>44895</v>
      </c>
      <c r="AV5710" s="40">
        <v>0.32175925925925924</v>
      </c>
      <c r="BW5710">
        <v>326</v>
      </c>
      <c r="BX5710" t="str">
        <v>OPERATIONS</v>
      </c>
      <c r="BY5710" t="str">
        <v>KINGSELEY NAJOMOH (OPS)</v>
      </c>
      <c r="BZ5710" s="31">
        <v>44891</v>
      </c>
      <c r="CA5710" s="40">
        <v>0.50640046296296293</v>
      </c>
      <c r="DB5710">
        <v>556</v>
      </c>
      <c r="DC5710" t="str">
        <v>OPERATIONS</v>
      </c>
      <c r="DD5710" t="str">
        <v>ABEJIDE MUSTAPHA A. (OP</v>
      </c>
      <c r="DE5710" s="31">
        <v>44893</v>
      </c>
      <c r="DF5710" s="40">
        <v>0.77975694444444443</v>
      </c>
    </row>
    <row r="5711" spans="1:110" x14ac:dyDescent="0.25">
      <c r="A5711" s="109" t="s">
        <v>195</v>
      </c>
      <c r="B5711">
        <v>280</v>
      </c>
      <c r="C5711" s="109" t="s">
        <v>52</v>
      </c>
      <c r="D5711" s="109" t="s">
        <v>674</v>
      </c>
      <c r="E5711" s="94">
        <v>44875</v>
      </c>
      <c r="F5711" s="174">
        <v>0.50219907407407405</v>
      </c>
      <c r="G5711">
        <v>2</v>
      </c>
      <c r="H5711" s="109" t="s">
        <v>675</v>
      </c>
      <c r="I5711">
        <v>6699470</v>
      </c>
      <c r="AR5711">
        <v>198</v>
      </c>
      <c r="AS5711" t="str">
        <v>ENGINEERING</v>
      </c>
      <c r="AT5711" t="str">
        <v>TAJUDEEN JIMOH (ENGR)</v>
      </c>
      <c r="AU5711" s="31">
        <v>44895</v>
      </c>
      <c r="AV5711" s="40">
        <v>0.32569444444444445</v>
      </c>
      <c r="BW5711">
        <v>327</v>
      </c>
      <c r="BX5711" t="str">
        <v>MICURA</v>
      </c>
      <c r="BY5711" t="str">
        <v>OPIYE ABRAHAM (MIC)</v>
      </c>
      <c r="BZ5711" s="31">
        <v>44891</v>
      </c>
      <c r="CA5711" s="40">
        <v>0.50646990740740738</v>
      </c>
      <c r="DB5711">
        <v>557</v>
      </c>
      <c r="DC5711" t="str">
        <v>MICURA</v>
      </c>
      <c r="DD5711" t="str">
        <v>ADEKANMBI ADETOLA (MIC)</v>
      </c>
      <c r="DE5711" s="31">
        <v>44893</v>
      </c>
      <c r="DF5711" s="40">
        <v>0.77987268518518515</v>
      </c>
    </row>
    <row r="5712" spans="1:110" x14ac:dyDescent="0.25">
      <c r="A5712" s="109" t="s">
        <v>195</v>
      </c>
      <c r="B5712">
        <v>281</v>
      </c>
      <c r="C5712" s="109" t="s">
        <v>24</v>
      </c>
      <c r="D5712" s="109" t="s">
        <v>676</v>
      </c>
      <c r="E5712" s="94">
        <v>44875</v>
      </c>
      <c r="F5712" s="174">
        <v>0.50293981481481487</v>
      </c>
      <c r="G5712">
        <v>2</v>
      </c>
      <c r="H5712" s="109" t="s">
        <v>677</v>
      </c>
      <c r="I5712">
        <v>5480001</v>
      </c>
      <c r="AR5712">
        <v>199</v>
      </c>
      <c r="AS5712" t="str">
        <v>OPERATIONS</v>
      </c>
      <c r="AT5712" t="str">
        <v>MONDAY UNWANA</v>
      </c>
      <c r="AU5712" s="31">
        <v>44895</v>
      </c>
      <c r="AV5712" s="40">
        <v>0.32851851851851854</v>
      </c>
      <c r="BW5712">
        <v>328</v>
      </c>
      <c r="BX5712" t="str">
        <v>MICURA</v>
      </c>
      <c r="BY5712" t="str">
        <v>DIKE KELECHI (MIC)</v>
      </c>
      <c r="BZ5712" s="31">
        <v>44891</v>
      </c>
      <c r="CA5712" s="40">
        <v>0.5065277777777778</v>
      </c>
      <c r="DB5712">
        <v>558</v>
      </c>
      <c r="DC5712" t="str">
        <v>MICURA</v>
      </c>
      <c r="DD5712" t="str">
        <v>RASAKI MAJEOGBE (MIC)</v>
      </c>
      <c r="DE5712" s="31">
        <v>44893</v>
      </c>
      <c r="DF5712" s="40">
        <v>0.77994212962962961</v>
      </c>
    </row>
    <row r="5713" spans="1:110" x14ac:dyDescent="0.25">
      <c r="A5713" s="109" t="s">
        <v>195</v>
      </c>
      <c r="B5713">
        <v>282</v>
      </c>
      <c r="C5713" s="109" t="s">
        <v>58</v>
      </c>
      <c r="D5713" s="109" t="s">
        <v>678</v>
      </c>
      <c r="E5713" s="94">
        <v>44875</v>
      </c>
      <c r="F5713" s="174">
        <v>0.50300925925925921</v>
      </c>
      <c r="G5713">
        <v>2</v>
      </c>
      <c r="H5713" s="109" t="s">
        <v>679</v>
      </c>
      <c r="I5713"/>
      <c r="AR5713">
        <v>200</v>
      </c>
      <c r="AS5713" t="str">
        <v>MICURA</v>
      </c>
      <c r="AT5713" t="str">
        <v>HITLA EJOVI KELVIN (MIC</v>
      </c>
      <c r="AU5713" s="31">
        <v>44895</v>
      </c>
      <c r="AV5713" s="40">
        <v>0.32952546296296298</v>
      </c>
      <c r="BW5713">
        <v>329</v>
      </c>
      <c r="BX5713" t="str">
        <v>MICURA</v>
      </c>
      <c r="BY5713" t="str">
        <v>ILESANMI SUNDAY (MIC)</v>
      </c>
      <c r="BZ5713" s="31">
        <v>44891</v>
      </c>
      <c r="CA5713" s="40">
        <v>0.50664351851851852</v>
      </c>
      <c r="DB5713">
        <v>559</v>
      </c>
      <c r="DC5713" t="str">
        <v>MICURA</v>
      </c>
      <c r="DD5713" t="str">
        <v>NURUDEEN SANUSI (MIC)</v>
      </c>
      <c r="DE5713" s="31">
        <v>44893</v>
      </c>
      <c r="DF5713" s="40">
        <v>0.78001157407407407</v>
      </c>
    </row>
    <row r="5714" spans="1:110" x14ac:dyDescent="0.25">
      <c r="A5714" s="109" t="s">
        <v>195</v>
      </c>
      <c r="B5714">
        <v>283</v>
      </c>
      <c r="C5714" s="109" t="s">
        <v>58</v>
      </c>
      <c r="D5714" s="109" t="s">
        <v>680</v>
      </c>
      <c r="E5714" s="94">
        <v>44875</v>
      </c>
      <c r="F5714" s="174">
        <v>0.50312500000000004</v>
      </c>
      <c r="G5714">
        <v>2</v>
      </c>
      <c r="H5714" s="109" t="s">
        <v>681</v>
      </c>
      <c r="I5714">
        <v>14139821</v>
      </c>
      <c r="AR5714">
        <v>201</v>
      </c>
      <c r="AS5714" t="str">
        <v>ENGINEERING</v>
      </c>
      <c r="AT5714" t="str">
        <v>OWOLABI EMMANUEL</v>
      </c>
      <c r="AU5714" s="31">
        <v>44895</v>
      </c>
      <c r="AV5714" s="40">
        <v>0.33113425925925927</v>
      </c>
      <c r="BW5714">
        <v>330</v>
      </c>
      <c r="BX5714" t="str">
        <v>MICURA</v>
      </c>
      <c r="BY5714" t="str">
        <v>DAMILOLA OGUNBAMERU(MIC</v>
      </c>
      <c r="BZ5714" s="31">
        <v>44891</v>
      </c>
      <c r="CA5714" s="40">
        <v>0.50672453703703701</v>
      </c>
      <c r="DB5714">
        <v>560</v>
      </c>
      <c r="DC5714" t="str">
        <v>OPERATIONS</v>
      </c>
      <c r="DD5714" t="str">
        <v>OKWUTE ANDREW (OPS)</v>
      </c>
      <c r="DE5714" s="31">
        <v>44893</v>
      </c>
      <c r="DF5714" s="40">
        <v>0.78006944444444448</v>
      </c>
    </row>
    <row r="5715" spans="1:110" x14ac:dyDescent="0.25">
      <c r="A5715" s="109" t="s">
        <v>195</v>
      </c>
      <c r="B5715">
        <v>284</v>
      </c>
      <c r="C5715" s="109" t="s">
        <v>54</v>
      </c>
      <c r="D5715" s="109" t="s">
        <v>462</v>
      </c>
      <c r="E5715" s="94">
        <v>44875</v>
      </c>
      <c r="F5715" s="174">
        <v>0.50383101851851853</v>
      </c>
      <c r="G5715">
        <v>2</v>
      </c>
      <c r="H5715" s="109" t="s">
        <v>463</v>
      </c>
      <c r="I5715">
        <v>7623788</v>
      </c>
      <c r="AR5715">
        <v>202</v>
      </c>
      <c r="AS5715" t="str">
        <v>ENGINEERING</v>
      </c>
      <c r="AT5715" t="str">
        <v>FALE AHMED (ENGR)</v>
      </c>
      <c r="AU5715" s="31">
        <v>44895</v>
      </c>
      <c r="AV5715" s="40">
        <v>0.333125</v>
      </c>
      <c r="BW5715">
        <v>331</v>
      </c>
      <c r="BX5715" t="str">
        <v>MICURA</v>
      </c>
      <c r="BY5715" t="str">
        <v>HOPE OJONG (MIC)</v>
      </c>
      <c r="BZ5715" s="31">
        <v>44891</v>
      </c>
      <c r="CA5715" s="40">
        <v>0.50802083333333337</v>
      </c>
      <c r="DB5715">
        <v>561</v>
      </c>
      <c r="DC5715" t="str">
        <v>MICURA</v>
      </c>
      <c r="DD5715" t="str">
        <v>ANTHONY EHIS (MIC)</v>
      </c>
      <c r="DE5715" s="31">
        <v>44893</v>
      </c>
      <c r="DF5715" s="40">
        <v>0.78019675925925924</v>
      </c>
    </row>
    <row r="5716" spans="1:110" x14ac:dyDescent="0.25">
      <c r="A5716" s="109" t="s">
        <v>195</v>
      </c>
      <c r="B5716">
        <v>285</v>
      </c>
      <c r="C5716" s="109" t="s">
        <v>54</v>
      </c>
      <c r="D5716" s="109" t="s">
        <v>682</v>
      </c>
      <c r="E5716" s="94">
        <v>44875</v>
      </c>
      <c r="F5716" s="174">
        <v>0.50408564814814816</v>
      </c>
      <c r="G5716">
        <v>2</v>
      </c>
      <c r="H5716" s="109" t="s">
        <v>683</v>
      </c>
      <c r="I5716">
        <v>5333932</v>
      </c>
      <c r="AR5716">
        <v>203</v>
      </c>
      <c r="AS5716" t="str">
        <v>OPERATIONS</v>
      </c>
      <c r="AT5716" t="str">
        <v>IBIKUNLE ISMAILA</v>
      </c>
      <c r="AU5716" s="31">
        <v>44895</v>
      </c>
      <c r="AV5716" s="40">
        <v>0.33430555555555558</v>
      </c>
      <c r="BW5716">
        <v>332</v>
      </c>
      <c r="BX5716" t="str">
        <v>MICURA</v>
      </c>
      <c r="BY5716" t="str">
        <v>PROGRESS AKHIMIEN (MIC)</v>
      </c>
      <c r="BZ5716" s="31">
        <v>44891</v>
      </c>
      <c r="CA5716" s="40">
        <v>0.50810185185185186</v>
      </c>
      <c r="DB5716">
        <v>562</v>
      </c>
      <c r="DC5716" t="str">
        <v>MICURA</v>
      </c>
      <c r="DD5716" t="str">
        <v>IGBOKA CHUKWUDI (MIC)</v>
      </c>
      <c r="DE5716" s="31">
        <v>44893</v>
      </c>
      <c r="DF5716" s="40">
        <v>0.78027777777777774</v>
      </c>
    </row>
    <row r="5717" spans="1:110" x14ac:dyDescent="0.25">
      <c r="A5717" s="109" t="s">
        <v>195</v>
      </c>
      <c r="B5717">
        <v>286</v>
      </c>
      <c r="C5717" s="109" t="s">
        <v>54</v>
      </c>
      <c r="D5717" s="109" t="s">
        <v>456</v>
      </c>
      <c r="E5717" s="94">
        <v>44875</v>
      </c>
      <c r="F5717" s="174">
        <v>0.50412037037037039</v>
      </c>
      <c r="G5717">
        <v>2</v>
      </c>
      <c r="H5717" s="109" t="s">
        <v>457</v>
      </c>
      <c r="I5717">
        <v>6720578</v>
      </c>
      <c r="AR5717">
        <v>204</v>
      </c>
      <c r="AS5717" t="str">
        <v>ENGINEERING</v>
      </c>
      <c r="AT5717" t="str">
        <v>EZEKIEL EMIUKE (ENGR)</v>
      </c>
      <c r="AU5717" s="31">
        <v>44895</v>
      </c>
      <c r="AV5717" s="40">
        <v>0.33702546296296299</v>
      </c>
      <c r="BW5717">
        <v>333</v>
      </c>
      <c r="BX5717" t="str">
        <v>MICURA</v>
      </c>
      <c r="BY5717" t="str">
        <v>SULE LAMBE (MIC)</v>
      </c>
      <c r="BZ5717" s="31">
        <v>44891</v>
      </c>
      <c r="CA5717" s="40">
        <v>0.50848379629629625</v>
      </c>
      <c r="DB5717">
        <v>563</v>
      </c>
      <c r="DC5717" t="str">
        <v>MICURA</v>
      </c>
      <c r="DD5717" t="str">
        <v>TAIWO OLUWAYOSE</v>
      </c>
      <c r="DE5717" s="31">
        <v>44893</v>
      </c>
      <c r="DF5717" s="40">
        <v>0.78076388888888892</v>
      </c>
    </row>
    <row r="5718" spans="1:110" x14ac:dyDescent="0.25">
      <c r="A5718" s="109" t="s">
        <v>195</v>
      </c>
      <c r="B5718">
        <v>287</v>
      </c>
      <c r="C5718" s="109" t="s">
        <v>54</v>
      </c>
      <c r="D5718" s="109" t="s">
        <v>426</v>
      </c>
      <c r="E5718" s="94">
        <v>44875</v>
      </c>
      <c r="F5718" s="174">
        <v>0.50526620370370368</v>
      </c>
      <c r="G5718">
        <v>2</v>
      </c>
      <c r="H5718" s="109" t="s">
        <v>427</v>
      </c>
      <c r="I5718">
        <v>6701776</v>
      </c>
      <c r="AR5718">
        <v>205</v>
      </c>
      <c r="AS5718" t="str">
        <v>ENGINEERING</v>
      </c>
      <c r="AT5718" t="str">
        <v>FENUYI AYONIYI  (ENGR)</v>
      </c>
      <c r="AU5718" s="31">
        <v>44895</v>
      </c>
      <c r="AV5718" s="40">
        <v>0.33731481481481479</v>
      </c>
      <c r="BW5718">
        <v>334</v>
      </c>
      <c r="BX5718" t="str">
        <v>MICURA</v>
      </c>
      <c r="BY5718" t="str">
        <v>LAWAL OLASUNKANMI</v>
      </c>
      <c r="BZ5718" s="31">
        <v>44891</v>
      </c>
      <c r="CA5718" s="40">
        <v>0.50938657407407406</v>
      </c>
      <c r="DB5718">
        <v>564</v>
      </c>
      <c r="DC5718" t="str">
        <v>MICURA</v>
      </c>
      <c r="DD5718" t="str">
        <v>OKANLAWON JAMIU (MIC)</v>
      </c>
      <c r="DE5718" s="31">
        <v>44893</v>
      </c>
      <c r="DF5718" s="40">
        <v>0.78091435185185187</v>
      </c>
    </row>
    <row r="5719" spans="1:110" x14ac:dyDescent="0.25">
      <c r="A5719" s="109" t="s">
        <v>195</v>
      </c>
      <c r="B5719">
        <v>288</v>
      </c>
      <c r="C5719" s="109" t="s">
        <v>54</v>
      </c>
      <c r="D5719" s="109" t="s">
        <v>250</v>
      </c>
      <c r="E5719" s="94">
        <v>44875</v>
      </c>
      <c r="F5719" s="174">
        <v>0.50532407407407409</v>
      </c>
      <c r="G5719">
        <v>2</v>
      </c>
      <c r="H5719" s="109" t="s">
        <v>251</v>
      </c>
      <c r="I5719">
        <v>8341367</v>
      </c>
      <c r="AR5719">
        <v>206</v>
      </c>
      <c r="AS5719" t="str">
        <v>MICURA</v>
      </c>
      <c r="AT5719" t="str">
        <v>ONI OLALEKAN (MIC)</v>
      </c>
      <c r="AU5719" s="31">
        <v>44895</v>
      </c>
      <c r="AV5719" s="40">
        <v>0.33774305555555556</v>
      </c>
      <c r="BW5719">
        <v>335</v>
      </c>
      <c r="BX5719" t="str">
        <v>MICURA</v>
      </c>
      <c r="BY5719" t="str">
        <v>OLAGOKE SIMON (MIC)</v>
      </c>
      <c r="BZ5719" s="31">
        <v>44891</v>
      </c>
      <c r="CA5719" s="40">
        <v>0.50946759259259256</v>
      </c>
      <c r="DB5719">
        <v>565</v>
      </c>
      <c r="DC5719" t="str">
        <v>ENGINEERING</v>
      </c>
      <c r="DD5719" t="str">
        <v>STEVEN OKAEBEN (DRV)</v>
      </c>
      <c r="DE5719" s="31">
        <v>44893</v>
      </c>
      <c r="DF5719" s="40">
        <v>0.78098379629629633</v>
      </c>
    </row>
    <row r="5720" spans="1:110" x14ac:dyDescent="0.25">
      <c r="A5720" s="109" t="s">
        <v>195</v>
      </c>
      <c r="B5720">
        <v>289</v>
      </c>
      <c r="C5720" s="109" t="s">
        <v>54</v>
      </c>
      <c r="D5720" s="109" t="s">
        <v>684</v>
      </c>
      <c r="E5720" s="94">
        <v>44875</v>
      </c>
      <c r="F5720" s="174">
        <v>0.5053819444444444</v>
      </c>
      <c r="G5720">
        <v>2</v>
      </c>
      <c r="H5720" s="109" t="s">
        <v>685</v>
      </c>
      <c r="I5720">
        <v>5505462</v>
      </c>
      <c r="AR5720">
        <v>207</v>
      </c>
      <c r="AS5720" t="str">
        <v>ENGINEERING</v>
      </c>
      <c r="AT5720" t="str">
        <v>SAHEED OLAWALE (ENGR)</v>
      </c>
      <c r="AU5720" s="31">
        <v>44895</v>
      </c>
      <c r="AV5720" s="40">
        <v>0.33836805555555555</v>
      </c>
      <c r="BW5720">
        <v>336</v>
      </c>
      <c r="BX5720" t="str">
        <v>OPERATIONS</v>
      </c>
      <c r="BY5720" t="str">
        <v>APPOLUS SOLOMON</v>
      </c>
      <c r="BZ5720" s="31">
        <v>44891</v>
      </c>
      <c r="CA5720" s="40">
        <v>0.5098611111111111</v>
      </c>
      <c r="DB5720">
        <v>566</v>
      </c>
      <c r="DC5720" t="str">
        <v>MICURA</v>
      </c>
      <c r="DD5720" t="str">
        <v>EDOWMONYI PRINCE E.(MIC)</v>
      </c>
      <c r="DE5720" s="31">
        <v>44893</v>
      </c>
      <c r="DF5720" s="40">
        <v>0.78104166666666663</v>
      </c>
    </row>
    <row r="5721" spans="1:110" x14ac:dyDescent="0.25">
      <c r="A5721" s="109" t="s">
        <v>195</v>
      </c>
      <c r="B5721">
        <v>290</v>
      </c>
      <c r="C5721" s="109" t="s">
        <v>54</v>
      </c>
      <c r="D5721" s="109" t="s">
        <v>686</v>
      </c>
      <c r="E5721" s="94">
        <v>44875</v>
      </c>
      <c r="F5721" s="174">
        <v>0.50543981481481481</v>
      </c>
      <c r="G5721">
        <v>2</v>
      </c>
      <c r="H5721" s="109" t="s">
        <v>687</v>
      </c>
      <c r="I5721">
        <v>7344849</v>
      </c>
      <c r="AR5721">
        <v>208</v>
      </c>
      <c r="AS5721" t="str">
        <v>ENGINEERING</v>
      </c>
      <c r="AT5721" t="str">
        <v>BITRUS FARUK</v>
      </c>
      <c r="AU5721" s="31">
        <v>44895</v>
      </c>
      <c r="AV5721" s="40">
        <v>0.33877314814814813</v>
      </c>
      <c r="BW5721">
        <v>337</v>
      </c>
      <c r="BX5721" t="str">
        <v>MICURA</v>
      </c>
      <c r="BY5721" t="str">
        <v>KAMORU AYINDE (MIC)</v>
      </c>
      <c r="BZ5721" s="31">
        <v>44891</v>
      </c>
      <c r="CA5721" s="40">
        <v>0.51076388888888891</v>
      </c>
      <c r="DB5721">
        <v>567</v>
      </c>
      <c r="DC5721" t="str">
        <v>MICURA</v>
      </c>
      <c r="DD5721" t="str">
        <v>UMARU SHAIBU (MIC)</v>
      </c>
      <c r="DE5721" s="31">
        <v>44893</v>
      </c>
      <c r="DF5721" s="40">
        <v>0.78125</v>
      </c>
    </row>
    <row r="5722" spans="1:110" x14ac:dyDescent="0.25">
      <c r="A5722" s="109" t="s">
        <v>195</v>
      </c>
      <c r="B5722">
        <v>291</v>
      </c>
      <c r="C5722" s="109" t="s">
        <v>52</v>
      </c>
      <c r="D5722" s="109" t="s">
        <v>378</v>
      </c>
      <c r="E5722" s="94">
        <v>44875</v>
      </c>
      <c r="F5722" s="174">
        <v>0.50719907407407405</v>
      </c>
      <c r="G5722">
        <v>2</v>
      </c>
      <c r="H5722" s="109" t="s">
        <v>379</v>
      </c>
      <c r="I5722">
        <v>14813026</v>
      </c>
      <c r="AR5722">
        <v>209</v>
      </c>
      <c r="AS5722" t="str">
        <v>OPERATIONS</v>
      </c>
      <c r="AT5722" t="str">
        <v>OGUNLADE KAZEEM (OPS)</v>
      </c>
      <c r="AU5722" s="31">
        <v>44895</v>
      </c>
      <c r="AV5722" s="40">
        <v>0.33922453703703703</v>
      </c>
      <c r="BW5722">
        <v>338</v>
      </c>
      <c r="BX5722" t="str">
        <v>MICURA</v>
      </c>
      <c r="BY5722" t="str">
        <v>JOHN OLORUNLOGBON (MIC)</v>
      </c>
      <c r="BZ5722" s="31">
        <v>44891</v>
      </c>
      <c r="CA5722" s="40">
        <v>0.51083333333333336</v>
      </c>
      <c r="DB5722">
        <v>568</v>
      </c>
      <c r="DC5722" t="str">
        <v>MICURA</v>
      </c>
      <c r="DD5722" t="str">
        <v>AWULABA KESIYE (MIC)</v>
      </c>
      <c r="DE5722" s="31">
        <v>44893</v>
      </c>
      <c r="DF5722" s="40">
        <v>0.78130787037037042</v>
      </c>
    </row>
    <row r="5723" spans="1:110" x14ac:dyDescent="0.25">
      <c r="A5723" s="109" t="s">
        <v>195</v>
      </c>
      <c r="B5723">
        <v>292</v>
      </c>
      <c r="C5723" s="109" t="s">
        <v>54</v>
      </c>
      <c r="D5723" s="109" t="s">
        <v>688</v>
      </c>
      <c r="E5723" s="94">
        <v>44875</v>
      </c>
      <c r="F5723" s="174">
        <v>0.50804398148148144</v>
      </c>
      <c r="G5723">
        <v>2</v>
      </c>
      <c r="H5723" s="109" t="s">
        <v>689</v>
      </c>
      <c r="I5723"/>
      <c r="AR5723">
        <v>210</v>
      </c>
      <c r="AS5723" t="str">
        <v>OPERATIONS</v>
      </c>
      <c r="AT5723" t="str">
        <v>NWAFOR MARK (OPS)</v>
      </c>
      <c r="AU5723" s="31">
        <v>44895</v>
      </c>
      <c r="AV5723" s="40">
        <v>0.33982638888888889</v>
      </c>
      <c r="BW5723">
        <v>339</v>
      </c>
      <c r="BX5723" t="str">
        <v>MICURA</v>
      </c>
      <c r="BY5723" t="str">
        <v>ARTHUR MATTHEW (MIC)</v>
      </c>
      <c r="BZ5723" s="31">
        <v>44891</v>
      </c>
      <c r="CA5723" s="40">
        <v>0.51089120370370367</v>
      </c>
      <c r="DB5723">
        <v>569</v>
      </c>
      <c r="DC5723" t="str">
        <v>MICURA</v>
      </c>
      <c r="DD5723" t="str">
        <v>RILWAN USMAN (MIC)</v>
      </c>
      <c r="DE5723" s="31">
        <v>44893</v>
      </c>
      <c r="DF5723" s="40">
        <v>0.78137731481481476</v>
      </c>
    </row>
    <row r="5724" spans="1:110" x14ac:dyDescent="0.25">
      <c r="A5724" s="109" t="s">
        <v>195</v>
      </c>
      <c r="B5724">
        <v>293</v>
      </c>
      <c r="C5724" s="109" t="s">
        <v>52</v>
      </c>
      <c r="D5724" s="109" t="s">
        <v>446</v>
      </c>
      <c r="E5724" s="94">
        <v>44875</v>
      </c>
      <c r="F5724" s="174">
        <v>0.50809027777777782</v>
      </c>
      <c r="G5724">
        <v>2</v>
      </c>
      <c r="H5724" s="109" t="s">
        <v>447</v>
      </c>
      <c r="I5724">
        <v>5488572</v>
      </c>
      <c r="AR5724">
        <v>211</v>
      </c>
      <c r="AS5724" t="str">
        <v>OPERATIONS</v>
      </c>
      <c r="AT5724" t="str">
        <v>FAGBEMI BUKOLA J (OPS)</v>
      </c>
      <c r="AU5724" s="31">
        <v>44895</v>
      </c>
      <c r="AV5724" s="40">
        <v>0.34443287037037035</v>
      </c>
      <c r="BW5724">
        <v>340</v>
      </c>
      <c r="BX5724" t="str">
        <v>MICURA</v>
      </c>
      <c r="BY5724" t="str">
        <v>EDET AKPAN FINTAN (MIC)</v>
      </c>
      <c r="BZ5724" s="31">
        <v>44891</v>
      </c>
      <c r="CA5724" s="40">
        <v>0.5111458333333333</v>
      </c>
      <c r="DB5724">
        <v>570</v>
      </c>
      <c r="DC5724" t="str">
        <v>MICURA</v>
      </c>
      <c r="DD5724" t="str">
        <v>SHOBALOJU OLADELE  (MIC)</v>
      </c>
      <c r="DE5724" s="31">
        <v>44893</v>
      </c>
      <c r="DF5724" s="40">
        <v>0.78156250000000005</v>
      </c>
    </row>
    <row r="5725" spans="1:110" x14ac:dyDescent="0.25">
      <c r="A5725" s="109" t="s">
        <v>195</v>
      </c>
      <c r="B5725">
        <v>294</v>
      </c>
      <c r="C5725" s="109" t="s">
        <v>52</v>
      </c>
      <c r="D5725" s="109" t="s">
        <v>690</v>
      </c>
      <c r="E5725" s="94">
        <v>44875</v>
      </c>
      <c r="F5725" s="174">
        <v>0.50871527777777781</v>
      </c>
      <c r="G5725">
        <v>2</v>
      </c>
      <c r="H5725" s="109" t="s">
        <v>691</v>
      </c>
      <c r="I5725">
        <v>5483873</v>
      </c>
      <c r="AR5725">
        <v>212</v>
      </c>
      <c r="AS5725" t="str">
        <v>OPERATIONS</v>
      </c>
      <c r="AT5725" t="str">
        <v>OGUNDIMU ABIODUN S. (OP</v>
      </c>
      <c r="AU5725" s="31">
        <v>44895</v>
      </c>
      <c r="AV5725" s="40">
        <v>0.34567129629629628</v>
      </c>
      <c r="BW5725">
        <v>341</v>
      </c>
      <c r="BX5725" t="str">
        <v>ENGINEERING</v>
      </c>
      <c r="BY5725" t="str">
        <v>ADISA NURUDEEN O. (DRV)</v>
      </c>
      <c r="BZ5725" s="31">
        <v>44891</v>
      </c>
      <c r="CA5725" s="40">
        <v>0.51195601851851846</v>
      </c>
      <c r="DB5725">
        <v>571</v>
      </c>
      <c r="DC5725" t="str">
        <v>OPERATIONS</v>
      </c>
      <c r="DD5725" t="str">
        <v>FREDRICK ODIRIN (OPS)</v>
      </c>
      <c r="DE5725" s="31">
        <v>44893</v>
      </c>
      <c r="DF5725" s="40">
        <v>0.78162037037037035</v>
      </c>
    </row>
    <row r="5726" spans="1:110" x14ac:dyDescent="0.25">
      <c r="A5726" s="109" t="s">
        <v>195</v>
      </c>
      <c r="B5726">
        <v>295</v>
      </c>
      <c r="C5726" s="109" t="s">
        <v>56</v>
      </c>
      <c r="D5726" s="109" t="s">
        <v>692</v>
      </c>
      <c r="E5726" s="94">
        <v>44875</v>
      </c>
      <c r="F5726" s="174">
        <v>0.50878472222222226</v>
      </c>
      <c r="G5726">
        <v>2</v>
      </c>
      <c r="H5726" s="109" t="s">
        <v>693</v>
      </c>
      <c r="I5726">
        <v>2051992</v>
      </c>
      <c r="AR5726">
        <v>213</v>
      </c>
      <c r="AS5726" t="str">
        <v>MICURA</v>
      </c>
      <c r="AT5726" t="str">
        <v>NNADI EMMANUEL (MIC)</v>
      </c>
      <c r="AU5726" s="31">
        <v>44895</v>
      </c>
      <c r="AV5726" s="40">
        <v>0.34782407407407406</v>
      </c>
      <c r="BW5726">
        <v>342</v>
      </c>
      <c r="BX5726" t="str">
        <v>OPERATIONS</v>
      </c>
      <c r="BY5726" t="str">
        <v>OBAZEE OSAGIE (OPS)</v>
      </c>
      <c r="BZ5726" s="31">
        <v>44891</v>
      </c>
      <c r="CA5726" s="40">
        <v>0.51275462962962959</v>
      </c>
      <c r="DB5726">
        <v>572</v>
      </c>
      <c r="DC5726" t="str">
        <v>ENGINEERING</v>
      </c>
      <c r="DD5726" t="str">
        <v>AIGBIREMHON ODION (ENGR</v>
      </c>
      <c r="DE5726" s="31">
        <v>44893</v>
      </c>
      <c r="DF5726" s="40">
        <v>0.781712962962963</v>
      </c>
    </row>
    <row r="5727" spans="1:110" x14ac:dyDescent="0.25">
      <c r="A5727" s="109" t="s">
        <v>195</v>
      </c>
      <c r="B5727">
        <v>296</v>
      </c>
      <c r="C5727" s="109" t="s">
        <v>54</v>
      </c>
      <c r="D5727" s="109" t="s">
        <v>382</v>
      </c>
      <c r="E5727" s="94">
        <v>44875</v>
      </c>
      <c r="F5727" s="174">
        <v>0.50900462962962967</v>
      </c>
      <c r="G5727">
        <v>2</v>
      </c>
      <c r="H5727" s="109" t="s">
        <v>383</v>
      </c>
      <c r="I5727">
        <v>5475615</v>
      </c>
      <c r="AR5727">
        <v>214</v>
      </c>
      <c r="AS5727" t="str">
        <v>ENGINEERING</v>
      </c>
      <c r="AT5727" t="str">
        <v>KOYA SAMUEL (ENGR)</v>
      </c>
      <c r="AU5727" s="31">
        <v>44895</v>
      </c>
      <c r="AV5727" s="40">
        <v>0.34843750000000001</v>
      </c>
      <c r="BW5727">
        <v>343</v>
      </c>
      <c r="BX5727" t="str">
        <v>ENGINEERING</v>
      </c>
      <c r="BY5727" t="str">
        <v>SHEDRACK IMODJE E. (DRV)</v>
      </c>
      <c r="BZ5727" s="31">
        <v>44891</v>
      </c>
      <c r="CA5727" s="40">
        <v>0.5134143518518518</v>
      </c>
      <c r="DB5727">
        <v>573</v>
      </c>
      <c r="DC5727" t="str">
        <v>MICURA</v>
      </c>
      <c r="DD5727" t="str">
        <v>IDIKWU MOSES EWULE (MIC</v>
      </c>
      <c r="DE5727" s="31">
        <v>44893</v>
      </c>
      <c r="DF5727" s="40">
        <v>0.7817708333333333</v>
      </c>
    </row>
    <row r="5728" spans="1:110" x14ac:dyDescent="0.25">
      <c r="A5728" s="109" t="s">
        <v>195</v>
      </c>
      <c r="B5728">
        <v>297</v>
      </c>
      <c r="C5728" s="109" t="s">
        <v>54</v>
      </c>
      <c r="D5728" s="109" t="s">
        <v>694</v>
      </c>
      <c r="E5728" s="94">
        <v>44875</v>
      </c>
      <c r="F5728" s="174">
        <v>0.50962962962962965</v>
      </c>
      <c r="G5728">
        <v>2</v>
      </c>
      <c r="H5728" s="109" t="s">
        <v>695</v>
      </c>
      <c r="I5728">
        <v>7288635</v>
      </c>
      <c r="AR5728">
        <v>215</v>
      </c>
      <c r="AS5728" t="str">
        <v>ENGINEERING</v>
      </c>
      <c r="AT5728" t="str">
        <v>LAWAL OLADAPO G. (ENGR)</v>
      </c>
      <c r="AU5728" s="31">
        <v>44895</v>
      </c>
      <c r="AV5728" s="40">
        <v>0.35002314814814817</v>
      </c>
      <c r="BW5728">
        <v>344</v>
      </c>
      <c r="BX5728" t="str">
        <v>MICURA</v>
      </c>
      <c r="BY5728" t="str">
        <v>EVELYN OVIE (MIC)</v>
      </c>
      <c r="BZ5728" s="31">
        <v>44891</v>
      </c>
      <c r="CA5728" s="40">
        <v>0.51372685185185185</v>
      </c>
      <c r="DB5728">
        <v>574</v>
      </c>
      <c r="DC5728" t="str">
        <v>MICURA</v>
      </c>
      <c r="DD5728" t="str">
        <v>YAKUBU JACOB (MIC)</v>
      </c>
      <c r="DE5728" s="31">
        <v>44893</v>
      </c>
      <c r="DF5728" s="40">
        <v>0.78184027777777776</v>
      </c>
    </row>
    <row r="5729" spans="1:110" x14ac:dyDescent="0.25">
      <c r="A5729" s="109" t="s">
        <v>195</v>
      </c>
      <c r="B5729">
        <v>298</v>
      </c>
      <c r="C5729" s="109" t="s">
        <v>54</v>
      </c>
      <c r="D5729" s="109" t="s">
        <v>696</v>
      </c>
      <c r="E5729" s="94">
        <v>44875</v>
      </c>
      <c r="F5729" s="174">
        <v>0.50972222222222219</v>
      </c>
      <c r="G5729">
        <v>2</v>
      </c>
      <c r="H5729" s="109" t="s">
        <v>697</v>
      </c>
      <c r="I5729">
        <v>8297552</v>
      </c>
      <c r="AR5729">
        <v>216</v>
      </c>
      <c r="AS5729" t="str">
        <v>MICURA</v>
      </c>
      <c r="AT5729" t="str">
        <v>AJIBADE NASIRU (MIC)</v>
      </c>
      <c r="AU5729" s="31">
        <v>44895</v>
      </c>
      <c r="AV5729" s="40">
        <v>0.35166666666666668</v>
      </c>
      <c r="BW5729">
        <v>345</v>
      </c>
      <c r="BX5729" t="str">
        <v>ENGINEERING</v>
      </c>
      <c r="BY5729" t="str">
        <v>OJAIDE GODWIN (ENGR)</v>
      </c>
      <c r="BZ5729" s="31">
        <v>44891</v>
      </c>
      <c r="CA5729" s="40">
        <v>0.51379629629629631</v>
      </c>
      <c r="DB5729">
        <v>575</v>
      </c>
      <c r="DC5729" t="str">
        <v>OPERATIONS</v>
      </c>
      <c r="DD5729" t="str">
        <v>OSENI OLUGBENGA</v>
      </c>
      <c r="DE5729" s="31">
        <v>44893</v>
      </c>
      <c r="DF5729" s="40">
        <v>0.78210648148148143</v>
      </c>
    </row>
    <row r="5730" spans="1:110" x14ac:dyDescent="0.25">
      <c r="A5730" s="109" t="s">
        <v>195</v>
      </c>
      <c r="B5730">
        <v>299</v>
      </c>
      <c r="C5730" s="109" t="s">
        <v>54</v>
      </c>
      <c r="D5730" s="109" t="s">
        <v>698</v>
      </c>
      <c r="E5730" s="94">
        <v>44875</v>
      </c>
      <c r="F5730" s="174">
        <v>0.50975694444444442</v>
      </c>
      <c r="G5730">
        <v>2</v>
      </c>
      <c r="H5730" s="109" t="s">
        <v>699</v>
      </c>
      <c r="I5730">
        <v>2187851</v>
      </c>
      <c r="AR5730">
        <v>217</v>
      </c>
      <c r="AS5730" t="str">
        <v>OPERATIONS</v>
      </c>
      <c r="AT5730" t="str">
        <v>ADEDIRAN ADEKUNLE M (OP</v>
      </c>
      <c r="AU5730" s="31">
        <v>44895</v>
      </c>
      <c r="AV5730" s="40">
        <v>0.35814814814814816</v>
      </c>
      <c r="BW5730">
        <v>346</v>
      </c>
      <c r="BX5730" t="str">
        <v>MICURA</v>
      </c>
      <c r="BY5730" t="str">
        <v>SHAKIRU RAJI (MIC)</v>
      </c>
      <c r="BZ5730" s="31">
        <v>44891</v>
      </c>
      <c r="CA5730" s="40">
        <v>0.51436342592592588</v>
      </c>
      <c r="DB5730">
        <v>576</v>
      </c>
      <c r="DC5730" t="str">
        <v>OPERATIONS</v>
      </c>
      <c r="DD5730" t="str">
        <v>CHRISTOPHER OGBEKHIU(OP</v>
      </c>
      <c r="DE5730" s="31">
        <v>44893</v>
      </c>
      <c r="DF5730" s="40">
        <v>0.78216435185185185</v>
      </c>
    </row>
    <row r="5731" spans="1:110" x14ac:dyDescent="0.25">
      <c r="A5731" s="109" t="s">
        <v>195</v>
      </c>
      <c r="B5731">
        <v>300</v>
      </c>
      <c r="C5731" s="109" t="s">
        <v>54</v>
      </c>
      <c r="D5731" s="109" t="s">
        <v>700</v>
      </c>
      <c r="E5731" s="94">
        <v>44875</v>
      </c>
      <c r="F5731" s="174">
        <v>0.50982638888888887</v>
      </c>
      <c r="G5731">
        <v>2</v>
      </c>
      <c r="H5731" s="109" t="s">
        <v>701</v>
      </c>
      <c r="I5731"/>
      <c r="AR5731">
        <v>218</v>
      </c>
      <c r="AS5731" t="str">
        <v>OPERATIONS</v>
      </c>
      <c r="AT5731" t="str">
        <v>OLANIPEKUN SIMON O (MIC</v>
      </c>
      <c r="AU5731" s="31">
        <v>44895</v>
      </c>
      <c r="AV5731" s="40">
        <v>0.35922453703703705</v>
      </c>
      <c r="BW5731">
        <v>347</v>
      </c>
      <c r="BX5731" t="str">
        <v>OPERATIONS</v>
      </c>
      <c r="BY5731" t="str">
        <v>FAGBEMI MUYIWA</v>
      </c>
      <c r="BZ5731" s="31">
        <v>44891</v>
      </c>
      <c r="CA5731" s="40">
        <v>0.51474537037037038</v>
      </c>
      <c r="DB5731">
        <v>577</v>
      </c>
      <c r="DC5731" t="str">
        <v>OPERATIONS</v>
      </c>
      <c r="DD5731" t="str">
        <v>AMADU OLUWOLE (OPS)</v>
      </c>
      <c r="DE5731" s="31">
        <v>44893</v>
      </c>
      <c r="DF5731" s="40">
        <v>0.78275462962962961</v>
      </c>
    </row>
    <row r="5732" spans="1:110" x14ac:dyDescent="0.25">
      <c r="A5732" s="109" t="s">
        <v>195</v>
      </c>
      <c r="B5732">
        <v>301</v>
      </c>
      <c r="C5732" s="109" t="s">
        <v>54</v>
      </c>
      <c r="D5732" s="109" t="s">
        <v>374</v>
      </c>
      <c r="E5732" s="94">
        <v>44875</v>
      </c>
      <c r="F5732" s="174">
        <v>0.51030092592592591</v>
      </c>
      <c r="G5732">
        <v>2</v>
      </c>
      <c r="H5732" s="109" t="s">
        <v>375</v>
      </c>
      <c r="I5732">
        <v>6701081</v>
      </c>
      <c r="AR5732">
        <v>219</v>
      </c>
      <c r="AS5732" t="str">
        <v>MICURA</v>
      </c>
      <c r="AT5732" t="str">
        <v>OKOH LUCKY (MIC)</v>
      </c>
      <c r="AU5732" s="31">
        <v>44895</v>
      </c>
      <c r="AV5732" s="40">
        <v>0.3596759259259259</v>
      </c>
      <c r="BW5732">
        <v>348</v>
      </c>
      <c r="BX5732" t="str">
        <v>OPERATIONS</v>
      </c>
      <c r="BY5732" t="str">
        <v>BALOGUN ABIODUN (OPS)</v>
      </c>
      <c r="BZ5732" s="31">
        <v>44891</v>
      </c>
      <c r="CA5732" s="40">
        <v>0.51674768518518521</v>
      </c>
      <c r="DB5732">
        <v>578</v>
      </c>
      <c r="DC5732" t="str">
        <v>MICURA</v>
      </c>
      <c r="DD5732" t="str">
        <v>ONUIGBO VICTOR (MIC)</v>
      </c>
      <c r="DE5732" s="31">
        <v>44893</v>
      </c>
      <c r="DF5732" s="40">
        <v>0.78281250000000002</v>
      </c>
    </row>
    <row r="5733" spans="1:110" x14ac:dyDescent="0.25">
      <c r="A5733" s="109" t="s">
        <v>195</v>
      </c>
      <c r="B5733">
        <v>302</v>
      </c>
      <c r="C5733" s="109" t="s">
        <v>54</v>
      </c>
      <c r="D5733" s="109" t="s">
        <v>478</v>
      </c>
      <c r="E5733" s="94">
        <v>44875</v>
      </c>
      <c r="F5733" s="174">
        <v>0.51035879629629632</v>
      </c>
      <c r="G5733">
        <v>2</v>
      </c>
      <c r="H5733" s="109" t="s">
        <v>479</v>
      </c>
      <c r="I5733">
        <v>2684900</v>
      </c>
      <c r="AR5733">
        <v>220</v>
      </c>
      <c r="AS5733" t="str">
        <v>ENGINEERING</v>
      </c>
      <c r="AT5733" t="str">
        <v>AJAYI ABIDEMI (ENGR)</v>
      </c>
      <c r="AU5733" s="31">
        <v>44895</v>
      </c>
      <c r="AV5733" s="40">
        <v>0.35993055555555553</v>
      </c>
      <c r="BW5733">
        <v>349</v>
      </c>
      <c r="BX5733" t="str">
        <v>ENGINEERING</v>
      </c>
      <c r="BY5733" t="str">
        <v>AIGBIREMHON ODION (ENGR</v>
      </c>
      <c r="BZ5733" s="31">
        <v>44891</v>
      </c>
      <c r="CA5733" s="40">
        <v>0.51871527777777782</v>
      </c>
      <c r="DB5733">
        <v>579</v>
      </c>
      <c r="DC5733" t="str">
        <v>MICURA</v>
      </c>
      <c r="DD5733" t="str">
        <v>OGBEKENE MUDIAGA (MIC)</v>
      </c>
      <c r="DE5733" s="31">
        <v>44893</v>
      </c>
      <c r="DF5733" s="40">
        <v>0.78288194444444448</v>
      </c>
    </row>
    <row r="5734" spans="1:110" x14ac:dyDescent="0.25">
      <c r="A5734" s="109" t="s">
        <v>195</v>
      </c>
      <c r="B5734">
        <v>303</v>
      </c>
      <c r="C5734" s="109" t="s">
        <v>53</v>
      </c>
      <c r="D5734" s="109" t="s">
        <v>702</v>
      </c>
      <c r="E5734" s="94">
        <v>44875</v>
      </c>
      <c r="F5734" s="174">
        <v>0.510625</v>
      </c>
      <c r="G5734">
        <v>2</v>
      </c>
      <c r="H5734" s="109" t="s">
        <v>703</v>
      </c>
      <c r="I5734"/>
      <c r="AR5734">
        <v>221</v>
      </c>
      <c r="AS5734" t="str">
        <v>MICURA</v>
      </c>
      <c r="AT5734" t="str">
        <v>IBOR IGRI ARCHIBONG (MI</v>
      </c>
      <c r="AU5734" s="31">
        <v>44895</v>
      </c>
      <c r="AV5734" s="40">
        <v>0.36375000000000002</v>
      </c>
      <c r="BW5734">
        <v>350</v>
      </c>
      <c r="BX5734" t="str">
        <v>ENGINEERING</v>
      </c>
      <c r="BY5734" t="str">
        <v>JOSHUA BABATUNDE</v>
      </c>
      <c r="BZ5734" s="31">
        <v>44891</v>
      </c>
      <c r="CA5734" s="40">
        <v>0.51878472222222227</v>
      </c>
      <c r="DB5734">
        <v>580</v>
      </c>
      <c r="DC5734" t="str">
        <v>MICURA</v>
      </c>
      <c r="DD5734" t="str">
        <v>MONDAY OJO (MIC)</v>
      </c>
      <c r="DE5734" s="31">
        <v>44893</v>
      </c>
      <c r="DF5734" s="40">
        <v>0.78293981481481478</v>
      </c>
    </row>
    <row r="5735" spans="1:110" x14ac:dyDescent="0.25">
      <c r="A5735" s="109" t="s">
        <v>195</v>
      </c>
      <c r="B5735">
        <v>304</v>
      </c>
      <c r="C5735" s="109" t="s">
        <v>53</v>
      </c>
      <c r="D5735" s="109" t="s">
        <v>704</v>
      </c>
      <c r="E5735" s="94">
        <v>44875</v>
      </c>
      <c r="F5735" s="174">
        <v>0.51067129629629626</v>
      </c>
      <c r="G5735">
        <v>2</v>
      </c>
      <c r="H5735" s="109" t="s">
        <v>705</v>
      </c>
      <c r="I5735"/>
      <c r="AR5735">
        <v>222</v>
      </c>
      <c r="AS5735" t="str">
        <v>ENGINEERING</v>
      </c>
      <c r="AT5735" t="str">
        <v>AKINGBOYE TEMIDAYO</v>
      </c>
      <c r="AU5735" s="31">
        <v>44895</v>
      </c>
      <c r="AV5735" s="40">
        <v>0.3900925925925926</v>
      </c>
      <c r="BW5735">
        <v>351</v>
      </c>
      <c r="BX5735" t="str">
        <v>OPERATIONS</v>
      </c>
      <c r="BY5735" t="str">
        <v>INYAMBE BENARD (OPS)</v>
      </c>
      <c r="BZ5735" s="31">
        <v>44891</v>
      </c>
      <c r="CA5735" s="40">
        <v>0.51960648148148147</v>
      </c>
      <c r="DB5735">
        <v>581</v>
      </c>
      <c r="DC5735" t="str">
        <v>OPERATIONS</v>
      </c>
      <c r="DD5735" t="str">
        <v>AVA CLETUS OSHUO (OPS)</v>
      </c>
      <c r="DE5735" s="31">
        <v>44893</v>
      </c>
      <c r="DF5735" s="40">
        <v>0.78300925925925924</v>
      </c>
    </row>
    <row r="5736" spans="1:110" x14ac:dyDescent="0.25">
      <c r="A5736" s="109" t="s">
        <v>195</v>
      </c>
      <c r="B5736">
        <v>305</v>
      </c>
      <c r="C5736" s="109" t="s">
        <v>54</v>
      </c>
      <c r="D5736" s="109" t="s">
        <v>706</v>
      </c>
      <c r="E5736" s="94">
        <v>44875</v>
      </c>
      <c r="F5736" s="174">
        <v>0.51199074074074069</v>
      </c>
      <c r="G5736">
        <v>2</v>
      </c>
      <c r="H5736" s="109" t="s">
        <v>707</v>
      </c>
      <c r="I5736"/>
      <c r="BW5736">
        <v>352</v>
      </c>
      <c r="BX5736" t="str">
        <v>ENGINEERING</v>
      </c>
      <c r="BY5736" t="str">
        <v>YAHAYA BASHIRU (ENGR)</v>
      </c>
      <c r="BZ5736" s="31">
        <v>44891</v>
      </c>
      <c r="CA5736" s="40">
        <v>0.52053240740740736</v>
      </c>
      <c r="DB5736">
        <v>582</v>
      </c>
      <c r="DC5736" t="str">
        <v>ENGINEERING</v>
      </c>
      <c r="DD5736" t="str">
        <v>ABDULGANIYU AHMED(ENGR)</v>
      </c>
      <c r="DE5736" s="31">
        <v>44893</v>
      </c>
      <c r="DF5736" s="40">
        <v>0.78328703703703706</v>
      </c>
    </row>
    <row r="5737" spans="1:110" x14ac:dyDescent="0.25">
      <c r="A5737" s="109" t="s">
        <v>195</v>
      </c>
      <c r="B5737">
        <v>306</v>
      </c>
      <c r="C5737" s="109" t="s">
        <v>54</v>
      </c>
      <c r="D5737" s="109" t="s">
        <v>708</v>
      </c>
      <c r="E5737" s="94">
        <v>44875</v>
      </c>
      <c r="F5737" s="174">
        <v>0.51204861111111111</v>
      </c>
      <c r="G5737">
        <v>2</v>
      </c>
      <c r="H5737" s="109" t="s">
        <v>709</v>
      </c>
      <c r="I5737"/>
      <c r="BW5737">
        <v>353</v>
      </c>
      <c r="BX5737" t="str">
        <v>OPERATIONS</v>
      </c>
      <c r="BY5737" t="str">
        <v>ALIGWE ELIAS I (OPS)</v>
      </c>
      <c r="BZ5737" s="31">
        <v>44891</v>
      </c>
      <c r="CA5737" s="40">
        <v>0.52059027777777778</v>
      </c>
      <c r="DB5737">
        <v>583</v>
      </c>
      <c r="DC5737" t="str">
        <v>ENGINEERING</v>
      </c>
      <c r="DD5737" t="str">
        <v>ENUMAH EMMANUEL (ENGR)</v>
      </c>
      <c r="DE5737" s="31">
        <v>44893</v>
      </c>
      <c r="DF5737" s="40">
        <v>0.78337962962962959</v>
      </c>
    </row>
    <row r="5738" spans="1:110" x14ac:dyDescent="0.25">
      <c r="A5738" s="109" t="s">
        <v>195</v>
      </c>
      <c r="B5738">
        <v>307</v>
      </c>
      <c r="C5738" s="109" t="s">
        <v>53</v>
      </c>
      <c r="D5738" s="109" t="s">
        <v>710</v>
      </c>
      <c r="E5738" s="94">
        <v>44875</v>
      </c>
      <c r="F5738" s="174">
        <v>0.51252314814814814</v>
      </c>
      <c r="G5738">
        <v>2</v>
      </c>
      <c r="H5738" s="109" t="s">
        <v>711</v>
      </c>
      <c r="I5738">
        <v>5445303</v>
      </c>
      <c r="BW5738">
        <v>354</v>
      </c>
      <c r="BX5738" t="str">
        <v>OPERATIONS</v>
      </c>
      <c r="BY5738" t="str">
        <v>IKE NICHOLAS (OPS)</v>
      </c>
      <c r="BZ5738" s="31">
        <v>44891</v>
      </c>
      <c r="CA5738" s="40">
        <v>0.52063657407407404</v>
      </c>
      <c r="DB5738">
        <v>584</v>
      </c>
      <c r="DC5738" t="str">
        <v>OPERATIONS</v>
      </c>
      <c r="DD5738" t="str">
        <v>USMAN ADEMU</v>
      </c>
      <c r="DE5738" s="31">
        <v>44893</v>
      </c>
      <c r="DF5738" s="40">
        <v>0.78349537037037043</v>
      </c>
    </row>
    <row r="5739" spans="1:110" x14ac:dyDescent="0.25">
      <c r="A5739" s="109" t="s">
        <v>195</v>
      </c>
      <c r="B5739">
        <v>308</v>
      </c>
      <c r="C5739" s="109" t="s">
        <v>54</v>
      </c>
      <c r="D5739" s="109" t="s">
        <v>712</v>
      </c>
      <c r="E5739" s="94">
        <v>44875</v>
      </c>
      <c r="F5739" s="174">
        <v>0.51271990740740736</v>
      </c>
      <c r="G5739">
        <v>2</v>
      </c>
      <c r="H5739" s="109" t="s">
        <v>713</v>
      </c>
      <c r="I5739"/>
      <c r="BW5739">
        <v>355</v>
      </c>
      <c r="BX5739" t="str">
        <v>IT</v>
      </c>
      <c r="BY5739" t="str">
        <v>WILLIAMS TERRY A. (IT)</v>
      </c>
      <c r="BZ5739" s="31">
        <v>44891</v>
      </c>
      <c r="CA5739" s="40">
        <v>0.52137731481481486</v>
      </c>
      <c r="DB5739">
        <v>585</v>
      </c>
      <c r="DC5739" t="str">
        <v>ENGINEERING</v>
      </c>
      <c r="DD5739" t="str">
        <v>USMAN ISHAKA</v>
      </c>
      <c r="DE5739" s="31">
        <v>44893</v>
      </c>
      <c r="DF5739" s="40">
        <v>0.78364583333333337</v>
      </c>
    </row>
    <row r="5740" spans="1:110" x14ac:dyDescent="0.25">
      <c r="A5740" s="109" t="s">
        <v>195</v>
      </c>
      <c r="B5740">
        <v>309</v>
      </c>
      <c r="C5740" s="109" t="s">
        <v>54</v>
      </c>
      <c r="D5740" s="109" t="s">
        <v>434</v>
      </c>
      <c r="E5740" s="94">
        <v>44875</v>
      </c>
      <c r="F5740" s="174">
        <v>0.5130555555555556</v>
      </c>
      <c r="G5740">
        <v>2</v>
      </c>
      <c r="H5740" s="109" t="s">
        <v>435</v>
      </c>
      <c r="I5740">
        <v>7759719</v>
      </c>
      <c r="BW5740">
        <v>356</v>
      </c>
      <c r="BX5740" t="str">
        <v>ENGINEERING</v>
      </c>
      <c r="BY5740" t="str">
        <v>ABIODUN OLUYEMI (ENGR)</v>
      </c>
      <c r="BZ5740" s="31">
        <v>44891</v>
      </c>
      <c r="CA5740" s="40">
        <v>0.52290509259259255</v>
      </c>
      <c r="DB5740">
        <v>586</v>
      </c>
      <c r="DC5740" t="str">
        <v>MICURA</v>
      </c>
      <c r="DD5740" t="str">
        <v>ELUU JOHN O. (MIC)</v>
      </c>
      <c r="DE5740" s="31">
        <v>44893</v>
      </c>
      <c r="DF5740" s="40">
        <v>0.78378472222222217</v>
      </c>
    </row>
    <row r="5741" spans="1:110" x14ac:dyDescent="0.25">
      <c r="A5741" s="109" t="s">
        <v>195</v>
      </c>
      <c r="B5741">
        <v>310</v>
      </c>
      <c r="C5741" s="109" t="s">
        <v>53</v>
      </c>
      <c r="D5741" s="109" t="s">
        <v>384</v>
      </c>
      <c r="E5741" s="94">
        <v>44875</v>
      </c>
      <c r="F5741" s="174">
        <v>0.51332175925925927</v>
      </c>
      <c r="G5741">
        <v>2</v>
      </c>
      <c r="H5741" s="109" t="s">
        <v>385</v>
      </c>
      <c r="I5741"/>
      <c r="BW5741">
        <v>357</v>
      </c>
      <c r="BX5741" t="str">
        <v>ENGINEERING</v>
      </c>
      <c r="BY5741" t="str">
        <v>NWGOBILOR THANKGOD</v>
      </c>
      <c r="BZ5741" s="31">
        <v>44891</v>
      </c>
      <c r="CA5741" s="40">
        <v>0.52341435185185181</v>
      </c>
      <c r="DB5741">
        <v>587</v>
      </c>
      <c r="DC5741" t="str">
        <v>OPERATIONS</v>
      </c>
      <c r="DD5741" t="str">
        <v>OMOVIRO ANDREW (MIC)</v>
      </c>
      <c r="DE5741" s="31">
        <v>44893</v>
      </c>
      <c r="DF5741" s="40">
        <v>0.78392361111111108</v>
      </c>
    </row>
    <row r="5742" spans="1:110" x14ac:dyDescent="0.25">
      <c r="A5742" s="109" t="s">
        <v>195</v>
      </c>
      <c r="B5742">
        <v>311</v>
      </c>
      <c r="C5742" s="109" t="s">
        <v>53</v>
      </c>
      <c r="D5742" s="109" t="s">
        <v>320</v>
      </c>
      <c r="E5742" s="94">
        <v>44875</v>
      </c>
      <c r="F5742" s="174">
        <v>0.51336805555555554</v>
      </c>
      <c r="G5742">
        <v>2</v>
      </c>
      <c r="H5742" s="109" t="s">
        <v>321</v>
      </c>
      <c r="I5742">
        <v>3385712</v>
      </c>
      <c r="BW5742">
        <v>358</v>
      </c>
      <c r="BX5742" t="str">
        <v>MICURA</v>
      </c>
      <c r="BY5742" t="str">
        <v>IKHANE ROBERT GREG (MIC)</v>
      </c>
      <c r="BZ5742" s="31">
        <v>44891</v>
      </c>
      <c r="CA5742" s="40">
        <v>0.52435185185185185</v>
      </c>
      <c r="DB5742">
        <v>588</v>
      </c>
      <c r="DC5742" t="str">
        <v>MICURA</v>
      </c>
      <c r="DD5742" t="str">
        <v>EBIZIMO INGBAIFEGHA (MIC</v>
      </c>
      <c r="DE5742" s="31">
        <v>44893</v>
      </c>
      <c r="DF5742" s="40">
        <v>0.7839814814814815</v>
      </c>
    </row>
    <row r="5743" spans="1:110" x14ac:dyDescent="0.25">
      <c r="A5743" s="109" t="s">
        <v>195</v>
      </c>
      <c r="B5743">
        <v>312</v>
      </c>
      <c r="C5743" s="109" t="s">
        <v>54</v>
      </c>
      <c r="D5743" s="109" t="s">
        <v>454</v>
      </c>
      <c r="E5743" s="94">
        <v>44875</v>
      </c>
      <c r="F5743" s="174">
        <v>0.51342592592592595</v>
      </c>
      <c r="G5743">
        <v>2</v>
      </c>
      <c r="H5743" s="109" t="s">
        <v>455</v>
      </c>
      <c r="I5743">
        <v>2057370</v>
      </c>
      <c r="BW5743">
        <v>359</v>
      </c>
      <c r="BX5743" t="str">
        <v>OPERATIONS</v>
      </c>
      <c r="BY5743" t="str">
        <v>ONWUNKWE NDUBUISI</v>
      </c>
      <c r="BZ5743" s="31">
        <v>44891</v>
      </c>
      <c r="CA5743" s="40">
        <v>0.52703703703703708</v>
      </c>
      <c r="DB5743">
        <v>589</v>
      </c>
      <c r="DC5743" t="str">
        <v>MICURA</v>
      </c>
      <c r="DD5743" t="str">
        <v>OLORUNYOMI OLAREWAJU(MI</v>
      </c>
      <c r="DE5743" s="31">
        <v>44893</v>
      </c>
      <c r="DF5743" s="40">
        <v>0.78488425925925931</v>
      </c>
    </row>
    <row r="5744" spans="1:110" x14ac:dyDescent="0.25">
      <c r="A5744" s="109" t="s">
        <v>195</v>
      </c>
      <c r="B5744">
        <v>313</v>
      </c>
      <c r="C5744" s="109" t="s">
        <v>53</v>
      </c>
      <c r="D5744" s="109" t="s">
        <v>366</v>
      </c>
      <c r="E5744" s="94">
        <v>44875</v>
      </c>
      <c r="F5744" s="174">
        <v>0.51380787037037035</v>
      </c>
      <c r="G5744">
        <v>2</v>
      </c>
      <c r="H5744" s="109" t="s">
        <v>367</v>
      </c>
      <c r="I5744"/>
      <c r="BW5744">
        <v>360</v>
      </c>
      <c r="BX5744" t="str">
        <v>MICURA</v>
      </c>
      <c r="BY5744" t="str">
        <v>CASSEY ONOCHEI (MIC)</v>
      </c>
      <c r="BZ5744" s="31">
        <v>44891</v>
      </c>
      <c r="CA5744" s="40">
        <v>0.52937500000000004</v>
      </c>
      <c r="DB5744">
        <v>590</v>
      </c>
      <c r="DC5744" t="str">
        <v>MICURA</v>
      </c>
      <c r="DD5744" t="str">
        <v>EDOWMONYI SUNDAY (MIC)</v>
      </c>
      <c r="DE5744" s="31">
        <v>44893</v>
      </c>
      <c r="DF5744" s="40">
        <v>0.78501157407407407</v>
      </c>
    </row>
    <row r="5745" spans="1:110" x14ac:dyDescent="0.25">
      <c r="A5745" s="109" t="s">
        <v>195</v>
      </c>
      <c r="B5745">
        <v>314</v>
      </c>
      <c r="C5745" s="109" t="s">
        <v>53</v>
      </c>
      <c r="D5745" s="109" t="s">
        <v>714</v>
      </c>
      <c r="E5745" s="94">
        <v>44875</v>
      </c>
      <c r="F5745" s="174">
        <v>0.51416666666666666</v>
      </c>
      <c r="G5745">
        <v>2</v>
      </c>
      <c r="H5745" s="109" t="s">
        <v>715</v>
      </c>
      <c r="I5745"/>
      <c r="BW5745">
        <v>361</v>
      </c>
      <c r="BX5745" t="str">
        <v>OPERATIONS</v>
      </c>
      <c r="BY5745" t="str">
        <v>ONI OLAYINKA O.</v>
      </c>
      <c r="BZ5745" s="31">
        <v>44891</v>
      </c>
      <c r="CA5745" s="40">
        <v>0.53150462962962963</v>
      </c>
      <c r="DB5745">
        <v>591</v>
      </c>
      <c r="DC5745" t="str">
        <v>OPERATIONS</v>
      </c>
      <c r="DD5745" t="str">
        <v>KINGSELEY NAJOMOH (OPS)</v>
      </c>
      <c r="DE5745" s="31">
        <v>44893</v>
      </c>
      <c r="DF5745" s="40">
        <v>0.78509259259259256</v>
      </c>
    </row>
    <row r="5746" spans="1:110" x14ac:dyDescent="0.25">
      <c r="A5746" s="109" t="s">
        <v>195</v>
      </c>
      <c r="B5746">
        <v>315</v>
      </c>
      <c r="C5746" s="109" t="s">
        <v>53</v>
      </c>
      <c r="D5746" s="109" t="s">
        <v>716</v>
      </c>
      <c r="E5746" s="94">
        <v>44875</v>
      </c>
      <c r="F5746" s="174">
        <v>0.51423611111111112</v>
      </c>
      <c r="G5746">
        <v>2</v>
      </c>
      <c r="H5746" s="109" t="s">
        <v>717</v>
      </c>
      <c r="I5746">
        <v>3630278</v>
      </c>
      <c r="BW5746">
        <v>362</v>
      </c>
      <c r="BX5746" t="str">
        <v>MICURA</v>
      </c>
      <c r="BY5746" t="str">
        <v>OGBEKENE MUDIAGA (MIC)</v>
      </c>
      <c r="BZ5746" s="31">
        <v>44891</v>
      </c>
      <c r="CA5746" s="40">
        <v>0.53684027777777776</v>
      </c>
      <c r="DB5746">
        <v>592</v>
      </c>
      <c r="DC5746" t="str">
        <v>MICURA</v>
      </c>
      <c r="DD5746" t="str">
        <v>ADEBIYI BAMIDELE (MIC)</v>
      </c>
      <c r="DE5746" s="31">
        <v>44893</v>
      </c>
      <c r="DF5746" s="40">
        <v>0.78516203703703702</v>
      </c>
    </row>
    <row r="5747" spans="1:110" x14ac:dyDescent="0.25">
      <c r="A5747" s="109" t="s">
        <v>195</v>
      </c>
      <c r="B5747">
        <v>316</v>
      </c>
      <c r="C5747" s="109" t="s">
        <v>52</v>
      </c>
      <c r="D5747" s="109" t="s">
        <v>718</v>
      </c>
      <c r="E5747" s="94">
        <v>44875</v>
      </c>
      <c r="F5747" s="174">
        <v>0.51430555555555557</v>
      </c>
      <c r="G5747">
        <v>2</v>
      </c>
      <c r="H5747" s="109" t="s">
        <v>719</v>
      </c>
      <c r="I5747"/>
      <c r="BW5747">
        <v>363</v>
      </c>
      <c r="BX5747" t="str">
        <v>GATE OPS</v>
      </c>
      <c r="BY5747" t="str">
        <v>AKINREFON FLORENCE (GATE</v>
      </c>
      <c r="BZ5747" s="31">
        <v>44891</v>
      </c>
      <c r="CA5747" s="40">
        <v>0.53749999999999998</v>
      </c>
      <c r="DB5747">
        <v>593</v>
      </c>
      <c r="DC5747" t="str">
        <v>MICURA</v>
      </c>
      <c r="DD5747" t="str">
        <v>JOHN DUNIYAN (MIC)</v>
      </c>
      <c r="DE5747" s="31">
        <v>44893</v>
      </c>
      <c r="DF5747" s="40">
        <v>0.78523148148148147</v>
      </c>
    </row>
    <row r="5748" spans="1:110" x14ac:dyDescent="0.25">
      <c r="A5748" s="109" t="s">
        <v>195</v>
      </c>
      <c r="B5748">
        <v>317</v>
      </c>
      <c r="C5748" s="109" t="s">
        <v>53</v>
      </c>
      <c r="D5748" s="109" t="s">
        <v>720</v>
      </c>
      <c r="E5748" s="94">
        <v>44875</v>
      </c>
      <c r="F5748" s="174">
        <v>0.51438657407407407</v>
      </c>
      <c r="G5748">
        <v>2</v>
      </c>
      <c r="H5748" s="109" t="s">
        <v>721</v>
      </c>
      <c r="I5748"/>
      <c r="BW5748">
        <v>364</v>
      </c>
      <c r="BX5748" t="str">
        <v>OPERATIONS</v>
      </c>
      <c r="BY5748" t="str">
        <v>AMINU DANLAMI (OPS)</v>
      </c>
      <c r="BZ5748" s="31">
        <v>44891</v>
      </c>
      <c r="CA5748" s="40">
        <v>0.53756944444444443</v>
      </c>
      <c r="DB5748">
        <v>594</v>
      </c>
      <c r="DC5748" t="str">
        <v>OPERATIONS</v>
      </c>
      <c r="DD5748" t="str">
        <v>MOMOH JOHNSON</v>
      </c>
      <c r="DE5748" s="31">
        <v>44893</v>
      </c>
      <c r="DF5748" s="40">
        <v>0.78528935185185189</v>
      </c>
    </row>
    <row r="5749" spans="1:110" x14ac:dyDescent="0.25">
      <c r="A5749" s="109" t="s">
        <v>195</v>
      </c>
      <c r="B5749">
        <v>318</v>
      </c>
      <c r="C5749" s="109" t="s">
        <v>52</v>
      </c>
      <c r="D5749" s="109" t="s">
        <v>722</v>
      </c>
      <c r="E5749" s="94">
        <v>44875</v>
      </c>
      <c r="F5749" s="174">
        <v>0.51500000000000001</v>
      </c>
      <c r="G5749">
        <v>2</v>
      </c>
      <c r="H5749" s="109" t="s">
        <v>723</v>
      </c>
      <c r="I5749">
        <v>5421167</v>
      </c>
      <c r="BW5749">
        <v>365</v>
      </c>
      <c r="BX5749" t="str">
        <v>ENGINEERING</v>
      </c>
      <c r="BY5749" t="str">
        <v>AINA EYITOPE DAVID</v>
      </c>
      <c r="BZ5749" s="31">
        <v>44891</v>
      </c>
      <c r="CA5749" s="40">
        <v>0.53898148148148151</v>
      </c>
      <c r="DB5749">
        <v>595</v>
      </c>
      <c r="DC5749" t="str">
        <v>OPERATIONS</v>
      </c>
      <c r="DD5749" t="str">
        <v>OLIAKU TONY (OPS)</v>
      </c>
      <c r="DE5749" s="31">
        <v>44893</v>
      </c>
      <c r="DF5749" s="40">
        <v>0.78538194444444442</v>
      </c>
    </row>
    <row r="5750" spans="1:110" x14ac:dyDescent="0.25">
      <c r="A5750" s="109" t="s">
        <v>195</v>
      </c>
      <c r="B5750">
        <v>319</v>
      </c>
      <c r="C5750" s="109" t="s">
        <v>53</v>
      </c>
      <c r="D5750" s="109" t="s">
        <v>724</v>
      </c>
      <c r="E5750" s="94">
        <v>44875</v>
      </c>
      <c r="F5750" s="174">
        <v>0.51503472222222224</v>
      </c>
      <c r="G5750">
        <v>2</v>
      </c>
      <c r="H5750" s="109" t="s">
        <v>725</v>
      </c>
      <c r="I5750"/>
      <c r="BW5750">
        <v>366</v>
      </c>
      <c r="BX5750" t="str">
        <v>ENGINEERING</v>
      </c>
      <c r="BY5750" t="str">
        <v>IGHALO .O. GABRIEL (ENG</v>
      </c>
      <c r="BZ5750" s="31">
        <v>44891</v>
      </c>
      <c r="CA5750" s="40">
        <v>0.54002314814814811</v>
      </c>
      <c r="DB5750">
        <v>596</v>
      </c>
      <c r="DC5750" t="str">
        <v>MICURA</v>
      </c>
      <c r="DD5750" t="str">
        <v>SHAKIRU RAJI (MIC)</v>
      </c>
      <c r="DE5750" s="31">
        <v>44893</v>
      </c>
      <c r="DF5750" s="40">
        <v>0.78545138888888888</v>
      </c>
    </row>
    <row r="5751" spans="1:110" x14ac:dyDescent="0.25">
      <c r="A5751" s="109" t="s">
        <v>195</v>
      </c>
      <c r="B5751">
        <v>320</v>
      </c>
      <c r="C5751" s="109" t="s">
        <v>53</v>
      </c>
      <c r="D5751" s="109" t="s">
        <v>726</v>
      </c>
      <c r="E5751" s="94">
        <v>44875</v>
      </c>
      <c r="F5751" s="174">
        <v>0.51512731481481477</v>
      </c>
      <c r="G5751">
        <v>2</v>
      </c>
      <c r="H5751" s="109" t="s">
        <v>727</v>
      </c>
      <c r="I5751">
        <v>2630972</v>
      </c>
      <c r="BW5751">
        <v>367</v>
      </c>
      <c r="BX5751" t="str">
        <v>ENGINEERING</v>
      </c>
      <c r="BY5751" t="str">
        <v>OMOSHOWON SIMEON (ENGR)</v>
      </c>
      <c r="BZ5751" s="31">
        <v>44891</v>
      </c>
      <c r="CA5751" s="40">
        <v>0.54016203703703702</v>
      </c>
      <c r="DB5751">
        <v>597</v>
      </c>
      <c r="DC5751" t="str">
        <v>MICURA</v>
      </c>
      <c r="DD5751" t="str">
        <v>HOPE OJONG (MIC)</v>
      </c>
      <c r="DE5751" s="31">
        <v>44893</v>
      </c>
      <c r="DF5751" s="40">
        <v>0.7855092592592593</v>
      </c>
    </row>
    <row r="5752" spans="1:110" x14ac:dyDescent="0.25">
      <c r="A5752" s="109" t="s">
        <v>195</v>
      </c>
      <c r="B5752">
        <v>321</v>
      </c>
      <c r="C5752" s="109" t="s">
        <v>53</v>
      </c>
      <c r="D5752" s="109" t="s">
        <v>728</v>
      </c>
      <c r="E5752" s="94">
        <v>44875</v>
      </c>
      <c r="F5752" s="174">
        <v>0.51525462962962965</v>
      </c>
      <c r="G5752">
        <v>2</v>
      </c>
      <c r="H5752" s="109" t="s">
        <v>729</v>
      </c>
      <c r="I5752">
        <v>5439920</v>
      </c>
      <c r="BW5752">
        <v>368</v>
      </c>
      <c r="BX5752" t="str">
        <v>MICURA</v>
      </c>
      <c r="BY5752" t="str">
        <v>ADENEKAN NURUDEEN (MIC)</v>
      </c>
      <c r="BZ5752" s="31">
        <v>44891</v>
      </c>
      <c r="CA5752" s="40">
        <v>0.54094907407407411</v>
      </c>
      <c r="DB5752">
        <v>598</v>
      </c>
      <c r="DC5752" t="str">
        <v>MICURA</v>
      </c>
      <c r="DD5752" t="str">
        <v>OHA EZECHINYERE (MIC)</v>
      </c>
      <c r="DE5752" s="31">
        <v>44893</v>
      </c>
      <c r="DF5752" s="40">
        <v>0.78557870370370375</v>
      </c>
    </row>
    <row r="5753" spans="1:110" x14ac:dyDescent="0.25">
      <c r="A5753" s="109" t="s">
        <v>195</v>
      </c>
      <c r="B5753">
        <v>322</v>
      </c>
      <c r="C5753" s="109" t="s">
        <v>53</v>
      </c>
      <c r="D5753" s="109" t="s">
        <v>730</v>
      </c>
      <c r="E5753" s="94">
        <v>44875</v>
      </c>
      <c r="F5753" s="174">
        <v>0.51530092592592591</v>
      </c>
      <c r="G5753">
        <v>2</v>
      </c>
      <c r="H5753" s="109" t="s">
        <v>731</v>
      </c>
      <c r="I5753">
        <v>2726738</v>
      </c>
      <c r="BW5753">
        <v>369</v>
      </c>
      <c r="BX5753" t="str">
        <v>MICURA</v>
      </c>
      <c r="BY5753" t="str">
        <v>ADENIYI ADELEKE (MIC)</v>
      </c>
      <c r="BZ5753" s="31">
        <v>44891</v>
      </c>
      <c r="CA5753" s="40">
        <v>0.54099537037037038</v>
      </c>
      <c r="DB5753">
        <v>599</v>
      </c>
      <c r="DC5753" t="str">
        <v>MICURA</v>
      </c>
      <c r="DD5753" t="str">
        <v>MARTINS IKECHUKWU (MIC)</v>
      </c>
      <c r="DE5753" s="31">
        <v>44893</v>
      </c>
      <c r="DF5753" s="40">
        <v>0.78569444444444447</v>
      </c>
    </row>
    <row r="5754" spans="1:110" x14ac:dyDescent="0.25">
      <c r="A5754" s="109" t="s">
        <v>195</v>
      </c>
      <c r="B5754">
        <v>323</v>
      </c>
      <c r="C5754" s="109" t="s">
        <v>52</v>
      </c>
      <c r="D5754" s="109" t="s">
        <v>408</v>
      </c>
      <c r="E5754" s="94">
        <v>44875</v>
      </c>
      <c r="F5754" s="174">
        <v>0.51579861111111114</v>
      </c>
      <c r="G5754">
        <v>2</v>
      </c>
      <c r="H5754" s="109" t="s">
        <v>409</v>
      </c>
      <c r="I5754">
        <v>7495630</v>
      </c>
      <c r="BW5754">
        <v>370</v>
      </c>
      <c r="BX5754" t="str">
        <v>PLANNING</v>
      </c>
      <c r="BY5754" t="str">
        <v>MORENIKEJI OGUNKEJI (PL</v>
      </c>
      <c r="BZ5754" s="31">
        <v>44891</v>
      </c>
      <c r="CA5754" s="40">
        <v>0.54155092592592591</v>
      </c>
      <c r="DB5754">
        <v>600</v>
      </c>
      <c r="DC5754" t="str">
        <v>ENGINEERING</v>
      </c>
      <c r="DD5754" t="str">
        <v>OMOSHOWON SIMEON (ENGR)</v>
      </c>
      <c r="DE5754" s="31">
        <v>44893</v>
      </c>
      <c r="DF5754" s="40">
        <v>0.78583333333333338</v>
      </c>
    </row>
    <row r="5755" spans="1:110" x14ac:dyDescent="0.25">
      <c r="A5755" s="109" t="s">
        <v>195</v>
      </c>
      <c r="B5755">
        <v>324</v>
      </c>
      <c r="C5755" s="109" t="s">
        <v>53</v>
      </c>
      <c r="D5755" s="109" t="s">
        <v>732</v>
      </c>
      <c r="E5755" s="94">
        <v>44875</v>
      </c>
      <c r="F5755" s="174">
        <v>0.51594907407407409</v>
      </c>
      <c r="G5755">
        <v>2</v>
      </c>
      <c r="H5755" s="109" t="s">
        <v>733</v>
      </c>
      <c r="I5755">
        <v>14813371</v>
      </c>
      <c r="BW5755">
        <v>371</v>
      </c>
      <c r="BX5755" t="str">
        <v>GATE OPS</v>
      </c>
      <c r="BY5755" t="str">
        <v>ADELAGUN ADEDEJI (GATE)</v>
      </c>
      <c r="BZ5755" s="31">
        <v>44891</v>
      </c>
      <c r="CA5755" s="40">
        <v>0.54280092592592588</v>
      </c>
      <c r="DB5755">
        <v>601</v>
      </c>
      <c r="DC5755" t="str">
        <v>MICURA</v>
      </c>
      <c r="DD5755" t="str">
        <v>IDOWU OLAWUNMI (MIC)</v>
      </c>
      <c r="DE5755" s="31">
        <v>44893</v>
      </c>
      <c r="DF5755" s="40">
        <v>0.78598379629629633</v>
      </c>
    </row>
    <row r="5756" spans="1:110" x14ac:dyDescent="0.25">
      <c r="A5756" s="109" t="s">
        <v>195</v>
      </c>
      <c r="B5756">
        <v>325</v>
      </c>
      <c r="C5756" s="109" t="s">
        <v>53</v>
      </c>
      <c r="D5756" s="109" t="s">
        <v>734</v>
      </c>
      <c r="E5756" s="94">
        <v>44875</v>
      </c>
      <c r="F5756" s="174">
        <v>0.51724537037037033</v>
      </c>
      <c r="G5756">
        <v>2</v>
      </c>
      <c r="H5756" s="109" t="s">
        <v>735</v>
      </c>
      <c r="I5756"/>
      <c r="BW5756">
        <v>372</v>
      </c>
      <c r="BX5756" t="str">
        <v>MICURA</v>
      </c>
      <c r="BY5756" t="str">
        <v>SULIAMAN ALABI (MIC)</v>
      </c>
      <c r="BZ5756" s="31">
        <v>44891</v>
      </c>
      <c r="CA5756" s="40">
        <v>0.54671296296296301</v>
      </c>
      <c r="DB5756">
        <v>602</v>
      </c>
      <c r="DC5756" t="str">
        <v>MICURA</v>
      </c>
      <c r="DD5756" t="str">
        <v>WASIU RAHMONI (MIC)</v>
      </c>
      <c r="DE5756" s="31">
        <v>44893</v>
      </c>
      <c r="DF5756" s="40">
        <v>0.78605324074074079</v>
      </c>
    </row>
    <row r="5757" spans="1:110" x14ac:dyDescent="0.25">
      <c r="A5757" s="109" t="s">
        <v>195</v>
      </c>
      <c r="B5757">
        <v>326</v>
      </c>
      <c r="C5757" s="109" t="s">
        <v>53</v>
      </c>
      <c r="D5757" s="109" t="s">
        <v>736</v>
      </c>
      <c r="E5757" s="94">
        <v>44875</v>
      </c>
      <c r="F5757" s="174">
        <v>0.51728009259259256</v>
      </c>
      <c r="G5757">
        <v>2</v>
      </c>
      <c r="H5757" s="109" t="s">
        <v>737</v>
      </c>
      <c r="I5757"/>
      <c r="BW5757">
        <v>373</v>
      </c>
      <c r="BX5757" t="str">
        <v>MICURA</v>
      </c>
      <c r="BY5757" t="str">
        <v>ADEBUMOYE ADELOYE (MIC)</v>
      </c>
      <c r="BZ5757" s="31">
        <v>44891</v>
      </c>
      <c r="CA5757" s="40">
        <v>0.54791666666666672</v>
      </c>
      <c r="DB5757">
        <v>603</v>
      </c>
      <c r="DC5757" t="str">
        <v>GATE OPS</v>
      </c>
      <c r="DD5757" t="str">
        <v>GODSWILL OCHIJENU</v>
      </c>
      <c r="DE5757" s="31">
        <v>44893</v>
      </c>
      <c r="DF5757" s="40">
        <v>0.78611111111111109</v>
      </c>
    </row>
    <row r="5758" spans="1:110" x14ac:dyDescent="0.25">
      <c r="A5758" s="109" t="s">
        <v>195</v>
      </c>
      <c r="B5758">
        <v>327</v>
      </c>
      <c r="C5758" s="109" t="s">
        <v>53</v>
      </c>
      <c r="D5758" s="109" t="s">
        <v>354</v>
      </c>
      <c r="E5758" s="94">
        <v>44875</v>
      </c>
      <c r="F5758" s="174">
        <v>0.51739583333333339</v>
      </c>
      <c r="G5758">
        <v>2</v>
      </c>
      <c r="H5758" s="109" t="s">
        <v>355</v>
      </c>
      <c r="I5758"/>
      <c r="BW5758">
        <v>374</v>
      </c>
      <c r="BX5758" t="str">
        <v>OPERATIONS</v>
      </c>
      <c r="BY5758" t="str">
        <v>KAZEEM OLAIDE (OPS)</v>
      </c>
      <c r="BZ5758" s="31">
        <v>44891</v>
      </c>
      <c r="CA5758" s="40">
        <v>0.54971064814814818</v>
      </c>
      <c r="DB5758">
        <v>604</v>
      </c>
      <c r="DC5758" t="str">
        <v>MICURA</v>
      </c>
      <c r="DD5758" t="str">
        <v>SHAMSIDEEN OLANREWAJU(MI</v>
      </c>
      <c r="DE5758" s="31">
        <v>44893</v>
      </c>
      <c r="DF5758" s="40">
        <v>0.78619212962962959</v>
      </c>
    </row>
    <row r="5759" spans="1:110" x14ac:dyDescent="0.25">
      <c r="A5759" s="109" t="s">
        <v>195</v>
      </c>
      <c r="B5759">
        <v>328</v>
      </c>
      <c r="C5759" s="109" t="s">
        <v>53</v>
      </c>
      <c r="D5759" s="109" t="s">
        <v>358</v>
      </c>
      <c r="E5759" s="94">
        <v>44875</v>
      </c>
      <c r="F5759" s="174">
        <v>0.51744212962962965</v>
      </c>
      <c r="G5759">
        <v>2</v>
      </c>
      <c r="H5759" s="109" t="s">
        <v>359</v>
      </c>
      <c r="I5759"/>
      <c r="BW5759">
        <v>375</v>
      </c>
      <c r="BX5759" t="str">
        <v>MICURA</v>
      </c>
      <c r="BY5759" t="str">
        <v>TAJUDEEN SALAMI (MIC)</v>
      </c>
      <c r="BZ5759" s="31">
        <v>44891</v>
      </c>
      <c r="CA5759" s="40">
        <v>0.55153935185185188</v>
      </c>
      <c r="DB5759">
        <v>605</v>
      </c>
      <c r="DC5759" t="str">
        <v>ENGINEERING</v>
      </c>
      <c r="DD5759" t="str">
        <v>ADEGAIYE ADEBAYO D. (EN</v>
      </c>
      <c r="DE5759" s="31">
        <v>44893</v>
      </c>
      <c r="DF5759" s="40">
        <v>0.78645833333333337</v>
      </c>
    </row>
    <row r="5760" spans="1:110" x14ac:dyDescent="0.25">
      <c r="A5760" s="109" t="s">
        <v>195</v>
      </c>
      <c r="B5760">
        <v>329</v>
      </c>
      <c r="C5760" s="109" t="s">
        <v>54</v>
      </c>
      <c r="D5760" s="109" t="s">
        <v>738</v>
      </c>
      <c r="E5760" s="94">
        <v>44875</v>
      </c>
      <c r="F5760" s="174">
        <v>0.51839120370370373</v>
      </c>
      <c r="G5760">
        <v>2</v>
      </c>
      <c r="H5760" s="109" t="s">
        <v>739</v>
      </c>
      <c r="I5760">
        <v>3401917</v>
      </c>
      <c r="BW5760">
        <v>376</v>
      </c>
      <c r="BX5760" t="str">
        <v>MANAGEMENT</v>
      </c>
      <c r="BY5760" t="str">
        <v>BIOSAH MELVIN (MNGT)</v>
      </c>
      <c r="BZ5760" s="31">
        <v>44891</v>
      </c>
      <c r="CA5760" s="40">
        <v>0.55182870370370374</v>
      </c>
      <c r="DB5760">
        <v>606</v>
      </c>
      <c r="DC5760" t="str">
        <v>OPERATIONS</v>
      </c>
      <c r="DD5760" t="str">
        <v>AZEEZ OLUSEGUN (OPS)</v>
      </c>
      <c r="DE5760" s="31">
        <v>44893</v>
      </c>
      <c r="DF5760" s="40">
        <v>0.78653935185185186</v>
      </c>
    </row>
    <row r="5761" spans="1:110" x14ac:dyDescent="0.25">
      <c r="A5761" s="109" t="s">
        <v>195</v>
      </c>
      <c r="B5761">
        <v>330</v>
      </c>
      <c r="C5761" s="109" t="s">
        <v>54</v>
      </c>
      <c r="D5761" s="109" t="s">
        <v>740</v>
      </c>
      <c r="E5761" s="94">
        <v>44875</v>
      </c>
      <c r="F5761" s="174">
        <v>0.52033564814814814</v>
      </c>
      <c r="G5761">
        <v>2</v>
      </c>
      <c r="H5761" s="109" t="s">
        <v>741</v>
      </c>
      <c r="I5761">
        <v>3685992</v>
      </c>
      <c r="BW5761">
        <v>377</v>
      </c>
      <c r="BX5761" t="str">
        <v>OPERATIONS</v>
      </c>
      <c r="BY5761" t="str">
        <v>DABIRI S. OLATUNDE (OPS</v>
      </c>
      <c r="BZ5761" s="31">
        <v>44891</v>
      </c>
      <c r="CA5761" s="40">
        <v>0.55304398148148148</v>
      </c>
      <c r="DB5761">
        <v>607</v>
      </c>
      <c r="DC5761" t="str">
        <v>MICURA</v>
      </c>
      <c r="DD5761" t="str">
        <v>ABODERIN HAFEEZ O.(MIC)</v>
      </c>
      <c r="DE5761" s="31">
        <v>44893</v>
      </c>
      <c r="DF5761" s="40">
        <v>0.78659722222222217</v>
      </c>
    </row>
    <row r="5762" spans="1:110" x14ac:dyDescent="0.25">
      <c r="A5762" s="109" t="s">
        <v>195</v>
      </c>
      <c r="B5762">
        <v>331</v>
      </c>
      <c r="C5762" s="109" t="s">
        <v>54</v>
      </c>
      <c r="D5762" s="109" t="s">
        <v>450</v>
      </c>
      <c r="E5762" s="94">
        <v>44875</v>
      </c>
      <c r="F5762" s="174">
        <v>0.52037037037037037</v>
      </c>
      <c r="G5762">
        <v>2</v>
      </c>
      <c r="H5762" s="109" t="s">
        <v>451</v>
      </c>
      <c r="I5762"/>
      <c r="BW5762">
        <v>378</v>
      </c>
      <c r="BX5762" t="str">
        <v>OPERATIONS</v>
      </c>
      <c r="BY5762" t="str">
        <v>CHRISTOPHER OGBEKHIU(OP</v>
      </c>
      <c r="BZ5762" s="31">
        <v>44891</v>
      </c>
      <c r="CA5762" s="40">
        <v>0.55351851851851852</v>
      </c>
      <c r="DB5762">
        <v>608</v>
      </c>
      <c r="DC5762" t="str">
        <v>MICURA</v>
      </c>
      <c r="DD5762" t="str">
        <v>MOSAKU OLUWAFEMI S. (MI</v>
      </c>
      <c r="DE5762" s="31">
        <v>44893</v>
      </c>
      <c r="DF5762" s="40">
        <v>0.78667824074074078</v>
      </c>
    </row>
    <row r="5763" spans="1:110" x14ac:dyDescent="0.25">
      <c r="A5763" s="109" t="s">
        <v>195</v>
      </c>
      <c r="B5763">
        <v>332</v>
      </c>
      <c r="C5763" s="109" t="s">
        <v>54</v>
      </c>
      <c r="D5763" s="109" t="s">
        <v>328</v>
      </c>
      <c r="E5763" s="94">
        <v>44875</v>
      </c>
      <c r="F5763" s="174">
        <v>0.52234953703703701</v>
      </c>
      <c r="G5763">
        <v>2</v>
      </c>
      <c r="H5763" s="109" t="s">
        <v>329</v>
      </c>
      <c r="I5763">
        <v>5410157</v>
      </c>
      <c r="BW5763">
        <v>379</v>
      </c>
      <c r="BX5763" t="str">
        <v>OPERATIONS</v>
      </c>
      <c r="BY5763" t="str">
        <v>UGOCHUKWU IBENEMEH (OPS</v>
      </c>
      <c r="BZ5763" s="31">
        <v>44891</v>
      </c>
      <c r="CA5763" s="40">
        <v>0.55413194444444447</v>
      </c>
      <c r="DB5763">
        <v>609</v>
      </c>
      <c r="DC5763" t="str">
        <v>MICURA</v>
      </c>
      <c r="DD5763" t="str">
        <v>OTUMUNYE STEVE U. (MIC)</v>
      </c>
      <c r="DE5763" s="31">
        <v>44893</v>
      </c>
      <c r="DF5763" s="40">
        <v>0.78673611111111108</v>
      </c>
    </row>
    <row r="5764" spans="1:110" x14ac:dyDescent="0.25">
      <c r="A5764" s="109" t="s">
        <v>195</v>
      </c>
      <c r="B5764">
        <v>333</v>
      </c>
      <c r="C5764" s="109" t="s">
        <v>53</v>
      </c>
      <c r="D5764" s="109" t="s">
        <v>266</v>
      </c>
      <c r="E5764" s="94">
        <v>44875</v>
      </c>
      <c r="F5764" s="174">
        <v>0.52238425925925924</v>
      </c>
      <c r="G5764">
        <v>2</v>
      </c>
      <c r="H5764" s="109" t="s">
        <v>267</v>
      </c>
      <c r="I5764">
        <v>2024832</v>
      </c>
      <c r="BW5764">
        <v>380</v>
      </c>
      <c r="BX5764" t="str">
        <v>OPERATIONS</v>
      </c>
      <c r="BY5764" t="str">
        <v>HYGINUS OKONKWO (OPS)</v>
      </c>
      <c r="BZ5764" s="31">
        <v>44891</v>
      </c>
      <c r="CA5764" s="40">
        <v>0.55479166666666668</v>
      </c>
      <c r="DB5764">
        <v>610</v>
      </c>
      <c r="DC5764" t="str">
        <v>MICURA</v>
      </c>
      <c r="DD5764" t="str">
        <v>JIMOH KABIRU (MIC)</v>
      </c>
      <c r="DE5764" s="31">
        <v>44893</v>
      </c>
      <c r="DF5764" s="40">
        <v>0.78680555555555554</v>
      </c>
    </row>
    <row r="5765" spans="1:110" x14ac:dyDescent="0.25">
      <c r="A5765" s="109" t="s">
        <v>195</v>
      </c>
      <c r="B5765">
        <v>334</v>
      </c>
      <c r="C5765" s="109" t="s">
        <v>54</v>
      </c>
      <c r="D5765" s="109" t="s">
        <v>332</v>
      </c>
      <c r="E5765" s="94">
        <v>44875</v>
      </c>
      <c r="F5765" s="174">
        <v>0.52307870370370368</v>
      </c>
      <c r="G5765">
        <v>2</v>
      </c>
      <c r="H5765" s="109" t="s">
        <v>333</v>
      </c>
      <c r="I5765">
        <v>5501171</v>
      </c>
      <c r="BW5765">
        <v>381</v>
      </c>
      <c r="BX5765" t="str">
        <v>OPERATIONS</v>
      </c>
      <c r="BY5765" t="str">
        <v>SODIQ ALABI (OPS)</v>
      </c>
      <c r="BZ5765" s="31">
        <v>44891</v>
      </c>
      <c r="CA5765" s="40">
        <v>0.55548611111111112</v>
      </c>
      <c r="DB5765">
        <v>611</v>
      </c>
      <c r="DC5765" t="str">
        <v>OPERATIONS</v>
      </c>
      <c r="DD5765" t="str">
        <v>KAZEEM OLAIDE (OPS)</v>
      </c>
      <c r="DE5765" s="31">
        <v>44893</v>
      </c>
      <c r="DF5765" s="40">
        <v>0.78687499999999999</v>
      </c>
    </row>
    <row r="5766" spans="1:110" x14ac:dyDescent="0.25">
      <c r="A5766" s="109" t="s">
        <v>195</v>
      </c>
      <c r="B5766">
        <v>335</v>
      </c>
      <c r="C5766" s="109" t="s">
        <v>53</v>
      </c>
      <c r="D5766" s="109" t="s">
        <v>742</v>
      </c>
      <c r="E5766" s="94">
        <v>44875</v>
      </c>
      <c r="F5766" s="174">
        <v>0.52590277777777783</v>
      </c>
      <c r="G5766">
        <v>2</v>
      </c>
      <c r="H5766" s="109" t="s">
        <v>743</v>
      </c>
      <c r="I5766">
        <v>2024799</v>
      </c>
      <c r="BW5766">
        <v>382</v>
      </c>
      <c r="BX5766" t="str">
        <v>OPERATIONS</v>
      </c>
      <c r="BY5766" t="str">
        <v>ANYEBE SAMSON (OPS)</v>
      </c>
      <c r="BZ5766" s="31">
        <v>44891</v>
      </c>
      <c r="CA5766" s="40">
        <v>0.55592592592592593</v>
      </c>
      <c r="DB5766">
        <v>612</v>
      </c>
      <c r="DC5766" t="str">
        <v>MICURA</v>
      </c>
      <c r="DD5766" t="str">
        <v>EKWERE PATRICK (MIC)</v>
      </c>
      <c r="DE5766" s="31">
        <v>44893</v>
      </c>
      <c r="DF5766" s="40">
        <v>0.78695601851851849</v>
      </c>
    </row>
    <row r="5767" spans="1:110" x14ac:dyDescent="0.25">
      <c r="A5767" s="109" t="s">
        <v>195</v>
      </c>
      <c r="B5767">
        <v>336</v>
      </c>
      <c r="C5767" s="109" t="s">
        <v>54</v>
      </c>
      <c r="D5767" s="109" t="s">
        <v>744</v>
      </c>
      <c r="E5767" s="94">
        <v>44875</v>
      </c>
      <c r="F5767" s="174">
        <v>0.5259490740740741</v>
      </c>
      <c r="G5767">
        <v>2</v>
      </c>
      <c r="H5767" s="109" t="s">
        <v>745</v>
      </c>
      <c r="I5767">
        <v>6723890</v>
      </c>
      <c r="BW5767">
        <v>383</v>
      </c>
      <c r="BX5767" t="str">
        <v>ENGINEERING</v>
      </c>
      <c r="BY5767" t="str">
        <v>ADU OLUGBENGA (ENGR)</v>
      </c>
      <c r="BZ5767" s="31">
        <v>44891</v>
      </c>
      <c r="CA5767" s="40">
        <v>0.55618055555555557</v>
      </c>
      <c r="DB5767">
        <v>613</v>
      </c>
      <c r="DC5767" t="str">
        <v>OPERATIONS</v>
      </c>
      <c r="DD5767" t="str">
        <v>NELSON UZOR NELSON (OPS</v>
      </c>
      <c r="DE5767" s="31">
        <v>44893</v>
      </c>
      <c r="DF5767" s="40">
        <v>0.78704861111111113</v>
      </c>
    </row>
    <row r="5768" spans="1:110" x14ac:dyDescent="0.25">
      <c r="A5768" s="109" t="s">
        <v>195</v>
      </c>
      <c r="B5768">
        <v>337</v>
      </c>
      <c r="C5768" s="109" t="s">
        <v>18</v>
      </c>
      <c r="D5768" s="109" t="s">
        <v>746</v>
      </c>
      <c r="E5768" s="94">
        <v>44875</v>
      </c>
      <c r="F5768" s="174">
        <v>0.52627314814814818</v>
      </c>
      <c r="G5768">
        <v>2</v>
      </c>
      <c r="H5768" s="109" t="s">
        <v>747</v>
      </c>
      <c r="I5768"/>
      <c r="BW5768">
        <v>384</v>
      </c>
      <c r="BX5768" t="str">
        <v>OPERATIONS</v>
      </c>
      <c r="BY5768" t="str">
        <v>UGWU AUGUSTINE (OPS)</v>
      </c>
      <c r="BZ5768" s="31">
        <v>44891</v>
      </c>
      <c r="CA5768" s="40">
        <v>0.55626157407407406</v>
      </c>
      <c r="DB5768">
        <v>614</v>
      </c>
      <c r="DC5768" t="str">
        <v>MICURA</v>
      </c>
      <c r="DD5768" t="str">
        <v>WISDOM AKPABIO E. (MIC)</v>
      </c>
      <c r="DE5768" s="31">
        <v>44893</v>
      </c>
      <c r="DF5768" s="40">
        <v>0.78746527777777775</v>
      </c>
    </row>
    <row r="5769" spans="1:110" x14ac:dyDescent="0.25">
      <c r="A5769" s="109" t="s">
        <v>195</v>
      </c>
      <c r="B5769">
        <v>338</v>
      </c>
      <c r="C5769" s="109" t="s">
        <v>53</v>
      </c>
      <c r="D5769" s="109" t="s">
        <v>748</v>
      </c>
      <c r="E5769" s="94">
        <v>44875</v>
      </c>
      <c r="F5769" s="174">
        <v>0.53833333333333333</v>
      </c>
      <c r="G5769">
        <v>2</v>
      </c>
      <c r="H5769" s="109" t="s">
        <v>749</v>
      </c>
      <c r="I5769"/>
      <c r="BW5769">
        <v>385</v>
      </c>
      <c r="BX5769" t="str">
        <v>MICURA</v>
      </c>
      <c r="BY5769" t="str">
        <v>CHARLES OFILI (MIC)</v>
      </c>
      <c r="BZ5769" s="31">
        <v>44891</v>
      </c>
      <c r="CA5769" s="40">
        <v>0.55674768518518514</v>
      </c>
      <c r="DB5769">
        <v>615</v>
      </c>
      <c r="DC5769" t="str">
        <v>OPERATIONS</v>
      </c>
      <c r="DD5769" t="str">
        <v>BALOGUN DAMILARE S (OPS</v>
      </c>
      <c r="DE5769" s="31">
        <v>44893</v>
      </c>
      <c r="DF5769" s="40">
        <v>0.78753472222222221</v>
      </c>
    </row>
    <row r="5770" spans="1:110" x14ac:dyDescent="0.25">
      <c r="A5770" s="109" t="s">
        <v>195</v>
      </c>
      <c r="B5770">
        <v>339</v>
      </c>
      <c r="C5770" s="109" t="s">
        <v>21</v>
      </c>
      <c r="D5770" s="109" t="s">
        <v>750</v>
      </c>
      <c r="E5770" s="94">
        <v>44875</v>
      </c>
      <c r="F5770" s="174">
        <v>0.5405092592592593</v>
      </c>
      <c r="G5770">
        <v>2</v>
      </c>
      <c r="H5770" s="109" t="s">
        <v>21</v>
      </c>
      <c r="I5770"/>
      <c r="BW5770">
        <v>386</v>
      </c>
      <c r="BX5770" t="str">
        <v>OPERATIONS</v>
      </c>
      <c r="BY5770" t="str">
        <v>OKEDURUM CHRISTIAN (MIC</v>
      </c>
      <c r="BZ5770" s="31">
        <v>44891</v>
      </c>
      <c r="CA5770" s="40">
        <v>0.55696759259259254</v>
      </c>
      <c r="DB5770">
        <v>616</v>
      </c>
      <c r="DC5770" t="str">
        <v>MICURA</v>
      </c>
      <c r="DD5770" t="str">
        <v>ADEBUMOYE ADELOYE (MIC)</v>
      </c>
      <c r="DE5770" s="31">
        <v>44893</v>
      </c>
      <c r="DF5770" s="40">
        <v>0.78760416666666666</v>
      </c>
    </row>
    <row r="5771" spans="1:110" x14ac:dyDescent="0.25">
      <c r="A5771" s="109" t="s">
        <v>195</v>
      </c>
      <c r="B5771">
        <v>340</v>
      </c>
      <c r="C5771" s="109" t="s">
        <v>53</v>
      </c>
      <c r="D5771" s="109" t="s">
        <v>751</v>
      </c>
      <c r="E5771" s="94">
        <v>44875</v>
      </c>
      <c r="F5771" s="174">
        <v>0.54640046296296296</v>
      </c>
      <c r="G5771">
        <v>2</v>
      </c>
      <c r="H5771" s="109" t="s">
        <v>752</v>
      </c>
      <c r="I5771"/>
      <c r="BW5771">
        <v>387</v>
      </c>
      <c r="BX5771" t="str">
        <v>OPERATIONS</v>
      </c>
      <c r="BY5771" t="str">
        <v>EDEWOH ESTHER O. (OPR)</v>
      </c>
      <c r="BZ5771" s="31">
        <v>44891</v>
      </c>
      <c r="CA5771" s="40">
        <v>0.56847222222222227</v>
      </c>
      <c r="DB5771">
        <v>617</v>
      </c>
      <c r="DC5771" t="str">
        <v>MICURA</v>
      </c>
      <c r="DD5771" t="str">
        <v>NWOKOCHA IKECHUKWU (MIC)</v>
      </c>
      <c r="DE5771" s="31">
        <v>44893</v>
      </c>
      <c r="DF5771" s="40">
        <v>0.78803240740740743</v>
      </c>
    </row>
    <row r="5772" spans="1:110" x14ac:dyDescent="0.25">
      <c r="A5772" s="109" t="s">
        <v>195</v>
      </c>
      <c r="B5772">
        <v>341</v>
      </c>
      <c r="C5772" s="109" t="s">
        <v>57</v>
      </c>
      <c r="D5772" s="109" t="s">
        <v>753</v>
      </c>
      <c r="E5772" s="94">
        <v>44875</v>
      </c>
      <c r="F5772" s="174">
        <v>0.54915509259259254</v>
      </c>
      <c r="G5772">
        <v>2</v>
      </c>
      <c r="H5772" s="109" t="s">
        <v>754</v>
      </c>
      <c r="I5772">
        <v>5277330</v>
      </c>
      <c r="BW5772">
        <v>388</v>
      </c>
      <c r="BX5772" t="str">
        <v>OPERATIONS</v>
      </c>
      <c r="BY5772" t="str">
        <v>ENEFAZU KENNETH (OPS)</v>
      </c>
      <c r="BZ5772" s="31">
        <v>44891</v>
      </c>
      <c r="CA5772" s="40">
        <v>0.56901620370370365</v>
      </c>
      <c r="DB5772">
        <v>618</v>
      </c>
      <c r="DC5772" t="str">
        <v>MICURA</v>
      </c>
      <c r="DD5772" t="str">
        <v>BABATUNDE ADEJOLA (MIC)</v>
      </c>
      <c r="DE5772" s="31">
        <v>44893</v>
      </c>
      <c r="DF5772" s="40">
        <v>0.78809027777777774</v>
      </c>
    </row>
    <row r="5773" spans="1:110" x14ac:dyDescent="0.25">
      <c r="A5773" s="109" t="s">
        <v>195</v>
      </c>
      <c r="B5773">
        <v>342</v>
      </c>
      <c r="C5773" s="109" t="s">
        <v>53</v>
      </c>
      <c r="D5773" s="109" t="s">
        <v>755</v>
      </c>
      <c r="E5773" s="94">
        <v>44875</v>
      </c>
      <c r="F5773" s="174">
        <v>0.54929398148148145</v>
      </c>
      <c r="G5773">
        <v>2</v>
      </c>
      <c r="H5773" s="109" t="s">
        <v>756</v>
      </c>
      <c r="I5773"/>
      <c r="BW5773">
        <v>389</v>
      </c>
      <c r="BX5773" t="str">
        <v>MICURA</v>
      </c>
      <c r="BY5773" t="str">
        <v>SUNDAY SIMON M. (MIC)</v>
      </c>
      <c r="BZ5773" s="31">
        <v>44891</v>
      </c>
      <c r="CA5773" s="40">
        <v>0.57106481481481486</v>
      </c>
      <c r="DB5773">
        <v>619</v>
      </c>
      <c r="DC5773" t="str">
        <v>MICURA</v>
      </c>
      <c r="DD5773" t="str">
        <v>CHINEDU VICTOR (MIC)</v>
      </c>
      <c r="DE5773" s="31">
        <v>44893</v>
      </c>
      <c r="DF5773" s="40">
        <v>0.78820601851851857</v>
      </c>
    </row>
    <row r="5774" spans="1:110" x14ac:dyDescent="0.25">
      <c r="A5774" s="109" t="s">
        <v>195</v>
      </c>
      <c r="B5774">
        <v>343</v>
      </c>
      <c r="C5774" s="109" t="s">
        <v>21</v>
      </c>
      <c r="D5774" s="109" t="s">
        <v>757</v>
      </c>
      <c r="E5774" s="94">
        <v>44875</v>
      </c>
      <c r="F5774" s="174">
        <v>0.55115740740740737</v>
      </c>
      <c r="G5774">
        <v>2</v>
      </c>
      <c r="H5774" s="109" t="s">
        <v>21</v>
      </c>
      <c r="I5774"/>
      <c r="BW5774">
        <v>390</v>
      </c>
      <c r="BX5774" t="str">
        <v>MICURA</v>
      </c>
      <c r="BY5774" t="str">
        <v>EZE AZUBIKE (MIC)</v>
      </c>
      <c r="BZ5774" s="31">
        <v>44891</v>
      </c>
      <c r="CA5774" s="40">
        <v>0.57109953703703709</v>
      </c>
      <c r="DB5774">
        <v>620</v>
      </c>
      <c r="DC5774" t="str">
        <v>MICURA</v>
      </c>
      <c r="DD5774" t="str">
        <v>ADENIYI ADELEKE (MIC)</v>
      </c>
      <c r="DE5774" s="31">
        <v>44893</v>
      </c>
      <c r="DF5774" s="40">
        <v>0.78827546296296291</v>
      </c>
    </row>
    <row r="5775" spans="1:110" x14ac:dyDescent="0.25">
      <c r="A5775" s="109" t="s">
        <v>195</v>
      </c>
      <c r="B5775">
        <v>344</v>
      </c>
      <c r="C5775" s="109" t="s">
        <v>53</v>
      </c>
      <c r="D5775" s="109" t="s">
        <v>758</v>
      </c>
      <c r="E5775" s="94">
        <v>44875</v>
      </c>
      <c r="F5775" s="174">
        <v>0.55387731481481484</v>
      </c>
      <c r="G5775">
        <v>2</v>
      </c>
      <c r="H5775" s="109" t="s">
        <v>759</v>
      </c>
      <c r="I5775"/>
      <c r="BW5775">
        <v>391</v>
      </c>
      <c r="BX5775" t="str">
        <v>OPERATIONS</v>
      </c>
      <c r="BY5775" t="str">
        <v>ABEJIDE MUSTAPHA A. (OP</v>
      </c>
      <c r="BZ5775" s="31">
        <v>44891</v>
      </c>
      <c r="CA5775" s="40">
        <v>0.5738078703703704</v>
      </c>
      <c r="DB5775">
        <v>621</v>
      </c>
      <c r="DC5775" t="str">
        <v>MICURA</v>
      </c>
      <c r="DD5775" t="str">
        <v>AKEEM OSENI (MIC)</v>
      </c>
      <c r="DE5775" s="31">
        <v>44893</v>
      </c>
      <c r="DF5775" s="40">
        <v>0.78894675925925928</v>
      </c>
    </row>
    <row r="5776" spans="1:110" x14ac:dyDescent="0.25">
      <c r="A5776" s="109" t="s">
        <v>195</v>
      </c>
      <c r="B5776">
        <v>345</v>
      </c>
      <c r="C5776" s="109" t="s">
        <v>54</v>
      </c>
      <c r="D5776" s="109" t="s">
        <v>760</v>
      </c>
      <c r="E5776" s="94">
        <v>44875</v>
      </c>
      <c r="F5776" s="174">
        <v>0.55394675925925929</v>
      </c>
      <c r="G5776">
        <v>2</v>
      </c>
      <c r="H5776" s="109" t="s">
        <v>761</v>
      </c>
      <c r="I5776">
        <v>14990118</v>
      </c>
      <c r="BW5776">
        <v>392</v>
      </c>
      <c r="BX5776" t="str">
        <v>MICURA</v>
      </c>
      <c r="BY5776" t="str">
        <v>QUADRI RASAQ (MIC)</v>
      </c>
      <c r="BZ5776" s="31">
        <v>44891</v>
      </c>
      <c r="CA5776" s="40">
        <v>0.58638888888888885</v>
      </c>
      <c r="DB5776">
        <v>622</v>
      </c>
      <c r="DC5776" t="str">
        <v>MICURA</v>
      </c>
      <c r="DD5776" t="str">
        <v>GANIYU KAREEM (MIC)</v>
      </c>
      <c r="DE5776" s="31">
        <v>44893</v>
      </c>
      <c r="DF5776" s="40">
        <v>0.78901620370370373</v>
      </c>
    </row>
    <row r="5777" spans="1:110" x14ac:dyDescent="0.25">
      <c r="A5777" s="109" t="s">
        <v>195</v>
      </c>
      <c r="B5777">
        <v>346</v>
      </c>
      <c r="C5777" s="109" t="s">
        <v>52</v>
      </c>
      <c r="D5777" s="109" t="s">
        <v>762</v>
      </c>
      <c r="E5777" s="94">
        <v>44875</v>
      </c>
      <c r="F5777" s="174">
        <v>0.554224537037037</v>
      </c>
      <c r="G5777">
        <v>2</v>
      </c>
      <c r="H5777" s="109" t="s">
        <v>763</v>
      </c>
      <c r="I5777">
        <v>5429655</v>
      </c>
      <c r="BW5777">
        <v>393</v>
      </c>
      <c r="BX5777" t="str">
        <v>CONTRACTOR</v>
      </c>
      <c r="BY5777" t="str">
        <v>AUSTIN EYENEGIN(GLUTFIEL</v>
      </c>
      <c r="BZ5777" s="31">
        <v>44891</v>
      </c>
      <c r="CA5777" s="40">
        <v>0.58740740740740738</v>
      </c>
      <c r="DB5777">
        <v>623</v>
      </c>
      <c r="DC5777" t="str">
        <v>MICURA</v>
      </c>
      <c r="DD5777" t="str">
        <v>PROGRESS AKHIMIEN (MIC)</v>
      </c>
      <c r="DE5777" s="31">
        <v>44893</v>
      </c>
      <c r="DF5777" s="40">
        <v>0.78908564814814819</v>
      </c>
    </row>
    <row r="5778" spans="1:110" x14ac:dyDescent="0.25">
      <c r="A5778" s="109" t="s">
        <v>195</v>
      </c>
      <c r="B5778">
        <v>347</v>
      </c>
      <c r="C5778" s="109" t="s">
        <v>53</v>
      </c>
      <c r="D5778" s="109" t="s">
        <v>764</v>
      </c>
      <c r="E5778" s="94">
        <v>44875</v>
      </c>
      <c r="F5778" s="174">
        <v>0.55473379629629627</v>
      </c>
      <c r="G5778">
        <v>2</v>
      </c>
      <c r="H5778" s="109" t="s">
        <v>765</v>
      </c>
      <c r="I5778">
        <v>5469942</v>
      </c>
      <c r="BW5778">
        <v>394</v>
      </c>
      <c r="BX5778" t="str">
        <v>GATE OPS</v>
      </c>
      <c r="BY5778" t="str">
        <v>GODSWILL OCHIJENU</v>
      </c>
      <c r="BZ5778" s="31">
        <v>44891</v>
      </c>
      <c r="CA5778" s="40">
        <v>0.59782407407407412</v>
      </c>
      <c r="DB5778">
        <v>624</v>
      </c>
      <c r="DC5778" t="str">
        <v>MICURA</v>
      </c>
      <c r="DD5778" t="str">
        <v>OLONISOWON RAPHAEL (MIC</v>
      </c>
      <c r="DE5778" s="31">
        <v>44893</v>
      </c>
      <c r="DF5778" s="40">
        <v>0.78915509259259264</v>
      </c>
    </row>
    <row r="5779" spans="1:110" x14ac:dyDescent="0.25">
      <c r="A5779" s="109" t="s">
        <v>195</v>
      </c>
      <c r="B5779">
        <v>348</v>
      </c>
      <c r="C5779" s="109" t="s">
        <v>53</v>
      </c>
      <c r="D5779" s="109" t="s">
        <v>766</v>
      </c>
      <c r="E5779" s="94">
        <v>44875</v>
      </c>
      <c r="F5779" s="174">
        <v>0.55476851851851849</v>
      </c>
      <c r="G5779">
        <v>2</v>
      </c>
      <c r="H5779" s="109" t="s">
        <v>767</v>
      </c>
      <c r="I5779"/>
      <c r="BW5779">
        <v>395</v>
      </c>
      <c r="BX5779" t="str">
        <v>MICURA</v>
      </c>
      <c r="BY5779" t="str">
        <v>SHOBALOJU OLADELE  (MIC)</v>
      </c>
      <c r="BZ5779" s="31">
        <v>44891</v>
      </c>
      <c r="CA5779" s="40">
        <v>0.59793981481481484</v>
      </c>
      <c r="DB5779">
        <v>625</v>
      </c>
      <c r="DC5779" t="str">
        <v>ENGINEERING</v>
      </c>
      <c r="DD5779" t="str">
        <v>MAKINDE OYEGBOLA A (ENG</v>
      </c>
      <c r="DE5779" s="31">
        <v>44893</v>
      </c>
      <c r="DF5779" s="40">
        <v>0.78921296296296295</v>
      </c>
    </row>
    <row r="5780" spans="1:110" x14ac:dyDescent="0.25">
      <c r="A5780" s="109" t="s">
        <v>195</v>
      </c>
      <c r="B5780">
        <v>349</v>
      </c>
      <c r="C5780" s="109" t="s">
        <v>54</v>
      </c>
      <c r="D5780" s="109" t="s">
        <v>410</v>
      </c>
      <c r="E5780" s="94">
        <v>44875</v>
      </c>
      <c r="F5780" s="174">
        <v>0.55500000000000005</v>
      </c>
      <c r="G5780">
        <v>2</v>
      </c>
      <c r="H5780" s="109" t="s">
        <v>411</v>
      </c>
      <c r="I5780">
        <v>6714650</v>
      </c>
      <c r="BW5780">
        <v>396</v>
      </c>
      <c r="BX5780" t="str">
        <v>MICURA</v>
      </c>
      <c r="BY5780" t="str">
        <v>IGBOKA CHUKWUDI (MIC)</v>
      </c>
      <c r="BZ5780" s="31">
        <v>44891</v>
      </c>
      <c r="CA5780" s="40">
        <v>0.6042939814814815</v>
      </c>
      <c r="DB5780">
        <v>626</v>
      </c>
      <c r="DC5780" t="str">
        <v>MICURA</v>
      </c>
      <c r="DD5780" t="str">
        <v>HOPE NWAGBO (MIC)</v>
      </c>
      <c r="DE5780" s="31">
        <v>44893</v>
      </c>
      <c r="DF5780" s="40">
        <v>0.78934027777777782</v>
      </c>
    </row>
    <row r="5781" spans="1:110" x14ac:dyDescent="0.25">
      <c r="A5781" s="109" t="s">
        <v>195</v>
      </c>
      <c r="B5781">
        <v>350</v>
      </c>
      <c r="C5781" s="109" t="s">
        <v>53</v>
      </c>
      <c r="D5781" s="109" t="s">
        <v>768</v>
      </c>
      <c r="E5781" s="94">
        <v>44875</v>
      </c>
      <c r="F5781" s="174">
        <v>0.5552083333333333</v>
      </c>
      <c r="G5781">
        <v>2</v>
      </c>
      <c r="H5781" s="109" t="s">
        <v>769</v>
      </c>
      <c r="I5781"/>
      <c r="BW5781">
        <v>397</v>
      </c>
      <c r="BX5781" t="str">
        <v>MICURA</v>
      </c>
      <c r="BY5781" t="str">
        <v>ODEBODE OLUSHOLA (MIC)</v>
      </c>
      <c r="BZ5781" s="31">
        <v>44891</v>
      </c>
      <c r="CA5781" s="40">
        <v>0.60733796296296294</v>
      </c>
      <c r="DB5781">
        <v>627</v>
      </c>
      <c r="DC5781" t="str">
        <v>MICURA</v>
      </c>
      <c r="DD5781" t="str">
        <v>GODWIN OBIOMA (MIC)</v>
      </c>
      <c r="DE5781" s="31">
        <v>44893</v>
      </c>
      <c r="DF5781" s="40">
        <v>0.78940972222222228</v>
      </c>
    </row>
    <row r="5782" spans="1:110" x14ac:dyDescent="0.25">
      <c r="A5782" s="109" t="s">
        <v>195</v>
      </c>
      <c r="B5782">
        <v>351</v>
      </c>
      <c r="C5782" s="109" t="s">
        <v>54</v>
      </c>
      <c r="D5782" s="109" t="s">
        <v>530</v>
      </c>
      <c r="E5782" s="94">
        <v>44875</v>
      </c>
      <c r="F5782" s="174">
        <v>0.55559027777777781</v>
      </c>
      <c r="G5782">
        <v>2</v>
      </c>
      <c r="H5782" s="109" t="s">
        <v>531</v>
      </c>
      <c r="I5782">
        <v>6699761</v>
      </c>
      <c r="BW5782">
        <v>398</v>
      </c>
      <c r="BX5782" t="str">
        <v>MICURA</v>
      </c>
      <c r="BY5782" t="str">
        <v>ELUU JOHN O. (MIC)</v>
      </c>
      <c r="BZ5782" s="31">
        <v>44891</v>
      </c>
      <c r="CA5782" s="40">
        <v>0.62578703703703709</v>
      </c>
      <c r="DB5782">
        <v>628</v>
      </c>
      <c r="DC5782" t="str">
        <v>MICURA</v>
      </c>
      <c r="DD5782" t="str">
        <v>KAREEM TAJUDEEN O. (MIC</v>
      </c>
      <c r="DE5782" s="31">
        <v>44893</v>
      </c>
      <c r="DF5782" s="40">
        <v>0.79011574074074076</v>
      </c>
    </row>
    <row r="5783" spans="1:110" x14ac:dyDescent="0.25">
      <c r="A5783" s="109" t="s">
        <v>195</v>
      </c>
      <c r="B5783">
        <v>352</v>
      </c>
      <c r="C5783" s="109" t="s">
        <v>52</v>
      </c>
      <c r="D5783" s="109" t="s">
        <v>770</v>
      </c>
      <c r="E5783" s="94">
        <v>44875</v>
      </c>
      <c r="F5783" s="174">
        <v>0.5559722222222222</v>
      </c>
      <c r="G5783">
        <v>2</v>
      </c>
      <c r="H5783" s="109" t="s">
        <v>771</v>
      </c>
      <c r="I5783"/>
      <c r="BW5783">
        <v>399</v>
      </c>
      <c r="BX5783" t="str">
        <v>MICURA</v>
      </c>
      <c r="BY5783" t="str">
        <v>UMARU SHAIBU (MIC)</v>
      </c>
      <c r="BZ5783" s="31">
        <v>44891</v>
      </c>
      <c r="CA5783" s="40">
        <v>0.6270486111111111</v>
      </c>
      <c r="DB5783">
        <v>629</v>
      </c>
      <c r="DC5783" t="str">
        <v>MICURA</v>
      </c>
      <c r="DD5783" t="str">
        <v>OKORO IKENNA (MIC)</v>
      </c>
      <c r="DE5783" s="31">
        <v>44893</v>
      </c>
      <c r="DF5783" s="40">
        <v>0.79018518518518521</v>
      </c>
    </row>
    <row r="5784" spans="1:110" x14ac:dyDescent="0.25">
      <c r="A5784" s="109" t="s">
        <v>195</v>
      </c>
      <c r="B5784">
        <v>353</v>
      </c>
      <c r="C5784" s="109" t="s">
        <v>54</v>
      </c>
      <c r="D5784" s="109" t="s">
        <v>286</v>
      </c>
      <c r="E5784" s="94">
        <v>44875</v>
      </c>
      <c r="F5784" s="174">
        <v>0.55601851851851847</v>
      </c>
      <c r="G5784">
        <v>2</v>
      </c>
      <c r="H5784" s="109" t="s">
        <v>287</v>
      </c>
      <c r="I5784">
        <v>6719163</v>
      </c>
      <c r="BW5784">
        <v>400</v>
      </c>
      <c r="BX5784" t="str">
        <v>ENGINEERING</v>
      </c>
      <c r="BY5784" t="str">
        <v>AMBROSE ADEBISI</v>
      </c>
      <c r="BZ5784" s="31">
        <v>44891</v>
      </c>
      <c r="CA5784" s="40">
        <v>0.63062499999999999</v>
      </c>
      <c r="DB5784">
        <v>630</v>
      </c>
      <c r="DC5784" t="str">
        <v>MICURA</v>
      </c>
      <c r="DD5784" t="str">
        <v>ADEOLA CLEMENT. (MIC)</v>
      </c>
      <c r="DE5784" s="31">
        <v>44893</v>
      </c>
      <c r="DF5784" s="40">
        <v>0.79025462962962967</v>
      </c>
    </row>
    <row r="5785" spans="1:110" x14ac:dyDescent="0.25">
      <c r="A5785" s="109" t="s">
        <v>195</v>
      </c>
      <c r="B5785">
        <v>354</v>
      </c>
      <c r="C5785" s="109" t="s">
        <v>21</v>
      </c>
      <c r="D5785" s="109" t="s">
        <v>772</v>
      </c>
      <c r="E5785" s="94">
        <v>44875</v>
      </c>
      <c r="F5785" s="174">
        <v>0.55609953703703707</v>
      </c>
      <c r="G5785">
        <v>2</v>
      </c>
      <c r="H5785" s="109" t="s">
        <v>21</v>
      </c>
      <c r="I5785"/>
      <c r="BW5785">
        <v>401</v>
      </c>
      <c r="BX5785" t="str">
        <v>ENGINEERING</v>
      </c>
      <c r="BY5785" t="str">
        <v>YOUNG EMMANUEL )DRV)</v>
      </c>
      <c r="BZ5785" s="31">
        <v>44891</v>
      </c>
      <c r="CA5785" s="40">
        <v>0.63074074074074071</v>
      </c>
      <c r="DB5785">
        <v>631</v>
      </c>
      <c r="DC5785" t="str">
        <v>MICURA</v>
      </c>
      <c r="DD5785" t="str">
        <v>SALAWU SHAMISUDEEN A. (M</v>
      </c>
      <c r="DE5785" s="31">
        <v>44893</v>
      </c>
      <c r="DF5785" s="40">
        <v>0.79033564814814816</v>
      </c>
    </row>
    <row r="5786" spans="1:110" x14ac:dyDescent="0.25">
      <c r="A5786" s="109" t="s">
        <v>195</v>
      </c>
      <c r="B5786">
        <v>355</v>
      </c>
      <c r="C5786" s="109" t="s">
        <v>52</v>
      </c>
      <c r="D5786" s="109" t="s">
        <v>773</v>
      </c>
      <c r="E5786" s="94">
        <v>44875</v>
      </c>
      <c r="F5786" s="174">
        <v>0.5572569444444444</v>
      </c>
      <c r="G5786">
        <v>2</v>
      </c>
      <c r="H5786" s="109" t="s">
        <v>774</v>
      </c>
      <c r="I5786">
        <v>3623500</v>
      </c>
      <c r="BW5786">
        <v>402</v>
      </c>
      <c r="BX5786" t="str">
        <v>OPERATIONS</v>
      </c>
      <c r="BY5786" t="str">
        <v>IYADI JUSTICE (OPS)</v>
      </c>
      <c r="BZ5786" s="31">
        <v>44891</v>
      </c>
      <c r="CA5786" s="40">
        <v>0.63473379629629634</v>
      </c>
      <c r="DB5786">
        <v>632</v>
      </c>
      <c r="DC5786" t="str">
        <v>OPERATIONS</v>
      </c>
      <c r="DD5786" t="str">
        <v>PHILIP ECHEFU</v>
      </c>
      <c r="DE5786" s="31">
        <v>44893</v>
      </c>
      <c r="DF5786" s="40">
        <v>0.79041666666666666</v>
      </c>
    </row>
    <row r="5787" spans="1:110" x14ac:dyDescent="0.25">
      <c r="A5787" s="109" t="s">
        <v>195</v>
      </c>
      <c r="B5787">
        <v>356</v>
      </c>
      <c r="C5787" s="109" t="s">
        <v>52</v>
      </c>
      <c r="D5787" s="109" t="s">
        <v>775</v>
      </c>
      <c r="E5787" s="94">
        <v>44875</v>
      </c>
      <c r="F5787" s="174">
        <v>0.55745370370370373</v>
      </c>
      <c r="G5787">
        <v>2</v>
      </c>
      <c r="H5787" s="109" t="s">
        <v>776</v>
      </c>
      <c r="I5787">
        <v>8117972</v>
      </c>
      <c r="BW5787">
        <v>403</v>
      </c>
      <c r="BX5787" t="str">
        <v>OPERATIONS</v>
      </c>
      <c r="BY5787" t="str">
        <v>NICHOLAS PIUS (OPS)</v>
      </c>
      <c r="BZ5787" s="31">
        <v>44891</v>
      </c>
      <c r="CA5787" s="40">
        <v>0.6370717592592593</v>
      </c>
      <c r="DB5787">
        <v>633</v>
      </c>
      <c r="DC5787" t="str">
        <v>OPERATIONS</v>
      </c>
      <c r="DD5787" t="str">
        <v>SOYOMI OLUMUYIWA (OPS)</v>
      </c>
      <c r="DE5787" s="31">
        <v>44893</v>
      </c>
      <c r="DF5787" s="40">
        <v>0.79068287037037033</v>
      </c>
    </row>
    <row r="5788" spans="1:110" x14ac:dyDescent="0.25">
      <c r="A5788" s="109" t="s">
        <v>195</v>
      </c>
      <c r="B5788">
        <v>357</v>
      </c>
      <c r="C5788" s="109" t="s">
        <v>52</v>
      </c>
      <c r="D5788" s="109" t="s">
        <v>777</v>
      </c>
      <c r="E5788" s="94">
        <v>44875</v>
      </c>
      <c r="F5788" s="174">
        <v>0.55822916666666667</v>
      </c>
      <c r="G5788">
        <v>2</v>
      </c>
      <c r="H5788" s="109" t="s">
        <v>778</v>
      </c>
      <c r="I5788">
        <v>5381975</v>
      </c>
      <c r="BW5788">
        <v>404</v>
      </c>
      <c r="BX5788" t="str">
        <v>OPERATIONS</v>
      </c>
      <c r="BY5788" t="str">
        <v>EFFIONG GODFREY (OPS)</v>
      </c>
      <c r="BZ5788" s="31">
        <v>44891</v>
      </c>
      <c r="CA5788" s="40">
        <v>0.6371296296296296</v>
      </c>
      <c r="DB5788">
        <v>634</v>
      </c>
      <c r="DC5788" t="str">
        <v>ENGINEERING</v>
      </c>
      <c r="DD5788" t="str">
        <v>ADENIYI ISMAILA (ENGR)</v>
      </c>
      <c r="DE5788" s="31">
        <v>44893</v>
      </c>
      <c r="DF5788" s="40">
        <v>0.79075231481481478</v>
      </c>
    </row>
    <row r="5789" spans="1:110" x14ac:dyDescent="0.25">
      <c r="A5789" s="109" t="s">
        <v>195</v>
      </c>
      <c r="B5789">
        <v>358</v>
      </c>
      <c r="C5789" s="109" t="s">
        <v>52</v>
      </c>
      <c r="D5789" s="109" t="s">
        <v>340</v>
      </c>
      <c r="E5789" s="94">
        <v>44875</v>
      </c>
      <c r="F5789" s="174">
        <v>0.55833333333333335</v>
      </c>
      <c r="G5789">
        <v>2</v>
      </c>
      <c r="H5789" s="109" t="s">
        <v>341</v>
      </c>
      <c r="I5789">
        <v>2669206</v>
      </c>
      <c r="BW5789">
        <v>405</v>
      </c>
      <c r="BX5789" t="str">
        <v>MICURA</v>
      </c>
      <c r="BY5789" t="str">
        <v>AZEEZ SODIQ O. (MIC)</v>
      </c>
      <c r="BZ5789" s="31">
        <v>44891</v>
      </c>
      <c r="CA5789" s="40">
        <v>0.63822916666666663</v>
      </c>
      <c r="DB5789">
        <v>635</v>
      </c>
      <c r="DC5789" t="str">
        <v>OPERATIONS</v>
      </c>
      <c r="DD5789" t="str">
        <v>APPOLUS SOLOMON</v>
      </c>
      <c r="DE5789" s="31">
        <v>44893</v>
      </c>
      <c r="DF5789" s="40">
        <v>0.79082175925925924</v>
      </c>
    </row>
    <row r="5790" spans="1:110" x14ac:dyDescent="0.25">
      <c r="A5790" s="109" t="s">
        <v>195</v>
      </c>
      <c r="B5790">
        <v>359</v>
      </c>
      <c r="C5790" s="109" t="s">
        <v>52</v>
      </c>
      <c r="D5790" s="109" t="s">
        <v>400</v>
      </c>
      <c r="E5790" s="94">
        <v>44875</v>
      </c>
      <c r="F5790" s="174">
        <v>0.55844907407407407</v>
      </c>
      <c r="G5790">
        <v>2</v>
      </c>
      <c r="H5790" s="109" t="s">
        <v>401</v>
      </c>
      <c r="I5790">
        <v>5434559</v>
      </c>
      <c r="BW5790">
        <v>406</v>
      </c>
      <c r="BX5790" t="str">
        <v>MICURA</v>
      </c>
      <c r="BY5790" t="str">
        <v>ADESOKAN OLALEKAN  (MIC)</v>
      </c>
      <c r="BZ5790" s="31">
        <v>44891</v>
      </c>
      <c r="CA5790" s="40">
        <v>0.63938657407407407</v>
      </c>
      <c r="DB5790">
        <v>636</v>
      </c>
      <c r="DC5790" t="str">
        <v>MICURA</v>
      </c>
      <c r="DD5790" t="str">
        <v>ARTHUR MATTHEW (MIC)</v>
      </c>
      <c r="DE5790" s="31">
        <v>44893</v>
      </c>
      <c r="DF5790" s="40">
        <v>0.79122685185185182</v>
      </c>
    </row>
    <row r="5791" spans="1:110" x14ac:dyDescent="0.25">
      <c r="A5791" s="109" t="s">
        <v>195</v>
      </c>
      <c r="B5791">
        <v>360</v>
      </c>
      <c r="C5791" s="109" t="s">
        <v>52</v>
      </c>
      <c r="D5791" s="109" t="s">
        <v>779</v>
      </c>
      <c r="E5791" s="94">
        <v>44875</v>
      </c>
      <c r="F5791" s="174">
        <v>0.55876157407407412</v>
      </c>
      <c r="G5791">
        <v>2</v>
      </c>
      <c r="H5791" s="109" t="s">
        <v>780</v>
      </c>
      <c r="I5791">
        <v>5381595</v>
      </c>
      <c r="BW5791">
        <v>407</v>
      </c>
      <c r="BX5791" t="str">
        <v>OPERATIONS</v>
      </c>
      <c r="BY5791" t="str">
        <v>UTOMI CHUKWUDI (OPS)</v>
      </c>
      <c r="BZ5791" s="31">
        <v>44891</v>
      </c>
      <c r="CA5791" s="40">
        <v>0.64253472222222219</v>
      </c>
      <c r="DB5791">
        <v>637</v>
      </c>
      <c r="DC5791" t="str">
        <v>OPERATIONS</v>
      </c>
      <c r="DD5791" t="str">
        <v>OKONKWO SUNDAY (OPS)</v>
      </c>
      <c r="DE5791" s="31">
        <v>44893</v>
      </c>
      <c r="DF5791" s="40">
        <v>0.79129629629629628</v>
      </c>
    </row>
    <row r="5792" spans="1:110" x14ac:dyDescent="0.25">
      <c r="A5792" s="109" t="s">
        <v>195</v>
      </c>
      <c r="B5792">
        <v>361</v>
      </c>
      <c r="C5792" s="109" t="s">
        <v>52</v>
      </c>
      <c r="D5792" s="109" t="s">
        <v>484</v>
      </c>
      <c r="E5792" s="94">
        <v>44875</v>
      </c>
      <c r="F5792" s="174">
        <v>0.55951388888888887</v>
      </c>
      <c r="G5792">
        <v>2</v>
      </c>
      <c r="H5792" s="109" t="s">
        <v>485</v>
      </c>
      <c r="I5792">
        <v>5419317</v>
      </c>
      <c r="BW5792">
        <v>408</v>
      </c>
      <c r="BX5792" t="str">
        <v>OPERATIONS</v>
      </c>
      <c r="BY5792" t="str">
        <v>OJOBOR GOD'SPOWER (OPS)</v>
      </c>
      <c r="BZ5792" s="31">
        <v>44891</v>
      </c>
      <c r="CA5792" s="40">
        <v>0.64368055555555559</v>
      </c>
      <c r="DB5792">
        <v>638</v>
      </c>
      <c r="DC5792" t="str">
        <v>MICURA</v>
      </c>
      <c r="DD5792" t="str">
        <v>ONWORDI ERUOJOR N. (MIC)</v>
      </c>
      <c r="DE5792" s="31">
        <v>44893</v>
      </c>
      <c r="DF5792" s="40">
        <v>0.79136574074074073</v>
      </c>
    </row>
    <row r="5793" spans="1:110" x14ac:dyDescent="0.25">
      <c r="A5793" s="109" t="s">
        <v>195</v>
      </c>
      <c r="B5793">
        <v>362</v>
      </c>
      <c r="C5793" s="109" t="s">
        <v>53</v>
      </c>
      <c r="D5793" s="109" t="s">
        <v>781</v>
      </c>
      <c r="E5793" s="94">
        <v>44875</v>
      </c>
      <c r="F5793" s="174">
        <v>0.5596875</v>
      </c>
      <c r="G5793">
        <v>2</v>
      </c>
      <c r="H5793" s="109" t="s">
        <v>782</v>
      </c>
      <c r="I5793">
        <v>2856175</v>
      </c>
      <c r="BW5793">
        <v>409</v>
      </c>
      <c r="BX5793" t="str">
        <v>OPERATIONS</v>
      </c>
      <c r="BY5793" t="str">
        <v>AMADU OLUWOLE (OPS)</v>
      </c>
      <c r="BZ5793" s="31">
        <v>44891</v>
      </c>
      <c r="CA5793" s="40">
        <v>0.64420138888888889</v>
      </c>
      <c r="DB5793">
        <v>639</v>
      </c>
      <c r="DC5793" t="str">
        <v>MICURA</v>
      </c>
      <c r="DD5793" t="str">
        <v>DIKE KELECHI (MIC)</v>
      </c>
      <c r="DE5793" s="31">
        <v>44893</v>
      </c>
      <c r="DF5793" s="40">
        <v>0.79142361111111115</v>
      </c>
    </row>
    <row r="5794" spans="1:110" x14ac:dyDescent="0.25">
      <c r="A5794" s="109" t="s">
        <v>195</v>
      </c>
      <c r="B5794">
        <v>363</v>
      </c>
      <c r="C5794" s="109" t="s">
        <v>53</v>
      </c>
      <c r="D5794" s="109" t="s">
        <v>783</v>
      </c>
      <c r="E5794" s="94">
        <v>44875</v>
      </c>
      <c r="F5794" s="174">
        <v>0.56059027777777781</v>
      </c>
      <c r="G5794">
        <v>2</v>
      </c>
      <c r="H5794" s="109" t="s">
        <v>784</v>
      </c>
      <c r="I5794">
        <v>5463380</v>
      </c>
      <c r="BW5794">
        <v>410</v>
      </c>
      <c r="BX5794" t="str">
        <v>OPERATIONS</v>
      </c>
      <c r="BY5794" t="str">
        <v>RASAKI AREMU (OPS)</v>
      </c>
      <c r="BZ5794" s="31">
        <v>44891</v>
      </c>
      <c r="CA5794" s="40">
        <v>0.64591435185185186</v>
      </c>
      <c r="DB5794">
        <v>640</v>
      </c>
      <c r="DC5794" t="str">
        <v>MICURA</v>
      </c>
      <c r="DD5794" t="str">
        <v>UKO ONYEBUCHI (MIC)</v>
      </c>
      <c r="DE5794" s="31">
        <v>44893</v>
      </c>
      <c r="DF5794" s="40">
        <v>0.79148148148148145</v>
      </c>
    </row>
    <row r="5795" spans="1:110" x14ac:dyDescent="0.25">
      <c r="A5795" s="109" t="s">
        <v>195</v>
      </c>
      <c r="B5795">
        <v>364</v>
      </c>
      <c r="C5795" s="109" t="s">
        <v>53</v>
      </c>
      <c r="D5795" s="109" t="s">
        <v>785</v>
      </c>
      <c r="E5795" s="94">
        <v>44875</v>
      </c>
      <c r="F5795" s="174">
        <v>0.56063657407407408</v>
      </c>
      <c r="G5795">
        <v>2</v>
      </c>
      <c r="H5795" s="109" t="s">
        <v>786</v>
      </c>
      <c r="I5795">
        <v>4844273</v>
      </c>
      <c r="BW5795">
        <v>411</v>
      </c>
      <c r="BX5795" t="str">
        <v>OPERATIONS</v>
      </c>
      <c r="BY5795" t="str">
        <v>ISMAILA MOYOSORE</v>
      </c>
      <c r="BZ5795" s="31">
        <v>44891</v>
      </c>
      <c r="CA5795" s="40">
        <v>0.64938657407407407</v>
      </c>
      <c r="DB5795">
        <v>641</v>
      </c>
      <c r="DC5795" t="str">
        <v>MICURA</v>
      </c>
      <c r="DD5795" t="str">
        <v>ISRAEL BRIGHT XMAS (MIC)</v>
      </c>
      <c r="DE5795" s="31">
        <v>44893</v>
      </c>
      <c r="DF5795" s="40">
        <v>0.79155092592592591</v>
      </c>
    </row>
    <row r="5796" spans="1:110" x14ac:dyDescent="0.25">
      <c r="A5796" s="109" t="s">
        <v>195</v>
      </c>
      <c r="B5796">
        <v>365</v>
      </c>
      <c r="C5796" s="109" t="s">
        <v>53</v>
      </c>
      <c r="D5796" s="109" t="s">
        <v>787</v>
      </c>
      <c r="E5796" s="94">
        <v>44875</v>
      </c>
      <c r="F5796" s="174">
        <v>0.56104166666666666</v>
      </c>
      <c r="G5796">
        <v>2</v>
      </c>
      <c r="H5796" s="109" t="s">
        <v>788</v>
      </c>
      <c r="I5796">
        <v>5439690</v>
      </c>
      <c r="BW5796">
        <v>412</v>
      </c>
      <c r="BX5796" t="str">
        <v>OPERATIONS</v>
      </c>
      <c r="BY5796" t="str">
        <v>OLEHI IHEANYI V. (OPS)</v>
      </c>
      <c r="BZ5796" s="31">
        <v>44891</v>
      </c>
      <c r="CA5796" s="40">
        <v>0.65089120370370368</v>
      </c>
      <c r="DB5796">
        <v>642</v>
      </c>
      <c r="DC5796" t="str">
        <v>MICURA</v>
      </c>
      <c r="DD5796" t="str">
        <v>AJUONUMA CHIMA</v>
      </c>
      <c r="DE5796" s="31">
        <v>44893</v>
      </c>
      <c r="DF5796" s="40">
        <v>0.79160879629629632</v>
      </c>
    </row>
    <row r="5797" spans="1:110" x14ac:dyDescent="0.25">
      <c r="A5797" s="109" t="s">
        <v>195</v>
      </c>
      <c r="B5797">
        <v>366</v>
      </c>
      <c r="C5797" s="109" t="s">
        <v>52</v>
      </c>
      <c r="D5797" s="109" t="s">
        <v>789</v>
      </c>
      <c r="E5797" s="94">
        <v>44875</v>
      </c>
      <c r="F5797" s="174">
        <v>0.56123842592592588</v>
      </c>
      <c r="G5797">
        <v>2</v>
      </c>
      <c r="H5797" s="109" t="s">
        <v>790</v>
      </c>
      <c r="I5797">
        <v>3687653</v>
      </c>
      <c r="BW5797">
        <v>245</v>
      </c>
      <c r="BX5797" t="str">
        <v>OPERATIONS</v>
      </c>
      <c r="BY5797" t="str">
        <v>DAVID IGBOKWE KALU</v>
      </c>
      <c r="BZ5797" s="31">
        <v>44892</v>
      </c>
      <c r="CA5797" s="40">
        <v>0.48655092592592591</v>
      </c>
      <c r="DB5797">
        <v>643</v>
      </c>
      <c r="DC5797" t="str">
        <v>MICURA</v>
      </c>
      <c r="DD5797" t="str">
        <v>ELUDOYIN MUYIWA (MIC)</v>
      </c>
      <c r="DE5797" s="31">
        <v>44893</v>
      </c>
      <c r="DF5797" s="40">
        <v>0.79212962962962963</v>
      </c>
    </row>
    <row r="5798" spans="1:110" x14ac:dyDescent="0.25">
      <c r="A5798" s="109" t="s">
        <v>195</v>
      </c>
      <c r="B5798">
        <v>367</v>
      </c>
      <c r="C5798" s="109" t="s">
        <v>53</v>
      </c>
      <c r="D5798" s="109" t="s">
        <v>791</v>
      </c>
      <c r="E5798" s="94">
        <v>44875</v>
      </c>
      <c r="F5798" s="174">
        <v>0.56194444444444447</v>
      </c>
      <c r="G5798">
        <v>2</v>
      </c>
      <c r="H5798" s="109" t="s">
        <v>792</v>
      </c>
      <c r="I5798">
        <v>5405315</v>
      </c>
      <c r="BW5798">
        <v>246</v>
      </c>
      <c r="BX5798" t="str">
        <v>OPERATIONS</v>
      </c>
      <c r="BY5798" t="str">
        <v>OKWUTE ANDREW (OPS)</v>
      </c>
      <c r="BZ5798" s="31">
        <v>44892</v>
      </c>
      <c r="CA5798" s="40">
        <v>0.48659722222222224</v>
      </c>
      <c r="DB5798">
        <v>644</v>
      </c>
      <c r="DC5798" t="str">
        <v>MICURA</v>
      </c>
      <c r="DD5798" t="str">
        <v>PIANEN YOUNG (MIC)</v>
      </c>
      <c r="DE5798" s="31">
        <v>44893</v>
      </c>
      <c r="DF5798" s="40">
        <v>0.79219907407407408</v>
      </c>
    </row>
    <row r="5799" spans="1:110" x14ac:dyDescent="0.25">
      <c r="A5799" s="109" t="s">
        <v>195</v>
      </c>
      <c r="B5799">
        <v>368</v>
      </c>
      <c r="C5799" s="109" t="s">
        <v>53</v>
      </c>
      <c r="D5799" s="109" t="s">
        <v>793</v>
      </c>
      <c r="E5799" s="94">
        <v>44875</v>
      </c>
      <c r="F5799" s="174">
        <v>0.56214120370370368</v>
      </c>
      <c r="G5799">
        <v>2</v>
      </c>
      <c r="H5799" s="109" t="s">
        <v>794</v>
      </c>
      <c r="I5799"/>
      <c r="BW5799">
        <v>247</v>
      </c>
      <c r="BX5799" t="str">
        <v>MICURA</v>
      </c>
      <c r="BY5799" t="str">
        <v>RILWAN USMAN (MIC)</v>
      </c>
      <c r="BZ5799" s="31">
        <v>44892</v>
      </c>
      <c r="CA5799" s="40">
        <v>0.48667824074074073</v>
      </c>
      <c r="DB5799">
        <v>645</v>
      </c>
      <c r="DC5799" t="str">
        <v>MICURA</v>
      </c>
      <c r="DD5799" t="str">
        <v>OLUMADE OYEDE (MIC)</v>
      </c>
      <c r="DE5799" s="31">
        <v>44893</v>
      </c>
      <c r="DF5799" s="40">
        <v>0.79226851851851854</v>
      </c>
    </row>
    <row r="5800" spans="1:110" x14ac:dyDescent="0.25">
      <c r="A5800" s="109" t="s">
        <v>195</v>
      </c>
      <c r="B5800">
        <v>369</v>
      </c>
      <c r="C5800" s="109" t="s">
        <v>55</v>
      </c>
      <c r="D5800" s="109" t="s">
        <v>795</v>
      </c>
      <c r="E5800" s="94">
        <v>44875</v>
      </c>
      <c r="F5800" s="174">
        <v>0.56320601851851848</v>
      </c>
      <c r="G5800">
        <v>2</v>
      </c>
      <c r="H5800" s="109" t="s">
        <v>796</v>
      </c>
      <c r="I5800">
        <v>14838233</v>
      </c>
      <c r="BW5800">
        <v>248</v>
      </c>
      <c r="BX5800" t="str">
        <v>MICURA</v>
      </c>
      <c r="BY5800" t="str">
        <v>IDOWU OLAWUNMI (MIC)</v>
      </c>
      <c r="BZ5800" s="31">
        <v>44892</v>
      </c>
      <c r="CA5800" s="40">
        <v>0.48671296296296296</v>
      </c>
      <c r="DB5800">
        <v>646</v>
      </c>
      <c r="DC5800" t="str">
        <v>MICURA</v>
      </c>
      <c r="DD5800" t="str">
        <v>FABUNMI BABATUNDE (MIC)</v>
      </c>
      <c r="DE5800" s="31">
        <v>44893</v>
      </c>
      <c r="DF5800" s="40">
        <v>0.79232638888888884</v>
      </c>
    </row>
    <row r="5801" spans="1:110" x14ac:dyDescent="0.25">
      <c r="A5801" s="109" t="s">
        <v>195</v>
      </c>
      <c r="B5801">
        <v>370</v>
      </c>
      <c r="C5801" s="109" t="s">
        <v>53</v>
      </c>
      <c r="D5801" s="109" t="s">
        <v>797</v>
      </c>
      <c r="E5801" s="94">
        <v>44875</v>
      </c>
      <c r="F5801" s="174">
        <v>0.5632638888888889</v>
      </c>
      <c r="G5801">
        <v>2</v>
      </c>
      <c r="H5801" s="109" t="s">
        <v>798</v>
      </c>
      <c r="I5801"/>
      <c r="BW5801">
        <v>249</v>
      </c>
      <c r="BX5801" t="str">
        <v>MICURA</v>
      </c>
      <c r="BY5801" t="str">
        <v>ESSANG OKON VICTOR (MIC</v>
      </c>
      <c r="BZ5801" s="31">
        <v>44892</v>
      </c>
      <c r="CA5801" s="40">
        <v>0.48674768518518519</v>
      </c>
      <c r="DB5801">
        <v>647</v>
      </c>
      <c r="DC5801" t="str">
        <v>MICURA</v>
      </c>
      <c r="DD5801" t="str">
        <v>ADESOJI OYEBANJI (MIC)</v>
      </c>
      <c r="DE5801" s="31">
        <v>44893</v>
      </c>
      <c r="DF5801" s="40">
        <v>0.7923958333333333</v>
      </c>
    </row>
    <row r="5802" spans="1:110" x14ac:dyDescent="0.25">
      <c r="A5802" s="109" t="s">
        <v>195</v>
      </c>
      <c r="B5802">
        <v>371</v>
      </c>
      <c r="C5802" s="109" t="s">
        <v>52</v>
      </c>
      <c r="D5802" s="109" t="s">
        <v>390</v>
      </c>
      <c r="E5802" s="94">
        <v>44875</v>
      </c>
      <c r="F5802" s="174">
        <v>0.56429398148148147</v>
      </c>
      <c r="G5802">
        <v>2</v>
      </c>
      <c r="H5802" s="109" t="s">
        <v>391</v>
      </c>
      <c r="I5802">
        <v>5345948</v>
      </c>
      <c r="BW5802">
        <v>250</v>
      </c>
      <c r="BX5802" t="str">
        <v>MICURA</v>
      </c>
      <c r="BY5802" t="str">
        <v>MONDAY OJO (MIC)</v>
      </c>
      <c r="BZ5802" s="31">
        <v>44892</v>
      </c>
      <c r="CA5802" s="40">
        <v>0.48686342592592591</v>
      </c>
      <c r="DB5802">
        <v>648</v>
      </c>
      <c r="DC5802" t="str">
        <v>OPERATIONS</v>
      </c>
      <c r="DD5802" t="str">
        <v>NWACHUKWU OGBONNAYA (OP</v>
      </c>
      <c r="DE5802" s="31">
        <v>44893</v>
      </c>
      <c r="DF5802" s="40">
        <v>0.79245370370370372</v>
      </c>
    </row>
    <row r="5803" spans="1:110" x14ac:dyDescent="0.25">
      <c r="A5803" s="109" t="s">
        <v>195</v>
      </c>
      <c r="B5803">
        <v>372</v>
      </c>
      <c r="C5803" s="109" t="s">
        <v>54</v>
      </c>
      <c r="D5803" s="109" t="s">
        <v>799</v>
      </c>
      <c r="E5803" s="94">
        <v>44875</v>
      </c>
      <c r="F5803" s="174">
        <v>0.56912037037037033</v>
      </c>
      <c r="G5803">
        <v>2</v>
      </c>
      <c r="H5803" s="109" t="s">
        <v>800</v>
      </c>
      <c r="I5803">
        <v>6713817</v>
      </c>
      <c r="BW5803">
        <v>251</v>
      </c>
      <c r="BX5803" t="str">
        <v>OPERATIONS</v>
      </c>
      <c r="BY5803" t="str">
        <v>OLIAKU TONY (OPS)</v>
      </c>
      <c r="BZ5803" s="31">
        <v>44892</v>
      </c>
      <c r="CA5803" s="40">
        <v>0.48699074074074072</v>
      </c>
      <c r="DB5803">
        <v>649</v>
      </c>
      <c r="DC5803" t="str">
        <v>OPERATIONS</v>
      </c>
      <c r="DD5803" t="str">
        <v>OLANIYI OLANREWAJU  (OP</v>
      </c>
      <c r="DE5803" s="31">
        <v>44893</v>
      </c>
      <c r="DF5803" s="40">
        <v>0.79262731481481485</v>
      </c>
    </row>
    <row r="5804" spans="1:110" x14ac:dyDescent="0.25">
      <c r="A5804" s="109" t="s">
        <v>195</v>
      </c>
      <c r="B5804">
        <v>373</v>
      </c>
      <c r="C5804" s="109" t="s">
        <v>52</v>
      </c>
      <c r="D5804" s="109" t="s">
        <v>801</v>
      </c>
      <c r="E5804" s="94">
        <v>44875</v>
      </c>
      <c r="F5804" s="174">
        <v>0.57074074074074077</v>
      </c>
      <c r="G5804">
        <v>2</v>
      </c>
      <c r="H5804" s="109" t="s">
        <v>802</v>
      </c>
      <c r="I5804">
        <v>4860448</v>
      </c>
      <c r="BW5804">
        <v>252</v>
      </c>
      <c r="BX5804" t="str">
        <v>MICURA</v>
      </c>
      <c r="BY5804" t="str">
        <v>ONUIGBO VICTOR (MIC)</v>
      </c>
      <c r="BZ5804" s="31">
        <v>44892</v>
      </c>
      <c r="CA5804" s="40">
        <v>0.48704861111111108</v>
      </c>
      <c r="DB5804">
        <v>650</v>
      </c>
      <c r="DC5804" t="str">
        <v>MICURA</v>
      </c>
      <c r="DD5804" t="str">
        <v>OGEH EMMANUEL O.</v>
      </c>
      <c r="DE5804" s="31">
        <v>44893</v>
      </c>
      <c r="DF5804" s="40">
        <v>0.79268518518518516</v>
      </c>
    </row>
    <row r="5805" spans="1:110" x14ac:dyDescent="0.25">
      <c r="A5805" s="109" t="s">
        <v>195</v>
      </c>
      <c r="B5805">
        <v>374</v>
      </c>
      <c r="C5805" s="109" t="s">
        <v>52</v>
      </c>
      <c r="D5805" s="109" t="s">
        <v>803</v>
      </c>
      <c r="E5805" s="94">
        <v>44875</v>
      </c>
      <c r="F5805" s="174">
        <v>0.57082175925925926</v>
      </c>
      <c r="G5805">
        <v>2</v>
      </c>
      <c r="H5805" s="109" t="s">
        <v>804</v>
      </c>
      <c r="I5805">
        <v>5409821</v>
      </c>
      <c r="BW5805">
        <v>253</v>
      </c>
      <c r="BX5805" t="str">
        <v>MICURA</v>
      </c>
      <c r="BY5805" t="str">
        <v>ABIODUN ARO (MIC)</v>
      </c>
      <c r="BZ5805" s="31">
        <v>44892</v>
      </c>
      <c r="CA5805" s="40">
        <v>0.48708333333333331</v>
      </c>
      <c r="DB5805">
        <v>651</v>
      </c>
      <c r="DC5805" t="str">
        <v>ENGINEERING</v>
      </c>
      <c r="DD5805" t="str">
        <v>WASIU LAWAL (ENGR)</v>
      </c>
      <c r="DE5805" s="31">
        <v>44893</v>
      </c>
      <c r="DF5805" s="40">
        <v>0.79312499999999997</v>
      </c>
    </row>
    <row r="5806" spans="1:110" x14ac:dyDescent="0.25">
      <c r="A5806" s="109" t="s">
        <v>195</v>
      </c>
      <c r="B5806">
        <v>375</v>
      </c>
      <c r="C5806" s="109" t="s">
        <v>52</v>
      </c>
      <c r="D5806" s="109" t="s">
        <v>805</v>
      </c>
      <c r="E5806" s="94">
        <v>44875</v>
      </c>
      <c r="F5806" s="174">
        <v>0.57089120370370372</v>
      </c>
      <c r="G5806">
        <v>2</v>
      </c>
      <c r="H5806" s="109" t="s">
        <v>806</v>
      </c>
      <c r="I5806"/>
      <c r="BW5806">
        <v>254</v>
      </c>
      <c r="BX5806" t="str">
        <v>OPERATIONS</v>
      </c>
      <c r="BY5806" t="str">
        <v>AIREDE SULEMAN (OPS)</v>
      </c>
      <c r="BZ5806" s="31">
        <v>44892</v>
      </c>
      <c r="CA5806" s="40">
        <v>0.48726851851851855</v>
      </c>
      <c r="DB5806">
        <v>652</v>
      </c>
      <c r="DC5806" t="str">
        <v>ENGINEERING</v>
      </c>
      <c r="DD5806" t="str">
        <v>OJAIDE GODWIN (ENGR)</v>
      </c>
      <c r="DE5806" s="31">
        <v>44893</v>
      </c>
      <c r="DF5806" s="40">
        <v>0.79320601851851846</v>
      </c>
    </row>
    <row r="5807" spans="1:110" x14ac:dyDescent="0.25">
      <c r="A5807" s="109" t="s">
        <v>195</v>
      </c>
      <c r="B5807">
        <v>376</v>
      </c>
      <c r="C5807" s="109" t="s">
        <v>53</v>
      </c>
      <c r="D5807" s="109" t="s">
        <v>807</v>
      </c>
      <c r="E5807" s="94">
        <v>44875</v>
      </c>
      <c r="F5807" s="174">
        <v>0.57165509259259262</v>
      </c>
      <c r="G5807">
        <v>2</v>
      </c>
      <c r="H5807" s="109" t="s">
        <v>808</v>
      </c>
      <c r="I5807"/>
      <c r="BW5807">
        <v>255</v>
      </c>
      <c r="BX5807" t="str">
        <v>OPERATIONS</v>
      </c>
      <c r="BY5807" t="str">
        <v>BALOGUN DAMILARE S (OPS</v>
      </c>
      <c r="BZ5807" s="31">
        <v>44892</v>
      </c>
      <c r="CA5807" s="40">
        <v>0.48730324074074072</v>
      </c>
      <c r="DB5807">
        <v>653</v>
      </c>
      <c r="DC5807" t="str">
        <v>ENGINEERING</v>
      </c>
      <c r="DD5807" t="str">
        <v>OSAYANDE GODDY (ENGR)</v>
      </c>
      <c r="DE5807" s="31">
        <v>44893</v>
      </c>
      <c r="DF5807" s="40">
        <v>0.79326388888888888</v>
      </c>
    </row>
    <row r="5808" spans="1:110" x14ac:dyDescent="0.25">
      <c r="A5808" s="109" t="s">
        <v>195</v>
      </c>
      <c r="B5808">
        <v>377</v>
      </c>
      <c r="C5808" s="109" t="s">
        <v>52</v>
      </c>
      <c r="D5808" s="109" t="s">
        <v>809</v>
      </c>
      <c r="E5808" s="94">
        <v>44875</v>
      </c>
      <c r="F5808" s="174">
        <v>0.57542824074074073</v>
      </c>
      <c r="G5808">
        <v>2</v>
      </c>
      <c r="H5808" s="109" t="s">
        <v>810</v>
      </c>
      <c r="I5808"/>
      <c r="BW5808">
        <v>256</v>
      </c>
      <c r="BX5808" t="str">
        <v>MICURA</v>
      </c>
      <c r="BY5808" t="str">
        <v>OKANLAWON JAMIU (MIC)</v>
      </c>
      <c r="BZ5808" s="31">
        <v>44892</v>
      </c>
      <c r="CA5808" s="40">
        <v>0.48736111111111113</v>
      </c>
      <c r="DB5808">
        <v>654</v>
      </c>
      <c r="DC5808" t="str">
        <v>ENGINEERING</v>
      </c>
      <c r="DD5808" t="str">
        <v>AJAGBE BIDEMI (ENGR)</v>
      </c>
      <c r="DE5808" s="31">
        <v>44893</v>
      </c>
      <c r="DF5808" s="40">
        <v>0.79381944444444441</v>
      </c>
    </row>
    <row r="5809" spans="1:110" x14ac:dyDescent="0.25">
      <c r="A5809" s="109" t="s">
        <v>195</v>
      </c>
      <c r="B5809">
        <v>378</v>
      </c>
      <c r="C5809" s="109" t="s">
        <v>53</v>
      </c>
      <c r="D5809" s="109" t="s">
        <v>811</v>
      </c>
      <c r="E5809" s="94">
        <v>44875</v>
      </c>
      <c r="F5809" s="174">
        <v>0.57682870370370365</v>
      </c>
      <c r="G5809">
        <v>2</v>
      </c>
      <c r="H5809" s="109" t="s">
        <v>812</v>
      </c>
      <c r="I5809">
        <v>2025608</v>
      </c>
      <c r="BW5809">
        <v>257</v>
      </c>
      <c r="BX5809" t="str">
        <v>MICURA</v>
      </c>
      <c r="BY5809" t="str">
        <v>UMARU SHAIBU (MIC)</v>
      </c>
      <c r="BZ5809" s="31">
        <v>44892</v>
      </c>
      <c r="CA5809" s="40">
        <v>0.48752314814814812</v>
      </c>
      <c r="DB5809">
        <v>655</v>
      </c>
      <c r="DC5809" t="str">
        <v>OPERATIONS</v>
      </c>
      <c r="DD5809" t="str">
        <v>NWABUEZE OKORO (OPS)</v>
      </c>
      <c r="DE5809" s="31">
        <v>44893</v>
      </c>
      <c r="DF5809" s="40">
        <v>0.79396990740740736</v>
      </c>
    </row>
    <row r="5810" spans="1:110" x14ac:dyDescent="0.25">
      <c r="A5810" s="109" t="s">
        <v>195</v>
      </c>
      <c r="B5810">
        <v>379</v>
      </c>
      <c r="C5810" s="109" t="s">
        <v>54</v>
      </c>
      <c r="D5810" s="109" t="s">
        <v>312</v>
      </c>
      <c r="E5810" s="94">
        <v>44875</v>
      </c>
      <c r="F5810" s="174">
        <v>0.58120370370370367</v>
      </c>
      <c r="G5810">
        <v>2</v>
      </c>
      <c r="H5810" s="109" t="s">
        <v>313</v>
      </c>
      <c r="I5810">
        <v>5511423</v>
      </c>
      <c r="BW5810">
        <v>258</v>
      </c>
      <c r="BX5810" t="str">
        <v>MICURA</v>
      </c>
      <c r="BY5810" t="str">
        <v>EDOWMONYI SUNDAY (MIC)</v>
      </c>
      <c r="BZ5810" s="31">
        <v>44892</v>
      </c>
      <c r="CA5810" s="40">
        <v>0.48756944444444444</v>
      </c>
      <c r="DB5810">
        <v>656</v>
      </c>
      <c r="DC5810" t="str">
        <v>ENGINEERING</v>
      </c>
      <c r="DD5810" t="str">
        <v>DIXON BOBERT (DRIVER)</v>
      </c>
      <c r="DE5810" s="31">
        <v>44893</v>
      </c>
      <c r="DF5810" s="40">
        <v>0.79429398148148145</v>
      </c>
    </row>
    <row r="5811" spans="1:110" x14ac:dyDescent="0.25">
      <c r="A5811" s="109" t="s">
        <v>195</v>
      </c>
      <c r="B5811">
        <v>380</v>
      </c>
      <c r="C5811" s="109" t="s">
        <v>52</v>
      </c>
      <c r="D5811" s="109" t="s">
        <v>813</v>
      </c>
      <c r="E5811" s="94">
        <v>44875</v>
      </c>
      <c r="F5811" s="174">
        <v>0.58164351851851848</v>
      </c>
      <c r="G5811">
        <v>2</v>
      </c>
      <c r="H5811" s="109" t="s">
        <v>814</v>
      </c>
      <c r="I5811">
        <v>14824008</v>
      </c>
      <c r="BW5811">
        <v>259</v>
      </c>
      <c r="BX5811" t="str">
        <v>MICURA</v>
      </c>
      <c r="BY5811" t="str">
        <v>ADEMOLA ELLIOT (MIC)</v>
      </c>
      <c r="BZ5811" s="31">
        <v>44892</v>
      </c>
      <c r="CA5811" s="40">
        <v>0.48835648148148147</v>
      </c>
      <c r="DB5811">
        <v>657</v>
      </c>
      <c r="DC5811" t="str">
        <v>MICURA</v>
      </c>
      <c r="DD5811" t="str">
        <v>AKINWANDE LATEEF</v>
      </c>
      <c r="DE5811" s="31">
        <v>44893</v>
      </c>
      <c r="DF5811" s="40">
        <v>0.79502314814814812</v>
      </c>
    </row>
    <row r="5812" spans="1:110" x14ac:dyDescent="0.25">
      <c r="A5812" s="109" t="s">
        <v>195</v>
      </c>
      <c r="B5812">
        <v>381</v>
      </c>
      <c r="C5812" s="109" t="s">
        <v>53</v>
      </c>
      <c r="D5812" s="109" t="s">
        <v>815</v>
      </c>
      <c r="E5812" s="94">
        <v>44875</v>
      </c>
      <c r="F5812" s="174">
        <v>0.59038194444444447</v>
      </c>
      <c r="G5812">
        <v>2</v>
      </c>
      <c r="H5812" s="109" t="s">
        <v>816</v>
      </c>
      <c r="I5812"/>
      <c r="BW5812">
        <v>260</v>
      </c>
      <c r="BX5812" t="str">
        <v>ENGINEERING</v>
      </c>
      <c r="BY5812" t="str">
        <v>AWAM JOHN OKORO</v>
      </c>
      <c r="BZ5812" s="31">
        <v>44892</v>
      </c>
      <c r="CA5812" s="40">
        <v>0.48863425925925924</v>
      </c>
      <c r="DB5812">
        <v>658</v>
      </c>
      <c r="DC5812" t="str">
        <v>MICURA</v>
      </c>
      <c r="DD5812" t="str">
        <v>CHIBUIKE OKEKE (MIC)</v>
      </c>
      <c r="DE5812" s="31">
        <v>44893</v>
      </c>
      <c r="DF5812" s="40">
        <v>0.79509259259259257</v>
      </c>
    </row>
    <row r="5813" spans="1:110" x14ac:dyDescent="0.25">
      <c r="A5813" s="109" t="s">
        <v>195</v>
      </c>
      <c r="B5813">
        <v>382</v>
      </c>
      <c r="C5813" s="109" t="s">
        <v>53</v>
      </c>
      <c r="D5813" s="109" t="s">
        <v>542</v>
      </c>
      <c r="E5813" s="94">
        <v>44875</v>
      </c>
      <c r="F5813" s="174">
        <v>0.59204861111111107</v>
      </c>
      <c r="G5813">
        <v>2</v>
      </c>
      <c r="H5813" s="109" t="s">
        <v>543</v>
      </c>
      <c r="I5813"/>
      <c r="BW5813">
        <v>261</v>
      </c>
      <c r="BX5813" t="str">
        <v>ENGINEERING</v>
      </c>
      <c r="BY5813" t="str">
        <v>GIFT NWOKOCHA</v>
      </c>
      <c r="BZ5813" s="31">
        <v>44892</v>
      </c>
      <c r="CA5813" s="40">
        <v>0.48868055555555556</v>
      </c>
      <c r="DB5813">
        <v>659</v>
      </c>
      <c r="DC5813" t="str">
        <v>MICURA</v>
      </c>
      <c r="DD5813" t="str">
        <v>RAMONI OGUNLANA (MIC)</v>
      </c>
      <c r="DE5813" s="31">
        <v>44893</v>
      </c>
      <c r="DF5813" s="40">
        <v>0.79516203703703703</v>
      </c>
    </row>
    <row r="5814" spans="1:110" x14ac:dyDescent="0.25">
      <c r="A5814" s="109" t="s">
        <v>195</v>
      </c>
      <c r="B5814">
        <v>383</v>
      </c>
      <c r="C5814" s="109" t="s">
        <v>53</v>
      </c>
      <c r="D5814" s="109" t="s">
        <v>422</v>
      </c>
      <c r="E5814" s="94">
        <v>44875</v>
      </c>
      <c r="F5814" s="174">
        <v>0.59355324074074078</v>
      </c>
      <c r="G5814">
        <v>2</v>
      </c>
      <c r="H5814" s="109" t="s">
        <v>423</v>
      </c>
      <c r="I5814">
        <v>5425549</v>
      </c>
      <c r="BW5814">
        <v>262</v>
      </c>
      <c r="BX5814" t="str">
        <v>ENGINEERING</v>
      </c>
      <c r="BY5814" t="str">
        <v>MORAWO KAZEEM (DRV)</v>
      </c>
      <c r="BZ5814" s="31">
        <v>44892</v>
      </c>
      <c r="CA5814" s="40">
        <v>0.48872685185185183</v>
      </c>
      <c r="DB5814">
        <v>660</v>
      </c>
      <c r="DC5814" t="str">
        <v>MICURA</v>
      </c>
      <c r="DD5814" t="str">
        <v>ADEBIYI ADEBOWALE (MIC)</v>
      </c>
      <c r="DE5814" s="31">
        <v>44893</v>
      </c>
      <c r="DF5814" s="40">
        <v>0.79521990740740744</v>
      </c>
    </row>
    <row r="5815" spans="1:110" x14ac:dyDescent="0.25">
      <c r="A5815" s="109" t="s">
        <v>195</v>
      </c>
      <c r="B5815">
        <v>384</v>
      </c>
      <c r="C5815" s="109" t="s">
        <v>54</v>
      </c>
      <c r="D5815" s="109" t="s">
        <v>817</v>
      </c>
      <c r="E5815" s="94">
        <v>44875</v>
      </c>
      <c r="F5815" s="174">
        <v>0.59837962962962965</v>
      </c>
      <c r="G5815">
        <v>2</v>
      </c>
      <c r="H5815" s="109" t="s">
        <v>818</v>
      </c>
      <c r="I5815">
        <v>5503101</v>
      </c>
      <c r="BW5815">
        <v>263</v>
      </c>
      <c r="BX5815" t="str">
        <v>MICURA</v>
      </c>
      <c r="BY5815" t="str">
        <v>GODSPOWER OSSAI (MIC)</v>
      </c>
      <c r="BZ5815" s="31">
        <v>44892</v>
      </c>
      <c r="CA5815" s="40">
        <v>0.48890046296296297</v>
      </c>
      <c r="DB5815">
        <v>661</v>
      </c>
      <c r="DC5815" t="str">
        <v>OPERATIONS</v>
      </c>
      <c r="DD5815" t="str">
        <v>UGWU AUGUSTINE (OPS)</v>
      </c>
      <c r="DE5815" s="31">
        <v>44893</v>
      </c>
      <c r="DF5815" s="40">
        <v>0.7952893518518519</v>
      </c>
    </row>
    <row r="5816" spans="1:110" x14ac:dyDescent="0.25">
      <c r="A5816" s="109" t="s">
        <v>195</v>
      </c>
      <c r="B5816">
        <v>385</v>
      </c>
      <c r="C5816" s="109" t="s">
        <v>54</v>
      </c>
      <c r="D5816" s="109" t="s">
        <v>819</v>
      </c>
      <c r="E5816" s="94">
        <v>44875</v>
      </c>
      <c r="F5816" s="174">
        <v>0.60046296296296298</v>
      </c>
      <c r="G5816">
        <v>2</v>
      </c>
      <c r="H5816" s="109" t="s">
        <v>820</v>
      </c>
      <c r="I5816">
        <v>5476503</v>
      </c>
      <c r="BW5816">
        <v>264</v>
      </c>
      <c r="BX5816" t="str">
        <v>MICURA</v>
      </c>
      <c r="BY5816" t="str">
        <v>SHEDARA ROWLAND O. (MIC)</v>
      </c>
      <c r="BZ5816" s="31">
        <v>44892</v>
      </c>
      <c r="CA5816" s="40">
        <v>0.48896990740740742</v>
      </c>
      <c r="DB5816">
        <v>662</v>
      </c>
      <c r="DC5816" t="str">
        <v>ENGINEERING</v>
      </c>
      <c r="DD5816" t="str">
        <v>ABIODUN OLUYEMI (ENGR)</v>
      </c>
      <c r="DE5816" s="31">
        <v>44893</v>
      </c>
      <c r="DF5816" s="40">
        <v>0.79561342592592588</v>
      </c>
    </row>
    <row r="5817" spans="1:110" x14ac:dyDescent="0.25">
      <c r="A5817" s="109" t="s">
        <v>195</v>
      </c>
      <c r="B5817">
        <v>386</v>
      </c>
      <c r="C5817" s="109" t="s">
        <v>52</v>
      </c>
      <c r="D5817" s="109" t="s">
        <v>821</v>
      </c>
      <c r="E5817" s="94">
        <v>44875</v>
      </c>
      <c r="F5817" s="174">
        <v>0.60250000000000004</v>
      </c>
      <c r="G5817">
        <v>2</v>
      </c>
      <c r="H5817" s="109" t="s">
        <v>822</v>
      </c>
      <c r="I5817"/>
      <c r="BW5817">
        <v>265</v>
      </c>
      <c r="BX5817" t="str">
        <v>MICURA</v>
      </c>
      <c r="BY5817" t="str">
        <v>RASAKI MAJEOGBE (MIC)</v>
      </c>
      <c r="BZ5817" s="31">
        <v>44892</v>
      </c>
      <c r="CA5817" s="40">
        <v>0.48931712962962964</v>
      </c>
      <c r="DB5817">
        <v>663</v>
      </c>
      <c r="DC5817" t="str">
        <v>OPERATIONS</v>
      </c>
      <c r="DD5817" t="str">
        <v>OKONJO CHUKS JAMES (OPS</v>
      </c>
      <c r="DE5817" s="31">
        <v>44893</v>
      </c>
      <c r="DF5817" s="40">
        <v>0.79788194444444449</v>
      </c>
    </row>
    <row r="5818" spans="1:110" x14ac:dyDescent="0.25">
      <c r="A5818" s="109" t="s">
        <v>195</v>
      </c>
      <c r="B5818">
        <v>387</v>
      </c>
      <c r="C5818" s="109" t="s">
        <v>54</v>
      </c>
      <c r="D5818" s="109" t="s">
        <v>823</v>
      </c>
      <c r="E5818" s="94">
        <v>44875</v>
      </c>
      <c r="F5818" s="174">
        <v>0.60998842592592595</v>
      </c>
      <c r="G5818">
        <v>2</v>
      </c>
      <c r="H5818" s="109" t="s">
        <v>824</v>
      </c>
      <c r="I5818">
        <v>8330114</v>
      </c>
      <c r="BW5818">
        <v>266</v>
      </c>
      <c r="BX5818" t="str">
        <v>MICURA</v>
      </c>
      <c r="BY5818" t="str">
        <v>CHUKWU CHINEDU (MIC)</v>
      </c>
      <c r="BZ5818" s="31">
        <v>44892</v>
      </c>
      <c r="CA5818" s="40">
        <v>0.48980324074074072</v>
      </c>
      <c r="DB5818">
        <v>664</v>
      </c>
      <c r="DC5818" t="str">
        <v>OPERATIONS</v>
      </c>
      <c r="DD5818" t="str">
        <v>SODIQ ALABI (OPS)</v>
      </c>
      <c r="DE5818" s="31">
        <v>44893</v>
      </c>
      <c r="DF5818" s="40">
        <v>0.7979398148148148</v>
      </c>
    </row>
    <row r="5819" spans="1:110" x14ac:dyDescent="0.25">
      <c r="A5819" s="109" t="s">
        <v>195</v>
      </c>
      <c r="B5819">
        <v>388</v>
      </c>
      <c r="C5819" s="109" t="s">
        <v>52</v>
      </c>
      <c r="D5819" s="109" t="s">
        <v>825</v>
      </c>
      <c r="E5819" s="94">
        <v>44875</v>
      </c>
      <c r="F5819" s="174">
        <v>0.61717592592592596</v>
      </c>
      <c r="G5819">
        <v>2</v>
      </c>
      <c r="H5819" s="109" t="s">
        <v>826</v>
      </c>
      <c r="I5819">
        <v>5332141</v>
      </c>
      <c r="BW5819">
        <v>267</v>
      </c>
      <c r="BX5819" t="str">
        <v>MICURA</v>
      </c>
      <c r="BY5819" t="str">
        <v>MICHAEL O. CHIZE(MIC)</v>
      </c>
      <c r="BZ5819" s="31">
        <v>44892</v>
      </c>
      <c r="CA5819" s="40">
        <v>0.48986111111111114</v>
      </c>
      <c r="DB5819">
        <v>665</v>
      </c>
      <c r="DC5819" t="str">
        <v>OPERATIONS</v>
      </c>
      <c r="DD5819" t="str">
        <v>ANIEFIOK ISONGUYI (OPS)</v>
      </c>
      <c r="DE5819" s="31">
        <v>44893</v>
      </c>
      <c r="DF5819" s="40">
        <v>0.79836805555555557</v>
      </c>
    </row>
    <row r="5820" spans="1:110" x14ac:dyDescent="0.25">
      <c r="A5820" s="109" t="s">
        <v>195</v>
      </c>
      <c r="B5820">
        <v>389</v>
      </c>
      <c r="C5820" s="109" t="s">
        <v>58</v>
      </c>
      <c r="D5820" s="109" t="s">
        <v>827</v>
      </c>
      <c r="E5820" s="94">
        <v>44875</v>
      </c>
      <c r="F5820" s="174">
        <v>0.62388888888888894</v>
      </c>
      <c r="G5820">
        <v>2</v>
      </c>
      <c r="H5820" s="109" t="s">
        <v>828</v>
      </c>
      <c r="I5820">
        <v>5428200</v>
      </c>
      <c r="BW5820">
        <v>268</v>
      </c>
      <c r="BX5820" t="str">
        <v>MICURA</v>
      </c>
      <c r="BY5820" t="str">
        <v>KOWOPE OLUWAFEMI (MIC)</v>
      </c>
      <c r="BZ5820" s="31">
        <v>44892</v>
      </c>
      <c r="CA5820" s="40">
        <v>0.4899074074074074</v>
      </c>
      <c r="DB5820">
        <v>666</v>
      </c>
      <c r="DC5820" t="str">
        <v>MICURA</v>
      </c>
      <c r="DD5820" t="str">
        <v>MOYEGUN ADEKUNLE (MIC)</v>
      </c>
      <c r="DE5820" s="31">
        <v>44893</v>
      </c>
      <c r="DF5820" s="40">
        <v>0.79855324074074074</v>
      </c>
    </row>
    <row r="5821" spans="1:110" x14ac:dyDescent="0.25">
      <c r="A5821" s="109" t="s">
        <v>195</v>
      </c>
      <c r="B5821">
        <v>390</v>
      </c>
      <c r="C5821" s="109" t="s">
        <v>52</v>
      </c>
      <c r="D5821" s="109" t="s">
        <v>829</v>
      </c>
      <c r="E5821" s="94">
        <v>44875</v>
      </c>
      <c r="F5821" s="174">
        <v>0.62649305555555557</v>
      </c>
      <c r="G5821">
        <v>2</v>
      </c>
      <c r="H5821" s="109" t="s">
        <v>830</v>
      </c>
      <c r="I5821">
        <v>5495578</v>
      </c>
      <c r="BW5821">
        <v>269</v>
      </c>
      <c r="BX5821" t="str">
        <v>OPERATIONS</v>
      </c>
      <c r="BY5821" t="str">
        <v>RASAKI AREMU (OPS)</v>
      </c>
      <c r="BZ5821" s="31">
        <v>44892</v>
      </c>
      <c r="CA5821" s="40">
        <v>0.49020833333333336</v>
      </c>
      <c r="DB5821">
        <v>667</v>
      </c>
      <c r="DC5821" t="str">
        <v>OPERATIONS</v>
      </c>
      <c r="DD5821" t="str">
        <v>JEROME OFOR</v>
      </c>
      <c r="DE5821" s="31">
        <v>44893</v>
      </c>
      <c r="DF5821" s="40">
        <v>0.79965277777777777</v>
      </c>
    </row>
    <row r="5822" spans="1:110" x14ac:dyDescent="0.25">
      <c r="A5822" s="109" t="s">
        <v>195</v>
      </c>
      <c r="B5822">
        <v>391</v>
      </c>
      <c r="C5822" s="109" t="s">
        <v>52</v>
      </c>
      <c r="D5822" s="109" t="s">
        <v>831</v>
      </c>
      <c r="E5822" s="94">
        <v>44875</v>
      </c>
      <c r="F5822" s="174">
        <v>0.63305555555555559</v>
      </c>
      <c r="G5822">
        <v>2</v>
      </c>
      <c r="H5822" s="109" t="s">
        <v>832</v>
      </c>
      <c r="I5822">
        <v>8318873</v>
      </c>
      <c r="BW5822">
        <v>270</v>
      </c>
      <c r="BX5822" t="str">
        <v>MICURA</v>
      </c>
      <c r="BY5822" t="str">
        <v>BAMGBOSE SEGUN M. (MIC)</v>
      </c>
      <c r="BZ5822" s="31">
        <v>44892</v>
      </c>
      <c r="CA5822" s="40">
        <v>0.49039351851851853</v>
      </c>
      <c r="DB5822">
        <v>668</v>
      </c>
      <c r="DC5822" t="str">
        <v>ENGINEERING</v>
      </c>
      <c r="DD5822" t="str">
        <v>ARABOR MATTHEW O. (DRV)</v>
      </c>
      <c r="DE5822" s="31">
        <v>44893</v>
      </c>
      <c r="DF5822" s="40">
        <v>0.79982638888888891</v>
      </c>
    </row>
    <row r="5823" spans="1:110" x14ac:dyDescent="0.25">
      <c r="A5823" s="109" t="s">
        <v>195</v>
      </c>
      <c r="B5823">
        <v>392</v>
      </c>
      <c r="C5823" s="109" t="s">
        <v>52</v>
      </c>
      <c r="D5823" s="109" t="s">
        <v>833</v>
      </c>
      <c r="E5823" s="94">
        <v>44875</v>
      </c>
      <c r="F5823" s="174">
        <v>0.63755787037037037</v>
      </c>
      <c r="G5823">
        <v>2</v>
      </c>
      <c r="H5823" s="109" t="s">
        <v>834</v>
      </c>
      <c r="I5823">
        <v>3669791</v>
      </c>
      <c r="BW5823">
        <v>271</v>
      </c>
      <c r="BX5823" t="str">
        <v>MICURA</v>
      </c>
      <c r="BY5823" t="str">
        <v>HASSAN AYINDE (MIC)</v>
      </c>
      <c r="BZ5823" s="31">
        <v>44892</v>
      </c>
      <c r="CA5823" s="40">
        <v>0.49050925925925926</v>
      </c>
      <c r="DB5823">
        <v>669</v>
      </c>
      <c r="DC5823" t="str">
        <v>MICURA</v>
      </c>
      <c r="DD5823" t="str">
        <v>WALE KOLAWOLE (MIC)</v>
      </c>
      <c r="DE5823" s="31">
        <v>44893</v>
      </c>
      <c r="DF5823" s="40">
        <v>0.80004629629629631</v>
      </c>
    </row>
    <row r="5824" spans="1:110" x14ac:dyDescent="0.25">
      <c r="A5824" s="109" t="s">
        <v>195</v>
      </c>
      <c r="B5824">
        <v>393</v>
      </c>
      <c r="C5824" s="109" t="s">
        <v>78</v>
      </c>
      <c r="D5824" s="109" t="s">
        <v>835</v>
      </c>
      <c r="E5824" s="94">
        <v>44875</v>
      </c>
      <c r="F5824" s="174">
        <v>0.64271990740740736</v>
      </c>
      <c r="G5824">
        <v>2</v>
      </c>
      <c r="H5824" s="109" t="s">
        <v>836</v>
      </c>
      <c r="I5824">
        <v>2051391</v>
      </c>
      <c r="BW5824">
        <v>272</v>
      </c>
      <c r="BX5824" t="str">
        <v>MICURA</v>
      </c>
      <c r="BY5824" t="str">
        <v>YAKUBU JACOB (MIC)</v>
      </c>
      <c r="BZ5824" s="31">
        <v>44892</v>
      </c>
      <c r="CA5824" s="40">
        <v>0.49060185185185184</v>
      </c>
      <c r="DB5824">
        <v>670</v>
      </c>
      <c r="DC5824" t="str">
        <v>MICURA</v>
      </c>
      <c r="DD5824" t="str">
        <v>ESEGIARU NICHOLAS (MIC)</v>
      </c>
      <c r="DE5824" s="31">
        <v>44893</v>
      </c>
      <c r="DF5824" s="40">
        <v>0.80048611111111112</v>
      </c>
    </row>
    <row r="5825" spans="1:110" x14ac:dyDescent="0.25">
      <c r="A5825" s="109" t="s">
        <v>195</v>
      </c>
      <c r="B5825">
        <v>394</v>
      </c>
      <c r="C5825" s="109" t="s">
        <v>52</v>
      </c>
      <c r="D5825" s="109" t="s">
        <v>550</v>
      </c>
      <c r="E5825" s="94">
        <v>44875</v>
      </c>
      <c r="F5825" s="174">
        <v>0.64314814814814814</v>
      </c>
      <c r="G5825">
        <v>2</v>
      </c>
      <c r="H5825" s="109" t="s">
        <v>551</v>
      </c>
      <c r="I5825">
        <v>5417638</v>
      </c>
      <c r="BW5825">
        <v>273</v>
      </c>
      <c r="BX5825" t="str">
        <v>MICURA</v>
      </c>
      <c r="BY5825" t="str">
        <v>SHOBALOJU OLADELE  (MIC)</v>
      </c>
      <c r="BZ5825" s="31">
        <v>44892</v>
      </c>
      <c r="CA5825" s="40">
        <v>0.49065972222222221</v>
      </c>
      <c r="DB5825">
        <v>671</v>
      </c>
      <c r="DC5825" t="str">
        <v>MICURA</v>
      </c>
      <c r="DD5825" t="str">
        <v>ALADE JIMOH (MIC)</v>
      </c>
      <c r="DE5825" s="31">
        <v>44893</v>
      </c>
      <c r="DF5825" s="40">
        <v>0.80126157407407406</v>
      </c>
    </row>
    <row r="5826" spans="1:110" x14ac:dyDescent="0.25">
      <c r="A5826" s="109" t="s">
        <v>195</v>
      </c>
      <c r="B5826">
        <v>395</v>
      </c>
      <c r="C5826" s="109" t="s">
        <v>52</v>
      </c>
      <c r="D5826" s="109" t="s">
        <v>552</v>
      </c>
      <c r="E5826" s="94">
        <v>44875</v>
      </c>
      <c r="F5826" s="174">
        <v>0.64480324074074069</v>
      </c>
      <c r="G5826">
        <v>2</v>
      </c>
      <c r="H5826" s="109" t="s">
        <v>553</v>
      </c>
      <c r="I5826">
        <v>5345538</v>
      </c>
      <c r="BW5826">
        <v>274</v>
      </c>
      <c r="BX5826" t="str">
        <v>OPERATIONS</v>
      </c>
      <c r="BY5826" t="str">
        <v>ONYIA N.PERPETUA (OPS)</v>
      </c>
      <c r="BZ5826" s="31">
        <v>44892</v>
      </c>
      <c r="CA5826" s="40">
        <v>0.49093750000000003</v>
      </c>
      <c r="DB5826">
        <v>672</v>
      </c>
      <c r="DC5826" t="str">
        <v>MICURA</v>
      </c>
      <c r="DD5826" t="str">
        <v>AJIBOLA OLUWAFEMI S.(MI</v>
      </c>
      <c r="DE5826" s="31">
        <v>44893</v>
      </c>
      <c r="DF5826" s="40">
        <v>0.8016550925925926</v>
      </c>
    </row>
    <row r="5827" spans="1:110" x14ac:dyDescent="0.25">
      <c r="A5827" s="109" t="s">
        <v>195</v>
      </c>
      <c r="B5827">
        <v>396</v>
      </c>
      <c r="C5827" s="109" t="s">
        <v>53</v>
      </c>
      <c r="D5827" s="109" t="s">
        <v>837</v>
      </c>
      <c r="E5827" s="94">
        <v>44875</v>
      </c>
      <c r="F5827" s="174">
        <v>0.64709490740740738</v>
      </c>
      <c r="G5827">
        <v>2</v>
      </c>
      <c r="H5827" s="109" t="s">
        <v>838</v>
      </c>
      <c r="I5827"/>
      <c r="BW5827">
        <v>275</v>
      </c>
      <c r="BX5827" t="str">
        <v>MICURA</v>
      </c>
      <c r="BY5827" t="str">
        <v>CHINEDU VICTOR (MIC)</v>
      </c>
      <c r="BZ5827" s="31">
        <v>44892</v>
      </c>
      <c r="CA5827" s="40">
        <v>0.49100694444444443</v>
      </c>
      <c r="DB5827">
        <v>673</v>
      </c>
      <c r="DC5827" t="str">
        <v>OPERATIONS</v>
      </c>
      <c r="DD5827" t="str">
        <v>ESEKHAGBE ANSLEM</v>
      </c>
      <c r="DE5827" s="31">
        <v>44893</v>
      </c>
      <c r="DF5827" s="40">
        <v>0.80174768518518513</v>
      </c>
    </row>
    <row r="5828" spans="1:110" x14ac:dyDescent="0.25">
      <c r="A5828" s="109" t="s">
        <v>195</v>
      </c>
      <c r="B5828">
        <v>397</v>
      </c>
      <c r="C5828" s="109" t="s">
        <v>52</v>
      </c>
      <c r="D5828" s="109" t="s">
        <v>839</v>
      </c>
      <c r="E5828" s="94">
        <v>44875</v>
      </c>
      <c r="F5828" s="174">
        <v>0.64738425925925924</v>
      </c>
      <c r="G5828">
        <v>2</v>
      </c>
      <c r="H5828" s="109" t="s">
        <v>840</v>
      </c>
      <c r="I5828">
        <v>5404447</v>
      </c>
      <c r="BW5828">
        <v>276</v>
      </c>
      <c r="BX5828" t="str">
        <v>OLM</v>
      </c>
      <c r="BY5828" t="str">
        <v>IFIETEKHAI ALEAKHUE (OL</v>
      </c>
      <c r="BZ5828" s="31">
        <v>44892</v>
      </c>
      <c r="CA5828" s="40">
        <v>0.49122685185185183</v>
      </c>
      <c r="DB5828">
        <v>674</v>
      </c>
      <c r="DC5828" t="str">
        <v>ENGINEERING</v>
      </c>
      <c r="DD5828" t="str">
        <v>OGUNYEMI DAVID A (ENGR)</v>
      </c>
      <c r="DE5828" s="31">
        <v>44893</v>
      </c>
      <c r="DF5828" s="40">
        <v>0.80300925925925926</v>
      </c>
    </row>
    <row r="5829" spans="1:110" x14ac:dyDescent="0.25">
      <c r="A5829" s="109" t="s">
        <v>195</v>
      </c>
      <c r="B5829">
        <v>398</v>
      </c>
      <c r="C5829" s="109" t="s">
        <v>53</v>
      </c>
      <c r="D5829" s="109" t="s">
        <v>841</v>
      </c>
      <c r="E5829" s="94">
        <v>44875</v>
      </c>
      <c r="F5829" s="174">
        <v>0.64782407407407405</v>
      </c>
      <c r="G5829">
        <v>2</v>
      </c>
      <c r="H5829" s="109" t="s">
        <v>842</v>
      </c>
      <c r="I5829"/>
      <c r="BW5829">
        <v>277</v>
      </c>
      <c r="BX5829" t="str">
        <v>OPERATIONS</v>
      </c>
      <c r="BY5829" t="str">
        <v>ONI OLAYINKA O.</v>
      </c>
      <c r="BZ5829" s="31">
        <v>44892</v>
      </c>
      <c r="CA5829" s="40">
        <v>0.49129629629629629</v>
      </c>
      <c r="DB5829">
        <v>675</v>
      </c>
      <c r="DC5829" t="str">
        <v>OPERATIONS</v>
      </c>
      <c r="DD5829" t="str">
        <v>AMINU DANLAMI (OPS)</v>
      </c>
      <c r="DE5829" s="31">
        <v>44893</v>
      </c>
      <c r="DF5829" s="40">
        <v>0.80429398148148146</v>
      </c>
    </row>
    <row r="5830" spans="1:110" x14ac:dyDescent="0.25">
      <c r="A5830" s="109" t="s">
        <v>195</v>
      </c>
      <c r="B5830">
        <v>399</v>
      </c>
      <c r="C5830" s="109" t="s">
        <v>55</v>
      </c>
      <c r="D5830" s="109" t="s">
        <v>843</v>
      </c>
      <c r="E5830" s="94">
        <v>44875</v>
      </c>
      <c r="F5830" s="174">
        <v>0.65746527777777775</v>
      </c>
      <c r="G5830">
        <v>2</v>
      </c>
      <c r="H5830" s="109" t="s">
        <v>844</v>
      </c>
      <c r="I5830"/>
      <c r="BW5830">
        <v>278</v>
      </c>
      <c r="BX5830" t="str">
        <v>OPERATIONS</v>
      </c>
      <c r="BY5830" t="str">
        <v>FAGBEMI MUYIWA</v>
      </c>
      <c r="BZ5830" s="31">
        <v>44892</v>
      </c>
      <c r="CA5830" s="40">
        <v>0.49135416666666665</v>
      </c>
      <c r="DB5830">
        <v>676</v>
      </c>
      <c r="DC5830" t="str">
        <v>ENGINEERING</v>
      </c>
      <c r="DD5830" t="str">
        <v>BALOGUN LATEEF (ENGR)</v>
      </c>
      <c r="DE5830" s="31">
        <v>44893</v>
      </c>
      <c r="DF5830" s="40">
        <v>0.80462962962962958</v>
      </c>
    </row>
    <row r="5831" spans="1:110" x14ac:dyDescent="0.25">
      <c r="A5831" s="109" t="s">
        <v>195</v>
      </c>
      <c r="B5831">
        <v>400</v>
      </c>
      <c r="C5831" s="109" t="s">
        <v>54</v>
      </c>
      <c r="D5831" s="109" t="s">
        <v>845</v>
      </c>
      <c r="E5831" s="94">
        <v>44875</v>
      </c>
      <c r="F5831" s="174">
        <v>0.66620370370370374</v>
      </c>
      <c r="G5831">
        <v>2</v>
      </c>
      <c r="H5831" s="109" t="s">
        <v>846</v>
      </c>
      <c r="I5831">
        <v>5357891</v>
      </c>
      <c r="BW5831">
        <v>279</v>
      </c>
      <c r="BX5831" t="str">
        <v>OPERATIONS</v>
      </c>
      <c r="BY5831" t="str">
        <v>ONWUNKWE NDUBUISI</v>
      </c>
      <c r="BZ5831" s="31">
        <v>44892</v>
      </c>
      <c r="CA5831" s="40">
        <v>0.49141203703703706</v>
      </c>
      <c r="DB5831">
        <v>677</v>
      </c>
      <c r="DC5831" t="str">
        <v>ENGINEERING</v>
      </c>
      <c r="DD5831" t="str">
        <v>BOLAJI SOLOMON (ENGR)</v>
      </c>
      <c r="DE5831" s="31">
        <v>44893</v>
      </c>
      <c r="DF5831" s="40">
        <v>0.80469907407407404</v>
      </c>
    </row>
    <row r="5832" spans="1:110" x14ac:dyDescent="0.25">
      <c r="A5832" s="109" t="s">
        <v>195</v>
      </c>
      <c r="B5832">
        <v>401</v>
      </c>
      <c r="C5832" s="109" t="s">
        <v>54</v>
      </c>
      <c r="D5832" s="109" t="s">
        <v>420</v>
      </c>
      <c r="E5832" s="94">
        <v>44875</v>
      </c>
      <c r="F5832" s="174">
        <v>0.74961805555555561</v>
      </c>
      <c r="G5832">
        <v>2</v>
      </c>
      <c r="H5832" s="109" t="s">
        <v>421</v>
      </c>
      <c r="I5832">
        <v>5367155</v>
      </c>
      <c r="BW5832">
        <v>280</v>
      </c>
      <c r="BX5832" t="str">
        <v>OPERATIONS</v>
      </c>
      <c r="BY5832" t="str">
        <v>AVA CLETUS OSHUO (OPS)</v>
      </c>
      <c r="BZ5832" s="31">
        <v>44892</v>
      </c>
      <c r="CA5832" s="40">
        <v>0.49233796296296295</v>
      </c>
      <c r="DB5832">
        <v>678</v>
      </c>
      <c r="DC5832" t="str">
        <v>OPERATIONS</v>
      </c>
      <c r="DD5832" t="str">
        <v>FAGBEMI MUYIWA</v>
      </c>
      <c r="DE5832" s="31">
        <v>44893</v>
      </c>
      <c r="DF5832" s="40">
        <v>0.80475694444444446</v>
      </c>
    </row>
    <row r="5833" spans="1:110" x14ac:dyDescent="0.25">
      <c r="A5833" s="109" t="s">
        <v>195</v>
      </c>
      <c r="B5833">
        <v>402</v>
      </c>
      <c r="C5833" s="109" t="s">
        <v>52</v>
      </c>
      <c r="D5833" s="109" t="s">
        <v>847</v>
      </c>
      <c r="E5833" s="94">
        <v>44875</v>
      </c>
      <c r="F5833" s="174">
        <v>0.75805555555555559</v>
      </c>
      <c r="G5833">
        <v>2</v>
      </c>
      <c r="H5833" s="109" t="s">
        <v>848</v>
      </c>
      <c r="I5833">
        <v>14934158</v>
      </c>
      <c r="BW5833">
        <v>281</v>
      </c>
      <c r="BX5833" t="str">
        <v>MICURA</v>
      </c>
      <c r="BY5833" t="str">
        <v>CHIMA NKWOCHA (MIC)</v>
      </c>
      <c r="BZ5833" s="31">
        <v>44892</v>
      </c>
      <c r="CA5833" s="40">
        <v>0.49238425925925927</v>
      </c>
      <c r="DB5833">
        <v>679</v>
      </c>
      <c r="DC5833" t="str">
        <v>MICURA</v>
      </c>
      <c r="DD5833" t="str">
        <v>OLONILUYI KAYODE (MIC)</v>
      </c>
      <c r="DE5833" s="31">
        <v>44893</v>
      </c>
      <c r="DF5833" s="40">
        <v>0.80482638888888891</v>
      </c>
    </row>
    <row r="5834" spans="1:110" x14ac:dyDescent="0.25">
      <c r="A5834" s="109" t="s">
        <v>195</v>
      </c>
      <c r="B5834">
        <v>403</v>
      </c>
      <c r="C5834" s="109" t="s">
        <v>53</v>
      </c>
      <c r="D5834" s="109" t="s">
        <v>849</v>
      </c>
      <c r="E5834" s="94">
        <v>44875</v>
      </c>
      <c r="F5834" s="174">
        <v>0.75944444444444448</v>
      </c>
      <c r="G5834">
        <v>2</v>
      </c>
      <c r="H5834" s="109" t="s">
        <v>850</v>
      </c>
      <c r="I5834">
        <v>15027073</v>
      </c>
      <c r="BW5834">
        <v>282</v>
      </c>
      <c r="BX5834" t="str">
        <v>MICURA</v>
      </c>
      <c r="BY5834" t="str">
        <v>OLABE DANIEL (MIC)</v>
      </c>
      <c r="BZ5834" s="31">
        <v>44892</v>
      </c>
      <c r="CA5834" s="40">
        <v>0.49243055555555554</v>
      </c>
      <c r="DB5834">
        <v>680</v>
      </c>
      <c r="DC5834" t="str">
        <v>MICURA</v>
      </c>
      <c r="DD5834" t="str">
        <v>SULE LAMBE (MIC)</v>
      </c>
      <c r="DE5834" s="31">
        <v>44893</v>
      </c>
      <c r="DF5834" s="40">
        <v>0.80489583333333337</v>
      </c>
    </row>
    <row r="5835" spans="1:110" x14ac:dyDescent="0.25">
      <c r="A5835" s="109" t="s">
        <v>195</v>
      </c>
      <c r="B5835">
        <v>404</v>
      </c>
      <c r="C5835" s="109" t="s">
        <v>53</v>
      </c>
      <c r="D5835" s="109" t="s">
        <v>851</v>
      </c>
      <c r="E5835" s="94">
        <v>44875</v>
      </c>
      <c r="F5835" s="174">
        <v>0.75950231481481478</v>
      </c>
      <c r="G5835">
        <v>2</v>
      </c>
      <c r="H5835" s="109" t="s">
        <v>852</v>
      </c>
      <c r="I5835"/>
      <c r="BW5835">
        <v>283</v>
      </c>
      <c r="BX5835" t="str">
        <v>MICURA</v>
      </c>
      <c r="BY5835" t="str">
        <v>WISDOM AKOKOTA (MIC)</v>
      </c>
      <c r="BZ5835" s="31">
        <v>44892</v>
      </c>
      <c r="CA5835" s="40">
        <v>0.49267361111111113</v>
      </c>
      <c r="DB5835">
        <v>681</v>
      </c>
      <c r="DC5835" t="str">
        <v>MICURA</v>
      </c>
      <c r="DD5835" t="str">
        <v>IGIEVA THOMPSON (MIC)</v>
      </c>
      <c r="DE5835" s="31">
        <v>44893</v>
      </c>
      <c r="DF5835" s="40">
        <v>0.80500000000000005</v>
      </c>
    </row>
    <row r="5836" spans="1:110" x14ac:dyDescent="0.25">
      <c r="A5836" s="109" t="s">
        <v>195</v>
      </c>
      <c r="B5836">
        <v>405</v>
      </c>
      <c r="C5836" s="109" t="s">
        <v>53</v>
      </c>
      <c r="D5836" s="109" t="s">
        <v>853</v>
      </c>
      <c r="E5836" s="94">
        <v>44875</v>
      </c>
      <c r="F5836" s="174">
        <v>0.75954861111111116</v>
      </c>
      <c r="G5836">
        <v>2</v>
      </c>
      <c r="H5836" s="109" t="s">
        <v>854</v>
      </c>
      <c r="I5836"/>
      <c r="BW5836">
        <v>284</v>
      </c>
      <c r="BX5836" t="str">
        <v>MICURA</v>
      </c>
      <c r="BY5836" t="str">
        <v>ONWORDI ERUOJOR N. (MIC)</v>
      </c>
      <c r="BZ5836" s="31">
        <v>44892</v>
      </c>
      <c r="CA5836" s="40">
        <v>0.49270833333333336</v>
      </c>
      <c r="DB5836">
        <v>682</v>
      </c>
      <c r="DC5836" t="str">
        <v>MICURA</v>
      </c>
      <c r="DD5836" t="str">
        <v>OJUOLAPE SIMEON (MIC)</v>
      </c>
      <c r="DE5836" s="31">
        <v>44893</v>
      </c>
      <c r="DF5836" s="40">
        <v>0.80506944444444439</v>
      </c>
    </row>
    <row r="5837" spans="1:110" x14ac:dyDescent="0.25">
      <c r="A5837" s="109" t="s">
        <v>195</v>
      </c>
      <c r="B5837">
        <v>406</v>
      </c>
      <c r="C5837" s="109" t="s">
        <v>53</v>
      </c>
      <c r="D5837" s="109" t="s">
        <v>855</v>
      </c>
      <c r="E5837" s="94">
        <v>44875</v>
      </c>
      <c r="F5837" s="174">
        <v>0.75960648148148147</v>
      </c>
      <c r="G5837">
        <v>2</v>
      </c>
      <c r="H5837" s="109" t="s">
        <v>856</v>
      </c>
      <c r="I5837"/>
      <c r="BW5837">
        <v>285</v>
      </c>
      <c r="BX5837" t="str">
        <v>MICURA</v>
      </c>
      <c r="BY5837" t="str">
        <v>EZE AZUBIKE (MIC)</v>
      </c>
      <c r="BZ5837" s="31">
        <v>44892</v>
      </c>
      <c r="CA5837" s="40">
        <v>0.49278935185185185</v>
      </c>
      <c r="DB5837">
        <v>683</v>
      </c>
      <c r="DC5837" t="str">
        <v>MICURA</v>
      </c>
      <c r="DD5837" t="str">
        <v>ANTHUNY IKECHUKWU (MIC)</v>
      </c>
      <c r="DE5837" s="31">
        <v>44893</v>
      </c>
      <c r="DF5837" s="40">
        <v>0.80542824074074071</v>
      </c>
    </row>
    <row r="5838" spans="1:110" x14ac:dyDescent="0.25">
      <c r="A5838" s="109" t="s">
        <v>195</v>
      </c>
      <c r="B5838">
        <v>407</v>
      </c>
      <c r="C5838" s="109" t="s">
        <v>53</v>
      </c>
      <c r="D5838" s="109" t="s">
        <v>857</v>
      </c>
      <c r="E5838" s="94">
        <v>44875</v>
      </c>
      <c r="F5838" s="174">
        <v>0.75964120370370369</v>
      </c>
      <c r="G5838">
        <v>2</v>
      </c>
      <c r="H5838" s="109" t="s">
        <v>858</v>
      </c>
      <c r="I5838">
        <v>2151849</v>
      </c>
      <c r="BW5838">
        <v>286</v>
      </c>
      <c r="BX5838" t="str">
        <v>OPERATIONS</v>
      </c>
      <c r="BY5838" t="str">
        <v>KINGSELEY NAJOMOH (OPS)</v>
      </c>
      <c r="BZ5838" s="31">
        <v>44892</v>
      </c>
      <c r="CA5838" s="40">
        <v>0.49287037037037035</v>
      </c>
      <c r="DB5838">
        <v>684</v>
      </c>
      <c r="DC5838" t="str">
        <v>OPERATIONS</v>
      </c>
      <c r="DD5838" t="str">
        <v>OJOBOR GOD'SPOWER (OPS)</v>
      </c>
      <c r="DE5838" s="31">
        <v>44893</v>
      </c>
      <c r="DF5838" s="40">
        <v>0.80549768518518516</v>
      </c>
    </row>
    <row r="5839" spans="1:110" x14ac:dyDescent="0.25">
      <c r="A5839" s="109" t="s">
        <v>195</v>
      </c>
      <c r="B5839">
        <v>408</v>
      </c>
      <c r="C5839" s="109" t="s">
        <v>56</v>
      </c>
      <c r="D5839" s="109" t="s">
        <v>859</v>
      </c>
      <c r="E5839" s="94">
        <v>44875</v>
      </c>
      <c r="F5839" s="174">
        <v>0.76053240740740746</v>
      </c>
      <c r="G5839">
        <v>2</v>
      </c>
      <c r="H5839" s="109" t="s">
        <v>860</v>
      </c>
      <c r="I5839"/>
      <c r="BW5839">
        <v>287</v>
      </c>
      <c r="BX5839" t="str">
        <v>ENGINEERING</v>
      </c>
      <c r="BY5839" t="str">
        <v>NKWOAGU AUGUSTINE (ENGR</v>
      </c>
      <c r="BZ5839" s="31">
        <v>44892</v>
      </c>
      <c r="CA5839" s="40">
        <v>0.49319444444444444</v>
      </c>
      <c r="DB5839">
        <v>685</v>
      </c>
      <c r="DC5839" t="str">
        <v>MICURA</v>
      </c>
      <c r="DD5839" t="str">
        <v>EDIANAOBONG FRANKSON(MIC</v>
      </c>
      <c r="DE5839" s="31">
        <v>44893</v>
      </c>
      <c r="DF5839" s="40">
        <v>0.80555555555555558</v>
      </c>
    </row>
    <row r="5840" spans="1:110" x14ac:dyDescent="0.25">
      <c r="A5840" s="109" t="s">
        <v>195</v>
      </c>
      <c r="B5840">
        <v>409</v>
      </c>
      <c r="C5840" s="109" t="s">
        <v>52</v>
      </c>
      <c r="D5840" s="109" t="s">
        <v>861</v>
      </c>
      <c r="E5840" s="94">
        <v>44875</v>
      </c>
      <c r="F5840" s="174">
        <v>0.76059027777777777</v>
      </c>
      <c r="G5840">
        <v>2</v>
      </c>
      <c r="H5840" s="109" t="s">
        <v>862</v>
      </c>
      <c r="I5840">
        <v>14988796</v>
      </c>
      <c r="BW5840">
        <v>288</v>
      </c>
      <c r="BX5840" t="str">
        <v>ENGINEERING</v>
      </c>
      <c r="BY5840" t="str">
        <v>IFEANYI OZONUWE (ENGR)</v>
      </c>
      <c r="BZ5840" s="31">
        <v>44892</v>
      </c>
      <c r="CA5840" s="40">
        <v>0.49324074074074076</v>
      </c>
      <c r="DB5840">
        <v>686</v>
      </c>
      <c r="DC5840" t="str">
        <v>OPERATIONS</v>
      </c>
      <c r="DD5840" t="str">
        <v>ADIELE SANDRA</v>
      </c>
      <c r="DE5840" s="31">
        <v>44893</v>
      </c>
      <c r="DF5840" s="40">
        <v>0.80563657407407407</v>
      </c>
    </row>
    <row r="5841" spans="1:110" x14ac:dyDescent="0.25">
      <c r="A5841" s="109" t="s">
        <v>195</v>
      </c>
      <c r="B5841">
        <v>410</v>
      </c>
      <c r="C5841" s="109" t="s">
        <v>53</v>
      </c>
      <c r="D5841" s="109" t="s">
        <v>863</v>
      </c>
      <c r="E5841" s="94">
        <v>44875</v>
      </c>
      <c r="F5841" s="174">
        <v>0.76074074074074072</v>
      </c>
      <c r="G5841">
        <v>2</v>
      </c>
      <c r="H5841" s="109" t="s">
        <v>864</v>
      </c>
      <c r="I5841">
        <v>14807755</v>
      </c>
      <c r="BW5841">
        <v>289</v>
      </c>
      <c r="BX5841" t="str">
        <v>MICURA</v>
      </c>
      <c r="BY5841" t="str">
        <v>PETER ALABERE (MIC)</v>
      </c>
      <c r="BZ5841" s="31">
        <v>44892</v>
      </c>
      <c r="CA5841" s="40">
        <v>0.49357638888888888</v>
      </c>
      <c r="DB5841">
        <v>687</v>
      </c>
      <c r="DC5841" t="str">
        <v>MICURA</v>
      </c>
      <c r="DD5841" t="str">
        <v>TAIYE SALAMI (MIC)</v>
      </c>
      <c r="DE5841" s="31">
        <v>44893</v>
      </c>
      <c r="DF5841" s="40">
        <v>0.80635416666666671</v>
      </c>
    </row>
    <row r="5842" spans="1:110" x14ac:dyDescent="0.25">
      <c r="A5842" s="109" t="s">
        <v>195</v>
      </c>
      <c r="B5842">
        <v>411</v>
      </c>
      <c r="C5842" s="109" t="s">
        <v>53</v>
      </c>
      <c r="D5842" s="109" t="s">
        <v>865</v>
      </c>
      <c r="E5842" s="94">
        <v>44875</v>
      </c>
      <c r="F5842" s="174">
        <v>0.76081018518518517</v>
      </c>
      <c r="G5842">
        <v>2</v>
      </c>
      <c r="H5842" s="109" t="s">
        <v>866</v>
      </c>
      <c r="I5842">
        <v>7315423</v>
      </c>
      <c r="BW5842">
        <v>290</v>
      </c>
      <c r="BX5842" t="str">
        <v>OPERATIONS</v>
      </c>
      <c r="BY5842" t="str">
        <v>NELSON UZOR NELSON (OPS</v>
      </c>
      <c r="BZ5842" s="31">
        <v>44892</v>
      </c>
      <c r="CA5842" s="40">
        <v>0.49371527777777779</v>
      </c>
      <c r="DB5842">
        <v>688</v>
      </c>
      <c r="DC5842" t="str">
        <v>MICURA</v>
      </c>
      <c r="DD5842" t="str">
        <v>KAYODE ROTIMI E. (MIC)</v>
      </c>
      <c r="DE5842" s="31">
        <v>44893</v>
      </c>
      <c r="DF5842" s="40">
        <v>0.80641203703703701</v>
      </c>
    </row>
    <row r="5843" spans="1:110" x14ac:dyDescent="0.25">
      <c r="A5843" s="109" t="s">
        <v>195</v>
      </c>
      <c r="B5843">
        <v>412</v>
      </c>
      <c r="C5843" s="109" t="s">
        <v>53</v>
      </c>
      <c r="D5843" s="109" t="s">
        <v>867</v>
      </c>
      <c r="E5843" s="94">
        <v>44875</v>
      </c>
      <c r="F5843" s="174">
        <v>0.76089120370370367</v>
      </c>
      <c r="G5843">
        <v>2</v>
      </c>
      <c r="H5843" s="109" t="s">
        <v>868</v>
      </c>
      <c r="I5843"/>
      <c r="BW5843">
        <v>291</v>
      </c>
      <c r="BX5843" t="str">
        <v>OPERATIONS</v>
      </c>
      <c r="BY5843" t="str">
        <v>AGBO VICTOR CHIDIMMA</v>
      </c>
      <c r="BZ5843" s="31">
        <v>44892</v>
      </c>
      <c r="CA5843" s="40">
        <v>0.49378472222222225</v>
      </c>
      <c r="DB5843">
        <v>689</v>
      </c>
      <c r="DC5843" t="str">
        <v>ENGINEERING</v>
      </c>
      <c r="DD5843" t="str">
        <v>AYANLERE FEMI (ENGR)</v>
      </c>
      <c r="DE5843" s="31">
        <v>44893</v>
      </c>
      <c r="DF5843" s="40">
        <v>0.80648148148148147</v>
      </c>
    </row>
    <row r="5844" spans="1:110" x14ac:dyDescent="0.25">
      <c r="A5844" s="109" t="s">
        <v>195</v>
      </c>
      <c r="B5844">
        <v>413</v>
      </c>
      <c r="C5844" s="109" t="s">
        <v>52</v>
      </c>
      <c r="D5844" s="109" t="s">
        <v>869</v>
      </c>
      <c r="E5844" s="94">
        <v>44875</v>
      </c>
      <c r="F5844" s="174">
        <v>0.76138888888888889</v>
      </c>
      <c r="G5844">
        <v>2</v>
      </c>
      <c r="H5844" s="109" t="s">
        <v>870</v>
      </c>
      <c r="I5844">
        <v>15013143</v>
      </c>
      <c r="BW5844">
        <v>292</v>
      </c>
      <c r="BX5844" t="str">
        <v>OPERATIONS</v>
      </c>
      <c r="BY5844" t="str">
        <v>AZEEZ OLUSEGUN (OPS)</v>
      </c>
      <c r="BZ5844" s="31">
        <v>44892</v>
      </c>
      <c r="CA5844" s="40">
        <v>0.49385416666666665</v>
      </c>
      <c r="DB5844">
        <v>690</v>
      </c>
      <c r="DC5844" t="str">
        <v>MICURA</v>
      </c>
      <c r="DD5844" t="str">
        <v>OPIYE ABRAHAM (MIC)</v>
      </c>
      <c r="DE5844" s="31">
        <v>44893</v>
      </c>
      <c r="DF5844" s="40">
        <v>0.80696759259259254</v>
      </c>
    </row>
    <row r="5845" spans="1:110" x14ac:dyDescent="0.25">
      <c r="A5845" s="109" t="s">
        <v>195</v>
      </c>
      <c r="B5845">
        <v>414</v>
      </c>
      <c r="C5845" s="109" t="s">
        <v>53</v>
      </c>
      <c r="D5845" s="109" t="s">
        <v>629</v>
      </c>
      <c r="E5845" s="94">
        <v>44875</v>
      </c>
      <c r="F5845" s="174">
        <v>0.76144675925925931</v>
      </c>
      <c r="G5845">
        <v>2</v>
      </c>
      <c r="H5845" s="109" t="s">
        <v>630</v>
      </c>
      <c r="I5845">
        <v>1868350560</v>
      </c>
      <c r="BW5845">
        <v>293</v>
      </c>
      <c r="BX5845" t="str">
        <v>MICURA</v>
      </c>
      <c r="BY5845" t="str">
        <v>WILSON DARLINGTON (MIC)</v>
      </c>
      <c r="BZ5845" s="31">
        <v>44892</v>
      </c>
      <c r="CA5845" s="40">
        <v>0.4939351851851852</v>
      </c>
      <c r="DB5845">
        <v>691</v>
      </c>
      <c r="DC5845" t="str">
        <v>MICURA</v>
      </c>
      <c r="DD5845" t="str">
        <v>AJAYI ADEYEMI</v>
      </c>
      <c r="DE5845" s="31">
        <v>44893</v>
      </c>
      <c r="DF5845" s="40">
        <v>0.80704861111111115</v>
      </c>
    </row>
    <row r="5846" spans="1:110" x14ac:dyDescent="0.25">
      <c r="A5846" s="109" t="s">
        <v>195</v>
      </c>
      <c r="B5846">
        <v>415</v>
      </c>
      <c r="C5846" s="109" t="s">
        <v>53</v>
      </c>
      <c r="D5846" s="109" t="s">
        <v>871</v>
      </c>
      <c r="E5846" s="94">
        <v>44875</v>
      </c>
      <c r="F5846" s="174">
        <v>0.7621296296296296</v>
      </c>
      <c r="G5846">
        <v>2</v>
      </c>
      <c r="H5846" s="109" t="s">
        <v>872</v>
      </c>
      <c r="I5846">
        <v>5374826</v>
      </c>
      <c r="BW5846">
        <v>294</v>
      </c>
      <c r="BX5846" t="str">
        <v>MICURA</v>
      </c>
      <c r="BY5846" t="str">
        <v>IGIEVA THOMPSON (MIC)</v>
      </c>
      <c r="BZ5846" s="31">
        <v>44892</v>
      </c>
      <c r="CA5846" s="40">
        <v>0.49449074074074073</v>
      </c>
      <c r="DB5846">
        <v>692</v>
      </c>
      <c r="DC5846" t="str">
        <v>OPERATIONS</v>
      </c>
      <c r="DD5846" t="str">
        <v>TAOFEEK MAKANJUOLA  (OP</v>
      </c>
      <c r="DE5846" s="31">
        <v>44893</v>
      </c>
      <c r="DF5846" s="40">
        <v>0.80728009259259259</v>
      </c>
    </row>
    <row r="5847" spans="1:110" x14ac:dyDescent="0.25">
      <c r="A5847" s="109" t="s">
        <v>195</v>
      </c>
      <c r="B5847">
        <v>416</v>
      </c>
      <c r="C5847" s="109" t="s">
        <v>53</v>
      </c>
      <c r="D5847" s="109" t="s">
        <v>873</v>
      </c>
      <c r="E5847" s="94">
        <v>44875</v>
      </c>
      <c r="F5847" s="174">
        <v>0.76215277777777779</v>
      </c>
      <c r="G5847">
        <v>2</v>
      </c>
      <c r="H5847" s="109" t="s">
        <v>874</v>
      </c>
      <c r="I5847"/>
      <c r="BW5847">
        <v>295</v>
      </c>
      <c r="BX5847" t="str">
        <v>MICURA</v>
      </c>
      <c r="BY5847" t="str">
        <v>AWULABA KESIYE (MIC)</v>
      </c>
      <c r="BZ5847" s="31">
        <v>44892</v>
      </c>
      <c r="CA5847" s="40">
        <v>0.49453703703703705</v>
      </c>
      <c r="DB5847">
        <v>693</v>
      </c>
      <c r="DC5847" t="str">
        <v>MICURA</v>
      </c>
      <c r="DD5847" t="str">
        <v>SOBUR OLAFUYI (MIC)</v>
      </c>
      <c r="DE5847" s="31">
        <v>44893</v>
      </c>
      <c r="DF5847" s="40">
        <v>0.80734953703703705</v>
      </c>
    </row>
    <row r="5848" spans="1:110" x14ac:dyDescent="0.25">
      <c r="A5848" s="109" t="s">
        <v>195</v>
      </c>
      <c r="B5848">
        <v>417</v>
      </c>
      <c r="C5848" s="109" t="s">
        <v>53</v>
      </c>
      <c r="D5848" s="109" t="s">
        <v>875</v>
      </c>
      <c r="E5848" s="94">
        <v>44875</v>
      </c>
      <c r="F5848" s="174">
        <v>0.76218750000000002</v>
      </c>
      <c r="G5848">
        <v>2</v>
      </c>
      <c r="H5848" s="109" t="s">
        <v>876</v>
      </c>
      <c r="I5848">
        <v>3399693</v>
      </c>
      <c r="BW5848">
        <v>296</v>
      </c>
      <c r="BX5848" t="str">
        <v>MICURA</v>
      </c>
      <c r="BY5848" t="str">
        <v>WALE KOLAWOLE (MIC)</v>
      </c>
      <c r="BZ5848" s="31">
        <v>44892</v>
      </c>
      <c r="CA5848" s="40">
        <v>0.495</v>
      </c>
      <c r="DB5848">
        <v>694</v>
      </c>
      <c r="DC5848" t="str">
        <v>ENGINEERING</v>
      </c>
      <c r="DD5848" t="str">
        <v>OKOKHUE MARK O</v>
      </c>
      <c r="DE5848" s="31">
        <v>44893</v>
      </c>
      <c r="DF5848" s="40">
        <v>0.80765046296296295</v>
      </c>
    </row>
    <row r="5849" spans="1:110" x14ac:dyDescent="0.25">
      <c r="A5849" s="109" t="s">
        <v>195</v>
      </c>
      <c r="B5849">
        <v>418</v>
      </c>
      <c r="C5849" s="109" t="s">
        <v>53</v>
      </c>
      <c r="D5849" s="109" t="s">
        <v>877</v>
      </c>
      <c r="E5849" s="94">
        <v>44875</v>
      </c>
      <c r="F5849" s="174">
        <v>0.76228009259259255</v>
      </c>
      <c r="G5849">
        <v>2</v>
      </c>
      <c r="H5849" s="109" t="s">
        <v>878</v>
      </c>
      <c r="I5849">
        <v>14812954</v>
      </c>
      <c r="BW5849">
        <v>297</v>
      </c>
      <c r="BX5849" t="str">
        <v>MICURA</v>
      </c>
      <c r="BY5849" t="str">
        <v>WASIU RAHMONI (MIC)</v>
      </c>
      <c r="BZ5849" s="31">
        <v>44892</v>
      </c>
      <c r="CA5849" s="40">
        <v>0.49504629629629632</v>
      </c>
      <c r="DB5849">
        <v>695</v>
      </c>
      <c r="DC5849" t="str">
        <v>OPERATIONS</v>
      </c>
      <c r="DD5849" t="str">
        <v>KADIRI CHRISTOPHER (MIC</v>
      </c>
      <c r="DE5849" s="31">
        <v>44893</v>
      </c>
      <c r="DF5849" s="40">
        <v>0.80774305555555559</v>
      </c>
    </row>
    <row r="5850" spans="1:110" x14ac:dyDescent="0.25">
      <c r="A5850" s="109" t="s">
        <v>195</v>
      </c>
      <c r="B5850">
        <v>419</v>
      </c>
      <c r="C5850" s="109" t="s">
        <v>53</v>
      </c>
      <c r="D5850" s="109" t="s">
        <v>879</v>
      </c>
      <c r="E5850" s="94">
        <v>44875</v>
      </c>
      <c r="F5850" s="174">
        <v>0.76232638888888893</v>
      </c>
      <c r="G5850">
        <v>2</v>
      </c>
      <c r="H5850" s="109" t="s">
        <v>880</v>
      </c>
      <c r="I5850"/>
      <c r="BW5850">
        <v>298</v>
      </c>
      <c r="BX5850" t="str">
        <v>MICURA</v>
      </c>
      <c r="BY5850" t="str">
        <v>MONDAY ANIJI (MIC)</v>
      </c>
      <c r="BZ5850" s="31">
        <v>44892</v>
      </c>
      <c r="CA5850" s="40">
        <v>0.49511574074074072</v>
      </c>
      <c r="DB5850">
        <v>696</v>
      </c>
      <c r="DC5850" t="str">
        <v>MICURA</v>
      </c>
      <c r="DD5850" t="str">
        <v>ONYENCHO EBUKA (MIC)</v>
      </c>
      <c r="DE5850" s="31">
        <v>44893</v>
      </c>
      <c r="DF5850" s="40">
        <v>0.80877314814814816</v>
      </c>
    </row>
    <row r="5851" spans="1:110" x14ac:dyDescent="0.25">
      <c r="A5851" s="109" t="s">
        <v>195</v>
      </c>
      <c r="B5851">
        <v>420</v>
      </c>
      <c r="C5851" s="109" t="s">
        <v>53</v>
      </c>
      <c r="D5851" s="109" t="s">
        <v>881</v>
      </c>
      <c r="E5851" s="94">
        <v>44875</v>
      </c>
      <c r="F5851" s="174">
        <v>0.76241898148148146</v>
      </c>
      <c r="G5851">
        <v>2</v>
      </c>
      <c r="H5851" s="109" t="s">
        <v>882</v>
      </c>
      <c r="I5851"/>
      <c r="BW5851">
        <v>299</v>
      </c>
      <c r="BX5851" t="str">
        <v>MICURA</v>
      </c>
      <c r="BY5851" t="str">
        <v>ALADE JIMOH (MIC)</v>
      </c>
      <c r="BZ5851" s="31">
        <v>44892</v>
      </c>
      <c r="CA5851" s="40">
        <v>0.49530092592592595</v>
      </c>
      <c r="DB5851">
        <v>697</v>
      </c>
      <c r="DC5851" t="str">
        <v>MICURA</v>
      </c>
      <c r="DD5851" t="str">
        <v>EBIASUODE JAMES E. (MIC)</v>
      </c>
      <c r="DE5851" s="31">
        <v>44893</v>
      </c>
      <c r="DF5851" s="40">
        <v>0.80884259259259261</v>
      </c>
    </row>
    <row r="5852" spans="1:110" x14ac:dyDescent="0.25">
      <c r="A5852" s="109" t="s">
        <v>195</v>
      </c>
      <c r="B5852">
        <v>421</v>
      </c>
      <c r="C5852" s="109" t="s">
        <v>53</v>
      </c>
      <c r="D5852" s="109" t="s">
        <v>883</v>
      </c>
      <c r="E5852" s="94">
        <v>44875</v>
      </c>
      <c r="F5852" s="174">
        <v>0.76245370370370369</v>
      </c>
      <c r="G5852">
        <v>2</v>
      </c>
      <c r="H5852" s="109" t="s">
        <v>884</v>
      </c>
      <c r="I5852"/>
      <c r="BW5852">
        <v>300</v>
      </c>
      <c r="BX5852" t="str">
        <v>MICURA</v>
      </c>
      <c r="BY5852" t="str">
        <v>LEKAN MUSTAPHA (MIC)</v>
      </c>
      <c r="BZ5852" s="31">
        <v>44892</v>
      </c>
      <c r="CA5852" s="40">
        <v>0.49533564814814812</v>
      </c>
      <c r="DB5852">
        <v>698</v>
      </c>
      <c r="DC5852" t="str">
        <v>MICURA</v>
      </c>
      <c r="DD5852" t="str">
        <v>KALU SOLOMON (MIC)</v>
      </c>
      <c r="DE5852" s="31">
        <v>44893</v>
      </c>
      <c r="DF5852" s="40">
        <v>0.8093055555555555</v>
      </c>
    </row>
    <row r="5853" spans="1:110" x14ac:dyDescent="0.25">
      <c r="A5853" s="109" t="s">
        <v>195</v>
      </c>
      <c r="B5853">
        <v>422</v>
      </c>
      <c r="C5853" s="109" t="s">
        <v>54</v>
      </c>
      <c r="D5853" s="109" t="s">
        <v>885</v>
      </c>
      <c r="E5853" s="94">
        <v>44875</v>
      </c>
      <c r="F5853" s="174">
        <v>0.76248842592592592</v>
      </c>
      <c r="G5853">
        <v>2</v>
      </c>
      <c r="H5853" s="109" t="s">
        <v>886</v>
      </c>
      <c r="I5853"/>
      <c r="BW5853">
        <v>301</v>
      </c>
      <c r="BX5853" t="str">
        <v>MICURA</v>
      </c>
      <c r="BY5853" t="str">
        <v>OGEH EMMANUEL O.</v>
      </c>
      <c r="BZ5853" s="31">
        <v>44892</v>
      </c>
      <c r="CA5853" s="40">
        <v>0.49537037037037035</v>
      </c>
      <c r="DB5853">
        <v>699</v>
      </c>
      <c r="DC5853" t="str">
        <v>OPERATIONS</v>
      </c>
      <c r="DD5853" t="str">
        <v>KABIRU MOHAMMED (OPS)</v>
      </c>
      <c r="DE5853" s="31">
        <v>44893</v>
      </c>
      <c r="DF5853" s="40">
        <v>0.80958333333333332</v>
      </c>
    </row>
    <row r="5854" spans="1:110" x14ac:dyDescent="0.25">
      <c r="A5854" s="109" t="s">
        <v>195</v>
      </c>
      <c r="B5854">
        <v>423</v>
      </c>
      <c r="C5854" s="109" t="s">
        <v>52</v>
      </c>
      <c r="D5854" s="109" t="s">
        <v>887</v>
      </c>
      <c r="E5854" s="94">
        <v>44875</v>
      </c>
      <c r="F5854" s="174">
        <v>0.76275462962962959</v>
      </c>
      <c r="G5854">
        <v>2</v>
      </c>
      <c r="H5854" s="109" t="s">
        <v>888</v>
      </c>
      <c r="I5854">
        <v>14984439</v>
      </c>
      <c r="BW5854">
        <v>302</v>
      </c>
      <c r="BX5854" t="str">
        <v>OPERATIONS</v>
      </c>
      <c r="BY5854" t="str">
        <v>ADEBOYE GBENGA (OPS)</v>
      </c>
      <c r="BZ5854" s="31">
        <v>44892</v>
      </c>
      <c r="CA5854" s="40">
        <v>0.49615740740740738</v>
      </c>
      <c r="DB5854">
        <v>700</v>
      </c>
      <c r="DC5854" t="str">
        <v>MICURA</v>
      </c>
      <c r="DD5854" t="str">
        <v>AKHIGBE FIDELIX (MIC)</v>
      </c>
      <c r="DE5854" s="31">
        <v>44893</v>
      </c>
      <c r="DF5854" s="40">
        <v>0.81226851851851856</v>
      </c>
    </row>
    <row r="5855" spans="1:110" x14ac:dyDescent="0.25">
      <c r="A5855" s="109" t="s">
        <v>195</v>
      </c>
      <c r="B5855">
        <v>424</v>
      </c>
      <c r="C5855" s="109" t="s">
        <v>52</v>
      </c>
      <c r="D5855" s="109" t="s">
        <v>889</v>
      </c>
      <c r="E5855" s="94">
        <v>44875</v>
      </c>
      <c r="F5855" s="174">
        <v>0.76280092592592597</v>
      </c>
      <c r="G5855">
        <v>2</v>
      </c>
      <c r="H5855" s="109" t="s">
        <v>890</v>
      </c>
      <c r="I5855">
        <v>14958866</v>
      </c>
      <c r="BW5855">
        <v>303</v>
      </c>
      <c r="BX5855" t="str">
        <v>MICURA</v>
      </c>
      <c r="BY5855" t="str">
        <v>CHARLES OFILI (MIC)</v>
      </c>
      <c r="BZ5855" s="31">
        <v>44892</v>
      </c>
      <c r="CA5855" s="40">
        <v>0.49622685185185184</v>
      </c>
      <c r="DB5855">
        <v>701</v>
      </c>
      <c r="DC5855" t="str">
        <v>MICURA</v>
      </c>
      <c r="DD5855" t="str">
        <v>ADEBAKIN OLUWASEUN (MIC)</v>
      </c>
      <c r="DE5855" s="31">
        <v>44893</v>
      </c>
      <c r="DF5855" s="40">
        <v>0.81243055555555554</v>
      </c>
    </row>
    <row r="5856" spans="1:110" x14ac:dyDescent="0.25">
      <c r="A5856" s="109" t="s">
        <v>195</v>
      </c>
      <c r="B5856">
        <v>425</v>
      </c>
      <c r="C5856" s="109" t="s">
        <v>52</v>
      </c>
      <c r="D5856" s="109" t="s">
        <v>891</v>
      </c>
      <c r="E5856" s="94">
        <v>44875</v>
      </c>
      <c r="F5856" s="174">
        <v>0.76283564814814819</v>
      </c>
      <c r="G5856">
        <v>2</v>
      </c>
      <c r="H5856" s="109" t="s">
        <v>892</v>
      </c>
      <c r="I5856">
        <v>2716325</v>
      </c>
      <c r="BW5856">
        <v>304</v>
      </c>
      <c r="BX5856" t="str">
        <v>ENGINEERING</v>
      </c>
      <c r="BY5856" t="str">
        <v>ENUMAH EMMANUEL (ENGR)</v>
      </c>
      <c r="BZ5856" s="31">
        <v>44892</v>
      </c>
      <c r="CA5856" s="40">
        <v>0.49629629629629629</v>
      </c>
      <c r="DB5856">
        <v>702</v>
      </c>
      <c r="DC5856" t="str">
        <v>OPERATIONS</v>
      </c>
      <c r="DD5856" t="str">
        <v>RASAKI AREMU (OPS)</v>
      </c>
      <c r="DE5856" s="31">
        <v>44893</v>
      </c>
      <c r="DF5856" s="40">
        <v>0.82054398148148144</v>
      </c>
    </row>
    <row r="5857" spans="1:110" x14ac:dyDescent="0.25">
      <c r="A5857" s="109" t="s">
        <v>195</v>
      </c>
      <c r="B5857">
        <v>426</v>
      </c>
      <c r="C5857" s="109" t="s">
        <v>52</v>
      </c>
      <c r="D5857" s="109" t="s">
        <v>789</v>
      </c>
      <c r="E5857" s="94">
        <v>44875</v>
      </c>
      <c r="F5857" s="174">
        <v>0.7631944444444444</v>
      </c>
      <c r="G5857">
        <v>2</v>
      </c>
      <c r="H5857" s="109" t="s">
        <v>790</v>
      </c>
      <c r="I5857">
        <v>3687653</v>
      </c>
      <c r="BW5857">
        <v>305</v>
      </c>
      <c r="BX5857" t="str">
        <v>MICURA</v>
      </c>
      <c r="BY5857" t="str">
        <v>NWOKOCHA IKECHUKWU (MIC)</v>
      </c>
      <c r="BZ5857" s="31">
        <v>44892</v>
      </c>
      <c r="CA5857" s="40">
        <v>0.49636574074074075</v>
      </c>
      <c r="DB5857">
        <v>703</v>
      </c>
      <c r="DC5857" t="str">
        <v>MICURA</v>
      </c>
      <c r="DD5857" t="str">
        <v>EZEA NNAMDI (MIC)</v>
      </c>
      <c r="DE5857" s="31">
        <v>44893</v>
      </c>
      <c r="DF5857" s="40">
        <v>0.82224537037037038</v>
      </c>
    </row>
    <row r="5858" spans="1:110" x14ac:dyDescent="0.25">
      <c r="A5858" s="109" t="s">
        <v>195</v>
      </c>
      <c r="B5858">
        <v>427</v>
      </c>
      <c r="C5858" s="109" t="s">
        <v>53</v>
      </c>
      <c r="D5858" s="109" t="s">
        <v>893</v>
      </c>
      <c r="E5858" s="94">
        <v>44875</v>
      </c>
      <c r="F5858" s="174">
        <v>0.76332175925925927</v>
      </c>
      <c r="G5858">
        <v>2</v>
      </c>
      <c r="H5858" s="109" t="s">
        <v>894</v>
      </c>
      <c r="I5858">
        <v>5445523</v>
      </c>
      <c r="BW5858">
        <v>306</v>
      </c>
      <c r="BX5858" t="str">
        <v>ENGINEERING</v>
      </c>
      <c r="BY5858" t="str">
        <v>ADEDEJI ADEYEMI (ENGR)</v>
      </c>
      <c r="BZ5858" s="31">
        <v>44892</v>
      </c>
      <c r="CA5858" s="40">
        <v>0.49652777777777779</v>
      </c>
      <c r="DB5858">
        <v>704</v>
      </c>
      <c r="DC5858" t="str">
        <v>ENGINEERING</v>
      </c>
      <c r="DD5858" t="str">
        <v>AKINSANYA IBRAHIM</v>
      </c>
      <c r="DE5858" s="31">
        <v>44893</v>
      </c>
      <c r="DF5858" s="40">
        <v>0.82309027777777777</v>
      </c>
    </row>
    <row r="5859" spans="1:110" x14ac:dyDescent="0.25">
      <c r="A5859" s="109" t="s">
        <v>195</v>
      </c>
      <c r="B5859">
        <v>428</v>
      </c>
      <c r="C5859" s="109" t="s">
        <v>53</v>
      </c>
      <c r="D5859" s="109" t="s">
        <v>895</v>
      </c>
      <c r="E5859" s="94">
        <v>44875</v>
      </c>
      <c r="F5859" s="174">
        <v>0.76337962962962957</v>
      </c>
      <c r="G5859">
        <v>2</v>
      </c>
      <c r="H5859" s="109" t="s">
        <v>896</v>
      </c>
      <c r="I5859">
        <v>4833466</v>
      </c>
      <c r="BW5859">
        <v>307</v>
      </c>
      <c r="BX5859" t="str">
        <v>ENGINEERING</v>
      </c>
      <c r="BY5859" t="str">
        <v>NWABUNWENE BASIL (ENGR)</v>
      </c>
      <c r="BZ5859" s="31">
        <v>44892</v>
      </c>
      <c r="CA5859" s="40">
        <v>0.49689814814814814</v>
      </c>
      <c r="DB5859">
        <v>705</v>
      </c>
      <c r="DC5859" t="str">
        <v>ENGINEERING</v>
      </c>
      <c r="DD5859" t="str">
        <v>YAHAYA BASHIRU (ENGR)</v>
      </c>
      <c r="DE5859" s="31">
        <v>44893</v>
      </c>
      <c r="DF5859" s="40">
        <v>0.82315972222222222</v>
      </c>
    </row>
    <row r="5860" spans="1:110" x14ac:dyDescent="0.25">
      <c r="A5860" s="109" t="s">
        <v>195</v>
      </c>
      <c r="B5860">
        <v>429</v>
      </c>
      <c r="C5860" s="109" t="s">
        <v>52</v>
      </c>
      <c r="D5860" s="109" t="s">
        <v>897</v>
      </c>
      <c r="E5860" s="94">
        <v>44875</v>
      </c>
      <c r="F5860" s="174">
        <v>0.7634143518518518</v>
      </c>
      <c r="G5860">
        <v>2</v>
      </c>
      <c r="H5860" s="109" t="s">
        <v>898</v>
      </c>
      <c r="I5860">
        <v>5373261</v>
      </c>
      <c r="BW5860">
        <v>308</v>
      </c>
      <c r="BX5860" t="str">
        <v>MICURA</v>
      </c>
      <c r="BY5860" t="str">
        <v>ADEBUMOYE ADELOYE (MIC)</v>
      </c>
      <c r="BZ5860" s="31">
        <v>44892</v>
      </c>
      <c r="CA5860" s="40">
        <v>0.49729166666666669</v>
      </c>
      <c r="DB5860">
        <v>706</v>
      </c>
      <c r="DC5860" t="str">
        <v>OPERATIONS</v>
      </c>
      <c r="DD5860" t="str">
        <v>OBAZEE OSAGIE (OPS)</v>
      </c>
      <c r="DE5860" s="31">
        <v>44893</v>
      </c>
      <c r="DF5860" s="40">
        <v>0.82390046296296293</v>
      </c>
    </row>
    <row r="5861" spans="1:110" x14ac:dyDescent="0.25">
      <c r="A5861" s="109" t="s">
        <v>195</v>
      </c>
      <c r="B5861">
        <v>430</v>
      </c>
      <c r="C5861" s="109" t="s">
        <v>53</v>
      </c>
      <c r="D5861" s="109" t="s">
        <v>899</v>
      </c>
      <c r="E5861" s="94">
        <v>44875</v>
      </c>
      <c r="F5861" s="174">
        <v>0.76356481481481486</v>
      </c>
      <c r="G5861">
        <v>2</v>
      </c>
      <c r="H5861" s="109" t="s">
        <v>900</v>
      </c>
      <c r="I5861"/>
      <c r="BW5861">
        <v>309</v>
      </c>
      <c r="BX5861" t="str">
        <v>MICURA</v>
      </c>
      <c r="BY5861" t="str">
        <v>SHAKIRU RAJI (MIC)</v>
      </c>
      <c r="BZ5861" s="31">
        <v>44892</v>
      </c>
      <c r="CA5861" s="40">
        <v>0.49736111111111109</v>
      </c>
      <c r="DB5861">
        <v>707</v>
      </c>
      <c r="DC5861" t="str">
        <v>OPERATIONS</v>
      </c>
      <c r="DD5861" t="str">
        <v>OLANIYI OLANIYAN (OPS)</v>
      </c>
      <c r="DE5861" s="31">
        <v>44893</v>
      </c>
      <c r="DF5861" s="40">
        <v>0.82445601851851846</v>
      </c>
    </row>
    <row r="5862" spans="1:110" x14ac:dyDescent="0.25">
      <c r="A5862" s="109" t="s">
        <v>195</v>
      </c>
      <c r="B5862">
        <v>431</v>
      </c>
      <c r="C5862" s="109" t="s">
        <v>21</v>
      </c>
      <c r="D5862" s="109" t="s">
        <v>600</v>
      </c>
      <c r="E5862" s="94">
        <v>44875</v>
      </c>
      <c r="F5862" s="174">
        <v>0.76399305555555552</v>
      </c>
      <c r="G5862">
        <v>2</v>
      </c>
      <c r="H5862" s="109" t="s">
        <v>21</v>
      </c>
      <c r="I5862"/>
      <c r="BW5862">
        <v>310</v>
      </c>
      <c r="BX5862" t="str">
        <v>OPERATIONS</v>
      </c>
      <c r="BY5862" t="str">
        <v>ONONULOSE MATHEW (OPS)</v>
      </c>
      <c r="BZ5862" s="31">
        <v>44892</v>
      </c>
      <c r="CA5862" s="40">
        <v>0.49756944444444445</v>
      </c>
      <c r="DB5862">
        <v>708</v>
      </c>
      <c r="DC5862" t="str">
        <v>MICURA</v>
      </c>
      <c r="DD5862" t="str">
        <v>CHIKERE CHUBUZOR(MIC)</v>
      </c>
      <c r="DE5862" s="31">
        <v>44893</v>
      </c>
      <c r="DF5862" s="40">
        <v>0.82451388888888888</v>
      </c>
    </row>
    <row r="5863" spans="1:110" x14ac:dyDescent="0.25">
      <c r="A5863" s="109" t="s">
        <v>195</v>
      </c>
      <c r="B5863">
        <v>432</v>
      </c>
      <c r="C5863" s="109" t="s">
        <v>21</v>
      </c>
      <c r="D5863" s="109" t="s">
        <v>601</v>
      </c>
      <c r="E5863" s="94">
        <v>44875</v>
      </c>
      <c r="F5863" s="174">
        <v>0.76402777777777775</v>
      </c>
      <c r="G5863">
        <v>2</v>
      </c>
      <c r="H5863" s="109" t="s">
        <v>21</v>
      </c>
      <c r="I5863"/>
      <c r="BW5863">
        <v>311</v>
      </c>
      <c r="BX5863" t="str">
        <v>PLANNING</v>
      </c>
      <c r="BY5863" t="str">
        <v>ONASABOGBE JOSEPH  (PLN</v>
      </c>
      <c r="BZ5863" s="31">
        <v>44892</v>
      </c>
      <c r="CA5863" s="40">
        <v>0.49762731481481481</v>
      </c>
      <c r="DB5863">
        <v>709</v>
      </c>
      <c r="DC5863" t="str">
        <v>MICURA</v>
      </c>
      <c r="DD5863" t="str">
        <v>OLIJO CHUKWUDI (ENGR)</v>
      </c>
      <c r="DE5863" s="31">
        <v>44893</v>
      </c>
      <c r="DF5863" s="40">
        <v>0.82781249999999995</v>
      </c>
    </row>
    <row r="5864" spans="1:110" x14ac:dyDescent="0.25">
      <c r="A5864" s="109" t="s">
        <v>195</v>
      </c>
      <c r="B5864">
        <v>433</v>
      </c>
      <c r="C5864" s="109" t="s">
        <v>53</v>
      </c>
      <c r="D5864" s="109" t="s">
        <v>901</v>
      </c>
      <c r="E5864" s="94">
        <v>44875</v>
      </c>
      <c r="F5864" s="174">
        <v>0.76421296296296293</v>
      </c>
      <c r="G5864">
        <v>2</v>
      </c>
      <c r="H5864" s="109" t="s">
        <v>902</v>
      </c>
      <c r="I5864">
        <v>2655034</v>
      </c>
      <c r="BW5864">
        <v>312</v>
      </c>
      <c r="BX5864" t="str">
        <v>OPERATIONS</v>
      </c>
      <c r="BY5864" t="str">
        <v>OGUNBAYO ABIOLA (OPS)</v>
      </c>
      <c r="BZ5864" s="31">
        <v>44892</v>
      </c>
      <c r="CA5864" s="40">
        <v>0.49767361111111114</v>
      </c>
      <c r="DB5864">
        <v>710</v>
      </c>
      <c r="DC5864" t="str">
        <v>OPERATIONS</v>
      </c>
      <c r="DD5864" t="str">
        <v>UTOMI CHUKWUDI (OPS)</v>
      </c>
      <c r="DE5864" s="31">
        <v>44893</v>
      </c>
      <c r="DF5864" s="40">
        <v>0.82925925925925925</v>
      </c>
    </row>
    <row r="5865" spans="1:110" x14ac:dyDescent="0.25">
      <c r="A5865" s="109" t="s">
        <v>195</v>
      </c>
      <c r="B5865">
        <v>434</v>
      </c>
      <c r="C5865" s="109" t="s">
        <v>53</v>
      </c>
      <c r="D5865" s="109" t="s">
        <v>276</v>
      </c>
      <c r="E5865" s="94">
        <v>44875</v>
      </c>
      <c r="F5865" s="174">
        <v>0.76424768518518515</v>
      </c>
      <c r="G5865">
        <v>2</v>
      </c>
      <c r="H5865" s="109" t="s">
        <v>277</v>
      </c>
      <c r="I5865">
        <v>14964941</v>
      </c>
      <c r="BW5865">
        <v>313</v>
      </c>
      <c r="BX5865" t="str">
        <v>ENGINEERING</v>
      </c>
      <c r="BY5865" t="str">
        <v>WASIU LAWAL (ENGR)</v>
      </c>
      <c r="BZ5865" s="31">
        <v>44892</v>
      </c>
      <c r="CA5865" s="40">
        <v>0.49785879629629631</v>
      </c>
      <c r="DB5865">
        <v>711</v>
      </c>
      <c r="DC5865" t="str">
        <v>MICURA</v>
      </c>
      <c r="DD5865" t="str">
        <v>QUADRI RASAQ (MIC)</v>
      </c>
      <c r="DE5865" s="31">
        <v>44893</v>
      </c>
      <c r="DF5865" s="40">
        <v>0.83576388888888886</v>
      </c>
    </row>
    <row r="5866" spans="1:110" x14ac:dyDescent="0.25">
      <c r="A5866" s="109" t="s">
        <v>195</v>
      </c>
      <c r="B5866">
        <v>435</v>
      </c>
      <c r="C5866" s="109" t="s">
        <v>52</v>
      </c>
      <c r="D5866" s="109" t="s">
        <v>903</v>
      </c>
      <c r="E5866" s="94">
        <v>44875</v>
      </c>
      <c r="F5866" s="174">
        <v>0.76436342592592588</v>
      </c>
      <c r="G5866">
        <v>2</v>
      </c>
      <c r="H5866" s="109" t="s">
        <v>904</v>
      </c>
      <c r="I5866">
        <v>14138193</v>
      </c>
      <c r="BW5866">
        <v>314</v>
      </c>
      <c r="BX5866" t="str">
        <v>OPERATIONS</v>
      </c>
      <c r="BY5866" t="str">
        <v>APPOLUS SOLOMON</v>
      </c>
      <c r="BZ5866" s="31">
        <v>44892</v>
      </c>
      <c r="CA5866" s="40">
        <v>0.49793981481481481</v>
      </c>
      <c r="DB5866">
        <v>712</v>
      </c>
      <c r="DC5866" t="str">
        <v>MICURA</v>
      </c>
      <c r="DD5866" t="str">
        <v>AZEEZ SODIQ O. (MIC)</v>
      </c>
      <c r="DE5866" s="31">
        <v>44893</v>
      </c>
      <c r="DF5866" s="40">
        <v>0.83678240740740739</v>
      </c>
    </row>
    <row r="5867" spans="1:110" x14ac:dyDescent="0.25">
      <c r="A5867" s="109" t="s">
        <v>195</v>
      </c>
      <c r="B5867">
        <v>436</v>
      </c>
      <c r="C5867" s="109" t="s">
        <v>53</v>
      </c>
      <c r="D5867" s="109" t="s">
        <v>905</v>
      </c>
      <c r="E5867" s="94">
        <v>44875</v>
      </c>
      <c r="F5867" s="174">
        <v>0.76451388888888894</v>
      </c>
      <c r="G5867">
        <v>2</v>
      </c>
      <c r="H5867" s="109" t="s">
        <v>906</v>
      </c>
      <c r="I5867">
        <v>2048557</v>
      </c>
      <c r="BW5867">
        <v>315</v>
      </c>
      <c r="BX5867" t="str">
        <v>MICURA</v>
      </c>
      <c r="BY5867" t="str">
        <v>EKWERE PATRICK (MIC)</v>
      </c>
      <c r="BZ5867" s="31">
        <v>44892</v>
      </c>
      <c r="CA5867" s="40">
        <v>0.4982523148148148</v>
      </c>
      <c r="DB5867">
        <v>713</v>
      </c>
      <c r="DC5867" t="str">
        <v>MICURA</v>
      </c>
      <c r="DD5867" t="str">
        <v>DAVID DEINMA</v>
      </c>
      <c r="DE5867" s="31">
        <v>44893</v>
      </c>
      <c r="DF5867" s="40">
        <v>0.83750000000000002</v>
      </c>
    </row>
    <row r="5868" spans="1:110" x14ac:dyDescent="0.25">
      <c r="A5868" s="109" t="s">
        <v>195</v>
      </c>
      <c r="B5868">
        <v>437</v>
      </c>
      <c r="C5868" s="109" t="s">
        <v>54</v>
      </c>
      <c r="D5868" s="109" t="s">
        <v>907</v>
      </c>
      <c r="E5868" s="94">
        <v>44875</v>
      </c>
      <c r="F5868" s="174">
        <v>0.76454861111111116</v>
      </c>
      <c r="G5868">
        <v>2</v>
      </c>
      <c r="H5868" s="109" t="s">
        <v>908</v>
      </c>
      <c r="I5868">
        <v>6709334</v>
      </c>
      <c r="BW5868">
        <v>316</v>
      </c>
      <c r="BX5868" t="str">
        <v>MICURA</v>
      </c>
      <c r="BY5868" t="str">
        <v>ELUDOYIN MUYIWA (MIC)</v>
      </c>
      <c r="BZ5868" s="31">
        <v>44892</v>
      </c>
      <c r="CA5868" s="40">
        <v>0.49831018518518516</v>
      </c>
      <c r="DB5868">
        <v>714</v>
      </c>
      <c r="DC5868" t="str">
        <v>MICURA</v>
      </c>
      <c r="DD5868" t="str">
        <v>ESSANG OKON VICTOR (MIC</v>
      </c>
      <c r="DE5868" s="31">
        <v>44893</v>
      </c>
      <c r="DF5868" s="40">
        <v>0.83934027777777775</v>
      </c>
    </row>
    <row r="5869" spans="1:110" x14ac:dyDescent="0.25">
      <c r="A5869" s="109" t="s">
        <v>195</v>
      </c>
      <c r="B5869">
        <v>438</v>
      </c>
      <c r="C5869" s="109" t="s">
        <v>53</v>
      </c>
      <c r="D5869" s="109" t="s">
        <v>909</v>
      </c>
      <c r="E5869" s="94">
        <v>44875</v>
      </c>
      <c r="F5869" s="174">
        <v>0.76496527777777779</v>
      </c>
      <c r="G5869">
        <v>2</v>
      </c>
      <c r="H5869" s="109" t="s">
        <v>910</v>
      </c>
      <c r="I5869">
        <v>5621863</v>
      </c>
      <c r="BW5869">
        <v>317</v>
      </c>
      <c r="BX5869" t="str">
        <v>MICURA</v>
      </c>
      <c r="BY5869" t="str">
        <v>TAIWO OLUWAYOSE</v>
      </c>
      <c r="BZ5869" s="31">
        <v>44892</v>
      </c>
      <c r="CA5869" s="40">
        <v>0.49850694444444443</v>
      </c>
      <c r="DB5869">
        <v>715</v>
      </c>
      <c r="DC5869" t="str">
        <v>MICURA</v>
      </c>
      <c r="DD5869" t="str">
        <v>OKEKE OLISAEMEKA</v>
      </c>
      <c r="DE5869" s="31">
        <v>44893</v>
      </c>
      <c r="DF5869" s="40">
        <v>0.84087962962962959</v>
      </c>
    </row>
    <row r="5870" spans="1:110" x14ac:dyDescent="0.25">
      <c r="A5870" s="109" t="s">
        <v>195</v>
      </c>
      <c r="B5870">
        <v>439</v>
      </c>
      <c r="C5870" s="109" t="s">
        <v>52</v>
      </c>
      <c r="D5870" s="109" t="s">
        <v>911</v>
      </c>
      <c r="E5870" s="94">
        <v>44875</v>
      </c>
      <c r="F5870" s="174">
        <v>0.76500000000000001</v>
      </c>
      <c r="G5870">
        <v>2</v>
      </c>
      <c r="H5870" s="109" t="s">
        <v>912</v>
      </c>
      <c r="I5870">
        <v>2742880</v>
      </c>
      <c r="BW5870">
        <v>318</v>
      </c>
      <c r="BX5870" t="str">
        <v>ENGINEERING</v>
      </c>
      <c r="BY5870" t="str">
        <v>CLEMENT STEPHEN O (ENGR</v>
      </c>
      <c r="BZ5870" s="31">
        <v>44892</v>
      </c>
      <c r="CA5870" s="40">
        <v>0.4992476851851852</v>
      </c>
      <c r="DB5870">
        <v>716</v>
      </c>
      <c r="DC5870" t="str">
        <v>MICURA</v>
      </c>
      <c r="DD5870" t="str">
        <v>SULIAMAN ALABI (MIC)</v>
      </c>
      <c r="DE5870" s="31">
        <v>44893</v>
      </c>
      <c r="DF5870" s="40">
        <v>0.84320601851851851</v>
      </c>
    </row>
    <row r="5871" spans="1:110" x14ac:dyDescent="0.25">
      <c r="A5871" s="109" t="s">
        <v>195</v>
      </c>
      <c r="B5871">
        <v>440</v>
      </c>
      <c r="C5871" s="109" t="s">
        <v>53</v>
      </c>
      <c r="D5871" s="109" t="s">
        <v>913</v>
      </c>
      <c r="E5871" s="94">
        <v>44875</v>
      </c>
      <c r="F5871" s="174">
        <v>0.76503472222222224</v>
      </c>
      <c r="G5871">
        <v>2</v>
      </c>
      <c r="H5871" s="109" t="s">
        <v>914</v>
      </c>
      <c r="I5871">
        <v>2642792</v>
      </c>
      <c r="BW5871">
        <v>319</v>
      </c>
      <c r="BX5871" t="str">
        <v>ENGINEERING</v>
      </c>
      <c r="BY5871" t="str">
        <v>OYEDOKUN JAMES AKINLAWON</v>
      </c>
      <c r="BZ5871" s="31">
        <v>44892</v>
      </c>
      <c r="CA5871" s="40">
        <v>0.49929398148148146</v>
      </c>
      <c r="DB5871">
        <v>717</v>
      </c>
      <c r="DC5871" t="str">
        <v>OPERATIONS</v>
      </c>
      <c r="DD5871" t="str">
        <v>ANYEBE SAMSON (OPS)</v>
      </c>
      <c r="DE5871" s="31">
        <v>44893</v>
      </c>
      <c r="DF5871" s="40">
        <v>0.8440509259259259</v>
      </c>
    </row>
    <row r="5872" spans="1:110" x14ac:dyDescent="0.25">
      <c r="A5872" s="109" t="s">
        <v>195</v>
      </c>
      <c r="B5872">
        <v>441</v>
      </c>
      <c r="C5872" s="109" t="s">
        <v>52</v>
      </c>
      <c r="D5872" s="109" t="s">
        <v>915</v>
      </c>
      <c r="E5872" s="94">
        <v>44875</v>
      </c>
      <c r="F5872" s="174">
        <v>0.7651041666666667</v>
      </c>
      <c r="G5872">
        <v>2</v>
      </c>
      <c r="H5872" s="109" t="s">
        <v>916</v>
      </c>
      <c r="I5872">
        <v>5348383</v>
      </c>
      <c r="BW5872">
        <v>320</v>
      </c>
      <c r="BX5872" t="str">
        <v>MICURA</v>
      </c>
      <c r="BY5872" t="str">
        <v>ABODERIN HAFEEZ O.(MIC)</v>
      </c>
      <c r="BZ5872" s="31">
        <v>44892</v>
      </c>
      <c r="CA5872" s="40">
        <v>0.49942129629629628</v>
      </c>
      <c r="DB5872">
        <v>718</v>
      </c>
      <c r="DC5872" t="str">
        <v>MICURA</v>
      </c>
      <c r="DD5872" t="str">
        <v>KAMORU AYINDE (MIC)</v>
      </c>
      <c r="DE5872" s="31">
        <v>44893</v>
      </c>
      <c r="DF5872" s="40">
        <v>0.84418981481481481</v>
      </c>
    </row>
    <row r="5873" spans="1:110" x14ac:dyDescent="0.25">
      <c r="A5873" s="109" t="s">
        <v>195</v>
      </c>
      <c r="B5873">
        <v>442</v>
      </c>
      <c r="C5873" s="109" t="s">
        <v>53</v>
      </c>
      <c r="D5873" s="109" t="s">
        <v>917</v>
      </c>
      <c r="E5873" s="94">
        <v>44875</v>
      </c>
      <c r="F5873" s="174">
        <v>0.76515046296296296</v>
      </c>
      <c r="G5873">
        <v>2</v>
      </c>
      <c r="H5873" s="109" t="s">
        <v>918</v>
      </c>
      <c r="I5873">
        <v>5500676</v>
      </c>
      <c r="BW5873">
        <v>321</v>
      </c>
      <c r="BX5873" t="str">
        <v>GATE OPS</v>
      </c>
      <c r="BY5873" t="str">
        <v>SOMUYIWA REMI (GATE)</v>
      </c>
      <c r="BZ5873" s="31">
        <v>44892</v>
      </c>
      <c r="CA5873" s="40">
        <v>0.49945601851851851</v>
      </c>
      <c r="DB5873">
        <v>719</v>
      </c>
      <c r="DC5873" t="str">
        <v>OPERATIONS</v>
      </c>
      <c r="DD5873" t="str">
        <v>HYGINUS OKONKWO (OPS)</v>
      </c>
      <c r="DE5873" s="31">
        <v>44893</v>
      </c>
      <c r="DF5873" s="40">
        <v>0.84633101851851855</v>
      </c>
    </row>
    <row r="5874" spans="1:110" x14ac:dyDescent="0.25">
      <c r="A5874" s="109" t="s">
        <v>195</v>
      </c>
      <c r="B5874">
        <v>443</v>
      </c>
      <c r="C5874" s="109" t="s">
        <v>53</v>
      </c>
      <c r="D5874" s="109" t="s">
        <v>919</v>
      </c>
      <c r="E5874" s="94">
        <v>44875</v>
      </c>
      <c r="F5874" s="174">
        <v>0.76518518518518519</v>
      </c>
      <c r="G5874">
        <v>2</v>
      </c>
      <c r="H5874" s="109" t="s">
        <v>920</v>
      </c>
      <c r="I5874">
        <v>4831307</v>
      </c>
      <c r="BW5874">
        <v>322</v>
      </c>
      <c r="BX5874" t="str">
        <v>MICURA</v>
      </c>
      <c r="BY5874" t="str">
        <v>DIKE KELECHI (MIC)</v>
      </c>
      <c r="BZ5874" s="31">
        <v>44892</v>
      </c>
      <c r="CA5874" s="40">
        <v>0.49949074074074074</v>
      </c>
      <c r="DB5874">
        <v>720</v>
      </c>
      <c r="DC5874" t="str">
        <v>MICURA</v>
      </c>
      <c r="DD5874" t="str">
        <v>TAJUDEEN SALAMI (MIC)</v>
      </c>
      <c r="DE5874" s="31">
        <v>44893</v>
      </c>
      <c r="DF5874" s="40">
        <v>0.8502777777777778</v>
      </c>
    </row>
    <row r="5875" spans="1:110" x14ac:dyDescent="0.25">
      <c r="A5875" s="109" t="s">
        <v>195</v>
      </c>
      <c r="B5875">
        <v>444</v>
      </c>
      <c r="C5875" s="109" t="s">
        <v>52</v>
      </c>
      <c r="D5875" s="109" t="s">
        <v>921</v>
      </c>
      <c r="E5875" s="94">
        <v>44875</v>
      </c>
      <c r="F5875" s="174">
        <v>0.76569444444444446</v>
      </c>
      <c r="G5875">
        <v>2</v>
      </c>
      <c r="H5875" s="109" t="s">
        <v>922</v>
      </c>
      <c r="I5875"/>
      <c r="BW5875">
        <v>323</v>
      </c>
      <c r="BX5875" t="str">
        <v>GATE OPS</v>
      </c>
      <c r="BY5875" t="str">
        <v>AKINREFON FLORENCE (GATE</v>
      </c>
      <c r="BZ5875" s="31">
        <v>44892</v>
      </c>
      <c r="CA5875" s="40">
        <v>0.49953703703703706</v>
      </c>
      <c r="DB5875">
        <v>721</v>
      </c>
      <c r="DC5875" t="str">
        <v>ENGINEERING</v>
      </c>
      <c r="DD5875" t="str">
        <v>NJEMANZE HENRY (DRV)</v>
      </c>
      <c r="DE5875" s="31">
        <v>44893</v>
      </c>
      <c r="DF5875" s="40">
        <v>0.85086805555555556</v>
      </c>
    </row>
    <row r="5876" spans="1:110" x14ac:dyDescent="0.25">
      <c r="A5876" s="109" t="s">
        <v>195</v>
      </c>
      <c r="B5876">
        <v>445</v>
      </c>
      <c r="C5876" s="109" t="s">
        <v>53</v>
      </c>
      <c r="D5876" s="109" t="s">
        <v>923</v>
      </c>
      <c r="E5876" s="94">
        <v>44875</v>
      </c>
      <c r="F5876" s="174">
        <v>0.766087962962963</v>
      </c>
      <c r="G5876">
        <v>2</v>
      </c>
      <c r="H5876" s="109" t="s">
        <v>924</v>
      </c>
      <c r="I5876">
        <v>14985364</v>
      </c>
      <c r="BW5876">
        <v>324</v>
      </c>
      <c r="BX5876" t="str">
        <v>GATE OPS</v>
      </c>
      <c r="BY5876" t="str">
        <v>PAUL ETUBI A.(GATE CLERK</v>
      </c>
      <c r="BZ5876" s="31">
        <v>44892</v>
      </c>
      <c r="CA5876" s="40">
        <v>0.49965277777777778</v>
      </c>
      <c r="DB5876">
        <v>722</v>
      </c>
      <c r="DC5876" t="str">
        <v>OPERATIONS</v>
      </c>
      <c r="DD5876" t="str">
        <v>ILUMAH O GODWIN (OPS)</v>
      </c>
      <c r="DE5876" s="31">
        <v>44893</v>
      </c>
      <c r="DF5876" s="40">
        <v>0.85128472222222218</v>
      </c>
    </row>
    <row r="5877" spans="1:110" x14ac:dyDescent="0.25">
      <c r="A5877" s="109" t="s">
        <v>195</v>
      </c>
      <c r="B5877">
        <v>446</v>
      </c>
      <c r="C5877" s="109" t="s">
        <v>53</v>
      </c>
      <c r="D5877" s="109" t="s">
        <v>925</v>
      </c>
      <c r="E5877" s="94">
        <v>44875</v>
      </c>
      <c r="F5877" s="174">
        <v>0.76637731481481486</v>
      </c>
      <c r="G5877">
        <v>2</v>
      </c>
      <c r="H5877" s="109" t="s">
        <v>926</v>
      </c>
      <c r="I5877">
        <v>5466072</v>
      </c>
      <c r="BW5877">
        <v>325</v>
      </c>
      <c r="BX5877" t="str">
        <v>GATE OPS</v>
      </c>
      <c r="BY5877" t="str">
        <v>IWENOFU CHARLES (GATE)</v>
      </c>
      <c r="BZ5877" s="31">
        <v>44892</v>
      </c>
      <c r="CA5877" s="40">
        <v>0.50043981481481481</v>
      </c>
      <c r="DB5877">
        <v>723</v>
      </c>
      <c r="DC5877" t="str">
        <v>OPERATIONS</v>
      </c>
      <c r="DD5877" t="str">
        <v>ADEOTI NOAH A.</v>
      </c>
      <c r="DE5877" s="31">
        <v>44893</v>
      </c>
      <c r="DF5877" s="40">
        <v>0.85137731481481482</v>
      </c>
    </row>
    <row r="5878" spans="1:110" x14ac:dyDescent="0.25">
      <c r="A5878" s="109" t="s">
        <v>195</v>
      </c>
      <c r="B5878">
        <v>447</v>
      </c>
      <c r="C5878" s="109" t="s">
        <v>53</v>
      </c>
      <c r="D5878" s="109" t="s">
        <v>927</v>
      </c>
      <c r="E5878" s="94">
        <v>44875</v>
      </c>
      <c r="F5878" s="174">
        <v>0.76646990740740739</v>
      </c>
      <c r="G5878">
        <v>2</v>
      </c>
      <c r="H5878" s="109" t="s">
        <v>928</v>
      </c>
      <c r="I5878">
        <v>14823926</v>
      </c>
      <c r="BW5878">
        <v>326</v>
      </c>
      <c r="BX5878" t="str">
        <v>OPERATIONS</v>
      </c>
      <c r="BY5878" t="str">
        <v>CHRISTOPHER OGBEKHIU(OP</v>
      </c>
      <c r="BZ5878" s="31">
        <v>44892</v>
      </c>
      <c r="CA5878" s="40">
        <v>0.5005208333333333</v>
      </c>
      <c r="DB5878">
        <v>724</v>
      </c>
      <c r="DC5878" t="str">
        <v>OPERATIONS</v>
      </c>
      <c r="DD5878" t="str">
        <v>SALIFU .E. YAKUBU (OPS)</v>
      </c>
      <c r="DE5878" s="31">
        <v>44893</v>
      </c>
      <c r="DF5878" s="40">
        <v>0.85195601851851854</v>
      </c>
    </row>
    <row r="5879" spans="1:110" x14ac:dyDescent="0.25">
      <c r="A5879" s="109" t="s">
        <v>195</v>
      </c>
      <c r="B5879">
        <v>448</v>
      </c>
      <c r="C5879" s="109" t="s">
        <v>53</v>
      </c>
      <c r="D5879" s="109" t="s">
        <v>929</v>
      </c>
      <c r="E5879" s="94">
        <v>44875</v>
      </c>
      <c r="F5879" s="174">
        <v>0.76650462962962962</v>
      </c>
      <c r="G5879">
        <v>2</v>
      </c>
      <c r="H5879" s="109" t="s">
        <v>930</v>
      </c>
      <c r="I5879">
        <v>5510187</v>
      </c>
      <c r="BW5879">
        <v>327</v>
      </c>
      <c r="BX5879" t="str">
        <v>OPERATIONS</v>
      </c>
      <c r="BY5879" t="str">
        <v>ISMAILA MOYOSORE</v>
      </c>
      <c r="BZ5879" s="31">
        <v>44892</v>
      </c>
      <c r="CA5879" s="40">
        <v>0.50056712962962968</v>
      </c>
      <c r="DB5879">
        <v>725</v>
      </c>
      <c r="DC5879" t="str">
        <v>MICURA</v>
      </c>
      <c r="DD5879" t="str">
        <v>ABIODUN ARO (MIC)</v>
      </c>
      <c r="DE5879" s="31">
        <v>44893</v>
      </c>
      <c r="DF5879" s="40">
        <v>0.87962962962962965</v>
      </c>
    </row>
    <row r="5880" spans="1:110" x14ac:dyDescent="0.25">
      <c r="A5880" s="109" t="s">
        <v>195</v>
      </c>
      <c r="B5880">
        <v>449</v>
      </c>
      <c r="C5880" s="109" t="s">
        <v>53</v>
      </c>
      <c r="D5880" s="109" t="s">
        <v>931</v>
      </c>
      <c r="E5880" s="94">
        <v>44875</v>
      </c>
      <c r="F5880" s="174">
        <v>0.7666087962962963</v>
      </c>
      <c r="G5880">
        <v>2</v>
      </c>
      <c r="H5880" s="109" t="s">
        <v>932</v>
      </c>
      <c r="I5880"/>
      <c r="BW5880">
        <v>328</v>
      </c>
      <c r="BX5880" t="str">
        <v>OPERATIONS</v>
      </c>
      <c r="BY5880" t="str">
        <v>EDEWOH ESTHER O. (OPR)</v>
      </c>
      <c r="BZ5880" s="31">
        <v>44892</v>
      </c>
      <c r="CA5880" s="40">
        <v>0.50074074074074071</v>
      </c>
      <c r="DB5880">
        <v>726</v>
      </c>
      <c r="DC5880" t="str">
        <v>OPERATIONS</v>
      </c>
      <c r="DD5880" t="str">
        <v>AIREDE SULEMAN (OPS)</v>
      </c>
      <c r="DE5880" s="31">
        <v>44893</v>
      </c>
      <c r="DF5880" s="40">
        <v>0.882349537037037</v>
      </c>
    </row>
    <row r="5881" spans="1:110" x14ac:dyDescent="0.25">
      <c r="A5881" s="109" t="s">
        <v>195</v>
      </c>
      <c r="B5881">
        <v>450</v>
      </c>
      <c r="C5881" s="109" t="s">
        <v>53</v>
      </c>
      <c r="D5881" s="109" t="s">
        <v>933</v>
      </c>
      <c r="E5881" s="94">
        <v>44875</v>
      </c>
      <c r="F5881" s="174">
        <v>0.7668518518518519</v>
      </c>
      <c r="G5881">
        <v>2</v>
      </c>
      <c r="H5881" s="109" t="s">
        <v>934</v>
      </c>
      <c r="I5881">
        <v>14929376</v>
      </c>
      <c r="BW5881">
        <v>329</v>
      </c>
      <c r="BX5881" t="str">
        <v>CONTRACTOR</v>
      </c>
      <c r="BY5881" t="str">
        <v>SHOYOYE OLORUNSHOGO (MED</v>
      </c>
      <c r="BZ5881" s="31">
        <v>44892</v>
      </c>
      <c r="CA5881" s="40">
        <v>0.50077546296296294</v>
      </c>
      <c r="DB5881">
        <v>727</v>
      </c>
      <c r="DC5881" t="str">
        <v>MICURA</v>
      </c>
      <c r="DD5881" t="str">
        <v>IKE CHUKWUEMEKA (MIC)</v>
      </c>
      <c r="DE5881" s="31">
        <v>44893</v>
      </c>
      <c r="DF5881" s="40">
        <v>0.8833333333333333</v>
      </c>
    </row>
    <row r="5882" spans="1:110" x14ac:dyDescent="0.25">
      <c r="A5882" s="109" t="s">
        <v>195</v>
      </c>
      <c r="B5882">
        <v>451</v>
      </c>
      <c r="C5882" s="109" t="s">
        <v>53</v>
      </c>
      <c r="D5882" s="109" t="s">
        <v>935</v>
      </c>
      <c r="E5882" s="94">
        <v>44875</v>
      </c>
      <c r="F5882" s="174">
        <v>0.76688657407407412</v>
      </c>
      <c r="G5882">
        <v>2</v>
      </c>
      <c r="H5882" s="109" t="s">
        <v>936</v>
      </c>
      <c r="I5882">
        <v>15027063</v>
      </c>
      <c r="BW5882">
        <v>330</v>
      </c>
      <c r="BX5882" t="str">
        <v>CONTRACTOR</v>
      </c>
      <c r="BY5882" t="str">
        <v>OGUNDELE OLAYINKA (MEDBU</v>
      </c>
      <c r="BZ5882" s="31">
        <v>44892</v>
      </c>
      <c r="CA5882" s="40">
        <v>0.50081018518518516</v>
      </c>
      <c r="DB5882">
        <v>728</v>
      </c>
      <c r="DC5882" t="str">
        <v>ENGINEERING</v>
      </c>
      <c r="DD5882" t="str">
        <v>IGHALO .O. GABRIEL (ENG</v>
      </c>
      <c r="DE5882" s="31">
        <v>44893</v>
      </c>
      <c r="DF5882" s="40">
        <v>0.89256944444444442</v>
      </c>
    </row>
    <row r="5883" spans="1:110" x14ac:dyDescent="0.25">
      <c r="A5883" s="109" t="s">
        <v>195</v>
      </c>
      <c r="B5883">
        <v>452</v>
      </c>
      <c r="C5883" s="109" t="s">
        <v>53</v>
      </c>
      <c r="D5883" s="109" t="s">
        <v>937</v>
      </c>
      <c r="E5883" s="94">
        <v>44875</v>
      </c>
      <c r="F5883" s="174">
        <v>0.76692129629629635</v>
      </c>
      <c r="G5883">
        <v>2</v>
      </c>
      <c r="H5883" s="109" t="s">
        <v>938</v>
      </c>
      <c r="I5883">
        <v>2048564</v>
      </c>
      <c r="BW5883">
        <v>331</v>
      </c>
      <c r="BX5883" t="str">
        <v>ENGINEERING</v>
      </c>
      <c r="BY5883" t="str">
        <v>ARABOR MATTHEW O. (DRV)</v>
      </c>
      <c r="BZ5883" s="31">
        <v>44892</v>
      </c>
      <c r="CA5883" s="40">
        <v>0.50089120370370366</v>
      </c>
      <c r="DB5883">
        <v>729</v>
      </c>
      <c r="DC5883" t="str">
        <v>PLANNING</v>
      </c>
      <c r="DD5883" t="str">
        <v>MORENIKEJI OGUNKEJI (PL</v>
      </c>
      <c r="DE5883" s="31">
        <v>44893</v>
      </c>
      <c r="DF5883" s="40">
        <v>0.89263888888888887</v>
      </c>
    </row>
    <row r="5884" spans="1:110" x14ac:dyDescent="0.25">
      <c r="A5884" s="109" t="s">
        <v>195</v>
      </c>
      <c r="B5884">
        <v>453</v>
      </c>
      <c r="C5884" s="109" t="s">
        <v>52</v>
      </c>
      <c r="D5884" s="109" t="s">
        <v>939</v>
      </c>
      <c r="E5884" s="94">
        <v>44875</v>
      </c>
      <c r="F5884" s="174">
        <v>0.76717592592592587</v>
      </c>
      <c r="G5884">
        <v>2</v>
      </c>
      <c r="H5884" s="109" t="s">
        <v>940</v>
      </c>
      <c r="I5884">
        <v>5522822</v>
      </c>
      <c r="BW5884">
        <v>332</v>
      </c>
      <c r="BX5884" t="str">
        <v>ENGINEERING</v>
      </c>
      <c r="BY5884" t="str">
        <v>EZEKIEL YUNANA (DRV)</v>
      </c>
      <c r="BZ5884" s="31">
        <v>44892</v>
      </c>
      <c r="CA5884" s="40">
        <v>0.50094907407407407</v>
      </c>
      <c r="DB5884">
        <v>730</v>
      </c>
      <c r="DC5884" t="str">
        <v>GATE OPS</v>
      </c>
      <c r="DD5884" t="str">
        <v>ADELAGUN ADEDEJI (GATE)</v>
      </c>
      <c r="DE5884" s="31">
        <v>44893</v>
      </c>
      <c r="DF5884" s="40">
        <v>0.89270833333333333</v>
      </c>
    </row>
    <row r="5885" spans="1:110" x14ac:dyDescent="0.25">
      <c r="A5885" s="109" t="s">
        <v>195</v>
      </c>
      <c r="B5885">
        <v>454</v>
      </c>
      <c r="C5885" s="109" t="s">
        <v>54</v>
      </c>
      <c r="D5885" s="109" t="s">
        <v>817</v>
      </c>
      <c r="E5885" s="94">
        <v>44875</v>
      </c>
      <c r="F5885" s="174">
        <v>0.76733796296296297</v>
      </c>
      <c r="G5885">
        <v>2</v>
      </c>
      <c r="H5885" s="109" t="s">
        <v>818</v>
      </c>
      <c r="I5885">
        <v>5503101</v>
      </c>
      <c r="BW5885">
        <v>333</v>
      </c>
      <c r="BX5885" t="str">
        <v>OPERATIONS</v>
      </c>
      <c r="BY5885" t="str">
        <v>OKONKWO SUNDAY (OPS)</v>
      </c>
      <c r="BZ5885" s="31">
        <v>44892</v>
      </c>
      <c r="CA5885" s="40">
        <v>0.50152777777777779</v>
      </c>
      <c r="DB5885">
        <v>731</v>
      </c>
      <c r="DC5885" t="str">
        <v>MICURA</v>
      </c>
      <c r="DD5885" t="str">
        <v>DIOBINMA OSCAR (MIC)</v>
      </c>
      <c r="DE5885" s="31">
        <v>44893</v>
      </c>
      <c r="DF5885" s="40">
        <v>0.91121527777777778</v>
      </c>
    </row>
    <row r="5886" spans="1:110" x14ac:dyDescent="0.25">
      <c r="A5886" s="109" t="s">
        <v>195</v>
      </c>
      <c r="B5886">
        <v>455</v>
      </c>
      <c r="C5886" s="109" t="s">
        <v>52</v>
      </c>
      <c r="D5886" s="109" t="s">
        <v>941</v>
      </c>
      <c r="E5886" s="94">
        <v>44875</v>
      </c>
      <c r="F5886" s="174">
        <v>0.76749999999999996</v>
      </c>
      <c r="G5886">
        <v>2</v>
      </c>
      <c r="H5886" s="109" t="s">
        <v>942</v>
      </c>
      <c r="I5886">
        <v>8118047</v>
      </c>
      <c r="BW5886">
        <v>334</v>
      </c>
      <c r="BX5886" t="str">
        <v>MICURA</v>
      </c>
      <c r="BY5886" t="str">
        <v>ADEBAKIN OLUWASEUN (MIC)</v>
      </c>
      <c r="BZ5886" s="31">
        <v>44892</v>
      </c>
      <c r="CA5886" s="40">
        <v>0.50160879629629629</v>
      </c>
      <c r="DB5886">
        <v>536</v>
      </c>
      <c r="DC5886" t="str">
        <v>OPERATIONS</v>
      </c>
      <c r="DD5886" t="str">
        <v>NICHOLAS PIUS (OPS)</v>
      </c>
      <c r="DE5886" s="31">
        <v>44894</v>
      </c>
      <c r="DF5886" s="40">
        <v>0.75527777777777783</v>
      </c>
    </row>
    <row r="5887" spans="1:110" x14ac:dyDescent="0.25">
      <c r="A5887" s="109" t="s">
        <v>195</v>
      </c>
      <c r="B5887">
        <v>456</v>
      </c>
      <c r="C5887" s="109" t="s">
        <v>52</v>
      </c>
      <c r="D5887" s="109" t="s">
        <v>943</v>
      </c>
      <c r="E5887" s="94">
        <v>44875</v>
      </c>
      <c r="F5887" s="174">
        <v>0.76763888888888887</v>
      </c>
      <c r="G5887">
        <v>2</v>
      </c>
      <c r="H5887" s="109" t="s">
        <v>944</v>
      </c>
      <c r="I5887">
        <v>5348792</v>
      </c>
      <c r="BW5887">
        <v>335</v>
      </c>
      <c r="BX5887" t="str">
        <v>MICURA</v>
      </c>
      <c r="BY5887" t="str">
        <v>JIMOH KABIRU (MIC)</v>
      </c>
      <c r="BZ5887" s="31">
        <v>44892</v>
      </c>
      <c r="CA5887" s="40">
        <v>0.50175925925925924</v>
      </c>
      <c r="DB5887">
        <v>537</v>
      </c>
      <c r="DC5887" t="str">
        <v>MICURA</v>
      </c>
      <c r="DD5887" t="str">
        <v>OTUMUNYE STEVE U. (MIC)</v>
      </c>
      <c r="DE5887" s="31">
        <v>44894</v>
      </c>
      <c r="DF5887" s="40">
        <v>0.75931712962962961</v>
      </c>
    </row>
    <row r="5888" spans="1:110" x14ac:dyDescent="0.25">
      <c r="A5888" s="109" t="s">
        <v>195</v>
      </c>
      <c r="B5888">
        <v>457</v>
      </c>
      <c r="C5888" s="109" t="s">
        <v>53</v>
      </c>
      <c r="D5888" s="109" t="s">
        <v>945</v>
      </c>
      <c r="E5888" s="94">
        <v>44875</v>
      </c>
      <c r="F5888" s="174">
        <v>0.76768518518518514</v>
      </c>
      <c r="G5888">
        <v>2</v>
      </c>
      <c r="H5888" s="109" t="s">
        <v>946</v>
      </c>
      <c r="I5888">
        <v>4846490</v>
      </c>
      <c r="BW5888">
        <v>336</v>
      </c>
      <c r="BX5888" t="str">
        <v>MICURA</v>
      </c>
      <c r="BY5888" t="str">
        <v>OBAFEMI OWOLABI (MIC)</v>
      </c>
      <c r="BZ5888" s="31">
        <v>44892</v>
      </c>
      <c r="CA5888" s="40">
        <v>0.5018055555555555</v>
      </c>
      <c r="DB5888">
        <v>538</v>
      </c>
      <c r="DC5888" t="str">
        <v>MICURA</v>
      </c>
      <c r="DD5888" t="str">
        <v>MOSAKU OLUWAFEMI S. (MI</v>
      </c>
      <c r="DE5888" s="31">
        <v>44894</v>
      </c>
      <c r="DF5888" s="40">
        <v>0.75937500000000002</v>
      </c>
    </row>
    <row r="5889" spans="1:110" x14ac:dyDescent="0.25">
      <c r="A5889" s="109" t="s">
        <v>195</v>
      </c>
      <c r="B5889">
        <v>458</v>
      </c>
      <c r="C5889" s="109" t="s">
        <v>53</v>
      </c>
      <c r="D5889" s="109" t="s">
        <v>947</v>
      </c>
      <c r="E5889" s="94">
        <v>44875</v>
      </c>
      <c r="F5889" s="174">
        <v>0.76849537037037041</v>
      </c>
      <c r="G5889">
        <v>2</v>
      </c>
      <c r="H5889" s="109" t="s">
        <v>948</v>
      </c>
      <c r="I5889">
        <v>15010518</v>
      </c>
      <c r="BW5889">
        <v>337</v>
      </c>
      <c r="BX5889" t="str">
        <v>MICURA</v>
      </c>
      <c r="BY5889" t="str">
        <v>DAMILOLA OGUNBAMERU(MIC</v>
      </c>
      <c r="BZ5889" s="31">
        <v>44892</v>
      </c>
      <c r="CA5889" s="40">
        <v>0.50218750000000001</v>
      </c>
      <c r="DB5889">
        <v>539</v>
      </c>
      <c r="DC5889" t="str">
        <v>MICURA</v>
      </c>
      <c r="DD5889" t="str">
        <v>EBIZIMO INGBAIFEGHA (MIC</v>
      </c>
      <c r="DE5889" s="31">
        <v>44894</v>
      </c>
      <c r="DF5889" s="40">
        <v>0.75947916666666671</v>
      </c>
    </row>
    <row r="5890" spans="1:110" x14ac:dyDescent="0.25">
      <c r="A5890" s="109" t="s">
        <v>195</v>
      </c>
      <c r="B5890">
        <v>459</v>
      </c>
      <c r="C5890" s="109" t="s">
        <v>21</v>
      </c>
      <c r="D5890" s="109" t="s">
        <v>949</v>
      </c>
      <c r="E5890" s="94">
        <v>44875</v>
      </c>
      <c r="F5890" s="174">
        <v>0.76853009259259264</v>
      </c>
      <c r="G5890">
        <v>2</v>
      </c>
      <c r="H5890" s="109" t="s">
        <v>950</v>
      </c>
      <c r="I5890"/>
      <c r="BW5890">
        <v>338</v>
      </c>
      <c r="BX5890" t="str">
        <v>MICURA</v>
      </c>
      <c r="BY5890" t="str">
        <v>ECHEDOM NNAMDI B. (MIC)</v>
      </c>
      <c r="BZ5890" s="31">
        <v>44892</v>
      </c>
      <c r="CA5890" s="40">
        <v>0.50223379629629628</v>
      </c>
      <c r="DB5890">
        <v>540</v>
      </c>
      <c r="DC5890" t="str">
        <v>MICURA</v>
      </c>
      <c r="DD5890" t="str">
        <v>ADEKOYA SAHEED L. (MIC)</v>
      </c>
      <c r="DE5890" s="31">
        <v>44894</v>
      </c>
      <c r="DF5890" s="40">
        <v>0.75966435185185188</v>
      </c>
    </row>
    <row r="5891" spans="1:110" x14ac:dyDescent="0.25">
      <c r="A5891" s="109" t="s">
        <v>195</v>
      </c>
      <c r="B5891">
        <v>460</v>
      </c>
      <c r="C5891" s="109" t="s">
        <v>53</v>
      </c>
      <c r="D5891" s="109" t="s">
        <v>951</v>
      </c>
      <c r="E5891" s="94">
        <v>44875</v>
      </c>
      <c r="F5891" s="174">
        <v>0.76856481481481487</v>
      </c>
      <c r="G5891">
        <v>2</v>
      </c>
      <c r="H5891" s="109" t="s">
        <v>952</v>
      </c>
      <c r="I5891">
        <v>5031031</v>
      </c>
      <c r="BW5891">
        <v>339</v>
      </c>
      <c r="BX5891" t="str">
        <v>OPERATIONS</v>
      </c>
      <c r="BY5891" t="str">
        <v>SAMUEL UDOH B. (OPS)</v>
      </c>
      <c r="BZ5891" s="31">
        <v>44892</v>
      </c>
      <c r="CA5891" s="40">
        <v>0.50239583333333337</v>
      </c>
      <c r="DB5891">
        <v>541</v>
      </c>
      <c r="DC5891" t="str">
        <v>OPERATIONS</v>
      </c>
      <c r="DD5891" t="str">
        <v>OKWUTE ANDREW (OPS)</v>
      </c>
      <c r="DE5891" s="31">
        <v>44894</v>
      </c>
      <c r="DF5891" s="40">
        <v>0.75980324074074079</v>
      </c>
    </row>
    <row r="5892" spans="1:110" x14ac:dyDescent="0.25">
      <c r="A5892" s="109" t="s">
        <v>195</v>
      </c>
      <c r="B5892">
        <v>461</v>
      </c>
      <c r="C5892" s="109" t="s">
        <v>53</v>
      </c>
      <c r="D5892" s="109" t="s">
        <v>953</v>
      </c>
      <c r="E5892" s="94">
        <v>44875</v>
      </c>
      <c r="F5892" s="174">
        <v>0.76878472222222227</v>
      </c>
      <c r="G5892">
        <v>2</v>
      </c>
      <c r="H5892" s="109" t="s">
        <v>954</v>
      </c>
      <c r="I5892">
        <v>2025419</v>
      </c>
      <c r="BW5892">
        <v>340</v>
      </c>
      <c r="BX5892" t="str">
        <v>OPERATIONS</v>
      </c>
      <c r="BY5892" t="str">
        <v>OLANIYI OLANIYAN (OPS)</v>
      </c>
      <c r="BZ5892" s="31">
        <v>44892</v>
      </c>
      <c r="CA5892" s="40">
        <v>0.50246527777777783</v>
      </c>
      <c r="DB5892">
        <v>542</v>
      </c>
      <c r="DC5892" t="str">
        <v>MICURA</v>
      </c>
      <c r="DD5892" t="str">
        <v>SIKIRU TAIWO (MIC)</v>
      </c>
      <c r="DE5892" s="31">
        <v>44894</v>
      </c>
      <c r="DF5892" s="40">
        <v>0.76071759259259264</v>
      </c>
    </row>
    <row r="5893" spans="1:110" x14ac:dyDescent="0.25">
      <c r="A5893" s="109" t="s">
        <v>195</v>
      </c>
      <c r="B5893">
        <v>462</v>
      </c>
      <c r="C5893" s="109" t="s">
        <v>54</v>
      </c>
      <c r="D5893" s="109" t="s">
        <v>955</v>
      </c>
      <c r="E5893" s="94">
        <v>44875</v>
      </c>
      <c r="F5893" s="174">
        <v>0.76884259259259258</v>
      </c>
      <c r="G5893">
        <v>2</v>
      </c>
      <c r="H5893" s="109" t="s">
        <v>956</v>
      </c>
      <c r="I5893"/>
      <c r="BW5893">
        <v>341</v>
      </c>
      <c r="BX5893" t="str">
        <v>OPERATIONS</v>
      </c>
      <c r="BY5893" t="str">
        <v>EFFIONG HELP (OPS)</v>
      </c>
      <c r="BZ5893" s="31">
        <v>44892</v>
      </c>
      <c r="CA5893" s="40">
        <v>0.50258101851851855</v>
      </c>
      <c r="DB5893">
        <v>543</v>
      </c>
      <c r="DC5893" t="str">
        <v>MICURA</v>
      </c>
      <c r="DD5893" t="str">
        <v>IRANLOYE OLADOYE M.(MIC)</v>
      </c>
      <c r="DE5893" s="31">
        <v>44894</v>
      </c>
      <c r="DF5893" s="40">
        <v>0.76075231481481487</v>
      </c>
    </row>
    <row r="5894" spans="1:110" x14ac:dyDescent="0.25">
      <c r="A5894" s="109" t="s">
        <v>195</v>
      </c>
      <c r="B5894">
        <v>463</v>
      </c>
      <c r="C5894" s="109" t="s">
        <v>53</v>
      </c>
      <c r="D5894" s="109" t="s">
        <v>957</v>
      </c>
      <c r="E5894" s="94">
        <v>44875</v>
      </c>
      <c r="F5894" s="174">
        <v>0.76900462962962968</v>
      </c>
      <c r="G5894">
        <v>2</v>
      </c>
      <c r="H5894" s="109" t="s">
        <v>958</v>
      </c>
      <c r="I5894">
        <v>4860969</v>
      </c>
      <c r="BW5894">
        <v>342</v>
      </c>
      <c r="BX5894" t="str">
        <v>OPERATIONS</v>
      </c>
      <c r="BY5894" t="str">
        <v>ALIGWE ELIAS I (OPS)</v>
      </c>
      <c r="BZ5894" s="31">
        <v>44892</v>
      </c>
      <c r="CA5894" s="40">
        <v>0.50263888888888886</v>
      </c>
      <c r="DB5894">
        <v>544</v>
      </c>
      <c r="DC5894" t="str">
        <v>MICURA</v>
      </c>
      <c r="DD5894" t="str">
        <v>ADEBUMOYE ADELOYE (MIC)</v>
      </c>
      <c r="DE5894" s="31">
        <v>44894</v>
      </c>
      <c r="DF5894" s="40">
        <v>0.76151620370370365</v>
      </c>
    </row>
    <row r="5895" spans="1:110" x14ac:dyDescent="0.25">
      <c r="A5895" s="109" t="s">
        <v>195</v>
      </c>
      <c r="B5895">
        <v>464</v>
      </c>
      <c r="C5895" s="109" t="s">
        <v>53</v>
      </c>
      <c r="D5895" s="109" t="s">
        <v>959</v>
      </c>
      <c r="E5895" s="94">
        <v>44875</v>
      </c>
      <c r="F5895" s="174">
        <v>0.76905092592592594</v>
      </c>
      <c r="G5895">
        <v>2</v>
      </c>
      <c r="H5895" s="109" t="s">
        <v>960</v>
      </c>
      <c r="I5895">
        <v>5468370</v>
      </c>
      <c r="BW5895">
        <v>343</v>
      </c>
      <c r="BX5895" t="str">
        <v>OPERATIONS</v>
      </c>
      <c r="BY5895" t="str">
        <v>BALOGUN ABIODUN (OPS)</v>
      </c>
      <c r="BZ5895" s="31">
        <v>44892</v>
      </c>
      <c r="CA5895" s="40">
        <v>0.50267361111111108</v>
      </c>
      <c r="DB5895">
        <v>545</v>
      </c>
      <c r="DC5895" t="str">
        <v>MICURA</v>
      </c>
      <c r="DD5895" t="str">
        <v>ELUDOYIN MUYIWA (MIC)</v>
      </c>
      <c r="DE5895" s="31">
        <v>44894</v>
      </c>
      <c r="DF5895" s="40">
        <v>0.76155092592592588</v>
      </c>
    </row>
    <row r="5896" spans="1:110" x14ac:dyDescent="0.25">
      <c r="A5896" s="109" t="s">
        <v>195</v>
      </c>
      <c r="B5896">
        <v>465</v>
      </c>
      <c r="C5896" s="109" t="s">
        <v>58</v>
      </c>
      <c r="D5896" s="109" t="s">
        <v>961</v>
      </c>
      <c r="E5896" s="94">
        <v>44875</v>
      </c>
      <c r="F5896" s="174">
        <v>0.76929398148148154</v>
      </c>
      <c r="G5896">
        <v>2</v>
      </c>
      <c r="H5896" s="109" t="s">
        <v>962</v>
      </c>
      <c r="I5896">
        <v>14936065</v>
      </c>
      <c r="BW5896">
        <v>344</v>
      </c>
      <c r="BX5896" t="str">
        <v>MICURA</v>
      </c>
      <c r="BY5896" t="str">
        <v>SULE LAMBE (MIC)</v>
      </c>
      <c r="BZ5896" s="31">
        <v>44892</v>
      </c>
      <c r="CA5896" s="40">
        <v>0.50385416666666671</v>
      </c>
      <c r="DB5896">
        <v>546</v>
      </c>
      <c r="DC5896" t="str">
        <v>MICURA</v>
      </c>
      <c r="DD5896" t="str">
        <v>ARTHUR MATTHEW (MIC)</v>
      </c>
      <c r="DE5896" s="31">
        <v>44894</v>
      </c>
      <c r="DF5896" s="40">
        <v>0.76159722222222226</v>
      </c>
    </row>
    <row r="5897" spans="1:110" x14ac:dyDescent="0.25">
      <c r="A5897" s="109" t="s">
        <v>195</v>
      </c>
      <c r="B5897">
        <v>466</v>
      </c>
      <c r="C5897" s="109" t="s">
        <v>53</v>
      </c>
      <c r="D5897" s="109" t="s">
        <v>963</v>
      </c>
      <c r="E5897" s="94">
        <v>44875</v>
      </c>
      <c r="F5897" s="174">
        <v>0.76952546296296298</v>
      </c>
      <c r="G5897">
        <v>2</v>
      </c>
      <c r="H5897" s="109" t="s">
        <v>964</v>
      </c>
      <c r="I5897">
        <v>14812395</v>
      </c>
      <c r="BW5897">
        <v>345</v>
      </c>
      <c r="BX5897" t="str">
        <v>ENGINEERING</v>
      </c>
      <c r="BY5897" t="str">
        <v>UELENFOH ABRAHAM (ENGR)</v>
      </c>
      <c r="BZ5897" s="31">
        <v>44892</v>
      </c>
      <c r="CA5897" s="40">
        <v>0.50393518518518521</v>
      </c>
      <c r="DB5897">
        <v>547</v>
      </c>
      <c r="DC5897" t="str">
        <v>MICURA</v>
      </c>
      <c r="DD5897" t="str">
        <v>ABBEY BALOGUN (MIC)</v>
      </c>
      <c r="DE5897" s="31">
        <v>44894</v>
      </c>
      <c r="DF5897" s="40">
        <v>0.76215277777777779</v>
      </c>
    </row>
    <row r="5898" spans="1:110" x14ac:dyDescent="0.25">
      <c r="A5898" s="109" t="s">
        <v>195</v>
      </c>
      <c r="B5898">
        <v>467</v>
      </c>
      <c r="C5898" s="109" t="s">
        <v>53</v>
      </c>
      <c r="D5898" s="109" t="s">
        <v>965</v>
      </c>
      <c r="E5898" s="94">
        <v>44875</v>
      </c>
      <c r="F5898" s="174">
        <v>0.76956018518518521</v>
      </c>
      <c r="G5898">
        <v>2</v>
      </c>
      <c r="H5898" s="109" t="s">
        <v>966</v>
      </c>
      <c r="I5898">
        <v>2856165</v>
      </c>
      <c r="BW5898">
        <v>346</v>
      </c>
      <c r="BX5898" t="str">
        <v>ENGINEERING</v>
      </c>
      <c r="BY5898" t="str">
        <v>UDOH DANIEL UNYIME (ENG</v>
      </c>
      <c r="BZ5898" s="31">
        <v>44892</v>
      </c>
      <c r="CA5898" s="40">
        <v>0.50454861111111116</v>
      </c>
      <c r="DB5898">
        <v>548</v>
      </c>
      <c r="DC5898" t="str">
        <v>MICURA</v>
      </c>
      <c r="DD5898" t="str">
        <v>IKHANE ROBERT GREG (MIC)</v>
      </c>
      <c r="DE5898" s="31">
        <v>44894</v>
      </c>
      <c r="DF5898" s="40">
        <v>0.76218750000000002</v>
      </c>
    </row>
    <row r="5899" spans="1:110" x14ac:dyDescent="0.25">
      <c r="A5899" s="109" t="s">
        <v>195</v>
      </c>
      <c r="B5899">
        <v>468</v>
      </c>
      <c r="C5899" s="109" t="s">
        <v>53</v>
      </c>
      <c r="D5899" s="109" t="s">
        <v>967</v>
      </c>
      <c r="E5899" s="94">
        <v>44875</v>
      </c>
      <c r="F5899" s="174">
        <v>0.76960648148148147</v>
      </c>
      <c r="G5899">
        <v>2</v>
      </c>
      <c r="H5899" s="109" t="s">
        <v>968</v>
      </c>
      <c r="I5899"/>
      <c r="BW5899">
        <v>347</v>
      </c>
      <c r="BX5899" t="str">
        <v>ENGINEERING</v>
      </c>
      <c r="BY5899" t="str">
        <v>OLAGBEMI OLUSOLA</v>
      </c>
      <c r="BZ5899" s="31">
        <v>44892</v>
      </c>
      <c r="CA5899" s="40">
        <v>0.50459490740740742</v>
      </c>
      <c r="DB5899">
        <v>549</v>
      </c>
      <c r="DC5899" t="str">
        <v>OPERATIONS</v>
      </c>
      <c r="DD5899" t="str">
        <v>OSENI OLUGBENGA</v>
      </c>
      <c r="DE5899" s="31">
        <v>44894</v>
      </c>
      <c r="DF5899" s="40">
        <v>0.76222222222222225</v>
      </c>
    </row>
    <row r="5900" spans="1:110" x14ac:dyDescent="0.25">
      <c r="A5900" s="109" t="s">
        <v>195</v>
      </c>
      <c r="B5900">
        <v>469</v>
      </c>
      <c r="C5900" s="109" t="s">
        <v>21</v>
      </c>
      <c r="D5900" s="109" t="s">
        <v>969</v>
      </c>
      <c r="E5900" s="94">
        <v>44875</v>
      </c>
      <c r="F5900" s="174">
        <v>0.77011574074074074</v>
      </c>
      <c r="G5900">
        <v>2</v>
      </c>
      <c r="H5900" s="109" t="s">
        <v>21</v>
      </c>
      <c r="I5900"/>
      <c r="BW5900">
        <v>348</v>
      </c>
      <c r="BX5900" t="str">
        <v>MICURA</v>
      </c>
      <c r="BY5900" t="str">
        <v>OYEBAMIJI BUKOLA (MIC)</v>
      </c>
      <c r="BZ5900" s="31">
        <v>44892</v>
      </c>
      <c r="CA5900" s="40">
        <v>0.50490740740740736</v>
      </c>
      <c r="DB5900">
        <v>550</v>
      </c>
      <c r="DC5900" t="str">
        <v>OPERATIONS</v>
      </c>
      <c r="DD5900" t="str">
        <v>AMINU DANLAMI (OPS)</v>
      </c>
      <c r="DE5900" s="31">
        <v>44894</v>
      </c>
      <c r="DF5900" s="40">
        <v>0.76230324074074074</v>
      </c>
    </row>
    <row r="5901" spans="1:110" x14ac:dyDescent="0.25">
      <c r="A5901" s="109" t="s">
        <v>195</v>
      </c>
      <c r="B5901">
        <v>470</v>
      </c>
      <c r="C5901" s="109" t="s">
        <v>21</v>
      </c>
      <c r="D5901" s="109" t="s">
        <v>970</v>
      </c>
      <c r="E5901" s="94">
        <v>44875</v>
      </c>
      <c r="F5901" s="174">
        <v>0.77015046296296297</v>
      </c>
      <c r="G5901">
        <v>2</v>
      </c>
      <c r="H5901" s="109" t="s">
        <v>971</v>
      </c>
      <c r="I5901"/>
      <c r="BW5901">
        <v>349</v>
      </c>
      <c r="BX5901" t="str">
        <v>MICURA</v>
      </c>
      <c r="BY5901" t="str">
        <v>BABATUNDE SAHEED (MIC)</v>
      </c>
      <c r="BZ5901" s="31">
        <v>44892</v>
      </c>
      <c r="CA5901" s="40">
        <v>0.50495370370370374</v>
      </c>
      <c r="DB5901">
        <v>551</v>
      </c>
      <c r="DC5901" t="str">
        <v>OPERATIONS</v>
      </c>
      <c r="DD5901" t="str">
        <v>JUDE O. STANLEY (OPS)</v>
      </c>
      <c r="DE5901" s="31">
        <v>44894</v>
      </c>
      <c r="DF5901" s="40">
        <v>0.76232638888888893</v>
      </c>
    </row>
    <row r="5902" spans="1:110" x14ac:dyDescent="0.25">
      <c r="A5902" s="109" t="s">
        <v>195</v>
      </c>
      <c r="B5902">
        <v>471</v>
      </c>
      <c r="C5902" s="109" t="s">
        <v>52</v>
      </c>
      <c r="D5902" s="109" t="s">
        <v>972</v>
      </c>
      <c r="E5902" s="94">
        <v>44875</v>
      </c>
      <c r="F5902" s="174">
        <v>0.77018518518518519</v>
      </c>
      <c r="G5902">
        <v>2</v>
      </c>
      <c r="H5902" s="109" t="s">
        <v>973</v>
      </c>
      <c r="I5902">
        <v>14932386</v>
      </c>
      <c r="BW5902">
        <v>350</v>
      </c>
      <c r="BX5902" t="str">
        <v>MICURA</v>
      </c>
      <c r="BY5902" t="str">
        <v>OLUMADE OYEDE (MIC)</v>
      </c>
      <c r="BZ5902" s="31">
        <v>44892</v>
      </c>
      <c r="CA5902" s="40">
        <v>0.50498842592592597</v>
      </c>
      <c r="DB5902">
        <v>552</v>
      </c>
      <c r="DC5902" t="str">
        <v>ENGINEERING</v>
      </c>
      <c r="DD5902" t="str">
        <v>USMAN ISHAKA</v>
      </c>
      <c r="DE5902" s="31">
        <v>44894</v>
      </c>
      <c r="DF5902" s="40">
        <v>0.76237268518518519</v>
      </c>
    </row>
    <row r="5903" spans="1:110" x14ac:dyDescent="0.25">
      <c r="A5903" s="109" t="s">
        <v>195</v>
      </c>
      <c r="B5903">
        <v>472</v>
      </c>
      <c r="C5903" s="109" t="s">
        <v>54</v>
      </c>
      <c r="D5903" s="109" t="s">
        <v>974</v>
      </c>
      <c r="E5903" s="94">
        <v>44875</v>
      </c>
      <c r="F5903" s="174">
        <v>0.77021990740740742</v>
      </c>
      <c r="G5903">
        <v>2</v>
      </c>
      <c r="H5903" s="109" t="s">
        <v>975</v>
      </c>
      <c r="I5903">
        <v>5487833</v>
      </c>
      <c r="BW5903">
        <v>351</v>
      </c>
      <c r="BX5903" t="str">
        <v>ENGINEERING</v>
      </c>
      <c r="BY5903" t="str">
        <v>ABIODUN OLUYEMI (ENGR)</v>
      </c>
      <c r="BZ5903" s="31">
        <v>44892</v>
      </c>
      <c r="CA5903" s="40">
        <v>0.50572916666666667</v>
      </c>
      <c r="DB5903">
        <v>553</v>
      </c>
      <c r="DC5903" t="str">
        <v>OPERATIONS</v>
      </c>
      <c r="DD5903" t="str">
        <v>ONYIA N.PERPETUA (OPS)</v>
      </c>
      <c r="DE5903" s="31">
        <v>44894</v>
      </c>
      <c r="DF5903" s="40">
        <v>0.76280092592592597</v>
      </c>
    </row>
    <row r="5904" spans="1:110" x14ac:dyDescent="0.25">
      <c r="A5904" s="109" t="s">
        <v>195</v>
      </c>
      <c r="B5904">
        <v>473</v>
      </c>
      <c r="C5904" s="109" t="s">
        <v>53</v>
      </c>
      <c r="D5904" s="109" t="s">
        <v>976</v>
      </c>
      <c r="E5904" s="94">
        <v>44875</v>
      </c>
      <c r="F5904" s="174">
        <v>0.77025462962962965</v>
      </c>
      <c r="G5904">
        <v>2</v>
      </c>
      <c r="H5904" s="109" t="s">
        <v>977</v>
      </c>
      <c r="I5904">
        <v>5501030</v>
      </c>
      <c r="BW5904">
        <v>352</v>
      </c>
      <c r="BX5904" t="str">
        <v>ENGINEERING</v>
      </c>
      <c r="BY5904" t="str">
        <v>AIGBIREMHON ODION (ENGR</v>
      </c>
      <c r="BZ5904" s="31">
        <v>44892</v>
      </c>
      <c r="CA5904" s="40">
        <v>0.50592592592592589</v>
      </c>
      <c r="DB5904">
        <v>554</v>
      </c>
      <c r="DC5904" t="str">
        <v>MICURA</v>
      </c>
      <c r="DD5904" t="str">
        <v>TAIWO OLUWAYOSE</v>
      </c>
      <c r="DE5904" s="31">
        <v>44894</v>
      </c>
      <c r="DF5904" s="40">
        <v>0.76317129629629632</v>
      </c>
    </row>
    <row r="5905" spans="1:110" x14ac:dyDescent="0.25">
      <c r="A5905" s="109" t="s">
        <v>195</v>
      </c>
      <c r="B5905">
        <v>474</v>
      </c>
      <c r="C5905" s="109" t="s">
        <v>54</v>
      </c>
      <c r="D5905" s="109" t="s">
        <v>272</v>
      </c>
      <c r="E5905" s="94">
        <v>44875</v>
      </c>
      <c r="F5905" s="174">
        <v>0.77056712962962959</v>
      </c>
      <c r="G5905">
        <v>2</v>
      </c>
      <c r="H5905" s="109" t="s">
        <v>273</v>
      </c>
      <c r="I5905">
        <v>5370529</v>
      </c>
      <c r="BW5905">
        <v>353</v>
      </c>
      <c r="BX5905" t="str">
        <v>OPERATIONS</v>
      </c>
      <c r="BY5905" t="str">
        <v>OLANIYI OLANREWAJU  (OP</v>
      </c>
      <c r="BZ5905" s="31">
        <v>44892</v>
      </c>
      <c r="CA5905" s="40">
        <v>0.5060069444444445</v>
      </c>
      <c r="DB5905">
        <v>555</v>
      </c>
      <c r="DC5905" t="str">
        <v>MICURA</v>
      </c>
      <c r="DD5905" t="str">
        <v>AGBOGE EZEKIEL O. (MIC)</v>
      </c>
      <c r="DE5905" s="31">
        <v>44894</v>
      </c>
      <c r="DF5905" s="40">
        <v>0.76321759259259259</v>
      </c>
    </row>
    <row r="5906" spans="1:110" x14ac:dyDescent="0.25">
      <c r="A5906" s="109" t="s">
        <v>195</v>
      </c>
      <c r="B5906">
        <v>475</v>
      </c>
      <c r="C5906" s="109" t="s">
        <v>54</v>
      </c>
      <c r="D5906" s="109" t="s">
        <v>254</v>
      </c>
      <c r="E5906" s="94">
        <v>44875</v>
      </c>
      <c r="F5906" s="174">
        <v>0.77091435185185186</v>
      </c>
      <c r="G5906">
        <v>2</v>
      </c>
      <c r="H5906" s="109" t="s">
        <v>255</v>
      </c>
      <c r="I5906">
        <v>5345943</v>
      </c>
      <c r="BW5906">
        <v>354</v>
      </c>
      <c r="BX5906" t="str">
        <v>OPERATIONS</v>
      </c>
      <c r="BY5906" t="str">
        <v>KABIRU MOHAMMED (OPS)</v>
      </c>
      <c r="BZ5906" s="31">
        <v>44892</v>
      </c>
      <c r="CA5906" s="40">
        <v>0.50623842592592594</v>
      </c>
      <c r="DB5906">
        <v>556</v>
      </c>
      <c r="DC5906" t="str">
        <v>MICURA</v>
      </c>
      <c r="DD5906" t="str">
        <v>WISDOM AKPABIO E. (MIC)</v>
      </c>
      <c r="DE5906" s="31">
        <v>44894</v>
      </c>
      <c r="DF5906" s="40">
        <v>0.76388888888888884</v>
      </c>
    </row>
    <row r="5907" spans="1:110" x14ac:dyDescent="0.25">
      <c r="A5907" s="109" t="s">
        <v>195</v>
      </c>
      <c r="B5907">
        <v>476</v>
      </c>
      <c r="C5907" s="109" t="s">
        <v>54</v>
      </c>
      <c r="D5907" s="109" t="s">
        <v>978</v>
      </c>
      <c r="E5907" s="94">
        <v>44875</v>
      </c>
      <c r="F5907" s="174">
        <v>0.77094907407407409</v>
      </c>
      <c r="G5907">
        <v>2</v>
      </c>
      <c r="H5907" s="109" t="s">
        <v>979</v>
      </c>
      <c r="I5907">
        <v>6713989</v>
      </c>
      <c r="BW5907">
        <v>355</v>
      </c>
      <c r="BX5907" t="str">
        <v>ENGINEERING</v>
      </c>
      <c r="BY5907" t="str">
        <v>ADU OLUGBENGA (ENGR)</v>
      </c>
      <c r="BZ5907" s="31">
        <v>44892</v>
      </c>
      <c r="CA5907" s="40">
        <v>0.50642361111111112</v>
      </c>
      <c r="DB5907">
        <v>557</v>
      </c>
      <c r="DC5907" t="str">
        <v>MICURA</v>
      </c>
      <c r="DD5907" t="str">
        <v>TIAMIYU AHMED A. (MIC)</v>
      </c>
      <c r="DE5907" s="31">
        <v>44894</v>
      </c>
      <c r="DF5907" s="40">
        <v>0.76393518518518522</v>
      </c>
    </row>
    <row r="5908" spans="1:110" x14ac:dyDescent="0.25">
      <c r="A5908" s="109" t="s">
        <v>195</v>
      </c>
      <c r="B5908">
        <v>477</v>
      </c>
      <c r="C5908" s="109" t="s">
        <v>53</v>
      </c>
      <c r="D5908" s="109" t="s">
        <v>980</v>
      </c>
      <c r="E5908" s="94">
        <v>44875</v>
      </c>
      <c r="F5908" s="174">
        <v>0.77111111111111108</v>
      </c>
      <c r="G5908">
        <v>2</v>
      </c>
      <c r="H5908" s="109" t="s">
        <v>981</v>
      </c>
      <c r="I5908">
        <v>5613463</v>
      </c>
      <c r="BW5908">
        <v>356</v>
      </c>
      <c r="BX5908" t="str">
        <v>ENGINEERING</v>
      </c>
      <c r="BY5908" t="str">
        <v>SAMPSON OBINNA (ENGR)</v>
      </c>
      <c r="BZ5908" s="31">
        <v>44892</v>
      </c>
      <c r="CA5908" s="40">
        <v>0.50650462962962961</v>
      </c>
      <c r="DB5908">
        <v>558</v>
      </c>
      <c r="DC5908" t="str">
        <v>MICURA</v>
      </c>
      <c r="DD5908" t="str">
        <v>YAKUBU JACOB (MIC)</v>
      </c>
      <c r="DE5908" s="31">
        <v>44894</v>
      </c>
      <c r="DF5908" s="40">
        <v>0.76408564814814817</v>
      </c>
    </row>
    <row r="5909" spans="1:110" x14ac:dyDescent="0.25">
      <c r="A5909" s="109" t="s">
        <v>195</v>
      </c>
      <c r="B5909">
        <v>478</v>
      </c>
      <c r="C5909" s="109" t="s">
        <v>53</v>
      </c>
      <c r="D5909" s="109" t="s">
        <v>568</v>
      </c>
      <c r="E5909" s="94">
        <v>44875</v>
      </c>
      <c r="F5909" s="174">
        <v>0.77114583333333331</v>
      </c>
      <c r="G5909">
        <v>2</v>
      </c>
      <c r="H5909" s="109" t="s">
        <v>569</v>
      </c>
      <c r="I5909">
        <v>5447295</v>
      </c>
      <c r="BW5909">
        <v>357</v>
      </c>
      <c r="BX5909" t="str">
        <v>ENGINEERING</v>
      </c>
      <c r="BY5909" t="str">
        <v>JOSEPH ABIODUN</v>
      </c>
      <c r="BZ5909" s="31">
        <v>44892</v>
      </c>
      <c r="CA5909" s="40">
        <v>0.5075925925925926</v>
      </c>
      <c r="DB5909">
        <v>559</v>
      </c>
      <c r="DC5909" t="str">
        <v>MICURA</v>
      </c>
      <c r="DD5909" t="str">
        <v>BAMGBOSE SEGUN M. (MIC)</v>
      </c>
      <c r="DE5909" s="31">
        <v>44894</v>
      </c>
      <c r="DF5909" s="40">
        <v>0.76412037037037039</v>
      </c>
    </row>
    <row r="5910" spans="1:110" x14ac:dyDescent="0.25">
      <c r="A5910" s="109" t="s">
        <v>195</v>
      </c>
      <c r="B5910">
        <v>479</v>
      </c>
      <c r="C5910" s="109" t="s">
        <v>52</v>
      </c>
      <c r="D5910" s="109" t="s">
        <v>982</v>
      </c>
      <c r="E5910" s="94">
        <v>44875</v>
      </c>
      <c r="F5910" s="174">
        <v>0.7712268518518518</v>
      </c>
      <c r="G5910">
        <v>2</v>
      </c>
      <c r="H5910" s="109" t="s">
        <v>983</v>
      </c>
      <c r="I5910">
        <v>3639736</v>
      </c>
      <c r="BW5910">
        <v>358</v>
      </c>
      <c r="BX5910" t="str">
        <v>ENGINEERING</v>
      </c>
      <c r="BY5910" t="str">
        <v>JOSHUA BABATUNDE</v>
      </c>
      <c r="BZ5910" s="31">
        <v>44892</v>
      </c>
      <c r="CA5910" s="40">
        <v>0.50763888888888886</v>
      </c>
      <c r="DB5910">
        <v>560</v>
      </c>
      <c r="DC5910" t="str">
        <v>MICURA</v>
      </c>
      <c r="DD5910" t="str">
        <v>SHOBALOJU OLADELE  (MIC)</v>
      </c>
      <c r="DE5910" s="31">
        <v>44894</v>
      </c>
      <c r="DF5910" s="40">
        <v>0.76415509259259262</v>
      </c>
    </row>
    <row r="5911" spans="1:110" x14ac:dyDescent="0.25">
      <c r="A5911" s="109" t="s">
        <v>195</v>
      </c>
      <c r="B5911">
        <v>480</v>
      </c>
      <c r="C5911" s="109" t="s">
        <v>54</v>
      </c>
      <c r="D5911" s="109" t="s">
        <v>984</v>
      </c>
      <c r="E5911" s="94">
        <v>44875</v>
      </c>
      <c r="F5911" s="174">
        <v>0.77173611111111107</v>
      </c>
      <c r="G5911">
        <v>2</v>
      </c>
      <c r="H5911" s="109" t="s">
        <v>985</v>
      </c>
      <c r="I5911">
        <v>6698504</v>
      </c>
      <c r="BW5911">
        <v>359</v>
      </c>
      <c r="BX5911" t="str">
        <v>MICURA</v>
      </c>
      <c r="BY5911" t="str">
        <v>ELUU JOHN O. (MIC)</v>
      </c>
      <c r="BZ5911" s="31">
        <v>44892</v>
      </c>
      <c r="CA5911" s="40">
        <v>0.50840277777777776</v>
      </c>
      <c r="DB5911">
        <v>561</v>
      </c>
      <c r="DC5911" t="str">
        <v>MICURA</v>
      </c>
      <c r="DD5911" t="str">
        <v>CHUKWU CHINEDU (MIC)</v>
      </c>
      <c r="DE5911" s="31">
        <v>44894</v>
      </c>
      <c r="DF5911" s="40">
        <v>0.76473379629629634</v>
      </c>
    </row>
    <row r="5912" spans="1:110" x14ac:dyDescent="0.25">
      <c r="A5912" s="109" t="s">
        <v>195</v>
      </c>
      <c r="B5912">
        <v>481</v>
      </c>
      <c r="C5912" s="109" t="s">
        <v>54</v>
      </c>
      <c r="D5912" s="109" t="s">
        <v>986</v>
      </c>
      <c r="E5912" s="94">
        <v>44875</v>
      </c>
      <c r="F5912" s="174">
        <v>0.77177083333333329</v>
      </c>
      <c r="G5912">
        <v>2</v>
      </c>
      <c r="H5912" s="109" t="s">
        <v>987</v>
      </c>
      <c r="I5912">
        <v>6719319</v>
      </c>
      <c r="BW5912">
        <v>360</v>
      </c>
      <c r="BX5912" t="str">
        <v>ENGINEERING</v>
      </c>
      <c r="BY5912" t="str">
        <v>BABALOLA SIMON (ENGR)</v>
      </c>
      <c r="BZ5912" s="31">
        <v>44892</v>
      </c>
      <c r="CA5912" s="40">
        <v>0.50855324074074071</v>
      </c>
      <c r="DB5912">
        <v>562</v>
      </c>
      <c r="DC5912" t="str">
        <v>MICURA</v>
      </c>
      <c r="DD5912" t="str">
        <v>HOPE OJONG (MIC)</v>
      </c>
      <c r="DE5912" s="31">
        <v>44894</v>
      </c>
      <c r="DF5912" s="40">
        <v>0.76476851851851857</v>
      </c>
    </row>
    <row r="5913" spans="1:110" x14ac:dyDescent="0.25">
      <c r="A5913" s="109" t="s">
        <v>195</v>
      </c>
      <c r="B5913">
        <v>482</v>
      </c>
      <c r="C5913" s="109" t="s">
        <v>52</v>
      </c>
      <c r="D5913" s="109" t="s">
        <v>988</v>
      </c>
      <c r="E5913" s="94">
        <v>44875</v>
      </c>
      <c r="F5913" s="174">
        <v>0.77217592592592588</v>
      </c>
      <c r="G5913">
        <v>2</v>
      </c>
      <c r="H5913" s="109" t="s">
        <v>989</v>
      </c>
      <c r="I5913">
        <v>14932381</v>
      </c>
      <c r="BW5913">
        <v>361</v>
      </c>
      <c r="BX5913" t="str">
        <v>ENGINEERING</v>
      </c>
      <c r="BY5913" t="str">
        <v>DARE S. ADERUPATAN (ENG</v>
      </c>
      <c r="BZ5913" s="31">
        <v>44892</v>
      </c>
      <c r="CA5913" s="40">
        <v>0.50862268518518516</v>
      </c>
      <c r="DB5913">
        <v>563</v>
      </c>
      <c r="DC5913" t="str">
        <v>MICURA</v>
      </c>
      <c r="DD5913" t="str">
        <v>OKORO IKENNA (MIC)</v>
      </c>
      <c r="DE5913" s="31">
        <v>44894</v>
      </c>
      <c r="DF5913" s="40">
        <v>0.76483796296296291</v>
      </c>
    </row>
    <row r="5914" spans="1:110" x14ac:dyDescent="0.25">
      <c r="A5914" s="109" t="s">
        <v>195</v>
      </c>
      <c r="B5914">
        <v>483</v>
      </c>
      <c r="C5914" s="109" t="s">
        <v>52</v>
      </c>
      <c r="D5914" s="109" t="s">
        <v>990</v>
      </c>
      <c r="E5914" s="94">
        <v>44875</v>
      </c>
      <c r="F5914" s="174">
        <v>0.77225694444444448</v>
      </c>
      <c r="G5914">
        <v>2</v>
      </c>
      <c r="H5914" s="109" t="s">
        <v>991</v>
      </c>
      <c r="I5914">
        <v>5348393</v>
      </c>
      <c r="BW5914">
        <v>362</v>
      </c>
      <c r="BX5914" t="str">
        <v>ENGINEERING</v>
      </c>
      <c r="BY5914" t="str">
        <v>AHMED ABDULMALEEQ (ENGR</v>
      </c>
      <c r="BZ5914" s="31">
        <v>44892</v>
      </c>
      <c r="CA5914" s="40">
        <v>0.50873842592592589</v>
      </c>
      <c r="DB5914">
        <v>564</v>
      </c>
      <c r="DC5914" t="str">
        <v>CONTRACTOR</v>
      </c>
      <c r="DD5914" t="str">
        <v>ANJORIN TEMITOPE (MEDBUR</v>
      </c>
      <c r="DE5914" s="31">
        <v>44894</v>
      </c>
      <c r="DF5914" s="40">
        <v>0.76488425925925929</v>
      </c>
    </row>
    <row r="5915" spans="1:110" x14ac:dyDescent="0.25">
      <c r="A5915" s="109" t="s">
        <v>195</v>
      </c>
      <c r="B5915">
        <v>484</v>
      </c>
      <c r="C5915" s="109" t="s">
        <v>52</v>
      </c>
      <c r="D5915" s="109" t="s">
        <v>992</v>
      </c>
      <c r="E5915" s="94">
        <v>44875</v>
      </c>
      <c r="F5915" s="174">
        <v>0.77263888888888888</v>
      </c>
      <c r="G5915">
        <v>2</v>
      </c>
      <c r="H5915" s="109" t="s">
        <v>993</v>
      </c>
      <c r="I5915">
        <v>5348177</v>
      </c>
      <c r="BW5915">
        <v>363</v>
      </c>
      <c r="BX5915" t="str">
        <v>ENGINEERING</v>
      </c>
      <c r="BY5915" t="str">
        <v>YAHAYA BASHIRU (ENGR)</v>
      </c>
      <c r="BZ5915" s="31">
        <v>44892</v>
      </c>
      <c r="CA5915" s="40">
        <v>0.50883101851851853</v>
      </c>
      <c r="DB5915">
        <v>565</v>
      </c>
      <c r="DC5915" t="str">
        <v>CONTRACTOR</v>
      </c>
      <c r="DD5915" t="str">
        <v>USMAN FOLAMI (MEDBURY)</v>
      </c>
      <c r="DE5915" s="31">
        <v>44894</v>
      </c>
      <c r="DF5915" s="40">
        <v>0.76495370370370375</v>
      </c>
    </row>
    <row r="5916" spans="1:110" x14ac:dyDescent="0.25">
      <c r="A5916" s="109" t="s">
        <v>195</v>
      </c>
      <c r="B5916">
        <v>485</v>
      </c>
      <c r="C5916" s="109" t="s">
        <v>52</v>
      </c>
      <c r="D5916" s="109" t="s">
        <v>994</v>
      </c>
      <c r="E5916" s="94">
        <v>44875</v>
      </c>
      <c r="F5916" s="174">
        <v>0.77288194444444447</v>
      </c>
      <c r="G5916">
        <v>2</v>
      </c>
      <c r="H5916" s="109" t="s">
        <v>995</v>
      </c>
      <c r="I5916">
        <v>3687603</v>
      </c>
      <c r="BW5916">
        <v>364</v>
      </c>
      <c r="BX5916" t="str">
        <v>ENGINEERING</v>
      </c>
      <c r="BY5916" t="str">
        <v>BOLAJI SOLOMON (ENGR)</v>
      </c>
      <c r="BZ5916" s="31">
        <v>44892</v>
      </c>
      <c r="CA5916" s="40">
        <v>0.5088773148148148</v>
      </c>
      <c r="DB5916">
        <v>566</v>
      </c>
      <c r="DC5916" t="str">
        <v>MICURA</v>
      </c>
      <c r="DD5916" t="str">
        <v>ADESOKAN OLALEKAN  (MIC)</v>
      </c>
      <c r="DE5916" s="31">
        <v>44894</v>
      </c>
      <c r="DF5916" s="40">
        <v>0.76560185185185181</v>
      </c>
    </row>
    <row r="5917" spans="1:110" x14ac:dyDescent="0.25">
      <c r="A5917" s="109" t="s">
        <v>195</v>
      </c>
      <c r="B5917">
        <v>486</v>
      </c>
      <c r="C5917" s="109" t="s">
        <v>52</v>
      </c>
      <c r="D5917" s="109" t="s">
        <v>996</v>
      </c>
      <c r="E5917" s="94">
        <v>44875</v>
      </c>
      <c r="F5917" s="174">
        <v>0.77290509259259255</v>
      </c>
      <c r="G5917">
        <v>2</v>
      </c>
      <c r="H5917" s="109" t="s">
        <v>997</v>
      </c>
      <c r="I5917">
        <v>7252742</v>
      </c>
      <c r="BW5917">
        <v>365</v>
      </c>
      <c r="BX5917" t="str">
        <v>ENGINEERING</v>
      </c>
      <c r="BY5917" t="str">
        <v>WILLIAMS IDOROYEN (ENGR</v>
      </c>
      <c r="BZ5917" s="31">
        <v>44892</v>
      </c>
      <c r="CA5917" s="40">
        <v>0.50893518518518521</v>
      </c>
      <c r="DB5917">
        <v>567</v>
      </c>
      <c r="DC5917" t="str">
        <v>MICURA</v>
      </c>
      <c r="DD5917" t="str">
        <v>DAMILOLA OGUNBAMERU(MIC</v>
      </c>
      <c r="DE5917" s="31">
        <v>44894</v>
      </c>
      <c r="DF5917" s="40">
        <v>0.76564814814814819</v>
      </c>
    </row>
    <row r="5918" spans="1:110" x14ac:dyDescent="0.25">
      <c r="A5918" s="109" t="s">
        <v>195</v>
      </c>
      <c r="B5918">
        <v>487</v>
      </c>
      <c r="C5918" s="109" t="s">
        <v>53</v>
      </c>
      <c r="D5918" s="109" t="s">
        <v>998</v>
      </c>
      <c r="E5918" s="94">
        <v>44875</v>
      </c>
      <c r="F5918" s="174">
        <v>0.77295138888888892</v>
      </c>
      <c r="G5918">
        <v>2</v>
      </c>
      <c r="H5918" s="109" t="s">
        <v>999</v>
      </c>
      <c r="I5918">
        <v>2151834</v>
      </c>
      <c r="BW5918">
        <v>366</v>
      </c>
      <c r="BX5918" t="str">
        <v>ENGINEERING</v>
      </c>
      <c r="BY5918" t="str">
        <v>BALOGUN LATEEF (ENGR)</v>
      </c>
      <c r="BZ5918" s="31">
        <v>44892</v>
      </c>
      <c r="CA5918" s="40">
        <v>0.50896990740740744</v>
      </c>
      <c r="DB5918">
        <v>568</v>
      </c>
      <c r="DC5918" t="str">
        <v>OPERATIONS</v>
      </c>
      <c r="DD5918" t="str">
        <v>IYADI JUSTICE (OPS)</v>
      </c>
      <c r="DE5918" s="31">
        <v>44894</v>
      </c>
      <c r="DF5918" s="40">
        <v>0.76633101851851848</v>
      </c>
    </row>
    <row r="5919" spans="1:110" x14ac:dyDescent="0.25">
      <c r="A5919" s="109" t="s">
        <v>195</v>
      </c>
      <c r="B5919">
        <v>488</v>
      </c>
      <c r="C5919" s="109" t="s">
        <v>52</v>
      </c>
      <c r="D5919" s="109" t="s">
        <v>1000</v>
      </c>
      <c r="E5919" s="94">
        <v>44875</v>
      </c>
      <c r="F5919" s="174">
        <v>0.77304398148148146</v>
      </c>
      <c r="G5919">
        <v>2</v>
      </c>
      <c r="H5919" s="109" t="s">
        <v>1001</v>
      </c>
      <c r="I5919">
        <v>5349225</v>
      </c>
      <c r="BW5919">
        <v>367</v>
      </c>
      <c r="BX5919" t="str">
        <v>ENGINEERING</v>
      </c>
      <c r="BY5919" t="str">
        <v>OLAYINKA EBENEZER A.</v>
      </c>
      <c r="BZ5919" s="31">
        <v>44892</v>
      </c>
      <c r="CA5919" s="40">
        <v>0.50924768518518515</v>
      </c>
      <c r="DB5919">
        <v>569</v>
      </c>
      <c r="DC5919" t="str">
        <v>ENGINEERING</v>
      </c>
      <c r="DD5919" t="str">
        <v>NJEMANZE HENRY (DRV)</v>
      </c>
      <c r="DE5919" s="31">
        <v>44894</v>
      </c>
      <c r="DF5919" s="40">
        <v>0.76659722222222226</v>
      </c>
    </row>
    <row r="5920" spans="1:110" x14ac:dyDescent="0.25">
      <c r="A5920" s="109" t="s">
        <v>195</v>
      </c>
      <c r="B5920">
        <v>489</v>
      </c>
      <c r="C5920" s="109" t="s">
        <v>52</v>
      </c>
      <c r="D5920" s="109" t="s">
        <v>1002</v>
      </c>
      <c r="E5920" s="94">
        <v>44875</v>
      </c>
      <c r="F5920" s="174">
        <v>0.77312499999999995</v>
      </c>
      <c r="G5920">
        <v>2</v>
      </c>
      <c r="H5920" s="109" t="s">
        <v>1003</v>
      </c>
      <c r="I5920">
        <v>2718668</v>
      </c>
      <c r="BW5920">
        <v>368</v>
      </c>
      <c r="BX5920" t="str">
        <v>ENGINEERING</v>
      </c>
      <c r="BY5920" t="str">
        <v>MUSTAPHA ADEBAYO (ENGR)</v>
      </c>
      <c r="BZ5920" s="31">
        <v>44892</v>
      </c>
      <c r="CA5920" s="40">
        <v>0.50929398148148153</v>
      </c>
      <c r="DB5920">
        <v>570</v>
      </c>
      <c r="DC5920" t="str">
        <v>ENGINEERING</v>
      </c>
      <c r="DD5920" t="str">
        <v>AJAGBE BIDEMI (ENGR)</v>
      </c>
      <c r="DE5920" s="31">
        <v>44894</v>
      </c>
      <c r="DF5920" s="40">
        <v>0.76692129629629635</v>
      </c>
    </row>
    <row r="5921" spans="1:110" x14ac:dyDescent="0.25">
      <c r="A5921" s="109" t="s">
        <v>195</v>
      </c>
      <c r="B5921">
        <v>490</v>
      </c>
      <c r="C5921" s="109" t="s">
        <v>52</v>
      </c>
      <c r="D5921" s="109" t="s">
        <v>1004</v>
      </c>
      <c r="E5921" s="94">
        <v>44875</v>
      </c>
      <c r="F5921" s="174">
        <v>0.77315972222222218</v>
      </c>
      <c r="G5921">
        <v>2</v>
      </c>
      <c r="H5921" s="109" t="s">
        <v>1005</v>
      </c>
      <c r="I5921"/>
      <c r="BW5921">
        <v>369</v>
      </c>
      <c r="BX5921" t="str">
        <v>ENGINEERING</v>
      </c>
      <c r="BY5921" t="str">
        <v>GODDY NGBONYEBI (ENGR)</v>
      </c>
      <c r="BZ5921" s="31">
        <v>44892</v>
      </c>
      <c r="CA5921" s="40">
        <v>0.50936342592592587</v>
      </c>
      <c r="DB5921">
        <v>571</v>
      </c>
      <c r="DC5921" t="str">
        <v>ENGINEERING</v>
      </c>
      <c r="DD5921" t="str">
        <v>STEVEN OKAEBEN (DRV)</v>
      </c>
      <c r="DE5921" s="31">
        <v>44894</v>
      </c>
      <c r="DF5921" s="40">
        <v>0.76697916666666666</v>
      </c>
    </row>
    <row r="5922" spans="1:110" x14ac:dyDescent="0.25">
      <c r="A5922" s="109" t="s">
        <v>195</v>
      </c>
      <c r="B5922">
        <v>491</v>
      </c>
      <c r="C5922" s="109" t="s">
        <v>53</v>
      </c>
      <c r="D5922" s="109" t="s">
        <v>1006</v>
      </c>
      <c r="E5922" s="94">
        <v>44875</v>
      </c>
      <c r="F5922" s="174">
        <v>0.77324074074074078</v>
      </c>
      <c r="G5922">
        <v>2</v>
      </c>
      <c r="H5922" s="109" t="s">
        <v>1007</v>
      </c>
      <c r="I5922">
        <v>6692095</v>
      </c>
      <c r="BW5922">
        <v>370</v>
      </c>
      <c r="BX5922" t="str">
        <v>ENGINEERING</v>
      </c>
      <c r="BY5922" t="str">
        <v>NWGOBILOR THANKGOD</v>
      </c>
      <c r="BZ5922" s="31">
        <v>44892</v>
      </c>
      <c r="CA5922" s="40">
        <v>0.5093981481481481</v>
      </c>
      <c r="DB5922">
        <v>572</v>
      </c>
      <c r="DC5922" t="str">
        <v>MICURA</v>
      </c>
      <c r="DD5922" t="str">
        <v>MICHAEL O. CHIZE(MIC)</v>
      </c>
      <c r="DE5922" s="31">
        <v>44894</v>
      </c>
      <c r="DF5922" s="40">
        <v>0.76701388888888888</v>
      </c>
    </row>
    <row r="5923" spans="1:110" x14ac:dyDescent="0.25">
      <c r="A5923" s="109" t="s">
        <v>195</v>
      </c>
      <c r="B5923">
        <v>492</v>
      </c>
      <c r="C5923" s="109" t="s">
        <v>53</v>
      </c>
      <c r="D5923" s="109" t="s">
        <v>1008</v>
      </c>
      <c r="E5923" s="94">
        <v>44875</v>
      </c>
      <c r="F5923" s="174">
        <v>0.77334490740740736</v>
      </c>
      <c r="G5923">
        <v>2</v>
      </c>
      <c r="H5923" s="109" t="s">
        <v>1009</v>
      </c>
      <c r="I5923"/>
      <c r="BW5923">
        <v>371</v>
      </c>
      <c r="BX5923" t="str">
        <v>OPERATIONS</v>
      </c>
      <c r="BY5923" t="str">
        <v>OKEDURUM CHRISTIAN (MIC</v>
      </c>
      <c r="BZ5923" s="31">
        <v>44892</v>
      </c>
      <c r="CA5923" s="40">
        <v>0.50996527777777778</v>
      </c>
      <c r="DB5923">
        <v>573</v>
      </c>
      <c r="DC5923" t="str">
        <v>OPERATIONS</v>
      </c>
      <c r="DD5923" t="str">
        <v>DAVID IGBOKWE KALU</v>
      </c>
      <c r="DE5923" s="31">
        <v>44894</v>
      </c>
      <c r="DF5923" s="40">
        <v>0.76706018518518515</v>
      </c>
    </row>
    <row r="5924" spans="1:110" x14ac:dyDescent="0.25">
      <c r="A5924" s="109" t="s">
        <v>195</v>
      </c>
      <c r="B5924">
        <v>493</v>
      </c>
      <c r="C5924" s="109" t="s">
        <v>53</v>
      </c>
      <c r="D5924" s="109" t="s">
        <v>1010</v>
      </c>
      <c r="E5924" s="94">
        <v>44875</v>
      </c>
      <c r="F5924" s="174">
        <v>0.77337962962962958</v>
      </c>
      <c r="G5924">
        <v>2</v>
      </c>
      <c r="H5924" s="109" t="s">
        <v>1011</v>
      </c>
      <c r="I5924"/>
      <c r="BW5924">
        <v>372</v>
      </c>
      <c r="BX5924" t="str">
        <v>MICURA</v>
      </c>
      <c r="BY5924" t="str">
        <v>OLONILUYI KAYODE (MIC)</v>
      </c>
      <c r="BZ5924" s="31">
        <v>44892</v>
      </c>
      <c r="CA5924" s="40">
        <v>0.510162037037037</v>
      </c>
      <c r="DB5924">
        <v>574</v>
      </c>
      <c r="DC5924" t="str">
        <v>OPERATIONS</v>
      </c>
      <c r="DD5924" t="str">
        <v>OGUNBIYI GBOLAHAN</v>
      </c>
      <c r="DE5924" s="31">
        <v>44894</v>
      </c>
      <c r="DF5924" s="40">
        <v>0.76710648148148153</v>
      </c>
    </row>
    <row r="5925" spans="1:110" x14ac:dyDescent="0.25">
      <c r="A5925" s="109" t="s">
        <v>195</v>
      </c>
      <c r="B5925">
        <v>494</v>
      </c>
      <c r="C5925" s="109" t="s">
        <v>53</v>
      </c>
      <c r="D5925" s="109" t="s">
        <v>1012</v>
      </c>
      <c r="E5925" s="94">
        <v>44875</v>
      </c>
      <c r="F5925" s="174">
        <v>0.77384259259259258</v>
      </c>
      <c r="G5925">
        <v>2</v>
      </c>
      <c r="H5925" s="109" t="s">
        <v>1013</v>
      </c>
      <c r="I5925"/>
      <c r="BW5925">
        <v>373</v>
      </c>
      <c r="BX5925" t="str">
        <v>MICURA</v>
      </c>
      <c r="BY5925" t="str">
        <v>EHIDIAMHEN EMMANUEL(MIC)</v>
      </c>
      <c r="BZ5925" s="31">
        <v>44892</v>
      </c>
      <c r="CA5925" s="40">
        <v>0.51070601851851849</v>
      </c>
      <c r="DB5925">
        <v>575</v>
      </c>
      <c r="DC5925" t="str">
        <v>MICURA</v>
      </c>
      <c r="DD5925" t="str">
        <v>ALEX UBOCHI (MIC)</v>
      </c>
      <c r="DE5925" s="31">
        <v>44894</v>
      </c>
      <c r="DF5925" s="40">
        <v>0.76723379629629629</v>
      </c>
    </row>
    <row r="5926" spans="1:110" x14ac:dyDescent="0.25">
      <c r="A5926" s="109" t="s">
        <v>195</v>
      </c>
      <c r="B5926">
        <v>495</v>
      </c>
      <c r="C5926" s="109" t="s">
        <v>21</v>
      </c>
      <c r="D5926" s="109" t="s">
        <v>1014</v>
      </c>
      <c r="E5926" s="94">
        <v>44875</v>
      </c>
      <c r="F5926" s="174">
        <v>0.77387731481481481</v>
      </c>
      <c r="G5926">
        <v>2</v>
      </c>
      <c r="H5926" s="109" t="s">
        <v>21</v>
      </c>
      <c r="I5926"/>
      <c r="BW5926">
        <v>374</v>
      </c>
      <c r="BX5926" t="str">
        <v>PLANNING</v>
      </c>
      <c r="BY5926" t="str">
        <v>ONOGBOSELE JOB O. (PLN)</v>
      </c>
      <c r="BZ5926" s="31">
        <v>44892</v>
      </c>
      <c r="CA5926" s="40">
        <v>0.51185185185185189</v>
      </c>
      <c r="DB5926">
        <v>576</v>
      </c>
      <c r="DC5926" t="str">
        <v>MICURA</v>
      </c>
      <c r="DD5926" t="str">
        <v>OYEBAMIJI BUKOLA (MIC)</v>
      </c>
      <c r="DE5926" s="31">
        <v>44894</v>
      </c>
      <c r="DF5926" s="40">
        <v>0.7674305555555555</v>
      </c>
    </row>
    <row r="5927" spans="1:110" x14ac:dyDescent="0.25">
      <c r="A5927" s="109" t="s">
        <v>195</v>
      </c>
      <c r="B5927">
        <v>496</v>
      </c>
      <c r="C5927" s="109" t="s">
        <v>52</v>
      </c>
      <c r="D5927" s="109" t="s">
        <v>1015</v>
      </c>
      <c r="E5927" s="94">
        <v>44875</v>
      </c>
      <c r="F5927" s="174">
        <v>0.77407407407407403</v>
      </c>
      <c r="G5927">
        <v>2</v>
      </c>
      <c r="H5927" s="109" t="s">
        <v>1016</v>
      </c>
      <c r="I5927">
        <v>2713830</v>
      </c>
      <c r="BW5927">
        <v>375</v>
      </c>
      <c r="BX5927" t="str">
        <v>OPERATIONS</v>
      </c>
      <c r="BY5927" t="str">
        <v>OJOBOR GOD'SPOWER (OPS)</v>
      </c>
      <c r="BZ5927" s="31">
        <v>44892</v>
      </c>
      <c r="CA5927" s="40">
        <v>0.51290509259259254</v>
      </c>
      <c r="DB5927">
        <v>577</v>
      </c>
      <c r="DC5927" t="str">
        <v>ENGINEERING</v>
      </c>
      <c r="DD5927" t="str">
        <v>LAWAL IBRAHIM (ENGR)</v>
      </c>
      <c r="DE5927" s="31">
        <v>44894</v>
      </c>
      <c r="DF5927" s="40">
        <v>0.76751157407407411</v>
      </c>
    </row>
    <row r="5928" spans="1:110" x14ac:dyDescent="0.25">
      <c r="A5928" s="109" t="s">
        <v>195</v>
      </c>
      <c r="B5928">
        <v>497</v>
      </c>
      <c r="C5928" s="109" t="s">
        <v>53</v>
      </c>
      <c r="D5928" s="109" t="s">
        <v>1017</v>
      </c>
      <c r="E5928" s="94">
        <v>44875</v>
      </c>
      <c r="F5928" s="174">
        <v>0.7742013888888889</v>
      </c>
      <c r="G5928">
        <v>2</v>
      </c>
      <c r="H5928" s="109" t="s">
        <v>1018</v>
      </c>
      <c r="I5928">
        <v>5046332</v>
      </c>
      <c r="BW5928">
        <v>376</v>
      </c>
      <c r="BX5928" t="str">
        <v>OPERATIONS</v>
      </c>
      <c r="BY5928" t="str">
        <v>INYAMBE BENARD (OPS)</v>
      </c>
      <c r="BZ5928" s="31">
        <v>44892</v>
      </c>
      <c r="CA5928" s="40">
        <v>0.51295138888888892</v>
      </c>
      <c r="DB5928">
        <v>578</v>
      </c>
      <c r="DC5928" t="str">
        <v>ENGINEERING</v>
      </c>
      <c r="DD5928" t="str">
        <v>AIGBIREMHON ODION (ENGR</v>
      </c>
      <c r="DE5928" s="31">
        <v>44894</v>
      </c>
      <c r="DF5928" s="40">
        <v>0.76754629629629634</v>
      </c>
    </row>
    <row r="5929" spans="1:110" x14ac:dyDescent="0.25">
      <c r="A5929" s="109" t="s">
        <v>195</v>
      </c>
      <c r="B5929">
        <v>498</v>
      </c>
      <c r="C5929" s="109" t="s">
        <v>53</v>
      </c>
      <c r="D5929" s="109" t="s">
        <v>1019</v>
      </c>
      <c r="E5929" s="94">
        <v>44875</v>
      </c>
      <c r="F5929" s="174">
        <v>0.77423611111111112</v>
      </c>
      <c r="G5929">
        <v>2</v>
      </c>
      <c r="H5929" s="109" t="s">
        <v>1020</v>
      </c>
      <c r="I5929">
        <v>4841171</v>
      </c>
      <c r="BW5929">
        <v>377</v>
      </c>
      <c r="BX5929" t="str">
        <v>OPERATIONS</v>
      </c>
      <c r="BY5929" t="str">
        <v>IBRAHIM AMINU</v>
      </c>
      <c r="BZ5929" s="31">
        <v>44892</v>
      </c>
      <c r="CA5929" s="40">
        <v>0.51329861111111108</v>
      </c>
      <c r="DB5929">
        <v>579</v>
      </c>
      <c r="DC5929" t="str">
        <v>OPERATIONS</v>
      </c>
      <c r="DD5929" t="str">
        <v>ILUMAH O GODWIN (OPS)</v>
      </c>
      <c r="DE5929" s="31">
        <v>44894</v>
      </c>
      <c r="DF5929" s="40">
        <v>0.7681944444444444</v>
      </c>
    </row>
    <row r="5930" spans="1:110" x14ac:dyDescent="0.25">
      <c r="A5930" s="109" t="s">
        <v>195</v>
      </c>
      <c r="B5930">
        <v>499</v>
      </c>
      <c r="C5930" s="109" t="s">
        <v>53</v>
      </c>
      <c r="D5930" s="109" t="s">
        <v>1021</v>
      </c>
      <c r="E5930" s="94">
        <v>44875</v>
      </c>
      <c r="F5930" s="174">
        <v>0.77427083333333335</v>
      </c>
      <c r="G5930">
        <v>2</v>
      </c>
      <c r="H5930" s="109" t="s">
        <v>1022</v>
      </c>
      <c r="I5930"/>
      <c r="BW5930">
        <v>378</v>
      </c>
      <c r="BX5930" t="str">
        <v>OPERATIONS</v>
      </c>
      <c r="BY5930" t="str">
        <v>MOMOH JOHNSON</v>
      </c>
      <c r="BZ5930" s="31">
        <v>44892</v>
      </c>
      <c r="CA5930" s="40">
        <v>0.51333333333333331</v>
      </c>
      <c r="DB5930">
        <v>580</v>
      </c>
      <c r="DC5930" t="str">
        <v>PLANNING</v>
      </c>
      <c r="DD5930" t="str">
        <v>NNAJI CHIDI (PLN)</v>
      </c>
      <c r="DE5930" s="31">
        <v>44894</v>
      </c>
      <c r="DF5930" s="40">
        <v>0.76825231481481482</v>
      </c>
    </row>
    <row r="5931" spans="1:110" x14ac:dyDescent="0.25">
      <c r="A5931" s="109" t="s">
        <v>195</v>
      </c>
      <c r="B5931">
        <v>500</v>
      </c>
      <c r="C5931" s="109" t="s">
        <v>54</v>
      </c>
      <c r="D5931" s="109" t="s">
        <v>534</v>
      </c>
      <c r="E5931" s="94">
        <v>44875</v>
      </c>
      <c r="F5931" s="174">
        <v>0.77452546296296299</v>
      </c>
      <c r="G5931">
        <v>2</v>
      </c>
      <c r="H5931" s="109" t="s">
        <v>535</v>
      </c>
      <c r="I5931">
        <v>6702184</v>
      </c>
      <c r="BW5931">
        <v>379</v>
      </c>
      <c r="BX5931" t="str">
        <v>OPERATIONS</v>
      </c>
      <c r="BY5931" t="str">
        <v>NWACHUKWU OGBONNAYA (OP</v>
      </c>
      <c r="BZ5931" s="31">
        <v>44892</v>
      </c>
      <c r="CA5931" s="40">
        <v>0.51337962962962957</v>
      </c>
      <c r="DB5931">
        <v>581</v>
      </c>
      <c r="DC5931" t="str">
        <v>OPERATIONS</v>
      </c>
      <c r="DD5931" t="str">
        <v>KAZEEM OLAIDE (OPS)</v>
      </c>
      <c r="DE5931" s="31">
        <v>44894</v>
      </c>
      <c r="DF5931" s="40">
        <v>0.76842592592592596</v>
      </c>
    </row>
    <row r="5932" spans="1:110" x14ac:dyDescent="0.25">
      <c r="A5932" s="109" t="s">
        <v>195</v>
      </c>
      <c r="B5932">
        <v>501</v>
      </c>
      <c r="C5932" s="109" t="s">
        <v>53</v>
      </c>
      <c r="D5932" s="109" t="s">
        <v>1023</v>
      </c>
      <c r="E5932" s="94">
        <v>44875</v>
      </c>
      <c r="F5932" s="174">
        <v>0.77498842592592587</v>
      </c>
      <c r="G5932">
        <v>2</v>
      </c>
      <c r="H5932" s="109" t="s">
        <v>1024</v>
      </c>
      <c r="I5932"/>
      <c r="BW5932">
        <v>380</v>
      </c>
      <c r="BX5932" t="str">
        <v>MICURA</v>
      </c>
      <c r="BY5932" t="str">
        <v>IKHANE ROBERT GREG (MIC)</v>
      </c>
      <c r="BZ5932" s="31">
        <v>44892</v>
      </c>
      <c r="CA5932" s="40">
        <v>0.51347222222222222</v>
      </c>
      <c r="DB5932">
        <v>582</v>
      </c>
      <c r="DC5932" t="str">
        <v>OPERATIONS</v>
      </c>
      <c r="DD5932" t="str">
        <v>AVA CLETUS OSHUO (OPS)</v>
      </c>
      <c r="DE5932" s="31">
        <v>44894</v>
      </c>
      <c r="DF5932" s="40">
        <v>0.76847222222222222</v>
      </c>
    </row>
    <row r="5933" spans="1:110" x14ac:dyDescent="0.25">
      <c r="A5933" s="109" t="s">
        <v>195</v>
      </c>
      <c r="B5933">
        <v>502</v>
      </c>
      <c r="C5933" s="109" t="s">
        <v>53</v>
      </c>
      <c r="D5933" s="109" t="s">
        <v>1025</v>
      </c>
      <c r="E5933" s="94">
        <v>44875</v>
      </c>
      <c r="F5933" s="174">
        <v>0.7750231481481481</v>
      </c>
      <c r="G5933">
        <v>2</v>
      </c>
      <c r="H5933" s="109" t="s">
        <v>1026</v>
      </c>
      <c r="I5933">
        <v>2856170</v>
      </c>
      <c r="BW5933">
        <v>381</v>
      </c>
      <c r="BX5933" t="str">
        <v>MICURA</v>
      </c>
      <c r="BY5933" t="str">
        <v>OKORO IKENNA (MIC)</v>
      </c>
      <c r="BZ5933" s="31">
        <v>44892</v>
      </c>
      <c r="CA5933" s="40">
        <v>0.51351851851851849</v>
      </c>
      <c r="DB5933">
        <v>583</v>
      </c>
      <c r="DC5933" t="str">
        <v>OPERATIONS</v>
      </c>
      <c r="DD5933" t="str">
        <v>CHRISTOPHER OGBEKHIU(OP</v>
      </c>
      <c r="DE5933" s="31">
        <v>44894</v>
      </c>
      <c r="DF5933" s="40">
        <v>0.76850694444444445</v>
      </c>
    </row>
    <row r="5934" spans="1:110" x14ac:dyDescent="0.25">
      <c r="A5934" s="109" t="s">
        <v>195</v>
      </c>
      <c r="B5934">
        <v>503</v>
      </c>
      <c r="C5934" s="109" t="s">
        <v>53</v>
      </c>
      <c r="D5934" s="109" t="s">
        <v>1027</v>
      </c>
      <c r="E5934" s="94">
        <v>44875</v>
      </c>
      <c r="F5934" s="174">
        <v>0.77505787037037033</v>
      </c>
      <c r="G5934">
        <v>2</v>
      </c>
      <c r="H5934" s="109" t="s">
        <v>1028</v>
      </c>
      <c r="I5934"/>
      <c r="BW5934">
        <v>382</v>
      </c>
      <c r="BX5934" t="str">
        <v>ENGINEERING</v>
      </c>
      <c r="BY5934" t="str">
        <v>OKWUDIRI OZOUGWU (ENGR)</v>
      </c>
      <c r="BZ5934" s="31">
        <v>44892</v>
      </c>
      <c r="CA5934" s="40">
        <v>0.51358796296296294</v>
      </c>
      <c r="DB5934">
        <v>584</v>
      </c>
      <c r="DC5934" t="str">
        <v>OPERATIONS</v>
      </c>
      <c r="DD5934" t="str">
        <v>AZEEZ OLUSEGUN (OPS)</v>
      </c>
      <c r="DE5934" s="31">
        <v>44894</v>
      </c>
      <c r="DF5934" s="40">
        <v>0.76876157407407408</v>
      </c>
    </row>
    <row r="5935" spans="1:110" x14ac:dyDescent="0.25">
      <c r="A5935" s="109" t="s">
        <v>195</v>
      </c>
      <c r="B5935">
        <v>504</v>
      </c>
      <c r="C5935" s="109" t="s">
        <v>53</v>
      </c>
      <c r="D5935" s="109" t="s">
        <v>1029</v>
      </c>
      <c r="E5935" s="94">
        <v>44875</v>
      </c>
      <c r="F5935" s="174">
        <v>0.77510416666666671</v>
      </c>
      <c r="G5935">
        <v>2</v>
      </c>
      <c r="H5935" s="109" t="s">
        <v>1030</v>
      </c>
      <c r="I5935">
        <v>14823920</v>
      </c>
      <c r="BW5935">
        <v>383</v>
      </c>
      <c r="BX5935" t="str">
        <v>ENGINEERING</v>
      </c>
      <c r="BY5935" t="str">
        <v>TOBILOBA ISHOLA</v>
      </c>
      <c r="BZ5935" s="31">
        <v>44892</v>
      </c>
      <c r="CA5935" s="40">
        <v>0.51372685185185185</v>
      </c>
      <c r="DB5935">
        <v>585</v>
      </c>
      <c r="DC5935" t="str">
        <v>MICURA</v>
      </c>
      <c r="DD5935" t="str">
        <v>OLORUNYOMI OLAREWAJU(MI</v>
      </c>
      <c r="DE5935" s="31">
        <v>44894</v>
      </c>
      <c r="DF5935" s="40">
        <v>0.76879629629629631</v>
      </c>
    </row>
    <row r="5936" spans="1:110" x14ac:dyDescent="0.25">
      <c r="A5936" s="109" t="s">
        <v>195</v>
      </c>
      <c r="B5936">
        <v>505</v>
      </c>
      <c r="C5936" s="109" t="s">
        <v>53</v>
      </c>
      <c r="D5936" s="109" t="s">
        <v>1031</v>
      </c>
      <c r="E5936" s="94">
        <v>44875</v>
      </c>
      <c r="F5936" s="174">
        <v>0.77515046296296297</v>
      </c>
      <c r="G5936">
        <v>2</v>
      </c>
      <c r="H5936" s="109" t="s">
        <v>1032</v>
      </c>
      <c r="I5936"/>
      <c r="BW5936">
        <v>384</v>
      </c>
      <c r="BX5936" t="str">
        <v>MICURA</v>
      </c>
      <c r="BY5936" t="str">
        <v>PROGRESS AKHIMIEN (MIC)</v>
      </c>
      <c r="BZ5936" s="31">
        <v>44892</v>
      </c>
      <c r="CA5936" s="40">
        <v>0.51431712962962961</v>
      </c>
      <c r="DB5936">
        <v>586</v>
      </c>
      <c r="DC5936" t="str">
        <v>MICURA</v>
      </c>
      <c r="DD5936" t="str">
        <v>PETER ALABERE (MIC)</v>
      </c>
      <c r="DE5936" s="31">
        <v>44894</v>
      </c>
      <c r="DF5936" s="40">
        <v>0.76884259259259258</v>
      </c>
    </row>
    <row r="5937" spans="1:110" x14ac:dyDescent="0.25">
      <c r="A5937" s="109" t="s">
        <v>195</v>
      </c>
      <c r="B5937">
        <v>506</v>
      </c>
      <c r="C5937" s="109" t="s">
        <v>21</v>
      </c>
      <c r="D5937" s="109" t="s">
        <v>1033</v>
      </c>
      <c r="E5937" s="94">
        <v>44875</v>
      </c>
      <c r="F5937" s="174">
        <v>0.77543981481481483</v>
      </c>
      <c r="G5937">
        <v>2</v>
      </c>
      <c r="H5937" s="109" t="s">
        <v>950</v>
      </c>
      <c r="I5937"/>
      <c r="BW5937">
        <v>385</v>
      </c>
      <c r="BX5937" t="str">
        <v>ENGINEERING</v>
      </c>
      <c r="BY5937" t="str">
        <v>AJAERO AUGUSTINE (ENGR)</v>
      </c>
      <c r="BZ5937" s="31">
        <v>44892</v>
      </c>
      <c r="CA5937" s="40">
        <v>0.51436342592592588</v>
      </c>
      <c r="DB5937">
        <v>587</v>
      </c>
      <c r="DC5937" t="str">
        <v>MICURA</v>
      </c>
      <c r="DD5937" t="str">
        <v>ADENEKAN NURUDEEN (MIC)</v>
      </c>
      <c r="DE5937" s="31">
        <v>44894</v>
      </c>
      <c r="DF5937" s="40">
        <v>0.76887731481481481</v>
      </c>
    </row>
    <row r="5938" spans="1:110" x14ac:dyDescent="0.25">
      <c r="A5938" s="109" t="s">
        <v>195</v>
      </c>
      <c r="B5938">
        <v>507</v>
      </c>
      <c r="C5938" s="109" t="s">
        <v>52</v>
      </c>
      <c r="D5938" s="109" t="s">
        <v>1034</v>
      </c>
      <c r="E5938" s="94">
        <v>44875</v>
      </c>
      <c r="F5938" s="174">
        <v>0.7756481481481482</v>
      </c>
      <c r="G5938">
        <v>2</v>
      </c>
      <c r="H5938" s="109" t="s">
        <v>1035</v>
      </c>
      <c r="I5938">
        <v>5384640</v>
      </c>
      <c r="BW5938">
        <v>386</v>
      </c>
      <c r="BX5938" t="str">
        <v>ENGINEERING</v>
      </c>
      <c r="BY5938" t="str">
        <v>ONABANJO ANTHONY (ENGR)</v>
      </c>
      <c r="BZ5938" s="31">
        <v>44892</v>
      </c>
      <c r="CA5938" s="40">
        <v>0.51443287037037033</v>
      </c>
      <c r="DB5938">
        <v>588</v>
      </c>
      <c r="DC5938" t="str">
        <v>OPERATIONS</v>
      </c>
      <c r="DD5938" t="str">
        <v>SOYOMI OLUMUYIWA (OPS)</v>
      </c>
      <c r="DE5938" s="31">
        <v>44894</v>
      </c>
      <c r="DF5938" s="40">
        <v>0.76974537037037039</v>
      </c>
    </row>
    <row r="5939" spans="1:110" x14ac:dyDescent="0.25">
      <c r="A5939" s="109" t="s">
        <v>195</v>
      </c>
      <c r="B5939">
        <v>508</v>
      </c>
      <c r="C5939" s="109" t="s">
        <v>53</v>
      </c>
      <c r="D5939" s="109" t="s">
        <v>1036</v>
      </c>
      <c r="E5939" s="94">
        <v>44875</v>
      </c>
      <c r="F5939" s="174">
        <v>0.77583333333333337</v>
      </c>
      <c r="G5939">
        <v>2</v>
      </c>
      <c r="H5939" s="109" t="s">
        <v>1037</v>
      </c>
      <c r="I5939"/>
      <c r="BW5939">
        <v>387</v>
      </c>
      <c r="BX5939" t="str">
        <v>MICURA</v>
      </c>
      <c r="BY5939" t="str">
        <v>ADESOKAN OLALEKAN  (MIC)</v>
      </c>
      <c r="BZ5939" s="31">
        <v>44892</v>
      </c>
      <c r="CA5939" s="40">
        <v>0.51484953703703706</v>
      </c>
      <c r="DB5939">
        <v>589</v>
      </c>
      <c r="DC5939" t="str">
        <v>MICURA</v>
      </c>
      <c r="DD5939" t="str">
        <v>JOHN DUNIYAN (MIC)</v>
      </c>
      <c r="DE5939" s="31">
        <v>44894</v>
      </c>
      <c r="DF5939" s="40">
        <v>0.76984953703703707</v>
      </c>
    </row>
    <row r="5940" spans="1:110" x14ac:dyDescent="0.25">
      <c r="A5940" s="109" t="s">
        <v>195</v>
      </c>
      <c r="B5940">
        <v>509</v>
      </c>
      <c r="C5940" s="109" t="s">
        <v>53</v>
      </c>
      <c r="D5940" s="109" t="s">
        <v>1038</v>
      </c>
      <c r="E5940" s="94">
        <v>44875</v>
      </c>
      <c r="F5940" s="174">
        <v>0.77589120370370368</v>
      </c>
      <c r="G5940">
        <v>2</v>
      </c>
      <c r="H5940" s="109" t="s">
        <v>1039</v>
      </c>
      <c r="I5940"/>
      <c r="BW5940">
        <v>388</v>
      </c>
      <c r="BX5940" t="str">
        <v>MICURA</v>
      </c>
      <c r="BY5940" t="str">
        <v>ODEBODE OLUSHOLA (MIC)</v>
      </c>
      <c r="BZ5940" s="31">
        <v>44892</v>
      </c>
      <c r="CA5940" s="40">
        <v>0.51488425925925929</v>
      </c>
      <c r="DB5940">
        <v>590</v>
      </c>
      <c r="DC5940" t="str">
        <v>OPERATIONS</v>
      </c>
      <c r="DD5940" t="str">
        <v>IKE NICHOLAS (OPS)</v>
      </c>
      <c r="DE5940" s="31">
        <v>44894</v>
      </c>
      <c r="DF5940" s="40">
        <v>0.76989583333333333</v>
      </c>
    </row>
    <row r="5941" spans="1:110" x14ac:dyDescent="0.25">
      <c r="A5941" s="109" t="s">
        <v>195</v>
      </c>
      <c r="B5941">
        <v>510</v>
      </c>
      <c r="C5941" s="109" t="s">
        <v>52</v>
      </c>
      <c r="D5941" s="109" t="s">
        <v>1040</v>
      </c>
      <c r="E5941" s="94">
        <v>44875</v>
      </c>
      <c r="F5941" s="174">
        <v>0.77593749999999995</v>
      </c>
      <c r="G5941">
        <v>2</v>
      </c>
      <c r="H5941" s="109" t="s">
        <v>1041</v>
      </c>
      <c r="I5941">
        <v>2799663</v>
      </c>
      <c r="BW5941">
        <v>389</v>
      </c>
      <c r="BX5941" t="str">
        <v>MICURA</v>
      </c>
      <c r="BY5941" t="str">
        <v>ILESANMI SUNDAY (MIC)</v>
      </c>
      <c r="BZ5941" s="31">
        <v>44892</v>
      </c>
      <c r="CA5941" s="40">
        <v>0.51505787037037032</v>
      </c>
      <c r="DB5941">
        <v>591</v>
      </c>
      <c r="DC5941" t="str">
        <v>OPERATIONS</v>
      </c>
      <c r="DD5941" t="str">
        <v>MOMOH JOHNSON</v>
      </c>
      <c r="DE5941" s="31">
        <v>44894</v>
      </c>
      <c r="DF5941" s="40">
        <v>0.76996527777777779</v>
      </c>
    </row>
    <row r="5942" spans="1:110" x14ac:dyDescent="0.25">
      <c r="A5942" s="109" t="s">
        <v>195</v>
      </c>
      <c r="B5942">
        <v>511</v>
      </c>
      <c r="C5942" s="109" t="s">
        <v>52</v>
      </c>
      <c r="D5942" s="109" t="s">
        <v>1042</v>
      </c>
      <c r="E5942" s="94">
        <v>44875</v>
      </c>
      <c r="F5942" s="174">
        <v>0.77608796296296301</v>
      </c>
      <c r="G5942">
        <v>2</v>
      </c>
      <c r="H5942" s="109" t="s">
        <v>1043</v>
      </c>
      <c r="I5942">
        <v>14934499</v>
      </c>
      <c r="BW5942">
        <v>390</v>
      </c>
      <c r="BX5942" t="str">
        <v>ENGINEERING</v>
      </c>
      <c r="BY5942" t="str">
        <v>TIJANI ADEKUNLE</v>
      </c>
      <c r="BZ5942" s="31">
        <v>44892</v>
      </c>
      <c r="CA5942" s="40">
        <v>0.51618055555555553</v>
      </c>
      <c r="DB5942">
        <v>592</v>
      </c>
      <c r="DC5942" t="str">
        <v>MICURA</v>
      </c>
      <c r="DD5942" t="str">
        <v>MONDAY OJO (MIC)</v>
      </c>
      <c r="DE5942" s="31">
        <v>44894</v>
      </c>
      <c r="DF5942" s="40">
        <v>0.77018518518518519</v>
      </c>
    </row>
    <row r="5943" spans="1:110" x14ac:dyDescent="0.25">
      <c r="A5943" s="109" t="s">
        <v>195</v>
      </c>
      <c r="B5943">
        <v>512</v>
      </c>
      <c r="C5943" s="109" t="s">
        <v>53</v>
      </c>
      <c r="D5943" s="109" t="s">
        <v>1044</v>
      </c>
      <c r="E5943" s="94">
        <v>44875</v>
      </c>
      <c r="F5943" s="174">
        <v>0.77613425925925927</v>
      </c>
      <c r="G5943">
        <v>2</v>
      </c>
      <c r="H5943" s="109" t="s">
        <v>1045</v>
      </c>
      <c r="I5943">
        <v>5597954</v>
      </c>
      <c r="BW5943">
        <v>391</v>
      </c>
      <c r="BX5943" t="str">
        <v>ENGINEERING</v>
      </c>
      <c r="BY5943" t="str">
        <v>IGHALO .O. GABRIEL (ENG</v>
      </c>
      <c r="BZ5943" s="31">
        <v>44892</v>
      </c>
      <c r="CA5943" s="40">
        <v>0.517974537037037</v>
      </c>
      <c r="DB5943">
        <v>593</v>
      </c>
      <c r="DC5943" t="str">
        <v>MICURA</v>
      </c>
      <c r="DD5943" t="str">
        <v>BADAMASI MOHAMMED (MIC)</v>
      </c>
      <c r="DE5943" s="31">
        <v>44894</v>
      </c>
      <c r="DF5943" s="40">
        <v>0.77021990740740742</v>
      </c>
    </row>
    <row r="5944" spans="1:110" x14ac:dyDescent="0.25">
      <c r="A5944" s="109" t="s">
        <v>195</v>
      </c>
      <c r="B5944">
        <v>513</v>
      </c>
      <c r="C5944" s="109" t="s">
        <v>53</v>
      </c>
      <c r="D5944" s="109" t="s">
        <v>1046</v>
      </c>
      <c r="E5944" s="94">
        <v>44875</v>
      </c>
      <c r="F5944" s="174">
        <v>0.77626157407407403</v>
      </c>
      <c r="G5944">
        <v>2</v>
      </c>
      <c r="H5944" s="109" t="s">
        <v>1047</v>
      </c>
      <c r="I5944"/>
      <c r="BW5944">
        <v>392</v>
      </c>
      <c r="BX5944" t="str">
        <v>MICURA</v>
      </c>
      <c r="BY5944" t="str">
        <v>MADUKA UGOCHUKWU R. (MIC</v>
      </c>
      <c r="BZ5944" s="31">
        <v>44892</v>
      </c>
      <c r="CA5944" s="40">
        <v>0.51811342592592591</v>
      </c>
      <c r="DB5944">
        <v>594</v>
      </c>
      <c r="DC5944" t="str">
        <v>OPERATIONS</v>
      </c>
      <c r="DD5944" t="str">
        <v>SAMUEL UDOH B. (OPS)</v>
      </c>
      <c r="DE5944" s="31">
        <v>44894</v>
      </c>
      <c r="DF5944" s="40">
        <v>0.7709259259259259</v>
      </c>
    </row>
    <row r="5945" spans="1:110" x14ac:dyDescent="0.25">
      <c r="A5945" s="109" t="s">
        <v>195</v>
      </c>
      <c r="B5945">
        <v>514</v>
      </c>
      <c r="C5945" s="109" t="s">
        <v>54</v>
      </c>
      <c r="D5945" s="109" t="s">
        <v>1048</v>
      </c>
      <c r="E5945" s="94">
        <v>44875</v>
      </c>
      <c r="F5945" s="174">
        <v>0.77649305555555559</v>
      </c>
      <c r="G5945">
        <v>2</v>
      </c>
      <c r="H5945" s="109" t="s">
        <v>1049</v>
      </c>
      <c r="I5945"/>
      <c r="BW5945">
        <v>393</v>
      </c>
      <c r="BX5945" t="str">
        <v>OPERATIONS</v>
      </c>
      <c r="BY5945" t="str">
        <v>OLAIYA FATAI (OPS)</v>
      </c>
      <c r="BZ5945" s="31">
        <v>44892</v>
      </c>
      <c r="CA5945" s="40">
        <v>0.51820601851851855</v>
      </c>
      <c r="DB5945">
        <v>595</v>
      </c>
      <c r="DC5945" t="str">
        <v>MICURA</v>
      </c>
      <c r="DD5945" t="str">
        <v>ELUU JOHN O. (MIC)</v>
      </c>
      <c r="DE5945" s="31">
        <v>44894</v>
      </c>
      <c r="DF5945" s="40">
        <v>0.77135416666666667</v>
      </c>
    </row>
    <row r="5946" spans="1:110" x14ac:dyDescent="0.25">
      <c r="A5946" s="109" t="s">
        <v>195</v>
      </c>
      <c r="B5946">
        <v>515</v>
      </c>
      <c r="C5946" s="109" t="s">
        <v>54</v>
      </c>
      <c r="D5946" s="109" t="s">
        <v>280</v>
      </c>
      <c r="E5946" s="94">
        <v>44875</v>
      </c>
      <c r="F5946" s="174">
        <v>0.77658564814814812</v>
      </c>
      <c r="G5946">
        <v>2</v>
      </c>
      <c r="H5946" s="109" t="s">
        <v>281</v>
      </c>
      <c r="I5946">
        <v>14811856</v>
      </c>
      <c r="BW5946">
        <v>394</v>
      </c>
      <c r="BX5946" t="str">
        <v>CONTRACTOR</v>
      </c>
      <c r="BY5946" t="str">
        <v>HASSAN OLAMILEKAN (FLEET</v>
      </c>
      <c r="BZ5946" s="31">
        <v>44892</v>
      </c>
      <c r="CA5946" s="40">
        <v>0.51859953703703698</v>
      </c>
      <c r="DB5946">
        <v>596</v>
      </c>
      <c r="DC5946" t="str">
        <v>MICURA</v>
      </c>
      <c r="DD5946" t="str">
        <v>CHINEDU VICTOR (MIC)</v>
      </c>
      <c r="DE5946" s="31">
        <v>44894</v>
      </c>
      <c r="DF5946" s="40">
        <v>0.7713888888888889</v>
      </c>
    </row>
    <row r="5947" spans="1:110" x14ac:dyDescent="0.25">
      <c r="A5947" s="109" t="s">
        <v>195</v>
      </c>
      <c r="B5947">
        <v>516</v>
      </c>
      <c r="C5947" s="109" t="s">
        <v>52</v>
      </c>
      <c r="D5947" s="109" t="s">
        <v>1050</v>
      </c>
      <c r="E5947" s="94">
        <v>44875</v>
      </c>
      <c r="F5947" s="174">
        <v>0.77702546296296293</v>
      </c>
      <c r="G5947">
        <v>2</v>
      </c>
      <c r="H5947" s="109" t="s">
        <v>1051</v>
      </c>
      <c r="I5947">
        <v>5367831</v>
      </c>
      <c r="BW5947">
        <v>395</v>
      </c>
      <c r="BX5947" t="str">
        <v>CONTRACTOR</v>
      </c>
      <c r="BY5947" t="str">
        <v>JOME GODDEY O.(FLT)</v>
      </c>
      <c r="BZ5947" s="31">
        <v>44892</v>
      </c>
      <c r="CA5947" s="40">
        <v>0.51863425925925921</v>
      </c>
      <c r="DB5947">
        <v>597</v>
      </c>
      <c r="DC5947" t="str">
        <v>MICURA</v>
      </c>
      <c r="DD5947" t="str">
        <v>ANTHUNY IKECHUKWU (MIC)</v>
      </c>
      <c r="DE5947" s="31">
        <v>44894</v>
      </c>
      <c r="DF5947" s="40">
        <v>0.77159722222222227</v>
      </c>
    </row>
    <row r="5948" spans="1:110" x14ac:dyDescent="0.25">
      <c r="A5948" s="109" t="s">
        <v>195</v>
      </c>
      <c r="B5948">
        <v>517</v>
      </c>
      <c r="C5948" s="109" t="s">
        <v>21</v>
      </c>
      <c r="D5948" s="109" t="s">
        <v>1052</v>
      </c>
      <c r="E5948" s="94">
        <v>44875</v>
      </c>
      <c r="F5948" s="174">
        <v>0.77709490740740739</v>
      </c>
      <c r="G5948">
        <v>2</v>
      </c>
      <c r="H5948" s="109" t="s">
        <v>21</v>
      </c>
      <c r="I5948"/>
      <c r="BW5948">
        <v>396</v>
      </c>
      <c r="BX5948" t="str">
        <v>CONTRACTOR</v>
      </c>
      <c r="BY5948" t="str">
        <v>AYENUYO ABIODUN (TOTAL)</v>
      </c>
      <c r="BZ5948" s="31">
        <v>44892</v>
      </c>
      <c r="CA5948" s="40">
        <v>0.51869212962962963</v>
      </c>
      <c r="DB5948">
        <v>598</v>
      </c>
      <c r="DC5948" t="str">
        <v>MICURA</v>
      </c>
      <c r="DD5948" t="str">
        <v>OGUEJIOFOR OGBODU (MIC)</v>
      </c>
      <c r="DE5948" s="31">
        <v>44894</v>
      </c>
      <c r="DF5948" s="40">
        <v>0.77172453703703703</v>
      </c>
    </row>
    <row r="5949" spans="1:110" x14ac:dyDescent="0.25">
      <c r="A5949" s="109" t="s">
        <v>195</v>
      </c>
      <c r="B5949">
        <v>518</v>
      </c>
      <c r="C5949" s="109" t="s">
        <v>52</v>
      </c>
      <c r="D5949" s="109" t="s">
        <v>1053</v>
      </c>
      <c r="E5949" s="94">
        <v>44875</v>
      </c>
      <c r="F5949" s="174">
        <v>0.7771527777777778</v>
      </c>
      <c r="G5949">
        <v>2</v>
      </c>
      <c r="H5949" s="109" t="s">
        <v>1054</v>
      </c>
      <c r="I5949">
        <v>3404504</v>
      </c>
      <c r="BW5949">
        <v>397</v>
      </c>
      <c r="BX5949" t="str">
        <v>CONTRACTOR</v>
      </c>
      <c r="BY5949" t="str">
        <v>IMEH ANTHONY (FLEET)</v>
      </c>
      <c r="BZ5949" s="31">
        <v>44892</v>
      </c>
      <c r="CA5949" s="40">
        <v>0.51875000000000004</v>
      </c>
      <c r="DB5949">
        <v>599</v>
      </c>
      <c r="DC5949" t="str">
        <v>MICURA</v>
      </c>
      <c r="DD5949" t="str">
        <v>ADEBIYI BAMIDELE (MIC)</v>
      </c>
      <c r="DE5949" s="31">
        <v>44894</v>
      </c>
      <c r="DF5949" s="40">
        <v>0.77178240740740744</v>
      </c>
    </row>
    <row r="5950" spans="1:110" x14ac:dyDescent="0.25">
      <c r="A5950" s="109" t="s">
        <v>195</v>
      </c>
      <c r="B5950">
        <v>519</v>
      </c>
      <c r="C5950" s="109" t="s">
        <v>52</v>
      </c>
      <c r="D5950" s="109" t="s">
        <v>1055</v>
      </c>
      <c r="E5950" s="94">
        <v>44875</v>
      </c>
      <c r="F5950" s="174">
        <v>0.7772337962962963</v>
      </c>
      <c r="G5950">
        <v>2</v>
      </c>
      <c r="H5950" s="109" t="s">
        <v>1056</v>
      </c>
      <c r="I5950">
        <v>5334088</v>
      </c>
      <c r="BW5950">
        <v>398</v>
      </c>
      <c r="BX5950" t="str">
        <v>MICURA</v>
      </c>
      <c r="BY5950" t="str">
        <v>HOPE NWAGBO (MIC)</v>
      </c>
      <c r="BZ5950" s="31">
        <v>44892</v>
      </c>
      <c r="CA5950" s="40">
        <v>0.51916666666666667</v>
      </c>
      <c r="DB5950">
        <v>600</v>
      </c>
      <c r="DC5950" t="str">
        <v>MICURA</v>
      </c>
      <c r="DD5950" t="str">
        <v>GANIYU KAREEM (MIC)</v>
      </c>
      <c r="DE5950" s="31">
        <v>44894</v>
      </c>
      <c r="DF5950" s="40">
        <v>0.77204861111111112</v>
      </c>
    </row>
    <row r="5951" spans="1:110" x14ac:dyDescent="0.25">
      <c r="A5951" s="109" t="s">
        <v>195</v>
      </c>
      <c r="B5951">
        <v>520</v>
      </c>
      <c r="C5951" s="109" t="s">
        <v>53</v>
      </c>
      <c r="D5951" s="109" t="s">
        <v>526</v>
      </c>
      <c r="E5951" s="94">
        <v>44875</v>
      </c>
      <c r="F5951" s="174">
        <v>0.77729166666666671</v>
      </c>
      <c r="G5951">
        <v>2</v>
      </c>
      <c r="H5951" s="109" t="s">
        <v>527</v>
      </c>
      <c r="I5951"/>
      <c r="BW5951">
        <v>399</v>
      </c>
      <c r="BX5951" t="str">
        <v>MICURA</v>
      </c>
      <c r="BY5951" t="str">
        <v>ARTHUR MATTHEW (MIC)</v>
      </c>
      <c r="BZ5951" s="31">
        <v>44892</v>
      </c>
      <c r="CA5951" s="40">
        <v>0.51931712962962961</v>
      </c>
      <c r="DB5951">
        <v>601</v>
      </c>
      <c r="DC5951" t="str">
        <v>ENGINEERING</v>
      </c>
      <c r="DD5951" t="str">
        <v>ADEGAIYE ADEBAYO D. (EN</v>
      </c>
      <c r="DE5951" s="31">
        <v>44894</v>
      </c>
      <c r="DF5951" s="40">
        <v>0.77218750000000003</v>
      </c>
    </row>
    <row r="5952" spans="1:110" x14ac:dyDescent="0.25">
      <c r="A5952" s="109" t="s">
        <v>195</v>
      </c>
      <c r="B5952">
        <v>521</v>
      </c>
      <c r="C5952" s="109" t="s">
        <v>53</v>
      </c>
      <c r="D5952" s="109" t="s">
        <v>1057</v>
      </c>
      <c r="E5952" s="94">
        <v>44875</v>
      </c>
      <c r="F5952" s="174">
        <v>0.77732638888888894</v>
      </c>
      <c r="G5952">
        <v>2</v>
      </c>
      <c r="H5952" s="109" t="s">
        <v>1058</v>
      </c>
      <c r="I5952"/>
      <c r="BW5952">
        <v>400</v>
      </c>
      <c r="BX5952" t="str">
        <v>ENGINEERING</v>
      </c>
      <c r="BY5952" t="str">
        <v>ISU PATRICK (ENGR)</v>
      </c>
      <c r="BZ5952" s="31">
        <v>44892</v>
      </c>
      <c r="CA5952" s="40">
        <v>0.52202546296296293</v>
      </c>
      <c r="DB5952">
        <v>602</v>
      </c>
      <c r="DC5952" t="str">
        <v>MICURA</v>
      </c>
      <c r="DD5952" t="str">
        <v>IBRAHIM NASIRU ADIO (MI</v>
      </c>
      <c r="DE5952" s="31">
        <v>44894</v>
      </c>
      <c r="DF5952" s="40">
        <v>0.77251157407407411</v>
      </c>
    </row>
    <row r="5953" spans="1:110" x14ac:dyDescent="0.25">
      <c r="A5953" s="109" t="s">
        <v>195</v>
      </c>
      <c r="B5953">
        <v>522</v>
      </c>
      <c r="C5953" s="109" t="s">
        <v>53</v>
      </c>
      <c r="D5953" s="109" t="s">
        <v>1059</v>
      </c>
      <c r="E5953" s="94">
        <v>44875</v>
      </c>
      <c r="F5953" s="174">
        <v>0.77762731481481484</v>
      </c>
      <c r="G5953">
        <v>2</v>
      </c>
      <c r="H5953" s="109" t="s">
        <v>1060</v>
      </c>
      <c r="I5953"/>
      <c r="BW5953">
        <v>401</v>
      </c>
      <c r="BX5953" t="str">
        <v>ENGINEERING</v>
      </c>
      <c r="BY5953" t="str">
        <v>IMHAWALE AIGBEBEWEN</v>
      </c>
      <c r="BZ5953" s="31">
        <v>44892</v>
      </c>
      <c r="CA5953" s="40">
        <v>0.52206018518518515</v>
      </c>
      <c r="DB5953">
        <v>603</v>
      </c>
      <c r="DC5953" t="str">
        <v>MICURA</v>
      </c>
      <c r="DD5953" t="str">
        <v>KAYODE ROTIMI E. (MIC)</v>
      </c>
      <c r="DE5953" s="31">
        <v>44894</v>
      </c>
      <c r="DF5953" s="40">
        <v>0.77274305555555556</v>
      </c>
    </row>
    <row r="5954" spans="1:110" x14ac:dyDescent="0.25">
      <c r="A5954" s="109" t="s">
        <v>195</v>
      </c>
      <c r="B5954">
        <v>523</v>
      </c>
      <c r="C5954" s="109" t="s">
        <v>53</v>
      </c>
      <c r="D5954" s="109" t="s">
        <v>1061</v>
      </c>
      <c r="E5954" s="94">
        <v>44875</v>
      </c>
      <c r="F5954" s="174">
        <v>0.77767361111111111</v>
      </c>
      <c r="G5954">
        <v>2</v>
      </c>
      <c r="H5954" s="109" t="s">
        <v>1062</v>
      </c>
      <c r="I5954"/>
      <c r="BW5954">
        <v>402</v>
      </c>
      <c r="BX5954" t="str">
        <v>MICURA</v>
      </c>
      <c r="BY5954" t="str">
        <v>KAMORU AYINDE (MIC)</v>
      </c>
      <c r="BZ5954" s="31">
        <v>44892</v>
      </c>
      <c r="CA5954" s="40">
        <v>0.5259490740740741</v>
      </c>
      <c r="DB5954">
        <v>604</v>
      </c>
      <c r="DC5954" t="str">
        <v>MICURA</v>
      </c>
      <c r="DD5954" t="str">
        <v>HASSAN AYINDE (MIC)</v>
      </c>
      <c r="DE5954" s="31">
        <v>44894</v>
      </c>
      <c r="DF5954" s="40">
        <v>0.77292824074074074</v>
      </c>
    </row>
    <row r="5955" spans="1:110" x14ac:dyDescent="0.25">
      <c r="A5955" s="109" t="s">
        <v>195</v>
      </c>
      <c r="B5955">
        <v>524</v>
      </c>
      <c r="C5955" s="109" t="s">
        <v>21</v>
      </c>
      <c r="D5955" s="109" t="s">
        <v>1063</v>
      </c>
      <c r="E5955" s="94">
        <v>44875</v>
      </c>
      <c r="F5955" s="174">
        <v>0.7779166666666667</v>
      </c>
      <c r="G5955">
        <v>2</v>
      </c>
      <c r="H5955" s="109" t="s">
        <v>21</v>
      </c>
      <c r="I5955"/>
      <c r="BW5955">
        <v>403</v>
      </c>
      <c r="BX5955" t="str">
        <v>MICURA</v>
      </c>
      <c r="BY5955" t="str">
        <v>UKO ONYEBUCHI (MIC)</v>
      </c>
      <c r="BZ5955" s="31">
        <v>44892</v>
      </c>
      <c r="CA5955" s="40">
        <v>0.52832175925925928</v>
      </c>
      <c r="DB5955">
        <v>605</v>
      </c>
      <c r="DC5955" t="str">
        <v>MICURA</v>
      </c>
      <c r="DD5955" t="str">
        <v>NWACHUKWU UCHE S.(MIC)</v>
      </c>
      <c r="DE5955" s="31">
        <v>44894</v>
      </c>
      <c r="DF5955" s="40">
        <v>0.77298611111111115</v>
      </c>
    </row>
    <row r="5956" spans="1:110" x14ac:dyDescent="0.25">
      <c r="A5956" s="109" t="s">
        <v>195</v>
      </c>
      <c r="B5956">
        <v>525</v>
      </c>
      <c r="C5956" s="109" t="s">
        <v>52</v>
      </c>
      <c r="D5956" s="109" t="s">
        <v>1064</v>
      </c>
      <c r="E5956" s="94">
        <v>44875</v>
      </c>
      <c r="F5956" s="174">
        <v>0.77836805555555555</v>
      </c>
      <c r="G5956">
        <v>2</v>
      </c>
      <c r="H5956" s="109" t="s">
        <v>1065</v>
      </c>
      <c r="I5956">
        <v>14988791</v>
      </c>
      <c r="BW5956">
        <v>404</v>
      </c>
      <c r="BX5956" t="str">
        <v>PLANNING</v>
      </c>
      <c r="BY5956" t="str">
        <v>MORENIKEJI OGUNKEJI (PL</v>
      </c>
      <c r="BZ5956" s="31">
        <v>44892</v>
      </c>
      <c r="CA5956" s="40">
        <v>0.52857638888888892</v>
      </c>
      <c r="DB5956">
        <v>606</v>
      </c>
      <c r="DC5956" t="str">
        <v>MICURA</v>
      </c>
      <c r="DD5956" t="str">
        <v>OKEKE OLISAEMEKA</v>
      </c>
      <c r="DE5956" s="31">
        <v>44894</v>
      </c>
      <c r="DF5956" s="40">
        <v>0.77303240740740742</v>
      </c>
    </row>
    <row r="5957" spans="1:110" x14ac:dyDescent="0.25">
      <c r="A5957" s="109" t="s">
        <v>195</v>
      </c>
      <c r="B5957">
        <v>526</v>
      </c>
      <c r="C5957" s="109" t="s">
        <v>53</v>
      </c>
      <c r="D5957" s="109" t="s">
        <v>1066</v>
      </c>
      <c r="E5957" s="94">
        <v>44875</v>
      </c>
      <c r="F5957" s="174">
        <v>0.77849537037037042</v>
      </c>
      <c r="G5957">
        <v>2</v>
      </c>
      <c r="H5957" s="109" t="s">
        <v>1067</v>
      </c>
      <c r="I5957"/>
      <c r="BW5957">
        <v>405</v>
      </c>
      <c r="BX5957" t="str">
        <v>GATE OPS</v>
      </c>
      <c r="BY5957" t="str">
        <v>ADELAGUN ADEDEJI (GATE)</v>
      </c>
      <c r="BZ5957" s="31">
        <v>44892</v>
      </c>
      <c r="CA5957" s="40">
        <v>0.52866898148148145</v>
      </c>
      <c r="DB5957">
        <v>607</v>
      </c>
      <c r="DC5957" t="str">
        <v>MICURA</v>
      </c>
      <c r="DD5957" t="str">
        <v>IFARA JOHNSON (MIC)</v>
      </c>
      <c r="DE5957" s="31">
        <v>44894</v>
      </c>
      <c r="DF5957" s="40">
        <v>0.77306712962962965</v>
      </c>
    </row>
    <row r="5958" spans="1:110" x14ac:dyDescent="0.25">
      <c r="A5958" s="109" t="s">
        <v>195</v>
      </c>
      <c r="B5958">
        <v>527</v>
      </c>
      <c r="C5958" s="109" t="s">
        <v>54</v>
      </c>
      <c r="D5958" s="109" t="s">
        <v>398</v>
      </c>
      <c r="E5958" s="94">
        <v>44875</v>
      </c>
      <c r="F5958" s="174">
        <v>0.77862268518518518</v>
      </c>
      <c r="G5958">
        <v>2</v>
      </c>
      <c r="H5958" s="109" t="s">
        <v>399</v>
      </c>
      <c r="I5958">
        <v>2188052</v>
      </c>
      <c r="BW5958">
        <v>406</v>
      </c>
      <c r="BX5958" t="str">
        <v>GATE OPS</v>
      </c>
      <c r="BY5958" t="str">
        <v>AROWOROWON SAHEED (GATE</v>
      </c>
      <c r="BZ5958" s="31">
        <v>44892</v>
      </c>
      <c r="CA5958" s="40">
        <v>0.5287384259259259</v>
      </c>
      <c r="DB5958">
        <v>608</v>
      </c>
      <c r="DC5958" t="str">
        <v>MICURA</v>
      </c>
      <c r="DD5958" t="str">
        <v>TAJUDEEN SALAMI (MIC)</v>
      </c>
      <c r="DE5958" s="31">
        <v>44894</v>
      </c>
      <c r="DF5958" s="40">
        <v>0.77317129629629633</v>
      </c>
    </row>
    <row r="5959" spans="1:110" x14ac:dyDescent="0.25">
      <c r="A5959" s="109" t="s">
        <v>195</v>
      </c>
      <c r="B5959">
        <v>528</v>
      </c>
      <c r="C5959" s="109" t="s">
        <v>52</v>
      </c>
      <c r="D5959" s="109" t="s">
        <v>1068</v>
      </c>
      <c r="E5959" s="94">
        <v>44875</v>
      </c>
      <c r="F5959" s="174">
        <v>0.77883101851851855</v>
      </c>
      <c r="G5959">
        <v>2</v>
      </c>
      <c r="H5959" s="109" t="s">
        <v>1069</v>
      </c>
      <c r="I5959">
        <v>5334482</v>
      </c>
      <c r="BW5959">
        <v>407</v>
      </c>
      <c r="BX5959" t="str">
        <v>ENGINEERING</v>
      </c>
      <c r="BY5959" t="str">
        <v>SAHEED OLAWALE (ENGR)</v>
      </c>
      <c r="BZ5959" s="31">
        <v>44892</v>
      </c>
      <c r="CA5959" s="40">
        <v>0.53097222222222218</v>
      </c>
      <c r="DB5959">
        <v>609</v>
      </c>
      <c r="DC5959" t="str">
        <v>OPERATIONS</v>
      </c>
      <c r="DD5959" t="str">
        <v>OMARAYE OMONIGHO (OPS)</v>
      </c>
      <c r="DE5959" s="31">
        <v>44894</v>
      </c>
      <c r="DF5959" s="40">
        <v>0.7732175925925926</v>
      </c>
    </row>
    <row r="5960" spans="1:110" x14ac:dyDescent="0.25">
      <c r="A5960" s="109" t="s">
        <v>195</v>
      </c>
      <c r="B5960">
        <v>529</v>
      </c>
      <c r="C5960" s="109" t="s">
        <v>52</v>
      </c>
      <c r="D5960" s="109" t="s">
        <v>1070</v>
      </c>
      <c r="E5960" s="94">
        <v>44875</v>
      </c>
      <c r="F5960" s="174">
        <v>0.77905092592592595</v>
      </c>
      <c r="G5960">
        <v>2</v>
      </c>
      <c r="H5960" s="109" t="s">
        <v>1071</v>
      </c>
      <c r="I5960">
        <v>6714974</v>
      </c>
      <c r="BW5960">
        <v>408</v>
      </c>
      <c r="BX5960" t="str">
        <v>ENGINEERING</v>
      </c>
      <c r="BY5960" t="str">
        <v>ADENIYI ISMAILA (ENGR)</v>
      </c>
      <c r="BZ5960" s="31">
        <v>44892</v>
      </c>
      <c r="CA5960" s="40">
        <v>0.53122685185185181</v>
      </c>
      <c r="DB5960">
        <v>610</v>
      </c>
      <c r="DC5960" t="str">
        <v>MICURA</v>
      </c>
      <c r="DD5960" t="str">
        <v>NWOKOCHA IKECHUKWU (MIC)</v>
      </c>
      <c r="DE5960" s="31">
        <v>44894</v>
      </c>
      <c r="DF5960" s="40">
        <v>0.77331018518518524</v>
      </c>
    </row>
    <row r="5961" spans="1:110" x14ac:dyDescent="0.25">
      <c r="A5961" s="109" t="s">
        <v>195</v>
      </c>
      <c r="B5961">
        <v>530</v>
      </c>
      <c r="C5961" s="109" t="s">
        <v>54</v>
      </c>
      <c r="D5961" s="109" t="s">
        <v>282</v>
      </c>
      <c r="E5961" s="94">
        <v>44875</v>
      </c>
      <c r="F5961" s="174">
        <v>0.77908564814814818</v>
      </c>
      <c r="G5961">
        <v>2</v>
      </c>
      <c r="H5961" s="109" t="s">
        <v>283</v>
      </c>
      <c r="I5961">
        <v>5363580</v>
      </c>
      <c r="BW5961">
        <v>409</v>
      </c>
      <c r="BX5961" t="str">
        <v>OPERATIONS</v>
      </c>
      <c r="BY5961" t="str">
        <v>AMADU OLUWOLE (OPS)</v>
      </c>
      <c r="BZ5961" s="31">
        <v>44892</v>
      </c>
      <c r="CA5961" s="40">
        <v>0.53150462962962963</v>
      </c>
      <c r="DB5961">
        <v>611</v>
      </c>
      <c r="DC5961" t="str">
        <v>MICURA</v>
      </c>
      <c r="DD5961" t="str">
        <v>GODSPOWER OSSAI (MIC)</v>
      </c>
      <c r="DE5961" s="31">
        <v>44894</v>
      </c>
      <c r="DF5961" s="40">
        <v>0.77334490740740736</v>
      </c>
    </row>
    <row r="5962" spans="1:110" x14ac:dyDescent="0.25">
      <c r="A5962" s="109" t="s">
        <v>195</v>
      </c>
      <c r="B5962">
        <v>531</v>
      </c>
      <c r="C5962" s="109" t="s">
        <v>53</v>
      </c>
      <c r="D5962" s="109" t="s">
        <v>1072</v>
      </c>
      <c r="E5962" s="94">
        <v>44875</v>
      </c>
      <c r="F5962" s="174">
        <v>0.77916666666666667</v>
      </c>
      <c r="G5962">
        <v>2</v>
      </c>
      <c r="H5962" s="109" t="s">
        <v>1073</v>
      </c>
      <c r="I5962">
        <v>4866995</v>
      </c>
      <c r="BW5962">
        <v>410</v>
      </c>
      <c r="BX5962" t="str">
        <v>OPERATIONS</v>
      </c>
      <c r="BY5962" t="str">
        <v>SODIQ ALABI (OPS)</v>
      </c>
      <c r="BZ5962" s="31">
        <v>44892</v>
      </c>
      <c r="CA5962" s="40">
        <v>0.53168981481481481</v>
      </c>
      <c r="DB5962">
        <v>612</v>
      </c>
      <c r="DC5962" t="str">
        <v>MICURA</v>
      </c>
      <c r="DD5962" t="str">
        <v>OLONILUYI KAYODE (MIC)</v>
      </c>
      <c r="DE5962" s="31">
        <v>44894</v>
      </c>
      <c r="DF5962" s="40">
        <v>0.77371527777777782</v>
      </c>
    </row>
    <row r="5963" spans="1:110" x14ac:dyDescent="0.25">
      <c r="A5963" s="109" t="s">
        <v>195</v>
      </c>
      <c r="B5963">
        <v>532</v>
      </c>
      <c r="C5963" s="109" t="s">
        <v>52</v>
      </c>
      <c r="D5963" s="109" t="s">
        <v>1074</v>
      </c>
      <c r="E5963" s="94">
        <v>44875</v>
      </c>
      <c r="F5963" s="174">
        <v>0.77940972222222227</v>
      </c>
      <c r="G5963">
        <v>2</v>
      </c>
      <c r="H5963" s="109" t="s">
        <v>1075</v>
      </c>
      <c r="I5963">
        <v>5336126</v>
      </c>
      <c r="BW5963">
        <v>411</v>
      </c>
      <c r="BX5963" t="str">
        <v>OPERATIONS</v>
      </c>
      <c r="BY5963" t="str">
        <v>OBAZEE OSAGIE (OPS)</v>
      </c>
      <c r="BZ5963" s="31">
        <v>44892</v>
      </c>
      <c r="CA5963" s="40">
        <v>0.53179398148148149</v>
      </c>
      <c r="DB5963">
        <v>613</v>
      </c>
      <c r="DC5963" t="str">
        <v>MICURA</v>
      </c>
      <c r="DD5963" t="str">
        <v>IKE CHUKWUEMEKA (MIC)</v>
      </c>
      <c r="DE5963" s="31">
        <v>44894</v>
      </c>
      <c r="DF5963" s="40">
        <v>0.77416666666666667</v>
      </c>
    </row>
    <row r="5964" spans="1:110" x14ac:dyDescent="0.25">
      <c r="A5964" s="109" t="s">
        <v>195</v>
      </c>
      <c r="B5964">
        <v>533</v>
      </c>
      <c r="C5964" s="109" t="s">
        <v>53</v>
      </c>
      <c r="D5964" s="109" t="s">
        <v>1076</v>
      </c>
      <c r="E5964" s="94">
        <v>44875</v>
      </c>
      <c r="F5964" s="174">
        <v>0.77943287037037035</v>
      </c>
      <c r="G5964">
        <v>2</v>
      </c>
      <c r="H5964" s="109" t="s">
        <v>1077</v>
      </c>
      <c r="I5964">
        <v>2045294</v>
      </c>
      <c r="BW5964">
        <v>412</v>
      </c>
      <c r="BX5964" t="str">
        <v>MICURA</v>
      </c>
      <c r="BY5964" t="str">
        <v>KINGSLEY EBODILI (MIC)</v>
      </c>
      <c r="BZ5964" s="31">
        <v>44892</v>
      </c>
      <c r="CA5964" s="40">
        <v>0.53430555555555559</v>
      </c>
      <c r="DB5964">
        <v>614</v>
      </c>
      <c r="DC5964" t="str">
        <v>ENGINEERING</v>
      </c>
      <c r="DD5964" t="str">
        <v>OSAYANDE GODDY (ENGR)</v>
      </c>
      <c r="DE5964" s="31">
        <v>44894</v>
      </c>
      <c r="DF5964" s="40">
        <v>0.77428240740740739</v>
      </c>
    </row>
    <row r="5965" spans="1:110" x14ac:dyDescent="0.25">
      <c r="A5965" s="109" t="s">
        <v>195</v>
      </c>
      <c r="B5965">
        <v>534</v>
      </c>
      <c r="C5965" s="109" t="s">
        <v>53</v>
      </c>
      <c r="D5965" s="109" t="s">
        <v>1078</v>
      </c>
      <c r="E5965" s="94">
        <v>44875</v>
      </c>
      <c r="F5965" s="174">
        <v>0.77951388888888884</v>
      </c>
      <c r="G5965">
        <v>2</v>
      </c>
      <c r="H5965" s="109" t="s">
        <v>1079</v>
      </c>
      <c r="I5965"/>
      <c r="BW5965">
        <v>413</v>
      </c>
      <c r="BX5965" t="str">
        <v>MICURA</v>
      </c>
      <c r="BY5965" t="str">
        <v>ADEBIYI ADEBOWALE (MIC)</v>
      </c>
      <c r="BZ5965" s="31">
        <v>44892</v>
      </c>
      <c r="CA5965" s="40">
        <v>0.53543981481481484</v>
      </c>
      <c r="DB5965">
        <v>615</v>
      </c>
      <c r="DC5965" t="str">
        <v>MICURA</v>
      </c>
      <c r="DD5965" t="str">
        <v>BABATUNDE ADEJOLA (MIC)</v>
      </c>
      <c r="DE5965" s="31">
        <v>44894</v>
      </c>
      <c r="DF5965" s="40">
        <v>0.77481481481481485</v>
      </c>
    </row>
    <row r="5966" spans="1:110" x14ac:dyDescent="0.25">
      <c r="A5966" s="109" t="s">
        <v>195</v>
      </c>
      <c r="B5966">
        <v>535</v>
      </c>
      <c r="C5966" s="109" t="s">
        <v>52</v>
      </c>
      <c r="D5966" s="109" t="s">
        <v>368</v>
      </c>
      <c r="E5966" s="94">
        <v>44875</v>
      </c>
      <c r="F5966" s="174">
        <v>0.77967592592592594</v>
      </c>
      <c r="G5966">
        <v>2</v>
      </c>
      <c r="H5966" s="109" t="s">
        <v>369</v>
      </c>
      <c r="I5966">
        <v>2669514</v>
      </c>
      <c r="BW5966">
        <v>414</v>
      </c>
      <c r="BX5966" t="str">
        <v>IT</v>
      </c>
      <c r="BY5966" t="str">
        <v>WILLIAMS TERRY A. (IT)</v>
      </c>
      <c r="BZ5966" s="31">
        <v>44892</v>
      </c>
      <c r="CA5966" s="40">
        <v>0.53548611111111111</v>
      </c>
      <c r="DB5966">
        <v>616</v>
      </c>
      <c r="DC5966" t="str">
        <v>MICURA</v>
      </c>
      <c r="DD5966" t="str">
        <v>OZEGBE CHARLES (MIC)</v>
      </c>
      <c r="DE5966" s="31">
        <v>44894</v>
      </c>
      <c r="DF5966" s="40">
        <v>0.77521990740740743</v>
      </c>
    </row>
    <row r="5967" spans="1:110" x14ac:dyDescent="0.25">
      <c r="A5967" s="109" t="s">
        <v>195</v>
      </c>
      <c r="B5967">
        <v>536</v>
      </c>
      <c r="C5967" s="109" t="s">
        <v>53</v>
      </c>
      <c r="D5967" s="109" t="s">
        <v>720</v>
      </c>
      <c r="E5967" s="94">
        <v>44875</v>
      </c>
      <c r="F5967" s="174">
        <v>0.77972222222222221</v>
      </c>
      <c r="G5967">
        <v>2</v>
      </c>
      <c r="H5967" s="109" t="s">
        <v>721</v>
      </c>
      <c r="I5967"/>
      <c r="BW5967">
        <v>415</v>
      </c>
      <c r="BX5967" t="str">
        <v>OPERATIONS</v>
      </c>
      <c r="BY5967" t="str">
        <v>ILUMAH O GODWIN (OPS)</v>
      </c>
      <c r="BZ5967" s="31">
        <v>44892</v>
      </c>
      <c r="CA5967" s="40">
        <v>0.53741898148148148</v>
      </c>
      <c r="DB5967">
        <v>617</v>
      </c>
      <c r="DC5967" t="str">
        <v>ENGINEERING</v>
      </c>
      <c r="DD5967" t="str">
        <v>DIXON BOBERT (DRIVER)</v>
      </c>
      <c r="DE5967" s="31">
        <v>44894</v>
      </c>
      <c r="DF5967" s="40">
        <v>0.77547453703703706</v>
      </c>
    </row>
    <row r="5968" spans="1:110" x14ac:dyDescent="0.25">
      <c r="A5968" s="109" t="s">
        <v>195</v>
      </c>
      <c r="B5968">
        <v>537</v>
      </c>
      <c r="C5968" s="109" t="s">
        <v>53</v>
      </c>
      <c r="D5968" s="109" t="s">
        <v>1080</v>
      </c>
      <c r="E5968" s="94">
        <v>44875</v>
      </c>
      <c r="F5968" s="174">
        <v>0.77975694444444443</v>
      </c>
      <c r="G5968">
        <v>2</v>
      </c>
      <c r="H5968" s="109" t="s">
        <v>1081</v>
      </c>
      <c r="I5968"/>
      <c r="BW5968">
        <v>416</v>
      </c>
      <c r="BX5968" t="str">
        <v>ENGINEERING</v>
      </c>
      <c r="BY5968" t="str">
        <v>AJAGBE BIDEMI (ENGR)</v>
      </c>
      <c r="BZ5968" s="31">
        <v>44892</v>
      </c>
      <c r="CA5968" s="40">
        <v>0.53802083333333328</v>
      </c>
      <c r="DB5968">
        <v>618</v>
      </c>
      <c r="DC5968" t="str">
        <v>ENGINEERING</v>
      </c>
      <c r="DD5968" t="str">
        <v>UDOH DANIEL UNYIME (ENG</v>
      </c>
      <c r="DE5968" s="31">
        <v>44894</v>
      </c>
      <c r="DF5968" s="40">
        <v>0.77562500000000001</v>
      </c>
    </row>
    <row r="5969" spans="1:110" x14ac:dyDescent="0.25">
      <c r="A5969" s="109" t="s">
        <v>195</v>
      </c>
      <c r="B5969">
        <v>538</v>
      </c>
      <c r="C5969" s="109" t="s">
        <v>53</v>
      </c>
      <c r="D5969" s="109" t="s">
        <v>1082</v>
      </c>
      <c r="E5969" s="94">
        <v>44875</v>
      </c>
      <c r="F5969" s="174">
        <v>0.77979166666666666</v>
      </c>
      <c r="G5969">
        <v>2</v>
      </c>
      <c r="H5969" s="109" t="s">
        <v>1083</v>
      </c>
      <c r="I5969"/>
      <c r="BW5969">
        <v>417</v>
      </c>
      <c r="BX5969" t="str">
        <v>ENGINEERING</v>
      </c>
      <c r="BY5969" t="str">
        <v>OGUNWEIDE ADETOLA  (ENG</v>
      </c>
      <c r="BZ5969" s="31">
        <v>44892</v>
      </c>
      <c r="CA5969" s="40">
        <v>0.53896990740740736</v>
      </c>
      <c r="DB5969">
        <v>619</v>
      </c>
      <c r="DC5969" t="str">
        <v>MICURA</v>
      </c>
      <c r="DD5969" t="str">
        <v>PROGRESS AKHIMIEN (MIC)</v>
      </c>
      <c r="DE5969" s="31">
        <v>44894</v>
      </c>
      <c r="DF5969" s="40">
        <v>0.77609953703703705</v>
      </c>
    </row>
    <row r="5970" spans="1:110" x14ac:dyDescent="0.25">
      <c r="A5970" s="109" t="s">
        <v>195</v>
      </c>
      <c r="B5970">
        <v>539</v>
      </c>
      <c r="C5970" s="109" t="s">
        <v>21</v>
      </c>
      <c r="D5970" s="109" t="s">
        <v>1084</v>
      </c>
      <c r="E5970" s="94">
        <v>44875</v>
      </c>
      <c r="F5970" s="174">
        <v>0.78055555555555556</v>
      </c>
      <c r="G5970">
        <v>2</v>
      </c>
      <c r="H5970" s="109" t="s">
        <v>21</v>
      </c>
      <c r="I5970"/>
      <c r="BW5970">
        <v>418</v>
      </c>
      <c r="BX5970" t="str">
        <v>ENGINEERING</v>
      </c>
      <c r="BY5970" t="str">
        <v>OLUWASOLA SOLOMON A (EN</v>
      </c>
      <c r="BZ5970" s="31">
        <v>44892</v>
      </c>
      <c r="CA5970" s="40">
        <v>0.53945601851851854</v>
      </c>
      <c r="DB5970">
        <v>620</v>
      </c>
      <c r="DC5970" t="str">
        <v>MICURA</v>
      </c>
      <c r="DD5970" t="str">
        <v>ECHEDOM NNAMDI B. (MIC)</v>
      </c>
      <c r="DE5970" s="31">
        <v>44894</v>
      </c>
      <c r="DF5970" s="40">
        <v>0.77613425925925927</v>
      </c>
    </row>
    <row r="5971" spans="1:110" x14ac:dyDescent="0.25">
      <c r="A5971" s="109" t="s">
        <v>195</v>
      </c>
      <c r="B5971">
        <v>540</v>
      </c>
      <c r="C5971" s="109" t="s">
        <v>54</v>
      </c>
      <c r="D5971" s="109" t="s">
        <v>1085</v>
      </c>
      <c r="E5971" s="94">
        <v>44875</v>
      </c>
      <c r="F5971" s="174">
        <v>0.78060185185185182</v>
      </c>
      <c r="G5971">
        <v>2</v>
      </c>
      <c r="H5971" s="109" t="s">
        <v>1086</v>
      </c>
      <c r="I5971">
        <v>5481562</v>
      </c>
      <c r="BW5971">
        <v>419</v>
      </c>
      <c r="BX5971" t="str">
        <v>MICURA</v>
      </c>
      <c r="BY5971" t="str">
        <v>EDET AKPAN FINTAN (MIC)</v>
      </c>
      <c r="BZ5971" s="31">
        <v>44892</v>
      </c>
      <c r="CA5971" s="40">
        <v>0.53961805555555553</v>
      </c>
      <c r="DB5971">
        <v>621</v>
      </c>
      <c r="DC5971" t="str">
        <v>OPERATIONS</v>
      </c>
      <c r="DD5971" t="str">
        <v>ONI OLAYINKA O.</v>
      </c>
      <c r="DE5971" s="31">
        <v>44894</v>
      </c>
      <c r="DF5971" s="40">
        <v>0.77618055555555554</v>
      </c>
    </row>
    <row r="5972" spans="1:110" x14ac:dyDescent="0.25">
      <c r="A5972" s="109" t="s">
        <v>195</v>
      </c>
      <c r="B5972">
        <v>541</v>
      </c>
      <c r="C5972" s="109" t="s">
        <v>52</v>
      </c>
      <c r="D5972" s="109" t="s">
        <v>1087</v>
      </c>
      <c r="E5972" s="94">
        <v>44875</v>
      </c>
      <c r="F5972" s="174">
        <v>0.78107638888888886</v>
      </c>
      <c r="G5972">
        <v>2</v>
      </c>
      <c r="H5972" s="109" t="s">
        <v>1088</v>
      </c>
      <c r="I5972">
        <v>7341922</v>
      </c>
      <c r="BW5972">
        <v>420</v>
      </c>
      <c r="BX5972" t="str">
        <v>ENGINEERING</v>
      </c>
      <c r="BY5972" t="str">
        <v>DOSUNMU FAROUK O.</v>
      </c>
      <c r="BZ5972" s="31">
        <v>44892</v>
      </c>
      <c r="CA5972" s="40">
        <v>0.54008101851851853</v>
      </c>
      <c r="DB5972">
        <v>622</v>
      </c>
      <c r="DC5972" t="str">
        <v>OPERATIONS</v>
      </c>
      <c r="DD5972" t="str">
        <v>HYGINUS OKONKWO (OPS)</v>
      </c>
      <c r="DE5972" s="31">
        <v>44894</v>
      </c>
      <c r="DF5972" s="40">
        <v>0.77625</v>
      </c>
    </row>
    <row r="5973" spans="1:110" x14ac:dyDescent="0.25">
      <c r="A5973" s="109" t="s">
        <v>195</v>
      </c>
      <c r="B5973">
        <v>542</v>
      </c>
      <c r="C5973" s="109" t="s">
        <v>53</v>
      </c>
      <c r="D5973" s="109" t="s">
        <v>1089</v>
      </c>
      <c r="E5973" s="94">
        <v>44875</v>
      </c>
      <c r="F5973" s="174">
        <v>0.78113425925925928</v>
      </c>
      <c r="G5973">
        <v>2</v>
      </c>
      <c r="H5973" s="109" t="s">
        <v>1090</v>
      </c>
      <c r="I5973"/>
      <c r="BW5973">
        <v>421</v>
      </c>
      <c r="BX5973" t="str">
        <v>PLANNING</v>
      </c>
      <c r="BY5973" t="str">
        <v>NNAJI CHIDI (PLN)</v>
      </c>
      <c r="BZ5973" s="31">
        <v>44892</v>
      </c>
      <c r="CA5973" s="40">
        <v>0.54716435185185186</v>
      </c>
      <c r="DB5973">
        <v>623</v>
      </c>
      <c r="DC5973" t="str">
        <v>OPERATIONS</v>
      </c>
      <c r="DD5973" t="str">
        <v>NELSON UZOR NELSON (OPS</v>
      </c>
      <c r="DE5973" s="31">
        <v>44894</v>
      </c>
      <c r="DF5973" s="40">
        <v>0.77628472222222222</v>
      </c>
    </row>
    <row r="5974" spans="1:110" x14ac:dyDescent="0.25">
      <c r="A5974" s="109" t="s">
        <v>195</v>
      </c>
      <c r="B5974">
        <v>543</v>
      </c>
      <c r="C5974" s="109" t="s">
        <v>18</v>
      </c>
      <c r="D5974" s="109" t="s">
        <v>1091</v>
      </c>
      <c r="E5974" s="94">
        <v>44875</v>
      </c>
      <c r="F5974" s="174">
        <v>0.78159722222222228</v>
      </c>
      <c r="G5974">
        <v>2</v>
      </c>
      <c r="H5974" s="109" t="s">
        <v>1092</v>
      </c>
      <c r="I5974"/>
      <c r="BW5974">
        <v>422</v>
      </c>
      <c r="BX5974" t="str">
        <v>ENGINEERING</v>
      </c>
      <c r="BY5974" t="str">
        <v>IJEAMAKA ESEMELE</v>
      </c>
      <c r="BZ5974" s="31">
        <v>44892</v>
      </c>
      <c r="CA5974" s="40">
        <v>0.55174768518518513</v>
      </c>
      <c r="DB5974">
        <v>624</v>
      </c>
      <c r="DC5974" t="str">
        <v>MICURA</v>
      </c>
      <c r="DD5974" t="str">
        <v>EZE AZUBIKE (MIC)</v>
      </c>
      <c r="DE5974" s="31">
        <v>44894</v>
      </c>
      <c r="DF5974" s="40">
        <v>0.77650462962962963</v>
      </c>
    </row>
    <row r="5975" spans="1:110" x14ac:dyDescent="0.25">
      <c r="A5975" s="109" t="s">
        <v>195</v>
      </c>
      <c r="B5975">
        <v>544</v>
      </c>
      <c r="C5975" s="109" t="s">
        <v>54</v>
      </c>
      <c r="D5975" s="109" t="s">
        <v>1093</v>
      </c>
      <c r="E5975" s="94">
        <v>44875</v>
      </c>
      <c r="F5975" s="174">
        <v>0.78164351851851854</v>
      </c>
      <c r="G5975">
        <v>2</v>
      </c>
      <c r="H5975" s="109" t="s">
        <v>1094</v>
      </c>
      <c r="I5975">
        <v>8330097</v>
      </c>
      <c r="BW5975">
        <v>423</v>
      </c>
      <c r="BX5975" t="str">
        <v>MICURA</v>
      </c>
      <c r="BY5975" t="str">
        <v>GOVERNMENT AYANKPO (MIC</v>
      </c>
      <c r="BZ5975" s="31">
        <v>44892</v>
      </c>
      <c r="CA5975" s="40">
        <v>0.55180555555555555</v>
      </c>
      <c r="DB5975">
        <v>625</v>
      </c>
      <c r="DC5975" t="str">
        <v>ENGINEERING</v>
      </c>
      <c r="DD5975" t="str">
        <v>ENUMAH EMMANUEL (ENGR)</v>
      </c>
      <c r="DE5975" s="31">
        <v>44894</v>
      </c>
      <c r="DF5975" s="40">
        <v>0.77659722222222227</v>
      </c>
    </row>
    <row r="5976" spans="1:110" x14ac:dyDescent="0.25">
      <c r="A5976" s="109" t="s">
        <v>195</v>
      </c>
      <c r="B5976">
        <v>545</v>
      </c>
      <c r="C5976" s="109" t="s">
        <v>54</v>
      </c>
      <c r="D5976" s="109" t="s">
        <v>1095</v>
      </c>
      <c r="E5976" s="94">
        <v>44875</v>
      </c>
      <c r="F5976" s="174">
        <v>0.78214120370370366</v>
      </c>
      <c r="G5976">
        <v>2</v>
      </c>
      <c r="H5976" s="109" t="s">
        <v>1096</v>
      </c>
      <c r="I5976"/>
      <c r="BW5976">
        <v>424</v>
      </c>
      <c r="BX5976" t="str">
        <v>OPERATIONS</v>
      </c>
      <c r="BY5976" t="str">
        <v>IGBINOBA FREDERICK. (OP</v>
      </c>
      <c r="BZ5976" s="31">
        <v>44892</v>
      </c>
      <c r="CA5976" s="40">
        <v>0.55232638888888885</v>
      </c>
      <c r="DB5976">
        <v>626</v>
      </c>
      <c r="DC5976" t="str">
        <v>OPERATIONS</v>
      </c>
      <c r="DD5976" t="str">
        <v>RAHEEM MUSA (OPS)</v>
      </c>
      <c r="DE5976" s="31">
        <v>44894</v>
      </c>
      <c r="DF5976" s="40">
        <v>0.77682870370370372</v>
      </c>
    </row>
    <row r="5977" spans="1:110" x14ac:dyDescent="0.25">
      <c r="A5977" s="109" t="s">
        <v>195</v>
      </c>
      <c r="B5977">
        <v>546</v>
      </c>
      <c r="C5977" s="109" t="s">
        <v>53</v>
      </c>
      <c r="D5977" s="109" t="s">
        <v>1097</v>
      </c>
      <c r="E5977" s="94">
        <v>44875</v>
      </c>
      <c r="F5977" s="174">
        <v>0.78281250000000002</v>
      </c>
      <c r="G5977">
        <v>2</v>
      </c>
      <c r="H5977" s="109" t="s">
        <v>1098</v>
      </c>
      <c r="I5977">
        <v>2091143</v>
      </c>
      <c r="BW5977">
        <v>425</v>
      </c>
      <c r="BX5977" t="str">
        <v>MICURA</v>
      </c>
      <c r="BY5977" t="str">
        <v>HAMIDU UMAR (MIC)</v>
      </c>
      <c r="BZ5977" s="31">
        <v>44892</v>
      </c>
      <c r="CA5977" s="40">
        <v>0.55256944444444445</v>
      </c>
      <c r="DB5977">
        <v>627</v>
      </c>
      <c r="DC5977" t="str">
        <v>ENGINEERING</v>
      </c>
      <c r="DD5977" t="str">
        <v>ABDULGANIYU AHMED(ENGR)</v>
      </c>
      <c r="DE5977" s="31">
        <v>44894</v>
      </c>
      <c r="DF5977" s="40">
        <v>0.77694444444444444</v>
      </c>
    </row>
    <row r="5978" spans="1:110" x14ac:dyDescent="0.25">
      <c r="A5978" s="109" t="s">
        <v>195</v>
      </c>
      <c r="B5978">
        <v>547</v>
      </c>
      <c r="C5978" s="109" t="s">
        <v>52</v>
      </c>
      <c r="D5978" s="109" t="s">
        <v>1099</v>
      </c>
      <c r="E5978" s="94">
        <v>44875</v>
      </c>
      <c r="F5978" s="174">
        <v>0.78300925925925924</v>
      </c>
      <c r="G5978">
        <v>2</v>
      </c>
      <c r="H5978" s="109" t="s">
        <v>1100</v>
      </c>
      <c r="I5978">
        <v>14988625</v>
      </c>
      <c r="BW5978">
        <v>426</v>
      </c>
      <c r="BX5978" t="str">
        <v>MICURA</v>
      </c>
      <c r="BY5978" t="str">
        <v>OHA EZECHINYERE (MIC)</v>
      </c>
      <c r="BZ5978" s="31">
        <v>44892</v>
      </c>
      <c r="CA5978" s="40">
        <v>0.55309027777777775</v>
      </c>
      <c r="DB5978">
        <v>628</v>
      </c>
      <c r="DC5978" t="str">
        <v>MICURA</v>
      </c>
      <c r="DD5978" t="str">
        <v>ESHO SAMUEL (MIC)</v>
      </c>
      <c r="DE5978" s="31">
        <v>44894</v>
      </c>
      <c r="DF5978" s="40">
        <v>0.77717592592592588</v>
      </c>
    </row>
    <row r="5979" spans="1:110" x14ac:dyDescent="0.25">
      <c r="A5979" s="109" t="s">
        <v>195</v>
      </c>
      <c r="B5979">
        <v>548</v>
      </c>
      <c r="C5979" s="109" t="s">
        <v>53</v>
      </c>
      <c r="D5979" s="109" t="s">
        <v>1101</v>
      </c>
      <c r="E5979" s="94">
        <v>44875</v>
      </c>
      <c r="F5979" s="174">
        <v>0.78310185185185188</v>
      </c>
      <c r="G5979">
        <v>2</v>
      </c>
      <c r="H5979" s="109" t="s">
        <v>1102</v>
      </c>
      <c r="I5979">
        <v>2025603</v>
      </c>
      <c r="BW5979">
        <v>427</v>
      </c>
      <c r="BX5979" t="str">
        <v>MICURA</v>
      </c>
      <c r="BY5979" t="str">
        <v>BABATUNDE ADEJOLA (MIC)</v>
      </c>
      <c r="BZ5979" s="31">
        <v>44892</v>
      </c>
      <c r="CA5979" s="40">
        <v>0.5534606481481481</v>
      </c>
      <c r="DB5979">
        <v>629</v>
      </c>
      <c r="DC5979" t="str">
        <v>ENGINEERING</v>
      </c>
      <c r="DD5979" t="str">
        <v>OJAIDE GODWIN (ENGR)</v>
      </c>
      <c r="DE5979" s="31">
        <v>44894</v>
      </c>
      <c r="DF5979" s="40">
        <v>0.77730324074074075</v>
      </c>
    </row>
    <row r="5980" spans="1:110" x14ac:dyDescent="0.25">
      <c r="A5980" s="109" t="s">
        <v>195</v>
      </c>
      <c r="B5980">
        <v>549</v>
      </c>
      <c r="C5980" s="109" t="s">
        <v>52</v>
      </c>
      <c r="D5980" s="109" t="s">
        <v>360</v>
      </c>
      <c r="E5980" s="94">
        <v>44875</v>
      </c>
      <c r="F5980" s="174">
        <v>0.78350694444444446</v>
      </c>
      <c r="G5980">
        <v>2</v>
      </c>
      <c r="H5980" s="109" t="s">
        <v>361</v>
      </c>
      <c r="I5980">
        <v>5503300</v>
      </c>
      <c r="BW5980">
        <v>428</v>
      </c>
      <c r="BX5980" t="str">
        <v>MICURA</v>
      </c>
      <c r="BY5980" t="str">
        <v>TIAMIYU AHMED A. (MIC)</v>
      </c>
      <c r="BZ5980" s="31">
        <v>44892</v>
      </c>
      <c r="CA5980" s="40">
        <v>0.55387731481481484</v>
      </c>
      <c r="DB5980">
        <v>630</v>
      </c>
      <c r="DC5980" t="str">
        <v>MICURA</v>
      </c>
      <c r="DD5980" t="str">
        <v>CHIMA NKWOCHA (MIC)</v>
      </c>
      <c r="DE5980" s="31">
        <v>44894</v>
      </c>
      <c r="DF5980" s="40">
        <v>0.77736111111111106</v>
      </c>
    </row>
    <row r="5981" spans="1:110" x14ac:dyDescent="0.25">
      <c r="A5981" s="109" t="s">
        <v>195</v>
      </c>
      <c r="B5981">
        <v>550</v>
      </c>
      <c r="C5981" s="109" t="s">
        <v>52</v>
      </c>
      <c r="D5981" s="109" t="s">
        <v>1103</v>
      </c>
      <c r="E5981" s="94">
        <v>44875</v>
      </c>
      <c r="F5981" s="174">
        <v>0.78353009259259254</v>
      </c>
      <c r="G5981">
        <v>2</v>
      </c>
      <c r="H5981" s="109" t="s">
        <v>1104</v>
      </c>
      <c r="I5981">
        <v>14936069</v>
      </c>
      <c r="BW5981">
        <v>429</v>
      </c>
      <c r="BX5981" t="str">
        <v>MICURA</v>
      </c>
      <c r="BY5981" t="str">
        <v>OLAGOKE SIMON (MIC)</v>
      </c>
      <c r="BZ5981" s="31">
        <v>44892</v>
      </c>
      <c r="CA5981" s="40">
        <v>0.55398148148148152</v>
      </c>
      <c r="DB5981">
        <v>631</v>
      </c>
      <c r="DC5981" t="str">
        <v>OPERATIONS</v>
      </c>
      <c r="DD5981" t="str">
        <v>ABIOLA ADEJARE T. (OPS)</v>
      </c>
      <c r="DE5981" s="31">
        <v>44894</v>
      </c>
      <c r="DF5981" s="40">
        <v>0.77768518518518515</v>
      </c>
    </row>
    <row r="5982" spans="1:110" x14ac:dyDescent="0.25">
      <c r="A5982" s="109" t="s">
        <v>195</v>
      </c>
      <c r="B5982">
        <v>551</v>
      </c>
      <c r="C5982" s="109" t="s">
        <v>53</v>
      </c>
      <c r="D5982" s="109" t="s">
        <v>1105</v>
      </c>
      <c r="E5982" s="94">
        <v>44875</v>
      </c>
      <c r="F5982" s="174">
        <v>0.78357638888888892</v>
      </c>
      <c r="G5982">
        <v>2</v>
      </c>
      <c r="H5982" s="109" t="s">
        <v>1106</v>
      </c>
      <c r="I5982"/>
      <c r="BW5982">
        <v>430</v>
      </c>
      <c r="BX5982" t="str">
        <v>MICURA</v>
      </c>
      <c r="BY5982" t="str">
        <v>EBIZIMO INGBAIFEGHA (MIC</v>
      </c>
      <c r="BZ5982" s="31">
        <v>44892</v>
      </c>
      <c r="CA5982" s="40">
        <v>0.55406250000000001</v>
      </c>
      <c r="DB5982">
        <v>632</v>
      </c>
      <c r="DC5982" t="str">
        <v>OPERATIONS</v>
      </c>
      <c r="DD5982" t="str">
        <v>BALOGUN DAMILARE S (OPS</v>
      </c>
      <c r="DE5982" s="31">
        <v>44894</v>
      </c>
      <c r="DF5982" s="40">
        <v>0.77800925925925923</v>
      </c>
    </row>
    <row r="5983" spans="1:110" x14ac:dyDescent="0.25">
      <c r="A5983" s="109" t="s">
        <v>195</v>
      </c>
      <c r="B5983">
        <v>552</v>
      </c>
      <c r="C5983" s="109" t="s">
        <v>53</v>
      </c>
      <c r="D5983" s="109" t="s">
        <v>1107</v>
      </c>
      <c r="E5983" s="94">
        <v>44875</v>
      </c>
      <c r="F5983" s="174">
        <v>0.7838194444444444</v>
      </c>
      <c r="G5983">
        <v>2</v>
      </c>
      <c r="H5983" s="109" t="s">
        <v>1108</v>
      </c>
      <c r="I5983"/>
      <c r="BW5983">
        <v>431</v>
      </c>
      <c r="BX5983" t="str">
        <v>OPERATIONS</v>
      </c>
      <c r="BY5983" t="str">
        <v>OMOVIRO ANDREW (MIC)</v>
      </c>
      <c r="BZ5983" s="31">
        <v>44892</v>
      </c>
      <c r="CA5983" s="40">
        <v>0.55576388888888884</v>
      </c>
      <c r="DB5983">
        <v>633</v>
      </c>
      <c r="DC5983" t="str">
        <v>OPERATIONS</v>
      </c>
      <c r="DD5983" t="str">
        <v>ISMAILA MOYOSORE</v>
      </c>
      <c r="DE5983" s="31">
        <v>44894</v>
      </c>
      <c r="DF5983" s="40">
        <v>0.77831018518518513</v>
      </c>
    </row>
    <row r="5984" spans="1:110" x14ac:dyDescent="0.25">
      <c r="A5984" s="109" t="s">
        <v>195</v>
      </c>
      <c r="B5984">
        <v>553</v>
      </c>
      <c r="C5984" s="109" t="s">
        <v>52</v>
      </c>
      <c r="D5984" s="109" t="s">
        <v>1109</v>
      </c>
      <c r="E5984" s="94">
        <v>44875</v>
      </c>
      <c r="F5984" s="174">
        <v>0.78408564814814818</v>
      </c>
      <c r="G5984">
        <v>2</v>
      </c>
      <c r="H5984" s="109" t="s">
        <v>1110</v>
      </c>
      <c r="I5984">
        <v>5325940</v>
      </c>
      <c r="BW5984">
        <v>432</v>
      </c>
      <c r="BX5984" t="str">
        <v>MICURA</v>
      </c>
      <c r="BY5984" t="str">
        <v>OGBEKENE MUDIAGA (MIC)</v>
      </c>
      <c r="BZ5984" s="31">
        <v>44892</v>
      </c>
      <c r="CA5984" s="40">
        <v>0.55583333333333329</v>
      </c>
      <c r="DB5984">
        <v>634</v>
      </c>
      <c r="DC5984" t="str">
        <v>OPERATIONS</v>
      </c>
      <c r="DD5984" t="str">
        <v>IBRAHIM AMINU</v>
      </c>
      <c r="DE5984" s="31">
        <v>44894</v>
      </c>
      <c r="DF5984" s="40">
        <v>0.77837962962962959</v>
      </c>
    </row>
    <row r="5985" spans="1:110" x14ac:dyDescent="0.25">
      <c r="A5985" s="109" t="s">
        <v>195</v>
      </c>
      <c r="B5985">
        <v>554</v>
      </c>
      <c r="C5985" s="109" t="s">
        <v>53</v>
      </c>
      <c r="D5985" s="109" t="s">
        <v>1111</v>
      </c>
      <c r="E5985" s="94">
        <v>44875</v>
      </c>
      <c r="F5985" s="174">
        <v>0.78513888888888894</v>
      </c>
      <c r="G5985">
        <v>2</v>
      </c>
      <c r="H5985" s="109" t="s">
        <v>1112</v>
      </c>
      <c r="I5985">
        <v>6708634</v>
      </c>
      <c r="BW5985">
        <v>433</v>
      </c>
      <c r="BX5985" t="str">
        <v>MICURA</v>
      </c>
      <c r="BY5985" t="str">
        <v>ADEKANMBI ADETOLA (MIC)</v>
      </c>
      <c r="BZ5985" s="31">
        <v>44892</v>
      </c>
      <c r="CA5985" s="40">
        <v>0.55792824074074077</v>
      </c>
      <c r="DB5985">
        <v>635</v>
      </c>
      <c r="DC5985" t="str">
        <v>MICURA</v>
      </c>
      <c r="DD5985" t="str">
        <v>AKINWANDE LATEEF</v>
      </c>
      <c r="DE5985" s="31">
        <v>44894</v>
      </c>
      <c r="DF5985" s="40">
        <v>0.77880787037037036</v>
      </c>
    </row>
    <row r="5986" spans="1:110" x14ac:dyDescent="0.25">
      <c r="A5986" s="109" t="s">
        <v>195</v>
      </c>
      <c r="B5986">
        <v>555</v>
      </c>
      <c r="C5986" s="109" t="s">
        <v>52</v>
      </c>
      <c r="D5986" s="109" t="s">
        <v>1113</v>
      </c>
      <c r="E5986" s="94">
        <v>44875</v>
      </c>
      <c r="F5986" s="174">
        <v>0.78621527777777778</v>
      </c>
      <c r="G5986">
        <v>2</v>
      </c>
      <c r="H5986" s="109" t="s">
        <v>1114</v>
      </c>
      <c r="I5986">
        <v>8117362</v>
      </c>
      <c r="BW5986">
        <v>434</v>
      </c>
      <c r="BX5986" t="str">
        <v>OPERATIONS</v>
      </c>
      <c r="BY5986" t="str">
        <v>NICHOLAS PIUS (OPS)</v>
      </c>
      <c r="BZ5986" s="31">
        <v>44892</v>
      </c>
      <c r="CA5986" s="40">
        <v>0.55829861111111112</v>
      </c>
      <c r="DB5986">
        <v>636</v>
      </c>
      <c r="DC5986" t="str">
        <v>MICURA</v>
      </c>
      <c r="DD5986" t="str">
        <v>ADENIYI ADELEKE (MIC)</v>
      </c>
      <c r="DE5986" s="31">
        <v>44894</v>
      </c>
      <c r="DF5986" s="40">
        <v>0.778900462962963</v>
      </c>
    </row>
    <row r="5987" spans="1:110" x14ac:dyDescent="0.25">
      <c r="A5987" s="109" t="s">
        <v>195</v>
      </c>
      <c r="B5987">
        <v>556</v>
      </c>
      <c r="C5987" s="109" t="s">
        <v>53</v>
      </c>
      <c r="D5987" s="109" t="s">
        <v>1115</v>
      </c>
      <c r="E5987" s="94">
        <v>44875</v>
      </c>
      <c r="F5987" s="174">
        <v>0.7867939814814815</v>
      </c>
      <c r="G5987">
        <v>2</v>
      </c>
      <c r="H5987" s="109" t="s">
        <v>1116</v>
      </c>
      <c r="I5987"/>
      <c r="BW5987">
        <v>435</v>
      </c>
      <c r="BX5987" t="str">
        <v>OPERATIONS</v>
      </c>
      <c r="BY5987" t="str">
        <v>ABEJIDE MUSTAPHA A. (OP</v>
      </c>
      <c r="BZ5987" s="31">
        <v>44892</v>
      </c>
      <c r="CA5987" s="40">
        <v>0.55851851851851853</v>
      </c>
      <c r="DB5987">
        <v>637</v>
      </c>
      <c r="DC5987" t="str">
        <v>MICURA</v>
      </c>
      <c r="DD5987" t="str">
        <v>MADUKA UGOCHUKWU R. (MIC</v>
      </c>
      <c r="DE5987" s="31">
        <v>44894</v>
      </c>
      <c r="DF5987" s="40">
        <v>0.77913194444444445</v>
      </c>
    </row>
    <row r="5988" spans="1:110" x14ac:dyDescent="0.25">
      <c r="A5988" s="109" t="s">
        <v>195</v>
      </c>
      <c r="B5988">
        <v>557</v>
      </c>
      <c r="C5988" s="109" t="s">
        <v>53</v>
      </c>
      <c r="D5988" s="109" t="s">
        <v>1117</v>
      </c>
      <c r="E5988" s="94">
        <v>44875</v>
      </c>
      <c r="F5988" s="174">
        <v>0.78682870370370372</v>
      </c>
      <c r="G5988">
        <v>2</v>
      </c>
      <c r="H5988" s="109" t="s">
        <v>1118</v>
      </c>
      <c r="I5988"/>
      <c r="BW5988">
        <v>436</v>
      </c>
      <c r="BX5988" t="str">
        <v>MICURA</v>
      </c>
      <c r="BY5988" t="str">
        <v>NWACHUKWU UCHE S.(MIC)</v>
      </c>
      <c r="BZ5988" s="31">
        <v>44892</v>
      </c>
      <c r="CA5988" s="40">
        <v>0.55931712962962965</v>
      </c>
      <c r="DB5988">
        <v>638</v>
      </c>
      <c r="DC5988" t="str">
        <v>OPERATIONS</v>
      </c>
      <c r="DD5988" t="str">
        <v>UTOMI CHUKWUDI (OPS)</v>
      </c>
      <c r="DE5988" s="31">
        <v>44894</v>
      </c>
      <c r="DF5988" s="40">
        <v>0.77927083333333336</v>
      </c>
    </row>
    <row r="5989" spans="1:110" x14ac:dyDescent="0.25">
      <c r="A5989" s="109" t="s">
        <v>195</v>
      </c>
      <c r="B5989">
        <v>558</v>
      </c>
      <c r="C5989" s="109" t="s">
        <v>53</v>
      </c>
      <c r="D5989" s="109" t="s">
        <v>1119</v>
      </c>
      <c r="E5989" s="94">
        <v>44875</v>
      </c>
      <c r="F5989" s="174">
        <v>0.78756944444444443</v>
      </c>
      <c r="G5989">
        <v>2</v>
      </c>
      <c r="H5989" s="109" t="s">
        <v>1120</v>
      </c>
      <c r="I5989">
        <v>2151827</v>
      </c>
      <c r="BW5989">
        <v>437</v>
      </c>
      <c r="BX5989" t="str">
        <v>OPERATIONS</v>
      </c>
      <c r="BY5989" t="str">
        <v>IYADI JUSTICE (OPS)</v>
      </c>
      <c r="BZ5989" s="31">
        <v>44892</v>
      </c>
      <c r="CA5989" s="40">
        <v>0.55961805555555555</v>
      </c>
      <c r="DB5989">
        <v>639</v>
      </c>
      <c r="DC5989" t="str">
        <v>MICURA</v>
      </c>
      <c r="DD5989" t="str">
        <v>CHUKWUTEM OGHALLI (MIC)</v>
      </c>
      <c r="DE5989" s="31">
        <v>44894</v>
      </c>
      <c r="DF5989" s="40">
        <v>0.77937500000000004</v>
      </c>
    </row>
    <row r="5990" spans="1:110" x14ac:dyDescent="0.25">
      <c r="A5990" s="109" t="s">
        <v>195</v>
      </c>
      <c r="B5990">
        <v>559</v>
      </c>
      <c r="C5990" s="109" t="s">
        <v>53</v>
      </c>
      <c r="D5990" s="109" t="s">
        <v>1121</v>
      </c>
      <c r="E5990" s="94">
        <v>44875</v>
      </c>
      <c r="F5990" s="174">
        <v>0.78822916666666665</v>
      </c>
      <c r="G5990">
        <v>2</v>
      </c>
      <c r="H5990" s="109" t="s">
        <v>1122</v>
      </c>
      <c r="I5990"/>
      <c r="BW5990">
        <v>438</v>
      </c>
      <c r="BX5990" t="str">
        <v>MICURA</v>
      </c>
      <c r="BY5990" t="str">
        <v>CASSEY ONOCHEI (MIC)</v>
      </c>
      <c r="BZ5990" s="31">
        <v>44892</v>
      </c>
      <c r="CA5990" s="40">
        <v>0.56000000000000005</v>
      </c>
      <c r="DB5990">
        <v>640</v>
      </c>
      <c r="DC5990" t="str">
        <v>OPERATIONS</v>
      </c>
      <c r="DD5990" t="str">
        <v>MICHEAL OKEBUGWU</v>
      </c>
      <c r="DE5990" s="31">
        <v>44894</v>
      </c>
      <c r="DF5990" s="40">
        <v>0.77947916666666661</v>
      </c>
    </row>
    <row r="5991" spans="1:110" x14ac:dyDescent="0.25">
      <c r="A5991" s="109" t="s">
        <v>195</v>
      </c>
      <c r="B5991">
        <v>560</v>
      </c>
      <c r="C5991" s="109" t="s">
        <v>53</v>
      </c>
      <c r="D5991" s="109" t="s">
        <v>1123</v>
      </c>
      <c r="E5991" s="94">
        <v>44875</v>
      </c>
      <c r="F5991" s="174">
        <v>0.78826388888888888</v>
      </c>
      <c r="G5991">
        <v>2</v>
      </c>
      <c r="H5991" s="109" t="s">
        <v>1124</v>
      </c>
      <c r="I5991"/>
      <c r="BW5991">
        <v>439</v>
      </c>
      <c r="BX5991" t="str">
        <v>MICURA</v>
      </c>
      <c r="BY5991" t="str">
        <v>EVBIERHOMA OBUKOHWO (MI</v>
      </c>
      <c r="BZ5991" s="31">
        <v>44892</v>
      </c>
      <c r="CA5991" s="40">
        <v>0.56011574074074078</v>
      </c>
      <c r="DB5991">
        <v>641</v>
      </c>
      <c r="DC5991" t="str">
        <v>MICURA</v>
      </c>
      <c r="DD5991" t="str">
        <v>OHA EZECHINYERE (MIC)</v>
      </c>
      <c r="DE5991" s="31">
        <v>44894</v>
      </c>
      <c r="DF5991" s="40">
        <v>0.77987268518518515</v>
      </c>
    </row>
    <row r="5992" spans="1:110" x14ac:dyDescent="0.25">
      <c r="A5992" s="109" t="s">
        <v>195</v>
      </c>
      <c r="B5992">
        <v>561</v>
      </c>
      <c r="C5992" s="109" t="s">
        <v>52</v>
      </c>
      <c r="D5992" s="109" t="s">
        <v>1125</v>
      </c>
      <c r="E5992" s="94">
        <v>44875</v>
      </c>
      <c r="F5992" s="174">
        <v>0.78841435185185182</v>
      </c>
      <c r="G5992">
        <v>2</v>
      </c>
      <c r="H5992" s="109" t="s">
        <v>1126</v>
      </c>
      <c r="I5992">
        <v>5353238</v>
      </c>
      <c r="BW5992">
        <v>440</v>
      </c>
      <c r="BX5992" t="str">
        <v>MICURA</v>
      </c>
      <c r="BY5992" t="str">
        <v>SULIAMAN ALABI (MIC)</v>
      </c>
      <c r="BZ5992" s="31">
        <v>44892</v>
      </c>
      <c r="CA5992" s="40">
        <v>0.56024305555555554</v>
      </c>
      <c r="DB5992">
        <v>642</v>
      </c>
      <c r="DC5992" t="str">
        <v>MICURA</v>
      </c>
      <c r="DD5992" t="str">
        <v>DIKE KELECHI (MIC)</v>
      </c>
      <c r="DE5992" s="31">
        <v>44894</v>
      </c>
      <c r="DF5992" s="40">
        <v>0.78011574074074075</v>
      </c>
    </row>
    <row r="5993" spans="1:110" x14ac:dyDescent="0.25">
      <c r="A5993" s="109" t="s">
        <v>195</v>
      </c>
      <c r="B5993">
        <v>562</v>
      </c>
      <c r="C5993" s="109" t="s">
        <v>53</v>
      </c>
      <c r="D5993" s="109" t="s">
        <v>1127</v>
      </c>
      <c r="E5993" s="94">
        <v>44875</v>
      </c>
      <c r="F5993" s="174">
        <v>0.78848379629629628</v>
      </c>
      <c r="G5993">
        <v>2</v>
      </c>
      <c r="H5993" s="109" t="s">
        <v>1128</v>
      </c>
      <c r="I5993">
        <v>5483263</v>
      </c>
      <c r="BW5993">
        <v>441</v>
      </c>
      <c r="BX5993" t="str">
        <v>MICURA</v>
      </c>
      <c r="BY5993" t="str">
        <v>MARTINS IKECHUKWU (MIC)</v>
      </c>
      <c r="BZ5993" s="31">
        <v>44892</v>
      </c>
      <c r="CA5993" s="40">
        <v>0.56031249999999999</v>
      </c>
      <c r="DB5993">
        <v>643</v>
      </c>
      <c r="DC5993" t="str">
        <v>OPERATIONS</v>
      </c>
      <c r="DD5993" t="str">
        <v>KINGSELEY NAJOMOH (OPS)</v>
      </c>
      <c r="DE5993" s="31">
        <v>44894</v>
      </c>
      <c r="DF5993" s="40">
        <v>0.78028935185185189</v>
      </c>
    </row>
    <row r="5994" spans="1:110" x14ac:dyDescent="0.25">
      <c r="A5994" s="109" t="s">
        <v>195</v>
      </c>
      <c r="B5994">
        <v>563</v>
      </c>
      <c r="C5994" s="109" t="s">
        <v>52</v>
      </c>
      <c r="D5994" s="109" t="s">
        <v>1129</v>
      </c>
      <c r="E5994" s="94">
        <v>44875</v>
      </c>
      <c r="F5994" s="174">
        <v>0.78934027777777782</v>
      </c>
      <c r="G5994">
        <v>2</v>
      </c>
      <c r="H5994" s="109" t="s">
        <v>1130</v>
      </c>
      <c r="I5994">
        <v>4839824</v>
      </c>
      <c r="BW5994">
        <v>442</v>
      </c>
      <c r="BX5994" t="str">
        <v>MICURA</v>
      </c>
      <c r="BY5994" t="str">
        <v>OPIYE ABRAHAM (MIC)</v>
      </c>
      <c r="BZ5994" s="31">
        <v>44892</v>
      </c>
      <c r="CA5994" s="40">
        <v>0.56111111111111112</v>
      </c>
      <c r="DB5994">
        <v>644</v>
      </c>
      <c r="DC5994" t="str">
        <v>MICURA</v>
      </c>
      <c r="DD5994" t="str">
        <v>EDOWMONYI SUNDAY (MIC)</v>
      </c>
      <c r="DE5994" s="31">
        <v>44894</v>
      </c>
      <c r="DF5994" s="40">
        <v>0.78032407407407411</v>
      </c>
    </row>
    <row r="5995" spans="1:110" x14ac:dyDescent="0.25">
      <c r="A5995" s="109" t="s">
        <v>195</v>
      </c>
      <c r="B5995">
        <v>564</v>
      </c>
      <c r="C5995" s="109" t="s">
        <v>54</v>
      </c>
      <c r="D5995" s="109" t="s">
        <v>1131</v>
      </c>
      <c r="E5995" s="94">
        <v>44875</v>
      </c>
      <c r="F5995" s="174">
        <v>0.78971064814814818</v>
      </c>
      <c r="G5995">
        <v>2</v>
      </c>
      <c r="H5995" s="109" t="s">
        <v>1132</v>
      </c>
      <c r="I5995">
        <v>2151263</v>
      </c>
      <c r="BW5995">
        <v>443</v>
      </c>
      <c r="BX5995" t="str">
        <v>MICURA</v>
      </c>
      <c r="BY5995" t="str">
        <v>SUNDAY SIMON M. (MIC)</v>
      </c>
      <c r="BZ5995" s="31">
        <v>44892</v>
      </c>
      <c r="CA5995" s="40">
        <v>0.56114583333333334</v>
      </c>
      <c r="DB5995">
        <v>645</v>
      </c>
      <c r="DC5995" t="str">
        <v>ENGINEERING</v>
      </c>
      <c r="DD5995" t="str">
        <v>AJIBOYE LANRE (ENGR)</v>
      </c>
      <c r="DE5995" s="31">
        <v>44894</v>
      </c>
      <c r="DF5995" s="40">
        <v>0.7807291666666667</v>
      </c>
    </row>
    <row r="5996" spans="1:110" x14ac:dyDescent="0.25">
      <c r="A5996" s="109" t="s">
        <v>195</v>
      </c>
      <c r="B5996">
        <v>565</v>
      </c>
      <c r="C5996" s="109" t="s">
        <v>52</v>
      </c>
      <c r="D5996" s="109" t="s">
        <v>1133</v>
      </c>
      <c r="E5996" s="94">
        <v>44875</v>
      </c>
      <c r="F5996" s="174">
        <v>0.79016203703703702</v>
      </c>
      <c r="G5996">
        <v>2</v>
      </c>
      <c r="H5996" s="109" t="s">
        <v>1134</v>
      </c>
      <c r="I5996">
        <v>2708133</v>
      </c>
      <c r="BW5996">
        <v>444</v>
      </c>
      <c r="BX5996" t="str">
        <v>OPERATIONS</v>
      </c>
      <c r="BY5996" t="str">
        <v>AMINU DANLAMI (OPS)</v>
      </c>
      <c r="BZ5996" s="31">
        <v>44892</v>
      </c>
      <c r="CA5996" s="40">
        <v>0.56120370370370365</v>
      </c>
      <c r="DB5996">
        <v>646</v>
      </c>
      <c r="DC5996" t="str">
        <v>OPERATIONS</v>
      </c>
      <c r="DD5996" t="str">
        <v>UGWU AUGUSTINE (OPS)</v>
      </c>
      <c r="DE5996" s="31">
        <v>44894</v>
      </c>
      <c r="DF5996" s="40">
        <v>0.78112268518518524</v>
      </c>
    </row>
    <row r="5997" spans="1:110" x14ac:dyDescent="0.25">
      <c r="A5997" s="109" t="s">
        <v>195</v>
      </c>
      <c r="B5997">
        <v>566</v>
      </c>
      <c r="C5997" s="109" t="s">
        <v>52</v>
      </c>
      <c r="D5997" s="109" t="s">
        <v>1135</v>
      </c>
      <c r="E5997" s="94">
        <v>44875</v>
      </c>
      <c r="F5997" s="174">
        <v>0.79221064814814812</v>
      </c>
      <c r="G5997">
        <v>2</v>
      </c>
      <c r="H5997" s="109" t="s">
        <v>1136</v>
      </c>
      <c r="I5997">
        <v>14956273</v>
      </c>
      <c r="BW5997">
        <v>445</v>
      </c>
      <c r="BX5997" t="str">
        <v>OPERATIONS</v>
      </c>
      <c r="BY5997" t="str">
        <v>HYGINUS OKONKWO (OPS)</v>
      </c>
      <c r="BZ5997" s="31">
        <v>44892</v>
      </c>
      <c r="CA5997" s="40">
        <v>0.56145833333333328</v>
      </c>
      <c r="DB5997">
        <v>647</v>
      </c>
      <c r="DC5997" t="str">
        <v>OPERATIONS</v>
      </c>
      <c r="DD5997" t="str">
        <v>OKONJO CHUKS JAMES (OPS</v>
      </c>
      <c r="DE5997" s="31">
        <v>44894</v>
      </c>
      <c r="DF5997" s="40">
        <v>0.78153935185185186</v>
      </c>
    </row>
    <row r="5998" spans="1:110" x14ac:dyDescent="0.25">
      <c r="A5998" s="109" t="s">
        <v>195</v>
      </c>
      <c r="B5998">
        <v>567</v>
      </c>
      <c r="C5998" s="109" t="s">
        <v>53</v>
      </c>
      <c r="D5998" s="109" t="s">
        <v>1137</v>
      </c>
      <c r="E5998" s="94">
        <v>44875</v>
      </c>
      <c r="F5998" s="174">
        <v>0.79228009259259258</v>
      </c>
      <c r="G5998">
        <v>2</v>
      </c>
      <c r="H5998" s="109" t="s">
        <v>1138</v>
      </c>
      <c r="I5998">
        <v>14823931</v>
      </c>
      <c r="BW5998">
        <v>446</v>
      </c>
      <c r="BX5998" t="str">
        <v>MICURA</v>
      </c>
      <c r="BY5998" t="str">
        <v>BADAMASI MOHAMMED (MIC)</v>
      </c>
      <c r="BZ5998" s="31">
        <v>44892</v>
      </c>
      <c r="CA5998" s="40">
        <v>0.5799305555555555</v>
      </c>
      <c r="DB5998">
        <v>648</v>
      </c>
      <c r="DC5998" t="str">
        <v>OPERATIONS</v>
      </c>
      <c r="DD5998" t="str">
        <v>OKONKWO SUNDAY (OPS)</v>
      </c>
      <c r="DE5998" s="31">
        <v>44894</v>
      </c>
      <c r="DF5998" s="40">
        <v>0.78189814814814818</v>
      </c>
    </row>
    <row r="5999" spans="1:110" x14ac:dyDescent="0.25">
      <c r="A5999" s="109" t="s">
        <v>195</v>
      </c>
      <c r="B5999">
        <v>568</v>
      </c>
      <c r="C5999" s="109" t="s">
        <v>53</v>
      </c>
      <c r="D5999" s="109" t="s">
        <v>430</v>
      </c>
      <c r="E5999" s="94">
        <v>44875</v>
      </c>
      <c r="F5999" s="174">
        <v>0.79233796296296299</v>
      </c>
      <c r="G5999">
        <v>2</v>
      </c>
      <c r="H5999" s="109" t="s">
        <v>431</v>
      </c>
      <c r="I5999">
        <v>2099334</v>
      </c>
      <c r="BW5999">
        <v>447</v>
      </c>
      <c r="BX5999" t="str">
        <v>OPERATIONS</v>
      </c>
      <c r="BY5999" t="str">
        <v>JUDE O. STANLEY (OPS)</v>
      </c>
      <c r="BZ5999" s="31">
        <v>44892</v>
      </c>
      <c r="CA5999" s="40">
        <v>0.57996527777777773</v>
      </c>
      <c r="DB5999">
        <v>649</v>
      </c>
      <c r="DC5999" t="str">
        <v>MICURA</v>
      </c>
      <c r="DD5999" t="str">
        <v>UMARU SHAIBU (MIC)</v>
      </c>
      <c r="DE5999" s="31">
        <v>44894</v>
      </c>
      <c r="DF5999" s="40">
        <v>0.78207175925925931</v>
      </c>
    </row>
    <row r="6000" spans="1:110" x14ac:dyDescent="0.25">
      <c r="A6000" s="109" t="s">
        <v>195</v>
      </c>
      <c r="B6000">
        <v>569</v>
      </c>
      <c r="C6000" s="109" t="s">
        <v>53</v>
      </c>
      <c r="D6000" s="109" t="s">
        <v>1139</v>
      </c>
      <c r="E6000" s="94">
        <v>44875</v>
      </c>
      <c r="F6000" s="174">
        <v>0.79265046296296293</v>
      </c>
      <c r="G6000">
        <v>2</v>
      </c>
      <c r="H6000" s="109" t="s">
        <v>1140</v>
      </c>
      <c r="I6000"/>
      <c r="BW6000">
        <v>448</v>
      </c>
      <c r="BX6000" t="str">
        <v>ENGINEERING</v>
      </c>
      <c r="BY6000" t="str">
        <v>OMOSHOWON SIMEON (ENGR)</v>
      </c>
      <c r="BZ6000" s="31">
        <v>44892</v>
      </c>
      <c r="CA6000" s="40">
        <v>0.58001157407407411</v>
      </c>
      <c r="DB6000">
        <v>650</v>
      </c>
      <c r="DC6000" t="str">
        <v>OPERATIONS</v>
      </c>
      <c r="DD6000" t="str">
        <v>OLANIYI OLANIYAN (OPS)</v>
      </c>
      <c r="DE6000" s="31">
        <v>44894</v>
      </c>
      <c r="DF6000" s="40">
        <v>0.78274305555555557</v>
      </c>
    </row>
    <row r="6001" spans="1:110" x14ac:dyDescent="0.25">
      <c r="A6001" s="109" t="s">
        <v>195</v>
      </c>
      <c r="B6001">
        <v>570</v>
      </c>
      <c r="C6001" s="109" t="s">
        <v>53</v>
      </c>
      <c r="D6001" s="109" t="s">
        <v>1141</v>
      </c>
      <c r="E6001" s="94">
        <v>44875</v>
      </c>
      <c r="F6001" s="174">
        <v>0.79350694444444447</v>
      </c>
      <c r="G6001">
        <v>2</v>
      </c>
      <c r="H6001" s="109" t="s">
        <v>1142</v>
      </c>
      <c r="I6001">
        <v>8900093</v>
      </c>
      <c r="BW6001">
        <v>449</v>
      </c>
      <c r="BX6001" t="str">
        <v>OPERATIONS</v>
      </c>
      <c r="BY6001" t="str">
        <v>OSENI OLUGBENGA</v>
      </c>
      <c r="BZ6001" s="31">
        <v>44892</v>
      </c>
      <c r="CA6001" s="40">
        <v>0.58010416666666664</v>
      </c>
      <c r="DB6001">
        <v>651</v>
      </c>
      <c r="DC6001" t="str">
        <v>OPERATIONS</v>
      </c>
      <c r="DD6001" t="str">
        <v>INYAMBE BENARD (OPS)</v>
      </c>
      <c r="DE6001" s="31">
        <v>44894</v>
      </c>
      <c r="DF6001" s="40">
        <v>0.78282407407407406</v>
      </c>
    </row>
    <row r="6002" spans="1:110" x14ac:dyDescent="0.25">
      <c r="A6002" s="109" t="s">
        <v>195</v>
      </c>
      <c r="B6002">
        <v>571</v>
      </c>
      <c r="C6002" s="109" t="s">
        <v>53</v>
      </c>
      <c r="D6002" s="109" t="s">
        <v>1143</v>
      </c>
      <c r="E6002" s="94">
        <v>44875</v>
      </c>
      <c r="F6002" s="174">
        <v>0.79439814814814813</v>
      </c>
      <c r="G6002">
        <v>2</v>
      </c>
      <c r="H6002" s="109" t="s">
        <v>1144</v>
      </c>
      <c r="I6002"/>
      <c r="BW6002">
        <v>450</v>
      </c>
      <c r="BX6002" t="str">
        <v>MICURA</v>
      </c>
      <c r="BY6002" t="str">
        <v>JOHN OLORUNLOGBON (MIC)</v>
      </c>
      <c r="BZ6002" s="31">
        <v>44892</v>
      </c>
      <c r="CA6002" s="40">
        <v>0.58013888888888887</v>
      </c>
      <c r="DB6002">
        <v>652</v>
      </c>
      <c r="DC6002" t="str">
        <v>OPERATIONS</v>
      </c>
      <c r="DD6002" t="str">
        <v>ABEJIDE MUSTAPHA A. (OP</v>
      </c>
      <c r="DE6002" s="31">
        <v>44894</v>
      </c>
      <c r="DF6002" s="40">
        <v>0.78324074074074079</v>
      </c>
    </row>
    <row r="6003" spans="1:110" x14ac:dyDescent="0.25">
      <c r="A6003" s="109" t="s">
        <v>195</v>
      </c>
      <c r="B6003">
        <v>572</v>
      </c>
      <c r="C6003" s="109" t="s">
        <v>53</v>
      </c>
      <c r="D6003" s="109" t="s">
        <v>1145</v>
      </c>
      <c r="E6003" s="94">
        <v>44875</v>
      </c>
      <c r="F6003" s="174">
        <v>0.79562500000000003</v>
      </c>
      <c r="G6003">
        <v>2</v>
      </c>
      <c r="H6003" s="109" t="s">
        <v>1146</v>
      </c>
      <c r="I6003"/>
      <c r="BW6003">
        <v>451</v>
      </c>
      <c r="BX6003" t="str">
        <v>MICURA</v>
      </c>
      <c r="BY6003" t="str">
        <v>JOHN DUNIYAN (MIC)</v>
      </c>
      <c r="BZ6003" s="31">
        <v>44892</v>
      </c>
      <c r="CA6003" s="40">
        <v>0.58067129629629632</v>
      </c>
      <c r="DB6003">
        <v>653</v>
      </c>
      <c r="DC6003" t="str">
        <v>MICURA</v>
      </c>
      <c r="DD6003" t="str">
        <v>JIMOH KABIRU (MIC)</v>
      </c>
      <c r="DE6003" s="31">
        <v>44894</v>
      </c>
      <c r="DF6003" s="40">
        <v>0.78371527777777783</v>
      </c>
    </row>
    <row r="6004" spans="1:110" x14ac:dyDescent="0.25">
      <c r="A6004" s="109" t="s">
        <v>195</v>
      </c>
      <c r="B6004">
        <v>573</v>
      </c>
      <c r="C6004" s="109" t="s">
        <v>52</v>
      </c>
      <c r="D6004" s="109" t="s">
        <v>1147</v>
      </c>
      <c r="E6004" s="94">
        <v>44875</v>
      </c>
      <c r="F6004" s="174">
        <v>0.79578703703703701</v>
      </c>
      <c r="G6004">
        <v>2</v>
      </c>
      <c r="H6004" s="109" t="s">
        <v>1148</v>
      </c>
      <c r="I6004">
        <v>7767778</v>
      </c>
      <c r="BW6004">
        <v>452</v>
      </c>
      <c r="BX6004" t="str">
        <v>OPERATIONS</v>
      </c>
      <c r="BY6004" t="str">
        <v>FATOKUN BAMIDELE (OPS)</v>
      </c>
      <c r="BZ6004" s="31">
        <v>44892</v>
      </c>
      <c r="CA6004" s="40">
        <v>0.5808564814814815</v>
      </c>
      <c r="DB6004">
        <v>654</v>
      </c>
      <c r="DC6004" t="str">
        <v>OPERATIONS</v>
      </c>
      <c r="DD6004" t="str">
        <v>OJOBOR GOD'SPOWER (OPS)</v>
      </c>
      <c r="DE6004" s="31">
        <v>44894</v>
      </c>
      <c r="DF6004" s="40">
        <v>0.78377314814814814</v>
      </c>
    </row>
    <row r="6005" spans="1:110" x14ac:dyDescent="0.25">
      <c r="A6005" s="109" t="s">
        <v>195</v>
      </c>
      <c r="B6005">
        <v>574</v>
      </c>
      <c r="C6005" s="109" t="s">
        <v>57</v>
      </c>
      <c r="D6005" s="109" t="s">
        <v>210</v>
      </c>
      <c r="E6005" s="94">
        <v>44875</v>
      </c>
      <c r="F6005" s="174">
        <v>0.79598379629629634</v>
      </c>
      <c r="G6005">
        <v>2</v>
      </c>
      <c r="H6005" s="109" t="s">
        <v>211</v>
      </c>
      <c r="I6005">
        <v>5415706</v>
      </c>
      <c r="BW6005">
        <v>453</v>
      </c>
      <c r="BX6005" t="str">
        <v>OPERATIONS</v>
      </c>
      <c r="BY6005" t="str">
        <v>MICHEAL OKEBUGWU</v>
      </c>
      <c r="BZ6005" s="31">
        <v>44892</v>
      </c>
      <c r="CA6005" s="40">
        <v>0.58098379629629626</v>
      </c>
      <c r="DB6005">
        <v>655</v>
      </c>
      <c r="DC6005" t="str">
        <v>MICURA</v>
      </c>
      <c r="DD6005" t="str">
        <v>ADEBIYI ADEBOWALE (MIC)</v>
      </c>
      <c r="DE6005" s="31">
        <v>44894</v>
      </c>
      <c r="DF6005" s="40">
        <v>0.78396990740740746</v>
      </c>
    </row>
    <row r="6006" spans="1:110" x14ac:dyDescent="0.25">
      <c r="A6006" s="109" t="s">
        <v>195</v>
      </c>
      <c r="B6006">
        <v>575</v>
      </c>
      <c r="C6006" s="109" t="s">
        <v>53</v>
      </c>
      <c r="D6006" s="109" t="s">
        <v>1149</v>
      </c>
      <c r="E6006" s="94">
        <v>44875</v>
      </c>
      <c r="F6006" s="174">
        <v>0.79616898148148152</v>
      </c>
      <c r="G6006">
        <v>2</v>
      </c>
      <c r="H6006" s="109" t="s">
        <v>1150</v>
      </c>
      <c r="I6006"/>
      <c r="BW6006">
        <v>454</v>
      </c>
      <c r="BX6006" t="str">
        <v>ENGINEERING</v>
      </c>
      <c r="BY6006" t="str">
        <v>OKOKHUE MARK O</v>
      </c>
      <c r="BZ6006" s="31">
        <v>44892</v>
      </c>
      <c r="CA6006" s="40">
        <v>0.58156249999999998</v>
      </c>
      <c r="DB6006">
        <v>656</v>
      </c>
      <c r="DC6006" t="str">
        <v>OPERATIONS</v>
      </c>
      <c r="DD6006" t="str">
        <v>OMOVIRO ANDREW (MIC)</v>
      </c>
      <c r="DE6006" s="31">
        <v>44894</v>
      </c>
      <c r="DF6006" s="40">
        <v>0.78403935185185181</v>
      </c>
    </row>
    <row r="6007" spans="1:110" x14ac:dyDescent="0.25">
      <c r="A6007" s="109" t="s">
        <v>195</v>
      </c>
      <c r="B6007">
        <v>576</v>
      </c>
      <c r="C6007" s="109" t="s">
        <v>53</v>
      </c>
      <c r="D6007" s="109" t="s">
        <v>1151</v>
      </c>
      <c r="E6007" s="94">
        <v>44875</v>
      </c>
      <c r="F6007" s="174">
        <v>0.79625000000000001</v>
      </c>
      <c r="G6007">
        <v>2</v>
      </c>
      <c r="H6007" s="109" t="s">
        <v>1152</v>
      </c>
      <c r="I6007"/>
      <c r="BW6007">
        <v>455</v>
      </c>
      <c r="BX6007" t="str">
        <v>OPERATIONS</v>
      </c>
      <c r="BY6007" t="str">
        <v>IKE NICHOLAS (OPS)</v>
      </c>
      <c r="BZ6007" s="31">
        <v>44892</v>
      </c>
      <c r="CA6007" s="40">
        <v>0.58174768518518516</v>
      </c>
      <c r="DB6007">
        <v>657</v>
      </c>
      <c r="DC6007" t="str">
        <v>MICURA</v>
      </c>
      <c r="DD6007" t="str">
        <v>OLONISOWON RAPHAEL (MIC</v>
      </c>
      <c r="DE6007" s="31">
        <v>44894</v>
      </c>
      <c r="DF6007" s="40">
        <v>0.78454861111111107</v>
      </c>
    </row>
    <row r="6008" spans="1:110" x14ac:dyDescent="0.25">
      <c r="A6008" s="109" t="s">
        <v>195</v>
      </c>
      <c r="B6008">
        <v>577</v>
      </c>
      <c r="C6008" s="109" t="s">
        <v>54</v>
      </c>
      <c r="D6008" s="109" t="s">
        <v>1153</v>
      </c>
      <c r="E6008" s="94">
        <v>44875</v>
      </c>
      <c r="F6008" s="174">
        <v>0.79784722222222226</v>
      </c>
      <c r="G6008">
        <v>2</v>
      </c>
      <c r="H6008" s="109" t="s">
        <v>1154</v>
      </c>
      <c r="I6008"/>
      <c r="BW6008">
        <v>456</v>
      </c>
      <c r="BX6008" t="str">
        <v>MICURA</v>
      </c>
      <c r="BY6008" t="str">
        <v>WISDOM AKPABIO E. (MIC)</v>
      </c>
      <c r="BZ6008" s="31">
        <v>44892</v>
      </c>
      <c r="CA6008" s="40">
        <v>0.58223379629629635</v>
      </c>
      <c r="DB6008">
        <v>658</v>
      </c>
      <c r="DC6008" t="str">
        <v>OPERATIONS</v>
      </c>
      <c r="DD6008" t="str">
        <v>THANKGOD OMOROHWOVO (OP</v>
      </c>
      <c r="DE6008" s="31">
        <v>44894</v>
      </c>
      <c r="DF6008" s="40">
        <v>0.78487268518518516</v>
      </c>
    </row>
    <row r="6009" spans="1:110" x14ac:dyDescent="0.25">
      <c r="A6009" s="109" t="s">
        <v>195</v>
      </c>
      <c r="B6009">
        <v>578</v>
      </c>
      <c r="C6009" s="109" t="s">
        <v>53</v>
      </c>
      <c r="D6009" s="109" t="s">
        <v>1155</v>
      </c>
      <c r="E6009" s="94">
        <v>44875</v>
      </c>
      <c r="F6009" s="174">
        <v>0.79826388888888888</v>
      </c>
      <c r="G6009">
        <v>2</v>
      </c>
      <c r="H6009" s="109" t="s">
        <v>1156</v>
      </c>
      <c r="I6009"/>
      <c r="BW6009">
        <v>457</v>
      </c>
      <c r="BX6009" t="str">
        <v>OPERATIONS</v>
      </c>
      <c r="BY6009" t="str">
        <v>FREDRICK ODIRIN (OPS)</v>
      </c>
      <c r="BZ6009" s="31">
        <v>44892</v>
      </c>
      <c r="CA6009" s="40">
        <v>0.58261574074074074</v>
      </c>
      <c r="DB6009">
        <v>659</v>
      </c>
      <c r="DC6009" t="str">
        <v>ENGINEERING</v>
      </c>
      <c r="DD6009" t="str">
        <v>CHRISTIAN NDUBUEZE</v>
      </c>
      <c r="DE6009" s="31">
        <v>44894</v>
      </c>
      <c r="DF6009" s="40">
        <v>0.78530092592592593</v>
      </c>
    </row>
    <row r="6010" spans="1:110" x14ac:dyDescent="0.25">
      <c r="A6010" s="109" t="s">
        <v>195</v>
      </c>
      <c r="B6010">
        <v>579</v>
      </c>
      <c r="C6010" s="109" t="s">
        <v>53</v>
      </c>
      <c r="D6010" s="109" t="s">
        <v>1157</v>
      </c>
      <c r="E6010" s="94">
        <v>44875</v>
      </c>
      <c r="F6010" s="174">
        <v>0.79834490740740738</v>
      </c>
      <c r="G6010">
        <v>2</v>
      </c>
      <c r="H6010" s="109" t="s">
        <v>1158</v>
      </c>
      <c r="I6010"/>
      <c r="BW6010">
        <v>458</v>
      </c>
      <c r="BX6010" t="str">
        <v>OPERATIONS</v>
      </c>
      <c r="BY6010" t="str">
        <v>NURUDEEN TAIRU (OPS)</v>
      </c>
      <c r="BZ6010" s="31">
        <v>44892</v>
      </c>
      <c r="CA6010" s="40">
        <v>0.58273148148148146</v>
      </c>
      <c r="DB6010">
        <v>660</v>
      </c>
      <c r="DC6010" t="str">
        <v>OPERATIONS</v>
      </c>
      <c r="DD6010" t="str">
        <v>KABIRU MOHAMMED (OPS)</v>
      </c>
      <c r="DE6010" s="31">
        <v>44894</v>
      </c>
      <c r="DF6010" s="40">
        <v>0.78592592592592592</v>
      </c>
    </row>
    <row r="6011" spans="1:110" x14ac:dyDescent="0.25">
      <c r="A6011" s="109" t="s">
        <v>195</v>
      </c>
      <c r="B6011">
        <v>580</v>
      </c>
      <c r="C6011" s="109" t="s">
        <v>21</v>
      </c>
      <c r="D6011" s="109" t="s">
        <v>1159</v>
      </c>
      <c r="E6011" s="94">
        <v>44875</v>
      </c>
      <c r="F6011" s="174">
        <v>0.79870370370370369</v>
      </c>
      <c r="G6011">
        <v>2</v>
      </c>
      <c r="H6011" s="109" t="s">
        <v>21</v>
      </c>
      <c r="I6011"/>
      <c r="BW6011">
        <v>459</v>
      </c>
      <c r="BX6011" t="str">
        <v>MICURA</v>
      </c>
      <c r="BY6011" t="str">
        <v>GODWIN OBIOMA (MIC)</v>
      </c>
      <c r="BZ6011" s="31">
        <v>44892</v>
      </c>
      <c r="CA6011" s="40">
        <v>0.58347222222222217</v>
      </c>
      <c r="DB6011">
        <v>661</v>
      </c>
      <c r="DC6011" t="str">
        <v>OPERATIONS</v>
      </c>
      <c r="DD6011" t="str">
        <v>ENEFAZU KENNETH (OPS)</v>
      </c>
      <c r="DE6011" s="31">
        <v>44894</v>
      </c>
      <c r="DF6011" s="40">
        <v>0.78604166666666664</v>
      </c>
    </row>
    <row r="6012" spans="1:110" x14ac:dyDescent="0.25">
      <c r="A6012" s="109" t="s">
        <v>195</v>
      </c>
      <c r="B6012">
        <v>581</v>
      </c>
      <c r="C6012" s="109" t="s">
        <v>54</v>
      </c>
      <c r="D6012" s="109" t="s">
        <v>1160</v>
      </c>
      <c r="E6012" s="94">
        <v>44875</v>
      </c>
      <c r="F6012" s="174">
        <v>0.79896990740740736</v>
      </c>
      <c r="G6012">
        <v>2</v>
      </c>
      <c r="H6012" s="109" t="s">
        <v>1161</v>
      </c>
      <c r="I6012">
        <v>8118023</v>
      </c>
      <c r="BW6012">
        <v>460</v>
      </c>
      <c r="BX6012" t="str">
        <v>OPERATIONS</v>
      </c>
      <c r="BY6012" t="str">
        <v>OGUNBIYI GBOLAHAN</v>
      </c>
      <c r="BZ6012" s="31">
        <v>44892</v>
      </c>
      <c r="CA6012" s="40">
        <v>0.58399305555555558</v>
      </c>
      <c r="DB6012">
        <v>662</v>
      </c>
      <c r="DC6012" t="str">
        <v>OPERATIONS</v>
      </c>
      <c r="DD6012" t="str">
        <v>IGBINOBA FREDERICK. (OP</v>
      </c>
      <c r="DE6012" s="31">
        <v>44894</v>
      </c>
      <c r="DF6012" s="40">
        <v>0.78760416666666666</v>
      </c>
    </row>
    <row r="6013" spans="1:110" x14ac:dyDescent="0.25">
      <c r="A6013" s="109" t="s">
        <v>195</v>
      </c>
      <c r="B6013">
        <v>582</v>
      </c>
      <c r="C6013" s="109" t="s">
        <v>54</v>
      </c>
      <c r="D6013" s="109" t="s">
        <v>1162</v>
      </c>
      <c r="E6013" s="94">
        <v>44875</v>
      </c>
      <c r="F6013" s="174">
        <v>0.80078703703703702</v>
      </c>
      <c r="G6013">
        <v>2</v>
      </c>
      <c r="H6013" s="109" t="s">
        <v>1163</v>
      </c>
      <c r="I6013">
        <v>6723329</v>
      </c>
      <c r="BW6013">
        <v>461</v>
      </c>
      <c r="BX6013" t="str">
        <v>ENGINEERING</v>
      </c>
      <c r="BY6013" t="str">
        <v>USMAN ISHAKA</v>
      </c>
      <c r="BZ6013" s="31">
        <v>44892</v>
      </c>
      <c r="CA6013" s="40">
        <v>0.58472222222222225</v>
      </c>
      <c r="DB6013">
        <v>663</v>
      </c>
      <c r="DC6013" t="str">
        <v>MICURA</v>
      </c>
      <c r="DD6013" t="str">
        <v>AMOGO E. JOHNSON</v>
      </c>
      <c r="DE6013" s="31">
        <v>44894</v>
      </c>
      <c r="DF6013" s="40">
        <v>0.78827546296296291</v>
      </c>
    </row>
    <row r="6014" spans="1:110" x14ac:dyDescent="0.25">
      <c r="A6014" s="109" t="s">
        <v>195</v>
      </c>
      <c r="B6014">
        <v>583</v>
      </c>
      <c r="C6014" s="109" t="s">
        <v>52</v>
      </c>
      <c r="D6014" s="109" t="s">
        <v>1164</v>
      </c>
      <c r="E6014" s="94">
        <v>44875</v>
      </c>
      <c r="F6014" s="174">
        <v>0.80130787037037032</v>
      </c>
      <c r="G6014">
        <v>2</v>
      </c>
      <c r="H6014" s="109" t="s">
        <v>1165</v>
      </c>
      <c r="I6014">
        <v>14987576</v>
      </c>
      <c r="BW6014">
        <v>462</v>
      </c>
      <c r="BX6014" t="str">
        <v>ENGINEERING</v>
      </c>
      <c r="BY6014" t="str">
        <v>AINA EYITOPE DAVID</v>
      </c>
      <c r="BZ6014" s="31">
        <v>44892</v>
      </c>
      <c r="CA6014" s="40">
        <v>0.58770833333333339</v>
      </c>
      <c r="DB6014">
        <v>664</v>
      </c>
      <c r="DC6014" t="str">
        <v>ENGINEERING</v>
      </c>
      <c r="DD6014" t="str">
        <v>MAKINDE OYEGBOLA A (ENG</v>
      </c>
      <c r="DE6014" s="31">
        <v>44894</v>
      </c>
      <c r="DF6014" s="40">
        <v>0.78887731481481482</v>
      </c>
    </row>
    <row r="6015" spans="1:110" x14ac:dyDescent="0.25">
      <c r="A6015" s="109" t="s">
        <v>195</v>
      </c>
      <c r="B6015">
        <v>584</v>
      </c>
      <c r="C6015" s="109" t="s">
        <v>53</v>
      </c>
      <c r="D6015" s="109" t="s">
        <v>781</v>
      </c>
      <c r="E6015" s="94">
        <v>44875</v>
      </c>
      <c r="F6015" s="174">
        <v>0.80142361111111116</v>
      </c>
      <c r="G6015">
        <v>2</v>
      </c>
      <c r="H6015" s="109" t="s">
        <v>782</v>
      </c>
      <c r="I6015">
        <v>2856175</v>
      </c>
      <c r="BW6015">
        <v>463</v>
      </c>
      <c r="BX6015" t="str">
        <v>MICURA</v>
      </c>
      <c r="BY6015" t="str">
        <v>ALEX UBOCHI (MIC)</v>
      </c>
      <c r="BZ6015" s="31">
        <v>44892</v>
      </c>
      <c r="CA6015" s="40">
        <v>0.59259259259259256</v>
      </c>
      <c r="DB6015">
        <v>665</v>
      </c>
      <c r="DC6015" t="str">
        <v>ENGINEERING</v>
      </c>
      <c r="DD6015" t="str">
        <v>OMOSHOWON SIMEON (ENGR)</v>
      </c>
      <c r="DE6015" s="31">
        <v>44894</v>
      </c>
      <c r="DF6015" s="40">
        <v>0.78902777777777777</v>
      </c>
    </row>
    <row r="6016" spans="1:110" x14ac:dyDescent="0.25">
      <c r="A6016" s="109" t="s">
        <v>195</v>
      </c>
      <c r="B6016">
        <v>585</v>
      </c>
      <c r="C6016" s="109" t="s">
        <v>53</v>
      </c>
      <c r="D6016" s="109" t="s">
        <v>1166</v>
      </c>
      <c r="E6016" s="94">
        <v>44875</v>
      </c>
      <c r="F6016" s="174">
        <v>0.80212962962962964</v>
      </c>
      <c r="G6016">
        <v>2</v>
      </c>
      <c r="H6016" s="109" t="s">
        <v>1167</v>
      </c>
      <c r="I6016">
        <v>2736247</v>
      </c>
      <c r="BW6016">
        <v>464</v>
      </c>
      <c r="BX6016" t="str">
        <v>MICURA</v>
      </c>
      <c r="BY6016" t="str">
        <v>ADENEKAN NURUDEEN (MIC)</v>
      </c>
      <c r="BZ6016" s="31">
        <v>44892</v>
      </c>
      <c r="CA6016" s="40">
        <v>0.59302083333333333</v>
      </c>
      <c r="DB6016">
        <v>666</v>
      </c>
      <c r="DC6016" t="str">
        <v>MICURA</v>
      </c>
      <c r="DD6016" t="str">
        <v>OMONIYI OWOLABI (MIC)</v>
      </c>
      <c r="DE6016" s="31">
        <v>44894</v>
      </c>
      <c r="DF6016" s="40">
        <v>0.78953703703703704</v>
      </c>
    </row>
    <row r="6017" spans="1:110" x14ac:dyDescent="0.25">
      <c r="A6017" s="109" t="s">
        <v>195</v>
      </c>
      <c r="B6017">
        <v>586</v>
      </c>
      <c r="C6017" s="109" t="s">
        <v>53</v>
      </c>
      <c r="D6017" s="109" t="s">
        <v>815</v>
      </c>
      <c r="E6017" s="94">
        <v>44875</v>
      </c>
      <c r="F6017" s="174">
        <v>0.8031018518518519</v>
      </c>
      <c r="G6017">
        <v>2</v>
      </c>
      <c r="H6017" s="109" t="s">
        <v>816</v>
      </c>
      <c r="I6017"/>
      <c r="BW6017">
        <v>465</v>
      </c>
      <c r="BX6017" t="str">
        <v>MICURA</v>
      </c>
      <c r="BY6017" t="str">
        <v>GANIYU KAREEM (MIC)</v>
      </c>
      <c r="BZ6017" s="31">
        <v>44892</v>
      </c>
      <c r="CA6017" s="40">
        <v>0.60162037037037042</v>
      </c>
      <c r="DB6017">
        <v>667</v>
      </c>
      <c r="DC6017" t="str">
        <v>ENGINEERING</v>
      </c>
      <c r="DD6017" t="str">
        <v>BALOGUN LATEEF (ENGR)</v>
      </c>
      <c r="DE6017" s="31">
        <v>44894</v>
      </c>
      <c r="DF6017" s="40">
        <v>0.78976851851851848</v>
      </c>
    </row>
    <row r="6018" spans="1:110" x14ac:dyDescent="0.25">
      <c r="A6018" s="109" t="s">
        <v>195</v>
      </c>
      <c r="B6018">
        <v>587</v>
      </c>
      <c r="C6018" s="109" t="s">
        <v>54</v>
      </c>
      <c r="D6018" s="109" t="s">
        <v>1168</v>
      </c>
      <c r="E6018" s="94">
        <v>44875</v>
      </c>
      <c r="F6018" s="174">
        <v>0.80341435185185184</v>
      </c>
      <c r="G6018">
        <v>2</v>
      </c>
      <c r="H6018" s="109" t="s">
        <v>1169</v>
      </c>
      <c r="I6018">
        <v>6710571</v>
      </c>
      <c r="BW6018">
        <v>466</v>
      </c>
      <c r="BX6018" t="str">
        <v>COMMERCIAL</v>
      </c>
      <c r="BY6018" t="str">
        <v>EMELE IFEOMA (COMM)</v>
      </c>
      <c r="BZ6018" s="31">
        <v>44892</v>
      </c>
      <c r="CA6018" s="40">
        <v>0.60307870370370376</v>
      </c>
      <c r="DB6018">
        <v>668</v>
      </c>
      <c r="DC6018" t="str">
        <v>ENGINEERING</v>
      </c>
      <c r="DD6018" t="str">
        <v>BABALOLA SIMON (ENGR)</v>
      </c>
      <c r="DE6018" s="31">
        <v>44894</v>
      </c>
      <c r="DF6018" s="40">
        <v>0.78980324074074071</v>
      </c>
    </row>
    <row r="6019" spans="1:110" x14ac:dyDescent="0.25">
      <c r="A6019" s="109" t="s">
        <v>195</v>
      </c>
      <c r="B6019">
        <v>588</v>
      </c>
      <c r="C6019" s="109" t="s">
        <v>53</v>
      </c>
      <c r="D6019" s="109" t="s">
        <v>785</v>
      </c>
      <c r="E6019" s="94">
        <v>44875</v>
      </c>
      <c r="F6019" s="174">
        <v>0.80358796296296298</v>
      </c>
      <c r="G6019">
        <v>2</v>
      </c>
      <c r="H6019" s="109" t="s">
        <v>786</v>
      </c>
      <c r="I6019">
        <v>4844273</v>
      </c>
      <c r="BW6019">
        <v>467</v>
      </c>
      <c r="BX6019" t="str">
        <v>MICURA</v>
      </c>
      <c r="BY6019" t="str">
        <v>DIOBINMA OSCAR (MIC)</v>
      </c>
      <c r="BZ6019" s="31">
        <v>44892</v>
      </c>
      <c r="CA6019" s="40">
        <v>0.6059606481481481</v>
      </c>
      <c r="DB6019">
        <v>669</v>
      </c>
      <c r="DC6019" t="str">
        <v>MICURA</v>
      </c>
      <c r="DD6019" t="str">
        <v>ISRAEL BRIGHT XMAS (MIC)</v>
      </c>
      <c r="DE6019" s="31">
        <v>44894</v>
      </c>
      <c r="DF6019" s="40">
        <v>0.79013888888888884</v>
      </c>
    </row>
    <row r="6020" spans="1:110" x14ac:dyDescent="0.25">
      <c r="A6020" s="109" t="s">
        <v>195</v>
      </c>
      <c r="B6020">
        <v>589</v>
      </c>
      <c r="C6020" s="109" t="s">
        <v>53</v>
      </c>
      <c r="D6020" s="109" t="s">
        <v>1170</v>
      </c>
      <c r="E6020" s="94">
        <v>44875</v>
      </c>
      <c r="F6020" s="174">
        <v>0.80378472222222219</v>
      </c>
      <c r="G6020">
        <v>2</v>
      </c>
      <c r="H6020" s="109" t="s">
        <v>1171</v>
      </c>
      <c r="I6020"/>
      <c r="BW6020">
        <v>468</v>
      </c>
      <c r="BX6020" t="str">
        <v>OPERATIONS</v>
      </c>
      <c r="BY6020" t="str">
        <v>DABIRI S. OLATUNDE (OPS</v>
      </c>
      <c r="BZ6020" s="31">
        <v>44892</v>
      </c>
      <c r="CA6020" s="40">
        <v>0.62651620370370376</v>
      </c>
      <c r="DB6020">
        <v>670</v>
      </c>
      <c r="DC6020" t="str">
        <v>MICURA</v>
      </c>
      <c r="DD6020" t="str">
        <v>AJUONUMA CHIMA</v>
      </c>
      <c r="DE6020" s="31">
        <v>44894</v>
      </c>
      <c r="DF6020" s="40">
        <v>0.79056712962962961</v>
      </c>
    </row>
    <row r="6021" spans="1:110" x14ac:dyDescent="0.25">
      <c r="A6021" s="109" t="s">
        <v>195</v>
      </c>
      <c r="B6021">
        <v>590</v>
      </c>
      <c r="C6021" s="109" t="s">
        <v>53</v>
      </c>
      <c r="D6021" s="109" t="s">
        <v>1172</v>
      </c>
      <c r="E6021" s="94">
        <v>44875</v>
      </c>
      <c r="F6021" s="174">
        <v>0.80425925925925923</v>
      </c>
      <c r="G6021">
        <v>2</v>
      </c>
      <c r="H6021" s="109" t="s">
        <v>1173</v>
      </c>
      <c r="I6021">
        <v>3386300</v>
      </c>
      <c r="BW6021">
        <v>469</v>
      </c>
      <c r="BX6021" t="str">
        <v>OPERATIONS</v>
      </c>
      <c r="BY6021" t="str">
        <v>UGWU AUGUSTINE (OPS)</v>
      </c>
      <c r="BZ6021" s="31">
        <v>44892</v>
      </c>
      <c r="CA6021" s="40">
        <v>0.63315972222222228</v>
      </c>
      <c r="DB6021">
        <v>671</v>
      </c>
      <c r="DC6021" t="str">
        <v>MICURA</v>
      </c>
      <c r="DD6021" t="str">
        <v>AJAYI ADEYEMI</v>
      </c>
      <c r="DE6021" s="31">
        <v>44894</v>
      </c>
      <c r="DF6021" s="40">
        <v>0.79232638888888884</v>
      </c>
    </row>
    <row r="6022" spans="1:110" x14ac:dyDescent="0.25">
      <c r="A6022" s="109" t="s">
        <v>195</v>
      </c>
      <c r="B6022">
        <v>591</v>
      </c>
      <c r="C6022" s="109" t="s">
        <v>52</v>
      </c>
      <c r="D6022" s="109" t="s">
        <v>1174</v>
      </c>
      <c r="E6022" s="94">
        <v>44875</v>
      </c>
      <c r="F6022" s="174">
        <v>0.80434027777777772</v>
      </c>
      <c r="G6022">
        <v>2</v>
      </c>
      <c r="H6022" s="109" t="s">
        <v>1175</v>
      </c>
      <c r="I6022">
        <v>14958078</v>
      </c>
      <c r="BW6022">
        <v>470</v>
      </c>
      <c r="BX6022" t="str">
        <v>OPERATIONS</v>
      </c>
      <c r="BY6022" t="str">
        <v>SALIFU .E. YAKUBU (OPS)</v>
      </c>
      <c r="BZ6022" s="31">
        <v>44892</v>
      </c>
      <c r="CA6022" s="40">
        <v>0.63328703703703704</v>
      </c>
      <c r="DB6022">
        <v>672</v>
      </c>
      <c r="DC6022" t="str">
        <v>MICURA</v>
      </c>
      <c r="DD6022" t="str">
        <v>EDIANAOBONG FRANKSON(MIC</v>
      </c>
      <c r="DE6022" s="31">
        <v>44894</v>
      </c>
      <c r="DF6022" s="40">
        <v>0.79237268518518522</v>
      </c>
    </row>
    <row r="6023" spans="1:110" x14ac:dyDescent="0.25">
      <c r="A6023" s="109" t="s">
        <v>195</v>
      </c>
      <c r="B6023">
        <v>592</v>
      </c>
      <c r="C6023" s="109" t="s">
        <v>53</v>
      </c>
      <c r="D6023" s="109" t="s">
        <v>486</v>
      </c>
      <c r="E6023" s="94">
        <v>44875</v>
      </c>
      <c r="F6023" s="174">
        <v>0.8043865740740741</v>
      </c>
      <c r="G6023">
        <v>2</v>
      </c>
      <c r="H6023" s="109" t="s">
        <v>487</v>
      </c>
      <c r="I6023"/>
      <c r="BW6023">
        <v>471</v>
      </c>
      <c r="BX6023" t="str">
        <v>MICURA</v>
      </c>
      <c r="BY6023" t="str">
        <v>QUADRI RASAQ (MIC)</v>
      </c>
      <c r="BZ6023" s="31">
        <v>44892</v>
      </c>
      <c r="CA6023" s="40">
        <v>0.63405092592592593</v>
      </c>
      <c r="DB6023">
        <v>673</v>
      </c>
      <c r="DC6023" t="str">
        <v>GATE OPS</v>
      </c>
      <c r="DD6023" t="str">
        <v>AKINREFON FLORENCE (GATE</v>
      </c>
      <c r="DE6023" s="31">
        <v>44894</v>
      </c>
      <c r="DF6023" s="40">
        <v>0.79267361111111112</v>
      </c>
    </row>
    <row r="6024" spans="1:110" x14ac:dyDescent="0.25">
      <c r="A6024" s="109" t="s">
        <v>195</v>
      </c>
      <c r="B6024">
        <v>593</v>
      </c>
      <c r="C6024" s="109" t="s">
        <v>53</v>
      </c>
      <c r="D6024" s="109" t="s">
        <v>380</v>
      </c>
      <c r="E6024" s="94">
        <v>44875</v>
      </c>
      <c r="F6024" s="174">
        <v>0.80473379629629627</v>
      </c>
      <c r="G6024">
        <v>2</v>
      </c>
      <c r="H6024" s="109" t="s">
        <v>381</v>
      </c>
      <c r="I6024"/>
      <c r="BW6024">
        <v>472</v>
      </c>
      <c r="BX6024" t="str">
        <v>OPERATIONS</v>
      </c>
      <c r="BY6024" t="str">
        <v>UTOMI CHUKWUDI (OPS)</v>
      </c>
      <c r="BZ6024" s="31">
        <v>44892</v>
      </c>
      <c r="CA6024" s="40">
        <v>0.63447916666666671</v>
      </c>
      <c r="DB6024">
        <v>674</v>
      </c>
      <c r="DC6024" t="str">
        <v>OPERATIONS</v>
      </c>
      <c r="DD6024" t="str">
        <v>APPOLUS SOLOMON</v>
      </c>
      <c r="DE6024" s="31">
        <v>44894</v>
      </c>
      <c r="DF6024" s="40">
        <v>0.79313657407407412</v>
      </c>
    </row>
    <row r="6025" spans="1:110" x14ac:dyDescent="0.25">
      <c r="A6025" s="109" t="s">
        <v>195</v>
      </c>
      <c r="B6025">
        <v>594</v>
      </c>
      <c r="C6025" s="109" t="s">
        <v>53</v>
      </c>
      <c r="D6025" s="109" t="s">
        <v>432</v>
      </c>
      <c r="E6025" s="94">
        <v>44875</v>
      </c>
      <c r="F6025" s="174">
        <v>0.80549768518518516</v>
      </c>
      <c r="G6025">
        <v>2</v>
      </c>
      <c r="H6025" s="109" t="s">
        <v>433</v>
      </c>
      <c r="I6025">
        <v>14959937</v>
      </c>
      <c r="BW6025">
        <v>473</v>
      </c>
      <c r="BX6025" t="str">
        <v>OPERATIONS</v>
      </c>
      <c r="BY6025" t="str">
        <v>KAZEEM OLAIDE (OPS)</v>
      </c>
      <c r="BZ6025" s="31">
        <v>44892</v>
      </c>
      <c r="CA6025" s="40">
        <v>0.6350231481481482</v>
      </c>
      <c r="DB6025">
        <v>675</v>
      </c>
      <c r="DC6025" t="str">
        <v>OPERATIONS</v>
      </c>
      <c r="DD6025" t="str">
        <v>ABIDOYE SAMUEL (OPS)</v>
      </c>
      <c r="DE6025" s="31">
        <v>44894</v>
      </c>
      <c r="DF6025" s="40">
        <v>0.79356481481481478</v>
      </c>
    </row>
    <row r="6026" spans="1:110" x14ac:dyDescent="0.25">
      <c r="A6026" s="109" t="s">
        <v>195</v>
      </c>
      <c r="B6026">
        <v>595</v>
      </c>
      <c r="C6026" s="109" t="s">
        <v>53</v>
      </c>
      <c r="D6026" s="109" t="s">
        <v>565</v>
      </c>
      <c r="E6026" s="94">
        <v>44875</v>
      </c>
      <c r="F6026" s="174">
        <v>0.80815972222222221</v>
      </c>
      <c r="G6026">
        <v>2</v>
      </c>
      <c r="H6026" s="109" t="s">
        <v>566</v>
      </c>
      <c r="I6026"/>
      <c r="BW6026">
        <v>474</v>
      </c>
      <c r="BX6026" t="str">
        <v>OPERATIONS</v>
      </c>
      <c r="BY6026" t="str">
        <v>ABIOLA ADEJARE T. (OPS)</v>
      </c>
      <c r="BZ6026" s="31">
        <v>44892</v>
      </c>
      <c r="CA6026" s="40">
        <v>0.63825231481481481</v>
      </c>
      <c r="DB6026">
        <v>676</v>
      </c>
      <c r="DC6026" t="str">
        <v>MICURA</v>
      </c>
      <c r="DD6026" t="str">
        <v>TAIWO ANIMASHAUN (MIC)</v>
      </c>
      <c r="DE6026" s="31">
        <v>44894</v>
      </c>
      <c r="DF6026" s="40">
        <v>0.79644675925925923</v>
      </c>
    </row>
    <row r="6027" spans="1:110" x14ac:dyDescent="0.25">
      <c r="A6027" s="109" t="s">
        <v>195</v>
      </c>
      <c r="B6027">
        <v>596</v>
      </c>
      <c r="C6027" s="109" t="s">
        <v>53</v>
      </c>
      <c r="D6027" s="109" t="s">
        <v>1176</v>
      </c>
      <c r="E6027" s="94">
        <v>44875</v>
      </c>
      <c r="F6027" s="174">
        <v>0.81315972222222221</v>
      </c>
      <c r="G6027">
        <v>2</v>
      </c>
      <c r="H6027" s="109" t="s">
        <v>1177</v>
      </c>
      <c r="I6027"/>
      <c r="BW6027">
        <v>475</v>
      </c>
      <c r="BX6027" t="str">
        <v>OPERATIONS</v>
      </c>
      <c r="BY6027" t="str">
        <v>ANYEBE SAMSON (OPS)</v>
      </c>
      <c r="BZ6027" s="31">
        <v>44892</v>
      </c>
      <c r="CA6027" s="40">
        <v>0.64179398148148148</v>
      </c>
      <c r="DB6027">
        <v>677</v>
      </c>
      <c r="DC6027" t="str">
        <v>OPERATIONS</v>
      </c>
      <c r="DD6027" t="str">
        <v>SODIQ ALABI (OPS)</v>
      </c>
      <c r="DE6027" s="31">
        <v>44894</v>
      </c>
      <c r="DF6027" s="40">
        <v>0.79745370370370372</v>
      </c>
    </row>
    <row r="6028" spans="1:110" x14ac:dyDescent="0.25">
      <c r="A6028" s="109" t="s">
        <v>195</v>
      </c>
      <c r="B6028">
        <v>597</v>
      </c>
      <c r="C6028" s="109" t="s">
        <v>52</v>
      </c>
      <c r="D6028" s="109" t="s">
        <v>1178</v>
      </c>
      <c r="E6028" s="94">
        <v>44875</v>
      </c>
      <c r="F6028" s="174">
        <v>0.82994212962962965</v>
      </c>
      <c r="G6028">
        <v>2</v>
      </c>
      <c r="H6028" s="109" t="s">
        <v>1179</v>
      </c>
      <c r="I6028">
        <v>7299031</v>
      </c>
      <c r="BW6028">
        <v>476</v>
      </c>
      <c r="BX6028" t="str">
        <v>MICURA</v>
      </c>
      <c r="BY6028" t="str">
        <v>IBOR IGRI ARCHIBONG (MI</v>
      </c>
      <c r="BZ6028" s="31">
        <v>44892</v>
      </c>
      <c r="CA6028" s="40">
        <v>0.64771990740740737</v>
      </c>
      <c r="DB6028">
        <v>678</v>
      </c>
      <c r="DC6028" t="str">
        <v>MICURA</v>
      </c>
      <c r="DD6028" t="str">
        <v>ADOYI FRANCIS (MIC)</v>
      </c>
      <c r="DE6028" s="31">
        <v>44894</v>
      </c>
      <c r="DF6028" s="40">
        <v>0.79795138888888884</v>
      </c>
    </row>
    <row r="6029" spans="1:110" x14ac:dyDescent="0.25">
      <c r="A6029" s="109" t="s">
        <v>195</v>
      </c>
      <c r="B6029">
        <v>598</v>
      </c>
      <c r="C6029" s="109" t="s">
        <v>53</v>
      </c>
      <c r="D6029" s="109" t="s">
        <v>1180</v>
      </c>
      <c r="E6029" s="94">
        <v>44875</v>
      </c>
      <c r="F6029" s="174">
        <v>0.83002314814814815</v>
      </c>
      <c r="G6029">
        <v>2</v>
      </c>
      <c r="H6029" s="109" t="s">
        <v>1181</v>
      </c>
      <c r="I6029"/>
      <c r="BW6029">
        <v>477</v>
      </c>
      <c r="BX6029" t="str">
        <v>ENGINEERING</v>
      </c>
      <c r="BY6029" t="str">
        <v>KOLAWOLE SUNDAY (MIC)</v>
      </c>
      <c r="BZ6029" s="31">
        <v>44892</v>
      </c>
      <c r="CA6029" s="40">
        <v>0.65430555555555558</v>
      </c>
      <c r="DB6029">
        <v>679</v>
      </c>
      <c r="DC6029" t="str">
        <v>OPERATIONS</v>
      </c>
      <c r="DD6029" t="str">
        <v>ANIEFIOK ISONGUYI (OPS)</v>
      </c>
      <c r="DE6029" s="31">
        <v>44894</v>
      </c>
      <c r="DF6029" s="40">
        <v>0.79800925925925925</v>
      </c>
    </row>
    <row r="6030" spans="1:110" x14ac:dyDescent="0.25">
      <c r="A6030" s="109" t="s">
        <v>195</v>
      </c>
      <c r="B6030">
        <v>599</v>
      </c>
      <c r="C6030" s="109" t="s">
        <v>54</v>
      </c>
      <c r="D6030" s="109" t="s">
        <v>1182</v>
      </c>
      <c r="E6030" s="94">
        <v>44875</v>
      </c>
      <c r="F6030" s="174">
        <v>0.83068287037037036</v>
      </c>
      <c r="G6030">
        <v>2</v>
      </c>
      <c r="H6030" s="109" t="s">
        <v>1183</v>
      </c>
      <c r="I6030">
        <v>5347169</v>
      </c>
      <c r="BW6030">
        <v>478</v>
      </c>
      <c r="BX6030" t="str">
        <v>MICURA</v>
      </c>
      <c r="BY6030" t="str">
        <v>IGBOKA CHUKWUDI (MIC)</v>
      </c>
      <c r="BZ6030" s="31">
        <v>44892</v>
      </c>
      <c r="CA6030" s="40">
        <v>0.67487268518518517</v>
      </c>
      <c r="DB6030">
        <v>680</v>
      </c>
      <c r="DC6030" t="str">
        <v>MICURA</v>
      </c>
      <c r="DD6030" t="str">
        <v>ADEDUNTAN ADENIYI M.(MIC</v>
      </c>
      <c r="DE6030" s="31">
        <v>44894</v>
      </c>
      <c r="DF6030" s="40">
        <v>0.79998842592592589</v>
      </c>
    </row>
    <row r="6031" spans="1:110" x14ac:dyDescent="0.25">
      <c r="A6031" s="109" t="s">
        <v>195</v>
      </c>
      <c r="B6031">
        <v>600</v>
      </c>
      <c r="C6031" s="109" t="s">
        <v>21</v>
      </c>
      <c r="D6031" s="109" t="s">
        <v>1184</v>
      </c>
      <c r="E6031" s="94">
        <v>44875</v>
      </c>
      <c r="F6031" s="174">
        <v>0.83078703703703705</v>
      </c>
      <c r="G6031">
        <v>2</v>
      </c>
      <c r="H6031" s="109" t="s">
        <v>21</v>
      </c>
      <c r="I6031"/>
      <c r="BW6031">
        <v>479</v>
      </c>
      <c r="BX6031" t="str">
        <v>ENGINEERING</v>
      </c>
      <c r="BY6031" t="str">
        <v>ANIMASAUN BABATUNDE (EN</v>
      </c>
      <c r="BZ6031" s="31">
        <v>44892</v>
      </c>
      <c r="CA6031" s="40">
        <v>0.67523148148148149</v>
      </c>
      <c r="DB6031">
        <v>681</v>
      </c>
      <c r="DC6031" t="str">
        <v>ENGINEERING</v>
      </c>
      <c r="DD6031" t="str">
        <v>WASIU LAWAL (ENGR)</v>
      </c>
      <c r="DE6031" s="31">
        <v>44894</v>
      </c>
      <c r="DF6031" s="40">
        <v>0.80063657407407407</v>
      </c>
    </row>
    <row r="6032" spans="1:110" x14ac:dyDescent="0.25">
      <c r="A6032" s="109" t="s">
        <v>195</v>
      </c>
      <c r="B6032">
        <v>601</v>
      </c>
      <c r="C6032" s="109" t="s">
        <v>54</v>
      </c>
      <c r="D6032" s="109" t="s">
        <v>1185</v>
      </c>
      <c r="E6032" s="94">
        <v>44875</v>
      </c>
      <c r="F6032" s="174">
        <v>0.8309375</v>
      </c>
      <c r="G6032">
        <v>2</v>
      </c>
      <c r="H6032" s="109" t="s">
        <v>1186</v>
      </c>
      <c r="I6032">
        <v>5411847</v>
      </c>
      <c r="BW6032">
        <v>480</v>
      </c>
      <c r="BX6032" t="str">
        <v>OPERATIONS</v>
      </c>
      <c r="BY6032" t="str">
        <v>ADEOTI NOAH A.</v>
      </c>
      <c r="BZ6032" s="31">
        <v>44892</v>
      </c>
      <c r="CA6032" s="40">
        <v>0.71108796296296295</v>
      </c>
      <c r="DB6032">
        <v>682</v>
      </c>
      <c r="DC6032" t="str">
        <v>MICURA</v>
      </c>
      <c r="DD6032" t="str">
        <v>SHAKIRU RAJI (MIC)</v>
      </c>
      <c r="DE6032" s="31">
        <v>44894</v>
      </c>
      <c r="DF6032" s="40">
        <v>0.8027199074074074</v>
      </c>
    </row>
    <row r="6033" spans="1:110" x14ac:dyDescent="0.25">
      <c r="A6033" s="109" t="s">
        <v>195</v>
      </c>
      <c r="B6033">
        <v>602</v>
      </c>
      <c r="C6033" s="109" t="s">
        <v>54</v>
      </c>
      <c r="D6033" s="109" t="s">
        <v>1187</v>
      </c>
      <c r="E6033" s="94">
        <v>44875</v>
      </c>
      <c r="F6033" s="174">
        <v>0.8316203703703704</v>
      </c>
      <c r="G6033">
        <v>2</v>
      </c>
      <c r="H6033" s="109" t="s">
        <v>1188</v>
      </c>
      <c r="I6033">
        <v>6713418</v>
      </c>
      <c r="BW6033">
        <v>235</v>
      </c>
      <c r="BX6033" t="str">
        <v>OPERATIONS</v>
      </c>
      <c r="BY6033" t="str">
        <v>EMMANUEL PROSPER N. (OP</v>
      </c>
      <c r="BZ6033" s="31">
        <v>44893</v>
      </c>
      <c r="CA6033" s="40">
        <v>0.46188657407407407</v>
      </c>
      <c r="DB6033">
        <v>683</v>
      </c>
      <c r="DC6033" t="str">
        <v>ENGINEERING</v>
      </c>
      <c r="DD6033" t="str">
        <v>OLUWASOLA SOLOMON A (EN</v>
      </c>
      <c r="DE6033" s="31">
        <v>44894</v>
      </c>
      <c r="DF6033" s="40">
        <v>0.80313657407407413</v>
      </c>
    </row>
    <row r="6034" spans="1:110" x14ac:dyDescent="0.25">
      <c r="A6034" s="109" t="s">
        <v>195</v>
      </c>
      <c r="B6034">
        <v>603</v>
      </c>
      <c r="C6034" s="109" t="s">
        <v>54</v>
      </c>
      <c r="D6034" s="109" t="s">
        <v>1189</v>
      </c>
      <c r="E6034" s="94">
        <v>44875</v>
      </c>
      <c r="F6034" s="174">
        <v>0.83168981481481485</v>
      </c>
      <c r="G6034">
        <v>2</v>
      </c>
      <c r="H6034" s="109" t="s">
        <v>1190</v>
      </c>
      <c r="I6034">
        <v>14808881</v>
      </c>
      <c r="BW6034">
        <v>236</v>
      </c>
      <c r="BX6034" t="str">
        <v>OPERATIONS</v>
      </c>
      <c r="BY6034" t="str">
        <v>ADIELE SANDRA</v>
      </c>
      <c r="BZ6034" s="31">
        <v>44893</v>
      </c>
      <c r="CA6034" s="40">
        <v>0.47501157407407407</v>
      </c>
      <c r="DB6034">
        <v>684</v>
      </c>
      <c r="DC6034" t="str">
        <v>OPERATIONS</v>
      </c>
      <c r="DD6034" t="str">
        <v>OLAIYA FATAI (OPS)</v>
      </c>
      <c r="DE6034" s="31">
        <v>44894</v>
      </c>
      <c r="DF6034" s="40">
        <v>0.8059143518518519</v>
      </c>
    </row>
    <row r="6035" spans="1:110" x14ac:dyDescent="0.25">
      <c r="A6035" s="109" t="s">
        <v>195</v>
      </c>
      <c r="B6035">
        <v>604</v>
      </c>
      <c r="C6035" s="109" t="s">
        <v>53</v>
      </c>
      <c r="D6035" s="109" t="s">
        <v>1191</v>
      </c>
      <c r="E6035" s="94">
        <v>44875</v>
      </c>
      <c r="F6035" s="174">
        <v>0.85</v>
      </c>
      <c r="G6035">
        <v>2</v>
      </c>
      <c r="H6035" s="109" t="s">
        <v>1192</v>
      </c>
      <c r="I6035">
        <v>2035897</v>
      </c>
      <c r="BW6035">
        <v>237</v>
      </c>
      <c r="BX6035" t="str">
        <v>MICURA</v>
      </c>
      <c r="BY6035" t="str">
        <v>EBIASUODE JAMES E. (MIC)</v>
      </c>
      <c r="BZ6035" s="31">
        <v>44893</v>
      </c>
      <c r="CA6035" s="40">
        <v>0.47561342592592593</v>
      </c>
      <c r="DB6035">
        <v>685</v>
      </c>
      <c r="DC6035" t="str">
        <v>OPERATIONS</v>
      </c>
      <c r="DD6035" t="str">
        <v>NKWOR CHRISTIAN (OPS)</v>
      </c>
      <c r="DE6035" s="31">
        <v>44894</v>
      </c>
      <c r="DF6035" s="40">
        <v>0.80638888888888893</v>
      </c>
    </row>
    <row r="6036" spans="1:110" x14ac:dyDescent="0.25">
      <c r="A6036" s="109" t="s">
        <v>195</v>
      </c>
      <c r="B6036">
        <v>605</v>
      </c>
      <c r="C6036" s="109" t="s">
        <v>52</v>
      </c>
      <c r="D6036" s="109" t="s">
        <v>1193</v>
      </c>
      <c r="E6036" s="94">
        <v>44875</v>
      </c>
      <c r="F6036" s="174">
        <v>0.85239583333333335</v>
      </c>
      <c r="G6036">
        <v>2</v>
      </c>
      <c r="H6036" s="109" t="s">
        <v>1194</v>
      </c>
      <c r="I6036">
        <v>6717067</v>
      </c>
      <c r="BW6036">
        <v>238</v>
      </c>
      <c r="BX6036" t="str">
        <v>MICURA</v>
      </c>
      <c r="BY6036" t="str">
        <v>NDUKWE KALU (MIC)</v>
      </c>
      <c r="BZ6036" s="31">
        <v>44893</v>
      </c>
      <c r="CA6036" s="40">
        <v>0.47565972222222225</v>
      </c>
      <c r="DB6036">
        <v>686</v>
      </c>
      <c r="DC6036" t="str">
        <v>MICURA</v>
      </c>
      <c r="DD6036" t="str">
        <v>GODWIN OBIOMA (MIC)</v>
      </c>
      <c r="DE6036" s="31">
        <v>44894</v>
      </c>
      <c r="DF6036" s="40">
        <v>0.80672453703703706</v>
      </c>
    </row>
    <row r="6037" spans="1:110" x14ac:dyDescent="0.25">
      <c r="A6037" s="109" t="s">
        <v>195</v>
      </c>
      <c r="B6037">
        <v>606</v>
      </c>
      <c r="C6037" s="109" t="s">
        <v>53</v>
      </c>
      <c r="D6037" s="109" t="s">
        <v>1195</v>
      </c>
      <c r="E6037" s="94">
        <v>44875</v>
      </c>
      <c r="F6037" s="174">
        <v>0.85671296296296295</v>
      </c>
      <c r="G6037">
        <v>2</v>
      </c>
      <c r="H6037" s="109" t="s">
        <v>1196</v>
      </c>
      <c r="I6037"/>
      <c r="BW6037">
        <v>239</v>
      </c>
      <c r="BX6037" t="str">
        <v>ENGINEERING</v>
      </c>
      <c r="BY6037" t="str">
        <v>AKINSANYA IBRAHIM</v>
      </c>
      <c r="BZ6037" s="31">
        <v>44893</v>
      </c>
      <c r="CA6037" s="40">
        <v>0.47576388888888888</v>
      </c>
      <c r="DB6037">
        <v>687</v>
      </c>
      <c r="DC6037" t="str">
        <v>MICURA</v>
      </c>
      <c r="DD6037" t="str">
        <v>NWAHIRI EMMANUEL (MIC)</v>
      </c>
      <c r="DE6037" s="31">
        <v>44894</v>
      </c>
      <c r="DF6037" s="40">
        <v>0.80837962962962961</v>
      </c>
    </row>
    <row r="6038" spans="1:110" x14ac:dyDescent="0.25">
      <c r="A6038" s="109" t="s">
        <v>195</v>
      </c>
      <c r="B6038">
        <v>607</v>
      </c>
      <c r="C6038" s="109" t="s">
        <v>53</v>
      </c>
      <c r="D6038" s="109" t="s">
        <v>1197</v>
      </c>
      <c r="E6038" s="94">
        <v>44875</v>
      </c>
      <c r="F6038" s="174">
        <v>0.85968750000000005</v>
      </c>
      <c r="G6038">
        <v>2</v>
      </c>
      <c r="H6038" s="109" t="s">
        <v>1198</v>
      </c>
      <c r="I6038"/>
      <c r="BW6038">
        <v>240</v>
      </c>
      <c r="BX6038" t="str">
        <v>OPERATIONS</v>
      </c>
      <c r="BY6038" t="str">
        <v>RAHEEM MUSA (OPS)</v>
      </c>
      <c r="BZ6038" s="31">
        <v>44893</v>
      </c>
      <c r="CA6038" s="40">
        <v>0.47583333333333333</v>
      </c>
      <c r="DB6038">
        <v>688</v>
      </c>
      <c r="DC6038" t="str">
        <v>MICURA</v>
      </c>
      <c r="DD6038" t="str">
        <v>WAIDI OGUNDEYI (MIC)</v>
      </c>
      <c r="DE6038" s="31">
        <v>44894</v>
      </c>
      <c r="DF6038" s="40">
        <v>0.80947916666666664</v>
      </c>
    </row>
    <row r="6039" spans="1:110" x14ac:dyDescent="0.25">
      <c r="A6039" s="109" t="s">
        <v>195</v>
      </c>
      <c r="B6039">
        <v>608</v>
      </c>
      <c r="C6039" s="109" t="s">
        <v>53</v>
      </c>
      <c r="D6039" s="109" t="s">
        <v>576</v>
      </c>
      <c r="E6039" s="94">
        <v>44875</v>
      </c>
      <c r="F6039" s="174">
        <v>0.89568287037037042</v>
      </c>
      <c r="G6039">
        <v>2</v>
      </c>
      <c r="H6039" s="109" t="s">
        <v>577</v>
      </c>
      <c r="I6039">
        <v>5375368</v>
      </c>
      <c r="BW6039">
        <v>241</v>
      </c>
      <c r="BX6039" t="str">
        <v>ENGINEERING</v>
      </c>
      <c r="BY6039" t="str">
        <v>MORUF AMIDU (ENGR)</v>
      </c>
      <c r="BZ6039" s="31">
        <v>44893</v>
      </c>
      <c r="CA6039" s="40">
        <v>0.47587962962962965</v>
      </c>
      <c r="DB6039">
        <v>689</v>
      </c>
      <c r="DC6039" t="str">
        <v>ENGINEERING</v>
      </c>
      <c r="DD6039" t="str">
        <v>BOLAJI SOLOMON (ENGR)</v>
      </c>
      <c r="DE6039" s="31">
        <v>44894</v>
      </c>
      <c r="DF6039" s="40">
        <v>0.81068287037037035</v>
      </c>
    </row>
    <row r="6040" spans="1:110" x14ac:dyDescent="0.25">
      <c r="A6040" s="109" t="s">
        <v>195</v>
      </c>
      <c r="B6040">
        <v>609</v>
      </c>
      <c r="C6040" s="109" t="s">
        <v>52</v>
      </c>
      <c r="D6040" s="109" t="s">
        <v>1199</v>
      </c>
      <c r="E6040" s="94">
        <v>44875</v>
      </c>
      <c r="F6040" s="174">
        <v>0.89788194444444447</v>
      </c>
      <c r="G6040">
        <v>2</v>
      </c>
      <c r="H6040" s="109" t="s">
        <v>1200</v>
      </c>
      <c r="I6040">
        <v>7054903</v>
      </c>
      <c r="BW6040">
        <v>242</v>
      </c>
      <c r="BX6040" t="str">
        <v>MICURA</v>
      </c>
      <c r="BY6040" t="str">
        <v>YAKSE NANLE L.(MI</v>
      </c>
      <c r="BZ6040" s="31">
        <v>44893</v>
      </c>
      <c r="CA6040" s="40">
        <v>0.47606481481481483</v>
      </c>
      <c r="DB6040">
        <v>690</v>
      </c>
      <c r="DC6040" t="str">
        <v>ENGINEERING</v>
      </c>
      <c r="DD6040" t="str">
        <v>OKOKHUE MARK O</v>
      </c>
      <c r="DE6040" s="31">
        <v>44894</v>
      </c>
      <c r="DF6040" s="40">
        <v>0.81145833333333328</v>
      </c>
    </row>
    <row r="6041" spans="1:110" x14ac:dyDescent="0.25">
      <c r="A6041" s="109" t="s">
        <v>195</v>
      </c>
      <c r="B6041">
        <v>610</v>
      </c>
      <c r="C6041" s="109" t="s">
        <v>52</v>
      </c>
      <c r="D6041" s="109" t="s">
        <v>1201</v>
      </c>
      <c r="E6041" s="94">
        <v>44875</v>
      </c>
      <c r="F6041" s="174">
        <v>0.89807870370370368</v>
      </c>
      <c r="G6041">
        <v>2</v>
      </c>
      <c r="H6041" s="109" t="s">
        <v>1202</v>
      </c>
      <c r="I6041">
        <v>2736242</v>
      </c>
      <c r="BW6041">
        <v>243</v>
      </c>
      <c r="BX6041" t="str">
        <v>MICURA</v>
      </c>
      <c r="BY6041" t="str">
        <v>BABATUNDE EBENEZER</v>
      </c>
      <c r="BZ6041" s="31">
        <v>44893</v>
      </c>
      <c r="CA6041" s="40">
        <v>0.47609953703703706</v>
      </c>
      <c r="DB6041">
        <v>691</v>
      </c>
      <c r="DC6041" t="str">
        <v>ENGINEERING</v>
      </c>
      <c r="DD6041" t="str">
        <v>YAHAYA BASHIRU (ENGR)</v>
      </c>
      <c r="DE6041" s="31">
        <v>44894</v>
      </c>
      <c r="DF6041" s="40">
        <v>0.81185185185185182</v>
      </c>
    </row>
    <row r="6042" spans="1:110" x14ac:dyDescent="0.25">
      <c r="A6042" s="109" t="s">
        <v>195</v>
      </c>
      <c r="B6042">
        <v>611</v>
      </c>
      <c r="C6042" s="109" t="s">
        <v>52</v>
      </c>
      <c r="D6042" s="109" t="s">
        <v>1203</v>
      </c>
      <c r="E6042" s="94">
        <v>44875</v>
      </c>
      <c r="F6042" s="174">
        <v>0.89850694444444446</v>
      </c>
      <c r="G6042">
        <v>2</v>
      </c>
      <c r="H6042" s="109" t="s">
        <v>1204</v>
      </c>
      <c r="I6042">
        <v>6713825</v>
      </c>
      <c r="BW6042">
        <v>244</v>
      </c>
      <c r="BX6042" t="str">
        <v>MICURA</v>
      </c>
      <c r="BY6042" t="str">
        <v>CHIKERE CHUBUZOR(MIC)</v>
      </c>
      <c r="BZ6042" s="31">
        <v>44893</v>
      </c>
      <c r="CA6042" s="40">
        <v>0.47614583333333332</v>
      </c>
      <c r="DB6042">
        <v>692</v>
      </c>
      <c r="DC6042" t="str">
        <v>OPERATIONS</v>
      </c>
      <c r="DD6042" t="str">
        <v>SAMUEL ADEWUNMI (OPS)</v>
      </c>
      <c r="DE6042" s="31">
        <v>44894</v>
      </c>
      <c r="DF6042" s="40">
        <v>0.81190972222222224</v>
      </c>
    </row>
    <row r="6043" spans="1:110" x14ac:dyDescent="0.25">
      <c r="A6043" s="109" t="s">
        <v>195</v>
      </c>
      <c r="B6043">
        <v>612</v>
      </c>
      <c r="C6043" s="109" t="s">
        <v>52</v>
      </c>
      <c r="D6043" s="109" t="s">
        <v>1205</v>
      </c>
      <c r="E6043" s="94">
        <v>44875</v>
      </c>
      <c r="F6043" s="174">
        <v>0.91070601851851851</v>
      </c>
      <c r="G6043">
        <v>2</v>
      </c>
      <c r="H6043" s="109" t="s">
        <v>1206</v>
      </c>
      <c r="I6043">
        <v>6691275</v>
      </c>
      <c r="BW6043">
        <v>245</v>
      </c>
      <c r="BX6043" t="str">
        <v>ENGINEERING</v>
      </c>
      <c r="BY6043" t="str">
        <v>SALISU ITODO (ENGR)</v>
      </c>
      <c r="BZ6043" s="31">
        <v>44893</v>
      </c>
      <c r="CA6043" s="40">
        <v>0.47696759259259258</v>
      </c>
      <c r="DB6043">
        <v>693</v>
      </c>
      <c r="DC6043" t="str">
        <v>OPERATIONS</v>
      </c>
      <c r="DD6043" t="str">
        <v>ADEBOYE GBENGA (OPS)</v>
      </c>
      <c r="DE6043" s="31">
        <v>44894</v>
      </c>
      <c r="DF6043" s="40">
        <v>0.81221064814814814</v>
      </c>
    </row>
    <row r="6044" spans="1:110" x14ac:dyDescent="0.25">
      <c r="A6044" s="109" t="s">
        <v>195</v>
      </c>
      <c r="B6044">
        <v>613</v>
      </c>
      <c r="C6044" s="109" t="s">
        <v>52</v>
      </c>
      <c r="D6044" s="109" t="s">
        <v>1207</v>
      </c>
      <c r="E6044" s="94">
        <v>44875</v>
      </c>
      <c r="F6044" s="174">
        <v>0.93770833333333337</v>
      </c>
      <c r="G6044">
        <v>2</v>
      </c>
      <c r="H6044" s="109" t="s">
        <v>1208</v>
      </c>
      <c r="I6044">
        <v>5346763</v>
      </c>
      <c r="BW6044">
        <v>246</v>
      </c>
      <c r="BX6044" t="str">
        <v>ENGINEERING</v>
      </c>
      <c r="BY6044" t="str">
        <v>GANIYU RAHMON (ENGR)</v>
      </c>
      <c r="BZ6044" s="31">
        <v>44893</v>
      </c>
      <c r="CA6044" s="40">
        <v>0.47700231481481481</v>
      </c>
      <c r="DB6044">
        <v>694</v>
      </c>
      <c r="DC6044" t="str">
        <v>MICURA</v>
      </c>
      <c r="DD6044" t="str">
        <v>HOPE NWAGBO (MIC)</v>
      </c>
      <c r="DE6044" s="31">
        <v>44894</v>
      </c>
      <c r="DF6044" s="40">
        <v>0.81337962962962962</v>
      </c>
    </row>
    <row r="6045" spans="1:110" x14ac:dyDescent="0.25">
      <c r="A6045" s="109" t="s">
        <v>195</v>
      </c>
      <c r="B6045">
        <v>614</v>
      </c>
      <c r="C6045" s="109" t="s">
        <v>53</v>
      </c>
      <c r="D6045" s="109" t="s">
        <v>867</v>
      </c>
      <c r="E6045" s="94">
        <v>44875</v>
      </c>
      <c r="F6045" s="174">
        <v>0.96851851851851856</v>
      </c>
      <c r="G6045">
        <v>2</v>
      </c>
      <c r="H6045" s="109" t="s">
        <v>868</v>
      </c>
      <c r="I6045"/>
      <c r="BW6045">
        <v>247</v>
      </c>
      <c r="BX6045" t="str">
        <v>ENGINEERING</v>
      </c>
      <c r="BY6045" t="str">
        <v>IPADEOLA IBRAHIM (ENGR)</v>
      </c>
      <c r="BZ6045" s="31">
        <v>44893</v>
      </c>
      <c r="CA6045" s="40">
        <v>0.47703703703703704</v>
      </c>
      <c r="DB6045">
        <v>695</v>
      </c>
      <c r="DC6045" t="str">
        <v>OPERATIONS</v>
      </c>
      <c r="DD6045" t="str">
        <v>NWACHUKWU OGBONNAYA (OP</v>
      </c>
      <c r="DE6045" s="31">
        <v>44894</v>
      </c>
      <c r="DF6045" s="40">
        <v>0.81480324074074073</v>
      </c>
    </row>
    <row r="6046" spans="1:110" x14ac:dyDescent="0.25">
      <c r="A6046" s="109" t="s">
        <v>195</v>
      </c>
      <c r="B6046">
        <v>615</v>
      </c>
      <c r="C6046" s="109" t="s">
        <v>53</v>
      </c>
      <c r="D6046" s="109" t="s">
        <v>937</v>
      </c>
      <c r="E6046" s="94">
        <v>44875</v>
      </c>
      <c r="F6046" s="174">
        <v>0.96857638888888886</v>
      </c>
      <c r="G6046">
        <v>2</v>
      </c>
      <c r="H6046" s="109" t="s">
        <v>938</v>
      </c>
      <c r="I6046">
        <v>2048564</v>
      </c>
      <c r="BW6046">
        <v>248</v>
      </c>
      <c r="BX6046" t="str">
        <v>ENGINEERING</v>
      </c>
      <c r="BY6046" t="str">
        <v>OKON ANTHONY (ENGR)</v>
      </c>
      <c r="BZ6046" s="31">
        <v>44893</v>
      </c>
      <c r="CA6046" s="40">
        <v>0.4770949074074074</v>
      </c>
      <c r="DB6046">
        <v>696</v>
      </c>
      <c r="DC6046" t="str">
        <v>MICURA</v>
      </c>
      <c r="DD6046" t="str">
        <v>LAWAL OLASUNKANMI</v>
      </c>
      <c r="DE6046" s="31">
        <v>44894</v>
      </c>
      <c r="DF6046" s="40">
        <v>0.8162962962962963</v>
      </c>
    </row>
    <row r="6047" spans="1:110" x14ac:dyDescent="0.25">
      <c r="A6047" s="109" t="s">
        <v>195</v>
      </c>
      <c r="B6047">
        <v>616</v>
      </c>
      <c r="C6047" s="109" t="s">
        <v>52</v>
      </c>
      <c r="D6047" s="109" t="s">
        <v>1209</v>
      </c>
      <c r="E6047" s="94">
        <v>44875</v>
      </c>
      <c r="F6047" s="174">
        <v>0.96890046296296295</v>
      </c>
      <c r="G6047">
        <v>2</v>
      </c>
      <c r="H6047" s="109" t="s">
        <v>1210</v>
      </c>
      <c r="I6047">
        <v>7610039</v>
      </c>
      <c r="BW6047">
        <v>249</v>
      </c>
      <c r="BX6047" t="str">
        <v>ENGINEERING</v>
      </c>
      <c r="BY6047" t="str">
        <v>TAJUDEEN JIMOH (ENGR)</v>
      </c>
      <c r="BZ6047" s="31">
        <v>44893</v>
      </c>
      <c r="CA6047" s="40">
        <v>0.47717592592592595</v>
      </c>
      <c r="DB6047">
        <v>697</v>
      </c>
      <c r="DC6047" t="str">
        <v>OPERATIONS</v>
      </c>
      <c r="DD6047" t="str">
        <v>FAGBEMI MUYIWA</v>
      </c>
      <c r="DE6047" s="31">
        <v>44894</v>
      </c>
      <c r="DF6047" s="40">
        <v>0.81671296296296292</v>
      </c>
    </row>
    <row r="6048" spans="1:110" x14ac:dyDescent="0.25">
      <c r="A6048" s="109" t="s">
        <v>195</v>
      </c>
      <c r="B6048">
        <v>617</v>
      </c>
      <c r="C6048" s="109" t="s">
        <v>53</v>
      </c>
      <c r="D6048" s="109" t="s">
        <v>1211</v>
      </c>
      <c r="E6048" s="94">
        <v>44875</v>
      </c>
      <c r="F6048" s="174">
        <v>0.9697337962962963</v>
      </c>
      <c r="G6048">
        <v>2</v>
      </c>
      <c r="H6048" s="109" t="s">
        <v>1212</v>
      </c>
      <c r="I6048"/>
      <c r="BW6048">
        <v>250</v>
      </c>
      <c r="BX6048" t="str">
        <v>OPERATIONS</v>
      </c>
      <c r="BY6048" t="str">
        <v>EKPENYONG PETER (OPS)</v>
      </c>
      <c r="BZ6048" s="31">
        <v>44893</v>
      </c>
      <c r="CA6048" s="40">
        <v>0.47723379629629631</v>
      </c>
      <c r="DB6048">
        <v>698</v>
      </c>
      <c r="DC6048" t="str">
        <v>MICURA</v>
      </c>
      <c r="DD6048" t="str">
        <v>ONWORDI ERUOJOR N. (MIC)</v>
      </c>
      <c r="DE6048" s="31">
        <v>44894</v>
      </c>
      <c r="DF6048" s="40">
        <v>0.81806712962962957</v>
      </c>
    </row>
    <row r="6049" spans="1:110" x14ac:dyDescent="0.25">
      <c r="A6049" s="109" t="s">
        <v>195</v>
      </c>
      <c r="B6049">
        <v>618</v>
      </c>
      <c r="C6049" s="109" t="s">
        <v>53</v>
      </c>
      <c r="D6049" s="109" t="s">
        <v>1111</v>
      </c>
      <c r="E6049" s="94">
        <v>44875</v>
      </c>
      <c r="F6049" s="174">
        <v>0.97052083333333339</v>
      </c>
      <c r="G6049">
        <v>2</v>
      </c>
      <c r="H6049" s="109" t="s">
        <v>1112</v>
      </c>
      <c r="I6049">
        <v>6708634</v>
      </c>
      <c r="BW6049">
        <v>251</v>
      </c>
      <c r="BX6049" t="str">
        <v>MICURA</v>
      </c>
      <c r="BY6049" t="str">
        <v>OLADIMEJI ADESOLA (MIC)</v>
      </c>
      <c r="BZ6049" s="31">
        <v>44893</v>
      </c>
      <c r="CA6049" s="40">
        <v>0.47871527777777778</v>
      </c>
      <c r="DB6049">
        <v>699</v>
      </c>
      <c r="DC6049" t="str">
        <v>OPERATIONS</v>
      </c>
      <c r="DD6049" t="str">
        <v>RASAKI AREMU (OPS)</v>
      </c>
      <c r="DE6049" s="31">
        <v>44894</v>
      </c>
      <c r="DF6049" s="40">
        <v>0.82109953703703709</v>
      </c>
    </row>
    <row r="6050" spans="1:110" x14ac:dyDescent="0.25">
      <c r="A6050" s="109" t="s">
        <v>195</v>
      </c>
      <c r="B6050">
        <v>619</v>
      </c>
      <c r="C6050" s="109" t="s">
        <v>53</v>
      </c>
      <c r="D6050" s="109" t="s">
        <v>1213</v>
      </c>
      <c r="E6050" s="94">
        <v>44875</v>
      </c>
      <c r="F6050" s="174">
        <v>0.97060185185185188</v>
      </c>
      <c r="G6050">
        <v>2</v>
      </c>
      <c r="H6050" s="109" t="s">
        <v>1214</v>
      </c>
      <c r="I6050"/>
      <c r="BW6050">
        <v>252</v>
      </c>
      <c r="BX6050" t="str">
        <v>MICURA</v>
      </c>
      <c r="BY6050" t="str">
        <v>CHARLES O. OKWUHOR(MIC)</v>
      </c>
      <c r="BZ6050" s="31">
        <v>44893</v>
      </c>
      <c r="CA6050" s="40">
        <v>0.47876157407407405</v>
      </c>
      <c r="DB6050">
        <v>700</v>
      </c>
      <c r="DC6050" t="str">
        <v>GATE OPS</v>
      </c>
      <c r="DD6050" t="str">
        <v>EJECKAM CHINWE (GATE)</v>
      </c>
      <c r="DE6050" s="31">
        <v>44894</v>
      </c>
      <c r="DF6050" s="40">
        <v>0.82287037037037036</v>
      </c>
    </row>
    <row r="6051" spans="1:110" x14ac:dyDescent="0.25">
      <c r="A6051" s="109" t="s">
        <v>195</v>
      </c>
      <c r="B6051">
        <v>620</v>
      </c>
      <c r="C6051" s="109" t="s">
        <v>52</v>
      </c>
      <c r="D6051" s="109" t="s">
        <v>1215</v>
      </c>
      <c r="E6051" s="94">
        <v>44875</v>
      </c>
      <c r="F6051" s="174">
        <v>0.97138888888888886</v>
      </c>
      <c r="G6051">
        <v>2</v>
      </c>
      <c r="H6051" s="109" t="s">
        <v>1216</v>
      </c>
      <c r="I6051">
        <v>2841045</v>
      </c>
      <c r="BW6051">
        <v>253</v>
      </c>
      <c r="BX6051" t="str">
        <v>MICURA</v>
      </c>
      <c r="BY6051" t="str">
        <v>BETULE THOMPSON J. (MIC)</v>
      </c>
      <c r="BZ6051" s="31">
        <v>44893</v>
      </c>
      <c r="CA6051" s="40">
        <v>0.47896990740740741</v>
      </c>
      <c r="DB6051">
        <v>701</v>
      </c>
      <c r="DC6051" t="str">
        <v>ENGINEERING</v>
      </c>
      <c r="DD6051" t="str">
        <v>AYANLERE FEMI (ENGR)</v>
      </c>
      <c r="DE6051" s="31">
        <v>44894</v>
      </c>
      <c r="DF6051" s="40">
        <v>0.83559027777777772</v>
      </c>
    </row>
    <row r="6052" spans="1:110" x14ac:dyDescent="0.25">
      <c r="A6052" s="109" t="s">
        <v>195</v>
      </c>
      <c r="B6052">
        <v>621</v>
      </c>
      <c r="C6052" s="109" t="s">
        <v>52</v>
      </c>
      <c r="D6052" s="109" t="s">
        <v>1040</v>
      </c>
      <c r="E6052" s="94">
        <v>44875</v>
      </c>
      <c r="F6052" s="174">
        <v>0.97187500000000004</v>
      </c>
      <c r="G6052">
        <v>2</v>
      </c>
      <c r="H6052" s="109" t="s">
        <v>1041</v>
      </c>
      <c r="I6052">
        <v>2799663</v>
      </c>
      <c r="BW6052">
        <v>254</v>
      </c>
      <c r="BX6052" t="str">
        <v>ENGINEERING</v>
      </c>
      <c r="BY6052" t="str">
        <v>SAKA ABOLORE (ENGR)</v>
      </c>
      <c r="BZ6052" s="31">
        <v>44893</v>
      </c>
      <c r="CA6052" s="40">
        <v>0.47903935185185187</v>
      </c>
      <c r="DB6052">
        <v>702</v>
      </c>
      <c r="DC6052" t="str">
        <v>ENGINEERING</v>
      </c>
      <c r="DD6052" t="str">
        <v>ADENIYI ISMAILA (ENGR)</v>
      </c>
      <c r="DE6052" s="31">
        <v>44894</v>
      </c>
      <c r="DF6052" s="40">
        <v>0.83853009259259259</v>
      </c>
    </row>
    <row r="6053" spans="1:110" x14ac:dyDescent="0.25">
      <c r="A6053" s="109" t="s">
        <v>195</v>
      </c>
      <c r="B6053">
        <v>622</v>
      </c>
      <c r="C6053" s="109" t="s">
        <v>52</v>
      </c>
      <c r="D6053" s="109" t="s">
        <v>1217</v>
      </c>
      <c r="E6053" s="94">
        <v>44875</v>
      </c>
      <c r="F6053" s="174">
        <v>0.97210648148148149</v>
      </c>
      <c r="G6053">
        <v>2</v>
      </c>
      <c r="H6053" s="109" t="s">
        <v>1218</v>
      </c>
      <c r="I6053">
        <v>3686933</v>
      </c>
      <c r="BW6053">
        <v>255</v>
      </c>
      <c r="BX6053" t="str">
        <v>ENGINEERING</v>
      </c>
      <c r="BY6053" t="str">
        <v>OLUBIYI SAHEED AKANDE</v>
      </c>
      <c r="BZ6053" s="31">
        <v>44893</v>
      </c>
      <c r="CA6053" s="40">
        <v>0.47909722222222223</v>
      </c>
      <c r="DB6053">
        <v>703</v>
      </c>
      <c r="DC6053" t="str">
        <v>MICURA</v>
      </c>
      <c r="DD6053" t="str">
        <v>MOYEGUN ADEKUNLE (MIC)</v>
      </c>
      <c r="DE6053" s="31">
        <v>44894</v>
      </c>
      <c r="DF6053" s="40">
        <v>0.84082175925925928</v>
      </c>
    </row>
    <row r="6054" spans="1:110" x14ac:dyDescent="0.25">
      <c r="A6054" s="109" t="s">
        <v>195</v>
      </c>
      <c r="B6054">
        <v>623</v>
      </c>
      <c r="C6054" s="109" t="s">
        <v>53</v>
      </c>
      <c r="D6054" s="109" t="s">
        <v>871</v>
      </c>
      <c r="E6054" s="94">
        <v>44875</v>
      </c>
      <c r="F6054" s="174">
        <v>0.9723032407407407</v>
      </c>
      <c r="G6054">
        <v>2</v>
      </c>
      <c r="H6054" s="109" t="s">
        <v>872</v>
      </c>
      <c r="I6054">
        <v>5374826</v>
      </c>
      <c r="BW6054">
        <v>256</v>
      </c>
      <c r="BX6054" t="str">
        <v>MICURA</v>
      </c>
      <c r="BY6054" t="str">
        <v>CHIBUIKE OKEKE (MIC)</v>
      </c>
      <c r="BZ6054" s="31">
        <v>44893</v>
      </c>
      <c r="CA6054" s="40">
        <v>0.47945601851851855</v>
      </c>
      <c r="DB6054">
        <v>704</v>
      </c>
      <c r="DC6054" t="str">
        <v>MICURA</v>
      </c>
      <c r="DD6054" t="str">
        <v>AZEEZ SODIQ O. (MIC)</v>
      </c>
      <c r="DE6054" s="31">
        <v>44894</v>
      </c>
      <c r="DF6054" s="40">
        <v>0.84407407407407409</v>
      </c>
    </row>
    <row r="6055" spans="1:110" x14ac:dyDescent="0.25">
      <c r="A6055" s="109" t="s">
        <v>195</v>
      </c>
      <c r="B6055">
        <v>624</v>
      </c>
      <c r="C6055" s="109" t="s">
        <v>53</v>
      </c>
      <c r="D6055" s="109" t="s">
        <v>276</v>
      </c>
      <c r="E6055" s="94">
        <v>44875</v>
      </c>
      <c r="F6055" s="174">
        <v>0.97238425925925931</v>
      </c>
      <c r="G6055">
        <v>2</v>
      </c>
      <c r="H6055" s="109" t="s">
        <v>277</v>
      </c>
      <c r="I6055">
        <v>14964941</v>
      </c>
      <c r="BW6055">
        <v>257</v>
      </c>
      <c r="BX6055" t="str">
        <v>MICURA</v>
      </c>
      <c r="BY6055" t="str">
        <v>ESHO SAMUEL (MIC)</v>
      </c>
      <c r="BZ6055" s="31">
        <v>44893</v>
      </c>
      <c r="CA6055" s="40">
        <v>0.47950231481481481</v>
      </c>
      <c r="DB6055">
        <v>705</v>
      </c>
      <c r="DC6055" t="str">
        <v>MICURA</v>
      </c>
      <c r="DD6055" t="str">
        <v>DAVID DEINMA</v>
      </c>
      <c r="DE6055" s="31">
        <v>44894</v>
      </c>
      <c r="DF6055" s="40">
        <v>0.84458333333333335</v>
      </c>
    </row>
    <row r="6056" spans="1:110" x14ac:dyDescent="0.25">
      <c r="A6056" s="109" t="s">
        <v>195</v>
      </c>
      <c r="B6056">
        <v>625</v>
      </c>
      <c r="C6056" s="109" t="s">
        <v>53</v>
      </c>
      <c r="D6056" s="109" t="s">
        <v>1219</v>
      </c>
      <c r="E6056" s="94">
        <v>44875</v>
      </c>
      <c r="F6056" s="174">
        <v>0.97290509259259261</v>
      </c>
      <c r="G6056">
        <v>2</v>
      </c>
      <c r="H6056" s="109" t="s">
        <v>1220</v>
      </c>
      <c r="I6056"/>
      <c r="BW6056">
        <v>258</v>
      </c>
      <c r="BX6056" t="str">
        <v>MICURA</v>
      </c>
      <c r="BY6056" t="str">
        <v>AILERU RILWAN (MIC)</v>
      </c>
      <c r="BZ6056" s="31">
        <v>44893</v>
      </c>
      <c r="CA6056" s="40">
        <v>0.4798263888888889</v>
      </c>
      <c r="DB6056">
        <v>706</v>
      </c>
      <c r="DC6056" t="str">
        <v>MICURA</v>
      </c>
      <c r="DD6056" t="str">
        <v>OPIYE ABRAHAM (MIC)</v>
      </c>
      <c r="DE6056" s="31">
        <v>44894</v>
      </c>
      <c r="DF6056" s="40">
        <v>0.84616898148148145</v>
      </c>
    </row>
    <row r="6057" spans="1:110" x14ac:dyDescent="0.25">
      <c r="A6057" s="109" t="s">
        <v>195</v>
      </c>
      <c r="B6057">
        <v>626</v>
      </c>
      <c r="C6057" s="109" t="s">
        <v>53</v>
      </c>
      <c r="D6057" s="109" t="s">
        <v>917</v>
      </c>
      <c r="E6057" s="94">
        <v>44875</v>
      </c>
      <c r="F6057" s="174">
        <v>0.97324074074074074</v>
      </c>
      <c r="G6057">
        <v>2</v>
      </c>
      <c r="H6057" s="109" t="s">
        <v>918</v>
      </c>
      <c r="I6057">
        <v>5500676</v>
      </c>
      <c r="BW6057">
        <v>259</v>
      </c>
      <c r="BX6057" t="str">
        <v>MICURA</v>
      </c>
      <c r="BY6057" t="str">
        <v>ARIAJEGBA ENDURANCE (MIC</v>
      </c>
      <c r="BZ6057" s="31">
        <v>44893</v>
      </c>
      <c r="CA6057" s="40">
        <v>0.48039351851851853</v>
      </c>
      <c r="DB6057">
        <v>707</v>
      </c>
      <c r="DC6057" t="str">
        <v>GATE OPS</v>
      </c>
      <c r="DD6057" t="str">
        <v>PAUL ETUBI A.(GATE CLERK</v>
      </c>
      <c r="DE6057" s="31">
        <v>44894</v>
      </c>
      <c r="DF6057" s="40">
        <v>0.85077546296296291</v>
      </c>
    </row>
    <row r="6058" spans="1:110" x14ac:dyDescent="0.25">
      <c r="A6058" s="109" t="s">
        <v>195</v>
      </c>
      <c r="B6058">
        <v>627</v>
      </c>
      <c r="C6058" s="109" t="s">
        <v>54</v>
      </c>
      <c r="D6058" s="109" t="s">
        <v>974</v>
      </c>
      <c r="E6058" s="94">
        <v>44875</v>
      </c>
      <c r="F6058" s="174">
        <v>0.97613425925925923</v>
      </c>
      <c r="G6058">
        <v>2</v>
      </c>
      <c r="H6058" s="109" t="s">
        <v>975</v>
      </c>
      <c r="I6058">
        <v>5487833</v>
      </c>
      <c r="BW6058">
        <v>260</v>
      </c>
      <c r="BX6058" t="str">
        <v>MICURA</v>
      </c>
      <c r="BY6058" t="str">
        <v>OLUKOTUN TEMITOPE (MIC)</v>
      </c>
      <c r="BZ6058" s="31">
        <v>44893</v>
      </c>
      <c r="CA6058" s="40">
        <v>0.48042824074074075</v>
      </c>
      <c r="DB6058">
        <v>708</v>
      </c>
      <c r="DC6058" t="str">
        <v>MICURA</v>
      </c>
      <c r="DD6058" t="str">
        <v>DIOBINMA OSCAR (MIC)</v>
      </c>
      <c r="DE6058" s="31">
        <v>44894</v>
      </c>
      <c r="DF6058" s="40">
        <v>0.85229166666666667</v>
      </c>
    </row>
    <row r="6059" spans="1:110" x14ac:dyDescent="0.25">
      <c r="A6059" s="109" t="s">
        <v>195</v>
      </c>
      <c r="B6059">
        <v>628</v>
      </c>
      <c r="C6059" s="109" t="s">
        <v>21</v>
      </c>
      <c r="D6059" s="109" t="s">
        <v>970</v>
      </c>
      <c r="E6059" s="94">
        <v>44875</v>
      </c>
      <c r="F6059" s="174">
        <v>0.97620370370370368</v>
      </c>
      <c r="G6059">
        <v>2</v>
      </c>
      <c r="H6059" s="109" t="s">
        <v>971</v>
      </c>
      <c r="I6059"/>
      <c r="BW6059">
        <v>261</v>
      </c>
      <c r="BX6059" t="str">
        <v>MICURA</v>
      </c>
      <c r="BY6059" t="str">
        <v>AMOGO E. JOHNSON</v>
      </c>
      <c r="BZ6059" s="31">
        <v>44893</v>
      </c>
      <c r="CA6059" s="40">
        <v>0.48046296296296298</v>
      </c>
      <c r="DB6059">
        <v>709</v>
      </c>
      <c r="DC6059" t="str">
        <v>MICURA</v>
      </c>
      <c r="DD6059" t="str">
        <v>SHAMSIDEEN OLANREWAJU(MI</v>
      </c>
      <c r="DE6059" s="31">
        <v>44894</v>
      </c>
      <c r="DF6059" s="40">
        <v>0.87863425925925931</v>
      </c>
    </row>
    <row r="6060" spans="1:110" x14ac:dyDescent="0.25">
      <c r="A6060" s="109" t="s">
        <v>195</v>
      </c>
      <c r="B6060">
        <v>629</v>
      </c>
      <c r="C6060" s="109" t="s">
        <v>53</v>
      </c>
      <c r="D6060" s="109" t="s">
        <v>1046</v>
      </c>
      <c r="E6060" s="94">
        <v>44875</v>
      </c>
      <c r="F6060" s="174">
        <v>0.97649305555555554</v>
      </c>
      <c r="G6060">
        <v>2</v>
      </c>
      <c r="H6060" s="109" t="s">
        <v>1047</v>
      </c>
      <c r="I6060"/>
      <c r="BW6060">
        <v>262</v>
      </c>
      <c r="BX6060" t="str">
        <v>MICURA</v>
      </c>
      <c r="BY6060" t="str">
        <v>CHIOMA ELIJAH O. (MIC)</v>
      </c>
      <c r="BZ6060" s="31">
        <v>44893</v>
      </c>
      <c r="CA6060" s="40">
        <v>0.48061342592592593</v>
      </c>
      <c r="DB6060">
        <v>710</v>
      </c>
      <c r="DC6060" t="str">
        <v>OPERATIONS</v>
      </c>
      <c r="DD6060" t="str">
        <v>OBAZEE OSAGIE (OPS)</v>
      </c>
      <c r="DE6060" s="31">
        <v>44894</v>
      </c>
      <c r="DF6060" s="40">
        <v>0.89017361111111115</v>
      </c>
    </row>
    <row r="6061" spans="1:110" x14ac:dyDescent="0.25">
      <c r="A6061" s="109" t="s">
        <v>195</v>
      </c>
      <c r="B6061">
        <v>630</v>
      </c>
      <c r="C6061" s="109" t="s">
        <v>54</v>
      </c>
      <c r="D6061" s="109" t="s">
        <v>1221</v>
      </c>
      <c r="E6061" s="94">
        <v>44875</v>
      </c>
      <c r="F6061" s="174">
        <v>0.97707175925925926</v>
      </c>
      <c r="G6061">
        <v>2</v>
      </c>
      <c r="H6061" s="109" t="s">
        <v>1222</v>
      </c>
      <c r="I6061">
        <v>6723191</v>
      </c>
      <c r="BW6061">
        <v>263</v>
      </c>
      <c r="BX6061" t="str">
        <v>MICURA</v>
      </c>
      <c r="BY6061" t="str">
        <v>ADEDUNTAN ADENIYI M.(MIC</v>
      </c>
      <c r="BZ6061" s="31">
        <v>44893</v>
      </c>
      <c r="CA6061" s="40">
        <v>0.48068287037037039</v>
      </c>
      <c r="DB6061">
        <v>711</v>
      </c>
      <c r="DC6061" t="str">
        <v>ENGINEERING</v>
      </c>
      <c r="DD6061" t="str">
        <v>IGHALO .O. GABRIEL (ENG</v>
      </c>
      <c r="DE6061" s="31">
        <v>44894</v>
      </c>
      <c r="DF6061" s="40">
        <v>0.89026620370370368</v>
      </c>
    </row>
    <row r="6062" spans="1:110" x14ac:dyDescent="0.25">
      <c r="A6062" s="109" t="s">
        <v>195</v>
      </c>
      <c r="B6062">
        <v>631</v>
      </c>
      <c r="C6062" s="109" t="s">
        <v>53</v>
      </c>
      <c r="D6062" s="109" t="s">
        <v>1223</v>
      </c>
      <c r="E6062" s="94">
        <v>44875</v>
      </c>
      <c r="F6062" s="174">
        <v>0.97914351851851855</v>
      </c>
      <c r="G6062">
        <v>2</v>
      </c>
      <c r="H6062" s="109" t="s">
        <v>1224</v>
      </c>
      <c r="I6062"/>
      <c r="BW6062">
        <v>264</v>
      </c>
      <c r="BX6062" t="str">
        <v>OPERATIONS</v>
      </c>
      <c r="BY6062" t="str">
        <v>AHANEKU CHIGOZIE (OPS)</v>
      </c>
      <c r="BZ6062" s="31">
        <v>44893</v>
      </c>
      <c r="CA6062" s="40">
        <v>0.48083333333333333</v>
      </c>
      <c r="DB6062">
        <v>712</v>
      </c>
      <c r="DC6062" t="str">
        <v>OPERATIONS</v>
      </c>
      <c r="DD6062" t="str">
        <v>OGUNBAYO ABIOLA (OPS)</v>
      </c>
      <c r="DE6062" s="31">
        <v>44894</v>
      </c>
      <c r="DF6062" s="40">
        <v>0.89034722222222218</v>
      </c>
    </row>
    <row r="6063" spans="1:110" x14ac:dyDescent="0.25">
      <c r="A6063" s="109" t="s">
        <v>195</v>
      </c>
      <c r="B6063">
        <v>632</v>
      </c>
      <c r="C6063" s="109" t="s">
        <v>54</v>
      </c>
      <c r="D6063" s="109" t="s">
        <v>1182</v>
      </c>
      <c r="E6063" s="94">
        <v>44875</v>
      </c>
      <c r="F6063" s="174">
        <v>0.98001157407407402</v>
      </c>
      <c r="G6063">
        <v>2</v>
      </c>
      <c r="H6063" s="109" t="s">
        <v>1183</v>
      </c>
      <c r="I6063">
        <v>5347169</v>
      </c>
      <c r="BW6063">
        <v>265</v>
      </c>
      <c r="BX6063" t="str">
        <v>MICURA</v>
      </c>
      <c r="BY6063" t="str">
        <v>SOSANYA ADEBOWALE (MIC)</v>
      </c>
      <c r="BZ6063" s="31">
        <v>44893</v>
      </c>
      <c r="CA6063" s="40">
        <v>0.48086805555555556</v>
      </c>
      <c r="DB6063">
        <v>462</v>
      </c>
      <c r="DC6063" t="str">
        <v>OPERATIONS</v>
      </c>
      <c r="DD6063" t="str">
        <v>OLANIPEKUN SIMON O (MIC</v>
      </c>
      <c r="DE6063" s="31">
        <v>44895</v>
      </c>
      <c r="DF6063" s="40">
        <v>0.75017361111111114</v>
      </c>
    </row>
    <row r="6064" spans="1:110" x14ac:dyDescent="0.25">
      <c r="A6064" s="109" t="s">
        <v>195</v>
      </c>
      <c r="B6064">
        <v>633</v>
      </c>
      <c r="C6064" s="109" t="s">
        <v>52</v>
      </c>
      <c r="D6064" s="109" t="s">
        <v>982</v>
      </c>
      <c r="E6064" s="94">
        <v>44875</v>
      </c>
      <c r="F6064" s="174">
        <v>0.98038194444444449</v>
      </c>
      <c r="G6064">
        <v>2</v>
      </c>
      <c r="H6064" s="109" t="s">
        <v>983</v>
      </c>
      <c r="I6064">
        <v>3639736</v>
      </c>
      <c r="BW6064">
        <v>266</v>
      </c>
      <c r="BX6064" t="str">
        <v>ENGINEERING</v>
      </c>
      <c r="BY6064" t="str">
        <v>OSAYANDE GODDY (ENGR)</v>
      </c>
      <c r="BZ6064" s="31">
        <v>44893</v>
      </c>
      <c r="CA6064" s="40">
        <v>0.48091435185185183</v>
      </c>
      <c r="DB6064">
        <v>463</v>
      </c>
      <c r="DC6064" t="str">
        <v>OPERATIONS</v>
      </c>
      <c r="DD6064" t="str">
        <v>ADEYEYE ADENIYI S. (OPS</v>
      </c>
      <c r="DE6064" s="31">
        <v>44895</v>
      </c>
      <c r="DF6064" s="40">
        <v>0.75025462962962963</v>
      </c>
    </row>
    <row r="6065" spans="1:110" x14ac:dyDescent="0.25">
      <c r="A6065" s="109" t="s">
        <v>195</v>
      </c>
      <c r="B6065">
        <v>634</v>
      </c>
      <c r="C6065" s="109" t="s">
        <v>54</v>
      </c>
      <c r="D6065" s="109" t="s">
        <v>1160</v>
      </c>
      <c r="E6065" s="94">
        <v>44875</v>
      </c>
      <c r="F6065" s="174">
        <v>0.98515046296296294</v>
      </c>
      <c r="G6065">
        <v>2</v>
      </c>
      <c r="H6065" s="109" t="s">
        <v>1161</v>
      </c>
      <c r="I6065">
        <v>8118023</v>
      </c>
      <c r="BW6065">
        <v>267</v>
      </c>
      <c r="BX6065" t="str">
        <v>ENGINEERING</v>
      </c>
      <c r="BY6065" t="str">
        <v>VICTOR EWELIM O. (ENGR)</v>
      </c>
      <c r="BZ6065" s="31">
        <v>44893</v>
      </c>
      <c r="CA6065" s="40">
        <v>0.48119212962962965</v>
      </c>
      <c r="DB6065">
        <v>464</v>
      </c>
      <c r="DC6065" t="str">
        <v>ENGINEERING</v>
      </c>
      <c r="DD6065" t="str">
        <v>AJAGBE BIDEMI (ENGR)</v>
      </c>
      <c r="DE6065" s="31">
        <v>44895</v>
      </c>
      <c r="DF6065" s="40">
        <v>0.75032407407407409</v>
      </c>
    </row>
    <row r="6066" spans="1:110" x14ac:dyDescent="0.25">
      <c r="A6066" s="109" t="s">
        <v>195</v>
      </c>
      <c r="B6066">
        <v>635</v>
      </c>
      <c r="C6066" s="109" t="s">
        <v>54</v>
      </c>
      <c r="D6066" s="109" t="s">
        <v>907</v>
      </c>
      <c r="E6066" s="94">
        <v>44875</v>
      </c>
      <c r="F6066" s="174">
        <v>0.98520833333333335</v>
      </c>
      <c r="G6066">
        <v>2</v>
      </c>
      <c r="H6066" s="109" t="s">
        <v>908</v>
      </c>
      <c r="I6066">
        <v>6709334</v>
      </c>
      <c r="BW6066">
        <v>268</v>
      </c>
      <c r="BX6066" t="str">
        <v>MICURA</v>
      </c>
      <c r="BY6066" t="str">
        <v>ALOZIE VICTOR I. (MIC)</v>
      </c>
      <c r="BZ6066" s="31">
        <v>44893</v>
      </c>
      <c r="CA6066" s="40">
        <v>0.48126157407407405</v>
      </c>
      <c r="DB6066">
        <v>465</v>
      </c>
      <c r="DC6066" t="str">
        <v>ENGINEERING</v>
      </c>
      <c r="DD6066" t="str">
        <v>ABDULGANIYU AHMED(ENGR)</v>
      </c>
      <c r="DE6066" s="31">
        <v>44895</v>
      </c>
      <c r="DF6066" s="40">
        <v>0.75045138888888885</v>
      </c>
    </row>
    <row r="6067" spans="1:110" x14ac:dyDescent="0.25">
      <c r="A6067" s="109" t="s">
        <v>195</v>
      </c>
      <c r="B6067">
        <v>636</v>
      </c>
      <c r="C6067" s="109" t="s">
        <v>53</v>
      </c>
      <c r="D6067" s="109" t="s">
        <v>1031</v>
      </c>
      <c r="E6067" s="94">
        <v>44875</v>
      </c>
      <c r="F6067" s="174">
        <v>0.98887731481481478</v>
      </c>
      <c r="G6067">
        <v>2</v>
      </c>
      <c r="H6067" s="109" t="s">
        <v>1032</v>
      </c>
      <c r="I6067"/>
      <c r="BW6067">
        <v>269</v>
      </c>
      <c r="BX6067" t="str">
        <v>MICURA</v>
      </c>
      <c r="BY6067" t="str">
        <v>AJIGA DESMOND (MIC)</v>
      </c>
      <c r="BZ6067" s="31">
        <v>44893</v>
      </c>
      <c r="CA6067" s="40">
        <v>0.48131944444444447</v>
      </c>
      <c r="DB6067">
        <v>466</v>
      </c>
      <c r="DC6067" t="str">
        <v>MICURA</v>
      </c>
      <c r="DD6067" t="str">
        <v>ADETUNJI OLALEKAN (MIC)</v>
      </c>
      <c r="DE6067" s="31">
        <v>44895</v>
      </c>
      <c r="DF6067" s="40">
        <v>0.7505208333333333</v>
      </c>
    </row>
    <row r="6068" spans="1:110" x14ac:dyDescent="0.25">
      <c r="A6068" s="109" t="s">
        <v>195</v>
      </c>
      <c r="B6068">
        <v>637</v>
      </c>
      <c r="C6068" s="109" t="s">
        <v>52</v>
      </c>
      <c r="D6068" s="109" t="s">
        <v>1174</v>
      </c>
      <c r="E6068" s="94">
        <v>44875</v>
      </c>
      <c r="F6068" s="174">
        <v>0.99020833333333336</v>
      </c>
      <c r="G6068">
        <v>2</v>
      </c>
      <c r="H6068" s="109" t="s">
        <v>1175</v>
      </c>
      <c r="I6068">
        <v>14958078</v>
      </c>
      <c r="BW6068">
        <v>270</v>
      </c>
      <c r="BX6068" t="str">
        <v>OPERATIONS</v>
      </c>
      <c r="BY6068" t="str">
        <v>ONOKA PAUL EMEKA</v>
      </c>
      <c r="BZ6068" s="31">
        <v>44893</v>
      </c>
      <c r="CA6068" s="40">
        <v>0.48135416666666669</v>
      </c>
      <c r="DB6068">
        <v>467</v>
      </c>
      <c r="DC6068" t="str">
        <v>MICURA</v>
      </c>
      <c r="DD6068" t="str">
        <v>IRANLOYE OLADOYE M.(MIC)</v>
      </c>
      <c r="DE6068" s="31">
        <v>44895</v>
      </c>
      <c r="DF6068" s="40">
        <v>0.75057870370370372</v>
      </c>
    </row>
    <row r="6069" spans="1:110" x14ac:dyDescent="0.25">
      <c r="A6069" s="109" t="s">
        <v>195</v>
      </c>
      <c r="B6069">
        <v>638</v>
      </c>
      <c r="C6069" s="109" t="s">
        <v>53</v>
      </c>
      <c r="D6069" s="109" t="s">
        <v>1225</v>
      </c>
      <c r="E6069" s="94">
        <v>44875</v>
      </c>
      <c r="F6069" s="174">
        <v>0.99156250000000001</v>
      </c>
      <c r="G6069">
        <v>2</v>
      </c>
      <c r="H6069" s="109" t="s">
        <v>1226</v>
      </c>
      <c r="I6069">
        <v>14929369</v>
      </c>
      <c r="BW6069">
        <v>271</v>
      </c>
      <c r="BX6069" t="str">
        <v>MICURA</v>
      </c>
      <c r="BY6069" t="str">
        <v>BAYEWO ILESANMI M. (MIC</v>
      </c>
      <c r="BZ6069" s="31">
        <v>44893</v>
      </c>
      <c r="CA6069" s="40">
        <v>0.4817939814814815</v>
      </c>
      <c r="DB6069">
        <v>468</v>
      </c>
      <c r="DC6069" t="str">
        <v>MICURA</v>
      </c>
      <c r="DD6069" t="str">
        <v>AKEEM OSENI (MIC)</v>
      </c>
      <c r="DE6069" s="31">
        <v>44895</v>
      </c>
      <c r="DF6069" s="40">
        <v>0.75065972222222221</v>
      </c>
    </row>
    <row r="6070" spans="1:110" x14ac:dyDescent="0.25">
      <c r="A6070" s="109" t="s">
        <v>195</v>
      </c>
      <c r="B6070">
        <v>639</v>
      </c>
      <c r="C6070" s="109" t="s">
        <v>52</v>
      </c>
      <c r="D6070" s="109" t="s">
        <v>972</v>
      </c>
      <c r="E6070" s="94">
        <v>44875</v>
      </c>
      <c r="F6070" s="174">
        <v>0.99300925925925931</v>
      </c>
      <c r="G6070">
        <v>2</v>
      </c>
      <c r="H6070" s="109" t="s">
        <v>973</v>
      </c>
      <c r="I6070">
        <v>14932386</v>
      </c>
      <c r="BW6070">
        <v>272</v>
      </c>
      <c r="BX6070" t="str">
        <v>MICURA</v>
      </c>
      <c r="BY6070" t="str">
        <v>OLATUNJI AFEEZ O.(MIC)</v>
      </c>
      <c r="BZ6070" s="31">
        <v>44893</v>
      </c>
      <c r="CA6070" s="40">
        <v>0.48184027777777777</v>
      </c>
      <c r="DB6070">
        <v>469</v>
      </c>
      <c r="DC6070" t="str">
        <v>MICURA</v>
      </c>
      <c r="DD6070" t="str">
        <v>JIMOH OMOGBAI (MIC)</v>
      </c>
      <c r="DE6070" s="31">
        <v>44895</v>
      </c>
      <c r="DF6070" s="40">
        <v>0.75072916666666667</v>
      </c>
    </row>
    <row r="6071" spans="1:110" x14ac:dyDescent="0.25">
      <c r="A6071" s="109" t="s">
        <v>195</v>
      </c>
      <c r="B6071">
        <v>640</v>
      </c>
      <c r="C6071" s="109" t="s">
        <v>53</v>
      </c>
      <c r="D6071" s="109" t="s">
        <v>1012</v>
      </c>
      <c r="E6071" s="94">
        <v>44875</v>
      </c>
      <c r="F6071" s="174">
        <v>0.99416666666666664</v>
      </c>
      <c r="G6071">
        <v>2</v>
      </c>
      <c r="H6071" s="109" t="s">
        <v>1013</v>
      </c>
      <c r="I6071"/>
      <c r="BW6071">
        <v>273</v>
      </c>
      <c r="BX6071" t="str">
        <v>OPERATIONS</v>
      </c>
      <c r="BY6071" t="str">
        <v>KOLADE SOLOMON (OPS)</v>
      </c>
      <c r="BZ6071" s="31">
        <v>44893</v>
      </c>
      <c r="CA6071" s="40">
        <v>0.481875</v>
      </c>
      <c r="DB6071">
        <v>470</v>
      </c>
      <c r="DC6071" t="str">
        <v>MICURA</v>
      </c>
      <c r="DD6071" t="str">
        <v>CYRIL ANAYO (MIC)</v>
      </c>
      <c r="DE6071" s="31">
        <v>44895</v>
      </c>
      <c r="DF6071" s="40">
        <v>0.75078703703703709</v>
      </c>
    </row>
    <row r="6072" spans="1:110" x14ac:dyDescent="0.25">
      <c r="A6072" s="109" t="s">
        <v>195</v>
      </c>
      <c r="B6072">
        <v>641</v>
      </c>
      <c r="C6072" s="109" t="s">
        <v>54</v>
      </c>
      <c r="D6072" s="109" t="s">
        <v>1162</v>
      </c>
      <c r="E6072" s="94">
        <v>44875</v>
      </c>
      <c r="F6072" s="174">
        <v>0.99907407407407411</v>
      </c>
      <c r="G6072">
        <v>2</v>
      </c>
      <c r="H6072" s="109" t="s">
        <v>1163</v>
      </c>
      <c r="I6072">
        <v>6723329</v>
      </c>
      <c r="BW6072">
        <v>274</v>
      </c>
      <c r="BX6072" t="str">
        <v>ENGINEERING</v>
      </c>
      <c r="BY6072" t="str">
        <v>ISU PATRICK (ENGR)</v>
      </c>
      <c r="BZ6072" s="31">
        <v>44893</v>
      </c>
      <c r="CA6072" s="40">
        <v>0.48218749999999999</v>
      </c>
      <c r="DB6072">
        <v>471</v>
      </c>
      <c r="DC6072" t="str">
        <v>MICURA</v>
      </c>
      <c r="DD6072" t="str">
        <v>ADEDUNTAN ADENIYI M.(MIC</v>
      </c>
      <c r="DE6072" s="31">
        <v>44895</v>
      </c>
      <c r="DF6072" s="40">
        <v>0.75085648148148143</v>
      </c>
    </row>
    <row r="6073" spans="1:110" x14ac:dyDescent="0.25">
      <c r="A6073" s="109" t="s">
        <v>195</v>
      </c>
      <c r="B6073">
        <v>642</v>
      </c>
      <c r="C6073" s="109" t="s">
        <v>54</v>
      </c>
      <c r="D6073" s="109" t="s">
        <v>1168</v>
      </c>
      <c r="E6073" s="94">
        <v>44875</v>
      </c>
      <c r="F6073" s="174">
        <v>0.99914351851851857</v>
      </c>
      <c r="G6073">
        <v>2</v>
      </c>
      <c r="H6073" s="109" t="s">
        <v>1169</v>
      </c>
      <c r="I6073">
        <v>6710571</v>
      </c>
      <c r="BW6073">
        <v>275</v>
      </c>
      <c r="BX6073" t="str">
        <v>ENGINEERING</v>
      </c>
      <c r="BY6073" t="str">
        <v>WILSON AGHWARE (ENGR)</v>
      </c>
      <c r="BZ6073" s="31">
        <v>44893</v>
      </c>
      <c r="CA6073" s="40">
        <v>0.48222222222222222</v>
      </c>
      <c r="DB6073">
        <v>472</v>
      </c>
      <c r="DC6073" t="str">
        <v>MICURA</v>
      </c>
      <c r="DD6073" t="str">
        <v>OLATUNJI AKINLOYE J.(MIC</v>
      </c>
      <c r="DE6073" s="31">
        <v>44895</v>
      </c>
      <c r="DF6073" s="40">
        <v>0.75093750000000004</v>
      </c>
    </row>
    <row r="6074" spans="1:110" x14ac:dyDescent="0.25">
      <c r="A6074" s="114" t="s">
        <v>2093</v>
      </c>
      <c r="B6074">
        <v>1</v>
      </c>
      <c r="C6074" s="114" t="s">
        <v>52</v>
      </c>
      <c r="D6074" s="114" t="s">
        <v>994</v>
      </c>
      <c r="E6074" s="115">
        <v>44876</v>
      </c>
      <c r="F6074" s="192">
        <v>1.1805555555555556E-3</v>
      </c>
      <c r="G6074">
        <v>2</v>
      </c>
      <c r="H6074" s="114" t="s">
        <v>995</v>
      </c>
      <c r="I6074">
        <v>3687603</v>
      </c>
      <c r="BW6074">
        <v>276</v>
      </c>
      <c r="BX6074" t="str">
        <v>MICURA</v>
      </c>
      <c r="BY6074" t="str">
        <v>ABDULLAHI OSENI (MIC)</v>
      </c>
      <c r="BZ6074" s="31">
        <v>44893</v>
      </c>
      <c r="CA6074" s="40">
        <v>0.48260416666666667</v>
      </c>
      <c r="DB6074">
        <v>473</v>
      </c>
      <c r="DC6074" t="str">
        <v>MICURA</v>
      </c>
      <c r="DD6074" t="str">
        <v>AILERU RILWAN (MIC)</v>
      </c>
      <c r="DE6074" s="31">
        <v>44895</v>
      </c>
      <c r="DF6074" s="40">
        <v>0.75100694444444449</v>
      </c>
    </row>
    <row r="6075" spans="1:110" x14ac:dyDescent="0.25">
      <c r="A6075" s="114" t="s">
        <v>2093</v>
      </c>
      <c r="B6075">
        <v>2</v>
      </c>
      <c r="C6075" s="114" t="s">
        <v>52</v>
      </c>
      <c r="D6075" s="114" t="s">
        <v>1790</v>
      </c>
      <c r="E6075" s="115">
        <v>44876</v>
      </c>
      <c r="F6075" s="192">
        <v>1.8402777777777777E-3</v>
      </c>
      <c r="G6075">
        <v>2</v>
      </c>
      <c r="H6075" s="114" t="s">
        <v>1791</v>
      </c>
      <c r="I6075">
        <v>7252661</v>
      </c>
      <c r="BW6075">
        <v>277</v>
      </c>
      <c r="BX6075" t="str">
        <v>MICURA</v>
      </c>
      <c r="BY6075" t="str">
        <v>AJIBOLA OLUWAFEMI S.(MI</v>
      </c>
      <c r="BZ6075" s="31">
        <v>44893</v>
      </c>
      <c r="CA6075" s="40">
        <v>0.48266203703703703</v>
      </c>
      <c r="DB6075">
        <v>474</v>
      </c>
      <c r="DC6075" t="str">
        <v>MICURA</v>
      </c>
      <c r="DD6075" t="str">
        <v>BETULE THOMPSON J. (MIC)</v>
      </c>
      <c r="DE6075" s="31">
        <v>44895</v>
      </c>
      <c r="DF6075" s="40">
        <v>0.7515856481481481</v>
      </c>
    </row>
    <row r="6076" spans="1:110" x14ac:dyDescent="0.25">
      <c r="A6076" s="114" t="s">
        <v>2093</v>
      </c>
      <c r="B6076">
        <v>3</v>
      </c>
      <c r="C6076" s="114" t="s">
        <v>54</v>
      </c>
      <c r="D6076" s="114" t="s">
        <v>282</v>
      </c>
      <c r="E6076" s="115">
        <v>44876</v>
      </c>
      <c r="F6076" s="192">
        <v>4.0277777777777777E-3</v>
      </c>
      <c r="G6076">
        <v>2</v>
      </c>
      <c r="H6076" s="114" t="s">
        <v>283</v>
      </c>
      <c r="I6076">
        <v>5363580</v>
      </c>
      <c r="BW6076">
        <v>278</v>
      </c>
      <c r="BX6076" t="str">
        <v>MICURA</v>
      </c>
      <c r="BY6076" t="str">
        <v>CLEMENT OBI (MIC)</v>
      </c>
      <c r="BZ6076" s="31">
        <v>44893</v>
      </c>
      <c r="CA6076" s="40">
        <v>0.48270833333333335</v>
      </c>
      <c r="DB6076">
        <v>475</v>
      </c>
      <c r="DC6076" t="str">
        <v>MICURA</v>
      </c>
      <c r="DD6076" t="str">
        <v>ESHO SAMUEL (MIC)</v>
      </c>
      <c r="DE6076" s="31">
        <v>44895</v>
      </c>
      <c r="DF6076" s="40">
        <v>0.75165509259259256</v>
      </c>
    </row>
    <row r="6077" spans="1:110" x14ac:dyDescent="0.25">
      <c r="A6077" s="114" t="s">
        <v>2093</v>
      </c>
      <c r="B6077">
        <v>4</v>
      </c>
      <c r="C6077" s="114" t="s">
        <v>53</v>
      </c>
      <c r="D6077" s="114" t="s">
        <v>1689</v>
      </c>
      <c r="E6077" s="115">
        <v>44876</v>
      </c>
      <c r="F6077" s="192">
        <v>1.3680555555555555E-2</v>
      </c>
      <c r="G6077">
        <v>2</v>
      </c>
      <c r="H6077" s="114" t="s">
        <v>1690</v>
      </c>
      <c r="I6077"/>
      <c r="BW6077">
        <v>279</v>
      </c>
      <c r="BX6077" t="str">
        <v>MICURA</v>
      </c>
      <c r="BY6077" t="str">
        <v>OKORO BENJAMIN (MIC)</v>
      </c>
      <c r="BZ6077" s="31">
        <v>44893</v>
      </c>
      <c r="CA6077" s="40">
        <v>0.48290509259259257</v>
      </c>
      <c r="DB6077">
        <v>476</v>
      </c>
      <c r="DC6077" t="str">
        <v>ENGINEERING</v>
      </c>
      <c r="DD6077" t="str">
        <v>IJEAMAKA ESEMELE</v>
      </c>
      <c r="DE6077" s="31">
        <v>44895</v>
      </c>
      <c r="DF6077" s="40">
        <v>0.7518055555555555</v>
      </c>
    </row>
    <row r="6078" spans="1:110" x14ac:dyDescent="0.25">
      <c r="A6078" s="114" t="s">
        <v>2093</v>
      </c>
      <c r="B6078">
        <v>5</v>
      </c>
      <c r="C6078" s="114" t="s">
        <v>53</v>
      </c>
      <c r="D6078" s="114" t="s">
        <v>1006</v>
      </c>
      <c r="E6078" s="115">
        <v>44876</v>
      </c>
      <c r="F6078" s="192">
        <v>1.4270833333333333E-2</v>
      </c>
      <c r="G6078">
        <v>2</v>
      </c>
      <c r="H6078" s="114" t="s">
        <v>1007</v>
      </c>
      <c r="I6078">
        <v>6692095</v>
      </c>
      <c r="BW6078">
        <v>280</v>
      </c>
      <c r="BX6078" t="str">
        <v>MICURA</v>
      </c>
      <c r="BY6078" t="str">
        <v>FENUYI IDOWU (MIC)</v>
      </c>
      <c r="BZ6078" s="31">
        <v>44893</v>
      </c>
      <c r="CA6078" s="40">
        <v>0.4830902777777778</v>
      </c>
      <c r="DB6078">
        <v>477</v>
      </c>
      <c r="DC6078" t="str">
        <v>ENGINEERING</v>
      </c>
      <c r="DD6078" t="str">
        <v>GIFT NWOKOCHA</v>
      </c>
      <c r="DE6078" s="31">
        <v>44895</v>
      </c>
      <c r="DF6078" s="40">
        <v>0.75188657407407411</v>
      </c>
    </row>
    <row r="6079" spans="1:110" x14ac:dyDescent="0.25">
      <c r="A6079" s="114" t="s">
        <v>2093</v>
      </c>
      <c r="B6079">
        <v>6</v>
      </c>
      <c r="C6079" s="114" t="s">
        <v>53</v>
      </c>
      <c r="D6079" s="114" t="s">
        <v>1735</v>
      </c>
      <c r="E6079" s="115">
        <v>44876</v>
      </c>
      <c r="F6079" s="192">
        <v>1.6168981481481482E-2</v>
      </c>
      <c r="G6079">
        <v>2</v>
      </c>
      <c r="H6079" s="114" t="s">
        <v>1736</v>
      </c>
      <c r="I6079"/>
      <c r="BW6079">
        <v>281</v>
      </c>
      <c r="BX6079" t="str">
        <v>MICURA</v>
      </c>
      <c r="BY6079" t="str">
        <v>SUNDAY UKAH KALU</v>
      </c>
      <c r="BZ6079" s="31">
        <v>44893</v>
      </c>
      <c r="CA6079" s="40">
        <v>0.48373842592592592</v>
      </c>
      <c r="DB6079">
        <v>478</v>
      </c>
      <c r="DC6079" t="str">
        <v>ENGINEERING</v>
      </c>
      <c r="DD6079" t="str">
        <v>EZEKIEL YUNANA (DRV)</v>
      </c>
      <c r="DE6079" s="31">
        <v>44895</v>
      </c>
      <c r="DF6079" s="40">
        <v>0.7519675925925926</v>
      </c>
    </row>
    <row r="6080" spans="1:110" x14ac:dyDescent="0.25">
      <c r="A6080" s="114" t="s">
        <v>2093</v>
      </c>
      <c r="B6080">
        <v>7</v>
      </c>
      <c r="C6080" s="114" t="s">
        <v>53</v>
      </c>
      <c r="D6080" s="114" t="s">
        <v>947</v>
      </c>
      <c r="E6080" s="115">
        <v>44876</v>
      </c>
      <c r="F6080" s="192">
        <v>2.0775462962962964E-2</v>
      </c>
      <c r="G6080">
        <v>2</v>
      </c>
      <c r="H6080" s="114" t="s">
        <v>948</v>
      </c>
      <c r="I6080">
        <v>15010518</v>
      </c>
      <c r="BW6080">
        <v>282</v>
      </c>
      <c r="BX6080" t="str">
        <v>MICURA</v>
      </c>
      <c r="BY6080" t="str">
        <v>DICK REX (MICURA)</v>
      </c>
      <c r="BZ6080" s="31">
        <v>44893</v>
      </c>
      <c r="CA6080" s="40">
        <v>0.48378472222222224</v>
      </c>
      <c r="DB6080">
        <v>479</v>
      </c>
      <c r="DC6080" t="str">
        <v>OPERATIONS</v>
      </c>
      <c r="DD6080" t="str">
        <v>ADIELE SANDRA</v>
      </c>
      <c r="DE6080" s="31">
        <v>44895</v>
      </c>
      <c r="DF6080" s="40">
        <v>0.75202546296296291</v>
      </c>
    </row>
    <row r="6081" spans="1:110" x14ac:dyDescent="0.25">
      <c r="A6081" s="114" t="s">
        <v>2093</v>
      </c>
      <c r="B6081">
        <v>8</v>
      </c>
      <c r="C6081" s="114" t="s">
        <v>56</v>
      </c>
      <c r="D6081" s="114" t="s">
        <v>1842</v>
      </c>
      <c r="E6081" s="115">
        <v>44876</v>
      </c>
      <c r="F6081" s="192">
        <v>2.105324074074074E-2</v>
      </c>
      <c r="G6081">
        <v>2</v>
      </c>
      <c r="H6081" s="114" t="s">
        <v>1843</v>
      </c>
      <c r="I6081"/>
      <c r="BW6081">
        <v>283</v>
      </c>
      <c r="BX6081" t="str">
        <v>MICURA</v>
      </c>
      <c r="BY6081" t="str">
        <v>ESEGIARU NICHOLAS (MIC)</v>
      </c>
      <c r="BZ6081" s="31">
        <v>44893</v>
      </c>
      <c r="CA6081" s="40">
        <v>0.48383101851851851</v>
      </c>
      <c r="DB6081">
        <v>480</v>
      </c>
      <c r="DC6081" t="str">
        <v>MICURA</v>
      </c>
      <c r="DD6081" t="str">
        <v>OLUKOTUN TEMITOPE (MIC)</v>
      </c>
      <c r="DE6081" s="31">
        <v>44895</v>
      </c>
      <c r="DF6081" s="40">
        <v>0.75214120370370374</v>
      </c>
    </row>
    <row r="6082" spans="1:110" x14ac:dyDescent="0.25">
      <c r="A6082" s="114" t="s">
        <v>2093</v>
      </c>
      <c r="B6082">
        <v>9</v>
      </c>
      <c r="C6082" s="114" t="s">
        <v>53</v>
      </c>
      <c r="D6082" s="114" t="s">
        <v>1139</v>
      </c>
      <c r="E6082" s="115">
        <v>44876</v>
      </c>
      <c r="F6082" s="192">
        <v>2.2060185185185186E-2</v>
      </c>
      <c r="G6082">
        <v>2</v>
      </c>
      <c r="H6082" s="114" t="s">
        <v>1140</v>
      </c>
      <c r="I6082"/>
      <c r="BW6082">
        <v>284</v>
      </c>
      <c r="BX6082" t="str">
        <v>MICURA</v>
      </c>
      <c r="BY6082" t="str">
        <v>CHARLES I. GEORGE(MIC)</v>
      </c>
      <c r="BZ6082" s="31">
        <v>44893</v>
      </c>
      <c r="CA6082" s="40">
        <v>0.48390046296296296</v>
      </c>
      <c r="DB6082">
        <v>481</v>
      </c>
      <c r="DC6082" t="str">
        <v>MICURA</v>
      </c>
      <c r="DD6082" t="str">
        <v>KAMORU OLUWASEYI (MIC)</v>
      </c>
      <c r="DE6082" s="31">
        <v>44895</v>
      </c>
      <c r="DF6082" s="40">
        <v>0.75219907407407405</v>
      </c>
    </row>
    <row r="6083" spans="1:110" x14ac:dyDescent="0.25">
      <c r="A6083" s="114" t="s">
        <v>2093</v>
      </c>
      <c r="B6083">
        <v>10</v>
      </c>
      <c r="C6083" s="114" t="s">
        <v>52</v>
      </c>
      <c r="D6083" s="114" t="s">
        <v>1174</v>
      </c>
      <c r="E6083" s="115">
        <v>44876</v>
      </c>
      <c r="F6083" s="192">
        <v>3.2685185185185185E-2</v>
      </c>
      <c r="G6083">
        <v>2</v>
      </c>
      <c r="H6083" s="114" t="s">
        <v>1175</v>
      </c>
      <c r="I6083">
        <v>14958078</v>
      </c>
      <c r="BW6083">
        <v>285</v>
      </c>
      <c r="BX6083" t="str">
        <v>MICURA</v>
      </c>
      <c r="BY6083" t="str">
        <v>ISRAEL BRIGHT XMAS (MIC)</v>
      </c>
      <c r="BZ6083" s="31">
        <v>44893</v>
      </c>
      <c r="CA6083" s="40">
        <v>0.48468749999999999</v>
      </c>
      <c r="DB6083">
        <v>482</v>
      </c>
      <c r="DC6083" t="str">
        <v>MICURA</v>
      </c>
      <c r="DD6083" t="str">
        <v>EKIYOYO JAMIU A. (MIC)</v>
      </c>
      <c r="DE6083" s="31">
        <v>44895</v>
      </c>
      <c r="DF6083" s="40">
        <v>0.7522685185185185</v>
      </c>
    </row>
    <row r="6084" spans="1:110" x14ac:dyDescent="0.25">
      <c r="A6084" s="114" t="s">
        <v>2093</v>
      </c>
      <c r="B6084">
        <v>11</v>
      </c>
      <c r="C6084" s="114" t="s">
        <v>52</v>
      </c>
      <c r="D6084" s="114" t="s">
        <v>1973</v>
      </c>
      <c r="E6084" s="115">
        <v>44876</v>
      </c>
      <c r="F6084" s="192">
        <v>4.4374999999999998E-2</v>
      </c>
      <c r="G6084">
        <v>2</v>
      </c>
      <c r="H6084" s="114" t="s">
        <v>1974</v>
      </c>
      <c r="I6084">
        <v>14990037</v>
      </c>
      <c r="BW6084">
        <v>286</v>
      </c>
      <c r="BX6084" t="str">
        <v>MICURA</v>
      </c>
      <c r="BY6084" t="str">
        <v>AJUONUMA CHIMA</v>
      </c>
      <c r="BZ6084" s="31">
        <v>44893</v>
      </c>
      <c r="CA6084" s="40">
        <v>0.48472222222222222</v>
      </c>
      <c r="DB6084">
        <v>483</v>
      </c>
      <c r="DC6084" t="str">
        <v>MICURA</v>
      </c>
      <c r="DD6084" t="str">
        <v>OMONIYI OWOLABI (MIC)</v>
      </c>
      <c r="DE6084" s="31">
        <v>44895</v>
      </c>
      <c r="DF6084" s="40">
        <v>0.75253472222222217</v>
      </c>
    </row>
    <row r="6085" spans="1:110" x14ac:dyDescent="0.25">
      <c r="A6085" s="114" t="s">
        <v>2093</v>
      </c>
      <c r="B6085">
        <v>12</v>
      </c>
      <c r="C6085" s="114" t="s">
        <v>52</v>
      </c>
      <c r="D6085" s="114" t="s">
        <v>887</v>
      </c>
      <c r="E6085" s="115">
        <v>44876</v>
      </c>
      <c r="F6085" s="192">
        <v>5.5358796296296295E-2</v>
      </c>
      <c r="G6085">
        <v>2</v>
      </c>
      <c r="H6085" s="114" t="s">
        <v>888</v>
      </c>
      <c r="I6085">
        <v>14984439</v>
      </c>
      <c r="BW6085">
        <v>287</v>
      </c>
      <c r="BX6085" t="str">
        <v>MICURA</v>
      </c>
      <c r="BY6085" t="str">
        <v>JEROME SUNDAY .O. (MIC)</v>
      </c>
      <c r="BZ6085" s="31">
        <v>44893</v>
      </c>
      <c r="CA6085" s="40">
        <v>0.48478009259259258</v>
      </c>
      <c r="DB6085">
        <v>484</v>
      </c>
      <c r="DC6085" t="str">
        <v>MICURA</v>
      </c>
      <c r="DD6085" t="str">
        <v>KAYODE ROTIMI E. (MIC)</v>
      </c>
      <c r="DE6085" s="31">
        <v>44895</v>
      </c>
      <c r="DF6085" s="40">
        <v>0.75259259259259259</v>
      </c>
    </row>
    <row r="6086" spans="1:110" x14ac:dyDescent="0.25">
      <c r="A6086" s="114" t="s">
        <v>2093</v>
      </c>
      <c r="B6086">
        <v>13</v>
      </c>
      <c r="C6086" s="114" t="s">
        <v>52</v>
      </c>
      <c r="D6086" s="114" t="s">
        <v>1087</v>
      </c>
      <c r="E6086" s="115">
        <v>44876</v>
      </c>
      <c r="F6086" s="192">
        <v>5.5659722222222222E-2</v>
      </c>
      <c r="G6086">
        <v>2</v>
      </c>
      <c r="H6086" s="114" t="s">
        <v>1088</v>
      </c>
      <c r="I6086">
        <v>7341922</v>
      </c>
      <c r="BW6086">
        <v>288</v>
      </c>
      <c r="BX6086" t="str">
        <v>MICURA</v>
      </c>
      <c r="BY6086" t="str">
        <v>ADEOLA CLEMENT. (MIC)</v>
      </c>
      <c r="BZ6086" s="31">
        <v>44893</v>
      </c>
      <c r="CA6086" s="40">
        <v>0.48495370370370372</v>
      </c>
      <c r="DB6086">
        <v>485</v>
      </c>
      <c r="DC6086" t="str">
        <v>MICURA</v>
      </c>
      <c r="DD6086" t="str">
        <v>AJAYI ADEYEMI</v>
      </c>
      <c r="DE6086" s="31">
        <v>44895</v>
      </c>
      <c r="DF6086" s="40">
        <v>0.75266203703703705</v>
      </c>
    </row>
    <row r="6087" spans="1:110" x14ac:dyDescent="0.25">
      <c r="A6087" s="114" t="s">
        <v>2093</v>
      </c>
      <c r="B6087">
        <v>14</v>
      </c>
      <c r="C6087" s="114" t="s">
        <v>52</v>
      </c>
      <c r="D6087" s="114" t="s">
        <v>1109</v>
      </c>
      <c r="E6087" s="115">
        <v>44876</v>
      </c>
      <c r="F6087" s="192">
        <v>5.9374999999999997E-2</v>
      </c>
      <c r="G6087">
        <v>2</v>
      </c>
      <c r="H6087" s="114" t="s">
        <v>1110</v>
      </c>
      <c r="I6087">
        <v>5325940</v>
      </c>
      <c r="BW6087">
        <v>289</v>
      </c>
      <c r="BX6087" t="str">
        <v>MICURA</v>
      </c>
      <c r="BY6087" t="str">
        <v>AKPEBE DANIEL (MIC)</v>
      </c>
      <c r="BZ6087" s="31">
        <v>44893</v>
      </c>
      <c r="CA6087" s="40">
        <v>0.48499999999999999</v>
      </c>
      <c r="DB6087">
        <v>486</v>
      </c>
      <c r="DC6087" t="str">
        <v>MICURA</v>
      </c>
      <c r="DD6087" t="str">
        <v>OJUOLAPE SIMEON (MIC)</v>
      </c>
      <c r="DE6087" s="31">
        <v>44895</v>
      </c>
      <c r="DF6087" s="40">
        <v>0.75271990740740746</v>
      </c>
    </row>
    <row r="6088" spans="1:110" x14ac:dyDescent="0.25">
      <c r="A6088" s="114" t="s">
        <v>2093</v>
      </c>
      <c r="B6088">
        <v>15</v>
      </c>
      <c r="C6088" s="114" t="s">
        <v>52</v>
      </c>
      <c r="D6088" s="114" t="s">
        <v>1624</v>
      </c>
      <c r="E6088" s="115">
        <v>44876</v>
      </c>
      <c r="F6088" s="192">
        <v>6.0879629629629631E-2</v>
      </c>
      <c r="G6088">
        <v>2</v>
      </c>
      <c r="H6088" s="114" t="s">
        <v>1625</v>
      </c>
      <c r="I6088">
        <v>3655293</v>
      </c>
      <c r="BW6088">
        <v>290</v>
      </c>
      <c r="BX6088" t="str">
        <v>MICURA</v>
      </c>
      <c r="BY6088" t="str">
        <v>NJIRIKA EBUKA (MIC)</v>
      </c>
      <c r="BZ6088" s="31">
        <v>44893</v>
      </c>
      <c r="CA6088" s="40">
        <v>0.48504629629629631</v>
      </c>
      <c r="DB6088">
        <v>487</v>
      </c>
      <c r="DC6088" t="str">
        <v>MICURA</v>
      </c>
      <c r="DD6088" t="str">
        <v>TAIWO ANIMASHAUN (MIC)</v>
      </c>
      <c r="DE6088" s="31">
        <v>44895</v>
      </c>
      <c r="DF6088" s="40">
        <v>0.75305555555555559</v>
      </c>
    </row>
    <row r="6089" spans="1:110" x14ac:dyDescent="0.25">
      <c r="A6089" s="114" t="s">
        <v>2093</v>
      </c>
      <c r="B6089">
        <v>16</v>
      </c>
      <c r="C6089" s="114" t="s">
        <v>52</v>
      </c>
      <c r="D6089" s="114" t="s">
        <v>1068</v>
      </c>
      <c r="E6089" s="115">
        <v>44876</v>
      </c>
      <c r="F6089" s="192">
        <v>6.2037037037037036E-2</v>
      </c>
      <c r="G6089">
        <v>2</v>
      </c>
      <c r="H6089" s="114" t="s">
        <v>1069</v>
      </c>
      <c r="I6089">
        <v>5334482</v>
      </c>
      <c r="BW6089">
        <v>291</v>
      </c>
      <c r="BX6089" t="str">
        <v>OPERATIONS</v>
      </c>
      <c r="BY6089" t="str">
        <v>IBIRONKE OLUMIDE (OPS)</v>
      </c>
      <c r="BZ6089" s="31">
        <v>44893</v>
      </c>
      <c r="CA6089" s="40">
        <v>0.48523148148148149</v>
      </c>
      <c r="DB6089">
        <v>488</v>
      </c>
      <c r="DC6089" t="str">
        <v>OPERATIONS</v>
      </c>
      <c r="DD6089" t="str">
        <v>IBIKUNLE ISMAILA</v>
      </c>
      <c r="DE6089" s="31">
        <v>44895</v>
      </c>
      <c r="DF6089" s="40">
        <v>0.75312500000000004</v>
      </c>
    </row>
    <row r="6090" spans="1:110" x14ac:dyDescent="0.25">
      <c r="A6090" s="114" t="s">
        <v>2093</v>
      </c>
      <c r="B6090">
        <v>17</v>
      </c>
      <c r="C6090" s="114" t="s">
        <v>52</v>
      </c>
      <c r="D6090" s="114" t="s">
        <v>911</v>
      </c>
      <c r="E6090" s="115">
        <v>44876</v>
      </c>
      <c r="F6090" s="192">
        <v>6.8368055555555557E-2</v>
      </c>
      <c r="G6090">
        <v>2</v>
      </c>
      <c r="H6090" s="114" t="s">
        <v>912</v>
      </c>
      <c r="I6090">
        <v>2742880</v>
      </c>
      <c r="BW6090">
        <v>292</v>
      </c>
      <c r="BX6090" t="str">
        <v>MICURA</v>
      </c>
      <c r="BY6090" t="str">
        <v>OLUSHOLA AYORINDE (MIC)</v>
      </c>
      <c r="BZ6090" s="31">
        <v>44893</v>
      </c>
      <c r="CA6090" s="40">
        <v>0.48586805555555557</v>
      </c>
      <c r="DB6090">
        <v>489</v>
      </c>
      <c r="DC6090" t="str">
        <v>MICURA</v>
      </c>
      <c r="DD6090" t="str">
        <v>IDOWU JAMIU (MIC)</v>
      </c>
      <c r="DE6090" s="31">
        <v>44895</v>
      </c>
      <c r="DF6090" s="40">
        <v>0.7531944444444445</v>
      </c>
    </row>
    <row r="6091" spans="1:110" x14ac:dyDescent="0.25">
      <c r="A6091" s="114" t="s">
        <v>2093</v>
      </c>
      <c r="B6091">
        <v>18</v>
      </c>
      <c r="C6091" s="114" t="s">
        <v>53</v>
      </c>
      <c r="D6091" s="114" t="s">
        <v>1057</v>
      </c>
      <c r="E6091" s="115">
        <v>44876</v>
      </c>
      <c r="F6091" s="192">
        <v>7.631944444444444E-2</v>
      </c>
      <c r="G6091">
        <v>2</v>
      </c>
      <c r="H6091" s="114" t="s">
        <v>1058</v>
      </c>
      <c r="I6091"/>
      <c r="BW6091">
        <v>293</v>
      </c>
      <c r="BX6091" t="str">
        <v>ENGINEERING</v>
      </c>
      <c r="BY6091" t="str">
        <v>MICHAEL OMOTOSHO (ENGR)</v>
      </c>
      <c r="BZ6091" s="31">
        <v>44893</v>
      </c>
      <c r="CA6091" s="40">
        <v>0.48592592592592593</v>
      </c>
      <c r="DB6091">
        <v>490</v>
      </c>
      <c r="DC6091" t="str">
        <v>OPERATIONS</v>
      </c>
      <c r="DD6091" t="str">
        <v>OGHENEDE PATRICK (OPS)</v>
      </c>
      <c r="DE6091" s="31">
        <v>44895</v>
      </c>
      <c r="DF6091" s="40">
        <v>0.75327546296296299</v>
      </c>
    </row>
    <row r="6092" spans="1:110" x14ac:dyDescent="0.25">
      <c r="A6092" s="114" t="s">
        <v>2093</v>
      </c>
      <c r="B6092">
        <v>19</v>
      </c>
      <c r="C6092" s="114" t="s">
        <v>53</v>
      </c>
      <c r="D6092" s="114" t="s">
        <v>1784</v>
      </c>
      <c r="E6092" s="115">
        <v>44876</v>
      </c>
      <c r="F6092" s="192">
        <v>8.7858796296296296E-2</v>
      </c>
      <c r="G6092">
        <v>2</v>
      </c>
      <c r="H6092" s="114" t="s">
        <v>1785</v>
      </c>
      <c r="I6092"/>
      <c r="BW6092">
        <v>294</v>
      </c>
      <c r="BX6092" t="str">
        <v>ENGINEERING</v>
      </c>
      <c r="BY6092" t="str">
        <v>LAWAL IBRAHIM (ENGR)</v>
      </c>
      <c r="BZ6092" s="31">
        <v>44893</v>
      </c>
      <c r="CA6092" s="40">
        <v>0.48597222222222225</v>
      </c>
      <c r="DB6092">
        <v>491</v>
      </c>
      <c r="DC6092" t="str">
        <v>MICURA</v>
      </c>
      <c r="DD6092" t="str">
        <v>KOLAWOLE ONATUNDE (MIC)</v>
      </c>
      <c r="DE6092" s="31">
        <v>44895</v>
      </c>
      <c r="DF6092" s="40">
        <v>0.7533333333333333</v>
      </c>
    </row>
    <row r="6093" spans="1:110" x14ac:dyDescent="0.25">
      <c r="A6093" s="114" t="s">
        <v>2093</v>
      </c>
      <c r="B6093">
        <v>20</v>
      </c>
      <c r="C6093" s="114" t="s">
        <v>52</v>
      </c>
      <c r="D6093" s="114" t="s">
        <v>368</v>
      </c>
      <c r="E6093" s="115">
        <v>44876</v>
      </c>
      <c r="F6093" s="192">
        <v>0.23991898148148147</v>
      </c>
      <c r="G6093">
        <v>2</v>
      </c>
      <c r="H6093" s="114" t="s">
        <v>369</v>
      </c>
      <c r="I6093">
        <v>2669514</v>
      </c>
      <c r="BW6093">
        <v>295</v>
      </c>
      <c r="BX6093" t="str">
        <v>ENGINEERING</v>
      </c>
      <c r="BY6093" t="str">
        <v>EZE OKECHUKWU (ENG)</v>
      </c>
      <c r="BZ6093" s="31">
        <v>44893</v>
      </c>
      <c r="CA6093" s="40">
        <v>0.48614583333333333</v>
      </c>
      <c r="DB6093">
        <v>492</v>
      </c>
      <c r="DC6093" t="str">
        <v>MICURA</v>
      </c>
      <c r="DD6093" t="str">
        <v>OKOROCHA JOSEPH (MIC)</v>
      </c>
      <c r="DE6093" s="31">
        <v>44895</v>
      </c>
      <c r="DF6093" s="40">
        <v>0.75340277777777775</v>
      </c>
    </row>
    <row r="6094" spans="1:110" x14ac:dyDescent="0.25">
      <c r="A6094" s="114" t="s">
        <v>2093</v>
      </c>
      <c r="B6094">
        <v>21</v>
      </c>
      <c r="C6094" s="114" t="s">
        <v>52</v>
      </c>
      <c r="D6094" s="114" t="s">
        <v>1015</v>
      </c>
      <c r="E6094" s="115">
        <v>44876</v>
      </c>
      <c r="F6094" s="192">
        <v>0.2492476851851852</v>
      </c>
      <c r="G6094">
        <v>2</v>
      </c>
      <c r="H6094" s="114" t="s">
        <v>1016</v>
      </c>
      <c r="I6094">
        <v>2713830</v>
      </c>
      <c r="BW6094">
        <v>296</v>
      </c>
      <c r="BX6094" t="str">
        <v>MICURA</v>
      </c>
      <c r="BY6094" t="str">
        <v>JIMOH OMOGBAI (MIC)</v>
      </c>
      <c r="BZ6094" s="31">
        <v>44893</v>
      </c>
      <c r="CA6094" s="40">
        <v>0.48621527777777779</v>
      </c>
      <c r="DB6094">
        <v>493</v>
      </c>
      <c r="DC6094" t="str">
        <v>OPERATIONS</v>
      </c>
      <c r="DD6094" t="str">
        <v>EMMANUEL ANAGA (OPS)</v>
      </c>
      <c r="DE6094" s="31">
        <v>44895</v>
      </c>
      <c r="DF6094" s="40">
        <v>0.75370370370370365</v>
      </c>
    </row>
    <row r="6095" spans="1:110" x14ac:dyDescent="0.25">
      <c r="A6095" s="114" t="s">
        <v>2093</v>
      </c>
      <c r="B6095">
        <v>22</v>
      </c>
      <c r="C6095" s="114" t="s">
        <v>54</v>
      </c>
      <c r="D6095" s="114" t="s">
        <v>398</v>
      </c>
      <c r="E6095" s="115">
        <v>44876</v>
      </c>
      <c r="F6095" s="192">
        <v>0.24931712962962962</v>
      </c>
      <c r="G6095">
        <v>2</v>
      </c>
      <c r="H6095" s="114" t="s">
        <v>399</v>
      </c>
      <c r="I6095">
        <v>2188052</v>
      </c>
      <c r="BW6095">
        <v>297</v>
      </c>
      <c r="BX6095" t="str">
        <v>MICURA</v>
      </c>
      <c r="BY6095" t="str">
        <v>EREDJENA ONORIODE (MIC)</v>
      </c>
      <c r="BZ6095" s="31">
        <v>44893</v>
      </c>
      <c r="CA6095" s="40">
        <v>0.48630787037037038</v>
      </c>
      <c r="DB6095">
        <v>494</v>
      </c>
      <c r="DC6095" t="str">
        <v>OPERATIONS</v>
      </c>
      <c r="DD6095" t="str">
        <v>ODEY JOSEPH (OPS)</v>
      </c>
      <c r="DE6095" s="31">
        <v>44895</v>
      </c>
      <c r="DF6095" s="40">
        <v>0.7537962962962963</v>
      </c>
    </row>
    <row r="6096" spans="1:110" x14ac:dyDescent="0.25">
      <c r="A6096" s="114" t="s">
        <v>2093</v>
      </c>
      <c r="B6096">
        <v>23</v>
      </c>
      <c r="C6096" s="114" t="s">
        <v>53</v>
      </c>
      <c r="D6096" s="114" t="s">
        <v>380</v>
      </c>
      <c r="E6096" s="115">
        <v>44876</v>
      </c>
      <c r="F6096" s="192">
        <v>0.24967592592592591</v>
      </c>
      <c r="G6096">
        <v>2</v>
      </c>
      <c r="H6096" s="114" t="s">
        <v>381</v>
      </c>
      <c r="I6096"/>
      <c r="BW6096">
        <v>298</v>
      </c>
      <c r="BX6096" t="str">
        <v>MICURA</v>
      </c>
      <c r="BY6096" t="str">
        <v>KINGSLEY AARON (MIC)</v>
      </c>
      <c r="BZ6096" s="31">
        <v>44893</v>
      </c>
      <c r="CA6096" s="40">
        <v>0.4863425925925926</v>
      </c>
      <c r="DB6096">
        <v>495</v>
      </c>
      <c r="DC6096" t="str">
        <v>OPERATIONS</v>
      </c>
      <c r="DD6096" t="str">
        <v>KOLADE SOLOMON (OPS)</v>
      </c>
      <c r="DE6096" s="31">
        <v>44895</v>
      </c>
      <c r="DF6096" s="40">
        <v>0.75386574074074075</v>
      </c>
    </row>
    <row r="6097" spans="1:110" x14ac:dyDescent="0.25">
      <c r="A6097" s="114" t="s">
        <v>2093</v>
      </c>
      <c r="B6097">
        <v>24</v>
      </c>
      <c r="C6097" s="114" t="s">
        <v>53</v>
      </c>
      <c r="D6097" s="114" t="s">
        <v>486</v>
      </c>
      <c r="E6097" s="115">
        <v>44876</v>
      </c>
      <c r="F6097" s="192">
        <v>0.2497337962962963</v>
      </c>
      <c r="G6097">
        <v>2</v>
      </c>
      <c r="H6097" s="114" t="s">
        <v>487</v>
      </c>
      <c r="I6097"/>
      <c r="BW6097">
        <v>299</v>
      </c>
      <c r="BX6097" t="str">
        <v>OPERATIONS</v>
      </c>
      <c r="BY6097" t="str">
        <v>EMMANUEL ANAGA (OPS)</v>
      </c>
      <c r="BZ6097" s="31">
        <v>44893</v>
      </c>
      <c r="CA6097" s="40">
        <v>0.48652777777777778</v>
      </c>
      <c r="DB6097">
        <v>496</v>
      </c>
      <c r="DC6097" t="str">
        <v>OPERATIONS</v>
      </c>
      <c r="DD6097" t="str">
        <v>BAMGBOYE AFEEZ (OPS)</v>
      </c>
      <c r="DE6097" s="31">
        <v>44895</v>
      </c>
      <c r="DF6097" s="40">
        <v>0.75396990740740744</v>
      </c>
    </row>
    <row r="6098" spans="1:110" x14ac:dyDescent="0.25">
      <c r="A6098" s="114" t="s">
        <v>2093</v>
      </c>
      <c r="B6098">
        <v>25</v>
      </c>
      <c r="C6098" s="114" t="s">
        <v>52</v>
      </c>
      <c r="D6098" s="114" t="s">
        <v>915</v>
      </c>
      <c r="E6098" s="115">
        <v>44876</v>
      </c>
      <c r="F6098" s="192">
        <v>0.24981481481481482</v>
      </c>
      <c r="G6098">
        <v>2</v>
      </c>
      <c r="H6098" s="114" t="s">
        <v>916</v>
      </c>
      <c r="I6098">
        <v>5348383</v>
      </c>
      <c r="BW6098">
        <v>300</v>
      </c>
      <c r="BX6098" t="str">
        <v>OPERATIONS</v>
      </c>
      <c r="BY6098" t="str">
        <v>ODEY JOSEPH (OPS)</v>
      </c>
      <c r="BZ6098" s="31">
        <v>44893</v>
      </c>
      <c r="CA6098" s="40">
        <v>0.48657407407407405</v>
      </c>
      <c r="DB6098">
        <v>497</v>
      </c>
      <c r="DC6098" t="str">
        <v>OPERATIONS</v>
      </c>
      <c r="DD6098" t="str">
        <v>ABIDOYE SAMUEL (OPS)</v>
      </c>
      <c r="DE6098" s="31">
        <v>44895</v>
      </c>
      <c r="DF6098" s="40">
        <v>0.75403935185185189</v>
      </c>
    </row>
    <row r="6099" spans="1:110" x14ac:dyDescent="0.25">
      <c r="A6099" s="114" t="s">
        <v>2093</v>
      </c>
      <c r="B6099">
        <v>26</v>
      </c>
      <c r="C6099" s="114" t="s">
        <v>54</v>
      </c>
      <c r="D6099" s="114" t="s">
        <v>978</v>
      </c>
      <c r="E6099" s="115">
        <v>44876</v>
      </c>
      <c r="F6099" s="192">
        <v>0.24987268518518518</v>
      </c>
      <c r="G6099">
        <v>2</v>
      </c>
      <c r="H6099" s="114" t="s">
        <v>979</v>
      </c>
      <c r="I6099">
        <v>6713989</v>
      </c>
      <c r="BW6099">
        <v>301</v>
      </c>
      <c r="BX6099" t="str">
        <v>OPERATIONS</v>
      </c>
      <c r="BY6099" t="str">
        <v>EZE ANTHONY (OPS)</v>
      </c>
      <c r="BZ6099" s="31">
        <v>44893</v>
      </c>
      <c r="CA6099" s="40">
        <v>0.48706018518518518</v>
      </c>
      <c r="DB6099">
        <v>498</v>
      </c>
      <c r="DC6099" t="str">
        <v>OPERATIONS</v>
      </c>
      <c r="DD6099" t="str">
        <v>SIMON UGBEDE</v>
      </c>
      <c r="DE6099" s="31">
        <v>44895</v>
      </c>
      <c r="DF6099" s="40">
        <v>0.75450231481481478</v>
      </c>
    </row>
    <row r="6100" spans="1:110" x14ac:dyDescent="0.25">
      <c r="A6100" s="114" t="s">
        <v>2093</v>
      </c>
      <c r="B6100">
        <v>27</v>
      </c>
      <c r="C6100" s="114" t="s">
        <v>52</v>
      </c>
      <c r="D6100" s="114" t="s">
        <v>1034</v>
      </c>
      <c r="E6100" s="115">
        <v>44876</v>
      </c>
      <c r="F6100" s="192">
        <v>0.24993055555555554</v>
      </c>
      <c r="G6100">
        <v>2</v>
      </c>
      <c r="H6100" s="114" t="s">
        <v>1035</v>
      </c>
      <c r="I6100">
        <v>5384640</v>
      </c>
      <c r="BW6100">
        <v>302</v>
      </c>
      <c r="BX6100" t="str">
        <v>ENGINEERING</v>
      </c>
      <c r="BY6100" t="str">
        <v>ODUTOLA MICHAEL WASIU</v>
      </c>
      <c r="BZ6100" s="31">
        <v>44893</v>
      </c>
      <c r="CA6100" s="40">
        <v>0.48724537037037036</v>
      </c>
      <c r="DB6100">
        <v>499</v>
      </c>
      <c r="DC6100" t="str">
        <v>OPERATIONS</v>
      </c>
      <c r="DD6100" t="str">
        <v>ADELUGBA KAYODE (MIC)</v>
      </c>
      <c r="DE6100" s="31">
        <v>44895</v>
      </c>
      <c r="DF6100" s="40">
        <v>0.75458333333333338</v>
      </c>
    </row>
    <row r="6101" spans="1:110" x14ac:dyDescent="0.25">
      <c r="A6101" s="114" t="s">
        <v>2093</v>
      </c>
      <c r="B6101">
        <v>28</v>
      </c>
      <c r="C6101" s="114" t="s">
        <v>53</v>
      </c>
      <c r="D6101" s="114" t="s">
        <v>362</v>
      </c>
      <c r="E6101" s="115">
        <v>44876</v>
      </c>
      <c r="F6101" s="192">
        <v>0.25</v>
      </c>
      <c r="G6101">
        <v>2</v>
      </c>
      <c r="H6101" s="114" t="s">
        <v>363</v>
      </c>
      <c r="I6101"/>
      <c r="BW6101">
        <v>303</v>
      </c>
      <c r="BX6101" t="str">
        <v>ENGINEERING</v>
      </c>
      <c r="BY6101" t="str">
        <v>IMHAWALE AIGBEBEWEN</v>
      </c>
      <c r="BZ6101" s="31">
        <v>44893</v>
      </c>
      <c r="CA6101" s="40">
        <v>0.48730324074074072</v>
      </c>
      <c r="DB6101">
        <v>500</v>
      </c>
      <c r="DC6101" t="str">
        <v>MICURA</v>
      </c>
      <c r="DD6101" t="str">
        <v>AKHIGBE FIDELIX (MIC)</v>
      </c>
      <c r="DE6101" s="31">
        <v>44895</v>
      </c>
      <c r="DF6101" s="40">
        <v>0.75469907407407411</v>
      </c>
    </row>
    <row r="6102" spans="1:110" x14ac:dyDescent="0.25">
      <c r="A6102" s="114" t="s">
        <v>2093</v>
      </c>
      <c r="B6102">
        <v>29</v>
      </c>
      <c r="C6102" s="114" t="s">
        <v>53</v>
      </c>
      <c r="D6102" s="114" t="s">
        <v>372</v>
      </c>
      <c r="E6102" s="115">
        <v>44876</v>
      </c>
      <c r="F6102" s="192">
        <v>0.25005787037037036</v>
      </c>
      <c r="G6102">
        <v>2</v>
      </c>
      <c r="H6102" s="114" t="s">
        <v>373</v>
      </c>
      <c r="I6102">
        <v>4822957</v>
      </c>
      <c r="BW6102">
        <v>304</v>
      </c>
      <c r="BX6102" t="str">
        <v>ENGINEERING</v>
      </c>
      <c r="BY6102" t="str">
        <v>USELE EPHIKPAROBORE (EN</v>
      </c>
      <c r="BZ6102" s="31">
        <v>44893</v>
      </c>
      <c r="CA6102" s="40">
        <v>0.48744212962962963</v>
      </c>
      <c r="DB6102">
        <v>501</v>
      </c>
      <c r="DC6102" t="str">
        <v>MICURA</v>
      </c>
      <c r="DD6102" t="str">
        <v>IHEZUO JERRY O. (MIC)</v>
      </c>
      <c r="DE6102" s="31">
        <v>44895</v>
      </c>
      <c r="DF6102" s="40">
        <v>0.75476851851851856</v>
      </c>
    </row>
    <row r="6103" spans="1:110" x14ac:dyDescent="0.25">
      <c r="A6103" s="114" t="s">
        <v>2093</v>
      </c>
      <c r="B6103">
        <v>30</v>
      </c>
      <c r="C6103" s="114" t="s">
        <v>54</v>
      </c>
      <c r="D6103" s="114" t="s">
        <v>272</v>
      </c>
      <c r="E6103" s="115">
        <v>44876</v>
      </c>
      <c r="F6103" s="192">
        <v>0.25042824074074072</v>
      </c>
      <c r="G6103">
        <v>2</v>
      </c>
      <c r="H6103" s="114" t="s">
        <v>273</v>
      </c>
      <c r="I6103">
        <v>5370529</v>
      </c>
      <c r="BW6103">
        <v>305</v>
      </c>
      <c r="BX6103" t="str">
        <v>ENGINEERING</v>
      </c>
      <c r="BY6103" t="str">
        <v>OLAROTIMI OGUBODEDE (EN</v>
      </c>
      <c r="BZ6103" s="31">
        <v>44893</v>
      </c>
      <c r="CA6103" s="40">
        <v>0.48747685185185186</v>
      </c>
      <c r="DB6103">
        <v>502</v>
      </c>
      <c r="DC6103" t="str">
        <v>MICURA</v>
      </c>
      <c r="DD6103" t="str">
        <v>AKINWANDE LATEEF</v>
      </c>
      <c r="DE6103" s="31">
        <v>44895</v>
      </c>
      <c r="DF6103" s="40">
        <v>0.75519675925925922</v>
      </c>
    </row>
    <row r="6104" spans="1:110" x14ac:dyDescent="0.25">
      <c r="A6104" s="114" t="s">
        <v>2093</v>
      </c>
      <c r="B6104">
        <v>31</v>
      </c>
      <c r="C6104" s="114" t="s">
        <v>54</v>
      </c>
      <c r="D6104" s="114" t="s">
        <v>1093</v>
      </c>
      <c r="E6104" s="115">
        <v>44876</v>
      </c>
      <c r="F6104" s="192">
        <v>0.25062499999999999</v>
      </c>
      <c r="G6104">
        <v>2</v>
      </c>
      <c r="H6104" s="114" t="s">
        <v>1094</v>
      </c>
      <c r="I6104">
        <v>8330097</v>
      </c>
      <c r="BW6104">
        <v>306</v>
      </c>
      <c r="BX6104" t="str">
        <v>MICURA</v>
      </c>
      <c r="BY6104" t="str">
        <v>KAYODE ROTIMI E. (MIC)</v>
      </c>
      <c r="BZ6104" s="31">
        <v>44893</v>
      </c>
      <c r="CA6104" s="40">
        <v>0.48832175925925925</v>
      </c>
      <c r="DB6104">
        <v>503</v>
      </c>
      <c r="DC6104" t="str">
        <v>MICURA</v>
      </c>
      <c r="DD6104" t="str">
        <v>ABDULLAHI OLAJIDE (MIC)</v>
      </c>
      <c r="DE6104" s="31">
        <v>44895</v>
      </c>
      <c r="DF6104" s="40">
        <v>0.75526620370370368</v>
      </c>
    </row>
    <row r="6105" spans="1:110" x14ac:dyDescent="0.25">
      <c r="A6105" s="114" t="s">
        <v>2093</v>
      </c>
      <c r="B6105">
        <v>32</v>
      </c>
      <c r="C6105" s="114" t="s">
        <v>53</v>
      </c>
      <c r="D6105" s="114" t="s">
        <v>561</v>
      </c>
      <c r="E6105" s="115">
        <v>44876</v>
      </c>
      <c r="F6105" s="192">
        <v>0.25074074074074076</v>
      </c>
      <c r="G6105">
        <v>2</v>
      </c>
      <c r="H6105" s="114" t="s">
        <v>562</v>
      </c>
      <c r="I6105">
        <v>5405139</v>
      </c>
      <c r="BW6105">
        <v>307</v>
      </c>
      <c r="BX6105" t="str">
        <v>MICURA</v>
      </c>
      <c r="BY6105" t="str">
        <v>OJUOLAPE SIMEON (MIC)</v>
      </c>
      <c r="BZ6105" s="31">
        <v>44893</v>
      </c>
      <c r="CA6105" s="40">
        <v>0.48836805555555557</v>
      </c>
      <c r="DB6105">
        <v>504</v>
      </c>
      <c r="DC6105" t="str">
        <v>MICURA</v>
      </c>
      <c r="DD6105" t="str">
        <v>OTUMUNYE STEVE U. (MIC)</v>
      </c>
      <c r="DE6105" s="31">
        <v>44895</v>
      </c>
      <c r="DF6105" s="40">
        <v>0.75542824074074078</v>
      </c>
    </row>
    <row r="6106" spans="1:110" x14ac:dyDescent="0.25">
      <c r="A6106" s="114" t="s">
        <v>2093</v>
      </c>
      <c r="B6106">
        <v>33</v>
      </c>
      <c r="C6106" s="114" t="s">
        <v>53</v>
      </c>
      <c r="D6106" s="114" t="s">
        <v>716</v>
      </c>
      <c r="E6106" s="115">
        <v>44876</v>
      </c>
      <c r="F6106" s="192">
        <v>0.25081018518518516</v>
      </c>
      <c r="G6106">
        <v>2</v>
      </c>
      <c r="H6106" s="114" t="s">
        <v>717</v>
      </c>
      <c r="I6106">
        <v>3630278</v>
      </c>
      <c r="BW6106">
        <v>308</v>
      </c>
      <c r="BX6106" t="str">
        <v>MICURA</v>
      </c>
      <c r="BY6106" t="str">
        <v>NURUDEEN SANUSI (MIC)</v>
      </c>
      <c r="BZ6106" s="31">
        <v>44893</v>
      </c>
      <c r="CA6106" s="40">
        <v>0.48859953703703701</v>
      </c>
      <c r="DB6106">
        <v>505</v>
      </c>
      <c r="DC6106" t="str">
        <v>OPERATIONS</v>
      </c>
      <c r="DD6106" t="str">
        <v>USMAN ADEMU</v>
      </c>
      <c r="DE6106" s="31">
        <v>44895</v>
      </c>
      <c r="DF6106" s="40">
        <v>0.75548611111111108</v>
      </c>
    </row>
    <row r="6107" spans="1:110" x14ac:dyDescent="0.25">
      <c r="A6107" s="114" t="s">
        <v>2093</v>
      </c>
      <c r="B6107">
        <v>34</v>
      </c>
      <c r="C6107" s="114" t="s">
        <v>54</v>
      </c>
      <c r="D6107" s="114" t="s">
        <v>1085</v>
      </c>
      <c r="E6107" s="115">
        <v>44876</v>
      </c>
      <c r="F6107" s="192">
        <v>0.25105324074074076</v>
      </c>
      <c r="G6107">
        <v>2</v>
      </c>
      <c r="H6107" s="114" t="s">
        <v>1086</v>
      </c>
      <c r="I6107">
        <v>5481562</v>
      </c>
      <c r="BW6107">
        <v>309</v>
      </c>
      <c r="BX6107" t="str">
        <v>MICURA</v>
      </c>
      <c r="BY6107" t="str">
        <v>UDONKA UDUAK S. (MIC)</v>
      </c>
      <c r="BZ6107" s="31">
        <v>44893</v>
      </c>
      <c r="CA6107" s="40">
        <v>0.48866898148148147</v>
      </c>
      <c r="DB6107">
        <v>506</v>
      </c>
      <c r="DC6107" t="str">
        <v>OPERATIONS</v>
      </c>
      <c r="DD6107" t="str">
        <v>BALOGUN MUHYDEEN A.(OPS)</v>
      </c>
      <c r="DE6107" s="31">
        <v>44895</v>
      </c>
      <c r="DF6107" s="40">
        <v>0.75562499999999999</v>
      </c>
    </row>
    <row r="6108" spans="1:110" x14ac:dyDescent="0.25">
      <c r="A6108" s="114" t="s">
        <v>2093</v>
      </c>
      <c r="B6108">
        <v>35</v>
      </c>
      <c r="C6108" s="114" t="s">
        <v>52</v>
      </c>
      <c r="D6108" s="114" t="s">
        <v>536</v>
      </c>
      <c r="E6108" s="115">
        <v>44876</v>
      </c>
      <c r="F6108" s="192">
        <v>0.25112268518518521</v>
      </c>
      <c r="G6108">
        <v>2</v>
      </c>
      <c r="H6108" s="114" t="s">
        <v>537</v>
      </c>
      <c r="I6108">
        <v>5416421</v>
      </c>
      <c r="BW6108">
        <v>310</v>
      </c>
      <c r="BX6108" t="str">
        <v>MICURA</v>
      </c>
      <c r="BY6108" t="str">
        <v>ADENAYA OPEYEMI (MIC)</v>
      </c>
      <c r="BZ6108" s="31">
        <v>44893</v>
      </c>
      <c r="CA6108" s="40">
        <v>0.48875000000000002</v>
      </c>
      <c r="DB6108">
        <v>507</v>
      </c>
      <c r="DC6108" t="str">
        <v>OPERATIONS</v>
      </c>
      <c r="DD6108" t="str">
        <v>GODWIN CHIMEZIRIM (OPS)</v>
      </c>
      <c r="DE6108" s="31">
        <v>44895</v>
      </c>
      <c r="DF6108" s="40">
        <v>0.75571759259259264</v>
      </c>
    </row>
    <row r="6109" spans="1:110" x14ac:dyDescent="0.25">
      <c r="A6109" s="114" t="s">
        <v>2093</v>
      </c>
      <c r="B6109">
        <v>36</v>
      </c>
      <c r="C6109" s="114" t="s">
        <v>52</v>
      </c>
      <c r="D6109" s="114" t="s">
        <v>408</v>
      </c>
      <c r="E6109" s="115">
        <v>44876</v>
      </c>
      <c r="F6109" s="192">
        <v>0.25119212962962961</v>
      </c>
      <c r="G6109">
        <v>2</v>
      </c>
      <c r="H6109" s="114" t="s">
        <v>409</v>
      </c>
      <c r="I6109">
        <v>7495630</v>
      </c>
      <c r="BW6109">
        <v>311</v>
      </c>
      <c r="BX6109" t="str">
        <v>MICURA</v>
      </c>
      <c r="BY6109" t="str">
        <v>AKINWANDE LATEEF</v>
      </c>
      <c r="BZ6109" s="31">
        <v>44893</v>
      </c>
      <c r="CA6109" s="40">
        <v>0.48905092592592592</v>
      </c>
      <c r="DB6109">
        <v>508</v>
      </c>
      <c r="DC6109" t="str">
        <v>OPERATIONS</v>
      </c>
      <c r="DD6109" t="str">
        <v>RAFIU ALAO (MIC)</v>
      </c>
      <c r="DE6109" s="31">
        <v>44895</v>
      </c>
      <c r="DF6109" s="40">
        <v>0.75581018518518517</v>
      </c>
    </row>
    <row r="6110" spans="1:110" x14ac:dyDescent="0.25">
      <c r="A6110" s="114" t="s">
        <v>2093</v>
      </c>
      <c r="B6110">
        <v>37</v>
      </c>
      <c r="C6110" s="114" t="s">
        <v>53</v>
      </c>
      <c r="D6110" s="114" t="s">
        <v>358</v>
      </c>
      <c r="E6110" s="115">
        <v>44876</v>
      </c>
      <c r="F6110" s="192">
        <v>0.25146990740740743</v>
      </c>
      <c r="G6110">
        <v>2</v>
      </c>
      <c r="H6110" s="114" t="s">
        <v>359</v>
      </c>
      <c r="I6110"/>
      <c r="BW6110">
        <v>312</v>
      </c>
      <c r="BX6110" t="str">
        <v>ENGINEERING</v>
      </c>
      <c r="BY6110" t="str">
        <v>AWAM JOHN OKORO</v>
      </c>
      <c r="BZ6110" s="31">
        <v>44893</v>
      </c>
      <c r="CA6110" s="40">
        <v>0.48913194444444447</v>
      </c>
      <c r="DB6110">
        <v>509</v>
      </c>
      <c r="DC6110" t="str">
        <v>CONTRACTOR</v>
      </c>
      <c r="DD6110" t="str">
        <v>IBIDAPO FASHINA  (MEDIC)</v>
      </c>
      <c r="DE6110" s="31">
        <v>44895</v>
      </c>
      <c r="DF6110" s="40">
        <v>0.75589120370370366</v>
      </c>
    </row>
    <row r="6111" spans="1:110" x14ac:dyDescent="0.25">
      <c r="A6111" s="114" t="s">
        <v>2093</v>
      </c>
      <c r="B6111">
        <v>38</v>
      </c>
      <c r="C6111" s="114" t="s">
        <v>54</v>
      </c>
      <c r="D6111" s="114" t="s">
        <v>254</v>
      </c>
      <c r="E6111" s="115">
        <v>44876</v>
      </c>
      <c r="F6111" s="192">
        <v>0.25201388888888887</v>
      </c>
      <c r="G6111">
        <v>2</v>
      </c>
      <c r="H6111" s="114" t="s">
        <v>255</v>
      </c>
      <c r="I6111">
        <v>5345943</v>
      </c>
      <c r="BW6111">
        <v>313</v>
      </c>
      <c r="BX6111" t="str">
        <v>ENGINEERING</v>
      </c>
      <c r="BY6111" t="str">
        <v>MORAWO KAZEEM (DRV)</v>
      </c>
      <c r="BZ6111" s="31">
        <v>44893</v>
      </c>
      <c r="CA6111" s="40">
        <v>0.48917824074074073</v>
      </c>
      <c r="DB6111">
        <v>510</v>
      </c>
      <c r="DC6111" t="str">
        <v>CONTRACTOR</v>
      </c>
      <c r="DD6111" t="str">
        <v>USMAN FOLAMI (MEDBURY)</v>
      </c>
      <c r="DE6111" s="31">
        <v>44895</v>
      </c>
      <c r="DF6111" s="40">
        <v>0.75596064814814812</v>
      </c>
    </row>
    <row r="6112" spans="1:110" x14ac:dyDescent="0.25">
      <c r="A6112" s="114" t="s">
        <v>2093</v>
      </c>
      <c r="B6112">
        <v>39</v>
      </c>
      <c r="C6112" s="114" t="s">
        <v>54</v>
      </c>
      <c r="D6112" s="114" t="s">
        <v>250</v>
      </c>
      <c r="E6112" s="115">
        <v>44876</v>
      </c>
      <c r="F6112" s="192">
        <v>0.25208333333333333</v>
      </c>
      <c r="G6112">
        <v>2</v>
      </c>
      <c r="H6112" s="114" t="s">
        <v>251</v>
      </c>
      <c r="I6112">
        <v>8341367</v>
      </c>
      <c r="BW6112">
        <v>314</v>
      </c>
      <c r="BX6112" t="str">
        <v>ENGINEERING</v>
      </c>
      <c r="BY6112" t="str">
        <v>GIFT NWOKOCHA</v>
      </c>
      <c r="BZ6112" s="31">
        <v>44893</v>
      </c>
      <c r="CA6112" s="40">
        <v>0.48927083333333332</v>
      </c>
      <c r="DB6112">
        <v>511</v>
      </c>
      <c r="DC6112" t="str">
        <v>MICURA</v>
      </c>
      <c r="DD6112" t="str">
        <v>INOGUS RASAQ (MICURA)</v>
      </c>
      <c r="DE6112" s="31">
        <v>44895</v>
      </c>
      <c r="DF6112" s="40">
        <v>0.75605324074074076</v>
      </c>
    </row>
    <row r="6113" spans="1:110" x14ac:dyDescent="0.25">
      <c r="A6113" s="114" t="s">
        <v>2093</v>
      </c>
      <c r="B6113">
        <v>40</v>
      </c>
      <c r="C6113" s="114" t="s">
        <v>53</v>
      </c>
      <c r="D6113" s="114" t="s">
        <v>863</v>
      </c>
      <c r="E6113" s="115">
        <v>44876</v>
      </c>
      <c r="F6113" s="192">
        <v>0.25224537037037037</v>
      </c>
      <c r="G6113">
        <v>2</v>
      </c>
      <c r="H6113" s="114" t="s">
        <v>864</v>
      </c>
      <c r="I6113">
        <v>14807755</v>
      </c>
      <c r="BW6113">
        <v>315</v>
      </c>
      <c r="BX6113" t="str">
        <v>ENGINEERING</v>
      </c>
      <c r="BY6113" t="str">
        <v>EZEKIEL YUNANA (DRV)</v>
      </c>
      <c r="BZ6113" s="31">
        <v>44893</v>
      </c>
      <c r="CA6113" s="40">
        <v>0.48936342592592591</v>
      </c>
      <c r="DB6113">
        <v>512</v>
      </c>
      <c r="DC6113" t="str">
        <v>MICURA</v>
      </c>
      <c r="DD6113" t="str">
        <v>AJIBOLA OLUWAFEMI S.(MI</v>
      </c>
      <c r="DE6113" s="31">
        <v>44895</v>
      </c>
      <c r="DF6113" s="40">
        <v>0.75611111111111107</v>
      </c>
    </row>
    <row r="6114" spans="1:110" x14ac:dyDescent="0.25">
      <c r="A6114" s="114" t="s">
        <v>2093</v>
      </c>
      <c r="B6114">
        <v>41</v>
      </c>
      <c r="C6114" s="114" t="s">
        <v>53</v>
      </c>
      <c r="D6114" s="114" t="s">
        <v>1531</v>
      </c>
      <c r="E6114" s="115">
        <v>44876</v>
      </c>
      <c r="F6114" s="192">
        <v>0.25232638888888886</v>
      </c>
      <c r="G6114">
        <v>2</v>
      </c>
      <c r="H6114" s="114" t="s">
        <v>1532</v>
      </c>
      <c r="I6114">
        <v>2704092</v>
      </c>
      <c r="BW6114">
        <v>316</v>
      </c>
      <c r="BX6114" t="str">
        <v>MICURA</v>
      </c>
      <c r="BY6114" t="str">
        <v>CHUKWUMA L. OSAJI (MIC)</v>
      </c>
      <c r="BZ6114" s="31">
        <v>44893</v>
      </c>
      <c r="CA6114" s="40">
        <v>0.48966435185185186</v>
      </c>
      <c r="DB6114">
        <v>513</v>
      </c>
      <c r="DC6114" t="str">
        <v>MICURA</v>
      </c>
      <c r="DD6114" t="str">
        <v>DAVID DEINMA</v>
      </c>
      <c r="DE6114" s="31">
        <v>44895</v>
      </c>
      <c r="DF6114" s="40">
        <v>0.75618055555555552</v>
      </c>
    </row>
    <row r="6115" spans="1:110" x14ac:dyDescent="0.25">
      <c r="A6115" s="114" t="s">
        <v>2093</v>
      </c>
      <c r="B6115">
        <v>42</v>
      </c>
      <c r="C6115" s="114" t="s">
        <v>52</v>
      </c>
      <c r="D6115" s="114" t="s">
        <v>302</v>
      </c>
      <c r="E6115" s="115">
        <v>44876</v>
      </c>
      <c r="F6115" s="192">
        <v>0.25245370370370368</v>
      </c>
      <c r="G6115">
        <v>2</v>
      </c>
      <c r="H6115" s="114" t="s">
        <v>303</v>
      </c>
      <c r="I6115">
        <v>5417847</v>
      </c>
      <c r="BW6115">
        <v>317</v>
      </c>
      <c r="BX6115" t="str">
        <v>MICURA</v>
      </c>
      <c r="BY6115" t="str">
        <v>RAMONI OGUNLANA (MIC)</v>
      </c>
      <c r="BZ6115" s="31">
        <v>44893</v>
      </c>
      <c r="CA6115" s="40">
        <v>0.48971064814814813</v>
      </c>
      <c r="DB6115">
        <v>514</v>
      </c>
      <c r="DC6115" t="str">
        <v>ENGINEERING</v>
      </c>
      <c r="DD6115" t="str">
        <v>IGHEDO ODIANOSEN (DRV)</v>
      </c>
      <c r="DE6115" s="31">
        <v>44895</v>
      </c>
      <c r="DF6115" s="40">
        <v>0.75653935185185184</v>
      </c>
    </row>
    <row r="6116" spans="1:110" x14ac:dyDescent="0.25">
      <c r="A6116" s="114" t="s">
        <v>2093</v>
      </c>
      <c r="B6116">
        <v>43</v>
      </c>
      <c r="C6116" s="114" t="s">
        <v>53</v>
      </c>
      <c r="D6116" s="114" t="s">
        <v>1127</v>
      </c>
      <c r="E6116" s="115">
        <v>44876</v>
      </c>
      <c r="F6116" s="192">
        <v>0.25269675925925927</v>
      </c>
      <c r="G6116">
        <v>2</v>
      </c>
      <c r="H6116" s="114" t="s">
        <v>1128</v>
      </c>
      <c r="I6116">
        <v>5483263</v>
      </c>
      <c r="BW6116">
        <v>318</v>
      </c>
      <c r="BX6116" t="str">
        <v>MICURA</v>
      </c>
      <c r="BY6116" t="str">
        <v>AKEEM OSENI (MIC)</v>
      </c>
      <c r="BZ6116" s="31">
        <v>44893</v>
      </c>
      <c r="CA6116" s="40">
        <v>0.48988425925925927</v>
      </c>
      <c r="DB6116">
        <v>515</v>
      </c>
      <c r="DC6116" t="str">
        <v>ENGINEERING</v>
      </c>
      <c r="DD6116" t="str">
        <v>ARABOR MATTHEW O. (DRV)</v>
      </c>
      <c r="DE6116" s="31">
        <v>44895</v>
      </c>
      <c r="DF6116" s="40">
        <v>0.75660879629629629</v>
      </c>
    </row>
    <row r="6117" spans="1:110" x14ac:dyDescent="0.25">
      <c r="A6117" s="114" t="s">
        <v>2093</v>
      </c>
      <c r="B6117">
        <v>44</v>
      </c>
      <c r="C6117" s="114" t="s">
        <v>53</v>
      </c>
      <c r="D6117" s="114" t="s">
        <v>266</v>
      </c>
      <c r="E6117" s="115">
        <v>44876</v>
      </c>
      <c r="F6117" s="192">
        <v>0.25276620370370373</v>
      </c>
      <c r="G6117">
        <v>2</v>
      </c>
      <c r="H6117" s="114" t="s">
        <v>267</v>
      </c>
      <c r="I6117">
        <v>2024832</v>
      </c>
      <c r="BW6117">
        <v>319</v>
      </c>
      <c r="BX6117" t="str">
        <v>OPERATIONS</v>
      </c>
      <c r="BY6117" t="str">
        <v>EMUAYE IROSEYIKE (OPS)</v>
      </c>
      <c r="BZ6117" s="31">
        <v>44893</v>
      </c>
      <c r="CA6117" s="40">
        <v>0.48996527777777776</v>
      </c>
      <c r="DB6117">
        <v>516</v>
      </c>
      <c r="DC6117" t="str">
        <v>MICURA</v>
      </c>
      <c r="DD6117" t="str">
        <v>CHIBUIKE OKEKE (MIC)</v>
      </c>
      <c r="DE6117" s="31">
        <v>44895</v>
      </c>
      <c r="DF6117" s="40">
        <v>0.75666666666666671</v>
      </c>
    </row>
    <row r="6118" spans="1:110" x14ac:dyDescent="0.25">
      <c r="A6118" s="114" t="s">
        <v>2093</v>
      </c>
      <c r="B6118">
        <v>45</v>
      </c>
      <c r="C6118" s="114" t="s">
        <v>53</v>
      </c>
      <c r="D6118" s="114" t="s">
        <v>570</v>
      </c>
      <c r="E6118" s="115">
        <v>44876</v>
      </c>
      <c r="F6118" s="192">
        <v>0.25282407407407409</v>
      </c>
      <c r="G6118">
        <v>2</v>
      </c>
      <c r="H6118" s="114" t="s">
        <v>571</v>
      </c>
      <c r="I6118">
        <v>5445295</v>
      </c>
      <c r="BW6118">
        <v>320</v>
      </c>
      <c r="BX6118" t="str">
        <v>MICURA</v>
      </c>
      <c r="BY6118" t="str">
        <v>ONYENCHO EBUKA (MIC)</v>
      </c>
      <c r="BZ6118" s="31">
        <v>44893</v>
      </c>
      <c r="CA6118" s="40">
        <v>0.49001157407407409</v>
      </c>
      <c r="DB6118">
        <v>517</v>
      </c>
      <c r="DC6118" t="str">
        <v>MICURA</v>
      </c>
      <c r="DD6118" t="str">
        <v>EREDJENA ONORIODE (MIC)</v>
      </c>
      <c r="DE6118" s="31">
        <v>44895</v>
      </c>
      <c r="DF6118" s="40">
        <v>0.75673611111111116</v>
      </c>
    </row>
    <row r="6119" spans="1:110" x14ac:dyDescent="0.25">
      <c r="A6119" s="114" t="s">
        <v>2093</v>
      </c>
      <c r="B6119">
        <v>46</v>
      </c>
      <c r="C6119" s="114" t="s">
        <v>53</v>
      </c>
      <c r="D6119" s="114" t="s">
        <v>849</v>
      </c>
      <c r="E6119" s="115">
        <v>44876</v>
      </c>
      <c r="F6119" s="192">
        <v>0.25289351851851855</v>
      </c>
      <c r="G6119">
        <v>2</v>
      </c>
      <c r="H6119" s="114" t="s">
        <v>850</v>
      </c>
      <c r="I6119">
        <v>15027073</v>
      </c>
      <c r="BW6119">
        <v>321</v>
      </c>
      <c r="BX6119" t="str">
        <v>MICURA</v>
      </c>
      <c r="BY6119" t="str">
        <v>SHAMSIDEEN OLANREWAJU(MI</v>
      </c>
      <c r="BZ6119" s="31">
        <v>44893</v>
      </c>
      <c r="CA6119" s="40">
        <v>0.49024305555555553</v>
      </c>
      <c r="DB6119">
        <v>518</v>
      </c>
      <c r="DC6119" t="str">
        <v>MICURA</v>
      </c>
      <c r="DD6119" t="str">
        <v>KINGSLEY AARON (MIC)</v>
      </c>
      <c r="DE6119" s="31">
        <v>44895</v>
      </c>
      <c r="DF6119" s="40">
        <v>0.75680555555555551</v>
      </c>
    </row>
    <row r="6120" spans="1:110" x14ac:dyDescent="0.25">
      <c r="A6120" s="114" t="s">
        <v>2093</v>
      </c>
      <c r="B6120">
        <v>47</v>
      </c>
      <c r="C6120" s="114" t="s">
        <v>52</v>
      </c>
      <c r="D6120" s="114" t="s">
        <v>304</v>
      </c>
      <c r="E6120" s="115">
        <v>44876</v>
      </c>
      <c r="F6120" s="192">
        <v>0.25300925925925927</v>
      </c>
      <c r="G6120">
        <v>2</v>
      </c>
      <c r="H6120" s="114" t="s">
        <v>305</v>
      </c>
      <c r="I6120">
        <v>5382631</v>
      </c>
      <c r="BW6120">
        <v>322</v>
      </c>
      <c r="BX6120" t="str">
        <v>ENGINEERING</v>
      </c>
      <c r="BY6120" t="str">
        <v>CLEMENT STEPHEN O (ENGR</v>
      </c>
      <c r="BZ6120" s="31">
        <v>44893</v>
      </c>
      <c r="CA6120" s="40">
        <v>0.49056712962962962</v>
      </c>
      <c r="DB6120">
        <v>519</v>
      </c>
      <c r="DC6120" t="str">
        <v>OPERATIONS</v>
      </c>
      <c r="DD6120" t="str">
        <v>ONOKA PAUL EMEKA</v>
      </c>
      <c r="DE6120" s="31">
        <v>44895</v>
      </c>
      <c r="DF6120" s="40">
        <v>0.75716435185185182</v>
      </c>
    </row>
    <row r="6121" spans="1:110" x14ac:dyDescent="0.25">
      <c r="A6121" s="114" t="s">
        <v>2093</v>
      </c>
      <c r="B6121">
        <v>48</v>
      </c>
      <c r="C6121" s="114" t="s">
        <v>52</v>
      </c>
      <c r="D6121" s="114" t="s">
        <v>829</v>
      </c>
      <c r="E6121" s="115">
        <v>44876</v>
      </c>
      <c r="F6121" s="192">
        <v>0.25312499999999999</v>
      </c>
      <c r="G6121">
        <v>2</v>
      </c>
      <c r="H6121" s="114" t="s">
        <v>830</v>
      </c>
      <c r="I6121">
        <v>5495578</v>
      </c>
      <c r="BW6121">
        <v>323</v>
      </c>
      <c r="BX6121" t="str">
        <v>ENGINEERING</v>
      </c>
      <c r="BY6121" t="str">
        <v>UELENFOH ABRAHAM (ENGR)</v>
      </c>
      <c r="BZ6121" s="31">
        <v>44893</v>
      </c>
      <c r="CA6121" s="40">
        <v>0.49072916666666666</v>
      </c>
      <c r="DB6121">
        <v>520</v>
      </c>
      <c r="DC6121" t="str">
        <v>MICURA</v>
      </c>
      <c r="DD6121" t="str">
        <v>FENUYI IDOWU (MIC)</v>
      </c>
      <c r="DE6121" s="31">
        <v>44895</v>
      </c>
      <c r="DF6121" s="40">
        <v>0.75722222222222224</v>
      </c>
    </row>
    <row r="6122" spans="1:110" x14ac:dyDescent="0.25">
      <c r="A6122" s="114" t="s">
        <v>2093</v>
      </c>
      <c r="B6122">
        <v>49</v>
      </c>
      <c r="C6122" s="114" t="s">
        <v>53</v>
      </c>
      <c r="D6122" s="114" t="s">
        <v>1080</v>
      </c>
      <c r="E6122" s="115">
        <v>44876</v>
      </c>
      <c r="F6122" s="192">
        <v>0.25321759259259258</v>
      </c>
      <c r="G6122">
        <v>2</v>
      </c>
      <c r="H6122" s="114" t="s">
        <v>1081</v>
      </c>
      <c r="I6122"/>
      <c r="BW6122">
        <v>324</v>
      </c>
      <c r="BX6122" t="str">
        <v>OPERATIONS</v>
      </c>
      <c r="BY6122" t="str">
        <v>GODWIN CHIMEZIRIM (OPS)</v>
      </c>
      <c r="BZ6122" s="31">
        <v>44893</v>
      </c>
      <c r="CA6122" s="40">
        <v>0.49107638888888888</v>
      </c>
      <c r="DB6122">
        <v>521</v>
      </c>
      <c r="DC6122" t="str">
        <v>ENGINEERING</v>
      </c>
      <c r="DD6122" t="str">
        <v>AWAM JOHN OKORO</v>
      </c>
      <c r="DE6122" s="31">
        <v>44895</v>
      </c>
      <c r="DF6122" s="40">
        <v>0.75749999999999995</v>
      </c>
    </row>
    <row r="6123" spans="1:110" x14ac:dyDescent="0.25">
      <c r="A6123" s="114" t="s">
        <v>2093</v>
      </c>
      <c r="B6123">
        <v>50</v>
      </c>
      <c r="C6123" s="114" t="s">
        <v>53</v>
      </c>
      <c r="D6123" s="114" t="s">
        <v>1236</v>
      </c>
      <c r="E6123" s="115">
        <v>44876</v>
      </c>
      <c r="F6123" s="192">
        <v>0.25328703703703703</v>
      </c>
      <c r="G6123">
        <v>2</v>
      </c>
      <c r="H6123" s="114" t="s">
        <v>1237</v>
      </c>
      <c r="I6123"/>
      <c r="BW6123">
        <v>325</v>
      </c>
      <c r="BX6123" t="str">
        <v>OPERATIONS</v>
      </c>
      <c r="BY6123" t="str">
        <v>OKOYE IKENNA E (OPS)</v>
      </c>
      <c r="BZ6123" s="31">
        <v>44893</v>
      </c>
      <c r="CA6123" s="40">
        <v>0.49111111111111111</v>
      </c>
      <c r="DB6123">
        <v>522</v>
      </c>
      <c r="DC6123" t="str">
        <v>MICURA</v>
      </c>
      <c r="DD6123" t="str">
        <v>SAMSON BOYE</v>
      </c>
      <c r="DE6123" s="31">
        <v>44895</v>
      </c>
      <c r="DF6123" s="40">
        <v>0.75844907407407403</v>
      </c>
    </row>
    <row r="6124" spans="1:110" x14ac:dyDescent="0.25">
      <c r="A6124" s="114" t="s">
        <v>2093</v>
      </c>
      <c r="B6124">
        <v>51</v>
      </c>
      <c r="C6124" s="114" t="s">
        <v>54</v>
      </c>
      <c r="D6124" s="114" t="s">
        <v>342</v>
      </c>
      <c r="E6124" s="115">
        <v>44876</v>
      </c>
      <c r="F6124" s="192">
        <v>0.25369212962962961</v>
      </c>
      <c r="G6124">
        <v>2</v>
      </c>
      <c r="H6124" s="114" t="s">
        <v>343</v>
      </c>
      <c r="I6124">
        <v>6709035</v>
      </c>
      <c r="BW6124">
        <v>326</v>
      </c>
      <c r="BX6124" t="str">
        <v>MICURA</v>
      </c>
      <c r="BY6124" t="str">
        <v>TAIYE SALAMI (MIC)</v>
      </c>
      <c r="BZ6124" s="31">
        <v>44893</v>
      </c>
      <c r="CA6124" s="40">
        <v>0.49243055555555554</v>
      </c>
      <c r="DB6124">
        <v>523</v>
      </c>
      <c r="DC6124" t="str">
        <v>MICURA</v>
      </c>
      <c r="DD6124" t="str">
        <v>ALOZIE VICTOR I. (MIC)</v>
      </c>
      <c r="DE6124" s="31">
        <v>44895</v>
      </c>
      <c r="DF6124" s="40">
        <v>0.75853009259259263</v>
      </c>
    </row>
    <row r="6125" spans="1:110" x14ac:dyDescent="0.25">
      <c r="A6125" s="114" t="s">
        <v>2093</v>
      </c>
      <c r="B6125">
        <v>52</v>
      </c>
      <c r="C6125" s="114" t="s">
        <v>54</v>
      </c>
      <c r="D6125" s="114" t="s">
        <v>352</v>
      </c>
      <c r="E6125" s="115">
        <v>44876</v>
      </c>
      <c r="F6125" s="192">
        <v>0.25408564814814816</v>
      </c>
      <c r="G6125">
        <v>2</v>
      </c>
      <c r="H6125" s="114" t="s">
        <v>353</v>
      </c>
      <c r="I6125">
        <v>6691269</v>
      </c>
      <c r="BW6125">
        <v>327</v>
      </c>
      <c r="BX6125" t="str">
        <v>MICURA</v>
      </c>
      <c r="BY6125" t="str">
        <v>ADEBIYI BAMIDELE (MIC)</v>
      </c>
      <c r="BZ6125" s="31">
        <v>44893</v>
      </c>
      <c r="CA6125" s="40">
        <v>0.49247685185185186</v>
      </c>
      <c r="DB6125">
        <v>524</v>
      </c>
      <c r="DC6125" t="str">
        <v>MICURA</v>
      </c>
      <c r="DD6125" t="str">
        <v>AJIGA DESMOND (MIC)</v>
      </c>
      <c r="DE6125" s="31">
        <v>44895</v>
      </c>
      <c r="DF6125" s="40">
        <v>0.75859953703703709</v>
      </c>
    </row>
    <row r="6126" spans="1:110" x14ac:dyDescent="0.25">
      <c r="A6126" s="114" t="s">
        <v>2093</v>
      </c>
      <c r="B6126">
        <v>53</v>
      </c>
      <c r="C6126" s="114" t="s">
        <v>53</v>
      </c>
      <c r="D6126" s="114" t="s">
        <v>1061</v>
      </c>
      <c r="E6126" s="115">
        <v>44876</v>
      </c>
      <c r="F6126" s="192">
        <v>0.25434027777777779</v>
      </c>
      <c r="G6126">
        <v>2</v>
      </c>
      <c r="H6126" s="114" t="s">
        <v>1062</v>
      </c>
      <c r="I6126"/>
      <c r="BW6126">
        <v>328</v>
      </c>
      <c r="BX6126" t="str">
        <v>ENGINEERING</v>
      </c>
      <c r="BY6126" t="str">
        <v>MUNIRU M. IDOWU (ENGR)</v>
      </c>
      <c r="BZ6126" s="31">
        <v>44893</v>
      </c>
      <c r="CA6126" s="40">
        <v>0.49274305555555553</v>
      </c>
      <c r="DB6126">
        <v>525</v>
      </c>
      <c r="DC6126" t="str">
        <v>MICURA</v>
      </c>
      <c r="DD6126" t="str">
        <v>AJUONUMA CHIMA</v>
      </c>
      <c r="DE6126" s="31">
        <v>44895</v>
      </c>
      <c r="DF6126" s="40">
        <v>0.75866898148148143</v>
      </c>
    </row>
    <row r="6127" spans="1:110" x14ac:dyDescent="0.25">
      <c r="A6127" s="114" t="s">
        <v>2093</v>
      </c>
      <c r="B6127">
        <v>54</v>
      </c>
      <c r="C6127" s="114" t="s">
        <v>53</v>
      </c>
      <c r="D6127" s="114" t="s">
        <v>1176</v>
      </c>
      <c r="E6127" s="115">
        <v>44876</v>
      </c>
      <c r="F6127" s="192">
        <v>0.25442129629629628</v>
      </c>
      <c r="G6127">
        <v>2</v>
      </c>
      <c r="H6127" s="114" t="s">
        <v>1177</v>
      </c>
      <c r="I6127"/>
      <c r="BW6127">
        <v>329</v>
      </c>
      <c r="BX6127" t="str">
        <v>ENGINEERING</v>
      </c>
      <c r="BY6127" t="str">
        <v>NDUKWE JOHN O. (ENGR)</v>
      </c>
      <c r="BZ6127" s="31">
        <v>44893</v>
      </c>
      <c r="CA6127" s="40">
        <v>0.49278935185185185</v>
      </c>
      <c r="DB6127">
        <v>526</v>
      </c>
      <c r="DC6127" t="str">
        <v>MICURA</v>
      </c>
      <c r="DD6127" t="str">
        <v>EHIRIM CHUKWUEMEKA C.(MI</v>
      </c>
      <c r="DE6127" s="31">
        <v>44895</v>
      </c>
      <c r="DF6127" s="40">
        <v>0.75873842592592589</v>
      </c>
    </row>
    <row r="6128" spans="1:110" x14ac:dyDescent="0.25">
      <c r="A6128" s="114" t="s">
        <v>2093</v>
      </c>
      <c r="B6128">
        <v>55</v>
      </c>
      <c r="C6128" s="114" t="s">
        <v>53</v>
      </c>
      <c r="D6128" s="114" t="s">
        <v>396</v>
      </c>
      <c r="E6128" s="115">
        <v>44876</v>
      </c>
      <c r="F6128" s="192">
        <v>0.25461805555555556</v>
      </c>
      <c r="G6128">
        <v>2</v>
      </c>
      <c r="H6128" s="114" t="s">
        <v>397</v>
      </c>
      <c r="I6128">
        <v>6717462</v>
      </c>
      <c r="BW6128">
        <v>330</v>
      </c>
      <c r="BX6128" t="str">
        <v>OPERATIONS</v>
      </c>
      <c r="BY6128" t="str">
        <v>SAMUEL NANA M. (OPS)</v>
      </c>
      <c r="BZ6128" s="31">
        <v>44893</v>
      </c>
      <c r="CA6128" s="40">
        <v>0.49351851851851852</v>
      </c>
      <c r="DB6128">
        <v>527</v>
      </c>
      <c r="DC6128" t="str">
        <v>MICURA</v>
      </c>
      <c r="DD6128" t="str">
        <v>ARIAJEGBA ENDURANCE (MIC</v>
      </c>
      <c r="DE6128" s="31">
        <v>44895</v>
      </c>
      <c r="DF6128" s="40">
        <v>0.75915509259259262</v>
      </c>
    </row>
    <row r="6129" spans="1:110" x14ac:dyDescent="0.25">
      <c r="A6129" s="114" t="s">
        <v>2093</v>
      </c>
      <c r="B6129">
        <v>56</v>
      </c>
      <c r="C6129" s="114" t="s">
        <v>53</v>
      </c>
      <c r="D6129" s="114" t="s">
        <v>1523</v>
      </c>
      <c r="E6129" s="115">
        <v>44876</v>
      </c>
      <c r="F6129" s="192">
        <v>0.25468750000000001</v>
      </c>
      <c r="G6129">
        <v>2</v>
      </c>
      <c r="H6129" s="114" t="s">
        <v>1524</v>
      </c>
      <c r="I6129">
        <v>5511104</v>
      </c>
      <c r="BW6129">
        <v>331</v>
      </c>
      <c r="BX6129" t="str">
        <v>MICURA</v>
      </c>
      <c r="BY6129" t="str">
        <v>FELIX EJIKE EZEOGU (MIC</v>
      </c>
      <c r="BZ6129" s="31">
        <v>44893</v>
      </c>
      <c r="CA6129" s="40">
        <v>0.49366898148148147</v>
      </c>
      <c r="DB6129">
        <v>528</v>
      </c>
      <c r="DC6129" t="str">
        <v>MICURA</v>
      </c>
      <c r="DD6129" t="str">
        <v>AMOGO E. JOHNSON</v>
      </c>
      <c r="DE6129" s="31">
        <v>44895</v>
      </c>
      <c r="DF6129" s="40">
        <v>0.75923611111111111</v>
      </c>
    </row>
    <row r="6130" spans="1:110" x14ac:dyDescent="0.25">
      <c r="A6130" s="114" t="s">
        <v>2093</v>
      </c>
      <c r="B6130">
        <v>57</v>
      </c>
      <c r="C6130" s="114" t="s">
        <v>52</v>
      </c>
      <c r="D6130" s="114" t="s">
        <v>1099</v>
      </c>
      <c r="E6130" s="115">
        <v>44876</v>
      </c>
      <c r="F6130" s="192">
        <v>0.25512731481481482</v>
      </c>
      <c r="G6130">
        <v>2</v>
      </c>
      <c r="H6130" s="114" t="s">
        <v>1100</v>
      </c>
      <c r="I6130">
        <v>14988625</v>
      </c>
      <c r="BW6130">
        <v>332</v>
      </c>
      <c r="BX6130" t="str">
        <v>MICURA</v>
      </c>
      <c r="BY6130" t="str">
        <v>SOBUR OLAFUYI (MIC)</v>
      </c>
      <c r="BZ6130" s="31">
        <v>44893</v>
      </c>
      <c r="CA6130" s="40">
        <v>0.49375000000000002</v>
      </c>
      <c r="DB6130">
        <v>529</v>
      </c>
      <c r="DC6130" t="str">
        <v>OPERATIONS</v>
      </c>
      <c r="DD6130" t="str">
        <v>AHANEKU CHIGOZIE (OPS)</v>
      </c>
      <c r="DE6130" s="31">
        <v>44895</v>
      </c>
      <c r="DF6130" s="40">
        <v>0.75930555555555557</v>
      </c>
    </row>
    <row r="6131" spans="1:110" x14ac:dyDescent="0.25">
      <c r="A6131" s="114" t="s">
        <v>2093</v>
      </c>
      <c r="B6131">
        <v>58</v>
      </c>
      <c r="C6131" s="114" t="s">
        <v>52</v>
      </c>
      <c r="D6131" s="114" t="s">
        <v>762</v>
      </c>
      <c r="E6131" s="115">
        <v>44876</v>
      </c>
      <c r="F6131" s="192">
        <v>0.25519675925925928</v>
      </c>
      <c r="G6131">
        <v>2</v>
      </c>
      <c r="H6131" s="114" t="s">
        <v>763</v>
      </c>
      <c r="I6131">
        <v>5429655</v>
      </c>
      <c r="BW6131">
        <v>333</v>
      </c>
      <c r="BX6131" t="str">
        <v>MICURA</v>
      </c>
      <c r="BY6131" t="str">
        <v>AHMED MOJEED A. (MIC)</v>
      </c>
      <c r="BZ6131" s="31">
        <v>44893</v>
      </c>
      <c r="CA6131" s="40">
        <v>0.49378472222222225</v>
      </c>
      <c r="DB6131">
        <v>530</v>
      </c>
      <c r="DC6131" t="str">
        <v>MICURA</v>
      </c>
      <c r="DD6131" t="str">
        <v>WAIDI OGUNDEYI (MIC)</v>
      </c>
      <c r="DE6131" s="31">
        <v>44895</v>
      </c>
      <c r="DF6131" s="40">
        <v>0.75937500000000002</v>
      </c>
    </row>
    <row r="6132" spans="1:110" x14ac:dyDescent="0.25">
      <c r="A6132" s="114" t="s">
        <v>2093</v>
      </c>
      <c r="B6132">
        <v>59</v>
      </c>
      <c r="C6132" s="114" t="s">
        <v>53</v>
      </c>
      <c r="D6132" s="114" t="s">
        <v>526</v>
      </c>
      <c r="E6132" s="115">
        <v>44876</v>
      </c>
      <c r="F6132" s="192">
        <v>0.25569444444444445</v>
      </c>
      <c r="G6132">
        <v>2</v>
      </c>
      <c r="H6132" s="114" t="s">
        <v>527</v>
      </c>
      <c r="I6132"/>
      <c r="BW6132">
        <v>334</v>
      </c>
      <c r="BX6132" t="str">
        <v>ENGINEERING</v>
      </c>
      <c r="BY6132" t="str">
        <v>OGBOLU MICHAEL (ENGR)</v>
      </c>
      <c r="BZ6132" s="31">
        <v>44893</v>
      </c>
      <c r="CA6132" s="40">
        <v>0.49401620370370369</v>
      </c>
      <c r="DB6132">
        <v>531</v>
      </c>
      <c r="DC6132" t="str">
        <v>MICURA</v>
      </c>
      <c r="DD6132" t="str">
        <v>NDUBUEZE ANTHONY (MIC)</v>
      </c>
      <c r="DE6132" s="31">
        <v>44895</v>
      </c>
      <c r="DF6132" s="40">
        <v>0.75943287037037033</v>
      </c>
    </row>
    <row r="6133" spans="1:110" x14ac:dyDescent="0.25">
      <c r="A6133" s="114" t="s">
        <v>2093</v>
      </c>
      <c r="B6133">
        <v>60</v>
      </c>
      <c r="C6133" s="114" t="s">
        <v>54</v>
      </c>
      <c r="D6133" s="114" t="s">
        <v>1189</v>
      </c>
      <c r="E6133" s="115">
        <v>44876</v>
      </c>
      <c r="F6133" s="192">
        <v>0.25592592592592595</v>
      </c>
      <c r="G6133">
        <v>2</v>
      </c>
      <c r="H6133" s="114" t="s">
        <v>1190</v>
      </c>
      <c r="I6133">
        <v>14808881</v>
      </c>
      <c r="BW6133">
        <v>335</v>
      </c>
      <c r="BX6133" t="str">
        <v>OPERATIONS</v>
      </c>
      <c r="BY6133" t="str">
        <v>AIBUEKU NICHOLAS (OPS)</v>
      </c>
      <c r="BZ6133" s="31">
        <v>44893</v>
      </c>
      <c r="CA6133" s="40">
        <v>0.49406250000000002</v>
      </c>
      <c r="DB6133">
        <v>532</v>
      </c>
      <c r="DC6133" t="str">
        <v>MICURA</v>
      </c>
      <c r="DD6133" t="str">
        <v>ONYENCHO EBUKA (MIC)</v>
      </c>
      <c r="DE6133" s="31">
        <v>44895</v>
      </c>
      <c r="DF6133" s="40">
        <v>0.7596180555555555</v>
      </c>
    </row>
    <row r="6134" spans="1:110" x14ac:dyDescent="0.25">
      <c r="A6134" s="114" t="s">
        <v>2093</v>
      </c>
      <c r="B6134">
        <v>61</v>
      </c>
      <c r="C6134" s="114" t="s">
        <v>54</v>
      </c>
      <c r="D6134" s="114" t="s">
        <v>284</v>
      </c>
      <c r="E6134" s="115">
        <v>44876</v>
      </c>
      <c r="F6134" s="192">
        <v>0.25599537037037035</v>
      </c>
      <c r="G6134">
        <v>2</v>
      </c>
      <c r="H6134" s="114" t="s">
        <v>285</v>
      </c>
      <c r="I6134">
        <v>5348192</v>
      </c>
      <c r="BW6134">
        <v>336</v>
      </c>
      <c r="BX6134" t="str">
        <v>PLANNING</v>
      </c>
      <c r="BY6134" t="str">
        <v>GBENUPO SAMUEL H. (PLN)</v>
      </c>
      <c r="BZ6134" s="31">
        <v>44893</v>
      </c>
      <c r="CA6134" s="40">
        <v>0.49434027777777778</v>
      </c>
      <c r="DB6134">
        <v>533</v>
      </c>
      <c r="DC6134" t="str">
        <v>OPERATIONS</v>
      </c>
      <c r="DD6134" t="str">
        <v>IBIRONKE OLUMIDE (OPS)</v>
      </c>
      <c r="DE6134" s="31">
        <v>44895</v>
      </c>
      <c r="DF6134" s="40">
        <v>0.75968749999999996</v>
      </c>
    </row>
    <row r="6135" spans="1:110" x14ac:dyDescent="0.25">
      <c r="A6135" s="114" t="s">
        <v>2093</v>
      </c>
      <c r="B6135">
        <v>62</v>
      </c>
      <c r="C6135" s="114" t="s">
        <v>54</v>
      </c>
      <c r="D6135" s="114" t="s">
        <v>623</v>
      </c>
      <c r="E6135" s="115">
        <v>44876</v>
      </c>
      <c r="F6135" s="192">
        <v>0.2560648148148148</v>
      </c>
      <c r="G6135">
        <v>2</v>
      </c>
      <c r="H6135" s="114" t="s">
        <v>624</v>
      </c>
      <c r="I6135">
        <v>5351708</v>
      </c>
      <c r="BW6135">
        <v>337</v>
      </c>
      <c r="BX6135" t="str">
        <v>ENGINEERING</v>
      </c>
      <c r="BY6135" t="str">
        <v>EDEVWIE FRIDAY O (ENGR)</v>
      </c>
      <c r="BZ6135" s="31">
        <v>44893</v>
      </c>
      <c r="CA6135" s="40">
        <v>0.49494212962962963</v>
      </c>
      <c r="DB6135">
        <v>534</v>
      </c>
      <c r="DC6135" t="str">
        <v>MICURA</v>
      </c>
      <c r="DD6135" t="str">
        <v>EBIASUODE JAMES E. (MIC)</v>
      </c>
      <c r="DE6135" s="31">
        <v>44895</v>
      </c>
      <c r="DF6135" s="40">
        <v>0.75975694444444442</v>
      </c>
    </row>
    <row r="6136" spans="1:110" x14ac:dyDescent="0.25">
      <c r="A6136" s="114" t="s">
        <v>2093</v>
      </c>
      <c r="B6136">
        <v>63</v>
      </c>
      <c r="C6136" s="114" t="s">
        <v>54</v>
      </c>
      <c r="D6136" s="114" t="s">
        <v>633</v>
      </c>
      <c r="E6136" s="115">
        <v>44876</v>
      </c>
      <c r="F6136" s="192">
        <v>0.25612268518518516</v>
      </c>
      <c r="G6136">
        <v>2</v>
      </c>
      <c r="H6136" s="114" t="s">
        <v>634</v>
      </c>
      <c r="I6136">
        <v>5335728</v>
      </c>
      <c r="BW6136">
        <v>338</v>
      </c>
      <c r="BX6136" t="str">
        <v>GATE OPS</v>
      </c>
      <c r="BY6136" t="str">
        <v>PATRICK AYEGBA</v>
      </c>
      <c r="BZ6136" s="31">
        <v>44893</v>
      </c>
      <c r="CA6136" s="40">
        <v>0.49559027777777775</v>
      </c>
      <c r="DB6136">
        <v>535</v>
      </c>
      <c r="DC6136" t="str">
        <v>ENGINEERING</v>
      </c>
      <c r="DD6136" t="str">
        <v>JONATHAN AYOBAMI</v>
      </c>
      <c r="DE6136" s="31">
        <v>44895</v>
      </c>
      <c r="DF6136" s="40">
        <v>0.76</v>
      </c>
    </row>
    <row r="6137" spans="1:110" x14ac:dyDescent="0.25">
      <c r="A6137" s="114" t="s">
        <v>2093</v>
      </c>
      <c r="B6137">
        <v>64</v>
      </c>
      <c r="C6137" s="114" t="s">
        <v>52</v>
      </c>
      <c r="D6137" s="114" t="s">
        <v>1529</v>
      </c>
      <c r="E6137" s="115">
        <v>44876</v>
      </c>
      <c r="F6137" s="192">
        <v>0.25619212962962962</v>
      </c>
      <c r="G6137">
        <v>2</v>
      </c>
      <c r="H6137" s="114" t="s">
        <v>1530</v>
      </c>
      <c r="I6137"/>
      <c r="BW6137">
        <v>339</v>
      </c>
      <c r="BX6137" t="str">
        <v>GATE OPS</v>
      </c>
      <c r="BY6137" t="str">
        <v>OBIORA INNOCENT C.(GATE)</v>
      </c>
      <c r="BZ6137" s="31">
        <v>44893</v>
      </c>
      <c r="CA6137" s="40">
        <v>0.49562499999999998</v>
      </c>
      <c r="DB6137">
        <v>536</v>
      </c>
      <c r="DC6137" t="str">
        <v>MICURA</v>
      </c>
      <c r="DD6137" t="str">
        <v>KALU SOLOMON (MIC)</v>
      </c>
      <c r="DE6137" s="31">
        <v>44895</v>
      </c>
      <c r="DF6137" s="40">
        <v>0.76012731481481477</v>
      </c>
    </row>
    <row r="6138" spans="1:110" x14ac:dyDescent="0.25">
      <c r="A6138" s="114" t="s">
        <v>2093</v>
      </c>
      <c r="B6138">
        <v>65</v>
      </c>
      <c r="C6138" s="114" t="s">
        <v>54</v>
      </c>
      <c r="D6138" s="114" t="s">
        <v>258</v>
      </c>
      <c r="E6138" s="115">
        <v>44876</v>
      </c>
      <c r="F6138" s="192">
        <v>0.25624999999999998</v>
      </c>
      <c r="G6138">
        <v>2</v>
      </c>
      <c r="H6138" s="114" t="s">
        <v>259</v>
      </c>
      <c r="I6138">
        <v>14808896</v>
      </c>
      <c r="BW6138">
        <v>340</v>
      </c>
      <c r="BX6138" t="str">
        <v>OPERATIONS</v>
      </c>
      <c r="BY6138" t="str">
        <v>UFOMBA OKECHUKWU J. (OP</v>
      </c>
      <c r="BZ6138" s="31">
        <v>44893</v>
      </c>
      <c r="CA6138" s="40">
        <v>0.49655092592592592</v>
      </c>
      <c r="DB6138">
        <v>537</v>
      </c>
      <c r="DC6138" t="str">
        <v>OPERATIONS</v>
      </c>
      <c r="DD6138" t="str">
        <v>INOBALEN OKHUMEODE G.(O)</v>
      </c>
      <c r="DE6138" s="31">
        <v>44895</v>
      </c>
      <c r="DF6138" s="40">
        <v>0.76019675925925922</v>
      </c>
    </row>
    <row r="6139" spans="1:110" x14ac:dyDescent="0.25">
      <c r="A6139" s="114" t="s">
        <v>2093</v>
      </c>
      <c r="B6139">
        <v>66</v>
      </c>
      <c r="C6139" s="114" t="s">
        <v>54</v>
      </c>
      <c r="D6139" s="114" t="s">
        <v>282</v>
      </c>
      <c r="E6139" s="115">
        <v>44876</v>
      </c>
      <c r="F6139" s="192">
        <v>0.25633101851851853</v>
      </c>
      <c r="G6139">
        <v>2</v>
      </c>
      <c r="H6139" s="114" t="s">
        <v>283</v>
      </c>
      <c r="I6139">
        <v>5363580</v>
      </c>
      <c r="BW6139">
        <v>341</v>
      </c>
      <c r="BX6139" t="str">
        <v>OPERATIONS</v>
      </c>
      <c r="BY6139" t="str">
        <v>OKONJO CHUKS JAMES (OPS</v>
      </c>
      <c r="BZ6139" s="31">
        <v>44893</v>
      </c>
      <c r="CA6139" s="40">
        <v>0.49662037037037038</v>
      </c>
      <c r="DB6139">
        <v>538</v>
      </c>
      <c r="DC6139" t="str">
        <v>MICURA</v>
      </c>
      <c r="DD6139" t="str">
        <v>SHOTONWA KAYODE (MIC)</v>
      </c>
      <c r="DE6139" s="31">
        <v>44895</v>
      </c>
      <c r="DF6139" s="40">
        <v>0.76025462962962964</v>
      </c>
    </row>
    <row r="6140" spans="1:110" x14ac:dyDescent="0.25">
      <c r="A6140" s="114" t="s">
        <v>2093</v>
      </c>
      <c r="B6140">
        <v>67</v>
      </c>
      <c r="C6140" s="114" t="s">
        <v>52</v>
      </c>
      <c r="D6140" s="114" t="s">
        <v>340</v>
      </c>
      <c r="E6140" s="115">
        <v>44876</v>
      </c>
      <c r="F6140" s="192">
        <v>0.25648148148148148</v>
      </c>
      <c r="G6140">
        <v>2</v>
      </c>
      <c r="H6140" s="114" t="s">
        <v>341</v>
      </c>
      <c r="I6140">
        <v>2669206</v>
      </c>
      <c r="BW6140">
        <v>342</v>
      </c>
      <c r="BX6140" t="str">
        <v>OPERATIONS</v>
      </c>
      <c r="BY6140" t="str">
        <v>AILERU QUDUS (OPS)</v>
      </c>
      <c r="BZ6140" s="31">
        <v>44893</v>
      </c>
      <c r="CA6140" s="40">
        <v>0.49679398148148146</v>
      </c>
      <c r="DB6140">
        <v>539</v>
      </c>
      <c r="DC6140" t="str">
        <v>MICURA</v>
      </c>
      <c r="DD6140" t="str">
        <v>TAIYE SALAMI (MIC)</v>
      </c>
      <c r="DE6140" s="31">
        <v>44895</v>
      </c>
      <c r="DF6140" s="40">
        <v>0.76041666666666663</v>
      </c>
    </row>
    <row r="6141" spans="1:110" x14ac:dyDescent="0.25">
      <c r="A6141" s="114" t="s">
        <v>2093</v>
      </c>
      <c r="B6141">
        <v>68</v>
      </c>
      <c r="C6141" s="114" t="s">
        <v>53</v>
      </c>
      <c r="D6141" s="114" t="s">
        <v>2040</v>
      </c>
      <c r="E6141" s="115">
        <v>44876</v>
      </c>
      <c r="F6141" s="192">
        <v>0.25671296296296298</v>
      </c>
      <c r="G6141">
        <v>2</v>
      </c>
      <c r="H6141" s="114" t="s">
        <v>2041</v>
      </c>
      <c r="I6141">
        <v>2078157</v>
      </c>
      <c r="BW6141">
        <v>343</v>
      </c>
      <c r="BX6141" t="str">
        <v>OPERATIONS</v>
      </c>
      <c r="BY6141" t="str">
        <v>AWALITE CHIJIOKE</v>
      </c>
      <c r="BZ6141" s="31">
        <v>44893</v>
      </c>
      <c r="CA6141" s="40">
        <v>0.49692129629629628</v>
      </c>
      <c r="DB6141">
        <v>540</v>
      </c>
      <c r="DC6141" t="str">
        <v>MICURA</v>
      </c>
      <c r="DD6141" t="str">
        <v>SHAMSIDEEN OLANREWAJU(MI</v>
      </c>
      <c r="DE6141" s="31">
        <v>44895</v>
      </c>
      <c r="DF6141" s="40">
        <v>0.76049768518518523</v>
      </c>
    </row>
    <row r="6142" spans="1:110" x14ac:dyDescent="0.25">
      <c r="A6142" s="114" t="s">
        <v>2093</v>
      </c>
      <c r="B6142">
        <v>69</v>
      </c>
      <c r="C6142" s="114" t="s">
        <v>53</v>
      </c>
      <c r="D6142" s="114" t="s">
        <v>1170</v>
      </c>
      <c r="E6142" s="115">
        <v>44876</v>
      </c>
      <c r="F6142" s="192">
        <v>0.25677083333333334</v>
      </c>
      <c r="G6142">
        <v>2</v>
      </c>
      <c r="H6142" s="114" t="s">
        <v>1171</v>
      </c>
      <c r="I6142"/>
      <c r="BW6142">
        <v>344</v>
      </c>
      <c r="BX6142" t="str">
        <v>OPERATIONS</v>
      </c>
      <c r="BY6142" t="str">
        <v>OTUDJE DANIEL O.</v>
      </c>
      <c r="BZ6142" s="31">
        <v>44893</v>
      </c>
      <c r="CA6142" s="40">
        <v>0.49699074074074073</v>
      </c>
      <c r="DB6142">
        <v>541</v>
      </c>
      <c r="DC6142" t="str">
        <v>MICURA</v>
      </c>
      <c r="DD6142" t="str">
        <v>SEGUN OLUBAYO (MIC)</v>
      </c>
      <c r="DE6142" s="31">
        <v>44895</v>
      </c>
      <c r="DF6142" s="40">
        <v>0.76055555555555554</v>
      </c>
    </row>
    <row r="6143" spans="1:110" x14ac:dyDescent="0.25">
      <c r="A6143" s="114" t="s">
        <v>2093</v>
      </c>
      <c r="B6143">
        <v>70</v>
      </c>
      <c r="C6143" s="114" t="s">
        <v>53</v>
      </c>
      <c r="D6143" s="114" t="s">
        <v>998</v>
      </c>
      <c r="E6143" s="115">
        <v>44876</v>
      </c>
      <c r="F6143" s="192">
        <v>0.25688657407407406</v>
      </c>
      <c r="G6143">
        <v>2</v>
      </c>
      <c r="H6143" s="114" t="s">
        <v>999</v>
      </c>
      <c r="I6143">
        <v>2151834</v>
      </c>
      <c r="BW6143">
        <v>345</v>
      </c>
      <c r="BX6143" t="str">
        <v>OPERATIONS</v>
      </c>
      <c r="BY6143" t="str">
        <v>FEMI STONE (OPS)</v>
      </c>
      <c r="BZ6143" s="31">
        <v>44893</v>
      </c>
      <c r="CA6143" s="40">
        <v>0.49745370370370373</v>
      </c>
      <c r="DB6143">
        <v>542</v>
      </c>
      <c r="DC6143" t="str">
        <v>OPERATIONS</v>
      </c>
      <c r="DD6143" t="str">
        <v>ADENIJI AYOMIDE (OPS)</v>
      </c>
      <c r="DE6143" s="31">
        <v>44895</v>
      </c>
      <c r="DF6143" s="40">
        <v>0.7608449074074074</v>
      </c>
    </row>
    <row r="6144" spans="1:110" x14ac:dyDescent="0.25">
      <c r="A6144" s="114" t="s">
        <v>2093</v>
      </c>
      <c r="B6144">
        <v>71</v>
      </c>
      <c r="C6144" s="114" t="s">
        <v>53</v>
      </c>
      <c r="D6144" s="114" t="s">
        <v>1604</v>
      </c>
      <c r="E6144" s="115">
        <v>44876</v>
      </c>
      <c r="F6144" s="192">
        <v>0.25695601851851851</v>
      </c>
      <c r="G6144">
        <v>2</v>
      </c>
      <c r="H6144" s="114" t="s">
        <v>1605</v>
      </c>
      <c r="I6144">
        <v>3392069</v>
      </c>
      <c r="BW6144">
        <v>346</v>
      </c>
      <c r="BX6144" t="str">
        <v>ENGINEERING</v>
      </c>
      <c r="BY6144" t="str">
        <v>NWOLISA SAMUEL</v>
      </c>
      <c r="BZ6144" s="31">
        <v>44893</v>
      </c>
      <c r="CA6144" s="40">
        <v>0.49752314814814813</v>
      </c>
      <c r="DB6144">
        <v>543</v>
      </c>
      <c r="DC6144" t="str">
        <v>OPERATIONS</v>
      </c>
      <c r="DD6144" t="str">
        <v>UDO-UDO N. WELSON (OPS)</v>
      </c>
      <c r="DE6144" s="31">
        <v>44895</v>
      </c>
      <c r="DF6144" s="40">
        <v>0.76091435185185186</v>
      </c>
    </row>
    <row r="6145" spans="1:110" x14ac:dyDescent="0.25">
      <c r="A6145" s="114" t="s">
        <v>2093</v>
      </c>
      <c r="B6145">
        <v>72</v>
      </c>
      <c r="C6145" s="114" t="s">
        <v>54</v>
      </c>
      <c r="D6145" s="114" t="s">
        <v>817</v>
      </c>
      <c r="E6145" s="115">
        <v>44876</v>
      </c>
      <c r="F6145" s="192">
        <v>0.25797453703703704</v>
      </c>
      <c r="G6145">
        <v>2</v>
      </c>
      <c r="H6145" s="114" t="s">
        <v>818</v>
      </c>
      <c r="I6145">
        <v>5503101</v>
      </c>
      <c r="BW6145">
        <v>347</v>
      </c>
      <c r="BX6145" t="str">
        <v>ENGINEERING</v>
      </c>
      <c r="BY6145" t="str">
        <v>SABIN KAYITANA (ENGR)</v>
      </c>
      <c r="BZ6145" s="31">
        <v>44893</v>
      </c>
      <c r="CA6145" s="40">
        <v>0.49756944444444445</v>
      </c>
      <c r="DB6145">
        <v>544</v>
      </c>
      <c r="DC6145" t="str">
        <v>MICURA</v>
      </c>
      <c r="DD6145" t="str">
        <v>IDRIS ANOFI (MIC)</v>
      </c>
      <c r="DE6145" s="31">
        <v>44895</v>
      </c>
      <c r="DF6145" s="40">
        <v>0.76134259259259263</v>
      </c>
    </row>
    <row r="6146" spans="1:110" x14ac:dyDescent="0.25">
      <c r="A6146" s="114" t="s">
        <v>2093</v>
      </c>
      <c r="B6146">
        <v>73</v>
      </c>
      <c r="C6146" s="114" t="s">
        <v>53</v>
      </c>
      <c r="D6146" s="114" t="s">
        <v>732</v>
      </c>
      <c r="E6146" s="115">
        <v>44876</v>
      </c>
      <c r="F6146" s="192">
        <v>0.2580439814814815</v>
      </c>
      <c r="G6146">
        <v>2</v>
      </c>
      <c r="H6146" s="114" t="s">
        <v>733</v>
      </c>
      <c r="I6146">
        <v>14813371</v>
      </c>
      <c r="BW6146">
        <v>348</v>
      </c>
      <c r="BX6146" t="str">
        <v>MICURA</v>
      </c>
      <c r="BY6146" t="str">
        <v>CHARLES AMADI (MIC)</v>
      </c>
      <c r="BZ6146" s="31">
        <v>44893</v>
      </c>
      <c r="CA6146" s="40">
        <v>0.49768518518518517</v>
      </c>
      <c r="DB6146">
        <v>545</v>
      </c>
      <c r="DC6146" t="str">
        <v>MICURA</v>
      </c>
      <c r="DD6146" t="str">
        <v>SOBUR OLAFUYI (MIC)</v>
      </c>
      <c r="DE6146" s="31">
        <v>44895</v>
      </c>
      <c r="DF6146" s="40">
        <v>0.76141203703703708</v>
      </c>
    </row>
    <row r="6147" spans="1:110" x14ac:dyDescent="0.25">
      <c r="A6147" s="114" t="s">
        <v>2093</v>
      </c>
      <c r="B6147">
        <v>74</v>
      </c>
      <c r="C6147" s="114" t="s">
        <v>52</v>
      </c>
      <c r="D6147" s="114" t="s">
        <v>1193</v>
      </c>
      <c r="E6147" s="115">
        <v>44876</v>
      </c>
      <c r="F6147" s="192">
        <v>0.25814814814814813</v>
      </c>
      <c r="G6147">
        <v>2</v>
      </c>
      <c r="H6147" s="114" t="s">
        <v>1194</v>
      </c>
      <c r="I6147">
        <v>6717067</v>
      </c>
      <c r="BW6147">
        <v>349</v>
      </c>
      <c r="BX6147" t="str">
        <v>ENGINEERING</v>
      </c>
      <c r="BY6147" t="str">
        <v>KOLAWOLE SUNDAY (MIC)</v>
      </c>
      <c r="BZ6147" s="31">
        <v>44893</v>
      </c>
      <c r="CA6147" s="40">
        <v>0.49774305555555554</v>
      </c>
      <c r="DB6147">
        <v>546</v>
      </c>
      <c r="DC6147" t="str">
        <v>OPERATIONS</v>
      </c>
      <c r="DD6147" t="str">
        <v>FEMI ERINLE (MIC)</v>
      </c>
      <c r="DE6147" s="31">
        <v>44895</v>
      </c>
      <c r="DF6147" s="40">
        <v>0.76146990740740739</v>
      </c>
    </row>
    <row r="6148" spans="1:110" x14ac:dyDescent="0.25">
      <c r="A6148" s="114" t="s">
        <v>2093</v>
      </c>
      <c r="B6148">
        <v>75</v>
      </c>
      <c r="C6148" s="114" t="s">
        <v>53</v>
      </c>
      <c r="D6148" s="114" t="s">
        <v>1653</v>
      </c>
      <c r="E6148" s="115">
        <v>44876</v>
      </c>
      <c r="F6148" s="192">
        <v>0.25888888888888889</v>
      </c>
      <c r="G6148">
        <v>2</v>
      </c>
      <c r="H6148" s="114" t="s">
        <v>1654</v>
      </c>
      <c r="I6148"/>
      <c r="BW6148">
        <v>350</v>
      </c>
      <c r="BX6148" t="str">
        <v>ENGINEERING</v>
      </c>
      <c r="BY6148" t="str">
        <v>CLEMENT FRANCIS</v>
      </c>
      <c r="BZ6148" s="31">
        <v>44893</v>
      </c>
      <c r="CA6148" s="40">
        <v>0.49797453703703703</v>
      </c>
      <c r="DB6148">
        <v>547</v>
      </c>
      <c r="DC6148" t="str">
        <v>MICURA</v>
      </c>
      <c r="DD6148" t="str">
        <v>ISRAEL BRIGHT XMAS (MIC)</v>
      </c>
      <c r="DE6148" s="31">
        <v>44895</v>
      </c>
      <c r="DF6148" s="40">
        <v>0.76153935185185184</v>
      </c>
    </row>
    <row r="6149" spans="1:110" x14ac:dyDescent="0.25">
      <c r="A6149" s="114" t="s">
        <v>2093</v>
      </c>
      <c r="B6149">
        <v>76</v>
      </c>
      <c r="C6149" s="114" t="s">
        <v>54</v>
      </c>
      <c r="D6149" s="114" t="s">
        <v>538</v>
      </c>
      <c r="E6149" s="115">
        <v>44876</v>
      </c>
      <c r="F6149" s="192">
        <v>0.25896990740740738</v>
      </c>
      <c r="G6149">
        <v>2</v>
      </c>
      <c r="H6149" s="114" t="s">
        <v>539</v>
      </c>
      <c r="I6149">
        <v>14838232</v>
      </c>
      <c r="BW6149">
        <v>351</v>
      </c>
      <c r="BX6149" t="str">
        <v>OPERATIONS</v>
      </c>
      <c r="BY6149" t="str">
        <v>ALARAPE SALAMI (OPS)</v>
      </c>
      <c r="BZ6149" s="31">
        <v>44893</v>
      </c>
      <c r="CA6149" s="40">
        <v>0.49807870370370372</v>
      </c>
      <c r="DB6149">
        <v>548</v>
      </c>
      <c r="DC6149" t="str">
        <v>MICURA</v>
      </c>
      <c r="DD6149" t="str">
        <v>CHARLES O. OKWUHOR(MIC)</v>
      </c>
      <c r="DE6149" s="31">
        <v>44895</v>
      </c>
      <c r="DF6149" s="40">
        <v>0.76159722222222226</v>
      </c>
    </row>
    <row r="6150" spans="1:110" x14ac:dyDescent="0.25">
      <c r="A6150" s="114" t="s">
        <v>2093</v>
      </c>
      <c r="B6150">
        <v>77</v>
      </c>
      <c r="C6150" s="114" t="s">
        <v>53</v>
      </c>
      <c r="D6150" s="114" t="s">
        <v>432</v>
      </c>
      <c r="E6150" s="115">
        <v>44876</v>
      </c>
      <c r="F6150" s="192">
        <v>0.25906249999999997</v>
      </c>
      <c r="G6150">
        <v>2</v>
      </c>
      <c r="H6150" s="114" t="s">
        <v>433</v>
      </c>
      <c r="I6150">
        <v>14959937</v>
      </c>
      <c r="BW6150">
        <v>352</v>
      </c>
      <c r="BX6150" t="str">
        <v>MICURA</v>
      </c>
      <c r="BY6150" t="str">
        <v>UCHE AMADI (MIC)</v>
      </c>
      <c r="BZ6150" s="31">
        <v>44893</v>
      </c>
      <c r="CA6150" s="40">
        <v>0.49863425925925925</v>
      </c>
      <c r="DB6150">
        <v>549</v>
      </c>
      <c r="DC6150" t="str">
        <v>MICURA</v>
      </c>
      <c r="DD6150" t="str">
        <v>KAINE EMEKA (MIC)</v>
      </c>
      <c r="DE6150" s="31">
        <v>44895</v>
      </c>
      <c r="DF6150" s="40">
        <v>0.76166666666666671</v>
      </c>
    </row>
    <row r="6151" spans="1:110" x14ac:dyDescent="0.25">
      <c r="A6151" s="114" t="s">
        <v>2093</v>
      </c>
      <c r="B6151">
        <v>78</v>
      </c>
      <c r="C6151" s="114" t="s">
        <v>53</v>
      </c>
      <c r="D6151" s="114" t="s">
        <v>905</v>
      </c>
      <c r="E6151" s="115">
        <v>44876</v>
      </c>
      <c r="F6151" s="192">
        <v>0.25934027777777779</v>
      </c>
      <c r="G6151">
        <v>2</v>
      </c>
      <c r="H6151" s="114" t="s">
        <v>906</v>
      </c>
      <c r="I6151">
        <v>2048557</v>
      </c>
      <c r="BW6151">
        <v>353</v>
      </c>
      <c r="BX6151" t="str">
        <v>OPERATIONS</v>
      </c>
      <c r="BY6151" t="str">
        <v>OKIDEGBE ERIC (OPS)</v>
      </c>
      <c r="BZ6151" s="31">
        <v>44893</v>
      </c>
      <c r="CA6151" s="40">
        <v>0.49898148148148147</v>
      </c>
      <c r="DB6151">
        <v>550</v>
      </c>
      <c r="DC6151" t="str">
        <v>MICURA</v>
      </c>
      <c r="DD6151" t="str">
        <v>UMAHI IFEANYI C. (MIC)</v>
      </c>
      <c r="DE6151" s="31">
        <v>44895</v>
      </c>
      <c r="DF6151" s="40">
        <v>0.76174768518518521</v>
      </c>
    </row>
    <row r="6152" spans="1:110" x14ac:dyDescent="0.25">
      <c r="A6152" s="114" t="s">
        <v>2093</v>
      </c>
      <c r="B6152">
        <v>79</v>
      </c>
      <c r="C6152" s="114" t="s">
        <v>52</v>
      </c>
      <c r="D6152" s="114" t="s">
        <v>330</v>
      </c>
      <c r="E6152" s="115">
        <v>44876</v>
      </c>
      <c r="F6152" s="192">
        <v>0.25973379629629628</v>
      </c>
      <c r="G6152">
        <v>2</v>
      </c>
      <c r="H6152" s="114" t="s">
        <v>331</v>
      </c>
      <c r="I6152">
        <v>6703268</v>
      </c>
      <c r="BW6152">
        <v>354</v>
      </c>
      <c r="BX6152" t="str">
        <v>ENGINEERING</v>
      </c>
      <c r="BY6152" t="str">
        <v>JOSEPH ABIODUN</v>
      </c>
      <c r="BZ6152" s="31">
        <v>44893</v>
      </c>
      <c r="CA6152" s="40">
        <v>0.49905092592592593</v>
      </c>
      <c r="DB6152">
        <v>551</v>
      </c>
      <c r="DC6152" t="str">
        <v>OPERATIONS</v>
      </c>
      <c r="DD6152" t="str">
        <v>AILERU QUDUS (OPS)</v>
      </c>
      <c r="DE6152" s="31">
        <v>44895</v>
      </c>
      <c r="DF6152" s="40">
        <v>0.76209490740740737</v>
      </c>
    </row>
    <row r="6153" spans="1:110" x14ac:dyDescent="0.25">
      <c r="A6153" s="114" t="s">
        <v>2093</v>
      </c>
      <c r="B6153">
        <v>80</v>
      </c>
      <c r="C6153" s="114" t="s">
        <v>52</v>
      </c>
      <c r="D6153" s="114" t="s">
        <v>390</v>
      </c>
      <c r="E6153" s="115">
        <v>44876</v>
      </c>
      <c r="F6153" s="192">
        <v>0.25980324074074074</v>
      </c>
      <c r="G6153">
        <v>2</v>
      </c>
      <c r="H6153" s="114" t="s">
        <v>391</v>
      </c>
      <c r="I6153">
        <v>5345948</v>
      </c>
      <c r="BW6153">
        <v>355</v>
      </c>
      <c r="BX6153" t="str">
        <v>CONTRACTOR</v>
      </c>
      <c r="BY6153" t="str">
        <v>AUSTIN EYENEGIN(GLUTFIEL</v>
      </c>
      <c r="BZ6153" s="31">
        <v>44893</v>
      </c>
      <c r="CA6153" s="40">
        <v>0.49950231481481483</v>
      </c>
      <c r="DB6153">
        <v>552</v>
      </c>
      <c r="DC6153" t="str">
        <v>MICURA</v>
      </c>
      <c r="DD6153" t="str">
        <v>CHIOMA ELIJAH O. (MIC)</v>
      </c>
      <c r="DE6153" s="31">
        <v>44895</v>
      </c>
      <c r="DF6153" s="40">
        <v>0.76232638888888893</v>
      </c>
    </row>
    <row r="6154" spans="1:110" x14ac:dyDescent="0.25">
      <c r="A6154" s="114" t="s">
        <v>2093</v>
      </c>
      <c r="B6154">
        <v>81</v>
      </c>
      <c r="C6154" s="114" t="s">
        <v>54</v>
      </c>
      <c r="D6154" s="114" t="s">
        <v>426</v>
      </c>
      <c r="E6154" s="115">
        <v>44876</v>
      </c>
      <c r="F6154" s="192">
        <v>0.2598611111111111</v>
      </c>
      <c r="G6154">
        <v>2</v>
      </c>
      <c r="H6154" s="114" t="s">
        <v>427</v>
      </c>
      <c r="I6154">
        <v>6701776</v>
      </c>
      <c r="BW6154">
        <v>356</v>
      </c>
      <c r="BX6154" t="str">
        <v>MICURA</v>
      </c>
      <c r="BY6154" t="str">
        <v>EZE CHUKWUEBUKA C. (MIC)</v>
      </c>
      <c r="BZ6154" s="31">
        <v>44893</v>
      </c>
      <c r="CA6154" s="40">
        <v>0.4995486111111111</v>
      </c>
      <c r="DB6154">
        <v>553</v>
      </c>
      <c r="DC6154" t="str">
        <v>MICURA</v>
      </c>
      <c r="DD6154" t="str">
        <v>ADEOLA CLEMENT. (MIC)</v>
      </c>
      <c r="DE6154" s="31">
        <v>44895</v>
      </c>
      <c r="DF6154" s="40">
        <v>0.76241898148148146</v>
      </c>
    </row>
    <row r="6155" spans="1:110" x14ac:dyDescent="0.25">
      <c r="A6155" s="114" t="s">
        <v>2093</v>
      </c>
      <c r="B6155">
        <v>82</v>
      </c>
      <c r="C6155" s="114" t="s">
        <v>52</v>
      </c>
      <c r="D6155" s="114" t="s">
        <v>1768</v>
      </c>
      <c r="E6155" s="115">
        <v>44876</v>
      </c>
      <c r="F6155" s="192">
        <v>0.25997685185185188</v>
      </c>
      <c r="G6155">
        <v>2</v>
      </c>
      <c r="H6155" s="114" t="s">
        <v>1769</v>
      </c>
      <c r="I6155">
        <v>3403790</v>
      </c>
      <c r="BW6155">
        <v>357</v>
      </c>
      <c r="BX6155" t="str">
        <v>MICURA</v>
      </c>
      <c r="BY6155" t="str">
        <v>UCHENNA OCHULOR (MIC)</v>
      </c>
      <c r="BZ6155" s="31">
        <v>44893</v>
      </c>
      <c r="CA6155" s="40">
        <v>0.49979166666666669</v>
      </c>
      <c r="DB6155">
        <v>554</v>
      </c>
      <c r="DC6155" t="str">
        <v>ENGINEERING</v>
      </c>
      <c r="DD6155" t="str">
        <v>ADEDOTUN KASALI (ENGR)</v>
      </c>
      <c r="DE6155" s="31">
        <v>44895</v>
      </c>
      <c r="DF6155" s="40">
        <v>0.76254629629629633</v>
      </c>
    </row>
    <row r="6156" spans="1:110" x14ac:dyDescent="0.25">
      <c r="A6156" s="114" t="s">
        <v>2093</v>
      </c>
      <c r="B6156">
        <v>83</v>
      </c>
      <c r="C6156" s="114" t="s">
        <v>21</v>
      </c>
      <c r="D6156" s="114" t="s">
        <v>970</v>
      </c>
      <c r="E6156" s="115">
        <v>44876</v>
      </c>
      <c r="F6156" s="192">
        <v>0.26006944444444446</v>
      </c>
      <c r="G6156">
        <v>2</v>
      </c>
      <c r="H6156" s="114" t="s">
        <v>971</v>
      </c>
      <c r="I6156"/>
      <c r="BW6156">
        <v>358</v>
      </c>
      <c r="BX6156" t="str">
        <v>OPERATIONS</v>
      </c>
      <c r="BY6156" t="str">
        <v>ALATISHE JOHN (OPS)</v>
      </c>
      <c r="BZ6156" s="31">
        <v>44893</v>
      </c>
      <c r="CA6156" s="40">
        <v>0.49986111111111109</v>
      </c>
      <c r="DB6156">
        <v>555</v>
      </c>
      <c r="DC6156" t="str">
        <v>OPERATIONS</v>
      </c>
      <c r="DD6156" t="str">
        <v>EMMAUEL TEMITOPE</v>
      </c>
      <c r="DE6156" s="31">
        <v>44895</v>
      </c>
      <c r="DF6156" s="40">
        <v>0.76261574074074079</v>
      </c>
    </row>
    <row r="6157" spans="1:110" x14ac:dyDescent="0.25">
      <c r="A6157" s="114" t="s">
        <v>2093</v>
      </c>
      <c r="B6157">
        <v>84</v>
      </c>
      <c r="C6157" s="114" t="s">
        <v>54</v>
      </c>
      <c r="D6157" s="114" t="s">
        <v>464</v>
      </c>
      <c r="E6157" s="115">
        <v>44876</v>
      </c>
      <c r="F6157" s="192">
        <v>0.26070601851851855</v>
      </c>
      <c r="G6157">
        <v>2</v>
      </c>
      <c r="H6157" s="114" t="s">
        <v>465</v>
      </c>
      <c r="I6157">
        <v>5336131</v>
      </c>
      <c r="BW6157">
        <v>359</v>
      </c>
      <c r="BX6157" t="str">
        <v>OPERATIONS</v>
      </c>
      <c r="BY6157" t="str">
        <v>ICHADERE ONORIODE (OPS)</v>
      </c>
      <c r="BZ6157" s="31">
        <v>44893</v>
      </c>
      <c r="CA6157" s="40">
        <v>0.49997685185185187</v>
      </c>
      <c r="DB6157">
        <v>556</v>
      </c>
      <c r="DC6157" t="str">
        <v>MICURA</v>
      </c>
      <c r="DD6157" t="str">
        <v>ISMAILA ADEOSUN (MIC)</v>
      </c>
      <c r="DE6157" s="31">
        <v>44895</v>
      </c>
      <c r="DF6157" s="40">
        <v>0.7628935185185185</v>
      </c>
    </row>
    <row r="6158" spans="1:110" x14ac:dyDescent="0.25">
      <c r="A6158" s="114" t="s">
        <v>2093</v>
      </c>
      <c r="B6158">
        <v>85</v>
      </c>
      <c r="C6158" s="114" t="s">
        <v>53</v>
      </c>
      <c r="D6158" s="114" t="s">
        <v>320</v>
      </c>
      <c r="E6158" s="115">
        <v>44876</v>
      </c>
      <c r="F6158" s="192">
        <v>0.26078703703703704</v>
      </c>
      <c r="G6158">
        <v>2</v>
      </c>
      <c r="H6158" s="114" t="s">
        <v>321</v>
      </c>
      <c r="I6158">
        <v>3385712</v>
      </c>
      <c r="BW6158">
        <v>360</v>
      </c>
      <c r="BX6158" t="str">
        <v>ENGINEERING</v>
      </c>
      <c r="BY6158" t="str">
        <v>IJEAMAKA ESEMELE</v>
      </c>
      <c r="BZ6158" s="31">
        <v>44893</v>
      </c>
      <c r="CA6158" s="40">
        <v>0.50019675925925922</v>
      </c>
      <c r="DB6158">
        <v>557</v>
      </c>
      <c r="DC6158" t="str">
        <v>ENGINEERING</v>
      </c>
      <c r="DD6158" t="str">
        <v>CELESTINE NWACHUKWU (EN</v>
      </c>
      <c r="DE6158" s="31">
        <v>44895</v>
      </c>
      <c r="DF6158" s="40">
        <v>0.76326388888888885</v>
      </c>
    </row>
    <row r="6159" spans="1:110" x14ac:dyDescent="0.25">
      <c r="A6159" s="114" t="s">
        <v>2093</v>
      </c>
      <c r="B6159">
        <v>86</v>
      </c>
      <c r="C6159" s="114" t="s">
        <v>52</v>
      </c>
      <c r="D6159" s="114" t="s">
        <v>1064</v>
      </c>
      <c r="E6159" s="115">
        <v>44876</v>
      </c>
      <c r="F6159" s="192">
        <v>0.26085648148148149</v>
      </c>
      <c r="G6159">
        <v>2</v>
      </c>
      <c r="H6159" s="114" t="s">
        <v>1065</v>
      </c>
      <c r="I6159">
        <v>14988791</v>
      </c>
      <c r="BW6159">
        <v>361</v>
      </c>
      <c r="BX6159" t="str">
        <v>ENGINEERING</v>
      </c>
      <c r="BY6159" t="str">
        <v>IGHEDO ODIANOSEN (DRV)</v>
      </c>
      <c r="BZ6159" s="31">
        <v>44893</v>
      </c>
      <c r="CA6159" s="40">
        <v>0.50024305555555559</v>
      </c>
      <c r="DB6159">
        <v>558</v>
      </c>
      <c r="DC6159" t="str">
        <v>ENGINEERING</v>
      </c>
      <c r="DD6159" t="str">
        <v>AKINGBOYE TEMIDAYO</v>
      </c>
      <c r="DE6159" s="31">
        <v>44895</v>
      </c>
      <c r="DF6159" s="40">
        <v>0.76332175925925927</v>
      </c>
    </row>
    <row r="6160" spans="1:110" x14ac:dyDescent="0.25">
      <c r="A6160" s="114" t="s">
        <v>2093</v>
      </c>
      <c r="B6160">
        <v>87</v>
      </c>
      <c r="C6160" s="114" t="s">
        <v>52</v>
      </c>
      <c r="D6160" s="114" t="s">
        <v>779</v>
      </c>
      <c r="E6160" s="115">
        <v>44876</v>
      </c>
      <c r="F6160" s="192">
        <v>0.26197916666666665</v>
      </c>
      <c r="G6160">
        <v>2</v>
      </c>
      <c r="H6160" s="114" t="s">
        <v>780</v>
      </c>
      <c r="I6160">
        <v>5381595</v>
      </c>
      <c r="BW6160">
        <v>362</v>
      </c>
      <c r="BX6160" t="str">
        <v>OPERATIONS</v>
      </c>
      <c r="BY6160" t="str">
        <v>EMMAUEL TEMITOPE</v>
      </c>
      <c r="BZ6160" s="31">
        <v>44893</v>
      </c>
      <c r="CA6160" s="40">
        <v>0.50031250000000005</v>
      </c>
      <c r="DB6160">
        <v>559</v>
      </c>
      <c r="DC6160" t="str">
        <v>MICURA</v>
      </c>
      <c r="DD6160" t="str">
        <v>OLAWALE OGUNLEYE (MIC)</v>
      </c>
      <c r="DE6160" s="31">
        <v>44895</v>
      </c>
      <c r="DF6160" s="40">
        <v>0.76355324074074071</v>
      </c>
    </row>
    <row r="6161" spans="1:110" x14ac:dyDescent="0.25">
      <c r="A6161" s="114" t="s">
        <v>2093</v>
      </c>
      <c r="B6161">
        <v>88</v>
      </c>
      <c r="C6161" s="114" t="s">
        <v>53</v>
      </c>
      <c r="D6161" s="114" t="s">
        <v>865</v>
      </c>
      <c r="E6161" s="115">
        <v>44876</v>
      </c>
      <c r="F6161" s="192">
        <v>0.2620601851851852</v>
      </c>
      <c r="G6161">
        <v>2</v>
      </c>
      <c r="H6161" s="114" t="s">
        <v>866</v>
      </c>
      <c r="I6161">
        <v>7315423</v>
      </c>
      <c r="BW6161">
        <v>363</v>
      </c>
      <c r="BX6161" t="str">
        <v>MICURA</v>
      </c>
      <c r="BY6161" t="str">
        <v>DAVID DEINMA</v>
      </c>
      <c r="BZ6161" s="31">
        <v>44893</v>
      </c>
      <c r="CA6161" s="40">
        <v>0.50035879629629632</v>
      </c>
      <c r="DB6161">
        <v>560</v>
      </c>
      <c r="DC6161" t="str">
        <v>ENGINEERING</v>
      </c>
      <c r="DD6161" t="str">
        <v>MUKAILA IBRAHIM</v>
      </c>
      <c r="DE6161" s="31">
        <v>44895</v>
      </c>
      <c r="DF6161" s="40">
        <v>0.76375000000000004</v>
      </c>
    </row>
    <row r="6162" spans="1:110" x14ac:dyDescent="0.25">
      <c r="A6162" s="114" t="s">
        <v>2093</v>
      </c>
      <c r="B6162">
        <v>89</v>
      </c>
      <c r="C6162" s="114" t="s">
        <v>53</v>
      </c>
      <c r="D6162" s="114" t="s">
        <v>1119</v>
      </c>
      <c r="E6162" s="115">
        <v>44876</v>
      </c>
      <c r="F6162" s="192">
        <v>0.26212962962962966</v>
      </c>
      <c r="G6162">
        <v>2</v>
      </c>
      <c r="H6162" s="114" t="s">
        <v>1120</v>
      </c>
      <c r="I6162">
        <v>2151827</v>
      </c>
      <c r="BW6162">
        <v>364</v>
      </c>
      <c r="BX6162" t="str">
        <v>OPERATIONS</v>
      </c>
      <c r="BY6162" t="str">
        <v>ADEYEYE ADENIYI S. (OPS</v>
      </c>
      <c r="BZ6162" s="31">
        <v>44893</v>
      </c>
      <c r="CA6162" s="40">
        <v>0.50075231481481486</v>
      </c>
      <c r="DB6162">
        <v>561</v>
      </c>
      <c r="DC6162" t="str">
        <v>MICURA</v>
      </c>
      <c r="DD6162" t="str">
        <v>LAISU IDRIS (MIC)</v>
      </c>
      <c r="DE6162" s="31">
        <v>44895</v>
      </c>
      <c r="DF6162" s="40">
        <v>0.76396990740740744</v>
      </c>
    </row>
    <row r="6163" spans="1:110" x14ac:dyDescent="0.25">
      <c r="A6163" s="114" t="s">
        <v>2093</v>
      </c>
      <c r="B6163">
        <v>90</v>
      </c>
      <c r="C6163" s="114" t="s">
        <v>53</v>
      </c>
      <c r="D6163" s="114" t="s">
        <v>1223</v>
      </c>
      <c r="E6163" s="115">
        <v>44876</v>
      </c>
      <c r="F6163" s="192">
        <v>0.26219907407407406</v>
      </c>
      <c r="G6163">
        <v>2</v>
      </c>
      <c r="H6163" s="114" t="s">
        <v>1224</v>
      </c>
      <c r="I6163"/>
      <c r="BW6163">
        <v>365</v>
      </c>
      <c r="BX6163" t="str">
        <v>OPERATIONS</v>
      </c>
      <c r="BY6163" t="str">
        <v>ODEWALE ADEOLA J. (OPS)</v>
      </c>
      <c r="BZ6163" s="31">
        <v>44893</v>
      </c>
      <c r="CA6163" s="40">
        <v>0.50116898148148148</v>
      </c>
      <c r="DB6163">
        <v>562</v>
      </c>
      <c r="DC6163" t="str">
        <v>MICURA</v>
      </c>
      <c r="DD6163" t="str">
        <v>DORGU TAREFEYAH (MIC)</v>
      </c>
      <c r="DE6163" s="31">
        <v>44895</v>
      </c>
      <c r="DF6163" s="40">
        <v>0.7640393518518519</v>
      </c>
    </row>
    <row r="6164" spans="1:110" x14ac:dyDescent="0.25">
      <c r="A6164" s="114" t="s">
        <v>2093</v>
      </c>
      <c r="B6164">
        <v>91</v>
      </c>
      <c r="C6164" s="114" t="s">
        <v>53</v>
      </c>
      <c r="D6164" s="114" t="s">
        <v>855</v>
      </c>
      <c r="E6164" s="115">
        <v>44876</v>
      </c>
      <c r="F6164" s="192">
        <v>0.26231481481481483</v>
      </c>
      <c r="G6164">
        <v>2</v>
      </c>
      <c r="H6164" s="114" t="s">
        <v>856</v>
      </c>
      <c r="I6164"/>
      <c r="BW6164">
        <v>366</v>
      </c>
      <c r="BX6164" t="str">
        <v>OPERATIONS</v>
      </c>
      <c r="BY6164" t="str">
        <v>RAFIU ALAO (MIC)</v>
      </c>
      <c r="BZ6164" s="31">
        <v>44893</v>
      </c>
      <c r="CA6164" s="40">
        <v>0.50120370370370371</v>
      </c>
      <c r="DB6164">
        <v>563</v>
      </c>
      <c r="DC6164" t="str">
        <v>MICURA</v>
      </c>
      <c r="DD6164" t="str">
        <v>FELIX EJIKE EZEOGU (MIC</v>
      </c>
      <c r="DE6164" s="31">
        <v>44895</v>
      </c>
      <c r="DF6164" s="40">
        <v>0.76409722222222221</v>
      </c>
    </row>
    <row r="6165" spans="1:110" x14ac:dyDescent="0.25">
      <c r="A6165" s="114" t="s">
        <v>2093</v>
      </c>
      <c r="B6165">
        <v>92</v>
      </c>
      <c r="C6165" s="114" t="s">
        <v>53</v>
      </c>
      <c r="D6165" s="114" t="s">
        <v>867</v>
      </c>
      <c r="E6165" s="115">
        <v>44876</v>
      </c>
      <c r="F6165" s="192">
        <v>0.26238425925925923</v>
      </c>
      <c r="G6165">
        <v>2</v>
      </c>
      <c r="H6165" s="114" t="s">
        <v>868</v>
      </c>
      <c r="I6165"/>
      <c r="BW6165">
        <v>367</v>
      </c>
      <c r="BX6165" t="str">
        <v>OPERATIONS</v>
      </c>
      <c r="BY6165" t="str">
        <v>JAMES VICTOR S. (OPS)</v>
      </c>
      <c r="BZ6165" s="31">
        <v>44893</v>
      </c>
      <c r="CA6165" s="40">
        <v>0.5012847222222222</v>
      </c>
      <c r="DB6165">
        <v>564</v>
      </c>
      <c r="DC6165" t="str">
        <v>ENGINEERING</v>
      </c>
      <c r="DD6165" t="str">
        <v>AJAYI ABIDEMI (ENGR)</v>
      </c>
      <c r="DE6165" s="31">
        <v>44895</v>
      </c>
      <c r="DF6165" s="40">
        <v>0.7641782407407407</v>
      </c>
    </row>
    <row r="6166" spans="1:110" x14ac:dyDescent="0.25">
      <c r="A6166" s="114" t="s">
        <v>2093</v>
      </c>
      <c r="B6166">
        <v>93</v>
      </c>
      <c r="C6166" s="114" t="s">
        <v>53</v>
      </c>
      <c r="D6166" s="114" t="s">
        <v>873</v>
      </c>
      <c r="E6166" s="115">
        <v>44876</v>
      </c>
      <c r="F6166" s="192">
        <v>0.26244212962962965</v>
      </c>
      <c r="G6166">
        <v>2</v>
      </c>
      <c r="H6166" s="114" t="s">
        <v>874</v>
      </c>
      <c r="I6166"/>
      <c r="BW6166">
        <v>368</v>
      </c>
      <c r="BX6166" t="str">
        <v>OPERATIONS</v>
      </c>
      <c r="BY6166" t="str">
        <v>ONWUAMAEGBU ODIRA A(OPS)</v>
      </c>
      <c r="BZ6166" s="31">
        <v>44893</v>
      </c>
      <c r="CA6166" s="40">
        <v>0.50184027777777773</v>
      </c>
      <c r="DB6166">
        <v>565</v>
      </c>
      <c r="DC6166" t="str">
        <v>ENGINEERING</v>
      </c>
      <c r="DD6166" t="str">
        <v>ADEDEJI ADEYEMI (ENGR)</v>
      </c>
      <c r="DE6166" s="31">
        <v>44895</v>
      </c>
      <c r="DF6166" s="40">
        <v>0.76427083333333334</v>
      </c>
    </row>
    <row r="6167" spans="1:110" x14ac:dyDescent="0.25">
      <c r="A6167" s="114" t="s">
        <v>2093</v>
      </c>
      <c r="B6167">
        <v>94</v>
      </c>
      <c r="C6167" s="114" t="s">
        <v>54</v>
      </c>
      <c r="D6167" s="114" t="s">
        <v>410</v>
      </c>
      <c r="E6167" s="115">
        <v>44876</v>
      </c>
      <c r="F6167" s="192">
        <v>0.26252314814814814</v>
      </c>
      <c r="G6167">
        <v>2</v>
      </c>
      <c r="H6167" s="114" t="s">
        <v>411</v>
      </c>
      <c r="I6167">
        <v>6714650</v>
      </c>
      <c r="BW6167">
        <v>369</v>
      </c>
      <c r="BX6167" t="str">
        <v>OPERATIONS</v>
      </c>
      <c r="BY6167" t="str">
        <v>NWOBU SAMUEL UCHENA(OPS</v>
      </c>
      <c r="BZ6167" s="31">
        <v>44893</v>
      </c>
      <c r="CA6167" s="40">
        <v>0.50197916666666664</v>
      </c>
      <c r="DB6167">
        <v>566</v>
      </c>
      <c r="DC6167" t="str">
        <v>ENGINEERING</v>
      </c>
      <c r="DD6167" t="str">
        <v>TAIWO ABEEB (ENGR)</v>
      </c>
      <c r="DE6167" s="31">
        <v>44895</v>
      </c>
      <c r="DF6167" s="40">
        <v>0.76468749999999996</v>
      </c>
    </row>
    <row r="6168" spans="1:110" x14ac:dyDescent="0.25">
      <c r="A6168" s="114" t="s">
        <v>2093</v>
      </c>
      <c r="B6168">
        <v>95</v>
      </c>
      <c r="C6168" s="114" t="s">
        <v>54</v>
      </c>
      <c r="D6168" s="114" t="s">
        <v>616</v>
      </c>
      <c r="E6168" s="115">
        <v>44876</v>
      </c>
      <c r="F6168" s="192">
        <v>0.26271990740740742</v>
      </c>
      <c r="G6168">
        <v>2</v>
      </c>
      <c r="H6168" s="114" t="s">
        <v>617</v>
      </c>
      <c r="I6168">
        <v>3668296</v>
      </c>
      <c r="BW6168">
        <v>370</v>
      </c>
      <c r="BX6168" t="str">
        <v>MICURA</v>
      </c>
      <c r="BY6168" t="str">
        <v>INOGUS RASAQ (MICURA)</v>
      </c>
      <c r="BZ6168" s="31">
        <v>44893</v>
      </c>
      <c r="CA6168" s="40">
        <v>0.50231481481481477</v>
      </c>
      <c r="DB6168">
        <v>567</v>
      </c>
      <c r="DC6168" t="str">
        <v>ENGINEERING</v>
      </c>
      <c r="DD6168" t="str">
        <v>MUNIRU M. IDOWU (ENGR)</v>
      </c>
      <c r="DE6168" s="31">
        <v>44895</v>
      </c>
      <c r="DF6168" s="40">
        <v>0.76475694444444442</v>
      </c>
    </row>
    <row r="6169" spans="1:110" x14ac:dyDescent="0.25">
      <c r="A6169" s="114" t="s">
        <v>2093</v>
      </c>
      <c r="B6169">
        <v>96</v>
      </c>
      <c r="C6169" s="114" t="s">
        <v>54</v>
      </c>
      <c r="D6169" s="114" t="s">
        <v>528</v>
      </c>
      <c r="E6169" s="115">
        <v>44876</v>
      </c>
      <c r="F6169" s="192">
        <v>0.26354166666666667</v>
      </c>
      <c r="G6169">
        <v>2</v>
      </c>
      <c r="H6169" s="114" t="s">
        <v>529</v>
      </c>
      <c r="I6169">
        <v>5342585</v>
      </c>
      <c r="BW6169">
        <v>371</v>
      </c>
      <c r="BX6169" t="str">
        <v>MICURA</v>
      </c>
      <c r="BY6169" t="str">
        <v>SIMON FRIDAY O. (MIC)</v>
      </c>
      <c r="BZ6169" s="31">
        <v>44893</v>
      </c>
      <c r="CA6169" s="40">
        <v>0.50334490740740745</v>
      </c>
      <c r="DB6169">
        <v>568</v>
      </c>
      <c r="DC6169" t="str">
        <v>ENGINEERING</v>
      </c>
      <c r="DD6169" t="str">
        <v>KOYA SAMUEL (ENGR)</v>
      </c>
      <c r="DE6169" s="31">
        <v>44895</v>
      </c>
      <c r="DF6169" s="40">
        <v>0.76489583333333333</v>
      </c>
    </row>
    <row r="6170" spans="1:110" x14ac:dyDescent="0.25">
      <c r="A6170" s="114" t="s">
        <v>2093</v>
      </c>
      <c r="B6170">
        <v>97</v>
      </c>
      <c r="C6170" s="114" t="s">
        <v>54</v>
      </c>
      <c r="D6170" s="114" t="s">
        <v>712</v>
      </c>
      <c r="E6170" s="115">
        <v>44876</v>
      </c>
      <c r="F6170" s="192">
        <v>0.26361111111111113</v>
      </c>
      <c r="G6170">
        <v>2</v>
      </c>
      <c r="H6170" s="114" t="s">
        <v>713</v>
      </c>
      <c r="I6170"/>
      <c r="BW6170">
        <v>372</v>
      </c>
      <c r="BX6170" t="str">
        <v>MICURA</v>
      </c>
      <c r="BY6170" t="str">
        <v>KAMORU AKIN ISHOLA (MIC)</v>
      </c>
      <c r="BZ6170" s="31">
        <v>44893</v>
      </c>
      <c r="CA6170" s="40">
        <v>0.50339120370370372</v>
      </c>
      <c r="DB6170">
        <v>569</v>
      </c>
      <c r="DC6170" t="str">
        <v>ENGINEERING</v>
      </c>
      <c r="DD6170" t="str">
        <v>NDUKWE JOHN O. (ENGR)</v>
      </c>
      <c r="DE6170" s="31">
        <v>44895</v>
      </c>
      <c r="DF6170" s="40">
        <v>0.76496527777777779</v>
      </c>
    </row>
    <row r="6171" spans="1:110" x14ac:dyDescent="0.25">
      <c r="A6171" s="114" t="s">
        <v>2093</v>
      </c>
      <c r="B6171">
        <v>98</v>
      </c>
      <c r="C6171" s="114" t="s">
        <v>53</v>
      </c>
      <c r="D6171" s="114" t="s">
        <v>1059</v>
      </c>
      <c r="E6171" s="115">
        <v>44876</v>
      </c>
      <c r="F6171" s="192">
        <v>0.26376157407407408</v>
      </c>
      <c r="G6171">
        <v>2</v>
      </c>
      <c r="H6171" s="114" t="s">
        <v>1060</v>
      </c>
      <c r="I6171"/>
      <c r="BW6171">
        <v>373</v>
      </c>
      <c r="BX6171" t="str">
        <v>CONTRACTOR</v>
      </c>
      <c r="BY6171" t="str">
        <v>OGUNDELE OLAYINKA (MEDBU</v>
      </c>
      <c r="BZ6171" s="31">
        <v>44893</v>
      </c>
      <c r="CA6171" s="40">
        <v>0.50354166666666667</v>
      </c>
      <c r="DB6171">
        <v>570</v>
      </c>
      <c r="DC6171" t="str">
        <v>OPERATIONS</v>
      </c>
      <c r="DD6171" t="str">
        <v>RAFIU KADIRI (OPS)</v>
      </c>
      <c r="DE6171" s="31">
        <v>44895</v>
      </c>
      <c r="DF6171" s="40">
        <v>0.7654050925925926</v>
      </c>
    </row>
    <row r="6172" spans="1:110" x14ac:dyDescent="0.25">
      <c r="A6172" s="114" t="s">
        <v>2093</v>
      </c>
      <c r="B6172">
        <v>99</v>
      </c>
      <c r="C6172" s="114" t="s">
        <v>53</v>
      </c>
      <c r="D6172" s="114" t="s">
        <v>917</v>
      </c>
      <c r="E6172" s="115">
        <v>44876</v>
      </c>
      <c r="F6172" s="192">
        <v>0.26402777777777775</v>
      </c>
      <c r="G6172">
        <v>2</v>
      </c>
      <c r="H6172" s="114" t="s">
        <v>918</v>
      </c>
      <c r="I6172">
        <v>5500676</v>
      </c>
      <c r="BW6172">
        <v>374</v>
      </c>
      <c r="BX6172" t="str">
        <v>CONTRACTOR</v>
      </c>
      <c r="BY6172" t="str">
        <v>ANJORIN TEMITOPE (MEDBUR</v>
      </c>
      <c r="BZ6172" s="31">
        <v>44893</v>
      </c>
      <c r="CA6172" s="40">
        <v>0.50357638888888889</v>
      </c>
      <c r="DB6172">
        <v>571</v>
      </c>
      <c r="DC6172" t="str">
        <v>MICURA</v>
      </c>
      <c r="DD6172" t="str">
        <v>ANTHUNY IKECHUKWU (MIC)</v>
      </c>
      <c r="DE6172" s="31">
        <v>44895</v>
      </c>
      <c r="DF6172" s="40">
        <v>0.76557870370370373</v>
      </c>
    </row>
    <row r="6173" spans="1:110" x14ac:dyDescent="0.25">
      <c r="A6173" s="114" t="s">
        <v>2093</v>
      </c>
      <c r="B6173">
        <v>100</v>
      </c>
      <c r="C6173" s="114" t="s">
        <v>53</v>
      </c>
      <c r="D6173" s="114" t="s">
        <v>1778</v>
      </c>
      <c r="E6173" s="115">
        <v>44876</v>
      </c>
      <c r="F6173" s="192">
        <v>0.26409722222222221</v>
      </c>
      <c r="G6173">
        <v>2</v>
      </c>
      <c r="H6173" s="114" t="s">
        <v>1779</v>
      </c>
      <c r="I6173">
        <v>6691922</v>
      </c>
      <c r="BW6173">
        <v>375</v>
      </c>
      <c r="BX6173" t="str">
        <v>ENGINEERING</v>
      </c>
      <c r="BY6173" t="str">
        <v>IWETA JOSHUA EJIRO</v>
      </c>
      <c r="BZ6173" s="31">
        <v>44893</v>
      </c>
      <c r="CA6173" s="40">
        <v>0.50364583333333335</v>
      </c>
      <c r="DB6173">
        <v>572</v>
      </c>
      <c r="DC6173" t="str">
        <v>OPERATIONS</v>
      </c>
      <c r="DD6173" t="str">
        <v>AMOO NAJEEM (OPS)</v>
      </c>
      <c r="DE6173" s="31">
        <v>44895</v>
      </c>
      <c r="DF6173" s="40">
        <v>0.76564814814814819</v>
      </c>
    </row>
    <row r="6174" spans="1:110" x14ac:dyDescent="0.25">
      <c r="A6174" s="114" t="s">
        <v>2093</v>
      </c>
      <c r="B6174">
        <v>101</v>
      </c>
      <c r="C6174" s="114" t="s">
        <v>54</v>
      </c>
      <c r="D6174" s="114" t="s">
        <v>799</v>
      </c>
      <c r="E6174" s="115">
        <v>44876</v>
      </c>
      <c r="F6174" s="192">
        <v>0.26421296296296298</v>
      </c>
      <c r="G6174">
        <v>2</v>
      </c>
      <c r="H6174" s="114" t="s">
        <v>800</v>
      </c>
      <c r="I6174">
        <v>6713817</v>
      </c>
      <c r="BW6174">
        <v>376</v>
      </c>
      <c r="BX6174" t="str">
        <v>OPERATIONS</v>
      </c>
      <c r="BY6174" t="str">
        <v>ADAJI IBRAHIM A. (OPS)</v>
      </c>
      <c r="BZ6174" s="31">
        <v>44893</v>
      </c>
      <c r="CA6174" s="40">
        <v>0.50373842592592588</v>
      </c>
      <c r="DB6174">
        <v>573</v>
      </c>
      <c r="DC6174" t="str">
        <v>MICURA</v>
      </c>
      <c r="DD6174" t="str">
        <v>MOSAKU OLUWAFEMI S. (MI</v>
      </c>
      <c r="DE6174" s="31">
        <v>44895</v>
      </c>
      <c r="DF6174" s="40">
        <v>0.76571759259259264</v>
      </c>
    </row>
    <row r="6175" spans="1:110" x14ac:dyDescent="0.25">
      <c r="A6175" s="114" t="s">
        <v>2093</v>
      </c>
      <c r="B6175">
        <v>102</v>
      </c>
      <c r="C6175" s="114" t="s">
        <v>54</v>
      </c>
      <c r="D6175" s="114" t="s">
        <v>740</v>
      </c>
      <c r="E6175" s="115">
        <v>44876</v>
      </c>
      <c r="F6175" s="192">
        <v>0.26428240740740738</v>
      </c>
      <c r="G6175">
        <v>2</v>
      </c>
      <c r="H6175" s="114" t="s">
        <v>741</v>
      </c>
      <c r="I6175">
        <v>3685992</v>
      </c>
      <c r="BW6175">
        <v>377</v>
      </c>
      <c r="BX6175" t="str">
        <v>ENGINEERING</v>
      </c>
      <c r="BY6175" t="str">
        <v>OGUNWEIDE ADETOLA  (ENG</v>
      </c>
      <c r="BZ6175" s="31">
        <v>44893</v>
      </c>
      <c r="CA6175" s="40">
        <v>0.50405092592592593</v>
      </c>
      <c r="DB6175">
        <v>574</v>
      </c>
      <c r="DC6175" t="str">
        <v>OPERATIONS</v>
      </c>
      <c r="DD6175" t="str">
        <v>CHUKWUNEKE CHIEMERE</v>
      </c>
      <c r="DE6175" s="31">
        <v>44895</v>
      </c>
      <c r="DF6175" s="40">
        <v>0.76589120370370367</v>
      </c>
    </row>
    <row r="6176" spans="1:110" x14ac:dyDescent="0.25">
      <c r="A6176" s="114" t="s">
        <v>2093</v>
      </c>
      <c r="B6176">
        <v>103</v>
      </c>
      <c r="C6176" s="114" t="s">
        <v>53</v>
      </c>
      <c r="D6176" s="114" t="s">
        <v>714</v>
      </c>
      <c r="E6176" s="115">
        <v>44876</v>
      </c>
      <c r="F6176" s="192">
        <v>0.26466435185185183</v>
      </c>
      <c r="G6176">
        <v>2</v>
      </c>
      <c r="H6176" s="114" t="s">
        <v>715</v>
      </c>
      <c r="I6176"/>
      <c r="BW6176">
        <v>378</v>
      </c>
      <c r="BX6176" t="str">
        <v>ENGINEERING</v>
      </c>
      <c r="BY6176" t="str">
        <v>EMELE LAWRENCE (ENGR)</v>
      </c>
      <c r="BZ6176" s="31">
        <v>44893</v>
      </c>
      <c r="CA6176" s="40">
        <v>0.5040972222222222</v>
      </c>
      <c r="DB6176">
        <v>575</v>
      </c>
      <c r="DC6176" t="str">
        <v>OPERATIONS</v>
      </c>
      <c r="DD6176" t="str">
        <v>ADEOMI TEMITOPE M. (OPS)</v>
      </c>
      <c r="DE6176" s="31">
        <v>44895</v>
      </c>
      <c r="DF6176" s="40">
        <v>0.76598379629629632</v>
      </c>
    </row>
    <row r="6177" spans="1:110" x14ac:dyDescent="0.25">
      <c r="A6177" s="114" t="s">
        <v>2093</v>
      </c>
      <c r="B6177">
        <v>104</v>
      </c>
      <c r="C6177" s="114" t="s">
        <v>52</v>
      </c>
      <c r="D6177" s="114" t="s">
        <v>813</v>
      </c>
      <c r="E6177" s="115">
        <v>44876</v>
      </c>
      <c r="F6177" s="192">
        <v>0.26502314814814815</v>
      </c>
      <c r="G6177">
        <v>2</v>
      </c>
      <c r="H6177" s="114" t="s">
        <v>814</v>
      </c>
      <c r="I6177">
        <v>14824008</v>
      </c>
      <c r="BW6177">
        <v>379</v>
      </c>
      <c r="BX6177" t="str">
        <v>ENGINEERING</v>
      </c>
      <c r="BY6177" t="str">
        <v>ADEGOKE SAHEED (ENGR)</v>
      </c>
      <c r="BZ6177" s="31">
        <v>44893</v>
      </c>
      <c r="CA6177" s="40">
        <v>0.50415509259259261</v>
      </c>
      <c r="DB6177">
        <v>576</v>
      </c>
      <c r="DC6177" t="str">
        <v>MICURA</v>
      </c>
      <c r="DD6177" t="str">
        <v>AMATA BENJAMIN (MIC)</v>
      </c>
      <c r="DE6177" s="31">
        <v>44895</v>
      </c>
      <c r="DF6177" s="40">
        <v>0.7661458333333333</v>
      </c>
    </row>
    <row r="6178" spans="1:110" x14ac:dyDescent="0.25">
      <c r="A6178" s="114" t="s">
        <v>2093</v>
      </c>
      <c r="B6178">
        <v>105</v>
      </c>
      <c r="C6178" s="114" t="s">
        <v>54</v>
      </c>
      <c r="D6178" s="114" t="s">
        <v>682</v>
      </c>
      <c r="E6178" s="115">
        <v>44876</v>
      </c>
      <c r="F6178" s="192">
        <v>0.2650925925925926</v>
      </c>
      <c r="G6178">
        <v>2</v>
      </c>
      <c r="H6178" s="114" t="s">
        <v>683</v>
      </c>
      <c r="I6178">
        <v>5333932</v>
      </c>
      <c r="BW6178">
        <v>380</v>
      </c>
      <c r="BX6178" t="str">
        <v>ENGINEERING</v>
      </c>
      <c r="BY6178" t="str">
        <v>OLUWASOLA SOLOMON A (EN</v>
      </c>
      <c r="BZ6178" s="31">
        <v>44893</v>
      </c>
      <c r="CA6178" s="40">
        <v>0.50444444444444447</v>
      </c>
      <c r="DB6178">
        <v>577</v>
      </c>
      <c r="DC6178" t="str">
        <v>MICURA</v>
      </c>
      <c r="DD6178" t="str">
        <v>MOYEGUN ADEKUNLE (MIC)</v>
      </c>
      <c r="DE6178" s="31">
        <v>44895</v>
      </c>
      <c r="DF6178" s="40">
        <v>0.76621527777777776</v>
      </c>
    </row>
    <row r="6179" spans="1:110" x14ac:dyDescent="0.25">
      <c r="A6179" s="114" t="s">
        <v>2093</v>
      </c>
      <c r="B6179">
        <v>106</v>
      </c>
      <c r="C6179" s="114" t="s">
        <v>54</v>
      </c>
      <c r="D6179" s="114" t="s">
        <v>374</v>
      </c>
      <c r="E6179" s="115">
        <v>44876</v>
      </c>
      <c r="F6179" s="192">
        <v>0.2654050925925926</v>
      </c>
      <c r="G6179">
        <v>2</v>
      </c>
      <c r="H6179" s="114" t="s">
        <v>375</v>
      </c>
      <c r="I6179">
        <v>6701081</v>
      </c>
      <c r="BW6179">
        <v>381</v>
      </c>
      <c r="BX6179" t="str">
        <v>ENGINEERING</v>
      </c>
      <c r="BY6179" t="str">
        <v>AIBUEKU MARVELOUS (ENGR)</v>
      </c>
      <c r="BZ6179" s="31">
        <v>44893</v>
      </c>
      <c r="CA6179" s="40">
        <v>0.50449074074074074</v>
      </c>
      <c r="DB6179">
        <v>578</v>
      </c>
      <c r="DC6179" t="str">
        <v>OPERATIONS</v>
      </c>
      <c r="DD6179" t="str">
        <v>TAIWO OLAYEMI LAWAL (OP</v>
      </c>
      <c r="DE6179" s="31">
        <v>44895</v>
      </c>
      <c r="DF6179" s="40">
        <v>0.76628472222222221</v>
      </c>
    </row>
    <row r="6180" spans="1:110" x14ac:dyDescent="0.25">
      <c r="A6180" s="114" t="s">
        <v>2093</v>
      </c>
      <c r="B6180">
        <v>107</v>
      </c>
      <c r="C6180" s="114" t="s">
        <v>52</v>
      </c>
      <c r="D6180" s="114" t="s">
        <v>444</v>
      </c>
      <c r="E6180" s="115">
        <v>44876</v>
      </c>
      <c r="F6180" s="192">
        <v>0.26547453703703705</v>
      </c>
      <c r="G6180">
        <v>2</v>
      </c>
      <c r="H6180" s="114" t="s">
        <v>445</v>
      </c>
      <c r="I6180">
        <v>7094641</v>
      </c>
      <c r="BW6180">
        <v>382</v>
      </c>
      <c r="BX6180" t="str">
        <v>ENGINEERING</v>
      </c>
      <c r="BY6180" t="str">
        <v>ONABANJO ANTHONY (ENGR)</v>
      </c>
      <c r="BZ6180" s="31">
        <v>44893</v>
      </c>
      <c r="CA6180" s="40">
        <v>0.50451388888888893</v>
      </c>
      <c r="DB6180">
        <v>579</v>
      </c>
      <c r="DC6180" t="str">
        <v>MICURA</v>
      </c>
      <c r="DD6180" t="str">
        <v>KAREEM TAJUDEEN O. (MIC</v>
      </c>
      <c r="DE6180" s="31">
        <v>44895</v>
      </c>
      <c r="DF6180" s="40">
        <v>0.76665509259259257</v>
      </c>
    </row>
    <row r="6181" spans="1:110" x14ac:dyDescent="0.25">
      <c r="A6181" s="114" t="s">
        <v>2093</v>
      </c>
      <c r="B6181">
        <v>108</v>
      </c>
      <c r="C6181" s="114" t="s">
        <v>52</v>
      </c>
      <c r="D6181" s="114" t="s">
        <v>318</v>
      </c>
      <c r="E6181" s="115">
        <v>44876</v>
      </c>
      <c r="F6181" s="192">
        <v>0.26590277777777777</v>
      </c>
      <c r="G6181">
        <v>2</v>
      </c>
      <c r="H6181" s="114" t="s">
        <v>319</v>
      </c>
      <c r="I6181">
        <v>2037561</v>
      </c>
      <c r="BW6181">
        <v>383</v>
      </c>
      <c r="BX6181" t="str">
        <v>ENGINEERING</v>
      </c>
      <c r="BY6181" t="str">
        <v>TOBILOBA ISHOLA</v>
      </c>
      <c r="BZ6181" s="31">
        <v>44893</v>
      </c>
      <c r="CA6181" s="40">
        <v>0.50457175925925923</v>
      </c>
      <c r="DB6181">
        <v>580</v>
      </c>
      <c r="DC6181" t="str">
        <v>MICURA</v>
      </c>
      <c r="DD6181" t="str">
        <v>QUADRI TAJUDEEN (MIC)</v>
      </c>
      <c r="DE6181" s="31">
        <v>44895</v>
      </c>
      <c r="DF6181" s="40">
        <v>0.76671296296296299</v>
      </c>
    </row>
    <row r="6182" spans="1:110" x14ac:dyDescent="0.25">
      <c r="A6182" s="114" t="s">
        <v>2093</v>
      </c>
      <c r="B6182">
        <v>109</v>
      </c>
      <c r="C6182" s="114" t="s">
        <v>52</v>
      </c>
      <c r="D6182" s="114" t="s">
        <v>990</v>
      </c>
      <c r="E6182" s="115">
        <v>44876</v>
      </c>
      <c r="F6182" s="192">
        <v>0.26597222222222222</v>
      </c>
      <c r="G6182">
        <v>2</v>
      </c>
      <c r="H6182" s="114" t="s">
        <v>991</v>
      </c>
      <c r="I6182">
        <v>5348393</v>
      </c>
      <c r="BW6182">
        <v>384</v>
      </c>
      <c r="BX6182" t="str">
        <v>OPERATIONS</v>
      </c>
      <c r="BY6182" t="str">
        <v>OLATUNJI SAMUEL (OPS)</v>
      </c>
      <c r="BZ6182" s="31">
        <v>44893</v>
      </c>
      <c r="CA6182" s="40">
        <v>0.50465277777777773</v>
      </c>
      <c r="DB6182">
        <v>581</v>
      </c>
      <c r="DC6182" t="str">
        <v>OPERATIONS</v>
      </c>
      <c r="DD6182" t="str">
        <v>NWOBU SAMUEL UCHENA(OPS</v>
      </c>
      <c r="DE6182" s="31">
        <v>44895</v>
      </c>
      <c r="DF6182" s="40">
        <v>0.76697916666666666</v>
      </c>
    </row>
    <row r="6183" spans="1:110" x14ac:dyDescent="0.25">
      <c r="A6183" s="114" t="s">
        <v>2093</v>
      </c>
      <c r="B6183">
        <v>110</v>
      </c>
      <c r="C6183" s="114" t="s">
        <v>53</v>
      </c>
      <c r="D6183" s="114" t="s">
        <v>815</v>
      </c>
      <c r="E6183" s="115">
        <v>44876</v>
      </c>
      <c r="F6183" s="192">
        <v>0.2661574074074074</v>
      </c>
      <c r="G6183">
        <v>2</v>
      </c>
      <c r="H6183" s="114" t="s">
        <v>816</v>
      </c>
      <c r="I6183"/>
      <c r="BW6183">
        <v>385</v>
      </c>
      <c r="BX6183" t="str">
        <v>OPERATIONS</v>
      </c>
      <c r="BY6183" t="str">
        <v>EMMANUEL OKON AKAN (OPS</v>
      </c>
      <c r="BZ6183" s="31">
        <v>44893</v>
      </c>
      <c r="CA6183" s="40">
        <v>0.5050810185185185</v>
      </c>
      <c r="DB6183">
        <v>582</v>
      </c>
      <c r="DC6183" t="str">
        <v>OPERATIONS</v>
      </c>
      <c r="DD6183" t="str">
        <v>ALARAPE SALAMI (OPS)</v>
      </c>
      <c r="DE6183" s="31">
        <v>44895</v>
      </c>
      <c r="DF6183" s="40">
        <v>0.76718750000000002</v>
      </c>
    </row>
    <row r="6184" spans="1:110" x14ac:dyDescent="0.25">
      <c r="A6184" s="114" t="s">
        <v>2093</v>
      </c>
      <c r="B6184">
        <v>111</v>
      </c>
      <c r="C6184" s="114" t="s">
        <v>53</v>
      </c>
      <c r="D6184" s="114" t="s">
        <v>1172</v>
      </c>
      <c r="E6184" s="115">
        <v>44876</v>
      </c>
      <c r="F6184" s="192">
        <v>0.2671412037037037</v>
      </c>
      <c r="G6184">
        <v>2</v>
      </c>
      <c r="H6184" s="114" t="s">
        <v>1173</v>
      </c>
      <c r="I6184">
        <v>3386300</v>
      </c>
      <c r="BW6184">
        <v>386</v>
      </c>
      <c r="BX6184" t="str">
        <v>OPERATIONS</v>
      </c>
      <c r="BY6184" t="str">
        <v>ODEBO .A. TIMOTHY (OPS)</v>
      </c>
      <c r="BZ6184" s="31">
        <v>44893</v>
      </c>
      <c r="CA6184" s="40">
        <v>0.50594907407407408</v>
      </c>
      <c r="DB6184">
        <v>583</v>
      </c>
      <c r="DC6184" t="str">
        <v>MICURA</v>
      </c>
      <c r="DD6184" t="str">
        <v>EDUH AZUBUIKE E. (MIC)</v>
      </c>
      <c r="DE6184" s="31">
        <v>44895</v>
      </c>
      <c r="DF6184" s="40">
        <v>0.76726851851851852</v>
      </c>
    </row>
    <row r="6185" spans="1:110" x14ac:dyDescent="0.25">
      <c r="A6185" s="114" t="s">
        <v>2093</v>
      </c>
      <c r="B6185">
        <v>112</v>
      </c>
      <c r="C6185" s="114" t="s">
        <v>52</v>
      </c>
      <c r="D6185" s="114" t="s">
        <v>360</v>
      </c>
      <c r="E6185" s="115">
        <v>44876</v>
      </c>
      <c r="F6185" s="192">
        <v>0.26822916666666669</v>
      </c>
      <c r="G6185">
        <v>2</v>
      </c>
      <c r="H6185" s="114" t="s">
        <v>361</v>
      </c>
      <c r="I6185">
        <v>5503300</v>
      </c>
      <c r="BW6185">
        <v>387</v>
      </c>
      <c r="BX6185" t="str">
        <v>ENGINEERING</v>
      </c>
      <c r="BY6185" t="str">
        <v>BITRUS FARUK</v>
      </c>
      <c r="BZ6185" s="31">
        <v>44893</v>
      </c>
      <c r="CA6185" s="40">
        <v>0.50599537037037035</v>
      </c>
      <c r="DB6185">
        <v>584</v>
      </c>
      <c r="DC6185" t="str">
        <v>OPERATIONS</v>
      </c>
      <c r="DD6185" t="str">
        <v>JAMES VICTOR S. (OPS)</v>
      </c>
      <c r="DE6185" s="31">
        <v>44895</v>
      </c>
      <c r="DF6185" s="40">
        <v>0.76733796296296297</v>
      </c>
    </row>
    <row r="6186" spans="1:110" x14ac:dyDescent="0.25">
      <c r="A6186" s="114" t="s">
        <v>2093</v>
      </c>
      <c r="B6186">
        <v>113</v>
      </c>
      <c r="C6186" s="114" t="s">
        <v>53</v>
      </c>
      <c r="D6186" s="114" t="s">
        <v>1276</v>
      </c>
      <c r="E6186" s="115">
        <v>44876</v>
      </c>
      <c r="F6186" s="192">
        <v>0.2684259259259259</v>
      </c>
      <c r="G6186">
        <v>2</v>
      </c>
      <c r="H6186" s="114" t="s">
        <v>1277</v>
      </c>
      <c r="I6186"/>
      <c r="BW6186">
        <v>388</v>
      </c>
      <c r="BX6186" t="str">
        <v>OPERATIONS</v>
      </c>
      <c r="BY6186" t="str">
        <v>EZENWATA EMMANUEL (OPS)</v>
      </c>
      <c r="BZ6186" s="31">
        <v>44893</v>
      </c>
      <c r="CA6186" s="40">
        <v>0.50663194444444448</v>
      </c>
      <c r="DB6186">
        <v>585</v>
      </c>
      <c r="DC6186" t="str">
        <v>MICURA</v>
      </c>
      <c r="DD6186" t="str">
        <v>KAMORU AKIN ISHOLA (MIC)</v>
      </c>
      <c r="DE6186" s="31">
        <v>44895</v>
      </c>
      <c r="DF6186" s="40">
        <v>0.7674305555555555</v>
      </c>
    </row>
    <row r="6187" spans="1:110" x14ac:dyDescent="0.25">
      <c r="A6187" s="114" t="s">
        <v>2093</v>
      </c>
      <c r="B6187">
        <v>114</v>
      </c>
      <c r="C6187" s="114" t="s">
        <v>53</v>
      </c>
      <c r="D6187" s="114" t="s">
        <v>1076</v>
      </c>
      <c r="E6187" s="115">
        <v>44876</v>
      </c>
      <c r="F6187" s="192">
        <v>0.26864583333333331</v>
      </c>
      <c r="G6187">
        <v>2</v>
      </c>
      <c r="H6187" s="114" t="s">
        <v>1077</v>
      </c>
      <c r="I6187">
        <v>2045294</v>
      </c>
      <c r="BW6187">
        <v>389</v>
      </c>
      <c r="BX6187" t="str">
        <v>ENGINEERING</v>
      </c>
      <c r="BY6187" t="str">
        <v>OYEDOKUN JAMES AKINLAWON</v>
      </c>
      <c r="BZ6187" s="31">
        <v>44893</v>
      </c>
      <c r="CA6187" s="40">
        <v>0.50666666666666671</v>
      </c>
      <c r="DB6187">
        <v>586</v>
      </c>
      <c r="DC6187" t="str">
        <v>OPERATIONS</v>
      </c>
      <c r="DD6187" t="str">
        <v>PHILIP ECHEFU</v>
      </c>
      <c r="DE6187" s="31">
        <v>44895</v>
      </c>
      <c r="DF6187" s="40">
        <v>0.76810185185185187</v>
      </c>
    </row>
    <row r="6188" spans="1:110" x14ac:dyDescent="0.25">
      <c r="A6188" s="114" t="s">
        <v>2093</v>
      </c>
      <c r="B6188">
        <v>115</v>
      </c>
      <c r="C6188" s="114" t="s">
        <v>53</v>
      </c>
      <c r="D6188" s="114" t="s">
        <v>976</v>
      </c>
      <c r="E6188" s="115">
        <v>44876</v>
      </c>
      <c r="F6188" s="192">
        <v>0.26908564814814817</v>
      </c>
      <c r="G6188">
        <v>2</v>
      </c>
      <c r="H6188" s="114" t="s">
        <v>977</v>
      </c>
      <c r="I6188">
        <v>5501030</v>
      </c>
      <c r="BW6188">
        <v>390</v>
      </c>
      <c r="BX6188" t="str">
        <v>ENGINEERING</v>
      </c>
      <c r="BY6188" t="str">
        <v>OWOLABI EMMANUEL</v>
      </c>
      <c r="BZ6188" s="31">
        <v>44893</v>
      </c>
      <c r="CA6188" s="40">
        <v>0.50695601851851857</v>
      </c>
      <c r="DB6188">
        <v>587</v>
      </c>
      <c r="DC6188" t="str">
        <v>FINANCE</v>
      </c>
      <c r="DD6188" t="str">
        <v>YUSUFF OLADIMEJI (FIN)</v>
      </c>
      <c r="DE6188" s="31">
        <v>44895</v>
      </c>
      <c r="DF6188" s="40">
        <v>0.76818287037037036</v>
      </c>
    </row>
    <row r="6189" spans="1:110" x14ac:dyDescent="0.25">
      <c r="A6189" s="114" t="s">
        <v>2093</v>
      </c>
      <c r="B6189">
        <v>116</v>
      </c>
      <c r="C6189" s="114" t="s">
        <v>52</v>
      </c>
      <c r="D6189" s="114" t="s">
        <v>619</v>
      </c>
      <c r="E6189" s="115">
        <v>44876</v>
      </c>
      <c r="F6189" s="192">
        <v>0.26971064814814816</v>
      </c>
      <c r="G6189">
        <v>2</v>
      </c>
      <c r="H6189" s="114" t="s">
        <v>620</v>
      </c>
      <c r="I6189">
        <v>14812406</v>
      </c>
      <c r="BW6189">
        <v>391</v>
      </c>
      <c r="BX6189" t="str">
        <v>OLM</v>
      </c>
      <c r="BY6189" t="str">
        <v>MAGNUS UCHENNA O. (OLM)</v>
      </c>
      <c r="BZ6189" s="31">
        <v>44893</v>
      </c>
      <c r="CA6189" s="40">
        <v>0.50761574074074078</v>
      </c>
      <c r="DB6189">
        <v>588</v>
      </c>
      <c r="DC6189" t="str">
        <v>ENGINEERING</v>
      </c>
      <c r="DD6189" t="str">
        <v>ASAKOMHE MATTHEW (ENGR)</v>
      </c>
      <c r="DE6189" s="31">
        <v>44895</v>
      </c>
      <c r="DF6189" s="40">
        <v>0.76828703703703705</v>
      </c>
    </row>
    <row r="6190" spans="1:110" x14ac:dyDescent="0.25">
      <c r="A6190" s="114" t="s">
        <v>2093</v>
      </c>
      <c r="B6190">
        <v>117</v>
      </c>
      <c r="C6190" s="114" t="s">
        <v>53</v>
      </c>
      <c r="D6190" s="114" t="s">
        <v>1602</v>
      </c>
      <c r="E6190" s="115">
        <v>44876</v>
      </c>
      <c r="F6190" s="192">
        <v>0.26983796296296297</v>
      </c>
      <c r="G6190">
        <v>2</v>
      </c>
      <c r="H6190" s="114" t="s">
        <v>1603</v>
      </c>
      <c r="I6190"/>
      <c r="BW6190">
        <v>392</v>
      </c>
      <c r="BX6190" t="str">
        <v>OPERATIONS</v>
      </c>
      <c r="BY6190" t="str">
        <v>OLAOLUWA AROKODARE (OPS</v>
      </c>
      <c r="BZ6190" s="31">
        <v>44893</v>
      </c>
      <c r="CA6190" s="40">
        <v>0.50770833333333332</v>
      </c>
      <c r="DB6190">
        <v>589</v>
      </c>
      <c r="DC6190" t="str">
        <v>MICURA</v>
      </c>
      <c r="DD6190" t="str">
        <v>STANLEY NJOKU (MIC)</v>
      </c>
      <c r="DE6190" s="31">
        <v>44895</v>
      </c>
      <c r="DF6190" s="40">
        <v>0.7683564814814815</v>
      </c>
    </row>
    <row r="6191" spans="1:110" x14ac:dyDescent="0.25">
      <c r="A6191" s="114" t="s">
        <v>2093</v>
      </c>
      <c r="B6191">
        <v>118</v>
      </c>
      <c r="C6191" s="114" t="s">
        <v>54</v>
      </c>
      <c r="D6191" s="114" t="s">
        <v>986</v>
      </c>
      <c r="E6191" s="115">
        <v>44876</v>
      </c>
      <c r="F6191" s="192">
        <v>0.27042824074074073</v>
      </c>
      <c r="G6191">
        <v>2</v>
      </c>
      <c r="H6191" s="114" t="s">
        <v>987</v>
      </c>
      <c r="I6191">
        <v>6719319</v>
      </c>
      <c r="BW6191">
        <v>393</v>
      </c>
      <c r="BX6191" t="str">
        <v>ENGINEERING</v>
      </c>
      <c r="BY6191" t="str">
        <v>CHRISTIAN NDUBUEZE</v>
      </c>
      <c r="BZ6191" s="31">
        <v>44893</v>
      </c>
      <c r="CA6191" s="40">
        <v>0.50910879629629635</v>
      </c>
      <c r="DB6191">
        <v>590</v>
      </c>
      <c r="DC6191" t="str">
        <v>ENGINEERING</v>
      </c>
      <c r="DD6191" t="str">
        <v>OLAGUNJU AJIBOLA (ENGR)</v>
      </c>
      <c r="DE6191" s="31">
        <v>44895</v>
      </c>
      <c r="DF6191" s="40">
        <v>0.76842592592592596</v>
      </c>
    </row>
    <row r="6192" spans="1:110" x14ac:dyDescent="0.25">
      <c r="A6192" s="114" t="s">
        <v>2093</v>
      </c>
      <c r="B6192">
        <v>119</v>
      </c>
      <c r="C6192" s="114" t="s">
        <v>54</v>
      </c>
      <c r="D6192" s="114" t="s">
        <v>388</v>
      </c>
      <c r="E6192" s="115">
        <v>44876</v>
      </c>
      <c r="F6192" s="192">
        <v>0.27099537037037036</v>
      </c>
      <c r="G6192">
        <v>2</v>
      </c>
      <c r="H6192" s="114" t="s">
        <v>389</v>
      </c>
      <c r="I6192">
        <v>6693674</v>
      </c>
      <c r="BW6192">
        <v>394</v>
      </c>
      <c r="BX6192" t="str">
        <v>ENGINEERING</v>
      </c>
      <c r="BY6192" t="str">
        <v>CHARLES BENJAMIN (MIC)</v>
      </c>
      <c r="BZ6192" s="31">
        <v>44893</v>
      </c>
      <c r="CA6192" s="40">
        <v>0.51</v>
      </c>
      <c r="DB6192">
        <v>591</v>
      </c>
      <c r="DC6192" t="str">
        <v>ENGINEERING</v>
      </c>
      <c r="DD6192" t="str">
        <v>EDEVWIE FRIDAY O (ENGR)</v>
      </c>
      <c r="DE6192" s="31">
        <v>44895</v>
      </c>
      <c r="DF6192" s="40">
        <v>0.76849537037037041</v>
      </c>
    </row>
    <row r="6193" spans="1:110" x14ac:dyDescent="0.25">
      <c r="A6193" s="114" t="s">
        <v>2093</v>
      </c>
      <c r="B6193">
        <v>120</v>
      </c>
      <c r="C6193" s="114" t="s">
        <v>52</v>
      </c>
      <c r="D6193" s="114" t="s">
        <v>1915</v>
      </c>
      <c r="E6193" s="115">
        <v>44876</v>
      </c>
      <c r="F6193" s="192">
        <v>0.27184027777777775</v>
      </c>
      <c r="G6193">
        <v>2</v>
      </c>
      <c r="H6193" s="114" t="s">
        <v>1916</v>
      </c>
      <c r="I6193">
        <v>5369288</v>
      </c>
      <c r="BW6193">
        <v>395</v>
      </c>
      <c r="BX6193" t="str">
        <v>GATE OPS</v>
      </c>
      <c r="BY6193" t="str">
        <v>AKHIMIEN JUSTICE (GATE)</v>
      </c>
      <c r="BZ6193" s="31">
        <v>44893</v>
      </c>
      <c r="CA6193" s="40">
        <v>0.51037037037037036</v>
      </c>
      <c r="DB6193">
        <v>592</v>
      </c>
      <c r="DC6193" t="str">
        <v>MICURA</v>
      </c>
      <c r="DD6193" t="str">
        <v>EMEKA MANU (MIC)</v>
      </c>
      <c r="DE6193" s="31">
        <v>44895</v>
      </c>
      <c r="DF6193" s="40">
        <v>0.76861111111111113</v>
      </c>
    </row>
    <row r="6194" spans="1:110" x14ac:dyDescent="0.25">
      <c r="A6194" s="114" t="s">
        <v>2093</v>
      </c>
      <c r="B6194">
        <v>121</v>
      </c>
      <c r="C6194" s="114" t="s">
        <v>52</v>
      </c>
      <c r="D6194" s="114" t="s">
        <v>831</v>
      </c>
      <c r="E6194" s="115">
        <v>44876</v>
      </c>
      <c r="F6194" s="192">
        <v>0.27189814814814817</v>
      </c>
      <c r="G6194">
        <v>2</v>
      </c>
      <c r="H6194" s="114" t="s">
        <v>832</v>
      </c>
      <c r="I6194">
        <v>8318873</v>
      </c>
      <c r="BW6194">
        <v>396</v>
      </c>
      <c r="BX6194" t="str">
        <v>FINANCE</v>
      </c>
      <c r="BY6194" t="str">
        <v>FREDRICK NDIFREKE (FIN)</v>
      </c>
      <c r="BZ6194" s="31">
        <v>44893</v>
      </c>
      <c r="CA6194" s="40">
        <v>0.51231481481481478</v>
      </c>
      <c r="DB6194">
        <v>593</v>
      </c>
      <c r="DC6194" t="str">
        <v>MICURA</v>
      </c>
      <c r="DD6194" t="str">
        <v>HALILU ISIAKA</v>
      </c>
      <c r="DE6194" s="31">
        <v>44895</v>
      </c>
      <c r="DF6194" s="40">
        <v>0.76868055555555559</v>
      </c>
    </row>
    <row r="6195" spans="1:110" x14ac:dyDescent="0.25">
      <c r="A6195" s="114" t="s">
        <v>2093</v>
      </c>
      <c r="B6195">
        <v>122</v>
      </c>
      <c r="C6195" s="114" t="s">
        <v>52</v>
      </c>
      <c r="D6195" s="114" t="s">
        <v>406</v>
      </c>
      <c r="E6195" s="115">
        <v>44876</v>
      </c>
      <c r="F6195" s="192">
        <v>0.27195601851851853</v>
      </c>
      <c r="G6195">
        <v>2</v>
      </c>
      <c r="H6195" s="114" t="s">
        <v>407</v>
      </c>
      <c r="I6195">
        <v>2704256</v>
      </c>
      <c r="BW6195">
        <v>397</v>
      </c>
      <c r="BX6195" t="str">
        <v>MICURA</v>
      </c>
      <c r="BY6195" t="str">
        <v>KAMORU OLUWASEYI (MIC)</v>
      </c>
      <c r="BZ6195" s="31">
        <v>44893</v>
      </c>
      <c r="CA6195" s="40">
        <v>0.51256944444444441</v>
      </c>
      <c r="DB6195">
        <v>594</v>
      </c>
      <c r="DC6195" t="str">
        <v>MICURA</v>
      </c>
      <c r="DD6195" t="str">
        <v>MOMODU ABDULAI (MIC)</v>
      </c>
      <c r="DE6195" s="31">
        <v>44895</v>
      </c>
      <c r="DF6195" s="40">
        <v>0.76875000000000004</v>
      </c>
    </row>
    <row r="6196" spans="1:110" x14ac:dyDescent="0.25">
      <c r="A6196" s="114" t="s">
        <v>2093</v>
      </c>
      <c r="B6196">
        <v>123</v>
      </c>
      <c r="C6196" s="114" t="s">
        <v>52</v>
      </c>
      <c r="D6196" s="114" t="s">
        <v>1133</v>
      </c>
      <c r="E6196" s="115">
        <v>44876</v>
      </c>
      <c r="F6196" s="192">
        <v>0.27201388888888889</v>
      </c>
      <c r="G6196">
        <v>2</v>
      </c>
      <c r="H6196" s="114" t="s">
        <v>1134</v>
      </c>
      <c r="I6196">
        <v>2708133</v>
      </c>
      <c r="BW6196">
        <v>398</v>
      </c>
      <c r="BX6196" t="str">
        <v>MICURA</v>
      </c>
      <c r="BY6196" t="str">
        <v>OMONIYI OWOLABI (MIC)</v>
      </c>
      <c r="BZ6196" s="31">
        <v>44893</v>
      </c>
      <c r="CA6196" s="40">
        <v>0.51261574074074079</v>
      </c>
      <c r="DB6196">
        <v>595</v>
      </c>
      <c r="DC6196" t="str">
        <v>MICURA</v>
      </c>
      <c r="DD6196" t="str">
        <v>ADOYI FRANCIS (MIC)</v>
      </c>
      <c r="DE6196" s="31">
        <v>44895</v>
      </c>
      <c r="DF6196" s="40">
        <v>0.76880787037037035</v>
      </c>
    </row>
    <row r="6197" spans="1:110" x14ac:dyDescent="0.25">
      <c r="A6197" s="114" t="s">
        <v>2093</v>
      </c>
      <c r="B6197">
        <v>124</v>
      </c>
      <c r="C6197" s="114" t="s">
        <v>54</v>
      </c>
      <c r="D6197" s="114" t="s">
        <v>324</v>
      </c>
      <c r="E6197" s="115">
        <v>44876</v>
      </c>
      <c r="F6197" s="192">
        <v>0.27208333333333334</v>
      </c>
      <c r="G6197">
        <v>2</v>
      </c>
      <c r="H6197" s="114" t="s">
        <v>325</v>
      </c>
      <c r="I6197">
        <v>5501315</v>
      </c>
      <c r="BW6197">
        <v>399</v>
      </c>
      <c r="BX6197" t="str">
        <v>MICURA</v>
      </c>
      <c r="BY6197" t="str">
        <v>SHOTONWA KAYODE (MIC)</v>
      </c>
      <c r="BZ6197" s="31">
        <v>44893</v>
      </c>
      <c r="CA6197" s="40">
        <v>0.51268518518518513</v>
      </c>
      <c r="DB6197">
        <v>596</v>
      </c>
      <c r="DC6197" t="str">
        <v>OPERATIONS</v>
      </c>
      <c r="DD6197" t="str">
        <v>KADIRI CHRISTOPHER (MIC</v>
      </c>
      <c r="DE6197" s="31">
        <v>44895</v>
      </c>
      <c r="DF6197" s="40">
        <v>0.7696412037037037</v>
      </c>
    </row>
    <row r="6198" spans="1:110" x14ac:dyDescent="0.25">
      <c r="A6198" s="114" t="s">
        <v>2093</v>
      </c>
      <c r="B6198">
        <v>125</v>
      </c>
      <c r="C6198" s="114" t="s">
        <v>52</v>
      </c>
      <c r="D6198" s="114" t="s">
        <v>336</v>
      </c>
      <c r="E6198" s="115">
        <v>44876</v>
      </c>
      <c r="F6198" s="192">
        <v>0.27289351851851851</v>
      </c>
      <c r="G6198">
        <v>2</v>
      </c>
      <c r="H6198" s="114" t="s">
        <v>337</v>
      </c>
      <c r="I6198">
        <v>5368010</v>
      </c>
      <c r="BW6198">
        <v>400</v>
      </c>
      <c r="BX6198" t="str">
        <v>OPERATIONS</v>
      </c>
      <c r="BY6198" t="str">
        <v>IDRIS IBRAHIM (OPS)</v>
      </c>
      <c r="BZ6198" s="31">
        <v>44893</v>
      </c>
      <c r="CA6198" s="40">
        <v>0.51339120370370372</v>
      </c>
      <c r="DB6198">
        <v>597</v>
      </c>
      <c r="DC6198" t="str">
        <v>OPERATIONS</v>
      </c>
      <c r="DD6198" t="str">
        <v>JEROME OFOR</v>
      </c>
      <c r="DE6198" s="31">
        <v>44895</v>
      </c>
      <c r="DF6198" s="40">
        <v>0.76969907407407412</v>
      </c>
    </row>
    <row r="6199" spans="1:110" x14ac:dyDescent="0.25">
      <c r="A6199" s="114" t="s">
        <v>2093</v>
      </c>
      <c r="B6199">
        <v>126</v>
      </c>
      <c r="C6199" s="114" t="s">
        <v>54</v>
      </c>
      <c r="D6199" s="114" t="s">
        <v>530</v>
      </c>
      <c r="E6199" s="115">
        <v>44876</v>
      </c>
      <c r="F6199" s="192">
        <v>0.27296296296296296</v>
      </c>
      <c r="G6199">
        <v>2</v>
      </c>
      <c r="H6199" s="114" t="s">
        <v>531</v>
      </c>
      <c r="I6199">
        <v>6699761</v>
      </c>
      <c r="BW6199">
        <v>401</v>
      </c>
      <c r="BX6199" t="str">
        <v>MICURA</v>
      </c>
      <c r="BY6199" t="str">
        <v>NWAORDU MATTHEW</v>
      </c>
      <c r="BZ6199" s="31">
        <v>44893</v>
      </c>
      <c r="CA6199" s="40">
        <v>0.51342592592592595</v>
      </c>
      <c r="DB6199">
        <v>598</v>
      </c>
      <c r="DC6199" t="str">
        <v>ENGINEERING</v>
      </c>
      <c r="DD6199" t="str">
        <v>MORAWO KAZEEM (DRV)</v>
      </c>
      <c r="DE6199" s="31">
        <v>44895</v>
      </c>
      <c r="DF6199" s="40">
        <v>0.77037037037037037</v>
      </c>
    </row>
    <row r="6200" spans="1:110" x14ac:dyDescent="0.25">
      <c r="A6200" s="114" t="s">
        <v>2093</v>
      </c>
      <c r="B6200">
        <v>127</v>
      </c>
      <c r="C6200" s="114" t="s">
        <v>52</v>
      </c>
      <c r="D6200" s="114" t="s">
        <v>378</v>
      </c>
      <c r="E6200" s="115">
        <v>44876</v>
      </c>
      <c r="F6200" s="192">
        <v>0.27379629629629632</v>
      </c>
      <c r="G6200">
        <v>2</v>
      </c>
      <c r="H6200" s="114" t="s">
        <v>379</v>
      </c>
      <c r="I6200">
        <v>14813026</v>
      </c>
      <c r="BW6200">
        <v>402</v>
      </c>
      <c r="BX6200" t="str">
        <v>MICURA</v>
      </c>
      <c r="BY6200" t="str">
        <v>BABA AUSTIN O. (MIC)</v>
      </c>
      <c r="BZ6200" s="31">
        <v>44893</v>
      </c>
      <c r="CA6200" s="40">
        <v>0.51346064814814818</v>
      </c>
      <c r="DB6200">
        <v>599</v>
      </c>
      <c r="DC6200" t="str">
        <v>MICURA</v>
      </c>
      <c r="DD6200" t="str">
        <v>RAPHAEL EWAWA (MIC)</v>
      </c>
      <c r="DE6200" s="31">
        <v>44895</v>
      </c>
      <c r="DF6200" s="40">
        <v>0.77050925925925928</v>
      </c>
    </row>
    <row r="6201" spans="1:110" x14ac:dyDescent="0.25">
      <c r="A6201" s="114" t="s">
        <v>2093</v>
      </c>
      <c r="B6201">
        <v>128</v>
      </c>
      <c r="C6201" s="114" t="s">
        <v>52</v>
      </c>
      <c r="D6201" s="114" t="s">
        <v>1905</v>
      </c>
      <c r="E6201" s="115">
        <v>44876</v>
      </c>
      <c r="F6201" s="192">
        <v>0.27416666666666667</v>
      </c>
      <c r="G6201">
        <v>2</v>
      </c>
      <c r="H6201" s="114" t="s">
        <v>1906</v>
      </c>
      <c r="I6201">
        <v>5390779</v>
      </c>
      <c r="BW6201">
        <v>403</v>
      </c>
      <c r="BX6201" t="str">
        <v>MICURA</v>
      </c>
      <c r="BY6201" t="str">
        <v>IHEZUO JERRY O. (MIC)</v>
      </c>
      <c r="BZ6201" s="31">
        <v>44893</v>
      </c>
      <c r="CA6201" s="40">
        <v>0.5145601851851852</v>
      </c>
      <c r="DB6201">
        <v>600</v>
      </c>
      <c r="DC6201" t="str">
        <v>MICURA</v>
      </c>
      <c r="DD6201" t="str">
        <v>ADEBIYI BAMIDELE (MIC)</v>
      </c>
      <c r="DE6201" s="31">
        <v>44895</v>
      </c>
      <c r="DF6201" s="40">
        <v>0.77057870370370374</v>
      </c>
    </row>
    <row r="6202" spans="1:110" x14ac:dyDescent="0.25">
      <c r="A6202" s="114" t="s">
        <v>2093</v>
      </c>
      <c r="B6202">
        <v>129</v>
      </c>
      <c r="C6202" s="114" t="s">
        <v>52</v>
      </c>
      <c r="D6202" s="114" t="s">
        <v>1178</v>
      </c>
      <c r="E6202" s="115">
        <v>44876</v>
      </c>
      <c r="F6202" s="192">
        <v>0.2747337962962963</v>
      </c>
      <c r="G6202">
        <v>2</v>
      </c>
      <c r="H6202" s="114" t="s">
        <v>1179</v>
      </c>
      <c r="I6202">
        <v>7299031</v>
      </c>
      <c r="BW6202">
        <v>404</v>
      </c>
      <c r="BX6202" t="str">
        <v>MICURA</v>
      </c>
      <c r="BY6202" t="str">
        <v>MUHAMMED DANJUMA (MIC)</v>
      </c>
      <c r="BZ6202" s="31">
        <v>44893</v>
      </c>
      <c r="CA6202" s="40">
        <v>0.51459490740740743</v>
      </c>
      <c r="DB6202">
        <v>601</v>
      </c>
      <c r="DC6202" t="str">
        <v>MICURA</v>
      </c>
      <c r="DD6202" t="str">
        <v>IBRAHIM NASIRU ADIO (MI</v>
      </c>
      <c r="DE6202" s="31">
        <v>44895</v>
      </c>
      <c r="DF6202" s="40">
        <v>0.77064814814814819</v>
      </c>
    </row>
    <row r="6203" spans="1:110" x14ac:dyDescent="0.25">
      <c r="A6203" s="114" t="s">
        <v>2093</v>
      </c>
      <c r="B6203">
        <v>130</v>
      </c>
      <c r="C6203" s="114" t="s">
        <v>53</v>
      </c>
      <c r="D6203" s="114" t="s">
        <v>370</v>
      </c>
      <c r="E6203" s="115">
        <v>44876</v>
      </c>
      <c r="F6203" s="192">
        <v>0.27547453703703706</v>
      </c>
      <c r="G6203">
        <v>2</v>
      </c>
      <c r="H6203" s="114" t="s">
        <v>371</v>
      </c>
      <c r="I6203"/>
      <c r="BW6203">
        <v>405</v>
      </c>
      <c r="BX6203" t="str">
        <v>MICURA</v>
      </c>
      <c r="BY6203" t="str">
        <v>MOMODU ABDULAI (MIC)</v>
      </c>
      <c r="BZ6203" s="31">
        <v>44893</v>
      </c>
      <c r="CA6203" s="40">
        <v>0.51495370370370375</v>
      </c>
      <c r="DB6203">
        <v>602</v>
      </c>
      <c r="DC6203" t="str">
        <v>MICURA</v>
      </c>
      <c r="DD6203" t="str">
        <v>WISDOM ETIM W.(MIC)</v>
      </c>
      <c r="DE6203" s="31">
        <v>44895</v>
      </c>
      <c r="DF6203" s="40">
        <v>0.77099537037037036</v>
      </c>
    </row>
    <row r="6204" spans="1:110" x14ac:dyDescent="0.25">
      <c r="A6204" s="114" t="s">
        <v>2093</v>
      </c>
      <c r="B6204">
        <v>131</v>
      </c>
      <c r="C6204" s="114" t="s">
        <v>52</v>
      </c>
      <c r="D6204" s="114" t="s">
        <v>386</v>
      </c>
      <c r="E6204" s="115">
        <v>44876</v>
      </c>
      <c r="F6204" s="192">
        <v>0.27615740740740741</v>
      </c>
      <c r="G6204">
        <v>2</v>
      </c>
      <c r="H6204" s="114" t="s">
        <v>387</v>
      </c>
      <c r="I6204">
        <v>2702971</v>
      </c>
      <c r="BW6204">
        <v>406</v>
      </c>
      <c r="BX6204" t="str">
        <v>OPERATIONS</v>
      </c>
      <c r="BY6204" t="str">
        <v>RAFIU KADIRI (OPS)</v>
      </c>
      <c r="BZ6204" s="31">
        <v>44893</v>
      </c>
      <c r="CA6204" s="40">
        <v>0.51626157407407403</v>
      </c>
      <c r="DB6204">
        <v>603</v>
      </c>
      <c r="DC6204" t="str">
        <v>MICURA</v>
      </c>
      <c r="DD6204" t="str">
        <v>BAYEWO ILESANMI M. (MIC</v>
      </c>
      <c r="DE6204" s="31">
        <v>44895</v>
      </c>
      <c r="DF6204" s="40">
        <v>0.771087962962963</v>
      </c>
    </row>
    <row r="6205" spans="1:110" x14ac:dyDescent="0.25">
      <c r="A6205" s="114" t="s">
        <v>2093</v>
      </c>
      <c r="B6205">
        <v>132</v>
      </c>
      <c r="C6205" s="114" t="s">
        <v>53</v>
      </c>
      <c r="D6205" s="114" t="s">
        <v>649</v>
      </c>
      <c r="E6205" s="115">
        <v>44876</v>
      </c>
      <c r="F6205" s="192">
        <v>0.2762384259259259</v>
      </c>
      <c r="G6205">
        <v>2</v>
      </c>
      <c r="H6205" s="114" t="s">
        <v>650</v>
      </c>
      <c r="I6205"/>
      <c r="BW6205">
        <v>407</v>
      </c>
      <c r="BX6205" t="str">
        <v>ENGINEERING</v>
      </c>
      <c r="BY6205" t="str">
        <v>OGUNYEMI ELIJAH (ENGR)</v>
      </c>
      <c r="BZ6205" s="31">
        <v>44893</v>
      </c>
      <c r="CA6205" s="40">
        <v>0.51671296296296299</v>
      </c>
      <c r="DB6205">
        <v>604</v>
      </c>
      <c r="DC6205" t="str">
        <v>MICURA</v>
      </c>
      <c r="DD6205" t="str">
        <v>MURITALA JIMOH (MIC)</v>
      </c>
      <c r="DE6205" s="31">
        <v>44895</v>
      </c>
      <c r="DF6205" s="40">
        <v>0.77115740740740746</v>
      </c>
    </row>
    <row r="6206" spans="1:110" x14ac:dyDescent="0.25">
      <c r="A6206" s="114" t="s">
        <v>2093</v>
      </c>
      <c r="B6206">
        <v>133</v>
      </c>
      <c r="C6206" s="114" t="s">
        <v>53</v>
      </c>
      <c r="D6206" s="114" t="s">
        <v>422</v>
      </c>
      <c r="E6206" s="115">
        <v>44876</v>
      </c>
      <c r="F6206" s="192">
        <v>0.27640046296296295</v>
      </c>
      <c r="G6206">
        <v>2</v>
      </c>
      <c r="H6206" s="114" t="s">
        <v>423</v>
      </c>
      <c r="I6206">
        <v>5425549</v>
      </c>
      <c r="BW6206">
        <v>408</v>
      </c>
      <c r="BX6206" t="str">
        <v>ENGINEERING</v>
      </c>
      <c r="BY6206" t="str">
        <v>AJIBOYE LANRE (ENGR)</v>
      </c>
      <c r="BZ6206" s="31">
        <v>44893</v>
      </c>
      <c r="CA6206" s="40">
        <v>0.51924768518518516</v>
      </c>
      <c r="DB6206">
        <v>605</v>
      </c>
      <c r="DC6206" t="str">
        <v>OPERATIONS</v>
      </c>
      <c r="DD6206" t="str">
        <v>UFOMBA OKECHUKWU J. (OP</v>
      </c>
      <c r="DE6206" s="31">
        <v>44895</v>
      </c>
      <c r="DF6206" s="40">
        <v>0.77164351851851853</v>
      </c>
    </row>
    <row r="6207" spans="1:110" x14ac:dyDescent="0.25">
      <c r="A6207" s="114" t="s">
        <v>2093</v>
      </c>
      <c r="B6207">
        <v>134</v>
      </c>
      <c r="C6207" s="114" t="s">
        <v>52</v>
      </c>
      <c r="D6207" s="114" t="s">
        <v>1103</v>
      </c>
      <c r="E6207" s="115">
        <v>44876</v>
      </c>
      <c r="F6207" s="192">
        <v>0.27668981481481481</v>
      </c>
      <c r="G6207">
        <v>2</v>
      </c>
      <c r="H6207" s="114" t="s">
        <v>1104</v>
      </c>
      <c r="I6207">
        <v>14936069</v>
      </c>
      <c r="BW6207">
        <v>409</v>
      </c>
      <c r="BX6207" t="str">
        <v>CONTRACTOR</v>
      </c>
      <c r="BY6207" t="str">
        <v>AYENUYO ABIODUN (TOTAL)</v>
      </c>
      <c r="BZ6207" s="31">
        <v>44893</v>
      </c>
      <c r="CA6207" s="40">
        <v>0.5194212962962963</v>
      </c>
      <c r="DB6207">
        <v>606</v>
      </c>
      <c r="DC6207" t="str">
        <v>OPERATIONS</v>
      </c>
      <c r="DD6207" t="str">
        <v>EZENWATA EMMANUEL (OPS)</v>
      </c>
      <c r="DE6207" s="31">
        <v>44895</v>
      </c>
      <c r="DF6207" s="40">
        <v>0.77170138888888884</v>
      </c>
    </row>
    <row r="6208" spans="1:110" x14ac:dyDescent="0.25">
      <c r="A6208" s="114" t="s">
        <v>2093</v>
      </c>
      <c r="B6208">
        <v>135</v>
      </c>
      <c r="C6208" s="114" t="s">
        <v>52</v>
      </c>
      <c r="D6208" s="114" t="s">
        <v>1230</v>
      </c>
      <c r="E6208" s="115">
        <v>44876</v>
      </c>
      <c r="F6208" s="192">
        <v>0.27716435185185184</v>
      </c>
      <c r="G6208">
        <v>2</v>
      </c>
      <c r="H6208" s="114" t="s">
        <v>1231</v>
      </c>
      <c r="I6208">
        <v>2669211</v>
      </c>
      <c r="BW6208">
        <v>410</v>
      </c>
      <c r="BX6208" t="str">
        <v>CONTRACTOR</v>
      </c>
      <c r="BY6208" t="str">
        <v>IMEH ANTHONY (FLEET)</v>
      </c>
      <c r="BZ6208" s="31">
        <v>44893</v>
      </c>
      <c r="CA6208" s="40">
        <v>0.51946759259259256</v>
      </c>
      <c r="DB6208">
        <v>607</v>
      </c>
      <c r="DC6208" t="str">
        <v>MICURA</v>
      </c>
      <c r="DD6208" t="str">
        <v>FEMI FOLAWEWO (MIC)</v>
      </c>
      <c r="DE6208" s="31">
        <v>44895</v>
      </c>
      <c r="DF6208" s="40">
        <v>0.77177083333333329</v>
      </c>
    </row>
    <row r="6209" spans="1:110" x14ac:dyDescent="0.25">
      <c r="A6209" s="114" t="s">
        <v>2093</v>
      </c>
      <c r="B6209">
        <v>136</v>
      </c>
      <c r="C6209" s="114" t="s">
        <v>52</v>
      </c>
      <c r="D6209" s="114" t="s">
        <v>2094</v>
      </c>
      <c r="E6209" s="115">
        <v>44876</v>
      </c>
      <c r="F6209" s="192">
        <v>0.27756944444444442</v>
      </c>
      <c r="G6209">
        <v>2</v>
      </c>
      <c r="H6209" s="114" t="s">
        <v>2095</v>
      </c>
      <c r="I6209">
        <v>5507609</v>
      </c>
      <c r="BW6209">
        <v>411</v>
      </c>
      <c r="BX6209" t="str">
        <v>ENGINEERING</v>
      </c>
      <c r="BY6209" t="str">
        <v>OGHALI CHRISTAIN (ENGR)</v>
      </c>
      <c r="BZ6209" s="31">
        <v>44893</v>
      </c>
      <c r="CA6209" s="40">
        <v>0.51952546296296298</v>
      </c>
      <c r="DB6209">
        <v>608</v>
      </c>
      <c r="DC6209" t="str">
        <v>ENGINEERING</v>
      </c>
      <c r="DD6209" t="str">
        <v>LAWAL IBRAHIM (ENGR)</v>
      </c>
      <c r="DE6209" s="31">
        <v>44895</v>
      </c>
      <c r="DF6209" s="40">
        <v>0.77212962962962961</v>
      </c>
    </row>
    <row r="6210" spans="1:110" x14ac:dyDescent="0.25">
      <c r="A6210" s="114" t="s">
        <v>2093</v>
      </c>
      <c r="B6210">
        <v>137</v>
      </c>
      <c r="C6210" s="114" t="s">
        <v>53</v>
      </c>
      <c r="D6210" s="114" t="s">
        <v>1525</v>
      </c>
      <c r="E6210" s="115">
        <v>44876</v>
      </c>
      <c r="F6210" s="192">
        <v>0.27763888888888888</v>
      </c>
      <c r="G6210">
        <v>2</v>
      </c>
      <c r="H6210" s="114" t="s">
        <v>1526</v>
      </c>
      <c r="I6210"/>
      <c r="BW6210">
        <v>412</v>
      </c>
      <c r="BX6210" t="str">
        <v>CONTRACTOR</v>
      </c>
      <c r="BY6210" t="str">
        <v>OMOWUNMI OPETOLA</v>
      </c>
      <c r="BZ6210" s="31">
        <v>44893</v>
      </c>
      <c r="CA6210" s="40">
        <v>0.51960648148148147</v>
      </c>
      <c r="DB6210">
        <v>609</v>
      </c>
      <c r="DC6210" t="str">
        <v>OPERATIONS</v>
      </c>
      <c r="DD6210" t="str">
        <v>OTESHADE ADEKUNLE  (MIC</v>
      </c>
      <c r="DE6210" s="31">
        <v>44895</v>
      </c>
      <c r="DF6210" s="40">
        <v>0.77230324074074075</v>
      </c>
    </row>
    <row r="6211" spans="1:110" x14ac:dyDescent="0.25">
      <c r="A6211" s="114" t="s">
        <v>2093</v>
      </c>
      <c r="B6211">
        <v>138</v>
      </c>
      <c r="C6211" s="114" t="s">
        <v>52</v>
      </c>
      <c r="D6211" s="114" t="s">
        <v>665</v>
      </c>
      <c r="E6211" s="115">
        <v>44876</v>
      </c>
      <c r="F6211" s="192">
        <v>0.27775462962962966</v>
      </c>
      <c r="G6211">
        <v>2</v>
      </c>
      <c r="H6211" s="114" t="s">
        <v>666</v>
      </c>
      <c r="I6211">
        <v>3666519</v>
      </c>
      <c r="BW6211">
        <v>413</v>
      </c>
      <c r="BX6211" t="str">
        <v>CONTRACTOR</v>
      </c>
      <c r="BY6211" t="str">
        <v>JOME GODDEY O.(FLT)</v>
      </c>
      <c r="BZ6211" s="31">
        <v>44893</v>
      </c>
      <c r="CA6211" s="40">
        <v>0.5196412037037037</v>
      </c>
      <c r="DB6211">
        <v>610</v>
      </c>
      <c r="DC6211" t="str">
        <v>MICURA</v>
      </c>
      <c r="DD6211" t="str">
        <v>BABATUNDE EBENEZER</v>
      </c>
      <c r="DE6211" s="31">
        <v>44895</v>
      </c>
      <c r="DF6211" s="40">
        <v>0.77240740740740743</v>
      </c>
    </row>
    <row r="6212" spans="1:110" x14ac:dyDescent="0.25">
      <c r="A6212" s="114" t="s">
        <v>2093</v>
      </c>
      <c r="B6212">
        <v>139</v>
      </c>
      <c r="C6212" s="114" t="s">
        <v>52</v>
      </c>
      <c r="D6212" s="114" t="s">
        <v>773</v>
      </c>
      <c r="E6212" s="115">
        <v>44876</v>
      </c>
      <c r="F6212" s="192">
        <v>0.27820601851851851</v>
      </c>
      <c r="G6212">
        <v>2</v>
      </c>
      <c r="H6212" s="114" t="s">
        <v>774</v>
      </c>
      <c r="I6212">
        <v>3623500</v>
      </c>
      <c r="BW6212">
        <v>414</v>
      </c>
      <c r="BX6212" t="str">
        <v>CONTRACTOR</v>
      </c>
      <c r="BY6212" t="str">
        <v>HASSAN OLAMILEKAN (FLEET</v>
      </c>
      <c r="BZ6212" s="31">
        <v>44893</v>
      </c>
      <c r="CA6212" s="40">
        <v>0.51968749999999997</v>
      </c>
      <c r="DB6212">
        <v>611</v>
      </c>
      <c r="DC6212" t="str">
        <v>MICURA</v>
      </c>
      <c r="DD6212" t="str">
        <v>IBOR IGRI ARCHIBONG (MI</v>
      </c>
      <c r="DE6212" s="31">
        <v>44895</v>
      </c>
      <c r="DF6212" s="40">
        <v>0.77254629629629634</v>
      </c>
    </row>
    <row r="6213" spans="1:110" x14ac:dyDescent="0.25">
      <c r="A6213" s="114" t="s">
        <v>2093</v>
      </c>
      <c r="B6213">
        <v>140</v>
      </c>
      <c r="C6213" s="114" t="s">
        <v>52</v>
      </c>
      <c r="D6213" s="114" t="s">
        <v>596</v>
      </c>
      <c r="E6213" s="115">
        <v>44876</v>
      </c>
      <c r="F6213" s="192">
        <v>0.27827546296296296</v>
      </c>
      <c r="G6213">
        <v>2</v>
      </c>
      <c r="H6213" s="114" t="s">
        <v>597</v>
      </c>
      <c r="I6213">
        <v>4363276</v>
      </c>
      <c r="BW6213">
        <v>415</v>
      </c>
      <c r="BX6213" t="str">
        <v>ENGINEERING</v>
      </c>
      <c r="BY6213" t="str">
        <v>FENUYI AYONIYI  (ENGR)</v>
      </c>
      <c r="BZ6213" s="31">
        <v>44893</v>
      </c>
      <c r="CA6213" s="40">
        <v>0.52031249999999996</v>
      </c>
      <c r="DB6213">
        <v>612</v>
      </c>
      <c r="DC6213" t="str">
        <v>MICURA</v>
      </c>
      <c r="DD6213" t="str">
        <v>ONI OLALEKAN (MIC)</v>
      </c>
      <c r="DE6213" s="31">
        <v>44895</v>
      </c>
      <c r="DF6213" s="40">
        <v>0.77261574074074069</v>
      </c>
    </row>
    <row r="6214" spans="1:110" x14ac:dyDescent="0.25">
      <c r="A6214" s="114" t="s">
        <v>2093</v>
      </c>
      <c r="B6214">
        <v>141</v>
      </c>
      <c r="C6214" s="114" t="s">
        <v>54</v>
      </c>
      <c r="D6214" s="114" t="s">
        <v>450</v>
      </c>
      <c r="E6214" s="115">
        <v>44876</v>
      </c>
      <c r="F6214" s="192">
        <v>0.27936342592592595</v>
      </c>
      <c r="G6214">
        <v>2</v>
      </c>
      <c r="H6214" s="114" t="s">
        <v>451</v>
      </c>
      <c r="I6214"/>
      <c r="BW6214">
        <v>416</v>
      </c>
      <c r="BX6214" t="str">
        <v>MICURA</v>
      </c>
      <c r="BY6214" t="str">
        <v>ONYEAMACHI MICHAEL (MIC</v>
      </c>
      <c r="BZ6214" s="31">
        <v>44893</v>
      </c>
      <c r="CA6214" s="40">
        <v>0.52094907407407409</v>
      </c>
      <c r="DB6214">
        <v>613</v>
      </c>
      <c r="DC6214" t="str">
        <v>MICURA</v>
      </c>
      <c r="DD6214" t="str">
        <v>MAIHA LEWIS SIMON (MIC)</v>
      </c>
      <c r="DE6214" s="31">
        <v>44895</v>
      </c>
      <c r="DF6214" s="40">
        <v>0.77299768518518519</v>
      </c>
    </row>
    <row r="6215" spans="1:110" x14ac:dyDescent="0.25">
      <c r="A6215" s="114" t="s">
        <v>2093</v>
      </c>
      <c r="B6215">
        <v>142</v>
      </c>
      <c r="C6215" s="114" t="s">
        <v>52</v>
      </c>
      <c r="D6215" s="114" t="s">
        <v>400</v>
      </c>
      <c r="E6215" s="115">
        <v>44876</v>
      </c>
      <c r="F6215" s="192">
        <v>0.27967592592592594</v>
      </c>
      <c r="G6215">
        <v>2</v>
      </c>
      <c r="H6215" s="114" t="s">
        <v>401</v>
      </c>
      <c r="I6215">
        <v>5434559</v>
      </c>
      <c r="BW6215">
        <v>417</v>
      </c>
      <c r="BX6215" t="str">
        <v>OPERATIONS</v>
      </c>
      <c r="BY6215" t="str">
        <v>OKERE WISDOM C. (OPS)</v>
      </c>
      <c r="BZ6215" s="31">
        <v>44893</v>
      </c>
      <c r="CA6215" s="40">
        <v>0.53465277777777775</v>
      </c>
      <c r="DB6215">
        <v>614</v>
      </c>
      <c r="DC6215" t="str">
        <v>OPERATIONS</v>
      </c>
      <c r="DD6215" t="str">
        <v>EZE ANTHONY (OPS)</v>
      </c>
      <c r="DE6215" s="31">
        <v>44895</v>
      </c>
      <c r="DF6215" s="40">
        <v>0.77306712962962965</v>
      </c>
    </row>
    <row r="6216" spans="1:110" x14ac:dyDescent="0.25">
      <c r="A6216" s="114" t="s">
        <v>2093</v>
      </c>
      <c r="B6216">
        <v>143</v>
      </c>
      <c r="C6216" s="114" t="s">
        <v>53</v>
      </c>
      <c r="D6216" s="114" t="s">
        <v>1254</v>
      </c>
      <c r="E6216" s="115">
        <v>44876</v>
      </c>
      <c r="F6216" s="192">
        <v>0.28120370370370368</v>
      </c>
      <c r="G6216">
        <v>2</v>
      </c>
      <c r="H6216" s="114" t="s">
        <v>1255</v>
      </c>
      <c r="I6216">
        <v>3380625</v>
      </c>
      <c r="BW6216">
        <v>418</v>
      </c>
      <c r="BX6216" t="str">
        <v>ENGINEERING</v>
      </c>
      <c r="BY6216" t="str">
        <v>NWAEKE MICHAEL (ENGR)</v>
      </c>
      <c r="BZ6216" s="31">
        <v>44893</v>
      </c>
      <c r="CA6216" s="40">
        <v>0.5352662037037037</v>
      </c>
      <c r="DB6216">
        <v>615</v>
      </c>
      <c r="DC6216" t="str">
        <v>OPERATIONS</v>
      </c>
      <c r="DD6216" t="str">
        <v>AKOSHILE KAZEEM A. (OPS</v>
      </c>
      <c r="DE6216" s="31">
        <v>44895</v>
      </c>
      <c r="DF6216" s="40">
        <v>0.77319444444444441</v>
      </c>
    </row>
    <row r="6217" spans="1:110" x14ac:dyDescent="0.25">
      <c r="A6217" s="114" t="s">
        <v>2093</v>
      </c>
      <c r="B6217">
        <v>144</v>
      </c>
      <c r="C6217" s="114" t="s">
        <v>52</v>
      </c>
      <c r="D6217" s="114" t="s">
        <v>306</v>
      </c>
      <c r="E6217" s="115">
        <v>44876</v>
      </c>
      <c r="F6217" s="192">
        <v>0.28129629629629632</v>
      </c>
      <c r="G6217">
        <v>2</v>
      </c>
      <c r="H6217" s="114" t="s">
        <v>307</v>
      </c>
      <c r="I6217">
        <v>5391490</v>
      </c>
      <c r="BW6217">
        <v>419</v>
      </c>
      <c r="BX6217" t="str">
        <v>MICURA</v>
      </c>
      <c r="BY6217" t="str">
        <v>MOSAKU OLUWAFEMI S. (MI</v>
      </c>
      <c r="BZ6217" s="31">
        <v>44893</v>
      </c>
      <c r="CA6217" s="40">
        <v>0.53545138888888888</v>
      </c>
      <c r="DB6217">
        <v>616</v>
      </c>
      <c r="DC6217" t="str">
        <v>OPERATIONS</v>
      </c>
      <c r="DD6217" t="str">
        <v>EMUAYE IROSEYIKE (OPS)</v>
      </c>
      <c r="DE6217" s="31">
        <v>44895</v>
      </c>
      <c r="DF6217" s="40">
        <v>0.77325231481481482</v>
      </c>
    </row>
    <row r="6218" spans="1:110" x14ac:dyDescent="0.25">
      <c r="A6218" s="114" t="s">
        <v>2093</v>
      </c>
      <c r="B6218">
        <v>145</v>
      </c>
      <c r="C6218" s="114" t="s">
        <v>54</v>
      </c>
      <c r="D6218" s="114" t="s">
        <v>338</v>
      </c>
      <c r="E6218" s="115">
        <v>44876</v>
      </c>
      <c r="F6218" s="192">
        <v>0.28180555555555553</v>
      </c>
      <c r="G6218">
        <v>2</v>
      </c>
      <c r="H6218" s="114" t="s">
        <v>339</v>
      </c>
      <c r="I6218">
        <v>8414045</v>
      </c>
      <c r="BW6218">
        <v>420</v>
      </c>
      <c r="BX6218" t="str">
        <v>OPERATIONS</v>
      </c>
      <c r="BY6218" t="str">
        <v>MAC-PEPPLE CYNTHIA (OPS</v>
      </c>
      <c r="BZ6218" s="31">
        <v>44893</v>
      </c>
      <c r="CA6218" s="40">
        <v>0.53553240740740737</v>
      </c>
      <c r="DB6218">
        <v>617</v>
      </c>
      <c r="DC6218" t="str">
        <v>MICURA</v>
      </c>
      <c r="DD6218" t="str">
        <v>ABIODUN DAMILARE (MIC)</v>
      </c>
      <c r="DE6218" s="31">
        <v>44895</v>
      </c>
      <c r="DF6218" s="40">
        <v>0.773900462962963</v>
      </c>
    </row>
    <row r="6219" spans="1:110" x14ac:dyDescent="0.25">
      <c r="A6219" s="114" t="s">
        <v>2093</v>
      </c>
      <c r="B6219">
        <v>146</v>
      </c>
      <c r="C6219" s="114" t="s">
        <v>53</v>
      </c>
      <c r="D6219" s="114" t="s">
        <v>704</v>
      </c>
      <c r="E6219" s="115">
        <v>44876</v>
      </c>
      <c r="F6219" s="192">
        <v>0.28190972222222221</v>
      </c>
      <c r="G6219">
        <v>2</v>
      </c>
      <c r="H6219" s="114" t="s">
        <v>705</v>
      </c>
      <c r="I6219"/>
      <c r="BW6219">
        <v>421</v>
      </c>
      <c r="BX6219" t="str">
        <v>GATE OPS</v>
      </c>
      <c r="BY6219" t="str">
        <v>JOYCE NZETE (GATE)</v>
      </c>
      <c r="BZ6219" s="31">
        <v>44893</v>
      </c>
      <c r="CA6219" s="40">
        <v>0.53555555555555556</v>
      </c>
      <c r="DB6219">
        <v>618</v>
      </c>
      <c r="DC6219" t="str">
        <v>OPERATIONS</v>
      </c>
      <c r="DD6219" t="str">
        <v>SALAMI MUSIBAU (OPS)</v>
      </c>
      <c r="DE6219" s="31">
        <v>44895</v>
      </c>
      <c r="DF6219" s="40">
        <v>0.77437500000000004</v>
      </c>
    </row>
    <row r="6220" spans="1:110" x14ac:dyDescent="0.25">
      <c r="A6220" s="114" t="s">
        <v>2093</v>
      </c>
      <c r="B6220">
        <v>147</v>
      </c>
      <c r="C6220" s="114" t="s">
        <v>53</v>
      </c>
      <c r="D6220" s="114" t="s">
        <v>1948</v>
      </c>
      <c r="E6220" s="115">
        <v>44876</v>
      </c>
      <c r="F6220" s="192">
        <v>0.28244212962962961</v>
      </c>
      <c r="G6220">
        <v>2</v>
      </c>
      <c r="H6220" s="114" t="s">
        <v>1949</v>
      </c>
      <c r="I6220"/>
      <c r="BW6220">
        <v>422</v>
      </c>
      <c r="BX6220" t="str">
        <v>GATE OPS</v>
      </c>
      <c r="BY6220" t="str">
        <v>CHIGBU UCHENNA (GATE)</v>
      </c>
      <c r="BZ6220" s="31">
        <v>44893</v>
      </c>
      <c r="CA6220" s="40">
        <v>0.53559027777777779</v>
      </c>
      <c r="DB6220">
        <v>619</v>
      </c>
      <c r="DC6220" t="str">
        <v>ENGINEERING</v>
      </c>
      <c r="DD6220" t="str">
        <v>OLAROTIMI OGUBODEDE (EN</v>
      </c>
      <c r="DE6220" s="31">
        <v>44895</v>
      </c>
      <c r="DF6220" s="40">
        <v>0.77475694444444443</v>
      </c>
    </row>
    <row r="6221" spans="1:110" x14ac:dyDescent="0.25">
      <c r="A6221" s="114" t="s">
        <v>2093</v>
      </c>
      <c r="B6221">
        <v>148</v>
      </c>
      <c r="C6221" s="114" t="s">
        <v>52</v>
      </c>
      <c r="D6221" s="114" t="s">
        <v>548</v>
      </c>
      <c r="E6221" s="115">
        <v>44876</v>
      </c>
      <c r="F6221" s="192">
        <v>0.28268518518518521</v>
      </c>
      <c r="G6221">
        <v>2</v>
      </c>
      <c r="H6221" s="114" t="s">
        <v>549</v>
      </c>
      <c r="I6221">
        <v>7359034</v>
      </c>
      <c r="BW6221">
        <v>423</v>
      </c>
      <c r="BX6221" t="str">
        <v>OPERATIONS</v>
      </c>
      <c r="BY6221" t="str">
        <v>OSHODI BABATUNDE (OPS)</v>
      </c>
      <c r="BZ6221" s="31">
        <v>44893</v>
      </c>
      <c r="CA6221" s="40">
        <v>0.53563657407407406</v>
      </c>
      <c r="DB6221">
        <v>620</v>
      </c>
      <c r="DC6221" t="str">
        <v>MICURA</v>
      </c>
      <c r="DD6221" t="str">
        <v>MUHAMMED DANJUMA (MIC)</v>
      </c>
      <c r="DE6221" s="31">
        <v>44895</v>
      </c>
      <c r="DF6221" s="40">
        <v>0.77484953703703707</v>
      </c>
    </row>
    <row r="6222" spans="1:110" x14ac:dyDescent="0.25">
      <c r="A6222" s="114" t="s">
        <v>2093</v>
      </c>
      <c r="B6222">
        <v>149</v>
      </c>
      <c r="C6222" s="114" t="s">
        <v>54</v>
      </c>
      <c r="D6222" s="114" t="s">
        <v>436</v>
      </c>
      <c r="E6222" s="115">
        <v>44876</v>
      </c>
      <c r="F6222" s="192">
        <v>0.28274305555555557</v>
      </c>
      <c r="G6222">
        <v>2</v>
      </c>
      <c r="H6222" s="114" t="s">
        <v>437</v>
      </c>
      <c r="I6222">
        <v>3686961</v>
      </c>
      <c r="BW6222">
        <v>424</v>
      </c>
      <c r="BX6222" t="str">
        <v>IT</v>
      </c>
      <c r="BY6222" t="str">
        <v>AZUBUIKE UBABUKOH (IT)</v>
      </c>
      <c r="BZ6222" s="31">
        <v>44893</v>
      </c>
      <c r="CA6222" s="40">
        <v>0.53575231481481478</v>
      </c>
      <c r="DB6222">
        <v>621</v>
      </c>
      <c r="DC6222" t="str">
        <v>MICURA</v>
      </c>
      <c r="DD6222" t="str">
        <v>SALAWU SHAMISUDEEN A. (M</v>
      </c>
      <c r="DE6222" s="31">
        <v>44895</v>
      </c>
      <c r="DF6222" s="40">
        <v>0.77493055555555557</v>
      </c>
    </row>
    <row r="6223" spans="1:110" x14ac:dyDescent="0.25">
      <c r="A6223" s="114" t="s">
        <v>2093</v>
      </c>
      <c r="B6223">
        <v>150</v>
      </c>
      <c r="C6223" s="114" t="s">
        <v>52</v>
      </c>
      <c r="D6223" s="114" t="s">
        <v>550</v>
      </c>
      <c r="E6223" s="115">
        <v>44876</v>
      </c>
      <c r="F6223" s="192">
        <v>0.28304398148148147</v>
      </c>
      <c r="G6223">
        <v>2</v>
      </c>
      <c r="H6223" s="114" t="s">
        <v>551</v>
      </c>
      <c r="I6223">
        <v>5417638</v>
      </c>
      <c r="BW6223">
        <v>425</v>
      </c>
      <c r="BX6223" t="str">
        <v>ENGINEERING</v>
      </c>
      <c r="BY6223" t="str">
        <v>AHMODU SANUSI</v>
      </c>
      <c r="BZ6223" s="31">
        <v>44893</v>
      </c>
      <c r="CA6223" s="40">
        <v>0.53702546296296294</v>
      </c>
      <c r="DB6223">
        <v>622</v>
      </c>
      <c r="DC6223" t="str">
        <v>MICURA</v>
      </c>
      <c r="DD6223" t="str">
        <v>JEROME SUNDAY .O. (MIC)</v>
      </c>
      <c r="DE6223" s="31">
        <v>44895</v>
      </c>
      <c r="DF6223" s="40">
        <v>0.7750231481481481</v>
      </c>
    </row>
    <row r="6224" spans="1:110" x14ac:dyDescent="0.25">
      <c r="A6224" s="114" t="s">
        <v>2093</v>
      </c>
      <c r="B6224">
        <v>151</v>
      </c>
      <c r="C6224" s="114" t="s">
        <v>54</v>
      </c>
      <c r="D6224" s="114" t="s">
        <v>1418</v>
      </c>
      <c r="E6224" s="115">
        <v>44876</v>
      </c>
      <c r="F6224" s="192">
        <v>0.28392361111111108</v>
      </c>
      <c r="G6224">
        <v>2</v>
      </c>
      <c r="H6224" s="114" t="s">
        <v>1419</v>
      </c>
      <c r="I6224">
        <v>5425648</v>
      </c>
      <c r="BW6224">
        <v>426</v>
      </c>
      <c r="BX6224" t="str">
        <v>ENGINEERING</v>
      </c>
      <c r="BY6224" t="str">
        <v>JAMES SAMSON (ENGR)</v>
      </c>
      <c r="BZ6224" s="31">
        <v>44893</v>
      </c>
      <c r="CA6224" s="40">
        <v>0.53935185185185186</v>
      </c>
      <c r="DB6224">
        <v>623</v>
      </c>
      <c r="DC6224" t="str">
        <v>OPERATIONS</v>
      </c>
      <c r="DD6224" t="str">
        <v>AYODELE AYENI</v>
      </c>
      <c r="DE6224" s="31">
        <v>44895</v>
      </c>
      <c r="DF6224" s="40">
        <v>0.77519675925925924</v>
      </c>
    </row>
    <row r="6225" spans="1:110" x14ac:dyDescent="0.25">
      <c r="A6225" s="114" t="s">
        <v>2093</v>
      </c>
      <c r="B6225">
        <v>152</v>
      </c>
      <c r="C6225" s="114" t="s">
        <v>54</v>
      </c>
      <c r="D6225" s="114" t="s">
        <v>442</v>
      </c>
      <c r="E6225" s="115">
        <v>44876</v>
      </c>
      <c r="F6225" s="192">
        <v>0.28403935185185186</v>
      </c>
      <c r="G6225">
        <v>2</v>
      </c>
      <c r="H6225" s="114" t="s">
        <v>443</v>
      </c>
      <c r="I6225">
        <v>5481406</v>
      </c>
      <c r="BW6225">
        <v>427</v>
      </c>
      <c r="BX6225" t="str">
        <v>ENGINEERING</v>
      </c>
      <c r="BY6225" t="str">
        <v>ADEDOTUN KASALI (ENGR)</v>
      </c>
      <c r="BZ6225" s="31">
        <v>44893</v>
      </c>
      <c r="CA6225" s="40">
        <v>0.54030092592592593</v>
      </c>
      <c r="DB6225">
        <v>624</v>
      </c>
      <c r="DC6225" t="str">
        <v>MICURA</v>
      </c>
      <c r="DD6225" t="str">
        <v>NWOSU CHIMA (MIC)</v>
      </c>
      <c r="DE6225" s="31">
        <v>44895</v>
      </c>
      <c r="DF6225" s="40">
        <v>0.77530092592592592</v>
      </c>
    </row>
    <row r="6226" spans="1:110" x14ac:dyDescent="0.25">
      <c r="A6226" s="114" t="s">
        <v>2093</v>
      </c>
      <c r="B6226">
        <v>153</v>
      </c>
      <c r="C6226" s="114" t="s">
        <v>54</v>
      </c>
      <c r="D6226" s="114" t="s">
        <v>452</v>
      </c>
      <c r="E6226" s="115">
        <v>44876</v>
      </c>
      <c r="F6226" s="192">
        <v>0.28498842592592594</v>
      </c>
      <c r="G6226">
        <v>2</v>
      </c>
      <c r="H6226" s="114" t="s">
        <v>453</v>
      </c>
      <c r="I6226">
        <v>5341488</v>
      </c>
      <c r="BW6226">
        <v>428</v>
      </c>
      <c r="BX6226" t="str">
        <v>ENGINEERING</v>
      </c>
      <c r="BY6226" t="str">
        <v>QUADRI OLAWALE (ENGR)</v>
      </c>
      <c r="BZ6226" s="31">
        <v>44893</v>
      </c>
      <c r="CA6226" s="40">
        <v>0.54033564814814816</v>
      </c>
      <c r="DB6226">
        <v>625</v>
      </c>
      <c r="DC6226" t="str">
        <v>OPERATIONS</v>
      </c>
      <c r="DD6226" t="str">
        <v>OLANREWAJU SULAIMAN (OP</v>
      </c>
      <c r="DE6226" s="31">
        <v>44895</v>
      </c>
      <c r="DF6226" s="40">
        <v>0.77565972222222224</v>
      </c>
    </row>
    <row r="6227" spans="1:110" x14ac:dyDescent="0.25">
      <c r="A6227" s="114" t="s">
        <v>2093</v>
      </c>
      <c r="B6227">
        <v>154</v>
      </c>
      <c r="C6227" s="114" t="s">
        <v>54</v>
      </c>
      <c r="D6227" s="114" t="s">
        <v>456</v>
      </c>
      <c r="E6227" s="115">
        <v>44876</v>
      </c>
      <c r="F6227" s="192">
        <v>0.28545138888888888</v>
      </c>
      <c r="G6227">
        <v>2</v>
      </c>
      <c r="H6227" s="114" t="s">
        <v>457</v>
      </c>
      <c r="I6227">
        <v>6720578</v>
      </c>
      <c r="BW6227">
        <v>429</v>
      </c>
      <c r="BX6227" t="str">
        <v>ENGINEERING</v>
      </c>
      <c r="BY6227" t="str">
        <v>EBO KEHINDE (ENGR)</v>
      </c>
      <c r="BZ6227" s="31">
        <v>44893</v>
      </c>
      <c r="CA6227" s="40">
        <v>0.54038194444444443</v>
      </c>
      <c r="DB6227">
        <v>626</v>
      </c>
      <c r="DC6227" t="str">
        <v>OPERATIONS</v>
      </c>
      <c r="DD6227" t="str">
        <v>AWALITE CHIJIOKE</v>
      </c>
      <c r="DE6227" s="31">
        <v>44895</v>
      </c>
      <c r="DF6227" s="40">
        <v>0.77577546296296296</v>
      </c>
    </row>
    <row r="6228" spans="1:110" x14ac:dyDescent="0.25">
      <c r="A6228" s="114" t="s">
        <v>2093</v>
      </c>
      <c r="B6228">
        <v>155</v>
      </c>
      <c r="C6228" s="114" t="s">
        <v>54</v>
      </c>
      <c r="D6228" s="114" t="s">
        <v>698</v>
      </c>
      <c r="E6228" s="115">
        <v>44876</v>
      </c>
      <c r="F6228" s="192">
        <v>0.28561342592592592</v>
      </c>
      <c r="G6228">
        <v>2</v>
      </c>
      <c r="H6228" s="114" t="s">
        <v>699</v>
      </c>
      <c r="I6228">
        <v>2187851</v>
      </c>
      <c r="BW6228">
        <v>430</v>
      </c>
      <c r="BX6228" t="str">
        <v>ENGINEERING</v>
      </c>
      <c r="BY6228" t="str">
        <v>MAJEMITE TARE (ENGR)</v>
      </c>
      <c r="BZ6228" s="31">
        <v>44893</v>
      </c>
      <c r="CA6228" s="40">
        <v>0.5414930555555556</v>
      </c>
      <c r="DB6228">
        <v>627</v>
      </c>
      <c r="DC6228" t="str">
        <v>MICURA</v>
      </c>
      <c r="DD6228" t="str">
        <v>SOSANYA ADEBOWALE (MIC)</v>
      </c>
      <c r="DE6228" s="31">
        <v>44895</v>
      </c>
      <c r="DF6228" s="40">
        <v>0.77636574074074072</v>
      </c>
    </row>
    <row r="6229" spans="1:110" x14ac:dyDescent="0.25">
      <c r="A6229" s="114" t="s">
        <v>2093</v>
      </c>
      <c r="B6229">
        <v>156</v>
      </c>
      <c r="C6229" s="114" t="s">
        <v>53</v>
      </c>
      <c r="D6229" s="114" t="s">
        <v>384</v>
      </c>
      <c r="E6229" s="115">
        <v>44876</v>
      </c>
      <c r="F6229" s="192">
        <v>0.28605324074074073</v>
      </c>
      <c r="G6229">
        <v>2</v>
      </c>
      <c r="H6229" s="114" t="s">
        <v>385</v>
      </c>
      <c r="I6229"/>
      <c r="BW6229">
        <v>431</v>
      </c>
      <c r="BX6229" t="str">
        <v>OPERATIONS</v>
      </c>
      <c r="BY6229" t="str">
        <v>ARCHIBONG FELIX (OPS)</v>
      </c>
      <c r="BZ6229" s="31">
        <v>44893</v>
      </c>
      <c r="CA6229" s="40">
        <v>0.54394675925925928</v>
      </c>
      <c r="DB6229">
        <v>628</v>
      </c>
      <c r="DC6229" t="str">
        <v>MICURA</v>
      </c>
      <c r="DD6229" t="str">
        <v>OLADIMEJI ADESOLA (MIC)</v>
      </c>
      <c r="DE6229" s="31">
        <v>44895</v>
      </c>
      <c r="DF6229" s="40">
        <v>0.77648148148148144</v>
      </c>
    </row>
    <row r="6230" spans="1:110" x14ac:dyDescent="0.25">
      <c r="A6230" s="114" t="s">
        <v>2093</v>
      </c>
      <c r="B6230">
        <v>157</v>
      </c>
      <c r="C6230" s="114" t="s">
        <v>53</v>
      </c>
      <c r="D6230" s="114" t="s">
        <v>348</v>
      </c>
      <c r="E6230" s="115">
        <v>44876</v>
      </c>
      <c r="F6230" s="192">
        <v>0.2862615740740741</v>
      </c>
      <c r="G6230">
        <v>2</v>
      </c>
      <c r="H6230" s="114" t="s">
        <v>349</v>
      </c>
      <c r="I6230"/>
      <c r="BW6230">
        <v>432</v>
      </c>
      <c r="BX6230" t="str">
        <v>ENGINEERING</v>
      </c>
      <c r="BY6230" t="str">
        <v>OKANMINIWEL LOT (ENGR)</v>
      </c>
      <c r="BZ6230" s="31">
        <v>44893</v>
      </c>
      <c r="CA6230" s="40">
        <v>0.54732638888888885</v>
      </c>
      <c r="DB6230">
        <v>629</v>
      </c>
      <c r="DC6230" t="str">
        <v>OPERATIONS</v>
      </c>
      <c r="DD6230" t="str">
        <v>ABDULRASAK ADEBAYO</v>
      </c>
      <c r="DE6230" s="31">
        <v>44895</v>
      </c>
      <c r="DF6230" s="40">
        <v>0.77656250000000004</v>
      </c>
    </row>
    <row r="6231" spans="1:110" x14ac:dyDescent="0.25">
      <c r="A6231" s="114" t="s">
        <v>2093</v>
      </c>
      <c r="B6231">
        <v>158</v>
      </c>
      <c r="C6231" s="114" t="s">
        <v>54</v>
      </c>
      <c r="D6231" s="114" t="s">
        <v>312</v>
      </c>
      <c r="E6231" s="115">
        <v>44876</v>
      </c>
      <c r="F6231" s="192">
        <v>0.28646990740740741</v>
      </c>
      <c r="G6231">
        <v>2</v>
      </c>
      <c r="H6231" s="114" t="s">
        <v>313</v>
      </c>
      <c r="I6231">
        <v>5511423</v>
      </c>
      <c r="BW6231">
        <v>433</v>
      </c>
      <c r="BX6231" t="str">
        <v>ENGINEERING</v>
      </c>
      <c r="BY6231" t="str">
        <v>OKUNOWO MICHAEL (ENGR)</v>
      </c>
      <c r="BZ6231" s="31">
        <v>44893</v>
      </c>
      <c r="CA6231" s="40">
        <v>0.54995370370370367</v>
      </c>
      <c r="DB6231">
        <v>630</v>
      </c>
      <c r="DC6231" t="str">
        <v>MICURA</v>
      </c>
      <c r="DD6231" t="str">
        <v>EZEA NNAMDI (MIC)</v>
      </c>
      <c r="DE6231" s="31">
        <v>44895</v>
      </c>
      <c r="DF6231" s="40">
        <v>0.7766319444444445</v>
      </c>
    </row>
    <row r="6232" spans="1:110" x14ac:dyDescent="0.25">
      <c r="A6232" s="114" t="s">
        <v>2093</v>
      </c>
      <c r="B6232">
        <v>159</v>
      </c>
      <c r="C6232" s="114" t="s">
        <v>53</v>
      </c>
      <c r="D6232" s="114" t="s">
        <v>923</v>
      </c>
      <c r="E6232" s="115">
        <v>44876</v>
      </c>
      <c r="F6232" s="192">
        <v>0.2865625</v>
      </c>
      <c r="G6232">
        <v>2</v>
      </c>
      <c r="H6232" s="114" t="s">
        <v>924</v>
      </c>
      <c r="I6232">
        <v>14985364</v>
      </c>
      <c r="BW6232">
        <v>434</v>
      </c>
      <c r="BX6232" t="str">
        <v>MICURA</v>
      </c>
      <c r="BY6232" t="str">
        <v>AKIEH OMOKHOGIE (MIC)</v>
      </c>
      <c r="BZ6232" s="31">
        <v>44893</v>
      </c>
      <c r="CA6232" s="40">
        <v>0.55112268518518515</v>
      </c>
      <c r="DB6232">
        <v>631</v>
      </c>
      <c r="DC6232" t="str">
        <v>IT</v>
      </c>
      <c r="DD6232" t="str">
        <v>AZUBUIKE UBABUKOH (IT)</v>
      </c>
      <c r="DE6232" s="31">
        <v>44895</v>
      </c>
      <c r="DF6232" s="40">
        <v>0.77725694444444449</v>
      </c>
    </row>
    <row r="6233" spans="1:110" x14ac:dyDescent="0.25">
      <c r="A6233" s="114" t="s">
        <v>2093</v>
      </c>
      <c r="B6233">
        <v>160</v>
      </c>
      <c r="C6233" s="114" t="s">
        <v>53</v>
      </c>
      <c r="D6233" s="114" t="s">
        <v>376</v>
      </c>
      <c r="E6233" s="115">
        <v>44876</v>
      </c>
      <c r="F6233" s="192">
        <v>0.28670138888888891</v>
      </c>
      <c r="G6233">
        <v>2</v>
      </c>
      <c r="H6233" s="114" t="s">
        <v>377</v>
      </c>
      <c r="I6233">
        <v>14959868</v>
      </c>
      <c r="BW6233">
        <v>435</v>
      </c>
      <c r="BX6233" t="str">
        <v>FINANCE</v>
      </c>
      <c r="BY6233" t="str">
        <v>OBIRE A. JOHN  (FIN)</v>
      </c>
      <c r="BZ6233" s="31">
        <v>44893</v>
      </c>
      <c r="CA6233" s="40">
        <v>0.55143518518518519</v>
      </c>
      <c r="DB6233">
        <v>632</v>
      </c>
      <c r="DC6233" t="str">
        <v>ENGINEERING</v>
      </c>
      <c r="DD6233" t="str">
        <v>OLAWUYI OLALEKAN (DRV087</v>
      </c>
      <c r="DE6233" s="31">
        <v>44895</v>
      </c>
      <c r="DF6233" s="40">
        <v>0.7775347222222222</v>
      </c>
    </row>
    <row r="6234" spans="1:110" x14ac:dyDescent="0.25">
      <c r="A6234" s="114" t="s">
        <v>2093</v>
      </c>
      <c r="B6234">
        <v>161</v>
      </c>
      <c r="C6234" s="114" t="s">
        <v>53</v>
      </c>
      <c r="D6234" s="114" t="s">
        <v>1141</v>
      </c>
      <c r="E6234" s="115">
        <v>44876</v>
      </c>
      <c r="F6234" s="192">
        <v>0.28684027777777776</v>
      </c>
      <c r="G6234">
        <v>2</v>
      </c>
      <c r="H6234" s="114" t="s">
        <v>1142</v>
      </c>
      <c r="I6234">
        <v>8900093</v>
      </c>
      <c r="BW6234">
        <v>436</v>
      </c>
      <c r="BX6234" t="str">
        <v>OPERATIONS</v>
      </c>
      <c r="BY6234" t="str">
        <v>ODOEMENA KELECHI (OPS)</v>
      </c>
      <c r="BZ6234" s="31">
        <v>44893</v>
      </c>
      <c r="CA6234" s="40">
        <v>0.55188657407407404</v>
      </c>
      <c r="DB6234">
        <v>633</v>
      </c>
      <c r="DC6234" t="str">
        <v>OLM</v>
      </c>
      <c r="DD6234" t="str">
        <v>NTAYI MOSES O. (DRV)</v>
      </c>
      <c r="DE6234" s="31">
        <v>44895</v>
      </c>
      <c r="DF6234" s="40">
        <v>0.77793981481481478</v>
      </c>
    </row>
    <row r="6235" spans="1:110" x14ac:dyDescent="0.25">
      <c r="A6235" s="114" t="s">
        <v>2093</v>
      </c>
      <c r="B6235">
        <v>162</v>
      </c>
      <c r="C6235" s="114" t="s">
        <v>52</v>
      </c>
      <c r="D6235" s="114" t="s">
        <v>308</v>
      </c>
      <c r="E6235" s="115">
        <v>44876</v>
      </c>
      <c r="F6235" s="192">
        <v>0.28753472222222221</v>
      </c>
      <c r="G6235">
        <v>2</v>
      </c>
      <c r="H6235" s="114" t="s">
        <v>309</v>
      </c>
      <c r="I6235">
        <v>5408268</v>
      </c>
      <c r="BW6235">
        <v>437</v>
      </c>
      <c r="BX6235" t="str">
        <v>OPERATIONS</v>
      </c>
      <c r="BY6235" t="str">
        <v>TAIWO OLUGBENGA (OPS)</v>
      </c>
      <c r="BZ6235" s="31">
        <v>44893</v>
      </c>
      <c r="CA6235" s="40">
        <v>0.55201388888888892</v>
      </c>
      <c r="DB6235">
        <v>634</v>
      </c>
      <c r="DC6235" t="str">
        <v>MICURA</v>
      </c>
      <c r="DD6235" t="str">
        <v>CLEMENT OBI (MIC)</v>
      </c>
      <c r="DE6235" s="31">
        <v>44895</v>
      </c>
      <c r="DF6235" s="40">
        <v>0.77817129629629633</v>
      </c>
    </row>
    <row r="6236" spans="1:110" x14ac:dyDescent="0.25">
      <c r="A6236" s="114" t="s">
        <v>2093</v>
      </c>
      <c r="B6236">
        <v>163</v>
      </c>
      <c r="C6236" s="114" t="s">
        <v>52</v>
      </c>
      <c r="D6236" s="114" t="s">
        <v>1962</v>
      </c>
      <c r="E6236" s="115">
        <v>44876</v>
      </c>
      <c r="F6236" s="192">
        <v>0.28868055555555555</v>
      </c>
      <c r="G6236">
        <v>2</v>
      </c>
      <c r="H6236" s="114" t="s">
        <v>1963</v>
      </c>
      <c r="I6236">
        <v>7355991</v>
      </c>
      <c r="BW6236">
        <v>438</v>
      </c>
      <c r="BX6236" t="str">
        <v>MICURA</v>
      </c>
      <c r="BY6236" t="str">
        <v>EKIYOYO JAMIU A. (MIC)</v>
      </c>
      <c r="BZ6236" s="31">
        <v>44893</v>
      </c>
      <c r="CA6236" s="40">
        <v>0.55258101851851849</v>
      </c>
      <c r="DB6236">
        <v>635</v>
      </c>
      <c r="DC6236" t="str">
        <v>MICURA</v>
      </c>
      <c r="DD6236" t="str">
        <v>RAMONI OGUNLANA (MIC)</v>
      </c>
      <c r="DE6236" s="31">
        <v>44895</v>
      </c>
      <c r="DF6236" s="40">
        <v>0.77828703703703705</v>
      </c>
    </row>
    <row r="6237" spans="1:110" x14ac:dyDescent="0.25">
      <c r="A6237" s="114" t="s">
        <v>2093</v>
      </c>
      <c r="B6237">
        <v>164</v>
      </c>
      <c r="C6237" s="114" t="s">
        <v>53</v>
      </c>
      <c r="D6237" s="114" t="s">
        <v>542</v>
      </c>
      <c r="E6237" s="115">
        <v>44876</v>
      </c>
      <c r="F6237" s="192">
        <v>0.28905092592592591</v>
      </c>
      <c r="G6237">
        <v>2</v>
      </c>
      <c r="H6237" s="114" t="s">
        <v>543</v>
      </c>
      <c r="I6237"/>
      <c r="BW6237">
        <v>439</v>
      </c>
      <c r="BX6237" t="str">
        <v>OPERATIONS</v>
      </c>
      <c r="BY6237" t="str">
        <v>OGHENEDE PATRICK (OPS)</v>
      </c>
      <c r="BZ6237" s="31">
        <v>44893</v>
      </c>
      <c r="CA6237" s="40">
        <v>0.55321759259259262</v>
      </c>
      <c r="DB6237">
        <v>636</v>
      </c>
      <c r="DC6237" t="str">
        <v>OPERATIONS</v>
      </c>
      <c r="DD6237" t="str">
        <v>OKOYE IKENNA E (OPS)</v>
      </c>
      <c r="DE6237" s="31">
        <v>44895</v>
      </c>
      <c r="DF6237" s="40">
        <v>0.77863425925925922</v>
      </c>
    </row>
    <row r="6238" spans="1:110" x14ac:dyDescent="0.25">
      <c r="A6238" s="114" t="s">
        <v>2093</v>
      </c>
      <c r="B6238">
        <v>165</v>
      </c>
      <c r="C6238" s="114" t="s">
        <v>53</v>
      </c>
      <c r="D6238" s="114" t="s">
        <v>394</v>
      </c>
      <c r="E6238" s="115">
        <v>44876</v>
      </c>
      <c r="F6238" s="192">
        <v>0.28912037037037036</v>
      </c>
      <c r="G6238">
        <v>2</v>
      </c>
      <c r="H6238" s="114" t="s">
        <v>395</v>
      </c>
      <c r="I6238">
        <v>3621592</v>
      </c>
      <c r="BW6238">
        <v>440</v>
      </c>
      <c r="BX6238" t="str">
        <v>OPERATIONS</v>
      </c>
      <c r="BY6238" t="str">
        <v>OTESHADE ADEKUNLE  (MIC</v>
      </c>
      <c r="BZ6238" s="31">
        <v>44893</v>
      </c>
      <c r="CA6238" s="40">
        <v>0.55327546296296293</v>
      </c>
      <c r="DB6238">
        <v>637</v>
      </c>
      <c r="DC6238" t="str">
        <v>OPERATIONS</v>
      </c>
      <c r="DD6238" t="str">
        <v>NWABUEZE OKORO (OPS)</v>
      </c>
      <c r="DE6238" s="31">
        <v>44895</v>
      </c>
      <c r="DF6238" s="40">
        <v>0.77883101851851855</v>
      </c>
    </row>
    <row r="6239" spans="1:110" x14ac:dyDescent="0.25">
      <c r="A6239" s="114" t="s">
        <v>2093</v>
      </c>
      <c r="B6239">
        <v>166</v>
      </c>
      <c r="C6239" s="114" t="s">
        <v>53</v>
      </c>
      <c r="D6239" s="114" t="s">
        <v>438</v>
      </c>
      <c r="E6239" s="115">
        <v>44876</v>
      </c>
      <c r="F6239" s="192">
        <v>0.28920138888888891</v>
      </c>
      <c r="G6239">
        <v>2</v>
      </c>
      <c r="H6239" s="114" t="s">
        <v>439</v>
      </c>
      <c r="I6239">
        <v>2044229</v>
      </c>
      <c r="BW6239">
        <v>441</v>
      </c>
      <c r="BX6239" t="str">
        <v>OPERATIONS</v>
      </c>
      <c r="BY6239" t="str">
        <v>AMOO NAJEEM (OPS)</v>
      </c>
      <c r="BZ6239" s="31">
        <v>44893</v>
      </c>
      <c r="CA6239" s="40">
        <v>0.55356481481481479</v>
      </c>
      <c r="DB6239">
        <v>638</v>
      </c>
      <c r="DC6239" t="str">
        <v>OPERATIONS</v>
      </c>
      <c r="DD6239" t="str">
        <v>EMOKHOR JOHN (MIC)</v>
      </c>
      <c r="DE6239" s="31">
        <v>44895</v>
      </c>
      <c r="DF6239" s="40">
        <v>0.77901620370370372</v>
      </c>
    </row>
    <row r="6240" spans="1:110" x14ac:dyDescent="0.25">
      <c r="A6240" s="114" t="s">
        <v>2093</v>
      </c>
      <c r="B6240">
        <v>167</v>
      </c>
      <c r="C6240" s="114" t="s">
        <v>54</v>
      </c>
      <c r="D6240" s="114" t="s">
        <v>434</v>
      </c>
      <c r="E6240" s="115">
        <v>44876</v>
      </c>
      <c r="F6240" s="192">
        <v>0.29033564814814816</v>
      </c>
      <c r="G6240">
        <v>2</v>
      </c>
      <c r="H6240" s="114" t="s">
        <v>435</v>
      </c>
      <c r="I6240">
        <v>7759719</v>
      </c>
      <c r="BW6240">
        <v>442</v>
      </c>
      <c r="BX6240" t="str">
        <v>MICURA</v>
      </c>
      <c r="BY6240" t="str">
        <v>DORGU TAREFEYAH (MIC)</v>
      </c>
      <c r="BZ6240" s="31">
        <v>44893</v>
      </c>
      <c r="CA6240" s="40">
        <v>0.55363425925925924</v>
      </c>
      <c r="DB6240">
        <v>639</v>
      </c>
      <c r="DC6240" t="str">
        <v>MICURA</v>
      </c>
      <c r="DD6240" t="str">
        <v>DICK REX (MICURA)</v>
      </c>
      <c r="DE6240" s="31">
        <v>44895</v>
      </c>
      <c r="DF6240" s="40">
        <v>0.77913194444444445</v>
      </c>
    </row>
    <row r="6241" spans="1:110" x14ac:dyDescent="0.25">
      <c r="A6241" s="114" t="s">
        <v>2093</v>
      </c>
      <c r="B6241">
        <v>168</v>
      </c>
      <c r="C6241" s="114" t="s">
        <v>54</v>
      </c>
      <c r="D6241" s="114" t="s">
        <v>478</v>
      </c>
      <c r="E6241" s="115">
        <v>44876</v>
      </c>
      <c r="F6241" s="192">
        <v>0.29202546296296295</v>
      </c>
      <c r="G6241">
        <v>2</v>
      </c>
      <c r="H6241" s="114" t="s">
        <v>479</v>
      </c>
      <c r="I6241">
        <v>2684900</v>
      </c>
      <c r="BW6241">
        <v>443</v>
      </c>
      <c r="BX6241" t="str">
        <v>OLM</v>
      </c>
      <c r="BY6241" t="str">
        <v>OGUNYEMI AYODELE (OLM)</v>
      </c>
      <c r="BZ6241" s="31">
        <v>44893</v>
      </c>
      <c r="CA6241" s="40">
        <v>0.55398148148148152</v>
      </c>
      <c r="DB6241">
        <v>640</v>
      </c>
      <c r="DC6241" t="str">
        <v>OPERATIONS</v>
      </c>
      <c r="DD6241" t="str">
        <v>ESEKHAGBE ANSLEM</v>
      </c>
      <c r="DE6241" s="31">
        <v>44895</v>
      </c>
      <c r="DF6241" s="40">
        <v>0.77961805555555552</v>
      </c>
    </row>
    <row r="6242" spans="1:110" x14ac:dyDescent="0.25">
      <c r="A6242" s="114" t="s">
        <v>2093</v>
      </c>
      <c r="B6242">
        <v>169</v>
      </c>
      <c r="C6242" s="114" t="s">
        <v>53</v>
      </c>
      <c r="D6242" s="114" t="s">
        <v>931</v>
      </c>
      <c r="E6242" s="115">
        <v>44876</v>
      </c>
      <c r="F6242" s="192">
        <v>0.29321759259259261</v>
      </c>
      <c r="G6242">
        <v>2</v>
      </c>
      <c r="H6242" s="114" t="s">
        <v>932</v>
      </c>
      <c r="I6242"/>
      <c r="BW6242">
        <v>444</v>
      </c>
      <c r="BX6242" t="str">
        <v>OPERATIONS</v>
      </c>
      <c r="BY6242" t="str">
        <v>AREOLA DAMILOLA (OPS)</v>
      </c>
      <c r="BZ6242" s="31">
        <v>44893</v>
      </c>
      <c r="CA6242" s="40">
        <v>0.55414351851851851</v>
      </c>
      <c r="DB6242">
        <v>641</v>
      </c>
      <c r="DC6242" t="str">
        <v>MICURA</v>
      </c>
      <c r="DD6242" t="str">
        <v>OHALI ISAAC OLUSEUN (MIC</v>
      </c>
      <c r="DE6242" s="31">
        <v>44895</v>
      </c>
      <c r="DF6242" s="40">
        <v>0.77969907407407413</v>
      </c>
    </row>
    <row r="6243" spans="1:110" x14ac:dyDescent="0.25">
      <c r="A6243" s="114" t="s">
        <v>2093</v>
      </c>
      <c r="B6243">
        <v>170</v>
      </c>
      <c r="C6243" s="114" t="s">
        <v>54</v>
      </c>
      <c r="D6243" s="114" t="s">
        <v>454</v>
      </c>
      <c r="E6243" s="115">
        <v>44876</v>
      </c>
      <c r="F6243" s="192">
        <v>0.29356481481481483</v>
      </c>
      <c r="G6243">
        <v>2</v>
      </c>
      <c r="H6243" s="114" t="s">
        <v>455</v>
      </c>
      <c r="I6243">
        <v>2057370</v>
      </c>
      <c r="BW6243">
        <v>445</v>
      </c>
      <c r="BX6243" t="str">
        <v>MICURA</v>
      </c>
      <c r="BY6243" t="str">
        <v>ADEKEYE GBENGA (MIC)</v>
      </c>
      <c r="BZ6243" s="31">
        <v>44893</v>
      </c>
      <c r="CA6243" s="40">
        <v>0.55425925925925923</v>
      </c>
      <c r="DB6243">
        <v>642</v>
      </c>
      <c r="DC6243" t="str">
        <v>OPERATIONS</v>
      </c>
      <c r="DD6243" t="str">
        <v>ALATISHE JOHN (OPS)</v>
      </c>
      <c r="DE6243" s="31">
        <v>44895</v>
      </c>
      <c r="DF6243" s="40">
        <v>0.77981481481481485</v>
      </c>
    </row>
    <row r="6244" spans="1:110" x14ac:dyDescent="0.25">
      <c r="A6244" s="114" t="s">
        <v>2093</v>
      </c>
      <c r="B6244">
        <v>171</v>
      </c>
      <c r="C6244" s="114" t="s">
        <v>54</v>
      </c>
      <c r="D6244" s="114" t="s">
        <v>424</v>
      </c>
      <c r="E6244" s="115">
        <v>44876</v>
      </c>
      <c r="F6244" s="192">
        <v>0.2938425925925926</v>
      </c>
      <c r="G6244">
        <v>2</v>
      </c>
      <c r="H6244" s="114" t="s">
        <v>425</v>
      </c>
      <c r="I6244">
        <v>5350400</v>
      </c>
      <c r="BW6244">
        <v>446</v>
      </c>
      <c r="BX6244" t="str">
        <v>OPERATIONS</v>
      </c>
      <c r="BY6244" t="str">
        <v>OSAGIE GBENGA (OPS)</v>
      </c>
      <c r="BZ6244" s="31">
        <v>44893</v>
      </c>
      <c r="CA6244" s="40">
        <v>0.55822916666666667</v>
      </c>
      <c r="DB6244">
        <v>643</v>
      </c>
      <c r="DC6244" t="str">
        <v>MICURA</v>
      </c>
      <c r="DD6244" t="str">
        <v>SIMON FRIDAY O. (MIC)</v>
      </c>
      <c r="DE6244" s="31">
        <v>44895</v>
      </c>
      <c r="DF6244" s="40">
        <v>0.7798842592592593</v>
      </c>
    </row>
    <row r="6245" spans="1:110" x14ac:dyDescent="0.25">
      <c r="A6245" s="114" t="s">
        <v>2093</v>
      </c>
      <c r="B6245">
        <v>172</v>
      </c>
      <c r="C6245" s="114" t="s">
        <v>53</v>
      </c>
      <c r="D6245" s="114" t="s">
        <v>1066</v>
      </c>
      <c r="E6245" s="115">
        <v>44876</v>
      </c>
      <c r="F6245" s="192">
        <v>0.29517361111111112</v>
      </c>
      <c r="G6245">
        <v>2</v>
      </c>
      <c r="H6245" s="114" t="s">
        <v>1067</v>
      </c>
      <c r="I6245"/>
      <c r="BW6245">
        <v>447</v>
      </c>
      <c r="BX6245" t="str">
        <v>ENGINEERING</v>
      </c>
      <c r="BY6245" t="str">
        <v>CONFIDENCE NWIGWE(DRV)</v>
      </c>
      <c r="BZ6245" s="31">
        <v>44893</v>
      </c>
      <c r="CA6245" s="40">
        <v>0.56521990740740746</v>
      </c>
      <c r="DB6245">
        <v>644</v>
      </c>
      <c r="DC6245" t="str">
        <v>GATE OPS</v>
      </c>
      <c r="DD6245" t="str">
        <v>CHIGBU UCHENNA (GATE)</v>
      </c>
      <c r="DE6245" s="31">
        <v>44895</v>
      </c>
      <c r="DF6245" s="40">
        <v>0.78001157407407407</v>
      </c>
    </row>
    <row r="6246" spans="1:110" x14ac:dyDescent="0.25">
      <c r="A6246" s="114" t="s">
        <v>2093</v>
      </c>
      <c r="B6246">
        <v>173</v>
      </c>
      <c r="C6246" s="114" t="s">
        <v>52</v>
      </c>
      <c r="D6246" s="114" t="s">
        <v>889</v>
      </c>
      <c r="E6246" s="115">
        <v>44876</v>
      </c>
      <c r="F6246" s="192">
        <v>0.29606481481481484</v>
      </c>
      <c r="G6246">
        <v>2</v>
      </c>
      <c r="H6246" s="114" t="s">
        <v>890</v>
      </c>
      <c r="I6246">
        <v>14958866</v>
      </c>
      <c r="BW6246">
        <v>448</v>
      </c>
      <c r="BX6246" t="str">
        <v>OPERATIONS</v>
      </c>
      <c r="BY6246" t="str">
        <v>OKALA SAMSON (MIC)</v>
      </c>
      <c r="BZ6246" s="31">
        <v>44893</v>
      </c>
      <c r="CA6246" s="40">
        <v>0.56732638888888887</v>
      </c>
      <c r="DB6246">
        <v>645</v>
      </c>
      <c r="DC6246" t="str">
        <v>OPERATIONS</v>
      </c>
      <c r="DD6246" t="str">
        <v>MAC-PEPPLE CYNTHIA (OPS</v>
      </c>
      <c r="DE6246" s="31">
        <v>44895</v>
      </c>
      <c r="DF6246" s="40">
        <v>0.78008101851851852</v>
      </c>
    </row>
    <row r="6247" spans="1:110" x14ac:dyDescent="0.25">
      <c r="A6247" s="114" t="s">
        <v>2093</v>
      </c>
      <c r="B6247">
        <v>174</v>
      </c>
      <c r="C6247" s="114" t="s">
        <v>53</v>
      </c>
      <c r="D6247" s="114" t="s">
        <v>1770</v>
      </c>
      <c r="E6247" s="115">
        <v>44876</v>
      </c>
      <c r="F6247" s="192">
        <v>0.29608796296296297</v>
      </c>
      <c r="G6247">
        <v>2</v>
      </c>
      <c r="H6247" s="114" t="s">
        <v>1771</v>
      </c>
      <c r="I6247">
        <v>14990032</v>
      </c>
      <c r="BW6247">
        <v>449</v>
      </c>
      <c r="BX6247" t="str">
        <v>MICURA</v>
      </c>
      <c r="BY6247" t="str">
        <v>MARSHALL STEPHEN (MIC)</v>
      </c>
      <c r="BZ6247" s="31">
        <v>44893</v>
      </c>
      <c r="CA6247" s="40">
        <v>0.57094907407407403</v>
      </c>
      <c r="DB6247">
        <v>646</v>
      </c>
      <c r="DC6247" t="str">
        <v>MICURA</v>
      </c>
      <c r="DD6247" t="str">
        <v>CHIKERE CHUBUZOR(MIC)</v>
      </c>
      <c r="DE6247" s="31">
        <v>44895</v>
      </c>
      <c r="DF6247" s="40">
        <v>0.78031249999999996</v>
      </c>
    </row>
    <row r="6248" spans="1:110" x14ac:dyDescent="0.25">
      <c r="A6248" s="114" t="s">
        <v>2093</v>
      </c>
      <c r="B6248">
        <v>175</v>
      </c>
      <c r="C6248" s="114" t="s">
        <v>52</v>
      </c>
      <c r="D6248" s="114" t="s">
        <v>532</v>
      </c>
      <c r="E6248" s="115">
        <v>44876</v>
      </c>
      <c r="F6248" s="192">
        <v>0.29638888888888887</v>
      </c>
      <c r="G6248">
        <v>2</v>
      </c>
      <c r="H6248" s="114" t="s">
        <v>533</v>
      </c>
      <c r="I6248">
        <v>3401068</v>
      </c>
      <c r="BW6248">
        <v>450</v>
      </c>
      <c r="BX6248" t="str">
        <v>OPERATIONS</v>
      </c>
      <c r="BY6248" t="str">
        <v>OGBEIDE MUTAIRU (OPS)</v>
      </c>
      <c r="BZ6248" s="31">
        <v>44893</v>
      </c>
      <c r="CA6248" s="40">
        <v>0.57113425925925931</v>
      </c>
      <c r="DB6248">
        <v>647</v>
      </c>
      <c r="DC6248" t="str">
        <v>OPERATIONS</v>
      </c>
      <c r="DD6248" t="str">
        <v>OSAGIE GBENGA (OPS)</v>
      </c>
      <c r="DE6248" s="31">
        <v>44895</v>
      </c>
      <c r="DF6248" s="40">
        <v>0.78076388888888892</v>
      </c>
    </row>
    <row r="6249" spans="1:110" x14ac:dyDescent="0.25">
      <c r="A6249" s="114" t="s">
        <v>2093</v>
      </c>
      <c r="B6249">
        <v>176</v>
      </c>
      <c r="C6249" s="114" t="s">
        <v>53</v>
      </c>
      <c r="D6249" s="114" t="s">
        <v>1774</v>
      </c>
      <c r="E6249" s="115">
        <v>44876</v>
      </c>
      <c r="F6249" s="192">
        <v>0.29655092592592591</v>
      </c>
      <c r="G6249">
        <v>2</v>
      </c>
      <c r="H6249" s="114" t="s">
        <v>1775</v>
      </c>
      <c r="I6249"/>
      <c r="BW6249">
        <v>451</v>
      </c>
      <c r="BX6249" t="str">
        <v>ENGINEERING</v>
      </c>
      <c r="BY6249" t="str">
        <v>AMBROSE ADEBISI</v>
      </c>
      <c r="BZ6249" s="31">
        <v>44893</v>
      </c>
      <c r="CA6249" s="40">
        <v>0.57130787037037034</v>
      </c>
      <c r="DB6249">
        <v>648</v>
      </c>
      <c r="DC6249" t="str">
        <v>OPERATIONS</v>
      </c>
      <c r="DD6249" t="str">
        <v>YISA SAHEED ADISA (OPS)</v>
      </c>
      <c r="DE6249" s="31">
        <v>44895</v>
      </c>
      <c r="DF6249" s="40">
        <v>0.78112268518518524</v>
      </c>
    </row>
    <row r="6250" spans="1:110" x14ac:dyDescent="0.25">
      <c r="A6250" s="114" t="s">
        <v>2093</v>
      </c>
      <c r="B6250">
        <v>177</v>
      </c>
      <c r="C6250" s="114" t="s">
        <v>52</v>
      </c>
      <c r="D6250" s="114" t="s">
        <v>552</v>
      </c>
      <c r="E6250" s="115">
        <v>44876</v>
      </c>
      <c r="F6250" s="192">
        <v>0.29681712962962964</v>
      </c>
      <c r="G6250">
        <v>2</v>
      </c>
      <c r="H6250" s="114" t="s">
        <v>553</v>
      </c>
      <c r="I6250">
        <v>5345538</v>
      </c>
      <c r="BW6250">
        <v>452</v>
      </c>
      <c r="BX6250" t="str">
        <v>MICURA</v>
      </c>
      <c r="BY6250" t="str">
        <v>STANLEY NJOKU (MIC)</v>
      </c>
      <c r="BZ6250" s="31">
        <v>44893</v>
      </c>
      <c r="CA6250" s="40">
        <v>0.57172453703703707</v>
      </c>
      <c r="DB6250">
        <v>649</v>
      </c>
      <c r="DC6250" t="str">
        <v>OPERATIONS</v>
      </c>
      <c r="DD6250" t="str">
        <v>ISIAKA LASISI (OPS)</v>
      </c>
      <c r="DE6250" s="31">
        <v>44895</v>
      </c>
      <c r="DF6250" s="40">
        <v>0.78135416666666668</v>
      </c>
    </row>
    <row r="6251" spans="1:110" x14ac:dyDescent="0.25">
      <c r="A6251" s="114" t="s">
        <v>2093</v>
      </c>
      <c r="B6251">
        <v>178</v>
      </c>
      <c r="C6251" s="114" t="s">
        <v>54</v>
      </c>
      <c r="D6251" s="114" t="s">
        <v>744</v>
      </c>
      <c r="E6251" s="115">
        <v>44876</v>
      </c>
      <c r="F6251" s="192">
        <v>0.29703703703703704</v>
      </c>
      <c r="G6251">
        <v>2</v>
      </c>
      <c r="H6251" s="114" t="s">
        <v>745</v>
      </c>
      <c r="I6251">
        <v>6723890</v>
      </c>
      <c r="BW6251">
        <v>453</v>
      </c>
      <c r="BX6251" t="str">
        <v>OPERATIONS</v>
      </c>
      <c r="BY6251" t="str">
        <v>EBEDE CHRISTOPHER (OPS)</v>
      </c>
      <c r="BZ6251" s="31">
        <v>44893</v>
      </c>
      <c r="CA6251" s="40">
        <v>0.57184027777777779</v>
      </c>
      <c r="DB6251">
        <v>650</v>
      </c>
      <c r="DC6251" t="str">
        <v>OPERATIONS</v>
      </c>
      <c r="DD6251" t="str">
        <v>TAOFEEK MAKANJUOLA  (OP</v>
      </c>
      <c r="DE6251" s="31">
        <v>44895</v>
      </c>
      <c r="DF6251" s="40">
        <v>0.78141203703703699</v>
      </c>
    </row>
    <row r="6252" spans="1:110" x14ac:dyDescent="0.25">
      <c r="A6252" s="114" t="s">
        <v>2093</v>
      </c>
      <c r="B6252">
        <v>179</v>
      </c>
      <c r="C6252" s="114" t="s">
        <v>52</v>
      </c>
      <c r="D6252" s="114" t="s">
        <v>1125</v>
      </c>
      <c r="E6252" s="115">
        <v>44876</v>
      </c>
      <c r="F6252" s="192">
        <v>0.2973263888888889</v>
      </c>
      <c r="G6252">
        <v>2</v>
      </c>
      <c r="H6252" s="114" t="s">
        <v>1126</v>
      </c>
      <c r="I6252">
        <v>5353238</v>
      </c>
      <c r="BW6252">
        <v>454</v>
      </c>
      <c r="BX6252" t="str">
        <v>MICURA</v>
      </c>
      <c r="BY6252" t="str">
        <v>FATAI ADEPOJU (MIC)</v>
      </c>
      <c r="BZ6252" s="31">
        <v>44893</v>
      </c>
      <c r="CA6252" s="40">
        <v>0.57231481481481483</v>
      </c>
      <c r="DB6252">
        <v>651</v>
      </c>
      <c r="DC6252" t="str">
        <v>MICURA</v>
      </c>
      <c r="DD6252" t="str">
        <v>ONYEAMACHI MICHAEL (MIC</v>
      </c>
      <c r="DE6252" s="31">
        <v>44895</v>
      </c>
      <c r="DF6252" s="40">
        <v>0.78208333333333335</v>
      </c>
    </row>
    <row r="6253" spans="1:110" x14ac:dyDescent="0.25">
      <c r="A6253" s="114" t="s">
        <v>2093</v>
      </c>
      <c r="B6253">
        <v>180</v>
      </c>
      <c r="C6253" s="114" t="s">
        <v>53</v>
      </c>
      <c r="D6253" s="114" t="s">
        <v>1669</v>
      </c>
      <c r="E6253" s="115">
        <v>44876</v>
      </c>
      <c r="F6253" s="192">
        <v>0.29737268518518517</v>
      </c>
      <c r="G6253">
        <v>2</v>
      </c>
      <c r="H6253" s="114" t="s">
        <v>1670</v>
      </c>
      <c r="I6253"/>
      <c r="BW6253">
        <v>455</v>
      </c>
      <c r="BX6253" t="str">
        <v>MICURA</v>
      </c>
      <c r="BY6253" t="str">
        <v>ISMAILA ADEOSUN (MIC)</v>
      </c>
      <c r="BZ6253" s="31">
        <v>44893</v>
      </c>
      <c r="CA6253" s="40">
        <v>0.57297453703703705</v>
      </c>
      <c r="DB6253">
        <v>652</v>
      </c>
      <c r="DC6253" t="str">
        <v>MICURA</v>
      </c>
      <c r="DD6253" t="str">
        <v>MARSHALL STEPHEN (MIC)</v>
      </c>
      <c r="DE6253" s="31">
        <v>44895</v>
      </c>
      <c r="DF6253" s="40">
        <v>0.78214120370370366</v>
      </c>
    </row>
    <row r="6254" spans="1:110" x14ac:dyDescent="0.25">
      <c r="A6254" s="114" t="s">
        <v>2093</v>
      </c>
      <c r="B6254">
        <v>181</v>
      </c>
      <c r="C6254" s="114" t="s">
        <v>53</v>
      </c>
      <c r="D6254" s="114" t="s">
        <v>1663</v>
      </c>
      <c r="E6254" s="115">
        <v>44876</v>
      </c>
      <c r="F6254" s="192">
        <v>0.29780092592592594</v>
      </c>
      <c r="G6254">
        <v>2</v>
      </c>
      <c r="H6254" s="114" t="s">
        <v>1664</v>
      </c>
      <c r="I6254">
        <v>14932376</v>
      </c>
      <c r="BW6254">
        <v>456</v>
      </c>
      <c r="BX6254" t="str">
        <v>OPERATIONS</v>
      </c>
      <c r="BY6254" t="str">
        <v>ISIAKA LASISI (OPS)</v>
      </c>
      <c r="BZ6254" s="31">
        <v>44893</v>
      </c>
      <c r="CA6254" s="40">
        <v>0.57311342592592596</v>
      </c>
      <c r="DB6254">
        <v>653</v>
      </c>
      <c r="DC6254" t="str">
        <v>OPERATIONS</v>
      </c>
      <c r="DD6254" t="str">
        <v>CHRISTOPHER ONYEFULUCHI</v>
      </c>
      <c r="DE6254" s="31">
        <v>44895</v>
      </c>
      <c r="DF6254" s="40">
        <v>0.78221064814814811</v>
      </c>
    </row>
    <row r="6255" spans="1:110" x14ac:dyDescent="0.25">
      <c r="A6255" s="114" t="s">
        <v>2093</v>
      </c>
      <c r="B6255">
        <v>182</v>
      </c>
      <c r="C6255" s="114" t="s">
        <v>53</v>
      </c>
      <c r="D6255" s="114" t="s">
        <v>1105</v>
      </c>
      <c r="E6255" s="115">
        <v>44876</v>
      </c>
      <c r="F6255" s="192">
        <v>0.2978703703703704</v>
      </c>
      <c r="G6255">
        <v>2</v>
      </c>
      <c r="H6255" s="114" t="s">
        <v>1106</v>
      </c>
      <c r="I6255"/>
      <c r="BW6255">
        <v>457</v>
      </c>
      <c r="BX6255" t="str">
        <v>OPERATIONS</v>
      </c>
      <c r="BY6255" t="str">
        <v>APATA JULIANAH K. (OPS)</v>
      </c>
      <c r="BZ6255" s="31">
        <v>44893</v>
      </c>
      <c r="CA6255" s="40">
        <v>0.57346064814814812</v>
      </c>
      <c r="DB6255">
        <v>654</v>
      </c>
      <c r="DC6255" t="str">
        <v>ENGINEERING</v>
      </c>
      <c r="DD6255" t="str">
        <v>SALISU ITODO (ENGR)</v>
      </c>
      <c r="DE6255" s="31">
        <v>44895</v>
      </c>
      <c r="DF6255" s="40">
        <v>0.78238425925925925</v>
      </c>
    </row>
    <row r="6256" spans="1:110" x14ac:dyDescent="0.25">
      <c r="A6256" s="114" t="s">
        <v>2093</v>
      </c>
      <c r="B6256">
        <v>183</v>
      </c>
      <c r="C6256" s="114" t="s">
        <v>53</v>
      </c>
      <c r="D6256" s="114" t="s">
        <v>1123</v>
      </c>
      <c r="E6256" s="115">
        <v>44876</v>
      </c>
      <c r="F6256" s="192">
        <v>0.29800925925925925</v>
      </c>
      <c r="G6256">
        <v>2</v>
      </c>
      <c r="H6256" s="114" t="s">
        <v>1124</v>
      </c>
      <c r="I6256"/>
      <c r="BW6256">
        <v>458</v>
      </c>
      <c r="BX6256" t="str">
        <v>MICURA</v>
      </c>
      <c r="BY6256" t="str">
        <v>ADOYI FRANCIS (MIC)</v>
      </c>
      <c r="BZ6256" s="31">
        <v>44893</v>
      </c>
      <c r="CA6256" s="40">
        <v>0.57498842592592592</v>
      </c>
      <c r="DB6256">
        <v>655</v>
      </c>
      <c r="DC6256" t="str">
        <v>ENGINEERING</v>
      </c>
      <c r="DD6256" t="str">
        <v>ALUEDE  SUNDAY A. (ENGR</v>
      </c>
      <c r="DE6256" s="31">
        <v>44895</v>
      </c>
      <c r="DF6256" s="40">
        <v>0.78245370370370371</v>
      </c>
    </row>
    <row r="6257" spans="1:110" x14ac:dyDescent="0.25">
      <c r="A6257" s="114" t="s">
        <v>2093</v>
      </c>
      <c r="B6257">
        <v>184</v>
      </c>
      <c r="C6257" s="114" t="s">
        <v>53</v>
      </c>
      <c r="D6257" s="114" t="s">
        <v>899</v>
      </c>
      <c r="E6257" s="115">
        <v>44876</v>
      </c>
      <c r="F6257" s="192">
        <v>0.29841435185185183</v>
      </c>
      <c r="G6257">
        <v>2</v>
      </c>
      <c r="H6257" s="114" t="s">
        <v>900</v>
      </c>
      <c r="I6257"/>
      <c r="BW6257">
        <v>459</v>
      </c>
      <c r="BX6257" t="str">
        <v>MICURA</v>
      </c>
      <c r="BY6257" t="str">
        <v>OLAWALE OGUNLEYE (MIC)</v>
      </c>
      <c r="BZ6257" s="31">
        <v>44893</v>
      </c>
      <c r="CA6257" s="40">
        <v>0.57543981481481477</v>
      </c>
      <c r="DB6257">
        <v>656</v>
      </c>
      <c r="DC6257" t="str">
        <v>ENGINEERING</v>
      </c>
      <c r="DD6257" t="str">
        <v>AJIBOYE LANRE (ENGR)</v>
      </c>
      <c r="DE6257" s="31">
        <v>44895</v>
      </c>
      <c r="DF6257" s="40">
        <v>0.78297453703703701</v>
      </c>
    </row>
    <row r="6258" spans="1:110" x14ac:dyDescent="0.25">
      <c r="A6258" s="114" t="s">
        <v>2093</v>
      </c>
      <c r="B6258">
        <v>185</v>
      </c>
      <c r="C6258" s="114" t="s">
        <v>53</v>
      </c>
      <c r="D6258" s="114" t="s">
        <v>857</v>
      </c>
      <c r="E6258" s="115">
        <v>44876</v>
      </c>
      <c r="F6258" s="192">
        <v>0.29875000000000002</v>
      </c>
      <c r="G6258">
        <v>2</v>
      </c>
      <c r="H6258" s="114" t="s">
        <v>858</v>
      </c>
      <c r="I6258">
        <v>2151849</v>
      </c>
      <c r="BW6258">
        <v>460</v>
      </c>
      <c r="BX6258" t="str">
        <v>MICURA</v>
      </c>
      <c r="BY6258" t="str">
        <v>SAMUEL UWAEME (MIC)</v>
      </c>
      <c r="BZ6258" s="31">
        <v>44893</v>
      </c>
      <c r="CA6258" s="40">
        <v>0.57839120370370367</v>
      </c>
      <c r="DB6258">
        <v>657</v>
      </c>
      <c r="DC6258" t="str">
        <v>OPERATIONS</v>
      </c>
      <c r="DD6258" t="str">
        <v>IDRIS IBRAHIM (OPS)</v>
      </c>
      <c r="DE6258" s="31">
        <v>44895</v>
      </c>
      <c r="DF6258" s="40">
        <v>0.7834606481481482</v>
      </c>
    </row>
    <row r="6259" spans="1:110" x14ac:dyDescent="0.25">
      <c r="A6259" s="114" t="s">
        <v>2093</v>
      </c>
      <c r="B6259">
        <v>186</v>
      </c>
      <c r="C6259" s="114" t="s">
        <v>52</v>
      </c>
      <c r="D6259" s="114" t="s">
        <v>988</v>
      </c>
      <c r="E6259" s="115">
        <v>44876</v>
      </c>
      <c r="F6259" s="192">
        <v>0.29913194444444446</v>
      </c>
      <c r="G6259">
        <v>2</v>
      </c>
      <c r="H6259" s="114" t="s">
        <v>989</v>
      </c>
      <c r="I6259">
        <v>14932381</v>
      </c>
      <c r="BW6259">
        <v>461</v>
      </c>
      <c r="BX6259" t="str">
        <v>ENGINEERING</v>
      </c>
      <c r="BY6259" t="str">
        <v>ALUEDE  SUNDAY A. (ENGR</v>
      </c>
      <c r="BZ6259" s="31">
        <v>44893</v>
      </c>
      <c r="CA6259" s="40">
        <v>0.57894675925925931</v>
      </c>
      <c r="DB6259">
        <v>658</v>
      </c>
      <c r="DC6259" t="str">
        <v>MICURA</v>
      </c>
      <c r="DD6259" t="str">
        <v>CHARLES AMADI (MIC)</v>
      </c>
      <c r="DE6259" s="31">
        <v>44895</v>
      </c>
      <c r="DF6259" s="40">
        <v>0.78353009259259254</v>
      </c>
    </row>
    <row r="6260" spans="1:110" x14ac:dyDescent="0.25">
      <c r="A6260" s="114" t="s">
        <v>2093</v>
      </c>
      <c r="B6260">
        <v>187</v>
      </c>
      <c r="C6260" s="114" t="s">
        <v>53</v>
      </c>
      <c r="D6260" s="114" t="s">
        <v>883</v>
      </c>
      <c r="E6260" s="115">
        <v>44876</v>
      </c>
      <c r="F6260" s="192">
        <v>0.2993865740740741</v>
      </c>
      <c r="G6260">
        <v>2</v>
      </c>
      <c r="H6260" s="114" t="s">
        <v>884</v>
      </c>
      <c r="I6260"/>
      <c r="BW6260">
        <v>462</v>
      </c>
      <c r="BX6260" t="str">
        <v>ENGINEERING</v>
      </c>
      <c r="BY6260" t="str">
        <v>ETIKA EMMANUEL S.(ENG)</v>
      </c>
      <c r="BZ6260" s="31">
        <v>44893</v>
      </c>
      <c r="CA6260" s="40">
        <v>0.57921296296296299</v>
      </c>
      <c r="DB6260">
        <v>659</v>
      </c>
      <c r="DC6260" t="str">
        <v>OPERATIONS</v>
      </c>
      <c r="DD6260" t="str">
        <v>OKONJO CHUKS JAMES (OPS</v>
      </c>
      <c r="DE6260" s="31">
        <v>44895</v>
      </c>
      <c r="DF6260" s="40">
        <v>0.78380787037037036</v>
      </c>
    </row>
    <row r="6261" spans="1:110" x14ac:dyDescent="0.25">
      <c r="A6261" s="114" t="s">
        <v>2093</v>
      </c>
      <c r="B6261">
        <v>188</v>
      </c>
      <c r="C6261" s="114" t="s">
        <v>52</v>
      </c>
      <c r="D6261" s="114" t="s">
        <v>1559</v>
      </c>
      <c r="E6261" s="115">
        <v>44876</v>
      </c>
      <c r="F6261" s="192">
        <v>0.30023148148148149</v>
      </c>
      <c r="G6261">
        <v>2</v>
      </c>
      <c r="H6261" s="114" t="s">
        <v>1560</v>
      </c>
      <c r="I6261">
        <v>2702976</v>
      </c>
      <c r="BW6261">
        <v>463</v>
      </c>
      <c r="BX6261" t="str">
        <v>MICURA</v>
      </c>
      <c r="BY6261" t="str">
        <v>AJAYI ADEYEMI</v>
      </c>
      <c r="BZ6261" s="31">
        <v>44893</v>
      </c>
      <c r="CA6261" s="40">
        <v>0.5973032407407407</v>
      </c>
      <c r="DB6261">
        <v>660</v>
      </c>
      <c r="DC6261" t="str">
        <v>OPERATIONS</v>
      </c>
      <c r="DD6261" t="str">
        <v>TAIWO OLUGBENGA (OPS)</v>
      </c>
      <c r="DE6261" s="31">
        <v>44895</v>
      </c>
      <c r="DF6261" s="40">
        <v>0.7845833333333333</v>
      </c>
    </row>
    <row r="6262" spans="1:110" x14ac:dyDescent="0.25">
      <c r="A6262" s="114" t="s">
        <v>2093</v>
      </c>
      <c r="B6262">
        <v>189</v>
      </c>
      <c r="C6262" s="114" t="s">
        <v>53</v>
      </c>
      <c r="D6262" s="114" t="s">
        <v>1622</v>
      </c>
      <c r="E6262" s="115">
        <v>44876</v>
      </c>
      <c r="F6262" s="192">
        <v>0.30040509259259257</v>
      </c>
      <c r="G6262">
        <v>2</v>
      </c>
      <c r="H6262" s="114" t="s">
        <v>1623</v>
      </c>
      <c r="I6262">
        <v>14967077</v>
      </c>
      <c r="BW6262">
        <v>464</v>
      </c>
      <c r="BX6262" t="str">
        <v>MICURA</v>
      </c>
      <c r="BY6262" t="str">
        <v>OKEKE OLISAEMEKA</v>
      </c>
      <c r="BZ6262" s="31">
        <v>44893</v>
      </c>
      <c r="CA6262" s="40">
        <v>0.59769675925925925</v>
      </c>
      <c r="DB6262">
        <v>661</v>
      </c>
      <c r="DC6262" t="str">
        <v>ENGINEERING</v>
      </c>
      <c r="DD6262" t="str">
        <v>AKINSANYA IBRAHIM</v>
      </c>
      <c r="DE6262" s="31">
        <v>44895</v>
      </c>
      <c r="DF6262" s="40">
        <v>0.7847453703703704</v>
      </c>
    </row>
    <row r="6263" spans="1:110" x14ac:dyDescent="0.25">
      <c r="A6263" s="114" t="s">
        <v>2093</v>
      </c>
      <c r="B6263">
        <v>190</v>
      </c>
      <c r="C6263" s="114" t="s">
        <v>53</v>
      </c>
      <c r="D6263" s="114" t="s">
        <v>853</v>
      </c>
      <c r="E6263" s="115">
        <v>44876</v>
      </c>
      <c r="F6263" s="192">
        <v>0.30046296296296299</v>
      </c>
      <c r="G6263">
        <v>2</v>
      </c>
      <c r="H6263" s="114" t="s">
        <v>854</v>
      </c>
      <c r="I6263"/>
      <c r="BW6263">
        <v>465</v>
      </c>
      <c r="BX6263" t="str">
        <v>ENGINEERING</v>
      </c>
      <c r="BY6263" t="str">
        <v>ALIGBE VINCENT (ENGR)</v>
      </c>
      <c r="BZ6263" s="31">
        <v>44893</v>
      </c>
      <c r="CA6263" s="40">
        <v>0.5981481481481481</v>
      </c>
      <c r="DB6263">
        <v>662</v>
      </c>
      <c r="DC6263" t="str">
        <v>OPERATIONS</v>
      </c>
      <c r="DD6263" t="str">
        <v>ADAJI IBRAHIM A. (OPS)</v>
      </c>
      <c r="DE6263" s="31">
        <v>44895</v>
      </c>
      <c r="DF6263" s="40">
        <v>0.78484953703703708</v>
      </c>
    </row>
    <row r="6264" spans="1:110" x14ac:dyDescent="0.25">
      <c r="A6264" s="114" t="s">
        <v>2093</v>
      </c>
      <c r="B6264">
        <v>191</v>
      </c>
      <c r="C6264" s="114" t="s">
        <v>53</v>
      </c>
      <c r="D6264" s="114" t="s">
        <v>1952</v>
      </c>
      <c r="E6264" s="115">
        <v>44876</v>
      </c>
      <c r="F6264" s="192">
        <v>0.30056712962962961</v>
      </c>
      <c r="G6264">
        <v>2</v>
      </c>
      <c r="H6264" s="114" t="s">
        <v>1953</v>
      </c>
      <c r="I6264"/>
      <c r="BW6264">
        <v>466</v>
      </c>
      <c r="BX6264" t="str">
        <v>MICURA</v>
      </c>
      <c r="BY6264" t="str">
        <v>OKOROCHA JOSEPH (MIC)</v>
      </c>
      <c r="BZ6264" s="31">
        <v>44893</v>
      </c>
      <c r="CA6264" s="40">
        <v>0.59848379629629633</v>
      </c>
      <c r="DB6264">
        <v>663</v>
      </c>
      <c r="DC6264" t="str">
        <v>ENGINEERING</v>
      </c>
      <c r="DD6264" t="str">
        <v>OGUNLEYE PETER (ENG)</v>
      </c>
      <c r="DE6264" s="31">
        <v>44895</v>
      </c>
      <c r="DF6264" s="40">
        <v>0.78548611111111111</v>
      </c>
    </row>
    <row r="6265" spans="1:110" x14ac:dyDescent="0.25">
      <c r="A6265" s="114" t="s">
        <v>2093</v>
      </c>
      <c r="B6265">
        <v>192</v>
      </c>
      <c r="C6265" s="114" t="s">
        <v>53</v>
      </c>
      <c r="D6265" s="114" t="s">
        <v>1642</v>
      </c>
      <c r="E6265" s="115">
        <v>44876</v>
      </c>
      <c r="F6265" s="192">
        <v>0.30086805555555557</v>
      </c>
      <c r="G6265">
        <v>2</v>
      </c>
      <c r="H6265" s="114" t="s">
        <v>1643</v>
      </c>
      <c r="I6265">
        <v>15010513</v>
      </c>
      <c r="BW6265">
        <v>467</v>
      </c>
      <c r="BX6265" t="str">
        <v>MICURA</v>
      </c>
      <c r="BY6265" t="str">
        <v>OLATUNJI AKINLOYE J.(MIC</v>
      </c>
      <c r="BZ6265" s="31">
        <v>44893</v>
      </c>
      <c r="CA6265" s="40">
        <v>0.59885416666666669</v>
      </c>
      <c r="DB6265">
        <v>664</v>
      </c>
      <c r="DC6265" t="str">
        <v>MICURA</v>
      </c>
      <c r="DD6265" t="str">
        <v>YAKSE NANLE L.(MI</v>
      </c>
      <c r="DE6265" s="31">
        <v>44895</v>
      </c>
      <c r="DF6265" s="40">
        <v>0.78594907407407411</v>
      </c>
    </row>
    <row r="6266" spans="1:110" x14ac:dyDescent="0.25">
      <c r="A6266" s="114" t="s">
        <v>2093</v>
      </c>
      <c r="B6266">
        <v>193</v>
      </c>
      <c r="C6266" s="114" t="s">
        <v>53</v>
      </c>
      <c r="D6266" s="114" t="s">
        <v>1213</v>
      </c>
      <c r="E6266" s="115">
        <v>44876</v>
      </c>
      <c r="F6266" s="192">
        <v>0.30093750000000002</v>
      </c>
      <c r="G6266">
        <v>2</v>
      </c>
      <c r="H6266" s="114" t="s">
        <v>1214</v>
      </c>
      <c r="I6266"/>
      <c r="BW6266">
        <v>468</v>
      </c>
      <c r="BX6266" t="str">
        <v>MICURA</v>
      </c>
      <c r="BY6266" t="str">
        <v>UMAHI IFEANYI C. (MIC)</v>
      </c>
      <c r="BZ6266" s="31">
        <v>44893</v>
      </c>
      <c r="CA6266" s="40">
        <v>0.59969907407407408</v>
      </c>
      <c r="DB6266">
        <v>665</v>
      </c>
      <c r="DC6266" t="str">
        <v>MICURA</v>
      </c>
      <c r="DD6266" t="str">
        <v>BASSEY AUSTINE (MICURA)</v>
      </c>
      <c r="DE6266" s="31">
        <v>44895</v>
      </c>
      <c r="DF6266" s="40">
        <v>0.78608796296296302</v>
      </c>
    </row>
    <row r="6267" spans="1:110" x14ac:dyDescent="0.25">
      <c r="A6267" s="114" t="s">
        <v>2093</v>
      </c>
      <c r="B6267">
        <v>194</v>
      </c>
      <c r="C6267" s="114" t="s">
        <v>54</v>
      </c>
      <c r="D6267" s="114" t="s">
        <v>516</v>
      </c>
      <c r="E6267" s="115">
        <v>44876</v>
      </c>
      <c r="F6267" s="192">
        <v>0.30130787037037038</v>
      </c>
      <c r="G6267">
        <v>2</v>
      </c>
      <c r="H6267" s="114" t="s">
        <v>517</v>
      </c>
      <c r="I6267">
        <v>7284214</v>
      </c>
      <c r="BW6267">
        <v>469</v>
      </c>
      <c r="BX6267" t="str">
        <v>MICURA</v>
      </c>
      <c r="BY6267" t="str">
        <v>FEMI FOLAWEWO (MIC)</v>
      </c>
      <c r="BZ6267" s="31">
        <v>44893</v>
      </c>
      <c r="CA6267" s="40">
        <v>0.59973379629629631</v>
      </c>
      <c r="DB6267">
        <v>666</v>
      </c>
      <c r="DC6267" t="str">
        <v>MICURA</v>
      </c>
      <c r="DD6267" t="str">
        <v>ADEKEYE GBENGA (MIC)</v>
      </c>
      <c r="DE6267" s="31">
        <v>44895</v>
      </c>
      <c r="DF6267" s="40">
        <v>0.78652777777777783</v>
      </c>
    </row>
    <row r="6268" spans="1:110" x14ac:dyDescent="0.25">
      <c r="A6268" s="114" t="s">
        <v>2093</v>
      </c>
      <c r="B6268">
        <v>195</v>
      </c>
      <c r="C6268" s="114" t="s">
        <v>53</v>
      </c>
      <c r="D6268" s="114" t="s">
        <v>877</v>
      </c>
      <c r="E6268" s="115">
        <v>44876</v>
      </c>
      <c r="F6268" s="192">
        <v>0.30193287037037037</v>
      </c>
      <c r="G6268">
        <v>2</v>
      </c>
      <c r="H6268" s="114" t="s">
        <v>878</v>
      </c>
      <c r="I6268">
        <v>14812954</v>
      </c>
      <c r="BW6268">
        <v>470</v>
      </c>
      <c r="BX6268" t="str">
        <v>MICURA</v>
      </c>
      <c r="BY6268" t="str">
        <v>IRANLOYE OLADOYE M.(MIC)</v>
      </c>
      <c r="BZ6268" s="31">
        <v>44893</v>
      </c>
      <c r="CA6268" s="40">
        <v>0.60020833333333334</v>
      </c>
      <c r="DB6268">
        <v>667</v>
      </c>
      <c r="DC6268" t="str">
        <v>MICURA</v>
      </c>
      <c r="DD6268" t="str">
        <v>ADESOJI OYEBANJI (MIC)</v>
      </c>
      <c r="DE6268" s="31">
        <v>44895</v>
      </c>
      <c r="DF6268" s="40">
        <v>0.78693287037037041</v>
      </c>
    </row>
    <row r="6269" spans="1:110" x14ac:dyDescent="0.25">
      <c r="A6269" s="114" t="s">
        <v>2093</v>
      </c>
      <c r="B6269">
        <v>196</v>
      </c>
      <c r="C6269" s="114" t="s">
        <v>53</v>
      </c>
      <c r="D6269" s="114" t="s">
        <v>851</v>
      </c>
      <c r="E6269" s="115">
        <v>44876</v>
      </c>
      <c r="F6269" s="192">
        <v>0.30221064814814813</v>
      </c>
      <c r="G6269">
        <v>2</v>
      </c>
      <c r="H6269" s="114" t="s">
        <v>852</v>
      </c>
      <c r="I6269"/>
      <c r="BW6269">
        <v>471</v>
      </c>
      <c r="BX6269" t="str">
        <v>ENGINEERING</v>
      </c>
      <c r="BY6269" t="str">
        <v>YOUNG EMMANUEL )DRV)</v>
      </c>
      <c r="BZ6269" s="31">
        <v>44893</v>
      </c>
      <c r="CA6269" s="40">
        <v>0.60141203703703705</v>
      </c>
      <c r="DB6269">
        <v>668</v>
      </c>
      <c r="DC6269" t="str">
        <v>ENGINEERING</v>
      </c>
      <c r="DD6269" t="str">
        <v>USELE EPHIKPAROBORE (EN</v>
      </c>
      <c r="DE6269" s="31">
        <v>44895</v>
      </c>
      <c r="DF6269" s="40">
        <v>0.78728009259259257</v>
      </c>
    </row>
    <row r="6270" spans="1:110" x14ac:dyDescent="0.25">
      <c r="A6270" s="114" t="s">
        <v>2093</v>
      </c>
      <c r="B6270">
        <v>197</v>
      </c>
      <c r="C6270" s="114" t="s">
        <v>53</v>
      </c>
      <c r="D6270" s="114" t="s">
        <v>933</v>
      </c>
      <c r="E6270" s="115">
        <v>44876</v>
      </c>
      <c r="F6270" s="192">
        <v>0.30260416666666667</v>
      </c>
      <c r="G6270">
        <v>2</v>
      </c>
      <c r="H6270" s="114" t="s">
        <v>934</v>
      </c>
      <c r="I6270">
        <v>14929376</v>
      </c>
      <c r="BW6270">
        <v>472</v>
      </c>
      <c r="BX6270" t="str">
        <v>GATE OPS</v>
      </c>
      <c r="BY6270" t="str">
        <v>UGOARU OBINNA (GATE)</v>
      </c>
      <c r="BZ6270" s="31">
        <v>44893</v>
      </c>
      <c r="CA6270" s="40">
        <v>0.60431712962962958</v>
      </c>
      <c r="DB6270">
        <v>669</v>
      </c>
      <c r="DC6270" t="str">
        <v>OPERATIONS</v>
      </c>
      <c r="DD6270" t="str">
        <v>ODEWALE ADEOLA J. (OPS)</v>
      </c>
      <c r="DE6270" s="31">
        <v>44895</v>
      </c>
      <c r="DF6270" s="40">
        <v>0.78920138888888891</v>
      </c>
    </row>
    <row r="6271" spans="1:110" x14ac:dyDescent="0.25">
      <c r="A6271" s="114" t="s">
        <v>2093</v>
      </c>
      <c r="B6271">
        <v>198</v>
      </c>
      <c r="C6271" s="114" t="s">
        <v>52</v>
      </c>
      <c r="D6271" s="114" t="s">
        <v>996</v>
      </c>
      <c r="E6271" s="115">
        <v>44876</v>
      </c>
      <c r="F6271" s="192">
        <v>0.31903935185185184</v>
      </c>
      <c r="G6271">
        <v>2</v>
      </c>
      <c r="H6271" s="114" t="s">
        <v>997</v>
      </c>
      <c r="I6271">
        <v>7252742</v>
      </c>
      <c r="BW6271">
        <v>473</v>
      </c>
      <c r="BX6271" t="str">
        <v>MICURA</v>
      </c>
      <c r="BY6271" t="str">
        <v>ADEMOLA ELLIOT (MIC)</v>
      </c>
      <c r="BZ6271" s="31">
        <v>44893</v>
      </c>
      <c r="CA6271" s="40">
        <v>0.60636574074074079</v>
      </c>
      <c r="DB6271">
        <v>670</v>
      </c>
      <c r="DC6271" t="str">
        <v>OPERATIONS</v>
      </c>
      <c r="DD6271" t="str">
        <v>ROTIMI JOSHUA S (OPS)</v>
      </c>
      <c r="DE6271" s="31">
        <v>44895</v>
      </c>
      <c r="DF6271" s="40">
        <v>0.7892824074074074</v>
      </c>
    </row>
    <row r="6272" spans="1:110" x14ac:dyDescent="0.25">
      <c r="A6272" s="114" t="s">
        <v>2093</v>
      </c>
      <c r="B6272">
        <v>199</v>
      </c>
      <c r="C6272" s="114" t="s">
        <v>52</v>
      </c>
      <c r="D6272" s="114" t="s">
        <v>484</v>
      </c>
      <c r="E6272" s="115">
        <v>44876</v>
      </c>
      <c r="F6272" s="192">
        <v>0.33032407407407405</v>
      </c>
      <c r="G6272">
        <v>2</v>
      </c>
      <c r="H6272" s="114" t="s">
        <v>485</v>
      </c>
      <c r="I6272">
        <v>5419317</v>
      </c>
      <c r="BW6272">
        <v>474</v>
      </c>
      <c r="BX6272" t="str">
        <v>ENGINEERING</v>
      </c>
      <c r="BY6272" t="str">
        <v>ADENIGA ADELEKE O. (ENG</v>
      </c>
      <c r="BZ6272" s="31">
        <v>44893</v>
      </c>
      <c r="CA6272" s="40">
        <v>0.60991898148148149</v>
      </c>
      <c r="DB6272">
        <v>671</v>
      </c>
      <c r="DC6272" t="str">
        <v>OPERATIONS</v>
      </c>
      <c r="DD6272" t="str">
        <v>ARCHIBONG FELIX (OPS)</v>
      </c>
      <c r="DE6272" s="31">
        <v>44895</v>
      </c>
      <c r="DF6272" s="40">
        <v>0.78934027777777782</v>
      </c>
    </row>
    <row r="6273" spans="1:110" x14ac:dyDescent="0.25">
      <c r="A6273" s="114" t="s">
        <v>2093</v>
      </c>
      <c r="B6273">
        <v>200</v>
      </c>
      <c r="C6273" s="114" t="s">
        <v>53</v>
      </c>
      <c r="D6273" s="114" t="s">
        <v>1115</v>
      </c>
      <c r="E6273" s="115">
        <v>44876</v>
      </c>
      <c r="F6273" s="192">
        <v>0.33037037037037037</v>
      </c>
      <c r="G6273">
        <v>2</v>
      </c>
      <c r="H6273" s="114" t="s">
        <v>1116</v>
      </c>
      <c r="I6273"/>
      <c r="BW6273">
        <v>475</v>
      </c>
      <c r="BX6273" t="str">
        <v>OPERATIONS</v>
      </c>
      <c r="BY6273" t="str">
        <v>EMOKHOR JOHN (MIC)</v>
      </c>
      <c r="BZ6273" s="31">
        <v>44893</v>
      </c>
      <c r="CA6273" s="40">
        <v>0.61315972222222226</v>
      </c>
      <c r="DB6273">
        <v>672</v>
      </c>
      <c r="DC6273" t="str">
        <v>GATE OPS</v>
      </c>
      <c r="DD6273" t="str">
        <v>AKHIMIEN JUSTICE (GATE)</v>
      </c>
      <c r="DE6273" s="31">
        <v>44895</v>
      </c>
      <c r="DF6273" s="40">
        <v>0.78950231481481481</v>
      </c>
    </row>
    <row r="6274" spans="1:110" x14ac:dyDescent="0.25">
      <c r="A6274" s="114" t="s">
        <v>2093</v>
      </c>
      <c r="B6274">
        <v>201</v>
      </c>
      <c r="C6274" s="114" t="s">
        <v>52</v>
      </c>
      <c r="D6274" s="114" t="s">
        <v>847</v>
      </c>
      <c r="E6274" s="115">
        <v>44876</v>
      </c>
      <c r="F6274" s="192">
        <v>0.3304050925925926</v>
      </c>
      <c r="G6274">
        <v>2</v>
      </c>
      <c r="H6274" s="114" t="s">
        <v>848</v>
      </c>
      <c r="I6274">
        <v>14934158</v>
      </c>
      <c r="BW6274">
        <v>476</v>
      </c>
      <c r="BX6274" t="str">
        <v>OPERATIONS</v>
      </c>
      <c r="BY6274" t="str">
        <v>ATANDA LUKMAN (OPS)</v>
      </c>
      <c r="BZ6274" s="31">
        <v>44893</v>
      </c>
      <c r="CA6274" s="40">
        <v>0.6146180555555556</v>
      </c>
      <c r="DB6274">
        <v>673</v>
      </c>
      <c r="DC6274" t="str">
        <v>OPERATIONS</v>
      </c>
      <c r="DD6274" t="str">
        <v>FEMI STONE (OPS)</v>
      </c>
      <c r="DE6274" s="31">
        <v>44895</v>
      </c>
      <c r="DF6274" s="40">
        <v>0.78978009259259263</v>
      </c>
    </row>
    <row r="6275" spans="1:110" x14ac:dyDescent="0.25">
      <c r="A6275" s="114" t="s">
        <v>2093</v>
      </c>
      <c r="B6275">
        <v>202</v>
      </c>
      <c r="C6275" s="114" t="s">
        <v>52</v>
      </c>
      <c r="D6275" s="114" t="s">
        <v>1794</v>
      </c>
      <c r="E6275" s="115">
        <v>44876</v>
      </c>
      <c r="F6275" s="192">
        <v>0.33045138888888886</v>
      </c>
      <c r="G6275">
        <v>2</v>
      </c>
      <c r="H6275" s="114" t="s">
        <v>1795</v>
      </c>
      <c r="I6275">
        <v>2649401</v>
      </c>
      <c r="BW6275">
        <v>477</v>
      </c>
      <c r="BX6275" t="str">
        <v>OPERATIONS</v>
      </c>
      <c r="BY6275" t="str">
        <v>ADENIJI AYOMIDE (OPS)</v>
      </c>
      <c r="BZ6275" s="31">
        <v>44893</v>
      </c>
      <c r="CA6275" s="40">
        <v>0.6164236111111111</v>
      </c>
      <c r="DB6275">
        <v>674</v>
      </c>
      <c r="DC6275" t="str">
        <v>MICURA</v>
      </c>
      <c r="DD6275" t="str">
        <v>OLUSHOLA AYORINDE (MIC)</v>
      </c>
      <c r="DE6275" s="31">
        <v>44895</v>
      </c>
      <c r="DF6275" s="40">
        <v>0.79037037037037039</v>
      </c>
    </row>
    <row r="6276" spans="1:110" x14ac:dyDescent="0.25">
      <c r="A6276" s="114" t="s">
        <v>2093</v>
      </c>
      <c r="B6276">
        <v>203</v>
      </c>
      <c r="C6276" s="114" t="s">
        <v>52</v>
      </c>
      <c r="D6276" s="114" t="s">
        <v>1816</v>
      </c>
      <c r="E6276" s="115">
        <v>44876</v>
      </c>
      <c r="F6276" s="192">
        <v>0.33049768518518519</v>
      </c>
      <c r="G6276">
        <v>2</v>
      </c>
      <c r="H6276" s="114" t="s">
        <v>1817</v>
      </c>
      <c r="I6276">
        <v>6720575</v>
      </c>
      <c r="BW6276">
        <v>478</v>
      </c>
      <c r="BX6276" t="str">
        <v>OPERATIONS</v>
      </c>
      <c r="BY6276" t="str">
        <v>ASUQUO BASSEY E. (MIC)</v>
      </c>
      <c r="BZ6276" s="31">
        <v>44893</v>
      </c>
      <c r="CA6276" s="40">
        <v>0.61733796296296295</v>
      </c>
      <c r="DB6276">
        <v>675</v>
      </c>
      <c r="DC6276" t="str">
        <v>GATE OPS</v>
      </c>
      <c r="DD6276" t="str">
        <v>LILIAN AJUNWA (GATE)</v>
      </c>
      <c r="DE6276" s="31">
        <v>44895</v>
      </c>
      <c r="DF6276" s="40">
        <v>0.79063657407407406</v>
      </c>
    </row>
    <row r="6277" spans="1:110" x14ac:dyDescent="0.25">
      <c r="A6277" s="114" t="s">
        <v>2093</v>
      </c>
      <c r="B6277">
        <v>204</v>
      </c>
      <c r="C6277" s="114" t="s">
        <v>52</v>
      </c>
      <c r="D6277" s="114" t="s">
        <v>667</v>
      </c>
      <c r="E6277" s="115">
        <v>44876</v>
      </c>
      <c r="F6277" s="192">
        <v>0.33077546296296295</v>
      </c>
      <c r="G6277">
        <v>2</v>
      </c>
      <c r="H6277" s="114" t="s">
        <v>668</v>
      </c>
      <c r="I6277">
        <v>3623791</v>
      </c>
      <c r="BW6277">
        <v>479</v>
      </c>
      <c r="BX6277" t="str">
        <v>OPERATIONS</v>
      </c>
      <c r="BY6277" t="str">
        <v>ADEOMI TEMITOPE M. (OPS)</v>
      </c>
      <c r="BZ6277" s="31">
        <v>44893</v>
      </c>
      <c r="CA6277" s="40">
        <v>0.62143518518518515</v>
      </c>
      <c r="DB6277">
        <v>676</v>
      </c>
      <c r="DC6277" t="str">
        <v>MICURA</v>
      </c>
      <c r="DD6277" t="str">
        <v>AKPICHIR GEOFFREY (MIC)</v>
      </c>
      <c r="DE6277" s="31">
        <v>44895</v>
      </c>
      <c r="DF6277" s="40">
        <v>0.79167824074074078</v>
      </c>
    </row>
    <row r="6278" spans="1:110" x14ac:dyDescent="0.25">
      <c r="A6278" s="114" t="s">
        <v>2093</v>
      </c>
      <c r="B6278">
        <v>205</v>
      </c>
      <c r="C6278" s="114" t="s">
        <v>54</v>
      </c>
      <c r="D6278" s="114" t="s">
        <v>448</v>
      </c>
      <c r="E6278" s="115">
        <v>44876</v>
      </c>
      <c r="F6278" s="192">
        <v>0.33101851851851855</v>
      </c>
      <c r="G6278">
        <v>2</v>
      </c>
      <c r="H6278" s="114" t="s">
        <v>449</v>
      </c>
      <c r="I6278">
        <v>5353949</v>
      </c>
      <c r="BW6278">
        <v>480</v>
      </c>
      <c r="BX6278" t="str">
        <v>OPERATIONS</v>
      </c>
      <c r="BY6278" t="str">
        <v>CHRISTOPHER ONYEFULUCHI</v>
      </c>
      <c r="BZ6278" s="31">
        <v>44893</v>
      </c>
      <c r="CA6278" s="40">
        <v>0.63192129629629634</v>
      </c>
      <c r="DB6278">
        <v>677</v>
      </c>
      <c r="DC6278" t="str">
        <v>OPERATIONS</v>
      </c>
      <c r="DD6278" t="str">
        <v>RAHEEM MUSA (OPS)</v>
      </c>
      <c r="DE6278" s="31">
        <v>44895</v>
      </c>
      <c r="DF6278" s="40">
        <v>0.79226851851851854</v>
      </c>
    </row>
    <row r="6279" spans="1:110" x14ac:dyDescent="0.25">
      <c r="A6279" s="114" t="s">
        <v>2093</v>
      </c>
      <c r="B6279">
        <v>206</v>
      </c>
      <c r="C6279" s="114" t="s">
        <v>54</v>
      </c>
      <c r="D6279" s="114" t="s">
        <v>1187</v>
      </c>
      <c r="E6279" s="115">
        <v>44876</v>
      </c>
      <c r="F6279" s="192">
        <v>0.33276620370370369</v>
      </c>
      <c r="G6279">
        <v>2</v>
      </c>
      <c r="H6279" s="114" t="s">
        <v>1188</v>
      </c>
      <c r="I6279">
        <v>6713418</v>
      </c>
      <c r="BW6279">
        <v>481</v>
      </c>
      <c r="BX6279" t="str">
        <v>MICURA</v>
      </c>
      <c r="BY6279" t="str">
        <v>AKHIGBE FIDELIX (MIC)</v>
      </c>
      <c r="BZ6279" s="31">
        <v>44893</v>
      </c>
      <c r="CA6279" s="40">
        <v>0.6372916666666667</v>
      </c>
      <c r="DB6279">
        <v>678</v>
      </c>
      <c r="DC6279" t="str">
        <v>OPERATIONS</v>
      </c>
      <c r="DD6279" t="str">
        <v>ASUQUO BASSEY E. (MIC)</v>
      </c>
      <c r="DE6279" s="31">
        <v>44895</v>
      </c>
      <c r="DF6279" s="40">
        <v>0.79341435185185183</v>
      </c>
    </row>
    <row r="6280" spans="1:110" x14ac:dyDescent="0.25">
      <c r="A6280" s="114" t="s">
        <v>2093</v>
      </c>
      <c r="B6280">
        <v>207</v>
      </c>
      <c r="C6280" s="114" t="s">
        <v>54</v>
      </c>
      <c r="D6280" s="114" t="s">
        <v>1975</v>
      </c>
      <c r="E6280" s="115">
        <v>44876</v>
      </c>
      <c r="F6280" s="192">
        <v>0.33336805555555554</v>
      </c>
      <c r="G6280">
        <v>2</v>
      </c>
      <c r="H6280" s="114" t="s">
        <v>1976</v>
      </c>
      <c r="I6280">
        <v>5368324</v>
      </c>
      <c r="BW6280">
        <v>482</v>
      </c>
      <c r="BX6280" t="str">
        <v>MICURA</v>
      </c>
      <c r="BY6280" t="str">
        <v>BASSEY AUSTINE (MICURA)</v>
      </c>
      <c r="BZ6280" s="31">
        <v>44893</v>
      </c>
      <c r="CA6280" s="40">
        <v>0.63736111111111116</v>
      </c>
      <c r="DB6280">
        <v>679</v>
      </c>
      <c r="DC6280" t="str">
        <v>OPERATIONS</v>
      </c>
      <c r="DD6280" t="str">
        <v>OKALA SAMSON (MIC)</v>
      </c>
      <c r="DE6280" s="31">
        <v>44895</v>
      </c>
      <c r="DF6280" s="40">
        <v>0.79380787037037037</v>
      </c>
    </row>
    <row r="6281" spans="1:110" x14ac:dyDescent="0.25">
      <c r="A6281" s="114" t="s">
        <v>2093</v>
      </c>
      <c r="B6281">
        <v>208</v>
      </c>
      <c r="C6281" s="114" t="s">
        <v>52</v>
      </c>
      <c r="D6281" s="114" t="s">
        <v>1164</v>
      </c>
      <c r="E6281" s="115">
        <v>44876</v>
      </c>
      <c r="F6281" s="192">
        <v>0.33344907407407409</v>
      </c>
      <c r="G6281">
        <v>2</v>
      </c>
      <c r="H6281" s="114" t="s">
        <v>1165</v>
      </c>
      <c r="I6281">
        <v>14987576</v>
      </c>
      <c r="BW6281">
        <v>483</v>
      </c>
      <c r="BX6281" t="str">
        <v>MICURA</v>
      </c>
      <c r="BY6281" t="str">
        <v>IFARA JOHNSON (MIC)</v>
      </c>
      <c r="BZ6281" s="31">
        <v>44893</v>
      </c>
      <c r="CA6281" s="40">
        <v>0.6385763888888889</v>
      </c>
      <c r="DB6281">
        <v>680</v>
      </c>
      <c r="DC6281" t="str">
        <v>OPERATIONS</v>
      </c>
      <c r="DD6281" t="str">
        <v>BENJAMIN AYAOWEI (OPS)</v>
      </c>
      <c r="DE6281" s="31">
        <v>44895</v>
      </c>
      <c r="DF6281" s="40">
        <v>0.79425925925925922</v>
      </c>
    </row>
    <row r="6282" spans="1:110" x14ac:dyDescent="0.25">
      <c r="A6282" s="114" t="s">
        <v>2093</v>
      </c>
      <c r="B6282">
        <v>209</v>
      </c>
      <c r="C6282" s="114" t="s">
        <v>52</v>
      </c>
      <c r="D6282" s="114" t="s">
        <v>825</v>
      </c>
      <c r="E6282" s="115">
        <v>44876</v>
      </c>
      <c r="F6282" s="192">
        <v>0.33437499999999998</v>
      </c>
      <c r="G6282">
        <v>2</v>
      </c>
      <c r="H6282" s="114" t="s">
        <v>826</v>
      </c>
      <c r="I6282">
        <v>5332141</v>
      </c>
      <c r="BW6282">
        <v>484</v>
      </c>
      <c r="BX6282" t="str">
        <v>MICURA</v>
      </c>
      <c r="BY6282" t="str">
        <v>SAMSON BOYE</v>
      </c>
      <c r="BZ6282" s="31">
        <v>44893</v>
      </c>
      <c r="CA6282" s="40">
        <v>0.63868055555555558</v>
      </c>
      <c r="DB6282">
        <v>681</v>
      </c>
      <c r="DC6282" t="str">
        <v>OPERATIONS</v>
      </c>
      <c r="DD6282" t="str">
        <v>OPAYEMI FAUSAT O.(OPS)</v>
      </c>
      <c r="DE6282" s="31">
        <v>44895</v>
      </c>
      <c r="DF6282" s="40">
        <v>0.79516203703703703</v>
      </c>
    </row>
    <row r="6283" spans="1:110" x14ac:dyDescent="0.25">
      <c r="A6283" s="114" t="s">
        <v>2093</v>
      </c>
      <c r="B6283">
        <v>210</v>
      </c>
      <c r="C6283" s="114" t="s">
        <v>52</v>
      </c>
      <c r="D6283" s="114" t="s">
        <v>1203</v>
      </c>
      <c r="E6283" s="115">
        <v>44876</v>
      </c>
      <c r="F6283" s="192">
        <v>0.33604166666666668</v>
      </c>
      <c r="G6283">
        <v>2</v>
      </c>
      <c r="H6283" s="114" t="s">
        <v>1204</v>
      </c>
      <c r="I6283">
        <v>6713825</v>
      </c>
      <c r="BW6283">
        <v>485</v>
      </c>
      <c r="BX6283" t="str">
        <v>OPERATIONS</v>
      </c>
      <c r="BY6283" t="str">
        <v>ROTIMI JOSHUA S (OPS)</v>
      </c>
      <c r="BZ6283" s="31">
        <v>44893</v>
      </c>
      <c r="CA6283" s="40">
        <v>0.64118055555555553</v>
      </c>
      <c r="DB6283">
        <v>682</v>
      </c>
      <c r="DC6283" t="str">
        <v>OPERATIONS</v>
      </c>
      <c r="DD6283" t="str">
        <v>OGUNLADE KAZEEM (OPS)</v>
      </c>
      <c r="DE6283" s="31">
        <v>44895</v>
      </c>
      <c r="DF6283" s="40">
        <v>0.79565972222222225</v>
      </c>
    </row>
    <row r="6284" spans="1:110" x14ac:dyDescent="0.25">
      <c r="A6284" s="114" t="s">
        <v>2093</v>
      </c>
      <c r="B6284">
        <v>211</v>
      </c>
      <c r="C6284" s="114" t="s">
        <v>52</v>
      </c>
      <c r="D6284" s="114" t="s">
        <v>891</v>
      </c>
      <c r="E6284" s="115">
        <v>44876</v>
      </c>
      <c r="F6284" s="192">
        <v>0.33916666666666667</v>
      </c>
      <c r="G6284">
        <v>2</v>
      </c>
      <c r="H6284" s="114" t="s">
        <v>892</v>
      </c>
      <c r="I6284">
        <v>2716325</v>
      </c>
      <c r="BW6284">
        <v>486</v>
      </c>
      <c r="BX6284" t="str">
        <v>OPERATIONS</v>
      </c>
      <c r="BY6284" t="str">
        <v>OYINLEYE TOPE (OPS)</v>
      </c>
      <c r="BZ6284" s="31">
        <v>44893</v>
      </c>
      <c r="CA6284" s="40">
        <v>0.64517361111111116</v>
      </c>
      <c r="DB6284">
        <v>683</v>
      </c>
      <c r="DC6284" t="str">
        <v>ENGINEERING</v>
      </c>
      <c r="DD6284" t="str">
        <v>OKANMINIWEL LOT (ENGR)</v>
      </c>
      <c r="DE6284" s="31">
        <v>44895</v>
      </c>
      <c r="DF6284" s="40">
        <v>0.79660879629629633</v>
      </c>
    </row>
    <row r="6285" spans="1:110" x14ac:dyDescent="0.25">
      <c r="A6285" s="114" t="s">
        <v>2093</v>
      </c>
      <c r="B6285">
        <v>212</v>
      </c>
      <c r="C6285" s="114" t="s">
        <v>52</v>
      </c>
      <c r="D6285" s="114" t="s">
        <v>1205</v>
      </c>
      <c r="E6285" s="115">
        <v>44876</v>
      </c>
      <c r="F6285" s="192">
        <v>0.33946759259259257</v>
      </c>
      <c r="G6285">
        <v>2</v>
      </c>
      <c r="H6285" s="114" t="s">
        <v>1206</v>
      </c>
      <c r="I6285">
        <v>6691275</v>
      </c>
      <c r="BW6285">
        <v>268</v>
      </c>
      <c r="BX6285" t="str">
        <v>MICURA</v>
      </c>
      <c r="BY6285" t="str">
        <v>NJIRIKA EBUKA (MIC)</v>
      </c>
      <c r="BZ6285" s="31">
        <v>44894</v>
      </c>
      <c r="CA6285" s="40">
        <v>0.46104166666666668</v>
      </c>
      <c r="DB6285">
        <v>684</v>
      </c>
      <c r="DC6285" t="str">
        <v>OPERATIONS</v>
      </c>
      <c r="DD6285" t="str">
        <v>OLAOLUWA AROKODARE (OPS</v>
      </c>
      <c r="DE6285" s="31">
        <v>44895</v>
      </c>
      <c r="DF6285" s="40">
        <v>0.79787037037037034</v>
      </c>
    </row>
    <row r="6286" spans="1:110" x14ac:dyDescent="0.25">
      <c r="A6286" s="114" t="s">
        <v>2093</v>
      </c>
      <c r="B6286">
        <v>213</v>
      </c>
      <c r="C6286" s="114" t="s">
        <v>53</v>
      </c>
      <c r="D6286" s="114" t="s">
        <v>1145</v>
      </c>
      <c r="E6286" s="115">
        <v>44876</v>
      </c>
      <c r="F6286" s="192">
        <v>0.34151620370370372</v>
      </c>
      <c r="G6286">
        <v>2</v>
      </c>
      <c r="H6286" s="114" t="s">
        <v>1146</v>
      </c>
      <c r="I6286"/>
      <c r="BW6286">
        <v>269</v>
      </c>
      <c r="BX6286" t="str">
        <v>MICURA</v>
      </c>
      <c r="BY6286" t="str">
        <v>OGBOA EMMANUEL (MIC)</v>
      </c>
      <c r="BZ6286" s="31">
        <v>44894</v>
      </c>
      <c r="CA6286" s="40">
        <v>0.47445601851851854</v>
      </c>
      <c r="DB6286">
        <v>685</v>
      </c>
      <c r="DC6286" t="str">
        <v>OPERATIONS</v>
      </c>
      <c r="DD6286" t="str">
        <v>ODEBO .A. TIMOTHY (OPS)</v>
      </c>
      <c r="DE6286" s="31">
        <v>44895</v>
      </c>
      <c r="DF6286" s="40">
        <v>0.7981018518518519</v>
      </c>
    </row>
    <row r="6287" spans="1:110" x14ac:dyDescent="0.25">
      <c r="A6287" s="114" t="s">
        <v>2093</v>
      </c>
      <c r="B6287">
        <v>214</v>
      </c>
      <c r="C6287" s="114" t="s">
        <v>52</v>
      </c>
      <c r="D6287" s="114" t="s">
        <v>1966</v>
      </c>
      <c r="E6287" s="115">
        <v>44876</v>
      </c>
      <c r="F6287" s="192">
        <v>0.34282407407407406</v>
      </c>
      <c r="G6287">
        <v>2</v>
      </c>
      <c r="H6287" s="114" t="s">
        <v>1967</v>
      </c>
      <c r="I6287">
        <v>5033561</v>
      </c>
      <c r="BW6287">
        <v>270</v>
      </c>
      <c r="BX6287" t="str">
        <v>MICURA</v>
      </c>
      <c r="BY6287" t="str">
        <v>JIMOH OMOGBAI (MIC)</v>
      </c>
      <c r="BZ6287" s="31">
        <v>44894</v>
      </c>
      <c r="CA6287" s="40">
        <v>0.4745949074074074</v>
      </c>
      <c r="DB6287">
        <v>686</v>
      </c>
      <c r="DC6287" t="str">
        <v>MICURA</v>
      </c>
      <c r="DD6287" t="str">
        <v>CHUKWUMA L. OSAJI (MIC)</v>
      </c>
      <c r="DE6287" s="31">
        <v>44895</v>
      </c>
      <c r="DF6287" s="40">
        <v>0.79865740740740743</v>
      </c>
    </row>
    <row r="6288" spans="1:110" x14ac:dyDescent="0.25">
      <c r="A6288" s="114" t="s">
        <v>2093</v>
      </c>
      <c r="B6288">
        <v>215</v>
      </c>
      <c r="C6288" s="114" t="s">
        <v>53</v>
      </c>
      <c r="D6288" s="114" t="s">
        <v>1310</v>
      </c>
      <c r="E6288" s="115">
        <v>44876</v>
      </c>
      <c r="F6288" s="192">
        <v>0.39494212962962966</v>
      </c>
      <c r="G6288">
        <v>2</v>
      </c>
      <c r="H6288" s="114" t="s">
        <v>1311</v>
      </c>
      <c r="I6288">
        <v>3393809</v>
      </c>
      <c r="BW6288">
        <v>271</v>
      </c>
      <c r="BX6288" t="str">
        <v>OPERATIONS</v>
      </c>
      <c r="BY6288" t="str">
        <v>FEMI STONE (OPS)</v>
      </c>
      <c r="BZ6288" s="31">
        <v>44894</v>
      </c>
      <c r="CA6288" s="40">
        <v>0.47562500000000002</v>
      </c>
      <c r="DB6288">
        <v>687</v>
      </c>
      <c r="DC6288" t="str">
        <v>MICURA</v>
      </c>
      <c r="DD6288" t="str">
        <v>IKPEACHUNWA DENNIS (MIC)</v>
      </c>
      <c r="DE6288" s="31">
        <v>44895</v>
      </c>
      <c r="DF6288" s="40">
        <v>0.79913194444444446</v>
      </c>
    </row>
    <row r="6289" spans="1:110" x14ac:dyDescent="0.25">
      <c r="A6289" s="114" t="s">
        <v>2093</v>
      </c>
      <c r="B6289">
        <v>216</v>
      </c>
      <c r="C6289" s="114" t="s">
        <v>53</v>
      </c>
      <c r="D6289" s="114" t="s">
        <v>710</v>
      </c>
      <c r="E6289" s="115">
        <v>44876</v>
      </c>
      <c r="F6289" s="192">
        <v>0.46087962962962964</v>
      </c>
      <c r="G6289">
        <v>2</v>
      </c>
      <c r="H6289" s="114" t="s">
        <v>711</v>
      </c>
      <c r="I6289">
        <v>5445303</v>
      </c>
      <c r="BW6289">
        <v>272</v>
      </c>
      <c r="BX6289" t="str">
        <v>OPERATIONS</v>
      </c>
      <c r="BY6289" t="str">
        <v>PHILIP ECHEFU</v>
      </c>
      <c r="BZ6289" s="31">
        <v>44894</v>
      </c>
      <c r="CA6289" s="40">
        <v>0.47569444444444442</v>
      </c>
      <c r="DB6289">
        <v>688</v>
      </c>
      <c r="DC6289" t="str">
        <v>OPERATIONS</v>
      </c>
      <c r="DD6289" t="str">
        <v>OKIDEGBE ERIC (OPS)</v>
      </c>
      <c r="DE6289" s="31">
        <v>44895</v>
      </c>
      <c r="DF6289" s="40">
        <v>0.79953703703703705</v>
      </c>
    </row>
    <row r="6290" spans="1:110" x14ac:dyDescent="0.25">
      <c r="A6290" s="114" t="s">
        <v>2093</v>
      </c>
      <c r="B6290">
        <v>217</v>
      </c>
      <c r="C6290" s="114" t="s">
        <v>53</v>
      </c>
      <c r="D6290" s="114" t="s">
        <v>2040</v>
      </c>
      <c r="E6290" s="115">
        <v>44876</v>
      </c>
      <c r="F6290" s="192">
        <v>0.4609375</v>
      </c>
      <c r="G6290">
        <v>2</v>
      </c>
      <c r="H6290" s="114" t="s">
        <v>2041</v>
      </c>
      <c r="I6290">
        <v>2078157</v>
      </c>
      <c r="BW6290">
        <v>273</v>
      </c>
      <c r="BX6290" t="str">
        <v>ENGINEERING</v>
      </c>
      <c r="BY6290" t="str">
        <v>OWOLABI EMMANUEL</v>
      </c>
      <c r="BZ6290" s="31">
        <v>44894</v>
      </c>
      <c r="CA6290" s="40">
        <v>0.47604166666666664</v>
      </c>
      <c r="DB6290">
        <v>689</v>
      </c>
      <c r="DC6290" t="str">
        <v>OPERATIONS</v>
      </c>
      <c r="DD6290" t="str">
        <v>ODOEMENA KELECHI (OPS)</v>
      </c>
      <c r="DE6290" s="31">
        <v>44895</v>
      </c>
      <c r="DF6290" s="40">
        <v>0.79989583333333336</v>
      </c>
    </row>
    <row r="6291" spans="1:110" x14ac:dyDescent="0.25">
      <c r="A6291" s="114" t="s">
        <v>2093</v>
      </c>
      <c r="B6291">
        <v>218</v>
      </c>
      <c r="C6291" s="114" t="s">
        <v>53</v>
      </c>
      <c r="D6291" s="114" t="s">
        <v>785</v>
      </c>
      <c r="E6291" s="115">
        <v>44876</v>
      </c>
      <c r="F6291" s="192">
        <v>0.46145833333333336</v>
      </c>
      <c r="G6291">
        <v>2</v>
      </c>
      <c r="H6291" s="114" t="s">
        <v>786</v>
      </c>
      <c r="I6291">
        <v>4844273</v>
      </c>
      <c r="BW6291">
        <v>274</v>
      </c>
      <c r="BX6291" t="str">
        <v>ENGINEERING</v>
      </c>
      <c r="BY6291" t="str">
        <v>OLUWASOLA SOLOMON A (EN</v>
      </c>
      <c r="BZ6291" s="31">
        <v>44894</v>
      </c>
      <c r="CA6291" s="40">
        <v>0.47607638888888887</v>
      </c>
      <c r="DB6291">
        <v>690</v>
      </c>
      <c r="DC6291" t="str">
        <v>MICURA</v>
      </c>
      <c r="DD6291" t="str">
        <v>ANYADIKE JUDE (MIC)</v>
      </c>
      <c r="DE6291" s="31">
        <v>44895</v>
      </c>
      <c r="DF6291" s="40">
        <v>0.79996527777777782</v>
      </c>
    </row>
    <row r="6292" spans="1:110" x14ac:dyDescent="0.25">
      <c r="A6292" s="114" t="s">
        <v>2093</v>
      </c>
      <c r="B6292">
        <v>219</v>
      </c>
      <c r="C6292" s="114" t="s">
        <v>53</v>
      </c>
      <c r="D6292" s="114" t="s">
        <v>582</v>
      </c>
      <c r="E6292" s="115">
        <v>44876</v>
      </c>
      <c r="F6292" s="192">
        <v>0.46149305555555553</v>
      </c>
      <c r="G6292">
        <v>2</v>
      </c>
      <c r="H6292" s="114" t="s">
        <v>583</v>
      </c>
      <c r="I6292">
        <v>4866107</v>
      </c>
      <c r="BW6292">
        <v>275</v>
      </c>
      <c r="BX6292" t="str">
        <v>MICURA</v>
      </c>
      <c r="BY6292" t="str">
        <v>KINGSLEY AARON (MIC)</v>
      </c>
      <c r="BZ6292" s="31">
        <v>44894</v>
      </c>
      <c r="CA6292" s="40">
        <v>0.47619212962962965</v>
      </c>
      <c r="DB6292">
        <v>691</v>
      </c>
      <c r="DC6292" t="str">
        <v>MICURA</v>
      </c>
      <c r="DD6292" t="str">
        <v>IBRAHIM ALABI (MIC)</v>
      </c>
      <c r="DE6292" s="31">
        <v>44895</v>
      </c>
      <c r="DF6292" s="40">
        <v>0.80031249999999998</v>
      </c>
    </row>
    <row r="6293" spans="1:110" x14ac:dyDescent="0.25">
      <c r="A6293" s="114" t="s">
        <v>2093</v>
      </c>
      <c r="B6293">
        <v>220</v>
      </c>
      <c r="C6293" s="114" t="s">
        <v>53</v>
      </c>
      <c r="D6293" s="114" t="s">
        <v>568</v>
      </c>
      <c r="E6293" s="115">
        <v>44876</v>
      </c>
      <c r="F6293" s="192">
        <v>0.46153935185185185</v>
      </c>
      <c r="G6293">
        <v>2</v>
      </c>
      <c r="H6293" s="114" t="s">
        <v>569</v>
      </c>
      <c r="I6293">
        <v>5447295</v>
      </c>
      <c r="BW6293">
        <v>276</v>
      </c>
      <c r="BX6293" t="str">
        <v>MICURA</v>
      </c>
      <c r="BY6293" t="str">
        <v>FELIX EJIKE EZEOGU (MIC</v>
      </c>
      <c r="BZ6293" s="31">
        <v>44894</v>
      </c>
      <c r="CA6293" s="40">
        <v>0.47622685185185187</v>
      </c>
      <c r="DB6293">
        <v>692</v>
      </c>
      <c r="DC6293" t="str">
        <v>MICURA</v>
      </c>
      <c r="DD6293" t="str">
        <v>DEVAN OGBEIDE (MIC)</v>
      </c>
      <c r="DE6293" s="31">
        <v>44895</v>
      </c>
      <c r="DF6293" s="40">
        <v>0.8003703703703704</v>
      </c>
    </row>
    <row r="6294" spans="1:110" x14ac:dyDescent="0.25">
      <c r="A6294" s="114" t="s">
        <v>2093</v>
      </c>
      <c r="B6294">
        <v>221</v>
      </c>
      <c r="C6294" s="114" t="s">
        <v>21</v>
      </c>
      <c r="D6294" s="114" t="s">
        <v>750</v>
      </c>
      <c r="E6294" s="115">
        <v>44876</v>
      </c>
      <c r="F6294" s="192">
        <v>0.46159722222222221</v>
      </c>
      <c r="G6294">
        <v>2</v>
      </c>
      <c r="H6294" s="114" t="s">
        <v>21</v>
      </c>
      <c r="I6294"/>
      <c r="BW6294">
        <v>277</v>
      </c>
      <c r="BX6294" t="str">
        <v>MICURA</v>
      </c>
      <c r="BY6294" t="str">
        <v>KAMORU OLUWASEYI (MIC)</v>
      </c>
      <c r="BZ6294" s="31">
        <v>44894</v>
      </c>
      <c r="CA6294" s="40">
        <v>0.47635416666666669</v>
      </c>
      <c r="DB6294">
        <v>693</v>
      </c>
      <c r="DC6294" t="str">
        <v>PLANNING</v>
      </c>
      <c r="DD6294" t="str">
        <v>DOMINIC OWOIDOHO (PLN)</v>
      </c>
      <c r="DE6294" s="31">
        <v>44895</v>
      </c>
      <c r="DF6294" s="40">
        <v>0.80141203703703701</v>
      </c>
    </row>
    <row r="6295" spans="1:110" x14ac:dyDescent="0.25">
      <c r="A6295" s="114" t="s">
        <v>2093</v>
      </c>
      <c r="B6295">
        <v>222</v>
      </c>
      <c r="C6295" s="114" t="s">
        <v>21</v>
      </c>
      <c r="D6295" s="114" t="s">
        <v>567</v>
      </c>
      <c r="E6295" s="115">
        <v>44876</v>
      </c>
      <c r="F6295" s="192">
        <v>0.46180555555555558</v>
      </c>
      <c r="G6295">
        <v>2</v>
      </c>
      <c r="H6295" s="114" t="s">
        <v>21</v>
      </c>
      <c r="I6295"/>
      <c r="BW6295">
        <v>278</v>
      </c>
      <c r="BX6295" t="str">
        <v>MICURA</v>
      </c>
      <c r="BY6295" t="str">
        <v>OLUKOTUN TEMITOPE (MIC)</v>
      </c>
      <c r="BZ6295" s="31">
        <v>44894</v>
      </c>
      <c r="CA6295" s="40">
        <v>0.47641203703703705</v>
      </c>
      <c r="DB6295">
        <v>694</v>
      </c>
      <c r="DC6295" t="str">
        <v>OLM</v>
      </c>
      <c r="DD6295" t="str">
        <v>MAGNUS UCHENNA O. (OLM)</v>
      </c>
      <c r="DE6295" s="31">
        <v>44895</v>
      </c>
      <c r="DF6295" s="40">
        <v>0.80148148148148146</v>
      </c>
    </row>
    <row r="6296" spans="1:110" x14ac:dyDescent="0.25">
      <c r="A6296" s="114" t="s">
        <v>2093</v>
      </c>
      <c r="B6296">
        <v>223</v>
      </c>
      <c r="C6296" s="114" t="s">
        <v>53</v>
      </c>
      <c r="D6296" s="114" t="s">
        <v>1254</v>
      </c>
      <c r="E6296" s="115">
        <v>44876</v>
      </c>
      <c r="F6296" s="192">
        <v>0.46197916666666666</v>
      </c>
      <c r="G6296">
        <v>2</v>
      </c>
      <c r="H6296" s="114" t="s">
        <v>1255</v>
      </c>
      <c r="I6296">
        <v>3380625</v>
      </c>
      <c r="BW6296">
        <v>279</v>
      </c>
      <c r="BX6296" t="str">
        <v>MICURA</v>
      </c>
      <c r="BY6296" t="str">
        <v>ESHO SAMUEL (MIC)</v>
      </c>
      <c r="BZ6296" s="31">
        <v>44894</v>
      </c>
      <c r="CA6296" s="40">
        <v>0.47646990740740741</v>
      </c>
      <c r="DB6296">
        <v>695</v>
      </c>
      <c r="DC6296" t="str">
        <v>MICURA</v>
      </c>
      <c r="DD6296" t="str">
        <v>MUSTAFA KARUMO (MIC)</v>
      </c>
      <c r="DE6296" s="31">
        <v>44895</v>
      </c>
      <c r="DF6296" s="40">
        <v>0.80202546296296295</v>
      </c>
    </row>
    <row r="6297" spans="1:110" x14ac:dyDescent="0.25">
      <c r="A6297" s="114" t="s">
        <v>2093</v>
      </c>
      <c r="B6297">
        <v>224</v>
      </c>
      <c r="C6297" s="114" t="s">
        <v>21</v>
      </c>
      <c r="D6297" s="114" t="s">
        <v>1033</v>
      </c>
      <c r="E6297" s="115">
        <v>44876</v>
      </c>
      <c r="F6297" s="192">
        <v>0.4622222222222222</v>
      </c>
      <c r="G6297">
        <v>2</v>
      </c>
      <c r="H6297" s="114" t="s">
        <v>950</v>
      </c>
      <c r="I6297"/>
      <c r="BW6297">
        <v>280</v>
      </c>
      <c r="BX6297" t="str">
        <v>OPERATIONS</v>
      </c>
      <c r="BY6297" t="str">
        <v>ALARAPE SALAMI (OPS)</v>
      </c>
      <c r="BZ6297" s="31">
        <v>44894</v>
      </c>
      <c r="CA6297" s="40">
        <v>0.47652777777777777</v>
      </c>
      <c r="DB6297">
        <v>696</v>
      </c>
      <c r="DC6297" t="str">
        <v>OPERATIONS</v>
      </c>
      <c r="DD6297" t="str">
        <v>OSINOWO OLUFUNKE (OPS)</v>
      </c>
      <c r="DE6297" s="31">
        <v>44895</v>
      </c>
      <c r="DF6297" s="40">
        <v>0.80986111111111114</v>
      </c>
    </row>
    <row r="6298" spans="1:110" x14ac:dyDescent="0.25">
      <c r="A6298" s="114" t="s">
        <v>2093</v>
      </c>
      <c r="B6298">
        <v>225</v>
      </c>
      <c r="C6298" s="114" t="s">
        <v>21</v>
      </c>
      <c r="D6298" s="114" t="s">
        <v>757</v>
      </c>
      <c r="E6298" s="115">
        <v>44876</v>
      </c>
      <c r="F6298" s="192">
        <v>0.46226851851851852</v>
      </c>
      <c r="G6298">
        <v>2</v>
      </c>
      <c r="H6298" s="114" t="s">
        <v>21</v>
      </c>
      <c r="I6298"/>
      <c r="BW6298">
        <v>281</v>
      </c>
      <c r="BX6298" t="str">
        <v>ENGINEERING</v>
      </c>
      <c r="BY6298" t="str">
        <v>USELE EPHIKPAROBORE (EN</v>
      </c>
      <c r="BZ6298" s="31">
        <v>44894</v>
      </c>
      <c r="CA6298" s="40">
        <v>0.47702546296296294</v>
      </c>
      <c r="DB6298">
        <v>697</v>
      </c>
      <c r="DC6298" t="str">
        <v>ENGINEERING</v>
      </c>
      <c r="DD6298" t="str">
        <v>AYORINDE MUYIWA (ENGR)</v>
      </c>
      <c r="DE6298" s="31">
        <v>44895</v>
      </c>
      <c r="DF6298" s="40">
        <v>0.8606018518518519</v>
      </c>
    </row>
    <row r="6299" spans="1:110" x14ac:dyDescent="0.25">
      <c r="A6299" s="114" t="s">
        <v>2093</v>
      </c>
      <c r="B6299">
        <v>226</v>
      </c>
      <c r="C6299" s="114" t="s">
        <v>21</v>
      </c>
      <c r="D6299" s="114" t="s">
        <v>663</v>
      </c>
      <c r="E6299" s="115">
        <v>44876</v>
      </c>
      <c r="F6299" s="192">
        <v>0.46243055555555557</v>
      </c>
      <c r="G6299">
        <v>2</v>
      </c>
      <c r="H6299" s="114" t="s">
        <v>21</v>
      </c>
      <c r="I6299"/>
      <c r="BW6299">
        <v>282</v>
      </c>
      <c r="BX6299" t="str">
        <v>ENGINEERING</v>
      </c>
      <c r="BY6299" t="str">
        <v>OLAROTIMI OGUBODEDE (EN</v>
      </c>
      <c r="BZ6299" s="31">
        <v>44894</v>
      </c>
      <c r="CA6299" s="40">
        <v>0.47704861111111113</v>
      </c>
      <c r="DB6299">
        <v>698</v>
      </c>
      <c r="DC6299" t="str">
        <v>OPERATIONS</v>
      </c>
      <c r="DD6299" t="str">
        <v>KUNLE DAVID (OPS)</v>
      </c>
      <c r="DE6299" s="31">
        <v>44895</v>
      </c>
      <c r="DF6299" s="40">
        <v>0.883275462962963</v>
      </c>
    </row>
    <row r="6300" spans="1:110" x14ac:dyDescent="0.25">
      <c r="A6300" s="114" t="s">
        <v>2093</v>
      </c>
      <c r="B6300">
        <v>227</v>
      </c>
      <c r="C6300" s="114" t="s">
        <v>21</v>
      </c>
      <c r="D6300" s="114" t="s">
        <v>1844</v>
      </c>
      <c r="E6300" s="115">
        <v>44876</v>
      </c>
      <c r="F6300" s="192">
        <v>0.46288194444444447</v>
      </c>
      <c r="G6300">
        <v>2</v>
      </c>
      <c r="H6300" s="114" t="s">
        <v>21</v>
      </c>
      <c r="I6300">
        <v>6709049</v>
      </c>
      <c r="BW6300">
        <v>283</v>
      </c>
      <c r="BX6300" t="str">
        <v>MICURA</v>
      </c>
      <c r="BY6300" t="str">
        <v>ADEKEYE GBENGA (MIC)</v>
      </c>
      <c r="BZ6300" s="31">
        <v>44894</v>
      </c>
      <c r="CA6300" s="40">
        <v>0.47734953703703703</v>
      </c>
      <c r="DB6300">
        <v>699</v>
      </c>
      <c r="DC6300" t="str">
        <v>MICURA</v>
      </c>
      <c r="DD6300" t="str">
        <v>HASSAN RAMSON I. (MIC)</v>
      </c>
      <c r="DE6300" s="31">
        <v>44895</v>
      </c>
      <c r="DF6300" s="40">
        <v>0.88350694444444444</v>
      </c>
    </row>
    <row r="6301" spans="1:110" x14ac:dyDescent="0.25">
      <c r="A6301" s="114" t="s">
        <v>2093</v>
      </c>
      <c r="B6301">
        <v>228</v>
      </c>
      <c r="C6301" s="114" t="s">
        <v>53</v>
      </c>
      <c r="D6301" s="114" t="s">
        <v>811</v>
      </c>
      <c r="E6301" s="115">
        <v>44876</v>
      </c>
      <c r="F6301" s="192">
        <v>0.46293981481481483</v>
      </c>
      <c r="G6301">
        <v>2</v>
      </c>
      <c r="H6301" s="114" t="s">
        <v>812</v>
      </c>
      <c r="I6301">
        <v>2025608</v>
      </c>
      <c r="BW6301">
        <v>284</v>
      </c>
      <c r="BX6301" t="str">
        <v>HR AND ADMIN</v>
      </c>
      <c r="BY6301" t="str">
        <v>ADEPOYIGI SAMSON (KANO)</v>
      </c>
      <c r="BZ6301" s="31">
        <v>44894</v>
      </c>
      <c r="CA6301" s="40">
        <v>0.47770833333333335</v>
      </c>
      <c r="DB6301">
        <v>700</v>
      </c>
      <c r="DC6301" t="str">
        <v>MICURA</v>
      </c>
      <c r="DD6301" t="str">
        <v>MICHEAL GOODLUCK (MIC)</v>
      </c>
      <c r="DE6301" s="31">
        <v>44895</v>
      </c>
      <c r="DF6301" s="40">
        <v>0.8843981481481481</v>
      </c>
    </row>
    <row r="6302" spans="1:110" x14ac:dyDescent="0.25">
      <c r="A6302" s="114" t="s">
        <v>2093</v>
      </c>
      <c r="B6302">
        <v>229</v>
      </c>
      <c r="C6302" s="114" t="s">
        <v>53</v>
      </c>
      <c r="D6302" s="114" t="s">
        <v>572</v>
      </c>
      <c r="E6302" s="115">
        <v>44876</v>
      </c>
      <c r="F6302" s="192">
        <v>0.46346064814814814</v>
      </c>
      <c r="G6302">
        <v>2</v>
      </c>
      <c r="H6302" s="114" t="s">
        <v>573</v>
      </c>
      <c r="I6302">
        <v>5052742</v>
      </c>
      <c r="BW6302">
        <v>285</v>
      </c>
      <c r="BX6302" t="str">
        <v>MICURA</v>
      </c>
      <c r="BY6302" t="str">
        <v>AJAYI ADEYEMI</v>
      </c>
      <c r="BZ6302" s="31">
        <v>44894</v>
      </c>
      <c r="CA6302" s="40">
        <v>0.47788194444444443</v>
      </c>
      <c r="DB6302">
        <v>701</v>
      </c>
      <c r="DC6302" t="str">
        <v>MICURA</v>
      </c>
      <c r="DD6302" t="str">
        <v>CHARLES I. GEORGE(MIC)</v>
      </c>
      <c r="DE6302" s="31">
        <v>44895</v>
      </c>
      <c r="DF6302" s="40">
        <v>0.88451388888888893</v>
      </c>
    </row>
    <row r="6303" spans="1:110" x14ac:dyDescent="0.25">
      <c r="A6303" s="114" t="s">
        <v>2093</v>
      </c>
      <c r="B6303">
        <v>230</v>
      </c>
      <c r="C6303" s="114" t="s">
        <v>53</v>
      </c>
      <c r="D6303" s="114" t="s">
        <v>574</v>
      </c>
      <c r="E6303" s="115">
        <v>44876</v>
      </c>
      <c r="F6303" s="192">
        <v>0.46349537037037036</v>
      </c>
      <c r="G6303">
        <v>2</v>
      </c>
      <c r="H6303" s="114" t="s">
        <v>575</v>
      </c>
      <c r="I6303">
        <v>5468434</v>
      </c>
      <c r="BW6303">
        <v>286</v>
      </c>
      <c r="BX6303" t="str">
        <v>MICURA</v>
      </c>
      <c r="BY6303" t="str">
        <v>AJUONUMA CHIMA</v>
      </c>
      <c r="BZ6303" s="31">
        <v>44894</v>
      </c>
      <c r="CA6303" s="40">
        <v>0.47792824074074075</v>
      </c>
      <c r="DB6303">
        <v>702</v>
      </c>
      <c r="DC6303" t="str">
        <v>MICURA</v>
      </c>
      <c r="DD6303" t="str">
        <v>UCHENNA OCHULOR (MIC)</v>
      </c>
      <c r="DE6303" s="31">
        <v>44895</v>
      </c>
      <c r="DF6303" s="40">
        <v>0.88473379629629634</v>
      </c>
    </row>
    <row r="6304" spans="1:110" x14ac:dyDescent="0.25">
      <c r="A6304" s="114" t="s">
        <v>2093</v>
      </c>
      <c r="B6304">
        <v>231</v>
      </c>
      <c r="C6304" s="114" t="s">
        <v>53</v>
      </c>
      <c r="D6304" s="114" t="s">
        <v>781</v>
      </c>
      <c r="E6304" s="115">
        <v>44876</v>
      </c>
      <c r="F6304" s="192">
        <v>0.46391203703703704</v>
      </c>
      <c r="G6304">
        <v>2</v>
      </c>
      <c r="H6304" s="114" t="s">
        <v>782</v>
      </c>
      <c r="I6304">
        <v>2856175</v>
      </c>
      <c r="BW6304">
        <v>287</v>
      </c>
      <c r="BX6304" t="str">
        <v>MICURA</v>
      </c>
      <c r="BY6304" t="str">
        <v>KAYODE ROTIMI E. (MIC)</v>
      </c>
      <c r="BZ6304" s="31">
        <v>44894</v>
      </c>
      <c r="CA6304" s="40">
        <v>0.47822916666666665</v>
      </c>
      <c r="DB6304">
        <v>703</v>
      </c>
      <c r="DC6304" t="str">
        <v>OPERATIONS</v>
      </c>
      <c r="DD6304" t="str">
        <v>NWAFOR MARK (OPS)</v>
      </c>
      <c r="DE6304" s="31">
        <v>44895</v>
      </c>
      <c r="DF6304" s="40">
        <v>0.88482638888888887</v>
      </c>
    </row>
    <row r="6305" spans="1:110" x14ac:dyDescent="0.25">
      <c r="A6305" s="114" t="s">
        <v>2093</v>
      </c>
      <c r="B6305">
        <v>232</v>
      </c>
      <c r="C6305" s="114" t="s">
        <v>53</v>
      </c>
      <c r="D6305" s="114" t="s">
        <v>639</v>
      </c>
      <c r="E6305" s="115">
        <v>44876</v>
      </c>
      <c r="F6305" s="192">
        <v>0.46394675925925927</v>
      </c>
      <c r="G6305">
        <v>2</v>
      </c>
      <c r="H6305" s="114" t="s">
        <v>640</v>
      </c>
      <c r="I6305">
        <v>4838258</v>
      </c>
      <c r="BW6305">
        <v>288</v>
      </c>
      <c r="BX6305" t="str">
        <v>OPERATIONS</v>
      </c>
      <c r="BY6305" t="str">
        <v>AHANEKU CHIGOZIE (OPS)</v>
      </c>
      <c r="BZ6305" s="31">
        <v>44894</v>
      </c>
      <c r="CA6305" s="40">
        <v>0.47896990740740741</v>
      </c>
      <c r="DB6305">
        <v>704</v>
      </c>
      <c r="DC6305" t="str">
        <v>MICURA</v>
      </c>
      <c r="DD6305" t="str">
        <v>ADEBAKIN OLUWASEUN (MIC)</v>
      </c>
      <c r="DE6305" s="31">
        <v>44895</v>
      </c>
      <c r="DF6305" s="40">
        <v>0.88513888888888892</v>
      </c>
    </row>
    <row r="6306" spans="1:110" x14ac:dyDescent="0.25">
      <c r="A6306" s="114" t="s">
        <v>2093</v>
      </c>
      <c r="B6306">
        <v>233</v>
      </c>
      <c r="C6306" s="114" t="s">
        <v>53</v>
      </c>
      <c r="D6306" s="114" t="s">
        <v>578</v>
      </c>
      <c r="E6306" s="115">
        <v>44876</v>
      </c>
      <c r="F6306" s="192">
        <v>0.4642013888888889</v>
      </c>
      <c r="G6306">
        <v>2</v>
      </c>
      <c r="H6306" s="114" t="s">
        <v>579</v>
      </c>
      <c r="I6306"/>
      <c r="BW6306">
        <v>289</v>
      </c>
      <c r="BX6306" t="str">
        <v>OPERATIONS</v>
      </c>
      <c r="BY6306" t="str">
        <v>EMMANUEL OKON AKAN (OPS</v>
      </c>
      <c r="BZ6306" s="31">
        <v>44894</v>
      </c>
      <c r="CA6306" s="40">
        <v>0.47938657407407409</v>
      </c>
      <c r="DB6306">
        <v>705</v>
      </c>
      <c r="DC6306" t="str">
        <v>OPERATIONS</v>
      </c>
      <c r="DD6306" t="str">
        <v>SAMUEL NANA M. (OPS)</v>
      </c>
      <c r="DE6306" s="31">
        <v>44895</v>
      </c>
      <c r="DF6306" s="40">
        <v>0.88533564814814814</v>
      </c>
    </row>
    <row r="6307" spans="1:110" x14ac:dyDescent="0.25">
      <c r="A6307" s="114" t="s">
        <v>2093</v>
      </c>
      <c r="B6307">
        <v>234</v>
      </c>
      <c r="C6307" s="114" t="s">
        <v>53</v>
      </c>
      <c r="D6307" s="114" t="s">
        <v>584</v>
      </c>
      <c r="E6307" s="115">
        <v>44876</v>
      </c>
      <c r="F6307" s="192">
        <v>0.46443287037037034</v>
      </c>
      <c r="G6307">
        <v>2</v>
      </c>
      <c r="H6307" s="114" t="s">
        <v>585</v>
      </c>
      <c r="I6307"/>
      <c r="BW6307">
        <v>290</v>
      </c>
      <c r="BX6307" t="str">
        <v>OPERATIONS</v>
      </c>
      <c r="BY6307" t="str">
        <v>APATA JULIANAH K. (OPS)</v>
      </c>
      <c r="BZ6307" s="31">
        <v>44894</v>
      </c>
      <c r="CA6307" s="40">
        <v>0.47942129629629632</v>
      </c>
      <c r="DB6307">
        <v>706</v>
      </c>
      <c r="DC6307" t="str">
        <v>OPERATIONS</v>
      </c>
      <c r="DD6307" t="str">
        <v>CHARLES MEFENMO</v>
      </c>
      <c r="DE6307" s="31">
        <v>44895</v>
      </c>
      <c r="DF6307" s="40">
        <v>0.88540509259259259</v>
      </c>
    </row>
    <row r="6308" spans="1:110" x14ac:dyDescent="0.25">
      <c r="A6308" s="114" t="s">
        <v>2093</v>
      </c>
      <c r="B6308">
        <v>235</v>
      </c>
      <c r="C6308" s="114" t="s">
        <v>53</v>
      </c>
      <c r="D6308" s="114" t="s">
        <v>793</v>
      </c>
      <c r="E6308" s="115">
        <v>44876</v>
      </c>
      <c r="F6308" s="192">
        <v>0.46447916666666667</v>
      </c>
      <c r="G6308">
        <v>2</v>
      </c>
      <c r="H6308" s="114" t="s">
        <v>794</v>
      </c>
      <c r="I6308"/>
      <c r="BW6308">
        <v>291</v>
      </c>
      <c r="BX6308" t="str">
        <v>OPERATIONS</v>
      </c>
      <c r="BY6308" t="str">
        <v>AICHENEDE ENDURANCE (OP</v>
      </c>
      <c r="BZ6308" s="31">
        <v>44894</v>
      </c>
      <c r="CA6308" s="40">
        <v>0.47966435185185186</v>
      </c>
      <c r="DB6308">
        <v>707</v>
      </c>
      <c r="DC6308" t="str">
        <v>MICURA</v>
      </c>
      <c r="DD6308" t="str">
        <v>OLATUNJI AFEEZ O.(MIC)</v>
      </c>
      <c r="DE6308" s="31">
        <v>44895</v>
      </c>
      <c r="DF6308" s="40">
        <v>0.88557870370370373</v>
      </c>
    </row>
    <row r="6309" spans="1:110" x14ac:dyDescent="0.25">
      <c r="A6309" s="114" t="s">
        <v>2093</v>
      </c>
      <c r="B6309">
        <v>236</v>
      </c>
      <c r="C6309" s="114" t="s">
        <v>52</v>
      </c>
      <c r="D6309" s="114" t="s">
        <v>2094</v>
      </c>
      <c r="E6309" s="115">
        <v>44876</v>
      </c>
      <c r="F6309" s="192">
        <v>0.46469907407407407</v>
      </c>
      <c r="G6309">
        <v>2</v>
      </c>
      <c r="H6309" s="114" t="s">
        <v>2095</v>
      </c>
      <c r="I6309">
        <v>5507609</v>
      </c>
      <c r="BW6309">
        <v>292</v>
      </c>
      <c r="BX6309" t="str">
        <v>ENGINEERING</v>
      </c>
      <c r="BY6309" t="str">
        <v>MICHAEL OMOTOSHO (ENGR)</v>
      </c>
      <c r="BZ6309" s="31">
        <v>44894</v>
      </c>
      <c r="CA6309" s="40">
        <v>0.47971064814814812</v>
      </c>
      <c r="DB6309">
        <v>708</v>
      </c>
      <c r="DC6309" t="str">
        <v>MICURA</v>
      </c>
      <c r="DD6309" t="str">
        <v>OLAOYE SUNDAY (MIC)</v>
      </c>
      <c r="DE6309" s="31">
        <v>44895</v>
      </c>
      <c r="DF6309" s="40">
        <v>0.88634259259259263</v>
      </c>
    </row>
    <row r="6310" spans="1:110" x14ac:dyDescent="0.25">
      <c r="A6310" s="114" t="s">
        <v>2093</v>
      </c>
      <c r="B6310">
        <v>237</v>
      </c>
      <c r="C6310" s="114" t="s">
        <v>53</v>
      </c>
      <c r="D6310" s="114" t="s">
        <v>654</v>
      </c>
      <c r="E6310" s="115">
        <v>44876</v>
      </c>
      <c r="F6310" s="192">
        <v>0.4649652777777778</v>
      </c>
      <c r="G6310">
        <v>2</v>
      </c>
      <c r="H6310" s="114" t="s">
        <v>655</v>
      </c>
      <c r="I6310">
        <v>2650232</v>
      </c>
      <c r="BW6310">
        <v>293</v>
      </c>
      <c r="BX6310" t="str">
        <v>OPERATIONS</v>
      </c>
      <c r="BY6310" t="str">
        <v>JOHNNY OKON (OPS)</v>
      </c>
      <c r="BZ6310" s="31">
        <v>44894</v>
      </c>
      <c r="CA6310" s="40">
        <v>0.47974537037037035</v>
      </c>
      <c r="DB6310">
        <v>709</v>
      </c>
      <c r="DC6310" t="str">
        <v>ENGINEERING</v>
      </c>
      <c r="DD6310" t="str">
        <v>ADEDIJI EBENEZER (ENGR)</v>
      </c>
      <c r="DE6310" s="31">
        <v>44895</v>
      </c>
      <c r="DF6310" s="40">
        <v>0.88734953703703701</v>
      </c>
    </row>
    <row r="6311" spans="1:110" x14ac:dyDescent="0.25">
      <c r="A6311" s="114" t="s">
        <v>2093</v>
      </c>
      <c r="B6311">
        <v>238</v>
      </c>
      <c r="C6311" s="114" t="s">
        <v>52</v>
      </c>
      <c r="D6311" s="114" t="s">
        <v>1147</v>
      </c>
      <c r="E6311" s="115">
        <v>44876</v>
      </c>
      <c r="F6311" s="192">
        <v>0.46519675925925924</v>
      </c>
      <c r="G6311">
        <v>2</v>
      </c>
      <c r="H6311" s="114" t="s">
        <v>1148</v>
      </c>
      <c r="I6311">
        <v>7767778</v>
      </c>
      <c r="BW6311">
        <v>294</v>
      </c>
      <c r="BX6311" t="str">
        <v>OPERATIONS</v>
      </c>
      <c r="BY6311" t="str">
        <v>EMMAUEL TEMITOPE</v>
      </c>
      <c r="BZ6311" s="31">
        <v>44894</v>
      </c>
      <c r="CA6311" s="40">
        <v>0.47989583333333335</v>
      </c>
      <c r="DB6311">
        <v>710</v>
      </c>
      <c r="DC6311" t="str">
        <v>MICURA</v>
      </c>
      <c r="DD6311" t="str">
        <v>NURUDEEN SANUSI (MIC)</v>
      </c>
      <c r="DE6311" s="31">
        <v>44895</v>
      </c>
      <c r="DF6311" s="40">
        <v>0.88782407407407404</v>
      </c>
    </row>
    <row r="6312" spans="1:110" x14ac:dyDescent="0.25">
      <c r="A6312" s="114" t="s">
        <v>2093</v>
      </c>
      <c r="B6312">
        <v>239</v>
      </c>
      <c r="C6312" s="114" t="s">
        <v>21</v>
      </c>
      <c r="D6312" s="114" t="s">
        <v>1363</v>
      </c>
      <c r="E6312" s="115">
        <v>44876</v>
      </c>
      <c r="F6312" s="192">
        <v>0.4652662037037037</v>
      </c>
      <c r="G6312">
        <v>2</v>
      </c>
      <c r="H6312" s="114" t="s">
        <v>21</v>
      </c>
      <c r="I6312"/>
      <c r="BW6312">
        <v>295</v>
      </c>
      <c r="BX6312" t="str">
        <v>OPERATIONS</v>
      </c>
      <c r="BY6312" t="str">
        <v>ISIAKA LASISI (OPS)</v>
      </c>
      <c r="BZ6312" s="31">
        <v>44894</v>
      </c>
      <c r="CA6312" s="40">
        <v>0.47993055555555558</v>
      </c>
      <c r="DB6312">
        <v>711</v>
      </c>
      <c r="DC6312" t="str">
        <v>ENGINEERING</v>
      </c>
      <c r="DD6312" t="str">
        <v>OKPANEFE JOSEPH (ENGR)</v>
      </c>
      <c r="DE6312" s="31">
        <v>44895</v>
      </c>
      <c r="DF6312" s="40">
        <v>0.8878935185185185</v>
      </c>
    </row>
    <row r="6313" spans="1:110" x14ac:dyDescent="0.25">
      <c r="A6313" s="114" t="s">
        <v>2093</v>
      </c>
      <c r="B6313">
        <v>240</v>
      </c>
      <c r="C6313" s="114" t="s">
        <v>53</v>
      </c>
      <c r="D6313" s="114" t="s">
        <v>1389</v>
      </c>
      <c r="E6313" s="115">
        <v>44876</v>
      </c>
      <c r="F6313" s="192">
        <v>0.46582175925925928</v>
      </c>
      <c r="G6313">
        <v>2</v>
      </c>
      <c r="H6313" s="114" t="s">
        <v>53</v>
      </c>
      <c r="I6313"/>
      <c r="BW6313">
        <v>296</v>
      </c>
      <c r="BX6313" t="str">
        <v>MICURA</v>
      </c>
      <c r="BY6313" t="str">
        <v>FENUYI IDOWU (MIC)</v>
      </c>
      <c r="BZ6313" s="31">
        <v>44894</v>
      </c>
      <c r="CA6313" s="40">
        <v>0.4800462962962963</v>
      </c>
      <c r="DB6313">
        <v>712</v>
      </c>
      <c r="DC6313" t="str">
        <v>MICURA</v>
      </c>
      <c r="DD6313" t="str">
        <v>ABDULLAHI OSENI (MIC)</v>
      </c>
      <c r="DE6313" s="31">
        <v>44895</v>
      </c>
      <c r="DF6313" s="40">
        <v>0.89124999999999999</v>
      </c>
    </row>
    <row r="6314" spans="1:110" x14ac:dyDescent="0.25">
      <c r="A6314" s="114" t="s">
        <v>2093</v>
      </c>
      <c r="B6314">
        <v>241</v>
      </c>
      <c r="C6314" s="114" t="s">
        <v>53</v>
      </c>
      <c r="D6314" s="114" t="s">
        <v>556</v>
      </c>
      <c r="E6314" s="115">
        <v>44876</v>
      </c>
      <c r="F6314" s="192">
        <v>0.46585648148148145</v>
      </c>
      <c r="G6314">
        <v>2</v>
      </c>
      <c r="H6314" s="114" t="s">
        <v>557</v>
      </c>
      <c r="I6314"/>
      <c r="BW6314">
        <v>297</v>
      </c>
      <c r="BX6314" t="str">
        <v>OPERATIONS</v>
      </c>
      <c r="BY6314" t="str">
        <v>ASUQUO BASSEY E. (MIC)</v>
      </c>
      <c r="BZ6314" s="31">
        <v>44894</v>
      </c>
      <c r="CA6314" s="40">
        <v>0.48009259259259257</v>
      </c>
      <c r="DB6314">
        <v>713</v>
      </c>
      <c r="DC6314" t="str">
        <v>MICURA</v>
      </c>
      <c r="DD6314" t="str">
        <v>ESEGIARU NICHOLAS (MIC)</v>
      </c>
      <c r="DE6314" s="31">
        <v>44895</v>
      </c>
      <c r="DF6314" s="40">
        <v>0.89834490740740736</v>
      </c>
    </row>
    <row r="6315" spans="1:110" x14ac:dyDescent="0.25">
      <c r="A6315" s="114" t="s">
        <v>2093</v>
      </c>
      <c r="B6315">
        <v>242</v>
      </c>
      <c r="C6315" s="114" t="s">
        <v>21</v>
      </c>
      <c r="D6315" s="114" t="s">
        <v>1839</v>
      </c>
      <c r="E6315" s="115">
        <v>44876</v>
      </c>
      <c r="F6315" s="192">
        <v>0.4662384259259259</v>
      </c>
      <c r="G6315">
        <v>2</v>
      </c>
      <c r="H6315" s="114" t="s">
        <v>21</v>
      </c>
      <c r="I6315"/>
      <c r="BW6315">
        <v>298</v>
      </c>
      <c r="BX6315" t="str">
        <v>MICURA</v>
      </c>
      <c r="BY6315" t="str">
        <v>SHAMSIDEEN OLANREWAJU(MI</v>
      </c>
      <c r="BZ6315" s="31">
        <v>44894</v>
      </c>
      <c r="CA6315" s="40">
        <v>0.48018518518518516</v>
      </c>
    </row>
    <row r="6316" spans="1:110" x14ac:dyDescent="0.25">
      <c r="A6316" s="114" t="s">
        <v>2093</v>
      </c>
      <c r="B6316">
        <v>243</v>
      </c>
      <c r="C6316" s="114" t="s">
        <v>53</v>
      </c>
      <c r="D6316" s="114" t="s">
        <v>1025</v>
      </c>
      <c r="E6316" s="115">
        <v>44876</v>
      </c>
      <c r="F6316" s="192">
        <v>0.46673611111111113</v>
      </c>
      <c r="G6316">
        <v>2</v>
      </c>
      <c r="H6316" s="114" t="s">
        <v>1026</v>
      </c>
      <c r="I6316">
        <v>2856170</v>
      </c>
      <c r="BW6316">
        <v>299</v>
      </c>
      <c r="BX6316" t="str">
        <v>MICURA</v>
      </c>
      <c r="BY6316" t="str">
        <v>ABDULLAHI OSENI (MIC)</v>
      </c>
      <c r="BZ6316" s="31">
        <v>44894</v>
      </c>
      <c r="CA6316" s="40">
        <v>0.48024305555555558</v>
      </c>
    </row>
    <row r="6317" spans="1:110" x14ac:dyDescent="0.25">
      <c r="A6317" s="114" t="s">
        <v>2093</v>
      </c>
      <c r="B6317">
        <v>244</v>
      </c>
      <c r="C6317" s="114" t="s">
        <v>52</v>
      </c>
      <c r="D6317" s="114" t="s">
        <v>400</v>
      </c>
      <c r="E6317" s="115">
        <v>44876</v>
      </c>
      <c r="F6317" s="192">
        <v>0.46699074074074076</v>
      </c>
      <c r="G6317">
        <v>2</v>
      </c>
      <c r="H6317" s="114" t="s">
        <v>401</v>
      </c>
      <c r="I6317">
        <v>5434559</v>
      </c>
      <c r="BW6317">
        <v>300</v>
      </c>
      <c r="BX6317" t="str">
        <v>MICURA</v>
      </c>
      <c r="BY6317" t="str">
        <v>AJIBOLA OLUWAFEMI S.(MI</v>
      </c>
      <c r="BZ6317" s="31">
        <v>44894</v>
      </c>
      <c r="CA6317" s="40">
        <v>0.48030092592592594</v>
      </c>
    </row>
    <row r="6318" spans="1:110" x14ac:dyDescent="0.25">
      <c r="A6318" s="114" t="s">
        <v>2093</v>
      </c>
      <c r="B6318">
        <v>245</v>
      </c>
      <c r="C6318" s="114" t="s">
        <v>54</v>
      </c>
      <c r="D6318" s="114" t="s">
        <v>610</v>
      </c>
      <c r="E6318" s="115">
        <v>44876</v>
      </c>
      <c r="F6318" s="192">
        <v>0.46716435185185184</v>
      </c>
      <c r="G6318">
        <v>2</v>
      </c>
      <c r="H6318" s="114" t="s">
        <v>611</v>
      </c>
      <c r="I6318">
        <v>7760343</v>
      </c>
      <c r="BW6318">
        <v>301</v>
      </c>
      <c r="BX6318" t="str">
        <v>MICURA</v>
      </c>
      <c r="BY6318" t="str">
        <v>BETULE THOMPSON J. (MIC)</v>
      </c>
      <c r="BZ6318" s="31">
        <v>44894</v>
      </c>
      <c r="CA6318" s="40">
        <v>0.48045138888888889</v>
      </c>
    </row>
    <row r="6319" spans="1:110" x14ac:dyDescent="0.25">
      <c r="A6319" s="114" t="s">
        <v>2093</v>
      </c>
      <c r="B6319">
        <v>246</v>
      </c>
      <c r="C6319" s="114" t="s">
        <v>54</v>
      </c>
      <c r="D6319" s="114" t="s">
        <v>612</v>
      </c>
      <c r="E6319" s="115">
        <v>44876</v>
      </c>
      <c r="F6319" s="192">
        <v>0.46719907407407407</v>
      </c>
      <c r="G6319">
        <v>2</v>
      </c>
      <c r="H6319" s="114" t="s">
        <v>613</v>
      </c>
      <c r="I6319"/>
      <c r="BW6319">
        <v>302</v>
      </c>
      <c r="BX6319" t="str">
        <v>MICURA</v>
      </c>
      <c r="BY6319" t="str">
        <v>DORGU TAREFEYAH (MIC)</v>
      </c>
      <c r="BZ6319" s="31">
        <v>44894</v>
      </c>
      <c r="CA6319" s="40">
        <v>0.48049768518518521</v>
      </c>
    </row>
    <row r="6320" spans="1:110" x14ac:dyDescent="0.25">
      <c r="A6320" s="114" t="s">
        <v>2093</v>
      </c>
      <c r="B6320">
        <v>247</v>
      </c>
      <c r="C6320" s="114" t="s">
        <v>21</v>
      </c>
      <c r="D6320" s="114" t="s">
        <v>618</v>
      </c>
      <c r="E6320" s="115">
        <v>44876</v>
      </c>
      <c r="F6320" s="192">
        <v>0.46729166666666666</v>
      </c>
      <c r="G6320">
        <v>2</v>
      </c>
      <c r="H6320" s="114" t="s">
        <v>21</v>
      </c>
      <c r="I6320"/>
      <c r="BW6320">
        <v>303</v>
      </c>
      <c r="BX6320" t="str">
        <v>MICURA</v>
      </c>
      <c r="BY6320" t="str">
        <v>AJIGA DESMOND (MIC)</v>
      </c>
      <c r="BZ6320" s="31">
        <v>44894</v>
      </c>
      <c r="CA6320" s="40">
        <v>0.48104166666666665</v>
      </c>
    </row>
    <row r="6321" spans="1:79" x14ac:dyDescent="0.25">
      <c r="A6321" s="114" t="s">
        <v>2093</v>
      </c>
      <c r="B6321">
        <v>248</v>
      </c>
      <c r="C6321" s="114" t="s">
        <v>52</v>
      </c>
      <c r="D6321" s="114" t="s">
        <v>1915</v>
      </c>
      <c r="E6321" s="115">
        <v>44876</v>
      </c>
      <c r="F6321" s="192">
        <v>0.46785879629629629</v>
      </c>
      <c r="G6321">
        <v>2</v>
      </c>
      <c r="H6321" s="114" t="s">
        <v>1916</v>
      </c>
      <c r="I6321">
        <v>5369288</v>
      </c>
      <c r="BW6321">
        <v>304</v>
      </c>
      <c r="BX6321" t="str">
        <v>MICURA</v>
      </c>
      <c r="BY6321" t="str">
        <v>ALOZIE VICTOR I. (MIC)</v>
      </c>
      <c r="BZ6321" s="31">
        <v>44894</v>
      </c>
      <c r="CA6321" s="40">
        <v>0.48107638888888887</v>
      </c>
    </row>
    <row r="6322" spans="1:79" x14ac:dyDescent="0.25">
      <c r="A6322" s="114" t="s">
        <v>2093</v>
      </c>
      <c r="B6322">
        <v>249</v>
      </c>
      <c r="C6322" s="114" t="s">
        <v>54</v>
      </c>
      <c r="D6322" s="114" t="s">
        <v>592</v>
      </c>
      <c r="E6322" s="115">
        <v>44876</v>
      </c>
      <c r="F6322" s="192">
        <v>0.46789351851851851</v>
      </c>
      <c r="G6322">
        <v>2</v>
      </c>
      <c r="H6322" s="114" t="s">
        <v>593</v>
      </c>
      <c r="I6322">
        <v>3677082</v>
      </c>
      <c r="BW6322">
        <v>305</v>
      </c>
      <c r="BX6322" t="str">
        <v>OPERATIONS</v>
      </c>
      <c r="BY6322" t="str">
        <v>ADEYEYE ADENIYI S. (OPS</v>
      </c>
      <c r="BZ6322" s="31">
        <v>44894</v>
      </c>
      <c r="CA6322" s="40">
        <v>0.48113425925925923</v>
      </c>
    </row>
    <row r="6323" spans="1:79" x14ac:dyDescent="0.25">
      <c r="A6323" s="114" t="s">
        <v>2093</v>
      </c>
      <c r="B6323">
        <v>250</v>
      </c>
      <c r="C6323" s="114" t="s">
        <v>52</v>
      </c>
      <c r="D6323" s="114" t="s">
        <v>306</v>
      </c>
      <c r="E6323" s="115">
        <v>44876</v>
      </c>
      <c r="F6323" s="192">
        <v>0.46811342592592592</v>
      </c>
      <c r="G6323">
        <v>2</v>
      </c>
      <c r="H6323" s="114" t="s">
        <v>307</v>
      </c>
      <c r="I6323">
        <v>5391490</v>
      </c>
      <c r="BW6323">
        <v>306</v>
      </c>
      <c r="BX6323" t="str">
        <v>ENGINEERING</v>
      </c>
      <c r="BY6323" t="str">
        <v>IGHEDO ODIANOSEN (DRV)</v>
      </c>
      <c r="BZ6323" s="31">
        <v>44894</v>
      </c>
      <c r="CA6323" s="40">
        <v>0.48144675925925928</v>
      </c>
    </row>
    <row r="6324" spans="1:79" x14ac:dyDescent="0.25">
      <c r="A6324" s="114" t="s">
        <v>2093</v>
      </c>
      <c r="B6324">
        <v>251</v>
      </c>
      <c r="C6324" s="114" t="s">
        <v>52</v>
      </c>
      <c r="D6324" s="114" t="s">
        <v>536</v>
      </c>
      <c r="E6324" s="115">
        <v>44876</v>
      </c>
      <c r="F6324" s="192">
        <v>0.46848379629629627</v>
      </c>
      <c r="G6324">
        <v>2</v>
      </c>
      <c r="H6324" s="114" t="s">
        <v>537</v>
      </c>
      <c r="I6324">
        <v>5416421</v>
      </c>
      <c r="BW6324">
        <v>307</v>
      </c>
      <c r="BX6324" t="str">
        <v>ENGINEERING</v>
      </c>
      <c r="BY6324" t="str">
        <v>OGUNYEMI ELIJAH (ENGR)</v>
      </c>
      <c r="BZ6324" s="31">
        <v>44894</v>
      </c>
      <c r="CA6324" s="40">
        <v>0.48149305555555555</v>
      </c>
    </row>
    <row r="6325" spans="1:79" x14ac:dyDescent="0.25">
      <c r="A6325" s="114" t="s">
        <v>2093</v>
      </c>
      <c r="B6325">
        <v>252</v>
      </c>
      <c r="C6325" s="114" t="s">
        <v>21</v>
      </c>
      <c r="D6325" s="114" t="s">
        <v>664</v>
      </c>
      <c r="E6325" s="115">
        <v>44876</v>
      </c>
      <c r="F6325" s="192">
        <v>0.46866898148148151</v>
      </c>
      <c r="G6325">
        <v>2</v>
      </c>
      <c r="H6325" s="114" t="s">
        <v>21</v>
      </c>
      <c r="I6325"/>
      <c r="BW6325">
        <v>308</v>
      </c>
      <c r="BX6325" t="str">
        <v>ENGINEERING</v>
      </c>
      <c r="BY6325" t="str">
        <v>EZEKIEL YUNANA (DRV)</v>
      </c>
      <c r="BZ6325" s="31">
        <v>44894</v>
      </c>
      <c r="CA6325" s="40">
        <v>0.48159722222222223</v>
      </c>
    </row>
    <row r="6326" spans="1:79" x14ac:dyDescent="0.25">
      <c r="A6326" s="114" t="s">
        <v>2093</v>
      </c>
      <c r="B6326">
        <v>253</v>
      </c>
      <c r="C6326" s="114" t="s">
        <v>54</v>
      </c>
      <c r="D6326" s="114" t="s">
        <v>559</v>
      </c>
      <c r="E6326" s="115">
        <v>44876</v>
      </c>
      <c r="F6326" s="192">
        <v>0.46870370370370368</v>
      </c>
      <c r="G6326">
        <v>2</v>
      </c>
      <c r="H6326" s="114" t="s">
        <v>560</v>
      </c>
      <c r="I6326">
        <v>7109794</v>
      </c>
      <c r="BW6326">
        <v>309</v>
      </c>
      <c r="BX6326" t="str">
        <v>ENGINEERING</v>
      </c>
      <c r="BY6326" t="str">
        <v>GIFT NWOKOCHA</v>
      </c>
      <c r="BZ6326" s="31">
        <v>44894</v>
      </c>
      <c r="CA6326" s="40">
        <v>0.48165509259259259</v>
      </c>
    </row>
    <row r="6327" spans="1:79" x14ac:dyDescent="0.25">
      <c r="A6327" s="114" t="s">
        <v>2093</v>
      </c>
      <c r="B6327">
        <v>254</v>
      </c>
      <c r="C6327" s="114" t="s">
        <v>53</v>
      </c>
      <c r="D6327" s="114" t="s">
        <v>647</v>
      </c>
      <c r="E6327" s="115">
        <v>44876</v>
      </c>
      <c r="F6327" s="192">
        <v>0.46902777777777777</v>
      </c>
      <c r="G6327">
        <v>2</v>
      </c>
      <c r="H6327" s="114" t="s">
        <v>648</v>
      </c>
      <c r="I6327">
        <v>2856135</v>
      </c>
      <c r="BW6327">
        <v>310</v>
      </c>
      <c r="BX6327" t="str">
        <v>MICURA</v>
      </c>
      <c r="BY6327" t="str">
        <v>ADENAYA OPEYEMI (MIC)</v>
      </c>
      <c r="BZ6327" s="31">
        <v>44894</v>
      </c>
      <c r="CA6327" s="40">
        <v>0.48194444444444445</v>
      </c>
    </row>
    <row r="6328" spans="1:79" x14ac:dyDescent="0.25">
      <c r="A6328" s="114" t="s">
        <v>2093</v>
      </c>
      <c r="B6328">
        <v>255</v>
      </c>
      <c r="C6328" s="114" t="s">
        <v>52</v>
      </c>
      <c r="D6328" s="114" t="s">
        <v>833</v>
      </c>
      <c r="E6328" s="115">
        <v>44876</v>
      </c>
      <c r="F6328" s="192">
        <v>0.46910879629629632</v>
      </c>
      <c r="G6328">
        <v>2</v>
      </c>
      <c r="H6328" s="114" t="s">
        <v>834</v>
      </c>
      <c r="I6328">
        <v>3669791</v>
      </c>
      <c r="BW6328">
        <v>311</v>
      </c>
      <c r="BX6328" t="str">
        <v>MICURA</v>
      </c>
      <c r="BY6328" t="str">
        <v>KAMORU AKIN ISHOLA (MIC)</v>
      </c>
      <c r="BZ6328" s="31">
        <v>44894</v>
      </c>
      <c r="CA6328" s="40">
        <v>0.48201388888888891</v>
      </c>
    </row>
    <row r="6329" spans="1:79" x14ac:dyDescent="0.25">
      <c r="A6329" s="114" t="s">
        <v>2093</v>
      </c>
      <c r="B6329">
        <v>256</v>
      </c>
      <c r="C6329" s="114" t="s">
        <v>53</v>
      </c>
      <c r="D6329" s="114" t="s">
        <v>671</v>
      </c>
      <c r="E6329" s="115">
        <v>44876</v>
      </c>
      <c r="F6329" s="192">
        <v>0.46915509259259258</v>
      </c>
      <c r="G6329">
        <v>2</v>
      </c>
      <c r="H6329" s="114" t="s">
        <v>672</v>
      </c>
      <c r="I6329"/>
      <c r="BW6329">
        <v>312</v>
      </c>
      <c r="BX6329" t="str">
        <v>MICURA</v>
      </c>
      <c r="BY6329" t="str">
        <v>DICK REX (MICURA)</v>
      </c>
      <c r="BZ6329" s="31">
        <v>44894</v>
      </c>
      <c r="CA6329" s="40">
        <v>0.48207175925925927</v>
      </c>
    </row>
    <row r="6330" spans="1:79" x14ac:dyDescent="0.25">
      <c r="A6330" s="114" t="s">
        <v>2093</v>
      </c>
      <c r="B6330">
        <v>257</v>
      </c>
      <c r="C6330" s="114" t="s">
        <v>52</v>
      </c>
      <c r="D6330" s="114" t="s">
        <v>803</v>
      </c>
      <c r="E6330" s="115">
        <v>44876</v>
      </c>
      <c r="F6330" s="192">
        <v>0.4697453703703704</v>
      </c>
      <c r="G6330">
        <v>2</v>
      </c>
      <c r="H6330" s="114" t="s">
        <v>804</v>
      </c>
      <c r="I6330">
        <v>5409821</v>
      </c>
      <c r="BW6330">
        <v>313</v>
      </c>
      <c r="BX6330" t="str">
        <v>MICURA</v>
      </c>
      <c r="BY6330" t="str">
        <v>SIMON FRIDAY O. (MIC)</v>
      </c>
      <c r="BZ6330" s="31">
        <v>44894</v>
      </c>
      <c r="CA6330" s="40">
        <v>0.4821064814814815</v>
      </c>
    </row>
    <row r="6331" spans="1:79" x14ac:dyDescent="0.25">
      <c r="A6331" s="114" t="s">
        <v>2093</v>
      </c>
      <c r="B6331">
        <v>258</v>
      </c>
      <c r="C6331" s="114" t="s">
        <v>53</v>
      </c>
      <c r="D6331" s="114" t="s">
        <v>1166</v>
      </c>
      <c r="E6331" s="115">
        <v>44876</v>
      </c>
      <c r="F6331" s="192">
        <v>0.47</v>
      </c>
      <c r="G6331">
        <v>2</v>
      </c>
      <c r="H6331" s="114" t="s">
        <v>1167</v>
      </c>
      <c r="I6331">
        <v>2736247</v>
      </c>
      <c r="BW6331">
        <v>314</v>
      </c>
      <c r="BX6331" t="str">
        <v>MICURA</v>
      </c>
      <c r="BY6331" t="str">
        <v>AMOGO E. JOHNSON</v>
      </c>
      <c r="BZ6331" s="31">
        <v>44894</v>
      </c>
      <c r="CA6331" s="40">
        <v>0.48247685185185185</v>
      </c>
    </row>
    <row r="6332" spans="1:79" x14ac:dyDescent="0.25">
      <c r="A6332" s="114" t="s">
        <v>2093</v>
      </c>
      <c r="B6332">
        <v>259</v>
      </c>
      <c r="C6332" s="114" t="s">
        <v>53</v>
      </c>
      <c r="D6332" s="114" t="s">
        <v>570</v>
      </c>
      <c r="E6332" s="115">
        <v>44876</v>
      </c>
      <c r="F6332" s="192">
        <v>0.4700462962962963</v>
      </c>
      <c r="G6332">
        <v>2</v>
      </c>
      <c r="H6332" s="114" t="s">
        <v>571</v>
      </c>
      <c r="I6332">
        <v>5445295</v>
      </c>
      <c r="BW6332">
        <v>315</v>
      </c>
      <c r="BX6332" t="str">
        <v>OPERATIONS</v>
      </c>
      <c r="BY6332" t="str">
        <v>EMUAYE IROSEYIKE (OPS)</v>
      </c>
      <c r="BZ6332" s="31">
        <v>44894</v>
      </c>
      <c r="CA6332" s="40">
        <v>0.48252314814814817</v>
      </c>
    </row>
    <row r="6333" spans="1:79" x14ac:dyDescent="0.25">
      <c r="A6333" s="114" t="s">
        <v>2093</v>
      </c>
      <c r="B6333">
        <v>260</v>
      </c>
      <c r="C6333" s="114" t="s">
        <v>53</v>
      </c>
      <c r="D6333" s="114" t="s">
        <v>764</v>
      </c>
      <c r="E6333" s="115">
        <v>44876</v>
      </c>
      <c r="F6333" s="192">
        <v>0.47015046296296298</v>
      </c>
      <c r="G6333">
        <v>2</v>
      </c>
      <c r="H6333" s="114" t="s">
        <v>765</v>
      </c>
      <c r="I6333">
        <v>5469942</v>
      </c>
      <c r="BW6333">
        <v>316</v>
      </c>
      <c r="BX6333" t="str">
        <v>MICURA</v>
      </c>
      <c r="BY6333" t="str">
        <v>ARIAJEGBA ENDURANCE (MIC</v>
      </c>
      <c r="BZ6333" s="31">
        <v>44894</v>
      </c>
      <c r="CA6333" s="40">
        <v>0.48256944444444444</v>
      </c>
    </row>
    <row r="6334" spans="1:79" x14ac:dyDescent="0.25">
      <c r="A6334" s="114" t="s">
        <v>2093</v>
      </c>
      <c r="B6334">
        <v>261</v>
      </c>
      <c r="C6334" s="114" t="s">
        <v>53</v>
      </c>
      <c r="D6334" s="114" t="s">
        <v>766</v>
      </c>
      <c r="E6334" s="115">
        <v>44876</v>
      </c>
      <c r="F6334" s="192">
        <v>0.47018518518518521</v>
      </c>
      <c r="G6334">
        <v>2</v>
      </c>
      <c r="H6334" s="114" t="s">
        <v>767</v>
      </c>
      <c r="I6334"/>
      <c r="BW6334">
        <v>317</v>
      </c>
      <c r="BX6334" t="str">
        <v>MICURA</v>
      </c>
      <c r="BY6334" t="str">
        <v>CHIOMA ELIJAH O. (MIC)</v>
      </c>
      <c r="BZ6334" s="31">
        <v>44894</v>
      </c>
      <c r="CA6334" s="40">
        <v>0.48287037037037039</v>
      </c>
    </row>
    <row r="6335" spans="1:79" x14ac:dyDescent="0.25">
      <c r="A6335" s="114" t="s">
        <v>2093</v>
      </c>
      <c r="B6335">
        <v>262</v>
      </c>
      <c r="C6335" s="114" t="s">
        <v>53</v>
      </c>
      <c r="D6335" s="114" t="s">
        <v>967</v>
      </c>
      <c r="E6335" s="115">
        <v>44876</v>
      </c>
      <c r="F6335" s="192">
        <v>0.47024305555555557</v>
      </c>
      <c r="G6335">
        <v>2</v>
      </c>
      <c r="H6335" s="114" t="s">
        <v>968</v>
      </c>
      <c r="I6335"/>
      <c r="BW6335">
        <v>318</v>
      </c>
      <c r="BX6335" t="str">
        <v>MICURA</v>
      </c>
      <c r="BY6335" t="str">
        <v>SOBUR OLAFUYI (MIC)</v>
      </c>
      <c r="BZ6335" s="31">
        <v>44894</v>
      </c>
      <c r="CA6335" s="40">
        <v>0.48290509259259257</v>
      </c>
    </row>
    <row r="6336" spans="1:79" x14ac:dyDescent="0.25">
      <c r="A6336" s="114" t="s">
        <v>2093</v>
      </c>
      <c r="B6336">
        <v>263</v>
      </c>
      <c r="C6336" s="114" t="s">
        <v>54</v>
      </c>
      <c r="D6336" s="114" t="s">
        <v>338</v>
      </c>
      <c r="E6336" s="115">
        <v>44876</v>
      </c>
      <c r="F6336" s="192">
        <v>0.47094907407407405</v>
      </c>
      <c r="G6336">
        <v>2</v>
      </c>
      <c r="H6336" s="114" t="s">
        <v>339</v>
      </c>
      <c r="I6336">
        <v>8414045</v>
      </c>
      <c r="BW6336">
        <v>319</v>
      </c>
      <c r="BX6336" t="str">
        <v>MICURA</v>
      </c>
      <c r="BY6336" t="str">
        <v>AKPICHIR GEOFFREY (MIC)</v>
      </c>
      <c r="BZ6336" s="31">
        <v>44894</v>
      </c>
      <c r="CA6336" s="40">
        <v>0.48324074074074075</v>
      </c>
    </row>
    <row r="6337" spans="1:79" x14ac:dyDescent="0.25">
      <c r="A6337" s="114" t="s">
        <v>2093</v>
      </c>
      <c r="B6337">
        <v>264</v>
      </c>
      <c r="C6337" s="114" t="s">
        <v>54</v>
      </c>
      <c r="D6337" s="114" t="s">
        <v>352</v>
      </c>
      <c r="E6337" s="115">
        <v>44876</v>
      </c>
      <c r="F6337" s="192">
        <v>0.4710185185185185</v>
      </c>
      <c r="G6337">
        <v>2</v>
      </c>
      <c r="H6337" s="114" t="s">
        <v>353</v>
      </c>
      <c r="I6337">
        <v>6691269</v>
      </c>
      <c r="BW6337">
        <v>320</v>
      </c>
      <c r="BX6337" t="str">
        <v>MICURA</v>
      </c>
      <c r="BY6337" t="str">
        <v>OKOROCHA JOSEPH (MIC)</v>
      </c>
      <c r="BZ6337" s="31">
        <v>44894</v>
      </c>
      <c r="CA6337" s="40">
        <v>0.4833912037037037</v>
      </c>
    </row>
    <row r="6338" spans="1:79" x14ac:dyDescent="0.25">
      <c r="A6338" s="114" t="s">
        <v>2093</v>
      </c>
      <c r="B6338">
        <v>265</v>
      </c>
      <c r="C6338" s="114" t="s">
        <v>52</v>
      </c>
      <c r="D6338" s="114" t="s">
        <v>308</v>
      </c>
      <c r="E6338" s="115">
        <v>44876</v>
      </c>
      <c r="F6338" s="192">
        <v>0.47108796296296296</v>
      </c>
      <c r="G6338">
        <v>2</v>
      </c>
      <c r="H6338" s="114" t="s">
        <v>309</v>
      </c>
      <c r="I6338">
        <v>5408268</v>
      </c>
      <c r="BW6338">
        <v>321</v>
      </c>
      <c r="BX6338" t="str">
        <v>MICURA</v>
      </c>
      <c r="BY6338" t="str">
        <v>MONDAY ANIJI (MIC)</v>
      </c>
      <c r="BZ6338" s="31">
        <v>44894</v>
      </c>
      <c r="CA6338" s="40">
        <v>0.48346064814814815</v>
      </c>
    </row>
    <row r="6339" spans="1:79" x14ac:dyDescent="0.25">
      <c r="A6339" s="114" t="s">
        <v>2093</v>
      </c>
      <c r="B6339">
        <v>266</v>
      </c>
      <c r="C6339" s="114" t="s">
        <v>52</v>
      </c>
      <c r="D6339" s="114" t="s">
        <v>444</v>
      </c>
      <c r="E6339" s="115">
        <v>44876</v>
      </c>
      <c r="F6339" s="192">
        <v>0.47128472222222223</v>
      </c>
      <c r="G6339">
        <v>2</v>
      </c>
      <c r="H6339" s="114" t="s">
        <v>445</v>
      </c>
      <c r="I6339">
        <v>7094641</v>
      </c>
      <c r="BW6339">
        <v>322</v>
      </c>
      <c r="BX6339" t="str">
        <v>MICURA</v>
      </c>
      <c r="BY6339" t="str">
        <v>KAREEM TAJUDEEN O. (MIC</v>
      </c>
      <c r="BZ6339" s="31">
        <v>44894</v>
      </c>
      <c r="CA6339" s="40">
        <v>0.48350694444444442</v>
      </c>
    </row>
    <row r="6340" spans="1:79" x14ac:dyDescent="0.25">
      <c r="A6340" s="114" t="s">
        <v>2093</v>
      </c>
      <c r="B6340">
        <v>267</v>
      </c>
      <c r="C6340" s="114" t="s">
        <v>53</v>
      </c>
      <c r="D6340" s="114" t="s">
        <v>430</v>
      </c>
      <c r="E6340" s="115">
        <v>44876</v>
      </c>
      <c r="F6340" s="192">
        <v>0.47159722222222222</v>
      </c>
      <c r="G6340">
        <v>2</v>
      </c>
      <c r="H6340" s="114" t="s">
        <v>431</v>
      </c>
      <c r="I6340">
        <v>2099334</v>
      </c>
      <c r="BW6340">
        <v>323</v>
      </c>
      <c r="BX6340" t="str">
        <v>MICURA</v>
      </c>
      <c r="BY6340" t="str">
        <v>BAYEWO ILESANMI M. (MIC</v>
      </c>
      <c r="BZ6340" s="31">
        <v>44894</v>
      </c>
      <c r="CA6340" s="40">
        <v>0.48372685185185182</v>
      </c>
    </row>
    <row r="6341" spans="1:79" x14ac:dyDescent="0.25">
      <c r="A6341" s="114" t="s">
        <v>2093</v>
      </c>
      <c r="B6341">
        <v>268</v>
      </c>
      <c r="C6341" s="114" t="s">
        <v>21</v>
      </c>
      <c r="D6341" s="114" t="s">
        <v>600</v>
      </c>
      <c r="E6341" s="115">
        <v>44876</v>
      </c>
      <c r="F6341" s="192">
        <v>0.4720138888888889</v>
      </c>
      <c r="G6341">
        <v>2</v>
      </c>
      <c r="H6341" s="114" t="s">
        <v>21</v>
      </c>
      <c r="I6341"/>
      <c r="BW6341">
        <v>324</v>
      </c>
      <c r="BX6341" t="str">
        <v>MICURA</v>
      </c>
      <c r="BY6341" t="str">
        <v>OLATUNJI AFEEZ O.(MIC)</v>
      </c>
      <c r="BZ6341" s="31">
        <v>44894</v>
      </c>
      <c r="CA6341" s="40">
        <v>0.48383101851851851</v>
      </c>
    </row>
    <row r="6342" spans="1:79" x14ac:dyDescent="0.25">
      <c r="A6342" s="114" t="s">
        <v>2093</v>
      </c>
      <c r="B6342">
        <v>269</v>
      </c>
      <c r="C6342" s="114" t="s">
        <v>21</v>
      </c>
      <c r="D6342" s="114" t="s">
        <v>601</v>
      </c>
      <c r="E6342" s="115">
        <v>44876</v>
      </c>
      <c r="F6342" s="192">
        <v>0.47206018518518517</v>
      </c>
      <c r="G6342">
        <v>2</v>
      </c>
      <c r="H6342" s="114" t="s">
        <v>21</v>
      </c>
      <c r="I6342"/>
      <c r="BW6342">
        <v>325</v>
      </c>
      <c r="BX6342" t="str">
        <v>ENGINEERING</v>
      </c>
      <c r="BY6342" t="str">
        <v>MORAWO KAZEEM (DRV)</v>
      </c>
      <c r="BZ6342" s="31">
        <v>44894</v>
      </c>
      <c r="CA6342" s="40">
        <v>0.48386574074074074</v>
      </c>
    </row>
    <row r="6343" spans="1:79" x14ac:dyDescent="0.25">
      <c r="A6343" s="114" t="s">
        <v>2093</v>
      </c>
      <c r="B6343">
        <v>270</v>
      </c>
      <c r="C6343" s="114" t="s">
        <v>54</v>
      </c>
      <c r="D6343" s="114" t="s">
        <v>1298</v>
      </c>
      <c r="E6343" s="115">
        <v>44876</v>
      </c>
      <c r="F6343" s="192">
        <v>0.47225694444444444</v>
      </c>
      <c r="G6343">
        <v>2</v>
      </c>
      <c r="H6343" s="114" t="s">
        <v>1299</v>
      </c>
      <c r="I6343">
        <v>6719496</v>
      </c>
      <c r="BW6343">
        <v>326</v>
      </c>
      <c r="BX6343" t="str">
        <v>MICURA</v>
      </c>
      <c r="BY6343" t="str">
        <v>JEROME SUNDAY .O. (MIC)</v>
      </c>
      <c r="BZ6343" s="31">
        <v>44894</v>
      </c>
      <c r="CA6343" s="40">
        <v>0.48451388888888891</v>
      </c>
    </row>
    <row r="6344" spans="1:79" x14ac:dyDescent="0.25">
      <c r="A6344" s="114" t="s">
        <v>2093</v>
      </c>
      <c r="B6344">
        <v>271</v>
      </c>
      <c r="C6344" s="114" t="s">
        <v>53</v>
      </c>
      <c r="D6344" s="114" t="s">
        <v>580</v>
      </c>
      <c r="E6344" s="115">
        <v>44876</v>
      </c>
      <c r="F6344" s="192">
        <v>0.47265046296296298</v>
      </c>
      <c r="G6344">
        <v>2</v>
      </c>
      <c r="H6344" s="114" t="s">
        <v>581</v>
      </c>
      <c r="I6344"/>
      <c r="BW6344">
        <v>327</v>
      </c>
      <c r="BX6344" t="str">
        <v>MICURA</v>
      </c>
      <c r="BY6344" t="str">
        <v>NWAORDU MATTHEW</v>
      </c>
      <c r="BZ6344" s="31">
        <v>44894</v>
      </c>
      <c r="CA6344" s="40">
        <v>0.48458333333333331</v>
      </c>
    </row>
    <row r="6345" spans="1:79" x14ac:dyDescent="0.25">
      <c r="A6345" s="114" t="s">
        <v>2093</v>
      </c>
      <c r="B6345">
        <v>272</v>
      </c>
      <c r="C6345" s="114" t="s">
        <v>53</v>
      </c>
      <c r="D6345" s="114" t="s">
        <v>1440</v>
      </c>
      <c r="E6345" s="115">
        <v>44876</v>
      </c>
      <c r="F6345" s="192">
        <v>0.47269675925925925</v>
      </c>
      <c r="G6345">
        <v>2</v>
      </c>
      <c r="H6345" s="114" t="s">
        <v>1441</v>
      </c>
      <c r="I6345">
        <v>5461132</v>
      </c>
      <c r="BW6345">
        <v>328</v>
      </c>
      <c r="BX6345" t="str">
        <v>MICURA</v>
      </c>
      <c r="BY6345" t="str">
        <v>SHOTONWA KAYODE (MIC)</v>
      </c>
      <c r="BZ6345" s="31">
        <v>44894</v>
      </c>
      <c r="CA6345" s="40">
        <v>0.48461805555555554</v>
      </c>
    </row>
    <row r="6346" spans="1:79" x14ac:dyDescent="0.25">
      <c r="A6346" s="114" t="s">
        <v>2093</v>
      </c>
      <c r="B6346">
        <v>273</v>
      </c>
      <c r="C6346" s="114" t="s">
        <v>53</v>
      </c>
      <c r="D6346" s="114" t="s">
        <v>758</v>
      </c>
      <c r="E6346" s="115">
        <v>44876</v>
      </c>
      <c r="F6346" s="192">
        <v>0.47289351851851852</v>
      </c>
      <c r="G6346">
        <v>2</v>
      </c>
      <c r="H6346" s="114" t="s">
        <v>759</v>
      </c>
      <c r="I6346"/>
      <c r="BW6346">
        <v>329</v>
      </c>
      <c r="BX6346" t="str">
        <v>OPERATIONS</v>
      </c>
      <c r="BY6346" t="str">
        <v>OGHENEDE PATRICK (OPS)</v>
      </c>
      <c r="BZ6346" s="31">
        <v>44894</v>
      </c>
      <c r="CA6346" s="40">
        <v>0.48489583333333336</v>
      </c>
    </row>
    <row r="6347" spans="1:79" x14ac:dyDescent="0.25">
      <c r="A6347" s="114" t="s">
        <v>2093</v>
      </c>
      <c r="B6347">
        <v>274</v>
      </c>
      <c r="C6347" s="114" t="s">
        <v>53</v>
      </c>
      <c r="D6347" s="114" t="s">
        <v>380</v>
      </c>
      <c r="E6347" s="115">
        <v>44876</v>
      </c>
      <c r="F6347" s="192">
        <v>0.47295138888888888</v>
      </c>
      <c r="G6347">
        <v>2</v>
      </c>
      <c r="H6347" s="114" t="s">
        <v>381</v>
      </c>
      <c r="I6347"/>
      <c r="BW6347">
        <v>330</v>
      </c>
      <c r="BX6347" t="str">
        <v>ENGINEERING</v>
      </c>
      <c r="BY6347" t="str">
        <v>WILSON AGHWARE (ENGR)</v>
      </c>
      <c r="BZ6347" s="31">
        <v>44894</v>
      </c>
      <c r="CA6347" s="40">
        <v>0.48494212962962963</v>
      </c>
    </row>
    <row r="6348" spans="1:79" x14ac:dyDescent="0.25">
      <c r="A6348" s="114" t="s">
        <v>2093</v>
      </c>
      <c r="B6348">
        <v>275</v>
      </c>
      <c r="C6348" s="114" t="s">
        <v>52</v>
      </c>
      <c r="D6348" s="114" t="s">
        <v>722</v>
      </c>
      <c r="E6348" s="115">
        <v>44876</v>
      </c>
      <c r="F6348" s="192">
        <v>0.47312500000000002</v>
      </c>
      <c r="G6348">
        <v>2</v>
      </c>
      <c r="H6348" s="114" t="s">
        <v>723</v>
      </c>
      <c r="I6348">
        <v>5421167</v>
      </c>
      <c r="BW6348">
        <v>331</v>
      </c>
      <c r="BX6348" t="str">
        <v>OPERATIONS</v>
      </c>
      <c r="BY6348" t="str">
        <v>AIBUEKU NICHOLAS (OPS)</v>
      </c>
      <c r="BZ6348" s="31">
        <v>44894</v>
      </c>
      <c r="CA6348" s="40">
        <v>0.48503472222222221</v>
      </c>
    </row>
    <row r="6349" spans="1:79" x14ac:dyDescent="0.25">
      <c r="A6349" s="114" t="s">
        <v>2093</v>
      </c>
      <c r="B6349">
        <v>276</v>
      </c>
      <c r="C6349" s="114" t="s">
        <v>52</v>
      </c>
      <c r="D6349" s="114" t="s">
        <v>330</v>
      </c>
      <c r="E6349" s="115">
        <v>44876</v>
      </c>
      <c r="F6349" s="192">
        <v>0.47324074074074074</v>
      </c>
      <c r="G6349">
        <v>2</v>
      </c>
      <c r="H6349" s="114" t="s">
        <v>331</v>
      </c>
      <c r="I6349">
        <v>6703268</v>
      </c>
      <c r="BW6349">
        <v>332</v>
      </c>
      <c r="BX6349" t="str">
        <v>OPERATIONS</v>
      </c>
      <c r="BY6349" t="str">
        <v>ATANDA LUKMAN (OPS)</v>
      </c>
      <c r="BZ6349" s="31">
        <v>44894</v>
      </c>
      <c r="CA6349" s="40">
        <v>0.48582175925925924</v>
      </c>
    </row>
    <row r="6350" spans="1:79" x14ac:dyDescent="0.25">
      <c r="A6350" s="114" t="s">
        <v>2093</v>
      </c>
      <c r="B6350">
        <v>277</v>
      </c>
      <c r="C6350" s="114" t="s">
        <v>53</v>
      </c>
      <c r="D6350" s="114" t="s">
        <v>1021</v>
      </c>
      <c r="E6350" s="115">
        <v>44876</v>
      </c>
      <c r="F6350" s="192">
        <v>0.47333333333333333</v>
      </c>
      <c r="G6350">
        <v>2</v>
      </c>
      <c r="H6350" s="114" t="s">
        <v>1022</v>
      </c>
      <c r="I6350"/>
      <c r="BW6350">
        <v>333</v>
      </c>
      <c r="BX6350" t="str">
        <v>OPERATIONS</v>
      </c>
      <c r="BY6350" t="str">
        <v>ADEOMI TEMITOPE M. (OPS)</v>
      </c>
      <c r="BZ6350" s="31">
        <v>44894</v>
      </c>
      <c r="CA6350" s="40">
        <v>0.48637731481481483</v>
      </c>
    </row>
    <row r="6351" spans="1:79" x14ac:dyDescent="0.25">
      <c r="A6351" s="114" t="s">
        <v>2093</v>
      </c>
      <c r="B6351">
        <v>278</v>
      </c>
      <c r="C6351" s="114" t="s">
        <v>52</v>
      </c>
      <c r="D6351" s="114" t="s">
        <v>360</v>
      </c>
      <c r="E6351" s="115">
        <v>44876</v>
      </c>
      <c r="F6351" s="192">
        <v>0.47388888888888892</v>
      </c>
      <c r="G6351">
        <v>2</v>
      </c>
      <c r="H6351" s="114" t="s">
        <v>361</v>
      </c>
      <c r="I6351">
        <v>5503300</v>
      </c>
      <c r="BW6351">
        <v>334</v>
      </c>
      <c r="BX6351" t="str">
        <v>OPERATIONS</v>
      </c>
      <c r="BY6351" t="str">
        <v>ADENIJI AYOMIDE (OPS)</v>
      </c>
      <c r="BZ6351" s="31">
        <v>44894</v>
      </c>
      <c r="CA6351" s="40">
        <v>0.48648148148148146</v>
      </c>
    </row>
    <row r="6352" spans="1:79" x14ac:dyDescent="0.25">
      <c r="A6352" s="114" t="s">
        <v>2093</v>
      </c>
      <c r="B6352">
        <v>279</v>
      </c>
      <c r="C6352" s="114" t="s">
        <v>52</v>
      </c>
      <c r="D6352" s="114" t="s">
        <v>402</v>
      </c>
      <c r="E6352" s="115">
        <v>44876</v>
      </c>
      <c r="F6352" s="192">
        <v>0.47460648148148149</v>
      </c>
      <c r="G6352">
        <v>2</v>
      </c>
      <c r="H6352" s="114" t="s">
        <v>403</v>
      </c>
      <c r="I6352">
        <v>5369112</v>
      </c>
      <c r="BW6352">
        <v>335</v>
      </c>
      <c r="BX6352" t="str">
        <v>OPERATIONS</v>
      </c>
      <c r="BY6352" t="str">
        <v>NWABUEZE OKORO (OPS)</v>
      </c>
      <c r="BZ6352" s="31">
        <v>44894</v>
      </c>
      <c r="CA6352" s="40">
        <v>0.48652777777777778</v>
      </c>
    </row>
    <row r="6353" spans="1:79" x14ac:dyDescent="0.25">
      <c r="A6353" s="114" t="s">
        <v>2093</v>
      </c>
      <c r="B6353">
        <v>280</v>
      </c>
      <c r="C6353" s="114" t="s">
        <v>53</v>
      </c>
      <c r="D6353" s="114" t="s">
        <v>384</v>
      </c>
      <c r="E6353" s="115">
        <v>44876</v>
      </c>
      <c r="F6353" s="192">
        <v>0.47501157407407407</v>
      </c>
      <c r="G6353">
        <v>2</v>
      </c>
      <c r="H6353" s="114" t="s">
        <v>385</v>
      </c>
      <c r="I6353"/>
      <c r="BW6353">
        <v>336</v>
      </c>
      <c r="BX6353" t="str">
        <v>MICURA</v>
      </c>
      <c r="BY6353" t="str">
        <v>CHUKWUMA L. OSAJI (MIC)</v>
      </c>
      <c r="BZ6353" s="31">
        <v>44894</v>
      </c>
      <c r="CA6353" s="40">
        <v>0.48666666666666669</v>
      </c>
    </row>
    <row r="6354" spans="1:79" x14ac:dyDescent="0.25">
      <c r="A6354" s="114" t="s">
        <v>2093</v>
      </c>
      <c r="B6354">
        <v>281</v>
      </c>
      <c r="C6354" s="114" t="s">
        <v>52</v>
      </c>
      <c r="D6354" s="114" t="s">
        <v>406</v>
      </c>
      <c r="E6354" s="115">
        <v>44876</v>
      </c>
      <c r="F6354" s="192">
        <v>0.47512731481481479</v>
      </c>
      <c r="G6354">
        <v>2</v>
      </c>
      <c r="H6354" s="114" t="s">
        <v>407</v>
      </c>
      <c r="I6354">
        <v>2704256</v>
      </c>
      <c r="BW6354">
        <v>337</v>
      </c>
      <c r="BX6354" t="str">
        <v>OPERATIONS</v>
      </c>
      <c r="BY6354" t="str">
        <v>EMOKHOR JOHN (MIC)</v>
      </c>
      <c r="BZ6354" s="31">
        <v>44894</v>
      </c>
      <c r="CA6354" s="40">
        <v>0.48671296296296296</v>
      </c>
    </row>
    <row r="6355" spans="1:79" x14ac:dyDescent="0.25">
      <c r="A6355" s="114" t="s">
        <v>2093</v>
      </c>
      <c r="B6355">
        <v>282</v>
      </c>
      <c r="C6355" s="114" t="s">
        <v>53</v>
      </c>
      <c r="D6355" s="114" t="s">
        <v>732</v>
      </c>
      <c r="E6355" s="115">
        <v>44876</v>
      </c>
      <c r="F6355" s="192">
        <v>0.47517361111111112</v>
      </c>
      <c r="G6355">
        <v>2</v>
      </c>
      <c r="H6355" s="114" t="s">
        <v>733</v>
      </c>
      <c r="I6355">
        <v>14813371</v>
      </c>
      <c r="BW6355">
        <v>338</v>
      </c>
      <c r="BX6355" t="str">
        <v>MICURA</v>
      </c>
      <c r="BY6355" t="str">
        <v>RAPHAEL EWAWA (MIC)</v>
      </c>
      <c r="BZ6355" s="31">
        <v>44894</v>
      </c>
      <c r="CA6355" s="40">
        <v>0.48674768518518519</v>
      </c>
    </row>
    <row r="6356" spans="1:79" x14ac:dyDescent="0.25">
      <c r="A6356" s="114" t="s">
        <v>2093</v>
      </c>
      <c r="B6356">
        <v>283</v>
      </c>
      <c r="C6356" s="114" t="s">
        <v>53</v>
      </c>
      <c r="D6356" s="114" t="s">
        <v>354</v>
      </c>
      <c r="E6356" s="115">
        <v>44876</v>
      </c>
      <c r="F6356" s="192">
        <v>0.47521990740740738</v>
      </c>
      <c r="G6356">
        <v>2</v>
      </c>
      <c r="H6356" s="114" t="s">
        <v>355</v>
      </c>
      <c r="I6356"/>
      <c r="BW6356">
        <v>339</v>
      </c>
      <c r="BX6356" t="str">
        <v>OPERATIONS</v>
      </c>
      <c r="BY6356" t="str">
        <v>ADAJI IBRAHIM A. (OPS)</v>
      </c>
      <c r="BZ6356" s="31">
        <v>44894</v>
      </c>
      <c r="CA6356" s="40">
        <v>0.48711805555555554</v>
      </c>
    </row>
    <row r="6357" spans="1:79" x14ac:dyDescent="0.25">
      <c r="A6357" s="114" t="s">
        <v>2093</v>
      </c>
      <c r="B6357">
        <v>284</v>
      </c>
      <c r="C6357" s="114" t="s">
        <v>53</v>
      </c>
      <c r="D6357" s="114" t="s">
        <v>358</v>
      </c>
      <c r="E6357" s="115">
        <v>44876</v>
      </c>
      <c r="F6357" s="192">
        <v>0.47528935185185184</v>
      </c>
      <c r="G6357">
        <v>2</v>
      </c>
      <c r="H6357" s="114" t="s">
        <v>359</v>
      </c>
      <c r="I6357"/>
      <c r="BW6357">
        <v>340</v>
      </c>
      <c r="BX6357" t="str">
        <v>MICURA</v>
      </c>
      <c r="BY6357" t="str">
        <v>CHIBUIKE OKEKE (MIC)</v>
      </c>
      <c r="BZ6357" s="31">
        <v>44894</v>
      </c>
      <c r="CA6357" s="40">
        <v>0.48758101851851854</v>
      </c>
    </row>
    <row r="6358" spans="1:79" x14ac:dyDescent="0.25">
      <c r="A6358" s="114" t="s">
        <v>2093</v>
      </c>
      <c r="B6358">
        <v>285</v>
      </c>
      <c r="C6358" s="114" t="s">
        <v>53</v>
      </c>
      <c r="D6358" s="114" t="s">
        <v>1023</v>
      </c>
      <c r="E6358" s="115">
        <v>44876</v>
      </c>
      <c r="F6358" s="192">
        <v>0.47532407407407407</v>
      </c>
      <c r="G6358">
        <v>2</v>
      </c>
      <c r="H6358" s="114" t="s">
        <v>1024</v>
      </c>
      <c r="I6358"/>
      <c r="BW6358">
        <v>341</v>
      </c>
      <c r="BX6358" t="str">
        <v>MICURA</v>
      </c>
      <c r="BY6358" t="str">
        <v>KALU SOLOMON (MIC)</v>
      </c>
      <c r="BZ6358" s="31">
        <v>44894</v>
      </c>
      <c r="CA6358" s="40">
        <v>0.4876388888888889</v>
      </c>
    </row>
    <row r="6359" spans="1:79" x14ac:dyDescent="0.25">
      <c r="A6359" s="114" t="s">
        <v>2093</v>
      </c>
      <c r="B6359">
        <v>286</v>
      </c>
      <c r="C6359" s="114" t="s">
        <v>53</v>
      </c>
      <c r="D6359" s="114" t="s">
        <v>629</v>
      </c>
      <c r="E6359" s="115">
        <v>44876</v>
      </c>
      <c r="F6359" s="192">
        <v>0.47539351851851852</v>
      </c>
      <c r="G6359">
        <v>2</v>
      </c>
      <c r="H6359" s="114" t="s">
        <v>630</v>
      </c>
      <c r="I6359">
        <v>1868350560</v>
      </c>
      <c r="BW6359">
        <v>342</v>
      </c>
      <c r="BX6359" t="str">
        <v>MICURA</v>
      </c>
      <c r="BY6359" t="str">
        <v>WISDOM ETIM W.(MIC)</v>
      </c>
      <c r="BZ6359" s="31">
        <v>44894</v>
      </c>
      <c r="CA6359" s="40">
        <v>0.48792824074074076</v>
      </c>
    </row>
    <row r="6360" spans="1:79" x14ac:dyDescent="0.25">
      <c r="A6360" s="114" t="s">
        <v>2093</v>
      </c>
      <c r="B6360">
        <v>287</v>
      </c>
      <c r="C6360" s="114" t="s">
        <v>53</v>
      </c>
      <c r="D6360" s="114" t="s">
        <v>1276</v>
      </c>
      <c r="E6360" s="115">
        <v>44876</v>
      </c>
      <c r="F6360" s="192">
        <v>0.47598379629629628</v>
      </c>
      <c r="G6360">
        <v>2</v>
      </c>
      <c r="H6360" s="114" t="s">
        <v>1277</v>
      </c>
      <c r="I6360"/>
      <c r="BW6360">
        <v>343</v>
      </c>
      <c r="BX6360" t="str">
        <v>OPERATIONS</v>
      </c>
      <c r="BY6360" t="str">
        <v>AILERU QUDUS (OPS)</v>
      </c>
      <c r="BZ6360" s="31">
        <v>44894</v>
      </c>
      <c r="CA6360" s="40">
        <v>0.4881712962962963</v>
      </c>
    </row>
    <row r="6361" spans="1:79" x14ac:dyDescent="0.25">
      <c r="A6361" s="114" t="s">
        <v>2093</v>
      </c>
      <c r="B6361">
        <v>288</v>
      </c>
      <c r="C6361" s="114" t="s">
        <v>53</v>
      </c>
      <c r="D6361" s="114" t="s">
        <v>370</v>
      </c>
      <c r="E6361" s="115">
        <v>44876</v>
      </c>
      <c r="F6361" s="192">
        <v>0.47619212962962965</v>
      </c>
      <c r="G6361">
        <v>2</v>
      </c>
      <c r="H6361" s="114" t="s">
        <v>371</v>
      </c>
      <c r="I6361"/>
      <c r="BW6361">
        <v>344</v>
      </c>
      <c r="BX6361" t="str">
        <v>MICURA</v>
      </c>
      <c r="BY6361" t="str">
        <v>AKHIGBE FIDELIX (MIC)</v>
      </c>
      <c r="BZ6361" s="31">
        <v>44894</v>
      </c>
      <c r="CA6361" s="40">
        <v>0.48844907407407406</v>
      </c>
    </row>
    <row r="6362" spans="1:79" x14ac:dyDescent="0.25">
      <c r="A6362" s="114" t="s">
        <v>2093</v>
      </c>
      <c r="B6362">
        <v>289</v>
      </c>
      <c r="C6362" s="114" t="s">
        <v>52</v>
      </c>
      <c r="D6362" s="114" t="s">
        <v>762</v>
      </c>
      <c r="E6362" s="115">
        <v>44876</v>
      </c>
      <c r="F6362" s="192">
        <v>0.47625000000000001</v>
      </c>
      <c r="G6362">
        <v>2</v>
      </c>
      <c r="H6362" s="114" t="s">
        <v>763</v>
      </c>
      <c r="I6362">
        <v>5429655</v>
      </c>
      <c r="BW6362">
        <v>345</v>
      </c>
      <c r="BX6362" t="str">
        <v>MICURA</v>
      </c>
      <c r="BY6362" t="str">
        <v>OKEKE OLISAEMEKA</v>
      </c>
      <c r="BZ6362" s="31">
        <v>44894</v>
      </c>
      <c r="CA6362" s="40">
        <v>0.48850694444444442</v>
      </c>
    </row>
    <row r="6363" spans="1:79" x14ac:dyDescent="0.25">
      <c r="A6363" s="114" t="s">
        <v>2093</v>
      </c>
      <c r="B6363">
        <v>290</v>
      </c>
      <c r="C6363" s="114" t="s">
        <v>54</v>
      </c>
      <c r="D6363" s="114" t="s">
        <v>740</v>
      </c>
      <c r="E6363" s="115">
        <v>44876</v>
      </c>
      <c r="F6363" s="192">
        <v>0.47677083333333331</v>
      </c>
      <c r="G6363">
        <v>2</v>
      </c>
      <c r="H6363" s="114" t="s">
        <v>741</v>
      </c>
      <c r="I6363">
        <v>3685992</v>
      </c>
      <c r="BW6363">
        <v>346</v>
      </c>
      <c r="BX6363" t="str">
        <v>OPERATIONS</v>
      </c>
      <c r="BY6363" t="str">
        <v>ROTIMI JOSHUA S (OPS)</v>
      </c>
      <c r="BZ6363" s="31">
        <v>44894</v>
      </c>
      <c r="CA6363" s="40">
        <v>0.48854166666666665</v>
      </c>
    </row>
    <row r="6364" spans="1:79" x14ac:dyDescent="0.25">
      <c r="A6364" s="114" t="s">
        <v>2093</v>
      </c>
      <c r="B6364">
        <v>291</v>
      </c>
      <c r="C6364" s="114" t="s">
        <v>53</v>
      </c>
      <c r="D6364" s="114" t="s">
        <v>586</v>
      </c>
      <c r="E6364" s="115">
        <v>44876</v>
      </c>
      <c r="F6364" s="192">
        <v>0.47681712962962963</v>
      </c>
      <c r="G6364">
        <v>2</v>
      </c>
      <c r="H6364" s="114" t="s">
        <v>587</v>
      </c>
      <c r="I6364"/>
      <c r="BW6364">
        <v>347</v>
      </c>
      <c r="BX6364" t="str">
        <v>MICURA</v>
      </c>
      <c r="BY6364" t="str">
        <v>FEMI FOLAWEWO (MIC)</v>
      </c>
      <c r="BZ6364" s="31">
        <v>44894</v>
      </c>
      <c r="CA6364" s="40">
        <v>0.48861111111111111</v>
      </c>
    </row>
    <row r="6365" spans="1:79" x14ac:dyDescent="0.25">
      <c r="A6365" s="114" t="s">
        <v>2093</v>
      </c>
      <c r="B6365">
        <v>292</v>
      </c>
      <c r="C6365" s="114" t="s">
        <v>53</v>
      </c>
      <c r="D6365" s="114" t="s">
        <v>1149</v>
      </c>
      <c r="E6365" s="115">
        <v>44876</v>
      </c>
      <c r="F6365" s="192">
        <v>0.47704861111111113</v>
      </c>
      <c r="G6365">
        <v>2</v>
      </c>
      <c r="H6365" s="114" t="s">
        <v>1150</v>
      </c>
      <c r="I6365"/>
      <c r="BW6365">
        <v>348</v>
      </c>
      <c r="BX6365" t="str">
        <v>MICURA</v>
      </c>
      <c r="BY6365" t="str">
        <v>RAMONI OGUNLANA (MIC)</v>
      </c>
      <c r="BZ6365" s="31">
        <v>44894</v>
      </c>
      <c r="CA6365" s="40">
        <v>0.48886574074074074</v>
      </c>
    </row>
    <row r="6366" spans="1:79" x14ac:dyDescent="0.25">
      <c r="A6366" s="114" t="s">
        <v>2093</v>
      </c>
      <c r="B6366">
        <v>293</v>
      </c>
      <c r="C6366" s="114" t="s">
        <v>52</v>
      </c>
      <c r="D6366" s="114" t="s">
        <v>829</v>
      </c>
      <c r="E6366" s="115">
        <v>44876</v>
      </c>
      <c r="F6366" s="192">
        <v>0.47753472222222221</v>
      </c>
      <c r="G6366">
        <v>2</v>
      </c>
      <c r="H6366" s="114" t="s">
        <v>830</v>
      </c>
      <c r="I6366">
        <v>5495578</v>
      </c>
      <c r="BW6366">
        <v>349</v>
      </c>
      <c r="BX6366" t="str">
        <v>MICURA</v>
      </c>
      <c r="BY6366" t="str">
        <v>ADEBIYI BAMIDELE (MIC)</v>
      </c>
      <c r="BZ6366" s="31">
        <v>44894</v>
      </c>
      <c r="CA6366" s="40">
        <v>0.4889236111111111</v>
      </c>
    </row>
    <row r="6367" spans="1:79" x14ac:dyDescent="0.25">
      <c r="A6367" s="114" t="s">
        <v>2093</v>
      </c>
      <c r="B6367">
        <v>294</v>
      </c>
      <c r="C6367" s="114" t="s">
        <v>53</v>
      </c>
      <c r="D6367" s="114" t="s">
        <v>658</v>
      </c>
      <c r="E6367" s="115">
        <v>44876</v>
      </c>
      <c r="F6367" s="192">
        <v>0.47766203703703702</v>
      </c>
      <c r="G6367">
        <v>2</v>
      </c>
      <c r="H6367" s="114" t="s">
        <v>659</v>
      </c>
      <c r="I6367"/>
      <c r="BW6367">
        <v>350</v>
      </c>
      <c r="BX6367" t="str">
        <v>MICURA</v>
      </c>
      <c r="BY6367" t="str">
        <v>SULIAMAN ALABI (MIC)</v>
      </c>
      <c r="BZ6367" s="31">
        <v>44894</v>
      </c>
      <c r="CA6367" s="40">
        <v>0.48898148148148146</v>
      </c>
    </row>
    <row r="6368" spans="1:79" x14ac:dyDescent="0.25">
      <c r="A6368" s="114" t="s">
        <v>2093</v>
      </c>
      <c r="B6368">
        <v>295</v>
      </c>
      <c r="C6368" s="114" t="s">
        <v>53</v>
      </c>
      <c r="D6368" s="114" t="s">
        <v>724</v>
      </c>
      <c r="E6368" s="115">
        <v>44876</v>
      </c>
      <c r="F6368" s="192">
        <v>0.47773148148148148</v>
      </c>
      <c r="G6368">
        <v>2</v>
      </c>
      <c r="H6368" s="114" t="s">
        <v>725</v>
      </c>
      <c r="I6368"/>
      <c r="BW6368">
        <v>351</v>
      </c>
      <c r="BX6368" t="str">
        <v>OPERATIONS</v>
      </c>
      <c r="BY6368" t="str">
        <v>KOLADE SOLOMON (OPS)</v>
      </c>
      <c r="BZ6368" s="31">
        <v>44894</v>
      </c>
      <c r="CA6368" s="40">
        <v>0.48903935185185188</v>
      </c>
    </row>
    <row r="6369" spans="1:79" x14ac:dyDescent="0.25">
      <c r="A6369" s="114" t="s">
        <v>2093</v>
      </c>
      <c r="B6369">
        <v>296</v>
      </c>
      <c r="C6369" s="114" t="s">
        <v>53</v>
      </c>
      <c r="D6369" s="114" t="s">
        <v>734</v>
      </c>
      <c r="E6369" s="115">
        <v>44876</v>
      </c>
      <c r="F6369" s="192">
        <v>0.47776620370370371</v>
      </c>
      <c r="G6369">
        <v>2</v>
      </c>
      <c r="H6369" s="114" t="s">
        <v>735</v>
      </c>
      <c r="I6369"/>
      <c r="BW6369">
        <v>352</v>
      </c>
      <c r="BX6369" t="str">
        <v>ENGINEERING</v>
      </c>
      <c r="BY6369" t="str">
        <v>EBO KEHINDE (ENGR)</v>
      </c>
      <c r="BZ6369" s="31">
        <v>44894</v>
      </c>
      <c r="CA6369" s="40">
        <v>0.48927083333333332</v>
      </c>
    </row>
    <row r="6370" spans="1:79" x14ac:dyDescent="0.25">
      <c r="A6370" s="114" t="s">
        <v>2093</v>
      </c>
      <c r="B6370">
        <v>297</v>
      </c>
      <c r="C6370" s="114" t="s">
        <v>54</v>
      </c>
      <c r="D6370" s="114" t="s">
        <v>436</v>
      </c>
      <c r="E6370" s="115">
        <v>44876</v>
      </c>
      <c r="F6370" s="192">
        <v>0.47800925925925924</v>
      </c>
      <c r="G6370">
        <v>2</v>
      </c>
      <c r="H6370" s="114" t="s">
        <v>437</v>
      </c>
      <c r="I6370">
        <v>3686961</v>
      </c>
      <c r="BW6370">
        <v>353</v>
      </c>
      <c r="BX6370" t="str">
        <v>ENGINEERING</v>
      </c>
      <c r="BY6370" t="str">
        <v>ADEDOTUN KASALI (ENGR)</v>
      </c>
      <c r="BZ6370" s="31">
        <v>44894</v>
      </c>
      <c r="CA6370" s="40">
        <v>0.48930555555555555</v>
      </c>
    </row>
    <row r="6371" spans="1:79" x14ac:dyDescent="0.25">
      <c r="A6371" s="114" t="s">
        <v>2093</v>
      </c>
      <c r="B6371">
        <v>298</v>
      </c>
      <c r="C6371" s="114" t="s">
        <v>54</v>
      </c>
      <c r="D6371" s="114" t="s">
        <v>284</v>
      </c>
      <c r="E6371" s="115">
        <v>44876</v>
      </c>
      <c r="F6371" s="192">
        <v>0.47805555555555557</v>
      </c>
      <c r="G6371">
        <v>2</v>
      </c>
      <c r="H6371" s="114" t="s">
        <v>285</v>
      </c>
      <c r="I6371">
        <v>5348192</v>
      </c>
      <c r="BW6371">
        <v>354</v>
      </c>
      <c r="BX6371" t="str">
        <v>OPERATIONS</v>
      </c>
      <c r="BY6371" t="str">
        <v>EMMANUEL ANAGA (OPS)</v>
      </c>
      <c r="BZ6371" s="31">
        <v>44894</v>
      </c>
      <c r="CA6371" s="40">
        <v>0.48951388888888892</v>
      </c>
    </row>
    <row r="6372" spans="1:79" x14ac:dyDescent="0.25">
      <c r="A6372" s="114" t="s">
        <v>2093</v>
      </c>
      <c r="B6372">
        <v>299</v>
      </c>
      <c r="C6372" s="114" t="s">
        <v>52</v>
      </c>
      <c r="D6372" s="114" t="s">
        <v>839</v>
      </c>
      <c r="E6372" s="115">
        <v>44876</v>
      </c>
      <c r="F6372" s="192">
        <v>0.4783101851851852</v>
      </c>
      <c r="G6372">
        <v>2</v>
      </c>
      <c r="H6372" s="114" t="s">
        <v>840</v>
      </c>
      <c r="I6372">
        <v>5404447</v>
      </c>
      <c r="BW6372">
        <v>355</v>
      </c>
      <c r="BX6372" t="str">
        <v>MICURA</v>
      </c>
      <c r="BY6372" t="str">
        <v>BABATUNDE EBENEZER</v>
      </c>
      <c r="BZ6372" s="31">
        <v>44894</v>
      </c>
      <c r="CA6372" s="40">
        <v>0.48957175925925928</v>
      </c>
    </row>
    <row r="6373" spans="1:79" x14ac:dyDescent="0.25">
      <c r="A6373" s="114" t="s">
        <v>2093</v>
      </c>
      <c r="B6373">
        <v>300</v>
      </c>
      <c r="C6373" s="114" t="s">
        <v>52</v>
      </c>
      <c r="D6373" s="114" t="s">
        <v>1234</v>
      </c>
      <c r="E6373" s="115">
        <v>44876</v>
      </c>
      <c r="F6373" s="192">
        <v>0.47834490740740743</v>
      </c>
      <c r="G6373">
        <v>2</v>
      </c>
      <c r="H6373" s="114" t="s">
        <v>1235</v>
      </c>
      <c r="I6373">
        <v>5435787</v>
      </c>
      <c r="BW6373">
        <v>356</v>
      </c>
      <c r="BX6373" t="str">
        <v>ENGINEERING</v>
      </c>
      <c r="BY6373" t="str">
        <v>OLUBIYI SAHEED AKANDE</v>
      </c>
      <c r="BZ6373" s="31">
        <v>44894</v>
      </c>
      <c r="CA6373" s="40">
        <v>0.48996527777777776</v>
      </c>
    </row>
    <row r="6374" spans="1:79" x14ac:dyDescent="0.25">
      <c r="A6374" s="114" t="s">
        <v>2093</v>
      </c>
      <c r="B6374">
        <v>301</v>
      </c>
      <c r="C6374" s="114" t="s">
        <v>53</v>
      </c>
      <c r="D6374" s="114" t="s">
        <v>841</v>
      </c>
      <c r="E6374" s="115">
        <v>44876</v>
      </c>
      <c r="F6374" s="192">
        <v>0.47841435185185183</v>
      </c>
      <c r="G6374">
        <v>2</v>
      </c>
      <c r="H6374" s="114" t="s">
        <v>842</v>
      </c>
      <c r="I6374"/>
      <c r="BW6374">
        <v>357</v>
      </c>
      <c r="BX6374" t="str">
        <v>OPERATIONS</v>
      </c>
      <c r="BY6374" t="str">
        <v>EZE CHUKWUNONSO (OPS)</v>
      </c>
      <c r="BZ6374" s="31">
        <v>44894</v>
      </c>
      <c r="CA6374" s="40">
        <v>0.4901388888888889</v>
      </c>
    </row>
    <row r="6375" spans="1:79" x14ac:dyDescent="0.25">
      <c r="A6375" s="114" t="s">
        <v>2093</v>
      </c>
      <c r="B6375">
        <v>302</v>
      </c>
      <c r="C6375" s="114" t="s">
        <v>53</v>
      </c>
      <c r="D6375" s="114" t="s">
        <v>660</v>
      </c>
      <c r="E6375" s="115">
        <v>44876</v>
      </c>
      <c r="F6375" s="192">
        <v>0.47900462962962964</v>
      </c>
      <c r="G6375">
        <v>2</v>
      </c>
      <c r="H6375" s="114" t="s">
        <v>661</v>
      </c>
      <c r="I6375"/>
      <c r="BW6375">
        <v>358</v>
      </c>
      <c r="BX6375" t="str">
        <v>ENGINEERING</v>
      </c>
      <c r="BY6375" t="str">
        <v>CHARLES BENJAMIN (MIC)</v>
      </c>
      <c r="BZ6375" s="31">
        <v>44894</v>
      </c>
      <c r="CA6375" s="40">
        <v>0.49038194444444444</v>
      </c>
    </row>
    <row r="6376" spans="1:79" x14ac:dyDescent="0.25">
      <c r="A6376" s="114" t="s">
        <v>2093</v>
      </c>
      <c r="B6376">
        <v>303</v>
      </c>
      <c r="C6376" s="114" t="s">
        <v>53</v>
      </c>
      <c r="D6376" s="114" t="s">
        <v>736</v>
      </c>
      <c r="E6376" s="115">
        <v>44876</v>
      </c>
      <c r="F6376" s="192">
        <v>0.47903935185185187</v>
      </c>
      <c r="G6376">
        <v>2</v>
      </c>
      <c r="H6376" s="114" t="s">
        <v>737</v>
      </c>
      <c r="I6376"/>
      <c r="BW6376">
        <v>359</v>
      </c>
      <c r="BX6376" t="str">
        <v>OPERATIONS</v>
      </c>
      <c r="BY6376" t="str">
        <v>SAMUEL NANA M. (OPS)</v>
      </c>
      <c r="BZ6376" s="31">
        <v>44894</v>
      </c>
      <c r="CA6376" s="40">
        <v>0.49077546296296298</v>
      </c>
    </row>
    <row r="6377" spans="1:79" x14ac:dyDescent="0.25">
      <c r="A6377" s="114" t="s">
        <v>2093</v>
      </c>
      <c r="B6377">
        <v>304</v>
      </c>
      <c r="C6377" s="114" t="s">
        <v>52</v>
      </c>
      <c r="D6377" s="114" t="s">
        <v>619</v>
      </c>
      <c r="E6377" s="115">
        <v>44876</v>
      </c>
      <c r="F6377" s="192">
        <v>0.479375</v>
      </c>
      <c r="G6377">
        <v>2</v>
      </c>
      <c r="H6377" s="114" t="s">
        <v>620</v>
      </c>
      <c r="I6377">
        <v>14812406</v>
      </c>
      <c r="BW6377">
        <v>360</v>
      </c>
      <c r="BX6377" t="str">
        <v>OPERATIONS</v>
      </c>
      <c r="BY6377" t="str">
        <v>ODEY JOSEPH (OPS)</v>
      </c>
      <c r="BZ6377" s="31">
        <v>44894</v>
      </c>
      <c r="CA6377" s="40">
        <v>0.49135416666666665</v>
      </c>
    </row>
    <row r="6378" spans="1:79" x14ac:dyDescent="0.25">
      <c r="A6378" s="114" t="s">
        <v>2093</v>
      </c>
      <c r="B6378">
        <v>305</v>
      </c>
      <c r="C6378" s="114" t="s">
        <v>54</v>
      </c>
      <c r="D6378" s="114" t="s">
        <v>621</v>
      </c>
      <c r="E6378" s="115">
        <v>44876</v>
      </c>
      <c r="F6378" s="192">
        <v>0.4805902777777778</v>
      </c>
      <c r="G6378">
        <v>2</v>
      </c>
      <c r="H6378" s="114" t="s">
        <v>622</v>
      </c>
      <c r="I6378">
        <v>2704243</v>
      </c>
      <c r="BW6378">
        <v>361</v>
      </c>
      <c r="BX6378" t="str">
        <v>IT</v>
      </c>
      <c r="BY6378" t="str">
        <v>AZUBUIKE UBABUKOH (IT)</v>
      </c>
      <c r="BZ6378" s="31">
        <v>44894</v>
      </c>
      <c r="CA6378" s="40">
        <v>0.49204861111111109</v>
      </c>
    </row>
    <row r="6379" spans="1:79" x14ac:dyDescent="0.25">
      <c r="A6379" s="114" t="s">
        <v>2093</v>
      </c>
      <c r="B6379">
        <v>306</v>
      </c>
      <c r="C6379" s="114" t="s">
        <v>54</v>
      </c>
      <c r="D6379" s="114" t="s">
        <v>633</v>
      </c>
      <c r="E6379" s="115">
        <v>44876</v>
      </c>
      <c r="F6379" s="192">
        <v>0.48062500000000002</v>
      </c>
      <c r="G6379">
        <v>2</v>
      </c>
      <c r="H6379" s="114" t="s">
        <v>634</v>
      </c>
      <c r="I6379">
        <v>5335728</v>
      </c>
      <c r="BW6379">
        <v>362</v>
      </c>
      <c r="BX6379" t="str">
        <v>OPERATIONS</v>
      </c>
      <c r="BY6379" t="str">
        <v>OSITA NWAENYI(OPS)</v>
      </c>
      <c r="BZ6379" s="31">
        <v>44894</v>
      </c>
      <c r="CA6379" s="40">
        <v>0.49209490740740741</v>
      </c>
    </row>
    <row r="6380" spans="1:79" x14ac:dyDescent="0.25">
      <c r="A6380" s="114" t="s">
        <v>2093</v>
      </c>
      <c r="B6380">
        <v>307</v>
      </c>
      <c r="C6380" s="114" t="s">
        <v>53</v>
      </c>
      <c r="D6380" s="114" t="s">
        <v>362</v>
      </c>
      <c r="E6380" s="115">
        <v>44876</v>
      </c>
      <c r="F6380" s="192">
        <v>0.48099537037037038</v>
      </c>
      <c r="G6380">
        <v>2</v>
      </c>
      <c r="H6380" s="114" t="s">
        <v>363</v>
      </c>
      <c r="I6380"/>
      <c r="BW6380">
        <v>363</v>
      </c>
      <c r="BX6380" t="str">
        <v>ENGINEERING</v>
      </c>
      <c r="BY6380" t="str">
        <v>TAJUDEEN JIMOH (ENGR)</v>
      </c>
      <c r="BZ6380" s="31">
        <v>44894</v>
      </c>
      <c r="CA6380" s="40">
        <v>0.49223379629629632</v>
      </c>
    </row>
    <row r="6381" spans="1:79" x14ac:dyDescent="0.25">
      <c r="A6381" s="114" t="s">
        <v>2093</v>
      </c>
      <c r="B6381">
        <v>308</v>
      </c>
      <c r="C6381" s="114" t="s">
        <v>54</v>
      </c>
      <c r="D6381" s="114" t="s">
        <v>625</v>
      </c>
      <c r="E6381" s="115">
        <v>44876</v>
      </c>
      <c r="F6381" s="192">
        <v>0.48112268518518519</v>
      </c>
      <c r="G6381">
        <v>2</v>
      </c>
      <c r="H6381" s="114" t="s">
        <v>626</v>
      </c>
      <c r="I6381">
        <v>3414184</v>
      </c>
      <c r="BW6381">
        <v>364</v>
      </c>
      <c r="BX6381" t="str">
        <v>ENGINEERING</v>
      </c>
      <c r="BY6381" t="str">
        <v>OKON ANTHONY (ENGR)</v>
      </c>
      <c r="BZ6381" s="31">
        <v>44894</v>
      </c>
      <c r="CA6381" s="40">
        <v>0.49228009259259259</v>
      </c>
    </row>
    <row r="6382" spans="1:79" x14ac:dyDescent="0.25">
      <c r="A6382" s="114" t="s">
        <v>2093</v>
      </c>
      <c r="B6382">
        <v>309</v>
      </c>
      <c r="C6382" s="114" t="s">
        <v>53</v>
      </c>
      <c r="D6382" s="114" t="s">
        <v>1059</v>
      </c>
      <c r="E6382" s="115">
        <v>44876</v>
      </c>
      <c r="F6382" s="192">
        <v>0.48141203703703705</v>
      </c>
      <c r="G6382">
        <v>2</v>
      </c>
      <c r="H6382" s="114" t="s">
        <v>1060</v>
      </c>
      <c r="I6382"/>
      <c r="BW6382">
        <v>365</v>
      </c>
      <c r="BX6382" t="str">
        <v>ENGINEERING</v>
      </c>
      <c r="BY6382" t="str">
        <v>IPADEOLA IBRAHIM (ENGR)</v>
      </c>
      <c r="BZ6382" s="31">
        <v>44894</v>
      </c>
      <c r="CA6382" s="40">
        <v>0.49231481481481482</v>
      </c>
    </row>
    <row r="6383" spans="1:79" x14ac:dyDescent="0.25">
      <c r="A6383" s="114" t="s">
        <v>2093</v>
      </c>
      <c r="B6383">
        <v>310</v>
      </c>
      <c r="C6383" s="114" t="s">
        <v>53</v>
      </c>
      <c r="D6383" s="114" t="s">
        <v>440</v>
      </c>
      <c r="E6383" s="115">
        <v>44876</v>
      </c>
      <c r="F6383" s="192">
        <v>0.48146990740740742</v>
      </c>
      <c r="G6383">
        <v>2</v>
      </c>
      <c r="H6383" s="114" t="s">
        <v>441</v>
      </c>
      <c r="I6383">
        <v>3314091</v>
      </c>
      <c r="BW6383">
        <v>366</v>
      </c>
      <c r="BX6383" t="str">
        <v>ENGINEERING</v>
      </c>
      <c r="BY6383" t="str">
        <v>GANIYU RAHMON (ENGR)</v>
      </c>
      <c r="BZ6383" s="31">
        <v>44894</v>
      </c>
      <c r="CA6383" s="40">
        <v>0.49234953703703704</v>
      </c>
    </row>
    <row r="6384" spans="1:79" x14ac:dyDescent="0.25">
      <c r="A6384" s="114" t="s">
        <v>2093</v>
      </c>
      <c r="B6384">
        <v>311</v>
      </c>
      <c r="C6384" s="114" t="s">
        <v>53</v>
      </c>
      <c r="D6384" s="114" t="s">
        <v>396</v>
      </c>
      <c r="E6384" s="115">
        <v>44876</v>
      </c>
      <c r="F6384" s="192">
        <v>0.48155092592592591</v>
      </c>
      <c r="G6384">
        <v>2</v>
      </c>
      <c r="H6384" s="114" t="s">
        <v>397</v>
      </c>
      <c r="I6384">
        <v>6717462</v>
      </c>
      <c r="BW6384">
        <v>367</v>
      </c>
      <c r="BX6384" t="str">
        <v>ENGINEERING</v>
      </c>
      <c r="BY6384" t="str">
        <v>SALISU ITODO (ENGR)</v>
      </c>
      <c r="BZ6384" s="31">
        <v>44894</v>
      </c>
      <c r="CA6384" s="40">
        <v>0.49238425925925927</v>
      </c>
    </row>
    <row r="6385" spans="1:79" x14ac:dyDescent="0.25">
      <c r="A6385" s="114" t="s">
        <v>2093</v>
      </c>
      <c r="B6385">
        <v>312</v>
      </c>
      <c r="C6385" s="114" t="s">
        <v>53</v>
      </c>
      <c r="D6385" s="114" t="s">
        <v>320</v>
      </c>
      <c r="E6385" s="115">
        <v>44876</v>
      </c>
      <c r="F6385" s="192">
        <v>0.48160879629629627</v>
      </c>
      <c r="G6385">
        <v>2</v>
      </c>
      <c r="H6385" s="114" t="s">
        <v>321</v>
      </c>
      <c r="I6385">
        <v>3385712</v>
      </c>
      <c r="BW6385">
        <v>368</v>
      </c>
      <c r="BX6385" t="str">
        <v>MICURA</v>
      </c>
      <c r="BY6385" t="str">
        <v>MOYEGUN ADEKUNLE (MIC)</v>
      </c>
      <c r="BZ6385" s="31">
        <v>44894</v>
      </c>
      <c r="CA6385" s="40">
        <v>0.49262731481481481</v>
      </c>
    </row>
    <row r="6386" spans="1:79" x14ac:dyDescent="0.25">
      <c r="A6386" s="114" t="s">
        <v>2093</v>
      </c>
      <c r="B6386">
        <v>313</v>
      </c>
      <c r="C6386" s="114" t="s">
        <v>54</v>
      </c>
      <c r="D6386" s="114" t="s">
        <v>669</v>
      </c>
      <c r="E6386" s="115">
        <v>44876</v>
      </c>
      <c r="F6386" s="192">
        <v>0.48278935185185184</v>
      </c>
      <c r="G6386">
        <v>2</v>
      </c>
      <c r="H6386" s="114" t="s">
        <v>670</v>
      </c>
      <c r="I6386">
        <v>15010509</v>
      </c>
      <c r="BW6386">
        <v>369</v>
      </c>
      <c r="BX6386" t="str">
        <v>MICURA</v>
      </c>
      <c r="BY6386" t="str">
        <v>GBOSE JIDE DENNIS (MIC)</v>
      </c>
      <c r="BZ6386" s="31">
        <v>44894</v>
      </c>
      <c r="CA6386" s="40">
        <v>0.49297453703703703</v>
      </c>
    </row>
    <row r="6387" spans="1:79" x14ac:dyDescent="0.25">
      <c r="A6387" s="114" t="s">
        <v>2093</v>
      </c>
      <c r="B6387">
        <v>314</v>
      </c>
      <c r="C6387" s="114" t="s">
        <v>53</v>
      </c>
      <c r="D6387" s="114" t="s">
        <v>714</v>
      </c>
      <c r="E6387" s="115">
        <v>44876</v>
      </c>
      <c r="F6387" s="192">
        <v>0.48284722222222221</v>
      </c>
      <c r="G6387">
        <v>2</v>
      </c>
      <c r="H6387" s="114" t="s">
        <v>715</v>
      </c>
      <c r="I6387"/>
      <c r="BW6387">
        <v>370</v>
      </c>
      <c r="BX6387" t="str">
        <v>OPERATIONS</v>
      </c>
      <c r="BY6387" t="str">
        <v>OLANREWAJU SULAIMAN (OP</v>
      </c>
      <c r="BZ6387" s="31">
        <v>44894</v>
      </c>
      <c r="CA6387" s="40">
        <v>0.49300925925925926</v>
      </c>
    </row>
    <row r="6388" spans="1:79" x14ac:dyDescent="0.25">
      <c r="A6388" s="114" t="s">
        <v>2093</v>
      </c>
      <c r="B6388">
        <v>315</v>
      </c>
      <c r="C6388" s="114" t="s">
        <v>52</v>
      </c>
      <c r="D6388" s="114" t="s">
        <v>1193</v>
      </c>
      <c r="E6388" s="115">
        <v>44876</v>
      </c>
      <c r="F6388" s="192">
        <v>0.48348379629629629</v>
      </c>
      <c r="G6388">
        <v>2</v>
      </c>
      <c r="H6388" s="114" t="s">
        <v>1194</v>
      </c>
      <c r="I6388">
        <v>6717067</v>
      </c>
      <c r="BW6388">
        <v>371</v>
      </c>
      <c r="BX6388" t="str">
        <v>MICURA</v>
      </c>
      <c r="BY6388" t="str">
        <v>UDONKA UDUAK S. (MIC)</v>
      </c>
      <c r="BZ6388" s="31">
        <v>44894</v>
      </c>
      <c r="CA6388" s="40">
        <v>0.49314814814814817</v>
      </c>
    </row>
    <row r="6389" spans="1:79" x14ac:dyDescent="0.25">
      <c r="A6389" s="114" t="s">
        <v>2093</v>
      </c>
      <c r="B6389">
        <v>316</v>
      </c>
      <c r="C6389" s="114" t="s">
        <v>57</v>
      </c>
      <c r="D6389" s="114" t="s">
        <v>1923</v>
      </c>
      <c r="E6389" s="115">
        <v>44876</v>
      </c>
      <c r="F6389" s="192">
        <v>0.48357638888888888</v>
      </c>
      <c r="G6389">
        <v>2</v>
      </c>
      <c r="H6389" s="114" t="s">
        <v>1924</v>
      </c>
      <c r="I6389">
        <v>14980303</v>
      </c>
      <c r="BW6389">
        <v>372</v>
      </c>
      <c r="BX6389" t="str">
        <v>MICURA</v>
      </c>
      <c r="BY6389" t="str">
        <v>CHARLES I. GEORGE(MIC)</v>
      </c>
      <c r="BZ6389" s="31">
        <v>44894</v>
      </c>
      <c r="CA6389" s="40">
        <v>0.4931828703703704</v>
      </c>
    </row>
    <row r="6390" spans="1:79" x14ac:dyDescent="0.25">
      <c r="A6390" s="114" t="s">
        <v>2093</v>
      </c>
      <c r="B6390">
        <v>317</v>
      </c>
      <c r="C6390" s="114" t="s">
        <v>53</v>
      </c>
      <c r="D6390" s="114" t="s">
        <v>542</v>
      </c>
      <c r="E6390" s="115">
        <v>44876</v>
      </c>
      <c r="F6390" s="192">
        <v>0.48405092592592591</v>
      </c>
      <c r="G6390">
        <v>2</v>
      </c>
      <c r="H6390" s="114" t="s">
        <v>543</v>
      </c>
      <c r="I6390"/>
      <c r="BW6390">
        <v>373</v>
      </c>
      <c r="BX6390" t="str">
        <v>ENGINEERING</v>
      </c>
      <c r="BY6390" t="str">
        <v>IJEAMAKA ESEMELE</v>
      </c>
      <c r="BZ6390" s="31">
        <v>44894</v>
      </c>
      <c r="CA6390" s="40">
        <v>0.49334490740740738</v>
      </c>
    </row>
    <row r="6391" spans="1:79" x14ac:dyDescent="0.25">
      <c r="A6391" s="114" t="s">
        <v>2093</v>
      </c>
      <c r="B6391">
        <v>318</v>
      </c>
      <c r="C6391" s="114" t="s">
        <v>53</v>
      </c>
      <c r="D6391" s="114" t="s">
        <v>404</v>
      </c>
      <c r="E6391" s="115">
        <v>44876</v>
      </c>
      <c r="F6391" s="192">
        <v>0.48408564814814814</v>
      </c>
      <c r="G6391">
        <v>2</v>
      </c>
      <c r="H6391" s="114" t="s">
        <v>405</v>
      </c>
      <c r="I6391"/>
      <c r="BW6391">
        <v>374</v>
      </c>
      <c r="BX6391" t="str">
        <v>MICURA</v>
      </c>
      <c r="BY6391" t="str">
        <v>EKIYOYO JAMIU A. (MIC)</v>
      </c>
      <c r="BZ6391" s="31">
        <v>44894</v>
      </c>
      <c r="CA6391" s="40">
        <v>0.4934027777777778</v>
      </c>
    </row>
    <row r="6392" spans="1:79" x14ac:dyDescent="0.25">
      <c r="A6392" s="114" t="s">
        <v>2093</v>
      </c>
      <c r="B6392">
        <v>319</v>
      </c>
      <c r="C6392" s="114" t="s">
        <v>54</v>
      </c>
      <c r="D6392" s="114" t="s">
        <v>590</v>
      </c>
      <c r="E6392" s="115">
        <v>44876</v>
      </c>
      <c r="F6392" s="192">
        <v>0.48435185185185187</v>
      </c>
      <c r="G6392">
        <v>2</v>
      </c>
      <c r="H6392" s="114" t="s">
        <v>591</v>
      </c>
      <c r="I6392">
        <v>8268740</v>
      </c>
      <c r="BW6392">
        <v>375</v>
      </c>
      <c r="BX6392" t="str">
        <v>MICURA</v>
      </c>
      <c r="BY6392" t="str">
        <v>TAIYE SALAMI (MIC)</v>
      </c>
      <c r="BZ6392" s="31">
        <v>44894</v>
      </c>
      <c r="CA6392" s="40">
        <v>0.49406250000000002</v>
      </c>
    </row>
    <row r="6393" spans="1:79" x14ac:dyDescent="0.25">
      <c r="A6393" s="114" t="s">
        <v>2093</v>
      </c>
      <c r="B6393">
        <v>320</v>
      </c>
      <c r="C6393" s="114" t="s">
        <v>54</v>
      </c>
      <c r="D6393" s="114" t="s">
        <v>1418</v>
      </c>
      <c r="E6393" s="115">
        <v>44876</v>
      </c>
      <c r="F6393" s="192">
        <v>0.48483796296296294</v>
      </c>
      <c r="G6393">
        <v>2</v>
      </c>
      <c r="H6393" s="114" t="s">
        <v>1419</v>
      </c>
      <c r="I6393">
        <v>5425648</v>
      </c>
      <c r="BW6393">
        <v>376</v>
      </c>
      <c r="BX6393" t="str">
        <v>MICURA</v>
      </c>
      <c r="BY6393" t="str">
        <v>CLEMENT OBI (MIC)</v>
      </c>
      <c r="BZ6393" s="31">
        <v>44894</v>
      </c>
      <c r="CA6393" s="40">
        <v>0.49409722222222224</v>
      </c>
    </row>
    <row r="6394" spans="1:79" x14ac:dyDescent="0.25">
      <c r="A6394" s="114" t="s">
        <v>2093</v>
      </c>
      <c r="B6394">
        <v>321</v>
      </c>
      <c r="C6394" s="114" t="s">
        <v>52</v>
      </c>
      <c r="D6394" s="114" t="s">
        <v>390</v>
      </c>
      <c r="E6394" s="115">
        <v>44876</v>
      </c>
      <c r="F6394" s="192">
        <v>0.48489583333333336</v>
      </c>
      <c r="G6394">
        <v>2</v>
      </c>
      <c r="H6394" s="114" t="s">
        <v>391</v>
      </c>
      <c r="I6394">
        <v>5345948</v>
      </c>
      <c r="BW6394">
        <v>377</v>
      </c>
      <c r="BX6394" t="str">
        <v>MICURA</v>
      </c>
      <c r="BY6394" t="str">
        <v>UCHENNA OCHULOR (MIC)</v>
      </c>
      <c r="BZ6394" s="31">
        <v>44894</v>
      </c>
      <c r="CA6394" s="40">
        <v>0.49417824074074074</v>
      </c>
    </row>
    <row r="6395" spans="1:79" x14ac:dyDescent="0.25">
      <c r="A6395" s="114" t="s">
        <v>2093</v>
      </c>
      <c r="B6395">
        <v>322</v>
      </c>
      <c r="C6395" s="114" t="s">
        <v>52</v>
      </c>
      <c r="D6395" s="114" t="s">
        <v>340</v>
      </c>
      <c r="E6395" s="115">
        <v>44876</v>
      </c>
      <c r="F6395" s="192">
        <v>0.48496527777777776</v>
      </c>
      <c r="G6395">
        <v>2</v>
      </c>
      <c r="H6395" s="114" t="s">
        <v>341</v>
      </c>
      <c r="I6395">
        <v>2669206</v>
      </c>
      <c r="BW6395">
        <v>378</v>
      </c>
      <c r="BX6395" t="str">
        <v>MICURA</v>
      </c>
      <c r="BY6395" t="str">
        <v>ADEKANMBI ADETOLA (MIC)</v>
      </c>
      <c r="BZ6395" s="31">
        <v>44894</v>
      </c>
      <c r="CA6395" s="40">
        <v>0.49421296296296297</v>
      </c>
    </row>
    <row r="6396" spans="1:79" x14ac:dyDescent="0.25">
      <c r="A6396" s="114" t="s">
        <v>2093</v>
      </c>
      <c r="B6396">
        <v>323</v>
      </c>
      <c r="C6396" s="114" t="s">
        <v>53</v>
      </c>
      <c r="D6396" s="114" t="s">
        <v>641</v>
      </c>
      <c r="E6396" s="115">
        <v>44876</v>
      </c>
      <c r="F6396" s="192">
        <v>0.48549768518518521</v>
      </c>
      <c r="G6396">
        <v>2</v>
      </c>
      <c r="H6396" s="114" t="s">
        <v>642</v>
      </c>
      <c r="I6396"/>
      <c r="BW6396">
        <v>379</v>
      </c>
      <c r="BX6396" t="str">
        <v>MICURA</v>
      </c>
      <c r="BY6396" t="str">
        <v>EREDJENA ONORIODE (MIC)</v>
      </c>
      <c r="BZ6396" s="31">
        <v>44894</v>
      </c>
      <c r="CA6396" s="40">
        <v>0.49437500000000001</v>
      </c>
    </row>
    <row r="6397" spans="1:79" x14ac:dyDescent="0.25">
      <c r="A6397" s="114" t="s">
        <v>2093</v>
      </c>
      <c r="B6397">
        <v>324</v>
      </c>
      <c r="C6397" s="114" t="s">
        <v>53</v>
      </c>
      <c r="D6397" s="114" t="s">
        <v>635</v>
      </c>
      <c r="E6397" s="115">
        <v>44876</v>
      </c>
      <c r="F6397" s="192">
        <v>0.48553240740740738</v>
      </c>
      <c r="G6397">
        <v>2</v>
      </c>
      <c r="H6397" s="114" t="s">
        <v>636</v>
      </c>
      <c r="I6397"/>
      <c r="BW6397">
        <v>380</v>
      </c>
      <c r="BX6397" t="str">
        <v>FINANCE</v>
      </c>
      <c r="BY6397" t="str">
        <v>FREDRICK NDIFREKE (FIN)</v>
      </c>
      <c r="BZ6397" s="31">
        <v>44894</v>
      </c>
      <c r="CA6397" s="40">
        <v>0.495</v>
      </c>
    </row>
    <row r="6398" spans="1:79" x14ac:dyDescent="0.25">
      <c r="A6398" s="114" t="s">
        <v>2093</v>
      </c>
      <c r="B6398">
        <v>325</v>
      </c>
      <c r="C6398" s="114" t="s">
        <v>53</v>
      </c>
      <c r="D6398" s="114" t="s">
        <v>637</v>
      </c>
      <c r="E6398" s="115">
        <v>44876</v>
      </c>
      <c r="F6398" s="192">
        <v>0.48560185185185184</v>
      </c>
      <c r="G6398">
        <v>2</v>
      </c>
      <c r="H6398" s="114" t="s">
        <v>638</v>
      </c>
      <c r="I6398"/>
      <c r="BW6398">
        <v>381</v>
      </c>
      <c r="BX6398" t="str">
        <v>OPERATIONS</v>
      </c>
      <c r="BY6398" t="str">
        <v>IDRIS IBRAHIM (OPS)</v>
      </c>
      <c r="BZ6398" s="31">
        <v>44894</v>
      </c>
      <c r="CA6398" s="40">
        <v>0.49504629629629632</v>
      </c>
    </row>
    <row r="6399" spans="1:79" x14ac:dyDescent="0.25">
      <c r="A6399" s="114" t="s">
        <v>2093</v>
      </c>
      <c r="B6399">
        <v>326</v>
      </c>
      <c r="C6399" s="114" t="s">
        <v>54</v>
      </c>
      <c r="D6399" s="114" t="s">
        <v>696</v>
      </c>
      <c r="E6399" s="115">
        <v>44876</v>
      </c>
      <c r="F6399" s="192">
        <v>0.48581018518518521</v>
      </c>
      <c r="G6399">
        <v>2</v>
      </c>
      <c r="H6399" s="114" t="s">
        <v>697</v>
      </c>
      <c r="I6399">
        <v>8297552</v>
      </c>
      <c r="BW6399">
        <v>382</v>
      </c>
      <c r="BX6399" t="str">
        <v>GATE OPS</v>
      </c>
      <c r="BY6399" t="str">
        <v>OBIORA INNOCENT C.(GATE)</v>
      </c>
      <c r="BZ6399" s="31">
        <v>44894</v>
      </c>
      <c r="CA6399" s="40">
        <v>0.4954513888888889</v>
      </c>
    </row>
    <row r="6400" spans="1:79" x14ac:dyDescent="0.25">
      <c r="A6400" s="114" t="s">
        <v>2093</v>
      </c>
      <c r="B6400">
        <v>327</v>
      </c>
      <c r="C6400" s="114" t="s">
        <v>54</v>
      </c>
      <c r="D6400" s="114" t="s">
        <v>698</v>
      </c>
      <c r="E6400" s="115">
        <v>44876</v>
      </c>
      <c r="F6400" s="192">
        <v>0.48584490740740743</v>
      </c>
      <c r="G6400">
        <v>2</v>
      </c>
      <c r="H6400" s="114" t="s">
        <v>699</v>
      </c>
      <c r="I6400">
        <v>2187851</v>
      </c>
      <c r="BW6400">
        <v>383</v>
      </c>
      <c r="BX6400" t="str">
        <v>ENGINEERING</v>
      </c>
      <c r="BY6400" t="str">
        <v>ABIODUN OLUYEMI (ENGR)</v>
      </c>
      <c r="BZ6400" s="31">
        <v>44894</v>
      </c>
      <c r="CA6400" s="40">
        <v>0.49581018518518516</v>
      </c>
    </row>
    <row r="6401" spans="1:79" x14ac:dyDescent="0.25">
      <c r="A6401" s="114" t="s">
        <v>2093</v>
      </c>
      <c r="B6401">
        <v>328</v>
      </c>
      <c r="C6401" s="114" t="s">
        <v>54</v>
      </c>
      <c r="D6401" s="114" t="s">
        <v>694</v>
      </c>
      <c r="E6401" s="115">
        <v>44876</v>
      </c>
      <c r="F6401" s="192">
        <v>0.4858912037037037</v>
      </c>
      <c r="G6401">
        <v>2</v>
      </c>
      <c r="H6401" s="114" t="s">
        <v>695</v>
      </c>
      <c r="I6401">
        <v>7288635</v>
      </c>
      <c r="BW6401">
        <v>384</v>
      </c>
      <c r="BX6401" t="str">
        <v>ENGINEERING</v>
      </c>
      <c r="BY6401" t="str">
        <v>NWOLISA SAMUEL</v>
      </c>
      <c r="BZ6401" s="31">
        <v>44894</v>
      </c>
      <c r="CA6401" s="40">
        <v>0.49586805555555558</v>
      </c>
    </row>
    <row r="6402" spans="1:79" x14ac:dyDescent="0.25">
      <c r="A6402" s="114" t="s">
        <v>2093</v>
      </c>
      <c r="B6402">
        <v>329</v>
      </c>
      <c r="C6402" s="114" t="s">
        <v>54</v>
      </c>
      <c r="D6402" s="114" t="s">
        <v>342</v>
      </c>
      <c r="E6402" s="115">
        <v>44876</v>
      </c>
      <c r="F6402" s="192">
        <v>0.48690972222222223</v>
      </c>
      <c r="G6402">
        <v>2</v>
      </c>
      <c r="H6402" s="114" t="s">
        <v>343</v>
      </c>
      <c r="I6402">
        <v>6709035</v>
      </c>
      <c r="BW6402">
        <v>385</v>
      </c>
      <c r="BX6402" t="str">
        <v>MICURA</v>
      </c>
      <c r="BY6402" t="str">
        <v>EZEA NNAMDI (MIC)</v>
      </c>
      <c r="BZ6402" s="31">
        <v>44894</v>
      </c>
      <c r="CA6402" s="40">
        <v>0.49608796296296298</v>
      </c>
    </row>
    <row r="6403" spans="1:79" x14ac:dyDescent="0.25">
      <c r="A6403" s="114" t="s">
        <v>2093</v>
      </c>
      <c r="B6403">
        <v>330</v>
      </c>
      <c r="C6403" s="114" t="s">
        <v>53</v>
      </c>
      <c r="D6403" s="114" t="s">
        <v>662</v>
      </c>
      <c r="E6403" s="115">
        <v>44876</v>
      </c>
      <c r="F6403" s="192">
        <v>0.48696759259259259</v>
      </c>
      <c r="G6403">
        <v>2</v>
      </c>
      <c r="H6403" s="114" t="s">
        <v>53</v>
      </c>
      <c r="I6403"/>
      <c r="BW6403">
        <v>386</v>
      </c>
      <c r="BX6403" t="str">
        <v>MICURA</v>
      </c>
      <c r="BY6403" t="str">
        <v>OKORO BENJAMIN (MIC)</v>
      </c>
      <c r="BZ6403" s="31">
        <v>44894</v>
      </c>
      <c r="CA6403" s="40">
        <v>0.49614583333333334</v>
      </c>
    </row>
    <row r="6404" spans="1:79" x14ac:dyDescent="0.25">
      <c r="A6404" s="114" t="s">
        <v>2093</v>
      </c>
      <c r="B6404">
        <v>331</v>
      </c>
      <c r="C6404" s="114" t="s">
        <v>53</v>
      </c>
      <c r="D6404" s="114" t="s">
        <v>643</v>
      </c>
      <c r="E6404" s="115">
        <v>44876</v>
      </c>
      <c r="F6404" s="192">
        <v>0.48703703703703705</v>
      </c>
      <c r="G6404">
        <v>2</v>
      </c>
      <c r="H6404" s="114" t="s">
        <v>644</v>
      </c>
      <c r="I6404"/>
      <c r="BW6404">
        <v>387</v>
      </c>
      <c r="BX6404" t="str">
        <v>MICURA</v>
      </c>
      <c r="BY6404" t="str">
        <v>IHEZUO JERRY O. (MIC)</v>
      </c>
      <c r="BZ6404" s="31">
        <v>44894</v>
      </c>
      <c r="CA6404" s="40">
        <v>0.49678240740740742</v>
      </c>
    </row>
    <row r="6405" spans="1:79" x14ac:dyDescent="0.25">
      <c r="A6405" s="114" t="s">
        <v>2093</v>
      </c>
      <c r="B6405">
        <v>332</v>
      </c>
      <c r="C6405" s="114" t="s">
        <v>54</v>
      </c>
      <c r="D6405" s="114" t="s">
        <v>310</v>
      </c>
      <c r="E6405" s="115">
        <v>44876</v>
      </c>
      <c r="F6405" s="192">
        <v>0.48749999999999999</v>
      </c>
      <c r="G6405">
        <v>2</v>
      </c>
      <c r="H6405" s="114" t="s">
        <v>311</v>
      </c>
      <c r="I6405">
        <v>5339045</v>
      </c>
      <c r="BW6405">
        <v>388</v>
      </c>
      <c r="BX6405" t="str">
        <v>MICURA</v>
      </c>
      <c r="BY6405" t="str">
        <v>ONYENCHO EBUKA (MIC)</v>
      </c>
      <c r="BZ6405" s="31">
        <v>44894</v>
      </c>
      <c r="CA6405" s="40">
        <v>0.49732638888888892</v>
      </c>
    </row>
    <row r="6406" spans="1:79" x14ac:dyDescent="0.25">
      <c r="A6406" s="114" t="s">
        <v>2093</v>
      </c>
      <c r="B6406">
        <v>333</v>
      </c>
      <c r="C6406" s="114" t="s">
        <v>54</v>
      </c>
      <c r="D6406" s="114" t="s">
        <v>452</v>
      </c>
      <c r="E6406" s="115">
        <v>44876</v>
      </c>
      <c r="F6406" s="192">
        <v>0.48850694444444442</v>
      </c>
      <c r="G6406">
        <v>2</v>
      </c>
      <c r="H6406" s="114" t="s">
        <v>453</v>
      </c>
      <c r="I6406">
        <v>5341488</v>
      </c>
      <c r="BW6406">
        <v>389</v>
      </c>
      <c r="BX6406" t="str">
        <v>MICURA</v>
      </c>
      <c r="BY6406" t="str">
        <v>SOSANYA ADEBOWALE (MIC)</v>
      </c>
      <c r="BZ6406" s="31">
        <v>44894</v>
      </c>
      <c r="CA6406" s="40">
        <v>0.49744212962962964</v>
      </c>
    </row>
    <row r="6407" spans="1:79" x14ac:dyDescent="0.25">
      <c r="A6407" s="114" t="s">
        <v>2093</v>
      </c>
      <c r="B6407">
        <v>334</v>
      </c>
      <c r="C6407" s="114" t="s">
        <v>54</v>
      </c>
      <c r="D6407" s="114" t="s">
        <v>264</v>
      </c>
      <c r="E6407" s="115">
        <v>44876</v>
      </c>
      <c r="F6407" s="192">
        <v>0.48857638888888888</v>
      </c>
      <c r="G6407">
        <v>2</v>
      </c>
      <c r="H6407" s="114" t="s">
        <v>265</v>
      </c>
      <c r="I6407">
        <v>5350791</v>
      </c>
      <c r="BW6407">
        <v>390</v>
      </c>
      <c r="BX6407" t="str">
        <v>MICURA</v>
      </c>
      <c r="BY6407" t="str">
        <v>LAISU IDRIS (MIC)</v>
      </c>
      <c r="BZ6407" s="31">
        <v>44894</v>
      </c>
      <c r="CA6407" s="40">
        <v>0.4974884259259259</v>
      </c>
    </row>
    <row r="6408" spans="1:79" x14ac:dyDescent="0.25">
      <c r="A6408" s="114" t="s">
        <v>2093</v>
      </c>
      <c r="B6408">
        <v>335</v>
      </c>
      <c r="C6408" s="114" t="s">
        <v>54</v>
      </c>
      <c r="D6408" s="114" t="s">
        <v>738</v>
      </c>
      <c r="E6408" s="115">
        <v>44876</v>
      </c>
      <c r="F6408" s="192">
        <v>0.48905092592592592</v>
      </c>
      <c r="G6408">
        <v>2</v>
      </c>
      <c r="H6408" s="114" t="s">
        <v>739</v>
      </c>
      <c r="I6408">
        <v>3401917</v>
      </c>
      <c r="BW6408">
        <v>391</v>
      </c>
      <c r="BX6408" t="str">
        <v>MICURA</v>
      </c>
      <c r="BY6408" t="str">
        <v>AKEEM OSENI (MIC)</v>
      </c>
      <c r="BZ6408" s="31">
        <v>44894</v>
      </c>
      <c r="CA6408" s="40">
        <v>0.49753472222222223</v>
      </c>
    </row>
    <row r="6409" spans="1:79" x14ac:dyDescent="0.25">
      <c r="A6409" s="114" t="s">
        <v>2093</v>
      </c>
      <c r="B6409">
        <v>336</v>
      </c>
      <c r="C6409" s="114" t="s">
        <v>52</v>
      </c>
      <c r="D6409" s="114" t="s">
        <v>614</v>
      </c>
      <c r="E6409" s="115">
        <v>44876</v>
      </c>
      <c r="F6409" s="192">
        <v>0.48934027777777778</v>
      </c>
      <c r="G6409">
        <v>2</v>
      </c>
      <c r="H6409" s="114" t="s">
        <v>615</v>
      </c>
      <c r="I6409">
        <v>2189692</v>
      </c>
      <c r="BW6409">
        <v>392</v>
      </c>
      <c r="BX6409" t="str">
        <v>OPERATIONS</v>
      </c>
      <c r="BY6409" t="str">
        <v>OKOYE IKENNA E (OPS)</v>
      </c>
      <c r="BZ6409" s="31">
        <v>44894</v>
      </c>
      <c r="CA6409" s="40">
        <v>0.49818287037037035</v>
      </c>
    </row>
    <row r="6410" spans="1:79" x14ac:dyDescent="0.25">
      <c r="A6410" s="114" t="s">
        <v>2093</v>
      </c>
      <c r="B6410">
        <v>337</v>
      </c>
      <c r="C6410" s="114" t="s">
        <v>54</v>
      </c>
      <c r="D6410" s="114" t="s">
        <v>608</v>
      </c>
      <c r="E6410" s="115">
        <v>44876</v>
      </c>
      <c r="F6410" s="192">
        <v>0.48980324074074072</v>
      </c>
      <c r="G6410">
        <v>2</v>
      </c>
      <c r="H6410" s="114" t="s">
        <v>609</v>
      </c>
      <c r="I6410"/>
      <c r="BW6410">
        <v>393</v>
      </c>
      <c r="BX6410" t="str">
        <v>MICURA</v>
      </c>
      <c r="BY6410" t="str">
        <v>INOGUS RASAQ (MICURA)</v>
      </c>
      <c r="BZ6410" s="31">
        <v>44894</v>
      </c>
      <c r="CA6410" s="40">
        <v>0.49846064814814817</v>
      </c>
    </row>
    <row r="6411" spans="1:79" x14ac:dyDescent="0.25">
      <c r="A6411" s="114" t="s">
        <v>2093</v>
      </c>
      <c r="B6411">
        <v>338</v>
      </c>
      <c r="C6411" s="114" t="s">
        <v>53</v>
      </c>
      <c r="D6411" s="114" t="s">
        <v>598</v>
      </c>
      <c r="E6411" s="115">
        <v>44876</v>
      </c>
      <c r="F6411" s="192">
        <v>0.49167824074074074</v>
      </c>
      <c r="G6411">
        <v>2</v>
      </c>
      <c r="H6411" s="114" t="s">
        <v>599</v>
      </c>
      <c r="I6411"/>
      <c r="BW6411">
        <v>394</v>
      </c>
      <c r="BX6411" t="str">
        <v>MICURA</v>
      </c>
      <c r="BY6411" t="str">
        <v>MUHAMMED DANJUMA (MIC)</v>
      </c>
      <c r="BZ6411" s="31">
        <v>44894</v>
      </c>
      <c r="CA6411" s="40">
        <v>0.49857638888888889</v>
      </c>
    </row>
    <row r="6412" spans="1:79" x14ac:dyDescent="0.25">
      <c r="A6412" s="114" t="s">
        <v>2093</v>
      </c>
      <c r="B6412">
        <v>339</v>
      </c>
      <c r="C6412" s="114" t="s">
        <v>54</v>
      </c>
      <c r="D6412" s="114" t="s">
        <v>1153</v>
      </c>
      <c r="E6412" s="115">
        <v>44876</v>
      </c>
      <c r="F6412" s="192">
        <v>0.49181712962962965</v>
      </c>
      <c r="G6412">
        <v>2</v>
      </c>
      <c r="H6412" s="114" t="s">
        <v>1154</v>
      </c>
      <c r="I6412"/>
      <c r="BW6412">
        <v>395</v>
      </c>
      <c r="BX6412" t="str">
        <v>MICURA</v>
      </c>
      <c r="BY6412" t="str">
        <v>ONYEAMACHI MICHAEL (MIC</v>
      </c>
      <c r="BZ6412" s="31">
        <v>44894</v>
      </c>
      <c r="CA6412" s="40">
        <v>0.49869212962962961</v>
      </c>
    </row>
    <row r="6413" spans="1:79" x14ac:dyDescent="0.25">
      <c r="A6413" s="114" t="s">
        <v>2093</v>
      </c>
      <c r="B6413">
        <v>340</v>
      </c>
      <c r="C6413" s="114" t="s">
        <v>54</v>
      </c>
      <c r="D6413" s="114" t="s">
        <v>631</v>
      </c>
      <c r="E6413" s="115">
        <v>44876</v>
      </c>
      <c r="F6413" s="192">
        <v>0.49185185185185187</v>
      </c>
      <c r="G6413">
        <v>2</v>
      </c>
      <c r="H6413" s="114" t="s">
        <v>632</v>
      </c>
      <c r="I6413">
        <v>8259221</v>
      </c>
      <c r="BW6413">
        <v>396</v>
      </c>
      <c r="BX6413" t="str">
        <v>MICURA</v>
      </c>
      <c r="BY6413" t="str">
        <v>SAMSON BOYE</v>
      </c>
      <c r="BZ6413" s="31">
        <v>44894</v>
      </c>
      <c r="CA6413" s="40">
        <v>0.49873842592592593</v>
      </c>
    </row>
    <row r="6414" spans="1:79" x14ac:dyDescent="0.25">
      <c r="A6414" s="114" t="s">
        <v>2093</v>
      </c>
      <c r="B6414">
        <v>341</v>
      </c>
      <c r="C6414" s="114" t="s">
        <v>53</v>
      </c>
      <c r="D6414" s="114" t="s">
        <v>348</v>
      </c>
      <c r="E6414" s="115">
        <v>44876</v>
      </c>
      <c r="F6414" s="192">
        <v>0.49270833333333336</v>
      </c>
      <c r="G6414">
        <v>2</v>
      </c>
      <c r="H6414" s="114" t="s">
        <v>349</v>
      </c>
      <c r="I6414"/>
      <c r="BW6414">
        <v>397</v>
      </c>
      <c r="BX6414" t="str">
        <v>OPERATIONS</v>
      </c>
      <c r="BY6414" t="str">
        <v>OKIDEGBE ERIC (OPS)</v>
      </c>
      <c r="BZ6414" s="31">
        <v>44894</v>
      </c>
      <c r="CA6414" s="40">
        <v>0.49880787037037039</v>
      </c>
    </row>
    <row r="6415" spans="1:79" x14ac:dyDescent="0.25">
      <c r="A6415" s="114" t="s">
        <v>2093</v>
      </c>
      <c r="B6415">
        <v>342</v>
      </c>
      <c r="C6415" s="114" t="s">
        <v>56</v>
      </c>
      <c r="D6415" s="114" t="s">
        <v>1675</v>
      </c>
      <c r="E6415" s="115">
        <v>44876</v>
      </c>
      <c r="F6415" s="192">
        <v>0.49312499999999998</v>
      </c>
      <c r="G6415">
        <v>2</v>
      </c>
      <c r="H6415" s="114" t="s">
        <v>1676</v>
      </c>
      <c r="I6415">
        <v>7107891</v>
      </c>
      <c r="BW6415">
        <v>398</v>
      </c>
      <c r="BX6415" t="str">
        <v>MICURA</v>
      </c>
      <c r="BY6415" t="str">
        <v>ADESOJI OYEBANJI (MIC)</v>
      </c>
      <c r="BZ6415" s="31">
        <v>44894</v>
      </c>
      <c r="CA6415" s="40">
        <v>0.49895833333333334</v>
      </c>
    </row>
    <row r="6416" spans="1:79" x14ac:dyDescent="0.25">
      <c r="A6416" s="114" t="s">
        <v>2093</v>
      </c>
      <c r="B6416">
        <v>343</v>
      </c>
      <c r="C6416" s="114" t="s">
        <v>56</v>
      </c>
      <c r="D6416" s="114" t="s">
        <v>1847</v>
      </c>
      <c r="E6416" s="115">
        <v>44876</v>
      </c>
      <c r="F6416" s="192">
        <v>0.49315972222222221</v>
      </c>
      <c r="G6416">
        <v>2</v>
      </c>
      <c r="H6416" s="114" t="s">
        <v>1848</v>
      </c>
      <c r="I6416"/>
      <c r="BW6416">
        <v>399</v>
      </c>
      <c r="BX6416" t="str">
        <v>OPERATIONS</v>
      </c>
      <c r="BY6416" t="str">
        <v>BAMGBOYE AFEEZ (OPS)</v>
      </c>
      <c r="BZ6416" s="31">
        <v>44894</v>
      </c>
      <c r="CA6416" s="40">
        <v>0.49932870370370369</v>
      </c>
    </row>
    <row r="6417" spans="1:79" x14ac:dyDescent="0.25">
      <c r="A6417" s="114" t="s">
        <v>2093</v>
      </c>
      <c r="B6417">
        <v>344</v>
      </c>
      <c r="C6417" s="114" t="s">
        <v>53</v>
      </c>
      <c r="D6417" s="114" t="s">
        <v>554</v>
      </c>
      <c r="E6417" s="115">
        <v>44876</v>
      </c>
      <c r="F6417" s="192">
        <v>0.49322916666666666</v>
      </c>
      <c r="G6417">
        <v>2</v>
      </c>
      <c r="H6417" s="114" t="s">
        <v>555</v>
      </c>
      <c r="I6417"/>
      <c r="BW6417">
        <v>400</v>
      </c>
      <c r="BX6417" t="str">
        <v>MICURA</v>
      </c>
      <c r="BY6417" t="str">
        <v>CHARLES AMADI (MIC)</v>
      </c>
      <c r="BZ6417" s="31">
        <v>44894</v>
      </c>
      <c r="CA6417" s="40">
        <v>0.49942129629629628</v>
      </c>
    </row>
    <row r="6418" spans="1:79" x14ac:dyDescent="0.25">
      <c r="A6418" s="114" t="s">
        <v>2093</v>
      </c>
      <c r="B6418">
        <v>345</v>
      </c>
      <c r="C6418" s="114" t="s">
        <v>52</v>
      </c>
      <c r="D6418" s="114" t="s">
        <v>418</v>
      </c>
      <c r="E6418" s="115">
        <v>44876</v>
      </c>
      <c r="F6418" s="192">
        <v>0.49329861111111112</v>
      </c>
      <c r="G6418">
        <v>2</v>
      </c>
      <c r="H6418" s="114" t="s">
        <v>419</v>
      </c>
      <c r="I6418">
        <v>3642277</v>
      </c>
      <c r="BW6418">
        <v>401</v>
      </c>
      <c r="BX6418" t="str">
        <v>OPERATIONS</v>
      </c>
      <c r="BY6418" t="str">
        <v>KADIRI CHRISTOPHER (MIC</v>
      </c>
      <c r="BZ6418" s="31">
        <v>44894</v>
      </c>
      <c r="CA6418" s="40">
        <v>0.49975694444444446</v>
      </c>
    </row>
    <row r="6419" spans="1:79" x14ac:dyDescent="0.25">
      <c r="A6419" s="114" t="s">
        <v>2093</v>
      </c>
      <c r="B6419">
        <v>346</v>
      </c>
      <c r="C6419" s="114" t="s">
        <v>54</v>
      </c>
      <c r="D6419" s="114" t="s">
        <v>312</v>
      </c>
      <c r="E6419" s="115">
        <v>44876</v>
      </c>
      <c r="F6419" s="192">
        <v>0.49337962962962961</v>
      </c>
      <c r="G6419">
        <v>2</v>
      </c>
      <c r="H6419" s="114" t="s">
        <v>313</v>
      </c>
      <c r="I6419">
        <v>5511423</v>
      </c>
      <c r="BW6419">
        <v>402</v>
      </c>
      <c r="BX6419" t="str">
        <v>OPERATIONS</v>
      </c>
      <c r="BY6419" t="str">
        <v>ARCHIBONG FELIX (OPS)</v>
      </c>
      <c r="BZ6419" s="31">
        <v>44894</v>
      </c>
      <c r="CA6419" s="40">
        <v>0.50040509259259258</v>
      </c>
    </row>
    <row r="6420" spans="1:79" x14ac:dyDescent="0.25">
      <c r="A6420" s="114" t="s">
        <v>2093</v>
      </c>
      <c r="B6420">
        <v>347</v>
      </c>
      <c r="C6420" s="114" t="s">
        <v>52</v>
      </c>
      <c r="D6420" s="114" t="s">
        <v>674</v>
      </c>
      <c r="E6420" s="115">
        <v>44876</v>
      </c>
      <c r="F6420" s="192">
        <v>0.49342592592592593</v>
      </c>
      <c r="G6420">
        <v>2</v>
      </c>
      <c r="H6420" s="114" t="s">
        <v>675</v>
      </c>
      <c r="I6420">
        <v>6699470</v>
      </c>
      <c r="BW6420">
        <v>403</v>
      </c>
      <c r="BX6420" t="str">
        <v>MICURA</v>
      </c>
      <c r="BY6420" t="str">
        <v>OLUSHOLA AYORINDE (MIC)</v>
      </c>
      <c r="BZ6420" s="31">
        <v>44894</v>
      </c>
      <c r="CA6420" s="40">
        <v>0.50063657407407403</v>
      </c>
    </row>
    <row r="6421" spans="1:79" x14ac:dyDescent="0.25">
      <c r="A6421" s="114" t="s">
        <v>2093</v>
      </c>
      <c r="B6421">
        <v>348</v>
      </c>
      <c r="C6421" s="114" t="s">
        <v>52</v>
      </c>
      <c r="D6421" s="114" t="s">
        <v>1600</v>
      </c>
      <c r="E6421" s="115">
        <v>44876</v>
      </c>
      <c r="F6421" s="192">
        <v>0.49406250000000002</v>
      </c>
      <c r="G6421">
        <v>2</v>
      </c>
      <c r="H6421" s="114" t="s">
        <v>1601</v>
      </c>
      <c r="I6421">
        <v>8257008</v>
      </c>
      <c r="BW6421">
        <v>404</v>
      </c>
      <c r="BX6421" t="str">
        <v>MICURA</v>
      </c>
      <c r="BY6421" t="str">
        <v>NDUKWE KALU (MIC)</v>
      </c>
      <c r="BZ6421" s="31">
        <v>44894</v>
      </c>
      <c r="CA6421" s="40">
        <v>0.50083333333333335</v>
      </c>
    </row>
    <row r="6422" spans="1:79" x14ac:dyDescent="0.25">
      <c r="A6422" s="114" t="s">
        <v>2093</v>
      </c>
      <c r="B6422">
        <v>349</v>
      </c>
      <c r="C6422" s="114" t="s">
        <v>52</v>
      </c>
      <c r="D6422" s="114" t="s">
        <v>1929</v>
      </c>
      <c r="E6422" s="115">
        <v>44876</v>
      </c>
      <c r="F6422" s="192">
        <v>0.49443287037037037</v>
      </c>
      <c r="G6422">
        <v>2</v>
      </c>
      <c r="H6422" s="114" t="s">
        <v>1930</v>
      </c>
      <c r="I6422">
        <v>5387631</v>
      </c>
      <c r="BW6422">
        <v>405</v>
      </c>
      <c r="BX6422" t="str">
        <v>MICURA</v>
      </c>
      <c r="BY6422" t="str">
        <v>ESEGIARU NICHOLAS (MIC)</v>
      </c>
      <c r="BZ6422" s="31">
        <v>44894</v>
      </c>
      <c r="CA6422" s="40">
        <v>0.50086805555555558</v>
      </c>
    </row>
    <row r="6423" spans="1:79" x14ac:dyDescent="0.25">
      <c r="A6423" s="114" t="s">
        <v>2093</v>
      </c>
      <c r="B6423">
        <v>350</v>
      </c>
      <c r="C6423" s="114" t="s">
        <v>24</v>
      </c>
      <c r="D6423" s="114" t="s">
        <v>676</v>
      </c>
      <c r="E6423" s="115">
        <v>44876</v>
      </c>
      <c r="F6423" s="192">
        <v>0.49611111111111111</v>
      </c>
      <c r="G6423">
        <v>2</v>
      </c>
      <c r="H6423" s="114" t="s">
        <v>677</v>
      </c>
      <c r="I6423">
        <v>5480001</v>
      </c>
      <c r="BW6423">
        <v>406</v>
      </c>
      <c r="BX6423" t="str">
        <v>ENGINEERING</v>
      </c>
      <c r="BY6423" t="str">
        <v>OYEDOKUN JAMES AKINLAWON</v>
      </c>
      <c r="BZ6423" s="31">
        <v>44894</v>
      </c>
      <c r="CA6423" s="40">
        <v>0.50107638888888884</v>
      </c>
    </row>
    <row r="6424" spans="1:79" x14ac:dyDescent="0.25">
      <c r="A6424" s="114" t="s">
        <v>2093</v>
      </c>
      <c r="B6424">
        <v>351</v>
      </c>
      <c r="C6424" s="114" t="s">
        <v>53</v>
      </c>
      <c r="D6424" s="114" t="s">
        <v>565</v>
      </c>
      <c r="E6424" s="115">
        <v>44876</v>
      </c>
      <c r="F6424" s="192">
        <v>0.49797453703703703</v>
      </c>
      <c r="G6424">
        <v>2</v>
      </c>
      <c r="H6424" s="114" t="s">
        <v>566</v>
      </c>
      <c r="I6424"/>
      <c r="BW6424">
        <v>407</v>
      </c>
      <c r="BX6424" t="str">
        <v>OLM</v>
      </c>
      <c r="BY6424" t="str">
        <v>MAGNUS UCHENNA O. (OLM)</v>
      </c>
      <c r="BZ6424" s="31">
        <v>44894</v>
      </c>
      <c r="CA6424" s="40">
        <v>0.50116898148148148</v>
      </c>
    </row>
    <row r="6425" spans="1:79" x14ac:dyDescent="0.25">
      <c r="A6425" s="114" t="s">
        <v>2093</v>
      </c>
      <c r="B6425">
        <v>352</v>
      </c>
      <c r="C6425" s="114" t="s">
        <v>52</v>
      </c>
      <c r="D6425" s="114" t="s">
        <v>1541</v>
      </c>
      <c r="E6425" s="115">
        <v>44876</v>
      </c>
      <c r="F6425" s="192">
        <v>0.49922453703703706</v>
      </c>
      <c r="G6425">
        <v>2</v>
      </c>
      <c r="H6425" s="114" t="s">
        <v>1542</v>
      </c>
      <c r="I6425">
        <v>5435681</v>
      </c>
      <c r="BW6425">
        <v>408</v>
      </c>
      <c r="BX6425" t="str">
        <v>ENGINEERING</v>
      </c>
      <c r="BY6425" t="str">
        <v>OKANMINIWEL LOT (ENGR)</v>
      </c>
      <c r="BZ6425" s="31">
        <v>44894</v>
      </c>
      <c r="CA6425" s="40">
        <v>0.50140046296296292</v>
      </c>
    </row>
    <row r="6426" spans="1:79" x14ac:dyDescent="0.25">
      <c r="A6426" s="114" t="s">
        <v>2093</v>
      </c>
      <c r="B6426">
        <v>353</v>
      </c>
      <c r="C6426" s="114" t="s">
        <v>52</v>
      </c>
      <c r="D6426" s="114" t="s">
        <v>408</v>
      </c>
      <c r="E6426" s="115">
        <v>44876</v>
      </c>
      <c r="F6426" s="192">
        <v>0.4996990740740741</v>
      </c>
      <c r="G6426">
        <v>2</v>
      </c>
      <c r="H6426" s="114" t="s">
        <v>409</v>
      </c>
      <c r="I6426">
        <v>7495630</v>
      </c>
      <c r="BW6426">
        <v>409</v>
      </c>
      <c r="BX6426" t="str">
        <v>OPERATIONS</v>
      </c>
      <c r="BY6426" t="str">
        <v>OSHODI BABATUNDE (OPS)</v>
      </c>
      <c r="BZ6426" s="31">
        <v>44894</v>
      </c>
      <c r="CA6426" s="40">
        <v>0.50146990740740738</v>
      </c>
    </row>
    <row r="6427" spans="1:79" x14ac:dyDescent="0.25">
      <c r="A6427" s="114" t="s">
        <v>2093</v>
      </c>
      <c r="B6427">
        <v>354</v>
      </c>
      <c r="C6427" s="114" t="s">
        <v>52</v>
      </c>
      <c r="D6427" s="114" t="s">
        <v>1935</v>
      </c>
      <c r="E6427" s="115">
        <v>44876</v>
      </c>
      <c r="F6427" s="192">
        <v>0.50032407407407409</v>
      </c>
      <c r="G6427">
        <v>2</v>
      </c>
      <c r="H6427" s="114" t="s">
        <v>1936</v>
      </c>
      <c r="I6427">
        <v>14112228</v>
      </c>
      <c r="BW6427">
        <v>410</v>
      </c>
      <c r="BX6427" t="str">
        <v>OPERATIONS</v>
      </c>
      <c r="BY6427" t="str">
        <v>GODWIN CHIMEZIRIM (OPS)</v>
      </c>
      <c r="BZ6427" s="31">
        <v>44894</v>
      </c>
      <c r="CA6427" s="40">
        <v>0.5015856481481481</v>
      </c>
    </row>
    <row r="6428" spans="1:79" x14ac:dyDescent="0.25">
      <c r="A6428" s="114" t="s">
        <v>2093</v>
      </c>
      <c r="B6428">
        <v>355</v>
      </c>
      <c r="C6428" s="114" t="s">
        <v>54</v>
      </c>
      <c r="D6428" s="114" t="s">
        <v>530</v>
      </c>
      <c r="E6428" s="115">
        <v>44876</v>
      </c>
      <c r="F6428" s="192">
        <v>0.50037037037037035</v>
      </c>
      <c r="G6428">
        <v>2</v>
      </c>
      <c r="H6428" s="114" t="s">
        <v>531</v>
      </c>
      <c r="I6428">
        <v>6699761</v>
      </c>
      <c r="BW6428">
        <v>411</v>
      </c>
      <c r="BX6428" t="str">
        <v>MICURA</v>
      </c>
      <c r="BY6428" t="str">
        <v>NURUDEEN SANUSI (MIC)</v>
      </c>
      <c r="BZ6428" s="31">
        <v>44894</v>
      </c>
      <c r="CA6428" s="40">
        <v>0.50192129629629634</v>
      </c>
    </row>
    <row r="6429" spans="1:79" x14ac:dyDescent="0.25">
      <c r="A6429" s="114" t="s">
        <v>2093</v>
      </c>
      <c r="B6429">
        <v>356</v>
      </c>
      <c r="C6429" s="114" t="s">
        <v>54</v>
      </c>
      <c r="D6429" s="114" t="s">
        <v>374</v>
      </c>
      <c r="E6429" s="115">
        <v>44876</v>
      </c>
      <c r="F6429" s="192">
        <v>0.50096064814814811</v>
      </c>
      <c r="G6429">
        <v>2</v>
      </c>
      <c r="H6429" s="114" t="s">
        <v>375</v>
      </c>
      <c r="I6429">
        <v>6701081</v>
      </c>
      <c r="BW6429">
        <v>412</v>
      </c>
      <c r="BX6429" t="str">
        <v>OPERATIONS</v>
      </c>
      <c r="BY6429" t="str">
        <v>OKONJO CHUKS JAMES (OPS</v>
      </c>
      <c r="BZ6429" s="31">
        <v>44894</v>
      </c>
      <c r="CA6429" s="40">
        <v>0.50214120370370374</v>
      </c>
    </row>
    <row r="6430" spans="1:79" x14ac:dyDescent="0.25">
      <c r="A6430" s="114" t="s">
        <v>2093</v>
      </c>
      <c r="B6430">
        <v>357</v>
      </c>
      <c r="C6430" s="114" t="s">
        <v>54</v>
      </c>
      <c r="D6430" s="114" t="s">
        <v>1131</v>
      </c>
      <c r="E6430" s="115">
        <v>44876</v>
      </c>
      <c r="F6430" s="192">
        <v>0.50103009259259257</v>
      </c>
      <c r="G6430">
        <v>2</v>
      </c>
      <c r="H6430" s="114" t="s">
        <v>1132</v>
      </c>
      <c r="I6430">
        <v>2151263</v>
      </c>
      <c r="BW6430">
        <v>413</v>
      </c>
      <c r="BX6430" t="str">
        <v>GATE OPS</v>
      </c>
      <c r="BY6430" t="str">
        <v>JOYCE NZETE (GATE)</v>
      </c>
      <c r="BZ6430" s="31">
        <v>44894</v>
      </c>
      <c r="CA6430" s="40">
        <v>0.50218750000000001</v>
      </c>
    </row>
    <row r="6431" spans="1:79" x14ac:dyDescent="0.25">
      <c r="A6431" s="114" t="s">
        <v>2093</v>
      </c>
      <c r="B6431">
        <v>358</v>
      </c>
      <c r="C6431" s="114" t="s">
        <v>54</v>
      </c>
      <c r="D6431" s="114" t="s">
        <v>424</v>
      </c>
      <c r="E6431" s="115">
        <v>44876</v>
      </c>
      <c r="F6431" s="192">
        <v>0.50351851851851848</v>
      </c>
      <c r="G6431">
        <v>2</v>
      </c>
      <c r="H6431" s="114" t="s">
        <v>425</v>
      </c>
      <c r="I6431">
        <v>5350400</v>
      </c>
      <c r="BW6431">
        <v>414</v>
      </c>
      <c r="BX6431" t="str">
        <v>OPERATIONS</v>
      </c>
      <c r="BY6431" t="str">
        <v>MAC-PEPPLE CYNTHIA (OPS</v>
      </c>
      <c r="BZ6431" s="31">
        <v>44894</v>
      </c>
      <c r="CA6431" s="40">
        <v>0.50222222222222224</v>
      </c>
    </row>
    <row r="6432" spans="1:79" x14ac:dyDescent="0.25">
      <c r="A6432" s="114" t="s">
        <v>2093</v>
      </c>
      <c r="B6432">
        <v>359</v>
      </c>
      <c r="C6432" s="114" t="s">
        <v>54</v>
      </c>
      <c r="D6432" s="114" t="s">
        <v>623</v>
      </c>
      <c r="E6432" s="115">
        <v>44876</v>
      </c>
      <c r="F6432" s="192">
        <v>0.50359953703703708</v>
      </c>
      <c r="G6432">
        <v>2</v>
      </c>
      <c r="H6432" s="114" t="s">
        <v>624</v>
      </c>
      <c r="I6432">
        <v>5351708</v>
      </c>
      <c r="BW6432">
        <v>415</v>
      </c>
      <c r="BX6432" t="str">
        <v>ENGINEERING</v>
      </c>
      <c r="BY6432" t="str">
        <v>IMHAWALE AIGBEBEWEN</v>
      </c>
      <c r="BZ6432" s="31">
        <v>44894</v>
      </c>
      <c r="CA6432" s="40">
        <v>0.50229166666666669</v>
      </c>
    </row>
    <row r="6433" spans="1:79" x14ac:dyDescent="0.25">
      <c r="A6433" s="114" t="s">
        <v>2093</v>
      </c>
      <c r="B6433">
        <v>360</v>
      </c>
      <c r="C6433" s="114" t="s">
        <v>54</v>
      </c>
      <c r="D6433" s="114" t="s">
        <v>478</v>
      </c>
      <c r="E6433" s="115">
        <v>44876</v>
      </c>
      <c r="F6433" s="192">
        <v>0.50403935185185189</v>
      </c>
      <c r="G6433">
        <v>2</v>
      </c>
      <c r="H6433" s="114" t="s">
        <v>479</v>
      </c>
      <c r="I6433">
        <v>2684900</v>
      </c>
      <c r="BW6433">
        <v>416</v>
      </c>
      <c r="BX6433" t="str">
        <v>ENGINEERING</v>
      </c>
      <c r="BY6433" t="str">
        <v>EDEVWIE FRIDAY O (ENGR)</v>
      </c>
      <c r="BZ6433" s="31">
        <v>44894</v>
      </c>
      <c r="CA6433" s="40">
        <v>0.50232638888888892</v>
      </c>
    </row>
    <row r="6434" spans="1:79" x14ac:dyDescent="0.25">
      <c r="A6434" s="114" t="s">
        <v>2093</v>
      </c>
      <c r="B6434">
        <v>361</v>
      </c>
      <c r="C6434" s="114" t="s">
        <v>54</v>
      </c>
      <c r="D6434" s="114" t="s">
        <v>645</v>
      </c>
      <c r="E6434" s="115">
        <v>44876</v>
      </c>
      <c r="F6434" s="192">
        <v>0.50434027777777779</v>
      </c>
      <c r="G6434">
        <v>2</v>
      </c>
      <c r="H6434" s="114" t="s">
        <v>646</v>
      </c>
      <c r="I6434"/>
      <c r="BW6434">
        <v>417</v>
      </c>
      <c r="BX6434" t="str">
        <v>MICURA</v>
      </c>
      <c r="BY6434" t="str">
        <v>AILERU RILWAN (MIC)</v>
      </c>
      <c r="BZ6434" s="31">
        <v>44894</v>
      </c>
      <c r="CA6434" s="40">
        <v>0.50285879629629626</v>
      </c>
    </row>
    <row r="6435" spans="1:79" x14ac:dyDescent="0.25">
      <c r="A6435" s="114" t="s">
        <v>2093</v>
      </c>
      <c r="B6435">
        <v>362</v>
      </c>
      <c r="C6435" s="114" t="s">
        <v>54</v>
      </c>
      <c r="D6435" s="114" t="s">
        <v>516</v>
      </c>
      <c r="E6435" s="115">
        <v>44876</v>
      </c>
      <c r="F6435" s="192">
        <v>0.50552083333333331</v>
      </c>
      <c r="G6435">
        <v>2</v>
      </c>
      <c r="H6435" s="114" t="s">
        <v>517</v>
      </c>
      <c r="I6435">
        <v>7284214</v>
      </c>
      <c r="BW6435">
        <v>418</v>
      </c>
      <c r="BX6435" t="str">
        <v>MICURA</v>
      </c>
      <c r="BY6435" t="str">
        <v>OMONIYI OWOLABI (MIC)</v>
      </c>
      <c r="BZ6435" s="31">
        <v>44894</v>
      </c>
      <c r="CA6435" s="40">
        <v>0.50291666666666668</v>
      </c>
    </row>
    <row r="6436" spans="1:79" x14ac:dyDescent="0.25">
      <c r="A6436" s="114" t="s">
        <v>2093</v>
      </c>
      <c r="B6436">
        <v>363</v>
      </c>
      <c r="C6436" s="114" t="s">
        <v>52</v>
      </c>
      <c r="D6436" s="114" t="s">
        <v>318</v>
      </c>
      <c r="E6436" s="115">
        <v>44876</v>
      </c>
      <c r="F6436" s="192">
        <v>0.50649305555555557</v>
      </c>
      <c r="G6436">
        <v>2</v>
      </c>
      <c r="H6436" s="114" t="s">
        <v>319</v>
      </c>
      <c r="I6436">
        <v>2037561</v>
      </c>
      <c r="BW6436">
        <v>419</v>
      </c>
      <c r="BX6436" t="str">
        <v>ENGINEERING</v>
      </c>
      <c r="BY6436" t="str">
        <v>UELENFOH ABRAHAM (ENGR)</v>
      </c>
      <c r="BZ6436" s="31">
        <v>44894</v>
      </c>
      <c r="CA6436" s="40">
        <v>0.50296296296296295</v>
      </c>
    </row>
    <row r="6437" spans="1:79" x14ac:dyDescent="0.25">
      <c r="A6437" s="114" t="s">
        <v>2093</v>
      </c>
      <c r="B6437">
        <v>364</v>
      </c>
      <c r="C6437" s="114" t="s">
        <v>54</v>
      </c>
      <c r="D6437" s="114" t="s">
        <v>434</v>
      </c>
      <c r="E6437" s="115">
        <v>44876</v>
      </c>
      <c r="F6437" s="192">
        <v>0.50761574074074078</v>
      </c>
      <c r="G6437">
        <v>2</v>
      </c>
      <c r="H6437" s="114" t="s">
        <v>435</v>
      </c>
      <c r="I6437">
        <v>7759719</v>
      </c>
      <c r="BW6437">
        <v>420</v>
      </c>
      <c r="BX6437" t="str">
        <v>MICURA</v>
      </c>
      <c r="BY6437" t="str">
        <v>ISRAEL BRIGHT XMAS (MIC)</v>
      </c>
      <c r="BZ6437" s="31">
        <v>44894</v>
      </c>
      <c r="CA6437" s="40">
        <v>0.50302083333333336</v>
      </c>
    </row>
    <row r="6438" spans="1:79" x14ac:dyDescent="0.25">
      <c r="A6438" s="114" t="s">
        <v>2093</v>
      </c>
      <c r="B6438">
        <v>365</v>
      </c>
      <c r="C6438" s="114" t="s">
        <v>53</v>
      </c>
      <c r="D6438" s="114" t="s">
        <v>807</v>
      </c>
      <c r="E6438" s="115">
        <v>44876</v>
      </c>
      <c r="F6438" s="192">
        <v>0.50832175925925926</v>
      </c>
      <c r="G6438">
        <v>2</v>
      </c>
      <c r="H6438" s="114" t="s">
        <v>808</v>
      </c>
      <c r="I6438"/>
      <c r="BW6438">
        <v>421</v>
      </c>
      <c r="BX6438" t="str">
        <v>MICURA</v>
      </c>
      <c r="BY6438" t="str">
        <v>ADEDUNTAN ADENIYI M.(MIC</v>
      </c>
      <c r="BZ6438" s="31">
        <v>44894</v>
      </c>
      <c r="CA6438" s="40">
        <v>0.50306712962962963</v>
      </c>
    </row>
    <row r="6439" spans="1:79" x14ac:dyDescent="0.25">
      <c r="A6439" s="114" t="s">
        <v>2093</v>
      </c>
      <c r="B6439">
        <v>366</v>
      </c>
      <c r="C6439" s="114" t="s">
        <v>52</v>
      </c>
      <c r="D6439" s="114" t="s">
        <v>1529</v>
      </c>
      <c r="E6439" s="115">
        <v>44876</v>
      </c>
      <c r="F6439" s="192">
        <v>0.50885416666666672</v>
      </c>
      <c r="G6439">
        <v>2</v>
      </c>
      <c r="H6439" s="114" t="s">
        <v>1530</v>
      </c>
      <c r="I6439"/>
      <c r="BW6439">
        <v>422</v>
      </c>
      <c r="BX6439" t="str">
        <v>OPERATIONS</v>
      </c>
      <c r="BY6439" t="str">
        <v>OKERE WISDOM C. (OPS)</v>
      </c>
      <c r="BZ6439" s="31">
        <v>44894</v>
      </c>
      <c r="CA6439" s="40">
        <v>0.50325231481481481</v>
      </c>
    </row>
    <row r="6440" spans="1:79" x14ac:dyDescent="0.25">
      <c r="A6440" s="114" t="s">
        <v>2093</v>
      </c>
      <c r="B6440">
        <v>367</v>
      </c>
      <c r="C6440" s="114" t="s">
        <v>51</v>
      </c>
      <c r="D6440" s="114" t="s">
        <v>2096</v>
      </c>
      <c r="E6440" s="115">
        <v>44876</v>
      </c>
      <c r="F6440" s="192">
        <v>0.50973379629629634</v>
      </c>
      <c r="G6440">
        <v>2</v>
      </c>
      <c r="H6440" s="114" t="s">
        <v>2097</v>
      </c>
      <c r="I6440"/>
      <c r="BW6440">
        <v>423</v>
      </c>
      <c r="BX6440" t="str">
        <v>OPERATIONS</v>
      </c>
      <c r="BY6440" t="str">
        <v>ALATISHE JOHN (OPS)</v>
      </c>
      <c r="BZ6440" s="31">
        <v>44894</v>
      </c>
      <c r="CA6440" s="40">
        <v>0.50328703703703703</v>
      </c>
    </row>
    <row r="6441" spans="1:79" x14ac:dyDescent="0.25">
      <c r="A6441" s="114" t="s">
        <v>2093</v>
      </c>
      <c r="B6441">
        <v>368</v>
      </c>
      <c r="C6441" s="114" t="s">
        <v>54</v>
      </c>
      <c r="D6441" s="114" t="s">
        <v>388</v>
      </c>
      <c r="E6441" s="115">
        <v>44876</v>
      </c>
      <c r="F6441" s="192">
        <v>0.51153935185185184</v>
      </c>
      <c r="G6441">
        <v>2</v>
      </c>
      <c r="H6441" s="114" t="s">
        <v>389</v>
      </c>
      <c r="I6441">
        <v>6693674</v>
      </c>
      <c r="BW6441">
        <v>424</v>
      </c>
      <c r="BX6441" t="str">
        <v>ENGINEERING</v>
      </c>
      <c r="BY6441" t="str">
        <v>ROBERT ONYECHUKWU (ENGR</v>
      </c>
      <c r="BZ6441" s="31">
        <v>44894</v>
      </c>
      <c r="CA6441" s="40">
        <v>0.50351851851851848</v>
      </c>
    </row>
    <row r="6442" spans="1:79" x14ac:dyDescent="0.25">
      <c r="A6442" s="114" t="s">
        <v>2093</v>
      </c>
      <c r="B6442">
        <v>369</v>
      </c>
      <c r="C6442" s="114" t="s">
        <v>52</v>
      </c>
      <c r="D6442" s="114" t="s">
        <v>1559</v>
      </c>
      <c r="E6442" s="115">
        <v>44876</v>
      </c>
      <c r="F6442" s="192">
        <v>0.51188657407407412</v>
      </c>
      <c r="G6442">
        <v>2</v>
      </c>
      <c r="H6442" s="114" t="s">
        <v>1560</v>
      </c>
      <c r="I6442">
        <v>2702976</v>
      </c>
      <c r="BW6442">
        <v>425</v>
      </c>
      <c r="BX6442" t="str">
        <v>ENGINEERING</v>
      </c>
      <c r="BY6442" t="str">
        <v>IWETA JOSHUA EJIRO</v>
      </c>
      <c r="BZ6442" s="31">
        <v>44894</v>
      </c>
      <c r="CA6442" s="40">
        <v>0.50408564814814816</v>
      </c>
    </row>
    <row r="6443" spans="1:79" x14ac:dyDescent="0.25">
      <c r="A6443" s="114" t="s">
        <v>2093</v>
      </c>
      <c r="B6443">
        <v>370</v>
      </c>
      <c r="C6443" s="114" t="s">
        <v>53</v>
      </c>
      <c r="D6443" s="114" t="s">
        <v>716</v>
      </c>
      <c r="E6443" s="115">
        <v>44876</v>
      </c>
      <c r="F6443" s="192">
        <v>0.51206018518518515</v>
      </c>
      <c r="G6443">
        <v>2</v>
      </c>
      <c r="H6443" s="114" t="s">
        <v>717</v>
      </c>
      <c r="I6443">
        <v>3630278</v>
      </c>
      <c r="BW6443">
        <v>426</v>
      </c>
      <c r="BX6443" t="str">
        <v>ENGINEERING</v>
      </c>
      <c r="BY6443" t="str">
        <v>ADEGOKE SAHEED (ENGR)</v>
      </c>
      <c r="BZ6443" s="31">
        <v>44894</v>
      </c>
      <c r="CA6443" s="40">
        <v>0.50469907407407411</v>
      </c>
    </row>
    <row r="6444" spans="1:79" x14ac:dyDescent="0.25">
      <c r="A6444" s="114" t="s">
        <v>2093</v>
      </c>
      <c r="B6444">
        <v>371</v>
      </c>
      <c r="C6444" s="114" t="s">
        <v>52</v>
      </c>
      <c r="D6444" s="114" t="s">
        <v>801</v>
      </c>
      <c r="E6444" s="115">
        <v>44876</v>
      </c>
      <c r="F6444" s="192">
        <v>0.51211805555555556</v>
      </c>
      <c r="G6444">
        <v>2</v>
      </c>
      <c r="H6444" s="114" t="s">
        <v>802</v>
      </c>
      <c r="I6444">
        <v>4860448</v>
      </c>
      <c r="BW6444">
        <v>427</v>
      </c>
      <c r="BX6444" t="str">
        <v>ENGINEERING</v>
      </c>
      <c r="BY6444" t="str">
        <v>OLAGUNJU AJIBOLA (ENGR)</v>
      </c>
      <c r="BZ6444" s="31">
        <v>44894</v>
      </c>
      <c r="CA6444" s="40">
        <v>0.50480324074074079</v>
      </c>
    </row>
    <row r="6445" spans="1:79" x14ac:dyDescent="0.25">
      <c r="A6445" s="114" t="s">
        <v>2093</v>
      </c>
      <c r="B6445">
        <v>372</v>
      </c>
      <c r="C6445" s="114" t="s">
        <v>53</v>
      </c>
      <c r="D6445" s="114" t="s">
        <v>1602</v>
      </c>
      <c r="E6445" s="115">
        <v>44876</v>
      </c>
      <c r="F6445" s="192">
        <v>0.51273148148148151</v>
      </c>
      <c r="G6445">
        <v>2</v>
      </c>
      <c r="H6445" s="114" t="s">
        <v>1603</v>
      </c>
      <c r="I6445"/>
      <c r="BW6445">
        <v>428</v>
      </c>
      <c r="BX6445" t="str">
        <v>GATE OPS</v>
      </c>
      <c r="BY6445" t="str">
        <v>GODSWILL OCHIJENU</v>
      </c>
      <c r="BZ6445" s="31">
        <v>44894</v>
      </c>
      <c r="CA6445" s="40">
        <v>0.50496527777777778</v>
      </c>
    </row>
    <row r="6446" spans="1:79" x14ac:dyDescent="0.25">
      <c r="A6446" s="114" t="s">
        <v>2093</v>
      </c>
      <c r="B6446">
        <v>373</v>
      </c>
      <c r="C6446" s="114" t="s">
        <v>53</v>
      </c>
      <c r="D6446" s="114" t="s">
        <v>704</v>
      </c>
      <c r="E6446" s="115">
        <v>44876</v>
      </c>
      <c r="F6446" s="192">
        <v>0.51276620370370374</v>
      </c>
      <c r="G6446">
        <v>2</v>
      </c>
      <c r="H6446" s="114" t="s">
        <v>705</v>
      </c>
      <c r="I6446"/>
      <c r="BW6446">
        <v>429</v>
      </c>
      <c r="BX6446" t="str">
        <v>MICURA</v>
      </c>
      <c r="BY6446" t="str">
        <v>OHALI ISAAC OLUSEUN (MIC</v>
      </c>
      <c r="BZ6446" s="31">
        <v>44894</v>
      </c>
      <c r="CA6446" s="40">
        <v>0.50516203703703699</v>
      </c>
    </row>
    <row r="6447" spans="1:79" x14ac:dyDescent="0.25">
      <c r="A6447" s="114" t="s">
        <v>2093</v>
      </c>
      <c r="B6447">
        <v>374</v>
      </c>
      <c r="C6447" s="114" t="s">
        <v>53</v>
      </c>
      <c r="D6447" s="114" t="s">
        <v>376</v>
      </c>
      <c r="E6447" s="115">
        <v>44876</v>
      </c>
      <c r="F6447" s="192">
        <v>0.5128125</v>
      </c>
      <c r="G6447">
        <v>2</v>
      </c>
      <c r="H6447" s="114" t="s">
        <v>377</v>
      </c>
      <c r="I6447">
        <v>14959868</v>
      </c>
      <c r="BW6447">
        <v>430</v>
      </c>
      <c r="BX6447" t="str">
        <v>ENGINEERING</v>
      </c>
      <c r="BY6447" t="str">
        <v>ODUTOLA MICHAEL WASIU</v>
      </c>
      <c r="BZ6447" s="31">
        <v>44894</v>
      </c>
      <c r="CA6447" s="40">
        <v>0.50614583333333329</v>
      </c>
    </row>
    <row r="6448" spans="1:79" x14ac:dyDescent="0.25">
      <c r="A6448" s="114" t="s">
        <v>2093</v>
      </c>
      <c r="B6448">
        <v>375</v>
      </c>
      <c r="C6448" s="114" t="s">
        <v>57</v>
      </c>
      <c r="D6448" s="114" t="s">
        <v>753</v>
      </c>
      <c r="E6448" s="115">
        <v>44876</v>
      </c>
      <c r="F6448" s="192">
        <v>0.51359953703703709</v>
      </c>
      <c r="G6448">
        <v>2</v>
      </c>
      <c r="H6448" s="114" t="s">
        <v>754</v>
      </c>
      <c r="I6448">
        <v>5277330</v>
      </c>
      <c r="BW6448">
        <v>431</v>
      </c>
      <c r="BX6448" t="str">
        <v>OPERATIONS</v>
      </c>
      <c r="BY6448" t="str">
        <v>OLAOLUWA AROKODARE (OPS</v>
      </c>
      <c r="BZ6448" s="31">
        <v>44894</v>
      </c>
      <c r="CA6448" s="40">
        <v>0.50619212962962967</v>
      </c>
    </row>
    <row r="6449" spans="1:79" x14ac:dyDescent="0.25">
      <c r="A6449" s="114" t="s">
        <v>2093</v>
      </c>
      <c r="B6449">
        <v>376</v>
      </c>
      <c r="C6449" s="114" t="s">
        <v>53</v>
      </c>
      <c r="D6449" s="114" t="s">
        <v>755</v>
      </c>
      <c r="E6449" s="115">
        <v>44876</v>
      </c>
      <c r="F6449" s="192">
        <v>0.51368055555555558</v>
      </c>
      <c r="G6449">
        <v>2</v>
      </c>
      <c r="H6449" s="114" t="s">
        <v>756</v>
      </c>
      <c r="I6449"/>
      <c r="BW6449">
        <v>432</v>
      </c>
      <c r="BX6449" t="str">
        <v>MICURA</v>
      </c>
      <c r="BY6449" t="str">
        <v>UCHE AMADI (MIC)</v>
      </c>
      <c r="BZ6449" s="31">
        <v>44894</v>
      </c>
      <c r="CA6449" s="40">
        <v>0.50626157407407413</v>
      </c>
    </row>
    <row r="6450" spans="1:79" x14ac:dyDescent="0.25">
      <c r="A6450" s="114" t="s">
        <v>2093</v>
      </c>
      <c r="B6450">
        <v>377</v>
      </c>
      <c r="C6450" s="114" t="s">
        <v>54</v>
      </c>
      <c r="D6450" s="114" t="s">
        <v>512</v>
      </c>
      <c r="E6450" s="115">
        <v>44876</v>
      </c>
      <c r="F6450" s="192">
        <v>0.51380787037037035</v>
      </c>
      <c r="G6450">
        <v>2</v>
      </c>
      <c r="H6450" s="114" t="s">
        <v>513</v>
      </c>
      <c r="I6450">
        <v>7284106</v>
      </c>
      <c r="BW6450">
        <v>433</v>
      </c>
      <c r="BX6450" t="str">
        <v>OPERATIONS</v>
      </c>
      <c r="BY6450" t="str">
        <v>OSAGIE GBENGA (OPS)</v>
      </c>
      <c r="BZ6450" s="31">
        <v>44894</v>
      </c>
      <c r="CA6450" s="40">
        <v>0.50630787037037039</v>
      </c>
    </row>
    <row r="6451" spans="1:79" x14ac:dyDescent="0.25">
      <c r="A6451" s="114" t="s">
        <v>2093</v>
      </c>
      <c r="B6451">
        <v>378</v>
      </c>
      <c r="C6451" s="114" t="s">
        <v>54</v>
      </c>
      <c r="D6451" s="114" t="s">
        <v>426</v>
      </c>
      <c r="E6451" s="115">
        <v>44876</v>
      </c>
      <c r="F6451" s="192">
        <v>0.51495370370370375</v>
      </c>
      <c r="G6451">
        <v>2</v>
      </c>
      <c r="H6451" s="114" t="s">
        <v>427</v>
      </c>
      <c r="I6451">
        <v>6701776</v>
      </c>
      <c r="BW6451">
        <v>434</v>
      </c>
      <c r="BX6451" t="str">
        <v>OPERATIONS</v>
      </c>
      <c r="BY6451" t="str">
        <v>EKPENYONG PETER (OPS)</v>
      </c>
      <c r="BZ6451" s="31">
        <v>44894</v>
      </c>
      <c r="CA6451" s="40">
        <v>0.50679398148148147</v>
      </c>
    </row>
    <row r="6452" spans="1:79" x14ac:dyDescent="0.25">
      <c r="A6452" s="114" t="s">
        <v>2093</v>
      </c>
      <c r="B6452">
        <v>379</v>
      </c>
      <c r="C6452" s="114" t="s">
        <v>53</v>
      </c>
      <c r="D6452" s="114" t="s">
        <v>422</v>
      </c>
      <c r="E6452" s="115">
        <v>44876</v>
      </c>
      <c r="F6452" s="192">
        <v>0.51538194444444441</v>
      </c>
      <c r="G6452">
        <v>2</v>
      </c>
      <c r="H6452" s="114" t="s">
        <v>423</v>
      </c>
      <c r="I6452">
        <v>5425549</v>
      </c>
      <c r="BW6452">
        <v>435</v>
      </c>
      <c r="BX6452" t="str">
        <v>ENGINEERING</v>
      </c>
      <c r="BY6452" t="str">
        <v>BITRUS FARUK</v>
      </c>
      <c r="BZ6452" s="31">
        <v>44894</v>
      </c>
      <c r="CA6452" s="40">
        <v>0.5068287037037037</v>
      </c>
    </row>
    <row r="6453" spans="1:79" x14ac:dyDescent="0.25">
      <c r="A6453" s="114" t="s">
        <v>2093</v>
      </c>
      <c r="B6453">
        <v>380</v>
      </c>
      <c r="C6453" s="114" t="s">
        <v>54</v>
      </c>
      <c r="D6453" s="114" t="s">
        <v>538</v>
      </c>
      <c r="E6453" s="115">
        <v>44876</v>
      </c>
      <c r="F6453" s="192">
        <v>0.51554398148148151</v>
      </c>
      <c r="G6453">
        <v>2</v>
      </c>
      <c r="H6453" s="114" t="s">
        <v>539</v>
      </c>
      <c r="I6453">
        <v>14838232</v>
      </c>
      <c r="BW6453">
        <v>436</v>
      </c>
      <c r="BX6453" t="str">
        <v>ENGINEERING</v>
      </c>
      <c r="BY6453" t="str">
        <v>KOLAWOLE SUNDAY (MIC)</v>
      </c>
      <c r="BZ6453" s="31">
        <v>44894</v>
      </c>
      <c r="CA6453" s="40">
        <v>0.50692129629629634</v>
      </c>
    </row>
    <row r="6454" spans="1:79" x14ac:dyDescent="0.25">
      <c r="A6454" s="114" t="s">
        <v>2093</v>
      </c>
      <c r="B6454">
        <v>381</v>
      </c>
      <c r="C6454" s="114" t="s">
        <v>54</v>
      </c>
      <c r="D6454" s="114" t="s">
        <v>1048</v>
      </c>
      <c r="E6454" s="115">
        <v>44876</v>
      </c>
      <c r="F6454" s="192">
        <v>0.51811342592592591</v>
      </c>
      <c r="G6454">
        <v>2</v>
      </c>
      <c r="H6454" s="114" t="s">
        <v>1049</v>
      </c>
      <c r="I6454"/>
      <c r="BW6454">
        <v>437</v>
      </c>
      <c r="BX6454" t="str">
        <v>OPERATIONS</v>
      </c>
      <c r="BY6454" t="str">
        <v>EMMANUEL PROSPER N. (OP</v>
      </c>
      <c r="BZ6454" s="31">
        <v>44894</v>
      </c>
      <c r="CA6454" s="40">
        <v>0.50697916666666665</v>
      </c>
    </row>
    <row r="6455" spans="1:79" x14ac:dyDescent="0.25">
      <c r="A6455" s="114" t="s">
        <v>2093</v>
      </c>
      <c r="B6455">
        <v>382</v>
      </c>
      <c r="C6455" s="114" t="s">
        <v>54</v>
      </c>
      <c r="D6455" s="114" t="s">
        <v>684</v>
      </c>
      <c r="E6455" s="115">
        <v>44876</v>
      </c>
      <c r="F6455" s="192">
        <v>0.51829861111111108</v>
      </c>
      <c r="G6455">
        <v>2</v>
      </c>
      <c r="H6455" s="114" t="s">
        <v>685</v>
      </c>
      <c r="I6455">
        <v>5505462</v>
      </c>
      <c r="BW6455">
        <v>438</v>
      </c>
      <c r="BX6455" t="str">
        <v>OPERATIONS</v>
      </c>
      <c r="BY6455" t="str">
        <v>NWACHUKWU COLUMBUS (OPS</v>
      </c>
      <c r="BZ6455" s="31">
        <v>44894</v>
      </c>
      <c r="CA6455" s="40">
        <v>0.50701388888888888</v>
      </c>
    </row>
    <row r="6456" spans="1:79" x14ac:dyDescent="0.25">
      <c r="A6456" s="114" t="s">
        <v>2093</v>
      </c>
      <c r="B6456">
        <v>383</v>
      </c>
      <c r="C6456" s="114" t="s">
        <v>54</v>
      </c>
      <c r="D6456" s="114" t="s">
        <v>686</v>
      </c>
      <c r="E6456" s="115">
        <v>44876</v>
      </c>
      <c r="F6456" s="192">
        <v>0.51833333333333331</v>
      </c>
      <c r="G6456">
        <v>2</v>
      </c>
      <c r="H6456" s="114" t="s">
        <v>687</v>
      </c>
      <c r="I6456">
        <v>7344849</v>
      </c>
      <c r="BW6456">
        <v>439</v>
      </c>
      <c r="BX6456" t="str">
        <v>ENGINEERING</v>
      </c>
      <c r="BY6456" t="str">
        <v>FENUYI AYONIYI  (ENGR)</v>
      </c>
      <c r="BZ6456" s="31">
        <v>44894</v>
      </c>
      <c r="CA6456" s="40">
        <v>0.50778935185185181</v>
      </c>
    </row>
    <row r="6457" spans="1:79" x14ac:dyDescent="0.25">
      <c r="A6457" s="114" t="s">
        <v>2093</v>
      </c>
      <c r="B6457">
        <v>384</v>
      </c>
      <c r="C6457" s="114" t="s">
        <v>52</v>
      </c>
      <c r="D6457" s="114" t="s">
        <v>1593</v>
      </c>
      <c r="E6457" s="115">
        <v>44876</v>
      </c>
      <c r="F6457" s="192">
        <v>0.51914351851851848</v>
      </c>
      <c r="G6457">
        <v>2</v>
      </c>
      <c r="H6457" s="114" t="s">
        <v>1594</v>
      </c>
      <c r="I6457">
        <v>6717275</v>
      </c>
      <c r="BW6457">
        <v>440</v>
      </c>
      <c r="BX6457" t="str">
        <v>ENGINEERING</v>
      </c>
      <c r="BY6457" t="str">
        <v>JOSHUA BABATUNDE</v>
      </c>
      <c r="BZ6457" s="31">
        <v>44894</v>
      </c>
      <c r="CA6457" s="40">
        <v>0.50783564814814819</v>
      </c>
    </row>
    <row r="6458" spans="1:79" x14ac:dyDescent="0.25">
      <c r="A6458" s="114" t="s">
        <v>2093</v>
      </c>
      <c r="B6458">
        <v>385</v>
      </c>
      <c r="C6458" s="114" t="s">
        <v>54</v>
      </c>
      <c r="D6458" s="114" t="s">
        <v>454</v>
      </c>
      <c r="E6458" s="115">
        <v>44876</v>
      </c>
      <c r="F6458" s="192">
        <v>0.51928240740740739</v>
      </c>
      <c r="G6458">
        <v>2</v>
      </c>
      <c r="H6458" s="114" t="s">
        <v>455</v>
      </c>
      <c r="I6458">
        <v>2057370</v>
      </c>
      <c r="BW6458">
        <v>441</v>
      </c>
      <c r="BX6458" t="str">
        <v>ENGINEERING</v>
      </c>
      <c r="BY6458" t="str">
        <v>AWAM JOHN OKORO</v>
      </c>
      <c r="BZ6458" s="31">
        <v>44894</v>
      </c>
      <c r="CA6458" s="40">
        <v>0.50799768518518518</v>
      </c>
    </row>
    <row r="6459" spans="1:79" x14ac:dyDescent="0.25">
      <c r="A6459" s="114" t="s">
        <v>2093</v>
      </c>
      <c r="B6459">
        <v>386</v>
      </c>
      <c r="C6459" s="114" t="s">
        <v>53</v>
      </c>
      <c r="D6459" s="114" t="s">
        <v>1931</v>
      </c>
      <c r="E6459" s="115">
        <v>44876</v>
      </c>
      <c r="F6459" s="192">
        <v>0.52049768518518513</v>
      </c>
      <c r="G6459">
        <v>2</v>
      </c>
      <c r="H6459" s="114" t="s">
        <v>1932</v>
      </c>
      <c r="I6459">
        <v>2577965876</v>
      </c>
      <c r="BW6459">
        <v>442</v>
      </c>
      <c r="BX6459" t="str">
        <v>OPERATIONS</v>
      </c>
      <c r="BY6459" t="str">
        <v>OLATUNJI SAMUEL (OPS)</v>
      </c>
      <c r="BZ6459" s="31">
        <v>44894</v>
      </c>
      <c r="CA6459" s="40">
        <v>0.50813657407407409</v>
      </c>
    </row>
    <row r="6460" spans="1:79" x14ac:dyDescent="0.25">
      <c r="A6460" s="114" t="s">
        <v>2093</v>
      </c>
      <c r="B6460">
        <v>387</v>
      </c>
      <c r="C6460" s="114" t="s">
        <v>53</v>
      </c>
      <c r="D6460" s="114" t="s">
        <v>742</v>
      </c>
      <c r="E6460" s="115">
        <v>44876</v>
      </c>
      <c r="F6460" s="192">
        <v>0.520625</v>
      </c>
      <c r="G6460">
        <v>2</v>
      </c>
      <c r="H6460" s="114" t="s">
        <v>743</v>
      </c>
      <c r="I6460">
        <v>2024799</v>
      </c>
      <c r="BW6460">
        <v>443</v>
      </c>
      <c r="BX6460" t="str">
        <v>MICURA</v>
      </c>
      <c r="BY6460" t="str">
        <v>MOMODU ABDULAI (MIC)</v>
      </c>
      <c r="BZ6460" s="31">
        <v>44894</v>
      </c>
      <c r="CA6460" s="40">
        <v>0.50862268518518516</v>
      </c>
    </row>
    <row r="6461" spans="1:79" x14ac:dyDescent="0.25">
      <c r="A6461" s="114" t="s">
        <v>2093</v>
      </c>
      <c r="B6461">
        <v>388</v>
      </c>
      <c r="C6461" s="114" t="s">
        <v>52</v>
      </c>
      <c r="D6461" s="114" t="s">
        <v>1050</v>
      </c>
      <c r="E6461" s="115">
        <v>44876</v>
      </c>
      <c r="F6461" s="192">
        <v>0.52104166666666663</v>
      </c>
      <c r="G6461">
        <v>2</v>
      </c>
      <c r="H6461" s="114" t="s">
        <v>1051</v>
      </c>
      <c r="I6461">
        <v>5367831</v>
      </c>
      <c r="BW6461">
        <v>444</v>
      </c>
      <c r="BX6461" t="str">
        <v>MICURA</v>
      </c>
      <c r="BY6461" t="str">
        <v>AHMED MOJEED A. (MIC)</v>
      </c>
      <c r="BZ6461" s="31">
        <v>44894</v>
      </c>
      <c r="CA6461" s="40">
        <v>0.50916666666666666</v>
      </c>
    </row>
    <row r="6462" spans="1:79" x14ac:dyDescent="0.25">
      <c r="A6462" s="114" t="s">
        <v>2093</v>
      </c>
      <c r="B6462">
        <v>389</v>
      </c>
      <c r="C6462" s="114" t="s">
        <v>54</v>
      </c>
      <c r="D6462" s="114" t="s">
        <v>606</v>
      </c>
      <c r="E6462" s="115">
        <v>44876</v>
      </c>
      <c r="F6462" s="192">
        <v>0.52248842592592593</v>
      </c>
      <c r="G6462">
        <v>2</v>
      </c>
      <c r="H6462" s="114" t="s">
        <v>607</v>
      </c>
      <c r="I6462">
        <v>3404526</v>
      </c>
      <c r="BW6462">
        <v>445</v>
      </c>
      <c r="BX6462" t="str">
        <v>OPERATIONS</v>
      </c>
      <c r="BY6462" t="str">
        <v>NWOBU SAMUEL UCHENA(OPS</v>
      </c>
      <c r="BZ6462" s="31">
        <v>44894</v>
      </c>
      <c r="CA6462" s="40">
        <v>0.50930555555555557</v>
      </c>
    </row>
    <row r="6463" spans="1:79" x14ac:dyDescent="0.25">
      <c r="A6463" s="114" t="s">
        <v>2093</v>
      </c>
      <c r="B6463">
        <v>390</v>
      </c>
      <c r="C6463" s="114" t="s">
        <v>57</v>
      </c>
      <c r="D6463" s="114" t="s">
        <v>2098</v>
      </c>
      <c r="E6463" s="115">
        <v>44876</v>
      </c>
      <c r="F6463" s="192">
        <v>0.52285879629629628</v>
      </c>
      <c r="G6463">
        <v>2</v>
      </c>
      <c r="H6463" s="114" t="s">
        <v>2099</v>
      </c>
      <c r="I6463">
        <v>6696634</v>
      </c>
      <c r="BW6463">
        <v>446</v>
      </c>
      <c r="BX6463" t="str">
        <v>ENGINEERING</v>
      </c>
      <c r="BY6463" t="str">
        <v>MUNIRU M. IDOWU (ENGR)</v>
      </c>
      <c r="BZ6463" s="31">
        <v>44894</v>
      </c>
      <c r="CA6463" s="40">
        <v>0.50950231481481478</v>
      </c>
    </row>
    <row r="6464" spans="1:79" x14ac:dyDescent="0.25">
      <c r="A6464" s="114" t="s">
        <v>2093</v>
      </c>
      <c r="B6464">
        <v>391</v>
      </c>
      <c r="C6464" s="114" t="s">
        <v>53</v>
      </c>
      <c r="D6464" s="114" t="s">
        <v>588</v>
      </c>
      <c r="E6464" s="115">
        <v>44876</v>
      </c>
      <c r="F6464" s="192">
        <v>0.52292824074074074</v>
      </c>
      <c r="G6464">
        <v>2</v>
      </c>
      <c r="H6464" s="114" t="s">
        <v>589</v>
      </c>
      <c r="I6464"/>
      <c r="BW6464">
        <v>447</v>
      </c>
      <c r="BX6464" t="str">
        <v>ENGINEERING</v>
      </c>
      <c r="BY6464" t="str">
        <v>OGBOLU MICHAEL (ENGR)</v>
      </c>
      <c r="BZ6464" s="31">
        <v>44894</v>
      </c>
      <c r="CA6464" s="40">
        <v>0.51056712962962958</v>
      </c>
    </row>
    <row r="6465" spans="1:79" x14ac:dyDescent="0.25">
      <c r="A6465" s="114" t="s">
        <v>2093</v>
      </c>
      <c r="B6465">
        <v>392</v>
      </c>
      <c r="C6465" s="114" t="s">
        <v>54</v>
      </c>
      <c r="D6465" s="114" t="s">
        <v>544</v>
      </c>
      <c r="E6465" s="115">
        <v>44876</v>
      </c>
      <c r="F6465" s="192">
        <v>0.52334490740740736</v>
      </c>
      <c r="G6465">
        <v>2</v>
      </c>
      <c r="H6465" s="114" t="s">
        <v>545</v>
      </c>
      <c r="I6465">
        <v>5380940</v>
      </c>
      <c r="BW6465">
        <v>448</v>
      </c>
      <c r="BX6465" t="str">
        <v>ENGINEERING</v>
      </c>
      <c r="BY6465" t="str">
        <v>JOSEPH ABIODUN</v>
      </c>
      <c r="BZ6465" s="31">
        <v>44894</v>
      </c>
      <c r="CA6465" s="40">
        <v>0.51065972222222222</v>
      </c>
    </row>
    <row r="6466" spans="1:79" x14ac:dyDescent="0.25">
      <c r="A6466" s="114" t="s">
        <v>2093</v>
      </c>
      <c r="B6466">
        <v>393</v>
      </c>
      <c r="C6466" s="114" t="s">
        <v>54</v>
      </c>
      <c r="D6466" s="114" t="s">
        <v>984</v>
      </c>
      <c r="E6466" s="115">
        <v>44876</v>
      </c>
      <c r="F6466" s="192">
        <v>0.52391203703703704</v>
      </c>
      <c r="G6466">
        <v>2</v>
      </c>
      <c r="H6466" s="114" t="s">
        <v>985</v>
      </c>
      <c r="I6466">
        <v>6698504</v>
      </c>
      <c r="BW6466">
        <v>449</v>
      </c>
      <c r="BX6466" t="str">
        <v>MICURA</v>
      </c>
      <c r="BY6466" t="str">
        <v>BABA AUSTIN O. (MIC)</v>
      </c>
      <c r="BZ6466" s="31">
        <v>44894</v>
      </c>
      <c r="CA6466" s="40">
        <v>0.51101851851851854</v>
      </c>
    </row>
    <row r="6467" spans="1:79" x14ac:dyDescent="0.25">
      <c r="A6467" s="114" t="s">
        <v>2093</v>
      </c>
      <c r="B6467">
        <v>394</v>
      </c>
      <c r="C6467" s="114" t="s">
        <v>21</v>
      </c>
      <c r="D6467" s="114" t="s">
        <v>1833</v>
      </c>
      <c r="E6467" s="115">
        <v>44876</v>
      </c>
      <c r="F6467" s="192">
        <v>0.52784722222222225</v>
      </c>
      <c r="G6467">
        <v>2</v>
      </c>
      <c r="H6467" s="114" t="s">
        <v>21</v>
      </c>
      <c r="I6467"/>
      <c r="BW6467">
        <v>450</v>
      </c>
      <c r="BX6467" t="str">
        <v>MICURA</v>
      </c>
      <c r="BY6467" t="str">
        <v>EZE CHUKWUEBUKA C. (MIC)</v>
      </c>
      <c r="BZ6467" s="31">
        <v>44894</v>
      </c>
      <c r="CA6467" s="40">
        <v>0.51199074074074069</v>
      </c>
    </row>
    <row r="6468" spans="1:79" x14ac:dyDescent="0.25">
      <c r="A6468" s="114" t="s">
        <v>2093</v>
      </c>
      <c r="B6468">
        <v>395</v>
      </c>
      <c r="C6468" s="114" t="s">
        <v>21</v>
      </c>
      <c r="D6468" s="114" t="s">
        <v>1686</v>
      </c>
      <c r="E6468" s="115">
        <v>44876</v>
      </c>
      <c r="F6468" s="192">
        <v>0.52788194444444447</v>
      </c>
      <c r="G6468">
        <v>2</v>
      </c>
      <c r="H6468" s="114" t="s">
        <v>21</v>
      </c>
      <c r="I6468"/>
      <c r="BW6468">
        <v>451</v>
      </c>
      <c r="BX6468" t="str">
        <v>MICURA</v>
      </c>
      <c r="BY6468" t="str">
        <v>SAMUEL UWAEME (MIC)</v>
      </c>
      <c r="BZ6468" s="31">
        <v>44894</v>
      </c>
      <c r="CA6468" s="40">
        <v>0.51276620370370374</v>
      </c>
    </row>
    <row r="6469" spans="1:79" x14ac:dyDescent="0.25">
      <c r="A6469" s="114" t="s">
        <v>2093</v>
      </c>
      <c r="B6469">
        <v>396</v>
      </c>
      <c r="C6469" s="114" t="s">
        <v>21</v>
      </c>
      <c r="D6469" s="114" t="s">
        <v>1590</v>
      </c>
      <c r="E6469" s="115">
        <v>44876</v>
      </c>
      <c r="F6469" s="192">
        <v>0.52795138888888893</v>
      </c>
      <c r="G6469">
        <v>2</v>
      </c>
      <c r="H6469" s="114" t="s">
        <v>21</v>
      </c>
      <c r="I6469"/>
      <c r="BW6469">
        <v>452</v>
      </c>
      <c r="BX6469" t="str">
        <v>ENGINEERING</v>
      </c>
      <c r="BY6469" t="str">
        <v>EZE OKECHUKWU (ENG)</v>
      </c>
      <c r="BZ6469" s="31">
        <v>44894</v>
      </c>
      <c r="CA6469" s="40">
        <v>0.51283564814814819</v>
      </c>
    </row>
    <row r="6470" spans="1:79" x14ac:dyDescent="0.25">
      <c r="A6470" s="114" t="s">
        <v>2093</v>
      </c>
      <c r="B6470">
        <v>397</v>
      </c>
      <c r="C6470" s="114" t="s">
        <v>53</v>
      </c>
      <c r="D6470" s="114" t="s">
        <v>791</v>
      </c>
      <c r="E6470" s="115">
        <v>44876</v>
      </c>
      <c r="F6470" s="192">
        <v>0.53005787037037033</v>
      </c>
      <c r="G6470">
        <v>2</v>
      </c>
      <c r="H6470" s="114" t="s">
        <v>792</v>
      </c>
      <c r="I6470">
        <v>5405315</v>
      </c>
      <c r="BW6470">
        <v>453</v>
      </c>
      <c r="BX6470" t="str">
        <v>ENGINEERING</v>
      </c>
      <c r="BY6470" t="str">
        <v>AHMODU SANUSI</v>
      </c>
      <c r="BZ6470" s="31">
        <v>44894</v>
      </c>
      <c r="CA6470" s="40">
        <v>0.51297453703703699</v>
      </c>
    </row>
    <row r="6471" spans="1:79" x14ac:dyDescent="0.25">
      <c r="A6471" s="114" t="s">
        <v>2093</v>
      </c>
      <c r="B6471">
        <v>398</v>
      </c>
      <c r="C6471" s="114" t="s">
        <v>54</v>
      </c>
      <c r="D6471" s="114" t="s">
        <v>712</v>
      </c>
      <c r="E6471" s="115">
        <v>44876</v>
      </c>
      <c r="F6471" s="192">
        <v>0.53075231481481477</v>
      </c>
      <c r="G6471">
        <v>2</v>
      </c>
      <c r="H6471" s="114" t="s">
        <v>713</v>
      </c>
      <c r="I6471"/>
      <c r="BW6471">
        <v>454</v>
      </c>
      <c r="BX6471" t="str">
        <v>OPERATIONS</v>
      </c>
      <c r="BY6471" t="str">
        <v>EZENWATA EMMANUEL (OPS)</v>
      </c>
      <c r="BZ6471" s="31">
        <v>44894</v>
      </c>
      <c r="CA6471" s="40">
        <v>0.51436342592592588</v>
      </c>
    </row>
    <row r="6472" spans="1:79" x14ac:dyDescent="0.25">
      <c r="A6472" s="114" t="s">
        <v>2093</v>
      </c>
      <c r="B6472">
        <v>399</v>
      </c>
      <c r="C6472" s="114" t="s">
        <v>54</v>
      </c>
      <c r="D6472" s="114" t="s">
        <v>700</v>
      </c>
      <c r="E6472" s="115">
        <v>44876</v>
      </c>
      <c r="F6472" s="192">
        <v>0.53369212962962964</v>
      </c>
      <c r="G6472">
        <v>2</v>
      </c>
      <c r="H6472" s="114" t="s">
        <v>701</v>
      </c>
      <c r="I6472"/>
      <c r="BW6472">
        <v>455</v>
      </c>
      <c r="BX6472" t="str">
        <v>OLM</v>
      </c>
      <c r="BY6472" t="str">
        <v>JOSHUA OLAWUYI (OLM)</v>
      </c>
      <c r="BZ6472" s="31">
        <v>44894</v>
      </c>
      <c r="CA6472" s="40">
        <v>0.51552083333333332</v>
      </c>
    </row>
    <row r="6473" spans="1:79" x14ac:dyDescent="0.25">
      <c r="A6473" s="114" t="s">
        <v>2093</v>
      </c>
      <c r="B6473">
        <v>400</v>
      </c>
      <c r="C6473" s="114" t="s">
        <v>52</v>
      </c>
      <c r="D6473" s="114" t="s">
        <v>302</v>
      </c>
      <c r="E6473" s="115">
        <v>44876</v>
      </c>
      <c r="F6473" s="192">
        <v>0.55206018518518518</v>
      </c>
      <c r="G6473">
        <v>2</v>
      </c>
      <c r="H6473" s="114" t="s">
        <v>303</v>
      </c>
      <c r="I6473">
        <v>5417847</v>
      </c>
      <c r="BW6473">
        <v>456</v>
      </c>
      <c r="BX6473" t="str">
        <v>MICURA</v>
      </c>
      <c r="BY6473" t="str">
        <v>STANLEY NJOKU (MIC)</v>
      </c>
      <c r="BZ6473" s="31">
        <v>44894</v>
      </c>
      <c r="CA6473" s="40">
        <v>0.51585648148148144</v>
      </c>
    </row>
    <row r="6474" spans="1:79" x14ac:dyDescent="0.25">
      <c r="A6474" s="114" t="s">
        <v>2093</v>
      </c>
      <c r="B6474">
        <v>401</v>
      </c>
      <c r="C6474" s="114" t="s">
        <v>52</v>
      </c>
      <c r="D6474" s="114" t="s">
        <v>304</v>
      </c>
      <c r="E6474" s="115">
        <v>44876</v>
      </c>
      <c r="F6474" s="192">
        <v>0.55222222222222217</v>
      </c>
      <c r="G6474">
        <v>2</v>
      </c>
      <c r="H6474" s="114" t="s">
        <v>305</v>
      </c>
      <c r="I6474">
        <v>5382631</v>
      </c>
      <c r="BW6474">
        <v>457</v>
      </c>
      <c r="BX6474" t="str">
        <v>ENGINEERING</v>
      </c>
      <c r="BY6474" t="str">
        <v>ALEX EDIBO (ENGR)</v>
      </c>
      <c r="BZ6474" s="31">
        <v>44894</v>
      </c>
      <c r="CA6474" s="40">
        <v>0.51598379629629632</v>
      </c>
    </row>
    <row r="6475" spans="1:79" x14ac:dyDescent="0.25">
      <c r="A6475" s="114" t="s">
        <v>2093</v>
      </c>
      <c r="B6475">
        <v>402</v>
      </c>
      <c r="C6475" s="114" t="s">
        <v>52</v>
      </c>
      <c r="D6475" s="114" t="s">
        <v>532</v>
      </c>
      <c r="E6475" s="115">
        <v>44876</v>
      </c>
      <c r="F6475" s="192">
        <v>0.55292824074074076</v>
      </c>
      <c r="G6475">
        <v>2</v>
      </c>
      <c r="H6475" s="114" t="s">
        <v>533</v>
      </c>
      <c r="I6475">
        <v>3401068</v>
      </c>
      <c r="BW6475">
        <v>458</v>
      </c>
      <c r="BX6475" t="str">
        <v>ENGINEERING</v>
      </c>
      <c r="BY6475" t="str">
        <v>TOBILOBA ISHOLA</v>
      </c>
      <c r="BZ6475" s="31">
        <v>44894</v>
      </c>
      <c r="CA6475" s="40">
        <v>0.51692129629629635</v>
      </c>
    </row>
    <row r="6476" spans="1:79" x14ac:dyDescent="0.25">
      <c r="A6476" s="114" t="s">
        <v>2093</v>
      </c>
      <c r="B6476">
        <v>403</v>
      </c>
      <c r="C6476" s="114" t="s">
        <v>53</v>
      </c>
      <c r="D6476" s="114" t="s">
        <v>702</v>
      </c>
      <c r="E6476" s="115">
        <v>44876</v>
      </c>
      <c r="F6476" s="192">
        <v>0.55423611111111115</v>
      </c>
      <c r="G6476">
        <v>2</v>
      </c>
      <c r="H6476" s="114" t="s">
        <v>703</v>
      </c>
      <c r="I6476"/>
      <c r="BW6476">
        <v>459</v>
      </c>
      <c r="BX6476" t="str">
        <v>ENGINEERING</v>
      </c>
      <c r="BY6476" t="str">
        <v>ONABANJO ANTHONY (ENGR)</v>
      </c>
      <c r="BZ6476" s="31">
        <v>44894</v>
      </c>
      <c r="CA6476" s="40">
        <v>0.51696759259259262</v>
      </c>
    </row>
    <row r="6477" spans="1:79" x14ac:dyDescent="0.25">
      <c r="A6477" s="114" t="s">
        <v>2093</v>
      </c>
      <c r="B6477">
        <v>404</v>
      </c>
      <c r="C6477" s="114" t="s">
        <v>54</v>
      </c>
      <c r="D6477" s="114" t="s">
        <v>817</v>
      </c>
      <c r="E6477" s="115">
        <v>44876</v>
      </c>
      <c r="F6477" s="192">
        <v>0.55629629629629629</v>
      </c>
      <c r="G6477">
        <v>2</v>
      </c>
      <c r="H6477" s="114" t="s">
        <v>818</v>
      </c>
      <c r="I6477">
        <v>5503101</v>
      </c>
      <c r="BW6477">
        <v>460</v>
      </c>
      <c r="BX6477" t="str">
        <v>MICURA</v>
      </c>
      <c r="BY6477" t="str">
        <v>AKPEBE DANIEL (MIC)</v>
      </c>
      <c r="BZ6477" s="31">
        <v>44894</v>
      </c>
      <c r="CA6477" s="40">
        <v>0.51706018518518515</v>
      </c>
    </row>
    <row r="6478" spans="1:79" x14ac:dyDescent="0.25">
      <c r="A6478" s="114" t="s">
        <v>2093</v>
      </c>
      <c r="B6478">
        <v>405</v>
      </c>
      <c r="C6478" s="114" t="s">
        <v>53</v>
      </c>
      <c r="D6478" s="114" t="s">
        <v>394</v>
      </c>
      <c r="E6478" s="115">
        <v>44876</v>
      </c>
      <c r="F6478" s="192">
        <v>0.55659722222222219</v>
      </c>
      <c r="G6478">
        <v>2</v>
      </c>
      <c r="H6478" s="114" t="s">
        <v>395</v>
      </c>
      <c r="I6478">
        <v>3621592</v>
      </c>
      <c r="BW6478">
        <v>461</v>
      </c>
      <c r="BX6478" t="str">
        <v>MICURA</v>
      </c>
      <c r="BY6478" t="str">
        <v>CHIKERE CHUBUZOR(MIC)</v>
      </c>
      <c r="BZ6478" s="31">
        <v>44894</v>
      </c>
      <c r="CA6478" s="40">
        <v>0.51723379629629629</v>
      </c>
    </row>
    <row r="6479" spans="1:79" x14ac:dyDescent="0.25">
      <c r="A6479" s="114" t="s">
        <v>2093</v>
      </c>
      <c r="B6479">
        <v>406</v>
      </c>
      <c r="C6479" s="114" t="s">
        <v>54</v>
      </c>
      <c r="D6479" s="114" t="s">
        <v>410</v>
      </c>
      <c r="E6479" s="115">
        <v>44876</v>
      </c>
      <c r="F6479" s="192">
        <v>0.55994212962962964</v>
      </c>
      <c r="G6479">
        <v>2</v>
      </c>
      <c r="H6479" s="114" t="s">
        <v>411</v>
      </c>
      <c r="I6479">
        <v>6714650</v>
      </c>
      <c r="BW6479">
        <v>462</v>
      </c>
      <c r="BX6479" t="str">
        <v>OPERATIONS</v>
      </c>
      <c r="BY6479" t="str">
        <v>UFOMBA OKECHUKWU J. (OP</v>
      </c>
      <c r="BZ6479" s="31">
        <v>44894</v>
      </c>
      <c r="CA6479" s="40">
        <v>0.51762731481481483</v>
      </c>
    </row>
    <row r="6480" spans="1:79" x14ac:dyDescent="0.25">
      <c r="A6480" s="114" t="s">
        <v>2093</v>
      </c>
      <c r="B6480">
        <v>407</v>
      </c>
      <c r="C6480" s="114" t="s">
        <v>56</v>
      </c>
      <c r="D6480" s="114" t="s">
        <v>1933</v>
      </c>
      <c r="E6480" s="115">
        <v>44876</v>
      </c>
      <c r="F6480" s="192">
        <v>0.56116898148148153</v>
      </c>
      <c r="G6480">
        <v>2</v>
      </c>
      <c r="H6480" s="114" t="s">
        <v>1934</v>
      </c>
      <c r="I6480"/>
      <c r="BW6480">
        <v>463</v>
      </c>
      <c r="BX6480" t="str">
        <v>ENGINEERING</v>
      </c>
      <c r="BY6480" t="str">
        <v>NDUKWE JOHN O. (ENGR)</v>
      </c>
      <c r="BZ6480" s="31">
        <v>44894</v>
      </c>
      <c r="CA6480" s="40">
        <v>0.51785879629629628</v>
      </c>
    </row>
    <row r="6481" spans="1:79" x14ac:dyDescent="0.25">
      <c r="A6481" s="114" t="s">
        <v>2093</v>
      </c>
      <c r="B6481">
        <v>408</v>
      </c>
      <c r="C6481" s="114" t="s">
        <v>24</v>
      </c>
      <c r="D6481" s="114" t="s">
        <v>1999</v>
      </c>
      <c r="E6481" s="115">
        <v>44876</v>
      </c>
      <c r="F6481" s="192">
        <v>0.56122685185185184</v>
      </c>
      <c r="G6481">
        <v>2</v>
      </c>
      <c r="H6481" s="114" t="s">
        <v>2000</v>
      </c>
      <c r="I6481">
        <v>6698255</v>
      </c>
      <c r="BW6481">
        <v>464</v>
      </c>
      <c r="BX6481" t="str">
        <v>OPERATIONS</v>
      </c>
      <c r="BY6481" t="str">
        <v>CHRISTOPHER ONYEFULUCHI</v>
      </c>
      <c r="BZ6481" s="31">
        <v>44894</v>
      </c>
      <c r="CA6481" s="40">
        <v>0.51826388888888886</v>
      </c>
    </row>
    <row r="6482" spans="1:79" x14ac:dyDescent="0.25">
      <c r="A6482" s="114" t="s">
        <v>2093</v>
      </c>
      <c r="B6482">
        <v>409</v>
      </c>
      <c r="C6482" s="114" t="s">
        <v>56</v>
      </c>
      <c r="D6482" s="114" t="s">
        <v>2100</v>
      </c>
      <c r="E6482" s="115">
        <v>44876</v>
      </c>
      <c r="F6482" s="192">
        <v>0.56129629629629629</v>
      </c>
      <c r="G6482">
        <v>2</v>
      </c>
      <c r="H6482" s="114" t="s">
        <v>56</v>
      </c>
      <c r="I6482"/>
      <c r="BW6482">
        <v>465</v>
      </c>
      <c r="BX6482" t="str">
        <v>MICURA</v>
      </c>
      <c r="BY6482" t="str">
        <v>YAKSE NANLE L.(MI</v>
      </c>
      <c r="BZ6482" s="31">
        <v>44894</v>
      </c>
      <c r="CA6482" s="40">
        <v>0.51880787037037035</v>
      </c>
    </row>
    <row r="6483" spans="1:79" x14ac:dyDescent="0.25">
      <c r="A6483" s="114" t="s">
        <v>2093</v>
      </c>
      <c r="B6483">
        <v>410</v>
      </c>
      <c r="C6483" s="114" t="s">
        <v>53</v>
      </c>
      <c r="D6483" s="114" t="s">
        <v>815</v>
      </c>
      <c r="E6483" s="115">
        <v>44876</v>
      </c>
      <c r="F6483" s="192">
        <v>0.56278935185185186</v>
      </c>
      <c r="G6483">
        <v>2</v>
      </c>
      <c r="H6483" s="114" t="s">
        <v>816</v>
      </c>
      <c r="I6483"/>
      <c r="BW6483">
        <v>466</v>
      </c>
      <c r="BX6483" t="str">
        <v>OPERATIONS</v>
      </c>
      <c r="BY6483" t="str">
        <v>AMOO NAJEEM (OPS)</v>
      </c>
      <c r="BZ6483" s="31">
        <v>44894</v>
      </c>
      <c r="CA6483" s="40">
        <v>0.51949074074074075</v>
      </c>
    </row>
    <row r="6484" spans="1:79" x14ac:dyDescent="0.25">
      <c r="A6484" s="114" t="s">
        <v>2093</v>
      </c>
      <c r="B6484">
        <v>411</v>
      </c>
      <c r="C6484" s="114" t="s">
        <v>52</v>
      </c>
      <c r="D6484" s="114" t="s">
        <v>552</v>
      </c>
      <c r="E6484" s="115">
        <v>44876</v>
      </c>
      <c r="F6484" s="192">
        <v>0.56347222222222226</v>
      </c>
      <c r="G6484">
        <v>2</v>
      </c>
      <c r="H6484" s="114" t="s">
        <v>553</v>
      </c>
      <c r="I6484">
        <v>5345538</v>
      </c>
      <c r="BW6484">
        <v>467</v>
      </c>
      <c r="BX6484" t="str">
        <v>CONTRACTOR</v>
      </c>
      <c r="BY6484" t="str">
        <v>USMAN FOLAMI (MEDBURY)</v>
      </c>
      <c r="BZ6484" s="31">
        <v>44894</v>
      </c>
      <c r="CA6484" s="40">
        <v>0.51956018518518521</v>
      </c>
    </row>
    <row r="6485" spans="1:79" x14ac:dyDescent="0.25">
      <c r="A6485" s="114" t="s">
        <v>2093</v>
      </c>
      <c r="B6485">
        <v>412</v>
      </c>
      <c r="C6485" s="114" t="s">
        <v>52</v>
      </c>
      <c r="D6485" s="114" t="s">
        <v>667</v>
      </c>
      <c r="E6485" s="115">
        <v>44876</v>
      </c>
      <c r="F6485" s="192">
        <v>0.56508101851851855</v>
      </c>
      <c r="G6485">
        <v>2</v>
      </c>
      <c r="H6485" s="114" t="s">
        <v>668</v>
      </c>
      <c r="I6485">
        <v>3623791</v>
      </c>
      <c r="BW6485">
        <v>468</v>
      </c>
      <c r="BX6485" t="str">
        <v>ENGINEERING</v>
      </c>
      <c r="BY6485" t="str">
        <v>BUSARI RILIWAN A. (DRV)</v>
      </c>
      <c r="BZ6485" s="31">
        <v>44894</v>
      </c>
      <c r="CA6485" s="40">
        <v>0.52103009259259259</v>
      </c>
    </row>
    <row r="6486" spans="1:79" x14ac:dyDescent="0.25">
      <c r="A6486" s="114" t="s">
        <v>2093</v>
      </c>
      <c r="B6486">
        <v>413</v>
      </c>
      <c r="C6486" s="114" t="s">
        <v>52</v>
      </c>
      <c r="D6486" s="114" t="s">
        <v>484</v>
      </c>
      <c r="E6486" s="115">
        <v>44876</v>
      </c>
      <c r="F6486" s="192">
        <v>0.5659143518518519</v>
      </c>
      <c r="G6486">
        <v>2</v>
      </c>
      <c r="H6486" s="114" t="s">
        <v>485</v>
      </c>
      <c r="I6486">
        <v>5419317</v>
      </c>
      <c r="BW6486">
        <v>469</v>
      </c>
      <c r="BX6486" t="str">
        <v>MICURA</v>
      </c>
      <c r="BY6486" t="str">
        <v>TAIWO TORIOLA  (MIC)</v>
      </c>
      <c r="BZ6486" s="31">
        <v>44894</v>
      </c>
      <c r="CA6486" s="40">
        <v>0.52304398148148146</v>
      </c>
    </row>
    <row r="6487" spans="1:79" x14ac:dyDescent="0.25">
      <c r="A6487" s="114" t="s">
        <v>2093</v>
      </c>
      <c r="B6487">
        <v>414</v>
      </c>
      <c r="C6487" s="114" t="s">
        <v>52</v>
      </c>
      <c r="D6487" s="114" t="s">
        <v>805</v>
      </c>
      <c r="E6487" s="115">
        <v>44876</v>
      </c>
      <c r="F6487" s="192">
        <v>0.56741898148148151</v>
      </c>
      <c r="G6487">
        <v>2</v>
      </c>
      <c r="H6487" s="114" t="s">
        <v>806</v>
      </c>
      <c r="I6487"/>
      <c r="BW6487">
        <v>470</v>
      </c>
      <c r="BX6487" t="str">
        <v>OPERATIONS</v>
      </c>
      <c r="BY6487" t="str">
        <v>ODEWALE ADEOLA J. (OPS)</v>
      </c>
      <c r="BZ6487" s="31">
        <v>44894</v>
      </c>
      <c r="CA6487" s="40">
        <v>0.52312499999999995</v>
      </c>
    </row>
    <row r="6488" spans="1:79" x14ac:dyDescent="0.25">
      <c r="A6488" s="114" t="s">
        <v>2093</v>
      </c>
      <c r="B6488">
        <v>415</v>
      </c>
      <c r="C6488" s="114" t="s">
        <v>18</v>
      </c>
      <c r="D6488" s="114" t="s">
        <v>1552</v>
      </c>
      <c r="E6488" s="115">
        <v>44876</v>
      </c>
      <c r="F6488" s="192">
        <v>0.56775462962962964</v>
      </c>
      <c r="G6488">
        <v>2</v>
      </c>
      <c r="H6488" s="114" t="s">
        <v>1553</v>
      </c>
      <c r="I6488">
        <v>6721174</v>
      </c>
      <c r="BW6488">
        <v>471</v>
      </c>
      <c r="BX6488" t="str">
        <v>OPERATIONS</v>
      </c>
      <c r="BY6488" t="str">
        <v>RAFIU ALAO (MIC)</v>
      </c>
      <c r="BZ6488" s="31">
        <v>44894</v>
      </c>
      <c r="CA6488" s="40">
        <v>0.52319444444444441</v>
      </c>
    </row>
    <row r="6489" spans="1:79" x14ac:dyDescent="0.25">
      <c r="A6489" s="114" t="s">
        <v>2093</v>
      </c>
      <c r="B6489">
        <v>416</v>
      </c>
      <c r="C6489" s="114" t="s">
        <v>52</v>
      </c>
      <c r="D6489" s="114" t="s">
        <v>770</v>
      </c>
      <c r="E6489" s="115">
        <v>44876</v>
      </c>
      <c r="F6489" s="192">
        <v>0.56783564814814813</v>
      </c>
      <c r="G6489">
        <v>2</v>
      </c>
      <c r="H6489" s="114" t="s">
        <v>771</v>
      </c>
      <c r="I6489"/>
      <c r="BW6489">
        <v>472</v>
      </c>
      <c r="BX6489" t="str">
        <v>ENGINEERING</v>
      </c>
      <c r="BY6489" t="str">
        <v>ARABOR MATTHEW O. (DRV)</v>
      </c>
      <c r="BZ6489" s="31">
        <v>44894</v>
      </c>
      <c r="CA6489" s="40">
        <v>0.52383101851851854</v>
      </c>
    </row>
    <row r="6490" spans="1:79" x14ac:dyDescent="0.25">
      <c r="A6490" s="114" t="s">
        <v>2093</v>
      </c>
      <c r="B6490">
        <v>417</v>
      </c>
      <c r="C6490" s="114" t="s">
        <v>53</v>
      </c>
      <c r="D6490" s="114" t="s">
        <v>649</v>
      </c>
      <c r="E6490" s="115">
        <v>44876</v>
      </c>
      <c r="F6490" s="192">
        <v>0.56938657407407411</v>
      </c>
      <c r="G6490">
        <v>2</v>
      </c>
      <c r="H6490" s="114" t="s">
        <v>650</v>
      </c>
      <c r="I6490"/>
      <c r="BW6490">
        <v>473</v>
      </c>
      <c r="BX6490" t="str">
        <v>MICURA</v>
      </c>
      <c r="BY6490" t="str">
        <v>EHIRIM CHUKWUEMEKA C.(MI</v>
      </c>
      <c r="BZ6490" s="31">
        <v>44894</v>
      </c>
      <c r="CA6490" s="40">
        <v>0.52458333333333329</v>
      </c>
    </row>
    <row r="6491" spans="1:79" x14ac:dyDescent="0.25">
      <c r="A6491" s="114" t="s">
        <v>2093</v>
      </c>
      <c r="B6491">
        <v>418</v>
      </c>
      <c r="C6491" s="114" t="s">
        <v>54</v>
      </c>
      <c r="D6491" s="114" t="s">
        <v>442</v>
      </c>
      <c r="E6491" s="115">
        <v>44876</v>
      </c>
      <c r="F6491" s="192">
        <v>0.56950231481481484</v>
      </c>
      <c r="G6491">
        <v>2</v>
      </c>
      <c r="H6491" s="114" t="s">
        <v>443</v>
      </c>
      <c r="I6491">
        <v>5481406</v>
      </c>
      <c r="BW6491">
        <v>474</v>
      </c>
      <c r="BX6491" t="str">
        <v>HR AND ADMIN</v>
      </c>
      <c r="BY6491" t="str">
        <v>STEPHANIE ORJI (KANO)</v>
      </c>
      <c r="BZ6491" s="31">
        <v>44894</v>
      </c>
      <c r="CA6491" s="40">
        <v>0.52627314814814818</v>
      </c>
    </row>
    <row r="6492" spans="1:79" x14ac:dyDescent="0.25">
      <c r="A6492" s="114" t="s">
        <v>2093</v>
      </c>
      <c r="B6492">
        <v>419</v>
      </c>
      <c r="C6492" s="114" t="s">
        <v>53</v>
      </c>
      <c r="D6492" s="114" t="s">
        <v>1927</v>
      </c>
      <c r="E6492" s="115">
        <v>44876</v>
      </c>
      <c r="F6492" s="192">
        <v>0.5708333333333333</v>
      </c>
      <c r="G6492">
        <v>2</v>
      </c>
      <c r="H6492" s="114" t="s">
        <v>1928</v>
      </c>
      <c r="I6492"/>
      <c r="BW6492">
        <v>475</v>
      </c>
      <c r="BX6492" t="str">
        <v>ENGINEERING</v>
      </c>
      <c r="BY6492" t="str">
        <v>MORUF AMIDU (ENGR)</v>
      </c>
      <c r="BZ6492" s="31">
        <v>44894</v>
      </c>
      <c r="CA6492" s="40">
        <v>0.52825231481481483</v>
      </c>
    </row>
    <row r="6493" spans="1:79" x14ac:dyDescent="0.25">
      <c r="A6493" s="114" t="s">
        <v>2093</v>
      </c>
      <c r="B6493">
        <v>420</v>
      </c>
      <c r="C6493" s="114" t="s">
        <v>58</v>
      </c>
      <c r="D6493" s="114" t="s">
        <v>680</v>
      </c>
      <c r="E6493" s="115">
        <v>44876</v>
      </c>
      <c r="F6493" s="192">
        <v>0.57237268518518514</v>
      </c>
      <c r="G6493">
        <v>2</v>
      </c>
      <c r="H6493" s="114" t="s">
        <v>681</v>
      </c>
      <c r="I6493">
        <v>14139821</v>
      </c>
      <c r="BW6493">
        <v>476</v>
      </c>
      <c r="BX6493" t="str">
        <v>ENGINEERING</v>
      </c>
      <c r="BY6493" t="str">
        <v>QUADRI OLAWALE (ENGR)</v>
      </c>
      <c r="BZ6493" s="31">
        <v>44894</v>
      </c>
      <c r="CA6493" s="40">
        <v>0.52938657407407408</v>
      </c>
    </row>
    <row r="6494" spans="1:79" x14ac:dyDescent="0.25">
      <c r="A6494" s="114" t="s">
        <v>2093</v>
      </c>
      <c r="B6494">
        <v>421</v>
      </c>
      <c r="C6494" s="114" t="s">
        <v>52</v>
      </c>
      <c r="D6494" s="114" t="s">
        <v>1991</v>
      </c>
      <c r="E6494" s="115">
        <v>44876</v>
      </c>
      <c r="F6494" s="192">
        <v>0.5725231481481482</v>
      </c>
      <c r="G6494">
        <v>2</v>
      </c>
      <c r="H6494" s="114" t="s">
        <v>1992</v>
      </c>
      <c r="I6494">
        <v>6709048</v>
      </c>
      <c r="BW6494">
        <v>477</v>
      </c>
      <c r="BX6494" t="str">
        <v>OPERATIONS</v>
      </c>
      <c r="BY6494" t="str">
        <v>JAMES VICTOR S. (OPS)</v>
      </c>
      <c r="BZ6494" s="31">
        <v>44894</v>
      </c>
      <c r="CA6494" s="40">
        <v>0.53003472222222225</v>
      </c>
    </row>
    <row r="6495" spans="1:79" x14ac:dyDescent="0.25">
      <c r="A6495" s="114" t="s">
        <v>2093</v>
      </c>
      <c r="B6495">
        <v>422</v>
      </c>
      <c r="C6495" s="114" t="s">
        <v>53</v>
      </c>
      <c r="D6495" s="114" t="s">
        <v>1236</v>
      </c>
      <c r="E6495" s="115">
        <v>44876</v>
      </c>
      <c r="F6495" s="192">
        <v>0.58702546296296299</v>
      </c>
      <c r="G6495">
        <v>2</v>
      </c>
      <c r="H6495" s="114" t="s">
        <v>1237</v>
      </c>
      <c r="I6495"/>
      <c r="BW6495">
        <v>478</v>
      </c>
      <c r="BX6495" t="str">
        <v>MICURA</v>
      </c>
      <c r="BY6495" t="str">
        <v>ABIODUN DAMILARE (MIC)</v>
      </c>
      <c r="BZ6495" s="31">
        <v>44894</v>
      </c>
      <c r="CA6495" s="40">
        <v>0.53024305555555551</v>
      </c>
    </row>
    <row r="6496" spans="1:79" x14ac:dyDescent="0.25">
      <c r="A6496" s="114" t="s">
        <v>2093</v>
      </c>
      <c r="B6496">
        <v>423</v>
      </c>
      <c r="C6496" s="114" t="s">
        <v>53</v>
      </c>
      <c r="D6496" s="114" t="s">
        <v>748</v>
      </c>
      <c r="E6496" s="115">
        <v>44876</v>
      </c>
      <c r="F6496" s="192">
        <v>0.58847222222222217</v>
      </c>
      <c r="G6496">
        <v>2</v>
      </c>
      <c r="H6496" s="114" t="s">
        <v>749</v>
      </c>
      <c r="I6496"/>
      <c r="BW6496">
        <v>479</v>
      </c>
      <c r="BX6496" t="str">
        <v>OPERATIONS</v>
      </c>
      <c r="BY6496" t="str">
        <v>ICHADERE ONORIODE (OPS)</v>
      </c>
      <c r="BZ6496" s="31">
        <v>44894</v>
      </c>
      <c r="CA6496" s="40">
        <v>0.53038194444444442</v>
      </c>
    </row>
    <row r="6497" spans="1:79" x14ac:dyDescent="0.25">
      <c r="A6497" s="114" t="s">
        <v>2093</v>
      </c>
      <c r="B6497">
        <v>424</v>
      </c>
      <c r="C6497" s="114" t="s">
        <v>54</v>
      </c>
      <c r="D6497" s="114" t="s">
        <v>272</v>
      </c>
      <c r="E6497" s="115">
        <v>44876</v>
      </c>
      <c r="F6497" s="192">
        <v>0.58855324074074078</v>
      </c>
      <c r="G6497">
        <v>2</v>
      </c>
      <c r="H6497" s="114" t="s">
        <v>273</v>
      </c>
      <c r="I6497">
        <v>5370529</v>
      </c>
      <c r="BW6497">
        <v>480</v>
      </c>
      <c r="BX6497" t="str">
        <v>ENGINEERING</v>
      </c>
      <c r="BY6497" t="str">
        <v>CLEMENT STEPHEN O (ENGR</v>
      </c>
      <c r="BZ6497" s="31">
        <v>44894</v>
      </c>
      <c r="CA6497" s="40">
        <v>0.53074074074074074</v>
      </c>
    </row>
    <row r="6498" spans="1:79" x14ac:dyDescent="0.25">
      <c r="A6498" s="114" t="s">
        <v>2093</v>
      </c>
      <c r="B6498">
        <v>425</v>
      </c>
      <c r="C6498" s="114" t="s">
        <v>54</v>
      </c>
      <c r="D6498" s="114" t="s">
        <v>382</v>
      </c>
      <c r="E6498" s="115">
        <v>44876</v>
      </c>
      <c r="F6498" s="192">
        <v>0.58964120370370365</v>
      </c>
      <c r="G6498">
        <v>2</v>
      </c>
      <c r="H6498" s="114" t="s">
        <v>383</v>
      </c>
      <c r="I6498">
        <v>5475615</v>
      </c>
      <c r="BW6498">
        <v>481</v>
      </c>
      <c r="BX6498" t="str">
        <v>ENGINEERING</v>
      </c>
      <c r="BY6498" t="str">
        <v>ADISA NURUDEEN O. (DRV)</v>
      </c>
      <c r="BZ6498" s="31">
        <v>44894</v>
      </c>
      <c r="CA6498" s="40">
        <v>0.53145833333333337</v>
      </c>
    </row>
    <row r="6499" spans="1:79" x14ac:dyDescent="0.25">
      <c r="A6499" s="114" t="s">
        <v>2093</v>
      </c>
      <c r="B6499">
        <v>426</v>
      </c>
      <c r="C6499" s="114" t="s">
        <v>53</v>
      </c>
      <c r="D6499" s="114" t="s">
        <v>1919</v>
      </c>
      <c r="E6499" s="115">
        <v>44876</v>
      </c>
      <c r="F6499" s="192">
        <v>0.58979166666666671</v>
      </c>
      <c r="G6499">
        <v>2</v>
      </c>
      <c r="H6499" s="114" t="s">
        <v>1920</v>
      </c>
      <c r="I6499"/>
      <c r="BW6499">
        <v>482</v>
      </c>
      <c r="BX6499" t="str">
        <v>OPERATIONS</v>
      </c>
      <c r="BY6499" t="str">
        <v>ODEBO .A. TIMOTHY (OPS)</v>
      </c>
      <c r="BZ6499" s="31">
        <v>44894</v>
      </c>
      <c r="CA6499" s="40">
        <v>0.53282407407407406</v>
      </c>
    </row>
    <row r="6500" spans="1:79" x14ac:dyDescent="0.25">
      <c r="A6500" s="114" t="s">
        <v>2093</v>
      </c>
      <c r="B6500">
        <v>427</v>
      </c>
      <c r="C6500" s="114" t="s">
        <v>52</v>
      </c>
      <c r="D6500" s="114" t="s">
        <v>718</v>
      </c>
      <c r="E6500" s="115">
        <v>44876</v>
      </c>
      <c r="F6500" s="192">
        <v>0.5960185185185185</v>
      </c>
      <c r="G6500">
        <v>2</v>
      </c>
      <c r="H6500" s="114" t="s">
        <v>719</v>
      </c>
      <c r="I6500"/>
      <c r="BW6500">
        <v>483</v>
      </c>
      <c r="BX6500" t="str">
        <v>ENGINEERING</v>
      </c>
      <c r="BY6500" t="str">
        <v>NWAEKE MICHAEL (ENGR)</v>
      </c>
      <c r="BZ6500" s="31">
        <v>44894</v>
      </c>
      <c r="CA6500" s="40">
        <v>0.53293981481481478</v>
      </c>
    </row>
    <row r="6501" spans="1:79" x14ac:dyDescent="0.25">
      <c r="A6501" s="114" t="s">
        <v>2093</v>
      </c>
      <c r="B6501">
        <v>428</v>
      </c>
      <c r="C6501" s="114" t="s">
        <v>53</v>
      </c>
      <c r="D6501" s="114" t="s">
        <v>768</v>
      </c>
      <c r="E6501" s="115">
        <v>44876</v>
      </c>
      <c r="F6501" s="192">
        <v>0.6028472222222222</v>
      </c>
      <c r="G6501">
        <v>2</v>
      </c>
      <c r="H6501" s="114" t="s">
        <v>769</v>
      </c>
      <c r="I6501"/>
      <c r="BW6501">
        <v>484</v>
      </c>
      <c r="BX6501" t="str">
        <v>ENGINEERING</v>
      </c>
      <c r="BY6501" t="str">
        <v>EMELE LAWRENCE (ENGR)</v>
      </c>
      <c r="BZ6501" s="31">
        <v>44894</v>
      </c>
      <c r="CA6501" s="40">
        <v>0.5329976851851852</v>
      </c>
    </row>
    <row r="6502" spans="1:79" x14ac:dyDescent="0.25">
      <c r="A6502" s="114" t="s">
        <v>2093</v>
      </c>
      <c r="B6502">
        <v>429</v>
      </c>
      <c r="C6502" s="114" t="s">
        <v>58</v>
      </c>
      <c r="D6502" s="114" t="s">
        <v>827</v>
      </c>
      <c r="E6502" s="115">
        <v>44876</v>
      </c>
      <c r="F6502" s="192">
        <v>0.61423611111111109</v>
      </c>
      <c r="G6502">
        <v>2</v>
      </c>
      <c r="H6502" s="114" t="s">
        <v>828</v>
      </c>
      <c r="I6502">
        <v>5428200</v>
      </c>
      <c r="BW6502">
        <v>485</v>
      </c>
      <c r="BX6502" t="str">
        <v>OPERATIONS</v>
      </c>
      <c r="BY6502" t="str">
        <v>OGBEIDE MUTAIRU (OPS)</v>
      </c>
      <c r="BZ6502" s="31">
        <v>44894</v>
      </c>
      <c r="CA6502" s="40">
        <v>0.53749999999999998</v>
      </c>
    </row>
    <row r="6503" spans="1:79" x14ac:dyDescent="0.25">
      <c r="A6503" s="114" t="s">
        <v>2093</v>
      </c>
      <c r="B6503">
        <v>430</v>
      </c>
      <c r="C6503" s="114" t="s">
        <v>52</v>
      </c>
      <c r="D6503" s="114" t="s">
        <v>789</v>
      </c>
      <c r="E6503" s="115">
        <v>44876</v>
      </c>
      <c r="F6503" s="192">
        <v>0.6218055555555555</v>
      </c>
      <c r="G6503">
        <v>2</v>
      </c>
      <c r="H6503" s="114" t="s">
        <v>790</v>
      </c>
      <c r="I6503">
        <v>3687653</v>
      </c>
      <c r="BW6503">
        <v>486</v>
      </c>
      <c r="BX6503" t="str">
        <v>ENGINEERING</v>
      </c>
      <c r="BY6503" t="str">
        <v>JAMES SAMSON (ENGR)</v>
      </c>
      <c r="BZ6503" s="31">
        <v>44894</v>
      </c>
      <c r="CA6503" s="40">
        <v>0.53835648148148152</v>
      </c>
    </row>
    <row r="6504" spans="1:79" x14ac:dyDescent="0.25">
      <c r="A6504" s="114" t="s">
        <v>2093</v>
      </c>
      <c r="B6504">
        <v>431</v>
      </c>
      <c r="C6504" s="114" t="s">
        <v>52</v>
      </c>
      <c r="D6504" s="114" t="s">
        <v>368</v>
      </c>
      <c r="E6504" s="115">
        <v>44876</v>
      </c>
      <c r="F6504" s="192">
        <v>0.63028935185185186</v>
      </c>
      <c r="G6504">
        <v>2</v>
      </c>
      <c r="H6504" s="114" t="s">
        <v>369</v>
      </c>
      <c r="I6504">
        <v>2669514</v>
      </c>
      <c r="BW6504">
        <v>487</v>
      </c>
      <c r="BX6504" t="str">
        <v>ENGINEERING</v>
      </c>
      <c r="BY6504" t="str">
        <v>OKUNOWO MICHAEL (ENGR)</v>
      </c>
      <c r="BZ6504" s="31">
        <v>44894</v>
      </c>
      <c r="CA6504" s="40">
        <v>0.54351851851851851</v>
      </c>
    </row>
    <row r="6505" spans="1:79" x14ac:dyDescent="0.25">
      <c r="A6505" s="114" t="s">
        <v>2093</v>
      </c>
      <c r="B6505">
        <v>432</v>
      </c>
      <c r="C6505" s="114" t="s">
        <v>52</v>
      </c>
      <c r="D6505" s="114" t="s">
        <v>831</v>
      </c>
      <c r="E6505" s="115">
        <v>44876</v>
      </c>
      <c r="F6505" s="192">
        <v>0.6310648148148148</v>
      </c>
      <c r="G6505">
        <v>2</v>
      </c>
      <c r="H6505" s="114" t="s">
        <v>832</v>
      </c>
      <c r="I6505">
        <v>8318873</v>
      </c>
      <c r="BW6505">
        <v>488</v>
      </c>
      <c r="BX6505" t="str">
        <v>OPERATIONS</v>
      </c>
      <c r="BY6505" t="str">
        <v>ESEKHAGBE ANSLEM</v>
      </c>
      <c r="BZ6505" s="31">
        <v>44894</v>
      </c>
      <c r="CA6505" s="40">
        <v>0.54388888888888887</v>
      </c>
    </row>
    <row r="6506" spans="1:79" x14ac:dyDescent="0.25">
      <c r="A6506" s="114" t="s">
        <v>2093</v>
      </c>
      <c r="B6506">
        <v>433</v>
      </c>
      <c r="C6506" s="114" t="s">
        <v>53</v>
      </c>
      <c r="D6506" s="114" t="s">
        <v>1310</v>
      </c>
      <c r="E6506" s="115">
        <v>44876</v>
      </c>
      <c r="F6506" s="192">
        <v>0.63263888888888886</v>
      </c>
      <c r="G6506">
        <v>2</v>
      </c>
      <c r="H6506" s="114" t="s">
        <v>1311</v>
      </c>
      <c r="I6506">
        <v>3393809</v>
      </c>
      <c r="BW6506">
        <v>489</v>
      </c>
      <c r="BX6506" t="str">
        <v>COMMERCIAL</v>
      </c>
      <c r="BY6506" t="str">
        <v>AZODO CHINYERE (COMM)</v>
      </c>
      <c r="BZ6506" s="31">
        <v>44894</v>
      </c>
      <c r="CA6506" s="40">
        <v>0.549224537037037</v>
      </c>
    </row>
    <row r="6507" spans="1:79" x14ac:dyDescent="0.25">
      <c r="A6507" s="114" t="s">
        <v>2093</v>
      </c>
      <c r="B6507">
        <v>434</v>
      </c>
      <c r="C6507" s="114" t="s">
        <v>52</v>
      </c>
      <c r="D6507" s="114" t="s">
        <v>1907</v>
      </c>
      <c r="E6507" s="115">
        <v>44876</v>
      </c>
      <c r="F6507" s="192">
        <v>0.63951388888888894</v>
      </c>
      <c r="G6507">
        <v>2</v>
      </c>
      <c r="H6507" s="114" t="s">
        <v>1908</v>
      </c>
      <c r="I6507">
        <v>4848209</v>
      </c>
      <c r="BW6507">
        <v>490</v>
      </c>
      <c r="BX6507" t="str">
        <v>MICURA</v>
      </c>
      <c r="BY6507" t="str">
        <v>OJUOLAPE SIMEON (MIC)</v>
      </c>
      <c r="BZ6507" s="31">
        <v>44894</v>
      </c>
      <c r="CA6507" s="40">
        <v>0.54957175925925927</v>
      </c>
    </row>
    <row r="6508" spans="1:79" x14ac:dyDescent="0.25">
      <c r="A6508" s="114" t="s">
        <v>2093</v>
      </c>
      <c r="B6508">
        <v>435</v>
      </c>
      <c r="C6508" s="114" t="s">
        <v>53</v>
      </c>
      <c r="D6508" s="114" t="s">
        <v>1082</v>
      </c>
      <c r="E6508" s="115">
        <v>44876</v>
      </c>
      <c r="F6508" s="192">
        <v>0.64009259259259255</v>
      </c>
      <c r="G6508">
        <v>2</v>
      </c>
      <c r="H6508" s="114" t="s">
        <v>1083</v>
      </c>
      <c r="I6508"/>
      <c r="BW6508">
        <v>491</v>
      </c>
      <c r="BX6508" t="str">
        <v>MICURA</v>
      </c>
      <c r="BY6508" t="str">
        <v>CHARLES O. OKWUHOR(MIC)</v>
      </c>
      <c r="BZ6508" s="31">
        <v>44894</v>
      </c>
      <c r="CA6508" s="40">
        <v>0.55129629629629628</v>
      </c>
    </row>
    <row r="6509" spans="1:79" x14ac:dyDescent="0.25">
      <c r="A6509" s="114" t="s">
        <v>2093</v>
      </c>
      <c r="B6509">
        <v>436</v>
      </c>
      <c r="C6509" s="114" t="s">
        <v>52</v>
      </c>
      <c r="D6509" s="114" t="s">
        <v>1070</v>
      </c>
      <c r="E6509" s="115">
        <v>44876</v>
      </c>
      <c r="F6509" s="192">
        <v>0.76037037037037036</v>
      </c>
      <c r="G6509">
        <v>2</v>
      </c>
      <c r="H6509" s="114" t="s">
        <v>1071</v>
      </c>
      <c r="I6509">
        <v>6714974</v>
      </c>
      <c r="BW6509">
        <v>492</v>
      </c>
      <c r="BX6509" t="str">
        <v>MICURA</v>
      </c>
      <c r="BY6509" t="str">
        <v>EBIASUODE JAMES E. (MIC)</v>
      </c>
      <c r="BZ6509" s="31">
        <v>44894</v>
      </c>
      <c r="CA6509" s="40">
        <v>0.55137731481481478</v>
      </c>
    </row>
    <row r="6510" spans="1:79" x14ac:dyDescent="0.25">
      <c r="A6510" s="114" t="s">
        <v>2093</v>
      </c>
      <c r="B6510">
        <v>437</v>
      </c>
      <c r="C6510" s="114" t="s">
        <v>52</v>
      </c>
      <c r="D6510" s="114" t="s">
        <v>972</v>
      </c>
      <c r="E6510" s="115">
        <v>44876</v>
      </c>
      <c r="F6510" s="192">
        <v>0.76043981481481482</v>
      </c>
      <c r="G6510">
        <v>2</v>
      </c>
      <c r="H6510" s="114" t="s">
        <v>973</v>
      </c>
      <c r="I6510">
        <v>14932386</v>
      </c>
      <c r="BW6510">
        <v>493</v>
      </c>
      <c r="BX6510" t="str">
        <v>MICURA</v>
      </c>
      <c r="BY6510" t="str">
        <v>DAVID DEINMA</v>
      </c>
      <c r="BZ6510" s="31">
        <v>44894</v>
      </c>
      <c r="CA6510" s="40">
        <v>0.55421296296296296</v>
      </c>
    </row>
    <row r="6511" spans="1:79" x14ac:dyDescent="0.25">
      <c r="A6511" s="114" t="s">
        <v>2093</v>
      </c>
      <c r="B6511">
        <v>438</v>
      </c>
      <c r="C6511" s="114" t="s">
        <v>52</v>
      </c>
      <c r="D6511" s="114" t="s">
        <v>889</v>
      </c>
      <c r="E6511" s="115">
        <v>44876</v>
      </c>
      <c r="F6511" s="192">
        <v>0.76049768518518523</v>
      </c>
      <c r="G6511">
        <v>2</v>
      </c>
      <c r="H6511" s="114" t="s">
        <v>890</v>
      </c>
      <c r="I6511">
        <v>14958866</v>
      </c>
      <c r="BW6511">
        <v>494</v>
      </c>
      <c r="BX6511" t="str">
        <v>OPERATIONS</v>
      </c>
      <c r="BY6511" t="str">
        <v>ONOKA PAUL EMEKA</v>
      </c>
      <c r="BZ6511" s="31">
        <v>44894</v>
      </c>
      <c r="CA6511" s="40">
        <v>0.55557870370370366</v>
      </c>
    </row>
    <row r="6512" spans="1:79" x14ac:dyDescent="0.25">
      <c r="A6512" s="114" t="s">
        <v>2093</v>
      </c>
      <c r="B6512">
        <v>439</v>
      </c>
      <c r="C6512" s="114" t="s">
        <v>53</v>
      </c>
      <c r="D6512" s="114" t="s">
        <v>857</v>
      </c>
      <c r="E6512" s="115">
        <v>44876</v>
      </c>
      <c r="F6512" s="192">
        <v>0.76059027777777777</v>
      </c>
      <c r="G6512">
        <v>2</v>
      </c>
      <c r="H6512" s="114" t="s">
        <v>858</v>
      </c>
      <c r="I6512">
        <v>2151849</v>
      </c>
      <c r="BW6512">
        <v>495</v>
      </c>
      <c r="BX6512" t="str">
        <v>OPERATIONS</v>
      </c>
      <c r="BY6512" t="str">
        <v>UDO-UDO N. WELSON (OPS)</v>
      </c>
      <c r="BZ6512" s="31">
        <v>44894</v>
      </c>
      <c r="CA6512" s="40">
        <v>0.55589120370370371</v>
      </c>
    </row>
    <row r="6513" spans="1:79" x14ac:dyDescent="0.25">
      <c r="A6513" s="114" t="s">
        <v>2093</v>
      </c>
      <c r="B6513">
        <v>440</v>
      </c>
      <c r="C6513" s="114" t="s">
        <v>52</v>
      </c>
      <c r="D6513" s="114" t="s">
        <v>903</v>
      </c>
      <c r="E6513" s="115">
        <v>44876</v>
      </c>
      <c r="F6513" s="192">
        <v>0.76064814814814818</v>
      </c>
      <c r="G6513">
        <v>2</v>
      </c>
      <c r="H6513" s="114" t="s">
        <v>904</v>
      </c>
      <c r="I6513">
        <v>14138193</v>
      </c>
      <c r="BW6513">
        <v>496</v>
      </c>
      <c r="BX6513" t="str">
        <v>OPERATIONS</v>
      </c>
      <c r="BY6513" t="str">
        <v>ODOEMENA KELECHI (OPS)</v>
      </c>
      <c r="BZ6513" s="31">
        <v>44894</v>
      </c>
      <c r="CA6513" s="40">
        <v>0.55593749999999997</v>
      </c>
    </row>
    <row r="6514" spans="1:79" x14ac:dyDescent="0.25">
      <c r="A6514" s="114" t="s">
        <v>2093</v>
      </c>
      <c r="B6514">
        <v>441</v>
      </c>
      <c r="C6514" s="114" t="s">
        <v>52</v>
      </c>
      <c r="D6514" s="114" t="s">
        <v>1109</v>
      </c>
      <c r="E6514" s="115">
        <v>44876</v>
      </c>
      <c r="F6514" s="192">
        <v>0.76075231481481487</v>
      </c>
      <c r="G6514">
        <v>2</v>
      </c>
      <c r="H6514" s="114" t="s">
        <v>1110</v>
      </c>
      <c r="I6514">
        <v>5325940</v>
      </c>
      <c r="BW6514">
        <v>497</v>
      </c>
      <c r="BX6514" t="str">
        <v>MICURA</v>
      </c>
      <c r="BY6514" t="str">
        <v>SUNDAY UKAH KALU</v>
      </c>
      <c r="BZ6514" s="31">
        <v>44894</v>
      </c>
      <c r="CA6514" s="40">
        <v>0.55700231481481477</v>
      </c>
    </row>
    <row r="6515" spans="1:79" x14ac:dyDescent="0.25">
      <c r="A6515" s="114" t="s">
        <v>2093</v>
      </c>
      <c r="B6515">
        <v>442</v>
      </c>
      <c r="C6515" s="114" t="s">
        <v>52</v>
      </c>
      <c r="D6515" s="114" t="s">
        <v>1103</v>
      </c>
      <c r="E6515" s="115">
        <v>44876</v>
      </c>
      <c r="F6515" s="192">
        <v>0.7612268518518519</v>
      </c>
      <c r="G6515">
        <v>2</v>
      </c>
      <c r="H6515" s="114" t="s">
        <v>1104</v>
      </c>
      <c r="I6515">
        <v>14936069</v>
      </c>
      <c r="BW6515">
        <v>498</v>
      </c>
      <c r="BX6515" t="str">
        <v>OPERATIONS</v>
      </c>
      <c r="BY6515" t="str">
        <v>ABDULRASAK ADEBAYO</v>
      </c>
      <c r="BZ6515" s="31">
        <v>44894</v>
      </c>
      <c r="CA6515" s="40">
        <v>0.55739583333333331</v>
      </c>
    </row>
    <row r="6516" spans="1:79" x14ac:dyDescent="0.25">
      <c r="A6516" s="114" t="s">
        <v>2093</v>
      </c>
      <c r="B6516">
        <v>443</v>
      </c>
      <c r="C6516" s="114" t="s">
        <v>53</v>
      </c>
      <c r="D6516" s="114" t="s">
        <v>629</v>
      </c>
      <c r="E6516" s="115">
        <v>44876</v>
      </c>
      <c r="F6516" s="192">
        <v>0.7613078703703704</v>
      </c>
      <c r="G6516">
        <v>2</v>
      </c>
      <c r="H6516" s="114" t="s">
        <v>630</v>
      </c>
      <c r="I6516">
        <v>1868350560</v>
      </c>
      <c r="BW6516">
        <v>499</v>
      </c>
      <c r="BX6516" t="str">
        <v>OPERATIONS</v>
      </c>
      <c r="BY6516" t="str">
        <v>USMAN ADEMU</v>
      </c>
      <c r="BZ6516" s="31">
        <v>44894</v>
      </c>
      <c r="CA6516" s="40">
        <v>0.55925925925925923</v>
      </c>
    </row>
    <row r="6517" spans="1:79" x14ac:dyDescent="0.25">
      <c r="A6517" s="114" t="s">
        <v>2093</v>
      </c>
      <c r="B6517">
        <v>444</v>
      </c>
      <c r="C6517" s="114" t="s">
        <v>53</v>
      </c>
      <c r="D6517" s="114" t="s">
        <v>849</v>
      </c>
      <c r="E6517" s="115">
        <v>44876</v>
      </c>
      <c r="F6517" s="192">
        <v>0.76135416666666667</v>
      </c>
      <c r="G6517">
        <v>2</v>
      </c>
      <c r="H6517" s="114" t="s">
        <v>850</v>
      </c>
      <c r="I6517">
        <v>15027073</v>
      </c>
      <c r="BW6517">
        <v>500</v>
      </c>
      <c r="BX6517" t="str">
        <v>OPERATIONS</v>
      </c>
      <c r="BY6517" t="str">
        <v>OTUDJE DANIEL O.</v>
      </c>
      <c r="BZ6517" s="31">
        <v>44894</v>
      </c>
      <c r="CA6517" s="40">
        <v>0.56033564814814818</v>
      </c>
    </row>
    <row r="6518" spans="1:79" x14ac:dyDescent="0.25">
      <c r="A6518" s="114" t="s">
        <v>2093</v>
      </c>
      <c r="B6518">
        <v>445</v>
      </c>
      <c r="C6518" s="114" t="s">
        <v>53</v>
      </c>
      <c r="D6518" s="114" t="s">
        <v>871</v>
      </c>
      <c r="E6518" s="115">
        <v>44876</v>
      </c>
      <c r="F6518" s="192">
        <v>0.76142361111111112</v>
      </c>
      <c r="G6518">
        <v>2</v>
      </c>
      <c r="H6518" s="114" t="s">
        <v>872</v>
      </c>
      <c r="I6518">
        <v>5374826</v>
      </c>
      <c r="BW6518">
        <v>501</v>
      </c>
      <c r="BX6518" t="str">
        <v>COMMERCIAL</v>
      </c>
      <c r="BY6518" t="str">
        <v>ADAMS IBRAHIM TOSIN(COM</v>
      </c>
      <c r="BZ6518" s="31">
        <v>44894</v>
      </c>
      <c r="CA6518" s="40">
        <v>0.56333333333333335</v>
      </c>
    </row>
    <row r="6519" spans="1:79" x14ac:dyDescent="0.25">
      <c r="A6519" s="114" t="s">
        <v>2093</v>
      </c>
      <c r="B6519">
        <v>446</v>
      </c>
      <c r="C6519" s="114" t="s">
        <v>53</v>
      </c>
      <c r="D6519" s="114" t="s">
        <v>855</v>
      </c>
      <c r="E6519" s="115">
        <v>44876</v>
      </c>
      <c r="F6519" s="192">
        <v>0.76149305555555558</v>
      </c>
      <c r="G6519">
        <v>2</v>
      </c>
      <c r="H6519" s="114" t="s">
        <v>856</v>
      </c>
      <c r="I6519"/>
      <c r="BW6519">
        <v>502</v>
      </c>
      <c r="BX6519" t="str">
        <v>ENGINEERING</v>
      </c>
      <c r="BY6519" t="str">
        <v>OGUNWEIDE ADETOLA  (ENG</v>
      </c>
      <c r="BZ6519" s="31">
        <v>44894</v>
      </c>
      <c r="CA6519" s="40">
        <v>0.56343750000000004</v>
      </c>
    </row>
    <row r="6520" spans="1:79" x14ac:dyDescent="0.25">
      <c r="A6520" s="114" t="s">
        <v>2093</v>
      </c>
      <c r="B6520">
        <v>447</v>
      </c>
      <c r="C6520" s="114" t="s">
        <v>53</v>
      </c>
      <c r="D6520" s="114" t="s">
        <v>877</v>
      </c>
      <c r="E6520" s="115">
        <v>44876</v>
      </c>
      <c r="F6520" s="192">
        <v>0.76178240740740744</v>
      </c>
      <c r="G6520">
        <v>2</v>
      </c>
      <c r="H6520" s="114" t="s">
        <v>878</v>
      </c>
      <c r="I6520">
        <v>14812954</v>
      </c>
      <c r="BW6520">
        <v>503</v>
      </c>
      <c r="BX6520" t="str">
        <v>FINANCE</v>
      </c>
      <c r="BY6520" t="str">
        <v>SAMUEL CHIKE</v>
      </c>
      <c r="BZ6520" s="31">
        <v>44894</v>
      </c>
      <c r="CA6520" s="40">
        <v>0.56371527777777775</v>
      </c>
    </row>
    <row r="6521" spans="1:79" x14ac:dyDescent="0.25">
      <c r="A6521" s="114" t="s">
        <v>2093</v>
      </c>
      <c r="B6521">
        <v>448</v>
      </c>
      <c r="C6521" s="114" t="s">
        <v>53</v>
      </c>
      <c r="D6521" s="114" t="s">
        <v>1829</v>
      </c>
      <c r="E6521" s="115">
        <v>44876</v>
      </c>
      <c r="F6521" s="192">
        <v>0.76185185185185189</v>
      </c>
      <c r="G6521">
        <v>2</v>
      </c>
      <c r="H6521" s="114" t="s">
        <v>1830</v>
      </c>
      <c r="I6521">
        <v>5443585</v>
      </c>
      <c r="BW6521">
        <v>504</v>
      </c>
      <c r="BX6521" t="str">
        <v>OPERATIONS</v>
      </c>
      <c r="BY6521" t="str">
        <v>OYINLEYE TOPE (OPS)</v>
      </c>
      <c r="BZ6521" s="31">
        <v>44894</v>
      </c>
      <c r="CA6521" s="40">
        <v>0.56383101851851847</v>
      </c>
    </row>
    <row r="6522" spans="1:79" x14ac:dyDescent="0.25">
      <c r="A6522" s="114" t="s">
        <v>2093</v>
      </c>
      <c r="B6522">
        <v>449</v>
      </c>
      <c r="C6522" s="114" t="s">
        <v>53</v>
      </c>
      <c r="D6522" s="114" t="s">
        <v>881</v>
      </c>
      <c r="E6522" s="115">
        <v>44876</v>
      </c>
      <c r="F6522" s="192">
        <v>0.76194444444444442</v>
      </c>
      <c r="G6522">
        <v>2</v>
      </c>
      <c r="H6522" s="114" t="s">
        <v>882</v>
      </c>
      <c r="I6522"/>
      <c r="BW6522">
        <v>505</v>
      </c>
      <c r="BX6522" t="str">
        <v>MICURA</v>
      </c>
      <c r="BY6522" t="str">
        <v>ADEMOLA ELLIOT (MIC)</v>
      </c>
      <c r="BZ6522" s="31">
        <v>44894</v>
      </c>
      <c r="CA6522" s="40">
        <v>0.56395833333333334</v>
      </c>
    </row>
    <row r="6523" spans="1:79" x14ac:dyDescent="0.25">
      <c r="A6523" s="114" t="s">
        <v>2093</v>
      </c>
      <c r="B6523">
        <v>450</v>
      </c>
      <c r="C6523" s="114" t="s">
        <v>52</v>
      </c>
      <c r="D6523" s="114" t="s">
        <v>869</v>
      </c>
      <c r="E6523" s="115">
        <v>44876</v>
      </c>
      <c r="F6523" s="192">
        <v>0.76247685185185188</v>
      </c>
      <c r="G6523">
        <v>2</v>
      </c>
      <c r="H6523" s="114" t="s">
        <v>870</v>
      </c>
      <c r="I6523">
        <v>15013143</v>
      </c>
      <c r="BW6523">
        <v>506</v>
      </c>
      <c r="BX6523" t="str">
        <v>CONTRACTOR</v>
      </c>
      <c r="BY6523" t="str">
        <v>ERIKWUME JAMES (FLEET)</v>
      </c>
      <c r="BZ6523" s="31">
        <v>44894</v>
      </c>
      <c r="CA6523" s="40">
        <v>0.56644675925925925</v>
      </c>
    </row>
    <row r="6524" spans="1:79" x14ac:dyDescent="0.25">
      <c r="A6524" s="114" t="s">
        <v>2093</v>
      </c>
      <c r="B6524">
        <v>451</v>
      </c>
      <c r="C6524" s="114" t="s">
        <v>53</v>
      </c>
      <c r="D6524" s="114" t="s">
        <v>937</v>
      </c>
      <c r="E6524" s="115">
        <v>44876</v>
      </c>
      <c r="F6524" s="192">
        <v>0.76252314814814814</v>
      </c>
      <c r="G6524">
        <v>2</v>
      </c>
      <c r="H6524" s="114" t="s">
        <v>938</v>
      </c>
      <c r="I6524">
        <v>2048564</v>
      </c>
      <c r="BW6524">
        <v>507</v>
      </c>
      <c r="BX6524" t="str">
        <v>ENGINEERING</v>
      </c>
      <c r="BY6524" t="str">
        <v>OGHALI CHRISTAIN (ENGR)</v>
      </c>
      <c r="BZ6524" s="31">
        <v>44894</v>
      </c>
      <c r="CA6524" s="40">
        <v>0.5665162037037037</v>
      </c>
    </row>
    <row r="6525" spans="1:79" x14ac:dyDescent="0.25">
      <c r="A6525" s="114" t="s">
        <v>2093</v>
      </c>
      <c r="B6525">
        <v>452</v>
      </c>
      <c r="C6525" s="114" t="s">
        <v>53</v>
      </c>
      <c r="D6525" s="114" t="s">
        <v>867</v>
      </c>
      <c r="E6525" s="115">
        <v>44876</v>
      </c>
      <c r="F6525" s="192">
        <v>0.76255787037037037</v>
      </c>
      <c r="G6525">
        <v>2</v>
      </c>
      <c r="H6525" s="114" t="s">
        <v>868</v>
      </c>
      <c r="I6525"/>
      <c r="BW6525">
        <v>508</v>
      </c>
      <c r="BX6525" t="str">
        <v>ENGINEERING</v>
      </c>
      <c r="BY6525" t="str">
        <v>ETIKA EMMANUEL S.(ENG)</v>
      </c>
      <c r="BZ6525" s="31">
        <v>44894</v>
      </c>
      <c r="CA6525" s="40">
        <v>0.56797453703703704</v>
      </c>
    </row>
    <row r="6526" spans="1:79" x14ac:dyDescent="0.25">
      <c r="A6526" s="114" t="s">
        <v>2093</v>
      </c>
      <c r="B6526">
        <v>453</v>
      </c>
      <c r="C6526" s="114" t="s">
        <v>53</v>
      </c>
      <c r="D6526" s="114" t="s">
        <v>863</v>
      </c>
      <c r="E6526" s="115">
        <v>44876</v>
      </c>
      <c r="F6526" s="192">
        <v>0.7625925925925926</v>
      </c>
      <c r="G6526">
        <v>2</v>
      </c>
      <c r="H6526" s="114" t="s">
        <v>864</v>
      </c>
      <c r="I6526">
        <v>14807755</v>
      </c>
      <c r="BW6526">
        <v>509</v>
      </c>
      <c r="BX6526" t="str">
        <v>OPERATIONS</v>
      </c>
      <c r="BY6526" t="str">
        <v>YISA SAHEED ADISA (OPS)</v>
      </c>
      <c r="BZ6526" s="31">
        <v>44894</v>
      </c>
      <c r="CA6526" s="40">
        <v>0.5800925925925926</v>
      </c>
    </row>
    <row r="6527" spans="1:79" x14ac:dyDescent="0.25">
      <c r="A6527" s="114" t="s">
        <v>2093</v>
      </c>
      <c r="B6527">
        <v>454</v>
      </c>
      <c r="C6527" s="114" t="s">
        <v>52</v>
      </c>
      <c r="D6527" s="114" t="s">
        <v>891</v>
      </c>
      <c r="E6527" s="115">
        <v>44876</v>
      </c>
      <c r="F6527" s="192">
        <v>0.76298611111111114</v>
      </c>
      <c r="G6527">
        <v>2</v>
      </c>
      <c r="H6527" s="114" t="s">
        <v>892</v>
      </c>
      <c r="I6527">
        <v>2716325</v>
      </c>
      <c r="BW6527">
        <v>510</v>
      </c>
      <c r="BX6527" t="str">
        <v>OPERATIONS</v>
      </c>
      <c r="BY6527" t="str">
        <v>OKALA SAMSON (MIC)</v>
      </c>
      <c r="BZ6527" s="31">
        <v>44894</v>
      </c>
      <c r="CA6527" s="40">
        <v>0.58052083333333337</v>
      </c>
    </row>
    <row r="6528" spans="1:79" x14ac:dyDescent="0.25">
      <c r="A6528" s="114" t="s">
        <v>2093</v>
      </c>
      <c r="B6528">
        <v>455</v>
      </c>
      <c r="C6528" s="114" t="s">
        <v>54</v>
      </c>
      <c r="D6528" s="114" t="s">
        <v>1048</v>
      </c>
      <c r="E6528" s="115">
        <v>44876</v>
      </c>
      <c r="F6528" s="192">
        <v>0.76303240740740741</v>
      </c>
      <c r="G6528">
        <v>2</v>
      </c>
      <c r="H6528" s="114" t="s">
        <v>1049</v>
      </c>
      <c r="I6528"/>
      <c r="BW6528">
        <v>511</v>
      </c>
      <c r="BX6528" t="str">
        <v>ENGINEERING</v>
      </c>
      <c r="BY6528" t="str">
        <v>ADENIGA ADELEKE O. (ENG</v>
      </c>
      <c r="BZ6528" s="31">
        <v>44894</v>
      </c>
      <c r="CA6528" s="40">
        <v>0.58061342592592591</v>
      </c>
    </row>
    <row r="6529" spans="1:79" x14ac:dyDescent="0.25">
      <c r="A6529" s="114" t="s">
        <v>2093</v>
      </c>
      <c r="B6529">
        <v>456</v>
      </c>
      <c r="C6529" s="114" t="s">
        <v>52</v>
      </c>
      <c r="D6529" s="114" t="s">
        <v>887</v>
      </c>
      <c r="E6529" s="115">
        <v>44876</v>
      </c>
      <c r="F6529" s="192">
        <v>0.76306712962962964</v>
      </c>
      <c r="G6529">
        <v>2</v>
      </c>
      <c r="H6529" s="114" t="s">
        <v>888</v>
      </c>
      <c r="I6529">
        <v>14984439</v>
      </c>
      <c r="BW6529">
        <v>512</v>
      </c>
      <c r="BX6529" t="str">
        <v>CONTRACTOR</v>
      </c>
      <c r="BY6529" t="str">
        <v>OMOWUNMI OPETOLA</v>
      </c>
      <c r="BZ6529" s="31">
        <v>44894</v>
      </c>
      <c r="CA6529" s="40">
        <v>0.58164351851851848</v>
      </c>
    </row>
    <row r="6530" spans="1:79" x14ac:dyDescent="0.25">
      <c r="A6530" s="114" t="s">
        <v>2093</v>
      </c>
      <c r="B6530">
        <v>457</v>
      </c>
      <c r="C6530" s="114" t="s">
        <v>53</v>
      </c>
      <c r="D6530" s="114" t="s">
        <v>925</v>
      </c>
      <c r="E6530" s="115">
        <v>44876</v>
      </c>
      <c r="F6530" s="192">
        <v>0.7636574074074074</v>
      </c>
      <c r="G6530">
        <v>2</v>
      </c>
      <c r="H6530" s="114" t="s">
        <v>926</v>
      </c>
      <c r="I6530">
        <v>5466072</v>
      </c>
      <c r="BW6530">
        <v>513</v>
      </c>
      <c r="BX6530" t="str">
        <v>CONTRACTOR</v>
      </c>
      <c r="BY6530" t="str">
        <v>AZEEZ RASAQ O.(FLT)</v>
      </c>
      <c r="BZ6530" s="31">
        <v>44894</v>
      </c>
      <c r="CA6530" s="40">
        <v>0.58172453703703708</v>
      </c>
    </row>
    <row r="6531" spans="1:79" x14ac:dyDescent="0.25">
      <c r="A6531" s="114" t="s">
        <v>2093</v>
      </c>
      <c r="B6531">
        <v>458</v>
      </c>
      <c r="C6531" s="114" t="s">
        <v>52</v>
      </c>
      <c r="D6531" s="114" t="s">
        <v>1647</v>
      </c>
      <c r="E6531" s="115">
        <v>44876</v>
      </c>
      <c r="F6531" s="192">
        <v>0.76369212962962962</v>
      </c>
      <c r="G6531">
        <v>2</v>
      </c>
      <c r="H6531" s="114" t="s">
        <v>1648</v>
      </c>
      <c r="I6531">
        <v>7352546</v>
      </c>
      <c r="BW6531">
        <v>514</v>
      </c>
      <c r="BX6531" t="str">
        <v>CONTRACTOR</v>
      </c>
      <c r="BY6531" t="str">
        <v>AKINTOYE LATEEF (FLEET)</v>
      </c>
      <c r="BZ6531" s="31">
        <v>44894</v>
      </c>
      <c r="CA6531" s="40">
        <v>0.58178240740740739</v>
      </c>
    </row>
    <row r="6532" spans="1:79" x14ac:dyDescent="0.25">
      <c r="A6532" s="114" t="s">
        <v>2093</v>
      </c>
      <c r="B6532">
        <v>459</v>
      </c>
      <c r="C6532" s="114" t="s">
        <v>52</v>
      </c>
      <c r="D6532" s="114" t="s">
        <v>1649</v>
      </c>
      <c r="E6532" s="115">
        <v>44876</v>
      </c>
      <c r="F6532" s="192">
        <v>0.76372685185185185</v>
      </c>
      <c r="G6532">
        <v>2</v>
      </c>
      <c r="H6532" s="114" t="s">
        <v>1650</v>
      </c>
      <c r="I6532">
        <v>2721713</v>
      </c>
      <c r="BW6532">
        <v>515</v>
      </c>
      <c r="BX6532" t="str">
        <v>ENGINEERING</v>
      </c>
      <c r="BY6532" t="str">
        <v>ALUEDE  SUNDAY A. (ENGR</v>
      </c>
      <c r="BZ6532" s="31">
        <v>44894</v>
      </c>
      <c r="CA6532" s="40">
        <v>0.58421296296296299</v>
      </c>
    </row>
    <row r="6533" spans="1:79" x14ac:dyDescent="0.25">
      <c r="A6533" s="114" t="s">
        <v>2093</v>
      </c>
      <c r="B6533">
        <v>460</v>
      </c>
      <c r="C6533" s="114" t="s">
        <v>53</v>
      </c>
      <c r="D6533" s="114" t="s">
        <v>931</v>
      </c>
      <c r="E6533" s="115">
        <v>44876</v>
      </c>
      <c r="F6533" s="192">
        <v>0.76377314814814812</v>
      </c>
      <c r="G6533">
        <v>2</v>
      </c>
      <c r="H6533" s="114" t="s">
        <v>932</v>
      </c>
      <c r="I6533"/>
      <c r="BW6533">
        <v>516</v>
      </c>
      <c r="BX6533" t="str">
        <v>MICURA</v>
      </c>
      <c r="BY6533" t="str">
        <v>FATAI ADEPOJU (MIC)</v>
      </c>
      <c r="BZ6533" s="31">
        <v>44894</v>
      </c>
      <c r="CA6533" s="40">
        <v>0.58626157407407409</v>
      </c>
    </row>
    <row r="6534" spans="1:79" x14ac:dyDescent="0.25">
      <c r="A6534" s="114" t="s">
        <v>2093</v>
      </c>
      <c r="B6534">
        <v>461</v>
      </c>
      <c r="C6534" s="114" t="s">
        <v>53</v>
      </c>
      <c r="D6534" s="114" t="s">
        <v>953</v>
      </c>
      <c r="E6534" s="115">
        <v>44876</v>
      </c>
      <c r="F6534" s="192">
        <v>0.76380787037037035</v>
      </c>
      <c r="G6534">
        <v>2</v>
      </c>
      <c r="H6534" s="114" t="s">
        <v>954</v>
      </c>
      <c r="I6534">
        <v>2025419</v>
      </c>
      <c r="BW6534">
        <v>517</v>
      </c>
      <c r="BX6534" t="str">
        <v>MICURA</v>
      </c>
      <c r="BY6534" t="str">
        <v>OLATUNJI AKINLOYE J.(MIC</v>
      </c>
      <c r="BZ6534" s="31">
        <v>44894</v>
      </c>
      <c r="CA6534" s="40">
        <v>0.59114583333333337</v>
      </c>
    </row>
    <row r="6535" spans="1:79" x14ac:dyDescent="0.25">
      <c r="A6535" s="114" t="s">
        <v>2093</v>
      </c>
      <c r="B6535">
        <v>462</v>
      </c>
      <c r="C6535" s="114" t="s">
        <v>53</v>
      </c>
      <c r="D6535" s="114" t="s">
        <v>893</v>
      </c>
      <c r="E6535" s="115">
        <v>44876</v>
      </c>
      <c r="F6535" s="192">
        <v>0.76392361111111107</v>
      </c>
      <c r="G6535">
        <v>2</v>
      </c>
      <c r="H6535" s="114" t="s">
        <v>894</v>
      </c>
      <c r="I6535">
        <v>5445523</v>
      </c>
      <c r="BW6535">
        <v>518</v>
      </c>
      <c r="BX6535" t="str">
        <v>MICURA</v>
      </c>
      <c r="BY6535" t="str">
        <v>ISMAILA ADEOSUN (MIC)</v>
      </c>
      <c r="BZ6535" s="31">
        <v>44894</v>
      </c>
      <c r="CA6535" s="40">
        <v>0.59525462962962961</v>
      </c>
    </row>
    <row r="6536" spans="1:79" x14ac:dyDescent="0.25">
      <c r="A6536" s="114" t="s">
        <v>2093</v>
      </c>
      <c r="B6536">
        <v>463</v>
      </c>
      <c r="C6536" s="114" t="s">
        <v>53</v>
      </c>
      <c r="D6536" s="114" t="s">
        <v>895</v>
      </c>
      <c r="E6536" s="115">
        <v>44876</v>
      </c>
      <c r="F6536" s="192">
        <v>0.76395833333333329</v>
      </c>
      <c r="G6536">
        <v>2</v>
      </c>
      <c r="H6536" s="114" t="s">
        <v>896</v>
      </c>
      <c r="I6536">
        <v>4833466</v>
      </c>
      <c r="BW6536">
        <v>519</v>
      </c>
      <c r="BX6536" t="str">
        <v>OPERATIONS</v>
      </c>
      <c r="BY6536" t="str">
        <v>BENJAMIN AYAOWEI (OPS)</v>
      </c>
      <c r="BZ6536" s="31">
        <v>44894</v>
      </c>
      <c r="CA6536" s="40">
        <v>0.59969907407407408</v>
      </c>
    </row>
    <row r="6537" spans="1:79" x14ac:dyDescent="0.25">
      <c r="A6537" s="114" t="s">
        <v>2093</v>
      </c>
      <c r="B6537">
        <v>464</v>
      </c>
      <c r="C6537" s="114" t="s">
        <v>54</v>
      </c>
      <c r="D6537" s="114" t="s">
        <v>986</v>
      </c>
      <c r="E6537" s="115">
        <v>44876</v>
      </c>
      <c r="F6537" s="192">
        <v>0.7641782407407407</v>
      </c>
      <c r="G6537">
        <v>2</v>
      </c>
      <c r="H6537" s="114" t="s">
        <v>987</v>
      </c>
      <c r="I6537">
        <v>6719319</v>
      </c>
      <c r="BW6537">
        <v>520</v>
      </c>
      <c r="BX6537" t="str">
        <v>MICURA</v>
      </c>
      <c r="BY6537" t="str">
        <v>AKIEH OMOKHOGIE (MIC)</v>
      </c>
      <c r="BZ6537" s="31">
        <v>44894</v>
      </c>
      <c r="CA6537" s="40">
        <v>0.60401620370370368</v>
      </c>
    </row>
    <row r="6538" spans="1:79" x14ac:dyDescent="0.25">
      <c r="A6538" s="114" t="s">
        <v>2093</v>
      </c>
      <c r="B6538">
        <v>465</v>
      </c>
      <c r="C6538" s="114" t="s">
        <v>53</v>
      </c>
      <c r="D6538" s="114" t="s">
        <v>1835</v>
      </c>
      <c r="E6538" s="115">
        <v>44876</v>
      </c>
      <c r="F6538" s="192">
        <v>0.76422453703703708</v>
      </c>
      <c r="G6538">
        <v>2</v>
      </c>
      <c r="H6538" s="114" t="s">
        <v>1836</v>
      </c>
      <c r="I6538">
        <v>6700678</v>
      </c>
      <c r="BW6538">
        <v>521</v>
      </c>
      <c r="BX6538" t="str">
        <v>OLM</v>
      </c>
      <c r="BY6538" t="str">
        <v>OGUNYEMI AYODELE (OLM)</v>
      </c>
      <c r="BZ6538" s="31">
        <v>44894</v>
      </c>
      <c r="CA6538" s="40">
        <v>0.60432870370370373</v>
      </c>
    </row>
    <row r="6539" spans="1:79" x14ac:dyDescent="0.25">
      <c r="A6539" s="114" t="s">
        <v>2093</v>
      </c>
      <c r="B6539">
        <v>466</v>
      </c>
      <c r="C6539" s="114" t="s">
        <v>53</v>
      </c>
      <c r="D6539" s="114" t="s">
        <v>873</v>
      </c>
      <c r="E6539" s="115">
        <v>44876</v>
      </c>
      <c r="F6539" s="192">
        <v>0.76462962962962966</v>
      </c>
      <c r="G6539">
        <v>2</v>
      </c>
      <c r="H6539" s="114" t="s">
        <v>874</v>
      </c>
      <c r="I6539"/>
      <c r="BW6539">
        <v>522</v>
      </c>
      <c r="BX6539" t="str">
        <v>ENGINEERING</v>
      </c>
      <c r="BY6539" t="str">
        <v>CONFIDENCE NWIGWE(DRV)</v>
      </c>
      <c r="BZ6539" s="31">
        <v>44894</v>
      </c>
      <c r="CA6539" s="40">
        <v>0.61025462962962962</v>
      </c>
    </row>
    <row r="6540" spans="1:79" x14ac:dyDescent="0.25">
      <c r="A6540" s="114" t="s">
        <v>2093</v>
      </c>
      <c r="B6540">
        <v>467</v>
      </c>
      <c r="C6540" s="114" t="s">
        <v>52</v>
      </c>
      <c r="D6540" s="114" t="s">
        <v>1612</v>
      </c>
      <c r="E6540" s="115">
        <v>44876</v>
      </c>
      <c r="F6540" s="192">
        <v>0.76466435185185189</v>
      </c>
      <c r="G6540">
        <v>2</v>
      </c>
      <c r="H6540" s="114" t="s">
        <v>1613</v>
      </c>
      <c r="I6540">
        <v>14988801</v>
      </c>
      <c r="BW6540">
        <v>523</v>
      </c>
      <c r="BX6540" t="str">
        <v>GATE OPS</v>
      </c>
      <c r="BY6540" t="str">
        <v>UGOARU OBINNA (GATE)</v>
      </c>
      <c r="BZ6540" s="31">
        <v>44894</v>
      </c>
      <c r="CA6540" s="40">
        <v>0.61094907407407406</v>
      </c>
    </row>
    <row r="6541" spans="1:79" x14ac:dyDescent="0.25">
      <c r="A6541" s="114" t="s">
        <v>2093</v>
      </c>
      <c r="B6541">
        <v>468</v>
      </c>
      <c r="C6541" s="114" t="s">
        <v>53</v>
      </c>
      <c r="D6541" s="114" t="s">
        <v>704</v>
      </c>
      <c r="E6541" s="115">
        <v>44876</v>
      </c>
      <c r="F6541" s="192">
        <v>0.76469907407407411</v>
      </c>
      <c r="G6541">
        <v>2</v>
      </c>
      <c r="H6541" s="114" t="s">
        <v>705</v>
      </c>
      <c r="I6541"/>
      <c r="BW6541">
        <v>524</v>
      </c>
      <c r="BX6541" t="str">
        <v>OPERATIONS</v>
      </c>
      <c r="BY6541" t="str">
        <v>IBIRONKE OLUMIDE (OPS)</v>
      </c>
      <c r="BZ6541" s="31">
        <v>44894</v>
      </c>
      <c r="CA6541" s="40">
        <v>0.61594907407407407</v>
      </c>
    </row>
    <row r="6542" spans="1:79" x14ac:dyDescent="0.25">
      <c r="A6542" s="114" t="s">
        <v>2093</v>
      </c>
      <c r="B6542">
        <v>469</v>
      </c>
      <c r="C6542" s="114" t="s">
        <v>53</v>
      </c>
      <c r="D6542" s="114" t="s">
        <v>372</v>
      </c>
      <c r="E6542" s="115">
        <v>44876</v>
      </c>
      <c r="F6542" s="192">
        <v>0.76504629629629628</v>
      </c>
      <c r="G6542">
        <v>2</v>
      </c>
      <c r="H6542" s="114" t="s">
        <v>373</v>
      </c>
      <c r="I6542">
        <v>4822957</v>
      </c>
      <c r="BW6542">
        <v>525</v>
      </c>
      <c r="BX6542" t="str">
        <v>ENGINEERING</v>
      </c>
      <c r="BY6542" t="str">
        <v>JEREMIAH OCHANI (DRV)</v>
      </c>
      <c r="BZ6542" s="31">
        <v>44894</v>
      </c>
      <c r="CA6542" s="40">
        <v>0.62686342592592592</v>
      </c>
    </row>
    <row r="6543" spans="1:79" x14ac:dyDescent="0.25">
      <c r="A6543" s="114" t="s">
        <v>2093</v>
      </c>
      <c r="B6543">
        <v>470</v>
      </c>
      <c r="C6543" s="114" t="s">
        <v>53</v>
      </c>
      <c r="D6543" s="114" t="s">
        <v>883</v>
      </c>
      <c r="E6543" s="115">
        <v>44876</v>
      </c>
      <c r="F6543" s="192">
        <v>0.76508101851851851</v>
      </c>
      <c r="G6543">
        <v>2</v>
      </c>
      <c r="H6543" s="114" t="s">
        <v>884</v>
      </c>
      <c r="I6543"/>
      <c r="BW6543">
        <v>526</v>
      </c>
      <c r="BX6543" t="str">
        <v>MICURA</v>
      </c>
      <c r="BY6543" t="str">
        <v>BASSEY AUSTINE (MICURA)</v>
      </c>
      <c r="BZ6543" s="31">
        <v>44894</v>
      </c>
      <c r="CA6543" s="40">
        <v>0.62737268518518519</v>
      </c>
    </row>
    <row r="6544" spans="1:79" x14ac:dyDescent="0.25">
      <c r="A6544" s="114" t="s">
        <v>2093</v>
      </c>
      <c r="B6544">
        <v>471</v>
      </c>
      <c r="C6544" s="114" t="s">
        <v>53</v>
      </c>
      <c r="D6544" s="114" t="s">
        <v>933</v>
      </c>
      <c r="E6544" s="115">
        <v>44876</v>
      </c>
      <c r="F6544" s="192">
        <v>0.76511574074074074</v>
      </c>
      <c r="G6544">
        <v>2</v>
      </c>
      <c r="H6544" s="114" t="s">
        <v>934</v>
      </c>
      <c r="I6544">
        <v>14929376</v>
      </c>
      <c r="BW6544">
        <v>527</v>
      </c>
      <c r="BX6544" t="str">
        <v>MICURA</v>
      </c>
      <c r="BY6544" t="str">
        <v>MARSHALL STEPHEN (MIC)</v>
      </c>
      <c r="BZ6544" s="31">
        <v>44894</v>
      </c>
      <c r="CA6544" s="40">
        <v>0.62776620370370373</v>
      </c>
    </row>
    <row r="6545" spans="1:79" x14ac:dyDescent="0.25">
      <c r="A6545" s="114" t="s">
        <v>2093</v>
      </c>
      <c r="B6545">
        <v>472</v>
      </c>
      <c r="C6545" s="114" t="s">
        <v>53</v>
      </c>
      <c r="D6545" s="114" t="s">
        <v>899</v>
      </c>
      <c r="E6545" s="115">
        <v>44876</v>
      </c>
      <c r="F6545" s="192">
        <v>0.76515046296296296</v>
      </c>
      <c r="G6545">
        <v>2</v>
      </c>
      <c r="H6545" s="114" t="s">
        <v>900</v>
      </c>
      <c r="I6545"/>
      <c r="BW6545">
        <v>528</v>
      </c>
      <c r="BX6545" t="str">
        <v>MICURA</v>
      </c>
      <c r="BY6545" t="str">
        <v>ADEOLA CLEMENT. (MIC)</v>
      </c>
      <c r="BZ6545" s="31">
        <v>44894</v>
      </c>
      <c r="CA6545" s="40">
        <v>0.63488425925925929</v>
      </c>
    </row>
    <row r="6546" spans="1:79" x14ac:dyDescent="0.25">
      <c r="A6546" s="114" t="s">
        <v>2093</v>
      </c>
      <c r="B6546">
        <v>473</v>
      </c>
      <c r="C6546" s="114" t="s">
        <v>53</v>
      </c>
      <c r="D6546" s="114" t="s">
        <v>1523</v>
      </c>
      <c r="E6546" s="115">
        <v>44876</v>
      </c>
      <c r="F6546" s="192">
        <v>0.76521990740740742</v>
      </c>
      <c r="G6546">
        <v>2</v>
      </c>
      <c r="H6546" s="114" t="s">
        <v>1524</v>
      </c>
      <c r="I6546">
        <v>5511104</v>
      </c>
      <c r="BW6546">
        <v>529</v>
      </c>
      <c r="BX6546" t="str">
        <v>OPERATIONS</v>
      </c>
      <c r="BY6546" t="str">
        <v>RAFIU KADIRI (OPS)</v>
      </c>
      <c r="BZ6546" s="31">
        <v>44894</v>
      </c>
      <c r="CA6546" s="40">
        <v>0.63973379629629634</v>
      </c>
    </row>
    <row r="6547" spans="1:79" x14ac:dyDescent="0.25">
      <c r="A6547" s="114" t="s">
        <v>2093</v>
      </c>
      <c r="B6547">
        <v>474</v>
      </c>
      <c r="C6547" s="114" t="s">
        <v>53</v>
      </c>
      <c r="D6547" s="114" t="s">
        <v>905</v>
      </c>
      <c r="E6547" s="115">
        <v>44876</v>
      </c>
      <c r="F6547" s="192">
        <v>0.76525462962962965</v>
      </c>
      <c r="G6547">
        <v>2</v>
      </c>
      <c r="H6547" s="114" t="s">
        <v>906</v>
      </c>
      <c r="I6547">
        <v>2048557</v>
      </c>
      <c r="BW6547">
        <v>530</v>
      </c>
      <c r="BX6547" t="str">
        <v>ENGINEERING</v>
      </c>
      <c r="BY6547" t="str">
        <v>YOUNG EMMANUEL )DRV)</v>
      </c>
      <c r="BZ6547" s="31">
        <v>44894</v>
      </c>
      <c r="CA6547" s="40">
        <v>0.63978009259259261</v>
      </c>
    </row>
    <row r="6548" spans="1:79" x14ac:dyDescent="0.25">
      <c r="A6548" s="114" t="s">
        <v>2093</v>
      </c>
      <c r="B6548">
        <v>475</v>
      </c>
      <c r="C6548" s="114" t="s">
        <v>53</v>
      </c>
      <c r="D6548" s="114" t="s">
        <v>1694</v>
      </c>
      <c r="E6548" s="115">
        <v>44876</v>
      </c>
      <c r="F6548" s="192">
        <v>0.76528935185185187</v>
      </c>
      <c r="G6548">
        <v>2</v>
      </c>
      <c r="H6548" s="114" t="s">
        <v>1695</v>
      </c>
      <c r="I6548"/>
      <c r="BW6548">
        <v>531</v>
      </c>
      <c r="BX6548" t="str">
        <v>OPERATIONS</v>
      </c>
      <c r="BY6548" t="str">
        <v>TAOFEEK MAKANJUOLA  (OP</v>
      </c>
      <c r="BZ6548" s="31">
        <v>44894</v>
      </c>
      <c r="CA6548" s="40">
        <v>0.64021990740740742</v>
      </c>
    </row>
    <row r="6549" spans="1:79" x14ac:dyDescent="0.25">
      <c r="A6549" s="114" t="s">
        <v>2093</v>
      </c>
      <c r="B6549">
        <v>476</v>
      </c>
      <c r="C6549" s="114" t="s">
        <v>53</v>
      </c>
      <c r="D6549" s="114" t="s">
        <v>1679</v>
      </c>
      <c r="E6549" s="115">
        <v>44876</v>
      </c>
      <c r="F6549" s="192">
        <v>0.76593750000000005</v>
      </c>
      <c r="G6549">
        <v>2</v>
      </c>
      <c r="H6549" s="114" t="s">
        <v>1680</v>
      </c>
      <c r="I6549"/>
      <c r="BW6549">
        <v>532</v>
      </c>
      <c r="BX6549" t="str">
        <v>OPERATIONS</v>
      </c>
      <c r="BY6549" t="str">
        <v>JEROME OFOR</v>
      </c>
      <c r="BZ6549" s="31">
        <v>44894</v>
      </c>
      <c r="CA6549" s="40">
        <v>0.64041666666666663</v>
      </c>
    </row>
    <row r="6550" spans="1:79" x14ac:dyDescent="0.25">
      <c r="A6550" s="114" t="s">
        <v>2093</v>
      </c>
      <c r="B6550">
        <v>477</v>
      </c>
      <c r="C6550" s="114" t="s">
        <v>53</v>
      </c>
      <c r="D6550" s="114" t="s">
        <v>901</v>
      </c>
      <c r="E6550" s="115">
        <v>44876</v>
      </c>
      <c r="F6550" s="192">
        <v>0.76598379629629632</v>
      </c>
      <c r="G6550">
        <v>2</v>
      </c>
      <c r="H6550" s="114" t="s">
        <v>902</v>
      </c>
      <c r="I6550">
        <v>2655034</v>
      </c>
      <c r="BW6550">
        <v>533</v>
      </c>
      <c r="BX6550" t="str">
        <v>MICURA</v>
      </c>
      <c r="BY6550" t="str">
        <v>UMAHI IFEANYI C. (MIC)</v>
      </c>
      <c r="BZ6550" s="31">
        <v>44894</v>
      </c>
      <c r="CA6550" s="40">
        <v>0.64239583333333339</v>
      </c>
    </row>
    <row r="6551" spans="1:79" x14ac:dyDescent="0.25">
      <c r="A6551" s="114" t="s">
        <v>2093</v>
      </c>
      <c r="B6551">
        <v>478</v>
      </c>
      <c r="C6551" s="114" t="s">
        <v>53</v>
      </c>
      <c r="D6551" s="114" t="s">
        <v>1166</v>
      </c>
      <c r="E6551" s="115">
        <v>44876</v>
      </c>
      <c r="F6551" s="192">
        <v>0.76605324074074077</v>
      </c>
      <c r="G6551">
        <v>2</v>
      </c>
      <c r="H6551" s="114" t="s">
        <v>1167</v>
      </c>
      <c r="I6551">
        <v>2736247</v>
      </c>
      <c r="BW6551">
        <v>534</v>
      </c>
      <c r="BX6551" t="str">
        <v>GATE OPS</v>
      </c>
      <c r="BY6551" t="str">
        <v>ISAH IBRAHIM OSIGBE (OP</v>
      </c>
      <c r="BZ6551" s="31">
        <v>44894</v>
      </c>
      <c r="CA6551" s="40">
        <v>0.66141203703703699</v>
      </c>
    </row>
    <row r="6552" spans="1:79" x14ac:dyDescent="0.25">
      <c r="A6552" s="114" t="s">
        <v>2093</v>
      </c>
      <c r="B6552">
        <v>479</v>
      </c>
      <c r="C6552" s="114" t="s">
        <v>53</v>
      </c>
      <c r="D6552" s="114" t="s">
        <v>951</v>
      </c>
      <c r="E6552" s="115">
        <v>44876</v>
      </c>
      <c r="F6552" s="192">
        <v>0.76626157407407403</v>
      </c>
      <c r="G6552">
        <v>2</v>
      </c>
      <c r="H6552" s="114" t="s">
        <v>952</v>
      </c>
      <c r="I6552">
        <v>5031031</v>
      </c>
      <c r="BW6552">
        <v>535</v>
      </c>
      <c r="BX6552" t="str">
        <v>MICURA</v>
      </c>
      <c r="BY6552" t="str">
        <v>OLAWALE OGUNLEYE (MIC)</v>
      </c>
      <c r="BZ6552" s="31">
        <v>44894</v>
      </c>
      <c r="CA6552" s="40">
        <v>0.69305555555555554</v>
      </c>
    </row>
    <row r="6553" spans="1:79" x14ac:dyDescent="0.25">
      <c r="A6553" s="114" t="s">
        <v>2093</v>
      </c>
      <c r="B6553">
        <v>480</v>
      </c>
      <c r="C6553" s="114" t="s">
        <v>52</v>
      </c>
      <c r="D6553" s="114" t="s">
        <v>911</v>
      </c>
      <c r="E6553" s="115">
        <v>44876</v>
      </c>
      <c r="F6553" s="192">
        <v>0.7663888888888889</v>
      </c>
      <c r="G6553">
        <v>2</v>
      </c>
      <c r="H6553" s="114" t="s">
        <v>912</v>
      </c>
      <c r="I6553">
        <v>2742880</v>
      </c>
      <c r="BW6553">
        <v>223</v>
      </c>
      <c r="BX6553" t="str">
        <v>MICURA</v>
      </c>
      <c r="BY6553" t="str">
        <v>GOODLUCK EGODO (MIC)</v>
      </c>
      <c r="BZ6553" s="31">
        <v>44895</v>
      </c>
      <c r="CA6553" s="40">
        <v>0.46056712962962965</v>
      </c>
    </row>
    <row r="6554" spans="1:79" x14ac:dyDescent="0.25">
      <c r="A6554" s="114" t="s">
        <v>2093</v>
      </c>
      <c r="B6554">
        <v>481</v>
      </c>
      <c r="C6554" s="114" t="s">
        <v>53</v>
      </c>
      <c r="D6554" s="114" t="s">
        <v>853</v>
      </c>
      <c r="E6554" s="115">
        <v>44876</v>
      </c>
      <c r="F6554" s="192">
        <v>0.76642361111111112</v>
      </c>
      <c r="G6554">
        <v>2</v>
      </c>
      <c r="H6554" s="114" t="s">
        <v>854</v>
      </c>
      <c r="I6554"/>
      <c r="BW6554">
        <v>224</v>
      </c>
      <c r="BX6554" t="str">
        <v>FINANCE</v>
      </c>
      <c r="BY6554" t="str">
        <v>SAMUEL CHIKE</v>
      </c>
      <c r="BZ6554" s="31">
        <v>44895</v>
      </c>
      <c r="CA6554" s="40">
        <v>0.46098379629629632</v>
      </c>
    </row>
    <row r="6555" spans="1:79" x14ac:dyDescent="0.25">
      <c r="A6555" s="114" t="s">
        <v>2093</v>
      </c>
      <c r="B6555">
        <v>482</v>
      </c>
      <c r="C6555" s="114" t="s">
        <v>53</v>
      </c>
      <c r="D6555" s="114" t="s">
        <v>1115</v>
      </c>
      <c r="E6555" s="115">
        <v>44876</v>
      </c>
      <c r="F6555" s="192">
        <v>0.76665509259259257</v>
      </c>
      <c r="G6555">
        <v>2</v>
      </c>
      <c r="H6555" s="114" t="s">
        <v>1116</v>
      </c>
      <c r="I6555"/>
      <c r="BW6555">
        <v>225</v>
      </c>
      <c r="BX6555" t="str">
        <v>MICURA</v>
      </c>
      <c r="BY6555" t="str">
        <v>OMOTUNDE SULAIMAN (MIC)</v>
      </c>
      <c r="BZ6555" s="31">
        <v>44895</v>
      </c>
      <c r="CA6555" s="40">
        <v>0.46149305555555553</v>
      </c>
    </row>
    <row r="6556" spans="1:79" x14ac:dyDescent="0.25">
      <c r="A6556" s="114" t="s">
        <v>2093</v>
      </c>
      <c r="B6556">
        <v>483</v>
      </c>
      <c r="C6556" s="114" t="s">
        <v>53</v>
      </c>
      <c r="D6556" s="114" t="s">
        <v>1223</v>
      </c>
      <c r="E6556" s="115">
        <v>44876</v>
      </c>
      <c r="F6556" s="192">
        <v>0.76671296296296299</v>
      </c>
      <c r="G6556">
        <v>2</v>
      </c>
      <c r="H6556" s="114" t="s">
        <v>1224</v>
      </c>
      <c r="I6556"/>
      <c r="BW6556">
        <v>226</v>
      </c>
      <c r="BX6556" t="str">
        <v>MICURA</v>
      </c>
      <c r="BY6556" t="str">
        <v>JIMOH OMOGBAI (MIC)</v>
      </c>
      <c r="BZ6556" s="31">
        <v>44895</v>
      </c>
      <c r="CA6556" s="40">
        <v>0.46157407407407408</v>
      </c>
    </row>
    <row r="6557" spans="1:79" x14ac:dyDescent="0.25">
      <c r="A6557" s="114" t="s">
        <v>2093</v>
      </c>
      <c r="B6557">
        <v>484</v>
      </c>
      <c r="C6557" s="114" t="s">
        <v>53</v>
      </c>
      <c r="D6557" s="114" t="s">
        <v>1952</v>
      </c>
      <c r="E6557" s="115">
        <v>44876</v>
      </c>
      <c r="F6557" s="192">
        <v>0.76674768518518521</v>
      </c>
      <c r="G6557">
        <v>2</v>
      </c>
      <c r="H6557" s="114" t="s">
        <v>1953</v>
      </c>
      <c r="I6557"/>
      <c r="BW6557">
        <v>227</v>
      </c>
      <c r="BX6557" t="str">
        <v>MICURA</v>
      </c>
      <c r="BY6557" t="str">
        <v>KAYODE ROTIMI E. (MIC)</v>
      </c>
      <c r="BZ6557" s="31">
        <v>44895</v>
      </c>
      <c r="CA6557" s="40">
        <v>0.46164351851851854</v>
      </c>
    </row>
    <row r="6558" spans="1:79" x14ac:dyDescent="0.25">
      <c r="A6558" s="114" t="s">
        <v>2093</v>
      </c>
      <c r="B6558">
        <v>485</v>
      </c>
      <c r="C6558" s="114" t="s">
        <v>53</v>
      </c>
      <c r="D6558" s="114" t="s">
        <v>919</v>
      </c>
      <c r="E6558" s="115">
        <v>44876</v>
      </c>
      <c r="F6558" s="192">
        <v>0.76680555555555552</v>
      </c>
      <c r="G6558">
        <v>2</v>
      </c>
      <c r="H6558" s="114" t="s">
        <v>920</v>
      </c>
      <c r="I6558">
        <v>4831307</v>
      </c>
      <c r="BW6558">
        <v>228</v>
      </c>
      <c r="BX6558" t="str">
        <v>MICURA</v>
      </c>
      <c r="BY6558" t="str">
        <v>HUDE OLUWASEYI (MIC)</v>
      </c>
      <c r="BZ6558" s="31">
        <v>44895</v>
      </c>
      <c r="CA6558" s="40">
        <v>0.46171296296296294</v>
      </c>
    </row>
    <row r="6559" spans="1:79" x14ac:dyDescent="0.25">
      <c r="A6559" s="114" t="s">
        <v>2093</v>
      </c>
      <c r="B6559">
        <v>486</v>
      </c>
      <c r="C6559" s="114" t="s">
        <v>52</v>
      </c>
      <c r="D6559" s="114" t="s">
        <v>1135</v>
      </c>
      <c r="E6559" s="115">
        <v>44876</v>
      </c>
      <c r="F6559" s="192">
        <v>0.7668518518518519</v>
      </c>
      <c r="G6559">
        <v>2</v>
      </c>
      <c r="H6559" s="114" t="s">
        <v>1136</v>
      </c>
      <c r="I6559">
        <v>14956273</v>
      </c>
      <c r="BW6559">
        <v>229</v>
      </c>
      <c r="BX6559" t="str">
        <v>MICURA</v>
      </c>
      <c r="BY6559" t="str">
        <v>KAMORU USMAN (MIC)</v>
      </c>
      <c r="BZ6559" s="31">
        <v>44895</v>
      </c>
      <c r="CA6559" s="40">
        <v>0.46181712962962962</v>
      </c>
    </row>
    <row r="6560" spans="1:79" x14ac:dyDescent="0.25">
      <c r="A6560" s="114" t="s">
        <v>2093</v>
      </c>
      <c r="B6560">
        <v>487</v>
      </c>
      <c r="C6560" s="114" t="s">
        <v>52</v>
      </c>
      <c r="D6560" s="114" t="s">
        <v>1099</v>
      </c>
      <c r="E6560" s="115">
        <v>44876</v>
      </c>
      <c r="F6560" s="192">
        <v>0.76688657407407412</v>
      </c>
      <c r="G6560">
        <v>2</v>
      </c>
      <c r="H6560" s="114" t="s">
        <v>1100</v>
      </c>
      <c r="I6560">
        <v>14988625</v>
      </c>
      <c r="BW6560">
        <v>230</v>
      </c>
      <c r="BX6560" t="str">
        <v>MICURA</v>
      </c>
      <c r="BY6560" t="str">
        <v>NOJEEM LADEJOBI (MIC)</v>
      </c>
      <c r="BZ6560" s="31">
        <v>44895</v>
      </c>
      <c r="CA6560" s="40">
        <v>0.46210648148148148</v>
      </c>
    </row>
    <row r="6561" spans="1:79" x14ac:dyDescent="0.25">
      <c r="A6561" s="114" t="s">
        <v>2093</v>
      </c>
      <c r="B6561">
        <v>488</v>
      </c>
      <c r="C6561" s="114" t="s">
        <v>53</v>
      </c>
      <c r="D6561" s="114" t="s">
        <v>947</v>
      </c>
      <c r="E6561" s="115">
        <v>44876</v>
      </c>
      <c r="F6561" s="192">
        <v>0.76762731481481483</v>
      </c>
      <c r="G6561">
        <v>2</v>
      </c>
      <c r="H6561" s="114" t="s">
        <v>948</v>
      </c>
      <c r="I6561">
        <v>15010518</v>
      </c>
      <c r="BW6561">
        <v>231</v>
      </c>
      <c r="BX6561" t="str">
        <v>MICURA</v>
      </c>
      <c r="BY6561" t="str">
        <v>CASTRO GARUBA (MIC)</v>
      </c>
      <c r="BZ6561" s="31">
        <v>44895</v>
      </c>
      <c r="CA6561" s="40">
        <v>0.46277777777777779</v>
      </c>
    </row>
    <row r="6562" spans="1:79" x14ac:dyDescent="0.25">
      <c r="A6562" s="114" t="s">
        <v>2093</v>
      </c>
      <c r="B6562">
        <v>489</v>
      </c>
      <c r="C6562" s="114" t="s">
        <v>53</v>
      </c>
      <c r="D6562" s="114" t="s">
        <v>1764</v>
      </c>
      <c r="E6562" s="115">
        <v>44876</v>
      </c>
      <c r="F6562" s="192">
        <v>0.76766203703703706</v>
      </c>
      <c r="G6562">
        <v>2</v>
      </c>
      <c r="H6562" s="114" t="s">
        <v>1765</v>
      </c>
      <c r="I6562">
        <v>2049480</v>
      </c>
      <c r="BW6562">
        <v>232</v>
      </c>
      <c r="BX6562" t="str">
        <v>MICURA</v>
      </c>
      <c r="BY6562" t="str">
        <v>JOEL UCHENNA (MIC)</v>
      </c>
      <c r="BZ6562" s="31">
        <v>44895</v>
      </c>
      <c r="CA6562" s="40">
        <v>0.46283564814814815</v>
      </c>
    </row>
    <row r="6563" spans="1:79" x14ac:dyDescent="0.25">
      <c r="A6563" s="114" t="s">
        <v>2093</v>
      </c>
      <c r="B6563">
        <v>490</v>
      </c>
      <c r="C6563" s="114" t="s">
        <v>21</v>
      </c>
      <c r="D6563" s="114" t="s">
        <v>601</v>
      </c>
      <c r="E6563" s="115">
        <v>44876</v>
      </c>
      <c r="F6563" s="192">
        <v>0.76774305555555555</v>
      </c>
      <c r="G6563">
        <v>2</v>
      </c>
      <c r="H6563" s="114" t="s">
        <v>21</v>
      </c>
      <c r="I6563"/>
      <c r="BW6563">
        <v>233</v>
      </c>
      <c r="BX6563" t="str">
        <v>MICURA</v>
      </c>
      <c r="BY6563" t="str">
        <v>HITLA EJOVI KELVIN (MIC</v>
      </c>
      <c r="BZ6563" s="31">
        <v>44895</v>
      </c>
      <c r="CA6563" s="40">
        <v>0.4629050925925926</v>
      </c>
    </row>
    <row r="6564" spans="1:79" x14ac:dyDescent="0.25">
      <c r="A6564" s="114" t="s">
        <v>2093</v>
      </c>
      <c r="B6564">
        <v>491</v>
      </c>
      <c r="C6564" s="114" t="s">
        <v>21</v>
      </c>
      <c r="D6564" s="114" t="s">
        <v>600</v>
      </c>
      <c r="E6564" s="115">
        <v>44876</v>
      </c>
      <c r="F6564" s="192">
        <v>0.76777777777777778</v>
      </c>
      <c r="G6564">
        <v>2</v>
      </c>
      <c r="H6564" s="114" t="s">
        <v>21</v>
      </c>
      <c r="I6564"/>
      <c r="BW6564">
        <v>234</v>
      </c>
      <c r="BX6564" t="str">
        <v>MICURA</v>
      </c>
      <c r="BY6564" t="str">
        <v>RICHARD AMAEZE (MIC)</v>
      </c>
      <c r="BZ6564" s="31">
        <v>44895</v>
      </c>
      <c r="CA6564" s="40">
        <v>0.46432870370370372</v>
      </c>
    </row>
    <row r="6565" spans="1:79" x14ac:dyDescent="0.25">
      <c r="A6565" s="114" t="s">
        <v>2093</v>
      </c>
      <c r="B6565">
        <v>492</v>
      </c>
      <c r="C6565" s="114" t="s">
        <v>52</v>
      </c>
      <c r="D6565" s="114" t="s">
        <v>861</v>
      </c>
      <c r="E6565" s="115">
        <v>44876</v>
      </c>
      <c r="F6565" s="192">
        <v>0.76796296296296296</v>
      </c>
      <c r="G6565">
        <v>2</v>
      </c>
      <c r="H6565" s="114" t="s">
        <v>862</v>
      </c>
      <c r="I6565">
        <v>14988796</v>
      </c>
      <c r="BW6565">
        <v>235</v>
      </c>
      <c r="BX6565" t="str">
        <v>OPERATIONS</v>
      </c>
      <c r="BY6565" t="str">
        <v>FANIYI OLUWAFEMI (OPS)</v>
      </c>
      <c r="BZ6565" s="31">
        <v>44895</v>
      </c>
      <c r="CA6565" s="40">
        <v>0.46453703703703703</v>
      </c>
    </row>
    <row r="6566" spans="1:79" x14ac:dyDescent="0.25">
      <c r="A6566" s="114" t="s">
        <v>2093</v>
      </c>
      <c r="B6566">
        <v>493</v>
      </c>
      <c r="C6566" s="114" t="s">
        <v>52</v>
      </c>
      <c r="D6566" s="114" t="s">
        <v>915</v>
      </c>
      <c r="E6566" s="115">
        <v>44876</v>
      </c>
      <c r="F6566" s="192">
        <v>0.76799768518518519</v>
      </c>
      <c r="G6566">
        <v>2</v>
      </c>
      <c r="H6566" s="114" t="s">
        <v>916</v>
      </c>
      <c r="I6566">
        <v>5348383</v>
      </c>
      <c r="BW6566">
        <v>236</v>
      </c>
      <c r="BX6566" t="str">
        <v>OPERATIONS</v>
      </c>
      <c r="BY6566" t="str">
        <v>GBADEYAN DANIEL O.(OPS)</v>
      </c>
      <c r="BZ6566" s="31">
        <v>44895</v>
      </c>
      <c r="CA6566" s="40">
        <v>0.46464120370370371</v>
      </c>
    </row>
    <row r="6567" spans="1:79" x14ac:dyDescent="0.25">
      <c r="A6567" s="114" t="s">
        <v>2093</v>
      </c>
      <c r="B6567">
        <v>494</v>
      </c>
      <c r="C6567" s="114" t="s">
        <v>53</v>
      </c>
      <c r="D6567" s="114" t="s">
        <v>851</v>
      </c>
      <c r="E6567" s="115">
        <v>44876</v>
      </c>
      <c r="F6567" s="192">
        <v>0.76839120370370373</v>
      </c>
      <c r="G6567">
        <v>2</v>
      </c>
      <c r="H6567" s="114" t="s">
        <v>852</v>
      </c>
      <c r="I6567"/>
      <c r="BW6567">
        <v>237</v>
      </c>
      <c r="BX6567" t="str">
        <v>MICURA</v>
      </c>
      <c r="BY6567" t="str">
        <v>EZE EVEREST (MIC)</v>
      </c>
      <c r="BZ6567" s="31">
        <v>44895</v>
      </c>
      <c r="CA6567" s="40">
        <v>0.46486111111111111</v>
      </c>
    </row>
    <row r="6568" spans="1:79" x14ac:dyDescent="0.25">
      <c r="A6568" s="114" t="s">
        <v>2093</v>
      </c>
      <c r="B6568">
        <v>495</v>
      </c>
      <c r="C6568" s="114" t="s">
        <v>53</v>
      </c>
      <c r="D6568" s="114" t="s">
        <v>1689</v>
      </c>
      <c r="E6568" s="115">
        <v>44876</v>
      </c>
      <c r="F6568" s="192">
        <v>0.76842592592592596</v>
      </c>
      <c r="G6568">
        <v>2</v>
      </c>
      <c r="H6568" s="114" t="s">
        <v>1690</v>
      </c>
      <c r="I6568"/>
      <c r="BW6568">
        <v>238</v>
      </c>
      <c r="BX6568" t="str">
        <v>MICURA</v>
      </c>
      <c r="BY6568" t="str">
        <v>AIYETORO TUNJI (MIC)</v>
      </c>
      <c r="BZ6568" s="31">
        <v>44895</v>
      </c>
      <c r="CA6568" s="40">
        <v>0.46547453703703706</v>
      </c>
    </row>
    <row r="6569" spans="1:79" x14ac:dyDescent="0.25">
      <c r="A6569" s="114" t="s">
        <v>2093</v>
      </c>
      <c r="B6569">
        <v>496</v>
      </c>
      <c r="C6569" s="114" t="s">
        <v>54</v>
      </c>
      <c r="D6569" s="114" t="s">
        <v>978</v>
      </c>
      <c r="E6569" s="115">
        <v>44876</v>
      </c>
      <c r="F6569" s="192">
        <v>0.76846064814814818</v>
      </c>
      <c r="G6569">
        <v>2</v>
      </c>
      <c r="H6569" s="114" t="s">
        <v>979</v>
      </c>
      <c r="I6569">
        <v>6713989</v>
      </c>
      <c r="BW6569">
        <v>239</v>
      </c>
      <c r="BX6569" t="str">
        <v>MICURA</v>
      </c>
      <c r="BY6569" t="str">
        <v>APEH PETER (MIC)</v>
      </c>
      <c r="BZ6569" s="31">
        <v>44895</v>
      </c>
      <c r="CA6569" s="40">
        <v>0.46554398148148146</v>
      </c>
    </row>
    <row r="6570" spans="1:79" x14ac:dyDescent="0.25">
      <c r="A6570" s="114" t="s">
        <v>2093</v>
      </c>
      <c r="B6570">
        <v>497</v>
      </c>
      <c r="C6570" s="114" t="s">
        <v>52</v>
      </c>
      <c r="D6570" s="114" t="s">
        <v>1087</v>
      </c>
      <c r="E6570" s="115">
        <v>44876</v>
      </c>
      <c r="F6570" s="192">
        <v>0.76856481481481487</v>
      </c>
      <c r="G6570">
        <v>2</v>
      </c>
      <c r="H6570" s="114" t="s">
        <v>1088</v>
      </c>
      <c r="I6570">
        <v>7341922</v>
      </c>
      <c r="BW6570">
        <v>240</v>
      </c>
      <c r="BX6570" t="str">
        <v>OPERATIONS</v>
      </c>
      <c r="BY6570" t="str">
        <v>MONDAY UNWANA</v>
      </c>
      <c r="BZ6570" s="31">
        <v>44895</v>
      </c>
      <c r="CA6570" s="40">
        <v>0.46562500000000001</v>
      </c>
    </row>
    <row r="6571" spans="1:79" x14ac:dyDescent="0.25">
      <c r="A6571" s="114" t="s">
        <v>2093</v>
      </c>
      <c r="B6571">
        <v>498</v>
      </c>
      <c r="C6571" s="114" t="s">
        <v>52</v>
      </c>
      <c r="D6571" s="114" t="s">
        <v>992</v>
      </c>
      <c r="E6571" s="115">
        <v>44876</v>
      </c>
      <c r="F6571" s="192">
        <v>0.76858796296296295</v>
      </c>
      <c r="G6571">
        <v>2</v>
      </c>
      <c r="H6571" s="114" t="s">
        <v>993</v>
      </c>
      <c r="I6571">
        <v>5348177</v>
      </c>
      <c r="BW6571">
        <v>241</v>
      </c>
      <c r="BX6571" t="str">
        <v>OPERATIONS</v>
      </c>
      <c r="BY6571" t="str">
        <v>SOLOMON ADIGUN (OPS)</v>
      </c>
      <c r="BZ6571" s="31">
        <v>44895</v>
      </c>
      <c r="CA6571" s="40">
        <v>0.46572916666666669</v>
      </c>
    </row>
    <row r="6572" spans="1:79" x14ac:dyDescent="0.25">
      <c r="A6572" s="114" t="s">
        <v>2093</v>
      </c>
      <c r="B6572">
        <v>499</v>
      </c>
      <c r="C6572" s="114" t="s">
        <v>54</v>
      </c>
      <c r="D6572" s="114" t="s">
        <v>1845</v>
      </c>
      <c r="E6572" s="115">
        <v>44876</v>
      </c>
      <c r="F6572" s="192">
        <v>0.7686574074074074</v>
      </c>
      <c r="G6572">
        <v>2</v>
      </c>
      <c r="H6572" s="114" t="s">
        <v>1846</v>
      </c>
      <c r="I6572"/>
      <c r="BW6572">
        <v>242</v>
      </c>
      <c r="BX6572" t="str">
        <v>MICURA</v>
      </c>
      <c r="BY6572" t="str">
        <v>AJIBADE NASIRU (MIC)</v>
      </c>
      <c r="BZ6572" s="31">
        <v>44895</v>
      </c>
      <c r="CA6572" s="40">
        <v>0.46592592592592591</v>
      </c>
    </row>
    <row r="6573" spans="1:79" x14ac:dyDescent="0.25">
      <c r="A6573" s="114" t="s">
        <v>2093</v>
      </c>
      <c r="B6573">
        <v>500</v>
      </c>
      <c r="C6573" s="114" t="s">
        <v>52</v>
      </c>
      <c r="D6573" s="114" t="s">
        <v>1199</v>
      </c>
      <c r="E6573" s="115">
        <v>44876</v>
      </c>
      <c r="F6573" s="192">
        <v>0.76869212962962963</v>
      </c>
      <c r="G6573">
        <v>2</v>
      </c>
      <c r="H6573" s="114" t="s">
        <v>1200</v>
      </c>
      <c r="I6573">
        <v>7054903</v>
      </c>
      <c r="BW6573">
        <v>243</v>
      </c>
      <c r="BX6573" t="str">
        <v>MICURA</v>
      </c>
      <c r="BY6573" t="str">
        <v>NURUDEEN KAYODE (MIC)</v>
      </c>
      <c r="BZ6573" s="31">
        <v>44895</v>
      </c>
      <c r="CA6573" s="40">
        <v>0.46607638888888892</v>
      </c>
    </row>
    <row r="6574" spans="1:79" x14ac:dyDescent="0.25">
      <c r="A6574" s="114" t="s">
        <v>2093</v>
      </c>
      <c r="B6574">
        <v>501</v>
      </c>
      <c r="C6574" s="114" t="s">
        <v>53</v>
      </c>
      <c r="D6574" s="114" t="s">
        <v>929</v>
      </c>
      <c r="E6574" s="115">
        <v>44876</v>
      </c>
      <c r="F6574" s="192">
        <v>0.76887731481481481</v>
      </c>
      <c r="G6574">
        <v>2</v>
      </c>
      <c r="H6574" s="114" t="s">
        <v>930</v>
      </c>
      <c r="I6574">
        <v>5510187</v>
      </c>
      <c r="BW6574">
        <v>244</v>
      </c>
      <c r="BX6574" t="str">
        <v>MICURA</v>
      </c>
      <c r="BY6574" t="str">
        <v>ONYEKACHI OKOWU (MIC)</v>
      </c>
      <c r="BZ6574" s="31">
        <v>44895</v>
      </c>
      <c r="CA6574" s="40">
        <v>0.46613425925925928</v>
      </c>
    </row>
    <row r="6575" spans="1:79" x14ac:dyDescent="0.25">
      <c r="A6575" s="114" t="s">
        <v>2093</v>
      </c>
      <c r="B6575">
        <v>502</v>
      </c>
      <c r="C6575" s="114" t="s">
        <v>53</v>
      </c>
      <c r="D6575" s="114" t="s">
        <v>967</v>
      </c>
      <c r="E6575" s="115">
        <v>44876</v>
      </c>
      <c r="F6575" s="192">
        <v>0.76892361111111107</v>
      </c>
      <c r="G6575">
        <v>2</v>
      </c>
      <c r="H6575" s="114" t="s">
        <v>968</v>
      </c>
      <c r="I6575"/>
      <c r="BW6575">
        <v>245</v>
      </c>
      <c r="BX6575" t="str">
        <v>OPERATIONS</v>
      </c>
      <c r="BY6575" t="str">
        <v>OGUNDEHIN SUNDAY D. (OPS</v>
      </c>
      <c r="BZ6575" s="31">
        <v>44895</v>
      </c>
      <c r="CA6575" s="40">
        <v>0.46655092592592595</v>
      </c>
    </row>
    <row r="6576" spans="1:79" x14ac:dyDescent="0.25">
      <c r="A6576" s="114" t="s">
        <v>2093</v>
      </c>
      <c r="B6576">
        <v>503</v>
      </c>
      <c r="C6576" s="114" t="s">
        <v>53</v>
      </c>
      <c r="D6576" s="114" t="s">
        <v>927</v>
      </c>
      <c r="E6576" s="115">
        <v>44876</v>
      </c>
      <c r="F6576" s="192">
        <v>0.76900462962962968</v>
      </c>
      <c r="G6576">
        <v>2</v>
      </c>
      <c r="H6576" s="114" t="s">
        <v>928</v>
      </c>
      <c r="I6576">
        <v>14823926</v>
      </c>
      <c r="BW6576">
        <v>246</v>
      </c>
      <c r="BX6576" t="str">
        <v>ENGINEERING</v>
      </c>
      <c r="BY6576" t="str">
        <v>SAMSON SOLOMON A.</v>
      </c>
      <c r="BZ6576" s="31">
        <v>44895</v>
      </c>
      <c r="CA6576" s="40">
        <v>0.46682870370370372</v>
      </c>
    </row>
    <row r="6577" spans="1:79" x14ac:dyDescent="0.25">
      <c r="A6577" s="114" t="s">
        <v>2093</v>
      </c>
      <c r="B6577">
        <v>504</v>
      </c>
      <c r="C6577" s="114" t="s">
        <v>52</v>
      </c>
      <c r="D6577" s="114" t="s">
        <v>1205</v>
      </c>
      <c r="E6577" s="115">
        <v>44876</v>
      </c>
      <c r="F6577" s="192">
        <v>0.7690393518518519</v>
      </c>
      <c r="G6577">
        <v>2</v>
      </c>
      <c r="H6577" s="114" t="s">
        <v>1206</v>
      </c>
      <c r="I6577">
        <v>6691275</v>
      </c>
      <c r="BW6577">
        <v>247</v>
      </c>
      <c r="BX6577" t="str">
        <v>COMMERCIAL</v>
      </c>
      <c r="BY6577" t="str">
        <v>AONDOVER JACOB S.(COMM)</v>
      </c>
      <c r="BZ6577" s="31">
        <v>44895</v>
      </c>
      <c r="CA6577" s="40">
        <v>0.46733796296296298</v>
      </c>
    </row>
    <row r="6578" spans="1:79" x14ac:dyDescent="0.25">
      <c r="A6578" s="114" t="s">
        <v>2093</v>
      </c>
      <c r="B6578">
        <v>505</v>
      </c>
      <c r="C6578" s="114" t="s">
        <v>53</v>
      </c>
      <c r="D6578" s="114" t="s">
        <v>923</v>
      </c>
      <c r="E6578" s="115">
        <v>44876</v>
      </c>
      <c r="F6578" s="192">
        <v>0.76923611111111112</v>
      </c>
      <c r="G6578">
        <v>2</v>
      </c>
      <c r="H6578" s="114" t="s">
        <v>924</v>
      </c>
      <c r="I6578">
        <v>14985364</v>
      </c>
      <c r="BW6578">
        <v>248</v>
      </c>
      <c r="BX6578" t="str">
        <v>CONTRACTOR</v>
      </c>
      <c r="BY6578" t="str">
        <v>AUSTIN EYENEGIN(GLUTFIEL</v>
      </c>
      <c r="BZ6578" s="31">
        <v>44895</v>
      </c>
      <c r="CA6578" s="40">
        <v>0.46743055555555557</v>
      </c>
    </row>
    <row r="6579" spans="1:79" x14ac:dyDescent="0.25">
      <c r="A6579" s="114" t="s">
        <v>2093</v>
      </c>
      <c r="B6579">
        <v>506</v>
      </c>
      <c r="C6579" s="114" t="s">
        <v>53</v>
      </c>
      <c r="D6579" s="114" t="s">
        <v>837</v>
      </c>
      <c r="E6579" s="115">
        <v>44876</v>
      </c>
      <c r="F6579" s="192">
        <v>0.77009259259259255</v>
      </c>
      <c r="G6579">
        <v>2</v>
      </c>
      <c r="H6579" s="114" t="s">
        <v>838</v>
      </c>
      <c r="I6579"/>
      <c r="BW6579">
        <v>249</v>
      </c>
      <c r="BX6579" t="str">
        <v>MICURA</v>
      </c>
      <c r="BY6579" t="str">
        <v>JOBI ADEWALE A.</v>
      </c>
      <c r="BZ6579" s="31">
        <v>44895</v>
      </c>
      <c r="CA6579" s="40">
        <v>0.46783564814814815</v>
      </c>
    </row>
    <row r="6580" spans="1:79" x14ac:dyDescent="0.25">
      <c r="A6580" s="114" t="s">
        <v>2093</v>
      </c>
      <c r="B6580">
        <v>507</v>
      </c>
      <c r="C6580" s="114" t="s">
        <v>53</v>
      </c>
      <c r="D6580" s="114" t="s">
        <v>935</v>
      </c>
      <c r="E6580" s="115">
        <v>44876</v>
      </c>
      <c r="F6580" s="192">
        <v>0.77012731481481478</v>
      </c>
      <c r="G6580">
        <v>2</v>
      </c>
      <c r="H6580" s="114" t="s">
        <v>936</v>
      </c>
      <c r="I6580">
        <v>15027063</v>
      </c>
      <c r="BW6580">
        <v>250</v>
      </c>
      <c r="BX6580" t="str">
        <v>OPERATIONS</v>
      </c>
      <c r="BY6580" t="str">
        <v>HAMMED OMOTAYO .O (OPS)</v>
      </c>
      <c r="BZ6580" s="31">
        <v>44895</v>
      </c>
      <c r="CA6580" s="40">
        <v>0.46803240740740742</v>
      </c>
    </row>
    <row r="6581" spans="1:79" x14ac:dyDescent="0.25">
      <c r="A6581" s="114" t="s">
        <v>2093</v>
      </c>
      <c r="B6581">
        <v>508</v>
      </c>
      <c r="C6581" s="114" t="s">
        <v>53</v>
      </c>
      <c r="D6581" s="114" t="s">
        <v>917</v>
      </c>
      <c r="E6581" s="115">
        <v>44876</v>
      </c>
      <c r="F6581" s="192">
        <v>0.77020833333333338</v>
      </c>
      <c r="G6581">
        <v>2</v>
      </c>
      <c r="H6581" s="114" t="s">
        <v>918</v>
      </c>
      <c r="I6581">
        <v>5500676</v>
      </c>
      <c r="BW6581">
        <v>251</v>
      </c>
      <c r="BX6581" t="str">
        <v>OPERATIONS</v>
      </c>
      <c r="BY6581" t="str">
        <v>OMOTOSHO LUKMAN (OPS)</v>
      </c>
      <c r="BZ6581" s="31">
        <v>44895</v>
      </c>
      <c r="CA6581" s="40">
        <v>0.46811342592592592</v>
      </c>
    </row>
    <row r="6582" spans="1:79" x14ac:dyDescent="0.25">
      <c r="A6582" s="114" t="s">
        <v>2093</v>
      </c>
      <c r="B6582">
        <v>509</v>
      </c>
      <c r="C6582" s="114" t="s">
        <v>53</v>
      </c>
      <c r="D6582" s="114" t="s">
        <v>1770</v>
      </c>
      <c r="E6582" s="115">
        <v>44876</v>
      </c>
      <c r="F6582" s="192">
        <v>0.7702430555555555</v>
      </c>
      <c r="G6582">
        <v>2</v>
      </c>
      <c r="H6582" s="114" t="s">
        <v>1771</v>
      </c>
      <c r="I6582">
        <v>14990032</v>
      </c>
      <c r="BW6582">
        <v>252</v>
      </c>
      <c r="BX6582" t="str">
        <v>MICURA</v>
      </c>
      <c r="BY6582" t="str">
        <v>AJIBOLA DANIEL (MIC)</v>
      </c>
      <c r="BZ6582" s="31">
        <v>44895</v>
      </c>
      <c r="CA6582" s="40">
        <v>0.46945601851851854</v>
      </c>
    </row>
    <row r="6583" spans="1:79" x14ac:dyDescent="0.25">
      <c r="A6583" s="114" t="s">
        <v>2093</v>
      </c>
      <c r="B6583">
        <v>510</v>
      </c>
      <c r="C6583" s="114" t="s">
        <v>53</v>
      </c>
      <c r="D6583" s="114" t="s">
        <v>1213</v>
      </c>
      <c r="E6583" s="115">
        <v>44876</v>
      </c>
      <c r="F6583" s="192">
        <v>0.7704050925925926</v>
      </c>
      <c r="G6583">
        <v>2</v>
      </c>
      <c r="H6583" s="114" t="s">
        <v>1214</v>
      </c>
      <c r="I6583"/>
      <c r="BW6583">
        <v>253</v>
      </c>
      <c r="BX6583" t="str">
        <v>MICURA</v>
      </c>
      <c r="BY6583" t="str">
        <v>JOSEPH ADEMOLA (MIC)</v>
      </c>
      <c r="BZ6583" s="31">
        <v>44895</v>
      </c>
      <c r="CA6583" s="40">
        <v>0.46952546296296294</v>
      </c>
    </row>
    <row r="6584" spans="1:79" x14ac:dyDescent="0.25">
      <c r="A6584" s="114" t="s">
        <v>2093</v>
      </c>
      <c r="B6584">
        <v>511</v>
      </c>
      <c r="C6584" s="114" t="s">
        <v>53</v>
      </c>
      <c r="D6584" s="114" t="s">
        <v>1008</v>
      </c>
      <c r="E6584" s="115">
        <v>44876</v>
      </c>
      <c r="F6584" s="192">
        <v>0.77043981481481483</v>
      </c>
      <c r="G6584">
        <v>2</v>
      </c>
      <c r="H6584" s="114" t="s">
        <v>1009</v>
      </c>
      <c r="I6584"/>
      <c r="BW6584">
        <v>254</v>
      </c>
      <c r="BX6584" t="str">
        <v>HR AND ADMIN</v>
      </c>
      <c r="BY6584" t="str">
        <v>ADEPOYIGI SAMSON (KANO)</v>
      </c>
      <c r="BZ6584" s="31">
        <v>44895</v>
      </c>
      <c r="CA6584" s="40">
        <v>0.46978009259259257</v>
      </c>
    </row>
    <row r="6585" spans="1:79" x14ac:dyDescent="0.25">
      <c r="A6585" s="114" t="s">
        <v>2093</v>
      </c>
      <c r="B6585">
        <v>512</v>
      </c>
      <c r="C6585" s="114" t="s">
        <v>52</v>
      </c>
      <c r="D6585" s="114" t="s">
        <v>1004</v>
      </c>
      <c r="E6585" s="115">
        <v>44876</v>
      </c>
      <c r="F6585" s="192">
        <v>0.77048611111111109</v>
      </c>
      <c r="G6585">
        <v>2</v>
      </c>
      <c r="H6585" s="114" t="s">
        <v>1005</v>
      </c>
      <c r="I6585"/>
      <c r="BW6585">
        <v>255</v>
      </c>
      <c r="BX6585" t="str">
        <v>MICURA</v>
      </c>
      <c r="BY6585" t="str">
        <v>ADEOLA CLEMENT. (MIC)</v>
      </c>
      <c r="BZ6585" s="31">
        <v>44895</v>
      </c>
      <c r="CA6585" s="40">
        <v>0.47015046296296298</v>
      </c>
    </row>
    <row r="6586" spans="1:79" x14ac:dyDescent="0.25">
      <c r="A6586" s="114" t="s">
        <v>2093</v>
      </c>
      <c r="B6586">
        <v>513</v>
      </c>
      <c r="C6586" s="114" t="s">
        <v>53</v>
      </c>
      <c r="D6586" s="114" t="s">
        <v>976</v>
      </c>
      <c r="E6586" s="115">
        <v>44876</v>
      </c>
      <c r="F6586" s="192">
        <v>0.77096064814814813</v>
      </c>
      <c r="G6586">
        <v>2</v>
      </c>
      <c r="H6586" s="114" t="s">
        <v>977</v>
      </c>
      <c r="I6586">
        <v>5501030</v>
      </c>
      <c r="BW6586">
        <v>256</v>
      </c>
      <c r="BX6586" t="str">
        <v>MICURA</v>
      </c>
      <c r="BY6586" t="str">
        <v>OGUNBIYI OLANREWAJU (MIC</v>
      </c>
      <c r="BZ6586" s="31">
        <v>44895</v>
      </c>
      <c r="CA6586" s="40">
        <v>0.47070601851851851</v>
      </c>
    </row>
    <row r="6587" spans="1:79" x14ac:dyDescent="0.25">
      <c r="A6587" s="114" t="s">
        <v>2093</v>
      </c>
      <c r="B6587">
        <v>514</v>
      </c>
      <c r="C6587" s="114" t="s">
        <v>56</v>
      </c>
      <c r="D6587" s="114" t="s">
        <v>1821</v>
      </c>
      <c r="E6587" s="115">
        <v>44876</v>
      </c>
      <c r="F6587" s="192">
        <v>0.77113425925925927</v>
      </c>
      <c r="G6587">
        <v>2</v>
      </c>
      <c r="H6587" s="114" t="s">
        <v>1822</v>
      </c>
      <c r="I6587">
        <v>1802413</v>
      </c>
      <c r="BW6587">
        <v>257</v>
      </c>
      <c r="BX6587" t="str">
        <v>MICURA</v>
      </c>
      <c r="BY6587" t="str">
        <v>HASSAN RAMSON I. (MIC)</v>
      </c>
      <c r="BZ6587" s="31">
        <v>44895</v>
      </c>
      <c r="CA6587" s="40">
        <v>0.47077546296296297</v>
      </c>
    </row>
    <row r="6588" spans="1:79" x14ac:dyDescent="0.25">
      <c r="A6588" s="114" t="s">
        <v>2093</v>
      </c>
      <c r="B6588">
        <v>515</v>
      </c>
      <c r="C6588" s="114" t="s">
        <v>56</v>
      </c>
      <c r="D6588" s="114" t="s">
        <v>859</v>
      </c>
      <c r="E6588" s="115">
        <v>44876</v>
      </c>
      <c r="F6588" s="192">
        <v>0.77119212962962957</v>
      </c>
      <c r="G6588">
        <v>2</v>
      </c>
      <c r="H6588" s="114" t="s">
        <v>860</v>
      </c>
      <c r="I6588"/>
      <c r="BW6588">
        <v>258</v>
      </c>
      <c r="BX6588" t="str">
        <v>MICURA</v>
      </c>
      <c r="BY6588" t="str">
        <v>SUNDAY UKAH KALU</v>
      </c>
      <c r="BZ6588" s="31">
        <v>44895</v>
      </c>
      <c r="CA6588" s="40">
        <v>0.47085648148148146</v>
      </c>
    </row>
    <row r="6589" spans="1:79" x14ac:dyDescent="0.25">
      <c r="A6589" s="114" t="s">
        <v>2093</v>
      </c>
      <c r="B6589">
        <v>516</v>
      </c>
      <c r="C6589" s="114" t="s">
        <v>52</v>
      </c>
      <c r="D6589" s="114" t="s">
        <v>847</v>
      </c>
      <c r="E6589" s="115">
        <v>44876</v>
      </c>
      <c r="F6589" s="192">
        <v>0.77152777777777781</v>
      </c>
      <c r="G6589">
        <v>2</v>
      </c>
      <c r="H6589" s="114" t="s">
        <v>848</v>
      </c>
      <c r="I6589">
        <v>14934158</v>
      </c>
      <c r="BW6589">
        <v>259</v>
      </c>
      <c r="BX6589" t="str">
        <v>MICURA</v>
      </c>
      <c r="BY6589" t="str">
        <v>IKPEACHUNWA DENNIS (MIC)</v>
      </c>
      <c r="BZ6589" s="31">
        <v>44895</v>
      </c>
      <c r="CA6589" s="40">
        <v>0.47112268518518519</v>
      </c>
    </row>
    <row r="6590" spans="1:79" x14ac:dyDescent="0.25">
      <c r="A6590" s="114" t="s">
        <v>2093</v>
      </c>
      <c r="B6590">
        <v>517</v>
      </c>
      <c r="C6590" s="114" t="s">
        <v>53</v>
      </c>
      <c r="D6590" s="114" t="s">
        <v>980</v>
      </c>
      <c r="E6590" s="115">
        <v>44876</v>
      </c>
      <c r="F6590" s="192">
        <v>0.77160879629629631</v>
      </c>
      <c r="G6590">
        <v>2</v>
      </c>
      <c r="H6590" s="114" t="s">
        <v>981</v>
      </c>
      <c r="I6590">
        <v>5613463</v>
      </c>
      <c r="BW6590">
        <v>260</v>
      </c>
      <c r="BX6590" t="str">
        <v>MICURA</v>
      </c>
      <c r="BY6590" t="str">
        <v>EHIDIAMHEN EMMANUEL(MIC)</v>
      </c>
      <c r="BZ6590" s="31">
        <v>44895</v>
      </c>
      <c r="CA6590" s="40">
        <v>0.47119212962962964</v>
      </c>
    </row>
    <row r="6591" spans="1:79" x14ac:dyDescent="0.25">
      <c r="A6591" s="114" t="s">
        <v>2093</v>
      </c>
      <c r="B6591">
        <v>518</v>
      </c>
      <c r="C6591" s="114" t="s">
        <v>53</v>
      </c>
      <c r="D6591" s="114" t="s">
        <v>959</v>
      </c>
      <c r="E6591" s="115">
        <v>44876</v>
      </c>
      <c r="F6591" s="192">
        <v>0.77164351851851853</v>
      </c>
      <c r="G6591">
        <v>2</v>
      </c>
      <c r="H6591" s="114" t="s">
        <v>960</v>
      </c>
      <c r="I6591">
        <v>5468370</v>
      </c>
      <c r="BW6591">
        <v>261</v>
      </c>
      <c r="BX6591" t="str">
        <v>MICURA</v>
      </c>
      <c r="BY6591" t="str">
        <v>EZEFULE PAUL (MIC)</v>
      </c>
      <c r="BZ6591" s="31">
        <v>44895</v>
      </c>
      <c r="CA6591" s="40">
        <v>0.4712615740740741</v>
      </c>
    </row>
    <row r="6592" spans="1:79" x14ac:dyDescent="0.25">
      <c r="A6592" s="114" t="s">
        <v>2093</v>
      </c>
      <c r="B6592">
        <v>519</v>
      </c>
      <c r="C6592" s="114" t="s">
        <v>53</v>
      </c>
      <c r="D6592" s="114" t="s">
        <v>957</v>
      </c>
      <c r="E6592" s="115">
        <v>44876</v>
      </c>
      <c r="F6592" s="192">
        <v>0.77166666666666661</v>
      </c>
      <c r="G6592">
        <v>2</v>
      </c>
      <c r="H6592" s="114" t="s">
        <v>958</v>
      </c>
      <c r="I6592">
        <v>4860969</v>
      </c>
      <c r="BW6592">
        <v>262</v>
      </c>
      <c r="BX6592" t="str">
        <v>MICURA</v>
      </c>
      <c r="BY6592" t="str">
        <v>CHUKWUEBUKA OBI (MIC)</v>
      </c>
      <c r="BZ6592" s="31">
        <v>44895</v>
      </c>
      <c r="CA6592" s="40">
        <v>0.47188657407407408</v>
      </c>
    </row>
    <row r="6593" spans="1:79" x14ac:dyDescent="0.25">
      <c r="A6593" s="114" t="s">
        <v>2093</v>
      </c>
      <c r="B6593">
        <v>520</v>
      </c>
      <c r="C6593" s="114" t="s">
        <v>52</v>
      </c>
      <c r="D6593" s="114" t="s">
        <v>1000</v>
      </c>
      <c r="E6593" s="115">
        <v>44876</v>
      </c>
      <c r="F6593" s="192">
        <v>0.77189814814814817</v>
      </c>
      <c r="G6593">
        <v>2</v>
      </c>
      <c r="H6593" s="114" t="s">
        <v>1001</v>
      </c>
      <c r="I6593">
        <v>5349225</v>
      </c>
      <c r="BW6593">
        <v>263</v>
      </c>
      <c r="BX6593" t="str">
        <v>MICURA</v>
      </c>
      <c r="BY6593" t="str">
        <v>EDWARD ODERELE (MIC)</v>
      </c>
      <c r="BZ6593" s="31">
        <v>44895</v>
      </c>
      <c r="CA6593" s="40">
        <v>0.47203703703703703</v>
      </c>
    </row>
    <row r="6594" spans="1:79" x14ac:dyDescent="0.25">
      <c r="A6594" s="114" t="s">
        <v>2093</v>
      </c>
      <c r="B6594">
        <v>521</v>
      </c>
      <c r="C6594" s="114" t="s">
        <v>52</v>
      </c>
      <c r="D6594" s="114" t="s">
        <v>378</v>
      </c>
      <c r="E6594" s="115">
        <v>44876</v>
      </c>
      <c r="F6594" s="192">
        <v>0.77193287037037039</v>
      </c>
      <c r="G6594">
        <v>2</v>
      </c>
      <c r="H6594" s="114" t="s">
        <v>379</v>
      </c>
      <c r="I6594">
        <v>14813026</v>
      </c>
      <c r="BW6594">
        <v>264</v>
      </c>
      <c r="BX6594" t="str">
        <v>GATE OPS</v>
      </c>
      <c r="BY6594" t="str">
        <v>IYAWE E. IGHODARO (GATE</v>
      </c>
      <c r="BZ6594" s="31">
        <v>44895</v>
      </c>
      <c r="CA6594" s="40">
        <v>0.47234953703703703</v>
      </c>
    </row>
    <row r="6595" spans="1:79" x14ac:dyDescent="0.25">
      <c r="A6595" s="114" t="s">
        <v>2093</v>
      </c>
      <c r="B6595">
        <v>522</v>
      </c>
      <c r="C6595" s="114" t="s">
        <v>53</v>
      </c>
      <c r="D6595" s="114" t="s">
        <v>865</v>
      </c>
      <c r="E6595" s="115">
        <v>44876</v>
      </c>
      <c r="F6595" s="192">
        <v>0.77241898148148147</v>
      </c>
      <c r="G6595">
        <v>2</v>
      </c>
      <c r="H6595" s="114" t="s">
        <v>866</v>
      </c>
      <c r="I6595">
        <v>7315423</v>
      </c>
      <c r="BW6595">
        <v>265</v>
      </c>
      <c r="BX6595" t="str">
        <v>MICURA</v>
      </c>
      <c r="BY6595" t="str">
        <v>OTUMUNYE STEVE U. (MIC)</v>
      </c>
      <c r="BZ6595" s="31">
        <v>44895</v>
      </c>
      <c r="CA6595" s="40">
        <v>0.47280092592592593</v>
      </c>
    </row>
    <row r="6596" spans="1:79" x14ac:dyDescent="0.25">
      <c r="A6596" s="114" t="s">
        <v>2093</v>
      </c>
      <c r="B6596">
        <v>523</v>
      </c>
      <c r="C6596" s="114" t="s">
        <v>53</v>
      </c>
      <c r="D6596" s="114" t="s">
        <v>1818</v>
      </c>
      <c r="E6596" s="115">
        <v>44876</v>
      </c>
      <c r="F6596" s="192">
        <v>0.77247685185185189</v>
      </c>
      <c r="G6596">
        <v>2</v>
      </c>
      <c r="H6596" s="114" t="s">
        <v>735</v>
      </c>
      <c r="I6596"/>
      <c r="BW6596">
        <v>266</v>
      </c>
      <c r="BX6596" t="str">
        <v>MICURA</v>
      </c>
      <c r="BY6596" t="str">
        <v>OMOGBAI SAHEED (MIC)</v>
      </c>
      <c r="BZ6596" s="31">
        <v>44895</v>
      </c>
      <c r="CA6596" s="40">
        <v>0.47324074074074074</v>
      </c>
    </row>
    <row r="6597" spans="1:79" x14ac:dyDescent="0.25">
      <c r="A6597" s="114" t="s">
        <v>2093</v>
      </c>
      <c r="B6597">
        <v>524</v>
      </c>
      <c r="C6597" s="114" t="s">
        <v>53</v>
      </c>
      <c r="D6597" s="114" t="s">
        <v>1046</v>
      </c>
      <c r="E6597" s="115">
        <v>44876</v>
      </c>
      <c r="F6597" s="192">
        <v>0.77293981481481477</v>
      </c>
      <c r="G6597">
        <v>2</v>
      </c>
      <c r="H6597" s="114" t="s">
        <v>1047</v>
      </c>
      <c r="I6597"/>
      <c r="BW6597">
        <v>267</v>
      </c>
      <c r="BX6597" t="str">
        <v>MICURA</v>
      </c>
      <c r="BY6597" t="str">
        <v>AJIBOLA OLUWAFEMI S.(MI</v>
      </c>
      <c r="BZ6597" s="31">
        <v>44895</v>
      </c>
      <c r="CA6597" s="40">
        <v>0.47331018518518519</v>
      </c>
    </row>
    <row r="6598" spans="1:79" x14ac:dyDescent="0.25">
      <c r="A6598" s="114" t="s">
        <v>2093</v>
      </c>
      <c r="B6598">
        <v>525</v>
      </c>
      <c r="C6598" s="114" t="s">
        <v>53</v>
      </c>
      <c r="D6598" s="114" t="s">
        <v>1172</v>
      </c>
      <c r="E6598" s="115">
        <v>44876</v>
      </c>
      <c r="F6598" s="192">
        <v>0.772974537037037</v>
      </c>
      <c r="G6598">
        <v>2</v>
      </c>
      <c r="H6598" s="114" t="s">
        <v>1173</v>
      </c>
      <c r="I6598">
        <v>3386300</v>
      </c>
      <c r="BW6598">
        <v>268</v>
      </c>
      <c r="BX6598" t="str">
        <v>MICURA</v>
      </c>
      <c r="BY6598" t="str">
        <v>ADERINTO ABIOLA (MIC)</v>
      </c>
      <c r="BZ6598" s="31">
        <v>44895</v>
      </c>
      <c r="CA6598" s="40">
        <v>0.47388888888888892</v>
      </c>
    </row>
    <row r="6599" spans="1:79" x14ac:dyDescent="0.25">
      <c r="A6599" s="114" t="s">
        <v>2093</v>
      </c>
      <c r="B6599">
        <v>526</v>
      </c>
      <c r="C6599" s="114" t="s">
        <v>52</v>
      </c>
      <c r="D6599" s="114" t="s">
        <v>988</v>
      </c>
      <c r="E6599" s="115">
        <v>44876</v>
      </c>
      <c r="F6599" s="192">
        <v>0.77304398148148146</v>
      </c>
      <c r="G6599">
        <v>2</v>
      </c>
      <c r="H6599" s="114" t="s">
        <v>989</v>
      </c>
      <c r="I6599">
        <v>14932381</v>
      </c>
      <c r="BW6599">
        <v>269</v>
      </c>
      <c r="BX6599" t="str">
        <v>MICURA</v>
      </c>
      <c r="BY6599" t="str">
        <v>OFFEH EZEKIEL AJIRIO(MIC</v>
      </c>
      <c r="BZ6599" s="31">
        <v>44895</v>
      </c>
      <c r="CA6599" s="40">
        <v>0.47399305555555554</v>
      </c>
    </row>
    <row r="6600" spans="1:79" x14ac:dyDescent="0.25">
      <c r="A6600" s="114" t="s">
        <v>2093</v>
      </c>
      <c r="B6600">
        <v>527</v>
      </c>
      <c r="C6600" s="114" t="s">
        <v>52</v>
      </c>
      <c r="D6600" s="114" t="s">
        <v>921</v>
      </c>
      <c r="E6600" s="115">
        <v>44876</v>
      </c>
      <c r="F6600" s="192">
        <v>0.77307870370370368</v>
      </c>
      <c r="G6600">
        <v>2</v>
      </c>
      <c r="H6600" s="114" t="s">
        <v>922</v>
      </c>
      <c r="I6600"/>
      <c r="BW6600">
        <v>270</v>
      </c>
      <c r="BX6600" t="str">
        <v>OPERATIONS</v>
      </c>
      <c r="BY6600" t="str">
        <v>OGABI OLUWATOSIN</v>
      </c>
      <c r="BZ6600" s="31">
        <v>44895</v>
      </c>
      <c r="CA6600" s="40">
        <v>0.47423611111111114</v>
      </c>
    </row>
    <row r="6601" spans="1:79" x14ac:dyDescent="0.25">
      <c r="A6601" s="114" t="s">
        <v>2093</v>
      </c>
      <c r="B6601">
        <v>528</v>
      </c>
      <c r="C6601" s="114" t="s">
        <v>53</v>
      </c>
      <c r="D6601" s="114" t="s">
        <v>1019</v>
      </c>
      <c r="E6601" s="115">
        <v>44876</v>
      </c>
      <c r="F6601" s="192">
        <v>0.77340277777777777</v>
      </c>
      <c r="G6601">
        <v>2</v>
      </c>
      <c r="H6601" s="114" t="s">
        <v>1020</v>
      </c>
      <c r="I6601">
        <v>4841171</v>
      </c>
      <c r="BW6601">
        <v>271</v>
      </c>
      <c r="BX6601" t="str">
        <v>ENGINEERING</v>
      </c>
      <c r="BY6601" t="str">
        <v>OWOLABI EMMANUEL</v>
      </c>
      <c r="BZ6601" s="31">
        <v>44895</v>
      </c>
      <c r="CA6601" s="40">
        <v>0.47430555555555554</v>
      </c>
    </row>
    <row r="6602" spans="1:79" x14ac:dyDescent="0.25">
      <c r="A6602" s="114" t="s">
        <v>2093</v>
      </c>
      <c r="B6602">
        <v>529</v>
      </c>
      <c r="C6602" s="114" t="s">
        <v>53</v>
      </c>
      <c r="D6602" s="114" t="s">
        <v>568</v>
      </c>
      <c r="E6602" s="115">
        <v>44876</v>
      </c>
      <c r="F6602" s="192">
        <v>0.7734375</v>
      </c>
      <c r="G6602">
        <v>2</v>
      </c>
      <c r="H6602" s="114" t="s">
        <v>569</v>
      </c>
      <c r="I6602">
        <v>5447295</v>
      </c>
      <c r="BW6602">
        <v>272</v>
      </c>
      <c r="BX6602" t="str">
        <v>OPERATIONS</v>
      </c>
      <c r="BY6602" t="str">
        <v>JACKSON AYIBA NOAH (OPS</v>
      </c>
      <c r="BZ6602" s="31">
        <v>44895</v>
      </c>
      <c r="CA6602" s="40">
        <v>0.47460648148148149</v>
      </c>
    </row>
    <row r="6603" spans="1:79" x14ac:dyDescent="0.25">
      <c r="A6603" s="114" t="s">
        <v>2093</v>
      </c>
      <c r="B6603">
        <v>530</v>
      </c>
      <c r="C6603" s="114" t="s">
        <v>53</v>
      </c>
      <c r="D6603" s="114" t="s">
        <v>913</v>
      </c>
      <c r="E6603" s="115">
        <v>44876</v>
      </c>
      <c r="F6603" s="192">
        <v>0.77349537037037042</v>
      </c>
      <c r="G6603">
        <v>2</v>
      </c>
      <c r="H6603" s="114" t="s">
        <v>914</v>
      </c>
      <c r="I6603">
        <v>2642792</v>
      </c>
      <c r="BW6603">
        <v>273</v>
      </c>
      <c r="BX6603" t="str">
        <v>MICURA</v>
      </c>
      <c r="BY6603" t="str">
        <v>SHOKUNBI REBECCA (MIC)</v>
      </c>
      <c r="BZ6603" s="31">
        <v>44895</v>
      </c>
      <c r="CA6603" s="40">
        <v>0.47604166666666664</v>
      </c>
    </row>
    <row r="6604" spans="1:79" x14ac:dyDescent="0.25">
      <c r="A6604" s="114" t="s">
        <v>2093</v>
      </c>
      <c r="B6604">
        <v>531</v>
      </c>
      <c r="C6604" s="114" t="s">
        <v>53</v>
      </c>
      <c r="D6604" s="114" t="s">
        <v>1089</v>
      </c>
      <c r="E6604" s="115">
        <v>44876</v>
      </c>
      <c r="F6604" s="192">
        <v>0.77362268518518518</v>
      </c>
      <c r="G6604">
        <v>2</v>
      </c>
      <c r="H6604" s="114" t="s">
        <v>1090</v>
      </c>
      <c r="I6604"/>
      <c r="BW6604">
        <v>274</v>
      </c>
      <c r="BX6604" t="str">
        <v>ENGINEERING</v>
      </c>
      <c r="BY6604" t="str">
        <v>IME IME UKPONG (DRV)</v>
      </c>
      <c r="BZ6604" s="31">
        <v>44895</v>
      </c>
      <c r="CA6604" s="40">
        <v>0.47612268518518519</v>
      </c>
    </row>
    <row r="6605" spans="1:79" x14ac:dyDescent="0.25">
      <c r="A6605" s="114" t="s">
        <v>2093</v>
      </c>
      <c r="B6605">
        <v>532</v>
      </c>
      <c r="C6605" s="114" t="s">
        <v>53</v>
      </c>
      <c r="D6605" s="114" t="s">
        <v>1038</v>
      </c>
      <c r="E6605" s="115">
        <v>44876</v>
      </c>
      <c r="F6605" s="192">
        <v>0.77392361111111108</v>
      </c>
      <c r="G6605">
        <v>2</v>
      </c>
      <c r="H6605" s="114" t="s">
        <v>1039</v>
      </c>
      <c r="I6605"/>
      <c r="BW6605">
        <v>275</v>
      </c>
      <c r="BX6605" t="str">
        <v>GATE OPS</v>
      </c>
      <c r="BY6605" t="str">
        <v>PATRICK AYEGBA</v>
      </c>
      <c r="BZ6605" s="31">
        <v>44895</v>
      </c>
      <c r="CA6605" s="40">
        <v>0.47620370370370368</v>
      </c>
    </row>
    <row r="6606" spans="1:79" x14ac:dyDescent="0.25">
      <c r="A6606" s="114" t="s">
        <v>2093</v>
      </c>
      <c r="B6606">
        <v>533</v>
      </c>
      <c r="C6606" s="114" t="s">
        <v>52</v>
      </c>
      <c r="D6606" s="114" t="s">
        <v>1002</v>
      </c>
      <c r="E6606" s="115">
        <v>44876</v>
      </c>
      <c r="F6606" s="192">
        <v>0.77399305555555553</v>
      </c>
      <c r="G6606">
        <v>2</v>
      </c>
      <c r="H6606" s="114" t="s">
        <v>1003</v>
      </c>
      <c r="I6606">
        <v>2718668</v>
      </c>
      <c r="BW6606">
        <v>276</v>
      </c>
      <c r="BX6606" t="str">
        <v>ENGINEERING</v>
      </c>
      <c r="BY6606" t="str">
        <v>FRANCIS ENI UDUMA</v>
      </c>
      <c r="BZ6606" s="31">
        <v>44895</v>
      </c>
      <c r="CA6606" s="40">
        <v>0.4762615740740741</v>
      </c>
    </row>
    <row r="6607" spans="1:79" x14ac:dyDescent="0.25">
      <c r="A6607" s="114" t="s">
        <v>2093</v>
      </c>
      <c r="B6607">
        <v>534</v>
      </c>
      <c r="C6607" s="114" t="s">
        <v>54</v>
      </c>
      <c r="D6607" s="114" t="s">
        <v>398</v>
      </c>
      <c r="E6607" s="115">
        <v>44876</v>
      </c>
      <c r="F6607" s="192">
        <v>0.7740393518518518</v>
      </c>
      <c r="G6607">
        <v>2</v>
      </c>
      <c r="H6607" s="114" t="s">
        <v>399</v>
      </c>
      <c r="I6607">
        <v>2188052</v>
      </c>
      <c r="BW6607">
        <v>277</v>
      </c>
      <c r="BX6607" t="str">
        <v>ENGINEERING</v>
      </c>
      <c r="BY6607" t="str">
        <v>OMEJE JOHN C. (DRV)</v>
      </c>
      <c r="BZ6607" s="31">
        <v>44895</v>
      </c>
      <c r="CA6607" s="40">
        <v>0.47655092592592591</v>
      </c>
    </row>
    <row r="6608" spans="1:79" x14ac:dyDescent="0.25">
      <c r="A6608" s="114" t="s">
        <v>2093</v>
      </c>
      <c r="B6608">
        <v>535</v>
      </c>
      <c r="C6608" s="114" t="s">
        <v>53</v>
      </c>
      <c r="D6608" s="114" t="s">
        <v>276</v>
      </c>
      <c r="E6608" s="115">
        <v>44876</v>
      </c>
      <c r="F6608" s="192">
        <v>0.77421296296296294</v>
      </c>
      <c r="G6608">
        <v>2</v>
      </c>
      <c r="H6608" s="114" t="s">
        <v>277</v>
      </c>
      <c r="I6608">
        <v>14964941</v>
      </c>
      <c r="BW6608">
        <v>278</v>
      </c>
      <c r="BX6608" t="str">
        <v>OPERATIONS</v>
      </c>
      <c r="BY6608" t="str">
        <v>AWONUGA OLUDOLAPO (OPS)</v>
      </c>
      <c r="BZ6608" s="31">
        <v>44895</v>
      </c>
      <c r="CA6608" s="40">
        <v>0.47660879629629632</v>
      </c>
    </row>
    <row r="6609" spans="1:79" x14ac:dyDescent="0.25">
      <c r="A6609" s="114" t="s">
        <v>2093</v>
      </c>
      <c r="B6609">
        <v>536</v>
      </c>
      <c r="C6609" s="114" t="s">
        <v>53</v>
      </c>
      <c r="D6609" s="114" t="s">
        <v>1721</v>
      </c>
      <c r="E6609" s="115">
        <v>44876</v>
      </c>
      <c r="F6609" s="192">
        <v>0.77428240740740739</v>
      </c>
      <c r="G6609">
        <v>2</v>
      </c>
      <c r="H6609" s="114" t="s">
        <v>1722</v>
      </c>
      <c r="I6609"/>
      <c r="BW6609">
        <v>279</v>
      </c>
      <c r="BX6609" t="str">
        <v>ENGINEERING</v>
      </c>
      <c r="BY6609" t="str">
        <v>CONFIDENCE NWIGWE(DRV)</v>
      </c>
      <c r="BZ6609" s="31">
        <v>44895</v>
      </c>
      <c r="CA6609" s="40">
        <v>0.47684027777777777</v>
      </c>
    </row>
    <row r="6610" spans="1:79" x14ac:dyDescent="0.25">
      <c r="A6610" s="114" t="s">
        <v>2093</v>
      </c>
      <c r="B6610">
        <v>537</v>
      </c>
      <c r="C6610" s="114" t="s">
        <v>53</v>
      </c>
      <c r="D6610" s="114" t="s">
        <v>1669</v>
      </c>
      <c r="E6610" s="115">
        <v>44876</v>
      </c>
      <c r="F6610" s="192">
        <v>0.77462962962962967</v>
      </c>
      <c r="G6610">
        <v>2</v>
      </c>
      <c r="H6610" s="114" t="s">
        <v>1670</v>
      </c>
      <c r="I6610"/>
      <c r="BW6610">
        <v>280</v>
      </c>
      <c r="BX6610" t="str">
        <v>OPERATIONS</v>
      </c>
      <c r="BY6610" t="str">
        <v>FAGBEMI BUKOLA J (OPS)</v>
      </c>
      <c r="BZ6610" s="31">
        <v>44895</v>
      </c>
      <c r="CA6610" s="40">
        <v>0.47693287037037035</v>
      </c>
    </row>
    <row r="6611" spans="1:79" x14ac:dyDescent="0.25">
      <c r="A6611" s="114" t="s">
        <v>2093</v>
      </c>
      <c r="B6611">
        <v>538</v>
      </c>
      <c r="C6611" s="114" t="s">
        <v>54</v>
      </c>
      <c r="D6611" s="114" t="s">
        <v>955</v>
      </c>
      <c r="E6611" s="115">
        <v>44876</v>
      </c>
      <c r="F6611" s="192">
        <v>0.77468749999999997</v>
      </c>
      <c r="G6611">
        <v>2</v>
      </c>
      <c r="H6611" s="114" t="s">
        <v>956</v>
      </c>
      <c r="I6611"/>
      <c r="BW6611">
        <v>281</v>
      </c>
      <c r="BX6611" t="str">
        <v>OPERATIONS</v>
      </c>
      <c r="BY6611" t="str">
        <v>AKPOWOWO AMOS (OPS)</v>
      </c>
      <c r="BZ6611" s="31">
        <v>44895</v>
      </c>
      <c r="CA6611" s="40">
        <v>0.4770949074074074</v>
      </c>
    </row>
    <row r="6612" spans="1:79" x14ac:dyDescent="0.25">
      <c r="A6612" s="114" t="s">
        <v>2093</v>
      </c>
      <c r="B6612">
        <v>539</v>
      </c>
      <c r="C6612" s="114" t="s">
        <v>52</v>
      </c>
      <c r="D6612" s="114" t="s">
        <v>1015</v>
      </c>
      <c r="E6612" s="115">
        <v>44876</v>
      </c>
      <c r="F6612" s="192">
        <v>0.77520833333333339</v>
      </c>
      <c r="G6612">
        <v>2</v>
      </c>
      <c r="H6612" s="114" t="s">
        <v>1016</v>
      </c>
      <c r="I6612">
        <v>2713830</v>
      </c>
      <c r="BW6612">
        <v>282</v>
      </c>
      <c r="BX6612" t="str">
        <v>OPERATIONS</v>
      </c>
      <c r="BY6612" t="str">
        <v>OSCAR SULE (OPS)</v>
      </c>
      <c r="BZ6612" s="31">
        <v>44895</v>
      </c>
      <c r="CA6612" s="40">
        <v>0.47736111111111112</v>
      </c>
    </row>
    <row r="6613" spans="1:79" x14ac:dyDescent="0.25">
      <c r="A6613" s="114" t="s">
        <v>2093</v>
      </c>
      <c r="B6613">
        <v>540</v>
      </c>
      <c r="C6613" s="114" t="s">
        <v>53</v>
      </c>
      <c r="D6613" s="114" t="s">
        <v>1057</v>
      </c>
      <c r="E6613" s="115">
        <v>44876</v>
      </c>
      <c r="F6613" s="192">
        <v>0.77526620370370369</v>
      </c>
      <c r="G6613">
        <v>2</v>
      </c>
      <c r="H6613" s="114" t="s">
        <v>1058</v>
      </c>
      <c r="I6613"/>
      <c r="BW6613">
        <v>283</v>
      </c>
      <c r="BX6613" t="str">
        <v>ENGINEERING</v>
      </c>
      <c r="BY6613" t="str">
        <v>WILSON AGHWARE (ENGR)</v>
      </c>
      <c r="BZ6613" s="31">
        <v>44895</v>
      </c>
      <c r="CA6613" s="40">
        <v>0.47771990740740738</v>
      </c>
    </row>
    <row r="6614" spans="1:79" x14ac:dyDescent="0.25">
      <c r="A6614" s="114" t="s">
        <v>2093</v>
      </c>
      <c r="B6614">
        <v>541</v>
      </c>
      <c r="C6614" s="114" t="s">
        <v>54</v>
      </c>
      <c r="D6614" s="114" t="s">
        <v>534</v>
      </c>
      <c r="E6614" s="115">
        <v>44876</v>
      </c>
      <c r="F6614" s="192">
        <v>0.77530092592592592</v>
      </c>
      <c r="G6614">
        <v>2</v>
      </c>
      <c r="H6614" s="114" t="s">
        <v>535</v>
      </c>
      <c r="I6614">
        <v>6702184</v>
      </c>
      <c r="BW6614">
        <v>284</v>
      </c>
      <c r="BX6614" t="str">
        <v>ENGINEERING</v>
      </c>
      <c r="BY6614" t="str">
        <v>OKON ANTHONY (ENGR)</v>
      </c>
      <c r="BZ6614" s="31">
        <v>44895</v>
      </c>
      <c r="CA6614" s="40">
        <v>0.47809027777777779</v>
      </c>
    </row>
    <row r="6615" spans="1:79" x14ac:dyDescent="0.25">
      <c r="A6615" s="114" t="s">
        <v>2093</v>
      </c>
      <c r="B6615">
        <v>542</v>
      </c>
      <c r="C6615" s="114" t="s">
        <v>54</v>
      </c>
      <c r="D6615" s="114" t="s">
        <v>799</v>
      </c>
      <c r="E6615" s="115">
        <v>44876</v>
      </c>
      <c r="F6615" s="192">
        <v>0.77535879629629634</v>
      </c>
      <c r="G6615">
        <v>2</v>
      </c>
      <c r="H6615" s="114" t="s">
        <v>800</v>
      </c>
      <c r="I6615">
        <v>6713817</v>
      </c>
      <c r="BW6615">
        <v>285</v>
      </c>
      <c r="BX6615" t="str">
        <v>ENGINEERING</v>
      </c>
      <c r="BY6615" t="str">
        <v>SAHEED OLAWALE (ENGR)</v>
      </c>
      <c r="BZ6615" s="31">
        <v>44895</v>
      </c>
      <c r="CA6615" s="40">
        <v>0.47815972222222225</v>
      </c>
    </row>
    <row r="6616" spans="1:79" x14ac:dyDescent="0.25">
      <c r="A6616" s="114" t="s">
        <v>2093</v>
      </c>
      <c r="B6616">
        <v>543</v>
      </c>
      <c r="C6616" s="114" t="s">
        <v>54</v>
      </c>
      <c r="D6616" s="114" t="s">
        <v>464</v>
      </c>
      <c r="E6616" s="115">
        <v>44876</v>
      </c>
      <c r="F6616" s="192">
        <v>0.77541666666666664</v>
      </c>
      <c r="G6616">
        <v>2</v>
      </c>
      <c r="H6616" s="114" t="s">
        <v>465</v>
      </c>
      <c r="I6616">
        <v>5336131</v>
      </c>
      <c r="BW6616">
        <v>286</v>
      </c>
      <c r="BX6616" t="str">
        <v>ENGINEERING</v>
      </c>
      <c r="BY6616" t="str">
        <v>CELESTINE NWACHUKWU (EN</v>
      </c>
      <c r="BZ6616" s="31">
        <v>44895</v>
      </c>
      <c r="CA6616" s="40">
        <v>0.47824074074074074</v>
      </c>
    </row>
    <row r="6617" spans="1:79" x14ac:dyDescent="0.25">
      <c r="A6617" s="114" t="s">
        <v>2093</v>
      </c>
      <c r="B6617">
        <v>544</v>
      </c>
      <c r="C6617" s="114" t="s">
        <v>54</v>
      </c>
      <c r="D6617" s="114" t="s">
        <v>682</v>
      </c>
      <c r="E6617" s="115">
        <v>44876</v>
      </c>
      <c r="F6617" s="192">
        <v>0.77592592592592591</v>
      </c>
      <c r="G6617">
        <v>2</v>
      </c>
      <c r="H6617" s="114" t="s">
        <v>683</v>
      </c>
      <c r="I6617">
        <v>5333932</v>
      </c>
      <c r="BW6617">
        <v>287</v>
      </c>
      <c r="BX6617" t="str">
        <v>ENGINEERING</v>
      </c>
      <c r="BY6617" t="str">
        <v>IPADEOLA IBRAHIM (ENGR)</v>
      </c>
      <c r="BZ6617" s="31">
        <v>44895</v>
      </c>
      <c r="CA6617" s="40">
        <v>0.47833333333333333</v>
      </c>
    </row>
    <row r="6618" spans="1:79" x14ac:dyDescent="0.25">
      <c r="A6618" s="114" t="s">
        <v>2093</v>
      </c>
      <c r="B6618">
        <v>545</v>
      </c>
      <c r="C6618" s="114" t="s">
        <v>54</v>
      </c>
      <c r="D6618" s="114" t="s">
        <v>254</v>
      </c>
      <c r="E6618" s="115">
        <v>44876</v>
      </c>
      <c r="F6618" s="192">
        <v>0.77596064814814814</v>
      </c>
      <c r="G6618">
        <v>2</v>
      </c>
      <c r="H6618" s="114" t="s">
        <v>255</v>
      </c>
      <c r="I6618">
        <v>5345943</v>
      </c>
      <c r="BW6618">
        <v>288</v>
      </c>
      <c r="BX6618" t="str">
        <v>ENGINEERING</v>
      </c>
      <c r="BY6618" t="str">
        <v>GANIYU RAHMON (ENGR)</v>
      </c>
      <c r="BZ6618" s="31">
        <v>44895</v>
      </c>
      <c r="CA6618" s="40">
        <v>0.47837962962962965</v>
      </c>
    </row>
    <row r="6619" spans="1:79" x14ac:dyDescent="0.25">
      <c r="A6619" s="114" t="s">
        <v>2093</v>
      </c>
      <c r="B6619">
        <v>546</v>
      </c>
      <c r="C6619" s="114" t="s">
        <v>52</v>
      </c>
      <c r="D6619" s="114" t="s">
        <v>943</v>
      </c>
      <c r="E6619" s="115">
        <v>44876</v>
      </c>
      <c r="F6619" s="192">
        <v>0.77604166666666663</v>
      </c>
      <c r="G6619">
        <v>2</v>
      </c>
      <c r="H6619" s="114" t="s">
        <v>944</v>
      </c>
      <c r="I6619">
        <v>5348792</v>
      </c>
      <c r="BW6619">
        <v>289</v>
      </c>
      <c r="BX6619" t="str">
        <v>ENGINEERING</v>
      </c>
      <c r="BY6619" t="str">
        <v>TIJANI ADEKUNLE</v>
      </c>
      <c r="BZ6619" s="31">
        <v>44895</v>
      </c>
      <c r="CA6619" s="40">
        <v>0.47843750000000002</v>
      </c>
    </row>
    <row r="6620" spans="1:79" x14ac:dyDescent="0.25">
      <c r="A6620" s="114" t="s">
        <v>2093</v>
      </c>
      <c r="B6620">
        <v>547</v>
      </c>
      <c r="C6620" s="114" t="s">
        <v>54</v>
      </c>
      <c r="D6620" s="114" t="s">
        <v>1221</v>
      </c>
      <c r="E6620" s="115">
        <v>44876</v>
      </c>
      <c r="F6620" s="192">
        <v>0.77607638888888886</v>
      </c>
      <c r="G6620">
        <v>2</v>
      </c>
      <c r="H6620" s="114" t="s">
        <v>1222</v>
      </c>
      <c r="I6620">
        <v>6723191</v>
      </c>
      <c r="BW6620">
        <v>290</v>
      </c>
      <c r="BX6620" t="str">
        <v>OPERATIONS</v>
      </c>
      <c r="BY6620" t="str">
        <v>SHOBIYE OLADIPO (OPS)</v>
      </c>
      <c r="BZ6620" s="31">
        <v>44895</v>
      </c>
      <c r="CA6620" s="40">
        <v>0.47896990740740741</v>
      </c>
    </row>
    <row r="6621" spans="1:79" x14ac:dyDescent="0.25">
      <c r="A6621" s="114" t="s">
        <v>2093</v>
      </c>
      <c r="B6621">
        <v>548</v>
      </c>
      <c r="C6621" s="114" t="s">
        <v>52</v>
      </c>
      <c r="D6621" s="114" t="s">
        <v>1034</v>
      </c>
      <c r="E6621" s="115">
        <v>44876</v>
      </c>
      <c r="F6621" s="192">
        <v>0.77611111111111108</v>
      </c>
      <c r="G6621">
        <v>2</v>
      </c>
      <c r="H6621" s="114" t="s">
        <v>1035</v>
      </c>
      <c r="I6621">
        <v>5384640</v>
      </c>
      <c r="BW6621">
        <v>291</v>
      </c>
      <c r="BX6621" t="str">
        <v>ENGINEERING</v>
      </c>
      <c r="BY6621" t="str">
        <v>EMELE LAWRENCE (ENGR)</v>
      </c>
      <c r="BZ6621" s="31">
        <v>44895</v>
      </c>
      <c r="CA6621" s="40">
        <v>0.47943287037037036</v>
      </c>
    </row>
    <row r="6622" spans="1:79" x14ac:dyDescent="0.25">
      <c r="A6622" s="114" t="s">
        <v>2093</v>
      </c>
      <c r="B6622">
        <v>549</v>
      </c>
      <c r="C6622" s="114" t="s">
        <v>54</v>
      </c>
      <c r="D6622" s="114" t="s">
        <v>1093</v>
      </c>
      <c r="E6622" s="115">
        <v>44876</v>
      </c>
      <c r="F6622" s="192">
        <v>0.77627314814814818</v>
      </c>
      <c r="G6622">
        <v>2</v>
      </c>
      <c r="H6622" s="114" t="s">
        <v>1094</v>
      </c>
      <c r="I6622">
        <v>8330097</v>
      </c>
      <c r="BW6622">
        <v>292</v>
      </c>
      <c r="BX6622" t="str">
        <v>ENGINEERING</v>
      </c>
      <c r="BY6622" t="str">
        <v>BUSARI ABIODUN (DRIVER))</v>
      </c>
      <c r="BZ6622" s="31">
        <v>44895</v>
      </c>
      <c r="CA6622" s="40">
        <v>0.48016203703703703</v>
      </c>
    </row>
    <row r="6623" spans="1:79" x14ac:dyDescent="0.25">
      <c r="A6623" s="114" t="s">
        <v>2093</v>
      </c>
      <c r="B6623">
        <v>550</v>
      </c>
      <c r="C6623" s="114" t="s">
        <v>53</v>
      </c>
      <c r="D6623" s="114" t="s">
        <v>2101</v>
      </c>
      <c r="E6623" s="115">
        <v>44876</v>
      </c>
      <c r="F6623" s="192">
        <v>0.77653935185185186</v>
      </c>
      <c r="G6623">
        <v>2</v>
      </c>
      <c r="H6623" s="114" t="s">
        <v>2102</v>
      </c>
      <c r="I6623"/>
      <c r="BW6623">
        <v>293</v>
      </c>
      <c r="BX6623" t="str">
        <v>ENGINEERING</v>
      </c>
      <c r="BY6623" t="str">
        <v>OSAYANDE GODDY (ENGR)</v>
      </c>
      <c r="BZ6623" s="31">
        <v>44895</v>
      </c>
      <c r="CA6623" s="40">
        <v>0.48091435185185183</v>
      </c>
    </row>
    <row r="6624" spans="1:79" x14ac:dyDescent="0.25">
      <c r="A6624" s="114" t="s">
        <v>2093</v>
      </c>
      <c r="B6624">
        <v>551</v>
      </c>
      <c r="C6624" s="114" t="s">
        <v>53</v>
      </c>
      <c r="D6624" s="114" t="s">
        <v>1006</v>
      </c>
      <c r="E6624" s="115">
        <v>44876</v>
      </c>
      <c r="F6624" s="192">
        <v>0.77657407407407408</v>
      </c>
      <c r="G6624">
        <v>2</v>
      </c>
      <c r="H6624" s="114" t="s">
        <v>1007</v>
      </c>
      <c r="I6624">
        <v>6692095</v>
      </c>
      <c r="BW6624">
        <v>294</v>
      </c>
      <c r="BX6624" t="str">
        <v>OPERATIONS</v>
      </c>
      <c r="BY6624" t="str">
        <v>NWOKE LEONARD (OPS)</v>
      </c>
      <c r="BZ6624" s="31">
        <v>44895</v>
      </c>
      <c r="CA6624" s="40">
        <v>0.48113425925925923</v>
      </c>
    </row>
    <row r="6625" spans="1:79" x14ac:dyDescent="0.25">
      <c r="A6625" s="114" t="s">
        <v>2093</v>
      </c>
      <c r="B6625">
        <v>552</v>
      </c>
      <c r="C6625" s="114" t="s">
        <v>53</v>
      </c>
      <c r="D6625" s="114" t="s">
        <v>432</v>
      </c>
      <c r="E6625" s="115">
        <v>44876</v>
      </c>
      <c r="F6625" s="192">
        <v>0.7766319444444445</v>
      </c>
      <c r="G6625">
        <v>2</v>
      </c>
      <c r="H6625" s="114" t="s">
        <v>433</v>
      </c>
      <c r="I6625">
        <v>14959937</v>
      </c>
      <c r="BW6625">
        <v>295</v>
      </c>
      <c r="BX6625" t="str">
        <v>MICURA</v>
      </c>
      <c r="BY6625" t="str">
        <v>IBRAHIM ABUBARKA (MIC)</v>
      </c>
      <c r="BZ6625" s="31">
        <v>44895</v>
      </c>
      <c r="CA6625" s="40">
        <v>0.48153935185185187</v>
      </c>
    </row>
    <row r="6626" spans="1:79" x14ac:dyDescent="0.25">
      <c r="A6626" s="114" t="s">
        <v>2093</v>
      </c>
      <c r="B6626">
        <v>553</v>
      </c>
      <c r="C6626" s="114" t="s">
        <v>53</v>
      </c>
      <c r="D6626" s="114" t="s">
        <v>526</v>
      </c>
      <c r="E6626" s="115">
        <v>44876</v>
      </c>
      <c r="F6626" s="192">
        <v>0.77666666666666662</v>
      </c>
      <c r="G6626">
        <v>2</v>
      </c>
      <c r="H6626" s="114" t="s">
        <v>527</v>
      </c>
      <c r="I6626"/>
      <c r="BW6626">
        <v>296</v>
      </c>
      <c r="BX6626" t="str">
        <v>MICURA</v>
      </c>
      <c r="BY6626" t="str">
        <v>ADEBAKIN OLUWASEUN (MIC)</v>
      </c>
      <c r="BZ6626" s="31">
        <v>44895</v>
      </c>
      <c r="CA6626" s="40">
        <v>0.48159722222222223</v>
      </c>
    </row>
    <row r="6627" spans="1:79" x14ac:dyDescent="0.25">
      <c r="A6627" s="114" t="s">
        <v>2093</v>
      </c>
      <c r="B6627">
        <v>554</v>
      </c>
      <c r="C6627" s="114" t="s">
        <v>53</v>
      </c>
      <c r="D6627" s="114" t="s">
        <v>875</v>
      </c>
      <c r="E6627" s="115">
        <v>44876</v>
      </c>
      <c r="F6627" s="192">
        <v>0.77675925925925926</v>
      </c>
      <c r="G6627">
        <v>2</v>
      </c>
      <c r="H6627" s="114" t="s">
        <v>876</v>
      </c>
      <c r="I6627">
        <v>3399693</v>
      </c>
      <c r="BW6627">
        <v>297</v>
      </c>
      <c r="BX6627" t="str">
        <v>ENGINEERING</v>
      </c>
      <c r="BY6627" t="str">
        <v>OKOJOKWU MACFRED (DRV)</v>
      </c>
      <c r="BZ6627" s="31">
        <v>44895</v>
      </c>
      <c r="CA6627" s="40">
        <v>0.48173611111111109</v>
      </c>
    </row>
    <row r="6628" spans="1:79" x14ac:dyDescent="0.25">
      <c r="A6628" s="114" t="s">
        <v>2093</v>
      </c>
      <c r="B6628">
        <v>555</v>
      </c>
      <c r="C6628" s="114" t="s">
        <v>53</v>
      </c>
      <c r="D6628" s="114" t="s">
        <v>1219</v>
      </c>
      <c r="E6628" s="115">
        <v>44876</v>
      </c>
      <c r="F6628" s="192">
        <v>0.77680555555555553</v>
      </c>
      <c r="G6628">
        <v>2</v>
      </c>
      <c r="H6628" s="114" t="s">
        <v>1220</v>
      </c>
      <c r="I6628"/>
      <c r="BW6628">
        <v>298</v>
      </c>
      <c r="BX6628" t="str">
        <v>MICURA</v>
      </c>
      <c r="BY6628" t="str">
        <v>MCHENRY N. AGU (MIC)</v>
      </c>
      <c r="BZ6628" s="31">
        <v>44895</v>
      </c>
      <c r="CA6628" s="40">
        <v>0.481875</v>
      </c>
    </row>
    <row r="6629" spans="1:79" x14ac:dyDescent="0.25">
      <c r="A6629" s="114" t="s">
        <v>2093</v>
      </c>
      <c r="B6629">
        <v>556</v>
      </c>
      <c r="C6629" s="114" t="s">
        <v>53</v>
      </c>
      <c r="D6629" s="114" t="s">
        <v>998</v>
      </c>
      <c r="E6629" s="115">
        <v>44876</v>
      </c>
      <c r="F6629" s="192">
        <v>0.77686342592592594</v>
      </c>
      <c r="G6629">
        <v>2</v>
      </c>
      <c r="H6629" s="114" t="s">
        <v>999</v>
      </c>
      <c r="I6629">
        <v>2151834</v>
      </c>
      <c r="BW6629">
        <v>299</v>
      </c>
      <c r="BX6629" t="str">
        <v>MICURA</v>
      </c>
      <c r="BY6629" t="str">
        <v>OKEBUGWU VICTOR (MIC)</v>
      </c>
      <c r="BZ6629" s="31">
        <v>44895</v>
      </c>
      <c r="CA6629" s="40">
        <v>0.48194444444444445</v>
      </c>
    </row>
    <row r="6630" spans="1:79" x14ac:dyDescent="0.25">
      <c r="A6630" s="114" t="s">
        <v>2093</v>
      </c>
      <c r="B6630">
        <v>557</v>
      </c>
      <c r="C6630" s="114" t="s">
        <v>53</v>
      </c>
      <c r="D6630" s="114" t="s">
        <v>1029</v>
      </c>
      <c r="E6630" s="115">
        <v>44876</v>
      </c>
      <c r="F6630" s="192">
        <v>0.77771990740740737</v>
      </c>
      <c r="G6630">
        <v>2</v>
      </c>
      <c r="H6630" s="114" t="s">
        <v>1030</v>
      </c>
      <c r="I6630">
        <v>14823920</v>
      </c>
      <c r="BW6630">
        <v>300</v>
      </c>
      <c r="BX6630" t="str">
        <v>PLANNING</v>
      </c>
      <c r="BY6630" t="str">
        <v>UGOCHUKWU SAMUEL (PLN)</v>
      </c>
      <c r="BZ6630" s="31">
        <v>44895</v>
      </c>
      <c r="CA6630" s="40">
        <v>0.48203703703703704</v>
      </c>
    </row>
    <row r="6631" spans="1:79" x14ac:dyDescent="0.25">
      <c r="A6631" s="114" t="s">
        <v>2093</v>
      </c>
      <c r="B6631">
        <v>558</v>
      </c>
      <c r="C6631" s="114" t="s">
        <v>53</v>
      </c>
      <c r="D6631" s="114" t="s">
        <v>1778</v>
      </c>
      <c r="E6631" s="115">
        <v>44876</v>
      </c>
      <c r="F6631" s="192">
        <v>0.7777546296296296</v>
      </c>
      <c r="G6631">
        <v>2</v>
      </c>
      <c r="H6631" s="114" t="s">
        <v>1779</v>
      </c>
      <c r="I6631">
        <v>6691922</v>
      </c>
      <c r="BW6631">
        <v>301</v>
      </c>
      <c r="BX6631" t="str">
        <v>ENGINEERING</v>
      </c>
      <c r="BY6631" t="str">
        <v>AMBROSE ADEBISI</v>
      </c>
      <c r="BZ6631" s="31">
        <v>44895</v>
      </c>
      <c r="CA6631" s="40">
        <v>0.4820949074074074</v>
      </c>
    </row>
    <row r="6632" spans="1:79" x14ac:dyDescent="0.25">
      <c r="A6632" s="114" t="s">
        <v>2093</v>
      </c>
      <c r="B6632">
        <v>559</v>
      </c>
      <c r="C6632" s="114" t="s">
        <v>53</v>
      </c>
      <c r="D6632" s="114" t="s">
        <v>1642</v>
      </c>
      <c r="E6632" s="115">
        <v>44876</v>
      </c>
      <c r="F6632" s="192">
        <v>0.7778356481481481</v>
      </c>
      <c r="G6632">
        <v>2</v>
      </c>
      <c r="H6632" s="114" t="s">
        <v>1643</v>
      </c>
      <c r="I6632">
        <v>15010513</v>
      </c>
      <c r="BW6632">
        <v>302</v>
      </c>
      <c r="BX6632" t="str">
        <v>ENGINEERING</v>
      </c>
      <c r="BY6632" t="str">
        <v>ABOLARIN OLUYEMI (ENGR)</v>
      </c>
      <c r="BZ6632" s="31">
        <v>44895</v>
      </c>
      <c r="CA6632" s="40">
        <v>0.48216435185185186</v>
      </c>
    </row>
    <row r="6633" spans="1:79" x14ac:dyDescent="0.25">
      <c r="A6633" s="114" t="s">
        <v>2093</v>
      </c>
      <c r="B6633">
        <v>560</v>
      </c>
      <c r="C6633" s="114" t="s">
        <v>53</v>
      </c>
      <c r="D6633" s="114" t="s">
        <v>1066</v>
      </c>
      <c r="E6633" s="115">
        <v>44876</v>
      </c>
      <c r="F6633" s="192">
        <v>0.77787037037037032</v>
      </c>
      <c r="G6633">
        <v>2</v>
      </c>
      <c r="H6633" s="114" t="s">
        <v>1067</v>
      </c>
      <c r="I6633"/>
      <c r="BW6633">
        <v>303</v>
      </c>
      <c r="BX6633" t="str">
        <v>ENGINEERING</v>
      </c>
      <c r="BY6633" t="str">
        <v>WASIU AYINLA (ENGR)</v>
      </c>
      <c r="BZ6633" s="31">
        <v>44895</v>
      </c>
      <c r="CA6633" s="40">
        <v>0.48223379629629631</v>
      </c>
    </row>
    <row r="6634" spans="1:79" x14ac:dyDescent="0.25">
      <c r="A6634" s="114" t="s">
        <v>2093</v>
      </c>
      <c r="B6634">
        <v>561</v>
      </c>
      <c r="C6634" s="114" t="s">
        <v>53</v>
      </c>
      <c r="D6634" s="114" t="s">
        <v>1211</v>
      </c>
      <c r="E6634" s="115">
        <v>44876</v>
      </c>
      <c r="F6634" s="192">
        <v>0.77799768518518519</v>
      </c>
      <c r="G6634">
        <v>2</v>
      </c>
      <c r="H6634" s="114" t="s">
        <v>1212</v>
      </c>
      <c r="I6634"/>
      <c r="BW6634">
        <v>304</v>
      </c>
      <c r="BX6634" t="str">
        <v>ENGINEERING</v>
      </c>
      <c r="BY6634" t="str">
        <v>OLUBIYI SAHEED AKANDE</v>
      </c>
      <c r="BZ6634" s="31">
        <v>44895</v>
      </c>
      <c r="CA6634" s="40">
        <v>0.48230324074074077</v>
      </c>
    </row>
    <row r="6635" spans="1:79" x14ac:dyDescent="0.25">
      <c r="A6635" s="114" t="s">
        <v>2093</v>
      </c>
      <c r="B6635">
        <v>562</v>
      </c>
      <c r="C6635" s="114" t="s">
        <v>53</v>
      </c>
      <c r="D6635" s="114" t="s">
        <v>1774</v>
      </c>
      <c r="E6635" s="115">
        <v>44876</v>
      </c>
      <c r="F6635" s="192">
        <v>0.77803240740740742</v>
      </c>
      <c r="G6635">
        <v>2</v>
      </c>
      <c r="H6635" s="114" t="s">
        <v>1775</v>
      </c>
      <c r="I6635"/>
      <c r="BW6635">
        <v>305</v>
      </c>
      <c r="BX6635" t="str">
        <v>MICURA</v>
      </c>
      <c r="BY6635" t="str">
        <v>WASIU ADESHINA (MIC)</v>
      </c>
      <c r="BZ6635" s="31">
        <v>44895</v>
      </c>
      <c r="CA6635" s="40">
        <v>0.48245370370370372</v>
      </c>
    </row>
    <row r="6636" spans="1:79" x14ac:dyDescent="0.25">
      <c r="A6636" s="114" t="s">
        <v>2093</v>
      </c>
      <c r="B6636">
        <v>563</v>
      </c>
      <c r="C6636" s="114" t="s">
        <v>52</v>
      </c>
      <c r="D6636" s="114" t="s">
        <v>941</v>
      </c>
      <c r="E6636" s="115">
        <v>44876</v>
      </c>
      <c r="F6636" s="192">
        <v>0.77834490740740736</v>
      </c>
      <c r="G6636">
        <v>2</v>
      </c>
      <c r="H6636" s="114" t="s">
        <v>942</v>
      </c>
      <c r="I6636">
        <v>8118047</v>
      </c>
      <c r="BW6636">
        <v>306</v>
      </c>
      <c r="BX6636" t="str">
        <v>OPERATIONS</v>
      </c>
      <c r="BY6636" t="str">
        <v>OGBEIFUN KENNEDY (OPS)</v>
      </c>
      <c r="BZ6636" s="31">
        <v>44895</v>
      </c>
      <c r="CA6636" s="40">
        <v>0.48267361111111112</v>
      </c>
    </row>
    <row r="6637" spans="1:79" x14ac:dyDescent="0.25">
      <c r="A6637" s="114" t="s">
        <v>2093</v>
      </c>
      <c r="B6637">
        <v>564</v>
      </c>
      <c r="C6637" s="114" t="s">
        <v>52</v>
      </c>
      <c r="D6637" s="114" t="s">
        <v>1790</v>
      </c>
      <c r="E6637" s="115">
        <v>44876</v>
      </c>
      <c r="F6637" s="192">
        <v>0.77854166666666669</v>
      </c>
      <c r="G6637">
        <v>2</v>
      </c>
      <c r="H6637" s="114" t="s">
        <v>1791</v>
      </c>
      <c r="I6637">
        <v>7252661</v>
      </c>
      <c r="BW6637">
        <v>307</v>
      </c>
      <c r="BX6637" t="str">
        <v>ENGINEERING</v>
      </c>
      <c r="BY6637" t="str">
        <v>SAKA ABOLORE (ENGR)</v>
      </c>
      <c r="BZ6637" s="31">
        <v>44895</v>
      </c>
      <c r="CA6637" s="40">
        <v>0.48348379629629629</v>
      </c>
    </row>
    <row r="6638" spans="1:79" x14ac:dyDescent="0.25">
      <c r="A6638" s="114" t="s">
        <v>2093</v>
      </c>
      <c r="B6638">
        <v>565</v>
      </c>
      <c r="C6638" s="114" t="s">
        <v>53</v>
      </c>
      <c r="D6638" s="114" t="s">
        <v>2103</v>
      </c>
      <c r="E6638" s="115">
        <v>44876</v>
      </c>
      <c r="F6638" s="192">
        <v>0.77863425925925922</v>
      </c>
      <c r="G6638">
        <v>2</v>
      </c>
      <c r="H6638" s="114" t="s">
        <v>2104</v>
      </c>
      <c r="I6638">
        <v>14812390</v>
      </c>
      <c r="BW6638">
        <v>308</v>
      </c>
      <c r="BX6638" t="str">
        <v>MICURA</v>
      </c>
      <c r="BY6638" t="str">
        <v>SEGUN OLUBAYO (MIC)</v>
      </c>
      <c r="BZ6638" s="31">
        <v>44895</v>
      </c>
      <c r="CA6638" s="40">
        <v>0.48359953703703706</v>
      </c>
    </row>
    <row r="6639" spans="1:79" x14ac:dyDescent="0.25">
      <c r="A6639" s="114" t="s">
        <v>2093</v>
      </c>
      <c r="B6639">
        <v>566</v>
      </c>
      <c r="C6639" s="114" t="s">
        <v>53</v>
      </c>
      <c r="D6639" s="114" t="s">
        <v>1671</v>
      </c>
      <c r="E6639" s="115">
        <v>44876</v>
      </c>
      <c r="F6639" s="192">
        <v>0.77866898148148145</v>
      </c>
      <c r="G6639">
        <v>2</v>
      </c>
      <c r="H6639" s="114" t="s">
        <v>1672</v>
      </c>
      <c r="I6639">
        <v>4854705</v>
      </c>
      <c r="BW6639">
        <v>309</v>
      </c>
      <c r="BX6639" t="str">
        <v>MICURA</v>
      </c>
      <c r="BY6639" t="str">
        <v>IDRIS ADEWUNMI (MIC)</v>
      </c>
      <c r="BZ6639" s="31">
        <v>44895</v>
      </c>
      <c r="CA6639" s="40">
        <v>0.48366898148148146</v>
      </c>
    </row>
    <row r="6640" spans="1:79" x14ac:dyDescent="0.25">
      <c r="A6640" s="114" t="s">
        <v>2093</v>
      </c>
      <c r="B6640">
        <v>567</v>
      </c>
      <c r="C6640" s="114" t="s">
        <v>53</v>
      </c>
      <c r="D6640" s="114" t="s">
        <v>965</v>
      </c>
      <c r="E6640" s="115">
        <v>44876</v>
      </c>
      <c r="F6640" s="192">
        <v>0.77880787037037036</v>
      </c>
      <c r="G6640">
        <v>2</v>
      </c>
      <c r="H6640" s="114" t="s">
        <v>966</v>
      </c>
      <c r="I6640">
        <v>2856165</v>
      </c>
      <c r="BW6640">
        <v>310</v>
      </c>
      <c r="BX6640" t="str">
        <v>MICURA</v>
      </c>
      <c r="BY6640" t="str">
        <v>EBOH CHINEDU (MIC)</v>
      </c>
      <c r="BZ6640" s="31">
        <v>44895</v>
      </c>
      <c r="CA6640" s="40">
        <v>0.48372685185185182</v>
      </c>
    </row>
    <row r="6641" spans="1:79" x14ac:dyDescent="0.25">
      <c r="A6641" s="114" t="s">
        <v>2093</v>
      </c>
      <c r="B6641">
        <v>568</v>
      </c>
      <c r="C6641" s="114" t="s">
        <v>53</v>
      </c>
      <c r="D6641" s="114" t="s">
        <v>440</v>
      </c>
      <c r="E6641" s="115">
        <v>44876</v>
      </c>
      <c r="F6641" s="192">
        <v>0.77901620370370372</v>
      </c>
      <c r="G6641">
        <v>2</v>
      </c>
      <c r="H6641" s="114" t="s">
        <v>441</v>
      </c>
      <c r="I6641">
        <v>3314091</v>
      </c>
      <c r="BW6641">
        <v>311</v>
      </c>
      <c r="BX6641" t="str">
        <v>OPERATIONS</v>
      </c>
      <c r="BY6641" t="str">
        <v>BAKARE ADEKUNLE (OPS)</v>
      </c>
      <c r="BZ6641" s="31">
        <v>44895</v>
      </c>
      <c r="CA6641" s="40">
        <v>0.48401620370370368</v>
      </c>
    </row>
    <row r="6642" spans="1:79" x14ac:dyDescent="0.25">
      <c r="A6642" s="114" t="s">
        <v>2093</v>
      </c>
      <c r="B6642">
        <v>569</v>
      </c>
      <c r="C6642" s="114" t="s">
        <v>53</v>
      </c>
      <c r="D6642" s="114" t="s">
        <v>1012</v>
      </c>
      <c r="E6642" s="115">
        <v>44876</v>
      </c>
      <c r="F6642" s="192">
        <v>0.77909722222222222</v>
      </c>
      <c r="G6642">
        <v>2</v>
      </c>
      <c r="H6642" s="114" t="s">
        <v>1013</v>
      </c>
      <c r="I6642"/>
      <c r="BW6642">
        <v>312</v>
      </c>
      <c r="BX6642" t="str">
        <v>MICURA</v>
      </c>
      <c r="BY6642" t="str">
        <v>MOGBODOFO SEUN A. (MIC)</v>
      </c>
      <c r="BZ6642" s="31">
        <v>44895</v>
      </c>
      <c r="CA6642" s="40">
        <v>0.48451388888888891</v>
      </c>
    </row>
    <row r="6643" spans="1:79" x14ac:dyDescent="0.25">
      <c r="A6643" s="114" t="s">
        <v>2093</v>
      </c>
      <c r="B6643">
        <v>570</v>
      </c>
      <c r="C6643" s="114" t="s">
        <v>53</v>
      </c>
      <c r="D6643" s="114" t="s">
        <v>1784</v>
      </c>
      <c r="E6643" s="115">
        <v>44876</v>
      </c>
      <c r="F6643" s="192">
        <v>0.77914351851851849</v>
      </c>
      <c r="G6643">
        <v>2</v>
      </c>
      <c r="H6643" s="114" t="s">
        <v>1785</v>
      </c>
      <c r="I6643"/>
      <c r="BW6643">
        <v>313</v>
      </c>
      <c r="BX6643" t="str">
        <v>GATE OPS</v>
      </c>
      <c r="BY6643" t="str">
        <v>OBIORA INNOCENT C.(GATE)</v>
      </c>
      <c r="BZ6643" s="31">
        <v>44895</v>
      </c>
      <c r="CA6643" s="40">
        <v>0.48472222222222222</v>
      </c>
    </row>
    <row r="6644" spans="1:79" x14ac:dyDescent="0.25">
      <c r="A6644" s="114" t="s">
        <v>2093</v>
      </c>
      <c r="B6644">
        <v>571</v>
      </c>
      <c r="C6644" s="114" t="s">
        <v>52</v>
      </c>
      <c r="D6644" s="114" t="s">
        <v>990</v>
      </c>
      <c r="E6644" s="115">
        <v>44876</v>
      </c>
      <c r="F6644" s="192">
        <v>0.77958333333333329</v>
      </c>
      <c r="G6644">
        <v>2</v>
      </c>
      <c r="H6644" s="114" t="s">
        <v>991</v>
      </c>
      <c r="I6644">
        <v>5348393</v>
      </c>
      <c r="BW6644">
        <v>314</v>
      </c>
      <c r="BX6644" t="str">
        <v>GATE OPS</v>
      </c>
      <c r="BY6644" t="str">
        <v>REEDWAN OLADIMEJI (GATE</v>
      </c>
      <c r="BZ6644" s="31">
        <v>44895</v>
      </c>
      <c r="CA6644" s="40">
        <v>0.48479166666666668</v>
      </c>
    </row>
    <row r="6645" spans="1:79" x14ac:dyDescent="0.25">
      <c r="A6645" s="114" t="s">
        <v>2093</v>
      </c>
      <c r="B6645">
        <v>572</v>
      </c>
      <c r="C6645" s="114" t="s">
        <v>53</v>
      </c>
      <c r="D6645" s="114" t="s">
        <v>1849</v>
      </c>
      <c r="E6645" s="115">
        <v>44876</v>
      </c>
      <c r="F6645" s="192">
        <v>0.77982638888888889</v>
      </c>
      <c r="G6645">
        <v>2</v>
      </c>
      <c r="H6645" s="114" t="s">
        <v>1850</v>
      </c>
      <c r="I6645">
        <v>2664421</v>
      </c>
      <c r="BW6645">
        <v>315</v>
      </c>
      <c r="BX6645" t="str">
        <v>ENGINEERING</v>
      </c>
      <c r="BY6645" t="str">
        <v>UDOH PHILIP EYIBIO (ENG</v>
      </c>
      <c r="BZ6645" s="31">
        <v>44895</v>
      </c>
      <c r="CA6645" s="40">
        <v>0.48527777777777775</v>
      </c>
    </row>
    <row r="6646" spans="1:79" x14ac:dyDescent="0.25">
      <c r="A6646" s="114" t="s">
        <v>2093</v>
      </c>
      <c r="B6646">
        <v>573</v>
      </c>
      <c r="C6646" s="114" t="s">
        <v>53</v>
      </c>
      <c r="D6646" s="114" t="s">
        <v>1010</v>
      </c>
      <c r="E6646" s="115">
        <v>44876</v>
      </c>
      <c r="F6646" s="192">
        <v>0.7798842592592593</v>
      </c>
      <c r="G6646">
        <v>2</v>
      </c>
      <c r="H6646" s="114" t="s">
        <v>1011</v>
      </c>
      <c r="I6646"/>
      <c r="BW6646">
        <v>316</v>
      </c>
      <c r="BX6646" t="str">
        <v>MICURA</v>
      </c>
      <c r="BY6646" t="str">
        <v>SUNDAY OKON (MIC)</v>
      </c>
      <c r="BZ6646" s="31">
        <v>44895</v>
      </c>
      <c r="CA6646" s="40">
        <v>0.48542824074074076</v>
      </c>
    </row>
    <row r="6647" spans="1:79" x14ac:dyDescent="0.25">
      <c r="A6647" s="114" t="s">
        <v>2093</v>
      </c>
      <c r="B6647">
        <v>574</v>
      </c>
      <c r="C6647" s="114" t="s">
        <v>54</v>
      </c>
      <c r="D6647" s="114" t="s">
        <v>1168</v>
      </c>
      <c r="E6647" s="115">
        <v>44876</v>
      </c>
      <c r="F6647" s="192">
        <v>0.77991898148148153</v>
      </c>
      <c r="G6647">
        <v>2</v>
      </c>
      <c r="H6647" s="114" t="s">
        <v>1169</v>
      </c>
      <c r="I6647">
        <v>6710571</v>
      </c>
      <c r="BW6647">
        <v>317</v>
      </c>
      <c r="BX6647" t="str">
        <v>MICURA</v>
      </c>
      <c r="BY6647" t="str">
        <v>ANIEFIOK BASSEY (MIC)</v>
      </c>
      <c r="BZ6647" s="31">
        <v>44895</v>
      </c>
      <c r="CA6647" s="40">
        <v>0.48585648148148147</v>
      </c>
    </row>
    <row r="6648" spans="1:79" x14ac:dyDescent="0.25">
      <c r="A6648" s="114" t="s">
        <v>2093</v>
      </c>
      <c r="B6648">
        <v>575</v>
      </c>
      <c r="C6648" s="114" t="s">
        <v>53</v>
      </c>
      <c r="D6648" s="114" t="s">
        <v>1737</v>
      </c>
      <c r="E6648" s="115">
        <v>44876</v>
      </c>
      <c r="F6648" s="192">
        <v>0.78006944444444448</v>
      </c>
      <c r="G6648">
        <v>2</v>
      </c>
      <c r="H6648" s="114" t="s">
        <v>1738</v>
      </c>
      <c r="I6648">
        <v>2048554</v>
      </c>
      <c r="BW6648">
        <v>318</v>
      </c>
      <c r="BX6648" t="str">
        <v>MICURA</v>
      </c>
      <c r="BY6648" t="str">
        <v>NWOSU CHIDIEBERE (MIC)</v>
      </c>
      <c r="BZ6648" s="31">
        <v>44895</v>
      </c>
      <c r="CA6648" s="40">
        <v>0.48704861111111108</v>
      </c>
    </row>
    <row r="6649" spans="1:79" x14ac:dyDescent="0.25">
      <c r="A6649" s="114" t="s">
        <v>2093</v>
      </c>
      <c r="B6649">
        <v>576</v>
      </c>
      <c r="C6649" s="114" t="s">
        <v>53</v>
      </c>
      <c r="D6649" s="114" t="s">
        <v>1027</v>
      </c>
      <c r="E6649" s="115">
        <v>44876</v>
      </c>
      <c r="F6649" s="192">
        <v>0.78028935185185189</v>
      </c>
      <c r="G6649">
        <v>2</v>
      </c>
      <c r="H6649" s="114" t="s">
        <v>1028</v>
      </c>
      <c r="I6649"/>
      <c r="BW6649">
        <v>319</v>
      </c>
      <c r="BX6649" t="str">
        <v>MICURA</v>
      </c>
      <c r="BY6649" t="str">
        <v>DEVAN OGBEIDE (MIC)</v>
      </c>
      <c r="BZ6649" s="31">
        <v>44895</v>
      </c>
      <c r="CA6649" s="40">
        <v>0.48745370370370372</v>
      </c>
    </row>
    <row r="6650" spans="1:79" x14ac:dyDescent="0.25">
      <c r="A6650" s="114" t="s">
        <v>2093</v>
      </c>
      <c r="B6650">
        <v>577</v>
      </c>
      <c r="C6650" s="114" t="s">
        <v>53</v>
      </c>
      <c r="D6650" s="114" t="s">
        <v>1225</v>
      </c>
      <c r="E6650" s="115">
        <v>44876</v>
      </c>
      <c r="F6650" s="192">
        <v>0.78033564814814815</v>
      </c>
      <c r="G6650">
        <v>2</v>
      </c>
      <c r="H6650" s="114" t="s">
        <v>1226</v>
      </c>
      <c r="I6650">
        <v>14929369</v>
      </c>
      <c r="BW6650">
        <v>320</v>
      </c>
      <c r="BX6650" t="str">
        <v>MICURA</v>
      </c>
      <c r="BY6650" t="str">
        <v>IBRAHIM ALABI (MIC)</v>
      </c>
      <c r="BZ6650" s="31">
        <v>44895</v>
      </c>
      <c r="CA6650" s="40">
        <v>0.48749999999999999</v>
      </c>
    </row>
    <row r="6651" spans="1:79" x14ac:dyDescent="0.25">
      <c r="A6651" s="114" t="s">
        <v>2093</v>
      </c>
      <c r="B6651">
        <v>578</v>
      </c>
      <c r="C6651" s="114" t="s">
        <v>52</v>
      </c>
      <c r="D6651" s="114" t="s">
        <v>982</v>
      </c>
      <c r="E6651" s="115">
        <v>44876</v>
      </c>
      <c r="F6651" s="192">
        <v>0.78052083333333333</v>
      </c>
      <c r="G6651">
        <v>2</v>
      </c>
      <c r="H6651" s="114" t="s">
        <v>983</v>
      </c>
      <c r="I6651">
        <v>3639736</v>
      </c>
      <c r="BW6651">
        <v>321</v>
      </c>
      <c r="BX6651" t="str">
        <v>ENGINEERING</v>
      </c>
      <c r="BY6651" t="str">
        <v>CHARLES BENJAMIN (MIC)</v>
      </c>
      <c r="BZ6651" s="31">
        <v>44895</v>
      </c>
      <c r="CA6651" s="40">
        <v>0.48758101851851854</v>
      </c>
    </row>
    <row r="6652" spans="1:79" x14ac:dyDescent="0.25">
      <c r="A6652" s="114" t="s">
        <v>2093</v>
      </c>
      <c r="B6652">
        <v>579</v>
      </c>
      <c r="C6652" s="114" t="s">
        <v>53</v>
      </c>
      <c r="D6652" s="114" t="s">
        <v>1078</v>
      </c>
      <c r="E6652" s="115">
        <v>44876</v>
      </c>
      <c r="F6652" s="192">
        <v>0.78099537037037037</v>
      </c>
      <c r="G6652">
        <v>2</v>
      </c>
      <c r="H6652" s="114" t="s">
        <v>1079</v>
      </c>
      <c r="I6652"/>
      <c r="BW6652">
        <v>322</v>
      </c>
      <c r="BX6652" t="str">
        <v>OPERATIONS</v>
      </c>
      <c r="BY6652" t="str">
        <v>INYOPE MORRIS (OPS)</v>
      </c>
      <c r="BZ6652" s="31">
        <v>44895</v>
      </c>
      <c r="CA6652" s="40">
        <v>0.48807870370370371</v>
      </c>
    </row>
    <row r="6653" spans="1:79" x14ac:dyDescent="0.25">
      <c r="A6653" s="114" t="s">
        <v>2093</v>
      </c>
      <c r="B6653">
        <v>580</v>
      </c>
      <c r="C6653" s="114" t="s">
        <v>53</v>
      </c>
      <c r="D6653" s="114" t="s">
        <v>1708</v>
      </c>
      <c r="E6653" s="115">
        <v>44876</v>
      </c>
      <c r="F6653" s="192">
        <v>0.78133101851851849</v>
      </c>
      <c r="G6653">
        <v>2</v>
      </c>
      <c r="H6653" s="114" t="s">
        <v>1709</v>
      </c>
      <c r="I6653">
        <v>5454960</v>
      </c>
      <c r="BW6653">
        <v>323</v>
      </c>
      <c r="BX6653" t="str">
        <v>OPERATIONS</v>
      </c>
      <c r="BY6653" t="str">
        <v>EKEOCHA FIDELIS (OPS)</v>
      </c>
      <c r="BZ6653" s="31">
        <v>44895</v>
      </c>
      <c r="CA6653" s="40">
        <v>0.48821759259259262</v>
      </c>
    </row>
    <row r="6654" spans="1:79" x14ac:dyDescent="0.25">
      <c r="A6654" s="114" t="s">
        <v>2093</v>
      </c>
      <c r="B6654">
        <v>581</v>
      </c>
      <c r="C6654" s="114" t="s">
        <v>53</v>
      </c>
      <c r="D6654" s="114" t="s">
        <v>1569</v>
      </c>
      <c r="E6654" s="115">
        <v>44876</v>
      </c>
      <c r="F6654" s="192">
        <v>0.78136574074074072</v>
      </c>
      <c r="G6654">
        <v>2</v>
      </c>
      <c r="H6654" s="114" t="s">
        <v>1570</v>
      </c>
      <c r="I6654">
        <v>2713872</v>
      </c>
      <c r="BW6654">
        <v>324</v>
      </c>
      <c r="BX6654" t="str">
        <v>MICURA</v>
      </c>
      <c r="BY6654" t="str">
        <v>GECHA VICTOR T. (MIC)</v>
      </c>
      <c r="BZ6654" s="31">
        <v>44895</v>
      </c>
      <c r="CA6654" s="40">
        <v>0.48834490740740738</v>
      </c>
    </row>
    <row r="6655" spans="1:79" x14ac:dyDescent="0.25">
      <c r="A6655" s="114" t="s">
        <v>2093</v>
      </c>
      <c r="B6655">
        <v>582</v>
      </c>
      <c r="C6655" s="114" t="s">
        <v>52</v>
      </c>
      <c r="D6655" s="114" t="s">
        <v>1201</v>
      </c>
      <c r="E6655" s="115">
        <v>44876</v>
      </c>
      <c r="F6655" s="192">
        <v>0.78181712962962968</v>
      </c>
      <c r="G6655">
        <v>2</v>
      </c>
      <c r="H6655" s="114" t="s">
        <v>1202</v>
      </c>
      <c r="I6655">
        <v>2736242</v>
      </c>
      <c r="BW6655">
        <v>325</v>
      </c>
      <c r="BX6655" t="str">
        <v>ENGINEERING</v>
      </c>
      <c r="BY6655" t="str">
        <v>ABAYOMI DAMILOLA (ENG)</v>
      </c>
      <c r="BZ6655" s="31">
        <v>44895</v>
      </c>
      <c r="CA6655" s="40">
        <v>0.48921296296296296</v>
      </c>
    </row>
    <row r="6656" spans="1:79" x14ac:dyDescent="0.25">
      <c r="A6656" s="114" t="s">
        <v>2093</v>
      </c>
      <c r="B6656">
        <v>583</v>
      </c>
      <c r="C6656" s="114" t="s">
        <v>53</v>
      </c>
      <c r="D6656" s="114" t="s">
        <v>1123</v>
      </c>
      <c r="E6656" s="115">
        <v>44876</v>
      </c>
      <c r="F6656" s="192">
        <v>0.78189814814814818</v>
      </c>
      <c r="G6656">
        <v>2</v>
      </c>
      <c r="H6656" s="114" t="s">
        <v>1124</v>
      </c>
      <c r="I6656"/>
      <c r="BW6656">
        <v>326</v>
      </c>
      <c r="BX6656" t="str">
        <v>MICURA</v>
      </c>
      <c r="BY6656" t="str">
        <v>OHAEGBULEM CHINEDU (MIC)</v>
      </c>
      <c r="BZ6656" s="31">
        <v>44895</v>
      </c>
      <c r="CA6656" s="40">
        <v>0.48928240740740742</v>
      </c>
    </row>
    <row r="6657" spans="1:79" x14ac:dyDescent="0.25">
      <c r="A6657" s="114" t="s">
        <v>2093</v>
      </c>
      <c r="B6657">
        <v>584</v>
      </c>
      <c r="C6657" s="114" t="s">
        <v>53</v>
      </c>
      <c r="D6657" s="114" t="s">
        <v>1659</v>
      </c>
      <c r="E6657" s="115">
        <v>44876</v>
      </c>
      <c r="F6657" s="192">
        <v>0.7819328703703704</v>
      </c>
      <c r="G6657">
        <v>2</v>
      </c>
      <c r="H6657" s="114" t="s">
        <v>1660</v>
      </c>
      <c r="I6657">
        <v>2045239</v>
      </c>
      <c r="BW6657">
        <v>327</v>
      </c>
      <c r="BX6657" t="str">
        <v>MICURA</v>
      </c>
      <c r="BY6657" t="str">
        <v>EZE CHUKWUEBUKA C. (MIC)</v>
      </c>
      <c r="BZ6657" s="31">
        <v>44895</v>
      </c>
      <c r="CA6657" s="40">
        <v>0.48934027777777778</v>
      </c>
    </row>
    <row r="6658" spans="1:79" x14ac:dyDescent="0.25">
      <c r="A6658" s="114" t="s">
        <v>2093</v>
      </c>
      <c r="B6658">
        <v>585</v>
      </c>
      <c r="C6658" s="114" t="s">
        <v>54</v>
      </c>
      <c r="D6658" s="114" t="s">
        <v>448</v>
      </c>
      <c r="E6658" s="115">
        <v>44876</v>
      </c>
      <c r="F6658" s="192">
        <v>0.78196759259259263</v>
      </c>
      <c r="G6658">
        <v>2</v>
      </c>
      <c r="H6658" s="114" t="s">
        <v>449</v>
      </c>
      <c r="I6658">
        <v>5353949</v>
      </c>
      <c r="BW6658">
        <v>328</v>
      </c>
      <c r="BX6658" t="str">
        <v>MICURA</v>
      </c>
      <c r="BY6658" t="str">
        <v>NJIRIKA EBUKA (MIC)</v>
      </c>
      <c r="BZ6658" s="31">
        <v>44895</v>
      </c>
      <c r="CA6658" s="40">
        <v>0.48939814814814814</v>
      </c>
    </row>
    <row r="6659" spans="1:79" x14ac:dyDescent="0.25">
      <c r="A6659" s="114" t="s">
        <v>2093</v>
      </c>
      <c r="B6659">
        <v>586</v>
      </c>
      <c r="C6659" s="114" t="s">
        <v>53</v>
      </c>
      <c r="D6659" s="114" t="s">
        <v>1044</v>
      </c>
      <c r="E6659" s="115">
        <v>44876</v>
      </c>
      <c r="F6659" s="192">
        <v>0.78234953703703702</v>
      </c>
      <c r="G6659">
        <v>2</v>
      </c>
      <c r="H6659" s="114" t="s">
        <v>1045</v>
      </c>
      <c r="I6659">
        <v>5597954</v>
      </c>
      <c r="BW6659">
        <v>329</v>
      </c>
      <c r="BX6659" t="str">
        <v>OPERATIONS</v>
      </c>
      <c r="BY6659" t="str">
        <v>UDENWA FELIX (OPS)</v>
      </c>
      <c r="BZ6659" s="31">
        <v>44895</v>
      </c>
      <c r="CA6659" s="40">
        <v>0.4894560185185185</v>
      </c>
    </row>
    <row r="6660" spans="1:79" x14ac:dyDescent="0.25">
      <c r="A6660" s="114" t="s">
        <v>2093</v>
      </c>
      <c r="B6660">
        <v>587</v>
      </c>
      <c r="C6660" s="114" t="s">
        <v>52</v>
      </c>
      <c r="D6660" s="114" t="s">
        <v>1794</v>
      </c>
      <c r="E6660" s="115">
        <v>44876</v>
      </c>
      <c r="F6660" s="192">
        <v>0.78309027777777773</v>
      </c>
      <c r="G6660">
        <v>2</v>
      </c>
      <c r="H6660" s="114" t="s">
        <v>1795</v>
      </c>
      <c r="I6660">
        <v>2649401</v>
      </c>
      <c r="BW6660">
        <v>330</v>
      </c>
      <c r="BX6660" t="str">
        <v>ENGINEERING</v>
      </c>
      <c r="BY6660" t="str">
        <v>MICHAEL OMOTOSHO (ENGR)</v>
      </c>
      <c r="BZ6660" s="31">
        <v>44895</v>
      </c>
      <c r="CA6660" s="40">
        <v>0.48959490740740741</v>
      </c>
    </row>
    <row r="6661" spans="1:79" x14ac:dyDescent="0.25">
      <c r="A6661" s="114" t="s">
        <v>2093</v>
      </c>
      <c r="B6661">
        <v>588</v>
      </c>
      <c r="C6661" s="114" t="s">
        <v>52</v>
      </c>
      <c r="D6661" s="114" t="s">
        <v>1113</v>
      </c>
      <c r="E6661" s="115">
        <v>44876</v>
      </c>
      <c r="F6661" s="192">
        <v>0.78313657407407411</v>
      </c>
      <c r="G6661">
        <v>2</v>
      </c>
      <c r="H6661" s="114" t="s">
        <v>1114</v>
      </c>
      <c r="I6661">
        <v>8117362</v>
      </c>
      <c r="BW6661">
        <v>331</v>
      </c>
      <c r="BX6661" t="str">
        <v>ENGINEERING</v>
      </c>
      <c r="BY6661" t="str">
        <v>POTOKI SUNDAY O (ENGR)</v>
      </c>
      <c r="BZ6661" s="31">
        <v>44895</v>
      </c>
      <c r="CA6661" s="40">
        <v>0.48983796296296295</v>
      </c>
    </row>
    <row r="6662" spans="1:79" x14ac:dyDescent="0.25">
      <c r="A6662" s="114" t="s">
        <v>2093</v>
      </c>
      <c r="B6662">
        <v>589</v>
      </c>
      <c r="C6662" s="114" t="s">
        <v>53</v>
      </c>
      <c r="D6662" s="114" t="s">
        <v>1812</v>
      </c>
      <c r="E6662" s="115">
        <v>44876</v>
      </c>
      <c r="F6662" s="192">
        <v>0.78318287037037038</v>
      </c>
      <c r="G6662">
        <v>2</v>
      </c>
      <c r="H6662" s="114" t="s">
        <v>1813</v>
      </c>
      <c r="I6662">
        <v>5450292</v>
      </c>
      <c r="BW6662">
        <v>332</v>
      </c>
      <c r="BX6662" t="str">
        <v>OPERATIONS</v>
      </c>
      <c r="BY6662" t="str">
        <v>VOKE TSANE (OPS)</v>
      </c>
      <c r="BZ6662" s="31">
        <v>44895</v>
      </c>
      <c r="CA6662" s="40">
        <v>0.4899074074074074</v>
      </c>
    </row>
    <row r="6663" spans="1:79" x14ac:dyDescent="0.25">
      <c r="A6663" s="114" t="s">
        <v>2093</v>
      </c>
      <c r="B6663">
        <v>590</v>
      </c>
      <c r="C6663" s="114" t="s">
        <v>53</v>
      </c>
      <c r="D6663" s="114" t="s">
        <v>1577</v>
      </c>
      <c r="E6663" s="115">
        <v>44876</v>
      </c>
      <c r="F6663" s="192">
        <v>0.78322916666666664</v>
      </c>
      <c r="G6663">
        <v>2</v>
      </c>
      <c r="H6663" s="114" t="s">
        <v>587</v>
      </c>
      <c r="I6663"/>
      <c r="BW6663">
        <v>333</v>
      </c>
      <c r="BX6663" t="str">
        <v>ENGINEERING</v>
      </c>
      <c r="BY6663" t="str">
        <v>AHMED ABDULMALEEQ (ENGR</v>
      </c>
      <c r="BZ6663" s="31">
        <v>44895</v>
      </c>
      <c r="CA6663" s="40">
        <v>0.49062499999999998</v>
      </c>
    </row>
    <row r="6664" spans="1:79" x14ac:dyDescent="0.25">
      <c r="A6664" s="114" t="s">
        <v>2093</v>
      </c>
      <c r="B6664">
        <v>591</v>
      </c>
      <c r="C6664" s="114" t="s">
        <v>52</v>
      </c>
      <c r="D6664" s="114" t="s">
        <v>1620</v>
      </c>
      <c r="E6664" s="115">
        <v>44876</v>
      </c>
      <c r="F6664" s="192">
        <v>0.78327546296296291</v>
      </c>
      <c r="G6664">
        <v>2</v>
      </c>
      <c r="H6664" s="114" t="s">
        <v>1621</v>
      </c>
      <c r="I6664">
        <v>2731072</v>
      </c>
      <c r="BW6664">
        <v>334</v>
      </c>
      <c r="BX6664" t="str">
        <v>ENGINEERING</v>
      </c>
      <c r="BY6664" t="str">
        <v>ODUTOLA MICHAEL WASIU</v>
      </c>
      <c r="BZ6664" s="31">
        <v>44895</v>
      </c>
      <c r="CA6664" s="40">
        <v>0.49068287037037039</v>
      </c>
    </row>
    <row r="6665" spans="1:79" x14ac:dyDescent="0.25">
      <c r="A6665" s="114" t="s">
        <v>2093</v>
      </c>
      <c r="B6665">
        <v>592</v>
      </c>
      <c r="C6665" s="114" t="s">
        <v>52</v>
      </c>
      <c r="D6665" s="114" t="s">
        <v>1178</v>
      </c>
      <c r="E6665" s="115">
        <v>44876</v>
      </c>
      <c r="F6665" s="192">
        <v>0.78379629629629632</v>
      </c>
      <c r="G6665">
        <v>2</v>
      </c>
      <c r="H6665" s="114" t="s">
        <v>1179</v>
      </c>
      <c r="I6665">
        <v>7299031</v>
      </c>
      <c r="BW6665">
        <v>335</v>
      </c>
      <c r="BX6665" t="str">
        <v>ENGINEERING</v>
      </c>
      <c r="BY6665" t="str">
        <v>ABDULWAHAB LUQMAN</v>
      </c>
      <c r="BZ6665" s="31">
        <v>44895</v>
      </c>
      <c r="CA6665" s="40">
        <v>0.49075231481481479</v>
      </c>
    </row>
    <row r="6666" spans="1:79" x14ac:dyDescent="0.25">
      <c r="A6666" s="114" t="s">
        <v>2093</v>
      </c>
      <c r="B6666">
        <v>593</v>
      </c>
      <c r="C6666" s="114" t="s">
        <v>52</v>
      </c>
      <c r="D6666" s="114" t="s">
        <v>1074</v>
      </c>
      <c r="E6666" s="115">
        <v>44876</v>
      </c>
      <c r="F6666" s="192">
        <v>0.78385416666666663</v>
      </c>
      <c r="G6666">
        <v>2</v>
      </c>
      <c r="H6666" s="114" t="s">
        <v>1075</v>
      </c>
      <c r="I6666">
        <v>5336126</v>
      </c>
      <c r="BW6666">
        <v>336</v>
      </c>
      <c r="BX6666" t="str">
        <v>MICURA</v>
      </c>
      <c r="BY6666" t="str">
        <v>SHEDRACK DRISU (MIC)</v>
      </c>
      <c r="BZ6666" s="31">
        <v>44895</v>
      </c>
      <c r="CA6666" s="40">
        <v>0.49094907407407407</v>
      </c>
    </row>
    <row r="6667" spans="1:79" x14ac:dyDescent="0.25">
      <c r="A6667" s="114" t="s">
        <v>2093</v>
      </c>
      <c r="B6667">
        <v>594</v>
      </c>
      <c r="C6667" s="114" t="s">
        <v>53</v>
      </c>
      <c r="D6667" s="114" t="s">
        <v>1076</v>
      </c>
      <c r="E6667" s="115">
        <v>44876</v>
      </c>
      <c r="F6667" s="192">
        <v>0.78388888888888886</v>
      </c>
      <c r="G6667">
        <v>2</v>
      </c>
      <c r="H6667" s="114" t="s">
        <v>1077</v>
      </c>
      <c r="I6667">
        <v>2045294</v>
      </c>
      <c r="BW6667">
        <v>337</v>
      </c>
      <c r="BX6667" t="str">
        <v>MICURA</v>
      </c>
      <c r="BY6667" t="str">
        <v>ADAMU MOHAMMED</v>
      </c>
      <c r="BZ6667" s="31">
        <v>44895</v>
      </c>
      <c r="CA6667" s="40">
        <v>0.49111111111111111</v>
      </c>
    </row>
    <row r="6668" spans="1:79" x14ac:dyDescent="0.25">
      <c r="A6668" s="114" t="s">
        <v>2093</v>
      </c>
      <c r="B6668">
        <v>595</v>
      </c>
      <c r="C6668" s="114" t="s">
        <v>52</v>
      </c>
      <c r="D6668" s="114" t="s">
        <v>775</v>
      </c>
      <c r="E6668" s="115">
        <v>44876</v>
      </c>
      <c r="F6668" s="192">
        <v>0.78396990740740746</v>
      </c>
      <c r="G6668">
        <v>2</v>
      </c>
      <c r="H6668" s="114" t="s">
        <v>776</v>
      </c>
      <c r="I6668">
        <v>8117972</v>
      </c>
      <c r="BW6668">
        <v>338</v>
      </c>
      <c r="BX6668" t="str">
        <v>OPERATIONS</v>
      </c>
      <c r="BY6668" t="str">
        <v>AIBUEKU NICHOLAS (OPS)</v>
      </c>
      <c r="BZ6668" s="31">
        <v>44895</v>
      </c>
      <c r="CA6668" s="40">
        <v>0.49162037037037037</v>
      </c>
    </row>
    <row r="6669" spans="1:79" x14ac:dyDescent="0.25">
      <c r="A6669" s="114" t="s">
        <v>2093</v>
      </c>
      <c r="B6669">
        <v>596</v>
      </c>
      <c r="C6669" s="114" t="s">
        <v>53</v>
      </c>
      <c r="D6669" s="114" t="s">
        <v>2105</v>
      </c>
      <c r="E6669" s="115">
        <v>44876</v>
      </c>
      <c r="F6669" s="192">
        <v>0.78408564814814818</v>
      </c>
      <c r="G6669">
        <v>2</v>
      </c>
      <c r="H6669" s="114" t="s">
        <v>2106</v>
      </c>
      <c r="I6669"/>
      <c r="BW6669">
        <v>339</v>
      </c>
      <c r="BX6669" t="str">
        <v>ENGINEERING</v>
      </c>
      <c r="BY6669" t="str">
        <v>UFEDO ODAWU</v>
      </c>
      <c r="BZ6669" s="31">
        <v>44895</v>
      </c>
      <c r="CA6669" s="40">
        <v>0.4917361111111111</v>
      </c>
    </row>
    <row r="6670" spans="1:79" x14ac:dyDescent="0.25">
      <c r="A6670" s="114" t="s">
        <v>2093</v>
      </c>
      <c r="B6670">
        <v>597</v>
      </c>
      <c r="C6670" s="114" t="s">
        <v>53</v>
      </c>
      <c r="D6670" s="114" t="s">
        <v>1683</v>
      </c>
      <c r="E6670" s="115">
        <v>44876</v>
      </c>
      <c r="F6670" s="192">
        <v>0.78438657407407408</v>
      </c>
      <c r="G6670">
        <v>2</v>
      </c>
      <c r="H6670" s="114" t="s">
        <v>1684</v>
      </c>
      <c r="I6670">
        <v>2727860</v>
      </c>
      <c r="BW6670">
        <v>340</v>
      </c>
      <c r="BX6670" t="str">
        <v>MICURA</v>
      </c>
      <c r="BY6670" t="str">
        <v>YAKUBU AYODEJI (MIC)</v>
      </c>
      <c r="BZ6670" s="31">
        <v>44895</v>
      </c>
      <c r="CA6670" s="40">
        <v>0.49181712962962965</v>
      </c>
    </row>
    <row r="6671" spans="1:79" x14ac:dyDescent="0.25">
      <c r="A6671" s="114" t="s">
        <v>2093</v>
      </c>
      <c r="B6671">
        <v>598</v>
      </c>
      <c r="C6671" s="114" t="s">
        <v>53</v>
      </c>
      <c r="D6671" s="114" t="s">
        <v>1719</v>
      </c>
      <c r="E6671" s="115">
        <v>44876</v>
      </c>
      <c r="F6671" s="192">
        <v>0.78442129629629631</v>
      </c>
      <c r="G6671">
        <v>2</v>
      </c>
      <c r="H6671" s="114" t="s">
        <v>1720</v>
      </c>
      <c r="I6671">
        <v>5618617</v>
      </c>
      <c r="BW6671">
        <v>341</v>
      </c>
      <c r="BX6671" t="str">
        <v>MICURA</v>
      </c>
      <c r="BY6671" t="str">
        <v>BALA MAKANA (MIC)</v>
      </c>
      <c r="BZ6671" s="31">
        <v>44895</v>
      </c>
      <c r="CA6671" s="40">
        <v>0.49192129629629627</v>
      </c>
    </row>
    <row r="6672" spans="1:79" x14ac:dyDescent="0.25">
      <c r="A6672" s="114" t="s">
        <v>2093</v>
      </c>
      <c r="B6672">
        <v>599</v>
      </c>
      <c r="C6672" s="114" t="s">
        <v>53</v>
      </c>
      <c r="D6672" s="114" t="s">
        <v>1101</v>
      </c>
      <c r="E6672" s="115">
        <v>44876</v>
      </c>
      <c r="F6672" s="192">
        <v>0.78453703703703703</v>
      </c>
      <c r="G6672">
        <v>2</v>
      </c>
      <c r="H6672" s="114" t="s">
        <v>1102</v>
      </c>
      <c r="I6672">
        <v>2025603</v>
      </c>
      <c r="BW6672">
        <v>342</v>
      </c>
      <c r="BX6672" t="str">
        <v>ENGINEERING</v>
      </c>
      <c r="BY6672" t="str">
        <v>AJAERO AUGUSTINE (ENGR)</v>
      </c>
      <c r="BZ6672" s="31">
        <v>44895</v>
      </c>
      <c r="CA6672" s="40">
        <v>0.4926388888888889</v>
      </c>
    </row>
    <row r="6673" spans="1:79" x14ac:dyDescent="0.25">
      <c r="A6673" s="114" t="s">
        <v>2093</v>
      </c>
      <c r="B6673">
        <v>600</v>
      </c>
      <c r="C6673" s="114" t="s">
        <v>52</v>
      </c>
      <c r="D6673" s="114" t="s">
        <v>1125</v>
      </c>
      <c r="E6673" s="115">
        <v>44876</v>
      </c>
      <c r="F6673" s="192">
        <v>0.78459490740740745</v>
      </c>
      <c r="G6673">
        <v>2</v>
      </c>
      <c r="H6673" s="114" t="s">
        <v>1126</v>
      </c>
      <c r="I6673">
        <v>5353238</v>
      </c>
      <c r="BW6673">
        <v>343</v>
      </c>
      <c r="BX6673" t="str">
        <v>MICURA</v>
      </c>
      <c r="BY6673" t="str">
        <v>ONIURE SOLOMON (MIC)</v>
      </c>
      <c r="BZ6673" s="31">
        <v>44895</v>
      </c>
      <c r="CA6673" s="40">
        <v>0.49281249999999999</v>
      </c>
    </row>
    <row r="6674" spans="1:79" x14ac:dyDescent="0.25">
      <c r="A6674" s="114" t="s">
        <v>2093</v>
      </c>
      <c r="B6674">
        <v>601</v>
      </c>
      <c r="C6674" s="114" t="s">
        <v>52</v>
      </c>
      <c r="D6674" s="114" t="s">
        <v>1164</v>
      </c>
      <c r="E6674" s="115">
        <v>44876</v>
      </c>
      <c r="F6674" s="192">
        <v>0.78464120370370372</v>
      </c>
      <c r="G6674">
        <v>2</v>
      </c>
      <c r="H6674" s="114" t="s">
        <v>1165</v>
      </c>
      <c r="I6674">
        <v>14987576</v>
      </c>
      <c r="BW6674">
        <v>344</v>
      </c>
      <c r="BX6674" t="str">
        <v>MICURA</v>
      </c>
      <c r="BY6674" t="str">
        <v>KAINE EMEKA (MIC)</v>
      </c>
      <c r="BZ6674" s="31">
        <v>44895</v>
      </c>
      <c r="CA6674" s="40">
        <v>0.49300925925925926</v>
      </c>
    </row>
    <row r="6675" spans="1:79" x14ac:dyDescent="0.25">
      <c r="A6675" s="114" t="s">
        <v>2093</v>
      </c>
      <c r="B6675">
        <v>602</v>
      </c>
      <c r="C6675" s="114" t="s">
        <v>53</v>
      </c>
      <c r="D6675" s="114" t="s">
        <v>751</v>
      </c>
      <c r="E6675" s="115">
        <v>44876</v>
      </c>
      <c r="F6675" s="192">
        <v>0.78594907407407411</v>
      </c>
      <c r="G6675">
        <v>2</v>
      </c>
      <c r="H6675" s="114" t="s">
        <v>752</v>
      </c>
      <c r="I6675"/>
      <c r="BW6675">
        <v>345</v>
      </c>
      <c r="BX6675" t="str">
        <v>ENGINEERING</v>
      </c>
      <c r="BY6675" t="str">
        <v>SANU ABDULFATAI (ENGR)</v>
      </c>
      <c r="BZ6675" s="31">
        <v>44895</v>
      </c>
      <c r="CA6675" s="40">
        <v>0.49326388888888889</v>
      </c>
    </row>
    <row r="6676" spans="1:79" x14ac:dyDescent="0.25">
      <c r="A6676" s="114" t="s">
        <v>2093</v>
      </c>
      <c r="B6676">
        <v>603</v>
      </c>
      <c r="C6676" s="114" t="s">
        <v>52</v>
      </c>
      <c r="D6676" s="114" t="s">
        <v>1857</v>
      </c>
      <c r="E6676" s="115">
        <v>44876</v>
      </c>
      <c r="F6676" s="192">
        <v>0.78629629629629627</v>
      </c>
      <c r="G6676">
        <v>2</v>
      </c>
      <c r="H6676" s="114" t="s">
        <v>1858</v>
      </c>
      <c r="I6676">
        <v>5335723</v>
      </c>
      <c r="BW6676">
        <v>346</v>
      </c>
      <c r="BX6676" t="str">
        <v>ENGINEERING</v>
      </c>
      <c r="BY6676" t="str">
        <v>NWABUNWENE BASIL (ENGR)</v>
      </c>
      <c r="BZ6676" s="31">
        <v>44895</v>
      </c>
      <c r="CA6676" s="40">
        <v>0.49361111111111111</v>
      </c>
    </row>
    <row r="6677" spans="1:79" x14ac:dyDescent="0.25">
      <c r="A6677" s="114" t="s">
        <v>2093</v>
      </c>
      <c r="B6677">
        <v>604</v>
      </c>
      <c r="C6677" s="114" t="s">
        <v>52</v>
      </c>
      <c r="D6677" s="114" t="s">
        <v>1040</v>
      </c>
      <c r="E6677" s="115">
        <v>44876</v>
      </c>
      <c r="F6677" s="192">
        <v>0.78634259259259254</v>
      </c>
      <c r="G6677">
        <v>2</v>
      </c>
      <c r="H6677" s="114" t="s">
        <v>1041</v>
      </c>
      <c r="I6677">
        <v>2799663</v>
      </c>
      <c r="BW6677">
        <v>347</v>
      </c>
      <c r="BX6677" t="str">
        <v>ENGINEERING</v>
      </c>
      <c r="BY6677" t="str">
        <v>DARE S. ADERUPATAN (ENG</v>
      </c>
      <c r="BZ6677" s="31">
        <v>44895</v>
      </c>
      <c r="CA6677" s="40">
        <v>0.49375000000000002</v>
      </c>
    </row>
    <row r="6678" spans="1:79" x14ac:dyDescent="0.25">
      <c r="A6678" s="114" t="s">
        <v>2093</v>
      </c>
      <c r="B6678">
        <v>605</v>
      </c>
      <c r="C6678" s="114" t="s">
        <v>52</v>
      </c>
      <c r="D6678" s="114" t="s">
        <v>1962</v>
      </c>
      <c r="E6678" s="115">
        <v>44876</v>
      </c>
      <c r="F6678" s="192">
        <v>0.78680555555555554</v>
      </c>
      <c r="G6678">
        <v>2</v>
      </c>
      <c r="H6678" s="114" t="s">
        <v>1963</v>
      </c>
      <c r="I6678">
        <v>7355991</v>
      </c>
      <c r="BW6678">
        <v>348</v>
      </c>
      <c r="BX6678" t="str">
        <v>ENGINEERING</v>
      </c>
      <c r="BY6678" t="str">
        <v>OGBUNAYA UGOCHUKWU (ENG</v>
      </c>
      <c r="BZ6678" s="31">
        <v>44895</v>
      </c>
      <c r="CA6678" s="40">
        <v>0.49380787037037038</v>
      </c>
    </row>
    <row r="6679" spans="1:79" x14ac:dyDescent="0.25">
      <c r="A6679" s="114" t="s">
        <v>2093</v>
      </c>
      <c r="B6679">
        <v>606</v>
      </c>
      <c r="C6679" s="114" t="s">
        <v>53</v>
      </c>
      <c r="D6679" s="114" t="s">
        <v>1139</v>
      </c>
      <c r="E6679" s="115">
        <v>44876</v>
      </c>
      <c r="F6679" s="192">
        <v>0.78684027777777776</v>
      </c>
      <c r="G6679">
        <v>2</v>
      </c>
      <c r="H6679" s="114" t="s">
        <v>1140</v>
      </c>
      <c r="I6679"/>
      <c r="BW6679">
        <v>349</v>
      </c>
      <c r="BX6679" t="str">
        <v>ENGINEERING</v>
      </c>
      <c r="BY6679" t="str">
        <v>AZUM RICHARD (ENGR)</v>
      </c>
      <c r="BZ6679" s="31">
        <v>44895</v>
      </c>
      <c r="CA6679" s="40">
        <v>0.49386574074074074</v>
      </c>
    </row>
    <row r="6680" spans="1:79" x14ac:dyDescent="0.25">
      <c r="A6680" s="114" t="s">
        <v>2093</v>
      </c>
      <c r="B6680">
        <v>607</v>
      </c>
      <c r="C6680" s="114" t="s">
        <v>53</v>
      </c>
      <c r="D6680" s="114" t="s">
        <v>1197</v>
      </c>
      <c r="E6680" s="115">
        <v>44876</v>
      </c>
      <c r="F6680" s="192">
        <v>0.78692129629629626</v>
      </c>
      <c r="G6680">
        <v>2</v>
      </c>
      <c r="H6680" s="114" t="s">
        <v>1198</v>
      </c>
      <c r="I6680"/>
      <c r="BW6680">
        <v>350</v>
      </c>
      <c r="BX6680" t="str">
        <v>MICURA</v>
      </c>
      <c r="BY6680" t="str">
        <v>DENNIS OGBONNA (MIC)</v>
      </c>
      <c r="BZ6680" s="31">
        <v>44895</v>
      </c>
      <c r="CA6680" s="40">
        <v>0.49434027777777778</v>
      </c>
    </row>
    <row r="6681" spans="1:79" x14ac:dyDescent="0.25">
      <c r="A6681" s="114" t="s">
        <v>2093</v>
      </c>
      <c r="B6681">
        <v>608</v>
      </c>
      <c r="C6681" s="114" t="s">
        <v>53</v>
      </c>
      <c r="D6681" s="114" t="s">
        <v>945</v>
      </c>
      <c r="E6681" s="115">
        <v>44876</v>
      </c>
      <c r="F6681" s="192">
        <v>0.78714120370370366</v>
      </c>
      <c r="G6681">
        <v>2</v>
      </c>
      <c r="H6681" s="114" t="s">
        <v>946</v>
      </c>
      <c r="I6681">
        <v>4846490</v>
      </c>
      <c r="BW6681">
        <v>351</v>
      </c>
      <c r="BX6681" t="str">
        <v>OPERATIONS</v>
      </c>
      <c r="BY6681" t="str">
        <v>IDEM GEORGE (OPS)</v>
      </c>
      <c r="BZ6681" s="31">
        <v>44895</v>
      </c>
      <c r="CA6681" s="40">
        <v>0.49453703703703705</v>
      </c>
    </row>
    <row r="6682" spans="1:79" x14ac:dyDescent="0.25">
      <c r="A6682" s="114" t="s">
        <v>2093</v>
      </c>
      <c r="B6682">
        <v>609</v>
      </c>
      <c r="C6682" s="114" t="s">
        <v>53</v>
      </c>
      <c r="D6682" s="114" t="s">
        <v>1735</v>
      </c>
      <c r="E6682" s="115">
        <v>44876</v>
      </c>
      <c r="F6682" s="192">
        <v>0.78726851851851853</v>
      </c>
      <c r="G6682">
        <v>2</v>
      </c>
      <c r="H6682" s="114" t="s">
        <v>1736</v>
      </c>
      <c r="I6682"/>
      <c r="BW6682">
        <v>352</v>
      </c>
      <c r="BX6682" t="str">
        <v>ENGINEERING</v>
      </c>
      <c r="BY6682" t="str">
        <v>IFEANYI OZONUWE (ENGR)</v>
      </c>
      <c r="BZ6682" s="31">
        <v>44895</v>
      </c>
      <c r="CA6682" s="40">
        <v>0.49472222222222223</v>
      </c>
    </row>
    <row r="6683" spans="1:79" x14ac:dyDescent="0.25">
      <c r="A6683" s="114" t="s">
        <v>2093</v>
      </c>
      <c r="B6683">
        <v>610</v>
      </c>
      <c r="C6683" s="114" t="s">
        <v>54</v>
      </c>
      <c r="D6683" s="114" t="s">
        <v>684</v>
      </c>
      <c r="E6683" s="115">
        <v>44876</v>
      </c>
      <c r="F6683" s="192">
        <v>0.78810185185185189</v>
      </c>
      <c r="G6683">
        <v>2</v>
      </c>
      <c r="H6683" s="114" t="s">
        <v>685</v>
      </c>
      <c r="I6683">
        <v>5505462</v>
      </c>
      <c r="BW6683">
        <v>353</v>
      </c>
      <c r="BX6683" t="str">
        <v>ENGINEERING</v>
      </c>
      <c r="BY6683" t="str">
        <v>NKWOAGU AUGUSTINE (ENGR</v>
      </c>
      <c r="BZ6683" s="31">
        <v>44895</v>
      </c>
      <c r="CA6683" s="40">
        <v>0.49479166666666669</v>
      </c>
    </row>
    <row r="6684" spans="1:79" x14ac:dyDescent="0.25">
      <c r="A6684" s="114" t="s">
        <v>2093</v>
      </c>
      <c r="B6684">
        <v>611</v>
      </c>
      <c r="C6684" s="114" t="s">
        <v>53</v>
      </c>
      <c r="D6684" s="114" t="s">
        <v>1107</v>
      </c>
      <c r="E6684" s="115">
        <v>44876</v>
      </c>
      <c r="F6684" s="192">
        <v>0.78844907407407405</v>
      </c>
      <c r="G6684">
        <v>2</v>
      </c>
      <c r="H6684" s="114" t="s">
        <v>1108</v>
      </c>
      <c r="I6684"/>
      <c r="BW6684">
        <v>354</v>
      </c>
      <c r="BX6684" t="str">
        <v>FINANCE</v>
      </c>
      <c r="BY6684" t="str">
        <v>FREDRICK NDIFREKE (FIN)</v>
      </c>
      <c r="BZ6684" s="31">
        <v>44895</v>
      </c>
      <c r="CA6684" s="40">
        <v>0.49486111111111108</v>
      </c>
    </row>
    <row r="6685" spans="1:79" x14ac:dyDescent="0.25">
      <c r="A6685" s="114" t="s">
        <v>2093</v>
      </c>
      <c r="B6685">
        <v>612</v>
      </c>
      <c r="C6685" s="114" t="s">
        <v>53</v>
      </c>
      <c r="D6685" s="114" t="s">
        <v>1111</v>
      </c>
      <c r="E6685" s="115">
        <v>44876</v>
      </c>
      <c r="F6685" s="192">
        <v>0.78949074074074077</v>
      </c>
      <c r="G6685">
        <v>2</v>
      </c>
      <c r="H6685" s="114" t="s">
        <v>1112</v>
      </c>
      <c r="I6685">
        <v>6708634</v>
      </c>
      <c r="BW6685">
        <v>355</v>
      </c>
      <c r="BX6685" t="str">
        <v>MICURA</v>
      </c>
      <c r="BY6685" t="str">
        <v>NWACHI ANTHONY (MIC)</v>
      </c>
      <c r="BZ6685" s="31">
        <v>44895</v>
      </c>
      <c r="CA6685" s="40">
        <v>0.49561342592592594</v>
      </c>
    </row>
    <row r="6686" spans="1:79" x14ac:dyDescent="0.25">
      <c r="A6686" s="114" t="s">
        <v>2093</v>
      </c>
      <c r="B6686">
        <v>613</v>
      </c>
      <c r="C6686" s="114" t="s">
        <v>54</v>
      </c>
      <c r="D6686" s="114" t="s">
        <v>1487</v>
      </c>
      <c r="E6686" s="115">
        <v>44876</v>
      </c>
      <c r="F6686" s="192">
        <v>0.7897453703703704</v>
      </c>
      <c r="G6686">
        <v>2</v>
      </c>
      <c r="H6686" s="114" t="s">
        <v>1488</v>
      </c>
      <c r="I6686">
        <v>2051547</v>
      </c>
      <c r="BW6686">
        <v>356</v>
      </c>
      <c r="BX6686" t="str">
        <v>ENGINEERING</v>
      </c>
      <c r="BY6686" t="str">
        <v>OYINLAYO MAYODE (ENGR)</v>
      </c>
      <c r="BZ6686" s="31">
        <v>44895</v>
      </c>
      <c r="CA6686" s="40">
        <v>0.49569444444444444</v>
      </c>
    </row>
    <row r="6687" spans="1:79" x14ac:dyDescent="0.25">
      <c r="A6687" s="114" t="s">
        <v>2093</v>
      </c>
      <c r="B6687">
        <v>614</v>
      </c>
      <c r="C6687" s="114" t="s">
        <v>52</v>
      </c>
      <c r="D6687" s="114" t="s">
        <v>1624</v>
      </c>
      <c r="E6687" s="115">
        <v>44876</v>
      </c>
      <c r="F6687" s="192">
        <v>0.79096064814814815</v>
      </c>
      <c r="G6687">
        <v>2</v>
      </c>
      <c r="H6687" s="114" t="s">
        <v>1625</v>
      </c>
      <c r="I6687">
        <v>3655293</v>
      </c>
      <c r="BW6687">
        <v>357</v>
      </c>
      <c r="BX6687" t="str">
        <v>ENGINEERING</v>
      </c>
      <c r="BY6687" t="str">
        <v>SALAWU MOHAMMED (DRV)</v>
      </c>
      <c r="BZ6687" s="31">
        <v>44895</v>
      </c>
      <c r="CA6687" s="40">
        <v>0.49585648148148148</v>
      </c>
    </row>
    <row r="6688" spans="1:79" x14ac:dyDescent="0.25">
      <c r="A6688" s="114" t="s">
        <v>2093</v>
      </c>
      <c r="B6688">
        <v>615</v>
      </c>
      <c r="C6688" s="114" t="s">
        <v>54</v>
      </c>
      <c r="D6688" s="114" t="s">
        <v>1187</v>
      </c>
      <c r="E6688" s="115">
        <v>44876</v>
      </c>
      <c r="F6688" s="192">
        <v>0.79101851851851857</v>
      </c>
      <c r="G6688">
        <v>2</v>
      </c>
      <c r="H6688" s="114" t="s">
        <v>1188</v>
      </c>
      <c r="I6688">
        <v>6713418</v>
      </c>
      <c r="BW6688">
        <v>358</v>
      </c>
      <c r="BX6688" t="str">
        <v>ENGINEERING</v>
      </c>
      <c r="BY6688" t="str">
        <v>GODDY NGBONYEBI (ENGR)</v>
      </c>
      <c r="BZ6688" s="31">
        <v>44895</v>
      </c>
      <c r="CA6688" s="40">
        <v>0.49626157407407406</v>
      </c>
    </row>
    <row r="6689" spans="1:79" x14ac:dyDescent="0.25">
      <c r="A6689" s="114" t="s">
        <v>2093</v>
      </c>
      <c r="B6689">
        <v>616</v>
      </c>
      <c r="C6689" s="114" t="s">
        <v>53</v>
      </c>
      <c r="D6689" s="114" t="s">
        <v>1121</v>
      </c>
      <c r="E6689" s="115">
        <v>44876</v>
      </c>
      <c r="F6689" s="192">
        <v>0.79136574074074073</v>
      </c>
      <c r="G6689">
        <v>2</v>
      </c>
      <c r="H6689" s="114" t="s">
        <v>1122</v>
      </c>
      <c r="I6689"/>
      <c r="BW6689">
        <v>359</v>
      </c>
      <c r="BX6689" t="str">
        <v>ENGINEERING</v>
      </c>
      <c r="BY6689" t="str">
        <v>NWGOBILOR THANKGOD</v>
      </c>
      <c r="BZ6689" s="31">
        <v>44895</v>
      </c>
      <c r="CA6689" s="40">
        <v>0.49633101851851852</v>
      </c>
    </row>
    <row r="6690" spans="1:79" x14ac:dyDescent="0.25">
      <c r="A6690" s="114" t="s">
        <v>2093</v>
      </c>
      <c r="B6690">
        <v>617</v>
      </c>
      <c r="C6690" s="114" t="s">
        <v>53</v>
      </c>
      <c r="D6690" s="114" t="s">
        <v>1117</v>
      </c>
      <c r="E6690" s="115">
        <v>44876</v>
      </c>
      <c r="F6690" s="192">
        <v>0.79142361111111115</v>
      </c>
      <c r="G6690">
        <v>2</v>
      </c>
      <c r="H6690" s="114" t="s">
        <v>1118</v>
      </c>
      <c r="I6690"/>
      <c r="BW6690">
        <v>360</v>
      </c>
      <c r="BX6690" t="str">
        <v>OLM</v>
      </c>
      <c r="BY6690" t="str">
        <v>JOSHUA OLAWUYI (OLM)</v>
      </c>
      <c r="BZ6690" s="31">
        <v>44895</v>
      </c>
      <c r="CA6690" s="40">
        <v>0.49650462962962966</v>
      </c>
    </row>
    <row r="6691" spans="1:79" x14ac:dyDescent="0.25">
      <c r="A6691" s="114" t="s">
        <v>2093</v>
      </c>
      <c r="B6691">
        <v>618</v>
      </c>
      <c r="C6691" s="114" t="s">
        <v>53</v>
      </c>
      <c r="D6691" s="114" t="s">
        <v>1622</v>
      </c>
      <c r="E6691" s="115">
        <v>44876</v>
      </c>
      <c r="F6691" s="192">
        <v>0.79194444444444445</v>
      </c>
      <c r="G6691">
        <v>2</v>
      </c>
      <c r="H6691" s="114" t="s">
        <v>1623</v>
      </c>
      <c r="I6691">
        <v>14967077</v>
      </c>
      <c r="BW6691">
        <v>361</v>
      </c>
      <c r="BX6691" t="str">
        <v>MICURA</v>
      </c>
      <c r="BY6691" t="str">
        <v>SHAMSIDEEN OLANREWAJU(MI</v>
      </c>
      <c r="BZ6691" s="31">
        <v>44895</v>
      </c>
      <c r="CA6691" s="40">
        <v>0.49766203703703704</v>
      </c>
    </row>
    <row r="6692" spans="1:79" x14ac:dyDescent="0.25">
      <c r="A6692" s="114" t="s">
        <v>2093</v>
      </c>
      <c r="B6692">
        <v>619</v>
      </c>
      <c r="C6692" s="114" t="s">
        <v>53</v>
      </c>
      <c r="D6692" s="114" t="s">
        <v>797</v>
      </c>
      <c r="E6692" s="115">
        <v>44876</v>
      </c>
      <c r="F6692" s="192">
        <v>0.79206018518518517</v>
      </c>
      <c r="G6692">
        <v>2</v>
      </c>
      <c r="H6692" s="114" t="s">
        <v>798</v>
      </c>
      <c r="I6692"/>
      <c r="BW6692">
        <v>362</v>
      </c>
      <c r="BX6692" t="str">
        <v>ENGINEERING</v>
      </c>
      <c r="BY6692" t="str">
        <v>BITRUS FARUK</v>
      </c>
      <c r="BZ6692" s="31">
        <v>44895</v>
      </c>
      <c r="CA6692" s="40">
        <v>0.49891203703703701</v>
      </c>
    </row>
    <row r="6693" spans="1:79" x14ac:dyDescent="0.25">
      <c r="A6693" s="114" t="s">
        <v>2093</v>
      </c>
      <c r="B6693">
        <v>620</v>
      </c>
      <c r="C6693" s="114" t="s">
        <v>53</v>
      </c>
      <c r="D6693" s="114" t="s">
        <v>1141</v>
      </c>
      <c r="E6693" s="115">
        <v>44876</v>
      </c>
      <c r="F6693" s="192">
        <v>0.79224537037037035</v>
      </c>
      <c r="G6693">
        <v>2</v>
      </c>
      <c r="H6693" s="114" t="s">
        <v>1142</v>
      </c>
      <c r="I6693">
        <v>8900093</v>
      </c>
      <c r="BW6693">
        <v>363</v>
      </c>
      <c r="BX6693" t="str">
        <v>MICURA</v>
      </c>
      <c r="BY6693" t="str">
        <v>RANDY FRANCIS (MIC)</v>
      </c>
      <c r="BZ6693" s="31">
        <v>44895</v>
      </c>
      <c r="CA6693" s="40">
        <v>0.49916666666666665</v>
      </c>
    </row>
    <row r="6694" spans="1:79" x14ac:dyDescent="0.25">
      <c r="A6694" s="114" t="s">
        <v>2093</v>
      </c>
      <c r="B6694">
        <v>621</v>
      </c>
      <c r="C6694" s="114" t="s">
        <v>53</v>
      </c>
      <c r="D6694" s="114" t="s">
        <v>1145</v>
      </c>
      <c r="E6694" s="115">
        <v>44876</v>
      </c>
      <c r="F6694" s="192">
        <v>0.7925578703703704</v>
      </c>
      <c r="G6694">
        <v>2</v>
      </c>
      <c r="H6694" s="114" t="s">
        <v>1146</v>
      </c>
      <c r="I6694"/>
      <c r="BW6694">
        <v>364</v>
      </c>
      <c r="BX6694" t="str">
        <v>MICURA</v>
      </c>
      <c r="BY6694" t="str">
        <v>OLANREWAJU OPEYEMI (</v>
      </c>
      <c r="BZ6694" s="31">
        <v>44895</v>
      </c>
      <c r="CA6694" s="40">
        <v>0.49922453703703706</v>
      </c>
    </row>
    <row r="6695" spans="1:79" x14ac:dyDescent="0.25">
      <c r="A6695" s="114" t="s">
        <v>2093</v>
      </c>
      <c r="B6695">
        <v>622</v>
      </c>
      <c r="C6695" s="114" t="s">
        <v>53</v>
      </c>
      <c r="D6695" s="114" t="s">
        <v>358</v>
      </c>
      <c r="E6695" s="115">
        <v>44876</v>
      </c>
      <c r="F6695" s="192">
        <v>0.79270833333333335</v>
      </c>
      <c r="G6695">
        <v>2</v>
      </c>
      <c r="H6695" s="114" t="s">
        <v>359</v>
      </c>
      <c r="I6695"/>
      <c r="BW6695">
        <v>365</v>
      </c>
      <c r="BX6695" t="str">
        <v>ENGINEERING</v>
      </c>
      <c r="BY6695" t="str">
        <v>FENUYI AYONIYI  (ENGR)</v>
      </c>
      <c r="BZ6695" s="31">
        <v>44895</v>
      </c>
      <c r="CA6695" s="40">
        <v>0.49937500000000001</v>
      </c>
    </row>
    <row r="6696" spans="1:79" x14ac:dyDescent="0.25">
      <c r="A6696" s="114" t="s">
        <v>2093</v>
      </c>
      <c r="B6696">
        <v>623</v>
      </c>
      <c r="C6696" s="114" t="s">
        <v>54</v>
      </c>
      <c r="D6696" s="114" t="s">
        <v>282</v>
      </c>
      <c r="E6696" s="115">
        <v>44876</v>
      </c>
      <c r="F6696" s="192">
        <v>0.79348379629629628</v>
      </c>
      <c r="G6696">
        <v>2</v>
      </c>
      <c r="H6696" s="114" t="s">
        <v>283</v>
      </c>
      <c r="I6696">
        <v>5363580</v>
      </c>
      <c r="BW6696">
        <v>366</v>
      </c>
      <c r="BX6696" t="str">
        <v>ENGINEERING</v>
      </c>
      <c r="BY6696" t="str">
        <v>SAMPSON OBINNA (ENGR)</v>
      </c>
      <c r="BZ6696" s="31">
        <v>44895</v>
      </c>
      <c r="CA6696" s="40">
        <v>0.49997685185185187</v>
      </c>
    </row>
    <row r="6697" spans="1:79" x14ac:dyDescent="0.25">
      <c r="A6697" s="114" t="s">
        <v>2093</v>
      </c>
      <c r="B6697">
        <v>624</v>
      </c>
      <c r="C6697" s="114" t="s">
        <v>52</v>
      </c>
      <c r="D6697" s="114" t="s">
        <v>1068</v>
      </c>
      <c r="E6697" s="115">
        <v>44876</v>
      </c>
      <c r="F6697" s="192">
        <v>0.79351851851851851</v>
      </c>
      <c r="G6697">
        <v>2</v>
      </c>
      <c r="H6697" s="114" t="s">
        <v>1069</v>
      </c>
      <c r="I6697">
        <v>5334482</v>
      </c>
      <c r="BW6697">
        <v>367</v>
      </c>
      <c r="BX6697" t="str">
        <v>MICURA</v>
      </c>
      <c r="BY6697" t="str">
        <v>ORIABURE DAVID O.(MIC)</v>
      </c>
      <c r="BZ6697" s="31">
        <v>44895</v>
      </c>
      <c r="CA6697" s="40">
        <v>0.50127314814814816</v>
      </c>
    </row>
    <row r="6698" spans="1:79" x14ac:dyDescent="0.25">
      <c r="A6698" s="114" t="s">
        <v>2093</v>
      </c>
      <c r="B6698">
        <v>625</v>
      </c>
      <c r="C6698" s="114" t="s">
        <v>53</v>
      </c>
      <c r="D6698" s="114" t="s">
        <v>1036</v>
      </c>
      <c r="E6698" s="115">
        <v>44876</v>
      </c>
      <c r="F6698" s="192">
        <v>0.79355324074074074</v>
      </c>
      <c r="G6698">
        <v>2</v>
      </c>
      <c r="H6698" s="114" t="s">
        <v>1037</v>
      </c>
      <c r="I6698"/>
      <c r="BW6698">
        <v>368</v>
      </c>
      <c r="BX6698" t="str">
        <v>IT</v>
      </c>
      <c r="BY6698" t="str">
        <v>OYEWALE SAMUEL S. (IT)</v>
      </c>
      <c r="BZ6698" s="31">
        <v>44895</v>
      </c>
      <c r="CA6698" s="40">
        <v>0.50168981481481478</v>
      </c>
    </row>
    <row r="6699" spans="1:79" x14ac:dyDescent="0.25">
      <c r="A6699" s="114" t="s">
        <v>2093</v>
      </c>
      <c r="B6699">
        <v>626</v>
      </c>
      <c r="C6699" s="114" t="s">
        <v>53</v>
      </c>
      <c r="D6699" s="114" t="s">
        <v>1170</v>
      </c>
      <c r="E6699" s="115">
        <v>44876</v>
      </c>
      <c r="F6699" s="192">
        <v>0.79475694444444445</v>
      </c>
      <c r="G6699">
        <v>2</v>
      </c>
      <c r="H6699" s="114" t="s">
        <v>1171</v>
      </c>
      <c r="I6699"/>
      <c r="BW6699">
        <v>369</v>
      </c>
      <c r="BX6699" t="str">
        <v>OPERATIONS</v>
      </c>
      <c r="BY6699" t="str">
        <v>OGBOGU SAMUEL (OPS)</v>
      </c>
      <c r="BZ6699" s="31">
        <v>44895</v>
      </c>
      <c r="CA6699" s="40">
        <v>0.50209490740740736</v>
      </c>
    </row>
    <row r="6700" spans="1:79" x14ac:dyDescent="0.25">
      <c r="A6700" s="114" t="s">
        <v>2093</v>
      </c>
      <c r="B6700">
        <v>627</v>
      </c>
      <c r="C6700" s="114" t="s">
        <v>53</v>
      </c>
      <c r="D6700" s="114" t="s">
        <v>1137</v>
      </c>
      <c r="E6700" s="115">
        <v>44876</v>
      </c>
      <c r="F6700" s="192">
        <v>0.79480324074074071</v>
      </c>
      <c r="G6700">
        <v>2</v>
      </c>
      <c r="H6700" s="114" t="s">
        <v>1138</v>
      </c>
      <c r="I6700">
        <v>14823931</v>
      </c>
      <c r="BW6700">
        <v>370</v>
      </c>
      <c r="BX6700" t="str">
        <v>OPERATIONS</v>
      </c>
      <c r="BY6700" t="str">
        <v>SHITTA OLAKULEHIN (OPS)</v>
      </c>
      <c r="BZ6700" s="31">
        <v>44895</v>
      </c>
      <c r="CA6700" s="40">
        <v>0.50216435185185182</v>
      </c>
    </row>
    <row r="6701" spans="1:79" x14ac:dyDescent="0.25">
      <c r="A6701" s="114" t="s">
        <v>2093</v>
      </c>
      <c r="B6701">
        <v>628</v>
      </c>
      <c r="C6701" s="114" t="s">
        <v>52</v>
      </c>
      <c r="D6701" s="114" t="s">
        <v>996</v>
      </c>
      <c r="E6701" s="115">
        <v>44876</v>
      </c>
      <c r="F6701" s="192">
        <v>0.7951273148148148</v>
      </c>
      <c r="G6701">
        <v>2</v>
      </c>
      <c r="H6701" s="114" t="s">
        <v>997</v>
      </c>
      <c r="I6701">
        <v>7252742</v>
      </c>
      <c r="BW6701">
        <v>371</v>
      </c>
      <c r="BX6701" t="str">
        <v>ENGINEERING</v>
      </c>
      <c r="BY6701" t="str">
        <v>OKIKE SUNDAY (ENGR)</v>
      </c>
      <c r="BZ6701" s="31">
        <v>44895</v>
      </c>
      <c r="CA6701" s="40">
        <v>0.50259259259259259</v>
      </c>
    </row>
    <row r="6702" spans="1:79" x14ac:dyDescent="0.25">
      <c r="A6702" s="114" t="s">
        <v>2093</v>
      </c>
      <c r="B6702">
        <v>629</v>
      </c>
      <c r="C6702" s="114" t="s">
        <v>52</v>
      </c>
      <c r="D6702" s="114" t="s">
        <v>1055</v>
      </c>
      <c r="E6702" s="115">
        <v>44876</v>
      </c>
      <c r="F6702" s="192">
        <v>0.79540509259259262</v>
      </c>
      <c r="G6702">
        <v>2</v>
      </c>
      <c r="H6702" s="114" t="s">
        <v>1056</v>
      </c>
      <c r="I6702">
        <v>5334088</v>
      </c>
      <c r="BW6702">
        <v>372</v>
      </c>
      <c r="BX6702" t="str">
        <v>ENGINEERING</v>
      </c>
      <c r="BY6702" t="str">
        <v>CHRISTIAN NDUBUEZE</v>
      </c>
      <c r="BZ6702" s="31">
        <v>44895</v>
      </c>
      <c r="CA6702" s="40">
        <v>0.50741898148148146</v>
      </c>
    </row>
    <row r="6703" spans="1:79" x14ac:dyDescent="0.25">
      <c r="A6703" s="114" t="s">
        <v>2093</v>
      </c>
      <c r="B6703">
        <v>630</v>
      </c>
      <c r="C6703" s="114" t="s">
        <v>53</v>
      </c>
      <c r="D6703" s="114" t="s">
        <v>1531</v>
      </c>
      <c r="E6703" s="115">
        <v>44876</v>
      </c>
      <c r="F6703" s="192">
        <v>0.79590277777777774</v>
      </c>
      <c r="G6703">
        <v>2</v>
      </c>
      <c r="H6703" s="114" t="s">
        <v>1532</v>
      </c>
      <c r="I6703">
        <v>2704092</v>
      </c>
      <c r="BW6703">
        <v>373</v>
      </c>
      <c r="BX6703" t="str">
        <v>ENGINEERING</v>
      </c>
      <c r="BY6703" t="str">
        <v>BUSARI RILIWAN A. (DRV)</v>
      </c>
      <c r="BZ6703" s="31">
        <v>44895</v>
      </c>
      <c r="CA6703" s="40">
        <v>0.50748842592592591</v>
      </c>
    </row>
    <row r="6704" spans="1:79" x14ac:dyDescent="0.25">
      <c r="A6704" s="114" t="s">
        <v>2093</v>
      </c>
      <c r="B6704">
        <v>631</v>
      </c>
      <c r="C6704" s="114" t="s">
        <v>53</v>
      </c>
      <c r="D6704" s="114" t="s">
        <v>1155</v>
      </c>
      <c r="E6704" s="115">
        <v>44876</v>
      </c>
      <c r="F6704" s="192">
        <v>0.79593749999999996</v>
      </c>
      <c r="G6704">
        <v>2</v>
      </c>
      <c r="H6704" s="114" t="s">
        <v>1156</v>
      </c>
      <c r="I6704"/>
      <c r="BW6704">
        <v>374</v>
      </c>
      <c r="BX6704" t="str">
        <v>ENGINEERING</v>
      </c>
      <c r="BY6704" t="str">
        <v>OGUNGBEMI FEMI (ENGR)</v>
      </c>
      <c r="BZ6704" s="31">
        <v>44895</v>
      </c>
      <c r="CA6704" s="40">
        <v>0.50755787037037037</v>
      </c>
    </row>
    <row r="6705" spans="1:79" x14ac:dyDescent="0.25">
      <c r="A6705" s="114" t="s">
        <v>2093</v>
      </c>
      <c r="B6705">
        <v>632</v>
      </c>
      <c r="C6705" s="114" t="s">
        <v>52</v>
      </c>
      <c r="D6705" s="114" t="s">
        <v>1215</v>
      </c>
      <c r="E6705" s="115">
        <v>44876</v>
      </c>
      <c r="F6705" s="192">
        <v>0.79644675925925923</v>
      </c>
      <c r="G6705">
        <v>2</v>
      </c>
      <c r="H6705" s="114" t="s">
        <v>1216</v>
      </c>
      <c r="I6705">
        <v>2841045</v>
      </c>
      <c r="BW6705">
        <v>375</v>
      </c>
      <c r="BX6705" t="str">
        <v>OPERATIONS</v>
      </c>
      <c r="BY6705" t="str">
        <v>AYINDE MUYIDEEN A. (OPS</v>
      </c>
      <c r="BZ6705" s="31">
        <v>44895</v>
      </c>
      <c r="CA6705" s="40">
        <v>0.50810185185185186</v>
      </c>
    </row>
    <row r="6706" spans="1:79" x14ac:dyDescent="0.25">
      <c r="A6706" s="114" t="s">
        <v>2093</v>
      </c>
      <c r="B6706">
        <v>633</v>
      </c>
      <c r="C6706" s="114" t="s">
        <v>54</v>
      </c>
      <c r="D6706" s="114" t="s">
        <v>563</v>
      </c>
      <c r="E6706" s="115">
        <v>44876</v>
      </c>
      <c r="F6706" s="192">
        <v>0.79745370370370372</v>
      </c>
      <c r="G6706">
        <v>2</v>
      </c>
      <c r="H6706" s="114" t="s">
        <v>564</v>
      </c>
      <c r="I6706">
        <v>7785667</v>
      </c>
      <c r="BW6706">
        <v>376</v>
      </c>
      <c r="BX6706" t="str">
        <v>OPERATIONS</v>
      </c>
      <c r="BY6706" t="str">
        <v>EMODI EMEKA AMALA</v>
      </c>
      <c r="BZ6706" s="31">
        <v>44895</v>
      </c>
      <c r="CA6706" s="40">
        <v>0.50892361111111106</v>
      </c>
    </row>
    <row r="6707" spans="1:79" x14ac:dyDescent="0.25">
      <c r="A6707" s="114" t="s">
        <v>2093</v>
      </c>
      <c r="B6707">
        <v>634</v>
      </c>
      <c r="C6707" s="114" t="s">
        <v>53</v>
      </c>
      <c r="D6707" s="114" t="s">
        <v>1080</v>
      </c>
      <c r="E6707" s="115">
        <v>44876</v>
      </c>
      <c r="F6707" s="192">
        <v>0.79807870370370371</v>
      </c>
      <c r="G6707">
        <v>2</v>
      </c>
      <c r="H6707" s="114" t="s">
        <v>1081</v>
      </c>
      <c r="I6707"/>
      <c r="BW6707">
        <v>377</v>
      </c>
      <c r="BX6707" t="str">
        <v>OPERATIONS</v>
      </c>
      <c r="BY6707" t="str">
        <v>EZENWATA KINGSLEY (OPS)</v>
      </c>
      <c r="BZ6707" s="31">
        <v>44895</v>
      </c>
      <c r="CA6707" s="40">
        <v>0.50937500000000002</v>
      </c>
    </row>
    <row r="6708" spans="1:79" x14ac:dyDescent="0.25">
      <c r="A6708" s="114" t="s">
        <v>2093</v>
      </c>
      <c r="B6708">
        <v>635</v>
      </c>
      <c r="C6708" s="114" t="s">
        <v>53</v>
      </c>
      <c r="D6708" s="114" t="s">
        <v>1180</v>
      </c>
      <c r="E6708" s="115">
        <v>44876</v>
      </c>
      <c r="F6708" s="192">
        <v>0.79834490740740738</v>
      </c>
      <c r="G6708">
        <v>2</v>
      </c>
      <c r="H6708" s="114" t="s">
        <v>1181</v>
      </c>
      <c r="I6708"/>
      <c r="BW6708">
        <v>378</v>
      </c>
      <c r="BX6708" t="str">
        <v>GATE OPS</v>
      </c>
      <c r="BY6708" t="str">
        <v>ISAH IBRAHIM OSIGBE (OP</v>
      </c>
      <c r="BZ6708" s="31">
        <v>44895</v>
      </c>
      <c r="CA6708" s="40">
        <v>0.50959490740740743</v>
      </c>
    </row>
    <row r="6709" spans="1:79" x14ac:dyDescent="0.25">
      <c r="A6709" s="114" t="s">
        <v>2093</v>
      </c>
      <c r="B6709">
        <v>636</v>
      </c>
      <c r="C6709" s="114" t="s">
        <v>52</v>
      </c>
      <c r="D6709" s="114" t="s">
        <v>1129</v>
      </c>
      <c r="E6709" s="115">
        <v>44876</v>
      </c>
      <c r="F6709" s="192">
        <v>0.79974537037037041</v>
      </c>
      <c r="G6709">
        <v>2</v>
      </c>
      <c r="H6709" s="114" t="s">
        <v>1130</v>
      </c>
      <c r="I6709">
        <v>4839824</v>
      </c>
      <c r="BW6709">
        <v>379</v>
      </c>
      <c r="BX6709" t="str">
        <v>PLANNING</v>
      </c>
      <c r="BY6709" t="str">
        <v>GBENUPO SAMUEL H. (PLN)</v>
      </c>
      <c r="BZ6709" s="31">
        <v>44895</v>
      </c>
      <c r="CA6709" s="40">
        <v>0.50966435185185188</v>
      </c>
    </row>
    <row r="6710" spans="1:79" x14ac:dyDescent="0.25">
      <c r="A6710" s="114" t="s">
        <v>2093</v>
      </c>
      <c r="B6710">
        <v>637</v>
      </c>
      <c r="C6710" s="114" t="s">
        <v>52</v>
      </c>
      <c r="D6710" s="114" t="s">
        <v>550</v>
      </c>
      <c r="E6710" s="115">
        <v>44876</v>
      </c>
      <c r="F6710" s="192">
        <v>0.80226851851851855</v>
      </c>
      <c r="G6710">
        <v>2</v>
      </c>
      <c r="H6710" s="114" t="s">
        <v>551</v>
      </c>
      <c r="I6710">
        <v>5417638</v>
      </c>
      <c r="BW6710">
        <v>380</v>
      </c>
      <c r="BX6710" t="str">
        <v>GATE OPS</v>
      </c>
      <c r="BY6710" t="str">
        <v>YUNUSA MAMUD IKOOJO(GATE</v>
      </c>
      <c r="BZ6710" s="31">
        <v>44895</v>
      </c>
      <c r="CA6710" s="40">
        <v>0.50981481481481483</v>
      </c>
    </row>
    <row r="6711" spans="1:79" x14ac:dyDescent="0.25">
      <c r="A6711" s="114" t="s">
        <v>2093</v>
      </c>
      <c r="B6711">
        <v>638</v>
      </c>
      <c r="C6711" s="114" t="s">
        <v>54</v>
      </c>
      <c r="D6711" s="114" t="s">
        <v>1162</v>
      </c>
      <c r="E6711" s="115">
        <v>44876</v>
      </c>
      <c r="F6711" s="192">
        <v>0.82075231481481481</v>
      </c>
      <c r="G6711">
        <v>2</v>
      </c>
      <c r="H6711" s="114" t="s">
        <v>1163</v>
      </c>
      <c r="I6711">
        <v>6723329</v>
      </c>
      <c r="BW6711">
        <v>381</v>
      </c>
      <c r="BX6711" t="str">
        <v>ENGINEERING</v>
      </c>
      <c r="BY6711" t="str">
        <v>ENOMA GODWIN O (ENGR)</v>
      </c>
      <c r="BZ6711" s="31">
        <v>44895</v>
      </c>
      <c r="CA6711" s="40">
        <v>0.51108796296296299</v>
      </c>
    </row>
    <row r="6712" spans="1:79" x14ac:dyDescent="0.25">
      <c r="A6712" s="114" t="s">
        <v>2093</v>
      </c>
      <c r="B6712">
        <v>639</v>
      </c>
      <c r="C6712" s="114" t="s">
        <v>52</v>
      </c>
      <c r="D6712" s="114" t="s">
        <v>897</v>
      </c>
      <c r="E6712" s="115">
        <v>44876</v>
      </c>
      <c r="F6712" s="192">
        <v>0.82709490740740743</v>
      </c>
      <c r="G6712">
        <v>2</v>
      </c>
      <c r="H6712" s="114" t="s">
        <v>898</v>
      </c>
      <c r="I6712">
        <v>5373261</v>
      </c>
      <c r="BW6712">
        <v>382</v>
      </c>
      <c r="BX6712" t="str">
        <v>ENGINEERING</v>
      </c>
      <c r="BY6712" t="str">
        <v>AHMODU SANUSI</v>
      </c>
      <c r="BZ6712" s="31">
        <v>44895</v>
      </c>
      <c r="CA6712" s="40">
        <v>0.51116898148148149</v>
      </c>
    </row>
    <row r="6713" spans="1:79" x14ac:dyDescent="0.25">
      <c r="A6713" s="114" t="s">
        <v>2093</v>
      </c>
      <c r="B6713">
        <v>640</v>
      </c>
      <c r="C6713" s="114" t="s">
        <v>53</v>
      </c>
      <c r="D6713" s="114" t="s">
        <v>486</v>
      </c>
      <c r="E6713" s="115">
        <v>44876</v>
      </c>
      <c r="F6713" s="192">
        <v>0.82753472222222224</v>
      </c>
      <c r="G6713">
        <v>2</v>
      </c>
      <c r="H6713" s="114" t="s">
        <v>487</v>
      </c>
      <c r="I6713"/>
      <c r="BW6713">
        <v>383</v>
      </c>
      <c r="BX6713" t="str">
        <v>ENGINEERING</v>
      </c>
      <c r="BY6713" t="str">
        <v>MORUF AMIDU (ENGR)</v>
      </c>
      <c r="BZ6713" s="31">
        <v>44895</v>
      </c>
      <c r="CA6713" s="40">
        <v>0.51151620370370365</v>
      </c>
    </row>
    <row r="6714" spans="1:79" x14ac:dyDescent="0.25">
      <c r="A6714" s="114" t="s">
        <v>2093</v>
      </c>
      <c r="B6714">
        <v>641</v>
      </c>
      <c r="C6714" s="114" t="s">
        <v>53</v>
      </c>
      <c r="D6714" s="114" t="s">
        <v>542</v>
      </c>
      <c r="E6714" s="115">
        <v>44876</v>
      </c>
      <c r="F6714" s="192">
        <v>0.82780092592592591</v>
      </c>
      <c r="G6714">
        <v>2</v>
      </c>
      <c r="H6714" s="114" t="s">
        <v>543</v>
      </c>
      <c r="I6714"/>
      <c r="BW6714">
        <v>384</v>
      </c>
      <c r="BX6714" t="str">
        <v>ENGINEERING</v>
      </c>
      <c r="BY6714" t="str">
        <v>YINUSA SALIU ADEBAYO</v>
      </c>
      <c r="BZ6714" s="31">
        <v>44895</v>
      </c>
      <c r="CA6714" s="40">
        <v>0.51157407407407407</v>
      </c>
    </row>
    <row r="6715" spans="1:79" x14ac:dyDescent="0.25">
      <c r="A6715" s="114" t="s">
        <v>2093</v>
      </c>
      <c r="B6715">
        <v>642</v>
      </c>
      <c r="C6715" s="114" t="s">
        <v>53</v>
      </c>
      <c r="D6715" s="114" t="s">
        <v>785</v>
      </c>
      <c r="E6715" s="115">
        <v>44876</v>
      </c>
      <c r="F6715" s="192">
        <v>0.82803240740740736</v>
      </c>
      <c r="G6715">
        <v>2</v>
      </c>
      <c r="H6715" s="114" t="s">
        <v>786</v>
      </c>
      <c r="I6715">
        <v>4844273</v>
      </c>
      <c r="BW6715">
        <v>385</v>
      </c>
      <c r="BX6715" t="str">
        <v>ENGINEERING</v>
      </c>
      <c r="BY6715" t="str">
        <v>EZEKIEL EMIUKE (ENGR)</v>
      </c>
      <c r="BZ6715" s="31">
        <v>44895</v>
      </c>
      <c r="CA6715" s="40">
        <v>0.51193287037037039</v>
      </c>
    </row>
    <row r="6716" spans="1:79" x14ac:dyDescent="0.25">
      <c r="A6716" s="114" t="s">
        <v>2093</v>
      </c>
      <c r="B6716">
        <v>643</v>
      </c>
      <c r="C6716" s="114" t="s">
        <v>54</v>
      </c>
      <c r="D6716" s="114" t="s">
        <v>478</v>
      </c>
      <c r="E6716" s="115">
        <v>44876</v>
      </c>
      <c r="F6716" s="192">
        <v>0.82810185185185181</v>
      </c>
      <c r="G6716">
        <v>2</v>
      </c>
      <c r="H6716" s="114" t="s">
        <v>479</v>
      </c>
      <c r="I6716">
        <v>2684900</v>
      </c>
      <c r="BW6716">
        <v>386</v>
      </c>
      <c r="BX6716" t="str">
        <v>ENGINEERING</v>
      </c>
      <c r="BY6716" t="str">
        <v>SHAIBU MOHAMMED</v>
      </c>
      <c r="BZ6716" s="31">
        <v>44895</v>
      </c>
      <c r="CA6716" s="40">
        <v>0.51204861111111111</v>
      </c>
    </row>
    <row r="6717" spans="1:79" x14ac:dyDescent="0.25">
      <c r="A6717" s="114" t="s">
        <v>2093</v>
      </c>
      <c r="B6717">
        <v>644</v>
      </c>
      <c r="C6717" s="114" t="s">
        <v>53</v>
      </c>
      <c r="D6717" s="114" t="s">
        <v>1653</v>
      </c>
      <c r="E6717" s="115">
        <v>44876</v>
      </c>
      <c r="F6717" s="192">
        <v>0.82841435185185186</v>
      </c>
      <c r="G6717">
        <v>2</v>
      </c>
      <c r="H6717" s="114" t="s">
        <v>1654</v>
      </c>
      <c r="I6717"/>
      <c r="BW6717">
        <v>387</v>
      </c>
      <c r="BX6717" t="str">
        <v>MICURA</v>
      </c>
      <c r="BY6717" t="str">
        <v>AGBATA PAUL DAVID (MIC)</v>
      </c>
      <c r="BZ6717" s="31">
        <v>44895</v>
      </c>
      <c r="CA6717" s="40">
        <v>0.51309027777777783</v>
      </c>
    </row>
    <row r="6718" spans="1:79" x14ac:dyDescent="0.25">
      <c r="A6718" s="114" t="s">
        <v>2093</v>
      </c>
      <c r="B6718">
        <v>645</v>
      </c>
      <c r="C6718" s="114" t="s">
        <v>53</v>
      </c>
      <c r="D6718" s="114" t="s">
        <v>963</v>
      </c>
      <c r="E6718" s="115">
        <v>44876</v>
      </c>
      <c r="F6718" s="192">
        <v>0.82903935185185185</v>
      </c>
      <c r="G6718">
        <v>2</v>
      </c>
      <c r="H6718" s="114" t="s">
        <v>964</v>
      </c>
      <c r="I6718">
        <v>14812395</v>
      </c>
      <c r="BW6718">
        <v>388</v>
      </c>
      <c r="BX6718" t="str">
        <v>MICURA</v>
      </c>
      <c r="BY6718" t="str">
        <v>EZIUKWU GERALD (MIC)</v>
      </c>
      <c r="BZ6718" s="31">
        <v>44895</v>
      </c>
      <c r="CA6718" s="40">
        <v>0.51315972222222217</v>
      </c>
    </row>
    <row r="6719" spans="1:79" x14ac:dyDescent="0.25">
      <c r="A6719" s="114" t="s">
        <v>2093</v>
      </c>
      <c r="B6719">
        <v>646</v>
      </c>
      <c r="C6719" s="114" t="s">
        <v>53</v>
      </c>
      <c r="D6719" s="114" t="s">
        <v>1191</v>
      </c>
      <c r="E6719" s="115">
        <v>44876</v>
      </c>
      <c r="F6719" s="192">
        <v>0.82929398148148148</v>
      </c>
      <c r="G6719">
        <v>2</v>
      </c>
      <c r="H6719" s="114" t="s">
        <v>1192</v>
      </c>
      <c r="I6719">
        <v>2035897</v>
      </c>
      <c r="BW6719">
        <v>389</v>
      </c>
      <c r="BX6719" t="str">
        <v>MICURA</v>
      </c>
      <c r="BY6719" t="str">
        <v>AMATA BENJAMIN (MIC)</v>
      </c>
      <c r="BZ6719" s="31">
        <v>44895</v>
      </c>
      <c r="CA6719" s="40">
        <v>0.51339120370370372</v>
      </c>
    </row>
    <row r="6720" spans="1:79" x14ac:dyDescent="0.25">
      <c r="A6720" s="114" t="s">
        <v>2093</v>
      </c>
      <c r="B6720">
        <v>647</v>
      </c>
      <c r="C6720" s="114" t="s">
        <v>52</v>
      </c>
      <c r="D6720" s="114" t="s">
        <v>1780</v>
      </c>
      <c r="E6720" s="115">
        <v>44876</v>
      </c>
      <c r="F6720" s="192">
        <v>0.82983796296296297</v>
      </c>
      <c r="G6720">
        <v>2</v>
      </c>
      <c r="H6720" s="114" t="s">
        <v>1781</v>
      </c>
      <c r="I6720">
        <v>5346714</v>
      </c>
      <c r="BW6720">
        <v>390</v>
      </c>
      <c r="BX6720" t="str">
        <v>MICURA</v>
      </c>
      <c r="BY6720" t="str">
        <v>MONOKPO TOMA A. (MIC)</v>
      </c>
      <c r="BZ6720" s="31">
        <v>44895</v>
      </c>
      <c r="CA6720" s="40">
        <v>0.51378472222222227</v>
      </c>
    </row>
    <row r="6721" spans="1:79" x14ac:dyDescent="0.25">
      <c r="A6721" s="114" t="s">
        <v>2093</v>
      </c>
      <c r="B6721">
        <v>648</v>
      </c>
      <c r="C6721" s="114" t="s">
        <v>53</v>
      </c>
      <c r="D6721" s="114" t="s">
        <v>1127</v>
      </c>
      <c r="E6721" s="115">
        <v>44876</v>
      </c>
      <c r="F6721" s="192">
        <v>0.83061342592592591</v>
      </c>
      <c r="G6721">
        <v>2</v>
      </c>
      <c r="H6721" s="114" t="s">
        <v>1128</v>
      </c>
      <c r="I6721">
        <v>5483263</v>
      </c>
      <c r="BW6721">
        <v>391</v>
      </c>
      <c r="BX6721" t="str">
        <v>MICURA</v>
      </c>
      <c r="BY6721" t="str">
        <v>YUSUF AMINU (MIC)</v>
      </c>
      <c r="BZ6721" s="31">
        <v>44895</v>
      </c>
      <c r="CA6721" s="40">
        <v>0.51414351851851847</v>
      </c>
    </row>
    <row r="6722" spans="1:79" x14ac:dyDescent="0.25">
      <c r="A6722" s="114" t="s">
        <v>2093</v>
      </c>
      <c r="B6722">
        <v>649</v>
      </c>
      <c r="C6722" s="114" t="s">
        <v>53</v>
      </c>
      <c r="D6722" s="114" t="s">
        <v>1796</v>
      </c>
      <c r="E6722" s="115">
        <v>44876</v>
      </c>
      <c r="F6722" s="192">
        <v>0.83065972222222217</v>
      </c>
      <c r="G6722">
        <v>2</v>
      </c>
      <c r="H6722" s="114" t="s">
        <v>1797</v>
      </c>
      <c r="I6722">
        <v>14807889</v>
      </c>
      <c r="BW6722">
        <v>392</v>
      </c>
      <c r="BX6722" t="str">
        <v>MICURA</v>
      </c>
      <c r="BY6722" t="str">
        <v>TIMOTHY ROTIMI (MIC)</v>
      </c>
      <c r="BZ6722" s="31">
        <v>44895</v>
      </c>
      <c r="CA6722" s="40">
        <v>0.51454861111111116</v>
      </c>
    </row>
    <row r="6723" spans="1:79" x14ac:dyDescent="0.25">
      <c r="A6723" s="114" t="s">
        <v>2093</v>
      </c>
      <c r="B6723">
        <v>650</v>
      </c>
      <c r="C6723" s="114" t="s">
        <v>53</v>
      </c>
      <c r="D6723" s="114" t="s">
        <v>1097</v>
      </c>
      <c r="E6723" s="115">
        <v>44876</v>
      </c>
      <c r="F6723" s="192">
        <v>0.83072916666666663</v>
      </c>
      <c r="G6723">
        <v>2</v>
      </c>
      <c r="H6723" s="114" t="s">
        <v>1098</v>
      </c>
      <c r="I6723">
        <v>2091143</v>
      </c>
      <c r="BW6723">
        <v>393</v>
      </c>
      <c r="BX6723" t="str">
        <v>MICURA</v>
      </c>
      <c r="BY6723" t="str">
        <v>UMORI INNOCENT E.(MIC)</v>
      </c>
      <c r="BZ6723" s="31">
        <v>44895</v>
      </c>
      <c r="CA6723" s="40">
        <v>0.51461805555555551</v>
      </c>
    </row>
    <row r="6724" spans="1:79" x14ac:dyDescent="0.25">
      <c r="A6724" s="114" t="s">
        <v>2093</v>
      </c>
      <c r="B6724">
        <v>651</v>
      </c>
      <c r="C6724" s="114" t="s">
        <v>53</v>
      </c>
      <c r="D6724" s="114" t="s">
        <v>1105</v>
      </c>
      <c r="E6724" s="115">
        <v>44876</v>
      </c>
      <c r="F6724" s="192">
        <v>0.83094907407407403</v>
      </c>
      <c r="G6724">
        <v>2</v>
      </c>
      <c r="H6724" s="114" t="s">
        <v>1106</v>
      </c>
      <c r="I6724"/>
      <c r="BW6724">
        <v>394</v>
      </c>
      <c r="BX6724" t="str">
        <v>MICURA</v>
      </c>
      <c r="BY6724" t="str">
        <v>BABATUNDE SAHEED (MIC)</v>
      </c>
      <c r="BZ6724" s="31">
        <v>44895</v>
      </c>
      <c r="CA6724" s="40">
        <v>0.52458333333333329</v>
      </c>
    </row>
    <row r="6725" spans="1:79" x14ac:dyDescent="0.25">
      <c r="A6725" s="114" t="s">
        <v>2093</v>
      </c>
      <c r="B6725">
        <v>652</v>
      </c>
      <c r="C6725" s="114" t="s">
        <v>53</v>
      </c>
      <c r="D6725" s="114" t="s">
        <v>1604</v>
      </c>
      <c r="E6725" s="115">
        <v>44876</v>
      </c>
      <c r="F6725" s="192">
        <v>0.83174768518518516</v>
      </c>
      <c r="G6725">
        <v>2</v>
      </c>
      <c r="H6725" s="114" t="s">
        <v>1605</v>
      </c>
      <c r="I6725">
        <v>3392069</v>
      </c>
      <c r="BW6725">
        <v>395</v>
      </c>
      <c r="BX6725" t="str">
        <v>ENGINEERING</v>
      </c>
      <c r="BY6725" t="str">
        <v>FALE AHMED (ENGR)</v>
      </c>
      <c r="BZ6725" s="31">
        <v>44895</v>
      </c>
      <c r="CA6725" s="40">
        <v>0.52490740740740738</v>
      </c>
    </row>
    <row r="6726" spans="1:79" x14ac:dyDescent="0.25">
      <c r="A6726" s="114" t="s">
        <v>2093</v>
      </c>
      <c r="B6726">
        <v>653</v>
      </c>
      <c r="C6726" s="114" t="s">
        <v>54</v>
      </c>
      <c r="D6726" s="114" t="s">
        <v>1182</v>
      </c>
      <c r="E6726" s="115">
        <v>44876</v>
      </c>
      <c r="F6726" s="192">
        <v>0.84693287037037035</v>
      </c>
      <c r="G6726">
        <v>2</v>
      </c>
      <c r="H6726" s="114" t="s">
        <v>1183</v>
      </c>
      <c r="I6726">
        <v>5347169</v>
      </c>
      <c r="BW6726">
        <v>396</v>
      </c>
      <c r="BX6726" t="str">
        <v>MICURA</v>
      </c>
      <c r="BY6726" t="str">
        <v>JACKSON MATHEW (MIC)</v>
      </c>
      <c r="BZ6726" s="31">
        <v>44895</v>
      </c>
      <c r="CA6726" s="40">
        <v>0.52577546296296296</v>
      </c>
    </row>
    <row r="6727" spans="1:79" x14ac:dyDescent="0.25">
      <c r="A6727" s="114" t="s">
        <v>2093</v>
      </c>
      <c r="B6727">
        <v>654</v>
      </c>
      <c r="C6727" s="114" t="s">
        <v>53</v>
      </c>
      <c r="D6727" s="114" t="s">
        <v>1017</v>
      </c>
      <c r="E6727" s="115">
        <v>44876</v>
      </c>
      <c r="F6727" s="192">
        <v>0.84790509259259261</v>
      </c>
      <c r="G6727">
        <v>2</v>
      </c>
      <c r="H6727" s="114" t="s">
        <v>1018</v>
      </c>
      <c r="I6727">
        <v>5046332</v>
      </c>
      <c r="BW6727">
        <v>397</v>
      </c>
      <c r="BX6727" t="str">
        <v>OPERATIONS</v>
      </c>
      <c r="BY6727" t="str">
        <v>ICHADERE ONORIODE (OPS)</v>
      </c>
      <c r="BZ6727" s="31">
        <v>44895</v>
      </c>
      <c r="CA6727" s="40">
        <v>0.52583333333333337</v>
      </c>
    </row>
    <row r="6728" spans="1:79" x14ac:dyDescent="0.25">
      <c r="A6728" s="114" t="s">
        <v>2093</v>
      </c>
      <c r="B6728">
        <v>655</v>
      </c>
      <c r="C6728" s="114" t="s">
        <v>52</v>
      </c>
      <c r="D6728" s="114" t="s">
        <v>1053</v>
      </c>
      <c r="E6728" s="115">
        <v>44876</v>
      </c>
      <c r="F6728" s="192">
        <v>0.84907407407407409</v>
      </c>
      <c r="G6728">
        <v>2</v>
      </c>
      <c r="H6728" s="114" t="s">
        <v>1054</v>
      </c>
      <c r="I6728">
        <v>3404504</v>
      </c>
      <c r="BW6728">
        <v>398</v>
      </c>
      <c r="BX6728" t="str">
        <v>OPERATIONS</v>
      </c>
      <c r="BY6728" t="str">
        <v>IDUBOR V ISONALA (OPS)</v>
      </c>
      <c r="BZ6728" s="31">
        <v>44895</v>
      </c>
      <c r="CA6728" s="40">
        <v>0.52601851851851855</v>
      </c>
    </row>
    <row r="6729" spans="1:79" x14ac:dyDescent="0.25">
      <c r="A6729" s="114" t="s">
        <v>2093</v>
      </c>
      <c r="B6729">
        <v>656</v>
      </c>
      <c r="C6729" s="114" t="s">
        <v>53</v>
      </c>
      <c r="D6729" s="114" t="s">
        <v>2107</v>
      </c>
      <c r="E6729" s="115">
        <v>44876</v>
      </c>
      <c r="F6729" s="192">
        <v>0.84912037037037036</v>
      </c>
      <c r="G6729">
        <v>2</v>
      </c>
      <c r="H6729" s="114" t="s">
        <v>2108</v>
      </c>
      <c r="I6729">
        <v>14930531</v>
      </c>
      <c r="BW6729">
        <v>399</v>
      </c>
      <c r="BX6729" t="str">
        <v>MICURA</v>
      </c>
      <c r="BY6729" t="str">
        <v>KAMORU AKIN ISHOLA (MIC)</v>
      </c>
      <c r="BZ6729" s="31">
        <v>44895</v>
      </c>
      <c r="CA6729" s="40">
        <v>0.52666666666666662</v>
      </c>
    </row>
    <row r="6730" spans="1:79" x14ac:dyDescent="0.25">
      <c r="A6730" s="114" t="s">
        <v>2093</v>
      </c>
      <c r="B6730">
        <v>657</v>
      </c>
      <c r="C6730" s="114" t="s">
        <v>53</v>
      </c>
      <c r="D6730" s="114" t="s">
        <v>726</v>
      </c>
      <c r="E6730" s="115">
        <v>44876</v>
      </c>
      <c r="F6730" s="192">
        <v>0.849212962962963</v>
      </c>
      <c r="G6730">
        <v>2</v>
      </c>
      <c r="H6730" s="114" t="s">
        <v>727</v>
      </c>
      <c r="I6730">
        <v>2630972</v>
      </c>
      <c r="BW6730">
        <v>400</v>
      </c>
      <c r="BX6730" t="str">
        <v>MICURA</v>
      </c>
      <c r="BY6730" t="str">
        <v>OBI ONYEDIKA M. (MIC)</v>
      </c>
      <c r="BZ6730" s="31">
        <v>44895</v>
      </c>
      <c r="CA6730" s="40">
        <v>0.52672453703703703</v>
      </c>
    </row>
    <row r="6731" spans="1:79" x14ac:dyDescent="0.25">
      <c r="A6731" s="114" t="s">
        <v>2093</v>
      </c>
      <c r="B6731">
        <v>658</v>
      </c>
      <c r="C6731" s="114" t="s">
        <v>54</v>
      </c>
      <c r="D6731" s="114" t="s">
        <v>280</v>
      </c>
      <c r="E6731" s="115">
        <v>44876</v>
      </c>
      <c r="F6731" s="192">
        <v>0.85248842592592589</v>
      </c>
      <c r="G6731">
        <v>2</v>
      </c>
      <c r="H6731" s="114" t="s">
        <v>281</v>
      </c>
      <c r="I6731">
        <v>14811856</v>
      </c>
      <c r="BW6731">
        <v>401</v>
      </c>
      <c r="BX6731" t="str">
        <v>MICURA</v>
      </c>
      <c r="BY6731" t="str">
        <v>CHRISTOPHER AFAM (MIC)</v>
      </c>
      <c r="BZ6731" s="31">
        <v>44895</v>
      </c>
      <c r="CA6731" s="40">
        <v>0.52679398148148149</v>
      </c>
    </row>
    <row r="6732" spans="1:79" x14ac:dyDescent="0.25">
      <c r="A6732" s="114" t="s">
        <v>2093</v>
      </c>
      <c r="B6732">
        <v>659</v>
      </c>
      <c r="C6732" s="114" t="s">
        <v>53</v>
      </c>
      <c r="D6732" s="114" t="s">
        <v>1195</v>
      </c>
      <c r="E6732" s="115">
        <v>44876</v>
      </c>
      <c r="F6732" s="192">
        <v>0.8527893518518519</v>
      </c>
      <c r="G6732">
        <v>2</v>
      </c>
      <c r="H6732" s="114" t="s">
        <v>1196</v>
      </c>
      <c r="I6732"/>
      <c r="BW6732">
        <v>402</v>
      </c>
      <c r="BX6732" t="str">
        <v>MICURA</v>
      </c>
      <c r="BY6732" t="str">
        <v>OKOH LUCKY (MIC)</v>
      </c>
      <c r="BZ6732" s="31">
        <v>44895</v>
      </c>
      <c r="CA6732" s="40">
        <v>0.5268518518518519</v>
      </c>
    </row>
    <row r="6733" spans="1:79" x14ac:dyDescent="0.25">
      <c r="A6733" s="114" t="s">
        <v>2093</v>
      </c>
      <c r="B6733">
        <v>660</v>
      </c>
      <c r="C6733" s="114" t="s">
        <v>54</v>
      </c>
      <c r="D6733" s="114" t="s">
        <v>1189</v>
      </c>
      <c r="E6733" s="115">
        <v>44876</v>
      </c>
      <c r="F6733" s="192">
        <v>0.85660879629629627</v>
      </c>
      <c r="G6733">
        <v>2</v>
      </c>
      <c r="H6733" s="114" t="s">
        <v>1190</v>
      </c>
      <c r="I6733">
        <v>14808881</v>
      </c>
      <c r="BW6733">
        <v>403</v>
      </c>
      <c r="BX6733" t="str">
        <v>ENGINEERING</v>
      </c>
      <c r="BY6733" t="str">
        <v>DOSUNMU FAROUK O.</v>
      </c>
      <c r="BZ6733" s="31">
        <v>44895</v>
      </c>
      <c r="CA6733" s="40">
        <v>0.52692129629629625</v>
      </c>
    </row>
    <row r="6734" spans="1:79" x14ac:dyDescent="0.25">
      <c r="A6734" s="114" t="s">
        <v>2093</v>
      </c>
      <c r="B6734">
        <v>661</v>
      </c>
      <c r="C6734" s="114" t="s">
        <v>53</v>
      </c>
      <c r="D6734" s="114" t="s">
        <v>576</v>
      </c>
      <c r="E6734" s="115">
        <v>44876</v>
      </c>
      <c r="F6734" s="192">
        <v>0.8624074074074074</v>
      </c>
      <c r="G6734">
        <v>2</v>
      </c>
      <c r="H6734" s="114" t="s">
        <v>577</v>
      </c>
      <c r="I6734">
        <v>5375368</v>
      </c>
      <c r="BW6734">
        <v>404</v>
      </c>
      <c r="BX6734" t="str">
        <v>MICURA</v>
      </c>
      <c r="BY6734" t="str">
        <v>ESHIGBE IRIKEFE TONY(MI</v>
      </c>
      <c r="BZ6734" s="31">
        <v>44895</v>
      </c>
      <c r="CA6734" s="40">
        <v>0.5277546296296296</v>
      </c>
    </row>
    <row r="6735" spans="1:79" x14ac:dyDescent="0.25">
      <c r="A6735" s="114" t="s">
        <v>2093</v>
      </c>
      <c r="B6735">
        <v>662</v>
      </c>
      <c r="C6735" s="114" t="s">
        <v>53</v>
      </c>
      <c r="D6735" s="114" t="s">
        <v>1072</v>
      </c>
      <c r="E6735" s="115">
        <v>44876</v>
      </c>
      <c r="F6735" s="192">
        <v>0.87555555555555553</v>
      </c>
      <c r="G6735">
        <v>2</v>
      </c>
      <c r="H6735" s="114" t="s">
        <v>1073</v>
      </c>
      <c r="I6735">
        <v>4866995</v>
      </c>
      <c r="BW6735">
        <v>405</v>
      </c>
      <c r="BX6735" t="str">
        <v>ENGINEERING</v>
      </c>
      <c r="BY6735" t="str">
        <v>QUADRI OLAWALE (ENGR)</v>
      </c>
      <c r="BZ6735" s="31">
        <v>44895</v>
      </c>
      <c r="CA6735" s="40">
        <v>0.52849537037037042</v>
      </c>
    </row>
    <row r="6736" spans="1:79" x14ac:dyDescent="0.25">
      <c r="A6736" s="114" t="s">
        <v>2093</v>
      </c>
      <c r="B6736">
        <v>663</v>
      </c>
      <c r="C6736" s="114" t="s">
        <v>54</v>
      </c>
      <c r="D6736" s="114" t="s">
        <v>1970</v>
      </c>
      <c r="E6736" s="115">
        <v>44876</v>
      </c>
      <c r="F6736" s="192">
        <v>0.88790509259259254</v>
      </c>
      <c r="G6736">
        <v>2</v>
      </c>
      <c r="H6736" s="114" t="s">
        <v>1971</v>
      </c>
      <c r="I6736">
        <v>6703380</v>
      </c>
      <c r="BW6736">
        <v>406</v>
      </c>
      <c r="BX6736" t="str">
        <v>GATE OPS</v>
      </c>
      <c r="BY6736" t="str">
        <v>NWOKOLO DANIEL (GATE)</v>
      </c>
      <c r="BZ6736" s="31">
        <v>44895</v>
      </c>
      <c r="CA6736" s="40">
        <v>0.52855324074074073</v>
      </c>
    </row>
    <row r="6737" spans="1:79" x14ac:dyDescent="0.25">
      <c r="A6737" s="114" t="s">
        <v>2093</v>
      </c>
      <c r="B6737">
        <v>664</v>
      </c>
      <c r="C6737" s="114" t="s">
        <v>53</v>
      </c>
      <c r="D6737" s="114" t="s">
        <v>1909</v>
      </c>
      <c r="E6737" s="115">
        <v>44876</v>
      </c>
      <c r="F6737" s="192">
        <v>0.88973379629629634</v>
      </c>
      <c r="G6737">
        <v>2</v>
      </c>
      <c r="H6737" s="114" t="s">
        <v>1910</v>
      </c>
      <c r="I6737">
        <v>14964946</v>
      </c>
      <c r="BW6737">
        <v>407</v>
      </c>
      <c r="BX6737" t="str">
        <v>OPERATIONS</v>
      </c>
      <c r="BY6737" t="str">
        <v>ADEDIRAN ADEKUNLE M (OP</v>
      </c>
      <c r="BZ6737" s="31">
        <v>44895</v>
      </c>
      <c r="CA6737" s="40">
        <v>0.54203703703703698</v>
      </c>
    </row>
    <row r="6738" spans="1:79" x14ac:dyDescent="0.25">
      <c r="A6738" s="114" t="s">
        <v>2093</v>
      </c>
      <c r="B6738">
        <v>665</v>
      </c>
      <c r="C6738" s="114" t="s">
        <v>52</v>
      </c>
      <c r="D6738" s="114" t="s">
        <v>1040</v>
      </c>
      <c r="E6738" s="115">
        <v>44876</v>
      </c>
      <c r="F6738" s="192">
        <v>0.96885416666666668</v>
      </c>
      <c r="G6738">
        <v>2</v>
      </c>
      <c r="H6738" s="114" t="s">
        <v>1041</v>
      </c>
      <c r="I6738">
        <v>2799663</v>
      </c>
      <c r="BW6738">
        <v>408</v>
      </c>
      <c r="BX6738" t="str">
        <v>MICURA</v>
      </c>
      <c r="BY6738" t="str">
        <v>FATAI ADEPOJU (MIC)</v>
      </c>
      <c r="BZ6738" s="31">
        <v>44895</v>
      </c>
      <c r="CA6738" s="40">
        <v>0.54336805555555556</v>
      </c>
    </row>
    <row r="6739" spans="1:79" x14ac:dyDescent="0.25">
      <c r="A6739" s="114" t="s">
        <v>2093</v>
      </c>
      <c r="B6739">
        <v>666</v>
      </c>
      <c r="C6739" s="114" t="s">
        <v>53</v>
      </c>
      <c r="D6739" s="114" t="s">
        <v>877</v>
      </c>
      <c r="E6739" s="115">
        <v>44876</v>
      </c>
      <c r="F6739" s="192">
        <v>0.96892361111111114</v>
      </c>
      <c r="G6739">
        <v>2</v>
      </c>
      <c r="H6739" s="114" t="s">
        <v>878</v>
      </c>
      <c r="I6739">
        <v>14812954</v>
      </c>
      <c r="BW6739">
        <v>409</v>
      </c>
      <c r="BX6739" t="str">
        <v>ENGINEERING</v>
      </c>
      <c r="BY6739" t="str">
        <v>AMBALI LANRE (ENGR)</v>
      </c>
      <c r="BZ6739" s="31">
        <v>44895</v>
      </c>
      <c r="CA6739" s="40">
        <v>0.5434606481481481</v>
      </c>
    </row>
    <row r="6740" spans="1:79" x14ac:dyDescent="0.25">
      <c r="A6740" s="114" t="s">
        <v>2093</v>
      </c>
      <c r="B6740">
        <v>667</v>
      </c>
      <c r="C6740" s="114" t="s">
        <v>52</v>
      </c>
      <c r="D6740" s="114" t="s">
        <v>1962</v>
      </c>
      <c r="E6740" s="115">
        <v>44876</v>
      </c>
      <c r="F6740" s="192">
        <v>0.96899305555555559</v>
      </c>
      <c r="G6740">
        <v>2</v>
      </c>
      <c r="H6740" s="114" t="s">
        <v>1963</v>
      </c>
      <c r="I6740">
        <v>7355991</v>
      </c>
      <c r="BW6740">
        <v>410</v>
      </c>
      <c r="BX6740" t="str">
        <v>ENGINEERING</v>
      </c>
      <c r="BY6740" t="str">
        <v>OYEBOLA SULAIMON O. (EN</v>
      </c>
      <c r="BZ6740" s="31">
        <v>44895</v>
      </c>
      <c r="CA6740" s="40">
        <v>0.54351851851851851</v>
      </c>
    </row>
    <row r="6741" spans="1:79" x14ac:dyDescent="0.25">
      <c r="A6741" s="114" t="s">
        <v>2093</v>
      </c>
      <c r="B6741">
        <v>668</v>
      </c>
      <c r="C6741" s="114" t="s">
        <v>52</v>
      </c>
      <c r="D6741" s="114" t="s">
        <v>889</v>
      </c>
      <c r="E6741" s="115">
        <v>44876</v>
      </c>
      <c r="F6741" s="192">
        <v>0.96934027777777776</v>
      </c>
      <c r="G6741">
        <v>2</v>
      </c>
      <c r="H6741" s="114" t="s">
        <v>890</v>
      </c>
      <c r="I6741">
        <v>14958866</v>
      </c>
      <c r="BW6741">
        <v>411</v>
      </c>
      <c r="BX6741" t="str">
        <v>ENGINEERING</v>
      </c>
      <c r="BY6741" t="str">
        <v>NZEREM IKECHUKWU</v>
      </c>
      <c r="BZ6741" s="31">
        <v>44895</v>
      </c>
      <c r="CA6741" s="40">
        <v>0.54413194444444446</v>
      </c>
    </row>
    <row r="6742" spans="1:79" x14ac:dyDescent="0.25">
      <c r="A6742" s="114" t="s">
        <v>2093</v>
      </c>
      <c r="B6742">
        <v>669</v>
      </c>
      <c r="C6742" s="114" t="s">
        <v>52</v>
      </c>
      <c r="D6742" s="114" t="s">
        <v>887</v>
      </c>
      <c r="E6742" s="115">
        <v>44876</v>
      </c>
      <c r="F6742" s="192">
        <v>0.97047453703703701</v>
      </c>
      <c r="G6742">
        <v>2</v>
      </c>
      <c r="H6742" s="114" t="s">
        <v>888</v>
      </c>
      <c r="I6742">
        <v>14984439</v>
      </c>
      <c r="BW6742">
        <v>412</v>
      </c>
      <c r="BX6742" t="str">
        <v>OPERATIONS</v>
      </c>
      <c r="BY6742" t="str">
        <v>OKONJI ONYINYE (OPER)</v>
      </c>
      <c r="BZ6742" s="31">
        <v>44895</v>
      </c>
      <c r="CA6742" s="40">
        <v>0.54418981481481477</v>
      </c>
    </row>
    <row r="6743" spans="1:79" x14ac:dyDescent="0.25">
      <c r="A6743" s="114" t="s">
        <v>2093</v>
      </c>
      <c r="B6743">
        <v>670</v>
      </c>
      <c r="C6743" s="114" t="s">
        <v>52</v>
      </c>
      <c r="D6743" s="114" t="s">
        <v>891</v>
      </c>
      <c r="E6743" s="115">
        <v>44876</v>
      </c>
      <c r="F6743" s="192">
        <v>0.97074074074074079</v>
      </c>
      <c r="G6743">
        <v>2</v>
      </c>
      <c r="H6743" s="114" t="s">
        <v>892</v>
      </c>
      <c r="I6743">
        <v>2716325</v>
      </c>
      <c r="BW6743">
        <v>413</v>
      </c>
      <c r="BX6743" t="str">
        <v>ENGINEERING</v>
      </c>
      <c r="BY6743" t="str">
        <v>ONU HYACINTH C. (ENGNR)</v>
      </c>
      <c r="BZ6743" s="31">
        <v>44895</v>
      </c>
      <c r="CA6743" s="40">
        <v>0.54458333333333331</v>
      </c>
    </row>
    <row r="6744" spans="1:79" x14ac:dyDescent="0.25">
      <c r="A6744" s="114" t="s">
        <v>2093</v>
      </c>
      <c r="B6744">
        <v>671</v>
      </c>
      <c r="C6744" s="114" t="s">
        <v>53</v>
      </c>
      <c r="D6744" s="114" t="s">
        <v>1735</v>
      </c>
      <c r="E6744" s="115">
        <v>44876</v>
      </c>
      <c r="F6744" s="192">
        <v>0.97143518518518523</v>
      </c>
      <c r="G6744">
        <v>2</v>
      </c>
      <c r="H6744" s="114" t="s">
        <v>1736</v>
      </c>
      <c r="I6744"/>
      <c r="BW6744">
        <v>414</v>
      </c>
      <c r="BX6744" t="str">
        <v>ENGINEERING</v>
      </c>
      <c r="BY6744" t="str">
        <v>TAJUDEEN JIMOH (ENGR)</v>
      </c>
      <c r="BZ6744" s="31">
        <v>44895</v>
      </c>
      <c r="CA6744" s="40">
        <v>0.54618055555555556</v>
      </c>
    </row>
    <row r="6745" spans="1:79" x14ac:dyDescent="0.25">
      <c r="A6745" s="114" t="s">
        <v>2093</v>
      </c>
      <c r="B6745">
        <v>672</v>
      </c>
      <c r="C6745" s="114" t="s">
        <v>53</v>
      </c>
      <c r="D6745" s="114" t="s">
        <v>871</v>
      </c>
      <c r="E6745" s="115">
        <v>44876</v>
      </c>
      <c r="F6745" s="192">
        <v>0.97206018518518522</v>
      </c>
      <c r="G6745">
        <v>2</v>
      </c>
      <c r="H6745" s="114" t="s">
        <v>872</v>
      </c>
      <c r="I6745">
        <v>5374826</v>
      </c>
      <c r="BW6745">
        <v>415</v>
      </c>
      <c r="BX6745" t="str">
        <v>OPERATIONS</v>
      </c>
      <c r="BY6745" t="str">
        <v>EKPENYONG PETER (OPS)</v>
      </c>
      <c r="BZ6745" s="31">
        <v>44895</v>
      </c>
      <c r="CA6745" s="40">
        <v>0.54688657407407404</v>
      </c>
    </row>
    <row r="6746" spans="1:79" x14ac:dyDescent="0.25">
      <c r="A6746" s="114" t="s">
        <v>2093</v>
      </c>
      <c r="B6746">
        <v>673</v>
      </c>
      <c r="C6746" s="114" t="s">
        <v>52</v>
      </c>
      <c r="D6746" s="114" t="s">
        <v>1790</v>
      </c>
      <c r="E6746" s="115">
        <v>44876</v>
      </c>
      <c r="F6746" s="192">
        <v>0.97214120370370372</v>
      </c>
      <c r="G6746">
        <v>2</v>
      </c>
      <c r="H6746" s="114" t="s">
        <v>1791</v>
      </c>
      <c r="I6746">
        <v>7252661</v>
      </c>
      <c r="BW6746">
        <v>416</v>
      </c>
      <c r="BX6746" t="str">
        <v>ENGINEERING</v>
      </c>
      <c r="BY6746" t="str">
        <v>ALIGBE VINCENT (ENGR)</v>
      </c>
      <c r="BZ6746" s="31">
        <v>44895</v>
      </c>
      <c r="CA6746" s="40">
        <v>0.54695601851851849</v>
      </c>
    </row>
    <row r="6747" spans="1:79" x14ac:dyDescent="0.25">
      <c r="A6747" s="114" t="s">
        <v>2093</v>
      </c>
      <c r="B6747">
        <v>674</v>
      </c>
      <c r="C6747" s="114" t="s">
        <v>53</v>
      </c>
      <c r="D6747" s="114" t="s">
        <v>1046</v>
      </c>
      <c r="E6747" s="115">
        <v>44876</v>
      </c>
      <c r="F6747" s="192">
        <v>0.97324074074074074</v>
      </c>
      <c r="G6747">
        <v>2</v>
      </c>
      <c r="H6747" s="114" t="s">
        <v>1047</v>
      </c>
      <c r="I6747"/>
      <c r="BW6747">
        <v>417</v>
      </c>
      <c r="BX6747" t="str">
        <v>ENGINEERING</v>
      </c>
      <c r="BY6747" t="str">
        <v>IWETA JOSHUA EJIRO</v>
      </c>
      <c r="BZ6747" s="31">
        <v>44895</v>
      </c>
      <c r="CA6747" s="40">
        <v>0.5470949074074074</v>
      </c>
    </row>
    <row r="6748" spans="1:79" x14ac:dyDescent="0.25">
      <c r="A6748" s="114" t="s">
        <v>2093</v>
      </c>
      <c r="B6748">
        <v>675</v>
      </c>
      <c r="C6748" s="114" t="s">
        <v>54</v>
      </c>
      <c r="D6748" s="114" t="s">
        <v>282</v>
      </c>
      <c r="E6748" s="115">
        <v>44876</v>
      </c>
      <c r="F6748" s="192">
        <v>0.97370370370370374</v>
      </c>
      <c r="G6748">
        <v>2</v>
      </c>
      <c r="H6748" s="114" t="s">
        <v>283</v>
      </c>
      <c r="I6748">
        <v>5363580</v>
      </c>
      <c r="BW6748">
        <v>418</v>
      </c>
      <c r="BX6748" t="str">
        <v>MICURA</v>
      </c>
      <c r="BY6748" t="str">
        <v>UKA FREDRICK U.(MIC)</v>
      </c>
      <c r="BZ6748" s="31">
        <v>44895</v>
      </c>
      <c r="CA6748" s="40">
        <v>0.54716435185185186</v>
      </c>
    </row>
    <row r="6749" spans="1:79" x14ac:dyDescent="0.25">
      <c r="A6749" s="114" t="s">
        <v>2093</v>
      </c>
      <c r="B6749">
        <v>676</v>
      </c>
      <c r="C6749" s="114" t="s">
        <v>53</v>
      </c>
      <c r="D6749" s="114" t="s">
        <v>276</v>
      </c>
      <c r="E6749" s="115">
        <v>44876</v>
      </c>
      <c r="F6749" s="192">
        <v>0.97666666666666668</v>
      </c>
      <c r="G6749">
        <v>2</v>
      </c>
      <c r="H6749" s="114" t="s">
        <v>277</v>
      </c>
      <c r="I6749">
        <v>14964941</v>
      </c>
      <c r="BW6749">
        <v>419</v>
      </c>
      <c r="BX6749" t="str">
        <v>MICURA</v>
      </c>
      <c r="BY6749" t="str">
        <v>ENEOTU ZILPAH INNOCENT</v>
      </c>
      <c r="BZ6749" s="31">
        <v>44895</v>
      </c>
      <c r="CA6749" s="40">
        <v>0.54752314814814818</v>
      </c>
    </row>
    <row r="6750" spans="1:79" x14ac:dyDescent="0.25">
      <c r="A6750" s="114" t="s">
        <v>2093</v>
      </c>
      <c r="B6750">
        <v>677</v>
      </c>
      <c r="C6750" s="114" t="s">
        <v>53</v>
      </c>
      <c r="D6750" s="114" t="s">
        <v>1105</v>
      </c>
      <c r="E6750" s="115">
        <v>44876</v>
      </c>
      <c r="F6750" s="192">
        <v>0.97672453703703699</v>
      </c>
      <c r="G6750">
        <v>2</v>
      </c>
      <c r="H6750" s="114" t="s">
        <v>1106</v>
      </c>
      <c r="I6750"/>
      <c r="BW6750">
        <v>420</v>
      </c>
      <c r="BX6750" t="str">
        <v>MICURA</v>
      </c>
      <c r="BY6750" t="str">
        <v>RAFIU ATANDA A. (MIC)</v>
      </c>
      <c r="BZ6750" s="31">
        <v>44895</v>
      </c>
      <c r="CA6750" s="40">
        <v>0.5483217592592593</v>
      </c>
    </row>
    <row r="6751" spans="1:79" x14ac:dyDescent="0.25">
      <c r="A6751" s="114" t="s">
        <v>2093</v>
      </c>
      <c r="B6751">
        <v>678</v>
      </c>
      <c r="C6751" s="114" t="s">
        <v>52</v>
      </c>
      <c r="D6751" s="114" t="s">
        <v>1199</v>
      </c>
      <c r="E6751" s="115">
        <v>44876</v>
      </c>
      <c r="F6751" s="192">
        <v>0.97710648148148149</v>
      </c>
      <c r="G6751">
        <v>2</v>
      </c>
      <c r="H6751" s="114" t="s">
        <v>1200</v>
      </c>
      <c r="I6751">
        <v>7054903</v>
      </c>
      <c r="BW6751">
        <v>421</v>
      </c>
      <c r="BX6751" t="str">
        <v>MICURA</v>
      </c>
      <c r="BY6751" t="str">
        <v>AJAGUNJEUN TESLIM (MIC)</v>
      </c>
      <c r="BZ6751" s="31">
        <v>44895</v>
      </c>
      <c r="CA6751" s="40">
        <v>0.54839120370370376</v>
      </c>
    </row>
    <row r="6752" spans="1:79" x14ac:dyDescent="0.25">
      <c r="A6752" s="114" t="s">
        <v>2093</v>
      </c>
      <c r="B6752">
        <v>679</v>
      </c>
      <c r="C6752" s="114" t="s">
        <v>53</v>
      </c>
      <c r="D6752" s="114" t="s">
        <v>1101</v>
      </c>
      <c r="E6752" s="115">
        <v>44876</v>
      </c>
      <c r="F6752" s="192">
        <v>0.97857638888888887</v>
      </c>
      <c r="G6752">
        <v>2</v>
      </c>
      <c r="H6752" s="114" t="s">
        <v>1102</v>
      </c>
      <c r="I6752">
        <v>2025603</v>
      </c>
      <c r="BW6752">
        <v>422</v>
      </c>
      <c r="BX6752" t="str">
        <v>ENGINEERING</v>
      </c>
      <c r="BY6752" t="str">
        <v>OGHALI CHRISTAIN (ENGR)</v>
      </c>
      <c r="BZ6752" s="31">
        <v>44895</v>
      </c>
      <c r="CA6752" s="40">
        <v>0.5491435185185185</v>
      </c>
    </row>
    <row r="6753" spans="1:79" x14ac:dyDescent="0.25">
      <c r="A6753" s="114" t="s">
        <v>2093</v>
      </c>
      <c r="B6753">
        <v>680</v>
      </c>
      <c r="C6753" s="114" t="s">
        <v>53</v>
      </c>
      <c r="D6753" s="114" t="s">
        <v>867</v>
      </c>
      <c r="E6753" s="115">
        <v>44876</v>
      </c>
      <c r="F6753" s="192">
        <v>0.97954861111111113</v>
      </c>
      <c r="G6753">
        <v>2</v>
      </c>
      <c r="H6753" s="114" t="s">
        <v>868</v>
      </c>
      <c r="I6753"/>
      <c r="BW6753">
        <v>423</v>
      </c>
      <c r="BX6753" t="str">
        <v>CONTRACTOR</v>
      </c>
      <c r="BY6753" t="str">
        <v>ERIKWUME JAMES (FLEET)</v>
      </c>
      <c r="BZ6753" s="31">
        <v>44895</v>
      </c>
      <c r="CA6753" s="40">
        <v>0.54921296296296296</v>
      </c>
    </row>
    <row r="6754" spans="1:79" x14ac:dyDescent="0.25">
      <c r="A6754" s="114" t="s">
        <v>2093</v>
      </c>
      <c r="B6754">
        <v>681</v>
      </c>
      <c r="C6754" s="114" t="s">
        <v>52</v>
      </c>
      <c r="D6754" s="114" t="s">
        <v>1612</v>
      </c>
      <c r="E6754" s="115">
        <v>44876</v>
      </c>
      <c r="F6754" s="192">
        <v>0.98116898148148146</v>
      </c>
      <c r="G6754">
        <v>2</v>
      </c>
      <c r="H6754" s="114" t="s">
        <v>1613</v>
      </c>
      <c r="I6754">
        <v>14988801</v>
      </c>
      <c r="BW6754">
        <v>424</v>
      </c>
      <c r="BX6754" t="str">
        <v>CONTRACTOR</v>
      </c>
      <c r="BY6754" t="str">
        <v>AYENUYO ABIODUN (TOTAL)</v>
      </c>
      <c r="BZ6754" s="31">
        <v>44895</v>
      </c>
      <c r="CA6754" s="40">
        <v>0.54928240740740741</v>
      </c>
    </row>
    <row r="6755" spans="1:79" x14ac:dyDescent="0.25">
      <c r="A6755" s="114" t="s">
        <v>2093</v>
      </c>
      <c r="B6755">
        <v>682</v>
      </c>
      <c r="C6755" s="114" t="s">
        <v>52</v>
      </c>
      <c r="D6755" s="114" t="s">
        <v>988</v>
      </c>
      <c r="E6755" s="115">
        <v>44876</v>
      </c>
      <c r="F6755" s="192">
        <v>0.98207175925925927</v>
      </c>
      <c r="G6755">
        <v>2</v>
      </c>
      <c r="H6755" s="114" t="s">
        <v>989</v>
      </c>
      <c r="I6755">
        <v>14932381</v>
      </c>
      <c r="BW6755">
        <v>425</v>
      </c>
      <c r="BX6755" t="str">
        <v>CONTRACTOR</v>
      </c>
      <c r="BY6755" t="str">
        <v>AZEEZ RASAQ O.(FLT)</v>
      </c>
      <c r="BZ6755" s="31">
        <v>44895</v>
      </c>
      <c r="CA6755" s="40">
        <v>0.54935185185185187</v>
      </c>
    </row>
    <row r="6756" spans="1:79" x14ac:dyDescent="0.25">
      <c r="A6756" s="114" t="s">
        <v>2093</v>
      </c>
      <c r="B6756">
        <v>683</v>
      </c>
      <c r="C6756" s="114" t="s">
        <v>53</v>
      </c>
      <c r="D6756" s="114" t="s">
        <v>1029</v>
      </c>
      <c r="E6756" s="115">
        <v>44876</v>
      </c>
      <c r="F6756" s="192">
        <v>0.98487268518518523</v>
      </c>
      <c r="G6756">
        <v>2</v>
      </c>
      <c r="H6756" s="114" t="s">
        <v>1030</v>
      </c>
      <c r="I6756">
        <v>14823920</v>
      </c>
      <c r="BW6756">
        <v>426</v>
      </c>
      <c r="BX6756" t="str">
        <v>COMMERCIAL</v>
      </c>
      <c r="BY6756" t="str">
        <v>AZODO CHINYERE (COMM)</v>
      </c>
      <c r="BZ6756" s="31">
        <v>44895</v>
      </c>
      <c r="CA6756" s="40">
        <v>0.55105324074074069</v>
      </c>
    </row>
    <row r="6757" spans="1:79" x14ac:dyDescent="0.25">
      <c r="A6757" s="114" t="s">
        <v>2093</v>
      </c>
      <c r="B6757">
        <v>684</v>
      </c>
      <c r="C6757" s="114" t="s">
        <v>53</v>
      </c>
      <c r="D6757" s="114" t="s">
        <v>1211</v>
      </c>
      <c r="E6757" s="115">
        <v>44876</v>
      </c>
      <c r="F6757" s="192">
        <v>0.98806712962962961</v>
      </c>
      <c r="G6757">
        <v>2</v>
      </c>
      <c r="H6757" s="114" t="s">
        <v>1212</v>
      </c>
      <c r="I6757"/>
      <c r="BW6757">
        <v>427</v>
      </c>
      <c r="BX6757" t="str">
        <v>MICURA</v>
      </c>
      <c r="BY6757" t="str">
        <v>SAMUEL AKINMOLAYAN (MIC</v>
      </c>
      <c r="BZ6757" s="31">
        <v>44895</v>
      </c>
      <c r="CA6757" s="40">
        <v>0.55521990740740745</v>
      </c>
    </row>
    <row r="6758" spans="1:79" x14ac:dyDescent="0.25">
      <c r="A6758" s="114" t="s">
        <v>2093</v>
      </c>
      <c r="B6758">
        <v>685</v>
      </c>
      <c r="C6758" s="114" t="s">
        <v>54</v>
      </c>
      <c r="D6758" s="114" t="s">
        <v>1487</v>
      </c>
      <c r="E6758" s="115">
        <v>44876</v>
      </c>
      <c r="F6758" s="192">
        <v>0.99333333333333329</v>
      </c>
      <c r="G6758">
        <v>2</v>
      </c>
      <c r="H6758" s="114" t="s">
        <v>1488</v>
      </c>
      <c r="I6758">
        <v>2051547</v>
      </c>
      <c r="BW6758">
        <v>428</v>
      </c>
      <c r="BX6758" t="str">
        <v>MICURA</v>
      </c>
      <c r="BY6758" t="str">
        <v>LIBERTY AROGUNDADE (MIC</v>
      </c>
      <c r="BZ6758" s="31">
        <v>44895</v>
      </c>
      <c r="CA6758" s="40">
        <v>0.5561342592592593</v>
      </c>
    </row>
    <row r="6759" spans="1:79" x14ac:dyDescent="0.25">
      <c r="A6759" s="114" t="s">
        <v>2093</v>
      </c>
      <c r="B6759">
        <v>686</v>
      </c>
      <c r="C6759" s="114" t="s">
        <v>53</v>
      </c>
      <c r="D6759" s="114" t="s">
        <v>1225</v>
      </c>
      <c r="E6759" s="115">
        <v>44876</v>
      </c>
      <c r="F6759" s="192">
        <v>0.99488425925925927</v>
      </c>
      <c r="G6759">
        <v>2</v>
      </c>
      <c r="H6759" s="114" t="s">
        <v>1226</v>
      </c>
      <c r="I6759">
        <v>14929369</v>
      </c>
      <c r="BW6759">
        <v>429</v>
      </c>
      <c r="BX6759" t="str">
        <v>MICURA</v>
      </c>
      <c r="BY6759" t="str">
        <v>IDRIS GBOLARUNMI (MIC)</v>
      </c>
      <c r="BZ6759" s="31">
        <v>44895</v>
      </c>
      <c r="CA6759" s="40">
        <v>0.55841435185185184</v>
      </c>
    </row>
    <row r="6760" spans="1:79" x14ac:dyDescent="0.25">
      <c r="A6760" s="114" t="s">
        <v>2093</v>
      </c>
      <c r="B6760">
        <v>687</v>
      </c>
      <c r="C6760" s="114" t="s">
        <v>53</v>
      </c>
      <c r="D6760" s="114" t="s">
        <v>998</v>
      </c>
      <c r="E6760" s="115">
        <v>44876</v>
      </c>
      <c r="F6760" s="192">
        <v>0.99754629629629632</v>
      </c>
      <c r="G6760">
        <v>2</v>
      </c>
      <c r="H6760" s="114" t="s">
        <v>999</v>
      </c>
      <c r="I6760">
        <v>2151834</v>
      </c>
      <c r="BW6760">
        <v>430</v>
      </c>
      <c r="BX6760" t="str">
        <v>OPERATIONS</v>
      </c>
      <c r="BY6760" t="str">
        <v>OPARA P KEMIAKOLAM (OPS</v>
      </c>
      <c r="BZ6760" s="31">
        <v>44895</v>
      </c>
      <c r="CA6760" s="40">
        <v>0.55854166666666671</v>
      </c>
    </row>
    <row r="6761" spans="1:79" x14ac:dyDescent="0.25">
      <c r="A6761" s="114" t="s">
        <v>2093</v>
      </c>
      <c r="B6761">
        <v>688</v>
      </c>
      <c r="C6761" s="114" t="s">
        <v>53</v>
      </c>
      <c r="D6761" s="114" t="s">
        <v>1784</v>
      </c>
      <c r="E6761" s="115">
        <v>44876</v>
      </c>
      <c r="F6761" s="192">
        <v>0.99824074074074076</v>
      </c>
      <c r="G6761">
        <v>2</v>
      </c>
      <c r="H6761" s="114" t="s">
        <v>1785</v>
      </c>
      <c r="I6761"/>
      <c r="BW6761">
        <v>431</v>
      </c>
      <c r="BX6761" t="str">
        <v>OPERATIONS</v>
      </c>
      <c r="BY6761" t="str">
        <v>ADUBOR CHRISTIAN (OPS)</v>
      </c>
      <c r="BZ6761" s="31">
        <v>44895</v>
      </c>
      <c r="CA6761" s="40">
        <v>0.56265046296296295</v>
      </c>
    </row>
    <row r="6762" spans="1:79" x14ac:dyDescent="0.25">
      <c r="A6762" s="114" t="s">
        <v>2109</v>
      </c>
      <c r="B6762">
        <v>1</v>
      </c>
      <c r="C6762" s="114" t="s">
        <v>52</v>
      </c>
      <c r="D6762" s="114" t="s">
        <v>1201</v>
      </c>
      <c r="E6762" s="115">
        <v>44877</v>
      </c>
      <c r="F6762" s="192">
        <v>3.4722222222222224E-4</v>
      </c>
      <c r="G6762">
        <v>2</v>
      </c>
      <c r="H6762" s="114" t="s">
        <v>1202</v>
      </c>
      <c r="I6762">
        <v>2736242</v>
      </c>
      <c r="BW6762">
        <v>432</v>
      </c>
      <c r="BX6762" t="str">
        <v>OPERATIONS</v>
      </c>
      <c r="BY6762" t="str">
        <v>OMORUYI SUNDAY (OPS)</v>
      </c>
      <c r="BZ6762" s="31">
        <v>44895</v>
      </c>
      <c r="CA6762" s="40">
        <v>0.56283564814814813</v>
      </c>
    </row>
    <row r="6763" spans="1:79" x14ac:dyDescent="0.25">
      <c r="A6763" s="114" t="s">
        <v>2109</v>
      </c>
      <c r="B6763">
        <v>2</v>
      </c>
      <c r="C6763" s="114" t="s">
        <v>53</v>
      </c>
      <c r="D6763" s="114" t="s">
        <v>1006</v>
      </c>
      <c r="E6763" s="115">
        <v>44877</v>
      </c>
      <c r="F6763" s="192">
        <v>2.2800925925925927E-3</v>
      </c>
      <c r="G6763">
        <v>2</v>
      </c>
      <c r="H6763" s="114" t="s">
        <v>1007</v>
      </c>
      <c r="I6763">
        <v>6692095</v>
      </c>
      <c r="BW6763">
        <v>433</v>
      </c>
      <c r="BX6763" t="str">
        <v>MICURA</v>
      </c>
      <c r="BY6763" t="str">
        <v>NEJUVIE OMOVWAWHO I.(MIC</v>
      </c>
      <c r="BZ6763" s="31">
        <v>44895</v>
      </c>
      <c r="CA6763" s="40">
        <v>0.56414351851851852</v>
      </c>
    </row>
    <row r="6764" spans="1:79" x14ac:dyDescent="0.25">
      <c r="A6764" s="114" t="s">
        <v>2109</v>
      </c>
      <c r="B6764">
        <v>3</v>
      </c>
      <c r="C6764" s="114" t="s">
        <v>53</v>
      </c>
      <c r="D6764" s="114" t="s">
        <v>1679</v>
      </c>
      <c r="E6764" s="115">
        <v>44877</v>
      </c>
      <c r="F6764" s="192">
        <v>1.2268518518518519E-2</v>
      </c>
      <c r="G6764">
        <v>2</v>
      </c>
      <c r="H6764" s="114" t="s">
        <v>1680</v>
      </c>
      <c r="I6764"/>
      <c r="BW6764">
        <v>434</v>
      </c>
      <c r="BX6764" t="str">
        <v>OPERATIONS</v>
      </c>
      <c r="BY6764" t="str">
        <v>EBURUO CHRISTIAN (OPS)</v>
      </c>
      <c r="BZ6764" s="31">
        <v>44895</v>
      </c>
      <c r="CA6764" s="40">
        <v>0.58493055555555551</v>
      </c>
    </row>
    <row r="6765" spans="1:79" x14ac:dyDescent="0.25">
      <c r="A6765" s="114" t="s">
        <v>2109</v>
      </c>
      <c r="B6765">
        <v>4</v>
      </c>
      <c r="C6765" s="114" t="s">
        <v>53</v>
      </c>
      <c r="D6765" s="114" t="s">
        <v>1111</v>
      </c>
      <c r="E6765" s="115">
        <v>44877</v>
      </c>
      <c r="F6765" s="192">
        <v>1.2337962962962964E-2</v>
      </c>
      <c r="G6765">
        <v>2</v>
      </c>
      <c r="H6765" s="114" t="s">
        <v>1112</v>
      </c>
      <c r="I6765">
        <v>6708634</v>
      </c>
      <c r="BW6765">
        <v>435</v>
      </c>
      <c r="BX6765" t="str">
        <v>MICURA</v>
      </c>
      <c r="BY6765" t="str">
        <v>ODUSANYA OLUWADARE (MIC)</v>
      </c>
      <c r="BZ6765" s="31">
        <v>44895</v>
      </c>
      <c r="CA6765" s="40">
        <v>0.58503472222222219</v>
      </c>
    </row>
    <row r="6766" spans="1:79" x14ac:dyDescent="0.25">
      <c r="A6766" s="114" t="s">
        <v>2109</v>
      </c>
      <c r="B6766">
        <v>5</v>
      </c>
      <c r="C6766" s="114" t="s">
        <v>53</v>
      </c>
      <c r="D6766" s="114" t="s">
        <v>863</v>
      </c>
      <c r="E6766" s="115">
        <v>44877</v>
      </c>
      <c r="F6766" s="192">
        <v>1.2407407407407407E-2</v>
      </c>
      <c r="G6766">
        <v>2</v>
      </c>
      <c r="H6766" s="114" t="s">
        <v>864</v>
      </c>
      <c r="I6766">
        <v>14807755</v>
      </c>
      <c r="BW6766">
        <v>436</v>
      </c>
      <c r="BX6766" t="str">
        <v>MICURA</v>
      </c>
      <c r="BY6766" t="str">
        <v>ABDULKADIRI MOMODU (MIC)</v>
      </c>
      <c r="BZ6766" s="31">
        <v>44895</v>
      </c>
      <c r="CA6766" s="40">
        <v>0.58521990740740737</v>
      </c>
    </row>
    <row r="6767" spans="1:79" x14ac:dyDescent="0.25">
      <c r="A6767" s="114" t="s">
        <v>2109</v>
      </c>
      <c r="B6767">
        <v>6</v>
      </c>
      <c r="C6767" s="114" t="s">
        <v>53</v>
      </c>
      <c r="D6767" s="114" t="s">
        <v>1213</v>
      </c>
      <c r="E6767" s="115">
        <v>44877</v>
      </c>
      <c r="F6767" s="192">
        <v>1.2685185185185185E-2</v>
      </c>
      <c r="G6767">
        <v>2</v>
      </c>
      <c r="H6767" s="114" t="s">
        <v>1214</v>
      </c>
      <c r="I6767"/>
      <c r="BW6767">
        <v>437</v>
      </c>
      <c r="BX6767" t="str">
        <v>OPERATIONS</v>
      </c>
      <c r="BY6767" t="str">
        <v>TALIATU AYINLA (OPS)</v>
      </c>
      <c r="BZ6767" s="31">
        <v>44895</v>
      </c>
      <c r="CA6767" s="40">
        <v>0.58621527777777782</v>
      </c>
    </row>
    <row r="6768" spans="1:79" x14ac:dyDescent="0.25">
      <c r="A6768" s="114" t="s">
        <v>2109</v>
      </c>
      <c r="B6768">
        <v>7</v>
      </c>
      <c r="C6768" s="114" t="s">
        <v>53</v>
      </c>
      <c r="D6768" s="114" t="s">
        <v>883</v>
      </c>
      <c r="E6768" s="115">
        <v>44877</v>
      </c>
      <c r="F6768" s="192">
        <v>1.275462962962963E-2</v>
      </c>
      <c r="G6768">
        <v>2</v>
      </c>
      <c r="H6768" s="114" t="s">
        <v>884</v>
      </c>
      <c r="I6768"/>
      <c r="BW6768">
        <v>438</v>
      </c>
      <c r="BX6768" t="str">
        <v>MICURA</v>
      </c>
      <c r="BY6768" t="str">
        <v>OLUKOTUN O. AKEEM (MIC)</v>
      </c>
      <c r="BZ6768" s="31">
        <v>44895</v>
      </c>
      <c r="CA6768" s="40">
        <v>0.59072916666666664</v>
      </c>
    </row>
    <row r="6769" spans="1:79" x14ac:dyDescent="0.25">
      <c r="A6769" s="114" t="s">
        <v>2109</v>
      </c>
      <c r="B6769">
        <v>8</v>
      </c>
      <c r="C6769" s="114" t="s">
        <v>53</v>
      </c>
      <c r="D6769" s="114" t="s">
        <v>937</v>
      </c>
      <c r="E6769" s="115">
        <v>44877</v>
      </c>
      <c r="F6769" s="192">
        <v>1.2812499999999999E-2</v>
      </c>
      <c r="G6769">
        <v>2</v>
      </c>
      <c r="H6769" s="114" t="s">
        <v>938</v>
      </c>
      <c r="I6769">
        <v>2048564</v>
      </c>
      <c r="BW6769">
        <v>439</v>
      </c>
      <c r="BX6769" t="str">
        <v>MICURA</v>
      </c>
      <c r="BY6769" t="str">
        <v>ADEMOLA ELLIOT (MIC)</v>
      </c>
      <c r="BZ6769" s="31">
        <v>44895</v>
      </c>
      <c r="CA6769" s="40">
        <v>0.59108796296296295</v>
      </c>
    </row>
    <row r="6770" spans="1:79" x14ac:dyDescent="0.25">
      <c r="A6770" s="114" t="s">
        <v>2109</v>
      </c>
      <c r="B6770">
        <v>9</v>
      </c>
      <c r="C6770" s="114" t="s">
        <v>53</v>
      </c>
      <c r="D6770" s="114" t="s">
        <v>933</v>
      </c>
      <c r="E6770" s="115">
        <v>44877</v>
      </c>
      <c r="F6770" s="192">
        <v>1.3275462962962963E-2</v>
      </c>
      <c r="G6770">
        <v>2</v>
      </c>
      <c r="H6770" s="114" t="s">
        <v>934</v>
      </c>
      <c r="I6770">
        <v>14929376</v>
      </c>
      <c r="BW6770">
        <v>440</v>
      </c>
      <c r="BX6770" t="str">
        <v>MICURA</v>
      </c>
      <c r="BY6770" t="str">
        <v>ABBEY GBENGA (MIC)</v>
      </c>
      <c r="BZ6770" s="31">
        <v>44895</v>
      </c>
      <c r="CA6770" s="40">
        <v>0.59180555555555558</v>
      </c>
    </row>
    <row r="6771" spans="1:79" x14ac:dyDescent="0.25">
      <c r="A6771" s="114" t="s">
        <v>2109</v>
      </c>
      <c r="B6771">
        <v>10</v>
      </c>
      <c r="C6771" s="114" t="s">
        <v>53</v>
      </c>
      <c r="D6771" s="114" t="s">
        <v>2101</v>
      </c>
      <c r="E6771" s="115">
        <v>44877</v>
      </c>
      <c r="F6771" s="192">
        <v>1.369212962962963E-2</v>
      </c>
      <c r="G6771">
        <v>2</v>
      </c>
      <c r="H6771" s="114" t="s">
        <v>2102</v>
      </c>
      <c r="I6771"/>
      <c r="BW6771">
        <v>441</v>
      </c>
      <c r="BX6771" t="str">
        <v>OLM</v>
      </c>
      <c r="BY6771" t="str">
        <v>OGUNYEMI AYODELE (OLM)</v>
      </c>
      <c r="BZ6771" s="31">
        <v>44895</v>
      </c>
      <c r="CA6771" s="40">
        <v>0.62206018518518513</v>
      </c>
    </row>
    <row r="6772" spans="1:79" x14ac:dyDescent="0.25">
      <c r="A6772" s="114" t="s">
        <v>2109</v>
      </c>
      <c r="B6772">
        <v>11</v>
      </c>
      <c r="C6772" s="114" t="s">
        <v>53</v>
      </c>
      <c r="D6772" s="114" t="s">
        <v>976</v>
      </c>
      <c r="E6772" s="115">
        <v>44877</v>
      </c>
      <c r="F6772" s="192">
        <v>1.3773148148148149E-2</v>
      </c>
      <c r="G6772">
        <v>2</v>
      </c>
      <c r="H6772" s="114" t="s">
        <v>977</v>
      </c>
      <c r="I6772">
        <v>5501030</v>
      </c>
      <c r="BW6772">
        <v>442</v>
      </c>
      <c r="BX6772" t="str">
        <v>MICURA</v>
      </c>
      <c r="BY6772" t="str">
        <v>ABDULLAHI MOHAMMED (MIC</v>
      </c>
      <c r="BZ6772" s="31">
        <v>44895</v>
      </c>
      <c r="CA6772" s="40">
        <v>0.62719907407407405</v>
      </c>
    </row>
    <row r="6773" spans="1:79" x14ac:dyDescent="0.25">
      <c r="A6773" s="114" t="s">
        <v>2109</v>
      </c>
      <c r="B6773">
        <v>12</v>
      </c>
      <c r="C6773" s="114" t="s">
        <v>53</v>
      </c>
      <c r="D6773" s="114" t="s">
        <v>1066</v>
      </c>
      <c r="E6773" s="115">
        <v>44877</v>
      </c>
      <c r="F6773" s="192">
        <v>1.4189814814814815E-2</v>
      </c>
      <c r="G6773">
        <v>2</v>
      </c>
      <c r="H6773" s="114" t="s">
        <v>1067</v>
      </c>
      <c r="I6773"/>
      <c r="BW6773">
        <v>443</v>
      </c>
      <c r="BX6773" t="str">
        <v>MICURA</v>
      </c>
      <c r="BY6773" t="str">
        <v>AKINFENWA OLUWAYEMI (MI</v>
      </c>
      <c r="BZ6773" s="31">
        <v>44895</v>
      </c>
      <c r="CA6773" s="40">
        <v>0.62822916666666662</v>
      </c>
    </row>
    <row r="6774" spans="1:79" x14ac:dyDescent="0.25">
      <c r="A6774" s="114" t="s">
        <v>2109</v>
      </c>
      <c r="B6774">
        <v>13</v>
      </c>
      <c r="C6774" s="114" t="s">
        <v>54</v>
      </c>
      <c r="D6774" s="114" t="s">
        <v>1168</v>
      </c>
      <c r="E6774" s="115">
        <v>44877</v>
      </c>
      <c r="F6774" s="192">
        <v>1.846064814814815E-2</v>
      </c>
      <c r="G6774">
        <v>2</v>
      </c>
      <c r="H6774" s="114" t="s">
        <v>1169</v>
      </c>
      <c r="I6774">
        <v>6710571</v>
      </c>
      <c r="BW6774">
        <v>444</v>
      </c>
      <c r="BX6774" t="str">
        <v>OPERATIONS</v>
      </c>
      <c r="BY6774" t="str">
        <v>OGUNDIMU ABIODUN S. (OP</v>
      </c>
      <c r="BZ6774" s="31">
        <v>44895</v>
      </c>
      <c r="CA6774" s="40">
        <v>0.63256944444444441</v>
      </c>
    </row>
    <row r="6775" spans="1:79" x14ac:dyDescent="0.25">
      <c r="A6775" s="114" t="s">
        <v>2109</v>
      </c>
      <c r="B6775">
        <v>14</v>
      </c>
      <c r="C6775" s="114" t="s">
        <v>54</v>
      </c>
      <c r="D6775" s="114" t="s">
        <v>1162</v>
      </c>
      <c r="E6775" s="115">
        <v>44877</v>
      </c>
      <c r="F6775" s="192">
        <v>1.8518518518518517E-2</v>
      </c>
      <c r="G6775">
        <v>2</v>
      </c>
      <c r="H6775" s="114" t="s">
        <v>1163</v>
      </c>
      <c r="I6775">
        <v>6723329</v>
      </c>
      <c r="BW6775">
        <v>445</v>
      </c>
      <c r="BX6775" t="str">
        <v>MICURA</v>
      </c>
      <c r="BY6775" t="str">
        <v>SAMSON APEH (MIC)</v>
      </c>
      <c r="BZ6775" s="31">
        <v>44895</v>
      </c>
      <c r="CA6775" s="40">
        <v>0.635162037037037</v>
      </c>
    </row>
    <row r="6776" spans="1:79" x14ac:dyDescent="0.25">
      <c r="A6776" s="114" t="s">
        <v>2109</v>
      </c>
      <c r="B6776">
        <v>15</v>
      </c>
      <c r="C6776" s="114" t="s">
        <v>54</v>
      </c>
      <c r="D6776" s="114" t="s">
        <v>398</v>
      </c>
      <c r="E6776" s="115">
        <v>44877</v>
      </c>
      <c r="F6776" s="192">
        <v>1.8599537037037036E-2</v>
      </c>
      <c r="G6776">
        <v>2</v>
      </c>
      <c r="H6776" s="114" t="s">
        <v>399</v>
      </c>
      <c r="I6776">
        <v>2188052</v>
      </c>
      <c r="BW6776">
        <v>446</v>
      </c>
      <c r="BX6776" t="str">
        <v>MICURA</v>
      </c>
      <c r="BY6776" t="str">
        <v>ISAAC JOHN (MIC)</v>
      </c>
      <c r="BZ6776" s="31">
        <v>44895</v>
      </c>
      <c r="CA6776" s="40">
        <v>0.63604166666666662</v>
      </c>
    </row>
    <row r="6777" spans="1:79" x14ac:dyDescent="0.25">
      <c r="A6777" s="114" t="s">
        <v>2109</v>
      </c>
      <c r="B6777">
        <v>16</v>
      </c>
      <c r="C6777" s="114" t="s">
        <v>52</v>
      </c>
      <c r="D6777" s="114" t="s">
        <v>1178</v>
      </c>
      <c r="E6777" s="115">
        <v>44877</v>
      </c>
      <c r="F6777" s="192">
        <v>2.0590277777777777E-2</v>
      </c>
      <c r="G6777">
        <v>2</v>
      </c>
      <c r="H6777" s="114" t="s">
        <v>1179</v>
      </c>
      <c r="I6777">
        <v>7299031</v>
      </c>
      <c r="BW6777">
        <v>447</v>
      </c>
      <c r="BX6777" t="str">
        <v>MICURA</v>
      </c>
      <c r="BY6777" t="str">
        <v>VINCENT AGEBE (MIC)</v>
      </c>
      <c r="BZ6777" s="31">
        <v>44895</v>
      </c>
      <c r="CA6777" s="40">
        <v>0.63659722222222226</v>
      </c>
    </row>
    <row r="6778" spans="1:79" x14ac:dyDescent="0.25">
      <c r="A6778" s="114" t="s">
        <v>2109</v>
      </c>
      <c r="B6778">
        <v>17</v>
      </c>
      <c r="C6778" s="114" t="s">
        <v>52</v>
      </c>
      <c r="D6778" s="114" t="s">
        <v>903</v>
      </c>
      <c r="E6778" s="115">
        <v>44877</v>
      </c>
      <c r="F6778" s="192">
        <v>2.1956018518518517E-2</v>
      </c>
      <c r="G6778">
        <v>2</v>
      </c>
      <c r="H6778" s="114" t="s">
        <v>904</v>
      </c>
      <c r="I6778">
        <v>14138193</v>
      </c>
      <c r="BW6778">
        <v>448</v>
      </c>
      <c r="BX6778" t="str">
        <v>MICURA</v>
      </c>
      <c r="BY6778" t="str">
        <v>ANYADIKE JUDE (MIC)</v>
      </c>
      <c r="BZ6778" s="31">
        <v>44895</v>
      </c>
      <c r="CA6778" s="40">
        <v>0.63664351851851853</v>
      </c>
    </row>
    <row r="6779" spans="1:79" x14ac:dyDescent="0.25">
      <c r="A6779" s="114" t="s">
        <v>2109</v>
      </c>
      <c r="B6779">
        <v>18</v>
      </c>
      <c r="C6779" s="114" t="s">
        <v>52</v>
      </c>
      <c r="D6779" s="114" t="s">
        <v>861</v>
      </c>
      <c r="E6779" s="115">
        <v>44877</v>
      </c>
      <c r="F6779" s="192">
        <v>2.7719907407407408E-2</v>
      </c>
      <c r="G6779">
        <v>2</v>
      </c>
      <c r="H6779" s="114" t="s">
        <v>862</v>
      </c>
      <c r="I6779">
        <v>14988796</v>
      </c>
      <c r="BW6779">
        <v>449</v>
      </c>
      <c r="BX6779" t="str">
        <v>MICURA</v>
      </c>
      <c r="BY6779" t="str">
        <v>SAMUEL YINUSA ABAH (MIC</v>
      </c>
      <c r="BZ6779" s="31">
        <v>44895</v>
      </c>
      <c r="CA6779" s="40">
        <v>0.63724537037037032</v>
      </c>
    </row>
    <row r="6780" spans="1:79" x14ac:dyDescent="0.25">
      <c r="A6780" s="114" t="s">
        <v>2109</v>
      </c>
      <c r="B6780">
        <v>19</v>
      </c>
      <c r="C6780" s="114" t="s">
        <v>52</v>
      </c>
      <c r="D6780" s="114" t="s">
        <v>915</v>
      </c>
      <c r="E6780" s="115">
        <v>44877</v>
      </c>
      <c r="F6780" s="192">
        <v>2.9733796296296296E-2</v>
      </c>
      <c r="G6780">
        <v>2</v>
      </c>
      <c r="H6780" s="114" t="s">
        <v>916</v>
      </c>
      <c r="I6780">
        <v>5348383</v>
      </c>
      <c r="BW6780">
        <v>450</v>
      </c>
      <c r="BX6780" t="str">
        <v>MICURA</v>
      </c>
      <c r="BY6780" t="str">
        <v>AGHOGHO PETER O. (MIC)</v>
      </c>
      <c r="BZ6780" s="31">
        <v>44895</v>
      </c>
      <c r="CA6780" s="40">
        <v>0.63739583333333338</v>
      </c>
    </row>
    <row r="6781" spans="1:79" x14ac:dyDescent="0.25">
      <c r="A6781" s="114" t="s">
        <v>2109</v>
      </c>
      <c r="B6781">
        <v>20</v>
      </c>
      <c r="C6781" s="114" t="s">
        <v>53</v>
      </c>
      <c r="D6781" s="114" t="s">
        <v>1123</v>
      </c>
      <c r="E6781" s="115">
        <v>44877</v>
      </c>
      <c r="F6781" s="192">
        <v>3.4456018518518518E-2</v>
      </c>
      <c r="G6781">
        <v>2</v>
      </c>
      <c r="H6781" s="114" t="s">
        <v>1124</v>
      </c>
      <c r="I6781"/>
      <c r="BW6781">
        <v>451</v>
      </c>
      <c r="BX6781" t="str">
        <v>MICURA</v>
      </c>
      <c r="BY6781" t="str">
        <v>ASAGUNLA SHOLA (MIC)</v>
      </c>
      <c r="BZ6781" s="31">
        <v>44895</v>
      </c>
      <c r="CA6781" s="40">
        <v>0.63803240740740741</v>
      </c>
    </row>
    <row r="6782" spans="1:79" x14ac:dyDescent="0.25">
      <c r="A6782" s="114" t="s">
        <v>2109</v>
      </c>
      <c r="B6782">
        <v>21</v>
      </c>
      <c r="C6782" s="114" t="s">
        <v>54</v>
      </c>
      <c r="D6782" s="114" t="s">
        <v>1970</v>
      </c>
      <c r="E6782" s="115">
        <v>44877</v>
      </c>
      <c r="F6782" s="192">
        <v>3.5798611111111114E-2</v>
      </c>
      <c r="G6782">
        <v>2</v>
      </c>
      <c r="H6782" s="114" t="s">
        <v>1971</v>
      </c>
      <c r="I6782">
        <v>6703380</v>
      </c>
      <c r="BW6782">
        <v>452</v>
      </c>
      <c r="BX6782" t="str">
        <v>OPERATIONS</v>
      </c>
      <c r="BY6782" t="str">
        <v>OMOBUWA OLAOLUWA (OPS)</v>
      </c>
      <c r="BZ6782" s="31">
        <v>44895</v>
      </c>
      <c r="CA6782" s="40">
        <v>0.6383564814814815</v>
      </c>
    </row>
    <row r="6783" spans="1:79" x14ac:dyDescent="0.25">
      <c r="A6783" s="114" t="s">
        <v>2109</v>
      </c>
      <c r="B6783">
        <v>22</v>
      </c>
      <c r="C6783" s="114" t="s">
        <v>52</v>
      </c>
      <c r="D6783" s="114" t="s">
        <v>1209</v>
      </c>
      <c r="E6783" s="115">
        <v>44877</v>
      </c>
      <c r="F6783" s="192">
        <v>4.5624999999999999E-2</v>
      </c>
      <c r="G6783">
        <v>2</v>
      </c>
      <c r="H6783" s="114" t="s">
        <v>1210</v>
      </c>
      <c r="I6783">
        <v>7610039</v>
      </c>
      <c r="BW6783">
        <v>453</v>
      </c>
      <c r="BX6783" t="str">
        <v>MICURA</v>
      </c>
      <c r="BY6783" t="str">
        <v>ABDULLAHI OMOKAYODE (MIC</v>
      </c>
      <c r="BZ6783" s="31">
        <v>44895</v>
      </c>
      <c r="CA6783" s="40">
        <v>0.63875000000000004</v>
      </c>
    </row>
    <row r="6784" spans="1:79" x14ac:dyDescent="0.25">
      <c r="A6784" s="114" t="s">
        <v>2109</v>
      </c>
      <c r="B6784">
        <v>23</v>
      </c>
      <c r="C6784" s="114" t="s">
        <v>54</v>
      </c>
      <c r="D6784" s="114" t="s">
        <v>1638</v>
      </c>
      <c r="E6784" s="115">
        <v>44877</v>
      </c>
      <c r="F6784" s="192">
        <v>4.8888888888888891E-2</v>
      </c>
      <c r="G6784">
        <v>2</v>
      </c>
      <c r="H6784" s="114" t="s">
        <v>1639</v>
      </c>
      <c r="I6784"/>
      <c r="BW6784">
        <v>454</v>
      </c>
      <c r="BX6784" t="str">
        <v>OPERATIONS</v>
      </c>
      <c r="BY6784" t="str">
        <v>KENNETH EDEGBE (OPS)</v>
      </c>
      <c r="BZ6784" s="31">
        <v>44895</v>
      </c>
      <c r="CA6784" s="40">
        <v>0.63883101851851853</v>
      </c>
    </row>
    <row r="6785" spans="1:79" x14ac:dyDescent="0.25">
      <c r="A6785" s="114" t="s">
        <v>2109</v>
      </c>
      <c r="B6785">
        <v>24</v>
      </c>
      <c r="C6785" s="114" t="s">
        <v>54</v>
      </c>
      <c r="D6785" s="114" t="s">
        <v>1221</v>
      </c>
      <c r="E6785" s="115">
        <v>44877</v>
      </c>
      <c r="F6785" s="192">
        <v>4.8958333333333333E-2</v>
      </c>
      <c r="G6785">
        <v>2</v>
      </c>
      <c r="H6785" s="114" t="s">
        <v>1222</v>
      </c>
      <c r="I6785">
        <v>6723191</v>
      </c>
      <c r="BW6785">
        <v>455</v>
      </c>
      <c r="BX6785" t="str">
        <v>MICURA</v>
      </c>
      <c r="BY6785" t="str">
        <v>IFEANYI OKAFOR (MIC)</v>
      </c>
      <c r="BZ6785" s="31">
        <v>44895</v>
      </c>
      <c r="CA6785" s="40">
        <v>0.63961805555555551</v>
      </c>
    </row>
    <row r="6786" spans="1:79" x14ac:dyDescent="0.25">
      <c r="A6786" s="114" t="s">
        <v>2109</v>
      </c>
      <c r="B6786">
        <v>25</v>
      </c>
      <c r="C6786" s="114" t="s">
        <v>54</v>
      </c>
      <c r="D6786" s="114" t="s">
        <v>1160</v>
      </c>
      <c r="E6786" s="115">
        <v>44877</v>
      </c>
      <c r="F6786" s="192">
        <v>4.9027777777777781E-2</v>
      </c>
      <c r="G6786">
        <v>2</v>
      </c>
      <c r="H6786" s="114" t="s">
        <v>1161</v>
      </c>
      <c r="I6786">
        <v>8118023</v>
      </c>
      <c r="BW6786">
        <v>456</v>
      </c>
      <c r="BX6786" t="str">
        <v>MICURA</v>
      </c>
      <c r="BY6786" t="str">
        <v>UGA OGBONNIA D. (MIC)</v>
      </c>
      <c r="BZ6786" s="31">
        <v>44895</v>
      </c>
      <c r="CA6786" s="40">
        <v>0.64096064814814813</v>
      </c>
    </row>
    <row r="6787" spans="1:79" x14ac:dyDescent="0.25">
      <c r="A6787" s="114" t="s">
        <v>2109</v>
      </c>
      <c r="B6787">
        <v>26</v>
      </c>
      <c r="C6787" s="114" t="s">
        <v>54</v>
      </c>
      <c r="D6787" s="114" t="s">
        <v>1626</v>
      </c>
      <c r="E6787" s="115">
        <v>44877</v>
      </c>
      <c r="F6787" s="192">
        <v>4.9097222222222223E-2</v>
      </c>
      <c r="G6787">
        <v>2</v>
      </c>
      <c r="H6787" s="114" t="s">
        <v>1627</v>
      </c>
      <c r="I6787">
        <v>2154242</v>
      </c>
      <c r="BW6787">
        <v>457</v>
      </c>
      <c r="BX6787" t="str">
        <v>OPERATIONS</v>
      </c>
      <c r="BY6787" t="str">
        <v>NURUDEEN SIMPA (MIC)</v>
      </c>
      <c r="BZ6787" s="31">
        <v>44895</v>
      </c>
      <c r="CA6787" s="40">
        <v>0.64146990740740739</v>
      </c>
    </row>
    <row r="6788" spans="1:79" x14ac:dyDescent="0.25">
      <c r="A6788" s="114" t="s">
        <v>2109</v>
      </c>
      <c r="B6788">
        <v>27</v>
      </c>
      <c r="C6788" s="114" t="s">
        <v>53</v>
      </c>
      <c r="D6788" s="114" t="s">
        <v>855</v>
      </c>
      <c r="E6788" s="115">
        <v>44877</v>
      </c>
      <c r="F6788" s="192">
        <v>4.925925925925926E-2</v>
      </c>
      <c r="G6788">
        <v>2</v>
      </c>
      <c r="H6788" s="114" t="s">
        <v>856</v>
      </c>
      <c r="I6788"/>
      <c r="BW6788">
        <v>458</v>
      </c>
      <c r="BX6788" t="str">
        <v>OPERATIONS</v>
      </c>
      <c r="BY6788" t="str">
        <v>PETER IJEH (OPS)</v>
      </c>
      <c r="BZ6788" s="31">
        <v>44895</v>
      </c>
      <c r="CA6788" s="40">
        <v>0.6463888888888889</v>
      </c>
    </row>
    <row r="6789" spans="1:79" x14ac:dyDescent="0.25">
      <c r="A6789" s="114" t="s">
        <v>2109</v>
      </c>
      <c r="B6789">
        <v>28</v>
      </c>
      <c r="C6789" s="114" t="s">
        <v>52</v>
      </c>
      <c r="D6789" s="114" t="s">
        <v>1174</v>
      </c>
      <c r="E6789" s="115">
        <v>44877</v>
      </c>
      <c r="F6789" s="192">
        <v>5.0057870370370371E-2</v>
      </c>
      <c r="G6789">
        <v>2</v>
      </c>
      <c r="H6789" s="114" t="s">
        <v>1175</v>
      </c>
      <c r="I6789">
        <v>14958078</v>
      </c>
      <c r="BW6789">
        <v>459</v>
      </c>
      <c r="BX6789" t="str">
        <v>MICURA</v>
      </c>
      <c r="BY6789" t="str">
        <v>YUSUF AYOOLA O. (MIC)</v>
      </c>
      <c r="BZ6789" s="31">
        <v>44895</v>
      </c>
      <c r="CA6789" s="40">
        <v>0.64814814814814814</v>
      </c>
    </row>
    <row r="6790" spans="1:79" x14ac:dyDescent="0.25">
      <c r="A6790" s="114" t="s">
        <v>2109</v>
      </c>
      <c r="B6790">
        <v>29</v>
      </c>
      <c r="C6790" s="114" t="s">
        <v>52</v>
      </c>
      <c r="D6790" s="114" t="s">
        <v>1618</v>
      </c>
      <c r="E6790" s="115">
        <v>44877</v>
      </c>
      <c r="F6790" s="192">
        <v>5.3715277777777778E-2</v>
      </c>
      <c r="G6790">
        <v>2</v>
      </c>
      <c r="H6790" s="114" t="s">
        <v>1619</v>
      </c>
      <c r="I6790">
        <v>7352753</v>
      </c>
      <c r="BW6790">
        <v>460</v>
      </c>
      <c r="BX6790" t="str">
        <v>HR AND ADMIN</v>
      </c>
      <c r="BY6790" t="str">
        <v>IBORO SMITH (KANO)</v>
      </c>
      <c r="BZ6790" s="31">
        <v>44895</v>
      </c>
      <c r="CA6790" s="40">
        <v>0.65219907407407407</v>
      </c>
    </row>
    <row r="6791" spans="1:79" x14ac:dyDescent="0.25">
      <c r="A6791" s="114" t="s">
        <v>2109</v>
      </c>
      <c r="B6791">
        <v>30</v>
      </c>
      <c r="C6791" s="114" t="s">
        <v>52</v>
      </c>
      <c r="D6791" s="114" t="s">
        <v>943</v>
      </c>
      <c r="E6791" s="115">
        <v>44877</v>
      </c>
      <c r="F6791" s="192">
        <v>5.6562500000000002E-2</v>
      </c>
      <c r="G6791">
        <v>2</v>
      </c>
      <c r="H6791" s="114" t="s">
        <v>944</v>
      </c>
      <c r="I6791">
        <v>5348792</v>
      </c>
      <c r="BW6791">
        <v>461</v>
      </c>
      <c r="BX6791" t="str">
        <v>OPERATIONS</v>
      </c>
      <c r="BY6791" t="str">
        <v>ATODO SAMSON (OPS)</v>
      </c>
      <c r="BZ6791" s="31">
        <v>44895</v>
      </c>
      <c r="CA6791" s="40">
        <v>0.68005787037037035</v>
      </c>
    </row>
    <row r="6792" spans="1:79" x14ac:dyDescent="0.25">
      <c r="A6792" s="114" t="s">
        <v>2109</v>
      </c>
      <c r="B6792">
        <v>31</v>
      </c>
      <c r="C6792" s="114" t="s">
        <v>53</v>
      </c>
      <c r="D6792" s="114" t="s">
        <v>1774</v>
      </c>
      <c r="E6792" s="115">
        <v>44877</v>
      </c>
      <c r="F6792" s="192">
        <v>5.6689814814814818E-2</v>
      </c>
      <c r="G6792">
        <v>2</v>
      </c>
      <c r="H6792" s="114" t="s">
        <v>1775</v>
      </c>
      <c r="I6792"/>
    </row>
    <row r="6793" spans="1:79" x14ac:dyDescent="0.25">
      <c r="A6793" s="114" t="s">
        <v>2109</v>
      </c>
      <c r="B6793">
        <v>32</v>
      </c>
      <c r="C6793" s="114" t="s">
        <v>53</v>
      </c>
      <c r="D6793" s="114" t="s">
        <v>899</v>
      </c>
      <c r="E6793" s="115">
        <v>44877</v>
      </c>
      <c r="F6793" s="192">
        <v>6.2916666666666662E-2</v>
      </c>
      <c r="G6793">
        <v>2</v>
      </c>
      <c r="H6793" s="114" t="s">
        <v>900</v>
      </c>
      <c r="I6793"/>
    </row>
    <row r="6794" spans="1:79" x14ac:dyDescent="0.25">
      <c r="A6794" s="114" t="s">
        <v>2109</v>
      </c>
      <c r="B6794">
        <v>33</v>
      </c>
      <c r="C6794" s="114" t="s">
        <v>53</v>
      </c>
      <c r="D6794" s="114" t="s">
        <v>1622</v>
      </c>
      <c r="E6794" s="115">
        <v>44877</v>
      </c>
      <c r="F6794" s="192">
        <v>6.2962962962962957E-2</v>
      </c>
      <c r="G6794">
        <v>2</v>
      </c>
      <c r="H6794" s="114" t="s">
        <v>1623</v>
      </c>
      <c r="I6794">
        <v>14967077</v>
      </c>
    </row>
    <row r="6795" spans="1:79" x14ac:dyDescent="0.25">
      <c r="A6795" s="114" t="s">
        <v>2109</v>
      </c>
      <c r="B6795">
        <v>34</v>
      </c>
      <c r="C6795" s="114" t="s">
        <v>53</v>
      </c>
      <c r="D6795" s="114" t="s">
        <v>1139</v>
      </c>
      <c r="E6795" s="115">
        <v>44877</v>
      </c>
      <c r="F6795" s="192">
        <v>6.3032407407407412E-2</v>
      </c>
      <c r="G6795">
        <v>2</v>
      </c>
      <c r="H6795" s="114" t="s">
        <v>1140</v>
      </c>
      <c r="I6795"/>
    </row>
    <row r="6796" spans="1:79" x14ac:dyDescent="0.25">
      <c r="A6796" s="114" t="s">
        <v>2109</v>
      </c>
      <c r="B6796">
        <v>35</v>
      </c>
      <c r="C6796" s="114" t="s">
        <v>53</v>
      </c>
      <c r="D6796" s="114" t="s">
        <v>875</v>
      </c>
      <c r="E6796" s="115">
        <v>44877</v>
      </c>
      <c r="F6796" s="192">
        <v>6.4189814814814811E-2</v>
      </c>
      <c r="G6796">
        <v>2</v>
      </c>
      <c r="H6796" s="114" t="s">
        <v>876</v>
      </c>
      <c r="I6796">
        <v>3399693</v>
      </c>
    </row>
    <row r="6797" spans="1:79" x14ac:dyDescent="0.25">
      <c r="A6797" s="114" t="s">
        <v>2109</v>
      </c>
      <c r="B6797">
        <v>36</v>
      </c>
      <c r="C6797" s="114" t="s">
        <v>53</v>
      </c>
      <c r="D6797" s="114" t="s">
        <v>849</v>
      </c>
      <c r="E6797" s="115">
        <v>44877</v>
      </c>
      <c r="F6797" s="192">
        <v>6.4826388888888892E-2</v>
      </c>
      <c r="G6797">
        <v>2</v>
      </c>
      <c r="H6797" s="114" t="s">
        <v>850</v>
      </c>
      <c r="I6797">
        <v>15027073</v>
      </c>
    </row>
    <row r="6798" spans="1:79" x14ac:dyDescent="0.25">
      <c r="A6798" s="114" t="s">
        <v>2109</v>
      </c>
      <c r="B6798">
        <v>37</v>
      </c>
      <c r="C6798" s="114" t="s">
        <v>52</v>
      </c>
      <c r="D6798" s="114" t="s">
        <v>1966</v>
      </c>
      <c r="E6798" s="115">
        <v>44877</v>
      </c>
      <c r="F6798" s="192">
        <v>0.25481481481481483</v>
      </c>
      <c r="G6798">
        <v>2</v>
      </c>
      <c r="H6798" s="114" t="s">
        <v>1967</v>
      </c>
      <c r="I6798">
        <v>5033561</v>
      </c>
    </row>
    <row r="6799" spans="1:79" x14ac:dyDescent="0.25">
      <c r="A6799" s="114" t="s">
        <v>2109</v>
      </c>
      <c r="B6799">
        <v>38</v>
      </c>
      <c r="C6799" s="114" t="s">
        <v>52</v>
      </c>
      <c r="D6799" s="114" t="s">
        <v>1647</v>
      </c>
      <c r="E6799" s="115">
        <v>44877</v>
      </c>
      <c r="F6799" s="192">
        <v>0.260625</v>
      </c>
      <c r="G6799">
        <v>2</v>
      </c>
      <c r="H6799" s="114" t="s">
        <v>1648</v>
      </c>
      <c r="I6799">
        <v>7352546</v>
      </c>
    </row>
    <row r="6800" spans="1:79" x14ac:dyDescent="0.25">
      <c r="A6800" s="114" t="s">
        <v>2109</v>
      </c>
      <c r="B6800">
        <v>39</v>
      </c>
      <c r="C6800" s="114" t="s">
        <v>52</v>
      </c>
      <c r="D6800" s="114" t="s">
        <v>1649</v>
      </c>
      <c r="E6800" s="115">
        <v>44877</v>
      </c>
      <c r="F6800" s="192">
        <v>0.26069444444444445</v>
      </c>
      <c r="G6800">
        <v>2</v>
      </c>
      <c r="H6800" s="114" t="s">
        <v>1650</v>
      </c>
      <c r="I6800">
        <v>2721713</v>
      </c>
    </row>
    <row r="6801" spans="1:9" x14ac:dyDescent="0.25">
      <c r="A6801" s="114" t="s">
        <v>2109</v>
      </c>
      <c r="B6801">
        <v>40</v>
      </c>
      <c r="C6801" s="114" t="s">
        <v>53</v>
      </c>
      <c r="D6801" s="114" t="s">
        <v>931</v>
      </c>
      <c r="E6801" s="115">
        <v>44877</v>
      </c>
      <c r="F6801" s="192">
        <v>0.26076388888888891</v>
      </c>
      <c r="G6801">
        <v>2</v>
      </c>
      <c r="H6801" s="114" t="s">
        <v>932</v>
      </c>
      <c r="I6801"/>
    </row>
    <row r="6802" spans="1:9" x14ac:dyDescent="0.25">
      <c r="A6802" s="114" t="s">
        <v>2109</v>
      </c>
      <c r="B6802">
        <v>41</v>
      </c>
      <c r="C6802" s="114" t="s">
        <v>54</v>
      </c>
      <c r="D6802" s="114" t="s">
        <v>1340</v>
      </c>
      <c r="E6802" s="115">
        <v>44877</v>
      </c>
      <c r="F6802" s="192">
        <v>0.26081018518518517</v>
      </c>
      <c r="G6802">
        <v>2</v>
      </c>
      <c r="H6802" s="114" t="s">
        <v>1341</v>
      </c>
      <c r="I6802">
        <v>5344103</v>
      </c>
    </row>
    <row r="6803" spans="1:9" x14ac:dyDescent="0.25">
      <c r="A6803" s="114" t="s">
        <v>2109</v>
      </c>
      <c r="B6803">
        <v>42</v>
      </c>
      <c r="C6803" s="114" t="s">
        <v>53</v>
      </c>
      <c r="D6803" s="114" t="s">
        <v>546</v>
      </c>
      <c r="E6803" s="115">
        <v>44877</v>
      </c>
      <c r="F6803" s="192">
        <v>0.26089120370370372</v>
      </c>
      <c r="G6803">
        <v>2</v>
      </c>
      <c r="H6803" s="114" t="s">
        <v>547</v>
      </c>
      <c r="I6803">
        <v>14808682</v>
      </c>
    </row>
    <row r="6804" spans="1:9" x14ac:dyDescent="0.25">
      <c r="A6804" s="114" t="s">
        <v>2109</v>
      </c>
      <c r="B6804">
        <v>43</v>
      </c>
      <c r="C6804" s="114" t="s">
        <v>54</v>
      </c>
      <c r="D6804" s="114" t="s">
        <v>464</v>
      </c>
      <c r="E6804" s="115">
        <v>44877</v>
      </c>
      <c r="F6804" s="192">
        <v>0.26096064814814812</v>
      </c>
      <c r="G6804">
        <v>2</v>
      </c>
      <c r="H6804" s="114" t="s">
        <v>465</v>
      </c>
      <c r="I6804">
        <v>5336131</v>
      </c>
    </row>
    <row r="6805" spans="1:9" x14ac:dyDescent="0.25">
      <c r="A6805" s="114" t="s">
        <v>2109</v>
      </c>
      <c r="B6805">
        <v>44</v>
      </c>
      <c r="C6805" s="114" t="s">
        <v>54</v>
      </c>
      <c r="D6805" s="114" t="s">
        <v>625</v>
      </c>
      <c r="E6805" s="115">
        <v>44877</v>
      </c>
      <c r="F6805" s="192">
        <v>0.26118055555555558</v>
      </c>
      <c r="G6805">
        <v>2</v>
      </c>
      <c r="H6805" s="114" t="s">
        <v>626</v>
      </c>
      <c r="I6805">
        <v>3414184</v>
      </c>
    </row>
    <row r="6806" spans="1:9" x14ac:dyDescent="0.25">
      <c r="A6806" s="114" t="s">
        <v>2109</v>
      </c>
      <c r="B6806">
        <v>45</v>
      </c>
      <c r="C6806" s="114" t="s">
        <v>52</v>
      </c>
      <c r="D6806" s="114" t="s">
        <v>1698</v>
      </c>
      <c r="E6806" s="115">
        <v>44877</v>
      </c>
      <c r="F6806" s="192">
        <v>0.26151620370370371</v>
      </c>
      <c r="G6806">
        <v>2</v>
      </c>
      <c r="H6806" s="114" t="s">
        <v>1699</v>
      </c>
      <c r="I6806">
        <v>3620654</v>
      </c>
    </row>
    <row r="6807" spans="1:9" x14ac:dyDescent="0.25">
      <c r="A6807" s="114" t="s">
        <v>2109</v>
      </c>
      <c r="B6807">
        <v>46</v>
      </c>
      <c r="C6807" s="114" t="s">
        <v>54</v>
      </c>
      <c r="D6807" s="114" t="s">
        <v>280</v>
      </c>
      <c r="E6807" s="115">
        <v>44877</v>
      </c>
      <c r="F6807" s="192">
        <v>0.26178240740740738</v>
      </c>
      <c r="G6807">
        <v>2</v>
      </c>
      <c r="H6807" s="114" t="s">
        <v>281</v>
      </c>
      <c r="I6807">
        <v>14811856</v>
      </c>
    </row>
    <row r="6808" spans="1:9" x14ac:dyDescent="0.25">
      <c r="A6808" s="114" t="s">
        <v>2109</v>
      </c>
      <c r="B6808">
        <v>47</v>
      </c>
      <c r="C6808" s="114" t="s">
        <v>54</v>
      </c>
      <c r="D6808" s="114" t="s">
        <v>1911</v>
      </c>
      <c r="E6808" s="115">
        <v>44877</v>
      </c>
      <c r="F6808" s="192">
        <v>0.26185185185185184</v>
      </c>
      <c r="G6808">
        <v>2</v>
      </c>
      <c r="H6808" s="114" t="s">
        <v>1912</v>
      </c>
      <c r="I6808">
        <v>5433476</v>
      </c>
    </row>
    <row r="6809" spans="1:9" x14ac:dyDescent="0.25">
      <c r="A6809" s="114" t="s">
        <v>2109</v>
      </c>
      <c r="B6809">
        <v>48</v>
      </c>
      <c r="C6809" s="114" t="s">
        <v>53</v>
      </c>
      <c r="D6809" s="114" t="s">
        <v>486</v>
      </c>
      <c r="E6809" s="115">
        <v>44877</v>
      </c>
      <c r="F6809" s="192">
        <v>0.26199074074074075</v>
      </c>
      <c r="G6809">
        <v>2</v>
      </c>
      <c r="H6809" s="114" t="s">
        <v>487</v>
      </c>
      <c r="I6809"/>
    </row>
    <row r="6810" spans="1:9" x14ac:dyDescent="0.25">
      <c r="A6810" s="114" t="s">
        <v>2109</v>
      </c>
      <c r="B6810">
        <v>49</v>
      </c>
      <c r="C6810" s="114" t="s">
        <v>52</v>
      </c>
      <c r="D6810" s="114" t="s">
        <v>1103</v>
      </c>
      <c r="E6810" s="115">
        <v>44877</v>
      </c>
      <c r="F6810" s="192">
        <v>0.2623611111111111</v>
      </c>
      <c r="G6810">
        <v>2</v>
      </c>
      <c r="H6810" s="114" t="s">
        <v>1104</v>
      </c>
      <c r="I6810">
        <v>14936069</v>
      </c>
    </row>
    <row r="6811" spans="1:9" x14ac:dyDescent="0.25">
      <c r="A6811" s="114" t="s">
        <v>2109</v>
      </c>
      <c r="B6811">
        <v>50</v>
      </c>
      <c r="C6811" s="114" t="s">
        <v>53</v>
      </c>
      <c r="D6811" s="114" t="s">
        <v>472</v>
      </c>
      <c r="E6811" s="115">
        <v>44877</v>
      </c>
      <c r="F6811" s="192">
        <v>0.26244212962962965</v>
      </c>
      <c r="G6811">
        <v>2</v>
      </c>
      <c r="H6811" s="114" t="s">
        <v>473</v>
      </c>
      <c r="I6811"/>
    </row>
    <row r="6812" spans="1:9" x14ac:dyDescent="0.25">
      <c r="A6812" s="114" t="s">
        <v>2109</v>
      </c>
      <c r="B6812">
        <v>51</v>
      </c>
      <c r="C6812" s="114" t="s">
        <v>53</v>
      </c>
      <c r="D6812" s="114" t="s">
        <v>953</v>
      </c>
      <c r="E6812" s="115">
        <v>44877</v>
      </c>
      <c r="F6812" s="192">
        <v>0.26251157407407405</v>
      </c>
      <c r="G6812">
        <v>2</v>
      </c>
      <c r="H6812" s="114" t="s">
        <v>954</v>
      </c>
      <c r="I6812">
        <v>2025419</v>
      </c>
    </row>
    <row r="6813" spans="1:9" x14ac:dyDescent="0.25">
      <c r="A6813" s="114" t="s">
        <v>2109</v>
      </c>
      <c r="B6813">
        <v>52</v>
      </c>
      <c r="C6813" s="114" t="s">
        <v>53</v>
      </c>
      <c r="D6813" s="114" t="s">
        <v>2034</v>
      </c>
      <c r="E6813" s="115">
        <v>44877</v>
      </c>
      <c r="F6813" s="192">
        <v>0.26317129629629632</v>
      </c>
      <c r="G6813">
        <v>2</v>
      </c>
      <c r="H6813" s="114" t="s">
        <v>2035</v>
      </c>
      <c r="I6813">
        <v>14813014</v>
      </c>
    </row>
    <row r="6814" spans="1:9" x14ac:dyDescent="0.25">
      <c r="A6814" s="114" t="s">
        <v>2109</v>
      </c>
      <c r="B6814">
        <v>53</v>
      </c>
      <c r="C6814" s="114" t="s">
        <v>53</v>
      </c>
      <c r="D6814" s="114" t="s">
        <v>905</v>
      </c>
      <c r="E6814" s="115">
        <v>44877</v>
      </c>
      <c r="F6814" s="192">
        <v>0.26351851851851854</v>
      </c>
      <c r="G6814">
        <v>2</v>
      </c>
      <c r="H6814" s="114" t="s">
        <v>906</v>
      </c>
      <c r="I6814">
        <v>2048557</v>
      </c>
    </row>
    <row r="6815" spans="1:9" x14ac:dyDescent="0.25">
      <c r="A6815" s="114" t="s">
        <v>2109</v>
      </c>
      <c r="B6815">
        <v>54</v>
      </c>
      <c r="C6815" s="114" t="s">
        <v>53</v>
      </c>
      <c r="D6815" s="114" t="s">
        <v>488</v>
      </c>
      <c r="E6815" s="115">
        <v>44877</v>
      </c>
      <c r="F6815" s="192">
        <v>0.2635763888888889</v>
      </c>
      <c r="G6815">
        <v>2</v>
      </c>
      <c r="H6815" s="114" t="s">
        <v>489</v>
      </c>
      <c r="I6815">
        <v>3379350</v>
      </c>
    </row>
    <row r="6816" spans="1:9" x14ac:dyDescent="0.25">
      <c r="A6816" s="114" t="s">
        <v>2109</v>
      </c>
      <c r="B6816">
        <v>55</v>
      </c>
      <c r="C6816" s="114" t="s">
        <v>52</v>
      </c>
      <c r="D6816" s="114" t="s">
        <v>1250</v>
      </c>
      <c r="E6816" s="115">
        <v>44877</v>
      </c>
      <c r="F6816" s="192">
        <v>0.2641087962962963</v>
      </c>
      <c r="G6816">
        <v>2</v>
      </c>
      <c r="H6816" s="114" t="s">
        <v>1251</v>
      </c>
      <c r="I6816">
        <v>5409209</v>
      </c>
    </row>
    <row r="6817" spans="1:9" x14ac:dyDescent="0.25">
      <c r="A6817" s="114" t="s">
        <v>2109</v>
      </c>
      <c r="B6817">
        <v>56</v>
      </c>
      <c r="C6817" s="114" t="s">
        <v>54</v>
      </c>
      <c r="D6817" s="114" t="s">
        <v>272</v>
      </c>
      <c r="E6817" s="115">
        <v>44877</v>
      </c>
      <c r="F6817" s="192">
        <v>0.26471064814814815</v>
      </c>
      <c r="G6817">
        <v>2</v>
      </c>
      <c r="H6817" s="114" t="s">
        <v>273</v>
      </c>
      <c r="I6817">
        <v>5370529</v>
      </c>
    </row>
    <row r="6818" spans="1:9" x14ac:dyDescent="0.25">
      <c r="A6818" s="114" t="s">
        <v>2109</v>
      </c>
      <c r="B6818">
        <v>57</v>
      </c>
      <c r="C6818" s="114" t="s">
        <v>54</v>
      </c>
      <c r="D6818" s="114" t="s">
        <v>978</v>
      </c>
      <c r="E6818" s="115">
        <v>44877</v>
      </c>
      <c r="F6818" s="192">
        <v>0.26474537037037038</v>
      </c>
      <c r="G6818">
        <v>2</v>
      </c>
      <c r="H6818" s="114" t="s">
        <v>979</v>
      </c>
      <c r="I6818">
        <v>6713989</v>
      </c>
    </row>
    <row r="6819" spans="1:9" x14ac:dyDescent="0.25">
      <c r="A6819" s="114" t="s">
        <v>2109</v>
      </c>
      <c r="B6819">
        <v>58</v>
      </c>
      <c r="C6819" s="114" t="s">
        <v>53</v>
      </c>
      <c r="D6819" s="114" t="s">
        <v>380</v>
      </c>
      <c r="E6819" s="115">
        <v>44877</v>
      </c>
      <c r="F6819" s="192">
        <v>0.26482638888888888</v>
      </c>
      <c r="G6819">
        <v>2</v>
      </c>
      <c r="H6819" s="114" t="s">
        <v>381</v>
      </c>
      <c r="I6819"/>
    </row>
    <row r="6820" spans="1:9" x14ac:dyDescent="0.25">
      <c r="A6820" s="114" t="s">
        <v>2109</v>
      </c>
      <c r="B6820">
        <v>59</v>
      </c>
      <c r="C6820" s="114" t="s">
        <v>53</v>
      </c>
      <c r="D6820" s="114" t="s">
        <v>1368</v>
      </c>
      <c r="E6820" s="115">
        <v>44877</v>
      </c>
      <c r="F6820" s="192">
        <v>0.26489583333333333</v>
      </c>
      <c r="G6820">
        <v>2</v>
      </c>
      <c r="H6820" s="114" t="s">
        <v>1369</v>
      </c>
      <c r="I6820"/>
    </row>
    <row r="6821" spans="1:9" x14ac:dyDescent="0.25">
      <c r="A6821" s="114" t="s">
        <v>2109</v>
      </c>
      <c r="B6821">
        <v>60</v>
      </c>
      <c r="C6821" s="114" t="s">
        <v>53</v>
      </c>
      <c r="D6821" s="114" t="s">
        <v>320</v>
      </c>
      <c r="E6821" s="115">
        <v>44877</v>
      </c>
      <c r="F6821" s="192">
        <v>0.26497685185185182</v>
      </c>
      <c r="G6821">
        <v>2</v>
      </c>
      <c r="H6821" s="114" t="s">
        <v>321</v>
      </c>
      <c r="I6821">
        <v>3385712</v>
      </c>
    </row>
    <row r="6822" spans="1:9" x14ac:dyDescent="0.25">
      <c r="A6822" s="114" t="s">
        <v>2109</v>
      </c>
      <c r="B6822">
        <v>61</v>
      </c>
      <c r="C6822" s="114" t="s">
        <v>54</v>
      </c>
      <c r="D6822" s="114" t="s">
        <v>254</v>
      </c>
      <c r="E6822" s="115">
        <v>44877</v>
      </c>
      <c r="F6822" s="192">
        <v>0.26504629629629628</v>
      </c>
      <c r="G6822">
        <v>2</v>
      </c>
      <c r="H6822" s="114" t="s">
        <v>255</v>
      </c>
      <c r="I6822">
        <v>5345943</v>
      </c>
    </row>
    <row r="6823" spans="1:9" x14ac:dyDescent="0.25">
      <c r="A6823" s="114" t="s">
        <v>2109</v>
      </c>
      <c r="B6823">
        <v>62</v>
      </c>
      <c r="C6823" s="114" t="s">
        <v>53</v>
      </c>
      <c r="D6823" s="114" t="s">
        <v>396</v>
      </c>
      <c r="E6823" s="115">
        <v>44877</v>
      </c>
      <c r="F6823" s="192">
        <v>0.26519675925925928</v>
      </c>
      <c r="G6823">
        <v>2</v>
      </c>
      <c r="H6823" s="114" t="s">
        <v>397</v>
      </c>
      <c r="I6823">
        <v>6717462</v>
      </c>
    </row>
    <row r="6824" spans="1:9" x14ac:dyDescent="0.25">
      <c r="A6824" s="114" t="s">
        <v>2109</v>
      </c>
      <c r="B6824">
        <v>63</v>
      </c>
      <c r="C6824" s="114" t="s">
        <v>54</v>
      </c>
      <c r="D6824" s="114" t="s">
        <v>974</v>
      </c>
      <c r="E6824" s="115">
        <v>44877</v>
      </c>
      <c r="F6824" s="192">
        <v>0.26548611111111109</v>
      </c>
      <c r="G6824">
        <v>2</v>
      </c>
      <c r="H6824" s="114" t="s">
        <v>975</v>
      </c>
      <c r="I6824">
        <v>5487833</v>
      </c>
    </row>
    <row r="6825" spans="1:9" x14ac:dyDescent="0.25">
      <c r="A6825" s="114" t="s">
        <v>2109</v>
      </c>
      <c r="B6825">
        <v>64</v>
      </c>
      <c r="C6825" s="114" t="s">
        <v>53</v>
      </c>
      <c r="D6825" s="114" t="s">
        <v>865</v>
      </c>
      <c r="E6825" s="115">
        <v>44877</v>
      </c>
      <c r="F6825" s="192">
        <v>0.26563657407407409</v>
      </c>
      <c r="G6825">
        <v>2</v>
      </c>
      <c r="H6825" s="114" t="s">
        <v>866</v>
      </c>
      <c r="I6825">
        <v>7315423</v>
      </c>
    </row>
    <row r="6826" spans="1:9" x14ac:dyDescent="0.25">
      <c r="A6826" s="114" t="s">
        <v>2109</v>
      </c>
      <c r="B6826">
        <v>65</v>
      </c>
      <c r="C6826" s="114" t="s">
        <v>54</v>
      </c>
      <c r="D6826" s="114" t="s">
        <v>1187</v>
      </c>
      <c r="E6826" s="115">
        <v>44877</v>
      </c>
      <c r="F6826" s="192">
        <v>0.2658564814814815</v>
      </c>
      <c r="G6826">
        <v>2</v>
      </c>
      <c r="H6826" s="114" t="s">
        <v>1188</v>
      </c>
      <c r="I6826">
        <v>6713418</v>
      </c>
    </row>
    <row r="6827" spans="1:9" x14ac:dyDescent="0.25">
      <c r="A6827" s="114" t="s">
        <v>2109</v>
      </c>
      <c r="B6827">
        <v>66</v>
      </c>
      <c r="C6827" s="114" t="s">
        <v>54</v>
      </c>
      <c r="D6827" s="114" t="s">
        <v>1304</v>
      </c>
      <c r="E6827" s="115">
        <v>44877</v>
      </c>
      <c r="F6827" s="192">
        <v>0.26598379629629632</v>
      </c>
      <c r="G6827">
        <v>2</v>
      </c>
      <c r="H6827" s="114" t="s">
        <v>1305</v>
      </c>
      <c r="I6827">
        <v>15013139</v>
      </c>
    </row>
    <row r="6828" spans="1:9" x14ac:dyDescent="0.25">
      <c r="A6828" s="114" t="s">
        <v>2109</v>
      </c>
      <c r="B6828">
        <v>67</v>
      </c>
      <c r="C6828" s="114" t="s">
        <v>54</v>
      </c>
      <c r="D6828" s="114" t="s">
        <v>310</v>
      </c>
      <c r="E6828" s="115">
        <v>44877</v>
      </c>
      <c r="F6828" s="192">
        <v>0.2660763888888889</v>
      </c>
      <c r="G6828">
        <v>2</v>
      </c>
      <c r="H6828" s="114" t="s">
        <v>311</v>
      </c>
      <c r="I6828">
        <v>5339045</v>
      </c>
    </row>
    <row r="6829" spans="1:9" x14ac:dyDescent="0.25">
      <c r="A6829" s="114" t="s">
        <v>2109</v>
      </c>
      <c r="B6829">
        <v>68</v>
      </c>
      <c r="C6829" s="114" t="s">
        <v>54</v>
      </c>
      <c r="D6829" s="114" t="s">
        <v>1189</v>
      </c>
      <c r="E6829" s="115">
        <v>44877</v>
      </c>
      <c r="F6829" s="192">
        <v>0.26618055555555553</v>
      </c>
      <c r="G6829">
        <v>2</v>
      </c>
      <c r="H6829" s="114" t="s">
        <v>1190</v>
      </c>
      <c r="I6829">
        <v>14808881</v>
      </c>
    </row>
    <row r="6830" spans="1:9" x14ac:dyDescent="0.25">
      <c r="A6830" s="114" t="s">
        <v>2109</v>
      </c>
      <c r="B6830">
        <v>69</v>
      </c>
      <c r="C6830" s="114" t="s">
        <v>54</v>
      </c>
      <c r="D6830" s="114" t="s">
        <v>282</v>
      </c>
      <c r="E6830" s="115">
        <v>44877</v>
      </c>
      <c r="F6830" s="192">
        <v>0.26624999999999999</v>
      </c>
      <c r="G6830">
        <v>2</v>
      </c>
      <c r="H6830" s="114" t="s">
        <v>283</v>
      </c>
      <c r="I6830">
        <v>5363580</v>
      </c>
    </row>
    <row r="6831" spans="1:9" x14ac:dyDescent="0.25">
      <c r="A6831" s="114" t="s">
        <v>2109</v>
      </c>
      <c r="B6831">
        <v>70</v>
      </c>
      <c r="C6831" s="114" t="s">
        <v>53</v>
      </c>
      <c r="D6831" s="114" t="s">
        <v>873</v>
      </c>
      <c r="E6831" s="115">
        <v>44877</v>
      </c>
      <c r="F6831" s="192">
        <v>0.26645833333333335</v>
      </c>
      <c r="G6831">
        <v>2</v>
      </c>
      <c r="H6831" s="114" t="s">
        <v>874</v>
      </c>
      <c r="I6831"/>
    </row>
    <row r="6832" spans="1:9" x14ac:dyDescent="0.25">
      <c r="A6832" s="114" t="s">
        <v>2109</v>
      </c>
      <c r="B6832">
        <v>71</v>
      </c>
      <c r="C6832" s="114" t="s">
        <v>53</v>
      </c>
      <c r="D6832" s="114" t="s">
        <v>1097</v>
      </c>
      <c r="E6832" s="115">
        <v>44877</v>
      </c>
      <c r="F6832" s="192">
        <v>0.26657407407407407</v>
      </c>
      <c r="G6832">
        <v>2</v>
      </c>
      <c r="H6832" s="114" t="s">
        <v>1098</v>
      </c>
      <c r="I6832">
        <v>2091143</v>
      </c>
    </row>
    <row r="6833" spans="1:9" x14ac:dyDescent="0.25">
      <c r="A6833" s="114" t="s">
        <v>2109</v>
      </c>
      <c r="B6833">
        <v>72</v>
      </c>
      <c r="C6833" s="114" t="s">
        <v>53</v>
      </c>
      <c r="D6833" s="114" t="s">
        <v>917</v>
      </c>
      <c r="E6833" s="115">
        <v>44877</v>
      </c>
      <c r="F6833" s="192">
        <v>0.26664351851851853</v>
      </c>
      <c r="G6833">
        <v>2</v>
      </c>
      <c r="H6833" s="114" t="s">
        <v>918</v>
      </c>
      <c r="I6833">
        <v>5500676</v>
      </c>
    </row>
    <row r="6834" spans="1:9" x14ac:dyDescent="0.25">
      <c r="A6834" s="114" t="s">
        <v>2109</v>
      </c>
      <c r="B6834">
        <v>73</v>
      </c>
      <c r="C6834" s="114" t="s">
        <v>52</v>
      </c>
      <c r="D6834" s="114" t="s">
        <v>1804</v>
      </c>
      <c r="E6834" s="115">
        <v>44877</v>
      </c>
      <c r="F6834" s="192">
        <v>0.26671296296296299</v>
      </c>
      <c r="G6834">
        <v>2</v>
      </c>
      <c r="H6834" s="114" t="s">
        <v>1805</v>
      </c>
      <c r="I6834">
        <v>7513986</v>
      </c>
    </row>
    <row r="6835" spans="1:9" x14ac:dyDescent="0.25">
      <c r="A6835" s="114" t="s">
        <v>2109</v>
      </c>
      <c r="B6835">
        <v>74</v>
      </c>
      <c r="C6835" s="114" t="s">
        <v>52</v>
      </c>
      <c r="D6835" s="114" t="s">
        <v>1099</v>
      </c>
      <c r="E6835" s="115">
        <v>44877</v>
      </c>
      <c r="F6835" s="192">
        <v>0.26678240740740738</v>
      </c>
      <c r="G6835">
        <v>2</v>
      </c>
      <c r="H6835" s="114" t="s">
        <v>1100</v>
      </c>
      <c r="I6835">
        <v>14988625</v>
      </c>
    </row>
    <row r="6836" spans="1:9" x14ac:dyDescent="0.25">
      <c r="A6836" s="114" t="s">
        <v>2109</v>
      </c>
      <c r="B6836">
        <v>75</v>
      </c>
      <c r="C6836" s="114" t="s">
        <v>54</v>
      </c>
      <c r="D6836" s="114" t="s">
        <v>426</v>
      </c>
      <c r="E6836" s="115">
        <v>44877</v>
      </c>
      <c r="F6836" s="192">
        <v>0.26704861111111111</v>
      </c>
      <c r="G6836">
        <v>2</v>
      </c>
      <c r="H6836" s="114" t="s">
        <v>427</v>
      </c>
      <c r="I6836">
        <v>6701776</v>
      </c>
    </row>
    <row r="6837" spans="1:9" x14ac:dyDescent="0.25">
      <c r="A6837" s="114" t="s">
        <v>2109</v>
      </c>
      <c r="B6837">
        <v>76</v>
      </c>
      <c r="C6837" s="114" t="s">
        <v>54</v>
      </c>
      <c r="D6837" s="114" t="s">
        <v>414</v>
      </c>
      <c r="E6837" s="115">
        <v>44877</v>
      </c>
      <c r="F6837" s="192">
        <v>0.2673611111111111</v>
      </c>
      <c r="G6837">
        <v>2</v>
      </c>
      <c r="H6837" s="114" t="s">
        <v>415</v>
      </c>
      <c r="I6837">
        <v>6721068</v>
      </c>
    </row>
    <row r="6838" spans="1:9" x14ac:dyDescent="0.25">
      <c r="A6838" s="114" t="s">
        <v>2109</v>
      </c>
      <c r="B6838">
        <v>77</v>
      </c>
      <c r="C6838" s="114" t="s">
        <v>54</v>
      </c>
      <c r="D6838" s="114" t="s">
        <v>1242</v>
      </c>
      <c r="E6838" s="115">
        <v>44877</v>
      </c>
      <c r="F6838" s="192">
        <v>0.26743055555555556</v>
      </c>
      <c r="G6838">
        <v>2</v>
      </c>
      <c r="H6838" s="114" t="s">
        <v>1243</v>
      </c>
      <c r="I6838">
        <v>5484652</v>
      </c>
    </row>
    <row r="6839" spans="1:9" x14ac:dyDescent="0.25">
      <c r="A6839" s="114" t="s">
        <v>2109</v>
      </c>
      <c r="B6839">
        <v>78</v>
      </c>
      <c r="C6839" s="114" t="s">
        <v>54</v>
      </c>
      <c r="D6839" s="114" t="s">
        <v>616</v>
      </c>
      <c r="E6839" s="115">
        <v>44877</v>
      </c>
      <c r="F6839" s="192">
        <v>0.26763888888888887</v>
      </c>
      <c r="G6839">
        <v>2</v>
      </c>
      <c r="H6839" s="114" t="s">
        <v>617</v>
      </c>
      <c r="I6839">
        <v>3668296</v>
      </c>
    </row>
    <row r="6840" spans="1:9" x14ac:dyDescent="0.25">
      <c r="A6840" s="114" t="s">
        <v>2109</v>
      </c>
      <c r="B6840">
        <v>79</v>
      </c>
      <c r="C6840" s="114" t="s">
        <v>52</v>
      </c>
      <c r="D6840" s="114" t="s">
        <v>972</v>
      </c>
      <c r="E6840" s="115">
        <v>44877</v>
      </c>
      <c r="F6840" s="192">
        <v>0.26792824074074073</v>
      </c>
      <c r="G6840">
        <v>2</v>
      </c>
      <c r="H6840" s="114" t="s">
        <v>973</v>
      </c>
      <c r="I6840">
        <v>14932386</v>
      </c>
    </row>
    <row r="6841" spans="1:9" x14ac:dyDescent="0.25">
      <c r="A6841" s="114" t="s">
        <v>2109</v>
      </c>
      <c r="B6841">
        <v>80</v>
      </c>
      <c r="C6841" s="114" t="s">
        <v>52</v>
      </c>
      <c r="D6841" s="114" t="s">
        <v>994</v>
      </c>
      <c r="E6841" s="115">
        <v>44877</v>
      </c>
      <c r="F6841" s="192">
        <v>0.26811342592592591</v>
      </c>
      <c r="G6841">
        <v>2</v>
      </c>
      <c r="H6841" s="114" t="s">
        <v>995</v>
      </c>
      <c r="I6841">
        <v>3687603</v>
      </c>
    </row>
    <row r="6842" spans="1:9" x14ac:dyDescent="0.25">
      <c r="A6842" s="114" t="s">
        <v>2109</v>
      </c>
      <c r="B6842">
        <v>81</v>
      </c>
      <c r="C6842" s="114" t="s">
        <v>54</v>
      </c>
      <c r="D6842" s="114" t="s">
        <v>1093</v>
      </c>
      <c r="E6842" s="115">
        <v>44877</v>
      </c>
      <c r="F6842" s="192">
        <v>0.26840277777777777</v>
      </c>
      <c r="G6842">
        <v>2</v>
      </c>
      <c r="H6842" s="114" t="s">
        <v>1094</v>
      </c>
      <c r="I6842">
        <v>8330097</v>
      </c>
    </row>
    <row r="6843" spans="1:9" x14ac:dyDescent="0.25">
      <c r="A6843" s="114" t="s">
        <v>2109</v>
      </c>
      <c r="B6843">
        <v>82</v>
      </c>
      <c r="C6843" s="114" t="s">
        <v>54</v>
      </c>
      <c r="D6843" s="114" t="s">
        <v>799</v>
      </c>
      <c r="E6843" s="115">
        <v>44877</v>
      </c>
      <c r="F6843" s="192">
        <v>0.26849537037037036</v>
      </c>
      <c r="G6843">
        <v>2</v>
      </c>
      <c r="H6843" s="114" t="s">
        <v>800</v>
      </c>
      <c r="I6843">
        <v>6713817</v>
      </c>
    </row>
    <row r="6844" spans="1:9" x14ac:dyDescent="0.25">
      <c r="A6844" s="114" t="s">
        <v>2109</v>
      </c>
      <c r="B6844">
        <v>83</v>
      </c>
      <c r="C6844" s="114" t="s">
        <v>54</v>
      </c>
      <c r="D6844" s="114" t="s">
        <v>534</v>
      </c>
      <c r="E6844" s="115">
        <v>44877</v>
      </c>
      <c r="F6844" s="192">
        <v>0.26858796296296295</v>
      </c>
      <c r="G6844">
        <v>2</v>
      </c>
      <c r="H6844" s="114" t="s">
        <v>535</v>
      </c>
      <c r="I6844">
        <v>6702184</v>
      </c>
    </row>
    <row r="6845" spans="1:9" x14ac:dyDescent="0.25">
      <c r="A6845" s="114" t="s">
        <v>2109</v>
      </c>
      <c r="B6845">
        <v>84</v>
      </c>
      <c r="C6845" s="114" t="s">
        <v>53</v>
      </c>
      <c r="D6845" s="114" t="s">
        <v>412</v>
      </c>
      <c r="E6845" s="115">
        <v>44877</v>
      </c>
      <c r="F6845" s="192">
        <v>0.26866898148148149</v>
      </c>
      <c r="G6845">
        <v>2</v>
      </c>
      <c r="H6845" s="114" t="s">
        <v>413</v>
      </c>
      <c r="I6845">
        <v>14812959</v>
      </c>
    </row>
    <row r="6846" spans="1:9" x14ac:dyDescent="0.25">
      <c r="A6846" s="114" t="s">
        <v>2109</v>
      </c>
      <c r="B6846">
        <v>85</v>
      </c>
      <c r="C6846" s="114" t="s">
        <v>54</v>
      </c>
      <c r="D6846" s="114" t="s">
        <v>512</v>
      </c>
      <c r="E6846" s="115">
        <v>44877</v>
      </c>
      <c r="F6846" s="192">
        <v>0.26902777777777775</v>
      </c>
      <c r="G6846">
        <v>2</v>
      </c>
      <c r="H6846" s="114" t="s">
        <v>513</v>
      </c>
      <c r="I6846">
        <v>7284106</v>
      </c>
    </row>
    <row r="6847" spans="1:9" x14ac:dyDescent="0.25">
      <c r="A6847" s="114" t="s">
        <v>2109</v>
      </c>
      <c r="B6847">
        <v>86</v>
      </c>
      <c r="C6847" s="114" t="s">
        <v>53</v>
      </c>
      <c r="D6847" s="114" t="s">
        <v>1689</v>
      </c>
      <c r="E6847" s="115">
        <v>44877</v>
      </c>
      <c r="F6847" s="192">
        <v>0.26925925925925925</v>
      </c>
      <c r="G6847">
        <v>2</v>
      </c>
      <c r="H6847" s="114" t="s">
        <v>1690</v>
      </c>
      <c r="I6847"/>
    </row>
    <row r="6848" spans="1:9" x14ac:dyDescent="0.25">
      <c r="A6848" s="114" t="s">
        <v>2109</v>
      </c>
      <c r="B6848">
        <v>87</v>
      </c>
      <c r="C6848" s="114" t="s">
        <v>53</v>
      </c>
      <c r="D6848" s="114" t="s">
        <v>1952</v>
      </c>
      <c r="E6848" s="115">
        <v>44877</v>
      </c>
      <c r="F6848" s="192">
        <v>0.26932870370370371</v>
      </c>
      <c r="G6848">
        <v>2</v>
      </c>
      <c r="H6848" s="114" t="s">
        <v>1953</v>
      </c>
      <c r="I6848"/>
    </row>
    <row r="6849" spans="1:9" x14ac:dyDescent="0.25">
      <c r="A6849" s="114" t="s">
        <v>2109</v>
      </c>
      <c r="B6849">
        <v>88</v>
      </c>
      <c r="C6849" s="114" t="s">
        <v>53</v>
      </c>
      <c r="D6849" s="114" t="s">
        <v>1784</v>
      </c>
      <c r="E6849" s="115">
        <v>44877</v>
      </c>
      <c r="F6849" s="192">
        <v>0.2694212962962963</v>
      </c>
      <c r="G6849">
        <v>2</v>
      </c>
      <c r="H6849" s="114" t="s">
        <v>1785</v>
      </c>
      <c r="I6849"/>
    </row>
    <row r="6850" spans="1:9" x14ac:dyDescent="0.25">
      <c r="A6850" s="114" t="s">
        <v>2109</v>
      </c>
      <c r="B6850">
        <v>89</v>
      </c>
      <c r="C6850" s="114" t="s">
        <v>53</v>
      </c>
      <c r="D6850" s="114" t="s">
        <v>867</v>
      </c>
      <c r="E6850" s="115">
        <v>44877</v>
      </c>
      <c r="F6850" s="192">
        <v>0.26949074074074075</v>
      </c>
      <c r="G6850">
        <v>2</v>
      </c>
      <c r="H6850" s="114" t="s">
        <v>868</v>
      </c>
      <c r="I6850"/>
    </row>
    <row r="6851" spans="1:9" x14ac:dyDescent="0.25">
      <c r="A6851" s="114" t="s">
        <v>2109</v>
      </c>
      <c r="B6851">
        <v>90</v>
      </c>
      <c r="C6851" s="114" t="s">
        <v>53</v>
      </c>
      <c r="D6851" s="114" t="s">
        <v>1219</v>
      </c>
      <c r="E6851" s="115">
        <v>44877</v>
      </c>
      <c r="F6851" s="192">
        <v>0.26958333333333334</v>
      </c>
      <c r="G6851">
        <v>2</v>
      </c>
      <c r="H6851" s="114" t="s">
        <v>1220</v>
      </c>
      <c r="I6851"/>
    </row>
    <row r="6852" spans="1:9" x14ac:dyDescent="0.25">
      <c r="A6852" s="114" t="s">
        <v>2109</v>
      </c>
      <c r="B6852">
        <v>91</v>
      </c>
      <c r="C6852" s="114" t="s">
        <v>53</v>
      </c>
      <c r="D6852" s="114" t="s">
        <v>1258</v>
      </c>
      <c r="E6852" s="115">
        <v>44877</v>
      </c>
      <c r="F6852" s="192">
        <v>0.2697222222222222</v>
      </c>
      <c r="G6852">
        <v>2</v>
      </c>
      <c r="H6852" s="114" t="s">
        <v>1259</v>
      </c>
      <c r="I6852">
        <v>4793403</v>
      </c>
    </row>
    <row r="6853" spans="1:9" x14ac:dyDescent="0.25">
      <c r="A6853" s="114" t="s">
        <v>2109</v>
      </c>
      <c r="B6853">
        <v>92</v>
      </c>
      <c r="C6853" s="114" t="s">
        <v>53</v>
      </c>
      <c r="D6853" s="114" t="s">
        <v>857</v>
      </c>
      <c r="E6853" s="115">
        <v>44877</v>
      </c>
      <c r="F6853" s="192">
        <v>0.26979166666666665</v>
      </c>
      <c r="G6853">
        <v>2</v>
      </c>
      <c r="H6853" s="114" t="s">
        <v>858</v>
      </c>
      <c r="I6853">
        <v>2151849</v>
      </c>
    </row>
    <row r="6854" spans="1:9" x14ac:dyDescent="0.25">
      <c r="A6854" s="114" t="s">
        <v>2109</v>
      </c>
      <c r="B6854">
        <v>93</v>
      </c>
      <c r="C6854" s="114" t="s">
        <v>53</v>
      </c>
      <c r="D6854" s="114" t="s">
        <v>1012</v>
      </c>
      <c r="E6854" s="115">
        <v>44877</v>
      </c>
      <c r="F6854" s="192">
        <v>0.26990740740740743</v>
      </c>
      <c r="G6854">
        <v>2</v>
      </c>
      <c r="H6854" s="114" t="s">
        <v>1013</v>
      </c>
      <c r="I6854"/>
    </row>
    <row r="6855" spans="1:9" x14ac:dyDescent="0.25">
      <c r="A6855" s="114" t="s">
        <v>2109</v>
      </c>
      <c r="B6855">
        <v>94</v>
      </c>
      <c r="C6855" s="114" t="s">
        <v>54</v>
      </c>
      <c r="D6855" s="114" t="s">
        <v>1284</v>
      </c>
      <c r="E6855" s="115">
        <v>44877</v>
      </c>
      <c r="F6855" s="192">
        <v>0.27021990740740742</v>
      </c>
      <c r="G6855">
        <v>2</v>
      </c>
      <c r="H6855" s="114" t="s">
        <v>1285</v>
      </c>
      <c r="I6855">
        <v>5352274</v>
      </c>
    </row>
    <row r="6856" spans="1:9" x14ac:dyDescent="0.25">
      <c r="A6856" s="114" t="s">
        <v>2109</v>
      </c>
      <c r="B6856">
        <v>95</v>
      </c>
      <c r="C6856" s="114" t="s">
        <v>53</v>
      </c>
      <c r="D6856" s="114" t="s">
        <v>212</v>
      </c>
      <c r="E6856" s="115">
        <v>44877</v>
      </c>
      <c r="F6856" s="192">
        <v>0.27053240740740742</v>
      </c>
      <c r="G6856">
        <v>2</v>
      </c>
      <c r="H6856" s="114" t="s">
        <v>213</v>
      </c>
      <c r="I6856">
        <v>14930541</v>
      </c>
    </row>
    <row r="6857" spans="1:9" x14ac:dyDescent="0.25">
      <c r="A6857" s="114" t="s">
        <v>2109</v>
      </c>
      <c r="B6857">
        <v>96</v>
      </c>
      <c r="C6857" s="114" t="s">
        <v>53</v>
      </c>
      <c r="D6857" s="114" t="s">
        <v>1778</v>
      </c>
      <c r="E6857" s="115">
        <v>44877</v>
      </c>
      <c r="F6857" s="192">
        <v>0.2706365740740741</v>
      </c>
      <c r="G6857">
        <v>2</v>
      </c>
      <c r="H6857" s="114" t="s">
        <v>1779</v>
      </c>
      <c r="I6857">
        <v>6691922</v>
      </c>
    </row>
    <row r="6858" spans="1:9" x14ac:dyDescent="0.25">
      <c r="A6858" s="114" t="s">
        <v>2109</v>
      </c>
      <c r="B6858">
        <v>97</v>
      </c>
      <c r="C6858" s="114" t="s">
        <v>53</v>
      </c>
      <c r="D6858" s="114" t="s">
        <v>1286</v>
      </c>
      <c r="E6858" s="115">
        <v>44877</v>
      </c>
      <c r="F6858" s="192">
        <v>0.27071759259259259</v>
      </c>
      <c r="G6858">
        <v>2</v>
      </c>
      <c r="H6858" s="114" t="s">
        <v>1287</v>
      </c>
      <c r="I6858"/>
    </row>
    <row r="6859" spans="1:9" x14ac:dyDescent="0.25">
      <c r="A6859" s="114" t="s">
        <v>2109</v>
      </c>
      <c r="B6859">
        <v>98</v>
      </c>
      <c r="C6859" s="114" t="s">
        <v>52</v>
      </c>
      <c r="D6859" s="114" t="s">
        <v>1768</v>
      </c>
      <c r="E6859" s="115">
        <v>44877</v>
      </c>
      <c r="F6859" s="192">
        <v>0.27101851851851849</v>
      </c>
      <c r="G6859">
        <v>2</v>
      </c>
      <c r="H6859" s="114" t="s">
        <v>1769</v>
      </c>
      <c r="I6859">
        <v>3403790</v>
      </c>
    </row>
    <row r="6860" spans="1:9" x14ac:dyDescent="0.25">
      <c r="A6860" s="114" t="s">
        <v>2109</v>
      </c>
      <c r="B6860">
        <v>99</v>
      </c>
      <c r="C6860" s="114" t="s">
        <v>53</v>
      </c>
      <c r="D6860" s="114" t="s">
        <v>1292</v>
      </c>
      <c r="E6860" s="115">
        <v>44877</v>
      </c>
      <c r="F6860" s="192">
        <v>0.27126157407407409</v>
      </c>
      <c r="G6860">
        <v>2</v>
      </c>
      <c r="H6860" s="114" t="s">
        <v>1293</v>
      </c>
      <c r="I6860"/>
    </row>
    <row r="6861" spans="1:9" x14ac:dyDescent="0.25">
      <c r="A6861" s="114" t="s">
        <v>2109</v>
      </c>
      <c r="B6861">
        <v>100</v>
      </c>
      <c r="C6861" s="114" t="s">
        <v>54</v>
      </c>
      <c r="D6861" s="114" t="s">
        <v>324</v>
      </c>
      <c r="E6861" s="115">
        <v>44877</v>
      </c>
      <c r="F6861" s="192">
        <v>0.27135416666666667</v>
      </c>
      <c r="G6861">
        <v>2</v>
      </c>
      <c r="H6861" s="114" t="s">
        <v>325</v>
      </c>
      <c r="I6861">
        <v>5501315</v>
      </c>
    </row>
    <row r="6862" spans="1:9" x14ac:dyDescent="0.25">
      <c r="A6862" s="114" t="s">
        <v>2109</v>
      </c>
      <c r="B6862">
        <v>101</v>
      </c>
      <c r="C6862" s="114" t="s">
        <v>54</v>
      </c>
      <c r="D6862" s="114" t="s">
        <v>476</v>
      </c>
      <c r="E6862" s="115">
        <v>44877</v>
      </c>
      <c r="F6862" s="192">
        <v>0.27145833333333336</v>
      </c>
      <c r="G6862">
        <v>2</v>
      </c>
      <c r="H6862" s="114" t="s">
        <v>477</v>
      </c>
      <c r="I6862">
        <v>8117314</v>
      </c>
    </row>
    <row r="6863" spans="1:9" x14ac:dyDescent="0.25">
      <c r="A6863" s="114" t="s">
        <v>2109</v>
      </c>
      <c r="B6863">
        <v>102</v>
      </c>
      <c r="C6863" s="114" t="s">
        <v>52</v>
      </c>
      <c r="D6863" s="114" t="s">
        <v>1034</v>
      </c>
      <c r="E6863" s="115">
        <v>44877</v>
      </c>
      <c r="F6863" s="192">
        <v>0.27171296296296299</v>
      </c>
      <c r="G6863">
        <v>2</v>
      </c>
      <c r="H6863" s="114" t="s">
        <v>1035</v>
      </c>
      <c r="I6863">
        <v>5384640</v>
      </c>
    </row>
    <row r="6864" spans="1:9" x14ac:dyDescent="0.25">
      <c r="A6864" s="114" t="s">
        <v>2109</v>
      </c>
      <c r="B6864">
        <v>103</v>
      </c>
      <c r="C6864" s="114" t="s">
        <v>52</v>
      </c>
      <c r="D6864" s="114" t="s">
        <v>2061</v>
      </c>
      <c r="E6864" s="115">
        <v>44877</v>
      </c>
      <c r="F6864" s="192">
        <v>0.27210648148148148</v>
      </c>
      <c r="G6864">
        <v>2</v>
      </c>
      <c r="H6864" s="114" t="s">
        <v>2062</v>
      </c>
      <c r="I6864">
        <v>3639448</v>
      </c>
    </row>
    <row r="6865" spans="1:9" x14ac:dyDescent="0.25">
      <c r="A6865" s="114" t="s">
        <v>2109</v>
      </c>
      <c r="B6865">
        <v>104</v>
      </c>
      <c r="C6865" s="114" t="s">
        <v>53</v>
      </c>
      <c r="D6865" s="114" t="s">
        <v>346</v>
      </c>
      <c r="E6865" s="115">
        <v>44877</v>
      </c>
      <c r="F6865" s="192">
        <v>0.27219907407407407</v>
      </c>
      <c r="G6865">
        <v>2</v>
      </c>
      <c r="H6865" s="114" t="s">
        <v>347</v>
      </c>
      <c r="I6865"/>
    </row>
    <row r="6866" spans="1:9" x14ac:dyDescent="0.25">
      <c r="A6866" s="114" t="s">
        <v>2109</v>
      </c>
      <c r="B6866">
        <v>105</v>
      </c>
      <c r="C6866" s="114" t="s">
        <v>54</v>
      </c>
      <c r="D6866" s="114" t="s">
        <v>448</v>
      </c>
      <c r="E6866" s="115">
        <v>44877</v>
      </c>
      <c r="F6866" s="192">
        <v>0.27230324074074075</v>
      </c>
      <c r="G6866">
        <v>2</v>
      </c>
      <c r="H6866" s="114" t="s">
        <v>449</v>
      </c>
      <c r="I6866">
        <v>5353949</v>
      </c>
    </row>
    <row r="6867" spans="1:9" x14ac:dyDescent="0.25">
      <c r="A6867" s="114" t="s">
        <v>2109</v>
      </c>
      <c r="B6867">
        <v>106</v>
      </c>
      <c r="C6867" s="114" t="s">
        <v>53</v>
      </c>
      <c r="D6867" s="114" t="s">
        <v>1459</v>
      </c>
      <c r="E6867" s="115">
        <v>44877</v>
      </c>
      <c r="F6867" s="192">
        <v>0.27236111111111111</v>
      </c>
      <c r="G6867">
        <v>2</v>
      </c>
      <c r="H6867" s="114" t="s">
        <v>1460</v>
      </c>
      <c r="I6867">
        <v>2045289</v>
      </c>
    </row>
    <row r="6868" spans="1:9" x14ac:dyDescent="0.25">
      <c r="A6868" s="114" t="s">
        <v>2109</v>
      </c>
      <c r="B6868">
        <v>107</v>
      </c>
      <c r="C6868" s="114" t="s">
        <v>53</v>
      </c>
      <c r="D6868" s="114" t="s">
        <v>314</v>
      </c>
      <c r="E6868" s="115">
        <v>44877</v>
      </c>
      <c r="F6868" s="192">
        <v>0.27247685185185183</v>
      </c>
      <c r="G6868">
        <v>2</v>
      </c>
      <c r="H6868" s="114" t="s">
        <v>315</v>
      </c>
      <c r="I6868"/>
    </row>
    <row r="6869" spans="1:9" x14ac:dyDescent="0.25">
      <c r="A6869" s="114" t="s">
        <v>2109</v>
      </c>
      <c r="B6869">
        <v>108</v>
      </c>
      <c r="C6869" s="114" t="s">
        <v>54</v>
      </c>
      <c r="D6869" s="114" t="s">
        <v>2026</v>
      </c>
      <c r="E6869" s="115">
        <v>44877</v>
      </c>
      <c r="F6869" s="192">
        <v>0.2726736111111111</v>
      </c>
      <c r="G6869">
        <v>2</v>
      </c>
      <c r="H6869" s="114" t="s">
        <v>2027</v>
      </c>
      <c r="I6869">
        <v>5368959</v>
      </c>
    </row>
    <row r="6870" spans="1:9" x14ac:dyDescent="0.25">
      <c r="A6870" s="114" t="s">
        <v>2109</v>
      </c>
      <c r="B6870">
        <v>109</v>
      </c>
      <c r="C6870" s="114" t="s">
        <v>53</v>
      </c>
      <c r="D6870" s="114" t="s">
        <v>1197</v>
      </c>
      <c r="E6870" s="115">
        <v>44877</v>
      </c>
      <c r="F6870" s="192">
        <v>0.27299768518518519</v>
      </c>
      <c r="G6870">
        <v>2</v>
      </c>
      <c r="H6870" s="114" t="s">
        <v>1198</v>
      </c>
      <c r="I6870"/>
    </row>
    <row r="6871" spans="1:9" x14ac:dyDescent="0.25">
      <c r="A6871" s="114" t="s">
        <v>2109</v>
      </c>
      <c r="B6871">
        <v>110</v>
      </c>
      <c r="C6871" s="114" t="s">
        <v>53</v>
      </c>
      <c r="D6871" s="114" t="s">
        <v>198</v>
      </c>
      <c r="E6871" s="115">
        <v>44877</v>
      </c>
      <c r="F6871" s="192">
        <v>0.27317129629629627</v>
      </c>
      <c r="G6871">
        <v>2</v>
      </c>
      <c r="H6871" s="114" t="s">
        <v>199</v>
      </c>
      <c r="I6871"/>
    </row>
    <row r="6872" spans="1:9" x14ac:dyDescent="0.25">
      <c r="A6872" s="114" t="s">
        <v>2109</v>
      </c>
      <c r="B6872">
        <v>111</v>
      </c>
      <c r="C6872" s="114" t="s">
        <v>52</v>
      </c>
      <c r="D6872" s="114" t="s">
        <v>911</v>
      </c>
      <c r="E6872" s="115">
        <v>44877</v>
      </c>
      <c r="F6872" s="192">
        <v>0.27347222222222223</v>
      </c>
      <c r="G6872">
        <v>2</v>
      </c>
      <c r="H6872" s="114" t="s">
        <v>912</v>
      </c>
      <c r="I6872">
        <v>2742880</v>
      </c>
    </row>
    <row r="6873" spans="1:9" x14ac:dyDescent="0.25">
      <c r="A6873" s="114" t="s">
        <v>2109</v>
      </c>
      <c r="B6873">
        <v>112</v>
      </c>
      <c r="C6873" s="114" t="s">
        <v>53</v>
      </c>
      <c r="D6873" s="114" t="s">
        <v>1300</v>
      </c>
      <c r="E6873" s="115">
        <v>44877</v>
      </c>
      <c r="F6873" s="192">
        <v>0.27359953703703704</v>
      </c>
      <c r="G6873">
        <v>2</v>
      </c>
      <c r="H6873" s="114" t="s">
        <v>1301</v>
      </c>
      <c r="I6873"/>
    </row>
    <row r="6874" spans="1:9" x14ac:dyDescent="0.25">
      <c r="A6874" s="114" t="s">
        <v>2109</v>
      </c>
      <c r="B6874">
        <v>113</v>
      </c>
      <c r="C6874" s="114" t="s">
        <v>53</v>
      </c>
      <c r="D6874" s="114" t="s">
        <v>268</v>
      </c>
      <c r="E6874" s="115">
        <v>44877</v>
      </c>
      <c r="F6874" s="192">
        <v>0.27405092592592595</v>
      </c>
      <c r="G6874">
        <v>2</v>
      </c>
      <c r="H6874" s="114" t="s">
        <v>269</v>
      </c>
      <c r="I6874">
        <v>4850516</v>
      </c>
    </row>
    <row r="6875" spans="1:9" x14ac:dyDescent="0.25">
      <c r="A6875" s="114" t="s">
        <v>2109</v>
      </c>
      <c r="B6875">
        <v>114</v>
      </c>
      <c r="C6875" s="114" t="s">
        <v>53</v>
      </c>
      <c r="D6875" s="114" t="s">
        <v>1272</v>
      </c>
      <c r="E6875" s="115">
        <v>44877</v>
      </c>
      <c r="F6875" s="192">
        <v>0.27484953703703702</v>
      </c>
      <c r="G6875">
        <v>2</v>
      </c>
      <c r="H6875" s="114" t="s">
        <v>1273</v>
      </c>
      <c r="I6875"/>
    </row>
    <row r="6876" spans="1:9" x14ac:dyDescent="0.25">
      <c r="A6876" s="114" t="s">
        <v>2109</v>
      </c>
      <c r="B6876">
        <v>115</v>
      </c>
      <c r="C6876" s="114" t="s">
        <v>53</v>
      </c>
      <c r="D6876" s="114" t="s">
        <v>1076</v>
      </c>
      <c r="E6876" s="115">
        <v>44877</v>
      </c>
      <c r="F6876" s="192">
        <v>0.27524305555555556</v>
      </c>
      <c r="G6876">
        <v>2</v>
      </c>
      <c r="H6876" s="114" t="s">
        <v>1077</v>
      </c>
      <c r="I6876">
        <v>2045294</v>
      </c>
    </row>
    <row r="6877" spans="1:9" x14ac:dyDescent="0.25">
      <c r="A6877" s="114" t="s">
        <v>2109</v>
      </c>
      <c r="B6877">
        <v>116</v>
      </c>
      <c r="C6877" s="114" t="s">
        <v>53</v>
      </c>
      <c r="D6877" s="114" t="s">
        <v>1770</v>
      </c>
      <c r="E6877" s="115">
        <v>44877</v>
      </c>
      <c r="F6877" s="192">
        <v>0.27579861111111109</v>
      </c>
      <c r="G6877">
        <v>2</v>
      </c>
      <c r="H6877" s="114" t="s">
        <v>1771</v>
      </c>
      <c r="I6877">
        <v>14990032</v>
      </c>
    </row>
    <row r="6878" spans="1:9" x14ac:dyDescent="0.25">
      <c r="A6878" s="114" t="s">
        <v>2109</v>
      </c>
      <c r="B6878">
        <v>117</v>
      </c>
      <c r="C6878" s="114" t="s">
        <v>54</v>
      </c>
      <c r="D6878" s="114" t="s">
        <v>631</v>
      </c>
      <c r="E6878" s="115">
        <v>44877</v>
      </c>
      <c r="F6878" s="192">
        <v>0.27598379629629627</v>
      </c>
      <c r="G6878">
        <v>2</v>
      </c>
      <c r="H6878" s="114" t="s">
        <v>632</v>
      </c>
      <c r="I6878">
        <v>8259221</v>
      </c>
    </row>
    <row r="6879" spans="1:9" x14ac:dyDescent="0.25">
      <c r="A6879" s="114" t="s">
        <v>2109</v>
      </c>
      <c r="B6879">
        <v>118</v>
      </c>
      <c r="C6879" s="114" t="s">
        <v>52</v>
      </c>
      <c r="D6879" s="114" t="s">
        <v>1702</v>
      </c>
      <c r="E6879" s="115">
        <v>44877</v>
      </c>
      <c r="F6879" s="192">
        <v>0.27641203703703704</v>
      </c>
      <c r="G6879">
        <v>2</v>
      </c>
      <c r="H6879" s="114" t="s">
        <v>1703</v>
      </c>
      <c r="I6879">
        <v>5272912</v>
      </c>
    </row>
    <row r="6880" spans="1:9" x14ac:dyDescent="0.25">
      <c r="A6880" s="114" t="s">
        <v>2109</v>
      </c>
      <c r="B6880">
        <v>119</v>
      </c>
      <c r="C6880" s="114" t="s">
        <v>53</v>
      </c>
      <c r="D6880" s="114" t="s">
        <v>316</v>
      </c>
      <c r="E6880" s="115">
        <v>44877</v>
      </c>
      <c r="F6880" s="192">
        <v>0.27668981481481481</v>
      </c>
      <c r="G6880">
        <v>2</v>
      </c>
      <c r="H6880" s="114" t="s">
        <v>317</v>
      </c>
      <c r="I6880">
        <v>2166829</v>
      </c>
    </row>
    <row r="6881" spans="1:9" x14ac:dyDescent="0.25">
      <c r="A6881" s="114" t="s">
        <v>2109</v>
      </c>
      <c r="B6881">
        <v>120</v>
      </c>
      <c r="C6881" s="114" t="s">
        <v>52</v>
      </c>
      <c r="D6881" s="114" t="s">
        <v>480</v>
      </c>
      <c r="E6881" s="115">
        <v>44877</v>
      </c>
      <c r="F6881" s="192">
        <v>0.27702546296296299</v>
      </c>
      <c r="G6881">
        <v>2</v>
      </c>
      <c r="H6881" s="114" t="s">
        <v>481</v>
      </c>
      <c r="I6881">
        <v>4834213</v>
      </c>
    </row>
    <row r="6882" spans="1:9" x14ac:dyDescent="0.25">
      <c r="A6882" s="114" t="s">
        <v>2109</v>
      </c>
      <c r="B6882">
        <v>121</v>
      </c>
      <c r="C6882" s="114" t="s">
        <v>53</v>
      </c>
      <c r="D6882" s="114" t="s">
        <v>248</v>
      </c>
      <c r="E6882" s="115">
        <v>44877</v>
      </c>
      <c r="F6882" s="192">
        <v>0.27833333333333332</v>
      </c>
      <c r="G6882">
        <v>2</v>
      </c>
      <c r="H6882" s="114" t="s">
        <v>249</v>
      </c>
      <c r="I6882">
        <v>6687504</v>
      </c>
    </row>
    <row r="6883" spans="1:9" x14ac:dyDescent="0.25">
      <c r="A6883" s="114" t="s">
        <v>2109</v>
      </c>
      <c r="B6883">
        <v>122</v>
      </c>
      <c r="C6883" s="114" t="s">
        <v>52</v>
      </c>
      <c r="D6883" s="114" t="s">
        <v>1624</v>
      </c>
      <c r="E6883" s="115">
        <v>44877</v>
      </c>
      <c r="F6883" s="192">
        <v>0.27877314814814813</v>
      </c>
      <c r="G6883">
        <v>2</v>
      </c>
      <c r="H6883" s="114" t="s">
        <v>1625</v>
      </c>
      <c r="I6883">
        <v>3655293</v>
      </c>
    </row>
    <row r="6884" spans="1:9" x14ac:dyDescent="0.25">
      <c r="A6884" s="114" t="s">
        <v>2109</v>
      </c>
      <c r="B6884">
        <v>123</v>
      </c>
      <c r="C6884" s="114" t="s">
        <v>52</v>
      </c>
      <c r="D6884" s="114" t="s">
        <v>290</v>
      </c>
      <c r="E6884" s="115">
        <v>44877</v>
      </c>
      <c r="F6884" s="192">
        <v>0.27942129629629631</v>
      </c>
      <c r="G6884">
        <v>2</v>
      </c>
      <c r="H6884" s="114" t="s">
        <v>291</v>
      </c>
      <c r="I6884">
        <v>5382255</v>
      </c>
    </row>
    <row r="6885" spans="1:9" x14ac:dyDescent="0.25">
      <c r="A6885" s="114" t="s">
        <v>2109</v>
      </c>
      <c r="B6885">
        <v>124</v>
      </c>
      <c r="C6885" s="114" t="s">
        <v>54</v>
      </c>
      <c r="D6885" s="114" t="s">
        <v>1673</v>
      </c>
      <c r="E6885" s="115">
        <v>44877</v>
      </c>
      <c r="F6885" s="192">
        <v>0.27949074074074076</v>
      </c>
      <c r="G6885">
        <v>2</v>
      </c>
      <c r="H6885" s="114" t="s">
        <v>1674</v>
      </c>
      <c r="I6885">
        <v>7347558</v>
      </c>
    </row>
    <row r="6886" spans="1:9" x14ac:dyDescent="0.25">
      <c r="A6886" s="114" t="s">
        <v>2109</v>
      </c>
      <c r="B6886">
        <v>125</v>
      </c>
      <c r="C6886" s="114" t="s">
        <v>52</v>
      </c>
      <c r="D6886" s="114" t="s">
        <v>1760</v>
      </c>
      <c r="E6886" s="115">
        <v>44877</v>
      </c>
      <c r="F6886" s="192">
        <v>0.27961805555555558</v>
      </c>
      <c r="G6886">
        <v>2</v>
      </c>
      <c r="H6886" s="114" t="s">
        <v>1761</v>
      </c>
      <c r="I6886">
        <v>5421808</v>
      </c>
    </row>
    <row r="6887" spans="1:9" x14ac:dyDescent="0.25">
      <c r="A6887" s="114" t="s">
        <v>2109</v>
      </c>
      <c r="B6887">
        <v>126</v>
      </c>
      <c r="C6887" s="114" t="s">
        <v>54</v>
      </c>
      <c r="D6887" s="114" t="s">
        <v>1825</v>
      </c>
      <c r="E6887" s="115">
        <v>44877</v>
      </c>
      <c r="F6887" s="192">
        <v>0.28038194444444442</v>
      </c>
      <c r="G6887">
        <v>2</v>
      </c>
      <c r="H6887" s="114" t="s">
        <v>1826</v>
      </c>
      <c r="I6887">
        <v>5479045</v>
      </c>
    </row>
    <row r="6888" spans="1:9" x14ac:dyDescent="0.25">
      <c r="A6888" s="114" t="s">
        <v>2109</v>
      </c>
      <c r="B6888">
        <v>127</v>
      </c>
      <c r="C6888" s="114" t="s">
        <v>54</v>
      </c>
      <c r="D6888" s="114" t="s">
        <v>2083</v>
      </c>
      <c r="E6888" s="115">
        <v>44877</v>
      </c>
      <c r="F6888" s="192">
        <v>0.28075231481481483</v>
      </c>
      <c r="G6888">
        <v>2</v>
      </c>
      <c r="H6888" s="114" t="s">
        <v>2084</v>
      </c>
      <c r="I6888">
        <v>5346563</v>
      </c>
    </row>
    <row r="6889" spans="1:9" x14ac:dyDescent="0.25">
      <c r="A6889" s="114" t="s">
        <v>2109</v>
      </c>
      <c r="B6889">
        <v>128</v>
      </c>
      <c r="C6889" s="114" t="s">
        <v>53</v>
      </c>
      <c r="D6889" s="114" t="s">
        <v>1240</v>
      </c>
      <c r="E6889" s="115">
        <v>44877</v>
      </c>
      <c r="F6889" s="192">
        <v>0.2809490740740741</v>
      </c>
      <c r="G6889">
        <v>2</v>
      </c>
      <c r="H6889" s="114" t="s">
        <v>1241</v>
      </c>
      <c r="I6889">
        <v>14970175</v>
      </c>
    </row>
    <row r="6890" spans="1:9" x14ac:dyDescent="0.25">
      <c r="A6890" s="114" t="s">
        <v>2109</v>
      </c>
      <c r="B6890">
        <v>129</v>
      </c>
      <c r="C6890" s="114" t="s">
        <v>53</v>
      </c>
      <c r="D6890" s="114" t="s">
        <v>1863</v>
      </c>
      <c r="E6890" s="115">
        <v>44877</v>
      </c>
      <c r="F6890" s="192">
        <v>0.2810185185185185</v>
      </c>
      <c r="G6890">
        <v>2</v>
      </c>
      <c r="H6890" s="114" t="s">
        <v>1864</v>
      </c>
      <c r="I6890">
        <v>14970180</v>
      </c>
    </row>
    <row r="6891" spans="1:9" x14ac:dyDescent="0.25">
      <c r="A6891" s="114" t="s">
        <v>2109</v>
      </c>
      <c r="B6891">
        <v>130</v>
      </c>
      <c r="C6891" s="114" t="s">
        <v>52</v>
      </c>
      <c r="D6891" s="114" t="s">
        <v>246</v>
      </c>
      <c r="E6891" s="115">
        <v>44877</v>
      </c>
      <c r="F6891" s="192">
        <v>0.28108796296296296</v>
      </c>
      <c r="G6891">
        <v>2</v>
      </c>
      <c r="H6891" s="114" t="s">
        <v>247</v>
      </c>
      <c r="I6891">
        <v>7284211</v>
      </c>
    </row>
    <row r="6892" spans="1:9" x14ac:dyDescent="0.25">
      <c r="A6892" s="114" t="s">
        <v>2109</v>
      </c>
      <c r="B6892">
        <v>131</v>
      </c>
      <c r="C6892" s="114" t="s">
        <v>52</v>
      </c>
      <c r="D6892" s="114" t="s">
        <v>482</v>
      </c>
      <c r="E6892" s="115">
        <v>44877</v>
      </c>
      <c r="F6892" s="192">
        <v>0.28140046296296295</v>
      </c>
      <c r="G6892">
        <v>2</v>
      </c>
      <c r="H6892" s="114" t="s">
        <v>483</v>
      </c>
      <c r="I6892">
        <v>3665375</v>
      </c>
    </row>
    <row r="6893" spans="1:9" x14ac:dyDescent="0.25">
      <c r="A6893" s="114" t="s">
        <v>2109</v>
      </c>
      <c r="B6893">
        <v>132</v>
      </c>
      <c r="C6893" s="114" t="s">
        <v>52</v>
      </c>
      <c r="D6893" s="114" t="s">
        <v>1794</v>
      </c>
      <c r="E6893" s="115">
        <v>44877</v>
      </c>
      <c r="F6893" s="192">
        <v>0.28212962962962962</v>
      </c>
      <c r="G6893">
        <v>2</v>
      </c>
      <c r="H6893" s="114" t="s">
        <v>1795</v>
      </c>
      <c r="I6893">
        <v>2649401</v>
      </c>
    </row>
    <row r="6894" spans="1:9" x14ac:dyDescent="0.25">
      <c r="A6894" s="114" t="s">
        <v>2109</v>
      </c>
      <c r="B6894">
        <v>133</v>
      </c>
      <c r="C6894" s="114" t="s">
        <v>53</v>
      </c>
      <c r="D6894" s="114" t="s">
        <v>490</v>
      </c>
      <c r="E6894" s="115">
        <v>44877</v>
      </c>
      <c r="F6894" s="192">
        <v>0.28234953703703702</v>
      </c>
      <c r="G6894">
        <v>2</v>
      </c>
      <c r="H6894" s="114" t="s">
        <v>491</v>
      </c>
      <c r="I6894"/>
    </row>
    <row r="6895" spans="1:9" x14ac:dyDescent="0.25">
      <c r="A6895" s="114" t="s">
        <v>2109</v>
      </c>
      <c r="B6895">
        <v>134</v>
      </c>
      <c r="C6895" s="114" t="s">
        <v>52</v>
      </c>
      <c r="D6895" s="114" t="s">
        <v>2072</v>
      </c>
      <c r="E6895" s="115">
        <v>44877</v>
      </c>
      <c r="F6895" s="192">
        <v>0.28247685185185184</v>
      </c>
      <c r="G6895">
        <v>2</v>
      </c>
      <c r="H6895" s="114" t="s">
        <v>2073</v>
      </c>
      <c r="I6895">
        <v>5377139</v>
      </c>
    </row>
    <row r="6896" spans="1:9" x14ac:dyDescent="0.25">
      <c r="A6896" s="114" t="s">
        <v>2109</v>
      </c>
      <c r="B6896">
        <v>135</v>
      </c>
      <c r="C6896" s="114" t="s">
        <v>54</v>
      </c>
      <c r="D6896" s="114" t="s">
        <v>1298</v>
      </c>
      <c r="E6896" s="115">
        <v>44877</v>
      </c>
      <c r="F6896" s="192">
        <v>0.28285879629629629</v>
      </c>
      <c r="G6896">
        <v>2</v>
      </c>
      <c r="H6896" s="114" t="s">
        <v>1299</v>
      </c>
      <c r="I6896">
        <v>6719496</v>
      </c>
    </row>
    <row r="6897" spans="1:9" x14ac:dyDescent="0.25">
      <c r="A6897" s="114" t="s">
        <v>2109</v>
      </c>
      <c r="B6897">
        <v>136</v>
      </c>
      <c r="C6897" s="114" t="s">
        <v>52</v>
      </c>
      <c r="D6897" s="114" t="s">
        <v>214</v>
      </c>
      <c r="E6897" s="115">
        <v>44877</v>
      </c>
      <c r="F6897" s="192">
        <v>0.28292824074074074</v>
      </c>
      <c r="G6897">
        <v>2</v>
      </c>
      <c r="H6897" s="114" t="s">
        <v>215</v>
      </c>
      <c r="I6897">
        <v>6709742</v>
      </c>
    </row>
    <row r="6898" spans="1:9" x14ac:dyDescent="0.25">
      <c r="A6898" s="114" t="s">
        <v>2109</v>
      </c>
      <c r="B6898">
        <v>137</v>
      </c>
      <c r="C6898" s="114" t="s">
        <v>53</v>
      </c>
      <c r="D6898" s="114" t="s">
        <v>714</v>
      </c>
      <c r="E6898" s="115">
        <v>44877</v>
      </c>
      <c r="F6898" s="192">
        <v>0.28307870370370369</v>
      </c>
      <c r="G6898">
        <v>2</v>
      </c>
      <c r="H6898" s="114" t="s">
        <v>715</v>
      </c>
      <c r="I6898"/>
    </row>
    <row r="6899" spans="1:9" x14ac:dyDescent="0.25">
      <c r="A6899" s="114" t="s">
        <v>2109</v>
      </c>
      <c r="B6899">
        <v>138</v>
      </c>
      <c r="C6899" s="114" t="s">
        <v>53</v>
      </c>
      <c r="D6899" s="114" t="s">
        <v>570</v>
      </c>
      <c r="E6899" s="115">
        <v>44877</v>
      </c>
      <c r="F6899" s="192">
        <v>0.28313657407407405</v>
      </c>
      <c r="G6899">
        <v>2</v>
      </c>
      <c r="H6899" s="114" t="s">
        <v>571</v>
      </c>
      <c r="I6899">
        <v>5445295</v>
      </c>
    </row>
    <row r="6900" spans="1:9" x14ac:dyDescent="0.25">
      <c r="A6900" s="114" t="s">
        <v>2109</v>
      </c>
      <c r="B6900">
        <v>139</v>
      </c>
      <c r="C6900" s="114" t="s">
        <v>53</v>
      </c>
      <c r="D6900" s="114" t="s">
        <v>474</v>
      </c>
      <c r="E6900" s="115">
        <v>44877</v>
      </c>
      <c r="F6900" s="192">
        <v>0.28320601851851851</v>
      </c>
      <c r="G6900">
        <v>2</v>
      </c>
      <c r="H6900" s="114" t="s">
        <v>475</v>
      </c>
      <c r="I6900">
        <v>2099339</v>
      </c>
    </row>
    <row r="6901" spans="1:9" x14ac:dyDescent="0.25">
      <c r="A6901" s="114" t="s">
        <v>2109</v>
      </c>
      <c r="B6901">
        <v>140</v>
      </c>
      <c r="C6901" s="114" t="s">
        <v>53</v>
      </c>
      <c r="D6901" s="114" t="s">
        <v>296</v>
      </c>
      <c r="E6901" s="115">
        <v>44877</v>
      </c>
      <c r="F6901" s="192">
        <v>0.28335648148148146</v>
      </c>
      <c r="G6901">
        <v>2</v>
      </c>
      <c r="H6901" s="114" t="s">
        <v>297</v>
      </c>
      <c r="I6901"/>
    </row>
    <row r="6902" spans="1:9" x14ac:dyDescent="0.25">
      <c r="A6902" s="114" t="s">
        <v>2109</v>
      </c>
      <c r="B6902">
        <v>141</v>
      </c>
      <c r="C6902" s="114" t="s">
        <v>54</v>
      </c>
      <c r="D6902" s="114" t="s">
        <v>2110</v>
      </c>
      <c r="E6902" s="115">
        <v>44877</v>
      </c>
      <c r="F6902" s="192">
        <v>0.2837615740740741</v>
      </c>
      <c r="G6902">
        <v>2</v>
      </c>
      <c r="H6902" s="114" t="s">
        <v>2111</v>
      </c>
      <c r="I6902">
        <v>5489853</v>
      </c>
    </row>
    <row r="6903" spans="1:9" x14ac:dyDescent="0.25">
      <c r="A6903" s="114" t="s">
        <v>2109</v>
      </c>
      <c r="B6903">
        <v>142</v>
      </c>
      <c r="C6903" s="114" t="s">
        <v>52</v>
      </c>
      <c r="D6903" s="114" t="s">
        <v>238</v>
      </c>
      <c r="E6903" s="115">
        <v>44877</v>
      </c>
      <c r="F6903" s="192">
        <v>0.28391203703703705</v>
      </c>
      <c r="G6903">
        <v>2</v>
      </c>
      <c r="H6903" s="114" t="s">
        <v>239</v>
      </c>
      <c r="I6903">
        <v>5401223</v>
      </c>
    </row>
    <row r="6904" spans="1:9" x14ac:dyDescent="0.25">
      <c r="A6904" s="114" t="s">
        <v>2109</v>
      </c>
      <c r="B6904">
        <v>143</v>
      </c>
      <c r="C6904" s="114" t="s">
        <v>52</v>
      </c>
      <c r="D6904" s="114" t="s">
        <v>242</v>
      </c>
      <c r="E6904" s="115">
        <v>44877</v>
      </c>
      <c r="F6904" s="192">
        <v>0.28401620370370373</v>
      </c>
      <c r="G6904">
        <v>2</v>
      </c>
      <c r="H6904" s="114" t="s">
        <v>243</v>
      </c>
      <c r="I6904">
        <v>14942222</v>
      </c>
    </row>
    <row r="6905" spans="1:9" x14ac:dyDescent="0.25">
      <c r="A6905" s="114" t="s">
        <v>2109</v>
      </c>
      <c r="B6905">
        <v>144</v>
      </c>
      <c r="C6905" s="114" t="s">
        <v>54</v>
      </c>
      <c r="D6905" s="114" t="s">
        <v>334</v>
      </c>
      <c r="E6905" s="115">
        <v>44877</v>
      </c>
      <c r="F6905" s="192">
        <v>0.28462962962962962</v>
      </c>
      <c r="G6905">
        <v>2</v>
      </c>
      <c r="H6905" s="114" t="s">
        <v>335</v>
      </c>
      <c r="I6905">
        <v>5330656</v>
      </c>
    </row>
    <row r="6906" spans="1:9" x14ac:dyDescent="0.25">
      <c r="A6906" s="114" t="s">
        <v>2109</v>
      </c>
      <c r="B6906">
        <v>145</v>
      </c>
      <c r="C6906" s="114" t="s">
        <v>53</v>
      </c>
      <c r="D6906" s="114" t="s">
        <v>244</v>
      </c>
      <c r="E6906" s="115">
        <v>44877</v>
      </c>
      <c r="F6906" s="192">
        <v>0.28508101851851853</v>
      </c>
      <c r="G6906">
        <v>2</v>
      </c>
      <c r="H6906" s="114" t="s">
        <v>245</v>
      </c>
      <c r="I6906"/>
    </row>
    <row r="6907" spans="1:9" x14ac:dyDescent="0.25">
      <c r="A6907" s="114" t="s">
        <v>2109</v>
      </c>
      <c r="B6907">
        <v>146</v>
      </c>
      <c r="C6907" s="114" t="s">
        <v>52</v>
      </c>
      <c r="D6907" s="114" t="s">
        <v>1497</v>
      </c>
      <c r="E6907" s="115">
        <v>44877</v>
      </c>
      <c r="F6907" s="192">
        <v>0.28542824074074075</v>
      </c>
      <c r="G6907">
        <v>2</v>
      </c>
      <c r="H6907" s="114" t="s">
        <v>1498</v>
      </c>
      <c r="I6907">
        <v>5479014</v>
      </c>
    </row>
    <row r="6908" spans="1:9" x14ac:dyDescent="0.25">
      <c r="A6908" s="114" t="s">
        <v>2109</v>
      </c>
      <c r="B6908">
        <v>147</v>
      </c>
      <c r="C6908" s="114" t="s">
        <v>53</v>
      </c>
      <c r="D6908" s="114" t="s">
        <v>208</v>
      </c>
      <c r="E6908" s="115">
        <v>44877</v>
      </c>
      <c r="F6908" s="192">
        <v>0.28572916666666665</v>
      </c>
      <c r="G6908">
        <v>2</v>
      </c>
      <c r="H6908" s="114" t="s">
        <v>209</v>
      </c>
      <c r="I6908">
        <v>5500801</v>
      </c>
    </row>
    <row r="6909" spans="1:9" x14ac:dyDescent="0.25">
      <c r="A6909" s="114" t="s">
        <v>2109</v>
      </c>
      <c r="B6909">
        <v>148</v>
      </c>
      <c r="C6909" s="114" t="s">
        <v>54</v>
      </c>
      <c r="D6909" s="114" t="s">
        <v>312</v>
      </c>
      <c r="E6909" s="115">
        <v>44877</v>
      </c>
      <c r="F6909" s="192">
        <v>0.2857986111111111</v>
      </c>
      <c r="G6909">
        <v>2</v>
      </c>
      <c r="H6909" s="114" t="s">
        <v>313</v>
      </c>
      <c r="I6909">
        <v>5511423</v>
      </c>
    </row>
    <row r="6910" spans="1:9" x14ac:dyDescent="0.25">
      <c r="A6910" s="114" t="s">
        <v>2109</v>
      </c>
      <c r="B6910">
        <v>149</v>
      </c>
      <c r="C6910" s="114" t="s">
        <v>52</v>
      </c>
      <c r="D6910" s="114" t="s">
        <v>1328</v>
      </c>
      <c r="E6910" s="115">
        <v>44877</v>
      </c>
      <c r="F6910" s="192">
        <v>0.28652777777777777</v>
      </c>
      <c r="G6910">
        <v>2</v>
      </c>
      <c r="H6910" s="114" t="s">
        <v>1329</v>
      </c>
      <c r="I6910">
        <v>14942223</v>
      </c>
    </row>
    <row r="6911" spans="1:9" x14ac:dyDescent="0.25">
      <c r="A6911" s="114" t="s">
        <v>2109</v>
      </c>
      <c r="B6911">
        <v>150</v>
      </c>
      <c r="C6911" s="114" t="s">
        <v>54</v>
      </c>
      <c r="D6911" s="114" t="s">
        <v>252</v>
      </c>
      <c r="E6911" s="115">
        <v>44877</v>
      </c>
      <c r="F6911" s="192">
        <v>0.28666666666666668</v>
      </c>
      <c r="G6911">
        <v>2</v>
      </c>
      <c r="H6911" s="114" t="s">
        <v>253</v>
      </c>
      <c r="I6911">
        <v>5334326</v>
      </c>
    </row>
    <row r="6912" spans="1:9" x14ac:dyDescent="0.25">
      <c r="A6912" s="114" t="s">
        <v>2109</v>
      </c>
      <c r="B6912">
        <v>151</v>
      </c>
      <c r="C6912" s="114" t="s">
        <v>52</v>
      </c>
      <c r="D6912" s="114" t="s">
        <v>1782</v>
      </c>
      <c r="E6912" s="115">
        <v>44877</v>
      </c>
      <c r="F6912" s="192">
        <v>0.28672453703703704</v>
      </c>
      <c r="G6912">
        <v>2</v>
      </c>
      <c r="H6912" s="114" t="s">
        <v>1783</v>
      </c>
      <c r="I6912">
        <v>5422391</v>
      </c>
    </row>
    <row r="6913" spans="1:9" x14ac:dyDescent="0.25">
      <c r="A6913" s="114" t="s">
        <v>2109</v>
      </c>
      <c r="B6913">
        <v>152</v>
      </c>
      <c r="C6913" s="114" t="s">
        <v>53</v>
      </c>
      <c r="D6913" s="114" t="s">
        <v>500</v>
      </c>
      <c r="E6913" s="115">
        <v>44877</v>
      </c>
      <c r="F6913" s="192">
        <v>0.2867939814814815</v>
      </c>
      <c r="G6913">
        <v>2</v>
      </c>
      <c r="H6913" s="114" t="s">
        <v>501</v>
      </c>
      <c r="I6913">
        <v>15011285</v>
      </c>
    </row>
    <row r="6914" spans="1:9" x14ac:dyDescent="0.25">
      <c r="A6914" s="114" t="s">
        <v>2109</v>
      </c>
      <c r="B6914">
        <v>153</v>
      </c>
      <c r="C6914" s="114" t="s">
        <v>52</v>
      </c>
      <c r="D6914" s="114" t="s">
        <v>222</v>
      </c>
      <c r="E6914" s="115">
        <v>44877</v>
      </c>
      <c r="F6914" s="192">
        <v>0.28697916666666667</v>
      </c>
      <c r="G6914">
        <v>2</v>
      </c>
      <c r="H6914" s="114" t="s">
        <v>223</v>
      </c>
      <c r="I6914">
        <v>5247062</v>
      </c>
    </row>
    <row r="6915" spans="1:9" x14ac:dyDescent="0.25">
      <c r="A6915" s="114" t="s">
        <v>2109</v>
      </c>
      <c r="B6915">
        <v>154</v>
      </c>
      <c r="C6915" s="114" t="s">
        <v>52</v>
      </c>
      <c r="D6915" s="114" t="s">
        <v>234</v>
      </c>
      <c r="E6915" s="115">
        <v>44877</v>
      </c>
      <c r="F6915" s="192">
        <v>0.28703703703703703</v>
      </c>
      <c r="G6915">
        <v>2</v>
      </c>
      <c r="H6915" s="114" t="s">
        <v>235</v>
      </c>
      <c r="I6915">
        <v>4850529</v>
      </c>
    </row>
    <row r="6916" spans="1:9" x14ac:dyDescent="0.25">
      <c r="A6916" s="114" t="s">
        <v>2109</v>
      </c>
      <c r="B6916">
        <v>155</v>
      </c>
      <c r="C6916" s="114" t="s">
        <v>52</v>
      </c>
      <c r="D6916" s="114" t="s">
        <v>1798</v>
      </c>
      <c r="E6916" s="115">
        <v>44877</v>
      </c>
      <c r="F6916" s="192">
        <v>0.28723379629629631</v>
      </c>
      <c r="G6916">
        <v>2</v>
      </c>
      <c r="H6916" s="114" t="s">
        <v>1799</v>
      </c>
      <c r="I6916">
        <v>14112338</v>
      </c>
    </row>
    <row r="6917" spans="1:9" x14ac:dyDescent="0.25">
      <c r="A6917" s="114" t="s">
        <v>2109</v>
      </c>
      <c r="B6917">
        <v>156</v>
      </c>
      <c r="C6917" s="114" t="s">
        <v>52</v>
      </c>
      <c r="D6917" s="114" t="s">
        <v>240</v>
      </c>
      <c r="E6917" s="115">
        <v>44877</v>
      </c>
      <c r="F6917" s="192">
        <v>0.28796296296296298</v>
      </c>
      <c r="G6917">
        <v>2</v>
      </c>
      <c r="H6917" s="114" t="s">
        <v>241</v>
      </c>
      <c r="I6917">
        <v>2684895</v>
      </c>
    </row>
    <row r="6918" spans="1:9" x14ac:dyDescent="0.25">
      <c r="A6918" s="114" t="s">
        <v>2109</v>
      </c>
      <c r="B6918">
        <v>157</v>
      </c>
      <c r="C6918" s="114" t="s">
        <v>53</v>
      </c>
      <c r="D6918" s="114" t="s">
        <v>514</v>
      </c>
      <c r="E6918" s="115">
        <v>44877</v>
      </c>
      <c r="F6918" s="192">
        <v>0.28805555555555556</v>
      </c>
      <c r="G6918">
        <v>2</v>
      </c>
      <c r="H6918" s="114" t="s">
        <v>515</v>
      </c>
      <c r="I6918">
        <v>2024888</v>
      </c>
    </row>
    <row r="6919" spans="1:9" x14ac:dyDescent="0.25">
      <c r="A6919" s="114" t="s">
        <v>2109</v>
      </c>
      <c r="B6919">
        <v>158</v>
      </c>
      <c r="C6919" s="114" t="s">
        <v>53</v>
      </c>
      <c r="D6919" s="114" t="s">
        <v>344</v>
      </c>
      <c r="E6919" s="115">
        <v>44877</v>
      </c>
      <c r="F6919" s="192">
        <v>0.28812500000000002</v>
      </c>
      <c r="G6919">
        <v>2</v>
      </c>
      <c r="H6919" s="114" t="s">
        <v>345</v>
      </c>
      <c r="I6919">
        <v>2151575</v>
      </c>
    </row>
    <row r="6920" spans="1:9" x14ac:dyDescent="0.25">
      <c r="A6920" s="114" t="s">
        <v>2109</v>
      </c>
      <c r="B6920">
        <v>159</v>
      </c>
      <c r="C6920" s="114" t="s">
        <v>53</v>
      </c>
      <c r="D6920" s="114" t="s">
        <v>494</v>
      </c>
      <c r="E6920" s="115">
        <v>44877</v>
      </c>
      <c r="F6920" s="192">
        <v>0.28819444444444442</v>
      </c>
      <c r="G6920">
        <v>2</v>
      </c>
      <c r="H6920" s="114" t="s">
        <v>495</v>
      </c>
      <c r="I6920"/>
    </row>
    <row r="6921" spans="1:9" x14ac:dyDescent="0.25">
      <c r="A6921" s="114" t="s">
        <v>2109</v>
      </c>
      <c r="B6921">
        <v>160</v>
      </c>
      <c r="C6921" s="114" t="s">
        <v>53</v>
      </c>
      <c r="D6921" s="114" t="s">
        <v>1507</v>
      </c>
      <c r="E6921" s="115">
        <v>44877</v>
      </c>
      <c r="F6921" s="192">
        <v>0.28864583333333332</v>
      </c>
      <c r="G6921">
        <v>2</v>
      </c>
      <c r="H6921" s="114" t="s">
        <v>1508</v>
      </c>
      <c r="I6921"/>
    </row>
    <row r="6922" spans="1:9" x14ac:dyDescent="0.25">
      <c r="A6922" s="114" t="s">
        <v>2109</v>
      </c>
      <c r="B6922">
        <v>161</v>
      </c>
      <c r="C6922" s="114" t="s">
        <v>53</v>
      </c>
      <c r="D6922" s="114" t="s">
        <v>522</v>
      </c>
      <c r="E6922" s="115">
        <v>44877</v>
      </c>
      <c r="F6922" s="192">
        <v>0.28870370370370368</v>
      </c>
      <c r="G6922">
        <v>2</v>
      </c>
      <c r="H6922" s="114" t="s">
        <v>523</v>
      </c>
      <c r="I6922">
        <v>14930521</v>
      </c>
    </row>
    <row r="6923" spans="1:9" x14ac:dyDescent="0.25">
      <c r="A6923" s="114" t="s">
        <v>2109</v>
      </c>
      <c r="B6923">
        <v>162</v>
      </c>
      <c r="C6923" s="114" t="s">
        <v>53</v>
      </c>
      <c r="D6923" s="114" t="s">
        <v>1270</v>
      </c>
      <c r="E6923" s="115">
        <v>44877</v>
      </c>
      <c r="F6923" s="192">
        <v>0.28885416666666669</v>
      </c>
      <c r="G6923">
        <v>2</v>
      </c>
      <c r="H6923" s="114" t="s">
        <v>1271</v>
      </c>
      <c r="I6923"/>
    </row>
    <row r="6924" spans="1:9" x14ac:dyDescent="0.25">
      <c r="A6924" s="114" t="s">
        <v>2109</v>
      </c>
      <c r="B6924">
        <v>163</v>
      </c>
      <c r="C6924" s="114" t="s">
        <v>52</v>
      </c>
      <c r="D6924" s="114" t="s">
        <v>1302</v>
      </c>
      <c r="E6924" s="115">
        <v>44877</v>
      </c>
      <c r="F6924" s="192">
        <v>0.28892361111111109</v>
      </c>
      <c r="G6924">
        <v>2</v>
      </c>
      <c r="H6924" s="114" t="s">
        <v>1303</v>
      </c>
      <c r="I6924">
        <v>14934608</v>
      </c>
    </row>
    <row r="6925" spans="1:9" x14ac:dyDescent="0.25">
      <c r="A6925" s="114" t="s">
        <v>2109</v>
      </c>
      <c r="B6925">
        <v>164</v>
      </c>
      <c r="C6925" s="114" t="s">
        <v>54</v>
      </c>
      <c r="D6925" s="114" t="s">
        <v>436</v>
      </c>
      <c r="E6925" s="115">
        <v>44877</v>
      </c>
      <c r="F6925" s="192">
        <v>0.28972222222222221</v>
      </c>
      <c r="G6925">
        <v>2</v>
      </c>
      <c r="H6925" s="114" t="s">
        <v>437</v>
      </c>
      <c r="I6925">
        <v>3686961</v>
      </c>
    </row>
    <row r="6926" spans="1:9" x14ac:dyDescent="0.25">
      <c r="A6926" s="114" t="s">
        <v>2109</v>
      </c>
      <c r="B6926">
        <v>165</v>
      </c>
      <c r="C6926" s="114" t="s">
        <v>54</v>
      </c>
      <c r="D6926" s="114" t="s">
        <v>1454</v>
      </c>
      <c r="E6926" s="115">
        <v>44877</v>
      </c>
      <c r="F6926" s="192">
        <v>0.28986111111111112</v>
      </c>
      <c r="G6926">
        <v>2</v>
      </c>
      <c r="H6926" s="114" t="s">
        <v>1455</v>
      </c>
      <c r="I6926">
        <v>2054077</v>
      </c>
    </row>
    <row r="6927" spans="1:9" x14ac:dyDescent="0.25">
      <c r="A6927" s="114" t="s">
        <v>2109</v>
      </c>
      <c r="B6927">
        <v>166</v>
      </c>
      <c r="C6927" s="114" t="s">
        <v>53</v>
      </c>
      <c r="D6927" s="114" t="s">
        <v>1776</v>
      </c>
      <c r="E6927" s="115">
        <v>44877</v>
      </c>
      <c r="F6927" s="192">
        <v>0.29011574074074076</v>
      </c>
      <c r="G6927">
        <v>2</v>
      </c>
      <c r="H6927" s="114" t="s">
        <v>1777</v>
      </c>
      <c r="I6927">
        <v>2025424</v>
      </c>
    </row>
    <row r="6928" spans="1:9" x14ac:dyDescent="0.25">
      <c r="A6928" s="114" t="s">
        <v>2109</v>
      </c>
      <c r="B6928">
        <v>167</v>
      </c>
      <c r="C6928" s="114" t="s">
        <v>53</v>
      </c>
      <c r="D6928" s="114" t="s">
        <v>274</v>
      </c>
      <c r="E6928" s="115">
        <v>44877</v>
      </c>
      <c r="F6928" s="192">
        <v>0.29019675925925925</v>
      </c>
      <c r="G6928">
        <v>2</v>
      </c>
      <c r="H6928" s="114" t="s">
        <v>275</v>
      </c>
      <c r="I6928">
        <v>3185888</v>
      </c>
    </row>
    <row r="6929" spans="1:9" x14ac:dyDescent="0.25">
      <c r="A6929" s="114" t="s">
        <v>2109</v>
      </c>
      <c r="B6929">
        <v>168</v>
      </c>
      <c r="C6929" s="114" t="s">
        <v>53</v>
      </c>
      <c r="D6929" s="114" t="s">
        <v>1499</v>
      </c>
      <c r="E6929" s="115">
        <v>44877</v>
      </c>
      <c r="F6929" s="192">
        <v>0.29043981481481479</v>
      </c>
      <c r="G6929">
        <v>2</v>
      </c>
      <c r="H6929" s="114" t="s">
        <v>1500</v>
      </c>
      <c r="I6929"/>
    </row>
    <row r="6930" spans="1:9" x14ac:dyDescent="0.25">
      <c r="A6930" s="114" t="s">
        <v>2109</v>
      </c>
      <c r="B6930">
        <v>169</v>
      </c>
      <c r="C6930" s="114" t="s">
        <v>54</v>
      </c>
      <c r="D6930" s="114" t="s">
        <v>286</v>
      </c>
      <c r="E6930" s="115">
        <v>44877</v>
      </c>
      <c r="F6930" s="192">
        <v>0.29068287037037038</v>
      </c>
      <c r="G6930">
        <v>2</v>
      </c>
      <c r="H6930" s="114" t="s">
        <v>287</v>
      </c>
      <c r="I6930">
        <v>6719163</v>
      </c>
    </row>
    <row r="6931" spans="1:9" x14ac:dyDescent="0.25">
      <c r="A6931" s="114" t="s">
        <v>2109</v>
      </c>
      <c r="B6931">
        <v>170</v>
      </c>
      <c r="C6931" s="114" t="s">
        <v>54</v>
      </c>
      <c r="D6931" s="114" t="s">
        <v>1788</v>
      </c>
      <c r="E6931" s="115">
        <v>44877</v>
      </c>
      <c r="F6931" s="192">
        <v>0.2908101851851852</v>
      </c>
      <c r="G6931">
        <v>2</v>
      </c>
      <c r="H6931" s="114" t="s">
        <v>1789</v>
      </c>
      <c r="I6931">
        <v>3682230</v>
      </c>
    </row>
    <row r="6932" spans="1:9" x14ac:dyDescent="0.25">
      <c r="A6932" s="114" t="s">
        <v>2109</v>
      </c>
      <c r="B6932">
        <v>171</v>
      </c>
      <c r="C6932" s="114" t="s">
        <v>53</v>
      </c>
      <c r="D6932" s="114" t="s">
        <v>498</v>
      </c>
      <c r="E6932" s="115">
        <v>44877</v>
      </c>
      <c r="F6932" s="192">
        <v>0.29112268518518519</v>
      </c>
      <c r="G6932">
        <v>2</v>
      </c>
      <c r="H6932" s="114" t="s">
        <v>499</v>
      </c>
      <c r="I6932"/>
    </row>
    <row r="6933" spans="1:9" x14ac:dyDescent="0.25">
      <c r="A6933" s="114" t="s">
        <v>2109</v>
      </c>
      <c r="B6933">
        <v>172</v>
      </c>
      <c r="C6933" s="114" t="s">
        <v>53</v>
      </c>
      <c r="D6933" s="114" t="s">
        <v>200</v>
      </c>
      <c r="E6933" s="115">
        <v>44877</v>
      </c>
      <c r="F6933" s="192">
        <v>0.29138888888888886</v>
      </c>
      <c r="G6933">
        <v>2</v>
      </c>
      <c r="H6933" s="114" t="s">
        <v>201</v>
      </c>
      <c r="I6933">
        <v>6707513</v>
      </c>
    </row>
    <row r="6934" spans="1:9" x14ac:dyDescent="0.25">
      <c r="A6934" s="114" t="s">
        <v>2109</v>
      </c>
      <c r="B6934">
        <v>173</v>
      </c>
      <c r="C6934" s="114" t="s">
        <v>53</v>
      </c>
      <c r="D6934" s="114" t="s">
        <v>204</v>
      </c>
      <c r="E6934" s="115">
        <v>44877</v>
      </c>
      <c r="F6934" s="192">
        <v>0.29145833333333332</v>
      </c>
      <c r="G6934">
        <v>2</v>
      </c>
      <c r="H6934" s="114" t="s">
        <v>205</v>
      </c>
      <c r="I6934"/>
    </row>
    <row r="6935" spans="1:9" x14ac:dyDescent="0.25">
      <c r="A6935" s="114" t="s">
        <v>2109</v>
      </c>
      <c r="B6935">
        <v>174</v>
      </c>
      <c r="C6935" s="114" t="s">
        <v>53</v>
      </c>
      <c r="D6935" s="114" t="s">
        <v>364</v>
      </c>
      <c r="E6935" s="115">
        <v>44877</v>
      </c>
      <c r="F6935" s="192">
        <v>0.29229166666666667</v>
      </c>
      <c r="G6935">
        <v>2</v>
      </c>
      <c r="H6935" s="114" t="s">
        <v>365</v>
      </c>
      <c r="I6935">
        <v>14964936</v>
      </c>
    </row>
    <row r="6936" spans="1:9" x14ac:dyDescent="0.25">
      <c r="A6936" s="114" t="s">
        <v>2109</v>
      </c>
      <c r="B6936">
        <v>175</v>
      </c>
      <c r="C6936" s="114" t="s">
        <v>52</v>
      </c>
      <c r="D6936" s="114" t="s">
        <v>1473</v>
      </c>
      <c r="E6936" s="115">
        <v>44877</v>
      </c>
      <c r="F6936" s="192">
        <v>0.29310185185185184</v>
      </c>
      <c r="G6936">
        <v>2</v>
      </c>
      <c r="H6936" s="114" t="s">
        <v>1474</v>
      </c>
      <c r="I6936">
        <v>5272887</v>
      </c>
    </row>
    <row r="6937" spans="1:9" x14ac:dyDescent="0.25">
      <c r="A6937" s="114" t="s">
        <v>2109</v>
      </c>
      <c r="B6937">
        <v>176</v>
      </c>
      <c r="C6937" s="114" t="s">
        <v>54</v>
      </c>
      <c r="D6937" s="114" t="s">
        <v>1628</v>
      </c>
      <c r="E6937" s="115">
        <v>44877</v>
      </c>
      <c r="F6937" s="192">
        <v>0.29317129629629629</v>
      </c>
      <c r="G6937">
        <v>2</v>
      </c>
      <c r="H6937" s="114" t="s">
        <v>1629</v>
      </c>
      <c r="I6937"/>
    </row>
    <row r="6938" spans="1:9" x14ac:dyDescent="0.25">
      <c r="A6938" s="114" t="s">
        <v>2109</v>
      </c>
      <c r="B6938">
        <v>177</v>
      </c>
      <c r="C6938" s="114" t="s">
        <v>54</v>
      </c>
      <c r="D6938" s="114" t="s">
        <v>292</v>
      </c>
      <c r="E6938" s="115">
        <v>44877</v>
      </c>
      <c r="F6938" s="192">
        <v>0.29622685185185182</v>
      </c>
      <c r="G6938">
        <v>2</v>
      </c>
      <c r="H6938" s="114" t="s">
        <v>293</v>
      </c>
      <c r="I6938">
        <v>2052005</v>
      </c>
    </row>
    <row r="6939" spans="1:9" x14ac:dyDescent="0.25">
      <c r="A6939" s="114" t="s">
        <v>2109</v>
      </c>
      <c r="B6939">
        <v>178</v>
      </c>
      <c r="C6939" s="114" t="s">
        <v>53</v>
      </c>
      <c r="D6939" s="114" t="s">
        <v>853</v>
      </c>
      <c r="E6939" s="115">
        <v>44877</v>
      </c>
      <c r="F6939" s="192">
        <v>0.29631944444444447</v>
      </c>
      <c r="G6939">
        <v>2</v>
      </c>
      <c r="H6939" s="114" t="s">
        <v>854</v>
      </c>
      <c r="I6939"/>
    </row>
    <row r="6940" spans="1:9" x14ac:dyDescent="0.25">
      <c r="A6940" s="114" t="s">
        <v>2109</v>
      </c>
      <c r="B6940">
        <v>179</v>
      </c>
      <c r="C6940" s="114" t="s">
        <v>54</v>
      </c>
      <c r="D6940" s="114" t="s">
        <v>1772</v>
      </c>
      <c r="E6940" s="115">
        <v>44877</v>
      </c>
      <c r="F6940" s="192">
        <v>0.29651620370370368</v>
      </c>
      <c r="G6940">
        <v>2</v>
      </c>
      <c r="H6940" s="114" t="s">
        <v>1773</v>
      </c>
      <c r="I6940">
        <v>6710168</v>
      </c>
    </row>
    <row r="6941" spans="1:9" x14ac:dyDescent="0.25">
      <c r="A6941" s="114" t="s">
        <v>2109</v>
      </c>
      <c r="B6941">
        <v>180</v>
      </c>
      <c r="C6941" s="114" t="s">
        <v>52</v>
      </c>
      <c r="D6941" s="114" t="s">
        <v>1780</v>
      </c>
      <c r="E6941" s="115">
        <v>44877</v>
      </c>
      <c r="F6941" s="192">
        <v>0.29716435185185186</v>
      </c>
      <c r="G6941">
        <v>2</v>
      </c>
      <c r="H6941" s="114" t="s">
        <v>1781</v>
      </c>
      <c r="I6941">
        <v>5346714</v>
      </c>
    </row>
    <row r="6942" spans="1:9" x14ac:dyDescent="0.25">
      <c r="A6942" s="114" t="s">
        <v>2109</v>
      </c>
      <c r="B6942">
        <v>181</v>
      </c>
      <c r="C6942" s="114" t="s">
        <v>53</v>
      </c>
      <c r="D6942" s="114" t="s">
        <v>851</v>
      </c>
      <c r="E6942" s="115">
        <v>44877</v>
      </c>
      <c r="F6942" s="192">
        <v>0.29754629629629631</v>
      </c>
      <c r="G6942">
        <v>2</v>
      </c>
      <c r="H6942" s="114" t="s">
        <v>852</v>
      </c>
      <c r="I6942"/>
    </row>
    <row r="6943" spans="1:9" x14ac:dyDescent="0.25">
      <c r="A6943" s="114" t="s">
        <v>2109</v>
      </c>
      <c r="B6943">
        <v>182</v>
      </c>
      <c r="C6943" s="114" t="s">
        <v>54</v>
      </c>
      <c r="D6943" s="114" t="s">
        <v>1280</v>
      </c>
      <c r="E6943" s="115">
        <v>44877</v>
      </c>
      <c r="F6943" s="192">
        <v>0.29800925925925925</v>
      </c>
      <c r="G6943">
        <v>2</v>
      </c>
      <c r="H6943" s="114" t="s">
        <v>1281</v>
      </c>
      <c r="I6943">
        <v>14811846</v>
      </c>
    </row>
    <row r="6944" spans="1:9" x14ac:dyDescent="0.25">
      <c r="A6944" s="114" t="s">
        <v>2109</v>
      </c>
      <c r="B6944">
        <v>183</v>
      </c>
      <c r="C6944" s="114" t="s">
        <v>54</v>
      </c>
      <c r="D6944" s="114" t="s">
        <v>450</v>
      </c>
      <c r="E6944" s="115">
        <v>44877</v>
      </c>
      <c r="F6944" s="192">
        <v>0.30166666666666669</v>
      </c>
      <c r="G6944">
        <v>2</v>
      </c>
      <c r="H6944" s="114" t="s">
        <v>451</v>
      </c>
      <c r="I6944"/>
    </row>
    <row r="6945" spans="1:9" x14ac:dyDescent="0.25">
      <c r="A6945" s="114" t="s">
        <v>2109</v>
      </c>
      <c r="B6945">
        <v>184</v>
      </c>
      <c r="C6945" s="114" t="s">
        <v>53</v>
      </c>
      <c r="D6945" s="114" t="s">
        <v>1057</v>
      </c>
      <c r="E6945" s="115">
        <v>44877</v>
      </c>
      <c r="F6945" s="192">
        <v>0.30299768518518516</v>
      </c>
      <c r="G6945">
        <v>2</v>
      </c>
      <c r="H6945" s="114" t="s">
        <v>1058</v>
      </c>
      <c r="I6945"/>
    </row>
    <row r="6946" spans="1:9" x14ac:dyDescent="0.25">
      <c r="A6946" s="114" t="s">
        <v>2109</v>
      </c>
      <c r="B6946">
        <v>185</v>
      </c>
      <c r="C6946" s="114" t="s">
        <v>52</v>
      </c>
      <c r="D6946" s="114" t="s">
        <v>1491</v>
      </c>
      <c r="E6946" s="115">
        <v>44877</v>
      </c>
      <c r="F6946" s="192">
        <v>0.30391203703703706</v>
      </c>
      <c r="G6946">
        <v>2</v>
      </c>
      <c r="H6946" s="114" t="s">
        <v>1492</v>
      </c>
      <c r="I6946">
        <v>14992577</v>
      </c>
    </row>
    <row r="6947" spans="1:9" x14ac:dyDescent="0.25">
      <c r="A6947" s="114" t="s">
        <v>2109</v>
      </c>
      <c r="B6947">
        <v>186</v>
      </c>
      <c r="C6947" s="114" t="s">
        <v>54</v>
      </c>
      <c r="D6947" s="114" t="s">
        <v>454</v>
      </c>
      <c r="E6947" s="115">
        <v>44877</v>
      </c>
      <c r="F6947" s="192">
        <v>0.30449074074074073</v>
      </c>
      <c r="G6947">
        <v>2</v>
      </c>
      <c r="H6947" s="114" t="s">
        <v>455</v>
      </c>
      <c r="I6947">
        <v>2057370</v>
      </c>
    </row>
    <row r="6948" spans="1:9" x14ac:dyDescent="0.25">
      <c r="A6948" s="114" t="s">
        <v>2109</v>
      </c>
      <c r="B6948">
        <v>187</v>
      </c>
      <c r="C6948" s="114" t="s">
        <v>53</v>
      </c>
      <c r="D6948" s="114" t="s">
        <v>508</v>
      </c>
      <c r="E6948" s="115">
        <v>44877</v>
      </c>
      <c r="F6948" s="192">
        <v>0.30466435185185187</v>
      </c>
      <c r="G6948">
        <v>2</v>
      </c>
      <c r="H6948" s="114" t="s">
        <v>509</v>
      </c>
      <c r="I6948"/>
    </row>
    <row r="6949" spans="1:9" x14ac:dyDescent="0.25">
      <c r="A6949" s="114" t="s">
        <v>2109</v>
      </c>
      <c r="B6949">
        <v>188</v>
      </c>
      <c r="C6949" s="114" t="s">
        <v>54</v>
      </c>
      <c r="D6949" s="114" t="s">
        <v>196</v>
      </c>
      <c r="E6949" s="115">
        <v>44877</v>
      </c>
      <c r="F6949" s="192">
        <v>0.30495370370370373</v>
      </c>
      <c r="G6949">
        <v>2</v>
      </c>
      <c r="H6949" s="114" t="s">
        <v>197</v>
      </c>
      <c r="I6949">
        <v>5500416</v>
      </c>
    </row>
    <row r="6950" spans="1:9" x14ac:dyDescent="0.25">
      <c r="A6950" s="114" t="s">
        <v>2109</v>
      </c>
      <c r="B6950">
        <v>189</v>
      </c>
      <c r="C6950" s="114" t="s">
        <v>52</v>
      </c>
      <c r="D6950" s="114" t="s">
        <v>2032</v>
      </c>
      <c r="E6950" s="115">
        <v>44877</v>
      </c>
      <c r="F6950" s="192">
        <v>0.30542824074074076</v>
      </c>
      <c r="G6950">
        <v>2</v>
      </c>
      <c r="H6950" s="114" t="s">
        <v>2033</v>
      </c>
      <c r="I6950">
        <v>14813000</v>
      </c>
    </row>
    <row r="6951" spans="1:9" x14ac:dyDescent="0.25">
      <c r="A6951" s="114" t="s">
        <v>2109</v>
      </c>
      <c r="B6951">
        <v>190</v>
      </c>
      <c r="C6951" s="114" t="s">
        <v>53</v>
      </c>
      <c r="D6951" s="114" t="s">
        <v>540</v>
      </c>
      <c r="E6951" s="115">
        <v>44877</v>
      </c>
      <c r="F6951" s="192">
        <v>0.30552083333333335</v>
      </c>
      <c r="G6951">
        <v>2</v>
      </c>
      <c r="H6951" s="114" t="s">
        <v>541</v>
      </c>
      <c r="I6951">
        <v>14996422</v>
      </c>
    </row>
    <row r="6952" spans="1:9" x14ac:dyDescent="0.25">
      <c r="A6952" s="114" t="s">
        <v>2109</v>
      </c>
      <c r="B6952">
        <v>191</v>
      </c>
      <c r="C6952" s="114" t="s">
        <v>53</v>
      </c>
      <c r="D6952" s="114" t="s">
        <v>1663</v>
      </c>
      <c r="E6952" s="115">
        <v>44877</v>
      </c>
      <c r="F6952" s="192">
        <v>0.30675925925925923</v>
      </c>
      <c r="G6952">
        <v>2</v>
      </c>
      <c r="H6952" s="114" t="s">
        <v>1664</v>
      </c>
      <c r="I6952">
        <v>14932376</v>
      </c>
    </row>
    <row r="6953" spans="1:9" x14ac:dyDescent="0.25">
      <c r="A6953" s="114" t="s">
        <v>2109</v>
      </c>
      <c r="B6953">
        <v>192</v>
      </c>
      <c r="C6953" s="114" t="s">
        <v>53</v>
      </c>
      <c r="D6953" s="114" t="s">
        <v>1802</v>
      </c>
      <c r="E6953" s="115">
        <v>44877</v>
      </c>
      <c r="F6953" s="192">
        <v>0.30765046296296295</v>
      </c>
      <c r="G6953">
        <v>2</v>
      </c>
      <c r="H6953" s="114" t="s">
        <v>1803</v>
      </c>
      <c r="I6953"/>
    </row>
    <row r="6954" spans="1:9" x14ac:dyDescent="0.25">
      <c r="A6954" s="114" t="s">
        <v>2109</v>
      </c>
      <c r="B6954">
        <v>193</v>
      </c>
      <c r="C6954" s="114" t="s">
        <v>53</v>
      </c>
      <c r="D6954" s="114" t="s">
        <v>1318</v>
      </c>
      <c r="E6954" s="115">
        <v>44877</v>
      </c>
      <c r="F6954" s="192">
        <v>0.30804398148148149</v>
      </c>
      <c r="G6954">
        <v>2</v>
      </c>
      <c r="H6954" s="114" t="s">
        <v>1319</v>
      </c>
      <c r="I6954"/>
    </row>
    <row r="6955" spans="1:9" x14ac:dyDescent="0.25">
      <c r="A6955" s="114" t="s">
        <v>2109</v>
      </c>
      <c r="B6955">
        <v>194</v>
      </c>
      <c r="C6955" s="114" t="s">
        <v>54</v>
      </c>
      <c r="D6955" s="114" t="s">
        <v>270</v>
      </c>
      <c r="E6955" s="115">
        <v>44877</v>
      </c>
      <c r="F6955" s="192">
        <v>0.30876157407407406</v>
      </c>
      <c r="G6955">
        <v>2</v>
      </c>
      <c r="H6955" s="114" t="s">
        <v>271</v>
      </c>
      <c r="I6955">
        <v>7344848</v>
      </c>
    </row>
    <row r="6956" spans="1:9" x14ac:dyDescent="0.25">
      <c r="A6956" s="114" t="s">
        <v>2109</v>
      </c>
      <c r="B6956">
        <v>195</v>
      </c>
      <c r="C6956" s="114" t="s">
        <v>54</v>
      </c>
      <c r="D6956" s="114" t="s">
        <v>456</v>
      </c>
      <c r="E6956" s="115">
        <v>44877</v>
      </c>
      <c r="F6956" s="192">
        <v>0.30921296296296297</v>
      </c>
      <c r="G6956">
        <v>2</v>
      </c>
      <c r="H6956" s="114" t="s">
        <v>457</v>
      </c>
      <c r="I6956">
        <v>6720578</v>
      </c>
    </row>
    <row r="6957" spans="1:9" x14ac:dyDescent="0.25">
      <c r="A6957" s="114" t="s">
        <v>2109</v>
      </c>
      <c r="B6957">
        <v>196</v>
      </c>
      <c r="C6957" s="114" t="s">
        <v>52</v>
      </c>
      <c r="D6957" s="114" t="s">
        <v>982</v>
      </c>
      <c r="E6957" s="115">
        <v>44877</v>
      </c>
      <c r="F6957" s="192">
        <v>0.30943287037037037</v>
      </c>
      <c r="G6957">
        <v>2</v>
      </c>
      <c r="H6957" s="114" t="s">
        <v>983</v>
      </c>
      <c r="I6957">
        <v>3639736</v>
      </c>
    </row>
    <row r="6958" spans="1:9" x14ac:dyDescent="0.25">
      <c r="A6958" s="114" t="s">
        <v>2109</v>
      </c>
      <c r="B6958">
        <v>197</v>
      </c>
      <c r="C6958" s="114" t="s">
        <v>54</v>
      </c>
      <c r="D6958" s="114" t="s">
        <v>462</v>
      </c>
      <c r="E6958" s="115">
        <v>44877</v>
      </c>
      <c r="F6958" s="192">
        <v>0.30957175925925928</v>
      </c>
      <c r="G6958">
        <v>2</v>
      </c>
      <c r="H6958" s="114" t="s">
        <v>463</v>
      </c>
      <c r="I6958">
        <v>7623788</v>
      </c>
    </row>
    <row r="6959" spans="1:9" x14ac:dyDescent="0.25">
      <c r="A6959" s="114" t="s">
        <v>2109</v>
      </c>
      <c r="B6959">
        <v>198</v>
      </c>
      <c r="C6959" s="114" t="s">
        <v>54</v>
      </c>
      <c r="D6959" s="114" t="s">
        <v>1786</v>
      </c>
      <c r="E6959" s="115">
        <v>44877</v>
      </c>
      <c r="F6959" s="192">
        <v>0.30964120370370368</v>
      </c>
      <c r="G6959">
        <v>2</v>
      </c>
      <c r="H6959" s="114" t="s">
        <v>1787</v>
      </c>
      <c r="I6959">
        <v>8318893</v>
      </c>
    </row>
    <row r="6960" spans="1:9" x14ac:dyDescent="0.25">
      <c r="A6960" s="114" t="s">
        <v>2109</v>
      </c>
      <c r="B6960">
        <v>199</v>
      </c>
      <c r="C6960" s="114" t="s">
        <v>53</v>
      </c>
      <c r="D6960" s="114" t="s">
        <v>947</v>
      </c>
      <c r="E6960" s="115">
        <v>44877</v>
      </c>
      <c r="F6960" s="192">
        <v>0.3107523148148148</v>
      </c>
      <c r="G6960">
        <v>2</v>
      </c>
      <c r="H6960" s="114" t="s">
        <v>948</v>
      </c>
      <c r="I6960">
        <v>15010518</v>
      </c>
    </row>
    <row r="6961" spans="1:9" x14ac:dyDescent="0.25">
      <c r="A6961" s="114" t="s">
        <v>2109</v>
      </c>
      <c r="B6961">
        <v>200</v>
      </c>
      <c r="C6961" s="114" t="s">
        <v>52</v>
      </c>
      <c r="D6961" s="114" t="s">
        <v>1109</v>
      </c>
      <c r="E6961" s="115">
        <v>44877</v>
      </c>
      <c r="F6961" s="192">
        <v>0.3109837962962963</v>
      </c>
      <c r="G6961">
        <v>2</v>
      </c>
      <c r="H6961" s="114" t="s">
        <v>1110</v>
      </c>
      <c r="I6961">
        <v>5325940</v>
      </c>
    </row>
    <row r="6962" spans="1:9" x14ac:dyDescent="0.25">
      <c r="A6962" s="114" t="s">
        <v>2109</v>
      </c>
      <c r="B6962">
        <v>201</v>
      </c>
      <c r="C6962" s="114" t="s">
        <v>53</v>
      </c>
      <c r="D6962" s="114" t="s">
        <v>2107</v>
      </c>
      <c r="E6962" s="115">
        <v>44877</v>
      </c>
      <c r="F6962" s="192">
        <v>0.31115740740740738</v>
      </c>
      <c r="G6962">
        <v>2</v>
      </c>
      <c r="H6962" s="114" t="s">
        <v>2108</v>
      </c>
      <c r="I6962">
        <v>14930531</v>
      </c>
    </row>
    <row r="6963" spans="1:9" x14ac:dyDescent="0.25">
      <c r="A6963" s="114" t="s">
        <v>2109</v>
      </c>
      <c r="B6963">
        <v>202</v>
      </c>
      <c r="C6963" s="114" t="s">
        <v>53</v>
      </c>
      <c r="D6963" s="114" t="s">
        <v>466</v>
      </c>
      <c r="E6963" s="115">
        <v>44877</v>
      </c>
      <c r="F6963" s="192">
        <v>0.31214120370370368</v>
      </c>
      <c r="G6963">
        <v>2</v>
      </c>
      <c r="H6963" s="114" t="s">
        <v>467</v>
      </c>
      <c r="I6963"/>
    </row>
    <row r="6964" spans="1:9" x14ac:dyDescent="0.25">
      <c r="A6964" s="114" t="s">
        <v>2109</v>
      </c>
      <c r="B6964">
        <v>203</v>
      </c>
      <c r="C6964" s="114" t="s">
        <v>52</v>
      </c>
      <c r="D6964" s="114" t="s">
        <v>1055</v>
      </c>
      <c r="E6964" s="115">
        <v>44877</v>
      </c>
      <c r="F6964" s="192">
        <v>0.31241898148148151</v>
      </c>
      <c r="G6964">
        <v>2</v>
      </c>
      <c r="H6964" s="114" t="s">
        <v>1056</v>
      </c>
      <c r="I6964">
        <v>5334088</v>
      </c>
    </row>
    <row r="6965" spans="1:9" x14ac:dyDescent="0.25">
      <c r="A6965" s="114" t="s">
        <v>2109</v>
      </c>
      <c r="B6965">
        <v>204</v>
      </c>
      <c r="C6965" s="114" t="s">
        <v>52</v>
      </c>
      <c r="D6965" s="114" t="s">
        <v>1792</v>
      </c>
      <c r="E6965" s="115">
        <v>44877</v>
      </c>
      <c r="F6965" s="192">
        <v>0.31247685185185187</v>
      </c>
      <c r="G6965">
        <v>2</v>
      </c>
      <c r="H6965" s="114" t="s">
        <v>1793</v>
      </c>
      <c r="I6965">
        <v>14813057</v>
      </c>
    </row>
    <row r="6966" spans="1:9" x14ac:dyDescent="0.25">
      <c r="A6966" s="114" t="s">
        <v>2109</v>
      </c>
      <c r="B6966">
        <v>205</v>
      </c>
      <c r="C6966" s="114" t="s">
        <v>52</v>
      </c>
      <c r="D6966" s="114" t="s">
        <v>1288</v>
      </c>
      <c r="E6966" s="115">
        <v>44877</v>
      </c>
      <c r="F6966" s="192">
        <v>0.31495370370370368</v>
      </c>
      <c r="G6966">
        <v>2</v>
      </c>
      <c r="H6966" s="114" t="s">
        <v>1289</v>
      </c>
      <c r="I6966">
        <v>6704712</v>
      </c>
    </row>
    <row r="6967" spans="1:9" x14ac:dyDescent="0.25">
      <c r="A6967" s="114" t="s">
        <v>2109</v>
      </c>
      <c r="B6967">
        <v>206</v>
      </c>
      <c r="C6967" s="114" t="s">
        <v>52</v>
      </c>
      <c r="D6967" s="114" t="s">
        <v>1015</v>
      </c>
      <c r="E6967" s="115">
        <v>44877</v>
      </c>
      <c r="F6967" s="192">
        <v>0.32319444444444445</v>
      </c>
      <c r="G6967">
        <v>2</v>
      </c>
      <c r="H6967" s="114" t="s">
        <v>1016</v>
      </c>
      <c r="I6967">
        <v>2713830</v>
      </c>
    </row>
    <row r="6968" spans="1:9" x14ac:dyDescent="0.25">
      <c r="A6968" s="114" t="s">
        <v>2109</v>
      </c>
      <c r="B6968">
        <v>207</v>
      </c>
      <c r="C6968" s="114" t="s">
        <v>52</v>
      </c>
      <c r="D6968" s="114" t="s">
        <v>220</v>
      </c>
      <c r="E6968" s="115">
        <v>44877</v>
      </c>
      <c r="F6968" s="192">
        <v>0.32376157407407408</v>
      </c>
      <c r="G6968">
        <v>2</v>
      </c>
      <c r="H6968" s="114" t="s">
        <v>221</v>
      </c>
      <c r="I6968">
        <v>2705664</v>
      </c>
    </row>
    <row r="6969" spans="1:9" x14ac:dyDescent="0.25">
      <c r="A6969" s="114" t="s">
        <v>2109</v>
      </c>
      <c r="B6969">
        <v>208</v>
      </c>
      <c r="C6969" s="114" t="s">
        <v>53</v>
      </c>
      <c r="D6969" s="114" t="s">
        <v>496</v>
      </c>
      <c r="E6969" s="115">
        <v>44877</v>
      </c>
      <c r="F6969" s="192">
        <v>0.32414351851851853</v>
      </c>
      <c r="G6969">
        <v>2</v>
      </c>
      <c r="H6969" s="114" t="s">
        <v>497</v>
      </c>
      <c r="I6969">
        <v>5447307</v>
      </c>
    </row>
    <row r="6970" spans="1:9" x14ac:dyDescent="0.25">
      <c r="A6970" s="114" t="s">
        <v>2109</v>
      </c>
      <c r="B6970">
        <v>209</v>
      </c>
      <c r="C6970" s="114" t="s">
        <v>52</v>
      </c>
      <c r="D6970" s="114" t="s">
        <v>1816</v>
      </c>
      <c r="E6970" s="115">
        <v>44877</v>
      </c>
      <c r="F6970" s="192">
        <v>0.32508101851851851</v>
      </c>
      <c r="G6970">
        <v>2</v>
      </c>
      <c r="H6970" s="114" t="s">
        <v>1817</v>
      </c>
      <c r="I6970">
        <v>6720575</v>
      </c>
    </row>
    <row r="6971" spans="1:9" x14ac:dyDescent="0.25">
      <c r="A6971" s="114" t="s">
        <v>2109</v>
      </c>
      <c r="B6971">
        <v>210</v>
      </c>
      <c r="C6971" s="114" t="s">
        <v>52</v>
      </c>
      <c r="D6971" s="114" t="s">
        <v>847</v>
      </c>
      <c r="E6971" s="115">
        <v>44877</v>
      </c>
      <c r="F6971" s="192">
        <v>0.3256134259259259</v>
      </c>
      <c r="G6971">
        <v>2</v>
      </c>
      <c r="H6971" s="114" t="s">
        <v>848</v>
      </c>
      <c r="I6971">
        <v>14934158</v>
      </c>
    </row>
    <row r="6972" spans="1:9" x14ac:dyDescent="0.25">
      <c r="A6972" s="114" t="s">
        <v>2109</v>
      </c>
      <c r="B6972">
        <v>211</v>
      </c>
      <c r="C6972" s="114" t="s">
        <v>54</v>
      </c>
      <c r="D6972" s="114" t="s">
        <v>1350</v>
      </c>
      <c r="E6972" s="115">
        <v>44877</v>
      </c>
      <c r="F6972" s="192">
        <v>0.33193287037037039</v>
      </c>
      <c r="G6972">
        <v>2</v>
      </c>
      <c r="H6972" s="114" t="s">
        <v>1351</v>
      </c>
      <c r="I6972">
        <v>14811845</v>
      </c>
    </row>
    <row r="6973" spans="1:9" x14ac:dyDescent="0.25">
      <c r="A6973" s="114" t="s">
        <v>2109</v>
      </c>
      <c r="B6973">
        <v>212</v>
      </c>
      <c r="C6973" s="114" t="s">
        <v>54</v>
      </c>
      <c r="D6973" s="114" t="s">
        <v>986</v>
      </c>
      <c r="E6973" s="115">
        <v>44877</v>
      </c>
      <c r="F6973" s="192">
        <v>0.33199074074074075</v>
      </c>
      <c r="G6973">
        <v>2</v>
      </c>
      <c r="H6973" s="114" t="s">
        <v>987</v>
      </c>
      <c r="I6973">
        <v>6719319</v>
      </c>
    </row>
    <row r="6974" spans="1:9" x14ac:dyDescent="0.25">
      <c r="A6974" s="114" t="s">
        <v>2109</v>
      </c>
      <c r="B6974">
        <v>213</v>
      </c>
      <c r="C6974" s="114" t="s">
        <v>52</v>
      </c>
      <c r="D6974" s="114" t="s">
        <v>2070</v>
      </c>
      <c r="E6974" s="115">
        <v>44877</v>
      </c>
      <c r="F6974" s="192">
        <v>0.33228009259259261</v>
      </c>
      <c r="G6974">
        <v>2</v>
      </c>
      <c r="H6974" s="114" t="s">
        <v>2071</v>
      </c>
      <c r="I6974">
        <v>5424830</v>
      </c>
    </row>
    <row r="6975" spans="1:9" x14ac:dyDescent="0.25">
      <c r="A6975" s="114" t="s">
        <v>2109</v>
      </c>
      <c r="B6975">
        <v>214</v>
      </c>
      <c r="C6975" s="114" t="s">
        <v>53</v>
      </c>
      <c r="D6975" s="114" t="s">
        <v>226</v>
      </c>
      <c r="E6975" s="115">
        <v>44877</v>
      </c>
      <c r="F6975" s="192">
        <v>0.33233796296296297</v>
      </c>
      <c r="G6975">
        <v>2</v>
      </c>
      <c r="H6975" s="114" t="s">
        <v>227</v>
      </c>
      <c r="I6975">
        <v>6692497</v>
      </c>
    </row>
    <row r="6976" spans="1:9" x14ac:dyDescent="0.25">
      <c r="A6976" s="114" t="s">
        <v>2109</v>
      </c>
      <c r="B6976">
        <v>215</v>
      </c>
      <c r="C6976" s="114" t="s">
        <v>52</v>
      </c>
      <c r="D6976" s="114" t="s">
        <v>1248</v>
      </c>
      <c r="E6976" s="115">
        <v>44877</v>
      </c>
      <c r="F6976" s="192">
        <v>0.33337962962962964</v>
      </c>
      <c r="G6976">
        <v>2</v>
      </c>
      <c r="H6976" s="114" t="s">
        <v>1249</v>
      </c>
      <c r="I6976">
        <v>5420315</v>
      </c>
    </row>
    <row r="6977" spans="1:9" x14ac:dyDescent="0.25">
      <c r="A6977" s="114" t="s">
        <v>2109</v>
      </c>
      <c r="B6977">
        <v>216</v>
      </c>
      <c r="C6977" s="114" t="s">
        <v>52</v>
      </c>
      <c r="D6977" s="114" t="s">
        <v>1806</v>
      </c>
      <c r="E6977" s="115">
        <v>44877</v>
      </c>
      <c r="F6977" s="192">
        <v>0.3334259259259259</v>
      </c>
      <c r="G6977">
        <v>2</v>
      </c>
      <c r="H6977" s="114" t="s">
        <v>1807</v>
      </c>
      <c r="I6977">
        <v>14813036</v>
      </c>
    </row>
    <row r="6978" spans="1:9" x14ac:dyDescent="0.25">
      <c r="A6978" s="114" t="s">
        <v>2109</v>
      </c>
      <c r="B6978">
        <v>217</v>
      </c>
      <c r="C6978" s="114" t="s">
        <v>52</v>
      </c>
      <c r="D6978" s="114" t="s">
        <v>506</v>
      </c>
      <c r="E6978" s="115">
        <v>44877</v>
      </c>
      <c r="F6978" s="192">
        <v>0.33394675925925926</v>
      </c>
      <c r="G6978">
        <v>2</v>
      </c>
      <c r="H6978" s="114" t="s">
        <v>507</v>
      </c>
      <c r="I6978">
        <v>7350698</v>
      </c>
    </row>
    <row r="6979" spans="1:9" x14ac:dyDescent="0.25">
      <c r="A6979" s="114" t="s">
        <v>2109</v>
      </c>
      <c r="B6979">
        <v>218</v>
      </c>
      <c r="C6979" s="114" t="s">
        <v>53</v>
      </c>
      <c r="D6979" s="114" t="s">
        <v>458</v>
      </c>
      <c r="E6979" s="115">
        <v>44877</v>
      </c>
      <c r="F6979" s="192">
        <v>0.33399305555555553</v>
      </c>
      <c r="G6979">
        <v>2</v>
      </c>
      <c r="H6979" s="114" t="s">
        <v>459</v>
      </c>
      <c r="I6979">
        <v>3640426</v>
      </c>
    </row>
    <row r="6980" spans="1:9" x14ac:dyDescent="0.25">
      <c r="A6980" s="114" t="s">
        <v>2109</v>
      </c>
      <c r="B6980">
        <v>219</v>
      </c>
      <c r="C6980" s="114" t="s">
        <v>52</v>
      </c>
      <c r="D6980" s="114" t="s">
        <v>1505</v>
      </c>
      <c r="E6980" s="115">
        <v>44877</v>
      </c>
      <c r="F6980" s="192">
        <v>0.33405092592592595</v>
      </c>
      <c r="G6980">
        <v>2</v>
      </c>
      <c r="H6980" s="114" t="s">
        <v>1506</v>
      </c>
      <c r="I6980"/>
    </row>
    <row r="6981" spans="1:9" x14ac:dyDescent="0.25">
      <c r="A6981" s="114" t="s">
        <v>2109</v>
      </c>
      <c r="B6981">
        <v>220</v>
      </c>
      <c r="C6981" s="114" t="s">
        <v>52</v>
      </c>
      <c r="D6981" s="114" t="s">
        <v>218</v>
      </c>
      <c r="E6981" s="115">
        <v>44877</v>
      </c>
      <c r="F6981" s="192">
        <v>0.33562500000000001</v>
      </c>
      <c r="G6981">
        <v>2</v>
      </c>
      <c r="H6981" s="114" t="s">
        <v>219</v>
      </c>
      <c r="I6981">
        <v>8357700</v>
      </c>
    </row>
    <row r="6982" spans="1:9" x14ac:dyDescent="0.25">
      <c r="A6982" s="114" t="s">
        <v>2109</v>
      </c>
      <c r="B6982">
        <v>221</v>
      </c>
      <c r="C6982" s="114" t="s">
        <v>53</v>
      </c>
      <c r="D6982" s="114" t="s">
        <v>1882</v>
      </c>
      <c r="E6982" s="115">
        <v>44877</v>
      </c>
      <c r="F6982" s="192">
        <v>0.33590277777777777</v>
      </c>
      <c r="G6982">
        <v>2</v>
      </c>
      <c r="H6982" s="114" t="s">
        <v>1883</v>
      </c>
      <c r="I6982"/>
    </row>
    <row r="6983" spans="1:9" x14ac:dyDescent="0.25">
      <c r="A6983" s="114" t="s">
        <v>2109</v>
      </c>
      <c r="B6983">
        <v>222</v>
      </c>
      <c r="C6983" s="114" t="s">
        <v>57</v>
      </c>
      <c r="D6983" s="114" t="s">
        <v>210</v>
      </c>
      <c r="E6983" s="115">
        <v>44877</v>
      </c>
      <c r="F6983" s="192">
        <v>0.33606481481481482</v>
      </c>
      <c r="G6983">
        <v>2</v>
      </c>
      <c r="H6983" s="114" t="s">
        <v>211</v>
      </c>
      <c r="I6983">
        <v>5415706</v>
      </c>
    </row>
    <row r="6984" spans="1:9" x14ac:dyDescent="0.25">
      <c r="A6984" s="114" t="s">
        <v>2109</v>
      </c>
      <c r="B6984">
        <v>223</v>
      </c>
      <c r="C6984" s="114" t="s">
        <v>54</v>
      </c>
      <c r="D6984" s="114" t="s">
        <v>686</v>
      </c>
      <c r="E6984" s="115">
        <v>44877</v>
      </c>
      <c r="F6984" s="192">
        <v>0.33953703703703703</v>
      </c>
      <c r="G6984">
        <v>2</v>
      </c>
      <c r="H6984" s="114" t="s">
        <v>687</v>
      </c>
      <c r="I6984">
        <v>7344849</v>
      </c>
    </row>
    <row r="6985" spans="1:9" x14ac:dyDescent="0.25">
      <c r="A6985" s="114" t="s">
        <v>2109</v>
      </c>
      <c r="B6985">
        <v>224</v>
      </c>
      <c r="C6985" s="114" t="s">
        <v>54</v>
      </c>
      <c r="D6985" s="114" t="s">
        <v>294</v>
      </c>
      <c r="E6985" s="115">
        <v>44877</v>
      </c>
      <c r="F6985" s="192">
        <v>0.34070601851851851</v>
      </c>
      <c r="G6985">
        <v>2</v>
      </c>
      <c r="H6985" s="114" t="s">
        <v>295</v>
      </c>
      <c r="I6985">
        <v>14958063</v>
      </c>
    </row>
    <row r="6986" spans="1:9" x14ac:dyDescent="0.25">
      <c r="A6986" s="114" t="s">
        <v>2109</v>
      </c>
      <c r="B6986">
        <v>225</v>
      </c>
      <c r="C6986" s="114" t="s">
        <v>53</v>
      </c>
      <c r="D6986" s="114" t="s">
        <v>1252</v>
      </c>
      <c r="E6986" s="115">
        <v>44877</v>
      </c>
      <c r="F6986" s="192">
        <v>0.3477777777777778</v>
      </c>
      <c r="G6986">
        <v>2</v>
      </c>
      <c r="H6986" s="114" t="s">
        <v>1253</v>
      </c>
      <c r="I6986">
        <v>14807551</v>
      </c>
    </row>
    <row r="6987" spans="1:9" x14ac:dyDescent="0.25">
      <c r="A6987" s="114" t="s">
        <v>2109</v>
      </c>
      <c r="B6987">
        <v>226</v>
      </c>
      <c r="C6987" s="114" t="s">
        <v>54</v>
      </c>
      <c r="D6987" s="114" t="s">
        <v>260</v>
      </c>
      <c r="E6987" s="115">
        <v>44877</v>
      </c>
      <c r="F6987" s="192">
        <v>0.34783564814814816</v>
      </c>
      <c r="G6987">
        <v>2</v>
      </c>
      <c r="H6987" s="114" t="s">
        <v>261</v>
      </c>
      <c r="I6987">
        <v>7370832</v>
      </c>
    </row>
    <row r="6988" spans="1:9" x14ac:dyDescent="0.25">
      <c r="A6988" s="114" t="s">
        <v>2109</v>
      </c>
      <c r="B6988">
        <v>227</v>
      </c>
      <c r="C6988" s="114" t="s">
        <v>52</v>
      </c>
      <c r="D6988" s="114" t="s">
        <v>520</v>
      </c>
      <c r="E6988" s="115">
        <v>44877</v>
      </c>
      <c r="F6988" s="192">
        <v>0.35263888888888889</v>
      </c>
      <c r="G6988">
        <v>2</v>
      </c>
      <c r="H6988" s="114" t="s">
        <v>521</v>
      </c>
      <c r="I6988">
        <v>5371303</v>
      </c>
    </row>
    <row r="6989" spans="1:9" x14ac:dyDescent="0.25">
      <c r="A6989" s="114" t="s">
        <v>2109</v>
      </c>
      <c r="B6989">
        <v>228</v>
      </c>
      <c r="C6989" s="114" t="s">
        <v>52</v>
      </c>
      <c r="D6989" s="114" t="s">
        <v>1203</v>
      </c>
      <c r="E6989" s="115">
        <v>44877</v>
      </c>
      <c r="F6989" s="192">
        <v>0.35663194444444446</v>
      </c>
      <c r="G6989">
        <v>2</v>
      </c>
      <c r="H6989" s="114" t="s">
        <v>1204</v>
      </c>
      <c r="I6989">
        <v>6713825</v>
      </c>
    </row>
    <row r="6990" spans="1:9" x14ac:dyDescent="0.25">
      <c r="A6990" s="114" t="s">
        <v>2109</v>
      </c>
      <c r="B6990">
        <v>229</v>
      </c>
      <c r="C6990" s="114" t="s">
        <v>52</v>
      </c>
      <c r="D6990" s="114" t="s">
        <v>216</v>
      </c>
      <c r="E6990" s="115">
        <v>44877</v>
      </c>
      <c r="F6990" s="192">
        <v>0.36122685185185183</v>
      </c>
      <c r="G6990">
        <v>2</v>
      </c>
      <c r="H6990" s="114" t="s">
        <v>217</v>
      </c>
      <c r="I6990">
        <v>3415654</v>
      </c>
    </row>
    <row r="6991" spans="1:9" x14ac:dyDescent="0.25">
      <c r="A6991" s="114" t="s">
        <v>2109</v>
      </c>
      <c r="B6991">
        <v>230</v>
      </c>
      <c r="C6991" s="114" t="s">
        <v>54</v>
      </c>
      <c r="D6991" s="114" t="s">
        <v>1348</v>
      </c>
      <c r="E6991" s="115">
        <v>44877</v>
      </c>
      <c r="F6991" s="192">
        <v>0.37619212962962961</v>
      </c>
      <c r="G6991">
        <v>2</v>
      </c>
      <c r="H6991" s="114" t="s">
        <v>1349</v>
      </c>
      <c r="I6991">
        <v>6716129</v>
      </c>
    </row>
    <row r="6992" spans="1:9" x14ac:dyDescent="0.25">
      <c r="A6992" s="114" t="s">
        <v>2109</v>
      </c>
      <c r="B6992">
        <v>231</v>
      </c>
      <c r="C6992" s="114" t="s">
        <v>52</v>
      </c>
      <c r="D6992" s="114" t="s">
        <v>326</v>
      </c>
      <c r="E6992" s="115">
        <v>44877</v>
      </c>
      <c r="F6992" s="192">
        <v>0.3934259259259259</v>
      </c>
      <c r="G6992">
        <v>2</v>
      </c>
      <c r="H6992" s="114" t="s">
        <v>327</v>
      </c>
      <c r="I6992">
        <v>2704255</v>
      </c>
    </row>
    <row r="6993" spans="1:9" x14ac:dyDescent="0.25">
      <c r="A6993" s="114" t="s">
        <v>2109</v>
      </c>
      <c r="B6993">
        <v>232</v>
      </c>
      <c r="C6993" s="114" t="s">
        <v>52</v>
      </c>
      <c r="D6993" s="114" t="s">
        <v>2063</v>
      </c>
      <c r="E6993" s="115">
        <v>44877</v>
      </c>
      <c r="F6993" s="192">
        <v>0.46878472222222223</v>
      </c>
      <c r="G6993">
        <v>2</v>
      </c>
      <c r="H6993" s="114" t="s">
        <v>2064</v>
      </c>
      <c r="I6993">
        <v>1785087</v>
      </c>
    </row>
    <row r="6994" spans="1:9" x14ac:dyDescent="0.25">
      <c r="A6994" s="114" t="s">
        <v>2109</v>
      </c>
      <c r="B6994">
        <v>233</v>
      </c>
      <c r="C6994" s="114" t="s">
        <v>53</v>
      </c>
      <c r="D6994" s="114" t="s">
        <v>1539</v>
      </c>
      <c r="E6994" s="115">
        <v>44877</v>
      </c>
      <c r="F6994" s="192">
        <v>0.47541666666666665</v>
      </c>
      <c r="G6994">
        <v>2</v>
      </c>
      <c r="H6994" s="114" t="s">
        <v>1540</v>
      </c>
      <c r="I6994"/>
    </row>
    <row r="6995" spans="1:9" x14ac:dyDescent="0.25">
      <c r="A6995" s="114" t="s">
        <v>2109</v>
      </c>
      <c r="B6995">
        <v>234</v>
      </c>
      <c r="C6995" s="114" t="s">
        <v>53</v>
      </c>
      <c r="D6995" s="114" t="s">
        <v>1394</v>
      </c>
      <c r="E6995" s="115">
        <v>44877</v>
      </c>
      <c r="F6995" s="192">
        <v>0.47548611111111111</v>
      </c>
      <c r="G6995">
        <v>2</v>
      </c>
      <c r="H6995" s="114" t="s">
        <v>1395</v>
      </c>
      <c r="I6995"/>
    </row>
    <row r="6996" spans="1:9" x14ac:dyDescent="0.25">
      <c r="A6996" s="114" t="s">
        <v>2109</v>
      </c>
      <c r="B6996">
        <v>235</v>
      </c>
      <c r="C6996" s="114" t="s">
        <v>53</v>
      </c>
      <c r="D6996" s="114" t="s">
        <v>1537</v>
      </c>
      <c r="E6996" s="115">
        <v>44877</v>
      </c>
      <c r="F6996" s="192">
        <v>0.47552083333333334</v>
      </c>
      <c r="G6996">
        <v>2</v>
      </c>
      <c r="H6996" s="114" t="s">
        <v>1538</v>
      </c>
      <c r="I6996"/>
    </row>
    <row r="6997" spans="1:9" x14ac:dyDescent="0.25">
      <c r="A6997" s="114" t="s">
        <v>2109</v>
      </c>
      <c r="B6997">
        <v>236</v>
      </c>
      <c r="C6997" s="114" t="s">
        <v>54</v>
      </c>
      <c r="D6997" s="114" t="s">
        <v>1316</v>
      </c>
      <c r="E6997" s="115">
        <v>44877</v>
      </c>
      <c r="F6997" s="192">
        <v>0.47569444444444442</v>
      </c>
      <c r="G6997">
        <v>2</v>
      </c>
      <c r="H6997" s="114" t="s">
        <v>1317</v>
      </c>
      <c r="I6997">
        <v>2052000</v>
      </c>
    </row>
    <row r="6998" spans="1:9" x14ac:dyDescent="0.25">
      <c r="A6998" s="114" t="s">
        <v>2109</v>
      </c>
      <c r="B6998">
        <v>237</v>
      </c>
      <c r="C6998" s="114" t="s">
        <v>54</v>
      </c>
      <c r="D6998" s="114" t="s">
        <v>294</v>
      </c>
      <c r="E6998" s="115">
        <v>44877</v>
      </c>
      <c r="F6998" s="192">
        <v>0.47572916666666665</v>
      </c>
      <c r="G6998">
        <v>2</v>
      </c>
      <c r="H6998" s="114" t="s">
        <v>295</v>
      </c>
      <c r="I6998">
        <v>14958063</v>
      </c>
    </row>
    <row r="6999" spans="1:9" x14ac:dyDescent="0.25">
      <c r="A6999" s="114" t="s">
        <v>2109</v>
      </c>
      <c r="B6999">
        <v>238</v>
      </c>
      <c r="C6999" s="114" t="s">
        <v>52</v>
      </c>
      <c r="D6999" s="114" t="s">
        <v>232</v>
      </c>
      <c r="E6999" s="115">
        <v>44877</v>
      </c>
      <c r="F6999" s="192">
        <v>0.4763425925925926</v>
      </c>
      <c r="G6999">
        <v>2</v>
      </c>
      <c r="H6999" s="114" t="s">
        <v>233</v>
      </c>
      <c r="I6999"/>
    </row>
    <row r="7000" spans="1:9" x14ac:dyDescent="0.25">
      <c r="A7000" s="114" t="s">
        <v>2109</v>
      </c>
      <c r="B7000">
        <v>239</v>
      </c>
      <c r="C7000" s="114" t="s">
        <v>53</v>
      </c>
      <c r="D7000" s="114" t="s">
        <v>200</v>
      </c>
      <c r="E7000" s="115">
        <v>44877</v>
      </c>
      <c r="F7000" s="192">
        <v>0.47681712962962963</v>
      </c>
      <c r="G7000">
        <v>2</v>
      </c>
      <c r="H7000" s="114" t="s">
        <v>201</v>
      </c>
      <c r="I7000">
        <v>6707513</v>
      </c>
    </row>
    <row r="7001" spans="1:9" x14ac:dyDescent="0.25">
      <c r="A7001" s="114" t="s">
        <v>2109</v>
      </c>
      <c r="B7001">
        <v>240</v>
      </c>
      <c r="C7001" s="114" t="s">
        <v>53</v>
      </c>
      <c r="D7001" s="114" t="s">
        <v>278</v>
      </c>
      <c r="E7001" s="115">
        <v>44877</v>
      </c>
      <c r="F7001" s="192">
        <v>0.4768634259259259</v>
      </c>
      <c r="G7001">
        <v>2</v>
      </c>
      <c r="H7001" s="114" t="s">
        <v>279</v>
      </c>
      <c r="I7001">
        <v>2024793</v>
      </c>
    </row>
    <row r="7002" spans="1:9" x14ac:dyDescent="0.25">
      <c r="A7002" s="114" t="s">
        <v>2109</v>
      </c>
      <c r="B7002">
        <v>241</v>
      </c>
      <c r="C7002" s="114" t="s">
        <v>53</v>
      </c>
      <c r="D7002" s="114" t="s">
        <v>490</v>
      </c>
      <c r="E7002" s="115">
        <v>44877</v>
      </c>
      <c r="F7002" s="192">
        <v>0.47689814814814813</v>
      </c>
      <c r="G7002">
        <v>2</v>
      </c>
      <c r="H7002" s="114" t="s">
        <v>491</v>
      </c>
      <c r="I7002"/>
    </row>
    <row r="7003" spans="1:9" x14ac:dyDescent="0.25">
      <c r="A7003" s="114" t="s">
        <v>2109</v>
      </c>
      <c r="B7003">
        <v>242</v>
      </c>
      <c r="C7003" s="114" t="s">
        <v>53</v>
      </c>
      <c r="D7003" s="114" t="s">
        <v>1495</v>
      </c>
      <c r="E7003" s="115">
        <v>44877</v>
      </c>
      <c r="F7003" s="192">
        <v>0.47704861111111113</v>
      </c>
      <c r="G7003">
        <v>2</v>
      </c>
      <c r="H7003" s="114" t="s">
        <v>1496</v>
      </c>
      <c r="I7003"/>
    </row>
    <row r="7004" spans="1:9" x14ac:dyDescent="0.25">
      <c r="A7004" s="114" t="s">
        <v>2109</v>
      </c>
      <c r="B7004">
        <v>243</v>
      </c>
      <c r="C7004" s="114" t="s">
        <v>53</v>
      </c>
      <c r="D7004" s="114" t="s">
        <v>1370</v>
      </c>
      <c r="E7004" s="115">
        <v>44877</v>
      </c>
      <c r="F7004" s="192">
        <v>0.4770949074074074</v>
      </c>
      <c r="G7004">
        <v>2</v>
      </c>
      <c r="H7004" s="114" t="s">
        <v>1371</v>
      </c>
      <c r="I7004"/>
    </row>
    <row r="7005" spans="1:9" x14ac:dyDescent="0.25">
      <c r="A7005" s="114" t="s">
        <v>2109</v>
      </c>
      <c r="B7005">
        <v>244</v>
      </c>
      <c r="C7005" s="114" t="s">
        <v>53</v>
      </c>
      <c r="D7005" s="114" t="s">
        <v>1501</v>
      </c>
      <c r="E7005" s="115">
        <v>44877</v>
      </c>
      <c r="F7005" s="192">
        <v>0.47753472222222221</v>
      </c>
      <c r="G7005">
        <v>2</v>
      </c>
      <c r="H7005" s="114" t="s">
        <v>1502</v>
      </c>
      <c r="I7005">
        <v>2736654</v>
      </c>
    </row>
    <row r="7006" spans="1:9" x14ac:dyDescent="0.25">
      <c r="A7006" s="114" t="s">
        <v>2109</v>
      </c>
      <c r="B7006">
        <v>245</v>
      </c>
      <c r="C7006" s="114" t="s">
        <v>52</v>
      </c>
      <c r="D7006" s="114" t="s">
        <v>1800</v>
      </c>
      <c r="E7006" s="115">
        <v>44877</v>
      </c>
      <c r="F7006" s="192">
        <v>0.4778587962962963</v>
      </c>
      <c r="G7006">
        <v>2</v>
      </c>
      <c r="H7006" s="114" t="s">
        <v>1801</v>
      </c>
      <c r="I7006">
        <v>3686572</v>
      </c>
    </row>
    <row r="7007" spans="1:9" x14ac:dyDescent="0.25">
      <c r="A7007" s="114" t="s">
        <v>2109</v>
      </c>
      <c r="B7007">
        <v>246</v>
      </c>
      <c r="C7007" s="114" t="s">
        <v>53</v>
      </c>
      <c r="D7007" s="114" t="s">
        <v>1448</v>
      </c>
      <c r="E7007" s="115">
        <v>44877</v>
      </c>
      <c r="F7007" s="192">
        <v>0.47789351851851852</v>
      </c>
      <c r="G7007">
        <v>2</v>
      </c>
      <c r="H7007" s="114" t="s">
        <v>1449</v>
      </c>
      <c r="I7007">
        <v>2651533</v>
      </c>
    </row>
    <row r="7008" spans="1:9" x14ac:dyDescent="0.25">
      <c r="A7008" s="114" t="s">
        <v>2109</v>
      </c>
      <c r="B7008">
        <v>247</v>
      </c>
      <c r="C7008" s="114" t="s">
        <v>54</v>
      </c>
      <c r="D7008" s="114" t="s">
        <v>2020</v>
      </c>
      <c r="E7008" s="115">
        <v>44877</v>
      </c>
      <c r="F7008" s="192">
        <v>0.47793981481481479</v>
      </c>
      <c r="G7008">
        <v>2</v>
      </c>
      <c r="H7008" s="114" t="s">
        <v>2021</v>
      </c>
      <c r="I7008">
        <v>5343157</v>
      </c>
    </row>
    <row r="7009" spans="1:9" x14ac:dyDescent="0.25">
      <c r="A7009" s="114" t="s">
        <v>2109</v>
      </c>
      <c r="B7009">
        <v>248</v>
      </c>
      <c r="C7009" s="114" t="s">
        <v>53</v>
      </c>
      <c r="D7009" s="114" t="s">
        <v>1354</v>
      </c>
      <c r="E7009" s="115">
        <v>44877</v>
      </c>
      <c r="F7009" s="192">
        <v>0.47797453703703702</v>
      </c>
      <c r="G7009">
        <v>2</v>
      </c>
      <c r="H7009" s="114" t="s">
        <v>1355</v>
      </c>
      <c r="I7009"/>
    </row>
    <row r="7010" spans="1:9" x14ac:dyDescent="0.25">
      <c r="A7010" s="114" t="s">
        <v>2109</v>
      </c>
      <c r="B7010">
        <v>249</v>
      </c>
      <c r="C7010" s="114" t="s">
        <v>54</v>
      </c>
      <c r="D7010" s="114" t="s">
        <v>1606</v>
      </c>
      <c r="E7010" s="115">
        <v>44877</v>
      </c>
      <c r="F7010" s="192">
        <v>0.47803240740740743</v>
      </c>
      <c r="G7010">
        <v>2</v>
      </c>
      <c r="H7010" s="114" t="s">
        <v>1607</v>
      </c>
      <c r="I7010">
        <v>6722916</v>
      </c>
    </row>
    <row r="7011" spans="1:9" x14ac:dyDescent="0.25">
      <c r="A7011" s="114" t="s">
        <v>2109</v>
      </c>
      <c r="B7011">
        <v>250</v>
      </c>
      <c r="C7011" s="114" t="s">
        <v>53</v>
      </c>
      <c r="D7011" s="114" t="s">
        <v>1646</v>
      </c>
      <c r="E7011" s="115">
        <v>44877</v>
      </c>
      <c r="F7011" s="192">
        <v>0.47858796296296297</v>
      </c>
      <c r="G7011">
        <v>2</v>
      </c>
      <c r="H7011" s="114" t="s">
        <v>587</v>
      </c>
      <c r="I7011"/>
    </row>
    <row r="7012" spans="1:9" x14ac:dyDescent="0.25">
      <c r="A7012" s="114" t="s">
        <v>2109</v>
      </c>
      <c r="B7012">
        <v>251</v>
      </c>
      <c r="C7012" s="114" t="s">
        <v>53</v>
      </c>
      <c r="D7012" s="114" t="s">
        <v>586</v>
      </c>
      <c r="E7012" s="115">
        <v>44877</v>
      </c>
      <c r="F7012" s="192">
        <v>0.47921296296296295</v>
      </c>
      <c r="G7012">
        <v>2</v>
      </c>
      <c r="H7012" s="114" t="s">
        <v>587</v>
      </c>
      <c r="I7012"/>
    </row>
    <row r="7013" spans="1:9" x14ac:dyDescent="0.25">
      <c r="A7013" s="114" t="s">
        <v>2109</v>
      </c>
      <c r="B7013">
        <v>252</v>
      </c>
      <c r="C7013" s="114" t="s">
        <v>54</v>
      </c>
      <c r="D7013" s="114" t="s">
        <v>2055</v>
      </c>
      <c r="E7013" s="115">
        <v>44877</v>
      </c>
      <c r="F7013" s="192">
        <v>0.47928240740740741</v>
      </c>
      <c r="G7013">
        <v>2</v>
      </c>
      <c r="H7013" s="114" t="s">
        <v>2056</v>
      </c>
      <c r="I7013"/>
    </row>
    <row r="7014" spans="1:9" x14ac:dyDescent="0.25">
      <c r="A7014" s="114" t="s">
        <v>2109</v>
      </c>
      <c r="B7014">
        <v>253</v>
      </c>
      <c r="C7014" s="114" t="s">
        <v>54</v>
      </c>
      <c r="D7014" s="114" t="s">
        <v>1386</v>
      </c>
      <c r="E7014" s="115">
        <v>44877</v>
      </c>
      <c r="F7014" s="192">
        <v>0.47931712962962963</v>
      </c>
      <c r="G7014">
        <v>2</v>
      </c>
      <c r="H7014" s="114" t="s">
        <v>1387</v>
      </c>
      <c r="I7014"/>
    </row>
    <row r="7015" spans="1:9" x14ac:dyDescent="0.25">
      <c r="A7015" s="114" t="s">
        <v>2109</v>
      </c>
      <c r="B7015">
        <v>254</v>
      </c>
      <c r="C7015" s="114" t="s">
        <v>52</v>
      </c>
      <c r="D7015" s="114" t="s">
        <v>2061</v>
      </c>
      <c r="E7015" s="115">
        <v>44877</v>
      </c>
      <c r="F7015" s="192">
        <v>0.47935185185185186</v>
      </c>
      <c r="G7015">
        <v>2</v>
      </c>
      <c r="H7015" s="114" t="s">
        <v>2062</v>
      </c>
      <c r="I7015">
        <v>3639448</v>
      </c>
    </row>
    <row r="7016" spans="1:9" x14ac:dyDescent="0.25">
      <c r="A7016" s="114" t="s">
        <v>2109</v>
      </c>
      <c r="B7016">
        <v>255</v>
      </c>
      <c r="C7016" s="114" t="s">
        <v>52</v>
      </c>
      <c r="D7016" s="114" t="s">
        <v>482</v>
      </c>
      <c r="E7016" s="115">
        <v>44877</v>
      </c>
      <c r="F7016" s="192">
        <v>0.48005787037037034</v>
      </c>
      <c r="G7016">
        <v>2</v>
      </c>
      <c r="H7016" s="114" t="s">
        <v>483</v>
      </c>
      <c r="I7016">
        <v>3665375</v>
      </c>
    </row>
    <row r="7017" spans="1:9" x14ac:dyDescent="0.25">
      <c r="A7017" s="114" t="s">
        <v>2109</v>
      </c>
      <c r="B7017">
        <v>256</v>
      </c>
      <c r="C7017" s="114" t="s">
        <v>53</v>
      </c>
      <c r="D7017" s="114" t="s">
        <v>1361</v>
      </c>
      <c r="E7017" s="115">
        <v>44877</v>
      </c>
      <c r="F7017" s="192">
        <v>0.48011574074074076</v>
      </c>
      <c r="G7017">
        <v>2</v>
      </c>
      <c r="H7017" s="114" t="s">
        <v>1362</v>
      </c>
      <c r="I7017">
        <v>2725065</v>
      </c>
    </row>
    <row r="7018" spans="1:9" x14ac:dyDescent="0.25">
      <c r="A7018" s="114" t="s">
        <v>2109</v>
      </c>
      <c r="B7018">
        <v>257</v>
      </c>
      <c r="C7018" s="114" t="s">
        <v>52</v>
      </c>
      <c r="D7018" s="114" t="s">
        <v>1760</v>
      </c>
      <c r="E7018" s="115">
        <v>44877</v>
      </c>
      <c r="F7018" s="192">
        <v>0.48018518518518516</v>
      </c>
      <c r="G7018">
        <v>2</v>
      </c>
      <c r="H7018" s="114" t="s">
        <v>1761</v>
      </c>
      <c r="I7018">
        <v>5421808</v>
      </c>
    </row>
    <row r="7019" spans="1:9" x14ac:dyDescent="0.25">
      <c r="A7019" s="114" t="s">
        <v>2109</v>
      </c>
      <c r="B7019">
        <v>258</v>
      </c>
      <c r="C7019" s="114" t="s">
        <v>53</v>
      </c>
      <c r="D7019" s="114" t="s">
        <v>1890</v>
      </c>
      <c r="E7019" s="115">
        <v>44877</v>
      </c>
      <c r="F7019" s="192">
        <v>0.48025462962962961</v>
      </c>
      <c r="G7019">
        <v>2</v>
      </c>
      <c r="H7019" s="114" t="s">
        <v>1891</v>
      </c>
      <c r="I7019"/>
    </row>
    <row r="7020" spans="1:9" x14ac:dyDescent="0.25">
      <c r="A7020" s="114" t="s">
        <v>2109</v>
      </c>
      <c r="B7020">
        <v>259</v>
      </c>
      <c r="C7020" s="114" t="s">
        <v>53</v>
      </c>
      <c r="D7020" s="114" t="s">
        <v>1396</v>
      </c>
      <c r="E7020" s="115">
        <v>44877</v>
      </c>
      <c r="F7020" s="192">
        <v>0.48108796296296297</v>
      </c>
      <c r="G7020">
        <v>2</v>
      </c>
      <c r="H7020" s="114" t="s">
        <v>1397</v>
      </c>
      <c r="I7020">
        <v>14824036</v>
      </c>
    </row>
    <row r="7021" spans="1:9" x14ac:dyDescent="0.25">
      <c r="A7021" s="114" t="s">
        <v>2109</v>
      </c>
      <c r="B7021">
        <v>260</v>
      </c>
      <c r="C7021" s="114" t="s">
        <v>53</v>
      </c>
      <c r="D7021" s="114" t="s">
        <v>1352</v>
      </c>
      <c r="E7021" s="115">
        <v>44877</v>
      </c>
      <c r="F7021" s="192">
        <v>0.48115740740740742</v>
      </c>
      <c r="G7021">
        <v>2</v>
      </c>
      <c r="H7021" s="114" t="s">
        <v>1353</v>
      </c>
      <c r="I7021">
        <v>5467526</v>
      </c>
    </row>
    <row r="7022" spans="1:9" x14ac:dyDescent="0.25">
      <c r="A7022" s="114" t="s">
        <v>2109</v>
      </c>
      <c r="B7022">
        <v>261</v>
      </c>
      <c r="C7022" s="114" t="s">
        <v>53</v>
      </c>
      <c r="D7022" s="114" t="s">
        <v>1503</v>
      </c>
      <c r="E7022" s="115">
        <v>44877</v>
      </c>
      <c r="F7022" s="192">
        <v>0.48121527777777778</v>
      </c>
      <c r="G7022">
        <v>2</v>
      </c>
      <c r="H7022" s="114" t="s">
        <v>1504</v>
      </c>
      <c r="I7022">
        <v>5449089</v>
      </c>
    </row>
    <row r="7023" spans="1:9" x14ac:dyDescent="0.25">
      <c r="A7023" s="114" t="s">
        <v>2109</v>
      </c>
      <c r="B7023">
        <v>262</v>
      </c>
      <c r="C7023" s="114" t="s">
        <v>53</v>
      </c>
      <c r="D7023" s="114" t="s">
        <v>2112</v>
      </c>
      <c r="E7023" s="115">
        <v>44877</v>
      </c>
      <c r="F7023" s="192">
        <v>0.48128472222222224</v>
      </c>
      <c r="G7023">
        <v>2</v>
      </c>
      <c r="H7023" s="114" t="s">
        <v>2113</v>
      </c>
      <c r="I7023"/>
    </row>
    <row r="7024" spans="1:9" x14ac:dyDescent="0.25">
      <c r="A7024" s="114" t="s">
        <v>2109</v>
      </c>
      <c r="B7024">
        <v>263</v>
      </c>
      <c r="C7024" s="114" t="s">
        <v>53</v>
      </c>
      <c r="D7024" s="114" t="s">
        <v>1706</v>
      </c>
      <c r="E7024" s="115">
        <v>44877</v>
      </c>
      <c r="F7024" s="192">
        <v>0.4813425925925926</v>
      </c>
      <c r="G7024">
        <v>2</v>
      </c>
      <c r="H7024" s="114" t="s">
        <v>1707</v>
      </c>
      <c r="I7024"/>
    </row>
    <row r="7025" spans="1:9" x14ac:dyDescent="0.25">
      <c r="A7025" s="114" t="s">
        <v>2109</v>
      </c>
      <c r="B7025">
        <v>264</v>
      </c>
      <c r="C7025" s="114" t="s">
        <v>53</v>
      </c>
      <c r="D7025" s="114" t="s">
        <v>1888</v>
      </c>
      <c r="E7025" s="115">
        <v>44877</v>
      </c>
      <c r="F7025" s="192">
        <v>0.48199074074074072</v>
      </c>
      <c r="G7025">
        <v>2</v>
      </c>
      <c r="H7025" s="114" t="s">
        <v>1889</v>
      </c>
      <c r="I7025">
        <v>6724155</v>
      </c>
    </row>
    <row r="7026" spans="1:9" x14ac:dyDescent="0.25">
      <c r="A7026" s="114" t="s">
        <v>2109</v>
      </c>
      <c r="B7026">
        <v>265</v>
      </c>
      <c r="C7026" s="114" t="s">
        <v>21</v>
      </c>
      <c r="D7026" s="114" t="s">
        <v>1458</v>
      </c>
      <c r="E7026" s="115">
        <v>44877</v>
      </c>
      <c r="F7026" s="192">
        <v>0.48206018518518517</v>
      </c>
      <c r="G7026">
        <v>2</v>
      </c>
      <c r="H7026" s="114" t="s">
        <v>21</v>
      </c>
      <c r="I7026"/>
    </row>
    <row r="7027" spans="1:9" x14ac:dyDescent="0.25">
      <c r="A7027" s="114" t="s">
        <v>2109</v>
      </c>
      <c r="B7027">
        <v>266</v>
      </c>
      <c r="C7027" s="114" t="s">
        <v>21</v>
      </c>
      <c r="D7027" s="114" t="s">
        <v>600</v>
      </c>
      <c r="E7027" s="115">
        <v>44877</v>
      </c>
      <c r="F7027" s="192">
        <v>0.48212962962962963</v>
      </c>
      <c r="G7027">
        <v>2</v>
      </c>
      <c r="H7027" s="114" t="s">
        <v>21</v>
      </c>
      <c r="I7027"/>
    </row>
    <row r="7028" spans="1:9" x14ac:dyDescent="0.25">
      <c r="A7028" s="114" t="s">
        <v>2109</v>
      </c>
      <c r="B7028">
        <v>267</v>
      </c>
      <c r="C7028" s="114" t="s">
        <v>52</v>
      </c>
      <c r="D7028" s="114" t="s">
        <v>1861</v>
      </c>
      <c r="E7028" s="115">
        <v>44877</v>
      </c>
      <c r="F7028" s="192">
        <v>0.48218749999999999</v>
      </c>
      <c r="G7028">
        <v>2</v>
      </c>
      <c r="H7028" s="114" t="s">
        <v>1862</v>
      </c>
      <c r="I7028">
        <v>5424009</v>
      </c>
    </row>
    <row r="7029" spans="1:9" x14ac:dyDescent="0.25">
      <c r="A7029" s="114" t="s">
        <v>2109</v>
      </c>
      <c r="B7029">
        <v>268</v>
      </c>
      <c r="C7029" s="114" t="s">
        <v>52</v>
      </c>
      <c r="D7029" s="114" t="s">
        <v>240</v>
      </c>
      <c r="E7029" s="115">
        <v>44877</v>
      </c>
      <c r="F7029" s="192">
        <v>0.4824074074074074</v>
      </c>
      <c r="G7029">
        <v>2</v>
      </c>
      <c r="H7029" s="114" t="s">
        <v>241</v>
      </c>
      <c r="I7029">
        <v>2684895</v>
      </c>
    </row>
    <row r="7030" spans="1:9" x14ac:dyDescent="0.25">
      <c r="A7030" s="114" t="s">
        <v>2109</v>
      </c>
      <c r="B7030">
        <v>269</v>
      </c>
      <c r="C7030" s="114" t="s">
        <v>52</v>
      </c>
      <c r="D7030" s="114" t="s">
        <v>1302</v>
      </c>
      <c r="E7030" s="115">
        <v>44877</v>
      </c>
      <c r="F7030" s="192">
        <v>0.48247685185185185</v>
      </c>
      <c r="G7030">
        <v>2</v>
      </c>
      <c r="H7030" s="114" t="s">
        <v>1303</v>
      </c>
      <c r="I7030">
        <v>14934608</v>
      </c>
    </row>
    <row r="7031" spans="1:9" x14ac:dyDescent="0.25">
      <c r="A7031" s="114" t="s">
        <v>2109</v>
      </c>
      <c r="B7031">
        <v>270</v>
      </c>
      <c r="C7031" s="114" t="s">
        <v>52</v>
      </c>
      <c r="D7031" s="114" t="s">
        <v>1473</v>
      </c>
      <c r="E7031" s="115">
        <v>44877</v>
      </c>
      <c r="F7031" s="192">
        <v>0.48254629629629631</v>
      </c>
      <c r="G7031">
        <v>2</v>
      </c>
      <c r="H7031" s="114" t="s">
        <v>1474</v>
      </c>
      <c r="I7031">
        <v>5272887</v>
      </c>
    </row>
    <row r="7032" spans="1:9" x14ac:dyDescent="0.25">
      <c r="A7032" s="114" t="s">
        <v>2109</v>
      </c>
      <c r="B7032">
        <v>271</v>
      </c>
      <c r="C7032" s="114" t="s">
        <v>52</v>
      </c>
      <c r="D7032" s="114" t="s">
        <v>1328</v>
      </c>
      <c r="E7032" s="115">
        <v>44877</v>
      </c>
      <c r="F7032" s="192">
        <v>0.48260416666666667</v>
      </c>
      <c r="G7032">
        <v>2</v>
      </c>
      <c r="H7032" s="114" t="s">
        <v>1329</v>
      </c>
      <c r="I7032">
        <v>14942223</v>
      </c>
    </row>
    <row r="7033" spans="1:9" x14ac:dyDescent="0.25">
      <c r="A7033" s="114" t="s">
        <v>2109</v>
      </c>
      <c r="B7033">
        <v>272</v>
      </c>
      <c r="C7033" s="114" t="s">
        <v>54</v>
      </c>
      <c r="D7033" s="114" t="s">
        <v>1356</v>
      </c>
      <c r="E7033" s="115">
        <v>44877</v>
      </c>
      <c r="F7033" s="192">
        <v>0.48334490740740743</v>
      </c>
      <c r="G7033">
        <v>2</v>
      </c>
      <c r="H7033" s="114" t="s">
        <v>1357</v>
      </c>
      <c r="I7033"/>
    </row>
    <row r="7034" spans="1:9" x14ac:dyDescent="0.25">
      <c r="A7034" s="114" t="s">
        <v>2109</v>
      </c>
      <c r="B7034">
        <v>273</v>
      </c>
      <c r="C7034" s="114" t="s">
        <v>54</v>
      </c>
      <c r="D7034" s="114" t="s">
        <v>1414</v>
      </c>
      <c r="E7034" s="115">
        <v>44877</v>
      </c>
      <c r="F7034" s="192">
        <v>0.48359953703703706</v>
      </c>
      <c r="G7034">
        <v>2</v>
      </c>
      <c r="H7034" s="114" t="s">
        <v>1415</v>
      </c>
      <c r="I7034"/>
    </row>
    <row r="7035" spans="1:9" x14ac:dyDescent="0.25">
      <c r="A7035" s="114" t="s">
        <v>2109</v>
      </c>
      <c r="B7035">
        <v>274</v>
      </c>
      <c r="C7035" s="114" t="s">
        <v>53</v>
      </c>
      <c r="D7035" s="114" t="s">
        <v>1580</v>
      </c>
      <c r="E7035" s="115">
        <v>44877</v>
      </c>
      <c r="F7035" s="192">
        <v>0.48380787037037037</v>
      </c>
      <c r="G7035">
        <v>2</v>
      </c>
      <c r="H7035" s="114" t="s">
        <v>1581</v>
      </c>
      <c r="I7035">
        <v>5489223</v>
      </c>
    </row>
    <row r="7036" spans="1:9" x14ac:dyDescent="0.25">
      <c r="A7036" s="114" t="s">
        <v>2109</v>
      </c>
      <c r="B7036">
        <v>275</v>
      </c>
      <c r="C7036" s="114" t="s">
        <v>53</v>
      </c>
      <c r="D7036" s="114" t="s">
        <v>1372</v>
      </c>
      <c r="E7036" s="115">
        <v>44877</v>
      </c>
      <c r="F7036" s="192">
        <v>0.48391203703703706</v>
      </c>
      <c r="G7036">
        <v>2</v>
      </c>
      <c r="H7036" s="114" t="s">
        <v>1373</v>
      </c>
      <c r="I7036">
        <v>5436748</v>
      </c>
    </row>
    <row r="7037" spans="1:9" x14ac:dyDescent="0.25">
      <c r="A7037" s="114" t="s">
        <v>2109</v>
      </c>
      <c r="B7037">
        <v>276</v>
      </c>
      <c r="C7037" s="114" t="s">
        <v>52</v>
      </c>
      <c r="D7037" s="114" t="s">
        <v>238</v>
      </c>
      <c r="E7037" s="115">
        <v>44877</v>
      </c>
      <c r="F7037" s="192">
        <v>0.48396990740740742</v>
      </c>
      <c r="G7037">
        <v>2</v>
      </c>
      <c r="H7037" s="114" t="s">
        <v>239</v>
      </c>
      <c r="I7037">
        <v>5401223</v>
      </c>
    </row>
    <row r="7038" spans="1:9" x14ac:dyDescent="0.25">
      <c r="A7038" s="114" t="s">
        <v>2109</v>
      </c>
      <c r="B7038">
        <v>277</v>
      </c>
      <c r="C7038" s="114" t="s">
        <v>52</v>
      </c>
      <c r="D7038" s="114" t="s">
        <v>524</v>
      </c>
      <c r="E7038" s="115">
        <v>44877</v>
      </c>
      <c r="F7038" s="192">
        <v>0.48403935185185187</v>
      </c>
      <c r="G7038">
        <v>2</v>
      </c>
      <c r="H7038" s="114" t="s">
        <v>525</v>
      </c>
      <c r="I7038">
        <v>3641204</v>
      </c>
    </row>
    <row r="7039" spans="1:9" x14ac:dyDescent="0.25">
      <c r="A7039" s="114" t="s">
        <v>2109</v>
      </c>
      <c r="B7039">
        <v>278</v>
      </c>
      <c r="C7039" s="114" t="s">
        <v>53</v>
      </c>
      <c r="D7039" s="114" t="s">
        <v>1368</v>
      </c>
      <c r="E7039" s="115">
        <v>44877</v>
      </c>
      <c r="F7039" s="192">
        <v>0.48502314814814818</v>
      </c>
      <c r="G7039">
        <v>2</v>
      </c>
      <c r="H7039" s="114" t="s">
        <v>1369</v>
      </c>
      <c r="I7039"/>
    </row>
    <row r="7040" spans="1:9" x14ac:dyDescent="0.25">
      <c r="A7040" s="114" t="s">
        <v>2109</v>
      </c>
      <c r="B7040">
        <v>279</v>
      </c>
      <c r="C7040" s="114" t="s">
        <v>53</v>
      </c>
      <c r="D7040" s="114" t="s">
        <v>508</v>
      </c>
      <c r="E7040" s="115">
        <v>44877</v>
      </c>
      <c r="F7040" s="192">
        <v>0.48508101851851854</v>
      </c>
      <c r="G7040">
        <v>2</v>
      </c>
      <c r="H7040" s="114" t="s">
        <v>509</v>
      </c>
      <c r="I7040"/>
    </row>
    <row r="7041" spans="1:9" x14ac:dyDescent="0.25">
      <c r="A7041" s="114" t="s">
        <v>2109</v>
      </c>
      <c r="B7041">
        <v>280</v>
      </c>
      <c r="C7041" s="114" t="s">
        <v>52</v>
      </c>
      <c r="D7041" s="114" t="s">
        <v>1792</v>
      </c>
      <c r="E7041" s="115">
        <v>44877</v>
      </c>
      <c r="F7041" s="192">
        <v>0.48539351851851853</v>
      </c>
      <c r="G7041">
        <v>2</v>
      </c>
      <c r="H7041" s="114" t="s">
        <v>1793</v>
      </c>
      <c r="I7041">
        <v>14813057</v>
      </c>
    </row>
    <row r="7042" spans="1:9" x14ac:dyDescent="0.25">
      <c r="A7042" s="114" t="s">
        <v>2109</v>
      </c>
      <c r="B7042">
        <v>281</v>
      </c>
      <c r="C7042" s="114" t="s">
        <v>56</v>
      </c>
      <c r="D7042" s="114" t="s">
        <v>2028</v>
      </c>
      <c r="E7042" s="115">
        <v>44877</v>
      </c>
      <c r="F7042" s="192">
        <v>0.48578703703703702</v>
      </c>
      <c r="G7042">
        <v>2</v>
      </c>
      <c r="H7042" s="114" t="s">
        <v>2029</v>
      </c>
      <c r="I7042">
        <v>14111563</v>
      </c>
    </row>
    <row r="7043" spans="1:9" x14ac:dyDescent="0.25">
      <c r="A7043" s="114" t="s">
        <v>2109</v>
      </c>
      <c r="B7043">
        <v>282</v>
      </c>
      <c r="C7043" s="114" t="s">
        <v>53</v>
      </c>
      <c r="D7043" s="114" t="s">
        <v>1286</v>
      </c>
      <c r="E7043" s="115">
        <v>44877</v>
      </c>
      <c r="F7043" s="192">
        <v>0.48584490740740743</v>
      </c>
      <c r="G7043">
        <v>2</v>
      </c>
      <c r="H7043" s="114" t="s">
        <v>1287</v>
      </c>
      <c r="I7043"/>
    </row>
    <row r="7044" spans="1:9" x14ac:dyDescent="0.25">
      <c r="A7044" s="114" t="s">
        <v>2109</v>
      </c>
      <c r="B7044">
        <v>283</v>
      </c>
      <c r="C7044" s="114" t="s">
        <v>53</v>
      </c>
      <c r="D7044" s="114" t="s">
        <v>1719</v>
      </c>
      <c r="E7044" s="115">
        <v>44877</v>
      </c>
      <c r="F7044" s="192">
        <v>0.48591435185185183</v>
      </c>
      <c r="G7044">
        <v>2</v>
      </c>
      <c r="H7044" s="114" t="s">
        <v>1720</v>
      </c>
      <c r="I7044">
        <v>5618617</v>
      </c>
    </row>
    <row r="7045" spans="1:9" x14ac:dyDescent="0.25">
      <c r="A7045" s="114" t="s">
        <v>2109</v>
      </c>
      <c r="B7045">
        <v>284</v>
      </c>
      <c r="C7045" s="114" t="s">
        <v>53</v>
      </c>
      <c r="D7045" s="114" t="s">
        <v>1364</v>
      </c>
      <c r="E7045" s="115">
        <v>44877</v>
      </c>
      <c r="F7045" s="192">
        <v>0.48597222222222225</v>
      </c>
      <c r="G7045">
        <v>2</v>
      </c>
      <c r="H7045" s="114" t="s">
        <v>1365</v>
      </c>
      <c r="I7045">
        <v>2037571</v>
      </c>
    </row>
    <row r="7046" spans="1:9" x14ac:dyDescent="0.25">
      <c r="A7046" s="114" t="s">
        <v>2109</v>
      </c>
      <c r="B7046">
        <v>285</v>
      </c>
      <c r="C7046" s="114" t="s">
        <v>53</v>
      </c>
      <c r="D7046" s="114" t="s">
        <v>1359</v>
      </c>
      <c r="E7046" s="115">
        <v>44877</v>
      </c>
      <c r="F7046" s="192">
        <v>0.48605324074074074</v>
      </c>
      <c r="G7046">
        <v>2</v>
      </c>
      <c r="H7046" s="114" t="s">
        <v>1360</v>
      </c>
      <c r="I7046">
        <v>4853797</v>
      </c>
    </row>
    <row r="7047" spans="1:9" x14ac:dyDescent="0.25">
      <c r="A7047" s="114" t="s">
        <v>2109</v>
      </c>
      <c r="B7047">
        <v>286</v>
      </c>
      <c r="C7047" s="114" t="s">
        <v>53</v>
      </c>
      <c r="D7047" s="114" t="s">
        <v>202</v>
      </c>
      <c r="E7047" s="115">
        <v>44877</v>
      </c>
      <c r="F7047" s="192">
        <v>0.48616898148148147</v>
      </c>
      <c r="G7047">
        <v>2</v>
      </c>
      <c r="H7047" s="114" t="s">
        <v>203</v>
      </c>
      <c r="I7047"/>
    </row>
    <row r="7048" spans="1:9" x14ac:dyDescent="0.25">
      <c r="A7048" s="114" t="s">
        <v>2109</v>
      </c>
      <c r="B7048">
        <v>287</v>
      </c>
      <c r="C7048" s="114" t="s">
        <v>53</v>
      </c>
      <c r="D7048" s="114" t="s">
        <v>494</v>
      </c>
      <c r="E7048" s="115">
        <v>44877</v>
      </c>
      <c r="F7048" s="192">
        <v>0.48622685185185183</v>
      </c>
      <c r="G7048">
        <v>2</v>
      </c>
      <c r="H7048" s="114" t="s">
        <v>495</v>
      </c>
      <c r="I7048"/>
    </row>
    <row r="7049" spans="1:9" x14ac:dyDescent="0.25">
      <c r="A7049" s="114" t="s">
        <v>2109</v>
      </c>
      <c r="B7049">
        <v>288</v>
      </c>
      <c r="C7049" s="114" t="s">
        <v>53</v>
      </c>
      <c r="D7049" s="114" t="s">
        <v>498</v>
      </c>
      <c r="E7049" s="115">
        <v>44877</v>
      </c>
      <c r="F7049" s="192">
        <v>0.48635416666666664</v>
      </c>
      <c r="G7049">
        <v>2</v>
      </c>
      <c r="H7049" s="114" t="s">
        <v>499</v>
      </c>
      <c r="I7049"/>
    </row>
    <row r="7050" spans="1:9" x14ac:dyDescent="0.25">
      <c r="A7050" s="114" t="s">
        <v>2109</v>
      </c>
      <c r="B7050">
        <v>289</v>
      </c>
      <c r="C7050" s="114" t="s">
        <v>53</v>
      </c>
      <c r="D7050" s="114" t="s">
        <v>1802</v>
      </c>
      <c r="E7050" s="115">
        <v>44877</v>
      </c>
      <c r="F7050" s="192">
        <v>0.4864236111111111</v>
      </c>
      <c r="G7050">
        <v>2</v>
      </c>
      <c r="H7050" s="114" t="s">
        <v>1803</v>
      </c>
      <c r="I7050"/>
    </row>
    <row r="7051" spans="1:9" x14ac:dyDescent="0.25">
      <c r="A7051" s="114" t="s">
        <v>2109</v>
      </c>
      <c r="B7051">
        <v>290</v>
      </c>
      <c r="C7051" s="114" t="s">
        <v>53</v>
      </c>
      <c r="D7051" s="114" t="s">
        <v>1440</v>
      </c>
      <c r="E7051" s="115">
        <v>44877</v>
      </c>
      <c r="F7051" s="192">
        <v>0.48648148148148146</v>
      </c>
      <c r="G7051">
        <v>2</v>
      </c>
      <c r="H7051" s="114" t="s">
        <v>1441</v>
      </c>
      <c r="I7051">
        <v>5461132</v>
      </c>
    </row>
    <row r="7052" spans="1:9" x14ac:dyDescent="0.25">
      <c r="A7052" s="114" t="s">
        <v>2109</v>
      </c>
      <c r="B7052">
        <v>291</v>
      </c>
      <c r="C7052" s="114" t="s">
        <v>53</v>
      </c>
      <c r="D7052" s="114" t="s">
        <v>570</v>
      </c>
      <c r="E7052" s="115">
        <v>44877</v>
      </c>
      <c r="F7052" s="192">
        <v>0.48658564814814814</v>
      </c>
      <c r="G7052">
        <v>2</v>
      </c>
      <c r="H7052" s="114" t="s">
        <v>571</v>
      </c>
      <c r="I7052">
        <v>5445295</v>
      </c>
    </row>
    <row r="7053" spans="1:9" x14ac:dyDescent="0.25">
      <c r="A7053" s="114" t="s">
        <v>2109</v>
      </c>
      <c r="B7053">
        <v>292</v>
      </c>
      <c r="C7053" s="114" t="s">
        <v>53</v>
      </c>
      <c r="D7053" s="114" t="s">
        <v>1380</v>
      </c>
      <c r="E7053" s="115">
        <v>44877</v>
      </c>
      <c r="F7053" s="192">
        <v>0.4866550925925926</v>
      </c>
      <c r="G7053">
        <v>2</v>
      </c>
      <c r="H7053" s="114" t="s">
        <v>1381</v>
      </c>
      <c r="I7053">
        <v>5032047</v>
      </c>
    </row>
    <row r="7054" spans="1:9" x14ac:dyDescent="0.25">
      <c r="A7054" s="114" t="s">
        <v>2109</v>
      </c>
      <c r="B7054">
        <v>293</v>
      </c>
      <c r="C7054" s="114" t="s">
        <v>54</v>
      </c>
      <c r="D7054" s="114" t="s">
        <v>1571</v>
      </c>
      <c r="E7054" s="115">
        <v>44877</v>
      </c>
      <c r="F7054" s="192">
        <v>0.48760416666666667</v>
      </c>
      <c r="G7054">
        <v>2</v>
      </c>
      <c r="H7054" s="114" t="s">
        <v>1572</v>
      </c>
      <c r="I7054"/>
    </row>
    <row r="7055" spans="1:9" x14ac:dyDescent="0.25">
      <c r="A7055" s="114" t="s">
        <v>2109</v>
      </c>
      <c r="B7055">
        <v>294</v>
      </c>
      <c r="C7055" s="114" t="s">
        <v>53</v>
      </c>
      <c r="D7055" s="114" t="s">
        <v>2059</v>
      </c>
      <c r="E7055" s="115">
        <v>44877</v>
      </c>
      <c r="F7055" s="192">
        <v>0.48767361111111113</v>
      </c>
      <c r="G7055">
        <v>2</v>
      </c>
      <c r="H7055" s="114" t="s">
        <v>2060</v>
      </c>
      <c r="I7055"/>
    </row>
    <row r="7056" spans="1:9" x14ac:dyDescent="0.25">
      <c r="A7056" s="114" t="s">
        <v>2109</v>
      </c>
      <c r="B7056">
        <v>295</v>
      </c>
      <c r="C7056" s="114" t="s">
        <v>53</v>
      </c>
      <c r="D7056" s="114" t="s">
        <v>1422</v>
      </c>
      <c r="E7056" s="115">
        <v>44877</v>
      </c>
      <c r="F7056" s="192">
        <v>0.48774305555555558</v>
      </c>
      <c r="G7056">
        <v>2</v>
      </c>
      <c r="H7056" s="114" t="s">
        <v>1423</v>
      </c>
      <c r="I7056"/>
    </row>
    <row r="7057" spans="1:9" x14ac:dyDescent="0.25">
      <c r="A7057" s="114" t="s">
        <v>2109</v>
      </c>
      <c r="B7057">
        <v>296</v>
      </c>
      <c r="C7057" s="114" t="s">
        <v>53</v>
      </c>
      <c r="D7057" s="114" t="s">
        <v>2034</v>
      </c>
      <c r="E7057" s="115">
        <v>44877</v>
      </c>
      <c r="F7057" s="192">
        <v>0.4884722222222222</v>
      </c>
      <c r="G7057">
        <v>2</v>
      </c>
      <c r="H7057" s="114" t="s">
        <v>2035</v>
      </c>
      <c r="I7057">
        <v>14813014</v>
      </c>
    </row>
    <row r="7058" spans="1:9" x14ac:dyDescent="0.25">
      <c r="A7058" s="114" t="s">
        <v>2109</v>
      </c>
      <c r="B7058">
        <v>297</v>
      </c>
      <c r="C7058" s="114" t="s">
        <v>54</v>
      </c>
      <c r="D7058" s="114" t="s">
        <v>478</v>
      </c>
      <c r="E7058" s="115">
        <v>44877</v>
      </c>
      <c r="F7058" s="192">
        <v>0.48853009259259261</v>
      </c>
      <c r="G7058">
        <v>2</v>
      </c>
      <c r="H7058" s="114" t="s">
        <v>479</v>
      </c>
      <c r="I7058">
        <v>2684900</v>
      </c>
    </row>
    <row r="7059" spans="1:9" x14ac:dyDescent="0.25">
      <c r="A7059" s="114" t="s">
        <v>2109</v>
      </c>
      <c r="B7059">
        <v>298</v>
      </c>
      <c r="C7059" s="114" t="s">
        <v>54</v>
      </c>
      <c r="D7059" s="114" t="s">
        <v>2083</v>
      </c>
      <c r="E7059" s="115">
        <v>44877</v>
      </c>
      <c r="F7059" s="192">
        <v>0.48877314814814815</v>
      </c>
      <c r="G7059">
        <v>2</v>
      </c>
      <c r="H7059" s="114" t="s">
        <v>2084</v>
      </c>
      <c r="I7059">
        <v>5346563</v>
      </c>
    </row>
    <row r="7060" spans="1:9" x14ac:dyDescent="0.25">
      <c r="A7060" s="114" t="s">
        <v>2109</v>
      </c>
      <c r="B7060">
        <v>299</v>
      </c>
      <c r="C7060" s="114" t="s">
        <v>53</v>
      </c>
      <c r="D7060" s="114" t="s">
        <v>2081</v>
      </c>
      <c r="E7060" s="115">
        <v>44877</v>
      </c>
      <c r="F7060" s="192">
        <v>0.48895833333333333</v>
      </c>
      <c r="G7060">
        <v>2</v>
      </c>
      <c r="H7060" s="114" t="s">
        <v>2082</v>
      </c>
      <c r="I7060"/>
    </row>
    <row r="7061" spans="1:9" x14ac:dyDescent="0.25">
      <c r="A7061" s="114" t="s">
        <v>2109</v>
      </c>
      <c r="B7061">
        <v>300</v>
      </c>
      <c r="C7061" s="114" t="s">
        <v>54</v>
      </c>
      <c r="D7061" s="114" t="s">
        <v>292</v>
      </c>
      <c r="E7061" s="115">
        <v>44877</v>
      </c>
      <c r="F7061" s="192">
        <v>0.48901620370370369</v>
      </c>
      <c r="G7061">
        <v>2</v>
      </c>
      <c r="H7061" s="114" t="s">
        <v>293</v>
      </c>
      <c r="I7061">
        <v>2052005</v>
      </c>
    </row>
    <row r="7062" spans="1:9" x14ac:dyDescent="0.25">
      <c r="A7062" s="114" t="s">
        <v>2109</v>
      </c>
      <c r="B7062">
        <v>301</v>
      </c>
      <c r="C7062" s="114" t="s">
        <v>52</v>
      </c>
      <c r="D7062" s="114" t="s">
        <v>236</v>
      </c>
      <c r="E7062" s="115">
        <v>44877</v>
      </c>
      <c r="F7062" s="192">
        <v>0.48958333333333331</v>
      </c>
      <c r="G7062">
        <v>2</v>
      </c>
      <c r="H7062" s="114" t="s">
        <v>237</v>
      </c>
      <c r="I7062">
        <v>5272733</v>
      </c>
    </row>
    <row r="7063" spans="1:9" x14ac:dyDescent="0.25">
      <c r="A7063" s="114" t="s">
        <v>2109</v>
      </c>
      <c r="B7063">
        <v>302</v>
      </c>
      <c r="C7063" s="114" t="s">
        <v>53</v>
      </c>
      <c r="D7063" s="114" t="s">
        <v>1493</v>
      </c>
      <c r="E7063" s="115">
        <v>44877</v>
      </c>
      <c r="F7063" s="192">
        <v>0.4896759259259259</v>
      </c>
      <c r="G7063">
        <v>2</v>
      </c>
      <c r="H7063" s="114" t="s">
        <v>1494</v>
      </c>
      <c r="I7063"/>
    </row>
    <row r="7064" spans="1:9" x14ac:dyDescent="0.25">
      <c r="A7064" s="114" t="s">
        <v>2109</v>
      </c>
      <c r="B7064">
        <v>303</v>
      </c>
      <c r="C7064" s="114" t="s">
        <v>53</v>
      </c>
      <c r="D7064" s="114" t="s">
        <v>2065</v>
      </c>
      <c r="E7064" s="115">
        <v>44877</v>
      </c>
      <c r="F7064" s="192">
        <v>0.48971064814814813</v>
      </c>
      <c r="G7064">
        <v>2</v>
      </c>
      <c r="H7064" s="114" t="s">
        <v>2066</v>
      </c>
      <c r="I7064"/>
    </row>
    <row r="7065" spans="1:9" x14ac:dyDescent="0.25">
      <c r="A7065" s="114" t="s">
        <v>2109</v>
      </c>
      <c r="B7065">
        <v>304</v>
      </c>
      <c r="C7065" s="114" t="s">
        <v>54</v>
      </c>
      <c r="D7065" s="114" t="s">
        <v>1284</v>
      </c>
      <c r="E7065" s="115">
        <v>44877</v>
      </c>
      <c r="F7065" s="192">
        <v>0.48986111111111114</v>
      </c>
      <c r="G7065">
        <v>2</v>
      </c>
      <c r="H7065" s="114" t="s">
        <v>1285</v>
      </c>
      <c r="I7065">
        <v>5352274</v>
      </c>
    </row>
    <row r="7066" spans="1:9" x14ac:dyDescent="0.25">
      <c r="A7066" s="114" t="s">
        <v>2109</v>
      </c>
      <c r="B7066">
        <v>305</v>
      </c>
      <c r="C7066" s="114" t="s">
        <v>53</v>
      </c>
      <c r="D7066" s="114" t="s">
        <v>1382</v>
      </c>
      <c r="E7066" s="115">
        <v>44877</v>
      </c>
      <c r="F7066" s="192">
        <v>0.49001157407407409</v>
      </c>
      <c r="G7066">
        <v>2</v>
      </c>
      <c r="H7066" s="114" t="s">
        <v>1383</v>
      </c>
      <c r="I7066">
        <v>4865142</v>
      </c>
    </row>
    <row r="7067" spans="1:9" x14ac:dyDescent="0.25">
      <c r="A7067" s="114" t="s">
        <v>2109</v>
      </c>
      <c r="B7067">
        <v>306</v>
      </c>
      <c r="C7067" s="114" t="s">
        <v>54</v>
      </c>
      <c r="D7067" s="114" t="s">
        <v>1772</v>
      </c>
      <c r="E7067" s="115">
        <v>44877</v>
      </c>
      <c r="F7067" s="192">
        <v>0.4901388888888889</v>
      </c>
      <c r="G7067">
        <v>2</v>
      </c>
      <c r="H7067" s="114" t="s">
        <v>1773</v>
      </c>
      <c r="I7067">
        <v>6710168</v>
      </c>
    </row>
    <row r="7068" spans="1:9" x14ac:dyDescent="0.25">
      <c r="A7068" s="114" t="s">
        <v>2109</v>
      </c>
      <c r="B7068">
        <v>307</v>
      </c>
      <c r="C7068" s="114" t="s">
        <v>53</v>
      </c>
      <c r="D7068" s="114" t="s">
        <v>212</v>
      </c>
      <c r="E7068" s="115">
        <v>44877</v>
      </c>
      <c r="F7068" s="192">
        <v>0.49019675925925926</v>
      </c>
      <c r="G7068">
        <v>2</v>
      </c>
      <c r="H7068" s="114" t="s">
        <v>213</v>
      </c>
      <c r="I7068">
        <v>14930541</v>
      </c>
    </row>
    <row r="7069" spans="1:9" x14ac:dyDescent="0.25">
      <c r="A7069" s="114" t="s">
        <v>2109</v>
      </c>
      <c r="B7069">
        <v>308</v>
      </c>
      <c r="C7069" s="114" t="s">
        <v>53</v>
      </c>
      <c r="D7069" s="114" t="s">
        <v>1459</v>
      </c>
      <c r="E7069" s="115">
        <v>44877</v>
      </c>
      <c r="F7069" s="192">
        <v>0.49025462962962962</v>
      </c>
      <c r="G7069">
        <v>2</v>
      </c>
      <c r="H7069" s="114" t="s">
        <v>1460</v>
      </c>
      <c r="I7069">
        <v>2045289</v>
      </c>
    </row>
    <row r="7070" spans="1:9" x14ac:dyDescent="0.25">
      <c r="A7070" s="114" t="s">
        <v>2109</v>
      </c>
      <c r="B7070">
        <v>309</v>
      </c>
      <c r="C7070" s="114" t="s">
        <v>54</v>
      </c>
      <c r="D7070" s="114" t="s">
        <v>616</v>
      </c>
      <c r="E7070" s="115">
        <v>44877</v>
      </c>
      <c r="F7070" s="192">
        <v>0.49113425925925924</v>
      </c>
      <c r="G7070">
        <v>2</v>
      </c>
      <c r="H7070" s="114" t="s">
        <v>617</v>
      </c>
      <c r="I7070">
        <v>3668296</v>
      </c>
    </row>
    <row r="7071" spans="1:9" x14ac:dyDescent="0.25">
      <c r="A7071" s="114" t="s">
        <v>2109</v>
      </c>
      <c r="B7071">
        <v>310</v>
      </c>
      <c r="C7071" s="114" t="s">
        <v>54</v>
      </c>
      <c r="D7071" s="114" t="s">
        <v>1374</v>
      </c>
      <c r="E7071" s="115">
        <v>44877</v>
      </c>
      <c r="F7071" s="192">
        <v>0.4917361111111111</v>
      </c>
      <c r="G7071">
        <v>2</v>
      </c>
      <c r="H7071" s="114" t="s">
        <v>1375</v>
      </c>
      <c r="I7071">
        <v>5499412</v>
      </c>
    </row>
    <row r="7072" spans="1:9" x14ac:dyDescent="0.25">
      <c r="A7072" s="114" t="s">
        <v>2109</v>
      </c>
      <c r="B7072">
        <v>311</v>
      </c>
      <c r="C7072" s="114" t="s">
        <v>54</v>
      </c>
      <c r="D7072" s="114" t="s">
        <v>1673</v>
      </c>
      <c r="E7072" s="115">
        <v>44877</v>
      </c>
      <c r="F7072" s="192">
        <v>0.49189814814814814</v>
      </c>
      <c r="G7072">
        <v>2</v>
      </c>
      <c r="H7072" s="114" t="s">
        <v>1674</v>
      </c>
      <c r="I7072">
        <v>7347558</v>
      </c>
    </row>
    <row r="7073" spans="1:9" x14ac:dyDescent="0.25">
      <c r="A7073" s="114" t="s">
        <v>2109</v>
      </c>
      <c r="B7073">
        <v>312</v>
      </c>
      <c r="C7073" s="114" t="s">
        <v>54</v>
      </c>
      <c r="D7073" s="114" t="s">
        <v>606</v>
      </c>
      <c r="E7073" s="115">
        <v>44877</v>
      </c>
      <c r="F7073" s="192">
        <v>0.49229166666666668</v>
      </c>
      <c r="G7073">
        <v>2</v>
      </c>
      <c r="H7073" s="114" t="s">
        <v>607</v>
      </c>
      <c r="I7073">
        <v>3404526</v>
      </c>
    </row>
    <row r="7074" spans="1:9" x14ac:dyDescent="0.25">
      <c r="A7074" s="114" t="s">
        <v>2109</v>
      </c>
      <c r="B7074">
        <v>313</v>
      </c>
      <c r="C7074" s="114" t="s">
        <v>54</v>
      </c>
      <c r="D7074" s="114" t="s">
        <v>1418</v>
      </c>
      <c r="E7074" s="115">
        <v>44877</v>
      </c>
      <c r="F7074" s="192">
        <v>0.49236111111111114</v>
      </c>
      <c r="G7074">
        <v>2</v>
      </c>
      <c r="H7074" s="114" t="s">
        <v>1419</v>
      </c>
      <c r="I7074">
        <v>5425648</v>
      </c>
    </row>
    <row r="7075" spans="1:9" x14ac:dyDescent="0.25">
      <c r="A7075" s="114" t="s">
        <v>2109</v>
      </c>
      <c r="B7075">
        <v>314</v>
      </c>
      <c r="C7075" s="114" t="s">
        <v>53</v>
      </c>
      <c r="D7075" s="114" t="s">
        <v>1880</v>
      </c>
      <c r="E7075" s="115">
        <v>44877</v>
      </c>
      <c r="F7075" s="192">
        <v>0.49249999999999999</v>
      </c>
      <c r="G7075">
        <v>2</v>
      </c>
      <c r="H7075" s="114" t="s">
        <v>1881</v>
      </c>
      <c r="I7075"/>
    </row>
    <row r="7076" spans="1:9" x14ac:dyDescent="0.25">
      <c r="A7076" s="114" t="s">
        <v>2109</v>
      </c>
      <c r="B7076">
        <v>315</v>
      </c>
      <c r="C7076" s="114" t="s">
        <v>53</v>
      </c>
      <c r="D7076" s="114" t="s">
        <v>1584</v>
      </c>
      <c r="E7076" s="115">
        <v>44877</v>
      </c>
      <c r="F7076" s="192">
        <v>0.49256944444444445</v>
      </c>
      <c r="G7076">
        <v>2</v>
      </c>
      <c r="H7076" s="114" t="s">
        <v>1585</v>
      </c>
      <c r="I7076"/>
    </row>
    <row r="7077" spans="1:9" x14ac:dyDescent="0.25">
      <c r="A7077" s="114" t="s">
        <v>2109</v>
      </c>
      <c r="B7077">
        <v>316</v>
      </c>
      <c r="C7077" s="114" t="s">
        <v>53</v>
      </c>
      <c r="D7077" s="114" t="s">
        <v>1588</v>
      </c>
      <c r="E7077" s="115">
        <v>44877</v>
      </c>
      <c r="F7077" s="192">
        <v>0.4926388888888889</v>
      </c>
      <c r="G7077">
        <v>2</v>
      </c>
      <c r="H7077" s="114" t="s">
        <v>1589</v>
      </c>
      <c r="I7077"/>
    </row>
    <row r="7078" spans="1:9" x14ac:dyDescent="0.25">
      <c r="A7078" s="114" t="s">
        <v>2109</v>
      </c>
      <c r="B7078">
        <v>317</v>
      </c>
      <c r="C7078" s="114" t="s">
        <v>53</v>
      </c>
      <c r="D7078" s="114" t="s">
        <v>1366</v>
      </c>
      <c r="E7078" s="115">
        <v>44877</v>
      </c>
      <c r="F7078" s="192">
        <v>0.49285879629629631</v>
      </c>
      <c r="G7078">
        <v>2</v>
      </c>
      <c r="H7078" s="114" t="s">
        <v>1367</v>
      </c>
      <c r="I7078">
        <v>4862776</v>
      </c>
    </row>
    <row r="7079" spans="1:9" x14ac:dyDescent="0.25">
      <c r="A7079" s="114" t="s">
        <v>2109</v>
      </c>
      <c r="B7079">
        <v>318</v>
      </c>
      <c r="C7079" s="114" t="s">
        <v>53</v>
      </c>
      <c r="D7079" s="114" t="s">
        <v>1390</v>
      </c>
      <c r="E7079" s="115">
        <v>44877</v>
      </c>
      <c r="F7079" s="192">
        <v>0.49292824074074076</v>
      </c>
      <c r="G7079">
        <v>2</v>
      </c>
      <c r="H7079" s="114" t="s">
        <v>1391</v>
      </c>
      <c r="I7079">
        <v>4850239</v>
      </c>
    </row>
    <row r="7080" spans="1:9" x14ac:dyDescent="0.25">
      <c r="A7080" s="114" t="s">
        <v>2109</v>
      </c>
      <c r="B7080">
        <v>319</v>
      </c>
      <c r="C7080" s="114" t="s">
        <v>54</v>
      </c>
      <c r="D7080" s="114" t="s">
        <v>468</v>
      </c>
      <c r="E7080" s="115">
        <v>44877</v>
      </c>
      <c r="F7080" s="192">
        <v>0.49313657407407407</v>
      </c>
      <c r="G7080">
        <v>2</v>
      </c>
      <c r="H7080" s="114" t="s">
        <v>469</v>
      </c>
      <c r="I7080">
        <v>7353518</v>
      </c>
    </row>
    <row r="7081" spans="1:9" x14ac:dyDescent="0.25">
      <c r="A7081" s="114" t="s">
        <v>2109</v>
      </c>
      <c r="B7081">
        <v>320</v>
      </c>
      <c r="C7081" s="114" t="s">
        <v>54</v>
      </c>
      <c r="D7081" s="114" t="s">
        <v>1628</v>
      </c>
      <c r="E7081" s="115">
        <v>44877</v>
      </c>
      <c r="F7081" s="192">
        <v>0.49319444444444444</v>
      </c>
      <c r="G7081">
        <v>2</v>
      </c>
      <c r="H7081" s="114" t="s">
        <v>1629</v>
      </c>
      <c r="I7081"/>
    </row>
    <row r="7082" spans="1:9" x14ac:dyDescent="0.25">
      <c r="A7082" s="114" t="s">
        <v>2109</v>
      </c>
      <c r="B7082">
        <v>321</v>
      </c>
      <c r="C7082" s="114" t="s">
        <v>54</v>
      </c>
      <c r="D7082" s="114" t="s">
        <v>1304</v>
      </c>
      <c r="E7082" s="115">
        <v>44877</v>
      </c>
      <c r="F7082" s="192">
        <v>0.4932523148148148</v>
      </c>
      <c r="G7082">
        <v>2</v>
      </c>
      <c r="H7082" s="114" t="s">
        <v>1305</v>
      </c>
      <c r="I7082">
        <v>15013139</v>
      </c>
    </row>
    <row r="7083" spans="1:9" x14ac:dyDescent="0.25">
      <c r="A7083" s="114" t="s">
        <v>2109</v>
      </c>
      <c r="B7083">
        <v>322</v>
      </c>
      <c r="C7083" s="114" t="s">
        <v>53</v>
      </c>
      <c r="D7083" s="114" t="s">
        <v>1810</v>
      </c>
      <c r="E7083" s="115">
        <v>44877</v>
      </c>
      <c r="F7083" s="192">
        <v>0.49333333333333335</v>
      </c>
      <c r="G7083">
        <v>2</v>
      </c>
      <c r="H7083" s="114" t="s">
        <v>1811</v>
      </c>
      <c r="I7083"/>
    </row>
    <row r="7084" spans="1:9" x14ac:dyDescent="0.25">
      <c r="A7084" s="114" t="s">
        <v>2109</v>
      </c>
      <c r="B7084">
        <v>323</v>
      </c>
      <c r="C7084" s="114" t="s">
        <v>54</v>
      </c>
      <c r="D7084" s="114" t="s">
        <v>1384</v>
      </c>
      <c r="E7084" s="115">
        <v>44877</v>
      </c>
      <c r="F7084" s="192">
        <v>0.49379629629629629</v>
      </c>
      <c r="G7084">
        <v>2</v>
      </c>
      <c r="H7084" s="114" t="s">
        <v>1385</v>
      </c>
      <c r="I7084"/>
    </row>
    <row r="7085" spans="1:9" x14ac:dyDescent="0.25">
      <c r="A7085" s="114" t="s">
        <v>2109</v>
      </c>
      <c r="B7085">
        <v>324</v>
      </c>
      <c r="C7085" s="114" t="s">
        <v>53</v>
      </c>
      <c r="D7085" s="114" t="s">
        <v>1444</v>
      </c>
      <c r="E7085" s="115">
        <v>44877</v>
      </c>
      <c r="F7085" s="192">
        <v>0.4939236111111111</v>
      </c>
      <c r="G7085">
        <v>2</v>
      </c>
      <c r="H7085" s="114" t="s">
        <v>1445</v>
      </c>
      <c r="I7085">
        <v>2741207</v>
      </c>
    </row>
    <row r="7086" spans="1:9" x14ac:dyDescent="0.25">
      <c r="A7086" s="114" t="s">
        <v>2109</v>
      </c>
      <c r="B7086">
        <v>325</v>
      </c>
      <c r="C7086" s="114" t="s">
        <v>53</v>
      </c>
      <c r="D7086" s="114" t="s">
        <v>412</v>
      </c>
      <c r="E7086" s="115">
        <v>44877</v>
      </c>
      <c r="F7086" s="192">
        <v>0.49532407407407408</v>
      </c>
      <c r="G7086">
        <v>2</v>
      </c>
      <c r="H7086" s="114" t="s">
        <v>413</v>
      </c>
      <c r="I7086">
        <v>14812959</v>
      </c>
    </row>
    <row r="7087" spans="1:9" x14ac:dyDescent="0.25">
      <c r="A7087" s="114" t="s">
        <v>2109</v>
      </c>
      <c r="B7087">
        <v>326</v>
      </c>
      <c r="C7087" s="114" t="s">
        <v>53</v>
      </c>
      <c r="D7087" s="114" t="s">
        <v>510</v>
      </c>
      <c r="E7087" s="115">
        <v>44877</v>
      </c>
      <c r="F7087" s="192">
        <v>0.49538194444444444</v>
      </c>
      <c r="G7087">
        <v>2</v>
      </c>
      <c r="H7087" s="114" t="s">
        <v>511</v>
      </c>
      <c r="I7087">
        <v>2024822</v>
      </c>
    </row>
    <row r="7088" spans="1:9" x14ac:dyDescent="0.25">
      <c r="A7088" s="114" t="s">
        <v>2109</v>
      </c>
      <c r="B7088">
        <v>327</v>
      </c>
      <c r="C7088" s="114" t="s">
        <v>52</v>
      </c>
      <c r="D7088" s="114" t="s">
        <v>1782</v>
      </c>
      <c r="E7088" s="115">
        <v>44877</v>
      </c>
      <c r="F7088" s="192">
        <v>0.49552083333333335</v>
      </c>
      <c r="G7088">
        <v>2</v>
      </c>
      <c r="H7088" s="114" t="s">
        <v>1783</v>
      </c>
      <c r="I7088">
        <v>5422391</v>
      </c>
    </row>
    <row r="7089" spans="1:9" x14ac:dyDescent="0.25">
      <c r="A7089" s="114" t="s">
        <v>2109</v>
      </c>
      <c r="B7089">
        <v>328</v>
      </c>
      <c r="C7089" s="114" t="s">
        <v>55</v>
      </c>
      <c r="D7089" s="114" t="s">
        <v>1989</v>
      </c>
      <c r="E7089" s="115">
        <v>44877</v>
      </c>
      <c r="F7089" s="192">
        <v>0.49559027777777775</v>
      </c>
      <c r="G7089">
        <v>2</v>
      </c>
      <c r="H7089" s="114" t="s">
        <v>1990</v>
      </c>
      <c r="I7089">
        <v>14126521</v>
      </c>
    </row>
    <row r="7090" spans="1:9" x14ac:dyDescent="0.25">
      <c r="A7090" s="114" t="s">
        <v>2109</v>
      </c>
      <c r="B7090">
        <v>329</v>
      </c>
      <c r="C7090" s="114" t="s">
        <v>55</v>
      </c>
      <c r="D7090" s="114" t="s">
        <v>1987</v>
      </c>
      <c r="E7090" s="115">
        <v>44877</v>
      </c>
      <c r="F7090" s="192">
        <v>0.49564814814814817</v>
      </c>
      <c r="G7090">
        <v>2</v>
      </c>
      <c r="H7090" s="114" t="s">
        <v>1988</v>
      </c>
      <c r="I7090">
        <v>7107862</v>
      </c>
    </row>
    <row r="7091" spans="1:9" x14ac:dyDescent="0.25">
      <c r="A7091" s="114" t="s">
        <v>2109</v>
      </c>
      <c r="B7091">
        <v>330</v>
      </c>
      <c r="C7091" s="114" t="s">
        <v>21</v>
      </c>
      <c r="D7091" s="114" t="s">
        <v>1833</v>
      </c>
      <c r="E7091" s="115">
        <v>44877</v>
      </c>
      <c r="F7091" s="192">
        <v>0.49571759259259257</v>
      </c>
      <c r="G7091">
        <v>2</v>
      </c>
      <c r="H7091" s="114" t="s">
        <v>21</v>
      </c>
      <c r="I7091"/>
    </row>
    <row r="7092" spans="1:9" x14ac:dyDescent="0.25">
      <c r="A7092" s="114" t="s">
        <v>2109</v>
      </c>
      <c r="B7092">
        <v>331</v>
      </c>
      <c r="C7092" s="114" t="s">
        <v>21</v>
      </c>
      <c r="D7092" s="114" t="s">
        <v>1831</v>
      </c>
      <c r="E7092" s="115">
        <v>44877</v>
      </c>
      <c r="F7092" s="192">
        <v>0.49578703703703703</v>
      </c>
      <c r="G7092">
        <v>2</v>
      </c>
      <c r="H7092" s="114" t="s">
        <v>21</v>
      </c>
      <c r="I7092"/>
    </row>
    <row r="7093" spans="1:9" x14ac:dyDescent="0.25">
      <c r="A7093" s="114" t="s">
        <v>2109</v>
      </c>
      <c r="B7093">
        <v>332</v>
      </c>
      <c r="C7093" s="114" t="s">
        <v>21</v>
      </c>
      <c r="D7093" s="114" t="s">
        <v>1590</v>
      </c>
      <c r="E7093" s="115">
        <v>44877</v>
      </c>
      <c r="F7093" s="192">
        <v>0.49584490740740739</v>
      </c>
      <c r="G7093">
        <v>2</v>
      </c>
      <c r="H7093" s="114" t="s">
        <v>21</v>
      </c>
      <c r="I7093"/>
    </row>
    <row r="7094" spans="1:9" x14ac:dyDescent="0.25">
      <c r="A7094" s="114" t="s">
        <v>2109</v>
      </c>
      <c r="B7094">
        <v>333</v>
      </c>
      <c r="C7094" s="114" t="s">
        <v>21</v>
      </c>
      <c r="D7094" s="114" t="s">
        <v>1686</v>
      </c>
      <c r="E7094" s="115">
        <v>44877</v>
      </c>
      <c r="F7094" s="192">
        <v>0.49591435185185184</v>
      </c>
      <c r="G7094">
        <v>2</v>
      </c>
      <c r="H7094" s="114" t="s">
        <v>21</v>
      </c>
      <c r="I7094"/>
    </row>
    <row r="7095" spans="1:9" x14ac:dyDescent="0.25">
      <c r="A7095" s="114" t="s">
        <v>2109</v>
      </c>
      <c r="B7095">
        <v>334</v>
      </c>
      <c r="C7095" s="114" t="s">
        <v>54</v>
      </c>
      <c r="D7095" s="114" t="s">
        <v>631</v>
      </c>
      <c r="E7095" s="115">
        <v>44877</v>
      </c>
      <c r="F7095" s="192">
        <v>0.49687500000000001</v>
      </c>
      <c r="G7095">
        <v>2</v>
      </c>
      <c r="H7095" s="114" t="s">
        <v>632</v>
      </c>
      <c r="I7095">
        <v>8259221</v>
      </c>
    </row>
    <row r="7096" spans="1:9" x14ac:dyDescent="0.25">
      <c r="A7096" s="114" t="s">
        <v>2109</v>
      </c>
      <c r="B7096">
        <v>335</v>
      </c>
      <c r="C7096" s="114" t="s">
        <v>54</v>
      </c>
      <c r="D7096" s="114" t="s">
        <v>452</v>
      </c>
      <c r="E7096" s="115">
        <v>44877</v>
      </c>
      <c r="F7096" s="192">
        <v>0.49703703703703705</v>
      </c>
      <c r="G7096">
        <v>2</v>
      </c>
      <c r="H7096" s="114" t="s">
        <v>453</v>
      </c>
      <c r="I7096">
        <v>5341488</v>
      </c>
    </row>
    <row r="7097" spans="1:9" x14ac:dyDescent="0.25">
      <c r="A7097" s="114" t="s">
        <v>2109</v>
      </c>
      <c r="B7097">
        <v>336</v>
      </c>
      <c r="C7097" s="114" t="s">
        <v>52</v>
      </c>
      <c r="D7097" s="114" t="s">
        <v>216</v>
      </c>
      <c r="E7097" s="115">
        <v>44877</v>
      </c>
      <c r="F7097" s="192">
        <v>0.49714120370370368</v>
      </c>
      <c r="G7097">
        <v>2</v>
      </c>
      <c r="H7097" s="114" t="s">
        <v>217</v>
      </c>
      <c r="I7097">
        <v>3415654</v>
      </c>
    </row>
    <row r="7098" spans="1:9" x14ac:dyDescent="0.25">
      <c r="A7098" s="114" t="s">
        <v>2109</v>
      </c>
      <c r="B7098">
        <v>337</v>
      </c>
      <c r="C7098" s="114" t="s">
        <v>53</v>
      </c>
      <c r="D7098" s="114" t="s">
        <v>1392</v>
      </c>
      <c r="E7098" s="115">
        <v>44877</v>
      </c>
      <c r="F7098" s="192">
        <v>0.4971875</v>
      </c>
      <c r="G7098">
        <v>2</v>
      </c>
      <c r="H7098" s="114" t="s">
        <v>1393</v>
      </c>
      <c r="I7098">
        <v>4839809</v>
      </c>
    </row>
    <row r="7099" spans="1:9" x14ac:dyDescent="0.25">
      <c r="A7099" s="114" t="s">
        <v>2109</v>
      </c>
      <c r="B7099">
        <v>338</v>
      </c>
      <c r="C7099" s="114" t="s">
        <v>53</v>
      </c>
      <c r="D7099" s="114" t="s">
        <v>1416</v>
      </c>
      <c r="E7099" s="115">
        <v>44877</v>
      </c>
      <c r="F7099" s="192">
        <v>0.49725694444444446</v>
      </c>
      <c r="G7099">
        <v>2</v>
      </c>
      <c r="H7099" s="114" t="s">
        <v>1417</v>
      </c>
      <c r="I7099">
        <v>5482285</v>
      </c>
    </row>
    <row r="7100" spans="1:9" x14ac:dyDescent="0.25">
      <c r="A7100" s="114" t="s">
        <v>2109</v>
      </c>
      <c r="B7100">
        <v>339</v>
      </c>
      <c r="C7100" s="114" t="s">
        <v>53</v>
      </c>
      <c r="D7100" s="114" t="s">
        <v>1442</v>
      </c>
      <c r="E7100" s="115">
        <v>44877</v>
      </c>
      <c r="F7100" s="192">
        <v>0.49731481481481482</v>
      </c>
      <c r="G7100">
        <v>2</v>
      </c>
      <c r="H7100" s="114" t="s">
        <v>1443</v>
      </c>
      <c r="I7100">
        <v>5436663</v>
      </c>
    </row>
    <row r="7101" spans="1:9" x14ac:dyDescent="0.25">
      <c r="A7101" s="114" t="s">
        <v>2109</v>
      </c>
      <c r="B7101">
        <v>340</v>
      </c>
      <c r="C7101" s="114" t="s">
        <v>54</v>
      </c>
      <c r="D7101" s="114" t="s">
        <v>625</v>
      </c>
      <c r="E7101" s="115">
        <v>44877</v>
      </c>
      <c r="F7101" s="192">
        <v>0.49760416666666668</v>
      </c>
      <c r="G7101">
        <v>2</v>
      </c>
      <c r="H7101" s="114" t="s">
        <v>626</v>
      </c>
      <c r="I7101">
        <v>3414184</v>
      </c>
    </row>
    <row r="7102" spans="1:9" x14ac:dyDescent="0.25">
      <c r="A7102" s="114" t="s">
        <v>2109</v>
      </c>
      <c r="B7102">
        <v>341</v>
      </c>
      <c r="C7102" s="114" t="s">
        <v>54</v>
      </c>
      <c r="D7102" s="114" t="s">
        <v>436</v>
      </c>
      <c r="E7102" s="115">
        <v>44877</v>
      </c>
      <c r="F7102" s="192">
        <v>0.49780092592592595</v>
      </c>
      <c r="G7102">
        <v>2</v>
      </c>
      <c r="H7102" s="114" t="s">
        <v>437</v>
      </c>
      <c r="I7102">
        <v>3686961</v>
      </c>
    </row>
    <row r="7103" spans="1:9" x14ac:dyDescent="0.25">
      <c r="A7103" s="114" t="s">
        <v>2109</v>
      </c>
      <c r="B7103">
        <v>342</v>
      </c>
      <c r="C7103" s="114" t="s">
        <v>54</v>
      </c>
      <c r="D7103" s="114" t="s">
        <v>464</v>
      </c>
      <c r="E7103" s="115">
        <v>44877</v>
      </c>
      <c r="F7103" s="192">
        <v>0.49802083333333336</v>
      </c>
      <c r="G7103">
        <v>2</v>
      </c>
      <c r="H7103" s="114" t="s">
        <v>465</v>
      </c>
      <c r="I7103">
        <v>5336131</v>
      </c>
    </row>
    <row r="7104" spans="1:9" x14ac:dyDescent="0.25">
      <c r="A7104" s="114" t="s">
        <v>2109</v>
      </c>
      <c r="B7104">
        <v>343</v>
      </c>
      <c r="C7104" s="114" t="s">
        <v>52</v>
      </c>
      <c r="D7104" s="114" t="s">
        <v>224</v>
      </c>
      <c r="E7104" s="115">
        <v>44877</v>
      </c>
      <c r="F7104" s="192">
        <v>0.49951388888888887</v>
      </c>
      <c r="G7104">
        <v>2</v>
      </c>
      <c r="H7104" s="114" t="s">
        <v>225</v>
      </c>
      <c r="I7104">
        <v>14934569</v>
      </c>
    </row>
    <row r="7105" spans="1:9" x14ac:dyDescent="0.25">
      <c r="A7105" s="114" t="s">
        <v>2109</v>
      </c>
      <c r="B7105">
        <v>344</v>
      </c>
      <c r="C7105" s="114" t="s">
        <v>52</v>
      </c>
      <c r="D7105" s="114" t="s">
        <v>1513</v>
      </c>
      <c r="E7105" s="115">
        <v>44877</v>
      </c>
      <c r="F7105" s="192">
        <v>0.50043981481481481</v>
      </c>
      <c r="G7105">
        <v>2</v>
      </c>
      <c r="H7105" s="114" t="s">
        <v>1514</v>
      </c>
      <c r="I7105">
        <v>5277411</v>
      </c>
    </row>
    <row r="7106" spans="1:9" x14ac:dyDescent="0.25">
      <c r="A7106" s="114" t="s">
        <v>2109</v>
      </c>
      <c r="B7106">
        <v>345</v>
      </c>
      <c r="C7106" s="114" t="s">
        <v>54</v>
      </c>
      <c r="D7106" s="114" t="s">
        <v>512</v>
      </c>
      <c r="E7106" s="115">
        <v>44877</v>
      </c>
      <c r="F7106" s="192">
        <v>0.50083333333333335</v>
      </c>
      <c r="G7106">
        <v>2</v>
      </c>
      <c r="H7106" s="114" t="s">
        <v>513</v>
      </c>
      <c r="I7106">
        <v>7284106</v>
      </c>
    </row>
    <row r="7107" spans="1:9" x14ac:dyDescent="0.25">
      <c r="A7107" s="114" t="s">
        <v>2109</v>
      </c>
      <c r="B7107">
        <v>346</v>
      </c>
      <c r="C7107" s="114" t="s">
        <v>52</v>
      </c>
      <c r="D7107" s="114" t="s">
        <v>290</v>
      </c>
      <c r="E7107" s="115">
        <v>44877</v>
      </c>
      <c r="F7107" s="192">
        <v>0.5019675925925926</v>
      </c>
      <c r="G7107">
        <v>2</v>
      </c>
      <c r="H7107" s="114" t="s">
        <v>291</v>
      </c>
      <c r="I7107">
        <v>5382255</v>
      </c>
    </row>
    <row r="7108" spans="1:9" x14ac:dyDescent="0.25">
      <c r="A7108" s="114" t="s">
        <v>2109</v>
      </c>
      <c r="B7108">
        <v>347</v>
      </c>
      <c r="C7108" s="114" t="s">
        <v>54</v>
      </c>
      <c r="D7108" s="114" t="s">
        <v>2026</v>
      </c>
      <c r="E7108" s="115">
        <v>44877</v>
      </c>
      <c r="F7108" s="192">
        <v>0.50203703703703706</v>
      </c>
      <c r="G7108">
        <v>2</v>
      </c>
      <c r="H7108" s="114" t="s">
        <v>2027</v>
      </c>
      <c r="I7108">
        <v>5368959</v>
      </c>
    </row>
    <row r="7109" spans="1:9" x14ac:dyDescent="0.25">
      <c r="A7109" s="114" t="s">
        <v>2109</v>
      </c>
      <c r="B7109">
        <v>348</v>
      </c>
      <c r="C7109" s="114" t="s">
        <v>54</v>
      </c>
      <c r="D7109" s="114" t="s">
        <v>1350</v>
      </c>
      <c r="E7109" s="115">
        <v>44877</v>
      </c>
      <c r="F7109" s="192">
        <v>0.50295138888888891</v>
      </c>
      <c r="G7109">
        <v>2</v>
      </c>
      <c r="H7109" s="114" t="s">
        <v>1351</v>
      </c>
      <c r="I7109">
        <v>14811845</v>
      </c>
    </row>
    <row r="7110" spans="1:9" x14ac:dyDescent="0.25">
      <c r="A7110" s="114" t="s">
        <v>2109</v>
      </c>
      <c r="B7110">
        <v>349</v>
      </c>
      <c r="C7110" s="114" t="s">
        <v>54</v>
      </c>
      <c r="D7110" s="114" t="s">
        <v>1280</v>
      </c>
      <c r="E7110" s="115">
        <v>44877</v>
      </c>
      <c r="F7110" s="192">
        <v>0.50302083333333336</v>
      </c>
      <c r="G7110">
        <v>2</v>
      </c>
      <c r="H7110" s="114" t="s">
        <v>1281</v>
      </c>
      <c r="I7110">
        <v>14811846</v>
      </c>
    </row>
    <row r="7111" spans="1:9" x14ac:dyDescent="0.25">
      <c r="A7111" s="114" t="s">
        <v>2109</v>
      </c>
      <c r="B7111">
        <v>350</v>
      </c>
      <c r="C7111" s="114" t="s">
        <v>54</v>
      </c>
      <c r="D7111" s="114" t="s">
        <v>1788</v>
      </c>
      <c r="E7111" s="115">
        <v>44877</v>
      </c>
      <c r="F7111" s="192">
        <v>0.50309027777777782</v>
      </c>
      <c r="G7111">
        <v>2</v>
      </c>
      <c r="H7111" s="114" t="s">
        <v>1789</v>
      </c>
      <c r="I7111">
        <v>3682230</v>
      </c>
    </row>
    <row r="7112" spans="1:9" x14ac:dyDescent="0.25">
      <c r="A7112" s="114" t="s">
        <v>2109</v>
      </c>
      <c r="B7112">
        <v>351</v>
      </c>
      <c r="C7112" s="114" t="s">
        <v>53</v>
      </c>
      <c r="D7112" s="114" t="s">
        <v>1873</v>
      </c>
      <c r="E7112" s="115">
        <v>44877</v>
      </c>
      <c r="F7112" s="192">
        <v>0.5031944444444445</v>
      </c>
      <c r="G7112">
        <v>2</v>
      </c>
      <c r="H7112" s="114" t="s">
        <v>1874</v>
      </c>
      <c r="I7112">
        <v>14824026</v>
      </c>
    </row>
    <row r="7113" spans="1:9" x14ac:dyDescent="0.25">
      <c r="A7113" s="114" t="s">
        <v>2109</v>
      </c>
      <c r="B7113">
        <v>352</v>
      </c>
      <c r="C7113" s="114" t="s">
        <v>54</v>
      </c>
      <c r="D7113" s="114" t="s">
        <v>454</v>
      </c>
      <c r="E7113" s="115">
        <v>44877</v>
      </c>
      <c r="F7113" s="192">
        <v>0.50353009259259263</v>
      </c>
      <c r="G7113">
        <v>2</v>
      </c>
      <c r="H7113" s="114" t="s">
        <v>455</v>
      </c>
      <c r="I7113">
        <v>2057370</v>
      </c>
    </row>
    <row r="7114" spans="1:9" x14ac:dyDescent="0.25">
      <c r="A7114" s="114" t="s">
        <v>2109</v>
      </c>
      <c r="B7114">
        <v>353</v>
      </c>
      <c r="C7114" s="114" t="s">
        <v>58</v>
      </c>
      <c r="D7114" s="114" t="s">
        <v>1743</v>
      </c>
      <c r="E7114" s="115">
        <v>44877</v>
      </c>
      <c r="F7114" s="192">
        <v>0.50370370370370365</v>
      </c>
      <c r="G7114">
        <v>2</v>
      </c>
      <c r="H7114" s="114" t="s">
        <v>1744</v>
      </c>
      <c r="I7114">
        <v>14810359</v>
      </c>
    </row>
    <row r="7115" spans="1:9" x14ac:dyDescent="0.25">
      <c r="A7115" s="114" t="s">
        <v>2109</v>
      </c>
      <c r="B7115">
        <v>354</v>
      </c>
      <c r="C7115" s="114" t="s">
        <v>57</v>
      </c>
      <c r="D7115" s="114" t="s">
        <v>1485</v>
      </c>
      <c r="E7115" s="115">
        <v>44877</v>
      </c>
      <c r="F7115" s="192">
        <v>0.50376157407407407</v>
      </c>
      <c r="G7115">
        <v>2</v>
      </c>
      <c r="H7115" s="114" t="s">
        <v>1486</v>
      </c>
      <c r="I7115">
        <v>14988615</v>
      </c>
    </row>
    <row r="7116" spans="1:9" x14ac:dyDescent="0.25">
      <c r="A7116" s="114" t="s">
        <v>2109</v>
      </c>
      <c r="B7116">
        <v>355</v>
      </c>
      <c r="C7116" s="114" t="s">
        <v>54</v>
      </c>
      <c r="D7116" s="114" t="s">
        <v>1786</v>
      </c>
      <c r="E7116" s="115">
        <v>44877</v>
      </c>
      <c r="F7116" s="192">
        <v>0.50434027777777779</v>
      </c>
      <c r="G7116">
        <v>2</v>
      </c>
      <c r="H7116" s="114" t="s">
        <v>1787</v>
      </c>
      <c r="I7116">
        <v>8318893</v>
      </c>
    </row>
    <row r="7117" spans="1:9" x14ac:dyDescent="0.25">
      <c r="A7117" s="114" t="s">
        <v>2109</v>
      </c>
      <c r="B7117">
        <v>356</v>
      </c>
      <c r="C7117" s="114" t="s">
        <v>54</v>
      </c>
      <c r="D7117" s="114" t="s">
        <v>288</v>
      </c>
      <c r="E7117" s="115">
        <v>44877</v>
      </c>
      <c r="F7117" s="192">
        <v>0.5043981481481481</v>
      </c>
      <c r="G7117">
        <v>2</v>
      </c>
      <c r="H7117" s="114" t="s">
        <v>289</v>
      </c>
      <c r="I7117">
        <v>2055940</v>
      </c>
    </row>
    <row r="7118" spans="1:9" x14ac:dyDescent="0.25">
      <c r="A7118" s="114" t="s">
        <v>2109</v>
      </c>
      <c r="B7118">
        <v>357</v>
      </c>
      <c r="C7118" s="114" t="s">
        <v>54</v>
      </c>
      <c r="D7118" s="114" t="s">
        <v>426</v>
      </c>
      <c r="E7118" s="115">
        <v>44877</v>
      </c>
      <c r="F7118" s="192">
        <v>0.50446759259259255</v>
      </c>
      <c r="G7118">
        <v>2</v>
      </c>
      <c r="H7118" s="114" t="s">
        <v>427</v>
      </c>
      <c r="I7118">
        <v>6701776</v>
      </c>
    </row>
    <row r="7119" spans="1:9" x14ac:dyDescent="0.25">
      <c r="A7119" s="114" t="s">
        <v>2109</v>
      </c>
      <c r="B7119">
        <v>358</v>
      </c>
      <c r="C7119" s="114" t="s">
        <v>54</v>
      </c>
      <c r="D7119" s="114" t="s">
        <v>334</v>
      </c>
      <c r="E7119" s="115">
        <v>44877</v>
      </c>
      <c r="F7119" s="192">
        <v>0.50497685185185182</v>
      </c>
      <c r="G7119">
        <v>2</v>
      </c>
      <c r="H7119" s="114" t="s">
        <v>335</v>
      </c>
      <c r="I7119">
        <v>5330656</v>
      </c>
    </row>
    <row r="7120" spans="1:9" x14ac:dyDescent="0.25">
      <c r="A7120" s="114" t="s">
        <v>2109</v>
      </c>
      <c r="B7120">
        <v>359</v>
      </c>
      <c r="C7120" s="114" t="s">
        <v>53</v>
      </c>
      <c r="D7120" s="114" t="s">
        <v>316</v>
      </c>
      <c r="E7120" s="115">
        <v>44877</v>
      </c>
      <c r="F7120" s="192">
        <v>0.5052430555555556</v>
      </c>
      <c r="G7120">
        <v>2</v>
      </c>
      <c r="H7120" s="114" t="s">
        <v>317</v>
      </c>
      <c r="I7120">
        <v>2166829</v>
      </c>
    </row>
    <row r="7121" spans="1:9" x14ac:dyDescent="0.25">
      <c r="A7121" s="114" t="s">
        <v>2109</v>
      </c>
      <c r="B7121">
        <v>360</v>
      </c>
      <c r="C7121" s="114" t="s">
        <v>54</v>
      </c>
      <c r="D7121" s="114" t="s">
        <v>312</v>
      </c>
      <c r="E7121" s="115">
        <v>44877</v>
      </c>
      <c r="F7121" s="192">
        <v>0.50537037037037036</v>
      </c>
      <c r="G7121">
        <v>2</v>
      </c>
      <c r="H7121" s="114" t="s">
        <v>313</v>
      </c>
      <c r="I7121">
        <v>5511423</v>
      </c>
    </row>
    <row r="7122" spans="1:9" x14ac:dyDescent="0.25">
      <c r="A7122" s="114" t="s">
        <v>2109</v>
      </c>
      <c r="B7122">
        <v>361</v>
      </c>
      <c r="C7122" s="114" t="s">
        <v>54</v>
      </c>
      <c r="D7122" s="114" t="s">
        <v>462</v>
      </c>
      <c r="E7122" s="115">
        <v>44877</v>
      </c>
      <c r="F7122" s="192">
        <v>0.50564814814814818</v>
      </c>
      <c r="G7122">
        <v>2</v>
      </c>
      <c r="H7122" s="114" t="s">
        <v>463</v>
      </c>
      <c r="I7122">
        <v>7623788</v>
      </c>
    </row>
    <row r="7123" spans="1:9" x14ac:dyDescent="0.25">
      <c r="A7123" s="114" t="s">
        <v>2109</v>
      </c>
      <c r="B7123">
        <v>362</v>
      </c>
      <c r="C7123" s="114" t="s">
        <v>52</v>
      </c>
      <c r="D7123" s="114" t="s">
        <v>222</v>
      </c>
      <c r="E7123" s="115">
        <v>44877</v>
      </c>
      <c r="F7123" s="192">
        <v>0.50611111111111107</v>
      </c>
      <c r="G7123">
        <v>2</v>
      </c>
      <c r="H7123" s="114" t="s">
        <v>223</v>
      </c>
      <c r="I7123">
        <v>5247062</v>
      </c>
    </row>
    <row r="7124" spans="1:9" x14ac:dyDescent="0.25">
      <c r="A7124" s="114" t="s">
        <v>2109</v>
      </c>
      <c r="B7124">
        <v>363</v>
      </c>
      <c r="C7124" s="114" t="s">
        <v>54</v>
      </c>
      <c r="D7124" s="114" t="s">
        <v>1378</v>
      </c>
      <c r="E7124" s="115">
        <v>44877</v>
      </c>
      <c r="F7124" s="192">
        <v>0.50633101851851847</v>
      </c>
      <c r="G7124">
        <v>2</v>
      </c>
      <c r="H7124" s="114" t="s">
        <v>1379</v>
      </c>
      <c r="I7124">
        <v>6712817</v>
      </c>
    </row>
    <row r="7125" spans="1:9" x14ac:dyDescent="0.25">
      <c r="A7125" s="114" t="s">
        <v>2109</v>
      </c>
      <c r="B7125">
        <v>364</v>
      </c>
      <c r="C7125" s="114" t="s">
        <v>54</v>
      </c>
      <c r="D7125" s="114" t="s">
        <v>260</v>
      </c>
      <c r="E7125" s="115">
        <v>44877</v>
      </c>
      <c r="F7125" s="192">
        <v>0.50640046296296293</v>
      </c>
      <c r="G7125">
        <v>2</v>
      </c>
      <c r="H7125" s="114" t="s">
        <v>261</v>
      </c>
      <c r="I7125">
        <v>7370832</v>
      </c>
    </row>
    <row r="7126" spans="1:9" x14ac:dyDescent="0.25">
      <c r="A7126" s="114" t="s">
        <v>2109</v>
      </c>
      <c r="B7126">
        <v>365</v>
      </c>
      <c r="C7126" s="114" t="s">
        <v>54</v>
      </c>
      <c r="D7126" s="114" t="s">
        <v>262</v>
      </c>
      <c r="E7126" s="115">
        <v>44877</v>
      </c>
      <c r="F7126" s="192">
        <v>0.50645833333333334</v>
      </c>
      <c r="G7126">
        <v>2</v>
      </c>
      <c r="H7126" s="114" t="s">
        <v>263</v>
      </c>
      <c r="I7126">
        <v>2790017</v>
      </c>
    </row>
    <row r="7127" spans="1:9" x14ac:dyDescent="0.25">
      <c r="A7127" s="114" t="s">
        <v>2109</v>
      </c>
      <c r="B7127">
        <v>366</v>
      </c>
      <c r="C7127" s="114" t="s">
        <v>54</v>
      </c>
      <c r="D7127" s="114" t="s">
        <v>1342</v>
      </c>
      <c r="E7127" s="115">
        <v>44877</v>
      </c>
      <c r="F7127" s="192">
        <v>0.50673611111111116</v>
      </c>
      <c r="G7127">
        <v>2</v>
      </c>
      <c r="H7127" s="114" t="s">
        <v>1343</v>
      </c>
      <c r="I7127">
        <v>7361622</v>
      </c>
    </row>
    <row r="7128" spans="1:9" x14ac:dyDescent="0.25">
      <c r="A7128" s="114" t="s">
        <v>2109</v>
      </c>
      <c r="B7128">
        <v>367</v>
      </c>
      <c r="C7128" s="114" t="s">
        <v>53</v>
      </c>
      <c r="D7128" s="114" t="s">
        <v>392</v>
      </c>
      <c r="E7128" s="115">
        <v>44877</v>
      </c>
      <c r="F7128" s="192">
        <v>0.50708333333333333</v>
      </c>
      <c r="G7128">
        <v>2</v>
      </c>
      <c r="H7128" s="114" t="s">
        <v>393</v>
      </c>
      <c r="I7128">
        <v>2716548</v>
      </c>
    </row>
    <row r="7129" spans="1:9" x14ac:dyDescent="0.25">
      <c r="A7129" s="114" t="s">
        <v>2109</v>
      </c>
      <c r="B7129">
        <v>368</v>
      </c>
      <c r="C7129" s="114" t="s">
        <v>54</v>
      </c>
      <c r="D7129" s="114" t="s">
        <v>196</v>
      </c>
      <c r="E7129" s="115">
        <v>44877</v>
      </c>
      <c r="F7129" s="192">
        <v>0.50732638888888892</v>
      </c>
      <c r="G7129">
        <v>2</v>
      </c>
      <c r="H7129" s="114" t="s">
        <v>197</v>
      </c>
      <c r="I7129">
        <v>5500416</v>
      </c>
    </row>
    <row r="7130" spans="1:9" x14ac:dyDescent="0.25">
      <c r="A7130" s="114" t="s">
        <v>2109</v>
      </c>
      <c r="B7130">
        <v>369</v>
      </c>
      <c r="C7130" s="114" t="s">
        <v>53</v>
      </c>
      <c r="D7130" s="114" t="s">
        <v>1507</v>
      </c>
      <c r="E7130" s="115">
        <v>44877</v>
      </c>
      <c r="F7130" s="192">
        <v>0.50817129629629632</v>
      </c>
      <c r="G7130">
        <v>2</v>
      </c>
      <c r="H7130" s="114" t="s">
        <v>1508</v>
      </c>
      <c r="I7130"/>
    </row>
    <row r="7131" spans="1:9" x14ac:dyDescent="0.25">
      <c r="A7131" s="114" t="s">
        <v>2109</v>
      </c>
      <c r="B7131">
        <v>370</v>
      </c>
      <c r="C7131" s="114" t="s">
        <v>54</v>
      </c>
      <c r="D7131" s="114" t="s">
        <v>612</v>
      </c>
      <c r="E7131" s="115">
        <v>44877</v>
      </c>
      <c r="F7131" s="192">
        <v>0.5091782407407407</v>
      </c>
      <c r="G7131">
        <v>2</v>
      </c>
      <c r="H7131" s="114" t="s">
        <v>613</v>
      </c>
      <c r="I7131"/>
    </row>
    <row r="7132" spans="1:9" x14ac:dyDescent="0.25">
      <c r="A7132" s="114" t="s">
        <v>2109</v>
      </c>
      <c r="B7132">
        <v>371</v>
      </c>
      <c r="C7132" s="114" t="s">
        <v>53</v>
      </c>
      <c r="D7132" s="114" t="s">
        <v>1318</v>
      </c>
      <c r="E7132" s="115">
        <v>44877</v>
      </c>
      <c r="F7132" s="192">
        <v>0.50937500000000002</v>
      </c>
      <c r="G7132">
        <v>2</v>
      </c>
      <c r="H7132" s="114" t="s">
        <v>1319</v>
      </c>
      <c r="I7132"/>
    </row>
    <row r="7133" spans="1:9" x14ac:dyDescent="0.25">
      <c r="A7133" s="114" t="s">
        <v>2109</v>
      </c>
      <c r="B7133">
        <v>372</v>
      </c>
      <c r="C7133" s="114" t="s">
        <v>53</v>
      </c>
      <c r="D7133" s="114" t="s">
        <v>1252</v>
      </c>
      <c r="E7133" s="115">
        <v>44877</v>
      </c>
      <c r="F7133" s="192">
        <v>0.5102430555555556</v>
      </c>
      <c r="G7133">
        <v>2</v>
      </c>
      <c r="H7133" s="114" t="s">
        <v>1253</v>
      </c>
      <c r="I7133">
        <v>14807551</v>
      </c>
    </row>
    <row r="7134" spans="1:9" x14ac:dyDescent="0.25">
      <c r="A7134" s="114" t="s">
        <v>2109</v>
      </c>
      <c r="B7134">
        <v>373</v>
      </c>
      <c r="C7134" s="114" t="s">
        <v>52</v>
      </c>
      <c r="D7134" s="114" t="s">
        <v>1704</v>
      </c>
      <c r="E7134" s="115">
        <v>44877</v>
      </c>
      <c r="F7134" s="192">
        <v>0.51031249999999995</v>
      </c>
      <c r="G7134">
        <v>2</v>
      </c>
      <c r="H7134" s="114" t="s">
        <v>1705</v>
      </c>
      <c r="I7134">
        <v>5272883</v>
      </c>
    </row>
    <row r="7135" spans="1:9" x14ac:dyDescent="0.25">
      <c r="A7135" s="114" t="s">
        <v>2109</v>
      </c>
      <c r="B7135">
        <v>374</v>
      </c>
      <c r="C7135" s="114" t="s">
        <v>52</v>
      </c>
      <c r="D7135" s="114" t="s">
        <v>1898</v>
      </c>
      <c r="E7135" s="115">
        <v>44877</v>
      </c>
      <c r="F7135" s="192">
        <v>0.51106481481481481</v>
      </c>
      <c r="G7135">
        <v>2</v>
      </c>
      <c r="H7135" s="114" t="s">
        <v>1899</v>
      </c>
      <c r="I7135">
        <v>5247087</v>
      </c>
    </row>
    <row r="7136" spans="1:9" x14ac:dyDescent="0.25">
      <c r="A7136" s="114" t="s">
        <v>2109</v>
      </c>
      <c r="B7136">
        <v>375</v>
      </c>
      <c r="C7136" s="114" t="s">
        <v>52</v>
      </c>
      <c r="D7136" s="114" t="s">
        <v>1902</v>
      </c>
      <c r="E7136" s="115">
        <v>44877</v>
      </c>
      <c r="F7136" s="192">
        <v>0.51138888888888889</v>
      </c>
      <c r="G7136">
        <v>2</v>
      </c>
      <c r="H7136" s="114" t="s">
        <v>1903</v>
      </c>
      <c r="I7136">
        <v>6722987</v>
      </c>
    </row>
    <row r="7137" spans="1:9" x14ac:dyDescent="0.25">
      <c r="A7137" s="114" t="s">
        <v>2109</v>
      </c>
      <c r="B7137">
        <v>376</v>
      </c>
      <c r="C7137" s="114" t="s">
        <v>53</v>
      </c>
      <c r="D7137" s="114" t="s">
        <v>1586</v>
      </c>
      <c r="E7137" s="115">
        <v>44877</v>
      </c>
      <c r="F7137" s="192">
        <v>0.51151620370370365</v>
      </c>
      <c r="G7137">
        <v>2</v>
      </c>
      <c r="H7137" s="114" t="s">
        <v>1587</v>
      </c>
      <c r="I7137"/>
    </row>
    <row r="7138" spans="1:9" x14ac:dyDescent="0.25">
      <c r="A7138" s="114" t="s">
        <v>2109</v>
      </c>
      <c r="B7138">
        <v>377</v>
      </c>
      <c r="C7138" s="114" t="s">
        <v>53</v>
      </c>
      <c r="D7138" s="114" t="s">
        <v>1582</v>
      </c>
      <c r="E7138" s="115">
        <v>44877</v>
      </c>
      <c r="F7138" s="192">
        <v>0.51159722222222226</v>
      </c>
      <c r="G7138">
        <v>2</v>
      </c>
      <c r="H7138" s="114" t="s">
        <v>1583</v>
      </c>
      <c r="I7138"/>
    </row>
    <row r="7139" spans="1:9" x14ac:dyDescent="0.25">
      <c r="A7139" s="114" t="s">
        <v>2109</v>
      </c>
      <c r="B7139">
        <v>378</v>
      </c>
      <c r="C7139" s="114" t="s">
        <v>53</v>
      </c>
      <c r="D7139" s="114" t="s">
        <v>488</v>
      </c>
      <c r="E7139" s="115">
        <v>44877</v>
      </c>
      <c r="F7139" s="192">
        <v>0.51228009259259255</v>
      </c>
      <c r="G7139">
        <v>2</v>
      </c>
      <c r="H7139" s="114" t="s">
        <v>489</v>
      </c>
      <c r="I7139">
        <v>3379350</v>
      </c>
    </row>
    <row r="7140" spans="1:9" x14ac:dyDescent="0.25">
      <c r="A7140" s="114" t="s">
        <v>2109</v>
      </c>
      <c r="B7140">
        <v>379</v>
      </c>
      <c r="C7140" s="114" t="s">
        <v>52</v>
      </c>
      <c r="D7140" s="114" t="s">
        <v>1733</v>
      </c>
      <c r="E7140" s="115">
        <v>44877</v>
      </c>
      <c r="F7140" s="192">
        <v>0.5124305555555555</v>
      </c>
      <c r="G7140">
        <v>2</v>
      </c>
      <c r="H7140" s="114" t="s">
        <v>1734</v>
      </c>
      <c r="I7140">
        <v>14111510</v>
      </c>
    </row>
    <row r="7141" spans="1:9" x14ac:dyDescent="0.25">
      <c r="A7141" s="114" t="s">
        <v>2109</v>
      </c>
      <c r="B7141">
        <v>380</v>
      </c>
      <c r="C7141" s="114" t="s">
        <v>54</v>
      </c>
      <c r="D7141" s="114" t="s">
        <v>1376</v>
      </c>
      <c r="E7141" s="115">
        <v>44877</v>
      </c>
      <c r="F7141" s="192">
        <v>0.51340277777777776</v>
      </c>
      <c r="G7141">
        <v>2</v>
      </c>
      <c r="H7141" s="114" t="s">
        <v>1377</v>
      </c>
      <c r="I7141">
        <v>6691863</v>
      </c>
    </row>
    <row r="7142" spans="1:9" x14ac:dyDescent="0.25">
      <c r="A7142" s="114" t="s">
        <v>2109</v>
      </c>
      <c r="B7142">
        <v>381</v>
      </c>
      <c r="C7142" s="114" t="s">
        <v>54</v>
      </c>
      <c r="D7142" s="114" t="s">
        <v>1983</v>
      </c>
      <c r="E7142" s="115">
        <v>44877</v>
      </c>
      <c r="F7142" s="192">
        <v>0.51366898148148143</v>
      </c>
      <c r="G7142">
        <v>2</v>
      </c>
      <c r="H7142" s="114" t="s">
        <v>1984</v>
      </c>
      <c r="I7142"/>
    </row>
    <row r="7143" spans="1:9" x14ac:dyDescent="0.25">
      <c r="A7143" s="114" t="s">
        <v>2109</v>
      </c>
      <c r="B7143">
        <v>382</v>
      </c>
      <c r="C7143" s="114" t="s">
        <v>54</v>
      </c>
      <c r="D7143" s="114" t="s">
        <v>1985</v>
      </c>
      <c r="E7143" s="115">
        <v>44877</v>
      </c>
      <c r="F7143" s="192">
        <v>0.51373842592592589</v>
      </c>
      <c r="G7143">
        <v>2</v>
      </c>
      <c r="H7143" s="114" t="s">
        <v>1986</v>
      </c>
      <c r="I7143"/>
    </row>
    <row r="7144" spans="1:9" x14ac:dyDescent="0.25">
      <c r="A7144" s="114" t="s">
        <v>2109</v>
      </c>
      <c r="B7144">
        <v>383</v>
      </c>
      <c r="C7144" s="114" t="s">
        <v>54</v>
      </c>
      <c r="D7144" s="114" t="s">
        <v>1981</v>
      </c>
      <c r="E7144" s="115">
        <v>44877</v>
      </c>
      <c r="F7144" s="192">
        <v>0.5138194444444445</v>
      </c>
      <c r="G7144">
        <v>2</v>
      </c>
      <c r="H7144" s="114" t="s">
        <v>1982</v>
      </c>
      <c r="I7144"/>
    </row>
    <row r="7145" spans="1:9" x14ac:dyDescent="0.25">
      <c r="A7145" s="114" t="s">
        <v>2109</v>
      </c>
      <c r="B7145">
        <v>384</v>
      </c>
      <c r="C7145" s="114" t="s">
        <v>54</v>
      </c>
      <c r="D7145" s="114" t="s">
        <v>1979</v>
      </c>
      <c r="E7145" s="115">
        <v>44877</v>
      </c>
      <c r="F7145" s="192">
        <v>0.5138773148148148</v>
      </c>
      <c r="G7145">
        <v>2</v>
      </c>
      <c r="H7145" s="114" t="s">
        <v>1980</v>
      </c>
      <c r="I7145"/>
    </row>
    <row r="7146" spans="1:9" x14ac:dyDescent="0.25">
      <c r="A7146" s="114" t="s">
        <v>2109</v>
      </c>
      <c r="B7146">
        <v>385</v>
      </c>
      <c r="C7146" s="114" t="s">
        <v>54</v>
      </c>
      <c r="D7146" s="114" t="s">
        <v>706</v>
      </c>
      <c r="E7146" s="115">
        <v>44877</v>
      </c>
      <c r="F7146" s="192">
        <v>0.51394675925925926</v>
      </c>
      <c r="G7146">
        <v>2</v>
      </c>
      <c r="H7146" s="114" t="s">
        <v>707</v>
      </c>
      <c r="I7146"/>
    </row>
    <row r="7147" spans="1:9" x14ac:dyDescent="0.25">
      <c r="A7147" s="114" t="s">
        <v>2109</v>
      </c>
      <c r="B7147">
        <v>386</v>
      </c>
      <c r="C7147" s="114" t="s">
        <v>54</v>
      </c>
      <c r="D7147" s="114" t="s">
        <v>2114</v>
      </c>
      <c r="E7147" s="115">
        <v>44877</v>
      </c>
      <c r="F7147" s="192">
        <v>0.51400462962962967</v>
      </c>
      <c r="G7147">
        <v>2</v>
      </c>
      <c r="H7147" s="114" t="s">
        <v>2115</v>
      </c>
      <c r="I7147"/>
    </row>
    <row r="7148" spans="1:9" x14ac:dyDescent="0.25">
      <c r="A7148" s="114" t="s">
        <v>2109</v>
      </c>
      <c r="B7148">
        <v>387</v>
      </c>
      <c r="C7148" s="114" t="s">
        <v>54</v>
      </c>
      <c r="D7148" s="114" t="s">
        <v>450</v>
      </c>
      <c r="E7148" s="115">
        <v>44877</v>
      </c>
      <c r="F7148" s="192">
        <v>0.51459490740740743</v>
      </c>
      <c r="G7148">
        <v>2</v>
      </c>
      <c r="H7148" s="114" t="s">
        <v>451</v>
      </c>
      <c r="I7148"/>
    </row>
    <row r="7149" spans="1:9" x14ac:dyDescent="0.25">
      <c r="A7149" s="114" t="s">
        <v>2109</v>
      </c>
      <c r="B7149">
        <v>388</v>
      </c>
      <c r="C7149" s="114" t="s">
        <v>53</v>
      </c>
      <c r="D7149" s="114" t="s">
        <v>198</v>
      </c>
      <c r="E7149" s="115">
        <v>44877</v>
      </c>
      <c r="F7149" s="192">
        <v>0.51542824074074078</v>
      </c>
      <c r="G7149">
        <v>2</v>
      </c>
      <c r="H7149" s="114" t="s">
        <v>199</v>
      </c>
      <c r="I7149"/>
    </row>
    <row r="7150" spans="1:9" x14ac:dyDescent="0.25">
      <c r="A7150" s="114" t="s">
        <v>2109</v>
      </c>
      <c r="B7150">
        <v>389</v>
      </c>
      <c r="C7150" s="114" t="s">
        <v>53</v>
      </c>
      <c r="D7150" s="114" t="s">
        <v>1776</v>
      </c>
      <c r="E7150" s="115">
        <v>44877</v>
      </c>
      <c r="F7150" s="192">
        <v>0.51549768518518524</v>
      </c>
      <c r="G7150">
        <v>2</v>
      </c>
      <c r="H7150" s="114" t="s">
        <v>1777</v>
      </c>
      <c r="I7150">
        <v>2025424</v>
      </c>
    </row>
    <row r="7151" spans="1:9" x14ac:dyDescent="0.25">
      <c r="A7151" s="114" t="s">
        <v>2109</v>
      </c>
      <c r="B7151">
        <v>390</v>
      </c>
      <c r="C7151" s="114" t="s">
        <v>53</v>
      </c>
      <c r="D7151" s="114" t="s">
        <v>208</v>
      </c>
      <c r="E7151" s="115">
        <v>44877</v>
      </c>
      <c r="F7151" s="192">
        <v>0.51591435185185186</v>
      </c>
      <c r="G7151">
        <v>2</v>
      </c>
      <c r="H7151" s="114" t="s">
        <v>209</v>
      </c>
      <c r="I7151">
        <v>5500801</v>
      </c>
    </row>
    <row r="7152" spans="1:9" x14ac:dyDescent="0.25">
      <c r="A7152" s="114" t="s">
        <v>2109</v>
      </c>
      <c r="B7152">
        <v>391</v>
      </c>
      <c r="C7152" s="114" t="s">
        <v>52</v>
      </c>
      <c r="D7152" s="114" t="s">
        <v>1741</v>
      </c>
      <c r="E7152" s="115">
        <v>44877</v>
      </c>
      <c r="F7152" s="192">
        <v>0.51609953703703704</v>
      </c>
      <c r="G7152">
        <v>2</v>
      </c>
      <c r="H7152" s="114" t="s">
        <v>1742</v>
      </c>
      <c r="I7152">
        <v>2799668</v>
      </c>
    </row>
    <row r="7153" spans="1:9" x14ac:dyDescent="0.25">
      <c r="A7153" s="114" t="s">
        <v>2109</v>
      </c>
      <c r="B7153">
        <v>392</v>
      </c>
      <c r="C7153" s="114" t="s">
        <v>52</v>
      </c>
      <c r="D7153" s="114" t="s">
        <v>1412</v>
      </c>
      <c r="E7153" s="115">
        <v>44877</v>
      </c>
      <c r="F7153" s="192">
        <v>0.51616898148148149</v>
      </c>
      <c r="G7153">
        <v>2</v>
      </c>
      <c r="H7153" s="114" t="s">
        <v>1413</v>
      </c>
      <c r="I7153">
        <v>14112293</v>
      </c>
    </row>
    <row r="7154" spans="1:9" x14ac:dyDescent="0.25">
      <c r="A7154" s="114" t="s">
        <v>2109</v>
      </c>
      <c r="B7154">
        <v>393</v>
      </c>
      <c r="C7154" s="114" t="s">
        <v>57</v>
      </c>
      <c r="D7154" s="114" t="s">
        <v>1332</v>
      </c>
      <c r="E7154" s="115">
        <v>44877</v>
      </c>
      <c r="F7154" s="192">
        <v>0.51626157407407403</v>
      </c>
      <c r="G7154">
        <v>2</v>
      </c>
      <c r="H7154" s="114" t="s">
        <v>1333</v>
      </c>
      <c r="I7154">
        <v>14936017</v>
      </c>
    </row>
    <row r="7155" spans="1:9" x14ac:dyDescent="0.25">
      <c r="A7155" s="114" t="s">
        <v>2109</v>
      </c>
      <c r="B7155">
        <v>394</v>
      </c>
      <c r="C7155" s="114" t="s">
        <v>52</v>
      </c>
      <c r="D7155" s="114" t="s">
        <v>1710</v>
      </c>
      <c r="E7155" s="115">
        <v>44877</v>
      </c>
      <c r="F7155" s="192">
        <v>0.51631944444444444</v>
      </c>
      <c r="G7155">
        <v>2</v>
      </c>
      <c r="H7155" s="114" t="s">
        <v>1711</v>
      </c>
      <c r="I7155">
        <v>2799462</v>
      </c>
    </row>
    <row r="7156" spans="1:9" x14ac:dyDescent="0.25">
      <c r="A7156" s="114" t="s">
        <v>2109</v>
      </c>
      <c r="B7156">
        <v>395</v>
      </c>
      <c r="C7156" s="114" t="s">
        <v>52</v>
      </c>
      <c r="D7156" s="114" t="s">
        <v>2030</v>
      </c>
      <c r="E7156" s="115">
        <v>44877</v>
      </c>
      <c r="F7156" s="192">
        <v>0.5163888888888889</v>
      </c>
      <c r="G7156">
        <v>2</v>
      </c>
      <c r="H7156" s="114" t="s">
        <v>2031</v>
      </c>
      <c r="I7156">
        <v>5461987</v>
      </c>
    </row>
    <row r="7157" spans="1:9" x14ac:dyDescent="0.25">
      <c r="A7157" s="114" t="s">
        <v>2109</v>
      </c>
      <c r="B7157">
        <v>396</v>
      </c>
      <c r="C7157" s="114" t="s">
        <v>55</v>
      </c>
      <c r="D7157" s="114" t="s">
        <v>1739</v>
      </c>
      <c r="E7157" s="115">
        <v>44877</v>
      </c>
      <c r="F7157" s="192">
        <v>0.51644675925925931</v>
      </c>
      <c r="G7157">
        <v>2</v>
      </c>
      <c r="H7157" s="114" t="s">
        <v>1740</v>
      </c>
      <c r="I7157">
        <v>14812944</v>
      </c>
    </row>
    <row r="7158" spans="1:9" x14ac:dyDescent="0.25">
      <c r="A7158" s="114" t="s">
        <v>2109</v>
      </c>
      <c r="B7158">
        <v>397</v>
      </c>
      <c r="C7158" s="114" t="s">
        <v>52</v>
      </c>
      <c r="D7158" s="114" t="s">
        <v>1410</v>
      </c>
      <c r="E7158" s="115">
        <v>44877</v>
      </c>
      <c r="F7158" s="192">
        <v>0.51651620370370366</v>
      </c>
      <c r="G7158">
        <v>2</v>
      </c>
      <c r="H7158" s="114" t="s">
        <v>1411</v>
      </c>
      <c r="I7158"/>
    </row>
    <row r="7159" spans="1:9" x14ac:dyDescent="0.25">
      <c r="A7159" s="114" t="s">
        <v>2109</v>
      </c>
      <c r="B7159">
        <v>398</v>
      </c>
      <c r="C7159" s="114" t="s">
        <v>52</v>
      </c>
      <c r="D7159" s="114" t="s">
        <v>1869</v>
      </c>
      <c r="E7159" s="115">
        <v>44877</v>
      </c>
      <c r="F7159" s="192">
        <v>0.51658564814814811</v>
      </c>
      <c r="G7159">
        <v>2</v>
      </c>
      <c r="H7159" s="114" t="s">
        <v>1870</v>
      </c>
      <c r="I7159">
        <v>6701493</v>
      </c>
    </row>
    <row r="7160" spans="1:9" x14ac:dyDescent="0.25">
      <c r="A7160" s="114" t="s">
        <v>2109</v>
      </c>
      <c r="B7160">
        <v>399</v>
      </c>
      <c r="C7160" s="114" t="s">
        <v>52</v>
      </c>
      <c r="D7160" s="114" t="s">
        <v>1314</v>
      </c>
      <c r="E7160" s="115">
        <v>44877</v>
      </c>
      <c r="F7160" s="192">
        <v>0.51890046296296299</v>
      </c>
      <c r="G7160">
        <v>2</v>
      </c>
      <c r="H7160" s="114" t="s">
        <v>1315</v>
      </c>
      <c r="I7160">
        <v>14810313</v>
      </c>
    </row>
    <row r="7161" spans="1:9" x14ac:dyDescent="0.25">
      <c r="A7161" s="114" t="s">
        <v>2109</v>
      </c>
      <c r="B7161">
        <v>400</v>
      </c>
      <c r="C7161" s="114" t="s">
        <v>53</v>
      </c>
      <c r="D7161" s="114" t="s">
        <v>1264</v>
      </c>
      <c r="E7161" s="115">
        <v>44877</v>
      </c>
      <c r="F7161" s="192">
        <v>0.51921296296296293</v>
      </c>
      <c r="G7161">
        <v>2</v>
      </c>
      <c r="H7161" s="114" t="s">
        <v>1265</v>
      </c>
      <c r="I7161">
        <v>5619697</v>
      </c>
    </row>
    <row r="7162" spans="1:9" x14ac:dyDescent="0.25">
      <c r="A7162" s="114" t="s">
        <v>2109</v>
      </c>
      <c r="B7162">
        <v>401</v>
      </c>
      <c r="C7162" s="114" t="s">
        <v>51</v>
      </c>
      <c r="D7162" s="114" t="s">
        <v>2116</v>
      </c>
      <c r="E7162" s="115">
        <v>44877</v>
      </c>
      <c r="F7162" s="192">
        <v>0.51927083333333335</v>
      </c>
      <c r="G7162">
        <v>2</v>
      </c>
      <c r="H7162" s="114" t="s">
        <v>2117</v>
      </c>
      <c r="I7162">
        <v>6707127</v>
      </c>
    </row>
    <row r="7163" spans="1:9" x14ac:dyDescent="0.25">
      <c r="A7163" s="114" t="s">
        <v>2109</v>
      </c>
      <c r="B7163">
        <v>402</v>
      </c>
      <c r="C7163" s="114" t="s">
        <v>53</v>
      </c>
      <c r="D7163" s="114" t="s">
        <v>298</v>
      </c>
      <c r="E7163" s="115">
        <v>44877</v>
      </c>
      <c r="F7163" s="192">
        <v>0.52097222222222217</v>
      </c>
      <c r="G7163">
        <v>2</v>
      </c>
      <c r="H7163" s="114" t="s">
        <v>299</v>
      </c>
      <c r="I7163"/>
    </row>
    <row r="7164" spans="1:9" x14ac:dyDescent="0.25">
      <c r="A7164" s="114" t="s">
        <v>2109</v>
      </c>
      <c r="B7164">
        <v>403</v>
      </c>
      <c r="C7164" s="114" t="s">
        <v>54</v>
      </c>
      <c r="D7164" s="114" t="s">
        <v>456</v>
      </c>
      <c r="E7164" s="115">
        <v>44877</v>
      </c>
      <c r="F7164" s="192">
        <v>0.5231365740740741</v>
      </c>
      <c r="G7164">
        <v>2</v>
      </c>
      <c r="H7164" s="114" t="s">
        <v>457</v>
      </c>
      <c r="I7164">
        <v>6720578</v>
      </c>
    </row>
    <row r="7165" spans="1:9" x14ac:dyDescent="0.25">
      <c r="A7165" s="114" t="s">
        <v>2109</v>
      </c>
      <c r="B7165">
        <v>404</v>
      </c>
      <c r="C7165" s="114" t="s">
        <v>57</v>
      </c>
      <c r="D7165" s="114" t="s">
        <v>1479</v>
      </c>
      <c r="E7165" s="115">
        <v>44877</v>
      </c>
      <c r="F7165" s="192">
        <v>0.52324074074074078</v>
      </c>
      <c r="G7165">
        <v>2</v>
      </c>
      <c r="H7165" s="114" t="s">
        <v>1480</v>
      </c>
      <c r="I7165"/>
    </row>
    <row r="7166" spans="1:9" x14ac:dyDescent="0.25">
      <c r="A7166" s="114" t="s">
        <v>2109</v>
      </c>
      <c r="B7166">
        <v>405</v>
      </c>
      <c r="C7166" s="114" t="s">
        <v>54</v>
      </c>
      <c r="D7166" s="114" t="s">
        <v>2003</v>
      </c>
      <c r="E7166" s="115">
        <v>44877</v>
      </c>
      <c r="F7166" s="192">
        <v>0.52334490740740736</v>
      </c>
      <c r="G7166">
        <v>2</v>
      </c>
      <c r="H7166" s="114" t="s">
        <v>2004</v>
      </c>
      <c r="I7166">
        <v>3686703</v>
      </c>
    </row>
    <row r="7167" spans="1:9" x14ac:dyDescent="0.25">
      <c r="A7167" s="114" t="s">
        <v>2109</v>
      </c>
      <c r="B7167">
        <v>406</v>
      </c>
      <c r="C7167" s="114" t="s">
        <v>52</v>
      </c>
      <c r="D7167" s="114" t="s">
        <v>1714</v>
      </c>
      <c r="E7167" s="115">
        <v>44877</v>
      </c>
      <c r="F7167" s="192">
        <v>0.52344907407407404</v>
      </c>
      <c r="G7167">
        <v>2</v>
      </c>
      <c r="H7167" s="114" t="s">
        <v>1715</v>
      </c>
      <c r="I7167"/>
    </row>
    <row r="7168" spans="1:9" x14ac:dyDescent="0.25">
      <c r="A7168" s="114" t="s">
        <v>2109</v>
      </c>
      <c r="B7168">
        <v>407</v>
      </c>
      <c r="C7168" s="114" t="s">
        <v>54</v>
      </c>
      <c r="D7168" s="114" t="s">
        <v>2118</v>
      </c>
      <c r="E7168" s="115">
        <v>44877</v>
      </c>
      <c r="F7168" s="192">
        <v>0.52350694444444446</v>
      </c>
      <c r="G7168">
        <v>2</v>
      </c>
      <c r="H7168" s="114" t="s">
        <v>2119</v>
      </c>
      <c r="I7168">
        <v>7135674</v>
      </c>
    </row>
    <row r="7169" spans="1:9" x14ac:dyDescent="0.25">
      <c r="A7169" s="114" t="s">
        <v>2109</v>
      </c>
      <c r="B7169">
        <v>408</v>
      </c>
      <c r="C7169" s="114" t="s">
        <v>52</v>
      </c>
      <c r="D7169" s="114" t="s">
        <v>1698</v>
      </c>
      <c r="E7169" s="115">
        <v>44877</v>
      </c>
      <c r="F7169" s="192">
        <v>0.52356481481481476</v>
      </c>
      <c r="G7169">
        <v>2</v>
      </c>
      <c r="H7169" s="114" t="s">
        <v>1699</v>
      </c>
      <c r="I7169">
        <v>3620654</v>
      </c>
    </row>
    <row r="7170" spans="1:9" x14ac:dyDescent="0.25">
      <c r="A7170" s="114" t="s">
        <v>2109</v>
      </c>
      <c r="B7170">
        <v>409</v>
      </c>
      <c r="C7170" s="114" t="s">
        <v>54</v>
      </c>
      <c r="D7170" s="114" t="s">
        <v>590</v>
      </c>
      <c r="E7170" s="115">
        <v>44877</v>
      </c>
      <c r="F7170" s="192">
        <v>0.52497685185185183</v>
      </c>
      <c r="G7170">
        <v>2</v>
      </c>
      <c r="H7170" s="114" t="s">
        <v>591</v>
      </c>
      <c r="I7170">
        <v>8268740</v>
      </c>
    </row>
    <row r="7171" spans="1:9" x14ac:dyDescent="0.25">
      <c r="A7171" s="114" t="s">
        <v>2109</v>
      </c>
      <c r="B7171">
        <v>410</v>
      </c>
      <c r="C7171" s="114" t="s">
        <v>52</v>
      </c>
      <c r="D7171" s="114" t="s">
        <v>1450</v>
      </c>
      <c r="E7171" s="115">
        <v>44877</v>
      </c>
      <c r="F7171" s="192">
        <v>0.52501157407407406</v>
      </c>
      <c r="G7171">
        <v>2</v>
      </c>
      <c r="H7171" s="114" t="s">
        <v>1451</v>
      </c>
      <c r="I7171">
        <v>5272857</v>
      </c>
    </row>
    <row r="7172" spans="1:9" x14ac:dyDescent="0.25">
      <c r="A7172" s="114" t="s">
        <v>2109</v>
      </c>
      <c r="B7172">
        <v>411</v>
      </c>
      <c r="C7172" s="114" t="s">
        <v>54</v>
      </c>
      <c r="D7172" s="114" t="s">
        <v>448</v>
      </c>
      <c r="E7172" s="115">
        <v>44877</v>
      </c>
      <c r="F7172" s="192">
        <v>0.52581018518518519</v>
      </c>
      <c r="G7172">
        <v>2</v>
      </c>
      <c r="H7172" s="114" t="s">
        <v>449</v>
      </c>
      <c r="I7172">
        <v>5353949</v>
      </c>
    </row>
    <row r="7173" spans="1:9" x14ac:dyDescent="0.25">
      <c r="A7173" s="114" t="s">
        <v>2109</v>
      </c>
      <c r="B7173">
        <v>412</v>
      </c>
      <c r="C7173" s="114" t="s">
        <v>53</v>
      </c>
      <c r="D7173" s="114" t="s">
        <v>466</v>
      </c>
      <c r="E7173" s="115">
        <v>44877</v>
      </c>
      <c r="F7173" s="192">
        <v>0.52605324074074078</v>
      </c>
      <c r="G7173">
        <v>2</v>
      </c>
      <c r="H7173" s="114" t="s">
        <v>467</v>
      </c>
      <c r="I7173"/>
    </row>
    <row r="7174" spans="1:9" x14ac:dyDescent="0.25">
      <c r="A7174" s="114" t="s">
        <v>2109</v>
      </c>
      <c r="B7174">
        <v>413</v>
      </c>
      <c r="C7174" s="114" t="s">
        <v>53</v>
      </c>
      <c r="D7174" s="114" t="s">
        <v>1863</v>
      </c>
      <c r="E7174" s="115">
        <v>44877</v>
      </c>
      <c r="F7174" s="192">
        <v>0.52651620370370367</v>
      </c>
      <c r="G7174">
        <v>2</v>
      </c>
      <c r="H7174" s="114" t="s">
        <v>1864</v>
      </c>
      <c r="I7174">
        <v>14970180</v>
      </c>
    </row>
    <row r="7175" spans="1:9" x14ac:dyDescent="0.25">
      <c r="A7175" s="114" t="s">
        <v>2109</v>
      </c>
      <c r="B7175">
        <v>414</v>
      </c>
      <c r="C7175" s="114" t="s">
        <v>55</v>
      </c>
      <c r="D7175" s="114" t="s">
        <v>795</v>
      </c>
      <c r="E7175" s="115">
        <v>44877</v>
      </c>
      <c r="F7175" s="192">
        <v>0.52730324074074075</v>
      </c>
      <c r="G7175">
        <v>2</v>
      </c>
      <c r="H7175" s="114" t="s">
        <v>796</v>
      </c>
      <c r="I7175">
        <v>14838233</v>
      </c>
    </row>
    <row r="7176" spans="1:9" x14ac:dyDescent="0.25">
      <c r="A7176" s="114" t="s">
        <v>2109</v>
      </c>
      <c r="B7176">
        <v>415</v>
      </c>
      <c r="C7176" s="114" t="s">
        <v>53</v>
      </c>
      <c r="D7176" s="114" t="s">
        <v>274</v>
      </c>
      <c r="E7176" s="115">
        <v>44877</v>
      </c>
      <c r="F7176" s="192">
        <v>0.52829861111111109</v>
      </c>
      <c r="G7176">
        <v>2</v>
      </c>
      <c r="H7176" s="114" t="s">
        <v>275</v>
      </c>
      <c r="I7176">
        <v>3185888</v>
      </c>
    </row>
    <row r="7177" spans="1:9" x14ac:dyDescent="0.25">
      <c r="A7177" s="114" t="s">
        <v>2109</v>
      </c>
      <c r="B7177">
        <v>416</v>
      </c>
      <c r="C7177" s="114" t="s">
        <v>54</v>
      </c>
      <c r="D7177" s="114" t="s">
        <v>1825</v>
      </c>
      <c r="E7177" s="115">
        <v>44877</v>
      </c>
      <c r="F7177" s="192">
        <v>0.52894675925925927</v>
      </c>
      <c r="G7177">
        <v>2</v>
      </c>
      <c r="H7177" s="114" t="s">
        <v>1826</v>
      </c>
      <c r="I7177">
        <v>5479045</v>
      </c>
    </row>
    <row r="7178" spans="1:9" x14ac:dyDescent="0.25">
      <c r="A7178" s="114" t="s">
        <v>2109</v>
      </c>
      <c r="B7178">
        <v>417</v>
      </c>
      <c r="C7178" s="114" t="s">
        <v>54</v>
      </c>
      <c r="D7178" s="114" t="s">
        <v>1454</v>
      </c>
      <c r="E7178" s="115">
        <v>44877</v>
      </c>
      <c r="F7178" s="192">
        <v>0.52905092592592595</v>
      </c>
      <c r="G7178">
        <v>2</v>
      </c>
      <c r="H7178" s="114" t="s">
        <v>1455</v>
      </c>
      <c r="I7178">
        <v>2054077</v>
      </c>
    </row>
    <row r="7179" spans="1:9" x14ac:dyDescent="0.25">
      <c r="A7179" s="114" t="s">
        <v>2109</v>
      </c>
      <c r="B7179">
        <v>418</v>
      </c>
      <c r="C7179" s="114" t="s">
        <v>54</v>
      </c>
      <c r="D7179" s="114" t="s">
        <v>272</v>
      </c>
      <c r="E7179" s="115">
        <v>44877</v>
      </c>
      <c r="F7179" s="192">
        <v>0.52912037037037041</v>
      </c>
      <c r="G7179">
        <v>2</v>
      </c>
      <c r="H7179" s="114" t="s">
        <v>273</v>
      </c>
      <c r="I7179">
        <v>5370529</v>
      </c>
    </row>
    <row r="7180" spans="1:9" x14ac:dyDescent="0.25">
      <c r="A7180" s="114" t="s">
        <v>2109</v>
      </c>
      <c r="B7180">
        <v>419</v>
      </c>
      <c r="C7180" s="114" t="s">
        <v>54</v>
      </c>
      <c r="D7180" s="114" t="s">
        <v>686</v>
      </c>
      <c r="E7180" s="115">
        <v>44877</v>
      </c>
      <c r="F7180" s="192">
        <v>0.53025462962962966</v>
      </c>
      <c r="G7180">
        <v>2</v>
      </c>
      <c r="H7180" s="114" t="s">
        <v>687</v>
      </c>
      <c r="I7180">
        <v>7344849</v>
      </c>
    </row>
    <row r="7181" spans="1:9" x14ac:dyDescent="0.25">
      <c r="A7181" s="114" t="s">
        <v>2109</v>
      </c>
      <c r="B7181">
        <v>420</v>
      </c>
      <c r="C7181" s="114" t="s">
        <v>54</v>
      </c>
      <c r="D7181" s="114" t="s">
        <v>2049</v>
      </c>
      <c r="E7181" s="115">
        <v>44877</v>
      </c>
      <c r="F7181" s="192">
        <v>0.53033564814814815</v>
      </c>
      <c r="G7181">
        <v>2</v>
      </c>
      <c r="H7181" s="114" t="s">
        <v>2050</v>
      </c>
      <c r="I7181">
        <v>2187859</v>
      </c>
    </row>
    <row r="7182" spans="1:9" x14ac:dyDescent="0.25">
      <c r="A7182" s="114" t="s">
        <v>2109</v>
      </c>
      <c r="B7182">
        <v>421</v>
      </c>
      <c r="C7182" s="114" t="s">
        <v>52</v>
      </c>
      <c r="D7182" s="114" t="s">
        <v>1250</v>
      </c>
      <c r="E7182" s="115">
        <v>44877</v>
      </c>
      <c r="F7182" s="192">
        <v>0.53040509259259261</v>
      </c>
      <c r="G7182">
        <v>2</v>
      </c>
      <c r="H7182" s="114" t="s">
        <v>1251</v>
      </c>
      <c r="I7182">
        <v>5409209</v>
      </c>
    </row>
    <row r="7183" spans="1:9" x14ac:dyDescent="0.25">
      <c r="A7183" s="114" t="s">
        <v>2109</v>
      </c>
      <c r="B7183">
        <v>422</v>
      </c>
      <c r="C7183" s="114" t="s">
        <v>54</v>
      </c>
      <c r="D7183" s="114" t="s">
        <v>286</v>
      </c>
      <c r="E7183" s="115">
        <v>44877</v>
      </c>
      <c r="F7183" s="192">
        <v>0.53194444444444444</v>
      </c>
      <c r="G7183">
        <v>2</v>
      </c>
      <c r="H7183" s="114" t="s">
        <v>287</v>
      </c>
      <c r="I7183">
        <v>6719163</v>
      </c>
    </row>
    <row r="7184" spans="1:9" x14ac:dyDescent="0.25">
      <c r="A7184" s="114" t="s">
        <v>2109</v>
      </c>
      <c r="B7184">
        <v>423</v>
      </c>
      <c r="C7184" s="114" t="s">
        <v>54</v>
      </c>
      <c r="D7184" s="114" t="s">
        <v>324</v>
      </c>
      <c r="E7184" s="115">
        <v>44877</v>
      </c>
      <c r="F7184" s="192">
        <v>0.53394675925925927</v>
      </c>
      <c r="G7184">
        <v>2</v>
      </c>
      <c r="H7184" s="114" t="s">
        <v>325</v>
      </c>
      <c r="I7184">
        <v>5501315</v>
      </c>
    </row>
    <row r="7185" spans="1:9" x14ac:dyDescent="0.25">
      <c r="A7185" s="114" t="s">
        <v>2109</v>
      </c>
      <c r="B7185">
        <v>424</v>
      </c>
      <c r="C7185" s="114" t="s">
        <v>56</v>
      </c>
      <c r="D7185" s="114" t="s">
        <v>1725</v>
      </c>
      <c r="E7185" s="115">
        <v>44877</v>
      </c>
      <c r="F7185" s="192">
        <v>0.53650462962962964</v>
      </c>
      <c r="G7185">
        <v>2</v>
      </c>
      <c r="H7185" s="114" t="s">
        <v>1726</v>
      </c>
      <c r="I7185">
        <v>7377632</v>
      </c>
    </row>
    <row r="7186" spans="1:9" x14ac:dyDescent="0.25">
      <c r="A7186" s="114" t="s">
        <v>2109</v>
      </c>
      <c r="B7186">
        <v>425</v>
      </c>
      <c r="C7186" s="114" t="s">
        <v>54</v>
      </c>
      <c r="D7186" s="114" t="s">
        <v>1298</v>
      </c>
      <c r="E7186" s="115">
        <v>44877</v>
      </c>
      <c r="F7186" s="192">
        <v>0.53681712962962957</v>
      </c>
      <c r="G7186">
        <v>2</v>
      </c>
      <c r="H7186" s="114" t="s">
        <v>1299</v>
      </c>
      <c r="I7186">
        <v>6719496</v>
      </c>
    </row>
    <row r="7187" spans="1:9" x14ac:dyDescent="0.25">
      <c r="A7187" s="114" t="s">
        <v>2109</v>
      </c>
      <c r="B7187">
        <v>426</v>
      </c>
      <c r="C7187" s="114" t="s">
        <v>53</v>
      </c>
      <c r="D7187" s="114" t="s">
        <v>514</v>
      </c>
      <c r="E7187" s="115">
        <v>44877</v>
      </c>
      <c r="F7187" s="192">
        <v>0.53806712962962966</v>
      </c>
      <c r="G7187">
        <v>2</v>
      </c>
      <c r="H7187" s="114" t="s">
        <v>515</v>
      </c>
      <c r="I7187">
        <v>2024888</v>
      </c>
    </row>
    <row r="7188" spans="1:9" x14ac:dyDescent="0.25">
      <c r="A7188" s="114" t="s">
        <v>2109</v>
      </c>
      <c r="B7188">
        <v>427</v>
      </c>
      <c r="C7188" s="114" t="s">
        <v>54</v>
      </c>
      <c r="D7188" s="114" t="s">
        <v>2110</v>
      </c>
      <c r="E7188" s="115">
        <v>44877</v>
      </c>
      <c r="F7188" s="192">
        <v>0.53870370370370368</v>
      </c>
      <c r="G7188">
        <v>2</v>
      </c>
      <c r="H7188" s="114" t="s">
        <v>2111</v>
      </c>
      <c r="I7188">
        <v>5489853</v>
      </c>
    </row>
    <row r="7189" spans="1:9" x14ac:dyDescent="0.25">
      <c r="A7189" s="114" t="s">
        <v>2109</v>
      </c>
      <c r="B7189">
        <v>428</v>
      </c>
      <c r="C7189" s="114" t="s">
        <v>56</v>
      </c>
      <c r="D7189" s="114" t="s">
        <v>1446</v>
      </c>
      <c r="E7189" s="115">
        <v>44877</v>
      </c>
      <c r="F7189" s="192">
        <v>0.53924768518518518</v>
      </c>
      <c r="G7189">
        <v>2</v>
      </c>
      <c r="H7189" s="114" t="s">
        <v>1447</v>
      </c>
      <c r="I7189"/>
    </row>
    <row r="7190" spans="1:9" x14ac:dyDescent="0.25">
      <c r="A7190" s="114" t="s">
        <v>2109</v>
      </c>
      <c r="B7190">
        <v>429</v>
      </c>
      <c r="C7190" s="114" t="s">
        <v>56</v>
      </c>
      <c r="D7190" s="114" t="s">
        <v>1434</v>
      </c>
      <c r="E7190" s="115">
        <v>44877</v>
      </c>
      <c r="F7190" s="192">
        <v>0.53935185185185186</v>
      </c>
      <c r="G7190">
        <v>2</v>
      </c>
      <c r="H7190" s="114" t="s">
        <v>1435</v>
      </c>
      <c r="I7190"/>
    </row>
    <row r="7191" spans="1:9" x14ac:dyDescent="0.25">
      <c r="A7191" s="114" t="s">
        <v>2109</v>
      </c>
      <c r="B7191">
        <v>430</v>
      </c>
      <c r="C7191" s="114" t="s">
        <v>52</v>
      </c>
      <c r="D7191" s="114" t="s">
        <v>1430</v>
      </c>
      <c r="E7191" s="115">
        <v>44877</v>
      </c>
      <c r="F7191" s="192">
        <v>0.53940972222222228</v>
      </c>
      <c r="G7191">
        <v>2</v>
      </c>
      <c r="H7191" s="114" t="s">
        <v>1431</v>
      </c>
      <c r="I7191">
        <v>5359692</v>
      </c>
    </row>
    <row r="7192" spans="1:9" x14ac:dyDescent="0.25">
      <c r="A7192" s="114" t="s">
        <v>2109</v>
      </c>
      <c r="B7192">
        <v>431</v>
      </c>
      <c r="C7192" s="114" t="s">
        <v>56</v>
      </c>
      <c r="D7192" s="114" t="s">
        <v>1426</v>
      </c>
      <c r="E7192" s="115">
        <v>44877</v>
      </c>
      <c r="F7192" s="192">
        <v>0.53945601851851854</v>
      </c>
      <c r="G7192">
        <v>2</v>
      </c>
      <c r="H7192" s="114" t="s">
        <v>1427</v>
      </c>
      <c r="I7192">
        <v>7598551</v>
      </c>
    </row>
    <row r="7193" spans="1:9" x14ac:dyDescent="0.25">
      <c r="A7193" s="114" t="s">
        <v>2109</v>
      </c>
      <c r="B7193">
        <v>432</v>
      </c>
      <c r="C7193" s="114" t="s">
        <v>56</v>
      </c>
      <c r="D7193" s="114" t="s">
        <v>1428</v>
      </c>
      <c r="E7193" s="115">
        <v>44877</v>
      </c>
      <c r="F7193" s="192">
        <v>0.53951388888888885</v>
      </c>
      <c r="G7193">
        <v>2</v>
      </c>
      <c r="H7193" s="114" t="s">
        <v>1429</v>
      </c>
      <c r="I7193">
        <v>5350520</v>
      </c>
    </row>
    <row r="7194" spans="1:9" x14ac:dyDescent="0.25">
      <c r="A7194" s="114" t="s">
        <v>2109</v>
      </c>
      <c r="B7194">
        <v>433</v>
      </c>
      <c r="C7194" s="114" t="s">
        <v>58</v>
      </c>
      <c r="D7194" s="114" t="s">
        <v>1896</v>
      </c>
      <c r="E7194" s="115">
        <v>44877</v>
      </c>
      <c r="F7194" s="192">
        <v>0.53957175925925926</v>
      </c>
      <c r="G7194">
        <v>2</v>
      </c>
      <c r="H7194" s="114" t="s">
        <v>1897</v>
      </c>
      <c r="I7194">
        <v>14934564</v>
      </c>
    </row>
    <row r="7195" spans="1:9" x14ac:dyDescent="0.25">
      <c r="A7195" s="114" t="s">
        <v>2109</v>
      </c>
      <c r="B7195">
        <v>434</v>
      </c>
      <c r="C7195" s="114" t="s">
        <v>54</v>
      </c>
      <c r="D7195" s="114" t="s">
        <v>414</v>
      </c>
      <c r="E7195" s="115">
        <v>44877</v>
      </c>
      <c r="F7195" s="192">
        <v>0.53965277777777776</v>
      </c>
      <c r="G7195">
        <v>2</v>
      </c>
      <c r="H7195" s="114" t="s">
        <v>415</v>
      </c>
      <c r="I7195">
        <v>6721068</v>
      </c>
    </row>
    <row r="7196" spans="1:9" x14ac:dyDescent="0.25">
      <c r="A7196" s="114" t="s">
        <v>2109</v>
      </c>
      <c r="B7196">
        <v>435</v>
      </c>
      <c r="C7196" s="114" t="s">
        <v>54</v>
      </c>
      <c r="D7196" s="114" t="s">
        <v>1348</v>
      </c>
      <c r="E7196" s="115">
        <v>44877</v>
      </c>
      <c r="F7196" s="192">
        <v>0.53972222222222221</v>
      </c>
      <c r="G7196">
        <v>2</v>
      </c>
      <c r="H7196" s="114" t="s">
        <v>1349</v>
      </c>
      <c r="I7196">
        <v>6716129</v>
      </c>
    </row>
    <row r="7197" spans="1:9" x14ac:dyDescent="0.25">
      <c r="A7197" s="114" t="s">
        <v>2109</v>
      </c>
      <c r="B7197">
        <v>436</v>
      </c>
      <c r="C7197" s="114" t="s">
        <v>56</v>
      </c>
      <c r="D7197" s="114" t="s">
        <v>2024</v>
      </c>
      <c r="E7197" s="115">
        <v>44877</v>
      </c>
      <c r="F7197" s="192">
        <v>0.53976851851851848</v>
      </c>
      <c r="G7197">
        <v>2</v>
      </c>
      <c r="H7197" s="114" t="s">
        <v>2025</v>
      </c>
      <c r="I7197">
        <v>5356890</v>
      </c>
    </row>
    <row r="7198" spans="1:9" x14ac:dyDescent="0.25">
      <c r="A7198" s="114" t="s">
        <v>2109</v>
      </c>
      <c r="B7198">
        <v>437</v>
      </c>
      <c r="C7198" s="114" t="s">
        <v>58</v>
      </c>
      <c r="D7198" s="114" t="s">
        <v>1438</v>
      </c>
      <c r="E7198" s="115">
        <v>44877</v>
      </c>
      <c r="F7198" s="192">
        <v>0.53980324074074071</v>
      </c>
      <c r="G7198">
        <v>2</v>
      </c>
      <c r="H7198" s="114" t="s">
        <v>1439</v>
      </c>
      <c r="I7198">
        <v>6720644</v>
      </c>
    </row>
    <row r="7199" spans="1:9" x14ac:dyDescent="0.25">
      <c r="A7199" s="114" t="s">
        <v>2109</v>
      </c>
      <c r="B7199">
        <v>438</v>
      </c>
      <c r="C7199" s="114" t="s">
        <v>53</v>
      </c>
      <c r="D7199" s="114" t="s">
        <v>496</v>
      </c>
      <c r="E7199" s="115">
        <v>44877</v>
      </c>
      <c r="F7199" s="192">
        <v>0.53984953703703709</v>
      </c>
      <c r="G7199">
        <v>2</v>
      </c>
      <c r="H7199" s="114" t="s">
        <v>497</v>
      </c>
      <c r="I7199">
        <v>5447307</v>
      </c>
    </row>
    <row r="7200" spans="1:9" x14ac:dyDescent="0.25">
      <c r="A7200" s="114" t="s">
        <v>2109</v>
      </c>
      <c r="B7200">
        <v>439</v>
      </c>
      <c r="C7200" s="114" t="s">
        <v>58</v>
      </c>
      <c r="D7200" s="114" t="s">
        <v>2022</v>
      </c>
      <c r="E7200" s="115">
        <v>44877</v>
      </c>
      <c r="F7200" s="192">
        <v>0.53989583333333335</v>
      </c>
      <c r="G7200">
        <v>2</v>
      </c>
      <c r="H7200" s="114" t="s">
        <v>2023</v>
      </c>
      <c r="I7200">
        <v>5343343</v>
      </c>
    </row>
    <row r="7201" spans="1:9" x14ac:dyDescent="0.25">
      <c r="A7201" s="114" t="s">
        <v>2109</v>
      </c>
      <c r="B7201">
        <v>440</v>
      </c>
      <c r="C7201" s="114" t="s">
        <v>58</v>
      </c>
      <c r="D7201" s="114" t="s">
        <v>1867</v>
      </c>
      <c r="E7201" s="115">
        <v>44877</v>
      </c>
      <c r="F7201" s="192">
        <v>0.53995370370370366</v>
      </c>
      <c r="G7201">
        <v>2</v>
      </c>
      <c r="H7201" s="114" t="s">
        <v>1868</v>
      </c>
      <c r="I7201">
        <v>2702966</v>
      </c>
    </row>
    <row r="7202" spans="1:9" x14ac:dyDescent="0.25">
      <c r="A7202" s="114" t="s">
        <v>2109</v>
      </c>
      <c r="B7202">
        <v>441</v>
      </c>
      <c r="C7202" s="114" t="s">
        <v>52</v>
      </c>
      <c r="D7202" s="114" t="s">
        <v>1489</v>
      </c>
      <c r="E7202" s="115">
        <v>44877</v>
      </c>
      <c r="F7202" s="192">
        <v>0.54488425925925921</v>
      </c>
      <c r="G7202">
        <v>2</v>
      </c>
      <c r="H7202" s="114" t="s">
        <v>1490</v>
      </c>
      <c r="I7202">
        <v>5281335</v>
      </c>
    </row>
    <row r="7203" spans="1:9" x14ac:dyDescent="0.25">
      <c r="A7203" s="114" t="s">
        <v>2109</v>
      </c>
      <c r="B7203">
        <v>442</v>
      </c>
      <c r="C7203" s="114" t="s">
        <v>54</v>
      </c>
      <c r="D7203" s="114" t="s">
        <v>1294</v>
      </c>
      <c r="E7203" s="115">
        <v>44877</v>
      </c>
      <c r="F7203" s="192">
        <v>0.54519675925925926</v>
      </c>
      <c r="G7203">
        <v>2</v>
      </c>
      <c r="H7203" s="114" t="s">
        <v>1295</v>
      </c>
      <c r="I7203">
        <v>2188057</v>
      </c>
    </row>
    <row r="7204" spans="1:9" x14ac:dyDescent="0.25">
      <c r="A7204" s="114" t="s">
        <v>2109</v>
      </c>
      <c r="B7204">
        <v>443</v>
      </c>
      <c r="C7204" s="114" t="s">
        <v>54</v>
      </c>
      <c r="D7204" s="114" t="s">
        <v>270</v>
      </c>
      <c r="E7204" s="115">
        <v>44877</v>
      </c>
      <c r="F7204" s="192">
        <v>0.54538194444444443</v>
      </c>
      <c r="G7204">
        <v>2</v>
      </c>
      <c r="H7204" s="114" t="s">
        <v>271</v>
      </c>
      <c r="I7204">
        <v>7344848</v>
      </c>
    </row>
    <row r="7205" spans="1:9" x14ac:dyDescent="0.25">
      <c r="A7205" s="114" t="s">
        <v>2109</v>
      </c>
      <c r="B7205">
        <v>444</v>
      </c>
      <c r="C7205" s="114" t="s">
        <v>52</v>
      </c>
      <c r="D7205" s="114" t="s">
        <v>1548</v>
      </c>
      <c r="E7205" s="115">
        <v>44877</v>
      </c>
      <c r="F7205" s="192">
        <v>0.5455092592592593</v>
      </c>
      <c r="G7205">
        <v>2</v>
      </c>
      <c r="H7205" s="114" t="s">
        <v>1549</v>
      </c>
      <c r="I7205">
        <v>6691572</v>
      </c>
    </row>
    <row r="7206" spans="1:9" x14ac:dyDescent="0.25">
      <c r="A7206" s="114" t="s">
        <v>2109</v>
      </c>
      <c r="B7206">
        <v>445</v>
      </c>
      <c r="C7206" s="114" t="s">
        <v>52</v>
      </c>
      <c r="D7206" s="114" t="s">
        <v>480</v>
      </c>
      <c r="E7206" s="115">
        <v>44877</v>
      </c>
      <c r="F7206" s="192">
        <v>0.54736111111111108</v>
      </c>
      <c r="G7206">
        <v>2</v>
      </c>
      <c r="H7206" s="114" t="s">
        <v>481</v>
      </c>
      <c r="I7206">
        <v>4834213</v>
      </c>
    </row>
    <row r="7207" spans="1:9" x14ac:dyDescent="0.25">
      <c r="A7207" s="114" t="s">
        <v>2109</v>
      </c>
      <c r="B7207">
        <v>446</v>
      </c>
      <c r="C7207" s="114" t="s">
        <v>52</v>
      </c>
      <c r="D7207" s="114" t="s">
        <v>1262</v>
      </c>
      <c r="E7207" s="115">
        <v>44877</v>
      </c>
      <c r="F7207" s="192">
        <v>0.54834490740740738</v>
      </c>
      <c r="G7207">
        <v>2</v>
      </c>
      <c r="H7207" s="114" t="s">
        <v>1263</v>
      </c>
      <c r="I7207">
        <v>5272682</v>
      </c>
    </row>
    <row r="7208" spans="1:9" x14ac:dyDescent="0.25">
      <c r="A7208" s="114" t="s">
        <v>2109</v>
      </c>
      <c r="B7208">
        <v>447</v>
      </c>
      <c r="C7208" s="114" t="s">
        <v>53</v>
      </c>
      <c r="D7208" s="114" t="s">
        <v>2085</v>
      </c>
      <c r="E7208" s="115">
        <v>44877</v>
      </c>
      <c r="F7208" s="192">
        <v>0.55133101851851851</v>
      </c>
      <c r="G7208">
        <v>2</v>
      </c>
      <c r="H7208" s="114" t="s">
        <v>2086</v>
      </c>
      <c r="I7208"/>
    </row>
    <row r="7209" spans="1:9" x14ac:dyDescent="0.25">
      <c r="A7209" s="114" t="s">
        <v>2109</v>
      </c>
      <c r="B7209">
        <v>448</v>
      </c>
      <c r="C7209" s="114" t="s">
        <v>53</v>
      </c>
      <c r="D7209" s="114" t="s">
        <v>522</v>
      </c>
      <c r="E7209" s="115">
        <v>44877</v>
      </c>
      <c r="F7209" s="192">
        <v>0.55357638888888894</v>
      </c>
      <c r="G7209">
        <v>2</v>
      </c>
      <c r="H7209" s="114" t="s">
        <v>523</v>
      </c>
      <c r="I7209">
        <v>14930521</v>
      </c>
    </row>
    <row r="7210" spans="1:9" x14ac:dyDescent="0.25">
      <c r="A7210" s="114" t="s">
        <v>2109</v>
      </c>
      <c r="B7210">
        <v>449</v>
      </c>
      <c r="C7210" s="114" t="s">
        <v>53</v>
      </c>
      <c r="D7210" s="114" t="s">
        <v>1258</v>
      </c>
      <c r="E7210" s="115">
        <v>44877</v>
      </c>
      <c r="F7210" s="192">
        <v>0.55363425925925924</v>
      </c>
      <c r="G7210">
        <v>2</v>
      </c>
      <c r="H7210" s="114" t="s">
        <v>1259</v>
      </c>
      <c r="I7210">
        <v>4793403</v>
      </c>
    </row>
    <row r="7211" spans="1:9" x14ac:dyDescent="0.25">
      <c r="A7211" s="114" t="s">
        <v>2109</v>
      </c>
      <c r="B7211">
        <v>450</v>
      </c>
      <c r="C7211" s="114" t="s">
        <v>52</v>
      </c>
      <c r="D7211" s="114" t="s">
        <v>1288</v>
      </c>
      <c r="E7211" s="115">
        <v>44877</v>
      </c>
      <c r="F7211" s="192">
        <v>0.55510416666666662</v>
      </c>
      <c r="G7211">
        <v>2</v>
      </c>
      <c r="H7211" s="114" t="s">
        <v>1289</v>
      </c>
      <c r="I7211">
        <v>6704712</v>
      </c>
    </row>
    <row r="7212" spans="1:9" x14ac:dyDescent="0.25">
      <c r="A7212" s="114" t="s">
        <v>2109</v>
      </c>
      <c r="B7212">
        <v>451</v>
      </c>
      <c r="C7212" s="114" t="s">
        <v>53</v>
      </c>
      <c r="D7212" s="114" t="s">
        <v>356</v>
      </c>
      <c r="E7212" s="115">
        <v>44877</v>
      </c>
      <c r="F7212" s="192">
        <v>0.55516203703703704</v>
      </c>
      <c r="G7212">
        <v>2</v>
      </c>
      <c r="H7212" s="114" t="s">
        <v>357</v>
      </c>
      <c r="I7212">
        <v>5621862</v>
      </c>
    </row>
    <row r="7213" spans="1:9" x14ac:dyDescent="0.25">
      <c r="A7213" s="114" t="s">
        <v>2109</v>
      </c>
      <c r="B7213">
        <v>452</v>
      </c>
      <c r="C7213" s="114" t="s">
        <v>53</v>
      </c>
      <c r="D7213" s="114" t="s">
        <v>314</v>
      </c>
      <c r="E7213" s="115">
        <v>44877</v>
      </c>
      <c r="F7213" s="192">
        <v>0.55523148148148149</v>
      </c>
      <c r="G7213">
        <v>2</v>
      </c>
      <c r="H7213" s="114" t="s">
        <v>315</v>
      </c>
      <c r="I7213"/>
    </row>
    <row r="7214" spans="1:9" x14ac:dyDescent="0.25">
      <c r="A7214" s="114" t="s">
        <v>2109</v>
      </c>
      <c r="B7214">
        <v>453</v>
      </c>
      <c r="C7214" s="114" t="s">
        <v>52</v>
      </c>
      <c r="D7214" s="114" t="s">
        <v>1491</v>
      </c>
      <c r="E7214" s="115">
        <v>44877</v>
      </c>
      <c r="F7214" s="192">
        <v>0.55581018518518521</v>
      </c>
      <c r="G7214">
        <v>2</v>
      </c>
      <c r="H7214" s="114" t="s">
        <v>1492</v>
      </c>
      <c r="I7214">
        <v>14992577</v>
      </c>
    </row>
    <row r="7215" spans="1:9" x14ac:dyDescent="0.25">
      <c r="A7215" s="114" t="s">
        <v>2109</v>
      </c>
      <c r="B7215">
        <v>454</v>
      </c>
      <c r="C7215" s="114" t="s">
        <v>52</v>
      </c>
      <c r="D7215" s="114" t="s">
        <v>2032</v>
      </c>
      <c r="E7215" s="115">
        <v>44877</v>
      </c>
      <c r="F7215" s="192">
        <v>0.55694444444444446</v>
      </c>
      <c r="G7215">
        <v>2</v>
      </c>
      <c r="H7215" s="114" t="s">
        <v>2033</v>
      </c>
      <c r="I7215">
        <v>14813000</v>
      </c>
    </row>
    <row r="7216" spans="1:9" x14ac:dyDescent="0.25">
      <c r="A7216" s="114" t="s">
        <v>2109</v>
      </c>
      <c r="B7216">
        <v>455</v>
      </c>
      <c r="C7216" s="114" t="s">
        <v>53</v>
      </c>
      <c r="D7216" s="114" t="s">
        <v>500</v>
      </c>
      <c r="E7216" s="115">
        <v>44877</v>
      </c>
      <c r="F7216" s="192">
        <v>0.55728009259259259</v>
      </c>
      <c r="G7216">
        <v>2</v>
      </c>
      <c r="H7216" s="114" t="s">
        <v>501</v>
      </c>
      <c r="I7216">
        <v>15011285</v>
      </c>
    </row>
    <row r="7217" spans="1:9" x14ac:dyDescent="0.25">
      <c r="A7217" s="114" t="s">
        <v>2109</v>
      </c>
      <c r="B7217">
        <v>456</v>
      </c>
      <c r="C7217" s="114" t="s">
        <v>53</v>
      </c>
      <c r="D7217" s="114" t="s">
        <v>226</v>
      </c>
      <c r="E7217" s="115">
        <v>44877</v>
      </c>
      <c r="F7217" s="192">
        <v>0.55736111111111108</v>
      </c>
      <c r="G7217">
        <v>2</v>
      </c>
      <c r="H7217" s="114" t="s">
        <v>227</v>
      </c>
      <c r="I7217">
        <v>6692497</v>
      </c>
    </row>
    <row r="7218" spans="1:9" x14ac:dyDescent="0.25">
      <c r="A7218" s="114" t="s">
        <v>2109</v>
      </c>
      <c r="B7218">
        <v>457</v>
      </c>
      <c r="C7218" s="114" t="s">
        <v>52</v>
      </c>
      <c r="D7218" s="114" t="s">
        <v>218</v>
      </c>
      <c r="E7218" s="115">
        <v>44877</v>
      </c>
      <c r="F7218" s="192">
        <v>0.55795138888888884</v>
      </c>
      <c r="G7218">
        <v>2</v>
      </c>
      <c r="H7218" s="114" t="s">
        <v>219</v>
      </c>
      <c r="I7218">
        <v>8357700</v>
      </c>
    </row>
    <row r="7219" spans="1:9" x14ac:dyDescent="0.25">
      <c r="A7219" s="114" t="s">
        <v>2109</v>
      </c>
      <c r="B7219">
        <v>458</v>
      </c>
      <c r="C7219" s="114" t="s">
        <v>53</v>
      </c>
      <c r="D7219" s="114" t="s">
        <v>1515</v>
      </c>
      <c r="E7219" s="115">
        <v>44877</v>
      </c>
      <c r="F7219" s="192">
        <v>0.56016203703703704</v>
      </c>
      <c r="G7219">
        <v>2</v>
      </c>
      <c r="H7219" s="114" t="s">
        <v>1516</v>
      </c>
      <c r="I7219"/>
    </row>
    <row r="7220" spans="1:9" x14ac:dyDescent="0.25">
      <c r="A7220" s="114" t="s">
        <v>2109</v>
      </c>
      <c r="B7220">
        <v>459</v>
      </c>
      <c r="C7220" s="114" t="s">
        <v>36</v>
      </c>
      <c r="D7220" s="114" t="s">
        <v>2120</v>
      </c>
      <c r="E7220" s="115">
        <v>44877</v>
      </c>
      <c r="F7220" s="192">
        <v>0.56032407407407403</v>
      </c>
      <c r="G7220">
        <v>2</v>
      </c>
      <c r="H7220" s="114" t="s">
        <v>2121</v>
      </c>
      <c r="I7220"/>
    </row>
    <row r="7221" spans="1:9" x14ac:dyDescent="0.25">
      <c r="A7221" s="114" t="s">
        <v>2109</v>
      </c>
      <c r="B7221">
        <v>460</v>
      </c>
      <c r="C7221" s="114" t="s">
        <v>53</v>
      </c>
      <c r="D7221" s="114" t="s">
        <v>1398</v>
      </c>
      <c r="E7221" s="115">
        <v>44877</v>
      </c>
      <c r="F7221" s="192">
        <v>0.56613425925925931</v>
      </c>
      <c r="G7221">
        <v>2</v>
      </c>
      <c r="H7221" s="114" t="s">
        <v>1399</v>
      </c>
      <c r="I7221">
        <v>2856145</v>
      </c>
    </row>
    <row r="7222" spans="1:9" x14ac:dyDescent="0.25">
      <c r="A7222" s="114" t="s">
        <v>2109</v>
      </c>
      <c r="B7222">
        <v>461</v>
      </c>
      <c r="C7222" s="114" t="s">
        <v>52</v>
      </c>
      <c r="D7222" s="114" t="s">
        <v>1766</v>
      </c>
      <c r="E7222" s="115">
        <v>44877</v>
      </c>
      <c r="F7222" s="192">
        <v>0.56789351851851855</v>
      </c>
      <c r="G7222">
        <v>2</v>
      </c>
      <c r="H7222" s="114" t="s">
        <v>1767</v>
      </c>
      <c r="I7222">
        <v>15027402</v>
      </c>
    </row>
    <row r="7223" spans="1:9" x14ac:dyDescent="0.25">
      <c r="A7223" s="114" t="s">
        <v>2109</v>
      </c>
      <c r="B7223">
        <v>462</v>
      </c>
      <c r="C7223" s="114" t="s">
        <v>52</v>
      </c>
      <c r="D7223" s="114" t="s">
        <v>1248</v>
      </c>
      <c r="E7223" s="115">
        <v>44877</v>
      </c>
      <c r="F7223" s="192">
        <v>0.567962962962963</v>
      </c>
      <c r="G7223">
        <v>2</v>
      </c>
      <c r="H7223" s="114" t="s">
        <v>1249</v>
      </c>
      <c r="I7223">
        <v>5420315</v>
      </c>
    </row>
    <row r="7224" spans="1:9" x14ac:dyDescent="0.25">
      <c r="A7224" s="114" t="s">
        <v>2109</v>
      </c>
      <c r="B7224">
        <v>463</v>
      </c>
      <c r="C7224" s="114" t="s">
        <v>52</v>
      </c>
      <c r="D7224" s="114" t="s">
        <v>220</v>
      </c>
      <c r="E7224" s="115">
        <v>44877</v>
      </c>
      <c r="F7224" s="192">
        <v>0.56849537037037035</v>
      </c>
      <c r="G7224">
        <v>2</v>
      </c>
      <c r="H7224" s="114" t="s">
        <v>221</v>
      </c>
      <c r="I7224">
        <v>2705664</v>
      </c>
    </row>
    <row r="7225" spans="1:9" x14ac:dyDescent="0.25">
      <c r="A7225" s="114" t="s">
        <v>2109</v>
      </c>
      <c r="B7225">
        <v>464</v>
      </c>
      <c r="C7225" s="114" t="s">
        <v>53</v>
      </c>
      <c r="D7225" s="114" t="s">
        <v>637</v>
      </c>
      <c r="E7225" s="115">
        <v>44877</v>
      </c>
      <c r="F7225" s="192">
        <v>0.570775462962963</v>
      </c>
      <c r="G7225">
        <v>2</v>
      </c>
      <c r="H7225" s="114" t="s">
        <v>638</v>
      </c>
      <c r="I7225"/>
    </row>
    <row r="7226" spans="1:9" x14ac:dyDescent="0.25">
      <c r="A7226" s="114" t="s">
        <v>2109</v>
      </c>
      <c r="B7226">
        <v>465</v>
      </c>
      <c r="C7226" s="114" t="s">
        <v>54</v>
      </c>
      <c r="D7226" s="114" t="s">
        <v>1712</v>
      </c>
      <c r="E7226" s="115">
        <v>44877</v>
      </c>
      <c r="F7226" s="192">
        <v>0.57155092592592593</v>
      </c>
      <c r="G7226">
        <v>2</v>
      </c>
      <c r="H7226" s="114" t="s">
        <v>1713</v>
      </c>
      <c r="I7226">
        <v>5501738</v>
      </c>
    </row>
    <row r="7227" spans="1:9" x14ac:dyDescent="0.25">
      <c r="A7227" s="114" t="s">
        <v>2109</v>
      </c>
      <c r="B7227">
        <v>466</v>
      </c>
      <c r="C7227" s="114" t="s">
        <v>54</v>
      </c>
      <c r="D7227" s="114" t="s">
        <v>1326</v>
      </c>
      <c r="E7227" s="115">
        <v>44877</v>
      </c>
      <c r="F7227" s="192">
        <v>0.57185185185185183</v>
      </c>
      <c r="G7227">
        <v>2</v>
      </c>
      <c r="H7227" s="114" t="s">
        <v>1327</v>
      </c>
      <c r="I7227">
        <v>7364142</v>
      </c>
    </row>
    <row r="7228" spans="1:9" x14ac:dyDescent="0.25">
      <c r="A7228" s="114" t="s">
        <v>2109</v>
      </c>
      <c r="B7228">
        <v>467</v>
      </c>
      <c r="C7228" s="114" t="s">
        <v>53</v>
      </c>
      <c r="D7228" s="114" t="s">
        <v>1467</v>
      </c>
      <c r="E7228" s="115">
        <v>44877</v>
      </c>
      <c r="F7228" s="192">
        <v>0.57384259259259263</v>
      </c>
      <c r="G7228">
        <v>2</v>
      </c>
      <c r="H7228" s="114" t="s">
        <v>1468</v>
      </c>
      <c r="I7228"/>
    </row>
    <row r="7229" spans="1:9" x14ac:dyDescent="0.25">
      <c r="A7229" s="114" t="s">
        <v>2109</v>
      </c>
      <c r="B7229">
        <v>468</v>
      </c>
      <c r="C7229" s="114" t="s">
        <v>53</v>
      </c>
      <c r="D7229" s="114" t="s">
        <v>248</v>
      </c>
      <c r="E7229" s="115">
        <v>44877</v>
      </c>
      <c r="F7229" s="192">
        <v>0.57395833333333335</v>
      </c>
      <c r="G7229">
        <v>2</v>
      </c>
      <c r="H7229" s="114" t="s">
        <v>249</v>
      </c>
      <c r="I7229">
        <v>6687504</v>
      </c>
    </row>
    <row r="7230" spans="1:9" x14ac:dyDescent="0.25">
      <c r="A7230" s="114" t="s">
        <v>2109</v>
      </c>
      <c r="B7230">
        <v>469</v>
      </c>
      <c r="C7230" s="114" t="s">
        <v>53</v>
      </c>
      <c r="D7230" s="114" t="s">
        <v>540</v>
      </c>
      <c r="E7230" s="115">
        <v>44877</v>
      </c>
      <c r="F7230" s="192">
        <v>0.57405092592592588</v>
      </c>
      <c r="G7230">
        <v>2</v>
      </c>
      <c r="H7230" s="114" t="s">
        <v>541</v>
      </c>
      <c r="I7230">
        <v>14996422</v>
      </c>
    </row>
    <row r="7231" spans="1:9" x14ac:dyDescent="0.25">
      <c r="A7231" s="114" t="s">
        <v>2109</v>
      </c>
      <c r="B7231">
        <v>470</v>
      </c>
      <c r="C7231" s="114" t="s">
        <v>53</v>
      </c>
      <c r="D7231" s="114" t="s">
        <v>1691</v>
      </c>
      <c r="E7231" s="115">
        <v>44877</v>
      </c>
      <c r="F7231" s="192">
        <v>0.57413194444444449</v>
      </c>
      <c r="G7231">
        <v>2</v>
      </c>
      <c r="H7231" s="114" t="s">
        <v>53</v>
      </c>
      <c r="I7231"/>
    </row>
    <row r="7232" spans="1:9" x14ac:dyDescent="0.25">
      <c r="A7232" s="114" t="s">
        <v>2109</v>
      </c>
      <c r="B7232">
        <v>471</v>
      </c>
      <c r="C7232" s="114" t="s">
        <v>52</v>
      </c>
      <c r="D7232" s="114" t="s">
        <v>230</v>
      </c>
      <c r="E7232" s="115">
        <v>44877</v>
      </c>
      <c r="F7232" s="192">
        <v>0.57497685185185188</v>
      </c>
      <c r="G7232">
        <v>2</v>
      </c>
      <c r="H7232" s="114" t="s">
        <v>231</v>
      </c>
      <c r="I7232">
        <v>7350174</v>
      </c>
    </row>
    <row r="7233" spans="1:9" x14ac:dyDescent="0.25">
      <c r="A7233" s="114" t="s">
        <v>2109</v>
      </c>
      <c r="B7233">
        <v>472</v>
      </c>
      <c r="C7233" s="114" t="s">
        <v>53</v>
      </c>
      <c r="D7233" s="114" t="s">
        <v>639</v>
      </c>
      <c r="E7233" s="115">
        <v>44877</v>
      </c>
      <c r="F7233" s="192">
        <v>0.57704861111111116</v>
      </c>
      <c r="G7233">
        <v>2</v>
      </c>
      <c r="H7233" s="114" t="s">
        <v>640</v>
      </c>
      <c r="I7233">
        <v>4838258</v>
      </c>
    </row>
    <row r="7234" spans="1:9" x14ac:dyDescent="0.25">
      <c r="A7234" s="114" t="s">
        <v>2109</v>
      </c>
      <c r="B7234">
        <v>473</v>
      </c>
      <c r="C7234" s="114" t="s">
        <v>53</v>
      </c>
      <c r="D7234" s="114" t="s">
        <v>781</v>
      </c>
      <c r="E7234" s="115">
        <v>44877</v>
      </c>
      <c r="F7234" s="192">
        <v>0.57707175925925924</v>
      </c>
      <c r="G7234">
        <v>2</v>
      </c>
      <c r="H7234" s="114" t="s">
        <v>782</v>
      </c>
      <c r="I7234">
        <v>2856175</v>
      </c>
    </row>
    <row r="7235" spans="1:9" x14ac:dyDescent="0.25">
      <c r="A7235" s="114" t="s">
        <v>2109</v>
      </c>
      <c r="B7235">
        <v>474</v>
      </c>
      <c r="C7235" s="114" t="s">
        <v>53</v>
      </c>
      <c r="D7235" s="114" t="s">
        <v>206</v>
      </c>
      <c r="E7235" s="115">
        <v>44877</v>
      </c>
      <c r="F7235" s="192">
        <v>0.57865740740740745</v>
      </c>
      <c r="G7235">
        <v>2</v>
      </c>
      <c r="H7235" s="114" t="s">
        <v>207</v>
      </c>
      <c r="I7235">
        <v>5457397</v>
      </c>
    </row>
    <row r="7236" spans="1:9" x14ac:dyDescent="0.25">
      <c r="A7236" s="114" t="s">
        <v>2109</v>
      </c>
      <c r="B7236">
        <v>475</v>
      </c>
      <c r="C7236" s="114" t="s">
        <v>53</v>
      </c>
      <c r="D7236" s="114" t="s">
        <v>518</v>
      </c>
      <c r="E7236" s="115">
        <v>44877</v>
      </c>
      <c r="F7236" s="192">
        <v>0.57913194444444449</v>
      </c>
      <c r="G7236">
        <v>2</v>
      </c>
      <c r="H7236" s="114" t="s">
        <v>519</v>
      </c>
      <c r="I7236"/>
    </row>
    <row r="7237" spans="1:9" x14ac:dyDescent="0.25">
      <c r="A7237" s="114" t="s">
        <v>2109</v>
      </c>
      <c r="B7237">
        <v>476</v>
      </c>
      <c r="C7237" s="114" t="s">
        <v>53</v>
      </c>
      <c r="D7237" s="114" t="s">
        <v>635</v>
      </c>
      <c r="E7237" s="115">
        <v>44877</v>
      </c>
      <c r="F7237" s="192">
        <v>0.57964120370370376</v>
      </c>
      <c r="G7237">
        <v>2</v>
      </c>
      <c r="H7237" s="114" t="s">
        <v>636</v>
      </c>
      <c r="I7237"/>
    </row>
    <row r="7238" spans="1:9" x14ac:dyDescent="0.25">
      <c r="A7238" s="114" t="s">
        <v>2109</v>
      </c>
      <c r="B7238">
        <v>477</v>
      </c>
      <c r="C7238" s="114" t="s">
        <v>52</v>
      </c>
      <c r="D7238" s="114" t="s">
        <v>2070</v>
      </c>
      <c r="E7238" s="115">
        <v>44877</v>
      </c>
      <c r="F7238" s="192">
        <v>0.58081018518518523</v>
      </c>
      <c r="G7238">
        <v>2</v>
      </c>
      <c r="H7238" s="114" t="s">
        <v>2071</v>
      </c>
      <c r="I7238">
        <v>5424830</v>
      </c>
    </row>
    <row r="7239" spans="1:9" x14ac:dyDescent="0.25">
      <c r="A7239" s="114" t="s">
        <v>2109</v>
      </c>
      <c r="B7239">
        <v>478</v>
      </c>
      <c r="C7239" s="114" t="s">
        <v>54</v>
      </c>
      <c r="D7239" s="114" t="s">
        <v>1340</v>
      </c>
      <c r="E7239" s="115">
        <v>44877</v>
      </c>
      <c r="F7239" s="192">
        <v>0.58281249999999996</v>
      </c>
      <c r="G7239">
        <v>2</v>
      </c>
      <c r="H7239" s="114" t="s">
        <v>1341</v>
      </c>
      <c r="I7239">
        <v>5344103</v>
      </c>
    </row>
    <row r="7240" spans="1:9" x14ac:dyDescent="0.25">
      <c r="A7240" s="114" t="s">
        <v>2109</v>
      </c>
      <c r="B7240">
        <v>479</v>
      </c>
      <c r="C7240" s="114" t="s">
        <v>52</v>
      </c>
      <c r="D7240" s="114" t="s">
        <v>1804</v>
      </c>
      <c r="E7240" s="115">
        <v>44877</v>
      </c>
      <c r="F7240" s="192">
        <v>0.58509259259259261</v>
      </c>
      <c r="G7240">
        <v>2</v>
      </c>
      <c r="H7240" s="114" t="s">
        <v>1805</v>
      </c>
      <c r="I7240">
        <v>7513986</v>
      </c>
    </row>
    <row r="7241" spans="1:9" x14ac:dyDescent="0.25">
      <c r="A7241" s="114" t="s">
        <v>2109</v>
      </c>
      <c r="B7241">
        <v>480</v>
      </c>
      <c r="C7241" s="114" t="s">
        <v>53</v>
      </c>
      <c r="D7241" s="114" t="s">
        <v>1886</v>
      </c>
      <c r="E7241" s="115">
        <v>44877</v>
      </c>
      <c r="F7241" s="192">
        <v>0.58803240740740736</v>
      </c>
      <c r="G7241">
        <v>2</v>
      </c>
      <c r="H7241" s="114" t="s">
        <v>1887</v>
      </c>
      <c r="I7241">
        <v>2856140</v>
      </c>
    </row>
    <row r="7242" spans="1:9" x14ac:dyDescent="0.25">
      <c r="A7242" s="114" t="s">
        <v>2109</v>
      </c>
      <c r="B7242">
        <v>481</v>
      </c>
      <c r="C7242" s="114" t="s">
        <v>53</v>
      </c>
      <c r="D7242" s="114" t="s">
        <v>1272</v>
      </c>
      <c r="E7242" s="115">
        <v>44877</v>
      </c>
      <c r="F7242" s="192">
        <v>0.59658564814814818</v>
      </c>
      <c r="G7242">
        <v>2</v>
      </c>
      <c r="H7242" s="114" t="s">
        <v>1273</v>
      </c>
      <c r="I7242"/>
    </row>
    <row r="7243" spans="1:9" x14ac:dyDescent="0.25">
      <c r="A7243" s="114" t="s">
        <v>2109</v>
      </c>
      <c r="B7243">
        <v>482</v>
      </c>
      <c r="C7243" s="114" t="s">
        <v>53</v>
      </c>
      <c r="D7243" s="114" t="s">
        <v>546</v>
      </c>
      <c r="E7243" s="115">
        <v>44877</v>
      </c>
      <c r="F7243" s="192">
        <v>0.59673611111111113</v>
      </c>
      <c r="G7243">
        <v>2</v>
      </c>
      <c r="H7243" s="114" t="s">
        <v>547</v>
      </c>
      <c r="I7243">
        <v>14808682</v>
      </c>
    </row>
    <row r="7244" spans="1:9" x14ac:dyDescent="0.25">
      <c r="A7244" s="114" t="s">
        <v>2109</v>
      </c>
      <c r="B7244">
        <v>483</v>
      </c>
      <c r="C7244" s="114" t="s">
        <v>53</v>
      </c>
      <c r="D7244" s="114" t="s">
        <v>1882</v>
      </c>
      <c r="E7244" s="115">
        <v>44877</v>
      </c>
      <c r="F7244" s="192">
        <v>0.59701388888888884</v>
      </c>
      <c r="G7244">
        <v>2</v>
      </c>
      <c r="H7244" s="114" t="s">
        <v>1883</v>
      </c>
      <c r="I7244"/>
    </row>
    <row r="7245" spans="1:9" x14ac:dyDescent="0.25">
      <c r="A7245" s="114" t="s">
        <v>2109</v>
      </c>
      <c r="B7245">
        <v>484</v>
      </c>
      <c r="C7245" s="114" t="s">
        <v>53</v>
      </c>
      <c r="D7245" s="114" t="s">
        <v>2018</v>
      </c>
      <c r="E7245" s="115">
        <v>44877</v>
      </c>
      <c r="F7245" s="192">
        <v>0.60349537037037038</v>
      </c>
      <c r="G7245">
        <v>2</v>
      </c>
      <c r="H7245" s="114" t="s">
        <v>2019</v>
      </c>
      <c r="I7245">
        <v>15027068</v>
      </c>
    </row>
    <row r="7246" spans="1:9" x14ac:dyDescent="0.25">
      <c r="A7246" s="114" t="s">
        <v>2109</v>
      </c>
      <c r="B7246">
        <v>485</v>
      </c>
      <c r="C7246" s="114" t="s">
        <v>53</v>
      </c>
      <c r="D7246" s="114" t="s">
        <v>296</v>
      </c>
      <c r="E7246" s="115">
        <v>44877</v>
      </c>
      <c r="F7246" s="192">
        <v>0.60369212962962959</v>
      </c>
      <c r="G7246">
        <v>2</v>
      </c>
      <c r="H7246" s="114" t="s">
        <v>297</v>
      </c>
      <c r="I7246"/>
    </row>
    <row r="7247" spans="1:9" x14ac:dyDescent="0.25">
      <c r="A7247" s="114" t="s">
        <v>2109</v>
      </c>
      <c r="B7247">
        <v>486</v>
      </c>
      <c r="C7247" s="114" t="s">
        <v>53</v>
      </c>
      <c r="D7247" s="114" t="s">
        <v>734</v>
      </c>
      <c r="E7247" s="115">
        <v>44877</v>
      </c>
      <c r="F7247" s="192">
        <v>0.60722222222222222</v>
      </c>
      <c r="G7247">
        <v>2</v>
      </c>
      <c r="H7247" s="114" t="s">
        <v>735</v>
      </c>
      <c r="I7247"/>
    </row>
    <row r="7248" spans="1:9" x14ac:dyDescent="0.25">
      <c r="A7248" s="114" t="s">
        <v>2109</v>
      </c>
      <c r="B7248">
        <v>487</v>
      </c>
      <c r="C7248" s="114" t="s">
        <v>53</v>
      </c>
      <c r="D7248" s="114" t="s">
        <v>1292</v>
      </c>
      <c r="E7248" s="115">
        <v>44877</v>
      </c>
      <c r="F7248" s="192">
        <v>0.60736111111111113</v>
      </c>
      <c r="G7248">
        <v>2</v>
      </c>
      <c r="H7248" s="114" t="s">
        <v>1293</v>
      </c>
      <c r="I7248"/>
    </row>
    <row r="7249" spans="1:9" x14ac:dyDescent="0.25">
      <c r="A7249" s="114" t="s">
        <v>2109</v>
      </c>
      <c r="B7249">
        <v>488</v>
      </c>
      <c r="C7249" s="114" t="s">
        <v>51</v>
      </c>
      <c r="D7249" s="114" t="s">
        <v>1687</v>
      </c>
      <c r="E7249" s="115">
        <v>44877</v>
      </c>
      <c r="F7249" s="192">
        <v>0.61320601851851853</v>
      </c>
      <c r="G7249">
        <v>2</v>
      </c>
      <c r="H7249" s="114" t="s">
        <v>1688</v>
      </c>
      <c r="I7249">
        <v>5510971</v>
      </c>
    </row>
    <row r="7250" spans="1:9" x14ac:dyDescent="0.25">
      <c r="A7250" s="114" t="s">
        <v>2109</v>
      </c>
      <c r="B7250">
        <v>489</v>
      </c>
      <c r="C7250" s="114" t="s">
        <v>53</v>
      </c>
      <c r="D7250" s="114" t="s">
        <v>1545</v>
      </c>
      <c r="E7250" s="115">
        <v>44877</v>
      </c>
      <c r="F7250" s="192">
        <v>0.61957175925925922</v>
      </c>
      <c r="G7250">
        <v>2</v>
      </c>
      <c r="H7250" s="114" t="s">
        <v>53</v>
      </c>
      <c r="I7250"/>
    </row>
    <row r="7251" spans="1:9" x14ac:dyDescent="0.25">
      <c r="A7251" s="114" t="s">
        <v>2109</v>
      </c>
      <c r="B7251">
        <v>490</v>
      </c>
      <c r="C7251" s="114" t="s">
        <v>53</v>
      </c>
      <c r="D7251" s="114" t="s">
        <v>1270</v>
      </c>
      <c r="E7251" s="115">
        <v>44877</v>
      </c>
      <c r="F7251" s="192">
        <v>0.63113425925925926</v>
      </c>
      <c r="G7251">
        <v>2</v>
      </c>
      <c r="H7251" s="114" t="s">
        <v>1271</v>
      </c>
      <c r="I7251"/>
    </row>
    <row r="7252" spans="1:9" x14ac:dyDescent="0.25">
      <c r="A7252" s="114" t="s">
        <v>2109</v>
      </c>
      <c r="B7252">
        <v>491</v>
      </c>
      <c r="C7252" s="114" t="s">
        <v>52</v>
      </c>
      <c r="D7252" s="114" t="s">
        <v>246</v>
      </c>
      <c r="E7252" s="115">
        <v>44877</v>
      </c>
      <c r="F7252" s="192">
        <v>0.6321296296296296</v>
      </c>
      <c r="G7252">
        <v>2</v>
      </c>
      <c r="H7252" s="114" t="s">
        <v>247</v>
      </c>
      <c r="I7252">
        <v>7284211</v>
      </c>
    </row>
    <row r="7253" spans="1:9" x14ac:dyDescent="0.25">
      <c r="A7253" s="114" t="s">
        <v>2109</v>
      </c>
      <c r="B7253">
        <v>492</v>
      </c>
      <c r="C7253" s="114" t="s">
        <v>53</v>
      </c>
      <c r="D7253" s="114" t="s">
        <v>1300</v>
      </c>
      <c r="E7253" s="115">
        <v>44877</v>
      </c>
      <c r="F7253" s="192">
        <v>0.63745370370370369</v>
      </c>
      <c r="G7253">
        <v>2</v>
      </c>
      <c r="H7253" s="114" t="s">
        <v>1301</v>
      </c>
      <c r="I7253"/>
    </row>
    <row r="7254" spans="1:9" x14ac:dyDescent="0.25">
      <c r="A7254" s="114" t="s">
        <v>2109</v>
      </c>
      <c r="B7254">
        <v>493</v>
      </c>
      <c r="C7254" s="114" t="s">
        <v>53</v>
      </c>
      <c r="D7254" s="114" t="s">
        <v>1499</v>
      </c>
      <c r="E7254" s="115">
        <v>44877</v>
      </c>
      <c r="F7254" s="192">
        <v>0.63850694444444445</v>
      </c>
      <c r="G7254">
        <v>2</v>
      </c>
      <c r="H7254" s="114" t="s">
        <v>1500</v>
      </c>
      <c r="I7254"/>
    </row>
    <row r="7255" spans="1:9" x14ac:dyDescent="0.25">
      <c r="A7255" s="114" t="s">
        <v>2109</v>
      </c>
      <c r="B7255">
        <v>494</v>
      </c>
      <c r="C7255" s="114" t="s">
        <v>54</v>
      </c>
      <c r="D7255" s="114" t="s">
        <v>1242</v>
      </c>
      <c r="E7255" s="115">
        <v>44877</v>
      </c>
      <c r="F7255" s="192">
        <v>0.63937500000000003</v>
      </c>
      <c r="G7255">
        <v>2</v>
      </c>
      <c r="H7255" s="114" t="s">
        <v>1243</v>
      </c>
      <c r="I7255">
        <v>5484652</v>
      </c>
    </row>
    <row r="7256" spans="1:9" x14ac:dyDescent="0.25">
      <c r="A7256" s="114" t="s">
        <v>2109</v>
      </c>
      <c r="B7256">
        <v>495</v>
      </c>
      <c r="C7256" s="114" t="s">
        <v>52</v>
      </c>
      <c r="D7256" s="114" t="s">
        <v>234</v>
      </c>
      <c r="E7256" s="115">
        <v>44877</v>
      </c>
      <c r="F7256" s="192">
        <v>0.64107638888888885</v>
      </c>
      <c r="G7256">
        <v>2</v>
      </c>
      <c r="H7256" s="114" t="s">
        <v>235</v>
      </c>
      <c r="I7256">
        <v>4850529</v>
      </c>
    </row>
    <row r="7257" spans="1:9" x14ac:dyDescent="0.25">
      <c r="A7257" s="114" t="s">
        <v>2109</v>
      </c>
      <c r="B7257">
        <v>496</v>
      </c>
      <c r="C7257" s="114" t="s">
        <v>53</v>
      </c>
      <c r="D7257" s="114" t="s">
        <v>1398</v>
      </c>
      <c r="E7257" s="115">
        <v>44877</v>
      </c>
      <c r="F7257" s="192">
        <v>0.75755787037037037</v>
      </c>
      <c r="G7257">
        <v>2</v>
      </c>
      <c r="H7257" s="114" t="s">
        <v>1399</v>
      </c>
      <c r="I7257">
        <v>2856145</v>
      </c>
    </row>
    <row r="7258" spans="1:9" x14ac:dyDescent="0.25">
      <c r="A7258" s="114" t="s">
        <v>2109</v>
      </c>
      <c r="B7258">
        <v>497</v>
      </c>
      <c r="C7258" s="114" t="s">
        <v>53</v>
      </c>
      <c r="D7258" s="114" t="s">
        <v>568</v>
      </c>
      <c r="E7258" s="115">
        <v>44877</v>
      </c>
      <c r="F7258" s="192">
        <v>0.75777777777777777</v>
      </c>
      <c r="G7258">
        <v>2</v>
      </c>
      <c r="H7258" s="114" t="s">
        <v>569</v>
      </c>
      <c r="I7258">
        <v>5447295</v>
      </c>
    </row>
    <row r="7259" spans="1:9" x14ac:dyDescent="0.25">
      <c r="A7259" s="114" t="s">
        <v>2109</v>
      </c>
      <c r="B7259">
        <v>498</v>
      </c>
      <c r="C7259" s="114" t="s">
        <v>53</v>
      </c>
      <c r="D7259" s="114" t="s">
        <v>570</v>
      </c>
      <c r="E7259" s="115">
        <v>44877</v>
      </c>
      <c r="F7259" s="192">
        <v>0.75788194444444446</v>
      </c>
      <c r="G7259">
        <v>2</v>
      </c>
      <c r="H7259" s="114" t="s">
        <v>571</v>
      </c>
      <c r="I7259">
        <v>5445295</v>
      </c>
    </row>
    <row r="7260" spans="1:9" x14ac:dyDescent="0.25">
      <c r="A7260" s="114" t="s">
        <v>2109</v>
      </c>
      <c r="B7260">
        <v>499</v>
      </c>
      <c r="C7260" s="114" t="s">
        <v>53</v>
      </c>
      <c r="D7260" s="114" t="s">
        <v>1080</v>
      </c>
      <c r="E7260" s="115">
        <v>44877</v>
      </c>
      <c r="F7260" s="192">
        <v>0.75828703703703704</v>
      </c>
      <c r="G7260">
        <v>2</v>
      </c>
      <c r="H7260" s="114" t="s">
        <v>1081</v>
      </c>
      <c r="I7260"/>
    </row>
    <row r="7261" spans="1:9" x14ac:dyDescent="0.25">
      <c r="A7261" s="114" t="s">
        <v>2109</v>
      </c>
      <c r="B7261">
        <v>500</v>
      </c>
      <c r="C7261" s="114" t="s">
        <v>53</v>
      </c>
      <c r="D7261" s="114" t="s">
        <v>704</v>
      </c>
      <c r="E7261" s="115">
        <v>44877</v>
      </c>
      <c r="F7261" s="192">
        <v>0.75835648148148149</v>
      </c>
      <c r="G7261">
        <v>2</v>
      </c>
      <c r="H7261" s="114" t="s">
        <v>705</v>
      </c>
      <c r="I7261"/>
    </row>
    <row r="7262" spans="1:9" x14ac:dyDescent="0.25">
      <c r="A7262" s="114" t="s">
        <v>2109</v>
      </c>
      <c r="B7262">
        <v>501</v>
      </c>
      <c r="C7262" s="114" t="s">
        <v>53</v>
      </c>
      <c r="D7262" s="114" t="s">
        <v>1240</v>
      </c>
      <c r="E7262" s="115">
        <v>44877</v>
      </c>
      <c r="F7262" s="192">
        <v>0.75840277777777776</v>
      </c>
      <c r="G7262">
        <v>2</v>
      </c>
      <c r="H7262" s="114" t="s">
        <v>1241</v>
      </c>
      <c r="I7262">
        <v>14970175</v>
      </c>
    </row>
    <row r="7263" spans="1:9" x14ac:dyDescent="0.25">
      <c r="A7263" s="114" t="s">
        <v>2109</v>
      </c>
      <c r="B7263">
        <v>502</v>
      </c>
      <c r="C7263" s="114" t="s">
        <v>53</v>
      </c>
      <c r="D7263" s="114" t="s">
        <v>526</v>
      </c>
      <c r="E7263" s="115">
        <v>44877</v>
      </c>
      <c r="F7263" s="192">
        <v>0.75848379629629625</v>
      </c>
      <c r="G7263">
        <v>2</v>
      </c>
      <c r="H7263" s="114" t="s">
        <v>527</v>
      </c>
      <c r="I7263"/>
    </row>
    <row r="7264" spans="1:9" x14ac:dyDescent="0.25">
      <c r="A7264" s="114" t="s">
        <v>2109</v>
      </c>
      <c r="B7264">
        <v>503</v>
      </c>
      <c r="C7264" s="114" t="s">
        <v>53</v>
      </c>
      <c r="D7264" s="114" t="s">
        <v>714</v>
      </c>
      <c r="E7264" s="115">
        <v>44877</v>
      </c>
      <c r="F7264" s="192">
        <v>0.75854166666666667</v>
      </c>
      <c r="G7264">
        <v>2</v>
      </c>
      <c r="H7264" s="114" t="s">
        <v>715</v>
      </c>
      <c r="I7264"/>
    </row>
    <row r="7265" spans="1:9" x14ac:dyDescent="0.25">
      <c r="A7265" s="114" t="s">
        <v>2109</v>
      </c>
      <c r="B7265">
        <v>504</v>
      </c>
      <c r="C7265" s="114" t="s">
        <v>54</v>
      </c>
      <c r="D7265" s="114" t="s">
        <v>1048</v>
      </c>
      <c r="E7265" s="115">
        <v>44877</v>
      </c>
      <c r="F7265" s="192">
        <v>0.75875000000000004</v>
      </c>
      <c r="G7265">
        <v>2</v>
      </c>
      <c r="H7265" s="114" t="s">
        <v>1049</v>
      </c>
      <c r="I7265"/>
    </row>
    <row r="7266" spans="1:9" x14ac:dyDescent="0.25">
      <c r="A7266" s="114" t="s">
        <v>2109</v>
      </c>
      <c r="B7266">
        <v>505</v>
      </c>
      <c r="C7266" s="114" t="s">
        <v>52</v>
      </c>
      <c r="D7266" s="114" t="s">
        <v>330</v>
      </c>
      <c r="E7266" s="115">
        <v>44877</v>
      </c>
      <c r="F7266" s="192">
        <v>0.75881944444444449</v>
      </c>
      <c r="G7266">
        <v>2</v>
      </c>
      <c r="H7266" s="114" t="s">
        <v>331</v>
      </c>
      <c r="I7266">
        <v>6703268</v>
      </c>
    </row>
    <row r="7267" spans="1:9" x14ac:dyDescent="0.25">
      <c r="A7267" s="114" t="s">
        <v>2109</v>
      </c>
      <c r="B7267">
        <v>506</v>
      </c>
      <c r="C7267" s="114" t="s">
        <v>53</v>
      </c>
      <c r="D7267" s="114" t="s">
        <v>837</v>
      </c>
      <c r="E7267" s="115">
        <v>44877</v>
      </c>
      <c r="F7267" s="192">
        <v>0.75898148148148148</v>
      </c>
      <c r="G7267">
        <v>2</v>
      </c>
      <c r="H7267" s="114" t="s">
        <v>838</v>
      </c>
      <c r="I7267"/>
    </row>
    <row r="7268" spans="1:9" x14ac:dyDescent="0.25">
      <c r="A7268" s="114" t="s">
        <v>2109</v>
      </c>
      <c r="B7268">
        <v>507</v>
      </c>
      <c r="C7268" s="114" t="s">
        <v>53</v>
      </c>
      <c r="D7268" s="114" t="s">
        <v>396</v>
      </c>
      <c r="E7268" s="115">
        <v>44877</v>
      </c>
      <c r="F7268" s="192">
        <v>0.7590393518518519</v>
      </c>
      <c r="G7268">
        <v>2</v>
      </c>
      <c r="H7268" s="114" t="s">
        <v>397</v>
      </c>
      <c r="I7268">
        <v>6717462</v>
      </c>
    </row>
    <row r="7269" spans="1:9" x14ac:dyDescent="0.25">
      <c r="A7269" s="114" t="s">
        <v>2109</v>
      </c>
      <c r="B7269">
        <v>508</v>
      </c>
      <c r="C7269" s="114" t="s">
        <v>53</v>
      </c>
      <c r="D7269" s="114" t="s">
        <v>639</v>
      </c>
      <c r="E7269" s="115">
        <v>44877</v>
      </c>
      <c r="F7269" s="192">
        <v>0.75910879629629635</v>
      </c>
      <c r="G7269">
        <v>2</v>
      </c>
      <c r="H7269" s="114" t="s">
        <v>640</v>
      </c>
      <c r="I7269">
        <v>4838258</v>
      </c>
    </row>
    <row r="7270" spans="1:9" x14ac:dyDescent="0.25">
      <c r="A7270" s="114" t="s">
        <v>2109</v>
      </c>
      <c r="B7270">
        <v>509</v>
      </c>
      <c r="C7270" s="114" t="s">
        <v>53</v>
      </c>
      <c r="D7270" s="114" t="s">
        <v>654</v>
      </c>
      <c r="E7270" s="115">
        <v>44877</v>
      </c>
      <c r="F7270" s="192">
        <v>0.75916666666666666</v>
      </c>
      <c r="G7270">
        <v>2</v>
      </c>
      <c r="H7270" s="114" t="s">
        <v>655</v>
      </c>
      <c r="I7270">
        <v>2650232</v>
      </c>
    </row>
    <row r="7271" spans="1:9" x14ac:dyDescent="0.25">
      <c r="A7271" s="114" t="s">
        <v>2109</v>
      </c>
      <c r="B7271">
        <v>510</v>
      </c>
      <c r="C7271" s="114" t="s">
        <v>53</v>
      </c>
      <c r="D7271" s="114" t="s">
        <v>1944</v>
      </c>
      <c r="E7271" s="115">
        <v>44877</v>
      </c>
      <c r="F7271" s="192">
        <v>0.75982638888888887</v>
      </c>
      <c r="G7271">
        <v>2</v>
      </c>
      <c r="H7271" s="114" t="s">
        <v>1945</v>
      </c>
      <c r="I7271"/>
    </row>
    <row r="7272" spans="1:9" x14ac:dyDescent="0.25">
      <c r="A7272" s="114" t="s">
        <v>2109</v>
      </c>
      <c r="B7272">
        <v>511</v>
      </c>
      <c r="C7272" s="114" t="s">
        <v>53</v>
      </c>
      <c r="D7272" s="114" t="s">
        <v>1531</v>
      </c>
      <c r="E7272" s="115">
        <v>44877</v>
      </c>
      <c r="F7272" s="192">
        <v>0.7598611111111111</v>
      </c>
      <c r="G7272">
        <v>2</v>
      </c>
      <c r="H7272" s="114" t="s">
        <v>1532</v>
      </c>
      <c r="I7272">
        <v>2704092</v>
      </c>
    </row>
    <row r="7273" spans="1:9" x14ac:dyDescent="0.25">
      <c r="A7273" s="114" t="s">
        <v>2109</v>
      </c>
      <c r="B7273">
        <v>512</v>
      </c>
      <c r="C7273" s="114" t="s">
        <v>53</v>
      </c>
      <c r="D7273" s="114" t="s">
        <v>797</v>
      </c>
      <c r="E7273" s="115">
        <v>44877</v>
      </c>
      <c r="F7273" s="192">
        <v>0.75993055555555555</v>
      </c>
      <c r="G7273">
        <v>2</v>
      </c>
      <c r="H7273" s="114" t="s">
        <v>798</v>
      </c>
      <c r="I7273"/>
    </row>
    <row r="7274" spans="1:9" x14ac:dyDescent="0.25">
      <c r="A7274" s="114" t="s">
        <v>2109</v>
      </c>
      <c r="B7274">
        <v>513</v>
      </c>
      <c r="C7274" s="114" t="s">
        <v>53</v>
      </c>
      <c r="D7274" s="114" t="s">
        <v>647</v>
      </c>
      <c r="E7274" s="115">
        <v>44877</v>
      </c>
      <c r="F7274" s="192">
        <v>0.760162037037037</v>
      </c>
      <c r="G7274">
        <v>2</v>
      </c>
      <c r="H7274" s="114" t="s">
        <v>648</v>
      </c>
      <c r="I7274">
        <v>2856135</v>
      </c>
    </row>
    <row r="7275" spans="1:9" x14ac:dyDescent="0.25">
      <c r="A7275" s="114" t="s">
        <v>2109</v>
      </c>
      <c r="B7275">
        <v>514</v>
      </c>
      <c r="C7275" s="114" t="s">
        <v>53</v>
      </c>
      <c r="D7275" s="114" t="s">
        <v>561</v>
      </c>
      <c r="E7275" s="115">
        <v>44877</v>
      </c>
      <c r="F7275" s="192">
        <v>0.76021990740740741</v>
      </c>
      <c r="G7275">
        <v>2</v>
      </c>
      <c r="H7275" s="114" t="s">
        <v>562</v>
      </c>
      <c r="I7275">
        <v>5405139</v>
      </c>
    </row>
    <row r="7276" spans="1:9" x14ac:dyDescent="0.25">
      <c r="A7276" s="114" t="s">
        <v>2109</v>
      </c>
      <c r="B7276">
        <v>515</v>
      </c>
      <c r="C7276" s="114" t="s">
        <v>52</v>
      </c>
      <c r="D7276" s="114" t="s">
        <v>722</v>
      </c>
      <c r="E7276" s="115">
        <v>44877</v>
      </c>
      <c r="F7276" s="192">
        <v>0.76047453703703705</v>
      </c>
      <c r="G7276">
        <v>2</v>
      </c>
      <c r="H7276" s="114" t="s">
        <v>723</v>
      </c>
      <c r="I7276">
        <v>5421167</v>
      </c>
    </row>
    <row r="7277" spans="1:9" x14ac:dyDescent="0.25">
      <c r="A7277" s="114" t="s">
        <v>2109</v>
      </c>
      <c r="B7277">
        <v>516</v>
      </c>
      <c r="C7277" s="114" t="s">
        <v>53</v>
      </c>
      <c r="D7277" s="114" t="s">
        <v>726</v>
      </c>
      <c r="E7277" s="115">
        <v>44877</v>
      </c>
      <c r="F7277" s="192">
        <v>0.76049768518518523</v>
      </c>
      <c r="G7277">
        <v>2</v>
      </c>
      <c r="H7277" s="114" t="s">
        <v>727</v>
      </c>
      <c r="I7277">
        <v>2630972</v>
      </c>
    </row>
    <row r="7278" spans="1:9" x14ac:dyDescent="0.25">
      <c r="A7278" s="114" t="s">
        <v>2109</v>
      </c>
      <c r="B7278">
        <v>517</v>
      </c>
      <c r="C7278" s="114" t="s">
        <v>52</v>
      </c>
      <c r="D7278" s="114" t="s">
        <v>390</v>
      </c>
      <c r="E7278" s="115">
        <v>44877</v>
      </c>
      <c r="F7278" s="192">
        <v>0.76055555555555554</v>
      </c>
      <c r="G7278">
        <v>2</v>
      </c>
      <c r="H7278" s="114" t="s">
        <v>391</v>
      </c>
      <c r="I7278">
        <v>5345948</v>
      </c>
    </row>
    <row r="7279" spans="1:9" x14ac:dyDescent="0.25">
      <c r="A7279" s="114" t="s">
        <v>2109</v>
      </c>
      <c r="B7279">
        <v>518</v>
      </c>
      <c r="C7279" s="114" t="s">
        <v>54</v>
      </c>
      <c r="D7279" s="114" t="s">
        <v>592</v>
      </c>
      <c r="E7279" s="115">
        <v>44877</v>
      </c>
      <c r="F7279" s="192">
        <v>0.76164351851851853</v>
      </c>
      <c r="G7279">
        <v>2</v>
      </c>
      <c r="H7279" s="114" t="s">
        <v>593</v>
      </c>
      <c r="I7279">
        <v>3677082</v>
      </c>
    </row>
    <row r="7280" spans="1:9" x14ac:dyDescent="0.25">
      <c r="A7280" s="114" t="s">
        <v>2109</v>
      </c>
      <c r="B7280">
        <v>519</v>
      </c>
      <c r="C7280" s="114" t="s">
        <v>54</v>
      </c>
      <c r="D7280" s="114" t="s">
        <v>610</v>
      </c>
      <c r="E7280" s="115">
        <v>44877</v>
      </c>
      <c r="F7280" s="192">
        <v>0.76170138888888894</v>
      </c>
      <c r="G7280">
        <v>2</v>
      </c>
      <c r="H7280" s="114" t="s">
        <v>611</v>
      </c>
      <c r="I7280">
        <v>7760343</v>
      </c>
    </row>
    <row r="7281" spans="1:9" x14ac:dyDescent="0.25">
      <c r="A7281" s="114" t="s">
        <v>2109</v>
      </c>
      <c r="B7281">
        <v>520</v>
      </c>
      <c r="C7281" s="114" t="s">
        <v>54</v>
      </c>
      <c r="D7281" s="114" t="s">
        <v>1153</v>
      </c>
      <c r="E7281" s="115">
        <v>44877</v>
      </c>
      <c r="F7281" s="192">
        <v>0.76177083333333329</v>
      </c>
      <c r="G7281">
        <v>2</v>
      </c>
      <c r="H7281" s="114" t="s">
        <v>1154</v>
      </c>
      <c r="I7281"/>
    </row>
    <row r="7282" spans="1:9" x14ac:dyDescent="0.25">
      <c r="A7282" s="114" t="s">
        <v>2109</v>
      </c>
      <c r="B7282">
        <v>521</v>
      </c>
      <c r="C7282" s="114" t="s">
        <v>53</v>
      </c>
      <c r="D7282" s="114" t="s">
        <v>1023</v>
      </c>
      <c r="E7282" s="115">
        <v>44877</v>
      </c>
      <c r="F7282" s="192">
        <v>0.7619097222222222</v>
      </c>
      <c r="G7282">
        <v>2</v>
      </c>
      <c r="H7282" s="114" t="s">
        <v>1024</v>
      </c>
      <c r="I7282"/>
    </row>
    <row r="7283" spans="1:9" x14ac:dyDescent="0.25">
      <c r="A7283" s="114" t="s">
        <v>2109</v>
      </c>
      <c r="B7283">
        <v>522</v>
      </c>
      <c r="C7283" s="114" t="s">
        <v>53</v>
      </c>
      <c r="D7283" s="114" t="s">
        <v>1236</v>
      </c>
      <c r="E7283" s="115">
        <v>44877</v>
      </c>
      <c r="F7283" s="192">
        <v>0.76196759259259261</v>
      </c>
      <c r="G7283">
        <v>2</v>
      </c>
      <c r="H7283" s="114" t="s">
        <v>1237</v>
      </c>
      <c r="I7283"/>
    </row>
    <row r="7284" spans="1:9" x14ac:dyDescent="0.25">
      <c r="A7284" s="114" t="s">
        <v>2109</v>
      </c>
      <c r="B7284">
        <v>523</v>
      </c>
      <c r="C7284" s="114" t="s">
        <v>53</v>
      </c>
      <c r="D7284" s="114" t="s">
        <v>380</v>
      </c>
      <c r="E7284" s="115">
        <v>44877</v>
      </c>
      <c r="F7284" s="192">
        <v>0.76203703703703707</v>
      </c>
      <c r="G7284">
        <v>2</v>
      </c>
      <c r="H7284" s="114" t="s">
        <v>381</v>
      </c>
      <c r="I7284"/>
    </row>
    <row r="7285" spans="1:9" x14ac:dyDescent="0.25">
      <c r="A7285" s="114" t="s">
        <v>2109</v>
      </c>
      <c r="B7285">
        <v>524</v>
      </c>
      <c r="C7285" s="114" t="s">
        <v>53</v>
      </c>
      <c r="D7285" s="114" t="s">
        <v>1021</v>
      </c>
      <c r="E7285" s="115">
        <v>44877</v>
      </c>
      <c r="F7285" s="192">
        <v>0.76214120370370375</v>
      </c>
      <c r="G7285">
        <v>2</v>
      </c>
      <c r="H7285" s="114" t="s">
        <v>1022</v>
      </c>
      <c r="I7285"/>
    </row>
    <row r="7286" spans="1:9" x14ac:dyDescent="0.25">
      <c r="A7286" s="114" t="s">
        <v>2109</v>
      </c>
      <c r="B7286">
        <v>525</v>
      </c>
      <c r="C7286" s="114" t="s">
        <v>52</v>
      </c>
      <c r="D7286" s="114" t="s">
        <v>762</v>
      </c>
      <c r="E7286" s="115">
        <v>44877</v>
      </c>
      <c r="F7286" s="192">
        <v>0.76219907407407406</v>
      </c>
      <c r="G7286">
        <v>2</v>
      </c>
      <c r="H7286" s="114" t="s">
        <v>763</v>
      </c>
      <c r="I7286">
        <v>5429655</v>
      </c>
    </row>
    <row r="7287" spans="1:9" x14ac:dyDescent="0.25">
      <c r="A7287" s="114" t="s">
        <v>2109</v>
      </c>
      <c r="B7287">
        <v>526</v>
      </c>
      <c r="C7287" s="114" t="s">
        <v>52</v>
      </c>
      <c r="D7287" s="114" t="s">
        <v>2072</v>
      </c>
      <c r="E7287" s="115">
        <v>44877</v>
      </c>
      <c r="F7287" s="192">
        <v>0.76226851851851851</v>
      </c>
      <c r="G7287">
        <v>2</v>
      </c>
      <c r="H7287" s="114" t="s">
        <v>2073</v>
      </c>
      <c r="I7287">
        <v>5377139</v>
      </c>
    </row>
    <row r="7288" spans="1:9" x14ac:dyDescent="0.25">
      <c r="A7288" s="114" t="s">
        <v>2109</v>
      </c>
      <c r="B7288">
        <v>527</v>
      </c>
      <c r="C7288" s="114" t="s">
        <v>52</v>
      </c>
      <c r="D7288" s="114" t="s">
        <v>831</v>
      </c>
      <c r="E7288" s="115">
        <v>44877</v>
      </c>
      <c r="F7288" s="192">
        <v>0.76237268518518519</v>
      </c>
      <c r="G7288">
        <v>2</v>
      </c>
      <c r="H7288" s="114" t="s">
        <v>832</v>
      </c>
      <c r="I7288">
        <v>8318873</v>
      </c>
    </row>
    <row r="7289" spans="1:9" x14ac:dyDescent="0.25">
      <c r="A7289" s="114" t="s">
        <v>2109</v>
      </c>
      <c r="B7289">
        <v>528</v>
      </c>
      <c r="C7289" s="114" t="s">
        <v>52</v>
      </c>
      <c r="D7289" s="114" t="s">
        <v>548</v>
      </c>
      <c r="E7289" s="115">
        <v>44877</v>
      </c>
      <c r="F7289" s="192">
        <v>0.76244212962962965</v>
      </c>
      <c r="G7289">
        <v>2</v>
      </c>
      <c r="H7289" s="114" t="s">
        <v>549</v>
      </c>
      <c r="I7289">
        <v>7359034</v>
      </c>
    </row>
    <row r="7290" spans="1:9" x14ac:dyDescent="0.25">
      <c r="A7290" s="114" t="s">
        <v>2109</v>
      </c>
      <c r="B7290">
        <v>529</v>
      </c>
      <c r="C7290" s="114" t="s">
        <v>52</v>
      </c>
      <c r="D7290" s="114" t="s">
        <v>360</v>
      </c>
      <c r="E7290" s="115">
        <v>44877</v>
      </c>
      <c r="F7290" s="192">
        <v>0.76277777777777778</v>
      </c>
      <c r="G7290">
        <v>2</v>
      </c>
      <c r="H7290" s="114" t="s">
        <v>361</v>
      </c>
      <c r="I7290">
        <v>5503300</v>
      </c>
    </row>
    <row r="7291" spans="1:9" x14ac:dyDescent="0.25">
      <c r="A7291" s="114" t="s">
        <v>2109</v>
      </c>
      <c r="B7291">
        <v>530</v>
      </c>
      <c r="C7291" s="114" t="s">
        <v>52</v>
      </c>
      <c r="D7291" s="114" t="s">
        <v>1000</v>
      </c>
      <c r="E7291" s="115">
        <v>44877</v>
      </c>
      <c r="F7291" s="192">
        <v>0.76284722222222223</v>
      </c>
      <c r="G7291">
        <v>2</v>
      </c>
      <c r="H7291" s="114" t="s">
        <v>1001</v>
      </c>
      <c r="I7291">
        <v>5349225</v>
      </c>
    </row>
    <row r="7292" spans="1:9" x14ac:dyDescent="0.25">
      <c r="A7292" s="114" t="s">
        <v>2109</v>
      </c>
      <c r="B7292">
        <v>531</v>
      </c>
      <c r="C7292" s="114" t="s">
        <v>53</v>
      </c>
      <c r="D7292" s="114" t="s">
        <v>320</v>
      </c>
      <c r="E7292" s="115">
        <v>44877</v>
      </c>
      <c r="F7292" s="192">
        <v>0.76291666666666669</v>
      </c>
      <c r="G7292">
        <v>2</v>
      </c>
      <c r="H7292" s="114" t="s">
        <v>321</v>
      </c>
      <c r="I7292">
        <v>3385712</v>
      </c>
    </row>
    <row r="7293" spans="1:9" x14ac:dyDescent="0.25">
      <c r="A7293" s="114" t="s">
        <v>2109</v>
      </c>
      <c r="B7293">
        <v>532</v>
      </c>
      <c r="C7293" s="114" t="s">
        <v>53</v>
      </c>
      <c r="D7293" s="114" t="s">
        <v>1604</v>
      </c>
      <c r="E7293" s="115">
        <v>44877</v>
      </c>
      <c r="F7293" s="192">
        <v>0.76299768518518518</v>
      </c>
      <c r="G7293">
        <v>2</v>
      </c>
      <c r="H7293" s="114" t="s">
        <v>1605</v>
      </c>
      <c r="I7293">
        <v>3392069</v>
      </c>
    </row>
    <row r="7294" spans="1:9" x14ac:dyDescent="0.25">
      <c r="A7294" s="114" t="s">
        <v>2109</v>
      </c>
      <c r="B7294">
        <v>533</v>
      </c>
      <c r="C7294" s="114" t="s">
        <v>53</v>
      </c>
      <c r="D7294" s="114" t="s">
        <v>793</v>
      </c>
      <c r="E7294" s="115">
        <v>44877</v>
      </c>
      <c r="F7294" s="192">
        <v>0.76386574074074076</v>
      </c>
      <c r="G7294">
        <v>2</v>
      </c>
      <c r="H7294" s="114" t="s">
        <v>794</v>
      </c>
      <c r="I7294"/>
    </row>
    <row r="7295" spans="1:9" x14ac:dyDescent="0.25">
      <c r="A7295" s="114" t="s">
        <v>2109</v>
      </c>
      <c r="B7295">
        <v>534</v>
      </c>
      <c r="C7295" s="114" t="s">
        <v>53</v>
      </c>
      <c r="D7295" s="114" t="s">
        <v>766</v>
      </c>
      <c r="E7295" s="115">
        <v>44877</v>
      </c>
      <c r="F7295" s="192">
        <v>0.76393518518518522</v>
      </c>
      <c r="G7295">
        <v>2</v>
      </c>
      <c r="H7295" s="114" t="s">
        <v>767</v>
      </c>
      <c r="I7295"/>
    </row>
    <row r="7296" spans="1:9" x14ac:dyDescent="0.25">
      <c r="A7296" s="114" t="s">
        <v>2109</v>
      </c>
      <c r="B7296">
        <v>535</v>
      </c>
      <c r="C7296" s="114" t="s">
        <v>53</v>
      </c>
      <c r="D7296" s="114" t="s">
        <v>358</v>
      </c>
      <c r="E7296" s="115">
        <v>44877</v>
      </c>
      <c r="F7296" s="192">
        <v>0.76399305555555552</v>
      </c>
      <c r="G7296">
        <v>2</v>
      </c>
      <c r="H7296" s="114" t="s">
        <v>359</v>
      </c>
      <c r="I7296"/>
    </row>
    <row r="7297" spans="1:9" x14ac:dyDescent="0.25">
      <c r="A7297" s="114" t="s">
        <v>2109</v>
      </c>
      <c r="B7297">
        <v>536</v>
      </c>
      <c r="C7297" s="114" t="s">
        <v>52</v>
      </c>
      <c r="D7297" s="114" t="s">
        <v>1541</v>
      </c>
      <c r="E7297" s="115">
        <v>44877</v>
      </c>
      <c r="F7297" s="192">
        <v>0.76420138888888889</v>
      </c>
      <c r="G7297">
        <v>2</v>
      </c>
      <c r="H7297" s="114" t="s">
        <v>1542</v>
      </c>
      <c r="I7297">
        <v>5435681</v>
      </c>
    </row>
    <row r="7298" spans="1:9" x14ac:dyDescent="0.25">
      <c r="A7298" s="114" t="s">
        <v>2109</v>
      </c>
      <c r="B7298">
        <v>537</v>
      </c>
      <c r="C7298" s="114" t="s">
        <v>52</v>
      </c>
      <c r="D7298" s="114" t="s">
        <v>770</v>
      </c>
      <c r="E7298" s="115">
        <v>44877</v>
      </c>
      <c r="F7298" s="192">
        <v>0.7642592592592593</v>
      </c>
      <c r="G7298">
        <v>2</v>
      </c>
      <c r="H7298" s="114" t="s">
        <v>771</v>
      </c>
      <c r="I7298"/>
    </row>
    <row r="7299" spans="1:9" x14ac:dyDescent="0.25">
      <c r="A7299" s="114" t="s">
        <v>2109</v>
      </c>
      <c r="B7299">
        <v>538</v>
      </c>
      <c r="C7299" s="114" t="s">
        <v>52</v>
      </c>
      <c r="D7299" s="114" t="s">
        <v>805</v>
      </c>
      <c r="E7299" s="115">
        <v>44877</v>
      </c>
      <c r="F7299" s="192">
        <v>0.76432870370370365</v>
      </c>
      <c r="G7299">
        <v>2</v>
      </c>
      <c r="H7299" s="114" t="s">
        <v>806</v>
      </c>
      <c r="I7299"/>
    </row>
    <row r="7300" spans="1:9" x14ac:dyDescent="0.25">
      <c r="A7300" s="114" t="s">
        <v>2109</v>
      </c>
      <c r="B7300">
        <v>539</v>
      </c>
      <c r="C7300" s="114" t="s">
        <v>18</v>
      </c>
      <c r="D7300" s="114" t="s">
        <v>1552</v>
      </c>
      <c r="E7300" s="115">
        <v>44877</v>
      </c>
      <c r="F7300" s="192">
        <v>0.76452546296296298</v>
      </c>
      <c r="G7300">
        <v>2</v>
      </c>
      <c r="H7300" s="114" t="s">
        <v>1553</v>
      </c>
      <c r="I7300">
        <v>6721174</v>
      </c>
    </row>
    <row r="7301" spans="1:9" x14ac:dyDescent="0.25">
      <c r="A7301" s="114" t="s">
        <v>2109</v>
      </c>
      <c r="B7301">
        <v>540</v>
      </c>
      <c r="C7301" s="114" t="s">
        <v>58</v>
      </c>
      <c r="D7301" s="114" t="s">
        <v>1993</v>
      </c>
      <c r="E7301" s="115">
        <v>44877</v>
      </c>
      <c r="F7301" s="192">
        <v>0.76459490740740743</v>
      </c>
      <c r="G7301">
        <v>2</v>
      </c>
      <c r="H7301" s="114" t="s">
        <v>1994</v>
      </c>
      <c r="I7301">
        <v>1785280</v>
      </c>
    </row>
    <row r="7302" spans="1:9" x14ac:dyDescent="0.25">
      <c r="A7302" s="114" t="s">
        <v>2109</v>
      </c>
      <c r="B7302">
        <v>541</v>
      </c>
      <c r="C7302" s="114" t="s">
        <v>53</v>
      </c>
      <c r="D7302" s="114" t="s">
        <v>1865</v>
      </c>
      <c r="E7302" s="115">
        <v>44877</v>
      </c>
      <c r="F7302" s="192">
        <v>0.76505787037037032</v>
      </c>
      <c r="G7302">
        <v>2</v>
      </c>
      <c r="H7302" s="114" t="s">
        <v>1866</v>
      </c>
      <c r="I7302"/>
    </row>
    <row r="7303" spans="1:9" x14ac:dyDescent="0.25">
      <c r="A7303" s="114" t="s">
        <v>2109</v>
      </c>
      <c r="B7303">
        <v>542</v>
      </c>
      <c r="C7303" s="114" t="s">
        <v>54</v>
      </c>
      <c r="D7303" s="114" t="s">
        <v>669</v>
      </c>
      <c r="E7303" s="115">
        <v>44877</v>
      </c>
      <c r="F7303" s="192">
        <v>0.76523148148148146</v>
      </c>
      <c r="G7303">
        <v>2</v>
      </c>
      <c r="H7303" s="114" t="s">
        <v>670</v>
      </c>
      <c r="I7303">
        <v>15010509</v>
      </c>
    </row>
    <row r="7304" spans="1:9" x14ac:dyDescent="0.25">
      <c r="A7304" s="114" t="s">
        <v>2109</v>
      </c>
      <c r="B7304">
        <v>543</v>
      </c>
      <c r="C7304" s="114" t="s">
        <v>52</v>
      </c>
      <c r="D7304" s="114" t="s">
        <v>484</v>
      </c>
      <c r="E7304" s="115">
        <v>44877</v>
      </c>
      <c r="F7304" s="192">
        <v>0.76531249999999995</v>
      </c>
      <c r="G7304">
        <v>2</v>
      </c>
      <c r="H7304" s="114" t="s">
        <v>485</v>
      </c>
      <c r="I7304">
        <v>5419317</v>
      </c>
    </row>
    <row r="7305" spans="1:9" x14ac:dyDescent="0.25">
      <c r="A7305" s="114" t="s">
        <v>2109</v>
      </c>
      <c r="B7305">
        <v>544</v>
      </c>
      <c r="C7305" s="114" t="s">
        <v>53</v>
      </c>
      <c r="D7305" s="114" t="s">
        <v>1176</v>
      </c>
      <c r="E7305" s="115">
        <v>44877</v>
      </c>
      <c r="F7305" s="192">
        <v>0.76537037037037037</v>
      </c>
      <c r="G7305">
        <v>2</v>
      </c>
      <c r="H7305" s="114" t="s">
        <v>1177</v>
      </c>
      <c r="I7305"/>
    </row>
    <row r="7306" spans="1:9" x14ac:dyDescent="0.25">
      <c r="A7306" s="114" t="s">
        <v>2109</v>
      </c>
      <c r="B7306">
        <v>545</v>
      </c>
      <c r="C7306" s="114" t="s">
        <v>52</v>
      </c>
      <c r="D7306" s="114" t="s">
        <v>777</v>
      </c>
      <c r="E7306" s="115">
        <v>44877</v>
      </c>
      <c r="F7306" s="192">
        <v>0.76549768518518524</v>
      </c>
      <c r="G7306">
        <v>2</v>
      </c>
      <c r="H7306" s="114" t="s">
        <v>778</v>
      </c>
      <c r="I7306">
        <v>5381975</v>
      </c>
    </row>
    <row r="7307" spans="1:9" x14ac:dyDescent="0.25">
      <c r="A7307" s="114" t="s">
        <v>2109</v>
      </c>
      <c r="B7307">
        <v>546</v>
      </c>
      <c r="C7307" s="114" t="s">
        <v>53</v>
      </c>
      <c r="D7307" s="114" t="s">
        <v>266</v>
      </c>
      <c r="E7307" s="115">
        <v>44877</v>
      </c>
      <c r="F7307" s="192">
        <v>0.76567129629629627</v>
      </c>
      <c r="G7307">
        <v>2</v>
      </c>
      <c r="H7307" s="114" t="s">
        <v>267</v>
      </c>
      <c r="I7307">
        <v>2024832</v>
      </c>
    </row>
    <row r="7308" spans="1:9" x14ac:dyDescent="0.25">
      <c r="A7308" s="114" t="s">
        <v>2109</v>
      </c>
      <c r="B7308">
        <v>547</v>
      </c>
      <c r="C7308" s="114" t="s">
        <v>53</v>
      </c>
      <c r="D7308" s="114" t="s">
        <v>658</v>
      </c>
      <c r="E7308" s="115">
        <v>44877</v>
      </c>
      <c r="F7308" s="192">
        <v>0.76572916666666668</v>
      </c>
      <c r="G7308">
        <v>2</v>
      </c>
      <c r="H7308" s="114" t="s">
        <v>659</v>
      </c>
      <c r="I7308"/>
    </row>
    <row r="7309" spans="1:9" x14ac:dyDescent="0.25">
      <c r="A7309" s="114" t="s">
        <v>2109</v>
      </c>
      <c r="B7309">
        <v>548</v>
      </c>
      <c r="C7309" s="114" t="s">
        <v>53</v>
      </c>
      <c r="D7309" s="114" t="s">
        <v>635</v>
      </c>
      <c r="E7309" s="115">
        <v>44877</v>
      </c>
      <c r="F7309" s="192">
        <v>0.76579861111111114</v>
      </c>
      <c r="G7309">
        <v>2</v>
      </c>
      <c r="H7309" s="114" t="s">
        <v>636</v>
      </c>
      <c r="I7309"/>
    </row>
    <row r="7310" spans="1:9" x14ac:dyDescent="0.25">
      <c r="A7310" s="114" t="s">
        <v>2109</v>
      </c>
      <c r="B7310">
        <v>549</v>
      </c>
      <c r="C7310" s="114" t="s">
        <v>54</v>
      </c>
      <c r="D7310" s="114" t="s">
        <v>984</v>
      </c>
      <c r="E7310" s="115">
        <v>44877</v>
      </c>
      <c r="F7310" s="192">
        <v>0.76586805555555559</v>
      </c>
      <c r="G7310">
        <v>2</v>
      </c>
      <c r="H7310" s="114" t="s">
        <v>985</v>
      </c>
      <c r="I7310">
        <v>6698504</v>
      </c>
    </row>
    <row r="7311" spans="1:9" x14ac:dyDescent="0.25">
      <c r="A7311" s="114" t="s">
        <v>2109</v>
      </c>
      <c r="B7311">
        <v>550</v>
      </c>
      <c r="C7311" s="114" t="s">
        <v>54</v>
      </c>
      <c r="D7311" s="114" t="s">
        <v>696</v>
      </c>
      <c r="E7311" s="115">
        <v>44877</v>
      </c>
      <c r="F7311" s="192">
        <v>0.7659259259259259</v>
      </c>
      <c r="G7311">
        <v>2</v>
      </c>
      <c r="H7311" s="114" t="s">
        <v>697</v>
      </c>
      <c r="I7311">
        <v>8297552</v>
      </c>
    </row>
    <row r="7312" spans="1:9" x14ac:dyDescent="0.25">
      <c r="A7312" s="114" t="s">
        <v>2109</v>
      </c>
      <c r="B7312">
        <v>551</v>
      </c>
      <c r="C7312" s="114" t="s">
        <v>53</v>
      </c>
      <c r="D7312" s="114" t="s">
        <v>1948</v>
      </c>
      <c r="E7312" s="115">
        <v>44877</v>
      </c>
      <c r="F7312" s="192">
        <v>0.76603009259259258</v>
      </c>
      <c r="G7312">
        <v>2</v>
      </c>
      <c r="H7312" s="114" t="s">
        <v>1949</v>
      </c>
      <c r="I7312"/>
    </row>
    <row r="7313" spans="1:9" x14ac:dyDescent="0.25">
      <c r="A7313" s="114" t="s">
        <v>2109</v>
      </c>
      <c r="B7313">
        <v>552</v>
      </c>
      <c r="C7313" s="114" t="s">
        <v>53</v>
      </c>
      <c r="D7313" s="114" t="s">
        <v>584</v>
      </c>
      <c r="E7313" s="115">
        <v>44877</v>
      </c>
      <c r="F7313" s="192">
        <v>0.76613425925925926</v>
      </c>
      <c r="G7313">
        <v>2</v>
      </c>
      <c r="H7313" s="114" t="s">
        <v>585</v>
      </c>
      <c r="I7313"/>
    </row>
    <row r="7314" spans="1:9" x14ac:dyDescent="0.25">
      <c r="A7314" s="114" t="s">
        <v>2109</v>
      </c>
      <c r="B7314">
        <v>553</v>
      </c>
      <c r="C7314" s="114" t="s">
        <v>52</v>
      </c>
      <c r="D7314" s="114" t="s">
        <v>318</v>
      </c>
      <c r="E7314" s="115">
        <v>44877</v>
      </c>
      <c r="F7314" s="192">
        <v>0.76620370370370372</v>
      </c>
      <c r="G7314">
        <v>2</v>
      </c>
      <c r="H7314" s="114" t="s">
        <v>319</v>
      </c>
      <c r="I7314">
        <v>2037561</v>
      </c>
    </row>
    <row r="7315" spans="1:9" x14ac:dyDescent="0.25">
      <c r="A7315" s="114" t="s">
        <v>2109</v>
      </c>
      <c r="B7315">
        <v>554</v>
      </c>
      <c r="C7315" s="114" t="s">
        <v>52</v>
      </c>
      <c r="D7315" s="114" t="s">
        <v>1907</v>
      </c>
      <c r="E7315" s="115">
        <v>44877</v>
      </c>
      <c r="F7315" s="192">
        <v>0.76657407407407407</v>
      </c>
      <c r="G7315">
        <v>2</v>
      </c>
      <c r="H7315" s="114" t="s">
        <v>1908</v>
      </c>
      <c r="I7315">
        <v>4848209</v>
      </c>
    </row>
    <row r="7316" spans="1:9" x14ac:dyDescent="0.25">
      <c r="A7316" s="114" t="s">
        <v>2109</v>
      </c>
      <c r="B7316">
        <v>555</v>
      </c>
      <c r="C7316" s="114" t="s">
        <v>52</v>
      </c>
      <c r="D7316" s="114" t="s">
        <v>1561</v>
      </c>
      <c r="E7316" s="115">
        <v>44877</v>
      </c>
      <c r="F7316" s="192">
        <v>0.76663194444444449</v>
      </c>
      <c r="G7316">
        <v>2</v>
      </c>
      <c r="H7316" s="114" t="s">
        <v>1562</v>
      </c>
      <c r="I7316">
        <v>5415498</v>
      </c>
    </row>
    <row r="7317" spans="1:9" x14ac:dyDescent="0.25">
      <c r="A7317" s="114" t="s">
        <v>2109</v>
      </c>
      <c r="B7317">
        <v>556</v>
      </c>
      <c r="C7317" s="114" t="s">
        <v>52</v>
      </c>
      <c r="D7317" s="114" t="s">
        <v>304</v>
      </c>
      <c r="E7317" s="115">
        <v>44877</v>
      </c>
      <c r="F7317" s="192">
        <v>0.76670138888888884</v>
      </c>
      <c r="G7317">
        <v>2</v>
      </c>
      <c r="H7317" s="114" t="s">
        <v>305</v>
      </c>
      <c r="I7317">
        <v>5382631</v>
      </c>
    </row>
    <row r="7318" spans="1:9" x14ac:dyDescent="0.25">
      <c r="A7318" s="114" t="s">
        <v>2109</v>
      </c>
      <c r="B7318">
        <v>557</v>
      </c>
      <c r="C7318" s="114" t="s">
        <v>53</v>
      </c>
      <c r="D7318" s="114" t="s">
        <v>422</v>
      </c>
      <c r="E7318" s="115">
        <v>44877</v>
      </c>
      <c r="F7318" s="192">
        <v>0.76679398148148148</v>
      </c>
      <c r="G7318">
        <v>2</v>
      </c>
      <c r="H7318" s="114" t="s">
        <v>423</v>
      </c>
      <c r="I7318">
        <v>5425549</v>
      </c>
    </row>
    <row r="7319" spans="1:9" x14ac:dyDescent="0.25">
      <c r="A7319" s="114" t="s">
        <v>2109</v>
      </c>
      <c r="B7319">
        <v>558</v>
      </c>
      <c r="C7319" s="114" t="s">
        <v>53</v>
      </c>
      <c r="D7319" s="114" t="s">
        <v>1525</v>
      </c>
      <c r="E7319" s="115">
        <v>44877</v>
      </c>
      <c r="F7319" s="192">
        <v>0.7674305555555555</v>
      </c>
      <c r="G7319">
        <v>2</v>
      </c>
      <c r="H7319" s="114" t="s">
        <v>1526</v>
      </c>
      <c r="I7319"/>
    </row>
    <row r="7320" spans="1:9" x14ac:dyDescent="0.25">
      <c r="A7320" s="114" t="s">
        <v>2109</v>
      </c>
      <c r="B7320">
        <v>559</v>
      </c>
      <c r="C7320" s="114" t="s">
        <v>53</v>
      </c>
      <c r="D7320" s="114" t="s">
        <v>841</v>
      </c>
      <c r="E7320" s="115">
        <v>44877</v>
      </c>
      <c r="F7320" s="192">
        <v>0.76748842592592592</v>
      </c>
      <c r="G7320">
        <v>2</v>
      </c>
      <c r="H7320" s="114" t="s">
        <v>842</v>
      </c>
      <c r="I7320"/>
    </row>
    <row r="7321" spans="1:9" x14ac:dyDescent="0.25">
      <c r="A7321" s="114" t="s">
        <v>2109</v>
      </c>
      <c r="B7321">
        <v>560</v>
      </c>
      <c r="C7321" s="114" t="s">
        <v>54</v>
      </c>
      <c r="D7321" s="114" t="s">
        <v>254</v>
      </c>
      <c r="E7321" s="115">
        <v>44877</v>
      </c>
      <c r="F7321" s="192">
        <v>0.76765046296296291</v>
      </c>
      <c r="G7321">
        <v>2</v>
      </c>
      <c r="H7321" s="114" t="s">
        <v>255</v>
      </c>
      <c r="I7321">
        <v>5345943</v>
      </c>
    </row>
    <row r="7322" spans="1:9" x14ac:dyDescent="0.25">
      <c r="A7322" s="114" t="s">
        <v>2109</v>
      </c>
      <c r="B7322">
        <v>561</v>
      </c>
      <c r="C7322" s="114" t="s">
        <v>53</v>
      </c>
      <c r="D7322" s="114" t="s">
        <v>394</v>
      </c>
      <c r="E7322" s="115">
        <v>44877</v>
      </c>
      <c r="F7322" s="192">
        <v>0.76778935185185182</v>
      </c>
      <c r="G7322">
        <v>2</v>
      </c>
      <c r="H7322" s="114" t="s">
        <v>395</v>
      </c>
      <c r="I7322">
        <v>3621592</v>
      </c>
    </row>
    <row r="7323" spans="1:9" x14ac:dyDescent="0.25">
      <c r="A7323" s="114" t="s">
        <v>2109</v>
      </c>
      <c r="B7323">
        <v>562</v>
      </c>
      <c r="C7323" s="114" t="s">
        <v>53</v>
      </c>
      <c r="D7323" s="114" t="s">
        <v>1172</v>
      </c>
      <c r="E7323" s="115">
        <v>44877</v>
      </c>
      <c r="F7323" s="192">
        <v>0.76784722222222224</v>
      </c>
      <c r="G7323">
        <v>2</v>
      </c>
      <c r="H7323" s="114" t="s">
        <v>1173</v>
      </c>
      <c r="I7323">
        <v>3386300</v>
      </c>
    </row>
    <row r="7324" spans="1:9" x14ac:dyDescent="0.25">
      <c r="A7324" s="114" t="s">
        <v>2109</v>
      </c>
      <c r="B7324">
        <v>563</v>
      </c>
      <c r="C7324" s="114" t="s">
        <v>53</v>
      </c>
      <c r="D7324" s="114" t="s">
        <v>742</v>
      </c>
      <c r="E7324" s="115">
        <v>44877</v>
      </c>
      <c r="F7324" s="192">
        <v>0.76815972222222217</v>
      </c>
      <c r="G7324">
        <v>2</v>
      </c>
      <c r="H7324" s="114" t="s">
        <v>743</v>
      </c>
      <c r="I7324">
        <v>2024799</v>
      </c>
    </row>
    <row r="7325" spans="1:9" x14ac:dyDescent="0.25">
      <c r="A7325" s="114" t="s">
        <v>2109</v>
      </c>
      <c r="B7325">
        <v>564</v>
      </c>
      <c r="C7325" s="114" t="s">
        <v>53</v>
      </c>
      <c r="D7325" s="114" t="s">
        <v>278</v>
      </c>
      <c r="E7325" s="115">
        <v>44877</v>
      </c>
      <c r="F7325" s="192">
        <v>0.76821759259259259</v>
      </c>
      <c r="G7325">
        <v>2</v>
      </c>
      <c r="H7325" s="114" t="s">
        <v>279</v>
      </c>
      <c r="I7325">
        <v>2024793</v>
      </c>
    </row>
    <row r="7326" spans="1:9" x14ac:dyDescent="0.25">
      <c r="A7326" s="114" t="s">
        <v>2109</v>
      </c>
      <c r="B7326">
        <v>565</v>
      </c>
      <c r="C7326" s="114" t="s">
        <v>53</v>
      </c>
      <c r="D7326" s="114" t="s">
        <v>1523</v>
      </c>
      <c r="E7326" s="115">
        <v>44877</v>
      </c>
      <c r="F7326" s="192">
        <v>0.76828703703703705</v>
      </c>
      <c r="G7326">
        <v>2</v>
      </c>
      <c r="H7326" s="114" t="s">
        <v>1524</v>
      </c>
      <c r="I7326">
        <v>5511104</v>
      </c>
    </row>
    <row r="7327" spans="1:9" x14ac:dyDescent="0.25">
      <c r="A7327" s="114" t="s">
        <v>2109</v>
      </c>
      <c r="B7327">
        <v>566</v>
      </c>
      <c r="C7327" s="114" t="s">
        <v>54</v>
      </c>
      <c r="D7327" s="114" t="s">
        <v>352</v>
      </c>
      <c r="E7327" s="115">
        <v>44877</v>
      </c>
      <c r="F7327" s="192">
        <v>0.76837962962962958</v>
      </c>
      <c r="G7327">
        <v>2</v>
      </c>
      <c r="H7327" s="114" t="s">
        <v>353</v>
      </c>
      <c r="I7327">
        <v>6691269</v>
      </c>
    </row>
    <row r="7328" spans="1:9" x14ac:dyDescent="0.25">
      <c r="A7328" s="114" t="s">
        <v>2109</v>
      </c>
      <c r="B7328">
        <v>567</v>
      </c>
      <c r="C7328" s="114" t="s">
        <v>52</v>
      </c>
      <c r="D7328" s="114" t="s">
        <v>2094</v>
      </c>
      <c r="E7328" s="115">
        <v>44877</v>
      </c>
      <c r="F7328" s="192">
        <v>0.7684375</v>
      </c>
      <c r="G7328">
        <v>2</v>
      </c>
      <c r="H7328" s="114" t="s">
        <v>2095</v>
      </c>
      <c r="I7328">
        <v>5507609</v>
      </c>
    </row>
    <row r="7329" spans="1:9" x14ac:dyDescent="0.25">
      <c r="A7329" s="114" t="s">
        <v>2109</v>
      </c>
      <c r="B7329">
        <v>568</v>
      </c>
      <c r="C7329" s="114" t="s">
        <v>54</v>
      </c>
      <c r="D7329" s="114" t="s">
        <v>338</v>
      </c>
      <c r="E7329" s="115">
        <v>44877</v>
      </c>
      <c r="F7329" s="192">
        <v>0.76853009259259264</v>
      </c>
      <c r="G7329">
        <v>2</v>
      </c>
      <c r="H7329" s="114" t="s">
        <v>339</v>
      </c>
      <c r="I7329">
        <v>8414045</v>
      </c>
    </row>
    <row r="7330" spans="1:9" x14ac:dyDescent="0.25">
      <c r="A7330" s="114" t="s">
        <v>2109</v>
      </c>
      <c r="B7330">
        <v>569</v>
      </c>
      <c r="C7330" s="114" t="s">
        <v>54</v>
      </c>
      <c r="D7330" s="114" t="s">
        <v>410</v>
      </c>
      <c r="E7330" s="115">
        <v>44877</v>
      </c>
      <c r="F7330" s="192">
        <v>0.76875000000000004</v>
      </c>
      <c r="G7330">
        <v>2</v>
      </c>
      <c r="H7330" s="114" t="s">
        <v>411</v>
      </c>
      <c r="I7330">
        <v>6714650</v>
      </c>
    </row>
    <row r="7331" spans="1:9" x14ac:dyDescent="0.25">
      <c r="A7331" s="114" t="s">
        <v>2109</v>
      </c>
      <c r="B7331">
        <v>570</v>
      </c>
      <c r="C7331" s="114" t="s">
        <v>52</v>
      </c>
      <c r="D7331" s="114" t="s">
        <v>619</v>
      </c>
      <c r="E7331" s="115">
        <v>44877</v>
      </c>
      <c r="F7331" s="192">
        <v>0.76887731481481481</v>
      </c>
      <c r="G7331">
        <v>2</v>
      </c>
      <c r="H7331" s="114" t="s">
        <v>620</v>
      </c>
      <c r="I7331">
        <v>14812406</v>
      </c>
    </row>
    <row r="7332" spans="1:9" x14ac:dyDescent="0.25">
      <c r="A7332" s="114" t="s">
        <v>2109</v>
      </c>
      <c r="B7332">
        <v>571</v>
      </c>
      <c r="C7332" s="114" t="s">
        <v>53</v>
      </c>
      <c r="D7332" s="114" t="s">
        <v>785</v>
      </c>
      <c r="E7332" s="115">
        <v>44877</v>
      </c>
      <c r="F7332" s="192">
        <v>0.76918981481481485</v>
      </c>
      <c r="G7332">
        <v>2</v>
      </c>
      <c r="H7332" s="114" t="s">
        <v>786</v>
      </c>
      <c r="I7332">
        <v>4844273</v>
      </c>
    </row>
    <row r="7333" spans="1:9" x14ac:dyDescent="0.25">
      <c r="A7333" s="114" t="s">
        <v>2109</v>
      </c>
      <c r="B7333">
        <v>572</v>
      </c>
      <c r="C7333" s="114" t="s">
        <v>54</v>
      </c>
      <c r="D7333" s="114" t="s">
        <v>310</v>
      </c>
      <c r="E7333" s="115">
        <v>44877</v>
      </c>
      <c r="F7333" s="192">
        <v>0.76940972222222226</v>
      </c>
      <c r="G7333">
        <v>2</v>
      </c>
      <c r="H7333" s="114" t="s">
        <v>311</v>
      </c>
      <c r="I7333">
        <v>5339045</v>
      </c>
    </row>
    <row r="7334" spans="1:9" x14ac:dyDescent="0.25">
      <c r="A7334" s="114" t="s">
        <v>2109</v>
      </c>
      <c r="B7334">
        <v>573</v>
      </c>
      <c r="C7334" s="114" t="s">
        <v>53</v>
      </c>
      <c r="D7334" s="114" t="s">
        <v>574</v>
      </c>
      <c r="E7334" s="115">
        <v>44877</v>
      </c>
      <c r="F7334" s="192">
        <v>0.7698842592592593</v>
      </c>
      <c r="G7334">
        <v>2</v>
      </c>
      <c r="H7334" s="114" t="s">
        <v>575</v>
      </c>
      <c r="I7334">
        <v>5468434</v>
      </c>
    </row>
    <row r="7335" spans="1:9" x14ac:dyDescent="0.25">
      <c r="A7335" s="114" t="s">
        <v>2109</v>
      </c>
      <c r="B7335">
        <v>574</v>
      </c>
      <c r="C7335" s="114" t="s">
        <v>53</v>
      </c>
      <c r="D7335" s="114" t="s">
        <v>787</v>
      </c>
      <c r="E7335" s="115">
        <v>44877</v>
      </c>
      <c r="F7335" s="192">
        <v>0.7699421296296296</v>
      </c>
      <c r="G7335">
        <v>2</v>
      </c>
      <c r="H7335" s="114" t="s">
        <v>788</v>
      </c>
      <c r="I7335">
        <v>5439690</v>
      </c>
    </row>
    <row r="7336" spans="1:9" x14ac:dyDescent="0.25">
      <c r="A7336" s="114" t="s">
        <v>2109</v>
      </c>
      <c r="B7336">
        <v>575</v>
      </c>
      <c r="C7336" s="114" t="s">
        <v>53</v>
      </c>
      <c r="D7336" s="114" t="s">
        <v>578</v>
      </c>
      <c r="E7336" s="115">
        <v>44877</v>
      </c>
      <c r="F7336" s="192">
        <v>0.77001157407407406</v>
      </c>
      <c r="G7336">
        <v>2</v>
      </c>
      <c r="H7336" s="114" t="s">
        <v>579</v>
      </c>
      <c r="I7336"/>
    </row>
    <row r="7337" spans="1:9" x14ac:dyDescent="0.25">
      <c r="A7337" s="114" t="s">
        <v>2109</v>
      </c>
      <c r="B7337">
        <v>576</v>
      </c>
      <c r="C7337" s="114" t="s">
        <v>54</v>
      </c>
      <c r="D7337" s="114" t="s">
        <v>1550</v>
      </c>
      <c r="E7337" s="115">
        <v>44877</v>
      </c>
      <c r="F7337" s="192">
        <v>0.77013888888888893</v>
      </c>
      <c r="G7337">
        <v>2</v>
      </c>
      <c r="H7337" s="114" t="s">
        <v>1551</v>
      </c>
      <c r="I7337">
        <v>2151251</v>
      </c>
    </row>
    <row r="7338" spans="1:9" x14ac:dyDescent="0.25">
      <c r="A7338" s="114" t="s">
        <v>2109</v>
      </c>
      <c r="B7338">
        <v>577</v>
      </c>
      <c r="C7338" s="114" t="s">
        <v>53</v>
      </c>
      <c r="D7338" s="114" t="s">
        <v>1254</v>
      </c>
      <c r="E7338" s="115">
        <v>44877</v>
      </c>
      <c r="F7338" s="192">
        <v>0.77050925925925928</v>
      </c>
      <c r="G7338">
        <v>2</v>
      </c>
      <c r="H7338" s="114" t="s">
        <v>1255</v>
      </c>
      <c r="I7338">
        <v>3380625</v>
      </c>
    </row>
    <row r="7339" spans="1:9" x14ac:dyDescent="0.25">
      <c r="A7339" s="114" t="s">
        <v>2109</v>
      </c>
      <c r="B7339">
        <v>578</v>
      </c>
      <c r="C7339" s="114" t="s">
        <v>53</v>
      </c>
      <c r="D7339" s="114" t="s">
        <v>730</v>
      </c>
      <c r="E7339" s="115">
        <v>44877</v>
      </c>
      <c r="F7339" s="192">
        <v>0.77068287037037042</v>
      </c>
      <c r="G7339">
        <v>2</v>
      </c>
      <c r="H7339" s="114" t="s">
        <v>731</v>
      </c>
      <c r="I7339">
        <v>2726738</v>
      </c>
    </row>
    <row r="7340" spans="1:9" x14ac:dyDescent="0.25">
      <c r="A7340" s="114" t="s">
        <v>2109</v>
      </c>
      <c r="B7340">
        <v>579</v>
      </c>
      <c r="C7340" s="114" t="s">
        <v>54</v>
      </c>
      <c r="D7340" s="114" t="s">
        <v>740</v>
      </c>
      <c r="E7340" s="115">
        <v>44877</v>
      </c>
      <c r="F7340" s="192">
        <v>0.77093750000000005</v>
      </c>
      <c r="G7340">
        <v>2</v>
      </c>
      <c r="H7340" s="114" t="s">
        <v>741</v>
      </c>
      <c r="I7340">
        <v>3685992</v>
      </c>
    </row>
    <row r="7341" spans="1:9" x14ac:dyDescent="0.25">
      <c r="A7341" s="114" t="s">
        <v>2109</v>
      </c>
      <c r="B7341">
        <v>580</v>
      </c>
      <c r="C7341" s="114" t="s">
        <v>54</v>
      </c>
      <c r="D7341" s="114" t="s">
        <v>684</v>
      </c>
      <c r="E7341" s="115">
        <v>44877</v>
      </c>
      <c r="F7341" s="192">
        <v>0.7710069444444444</v>
      </c>
      <c r="G7341">
        <v>2</v>
      </c>
      <c r="H7341" s="114" t="s">
        <v>685</v>
      </c>
      <c r="I7341">
        <v>5505462</v>
      </c>
    </row>
    <row r="7342" spans="1:9" x14ac:dyDescent="0.25">
      <c r="A7342" s="114" t="s">
        <v>2109</v>
      </c>
      <c r="B7342">
        <v>581</v>
      </c>
      <c r="C7342" s="114" t="s">
        <v>53</v>
      </c>
      <c r="D7342" s="114" t="s">
        <v>580</v>
      </c>
      <c r="E7342" s="115">
        <v>44877</v>
      </c>
      <c r="F7342" s="192">
        <v>0.77113425925925927</v>
      </c>
      <c r="G7342">
        <v>2</v>
      </c>
      <c r="H7342" s="114" t="s">
        <v>581</v>
      </c>
      <c r="I7342"/>
    </row>
    <row r="7343" spans="1:9" x14ac:dyDescent="0.25">
      <c r="A7343" s="114" t="s">
        <v>2109</v>
      </c>
      <c r="B7343">
        <v>582</v>
      </c>
      <c r="C7343" s="114" t="s">
        <v>54</v>
      </c>
      <c r="D7343" s="114" t="s">
        <v>442</v>
      </c>
      <c r="E7343" s="115">
        <v>44877</v>
      </c>
      <c r="F7343" s="192">
        <v>0.77134259259259264</v>
      </c>
      <c r="G7343">
        <v>2</v>
      </c>
      <c r="H7343" s="114" t="s">
        <v>443</v>
      </c>
      <c r="I7343">
        <v>5481406</v>
      </c>
    </row>
    <row r="7344" spans="1:9" x14ac:dyDescent="0.25">
      <c r="A7344" s="114" t="s">
        <v>2109</v>
      </c>
      <c r="B7344">
        <v>583</v>
      </c>
      <c r="C7344" s="114" t="s">
        <v>52</v>
      </c>
      <c r="D7344" s="114" t="s">
        <v>665</v>
      </c>
      <c r="E7344" s="115">
        <v>44877</v>
      </c>
      <c r="F7344" s="192">
        <v>0.77170138888888884</v>
      </c>
      <c r="G7344">
        <v>2</v>
      </c>
      <c r="H7344" s="114" t="s">
        <v>666</v>
      </c>
      <c r="I7344">
        <v>3666519</v>
      </c>
    </row>
    <row r="7345" spans="1:9" x14ac:dyDescent="0.25">
      <c r="A7345" s="114" t="s">
        <v>2109</v>
      </c>
      <c r="B7345">
        <v>584</v>
      </c>
      <c r="C7345" s="114" t="s">
        <v>52</v>
      </c>
      <c r="D7345" s="114" t="s">
        <v>444</v>
      </c>
      <c r="E7345" s="115">
        <v>44877</v>
      </c>
      <c r="F7345" s="192">
        <v>0.77222222222222225</v>
      </c>
      <c r="G7345">
        <v>2</v>
      </c>
      <c r="H7345" s="114" t="s">
        <v>445</v>
      </c>
      <c r="I7345">
        <v>7094641</v>
      </c>
    </row>
    <row r="7346" spans="1:9" x14ac:dyDescent="0.25">
      <c r="A7346" s="114" t="s">
        <v>2109</v>
      </c>
      <c r="B7346">
        <v>585</v>
      </c>
      <c r="C7346" s="114" t="s">
        <v>53</v>
      </c>
      <c r="D7346" s="114" t="s">
        <v>649</v>
      </c>
      <c r="E7346" s="115">
        <v>44877</v>
      </c>
      <c r="F7346" s="192">
        <v>0.77233796296296298</v>
      </c>
      <c r="G7346">
        <v>2</v>
      </c>
      <c r="H7346" s="114" t="s">
        <v>650</v>
      </c>
      <c r="I7346"/>
    </row>
    <row r="7347" spans="1:9" x14ac:dyDescent="0.25">
      <c r="A7347" s="114" t="s">
        <v>2109</v>
      </c>
      <c r="B7347">
        <v>586</v>
      </c>
      <c r="C7347" s="114" t="s">
        <v>53</v>
      </c>
      <c r="D7347" s="114" t="s">
        <v>366</v>
      </c>
      <c r="E7347" s="115">
        <v>44877</v>
      </c>
      <c r="F7347" s="192">
        <v>0.77249999999999996</v>
      </c>
      <c r="G7347">
        <v>2</v>
      </c>
      <c r="H7347" s="114" t="s">
        <v>367</v>
      </c>
      <c r="I7347"/>
    </row>
    <row r="7348" spans="1:9" x14ac:dyDescent="0.25">
      <c r="A7348" s="114" t="s">
        <v>2109</v>
      </c>
      <c r="B7348">
        <v>587</v>
      </c>
      <c r="C7348" s="114" t="s">
        <v>24</v>
      </c>
      <c r="D7348" s="114" t="s">
        <v>1999</v>
      </c>
      <c r="E7348" s="115">
        <v>44877</v>
      </c>
      <c r="F7348" s="192">
        <v>0.77255787037037038</v>
      </c>
      <c r="G7348">
        <v>2</v>
      </c>
      <c r="H7348" s="114" t="s">
        <v>2000</v>
      </c>
      <c r="I7348">
        <v>6698255</v>
      </c>
    </row>
    <row r="7349" spans="1:9" x14ac:dyDescent="0.25">
      <c r="A7349" s="114" t="s">
        <v>2109</v>
      </c>
      <c r="B7349">
        <v>588</v>
      </c>
      <c r="C7349" s="114" t="s">
        <v>53</v>
      </c>
      <c r="D7349" s="114" t="s">
        <v>438</v>
      </c>
      <c r="E7349" s="115">
        <v>44877</v>
      </c>
      <c r="F7349" s="192">
        <v>0.77281250000000001</v>
      </c>
      <c r="G7349">
        <v>2</v>
      </c>
      <c r="H7349" s="114" t="s">
        <v>439</v>
      </c>
      <c r="I7349">
        <v>2044229</v>
      </c>
    </row>
    <row r="7350" spans="1:9" x14ac:dyDescent="0.25">
      <c r="A7350" s="114" t="s">
        <v>2109</v>
      </c>
      <c r="B7350">
        <v>589</v>
      </c>
      <c r="C7350" s="114" t="s">
        <v>53</v>
      </c>
      <c r="D7350" s="114" t="s">
        <v>354</v>
      </c>
      <c r="E7350" s="115">
        <v>44877</v>
      </c>
      <c r="F7350" s="192">
        <v>0.77288194444444447</v>
      </c>
      <c r="G7350">
        <v>2</v>
      </c>
      <c r="H7350" s="114" t="s">
        <v>355</v>
      </c>
      <c r="I7350"/>
    </row>
    <row r="7351" spans="1:9" x14ac:dyDescent="0.25">
      <c r="A7351" s="114" t="s">
        <v>2109</v>
      </c>
      <c r="B7351">
        <v>590</v>
      </c>
      <c r="C7351" s="114" t="s">
        <v>52</v>
      </c>
      <c r="D7351" s="114" t="s">
        <v>350</v>
      </c>
      <c r="E7351" s="115">
        <v>44877</v>
      </c>
      <c r="F7351" s="192">
        <v>0.77293981481481477</v>
      </c>
      <c r="G7351">
        <v>2</v>
      </c>
      <c r="H7351" s="114" t="s">
        <v>351</v>
      </c>
      <c r="I7351">
        <v>14929941</v>
      </c>
    </row>
    <row r="7352" spans="1:9" x14ac:dyDescent="0.25">
      <c r="A7352" s="114" t="s">
        <v>2109</v>
      </c>
      <c r="B7352">
        <v>591</v>
      </c>
      <c r="C7352" s="114" t="s">
        <v>52</v>
      </c>
      <c r="D7352" s="114" t="s">
        <v>340</v>
      </c>
      <c r="E7352" s="115">
        <v>44877</v>
      </c>
      <c r="F7352" s="192">
        <v>0.77307870370370368</v>
      </c>
      <c r="G7352">
        <v>2</v>
      </c>
      <c r="H7352" s="114" t="s">
        <v>341</v>
      </c>
      <c r="I7352">
        <v>2669206</v>
      </c>
    </row>
    <row r="7353" spans="1:9" x14ac:dyDescent="0.25">
      <c r="A7353" s="114" t="s">
        <v>2109</v>
      </c>
      <c r="B7353">
        <v>592</v>
      </c>
      <c r="C7353" s="114" t="s">
        <v>58</v>
      </c>
      <c r="D7353" s="114" t="s">
        <v>2122</v>
      </c>
      <c r="E7353" s="115">
        <v>44877</v>
      </c>
      <c r="F7353" s="192">
        <v>0.77314814814814814</v>
      </c>
      <c r="G7353">
        <v>2</v>
      </c>
      <c r="H7353" s="114" t="s">
        <v>2123</v>
      </c>
      <c r="I7353">
        <v>5418063</v>
      </c>
    </row>
    <row r="7354" spans="1:9" x14ac:dyDescent="0.25">
      <c r="A7354" s="114" t="s">
        <v>2109</v>
      </c>
      <c r="B7354">
        <v>593</v>
      </c>
      <c r="C7354" s="114" t="s">
        <v>52</v>
      </c>
      <c r="D7354" s="114" t="s">
        <v>1147</v>
      </c>
      <c r="E7354" s="115">
        <v>44877</v>
      </c>
      <c r="F7354" s="192">
        <v>0.77327546296296301</v>
      </c>
      <c r="G7354">
        <v>2</v>
      </c>
      <c r="H7354" s="114" t="s">
        <v>1148</v>
      </c>
      <c r="I7354">
        <v>7767778</v>
      </c>
    </row>
    <row r="7355" spans="1:9" x14ac:dyDescent="0.25">
      <c r="A7355" s="114" t="s">
        <v>2109</v>
      </c>
      <c r="B7355">
        <v>594</v>
      </c>
      <c r="C7355" s="114" t="s">
        <v>54</v>
      </c>
      <c r="D7355" s="114" t="s">
        <v>512</v>
      </c>
      <c r="E7355" s="115">
        <v>44877</v>
      </c>
      <c r="F7355" s="192">
        <v>0.77336805555555554</v>
      </c>
      <c r="G7355">
        <v>2</v>
      </c>
      <c r="H7355" s="114" t="s">
        <v>513</v>
      </c>
      <c r="I7355">
        <v>7284106</v>
      </c>
    </row>
    <row r="7356" spans="1:9" x14ac:dyDescent="0.25">
      <c r="A7356" s="114" t="s">
        <v>2109</v>
      </c>
      <c r="B7356">
        <v>595</v>
      </c>
      <c r="C7356" s="114" t="s">
        <v>53</v>
      </c>
      <c r="D7356" s="114" t="s">
        <v>811</v>
      </c>
      <c r="E7356" s="115">
        <v>44877</v>
      </c>
      <c r="F7356" s="192">
        <v>0.77344907407407404</v>
      </c>
      <c r="G7356">
        <v>2</v>
      </c>
      <c r="H7356" s="114" t="s">
        <v>812</v>
      </c>
      <c r="I7356">
        <v>2025608</v>
      </c>
    </row>
    <row r="7357" spans="1:9" x14ac:dyDescent="0.25">
      <c r="A7357" s="114" t="s">
        <v>2109</v>
      </c>
      <c r="B7357">
        <v>596</v>
      </c>
      <c r="C7357" s="114" t="s">
        <v>52</v>
      </c>
      <c r="D7357" s="114" t="s">
        <v>550</v>
      </c>
      <c r="E7357" s="115">
        <v>44877</v>
      </c>
      <c r="F7357" s="192">
        <v>0.77350694444444446</v>
      </c>
      <c r="G7357">
        <v>2</v>
      </c>
      <c r="H7357" s="114" t="s">
        <v>551</v>
      </c>
      <c r="I7357">
        <v>5417638</v>
      </c>
    </row>
    <row r="7358" spans="1:9" x14ac:dyDescent="0.25">
      <c r="A7358" s="114" t="s">
        <v>2109</v>
      </c>
      <c r="B7358">
        <v>597</v>
      </c>
      <c r="C7358" s="114" t="s">
        <v>52</v>
      </c>
      <c r="D7358" s="114" t="s">
        <v>833</v>
      </c>
      <c r="E7358" s="115">
        <v>44877</v>
      </c>
      <c r="F7358" s="192">
        <v>0.77370370370370367</v>
      </c>
      <c r="G7358">
        <v>2</v>
      </c>
      <c r="H7358" s="114" t="s">
        <v>834</v>
      </c>
      <c r="I7358">
        <v>3669791</v>
      </c>
    </row>
    <row r="7359" spans="1:9" x14ac:dyDescent="0.25">
      <c r="A7359" s="114" t="s">
        <v>2109</v>
      </c>
      <c r="B7359">
        <v>598</v>
      </c>
      <c r="C7359" s="114" t="s">
        <v>52</v>
      </c>
      <c r="D7359" s="114" t="s">
        <v>306</v>
      </c>
      <c r="E7359" s="115">
        <v>44877</v>
      </c>
      <c r="F7359" s="192">
        <v>0.7744212962962963</v>
      </c>
      <c r="G7359">
        <v>2</v>
      </c>
      <c r="H7359" s="114" t="s">
        <v>307</v>
      </c>
      <c r="I7359">
        <v>5391490</v>
      </c>
    </row>
    <row r="7360" spans="1:9" x14ac:dyDescent="0.25">
      <c r="A7360" s="114" t="s">
        <v>2109</v>
      </c>
      <c r="B7360">
        <v>599</v>
      </c>
      <c r="C7360" s="114" t="s">
        <v>53</v>
      </c>
      <c r="D7360" s="114" t="s">
        <v>572</v>
      </c>
      <c r="E7360" s="115">
        <v>44877</v>
      </c>
      <c r="F7360" s="192">
        <v>0.77475694444444443</v>
      </c>
      <c r="G7360">
        <v>2</v>
      </c>
      <c r="H7360" s="114" t="s">
        <v>573</v>
      </c>
      <c r="I7360">
        <v>5052742</v>
      </c>
    </row>
    <row r="7361" spans="1:9" x14ac:dyDescent="0.25">
      <c r="A7361" s="114" t="s">
        <v>2109</v>
      </c>
      <c r="B7361">
        <v>600</v>
      </c>
      <c r="C7361" s="114" t="s">
        <v>53</v>
      </c>
      <c r="D7361" s="114" t="s">
        <v>1151</v>
      </c>
      <c r="E7361" s="115">
        <v>44877</v>
      </c>
      <c r="F7361" s="192">
        <v>0.77500000000000002</v>
      </c>
      <c r="G7361">
        <v>2</v>
      </c>
      <c r="H7361" s="114" t="s">
        <v>1152</v>
      </c>
      <c r="I7361"/>
    </row>
    <row r="7362" spans="1:9" x14ac:dyDescent="0.25">
      <c r="A7362" s="114" t="s">
        <v>2109</v>
      </c>
      <c r="B7362">
        <v>601</v>
      </c>
      <c r="C7362" s="114" t="s">
        <v>53</v>
      </c>
      <c r="D7362" s="114" t="s">
        <v>384</v>
      </c>
      <c r="E7362" s="115">
        <v>44877</v>
      </c>
      <c r="F7362" s="192">
        <v>0.77508101851851852</v>
      </c>
      <c r="G7362">
        <v>2</v>
      </c>
      <c r="H7362" s="114" t="s">
        <v>385</v>
      </c>
      <c r="I7362"/>
    </row>
    <row r="7363" spans="1:9" x14ac:dyDescent="0.25">
      <c r="A7363" s="114" t="s">
        <v>2109</v>
      </c>
      <c r="B7363">
        <v>602</v>
      </c>
      <c r="C7363" s="114" t="s">
        <v>52</v>
      </c>
      <c r="D7363" s="114" t="s">
        <v>1598</v>
      </c>
      <c r="E7363" s="115">
        <v>44877</v>
      </c>
      <c r="F7363" s="192">
        <v>0.77556712962962959</v>
      </c>
      <c r="G7363">
        <v>2</v>
      </c>
      <c r="H7363" s="114" t="s">
        <v>1599</v>
      </c>
      <c r="I7363">
        <v>7351285</v>
      </c>
    </row>
    <row r="7364" spans="1:9" x14ac:dyDescent="0.25">
      <c r="A7364" s="114" t="s">
        <v>2109</v>
      </c>
      <c r="B7364">
        <v>603</v>
      </c>
      <c r="C7364" s="114" t="s">
        <v>52</v>
      </c>
      <c r="D7364" s="114" t="s">
        <v>368</v>
      </c>
      <c r="E7364" s="115">
        <v>44877</v>
      </c>
      <c r="F7364" s="192">
        <v>0.77569444444444446</v>
      </c>
      <c r="G7364">
        <v>2</v>
      </c>
      <c r="H7364" s="114" t="s">
        <v>369</v>
      </c>
      <c r="I7364">
        <v>2669514</v>
      </c>
    </row>
    <row r="7365" spans="1:9" x14ac:dyDescent="0.25">
      <c r="A7365" s="114" t="s">
        <v>2109</v>
      </c>
      <c r="B7365">
        <v>604</v>
      </c>
      <c r="C7365" s="114" t="s">
        <v>53</v>
      </c>
      <c r="D7365" s="114" t="s">
        <v>1602</v>
      </c>
      <c r="E7365" s="115">
        <v>44877</v>
      </c>
      <c r="F7365" s="192">
        <v>0.7759490740740741</v>
      </c>
      <c r="G7365">
        <v>2</v>
      </c>
      <c r="H7365" s="114" t="s">
        <v>1603</v>
      </c>
      <c r="I7365"/>
    </row>
    <row r="7366" spans="1:9" x14ac:dyDescent="0.25">
      <c r="A7366" s="114" t="s">
        <v>2109</v>
      </c>
      <c r="B7366">
        <v>605</v>
      </c>
      <c r="C7366" s="114" t="s">
        <v>53</v>
      </c>
      <c r="D7366" s="114" t="s">
        <v>1927</v>
      </c>
      <c r="E7366" s="115">
        <v>44877</v>
      </c>
      <c r="F7366" s="192">
        <v>0.77611111111111108</v>
      </c>
      <c r="G7366">
        <v>2</v>
      </c>
      <c r="H7366" s="114" t="s">
        <v>1928</v>
      </c>
      <c r="I7366"/>
    </row>
    <row r="7367" spans="1:9" x14ac:dyDescent="0.25">
      <c r="A7367" s="114" t="s">
        <v>2109</v>
      </c>
      <c r="B7367">
        <v>606</v>
      </c>
      <c r="C7367" s="114" t="s">
        <v>52</v>
      </c>
      <c r="D7367" s="114" t="s">
        <v>594</v>
      </c>
      <c r="E7367" s="115">
        <v>44877</v>
      </c>
      <c r="F7367" s="192">
        <v>0.77645833333333336</v>
      </c>
      <c r="G7367">
        <v>2</v>
      </c>
      <c r="H7367" s="114" t="s">
        <v>595</v>
      </c>
      <c r="I7367">
        <v>7078869</v>
      </c>
    </row>
    <row r="7368" spans="1:9" x14ac:dyDescent="0.25">
      <c r="A7368" s="114" t="s">
        <v>2109</v>
      </c>
      <c r="B7368">
        <v>607</v>
      </c>
      <c r="C7368" s="114" t="s">
        <v>54</v>
      </c>
      <c r="D7368" s="114" t="s">
        <v>907</v>
      </c>
      <c r="E7368" s="115">
        <v>44877</v>
      </c>
      <c r="F7368" s="192">
        <v>0.77656250000000004</v>
      </c>
      <c r="G7368">
        <v>2</v>
      </c>
      <c r="H7368" s="114" t="s">
        <v>908</v>
      </c>
      <c r="I7368">
        <v>6709334</v>
      </c>
    </row>
    <row r="7369" spans="1:9" x14ac:dyDescent="0.25">
      <c r="A7369" s="114" t="s">
        <v>2109</v>
      </c>
      <c r="B7369">
        <v>608</v>
      </c>
      <c r="C7369" s="114" t="s">
        <v>53</v>
      </c>
      <c r="D7369" s="114" t="s">
        <v>710</v>
      </c>
      <c r="E7369" s="115">
        <v>44877</v>
      </c>
      <c r="F7369" s="192">
        <v>0.77708333333333335</v>
      </c>
      <c r="G7369">
        <v>2</v>
      </c>
      <c r="H7369" s="114" t="s">
        <v>711</v>
      </c>
      <c r="I7369">
        <v>5445303</v>
      </c>
    </row>
    <row r="7370" spans="1:9" x14ac:dyDescent="0.25">
      <c r="A7370" s="114" t="s">
        <v>2109</v>
      </c>
      <c r="B7370">
        <v>609</v>
      </c>
      <c r="C7370" s="114" t="s">
        <v>53</v>
      </c>
      <c r="D7370" s="114" t="s">
        <v>348</v>
      </c>
      <c r="E7370" s="115">
        <v>44877</v>
      </c>
      <c r="F7370" s="192">
        <v>0.7778356481481481</v>
      </c>
      <c r="G7370">
        <v>2</v>
      </c>
      <c r="H7370" s="114" t="s">
        <v>349</v>
      </c>
      <c r="I7370"/>
    </row>
    <row r="7371" spans="1:9" x14ac:dyDescent="0.25">
      <c r="A7371" s="114" t="s">
        <v>2109</v>
      </c>
      <c r="B7371">
        <v>610</v>
      </c>
      <c r="C7371" s="114" t="s">
        <v>53</v>
      </c>
      <c r="D7371" s="114" t="s">
        <v>643</v>
      </c>
      <c r="E7371" s="115">
        <v>44877</v>
      </c>
      <c r="F7371" s="192">
        <v>0.77799768518518519</v>
      </c>
      <c r="G7371">
        <v>2</v>
      </c>
      <c r="H7371" s="114" t="s">
        <v>644</v>
      </c>
      <c r="I7371"/>
    </row>
    <row r="7372" spans="1:9" x14ac:dyDescent="0.25">
      <c r="A7372" s="114" t="s">
        <v>2109</v>
      </c>
      <c r="B7372">
        <v>611</v>
      </c>
      <c r="C7372" s="114" t="s">
        <v>53</v>
      </c>
      <c r="D7372" s="114" t="s">
        <v>1141</v>
      </c>
      <c r="E7372" s="115">
        <v>44877</v>
      </c>
      <c r="F7372" s="192">
        <v>0.7790393518518518</v>
      </c>
      <c r="G7372">
        <v>2</v>
      </c>
      <c r="H7372" s="114" t="s">
        <v>1142</v>
      </c>
      <c r="I7372">
        <v>8900093</v>
      </c>
    </row>
    <row r="7373" spans="1:9" x14ac:dyDescent="0.25">
      <c r="A7373" s="114" t="s">
        <v>2109</v>
      </c>
      <c r="B7373">
        <v>612</v>
      </c>
      <c r="C7373" s="114" t="s">
        <v>52</v>
      </c>
      <c r="D7373" s="114" t="s">
        <v>2124</v>
      </c>
      <c r="E7373" s="115">
        <v>44877</v>
      </c>
      <c r="F7373" s="192">
        <v>0.77924768518518517</v>
      </c>
      <c r="G7373">
        <v>2</v>
      </c>
      <c r="H7373" s="114" t="s">
        <v>2125</v>
      </c>
      <c r="I7373">
        <v>5480856</v>
      </c>
    </row>
    <row r="7374" spans="1:9" x14ac:dyDescent="0.25">
      <c r="A7374" s="114" t="s">
        <v>2109</v>
      </c>
      <c r="B7374">
        <v>613</v>
      </c>
      <c r="C7374" s="114" t="s">
        <v>52</v>
      </c>
      <c r="D7374" s="114" t="s">
        <v>1529</v>
      </c>
      <c r="E7374" s="115">
        <v>44877</v>
      </c>
      <c r="F7374" s="192">
        <v>0.78004629629629629</v>
      </c>
      <c r="G7374">
        <v>2</v>
      </c>
      <c r="H7374" s="114" t="s">
        <v>1530</v>
      </c>
      <c r="I7374"/>
    </row>
    <row r="7375" spans="1:9" x14ac:dyDescent="0.25">
      <c r="A7375" s="114" t="s">
        <v>2109</v>
      </c>
      <c r="B7375">
        <v>614</v>
      </c>
      <c r="C7375" s="114" t="s">
        <v>52</v>
      </c>
      <c r="D7375" s="114" t="s">
        <v>532</v>
      </c>
      <c r="E7375" s="115">
        <v>44877</v>
      </c>
      <c r="F7375" s="192">
        <v>0.78033564814814815</v>
      </c>
      <c r="G7375">
        <v>2</v>
      </c>
      <c r="H7375" s="114" t="s">
        <v>533</v>
      </c>
      <c r="I7375">
        <v>3401068</v>
      </c>
    </row>
    <row r="7376" spans="1:9" x14ac:dyDescent="0.25">
      <c r="A7376" s="114" t="s">
        <v>2109</v>
      </c>
      <c r="B7376">
        <v>615</v>
      </c>
      <c r="C7376" s="114" t="s">
        <v>56</v>
      </c>
      <c r="D7376" s="114" t="s">
        <v>1933</v>
      </c>
      <c r="E7376" s="115">
        <v>44877</v>
      </c>
      <c r="F7376" s="192">
        <v>0.78040509259259261</v>
      </c>
      <c r="G7376">
        <v>2</v>
      </c>
      <c r="H7376" s="114" t="s">
        <v>1934</v>
      </c>
      <c r="I7376"/>
    </row>
    <row r="7377" spans="1:9" x14ac:dyDescent="0.25">
      <c r="A7377" s="114" t="s">
        <v>2109</v>
      </c>
      <c r="B7377">
        <v>616</v>
      </c>
      <c r="C7377" s="114" t="s">
        <v>53</v>
      </c>
      <c r="D7377" s="114" t="s">
        <v>1646</v>
      </c>
      <c r="E7377" s="115">
        <v>44877</v>
      </c>
      <c r="F7377" s="192">
        <v>0.78130787037037042</v>
      </c>
      <c r="G7377">
        <v>2</v>
      </c>
      <c r="H7377" s="114" t="s">
        <v>587</v>
      </c>
      <c r="I7377"/>
    </row>
    <row r="7378" spans="1:9" x14ac:dyDescent="0.25">
      <c r="A7378" s="114" t="s">
        <v>2109</v>
      </c>
      <c r="B7378">
        <v>617</v>
      </c>
      <c r="C7378" s="114" t="s">
        <v>52</v>
      </c>
      <c r="D7378" s="114" t="s">
        <v>667</v>
      </c>
      <c r="E7378" s="115">
        <v>44877</v>
      </c>
      <c r="F7378" s="192">
        <v>0.78195601851851848</v>
      </c>
      <c r="G7378">
        <v>2</v>
      </c>
      <c r="H7378" s="114" t="s">
        <v>668</v>
      </c>
      <c r="I7378">
        <v>3623791</v>
      </c>
    </row>
    <row r="7379" spans="1:9" x14ac:dyDescent="0.25">
      <c r="A7379" s="114" t="s">
        <v>2109</v>
      </c>
      <c r="B7379">
        <v>618</v>
      </c>
      <c r="C7379" s="114" t="s">
        <v>54</v>
      </c>
      <c r="D7379" s="114" t="s">
        <v>625</v>
      </c>
      <c r="E7379" s="115">
        <v>44877</v>
      </c>
      <c r="F7379" s="192">
        <v>0.78199074074074071</v>
      </c>
      <c r="G7379">
        <v>2</v>
      </c>
      <c r="H7379" s="114" t="s">
        <v>626</v>
      </c>
      <c r="I7379">
        <v>3414184</v>
      </c>
    </row>
    <row r="7380" spans="1:9" x14ac:dyDescent="0.25">
      <c r="A7380" s="114" t="s">
        <v>2109</v>
      </c>
      <c r="B7380">
        <v>619</v>
      </c>
      <c r="C7380" s="114" t="s">
        <v>53</v>
      </c>
      <c r="D7380" s="114" t="s">
        <v>376</v>
      </c>
      <c r="E7380" s="115">
        <v>44877</v>
      </c>
      <c r="F7380" s="192">
        <v>0.78218750000000004</v>
      </c>
      <c r="G7380">
        <v>2</v>
      </c>
      <c r="H7380" s="114" t="s">
        <v>377</v>
      </c>
      <c r="I7380">
        <v>14959868</v>
      </c>
    </row>
    <row r="7381" spans="1:9" x14ac:dyDescent="0.25">
      <c r="A7381" s="114" t="s">
        <v>2109</v>
      </c>
      <c r="B7381">
        <v>620</v>
      </c>
      <c r="C7381" s="114" t="s">
        <v>53</v>
      </c>
      <c r="D7381" s="114" t="s">
        <v>1596</v>
      </c>
      <c r="E7381" s="115">
        <v>44877</v>
      </c>
      <c r="F7381" s="192">
        <v>0.78232638888888884</v>
      </c>
      <c r="G7381">
        <v>2</v>
      </c>
      <c r="H7381" s="114" t="s">
        <v>1597</v>
      </c>
      <c r="I7381">
        <v>6719085</v>
      </c>
    </row>
    <row r="7382" spans="1:9" x14ac:dyDescent="0.25">
      <c r="A7382" s="114" t="s">
        <v>2109</v>
      </c>
      <c r="B7382">
        <v>621</v>
      </c>
      <c r="C7382" s="114" t="s">
        <v>54</v>
      </c>
      <c r="D7382" s="114" t="s">
        <v>1294</v>
      </c>
      <c r="E7382" s="115">
        <v>44877</v>
      </c>
      <c r="F7382" s="192">
        <v>0.78292824074074074</v>
      </c>
      <c r="G7382">
        <v>2</v>
      </c>
      <c r="H7382" s="114" t="s">
        <v>1295</v>
      </c>
      <c r="I7382">
        <v>2188057</v>
      </c>
    </row>
    <row r="7383" spans="1:9" x14ac:dyDescent="0.25">
      <c r="A7383" s="114" t="s">
        <v>2109</v>
      </c>
      <c r="B7383">
        <v>622</v>
      </c>
      <c r="C7383" s="114" t="s">
        <v>52</v>
      </c>
      <c r="D7383" s="114" t="s">
        <v>460</v>
      </c>
      <c r="E7383" s="115">
        <v>44877</v>
      </c>
      <c r="F7383" s="192">
        <v>0.7829976851851852</v>
      </c>
      <c r="G7383">
        <v>2</v>
      </c>
      <c r="H7383" s="114" t="s">
        <v>461</v>
      </c>
      <c r="I7383">
        <v>3631429</v>
      </c>
    </row>
    <row r="7384" spans="1:9" x14ac:dyDescent="0.25">
      <c r="A7384" s="114" t="s">
        <v>2109</v>
      </c>
      <c r="B7384">
        <v>623</v>
      </c>
      <c r="C7384" s="114" t="s">
        <v>53</v>
      </c>
      <c r="D7384" s="114" t="s">
        <v>1569</v>
      </c>
      <c r="E7384" s="115">
        <v>44877</v>
      </c>
      <c r="F7384" s="192">
        <v>0.78353009259259254</v>
      </c>
      <c r="G7384">
        <v>2</v>
      </c>
      <c r="H7384" s="114" t="s">
        <v>1570</v>
      </c>
      <c r="I7384">
        <v>2713872</v>
      </c>
    </row>
    <row r="7385" spans="1:9" x14ac:dyDescent="0.25">
      <c r="A7385" s="114" t="s">
        <v>2109</v>
      </c>
      <c r="B7385">
        <v>624</v>
      </c>
      <c r="C7385" s="114" t="s">
        <v>52</v>
      </c>
      <c r="D7385" s="114" t="s">
        <v>825</v>
      </c>
      <c r="E7385" s="115">
        <v>44877</v>
      </c>
      <c r="F7385" s="192">
        <v>0.78445601851851854</v>
      </c>
      <c r="G7385">
        <v>2</v>
      </c>
      <c r="H7385" s="114" t="s">
        <v>826</v>
      </c>
      <c r="I7385">
        <v>5332141</v>
      </c>
    </row>
    <row r="7386" spans="1:9" x14ac:dyDescent="0.25">
      <c r="A7386" s="114" t="s">
        <v>2109</v>
      </c>
      <c r="B7386">
        <v>625</v>
      </c>
      <c r="C7386" s="114" t="s">
        <v>54</v>
      </c>
      <c r="D7386" s="114" t="s">
        <v>382</v>
      </c>
      <c r="E7386" s="115">
        <v>44877</v>
      </c>
      <c r="F7386" s="192">
        <v>0.78456018518518522</v>
      </c>
      <c r="G7386">
        <v>2</v>
      </c>
      <c r="H7386" s="114" t="s">
        <v>383</v>
      </c>
      <c r="I7386">
        <v>5475615</v>
      </c>
    </row>
    <row r="7387" spans="1:9" x14ac:dyDescent="0.25">
      <c r="A7387" s="114" t="s">
        <v>2109</v>
      </c>
      <c r="B7387">
        <v>626</v>
      </c>
      <c r="C7387" s="114" t="s">
        <v>53</v>
      </c>
      <c r="D7387" s="114" t="s">
        <v>1818</v>
      </c>
      <c r="E7387" s="115">
        <v>44877</v>
      </c>
      <c r="F7387" s="192">
        <v>0.78549768518518515</v>
      </c>
      <c r="G7387">
        <v>2</v>
      </c>
      <c r="H7387" s="114" t="s">
        <v>735</v>
      </c>
      <c r="I7387"/>
    </row>
    <row r="7388" spans="1:9" x14ac:dyDescent="0.25">
      <c r="A7388" s="114" t="s">
        <v>2109</v>
      </c>
      <c r="B7388">
        <v>627</v>
      </c>
      <c r="C7388" s="114" t="s">
        <v>53</v>
      </c>
      <c r="D7388" s="114" t="s">
        <v>372</v>
      </c>
      <c r="E7388" s="115">
        <v>44877</v>
      </c>
      <c r="F7388" s="192">
        <v>0.7857291666666667</v>
      </c>
      <c r="G7388">
        <v>2</v>
      </c>
      <c r="H7388" s="114" t="s">
        <v>373</v>
      </c>
      <c r="I7388">
        <v>4822957</v>
      </c>
    </row>
    <row r="7389" spans="1:9" x14ac:dyDescent="0.25">
      <c r="A7389" s="114" t="s">
        <v>2109</v>
      </c>
      <c r="B7389">
        <v>628</v>
      </c>
      <c r="C7389" s="114" t="s">
        <v>52</v>
      </c>
      <c r="D7389" s="114" t="s">
        <v>674</v>
      </c>
      <c r="E7389" s="115">
        <v>44877</v>
      </c>
      <c r="F7389" s="192">
        <v>0.78596064814814814</v>
      </c>
      <c r="G7389">
        <v>2</v>
      </c>
      <c r="H7389" s="114" t="s">
        <v>675</v>
      </c>
      <c r="I7389">
        <v>6699470</v>
      </c>
    </row>
    <row r="7390" spans="1:9" x14ac:dyDescent="0.25">
      <c r="A7390" s="114" t="s">
        <v>2109</v>
      </c>
      <c r="B7390">
        <v>629</v>
      </c>
      <c r="C7390" s="114" t="s">
        <v>18</v>
      </c>
      <c r="D7390" s="114" t="s">
        <v>1997</v>
      </c>
      <c r="E7390" s="115">
        <v>44877</v>
      </c>
      <c r="F7390" s="192">
        <v>0.78675925925925927</v>
      </c>
      <c r="G7390">
        <v>2</v>
      </c>
      <c r="H7390" s="114" t="s">
        <v>1998</v>
      </c>
      <c r="I7390"/>
    </row>
    <row r="7391" spans="1:9" x14ac:dyDescent="0.25">
      <c r="A7391" s="114" t="s">
        <v>2109</v>
      </c>
      <c r="B7391">
        <v>630</v>
      </c>
      <c r="C7391" s="114" t="s">
        <v>52</v>
      </c>
      <c r="D7391" s="114" t="s">
        <v>803</v>
      </c>
      <c r="E7391" s="115">
        <v>44877</v>
      </c>
      <c r="F7391" s="192">
        <v>0.78689814814814818</v>
      </c>
      <c r="G7391">
        <v>2</v>
      </c>
      <c r="H7391" s="114" t="s">
        <v>804</v>
      </c>
      <c r="I7391">
        <v>5409821</v>
      </c>
    </row>
    <row r="7392" spans="1:9" x14ac:dyDescent="0.25">
      <c r="A7392" s="114" t="s">
        <v>2109</v>
      </c>
      <c r="B7392">
        <v>631</v>
      </c>
      <c r="C7392" s="114" t="s">
        <v>56</v>
      </c>
      <c r="D7392" s="114" t="s">
        <v>2126</v>
      </c>
      <c r="E7392" s="115">
        <v>44877</v>
      </c>
      <c r="F7392" s="192">
        <v>0.78782407407407407</v>
      </c>
      <c r="G7392">
        <v>2</v>
      </c>
      <c r="H7392" s="114" t="s">
        <v>2127</v>
      </c>
      <c r="I7392">
        <v>5479338</v>
      </c>
    </row>
    <row r="7393" spans="1:9" x14ac:dyDescent="0.25">
      <c r="A7393" s="114" t="s">
        <v>2109</v>
      </c>
      <c r="B7393">
        <v>632</v>
      </c>
      <c r="C7393" s="114" t="s">
        <v>52</v>
      </c>
      <c r="D7393" s="114" t="s">
        <v>779</v>
      </c>
      <c r="E7393" s="115">
        <v>44877</v>
      </c>
      <c r="F7393" s="192">
        <v>0.78789351851851852</v>
      </c>
      <c r="G7393">
        <v>2</v>
      </c>
      <c r="H7393" s="114" t="s">
        <v>780</v>
      </c>
      <c r="I7393">
        <v>5381595</v>
      </c>
    </row>
    <row r="7394" spans="1:9" x14ac:dyDescent="0.25">
      <c r="A7394" s="114" t="s">
        <v>2109</v>
      </c>
      <c r="B7394">
        <v>633</v>
      </c>
      <c r="C7394" s="114" t="s">
        <v>58</v>
      </c>
      <c r="D7394" s="114" t="s">
        <v>2128</v>
      </c>
      <c r="E7394" s="115">
        <v>44877</v>
      </c>
      <c r="F7394" s="192">
        <v>0.78831018518518514</v>
      </c>
      <c r="G7394">
        <v>2</v>
      </c>
      <c r="H7394" s="114" t="s">
        <v>2129</v>
      </c>
      <c r="I7394">
        <v>5361435</v>
      </c>
    </row>
    <row r="7395" spans="1:9" x14ac:dyDescent="0.25">
      <c r="A7395" s="114" t="s">
        <v>2109</v>
      </c>
      <c r="B7395">
        <v>634</v>
      </c>
      <c r="C7395" s="114" t="s">
        <v>20</v>
      </c>
      <c r="D7395" s="114" t="s">
        <v>2001</v>
      </c>
      <c r="E7395" s="115">
        <v>44877</v>
      </c>
      <c r="F7395" s="192">
        <v>0.78839120370370375</v>
      </c>
      <c r="G7395">
        <v>2</v>
      </c>
      <c r="H7395" s="114" t="s">
        <v>2002</v>
      </c>
      <c r="I7395"/>
    </row>
    <row r="7396" spans="1:9" x14ac:dyDescent="0.25">
      <c r="A7396" s="114" t="s">
        <v>2109</v>
      </c>
      <c r="B7396">
        <v>635</v>
      </c>
      <c r="C7396" s="114" t="s">
        <v>52</v>
      </c>
      <c r="D7396" s="114" t="s">
        <v>386</v>
      </c>
      <c r="E7396" s="115">
        <v>44877</v>
      </c>
      <c r="F7396" s="192">
        <v>0.78902777777777777</v>
      </c>
      <c r="G7396">
        <v>2</v>
      </c>
      <c r="H7396" s="114" t="s">
        <v>387</v>
      </c>
      <c r="I7396">
        <v>2702971</v>
      </c>
    </row>
    <row r="7397" spans="1:9" x14ac:dyDescent="0.25">
      <c r="A7397" s="114" t="s">
        <v>2109</v>
      </c>
      <c r="B7397">
        <v>636</v>
      </c>
      <c r="C7397" s="114" t="s">
        <v>54</v>
      </c>
      <c r="D7397" s="114" t="s">
        <v>682</v>
      </c>
      <c r="E7397" s="115">
        <v>44877</v>
      </c>
      <c r="F7397" s="192">
        <v>0.78947916666666662</v>
      </c>
      <c r="G7397">
        <v>2</v>
      </c>
      <c r="H7397" s="114" t="s">
        <v>683</v>
      </c>
      <c r="I7397">
        <v>5333932</v>
      </c>
    </row>
    <row r="7398" spans="1:9" x14ac:dyDescent="0.25">
      <c r="A7398" s="114" t="s">
        <v>2109</v>
      </c>
      <c r="B7398">
        <v>637</v>
      </c>
      <c r="C7398" s="114" t="s">
        <v>54</v>
      </c>
      <c r="D7398" s="114" t="s">
        <v>1894</v>
      </c>
      <c r="E7398" s="115">
        <v>44877</v>
      </c>
      <c r="F7398" s="192">
        <v>0.78988425925925931</v>
      </c>
      <c r="G7398">
        <v>2</v>
      </c>
      <c r="H7398" s="114" t="s">
        <v>1895</v>
      </c>
      <c r="I7398">
        <v>7195467</v>
      </c>
    </row>
    <row r="7399" spans="1:9" x14ac:dyDescent="0.25">
      <c r="A7399" s="114" t="s">
        <v>2109</v>
      </c>
      <c r="B7399">
        <v>638</v>
      </c>
      <c r="C7399" s="114" t="s">
        <v>54</v>
      </c>
      <c r="D7399" s="114" t="s">
        <v>700</v>
      </c>
      <c r="E7399" s="115">
        <v>44877</v>
      </c>
      <c r="F7399" s="192">
        <v>0.79054398148148153</v>
      </c>
      <c r="G7399">
        <v>2</v>
      </c>
      <c r="H7399" s="114" t="s">
        <v>701</v>
      </c>
      <c r="I7399"/>
    </row>
    <row r="7400" spans="1:9" x14ac:dyDescent="0.25">
      <c r="A7400" s="114" t="s">
        <v>2109</v>
      </c>
      <c r="B7400">
        <v>639</v>
      </c>
      <c r="C7400" s="114" t="s">
        <v>52</v>
      </c>
      <c r="D7400" s="114" t="s">
        <v>326</v>
      </c>
      <c r="E7400" s="115">
        <v>44877</v>
      </c>
      <c r="F7400" s="192">
        <v>0.79783564814814811</v>
      </c>
      <c r="G7400">
        <v>2</v>
      </c>
      <c r="H7400" s="114" t="s">
        <v>327</v>
      </c>
      <c r="I7400">
        <v>2704255</v>
      </c>
    </row>
    <row r="7401" spans="1:9" x14ac:dyDescent="0.25">
      <c r="A7401" s="114" t="s">
        <v>2109</v>
      </c>
      <c r="B7401">
        <v>640</v>
      </c>
      <c r="C7401" s="114" t="s">
        <v>52</v>
      </c>
      <c r="D7401" s="114" t="s">
        <v>1521</v>
      </c>
      <c r="E7401" s="115">
        <v>44877</v>
      </c>
      <c r="F7401" s="192">
        <v>0.80259259259259264</v>
      </c>
      <c r="G7401">
        <v>2</v>
      </c>
      <c r="H7401" s="114" t="s">
        <v>1522</v>
      </c>
      <c r="I7401">
        <v>6702196</v>
      </c>
    </row>
    <row r="7402" spans="1:9" x14ac:dyDescent="0.25">
      <c r="A7402" s="114" t="s">
        <v>2109</v>
      </c>
      <c r="B7402">
        <v>641</v>
      </c>
      <c r="C7402" s="114" t="s">
        <v>53</v>
      </c>
      <c r="D7402" s="114" t="s">
        <v>458</v>
      </c>
      <c r="E7402" s="115">
        <v>44877</v>
      </c>
      <c r="F7402" s="192">
        <v>0.80273148148148143</v>
      </c>
      <c r="G7402">
        <v>2</v>
      </c>
      <c r="H7402" s="114" t="s">
        <v>459</v>
      </c>
      <c r="I7402">
        <v>3640426</v>
      </c>
    </row>
    <row r="7403" spans="1:9" x14ac:dyDescent="0.25">
      <c r="A7403" s="114" t="s">
        <v>2109</v>
      </c>
      <c r="B7403">
        <v>642</v>
      </c>
      <c r="C7403" s="114" t="s">
        <v>52</v>
      </c>
      <c r="D7403" s="114" t="s">
        <v>214</v>
      </c>
      <c r="E7403" s="115">
        <v>44877</v>
      </c>
      <c r="F7403" s="192">
        <v>0.80303240740740744</v>
      </c>
      <c r="G7403">
        <v>2</v>
      </c>
      <c r="H7403" s="114" t="s">
        <v>215</v>
      </c>
      <c r="I7403">
        <v>6709742</v>
      </c>
    </row>
    <row r="7404" spans="1:9" x14ac:dyDescent="0.25">
      <c r="A7404" s="114" t="s">
        <v>2109</v>
      </c>
      <c r="B7404">
        <v>643</v>
      </c>
      <c r="C7404" s="114" t="s">
        <v>54</v>
      </c>
      <c r="D7404" s="114" t="s">
        <v>2130</v>
      </c>
      <c r="E7404" s="115">
        <v>44877</v>
      </c>
      <c r="F7404" s="192">
        <v>0.80307870370370371</v>
      </c>
      <c r="G7404">
        <v>2</v>
      </c>
      <c r="H7404" s="114" t="s">
        <v>2131</v>
      </c>
      <c r="I7404">
        <v>5487327</v>
      </c>
    </row>
    <row r="7405" spans="1:9" x14ac:dyDescent="0.25">
      <c r="A7405" s="114" t="s">
        <v>2109</v>
      </c>
      <c r="B7405">
        <v>644</v>
      </c>
      <c r="C7405" s="114" t="s">
        <v>54</v>
      </c>
      <c r="D7405" s="114" t="s">
        <v>1296</v>
      </c>
      <c r="E7405" s="115">
        <v>44877</v>
      </c>
      <c r="F7405" s="192">
        <v>0.80341435185185184</v>
      </c>
      <c r="G7405">
        <v>2</v>
      </c>
      <c r="H7405" s="114" t="s">
        <v>1297</v>
      </c>
      <c r="I7405">
        <v>2151246</v>
      </c>
    </row>
    <row r="7406" spans="1:9" x14ac:dyDescent="0.25">
      <c r="A7406" s="114" t="s">
        <v>2109</v>
      </c>
      <c r="B7406">
        <v>645</v>
      </c>
      <c r="C7406" s="114" t="s">
        <v>53</v>
      </c>
      <c r="D7406" s="114" t="s">
        <v>228</v>
      </c>
      <c r="E7406" s="115">
        <v>44877</v>
      </c>
      <c r="F7406" s="192">
        <v>0.80410879629629628</v>
      </c>
      <c r="G7406">
        <v>2</v>
      </c>
      <c r="H7406" s="114" t="s">
        <v>229</v>
      </c>
      <c r="I7406">
        <v>14960618</v>
      </c>
    </row>
    <row r="7407" spans="1:9" x14ac:dyDescent="0.25">
      <c r="A7407" s="114" t="s">
        <v>2109</v>
      </c>
      <c r="B7407">
        <v>646</v>
      </c>
      <c r="C7407" s="114" t="s">
        <v>54</v>
      </c>
      <c r="D7407" s="114" t="s">
        <v>1977</v>
      </c>
      <c r="E7407" s="115">
        <v>44877</v>
      </c>
      <c r="F7407" s="192">
        <v>0.80439814814814814</v>
      </c>
      <c r="G7407">
        <v>2</v>
      </c>
      <c r="H7407" s="114" t="s">
        <v>1978</v>
      </c>
      <c r="I7407">
        <v>5500015</v>
      </c>
    </row>
    <row r="7408" spans="1:9" x14ac:dyDescent="0.25">
      <c r="A7408" s="114" t="s">
        <v>2109</v>
      </c>
      <c r="B7408">
        <v>647</v>
      </c>
      <c r="C7408" s="114" t="s">
        <v>54</v>
      </c>
      <c r="D7408" s="114" t="s">
        <v>374</v>
      </c>
      <c r="E7408" s="115">
        <v>44877</v>
      </c>
      <c r="F7408" s="192">
        <v>0.80497685185185186</v>
      </c>
      <c r="G7408">
        <v>2</v>
      </c>
      <c r="H7408" s="114" t="s">
        <v>375</v>
      </c>
      <c r="I7408">
        <v>6701081</v>
      </c>
    </row>
    <row r="7409" spans="1:9" x14ac:dyDescent="0.25">
      <c r="A7409" s="114" t="s">
        <v>2109</v>
      </c>
      <c r="B7409">
        <v>648</v>
      </c>
      <c r="C7409" s="114" t="s">
        <v>53</v>
      </c>
      <c r="D7409" s="114" t="s">
        <v>641</v>
      </c>
      <c r="E7409" s="115">
        <v>44877</v>
      </c>
      <c r="F7409" s="192">
        <v>0.80532407407407403</v>
      </c>
      <c r="G7409">
        <v>2</v>
      </c>
      <c r="H7409" s="114" t="s">
        <v>642</v>
      </c>
      <c r="I7409"/>
    </row>
    <row r="7410" spans="1:9" x14ac:dyDescent="0.25">
      <c r="A7410" s="114" t="s">
        <v>2109</v>
      </c>
      <c r="B7410">
        <v>649</v>
      </c>
      <c r="C7410" s="114" t="s">
        <v>53</v>
      </c>
      <c r="D7410" s="114" t="s">
        <v>344</v>
      </c>
      <c r="E7410" s="115">
        <v>44877</v>
      </c>
      <c r="F7410" s="192">
        <v>0.80600694444444443</v>
      </c>
      <c r="G7410">
        <v>2</v>
      </c>
      <c r="H7410" s="114" t="s">
        <v>345</v>
      </c>
      <c r="I7410">
        <v>2151575</v>
      </c>
    </row>
    <row r="7411" spans="1:9" x14ac:dyDescent="0.25">
      <c r="A7411" s="114" t="s">
        <v>2109</v>
      </c>
      <c r="B7411">
        <v>650</v>
      </c>
      <c r="C7411" s="114" t="s">
        <v>53</v>
      </c>
      <c r="D7411" s="114" t="s">
        <v>244</v>
      </c>
      <c r="E7411" s="115">
        <v>44877</v>
      </c>
      <c r="F7411" s="192">
        <v>0.80621527777777779</v>
      </c>
      <c r="G7411">
        <v>2</v>
      </c>
      <c r="H7411" s="114" t="s">
        <v>245</v>
      </c>
      <c r="I7411"/>
    </row>
    <row r="7412" spans="1:9" x14ac:dyDescent="0.25">
      <c r="A7412" s="114" t="s">
        <v>2109</v>
      </c>
      <c r="B7412">
        <v>651</v>
      </c>
      <c r="C7412" s="114" t="s">
        <v>52</v>
      </c>
      <c r="D7412" s="114" t="s">
        <v>408</v>
      </c>
      <c r="E7412" s="115">
        <v>44877</v>
      </c>
      <c r="F7412" s="192">
        <v>0.80629629629629629</v>
      </c>
      <c r="G7412">
        <v>2</v>
      </c>
      <c r="H7412" s="114" t="s">
        <v>409</v>
      </c>
      <c r="I7412">
        <v>7495630</v>
      </c>
    </row>
    <row r="7413" spans="1:9" x14ac:dyDescent="0.25">
      <c r="A7413" s="114" t="s">
        <v>2109</v>
      </c>
      <c r="B7413">
        <v>652</v>
      </c>
      <c r="C7413" s="114" t="s">
        <v>52</v>
      </c>
      <c r="D7413" s="114" t="s">
        <v>1892</v>
      </c>
      <c r="E7413" s="115">
        <v>44877</v>
      </c>
      <c r="F7413" s="192">
        <v>0.80732638888888886</v>
      </c>
      <c r="G7413">
        <v>2</v>
      </c>
      <c r="H7413" s="114" t="s">
        <v>1893</v>
      </c>
      <c r="I7413">
        <v>5272700</v>
      </c>
    </row>
    <row r="7414" spans="1:9" x14ac:dyDescent="0.25">
      <c r="A7414" s="114" t="s">
        <v>2109</v>
      </c>
      <c r="B7414">
        <v>653</v>
      </c>
      <c r="C7414" s="114" t="s">
        <v>52</v>
      </c>
      <c r="D7414" s="114" t="s">
        <v>1806</v>
      </c>
      <c r="E7414" s="115">
        <v>44877</v>
      </c>
      <c r="F7414" s="192">
        <v>0.80744212962962958</v>
      </c>
      <c r="G7414">
        <v>2</v>
      </c>
      <c r="H7414" s="114" t="s">
        <v>1807</v>
      </c>
      <c r="I7414">
        <v>14813036</v>
      </c>
    </row>
    <row r="7415" spans="1:9" x14ac:dyDescent="0.25">
      <c r="A7415" s="114" t="s">
        <v>2109</v>
      </c>
      <c r="B7415">
        <v>654</v>
      </c>
      <c r="C7415" s="114" t="s">
        <v>52</v>
      </c>
      <c r="D7415" s="114" t="s">
        <v>1410</v>
      </c>
      <c r="E7415" s="115">
        <v>44877</v>
      </c>
      <c r="F7415" s="192">
        <v>0.80763888888888891</v>
      </c>
      <c r="G7415">
        <v>2</v>
      </c>
      <c r="H7415" s="114" t="s">
        <v>1411</v>
      </c>
      <c r="I7415"/>
    </row>
    <row r="7416" spans="1:9" x14ac:dyDescent="0.25">
      <c r="A7416" s="114" t="s">
        <v>2109</v>
      </c>
      <c r="B7416">
        <v>655</v>
      </c>
      <c r="C7416" s="114" t="s">
        <v>52</v>
      </c>
      <c r="D7416" s="114" t="s">
        <v>1710</v>
      </c>
      <c r="E7416" s="115">
        <v>44877</v>
      </c>
      <c r="F7416" s="192">
        <v>0.8084837962962963</v>
      </c>
      <c r="G7416">
        <v>2</v>
      </c>
      <c r="H7416" s="114" t="s">
        <v>1711</v>
      </c>
      <c r="I7416">
        <v>2799462</v>
      </c>
    </row>
    <row r="7417" spans="1:9" x14ac:dyDescent="0.25">
      <c r="A7417" s="114" t="s">
        <v>2109</v>
      </c>
      <c r="B7417">
        <v>656</v>
      </c>
      <c r="C7417" s="114" t="s">
        <v>55</v>
      </c>
      <c r="D7417" s="114" t="s">
        <v>1739</v>
      </c>
      <c r="E7417" s="115">
        <v>44877</v>
      </c>
      <c r="F7417" s="192">
        <v>0.80866898148148147</v>
      </c>
      <c r="G7417">
        <v>2</v>
      </c>
      <c r="H7417" s="114" t="s">
        <v>1740</v>
      </c>
      <c r="I7417">
        <v>14812944</v>
      </c>
    </row>
    <row r="7418" spans="1:9" x14ac:dyDescent="0.25">
      <c r="A7418" s="114" t="s">
        <v>2109</v>
      </c>
      <c r="B7418">
        <v>657</v>
      </c>
      <c r="C7418" s="114" t="s">
        <v>53</v>
      </c>
      <c r="D7418" s="114" t="s">
        <v>2040</v>
      </c>
      <c r="E7418" s="115">
        <v>44877</v>
      </c>
      <c r="F7418" s="192">
        <v>0.80877314814814816</v>
      </c>
      <c r="G7418">
        <v>2</v>
      </c>
      <c r="H7418" s="114" t="s">
        <v>2041</v>
      </c>
      <c r="I7418">
        <v>2078157</v>
      </c>
    </row>
    <row r="7419" spans="1:9" x14ac:dyDescent="0.25">
      <c r="A7419" s="114" t="s">
        <v>2109</v>
      </c>
      <c r="B7419">
        <v>658</v>
      </c>
      <c r="C7419" s="114" t="s">
        <v>53</v>
      </c>
      <c r="D7419" s="114" t="s">
        <v>472</v>
      </c>
      <c r="E7419" s="115">
        <v>44877</v>
      </c>
      <c r="F7419" s="192">
        <v>0.80884259259259261</v>
      </c>
      <c r="G7419">
        <v>2</v>
      </c>
      <c r="H7419" s="114" t="s">
        <v>473</v>
      </c>
      <c r="I7419"/>
    </row>
    <row r="7420" spans="1:9" x14ac:dyDescent="0.25">
      <c r="A7420" s="114" t="s">
        <v>2109</v>
      </c>
      <c r="B7420">
        <v>659</v>
      </c>
      <c r="C7420" s="114" t="s">
        <v>52</v>
      </c>
      <c r="D7420" s="114" t="s">
        <v>536</v>
      </c>
      <c r="E7420" s="115">
        <v>44877</v>
      </c>
      <c r="F7420" s="192">
        <v>0.80914351851851851</v>
      </c>
      <c r="G7420">
        <v>2</v>
      </c>
      <c r="H7420" s="114" t="s">
        <v>537</v>
      </c>
      <c r="I7420">
        <v>5416421</v>
      </c>
    </row>
    <row r="7421" spans="1:9" x14ac:dyDescent="0.25">
      <c r="A7421" s="114" t="s">
        <v>2109</v>
      </c>
      <c r="B7421">
        <v>660</v>
      </c>
      <c r="C7421" s="114" t="s">
        <v>53</v>
      </c>
      <c r="D7421" s="114" t="s">
        <v>1258</v>
      </c>
      <c r="E7421" s="115">
        <v>44877</v>
      </c>
      <c r="F7421" s="192">
        <v>0.80934027777777773</v>
      </c>
      <c r="G7421">
        <v>2</v>
      </c>
      <c r="H7421" s="114" t="s">
        <v>1259</v>
      </c>
      <c r="I7421">
        <v>4793403</v>
      </c>
    </row>
    <row r="7422" spans="1:9" x14ac:dyDescent="0.25">
      <c r="A7422" s="114" t="s">
        <v>2109</v>
      </c>
      <c r="B7422">
        <v>661</v>
      </c>
      <c r="C7422" s="114" t="s">
        <v>52</v>
      </c>
      <c r="D7422" s="114" t="s">
        <v>1497</v>
      </c>
      <c r="E7422" s="115">
        <v>44877</v>
      </c>
      <c r="F7422" s="192">
        <v>0.810150462962963</v>
      </c>
      <c r="G7422">
        <v>2</v>
      </c>
      <c r="H7422" s="114" t="s">
        <v>1498</v>
      </c>
      <c r="I7422">
        <v>5479014</v>
      </c>
    </row>
    <row r="7423" spans="1:9" x14ac:dyDescent="0.25">
      <c r="A7423" s="114" t="s">
        <v>2109</v>
      </c>
      <c r="B7423">
        <v>662</v>
      </c>
      <c r="C7423" s="114" t="s">
        <v>52</v>
      </c>
      <c r="D7423" s="114" t="s">
        <v>1991</v>
      </c>
      <c r="E7423" s="115">
        <v>44877</v>
      </c>
      <c r="F7423" s="192">
        <v>0.8107523148148148</v>
      </c>
      <c r="G7423">
        <v>2</v>
      </c>
      <c r="H7423" s="114" t="s">
        <v>1992</v>
      </c>
      <c r="I7423">
        <v>6709048</v>
      </c>
    </row>
    <row r="7424" spans="1:9" x14ac:dyDescent="0.25">
      <c r="A7424" s="114" t="s">
        <v>2109</v>
      </c>
      <c r="B7424">
        <v>663</v>
      </c>
      <c r="C7424" s="114" t="s">
        <v>52</v>
      </c>
      <c r="D7424" s="114" t="s">
        <v>2036</v>
      </c>
      <c r="E7424" s="115">
        <v>44877</v>
      </c>
      <c r="F7424" s="192">
        <v>0.81083333333333329</v>
      </c>
      <c r="G7424">
        <v>2</v>
      </c>
      <c r="H7424" s="114" t="s">
        <v>2037</v>
      </c>
      <c r="I7424">
        <v>5432070</v>
      </c>
    </row>
    <row r="7425" spans="1:9" x14ac:dyDescent="0.25">
      <c r="A7425" s="114" t="s">
        <v>2109</v>
      </c>
      <c r="B7425">
        <v>664</v>
      </c>
      <c r="C7425" s="114" t="s">
        <v>52</v>
      </c>
      <c r="D7425" s="114" t="s">
        <v>829</v>
      </c>
      <c r="E7425" s="115">
        <v>44877</v>
      </c>
      <c r="F7425" s="192">
        <v>0.81431712962962965</v>
      </c>
      <c r="G7425">
        <v>2</v>
      </c>
      <c r="H7425" s="114" t="s">
        <v>830</v>
      </c>
      <c r="I7425">
        <v>5495578</v>
      </c>
    </row>
    <row r="7426" spans="1:9" x14ac:dyDescent="0.25">
      <c r="A7426" s="114" t="s">
        <v>2109</v>
      </c>
      <c r="B7426">
        <v>665</v>
      </c>
      <c r="C7426" s="114" t="s">
        <v>52</v>
      </c>
      <c r="D7426" s="114" t="s">
        <v>1946</v>
      </c>
      <c r="E7426" s="115">
        <v>44877</v>
      </c>
      <c r="F7426" s="192">
        <v>0.81480324074074073</v>
      </c>
      <c r="G7426">
        <v>2</v>
      </c>
      <c r="H7426" s="114" t="s">
        <v>1947</v>
      </c>
      <c r="I7426">
        <v>5427043</v>
      </c>
    </row>
    <row r="7427" spans="1:9" x14ac:dyDescent="0.25">
      <c r="A7427" s="114" t="s">
        <v>2109</v>
      </c>
      <c r="B7427">
        <v>666</v>
      </c>
      <c r="C7427" s="114" t="s">
        <v>53</v>
      </c>
      <c r="D7427" s="114" t="s">
        <v>540</v>
      </c>
      <c r="E7427" s="115">
        <v>44877</v>
      </c>
      <c r="F7427" s="192">
        <v>0.81542824074074072</v>
      </c>
      <c r="G7427">
        <v>2</v>
      </c>
      <c r="H7427" s="114" t="s">
        <v>541</v>
      </c>
      <c r="I7427">
        <v>14996422</v>
      </c>
    </row>
    <row r="7428" spans="1:9" x14ac:dyDescent="0.25">
      <c r="A7428" s="114" t="s">
        <v>2109</v>
      </c>
      <c r="B7428">
        <v>667</v>
      </c>
      <c r="C7428" s="114" t="s">
        <v>53</v>
      </c>
      <c r="D7428" s="114" t="s">
        <v>296</v>
      </c>
      <c r="E7428" s="115">
        <v>44877</v>
      </c>
      <c r="F7428" s="192">
        <v>0.81762731481481477</v>
      </c>
      <c r="G7428">
        <v>2</v>
      </c>
      <c r="H7428" s="114" t="s">
        <v>297</v>
      </c>
      <c r="I7428"/>
    </row>
    <row r="7429" spans="1:9" x14ac:dyDescent="0.25">
      <c r="A7429" s="114" t="s">
        <v>2109</v>
      </c>
      <c r="B7429">
        <v>668</v>
      </c>
      <c r="C7429" s="114" t="s">
        <v>52</v>
      </c>
      <c r="D7429" s="114" t="s">
        <v>308</v>
      </c>
      <c r="E7429" s="115">
        <v>44877</v>
      </c>
      <c r="F7429" s="192">
        <v>0.81912037037037033</v>
      </c>
      <c r="G7429">
        <v>2</v>
      </c>
      <c r="H7429" s="114" t="s">
        <v>309</v>
      </c>
      <c r="I7429">
        <v>5408268</v>
      </c>
    </row>
    <row r="7430" spans="1:9" x14ac:dyDescent="0.25">
      <c r="A7430" s="114" t="s">
        <v>2109</v>
      </c>
      <c r="B7430">
        <v>669</v>
      </c>
      <c r="C7430" s="114" t="s">
        <v>54</v>
      </c>
      <c r="D7430" s="114" t="s">
        <v>738</v>
      </c>
      <c r="E7430" s="115">
        <v>44877</v>
      </c>
      <c r="F7430" s="192">
        <v>0.82298611111111108</v>
      </c>
      <c r="G7430">
        <v>2</v>
      </c>
      <c r="H7430" s="114" t="s">
        <v>739</v>
      </c>
      <c r="I7430">
        <v>3401917</v>
      </c>
    </row>
    <row r="7431" spans="1:9" x14ac:dyDescent="0.25">
      <c r="A7431" s="114" t="s">
        <v>2109</v>
      </c>
      <c r="B7431">
        <v>670</v>
      </c>
      <c r="C7431" s="114" t="s">
        <v>53</v>
      </c>
      <c r="D7431" s="114" t="s">
        <v>432</v>
      </c>
      <c r="E7431" s="115">
        <v>44877</v>
      </c>
      <c r="F7431" s="192">
        <v>0.82501157407407411</v>
      </c>
      <c r="G7431">
        <v>2</v>
      </c>
      <c r="H7431" s="114" t="s">
        <v>433</v>
      </c>
      <c r="I7431">
        <v>14959937</v>
      </c>
    </row>
    <row r="7432" spans="1:9" x14ac:dyDescent="0.25">
      <c r="A7432" s="114" t="s">
        <v>2109</v>
      </c>
      <c r="B7432">
        <v>671</v>
      </c>
      <c r="C7432" s="114" t="s">
        <v>53</v>
      </c>
      <c r="D7432" s="114" t="s">
        <v>576</v>
      </c>
      <c r="E7432" s="115">
        <v>44877</v>
      </c>
      <c r="F7432" s="192">
        <v>0.84980324074074076</v>
      </c>
      <c r="G7432">
        <v>2</v>
      </c>
      <c r="H7432" s="114" t="s">
        <v>577</v>
      </c>
      <c r="I7432">
        <v>5375368</v>
      </c>
    </row>
    <row r="7433" spans="1:9" x14ac:dyDescent="0.25">
      <c r="A7433" s="114" t="s">
        <v>2109</v>
      </c>
      <c r="B7433">
        <v>672</v>
      </c>
      <c r="C7433" s="114" t="s">
        <v>52</v>
      </c>
      <c r="D7433" s="114" t="s">
        <v>1050</v>
      </c>
      <c r="E7433" s="115">
        <v>44877</v>
      </c>
      <c r="F7433" s="192">
        <v>0.85077546296296291</v>
      </c>
      <c r="G7433">
        <v>2</v>
      </c>
      <c r="H7433" s="114" t="s">
        <v>1051</v>
      </c>
      <c r="I7433">
        <v>5367831</v>
      </c>
    </row>
    <row r="7434" spans="1:9" x14ac:dyDescent="0.25">
      <c r="A7434" s="114" t="s">
        <v>2109</v>
      </c>
      <c r="B7434">
        <v>673</v>
      </c>
      <c r="C7434" s="114" t="s">
        <v>54</v>
      </c>
      <c r="D7434" s="114" t="s">
        <v>468</v>
      </c>
      <c r="E7434" s="115">
        <v>44877</v>
      </c>
      <c r="F7434" s="192">
        <v>0.86561342592592594</v>
      </c>
      <c r="G7434">
        <v>2</v>
      </c>
      <c r="H7434" s="114" t="s">
        <v>469</v>
      </c>
      <c r="I7434">
        <v>7353518</v>
      </c>
    </row>
    <row r="7435" spans="1:9" x14ac:dyDescent="0.25">
      <c r="A7435" s="114" t="s">
        <v>2109</v>
      </c>
      <c r="B7435">
        <v>674</v>
      </c>
      <c r="C7435" s="114" t="s">
        <v>53</v>
      </c>
      <c r="D7435" s="114" t="s">
        <v>728</v>
      </c>
      <c r="E7435" s="115">
        <v>44877</v>
      </c>
      <c r="F7435" s="192">
        <v>0.86593750000000003</v>
      </c>
      <c r="G7435">
        <v>2</v>
      </c>
      <c r="H7435" s="114" t="s">
        <v>729</v>
      </c>
      <c r="I7435">
        <v>5439920</v>
      </c>
    </row>
    <row r="7436" spans="1:9" x14ac:dyDescent="0.25">
      <c r="A7436" s="114" t="s">
        <v>2109</v>
      </c>
      <c r="B7436">
        <v>675</v>
      </c>
      <c r="C7436" s="114" t="s">
        <v>52</v>
      </c>
      <c r="D7436" s="114" t="s">
        <v>2038</v>
      </c>
      <c r="E7436" s="115">
        <v>44877</v>
      </c>
      <c r="F7436" s="192">
        <v>0.86598379629629629</v>
      </c>
      <c r="G7436">
        <v>2</v>
      </c>
      <c r="H7436" s="114" t="s">
        <v>2039</v>
      </c>
      <c r="I7436">
        <v>14126460</v>
      </c>
    </row>
    <row r="7437" spans="1:9" x14ac:dyDescent="0.25">
      <c r="A7437" s="114" t="s">
        <v>2109</v>
      </c>
      <c r="B7437">
        <v>676</v>
      </c>
      <c r="C7437" s="114" t="s">
        <v>56</v>
      </c>
      <c r="D7437" s="114" t="s">
        <v>2028</v>
      </c>
      <c r="E7437" s="115">
        <v>44877</v>
      </c>
      <c r="F7437" s="192">
        <v>0.86601851851851852</v>
      </c>
      <c r="G7437">
        <v>2</v>
      </c>
      <c r="H7437" s="114" t="s">
        <v>2029</v>
      </c>
      <c r="I7437">
        <v>14111563</v>
      </c>
    </row>
    <row r="7438" spans="1:9" x14ac:dyDescent="0.25">
      <c r="A7438" s="114" t="s">
        <v>2109</v>
      </c>
      <c r="B7438">
        <v>677</v>
      </c>
      <c r="C7438" s="114" t="s">
        <v>53</v>
      </c>
      <c r="D7438" s="114" t="s">
        <v>598</v>
      </c>
      <c r="E7438" s="115">
        <v>44877</v>
      </c>
      <c r="F7438" s="192">
        <v>0.8671875</v>
      </c>
      <c r="G7438">
        <v>2</v>
      </c>
      <c r="H7438" s="114" t="s">
        <v>599</v>
      </c>
      <c r="I7438"/>
    </row>
    <row r="7439" spans="1:9" x14ac:dyDescent="0.25">
      <c r="A7439" s="114" t="s">
        <v>2109</v>
      </c>
      <c r="B7439">
        <v>678</v>
      </c>
      <c r="C7439" s="114" t="s">
        <v>53</v>
      </c>
      <c r="D7439" s="114" t="s">
        <v>629</v>
      </c>
      <c r="E7439" s="115">
        <v>44877</v>
      </c>
      <c r="F7439" s="192">
        <v>0.86725694444444446</v>
      </c>
      <c r="G7439">
        <v>2</v>
      </c>
      <c r="H7439" s="114" t="s">
        <v>630</v>
      </c>
      <c r="I7439">
        <v>1868350560</v>
      </c>
    </row>
    <row r="7440" spans="1:9" x14ac:dyDescent="0.25">
      <c r="A7440" s="114" t="s">
        <v>2109</v>
      </c>
      <c r="B7440">
        <v>679</v>
      </c>
      <c r="C7440" s="114" t="s">
        <v>54</v>
      </c>
      <c r="D7440" s="114" t="s">
        <v>388</v>
      </c>
      <c r="E7440" s="115">
        <v>44877</v>
      </c>
      <c r="F7440" s="192">
        <v>0.86844907407407412</v>
      </c>
      <c r="G7440">
        <v>2</v>
      </c>
      <c r="H7440" s="114" t="s">
        <v>389</v>
      </c>
      <c r="I7440">
        <v>6693674</v>
      </c>
    </row>
    <row r="7441" spans="1:9" x14ac:dyDescent="0.25">
      <c r="A7441" s="114" t="s">
        <v>2109</v>
      </c>
      <c r="B7441">
        <v>680</v>
      </c>
      <c r="C7441" s="114" t="s">
        <v>53</v>
      </c>
      <c r="D7441" s="114" t="s">
        <v>1422</v>
      </c>
      <c r="E7441" s="115">
        <v>44877</v>
      </c>
      <c r="F7441" s="192">
        <v>0.86917824074074079</v>
      </c>
      <c r="G7441">
        <v>2</v>
      </c>
      <c r="H7441" s="114" t="s">
        <v>1423</v>
      </c>
      <c r="I7441"/>
    </row>
    <row r="7442" spans="1:9" x14ac:dyDescent="0.25">
      <c r="A7442" s="114" t="s">
        <v>2109</v>
      </c>
      <c r="B7442">
        <v>681</v>
      </c>
      <c r="C7442" s="114" t="s">
        <v>53</v>
      </c>
      <c r="D7442" s="114" t="s">
        <v>565</v>
      </c>
      <c r="E7442" s="115">
        <v>44877</v>
      </c>
      <c r="F7442" s="192">
        <v>0.86924768518518514</v>
      </c>
      <c r="G7442">
        <v>2</v>
      </c>
      <c r="H7442" s="114" t="s">
        <v>566</v>
      </c>
      <c r="I7442"/>
    </row>
    <row r="7443" spans="1:9" x14ac:dyDescent="0.25">
      <c r="A7443" s="114" t="s">
        <v>2109</v>
      </c>
      <c r="B7443">
        <v>682</v>
      </c>
      <c r="C7443" s="114" t="s">
        <v>53</v>
      </c>
      <c r="D7443" s="114" t="s">
        <v>1584</v>
      </c>
      <c r="E7443" s="115">
        <v>44877</v>
      </c>
      <c r="F7443" s="192">
        <v>0.86949074074074073</v>
      </c>
      <c r="G7443">
        <v>2</v>
      </c>
      <c r="H7443" s="114" t="s">
        <v>1585</v>
      </c>
      <c r="I7443"/>
    </row>
    <row r="7444" spans="1:9" x14ac:dyDescent="0.25">
      <c r="A7444" s="114" t="s">
        <v>2109</v>
      </c>
      <c r="B7444">
        <v>683</v>
      </c>
      <c r="C7444" s="114" t="s">
        <v>52</v>
      </c>
      <c r="D7444" s="114" t="s">
        <v>1714</v>
      </c>
      <c r="E7444" s="115">
        <v>44877</v>
      </c>
      <c r="F7444" s="192">
        <v>0.87578703703703709</v>
      </c>
      <c r="G7444">
        <v>2</v>
      </c>
      <c r="H7444" s="114" t="s">
        <v>1715</v>
      </c>
      <c r="I7444"/>
    </row>
    <row r="7445" spans="1:9" x14ac:dyDescent="0.25">
      <c r="A7445" s="114" t="s">
        <v>2109</v>
      </c>
      <c r="B7445">
        <v>684</v>
      </c>
      <c r="C7445" s="114" t="s">
        <v>53</v>
      </c>
      <c r="D7445" s="114" t="s">
        <v>748</v>
      </c>
      <c r="E7445" s="115">
        <v>44877</v>
      </c>
      <c r="F7445" s="192">
        <v>0.87586805555555558</v>
      </c>
      <c r="G7445">
        <v>2</v>
      </c>
      <c r="H7445" s="114" t="s">
        <v>749</v>
      </c>
      <c r="I7445"/>
    </row>
    <row r="7446" spans="1:9" x14ac:dyDescent="0.25">
      <c r="A7446" s="114" t="s">
        <v>2109</v>
      </c>
      <c r="B7446">
        <v>685</v>
      </c>
      <c r="C7446" s="114" t="s">
        <v>56</v>
      </c>
      <c r="D7446" s="114" t="s">
        <v>1591</v>
      </c>
      <c r="E7446" s="115">
        <v>44877</v>
      </c>
      <c r="F7446" s="192">
        <v>0.87590277777777781</v>
      </c>
      <c r="G7446">
        <v>2</v>
      </c>
      <c r="H7446" s="114" t="s">
        <v>1592</v>
      </c>
      <c r="I7446">
        <v>4829405</v>
      </c>
    </row>
    <row r="7447" spans="1:9" x14ac:dyDescent="0.25">
      <c r="A7447" s="114" t="s">
        <v>2109</v>
      </c>
      <c r="B7447">
        <v>686</v>
      </c>
      <c r="C7447" s="114" t="s">
        <v>53</v>
      </c>
      <c r="D7447" s="114" t="s">
        <v>604</v>
      </c>
      <c r="E7447" s="115">
        <v>44877</v>
      </c>
      <c r="F7447" s="192">
        <v>0.87605324074074076</v>
      </c>
      <c r="G7447">
        <v>2</v>
      </c>
      <c r="H7447" s="114" t="s">
        <v>605</v>
      </c>
      <c r="I7447"/>
    </row>
    <row r="7448" spans="1:9" x14ac:dyDescent="0.25">
      <c r="A7448" s="114" t="s">
        <v>2109</v>
      </c>
      <c r="B7448">
        <v>687</v>
      </c>
      <c r="C7448" s="114" t="s">
        <v>53</v>
      </c>
      <c r="D7448" s="114" t="s">
        <v>588</v>
      </c>
      <c r="E7448" s="115">
        <v>44877</v>
      </c>
      <c r="F7448" s="192">
        <v>0.87686342592592592</v>
      </c>
      <c r="G7448">
        <v>2</v>
      </c>
      <c r="H7448" s="114" t="s">
        <v>589</v>
      </c>
      <c r="I7448"/>
    </row>
    <row r="7449" spans="1:9" x14ac:dyDescent="0.25">
      <c r="A7449" s="114" t="s">
        <v>2109</v>
      </c>
      <c r="B7449">
        <v>688</v>
      </c>
      <c r="C7449" s="114" t="s">
        <v>53</v>
      </c>
      <c r="D7449" s="114" t="s">
        <v>807</v>
      </c>
      <c r="E7449" s="115">
        <v>44877</v>
      </c>
      <c r="F7449" s="192">
        <v>0.87733796296296296</v>
      </c>
      <c r="G7449">
        <v>2</v>
      </c>
      <c r="H7449" s="114" t="s">
        <v>808</v>
      </c>
      <c r="I7449"/>
    </row>
    <row r="7450" spans="1:9" x14ac:dyDescent="0.25">
      <c r="A7450" s="114" t="s">
        <v>2109</v>
      </c>
      <c r="B7450">
        <v>689</v>
      </c>
      <c r="C7450" s="114" t="s">
        <v>53</v>
      </c>
      <c r="D7450" s="114" t="s">
        <v>791</v>
      </c>
      <c r="E7450" s="115">
        <v>44877</v>
      </c>
      <c r="F7450" s="192">
        <v>0.87924768518518515</v>
      </c>
      <c r="G7450">
        <v>2</v>
      </c>
      <c r="H7450" s="114" t="s">
        <v>792</v>
      </c>
      <c r="I7450">
        <v>5405315</v>
      </c>
    </row>
    <row r="7451" spans="1:9" x14ac:dyDescent="0.25">
      <c r="A7451" s="114" t="s">
        <v>2109</v>
      </c>
      <c r="B7451">
        <v>690</v>
      </c>
      <c r="C7451" s="114" t="s">
        <v>52</v>
      </c>
      <c r="D7451" s="114" t="s">
        <v>552</v>
      </c>
      <c r="E7451" s="115">
        <v>44877</v>
      </c>
      <c r="F7451" s="192">
        <v>0.88496527777777778</v>
      </c>
      <c r="G7451">
        <v>2</v>
      </c>
      <c r="H7451" s="114" t="s">
        <v>553</v>
      </c>
      <c r="I7451">
        <v>5345538</v>
      </c>
    </row>
    <row r="7452" spans="1:9" x14ac:dyDescent="0.25">
      <c r="A7452" s="114" t="s">
        <v>2109</v>
      </c>
      <c r="B7452">
        <v>691</v>
      </c>
      <c r="C7452" s="114" t="s">
        <v>53</v>
      </c>
      <c r="D7452" s="114" t="s">
        <v>1310</v>
      </c>
      <c r="E7452" s="115">
        <v>44877</v>
      </c>
      <c r="F7452" s="192">
        <v>0.88695601851851846</v>
      </c>
      <c r="G7452">
        <v>2</v>
      </c>
      <c r="H7452" s="114" t="s">
        <v>1311</v>
      </c>
      <c r="I7452">
        <v>3393809</v>
      </c>
    </row>
    <row r="7453" spans="1:9" x14ac:dyDescent="0.25">
      <c r="A7453" s="114" t="s">
        <v>2109</v>
      </c>
      <c r="B7453">
        <v>692</v>
      </c>
      <c r="C7453" s="114" t="s">
        <v>53</v>
      </c>
      <c r="D7453" s="114" t="s">
        <v>783</v>
      </c>
      <c r="E7453" s="115">
        <v>44877</v>
      </c>
      <c r="F7453" s="192">
        <v>0.89571759259259254</v>
      </c>
      <c r="G7453">
        <v>2</v>
      </c>
      <c r="H7453" s="114" t="s">
        <v>784</v>
      </c>
      <c r="I7453">
        <v>5463380</v>
      </c>
    </row>
    <row r="7454" spans="1:9" x14ac:dyDescent="0.25">
      <c r="A7454" s="114" t="s">
        <v>2109</v>
      </c>
      <c r="B7454">
        <v>693</v>
      </c>
      <c r="C7454" s="114" t="s">
        <v>53</v>
      </c>
      <c r="D7454" s="114" t="s">
        <v>736</v>
      </c>
      <c r="E7454" s="115">
        <v>44877</v>
      </c>
      <c r="F7454" s="192">
        <v>0.92615740740740737</v>
      </c>
      <c r="G7454">
        <v>2</v>
      </c>
      <c r="H7454" s="114" t="s">
        <v>737</v>
      </c>
      <c r="I7454"/>
    </row>
    <row r="7455" spans="1:9" x14ac:dyDescent="0.25">
      <c r="A7455" s="114" t="s">
        <v>2109</v>
      </c>
      <c r="B7455">
        <v>694</v>
      </c>
      <c r="C7455" s="114" t="s">
        <v>53</v>
      </c>
      <c r="D7455" s="114" t="s">
        <v>764</v>
      </c>
      <c r="E7455" s="115">
        <v>44877</v>
      </c>
      <c r="F7455" s="192">
        <v>0.9284027777777778</v>
      </c>
      <c r="G7455">
        <v>2</v>
      </c>
      <c r="H7455" s="114" t="s">
        <v>765</v>
      </c>
      <c r="I7455">
        <v>5469942</v>
      </c>
    </row>
    <row r="7456" spans="1:9" x14ac:dyDescent="0.25">
      <c r="A7456" s="114" t="s">
        <v>2109</v>
      </c>
      <c r="B7456">
        <v>695</v>
      </c>
      <c r="C7456" s="114" t="s">
        <v>52</v>
      </c>
      <c r="D7456" s="114" t="s">
        <v>386</v>
      </c>
      <c r="E7456" s="115">
        <v>44877</v>
      </c>
      <c r="F7456" s="192">
        <v>0.96434027777777775</v>
      </c>
      <c r="G7456">
        <v>2</v>
      </c>
      <c r="H7456" s="114" t="s">
        <v>387</v>
      </c>
      <c r="I7456">
        <v>2702971</v>
      </c>
    </row>
    <row r="7457" spans="1:9" x14ac:dyDescent="0.25">
      <c r="A7457" s="114" t="s">
        <v>2109</v>
      </c>
      <c r="B7457">
        <v>696</v>
      </c>
      <c r="C7457" s="114" t="s">
        <v>53</v>
      </c>
      <c r="D7457" s="114" t="s">
        <v>266</v>
      </c>
      <c r="E7457" s="115">
        <v>44877</v>
      </c>
      <c r="F7457" s="192">
        <v>0.96644675925925927</v>
      </c>
      <c r="G7457">
        <v>2</v>
      </c>
      <c r="H7457" s="114" t="s">
        <v>267</v>
      </c>
      <c r="I7457">
        <v>2024832</v>
      </c>
    </row>
    <row r="7458" spans="1:9" x14ac:dyDescent="0.25">
      <c r="A7458" s="114" t="s">
        <v>2109</v>
      </c>
      <c r="B7458">
        <v>697</v>
      </c>
      <c r="C7458" s="114" t="s">
        <v>53</v>
      </c>
      <c r="D7458" s="114" t="s">
        <v>1604</v>
      </c>
      <c r="E7458" s="115">
        <v>44877</v>
      </c>
      <c r="F7458" s="192">
        <v>0.9679861111111111</v>
      </c>
      <c r="G7458">
        <v>2</v>
      </c>
      <c r="H7458" s="114" t="s">
        <v>1605</v>
      </c>
      <c r="I7458">
        <v>3392069</v>
      </c>
    </row>
    <row r="7459" spans="1:9" x14ac:dyDescent="0.25">
      <c r="A7459" s="114" t="s">
        <v>2109</v>
      </c>
      <c r="B7459">
        <v>698</v>
      </c>
      <c r="C7459" s="114" t="s">
        <v>53</v>
      </c>
      <c r="D7459" s="114" t="s">
        <v>1149</v>
      </c>
      <c r="E7459" s="115">
        <v>44877</v>
      </c>
      <c r="F7459" s="192">
        <v>0.9680671296296296</v>
      </c>
      <c r="G7459">
        <v>2</v>
      </c>
      <c r="H7459" s="114" t="s">
        <v>1150</v>
      </c>
      <c r="I7459"/>
    </row>
    <row r="7460" spans="1:9" x14ac:dyDescent="0.25">
      <c r="A7460" s="114" t="s">
        <v>2109</v>
      </c>
      <c r="B7460">
        <v>699</v>
      </c>
      <c r="C7460" s="114" t="s">
        <v>53</v>
      </c>
      <c r="D7460" s="114" t="s">
        <v>1525</v>
      </c>
      <c r="E7460" s="115">
        <v>44877</v>
      </c>
      <c r="F7460" s="192">
        <v>0.97123842592592591</v>
      </c>
      <c r="G7460">
        <v>2</v>
      </c>
      <c r="H7460" s="114" t="s">
        <v>1526</v>
      </c>
      <c r="I7460"/>
    </row>
    <row r="7461" spans="1:9" x14ac:dyDescent="0.25">
      <c r="A7461" s="114" t="s">
        <v>2109</v>
      </c>
      <c r="B7461">
        <v>700</v>
      </c>
      <c r="C7461" s="114" t="s">
        <v>52</v>
      </c>
      <c r="D7461" s="114" t="s">
        <v>304</v>
      </c>
      <c r="E7461" s="115">
        <v>44877</v>
      </c>
      <c r="F7461" s="192">
        <v>0.97218749999999998</v>
      </c>
      <c r="G7461">
        <v>2</v>
      </c>
      <c r="H7461" s="114" t="s">
        <v>305</v>
      </c>
      <c r="I7461">
        <v>5382631</v>
      </c>
    </row>
    <row r="7462" spans="1:9" x14ac:dyDescent="0.25">
      <c r="A7462" s="114" t="s">
        <v>2109</v>
      </c>
      <c r="B7462">
        <v>701</v>
      </c>
      <c r="C7462" s="114" t="s">
        <v>52</v>
      </c>
      <c r="D7462" s="114" t="s">
        <v>330</v>
      </c>
      <c r="E7462" s="115">
        <v>44877</v>
      </c>
      <c r="F7462" s="192">
        <v>0.97250000000000003</v>
      </c>
      <c r="G7462">
        <v>2</v>
      </c>
      <c r="H7462" s="114" t="s">
        <v>331</v>
      </c>
      <c r="I7462">
        <v>6703268</v>
      </c>
    </row>
    <row r="7463" spans="1:9" x14ac:dyDescent="0.25">
      <c r="A7463" s="114" t="s">
        <v>2109</v>
      </c>
      <c r="B7463">
        <v>702</v>
      </c>
      <c r="C7463" s="114" t="s">
        <v>52</v>
      </c>
      <c r="D7463" s="114" t="s">
        <v>460</v>
      </c>
      <c r="E7463" s="115">
        <v>44877</v>
      </c>
      <c r="F7463" s="192">
        <v>0.97406250000000005</v>
      </c>
      <c r="G7463">
        <v>2</v>
      </c>
      <c r="H7463" s="114" t="s">
        <v>461</v>
      </c>
      <c r="I7463">
        <v>3631429</v>
      </c>
    </row>
    <row r="7464" spans="1:9" x14ac:dyDescent="0.25">
      <c r="A7464" s="114" t="s">
        <v>2109</v>
      </c>
      <c r="B7464">
        <v>703</v>
      </c>
      <c r="C7464" s="114" t="s">
        <v>52</v>
      </c>
      <c r="D7464" s="114" t="s">
        <v>302</v>
      </c>
      <c r="E7464" s="115">
        <v>44877</v>
      </c>
      <c r="F7464" s="192">
        <v>0.97412037037037036</v>
      </c>
      <c r="G7464">
        <v>2</v>
      </c>
      <c r="H7464" s="114" t="s">
        <v>303</v>
      </c>
      <c r="I7464">
        <v>5417847</v>
      </c>
    </row>
    <row r="7465" spans="1:9" x14ac:dyDescent="0.25">
      <c r="A7465" s="114" t="s">
        <v>2109</v>
      </c>
      <c r="B7465">
        <v>704</v>
      </c>
      <c r="C7465" s="114" t="s">
        <v>52</v>
      </c>
      <c r="D7465" s="114" t="s">
        <v>619</v>
      </c>
      <c r="E7465" s="115">
        <v>44877</v>
      </c>
      <c r="F7465" s="192">
        <v>0.97446759259259264</v>
      </c>
      <c r="G7465">
        <v>2</v>
      </c>
      <c r="H7465" s="114" t="s">
        <v>620</v>
      </c>
      <c r="I7465">
        <v>14812406</v>
      </c>
    </row>
    <row r="7466" spans="1:9" x14ac:dyDescent="0.25">
      <c r="A7466" s="114" t="s">
        <v>2109</v>
      </c>
      <c r="B7466">
        <v>705</v>
      </c>
      <c r="C7466" s="114" t="s">
        <v>52</v>
      </c>
      <c r="D7466" s="114" t="s">
        <v>1230</v>
      </c>
      <c r="E7466" s="115">
        <v>44877</v>
      </c>
      <c r="F7466" s="192">
        <v>0.97503472222222221</v>
      </c>
      <c r="G7466">
        <v>2</v>
      </c>
      <c r="H7466" s="114" t="s">
        <v>1231</v>
      </c>
      <c r="I7466">
        <v>2669211</v>
      </c>
    </row>
    <row r="7467" spans="1:9" x14ac:dyDescent="0.25">
      <c r="A7467" s="114" t="s">
        <v>2109</v>
      </c>
      <c r="B7467">
        <v>706</v>
      </c>
      <c r="C7467" s="114" t="s">
        <v>54</v>
      </c>
      <c r="D7467" s="114" t="s">
        <v>388</v>
      </c>
      <c r="E7467" s="115">
        <v>44877</v>
      </c>
      <c r="F7467" s="192">
        <v>0.97798611111111111</v>
      </c>
      <c r="G7467">
        <v>2</v>
      </c>
      <c r="H7467" s="114" t="s">
        <v>389</v>
      </c>
      <c r="I7467">
        <v>6693674</v>
      </c>
    </row>
    <row r="7468" spans="1:9" x14ac:dyDescent="0.25">
      <c r="A7468" s="114" t="s">
        <v>2109</v>
      </c>
      <c r="B7468">
        <v>707</v>
      </c>
      <c r="C7468" s="114" t="s">
        <v>54</v>
      </c>
      <c r="D7468" s="114" t="s">
        <v>382</v>
      </c>
      <c r="E7468" s="115">
        <v>44877</v>
      </c>
      <c r="F7468" s="192">
        <v>0.97835648148148147</v>
      </c>
      <c r="G7468">
        <v>2</v>
      </c>
      <c r="H7468" s="114" t="s">
        <v>383</v>
      </c>
      <c r="I7468">
        <v>5475615</v>
      </c>
    </row>
    <row r="7469" spans="1:9" x14ac:dyDescent="0.25">
      <c r="A7469" s="114" t="s">
        <v>2109</v>
      </c>
      <c r="B7469">
        <v>708</v>
      </c>
      <c r="C7469" s="114" t="s">
        <v>54</v>
      </c>
      <c r="D7469" s="114" t="s">
        <v>682</v>
      </c>
      <c r="E7469" s="115">
        <v>44877</v>
      </c>
      <c r="F7469" s="192">
        <v>0.97844907407407411</v>
      </c>
      <c r="G7469">
        <v>2</v>
      </c>
      <c r="H7469" s="114" t="s">
        <v>683</v>
      </c>
      <c r="I7469">
        <v>5333932</v>
      </c>
    </row>
    <row r="7470" spans="1:9" x14ac:dyDescent="0.25">
      <c r="A7470" s="114" t="s">
        <v>2109</v>
      </c>
      <c r="B7470">
        <v>709</v>
      </c>
      <c r="C7470" s="114" t="s">
        <v>54</v>
      </c>
      <c r="D7470" s="114" t="s">
        <v>442</v>
      </c>
      <c r="E7470" s="115">
        <v>44877</v>
      </c>
      <c r="F7470" s="192">
        <v>0.97864583333333333</v>
      </c>
      <c r="G7470">
        <v>2</v>
      </c>
      <c r="H7470" s="114" t="s">
        <v>443</v>
      </c>
      <c r="I7470">
        <v>5481406</v>
      </c>
    </row>
    <row r="7471" spans="1:9" x14ac:dyDescent="0.25">
      <c r="A7471" s="114" t="s">
        <v>2109</v>
      </c>
      <c r="B7471">
        <v>710</v>
      </c>
      <c r="C7471" s="114" t="s">
        <v>53</v>
      </c>
      <c r="D7471" s="114" t="s">
        <v>815</v>
      </c>
      <c r="E7471" s="115">
        <v>44877</v>
      </c>
      <c r="F7471" s="192">
        <v>0.97894675925925922</v>
      </c>
      <c r="G7471">
        <v>2</v>
      </c>
      <c r="H7471" s="114" t="s">
        <v>816</v>
      </c>
      <c r="I7471"/>
    </row>
    <row r="7472" spans="1:9" x14ac:dyDescent="0.25">
      <c r="A7472" s="114" t="s">
        <v>2109</v>
      </c>
      <c r="B7472">
        <v>711</v>
      </c>
      <c r="C7472" s="114" t="s">
        <v>54</v>
      </c>
      <c r="D7472" s="114" t="s">
        <v>338</v>
      </c>
      <c r="E7472" s="115">
        <v>44877</v>
      </c>
      <c r="F7472" s="192">
        <v>0.97967592592592589</v>
      </c>
      <c r="G7472">
        <v>2</v>
      </c>
      <c r="H7472" s="114" t="s">
        <v>339</v>
      </c>
      <c r="I7472">
        <v>8414045</v>
      </c>
    </row>
    <row r="7473" spans="1:9" x14ac:dyDescent="0.25">
      <c r="A7473" s="114" t="s">
        <v>2109</v>
      </c>
      <c r="B7473">
        <v>712</v>
      </c>
      <c r="C7473" s="114" t="s">
        <v>54</v>
      </c>
      <c r="D7473" s="114" t="s">
        <v>907</v>
      </c>
      <c r="E7473" s="115">
        <v>44877</v>
      </c>
      <c r="F7473" s="192">
        <v>0.97976851851851854</v>
      </c>
      <c r="G7473">
        <v>2</v>
      </c>
      <c r="H7473" s="114" t="s">
        <v>908</v>
      </c>
      <c r="I7473">
        <v>6709334</v>
      </c>
    </row>
    <row r="7474" spans="1:9" x14ac:dyDescent="0.25">
      <c r="A7474" s="114" t="s">
        <v>2109</v>
      </c>
      <c r="B7474">
        <v>713</v>
      </c>
      <c r="C7474" s="114" t="s">
        <v>53</v>
      </c>
      <c r="D7474" s="114" t="s">
        <v>486</v>
      </c>
      <c r="E7474" s="115">
        <v>44877</v>
      </c>
      <c r="F7474" s="192">
        <v>0.97996527777777775</v>
      </c>
      <c r="G7474">
        <v>2</v>
      </c>
      <c r="H7474" s="114" t="s">
        <v>487</v>
      </c>
      <c r="I7474"/>
    </row>
    <row r="7475" spans="1:9" x14ac:dyDescent="0.25">
      <c r="A7475" s="114" t="s">
        <v>2109</v>
      </c>
      <c r="B7475">
        <v>714</v>
      </c>
      <c r="C7475" s="114" t="s">
        <v>52</v>
      </c>
      <c r="D7475" s="114" t="s">
        <v>775</v>
      </c>
      <c r="E7475" s="115">
        <v>44877</v>
      </c>
      <c r="F7475" s="192">
        <v>0.98046296296296298</v>
      </c>
      <c r="G7475">
        <v>2</v>
      </c>
      <c r="H7475" s="114" t="s">
        <v>776</v>
      </c>
      <c r="I7475">
        <v>8117972</v>
      </c>
    </row>
    <row r="7476" spans="1:9" x14ac:dyDescent="0.25">
      <c r="A7476" s="114" t="s">
        <v>2109</v>
      </c>
      <c r="B7476">
        <v>715</v>
      </c>
      <c r="C7476" s="114" t="s">
        <v>52</v>
      </c>
      <c r="D7476" s="114" t="s">
        <v>1600</v>
      </c>
      <c r="E7476" s="115">
        <v>44877</v>
      </c>
      <c r="F7476" s="192">
        <v>0.98246527777777781</v>
      </c>
      <c r="G7476">
        <v>2</v>
      </c>
      <c r="H7476" s="114" t="s">
        <v>1601</v>
      </c>
      <c r="I7476">
        <v>8257008</v>
      </c>
    </row>
    <row r="7477" spans="1:9" x14ac:dyDescent="0.25">
      <c r="A7477" s="114" t="s">
        <v>2109</v>
      </c>
      <c r="B7477">
        <v>716</v>
      </c>
      <c r="C7477" s="114" t="s">
        <v>52</v>
      </c>
      <c r="D7477" s="114" t="s">
        <v>667</v>
      </c>
      <c r="E7477" s="115">
        <v>44877</v>
      </c>
      <c r="F7477" s="192">
        <v>0.98349537037037038</v>
      </c>
      <c r="G7477">
        <v>2</v>
      </c>
      <c r="H7477" s="114" t="s">
        <v>668</v>
      </c>
      <c r="I7477">
        <v>3623791</v>
      </c>
    </row>
    <row r="7478" spans="1:9" x14ac:dyDescent="0.25">
      <c r="A7478" s="114" t="s">
        <v>2109</v>
      </c>
      <c r="B7478">
        <v>717</v>
      </c>
      <c r="C7478" s="114" t="s">
        <v>53</v>
      </c>
      <c r="D7478" s="114" t="s">
        <v>742</v>
      </c>
      <c r="E7478" s="115">
        <v>44877</v>
      </c>
      <c r="F7478" s="192">
        <v>0.98571759259259262</v>
      </c>
      <c r="G7478">
        <v>2</v>
      </c>
      <c r="H7478" s="114" t="s">
        <v>743</v>
      </c>
      <c r="I7478">
        <v>2024799</v>
      </c>
    </row>
    <row r="7479" spans="1:9" x14ac:dyDescent="0.25">
      <c r="A7479" s="114" t="s">
        <v>2109</v>
      </c>
      <c r="B7479">
        <v>718</v>
      </c>
      <c r="C7479" s="114" t="s">
        <v>53</v>
      </c>
      <c r="D7479" s="114" t="s">
        <v>1172</v>
      </c>
      <c r="E7479" s="115">
        <v>44877</v>
      </c>
      <c r="F7479" s="192">
        <v>0.98709490740740746</v>
      </c>
      <c r="G7479">
        <v>2</v>
      </c>
      <c r="H7479" s="114" t="s">
        <v>1173</v>
      </c>
      <c r="I7479">
        <v>3386300</v>
      </c>
    </row>
    <row r="7480" spans="1:9" x14ac:dyDescent="0.25">
      <c r="A7480" s="114" t="s">
        <v>2109</v>
      </c>
      <c r="B7480">
        <v>719</v>
      </c>
      <c r="C7480" s="114" t="s">
        <v>52</v>
      </c>
      <c r="D7480" s="114" t="s">
        <v>825</v>
      </c>
      <c r="E7480" s="115">
        <v>44877</v>
      </c>
      <c r="F7480" s="192">
        <v>0.98828703703703702</v>
      </c>
      <c r="G7480">
        <v>2</v>
      </c>
      <c r="H7480" s="114" t="s">
        <v>826</v>
      </c>
      <c r="I7480">
        <v>5332141</v>
      </c>
    </row>
    <row r="7481" spans="1:9" x14ac:dyDescent="0.25">
      <c r="A7481" s="114" t="s">
        <v>2109</v>
      </c>
      <c r="B7481">
        <v>720</v>
      </c>
      <c r="C7481" s="114" t="s">
        <v>54</v>
      </c>
      <c r="D7481" s="114" t="s">
        <v>374</v>
      </c>
      <c r="E7481" s="115">
        <v>44877</v>
      </c>
      <c r="F7481" s="192">
        <v>0.98853009259259261</v>
      </c>
      <c r="G7481">
        <v>2</v>
      </c>
      <c r="H7481" s="114" t="s">
        <v>375</v>
      </c>
      <c r="I7481">
        <v>6701081</v>
      </c>
    </row>
    <row r="7482" spans="1:9" x14ac:dyDescent="0.25">
      <c r="A7482" s="114" t="s">
        <v>2109</v>
      </c>
      <c r="B7482">
        <v>721</v>
      </c>
      <c r="C7482" s="114" t="s">
        <v>53</v>
      </c>
      <c r="D7482" s="114" t="s">
        <v>1948</v>
      </c>
      <c r="E7482" s="115">
        <v>44877</v>
      </c>
      <c r="F7482" s="192">
        <v>0.99260416666666662</v>
      </c>
      <c r="G7482">
        <v>2</v>
      </c>
      <c r="H7482" s="114" t="s">
        <v>1949</v>
      </c>
      <c r="I7482"/>
    </row>
    <row r="7483" spans="1:9" x14ac:dyDescent="0.25">
      <c r="A7483" s="114" t="s">
        <v>2109</v>
      </c>
      <c r="B7483">
        <v>722</v>
      </c>
      <c r="C7483" s="114" t="s">
        <v>53</v>
      </c>
      <c r="D7483" s="114" t="s">
        <v>1602</v>
      </c>
      <c r="E7483" s="115">
        <v>44877</v>
      </c>
      <c r="F7483" s="192">
        <v>0.99759259259259259</v>
      </c>
      <c r="G7483">
        <v>2</v>
      </c>
      <c r="H7483" s="114" t="s">
        <v>1603</v>
      </c>
      <c r="I7483"/>
    </row>
    <row r="7484" spans="1:9" x14ac:dyDescent="0.25">
      <c r="A7484" s="114" t="s">
        <v>2132</v>
      </c>
      <c r="B7484">
        <v>1</v>
      </c>
      <c r="C7484" s="114" t="s">
        <v>54</v>
      </c>
      <c r="D7484" s="114" t="s">
        <v>817</v>
      </c>
      <c r="E7484" s="115">
        <v>44878</v>
      </c>
      <c r="F7484" s="192">
        <v>3.8194444444444443E-3</v>
      </c>
      <c r="G7484">
        <v>2</v>
      </c>
      <c r="H7484" s="114" t="s">
        <v>818</v>
      </c>
      <c r="I7484">
        <v>5503101</v>
      </c>
    </row>
    <row r="7485" spans="1:9" x14ac:dyDescent="0.25">
      <c r="A7485" s="114" t="s">
        <v>2132</v>
      </c>
      <c r="B7485">
        <v>2</v>
      </c>
      <c r="C7485" s="114" t="s">
        <v>53</v>
      </c>
      <c r="D7485" s="114" t="s">
        <v>320</v>
      </c>
      <c r="E7485" s="115">
        <v>44878</v>
      </c>
      <c r="F7485" s="192">
        <v>1.0023148148148147E-2</v>
      </c>
      <c r="G7485">
        <v>2</v>
      </c>
      <c r="H7485" s="114" t="s">
        <v>321</v>
      </c>
      <c r="I7485">
        <v>3385712</v>
      </c>
    </row>
    <row r="7486" spans="1:9" x14ac:dyDescent="0.25">
      <c r="A7486" s="114" t="s">
        <v>2132</v>
      </c>
      <c r="B7486">
        <v>3</v>
      </c>
      <c r="C7486" s="114" t="s">
        <v>53</v>
      </c>
      <c r="D7486" s="114" t="s">
        <v>1596</v>
      </c>
      <c r="E7486" s="115">
        <v>44878</v>
      </c>
      <c r="F7486" s="192">
        <v>1.0092592592592592E-2</v>
      </c>
      <c r="G7486">
        <v>2</v>
      </c>
      <c r="H7486" s="114" t="s">
        <v>1597</v>
      </c>
      <c r="I7486">
        <v>6719085</v>
      </c>
    </row>
    <row r="7487" spans="1:9" x14ac:dyDescent="0.25">
      <c r="A7487" s="114" t="s">
        <v>2132</v>
      </c>
      <c r="B7487">
        <v>4</v>
      </c>
      <c r="C7487" s="114" t="s">
        <v>53</v>
      </c>
      <c r="D7487" s="114" t="s">
        <v>354</v>
      </c>
      <c r="E7487" s="115">
        <v>44878</v>
      </c>
      <c r="F7487" s="192">
        <v>1.1631944444444445E-2</v>
      </c>
      <c r="G7487">
        <v>2</v>
      </c>
      <c r="H7487" s="114" t="s">
        <v>355</v>
      </c>
      <c r="I7487"/>
    </row>
    <row r="7488" spans="1:9" x14ac:dyDescent="0.25">
      <c r="A7488" s="114" t="s">
        <v>2132</v>
      </c>
      <c r="B7488">
        <v>5</v>
      </c>
      <c r="C7488" s="114" t="s">
        <v>53</v>
      </c>
      <c r="D7488" s="114" t="s">
        <v>1119</v>
      </c>
      <c r="E7488" s="115">
        <v>44878</v>
      </c>
      <c r="F7488" s="192">
        <v>1.1712962962962963E-2</v>
      </c>
      <c r="G7488">
        <v>2</v>
      </c>
      <c r="H7488" s="114" t="s">
        <v>1120</v>
      </c>
      <c r="I7488">
        <v>2151827</v>
      </c>
    </row>
    <row r="7489" spans="1:9" x14ac:dyDescent="0.25">
      <c r="A7489" s="114" t="s">
        <v>2132</v>
      </c>
      <c r="B7489">
        <v>6</v>
      </c>
      <c r="C7489" s="114" t="s">
        <v>53</v>
      </c>
      <c r="D7489" s="114" t="s">
        <v>649</v>
      </c>
      <c r="E7489" s="115">
        <v>44878</v>
      </c>
      <c r="F7489" s="192">
        <v>1.1770833333333333E-2</v>
      </c>
      <c r="G7489">
        <v>2</v>
      </c>
      <c r="H7489" s="114" t="s">
        <v>650</v>
      </c>
      <c r="I7489"/>
    </row>
    <row r="7490" spans="1:9" x14ac:dyDescent="0.25">
      <c r="A7490" s="114" t="s">
        <v>2132</v>
      </c>
      <c r="B7490">
        <v>7</v>
      </c>
      <c r="C7490" s="114" t="s">
        <v>53</v>
      </c>
      <c r="D7490" s="114" t="s">
        <v>1254</v>
      </c>
      <c r="E7490" s="115">
        <v>44878</v>
      </c>
      <c r="F7490" s="192">
        <v>1.2627314814814815E-2</v>
      </c>
      <c r="G7490">
        <v>2</v>
      </c>
      <c r="H7490" s="114" t="s">
        <v>1255</v>
      </c>
      <c r="I7490">
        <v>3380625</v>
      </c>
    </row>
    <row r="7491" spans="1:9" x14ac:dyDescent="0.25">
      <c r="A7491" s="114" t="s">
        <v>2132</v>
      </c>
      <c r="B7491">
        <v>8</v>
      </c>
      <c r="C7491" s="114" t="s">
        <v>53</v>
      </c>
      <c r="D7491" s="114" t="s">
        <v>1059</v>
      </c>
      <c r="E7491" s="115">
        <v>44878</v>
      </c>
      <c r="F7491" s="192">
        <v>1.269675925925926E-2</v>
      </c>
      <c r="G7491">
        <v>2</v>
      </c>
      <c r="H7491" s="114" t="s">
        <v>1060</v>
      </c>
      <c r="I7491"/>
    </row>
    <row r="7492" spans="1:9" x14ac:dyDescent="0.25">
      <c r="A7492" s="114" t="s">
        <v>2132</v>
      </c>
      <c r="B7492">
        <v>9</v>
      </c>
      <c r="C7492" s="114" t="s">
        <v>53</v>
      </c>
      <c r="D7492" s="114" t="s">
        <v>732</v>
      </c>
      <c r="E7492" s="115">
        <v>44878</v>
      </c>
      <c r="F7492" s="192">
        <v>1.3136574074074075E-2</v>
      </c>
      <c r="G7492">
        <v>2</v>
      </c>
      <c r="H7492" s="114" t="s">
        <v>733</v>
      </c>
      <c r="I7492">
        <v>14813371</v>
      </c>
    </row>
    <row r="7493" spans="1:9" x14ac:dyDescent="0.25">
      <c r="A7493" s="114" t="s">
        <v>2132</v>
      </c>
      <c r="B7493">
        <v>10</v>
      </c>
      <c r="C7493" s="114" t="s">
        <v>53</v>
      </c>
      <c r="D7493" s="114" t="s">
        <v>440</v>
      </c>
      <c r="E7493" s="115">
        <v>44878</v>
      </c>
      <c r="F7493" s="192">
        <v>1.4467592592592593E-2</v>
      </c>
      <c r="G7493">
        <v>2</v>
      </c>
      <c r="H7493" s="114" t="s">
        <v>441</v>
      </c>
      <c r="I7493">
        <v>3314091</v>
      </c>
    </row>
    <row r="7494" spans="1:9" x14ac:dyDescent="0.25">
      <c r="A7494" s="114" t="s">
        <v>2132</v>
      </c>
      <c r="B7494">
        <v>11</v>
      </c>
      <c r="C7494" s="114" t="s">
        <v>52</v>
      </c>
      <c r="D7494" s="114" t="s">
        <v>368</v>
      </c>
      <c r="E7494" s="115">
        <v>44878</v>
      </c>
      <c r="F7494" s="192">
        <v>3.1724537037037037E-2</v>
      </c>
      <c r="G7494">
        <v>2</v>
      </c>
      <c r="H7494" s="114" t="s">
        <v>369</v>
      </c>
      <c r="I7494">
        <v>2669514</v>
      </c>
    </row>
    <row r="7495" spans="1:9" x14ac:dyDescent="0.25">
      <c r="A7495" s="114" t="s">
        <v>2132</v>
      </c>
      <c r="B7495">
        <v>12</v>
      </c>
      <c r="C7495" s="114" t="s">
        <v>53</v>
      </c>
      <c r="D7495" s="114" t="s">
        <v>758</v>
      </c>
      <c r="E7495" s="115">
        <v>44878</v>
      </c>
      <c r="F7495" s="192">
        <v>5.2222222222222225E-2</v>
      </c>
      <c r="G7495">
        <v>2</v>
      </c>
      <c r="H7495" s="114" t="s">
        <v>759</v>
      </c>
      <c r="I7495"/>
    </row>
    <row r="7496" spans="1:9" x14ac:dyDescent="0.25">
      <c r="A7496" s="114" t="s">
        <v>2132</v>
      </c>
      <c r="B7496">
        <v>13</v>
      </c>
      <c r="C7496" s="114" t="s">
        <v>52</v>
      </c>
      <c r="D7496" s="114" t="s">
        <v>1193</v>
      </c>
      <c r="E7496" s="115">
        <v>44878</v>
      </c>
      <c r="F7496" s="192">
        <v>0.13898148148148148</v>
      </c>
      <c r="G7496">
        <v>2</v>
      </c>
      <c r="H7496" s="114" t="s">
        <v>1194</v>
      </c>
      <c r="I7496">
        <v>6717067</v>
      </c>
    </row>
    <row r="7497" spans="1:9" x14ac:dyDescent="0.25">
      <c r="A7497" s="114" t="s">
        <v>2132</v>
      </c>
      <c r="B7497">
        <v>14</v>
      </c>
      <c r="C7497" s="114" t="s">
        <v>53</v>
      </c>
      <c r="D7497" s="114" t="s">
        <v>344</v>
      </c>
      <c r="E7497" s="115">
        <v>44878</v>
      </c>
      <c r="F7497" s="192">
        <v>0.25008101851851849</v>
      </c>
      <c r="G7497">
        <v>2</v>
      </c>
      <c r="H7497" s="114" t="s">
        <v>345</v>
      </c>
      <c r="I7497">
        <v>2151575</v>
      </c>
    </row>
    <row r="7498" spans="1:9" x14ac:dyDescent="0.25">
      <c r="A7498" s="114" t="s">
        <v>2132</v>
      </c>
      <c r="B7498">
        <v>15</v>
      </c>
      <c r="C7498" s="114" t="s">
        <v>52</v>
      </c>
      <c r="D7498" s="114" t="s">
        <v>290</v>
      </c>
      <c r="E7498" s="115">
        <v>44878</v>
      </c>
      <c r="F7498" s="192">
        <v>0.25015046296296295</v>
      </c>
      <c r="G7498">
        <v>2</v>
      </c>
      <c r="H7498" s="114" t="s">
        <v>291</v>
      </c>
      <c r="I7498">
        <v>5382255</v>
      </c>
    </row>
    <row r="7499" spans="1:9" x14ac:dyDescent="0.25">
      <c r="A7499" s="114" t="s">
        <v>2132</v>
      </c>
      <c r="B7499">
        <v>16</v>
      </c>
      <c r="C7499" s="114" t="s">
        <v>53</v>
      </c>
      <c r="D7499" s="114" t="s">
        <v>316</v>
      </c>
      <c r="E7499" s="115">
        <v>44878</v>
      </c>
      <c r="F7499" s="192">
        <v>0.2502199074074074</v>
      </c>
      <c r="G7499">
        <v>2</v>
      </c>
      <c r="H7499" s="114" t="s">
        <v>317</v>
      </c>
      <c r="I7499">
        <v>2166829</v>
      </c>
    </row>
    <row r="7500" spans="1:9" x14ac:dyDescent="0.25">
      <c r="A7500" s="114" t="s">
        <v>2132</v>
      </c>
      <c r="B7500">
        <v>17</v>
      </c>
      <c r="C7500" s="114" t="s">
        <v>52</v>
      </c>
      <c r="D7500" s="114" t="s">
        <v>1248</v>
      </c>
      <c r="E7500" s="115">
        <v>44878</v>
      </c>
      <c r="F7500" s="192">
        <v>0.2503009259259259</v>
      </c>
      <c r="G7500">
        <v>2</v>
      </c>
      <c r="H7500" s="114" t="s">
        <v>1249</v>
      </c>
      <c r="I7500">
        <v>5420315</v>
      </c>
    </row>
    <row r="7501" spans="1:9" x14ac:dyDescent="0.25">
      <c r="A7501" s="114" t="s">
        <v>2132</v>
      </c>
      <c r="B7501">
        <v>18</v>
      </c>
      <c r="C7501" s="114" t="s">
        <v>52</v>
      </c>
      <c r="D7501" s="114" t="s">
        <v>1250</v>
      </c>
      <c r="E7501" s="115">
        <v>44878</v>
      </c>
      <c r="F7501" s="192">
        <v>0.25038194444444445</v>
      </c>
      <c r="G7501">
        <v>2</v>
      </c>
      <c r="H7501" s="114" t="s">
        <v>1251</v>
      </c>
      <c r="I7501">
        <v>5409209</v>
      </c>
    </row>
    <row r="7502" spans="1:9" x14ac:dyDescent="0.25">
      <c r="A7502" s="114" t="s">
        <v>2132</v>
      </c>
      <c r="B7502">
        <v>19</v>
      </c>
      <c r="C7502" s="114" t="s">
        <v>53</v>
      </c>
      <c r="D7502" s="114" t="s">
        <v>1240</v>
      </c>
      <c r="E7502" s="115">
        <v>44878</v>
      </c>
      <c r="F7502" s="192">
        <v>0.25046296296296294</v>
      </c>
      <c r="G7502">
        <v>2</v>
      </c>
      <c r="H7502" s="114" t="s">
        <v>1241</v>
      </c>
      <c r="I7502">
        <v>14970175</v>
      </c>
    </row>
    <row r="7503" spans="1:9" x14ac:dyDescent="0.25">
      <c r="A7503" s="114" t="s">
        <v>2132</v>
      </c>
      <c r="B7503">
        <v>20</v>
      </c>
      <c r="C7503" s="114" t="s">
        <v>53</v>
      </c>
      <c r="D7503" s="114" t="s">
        <v>526</v>
      </c>
      <c r="E7503" s="115">
        <v>44878</v>
      </c>
      <c r="F7503" s="192">
        <v>0.2505324074074074</v>
      </c>
      <c r="G7503">
        <v>2</v>
      </c>
      <c r="H7503" s="114" t="s">
        <v>527</v>
      </c>
      <c r="I7503"/>
    </row>
    <row r="7504" spans="1:9" x14ac:dyDescent="0.25">
      <c r="A7504" s="114" t="s">
        <v>2132</v>
      </c>
      <c r="B7504">
        <v>21</v>
      </c>
      <c r="C7504" s="114" t="s">
        <v>53</v>
      </c>
      <c r="D7504" s="114" t="s">
        <v>1459</v>
      </c>
      <c r="E7504" s="115">
        <v>44878</v>
      </c>
      <c r="F7504" s="192">
        <v>0.25083333333333335</v>
      </c>
      <c r="G7504">
        <v>2</v>
      </c>
      <c r="H7504" s="114" t="s">
        <v>1460</v>
      </c>
      <c r="I7504">
        <v>2045289</v>
      </c>
    </row>
    <row r="7505" spans="1:9" x14ac:dyDescent="0.25">
      <c r="A7505" s="114" t="s">
        <v>2132</v>
      </c>
      <c r="B7505">
        <v>22</v>
      </c>
      <c r="C7505" s="114" t="s">
        <v>52</v>
      </c>
      <c r="D7505" s="114" t="s">
        <v>1521</v>
      </c>
      <c r="E7505" s="115">
        <v>44878</v>
      </c>
      <c r="F7505" s="192">
        <v>0.25090277777777775</v>
      </c>
      <c r="G7505">
        <v>2</v>
      </c>
      <c r="H7505" s="114" t="s">
        <v>1522</v>
      </c>
      <c r="I7505">
        <v>6702196</v>
      </c>
    </row>
    <row r="7506" spans="1:9" x14ac:dyDescent="0.25">
      <c r="A7506" s="114" t="s">
        <v>2132</v>
      </c>
      <c r="B7506">
        <v>23</v>
      </c>
      <c r="C7506" s="114" t="s">
        <v>53</v>
      </c>
      <c r="D7506" s="114" t="s">
        <v>508</v>
      </c>
      <c r="E7506" s="115">
        <v>44878</v>
      </c>
      <c r="F7506" s="192">
        <v>0.25097222222222221</v>
      </c>
      <c r="G7506">
        <v>2</v>
      </c>
      <c r="H7506" s="114" t="s">
        <v>509</v>
      </c>
      <c r="I7506"/>
    </row>
    <row r="7507" spans="1:9" x14ac:dyDescent="0.25">
      <c r="A7507" s="114" t="s">
        <v>2132</v>
      </c>
      <c r="B7507">
        <v>24</v>
      </c>
      <c r="C7507" s="114" t="s">
        <v>52</v>
      </c>
      <c r="D7507" s="114" t="s">
        <v>230</v>
      </c>
      <c r="E7507" s="115">
        <v>44878</v>
      </c>
      <c r="F7507" s="192">
        <v>0.25104166666666666</v>
      </c>
      <c r="G7507">
        <v>2</v>
      </c>
      <c r="H7507" s="114" t="s">
        <v>231</v>
      </c>
      <c r="I7507">
        <v>7350174</v>
      </c>
    </row>
    <row r="7508" spans="1:9" x14ac:dyDescent="0.25">
      <c r="A7508" s="114" t="s">
        <v>2132</v>
      </c>
      <c r="B7508">
        <v>25</v>
      </c>
      <c r="C7508" s="114" t="s">
        <v>52</v>
      </c>
      <c r="D7508" s="114" t="s">
        <v>536</v>
      </c>
      <c r="E7508" s="115">
        <v>44878</v>
      </c>
      <c r="F7508" s="192">
        <v>0.25111111111111112</v>
      </c>
      <c r="G7508">
        <v>2</v>
      </c>
      <c r="H7508" s="114" t="s">
        <v>537</v>
      </c>
      <c r="I7508">
        <v>5416421</v>
      </c>
    </row>
    <row r="7509" spans="1:9" x14ac:dyDescent="0.25">
      <c r="A7509" s="114" t="s">
        <v>2132</v>
      </c>
      <c r="B7509">
        <v>26</v>
      </c>
      <c r="C7509" s="114" t="s">
        <v>53</v>
      </c>
      <c r="D7509" s="114" t="s">
        <v>488</v>
      </c>
      <c r="E7509" s="115">
        <v>44878</v>
      </c>
      <c r="F7509" s="192">
        <v>0.25137731481481479</v>
      </c>
      <c r="G7509">
        <v>2</v>
      </c>
      <c r="H7509" s="114" t="s">
        <v>489</v>
      </c>
      <c r="I7509">
        <v>3379350</v>
      </c>
    </row>
    <row r="7510" spans="1:9" x14ac:dyDescent="0.25">
      <c r="A7510" s="114" t="s">
        <v>2132</v>
      </c>
      <c r="B7510">
        <v>27</v>
      </c>
      <c r="C7510" s="114" t="s">
        <v>53</v>
      </c>
      <c r="D7510" s="114" t="s">
        <v>1258</v>
      </c>
      <c r="E7510" s="115">
        <v>44878</v>
      </c>
      <c r="F7510" s="192">
        <v>0.25149305555555557</v>
      </c>
      <c r="G7510">
        <v>2</v>
      </c>
      <c r="H7510" s="114" t="s">
        <v>1259</v>
      </c>
      <c r="I7510">
        <v>4793403</v>
      </c>
    </row>
    <row r="7511" spans="1:9" x14ac:dyDescent="0.25">
      <c r="A7511" s="114" t="s">
        <v>2132</v>
      </c>
      <c r="B7511">
        <v>28</v>
      </c>
      <c r="C7511" s="114" t="s">
        <v>54</v>
      </c>
      <c r="D7511" s="114" t="s">
        <v>272</v>
      </c>
      <c r="E7511" s="115">
        <v>44878</v>
      </c>
      <c r="F7511" s="192">
        <v>0.25164351851851852</v>
      </c>
      <c r="G7511">
        <v>2</v>
      </c>
      <c r="H7511" s="114" t="s">
        <v>273</v>
      </c>
      <c r="I7511">
        <v>5370529</v>
      </c>
    </row>
    <row r="7512" spans="1:9" x14ac:dyDescent="0.25">
      <c r="A7512" s="114" t="s">
        <v>2132</v>
      </c>
      <c r="B7512">
        <v>29</v>
      </c>
      <c r="C7512" s="114" t="s">
        <v>54</v>
      </c>
      <c r="D7512" s="114" t="s">
        <v>817</v>
      </c>
      <c r="E7512" s="115">
        <v>44878</v>
      </c>
      <c r="F7512" s="192">
        <v>0.25170138888888888</v>
      </c>
      <c r="G7512">
        <v>2</v>
      </c>
      <c r="H7512" s="114" t="s">
        <v>818</v>
      </c>
      <c r="I7512">
        <v>5503101</v>
      </c>
    </row>
    <row r="7513" spans="1:9" x14ac:dyDescent="0.25">
      <c r="A7513" s="114" t="s">
        <v>2132</v>
      </c>
      <c r="B7513">
        <v>30</v>
      </c>
      <c r="C7513" s="114" t="s">
        <v>54</v>
      </c>
      <c r="D7513" s="114" t="s">
        <v>252</v>
      </c>
      <c r="E7513" s="115">
        <v>44878</v>
      </c>
      <c r="F7513" s="192">
        <v>0.25179398148148147</v>
      </c>
      <c r="G7513">
        <v>2</v>
      </c>
      <c r="H7513" s="114" t="s">
        <v>253</v>
      </c>
      <c r="I7513">
        <v>5334326</v>
      </c>
    </row>
    <row r="7514" spans="1:9" x14ac:dyDescent="0.25">
      <c r="A7514" s="114" t="s">
        <v>2132</v>
      </c>
      <c r="B7514">
        <v>31</v>
      </c>
      <c r="C7514" s="114" t="s">
        <v>54</v>
      </c>
      <c r="D7514" s="114" t="s">
        <v>196</v>
      </c>
      <c r="E7514" s="115">
        <v>44878</v>
      </c>
      <c r="F7514" s="192">
        <v>0.25186342592592592</v>
      </c>
      <c r="G7514">
        <v>2</v>
      </c>
      <c r="H7514" s="114" t="s">
        <v>197</v>
      </c>
      <c r="I7514">
        <v>5500416</v>
      </c>
    </row>
    <row r="7515" spans="1:9" x14ac:dyDescent="0.25">
      <c r="A7515" s="114" t="s">
        <v>2132</v>
      </c>
      <c r="B7515">
        <v>32</v>
      </c>
      <c r="C7515" s="114" t="s">
        <v>52</v>
      </c>
      <c r="D7515" s="114" t="s">
        <v>1306</v>
      </c>
      <c r="E7515" s="115">
        <v>44878</v>
      </c>
      <c r="F7515" s="192">
        <v>0.25201388888888887</v>
      </c>
      <c r="G7515">
        <v>2</v>
      </c>
      <c r="H7515" s="114" t="s">
        <v>1307</v>
      </c>
      <c r="I7515">
        <v>14942233</v>
      </c>
    </row>
    <row r="7516" spans="1:9" x14ac:dyDescent="0.25">
      <c r="A7516" s="114" t="s">
        <v>2132</v>
      </c>
      <c r="B7516">
        <v>33</v>
      </c>
      <c r="C7516" s="114" t="s">
        <v>52</v>
      </c>
      <c r="D7516" s="114" t="s">
        <v>242</v>
      </c>
      <c r="E7516" s="115">
        <v>44878</v>
      </c>
      <c r="F7516" s="192">
        <v>0.25211805555555555</v>
      </c>
      <c r="G7516">
        <v>2</v>
      </c>
      <c r="H7516" s="114" t="s">
        <v>243</v>
      </c>
      <c r="I7516">
        <v>14942222</v>
      </c>
    </row>
    <row r="7517" spans="1:9" x14ac:dyDescent="0.25">
      <c r="A7517" s="114" t="s">
        <v>2132</v>
      </c>
      <c r="B7517">
        <v>34</v>
      </c>
      <c r="C7517" s="114" t="s">
        <v>53</v>
      </c>
      <c r="D7517" s="114" t="s">
        <v>1776</v>
      </c>
      <c r="E7517" s="115">
        <v>44878</v>
      </c>
      <c r="F7517" s="192">
        <v>0.25218750000000001</v>
      </c>
      <c r="G7517">
        <v>2</v>
      </c>
      <c r="H7517" s="114" t="s">
        <v>1777</v>
      </c>
      <c r="I7517">
        <v>2025424</v>
      </c>
    </row>
    <row r="7518" spans="1:9" x14ac:dyDescent="0.25">
      <c r="A7518" s="114" t="s">
        <v>2132</v>
      </c>
      <c r="B7518">
        <v>35</v>
      </c>
      <c r="C7518" s="114" t="s">
        <v>53</v>
      </c>
      <c r="D7518" s="114" t="s">
        <v>472</v>
      </c>
      <c r="E7518" s="115">
        <v>44878</v>
      </c>
      <c r="F7518" s="192">
        <v>0.25315972222222222</v>
      </c>
      <c r="G7518">
        <v>2</v>
      </c>
      <c r="H7518" s="114" t="s">
        <v>473</v>
      </c>
      <c r="I7518"/>
    </row>
    <row r="7519" spans="1:9" x14ac:dyDescent="0.25">
      <c r="A7519" s="114" t="s">
        <v>2132</v>
      </c>
      <c r="B7519">
        <v>36</v>
      </c>
      <c r="C7519" s="114" t="s">
        <v>53</v>
      </c>
      <c r="D7519" s="114" t="s">
        <v>404</v>
      </c>
      <c r="E7519" s="115">
        <v>44878</v>
      </c>
      <c r="F7519" s="192">
        <v>0.25340277777777775</v>
      </c>
      <c r="G7519">
        <v>2</v>
      </c>
      <c r="H7519" s="114" t="s">
        <v>405</v>
      </c>
      <c r="I7519"/>
    </row>
    <row r="7520" spans="1:9" x14ac:dyDescent="0.25">
      <c r="A7520" s="114" t="s">
        <v>2132</v>
      </c>
      <c r="B7520">
        <v>37</v>
      </c>
      <c r="C7520" s="114" t="s">
        <v>54</v>
      </c>
      <c r="D7520" s="114" t="s">
        <v>1786</v>
      </c>
      <c r="E7520" s="115">
        <v>44878</v>
      </c>
      <c r="F7520" s="192">
        <v>0.25374999999999998</v>
      </c>
      <c r="G7520">
        <v>2</v>
      </c>
      <c r="H7520" s="114" t="s">
        <v>1787</v>
      </c>
      <c r="I7520">
        <v>8318893</v>
      </c>
    </row>
    <row r="7521" spans="1:9" x14ac:dyDescent="0.25">
      <c r="A7521" s="114" t="s">
        <v>2132</v>
      </c>
      <c r="B7521">
        <v>38</v>
      </c>
      <c r="C7521" s="114" t="s">
        <v>54</v>
      </c>
      <c r="D7521" s="114" t="s">
        <v>1296</v>
      </c>
      <c r="E7521" s="115">
        <v>44878</v>
      </c>
      <c r="F7521" s="192">
        <v>0.25381944444444443</v>
      </c>
      <c r="G7521">
        <v>2</v>
      </c>
      <c r="H7521" s="114" t="s">
        <v>1297</v>
      </c>
      <c r="I7521">
        <v>2151246</v>
      </c>
    </row>
    <row r="7522" spans="1:9" x14ac:dyDescent="0.25">
      <c r="A7522" s="114" t="s">
        <v>2132</v>
      </c>
      <c r="B7522">
        <v>39</v>
      </c>
      <c r="C7522" s="114" t="s">
        <v>52</v>
      </c>
      <c r="D7522" s="114" t="s">
        <v>1193</v>
      </c>
      <c r="E7522" s="115">
        <v>44878</v>
      </c>
      <c r="F7522" s="192">
        <v>0.25387731481481479</v>
      </c>
      <c r="G7522">
        <v>2</v>
      </c>
      <c r="H7522" s="114" t="s">
        <v>1194</v>
      </c>
      <c r="I7522">
        <v>6717067</v>
      </c>
    </row>
    <row r="7523" spans="1:9" x14ac:dyDescent="0.25">
      <c r="A7523" s="114" t="s">
        <v>2132</v>
      </c>
      <c r="B7523">
        <v>40</v>
      </c>
      <c r="C7523" s="114" t="s">
        <v>52</v>
      </c>
      <c r="D7523" s="114" t="s">
        <v>246</v>
      </c>
      <c r="E7523" s="115">
        <v>44878</v>
      </c>
      <c r="F7523" s="192">
        <v>0.25444444444444442</v>
      </c>
      <c r="G7523">
        <v>2</v>
      </c>
      <c r="H7523" s="114" t="s">
        <v>247</v>
      </c>
      <c r="I7523">
        <v>7284211</v>
      </c>
    </row>
    <row r="7524" spans="1:9" x14ac:dyDescent="0.25">
      <c r="A7524" s="114" t="s">
        <v>2132</v>
      </c>
      <c r="B7524">
        <v>41</v>
      </c>
      <c r="C7524" s="114" t="s">
        <v>53</v>
      </c>
      <c r="D7524" s="114" t="s">
        <v>372</v>
      </c>
      <c r="E7524" s="115">
        <v>44878</v>
      </c>
      <c r="F7524" s="192">
        <v>0.25468750000000001</v>
      </c>
      <c r="G7524">
        <v>2</v>
      </c>
      <c r="H7524" s="114" t="s">
        <v>373</v>
      </c>
      <c r="I7524">
        <v>4822957</v>
      </c>
    </row>
    <row r="7525" spans="1:9" x14ac:dyDescent="0.25">
      <c r="A7525" s="114" t="s">
        <v>2132</v>
      </c>
      <c r="B7525">
        <v>42</v>
      </c>
      <c r="C7525" s="114" t="s">
        <v>53</v>
      </c>
      <c r="D7525" s="114" t="s">
        <v>1082</v>
      </c>
      <c r="E7525" s="115">
        <v>44878</v>
      </c>
      <c r="F7525" s="192">
        <v>0.25475694444444447</v>
      </c>
      <c r="G7525">
        <v>2</v>
      </c>
      <c r="H7525" s="114" t="s">
        <v>1083</v>
      </c>
      <c r="I7525"/>
    </row>
    <row r="7526" spans="1:9" x14ac:dyDescent="0.25">
      <c r="A7526" s="114" t="s">
        <v>2132</v>
      </c>
      <c r="B7526">
        <v>43</v>
      </c>
      <c r="C7526" s="114" t="s">
        <v>52</v>
      </c>
      <c r="D7526" s="114" t="s">
        <v>762</v>
      </c>
      <c r="E7526" s="115">
        <v>44878</v>
      </c>
      <c r="F7526" s="192">
        <v>0.25481481481481483</v>
      </c>
      <c r="G7526">
        <v>2</v>
      </c>
      <c r="H7526" s="114" t="s">
        <v>763</v>
      </c>
      <c r="I7526">
        <v>5429655</v>
      </c>
    </row>
    <row r="7527" spans="1:9" x14ac:dyDescent="0.25">
      <c r="A7527" s="114" t="s">
        <v>2132</v>
      </c>
      <c r="B7527">
        <v>44</v>
      </c>
      <c r="C7527" s="114" t="s">
        <v>53</v>
      </c>
      <c r="D7527" s="114" t="s">
        <v>1368</v>
      </c>
      <c r="E7527" s="115">
        <v>44878</v>
      </c>
      <c r="F7527" s="192">
        <v>0.25488425925925928</v>
      </c>
      <c r="G7527">
        <v>2</v>
      </c>
      <c r="H7527" s="114" t="s">
        <v>1369</v>
      </c>
      <c r="I7527"/>
    </row>
    <row r="7528" spans="1:9" x14ac:dyDescent="0.25">
      <c r="A7528" s="114" t="s">
        <v>2132</v>
      </c>
      <c r="B7528">
        <v>45</v>
      </c>
      <c r="C7528" s="114" t="s">
        <v>53</v>
      </c>
      <c r="D7528" s="114" t="s">
        <v>244</v>
      </c>
      <c r="E7528" s="115">
        <v>44878</v>
      </c>
      <c r="F7528" s="192">
        <v>0.25495370370370368</v>
      </c>
      <c r="G7528">
        <v>2</v>
      </c>
      <c r="H7528" s="114" t="s">
        <v>245</v>
      </c>
      <c r="I7528"/>
    </row>
    <row r="7529" spans="1:9" x14ac:dyDescent="0.25">
      <c r="A7529" s="114" t="s">
        <v>2132</v>
      </c>
      <c r="B7529">
        <v>46</v>
      </c>
      <c r="C7529" s="114" t="s">
        <v>54</v>
      </c>
      <c r="D7529" s="114" t="s">
        <v>1340</v>
      </c>
      <c r="E7529" s="115">
        <v>44878</v>
      </c>
      <c r="F7529" s="192">
        <v>0.25533564814814813</v>
      </c>
      <c r="G7529">
        <v>2</v>
      </c>
      <c r="H7529" s="114" t="s">
        <v>1341</v>
      </c>
      <c r="I7529">
        <v>5344103</v>
      </c>
    </row>
    <row r="7530" spans="1:9" x14ac:dyDescent="0.25">
      <c r="A7530" s="114" t="s">
        <v>2132</v>
      </c>
      <c r="B7530">
        <v>47</v>
      </c>
      <c r="C7530" s="114" t="s">
        <v>54</v>
      </c>
      <c r="D7530" s="114" t="s">
        <v>1911</v>
      </c>
      <c r="E7530" s="115">
        <v>44878</v>
      </c>
      <c r="F7530" s="192">
        <v>0.25542824074074072</v>
      </c>
      <c r="G7530">
        <v>2</v>
      </c>
      <c r="H7530" s="114" t="s">
        <v>1912</v>
      </c>
      <c r="I7530">
        <v>5433476</v>
      </c>
    </row>
    <row r="7531" spans="1:9" x14ac:dyDescent="0.25">
      <c r="A7531" s="114" t="s">
        <v>2132</v>
      </c>
      <c r="B7531">
        <v>48</v>
      </c>
      <c r="C7531" s="114" t="s">
        <v>54</v>
      </c>
      <c r="D7531" s="114" t="s">
        <v>310</v>
      </c>
      <c r="E7531" s="115">
        <v>44878</v>
      </c>
      <c r="F7531" s="192">
        <v>0.25563657407407409</v>
      </c>
      <c r="G7531">
        <v>2</v>
      </c>
      <c r="H7531" s="114" t="s">
        <v>311</v>
      </c>
      <c r="I7531">
        <v>5339045</v>
      </c>
    </row>
    <row r="7532" spans="1:9" x14ac:dyDescent="0.25">
      <c r="A7532" s="114" t="s">
        <v>2132</v>
      </c>
      <c r="B7532">
        <v>49</v>
      </c>
      <c r="C7532" s="114" t="s">
        <v>52</v>
      </c>
      <c r="D7532" s="114" t="s">
        <v>306</v>
      </c>
      <c r="E7532" s="115">
        <v>44878</v>
      </c>
      <c r="F7532" s="192">
        <v>0.25575231481481481</v>
      </c>
      <c r="G7532">
        <v>2</v>
      </c>
      <c r="H7532" s="114" t="s">
        <v>307</v>
      </c>
      <c r="I7532">
        <v>5391490</v>
      </c>
    </row>
    <row r="7533" spans="1:9" x14ac:dyDescent="0.25">
      <c r="A7533" s="114" t="s">
        <v>2132</v>
      </c>
      <c r="B7533">
        <v>50</v>
      </c>
      <c r="C7533" s="114" t="s">
        <v>53</v>
      </c>
      <c r="D7533" s="114" t="s">
        <v>1300</v>
      </c>
      <c r="E7533" s="115">
        <v>44878</v>
      </c>
      <c r="F7533" s="192">
        <v>0.25582175925925926</v>
      </c>
      <c r="G7533">
        <v>2</v>
      </c>
      <c r="H7533" s="114" t="s">
        <v>1301</v>
      </c>
      <c r="I7533"/>
    </row>
    <row r="7534" spans="1:9" x14ac:dyDescent="0.25">
      <c r="A7534" s="114" t="s">
        <v>2132</v>
      </c>
      <c r="B7534">
        <v>51</v>
      </c>
      <c r="C7534" s="114" t="s">
        <v>53</v>
      </c>
      <c r="D7534" s="114" t="s">
        <v>432</v>
      </c>
      <c r="E7534" s="115">
        <v>44878</v>
      </c>
      <c r="F7534" s="192">
        <v>0.25600694444444444</v>
      </c>
      <c r="G7534">
        <v>2</v>
      </c>
      <c r="H7534" s="114" t="s">
        <v>433</v>
      </c>
      <c r="I7534">
        <v>14959937</v>
      </c>
    </row>
    <row r="7535" spans="1:9" x14ac:dyDescent="0.25">
      <c r="A7535" s="114" t="s">
        <v>2132</v>
      </c>
      <c r="B7535">
        <v>52</v>
      </c>
      <c r="C7535" s="114" t="s">
        <v>52</v>
      </c>
      <c r="D7535" s="114" t="s">
        <v>1559</v>
      </c>
      <c r="E7535" s="115">
        <v>44878</v>
      </c>
      <c r="F7535" s="192">
        <v>0.2565277777777778</v>
      </c>
      <c r="G7535">
        <v>2</v>
      </c>
      <c r="H7535" s="114" t="s">
        <v>1560</v>
      </c>
      <c r="I7535">
        <v>2702976</v>
      </c>
    </row>
    <row r="7536" spans="1:9" x14ac:dyDescent="0.25">
      <c r="A7536" s="114" t="s">
        <v>2132</v>
      </c>
      <c r="B7536">
        <v>53</v>
      </c>
      <c r="C7536" s="114" t="s">
        <v>52</v>
      </c>
      <c r="D7536" s="114" t="s">
        <v>340</v>
      </c>
      <c r="E7536" s="115">
        <v>44878</v>
      </c>
      <c r="F7536" s="192">
        <v>0.25658564814814816</v>
      </c>
      <c r="G7536">
        <v>2</v>
      </c>
      <c r="H7536" s="114" t="s">
        <v>341</v>
      </c>
      <c r="I7536">
        <v>2669206</v>
      </c>
    </row>
    <row r="7537" spans="1:9" x14ac:dyDescent="0.25">
      <c r="A7537" s="114" t="s">
        <v>2132</v>
      </c>
      <c r="B7537">
        <v>54</v>
      </c>
      <c r="C7537" s="114" t="s">
        <v>52</v>
      </c>
      <c r="D7537" s="114" t="s">
        <v>1505</v>
      </c>
      <c r="E7537" s="115">
        <v>44878</v>
      </c>
      <c r="F7537" s="192">
        <v>0.25680555555555556</v>
      </c>
      <c r="G7537">
        <v>2</v>
      </c>
      <c r="H7537" s="114" t="s">
        <v>1506</v>
      </c>
      <c r="I7537"/>
    </row>
    <row r="7538" spans="1:9" x14ac:dyDescent="0.25">
      <c r="A7538" s="114" t="s">
        <v>2132</v>
      </c>
      <c r="B7538">
        <v>55</v>
      </c>
      <c r="C7538" s="114" t="s">
        <v>53</v>
      </c>
      <c r="D7538" s="114" t="s">
        <v>1252</v>
      </c>
      <c r="E7538" s="115">
        <v>44878</v>
      </c>
      <c r="F7538" s="192">
        <v>0.25697916666666665</v>
      </c>
      <c r="G7538">
        <v>2</v>
      </c>
      <c r="H7538" s="114" t="s">
        <v>1253</v>
      </c>
      <c r="I7538">
        <v>14807551</v>
      </c>
    </row>
    <row r="7539" spans="1:9" x14ac:dyDescent="0.25">
      <c r="A7539" s="114" t="s">
        <v>2132</v>
      </c>
      <c r="B7539">
        <v>56</v>
      </c>
      <c r="C7539" s="114" t="s">
        <v>54</v>
      </c>
      <c r="D7539" s="114" t="s">
        <v>294</v>
      </c>
      <c r="E7539" s="115">
        <v>44878</v>
      </c>
      <c r="F7539" s="192">
        <v>0.25724537037037037</v>
      </c>
      <c r="G7539">
        <v>2</v>
      </c>
      <c r="H7539" s="114" t="s">
        <v>295</v>
      </c>
      <c r="I7539">
        <v>14958063</v>
      </c>
    </row>
    <row r="7540" spans="1:9" x14ac:dyDescent="0.25">
      <c r="A7540" s="114" t="s">
        <v>2132</v>
      </c>
      <c r="B7540">
        <v>57</v>
      </c>
      <c r="C7540" s="114" t="s">
        <v>54</v>
      </c>
      <c r="D7540" s="114" t="s">
        <v>292</v>
      </c>
      <c r="E7540" s="115">
        <v>44878</v>
      </c>
      <c r="F7540" s="192">
        <v>0.25731481481481483</v>
      </c>
      <c r="G7540">
        <v>2</v>
      </c>
      <c r="H7540" s="114" t="s">
        <v>293</v>
      </c>
      <c r="I7540">
        <v>2052005</v>
      </c>
    </row>
    <row r="7541" spans="1:9" x14ac:dyDescent="0.25">
      <c r="A7541" s="114" t="s">
        <v>2132</v>
      </c>
      <c r="B7541">
        <v>58</v>
      </c>
      <c r="C7541" s="114" t="s">
        <v>52</v>
      </c>
      <c r="D7541" s="114" t="s">
        <v>1288</v>
      </c>
      <c r="E7541" s="115">
        <v>44878</v>
      </c>
      <c r="F7541" s="192">
        <v>0.2575810185185185</v>
      </c>
      <c r="G7541">
        <v>2</v>
      </c>
      <c r="H7541" s="114" t="s">
        <v>1289</v>
      </c>
      <c r="I7541">
        <v>6704712</v>
      </c>
    </row>
    <row r="7542" spans="1:9" x14ac:dyDescent="0.25">
      <c r="A7542" s="114" t="s">
        <v>2132</v>
      </c>
      <c r="B7542">
        <v>59</v>
      </c>
      <c r="C7542" s="114" t="s">
        <v>54</v>
      </c>
      <c r="D7542" s="114" t="s">
        <v>1304</v>
      </c>
      <c r="E7542" s="115">
        <v>44878</v>
      </c>
      <c r="F7542" s="192">
        <v>0.25773148148148151</v>
      </c>
      <c r="G7542">
        <v>2</v>
      </c>
      <c r="H7542" s="114" t="s">
        <v>1305</v>
      </c>
      <c r="I7542">
        <v>15013139</v>
      </c>
    </row>
    <row r="7543" spans="1:9" x14ac:dyDescent="0.25">
      <c r="A7543" s="114" t="s">
        <v>2132</v>
      </c>
      <c r="B7543">
        <v>60</v>
      </c>
      <c r="C7543" s="114" t="s">
        <v>54</v>
      </c>
      <c r="D7543" s="114" t="s">
        <v>1280</v>
      </c>
      <c r="E7543" s="115">
        <v>44878</v>
      </c>
      <c r="F7543" s="192">
        <v>0.25795138888888891</v>
      </c>
      <c r="G7543">
        <v>2</v>
      </c>
      <c r="H7543" s="114" t="s">
        <v>1281</v>
      </c>
      <c r="I7543">
        <v>14811846</v>
      </c>
    </row>
    <row r="7544" spans="1:9" x14ac:dyDescent="0.25">
      <c r="A7544" s="114" t="s">
        <v>2132</v>
      </c>
      <c r="B7544">
        <v>61</v>
      </c>
      <c r="C7544" s="114" t="s">
        <v>54</v>
      </c>
      <c r="D7544" s="114" t="s">
        <v>1788</v>
      </c>
      <c r="E7544" s="115">
        <v>44878</v>
      </c>
      <c r="F7544" s="192">
        <v>0.2580324074074074</v>
      </c>
      <c r="G7544">
        <v>2</v>
      </c>
      <c r="H7544" s="114" t="s">
        <v>1789</v>
      </c>
      <c r="I7544">
        <v>3682230</v>
      </c>
    </row>
    <row r="7545" spans="1:9" x14ac:dyDescent="0.25">
      <c r="A7545" s="114" t="s">
        <v>2132</v>
      </c>
      <c r="B7545">
        <v>62</v>
      </c>
      <c r="C7545" s="114" t="s">
        <v>52</v>
      </c>
      <c r="D7545" s="114" t="s">
        <v>1698</v>
      </c>
      <c r="E7545" s="115">
        <v>44878</v>
      </c>
      <c r="F7545" s="192">
        <v>0.25815972222222222</v>
      </c>
      <c r="G7545">
        <v>2</v>
      </c>
      <c r="H7545" s="114" t="s">
        <v>1699</v>
      </c>
      <c r="I7545">
        <v>3620654</v>
      </c>
    </row>
    <row r="7546" spans="1:9" x14ac:dyDescent="0.25">
      <c r="A7546" s="114" t="s">
        <v>2132</v>
      </c>
      <c r="B7546">
        <v>63</v>
      </c>
      <c r="C7546" s="114" t="s">
        <v>53</v>
      </c>
      <c r="D7546" s="114" t="s">
        <v>1272</v>
      </c>
      <c r="E7546" s="115">
        <v>44878</v>
      </c>
      <c r="F7546" s="192">
        <v>0.25903935185185184</v>
      </c>
      <c r="G7546">
        <v>2</v>
      </c>
      <c r="H7546" s="114" t="s">
        <v>1273</v>
      </c>
      <c r="I7546"/>
    </row>
    <row r="7547" spans="1:9" x14ac:dyDescent="0.25">
      <c r="A7547" s="114" t="s">
        <v>2132</v>
      </c>
      <c r="B7547">
        <v>64</v>
      </c>
      <c r="C7547" s="114" t="s">
        <v>54</v>
      </c>
      <c r="D7547" s="114" t="s">
        <v>254</v>
      </c>
      <c r="E7547" s="115">
        <v>44878</v>
      </c>
      <c r="F7547" s="192">
        <v>0.25917824074074075</v>
      </c>
      <c r="G7547">
        <v>2</v>
      </c>
      <c r="H7547" s="114" t="s">
        <v>255</v>
      </c>
      <c r="I7547">
        <v>5345943</v>
      </c>
    </row>
    <row r="7548" spans="1:9" x14ac:dyDescent="0.25">
      <c r="A7548" s="114" t="s">
        <v>2132</v>
      </c>
      <c r="B7548">
        <v>65</v>
      </c>
      <c r="C7548" s="114" t="s">
        <v>52</v>
      </c>
      <c r="D7548" s="114" t="s">
        <v>360</v>
      </c>
      <c r="E7548" s="115">
        <v>44878</v>
      </c>
      <c r="F7548" s="192">
        <v>0.25937500000000002</v>
      </c>
      <c r="G7548">
        <v>2</v>
      </c>
      <c r="H7548" s="114" t="s">
        <v>361</v>
      </c>
      <c r="I7548">
        <v>5503300</v>
      </c>
    </row>
    <row r="7549" spans="1:9" x14ac:dyDescent="0.25">
      <c r="A7549" s="114" t="s">
        <v>2132</v>
      </c>
      <c r="B7549">
        <v>66</v>
      </c>
      <c r="C7549" s="114" t="s">
        <v>54</v>
      </c>
      <c r="D7549" s="114" t="s">
        <v>426</v>
      </c>
      <c r="E7549" s="115">
        <v>44878</v>
      </c>
      <c r="F7549" s="192">
        <v>0.2598611111111111</v>
      </c>
      <c r="G7549">
        <v>2</v>
      </c>
      <c r="H7549" s="114" t="s">
        <v>427</v>
      </c>
      <c r="I7549">
        <v>6701776</v>
      </c>
    </row>
    <row r="7550" spans="1:9" x14ac:dyDescent="0.25">
      <c r="A7550" s="114" t="s">
        <v>2132</v>
      </c>
      <c r="B7550">
        <v>67</v>
      </c>
      <c r="C7550" s="114" t="s">
        <v>54</v>
      </c>
      <c r="D7550" s="114" t="s">
        <v>464</v>
      </c>
      <c r="E7550" s="115">
        <v>44878</v>
      </c>
      <c r="F7550" s="192">
        <v>0.25998842592592591</v>
      </c>
      <c r="G7550">
        <v>2</v>
      </c>
      <c r="H7550" s="114" t="s">
        <v>465</v>
      </c>
      <c r="I7550">
        <v>5336131</v>
      </c>
    </row>
    <row r="7551" spans="1:9" x14ac:dyDescent="0.25">
      <c r="A7551" s="114" t="s">
        <v>2132</v>
      </c>
      <c r="B7551">
        <v>68</v>
      </c>
      <c r="C7551" s="114" t="s">
        <v>53</v>
      </c>
      <c r="D7551" s="114" t="s">
        <v>1580</v>
      </c>
      <c r="E7551" s="115">
        <v>44878</v>
      </c>
      <c r="F7551" s="192">
        <v>0.26047453703703705</v>
      </c>
      <c r="G7551">
        <v>2</v>
      </c>
      <c r="H7551" s="114" t="s">
        <v>1581</v>
      </c>
      <c r="I7551">
        <v>5489223</v>
      </c>
    </row>
    <row r="7552" spans="1:9" x14ac:dyDescent="0.25">
      <c r="A7552" s="114" t="s">
        <v>2132</v>
      </c>
      <c r="B7552">
        <v>69</v>
      </c>
      <c r="C7552" s="114" t="s">
        <v>52</v>
      </c>
      <c r="D7552" s="114" t="s">
        <v>480</v>
      </c>
      <c r="E7552" s="115">
        <v>44878</v>
      </c>
      <c r="F7552" s="192">
        <v>0.26053240740740741</v>
      </c>
      <c r="G7552">
        <v>2</v>
      </c>
      <c r="H7552" s="114" t="s">
        <v>481</v>
      </c>
      <c r="I7552">
        <v>4834213</v>
      </c>
    </row>
    <row r="7553" spans="1:9" x14ac:dyDescent="0.25">
      <c r="A7553" s="114" t="s">
        <v>2132</v>
      </c>
      <c r="B7553">
        <v>70</v>
      </c>
      <c r="C7553" s="114" t="s">
        <v>53</v>
      </c>
      <c r="D7553" s="114" t="s">
        <v>1270</v>
      </c>
      <c r="E7553" s="115">
        <v>44878</v>
      </c>
      <c r="F7553" s="192">
        <v>0.26063657407407409</v>
      </c>
      <c r="G7553">
        <v>2</v>
      </c>
      <c r="H7553" s="114" t="s">
        <v>1271</v>
      </c>
      <c r="I7553"/>
    </row>
    <row r="7554" spans="1:9" x14ac:dyDescent="0.25">
      <c r="A7554" s="114" t="s">
        <v>2132</v>
      </c>
      <c r="B7554">
        <v>71</v>
      </c>
      <c r="C7554" s="114" t="s">
        <v>54</v>
      </c>
      <c r="D7554" s="114" t="s">
        <v>1242</v>
      </c>
      <c r="E7554" s="115">
        <v>44878</v>
      </c>
      <c r="F7554" s="192">
        <v>0.26070601851851855</v>
      </c>
      <c r="G7554">
        <v>2</v>
      </c>
      <c r="H7554" s="114" t="s">
        <v>1243</v>
      </c>
      <c r="I7554">
        <v>5484652</v>
      </c>
    </row>
    <row r="7555" spans="1:9" x14ac:dyDescent="0.25">
      <c r="A7555" s="114" t="s">
        <v>2132</v>
      </c>
      <c r="B7555">
        <v>72</v>
      </c>
      <c r="C7555" s="114" t="s">
        <v>52</v>
      </c>
      <c r="D7555" s="114" t="s">
        <v>789</v>
      </c>
      <c r="E7555" s="115">
        <v>44878</v>
      </c>
      <c r="F7555" s="192">
        <v>0.26108796296296294</v>
      </c>
      <c r="G7555">
        <v>2</v>
      </c>
      <c r="H7555" s="114" t="s">
        <v>790</v>
      </c>
      <c r="I7555">
        <v>3687653</v>
      </c>
    </row>
    <row r="7556" spans="1:9" x14ac:dyDescent="0.25">
      <c r="A7556" s="114" t="s">
        <v>2132</v>
      </c>
      <c r="B7556">
        <v>73</v>
      </c>
      <c r="C7556" s="114" t="s">
        <v>52</v>
      </c>
      <c r="D7556" s="114" t="s">
        <v>238</v>
      </c>
      <c r="E7556" s="115">
        <v>44878</v>
      </c>
      <c r="F7556" s="192">
        <v>0.26146990740740739</v>
      </c>
      <c r="G7556">
        <v>2</v>
      </c>
      <c r="H7556" s="114" t="s">
        <v>239</v>
      </c>
      <c r="I7556">
        <v>5401223</v>
      </c>
    </row>
    <row r="7557" spans="1:9" x14ac:dyDescent="0.25">
      <c r="A7557" s="114" t="s">
        <v>2132</v>
      </c>
      <c r="B7557">
        <v>74</v>
      </c>
      <c r="C7557" s="114" t="s">
        <v>54</v>
      </c>
      <c r="D7557" s="114" t="s">
        <v>414</v>
      </c>
      <c r="E7557" s="115">
        <v>44878</v>
      </c>
      <c r="F7557" s="192">
        <v>0.26194444444444442</v>
      </c>
      <c r="G7557">
        <v>2</v>
      </c>
      <c r="H7557" s="114" t="s">
        <v>415</v>
      </c>
      <c r="I7557">
        <v>6721068</v>
      </c>
    </row>
    <row r="7558" spans="1:9" x14ac:dyDescent="0.25">
      <c r="A7558" s="114" t="s">
        <v>2132</v>
      </c>
      <c r="B7558">
        <v>75</v>
      </c>
      <c r="C7558" s="114" t="s">
        <v>52</v>
      </c>
      <c r="D7558" s="114" t="s">
        <v>1497</v>
      </c>
      <c r="E7558" s="115">
        <v>44878</v>
      </c>
      <c r="F7558" s="192">
        <v>0.26234953703703706</v>
      </c>
      <c r="G7558">
        <v>2</v>
      </c>
      <c r="H7558" s="114" t="s">
        <v>1498</v>
      </c>
      <c r="I7558">
        <v>5479014</v>
      </c>
    </row>
    <row r="7559" spans="1:9" x14ac:dyDescent="0.25">
      <c r="A7559" s="114" t="s">
        <v>2132</v>
      </c>
      <c r="B7559">
        <v>76</v>
      </c>
      <c r="C7559" s="114" t="s">
        <v>53</v>
      </c>
      <c r="D7559" s="114" t="s">
        <v>570</v>
      </c>
      <c r="E7559" s="115">
        <v>44878</v>
      </c>
      <c r="F7559" s="192">
        <v>0.26256944444444447</v>
      </c>
      <c r="G7559">
        <v>2</v>
      </c>
      <c r="H7559" s="114" t="s">
        <v>571</v>
      </c>
      <c r="I7559">
        <v>5445295</v>
      </c>
    </row>
    <row r="7560" spans="1:9" x14ac:dyDescent="0.25">
      <c r="A7560" s="114" t="s">
        <v>2132</v>
      </c>
      <c r="B7560">
        <v>77</v>
      </c>
      <c r="C7560" s="114" t="s">
        <v>53</v>
      </c>
      <c r="D7560" s="114" t="s">
        <v>396</v>
      </c>
      <c r="E7560" s="115">
        <v>44878</v>
      </c>
      <c r="F7560" s="192">
        <v>0.26265046296296296</v>
      </c>
      <c r="G7560">
        <v>2</v>
      </c>
      <c r="H7560" s="114" t="s">
        <v>397</v>
      </c>
      <c r="I7560">
        <v>6717462</v>
      </c>
    </row>
    <row r="7561" spans="1:9" x14ac:dyDescent="0.25">
      <c r="A7561" s="114" t="s">
        <v>2132</v>
      </c>
      <c r="B7561">
        <v>78</v>
      </c>
      <c r="C7561" s="114" t="s">
        <v>52</v>
      </c>
      <c r="D7561" s="114" t="s">
        <v>214</v>
      </c>
      <c r="E7561" s="115">
        <v>44878</v>
      </c>
      <c r="F7561" s="192">
        <v>0.26293981481481482</v>
      </c>
      <c r="G7561">
        <v>2</v>
      </c>
      <c r="H7561" s="114" t="s">
        <v>215</v>
      </c>
      <c r="I7561">
        <v>6709742</v>
      </c>
    </row>
    <row r="7562" spans="1:9" x14ac:dyDescent="0.25">
      <c r="A7562" s="114" t="s">
        <v>2132</v>
      </c>
      <c r="B7562">
        <v>79</v>
      </c>
      <c r="C7562" s="114" t="s">
        <v>53</v>
      </c>
      <c r="D7562" s="114" t="s">
        <v>440</v>
      </c>
      <c r="E7562" s="115">
        <v>44878</v>
      </c>
      <c r="F7562" s="192">
        <v>0.26320601851851849</v>
      </c>
      <c r="G7562">
        <v>2</v>
      </c>
      <c r="H7562" s="114" t="s">
        <v>441</v>
      </c>
      <c r="I7562">
        <v>3314091</v>
      </c>
    </row>
    <row r="7563" spans="1:9" x14ac:dyDescent="0.25">
      <c r="A7563" s="114" t="s">
        <v>2132</v>
      </c>
      <c r="B7563">
        <v>80</v>
      </c>
      <c r="C7563" s="114" t="s">
        <v>54</v>
      </c>
      <c r="D7563" s="114" t="s">
        <v>1606</v>
      </c>
      <c r="E7563" s="115">
        <v>44878</v>
      </c>
      <c r="F7563" s="192">
        <v>0.26368055555555553</v>
      </c>
      <c r="G7563">
        <v>2</v>
      </c>
      <c r="H7563" s="114" t="s">
        <v>1607</v>
      </c>
      <c r="I7563">
        <v>6722916</v>
      </c>
    </row>
    <row r="7564" spans="1:9" x14ac:dyDescent="0.25">
      <c r="A7564" s="114" t="s">
        <v>2132</v>
      </c>
      <c r="B7564">
        <v>81</v>
      </c>
      <c r="C7564" s="114" t="s">
        <v>53</v>
      </c>
      <c r="D7564" s="114" t="s">
        <v>1286</v>
      </c>
      <c r="E7564" s="115">
        <v>44878</v>
      </c>
      <c r="F7564" s="192">
        <v>0.26376157407407408</v>
      </c>
      <c r="G7564">
        <v>2</v>
      </c>
      <c r="H7564" s="114" t="s">
        <v>1287</v>
      </c>
      <c r="I7564"/>
    </row>
    <row r="7565" spans="1:9" x14ac:dyDescent="0.25">
      <c r="A7565" s="114" t="s">
        <v>2132</v>
      </c>
      <c r="B7565">
        <v>82</v>
      </c>
      <c r="C7565" s="114" t="s">
        <v>53</v>
      </c>
      <c r="D7565" s="114" t="s">
        <v>412</v>
      </c>
      <c r="E7565" s="115">
        <v>44878</v>
      </c>
      <c r="F7565" s="192">
        <v>0.26383101851851853</v>
      </c>
      <c r="G7565">
        <v>2</v>
      </c>
      <c r="H7565" s="114" t="s">
        <v>413</v>
      </c>
      <c r="I7565">
        <v>14812959</v>
      </c>
    </row>
    <row r="7566" spans="1:9" x14ac:dyDescent="0.25">
      <c r="A7566" s="114" t="s">
        <v>2132</v>
      </c>
      <c r="B7566">
        <v>83</v>
      </c>
      <c r="C7566" s="114" t="s">
        <v>54</v>
      </c>
      <c r="D7566" s="114" t="s">
        <v>324</v>
      </c>
      <c r="E7566" s="115">
        <v>44878</v>
      </c>
      <c r="F7566" s="192">
        <v>0.2638888888888889</v>
      </c>
      <c r="G7566">
        <v>2</v>
      </c>
      <c r="H7566" s="114" t="s">
        <v>325</v>
      </c>
      <c r="I7566">
        <v>5501315</v>
      </c>
    </row>
    <row r="7567" spans="1:9" x14ac:dyDescent="0.25">
      <c r="A7567" s="114" t="s">
        <v>2132</v>
      </c>
      <c r="B7567">
        <v>84</v>
      </c>
      <c r="C7567" s="114" t="s">
        <v>53</v>
      </c>
      <c r="D7567" s="114" t="s">
        <v>1170</v>
      </c>
      <c r="E7567" s="115">
        <v>44878</v>
      </c>
      <c r="F7567" s="192">
        <v>0.2646296296296296</v>
      </c>
      <c r="G7567">
        <v>2</v>
      </c>
      <c r="H7567" s="114" t="s">
        <v>1171</v>
      </c>
      <c r="I7567"/>
    </row>
    <row r="7568" spans="1:9" x14ac:dyDescent="0.25">
      <c r="A7568" s="114" t="s">
        <v>2132</v>
      </c>
      <c r="B7568">
        <v>85</v>
      </c>
      <c r="C7568" s="114" t="s">
        <v>53</v>
      </c>
      <c r="D7568" s="114" t="s">
        <v>346</v>
      </c>
      <c r="E7568" s="115">
        <v>44878</v>
      </c>
      <c r="F7568" s="192">
        <v>0.26518518518518519</v>
      </c>
      <c r="G7568">
        <v>2</v>
      </c>
      <c r="H7568" s="114" t="s">
        <v>347</v>
      </c>
      <c r="I7568"/>
    </row>
    <row r="7569" spans="1:9" x14ac:dyDescent="0.25">
      <c r="A7569" s="114" t="s">
        <v>2132</v>
      </c>
      <c r="B7569">
        <v>86</v>
      </c>
      <c r="C7569" s="114" t="s">
        <v>53</v>
      </c>
      <c r="D7569" s="114" t="s">
        <v>518</v>
      </c>
      <c r="E7569" s="115">
        <v>44878</v>
      </c>
      <c r="F7569" s="192">
        <v>0.26531250000000001</v>
      </c>
      <c r="G7569">
        <v>2</v>
      </c>
      <c r="H7569" s="114" t="s">
        <v>519</v>
      </c>
      <c r="I7569"/>
    </row>
    <row r="7570" spans="1:9" x14ac:dyDescent="0.25">
      <c r="A7570" s="114" t="s">
        <v>2132</v>
      </c>
      <c r="B7570">
        <v>87</v>
      </c>
      <c r="C7570" s="114" t="s">
        <v>53</v>
      </c>
      <c r="D7570" s="114" t="s">
        <v>206</v>
      </c>
      <c r="E7570" s="115">
        <v>44878</v>
      </c>
      <c r="F7570" s="192">
        <v>0.26552083333333332</v>
      </c>
      <c r="G7570">
        <v>2</v>
      </c>
      <c r="H7570" s="114" t="s">
        <v>207</v>
      </c>
      <c r="I7570">
        <v>5457397</v>
      </c>
    </row>
    <row r="7571" spans="1:9" x14ac:dyDescent="0.25">
      <c r="A7571" s="114" t="s">
        <v>2132</v>
      </c>
      <c r="B7571">
        <v>88</v>
      </c>
      <c r="C7571" s="114" t="s">
        <v>53</v>
      </c>
      <c r="D7571" s="114" t="s">
        <v>1523</v>
      </c>
      <c r="E7571" s="115">
        <v>44878</v>
      </c>
      <c r="F7571" s="192">
        <v>0.26561342592592591</v>
      </c>
      <c r="G7571">
        <v>2</v>
      </c>
      <c r="H7571" s="114" t="s">
        <v>1524</v>
      </c>
      <c r="I7571">
        <v>5511104</v>
      </c>
    </row>
    <row r="7572" spans="1:9" x14ac:dyDescent="0.25">
      <c r="A7572" s="114" t="s">
        <v>2132</v>
      </c>
      <c r="B7572">
        <v>89</v>
      </c>
      <c r="C7572" s="114" t="s">
        <v>53</v>
      </c>
      <c r="D7572" s="114" t="s">
        <v>2034</v>
      </c>
      <c r="E7572" s="115">
        <v>44878</v>
      </c>
      <c r="F7572" s="192">
        <v>0.26569444444444446</v>
      </c>
      <c r="G7572">
        <v>2</v>
      </c>
      <c r="H7572" s="114" t="s">
        <v>2035</v>
      </c>
      <c r="I7572">
        <v>14813014</v>
      </c>
    </row>
    <row r="7573" spans="1:9" x14ac:dyDescent="0.25">
      <c r="A7573" s="114" t="s">
        <v>2132</v>
      </c>
      <c r="B7573">
        <v>90</v>
      </c>
      <c r="C7573" s="114" t="s">
        <v>54</v>
      </c>
      <c r="D7573" s="114" t="s">
        <v>512</v>
      </c>
      <c r="E7573" s="115">
        <v>44878</v>
      </c>
      <c r="F7573" s="192">
        <v>0.26605324074074072</v>
      </c>
      <c r="G7573">
        <v>2</v>
      </c>
      <c r="H7573" s="114" t="s">
        <v>513</v>
      </c>
      <c r="I7573">
        <v>7284106</v>
      </c>
    </row>
    <row r="7574" spans="1:9" x14ac:dyDescent="0.25">
      <c r="A7574" s="114" t="s">
        <v>2132</v>
      </c>
      <c r="B7574">
        <v>91</v>
      </c>
      <c r="C7574" s="114" t="s">
        <v>53</v>
      </c>
      <c r="D7574" s="114" t="s">
        <v>1080</v>
      </c>
      <c r="E7574" s="115">
        <v>44878</v>
      </c>
      <c r="F7574" s="192">
        <v>0.26612268518518517</v>
      </c>
      <c r="G7574">
        <v>2</v>
      </c>
      <c r="H7574" s="114" t="s">
        <v>1081</v>
      </c>
      <c r="I7574"/>
    </row>
    <row r="7575" spans="1:9" x14ac:dyDescent="0.25">
      <c r="A7575" s="114" t="s">
        <v>2132</v>
      </c>
      <c r="B7575">
        <v>92</v>
      </c>
      <c r="C7575" s="114" t="s">
        <v>53</v>
      </c>
      <c r="D7575" s="114" t="s">
        <v>704</v>
      </c>
      <c r="E7575" s="115">
        <v>44878</v>
      </c>
      <c r="F7575" s="192">
        <v>0.26620370370370372</v>
      </c>
      <c r="G7575">
        <v>2</v>
      </c>
      <c r="H7575" s="114" t="s">
        <v>705</v>
      </c>
      <c r="I7575"/>
    </row>
    <row r="7576" spans="1:9" x14ac:dyDescent="0.25">
      <c r="A7576" s="114" t="s">
        <v>2132</v>
      </c>
      <c r="B7576">
        <v>93</v>
      </c>
      <c r="C7576" s="114" t="s">
        <v>53</v>
      </c>
      <c r="D7576" s="114" t="s">
        <v>348</v>
      </c>
      <c r="E7576" s="115">
        <v>44878</v>
      </c>
      <c r="F7576" s="192">
        <v>0.26628472222222221</v>
      </c>
      <c r="G7576">
        <v>2</v>
      </c>
      <c r="H7576" s="114" t="s">
        <v>349</v>
      </c>
      <c r="I7576"/>
    </row>
    <row r="7577" spans="1:9" x14ac:dyDescent="0.25">
      <c r="A7577" s="114" t="s">
        <v>2132</v>
      </c>
      <c r="B7577">
        <v>94</v>
      </c>
      <c r="C7577" s="114" t="s">
        <v>53</v>
      </c>
      <c r="D7577" s="114" t="s">
        <v>430</v>
      </c>
      <c r="E7577" s="115">
        <v>44878</v>
      </c>
      <c r="F7577" s="192">
        <v>0.26635416666666667</v>
      </c>
      <c r="G7577">
        <v>2</v>
      </c>
      <c r="H7577" s="114" t="s">
        <v>431</v>
      </c>
      <c r="I7577">
        <v>2099334</v>
      </c>
    </row>
    <row r="7578" spans="1:9" x14ac:dyDescent="0.25">
      <c r="A7578" s="114" t="s">
        <v>2132</v>
      </c>
      <c r="B7578">
        <v>95</v>
      </c>
      <c r="C7578" s="114" t="s">
        <v>53</v>
      </c>
      <c r="D7578" s="114" t="s">
        <v>546</v>
      </c>
      <c r="E7578" s="115">
        <v>44878</v>
      </c>
      <c r="F7578" s="192">
        <v>0.26641203703703703</v>
      </c>
      <c r="G7578">
        <v>2</v>
      </c>
      <c r="H7578" s="114" t="s">
        <v>547</v>
      </c>
      <c r="I7578">
        <v>14808682</v>
      </c>
    </row>
    <row r="7579" spans="1:9" x14ac:dyDescent="0.25">
      <c r="A7579" s="114" t="s">
        <v>2132</v>
      </c>
      <c r="B7579">
        <v>96</v>
      </c>
      <c r="C7579" s="114" t="s">
        <v>53</v>
      </c>
      <c r="D7579" s="114" t="s">
        <v>228</v>
      </c>
      <c r="E7579" s="115">
        <v>44878</v>
      </c>
      <c r="F7579" s="192">
        <v>0.26697916666666666</v>
      </c>
      <c r="G7579">
        <v>2</v>
      </c>
      <c r="H7579" s="114" t="s">
        <v>229</v>
      </c>
      <c r="I7579">
        <v>14960618</v>
      </c>
    </row>
    <row r="7580" spans="1:9" x14ac:dyDescent="0.25">
      <c r="A7580" s="114" t="s">
        <v>2132</v>
      </c>
      <c r="B7580">
        <v>97</v>
      </c>
      <c r="C7580" s="114" t="s">
        <v>53</v>
      </c>
      <c r="D7580" s="114" t="s">
        <v>356</v>
      </c>
      <c r="E7580" s="115">
        <v>44878</v>
      </c>
      <c r="F7580" s="192">
        <v>0.26775462962962965</v>
      </c>
      <c r="G7580">
        <v>2</v>
      </c>
      <c r="H7580" s="114" t="s">
        <v>357</v>
      </c>
      <c r="I7580">
        <v>5621862</v>
      </c>
    </row>
    <row r="7581" spans="1:9" x14ac:dyDescent="0.25">
      <c r="A7581" s="114" t="s">
        <v>2132</v>
      </c>
      <c r="B7581">
        <v>98</v>
      </c>
      <c r="C7581" s="114" t="s">
        <v>53</v>
      </c>
      <c r="D7581" s="114" t="s">
        <v>1531</v>
      </c>
      <c r="E7581" s="115">
        <v>44878</v>
      </c>
      <c r="F7581" s="192">
        <v>0.26782407407407405</v>
      </c>
      <c r="G7581">
        <v>2</v>
      </c>
      <c r="H7581" s="114" t="s">
        <v>1532</v>
      </c>
      <c r="I7581">
        <v>2704092</v>
      </c>
    </row>
    <row r="7582" spans="1:9" x14ac:dyDescent="0.25">
      <c r="A7582" s="114" t="s">
        <v>2132</v>
      </c>
      <c r="B7582">
        <v>99</v>
      </c>
      <c r="C7582" s="114" t="s">
        <v>52</v>
      </c>
      <c r="D7582" s="114" t="s">
        <v>1760</v>
      </c>
      <c r="E7582" s="115">
        <v>44878</v>
      </c>
      <c r="F7582" s="192">
        <v>0.26805555555555555</v>
      </c>
      <c r="G7582">
        <v>2</v>
      </c>
      <c r="H7582" s="114" t="s">
        <v>1761</v>
      </c>
      <c r="I7582">
        <v>5421808</v>
      </c>
    </row>
    <row r="7583" spans="1:9" x14ac:dyDescent="0.25">
      <c r="A7583" s="114" t="s">
        <v>2132</v>
      </c>
      <c r="B7583">
        <v>100</v>
      </c>
      <c r="C7583" s="114" t="s">
        <v>53</v>
      </c>
      <c r="D7583" s="114" t="s">
        <v>1292</v>
      </c>
      <c r="E7583" s="115">
        <v>44878</v>
      </c>
      <c r="F7583" s="192">
        <v>0.26848379629629632</v>
      </c>
      <c r="G7583">
        <v>2</v>
      </c>
      <c r="H7583" s="114" t="s">
        <v>1293</v>
      </c>
      <c r="I7583"/>
    </row>
    <row r="7584" spans="1:9" x14ac:dyDescent="0.25">
      <c r="A7584" s="114" t="s">
        <v>2132</v>
      </c>
      <c r="B7584">
        <v>101</v>
      </c>
      <c r="C7584" s="114" t="s">
        <v>53</v>
      </c>
      <c r="D7584" s="114" t="s">
        <v>1863</v>
      </c>
      <c r="E7584" s="115">
        <v>44878</v>
      </c>
      <c r="F7584" s="192">
        <v>0.26861111111111113</v>
      </c>
      <c r="G7584">
        <v>2</v>
      </c>
      <c r="H7584" s="114" t="s">
        <v>1864</v>
      </c>
      <c r="I7584">
        <v>14970180</v>
      </c>
    </row>
    <row r="7585" spans="1:9" x14ac:dyDescent="0.25">
      <c r="A7585" s="114" t="s">
        <v>2132</v>
      </c>
      <c r="B7585">
        <v>102</v>
      </c>
      <c r="C7585" s="114" t="s">
        <v>54</v>
      </c>
      <c r="D7585" s="114" t="s">
        <v>1284</v>
      </c>
      <c r="E7585" s="115">
        <v>44878</v>
      </c>
      <c r="F7585" s="192">
        <v>0.26887731481481481</v>
      </c>
      <c r="G7585">
        <v>2</v>
      </c>
      <c r="H7585" s="114" t="s">
        <v>1285</v>
      </c>
      <c r="I7585">
        <v>5352274</v>
      </c>
    </row>
    <row r="7586" spans="1:9" x14ac:dyDescent="0.25">
      <c r="A7586" s="114" t="s">
        <v>2132</v>
      </c>
      <c r="B7586">
        <v>103</v>
      </c>
      <c r="C7586" s="114" t="s">
        <v>53</v>
      </c>
      <c r="D7586" s="114" t="s">
        <v>296</v>
      </c>
      <c r="E7586" s="115">
        <v>44878</v>
      </c>
      <c r="F7586" s="192">
        <v>0.26894675925925926</v>
      </c>
      <c r="G7586">
        <v>2</v>
      </c>
      <c r="H7586" s="114" t="s">
        <v>297</v>
      </c>
      <c r="I7586"/>
    </row>
    <row r="7587" spans="1:9" x14ac:dyDescent="0.25">
      <c r="A7587" s="114" t="s">
        <v>2132</v>
      </c>
      <c r="B7587">
        <v>104</v>
      </c>
      <c r="C7587" s="114" t="s">
        <v>53</v>
      </c>
      <c r="D7587" s="114" t="s">
        <v>212</v>
      </c>
      <c r="E7587" s="115">
        <v>44878</v>
      </c>
      <c r="F7587" s="192">
        <v>0.26901620370370372</v>
      </c>
      <c r="G7587">
        <v>2</v>
      </c>
      <c r="H7587" s="114" t="s">
        <v>213</v>
      </c>
      <c r="I7587">
        <v>14930541</v>
      </c>
    </row>
    <row r="7588" spans="1:9" x14ac:dyDescent="0.25">
      <c r="A7588" s="114" t="s">
        <v>2132</v>
      </c>
      <c r="B7588">
        <v>105</v>
      </c>
      <c r="C7588" s="114" t="s">
        <v>52</v>
      </c>
      <c r="D7588" s="114" t="s">
        <v>1905</v>
      </c>
      <c r="E7588" s="115">
        <v>44878</v>
      </c>
      <c r="F7588" s="192">
        <v>0.26908564814814817</v>
      </c>
      <c r="G7588">
        <v>2</v>
      </c>
      <c r="H7588" s="114" t="s">
        <v>1906</v>
      </c>
      <c r="I7588">
        <v>5390779</v>
      </c>
    </row>
    <row r="7589" spans="1:9" x14ac:dyDescent="0.25">
      <c r="A7589" s="114" t="s">
        <v>2132</v>
      </c>
      <c r="B7589">
        <v>106</v>
      </c>
      <c r="C7589" s="114" t="s">
        <v>52</v>
      </c>
      <c r="D7589" s="114" t="s">
        <v>482</v>
      </c>
      <c r="E7589" s="115">
        <v>44878</v>
      </c>
      <c r="F7589" s="192">
        <v>0.27011574074074074</v>
      </c>
      <c r="G7589">
        <v>2</v>
      </c>
      <c r="H7589" s="114" t="s">
        <v>483</v>
      </c>
      <c r="I7589">
        <v>3665375</v>
      </c>
    </row>
    <row r="7590" spans="1:9" x14ac:dyDescent="0.25">
      <c r="A7590" s="114" t="s">
        <v>2132</v>
      </c>
      <c r="B7590">
        <v>107</v>
      </c>
      <c r="C7590" s="114" t="s">
        <v>54</v>
      </c>
      <c r="D7590" s="114" t="s">
        <v>260</v>
      </c>
      <c r="E7590" s="115">
        <v>44878</v>
      </c>
      <c r="F7590" s="192">
        <v>0.27206018518518521</v>
      </c>
      <c r="G7590">
        <v>2</v>
      </c>
      <c r="H7590" s="114" t="s">
        <v>261</v>
      </c>
      <c r="I7590">
        <v>7370832</v>
      </c>
    </row>
    <row r="7591" spans="1:9" x14ac:dyDescent="0.25">
      <c r="A7591" s="114" t="s">
        <v>2132</v>
      </c>
      <c r="B7591">
        <v>108</v>
      </c>
      <c r="C7591" s="114" t="s">
        <v>53</v>
      </c>
      <c r="D7591" s="114" t="s">
        <v>1596</v>
      </c>
      <c r="E7591" s="115">
        <v>44878</v>
      </c>
      <c r="F7591" s="192">
        <v>0.27230324074074075</v>
      </c>
      <c r="G7591">
        <v>2</v>
      </c>
      <c r="H7591" s="114" t="s">
        <v>1597</v>
      </c>
      <c r="I7591">
        <v>6719085</v>
      </c>
    </row>
    <row r="7592" spans="1:9" x14ac:dyDescent="0.25">
      <c r="A7592" s="114" t="s">
        <v>2132</v>
      </c>
      <c r="B7592">
        <v>109</v>
      </c>
      <c r="C7592" s="114" t="s">
        <v>52</v>
      </c>
      <c r="D7592" s="114" t="s">
        <v>1262</v>
      </c>
      <c r="E7592" s="115">
        <v>44878</v>
      </c>
      <c r="F7592" s="192">
        <v>0.27269675925925924</v>
      </c>
      <c r="G7592">
        <v>2</v>
      </c>
      <c r="H7592" s="114" t="s">
        <v>1263</v>
      </c>
      <c r="I7592">
        <v>5272682</v>
      </c>
    </row>
    <row r="7593" spans="1:9" x14ac:dyDescent="0.25">
      <c r="A7593" s="114" t="s">
        <v>2132</v>
      </c>
      <c r="B7593">
        <v>110</v>
      </c>
      <c r="C7593" s="114" t="s">
        <v>53</v>
      </c>
      <c r="D7593" s="114" t="s">
        <v>198</v>
      </c>
      <c r="E7593" s="115">
        <v>44878</v>
      </c>
      <c r="F7593" s="192">
        <v>0.27283564814814815</v>
      </c>
      <c r="G7593">
        <v>2</v>
      </c>
      <c r="H7593" s="114" t="s">
        <v>199</v>
      </c>
      <c r="I7593"/>
    </row>
    <row r="7594" spans="1:9" x14ac:dyDescent="0.25">
      <c r="A7594" s="114" t="s">
        <v>2132</v>
      </c>
      <c r="B7594">
        <v>111</v>
      </c>
      <c r="C7594" s="114" t="s">
        <v>52</v>
      </c>
      <c r="D7594" s="114" t="s">
        <v>1702</v>
      </c>
      <c r="E7594" s="115">
        <v>44878</v>
      </c>
      <c r="F7594" s="192">
        <v>0.27292824074074074</v>
      </c>
      <c r="G7594">
        <v>2</v>
      </c>
      <c r="H7594" s="114" t="s">
        <v>1703</v>
      </c>
      <c r="I7594">
        <v>5272912</v>
      </c>
    </row>
    <row r="7595" spans="1:9" x14ac:dyDescent="0.25">
      <c r="A7595" s="114" t="s">
        <v>2132</v>
      </c>
      <c r="B7595">
        <v>112</v>
      </c>
      <c r="C7595" s="114" t="s">
        <v>53</v>
      </c>
      <c r="D7595" s="114" t="s">
        <v>498</v>
      </c>
      <c r="E7595" s="115">
        <v>44878</v>
      </c>
      <c r="F7595" s="192">
        <v>0.2734375</v>
      </c>
      <c r="G7595">
        <v>2</v>
      </c>
      <c r="H7595" s="114" t="s">
        <v>499</v>
      </c>
      <c r="I7595"/>
    </row>
    <row r="7596" spans="1:9" x14ac:dyDescent="0.25">
      <c r="A7596" s="114" t="s">
        <v>2132</v>
      </c>
      <c r="B7596">
        <v>113</v>
      </c>
      <c r="C7596" s="114" t="s">
        <v>53</v>
      </c>
      <c r="D7596" s="114" t="s">
        <v>494</v>
      </c>
      <c r="E7596" s="115">
        <v>44878</v>
      </c>
      <c r="F7596" s="192">
        <v>0.27376157407407409</v>
      </c>
      <c r="G7596">
        <v>2</v>
      </c>
      <c r="H7596" s="114" t="s">
        <v>495</v>
      </c>
      <c r="I7596"/>
    </row>
    <row r="7597" spans="1:9" x14ac:dyDescent="0.25">
      <c r="A7597" s="114" t="s">
        <v>2132</v>
      </c>
      <c r="B7597">
        <v>114</v>
      </c>
      <c r="C7597" s="114" t="s">
        <v>52</v>
      </c>
      <c r="D7597" s="114" t="s">
        <v>1000</v>
      </c>
      <c r="E7597" s="115">
        <v>44878</v>
      </c>
      <c r="F7597" s="192">
        <v>0.27445601851851853</v>
      </c>
      <c r="G7597">
        <v>2</v>
      </c>
      <c r="H7597" s="114" t="s">
        <v>1001</v>
      </c>
      <c r="I7597">
        <v>5349225</v>
      </c>
    </row>
    <row r="7598" spans="1:9" x14ac:dyDescent="0.25">
      <c r="A7598" s="114" t="s">
        <v>2132</v>
      </c>
      <c r="B7598">
        <v>115</v>
      </c>
      <c r="C7598" s="114" t="s">
        <v>52</v>
      </c>
      <c r="D7598" s="114" t="s">
        <v>220</v>
      </c>
      <c r="E7598" s="115">
        <v>44878</v>
      </c>
      <c r="F7598" s="192">
        <v>0.27458333333333335</v>
      </c>
      <c r="G7598">
        <v>2</v>
      </c>
      <c r="H7598" s="114" t="s">
        <v>221</v>
      </c>
      <c r="I7598">
        <v>2705664</v>
      </c>
    </row>
    <row r="7599" spans="1:9" x14ac:dyDescent="0.25">
      <c r="A7599" s="114" t="s">
        <v>2132</v>
      </c>
      <c r="B7599">
        <v>116</v>
      </c>
      <c r="C7599" s="114" t="s">
        <v>52</v>
      </c>
      <c r="D7599" s="114" t="s">
        <v>1806</v>
      </c>
      <c r="E7599" s="115">
        <v>44878</v>
      </c>
      <c r="F7599" s="192">
        <v>0.2746527777777778</v>
      </c>
      <c r="G7599">
        <v>2</v>
      </c>
      <c r="H7599" s="114" t="s">
        <v>1807</v>
      </c>
      <c r="I7599">
        <v>14813036</v>
      </c>
    </row>
    <row r="7600" spans="1:9" x14ac:dyDescent="0.25">
      <c r="A7600" s="114" t="s">
        <v>2132</v>
      </c>
      <c r="B7600">
        <v>117</v>
      </c>
      <c r="C7600" s="114" t="s">
        <v>53</v>
      </c>
      <c r="D7600" s="114" t="s">
        <v>208</v>
      </c>
      <c r="E7600" s="115">
        <v>44878</v>
      </c>
      <c r="F7600" s="192">
        <v>0.27528935185185183</v>
      </c>
      <c r="G7600">
        <v>2</v>
      </c>
      <c r="H7600" s="114" t="s">
        <v>209</v>
      </c>
      <c r="I7600">
        <v>5500801</v>
      </c>
    </row>
    <row r="7601" spans="1:9" x14ac:dyDescent="0.25">
      <c r="A7601" s="114" t="s">
        <v>2132</v>
      </c>
      <c r="B7601">
        <v>118</v>
      </c>
      <c r="C7601" s="114" t="s">
        <v>54</v>
      </c>
      <c r="D7601" s="114" t="s">
        <v>476</v>
      </c>
      <c r="E7601" s="115">
        <v>44878</v>
      </c>
      <c r="F7601" s="192">
        <v>0.27534722222222224</v>
      </c>
      <c r="G7601">
        <v>2</v>
      </c>
      <c r="H7601" s="114" t="s">
        <v>477</v>
      </c>
      <c r="I7601">
        <v>8117314</v>
      </c>
    </row>
    <row r="7602" spans="1:9" x14ac:dyDescent="0.25">
      <c r="A7602" s="114" t="s">
        <v>2132</v>
      </c>
      <c r="B7602">
        <v>119</v>
      </c>
      <c r="C7602" s="114" t="s">
        <v>54</v>
      </c>
      <c r="D7602" s="114" t="s">
        <v>436</v>
      </c>
      <c r="E7602" s="115">
        <v>44878</v>
      </c>
      <c r="F7602" s="192">
        <v>0.27556712962962965</v>
      </c>
      <c r="G7602">
        <v>2</v>
      </c>
      <c r="H7602" s="114" t="s">
        <v>437</v>
      </c>
      <c r="I7602">
        <v>3686961</v>
      </c>
    </row>
    <row r="7603" spans="1:9" x14ac:dyDescent="0.25">
      <c r="A7603" s="114" t="s">
        <v>2132</v>
      </c>
      <c r="B7603">
        <v>120</v>
      </c>
      <c r="C7603" s="114" t="s">
        <v>53</v>
      </c>
      <c r="D7603" s="114" t="s">
        <v>514</v>
      </c>
      <c r="E7603" s="115">
        <v>44878</v>
      </c>
      <c r="F7603" s="192">
        <v>0.27606481481481482</v>
      </c>
      <c r="G7603">
        <v>2</v>
      </c>
      <c r="H7603" s="114" t="s">
        <v>515</v>
      </c>
      <c r="I7603">
        <v>2024888</v>
      </c>
    </row>
    <row r="7604" spans="1:9" x14ac:dyDescent="0.25">
      <c r="A7604" s="114" t="s">
        <v>2132</v>
      </c>
      <c r="B7604">
        <v>121</v>
      </c>
      <c r="C7604" s="114" t="s">
        <v>53</v>
      </c>
      <c r="D7604" s="114" t="s">
        <v>1318</v>
      </c>
      <c r="E7604" s="115">
        <v>44878</v>
      </c>
      <c r="F7604" s="192">
        <v>0.27614583333333331</v>
      </c>
      <c r="G7604">
        <v>2</v>
      </c>
      <c r="H7604" s="114" t="s">
        <v>1319</v>
      </c>
      <c r="I7604"/>
    </row>
    <row r="7605" spans="1:9" x14ac:dyDescent="0.25">
      <c r="A7605" s="114" t="s">
        <v>2132</v>
      </c>
      <c r="B7605">
        <v>122</v>
      </c>
      <c r="C7605" s="114" t="s">
        <v>53</v>
      </c>
      <c r="D7605" s="114" t="s">
        <v>540</v>
      </c>
      <c r="E7605" s="115">
        <v>44878</v>
      </c>
      <c r="F7605" s="192">
        <v>0.27622685185185186</v>
      </c>
      <c r="G7605">
        <v>2</v>
      </c>
      <c r="H7605" s="114" t="s">
        <v>541</v>
      </c>
      <c r="I7605">
        <v>14996422</v>
      </c>
    </row>
    <row r="7606" spans="1:9" x14ac:dyDescent="0.25">
      <c r="A7606" s="114" t="s">
        <v>2132</v>
      </c>
      <c r="B7606">
        <v>123</v>
      </c>
      <c r="C7606" s="114" t="s">
        <v>52</v>
      </c>
      <c r="D7606" s="114" t="s">
        <v>234</v>
      </c>
      <c r="E7606" s="115">
        <v>44878</v>
      </c>
      <c r="F7606" s="192">
        <v>0.27631944444444445</v>
      </c>
      <c r="G7606">
        <v>2</v>
      </c>
      <c r="H7606" s="114" t="s">
        <v>235</v>
      </c>
      <c r="I7606">
        <v>4850529</v>
      </c>
    </row>
    <row r="7607" spans="1:9" x14ac:dyDescent="0.25">
      <c r="A7607" s="114" t="s">
        <v>2132</v>
      </c>
      <c r="B7607">
        <v>124</v>
      </c>
      <c r="C7607" s="114" t="s">
        <v>53</v>
      </c>
      <c r="D7607" s="114" t="s">
        <v>314</v>
      </c>
      <c r="E7607" s="115">
        <v>44878</v>
      </c>
      <c r="F7607" s="192">
        <v>0.27641203703703704</v>
      </c>
      <c r="G7607">
        <v>2</v>
      </c>
      <c r="H7607" s="114" t="s">
        <v>315</v>
      </c>
      <c r="I7607"/>
    </row>
    <row r="7608" spans="1:9" x14ac:dyDescent="0.25">
      <c r="A7608" s="114" t="s">
        <v>2132</v>
      </c>
      <c r="B7608">
        <v>125</v>
      </c>
      <c r="C7608" s="114" t="s">
        <v>53</v>
      </c>
      <c r="D7608" s="114" t="s">
        <v>1882</v>
      </c>
      <c r="E7608" s="115">
        <v>44878</v>
      </c>
      <c r="F7608" s="192">
        <v>0.27648148148148149</v>
      </c>
      <c r="G7608">
        <v>2</v>
      </c>
      <c r="H7608" s="114" t="s">
        <v>1883</v>
      </c>
      <c r="I7608"/>
    </row>
    <row r="7609" spans="1:9" x14ac:dyDescent="0.25">
      <c r="A7609" s="114" t="s">
        <v>2132</v>
      </c>
      <c r="B7609">
        <v>126</v>
      </c>
      <c r="C7609" s="114" t="s">
        <v>53</v>
      </c>
      <c r="D7609" s="114" t="s">
        <v>500</v>
      </c>
      <c r="E7609" s="115">
        <v>44878</v>
      </c>
      <c r="F7609" s="192">
        <v>0.27673611111111113</v>
      </c>
      <c r="G7609">
        <v>2</v>
      </c>
      <c r="H7609" s="114" t="s">
        <v>501</v>
      </c>
      <c r="I7609">
        <v>15011285</v>
      </c>
    </row>
    <row r="7610" spans="1:9" x14ac:dyDescent="0.25">
      <c r="A7610" s="114" t="s">
        <v>2132</v>
      </c>
      <c r="B7610">
        <v>127</v>
      </c>
      <c r="C7610" s="114" t="s">
        <v>52</v>
      </c>
      <c r="D7610" s="114" t="s">
        <v>218</v>
      </c>
      <c r="E7610" s="115">
        <v>44878</v>
      </c>
      <c r="F7610" s="192">
        <v>0.27681712962962962</v>
      </c>
      <c r="G7610">
        <v>2</v>
      </c>
      <c r="H7610" s="114" t="s">
        <v>219</v>
      </c>
      <c r="I7610">
        <v>8357700</v>
      </c>
    </row>
    <row r="7611" spans="1:9" x14ac:dyDescent="0.25">
      <c r="A7611" s="114" t="s">
        <v>2132</v>
      </c>
      <c r="B7611">
        <v>128</v>
      </c>
      <c r="C7611" s="114" t="s">
        <v>52</v>
      </c>
      <c r="D7611" s="114" t="s">
        <v>222</v>
      </c>
      <c r="E7611" s="115">
        <v>44878</v>
      </c>
      <c r="F7611" s="192">
        <v>0.27765046296296297</v>
      </c>
      <c r="G7611">
        <v>2</v>
      </c>
      <c r="H7611" s="114" t="s">
        <v>223</v>
      </c>
      <c r="I7611">
        <v>5247062</v>
      </c>
    </row>
    <row r="7612" spans="1:9" x14ac:dyDescent="0.25">
      <c r="A7612" s="114" t="s">
        <v>2132</v>
      </c>
      <c r="B7612">
        <v>129</v>
      </c>
      <c r="C7612" s="114" t="s">
        <v>53</v>
      </c>
      <c r="D7612" s="114" t="s">
        <v>204</v>
      </c>
      <c r="E7612" s="115">
        <v>44878</v>
      </c>
      <c r="F7612" s="192">
        <v>0.27804398148148146</v>
      </c>
      <c r="G7612">
        <v>2</v>
      </c>
      <c r="H7612" s="114" t="s">
        <v>205</v>
      </c>
      <c r="I7612"/>
    </row>
    <row r="7613" spans="1:9" x14ac:dyDescent="0.25">
      <c r="A7613" s="114" t="s">
        <v>2132</v>
      </c>
      <c r="B7613">
        <v>130</v>
      </c>
      <c r="C7613" s="114" t="s">
        <v>52</v>
      </c>
      <c r="D7613" s="114" t="s">
        <v>1314</v>
      </c>
      <c r="E7613" s="115">
        <v>44878</v>
      </c>
      <c r="F7613" s="192">
        <v>0.27811342592592592</v>
      </c>
      <c r="G7613">
        <v>2</v>
      </c>
      <c r="H7613" s="114" t="s">
        <v>1315</v>
      </c>
      <c r="I7613">
        <v>14810313</v>
      </c>
    </row>
    <row r="7614" spans="1:9" x14ac:dyDescent="0.25">
      <c r="A7614" s="114" t="s">
        <v>2132</v>
      </c>
      <c r="B7614">
        <v>131</v>
      </c>
      <c r="C7614" s="114" t="s">
        <v>53</v>
      </c>
      <c r="D7614" s="114" t="s">
        <v>490</v>
      </c>
      <c r="E7614" s="115">
        <v>44878</v>
      </c>
      <c r="F7614" s="192">
        <v>0.27818287037037037</v>
      </c>
      <c r="G7614">
        <v>2</v>
      </c>
      <c r="H7614" s="114" t="s">
        <v>491</v>
      </c>
      <c r="I7614"/>
    </row>
    <row r="7615" spans="1:9" x14ac:dyDescent="0.25">
      <c r="A7615" s="114" t="s">
        <v>2132</v>
      </c>
      <c r="B7615">
        <v>132</v>
      </c>
      <c r="C7615" s="114" t="s">
        <v>53</v>
      </c>
      <c r="D7615" s="114" t="s">
        <v>504</v>
      </c>
      <c r="E7615" s="115">
        <v>44878</v>
      </c>
      <c r="F7615" s="192">
        <v>0.27826388888888887</v>
      </c>
      <c r="G7615">
        <v>2</v>
      </c>
      <c r="H7615" s="114" t="s">
        <v>505</v>
      </c>
      <c r="I7615"/>
    </row>
    <row r="7616" spans="1:9" x14ac:dyDescent="0.25">
      <c r="A7616" s="114" t="s">
        <v>2132</v>
      </c>
      <c r="B7616">
        <v>133</v>
      </c>
      <c r="C7616" s="114" t="s">
        <v>53</v>
      </c>
      <c r="D7616" s="114" t="s">
        <v>438</v>
      </c>
      <c r="E7616" s="115">
        <v>44878</v>
      </c>
      <c r="F7616" s="192">
        <v>0.27842592592592591</v>
      </c>
      <c r="G7616">
        <v>2</v>
      </c>
      <c r="H7616" s="114" t="s">
        <v>439</v>
      </c>
      <c r="I7616">
        <v>2044229</v>
      </c>
    </row>
    <row r="7617" spans="1:9" x14ac:dyDescent="0.25">
      <c r="A7617" s="114" t="s">
        <v>2132</v>
      </c>
      <c r="B7617">
        <v>134</v>
      </c>
      <c r="C7617" s="114" t="s">
        <v>54</v>
      </c>
      <c r="D7617" s="114" t="s">
        <v>270</v>
      </c>
      <c r="E7617" s="115">
        <v>44878</v>
      </c>
      <c r="F7617" s="192">
        <v>0.27954861111111112</v>
      </c>
      <c r="G7617">
        <v>2</v>
      </c>
      <c r="H7617" s="114" t="s">
        <v>271</v>
      </c>
      <c r="I7617">
        <v>7344848</v>
      </c>
    </row>
    <row r="7618" spans="1:9" x14ac:dyDescent="0.25">
      <c r="A7618" s="114" t="s">
        <v>2132</v>
      </c>
      <c r="B7618">
        <v>135</v>
      </c>
      <c r="C7618" s="114" t="s">
        <v>53</v>
      </c>
      <c r="D7618" s="114" t="s">
        <v>364</v>
      </c>
      <c r="E7618" s="115">
        <v>44878</v>
      </c>
      <c r="F7618" s="192">
        <v>0.27965277777777775</v>
      </c>
      <c r="G7618">
        <v>2</v>
      </c>
      <c r="H7618" s="114" t="s">
        <v>365</v>
      </c>
      <c r="I7618">
        <v>14964936</v>
      </c>
    </row>
    <row r="7619" spans="1:9" x14ac:dyDescent="0.25">
      <c r="A7619" s="114" t="s">
        <v>2132</v>
      </c>
      <c r="B7619">
        <v>136</v>
      </c>
      <c r="C7619" s="114" t="s">
        <v>53</v>
      </c>
      <c r="D7619" s="114" t="s">
        <v>384</v>
      </c>
      <c r="E7619" s="115">
        <v>44878</v>
      </c>
      <c r="F7619" s="192">
        <v>0.27989583333333334</v>
      </c>
      <c r="G7619">
        <v>2</v>
      </c>
      <c r="H7619" s="114" t="s">
        <v>385</v>
      </c>
      <c r="I7619"/>
    </row>
    <row r="7620" spans="1:9" x14ac:dyDescent="0.25">
      <c r="A7620" s="114" t="s">
        <v>2132</v>
      </c>
      <c r="B7620">
        <v>137</v>
      </c>
      <c r="C7620" s="114" t="s">
        <v>52</v>
      </c>
      <c r="D7620" s="114" t="s">
        <v>1907</v>
      </c>
      <c r="E7620" s="115">
        <v>44878</v>
      </c>
      <c r="F7620" s="192">
        <v>0.28031250000000002</v>
      </c>
      <c r="G7620">
        <v>2</v>
      </c>
      <c r="H7620" s="114" t="s">
        <v>1908</v>
      </c>
      <c r="I7620">
        <v>4848209</v>
      </c>
    </row>
    <row r="7621" spans="1:9" x14ac:dyDescent="0.25">
      <c r="A7621" s="114" t="s">
        <v>2132</v>
      </c>
      <c r="B7621">
        <v>138</v>
      </c>
      <c r="C7621" s="114" t="s">
        <v>52</v>
      </c>
      <c r="D7621" s="114" t="s">
        <v>408</v>
      </c>
      <c r="E7621" s="115">
        <v>44878</v>
      </c>
      <c r="F7621" s="192">
        <v>0.28038194444444442</v>
      </c>
      <c r="G7621">
        <v>2</v>
      </c>
      <c r="H7621" s="114" t="s">
        <v>409</v>
      </c>
      <c r="I7621">
        <v>7495630</v>
      </c>
    </row>
    <row r="7622" spans="1:9" x14ac:dyDescent="0.25">
      <c r="A7622" s="114" t="s">
        <v>2132</v>
      </c>
      <c r="B7622">
        <v>139</v>
      </c>
      <c r="C7622" s="114" t="s">
        <v>54</v>
      </c>
      <c r="D7622" s="114" t="s">
        <v>450</v>
      </c>
      <c r="E7622" s="115">
        <v>44878</v>
      </c>
      <c r="F7622" s="192">
        <v>0.28055555555555556</v>
      </c>
      <c r="G7622">
        <v>2</v>
      </c>
      <c r="H7622" s="114" t="s">
        <v>451</v>
      </c>
      <c r="I7622"/>
    </row>
    <row r="7623" spans="1:9" x14ac:dyDescent="0.25">
      <c r="A7623" s="114" t="s">
        <v>2132</v>
      </c>
      <c r="B7623">
        <v>140</v>
      </c>
      <c r="C7623" s="114" t="s">
        <v>54</v>
      </c>
      <c r="D7623" s="114" t="s">
        <v>1977</v>
      </c>
      <c r="E7623" s="115">
        <v>44878</v>
      </c>
      <c r="F7623" s="192">
        <v>0.2815509259259259</v>
      </c>
      <c r="G7623">
        <v>2</v>
      </c>
      <c r="H7623" s="114" t="s">
        <v>1978</v>
      </c>
      <c r="I7623">
        <v>5500015</v>
      </c>
    </row>
    <row r="7624" spans="1:9" x14ac:dyDescent="0.25">
      <c r="A7624" s="114" t="s">
        <v>2132</v>
      </c>
      <c r="B7624">
        <v>141</v>
      </c>
      <c r="C7624" s="114" t="s">
        <v>52</v>
      </c>
      <c r="D7624" s="114" t="s">
        <v>1473</v>
      </c>
      <c r="E7624" s="115">
        <v>44878</v>
      </c>
      <c r="F7624" s="192">
        <v>0.28171296296296294</v>
      </c>
      <c r="G7624">
        <v>2</v>
      </c>
      <c r="H7624" s="114" t="s">
        <v>1474</v>
      </c>
      <c r="I7624">
        <v>5272887</v>
      </c>
    </row>
    <row r="7625" spans="1:9" x14ac:dyDescent="0.25">
      <c r="A7625" s="114" t="s">
        <v>2132</v>
      </c>
      <c r="B7625">
        <v>142</v>
      </c>
      <c r="C7625" s="114" t="s">
        <v>53</v>
      </c>
      <c r="D7625" s="114" t="s">
        <v>1145</v>
      </c>
      <c r="E7625" s="115">
        <v>44878</v>
      </c>
      <c r="F7625" s="192">
        <v>0.28185185185185185</v>
      </c>
      <c r="G7625">
        <v>2</v>
      </c>
      <c r="H7625" s="114" t="s">
        <v>1146</v>
      </c>
      <c r="I7625"/>
    </row>
    <row r="7626" spans="1:9" x14ac:dyDescent="0.25">
      <c r="A7626" s="114" t="s">
        <v>2132</v>
      </c>
      <c r="B7626">
        <v>143</v>
      </c>
      <c r="C7626" s="114" t="s">
        <v>54</v>
      </c>
      <c r="D7626" s="114" t="s">
        <v>1348</v>
      </c>
      <c r="E7626" s="115">
        <v>44878</v>
      </c>
      <c r="F7626" s="192">
        <v>0.2822453703703704</v>
      </c>
      <c r="G7626">
        <v>2</v>
      </c>
      <c r="H7626" s="114" t="s">
        <v>1349</v>
      </c>
      <c r="I7626">
        <v>6716129</v>
      </c>
    </row>
    <row r="7627" spans="1:9" x14ac:dyDescent="0.25">
      <c r="A7627" s="114" t="s">
        <v>2132</v>
      </c>
      <c r="B7627">
        <v>144</v>
      </c>
      <c r="C7627" s="114" t="s">
        <v>54</v>
      </c>
      <c r="D7627" s="114" t="s">
        <v>410</v>
      </c>
      <c r="E7627" s="115">
        <v>44878</v>
      </c>
      <c r="F7627" s="192">
        <v>0.28230324074074076</v>
      </c>
      <c r="G7627">
        <v>2</v>
      </c>
      <c r="H7627" s="114" t="s">
        <v>411</v>
      </c>
      <c r="I7627">
        <v>6714650</v>
      </c>
    </row>
    <row r="7628" spans="1:9" x14ac:dyDescent="0.25">
      <c r="A7628" s="114" t="s">
        <v>2132</v>
      </c>
      <c r="B7628">
        <v>145</v>
      </c>
      <c r="C7628" s="114" t="s">
        <v>54</v>
      </c>
      <c r="D7628" s="114" t="s">
        <v>1550</v>
      </c>
      <c r="E7628" s="115">
        <v>44878</v>
      </c>
      <c r="F7628" s="192">
        <v>0.28237268518518521</v>
      </c>
      <c r="G7628">
        <v>2</v>
      </c>
      <c r="H7628" s="114" t="s">
        <v>1551</v>
      </c>
      <c r="I7628">
        <v>2151251</v>
      </c>
    </row>
    <row r="7629" spans="1:9" x14ac:dyDescent="0.25">
      <c r="A7629" s="114" t="s">
        <v>2132</v>
      </c>
      <c r="B7629">
        <v>146</v>
      </c>
      <c r="C7629" s="114" t="s">
        <v>54</v>
      </c>
      <c r="D7629" s="114" t="s">
        <v>456</v>
      </c>
      <c r="E7629" s="115">
        <v>44878</v>
      </c>
      <c r="F7629" s="192">
        <v>0.28270833333333334</v>
      </c>
      <c r="G7629">
        <v>2</v>
      </c>
      <c r="H7629" s="114" t="s">
        <v>457</v>
      </c>
      <c r="I7629">
        <v>6720578</v>
      </c>
    </row>
    <row r="7630" spans="1:9" x14ac:dyDescent="0.25">
      <c r="A7630" s="114" t="s">
        <v>2132</v>
      </c>
      <c r="B7630">
        <v>147</v>
      </c>
      <c r="C7630" s="114" t="s">
        <v>54</v>
      </c>
      <c r="D7630" s="114" t="s">
        <v>342</v>
      </c>
      <c r="E7630" s="115">
        <v>44878</v>
      </c>
      <c r="F7630" s="192">
        <v>0.28355324074074073</v>
      </c>
      <c r="G7630">
        <v>2</v>
      </c>
      <c r="H7630" s="114" t="s">
        <v>343</v>
      </c>
      <c r="I7630">
        <v>6709035</v>
      </c>
    </row>
    <row r="7631" spans="1:9" x14ac:dyDescent="0.25">
      <c r="A7631" s="114" t="s">
        <v>2132</v>
      </c>
      <c r="B7631">
        <v>148</v>
      </c>
      <c r="C7631" s="114" t="s">
        <v>54</v>
      </c>
      <c r="D7631" s="114" t="s">
        <v>478</v>
      </c>
      <c r="E7631" s="115">
        <v>44878</v>
      </c>
      <c r="F7631" s="192">
        <v>0.28362268518518519</v>
      </c>
      <c r="G7631">
        <v>2</v>
      </c>
      <c r="H7631" s="114" t="s">
        <v>479</v>
      </c>
      <c r="I7631">
        <v>2684900</v>
      </c>
    </row>
    <row r="7632" spans="1:9" x14ac:dyDescent="0.25">
      <c r="A7632" s="114" t="s">
        <v>2132</v>
      </c>
      <c r="B7632">
        <v>149</v>
      </c>
      <c r="C7632" s="114" t="s">
        <v>53</v>
      </c>
      <c r="D7632" s="114" t="s">
        <v>202</v>
      </c>
      <c r="E7632" s="115">
        <v>44878</v>
      </c>
      <c r="F7632" s="192">
        <v>0.28370370370370368</v>
      </c>
      <c r="G7632">
        <v>2</v>
      </c>
      <c r="H7632" s="114" t="s">
        <v>203</v>
      </c>
      <c r="I7632"/>
    </row>
    <row r="7633" spans="1:9" x14ac:dyDescent="0.25">
      <c r="A7633" s="114" t="s">
        <v>2132</v>
      </c>
      <c r="B7633">
        <v>150</v>
      </c>
      <c r="C7633" s="114" t="s">
        <v>53</v>
      </c>
      <c r="D7633" s="114" t="s">
        <v>394</v>
      </c>
      <c r="E7633" s="115">
        <v>44878</v>
      </c>
      <c r="F7633" s="192">
        <v>0.28402777777777777</v>
      </c>
      <c r="G7633">
        <v>2</v>
      </c>
      <c r="H7633" s="114" t="s">
        <v>395</v>
      </c>
      <c r="I7633">
        <v>3621592</v>
      </c>
    </row>
    <row r="7634" spans="1:9" x14ac:dyDescent="0.25">
      <c r="A7634" s="114" t="s">
        <v>2132</v>
      </c>
      <c r="B7634">
        <v>151</v>
      </c>
      <c r="C7634" s="114" t="s">
        <v>54</v>
      </c>
      <c r="D7634" s="114" t="s">
        <v>1316</v>
      </c>
      <c r="E7634" s="115">
        <v>44878</v>
      </c>
      <c r="F7634" s="192">
        <v>0.28410879629629632</v>
      </c>
      <c r="G7634">
        <v>2</v>
      </c>
      <c r="H7634" s="114" t="s">
        <v>1317</v>
      </c>
      <c r="I7634">
        <v>2052000</v>
      </c>
    </row>
    <row r="7635" spans="1:9" x14ac:dyDescent="0.25">
      <c r="A7635" s="114" t="s">
        <v>2132</v>
      </c>
      <c r="B7635">
        <v>152</v>
      </c>
      <c r="C7635" s="114" t="s">
        <v>52</v>
      </c>
      <c r="D7635" s="114" t="s">
        <v>1328</v>
      </c>
      <c r="E7635" s="115">
        <v>44878</v>
      </c>
      <c r="F7635" s="192">
        <v>0.28457175925925926</v>
      </c>
      <c r="G7635">
        <v>2</v>
      </c>
      <c r="H7635" s="114" t="s">
        <v>1329</v>
      </c>
      <c r="I7635">
        <v>14942223</v>
      </c>
    </row>
    <row r="7636" spans="1:9" x14ac:dyDescent="0.25">
      <c r="A7636" s="114" t="s">
        <v>2132</v>
      </c>
      <c r="B7636">
        <v>153</v>
      </c>
      <c r="C7636" s="114" t="s">
        <v>52</v>
      </c>
      <c r="D7636" s="114" t="s">
        <v>216</v>
      </c>
      <c r="E7636" s="115">
        <v>44878</v>
      </c>
      <c r="F7636" s="192">
        <v>0.28516203703703702</v>
      </c>
      <c r="G7636">
        <v>2</v>
      </c>
      <c r="H7636" s="114" t="s">
        <v>217</v>
      </c>
      <c r="I7636">
        <v>3415654</v>
      </c>
    </row>
    <row r="7637" spans="1:9" x14ac:dyDescent="0.25">
      <c r="A7637" s="114" t="s">
        <v>2132</v>
      </c>
      <c r="B7637">
        <v>154</v>
      </c>
      <c r="C7637" s="114" t="s">
        <v>52</v>
      </c>
      <c r="D7637" s="114" t="s">
        <v>1302</v>
      </c>
      <c r="E7637" s="115">
        <v>44878</v>
      </c>
      <c r="F7637" s="192">
        <v>0.28523148148148147</v>
      </c>
      <c r="G7637">
        <v>2</v>
      </c>
      <c r="H7637" s="114" t="s">
        <v>1303</v>
      </c>
      <c r="I7637">
        <v>14934608</v>
      </c>
    </row>
    <row r="7638" spans="1:9" x14ac:dyDescent="0.25">
      <c r="A7638" s="114" t="s">
        <v>2132</v>
      </c>
      <c r="B7638">
        <v>155</v>
      </c>
      <c r="C7638" s="114" t="s">
        <v>54</v>
      </c>
      <c r="D7638" s="114" t="s">
        <v>1454</v>
      </c>
      <c r="E7638" s="115">
        <v>44878</v>
      </c>
      <c r="F7638" s="192">
        <v>0.28535879629629629</v>
      </c>
      <c r="G7638">
        <v>2</v>
      </c>
      <c r="H7638" s="114" t="s">
        <v>1455</v>
      </c>
      <c r="I7638">
        <v>2054077</v>
      </c>
    </row>
    <row r="7639" spans="1:9" x14ac:dyDescent="0.25">
      <c r="A7639" s="114" t="s">
        <v>2132</v>
      </c>
      <c r="B7639">
        <v>156</v>
      </c>
      <c r="C7639" s="114" t="s">
        <v>54</v>
      </c>
      <c r="D7639" s="114" t="s">
        <v>452</v>
      </c>
      <c r="E7639" s="115">
        <v>44878</v>
      </c>
      <c r="F7639" s="192">
        <v>0.28787037037037039</v>
      </c>
      <c r="G7639">
        <v>2</v>
      </c>
      <c r="H7639" s="114" t="s">
        <v>453</v>
      </c>
      <c r="I7639">
        <v>5341488</v>
      </c>
    </row>
    <row r="7640" spans="1:9" x14ac:dyDescent="0.25">
      <c r="A7640" s="114" t="s">
        <v>2132</v>
      </c>
      <c r="B7640">
        <v>157</v>
      </c>
      <c r="C7640" s="114" t="s">
        <v>52</v>
      </c>
      <c r="D7640" s="114" t="s">
        <v>1344</v>
      </c>
      <c r="E7640" s="115">
        <v>44878</v>
      </c>
      <c r="F7640" s="192">
        <v>0.2890625</v>
      </c>
      <c r="G7640">
        <v>2</v>
      </c>
      <c r="H7640" s="114" t="s">
        <v>1345</v>
      </c>
      <c r="I7640">
        <v>5503675</v>
      </c>
    </row>
    <row r="7641" spans="1:9" x14ac:dyDescent="0.25">
      <c r="A7641" s="114" t="s">
        <v>2132</v>
      </c>
      <c r="B7641">
        <v>158</v>
      </c>
      <c r="C7641" s="114" t="s">
        <v>52</v>
      </c>
      <c r="D7641" s="114" t="s">
        <v>2032</v>
      </c>
      <c r="E7641" s="115">
        <v>44878</v>
      </c>
      <c r="F7641" s="192">
        <v>0.28937499999999999</v>
      </c>
      <c r="G7641">
        <v>2</v>
      </c>
      <c r="H7641" s="114" t="s">
        <v>2033</v>
      </c>
      <c r="I7641">
        <v>14813000</v>
      </c>
    </row>
    <row r="7642" spans="1:9" x14ac:dyDescent="0.25">
      <c r="A7642" s="114" t="s">
        <v>2132</v>
      </c>
      <c r="B7642">
        <v>159</v>
      </c>
      <c r="C7642" s="114" t="s">
        <v>52</v>
      </c>
      <c r="D7642" s="114" t="s">
        <v>1766</v>
      </c>
      <c r="E7642" s="115">
        <v>44878</v>
      </c>
      <c r="F7642" s="192">
        <v>0.28969907407407408</v>
      </c>
      <c r="G7642">
        <v>2</v>
      </c>
      <c r="H7642" s="114" t="s">
        <v>1767</v>
      </c>
      <c r="I7642">
        <v>15027402</v>
      </c>
    </row>
    <row r="7643" spans="1:9" x14ac:dyDescent="0.25">
      <c r="A7643" s="114" t="s">
        <v>2132</v>
      </c>
      <c r="B7643">
        <v>160</v>
      </c>
      <c r="C7643" s="114" t="s">
        <v>52</v>
      </c>
      <c r="D7643" s="114" t="s">
        <v>1892</v>
      </c>
      <c r="E7643" s="115">
        <v>44878</v>
      </c>
      <c r="F7643" s="192">
        <v>0.29076388888888888</v>
      </c>
      <c r="G7643">
        <v>2</v>
      </c>
      <c r="H7643" s="114" t="s">
        <v>1893</v>
      </c>
      <c r="I7643">
        <v>5272700</v>
      </c>
    </row>
    <row r="7644" spans="1:9" x14ac:dyDescent="0.25">
      <c r="A7644" s="114" t="s">
        <v>2132</v>
      </c>
      <c r="B7644">
        <v>161</v>
      </c>
      <c r="C7644" s="114" t="s">
        <v>53</v>
      </c>
      <c r="D7644" s="114" t="s">
        <v>380</v>
      </c>
      <c r="E7644" s="115">
        <v>44878</v>
      </c>
      <c r="F7644" s="192">
        <v>0.29170138888888891</v>
      </c>
      <c r="G7644">
        <v>2</v>
      </c>
      <c r="H7644" s="114" t="s">
        <v>381</v>
      </c>
      <c r="I7644"/>
    </row>
    <row r="7645" spans="1:9" x14ac:dyDescent="0.25">
      <c r="A7645" s="114" t="s">
        <v>2132</v>
      </c>
      <c r="B7645">
        <v>162</v>
      </c>
      <c r="C7645" s="114" t="s">
        <v>53</v>
      </c>
      <c r="D7645" s="114" t="s">
        <v>422</v>
      </c>
      <c r="E7645" s="115">
        <v>44878</v>
      </c>
      <c r="F7645" s="192">
        <v>0.29206018518518517</v>
      </c>
      <c r="G7645">
        <v>2</v>
      </c>
      <c r="H7645" s="114" t="s">
        <v>423</v>
      </c>
      <c r="I7645">
        <v>5425549</v>
      </c>
    </row>
    <row r="7646" spans="1:9" x14ac:dyDescent="0.25">
      <c r="A7646" s="114" t="s">
        <v>2132</v>
      </c>
      <c r="B7646">
        <v>163</v>
      </c>
      <c r="C7646" s="114" t="s">
        <v>53</v>
      </c>
      <c r="D7646" s="114" t="s">
        <v>1246</v>
      </c>
      <c r="E7646" s="115">
        <v>44878</v>
      </c>
      <c r="F7646" s="192">
        <v>0.29230324074074077</v>
      </c>
      <c r="G7646">
        <v>2</v>
      </c>
      <c r="H7646" s="114" t="s">
        <v>1247</v>
      </c>
      <c r="I7646">
        <v>4812536</v>
      </c>
    </row>
    <row r="7647" spans="1:9" x14ac:dyDescent="0.25">
      <c r="A7647" s="114" t="s">
        <v>2132</v>
      </c>
      <c r="B7647">
        <v>164</v>
      </c>
      <c r="C7647" s="114" t="s">
        <v>53</v>
      </c>
      <c r="D7647" s="114" t="s">
        <v>370</v>
      </c>
      <c r="E7647" s="115">
        <v>44878</v>
      </c>
      <c r="F7647" s="192">
        <v>0.29273148148148148</v>
      </c>
      <c r="G7647">
        <v>2</v>
      </c>
      <c r="H7647" s="114" t="s">
        <v>371</v>
      </c>
      <c r="I7647"/>
    </row>
    <row r="7648" spans="1:9" x14ac:dyDescent="0.25">
      <c r="A7648" s="114" t="s">
        <v>2132</v>
      </c>
      <c r="B7648">
        <v>165</v>
      </c>
      <c r="C7648" s="114" t="s">
        <v>52</v>
      </c>
      <c r="D7648" s="114" t="s">
        <v>2094</v>
      </c>
      <c r="E7648" s="115">
        <v>44878</v>
      </c>
      <c r="F7648" s="192">
        <v>0.29329861111111111</v>
      </c>
      <c r="G7648">
        <v>2</v>
      </c>
      <c r="H7648" s="114" t="s">
        <v>2095</v>
      </c>
      <c r="I7648">
        <v>5507609</v>
      </c>
    </row>
    <row r="7649" spans="1:9" x14ac:dyDescent="0.25">
      <c r="A7649" s="114" t="s">
        <v>2132</v>
      </c>
      <c r="B7649">
        <v>166</v>
      </c>
      <c r="C7649" s="114" t="s">
        <v>52</v>
      </c>
      <c r="D7649" s="114" t="s">
        <v>775</v>
      </c>
      <c r="E7649" s="115">
        <v>44878</v>
      </c>
      <c r="F7649" s="192">
        <v>0.29383101851851851</v>
      </c>
      <c r="G7649">
        <v>2</v>
      </c>
      <c r="H7649" s="114" t="s">
        <v>776</v>
      </c>
      <c r="I7649">
        <v>8117972</v>
      </c>
    </row>
    <row r="7650" spans="1:9" x14ac:dyDescent="0.25">
      <c r="A7650" s="114" t="s">
        <v>2132</v>
      </c>
      <c r="B7650">
        <v>167</v>
      </c>
      <c r="C7650" s="114" t="s">
        <v>53</v>
      </c>
      <c r="D7650" s="114" t="s">
        <v>298</v>
      </c>
      <c r="E7650" s="115">
        <v>44878</v>
      </c>
      <c r="F7650" s="192">
        <v>0.29392361111111109</v>
      </c>
      <c r="G7650">
        <v>2</v>
      </c>
      <c r="H7650" s="114" t="s">
        <v>299</v>
      </c>
      <c r="I7650"/>
    </row>
    <row r="7651" spans="1:9" x14ac:dyDescent="0.25">
      <c r="A7651" s="114" t="s">
        <v>2132</v>
      </c>
      <c r="B7651">
        <v>168</v>
      </c>
      <c r="C7651" s="114" t="s">
        <v>54</v>
      </c>
      <c r="D7651" s="114" t="s">
        <v>1418</v>
      </c>
      <c r="E7651" s="115">
        <v>44878</v>
      </c>
      <c r="F7651" s="192">
        <v>0.29434027777777777</v>
      </c>
      <c r="G7651">
        <v>2</v>
      </c>
      <c r="H7651" s="114" t="s">
        <v>1419</v>
      </c>
      <c r="I7651">
        <v>5425648</v>
      </c>
    </row>
    <row r="7652" spans="1:9" x14ac:dyDescent="0.25">
      <c r="A7652" s="114" t="s">
        <v>2132</v>
      </c>
      <c r="B7652">
        <v>169</v>
      </c>
      <c r="C7652" s="114" t="s">
        <v>53</v>
      </c>
      <c r="D7652" s="114" t="s">
        <v>714</v>
      </c>
      <c r="E7652" s="115">
        <v>44878</v>
      </c>
      <c r="F7652" s="192">
        <v>0.29516203703703703</v>
      </c>
      <c r="G7652">
        <v>2</v>
      </c>
      <c r="H7652" s="114" t="s">
        <v>715</v>
      </c>
      <c r="I7652"/>
    </row>
    <row r="7653" spans="1:9" x14ac:dyDescent="0.25">
      <c r="A7653" s="114" t="s">
        <v>2132</v>
      </c>
      <c r="B7653">
        <v>170</v>
      </c>
      <c r="C7653" s="114" t="s">
        <v>53</v>
      </c>
      <c r="D7653" s="114" t="s">
        <v>1143</v>
      </c>
      <c r="E7653" s="115">
        <v>44878</v>
      </c>
      <c r="F7653" s="192">
        <v>0.29527777777777775</v>
      </c>
      <c r="G7653">
        <v>2</v>
      </c>
      <c r="H7653" s="114" t="s">
        <v>1144</v>
      </c>
      <c r="I7653"/>
    </row>
    <row r="7654" spans="1:9" x14ac:dyDescent="0.25">
      <c r="A7654" s="114" t="s">
        <v>2132</v>
      </c>
      <c r="B7654">
        <v>171</v>
      </c>
      <c r="C7654" s="114" t="s">
        <v>53</v>
      </c>
      <c r="D7654" s="114" t="s">
        <v>1151</v>
      </c>
      <c r="E7654" s="115">
        <v>44878</v>
      </c>
      <c r="F7654" s="192">
        <v>0.29567129629629629</v>
      </c>
      <c r="G7654">
        <v>2</v>
      </c>
      <c r="H7654" s="114" t="s">
        <v>1152</v>
      </c>
      <c r="I7654"/>
    </row>
    <row r="7655" spans="1:9" x14ac:dyDescent="0.25">
      <c r="A7655" s="114" t="s">
        <v>2132</v>
      </c>
      <c r="B7655">
        <v>172</v>
      </c>
      <c r="C7655" s="114" t="s">
        <v>52</v>
      </c>
      <c r="D7655" s="114" t="s">
        <v>532</v>
      </c>
      <c r="E7655" s="115">
        <v>44878</v>
      </c>
      <c r="F7655" s="192">
        <v>0.29574074074074075</v>
      </c>
      <c r="G7655">
        <v>2</v>
      </c>
      <c r="H7655" s="114" t="s">
        <v>533</v>
      </c>
      <c r="I7655">
        <v>3401068</v>
      </c>
    </row>
    <row r="7656" spans="1:9" x14ac:dyDescent="0.25">
      <c r="A7656" s="114" t="s">
        <v>2132</v>
      </c>
      <c r="B7656">
        <v>173</v>
      </c>
      <c r="C7656" s="114" t="s">
        <v>52</v>
      </c>
      <c r="D7656" s="114" t="s">
        <v>779</v>
      </c>
      <c r="E7656" s="115">
        <v>44878</v>
      </c>
      <c r="F7656" s="192">
        <v>0.29620370370370369</v>
      </c>
      <c r="G7656">
        <v>2</v>
      </c>
      <c r="H7656" s="114" t="s">
        <v>780</v>
      </c>
      <c r="I7656">
        <v>5381595</v>
      </c>
    </row>
    <row r="7657" spans="1:9" x14ac:dyDescent="0.25">
      <c r="A7657" s="114" t="s">
        <v>2132</v>
      </c>
      <c r="B7657">
        <v>174</v>
      </c>
      <c r="C7657" s="114" t="s">
        <v>52</v>
      </c>
      <c r="D7657" s="114" t="s">
        <v>829</v>
      </c>
      <c r="E7657" s="115">
        <v>44878</v>
      </c>
      <c r="F7657" s="192">
        <v>0.29625000000000001</v>
      </c>
      <c r="G7657">
        <v>2</v>
      </c>
      <c r="H7657" s="114" t="s">
        <v>830</v>
      </c>
      <c r="I7657">
        <v>5495578</v>
      </c>
    </row>
    <row r="7658" spans="1:9" x14ac:dyDescent="0.25">
      <c r="A7658" s="114" t="s">
        <v>2132</v>
      </c>
      <c r="B7658">
        <v>175</v>
      </c>
      <c r="C7658" s="114" t="s">
        <v>52</v>
      </c>
      <c r="D7658" s="114" t="s">
        <v>236</v>
      </c>
      <c r="E7658" s="115">
        <v>44878</v>
      </c>
      <c r="F7658" s="192">
        <v>0.29871527777777779</v>
      </c>
      <c r="G7658">
        <v>2</v>
      </c>
      <c r="H7658" s="114" t="s">
        <v>237</v>
      </c>
      <c r="I7658">
        <v>5272733</v>
      </c>
    </row>
    <row r="7659" spans="1:9" x14ac:dyDescent="0.25">
      <c r="A7659" s="114" t="s">
        <v>2132</v>
      </c>
      <c r="B7659">
        <v>176</v>
      </c>
      <c r="C7659" s="114" t="s">
        <v>53</v>
      </c>
      <c r="D7659" s="114" t="s">
        <v>496</v>
      </c>
      <c r="E7659" s="115">
        <v>44878</v>
      </c>
      <c r="F7659" s="192">
        <v>0.29885416666666664</v>
      </c>
      <c r="G7659">
        <v>2</v>
      </c>
      <c r="H7659" s="114" t="s">
        <v>497</v>
      </c>
      <c r="I7659">
        <v>5447307</v>
      </c>
    </row>
    <row r="7660" spans="1:9" x14ac:dyDescent="0.25">
      <c r="A7660" s="114" t="s">
        <v>2132</v>
      </c>
      <c r="B7660">
        <v>177</v>
      </c>
      <c r="C7660" s="114" t="s">
        <v>54</v>
      </c>
      <c r="D7660" s="114" t="s">
        <v>686</v>
      </c>
      <c r="E7660" s="115">
        <v>44878</v>
      </c>
      <c r="F7660" s="192">
        <v>0.29893518518518519</v>
      </c>
      <c r="G7660">
        <v>2</v>
      </c>
      <c r="H7660" s="114" t="s">
        <v>687</v>
      </c>
      <c r="I7660">
        <v>7344849</v>
      </c>
    </row>
    <row r="7661" spans="1:9" x14ac:dyDescent="0.25">
      <c r="A7661" s="114" t="s">
        <v>2132</v>
      </c>
      <c r="B7661">
        <v>178</v>
      </c>
      <c r="C7661" s="114" t="s">
        <v>54</v>
      </c>
      <c r="D7661" s="114" t="s">
        <v>262</v>
      </c>
      <c r="E7661" s="115">
        <v>44878</v>
      </c>
      <c r="F7661" s="192">
        <v>0.29944444444444446</v>
      </c>
      <c r="G7661">
        <v>2</v>
      </c>
      <c r="H7661" s="114" t="s">
        <v>263</v>
      </c>
      <c r="I7661">
        <v>2790017</v>
      </c>
    </row>
    <row r="7662" spans="1:9" x14ac:dyDescent="0.25">
      <c r="A7662" s="114" t="s">
        <v>2132</v>
      </c>
      <c r="B7662">
        <v>179</v>
      </c>
      <c r="C7662" s="114" t="s">
        <v>52</v>
      </c>
      <c r="D7662" s="114" t="s">
        <v>390</v>
      </c>
      <c r="E7662" s="115">
        <v>44878</v>
      </c>
      <c r="F7662" s="192">
        <v>0.29965277777777777</v>
      </c>
      <c r="G7662">
        <v>2</v>
      </c>
      <c r="H7662" s="114" t="s">
        <v>391</v>
      </c>
      <c r="I7662">
        <v>5345948</v>
      </c>
    </row>
    <row r="7663" spans="1:9" x14ac:dyDescent="0.25">
      <c r="A7663" s="114" t="s">
        <v>2132</v>
      </c>
      <c r="B7663">
        <v>180</v>
      </c>
      <c r="C7663" s="114" t="s">
        <v>53</v>
      </c>
      <c r="D7663" s="114" t="s">
        <v>466</v>
      </c>
      <c r="E7663" s="115">
        <v>44878</v>
      </c>
      <c r="F7663" s="192">
        <v>0.29989583333333331</v>
      </c>
      <c r="G7663">
        <v>2</v>
      </c>
      <c r="H7663" s="114" t="s">
        <v>467</v>
      </c>
      <c r="I7663"/>
    </row>
    <row r="7664" spans="1:9" x14ac:dyDescent="0.25">
      <c r="A7664" s="114" t="s">
        <v>2132</v>
      </c>
      <c r="B7664">
        <v>181</v>
      </c>
      <c r="C7664" s="114" t="s">
        <v>54</v>
      </c>
      <c r="D7664" s="114" t="s">
        <v>1628</v>
      </c>
      <c r="E7664" s="115">
        <v>44878</v>
      </c>
      <c r="F7664" s="192">
        <v>0.30003472222222222</v>
      </c>
      <c r="G7664">
        <v>2</v>
      </c>
      <c r="H7664" s="114" t="s">
        <v>1629</v>
      </c>
      <c r="I7664"/>
    </row>
    <row r="7665" spans="1:9" x14ac:dyDescent="0.25">
      <c r="A7665" s="114" t="s">
        <v>2132</v>
      </c>
      <c r="B7665">
        <v>182</v>
      </c>
      <c r="C7665" s="114" t="s">
        <v>52</v>
      </c>
      <c r="D7665" s="114" t="s">
        <v>444</v>
      </c>
      <c r="E7665" s="115">
        <v>44878</v>
      </c>
      <c r="F7665" s="192">
        <v>0.30033564814814817</v>
      </c>
      <c r="G7665">
        <v>2</v>
      </c>
      <c r="H7665" s="114" t="s">
        <v>445</v>
      </c>
      <c r="I7665">
        <v>7094641</v>
      </c>
    </row>
    <row r="7666" spans="1:9" x14ac:dyDescent="0.25">
      <c r="A7666" s="114" t="s">
        <v>2132</v>
      </c>
      <c r="B7666">
        <v>183</v>
      </c>
      <c r="C7666" s="114" t="s">
        <v>53</v>
      </c>
      <c r="D7666" s="114" t="s">
        <v>358</v>
      </c>
      <c r="E7666" s="115">
        <v>44878</v>
      </c>
      <c r="F7666" s="192">
        <v>0.30079861111111111</v>
      </c>
      <c r="G7666">
        <v>2</v>
      </c>
      <c r="H7666" s="114" t="s">
        <v>359</v>
      </c>
      <c r="I7666"/>
    </row>
    <row r="7667" spans="1:9" x14ac:dyDescent="0.25">
      <c r="A7667" s="114" t="s">
        <v>2132</v>
      </c>
      <c r="B7667">
        <v>184</v>
      </c>
      <c r="C7667" s="114" t="s">
        <v>52</v>
      </c>
      <c r="D7667" s="114" t="s">
        <v>1598</v>
      </c>
      <c r="E7667" s="115">
        <v>44878</v>
      </c>
      <c r="F7667" s="192">
        <v>0.30101851851851852</v>
      </c>
      <c r="G7667">
        <v>2</v>
      </c>
      <c r="H7667" s="114" t="s">
        <v>1599</v>
      </c>
      <c r="I7667">
        <v>7351285</v>
      </c>
    </row>
    <row r="7668" spans="1:9" x14ac:dyDescent="0.25">
      <c r="A7668" s="114" t="s">
        <v>2132</v>
      </c>
      <c r="B7668">
        <v>185</v>
      </c>
      <c r="C7668" s="114" t="s">
        <v>52</v>
      </c>
      <c r="D7668" s="114" t="s">
        <v>833</v>
      </c>
      <c r="E7668" s="115">
        <v>44878</v>
      </c>
      <c r="F7668" s="192">
        <v>0.30164351851851851</v>
      </c>
      <c r="G7668">
        <v>2</v>
      </c>
      <c r="H7668" s="114" t="s">
        <v>834</v>
      </c>
      <c r="I7668">
        <v>3669791</v>
      </c>
    </row>
    <row r="7669" spans="1:9" x14ac:dyDescent="0.25">
      <c r="A7669" s="114" t="s">
        <v>2132</v>
      </c>
      <c r="B7669">
        <v>186</v>
      </c>
      <c r="C7669" s="114" t="s">
        <v>53</v>
      </c>
      <c r="D7669" s="114" t="s">
        <v>720</v>
      </c>
      <c r="E7669" s="115">
        <v>44878</v>
      </c>
      <c r="F7669" s="192">
        <v>0.30172453703703705</v>
      </c>
      <c r="G7669">
        <v>2</v>
      </c>
      <c r="H7669" s="114" t="s">
        <v>721</v>
      </c>
      <c r="I7669"/>
    </row>
    <row r="7670" spans="1:9" x14ac:dyDescent="0.25">
      <c r="A7670" s="114" t="s">
        <v>2132</v>
      </c>
      <c r="B7670">
        <v>187</v>
      </c>
      <c r="C7670" s="114" t="s">
        <v>53</v>
      </c>
      <c r="D7670" s="114" t="s">
        <v>2040</v>
      </c>
      <c r="E7670" s="115">
        <v>44878</v>
      </c>
      <c r="F7670" s="192">
        <v>0.30190972222222223</v>
      </c>
      <c r="G7670">
        <v>2</v>
      </c>
      <c r="H7670" s="114" t="s">
        <v>2041</v>
      </c>
      <c r="I7670">
        <v>2078157</v>
      </c>
    </row>
    <row r="7671" spans="1:9" x14ac:dyDescent="0.25">
      <c r="A7671" s="114" t="s">
        <v>2132</v>
      </c>
      <c r="B7671">
        <v>188</v>
      </c>
      <c r="C7671" s="114" t="s">
        <v>54</v>
      </c>
      <c r="D7671" s="114" t="s">
        <v>696</v>
      </c>
      <c r="E7671" s="115">
        <v>44878</v>
      </c>
      <c r="F7671" s="192">
        <v>0.30236111111111114</v>
      </c>
      <c r="G7671">
        <v>2</v>
      </c>
      <c r="H7671" s="114" t="s">
        <v>697</v>
      </c>
      <c r="I7671">
        <v>8297552</v>
      </c>
    </row>
    <row r="7672" spans="1:9" x14ac:dyDescent="0.25">
      <c r="A7672" s="114" t="s">
        <v>2132</v>
      </c>
      <c r="B7672">
        <v>189</v>
      </c>
      <c r="C7672" s="114" t="s">
        <v>53</v>
      </c>
      <c r="D7672" s="114" t="s">
        <v>815</v>
      </c>
      <c r="E7672" s="115">
        <v>44878</v>
      </c>
      <c r="F7672" s="192">
        <v>0.30269675925925926</v>
      </c>
      <c r="G7672">
        <v>2</v>
      </c>
      <c r="H7672" s="114" t="s">
        <v>816</v>
      </c>
      <c r="I7672"/>
    </row>
    <row r="7673" spans="1:9" x14ac:dyDescent="0.25">
      <c r="A7673" s="114" t="s">
        <v>2132</v>
      </c>
      <c r="B7673">
        <v>190</v>
      </c>
      <c r="C7673" s="114" t="s">
        <v>53</v>
      </c>
      <c r="D7673" s="114" t="s">
        <v>1176</v>
      </c>
      <c r="E7673" s="115">
        <v>44878</v>
      </c>
      <c r="F7673" s="192">
        <v>0.30285879629629631</v>
      </c>
      <c r="G7673">
        <v>2</v>
      </c>
      <c r="H7673" s="114" t="s">
        <v>1177</v>
      </c>
      <c r="I7673"/>
    </row>
    <row r="7674" spans="1:9" x14ac:dyDescent="0.25">
      <c r="A7674" s="114" t="s">
        <v>2132</v>
      </c>
      <c r="B7674">
        <v>191</v>
      </c>
      <c r="C7674" s="114" t="s">
        <v>53</v>
      </c>
      <c r="D7674" s="114" t="s">
        <v>1236</v>
      </c>
      <c r="E7674" s="115">
        <v>44878</v>
      </c>
      <c r="F7674" s="192">
        <v>0.30324074074074076</v>
      </c>
      <c r="G7674">
        <v>2</v>
      </c>
      <c r="H7674" s="114" t="s">
        <v>1237</v>
      </c>
      <c r="I7674"/>
    </row>
    <row r="7675" spans="1:9" x14ac:dyDescent="0.25">
      <c r="A7675" s="114" t="s">
        <v>2132</v>
      </c>
      <c r="B7675">
        <v>192</v>
      </c>
      <c r="C7675" s="114" t="s">
        <v>53</v>
      </c>
      <c r="D7675" s="114" t="s">
        <v>561</v>
      </c>
      <c r="E7675" s="115">
        <v>44878</v>
      </c>
      <c r="F7675" s="192">
        <v>0.30333333333333334</v>
      </c>
      <c r="G7675">
        <v>2</v>
      </c>
      <c r="H7675" s="114" t="s">
        <v>562</v>
      </c>
      <c r="I7675">
        <v>5405139</v>
      </c>
    </row>
    <row r="7676" spans="1:9" x14ac:dyDescent="0.25">
      <c r="A7676" s="114" t="s">
        <v>2132</v>
      </c>
      <c r="B7676">
        <v>193</v>
      </c>
      <c r="C7676" s="114" t="s">
        <v>53</v>
      </c>
      <c r="D7676" s="114" t="s">
        <v>486</v>
      </c>
      <c r="E7676" s="115">
        <v>44878</v>
      </c>
      <c r="F7676" s="192">
        <v>0.30350694444444443</v>
      </c>
      <c r="G7676">
        <v>2</v>
      </c>
      <c r="H7676" s="114" t="s">
        <v>487</v>
      </c>
      <c r="I7676"/>
    </row>
    <row r="7677" spans="1:9" x14ac:dyDescent="0.25">
      <c r="A7677" s="114" t="s">
        <v>2132</v>
      </c>
      <c r="B7677">
        <v>194</v>
      </c>
      <c r="C7677" s="114" t="s">
        <v>54</v>
      </c>
      <c r="D7677" s="114" t="s">
        <v>2133</v>
      </c>
      <c r="E7677" s="115">
        <v>44878</v>
      </c>
      <c r="F7677" s="192">
        <v>0.30359953703703701</v>
      </c>
      <c r="G7677">
        <v>2</v>
      </c>
      <c r="H7677" s="114" t="s">
        <v>2134</v>
      </c>
      <c r="I7677">
        <v>14929807</v>
      </c>
    </row>
    <row r="7678" spans="1:9" x14ac:dyDescent="0.25">
      <c r="A7678" s="114" t="s">
        <v>2132</v>
      </c>
      <c r="B7678">
        <v>195</v>
      </c>
      <c r="C7678" s="114" t="s">
        <v>53</v>
      </c>
      <c r="D7678" s="114" t="s">
        <v>1141</v>
      </c>
      <c r="E7678" s="115">
        <v>44878</v>
      </c>
      <c r="F7678" s="192">
        <v>0.30412037037037037</v>
      </c>
      <c r="G7678">
        <v>2</v>
      </c>
      <c r="H7678" s="114" t="s">
        <v>1142</v>
      </c>
      <c r="I7678">
        <v>8900093</v>
      </c>
    </row>
    <row r="7679" spans="1:9" x14ac:dyDescent="0.25">
      <c r="A7679" s="114" t="s">
        <v>2132</v>
      </c>
      <c r="B7679">
        <v>196</v>
      </c>
      <c r="C7679" s="114" t="s">
        <v>52</v>
      </c>
      <c r="D7679" s="114" t="s">
        <v>378</v>
      </c>
      <c r="E7679" s="115">
        <v>44878</v>
      </c>
      <c r="F7679" s="192">
        <v>0.30489583333333331</v>
      </c>
      <c r="G7679">
        <v>2</v>
      </c>
      <c r="H7679" s="114" t="s">
        <v>379</v>
      </c>
      <c r="I7679">
        <v>14813026</v>
      </c>
    </row>
    <row r="7680" spans="1:9" x14ac:dyDescent="0.25">
      <c r="A7680" s="114" t="s">
        <v>2132</v>
      </c>
      <c r="B7680">
        <v>197</v>
      </c>
      <c r="C7680" s="114" t="s">
        <v>53</v>
      </c>
      <c r="D7680" s="114" t="s">
        <v>366</v>
      </c>
      <c r="E7680" s="115">
        <v>44878</v>
      </c>
      <c r="F7680" s="192">
        <v>0.30703703703703705</v>
      </c>
      <c r="G7680">
        <v>2</v>
      </c>
      <c r="H7680" s="114" t="s">
        <v>367</v>
      </c>
      <c r="I7680"/>
    </row>
    <row r="7681" spans="1:9" x14ac:dyDescent="0.25">
      <c r="A7681" s="114" t="s">
        <v>2132</v>
      </c>
      <c r="B7681">
        <v>198</v>
      </c>
      <c r="C7681" s="114" t="s">
        <v>52</v>
      </c>
      <c r="D7681" s="114" t="s">
        <v>831</v>
      </c>
      <c r="E7681" s="115">
        <v>44878</v>
      </c>
      <c r="F7681" s="192">
        <v>0.30730324074074072</v>
      </c>
      <c r="G7681">
        <v>2</v>
      </c>
      <c r="H7681" s="114" t="s">
        <v>832</v>
      </c>
      <c r="I7681">
        <v>8318873</v>
      </c>
    </row>
    <row r="7682" spans="1:9" x14ac:dyDescent="0.25">
      <c r="A7682" s="114" t="s">
        <v>2132</v>
      </c>
      <c r="B7682">
        <v>199</v>
      </c>
      <c r="C7682" s="114" t="s">
        <v>52</v>
      </c>
      <c r="D7682" s="114" t="s">
        <v>520</v>
      </c>
      <c r="E7682" s="115">
        <v>44878</v>
      </c>
      <c r="F7682" s="192">
        <v>0.37643518518518521</v>
      </c>
      <c r="G7682">
        <v>2</v>
      </c>
      <c r="H7682" s="114" t="s">
        <v>521</v>
      </c>
      <c r="I7682">
        <v>5371303</v>
      </c>
    </row>
    <row r="7683" spans="1:9" x14ac:dyDescent="0.25">
      <c r="A7683" s="114" t="s">
        <v>2132</v>
      </c>
      <c r="B7683">
        <v>200</v>
      </c>
      <c r="C7683" s="114" t="s">
        <v>52</v>
      </c>
      <c r="D7683" s="114" t="s">
        <v>240</v>
      </c>
      <c r="E7683" s="115">
        <v>44878</v>
      </c>
      <c r="F7683" s="192">
        <v>0.39613425925925927</v>
      </c>
      <c r="G7683">
        <v>2</v>
      </c>
      <c r="H7683" s="114" t="s">
        <v>241</v>
      </c>
      <c r="I7683">
        <v>2684895</v>
      </c>
    </row>
    <row r="7684" spans="1:9" x14ac:dyDescent="0.25">
      <c r="A7684" s="114" t="s">
        <v>2132</v>
      </c>
      <c r="B7684">
        <v>201</v>
      </c>
      <c r="C7684" s="114" t="s">
        <v>52</v>
      </c>
      <c r="D7684" s="114" t="s">
        <v>1338</v>
      </c>
      <c r="E7684" s="115">
        <v>44878</v>
      </c>
      <c r="F7684" s="192">
        <v>0.46437499999999998</v>
      </c>
      <c r="G7684">
        <v>2</v>
      </c>
      <c r="H7684" s="114" t="s">
        <v>1339</v>
      </c>
      <c r="I7684">
        <v>5353743</v>
      </c>
    </row>
    <row r="7685" spans="1:9" x14ac:dyDescent="0.25">
      <c r="A7685" s="114" t="s">
        <v>2132</v>
      </c>
      <c r="B7685">
        <v>202</v>
      </c>
      <c r="C7685" s="114" t="s">
        <v>54</v>
      </c>
      <c r="D7685" s="114" t="s">
        <v>468</v>
      </c>
      <c r="E7685" s="115">
        <v>44878</v>
      </c>
      <c r="F7685" s="192">
        <v>0.46446759259259257</v>
      </c>
      <c r="G7685">
        <v>2</v>
      </c>
      <c r="H7685" s="114" t="s">
        <v>469</v>
      </c>
      <c r="I7685">
        <v>7353518</v>
      </c>
    </row>
    <row r="7686" spans="1:9" x14ac:dyDescent="0.25">
      <c r="A7686" s="114" t="s">
        <v>2132</v>
      </c>
      <c r="B7686">
        <v>203</v>
      </c>
      <c r="C7686" s="114" t="s">
        <v>52</v>
      </c>
      <c r="D7686" s="114" t="s">
        <v>220</v>
      </c>
      <c r="E7686" s="115">
        <v>44878</v>
      </c>
      <c r="F7686" s="192">
        <v>0.46462962962962961</v>
      </c>
      <c r="G7686">
        <v>2</v>
      </c>
      <c r="H7686" s="114" t="s">
        <v>221</v>
      </c>
      <c r="I7686">
        <v>2705664</v>
      </c>
    </row>
    <row r="7687" spans="1:9" x14ac:dyDescent="0.25">
      <c r="A7687" s="114" t="s">
        <v>2132</v>
      </c>
      <c r="B7687">
        <v>204</v>
      </c>
      <c r="C7687" s="114" t="s">
        <v>54</v>
      </c>
      <c r="D7687" s="114" t="s">
        <v>1304</v>
      </c>
      <c r="E7687" s="115">
        <v>44878</v>
      </c>
      <c r="F7687" s="192">
        <v>0.46523148148148147</v>
      </c>
      <c r="G7687">
        <v>2</v>
      </c>
      <c r="H7687" s="114" t="s">
        <v>1305</v>
      </c>
      <c r="I7687">
        <v>15013139</v>
      </c>
    </row>
    <row r="7688" spans="1:9" x14ac:dyDescent="0.25">
      <c r="A7688" s="114" t="s">
        <v>2132</v>
      </c>
      <c r="B7688">
        <v>205</v>
      </c>
      <c r="C7688" s="114" t="s">
        <v>54</v>
      </c>
      <c r="D7688" s="114" t="s">
        <v>294</v>
      </c>
      <c r="E7688" s="115">
        <v>44878</v>
      </c>
      <c r="F7688" s="192">
        <v>0.46665509259259258</v>
      </c>
      <c r="G7688">
        <v>2</v>
      </c>
      <c r="H7688" s="114" t="s">
        <v>295</v>
      </c>
      <c r="I7688">
        <v>14958063</v>
      </c>
    </row>
    <row r="7689" spans="1:9" x14ac:dyDescent="0.25">
      <c r="A7689" s="114" t="s">
        <v>2132</v>
      </c>
      <c r="B7689">
        <v>206</v>
      </c>
      <c r="C7689" s="114" t="s">
        <v>54</v>
      </c>
      <c r="D7689" s="114" t="s">
        <v>631</v>
      </c>
      <c r="E7689" s="115">
        <v>44878</v>
      </c>
      <c r="F7689" s="192">
        <v>0.46671296296296294</v>
      </c>
      <c r="G7689">
        <v>2</v>
      </c>
      <c r="H7689" s="114" t="s">
        <v>632</v>
      </c>
      <c r="I7689">
        <v>8259221</v>
      </c>
    </row>
    <row r="7690" spans="1:9" x14ac:dyDescent="0.25">
      <c r="A7690" s="114" t="s">
        <v>2132</v>
      </c>
      <c r="B7690">
        <v>207</v>
      </c>
      <c r="C7690" s="114" t="s">
        <v>54</v>
      </c>
      <c r="D7690" s="114" t="s">
        <v>625</v>
      </c>
      <c r="E7690" s="115">
        <v>44878</v>
      </c>
      <c r="F7690" s="192">
        <v>0.4667824074074074</v>
      </c>
      <c r="G7690">
        <v>2</v>
      </c>
      <c r="H7690" s="114" t="s">
        <v>626</v>
      </c>
      <c r="I7690">
        <v>3414184</v>
      </c>
    </row>
    <row r="7691" spans="1:9" x14ac:dyDescent="0.25">
      <c r="A7691" s="114" t="s">
        <v>2132</v>
      </c>
      <c r="B7691">
        <v>208</v>
      </c>
      <c r="C7691" s="114" t="s">
        <v>53</v>
      </c>
      <c r="D7691" s="114" t="s">
        <v>522</v>
      </c>
      <c r="E7691" s="115">
        <v>44878</v>
      </c>
      <c r="F7691" s="192">
        <v>0.46702546296296299</v>
      </c>
      <c r="G7691">
        <v>2</v>
      </c>
      <c r="H7691" s="114" t="s">
        <v>523</v>
      </c>
      <c r="I7691">
        <v>14930521</v>
      </c>
    </row>
    <row r="7692" spans="1:9" x14ac:dyDescent="0.25">
      <c r="A7692" s="114" t="s">
        <v>2132</v>
      </c>
      <c r="B7692">
        <v>209</v>
      </c>
      <c r="C7692" s="114" t="s">
        <v>53</v>
      </c>
      <c r="D7692" s="114" t="s">
        <v>2085</v>
      </c>
      <c r="E7692" s="115">
        <v>44878</v>
      </c>
      <c r="F7692" s="192">
        <v>0.46756944444444443</v>
      </c>
      <c r="G7692">
        <v>2</v>
      </c>
      <c r="H7692" s="114" t="s">
        <v>2086</v>
      </c>
      <c r="I7692"/>
    </row>
    <row r="7693" spans="1:9" x14ac:dyDescent="0.25">
      <c r="A7693" s="114" t="s">
        <v>2132</v>
      </c>
      <c r="B7693">
        <v>210</v>
      </c>
      <c r="C7693" s="114" t="s">
        <v>53</v>
      </c>
      <c r="D7693" s="114" t="s">
        <v>1719</v>
      </c>
      <c r="E7693" s="115">
        <v>44878</v>
      </c>
      <c r="F7693" s="192">
        <v>0.46763888888888888</v>
      </c>
      <c r="G7693">
        <v>2</v>
      </c>
      <c r="H7693" s="114" t="s">
        <v>1720</v>
      </c>
      <c r="I7693">
        <v>5618617</v>
      </c>
    </row>
    <row r="7694" spans="1:9" x14ac:dyDescent="0.25">
      <c r="A7694" s="114" t="s">
        <v>2132</v>
      </c>
      <c r="B7694">
        <v>211</v>
      </c>
      <c r="C7694" s="114" t="s">
        <v>54</v>
      </c>
      <c r="D7694" s="114" t="s">
        <v>1628</v>
      </c>
      <c r="E7694" s="115">
        <v>44878</v>
      </c>
      <c r="F7694" s="192">
        <v>0.46770833333333334</v>
      </c>
      <c r="G7694">
        <v>2</v>
      </c>
      <c r="H7694" s="114" t="s">
        <v>1629</v>
      </c>
      <c r="I7694"/>
    </row>
    <row r="7695" spans="1:9" x14ac:dyDescent="0.25">
      <c r="A7695" s="114" t="s">
        <v>2132</v>
      </c>
      <c r="B7695">
        <v>212</v>
      </c>
      <c r="C7695" s="114" t="s">
        <v>52</v>
      </c>
      <c r="D7695" s="114" t="s">
        <v>218</v>
      </c>
      <c r="E7695" s="115">
        <v>44878</v>
      </c>
      <c r="F7695" s="192">
        <v>0.46854166666666669</v>
      </c>
      <c r="G7695">
        <v>2</v>
      </c>
      <c r="H7695" s="114" t="s">
        <v>219</v>
      </c>
      <c r="I7695">
        <v>8357700</v>
      </c>
    </row>
    <row r="7696" spans="1:9" x14ac:dyDescent="0.25">
      <c r="A7696" s="114" t="s">
        <v>2132</v>
      </c>
      <c r="B7696">
        <v>213</v>
      </c>
      <c r="C7696" s="114" t="s">
        <v>52</v>
      </c>
      <c r="D7696" s="114" t="s">
        <v>1250</v>
      </c>
      <c r="E7696" s="115">
        <v>44878</v>
      </c>
      <c r="F7696" s="192">
        <v>0.46862268518518518</v>
      </c>
      <c r="G7696">
        <v>2</v>
      </c>
      <c r="H7696" s="114" t="s">
        <v>1251</v>
      </c>
      <c r="I7696">
        <v>5409209</v>
      </c>
    </row>
    <row r="7697" spans="1:9" x14ac:dyDescent="0.25">
      <c r="A7697" s="114" t="s">
        <v>2132</v>
      </c>
      <c r="B7697">
        <v>214</v>
      </c>
      <c r="C7697" s="114" t="s">
        <v>52</v>
      </c>
      <c r="D7697" s="114" t="s">
        <v>1262</v>
      </c>
      <c r="E7697" s="115">
        <v>44878</v>
      </c>
      <c r="F7697" s="192">
        <v>0.46868055555555554</v>
      </c>
      <c r="G7697">
        <v>2</v>
      </c>
      <c r="H7697" s="114" t="s">
        <v>1263</v>
      </c>
      <c r="I7697">
        <v>5272682</v>
      </c>
    </row>
    <row r="7698" spans="1:9" x14ac:dyDescent="0.25">
      <c r="A7698" s="114" t="s">
        <v>2132</v>
      </c>
      <c r="B7698">
        <v>215</v>
      </c>
      <c r="C7698" s="114" t="s">
        <v>52</v>
      </c>
      <c r="D7698" s="114" t="s">
        <v>1704</v>
      </c>
      <c r="E7698" s="115">
        <v>44878</v>
      </c>
      <c r="F7698" s="192">
        <v>0.46878472222222223</v>
      </c>
      <c r="G7698">
        <v>2</v>
      </c>
      <c r="H7698" s="114" t="s">
        <v>1705</v>
      </c>
      <c r="I7698">
        <v>5272883</v>
      </c>
    </row>
    <row r="7699" spans="1:9" x14ac:dyDescent="0.25">
      <c r="A7699" s="114" t="s">
        <v>2132</v>
      </c>
      <c r="B7699">
        <v>216</v>
      </c>
      <c r="C7699" s="114" t="s">
        <v>53</v>
      </c>
      <c r="D7699" s="114" t="s">
        <v>1352</v>
      </c>
      <c r="E7699" s="115">
        <v>44878</v>
      </c>
      <c r="F7699" s="192">
        <v>0.46885416666666668</v>
      </c>
      <c r="G7699">
        <v>2</v>
      </c>
      <c r="H7699" s="114" t="s">
        <v>1353</v>
      </c>
      <c r="I7699">
        <v>5467526</v>
      </c>
    </row>
    <row r="7700" spans="1:9" x14ac:dyDescent="0.25">
      <c r="A7700" s="114" t="s">
        <v>2132</v>
      </c>
      <c r="B7700">
        <v>217</v>
      </c>
      <c r="C7700" s="114" t="s">
        <v>53</v>
      </c>
      <c r="D7700" s="114" t="s">
        <v>1503</v>
      </c>
      <c r="E7700" s="115">
        <v>44878</v>
      </c>
      <c r="F7700" s="192">
        <v>0.46891203703703704</v>
      </c>
      <c r="G7700">
        <v>2</v>
      </c>
      <c r="H7700" s="114" t="s">
        <v>1504</v>
      </c>
      <c r="I7700">
        <v>5449089</v>
      </c>
    </row>
    <row r="7701" spans="1:9" x14ac:dyDescent="0.25">
      <c r="A7701" s="114" t="s">
        <v>2132</v>
      </c>
      <c r="B7701">
        <v>218</v>
      </c>
      <c r="C7701" s="114" t="s">
        <v>53</v>
      </c>
      <c r="D7701" s="114" t="s">
        <v>1886</v>
      </c>
      <c r="E7701" s="115">
        <v>44878</v>
      </c>
      <c r="F7701" s="192">
        <v>0.4689814814814815</v>
      </c>
      <c r="G7701">
        <v>2</v>
      </c>
      <c r="H7701" s="114" t="s">
        <v>1887</v>
      </c>
      <c r="I7701">
        <v>2856140</v>
      </c>
    </row>
    <row r="7702" spans="1:9" x14ac:dyDescent="0.25">
      <c r="A7702" s="114" t="s">
        <v>2132</v>
      </c>
      <c r="B7702">
        <v>219</v>
      </c>
      <c r="C7702" s="114" t="s">
        <v>53</v>
      </c>
      <c r="D7702" s="114" t="s">
        <v>2065</v>
      </c>
      <c r="E7702" s="115">
        <v>44878</v>
      </c>
      <c r="F7702" s="192">
        <v>0.46949074074074076</v>
      </c>
      <c r="G7702">
        <v>2</v>
      </c>
      <c r="H7702" s="114" t="s">
        <v>2066</v>
      </c>
      <c r="I7702"/>
    </row>
    <row r="7703" spans="1:9" x14ac:dyDescent="0.25">
      <c r="A7703" s="114" t="s">
        <v>2132</v>
      </c>
      <c r="B7703">
        <v>220</v>
      </c>
      <c r="C7703" s="114" t="s">
        <v>54</v>
      </c>
      <c r="D7703" s="114" t="s">
        <v>1356</v>
      </c>
      <c r="E7703" s="115">
        <v>44878</v>
      </c>
      <c r="F7703" s="192">
        <v>0.46997685185185184</v>
      </c>
      <c r="G7703">
        <v>2</v>
      </c>
      <c r="H7703" s="114" t="s">
        <v>1357</v>
      </c>
      <c r="I7703"/>
    </row>
    <row r="7704" spans="1:9" x14ac:dyDescent="0.25">
      <c r="A7704" s="114" t="s">
        <v>2132</v>
      </c>
      <c r="B7704">
        <v>221</v>
      </c>
      <c r="C7704" s="114" t="s">
        <v>54</v>
      </c>
      <c r="D7704" s="114" t="s">
        <v>1316</v>
      </c>
      <c r="E7704" s="115">
        <v>44878</v>
      </c>
      <c r="F7704" s="192">
        <v>0.47006944444444443</v>
      </c>
      <c r="G7704">
        <v>2</v>
      </c>
      <c r="H7704" s="114" t="s">
        <v>1317</v>
      </c>
      <c r="I7704">
        <v>2052000</v>
      </c>
    </row>
    <row r="7705" spans="1:9" x14ac:dyDescent="0.25">
      <c r="A7705" s="114" t="s">
        <v>2132</v>
      </c>
      <c r="B7705">
        <v>222</v>
      </c>
      <c r="C7705" s="114" t="s">
        <v>53</v>
      </c>
      <c r="D7705" s="114" t="s">
        <v>1944</v>
      </c>
      <c r="E7705" s="115">
        <v>44878</v>
      </c>
      <c r="F7705" s="192">
        <v>0.47019675925925924</v>
      </c>
      <c r="G7705">
        <v>2</v>
      </c>
      <c r="H7705" s="114" t="s">
        <v>1945</v>
      </c>
      <c r="I7705"/>
    </row>
    <row r="7706" spans="1:9" x14ac:dyDescent="0.25">
      <c r="A7706" s="114" t="s">
        <v>2132</v>
      </c>
      <c r="B7706">
        <v>223</v>
      </c>
      <c r="C7706" s="114" t="s">
        <v>53</v>
      </c>
      <c r="D7706" s="114" t="s">
        <v>1706</v>
      </c>
      <c r="E7706" s="115">
        <v>44878</v>
      </c>
      <c r="F7706" s="192">
        <v>0.4702662037037037</v>
      </c>
      <c r="G7706">
        <v>2</v>
      </c>
      <c r="H7706" s="114" t="s">
        <v>1707</v>
      </c>
      <c r="I7706"/>
    </row>
    <row r="7707" spans="1:9" x14ac:dyDescent="0.25">
      <c r="A7707" s="114" t="s">
        <v>2132</v>
      </c>
      <c r="B7707">
        <v>224</v>
      </c>
      <c r="C7707" s="114" t="s">
        <v>53</v>
      </c>
      <c r="D7707" s="114" t="s">
        <v>1394</v>
      </c>
      <c r="E7707" s="115">
        <v>44878</v>
      </c>
      <c r="F7707" s="192">
        <v>0.47032407407407406</v>
      </c>
      <c r="G7707">
        <v>2</v>
      </c>
      <c r="H7707" s="114" t="s">
        <v>1395</v>
      </c>
      <c r="I7707"/>
    </row>
    <row r="7708" spans="1:9" x14ac:dyDescent="0.25">
      <c r="A7708" s="114" t="s">
        <v>2132</v>
      </c>
      <c r="B7708">
        <v>225</v>
      </c>
      <c r="C7708" s="114" t="s">
        <v>54</v>
      </c>
      <c r="D7708" s="114" t="s">
        <v>2020</v>
      </c>
      <c r="E7708" s="115">
        <v>44878</v>
      </c>
      <c r="F7708" s="192">
        <v>0.47062500000000002</v>
      </c>
      <c r="G7708">
        <v>2</v>
      </c>
      <c r="H7708" s="114" t="s">
        <v>2021</v>
      </c>
      <c r="I7708">
        <v>5343157</v>
      </c>
    </row>
    <row r="7709" spans="1:9" x14ac:dyDescent="0.25">
      <c r="A7709" s="114" t="s">
        <v>2132</v>
      </c>
      <c r="B7709">
        <v>226</v>
      </c>
      <c r="C7709" s="114" t="s">
        <v>53</v>
      </c>
      <c r="D7709" s="114" t="s">
        <v>1501</v>
      </c>
      <c r="E7709" s="115">
        <v>44878</v>
      </c>
      <c r="F7709" s="192">
        <v>0.47078703703703706</v>
      </c>
      <c r="G7709">
        <v>2</v>
      </c>
      <c r="H7709" s="114" t="s">
        <v>1502</v>
      </c>
      <c r="I7709">
        <v>2736654</v>
      </c>
    </row>
    <row r="7710" spans="1:9" x14ac:dyDescent="0.25">
      <c r="A7710" s="114" t="s">
        <v>2132</v>
      </c>
      <c r="B7710">
        <v>227</v>
      </c>
      <c r="C7710" s="114" t="s">
        <v>53</v>
      </c>
      <c r="D7710" s="114" t="s">
        <v>1382</v>
      </c>
      <c r="E7710" s="115">
        <v>44878</v>
      </c>
      <c r="F7710" s="192">
        <v>0.47193287037037035</v>
      </c>
      <c r="G7710">
        <v>2</v>
      </c>
      <c r="H7710" s="114" t="s">
        <v>1383</v>
      </c>
      <c r="I7710">
        <v>4865142</v>
      </c>
    </row>
    <row r="7711" spans="1:9" x14ac:dyDescent="0.25">
      <c r="A7711" s="114" t="s">
        <v>2132</v>
      </c>
      <c r="B7711">
        <v>228</v>
      </c>
      <c r="C7711" s="114" t="s">
        <v>53</v>
      </c>
      <c r="D7711" s="114" t="s">
        <v>1364</v>
      </c>
      <c r="E7711" s="115">
        <v>44878</v>
      </c>
      <c r="F7711" s="192">
        <v>0.4720138888888889</v>
      </c>
      <c r="G7711">
        <v>2</v>
      </c>
      <c r="H7711" s="114" t="s">
        <v>1365</v>
      </c>
      <c r="I7711">
        <v>2037571</v>
      </c>
    </row>
    <row r="7712" spans="1:9" x14ac:dyDescent="0.25">
      <c r="A7712" s="114" t="s">
        <v>2132</v>
      </c>
      <c r="B7712">
        <v>229</v>
      </c>
      <c r="C7712" s="114" t="s">
        <v>54</v>
      </c>
      <c r="D7712" s="114" t="s">
        <v>2083</v>
      </c>
      <c r="E7712" s="115">
        <v>44878</v>
      </c>
      <c r="F7712" s="192">
        <v>0.47217592592592594</v>
      </c>
      <c r="G7712">
        <v>2</v>
      </c>
      <c r="H7712" s="114" t="s">
        <v>2084</v>
      </c>
      <c r="I7712">
        <v>5346563</v>
      </c>
    </row>
    <row r="7713" spans="1:9" x14ac:dyDescent="0.25">
      <c r="A7713" s="114" t="s">
        <v>2132</v>
      </c>
      <c r="B7713">
        <v>230</v>
      </c>
      <c r="C7713" s="114" t="s">
        <v>53</v>
      </c>
      <c r="D7713" s="114" t="s">
        <v>1361</v>
      </c>
      <c r="E7713" s="115">
        <v>44878</v>
      </c>
      <c r="F7713" s="192">
        <v>0.4725347222222222</v>
      </c>
      <c r="G7713">
        <v>2</v>
      </c>
      <c r="H7713" s="114" t="s">
        <v>1362</v>
      </c>
      <c r="I7713">
        <v>2725065</v>
      </c>
    </row>
    <row r="7714" spans="1:9" x14ac:dyDescent="0.25">
      <c r="A7714" s="114" t="s">
        <v>2132</v>
      </c>
      <c r="B7714">
        <v>231</v>
      </c>
      <c r="C7714" s="114" t="s">
        <v>53</v>
      </c>
      <c r="D7714" s="114" t="s">
        <v>578</v>
      </c>
      <c r="E7714" s="115">
        <v>44878</v>
      </c>
      <c r="F7714" s="192">
        <v>0.47273148148148147</v>
      </c>
      <c r="G7714">
        <v>2</v>
      </c>
      <c r="H7714" s="114" t="s">
        <v>579</v>
      </c>
      <c r="I7714"/>
    </row>
    <row r="7715" spans="1:9" x14ac:dyDescent="0.25">
      <c r="A7715" s="114" t="s">
        <v>2132</v>
      </c>
      <c r="B7715">
        <v>232</v>
      </c>
      <c r="C7715" s="114" t="s">
        <v>53</v>
      </c>
      <c r="D7715" s="114" t="s">
        <v>1370</v>
      </c>
      <c r="E7715" s="115">
        <v>44878</v>
      </c>
      <c r="F7715" s="192">
        <v>0.47278935185185184</v>
      </c>
      <c r="G7715">
        <v>2</v>
      </c>
      <c r="H7715" s="114" t="s">
        <v>1371</v>
      </c>
      <c r="I7715"/>
    </row>
    <row r="7716" spans="1:9" x14ac:dyDescent="0.25">
      <c r="A7716" s="114" t="s">
        <v>2132</v>
      </c>
      <c r="B7716">
        <v>233</v>
      </c>
      <c r="C7716" s="114" t="s">
        <v>52</v>
      </c>
      <c r="D7716" s="114" t="s">
        <v>1288</v>
      </c>
      <c r="E7716" s="115">
        <v>44878</v>
      </c>
      <c r="F7716" s="192">
        <v>0.47317129629629628</v>
      </c>
      <c r="G7716">
        <v>2</v>
      </c>
      <c r="H7716" s="114" t="s">
        <v>1289</v>
      </c>
      <c r="I7716">
        <v>6704712</v>
      </c>
    </row>
    <row r="7717" spans="1:9" x14ac:dyDescent="0.25">
      <c r="A7717" s="114" t="s">
        <v>2132</v>
      </c>
      <c r="B7717">
        <v>234</v>
      </c>
      <c r="C7717" s="114" t="s">
        <v>53</v>
      </c>
      <c r="D7717" s="114" t="s">
        <v>204</v>
      </c>
      <c r="E7717" s="115">
        <v>44878</v>
      </c>
      <c r="F7717" s="192">
        <v>0.4735300925925926</v>
      </c>
      <c r="G7717">
        <v>2</v>
      </c>
      <c r="H7717" s="114" t="s">
        <v>205</v>
      </c>
      <c r="I7717"/>
    </row>
    <row r="7718" spans="1:9" x14ac:dyDescent="0.25">
      <c r="A7718" s="114" t="s">
        <v>2132</v>
      </c>
      <c r="B7718">
        <v>235</v>
      </c>
      <c r="C7718" s="114" t="s">
        <v>53</v>
      </c>
      <c r="D7718" s="114" t="s">
        <v>1354</v>
      </c>
      <c r="E7718" s="115">
        <v>44878</v>
      </c>
      <c r="F7718" s="192">
        <v>0.47388888888888892</v>
      </c>
      <c r="G7718">
        <v>2</v>
      </c>
      <c r="H7718" s="114" t="s">
        <v>1355</v>
      </c>
      <c r="I7718"/>
    </row>
    <row r="7719" spans="1:9" x14ac:dyDescent="0.25">
      <c r="A7719" s="114" t="s">
        <v>2132</v>
      </c>
      <c r="B7719">
        <v>236</v>
      </c>
      <c r="C7719" s="114" t="s">
        <v>53</v>
      </c>
      <c r="D7719" s="114" t="s">
        <v>1890</v>
      </c>
      <c r="E7719" s="115">
        <v>44878</v>
      </c>
      <c r="F7719" s="192">
        <v>0.47395833333333331</v>
      </c>
      <c r="G7719">
        <v>2</v>
      </c>
      <c r="H7719" s="114" t="s">
        <v>1891</v>
      </c>
      <c r="I7719"/>
    </row>
    <row r="7720" spans="1:9" x14ac:dyDescent="0.25">
      <c r="A7720" s="114" t="s">
        <v>2132</v>
      </c>
      <c r="B7720">
        <v>237</v>
      </c>
      <c r="C7720" s="114" t="s">
        <v>54</v>
      </c>
      <c r="D7720" s="114" t="s">
        <v>1414</v>
      </c>
      <c r="E7720" s="115">
        <v>44878</v>
      </c>
      <c r="F7720" s="192">
        <v>0.47401620370370373</v>
      </c>
      <c r="G7720">
        <v>2</v>
      </c>
      <c r="H7720" s="114" t="s">
        <v>1415</v>
      </c>
      <c r="I7720"/>
    </row>
    <row r="7721" spans="1:9" x14ac:dyDescent="0.25">
      <c r="A7721" s="114" t="s">
        <v>2132</v>
      </c>
      <c r="B7721">
        <v>238</v>
      </c>
      <c r="C7721" s="114" t="s">
        <v>54</v>
      </c>
      <c r="D7721" s="114" t="s">
        <v>2055</v>
      </c>
      <c r="E7721" s="115">
        <v>44878</v>
      </c>
      <c r="F7721" s="192">
        <v>0.47431712962962963</v>
      </c>
      <c r="G7721">
        <v>2</v>
      </c>
      <c r="H7721" s="114" t="s">
        <v>2056</v>
      </c>
      <c r="I7721"/>
    </row>
    <row r="7722" spans="1:9" x14ac:dyDescent="0.25">
      <c r="A7722" s="114" t="s">
        <v>2132</v>
      </c>
      <c r="B7722">
        <v>239</v>
      </c>
      <c r="C7722" s="114" t="s">
        <v>54</v>
      </c>
      <c r="D7722" s="114" t="s">
        <v>1386</v>
      </c>
      <c r="E7722" s="115">
        <v>44878</v>
      </c>
      <c r="F7722" s="192">
        <v>0.47440972222222222</v>
      </c>
      <c r="G7722">
        <v>2</v>
      </c>
      <c r="H7722" s="114" t="s">
        <v>1387</v>
      </c>
      <c r="I7722"/>
    </row>
    <row r="7723" spans="1:9" x14ac:dyDescent="0.25">
      <c r="A7723" s="114" t="s">
        <v>2132</v>
      </c>
      <c r="B7723">
        <v>240</v>
      </c>
      <c r="C7723" s="114" t="s">
        <v>53</v>
      </c>
      <c r="D7723" s="114" t="s">
        <v>1467</v>
      </c>
      <c r="E7723" s="115">
        <v>44878</v>
      </c>
      <c r="F7723" s="192">
        <v>0.47446759259259258</v>
      </c>
      <c r="G7723">
        <v>2</v>
      </c>
      <c r="H7723" s="114" t="s">
        <v>1468</v>
      </c>
      <c r="I7723"/>
    </row>
    <row r="7724" spans="1:9" x14ac:dyDescent="0.25">
      <c r="A7724" s="114" t="s">
        <v>2132</v>
      </c>
      <c r="B7724">
        <v>241</v>
      </c>
      <c r="C7724" s="114" t="s">
        <v>53</v>
      </c>
      <c r="D7724" s="114" t="s">
        <v>2112</v>
      </c>
      <c r="E7724" s="115">
        <v>44878</v>
      </c>
      <c r="F7724" s="192">
        <v>0.47453703703703703</v>
      </c>
      <c r="G7724">
        <v>2</v>
      </c>
      <c r="H7724" s="114" t="s">
        <v>2113</v>
      </c>
      <c r="I7724"/>
    </row>
    <row r="7725" spans="1:9" x14ac:dyDescent="0.25">
      <c r="A7725" s="114" t="s">
        <v>2132</v>
      </c>
      <c r="B7725">
        <v>242</v>
      </c>
      <c r="C7725" s="114" t="s">
        <v>53</v>
      </c>
      <c r="D7725" s="114" t="s">
        <v>1286</v>
      </c>
      <c r="E7725" s="115">
        <v>44878</v>
      </c>
      <c r="F7725" s="192">
        <v>0.47487268518518516</v>
      </c>
      <c r="G7725">
        <v>2</v>
      </c>
      <c r="H7725" s="114" t="s">
        <v>1287</v>
      </c>
      <c r="I7725"/>
    </row>
    <row r="7726" spans="1:9" x14ac:dyDescent="0.25">
      <c r="A7726" s="114" t="s">
        <v>2132</v>
      </c>
      <c r="B7726">
        <v>243</v>
      </c>
      <c r="C7726" s="114" t="s">
        <v>53</v>
      </c>
      <c r="D7726" s="114" t="s">
        <v>510</v>
      </c>
      <c r="E7726" s="115">
        <v>44878</v>
      </c>
      <c r="F7726" s="192">
        <v>0.47494212962962962</v>
      </c>
      <c r="G7726">
        <v>2</v>
      </c>
      <c r="H7726" s="114" t="s">
        <v>511</v>
      </c>
      <c r="I7726">
        <v>2024822</v>
      </c>
    </row>
    <row r="7727" spans="1:9" x14ac:dyDescent="0.25">
      <c r="A7727" s="114" t="s">
        <v>2132</v>
      </c>
      <c r="B7727">
        <v>244</v>
      </c>
      <c r="C7727" s="114" t="s">
        <v>54</v>
      </c>
      <c r="D7727" s="114" t="s">
        <v>1606</v>
      </c>
      <c r="E7727" s="115">
        <v>44878</v>
      </c>
      <c r="F7727" s="192">
        <v>0.47501157407407407</v>
      </c>
      <c r="G7727">
        <v>2</v>
      </c>
      <c r="H7727" s="114" t="s">
        <v>1607</v>
      </c>
      <c r="I7727">
        <v>6722916</v>
      </c>
    </row>
    <row r="7728" spans="1:9" x14ac:dyDescent="0.25">
      <c r="A7728" s="114" t="s">
        <v>2132</v>
      </c>
      <c r="B7728">
        <v>245</v>
      </c>
      <c r="C7728" s="114" t="s">
        <v>52</v>
      </c>
      <c r="D7728" s="114" t="s">
        <v>1804</v>
      </c>
      <c r="E7728" s="115">
        <v>44878</v>
      </c>
      <c r="F7728" s="192">
        <v>0.47510416666666666</v>
      </c>
      <c r="G7728">
        <v>2</v>
      </c>
      <c r="H7728" s="114" t="s">
        <v>1805</v>
      </c>
      <c r="I7728">
        <v>7513986</v>
      </c>
    </row>
    <row r="7729" spans="1:9" x14ac:dyDescent="0.25">
      <c r="A7729" s="114" t="s">
        <v>2132</v>
      </c>
      <c r="B7729">
        <v>246</v>
      </c>
      <c r="C7729" s="114" t="s">
        <v>52</v>
      </c>
      <c r="D7729" s="114" t="s">
        <v>238</v>
      </c>
      <c r="E7729" s="115">
        <v>44878</v>
      </c>
      <c r="F7729" s="192">
        <v>0.47517361111111112</v>
      </c>
      <c r="G7729">
        <v>2</v>
      </c>
      <c r="H7729" s="114" t="s">
        <v>239</v>
      </c>
      <c r="I7729">
        <v>5401223</v>
      </c>
    </row>
    <row r="7730" spans="1:9" x14ac:dyDescent="0.25">
      <c r="A7730" s="114" t="s">
        <v>2132</v>
      </c>
      <c r="B7730">
        <v>247</v>
      </c>
      <c r="C7730" s="114" t="s">
        <v>53</v>
      </c>
      <c r="D7730" s="114" t="s">
        <v>1422</v>
      </c>
      <c r="E7730" s="115">
        <v>44878</v>
      </c>
      <c r="F7730" s="192">
        <v>0.47606481481481483</v>
      </c>
      <c r="G7730">
        <v>2</v>
      </c>
      <c r="H7730" s="114" t="s">
        <v>1423</v>
      </c>
      <c r="I7730"/>
    </row>
    <row r="7731" spans="1:9" x14ac:dyDescent="0.25">
      <c r="A7731" s="114" t="s">
        <v>2132</v>
      </c>
      <c r="B7731">
        <v>248</v>
      </c>
      <c r="C7731" s="114" t="s">
        <v>53</v>
      </c>
      <c r="D7731" s="114" t="s">
        <v>658</v>
      </c>
      <c r="E7731" s="115">
        <v>44878</v>
      </c>
      <c r="F7731" s="192">
        <v>0.47613425925925928</v>
      </c>
      <c r="G7731">
        <v>2</v>
      </c>
      <c r="H7731" s="114" t="s">
        <v>659</v>
      </c>
      <c r="I7731"/>
    </row>
    <row r="7732" spans="1:9" x14ac:dyDescent="0.25">
      <c r="A7732" s="114" t="s">
        <v>2132</v>
      </c>
      <c r="B7732">
        <v>249</v>
      </c>
      <c r="C7732" s="114" t="s">
        <v>56</v>
      </c>
      <c r="D7732" s="114" t="s">
        <v>1725</v>
      </c>
      <c r="E7732" s="115">
        <v>44878</v>
      </c>
      <c r="F7732" s="192">
        <v>0.47621527777777778</v>
      </c>
      <c r="G7732">
        <v>2</v>
      </c>
      <c r="H7732" s="114" t="s">
        <v>1726</v>
      </c>
      <c r="I7732">
        <v>7377632</v>
      </c>
    </row>
    <row r="7733" spans="1:9" x14ac:dyDescent="0.25">
      <c r="A7733" s="114" t="s">
        <v>2132</v>
      </c>
      <c r="B7733">
        <v>250</v>
      </c>
      <c r="C7733" s="114" t="s">
        <v>52</v>
      </c>
      <c r="D7733" s="114" t="s">
        <v>326</v>
      </c>
      <c r="E7733" s="115">
        <v>44878</v>
      </c>
      <c r="F7733" s="192">
        <v>0.47645833333333332</v>
      </c>
      <c r="G7733">
        <v>2</v>
      </c>
      <c r="H7733" s="114" t="s">
        <v>327</v>
      </c>
      <c r="I7733">
        <v>2704255</v>
      </c>
    </row>
    <row r="7734" spans="1:9" x14ac:dyDescent="0.25">
      <c r="A7734" s="114" t="s">
        <v>2132</v>
      </c>
      <c r="B7734">
        <v>251</v>
      </c>
      <c r="C7734" s="114" t="s">
        <v>52</v>
      </c>
      <c r="D7734" s="114" t="s">
        <v>1450</v>
      </c>
      <c r="E7734" s="115">
        <v>44878</v>
      </c>
      <c r="F7734" s="192">
        <v>0.47657407407407409</v>
      </c>
      <c r="G7734">
        <v>2</v>
      </c>
      <c r="H7734" s="114" t="s">
        <v>1451</v>
      </c>
      <c r="I7734">
        <v>5272857</v>
      </c>
    </row>
    <row r="7735" spans="1:9" x14ac:dyDescent="0.25">
      <c r="A7735" s="114" t="s">
        <v>2132</v>
      </c>
      <c r="B7735">
        <v>252</v>
      </c>
      <c r="C7735" s="114" t="s">
        <v>52</v>
      </c>
      <c r="D7735" s="114" t="s">
        <v>234</v>
      </c>
      <c r="E7735" s="115">
        <v>44878</v>
      </c>
      <c r="F7735" s="192">
        <v>0.47667824074074072</v>
      </c>
      <c r="G7735">
        <v>2</v>
      </c>
      <c r="H7735" s="114" t="s">
        <v>235</v>
      </c>
      <c r="I7735">
        <v>4850529</v>
      </c>
    </row>
    <row r="7736" spans="1:9" x14ac:dyDescent="0.25">
      <c r="A7736" s="114" t="s">
        <v>2132</v>
      </c>
      <c r="B7736">
        <v>253</v>
      </c>
      <c r="C7736" s="114" t="s">
        <v>53</v>
      </c>
      <c r="D7736" s="114" t="s">
        <v>1368</v>
      </c>
      <c r="E7736" s="115">
        <v>44878</v>
      </c>
      <c r="F7736" s="192">
        <v>0.47726851851851854</v>
      </c>
      <c r="G7736">
        <v>2</v>
      </c>
      <c r="H7736" s="114" t="s">
        <v>1369</v>
      </c>
      <c r="I7736"/>
    </row>
    <row r="7737" spans="1:9" x14ac:dyDescent="0.25">
      <c r="A7737" s="114" t="s">
        <v>2132</v>
      </c>
      <c r="B7737">
        <v>254</v>
      </c>
      <c r="C7737" s="114" t="s">
        <v>53</v>
      </c>
      <c r="D7737" s="114" t="s">
        <v>1776</v>
      </c>
      <c r="E7737" s="115">
        <v>44878</v>
      </c>
      <c r="F7737" s="192">
        <v>0.47733796296296294</v>
      </c>
      <c r="G7737">
        <v>2</v>
      </c>
      <c r="H7737" s="114" t="s">
        <v>1777</v>
      </c>
      <c r="I7737">
        <v>2025424</v>
      </c>
    </row>
    <row r="7738" spans="1:9" x14ac:dyDescent="0.25">
      <c r="A7738" s="114" t="s">
        <v>2132</v>
      </c>
      <c r="B7738">
        <v>255</v>
      </c>
      <c r="C7738" s="114" t="s">
        <v>53</v>
      </c>
      <c r="D7738" s="114" t="s">
        <v>1390</v>
      </c>
      <c r="E7738" s="115">
        <v>44878</v>
      </c>
      <c r="F7738" s="192">
        <v>0.47747685185185185</v>
      </c>
      <c r="G7738">
        <v>2</v>
      </c>
      <c r="H7738" s="114" t="s">
        <v>1391</v>
      </c>
      <c r="I7738">
        <v>4850239</v>
      </c>
    </row>
    <row r="7739" spans="1:9" x14ac:dyDescent="0.25">
      <c r="A7739" s="114" t="s">
        <v>2132</v>
      </c>
      <c r="B7739">
        <v>256</v>
      </c>
      <c r="C7739" s="114" t="s">
        <v>53</v>
      </c>
      <c r="D7739" s="114" t="s">
        <v>1392</v>
      </c>
      <c r="E7739" s="115">
        <v>44878</v>
      </c>
      <c r="F7739" s="192">
        <v>0.4775462962962963</v>
      </c>
      <c r="G7739">
        <v>2</v>
      </c>
      <c r="H7739" s="114" t="s">
        <v>1393</v>
      </c>
      <c r="I7739">
        <v>4839809</v>
      </c>
    </row>
    <row r="7740" spans="1:9" x14ac:dyDescent="0.25">
      <c r="A7740" s="114" t="s">
        <v>2132</v>
      </c>
      <c r="B7740">
        <v>257</v>
      </c>
      <c r="C7740" s="114" t="s">
        <v>54</v>
      </c>
      <c r="D7740" s="114" t="s">
        <v>1326</v>
      </c>
      <c r="E7740" s="115">
        <v>44878</v>
      </c>
      <c r="F7740" s="192">
        <v>0.47800925925925924</v>
      </c>
      <c r="G7740">
        <v>2</v>
      </c>
      <c r="H7740" s="114" t="s">
        <v>1327</v>
      </c>
      <c r="I7740">
        <v>7364142</v>
      </c>
    </row>
    <row r="7741" spans="1:9" x14ac:dyDescent="0.25">
      <c r="A7741" s="114" t="s">
        <v>2132</v>
      </c>
      <c r="B7741">
        <v>258</v>
      </c>
      <c r="C7741" s="114" t="s">
        <v>53</v>
      </c>
      <c r="D7741" s="114" t="s">
        <v>226</v>
      </c>
      <c r="E7741" s="115">
        <v>44878</v>
      </c>
      <c r="F7741" s="192">
        <v>0.4780787037037037</v>
      </c>
      <c r="G7741">
        <v>2</v>
      </c>
      <c r="H7741" s="114" t="s">
        <v>227</v>
      </c>
      <c r="I7741">
        <v>6692497</v>
      </c>
    </row>
    <row r="7742" spans="1:9" x14ac:dyDescent="0.25">
      <c r="A7742" s="114" t="s">
        <v>2132</v>
      </c>
      <c r="B7742">
        <v>259</v>
      </c>
      <c r="C7742" s="114" t="s">
        <v>53</v>
      </c>
      <c r="D7742" s="114" t="s">
        <v>278</v>
      </c>
      <c r="E7742" s="115">
        <v>44878</v>
      </c>
      <c r="F7742" s="192">
        <v>0.47892361111111109</v>
      </c>
      <c r="G7742">
        <v>2</v>
      </c>
      <c r="H7742" s="114" t="s">
        <v>279</v>
      </c>
      <c r="I7742">
        <v>2024793</v>
      </c>
    </row>
    <row r="7743" spans="1:9" x14ac:dyDescent="0.25">
      <c r="A7743" s="114" t="s">
        <v>2132</v>
      </c>
      <c r="B7743">
        <v>260</v>
      </c>
      <c r="C7743" s="114" t="s">
        <v>53</v>
      </c>
      <c r="D7743" s="114" t="s">
        <v>1877</v>
      </c>
      <c r="E7743" s="115">
        <v>44878</v>
      </c>
      <c r="F7743" s="192">
        <v>0.47903935185185187</v>
      </c>
      <c r="G7743">
        <v>2</v>
      </c>
      <c r="H7743" s="114" t="s">
        <v>1878</v>
      </c>
      <c r="I7743"/>
    </row>
    <row r="7744" spans="1:9" x14ac:dyDescent="0.25">
      <c r="A7744" s="114" t="s">
        <v>2132</v>
      </c>
      <c r="B7744">
        <v>261</v>
      </c>
      <c r="C7744" s="114" t="s">
        <v>53</v>
      </c>
      <c r="D7744" s="114" t="s">
        <v>1875</v>
      </c>
      <c r="E7744" s="115">
        <v>44878</v>
      </c>
      <c r="F7744" s="192">
        <v>0.47910879629629627</v>
      </c>
      <c r="G7744">
        <v>2</v>
      </c>
      <c r="H7744" s="114" t="s">
        <v>1876</v>
      </c>
      <c r="I7744"/>
    </row>
    <row r="7745" spans="1:9" x14ac:dyDescent="0.25">
      <c r="A7745" s="114" t="s">
        <v>2132</v>
      </c>
      <c r="B7745">
        <v>262</v>
      </c>
      <c r="C7745" s="114" t="s">
        <v>52</v>
      </c>
      <c r="D7745" s="114" t="s">
        <v>1248</v>
      </c>
      <c r="E7745" s="115">
        <v>44878</v>
      </c>
      <c r="F7745" s="192">
        <v>0.47917824074074072</v>
      </c>
      <c r="G7745">
        <v>2</v>
      </c>
      <c r="H7745" s="114" t="s">
        <v>1249</v>
      </c>
      <c r="I7745">
        <v>5420315</v>
      </c>
    </row>
    <row r="7746" spans="1:9" x14ac:dyDescent="0.25">
      <c r="A7746" s="114" t="s">
        <v>2132</v>
      </c>
      <c r="B7746">
        <v>263</v>
      </c>
      <c r="C7746" s="114" t="s">
        <v>53</v>
      </c>
      <c r="D7746" s="114" t="s">
        <v>200</v>
      </c>
      <c r="E7746" s="115">
        <v>44878</v>
      </c>
      <c r="F7746" s="192">
        <v>0.479375</v>
      </c>
      <c r="G7746">
        <v>2</v>
      </c>
      <c r="H7746" s="114" t="s">
        <v>201</v>
      </c>
      <c r="I7746">
        <v>6707513</v>
      </c>
    </row>
    <row r="7747" spans="1:9" x14ac:dyDescent="0.25">
      <c r="A7747" s="114" t="s">
        <v>2132</v>
      </c>
      <c r="B7747">
        <v>264</v>
      </c>
      <c r="C7747" s="114" t="s">
        <v>53</v>
      </c>
      <c r="D7747" s="114" t="s">
        <v>1873</v>
      </c>
      <c r="E7747" s="115">
        <v>44878</v>
      </c>
      <c r="F7747" s="192">
        <v>0.47952546296296295</v>
      </c>
      <c r="G7747">
        <v>2</v>
      </c>
      <c r="H7747" s="114" t="s">
        <v>1874</v>
      </c>
      <c r="I7747">
        <v>14824026</v>
      </c>
    </row>
    <row r="7748" spans="1:9" x14ac:dyDescent="0.25">
      <c r="A7748" s="114" t="s">
        <v>2132</v>
      </c>
      <c r="B7748">
        <v>265</v>
      </c>
      <c r="C7748" s="114" t="s">
        <v>53</v>
      </c>
      <c r="D7748" s="114" t="s">
        <v>1396</v>
      </c>
      <c r="E7748" s="115">
        <v>44878</v>
      </c>
      <c r="F7748" s="192">
        <v>0.47958333333333331</v>
      </c>
      <c r="G7748">
        <v>2</v>
      </c>
      <c r="H7748" s="114" t="s">
        <v>1397</v>
      </c>
      <c r="I7748">
        <v>14824036</v>
      </c>
    </row>
    <row r="7749" spans="1:9" x14ac:dyDescent="0.25">
      <c r="A7749" s="114" t="s">
        <v>2132</v>
      </c>
      <c r="B7749">
        <v>266</v>
      </c>
      <c r="C7749" s="114" t="s">
        <v>52</v>
      </c>
      <c r="D7749" s="114" t="s">
        <v>1548</v>
      </c>
      <c r="E7749" s="115">
        <v>44878</v>
      </c>
      <c r="F7749" s="192">
        <v>0.47986111111111113</v>
      </c>
      <c r="G7749">
        <v>2</v>
      </c>
      <c r="H7749" s="114" t="s">
        <v>1549</v>
      </c>
      <c r="I7749">
        <v>6691572</v>
      </c>
    </row>
    <row r="7750" spans="1:9" x14ac:dyDescent="0.25">
      <c r="A7750" s="114" t="s">
        <v>2132</v>
      </c>
      <c r="B7750">
        <v>267</v>
      </c>
      <c r="C7750" s="114" t="s">
        <v>53</v>
      </c>
      <c r="D7750" s="114" t="s">
        <v>1459</v>
      </c>
      <c r="E7750" s="115">
        <v>44878</v>
      </c>
      <c r="F7750" s="192">
        <v>0.47993055555555558</v>
      </c>
      <c r="G7750">
        <v>2</v>
      </c>
      <c r="H7750" s="114" t="s">
        <v>1460</v>
      </c>
      <c r="I7750">
        <v>2045289</v>
      </c>
    </row>
    <row r="7751" spans="1:9" x14ac:dyDescent="0.25">
      <c r="A7751" s="114" t="s">
        <v>2132</v>
      </c>
      <c r="B7751">
        <v>268</v>
      </c>
      <c r="C7751" s="114" t="s">
        <v>53</v>
      </c>
      <c r="D7751" s="114" t="s">
        <v>488</v>
      </c>
      <c r="E7751" s="115">
        <v>44878</v>
      </c>
      <c r="F7751" s="192">
        <v>0.47998842592592594</v>
      </c>
      <c r="G7751">
        <v>2</v>
      </c>
      <c r="H7751" s="114" t="s">
        <v>489</v>
      </c>
      <c r="I7751">
        <v>3379350</v>
      </c>
    </row>
    <row r="7752" spans="1:9" x14ac:dyDescent="0.25">
      <c r="A7752" s="114" t="s">
        <v>2132</v>
      </c>
      <c r="B7752">
        <v>269</v>
      </c>
      <c r="C7752" s="114" t="s">
        <v>52</v>
      </c>
      <c r="D7752" s="114" t="s">
        <v>1698</v>
      </c>
      <c r="E7752" s="115">
        <v>44878</v>
      </c>
      <c r="F7752" s="192">
        <v>0.48011574074074076</v>
      </c>
      <c r="G7752">
        <v>2</v>
      </c>
      <c r="H7752" s="114" t="s">
        <v>1699</v>
      </c>
      <c r="I7752">
        <v>3620654</v>
      </c>
    </row>
    <row r="7753" spans="1:9" x14ac:dyDescent="0.25">
      <c r="A7753" s="114" t="s">
        <v>2132</v>
      </c>
      <c r="B7753">
        <v>270</v>
      </c>
      <c r="C7753" s="114" t="s">
        <v>53</v>
      </c>
      <c r="D7753" s="114" t="s">
        <v>1515</v>
      </c>
      <c r="E7753" s="115">
        <v>44878</v>
      </c>
      <c r="F7753" s="192">
        <v>0.48018518518518516</v>
      </c>
      <c r="G7753">
        <v>2</v>
      </c>
      <c r="H7753" s="114" t="s">
        <v>1516</v>
      </c>
      <c r="I7753"/>
    </row>
    <row r="7754" spans="1:9" x14ac:dyDescent="0.25">
      <c r="A7754" s="114" t="s">
        <v>2132</v>
      </c>
      <c r="B7754">
        <v>271</v>
      </c>
      <c r="C7754" s="114" t="s">
        <v>53</v>
      </c>
      <c r="D7754" s="114" t="s">
        <v>1493</v>
      </c>
      <c r="E7754" s="115">
        <v>44878</v>
      </c>
      <c r="F7754" s="192">
        <v>0.48024305555555558</v>
      </c>
      <c r="G7754">
        <v>2</v>
      </c>
      <c r="H7754" s="114" t="s">
        <v>1494</v>
      </c>
      <c r="I7754"/>
    </row>
    <row r="7755" spans="1:9" x14ac:dyDescent="0.25">
      <c r="A7755" s="114" t="s">
        <v>2132</v>
      </c>
      <c r="B7755">
        <v>272</v>
      </c>
      <c r="C7755" s="114" t="s">
        <v>53</v>
      </c>
      <c r="D7755" s="114" t="s">
        <v>1359</v>
      </c>
      <c r="E7755" s="115">
        <v>44878</v>
      </c>
      <c r="F7755" s="192">
        <v>0.48031249999999998</v>
      </c>
      <c r="G7755">
        <v>2</v>
      </c>
      <c r="H7755" s="114" t="s">
        <v>1360</v>
      </c>
      <c r="I7755">
        <v>4853797</v>
      </c>
    </row>
    <row r="7756" spans="1:9" x14ac:dyDescent="0.25">
      <c r="A7756" s="114" t="s">
        <v>2132</v>
      </c>
      <c r="B7756">
        <v>273</v>
      </c>
      <c r="C7756" s="114" t="s">
        <v>54</v>
      </c>
      <c r="D7756" s="114" t="s">
        <v>288</v>
      </c>
      <c r="E7756" s="115">
        <v>44878</v>
      </c>
      <c r="F7756" s="192">
        <v>0.48038194444444443</v>
      </c>
      <c r="G7756">
        <v>2</v>
      </c>
      <c r="H7756" s="114" t="s">
        <v>289</v>
      </c>
      <c r="I7756">
        <v>2055940</v>
      </c>
    </row>
    <row r="7757" spans="1:9" x14ac:dyDescent="0.25">
      <c r="A7757" s="114" t="s">
        <v>2132</v>
      </c>
      <c r="B7757">
        <v>274</v>
      </c>
      <c r="C7757" s="114" t="s">
        <v>54</v>
      </c>
      <c r="D7757" s="114" t="s">
        <v>1700</v>
      </c>
      <c r="E7757" s="115">
        <v>44878</v>
      </c>
      <c r="F7757" s="192">
        <v>0.48049768518518521</v>
      </c>
      <c r="G7757">
        <v>2</v>
      </c>
      <c r="H7757" s="114" t="s">
        <v>1701</v>
      </c>
      <c r="I7757"/>
    </row>
    <row r="7758" spans="1:9" x14ac:dyDescent="0.25">
      <c r="A7758" s="114" t="s">
        <v>2132</v>
      </c>
      <c r="B7758">
        <v>275</v>
      </c>
      <c r="C7758" s="114" t="s">
        <v>57</v>
      </c>
      <c r="D7758" s="114" t="s">
        <v>1479</v>
      </c>
      <c r="E7758" s="115">
        <v>44878</v>
      </c>
      <c r="F7758" s="192">
        <v>0.48055555555555557</v>
      </c>
      <c r="G7758">
        <v>2</v>
      </c>
      <c r="H7758" s="114" t="s">
        <v>1480</v>
      </c>
      <c r="I7758"/>
    </row>
    <row r="7759" spans="1:9" x14ac:dyDescent="0.25">
      <c r="A7759" s="114" t="s">
        <v>2132</v>
      </c>
      <c r="B7759">
        <v>276</v>
      </c>
      <c r="C7759" s="114" t="s">
        <v>54</v>
      </c>
      <c r="D7759" s="114" t="s">
        <v>464</v>
      </c>
      <c r="E7759" s="115">
        <v>44878</v>
      </c>
      <c r="F7759" s="192">
        <v>0.4806597222222222</v>
      </c>
      <c r="G7759">
        <v>2</v>
      </c>
      <c r="H7759" s="114" t="s">
        <v>465</v>
      </c>
      <c r="I7759">
        <v>5336131</v>
      </c>
    </row>
    <row r="7760" spans="1:9" x14ac:dyDescent="0.25">
      <c r="A7760" s="114" t="s">
        <v>2132</v>
      </c>
      <c r="B7760">
        <v>277</v>
      </c>
      <c r="C7760" s="114" t="s">
        <v>54</v>
      </c>
      <c r="D7760" s="114" t="s">
        <v>2135</v>
      </c>
      <c r="E7760" s="115">
        <v>44878</v>
      </c>
      <c r="F7760" s="192">
        <v>0.48121527777777778</v>
      </c>
      <c r="G7760">
        <v>2</v>
      </c>
      <c r="H7760" s="114" t="s">
        <v>2136</v>
      </c>
      <c r="I7760">
        <v>7231095</v>
      </c>
    </row>
    <row r="7761" spans="1:9" x14ac:dyDescent="0.25">
      <c r="A7761" s="114" t="s">
        <v>2132</v>
      </c>
      <c r="B7761">
        <v>278</v>
      </c>
      <c r="C7761" s="114" t="s">
        <v>54</v>
      </c>
      <c r="D7761" s="114" t="s">
        <v>1340</v>
      </c>
      <c r="E7761" s="115">
        <v>44878</v>
      </c>
      <c r="F7761" s="192">
        <v>0.48172453703703705</v>
      </c>
      <c r="G7761">
        <v>2</v>
      </c>
      <c r="H7761" s="114" t="s">
        <v>1341</v>
      </c>
      <c r="I7761">
        <v>5344103</v>
      </c>
    </row>
    <row r="7762" spans="1:9" x14ac:dyDescent="0.25">
      <c r="A7762" s="114" t="s">
        <v>2132</v>
      </c>
      <c r="B7762">
        <v>279</v>
      </c>
      <c r="C7762" s="114" t="s">
        <v>54</v>
      </c>
      <c r="D7762" s="114" t="s">
        <v>436</v>
      </c>
      <c r="E7762" s="115">
        <v>44878</v>
      </c>
      <c r="F7762" s="192">
        <v>0.48175925925925928</v>
      </c>
      <c r="G7762">
        <v>2</v>
      </c>
      <c r="H7762" s="114" t="s">
        <v>437</v>
      </c>
      <c r="I7762">
        <v>3686961</v>
      </c>
    </row>
    <row r="7763" spans="1:9" x14ac:dyDescent="0.25">
      <c r="A7763" s="114" t="s">
        <v>2132</v>
      </c>
      <c r="B7763">
        <v>280</v>
      </c>
      <c r="C7763" s="114" t="s">
        <v>54</v>
      </c>
      <c r="D7763" s="114" t="s">
        <v>456</v>
      </c>
      <c r="E7763" s="115">
        <v>44878</v>
      </c>
      <c r="F7763" s="192">
        <v>0.48229166666666667</v>
      </c>
      <c r="G7763">
        <v>2</v>
      </c>
      <c r="H7763" s="114" t="s">
        <v>457</v>
      </c>
      <c r="I7763">
        <v>6720578</v>
      </c>
    </row>
    <row r="7764" spans="1:9" x14ac:dyDescent="0.25">
      <c r="A7764" s="114" t="s">
        <v>2132</v>
      </c>
      <c r="B7764">
        <v>281</v>
      </c>
      <c r="C7764" s="114" t="s">
        <v>54</v>
      </c>
      <c r="D7764" s="114" t="s">
        <v>1284</v>
      </c>
      <c r="E7764" s="115">
        <v>44878</v>
      </c>
      <c r="F7764" s="192">
        <v>0.48259259259259257</v>
      </c>
      <c r="G7764">
        <v>2</v>
      </c>
      <c r="H7764" s="114" t="s">
        <v>1285</v>
      </c>
      <c r="I7764">
        <v>5352274</v>
      </c>
    </row>
    <row r="7765" spans="1:9" x14ac:dyDescent="0.25">
      <c r="A7765" s="114" t="s">
        <v>2132</v>
      </c>
      <c r="B7765">
        <v>282</v>
      </c>
      <c r="C7765" s="114" t="s">
        <v>53</v>
      </c>
      <c r="D7765" s="114" t="s">
        <v>1810</v>
      </c>
      <c r="E7765" s="115">
        <v>44878</v>
      </c>
      <c r="F7765" s="192">
        <v>0.48283564814814817</v>
      </c>
      <c r="G7765">
        <v>2</v>
      </c>
      <c r="H7765" s="114" t="s">
        <v>1811</v>
      </c>
      <c r="I7765"/>
    </row>
    <row r="7766" spans="1:9" x14ac:dyDescent="0.25">
      <c r="A7766" s="114" t="s">
        <v>2132</v>
      </c>
      <c r="B7766">
        <v>283</v>
      </c>
      <c r="C7766" s="114" t="s">
        <v>53</v>
      </c>
      <c r="D7766" s="114" t="s">
        <v>1580</v>
      </c>
      <c r="E7766" s="115">
        <v>44878</v>
      </c>
      <c r="F7766" s="192">
        <v>0.4830787037037037</v>
      </c>
      <c r="G7766">
        <v>2</v>
      </c>
      <c r="H7766" s="114" t="s">
        <v>1581</v>
      </c>
      <c r="I7766">
        <v>5489223</v>
      </c>
    </row>
    <row r="7767" spans="1:9" x14ac:dyDescent="0.25">
      <c r="A7767" s="114" t="s">
        <v>2132</v>
      </c>
      <c r="B7767">
        <v>284</v>
      </c>
      <c r="C7767" s="114" t="s">
        <v>53</v>
      </c>
      <c r="D7767" s="114" t="s">
        <v>1444</v>
      </c>
      <c r="E7767" s="115">
        <v>44878</v>
      </c>
      <c r="F7767" s="192">
        <v>0.48313657407407407</v>
      </c>
      <c r="G7767">
        <v>2</v>
      </c>
      <c r="H7767" s="114" t="s">
        <v>1445</v>
      </c>
      <c r="I7767">
        <v>2741207</v>
      </c>
    </row>
    <row r="7768" spans="1:9" x14ac:dyDescent="0.25">
      <c r="A7768" s="114" t="s">
        <v>2132</v>
      </c>
      <c r="B7768">
        <v>285</v>
      </c>
      <c r="C7768" s="114" t="s">
        <v>53</v>
      </c>
      <c r="D7768" s="114" t="s">
        <v>1442</v>
      </c>
      <c r="E7768" s="115">
        <v>44878</v>
      </c>
      <c r="F7768" s="192">
        <v>0.48320601851851852</v>
      </c>
      <c r="G7768">
        <v>2</v>
      </c>
      <c r="H7768" s="114" t="s">
        <v>1443</v>
      </c>
      <c r="I7768">
        <v>5436663</v>
      </c>
    </row>
    <row r="7769" spans="1:9" x14ac:dyDescent="0.25">
      <c r="A7769" s="114" t="s">
        <v>2132</v>
      </c>
      <c r="B7769">
        <v>286</v>
      </c>
      <c r="C7769" s="114" t="s">
        <v>54</v>
      </c>
      <c r="D7769" s="114" t="s">
        <v>1298</v>
      </c>
      <c r="E7769" s="115">
        <v>44878</v>
      </c>
      <c r="F7769" s="192">
        <v>0.48329861111111111</v>
      </c>
      <c r="G7769">
        <v>2</v>
      </c>
      <c r="H7769" s="114" t="s">
        <v>1299</v>
      </c>
      <c r="I7769">
        <v>6719496</v>
      </c>
    </row>
    <row r="7770" spans="1:9" x14ac:dyDescent="0.25">
      <c r="A7770" s="114" t="s">
        <v>2132</v>
      </c>
      <c r="B7770">
        <v>287</v>
      </c>
      <c r="C7770" s="114" t="s">
        <v>53</v>
      </c>
      <c r="D7770" s="114" t="s">
        <v>274</v>
      </c>
      <c r="E7770" s="115">
        <v>44878</v>
      </c>
      <c r="F7770" s="192">
        <v>0.48353009259259261</v>
      </c>
      <c r="G7770">
        <v>2</v>
      </c>
      <c r="H7770" s="114" t="s">
        <v>275</v>
      </c>
      <c r="I7770">
        <v>3185888</v>
      </c>
    </row>
    <row r="7771" spans="1:9" x14ac:dyDescent="0.25">
      <c r="A7771" s="114" t="s">
        <v>2132</v>
      </c>
      <c r="B7771">
        <v>288</v>
      </c>
      <c r="C7771" s="114" t="s">
        <v>21</v>
      </c>
      <c r="D7771" s="114" t="s">
        <v>1458</v>
      </c>
      <c r="E7771" s="115">
        <v>44878</v>
      </c>
      <c r="F7771" s="192">
        <v>0.48364583333333333</v>
      </c>
      <c r="G7771">
        <v>2</v>
      </c>
      <c r="H7771" s="114" t="s">
        <v>21</v>
      </c>
      <c r="I7771"/>
    </row>
    <row r="7772" spans="1:9" x14ac:dyDescent="0.25">
      <c r="A7772" s="114" t="s">
        <v>2132</v>
      </c>
      <c r="B7772">
        <v>289</v>
      </c>
      <c r="C7772" s="114" t="s">
        <v>21</v>
      </c>
      <c r="D7772" s="114" t="s">
        <v>1456</v>
      </c>
      <c r="E7772" s="115">
        <v>44878</v>
      </c>
      <c r="F7772" s="192">
        <v>0.48370370370370369</v>
      </c>
      <c r="G7772">
        <v>2</v>
      </c>
      <c r="H7772" s="114" t="s">
        <v>1457</v>
      </c>
      <c r="I7772"/>
    </row>
    <row r="7773" spans="1:9" x14ac:dyDescent="0.25">
      <c r="A7773" s="114" t="s">
        <v>2132</v>
      </c>
      <c r="B7773">
        <v>290</v>
      </c>
      <c r="C7773" s="114" t="s">
        <v>56</v>
      </c>
      <c r="D7773" s="114" t="s">
        <v>1428</v>
      </c>
      <c r="E7773" s="115">
        <v>44878</v>
      </c>
      <c r="F7773" s="192">
        <v>0.48383101851851851</v>
      </c>
      <c r="G7773">
        <v>2</v>
      </c>
      <c r="H7773" s="114" t="s">
        <v>1429</v>
      </c>
      <c r="I7773">
        <v>5350520</v>
      </c>
    </row>
    <row r="7774" spans="1:9" x14ac:dyDescent="0.25">
      <c r="A7774" s="114" t="s">
        <v>2132</v>
      </c>
      <c r="B7774">
        <v>291</v>
      </c>
      <c r="C7774" s="114" t="s">
        <v>56</v>
      </c>
      <c r="D7774" s="114" t="s">
        <v>1446</v>
      </c>
      <c r="E7774" s="115">
        <v>44878</v>
      </c>
      <c r="F7774" s="192">
        <v>0.48390046296296296</v>
      </c>
      <c r="G7774">
        <v>2</v>
      </c>
      <c r="H7774" s="114" t="s">
        <v>1447</v>
      </c>
      <c r="I7774"/>
    </row>
    <row r="7775" spans="1:9" x14ac:dyDescent="0.25">
      <c r="A7775" s="114" t="s">
        <v>2132</v>
      </c>
      <c r="B7775">
        <v>292</v>
      </c>
      <c r="C7775" s="114" t="s">
        <v>56</v>
      </c>
      <c r="D7775" s="114" t="s">
        <v>2024</v>
      </c>
      <c r="E7775" s="115">
        <v>44878</v>
      </c>
      <c r="F7775" s="192">
        <v>0.48395833333333332</v>
      </c>
      <c r="G7775">
        <v>2</v>
      </c>
      <c r="H7775" s="114" t="s">
        <v>2025</v>
      </c>
      <c r="I7775">
        <v>5356890</v>
      </c>
    </row>
    <row r="7776" spans="1:9" x14ac:dyDescent="0.25">
      <c r="A7776" s="114" t="s">
        <v>2132</v>
      </c>
      <c r="B7776">
        <v>293</v>
      </c>
      <c r="C7776" s="114" t="s">
        <v>56</v>
      </c>
      <c r="D7776" s="114" t="s">
        <v>1432</v>
      </c>
      <c r="E7776" s="115">
        <v>44878</v>
      </c>
      <c r="F7776" s="192">
        <v>0.48402777777777778</v>
      </c>
      <c r="G7776">
        <v>2</v>
      </c>
      <c r="H7776" s="114" t="s">
        <v>1433</v>
      </c>
      <c r="I7776">
        <v>5360319</v>
      </c>
    </row>
    <row r="7777" spans="1:9" x14ac:dyDescent="0.25">
      <c r="A7777" s="114" t="s">
        <v>2132</v>
      </c>
      <c r="B7777">
        <v>294</v>
      </c>
      <c r="C7777" s="114" t="s">
        <v>58</v>
      </c>
      <c r="D7777" s="114" t="s">
        <v>1438</v>
      </c>
      <c r="E7777" s="115">
        <v>44878</v>
      </c>
      <c r="F7777" s="192">
        <v>0.48409722222222223</v>
      </c>
      <c r="G7777">
        <v>2</v>
      </c>
      <c r="H7777" s="114" t="s">
        <v>1439</v>
      </c>
      <c r="I7777">
        <v>6720644</v>
      </c>
    </row>
    <row r="7778" spans="1:9" x14ac:dyDescent="0.25">
      <c r="A7778" s="114" t="s">
        <v>2132</v>
      </c>
      <c r="B7778">
        <v>295</v>
      </c>
      <c r="C7778" s="114" t="s">
        <v>52</v>
      </c>
      <c r="D7778" s="114" t="s">
        <v>1430</v>
      </c>
      <c r="E7778" s="115">
        <v>44878</v>
      </c>
      <c r="F7778" s="192">
        <v>0.4841550925925926</v>
      </c>
      <c r="G7778">
        <v>2</v>
      </c>
      <c r="H7778" s="114" t="s">
        <v>1431</v>
      </c>
      <c r="I7778">
        <v>5359692</v>
      </c>
    </row>
    <row r="7779" spans="1:9" x14ac:dyDescent="0.25">
      <c r="A7779" s="114" t="s">
        <v>2132</v>
      </c>
      <c r="B7779">
        <v>296</v>
      </c>
      <c r="C7779" s="114" t="s">
        <v>56</v>
      </c>
      <c r="D7779" s="114" t="s">
        <v>1434</v>
      </c>
      <c r="E7779" s="115">
        <v>44878</v>
      </c>
      <c r="F7779" s="192">
        <v>0.48422453703703705</v>
      </c>
      <c r="G7779">
        <v>2</v>
      </c>
      <c r="H7779" s="114" t="s">
        <v>1435</v>
      </c>
      <c r="I7779"/>
    </row>
    <row r="7780" spans="1:9" x14ac:dyDescent="0.25">
      <c r="A7780" s="114" t="s">
        <v>2132</v>
      </c>
      <c r="B7780">
        <v>297</v>
      </c>
      <c r="C7780" s="114" t="s">
        <v>54</v>
      </c>
      <c r="D7780" s="114" t="s">
        <v>1378</v>
      </c>
      <c r="E7780" s="115">
        <v>44878</v>
      </c>
      <c r="F7780" s="192">
        <v>0.48436342592592591</v>
      </c>
      <c r="G7780">
        <v>2</v>
      </c>
      <c r="H7780" s="114" t="s">
        <v>1379</v>
      </c>
      <c r="I7780">
        <v>6712817</v>
      </c>
    </row>
    <row r="7781" spans="1:9" x14ac:dyDescent="0.25">
      <c r="A7781" s="114" t="s">
        <v>2132</v>
      </c>
      <c r="B7781">
        <v>298</v>
      </c>
      <c r="C7781" s="114" t="s">
        <v>54</v>
      </c>
      <c r="D7781" s="114" t="s">
        <v>196</v>
      </c>
      <c r="E7781" s="115">
        <v>44878</v>
      </c>
      <c r="F7781" s="192">
        <v>0.48444444444444446</v>
      </c>
      <c r="G7781">
        <v>2</v>
      </c>
      <c r="H7781" s="114" t="s">
        <v>197</v>
      </c>
      <c r="I7781">
        <v>5500416</v>
      </c>
    </row>
    <row r="7782" spans="1:9" x14ac:dyDescent="0.25">
      <c r="A7782" s="114" t="s">
        <v>2132</v>
      </c>
      <c r="B7782">
        <v>299</v>
      </c>
      <c r="C7782" s="114" t="s">
        <v>54</v>
      </c>
      <c r="D7782" s="114" t="s">
        <v>260</v>
      </c>
      <c r="E7782" s="115">
        <v>44878</v>
      </c>
      <c r="F7782" s="192">
        <v>0.48450231481481482</v>
      </c>
      <c r="G7782">
        <v>2</v>
      </c>
      <c r="H7782" s="114" t="s">
        <v>261</v>
      </c>
      <c r="I7782">
        <v>7370832</v>
      </c>
    </row>
    <row r="7783" spans="1:9" x14ac:dyDescent="0.25">
      <c r="A7783" s="114" t="s">
        <v>2132</v>
      </c>
      <c r="B7783">
        <v>300</v>
      </c>
      <c r="C7783" s="114" t="s">
        <v>54</v>
      </c>
      <c r="D7783" s="114" t="s">
        <v>2130</v>
      </c>
      <c r="E7783" s="115">
        <v>44878</v>
      </c>
      <c r="F7783" s="192">
        <v>0.48457175925925927</v>
      </c>
      <c r="G7783">
        <v>2</v>
      </c>
      <c r="H7783" s="114" t="s">
        <v>2131</v>
      </c>
      <c r="I7783">
        <v>5487327</v>
      </c>
    </row>
    <row r="7784" spans="1:9" x14ac:dyDescent="0.25">
      <c r="A7784" s="114" t="s">
        <v>2132</v>
      </c>
      <c r="B7784">
        <v>301</v>
      </c>
      <c r="C7784" s="114" t="s">
        <v>54</v>
      </c>
      <c r="D7784" s="114" t="s">
        <v>262</v>
      </c>
      <c r="E7784" s="115">
        <v>44878</v>
      </c>
      <c r="F7784" s="192">
        <v>0.48462962962962963</v>
      </c>
      <c r="G7784">
        <v>2</v>
      </c>
      <c r="H7784" s="114" t="s">
        <v>263</v>
      </c>
      <c r="I7784">
        <v>2790017</v>
      </c>
    </row>
    <row r="7785" spans="1:9" x14ac:dyDescent="0.25">
      <c r="A7785" s="114" t="s">
        <v>2132</v>
      </c>
      <c r="B7785">
        <v>302</v>
      </c>
      <c r="C7785" s="114" t="s">
        <v>54</v>
      </c>
      <c r="D7785" s="114" t="s">
        <v>452</v>
      </c>
      <c r="E7785" s="115">
        <v>44878</v>
      </c>
      <c r="F7785" s="192">
        <v>0.48494212962962963</v>
      </c>
      <c r="G7785">
        <v>2</v>
      </c>
      <c r="H7785" s="114" t="s">
        <v>453</v>
      </c>
      <c r="I7785">
        <v>5341488</v>
      </c>
    </row>
    <row r="7786" spans="1:9" x14ac:dyDescent="0.25">
      <c r="A7786" s="114" t="s">
        <v>2132</v>
      </c>
      <c r="B7786">
        <v>303</v>
      </c>
      <c r="C7786" s="114" t="s">
        <v>54</v>
      </c>
      <c r="D7786" s="114" t="s">
        <v>616</v>
      </c>
      <c r="E7786" s="115">
        <v>44878</v>
      </c>
      <c r="F7786" s="192">
        <v>0.48524305555555558</v>
      </c>
      <c r="G7786">
        <v>2</v>
      </c>
      <c r="H7786" s="114" t="s">
        <v>617</v>
      </c>
      <c r="I7786">
        <v>3668296</v>
      </c>
    </row>
    <row r="7787" spans="1:9" x14ac:dyDescent="0.25">
      <c r="A7787" s="114" t="s">
        <v>2132</v>
      </c>
      <c r="B7787">
        <v>304</v>
      </c>
      <c r="C7787" s="114" t="s">
        <v>52</v>
      </c>
      <c r="D7787" s="114" t="s">
        <v>1505</v>
      </c>
      <c r="E7787" s="115">
        <v>44878</v>
      </c>
      <c r="F7787" s="192">
        <v>0.4853703703703704</v>
      </c>
      <c r="G7787">
        <v>2</v>
      </c>
      <c r="H7787" s="114" t="s">
        <v>1506</v>
      </c>
      <c r="I7787"/>
    </row>
    <row r="7788" spans="1:9" x14ac:dyDescent="0.25">
      <c r="A7788" s="114" t="s">
        <v>2132</v>
      </c>
      <c r="B7788">
        <v>305</v>
      </c>
      <c r="C7788" s="114" t="s">
        <v>52</v>
      </c>
      <c r="D7788" s="114" t="s">
        <v>246</v>
      </c>
      <c r="E7788" s="115">
        <v>44878</v>
      </c>
      <c r="F7788" s="192">
        <v>0.48545138888888889</v>
      </c>
      <c r="G7788">
        <v>2</v>
      </c>
      <c r="H7788" s="114" t="s">
        <v>247</v>
      </c>
      <c r="I7788">
        <v>7284211</v>
      </c>
    </row>
    <row r="7789" spans="1:9" x14ac:dyDescent="0.25">
      <c r="A7789" s="114" t="s">
        <v>2132</v>
      </c>
      <c r="B7789">
        <v>306</v>
      </c>
      <c r="C7789" s="114" t="s">
        <v>52</v>
      </c>
      <c r="D7789" s="114" t="s">
        <v>1766</v>
      </c>
      <c r="E7789" s="115">
        <v>44878</v>
      </c>
      <c r="F7789" s="192">
        <v>0.48550925925925925</v>
      </c>
      <c r="G7789">
        <v>2</v>
      </c>
      <c r="H7789" s="114" t="s">
        <v>1767</v>
      </c>
      <c r="I7789">
        <v>15027402</v>
      </c>
    </row>
    <row r="7790" spans="1:9" x14ac:dyDescent="0.25">
      <c r="A7790" s="114" t="s">
        <v>2132</v>
      </c>
      <c r="B7790">
        <v>307</v>
      </c>
      <c r="C7790" s="114" t="s">
        <v>52</v>
      </c>
      <c r="D7790" s="114" t="s">
        <v>1745</v>
      </c>
      <c r="E7790" s="115">
        <v>44878</v>
      </c>
      <c r="F7790" s="192">
        <v>0.48557870370370371</v>
      </c>
      <c r="G7790">
        <v>2</v>
      </c>
      <c r="H7790" s="114" t="s">
        <v>1746</v>
      </c>
      <c r="I7790">
        <v>5506728</v>
      </c>
    </row>
    <row r="7791" spans="1:9" x14ac:dyDescent="0.25">
      <c r="A7791" s="114" t="s">
        <v>2132</v>
      </c>
      <c r="B7791">
        <v>308</v>
      </c>
      <c r="C7791" s="114" t="s">
        <v>53</v>
      </c>
      <c r="D7791" s="114" t="s">
        <v>1865</v>
      </c>
      <c r="E7791" s="115">
        <v>44878</v>
      </c>
      <c r="F7791" s="192">
        <v>0.48564814814814816</v>
      </c>
      <c r="G7791">
        <v>2</v>
      </c>
      <c r="H7791" s="114" t="s">
        <v>1866</v>
      </c>
      <c r="I7791"/>
    </row>
    <row r="7792" spans="1:9" x14ac:dyDescent="0.25">
      <c r="A7792" s="114" t="s">
        <v>2132</v>
      </c>
      <c r="B7792">
        <v>309</v>
      </c>
      <c r="C7792" s="114" t="s">
        <v>52</v>
      </c>
      <c r="D7792" s="114" t="s">
        <v>1806</v>
      </c>
      <c r="E7792" s="115">
        <v>44878</v>
      </c>
      <c r="F7792" s="192">
        <v>0.48571759259259262</v>
      </c>
      <c r="G7792">
        <v>2</v>
      </c>
      <c r="H7792" s="114" t="s">
        <v>1807</v>
      </c>
      <c r="I7792">
        <v>14813036</v>
      </c>
    </row>
    <row r="7793" spans="1:9" x14ac:dyDescent="0.25">
      <c r="A7793" s="114" t="s">
        <v>2132</v>
      </c>
      <c r="B7793">
        <v>310</v>
      </c>
      <c r="C7793" s="114" t="s">
        <v>54</v>
      </c>
      <c r="D7793" s="114" t="s">
        <v>1280</v>
      </c>
      <c r="E7793" s="115">
        <v>44878</v>
      </c>
      <c r="F7793" s="192">
        <v>0.48594907407407406</v>
      </c>
      <c r="G7793">
        <v>2</v>
      </c>
      <c r="H7793" s="114" t="s">
        <v>1281</v>
      </c>
      <c r="I7793">
        <v>14811846</v>
      </c>
    </row>
    <row r="7794" spans="1:9" x14ac:dyDescent="0.25">
      <c r="A7794" s="114" t="s">
        <v>2132</v>
      </c>
      <c r="B7794">
        <v>311</v>
      </c>
      <c r="C7794" s="114" t="s">
        <v>54</v>
      </c>
      <c r="D7794" s="114" t="s">
        <v>1788</v>
      </c>
      <c r="E7794" s="115">
        <v>44878</v>
      </c>
      <c r="F7794" s="192">
        <v>0.48601851851851852</v>
      </c>
      <c r="G7794">
        <v>2</v>
      </c>
      <c r="H7794" s="114" t="s">
        <v>1789</v>
      </c>
      <c r="I7794">
        <v>3682230</v>
      </c>
    </row>
    <row r="7795" spans="1:9" x14ac:dyDescent="0.25">
      <c r="A7795" s="114" t="s">
        <v>2132</v>
      </c>
      <c r="B7795">
        <v>312</v>
      </c>
      <c r="C7795" s="114" t="s">
        <v>54</v>
      </c>
      <c r="D7795" s="114" t="s">
        <v>1673</v>
      </c>
      <c r="E7795" s="115">
        <v>44878</v>
      </c>
      <c r="F7795" s="192">
        <v>0.48607638888888888</v>
      </c>
      <c r="G7795">
        <v>2</v>
      </c>
      <c r="H7795" s="114" t="s">
        <v>1674</v>
      </c>
      <c r="I7795">
        <v>7347558</v>
      </c>
    </row>
    <row r="7796" spans="1:9" x14ac:dyDescent="0.25">
      <c r="A7796" s="114" t="s">
        <v>2132</v>
      </c>
      <c r="B7796">
        <v>313</v>
      </c>
      <c r="C7796" s="114" t="s">
        <v>54</v>
      </c>
      <c r="D7796" s="114" t="s">
        <v>1350</v>
      </c>
      <c r="E7796" s="115">
        <v>44878</v>
      </c>
      <c r="F7796" s="192">
        <v>0.48613425925925924</v>
      </c>
      <c r="G7796">
        <v>2</v>
      </c>
      <c r="H7796" s="114" t="s">
        <v>1351</v>
      </c>
      <c r="I7796">
        <v>14811845</v>
      </c>
    </row>
    <row r="7797" spans="1:9" x14ac:dyDescent="0.25">
      <c r="A7797" s="114" t="s">
        <v>2132</v>
      </c>
      <c r="B7797">
        <v>314</v>
      </c>
      <c r="C7797" s="114" t="s">
        <v>54</v>
      </c>
      <c r="D7797" s="114" t="s">
        <v>292</v>
      </c>
      <c r="E7797" s="115">
        <v>44878</v>
      </c>
      <c r="F7797" s="192">
        <v>0.48620370370370369</v>
      </c>
      <c r="G7797">
        <v>2</v>
      </c>
      <c r="H7797" s="114" t="s">
        <v>293</v>
      </c>
      <c r="I7797">
        <v>2052005</v>
      </c>
    </row>
    <row r="7798" spans="1:9" x14ac:dyDescent="0.25">
      <c r="A7798" s="114" t="s">
        <v>2132</v>
      </c>
      <c r="B7798">
        <v>315</v>
      </c>
      <c r="C7798" s="114" t="s">
        <v>54</v>
      </c>
      <c r="D7798" s="114" t="s">
        <v>1348</v>
      </c>
      <c r="E7798" s="115">
        <v>44878</v>
      </c>
      <c r="F7798" s="192">
        <v>0.48643518518518519</v>
      </c>
      <c r="G7798">
        <v>2</v>
      </c>
      <c r="H7798" s="114" t="s">
        <v>1349</v>
      </c>
      <c r="I7798">
        <v>6716129</v>
      </c>
    </row>
    <row r="7799" spans="1:9" x14ac:dyDescent="0.25">
      <c r="A7799" s="114" t="s">
        <v>2132</v>
      </c>
      <c r="B7799">
        <v>316</v>
      </c>
      <c r="C7799" s="114" t="s">
        <v>54</v>
      </c>
      <c r="D7799" s="114" t="s">
        <v>414</v>
      </c>
      <c r="E7799" s="115">
        <v>44878</v>
      </c>
      <c r="F7799" s="192">
        <v>0.48650462962962965</v>
      </c>
      <c r="G7799">
        <v>2</v>
      </c>
      <c r="H7799" s="114" t="s">
        <v>415</v>
      </c>
      <c r="I7799">
        <v>6721068</v>
      </c>
    </row>
    <row r="7800" spans="1:9" x14ac:dyDescent="0.25">
      <c r="A7800" s="114" t="s">
        <v>2132</v>
      </c>
      <c r="B7800">
        <v>317</v>
      </c>
      <c r="C7800" s="114" t="s">
        <v>53</v>
      </c>
      <c r="D7800" s="114" t="s">
        <v>296</v>
      </c>
      <c r="E7800" s="115">
        <v>44878</v>
      </c>
      <c r="F7800" s="192">
        <v>0.48741898148148149</v>
      </c>
      <c r="G7800">
        <v>2</v>
      </c>
      <c r="H7800" s="114" t="s">
        <v>297</v>
      </c>
      <c r="I7800"/>
    </row>
    <row r="7801" spans="1:9" x14ac:dyDescent="0.25">
      <c r="A7801" s="114" t="s">
        <v>2132</v>
      </c>
      <c r="B7801">
        <v>318</v>
      </c>
      <c r="C7801" s="114" t="s">
        <v>53</v>
      </c>
      <c r="D7801" s="114" t="s">
        <v>298</v>
      </c>
      <c r="E7801" s="115">
        <v>44878</v>
      </c>
      <c r="F7801" s="192">
        <v>0.48748842592592595</v>
      </c>
      <c r="G7801">
        <v>2</v>
      </c>
      <c r="H7801" s="114" t="s">
        <v>299</v>
      </c>
      <c r="I7801"/>
    </row>
    <row r="7802" spans="1:9" x14ac:dyDescent="0.25">
      <c r="A7802" s="114" t="s">
        <v>2132</v>
      </c>
      <c r="B7802">
        <v>319</v>
      </c>
      <c r="C7802" s="114" t="s">
        <v>53</v>
      </c>
      <c r="D7802" s="114" t="s">
        <v>1264</v>
      </c>
      <c r="E7802" s="115">
        <v>44878</v>
      </c>
      <c r="F7802" s="192">
        <v>0.48754629629629631</v>
      </c>
      <c r="G7802">
        <v>2</v>
      </c>
      <c r="H7802" s="114" t="s">
        <v>1265</v>
      </c>
      <c r="I7802">
        <v>5619697</v>
      </c>
    </row>
    <row r="7803" spans="1:9" x14ac:dyDescent="0.25">
      <c r="A7803" s="114" t="s">
        <v>2132</v>
      </c>
      <c r="B7803">
        <v>320</v>
      </c>
      <c r="C7803" s="114" t="s">
        <v>54</v>
      </c>
      <c r="D7803" s="114" t="s">
        <v>286</v>
      </c>
      <c r="E7803" s="115">
        <v>44878</v>
      </c>
      <c r="F7803" s="192">
        <v>0.48770833333333335</v>
      </c>
      <c r="G7803">
        <v>2</v>
      </c>
      <c r="H7803" s="114" t="s">
        <v>287</v>
      </c>
      <c r="I7803">
        <v>6719163</v>
      </c>
    </row>
    <row r="7804" spans="1:9" x14ac:dyDescent="0.25">
      <c r="A7804" s="114" t="s">
        <v>2132</v>
      </c>
      <c r="B7804">
        <v>321</v>
      </c>
      <c r="C7804" s="114" t="s">
        <v>53</v>
      </c>
      <c r="D7804" s="114" t="s">
        <v>565</v>
      </c>
      <c r="E7804" s="115">
        <v>44878</v>
      </c>
      <c r="F7804" s="192">
        <v>0.48784722222222221</v>
      </c>
      <c r="G7804">
        <v>2</v>
      </c>
      <c r="H7804" s="114" t="s">
        <v>566</v>
      </c>
      <c r="I7804"/>
    </row>
    <row r="7805" spans="1:9" x14ac:dyDescent="0.25">
      <c r="A7805" s="114" t="s">
        <v>2132</v>
      </c>
      <c r="B7805">
        <v>322</v>
      </c>
      <c r="C7805" s="114" t="s">
        <v>53</v>
      </c>
      <c r="D7805" s="114" t="s">
        <v>1582</v>
      </c>
      <c r="E7805" s="115">
        <v>44878</v>
      </c>
      <c r="F7805" s="192">
        <v>0.48790509259259257</v>
      </c>
      <c r="G7805">
        <v>2</v>
      </c>
      <c r="H7805" s="114" t="s">
        <v>1583</v>
      </c>
      <c r="I7805"/>
    </row>
    <row r="7806" spans="1:9" x14ac:dyDescent="0.25">
      <c r="A7806" s="114" t="s">
        <v>2132</v>
      </c>
      <c r="B7806">
        <v>323</v>
      </c>
      <c r="C7806" s="114" t="s">
        <v>53</v>
      </c>
      <c r="D7806" s="114" t="s">
        <v>635</v>
      </c>
      <c r="E7806" s="115">
        <v>44878</v>
      </c>
      <c r="F7806" s="192">
        <v>0.48797453703703703</v>
      </c>
      <c r="G7806">
        <v>2</v>
      </c>
      <c r="H7806" s="114" t="s">
        <v>636</v>
      </c>
      <c r="I7806"/>
    </row>
    <row r="7807" spans="1:9" x14ac:dyDescent="0.25">
      <c r="A7807" s="114" t="s">
        <v>2132</v>
      </c>
      <c r="B7807">
        <v>324</v>
      </c>
      <c r="C7807" s="114" t="s">
        <v>52</v>
      </c>
      <c r="D7807" s="114" t="s">
        <v>1344</v>
      </c>
      <c r="E7807" s="115">
        <v>44878</v>
      </c>
      <c r="F7807" s="192">
        <v>0.48802083333333335</v>
      </c>
      <c r="G7807">
        <v>2</v>
      </c>
      <c r="H7807" s="114" t="s">
        <v>1345</v>
      </c>
      <c r="I7807">
        <v>5503675</v>
      </c>
    </row>
    <row r="7808" spans="1:9" x14ac:dyDescent="0.25">
      <c r="A7808" s="114" t="s">
        <v>2132</v>
      </c>
      <c r="B7808">
        <v>325</v>
      </c>
      <c r="C7808" s="114" t="s">
        <v>53</v>
      </c>
      <c r="D7808" s="114" t="s">
        <v>1586</v>
      </c>
      <c r="E7808" s="115">
        <v>44878</v>
      </c>
      <c r="F7808" s="192">
        <v>0.48807870370370371</v>
      </c>
      <c r="G7808">
        <v>2</v>
      </c>
      <c r="H7808" s="114" t="s">
        <v>1587</v>
      </c>
      <c r="I7808"/>
    </row>
    <row r="7809" spans="1:9" x14ac:dyDescent="0.25">
      <c r="A7809" s="114" t="s">
        <v>2132</v>
      </c>
      <c r="B7809">
        <v>326</v>
      </c>
      <c r="C7809" s="114" t="s">
        <v>52</v>
      </c>
      <c r="D7809" s="114" t="s">
        <v>2070</v>
      </c>
      <c r="E7809" s="115">
        <v>44878</v>
      </c>
      <c r="F7809" s="192">
        <v>0.48820601851851853</v>
      </c>
      <c r="G7809">
        <v>2</v>
      </c>
      <c r="H7809" s="114" t="s">
        <v>2071</v>
      </c>
      <c r="I7809">
        <v>5424830</v>
      </c>
    </row>
    <row r="7810" spans="1:9" x14ac:dyDescent="0.25">
      <c r="A7810" s="114" t="s">
        <v>2132</v>
      </c>
      <c r="B7810">
        <v>327</v>
      </c>
      <c r="C7810" s="114" t="s">
        <v>58</v>
      </c>
      <c r="D7810" s="114" t="s">
        <v>1896</v>
      </c>
      <c r="E7810" s="115">
        <v>44878</v>
      </c>
      <c r="F7810" s="192">
        <v>0.48827546296296298</v>
      </c>
      <c r="G7810">
        <v>2</v>
      </c>
      <c r="H7810" s="114" t="s">
        <v>1897</v>
      </c>
      <c r="I7810">
        <v>14934564</v>
      </c>
    </row>
    <row r="7811" spans="1:9" x14ac:dyDescent="0.25">
      <c r="A7811" s="114" t="s">
        <v>2132</v>
      </c>
      <c r="B7811">
        <v>328</v>
      </c>
      <c r="C7811" s="114" t="s">
        <v>58</v>
      </c>
      <c r="D7811" s="114" t="s">
        <v>2137</v>
      </c>
      <c r="E7811" s="115">
        <v>44878</v>
      </c>
      <c r="F7811" s="192">
        <v>0.48833333333333334</v>
      </c>
      <c r="G7811">
        <v>2</v>
      </c>
      <c r="H7811" s="114" t="s">
        <v>2138</v>
      </c>
      <c r="I7811">
        <v>14810369</v>
      </c>
    </row>
    <row r="7812" spans="1:9" x14ac:dyDescent="0.25">
      <c r="A7812" s="114" t="s">
        <v>2132</v>
      </c>
      <c r="B7812">
        <v>329</v>
      </c>
      <c r="C7812" s="114" t="s">
        <v>54</v>
      </c>
      <c r="D7812" s="114" t="s">
        <v>416</v>
      </c>
      <c r="E7812" s="115">
        <v>44878</v>
      </c>
      <c r="F7812" s="192">
        <v>0.48920138888888887</v>
      </c>
      <c r="G7812">
        <v>2</v>
      </c>
      <c r="H7812" s="114" t="s">
        <v>417</v>
      </c>
      <c r="I7812">
        <v>6709661</v>
      </c>
    </row>
    <row r="7813" spans="1:9" x14ac:dyDescent="0.25">
      <c r="A7813" s="114" t="s">
        <v>2132</v>
      </c>
      <c r="B7813">
        <v>330</v>
      </c>
      <c r="C7813" s="114" t="s">
        <v>53</v>
      </c>
      <c r="D7813" s="114" t="s">
        <v>1258</v>
      </c>
      <c r="E7813" s="115">
        <v>44878</v>
      </c>
      <c r="F7813" s="192">
        <v>0.48929398148148145</v>
      </c>
      <c r="G7813">
        <v>2</v>
      </c>
      <c r="H7813" s="114" t="s">
        <v>1259</v>
      </c>
      <c r="I7813">
        <v>4793403</v>
      </c>
    </row>
    <row r="7814" spans="1:9" x14ac:dyDescent="0.25">
      <c r="A7814" s="114" t="s">
        <v>2132</v>
      </c>
      <c r="B7814">
        <v>331</v>
      </c>
      <c r="C7814" s="114" t="s">
        <v>53</v>
      </c>
      <c r="D7814" s="114" t="s">
        <v>1398</v>
      </c>
      <c r="E7814" s="115">
        <v>44878</v>
      </c>
      <c r="F7814" s="192">
        <v>0.48973379629629632</v>
      </c>
      <c r="G7814">
        <v>2</v>
      </c>
      <c r="H7814" s="114" t="s">
        <v>1399</v>
      </c>
      <c r="I7814">
        <v>2856145</v>
      </c>
    </row>
    <row r="7815" spans="1:9" x14ac:dyDescent="0.25">
      <c r="A7815" s="114" t="s">
        <v>2132</v>
      </c>
      <c r="B7815">
        <v>332</v>
      </c>
      <c r="C7815" s="114" t="s">
        <v>53</v>
      </c>
      <c r="D7815" s="114" t="s">
        <v>1025</v>
      </c>
      <c r="E7815" s="115">
        <v>44878</v>
      </c>
      <c r="F7815" s="192">
        <v>0.48980324074074072</v>
      </c>
      <c r="G7815">
        <v>2</v>
      </c>
      <c r="H7815" s="114" t="s">
        <v>1026</v>
      </c>
      <c r="I7815">
        <v>2856170</v>
      </c>
    </row>
    <row r="7816" spans="1:9" x14ac:dyDescent="0.25">
      <c r="A7816" s="114" t="s">
        <v>2132</v>
      </c>
      <c r="B7816">
        <v>333</v>
      </c>
      <c r="C7816" s="114" t="s">
        <v>53</v>
      </c>
      <c r="D7816" s="114" t="s">
        <v>1584</v>
      </c>
      <c r="E7816" s="115">
        <v>44878</v>
      </c>
      <c r="F7816" s="192">
        <v>0.49017361111111113</v>
      </c>
      <c r="G7816">
        <v>2</v>
      </c>
      <c r="H7816" s="114" t="s">
        <v>1585</v>
      </c>
      <c r="I7816"/>
    </row>
    <row r="7817" spans="1:9" x14ac:dyDescent="0.25">
      <c r="A7817" s="114" t="s">
        <v>2132</v>
      </c>
      <c r="B7817">
        <v>334</v>
      </c>
      <c r="C7817" s="114" t="s">
        <v>53</v>
      </c>
      <c r="D7817" s="114" t="s">
        <v>1588</v>
      </c>
      <c r="E7817" s="115">
        <v>44878</v>
      </c>
      <c r="F7817" s="192">
        <v>0.49027777777777776</v>
      </c>
      <c r="G7817">
        <v>2</v>
      </c>
      <c r="H7817" s="114" t="s">
        <v>1589</v>
      </c>
      <c r="I7817"/>
    </row>
    <row r="7818" spans="1:9" x14ac:dyDescent="0.25">
      <c r="A7818" s="114" t="s">
        <v>2132</v>
      </c>
      <c r="B7818">
        <v>335</v>
      </c>
      <c r="C7818" s="114" t="s">
        <v>53</v>
      </c>
      <c r="D7818" s="114" t="s">
        <v>1880</v>
      </c>
      <c r="E7818" s="115">
        <v>44878</v>
      </c>
      <c r="F7818" s="192">
        <v>0.49039351851851853</v>
      </c>
      <c r="G7818">
        <v>2</v>
      </c>
      <c r="H7818" s="114" t="s">
        <v>1881</v>
      </c>
      <c r="I7818"/>
    </row>
    <row r="7819" spans="1:9" x14ac:dyDescent="0.25">
      <c r="A7819" s="114" t="s">
        <v>2132</v>
      </c>
      <c r="B7819">
        <v>336</v>
      </c>
      <c r="C7819" s="114" t="s">
        <v>54</v>
      </c>
      <c r="D7819" s="114" t="s">
        <v>270</v>
      </c>
      <c r="E7819" s="115">
        <v>44878</v>
      </c>
      <c r="F7819" s="192">
        <v>0.49057870370370371</v>
      </c>
      <c r="G7819">
        <v>2</v>
      </c>
      <c r="H7819" s="114" t="s">
        <v>271</v>
      </c>
      <c r="I7819">
        <v>7344848</v>
      </c>
    </row>
    <row r="7820" spans="1:9" x14ac:dyDescent="0.25">
      <c r="A7820" s="114" t="s">
        <v>2132</v>
      </c>
      <c r="B7820">
        <v>337</v>
      </c>
      <c r="C7820" s="114" t="s">
        <v>54</v>
      </c>
      <c r="D7820" s="114" t="s">
        <v>1825</v>
      </c>
      <c r="E7820" s="115">
        <v>44878</v>
      </c>
      <c r="F7820" s="192">
        <v>0.49081018518518521</v>
      </c>
      <c r="G7820">
        <v>2</v>
      </c>
      <c r="H7820" s="114" t="s">
        <v>1826</v>
      </c>
      <c r="I7820">
        <v>5479045</v>
      </c>
    </row>
    <row r="7821" spans="1:9" x14ac:dyDescent="0.25">
      <c r="A7821" s="114" t="s">
        <v>2132</v>
      </c>
      <c r="B7821">
        <v>338</v>
      </c>
      <c r="C7821" s="114" t="s">
        <v>54</v>
      </c>
      <c r="D7821" s="114" t="s">
        <v>312</v>
      </c>
      <c r="E7821" s="115">
        <v>44878</v>
      </c>
      <c r="F7821" s="192">
        <v>0.49087962962962961</v>
      </c>
      <c r="G7821">
        <v>2</v>
      </c>
      <c r="H7821" s="114" t="s">
        <v>313</v>
      </c>
      <c r="I7821">
        <v>5511423</v>
      </c>
    </row>
    <row r="7822" spans="1:9" x14ac:dyDescent="0.25">
      <c r="A7822" s="114" t="s">
        <v>2132</v>
      </c>
      <c r="B7822">
        <v>339</v>
      </c>
      <c r="C7822" s="114" t="s">
        <v>53</v>
      </c>
      <c r="D7822" s="114" t="s">
        <v>1646</v>
      </c>
      <c r="E7822" s="115">
        <v>44878</v>
      </c>
      <c r="F7822" s="192">
        <v>0.49096064814814816</v>
      </c>
      <c r="G7822">
        <v>2</v>
      </c>
      <c r="H7822" s="114" t="s">
        <v>587</v>
      </c>
      <c r="I7822"/>
    </row>
    <row r="7823" spans="1:9" x14ac:dyDescent="0.25">
      <c r="A7823" s="114" t="s">
        <v>2132</v>
      </c>
      <c r="B7823">
        <v>340</v>
      </c>
      <c r="C7823" s="114" t="s">
        <v>53</v>
      </c>
      <c r="D7823" s="114" t="s">
        <v>1448</v>
      </c>
      <c r="E7823" s="115">
        <v>44878</v>
      </c>
      <c r="F7823" s="192">
        <v>0.49105324074074075</v>
      </c>
      <c r="G7823">
        <v>2</v>
      </c>
      <c r="H7823" s="114" t="s">
        <v>1449</v>
      </c>
      <c r="I7823">
        <v>2651533</v>
      </c>
    </row>
    <row r="7824" spans="1:9" x14ac:dyDescent="0.25">
      <c r="A7824" s="114" t="s">
        <v>2132</v>
      </c>
      <c r="B7824">
        <v>341</v>
      </c>
      <c r="C7824" s="114" t="s">
        <v>53</v>
      </c>
      <c r="D7824" s="114" t="s">
        <v>1537</v>
      </c>
      <c r="E7824" s="115">
        <v>44878</v>
      </c>
      <c r="F7824" s="192">
        <v>0.4911226851851852</v>
      </c>
      <c r="G7824">
        <v>2</v>
      </c>
      <c r="H7824" s="114" t="s">
        <v>1538</v>
      </c>
      <c r="I7824"/>
    </row>
    <row r="7825" spans="1:9" x14ac:dyDescent="0.25">
      <c r="A7825" s="114" t="s">
        <v>2132</v>
      </c>
      <c r="B7825">
        <v>342</v>
      </c>
      <c r="C7825" s="114" t="s">
        <v>52</v>
      </c>
      <c r="D7825" s="114" t="s">
        <v>290</v>
      </c>
      <c r="E7825" s="115">
        <v>44878</v>
      </c>
      <c r="F7825" s="192">
        <v>0.49150462962962965</v>
      </c>
      <c r="G7825">
        <v>2</v>
      </c>
      <c r="H7825" s="114" t="s">
        <v>291</v>
      </c>
      <c r="I7825">
        <v>5382255</v>
      </c>
    </row>
    <row r="7826" spans="1:9" x14ac:dyDescent="0.25">
      <c r="A7826" s="114" t="s">
        <v>2132</v>
      </c>
      <c r="B7826">
        <v>343</v>
      </c>
      <c r="C7826" s="114" t="s">
        <v>54</v>
      </c>
      <c r="D7826" s="114" t="s">
        <v>454</v>
      </c>
      <c r="E7826" s="115">
        <v>44878</v>
      </c>
      <c r="F7826" s="192">
        <v>0.49203703703703705</v>
      </c>
      <c r="G7826">
        <v>2</v>
      </c>
      <c r="H7826" s="114" t="s">
        <v>455</v>
      </c>
      <c r="I7826">
        <v>2057370</v>
      </c>
    </row>
    <row r="7827" spans="1:9" x14ac:dyDescent="0.25">
      <c r="A7827" s="114" t="s">
        <v>2132</v>
      </c>
      <c r="B7827">
        <v>344</v>
      </c>
      <c r="C7827" s="114" t="s">
        <v>53</v>
      </c>
      <c r="D7827" s="114" t="s">
        <v>1389</v>
      </c>
      <c r="E7827" s="115">
        <v>44878</v>
      </c>
      <c r="F7827" s="192">
        <v>0.49254629629629632</v>
      </c>
      <c r="G7827">
        <v>2</v>
      </c>
      <c r="H7827" s="114" t="s">
        <v>53</v>
      </c>
      <c r="I7827"/>
    </row>
    <row r="7828" spans="1:9" x14ac:dyDescent="0.25">
      <c r="A7828" s="114" t="s">
        <v>2132</v>
      </c>
      <c r="B7828">
        <v>345</v>
      </c>
      <c r="C7828" s="114" t="s">
        <v>54</v>
      </c>
      <c r="D7828" s="114" t="s">
        <v>686</v>
      </c>
      <c r="E7828" s="115">
        <v>44878</v>
      </c>
      <c r="F7828" s="192">
        <v>0.49314814814814817</v>
      </c>
      <c r="G7828">
        <v>2</v>
      </c>
      <c r="H7828" s="114" t="s">
        <v>687</v>
      </c>
      <c r="I7828">
        <v>7344849</v>
      </c>
    </row>
    <row r="7829" spans="1:9" x14ac:dyDescent="0.25">
      <c r="A7829" s="114" t="s">
        <v>2132</v>
      </c>
      <c r="B7829">
        <v>346</v>
      </c>
      <c r="C7829" s="114" t="s">
        <v>54</v>
      </c>
      <c r="D7829" s="114" t="s">
        <v>272</v>
      </c>
      <c r="E7829" s="115">
        <v>44878</v>
      </c>
      <c r="F7829" s="192">
        <v>0.49320601851851853</v>
      </c>
      <c r="G7829">
        <v>2</v>
      </c>
      <c r="H7829" s="114" t="s">
        <v>273</v>
      </c>
      <c r="I7829">
        <v>5370529</v>
      </c>
    </row>
    <row r="7830" spans="1:9" x14ac:dyDescent="0.25">
      <c r="A7830" s="114" t="s">
        <v>2132</v>
      </c>
      <c r="B7830">
        <v>347</v>
      </c>
      <c r="C7830" s="114" t="s">
        <v>52</v>
      </c>
      <c r="D7830" s="114" t="s">
        <v>214</v>
      </c>
      <c r="E7830" s="115">
        <v>44878</v>
      </c>
      <c r="F7830" s="192">
        <v>0.49334490740740738</v>
      </c>
      <c r="G7830">
        <v>2</v>
      </c>
      <c r="H7830" s="114" t="s">
        <v>215</v>
      </c>
      <c r="I7830">
        <v>6709742</v>
      </c>
    </row>
    <row r="7831" spans="1:9" x14ac:dyDescent="0.25">
      <c r="A7831" s="114" t="s">
        <v>2132</v>
      </c>
      <c r="B7831">
        <v>348</v>
      </c>
      <c r="C7831" s="114" t="s">
        <v>54</v>
      </c>
      <c r="D7831" s="114" t="s">
        <v>1772</v>
      </c>
      <c r="E7831" s="115">
        <v>44878</v>
      </c>
      <c r="F7831" s="192">
        <v>0.49342592592592593</v>
      </c>
      <c r="G7831">
        <v>2</v>
      </c>
      <c r="H7831" s="114" t="s">
        <v>1773</v>
      </c>
      <c r="I7831">
        <v>6710168</v>
      </c>
    </row>
    <row r="7832" spans="1:9" x14ac:dyDescent="0.25">
      <c r="A7832" s="114" t="s">
        <v>2132</v>
      </c>
      <c r="B7832">
        <v>349</v>
      </c>
      <c r="C7832" s="114" t="s">
        <v>54</v>
      </c>
      <c r="D7832" s="114" t="s">
        <v>426</v>
      </c>
      <c r="E7832" s="115">
        <v>44878</v>
      </c>
      <c r="F7832" s="192">
        <v>0.49349537037037039</v>
      </c>
      <c r="G7832">
        <v>2</v>
      </c>
      <c r="H7832" s="114" t="s">
        <v>427</v>
      </c>
      <c r="I7832">
        <v>6701776</v>
      </c>
    </row>
    <row r="7833" spans="1:9" x14ac:dyDescent="0.25">
      <c r="A7833" s="114" t="s">
        <v>2132</v>
      </c>
      <c r="B7833">
        <v>350</v>
      </c>
      <c r="C7833" s="114" t="s">
        <v>52</v>
      </c>
      <c r="D7833" s="114" t="s">
        <v>1714</v>
      </c>
      <c r="E7833" s="115">
        <v>44878</v>
      </c>
      <c r="F7833" s="192">
        <v>0.49395833333333333</v>
      </c>
      <c r="G7833">
        <v>2</v>
      </c>
      <c r="H7833" s="114" t="s">
        <v>1715</v>
      </c>
      <c r="I7833"/>
    </row>
    <row r="7834" spans="1:9" x14ac:dyDescent="0.25">
      <c r="A7834" s="114" t="s">
        <v>2132</v>
      </c>
      <c r="B7834">
        <v>351</v>
      </c>
      <c r="C7834" s="114" t="s">
        <v>54</v>
      </c>
      <c r="D7834" s="114" t="s">
        <v>1712</v>
      </c>
      <c r="E7834" s="115">
        <v>44878</v>
      </c>
      <c r="F7834" s="192">
        <v>0.49513888888888891</v>
      </c>
      <c r="G7834">
        <v>2</v>
      </c>
      <c r="H7834" s="114" t="s">
        <v>1713</v>
      </c>
      <c r="I7834">
        <v>5501738</v>
      </c>
    </row>
    <row r="7835" spans="1:9" x14ac:dyDescent="0.25">
      <c r="A7835" s="114" t="s">
        <v>2132</v>
      </c>
      <c r="B7835">
        <v>352</v>
      </c>
      <c r="C7835" s="114" t="s">
        <v>54</v>
      </c>
      <c r="D7835" s="114" t="s">
        <v>2110</v>
      </c>
      <c r="E7835" s="115">
        <v>44878</v>
      </c>
      <c r="F7835" s="192">
        <v>0.49671296296296297</v>
      </c>
      <c r="G7835">
        <v>2</v>
      </c>
      <c r="H7835" s="114" t="s">
        <v>2111</v>
      </c>
      <c r="I7835">
        <v>5489853</v>
      </c>
    </row>
    <row r="7836" spans="1:9" x14ac:dyDescent="0.25">
      <c r="A7836" s="114" t="s">
        <v>2132</v>
      </c>
      <c r="B7836">
        <v>353</v>
      </c>
      <c r="C7836" s="114" t="s">
        <v>54</v>
      </c>
      <c r="D7836" s="114" t="s">
        <v>324</v>
      </c>
      <c r="E7836" s="115">
        <v>44878</v>
      </c>
      <c r="F7836" s="192">
        <v>0.49678240740740742</v>
      </c>
      <c r="G7836">
        <v>2</v>
      </c>
      <c r="H7836" s="114" t="s">
        <v>325</v>
      </c>
      <c r="I7836">
        <v>5501315</v>
      </c>
    </row>
    <row r="7837" spans="1:9" x14ac:dyDescent="0.25">
      <c r="A7837" s="114" t="s">
        <v>2132</v>
      </c>
      <c r="B7837">
        <v>354</v>
      </c>
      <c r="C7837" s="114" t="s">
        <v>54</v>
      </c>
      <c r="D7837" s="114" t="s">
        <v>252</v>
      </c>
      <c r="E7837" s="115">
        <v>44878</v>
      </c>
      <c r="F7837" s="192">
        <v>0.49706018518518519</v>
      </c>
      <c r="G7837">
        <v>2</v>
      </c>
      <c r="H7837" s="114" t="s">
        <v>253</v>
      </c>
      <c r="I7837">
        <v>5334326</v>
      </c>
    </row>
    <row r="7838" spans="1:9" x14ac:dyDescent="0.25">
      <c r="A7838" s="114" t="s">
        <v>2132</v>
      </c>
      <c r="B7838">
        <v>355</v>
      </c>
      <c r="C7838" s="114" t="s">
        <v>52</v>
      </c>
      <c r="D7838" s="114" t="s">
        <v>1521</v>
      </c>
      <c r="E7838" s="115">
        <v>44878</v>
      </c>
      <c r="F7838" s="192">
        <v>0.49972222222222223</v>
      </c>
      <c r="G7838">
        <v>2</v>
      </c>
      <c r="H7838" s="114" t="s">
        <v>1522</v>
      </c>
      <c r="I7838">
        <v>6702196</v>
      </c>
    </row>
    <row r="7839" spans="1:9" x14ac:dyDescent="0.25">
      <c r="A7839" s="114" t="s">
        <v>2132</v>
      </c>
      <c r="B7839">
        <v>356</v>
      </c>
      <c r="C7839" s="114" t="s">
        <v>54</v>
      </c>
      <c r="D7839" s="114" t="s">
        <v>1384</v>
      </c>
      <c r="E7839" s="115">
        <v>44878</v>
      </c>
      <c r="F7839" s="192">
        <v>0.50038194444444439</v>
      </c>
      <c r="G7839">
        <v>2</v>
      </c>
      <c r="H7839" s="114" t="s">
        <v>1385</v>
      </c>
      <c r="I7839"/>
    </row>
    <row r="7840" spans="1:9" x14ac:dyDescent="0.25">
      <c r="A7840" s="114" t="s">
        <v>2132</v>
      </c>
      <c r="B7840">
        <v>357</v>
      </c>
      <c r="C7840" s="114" t="s">
        <v>54</v>
      </c>
      <c r="D7840" s="114" t="s">
        <v>1894</v>
      </c>
      <c r="E7840" s="115">
        <v>44878</v>
      </c>
      <c r="F7840" s="192">
        <v>0.50045138888888885</v>
      </c>
      <c r="G7840">
        <v>2</v>
      </c>
      <c r="H7840" s="114" t="s">
        <v>1895</v>
      </c>
      <c r="I7840">
        <v>7195467</v>
      </c>
    </row>
    <row r="7841" spans="1:9" x14ac:dyDescent="0.25">
      <c r="A7841" s="114" t="s">
        <v>2132</v>
      </c>
      <c r="B7841">
        <v>358</v>
      </c>
      <c r="C7841" s="114" t="s">
        <v>53</v>
      </c>
      <c r="D7841" s="114" t="s">
        <v>320</v>
      </c>
      <c r="E7841" s="115">
        <v>44878</v>
      </c>
      <c r="F7841" s="192">
        <v>0.50050925925925926</v>
      </c>
      <c r="G7841">
        <v>2</v>
      </c>
      <c r="H7841" s="114" t="s">
        <v>321</v>
      </c>
      <c r="I7841">
        <v>3385712</v>
      </c>
    </row>
    <row r="7842" spans="1:9" x14ac:dyDescent="0.25">
      <c r="A7842" s="114" t="s">
        <v>2132</v>
      </c>
      <c r="B7842">
        <v>359</v>
      </c>
      <c r="C7842" s="114" t="s">
        <v>53</v>
      </c>
      <c r="D7842" s="114" t="s">
        <v>726</v>
      </c>
      <c r="E7842" s="115">
        <v>44878</v>
      </c>
      <c r="F7842" s="192">
        <v>0.50112268518518521</v>
      </c>
      <c r="G7842">
        <v>2</v>
      </c>
      <c r="H7842" s="114" t="s">
        <v>727</v>
      </c>
      <c r="I7842">
        <v>2630972</v>
      </c>
    </row>
    <row r="7843" spans="1:9" x14ac:dyDescent="0.25">
      <c r="A7843" s="114" t="s">
        <v>2132</v>
      </c>
      <c r="B7843">
        <v>360</v>
      </c>
      <c r="C7843" s="114" t="s">
        <v>18</v>
      </c>
      <c r="D7843" s="114" t="s">
        <v>1461</v>
      </c>
      <c r="E7843" s="115">
        <v>44878</v>
      </c>
      <c r="F7843" s="192">
        <v>0.50195601851851857</v>
      </c>
      <c r="G7843">
        <v>2</v>
      </c>
      <c r="H7843" s="114" t="s">
        <v>1462</v>
      </c>
      <c r="I7843">
        <v>3449832</v>
      </c>
    </row>
    <row r="7844" spans="1:9" x14ac:dyDescent="0.25">
      <c r="A7844" s="114" t="s">
        <v>2132</v>
      </c>
      <c r="B7844">
        <v>361</v>
      </c>
      <c r="C7844" s="114" t="s">
        <v>52</v>
      </c>
      <c r="D7844" s="114" t="s">
        <v>480</v>
      </c>
      <c r="E7844" s="115">
        <v>44878</v>
      </c>
      <c r="F7844" s="192">
        <v>0.50331018518518522</v>
      </c>
      <c r="G7844">
        <v>2</v>
      </c>
      <c r="H7844" s="114" t="s">
        <v>481</v>
      </c>
      <c r="I7844">
        <v>4834213</v>
      </c>
    </row>
    <row r="7845" spans="1:9" x14ac:dyDescent="0.25">
      <c r="A7845" s="114" t="s">
        <v>2132</v>
      </c>
      <c r="B7845">
        <v>362</v>
      </c>
      <c r="C7845" s="114" t="s">
        <v>54</v>
      </c>
      <c r="D7845" s="114" t="s">
        <v>1418</v>
      </c>
      <c r="E7845" s="115">
        <v>44878</v>
      </c>
      <c r="F7845" s="192">
        <v>0.50348379629629625</v>
      </c>
      <c r="G7845">
        <v>2</v>
      </c>
      <c r="H7845" s="114" t="s">
        <v>1419</v>
      </c>
      <c r="I7845">
        <v>5425648</v>
      </c>
    </row>
    <row r="7846" spans="1:9" x14ac:dyDescent="0.25">
      <c r="A7846" s="114" t="s">
        <v>2132</v>
      </c>
      <c r="B7846">
        <v>363</v>
      </c>
      <c r="C7846" s="114" t="s">
        <v>54</v>
      </c>
      <c r="D7846" s="114" t="s">
        <v>1374</v>
      </c>
      <c r="E7846" s="115">
        <v>44878</v>
      </c>
      <c r="F7846" s="192">
        <v>0.50417824074074069</v>
      </c>
      <c r="G7846">
        <v>2</v>
      </c>
      <c r="H7846" s="114" t="s">
        <v>1375</v>
      </c>
      <c r="I7846">
        <v>5499412</v>
      </c>
    </row>
    <row r="7847" spans="1:9" x14ac:dyDescent="0.25">
      <c r="A7847" s="114" t="s">
        <v>2132</v>
      </c>
      <c r="B7847">
        <v>364</v>
      </c>
      <c r="C7847" s="114" t="s">
        <v>54</v>
      </c>
      <c r="D7847" s="114" t="s">
        <v>2026</v>
      </c>
      <c r="E7847" s="115">
        <v>44878</v>
      </c>
      <c r="F7847" s="192">
        <v>0.50424768518518515</v>
      </c>
      <c r="G7847">
        <v>2</v>
      </c>
      <c r="H7847" s="114" t="s">
        <v>2027</v>
      </c>
      <c r="I7847">
        <v>5368959</v>
      </c>
    </row>
    <row r="7848" spans="1:9" x14ac:dyDescent="0.25">
      <c r="A7848" s="114" t="s">
        <v>2132</v>
      </c>
      <c r="B7848">
        <v>365</v>
      </c>
      <c r="C7848" s="114" t="s">
        <v>52</v>
      </c>
      <c r="D7848" s="114" t="s">
        <v>1489</v>
      </c>
      <c r="E7848" s="115">
        <v>44878</v>
      </c>
      <c r="F7848" s="192">
        <v>0.50493055555555555</v>
      </c>
      <c r="G7848">
        <v>2</v>
      </c>
      <c r="H7848" s="114" t="s">
        <v>1490</v>
      </c>
      <c r="I7848">
        <v>5281335</v>
      </c>
    </row>
    <row r="7849" spans="1:9" x14ac:dyDescent="0.25">
      <c r="A7849" s="114" t="s">
        <v>2132</v>
      </c>
      <c r="B7849">
        <v>366</v>
      </c>
      <c r="C7849" s="114" t="s">
        <v>53</v>
      </c>
      <c r="D7849" s="114" t="s">
        <v>316</v>
      </c>
      <c r="E7849" s="115">
        <v>44878</v>
      </c>
      <c r="F7849" s="192">
        <v>0.50799768518518518</v>
      </c>
      <c r="G7849">
        <v>2</v>
      </c>
      <c r="H7849" s="114" t="s">
        <v>317</v>
      </c>
      <c r="I7849">
        <v>2166829</v>
      </c>
    </row>
    <row r="7850" spans="1:9" x14ac:dyDescent="0.25">
      <c r="A7850" s="114" t="s">
        <v>2132</v>
      </c>
      <c r="B7850">
        <v>367</v>
      </c>
      <c r="C7850" s="114" t="s">
        <v>51</v>
      </c>
      <c r="D7850" s="114" t="s">
        <v>1687</v>
      </c>
      <c r="E7850" s="115">
        <v>44878</v>
      </c>
      <c r="F7850" s="192">
        <v>0.50824074074074077</v>
      </c>
      <c r="G7850">
        <v>2</v>
      </c>
      <c r="H7850" s="114" t="s">
        <v>1688</v>
      </c>
      <c r="I7850">
        <v>5510971</v>
      </c>
    </row>
    <row r="7851" spans="1:9" x14ac:dyDescent="0.25">
      <c r="A7851" s="114" t="s">
        <v>2132</v>
      </c>
      <c r="B7851">
        <v>368</v>
      </c>
      <c r="C7851" s="114" t="s">
        <v>52</v>
      </c>
      <c r="D7851" s="114" t="s">
        <v>2063</v>
      </c>
      <c r="E7851" s="115">
        <v>44878</v>
      </c>
      <c r="F7851" s="192">
        <v>0.50840277777777776</v>
      </c>
      <c r="G7851">
        <v>2</v>
      </c>
      <c r="H7851" s="114" t="s">
        <v>2064</v>
      </c>
      <c r="I7851">
        <v>1785087</v>
      </c>
    </row>
    <row r="7852" spans="1:9" x14ac:dyDescent="0.25">
      <c r="A7852" s="114" t="s">
        <v>2132</v>
      </c>
      <c r="B7852">
        <v>369</v>
      </c>
      <c r="C7852" s="114" t="s">
        <v>53</v>
      </c>
      <c r="D7852" s="114" t="s">
        <v>498</v>
      </c>
      <c r="E7852" s="115">
        <v>44878</v>
      </c>
      <c r="F7852" s="192">
        <v>0.50855324074074071</v>
      </c>
      <c r="G7852">
        <v>2</v>
      </c>
      <c r="H7852" s="114" t="s">
        <v>499</v>
      </c>
      <c r="I7852"/>
    </row>
    <row r="7853" spans="1:9" x14ac:dyDescent="0.25">
      <c r="A7853" s="114" t="s">
        <v>2132</v>
      </c>
      <c r="B7853">
        <v>370</v>
      </c>
      <c r="C7853" s="114" t="s">
        <v>53</v>
      </c>
      <c r="D7853" s="114" t="s">
        <v>248</v>
      </c>
      <c r="E7853" s="115">
        <v>44878</v>
      </c>
      <c r="F7853" s="192">
        <v>0.50861111111111112</v>
      </c>
      <c r="G7853">
        <v>2</v>
      </c>
      <c r="H7853" s="114" t="s">
        <v>249</v>
      </c>
      <c r="I7853">
        <v>6687504</v>
      </c>
    </row>
    <row r="7854" spans="1:9" x14ac:dyDescent="0.25">
      <c r="A7854" s="114" t="s">
        <v>2132</v>
      </c>
      <c r="B7854">
        <v>371</v>
      </c>
      <c r="C7854" s="114" t="s">
        <v>54</v>
      </c>
      <c r="D7854" s="114" t="s">
        <v>450</v>
      </c>
      <c r="E7854" s="115">
        <v>44878</v>
      </c>
      <c r="F7854" s="192">
        <v>0.50947916666666671</v>
      </c>
      <c r="G7854">
        <v>2</v>
      </c>
      <c r="H7854" s="114" t="s">
        <v>451</v>
      </c>
      <c r="I7854"/>
    </row>
    <row r="7855" spans="1:9" x14ac:dyDescent="0.25">
      <c r="A7855" s="114" t="s">
        <v>2132</v>
      </c>
      <c r="B7855">
        <v>372</v>
      </c>
      <c r="C7855" s="114" t="s">
        <v>52</v>
      </c>
      <c r="D7855" s="114" t="s">
        <v>1741</v>
      </c>
      <c r="E7855" s="115">
        <v>44878</v>
      </c>
      <c r="F7855" s="192">
        <v>0.51075231481481487</v>
      </c>
      <c r="G7855">
        <v>2</v>
      </c>
      <c r="H7855" s="114" t="s">
        <v>1742</v>
      </c>
      <c r="I7855">
        <v>2799668</v>
      </c>
    </row>
    <row r="7856" spans="1:9" x14ac:dyDescent="0.25">
      <c r="A7856" s="114" t="s">
        <v>2132</v>
      </c>
      <c r="B7856">
        <v>373</v>
      </c>
      <c r="C7856" s="114" t="s">
        <v>52</v>
      </c>
      <c r="D7856" s="114" t="s">
        <v>1869</v>
      </c>
      <c r="E7856" s="115">
        <v>44878</v>
      </c>
      <c r="F7856" s="192">
        <v>0.5108449074074074</v>
      </c>
      <c r="G7856">
        <v>2</v>
      </c>
      <c r="H7856" s="114" t="s">
        <v>1870</v>
      </c>
      <c r="I7856">
        <v>6701493</v>
      </c>
    </row>
    <row r="7857" spans="1:9" x14ac:dyDescent="0.25">
      <c r="A7857" s="114" t="s">
        <v>2132</v>
      </c>
      <c r="B7857">
        <v>374</v>
      </c>
      <c r="C7857" s="114" t="s">
        <v>52</v>
      </c>
      <c r="D7857" s="114" t="s">
        <v>1412</v>
      </c>
      <c r="E7857" s="115">
        <v>44878</v>
      </c>
      <c r="F7857" s="192">
        <v>0.51090277777777782</v>
      </c>
      <c r="G7857">
        <v>2</v>
      </c>
      <c r="H7857" s="114" t="s">
        <v>1413</v>
      </c>
      <c r="I7857">
        <v>14112293</v>
      </c>
    </row>
    <row r="7858" spans="1:9" x14ac:dyDescent="0.25">
      <c r="A7858" s="114" t="s">
        <v>2132</v>
      </c>
      <c r="B7858">
        <v>375</v>
      </c>
      <c r="C7858" s="114" t="s">
        <v>57</v>
      </c>
      <c r="D7858" s="114" t="s">
        <v>1332</v>
      </c>
      <c r="E7858" s="115">
        <v>44878</v>
      </c>
      <c r="F7858" s="192">
        <v>0.51097222222222227</v>
      </c>
      <c r="G7858">
        <v>2</v>
      </c>
      <c r="H7858" s="114" t="s">
        <v>1333</v>
      </c>
      <c r="I7858">
        <v>14936017</v>
      </c>
    </row>
    <row r="7859" spans="1:9" x14ac:dyDescent="0.25">
      <c r="A7859" s="114" t="s">
        <v>2132</v>
      </c>
      <c r="B7859">
        <v>376</v>
      </c>
      <c r="C7859" s="114" t="s">
        <v>52</v>
      </c>
      <c r="D7859" s="114" t="s">
        <v>1410</v>
      </c>
      <c r="E7859" s="115">
        <v>44878</v>
      </c>
      <c r="F7859" s="192">
        <v>0.51103009259259258</v>
      </c>
      <c r="G7859">
        <v>2</v>
      </c>
      <c r="H7859" s="114" t="s">
        <v>1411</v>
      </c>
      <c r="I7859"/>
    </row>
    <row r="7860" spans="1:9" x14ac:dyDescent="0.25">
      <c r="A7860" s="114" t="s">
        <v>2132</v>
      </c>
      <c r="B7860">
        <v>377</v>
      </c>
      <c r="C7860" s="114" t="s">
        <v>52</v>
      </c>
      <c r="D7860" s="114" t="s">
        <v>1710</v>
      </c>
      <c r="E7860" s="115">
        <v>44878</v>
      </c>
      <c r="F7860" s="192">
        <v>0.51109953703703703</v>
      </c>
      <c r="G7860">
        <v>2</v>
      </c>
      <c r="H7860" s="114" t="s">
        <v>1711</v>
      </c>
      <c r="I7860">
        <v>2799462</v>
      </c>
    </row>
    <row r="7861" spans="1:9" x14ac:dyDescent="0.25">
      <c r="A7861" s="114" t="s">
        <v>2132</v>
      </c>
      <c r="B7861">
        <v>378</v>
      </c>
      <c r="C7861" s="114" t="s">
        <v>53</v>
      </c>
      <c r="D7861" s="114" t="s">
        <v>494</v>
      </c>
      <c r="E7861" s="115">
        <v>44878</v>
      </c>
      <c r="F7861" s="192">
        <v>0.51116898148148149</v>
      </c>
      <c r="G7861">
        <v>2</v>
      </c>
      <c r="H7861" s="114" t="s">
        <v>495</v>
      </c>
      <c r="I7861"/>
    </row>
    <row r="7862" spans="1:9" x14ac:dyDescent="0.25">
      <c r="A7862" s="114" t="s">
        <v>2132</v>
      </c>
      <c r="B7862">
        <v>379</v>
      </c>
      <c r="C7862" s="114" t="s">
        <v>54</v>
      </c>
      <c r="D7862" s="114" t="s">
        <v>1376</v>
      </c>
      <c r="E7862" s="115">
        <v>44878</v>
      </c>
      <c r="F7862" s="192">
        <v>0.51156250000000003</v>
      </c>
      <c r="G7862">
        <v>2</v>
      </c>
      <c r="H7862" s="114" t="s">
        <v>1377</v>
      </c>
      <c r="I7862">
        <v>6691863</v>
      </c>
    </row>
    <row r="7863" spans="1:9" x14ac:dyDescent="0.25">
      <c r="A7863" s="114" t="s">
        <v>2132</v>
      </c>
      <c r="B7863">
        <v>380</v>
      </c>
      <c r="C7863" s="114" t="s">
        <v>52</v>
      </c>
      <c r="D7863" s="114" t="s">
        <v>1513</v>
      </c>
      <c r="E7863" s="115">
        <v>44878</v>
      </c>
      <c r="F7863" s="192">
        <v>0.51178240740740744</v>
      </c>
      <c r="G7863">
        <v>2</v>
      </c>
      <c r="H7863" s="114" t="s">
        <v>1514</v>
      </c>
      <c r="I7863">
        <v>5277411</v>
      </c>
    </row>
    <row r="7864" spans="1:9" x14ac:dyDescent="0.25">
      <c r="A7864" s="114" t="s">
        <v>2132</v>
      </c>
      <c r="B7864">
        <v>381</v>
      </c>
      <c r="C7864" s="114" t="s">
        <v>53</v>
      </c>
      <c r="D7864" s="114" t="s">
        <v>208</v>
      </c>
      <c r="E7864" s="115">
        <v>44878</v>
      </c>
      <c r="F7864" s="192">
        <v>0.51185185185185189</v>
      </c>
      <c r="G7864">
        <v>2</v>
      </c>
      <c r="H7864" s="114" t="s">
        <v>209</v>
      </c>
      <c r="I7864">
        <v>5500801</v>
      </c>
    </row>
    <row r="7865" spans="1:9" x14ac:dyDescent="0.25">
      <c r="A7865" s="114" t="s">
        <v>2132</v>
      </c>
      <c r="B7865">
        <v>382</v>
      </c>
      <c r="C7865" s="114" t="s">
        <v>53</v>
      </c>
      <c r="D7865" s="114" t="s">
        <v>466</v>
      </c>
      <c r="E7865" s="115">
        <v>44878</v>
      </c>
      <c r="F7865" s="192">
        <v>0.5119097222222222</v>
      </c>
      <c r="G7865">
        <v>2</v>
      </c>
      <c r="H7865" s="114" t="s">
        <v>467</v>
      </c>
      <c r="I7865"/>
    </row>
    <row r="7866" spans="1:9" x14ac:dyDescent="0.25">
      <c r="A7866" s="114" t="s">
        <v>2132</v>
      </c>
      <c r="B7866">
        <v>383</v>
      </c>
      <c r="C7866" s="114" t="s">
        <v>54</v>
      </c>
      <c r="D7866" s="114" t="s">
        <v>1342</v>
      </c>
      <c r="E7866" s="115">
        <v>44878</v>
      </c>
      <c r="F7866" s="192">
        <v>0.51244212962962965</v>
      </c>
      <c r="G7866">
        <v>2</v>
      </c>
      <c r="H7866" s="114" t="s">
        <v>1343</v>
      </c>
      <c r="I7866">
        <v>7361622</v>
      </c>
    </row>
    <row r="7867" spans="1:9" x14ac:dyDescent="0.25">
      <c r="A7867" s="114" t="s">
        <v>2132</v>
      </c>
      <c r="B7867">
        <v>384</v>
      </c>
      <c r="C7867" s="114" t="s">
        <v>54</v>
      </c>
      <c r="D7867" s="114" t="s">
        <v>334</v>
      </c>
      <c r="E7867" s="115">
        <v>44878</v>
      </c>
      <c r="F7867" s="192">
        <v>0.51263888888888887</v>
      </c>
      <c r="G7867">
        <v>2</v>
      </c>
      <c r="H7867" s="114" t="s">
        <v>335</v>
      </c>
      <c r="I7867">
        <v>5330656</v>
      </c>
    </row>
    <row r="7868" spans="1:9" x14ac:dyDescent="0.25">
      <c r="A7868" s="114" t="s">
        <v>2132</v>
      </c>
      <c r="B7868">
        <v>385</v>
      </c>
      <c r="C7868" s="114" t="s">
        <v>53</v>
      </c>
      <c r="D7868" s="114" t="s">
        <v>490</v>
      </c>
      <c r="E7868" s="115">
        <v>44878</v>
      </c>
      <c r="F7868" s="192">
        <v>0.51307870370370368</v>
      </c>
      <c r="G7868">
        <v>2</v>
      </c>
      <c r="H7868" s="114" t="s">
        <v>491</v>
      </c>
      <c r="I7868"/>
    </row>
    <row r="7869" spans="1:9" x14ac:dyDescent="0.25">
      <c r="A7869" s="114" t="s">
        <v>2132</v>
      </c>
      <c r="B7869">
        <v>386</v>
      </c>
      <c r="C7869" s="114" t="s">
        <v>53</v>
      </c>
      <c r="D7869" s="114" t="s">
        <v>1246</v>
      </c>
      <c r="E7869" s="115">
        <v>44878</v>
      </c>
      <c r="F7869" s="192">
        <v>0.5133564814814815</v>
      </c>
      <c r="G7869">
        <v>2</v>
      </c>
      <c r="H7869" s="114" t="s">
        <v>1247</v>
      </c>
      <c r="I7869">
        <v>4812536</v>
      </c>
    </row>
    <row r="7870" spans="1:9" x14ac:dyDescent="0.25">
      <c r="A7870" s="114" t="s">
        <v>2132</v>
      </c>
      <c r="B7870">
        <v>387</v>
      </c>
      <c r="C7870" s="114" t="s">
        <v>53</v>
      </c>
      <c r="D7870" s="114" t="s">
        <v>1882</v>
      </c>
      <c r="E7870" s="115">
        <v>44878</v>
      </c>
      <c r="F7870" s="192">
        <v>0.51364583333333336</v>
      </c>
      <c r="G7870">
        <v>2</v>
      </c>
      <c r="H7870" s="114" t="s">
        <v>1883</v>
      </c>
      <c r="I7870"/>
    </row>
    <row r="7871" spans="1:9" x14ac:dyDescent="0.25">
      <c r="A7871" s="114" t="s">
        <v>2132</v>
      </c>
      <c r="B7871">
        <v>388</v>
      </c>
      <c r="C7871" s="114" t="s">
        <v>53</v>
      </c>
      <c r="D7871" s="114" t="s">
        <v>504</v>
      </c>
      <c r="E7871" s="115">
        <v>44878</v>
      </c>
      <c r="F7871" s="192">
        <v>0.51373842592592589</v>
      </c>
      <c r="G7871">
        <v>2</v>
      </c>
      <c r="H7871" s="114" t="s">
        <v>505</v>
      </c>
      <c r="I7871"/>
    </row>
    <row r="7872" spans="1:9" x14ac:dyDescent="0.25">
      <c r="A7872" s="114" t="s">
        <v>2132</v>
      </c>
      <c r="B7872">
        <v>389</v>
      </c>
      <c r="C7872" s="114" t="s">
        <v>53</v>
      </c>
      <c r="D7872" s="114" t="s">
        <v>314</v>
      </c>
      <c r="E7872" s="115">
        <v>44878</v>
      </c>
      <c r="F7872" s="192">
        <v>0.51380787037037035</v>
      </c>
      <c r="G7872">
        <v>2</v>
      </c>
      <c r="H7872" s="114" t="s">
        <v>315</v>
      </c>
      <c r="I7872"/>
    </row>
    <row r="7873" spans="1:9" x14ac:dyDescent="0.25">
      <c r="A7873" s="114" t="s">
        <v>2132</v>
      </c>
      <c r="B7873">
        <v>390</v>
      </c>
      <c r="C7873" s="114" t="s">
        <v>53</v>
      </c>
      <c r="D7873" s="114" t="s">
        <v>202</v>
      </c>
      <c r="E7873" s="115">
        <v>44878</v>
      </c>
      <c r="F7873" s="192">
        <v>0.51396990740740744</v>
      </c>
      <c r="G7873">
        <v>2</v>
      </c>
      <c r="H7873" s="114" t="s">
        <v>203</v>
      </c>
      <c r="I7873"/>
    </row>
    <row r="7874" spans="1:9" x14ac:dyDescent="0.25">
      <c r="A7874" s="114" t="s">
        <v>2132</v>
      </c>
      <c r="B7874">
        <v>391</v>
      </c>
      <c r="C7874" s="114" t="s">
        <v>53</v>
      </c>
      <c r="D7874" s="114" t="s">
        <v>198</v>
      </c>
      <c r="E7874" s="115">
        <v>44878</v>
      </c>
      <c r="F7874" s="192">
        <v>0.51458333333333328</v>
      </c>
      <c r="G7874">
        <v>2</v>
      </c>
      <c r="H7874" s="114" t="s">
        <v>199</v>
      </c>
      <c r="I7874"/>
    </row>
    <row r="7875" spans="1:9" x14ac:dyDescent="0.25">
      <c r="A7875" s="114" t="s">
        <v>2132</v>
      </c>
      <c r="B7875">
        <v>392</v>
      </c>
      <c r="C7875" s="114" t="s">
        <v>53</v>
      </c>
      <c r="D7875" s="114" t="s">
        <v>500</v>
      </c>
      <c r="E7875" s="115">
        <v>44878</v>
      </c>
      <c r="F7875" s="192">
        <v>0.51575231481481476</v>
      </c>
      <c r="G7875">
        <v>2</v>
      </c>
      <c r="H7875" s="114" t="s">
        <v>501</v>
      </c>
      <c r="I7875">
        <v>15011285</v>
      </c>
    </row>
    <row r="7876" spans="1:9" x14ac:dyDescent="0.25">
      <c r="A7876" s="114" t="s">
        <v>2132</v>
      </c>
      <c r="B7876">
        <v>393</v>
      </c>
      <c r="C7876" s="114" t="s">
        <v>54</v>
      </c>
      <c r="D7876" s="114" t="s">
        <v>1786</v>
      </c>
      <c r="E7876" s="115">
        <v>44878</v>
      </c>
      <c r="F7876" s="192">
        <v>0.51658564814814811</v>
      </c>
      <c r="G7876">
        <v>2</v>
      </c>
      <c r="H7876" s="114" t="s">
        <v>1787</v>
      </c>
      <c r="I7876">
        <v>8318893</v>
      </c>
    </row>
    <row r="7877" spans="1:9" x14ac:dyDescent="0.25">
      <c r="A7877" s="114" t="s">
        <v>2132</v>
      </c>
      <c r="B7877">
        <v>394</v>
      </c>
      <c r="C7877" s="114" t="s">
        <v>54</v>
      </c>
      <c r="D7877" s="114" t="s">
        <v>512</v>
      </c>
      <c r="E7877" s="115">
        <v>44878</v>
      </c>
      <c r="F7877" s="192">
        <v>0.5175925925925926</v>
      </c>
      <c r="G7877">
        <v>2</v>
      </c>
      <c r="H7877" s="114" t="s">
        <v>513</v>
      </c>
      <c r="I7877">
        <v>7284106</v>
      </c>
    </row>
    <row r="7878" spans="1:9" x14ac:dyDescent="0.25">
      <c r="A7878" s="114" t="s">
        <v>2132</v>
      </c>
      <c r="B7878">
        <v>395</v>
      </c>
      <c r="C7878" s="114" t="s">
        <v>54</v>
      </c>
      <c r="D7878" s="114" t="s">
        <v>1296</v>
      </c>
      <c r="E7878" s="115">
        <v>44878</v>
      </c>
      <c r="F7878" s="192">
        <v>0.52</v>
      </c>
      <c r="G7878">
        <v>2</v>
      </c>
      <c r="H7878" s="114" t="s">
        <v>1297</v>
      </c>
      <c r="I7878">
        <v>2151246</v>
      </c>
    </row>
    <row r="7879" spans="1:9" x14ac:dyDescent="0.25">
      <c r="A7879" s="114" t="s">
        <v>2132</v>
      </c>
      <c r="B7879">
        <v>396</v>
      </c>
      <c r="C7879" s="114" t="s">
        <v>53</v>
      </c>
      <c r="D7879" s="114" t="s">
        <v>458</v>
      </c>
      <c r="E7879" s="115">
        <v>44878</v>
      </c>
      <c r="F7879" s="192">
        <v>0.52035879629629633</v>
      </c>
      <c r="G7879">
        <v>2</v>
      </c>
      <c r="H7879" s="114" t="s">
        <v>459</v>
      </c>
      <c r="I7879">
        <v>3640426</v>
      </c>
    </row>
    <row r="7880" spans="1:9" x14ac:dyDescent="0.25">
      <c r="A7880" s="114" t="s">
        <v>2132</v>
      </c>
      <c r="B7880">
        <v>397</v>
      </c>
      <c r="C7880" s="114" t="s">
        <v>53</v>
      </c>
      <c r="D7880" s="114" t="s">
        <v>514</v>
      </c>
      <c r="E7880" s="115">
        <v>44878</v>
      </c>
      <c r="F7880" s="192">
        <v>0.52045138888888887</v>
      </c>
      <c r="G7880">
        <v>2</v>
      </c>
      <c r="H7880" s="114" t="s">
        <v>515</v>
      </c>
      <c r="I7880">
        <v>2024888</v>
      </c>
    </row>
    <row r="7881" spans="1:9" x14ac:dyDescent="0.25">
      <c r="A7881" s="114" t="s">
        <v>2132</v>
      </c>
      <c r="B7881">
        <v>398</v>
      </c>
      <c r="C7881" s="114" t="s">
        <v>54</v>
      </c>
      <c r="D7881" s="114" t="s">
        <v>476</v>
      </c>
      <c r="E7881" s="115">
        <v>44878</v>
      </c>
      <c r="F7881" s="192">
        <v>0.52082175925925922</v>
      </c>
      <c r="G7881">
        <v>2</v>
      </c>
      <c r="H7881" s="114" t="s">
        <v>477</v>
      </c>
      <c r="I7881">
        <v>8117314</v>
      </c>
    </row>
    <row r="7882" spans="1:9" x14ac:dyDescent="0.25">
      <c r="A7882" s="114" t="s">
        <v>2132</v>
      </c>
      <c r="B7882">
        <v>399</v>
      </c>
      <c r="C7882" s="114" t="s">
        <v>21</v>
      </c>
      <c r="D7882" s="114" t="s">
        <v>1831</v>
      </c>
      <c r="E7882" s="115">
        <v>44878</v>
      </c>
      <c r="F7882" s="192">
        <v>0.5228356481481482</v>
      </c>
      <c r="G7882">
        <v>2</v>
      </c>
      <c r="H7882" s="114" t="s">
        <v>21</v>
      </c>
      <c r="I7882"/>
    </row>
    <row r="7883" spans="1:9" x14ac:dyDescent="0.25">
      <c r="A7883" s="114" t="s">
        <v>2132</v>
      </c>
      <c r="B7883">
        <v>400</v>
      </c>
      <c r="C7883" s="114" t="s">
        <v>21</v>
      </c>
      <c r="D7883" s="114" t="s">
        <v>772</v>
      </c>
      <c r="E7883" s="115">
        <v>44878</v>
      </c>
      <c r="F7883" s="192">
        <v>0.52289351851851851</v>
      </c>
      <c r="G7883">
        <v>2</v>
      </c>
      <c r="H7883" s="114" t="s">
        <v>21</v>
      </c>
      <c r="I7883"/>
    </row>
    <row r="7884" spans="1:9" x14ac:dyDescent="0.25">
      <c r="A7884" s="114" t="s">
        <v>2132</v>
      </c>
      <c r="B7884">
        <v>401</v>
      </c>
      <c r="C7884" s="114" t="s">
        <v>21</v>
      </c>
      <c r="D7884" s="114" t="s">
        <v>1590</v>
      </c>
      <c r="E7884" s="115">
        <v>44878</v>
      </c>
      <c r="F7884" s="192">
        <v>0.522974537037037</v>
      </c>
      <c r="G7884">
        <v>2</v>
      </c>
      <c r="H7884" s="114" t="s">
        <v>21</v>
      </c>
      <c r="I7884"/>
    </row>
    <row r="7885" spans="1:9" x14ac:dyDescent="0.25">
      <c r="A7885" s="114" t="s">
        <v>2132</v>
      </c>
      <c r="B7885">
        <v>402</v>
      </c>
      <c r="C7885" s="114" t="s">
        <v>21</v>
      </c>
      <c r="D7885" s="114" t="s">
        <v>1833</v>
      </c>
      <c r="E7885" s="115">
        <v>44878</v>
      </c>
      <c r="F7885" s="192">
        <v>0.52326388888888886</v>
      </c>
      <c r="G7885">
        <v>2</v>
      </c>
      <c r="H7885" s="114" t="s">
        <v>21</v>
      </c>
      <c r="I7885"/>
    </row>
    <row r="7886" spans="1:9" x14ac:dyDescent="0.25">
      <c r="A7886" s="114" t="s">
        <v>2132</v>
      </c>
      <c r="B7886">
        <v>403</v>
      </c>
      <c r="C7886" s="114" t="s">
        <v>52</v>
      </c>
      <c r="D7886" s="114" t="s">
        <v>1328</v>
      </c>
      <c r="E7886" s="115">
        <v>44878</v>
      </c>
      <c r="F7886" s="192">
        <v>0.52841435185185182</v>
      </c>
      <c r="G7886">
        <v>2</v>
      </c>
      <c r="H7886" s="114" t="s">
        <v>1329</v>
      </c>
      <c r="I7886">
        <v>14942223</v>
      </c>
    </row>
    <row r="7887" spans="1:9" x14ac:dyDescent="0.25">
      <c r="A7887" s="114" t="s">
        <v>2132</v>
      </c>
      <c r="B7887">
        <v>404</v>
      </c>
      <c r="C7887" s="114" t="s">
        <v>53</v>
      </c>
      <c r="D7887" s="114" t="s">
        <v>1416</v>
      </c>
      <c r="E7887" s="115">
        <v>44878</v>
      </c>
      <c r="F7887" s="192">
        <v>0.52853009259259254</v>
      </c>
      <c r="G7887">
        <v>2</v>
      </c>
      <c r="H7887" s="114" t="s">
        <v>1417</v>
      </c>
      <c r="I7887">
        <v>5482285</v>
      </c>
    </row>
    <row r="7888" spans="1:9" x14ac:dyDescent="0.25">
      <c r="A7888" s="114" t="s">
        <v>2132</v>
      </c>
      <c r="B7888">
        <v>405</v>
      </c>
      <c r="C7888" s="114" t="s">
        <v>52</v>
      </c>
      <c r="D7888" s="114" t="s">
        <v>2030</v>
      </c>
      <c r="E7888" s="115">
        <v>44878</v>
      </c>
      <c r="F7888" s="192">
        <v>0.53225694444444449</v>
      </c>
      <c r="G7888">
        <v>2</v>
      </c>
      <c r="H7888" s="114" t="s">
        <v>2031</v>
      </c>
      <c r="I7888">
        <v>5461987</v>
      </c>
    </row>
    <row r="7889" spans="1:9" x14ac:dyDescent="0.25">
      <c r="A7889" s="114" t="s">
        <v>2132</v>
      </c>
      <c r="B7889">
        <v>406</v>
      </c>
      <c r="C7889" s="114" t="s">
        <v>52</v>
      </c>
      <c r="D7889" s="114" t="s">
        <v>230</v>
      </c>
      <c r="E7889" s="115">
        <v>44878</v>
      </c>
      <c r="F7889" s="192">
        <v>0.5346643518518519</v>
      </c>
      <c r="G7889">
        <v>2</v>
      </c>
      <c r="H7889" s="114" t="s">
        <v>231</v>
      </c>
      <c r="I7889">
        <v>7350174</v>
      </c>
    </row>
    <row r="7890" spans="1:9" x14ac:dyDescent="0.25">
      <c r="A7890" s="114" t="s">
        <v>2132</v>
      </c>
      <c r="B7890">
        <v>407</v>
      </c>
      <c r="C7890" s="114" t="s">
        <v>53</v>
      </c>
      <c r="D7890" s="114" t="s">
        <v>364</v>
      </c>
      <c r="E7890" s="115">
        <v>44878</v>
      </c>
      <c r="F7890" s="192">
        <v>0.53755787037037039</v>
      </c>
      <c r="G7890">
        <v>2</v>
      </c>
      <c r="H7890" s="114" t="s">
        <v>365</v>
      </c>
      <c r="I7890">
        <v>14964936</v>
      </c>
    </row>
    <row r="7891" spans="1:9" x14ac:dyDescent="0.25">
      <c r="A7891" s="114" t="s">
        <v>2132</v>
      </c>
      <c r="B7891">
        <v>408</v>
      </c>
      <c r="C7891" s="114" t="s">
        <v>52</v>
      </c>
      <c r="D7891" s="114" t="s">
        <v>1747</v>
      </c>
      <c r="E7891" s="115">
        <v>44878</v>
      </c>
      <c r="F7891" s="192">
        <v>0.53767361111111112</v>
      </c>
      <c r="G7891">
        <v>2</v>
      </c>
      <c r="H7891" s="114" t="s">
        <v>1748</v>
      </c>
      <c r="I7891">
        <v>14813613</v>
      </c>
    </row>
    <row r="7892" spans="1:9" x14ac:dyDescent="0.25">
      <c r="A7892" s="114" t="s">
        <v>2132</v>
      </c>
      <c r="B7892">
        <v>409</v>
      </c>
      <c r="C7892" s="114" t="s">
        <v>52</v>
      </c>
      <c r="D7892" s="114" t="s">
        <v>1733</v>
      </c>
      <c r="E7892" s="115">
        <v>44878</v>
      </c>
      <c r="F7892" s="192">
        <v>0.5398263888888889</v>
      </c>
      <c r="G7892">
        <v>2</v>
      </c>
      <c r="H7892" s="114" t="s">
        <v>1734</v>
      </c>
      <c r="I7892">
        <v>14111510</v>
      </c>
    </row>
    <row r="7893" spans="1:9" x14ac:dyDescent="0.25">
      <c r="A7893" s="114" t="s">
        <v>2132</v>
      </c>
      <c r="B7893">
        <v>410</v>
      </c>
      <c r="C7893" s="114" t="s">
        <v>58</v>
      </c>
      <c r="D7893" s="114" t="s">
        <v>1743</v>
      </c>
      <c r="E7893" s="115">
        <v>44878</v>
      </c>
      <c r="F7893" s="192">
        <v>0.53991898148148143</v>
      </c>
      <c r="G7893">
        <v>2</v>
      </c>
      <c r="H7893" s="114" t="s">
        <v>1744</v>
      </c>
      <c r="I7893">
        <v>14810359</v>
      </c>
    </row>
    <row r="7894" spans="1:9" x14ac:dyDescent="0.25">
      <c r="A7894" s="114" t="s">
        <v>2132</v>
      </c>
      <c r="B7894">
        <v>411</v>
      </c>
      <c r="C7894" s="114" t="s">
        <v>55</v>
      </c>
      <c r="D7894" s="114" t="s">
        <v>1739</v>
      </c>
      <c r="E7894" s="115">
        <v>44878</v>
      </c>
      <c r="F7894" s="192">
        <v>0.54</v>
      </c>
      <c r="G7894">
        <v>2</v>
      </c>
      <c r="H7894" s="114" t="s">
        <v>1740</v>
      </c>
      <c r="I7894">
        <v>14812944</v>
      </c>
    </row>
    <row r="7895" spans="1:9" x14ac:dyDescent="0.25">
      <c r="A7895" s="114" t="s">
        <v>2132</v>
      </c>
      <c r="B7895">
        <v>412</v>
      </c>
      <c r="C7895" s="114" t="s">
        <v>52</v>
      </c>
      <c r="D7895" s="114" t="s">
        <v>1782</v>
      </c>
      <c r="E7895" s="115">
        <v>44878</v>
      </c>
      <c r="F7895" s="192">
        <v>0.5446064814814815</v>
      </c>
      <c r="G7895">
        <v>2</v>
      </c>
      <c r="H7895" s="114" t="s">
        <v>1783</v>
      </c>
      <c r="I7895">
        <v>5422391</v>
      </c>
    </row>
    <row r="7896" spans="1:9" x14ac:dyDescent="0.25">
      <c r="A7896" s="114" t="s">
        <v>2132</v>
      </c>
      <c r="B7896">
        <v>413</v>
      </c>
      <c r="C7896" s="114" t="s">
        <v>52</v>
      </c>
      <c r="D7896" s="114" t="s">
        <v>216</v>
      </c>
      <c r="E7896" s="115">
        <v>44878</v>
      </c>
      <c r="F7896" s="192">
        <v>0.54597222222222219</v>
      </c>
      <c r="G7896">
        <v>2</v>
      </c>
      <c r="H7896" s="114" t="s">
        <v>217</v>
      </c>
      <c r="I7896">
        <v>3415654</v>
      </c>
    </row>
    <row r="7897" spans="1:9" x14ac:dyDescent="0.25">
      <c r="A7897" s="114" t="s">
        <v>2132</v>
      </c>
      <c r="B7897">
        <v>414</v>
      </c>
      <c r="C7897" s="114" t="s">
        <v>53</v>
      </c>
      <c r="D7897" s="114" t="s">
        <v>412</v>
      </c>
      <c r="E7897" s="115">
        <v>44878</v>
      </c>
      <c r="F7897" s="192">
        <v>0.54803240740740744</v>
      </c>
      <c r="G7897">
        <v>2</v>
      </c>
      <c r="H7897" s="114" t="s">
        <v>413</v>
      </c>
      <c r="I7897">
        <v>14812959</v>
      </c>
    </row>
    <row r="7898" spans="1:9" x14ac:dyDescent="0.25">
      <c r="A7898" s="114" t="s">
        <v>2132</v>
      </c>
      <c r="B7898">
        <v>415</v>
      </c>
      <c r="C7898" s="114" t="s">
        <v>53</v>
      </c>
      <c r="D7898" s="114" t="s">
        <v>1272</v>
      </c>
      <c r="E7898" s="115">
        <v>44878</v>
      </c>
      <c r="F7898" s="192">
        <v>0.55335648148148153</v>
      </c>
      <c r="G7898">
        <v>2</v>
      </c>
      <c r="H7898" s="114" t="s">
        <v>1273</v>
      </c>
      <c r="I7898"/>
    </row>
    <row r="7899" spans="1:9" x14ac:dyDescent="0.25">
      <c r="A7899" s="114" t="s">
        <v>2132</v>
      </c>
      <c r="B7899">
        <v>416</v>
      </c>
      <c r="C7899" s="114" t="s">
        <v>53</v>
      </c>
      <c r="D7899" s="114" t="s">
        <v>1270</v>
      </c>
      <c r="E7899" s="115">
        <v>44878</v>
      </c>
      <c r="F7899" s="192">
        <v>0.55342592592592588</v>
      </c>
      <c r="G7899">
        <v>2</v>
      </c>
      <c r="H7899" s="114" t="s">
        <v>1271</v>
      </c>
      <c r="I7899"/>
    </row>
    <row r="7900" spans="1:9" x14ac:dyDescent="0.25">
      <c r="A7900" s="114" t="s">
        <v>2132</v>
      </c>
      <c r="B7900">
        <v>417</v>
      </c>
      <c r="C7900" s="114" t="s">
        <v>53</v>
      </c>
      <c r="D7900" s="114" t="s">
        <v>2018</v>
      </c>
      <c r="E7900" s="115">
        <v>44878</v>
      </c>
      <c r="F7900" s="192">
        <v>0.55487268518518518</v>
      </c>
      <c r="G7900">
        <v>2</v>
      </c>
      <c r="H7900" s="114" t="s">
        <v>2019</v>
      </c>
      <c r="I7900">
        <v>15027068</v>
      </c>
    </row>
    <row r="7901" spans="1:9" x14ac:dyDescent="0.25">
      <c r="A7901" s="114" t="s">
        <v>2132</v>
      </c>
      <c r="B7901">
        <v>418</v>
      </c>
      <c r="C7901" s="114" t="s">
        <v>52</v>
      </c>
      <c r="D7901" s="114" t="s">
        <v>236</v>
      </c>
      <c r="E7901" s="115">
        <v>44878</v>
      </c>
      <c r="F7901" s="192">
        <v>0.55550925925925931</v>
      </c>
      <c r="G7901">
        <v>2</v>
      </c>
      <c r="H7901" s="114" t="s">
        <v>237</v>
      </c>
      <c r="I7901">
        <v>5272733</v>
      </c>
    </row>
    <row r="7902" spans="1:9" x14ac:dyDescent="0.25">
      <c r="A7902" s="114" t="s">
        <v>2132</v>
      </c>
      <c r="B7902">
        <v>419</v>
      </c>
      <c r="C7902" s="114" t="s">
        <v>53</v>
      </c>
      <c r="D7902" s="114" t="s">
        <v>1499</v>
      </c>
      <c r="E7902" s="115">
        <v>44878</v>
      </c>
      <c r="F7902" s="192">
        <v>0.5561342592592593</v>
      </c>
      <c r="G7902">
        <v>2</v>
      </c>
      <c r="H7902" s="114" t="s">
        <v>1500</v>
      </c>
      <c r="I7902"/>
    </row>
    <row r="7903" spans="1:9" x14ac:dyDescent="0.25">
      <c r="A7903" s="114" t="s">
        <v>2132</v>
      </c>
      <c r="B7903">
        <v>420</v>
      </c>
      <c r="C7903" s="114" t="s">
        <v>53</v>
      </c>
      <c r="D7903" s="114" t="s">
        <v>518</v>
      </c>
      <c r="E7903" s="115">
        <v>44878</v>
      </c>
      <c r="F7903" s="192">
        <v>0.557037037037037</v>
      </c>
      <c r="G7903">
        <v>2</v>
      </c>
      <c r="H7903" s="114" t="s">
        <v>519</v>
      </c>
      <c r="I7903"/>
    </row>
    <row r="7904" spans="1:9" x14ac:dyDescent="0.25">
      <c r="A7904" s="114" t="s">
        <v>2132</v>
      </c>
      <c r="B7904">
        <v>421</v>
      </c>
      <c r="C7904" s="114" t="s">
        <v>53</v>
      </c>
      <c r="D7904" s="114" t="s">
        <v>268</v>
      </c>
      <c r="E7904" s="115">
        <v>44878</v>
      </c>
      <c r="F7904" s="192">
        <v>0.55918981481481478</v>
      </c>
      <c r="G7904">
        <v>2</v>
      </c>
      <c r="H7904" s="114" t="s">
        <v>269</v>
      </c>
      <c r="I7904">
        <v>4850516</v>
      </c>
    </row>
    <row r="7905" spans="1:9" x14ac:dyDescent="0.25">
      <c r="A7905" s="114" t="s">
        <v>2132</v>
      </c>
      <c r="B7905">
        <v>422</v>
      </c>
      <c r="C7905" s="114" t="s">
        <v>58</v>
      </c>
      <c r="D7905" s="114" t="s">
        <v>2022</v>
      </c>
      <c r="E7905" s="115">
        <v>44878</v>
      </c>
      <c r="F7905" s="192">
        <v>0.56054398148148143</v>
      </c>
      <c r="G7905">
        <v>2</v>
      </c>
      <c r="H7905" s="114" t="s">
        <v>2023</v>
      </c>
      <c r="I7905">
        <v>5343343</v>
      </c>
    </row>
    <row r="7906" spans="1:9" x14ac:dyDescent="0.25">
      <c r="A7906" s="114" t="s">
        <v>2132</v>
      </c>
      <c r="B7906">
        <v>423</v>
      </c>
      <c r="C7906" s="114" t="s">
        <v>52</v>
      </c>
      <c r="D7906" s="114" t="s">
        <v>240</v>
      </c>
      <c r="E7906" s="115">
        <v>44878</v>
      </c>
      <c r="F7906" s="192">
        <v>0.56065972222222227</v>
      </c>
      <c r="G7906">
        <v>2</v>
      </c>
      <c r="H7906" s="114" t="s">
        <v>241</v>
      </c>
      <c r="I7906">
        <v>2684895</v>
      </c>
    </row>
    <row r="7907" spans="1:9" x14ac:dyDescent="0.25">
      <c r="A7907" s="114" t="s">
        <v>2132</v>
      </c>
      <c r="B7907">
        <v>424</v>
      </c>
      <c r="C7907" s="114" t="s">
        <v>58</v>
      </c>
      <c r="D7907" s="114" t="s">
        <v>1867</v>
      </c>
      <c r="E7907" s="115">
        <v>44878</v>
      </c>
      <c r="F7907" s="192">
        <v>0.56262731481481476</v>
      </c>
      <c r="G7907">
        <v>2</v>
      </c>
      <c r="H7907" s="114" t="s">
        <v>1868</v>
      </c>
      <c r="I7907">
        <v>2702966</v>
      </c>
    </row>
    <row r="7908" spans="1:9" x14ac:dyDescent="0.25">
      <c r="A7908" s="114" t="s">
        <v>2132</v>
      </c>
      <c r="B7908">
        <v>425</v>
      </c>
      <c r="C7908" s="114" t="s">
        <v>53</v>
      </c>
      <c r="D7908" s="114" t="s">
        <v>1380</v>
      </c>
      <c r="E7908" s="115">
        <v>44878</v>
      </c>
      <c r="F7908" s="192">
        <v>0.56525462962962958</v>
      </c>
      <c r="G7908">
        <v>2</v>
      </c>
      <c r="H7908" s="114" t="s">
        <v>1381</v>
      </c>
      <c r="I7908">
        <v>5032047</v>
      </c>
    </row>
    <row r="7909" spans="1:9" x14ac:dyDescent="0.25">
      <c r="A7909" s="114" t="s">
        <v>2132</v>
      </c>
      <c r="B7909">
        <v>426</v>
      </c>
      <c r="C7909" s="114" t="s">
        <v>53</v>
      </c>
      <c r="D7909" s="114" t="s">
        <v>1545</v>
      </c>
      <c r="E7909" s="115">
        <v>44878</v>
      </c>
      <c r="F7909" s="192">
        <v>0.56541666666666668</v>
      </c>
      <c r="G7909">
        <v>2</v>
      </c>
      <c r="H7909" s="114" t="s">
        <v>53</v>
      </c>
      <c r="I7909"/>
    </row>
    <row r="7910" spans="1:9" x14ac:dyDescent="0.25">
      <c r="A7910" s="114" t="s">
        <v>2132</v>
      </c>
      <c r="B7910">
        <v>427</v>
      </c>
      <c r="C7910" s="114" t="s">
        <v>54</v>
      </c>
      <c r="D7910" s="114" t="s">
        <v>2049</v>
      </c>
      <c r="E7910" s="115">
        <v>44878</v>
      </c>
      <c r="F7910" s="192">
        <v>0.56877314814814817</v>
      </c>
      <c r="G7910">
        <v>2</v>
      </c>
      <c r="H7910" s="114" t="s">
        <v>2050</v>
      </c>
      <c r="I7910">
        <v>2187859</v>
      </c>
    </row>
    <row r="7911" spans="1:9" x14ac:dyDescent="0.25">
      <c r="A7911" s="114" t="s">
        <v>2132</v>
      </c>
      <c r="B7911">
        <v>428</v>
      </c>
      <c r="C7911" s="114" t="s">
        <v>52</v>
      </c>
      <c r="D7911" s="114" t="s">
        <v>2032</v>
      </c>
      <c r="E7911" s="115">
        <v>44878</v>
      </c>
      <c r="F7911" s="192">
        <v>0.57453703703703707</v>
      </c>
      <c r="G7911">
        <v>2</v>
      </c>
      <c r="H7911" s="114" t="s">
        <v>2033</v>
      </c>
      <c r="I7911">
        <v>14813000</v>
      </c>
    </row>
    <row r="7912" spans="1:9" x14ac:dyDescent="0.25">
      <c r="A7912" s="114" t="s">
        <v>2132</v>
      </c>
      <c r="B7912">
        <v>429</v>
      </c>
      <c r="C7912" s="114" t="s">
        <v>55</v>
      </c>
      <c r="D7912" s="114" t="s">
        <v>1989</v>
      </c>
      <c r="E7912" s="115">
        <v>44878</v>
      </c>
      <c r="F7912" s="192">
        <v>0.5784259259259259</v>
      </c>
      <c r="G7912">
        <v>2</v>
      </c>
      <c r="H7912" s="114" t="s">
        <v>1990</v>
      </c>
      <c r="I7912">
        <v>14126521</v>
      </c>
    </row>
    <row r="7913" spans="1:9" x14ac:dyDescent="0.25">
      <c r="A7913" s="114" t="s">
        <v>2132</v>
      </c>
      <c r="B7913">
        <v>430</v>
      </c>
      <c r="C7913" s="114" t="s">
        <v>52</v>
      </c>
      <c r="D7913" s="114" t="s">
        <v>2072</v>
      </c>
      <c r="E7913" s="115">
        <v>44878</v>
      </c>
      <c r="F7913" s="192">
        <v>0.58440972222222221</v>
      </c>
      <c r="G7913">
        <v>2</v>
      </c>
      <c r="H7913" s="114" t="s">
        <v>2073</v>
      </c>
      <c r="I7913">
        <v>5377139</v>
      </c>
    </row>
    <row r="7914" spans="1:9" x14ac:dyDescent="0.25">
      <c r="A7914" s="114" t="s">
        <v>2132</v>
      </c>
      <c r="B7914">
        <v>431</v>
      </c>
      <c r="C7914" s="114" t="s">
        <v>53</v>
      </c>
      <c r="D7914" s="114" t="s">
        <v>472</v>
      </c>
      <c r="E7914" s="115">
        <v>44878</v>
      </c>
      <c r="F7914" s="192">
        <v>0.58584490740740736</v>
      </c>
      <c r="G7914">
        <v>2</v>
      </c>
      <c r="H7914" s="114" t="s">
        <v>473</v>
      </c>
      <c r="I7914"/>
    </row>
    <row r="7915" spans="1:9" x14ac:dyDescent="0.25">
      <c r="A7915" s="114" t="s">
        <v>2132</v>
      </c>
      <c r="B7915">
        <v>432</v>
      </c>
      <c r="C7915" s="114" t="s">
        <v>53</v>
      </c>
      <c r="D7915" s="114" t="s">
        <v>2034</v>
      </c>
      <c r="E7915" s="115">
        <v>44878</v>
      </c>
      <c r="F7915" s="192">
        <v>0.59590277777777778</v>
      </c>
      <c r="G7915">
        <v>2</v>
      </c>
      <c r="H7915" s="114" t="s">
        <v>2035</v>
      </c>
      <c r="I7915">
        <v>14813014</v>
      </c>
    </row>
    <row r="7916" spans="1:9" x14ac:dyDescent="0.25">
      <c r="A7916" s="114" t="s">
        <v>2132</v>
      </c>
      <c r="B7916">
        <v>433</v>
      </c>
      <c r="C7916" s="114" t="s">
        <v>53</v>
      </c>
      <c r="D7916" s="114" t="s">
        <v>1300</v>
      </c>
      <c r="E7916" s="115">
        <v>44878</v>
      </c>
      <c r="F7916" s="192">
        <v>0.59799768518518515</v>
      </c>
      <c r="G7916">
        <v>2</v>
      </c>
      <c r="H7916" s="114" t="s">
        <v>1301</v>
      </c>
      <c r="I7916"/>
    </row>
    <row r="7917" spans="1:9" x14ac:dyDescent="0.25">
      <c r="A7917" s="114" t="s">
        <v>2132</v>
      </c>
      <c r="B7917">
        <v>434</v>
      </c>
      <c r="C7917" s="114" t="s">
        <v>53</v>
      </c>
      <c r="D7917" s="114" t="s">
        <v>730</v>
      </c>
      <c r="E7917" s="115">
        <v>44878</v>
      </c>
      <c r="F7917" s="192">
        <v>0.59857638888888887</v>
      </c>
      <c r="G7917">
        <v>2</v>
      </c>
      <c r="H7917" s="114" t="s">
        <v>731</v>
      </c>
      <c r="I7917">
        <v>2726738</v>
      </c>
    </row>
    <row r="7918" spans="1:9" x14ac:dyDescent="0.25">
      <c r="A7918" s="114" t="s">
        <v>2132</v>
      </c>
      <c r="B7918">
        <v>435</v>
      </c>
      <c r="C7918" s="114" t="s">
        <v>53</v>
      </c>
      <c r="D7918" s="114" t="s">
        <v>356</v>
      </c>
      <c r="E7918" s="115">
        <v>44878</v>
      </c>
      <c r="F7918" s="192">
        <v>0.60528935185185184</v>
      </c>
      <c r="G7918">
        <v>2</v>
      </c>
      <c r="H7918" s="114" t="s">
        <v>357</v>
      </c>
      <c r="I7918">
        <v>5621862</v>
      </c>
    </row>
    <row r="7919" spans="1:9" x14ac:dyDescent="0.25">
      <c r="A7919" s="114" t="s">
        <v>2132</v>
      </c>
      <c r="B7919">
        <v>436</v>
      </c>
      <c r="C7919" s="114" t="s">
        <v>52</v>
      </c>
      <c r="D7919" s="114" t="s">
        <v>1902</v>
      </c>
      <c r="E7919" s="115">
        <v>44878</v>
      </c>
      <c r="F7919" s="192">
        <v>0.61504629629629626</v>
      </c>
      <c r="G7919">
        <v>2</v>
      </c>
      <c r="H7919" s="114" t="s">
        <v>1903</v>
      </c>
      <c r="I7919">
        <v>6722987</v>
      </c>
    </row>
    <row r="7920" spans="1:9" x14ac:dyDescent="0.25">
      <c r="A7920" s="114" t="s">
        <v>2132</v>
      </c>
      <c r="B7920">
        <v>437</v>
      </c>
      <c r="C7920" s="114" t="s">
        <v>52</v>
      </c>
      <c r="D7920" s="114" t="s">
        <v>1892</v>
      </c>
      <c r="E7920" s="115">
        <v>44878</v>
      </c>
      <c r="F7920" s="192">
        <v>0.61525462962962962</v>
      </c>
      <c r="G7920">
        <v>2</v>
      </c>
      <c r="H7920" s="114" t="s">
        <v>1893</v>
      </c>
      <c r="I7920">
        <v>5272700</v>
      </c>
    </row>
    <row r="7921" spans="1:9" x14ac:dyDescent="0.25">
      <c r="A7921" s="114" t="s">
        <v>2132</v>
      </c>
      <c r="B7921">
        <v>438</v>
      </c>
      <c r="C7921" s="114" t="s">
        <v>53</v>
      </c>
      <c r="D7921" s="114" t="s">
        <v>474</v>
      </c>
      <c r="E7921" s="115">
        <v>44878</v>
      </c>
      <c r="F7921" s="192">
        <v>0.63240740740740742</v>
      </c>
      <c r="G7921">
        <v>2</v>
      </c>
      <c r="H7921" s="114" t="s">
        <v>475</v>
      </c>
      <c r="I7921">
        <v>2099339</v>
      </c>
    </row>
    <row r="7922" spans="1:9" x14ac:dyDescent="0.25">
      <c r="A7922" s="114" t="s">
        <v>2132</v>
      </c>
      <c r="B7922">
        <v>439</v>
      </c>
      <c r="C7922" s="114" t="s">
        <v>52</v>
      </c>
      <c r="D7922" s="114" t="s">
        <v>222</v>
      </c>
      <c r="E7922" s="115">
        <v>44878</v>
      </c>
      <c r="F7922" s="192">
        <v>0.63332175925925926</v>
      </c>
      <c r="G7922">
        <v>2</v>
      </c>
      <c r="H7922" s="114" t="s">
        <v>223</v>
      </c>
      <c r="I7922">
        <v>5247062</v>
      </c>
    </row>
    <row r="7923" spans="1:9" x14ac:dyDescent="0.25">
      <c r="A7923" s="114" t="s">
        <v>2132</v>
      </c>
      <c r="B7923">
        <v>440</v>
      </c>
      <c r="C7923" s="114" t="s">
        <v>53</v>
      </c>
      <c r="D7923" s="114" t="s">
        <v>546</v>
      </c>
      <c r="E7923" s="115">
        <v>44878</v>
      </c>
      <c r="F7923" s="192">
        <v>0.63668981481481479</v>
      </c>
      <c r="G7923">
        <v>2</v>
      </c>
      <c r="H7923" s="114" t="s">
        <v>547</v>
      </c>
      <c r="I7923">
        <v>14808682</v>
      </c>
    </row>
    <row r="7924" spans="1:9" x14ac:dyDescent="0.25">
      <c r="A7924" s="114" t="s">
        <v>2132</v>
      </c>
      <c r="B7924">
        <v>441</v>
      </c>
      <c r="C7924" s="114" t="s">
        <v>53</v>
      </c>
      <c r="D7924" s="114" t="s">
        <v>1802</v>
      </c>
      <c r="E7924" s="115">
        <v>44878</v>
      </c>
      <c r="F7924" s="192">
        <v>0.63775462962962959</v>
      </c>
      <c r="G7924">
        <v>2</v>
      </c>
      <c r="H7924" s="114" t="s">
        <v>1803</v>
      </c>
      <c r="I7924"/>
    </row>
    <row r="7925" spans="1:9" x14ac:dyDescent="0.25">
      <c r="A7925" s="114" t="s">
        <v>2132</v>
      </c>
      <c r="B7925">
        <v>442</v>
      </c>
      <c r="C7925" s="114" t="s">
        <v>52</v>
      </c>
      <c r="D7925" s="114" t="s">
        <v>1302</v>
      </c>
      <c r="E7925" s="115">
        <v>44878</v>
      </c>
      <c r="F7925" s="192">
        <v>0.64880787037037035</v>
      </c>
      <c r="G7925">
        <v>2</v>
      </c>
      <c r="H7925" s="114" t="s">
        <v>1303</v>
      </c>
      <c r="I7925">
        <v>14934608</v>
      </c>
    </row>
    <row r="7926" spans="1:9" x14ac:dyDescent="0.25">
      <c r="A7926" s="114" t="s">
        <v>2132</v>
      </c>
      <c r="B7926">
        <v>443</v>
      </c>
      <c r="C7926" s="114" t="s">
        <v>54</v>
      </c>
      <c r="D7926" s="114" t="s">
        <v>478</v>
      </c>
      <c r="E7926" s="115">
        <v>44878</v>
      </c>
      <c r="F7926" s="192">
        <v>0.67443287037037036</v>
      </c>
      <c r="G7926">
        <v>2</v>
      </c>
      <c r="H7926" s="114" t="s">
        <v>479</v>
      </c>
      <c r="I7926">
        <v>2684900</v>
      </c>
    </row>
    <row r="7927" spans="1:9" x14ac:dyDescent="0.25">
      <c r="A7927" s="114" t="s">
        <v>2132</v>
      </c>
      <c r="B7927">
        <v>444</v>
      </c>
      <c r="C7927" s="114" t="s">
        <v>53</v>
      </c>
      <c r="D7927" s="114" t="s">
        <v>570</v>
      </c>
      <c r="E7927" s="115">
        <v>44878</v>
      </c>
      <c r="F7927" s="192">
        <v>0.75540509259259259</v>
      </c>
      <c r="G7927">
        <v>2</v>
      </c>
      <c r="H7927" s="114" t="s">
        <v>571</v>
      </c>
      <c r="I7927">
        <v>5445295</v>
      </c>
    </row>
    <row r="7928" spans="1:9" x14ac:dyDescent="0.25">
      <c r="A7928" s="114" t="s">
        <v>2132</v>
      </c>
      <c r="B7928">
        <v>445</v>
      </c>
      <c r="C7928" s="114" t="s">
        <v>53</v>
      </c>
      <c r="D7928" s="114" t="s">
        <v>781</v>
      </c>
      <c r="E7928" s="115">
        <v>44878</v>
      </c>
      <c r="F7928" s="192">
        <v>0.75549768518518523</v>
      </c>
      <c r="G7928">
        <v>2</v>
      </c>
      <c r="H7928" s="114" t="s">
        <v>782</v>
      </c>
      <c r="I7928">
        <v>2856175</v>
      </c>
    </row>
    <row r="7929" spans="1:9" x14ac:dyDescent="0.25">
      <c r="A7929" s="114" t="s">
        <v>2132</v>
      </c>
      <c r="B7929">
        <v>446</v>
      </c>
      <c r="C7929" s="114" t="s">
        <v>53</v>
      </c>
      <c r="D7929" s="114" t="s">
        <v>526</v>
      </c>
      <c r="E7929" s="115">
        <v>44878</v>
      </c>
      <c r="F7929" s="192">
        <v>0.75633101851851847</v>
      </c>
      <c r="G7929">
        <v>2</v>
      </c>
      <c r="H7929" s="114" t="s">
        <v>527</v>
      </c>
      <c r="I7929"/>
    </row>
    <row r="7930" spans="1:9" x14ac:dyDescent="0.25">
      <c r="A7930" s="114" t="s">
        <v>2132</v>
      </c>
      <c r="B7930">
        <v>447</v>
      </c>
      <c r="C7930" s="114" t="s">
        <v>53</v>
      </c>
      <c r="D7930" s="114" t="s">
        <v>2040</v>
      </c>
      <c r="E7930" s="115">
        <v>44878</v>
      </c>
      <c r="F7930" s="192">
        <v>0.7563657407407407</v>
      </c>
      <c r="G7930">
        <v>2</v>
      </c>
      <c r="H7930" s="114" t="s">
        <v>2041</v>
      </c>
      <c r="I7930">
        <v>2078157</v>
      </c>
    </row>
    <row r="7931" spans="1:9" x14ac:dyDescent="0.25">
      <c r="A7931" s="114" t="s">
        <v>2132</v>
      </c>
      <c r="B7931">
        <v>448</v>
      </c>
      <c r="C7931" s="114" t="s">
        <v>53</v>
      </c>
      <c r="D7931" s="114" t="s">
        <v>1240</v>
      </c>
      <c r="E7931" s="115">
        <v>44878</v>
      </c>
      <c r="F7931" s="192">
        <v>0.75643518518518515</v>
      </c>
      <c r="G7931">
        <v>2</v>
      </c>
      <c r="H7931" s="114" t="s">
        <v>1241</v>
      </c>
      <c r="I7931">
        <v>14970175</v>
      </c>
    </row>
    <row r="7932" spans="1:9" x14ac:dyDescent="0.25">
      <c r="A7932" s="114" t="s">
        <v>2132</v>
      </c>
      <c r="B7932">
        <v>449</v>
      </c>
      <c r="C7932" s="114" t="s">
        <v>18</v>
      </c>
      <c r="D7932" s="114" t="s">
        <v>1552</v>
      </c>
      <c r="E7932" s="115">
        <v>44878</v>
      </c>
      <c r="F7932" s="192">
        <v>0.75686342592592593</v>
      </c>
      <c r="G7932">
        <v>2</v>
      </c>
      <c r="H7932" s="114" t="s">
        <v>1553</v>
      </c>
      <c r="I7932">
        <v>6721174</v>
      </c>
    </row>
    <row r="7933" spans="1:9" x14ac:dyDescent="0.25">
      <c r="A7933" s="114" t="s">
        <v>2132</v>
      </c>
      <c r="B7933">
        <v>450</v>
      </c>
      <c r="C7933" s="114" t="s">
        <v>53</v>
      </c>
      <c r="D7933" s="114" t="s">
        <v>266</v>
      </c>
      <c r="E7933" s="115">
        <v>44878</v>
      </c>
      <c r="F7933" s="192">
        <v>0.75689814814814815</v>
      </c>
      <c r="G7933">
        <v>2</v>
      </c>
      <c r="H7933" s="114" t="s">
        <v>267</v>
      </c>
      <c r="I7933">
        <v>2024832</v>
      </c>
    </row>
    <row r="7934" spans="1:9" x14ac:dyDescent="0.25">
      <c r="A7934" s="114" t="s">
        <v>2132</v>
      </c>
      <c r="B7934">
        <v>451</v>
      </c>
      <c r="C7934" s="114" t="s">
        <v>53</v>
      </c>
      <c r="D7934" s="114" t="s">
        <v>1023</v>
      </c>
      <c r="E7934" s="115">
        <v>44878</v>
      </c>
      <c r="F7934" s="192">
        <v>0.75694444444444442</v>
      </c>
      <c r="G7934">
        <v>2</v>
      </c>
      <c r="H7934" s="114" t="s">
        <v>1024</v>
      </c>
      <c r="I7934"/>
    </row>
    <row r="7935" spans="1:9" x14ac:dyDescent="0.25">
      <c r="A7935" s="114" t="s">
        <v>2132</v>
      </c>
      <c r="B7935">
        <v>452</v>
      </c>
      <c r="C7935" s="114" t="s">
        <v>52</v>
      </c>
      <c r="D7935" s="114" t="s">
        <v>390</v>
      </c>
      <c r="E7935" s="115">
        <v>44878</v>
      </c>
      <c r="F7935" s="192">
        <v>0.75697916666666665</v>
      </c>
      <c r="G7935">
        <v>2</v>
      </c>
      <c r="H7935" s="114" t="s">
        <v>391</v>
      </c>
      <c r="I7935">
        <v>5345948</v>
      </c>
    </row>
    <row r="7936" spans="1:9" x14ac:dyDescent="0.25">
      <c r="A7936" s="114" t="s">
        <v>2132</v>
      </c>
      <c r="B7936">
        <v>453</v>
      </c>
      <c r="C7936" s="114" t="s">
        <v>53</v>
      </c>
      <c r="D7936" s="114" t="s">
        <v>793</v>
      </c>
      <c r="E7936" s="115">
        <v>44878</v>
      </c>
      <c r="F7936" s="192">
        <v>0.75755787037037037</v>
      </c>
      <c r="G7936">
        <v>2</v>
      </c>
      <c r="H7936" s="114" t="s">
        <v>794</v>
      </c>
      <c r="I7936"/>
    </row>
    <row r="7937" spans="1:9" x14ac:dyDescent="0.25">
      <c r="A7937" s="114" t="s">
        <v>2132</v>
      </c>
      <c r="B7937">
        <v>454</v>
      </c>
      <c r="C7937" s="114" t="s">
        <v>53</v>
      </c>
      <c r="D7937" s="114" t="s">
        <v>358</v>
      </c>
      <c r="E7937" s="115">
        <v>44878</v>
      </c>
      <c r="F7937" s="192">
        <v>0.75761574074074078</v>
      </c>
      <c r="G7937">
        <v>2</v>
      </c>
      <c r="H7937" s="114" t="s">
        <v>359</v>
      </c>
      <c r="I7937"/>
    </row>
    <row r="7938" spans="1:9" x14ac:dyDescent="0.25">
      <c r="A7938" s="114" t="s">
        <v>2132</v>
      </c>
      <c r="B7938">
        <v>455</v>
      </c>
      <c r="C7938" s="114" t="s">
        <v>52</v>
      </c>
      <c r="D7938" s="114" t="s">
        <v>831</v>
      </c>
      <c r="E7938" s="115">
        <v>44878</v>
      </c>
      <c r="F7938" s="192">
        <v>0.75765046296296301</v>
      </c>
      <c r="G7938">
        <v>2</v>
      </c>
      <c r="H7938" s="114" t="s">
        <v>832</v>
      </c>
      <c r="I7938">
        <v>8318873</v>
      </c>
    </row>
    <row r="7939" spans="1:9" x14ac:dyDescent="0.25">
      <c r="A7939" s="114" t="s">
        <v>2132</v>
      </c>
      <c r="B7939">
        <v>456</v>
      </c>
      <c r="C7939" s="114" t="s">
        <v>53</v>
      </c>
      <c r="D7939" s="114" t="s">
        <v>766</v>
      </c>
      <c r="E7939" s="115">
        <v>44878</v>
      </c>
      <c r="F7939" s="192">
        <v>0.75770833333333332</v>
      </c>
      <c r="G7939">
        <v>2</v>
      </c>
      <c r="H7939" s="114" t="s">
        <v>767</v>
      </c>
      <c r="I7939"/>
    </row>
    <row r="7940" spans="1:9" x14ac:dyDescent="0.25">
      <c r="A7940" s="114" t="s">
        <v>2132</v>
      </c>
      <c r="B7940">
        <v>457</v>
      </c>
      <c r="C7940" s="114" t="s">
        <v>53</v>
      </c>
      <c r="D7940" s="114" t="s">
        <v>370</v>
      </c>
      <c r="E7940" s="115">
        <v>44878</v>
      </c>
      <c r="F7940" s="192">
        <v>0.7578125</v>
      </c>
      <c r="G7940">
        <v>2</v>
      </c>
      <c r="H7940" s="114" t="s">
        <v>371</v>
      </c>
      <c r="I7940"/>
    </row>
    <row r="7941" spans="1:9" x14ac:dyDescent="0.25">
      <c r="A7941" s="114" t="s">
        <v>2132</v>
      </c>
      <c r="B7941">
        <v>458</v>
      </c>
      <c r="C7941" s="114" t="s">
        <v>53</v>
      </c>
      <c r="D7941" s="114" t="s">
        <v>704</v>
      </c>
      <c r="E7941" s="115">
        <v>44878</v>
      </c>
      <c r="F7941" s="192">
        <v>0.75790509259259264</v>
      </c>
      <c r="G7941">
        <v>2</v>
      </c>
      <c r="H7941" s="114" t="s">
        <v>705</v>
      </c>
      <c r="I7941"/>
    </row>
    <row r="7942" spans="1:9" x14ac:dyDescent="0.25">
      <c r="A7942" s="114" t="s">
        <v>2132</v>
      </c>
      <c r="B7942">
        <v>459</v>
      </c>
      <c r="C7942" s="114" t="s">
        <v>53</v>
      </c>
      <c r="D7942" s="114" t="s">
        <v>1080</v>
      </c>
      <c r="E7942" s="115">
        <v>44878</v>
      </c>
      <c r="F7942" s="192">
        <v>0.75793981481481476</v>
      </c>
      <c r="G7942">
        <v>2</v>
      </c>
      <c r="H7942" s="114" t="s">
        <v>1081</v>
      </c>
      <c r="I7942"/>
    </row>
    <row r="7943" spans="1:9" x14ac:dyDescent="0.25">
      <c r="A7943" s="114" t="s">
        <v>2132</v>
      </c>
      <c r="B7943">
        <v>460</v>
      </c>
      <c r="C7943" s="114" t="s">
        <v>53</v>
      </c>
      <c r="D7943" s="114" t="s">
        <v>278</v>
      </c>
      <c r="E7943" s="115">
        <v>44878</v>
      </c>
      <c r="F7943" s="192">
        <v>0.75800925925925922</v>
      </c>
      <c r="G7943">
        <v>2</v>
      </c>
      <c r="H7943" s="114" t="s">
        <v>279</v>
      </c>
      <c r="I7943">
        <v>2024793</v>
      </c>
    </row>
    <row r="7944" spans="1:9" x14ac:dyDescent="0.25">
      <c r="A7944" s="114" t="s">
        <v>2132</v>
      </c>
      <c r="B7944">
        <v>461</v>
      </c>
      <c r="C7944" s="114" t="s">
        <v>53</v>
      </c>
      <c r="D7944" s="114" t="s">
        <v>574</v>
      </c>
      <c r="E7944" s="115">
        <v>44878</v>
      </c>
      <c r="F7944" s="192">
        <v>0.75807870370370367</v>
      </c>
      <c r="G7944">
        <v>2</v>
      </c>
      <c r="H7944" s="114" t="s">
        <v>575</v>
      </c>
      <c r="I7944">
        <v>5468434</v>
      </c>
    </row>
    <row r="7945" spans="1:9" x14ac:dyDescent="0.25">
      <c r="A7945" s="114" t="s">
        <v>2132</v>
      </c>
      <c r="B7945">
        <v>462</v>
      </c>
      <c r="C7945" s="114" t="s">
        <v>53</v>
      </c>
      <c r="D7945" s="114" t="s">
        <v>783</v>
      </c>
      <c r="E7945" s="115">
        <v>44878</v>
      </c>
      <c r="F7945" s="192">
        <v>0.7581134259259259</v>
      </c>
      <c r="G7945">
        <v>2</v>
      </c>
      <c r="H7945" s="114" t="s">
        <v>784</v>
      </c>
      <c r="I7945">
        <v>5463380</v>
      </c>
    </row>
    <row r="7946" spans="1:9" x14ac:dyDescent="0.25">
      <c r="A7946" s="114" t="s">
        <v>2132</v>
      </c>
      <c r="B7946">
        <v>463</v>
      </c>
      <c r="C7946" s="114" t="s">
        <v>52</v>
      </c>
      <c r="D7946" s="114" t="s">
        <v>1407</v>
      </c>
      <c r="E7946" s="115">
        <v>44878</v>
      </c>
      <c r="F7946" s="192">
        <v>0.75817129629629632</v>
      </c>
      <c r="G7946">
        <v>2</v>
      </c>
      <c r="H7946" s="114" t="s">
        <v>1408</v>
      </c>
      <c r="I7946"/>
    </row>
    <row r="7947" spans="1:9" x14ac:dyDescent="0.25">
      <c r="A7947" s="114" t="s">
        <v>2132</v>
      </c>
      <c r="B7947">
        <v>464</v>
      </c>
      <c r="C7947" s="114" t="s">
        <v>52</v>
      </c>
      <c r="D7947" s="114" t="s">
        <v>1000</v>
      </c>
      <c r="E7947" s="115">
        <v>44878</v>
      </c>
      <c r="F7947" s="192">
        <v>0.7585763888888889</v>
      </c>
      <c r="G7947">
        <v>2</v>
      </c>
      <c r="H7947" s="114" t="s">
        <v>1001</v>
      </c>
      <c r="I7947">
        <v>5349225</v>
      </c>
    </row>
    <row r="7948" spans="1:9" x14ac:dyDescent="0.25">
      <c r="A7948" s="114" t="s">
        <v>2132</v>
      </c>
      <c r="B7948">
        <v>465</v>
      </c>
      <c r="C7948" s="114" t="s">
        <v>52</v>
      </c>
      <c r="D7948" s="114" t="s">
        <v>318</v>
      </c>
      <c r="E7948" s="115">
        <v>44878</v>
      </c>
      <c r="F7948" s="192">
        <v>0.75875000000000004</v>
      </c>
      <c r="G7948">
        <v>2</v>
      </c>
      <c r="H7948" s="114" t="s">
        <v>319</v>
      </c>
      <c r="I7948">
        <v>2037561</v>
      </c>
    </row>
    <row r="7949" spans="1:9" x14ac:dyDescent="0.25">
      <c r="A7949" s="114" t="s">
        <v>2132</v>
      </c>
      <c r="B7949">
        <v>466</v>
      </c>
      <c r="C7949" s="114" t="s">
        <v>54</v>
      </c>
      <c r="D7949" s="114" t="s">
        <v>590</v>
      </c>
      <c r="E7949" s="115">
        <v>44878</v>
      </c>
      <c r="F7949" s="192">
        <v>0.75894675925925925</v>
      </c>
      <c r="G7949">
        <v>2</v>
      </c>
      <c r="H7949" s="114" t="s">
        <v>591</v>
      </c>
      <c r="I7949">
        <v>8268740</v>
      </c>
    </row>
    <row r="7950" spans="1:9" x14ac:dyDescent="0.25">
      <c r="A7950" s="114" t="s">
        <v>2132</v>
      </c>
      <c r="B7950">
        <v>467</v>
      </c>
      <c r="C7950" s="114" t="s">
        <v>53</v>
      </c>
      <c r="D7950" s="114" t="s">
        <v>639</v>
      </c>
      <c r="E7950" s="115">
        <v>44878</v>
      </c>
      <c r="F7950" s="192">
        <v>0.75901620370370371</v>
      </c>
      <c r="G7950">
        <v>2</v>
      </c>
      <c r="H7950" s="114" t="s">
        <v>640</v>
      </c>
      <c r="I7950">
        <v>4838258</v>
      </c>
    </row>
    <row r="7951" spans="1:9" x14ac:dyDescent="0.25">
      <c r="A7951" s="114" t="s">
        <v>2132</v>
      </c>
      <c r="B7951">
        <v>468</v>
      </c>
      <c r="C7951" s="114" t="s">
        <v>53</v>
      </c>
      <c r="D7951" s="114" t="s">
        <v>1440</v>
      </c>
      <c r="E7951" s="115">
        <v>44878</v>
      </c>
      <c r="F7951" s="192">
        <v>0.75905092592592593</v>
      </c>
      <c r="G7951">
        <v>2</v>
      </c>
      <c r="H7951" s="114" t="s">
        <v>1441</v>
      </c>
      <c r="I7951">
        <v>5461132</v>
      </c>
    </row>
    <row r="7952" spans="1:9" x14ac:dyDescent="0.25">
      <c r="A7952" s="114" t="s">
        <v>2132</v>
      </c>
      <c r="B7952">
        <v>469</v>
      </c>
      <c r="C7952" s="114" t="s">
        <v>53</v>
      </c>
      <c r="D7952" s="114" t="s">
        <v>654</v>
      </c>
      <c r="E7952" s="115">
        <v>44878</v>
      </c>
      <c r="F7952" s="192">
        <v>0.7590972222222222</v>
      </c>
      <c r="G7952">
        <v>2</v>
      </c>
      <c r="H7952" s="114" t="s">
        <v>655</v>
      </c>
      <c r="I7952">
        <v>2650232</v>
      </c>
    </row>
    <row r="7953" spans="1:9" x14ac:dyDescent="0.25">
      <c r="A7953" s="114" t="s">
        <v>2132</v>
      </c>
      <c r="B7953">
        <v>470</v>
      </c>
      <c r="C7953" s="114" t="s">
        <v>53</v>
      </c>
      <c r="D7953" s="114" t="s">
        <v>710</v>
      </c>
      <c r="E7953" s="115">
        <v>44878</v>
      </c>
      <c r="F7953" s="192">
        <v>0.75923611111111111</v>
      </c>
      <c r="G7953">
        <v>2</v>
      </c>
      <c r="H7953" s="114" t="s">
        <v>711</v>
      </c>
      <c r="I7953">
        <v>5445303</v>
      </c>
    </row>
    <row r="7954" spans="1:9" x14ac:dyDescent="0.25">
      <c r="A7954" s="114" t="s">
        <v>2132</v>
      </c>
      <c r="B7954">
        <v>471</v>
      </c>
      <c r="C7954" s="114" t="s">
        <v>53</v>
      </c>
      <c r="D7954" s="114" t="s">
        <v>1525</v>
      </c>
      <c r="E7954" s="115">
        <v>44878</v>
      </c>
      <c r="F7954" s="192">
        <v>0.75927083333333334</v>
      </c>
      <c r="G7954">
        <v>2</v>
      </c>
      <c r="H7954" s="114" t="s">
        <v>1526</v>
      </c>
      <c r="I7954"/>
    </row>
    <row r="7955" spans="1:9" x14ac:dyDescent="0.25">
      <c r="A7955" s="114" t="s">
        <v>2132</v>
      </c>
      <c r="B7955">
        <v>472</v>
      </c>
      <c r="C7955" s="114" t="s">
        <v>53</v>
      </c>
      <c r="D7955" s="114" t="s">
        <v>1236</v>
      </c>
      <c r="E7955" s="115">
        <v>44878</v>
      </c>
      <c r="F7955" s="192">
        <v>0.75968749999999996</v>
      </c>
      <c r="G7955">
        <v>2</v>
      </c>
      <c r="H7955" s="114" t="s">
        <v>1237</v>
      </c>
      <c r="I7955"/>
    </row>
    <row r="7956" spans="1:9" x14ac:dyDescent="0.25">
      <c r="A7956" s="114" t="s">
        <v>2132</v>
      </c>
      <c r="B7956">
        <v>473</v>
      </c>
      <c r="C7956" s="114" t="s">
        <v>52</v>
      </c>
      <c r="D7956" s="114" t="s">
        <v>1529</v>
      </c>
      <c r="E7956" s="115">
        <v>44878</v>
      </c>
      <c r="F7956" s="192">
        <v>0.75974537037037038</v>
      </c>
      <c r="G7956">
        <v>2</v>
      </c>
      <c r="H7956" s="114" t="s">
        <v>1530</v>
      </c>
      <c r="I7956"/>
    </row>
    <row r="7957" spans="1:9" x14ac:dyDescent="0.25">
      <c r="A7957" s="114" t="s">
        <v>2132</v>
      </c>
      <c r="B7957">
        <v>474</v>
      </c>
      <c r="C7957" s="114" t="s">
        <v>53</v>
      </c>
      <c r="D7957" s="114" t="s">
        <v>1531</v>
      </c>
      <c r="E7957" s="115">
        <v>44878</v>
      </c>
      <c r="F7957" s="192">
        <v>0.75988425925925929</v>
      </c>
      <c r="G7957">
        <v>2</v>
      </c>
      <c r="H7957" s="114" t="s">
        <v>1532</v>
      </c>
      <c r="I7957">
        <v>2704092</v>
      </c>
    </row>
    <row r="7958" spans="1:9" x14ac:dyDescent="0.25">
      <c r="A7958" s="114" t="s">
        <v>2132</v>
      </c>
      <c r="B7958">
        <v>475</v>
      </c>
      <c r="C7958" s="114" t="s">
        <v>53</v>
      </c>
      <c r="D7958" s="114" t="s">
        <v>797</v>
      </c>
      <c r="E7958" s="115">
        <v>44878</v>
      </c>
      <c r="F7958" s="192">
        <v>0.75991898148148151</v>
      </c>
      <c r="G7958">
        <v>2</v>
      </c>
      <c r="H7958" s="114" t="s">
        <v>798</v>
      </c>
      <c r="I7958"/>
    </row>
    <row r="7959" spans="1:9" x14ac:dyDescent="0.25">
      <c r="A7959" s="114" t="s">
        <v>2132</v>
      </c>
      <c r="B7959">
        <v>476</v>
      </c>
      <c r="C7959" s="114" t="s">
        <v>53</v>
      </c>
      <c r="D7959" s="114" t="s">
        <v>837</v>
      </c>
      <c r="E7959" s="115">
        <v>44878</v>
      </c>
      <c r="F7959" s="192">
        <v>0.76004629629629628</v>
      </c>
      <c r="G7959">
        <v>2</v>
      </c>
      <c r="H7959" s="114" t="s">
        <v>838</v>
      </c>
      <c r="I7959"/>
    </row>
    <row r="7960" spans="1:9" x14ac:dyDescent="0.25">
      <c r="A7960" s="114" t="s">
        <v>2132</v>
      </c>
      <c r="B7960">
        <v>477</v>
      </c>
      <c r="C7960" s="114" t="s">
        <v>54</v>
      </c>
      <c r="D7960" s="114" t="s">
        <v>352</v>
      </c>
      <c r="E7960" s="115">
        <v>44878</v>
      </c>
      <c r="F7960" s="192">
        <v>0.7600810185185185</v>
      </c>
      <c r="G7960">
        <v>2</v>
      </c>
      <c r="H7960" s="114" t="s">
        <v>353</v>
      </c>
      <c r="I7960">
        <v>6691269</v>
      </c>
    </row>
    <row r="7961" spans="1:9" x14ac:dyDescent="0.25">
      <c r="A7961" s="114" t="s">
        <v>2132</v>
      </c>
      <c r="B7961">
        <v>478</v>
      </c>
      <c r="C7961" s="114" t="s">
        <v>53</v>
      </c>
      <c r="D7961" s="114" t="s">
        <v>702</v>
      </c>
      <c r="E7961" s="115">
        <v>44878</v>
      </c>
      <c r="F7961" s="192">
        <v>0.76017361111111115</v>
      </c>
      <c r="G7961">
        <v>2</v>
      </c>
      <c r="H7961" s="114" t="s">
        <v>703</v>
      </c>
      <c r="I7961"/>
    </row>
    <row r="7962" spans="1:9" x14ac:dyDescent="0.25">
      <c r="A7962" s="114" t="s">
        <v>2132</v>
      </c>
      <c r="B7962">
        <v>479</v>
      </c>
      <c r="C7962" s="114" t="s">
        <v>53</v>
      </c>
      <c r="D7962" s="114" t="s">
        <v>649</v>
      </c>
      <c r="E7962" s="115">
        <v>44878</v>
      </c>
      <c r="F7962" s="192">
        <v>0.7602430555555556</v>
      </c>
      <c r="G7962">
        <v>2</v>
      </c>
      <c r="H7962" s="114" t="s">
        <v>650</v>
      </c>
      <c r="I7962"/>
    </row>
    <row r="7963" spans="1:9" x14ac:dyDescent="0.25">
      <c r="A7963" s="114" t="s">
        <v>2132</v>
      </c>
      <c r="B7963">
        <v>480</v>
      </c>
      <c r="C7963" s="114" t="s">
        <v>52</v>
      </c>
      <c r="D7963" s="114" t="s">
        <v>665</v>
      </c>
      <c r="E7963" s="115">
        <v>44878</v>
      </c>
      <c r="F7963" s="192">
        <v>0.7603240740740741</v>
      </c>
      <c r="G7963">
        <v>2</v>
      </c>
      <c r="H7963" s="114" t="s">
        <v>666</v>
      </c>
      <c r="I7963">
        <v>3666519</v>
      </c>
    </row>
    <row r="7964" spans="1:9" x14ac:dyDescent="0.25">
      <c r="A7964" s="114" t="s">
        <v>2132</v>
      </c>
      <c r="B7964">
        <v>481</v>
      </c>
      <c r="C7964" s="114" t="s">
        <v>53</v>
      </c>
      <c r="D7964" s="114" t="s">
        <v>380</v>
      </c>
      <c r="E7964" s="115">
        <v>44878</v>
      </c>
      <c r="F7964" s="192">
        <v>0.76039351851851855</v>
      </c>
      <c r="G7964">
        <v>2</v>
      </c>
      <c r="H7964" s="114" t="s">
        <v>381</v>
      </c>
      <c r="I7964"/>
    </row>
    <row r="7965" spans="1:9" x14ac:dyDescent="0.25">
      <c r="A7965" s="114" t="s">
        <v>2132</v>
      </c>
      <c r="B7965">
        <v>482</v>
      </c>
      <c r="C7965" s="114" t="s">
        <v>52</v>
      </c>
      <c r="D7965" s="114" t="s">
        <v>340</v>
      </c>
      <c r="E7965" s="115">
        <v>44878</v>
      </c>
      <c r="F7965" s="192">
        <v>0.76043981481481482</v>
      </c>
      <c r="G7965">
        <v>2</v>
      </c>
      <c r="H7965" s="114" t="s">
        <v>341</v>
      </c>
      <c r="I7965">
        <v>2669206</v>
      </c>
    </row>
    <row r="7966" spans="1:9" x14ac:dyDescent="0.25">
      <c r="A7966" s="114" t="s">
        <v>2132</v>
      </c>
      <c r="B7966">
        <v>483</v>
      </c>
      <c r="C7966" s="114" t="s">
        <v>52</v>
      </c>
      <c r="D7966" s="114" t="s">
        <v>829</v>
      </c>
      <c r="E7966" s="115">
        <v>44878</v>
      </c>
      <c r="F7966" s="192">
        <v>0.76057870370370373</v>
      </c>
      <c r="G7966">
        <v>2</v>
      </c>
      <c r="H7966" s="114" t="s">
        <v>830</v>
      </c>
      <c r="I7966">
        <v>5495578</v>
      </c>
    </row>
    <row r="7967" spans="1:9" x14ac:dyDescent="0.25">
      <c r="A7967" s="114" t="s">
        <v>2132</v>
      </c>
      <c r="B7967">
        <v>484</v>
      </c>
      <c r="C7967" s="114" t="s">
        <v>53</v>
      </c>
      <c r="D7967" s="114" t="s">
        <v>1948</v>
      </c>
      <c r="E7967" s="115">
        <v>44878</v>
      </c>
      <c r="F7967" s="192">
        <v>0.76101851851851854</v>
      </c>
      <c r="G7967">
        <v>2</v>
      </c>
      <c r="H7967" s="114" t="s">
        <v>1949</v>
      </c>
      <c r="I7967"/>
    </row>
    <row r="7968" spans="1:9" x14ac:dyDescent="0.25">
      <c r="A7968" s="114" t="s">
        <v>2132</v>
      </c>
      <c r="B7968">
        <v>485</v>
      </c>
      <c r="C7968" s="114" t="s">
        <v>53</v>
      </c>
      <c r="D7968" s="114" t="s">
        <v>440</v>
      </c>
      <c r="E7968" s="115">
        <v>44878</v>
      </c>
      <c r="F7968" s="192">
        <v>0.76106481481481481</v>
      </c>
      <c r="G7968">
        <v>2</v>
      </c>
      <c r="H7968" s="114" t="s">
        <v>441</v>
      </c>
      <c r="I7968">
        <v>3314091</v>
      </c>
    </row>
    <row r="7969" spans="1:9" x14ac:dyDescent="0.25">
      <c r="A7969" s="114" t="s">
        <v>2132</v>
      </c>
      <c r="B7969">
        <v>486</v>
      </c>
      <c r="C7969" s="114" t="s">
        <v>52</v>
      </c>
      <c r="D7969" s="114" t="s">
        <v>360</v>
      </c>
      <c r="E7969" s="115">
        <v>44878</v>
      </c>
      <c r="F7969" s="192">
        <v>0.76115740740740745</v>
      </c>
      <c r="G7969">
        <v>2</v>
      </c>
      <c r="H7969" s="114" t="s">
        <v>361</v>
      </c>
      <c r="I7969">
        <v>5503300</v>
      </c>
    </row>
    <row r="7970" spans="1:9" x14ac:dyDescent="0.25">
      <c r="A7970" s="114" t="s">
        <v>2132</v>
      </c>
      <c r="B7970">
        <v>487</v>
      </c>
      <c r="C7970" s="114" t="s">
        <v>53</v>
      </c>
      <c r="D7970" s="114" t="s">
        <v>320</v>
      </c>
      <c r="E7970" s="115">
        <v>44878</v>
      </c>
      <c r="F7970" s="192">
        <v>0.76119212962962968</v>
      </c>
      <c r="G7970">
        <v>2</v>
      </c>
      <c r="H7970" s="114" t="s">
        <v>321</v>
      </c>
      <c r="I7970">
        <v>3385712</v>
      </c>
    </row>
    <row r="7971" spans="1:9" x14ac:dyDescent="0.25">
      <c r="A7971" s="114" t="s">
        <v>2132</v>
      </c>
      <c r="B7971">
        <v>488</v>
      </c>
      <c r="C7971" s="114" t="s">
        <v>53</v>
      </c>
      <c r="D7971" s="114" t="s">
        <v>1119</v>
      </c>
      <c r="E7971" s="115">
        <v>44878</v>
      </c>
      <c r="F7971" s="192">
        <v>0.7612268518518519</v>
      </c>
      <c r="G7971">
        <v>2</v>
      </c>
      <c r="H7971" s="114" t="s">
        <v>1120</v>
      </c>
      <c r="I7971">
        <v>2151827</v>
      </c>
    </row>
    <row r="7972" spans="1:9" x14ac:dyDescent="0.25">
      <c r="A7972" s="114" t="s">
        <v>2132</v>
      </c>
      <c r="B7972">
        <v>489</v>
      </c>
      <c r="C7972" s="114" t="s">
        <v>52</v>
      </c>
      <c r="D7972" s="114" t="s">
        <v>779</v>
      </c>
      <c r="E7972" s="115">
        <v>44878</v>
      </c>
      <c r="F7972" s="192">
        <v>0.76127314814814817</v>
      </c>
      <c r="G7972">
        <v>2</v>
      </c>
      <c r="H7972" s="114" t="s">
        <v>780</v>
      </c>
      <c r="I7972">
        <v>5381595</v>
      </c>
    </row>
    <row r="7973" spans="1:9" x14ac:dyDescent="0.25">
      <c r="A7973" s="114" t="s">
        <v>2132</v>
      </c>
      <c r="B7973">
        <v>490</v>
      </c>
      <c r="C7973" s="114" t="s">
        <v>54</v>
      </c>
      <c r="D7973" s="114" t="s">
        <v>684</v>
      </c>
      <c r="E7973" s="115">
        <v>44878</v>
      </c>
      <c r="F7973" s="192">
        <v>0.76138888888888889</v>
      </c>
      <c r="G7973">
        <v>2</v>
      </c>
      <c r="H7973" s="114" t="s">
        <v>685</v>
      </c>
      <c r="I7973">
        <v>5505462</v>
      </c>
    </row>
    <row r="7974" spans="1:9" x14ac:dyDescent="0.25">
      <c r="A7974" s="114" t="s">
        <v>2132</v>
      </c>
      <c r="B7974">
        <v>491</v>
      </c>
      <c r="C7974" s="114" t="s">
        <v>54</v>
      </c>
      <c r="D7974" s="114" t="s">
        <v>254</v>
      </c>
      <c r="E7974" s="115">
        <v>44878</v>
      </c>
      <c r="F7974" s="192">
        <v>0.76142361111111112</v>
      </c>
      <c r="G7974">
        <v>2</v>
      </c>
      <c r="H7974" s="114" t="s">
        <v>255</v>
      </c>
      <c r="I7974">
        <v>5345943</v>
      </c>
    </row>
    <row r="7975" spans="1:9" x14ac:dyDescent="0.25">
      <c r="A7975" s="114" t="s">
        <v>2132</v>
      </c>
      <c r="B7975">
        <v>492</v>
      </c>
      <c r="C7975" s="114" t="s">
        <v>53</v>
      </c>
      <c r="D7975" s="114" t="s">
        <v>1523</v>
      </c>
      <c r="E7975" s="115">
        <v>44878</v>
      </c>
      <c r="F7975" s="192">
        <v>0.76150462962962961</v>
      </c>
      <c r="G7975">
        <v>2</v>
      </c>
      <c r="H7975" s="114" t="s">
        <v>1524</v>
      </c>
      <c r="I7975">
        <v>5511104</v>
      </c>
    </row>
    <row r="7976" spans="1:9" x14ac:dyDescent="0.25">
      <c r="A7976" s="114" t="s">
        <v>2132</v>
      </c>
      <c r="B7976">
        <v>493</v>
      </c>
      <c r="C7976" s="114" t="s">
        <v>53</v>
      </c>
      <c r="D7976" s="114" t="s">
        <v>1145</v>
      </c>
      <c r="E7976" s="115">
        <v>44878</v>
      </c>
      <c r="F7976" s="192">
        <v>0.76174768518518521</v>
      </c>
      <c r="G7976">
        <v>2</v>
      </c>
      <c r="H7976" s="114" t="s">
        <v>1146</v>
      </c>
      <c r="I7976"/>
    </row>
    <row r="7977" spans="1:9" x14ac:dyDescent="0.25">
      <c r="A7977" s="114" t="s">
        <v>2132</v>
      </c>
      <c r="B7977">
        <v>494</v>
      </c>
      <c r="C7977" s="114" t="s">
        <v>53</v>
      </c>
      <c r="D7977" s="114" t="s">
        <v>1170</v>
      </c>
      <c r="E7977" s="115">
        <v>44878</v>
      </c>
      <c r="F7977" s="192">
        <v>0.76179398148148147</v>
      </c>
      <c r="G7977">
        <v>2</v>
      </c>
      <c r="H7977" s="114" t="s">
        <v>1171</v>
      </c>
      <c r="I7977"/>
    </row>
    <row r="7978" spans="1:9" x14ac:dyDescent="0.25">
      <c r="A7978" s="114" t="s">
        <v>2132</v>
      </c>
      <c r="B7978">
        <v>495</v>
      </c>
      <c r="C7978" s="114" t="s">
        <v>53</v>
      </c>
      <c r="D7978" s="114" t="s">
        <v>212</v>
      </c>
      <c r="E7978" s="115">
        <v>44878</v>
      </c>
      <c r="F7978" s="192">
        <v>0.76184027777777774</v>
      </c>
      <c r="G7978">
        <v>2</v>
      </c>
      <c r="H7978" s="114" t="s">
        <v>213</v>
      </c>
      <c r="I7978">
        <v>14930541</v>
      </c>
    </row>
    <row r="7979" spans="1:9" x14ac:dyDescent="0.25">
      <c r="A7979" s="114" t="s">
        <v>2132</v>
      </c>
      <c r="B7979">
        <v>496</v>
      </c>
      <c r="C7979" s="114" t="s">
        <v>54</v>
      </c>
      <c r="D7979" s="114" t="s">
        <v>610</v>
      </c>
      <c r="E7979" s="115">
        <v>44878</v>
      </c>
      <c r="F7979" s="192">
        <v>0.76261574074074079</v>
      </c>
      <c r="G7979">
        <v>2</v>
      </c>
      <c r="H7979" s="114" t="s">
        <v>611</v>
      </c>
      <c r="I7979">
        <v>7760343</v>
      </c>
    </row>
    <row r="7980" spans="1:9" x14ac:dyDescent="0.25">
      <c r="A7980" s="114" t="s">
        <v>2132</v>
      </c>
      <c r="B7980">
        <v>497</v>
      </c>
      <c r="C7980" s="114" t="s">
        <v>54</v>
      </c>
      <c r="D7980" s="114" t="s">
        <v>592</v>
      </c>
      <c r="E7980" s="115">
        <v>44878</v>
      </c>
      <c r="F7980" s="192">
        <v>0.76266203703703705</v>
      </c>
      <c r="G7980">
        <v>2</v>
      </c>
      <c r="H7980" s="114" t="s">
        <v>593</v>
      </c>
      <c r="I7980">
        <v>3677082</v>
      </c>
    </row>
    <row r="7981" spans="1:9" x14ac:dyDescent="0.25">
      <c r="A7981" s="114" t="s">
        <v>2132</v>
      </c>
      <c r="B7981">
        <v>498</v>
      </c>
      <c r="C7981" s="114" t="s">
        <v>52</v>
      </c>
      <c r="D7981" s="114" t="s">
        <v>330</v>
      </c>
      <c r="E7981" s="115">
        <v>44878</v>
      </c>
      <c r="F7981" s="192">
        <v>0.76269675925925928</v>
      </c>
      <c r="G7981">
        <v>2</v>
      </c>
      <c r="H7981" s="114" t="s">
        <v>331</v>
      </c>
      <c r="I7981">
        <v>6703268</v>
      </c>
    </row>
    <row r="7982" spans="1:9" x14ac:dyDescent="0.25">
      <c r="A7982" s="114" t="s">
        <v>2132</v>
      </c>
      <c r="B7982">
        <v>499</v>
      </c>
      <c r="C7982" s="114" t="s">
        <v>54</v>
      </c>
      <c r="D7982" s="114" t="s">
        <v>1153</v>
      </c>
      <c r="E7982" s="115">
        <v>44878</v>
      </c>
      <c r="F7982" s="192">
        <v>0.76273148148148151</v>
      </c>
      <c r="G7982">
        <v>2</v>
      </c>
      <c r="H7982" s="114" t="s">
        <v>1154</v>
      </c>
      <c r="I7982"/>
    </row>
    <row r="7983" spans="1:9" x14ac:dyDescent="0.25">
      <c r="A7983" s="114" t="s">
        <v>2132</v>
      </c>
      <c r="B7983">
        <v>500</v>
      </c>
      <c r="C7983" s="114" t="s">
        <v>54</v>
      </c>
      <c r="D7983" s="114" t="s">
        <v>2133</v>
      </c>
      <c r="E7983" s="115">
        <v>44878</v>
      </c>
      <c r="F7983" s="192">
        <v>0.7628125</v>
      </c>
      <c r="G7983">
        <v>2</v>
      </c>
      <c r="H7983" s="114" t="s">
        <v>2134</v>
      </c>
      <c r="I7983">
        <v>14929807</v>
      </c>
    </row>
    <row r="7984" spans="1:9" x14ac:dyDescent="0.25">
      <c r="A7984" s="114" t="s">
        <v>2132</v>
      </c>
      <c r="B7984">
        <v>501</v>
      </c>
      <c r="C7984" s="114" t="s">
        <v>53</v>
      </c>
      <c r="D7984" s="114" t="s">
        <v>1143</v>
      </c>
      <c r="E7984" s="115">
        <v>44878</v>
      </c>
      <c r="F7984" s="192">
        <v>0.76285879629629627</v>
      </c>
      <c r="G7984">
        <v>2</v>
      </c>
      <c r="H7984" s="114" t="s">
        <v>1144</v>
      </c>
      <c r="I7984"/>
    </row>
    <row r="7985" spans="1:9" x14ac:dyDescent="0.25">
      <c r="A7985" s="114" t="s">
        <v>2132</v>
      </c>
      <c r="B7985">
        <v>502</v>
      </c>
      <c r="C7985" s="114" t="s">
        <v>52</v>
      </c>
      <c r="D7985" s="114" t="s">
        <v>805</v>
      </c>
      <c r="E7985" s="115">
        <v>44878</v>
      </c>
      <c r="F7985" s="192">
        <v>0.7628935185185185</v>
      </c>
      <c r="G7985">
        <v>2</v>
      </c>
      <c r="H7985" s="114" t="s">
        <v>806</v>
      </c>
      <c r="I7985"/>
    </row>
    <row r="7986" spans="1:9" x14ac:dyDescent="0.25">
      <c r="A7986" s="114" t="s">
        <v>2132</v>
      </c>
      <c r="B7986">
        <v>503</v>
      </c>
      <c r="C7986" s="114" t="s">
        <v>52</v>
      </c>
      <c r="D7986" s="114" t="s">
        <v>770</v>
      </c>
      <c r="E7986" s="115">
        <v>44878</v>
      </c>
      <c r="F7986" s="192">
        <v>0.76296296296296295</v>
      </c>
      <c r="G7986">
        <v>2</v>
      </c>
      <c r="H7986" s="114" t="s">
        <v>771</v>
      </c>
      <c r="I7986"/>
    </row>
    <row r="7987" spans="1:9" x14ac:dyDescent="0.25">
      <c r="A7987" s="114" t="s">
        <v>2132</v>
      </c>
      <c r="B7987">
        <v>504</v>
      </c>
      <c r="C7987" s="114" t="s">
        <v>52</v>
      </c>
      <c r="D7987" s="114" t="s">
        <v>1535</v>
      </c>
      <c r="E7987" s="115">
        <v>44878</v>
      </c>
      <c r="F7987" s="192">
        <v>0.76303240740740741</v>
      </c>
      <c r="G7987">
        <v>2</v>
      </c>
      <c r="H7987" s="114" t="s">
        <v>1536</v>
      </c>
      <c r="I7987">
        <v>5369497</v>
      </c>
    </row>
    <row r="7988" spans="1:9" x14ac:dyDescent="0.25">
      <c r="A7988" s="114" t="s">
        <v>2132</v>
      </c>
      <c r="B7988">
        <v>505</v>
      </c>
      <c r="C7988" s="114" t="s">
        <v>52</v>
      </c>
      <c r="D7988" s="114" t="s">
        <v>2124</v>
      </c>
      <c r="E7988" s="115">
        <v>44878</v>
      </c>
      <c r="F7988" s="192">
        <v>0.76307870370370368</v>
      </c>
      <c r="G7988">
        <v>2</v>
      </c>
      <c r="H7988" s="114" t="s">
        <v>2125</v>
      </c>
      <c r="I7988">
        <v>5480856</v>
      </c>
    </row>
    <row r="7989" spans="1:9" x14ac:dyDescent="0.25">
      <c r="A7989" s="114" t="s">
        <v>2132</v>
      </c>
      <c r="B7989">
        <v>506</v>
      </c>
      <c r="C7989" s="114" t="s">
        <v>52</v>
      </c>
      <c r="D7989" s="114" t="s">
        <v>777</v>
      </c>
      <c r="E7989" s="115">
        <v>44878</v>
      </c>
      <c r="F7989" s="192">
        <v>0.76312500000000005</v>
      </c>
      <c r="G7989">
        <v>2</v>
      </c>
      <c r="H7989" s="114" t="s">
        <v>778</v>
      </c>
      <c r="I7989">
        <v>5381975</v>
      </c>
    </row>
    <row r="7990" spans="1:9" x14ac:dyDescent="0.25">
      <c r="A7990" s="114" t="s">
        <v>2132</v>
      </c>
      <c r="B7990">
        <v>507</v>
      </c>
      <c r="C7990" s="114" t="s">
        <v>53</v>
      </c>
      <c r="D7990" s="114" t="s">
        <v>430</v>
      </c>
      <c r="E7990" s="115">
        <v>44878</v>
      </c>
      <c r="F7990" s="192">
        <v>0.76359953703703709</v>
      </c>
      <c r="G7990">
        <v>2</v>
      </c>
      <c r="H7990" s="114" t="s">
        <v>431</v>
      </c>
      <c r="I7990">
        <v>2099334</v>
      </c>
    </row>
    <row r="7991" spans="1:9" x14ac:dyDescent="0.25">
      <c r="A7991" s="114" t="s">
        <v>2132</v>
      </c>
      <c r="B7991">
        <v>508</v>
      </c>
      <c r="C7991" s="114" t="s">
        <v>54</v>
      </c>
      <c r="D7991" s="114" t="s">
        <v>338</v>
      </c>
      <c r="E7991" s="115">
        <v>44878</v>
      </c>
      <c r="F7991" s="192">
        <v>0.76390046296296299</v>
      </c>
      <c r="G7991">
        <v>2</v>
      </c>
      <c r="H7991" s="114" t="s">
        <v>339</v>
      </c>
      <c r="I7991">
        <v>8414045</v>
      </c>
    </row>
    <row r="7992" spans="1:9" x14ac:dyDescent="0.25">
      <c r="A7992" s="114" t="s">
        <v>2132</v>
      </c>
      <c r="B7992">
        <v>509</v>
      </c>
      <c r="C7992" s="114" t="s">
        <v>52</v>
      </c>
      <c r="D7992" s="114" t="s">
        <v>1907</v>
      </c>
      <c r="E7992" s="115">
        <v>44878</v>
      </c>
      <c r="F7992" s="192">
        <v>0.76393518518518522</v>
      </c>
      <c r="G7992">
        <v>2</v>
      </c>
      <c r="H7992" s="114" t="s">
        <v>1908</v>
      </c>
      <c r="I7992">
        <v>4848209</v>
      </c>
    </row>
    <row r="7993" spans="1:9" x14ac:dyDescent="0.25">
      <c r="A7993" s="114" t="s">
        <v>2132</v>
      </c>
      <c r="B7993">
        <v>510</v>
      </c>
      <c r="C7993" s="114" t="s">
        <v>53</v>
      </c>
      <c r="D7993" s="114" t="s">
        <v>422</v>
      </c>
      <c r="E7993" s="115">
        <v>44878</v>
      </c>
      <c r="F7993" s="192">
        <v>0.76409722222222221</v>
      </c>
      <c r="G7993">
        <v>2</v>
      </c>
      <c r="H7993" s="114" t="s">
        <v>423</v>
      </c>
      <c r="I7993">
        <v>5425549</v>
      </c>
    </row>
    <row r="7994" spans="1:9" x14ac:dyDescent="0.25">
      <c r="A7994" s="114" t="s">
        <v>2132</v>
      </c>
      <c r="B7994">
        <v>511</v>
      </c>
      <c r="C7994" s="114" t="s">
        <v>53</v>
      </c>
      <c r="D7994" s="114" t="s">
        <v>394</v>
      </c>
      <c r="E7994" s="115">
        <v>44878</v>
      </c>
      <c r="F7994" s="192">
        <v>0.76414351851851847</v>
      </c>
      <c r="G7994">
        <v>2</v>
      </c>
      <c r="H7994" s="114" t="s">
        <v>395</v>
      </c>
      <c r="I7994">
        <v>3621592</v>
      </c>
    </row>
    <row r="7995" spans="1:9" x14ac:dyDescent="0.25">
      <c r="A7995" s="114" t="s">
        <v>2132</v>
      </c>
      <c r="B7995">
        <v>512</v>
      </c>
      <c r="C7995" s="114" t="s">
        <v>52</v>
      </c>
      <c r="D7995" s="114" t="s">
        <v>368</v>
      </c>
      <c r="E7995" s="115">
        <v>44878</v>
      </c>
      <c r="F7995" s="192">
        <v>0.7641782407407407</v>
      </c>
      <c r="G7995">
        <v>2</v>
      </c>
      <c r="H7995" s="114" t="s">
        <v>369</v>
      </c>
      <c r="I7995">
        <v>2669514</v>
      </c>
    </row>
    <row r="7996" spans="1:9" x14ac:dyDescent="0.25">
      <c r="A7996" s="114" t="s">
        <v>2132</v>
      </c>
      <c r="B7996">
        <v>513</v>
      </c>
      <c r="C7996" s="114" t="s">
        <v>53</v>
      </c>
      <c r="D7996" s="114" t="s">
        <v>785</v>
      </c>
      <c r="E7996" s="115">
        <v>44878</v>
      </c>
      <c r="F7996" s="192">
        <v>0.76421296296296293</v>
      </c>
      <c r="G7996">
        <v>2</v>
      </c>
      <c r="H7996" s="114" t="s">
        <v>786</v>
      </c>
      <c r="I7996">
        <v>4844273</v>
      </c>
    </row>
    <row r="7997" spans="1:9" x14ac:dyDescent="0.25">
      <c r="A7997" s="114" t="s">
        <v>2132</v>
      </c>
      <c r="B7997">
        <v>514</v>
      </c>
      <c r="C7997" s="114" t="s">
        <v>52</v>
      </c>
      <c r="D7997" s="114" t="s">
        <v>408</v>
      </c>
      <c r="E7997" s="115">
        <v>44878</v>
      </c>
      <c r="F7997" s="192">
        <v>0.7646412037037037</v>
      </c>
      <c r="G7997">
        <v>2</v>
      </c>
      <c r="H7997" s="114" t="s">
        <v>409</v>
      </c>
      <c r="I7997">
        <v>7495630</v>
      </c>
    </row>
    <row r="7998" spans="1:9" x14ac:dyDescent="0.25">
      <c r="A7998" s="114" t="s">
        <v>2132</v>
      </c>
      <c r="B7998">
        <v>515</v>
      </c>
      <c r="C7998" s="114" t="s">
        <v>52</v>
      </c>
      <c r="D7998" s="114" t="s">
        <v>1714</v>
      </c>
      <c r="E7998" s="115">
        <v>44878</v>
      </c>
      <c r="F7998" s="192">
        <v>0.76469907407407411</v>
      </c>
      <c r="G7998">
        <v>2</v>
      </c>
      <c r="H7998" s="114" t="s">
        <v>1715</v>
      </c>
      <c r="I7998"/>
    </row>
    <row r="7999" spans="1:9" x14ac:dyDescent="0.25">
      <c r="A7999" s="114" t="s">
        <v>2132</v>
      </c>
      <c r="B7999">
        <v>516</v>
      </c>
      <c r="C7999" s="114" t="s">
        <v>52</v>
      </c>
      <c r="D7999" s="114" t="s">
        <v>801</v>
      </c>
      <c r="E7999" s="115">
        <v>44878</v>
      </c>
      <c r="F7999" s="192">
        <v>0.76473379629629634</v>
      </c>
      <c r="G7999">
        <v>2</v>
      </c>
      <c r="H7999" s="114" t="s">
        <v>802</v>
      </c>
      <c r="I7999">
        <v>4860448</v>
      </c>
    </row>
    <row r="8000" spans="1:9" x14ac:dyDescent="0.25">
      <c r="A8000" s="114" t="s">
        <v>2132</v>
      </c>
      <c r="B8000">
        <v>517</v>
      </c>
      <c r="C8000" s="114" t="s">
        <v>53</v>
      </c>
      <c r="D8000" s="114" t="s">
        <v>1082</v>
      </c>
      <c r="E8000" s="115">
        <v>44878</v>
      </c>
      <c r="F8000" s="192">
        <v>0.76490740740740737</v>
      </c>
      <c r="G8000">
        <v>2</v>
      </c>
      <c r="H8000" s="114" t="s">
        <v>1083</v>
      </c>
      <c r="I8000"/>
    </row>
    <row r="8001" spans="1:9" x14ac:dyDescent="0.25">
      <c r="A8001" s="114" t="s">
        <v>2132</v>
      </c>
      <c r="B8001">
        <v>518</v>
      </c>
      <c r="C8001" s="114" t="s">
        <v>53</v>
      </c>
      <c r="D8001" s="114" t="s">
        <v>720</v>
      </c>
      <c r="E8001" s="115">
        <v>44878</v>
      </c>
      <c r="F8001" s="192">
        <v>0.7649421296296296</v>
      </c>
      <c r="G8001">
        <v>2</v>
      </c>
      <c r="H8001" s="114" t="s">
        <v>721</v>
      </c>
      <c r="I8001"/>
    </row>
    <row r="8002" spans="1:9" x14ac:dyDescent="0.25">
      <c r="A8002" s="114" t="s">
        <v>2132</v>
      </c>
      <c r="B8002">
        <v>519</v>
      </c>
      <c r="C8002" s="114" t="s">
        <v>53</v>
      </c>
      <c r="D8002" s="114" t="s">
        <v>1025</v>
      </c>
      <c r="E8002" s="115">
        <v>44878</v>
      </c>
      <c r="F8002" s="192">
        <v>0.76547453703703705</v>
      </c>
      <c r="G8002">
        <v>2</v>
      </c>
      <c r="H8002" s="114" t="s">
        <v>1026</v>
      </c>
      <c r="I8002">
        <v>2856170</v>
      </c>
    </row>
    <row r="8003" spans="1:9" x14ac:dyDescent="0.25">
      <c r="A8003" s="114" t="s">
        <v>2132</v>
      </c>
      <c r="B8003">
        <v>520</v>
      </c>
      <c r="C8003" s="114" t="s">
        <v>53</v>
      </c>
      <c r="D8003" s="114" t="s">
        <v>568</v>
      </c>
      <c r="E8003" s="115">
        <v>44878</v>
      </c>
      <c r="F8003" s="192">
        <v>0.76550925925925928</v>
      </c>
      <c r="G8003">
        <v>2</v>
      </c>
      <c r="H8003" s="114" t="s">
        <v>569</v>
      </c>
      <c r="I8003">
        <v>5447295</v>
      </c>
    </row>
    <row r="8004" spans="1:9" x14ac:dyDescent="0.25">
      <c r="A8004" s="114" t="s">
        <v>2132</v>
      </c>
      <c r="B8004">
        <v>521</v>
      </c>
      <c r="C8004" s="114" t="s">
        <v>53</v>
      </c>
      <c r="D8004" s="114" t="s">
        <v>486</v>
      </c>
      <c r="E8004" s="115">
        <v>44878</v>
      </c>
      <c r="F8004" s="192">
        <v>0.76575231481481476</v>
      </c>
      <c r="G8004">
        <v>2</v>
      </c>
      <c r="H8004" s="114" t="s">
        <v>487</v>
      </c>
      <c r="I8004"/>
    </row>
    <row r="8005" spans="1:9" x14ac:dyDescent="0.25">
      <c r="A8005" s="114" t="s">
        <v>2132</v>
      </c>
      <c r="B8005">
        <v>522</v>
      </c>
      <c r="C8005" s="114" t="s">
        <v>53</v>
      </c>
      <c r="D8005" s="114" t="s">
        <v>716</v>
      </c>
      <c r="E8005" s="115">
        <v>44878</v>
      </c>
      <c r="F8005" s="192">
        <v>0.76578703703703699</v>
      </c>
      <c r="G8005">
        <v>2</v>
      </c>
      <c r="H8005" s="114" t="s">
        <v>717</v>
      </c>
      <c r="I8005">
        <v>3630278</v>
      </c>
    </row>
    <row r="8006" spans="1:9" x14ac:dyDescent="0.25">
      <c r="A8006" s="114" t="s">
        <v>2132</v>
      </c>
      <c r="B8006">
        <v>523</v>
      </c>
      <c r="C8006" s="114" t="s">
        <v>52</v>
      </c>
      <c r="D8006" s="114" t="s">
        <v>1193</v>
      </c>
      <c r="E8006" s="115">
        <v>44878</v>
      </c>
      <c r="F8006" s="192">
        <v>0.76583333333333337</v>
      </c>
      <c r="G8006">
        <v>2</v>
      </c>
      <c r="H8006" s="114" t="s">
        <v>1194</v>
      </c>
      <c r="I8006">
        <v>6717067</v>
      </c>
    </row>
    <row r="8007" spans="1:9" x14ac:dyDescent="0.25">
      <c r="A8007" s="114" t="s">
        <v>2132</v>
      </c>
      <c r="B8007">
        <v>524</v>
      </c>
      <c r="C8007" s="114" t="s">
        <v>54</v>
      </c>
      <c r="D8007" s="114" t="s">
        <v>907</v>
      </c>
      <c r="E8007" s="115">
        <v>44878</v>
      </c>
      <c r="F8007" s="192">
        <v>0.76590277777777782</v>
      </c>
      <c r="G8007">
        <v>2</v>
      </c>
      <c r="H8007" s="114" t="s">
        <v>908</v>
      </c>
      <c r="I8007">
        <v>6709334</v>
      </c>
    </row>
    <row r="8008" spans="1:9" x14ac:dyDescent="0.25">
      <c r="A8008" s="114" t="s">
        <v>2132</v>
      </c>
      <c r="B8008">
        <v>525</v>
      </c>
      <c r="C8008" s="114" t="s">
        <v>54</v>
      </c>
      <c r="D8008" s="114" t="s">
        <v>817</v>
      </c>
      <c r="E8008" s="115">
        <v>44878</v>
      </c>
      <c r="F8008" s="192">
        <v>0.76593750000000005</v>
      </c>
      <c r="G8008">
        <v>2</v>
      </c>
      <c r="H8008" s="114" t="s">
        <v>818</v>
      </c>
      <c r="I8008">
        <v>5503101</v>
      </c>
    </row>
    <row r="8009" spans="1:9" x14ac:dyDescent="0.25">
      <c r="A8009" s="114" t="s">
        <v>2132</v>
      </c>
      <c r="B8009">
        <v>526</v>
      </c>
      <c r="C8009" s="114" t="s">
        <v>53</v>
      </c>
      <c r="D8009" s="114" t="s">
        <v>588</v>
      </c>
      <c r="E8009" s="115">
        <v>44878</v>
      </c>
      <c r="F8009" s="192">
        <v>0.76601851851851854</v>
      </c>
      <c r="G8009">
        <v>2</v>
      </c>
      <c r="H8009" s="114" t="s">
        <v>589</v>
      </c>
      <c r="I8009"/>
    </row>
    <row r="8010" spans="1:9" x14ac:dyDescent="0.25">
      <c r="A8010" s="114" t="s">
        <v>2132</v>
      </c>
      <c r="B8010">
        <v>527</v>
      </c>
      <c r="C8010" s="114" t="s">
        <v>53</v>
      </c>
      <c r="D8010" s="114" t="s">
        <v>1818</v>
      </c>
      <c r="E8010" s="115">
        <v>44878</v>
      </c>
      <c r="F8010" s="192">
        <v>0.76605324074074077</v>
      </c>
      <c r="G8010">
        <v>2</v>
      </c>
      <c r="H8010" s="114" t="s">
        <v>735</v>
      </c>
      <c r="I8010"/>
    </row>
    <row r="8011" spans="1:9" x14ac:dyDescent="0.25">
      <c r="A8011" s="114" t="s">
        <v>2132</v>
      </c>
      <c r="B8011">
        <v>528</v>
      </c>
      <c r="C8011" s="114" t="s">
        <v>54</v>
      </c>
      <c r="D8011" s="114" t="s">
        <v>740</v>
      </c>
      <c r="E8011" s="115">
        <v>44878</v>
      </c>
      <c r="F8011" s="192">
        <v>0.76670138888888884</v>
      </c>
      <c r="G8011">
        <v>2</v>
      </c>
      <c r="H8011" s="114" t="s">
        <v>741</v>
      </c>
      <c r="I8011">
        <v>3685992</v>
      </c>
    </row>
    <row r="8012" spans="1:9" x14ac:dyDescent="0.25">
      <c r="A8012" s="114" t="s">
        <v>2132</v>
      </c>
      <c r="B8012">
        <v>529</v>
      </c>
      <c r="C8012" s="114" t="s">
        <v>54</v>
      </c>
      <c r="D8012" s="114" t="s">
        <v>984</v>
      </c>
      <c r="E8012" s="115">
        <v>44878</v>
      </c>
      <c r="F8012" s="192">
        <v>0.76674768518518521</v>
      </c>
      <c r="G8012">
        <v>2</v>
      </c>
      <c r="H8012" s="114" t="s">
        <v>985</v>
      </c>
      <c r="I8012">
        <v>6698504</v>
      </c>
    </row>
    <row r="8013" spans="1:9" x14ac:dyDescent="0.25">
      <c r="A8013" s="114" t="s">
        <v>2132</v>
      </c>
      <c r="B8013">
        <v>530</v>
      </c>
      <c r="C8013" s="114" t="s">
        <v>53</v>
      </c>
      <c r="D8013" s="114" t="s">
        <v>1176</v>
      </c>
      <c r="E8013" s="115">
        <v>44878</v>
      </c>
      <c r="F8013" s="192">
        <v>0.76702546296296292</v>
      </c>
      <c r="G8013">
        <v>2</v>
      </c>
      <c r="H8013" s="114" t="s">
        <v>1177</v>
      </c>
      <c r="I8013"/>
    </row>
    <row r="8014" spans="1:9" x14ac:dyDescent="0.25">
      <c r="A8014" s="114" t="s">
        <v>2132</v>
      </c>
      <c r="B8014">
        <v>531</v>
      </c>
      <c r="C8014" s="114" t="s">
        <v>53</v>
      </c>
      <c r="D8014" s="114" t="s">
        <v>647</v>
      </c>
      <c r="E8014" s="115">
        <v>44878</v>
      </c>
      <c r="F8014" s="192">
        <v>0.76732638888888893</v>
      </c>
      <c r="G8014">
        <v>2</v>
      </c>
      <c r="H8014" s="114" t="s">
        <v>648</v>
      </c>
      <c r="I8014">
        <v>2856135</v>
      </c>
    </row>
    <row r="8015" spans="1:9" x14ac:dyDescent="0.25">
      <c r="A8015" s="114" t="s">
        <v>2132</v>
      </c>
      <c r="B8015">
        <v>532</v>
      </c>
      <c r="C8015" s="114" t="s">
        <v>52</v>
      </c>
      <c r="D8015" s="114" t="s">
        <v>2094</v>
      </c>
      <c r="E8015" s="115">
        <v>44878</v>
      </c>
      <c r="F8015" s="192">
        <v>0.76754629629629634</v>
      </c>
      <c r="G8015">
        <v>2</v>
      </c>
      <c r="H8015" s="114" t="s">
        <v>2095</v>
      </c>
      <c r="I8015">
        <v>5507609</v>
      </c>
    </row>
    <row r="8016" spans="1:9" x14ac:dyDescent="0.25">
      <c r="A8016" s="114" t="s">
        <v>2132</v>
      </c>
      <c r="B8016">
        <v>533</v>
      </c>
      <c r="C8016" s="114" t="s">
        <v>53</v>
      </c>
      <c r="D8016" s="114" t="s">
        <v>576</v>
      </c>
      <c r="E8016" s="115">
        <v>44878</v>
      </c>
      <c r="F8016" s="192">
        <v>0.76775462962962959</v>
      </c>
      <c r="G8016">
        <v>2</v>
      </c>
      <c r="H8016" s="114" t="s">
        <v>577</v>
      </c>
      <c r="I8016">
        <v>5375368</v>
      </c>
    </row>
    <row r="8017" spans="1:9" x14ac:dyDescent="0.25">
      <c r="A8017" s="114" t="s">
        <v>2132</v>
      </c>
      <c r="B8017">
        <v>534</v>
      </c>
      <c r="C8017" s="114" t="s">
        <v>52</v>
      </c>
      <c r="D8017" s="114" t="s">
        <v>444</v>
      </c>
      <c r="E8017" s="115">
        <v>44878</v>
      </c>
      <c r="F8017" s="192">
        <v>0.76780092592592597</v>
      </c>
      <c r="G8017">
        <v>2</v>
      </c>
      <c r="H8017" s="114" t="s">
        <v>445</v>
      </c>
      <c r="I8017">
        <v>7094641</v>
      </c>
    </row>
    <row r="8018" spans="1:9" x14ac:dyDescent="0.25">
      <c r="A8018" s="114" t="s">
        <v>2132</v>
      </c>
      <c r="B8018">
        <v>535</v>
      </c>
      <c r="C8018" s="114" t="s">
        <v>58</v>
      </c>
      <c r="D8018" s="114" t="s">
        <v>1993</v>
      </c>
      <c r="E8018" s="115">
        <v>44878</v>
      </c>
      <c r="F8018" s="192">
        <v>0.76825231481481482</v>
      </c>
      <c r="G8018">
        <v>2</v>
      </c>
      <c r="H8018" s="114" t="s">
        <v>1994</v>
      </c>
      <c r="I8018">
        <v>1785280</v>
      </c>
    </row>
    <row r="8019" spans="1:9" x14ac:dyDescent="0.25">
      <c r="A8019" s="114" t="s">
        <v>2132</v>
      </c>
      <c r="B8019">
        <v>536</v>
      </c>
      <c r="C8019" s="114" t="s">
        <v>52</v>
      </c>
      <c r="D8019" s="114" t="s">
        <v>821</v>
      </c>
      <c r="E8019" s="115">
        <v>44878</v>
      </c>
      <c r="F8019" s="192">
        <v>0.76829861111111108</v>
      </c>
      <c r="G8019">
        <v>2</v>
      </c>
      <c r="H8019" s="114" t="s">
        <v>822</v>
      </c>
      <c r="I8019"/>
    </row>
    <row r="8020" spans="1:9" x14ac:dyDescent="0.25">
      <c r="A8020" s="114" t="s">
        <v>2132</v>
      </c>
      <c r="B8020">
        <v>537</v>
      </c>
      <c r="C8020" s="114" t="s">
        <v>52</v>
      </c>
      <c r="D8020" s="114" t="s">
        <v>2139</v>
      </c>
      <c r="E8020" s="115">
        <v>44878</v>
      </c>
      <c r="F8020" s="192">
        <v>0.76834490740740746</v>
      </c>
      <c r="G8020">
        <v>2</v>
      </c>
      <c r="H8020" s="114" t="s">
        <v>2140</v>
      </c>
      <c r="I8020">
        <v>5429475</v>
      </c>
    </row>
    <row r="8021" spans="1:9" x14ac:dyDescent="0.25">
      <c r="A8021" s="114" t="s">
        <v>2132</v>
      </c>
      <c r="B8021">
        <v>538</v>
      </c>
      <c r="C8021" s="114" t="s">
        <v>53</v>
      </c>
      <c r="D8021" s="114" t="s">
        <v>372</v>
      </c>
      <c r="E8021" s="115">
        <v>44878</v>
      </c>
      <c r="F8021" s="192">
        <v>0.76842592592592596</v>
      </c>
      <c r="G8021">
        <v>2</v>
      </c>
      <c r="H8021" s="114" t="s">
        <v>373</v>
      </c>
      <c r="I8021">
        <v>4822957</v>
      </c>
    </row>
    <row r="8022" spans="1:9" x14ac:dyDescent="0.25">
      <c r="A8022" s="114" t="s">
        <v>2132</v>
      </c>
      <c r="B8022">
        <v>539</v>
      </c>
      <c r="C8022" s="114" t="s">
        <v>53</v>
      </c>
      <c r="D8022" s="114" t="s">
        <v>815</v>
      </c>
      <c r="E8022" s="115">
        <v>44878</v>
      </c>
      <c r="F8022" s="192">
        <v>0.76849537037037041</v>
      </c>
      <c r="G8022">
        <v>2</v>
      </c>
      <c r="H8022" s="114" t="s">
        <v>816</v>
      </c>
      <c r="I8022"/>
    </row>
    <row r="8023" spans="1:9" x14ac:dyDescent="0.25">
      <c r="A8023" s="114" t="s">
        <v>2132</v>
      </c>
      <c r="B8023">
        <v>540</v>
      </c>
      <c r="C8023" s="114" t="s">
        <v>53</v>
      </c>
      <c r="D8023" s="114" t="s">
        <v>1580</v>
      </c>
      <c r="E8023" s="115">
        <v>44878</v>
      </c>
      <c r="F8023" s="192">
        <v>0.76851851851851849</v>
      </c>
      <c r="G8023">
        <v>2</v>
      </c>
      <c r="H8023" s="114" t="s">
        <v>1581</v>
      </c>
      <c r="I8023">
        <v>5489223</v>
      </c>
    </row>
    <row r="8024" spans="1:9" x14ac:dyDescent="0.25">
      <c r="A8024" s="114" t="s">
        <v>2132</v>
      </c>
      <c r="B8024">
        <v>541</v>
      </c>
      <c r="C8024" s="114" t="s">
        <v>53</v>
      </c>
      <c r="D8024" s="114" t="s">
        <v>1604</v>
      </c>
      <c r="E8024" s="115">
        <v>44878</v>
      </c>
      <c r="F8024" s="192">
        <v>0.76856481481481487</v>
      </c>
      <c r="G8024">
        <v>2</v>
      </c>
      <c r="H8024" s="114" t="s">
        <v>1605</v>
      </c>
      <c r="I8024">
        <v>3392069</v>
      </c>
    </row>
    <row r="8025" spans="1:9" x14ac:dyDescent="0.25">
      <c r="A8025" s="114" t="s">
        <v>2132</v>
      </c>
      <c r="B8025">
        <v>542</v>
      </c>
      <c r="C8025" s="114" t="s">
        <v>53</v>
      </c>
      <c r="D8025" s="114" t="s">
        <v>602</v>
      </c>
      <c r="E8025" s="115">
        <v>44878</v>
      </c>
      <c r="F8025" s="192">
        <v>0.76859953703703698</v>
      </c>
      <c r="G8025">
        <v>2</v>
      </c>
      <c r="H8025" s="114" t="s">
        <v>603</v>
      </c>
      <c r="I8025">
        <v>5482836</v>
      </c>
    </row>
    <row r="8026" spans="1:9" x14ac:dyDescent="0.25">
      <c r="A8026" s="114" t="s">
        <v>2132</v>
      </c>
      <c r="B8026">
        <v>543</v>
      </c>
      <c r="C8026" s="114" t="s">
        <v>53</v>
      </c>
      <c r="D8026" s="114" t="s">
        <v>1059</v>
      </c>
      <c r="E8026" s="115">
        <v>44878</v>
      </c>
      <c r="F8026" s="192">
        <v>0.76876157407407408</v>
      </c>
      <c r="G8026">
        <v>2</v>
      </c>
      <c r="H8026" s="114" t="s">
        <v>1060</v>
      </c>
      <c r="I8026"/>
    </row>
    <row r="8027" spans="1:9" x14ac:dyDescent="0.25">
      <c r="A8027" s="114" t="s">
        <v>2132</v>
      </c>
      <c r="B8027">
        <v>544</v>
      </c>
      <c r="C8027" s="114" t="s">
        <v>53</v>
      </c>
      <c r="D8027" s="114" t="s">
        <v>1596</v>
      </c>
      <c r="E8027" s="115">
        <v>44878</v>
      </c>
      <c r="F8027" s="192">
        <v>0.76885416666666662</v>
      </c>
      <c r="G8027">
        <v>2</v>
      </c>
      <c r="H8027" s="114" t="s">
        <v>1597</v>
      </c>
      <c r="I8027">
        <v>6719085</v>
      </c>
    </row>
    <row r="8028" spans="1:9" x14ac:dyDescent="0.25">
      <c r="A8028" s="114" t="s">
        <v>2132</v>
      </c>
      <c r="B8028">
        <v>545</v>
      </c>
      <c r="C8028" s="114" t="s">
        <v>52</v>
      </c>
      <c r="D8028" s="114" t="s">
        <v>833</v>
      </c>
      <c r="E8028" s="115">
        <v>44878</v>
      </c>
      <c r="F8028" s="192">
        <v>0.76907407407407402</v>
      </c>
      <c r="G8028">
        <v>2</v>
      </c>
      <c r="H8028" s="114" t="s">
        <v>834</v>
      </c>
      <c r="I8028">
        <v>3669791</v>
      </c>
    </row>
    <row r="8029" spans="1:9" x14ac:dyDescent="0.25">
      <c r="A8029" s="114" t="s">
        <v>2132</v>
      </c>
      <c r="B8029">
        <v>546</v>
      </c>
      <c r="C8029" s="114" t="s">
        <v>56</v>
      </c>
      <c r="D8029" s="114" t="s">
        <v>1933</v>
      </c>
      <c r="E8029" s="115">
        <v>44878</v>
      </c>
      <c r="F8029" s="192">
        <v>0.76916666666666667</v>
      </c>
      <c r="G8029">
        <v>2</v>
      </c>
      <c r="H8029" s="114" t="s">
        <v>1934</v>
      </c>
      <c r="I8029"/>
    </row>
    <row r="8030" spans="1:9" x14ac:dyDescent="0.25">
      <c r="A8030" s="114" t="s">
        <v>2132</v>
      </c>
      <c r="B8030">
        <v>547</v>
      </c>
      <c r="C8030" s="114" t="s">
        <v>52</v>
      </c>
      <c r="D8030" s="114" t="s">
        <v>1935</v>
      </c>
      <c r="E8030" s="115">
        <v>44878</v>
      </c>
      <c r="F8030" s="192">
        <v>0.76920138888888889</v>
      </c>
      <c r="G8030">
        <v>2</v>
      </c>
      <c r="H8030" s="114" t="s">
        <v>1936</v>
      </c>
      <c r="I8030">
        <v>14112228</v>
      </c>
    </row>
    <row r="8031" spans="1:9" x14ac:dyDescent="0.25">
      <c r="A8031" s="114" t="s">
        <v>2132</v>
      </c>
      <c r="B8031">
        <v>548</v>
      </c>
      <c r="C8031" s="114" t="s">
        <v>56</v>
      </c>
      <c r="D8031" s="114" t="s">
        <v>2100</v>
      </c>
      <c r="E8031" s="115">
        <v>44878</v>
      </c>
      <c r="F8031" s="192">
        <v>0.76925925925925931</v>
      </c>
      <c r="G8031">
        <v>2</v>
      </c>
      <c r="H8031" s="114" t="s">
        <v>56</v>
      </c>
      <c r="I8031"/>
    </row>
    <row r="8032" spans="1:9" x14ac:dyDescent="0.25">
      <c r="A8032" s="114" t="s">
        <v>2132</v>
      </c>
      <c r="B8032">
        <v>549</v>
      </c>
      <c r="C8032" s="114" t="s">
        <v>21</v>
      </c>
      <c r="D8032" s="114" t="s">
        <v>1458</v>
      </c>
      <c r="E8032" s="115">
        <v>44878</v>
      </c>
      <c r="F8032" s="192">
        <v>0.76932870370370365</v>
      </c>
      <c r="G8032">
        <v>2</v>
      </c>
      <c r="H8032" s="114" t="s">
        <v>21</v>
      </c>
      <c r="I8032"/>
    </row>
    <row r="8033" spans="1:9" x14ac:dyDescent="0.25">
      <c r="A8033" s="114" t="s">
        <v>2132</v>
      </c>
      <c r="B8033">
        <v>550</v>
      </c>
      <c r="C8033" s="114" t="s">
        <v>21</v>
      </c>
      <c r="D8033" s="114" t="s">
        <v>1456</v>
      </c>
      <c r="E8033" s="115">
        <v>44878</v>
      </c>
      <c r="F8033" s="192">
        <v>0.76937500000000003</v>
      </c>
      <c r="G8033">
        <v>2</v>
      </c>
      <c r="H8033" s="114" t="s">
        <v>1457</v>
      </c>
      <c r="I8033"/>
    </row>
    <row r="8034" spans="1:9" x14ac:dyDescent="0.25">
      <c r="A8034" s="114" t="s">
        <v>2132</v>
      </c>
      <c r="B8034">
        <v>551</v>
      </c>
      <c r="C8034" s="114" t="s">
        <v>52</v>
      </c>
      <c r="D8034" s="114" t="s">
        <v>536</v>
      </c>
      <c r="E8034" s="115">
        <v>44878</v>
      </c>
      <c r="F8034" s="192">
        <v>0.76962962962962966</v>
      </c>
      <c r="G8034">
        <v>2</v>
      </c>
      <c r="H8034" s="114" t="s">
        <v>537</v>
      </c>
      <c r="I8034">
        <v>5416421</v>
      </c>
    </row>
    <row r="8035" spans="1:9" x14ac:dyDescent="0.25">
      <c r="A8035" s="114" t="s">
        <v>2132</v>
      </c>
      <c r="B8035">
        <v>552</v>
      </c>
      <c r="C8035" s="114" t="s">
        <v>53</v>
      </c>
      <c r="D8035" s="114" t="s">
        <v>354</v>
      </c>
      <c r="E8035" s="115">
        <v>44878</v>
      </c>
      <c r="F8035" s="192">
        <v>0.76966435185185189</v>
      </c>
      <c r="G8035">
        <v>2</v>
      </c>
      <c r="H8035" s="114" t="s">
        <v>355</v>
      </c>
      <c r="I8035"/>
    </row>
    <row r="8036" spans="1:9" x14ac:dyDescent="0.25">
      <c r="A8036" s="114" t="s">
        <v>2132</v>
      </c>
      <c r="B8036">
        <v>553</v>
      </c>
      <c r="C8036" s="114" t="s">
        <v>54</v>
      </c>
      <c r="D8036" s="114" t="s">
        <v>669</v>
      </c>
      <c r="E8036" s="115">
        <v>44878</v>
      </c>
      <c r="F8036" s="192">
        <v>0.77043981481481483</v>
      </c>
      <c r="G8036">
        <v>2</v>
      </c>
      <c r="H8036" s="114" t="s">
        <v>670</v>
      </c>
      <c r="I8036">
        <v>15010509</v>
      </c>
    </row>
    <row r="8037" spans="1:9" x14ac:dyDescent="0.25">
      <c r="A8037" s="114" t="s">
        <v>2132</v>
      </c>
      <c r="B8037">
        <v>554</v>
      </c>
      <c r="C8037" s="114" t="s">
        <v>54</v>
      </c>
      <c r="D8037" s="114" t="s">
        <v>696</v>
      </c>
      <c r="E8037" s="115">
        <v>44878</v>
      </c>
      <c r="F8037" s="192">
        <v>0.77047453703703705</v>
      </c>
      <c r="G8037">
        <v>2</v>
      </c>
      <c r="H8037" s="114" t="s">
        <v>697</v>
      </c>
      <c r="I8037">
        <v>8297552</v>
      </c>
    </row>
    <row r="8038" spans="1:9" x14ac:dyDescent="0.25">
      <c r="A8038" s="114" t="s">
        <v>2132</v>
      </c>
      <c r="B8038">
        <v>555</v>
      </c>
      <c r="C8038" s="114" t="s">
        <v>54</v>
      </c>
      <c r="D8038" s="114" t="s">
        <v>410</v>
      </c>
      <c r="E8038" s="115">
        <v>44878</v>
      </c>
      <c r="F8038" s="192">
        <v>0.77053240740740736</v>
      </c>
      <c r="G8038">
        <v>2</v>
      </c>
      <c r="H8038" s="114" t="s">
        <v>411</v>
      </c>
      <c r="I8038">
        <v>6714650</v>
      </c>
    </row>
    <row r="8039" spans="1:9" x14ac:dyDescent="0.25">
      <c r="A8039" s="114" t="s">
        <v>2132</v>
      </c>
      <c r="B8039">
        <v>556</v>
      </c>
      <c r="C8039" s="114" t="s">
        <v>54</v>
      </c>
      <c r="D8039" s="114" t="s">
        <v>1550</v>
      </c>
      <c r="E8039" s="115">
        <v>44878</v>
      </c>
      <c r="F8039" s="192">
        <v>0.77059027777777778</v>
      </c>
      <c r="G8039">
        <v>2</v>
      </c>
      <c r="H8039" s="114" t="s">
        <v>1551</v>
      </c>
      <c r="I8039">
        <v>2151251</v>
      </c>
    </row>
    <row r="8040" spans="1:9" x14ac:dyDescent="0.25">
      <c r="A8040" s="114" t="s">
        <v>2132</v>
      </c>
      <c r="B8040">
        <v>557</v>
      </c>
      <c r="C8040" s="114" t="s">
        <v>53</v>
      </c>
      <c r="D8040" s="114" t="s">
        <v>561</v>
      </c>
      <c r="E8040" s="115">
        <v>44878</v>
      </c>
      <c r="F8040" s="192">
        <v>0.77069444444444446</v>
      </c>
      <c r="G8040">
        <v>2</v>
      </c>
      <c r="H8040" s="114" t="s">
        <v>562</v>
      </c>
      <c r="I8040">
        <v>5405139</v>
      </c>
    </row>
    <row r="8041" spans="1:9" x14ac:dyDescent="0.25">
      <c r="A8041" s="114" t="s">
        <v>2132</v>
      </c>
      <c r="B8041">
        <v>558</v>
      </c>
      <c r="C8041" s="114" t="s">
        <v>53</v>
      </c>
      <c r="D8041" s="114" t="s">
        <v>726</v>
      </c>
      <c r="E8041" s="115">
        <v>44878</v>
      </c>
      <c r="F8041" s="192">
        <v>0.77078703703703699</v>
      </c>
      <c r="G8041">
        <v>2</v>
      </c>
      <c r="H8041" s="114" t="s">
        <v>727</v>
      </c>
      <c r="I8041">
        <v>2630972</v>
      </c>
    </row>
    <row r="8042" spans="1:9" x14ac:dyDescent="0.25">
      <c r="A8042" s="114" t="s">
        <v>2132</v>
      </c>
      <c r="B8042">
        <v>559</v>
      </c>
      <c r="C8042" s="114" t="s">
        <v>54</v>
      </c>
      <c r="D8042" s="114" t="s">
        <v>612</v>
      </c>
      <c r="E8042" s="115">
        <v>44878</v>
      </c>
      <c r="F8042" s="192">
        <v>0.77134259259259264</v>
      </c>
      <c r="G8042">
        <v>2</v>
      </c>
      <c r="H8042" s="114" t="s">
        <v>613</v>
      </c>
      <c r="I8042"/>
    </row>
    <row r="8043" spans="1:9" x14ac:dyDescent="0.25">
      <c r="A8043" s="114" t="s">
        <v>2132</v>
      </c>
      <c r="B8043">
        <v>560</v>
      </c>
      <c r="C8043" s="114" t="s">
        <v>54</v>
      </c>
      <c r="D8043" s="114" t="s">
        <v>608</v>
      </c>
      <c r="E8043" s="115">
        <v>44878</v>
      </c>
      <c r="F8043" s="192">
        <v>0.77137731481481486</v>
      </c>
      <c r="G8043">
        <v>2</v>
      </c>
      <c r="H8043" s="114" t="s">
        <v>609</v>
      </c>
      <c r="I8043"/>
    </row>
    <row r="8044" spans="1:9" x14ac:dyDescent="0.25">
      <c r="A8044" s="114" t="s">
        <v>2132</v>
      </c>
      <c r="B8044">
        <v>561</v>
      </c>
      <c r="C8044" s="114" t="s">
        <v>54</v>
      </c>
      <c r="D8044" s="114" t="s">
        <v>1977</v>
      </c>
      <c r="E8044" s="115">
        <v>44878</v>
      </c>
      <c r="F8044" s="192">
        <v>0.77188657407407413</v>
      </c>
      <c r="G8044">
        <v>2</v>
      </c>
      <c r="H8044" s="114" t="s">
        <v>1978</v>
      </c>
      <c r="I8044">
        <v>5500015</v>
      </c>
    </row>
    <row r="8045" spans="1:9" x14ac:dyDescent="0.25">
      <c r="A8045" s="114" t="s">
        <v>2132</v>
      </c>
      <c r="B8045">
        <v>562</v>
      </c>
      <c r="C8045" s="114" t="s">
        <v>53</v>
      </c>
      <c r="D8045" s="114" t="s">
        <v>346</v>
      </c>
      <c r="E8045" s="115">
        <v>44878</v>
      </c>
      <c r="F8045" s="192">
        <v>0.77206018518518515</v>
      </c>
      <c r="G8045">
        <v>2</v>
      </c>
      <c r="H8045" s="114" t="s">
        <v>347</v>
      </c>
      <c r="I8045"/>
    </row>
    <row r="8046" spans="1:9" x14ac:dyDescent="0.25">
      <c r="A8046" s="114" t="s">
        <v>2132</v>
      </c>
      <c r="B8046">
        <v>563</v>
      </c>
      <c r="C8046" s="114" t="s">
        <v>53</v>
      </c>
      <c r="D8046" s="114" t="s">
        <v>764</v>
      </c>
      <c r="E8046" s="115">
        <v>44878</v>
      </c>
      <c r="F8046" s="192">
        <v>0.77223379629629629</v>
      </c>
      <c r="G8046">
        <v>2</v>
      </c>
      <c r="H8046" s="114" t="s">
        <v>765</v>
      </c>
      <c r="I8046">
        <v>5469942</v>
      </c>
    </row>
    <row r="8047" spans="1:9" x14ac:dyDescent="0.25">
      <c r="A8047" s="114" t="s">
        <v>2132</v>
      </c>
      <c r="B8047">
        <v>564</v>
      </c>
      <c r="C8047" s="114" t="s">
        <v>53</v>
      </c>
      <c r="D8047" s="114" t="s">
        <v>787</v>
      </c>
      <c r="E8047" s="115">
        <v>44878</v>
      </c>
      <c r="F8047" s="192">
        <v>0.77226851851851852</v>
      </c>
      <c r="G8047">
        <v>2</v>
      </c>
      <c r="H8047" s="114" t="s">
        <v>788</v>
      </c>
      <c r="I8047">
        <v>5439690</v>
      </c>
    </row>
    <row r="8048" spans="1:9" x14ac:dyDescent="0.25">
      <c r="A8048" s="114" t="s">
        <v>2132</v>
      </c>
      <c r="B8048">
        <v>565</v>
      </c>
      <c r="C8048" s="114" t="s">
        <v>52</v>
      </c>
      <c r="D8048" s="114" t="s">
        <v>336</v>
      </c>
      <c r="E8048" s="115">
        <v>44878</v>
      </c>
      <c r="F8048" s="192">
        <v>0.7724537037037037</v>
      </c>
      <c r="G8048">
        <v>2</v>
      </c>
      <c r="H8048" s="114" t="s">
        <v>337</v>
      </c>
      <c r="I8048">
        <v>5368010</v>
      </c>
    </row>
    <row r="8049" spans="1:9" x14ac:dyDescent="0.25">
      <c r="A8049" s="114" t="s">
        <v>2132</v>
      </c>
      <c r="B8049">
        <v>566</v>
      </c>
      <c r="C8049" s="114" t="s">
        <v>52</v>
      </c>
      <c r="D8049" s="114" t="s">
        <v>378</v>
      </c>
      <c r="E8049" s="115">
        <v>44878</v>
      </c>
      <c r="F8049" s="192">
        <v>0.77248842592592593</v>
      </c>
      <c r="G8049">
        <v>2</v>
      </c>
      <c r="H8049" s="114" t="s">
        <v>379</v>
      </c>
      <c r="I8049">
        <v>14813026</v>
      </c>
    </row>
    <row r="8050" spans="1:9" x14ac:dyDescent="0.25">
      <c r="A8050" s="114" t="s">
        <v>2132</v>
      </c>
      <c r="B8050">
        <v>567</v>
      </c>
      <c r="C8050" s="114" t="s">
        <v>54</v>
      </c>
      <c r="D8050" s="114" t="s">
        <v>528</v>
      </c>
      <c r="E8050" s="115">
        <v>44878</v>
      </c>
      <c r="F8050" s="192">
        <v>0.77300925925925923</v>
      </c>
      <c r="G8050">
        <v>2</v>
      </c>
      <c r="H8050" s="114" t="s">
        <v>529</v>
      </c>
      <c r="I8050">
        <v>5342585</v>
      </c>
    </row>
    <row r="8051" spans="1:9" x14ac:dyDescent="0.25">
      <c r="A8051" s="114" t="s">
        <v>2132</v>
      </c>
      <c r="B8051">
        <v>568</v>
      </c>
      <c r="C8051" s="114" t="s">
        <v>53</v>
      </c>
      <c r="D8051" s="114" t="s">
        <v>1021</v>
      </c>
      <c r="E8051" s="115">
        <v>44878</v>
      </c>
      <c r="F8051" s="192">
        <v>0.77309027777777772</v>
      </c>
      <c r="G8051">
        <v>2</v>
      </c>
      <c r="H8051" s="114" t="s">
        <v>1022</v>
      </c>
      <c r="I8051"/>
    </row>
    <row r="8052" spans="1:9" x14ac:dyDescent="0.25">
      <c r="A8052" s="114" t="s">
        <v>2132</v>
      </c>
      <c r="B8052">
        <v>569</v>
      </c>
      <c r="C8052" s="114" t="s">
        <v>53</v>
      </c>
      <c r="D8052" s="114" t="s">
        <v>2141</v>
      </c>
      <c r="E8052" s="115">
        <v>44878</v>
      </c>
      <c r="F8052" s="192">
        <v>0.77314814814814814</v>
      </c>
      <c r="G8052">
        <v>2</v>
      </c>
      <c r="H8052" s="114" t="s">
        <v>2142</v>
      </c>
      <c r="I8052"/>
    </row>
    <row r="8053" spans="1:9" x14ac:dyDescent="0.25">
      <c r="A8053" s="114" t="s">
        <v>2132</v>
      </c>
      <c r="B8053">
        <v>570</v>
      </c>
      <c r="C8053" s="114" t="s">
        <v>52</v>
      </c>
      <c r="D8053" s="114" t="s">
        <v>1905</v>
      </c>
      <c r="E8053" s="115">
        <v>44878</v>
      </c>
      <c r="F8053" s="192">
        <v>0.77320601851851856</v>
      </c>
      <c r="G8053">
        <v>2</v>
      </c>
      <c r="H8053" s="114" t="s">
        <v>1906</v>
      </c>
      <c r="I8053">
        <v>5390779</v>
      </c>
    </row>
    <row r="8054" spans="1:9" x14ac:dyDescent="0.25">
      <c r="A8054" s="114" t="s">
        <v>2132</v>
      </c>
      <c r="B8054">
        <v>571</v>
      </c>
      <c r="C8054" s="114" t="s">
        <v>52</v>
      </c>
      <c r="D8054" s="114" t="s">
        <v>596</v>
      </c>
      <c r="E8054" s="115">
        <v>44878</v>
      </c>
      <c r="F8054" s="192">
        <v>0.77331018518518524</v>
      </c>
      <c r="G8054">
        <v>2</v>
      </c>
      <c r="H8054" s="114" t="s">
        <v>597</v>
      </c>
      <c r="I8054">
        <v>4363276</v>
      </c>
    </row>
    <row r="8055" spans="1:9" x14ac:dyDescent="0.25">
      <c r="A8055" s="114" t="s">
        <v>2132</v>
      </c>
      <c r="B8055">
        <v>572</v>
      </c>
      <c r="C8055" s="114" t="s">
        <v>53</v>
      </c>
      <c r="D8055" s="114" t="s">
        <v>714</v>
      </c>
      <c r="E8055" s="115">
        <v>44878</v>
      </c>
      <c r="F8055" s="192">
        <v>0.77363425925925922</v>
      </c>
      <c r="G8055">
        <v>2</v>
      </c>
      <c r="H8055" s="114" t="s">
        <v>715</v>
      </c>
      <c r="I8055"/>
    </row>
    <row r="8056" spans="1:9" x14ac:dyDescent="0.25">
      <c r="A8056" s="114" t="s">
        <v>2132</v>
      </c>
      <c r="B8056">
        <v>573</v>
      </c>
      <c r="C8056" s="114" t="s">
        <v>53</v>
      </c>
      <c r="D8056" s="114" t="s">
        <v>1927</v>
      </c>
      <c r="E8056" s="115">
        <v>44878</v>
      </c>
      <c r="F8056" s="192">
        <v>0.77369212962962963</v>
      </c>
      <c r="G8056">
        <v>2</v>
      </c>
      <c r="H8056" s="114" t="s">
        <v>1928</v>
      </c>
      <c r="I8056"/>
    </row>
    <row r="8057" spans="1:9" x14ac:dyDescent="0.25">
      <c r="A8057" s="114" t="s">
        <v>2132</v>
      </c>
      <c r="B8057">
        <v>574</v>
      </c>
      <c r="C8057" s="114" t="s">
        <v>52</v>
      </c>
      <c r="D8057" s="114" t="s">
        <v>1050</v>
      </c>
      <c r="E8057" s="115">
        <v>44878</v>
      </c>
      <c r="F8057" s="192">
        <v>0.77398148148148149</v>
      </c>
      <c r="G8057">
        <v>2</v>
      </c>
      <c r="H8057" s="114" t="s">
        <v>1051</v>
      </c>
      <c r="I8057">
        <v>5367831</v>
      </c>
    </row>
    <row r="8058" spans="1:9" x14ac:dyDescent="0.25">
      <c r="A8058" s="114" t="s">
        <v>2132</v>
      </c>
      <c r="B8058">
        <v>575</v>
      </c>
      <c r="C8058" s="114" t="s">
        <v>53</v>
      </c>
      <c r="D8058" s="114" t="s">
        <v>366</v>
      </c>
      <c r="E8058" s="115">
        <v>44878</v>
      </c>
      <c r="F8058" s="192">
        <v>0.77402777777777776</v>
      </c>
      <c r="G8058">
        <v>2</v>
      </c>
      <c r="H8058" s="114" t="s">
        <v>367</v>
      </c>
      <c r="I8058"/>
    </row>
    <row r="8059" spans="1:9" x14ac:dyDescent="0.25">
      <c r="A8059" s="114" t="s">
        <v>2132</v>
      </c>
      <c r="B8059">
        <v>576</v>
      </c>
      <c r="C8059" s="114" t="s">
        <v>53</v>
      </c>
      <c r="D8059" s="114" t="s">
        <v>1274</v>
      </c>
      <c r="E8059" s="115">
        <v>44878</v>
      </c>
      <c r="F8059" s="192">
        <v>0.77407407407407403</v>
      </c>
      <c r="G8059">
        <v>2</v>
      </c>
      <c r="H8059" s="114" t="s">
        <v>1275</v>
      </c>
      <c r="I8059"/>
    </row>
    <row r="8060" spans="1:9" x14ac:dyDescent="0.25">
      <c r="A8060" s="114" t="s">
        <v>2132</v>
      </c>
      <c r="B8060">
        <v>577</v>
      </c>
      <c r="C8060" s="114" t="s">
        <v>53</v>
      </c>
      <c r="D8060" s="114" t="s">
        <v>758</v>
      </c>
      <c r="E8060" s="115">
        <v>44878</v>
      </c>
      <c r="F8060" s="192">
        <v>0.77413194444444444</v>
      </c>
      <c r="G8060">
        <v>2</v>
      </c>
      <c r="H8060" s="114" t="s">
        <v>759</v>
      </c>
      <c r="I8060"/>
    </row>
    <row r="8061" spans="1:9" x14ac:dyDescent="0.25">
      <c r="A8061" s="114" t="s">
        <v>2132</v>
      </c>
      <c r="B8061">
        <v>578</v>
      </c>
      <c r="C8061" s="114" t="s">
        <v>52</v>
      </c>
      <c r="D8061" s="114" t="s">
        <v>1541</v>
      </c>
      <c r="E8061" s="115">
        <v>44878</v>
      </c>
      <c r="F8061" s="192">
        <v>0.77429398148148143</v>
      </c>
      <c r="G8061">
        <v>2</v>
      </c>
      <c r="H8061" s="114" t="s">
        <v>1542</v>
      </c>
      <c r="I8061">
        <v>5435681</v>
      </c>
    </row>
    <row r="8062" spans="1:9" x14ac:dyDescent="0.25">
      <c r="A8062" s="114" t="s">
        <v>2132</v>
      </c>
      <c r="B8062">
        <v>579</v>
      </c>
      <c r="C8062" s="114" t="s">
        <v>53</v>
      </c>
      <c r="D8062" s="114" t="s">
        <v>662</v>
      </c>
      <c r="E8062" s="115">
        <v>44878</v>
      </c>
      <c r="F8062" s="192">
        <v>0.77435185185185185</v>
      </c>
      <c r="G8062">
        <v>2</v>
      </c>
      <c r="H8062" s="114" t="s">
        <v>53</v>
      </c>
      <c r="I8062"/>
    </row>
    <row r="8063" spans="1:9" x14ac:dyDescent="0.25">
      <c r="A8063" s="114" t="s">
        <v>2132</v>
      </c>
      <c r="B8063">
        <v>580</v>
      </c>
      <c r="C8063" s="114" t="s">
        <v>52</v>
      </c>
      <c r="D8063" s="114" t="s">
        <v>532</v>
      </c>
      <c r="E8063" s="115">
        <v>44878</v>
      </c>
      <c r="F8063" s="192">
        <v>0.7744212962962963</v>
      </c>
      <c r="G8063">
        <v>2</v>
      </c>
      <c r="H8063" s="114" t="s">
        <v>533</v>
      </c>
      <c r="I8063">
        <v>3401068</v>
      </c>
    </row>
    <row r="8064" spans="1:9" x14ac:dyDescent="0.25">
      <c r="A8064" s="114" t="s">
        <v>2132</v>
      </c>
      <c r="B8064">
        <v>581</v>
      </c>
      <c r="C8064" s="114" t="s">
        <v>53</v>
      </c>
      <c r="D8064" s="114" t="s">
        <v>565</v>
      </c>
      <c r="E8064" s="115">
        <v>44878</v>
      </c>
      <c r="F8064" s="192">
        <v>0.77454861111111106</v>
      </c>
      <c r="G8064">
        <v>2</v>
      </c>
      <c r="H8064" s="114" t="s">
        <v>566</v>
      </c>
      <c r="I8064"/>
    </row>
    <row r="8065" spans="1:9" x14ac:dyDescent="0.25">
      <c r="A8065" s="114" t="s">
        <v>2132</v>
      </c>
      <c r="B8065">
        <v>582</v>
      </c>
      <c r="C8065" s="114" t="s">
        <v>53</v>
      </c>
      <c r="D8065" s="114" t="s">
        <v>1584</v>
      </c>
      <c r="E8065" s="115">
        <v>44878</v>
      </c>
      <c r="F8065" s="192">
        <v>0.77460648148148148</v>
      </c>
      <c r="G8065">
        <v>2</v>
      </c>
      <c r="H8065" s="114" t="s">
        <v>1585</v>
      </c>
      <c r="I8065"/>
    </row>
    <row r="8066" spans="1:9" x14ac:dyDescent="0.25">
      <c r="A8066" s="114" t="s">
        <v>2132</v>
      </c>
      <c r="B8066">
        <v>583</v>
      </c>
      <c r="C8066" s="114" t="s">
        <v>52</v>
      </c>
      <c r="D8066" s="114" t="s">
        <v>1147</v>
      </c>
      <c r="E8066" s="115">
        <v>44878</v>
      </c>
      <c r="F8066" s="192">
        <v>0.77467592592592593</v>
      </c>
      <c r="G8066">
        <v>2</v>
      </c>
      <c r="H8066" s="114" t="s">
        <v>1148</v>
      </c>
      <c r="I8066">
        <v>7767778</v>
      </c>
    </row>
    <row r="8067" spans="1:9" x14ac:dyDescent="0.25">
      <c r="A8067" s="114" t="s">
        <v>2132</v>
      </c>
      <c r="B8067">
        <v>584</v>
      </c>
      <c r="C8067" s="114" t="s">
        <v>53</v>
      </c>
      <c r="D8067" s="114" t="s">
        <v>658</v>
      </c>
      <c r="E8067" s="115">
        <v>44878</v>
      </c>
      <c r="F8067" s="192">
        <v>0.7747222222222222</v>
      </c>
      <c r="G8067">
        <v>2</v>
      </c>
      <c r="H8067" s="114" t="s">
        <v>659</v>
      </c>
      <c r="I8067"/>
    </row>
    <row r="8068" spans="1:9" x14ac:dyDescent="0.25">
      <c r="A8068" s="114" t="s">
        <v>2132</v>
      </c>
      <c r="B8068">
        <v>585</v>
      </c>
      <c r="C8068" s="114" t="s">
        <v>53</v>
      </c>
      <c r="D8068" s="114" t="s">
        <v>1254</v>
      </c>
      <c r="E8068" s="115">
        <v>44878</v>
      </c>
      <c r="F8068" s="192">
        <v>0.77487268518518515</v>
      </c>
      <c r="G8068">
        <v>2</v>
      </c>
      <c r="H8068" s="114" t="s">
        <v>1255</v>
      </c>
      <c r="I8068">
        <v>3380625</v>
      </c>
    </row>
    <row r="8069" spans="1:9" x14ac:dyDescent="0.25">
      <c r="A8069" s="114" t="s">
        <v>2132</v>
      </c>
      <c r="B8069">
        <v>586</v>
      </c>
      <c r="C8069" s="114" t="s">
        <v>53</v>
      </c>
      <c r="D8069" s="114" t="s">
        <v>1276</v>
      </c>
      <c r="E8069" s="115">
        <v>44878</v>
      </c>
      <c r="F8069" s="192">
        <v>0.77491898148148153</v>
      </c>
      <c r="G8069">
        <v>2</v>
      </c>
      <c r="H8069" s="114" t="s">
        <v>1277</v>
      </c>
      <c r="I8069"/>
    </row>
    <row r="8070" spans="1:9" x14ac:dyDescent="0.25">
      <c r="A8070" s="114" t="s">
        <v>2132</v>
      </c>
      <c r="B8070">
        <v>587</v>
      </c>
      <c r="C8070" s="114" t="s">
        <v>53</v>
      </c>
      <c r="D8070" s="114" t="s">
        <v>438</v>
      </c>
      <c r="E8070" s="115">
        <v>44878</v>
      </c>
      <c r="F8070" s="192">
        <v>0.77495370370370376</v>
      </c>
      <c r="G8070">
        <v>2</v>
      </c>
      <c r="H8070" s="114" t="s">
        <v>439</v>
      </c>
      <c r="I8070">
        <v>2044229</v>
      </c>
    </row>
    <row r="8071" spans="1:9" x14ac:dyDescent="0.25">
      <c r="A8071" s="114" t="s">
        <v>2132</v>
      </c>
      <c r="B8071">
        <v>588</v>
      </c>
      <c r="C8071" s="114" t="s">
        <v>53</v>
      </c>
      <c r="D8071" s="114" t="s">
        <v>742</v>
      </c>
      <c r="E8071" s="115">
        <v>44878</v>
      </c>
      <c r="F8071" s="192">
        <v>0.77508101851851852</v>
      </c>
      <c r="G8071">
        <v>2</v>
      </c>
      <c r="H8071" s="114" t="s">
        <v>743</v>
      </c>
      <c r="I8071">
        <v>2024799</v>
      </c>
    </row>
    <row r="8072" spans="1:9" x14ac:dyDescent="0.25">
      <c r="A8072" s="114" t="s">
        <v>2132</v>
      </c>
      <c r="B8072">
        <v>589</v>
      </c>
      <c r="C8072" s="114" t="s">
        <v>53</v>
      </c>
      <c r="D8072" s="114" t="s">
        <v>1149</v>
      </c>
      <c r="E8072" s="115">
        <v>44878</v>
      </c>
      <c r="F8072" s="192">
        <v>0.77515046296296297</v>
      </c>
      <c r="G8072">
        <v>2</v>
      </c>
      <c r="H8072" s="114" t="s">
        <v>1150</v>
      </c>
      <c r="I8072"/>
    </row>
    <row r="8073" spans="1:9" x14ac:dyDescent="0.25">
      <c r="A8073" s="114" t="s">
        <v>2132</v>
      </c>
      <c r="B8073">
        <v>590</v>
      </c>
      <c r="C8073" s="114" t="s">
        <v>53</v>
      </c>
      <c r="D8073" s="114" t="s">
        <v>1172</v>
      </c>
      <c r="E8073" s="115">
        <v>44878</v>
      </c>
      <c r="F8073" s="192">
        <v>0.77519675925925924</v>
      </c>
      <c r="G8073">
        <v>2</v>
      </c>
      <c r="H8073" s="114" t="s">
        <v>1173</v>
      </c>
      <c r="I8073">
        <v>3386300</v>
      </c>
    </row>
    <row r="8074" spans="1:9" x14ac:dyDescent="0.25">
      <c r="A8074" s="114" t="s">
        <v>2132</v>
      </c>
      <c r="B8074">
        <v>591</v>
      </c>
      <c r="C8074" s="114" t="s">
        <v>53</v>
      </c>
      <c r="D8074" s="114" t="s">
        <v>578</v>
      </c>
      <c r="E8074" s="115">
        <v>44878</v>
      </c>
      <c r="F8074" s="192">
        <v>0.77523148148148147</v>
      </c>
      <c r="G8074">
        <v>2</v>
      </c>
      <c r="H8074" s="114" t="s">
        <v>579</v>
      </c>
      <c r="I8074"/>
    </row>
    <row r="8075" spans="1:9" x14ac:dyDescent="0.25">
      <c r="A8075" s="114" t="s">
        <v>2132</v>
      </c>
      <c r="B8075">
        <v>592</v>
      </c>
      <c r="C8075" s="114" t="s">
        <v>52</v>
      </c>
      <c r="D8075" s="114" t="s">
        <v>667</v>
      </c>
      <c r="E8075" s="115">
        <v>44878</v>
      </c>
      <c r="F8075" s="192">
        <v>0.77541666666666664</v>
      </c>
      <c r="G8075">
        <v>2</v>
      </c>
      <c r="H8075" s="114" t="s">
        <v>668</v>
      </c>
      <c r="I8075">
        <v>3623791</v>
      </c>
    </row>
    <row r="8076" spans="1:9" x14ac:dyDescent="0.25">
      <c r="A8076" s="114" t="s">
        <v>2132</v>
      </c>
      <c r="B8076">
        <v>593</v>
      </c>
      <c r="C8076" s="114" t="s">
        <v>52</v>
      </c>
      <c r="D8076" s="114" t="s">
        <v>809</v>
      </c>
      <c r="E8076" s="115">
        <v>44878</v>
      </c>
      <c r="F8076" s="192">
        <v>0.77581018518518519</v>
      </c>
      <c r="G8076">
        <v>2</v>
      </c>
      <c r="H8076" s="114" t="s">
        <v>810</v>
      </c>
      <c r="I8076"/>
    </row>
    <row r="8077" spans="1:9" x14ac:dyDescent="0.25">
      <c r="A8077" s="114" t="s">
        <v>2132</v>
      </c>
      <c r="B8077">
        <v>594</v>
      </c>
      <c r="C8077" s="114" t="s">
        <v>52</v>
      </c>
      <c r="D8077" s="114" t="s">
        <v>1991</v>
      </c>
      <c r="E8077" s="115">
        <v>44878</v>
      </c>
      <c r="F8077" s="192">
        <v>0.77585648148148145</v>
      </c>
      <c r="G8077">
        <v>2</v>
      </c>
      <c r="H8077" s="114" t="s">
        <v>1992</v>
      </c>
      <c r="I8077">
        <v>6709048</v>
      </c>
    </row>
    <row r="8078" spans="1:9" x14ac:dyDescent="0.25">
      <c r="A8078" s="114" t="s">
        <v>2132</v>
      </c>
      <c r="B8078">
        <v>595</v>
      </c>
      <c r="C8078" s="114" t="s">
        <v>53</v>
      </c>
      <c r="D8078" s="114" t="s">
        <v>732</v>
      </c>
      <c r="E8078" s="115">
        <v>44878</v>
      </c>
      <c r="F8078" s="192">
        <v>0.77608796296296301</v>
      </c>
      <c r="G8078">
        <v>2</v>
      </c>
      <c r="H8078" s="114" t="s">
        <v>733</v>
      </c>
      <c r="I8078">
        <v>14813371</v>
      </c>
    </row>
    <row r="8079" spans="1:9" x14ac:dyDescent="0.25">
      <c r="A8079" s="114" t="s">
        <v>2132</v>
      </c>
      <c r="B8079">
        <v>596</v>
      </c>
      <c r="C8079" s="114" t="s">
        <v>52</v>
      </c>
      <c r="D8079" s="114" t="s">
        <v>813</v>
      </c>
      <c r="E8079" s="115">
        <v>44878</v>
      </c>
      <c r="F8079" s="192">
        <v>0.77611111111111108</v>
      </c>
      <c r="G8079">
        <v>2</v>
      </c>
      <c r="H8079" s="114" t="s">
        <v>814</v>
      </c>
      <c r="I8079">
        <v>14824008</v>
      </c>
    </row>
    <row r="8080" spans="1:9" x14ac:dyDescent="0.25">
      <c r="A8080" s="114" t="s">
        <v>2132</v>
      </c>
      <c r="B8080">
        <v>597</v>
      </c>
      <c r="C8080" s="114" t="s">
        <v>53</v>
      </c>
      <c r="D8080" s="114" t="s">
        <v>841</v>
      </c>
      <c r="E8080" s="115">
        <v>44878</v>
      </c>
      <c r="F8080" s="192">
        <v>0.77648148148148144</v>
      </c>
      <c r="G8080">
        <v>2</v>
      </c>
      <c r="H8080" s="114" t="s">
        <v>842</v>
      </c>
      <c r="I8080"/>
    </row>
    <row r="8081" spans="1:9" x14ac:dyDescent="0.25">
      <c r="A8081" s="114" t="s">
        <v>2132</v>
      </c>
      <c r="B8081">
        <v>598</v>
      </c>
      <c r="C8081" s="114" t="s">
        <v>53</v>
      </c>
      <c r="D8081" s="114" t="s">
        <v>1141</v>
      </c>
      <c r="E8081" s="115">
        <v>44878</v>
      </c>
      <c r="F8081" s="192">
        <v>0.77673611111111107</v>
      </c>
      <c r="G8081">
        <v>2</v>
      </c>
      <c r="H8081" s="114" t="s">
        <v>1142</v>
      </c>
      <c r="I8081">
        <v>8900093</v>
      </c>
    </row>
    <row r="8082" spans="1:9" x14ac:dyDescent="0.25">
      <c r="A8082" s="114" t="s">
        <v>2132</v>
      </c>
      <c r="B8082">
        <v>599</v>
      </c>
      <c r="C8082" s="114" t="s">
        <v>52</v>
      </c>
      <c r="D8082" s="114" t="s">
        <v>1561</v>
      </c>
      <c r="E8082" s="115">
        <v>44878</v>
      </c>
      <c r="F8082" s="192">
        <v>0.7767708333333333</v>
      </c>
      <c r="G8082">
        <v>2</v>
      </c>
      <c r="H8082" s="114" t="s">
        <v>1562</v>
      </c>
      <c r="I8082">
        <v>5415498</v>
      </c>
    </row>
    <row r="8083" spans="1:9" x14ac:dyDescent="0.25">
      <c r="A8083" s="114" t="s">
        <v>2132</v>
      </c>
      <c r="B8083">
        <v>600</v>
      </c>
      <c r="C8083" s="114" t="s">
        <v>54</v>
      </c>
      <c r="D8083" s="114" t="s">
        <v>382</v>
      </c>
      <c r="E8083" s="115">
        <v>44878</v>
      </c>
      <c r="F8083" s="192">
        <v>0.77684027777777775</v>
      </c>
      <c r="G8083">
        <v>2</v>
      </c>
      <c r="H8083" s="114" t="s">
        <v>383</v>
      </c>
      <c r="I8083">
        <v>5475615</v>
      </c>
    </row>
    <row r="8084" spans="1:9" x14ac:dyDescent="0.25">
      <c r="A8084" s="114" t="s">
        <v>2132</v>
      </c>
      <c r="B8084">
        <v>601</v>
      </c>
      <c r="C8084" s="114" t="s">
        <v>56</v>
      </c>
      <c r="D8084" s="114" t="s">
        <v>1925</v>
      </c>
      <c r="E8084" s="115">
        <v>44878</v>
      </c>
      <c r="F8084" s="192">
        <v>0.77695601851851848</v>
      </c>
      <c r="G8084">
        <v>2</v>
      </c>
      <c r="H8084" s="114" t="s">
        <v>56</v>
      </c>
      <c r="I8084"/>
    </row>
    <row r="8085" spans="1:9" x14ac:dyDescent="0.25">
      <c r="A8085" s="114" t="s">
        <v>2132</v>
      </c>
      <c r="B8085">
        <v>602</v>
      </c>
      <c r="C8085" s="114" t="s">
        <v>53</v>
      </c>
      <c r="D8085" s="114" t="s">
        <v>791</v>
      </c>
      <c r="E8085" s="115">
        <v>44878</v>
      </c>
      <c r="F8085" s="192">
        <v>0.77708333333333335</v>
      </c>
      <c r="G8085">
        <v>2</v>
      </c>
      <c r="H8085" s="114" t="s">
        <v>792</v>
      </c>
      <c r="I8085">
        <v>5405315</v>
      </c>
    </row>
    <row r="8086" spans="1:9" x14ac:dyDescent="0.25">
      <c r="A8086" s="114" t="s">
        <v>2132</v>
      </c>
      <c r="B8086">
        <v>603</v>
      </c>
      <c r="C8086" s="114" t="s">
        <v>53</v>
      </c>
      <c r="D8086" s="114" t="s">
        <v>2143</v>
      </c>
      <c r="E8086" s="115">
        <v>44878</v>
      </c>
      <c r="F8086" s="192">
        <v>0.77711805555555558</v>
      </c>
      <c r="G8086">
        <v>2</v>
      </c>
      <c r="H8086" s="114" t="s">
        <v>2144</v>
      </c>
      <c r="I8086"/>
    </row>
    <row r="8087" spans="1:9" x14ac:dyDescent="0.25">
      <c r="A8087" s="114" t="s">
        <v>2132</v>
      </c>
      <c r="B8087">
        <v>604</v>
      </c>
      <c r="C8087" s="114" t="s">
        <v>52</v>
      </c>
      <c r="D8087" s="114" t="s">
        <v>722</v>
      </c>
      <c r="E8087" s="115">
        <v>44878</v>
      </c>
      <c r="F8087" s="192">
        <v>0.77718750000000003</v>
      </c>
      <c r="G8087">
        <v>2</v>
      </c>
      <c r="H8087" s="114" t="s">
        <v>723</v>
      </c>
      <c r="I8087">
        <v>5421167</v>
      </c>
    </row>
    <row r="8088" spans="1:9" x14ac:dyDescent="0.25">
      <c r="A8088" s="114" t="s">
        <v>2132</v>
      </c>
      <c r="B8088">
        <v>605</v>
      </c>
      <c r="C8088" s="114" t="s">
        <v>52</v>
      </c>
      <c r="D8088" s="114" t="s">
        <v>594</v>
      </c>
      <c r="E8088" s="115">
        <v>44878</v>
      </c>
      <c r="F8088" s="192">
        <v>0.77756944444444442</v>
      </c>
      <c r="G8088">
        <v>2</v>
      </c>
      <c r="H8088" s="114" t="s">
        <v>595</v>
      </c>
      <c r="I8088">
        <v>7078869</v>
      </c>
    </row>
    <row r="8089" spans="1:9" x14ac:dyDescent="0.25">
      <c r="A8089" s="114" t="s">
        <v>2132</v>
      </c>
      <c r="B8089">
        <v>606</v>
      </c>
      <c r="C8089" s="114" t="s">
        <v>52</v>
      </c>
      <c r="D8089" s="114" t="s">
        <v>1559</v>
      </c>
      <c r="E8089" s="115">
        <v>44878</v>
      </c>
      <c r="F8089" s="192">
        <v>0.77763888888888888</v>
      </c>
      <c r="G8089">
        <v>2</v>
      </c>
      <c r="H8089" s="114" t="s">
        <v>1560</v>
      </c>
      <c r="I8089">
        <v>2702976</v>
      </c>
    </row>
    <row r="8090" spans="1:9" x14ac:dyDescent="0.25">
      <c r="A8090" s="114" t="s">
        <v>2132</v>
      </c>
      <c r="B8090">
        <v>607</v>
      </c>
      <c r="C8090" s="114" t="s">
        <v>54</v>
      </c>
      <c r="D8090" s="114" t="s">
        <v>442</v>
      </c>
      <c r="E8090" s="115">
        <v>44878</v>
      </c>
      <c r="F8090" s="192">
        <v>0.77777777777777779</v>
      </c>
      <c r="G8090">
        <v>2</v>
      </c>
      <c r="H8090" s="114" t="s">
        <v>443</v>
      </c>
      <c r="I8090">
        <v>5481406</v>
      </c>
    </row>
    <row r="8091" spans="1:9" x14ac:dyDescent="0.25">
      <c r="A8091" s="114" t="s">
        <v>2132</v>
      </c>
      <c r="B8091">
        <v>608</v>
      </c>
      <c r="C8091" s="114" t="s">
        <v>54</v>
      </c>
      <c r="D8091" s="114" t="s">
        <v>310</v>
      </c>
      <c r="E8091" s="115">
        <v>44878</v>
      </c>
      <c r="F8091" s="192">
        <v>0.77789351851851851</v>
      </c>
      <c r="G8091">
        <v>2</v>
      </c>
      <c r="H8091" s="114" t="s">
        <v>311</v>
      </c>
      <c r="I8091">
        <v>5339045</v>
      </c>
    </row>
    <row r="8092" spans="1:9" x14ac:dyDescent="0.25">
      <c r="A8092" s="114" t="s">
        <v>2132</v>
      </c>
      <c r="B8092">
        <v>609</v>
      </c>
      <c r="C8092" s="114" t="s">
        <v>53</v>
      </c>
      <c r="D8092" s="114" t="s">
        <v>652</v>
      </c>
      <c r="E8092" s="115">
        <v>44878</v>
      </c>
      <c r="F8092" s="192">
        <v>0.77837962962962959</v>
      </c>
      <c r="G8092">
        <v>2</v>
      </c>
      <c r="H8092" s="114" t="s">
        <v>653</v>
      </c>
      <c r="I8092"/>
    </row>
    <row r="8093" spans="1:9" x14ac:dyDescent="0.25">
      <c r="A8093" s="114" t="s">
        <v>2132</v>
      </c>
      <c r="B8093">
        <v>610</v>
      </c>
      <c r="C8093" s="114" t="s">
        <v>53</v>
      </c>
      <c r="D8093" s="114" t="s">
        <v>580</v>
      </c>
      <c r="E8093" s="115">
        <v>44878</v>
      </c>
      <c r="F8093" s="192">
        <v>0.77841435185185182</v>
      </c>
      <c r="G8093">
        <v>2</v>
      </c>
      <c r="H8093" s="114" t="s">
        <v>581</v>
      </c>
      <c r="I8093"/>
    </row>
    <row r="8094" spans="1:9" x14ac:dyDescent="0.25">
      <c r="A8094" s="114" t="s">
        <v>2132</v>
      </c>
      <c r="B8094">
        <v>611</v>
      </c>
      <c r="C8094" s="114" t="s">
        <v>52</v>
      </c>
      <c r="D8094" s="114" t="s">
        <v>400</v>
      </c>
      <c r="E8094" s="115">
        <v>44878</v>
      </c>
      <c r="F8094" s="192">
        <v>0.77857638888888892</v>
      </c>
      <c r="G8094">
        <v>2</v>
      </c>
      <c r="H8094" s="114" t="s">
        <v>401</v>
      </c>
      <c r="I8094">
        <v>5434559</v>
      </c>
    </row>
    <row r="8095" spans="1:9" x14ac:dyDescent="0.25">
      <c r="A8095" s="114" t="s">
        <v>2132</v>
      </c>
      <c r="B8095">
        <v>612</v>
      </c>
      <c r="C8095" s="114" t="s">
        <v>53</v>
      </c>
      <c r="D8095" s="114" t="s">
        <v>635</v>
      </c>
      <c r="E8095" s="115">
        <v>44878</v>
      </c>
      <c r="F8095" s="192">
        <v>0.77862268518518518</v>
      </c>
      <c r="G8095">
        <v>2</v>
      </c>
      <c r="H8095" s="114" t="s">
        <v>636</v>
      </c>
      <c r="I8095"/>
    </row>
    <row r="8096" spans="1:9" x14ac:dyDescent="0.25">
      <c r="A8096" s="114" t="s">
        <v>2132</v>
      </c>
      <c r="B8096">
        <v>613</v>
      </c>
      <c r="C8096" s="114" t="s">
        <v>52</v>
      </c>
      <c r="D8096" s="114" t="s">
        <v>386</v>
      </c>
      <c r="E8096" s="115">
        <v>44878</v>
      </c>
      <c r="F8096" s="192">
        <v>0.77884259259259259</v>
      </c>
      <c r="G8096">
        <v>2</v>
      </c>
      <c r="H8096" s="114" t="s">
        <v>387</v>
      </c>
      <c r="I8096">
        <v>2702971</v>
      </c>
    </row>
    <row r="8097" spans="1:9" x14ac:dyDescent="0.25">
      <c r="A8097" s="114" t="s">
        <v>2132</v>
      </c>
      <c r="B8097">
        <v>614</v>
      </c>
      <c r="C8097" s="114" t="s">
        <v>52</v>
      </c>
      <c r="D8097" s="114" t="s">
        <v>2036</v>
      </c>
      <c r="E8097" s="115">
        <v>44878</v>
      </c>
      <c r="F8097" s="192">
        <v>0.77906249999999999</v>
      </c>
      <c r="G8097">
        <v>2</v>
      </c>
      <c r="H8097" s="114" t="s">
        <v>2037</v>
      </c>
      <c r="I8097">
        <v>5432070</v>
      </c>
    </row>
    <row r="8098" spans="1:9" x14ac:dyDescent="0.25">
      <c r="A8098" s="114" t="s">
        <v>2132</v>
      </c>
      <c r="B8098">
        <v>615</v>
      </c>
      <c r="C8098" s="114" t="s">
        <v>52</v>
      </c>
      <c r="D8098" s="114" t="s">
        <v>302</v>
      </c>
      <c r="E8098" s="115">
        <v>44878</v>
      </c>
      <c r="F8098" s="192">
        <v>0.77935185185185185</v>
      </c>
      <c r="G8098">
        <v>2</v>
      </c>
      <c r="H8098" s="114" t="s">
        <v>303</v>
      </c>
      <c r="I8098">
        <v>5417847</v>
      </c>
    </row>
    <row r="8099" spans="1:9" x14ac:dyDescent="0.25">
      <c r="A8099" s="114" t="s">
        <v>2132</v>
      </c>
      <c r="B8099">
        <v>616</v>
      </c>
      <c r="C8099" s="114" t="s">
        <v>53</v>
      </c>
      <c r="D8099" s="114" t="s">
        <v>384</v>
      </c>
      <c r="E8099" s="115">
        <v>44878</v>
      </c>
      <c r="F8099" s="192">
        <v>0.77946759259259257</v>
      </c>
      <c r="G8099">
        <v>2</v>
      </c>
      <c r="H8099" s="114" t="s">
        <v>385</v>
      </c>
      <c r="I8099"/>
    </row>
    <row r="8100" spans="1:9" x14ac:dyDescent="0.25">
      <c r="A8100" s="114" t="s">
        <v>2132</v>
      </c>
      <c r="B8100">
        <v>617</v>
      </c>
      <c r="C8100" s="114" t="s">
        <v>53</v>
      </c>
      <c r="D8100" s="114" t="s">
        <v>376</v>
      </c>
      <c r="E8100" s="115">
        <v>44878</v>
      </c>
      <c r="F8100" s="192">
        <v>0.7795023148148148</v>
      </c>
      <c r="G8100">
        <v>2</v>
      </c>
      <c r="H8100" s="114" t="s">
        <v>377</v>
      </c>
      <c r="I8100">
        <v>14959868</v>
      </c>
    </row>
    <row r="8101" spans="1:9" x14ac:dyDescent="0.25">
      <c r="A8101" s="114" t="s">
        <v>2132</v>
      </c>
      <c r="B8101">
        <v>618</v>
      </c>
      <c r="C8101" s="114" t="s">
        <v>52</v>
      </c>
      <c r="D8101" s="114" t="s">
        <v>550</v>
      </c>
      <c r="E8101" s="115">
        <v>44878</v>
      </c>
      <c r="F8101" s="192">
        <v>0.77956018518518522</v>
      </c>
      <c r="G8101">
        <v>2</v>
      </c>
      <c r="H8101" s="114" t="s">
        <v>551</v>
      </c>
      <c r="I8101">
        <v>5417638</v>
      </c>
    </row>
    <row r="8102" spans="1:9" x14ac:dyDescent="0.25">
      <c r="A8102" s="114" t="s">
        <v>2132</v>
      </c>
      <c r="B8102">
        <v>619</v>
      </c>
      <c r="C8102" s="114" t="s">
        <v>53</v>
      </c>
      <c r="D8102" s="114" t="s">
        <v>1602</v>
      </c>
      <c r="E8102" s="115">
        <v>44878</v>
      </c>
      <c r="F8102" s="192">
        <v>0.77962962962962967</v>
      </c>
      <c r="G8102">
        <v>2</v>
      </c>
      <c r="H8102" s="114" t="s">
        <v>1603</v>
      </c>
      <c r="I8102"/>
    </row>
    <row r="8103" spans="1:9" x14ac:dyDescent="0.25">
      <c r="A8103" s="114" t="s">
        <v>2132</v>
      </c>
      <c r="B8103">
        <v>620</v>
      </c>
      <c r="C8103" s="114" t="s">
        <v>52</v>
      </c>
      <c r="D8103" s="114" t="s">
        <v>1234</v>
      </c>
      <c r="E8103" s="115">
        <v>44878</v>
      </c>
      <c r="F8103" s="192">
        <v>0.77986111111111112</v>
      </c>
      <c r="G8103">
        <v>2</v>
      </c>
      <c r="H8103" s="114" t="s">
        <v>1235</v>
      </c>
      <c r="I8103">
        <v>5435787</v>
      </c>
    </row>
    <row r="8104" spans="1:9" x14ac:dyDescent="0.25">
      <c r="A8104" s="114" t="s">
        <v>2132</v>
      </c>
      <c r="B8104">
        <v>621</v>
      </c>
      <c r="C8104" s="114" t="s">
        <v>52</v>
      </c>
      <c r="D8104" s="114" t="s">
        <v>2145</v>
      </c>
      <c r="E8104" s="115">
        <v>44878</v>
      </c>
      <c r="F8104" s="192">
        <v>0.78016203703703701</v>
      </c>
      <c r="G8104">
        <v>2</v>
      </c>
      <c r="H8104" s="114" t="s">
        <v>2146</v>
      </c>
      <c r="I8104">
        <v>14812411</v>
      </c>
    </row>
    <row r="8105" spans="1:9" x14ac:dyDescent="0.25">
      <c r="A8105" s="114" t="s">
        <v>2132</v>
      </c>
      <c r="B8105">
        <v>622</v>
      </c>
      <c r="C8105" s="114" t="s">
        <v>53</v>
      </c>
      <c r="D8105" s="114" t="s">
        <v>404</v>
      </c>
      <c r="E8105" s="115">
        <v>44878</v>
      </c>
      <c r="F8105" s="192">
        <v>0.78040509259259261</v>
      </c>
      <c r="G8105">
        <v>2</v>
      </c>
      <c r="H8105" s="114" t="s">
        <v>405</v>
      </c>
      <c r="I8105"/>
    </row>
    <row r="8106" spans="1:9" x14ac:dyDescent="0.25">
      <c r="A8106" s="114" t="s">
        <v>2132</v>
      </c>
      <c r="B8106">
        <v>623</v>
      </c>
      <c r="C8106" s="114" t="s">
        <v>53</v>
      </c>
      <c r="D8106" s="114" t="s">
        <v>728</v>
      </c>
      <c r="E8106" s="115">
        <v>44878</v>
      </c>
      <c r="F8106" s="192">
        <v>0.78050925925925929</v>
      </c>
      <c r="G8106">
        <v>2</v>
      </c>
      <c r="H8106" s="114" t="s">
        <v>729</v>
      </c>
      <c r="I8106">
        <v>5439920</v>
      </c>
    </row>
    <row r="8107" spans="1:9" x14ac:dyDescent="0.25">
      <c r="A8107" s="114" t="s">
        <v>2132</v>
      </c>
      <c r="B8107">
        <v>624</v>
      </c>
      <c r="C8107" s="114" t="s">
        <v>53</v>
      </c>
      <c r="D8107" s="114" t="s">
        <v>584</v>
      </c>
      <c r="E8107" s="115">
        <v>44878</v>
      </c>
      <c r="F8107" s="192">
        <v>0.78055555555555556</v>
      </c>
      <c r="G8107">
        <v>2</v>
      </c>
      <c r="H8107" s="114" t="s">
        <v>585</v>
      </c>
      <c r="I8107"/>
    </row>
    <row r="8108" spans="1:9" x14ac:dyDescent="0.25">
      <c r="A8108" s="114" t="s">
        <v>2132</v>
      </c>
      <c r="B8108">
        <v>625</v>
      </c>
      <c r="C8108" s="114" t="s">
        <v>53</v>
      </c>
      <c r="D8108" s="114" t="s">
        <v>248</v>
      </c>
      <c r="E8108" s="115">
        <v>44878</v>
      </c>
      <c r="F8108" s="192">
        <v>0.78059027777777779</v>
      </c>
      <c r="G8108">
        <v>2</v>
      </c>
      <c r="H8108" s="114" t="s">
        <v>249</v>
      </c>
      <c r="I8108">
        <v>6687504</v>
      </c>
    </row>
    <row r="8109" spans="1:9" x14ac:dyDescent="0.25">
      <c r="A8109" s="114" t="s">
        <v>2132</v>
      </c>
      <c r="B8109">
        <v>626</v>
      </c>
      <c r="C8109" s="114" t="s">
        <v>58</v>
      </c>
      <c r="D8109" s="114" t="s">
        <v>2128</v>
      </c>
      <c r="E8109" s="115">
        <v>44878</v>
      </c>
      <c r="F8109" s="192">
        <v>0.78067129629629628</v>
      </c>
      <c r="G8109">
        <v>2</v>
      </c>
      <c r="H8109" s="114" t="s">
        <v>2129</v>
      </c>
      <c r="I8109">
        <v>5361435</v>
      </c>
    </row>
    <row r="8110" spans="1:9" x14ac:dyDescent="0.25">
      <c r="A8110" s="114" t="s">
        <v>2132</v>
      </c>
      <c r="B8110">
        <v>627</v>
      </c>
      <c r="C8110" s="114" t="s">
        <v>58</v>
      </c>
      <c r="D8110" s="114" t="s">
        <v>2122</v>
      </c>
      <c r="E8110" s="115">
        <v>44878</v>
      </c>
      <c r="F8110" s="192">
        <v>0.78085648148148146</v>
      </c>
      <c r="G8110">
        <v>2</v>
      </c>
      <c r="H8110" s="114" t="s">
        <v>2123</v>
      </c>
      <c r="I8110">
        <v>5418063</v>
      </c>
    </row>
    <row r="8111" spans="1:9" x14ac:dyDescent="0.25">
      <c r="A8111" s="114" t="s">
        <v>2132</v>
      </c>
      <c r="B8111">
        <v>628</v>
      </c>
      <c r="C8111" s="114" t="s">
        <v>53</v>
      </c>
      <c r="D8111" s="114" t="s">
        <v>1151</v>
      </c>
      <c r="E8111" s="115">
        <v>44878</v>
      </c>
      <c r="F8111" s="192">
        <v>0.78105324074074078</v>
      </c>
      <c r="G8111">
        <v>2</v>
      </c>
      <c r="H8111" s="114" t="s">
        <v>1152</v>
      </c>
      <c r="I8111"/>
    </row>
    <row r="8112" spans="1:9" x14ac:dyDescent="0.25">
      <c r="A8112" s="114" t="s">
        <v>2132</v>
      </c>
      <c r="B8112">
        <v>629</v>
      </c>
      <c r="C8112" s="114" t="s">
        <v>52</v>
      </c>
      <c r="D8112" s="114" t="s">
        <v>773</v>
      </c>
      <c r="E8112" s="115">
        <v>44878</v>
      </c>
      <c r="F8112" s="192">
        <v>0.78149305555555559</v>
      </c>
      <c r="G8112">
        <v>2</v>
      </c>
      <c r="H8112" s="114" t="s">
        <v>774</v>
      </c>
      <c r="I8112">
        <v>3623500</v>
      </c>
    </row>
    <row r="8113" spans="1:9" x14ac:dyDescent="0.25">
      <c r="A8113" s="114" t="s">
        <v>2132</v>
      </c>
      <c r="B8113">
        <v>630</v>
      </c>
      <c r="C8113" s="114" t="s">
        <v>52</v>
      </c>
      <c r="D8113" s="114" t="s">
        <v>552</v>
      </c>
      <c r="E8113" s="115">
        <v>44878</v>
      </c>
      <c r="F8113" s="192">
        <v>0.78158564814814813</v>
      </c>
      <c r="G8113">
        <v>2</v>
      </c>
      <c r="H8113" s="114" t="s">
        <v>553</v>
      </c>
      <c r="I8113">
        <v>5345538</v>
      </c>
    </row>
    <row r="8114" spans="1:9" x14ac:dyDescent="0.25">
      <c r="A8114" s="114" t="s">
        <v>2132</v>
      </c>
      <c r="B8114">
        <v>631</v>
      </c>
      <c r="C8114" s="114" t="s">
        <v>54</v>
      </c>
      <c r="D8114" s="114" t="s">
        <v>388</v>
      </c>
      <c r="E8114" s="115">
        <v>44878</v>
      </c>
      <c r="F8114" s="192">
        <v>0.78165509259259258</v>
      </c>
      <c r="G8114">
        <v>2</v>
      </c>
      <c r="H8114" s="114" t="s">
        <v>389</v>
      </c>
      <c r="I8114">
        <v>6693674</v>
      </c>
    </row>
    <row r="8115" spans="1:9" x14ac:dyDescent="0.25">
      <c r="A8115" s="114" t="s">
        <v>2132</v>
      </c>
      <c r="B8115">
        <v>632</v>
      </c>
      <c r="C8115" s="114" t="s">
        <v>53</v>
      </c>
      <c r="D8115" s="114" t="s">
        <v>643</v>
      </c>
      <c r="E8115" s="115">
        <v>44878</v>
      </c>
      <c r="F8115" s="192">
        <v>0.78216435185185185</v>
      </c>
      <c r="G8115">
        <v>2</v>
      </c>
      <c r="H8115" s="114" t="s">
        <v>644</v>
      </c>
      <c r="I8115"/>
    </row>
    <row r="8116" spans="1:9" x14ac:dyDescent="0.25">
      <c r="A8116" s="114" t="s">
        <v>2132</v>
      </c>
      <c r="B8116">
        <v>633</v>
      </c>
      <c r="C8116" s="114" t="s">
        <v>52</v>
      </c>
      <c r="D8116" s="114" t="s">
        <v>306</v>
      </c>
      <c r="E8116" s="115">
        <v>44878</v>
      </c>
      <c r="F8116" s="192">
        <v>0.78244212962962967</v>
      </c>
      <c r="G8116">
        <v>2</v>
      </c>
      <c r="H8116" s="114" t="s">
        <v>307</v>
      </c>
      <c r="I8116">
        <v>5391490</v>
      </c>
    </row>
    <row r="8117" spans="1:9" x14ac:dyDescent="0.25">
      <c r="A8117" s="114" t="s">
        <v>2132</v>
      </c>
      <c r="B8117">
        <v>634</v>
      </c>
      <c r="C8117" s="114" t="s">
        <v>52</v>
      </c>
      <c r="D8117" s="114" t="s">
        <v>304</v>
      </c>
      <c r="E8117" s="115">
        <v>44878</v>
      </c>
      <c r="F8117" s="192">
        <v>0.78314814814814815</v>
      </c>
      <c r="G8117">
        <v>2</v>
      </c>
      <c r="H8117" s="114" t="s">
        <v>305</v>
      </c>
      <c r="I8117">
        <v>5382631</v>
      </c>
    </row>
    <row r="8118" spans="1:9" x14ac:dyDescent="0.25">
      <c r="A8118" s="114" t="s">
        <v>2132</v>
      </c>
      <c r="B8118">
        <v>635</v>
      </c>
      <c r="C8118" s="114" t="s">
        <v>53</v>
      </c>
      <c r="D8118" s="114" t="s">
        <v>811</v>
      </c>
      <c r="E8118" s="115">
        <v>44878</v>
      </c>
      <c r="F8118" s="192">
        <v>0.78523148148148147</v>
      </c>
      <c r="G8118">
        <v>2</v>
      </c>
      <c r="H8118" s="114" t="s">
        <v>812</v>
      </c>
      <c r="I8118">
        <v>2025608</v>
      </c>
    </row>
    <row r="8119" spans="1:9" x14ac:dyDescent="0.25">
      <c r="A8119" s="114" t="s">
        <v>2132</v>
      </c>
      <c r="B8119">
        <v>636</v>
      </c>
      <c r="C8119" s="114" t="s">
        <v>53</v>
      </c>
      <c r="D8119" s="114" t="s">
        <v>1569</v>
      </c>
      <c r="E8119" s="115">
        <v>44878</v>
      </c>
      <c r="F8119" s="192">
        <v>0.78528935185185189</v>
      </c>
      <c r="G8119">
        <v>2</v>
      </c>
      <c r="H8119" s="114" t="s">
        <v>1570</v>
      </c>
      <c r="I8119">
        <v>2713872</v>
      </c>
    </row>
    <row r="8120" spans="1:9" x14ac:dyDescent="0.25">
      <c r="A8120" s="114" t="s">
        <v>2132</v>
      </c>
      <c r="B8120">
        <v>637</v>
      </c>
      <c r="C8120" s="114" t="s">
        <v>18</v>
      </c>
      <c r="D8120" s="114" t="s">
        <v>2042</v>
      </c>
      <c r="E8120" s="115">
        <v>44878</v>
      </c>
      <c r="F8120" s="192">
        <v>0.78543981481481484</v>
      </c>
      <c r="G8120">
        <v>2</v>
      </c>
      <c r="H8120" s="114" t="s">
        <v>2043</v>
      </c>
      <c r="I8120"/>
    </row>
    <row r="8121" spans="1:9" x14ac:dyDescent="0.25">
      <c r="A8121" s="114" t="s">
        <v>2132</v>
      </c>
      <c r="B8121">
        <v>638</v>
      </c>
      <c r="C8121" s="114" t="s">
        <v>52</v>
      </c>
      <c r="D8121" s="114" t="s">
        <v>2038</v>
      </c>
      <c r="E8121" s="115">
        <v>44878</v>
      </c>
      <c r="F8121" s="192">
        <v>0.78596064814814814</v>
      </c>
      <c r="G8121">
        <v>2</v>
      </c>
      <c r="H8121" s="114" t="s">
        <v>2039</v>
      </c>
      <c r="I8121">
        <v>14126460</v>
      </c>
    </row>
    <row r="8122" spans="1:9" x14ac:dyDescent="0.25">
      <c r="A8122" s="114" t="s">
        <v>2132</v>
      </c>
      <c r="B8122">
        <v>639</v>
      </c>
      <c r="C8122" s="114" t="s">
        <v>52</v>
      </c>
      <c r="D8122" s="114" t="s">
        <v>308</v>
      </c>
      <c r="E8122" s="115">
        <v>44878</v>
      </c>
      <c r="F8122" s="192">
        <v>0.78623842592592597</v>
      </c>
      <c r="G8122">
        <v>2</v>
      </c>
      <c r="H8122" s="114" t="s">
        <v>309</v>
      </c>
      <c r="I8122">
        <v>5408268</v>
      </c>
    </row>
    <row r="8123" spans="1:9" x14ac:dyDescent="0.25">
      <c r="A8123" s="114" t="s">
        <v>2132</v>
      </c>
      <c r="B8123">
        <v>640</v>
      </c>
      <c r="C8123" s="114" t="s">
        <v>54</v>
      </c>
      <c r="D8123" s="114" t="s">
        <v>1571</v>
      </c>
      <c r="E8123" s="115">
        <v>44878</v>
      </c>
      <c r="F8123" s="192">
        <v>0.78681712962962957</v>
      </c>
      <c r="G8123">
        <v>2</v>
      </c>
      <c r="H8123" s="114" t="s">
        <v>1572</v>
      </c>
      <c r="I8123"/>
    </row>
    <row r="8124" spans="1:9" x14ac:dyDescent="0.25">
      <c r="A8124" s="114" t="s">
        <v>2132</v>
      </c>
      <c r="B8124">
        <v>641</v>
      </c>
      <c r="C8124" s="114" t="s">
        <v>53</v>
      </c>
      <c r="D8124" s="114" t="s">
        <v>2067</v>
      </c>
      <c r="E8124" s="115">
        <v>44878</v>
      </c>
      <c r="F8124" s="192">
        <v>0.78717592592592589</v>
      </c>
      <c r="G8124">
        <v>2</v>
      </c>
      <c r="H8124" s="114" t="s">
        <v>2068</v>
      </c>
      <c r="I8124">
        <v>4840388</v>
      </c>
    </row>
    <row r="8125" spans="1:9" x14ac:dyDescent="0.25">
      <c r="A8125" s="114" t="s">
        <v>2132</v>
      </c>
      <c r="B8125">
        <v>642</v>
      </c>
      <c r="C8125" s="114" t="s">
        <v>54</v>
      </c>
      <c r="D8125" s="114" t="s">
        <v>682</v>
      </c>
      <c r="E8125" s="115">
        <v>44878</v>
      </c>
      <c r="F8125" s="192">
        <v>0.78910879629629627</v>
      </c>
      <c r="G8125">
        <v>2</v>
      </c>
      <c r="H8125" s="114" t="s">
        <v>683</v>
      </c>
      <c r="I8125">
        <v>5333932</v>
      </c>
    </row>
    <row r="8126" spans="1:9" x14ac:dyDescent="0.25">
      <c r="A8126" s="114" t="s">
        <v>2132</v>
      </c>
      <c r="B8126">
        <v>643</v>
      </c>
      <c r="C8126" s="114" t="s">
        <v>52</v>
      </c>
      <c r="D8126" s="114" t="s">
        <v>674</v>
      </c>
      <c r="E8126" s="115">
        <v>44878</v>
      </c>
      <c r="F8126" s="192">
        <v>0.7904282407407407</v>
      </c>
      <c r="G8126">
        <v>2</v>
      </c>
      <c r="H8126" s="114" t="s">
        <v>675</v>
      </c>
      <c r="I8126">
        <v>6699470</v>
      </c>
    </row>
    <row r="8127" spans="1:9" x14ac:dyDescent="0.25">
      <c r="A8127" s="114" t="s">
        <v>2132</v>
      </c>
      <c r="B8127">
        <v>644</v>
      </c>
      <c r="C8127" s="114" t="s">
        <v>53</v>
      </c>
      <c r="D8127" s="114" t="s">
        <v>432</v>
      </c>
      <c r="E8127" s="115">
        <v>44878</v>
      </c>
      <c r="F8127" s="192">
        <v>0.79115740740740736</v>
      </c>
      <c r="G8127">
        <v>2</v>
      </c>
      <c r="H8127" s="114" t="s">
        <v>433</v>
      </c>
      <c r="I8127">
        <v>14959937</v>
      </c>
    </row>
    <row r="8128" spans="1:9" x14ac:dyDescent="0.25">
      <c r="A8128" s="114" t="s">
        <v>2132</v>
      </c>
      <c r="B8128">
        <v>645</v>
      </c>
      <c r="C8128" s="114" t="s">
        <v>53</v>
      </c>
      <c r="D8128" s="114" t="s">
        <v>244</v>
      </c>
      <c r="E8128" s="115">
        <v>44878</v>
      </c>
      <c r="F8128" s="192">
        <v>0.79380787037037037</v>
      </c>
      <c r="G8128">
        <v>2</v>
      </c>
      <c r="H8128" s="114" t="s">
        <v>245</v>
      </c>
      <c r="I8128"/>
    </row>
    <row r="8129" spans="1:9" x14ac:dyDescent="0.25">
      <c r="A8129" s="114" t="s">
        <v>2132</v>
      </c>
      <c r="B8129">
        <v>646</v>
      </c>
      <c r="C8129" s="114" t="s">
        <v>53</v>
      </c>
      <c r="D8129" s="114" t="s">
        <v>542</v>
      </c>
      <c r="E8129" s="115">
        <v>44878</v>
      </c>
      <c r="F8129" s="192">
        <v>0.7941435185185185</v>
      </c>
      <c r="G8129">
        <v>2</v>
      </c>
      <c r="H8129" s="114" t="s">
        <v>543</v>
      </c>
      <c r="I8129"/>
    </row>
    <row r="8130" spans="1:9" x14ac:dyDescent="0.25">
      <c r="A8130" s="114" t="s">
        <v>2132</v>
      </c>
      <c r="B8130">
        <v>647</v>
      </c>
      <c r="C8130" s="114" t="s">
        <v>52</v>
      </c>
      <c r="D8130" s="114" t="s">
        <v>825</v>
      </c>
      <c r="E8130" s="115">
        <v>44878</v>
      </c>
      <c r="F8130" s="192">
        <v>0.79521990740740744</v>
      </c>
      <c r="G8130">
        <v>2</v>
      </c>
      <c r="H8130" s="114" t="s">
        <v>826</v>
      </c>
      <c r="I8130">
        <v>5332141</v>
      </c>
    </row>
    <row r="8131" spans="1:9" x14ac:dyDescent="0.25">
      <c r="A8131" s="114" t="s">
        <v>2132</v>
      </c>
      <c r="B8131">
        <v>648</v>
      </c>
      <c r="C8131" s="114" t="s">
        <v>20</v>
      </c>
      <c r="D8131" s="114" t="s">
        <v>2001</v>
      </c>
      <c r="E8131" s="115">
        <v>44878</v>
      </c>
      <c r="F8131" s="192">
        <v>0.79533564814814817</v>
      </c>
      <c r="G8131">
        <v>2</v>
      </c>
      <c r="H8131" s="114" t="s">
        <v>2002</v>
      </c>
      <c r="I8131"/>
    </row>
    <row r="8132" spans="1:9" x14ac:dyDescent="0.25">
      <c r="A8132" s="114" t="s">
        <v>2132</v>
      </c>
      <c r="B8132">
        <v>649</v>
      </c>
      <c r="C8132" s="114" t="s">
        <v>56</v>
      </c>
      <c r="D8132" s="114" t="s">
        <v>1400</v>
      </c>
      <c r="E8132" s="115">
        <v>44878</v>
      </c>
      <c r="F8132" s="192">
        <v>0.79583333333333328</v>
      </c>
      <c r="G8132">
        <v>2</v>
      </c>
      <c r="H8132" s="114" t="s">
        <v>1401</v>
      </c>
      <c r="I8132">
        <v>4800395</v>
      </c>
    </row>
    <row r="8133" spans="1:9" x14ac:dyDescent="0.25">
      <c r="A8133" s="114" t="s">
        <v>2132</v>
      </c>
      <c r="B8133">
        <v>650</v>
      </c>
      <c r="C8133" s="114" t="s">
        <v>52</v>
      </c>
      <c r="D8133" s="114" t="s">
        <v>482</v>
      </c>
      <c r="E8133" s="115">
        <v>44878</v>
      </c>
      <c r="F8133" s="192">
        <v>0.79819444444444443</v>
      </c>
      <c r="G8133">
        <v>2</v>
      </c>
      <c r="H8133" s="114" t="s">
        <v>483</v>
      </c>
      <c r="I8133">
        <v>3665375</v>
      </c>
    </row>
    <row r="8134" spans="1:9" x14ac:dyDescent="0.25">
      <c r="A8134" s="114" t="s">
        <v>2132</v>
      </c>
      <c r="B8134">
        <v>651</v>
      </c>
      <c r="C8134" s="114" t="s">
        <v>53</v>
      </c>
      <c r="D8134" s="114" t="s">
        <v>1292</v>
      </c>
      <c r="E8134" s="115">
        <v>44878</v>
      </c>
      <c r="F8134" s="192">
        <v>0.80082175925925925</v>
      </c>
      <c r="G8134">
        <v>2</v>
      </c>
      <c r="H8134" s="114" t="s">
        <v>1293</v>
      </c>
      <c r="I8134"/>
    </row>
    <row r="8135" spans="1:9" x14ac:dyDescent="0.25">
      <c r="A8135" s="114" t="s">
        <v>2132</v>
      </c>
      <c r="B8135">
        <v>652</v>
      </c>
      <c r="C8135" s="114" t="s">
        <v>54</v>
      </c>
      <c r="D8135" s="114" t="s">
        <v>424</v>
      </c>
      <c r="E8135" s="115">
        <v>44878</v>
      </c>
      <c r="F8135" s="192">
        <v>0.80222222222222217</v>
      </c>
      <c r="G8135">
        <v>2</v>
      </c>
      <c r="H8135" s="114" t="s">
        <v>425</v>
      </c>
      <c r="I8135">
        <v>5350400</v>
      </c>
    </row>
    <row r="8136" spans="1:9" x14ac:dyDescent="0.25">
      <c r="A8136" s="114" t="s">
        <v>2132</v>
      </c>
      <c r="B8136">
        <v>653</v>
      </c>
      <c r="C8136" s="114" t="s">
        <v>53</v>
      </c>
      <c r="D8136" s="114" t="s">
        <v>586</v>
      </c>
      <c r="E8136" s="115">
        <v>44878</v>
      </c>
      <c r="F8136" s="192">
        <v>0.80249999999999999</v>
      </c>
      <c r="G8136">
        <v>2</v>
      </c>
      <c r="H8136" s="114" t="s">
        <v>587</v>
      </c>
      <c r="I8136"/>
    </row>
    <row r="8137" spans="1:9" x14ac:dyDescent="0.25">
      <c r="A8137" s="114" t="s">
        <v>2132</v>
      </c>
      <c r="B8137">
        <v>654</v>
      </c>
      <c r="C8137" s="114" t="s">
        <v>57</v>
      </c>
      <c r="D8137" s="114" t="s">
        <v>1923</v>
      </c>
      <c r="E8137" s="115">
        <v>44878</v>
      </c>
      <c r="F8137" s="192">
        <v>0.80604166666666666</v>
      </c>
      <c r="G8137">
        <v>2</v>
      </c>
      <c r="H8137" s="114" t="s">
        <v>1924</v>
      </c>
      <c r="I8137">
        <v>14980303</v>
      </c>
    </row>
    <row r="8138" spans="1:9" x14ac:dyDescent="0.25">
      <c r="A8138" s="114" t="s">
        <v>2132</v>
      </c>
      <c r="B8138">
        <v>655</v>
      </c>
      <c r="C8138" s="114" t="s">
        <v>21</v>
      </c>
      <c r="D8138" s="114" t="s">
        <v>1063</v>
      </c>
      <c r="E8138" s="115">
        <v>44878</v>
      </c>
      <c r="F8138" s="192">
        <v>0.80657407407407411</v>
      </c>
      <c r="G8138">
        <v>2</v>
      </c>
      <c r="H8138" s="114" t="s">
        <v>21</v>
      </c>
      <c r="I8138"/>
    </row>
    <row r="8139" spans="1:9" x14ac:dyDescent="0.25">
      <c r="A8139" s="114" t="s">
        <v>2132</v>
      </c>
      <c r="B8139">
        <v>656</v>
      </c>
      <c r="C8139" s="114" t="s">
        <v>53</v>
      </c>
      <c r="D8139" s="114" t="s">
        <v>2085</v>
      </c>
      <c r="E8139" s="115">
        <v>44878</v>
      </c>
      <c r="F8139" s="192">
        <v>0.80668981481481483</v>
      </c>
      <c r="G8139">
        <v>2</v>
      </c>
      <c r="H8139" s="114" t="s">
        <v>2086</v>
      </c>
      <c r="I8139"/>
    </row>
    <row r="8140" spans="1:9" x14ac:dyDescent="0.25">
      <c r="A8140" s="114" t="s">
        <v>2132</v>
      </c>
      <c r="B8140">
        <v>657</v>
      </c>
      <c r="C8140" s="114" t="s">
        <v>53</v>
      </c>
      <c r="D8140" s="114" t="s">
        <v>641</v>
      </c>
      <c r="E8140" s="115">
        <v>44878</v>
      </c>
      <c r="F8140" s="192">
        <v>0.80729166666666663</v>
      </c>
      <c r="G8140">
        <v>2</v>
      </c>
      <c r="H8140" s="114" t="s">
        <v>642</v>
      </c>
      <c r="I8140"/>
    </row>
    <row r="8141" spans="1:9" x14ac:dyDescent="0.25">
      <c r="A8141" s="114" t="s">
        <v>2132</v>
      </c>
      <c r="B8141">
        <v>658</v>
      </c>
      <c r="C8141" s="114" t="s">
        <v>53</v>
      </c>
      <c r="D8141" s="114" t="s">
        <v>496</v>
      </c>
      <c r="E8141" s="115">
        <v>44878</v>
      </c>
      <c r="F8141" s="192">
        <v>0.80881944444444442</v>
      </c>
      <c r="G8141">
        <v>2</v>
      </c>
      <c r="H8141" s="114" t="s">
        <v>497</v>
      </c>
      <c r="I8141">
        <v>5447307</v>
      </c>
    </row>
    <row r="8142" spans="1:9" x14ac:dyDescent="0.25">
      <c r="A8142" s="114" t="s">
        <v>2132</v>
      </c>
      <c r="B8142">
        <v>659</v>
      </c>
      <c r="C8142" s="114" t="s">
        <v>54</v>
      </c>
      <c r="D8142" s="114" t="s">
        <v>374</v>
      </c>
      <c r="E8142" s="115">
        <v>44878</v>
      </c>
      <c r="F8142" s="192">
        <v>0.80892361111111111</v>
      </c>
      <c r="G8142">
        <v>2</v>
      </c>
      <c r="H8142" s="114" t="s">
        <v>375</v>
      </c>
      <c r="I8142">
        <v>6701081</v>
      </c>
    </row>
    <row r="8143" spans="1:9" x14ac:dyDescent="0.25">
      <c r="A8143" s="114" t="s">
        <v>2132</v>
      </c>
      <c r="B8143">
        <v>660</v>
      </c>
      <c r="C8143" s="114" t="s">
        <v>53</v>
      </c>
      <c r="D8143" s="114" t="s">
        <v>206</v>
      </c>
      <c r="E8143" s="115">
        <v>44878</v>
      </c>
      <c r="F8143" s="192">
        <v>0.81033564814814818</v>
      </c>
      <c r="G8143">
        <v>2</v>
      </c>
      <c r="H8143" s="114" t="s">
        <v>207</v>
      </c>
      <c r="I8143">
        <v>5457397</v>
      </c>
    </row>
    <row r="8144" spans="1:9" x14ac:dyDescent="0.25">
      <c r="A8144" s="114" t="s">
        <v>2132</v>
      </c>
      <c r="B8144">
        <v>661</v>
      </c>
      <c r="C8144" s="114" t="s">
        <v>53</v>
      </c>
      <c r="D8144" s="114" t="s">
        <v>344</v>
      </c>
      <c r="E8144" s="115">
        <v>44878</v>
      </c>
      <c r="F8144" s="192">
        <v>0.8107523148148148</v>
      </c>
      <c r="G8144">
        <v>2</v>
      </c>
      <c r="H8144" s="114" t="s">
        <v>345</v>
      </c>
      <c r="I8144">
        <v>2151575</v>
      </c>
    </row>
    <row r="8145" spans="1:9" x14ac:dyDescent="0.25">
      <c r="A8145" s="114" t="s">
        <v>2132</v>
      </c>
      <c r="B8145">
        <v>662</v>
      </c>
      <c r="C8145" s="114" t="s">
        <v>53</v>
      </c>
      <c r="D8145" s="114" t="s">
        <v>1258</v>
      </c>
      <c r="E8145" s="115">
        <v>44878</v>
      </c>
      <c r="F8145" s="192">
        <v>0.81253472222222223</v>
      </c>
      <c r="G8145">
        <v>2</v>
      </c>
      <c r="H8145" s="114" t="s">
        <v>1259</v>
      </c>
      <c r="I8145">
        <v>4793403</v>
      </c>
    </row>
    <row r="8146" spans="1:9" x14ac:dyDescent="0.25">
      <c r="A8146" s="114" t="s">
        <v>2132</v>
      </c>
      <c r="B8146">
        <v>663</v>
      </c>
      <c r="C8146" s="114" t="s">
        <v>53</v>
      </c>
      <c r="D8146" s="114" t="s">
        <v>1537</v>
      </c>
      <c r="E8146" s="115">
        <v>44878</v>
      </c>
      <c r="F8146" s="192">
        <v>0.81371527777777775</v>
      </c>
      <c r="G8146">
        <v>2</v>
      </c>
      <c r="H8146" s="114" t="s">
        <v>1538</v>
      </c>
      <c r="I8146"/>
    </row>
    <row r="8147" spans="1:9" x14ac:dyDescent="0.25">
      <c r="A8147" s="114" t="s">
        <v>2132</v>
      </c>
      <c r="B8147">
        <v>664</v>
      </c>
      <c r="C8147" s="114" t="s">
        <v>53</v>
      </c>
      <c r="D8147" s="114" t="s">
        <v>1863</v>
      </c>
      <c r="E8147" s="115">
        <v>44878</v>
      </c>
      <c r="F8147" s="192">
        <v>0.81407407407407406</v>
      </c>
      <c r="G8147">
        <v>2</v>
      </c>
      <c r="H8147" s="114" t="s">
        <v>1864</v>
      </c>
      <c r="I8147">
        <v>14970180</v>
      </c>
    </row>
    <row r="8148" spans="1:9" x14ac:dyDescent="0.25">
      <c r="A8148" s="114" t="s">
        <v>2132</v>
      </c>
      <c r="B8148">
        <v>665</v>
      </c>
      <c r="C8148" s="114" t="s">
        <v>54</v>
      </c>
      <c r="D8148" s="114" t="s">
        <v>738</v>
      </c>
      <c r="E8148" s="115">
        <v>44878</v>
      </c>
      <c r="F8148" s="192">
        <v>0.81466435185185182</v>
      </c>
      <c r="G8148">
        <v>2</v>
      </c>
      <c r="H8148" s="114" t="s">
        <v>739</v>
      </c>
      <c r="I8148">
        <v>3401917</v>
      </c>
    </row>
    <row r="8149" spans="1:9" x14ac:dyDescent="0.25">
      <c r="A8149" s="114" t="s">
        <v>2132</v>
      </c>
      <c r="B8149">
        <v>666</v>
      </c>
      <c r="C8149" s="114" t="s">
        <v>53</v>
      </c>
      <c r="D8149" s="114" t="s">
        <v>2081</v>
      </c>
      <c r="E8149" s="115">
        <v>44878</v>
      </c>
      <c r="F8149" s="192">
        <v>0.81479166666666669</v>
      </c>
      <c r="G8149">
        <v>2</v>
      </c>
      <c r="H8149" s="114" t="s">
        <v>2082</v>
      </c>
      <c r="I8149"/>
    </row>
    <row r="8150" spans="1:9" x14ac:dyDescent="0.25">
      <c r="A8150" s="114" t="s">
        <v>2132</v>
      </c>
      <c r="B8150">
        <v>667</v>
      </c>
      <c r="C8150" s="114" t="s">
        <v>53</v>
      </c>
      <c r="D8150" s="114" t="s">
        <v>1318</v>
      </c>
      <c r="E8150" s="115">
        <v>44878</v>
      </c>
      <c r="F8150" s="192">
        <v>0.82085648148148149</v>
      </c>
      <c r="G8150">
        <v>2</v>
      </c>
      <c r="H8150" s="114" t="s">
        <v>1319</v>
      </c>
      <c r="I8150"/>
    </row>
    <row r="8151" spans="1:9" x14ac:dyDescent="0.25">
      <c r="A8151" s="114" t="s">
        <v>2132</v>
      </c>
      <c r="B8151">
        <v>668</v>
      </c>
      <c r="C8151" s="114" t="s">
        <v>53</v>
      </c>
      <c r="D8151" s="114" t="s">
        <v>736</v>
      </c>
      <c r="E8151" s="115">
        <v>44878</v>
      </c>
      <c r="F8151" s="192">
        <v>0.82271990740740741</v>
      </c>
      <c r="G8151">
        <v>2</v>
      </c>
      <c r="H8151" s="114" t="s">
        <v>737</v>
      </c>
      <c r="I8151"/>
    </row>
    <row r="8152" spans="1:9" x14ac:dyDescent="0.25">
      <c r="A8152" s="114" t="s">
        <v>2132</v>
      </c>
      <c r="B8152">
        <v>669</v>
      </c>
      <c r="C8152" s="114" t="s">
        <v>56</v>
      </c>
      <c r="D8152" s="114" t="s">
        <v>1591</v>
      </c>
      <c r="E8152" s="115">
        <v>44878</v>
      </c>
      <c r="F8152" s="192">
        <v>0.82484953703703701</v>
      </c>
      <c r="G8152">
        <v>2</v>
      </c>
      <c r="H8152" s="114" t="s">
        <v>1592</v>
      </c>
      <c r="I8152">
        <v>4829405</v>
      </c>
    </row>
    <row r="8153" spans="1:9" x14ac:dyDescent="0.25">
      <c r="A8153" s="114" t="s">
        <v>2132</v>
      </c>
      <c r="B8153">
        <v>670</v>
      </c>
      <c r="C8153" s="114" t="s">
        <v>53</v>
      </c>
      <c r="D8153" s="114" t="s">
        <v>748</v>
      </c>
      <c r="E8153" s="115">
        <v>44878</v>
      </c>
      <c r="F8153" s="192">
        <v>0.82491898148148146</v>
      </c>
      <c r="G8153">
        <v>2</v>
      </c>
      <c r="H8153" s="114" t="s">
        <v>749</v>
      </c>
      <c r="I8153"/>
    </row>
    <row r="8154" spans="1:9" x14ac:dyDescent="0.25">
      <c r="A8154" s="114" t="s">
        <v>2132</v>
      </c>
      <c r="B8154">
        <v>671</v>
      </c>
      <c r="C8154" s="114" t="s">
        <v>18</v>
      </c>
      <c r="D8154" s="114" t="s">
        <v>1461</v>
      </c>
      <c r="E8154" s="115">
        <v>44878</v>
      </c>
      <c r="F8154" s="192">
        <v>0.82769675925925923</v>
      </c>
      <c r="G8154">
        <v>2</v>
      </c>
      <c r="H8154" s="114" t="s">
        <v>1462</v>
      </c>
      <c r="I8154">
        <v>3449832</v>
      </c>
    </row>
    <row r="8155" spans="1:9" x14ac:dyDescent="0.25">
      <c r="A8155" s="114" t="s">
        <v>2132</v>
      </c>
      <c r="B8155">
        <v>672</v>
      </c>
      <c r="C8155" s="114" t="s">
        <v>58</v>
      </c>
      <c r="D8155" s="114" t="s">
        <v>2147</v>
      </c>
      <c r="E8155" s="115">
        <v>44878</v>
      </c>
      <c r="F8155" s="192">
        <v>0.82774305555555561</v>
      </c>
      <c r="G8155">
        <v>2</v>
      </c>
      <c r="H8155" s="114" t="s">
        <v>2148</v>
      </c>
      <c r="I8155">
        <v>5354420</v>
      </c>
    </row>
    <row r="8156" spans="1:9" x14ac:dyDescent="0.25">
      <c r="A8156" s="114" t="s">
        <v>2132</v>
      </c>
      <c r="B8156">
        <v>673</v>
      </c>
      <c r="C8156" s="114" t="s">
        <v>52</v>
      </c>
      <c r="D8156" s="114" t="s">
        <v>1593</v>
      </c>
      <c r="E8156" s="115">
        <v>44878</v>
      </c>
      <c r="F8156" s="192">
        <v>0.8362384259259259</v>
      </c>
      <c r="G8156">
        <v>2</v>
      </c>
      <c r="H8156" s="114" t="s">
        <v>1594</v>
      </c>
      <c r="I8156">
        <v>6717275</v>
      </c>
    </row>
    <row r="8157" spans="1:9" x14ac:dyDescent="0.25">
      <c r="A8157" s="114" t="s">
        <v>2132</v>
      </c>
      <c r="B8157">
        <v>674</v>
      </c>
      <c r="C8157" s="114" t="s">
        <v>53</v>
      </c>
      <c r="D8157" s="114" t="s">
        <v>807</v>
      </c>
      <c r="E8157" s="115">
        <v>44878</v>
      </c>
      <c r="F8157" s="192">
        <v>0.83946759259259263</v>
      </c>
      <c r="G8157">
        <v>2</v>
      </c>
      <c r="H8157" s="114" t="s">
        <v>808</v>
      </c>
      <c r="I8157"/>
    </row>
    <row r="8158" spans="1:9" x14ac:dyDescent="0.25">
      <c r="A8158" s="114" t="s">
        <v>2132</v>
      </c>
      <c r="B8158">
        <v>675</v>
      </c>
      <c r="C8158" s="114" t="s">
        <v>52</v>
      </c>
      <c r="D8158" s="114" t="s">
        <v>418</v>
      </c>
      <c r="E8158" s="115">
        <v>44878</v>
      </c>
      <c r="F8158" s="192">
        <v>0.84509259259259262</v>
      </c>
      <c r="G8158">
        <v>2</v>
      </c>
      <c r="H8158" s="114" t="s">
        <v>419</v>
      </c>
      <c r="I8158">
        <v>3642277</v>
      </c>
    </row>
    <row r="8159" spans="1:9" x14ac:dyDescent="0.25">
      <c r="A8159" s="114" t="s">
        <v>2132</v>
      </c>
      <c r="B8159">
        <v>676</v>
      </c>
      <c r="C8159" s="114" t="s">
        <v>53</v>
      </c>
      <c r="D8159" s="114" t="s">
        <v>1909</v>
      </c>
      <c r="E8159" s="115">
        <v>44878</v>
      </c>
      <c r="F8159" s="192">
        <v>0.84621527777777783</v>
      </c>
      <c r="G8159">
        <v>2</v>
      </c>
      <c r="H8159" s="114" t="s">
        <v>1910</v>
      </c>
      <c r="I8159">
        <v>14964946</v>
      </c>
    </row>
    <row r="8160" spans="1:9" x14ac:dyDescent="0.25">
      <c r="A8160" s="114" t="s">
        <v>2132</v>
      </c>
      <c r="B8160">
        <v>677</v>
      </c>
      <c r="C8160" s="114" t="s">
        <v>53</v>
      </c>
      <c r="D8160" s="114" t="s">
        <v>598</v>
      </c>
      <c r="E8160" s="115">
        <v>44878</v>
      </c>
      <c r="F8160" s="192">
        <v>0.86254629629629631</v>
      </c>
      <c r="G8160">
        <v>2</v>
      </c>
      <c r="H8160" s="114" t="s">
        <v>599</v>
      </c>
      <c r="I8160"/>
    </row>
    <row r="8161" spans="1:9" x14ac:dyDescent="0.25">
      <c r="A8161" s="114" t="s">
        <v>2132</v>
      </c>
      <c r="B8161">
        <v>678</v>
      </c>
      <c r="C8161" s="114" t="s">
        <v>52</v>
      </c>
      <c r="D8161" s="114" t="s">
        <v>775</v>
      </c>
      <c r="E8161" s="115">
        <v>44878</v>
      </c>
      <c r="F8161" s="192">
        <v>0.87236111111111114</v>
      </c>
      <c r="G8161">
        <v>2</v>
      </c>
      <c r="H8161" s="114" t="s">
        <v>776</v>
      </c>
      <c r="I8161">
        <v>8117972</v>
      </c>
    </row>
    <row r="8162" spans="1:9" x14ac:dyDescent="0.25">
      <c r="A8162" s="114" t="s">
        <v>2132</v>
      </c>
      <c r="B8162">
        <v>679</v>
      </c>
      <c r="C8162" s="114" t="s">
        <v>52</v>
      </c>
      <c r="D8162" s="114" t="s">
        <v>619</v>
      </c>
      <c r="E8162" s="115">
        <v>44878</v>
      </c>
      <c r="F8162" s="192">
        <v>0.88748842592592592</v>
      </c>
      <c r="G8162">
        <v>2</v>
      </c>
      <c r="H8162" s="114" t="s">
        <v>620</v>
      </c>
      <c r="I8162">
        <v>14812406</v>
      </c>
    </row>
    <row r="8163" spans="1:9" x14ac:dyDescent="0.25">
      <c r="A8163" s="114" t="s">
        <v>2132</v>
      </c>
      <c r="B8163">
        <v>680</v>
      </c>
      <c r="C8163" s="114" t="s">
        <v>53</v>
      </c>
      <c r="D8163" s="114" t="s">
        <v>1565</v>
      </c>
      <c r="E8163" s="115">
        <v>44878</v>
      </c>
      <c r="F8163" s="192">
        <v>0.91091435185185188</v>
      </c>
      <c r="G8163">
        <v>2</v>
      </c>
      <c r="H8163" s="114" t="s">
        <v>1566</v>
      </c>
      <c r="I8163">
        <v>15027060</v>
      </c>
    </row>
    <row r="8164" spans="1:9" x14ac:dyDescent="0.25">
      <c r="A8164" s="114" t="s">
        <v>2132</v>
      </c>
      <c r="B8164">
        <v>681</v>
      </c>
      <c r="C8164" s="114" t="s">
        <v>52</v>
      </c>
      <c r="D8164" s="114" t="s">
        <v>833</v>
      </c>
      <c r="E8164" s="115">
        <v>44878</v>
      </c>
      <c r="F8164" s="192">
        <v>0.95868055555555554</v>
      </c>
      <c r="G8164">
        <v>2</v>
      </c>
      <c r="H8164" s="114" t="s">
        <v>834</v>
      </c>
      <c r="I8164">
        <v>3669791</v>
      </c>
    </row>
    <row r="8165" spans="1:9" x14ac:dyDescent="0.25">
      <c r="A8165" s="114" t="s">
        <v>2132</v>
      </c>
      <c r="B8165">
        <v>682</v>
      </c>
      <c r="C8165" s="114" t="s">
        <v>53</v>
      </c>
      <c r="D8165" s="114" t="s">
        <v>570</v>
      </c>
      <c r="E8165" s="115">
        <v>44878</v>
      </c>
      <c r="F8165" s="192">
        <v>0.95877314814814818</v>
      </c>
      <c r="G8165">
        <v>2</v>
      </c>
      <c r="H8165" s="114" t="s">
        <v>571</v>
      </c>
      <c r="I8165">
        <v>5445295</v>
      </c>
    </row>
    <row r="8166" spans="1:9" x14ac:dyDescent="0.25">
      <c r="A8166" s="114" t="s">
        <v>2132</v>
      </c>
      <c r="B8166">
        <v>683</v>
      </c>
      <c r="C8166" s="114" t="s">
        <v>53</v>
      </c>
      <c r="D8166" s="114" t="s">
        <v>1236</v>
      </c>
      <c r="E8166" s="115">
        <v>44878</v>
      </c>
      <c r="F8166" s="192">
        <v>0.95893518518518517</v>
      </c>
      <c r="G8166">
        <v>2</v>
      </c>
      <c r="H8166" s="114" t="s">
        <v>1237</v>
      </c>
      <c r="I8166"/>
    </row>
    <row r="8167" spans="1:9" x14ac:dyDescent="0.25">
      <c r="A8167" s="114" t="s">
        <v>2132</v>
      </c>
      <c r="B8167">
        <v>684</v>
      </c>
      <c r="C8167" s="114" t="s">
        <v>53</v>
      </c>
      <c r="D8167" s="114" t="s">
        <v>430</v>
      </c>
      <c r="E8167" s="115">
        <v>44878</v>
      </c>
      <c r="F8167" s="192">
        <v>0.95907407407407408</v>
      </c>
      <c r="G8167">
        <v>2</v>
      </c>
      <c r="H8167" s="114" t="s">
        <v>431</v>
      </c>
      <c r="I8167">
        <v>2099334</v>
      </c>
    </row>
    <row r="8168" spans="1:9" x14ac:dyDescent="0.25">
      <c r="A8168" s="114" t="s">
        <v>2132</v>
      </c>
      <c r="B8168">
        <v>685</v>
      </c>
      <c r="C8168" s="114" t="s">
        <v>53</v>
      </c>
      <c r="D8168" s="114" t="s">
        <v>1525</v>
      </c>
      <c r="E8168" s="115">
        <v>44878</v>
      </c>
      <c r="F8168" s="192">
        <v>0.9593518518518519</v>
      </c>
      <c r="G8168">
        <v>2</v>
      </c>
      <c r="H8168" s="114" t="s">
        <v>1526</v>
      </c>
      <c r="I8168"/>
    </row>
    <row r="8169" spans="1:9" x14ac:dyDescent="0.25">
      <c r="A8169" s="114" t="s">
        <v>2132</v>
      </c>
      <c r="B8169">
        <v>686</v>
      </c>
      <c r="C8169" s="114" t="s">
        <v>52</v>
      </c>
      <c r="D8169" s="114" t="s">
        <v>444</v>
      </c>
      <c r="E8169" s="115">
        <v>44878</v>
      </c>
      <c r="F8169" s="192">
        <v>0.96375</v>
      </c>
      <c r="G8169">
        <v>2</v>
      </c>
      <c r="H8169" s="114" t="s">
        <v>445</v>
      </c>
      <c r="I8169">
        <v>7094641</v>
      </c>
    </row>
    <row r="8170" spans="1:9" x14ac:dyDescent="0.25">
      <c r="A8170" s="114" t="s">
        <v>2132</v>
      </c>
      <c r="B8170">
        <v>687</v>
      </c>
      <c r="C8170" s="114" t="s">
        <v>52</v>
      </c>
      <c r="D8170" s="114" t="s">
        <v>532</v>
      </c>
      <c r="E8170" s="115">
        <v>44878</v>
      </c>
      <c r="F8170" s="192">
        <v>0.96637731481481481</v>
      </c>
      <c r="G8170">
        <v>2</v>
      </c>
      <c r="H8170" s="114" t="s">
        <v>533</v>
      </c>
      <c r="I8170">
        <v>3401068</v>
      </c>
    </row>
    <row r="8171" spans="1:9" x14ac:dyDescent="0.25">
      <c r="A8171" s="114" t="s">
        <v>2132</v>
      </c>
      <c r="B8171">
        <v>688</v>
      </c>
      <c r="C8171" s="114" t="s">
        <v>53</v>
      </c>
      <c r="D8171" s="114" t="s">
        <v>1909</v>
      </c>
      <c r="E8171" s="115">
        <v>44878</v>
      </c>
      <c r="F8171" s="192">
        <v>0.96728009259259262</v>
      </c>
      <c r="G8171">
        <v>2</v>
      </c>
      <c r="H8171" s="114" t="s">
        <v>1910</v>
      </c>
      <c r="I8171">
        <v>14964946</v>
      </c>
    </row>
    <row r="8172" spans="1:9" x14ac:dyDescent="0.25">
      <c r="A8172" s="114" t="s">
        <v>2132</v>
      </c>
      <c r="B8172">
        <v>689</v>
      </c>
      <c r="C8172" s="114" t="s">
        <v>53</v>
      </c>
      <c r="D8172" s="114" t="s">
        <v>1172</v>
      </c>
      <c r="E8172" s="115">
        <v>44878</v>
      </c>
      <c r="F8172" s="192">
        <v>0.96736111111111112</v>
      </c>
      <c r="G8172">
        <v>2</v>
      </c>
      <c r="H8172" s="114" t="s">
        <v>1173</v>
      </c>
      <c r="I8172">
        <v>3386300</v>
      </c>
    </row>
    <row r="8173" spans="1:9" x14ac:dyDescent="0.25">
      <c r="A8173" s="114" t="s">
        <v>2132</v>
      </c>
      <c r="B8173">
        <v>690</v>
      </c>
      <c r="C8173" s="114" t="s">
        <v>53</v>
      </c>
      <c r="D8173" s="114" t="s">
        <v>432</v>
      </c>
      <c r="E8173" s="115">
        <v>44878</v>
      </c>
      <c r="F8173" s="192">
        <v>0.96745370370370365</v>
      </c>
      <c r="G8173">
        <v>2</v>
      </c>
      <c r="H8173" s="114" t="s">
        <v>433</v>
      </c>
      <c r="I8173">
        <v>14959937</v>
      </c>
    </row>
    <row r="8174" spans="1:9" x14ac:dyDescent="0.25">
      <c r="A8174" s="114" t="s">
        <v>2132</v>
      </c>
      <c r="B8174">
        <v>691</v>
      </c>
      <c r="C8174" s="114" t="s">
        <v>52</v>
      </c>
      <c r="D8174" s="114" t="s">
        <v>330</v>
      </c>
      <c r="E8174" s="115">
        <v>44878</v>
      </c>
      <c r="F8174" s="192">
        <v>0.96811342592592597</v>
      </c>
      <c r="G8174">
        <v>2</v>
      </c>
      <c r="H8174" s="114" t="s">
        <v>331</v>
      </c>
      <c r="I8174">
        <v>6703268</v>
      </c>
    </row>
    <row r="8175" spans="1:9" x14ac:dyDescent="0.25">
      <c r="A8175" s="114" t="s">
        <v>2132</v>
      </c>
      <c r="B8175">
        <v>692</v>
      </c>
      <c r="C8175" s="114" t="s">
        <v>53</v>
      </c>
      <c r="D8175" s="114" t="s">
        <v>1604</v>
      </c>
      <c r="E8175" s="115">
        <v>44878</v>
      </c>
      <c r="F8175" s="192">
        <v>0.96842592592592591</v>
      </c>
      <c r="G8175">
        <v>2</v>
      </c>
      <c r="H8175" s="114" t="s">
        <v>1605</v>
      </c>
      <c r="I8175">
        <v>3392069</v>
      </c>
    </row>
    <row r="8176" spans="1:9" x14ac:dyDescent="0.25">
      <c r="A8176" s="114" t="s">
        <v>2132</v>
      </c>
      <c r="B8176">
        <v>693</v>
      </c>
      <c r="C8176" s="114" t="s">
        <v>52</v>
      </c>
      <c r="D8176" s="114" t="s">
        <v>1000</v>
      </c>
      <c r="E8176" s="115">
        <v>44878</v>
      </c>
      <c r="F8176" s="192">
        <v>0.96883101851851849</v>
      </c>
      <c r="G8176">
        <v>2</v>
      </c>
      <c r="H8176" s="114" t="s">
        <v>1001</v>
      </c>
      <c r="I8176">
        <v>5349225</v>
      </c>
    </row>
    <row r="8177" spans="1:9" x14ac:dyDescent="0.25">
      <c r="A8177" s="114" t="s">
        <v>2132</v>
      </c>
      <c r="B8177">
        <v>694</v>
      </c>
      <c r="C8177" s="114" t="s">
        <v>53</v>
      </c>
      <c r="D8177" s="114" t="s">
        <v>380</v>
      </c>
      <c r="E8177" s="115">
        <v>44878</v>
      </c>
      <c r="F8177" s="192">
        <v>0.96899305555555559</v>
      </c>
      <c r="G8177">
        <v>2</v>
      </c>
      <c r="H8177" s="114" t="s">
        <v>381</v>
      </c>
      <c r="I8177"/>
    </row>
    <row r="8178" spans="1:9" x14ac:dyDescent="0.25">
      <c r="A8178" s="114" t="s">
        <v>2132</v>
      </c>
      <c r="B8178">
        <v>695</v>
      </c>
      <c r="C8178" s="114" t="s">
        <v>53</v>
      </c>
      <c r="D8178" s="114" t="s">
        <v>542</v>
      </c>
      <c r="E8178" s="115">
        <v>44878</v>
      </c>
      <c r="F8178" s="192">
        <v>0.96906250000000005</v>
      </c>
      <c r="G8178">
        <v>2</v>
      </c>
      <c r="H8178" s="114" t="s">
        <v>543</v>
      </c>
      <c r="I8178"/>
    </row>
    <row r="8179" spans="1:9" x14ac:dyDescent="0.25">
      <c r="A8179" s="114" t="s">
        <v>2132</v>
      </c>
      <c r="B8179">
        <v>696</v>
      </c>
      <c r="C8179" s="114" t="s">
        <v>53</v>
      </c>
      <c r="D8179" s="114" t="s">
        <v>440</v>
      </c>
      <c r="E8179" s="115">
        <v>44878</v>
      </c>
      <c r="F8179" s="192">
        <v>0.96960648148148143</v>
      </c>
      <c r="G8179">
        <v>2</v>
      </c>
      <c r="H8179" s="114" t="s">
        <v>441</v>
      </c>
      <c r="I8179">
        <v>3314091</v>
      </c>
    </row>
    <row r="8180" spans="1:9" x14ac:dyDescent="0.25">
      <c r="A8180" s="114" t="s">
        <v>2132</v>
      </c>
      <c r="B8180">
        <v>697</v>
      </c>
      <c r="C8180" s="114" t="s">
        <v>52</v>
      </c>
      <c r="D8180" s="114" t="s">
        <v>594</v>
      </c>
      <c r="E8180" s="115">
        <v>44878</v>
      </c>
      <c r="F8180" s="192">
        <v>0.9697337962962963</v>
      </c>
      <c r="G8180">
        <v>2</v>
      </c>
      <c r="H8180" s="114" t="s">
        <v>595</v>
      </c>
      <c r="I8180">
        <v>7078869</v>
      </c>
    </row>
    <row r="8181" spans="1:9" x14ac:dyDescent="0.25">
      <c r="A8181" s="114" t="s">
        <v>2132</v>
      </c>
      <c r="B8181">
        <v>698</v>
      </c>
      <c r="C8181" s="114" t="s">
        <v>53</v>
      </c>
      <c r="D8181" s="114" t="s">
        <v>758</v>
      </c>
      <c r="E8181" s="115">
        <v>44878</v>
      </c>
      <c r="F8181" s="192">
        <v>0.9698148148148148</v>
      </c>
      <c r="G8181">
        <v>2</v>
      </c>
      <c r="H8181" s="114" t="s">
        <v>759</v>
      </c>
      <c r="I8181"/>
    </row>
    <row r="8182" spans="1:9" x14ac:dyDescent="0.25">
      <c r="A8182" s="114" t="s">
        <v>2132</v>
      </c>
      <c r="B8182">
        <v>699</v>
      </c>
      <c r="C8182" s="114" t="s">
        <v>53</v>
      </c>
      <c r="D8182" s="114" t="s">
        <v>1145</v>
      </c>
      <c r="E8182" s="115">
        <v>44878</v>
      </c>
      <c r="F8182" s="192">
        <v>0.97012731481481485</v>
      </c>
      <c r="G8182">
        <v>2</v>
      </c>
      <c r="H8182" s="114" t="s">
        <v>1146</v>
      </c>
      <c r="I8182"/>
    </row>
    <row r="8183" spans="1:9" x14ac:dyDescent="0.25">
      <c r="A8183" s="114" t="s">
        <v>2132</v>
      </c>
      <c r="B8183">
        <v>700</v>
      </c>
      <c r="C8183" s="114" t="s">
        <v>54</v>
      </c>
      <c r="D8183" s="114" t="s">
        <v>1550</v>
      </c>
      <c r="E8183" s="115">
        <v>44878</v>
      </c>
      <c r="F8183" s="192">
        <v>0.97026620370370376</v>
      </c>
      <c r="G8183">
        <v>2</v>
      </c>
      <c r="H8183" s="114" t="s">
        <v>1551</v>
      </c>
      <c r="I8183">
        <v>2151251</v>
      </c>
    </row>
    <row r="8184" spans="1:9" x14ac:dyDescent="0.25">
      <c r="A8184" s="114" t="s">
        <v>2132</v>
      </c>
      <c r="B8184">
        <v>701</v>
      </c>
      <c r="C8184" s="114" t="s">
        <v>54</v>
      </c>
      <c r="D8184" s="114" t="s">
        <v>374</v>
      </c>
      <c r="E8184" s="115">
        <v>44878</v>
      </c>
      <c r="F8184" s="192">
        <v>0.97034722222222225</v>
      </c>
      <c r="G8184">
        <v>2</v>
      </c>
      <c r="H8184" s="114" t="s">
        <v>375</v>
      </c>
      <c r="I8184">
        <v>6701081</v>
      </c>
    </row>
    <row r="8185" spans="1:9" x14ac:dyDescent="0.25">
      <c r="A8185" s="114" t="s">
        <v>2132</v>
      </c>
      <c r="B8185">
        <v>702</v>
      </c>
      <c r="C8185" s="114" t="s">
        <v>54</v>
      </c>
      <c r="D8185" s="114" t="s">
        <v>286</v>
      </c>
      <c r="E8185" s="115">
        <v>44878</v>
      </c>
      <c r="F8185" s="192">
        <v>0.97042824074074074</v>
      </c>
      <c r="G8185">
        <v>2</v>
      </c>
      <c r="H8185" s="114" t="s">
        <v>287</v>
      </c>
      <c r="I8185">
        <v>6719163</v>
      </c>
    </row>
    <row r="8186" spans="1:9" x14ac:dyDescent="0.25">
      <c r="A8186" s="114" t="s">
        <v>2132</v>
      </c>
      <c r="B8186">
        <v>703</v>
      </c>
      <c r="C8186" s="114" t="s">
        <v>54</v>
      </c>
      <c r="D8186" s="114" t="s">
        <v>410</v>
      </c>
      <c r="E8186" s="115">
        <v>44878</v>
      </c>
      <c r="F8186" s="192">
        <v>0.9704976851851852</v>
      </c>
      <c r="G8186">
        <v>2</v>
      </c>
      <c r="H8186" s="114" t="s">
        <v>411</v>
      </c>
      <c r="I8186">
        <v>6714650</v>
      </c>
    </row>
    <row r="8187" spans="1:9" x14ac:dyDescent="0.25">
      <c r="A8187" s="114" t="s">
        <v>2132</v>
      </c>
      <c r="B8187">
        <v>704</v>
      </c>
      <c r="C8187" s="114" t="s">
        <v>54</v>
      </c>
      <c r="D8187" s="114" t="s">
        <v>740</v>
      </c>
      <c r="E8187" s="115">
        <v>44878</v>
      </c>
      <c r="F8187" s="192">
        <v>0.97056712962962965</v>
      </c>
      <c r="G8187">
        <v>2</v>
      </c>
      <c r="H8187" s="114" t="s">
        <v>741</v>
      </c>
      <c r="I8187">
        <v>3685992</v>
      </c>
    </row>
    <row r="8188" spans="1:9" x14ac:dyDescent="0.25">
      <c r="A8188" s="114" t="s">
        <v>2132</v>
      </c>
      <c r="B8188">
        <v>705</v>
      </c>
      <c r="C8188" s="114" t="s">
        <v>54</v>
      </c>
      <c r="D8188" s="114" t="s">
        <v>984</v>
      </c>
      <c r="E8188" s="115">
        <v>44878</v>
      </c>
      <c r="F8188" s="192">
        <v>0.97063657407407411</v>
      </c>
      <c r="G8188">
        <v>2</v>
      </c>
      <c r="H8188" s="114" t="s">
        <v>985</v>
      </c>
      <c r="I8188">
        <v>6698504</v>
      </c>
    </row>
    <row r="8189" spans="1:9" x14ac:dyDescent="0.25">
      <c r="A8189" s="114" t="s">
        <v>2132</v>
      </c>
      <c r="B8189">
        <v>706</v>
      </c>
      <c r="C8189" s="114" t="s">
        <v>53</v>
      </c>
      <c r="D8189" s="114" t="s">
        <v>1276</v>
      </c>
      <c r="E8189" s="115">
        <v>44878</v>
      </c>
      <c r="F8189" s="192">
        <v>0.97099537037037043</v>
      </c>
      <c r="G8189">
        <v>2</v>
      </c>
      <c r="H8189" s="114" t="s">
        <v>1277</v>
      </c>
      <c r="I8189"/>
    </row>
    <row r="8190" spans="1:9" x14ac:dyDescent="0.25">
      <c r="A8190" s="114" t="s">
        <v>2132</v>
      </c>
      <c r="B8190">
        <v>707</v>
      </c>
      <c r="C8190" s="114" t="s">
        <v>52</v>
      </c>
      <c r="D8190" s="114" t="s">
        <v>550</v>
      </c>
      <c r="E8190" s="115">
        <v>44878</v>
      </c>
      <c r="F8190" s="192">
        <v>0.97199074074074077</v>
      </c>
      <c r="G8190">
        <v>2</v>
      </c>
      <c r="H8190" s="114" t="s">
        <v>551</v>
      </c>
      <c r="I8190">
        <v>5417638</v>
      </c>
    </row>
    <row r="8191" spans="1:9" x14ac:dyDescent="0.25">
      <c r="A8191" s="114" t="s">
        <v>2132</v>
      </c>
      <c r="B8191">
        <v>708</v>
      </c>
      <c r="C8191" s="114" t="s">
        <v>53</v>
      </c>
      <c r="D8191" s="114" t="s">
        <v>486</v>
      </c>
      <c r="E8191" s="115">
        <v>44878</v>
      </c>
      <c r="F8191" s="192">
        <v>0.97240740740740739</v>
      </c>
      <c r="G8191">
        <v>2</v>
      </c>
      <c r="H8191" s="114" t="s">
        <v>487</v>
      </c>
      <c r="I8191"/>
    </row>
    <row r="8192" spans="1:9" x14ac:dyDescent="0.25">
      <c r="A8192" s="114" t="s">
        <v>2132</v>
      </c>
      <c r="B8192">
        <v>709</v>
      </c>
      <c r="C8192" s="114" t="s">
        <v>53</v>
      </c>
      <c r="D8192" s="114" t="s">
        <v>742</v>
      </c>
      <c r="E8192" s="115">
        <v>44878</v>
      </c>
      <c r="F8192" s="192">
        <v>0.97247685185185184</v>
      </c>
      <c r="G8192">
        <v>2</v>
      </c>
      <c r="H8192" s="114" t="s">
        <v>743</v>
      </c>
      <c r="I8192">
        <v>2024799</v>
      </c>
    </row>
    <row r="8193" spans="1:9" x14ac:dyDescent="0.25">
      <c r="A8193" s="114" t="s">
        <v>2132</v>
      </c>
      <c r="B8193">
        <v>710</v>
      </c>
      <c r="C8193" s="114" t="s">
        <v>52</v>
      </c>
      <c r="D8193" s="114" t="s">
        <v>1234</v>
      </c>
      <c r="E8193" s="115">
        <v>44878</v>
      </c>
      <c r="F8193" s="192">
        <v>0.97261574074074075</v>
      </c>
      <c r="G8193">
        <v>2</v>
      </c>
      <c r="H8193" s="114" t="s">
        <v>1235</v>
      </c>
      <c r="I8193">
        <v>5435787</v>
      </c>
    </row>
    <row r="8194" spans="1:9" x14ac:dyDescent="0.25">
      <c r="A8194" s="114" t="s">
        <v>2132</v>
      </c>
      <c r="B8194">
        <v>711</v>
      </c>
      <c r="C8194" s="114" t="s">
        <v>52</v>
      </c>
      <c r="D8194" s="114" t="s">
        <v>302</v>
      </c>
      <c r="E8194" s="115">
        <v>44878</v>
      </c>
      <c r="F8194" s="192">
        <v>0.97304398148148152</v>
      </c>
      <c r="G8194">
        <v>2</v>
      </c>
      <c r="H8194" s="114" t="s">
        <v>303</v>
      </c>
      <c r="I8194">
        <v>5417847</v>
      </c>
    </row>
    <row r="8195" spans="1:9" x14ac:dyDescent="0.25">
      <c r="A8195" s="114" t="s">
        <v>2132</v>
      </c>
      <c r="B8195">
        <v>712</v>
      </c>
      <c r="C8195" s="114" t="s">
        <v>52</v>
      </c>
      <c r="D8195" s="114" t="s">
        <v>2094</v>
      </c>
      <c r="E8195" s="115">
        <v>44878</v>
      </c>
      <c r="F8195" s="192">
        <v>0.97325231481481478</v>
      </c>
      <c r="G8195">
        <v>2</v>
      </c>
      <c r="H8195" s="114" t="s">
        <v>2095</v>
      </c>
      <c r="I8195">
        <v>5507609</v>
      </c>
    </row>
    <row r="8196" spans="1:9" x14ac:dyDescent="0.25">
      <c r="A8196" s="114" t="s">
        <v>2132</v>
      </c>
      <c r="B8196">
        <v>713</v>
      </c>
      <c r="C8196" s="114" t="s">
        <v>52</v>
      </c>
      <c r="D8196" s="114" t="s">
        <v>1147</v>
      </c>
      <c r="E8196" s="115">
        <v>44878</v>
      </c>
      <c r="F8196" s="192">
        <v>0.97395833333333337</v>
      </c>
      <c r="G8196">
        <v>2</v>
      </c>
      <c r="H8196" s="114" t="s">
        <v>1148</v>
      </c>
      <c r="I8196">
        <v>7767778</v>
      </c>
    </row>
    <row r="8197" spans="1:9" x14ac:dyDescent="0.25">
      <c r="A8197" s="114" t="s">
        <v>2132</v>
      </c>
      <c r="B8197">
        <v>714</v>
      </c>
      <c r="C8197" s="114" t="s">
        <v>52</v>
      </c>
      <c r="D8197" s="114" t="s">
        <v>304</v>
      </c>
      <c r="E8197" s="115">
        <v>44878</v>
      </c>
      <c r="F8197" s="192">
        <v>0.97407407407407409</v>
      </c>
      <c r="G8197">
        <v>2</v>
      </c>
      <c r="H8197" s="114" t="s">
        <v>305</v>
      </c>
      <c r="I8197">
        <v>5382631</v>
      </c>
    </row>
    <row r="8198" spans="1:9" x14ac:dyDescent="0.25">
      <c r="A8198" s="114" t="s">
        <v>2132</v>
      </c>
      <c r="B8198">
        <v>715</v>
      </c>
      <c r="C8198" s="114" t="s">
        <v>53</v>
      </c>
      <c r="D8198" s="114" t="s">
        <v>1254</v>
      </c>
      <c r="E8198" s="115">
        <v>44878</v>
      </c>
      <c r="F8198" s="192">
        <v>0.97442129629629626</v>
      </c>
      <c r="G8198">
        <v>2</v>
      </c>
      <c r="H8198" s="114" t="s">
        <v>1255</v>
      </c>
      <c r="I8198">
        <v>3380625</v>
      </c>
    </row>
    <row r="8199" spans="1:9" x14ac:dyDescent="0.25">
      <c r="A8199" s="114" t="s">
        <v>2132</v>
      </c>
      <c r="B8199">
        <v>716</v>
      </c>
      <c r="C8199" s="114" t="s">
        <v>52</v>
      </c>
      <c r="D8199" s="114" t="s">
        <v>1907</v>
      </c>
      <c r="E8199" s="115">
        <v>44878</v>
      </c>
      <c r="F8199" s="192">
        <v>0.97515046296296293</v>
      </c>
      <c r="G8199">
        <v>2</v>
      </c>
      <c r="H8199" s="114" t="s">
        <v>1908</v>
      </c>
      <c r="I8199">
        <v>4848209</v>
      </c>
    </row>
    <row r="8200" spans="1:9" x14ac:dyDescent="0.25">
      <c r="A8200" s="114" t="s">
        <v>2132</v>
      </c>
      <c r="B8200">
        <v>717</v>
      </c>
      <c r="C8200" s="114" t="s">
        <v>53</v>
      </c>
      <c r="D8200" s="114" t="s">
        <v>1310</v>
      </c>
      <c r="E8200" s="115">
        <v>44878</v>
      </c>
      <c r="F8200" s="192">
        <v>0.97563657407407411</v>
      </c>
      <c r="G8200">
        <v>2</v>
      </c>
      <c r="H8200" s="114" t="s">
        <v>1311</v>
      </c>
      <c r="I8200">
        <v>3393809</v>
      </c>
    </row>
    <row r="8201" spans="1:9" x14ac:dyDescent="0.25">
      <c r="A8201" s="114" t="s">
        <v>2132</v>
      </c>
      <c r="B8201">
        <v>718</v>
      </c>
      <c r="C8201" s="114" t="s">
        <v>52</v>
      </c>
      <c r="D8201" s="114" t="s">
        <v>773</v>
      </c>
      <c r="E8201" s="115">
        <v>44878</v>
      </c>
      <c r="F8201" s="192">
        <v>0.97781249999999997</v>
      </c>
      <c r="G8201">
        <v>2</v>
      </c>
      <c r="H8201" s="114" t="s">
        <v>774</v>
      </c>
      <c r="I8201">
        <v>3623500</v>
      </c>
    </row>
    <row r="8202" spans="1:9" x14ac:dyDescent="0.25">
      <c r="A8202" s="114" t="s">
        <v>2132</v>
      </c>
      <c r="B8202">
        <v>719</v>
      </c>
      <c r="C8202" s="114" t="s">
        <v>52</v>
      </c>
      <c r="D8202" s="114" t="s">
        <v>418</v>
      </c>
      <c r="E8202" s="115">
        <v>44878</v>
      </c>
      <c r="F8202" s="192">
        <v>0.9778472222222222</v>
      </c>
      <c r="G8202">
        <v>2</v>
      </c>
      <c r="H8202" s="114" t="s">
        <v>419</v>
      </c>
      <c r="I8202">
        <v>3642277</v>
      </c>
    </row>
    <row r="8203" spans="1:9" x14ac:dyDescent="0.25">
      <c r="A8203" s="114" t="s">
        <v>2132</v>
      </c>
      <c r="B8203">
        <v>720</v>
      </c>
      <c r="C8203" s="114" t="s">
        <v>54</v>
      </c>
      <c r="D8203" s="114" t="s">
        <v>817</v>
      </c>
      <c r="E8203" s="115">
        <v>44878</v>
      </c>
      <c r="F8203" s="192">
        <v>0.98112268518518519</v>
      </c>
      <c r="G8203">
        <v>2</v>
      </c>
      <c r="H8203" s="114" t="s">
        <v>818</v>
      </c>
      <c r="I8203">
        <v>5503101</v>
      </c>
    </row>
    <row r="8204" spans="1:9" x14ac:dyDescent="0.25">
      <c r="A8204" s="114" t="s">
        <v>2132</v>
      </c>
      <c r="B8204">
        <v>721</v>
      </c>
      <c r="C8204" s="114" t="s">
        <v>54</v>
      </c>
      <c r="D8204" s="114" t="s">
        <v>442</v>
      </c>
      <c r="E8204" s="115">
        <v>44878</v>
      </c>
      <c r="F8204" s="192">
        <v>0.98141203703703705</v>
      </c>
      <c r="G8204">
        <v>2</v>
      </c>
      <c r="H8204" s="114" t="s">
        <v>443</v>
      </c>
      <c r="I8204">
        <v>5481406</v>
      </c>
    </row>
    <row r="8205" spans="1:9" x14ac:dyDescent="0.25">
      <c r="A8205" s="114" t="s">
        <v>2132</v>
      </c>
      <c r="B8205">
        <v>722</v>
      </c>
      <c r="C8205" s="114" t="s">
        <v>54</v>
      </c>
      <c r="D8205" s="114" t="s">
        <v>682</v>
      </c>
      <c r="E8205" s="115">
        <v>44878</v>
      </c>
      <c r="F8205" s="192">
        <v>0.9815625</v>
      </c>
      <c r="G8205">
        <v>2</v>
      </c>
      <c r="H8205" s="114" t="s">
        <v>683</v>
      </c>
      <c r="I8205">
        <v>5333932</v>
      </c>
    </row>
    <row r="8206" spans="1:9" x14ac:dyDescent="0.25">
      <c r="A8206" s="114" t="s">
        <v>2132</v>
      </c>
      <c r="B8206">
        <v>723</v>
      </c>
      <c r="C8206" s="114" t="s">
        <v>54</v>
      </c>
      <c r="D8206" s="114" t="s">
        <v>382</v>
      </c>
      <c r="E8206" s="115">
        <v>44878</v>
      </c>
      <c r="F8206" s="192">
        <v>0.98201388888888885</v>
      </c>
      <c r="G8206">
        <v>2</v>
      </c>
      <c r="H8206" s="114" t="s">
        <v>383</v>
      </c>
      <c r="I8206">
        <v>5475615</v>
      </c>
    </row>
    <row r="8207" spans="1:9" x14ac:dyDescent="0.25">
      <c r="A8207" s="114" t="s">
        <v>2132</v>
      </c>
      <c r="B8207">
        <v>724</v>
      </c>
      <c r="C8207" s="114" t="s">
        <v>54</v>
      </c>
      <c r="D8207" s="114" t="s">
        <v>338</v>
      </c>
      <c r="E8207" s="115">
        <v>44878</v>
      </c>
      <c r="F8207" s="192">
        <v>0.98225694444444445</v>
      </c>
      <c r="G8207">
        <v>2</v>
      </c>
      <c r="H8207" s="114" t="s">
        <v>339</v>
      </c>
      <c r="I8207">
        <v>8414045</v>
      </c>
    </row>
    <row r="8208" spans="1:9" x14ac:dyDescent="0.25">
      <c r="A8208" s="114" t="s">
        <v>2132</v>
      </c>
      <c r="B8208">
        <v>725</v>
      </c>
      <c r="C8208" s="114" t="s">
        <v>54</v>
      </c>
      <c r="D8208" s="114" t="s">
        <v>907</v>
      </c>
      <c r="E8208" s="115">
        <v>44878</v>
      </c>
      <c r="F8208" s="192">
        <v>0.98231481481481486</v>
      </c>
      <c r="G8208">
        <v>2</v>
      </c>
      <c r="H8208" s="114" t="s">
        <v>908</v>
      </c>
      <c r="I8208">
        <v>6709334</v>
      </c>
    </row>
    <row r="8209" spans="1:9" x14ac:dyDescent="0.25">
      <c r="A8209" s="114" t="s">
        <v>2132</v>
      </c>
      <c r="B8209">
        <v>726</v>
      </c>
      <c r="C8209" s="114" t="s">
        <v>53</v>
      </c>
      <c r="D8209" s="114" t="s">
        <v>704</v>
      </c>
      <c r="E8209" s="115">
        <v>44878</v>
      </c>
      <c r="F8209" s="192">
        <v>0.98266203703703703</v>
      </c>
      <c r="G8209">
        <v>2</v>
      </c>
      <c r="H8209" s="114" t="s">
        <v>705</v>
      </c>
      <c r="I8209"/>
    </row>
    <row r="8210" spans="1:9" x14ac:dyDescent="0.25">
      <c r="A8210" s="114" t="s">
        <v>2132</v>
      </c>
      <c r="B8210">
        <v>727</v>
      </c>
      <c r="C8210" s="114" t="s">
        <v>52</v>
      </c>
      <c r="D8210" s="114" t="s">
        <v>1193</v>
      </c>
      <c r="E8210" s="115">
        <v>44878</v>
      </c>
      <c r="F8210" s="192">
        <v>0.98280092592592594</v>
      </c>
      <c r="G8210">
        <v>2</v>
      </c>
      <c r="H8210" s="114" t="s">
        <v>1194</v>
      </c>
      <c r="I8210">
        <v>6717067</v>
      </c>
    </row>
    <row r="8211" spans="1:9" x14ac:dyDescent="0.25">
      <c r="A8211" s="114" t="s">
        <v>2132</v>
      </c>
      <c r="B8211">
        <v>728</v>
      </c>
      <c r="C8211" s="114" t="s">
        <v>53</v>
      </c>
      <c r="D8211" s="114" t="s">
        <v>266</v>
      </c>
      <c r="E8211" s="115">
        <v>44878</v>
      </c>
      <c r="F8211" s="192">
        <v>0.98329861111111116</v>
      </c>
      <c r="G8211">
        <v>2</v>
      </c>
      <c r="H8211" s="114" t="s">
        <v>267</v>
      </c>
      <c r="I8211">
        <v>2024832</v>
      </c>
    </row>
    <row r="8212" spans="1:9" x14ac:dyDescent="0.25">
      <c r="A8212" s="114" t="s">
        <v>2132</v>
      </c>
      <c r="B8212">
        <v>729</v>
      </c>
      <c r="C8212" s="114" t="s">
        <v>53</v>
      </c>
      <c r="D8212" s="114" t="s">
        <v>716</v>
      </c>
      <c r="E8212" s="115">
        <v>44878</v>
      </c>
      <c r="F8212" s="192">
        <v>0.98346064814814815</v>
      </c>
      <c r="G8212">
        <v>2</v>
      </c>
      <c r="H8212" s="114" t="s">
        <v>717</v>
      </c>
      <c r="I8212">
        <v>3630278</v>
      </c>
    </row>
    <row r="8213" spans="1:9" x14ac:dyDescent="0.25">
      <c r="A8213" s="114" t="s">
        <v>2132</v>
      </c>
      <c r="B8213">
        <v>730</v>
      </c>
      <c r="C8213" s="114" t="s">
        <v>52</v>
      </c>
      <c r="D8213" s="114" t="s">
        <v>340</v>
      </c>
      <c r="E8213" s="115">
        <v>44878</v>
      </c>
      <c r="F8213" s="192">
        <v>0.98750000000000004</v>
      </c>
      <c r="G8213">
        <v>2</v>
      </c>
      <c r="H8213" s="114" t="s">
        <v>341</v>
      </c>
      <c r="I8213">
        <v>2669206</v>
      </c>
    </row>
    <row r="8214" spans="1:9" x14ac:dyDescent="0.25">
      <c r="A8214" s="114" t="s">
        <v>2132</v>
      </c>
      <c r="B8214">
        <v>731</v>
      </c>
      <c r="C8214" s="114" t="s">
        <v>52</v>
      </c>
      <c r="D8214" s="114" t="s">
        <v>831</v>
      </c>
      <c r="E8214" s="115">
        <v>44878</v>
      </c>
      <c r="F8214" s="192">
        <v>0.9877083333333333</v>
      </c>
      <c r="G8214">
        <v>2</v>
      </c>
      <c r="H8214" s="114" t="s">
        <v>832</v>
      </c>
      <c r="I8214">
        <v>8318873</v>
      </c>
    </row>
    <row r="8215" spans="1:9" x14ac:dyDescent="0.25">
      <c r="A8215" s="114" t="s">
        <v>2149</v>
      </c>
      <c r="B8215">
        <v>1</v>
      </c>
      <c r="C8215" s="114" t="s">
        <v>52</v>
      </c>
      <c r="D8215" s="114" t="s">
        <v>318</v>
      </c>
      <c r="E8215" s="115">
        <v>44879</v>
      </c>
      <c r="F8215" s="192">
        <v>3.0520833333333334E-2</v>
      </c>
      <c r="G8215">
        <v>2</v>
      </c>
      <c r="H8215" s="114" t="s">
        <v>319</v>
      </c>
      <c r="I8215">
        <v>2037561</v>
      </c>
    </row>
    <row r="8216" spans="1:9" x14ac:dyDescent="0.25">
      <c r="A8216" s="114" t="s">
        <v>2149</v>
      </c>
      <c r="B8216">
        <v>2</v>
      </c>
      <c r="C8216" s="114" t="s">
        <v>53</v>
      </c>
      <c r="D8216" s="114" t="s">
        <v>1531</v>
      </c>
      <c r="E8216" s="115">
        <v>44879</v>
      </c>
      <c r="F8216" s="192">
        <v>3.0856481481481481E-2</v>
      </c>
      <c r="G8216">
        <v>2</v>
      </c>
      <c r="H8216" s="114" t="s">
        <v>1532</v>
      </c>
      <c r="I8216">
        <v>2704092</v>
      </c>
    </row>
    <row r="8217" spans="1:9" x14ac:dyDescent="0.25">
      <c r="A8217" s="114" t="s">
        <v>2149</v>
      </c>
      <c r="B8217">
        <v>3</v>
      </c>
      <c r="C8217" s="114" t="s">
        <v>52</v>
      </c>
      <c r="D8217" s="114" t="s">
        <v>889</v>
      </c>
      <c r="E8217" s="115">
        <v>44879</v>
      </c>
      <c r="F8217" s="192">
        <v>0.25725694444444447</v>
      </c>
      <c r="G8217">
        <v>2</v>
      </c>
      <c r="H8217" s="114" t="s">
        <v>890</v>
      </c>
      <c r="I8217">
        <v>14958866</v>
      </c>
    </row>
    <row r="8218" spans="1:9" x14ac:dyDescent="0.25">
      <c r="A8218" s="114" t="s">
        <v>2149</v>
      </c>
      <c r="B8218">
        <v>4</v>
      </c>
      <c r="C8218" s="114" t="s">
        <v>52</v>
      </c>
      <c r="D8218" s="114" t="s">
        <v>400</v>
      </c>
      <c r="E8218" s="115">
        <v>44879</v>
      </c>
      <c r="F8218" s="192">
        <v>0.25730324074074074</v>
      </c>
      <c r="G8218">
        <v>2</v>
      </c>
      <c r="H8218" s="114" t="s">
        <v>401</v>
      </c>
      <c r="I8218">
        <v>5434559</v>
      </c>
    </row>
    <row r="8219" spans="1:9" x14ac:dyDescent="0.25">
      <c r="A8219" s="114" t="s">
        <v>2149</v>
      </c>
      <c r="B8219">
        <v>5</v>
      </c>
      <c r="C8219" s="114" t="s">
        <v>53</v>
      </c>
      <c r="D8219" s="114" t="s">
        <v>438</v>
      </c>
      <c r="E8219" s="115">
        <v>44879</v>
      </c>
      <c r="F8219" s="192">
        <v>0.25741898148148146</v>
      </c>
      <c r="G8219">
        <v>2</v>
      </c>
      <c r="H8219" s="114" t="s">
        <v>439</v>
      </c>
      <c r="I8219">
        <v>2044229</v>
      </c>
    </row>
    <row r="8220" spans="1:9" x14ac:dyDescent="0.25">
      <c r="A8220" s="114" t="s">
        <v>2149</v>
      </c>
      <c r="B8220">
        <v>6</v>
      </c>
      <c r="C8220" s="114" t="s">
        <v>53</v>
      </c>
      <c r="D8220" s="114" t="s">
        <v>526</v>
      </c>
      <c r="E8220" s="115">
        <v>44879</v>
      </c>
      <c r="F8220" s="192">
        <v>0.25746527777777778</v>
      </c>
      <c r="G8220">
        <v>2</v>
      </c>
      <c r="H8220" s="114" t="s">
        <v>527</v>
      </c>
      <c r="I8220"/>
    </row>
    <row r="8221" spans="1:9" x14ac:dyDescent="0.25">
      <c r="A8221" s="114" t="s">
        <v>2149</v>
      </c>
      <c r="B8221">
        <v>7</v>
      </c>
      <c r="C8221" s="114" t="s">
        <v>53</v>
      </c>
      <c r="D8221" s="114" t="s">
        <v>873</v>
      </c>
      <c r="E8221" s="115">
        <v>44879</v>
      </c>
      <c r="F8221" s="192">
        <v>0.25754629629629627</v>
      </c>
      <c r="G8221">
        <v>2</v>
      </c>
      <c r="H8221" s="114" t="s">
        <v>874</v>
      </c>
      <c r="I8221"/>
    </row>
    <row r="8222" spans="1:9" x14ac:dyDescent="0.25">
      <c r="A8222" s="114" t="s">
        <v>2149</v>
      </c>
      <c r="B8222">
        <v>8</v>
      </c>
      <c r="C8222" s="114" t="s">
        <v>53</v>
      </c>
      <c r="D8222" s="114" t="s">
        <v>2040</v>
      </c>
      <c r="E8222" s="115">
        <v>44879</v>
      </c>
      <c r="F8222" s="192">
        <v>0.25789351851851849</v>
      </c>
      <c r="G8222">
        <v>2</v>
      </c>
      <c r="H8222" s="114" t="s">
        <v>2041</v>
      </c>
      <c r="I8222">
        <v>2078157</v>
      </c>
    </row>
    <row r="8223" spans="1:9" x14ac:dyDescent="0.25">
      <c r="A8223" s="114" t="s">
        <v>2149</v>
      </c>
      <c r="B8223">
        <v>9</v>
      </c>
      <c r="C8223" s="114" t="s">
        <v>53</v>
      </c>
      <c r="D8223" s="114" t="s">
        <v>1679</v>
      </c>
      <c r="E8223" s="115">
        <v>44879</v>
      </c>
      <c r="F8223" s="192">
        <v>0.25807870370370373</v>
      </c>
      <c r="G8223">
        <v>2</v>
      </c>
      <c r="H8223" s="114" t="s">
        <v>1680</v>
      </c>
      <c r="I8223"/>
    </row>
    <row r="8224" spans="1:9" x14ac:dyDescent="0.25">
      <c r="A8224" s="114" t="s">
        <v>2149</v>
      </c>
      <c r="B8224">
        <v>10</v>
      </c>
      <c r="C8224" s="114" t="s">
        <v>52</v>
      </c>
      <c r="D8224" s="114" t="s">
        <v>915</v>
      </c>
      <c r="E8224" s="115">
        <v>44879</v>
      </c>
      <c r="F8224" s="192">
        <v>0.2581134259259259</v>
      </c>
      <c r="G8224">
        <v>2</v>
      </c>
      <c r="H8224" s="114" t="s">
        <v>916</v>
      </c>
      <c r="I8224">
        <v>5348383</v>
      </c>
    </row>
    <row r="8225" spans="1:9" x14ac:dyDescent="0.25">
      <c r="A8225" s="114" t="s">
        <v>2149</v>
      </c>
      <c r="B8225">
        <v>11</v>
      </c>
      <c r="C8225" s="114" t="s">
        <v>54</v>
      </c>
      <c r="D8225" s="114" t="s">
        <v>696</v>
      </c>
      <c r="E8225" s="115">
        <v>44879</v>
      </c>
      <c r="F8225" s="192">
        <v>0.25903935185185184</v>
      </c>
      <c r="G8225">
        <v>2</v>
      </c>
      <c r="H8225" s="114" t="s">
        <v>697</v>
      </c>
      <c r="I8225">
        <v>8297552</v>
      </c>
    </row>
    <row r="8226" spans="1:9" x14ac:dyDescent="0.25">
      <c r="A8226" s="114" t="s">
        <v>2149</v>
      </c>
      <c r="B8226">
        <v>12</v>
      </c>
      <c r="C8226" s="114" t="s">
        <v>54</v>
      </c>
      <c r="D8226" s="114" t="s">
        <v>310</v>
      </c>
      <c r="E8226" s="115">
        <v>44879</v>
      </c>
      <c r="F8226" s="192">
        <v>0.25907407407407407</v>
      </c>
      <c r="G8226">
        <v>2</v>
      </c>
      <c r="H8226" s="114" t="s">
        <v>311</v>
      </c>
      <c r="I8226">
        <v>5339045</v>
      </c>
    </row>
    <row r="8227" spans="1:9" x14ac:dyDescent="0.25">
      <c r="A8227" s="114" t="s">
        <v>2149</v>
      </c>
      <c r="B8227">
        <v>13</v>
      </c>
      <c r="C8227" s="114" t="s">
        <v>53</v>
      </c>
      <c r="D8227" s="114" t="s">
        <v>853</v>
      </c>
      <c r="E8227" s="115">
        <v>44879</v>
      </c>
      <c r="F8227" s="192">
        <v>0.25916666666666666</v>
      </c>
      <c r="G8227">
        <v>2</v>
      </c>
      <c r="H8227" s="114" t="s">
        <v>854</v>
      </c>
      <c r="I8227"/>
    </row>
    <row r="8228" spans="1:9" x14ac:dyDescent="0.25">
      <c r="A8228" s="114" t="s">
        <v>2149</v>
      </c>
      <c r="B8228">
        <v>14</v>
      </c>
      <c r="C8228" s="114" t="s">
        <v>52</v>
      </c>
      <c r="D8228" s="114" t="s">
        <v>667</v>
      </c>
      <c r="E8228" s="115">
        <v>44879</v>
      </c>
      <c r="F8228" s="192">
        <v>0.25931712962962961</v>
      </c>
      <c r="G8228">
        <v>2</v>
      </c>
      <c r="H8228" s="114" t="s">
        <v>668</v>
      </c>
      <c r="I8228">
        <v>3623791</v>
      </c>
    </row>
    <row r="8229" spans="1:9" x14ac:dyDescent="0.25">
      <c r="A8229" s="114" t="s">
        <v>2149</v>
      </c>
      <c r="B8229">
        <v>15</v>
      </c>
      <c r="C8229" s="114" t="s">
        <v>54</v>
      </c>
      <c r="D8229" s="114" t="s">
        <v>254</v>
      </c>
      <c r="E8229" s="115">
        <v>44879</v>
      </c>
      <c r="F8229" s="192">
        <v>0.2600925925925926</v>
      </c>
      <c r="G8229">
        <v>2</v>
      </c>
      <c r="H8229" s="114" t="s">
        <v>255</v>
      </c>
      <c r="I8229">
        <v>5345943</v>
      </c>
    </row>
    <row r="8230" spans="1:9" x14ac:dyDescent="0.25">
      <c r="A8230" s="114" t="s">
        <v>2149</v>
      </c>
      <c r="B8230">
        <v>16</v>
      </c>
      <c r="C8230" s="114" t="s">
        <v>54</v>
      </c>
      <c r="D8230" s="114" t="s">
        <v>1786</v>
      </c>
      <c r="E8230" s="115">
        <v>44879</v>
      </c>
      <c r="F8230" s="192">
        <v>0.26016203703703705</v>
      </c>
      <c r="G8230">
        <v>2</v>
      </c>
      <c r="H8230" s="114" t="s">
        <v>1787</v>
      </c>
      <c r="I8230">
        <v>8318893</v>
      </c>
    </row>
    <row r="8231" spans="1:9" x14ac:dyDescent="0.25">
      <c r="A8231" s="114" t="s">
        <v>2149</v>
      </c>
      <c r="B8231">
        <v>17</v>
      </c>
      <c r="C8231" s="114" t="s">
        <v>54</v>
      </c>
      <c r="D8231" s="114" t="s">
        <v>428</v>
      </c>
      <c r="E8231" s="115">
        <v>44879</v>
      </c>
      <c r="F8231" s="192">
        <v>0.2603240740740741</v>
      </c>
      <c r="G8231">
        <v>2</v>
      </c>
      <c r="H8231" s="114" t="s">
        <v>429</v>
      </c>
      <c r="I8231">
        <v>5422390</v>
      </c>
    </row>
    <row r="8232" spans="1:9" x14ac:dyDescent="0.25">
      <c r="A8232" s="114" t="s">
        <v>2149</v>
      </c>
      <c r="B8232">
        <v>18</v>
      </c>
      <c r="C8232" s="114" t="s">
        <v>52</v>
      </c>
      <c r="D8232" s="114" t="s">
        <v>614</v>
      </c>
      <c r="E8232" s="115">
        <v>44879</v>
      </c>
      <c r="F8232" s="192">
        <v>0.26047453703703705</v>
      </c>
      <c r="G8232">
        <v>2</v>
      </c>
      <c r="H8232" s="114" t="s">
        <v>615</v>
      </c>
      <c r="I8232">
        <v>2189692</v>
      </c>
    </row>
    <row r="8233" spans="1:9" x14ac:dyDescent="0.25">
      <c r="A8233" s="114" t="s">
        <v>2149</v>
      </c>
      <c r="B8233">
        <v>19</v>
      </c>
      <c r="C8233" s="114" t="s">
        <v>54</v>
      </c>
      <c r="D8233" s="114" t="s">
        <v>1788</v>
      </c>
      <c r="E8233" s="115">
        <v>44879</v>
      </c>
      <c r="F8233" s="192">
        <v>0.26053240740740741</v>
      </c>
      <c r="G8233">
        <v>2</v>
      </c>
      <c r="H8233" s="114" t="s">
        <v>1789</v>
      </c>
      <c r="I8233">
        <v>3682230</v>
      </c>
    </row>
    <row r="8234" spans="1:9" x14ac:dyDescent="0.25">
      <c r="A8234" s="114" t="s">
        <v>2149</v>
      </c>
      <c r="B8234">
        <v>20</v>
      </c>
      <c r="C8234" s="114" t="s">
        <v>54</v>
      </c>
      <c r="D8234" s="114" t="s">
        <v>284</v>
      </c>
      <c r="E8234" s="115">
        <v>44879</v>
      </c>
      <c r="F8234" s="192">
        <v>0.26056712962962963</v>
      </c>
      <c r="G8234">
        <v>2</v>
      </c>
      <c r="H8234" s="114" t="s">
        <v>285</v>
      </c>
      <c r="I8234">
        <v>5348192</v>
      </c>
    </row>
    <row r="8235" spans="1:9" x14ac:dyDescent="0.25">
      <c r="A8235" s="114" t="s">
        <v>2149</v>
      </c>
      <c r="B8235">
        <v>21</v>
      </c>
      <c r="C8235" s="114" t="s">
        <v>54</v>
      </c>
      <c r="D8235" s="114" t="s">
        <v>623</v>
      </c>
      <c r="E8235" s="115">
        <v>44879</v>
      </c>
      <c r="F8235" s="192">
        <v>0.26060185185185186</v>
      </c>
      <c r="G8235">
        <v>2</v>
      </c>
      <c r="H8235" s="114" t="s">
        <v>624</v>
      </c>
      <c r="I8235">
        <v>5351708</v>
      </c>
    </row>
    <row r="8236" spans="1:9" x14ac:dyDescent="0.25">
      <c r="A8236" s="114" t="s">
        <v>2149</v>
      </c>
      <c r="B8236">
        <v>22</v>
      </c>
      <c r="C8236" s="114" t="s">
        <v>54</v>
      </c>
      <c r="D8236" s="114" t="s">
        <v>1606</v>
      </c>
      <c r="E8236" s="115">
        <v>44879</v>
      </c>
      <c r="F8236" s="192">
        <v>0.26064814814814813</v>
      </c>
      <c r="G8236">
        <v>2</v>
      </c>
      <c r="H8236" s="114" t="s">
        <v>1607</v>
      </c>
      <c r="I8236">
        <v>6722916</v>
      </c>
    </row>
    <row r="8237" spans="1:9" x14ac:dyDescent="0.25">
      <c r="A8237" s="114" t="s">
        <v>2149</v>
      </c>
      <c r="B8237">
        <v>23</v>
      </c>
      <c r="C8237" s="114" t="s">
        <v>53</v>
      </c>
      <c r="D8237" s="114" t="s">
        <v>849</v>
      </c>
      <c r="E8237" s="115">
        <v>44879</v>
      </c>
      <c r="F8237" s="192">
        <v>0.26100694444444444</v>
      </c>
      <c r="G8237">
        <v>2</v>
      </c>
      <c r="H8237" s="114" t="s">
        <v>850</v>
      </c>
      <c r="I8237">
        <v>15027073</v>
      </c>
    </row>
    <row r="8238" spans="1:9" x14ac:dyDescent="0.25">
      <c r="A8238" s="114" t="s">
        <v>2149</v>
      </c>
      <c r="B8238">
        <v>24</v>
      </c>
      <c r="C8238" s="114" t="s">
        <v>53</v>
      </c>
      <c r="D8238" s="114" t="s">
        <v>422</v>
      </c>
      <c r="E8238" s="115">
        <v>44879</v>
      </c>
      <c r="F8238" s="192">
        <v>0.26118055555555558</v>
      </c>
      <c r="G8238">
        <v>2</v>
      </c>
      <c r="H8238" s="114" t="s">
        <v>423</v>
      </c>
      <c r="I8238">
        <v>5425549</v>
      </c>
    </row>
    <row r="8239" spans="1:9" x14ac:dyDescent="0.25">
      <c r="A8239" s="114" t="s">
        <v>2149</v>
      </c>
      <c r="B8239">
        <v>25</v>
      </c>
      <c r="C8239" s="114" t="s">
        <v>53</v>
      </c>
      <c r="D8239" s="114" t="s">
        <v>1082</v>
      </c>
      <c r="E8239" s="115">
        <v>44879</v>
      </c>
      <c r="F8239" s="192">
        <v>0.26122685185185185</v>
      </c>
      <c r="G8239">
        <v>2</v>
      </c>
      <c r="H8239" s="114" t="s">
        <v>1083</v>
      </c>
      <c r="I8239"/>
    </row>
    <row r="8240" spans="1:9" x14ac:dyDescent="0.25">
      <c r="A8240" s="114" t="s">
        <v>2149</v>
      </c>
      <c r="B8240">
        <v>26</v>
      </c>
      <c r="C8240" s="114" t="s">
        <v>54</v>
      </c>
      <c r="D8240" s="114" t="s">
        <v>1911</v>
      </c>
      <c r="E8240" s="115">
        <v>44879</v>
      </c>
      <c r="F8240" s="192">
        <v>0.26175925925925925</v>
      </c>
      <c r="G8240">
        <v>2</v>
      </c>
      <c r="H8240" s="114" t="s">
        <v>1912</v>
      </c>
      <c r="I8240">
        <v>5433476</v>
      </c>
    </row>
    <row r="8241" spans="1:9" x14ac:dyDescent="0.25">
      <c r="A8241" s="114" t="s">
        <v>2149</v>
      </c>
      <c r="B8241">
        <v>27</v>
      </c>
      <c r="C8241" s="114" t="s">
        <v>52</v>
      </c>
      <c r="D8241" s="114" t="s">
        <v>1338</v>
      </c>
      <c r="E8241" s="115">
        <v>44879</v>
      </c>
      <c r="F8241" s="192">
        <v>0.26180555555555557</v>
      </c>
      <c r="G8241">
        <v>2</v>
      </c>
      <c r="H8241" s="114" t="s">
        <v>1339</v>
      </c>
      <c r="I8241">
        <v>5353743</v>
      </c>
    </row>
    <row r="8242" spans="1:9" x14ac:dyDescent="0.25">
      <c r="A8242" s="114" t="s">
        <v>2149</v>
      </c>
      <c r="B8242">
        <v>28</v>
      </c>
      <c r="C8242" s="114" t="s">
        <v>52</v>
      </c>
      <c r="D8242" s="114" t="s">
        <v>1612</v>
      </c>
      <c r="E8242" s="115">
        <v>44879</v>
      </c>
      <c r="F8242" s="192">
        <v>0.26201388888888888</v>
      </c>
      <c r="G8242">
        <v>2</v>
      </c>
      <c r="H8242" s="114" t="s">
        <v>1613</v>
      </c>
      <c r="I8242">
        <v>14988801</v>
      </c>
    </row>
    <row r="8243" spans="1:9" x14ac:dyDescent="0.25">
      <c r="A8243" s="114" t="s">
        <v>2149</v>
      </c>
      <c r="B8243">
        <v>29</v>
      </c>
      <c r="C8243" s="114" t="s">
        <v>52</v>
      </c>
      <c r="D8243" s="114" t="s">
        <v>891</v>
      </c>
      <c r="E8243" s="115">
        <v>44879</v>
      </c>
      <c r="F8243" s="192">
        <v>0.2620601851851852</v>
      </c>
      <c r="G8243">
        <v>2</v>
      </c>
      <c r="H8243" s="114" t="s">
        <v>892</v>
      </c>
      <c r="I8243">
        <v>2716325</v>
      </c>
    </row>
    <row r="8244" spans="1:9" x14ac:dyDescent="0.25">
      <c r="A8244" s="114" t="s">
        <v>2149</v>
      </c>
      <c r="B8244">
        <v>30</v>
      </c>
      <c r="C8244" s="114" t="s">
        <v>53</v>
      </c>
      <c r="D8244" s="114" t="s">
        <v>1170</v>
      </c>
      <c r="E8244" s="115">
        <v>44879</v>
      </c>
      <c r="F8244" s="192">
        <v>0.26321759259259259</v>
      </c>
      <c r="G8244">
        <v>2</v>
      </c>
      <c r="H8244" s="114" t="s">
        <v>1171</v>
      </c>
      <c r="I8244"/>
    </row>
    <row r="8245" spans="1:9" x14ac:dyDescent="0.25">
      <c r="A8245" s="114" t="s">
        <v>2149</v>
      </c>
      <c r="B8245">
        <v>31</v>
      </c>
      <c r="C8245" s="114" t="s">
        <v>54</v>
      </c>
      <c r="D8245" s="114" t="s">
        <v>978</v>
      </c>
      <c r="E8245" s="115">
        <v>44879</v>
      </c>
      <c r="F8245" s="192">
        <v>0.26362268518518517</v>
      </c>
      <c r="G8245">
        <v>2</v>
      </c>
      <c r="H8245" s="114" t="s">
        <v>979</v>
      </c>
      <c r="I8245">
        <v>6713989</v>
      </c>
    </row>
    <row r="8246" spans="1:9" x14ac:dyDescent="0.25">
      <c r="A8246" s="114" t="s">
        <v>2149</v>
      </c>
      <c r="B8246">
        <v>32</v>
      </c>
      <c r="C8246" s="114" t="s">
        <v>54</v>
      </c>
      <c r="D8246" s="114" t="s">
        <v>1182</v>
      </c>
      <c r="E8246" s="115">
        <v>44879</v>
      </c>
      <c r="F8246" s="192">
        <v>0.26366898148148149</v>
      </c>
      <c r="G8246">
        <v>2</v>
      </c>
      <c r="H8246" s="114" t="s">
        <v>1183</v>
      </c>
      <c r="I8246">
        <v>5347169</v>
      </c>
    </row>
    <row r="8247" spans="1:9" x14ac:dyDescent="0.25">
      <c r="A8247" s="114" t="s">
        <v>2149</v>
      </c>
      <c r="B8247">
        <v>33</v>
      </c>
      <c r="C8247" s="114" t="s">
        <v>53</v>
      </c>
      <c r="D8247" s="114" t="s">
        <v>266</v>
      </c>
      <c r="E8247" s="115">
        <v>44879</v>
      </c>
      <c r="F8247" s="192">
        <v>0.26385416666666667</v>
      </c>
      <c r="G8247">
        <v>2</v>
      </c>
      <c r="H8247" s="114" t="s">
        <v>267</v>
      </c>
      <c r="I8247">
        <v>2024832</v>
      </c>
    </row>
    <row r="8248" spans="1:9" x14ac:dyDescent="0.25">
      <c r="A8248" s="114" t="s">
        <v>2149</v>
      </c>
      <c r="B8248">
        <v>34</v>
      </c>
      <c r="C8248" s="114" t="s">
        <v>52</v>
      </c>
      <c r="D8248" s="114" t="s">
        <v>939</v>
      </c>
      <c r="E8248" s="115">
        <v>44879</v>
      </c>
      <c r="F8248" s="192">
        <v>0.26480324074074074</v>
      </c>
      <c r="G8248">
        <v>2</v>
      </c>
      <c r="H8248" s="114" t="s">
        <v>940</v>
      </c>
      <c r="I8248">
        <v>5522822</v>
      </c>
    </row>
    <row r="8249" spans="1:9" x14ac:dyDescent="0.25">
      <c r="A8249" s="114" t="s">
        <v>2149</v>
      </c>
      <c r="B8249">
        <v>35</v>
      </c>
      <c r="C8249" s="114" t="s">
        <v>54</v>
      </c>
      <c r="D8249" s="114" t="s">
        <v>2026</v>
      </c>
      <c r="E8249" s="115">
        <v>44879</v>
      </c>
      <c r="F8249" s="192">
        <v>0.26526620370370368</v>
      </c>
      <c r="G8249">
        <v>2</v>
      </c>
      <c r="H8249" s="114" t="s">
        <v>2027</v>
      </c>
      <c r="I8249">
        <v>5368959</v>
      </c>
    </row>
    <row r="8250" spans="1:9" x14ac:dyDescent="0.25">
      <c r="A8250" s="114" t="s">
        <v>2149</v>
      </c>
      <c r="B8250">
        <v>36</v>
      </c>
      <c r="C8250" s="114" t="s">
        <v>52</v>
      </c>
      <c r="D8250" s="114" t="s">
        <v>943</v>
      </c>
      <c r="E8250" s="115">
        <v>44879</v>
      </c>
      <c r="F8250" s="192">
        <v>0.26581018518518518</v>
      </c>
      <c r="G8250">
        <v>2</v>
      </c>
      <c r="H8250" s="114" t="s">
        <v>944</v>
      </c>
      <c r="I8250">
        <v>5348792</v>
      </c>
    </row>
    <row r="8251" spans="1:9" x14ac:dyDescent="0.25">
      <c r="A8251" s="114" t="s">
        <v>2149</v>
      </c>
      <c r="B8251">
        <v>37</v>
      </c>
      <c r="C8251" s="114" t="s">
        <v>52</v>
      </c>
      <c r="D8251" s="114" t="s">
        <v>775</v>
      </c>
      <c r="E8251" s="115">
        <v>44879</v>
      </c>
      <c r="F8251" s="192">
        <v>0.2658564814814815</v>
      </c>
      <c r="G8251">
        <v>2</v>
      </c>
      <c r="H8251" s="114" t="s">
        <v>776</v>
      </c>
      <c r="I8251">
        <v>8117972</v>
      </c>
    </row>
    <row r="8252" spans="1:9" x14ac:dyDescent="0.25">
      <c r="A8252" s="114" t="s">
        <v>2149</v>
      </c>
      <c r="B8252">
        <v>38</v>
      </c>
      <c r="C8252" s="114" t="s">
        <v>52</v>
      </c>
      <c r="D8252" s="114" t="s">
        <v>1529</v>
      </c>
      <c r="E8252" s="115">
        <v>44879</v>
      </c>
      <c r="F8252" s="192">
        <v>0.26618055555555553</v>
      </c>
      <c r="G8252">
        <v>2</v>
      </c>
      <c r="H8252" s="114" t="s">
        <v>1530</v>
      </c>
      <c r="I8252"/>
    </row>
    <row r="8253" spans="1:9" x14ac:dyDescent="0.25">
      <c r="A8253" s="114" t="s">
        <v>2149</v>
      </c>
      <c r="B8253">
        <v>39</v>
      </c>
      <c r="C8253" s="114" t="s">
        <v>53</v>
      </c>
      <c r="D8253" s="114" t="s">
        <v>649</v>
      </c>
      <c r="E8253" s="115">
        <v>44879</v>
      </c>
      <c r="F8253" s="192">
        <v>0.26674768518518521</v>
      </c>
      <c r="G8253">
        <v>2</v>
      </c>
      <c r="H8253" s="114" t="s">
        <v>650</v>
      </c>
      <c r="I8253"/>
    </row>
    <row r="8254" spans="1:9" x14ac:dyDescent="0.25">
      <c r="A8254" s="114" t="s">
        <v>2149</v>
      </c>
      <c r="B8254">
        <v>40</v>
      </c>
      <c r="C8254" s="114" t="s">
        <v>53</v>
      </c>
      <c r="D8254" s="114" t="s">
        <v>394</v>
      </c>
      <c r="E8254" s="115">
        <v>44879</v>
      </c>
      <c r="F8254" s="192">
        <v>0.26678240740740738</v>
      </c>
      <c r="G8254">
        <v>2</v>
      </c>
      <c r="H8254" s="114" t="s">
        <v>395</v>
      </c>
      <c r="I8254">
        <v>3621592</v>
      </c>
    </row>
    <row r="8255" spans="1:9" x14ac:dyDescent="0.25">
      <c r="A8255" s="114" t="s">
        <v>2149</v>
      </c>
      <c r="B8255">
        <v>41</v>
      </c>
      <c r="C8255" s="114" t="s">
        <v>53</v>
      </c>
      <c r="D8255" s="114" t="s">
        <v>1061</v>
      </c>
      <c r="E8255" s="115">
        <v>44879</v>
      </c>
      <c r="F8255" s="192">
        <v>0.26687499999999997</v>
      </c>
      <c r="G8255">
        <v>2</v>
      </c>
      <c r="H8255" s="114" t="s">
        <v>1062</v>
      </c>
      <c r="I8255"/>
    </row>
    <row r="8256" spans="1:9" x14ac:dyDescent="0.25">
      <c r="A8256" s="114" t="s">
        <v>2149</v>
      </c>
      <c r="B8256">
        <v>42</v>
      </c>
      <c r="C8256" s="114" t="s">
        <v>53</v>
      </c>
      <c r="D8256" s="114" t="s">
        <v>320</v>
      </c>
      <c r="E8256" s="115">
        <v>44879</v>
      </c>
      <c r="F8256" s="192">
        <v>0.26694444444444443</v>
      </c>
      <c r="G8256">
        <v>2</v>
      </c>
      <c r="H8256" s="114" t="s">
        <v>321</v>
      </c>
      <c r="I8256">
        <v>3385712</v>
      </c>
    </row>
    <row r="8257" spans="1:9" x14ac:dyDescent="0.25">
      <c r="A8257" s="114" t="s">
        <v>2149</v>
      </c>
      <c r="B8257">
        <v>43</v>
      </c>
      <c r="C8257" s="114" t="s">
        <v>53</v>
      </c>
      <c r="D8257" s="114" t="s">
        <v>1080</v>
      </c>
      <c r="E8257" s="115">
        <v>44879</v>
      </c>
      <c r="F8257" s="192">
        <v>0.26697916666666666</v>
      </c>
      <c r="G8257">
        <v>2</v>
      </c>
      <c r="H8257" s="114" t="s">
        <v>1081</v>
      </c>
      <c r="I8257"/>
    </row>
    <row r="8258" spans="1:9" x14ac:dyDescent="0.25">
      <c r="A8258" s="114" t="s">
        <v>2149</v>
      </c>
      <c r="B8258">
        <v>44</v>
      </c>
      <c r="C8258" s="114" t="s">
        <v>53</v>
      </c>
      <c r="D8258" s="114" t="s">
        <v>976</v>
      </c>
      <c r="E8258" s="115">
        <v>44879</v>
      </c>
      <c r="F8258" s="192">
        <v>0.26719907407407406</v>
      </c>
      <c r="G8258">
        <v>2</v>
      </c>
      <c r="H8258" s="114" t="s">
        <v>977</v>
      </c>
      <c r="I8258">
        <v>5501030</v>
      </c>
    </row>
    <row r="8259" spans="1:9" x14ac:dyDescent="0.25">
      <c r="A8259" s="114" t="s">
        <v>2149</v>
      </c>
      <c r="B8259">
        <v>45</v>
      </c>
      <c r="C8259" s="114" t="s">
        <v>53</v>
      </c>
      <c r="D8259" s="114" t="s">
        <v>1225</v>
      </c>
      <c r="E8259" s="115">
        <v>44879</v>
      </c>
      <c r="F8259" s="192">
        <v>0.26781250000000001</v>
      </c>
      <c r="G8259">
        <v>2</v>
      </c>
      <c r="H8259" s="114" t="s">
        <v>1226</v>
      </c>
      <c r="I8259">
        <v>14929369</v>
      </c>
    </row>
    <row r="8260" spans="1:9" x14ac:dyDescent="0.25">
      <c r="A8260" s="114" t="s">
        <v>2149</v>
      </c>
      <c r="B8260">
        <v>46</v>
      </c>
      <c r="C8260" s="114" t="s">
        <v>53</v>
      </c>
      <c r="D8260" s="114" t="s">
        <v>1066</v>
      </c>
      <c r="E8260" s="115">
        <v>44879</v>
      </c>
      <c r="F8260" s="192">
        <v>0.26784722222222224</v>
      </c>
      <c r="G8260">
        <v>2</v>
      </c>
      <c r="H8260" s="114" t="s">
        <v>1067</v>
      </c>
      <c r="I8260"/>
    </row>
    <row r="8261" spans="1:9" x14ac:dyDescent="0.25">
      <c r="A8261" s="114" t="s">
        <v>2149</v>
      </c>
      <c r="B8261">
        <v>47</v>
      </c>
      <c r="C8261" s="114" t="s">
        <v>52</v>
      </c>
      <c r="D8261" s="114" t="s">
        <v>360</v>
      </c>
      <c r="E8261" s="115">
        <v>44879</v>
      </c>
      <c r="F8261" s="192">
        <v>0.26817129629629627</v>
      </c>
      <c r="G8261">
        <v>2</v>
      </c>
      <c r="H8261" s="114" t="s">
        <v>361</v>
      </c>
      <c r="I8261">
        <v>5503300</v>
      </c>
    </row>
    <row r="8262" spans="1:9" x14ac:dyDescent="0.25">
      <c r="A8262" s="114" t="s">
        <v>2149</v>
      </c>
      <c r="B8262">
        <v>48</v>
      </c>
      <c r="C8262" s="114" t="s">
        <v>53</v>
      </c>
      <c r="D8262" s="114" t="s">
        <v>923</v>
      </c>
      <c r="E8262" s="115">
        <v>44879</v>
      </c>
      <c r="F8262" s="192">
        <v>0.2683564814814815</v>
      </c>
      <c r="G8262">
        <v>2</v>
      </c>
      <c r="H8262" s="114" t="s">
        <v>924</v>
      </c>
      <c r="I8262">
        <v>14985364</v>
      </c>
    </row>
    <row r="8263" spans="1:9" x14ac:dyDescent="0.25">
      <c r="A8263" s="114" t="s">
        <v>2149</v>
      </c>
      <c r="B8263">
        <v>49</v>
      </c>
      <c r="C8263" s="114" t="s">
        <v>53</v>
      </c>
      <c r="D8263" s="114" t="s">
        <v>935</v>
      </c>
      <c r="E8263" s="115">
        <v>44879</v>
      </c>
      <c r="F8263" s="192">
        <v>0.26853009259259258</v>
      </c>
      <c r="G8263">
        <v>2</v>
      </c>
      <c r="H8263" s="114" t="s">
        <v>936</v>
      </c>
      <c r="I8263">
        <v>15027063</v>
      </c>
    </row>
    <row r="8264" spans="1:9" x14ac:dyDescent="0.25">
      <c r="A8264" s="114" t="s">
        <v>2149</v>
      </c>
      <c r="B8264">
        <v>50</v>
      </c>
      <c r="C8264" s="114" t="s">
        <v>54</v>
      </c>
      <c r="D8264" s="114" t="s">
        <v>621</v>
      </c>
      <c r="E8264" s="115">
        <v>44879</v>
      </c>
      <c r="F8264" s="192">
        <v>0.26868055555555553</v>
      </c>
      <c r="G8264">
        <v>2</v>
      </c>
      <c r="H8264" s="114" t="s">
        <v>622</v>
      </c>
      <c r="I8264">
        <v>2704243</v>
      </c>
    </row>
    <row r="8265" spans="1:9" x14ac:dyDescent="0.25">
      <c r="A8265" s="114" t="s">
        <v>2149</v>
      </c>
      <c r="B8265">
        <v>51</v>
      </c>
      <c r="C8265" s="114" t="s">
        <v>54</v>
      </c>
      <c r="D8265" s="114" t="s">
        <v>1673</v>
      </c>
      <c r="E8265" s="115">
        <v>44879</v>
      </c>
      <c r="F8265" s="192">
        <v>0.26871527777777776</v>
      </c>
      <c r="G8265">
        <v>2</v>
      </c>
      <c r="H8265" s="114" t="s">
        <v>1674</v>
      </c>
      <c r="I8265">
        <v>7347558</v>
      </c>
    </row>
    <row r="8266" spans="1:9" x14ac:dyDescent="0.25">
      <c r="A8266" s="114" t="s">
        <v>2149</v>
      </c>
      <c r="B8266">
        <v>52</v>
      </c>
      <c r="C8266" s="114" t="s">
        <v>53</v>
      </c>
      <c r="D8266" s="114" t="s">
        <v>354</v>
      </c>
      <c r="E8266" s="115">
        <v>44879</v>
      </c>
      <c r="F8266" s="192">
        <v>0.26924768518518516</v>
      </c>
      <c r="G8266">
        <v>2</v>
      </c>
      <c r="H8266" s="114" t="s">
        <v>355</v>
      </c>
      <c r="I8266"/>
    </row>
    <row r="8267" spans="1:9" x14ac:dyDescent="0.25">
      <c r="A8267" s="114" t="s">
        <v>2149</v>
      </c>
      <c r="B8267">
        <v>53</v>
      </c>
      <c r="C8267" s="114" t="s">
        <v>52</v>
      </c>
      <c r="D8267" s="114" t="s">
        <v>536</v>
      </c>
      <c r="E8267" s="115">
        <v>44879</v>
      </c>
      <c r="F8267" s="192">
        <v>0.26928240740740739</v>
      </c>
      <c r="G8267">
        <v>2</v>
      </c>
      <c r="H8267" s="114" t="s">
        <v>537</v>
      </c>
      <c r="I8267">
        <v>5416421</v>
      </c>
    </row>
    <row r="8268" spans="1:9" x14ac:dyDescent="0.25">
      <c r="A8268" s="114" t="s">
        <v>2149</v>
      </c>
      <c r="B8268">
        <v>54</v>
      </c>
      <c r="C8268" s="114" t="s">
        <v>54</v>
      </c>
      <c r="D8268" s="114" t="s">
        <v>1284</v>
      </c>
      <c r="E8268" s="115">
        <v>44879</v>
      </c>
      <c r="F8268" s="192">
        <v>0.27015046296296297</v>
      </c>
      <c r="G8268">
        <v>2</v>
      </c>
      <c r="H8268" s="114" t="s">
        <v>1285</v>
      </c>
      <c r="I8268">
        <v>5352274</v>
      </c>
    </row>
    <row r="8269" spans="1:9" x14ac:dyDescent="0.25">
      <c r="A8269" s="114" t="s">
        <v>2149</v>
      </c>
      <c r="B8269">
        <v>55</v>
      </c>
      <c r="C8269" s="114" t="s">
        <v>54</v>
      </c>
      <c r="D8269" s="114" t="s">
        <v>328</v>
      </c>
      <c r="E8269" s="115">
        <v>44879</v>
      </c>
      <c r="F8269" s="192">
        <v>0.27018518518518519</v>
      </c>
      <c r="G8269">
        <v>2</v>
      </c>
      <c r="H8269" s="114" t="s">
        <v>329</v>
      </c>
      <c r="I8269">
        <v>5410157</v>
      </c>
    </row>
    <row r="8270" spans="1:9" x14ac:dyDescent="0.25">
      <c r="A8270" s="114" t="s">
        <v>2149</v>
      </c>
      <c r="B8270">
        <v>56</v>
      </c>
      <c r="C8270" s="114" t="s">
        <v>54</v>
      </c>
      <c r="D8270" s="114" t="s">
        <v>799</v>
      </c>
      <c r="E8270" s="115">
        <v>44879</v>
      </c>
      <c r="F8270" s="192">
        <v>0.27054398148148145</v>
      </c>
      <c r="G8270">
        <v>2</v>
      </c>
      <c r="H8270" s="114" t="s">
        <v>800</v>
      </c>
      <c r="I8270">
        <v>6713817</v>
      </c>
    </row>
    <row r="8271" spans="1:9" x14ac:dyDescent="0.25">
      <c r="A8271" s="114" t="s">
        <v>2149</v>
      </c>
      <c r="B8271">
        <v>57</v>
      </c>
      <c r="C8271" s="114" t="s">
        <v>53</v>
      </c>
      <c r="D8271" s="114" t="s">
        <v>629</v>
      </c>
      <c r="E8271" s="115">
        <v>44879</v>
      </c>
      <c r="F8271" s="192">
        <v>0.27148148148148149</v>
      </c>
      <c r="G8271">
        <v>2</v>
      </c>
      <c r="H8271" s="114" t="s">
        <v>630</v>
      </c>
      <c r="I8271">
        <v>1868350560</v>
      </c>
    </row>
    <row r="8272" spans="1:9" x14ac:dyDescent="0.25">
      <c r="A8272" s="114" t="s">
        <v>2149</v>
      </c>
      <c r="B8272">
        <v>58</v>
      </c>
      <c r="C8272" s="114" t="s">
        <v>53</v>
      </c>
      <c r="D8272" s="114" t="s">
        <v>1219</v>
      </c>
      <c r="E8272" s="115">
        <v>44879</v>
      </c>
      <c r="F8272" s="192">
        <v>0.27177083333333335</v>
      </c>
      <c r="G8272">
        <v>2</v>
      </c>
      <c r="H8272" s="114" t="s">
        <v>1220</v>
      </c>
      <c r="I8272"/>
    </row>
    <row r="8273" spans="1:9" x14ac:dyDescent="0.25">
      <c r="A8273" s="114" t="s">
        <v>2149</v>
      </c>
      <c r="B8273">
        <v>59</v>
      </c>
      <c r="C8273" s="114" t="s">
        <v>53</v>
      </c>
      <c r="D8273" s="114" t="s">
        <v>1046</v>
      </c>
      <c r="E8273" s="115">
        <v>44879</v>
      </c>
      <c r="F8273" s="192">
        <v>0.27187499999999998</v>
      </c>
      <c r="G8273">
        <v>2</v>
      </c>
      <c r="H8273" s="114" t="s">
        <v>1047</v>
      </c>
      <c r="I8273"/>
    </row>
    <row r="8274" spans="1:9" x14ac:dyDescent="0.25">
      <c r="A8274" s="114" t="s">
        <v>2149</v>
      </c>
      <c r="B8274">
        <v>60</v>
      </c>
      <c r="C8274" s="114" t="s">
        <v>52</v>
      </c>
      <c r="D8274" s="114" t="s">
        <v>869</v>
      </c>
      <c r="E8274" s="115">
        <v>44879</v>
      </c>
      <c r="F8274" s="192">
        <v>0.27196759259259257</v>
      </c>
      <c r="G8274">
        <v>2</v>
      </c>
      <c r="H8274" s="114" t="s">
        <v>870</v>
      </c>
      <c r="I8274">
        <v>15013143</v>
      </c>
    </row>
    <row r="8275" spans="1:9" x14ac:dyDescent="0.25">
      <c r="A8275" s="114" t="s">
        <v>2149</v>
      </c>
      <c r="B8275">
        <v>61</v>
      </c>
      <c r="C8275" s="114" t="s">
        <v>53</v>
      </c>
      <c r="D8275" s="114" t="s">
        <v>857</v>
      </c>
      <c r="E8275" s="115">
        <v>44879</v>
      </c>
      <c r="F8275" s="192">
        <v>0.27199074074074076</v>
      </c>
      <c r="G8275">
        <v>2</v>
      </c>
      <c r="H8275" s="114" t="s">
        <v>858</v>
      </c>
      <c r="I8275">
        <v>2151849</v>
      </c>
    </row>
    <row r="8276" spans="1:9" x14ac:dyDescent="0.25">
      <c r="A8276" s="114" t="s">
        <v>2149</v>
      </c>
      <c r="B8276">
        <v>62</v>
      </c>
      <c r="C8276" s="114" t="s">
        <v>53</v>
      </c>
      <c r="D8276" s="114" t="s">
        <v>720</v>
      </c>
      <c r="E8276" s="115">
        <v>44879</v>
      </c>
      <c r="F8276" s="192">
        <v>0.27204861111111112</v>
      </c>
      <c r="G8276">
        <v>2</v>
      </c>
      <c r="H8276" s="114" t="s">
        <v>721</v>
      </c>
      <c r="I8276"/>
    </row>
    <row r="8277" spans="1:9" x14ac:dyDescent="0.25">
      <c r="A8277" s="114" t="s">
        <v>2149</v>
      </c>
      <c r="B8277">
        <v>63</v>
      </c>
      <c r="C8277" s="114" t="s">
        <v>53</v>
      </c>
      <c r="D8277" s="114" t="s">
        <v>931</v>
      </c>
      <c r="E8277" s="115">
        <v>44879</v>
      </c>
      <c r="F8277" s="192">
        <v>0.27230324074074075</v>
      </c>
      <c r="G8277">
        <v>2</v>
      </c>
      <c r="H8277" s="114" t="s">
        <v>932</v>
      </c>
      <c r="I8277"/>
    </row>
    <row r="8278" spans="1:9" x14ac:dyDescent="0.25">
      <c r="A8278" s="114" t="s">
        <v>2149</v>
      </c>
      <c r="B8278">
        <v>64</v>
      </c>
      <c r="C8278" s="114" t="s">
        <v>52</v>
      </c>
      <c r="D8278" s="114" t="s">
        <v>402</v>
      </c>
      <c r="E8278" s="115">
        <v>44879</v>
      </c>
      <c r="F8278" s="192">
        <v>0.27292824074074074</v>
      </c>
      <c r="G8278">
        <v>2</v>
      </c>
      <c r="H8278" s="114" t="s">
        <v>403</v>
      </c>
      <c r="I8278">
        <v>5369112</v>
      </c>
    </row>
    <row r="8279" spans="1:9" x14ac:dyDescent="0.25">
      <c r="A8279" s="114" t="s">
        <v>2149</v>
      </c>
      <c r="B8279">
        <v>65</v>
      </c>
      <c r="C8279" s="114" t="s">
        <v>53</v>
      </c>
      <c r="D8279" s="114" t="s">
        <v>1006</v>
      </c>
      <c r="E8279" s="115">
        <v>44879</v>
      </c>
      <c r="F8279" s="192">
        <v>0.27355324074074072</v>
      </c>
      <c r="G8279">
        <v>2</v>
      </c>
      <c r="H8279" s="114" t="s">
        <v>1007</v>
      </c>
      <c r="I8279">
        <v>6692095</v>
      </c>
    </row>
    <row r="8280" spans="1:9" x14ac:dyDescent="0.25">
      <c r="A8280" s="114" t="s">
        <v>2149</v>
      </c>
      <c r="B8280">
        <v>66</v>
      </c>
      <c r="C8280" s="114" t="s">
        <v>54</v>
      </c>
      <c r="D8280" s="114" t="s">
        <v>1221</v>
      </c>
      <c r="E8280" s="115">
        <v>44879</v>
      </c>
      <c r="F8280" s="192">
        <v>0.27359953703703704</v>
      </c>
      <c r="G8280">
        <v>2</v>
      </c>
      <c r="H8280" s="114" t="s">
        <v>1222</v>
      </c>
      <c r="I8280">
        <v>6723191</v>
      </c>
    </row>
    <row r="8281" spans="1:9" x14ac:dyDescent="0.25">
      <c r="A8281" s="114" t="s">
        <v>2149</v>
      </c>
      <c r="B8281">
        <v>67</v>
      </c>
      <c r="C8281" s="114" t="s">
        <v>52</v>
      </c>
      <c r="D8281" s="114" t="s">
        <v>1178</v>
      </c>
      <c r="E8281" s="115">
        <v>44879</v>
      </c>
      <c r="F8281" s="192">
        <v>0.27390046296296294</v>
      </c>
      <c r="G8281">
        <v>2</v>
      </c>
      <c r="H8281" s="114" t="s">
        <v>1179</v>
      </c>
      <c r="I8281">
        <v>7299031</v>
      </c>
    </row>
    <row r="8282" spans="1:9" x14ac:dyDescent="0.25">
      <c r="A8282" s="114" t="s">
        <v>2149</v>
      </c>
      <c r="B8282">
        <v>68</v>
      </c>
      <c r="C8282" s="114" t="s">
        <v>53</v>
      </c>
      <c r="D8282" s="114" t="s">
        <v>947</v>
      </c>
      <c r="E8282" s="115">
        <v>44879</v>
      </c>
      <c r="F8282" s="192">
        <v>0.27394675925925926</v>
      </c>
      <c r="G8282">
        <v>2</v>
      </c>
      <c r="H8282" s="114" t="s">
        <v>948</v>
      </c>
      <c r="I8282">
        <v>15010518</v>
      </c>
    </row>
    <row r="8283" spans="1:9" x14ac:dyDescent="0.25">
      <c r="A8283" s="114" t="s">
        <v>2149</v>
      </c>
      <c r="B8283">
        <v>69</v>
      </c>
      <c r="C8283" s="114" t="s">
        <v>52</v>
      </c>
      <c r="D8283" s="114" t="s">
        <v>1794</v>
      </c>
      <c r="E8283" s="115">
        <v>44879</v>
      </c>
      <c r="F8283" s="192">
        <v>0.27399305555555553</v>
      </c>
      <c r="G8283">
        <v>2</v>
      </c>
      <c r="H8283" s="114" t="s">
        <v>1795</v>
      </c>
      <c r="I8283">
        <v>2649401</v>
      </c>
    </row>
    <row r="8284" spans="1:9" x14ac:dyDescent="0.25">
      <c r="A8284" s="114" t="s">
        <v>2149</v>
      </c>
      <c r="B8284">
        <v>70</v>
      </c>
      <c r="C8284" s="114" t="s">
        <v>53</v>
      </c>
      <c r="D8284" s="114" t="s">
        <v>768</v>
      </c>
      <c r="E8284" s="115">
        <v>44879</v>
      </c>
      <c r="F8284" s="192">
        <v>0.27428240740740739</v>
      </c>
      <c r="G8284">
        <v>2</v>
      </c>
      <c r="H8284" s="114" t="s">
        <v>769</v>
      </c>
      <c r="I8284"/>
    </row>
    <row r="8285" spans="1:9" x14ac:dyDescent="0.25">
      <c r="A8285" s="114" t="s">
        <v>2149</v>
      </c>
      <c r="B8285">
        <v>71</v>
      </c>
      <c r="C8285" s="114" t="s">
        <v>53</v>
      </c>
      <c r="D8285" s="114" t="s">
        <v>837</v>
      </c>
      <c r="E8285" s="115">
        <v>44879</v>
      </c>
      <c r="F8285" s="192">
        <v>0.27432870370370371</v>
      </c>
      <c r="G8285">
        <v>2</v>
      </c>
      <c r="H8285" s="114" t="s">
        <v>838</v>
      </c>
      <c r="I8285"/>
    </row>
    <row r="8286" spans="1:9" x14ac:dyDescent="0.25">
      <c r="A8286" s="114" t="s">
        <v>2149</v>
      </c>
      <c r="B8286">
        <v>72</v>
      </c>
      <c r="C8286" s="114" t="s">
        <v>53</v>
      </c>
      <c r="D8286" s="114" t="s">
        <v>1927</v>
      </c>
      <c r="E8286" s="115">
        <v>44879</v>
      </c>
      <c r="F8286" s="192">
        <v>0.27436342592592594</v>
      </c>
      <c r="G8286">
        <v>2</v>
      </c>
      <c r="H8286" s="114" t="s">
        <v>1928</v>
      </c>
      <c r="I8286"/>
    </row>
    <row r="8287" spans="1:9" x14ac:dyDescent="0.25">
      <c r="A8287" s="114" t="s">
        <v>2149</v>
      </c>
      <c r="B8287">
        <v>73</v>
      </c>
      <c r="C8287" s="114" t="s">
        <v>53</v>
      </c>
      <c r="D8287" s="114" t="s">
        <v>561</v>
      </c>
      <c r="E8287" s="115">
        <v>44879</v>
      </c>
      <c r="F8287" s="192">
        <v>0.27439814814814817</v>
      </c>
      <c r="G8287">
        <v>2</v>
      </c>
      <c r="H8287" s="114" t="s">
        <v>562</v>
      </c>
      <c r="I8287">
        <v>5405139</v>
      </c>
    </row>
    <row r="8288" spans="1:9" x14ac:dyDescent="0.25">
      <c r="A8288" s="114" t="s">
        <v>2149</v>
      </c>
      <c r="B8288">
        <v>74</v>
      </c>
      <c r="C8288" s="114" t="s">
        <v>53</v>
      </c>
      <c r="D8288" s="114" t="s">
        <v>1151</v>
      </c>
      <c r="E8288" s="115">
        <v>44879</v>
      </c>
      <c r="F8288" s="192">
        <v>0.27519675925925924</v>
      </c>
      <c r="G8288">
        <v>2</v>
      </c>
      <c r="H8288" s="114" t="s">
        <v>1152</v>
      </c>
      <c r="I8288"/>
    </row>
    <row r="8289" spans="1:9" x14ac:dyDescent="0.25">
      <c r="A8289" s="114" t="s">
        <v>2149</v>
      </c>
      <c r="B8289">
        <v>75</v>
      </c>
      <c r="C8289" s="114" t="s">
        <v>53</v>
      </c>
      <c r="D8289" s="114" t="s">
        <v>865</v>
      </c>
      <c r="E8289" s="115">
        <v>44879</v>
      </c>
      <c r="F8289" s="192">
        <v>0.27599537037037036</v>
      </c>
      <c r="G8289">
        <v>2</v>
      </c>
      <c r="H8289" s="114" t="s">
        <v>866</v>
      </c>
      <c r="I8289">
        <v>7315423</v>
      </c>
    </row>
    <row r="8290" spans="1:9" x14ac:dyDescent="0.25">
      <c r="A8290" s="114" t="s">
        <v>2149</v>
      </c>
      <c r="B8290">
        <v>76</v>
      </c>
      <c r="C8290" s="114" t="s">
        <v>53</v>
      </c>
      <c r="D8290" s="114" t="s">
        <v>372</v>
      </c>
      <c r="E8290" s="115">
        <v>44879</v>
      </c>
      <c r="F8290" s="192">
        <v>0.27628472222222222</v>
      </c>
      <c r="G8290">
        <v>2</v>
      </c>
      <c r="H8290" s="114" t="s">
        <v>373</v>
      </c>
      <c r="I8290">
        <v>4822957</v>
      </c>
    </row>
    <row r="8291" spans="1:9" x14ac:dyDescent="0.25">
      <c r="A8291" s="114" t="s">
        <v>2149</v>
      </c>
      <c r="B8291">
        <v>77</v>
      </c>
      <c r="C8291" s="114" t="s">
        <v>53</v>
      </c>
      <c r="D8291" s="114" t="s">
        <v>917</v>
      </c>
      <c r="E8291" s="115">
        <v>44879</v>
      </c>
      <c r="F8291" s="192">
        <v>0.27636574074074072</v>
      </c>
      <c r="G8291">
        <v>2</v>
      </c>
      <c r="H8291" s="114" t="s">
        <v>918</v>
      </c>
      <c r="I8291">
        <v>5500676</v>
      </c>
    </row>
    <row r="8292" spans="1:9" x14ac:dyDescent="0.25">
      <c r="A8292" s="114" t="s">
        <v>2149</v>
      </c>
      <c r="B8292">
        <v>78</v>
      </c>
      <c r="C8292" s="114" t="s">
        <v>52</v>
      </c>
      <c r="D8292" s="114" t="s">
        <v>1164</v>
      </c>
      <c r="E8292" s="115">
        <v>44879</v>
      </c>
      <c r="F8292" s="192">
        <v>0.27638888888888891</v>
      </c>
      <c r="G8292">
        <v>2</v>
      </c>
      <c r="H8292" s="114" t="s">
        <v>1165</v>
      </c>
      <c r="I8292">
        <v>14987576</v>
      </c>
    </row>
    <row r="8293" spans="1:9" x14ac:dyDescent="0.25">
      <c r="A8293" s="114" t="s">
        <v>2149</v>
      </c>
      <c r="B8293">
        <v>79</v>
      </c>
      <c r="C8293" s="114" t="s">
        <v>52</v>
      </c>
      <c r="D8293" s="114" t="s">
        <v>1199</v>
      </c>
      <c r="E8293" s="115">
        <v>44879</v>
      </c>
      <c r="F8293" s="192">
        <v>0.27655092592592595</v>
      </c>
      <c r="G8293">
        <v>2</v>
      </c>
      <c r="H8293" s="114" t="s">
        <v>1200</v>
      </c>
      <c r="I8293">
        <v>7054903</v>
      </c>
    </row>
    <row r="8294" spans="1:9" x14ac:dyDescent="0.25">
      <c r="A8294" s="114" t="s">
        <v>2149</v>
      </c>
      <c r="B8294">
        <v>80</v>
      </c>
      <c r="C8294" s="114" t="s">
        <v>54</v>
      </c>
      <c r="D8294" s="114" t="s">
        <v>1340</v>
      </c>
      <c r="E8294" s="115">
        <v>44879</v>
      </c>
      <c r="F8294" s="192">
        <v>0.27660879629629631</v>
      </c>
      <c r="G8294">
        <v>2</v>
      </c>
      <c r="H8294" s="114" t="s">
        <v>1341</v>
      </c>
      <c r="I8294">
        <v>5344103</v>
      </c>
    </row>
    <row r="8295" spans="1:9" x14ac:dyDescent="0.25">
      <c r="A8295" s="114" t="s">
        <v>2149</v>
      </c>
      <c r="B8295">
        <v>81</v>
      </c>
      <c r="C8295" s="114" t="s">
        <v>52</v>
      </c>
      <c r="D8295" s="114" t="s">
        <v>1109</v>
      </c>
      <c r="E8295" s="115">
        <v>44879</v>
      </c>
      <c r="F8295" s="192">
        <v>0.27684027777777775</v>
      </c>
      <c r="G8295">
        <v>2</v>
      </c>
      <c r="H8295" s="114" t="s">
        <v>1110</v>
      </c>
      <c r="I8295">
        <v>5325940</v>
      </c>
    </row>
    <row r="8296" spans="1:9" x14ac:dyDescent="0.25">
      <c r="A8296" s="114" t="s">
        <v>2149</v>
      </c>
      <c r="B8296">
        <v>82</v>
      </c>
      <c r="C8296" s="114" t="s">
        <v>53</v>
      </c>
      <c r="D8296" s="114" t="s">
        <v>1735</v>
      </c>
      <c r="E8296" s="115">
        <v>44879</v>
      </c>
      <c r="F8296" s="192">
        <v>0.27706018518518516</v>
      </c>
      <c r="G8296">
        <v>2</v>
      </c>
      <c r="H8296" s="114" t="s">
        <v>1736</v>
      </c>
      <c r="I8296"/>
    </row>
    <row r="8297" spans="1:9" x14ac:dyDescent="0.25">
      <c r="A8297" s="114" t="s">
        <v>2149</v>
      </c>
      <c r="B8297">
        <v>83</v>
      </c>
      <c r="C8297" s="114" t="s">
        <v>53</v>
      </c>
      <c r="D8297" s="114" t="s">
        <v>1774</v>
      </c>
      <c r="E8297" s="115">
        <v>44879</v>
      </c>
      <c r="F8297" s="192">
        <v>0.27709490740740739</v>
      </c>
      <c r="G8297">
        <v>2</v>
      </c>
      <c r="H8297" s="114" t="s">
        <v>1775</v>
      </c>
      <c r="I8297"/>
    </row>
    <row r="8298" spans="1:9" x14ac:dyDescent="0.25">
      <c r="A8298" s="114" t="s">
        <v>2149</v>
      </c>
      <c r="B8298">
        <v>84</v>
      </c>
      <c r="C8298" s="114" t="s">
        <v>53</v>
      </c>
      <c r="D8298" s="114" t="s">
        <v>1778</v>
      </c>
      <c r="E8298" s="115">
        <v>44879</v>
      </c>
      <c r="F8298" s="192">
        <v>0.27767361111111111</v>
      </c>
      <c r="G8298">
        <v>2</v>
      </c>
      <c r="H8298" s="114" t="s">
        <v>1779</v>
      </c>
      <c r="I8298">
        <v>6691922</v>
      </c>
    </row>
    <row r="8299" spans="1:9" x14ac:dyDescent="0.25">
      <c r="A8299" s="114" t="s">
        <v>2149</v>
      </c>
      <c r="B8299">
        <v>85</v>
      </c>
      <c r="C8299" s="114" t="s">
        <v>53</v>
      </c>
      <c r="D8299" s="114" t="s">
        <v>1764</v>
      </c>
      <c r="E8299" s="115">
        <v>44879</v>
      </c>
      <c r="F8299" s="192">
        <v>0.27773148148148147</v>
      </c>
      <c r="G8299">
        <v>2</v>
      </c>
      <c r="H8299" s="114" t="s">
        <v>1765</v>
      </c>
      <c r="I8299">
        <v>2049480</v>
      </c>
    </row>
    <row r="8300" spans="1:9" x14ac:dyDescent="0.25">
      <c r="A8300" s="114" t="s">
        <v>2149</v>
      </c>
      <c r="B8300">
        <v>86</v>
      </c>
      <c r="C8300" s="114" t="s">
        <v>53</v>
      </c>
      <c r="D8300" s="114" t="s">
        <v>1031</v>
      </c>
      <c r="E8300" s="115">
        <v>44879</v>
      </c>
      <c r="F8300" s="192">
        <v>0.27796296296296297</v>
      </c>
      <c r="G8300">
        <v>2</v>
      </c>
      <c r="H8300" s="114" t="s">
        <v>1032</v>
      </c>
      <c r="I8300"/>
    </row>
    <row r="8301" spans="1:9" x14ac:dyDescent="0.25">
      <c r="A8301" s="114" t="s">
        <v>2149</v>
      </c>
      <c r="B8301">
        <v>87</v>
      </c>
      <c r="C8301" s="114" t="s">
        <v>53</v>
      </c>
      <c r="D8301" s="114" t="s">
        <v>1642</v>
      </c>
      <c r="E8301" s="115">
        <v>44879</v>
      </c>
      <c r="F8301" s="192">
        <v>0.27800925925925923</v>
      </c>
      <c r="G8301">
        <v>2</v>
      </c>
      <c r="H8301" s="114" t="s">
        <v>1643</v>
      </c>
      <c r="I8301">
        <v>15010513</v>
      </c>
    </row>
    <row r="8302" spans="1:9" x14ac:dyDescent="0.25">
      <c r="A8302" s="114" t="s">
        <v>2149</v>
      </c>
      <c r="B8302">
        <v>88</v>
      </c>
      <c r="C8302" s="114" t="s">
        <v>53</v>
      </c>
      <c r="D8302" s="114" t="s">
        <v>1223</v>
      </c>
      <c r="E8302" s="115">
        <v>44879</v>
      </c>
      <c r="F8302" s="192">
        <v>0.2784375</v>
      </c>
      <c r="G8302">
        <v>2</v>
      </c>
      <c r="H8302" s="114" t="s">
        <v>1224</v>
      </c>
      <c r="I8302"/>
    </row>
    <row r="8303" spans="1:9" x14ac:dyDescent="0.25">
      <c r="A8303" s="114" t="s">
        <v>2149</v>
      </c>
      <c r="B8303">
        <v>89</v>
      </c>
      <c r="C8303" s="114" t="s">
        <v>53</v>
      </c>
      <c r="D8303" s="114" t="s">
        <v>937</v>
      </c>
      <c r="E8303" s="115">
        <v>44879</v>
      </c>
      <c r="F8303" s="192">
        <v>0.27847222222222223</v>
      </c>
      <c r="G8303">
        <v>2</v>
      </c>
      <c r="H8303" s="114" t="s">
        <v>938</v>
      </c>
      <c r="I8303">
        <v>2048564</v>
      </c>
    </row>
    <row r="8304" spans="1:9" x14ac:dyDescent="0.25">
      <c r="A8304" s="114" t="s">
        <v>2149</v>
      </c>
      <c r="B8304">
        <v>90</v>
      </c>
      <c r="C8304" s="114" t="s">
        <v>53</v>
      </c>
      <c r="D8304" s="114" t="s">
        <v>1078</v>
      </c>
      <c r="E8304" s="115">
        <v>44879</v>
      </c>
      <c r="F8304" s="192">
        <v>0.27900462962962963</v>
      </c>
      <c r="G8304">
        <v>2</v>
      </c>
      <c r="H8304" s="114" t="s">
        <v>1079</v>
      </c>
      <c r="I8304"/>
    </row>
    <row r="8305" spans="1:9" x14ac:dyDescent="0.25">
      <c r="A8305" s="114" t="s">
        <v>2149</v>
      </c>
      <c r="B8305">
        <v>91</v>
      </c>
      <c r="C8305" s="114" t="s">
        <v>53</v>
      </c>
      <c r="D8305" s="114" t="s">
        <v>933</v>
      </c>
      <c r="E8305" s="115">
        <v>44879</v>
      </c>
      <c r="F8305" s="192">
        <v>0.27903935185185186</v>
      </c>
      <c r="G8305">
        <v>2</v>
      </c>
      <c r="H8305" s="114" t="s">
        <v>934</v>
      </c>
      <c r="I8305">
        <v>14929376</v>
      </c>
    </row>
    <row r="8306" spans="1:9" x14ac:dyDescent="0.25">
      <c r="A8306" s="114" t="s">
        <v>2149</v>
      </c>
      <c r="B8306">
        <v>92</v>
      </c>
      <c r="C8306" s="114" t="s">
        <v>52</v>
      </c>
      <c r="D8306" s="114" t="s">
        <v>982</v>
      </c>
      <c r="E8306" s="115">
        <v>44879</v>
      </c>
      <c r="F8306" s="192">
        <v>0.27934027777777776</v>
      </c>
      <c r="G8306">
        <v>2</v>
      </c>
      <c r="H8306" s="114" t="s">
        <v>983</v>
      </c>
      <c r="I8306">
        <v>3639736</v>
      </c>
    </row>
    <row r="8307" spans="1:9" x14ac:dyDescent="0.25">
      <c r="A8307" s="114" t="s">
        <v>2149</v>
      </c>
      <c r="B8307">
        <v>93</v>
      </c>
      <c r="C8307" s="114" t="s">
        <v>52</v>
      </c>
      <c r="D8307" s="114" t="s">
        <v>941</v>
      </c>
      <c r="E8307" s="115">
        <v>44879</v>
      </c>
      <c r="F8307" s="192">
        <v>0.27964120370370371</v>
      </c>
      <c r="G8307">
        <v>2</v>
      </c>
      <c r="H8307" s="114" t="s">
        <v>942</v>
      </c>
      <c r="I8307">
        <v>8118047</v>
      </c>
    </row>
    <row r="8308" spans="1:9" x14ac:dyDescent="0.25">
      <c r="A8308" s="114" t="s">
        <v>2149</v>
      </c>
      <c r="B8308">
        <v>94</v>
      </c>
      <c r="C8308" s="114" t="s">
        <v>53</v>
      </c>
      <c r="D8308" s="114" t="s">
        <v>1770</v>
      </c>
      <c r="E8308" s="115">
        <v>44879</v>
      </c>
      <c r="F8308" s="192">
        <v>0.27972222222222221</v>
      </c>
      <c r="G8308">
        <v>2</v>
      </c>
      <c r="H8308" s="114" t="s">
        <v>1771</v>
      </c>
      <c r="I8308">
        <v>14990032</v>
      </c>
    </row>
    <row r="8309" spans="1:9" x14ac:dyDescent="0.25">
      <c r="A8309" s="114" t="s">
        <v>2149</v>
      </c>
      <c r="B8309">
        <v>95</v>
      </c>
      <c r="C8309" s="114" t="s">
        <v>52</v>
      </c>
      <c r="D8309" s="114" t="s">
        <v>690</v>
      </c>
      <c r="E8309" s="115">
        <v>44879</v>
      </c>
      <c r="F8309" s="192">
        <v>0.28067129629629628</v>
      </c>
      <c r="G8309">
        <v>2</v>
      </c>
      <c r="H8309" s="114" t="s">
        <v>691</v>
      </c>
      <c r="I8309">
        <v>5483873</v>
      </c>
    </row>
    <row r="8310" spans="1:9" x14ac:dyDescent="0.25">
      <c r="A8310" s="114" t="s">
        <v>2149</v>
      </c>
      <c r="B8310">
        <v>96</v>
      </c>
      <c r="C8310" s="114" t="s">
        <v>54</v>
      </c>
      <c r="D8310" s="114" t="s">
        <v>1093</v>
      </c>
      <c r="E8310" s="115">
        <v>44879</v>
      </c>
      <c r="F8310" s="192">
        <v>0.28070601851851851</v>
      </c>
      <c r="G8310">
        <v>2</v>
      </c>
      <c r="H8310" s="114" t="s">
        <v>1094</v>
      </c>
      <c r="I8310">
        <v>8330097</v>
      </c>
    </row>
    <row r="8311" spans="1:9" x14ac:dyDescent="0.25">
      <c r="A8311" s="114" t="s">
        <v>2149</v>
      </c>
      <c r="B8311">
        <v>97</v>
      </c>
      <c r="C8311" s="114" t="s">
        <v>52</v>
      </c>
      <c r="D8311" s="114" t="s">
        <v>1780</v>
      </c>
      <c r="E8311" s="115">
        <v>44879</v>
      </c>
      <c r="F8311" s="192">
        <v>0.28090277777777778</v>
      </c>
      <c r="G8311">
        <v>2</v>
      </c>
      <c r="H8311" s="114" t="s">
        <v>1781</v>
      </c>
      <c r="I8311">
        <v>5346714</v>
      </c>
    </row>
    <row r="8312" spans="1:9" x14ac:dyDescent="0.25">
      <c r="A8312" s="114" t="s">
        <v>2149</v>
      </c>
      <c r="B8312">
        <v>98</v>
      </c>
      <c r="C8312" s="114" t="s">
        <v>53</v>
      </c>
      <c r="D8312" s="114" t="s">
        <v>1012</v>
      </c>
      <c r="E8312" s="115">
        <v>44879</v>
      </c>
      <c r="F8312" s="192">
        <v>0.28093750000000001</v>
      </c>
      <c r="G8312">
        <v>2</v>
      </c>
      <c r="H8312" s="114" t="s">
        <v>1013</v>
      </c>
      <c r="I8312"/>
    </row>
    <row r="8313" spans="1:9" x14ac:dyDescent="0.25">
      <c r="A8313" s="114" t="s">
        <v>2149</v>
      </c>
      <c r="B8313">
        <v>99</v>
      </c>
      <c r="C8313" s="114" t="s">
        <v>52</v>
      </c>
      <c r="D8313" s="114" t="s">
        <v>1201</v>
      </c>
      <c r="E8313" s="115">
        <v>44879</v>
      </c>
      <c r="F8313" s="192">
        <v>0.28105324074074073</v>
      </c>
      <c r="G8313">
        <v>2</v>
      </c>
      <c r="H8313" s="114" t="s">
        <v>1202</v>
      </c>
      <c r="I8313">
        <v>2736242</v>
      </c>
    </row>
    <row r="8314" spans="1:9" x14ac:dyDescent="0.25">
      <c r="A8314" s="114" t="s">
        <v>2149</v>
      </c>
      <c r="B8314">
        <v>100</v>
      </c>
      <c r="C8314" s="114" t="s">
        <v>54</v>
      </c>
      <c r="D8314" s="114" t="s">
        <v>1487</v>
      </c>
      <c r="E8314" s="115">
        <v>44879</v>
      </c>
      <c r="F8314" s="192">
        <v>0.28113425925925928</v>
      </c>
      <c r="G8314">
        <v>2</v>
      </c>
      <c r="H8314" s="114" t="s">
        <v>1488</v>
      </c>
      <c r="I8314">
        <v>2051547</v>
      </c>
    </row>
    <row r="8315" spans="1:9" x14ac:dyDescent="0.25">
      <c r="A8315" s="114" t="s">
        <v>2149</v>
      </c>
      <c r="B8315">
        <v>101</v>
      </c>
      <c r="C8315" s="114" t="s">
        <v>52</v>
      </c>
      <c r="D8315" s="114" t="s">
        <v>1040</v>
      </c>
      <c r="E8315" s="115">
        <v>44879</v>
      </c>
      <c r="F8315" s="192">
        <v>0.28122685185185187</v>
      </c>
      <c r="G8315">
        <v>2</v>
      </c>
      <c r="H8315" s="114" t="s">
        <v>1041</v>
      </c>
      <c r="I8315">
        <v>2799663</v>
      </c>
    </row>
    <row r="8316" spans="1:9" x14ac:dyDescent="0.25">
      <c r="A8316" s="114" t="s">
        <v>2149</v>
      </c>
      <c r="B8316">
        <v>102</v>
      </c>
      <c r="C8316" s="114" t="s">
        <v>53</v>
      </c>
      <c r="D8316" s="114" t="s">
        <v>1909</v>
      </c>
      <c r="E8316" s="115">
        <v>44879</v>
      </c>
      <c r="F8316" s="192">
        <v>0.28144675925925927</v>
      </c>
      <c r="G8316">
        <v>2</v>
      </c>
      <c r="H8316" s="114" t="s">
        <v>1910</v>
      </c>
      <c r="I8316">
        <v>14964946</v>
      </c>
    </row>
    <row r="8317" spans="1:9" x14ac:dyDescent="0.25">
      <c r="A8317" s="114" t="s">
        <v>2149</v>
      </c>
      <c r="B8317">
        <v>103</v>
      </c>
      <c r="C8317" s="114" t="s">
        <v>53</v>
      </c>
      <c r="D8317" s="114" t="s">
        <v>1523</v>
      </c>
      <c r="E8317" s="115">
        <v>44879</v>
      </c>
      <c r="F8317" s="192">
        <v>0.2814814814814815</v>
      </c>
      <c r="G8317">
        <v>2</v>
      </c>
      <c r="H8317" s="114" t="s">
        <v>1524</v>
      </c>
      <c r="I8317">
        <v>5511104</v>
      </c>
    </row>
    <row r="8318" spans="1:9" x14ac:dyDescent="0.25">
      <c r="A8318" s="114" t="s">
        <v>2149</v>
      </c>
      <c r="B8318">
        <v>104</v>
      </c>
      <c r="C8318" s="114" t="s">
        <v>54</v>
      </c>
      <c r="D8318" s="114" t="s">
        <v>974</v>
      </c>
      <c r="E8318" s="115">
        <v>44879</v>
      </c>
      <c r="F8318" s="192">
        <v>0.2817824074074074</v>
      </c>
      <c r="G8318">
        <v>2</v>
      </c>
      <c r="H8318" s="114" t="s">
        <v>975</v>
      </c>
      <c r="I8318">
        <v>5487833</v>
      </c>
    </row>
    <row r="8319" spans="1:9" x14ac:dyDescent="0.25">
      <c r="A8319" s="114" t="s">
        <v>2149</v>
      </c>
      <c r="B8319">
        <v>105</v>
      </c>
      <c r="C8319" s="114" t="s">
        <v>54</v>
      </c>
      <c r="D8319" s="114" t="s">
        <v>388</v>
      </c>
      <c r="E8319" s="115">
        <v>44879</v>
      </c>
      <c r="F8319" s="192">
        <v>0.28206018518518516</v>
      </c>
      <c r="G8319">
        <v>2</v>
      </c>
      <c r="H8319" s="114" t="s">
        <v>389</v>
      </c>
      <c r="I8319">
        <v>6693674</v>
      </c>
    </row>
    <row r="8320" spans="1:9" x14ac:dyDescent="0.25">
      <c r="A8320" s="114" t="s">
        <v>2149</v>
      </c>
      <c r="B8320">
        <v>106</v>
      </c>
      <c r="C8320" s="114" t="s">
        <v>52</v>
      </c>
      <c r="D8320" s="114" t="s">
        <v>911</v>
      </c>
      <c r="E8320" s="115">
        <v>44879</v>
      </c>
      <c r="F8320" s="192">
        <v>0.28233796296296299</v>
      </c>
      <c r="G8320">
        <v>2</v>
      </c>
      <c r="H8320" s="114" t="s">
        <v>912</v>
      </c>
      <c r="I8320">
        <v>2742880</v>
      </c>
    </row>
    <row r="8321" spans="1:9" x14ac:dyDescent="0.25">
      <c r="A8321" s="114" t="s">
        <v>2149</v>
      </c>
      <c r="B8321">
        <v>107</v>
      </c>
      <c r="C8321" s="114" t="s">
        <v>53</v>
      </c>
      <c r="D8321" s="114" t="s">
        <v>1139</v>
      </c>
      <c r="E8321" s="115">
        <v>44879</v>
      </c>
      <c r="F8321" s="192">
        <v>0.28243055555555557</v>
      </c>
      <c r="G8321">
        <v>2</v>
      </c>
      <c r="H8321" s="114" t="s">
        <v>1140</v>
      </c>
      <c r="I8321"/>
    </row>
    <row r="8322" spans="1:9" x14ac:dyDescent="0.25">
      <c r="A8322" s="114" t="s">
        <v>2149</v>
      </c>
      <c r="B8322">
        <v>108</v>
      </c>
      <c r="C8322" s="114" t="s">
        <v>52</v>
      </c>
      <c r="D8322" s="114" t="s">
        <v>1790</v>
      </c>
      <c r="E8322" s="115">
        <v>44879</v>
      </c>
      <c r="F8322" s="192">
        <v>0.28255787037037039</v>
      </c>
      <c r="G8322">
        <v>2</v>
      </c>
      <c r="H8322" s="114" t="s">
        <v>1791</v>
      </c>
      <c r="I8322">
        <v>7252661</v>
      </c>
    </row>
    <row r="8323" spans="1:9" x14ac:dyDescent="0.25">
      <c r="A8323" s="114" t="s">
        <v>2149</v>
      </c>
      <c r="B8323">
        <v>109</v>
      </c>
      <c r="C8323" s="114" t="s">
        <v>52</v>
      </c>
      <c r="D8323" s="114" t="s">
        <v>994</v>
      </c>
      <c r="E8323" s="115">
        <v>44879</v>
      </c>
      <c r="F8323" s="192">
        <v>0.28260416666666666</v>
      </c>
      <c r="G8323">
        <v>2</v>
      </c>
      <c r="H8323" s="114" t="s">
        <v>995</v>
      </c>
      <c r="I8323">
        <v>3687603</v>
      </c>
    </row>
    <row r="8324" spans="1:9" x14ac:dyDescent="0.25">
      <c r="A8324" s="114" t="s">
        <v>2149</v>
      </c>
      <c r="B8324">
        <v>110</v>
      </c>
      <c r="C8324" s="114" t="s">
        <v>52</v>
      </c>
      <c r="D8324" s="114" t="s">
        <v>903</v>
      </c>
      <c r="E8324" s="115">
        <v>44879</v>
      </c>
      <c r="F8324" s="192">
        <v>0.2827662037037037</v>
      </c>
      <c r="G8324">
        <v>2</v>
      </c>
      <c r="H8324" s="114" t="s">
        <v>904</v>
      </c>
      <c r="I8324">
        <v>14138193</v>
      </c>
    </row>
    <row r="8325" spans="1:9" x14ac:dyDescent="0.25">
      <c r="A8325" s="114" t="s">
        <v>2149</v>
      </c>
      <c r="B8325">
        <v>111</v>
      </c>
      <c r="C8325" s="114" t="s">
        <v>53</v>
      </c>
      <c r="D8325" s="114" t="s">
        <v>1105</v>
      </c>
      <c r="E8325" s="115">
        <v>44879</v>
      </c>
      <c r="F8325" s="192">
        <v>0.28379629629629627</v>
      </c>
      <c r="G8325">
        <v>2</v>
      </c>
      <c r="H8325" s="114" t="s">
        <v>1106</v>
      </c>
      <c r="I8325"/>
    </row>
    <row r="8326" spans="1:9" x14ac:dyDescent="0.25">
      <c r="A8326" s="114" t="s">
        <v>2149</v>
      </c>
      <c r="B8326">
        <v>112</v>
      </c>
      <c r="C8326" s="114" t="s">
        <v>54</v>
      </c>
      <c r="D8326" s="114" t="s">
        <v>823</v>
      </c>
      <c r="E8326" s="115">
        <v>44879</v>
      </c>
      <c r="F8326" s="192">
        <v>0.28396990740740741</v>
      </c>
      <c r="G8326">
        <v>2</v>
      </c>
      <c r="H8326" s="114" t="s">
        <v>824</v>
      </c>
      <c r="I8326">
        <v>8330114</v>
      </c>
    </row>
    <row r="8327" spans="1:9" x14ac:dyDescent="0.25">
      <c r="A8327" s="114" t="s">
        <v>2149</v>
      </c>
      <c r="B8327">
        <v>113</v>
      </c>
      <c r="C8327" s="114" t="s">
        <v>54</v>
      </c>
      <c r="D8327" s="114" t="s">
        <v>1825</v>
      </c>
      <c r="E8327" s="115">
        <v>44879</v>
      </c>
      <c r="F8327" s="192">
        <v>0.28401620370370373</v>
      </c>
      <c r="G8327">
        <v>2</v>
      </c>
      <c r="H8327" s="114" t="s">
        <v>1826</v>
      </c>
      <c r="I8327">
        <v>5479045</v>
      </c>
    </row>
    <row r="8328" spans="1:9" x14ac:dyDescent="0.25">
      <c r="A8328" s="114" t="s">
        <v>2149</v>
      </c>
      <c r="B8328">
        <v>114</v>
      </c>
      <c r="C8328" s="114" t="s">
        <v>54</v>
      </c>
      <c r="D8328" s="114" t="s">
        <v>986</v>
      </c>
      <c r="E8328" s="115">
        <v>44879</v>
      </c>
      <c r="F8328" s="192">
        <v>0.2840509259259259</v>
      </c>
      <c r="G8328">
        <v>2</v>
      </c>
      <c r="H8328" s="114" t="s">
        <v>987</v>
      </c>
      <c r="I8328">
        <v>6719319</v>
      </c>
    </row>
    <row r="8329" spans="1:9" x14ac:dyDescent="0.25">
      <c r="A8329" s="114" t="s">
        <v>2149</v>
      </c>
      <c r="B8329">
        <v>115</v>
      </c>
      <c r="C8329" s="114" t="s">
        <v>53</v>
      </c>
      <c r="D8329" s="114" t="s">
        <v>867</v>
      </c>
      <c r="E8329" s="115">
        <v>44879</v>
      </c>
      <c r="F8329" s="192">
        <v>0.28434027777777776</v>
      </c>
      <c r="G8329">
        <v>2</v>
      </c>
      <c r="H8329" s="114" t="s">
        <v>868</v>
      </c>
      <c r="I8329"/>
    </row>
    <row r="8330" spans="1:9" x14ac:dyDescent="0.25">
      <c r="A8330" s="114" t="s">
        <v>2149</v>
      </c>
      <c r="B8330">
        <v>116</v>
      </c>
      <c r="C8330" s="114" t="s">
        <v>53</v>
      </c>
      <c r="D8330" s="114" t="s">
        <v>384</v>
      </c>
      <c r="E8330" s="115">
        <v>44879</v>
      </c>
      <c r="F8330" s="192">
        <v>0.28489583333333335</v>
      </c>
      <c r="G8330">
        <v>2</v>
      </c>
      <c r="H8330" s="114" t="s">
        <v>385</v>
      </c>
      <c r="I8330"/>
    </row>
    <row r="8331" spans="1:9" x14ac:dyDescent="0.25">
      <c r="A8331" s="114" t="s">
        <v>2149</v>
      </c>
      <c r="B8331">
        <v>117</v>
      </c>
      <c r="C8331" s="114" t="s">
        <v>52</v>
      </c>
      <c r="D8331" s="114" t="s">
        <v>1962</v>
      </c>
      <c r="E8331" s="115">
        <v>44879</v>
      </c>
      <c r="F8331" s="192">
        <v>0.2850462962962963</v>
      </c>
      <c r="G8331">
        <v>2</v>
      </c>
      <c r="H8331" s="114" t="s">
        <v>1963</v>
      </c>
      <c r="I8331">
        <v>7355991</v>
      </c>
    </row>
    <row r="8332" spans="1:9" x14ac:dyDescent="0.25">
      <c r="A8332" s="114" t="s">
        <v>2149</v>
      </c>
      <c r="B8332">
        <v>118</v>
      </c>
      <c r="C8332" s="114" t="s">
        <v>52</v>
      </c>
      <c r="D8332" s="114" t="s">
        <v>988</v>
      </c>
      <c r="E8332" s="115">
        <v>44879</v>
      </c>
      <c r="F8332" s="192">
        <v>0.2852662037037037</v>
      </c>
      <c r="G8332">
        <v>2</v>
      </c>
      <c r="H8332" s="114" t="s">
        <v>989</v>
      </c>
      <c r="I8332">
        <v>14932381</v>
      </c>
    </row>
    <row r="8333" spans="1:9" x14ac:dyDescent="0.25">
      <c r="A8333" s="114" t="s">
        <v>2149</v>
      </c>
      <c r="B8333">
        <v>119</v>
      </c>
      <c r="C8333" s="114" t="s">
        <v>52</v>
      </c>
      <c r="D8333" s="114" t="s">
        <v>1034</v>
      </c>
      <c r="E8333" s="115">
        <v>44879</v>
      </c>
      <c r="F8333" s="192">
        <v>0.28563657407407406</v>
      </c>
      <c r="G8333">
        <v>2</v>
      </c>
      <c r="H8333" s="114" t="s">
        <v>1035</v>
      </c>
      <c r="I8333">
        <v>5384640</v>
      </c>
    </row>
    <row r="8334" spans="1:9" x14ac:dyDescent="0.25">
      <c r="A8334" s="114" t="s">
        <v>2149</v>
      </c>
      <c r="B8334">
        <v>120</v>
      </c>
      <c r="C8334" s="114" t="s">
        <v>53</v>
      </c>
      <c r="D8334" s="114" t="s">
        <v>1119</v>
      </c>
      <c r="E8334" s="115">
        <v>44879</v>
      </c>
      <c r="F8334" s="192">
        <v>0.28569444444444442</v>
      </c>
      <c r="G8334">
        <v>2</v>
      </c>
      <c r="H8334" s="114" t="s">
        <v>1120</v>
      </c>
      <c r="I8334">
        <v>2151827</v>
      </c>
    </row>
    <row r="8335" spans="1:9" x14ac:dyDescent="0.25">
      <c r="A8335" s="114" t="s">
        <v>2149</v>
      </c>
      <c r="B8335">
        <v>121</v>
      </c>
      <c r="C8335" s="114" t="s">
        <v>52</v>
      </c>
      <c r="D8335" s="114" t="s">
        <v>1655</v>
      </c>
      <c r="E8335" s="115">
        <v>44879</v>
      </c>
      <c r="F8335" s="192">
        <v>0.28572916666666665</v>
      </c>
      <c r="G8335">
        <v>2</v>
      </c>
      <c r="H8335" s="114" t="s">
        <v>1656</v>
      </c>
      <c r="I8335">
        <v>5427240</v>
      </c>
    </row>
    <row r="8336" spans="1:9" x14ac:dyDescent="0.25">
      <c r="A8336" s="114" t="s">
        <v>2149</v>
      </c>
      <c r="B8336">
        <v>122</v>
      </c>
      <c r="C8336" s="114" t="s">
        <v>53</v>
      </c>
      <c r="D8336" s="114" t="s">
        <v>1123</v>
      </c>
      <c r="E8336" s="115">
        <v>44879</v>
      </c>
      <c r="F8336" s="192">
        <v>0.28578703703703706</v>
      </c>
      <c r="G8336">
        <v>2</v>
      </c>
      <c r="H8336" s="114" t="s">
        <v>1124</v>
      </c>
      <c r="I8336"/>
    </row>
    <row r="8337" spans="1:9" x14ac:dyDescent="0.25">
      <c r="A8337" s="114" t="s">
        <v>2149</v>
      </c>
      <c r="B8337">
        <v>123</v>
      </c>
      <c r="C8337" s="114" t="s">
        <v>52</v>
      </c>
      <c r="D8337" s="114" t="s">
        <v>990</v>
      </c>
      <c r="E8337" s="115">
        <v>44879</v>
      </c>
      <c r="F8337" s="192">
        <v>0.28582175925925923</v>
      </c>
      <c r="G8337">
        <v>2</v>
      </c>
      <c r="H8337" s="114" t="s">
        <v>991</v>
      </c>
      <c r="I8337">
        <v>5348393</v>
      </c>
    </row>
    <row r="8338" spans="1:9" x14ac:dyDescent="0.25">
      <c r="A8338" s="114" t="s">
        <v>2149</v>
      </c>
      <c r="B8338">
        <v>124</v>
      </c>
      <c r="C8338" s="114" t="s">
        <v>52</v>
      </c>
      <c r="D8338" s="114" t="s">
        <v>1768</v>
      </c>
      <c r="E8338" s="115">
        <v>44879</v>
      </c>
      <c r="F8338" s="192">
        <v>0.28590277777777778</v>
      </c>
      <c r="G8338">
        <v>2</v>
      </c>
      <c r="H8338" s="114" t="s">
        <v>1769</v>
      </c>
      <c r="I8338">
        <v>3403790</v>
      </c>
    </row>
    <row r="8339" spans="1:9" x14ac:dyDescent="0.25">
      <c r="A8339" s="114" t="s">
        <v>2149</v>
      </c>
      <c r="B8339">
        <v>125</v>
      </c>
      <c r="C8339" s="114" t="s">
        <v>54</v>
      </c>
      <c r="D8339" s="114" t="s">
        <v>712</v>
      </c>
      <c r="E8339" s="115">
        <v>44879</v>
      </c>
      <c r="F8339" s="192">
        <v>0.28614583333333332</v>
      </c>
      <c r="G8339">
        <v>2</v>
      </c>
      <c r="H8339" s="114" t="s">
        <v>713</v>
      </c>
      <c r="I8339"/>
    </row>
    <row r="8340" spans="1:9" x14ac:dyDescent="0.25">
      <c r="A8340" s="114" t="s">
        <v>2149</v>
      </c>
      <c r="B8340">
        <v>126</v>
      </c>
      <c r="C8340" s="114" t="s">
        <v>54</v>
      </c>
      <c r="D8340" s="114" t="s">
        <v>2150</v>
      </c>
      <c r="E8340" s="115">
        <v>44879</v>
      </c>
      <c r="F8340" s="192">
        <v>0.28619212962962964</v>
      </c>
      <c r="G8340">
        <v>2</v>
      </c>
      <c r="H8340" s="114" t="s">
        <v>2151</v>
      </c>
      <c r="I8340">
        <v>6710160</v>
      </c>
    </row>
    <row r="8341" spans="1:9" x14ac:dyDescent="0.25">
      <c r="A8341" s="114" t="s">
        <v>2149</v>
      </c>
      <c r="B8341">
        <v>127</v>
      </c>
      <c r="C8341" s="114" t="s">
        <v>54</v>
      </c>
      <c r="D8341" s="114" t="s">
        <v>516</v>
      </c>
      <c r="E8341" s="115">
        <v>44879</v>
      </c>
      <c r="F8341" s="192">
        <v>0.28636574074074073</v>
      </c>
      <c r="G8341">
        <v>2</v>
      </c>
      <c r="H8341" s="114" t="s">
        <v>517</v>
      </c>
      <c r="I8341">
        <v>7284214</v>
      </c>
    </row>
    <row r="8342" spans="1:9" x14ac:dyDescent="0.25">
      <c r="A8342" s="114" t="s">
        <v>2149</v>
      </c>
      <c r="B8342">
        <v>128</v>
      </c>
      <c r="C8342" s="114" t="s">
        <v>54</v>
      </c>
      <c r="D8342" s="114" t="s">
        <v>1454</v>
      </c>
      <c r="E8342" s="115">
        <v>44879</v>
      </c>
      <c r="F8342" s="192">
        <v>0.28640046296296295</v>
      </c>
      <c r="G8342">
        <v>2</v>
      </c>
      <c r="H8342" s="114" t="s">
        <v>1455</v>
      </c>
      <c r="I8342">
        <v>2054077</v>
      </c>
    </row>
    <row r="8343" spans="1:9" x14ac:dyDescent="0.25">
      <c r="A8343" s="114" t="s">
        <v>2149</v>
      </c>
      <c r="B8343">
        <v>129</v>
      </c>
      <c r="C8343" s="114" t="s">
        <v>54</v>
      </c>
      <c r="D8343" s="114" t="s">
        <v>1851</v>
      </c>
      <c r="E8343" s="115">
        <v>44879</v>
      </c>
      <c r="F8343" s="192">
        <v>0.28646990740740741</v>
      </c>
      <c r="G8343">
        <v>2</v>
      </c>
      <c r="H8343" s="114" t="s">
        <v>1852</v>
      </c>
      <c r="I8343">
        <v>7362024</v>
      </c>
    </row>
    <row r="8344" spans="1:9" x14ac:dyDescent="0.25">
      <c r="A8344" s="114" t="s">
        <v>2149</v>
      </c>
      <c r="B8344">
        <v>130</v>
      </c>
      <c r="C8344" s="114" t="s">
        <v>52</v>
      </c>
      <c r="D8344" s="114" t="s">
        <v>1620</v>
      </c>
      <c r="E8344" s="115">
        <v>44879</v>
      </c>
      <c r="F8344" s="192">
        <v>0.28663194444444445</v>
      </c>
      <c r="G8344">
        <v>2</v>
      </c>
      <c r="H8344" s="114" t="s">
        <v>1621</v>
      </c>
      <c r="I8344">
        <v>2731072</v>
      </c>
    </row>
    <row r="8345" spans="1:9" x14ac:dyDescent="0.25">
      <c r="A8345" s="114" t="s">
        <v>2149</v>
      </c>
      <c r="B8345">
        <v>131</v>
      </c>
      <c r="C8345" s="114" t="s">
        <v>52</v>
      </c>
      <c r="D8345" s="114" t="s">
        <v>1905</v>
      </c>
      <c r="E8345" s="115">
        <v>44879</v>
      </c>
      <c r="F8345" s="192">
        <v>0.28667824074074072</v>
      </c>
      <c r="G8345">
        <v>2</v>
      </c>
      <c r="H8345" s="114" t="s">
        <v>1906</v>
      </c>
      <c r="I8345">
        <v>5390779</v>
      </c>
    </row>
    <row r="8346" spans="1:9" x14ac:dyDescent="0.25">
      <c r="A8346" s="114" t="s">
        <v>2149</v>
      </c>
      <c r="B8346">
        <v>132</v>
      </c>
      <c r="C8346" s="114" t="s">
        <v>53</v>
      </c>
      <c r="D8346" s="114" t="s">
        <v>1111</v>
      </c>
      <c r="E8346" s="115">
        <v>44879</v>
      </c>
      <c r="F8346" s="192">
        <v>0.28680555555555554</v>
      </c>
      <c r="G8346">
        <v>2</v>
      </c>
      <c r="H8346" s="114" t="s">
        <v>1112</v>
      </c>
      <c r="I8346">
        <v>6708634</v>
      </c>
    </row>
    <row r="8347" spans="1:9" x14ac:dyDescent="0.25">
      <c r="A8347" s="114" t="s">
        <v>2149</v>
      </c>
      <c r="B8347">
        <v>133</v>
      </c>
      <c r="C8347" s="114" t="s">
        <v>53</v>
      </c>
      <c r="D8347" s="114" t="s">
        <v>1101</v>
      </c>
      <c r="E8347" s="115">
        <v>44879</v>
      </c>
      <c r="F8347" s="192">
        <v>0.28706018518518517</v>
      </c>
      <c r="G8347">
        <v>2</v>
      </c>
      <c r="H8347" s="114" t="s">
        <v>1102</v>
      </c>
      <c r="I8347">
        <v>2025603</v>
      </c>
    </row>
    <row r="8348" spans="1:9" x14ac:dyDescent="0.25">
      <c r="A8348" s="114" t="s">
        <v>2149</v>
      </c>
      <c r="B8348">
        <v>134</v>
      </c>
      <c r="C8348" s="114" t="s">
        <v>53</v>
      </c>
      <c r="D8348" s="114" t="s">
        <v>1107</v>
      </c>
      <c r="E8348" s="115">
        <v>44879</v>
      </c>
      <c r="F8348" s="192">
        <v>0.28711805555555553</v>
      </c>
      <c r="G8348">
        <v>2</v>
      </c>
      <c r="H8348" s="114" t="s">
        <v>1108</v>
      </c>
      <c r="I8348"/>
    </row>
    <row r="8349" spans="1:9" x14ac:dyDescent="0.25">
      <c r="A8349" s="114" t="s">
        <v>2149</v>
      </c>
      <c r="B8349">
        <v>135</v>
      </c>
      <c r="C8349" s="114" t="s">
        <v>52</v>
      </c>
      <c r="D8349" s="114" t="s">
        <v>861</v>
      </c>
      <c r="E8349" s="115">
        <v>44879</v>
      </c>
      <c r="F8349" s="192">
        <v>0.28812500000000002</v>
      </c>
      <c r="G8349">
        <v>2</v>
      </c>
      <c r="H8349" s="114" t="s">
        <v>862</v>
      </c>
      <c r="I8349">
        <v>14988796</v>
      </c>
    </row>
    <row r="8350" spans="1:9" x14ac:dyDescent="0.25">
      <c r="A8350" s="114" t="s">
        <v>2149</v>
      </c>
      <c r="B8350">
        <v>136</v>
      </c>
      <c r="C8350" s="114" t="s">
        <v>52</v>
      </c>
      <c r="D8350" s="114" t="s">
        <v>1203</v>
      </c>
      <c r="E8350" s="115">
        <v>44879</v>
      </c>
      <c r="F8350" s="192">
        <v>0.28828703703703706</v>
      </c>
      <c r="G8350">
        <v>2</v>
      </c>
      <c r="H8350" s="114" t="s">
        <v>1204</v>
      </c>
      <c r="I8350">
        <v>6713825</v>
      </c>
    </row>
    <row r="8351" spans="1:9" x14ac:dyDescent="0.25">
      <c r="A8351" s="114" t="s">
        <v>2149</v>
      </c>
      <c r="B8351">
        <v>137</v>
      </c>
      <c r="C8351" s="114" t="s">
        <v>54</v>
      </c>
      <c r="D8351" s="114" t="s">
        <v>1326</v>
      </c>
      <c r="E8351" s="115">
        <v>44879</v>
      </c>
      <c r="F8351" s="192">
        <v>0.28914351851851849</v>
      </c>
      <c r="G8351">
        <v>2</v>
      </c>
      <c r="H8351" s="114" t="s">
        <v>1327</v>
      </c>
      <c r="I8351">
        <v>7364142</v>
      </c>
    </row>
    <row r="8352" spans="1:9" x14ac:dyDescent="0.25">
      <c r="A8352" s="114" t="s">
        <v>2149</v>
      </c>
      <c r="B8352">
        <v>138</v>
      </c>
      <c r="C8352" s="114" t="s">
        <v>54</v>
      </c>
      <c r="D8352" s="114" t="s">
        <v>2020</v>
      </c>
      <c r="E8352" s="115">
        <v>44879</v>
      </c>
      <c r="F8352" s="192">
        <v>0.28918981481481482</v>
      </c>
      <c r="G8352">
        <v>2</v>
      </c>
      <c r="H8352" s="114" t="s">
        <v>2021</v>
      </c>
      <c r="I8352">
        <v>5343157</v>
      </c>
    </row>
    <row r="8353" spans="1:9" x14ac:dyDescent="0.25">
      <c r="A8353" s="114" t="s">
        <v>2149</v>
      </c>
      <c r="B8353">
        <v>139</v>
      </c>
      <c r="C8353" s="114" t="s">
        <v>54</v>
      </c>
      <c r="D8353" s="114" t="s">
        <v>1168</v>
      </c>
      <c r="E8353" s="115">
        <v>44879</v>
      </c>
      <c r="F8353" s="192">
        <v>0.2901273148148148</v>
      </c>
      <c r="G8353">
        <v>2</v>
      </c>
      <c r="H8353" s="114" t="s">
        <v>1169</v>
      </c>
      <c r="I8353">
        <v>6710571</v>
      </c>
    </row>
    <row r="8354" spans="1:9" x14ac:dyDescent="0.25">
      <c r="A8354" s="114" t="s">
        <v>2149</v>
      </c>
      <c r="B8354">
        <v>140</v>
      </c>
      <c r="C8354" s="114" t="s">
        <v>54</v>
      </c>
      <c r="D8354" s="114" t="s">
        <v>420</v>
      </c>
      <c r="E8354" s="115">
        <v>44879</v>
      </c>
      <c r="F8354" s="192">
        <v>0.29017361111111112</v>
      </c>
      <c r="G8354">
        <v>2</v>
      </c>
      <c r="H8354" s="114" t="s">
        <v>421</v>
      </c>
      <c r="I8354">
        <v>5367155</v>
      </c>
    </row>
    <row r="8355" spans="1:9" x14ac:dyDescent="0.25">
      <c r="A8355" s="114" t="s">
        <v>2149</v>
      </c>
      <c r="B8355">
        <v>141</v>
      </c>
      <c r="C8355" s="114" t="s">
        <v>54</v>
      </c>
      <c r="D8355" s="114" t="s">
        <v>1628</v>
      </c>
      <c r="E8355" s="115">
        <v>44879</v>
      </c>
      <c r="F8355" s="192">
        <v>0.29053240740740743</v>
      </c>
      <c r="G8355">
        <v>2</v>
      </c>
      <c r="H8355" s="114" t="s">
        <v>1629</v>
      </c>
      <c r="I8355"/>
    </row>
    <row r="8356" spans="1:9" x14ac:dyDescent="0.25">
      <c r="A8356" s="114" t="s">
        <v>2149</v>
      </c>
      <c r="B8356">
        <v>142</v>
      </c>
      <c r="C8356" s="114" t="s">
        <v>54</v>
      </c>
      <c r="D8356" s="114" t="s">
        <v>688</v>
      </c>
      <c r="E8356" s="115">
        <v>44879</v>
      </c>
      <c r="F8356" s="192">
        <v>0.29086805555555556</v>
      </c>
      <c r="G8356">
        <v>2</v>
      </c>
      <c r="H8356" s="114" t="s">
        <v>689</v>
      </c>
      <c r="I8356"/>
    </row>
    <row r="8357" spans="1:9" x14ac:dyDescent="0.25">
      <c r="A8357" s="114" t="s">
        <v>2149</v>
      </c>
      <c r="B8357">
        <v>143</v>
      </c>
      <c r="C8357" s="114" t="s">
        <v>52</v>
      </c>
      <c r="D8357" s="114" t="s">
        <v>446</v>
      </c>
      <c r="E8357" s="115">
        <v>44879</v>
      </c>
      <c r="F8357" s="192">
        <v>0.29092592592592592</v>
      </c>
      <c r="G8357">
        <v>2</v>
      </c>
      <c r="H8357" s="114" t="s">
        <v>447</v>
      </c>
      <c r="I8357">
        <v>5488572</v>
      </c>
    </row>
    <row r="8358" spans="1:9" x14ac:dyDescent="0.25">
      <c r="A8358" s="114" t="s">
        <v>2149</v>
      </c>
      <c r="B8358">
        <v>144</v>
      </c>
      <c r="C8358" s="114" t="s">
        <v>54</v>
      </c>
      <c r="D8358" s="114" t="s">
        <v>563</v>
      </c>
      <c r="E8358" s="115">
        <v>44879</v>
      </c>
      <c r="F8358" s="192">
        <v>0.29097222222222224</v>
      </c>
      <c r="G8358">
        <v>2</v>
      </c>
      <c r="H8358" s="114" t="s">
        <v>564</v>
      </c>
      <c r="I8358">
        <v>7785667</v>
      </c>
    </row>
    <row r="8359" spans="1:9" x14ac:dyDescent="0.25">
      <c r="A8359" s="114" t="s">
        <v>2149</v>
      </c>
      <c r="B8359">
        <v>145</v>
      </c>
      <c r="C8359" s="114" t="s">
        <v>53</v>
      </c>
      <c r="D8359" s="114" t="s">
        <v>1653</v>
      </c>
      <c r="E8359" s="115">
        <v>44879</v>
      </c>
      <c r="F8359" s="192">
        <v>0.29108796296296297</v>
      </c>
      <c r="G8359">
        <v>2</v>
      </c>
      <c r="H8359" s="114" t="s">
        <v>1654</v>
      </c>
      <c r="I8359"/>
    </row>
    <row r="8360" spans="1:9" x14ac:dyDescent="0.25">
      <c r="A8360" s="114" t="s">
        <v>2149</v>
      </c>
      <c r="B8360">
        <v>146</v>
      </c>
      <c r="C8360" s="114" t="s">
        <v>53</v>
      </c>
      <c r="D8360" s="114" t="s">
        <v>2101</v>
      </c>
      <c r="E8360" s="115">
        <v>44879</v>
      </c>
      <c r="F8360" s="192">
        <v>0.29112268518518519</v>
      </c>
      <c r="G8360">
        <v>2</v>
      </c>
      <c r="H8360" s="114" t="s">
        <v>2102</v>
      </c>
      <c r="I8360"/>
    </row>
    <row r="8361" spans="1:9" x14ac:dyDescent="0.25">
      <c r="A8361" s="114" t="s">
        <v>2149</v>
      </c>
      <c r="B8361">
        <v>147</v>
      </c>
      <c r="C8361" s="114" t="s">
        <v>54</v>
      </c>
      <c r="D8361" s="114" t="s">
        <v>300</v>
      </c>
      <c r="E8361" s="115">
        <v>44879</v>
      </c>
      <c r="F8361" s="192">
        <v>0.29121527777777778</v>
      </c>
      <c r="G8361">
        <v>2</v>
      </c>
      <c r="H8361" s="114" t="s">
        <v>301</v>
      </c>
      <c r="I8361">
        <v>5492105</v>
      </c>
    </row>
    <row r="8362" spans="1:9" x14ac:dyDescent="0.25">
      <c r="A8362" s="114" t="s">
        <v>2149</v>
      </c>
      <c r="B8362">
        <v>148</v>
      </c>
      <c r="C8362" s="114" t="s">
        <v>53</v>
      </c>
      <c r="D8362" s="114" t="s">
        <v>396</v>
      </c>
      <c r="E8362" s="115">
        <v>44879</v>
      </c>
      <c r="F8362" s="192">
        <v>0.2913310185185185</v>
      </c>
      <c r="G8362">
        <v>2</v>
      </c>
      <c r="H8362" s="114" t="s">
        <v>397</v>
      </c>
      <c r="I8362">
        <v>6717462</v>
      </c>
    </row>
    <row r="8363" spans="1:9" x14ac:dyDescent="0.25">
      <c r="A8363" s="114" t="s">
        <v>2149</v>
      </c>
      <c r="B8363">
        <v>149</v>
      </c>
      <c r="C8363" s="114" t="s">
        <v>54</v>
      </c>
      <c r="D8363" s="114" t="s">
        <v>2152</v>
      </c>
      <c r="E8363" s="115">
        <v>44879</v>
      </c>
      <c r="F8363" s="192">
        <v>0.29168981481481482</v>
      </c>
      <c r="G8363">
        <v>2</v>
      </c>
      <c r="H8363" s="114" t="s">
        <v>2153</v>
      </c>
      <c r="I8363">
        <v>2051552</v>
      </c>
    </row>
    <row r="8364" spans="1:9" x14ac:dyDescent="0.25">
      <c r="A8364" s="114" t="s">
        <v>2149</v>
      </c>
      <c r="B8364">
        <v>150</v>
      </c>
      <c r="C8364" s="114" t="s">
        <v>53</v>
      </c>
      <c r="D8364" s="114" t="s">
        <v>1076</v>
      </c>
      <c r="E8364" s="115">
        <v>44879</v>
      </c>
      <c r="F8364" s="192">
        <v>0.29193287037037036</v>
      </c>
      <c r="G8364">
        <v>2</v>
      </c>
      <c r="H8364" s="114" t="s">
        <v>1077</v>
      </c>
      <c r="I8364">
        <v>2045294</v>
      </c>
    </row>
    <row r="8365" spans="1:9" x14ac:dyDescent="0.25">
      <c r="A8365" s="114" t="s">
        <v>2149</v>
      </c>
      <c r="B8365">
        <v>151</v>
      </c>
      <c r="C8365" s="114" t="s">
        <v>53</v>
      </c>
      <c r="D8365" s="114" t="s">
        <v>2107</v>
      </c>
      <c r="E8365" s="115">
        <v>44879</v>
      </c>
      <c r="F8365" s="192">
        <v>0.29203703703703704</v>
      </c>
      <c r="G8365">
        <v>2</v>
      </c>
      <c r="H8365" s="114" t="s">
        <v>2108</v>
      </c>
      <c r="I8365">
        <v>14930531</v>
      </c>
    </row>
    <row r="8366" spans="1:9" x14ac:dyDescent="0.25">
      <c r="A8366" s="114" t="s">
        <v>2149</v>
      </c>
      <c r="B8366">
        <v>152</v>
      </c>
      <c r="C8366" s="114" t="s">
        <v>53</v>
      </c>
      <c r="D8366" s="114" t="s">
        <v>1622</v>
      </c>
      <c r="E8366" s="115">
        <v>44879</v>
      </c>
      <c r="F8366" s="192">
        <v>0.29252314814814817</v>
      </c>
      <c r="G8366">
        <v>2</v>
      </c>
      <c r="H8366" s="114" t="s">
        <v>1623</v>
      </c>
      <c r="I8366">
        <v>14967077</v>
      </c>
    </row>
    <row r="8367" spans="1:9" x14ac:dyDescent="0.25">
      <c r="A8367" s="114" t="s">
        <v>2149</v>
      </c>
      <c r="B8367">
        <v>153</v>
      </c>
      <c r="C8367" s="114" t="s">
        <v>53</v>
      </c>
      <c r="D8367" s="114" t="s">
        <v>1097</v>
      </c>
      <c r="E8367" s="115">
        <v>44879</v>
      </c>
      <c r="F8367" s="192">
        <v>0.29258101851851853</v>
      </c>
      <c r="G8367">
        <v>2</v>
      </c>
      <c r="H8367" s="114" t="s">
        <v>1098</v>
      </c>
      <c r="I8367">
        <v>2091143</v>
      </c>
    </row>
    <row r="8368" spans="1:9" x14ac:dyDescent="0.25">
      <c r="A8368" s="114" t="s">
        <v>2149</v>
      </c>
      <c r="B8368">
        <v>154</v>
      </c>
      <c r="C8368" s="114" t="s">
        <v>53</v>
      </c>
      <c r="D8368" s="114" t="s">
        <v>883</v>
      </c>
      <c r="E8368" s="115">
        <v>44879</v>
      </c>
      <c r="F8368" s="192">
        <v>0.29271990740740739</v>
      </c>
      <c r="G8368">
        <v>2</v>
      </c>
      <c r="H8368" s="114" t="s">
        <v>884</v>
      </c>
      <c r="I8368"/>
    </row>
    <row r="8369" spans="1:9" x14ac:dyDescent="0.25">
      <c r="A8369" s="114" t="s">
        <v>2149</v>
      </c>
      <c r="B8369">
        <v>155</v>
      </c>
      <c r="C8369" s="114" t="s">
        <v>53</v>
      </c>
      <c r="D8369" s="114" t="s">
        <v>875</v>
      </c>
      <c r="E8369" s="115">
        <v>44879</v>
      </c>
      <c r="F8369" s="192">
        <v>0.29278935185185184</v>
      </c>
      <c r="G8369">
        <v>2</v>
      </c>
      <c r="H8369" s="114" t="s">
        <v>876</v>
      </c>
      <c r="I8369">
        <v>3399693</v>
      </c>
    </row>
    <row r="8370" spans="1:9" x14ac:dyDescent="0.25">
      <c r="A8370" s="114" t="s">
        <v>2149</v>
      </c>
      <c r="B8370">
        <v>156</v>
      </c>
      <c r="C8370" s="114" t="s">
        <v>52</v>
      </c>
      <c r="D8370" s="114" t="s">
        <v>1618</v>
      </c>
      <c r="E8370" s="115">
        <v>44879</v>
      </c>
      <c r="F8370" s="192">
        <v>0.2930902777777778</v>
      </c>
      <c r="G8370">
        <v>2</v>
      </c>
      <c r="H8370" s="114" t="s">
        <v>1619</v>
      </c>
      <c r="I8370">
        <v>7352753</v>
      </c>
    </row>
    <row r="8371" spans="1:9" x14ac:dyDescent="0.25">
      <c r="A8371" s="114" t="s">
        <v>2149</v>
      </c>
      <c r="B8371">
        <v>157</v>
      </c>
      <c r="C8371" s="114" t="s">
        <v>52</v>
      </c>
      <c r="D8371" s="114" t="s">
        <v>1015</v>
      </c>
      <c r="E8371" s="115">
        <v>44879</v>
      </c>
      <c r="F8371" s="192">
        <v>0.2931597222222222</v>
      </c>
      <c r="G8371">
        <v>2</v>
      </c>
      <c r="H8371" s="114" t="s">
        <v>1016</v>
      </c>
      <c r="I8371">
        <v>2713830</v>
      </c>
    </row>
    <row r="8372" spans="1:9" x14ac:dyDescent="0.25">
      <c r="A8372" s="114" t="s">
        <v>2149</v>
      </c>
      <c r="B8372">
        <v>158</v>
      </c>
      <c r="C8372" s="114" t="s">
        <v>52</v>
      </c>
      <c r="D8372" s="114" t="s">
        <v>1103</v>
      </c>
      <c r="E8372" s="115">
        <v>44879</v>
      </c>
      <c r="F8372" s="192">
        <v>0.29322916666666665</v>
      </c>
      <c r="G8372">
        <v>2</v>
      </c>
      <c r="H8372" s="114" t="s">
        <v>1104</v>
      </c>
      <c r="I8372">
        <v>14936069</v>
      </c>
    </row>
    <row r="8373" spans="1:9" x14ac:dyDescent="0.25">
      <c r="A8373" s="114" t="s">
        <v>2149</v>
      </c>
      <c r="B8373">
        <v>159</v>
      </c>
      <c r="C8373" s="114" t="s">
        <v>53</v>
      </c>
      <c r="D8373" s="114" t="s">
        <v>1057</v>
      </c>
      <c r="E8373" s="115">
        <v>44879</v>
      </c>
      <c r="F8373" s="192">
        <v>0.2941435185185185</v>
      </c>
      <c r="G8373">
        <v>2</v>
      </c>
      <c r="H8373" s="114" t="s">
        <v>1058</v>
      </c>
      <c r="I8373"/>
    </row>
    <row r="8374" spans="1:9" x14ac:dyDescent="0.25">
      <c r="A8374" s="114" t="s">
        <v>2149</v>
      </c>
      <c r="B8374">
        <v>160</v>
      </c>
      <c r="C8374" s="114" t="s">
        <v>53</v>
      </c>
      <c r="D8374" s="114" t="s">
        <v>1596</v>
      </c>
      <c r="E8374" s="115">
        <v>44879</v>
      </c>
      <c r="F8374" s="192">
        <v>0.29439814814814813</v>
      </c>
      <c r="G8374">
        <v>2</v>
      </c>
      <c r="H8374" s="114" t="s">
        <v>1597</v>
      </c>
      <c r="I8374">
        <v>6719085</v>
      </c>
    </row>
    <row r="8375" spans="1:9" x14ac:dyDescent="0.25">
      <c r="A8375" s="114" t="s">
        <v>2149</v>
      </c>
      <c r="B8375">
        <v>161</v>
      </c>
      <c r="C8375" s="114" t="s">
        <v>52</v>
      </c>
      <c r="D8375" s="114" t="s">
        <v>1070</v>
      </c>
      <c r="E8375" s="115">
        <v>44879</v>
      </c>
      <c r="F8375" s="192">
        <v>0.29443287037037036</v>
      </c>
      <c r="G8375">
        <v>2</v>
      </c>
      <c r="H8375" s="114" t="s">
        <v>1071</v>
      </c>
      <c r="I8375">
        <v>6714974</v>
      </c>
    </row>
    <row r="8376" spans="1:9" x14ac:dyDescent="0.25">
      <c r="A8376" s="114" t="s">
        <v>2149</v>
      </c>
      <c r="B8376">
        <v>162</v>
      </c>
      <c r="C8376" s="114" t="s">
        <v>52</v>
      </c>
      <c r="D8376" s="114" t="s">
        <v>996</v>
      </c>
      <c r="E8376" s="115">
        <v>44879</v>
      </c>
      <c r="F8376" s="192">
        <v>0.29504629629629631</v>
      </c>
      <c r="G8376">
        <v>2</v>
      </c>
      <c r="H8376" s="114" t="s">
        <v>997</v>
      </c>
      <c r="I8376">
        <v>7252742</v>
      </c>
    </row>
    <row r="8377" spans="1:9" x14ac:dyDescent="0.25">
      <c r="A8377" s="114" t="s">
        <v>2149</v>
      </c>
      <c r="B8377">
        <v>163</v>
      </c>
      <c r="C8377" s="114" t="s">
        <v>54</v>
      </c>
      <c r="D8377" s="114" t="s">
        <v>342</v>
      </c>
      <c r="E8377" s="115">
        <v>44879</v>
      </c>
      <c r="F8377" s="192">
        <v>0.29568287037037039</v>
      </c>
      <c r="G8377">
        <v>2</v>
      </c>
      <c r="H8377" s="114" t="s">
        <v>343</v>
      </c>
      <c r="I8377">
        <v>6709035</v>
      </c>
    </row>
    <row r="8378" spans="1:9" x14ac:dyDescent="0.25">
      <c r="A8378" s="114" t="s">
        <v>2149</v>
      </c>
      <c r="B8378">
        <v>164</v>
      </c>
      <c r="C8378" s="114" t="s">
        <v>52</v>
      </c>
      <c r="D8378" s="114" t="s">
        <v>596</v>
      </c>
      <c r="E8378" s="115">
        <v>44879</v>
      </c>
      <c r="F8378" s="192">
        <v>0.29572916666666665</v>
      </c>
      <c r="G8378">
        <v>2</v>
      </c>
      <c r="H8378" s="114" t="s">
        <v>597</v>
      </c>
      <c r="I8378">
        <v>4363276</v>
      </c>
    </row>
    <row r="8379" spans="1:9" x14ac:dyDescent="0.25">
      <c r="A8379" s="114" t="s">
        <v>2149</v>
      </c>
      <c r="B8379">
        <v>165</v>
      </c>
      <c r="C8379" s="114" t="s">
        <v>54</v>
      </c>
      <c r="D8379" s="114" t="s">
        <v>352</v>
      </c>
      <c r="E8379" s="115">
        <v>44879</v>
      </c>
      <c r="F8379" s="192">
        <v>0.29585648148148147</v>
      </c>
      <c r="G8379">
        <v>2</v>
      </c>
      <c r="H8379" s="114" t="s">
        <v>353</v>
      </c>
      <c r="I8379">
        <v>6691269</v>
      </c>
    </row>
    <row r="8380" spans="1:9" x14ac:dyDescent="0.25">
      <c r="A8380" s="114" t="s">
        <v>2149</v>
      </c>
      <c r="B8380">
        <v>166</v>
      </c>
      <c r="C8380" s="114" t="s">
        <v>53</v>
      </c>
      <c r="D8380" s="114" t="s">
        <v>1029</v>
      </c>
      <c r="E8380" s="115">
        <v>44879</v>
      </c>
      <c r="F8380" s="192">
        <v>0.29593750000000002</v>
      </c>
      <c r="G8380">
        <v>2</v>
      </c>
      <c r="H8380" s="114" t="s">
        <v>1030</v>
      </c>
      <c r="I8380">
        <v>14823920</v>
      </c>
    </row>
    <row r="8381" spans="1:9" x14ac:dyDescent="0.25">
      <c r="A8381" s="114" t="s">
        <v>2149</v>
      </c>
      <c r="B8381">
        <v>167</v>
      </c>
      <c r="C8381" s="114" t="s">
        <v>52</v>
      </c>
      <c r="D8381" s="114" t="s">
        <v>1113</v>
      </c>
      <c r="E8381" s="115">
        <v>44879</v>
      </c>
      <c r="F8381" s="192">
        <v>0.29619212962962965</v>
      </c>
      <c r="G8381">
        <v>2</v>
      </c>
      <c r="H8381" s="114" t="s">
        <v>1114</v>
      </c>
      <c r="I8381">
        <v>8117362</v>
      </c>
    </row>
    <row r="8382" spans="1:9" x14ac:dyDescent="0.25">
      <c r="A8382" s="114" t="s">
        <v>2149</v>
      </c>
      <c r="B8382">
        <v>168</v>
      </c>
      <c r="C8382" s="114" t="s">
        <v>53</v>
      </c>
      <c r="D8382" s="114" t="s">
        <v>358</v>
      </c>
      <c r="E8382" s="115">
        <v>44879</v>
      </c>
      <c r="F8382" s="192">
        <v>0.29718749999999999</v>
      </c>
      <c r="G8382">
        <v>2</v>
      </c>
      <c r="H8382" s="114" t="s">
        <v>359</v>
      </c>
      <c r="I8382"/>
    </row>
    <row r="8383" spans="1:9" x14ac:dyDescent="0.25">
      <c r="A8383" s="114" t="s">
        <v>2149</v>
      </c>
      <c r="B8383">
        <v>169</v>
      </c>
      <c r="C8383" s="114" t="s">
        <v>53</v>
      </c>
      <c r="D8383" s="114" t="s">
        <v>1602</v>
      </c>
      <c r="E8383" s="115">
        <v>44879</v>
      </c>
      <c r="F8383" s="192">
        <v>0.29751157407407408</v>
      </c>
      <c r="G8383">
        <v>2</v>
      </c>
      <c r="H8383" s="114" t="s">
        <v>1603</v>
      </c>
      <c r="I8383"/>
    </row>
    <row r="8384" spans="1:9" x14ac:dyDescent="0.25">
      <c r="A8384" s="114" t="s">
        <v>2149</v>
      </c>
      <c r="B8384">
        <v>170</v>
      </c>
      <c r="C8384" s="114" t="s">
        <v>53</v>
      </c>
      <c r="D8384" s="114" t="s">
        <v>732</v>
      </c>
      <c r="E8384" s="115">
        <v>44879</v>
      </c>
      <c r="F8384" s="192">
        <v>0.29758101851851854</v>
      </c>
      <c r="G8384">
        <v>2</v>
      </c>
      <c r="H8384" s="114" t="s">
        <v>733</v>
      </c>
      <c r="I8384">
        <v>14813371</v>
      </c>
    </row>
    <row r="8385" spans="1:9" x14ac:dyDescent="0.25">
      <c r="A8385" s="114" t="s">
        <v>2149</v>
      </c>
      <c r="B8385">
        <v>171</v>
      </c>
      <c r="C8385" s="114" t="s">
        <v>53</v>
      </c>
      <c r="D8385" s="114" t="s">
        <v>998</v>
      </c>
      <c r="E8385" s="115">
        <v>44879</v>
      </c>
      <c r="F8385" s="192">
        <v>0.29766203703703703</v>
      </c>
      <c r="G8385">
        <v>2</v>
      </c>
      <c r="H8385" s="114" t="s">
        <v>999</v>
      </c>
      <c r="I8385">
        <v>2151834</v>
      </c>
    </row>
    <row r="8386" spans="1:9" x14ac:dyDescent="0.25">
      <c r="A8386" s="114" t="s">
        <v>2149</v>
      </c>
      <c r="B8386">
        <v>172</v>
      </c>
      <c r="C8386" s="114" t="s">
        <v>54</v>
      </c>
      <c r="D8386" s="114" t="s">
        <v>819</v>
      </c>
      <c r="E8386" s="115">
        <v>44879</v>
      </c>
      <c r="F8386" s="192">
        <v>0.29782407407407407</v>
      </c>
      <c r="G8386">
        <v>2</v>
      </c>
      <c r="H8386" s="114" t="s">
        <v>820</v>
      </c>
      <c r="I8386">
        <v>5476503</v>
      </c>
    </row>
    <row r="8387" spans="1:9" x14ac:dyDescent="0.25">
      <c r="A8387" s="114" t="s">
        <v>2149</v>
      </c>
      <c r="B8387">
        <v>173</v>
      </c>
      <c r="C8387" s="114" t="s">
        <v>52</v>
      </c>
      <c r="D8387" s="114" t="s">
        <v>336</v>
      </c>
      <c r="E8387" s="115">
        <v>44879</v>
      </c>
      <c r="F8387" s="192">
        <v>0.29905092592592591</v>
      </c>
      <c r="G8387">
        <v>2</v>
      </c>
      <c r="H8387" s="114" t="s">
        <v>337</v>
      </c>
      <c r="I8387">
        <v>5368010</v>
      </c>
    </row>
    <row r="8388" spans="1:9" x14ac:dyDescent="0.25">
      <c r="A8388" s="114" t="s">
        <v>2149</v>
      </c>
      <c r="B8388">
        <v>174</v>
      </c>
      <c r="C8388" s="114" t="s">
        <v>52</v>
      </c>
      <c r="D8388" s="114" t="s">
        <v>306</v>
      </c>
      <c r="E8388" s="115">
        <v>44879</v>
      </c>
      <c r="F8388" s="192">
        <v>0.30276620370370372</v>
      </c>
      <c r="G8388">
        <v>2</v>
      </c>
      <c r="H8388" s="114" t="s">
        <v>307</v>
      </c>
      <c r="I8388">
        <v>5391490</v>
      </c>
    </row>
    <row r="8389" spans="1:9" x14ac:dyDescent="0.25">
      <c r="A8389" s="114" t="s">
        <v>2149</v>
      </c>
      <c r="B8389">
        <v>175</v>
      </c>
      <c r="C8389" s="114" t="s">
        <v>54</v>
      </c>
      <c r="D8389" s="114" t="s">
        <v>528</v>
      </c>
      <c r="E8389" s="115">
        <v>44879</v>
      </c>
      <c r="F8389" s="192">
        <v>0.30283564814814817</v>
      </c>
      <c r="G8389">
        <v>2</v>
      </c>
      <c r="H8389" s="114" t="s">
        <v>529</v>
      </c>
      <c r="I8389">
        <v>5342585</v>
      </c>
    </row>
    <row r="8390" spans="1:9" x14ac:dyDescent="0.25">
      <c r="A8390" s="114" t="s">
        <v>2149</v>
      </c>
      <c r="B8390">
        <v>176</v>
      </c>
      <c r="C8390" s="114" t="s">
        <v>52</v>
      </c>
      <c r="D8390" s="114" t="s">
        <v>1559</v>
      </c>
      <c r="E8390" s="115">
        <v>44879</v>
      </c>
      <c r="F8390" s="192">
        <v>0.3029398148148148</v>
      </c>
      <c r="G8390">
        <v>2</v>
      </c>
      <c r="H8390" s="114" t="s">
        <v>1560</v>
      </c>
      <c r="I8390">
        <v>2702976</v>
      </c>
    </row>
    <row r="8391" spans="1:9" x14ac:dyDescent="0.25">
      <c r="A8391" s="114" t="s">
        <v>2149</v>
      </c>
      <c r="B8391">
        <v>177</v>
      </c>
      <c r="C8391" s="114" t="s">
        <v>52</v>
      </c>
      <c r="D8391" s="114" t="s">
        <v>825</v>
      </c>
      <c r="E8391" s="115">
        <v>44879</v>
      </c>
      <c r="F8391" s="192">
        <v>0.30388888888888888</v>
      </c>
      <c r="G8391">
        <v>2</v>
      </c>
      <c r="H8391" s="114" t="s">
        <v>826</v>
      </c>
      <c r="I8391">
        <v>5332141</v>
      </c>
    </row>
    <row r="8392" spans="1:9" x14ac:dyDescent="0.25">
      <c r="A8392" s="114" t="s">
        <v>2149</v>
      </c>
      <c r="B8392">
        <v>178</v>
      </c>
      <c r="C8392" s="114" t="s">
        <v>52</v>
      </c>
      <c r="D8392" s="114" t="s">
        <v>548</v>
      </c>
      <c r="E8392" s="115">
        <v>44879</v>
      </c>
      <c r="F8392" s="192">
        <v>0.30403935185185182</v>
      </c>
      <c r="G8392">
        <v>2</v>
      </c>
      <c r="H8392" s="114" t="s">
        <v>549</v>
      </c>
      <c r="I8392">
        <v>7359034</v>
      </c>
    </row>
    <row r="8393" spans="1:9" x14ac:dyDescent="0.25">
      <c r="A8393" s="114" t="s">
        <v>2149</v>
      </c>
      <c r="B8393">
        <v>179</v>
      </c>
      <c r="C8393" s="114" t="s">
        <v>53</v>
      </c>
      <c r="D8393" s="114" t="s">
        <v>1176</v>
      </c>
      <c r="E8393" s="115">
        <v>44879</v>
      </c>
      <c r="F8393" s="192">
        <v>0.30577546296296299</v>
      </c>
      <c r="G8393">
        <v>2</v>
      </c>
      <c r="H8393" s="114" t="s">
        <v>1177</v>
      </c>
      <c r="I8393"/>
    </row>
    <row r="8394" spans="1:9" x14ac:dyDescent="0.25">
      <c r="A8394" s="114" t="s">
        <v>2149</v>
      </c>
      <c r="B8394">
        <v>180</v>
      </c>
      <c r="C8394" s="114" t="s">
        <v>52</v>
      </c>
      <c r="D8394" s="114" t="s">
        <v>1929</v>
      </c>
      <c r="E8394" s="115">
        <v>44879</v>
      </c>
      <c r="F8394" s="192">
        <v>0.30592592592592593</v>
      </c>
      <c r="G8394">
        <v>2</v>
      </c>
      <c r="H8394" s="114" t="s">
        <v>1930</v>
      </c>
      <c r="I8394">
        <v>5387631</v>
      </c>
    </row>
    <row r="8395" spans="1:9" x14ac:dyDescent="0.25">
      <c r="A8395" s="114" t="s">
        <v>2149</v>
      </c>
      <c r="B8395">
        <v>181</v>
      </c>
      <c r="C8395" s="114" t="s">
        <v>52</v>
      </c>
      <c r="D8395" s="114" t="s">
        <v>847</v>
      </c>
      <c r="E8395" s="115">
        <v>44879</v>
      </c>
      <c r="F8395" s="192">
        <v>0.30600694444444443</v>
      </c>
      <c r="G8395">
        <v>2</v>
      </c>
      <c r="H8395" s="114" t="s">
        <v>848</v>
      </c>
      <c r="I8395">
        <v>14934158</v>
      </c>
    </row>
    <row r="8396" spans="1:9" x14ac:dyDescent="0.25">
      <c r="A8396" s="114" t="s">
        <v>2149</v>
      </c>
      <c r="B8396">
        <v>182</v>
      </c>
      <c r="C8396" s="114" t="s">
        <v>52</v>
      </c>
      <c r="D8396" s="114" t="s">
        <v>1600</v>
      </c>
      <c r="E8396" s="115">
        <v>44879</v>
      </c>
      <c r="F8396" s="192">
        <v>0.30774305555555553</v>
      </c>
      <c r="G8396">
        <v>2</v>
      </c>
      <c r="H8396" s="114" t="s">
        <v>1601</v>
      </c>
      <c r="I8396">
        <v>8257008</v>
      </c>
    </row>
    <row r="8397" spans="1:9" x14ac:dyDescent="0.25">
      <c r="A8397" s="114" t="s">
        <v>2149</v>
      </c>
      <c r="B8397">
        <v>183</v>
      </c>
      <c r="C8397" s="114" t="s">
        <v>53</v>
      </c>
      <c r="D8397" s="114" t="s">
        <v>841</v>
      </c>
      <c r="E8397" s="115">
        <v>44879</v>
      </c>
      <c r="F8397" s="192">
        <v>0.30906250000000002</v>
      </c>
      <c r="G8397">
        <v>2</v>
      </c>
      <c r="H8397" s="114" t="s">
        <v>842</v>
      </c>
      <c r="I8397"/>
    </row>
    <row r="8398" spans="1:9" x14ac:dyDescent="0.25">
      <c r="A8398" s="114" t="s">
        <v>2149</v>
      </c>
      <c r="B8398">
        <v>184</v>
      </c>
      <c r="C8398" s="114" t="s">
        <v>52</v>
      </c>
      <c r="D8398" s="114" t="s">
        <v>1055</v>
      </c>
      <c r="E8398" s="115">
        <v>44879</v>
      </c>
      <c r="F8398" s="192">
        <v>0.30935185185185188</v>
      </c>
      <c r="G8398">
        <v>2</v>
      </c>
      <c r="H8398" s="114" t="s">
        <v>1056</v>
      </c>
      <c r="I8398">
        <v>5334088</v>
      </c>
    </row>
    <row r="8399" spans="1:9" x14ac:dyDescent="0.25">
      <c r="A8399" s="114" t="s">
        <v>2149</v>
      </c>
      <c r="B8399">
        <v>185</v>
      </c>
      <c r="C8399" s="114" t="s">
        <v>53</v>
      </c>
      <c r="D8399" s="114" t="s">
        <v>276</v>
      </c>
      <c r="E8399" s="115">
        <v>44879</v>
      </c>
      <c r="F8399" s="192">
        <v>0.30952546296296296</v>
      </c>
      <c r="G8399">
        <v>2</v>
      </c>
      <c r="H8399" s="114" t="s">
        <v>277</v>
      </c>
      <c r="I8399">
        <v>14964941</v>
      </c>
    </row>
    <row r="8400" spans="1:9" x14ac:dyDescent="0.25">
      <c r="A8400" s="114" t="s">
        <v>2149</v>
      </c>
      <c r="B8400">
        <v>186</v>
      </c>
      <c r="C8400" s="114" t="s">
        <v>52</v>
      </c>
      <c r="D8400" s="114" t="s">
        <v>619</v>
      </c>
      <c r="E8400" s="115">
        <v>44879</v>
      </c>
      <c r="F8400" s="192">
        <v>0.3096990740740741</v>
      </c>
      <c r="G8400">
        <v>2</v>
      </c>
      <c r="H8400" s="114" t="s">
        <v>620</v>
      </c>
      <c r="I8400">
        <v>14812406</v>
      </c>
    </row>
    <row r="8401" spans="1:9" x14ac:dyDescent="0.25">
      <c r="A8401" s="114" t="s">
        <v>2149</v>
      </c>
      <c r="B8401">
        <v>187</v>
      </c>
      <c r="C8401" s="114" t="s">
        <v>53</v>
      </c>
      <c r="D8401" s="114" t="s">
        <v>1044</v>
      </c>
      <c r="E8401" s="115">
        <v>44879</v>
      </c>
      <c r="F8401" s="192">
        <v>0.31006944444444445</v>
      </c>
      <c r="G8401">
        <v>2</v>
      </c>
      <c r="H8401" s="114" t="s">
        <v>1045</v>
      </c>
      <c r="I8401">
        <v>5597954</v>
      </c>
    </row>
    <row r="8402" spans="1:9" x14ac:dyDescent="0.25">
      <c r="A8402" s="114" t="s">
        <v>2149</v>
      </c>
      <c r="B8402">
        <v>188</v>
      </c>
      <c r="C8402" s="114" t="s">
        <v>53</v>
      </c>
      <c r="D8402" s="114" t="s">
        <v>1796</v>
      </c>
      <c r="E8402" s="115">
        <v>44879</v>
      </c>
      <c r="F8402" s="192">
        <v>0.31017361111111114</v>
      </c>
      <c r="G8402">
        <v>2</v>
      </c>
      <c r="H8402" s="114" t="s">
        <v>1797</v>
      </c>
      <c r="I8402">
        <v>14807889</v>
      </c>
    </row>
    <row r="8403" spans="1:9" x14ac:dyDescent="0.25">
      <c r="A8403" s="114" t="s">
        <v>2149</v>
      </c>
      <c r="B8403">
        <v>189</v>
      </c>
      <c r="C8403" s="114" t="s">
        <v>53</v>
      </c>
      <c r="D8403" s="114" t="s">
        <v>1948</v>
      </c>
      <c r="E8403" s="115">
        <v>44879</v>
      </c>
      <c r="F8403" s="192">
        <v>0.31035879629629631</v>
      </c>
      <c r="G8403">
        <v>2</v>
      </c>
      <c r="H8403" s="114" t="s">
        <v>1949</v>
      </c>
      <c r="I8403"/>
    </row>
    <row r="8404" spans="1:9" x14ac:dyDescent="0.25">
      <c r="A8404" s="114" t="s">
        <v>2149</v>
      </c>
      <c r="B8404">
        <v>190</v>
      </c>
      <c r="C8404" s="114" t="s">
        <v>53</v>
      </c>
      <c r="D8404" s="114" t="s">
        <v>1565</v>
      </c>
      <c r="E8404" s="115">
        <v>44879</v>
      </c>
      <c r="F8404" s="192">
        <v>0.31040509259259258</v>
      </c>
      <c r="G8404">
        <v>2</v>
      </c>
      <c r="H8404" s="114" t="s">
        <v>1566</v>
      </c>
      <c r="I8404">
        <v>15027060</v>
      </c>
    </row>
    <row r="8405" spans="1:9" x14ac:dyDescent="0.25">
      <c r="A8405" s="114" t="s">
        <v>2149</v>
      </c>
      <c r="B8405">
        <v>191</v>
      </c>
      <c r="C8405" s="114" t="s">
        <v>53</v>
      </c>
      <c r="D8405" s="114" t="s">
        <v>714</v>
      </c>
      <c r="E8405" s="115">
        <v>44879</v>
      </c>
      <c r="F8405" s="192">
        <v>0.31082175925925926</v>
      </c>
      <c r="G8405">
        <v>2</v>
      </c>
      <c r="H8405" s="114" t="s">
        <v>715</v>
      </c>
      <c r="I8405"/>
    </row>
    <row r="8406" spans="1:9" x14ac:dyDescent="0.25">
      <c r="A8406" s="114" t="s">
        <v>2149</v>
      </c>
      <c r="B8406">
        <v>192</v>
      </c>
      <c r="C8406" s="114" t="s">
        <v>52</v>
      </c>
      <c r="D8406" s="114" t="s">
        <v>887</v>
      </c>
      <c r="E8406" s="115">
        <v>44879</v>
      </c>
      <c r="F8406" s="192">
        <v>0.31089120370370371</v>
      </c>
      <c r="G8406">
        <v>2</v>
      </c>
      <c r="H8406" s="114" t="s">
        <v>888</v>
      </c>
      <c r="I8406">
        <v>14984439</v>
      </c>
    </row>
    <row r="8407" spans="1:9" x14ac:dyDescent="0.25">
      <c r="A8407" s="114" t="s">
        <v>2149</v>
      </c>
      <c r="B8407">
        <v>193</v>
      </c>
      <c r="C8407" s="114" t="s">
        <v>53</v>
      </c>
      <c r="D8407" s="114" t="s">
        <v>1115</v>
      </c>
      <c r="E8407" s="115">
        <v>44879</v>
      </c>
      <c r="F8407" s="192">
        <v>0.31129629629629629</v>
      </c>
      <c r="G8407">
        <v>2</v>
      </c>
      <c r="H8407" s="114" t="s">
        <v>1116</v>
      </c>
      <c r="I8407"/>
    </row>
    <row r="8408" spans="1:9" x14ac:dyDescent="0.25">
      <c r="A8408" s="114" t="s">
        <v>2149</v>
      </c>
      <c r="B8408">
        <v>194</v>
      </c>
      <c r="C8408" s="114" t="s">
        <v>53</v>
      </c>
      <c r="D8408" s="114" t="s">
        <v>1952</v>
      </c>
      <c r="E8408" s="115">
        <v>44879</v>
      </c>
      <c r="F8408" s="192">
        <v>0.31138888888888888</v>
      </c>
      <c r="G8408">
        <v>2</v>
      </c>
      <c r="H8408" s="114" t="s">
        <v>1953</v>
      </c>
      <c r="I8408"/>
    </row>
    <row r="8409" spans="1:9" x14ac:dyDescent="0.25">
      <c r="A8409" s="114" t="s">
        <v>2149</v>
      </c>
      <c r="B8409">
        <v>195</v>
      </c>
      <c r="C8409" s="114" t="s">
        <v>54</v>
      </c>
      <c r="D8409" s="114" t="s">
        <v>1324</v>
      </c>
      <c r="E8409" s="115">
        <v>44879</v>
      </c>
      <c r="F8409" s="192">
        <v>0.31199074074074074</v>
      </c>
      <c r="G8409">
        <v>2</v>
      </c>
      <c r="H8409" s="114" t="s">
        <v>1325</v>
      </c>
      <c r="I8409">
        <v>2189493</v>
      </c>
    </row>
    <row r="8410" spans="1:9" x14ac:dyDescent="0.25">
      <c r="A8410" s="114" t="s">
        <v>2149</v>
      </c>
      <c r="B8410">
        <v>196</v>
      </c>
      <c r="C8410" s="114" t="s">
        <v>53</v>
      </c>
      <c r="D8410" s="114" t="s">
        <v>370</v>
      </c>
      <c r="E8410" s="115">
        <v>44879</v>
      </c>
      <c r="F8410" s="192">
        <v>0.3127314814814815</v>
      </c>
      <c r="G8410">
        <v>2</v>
      </c>
      <c r="H8410" s="114" t="s">
        <v>371</v>
      </c>
      <c r="I8410"/>
    </row>
    <row r="8411" spans="1:9" x14ac:dyDescent="0.25">
      <c r="A8411" s="114" t="s">
        <v>2149</v>
      </c>
      <c r="B8411">
        <v>197</v>
      </c>
      <c r="C8411" s="114" t="s">
        <v>54</v>
      </c>
      <c r="D8411" s="114" t="s">
        <v>256</v>
      </c>
      <c r="E8411" s="115">
        <v>44879</v>
      </c>
      <c r="F8411" s="192">
        <v>0.31359953703703702</v>
      </c>
      <c r="G8411">
        <v>2</v>
      </c>
      <c r="H8411" s="114" t="s">
        <v>257</v>
      </c>
      <c r="I8411">
        <v>14811898</v>
      </c>
    </row>
    <row r="8412" spans="1:9" x14ac:dyDescent="0.25">
      <c r="A8412" s="114" t="s">
        <v>2149</v>
      </c>
      <c r="B8412">
        <v>198</v>
      </c>
      <c r="C8412" s="114" t="s">
        <v>54</v>
      </c>
      <c r="D8412" s="114" t="s">
        <v>1350</v>
      </c>
      <c r="E8412" s="115">
        <v>44879</v>
      </c>
      <c r="F8412" s="192">
        <v>0.31429398148148147</v>
      </c>
      <c r="G8412">
        <v>2</v>
      </c>
      <c r="H8412" s="114" t="s">
        <v>1351</v>
      </c>
      <c r="I8412">
        <v>14811845</v>
      </c>
    </row>
    <row r="8413" spans="1:9" x14ac:dyDescent="0.25">
      <c r="A8413" s="114" t="s">
        <v>2149</v>
      </c>
      <c r="B8413">
        <v>199</v>
      </c>
      <c r="C8413" s="114" t="s">
        <v>53</v>
      </c>
      <c r="D8413" s="114" t="s">
        <v>1149</v>
      </c>
      <c r="E8413" s="115">
        <v>44879</v>
      </c>
      <c r="F8413" s="192">
        <v>0.31541666666666668</v>
      </c>
      <c r="G8413">
        <v>2</v>
      </c>
      <c r="H8413" s="114" t="s">
        <v>1150</v>
      </c>
      <c r="I8413"/>
    </row>
    <row r="8414" spans="1:9" x14ac:dyDescent="0.25">
      <c r="A8414" s="114" t="s">
        <v>2149</v>
      </c>
      <c r="B8414">
        <v>200</v>
      </c>
      <c r="C8414" s="114" t="s">
        <v>52</v>
      </c>
      <c r="D8414" s="114" t="s">
        <v>789</v>
      </c>
      <c r="E8414" s="115">
        <v>44879</v>
      </c>
      <c r="F8414" s="192">
        <v>0.31694444444444442</v>
      </c>
      <c r="G8414">
        <v>2</v>
      </c>
      <c r="H8414" s="114" t="s">
        <v>790</v>
      </c>
      <c r="I8414">
        <v>3687653</v>
      </c>
    </row>
    <row r="8415" spans="1:9" x14ac:dyDescent="0.25">
      <c r="A8415" s="114" t="s">
        <v>2149</v>
      </c>
      <c r="B8415">
        <v>201</v>
      </c>
      <c r="C8415" s="114" t="s">
        <v>52</v>
      </c>
      <c r="D8415" s="114" t="s">
        <v>1598</v>
      </c>
      <c r="E8415" s="115">
        <v>44879</v>
      </c>
      <c r="F8415" s="192">
        <v>0.31755787037037037</v>
      </c>
      <c r="G8415">
        <v>2</v>
      </c>
      <c r="H8415" s="114" t="s">
        <v>1599</v>
      </c>
      <c r="I8415">
        <v>7351285</v>
      </c>
    </row>
    <row r="8416" spans="1:9" x14ac:dyDescent="0.25">
      <c r="A8416" s="114" t="s">
        <v>2149</v>
      </c>
      <c r="B8416">
        <v>202</v>
      </c>
      <c r="C8416" s="114" t="s">
        <v>54</v>
      </c>
      <c r="D8416" s="114" t="s">
        <v>530</v>
      </c>
      <c r="E8416" s="115">
        <v>44879</v>
      </c>
      <c r="F8416" s="192">
        <v>0.31865740740740739</v>
      </c>
      <c r="G8416">
        <v>2</v>
      </c>
      <c r="H8416" s="114" t="s">
        <v>531</v>
      </c>
      <c r="I8416">
        <v>6699761</v>
      </c>
    </row>
    <row r="8417" spans="1:9" x14ac:dyDescent="0.25">
      <c r="A8417" s="114" t="s">
        <v>2149</v>
      </c>
      <c r="B8417">
        <v>203</v>
      </c>
      <c r="C8417" s="114" t="s">
        <v>54</v>
      </c>
      <c r="D8417" s="114" t="s">
        <v>1160</v>
      </c>
      <c r="E8417" s="115">
        <v>44879</v>
      </c>
      <c r="F8417" s="192">
        <v>0.31877314814814817</v>
      </c>
      <c r="G8417">
        <v>2</v>
      </c>
      <c r="H8417" s="114" t="s">
        <v>1161</v>
      </c>
      <c r="I8417">
        <v>8118023</v>
      </c>
    </row>
    <row r="8418" spans="1:9" x14ac:dyDescent="0.25">
      <c r="A8418" s="114" t="s">
        <v>2149</v>
      </c>
      <c r="B8418">
        <v>204</v>
      </c>
      <c r="C8418" s="114" t="s">
        <v>52</v>
      </c>
      <c r="D8418" s="114" t="s">
        <v>1762</v>
      </c>
      <c r="E8418" s="115">
        <v>44879</v>
      </c>
      <c r="F8418" s="192">
        <v>0.31912037037037039</v>
      </c>
      <c r="G8418">
        <v>2</v>
      </c>
      <c r="H8418" s="114" t="s">
        <v>1763</v>
      </c>
      <c r="I8418">
        <v>5383030</v>
      </c>
    </row>
    <row r="8419" spans="1:9" x14ac:dyDescent="0.25">
      <c r="A8419" s="114" t="s">
        <v>2149</v>
      </c>
      <c r="B8419">
        <v>205</v>
      </c>
      <c r="C8419" s="114" t="s">
        <v>52</v>
      </c>
      <c r="D8419" s="114" t="s">
        <v>1966</v>
      </c>
      <c r="E8419" s="115">
        <v>44879</v>
      </c>
      <c r="F8419" s="192">
        <v>0.32657407407407407</v>
      </c>
      <c r="G8419">
        <v>2</v>
      </c>
      <c r="H8419" s="114" t="s">
        <v>1967</v>
      </c>
      <c r="I8419">
        <v>5033561</v>
      </c>
    </row>
    <row r="8420" spans="1:9" x14ac:dyDescent="0.25">
      <c r="A8420" s="114" t="s">
        <v>2149</v>
      </c>
      <c r="B8420">
        <v>206</v>
      </c>
      <c r="C8420" s="114" t="s">
        <v>52</v>
      </c>
      <c r="D8420" s="114" t="s">
        <v>1099</v>
      </c>
      <c r="E8420" s="115">
        <v>44879</v>
      </c>
      <c r="F8420" s="192">
        <v>0.32664351851851853</v>
      </c>
      <c r="G8420">
        <v>2</v>
      </c>
      <c r="H8420" s="114" t="s">
        <v>1100</v>
      </c>
      <c r="I8420">
        <v>14988625</v>
      </c>
    </row>
    <row r="8421" spans="1:9" x14ac:dyDescent="0.25">
      <c r="A8421" s="114" t="s">
        <v>2149</v>
      </c>
      <c r="B8421">
        <v>207</v>
      </c>
      <c r="C8421" s="114" t="s">
        <v>53</v>
      </c>
      <c r="D8421" s="114" t="s">
        <v>2105</v>
      </c>
      <c r="E8421" s="115">
        <v>44879</v>
      </c>
      <c r="F8421" s="192">
        <v>0.33961805555555558</v>
      </c>
      <c r="G8421">
        <v>2</v>
      </c>
      <c r="H8421" s="114" t="s">
        <v>2106</v>
      </c>
      <c r="I8421"/>
    </row>
    <row r="8422" spans="1:9" x14ac:dyDescent="0.25">
      <c r="A8422" s="114" t="s">
        <v>2149</v>
      </c>
      <c r="B8422">
        <v>208</v>
      </c>
      <c r="C8422" s="114" t="s">
        <v>54</v>
      </c>
      <c r="D8422" s="114" t="s">
        <v>280</v>
      </c>
      <c r="E8422" s="115">
        <v>44879</v>
      </c>
      <c r="F8422" s="192">
        <v>0.34089120370370368</v>
      </c>
      <c r="G8422">
        <v>2</v>
      </c>
      <c r="H8422" s="114" t="s">
        <v>281</v>
      </c>
      <c r="I8422">
        <v>14811856</v>
      </c>
    </row>
    <row r="8423" spans="1:9" x14ac:dyDescent="0.25">
      <c r="A8423" s="114" t="s">
        <v>2149</v>
      </c>
      <c r="B8423">
        <v>209</v>
      </c>
      <c r="C8423" s="114" t="s">
        <v>53</v>
      </c>
      <c r="D8423" s="114" t="s">
        <v>1213</v>
      </c>
      <c r="E8423" s="115">
        <v>44879</v>
      </c>
      <c r="F8423" s="192">
        <v>0.34532407407407406</v>
      </c>
      <c r="G8423">
        <v>2</v>
      </c>
      <c r="H8423" s="114" t="s">
        <v>1214</v>
      </c>
      <c r="I8423"/>
    </row>
    <row r="8424" spans="1:9" x14ac:dyDescent="0.25">
      <c r="A8424" s="114" t="s">
        <v>2149</v>
      </c>
      <c r="B8424">
        <v>210</v>
      </c>
      <c r="C8424" s="114" t="s">
        <v>53</v>
      </c>
      <c r="D8424" s="114" t="s">
        <v>1211</v>
      </c>
      <c r="E8424" s="115">
        <v>44879</v>
      </c>
      <c r="F8424" s="192">
        <v>0.34538194444444442</v>
      </c>
      <c r="G8424">
        <v>2</v>
      </c>
      <c r="H8424" s="114" t="s">
        <v>1212</v>
      </c>
      <c r="I8424"/>
    </row>
    <row r="8425" spans="1:9" x14ac:dyDescent="0.25">
      <c r="A8425" s="114" t="s">
        <v>2149</v>
      </c>
      <c r="B8425">
        <v>211</v>
      </c>
      <c r="C8425" s="114" t="s">
        <v>52</v>
      </c>
      <c r="D8425" s="114" t="s">
        <v>972</v>
      </c>
      <c r="E8425" s="115">
        <v>44879</v>
      </c>
      <c r="F8425" s="192">
        <v>0.34711805555555558</v>
      </c>
      <c r="G8425">
        <v>2</v>
      </c>
      <c r="H8425" s="114" t="s">
        <v>973</v>
      </c>
      <c r="I8425">
        <v>14932386</v>
      </c>
    </row>
    <row r="8426" spans="1:9" x14ac:dyDescent="0.25">
      <c r="A8426" s="114" t="s">
        <v>2149</v>
      </c>
      <c r="B8426">
        <v>212</v>
      </c>
      <c r="C8426" s="114" t="s">
        <v>53</v>
      </c>
      <c r="D8426" s="114" t="s">
        <v>877</v>
      </c>
      <c r="E8426" s="115">
        <v>44879</v>
      </c>
      <c r="F8426" s="192">
        <v>0.34722222222222221</v>
      </c>
      <c r="G8426">
        <v>2</v>
      </c>
      <c r="H8426" s="114" t="s">
        <v>878</v>
      </c>
      <c r="I8426">
        <v>14812954</v>
      </c>
    </row>
    <row r="8427" spans="1:9" x14ac:dyDescent="0.25">
      <c r="A8427" s="114" t="s">
        <v>2149</v>
      </c>
      <c r="B8427">
        <v>213</v>
      </c>
      <c r="C8427" s="114" t="s">
        <v>53</v>
      </c>
      <c r="D8427" s="114" t="s">
        <v>905</v>
      </c>
      <c r="E8427" s="115">
        <v>44879</v>
      </c>
      <c r="F8427" s="192">
        <v>0.34733796296296299</v>
      </c>
      <c r="G8427">
        <v>2</v>
      </c>
      <c r="H8427" s="114" t="s">
        <v>906</v>
      </c>
      <c r="I8427">
        <v>2048557</v>
      </c>
    </row>
    <row r="8428" spans="1:9" x14ac:dyDescent="0.25">
      <c r="A8428" s="114" t="s">
        <v>2149</v>
      </c>
      <c r="B8428">
        <v>214</v>
      </c>
      <c r="C8428" s="114" t="s">
        <v>52</v>
      </c>
      <c r="D8428" s="114" t="s">
        <v>665</v>
      </c>
      <c r="E8428" s="115">
        <v>44879</v>
      </c>
      <c r="F8428" s="192">
        <v>0.34765046296296298</v>
      </c>
      <c r="G8428">
        <v>2</v>
      </c>
      <c r="H8428" s="114" t="s">
        <v>666</v>
      </c>
      <c r="I8428">
        <v>3666519</v>
      </c>
    </row>
    <row r="8429" spans="1:9" x14ac:dyDescent="0.25">
      <c r="A8429" s="114" t="s">
        <v>2149</v>
      </c>
      <c r="B8429">
        <v>215</v>
      </c>
      <c r="C8429" s="114" t="s">
        <v>53</v>
      </c>
      <c r="D8429" s="114" t="s">
        <v>863</v>
      </c>
      <c r="E8429" s="115">
        <v>44879</v>
      </c>
      <c r="F8429" s="192">
        <v>0.34789351851851852</v>
      </c>
      <c r="G8429">
        <v>2</v>
      </c>
      <c r="H8429" s="114" t="s">
        <v>864</v>
      </c>
      <c r="I8429">
        <v>14807755</v>
      </c>
    </row>
    <row r="8430" spans="1:9" x14ac:dyDescent="0.25">
      <c r="A8430" s="114" t="s">
        <v>2149</v>
      </c>
      <c r="B8430">
        <v>216</v>
      </c>
      <c r="C8430" s="114" t="s">
        <v>52</v>
      </c>
      <c r="D8430" s="114" t="s">
        <v>1209</v>
      </c>
      <c r="E8430" s="115">
        <v>44879</v>
      </c>
      <c r="F8430" s="192">
        <v>0.34896990740740741</v>
      </c>
      <c r="G8430">
        <v>2</v>
      </c>
      <c r="H8430" s="114" t="s">
        <v>1210</v>
      </c>
      <c r="I8430">
        <v>7610039</v>
      </c>
    </row>
    <row r="8431" spans="1:9" x14ac:dyDescent="0.25">
      <c r="A8431" s="114" t="s">
        <v>2149</v>
      </c>
      <c r="B8431">
        <v>217</v>
      </c>
      <c r="C8431" s="114" t="s">
        <v>53</v>
      </c>
      <c r="D8431" s="114" t="s">
        <v>1784</v>
      </c>
      <c r="E8431" s="115">
        <v>44879</v>
      </c>
      <c r="F8431" s="192">
        <v>0.34945601851851854</v>
      </c>
      <c r="G8431">
        <v>2</v>
      </c>
      <c r="H8431" s="114" t="s">
        <v>1785</v>
      </c>
      <c r="I8431"/>
    </row>
    <row r="8432" spans="1:9" x14ac:dyDescent="0.25">
      <c r="A8432" s="114" t="s">
        <v>2149</v>
      </c>
      <c r="B8432">
        <v>218</v>
      </c>
      <c r="C8432" s="114" t="s">
        <v>53</v>
      </c>
      <c r="D8432" s="114" t="s">
        <v>376</v>
      </c>
      <c r="E8432" s="115">
        <v>44879</v>
      </c>
      <c r="F8432" s="192">
        <v>0.35759259259259257</v>
      </c>
      <c r="G8432">
        <v>2</v>
      </c>
      <c r="H8432" s="114" t="s">
        <v>377</v>
      </c>
      <c r="I8432">
        <v>14959868</v>
      </c>
    </row>
    <row r="8433" spans="1:9" x14ac:dyDescent="0.25">
      <c r="A8433" s="114" t="s">
        <v>2149</v>
      </c>
      <c r="B8433">
        <v>219</v>
      </c>
      <c r="C8433" s="114" t="s">
        <v>54</v>
      </c>
      <c r="D8433" s="114" t="s">
        <v>282</v>
      </c>
      <c r="E8433" s="115">
        <v>44879</v>
      </c>
      <c r="F8433" s="192">
        <v>0.35848379629629629</v>
      </c>
      <c r="G8433">
        <v>2</v>
      </c>
      <c r="H8433" s="114" t="s">
        <v>283</v>
      </c>
      <c r="I8433">
        <v>5363580</v>
      </c>
    </row>
    <row r="8434" spans="1:9" x14ac:dyDescent="0.25">
      <c r="A8434" s="114" t="s">
        <v>2149</v>
      </c>
      <c r="B8434">
        <v>220</v>
      </c>
      <c r="C8434" s="114" t="s">
        <v>54</v>
      </c>
      <c r="D8434" s="114" t="s">
        <v>1187</v>
      </c>
      <c r="E8434" s="115">
        <v>44879</v>
      </c>
      <c r="F8434" s="192">
        <v>0.35875000000000001</v>
      </c>
      <c r="G8434">
        <v>2</v>
      </c>
      <c r="H8434" s="114" t="s">
        <v>1188</v>
      </c>
      <c r="I8434">
        <v>6713418</v>
      </c>
    </row>
    <row r="8435" spans="1:9" x14ac:dyDescent="0.25">
      <c r="A8435" s="114" t="s">
        <v>2149</v>
      </c>
      <c r="B8435">
        <v>221</v>
      </c>
      <c r="C8435" s="114" t="s">
        <v>52</v>
      </c>
      <c r="D8435" s="114" t="s">
        <v>1068</v>
      </c>
      <c r="E8435" s="115">
        <v>44879</v>
      </c>
      <c r="F8435" s="192">
        <v>0.35956018518518518</v>
      </c>
      <c r="G8435">
        <v>2</v>
      </c>
      <c r="H8435" s="114" t="s">
        <v>1069</v>
      </c>
      <c r="I8435">
        <v>5334482</v>
      </c>
    </row>
    <row r="8436" spans="1:9" x14ac:dyDescent="0.25">
      <c r="A8436" s="114" t="s">
        <v>2149</v>
      </c>
      <c r="B8436">
        <v>222</v>
      </c>
      <c r="C8436" s="114" t="s">
        <v>54</v>
      </c>
      <c r="D8436" s="114" t="s">
        <v>1189</v>
      </c>
      <c r="E8436" s="115">
        <v>44879</v>
      </c>
      <c r="F8436" s="192">
        <v>0.37820601851851854</v>
      </c>
      <c r="G8436">
        <v>2</v>
      </c>
      <c r="H8436" s="114" t="s">
        <v>1190</v>
      </c>
      <c r="I8436">
        <v>14808881</v>
      </c>
    </row>
    <row r="8437" spans="1:9" x14ac:dyDescent="0.25">
      <c r="A8437" s="114" t="s">
        <v>2149</v>
      </c>
      <c r="B8437">
        <v>223</v>
      </c>
      <c r="C8437" s="114" t="s">
        <v>53</v>
      </c>
      <c r="D8437" s="114" t="s">
        <v>899</v>
      </c>
      <c r="E8437" s="115">
        <v>44879</v>
      </c>
      <c r="F8437" s="192">
        <v>0.38850694444444445</v>
      </c>
      <c r="G8437">
        <v>2</v>
      </c>
      <c r="H8437" s="114" t="s">
        <v>900</v>
      </c>
      <c r="I8437"/>
    </row>
    <row r="8438" spans="1:9" x14ac:dyDescent="0.25">
      <c r="A8438" s="114" t="s">
        <v>2149</v>
      </c>
      <c r="B8438">
        <v>224</v>
      </c>
      <c r="C8438" s="114" t="s">
        <v>52</v>
      </c>
      <c r="D8438" s="114" t="s">
        <v>1215</v>
      </c>
      <c r="E8438" s="115">
        <v>44879</v>
      </c>
      <c r="F8438" s="192">
        <v>0.3958564814814815</v>
      </c>
      <c r="G8438">
        <v>2</v>
      </c>
      <c r="H8438" s="114" t="s">
        <v>1216</v>
      </c>
      <c r="I8438">
        <v>2841045</v>
      </c>
    </row>
    <row r="8439" spans="1:9" x14ac:dyDescent="0.25">
      <c r="A8439" s="114" t="s">
        <v>2149</v>
      </c>
      <c r="B8439">
        <v>225</v>
      </c>
      <c r="C8439" s="114" t="s">
        <v>53</v>
      </c>
      <c r="D8439" s="114" t="s">
        <v>953</v>
      </c>
      <c r="E8439" s="115">
        <v>44879</v>
      </c>
      <c r="F8439" s="192">
        <v>0.39841435185185187</v>
      </c>
      <c r="G8439">
        <v>2</v>
      </c>
      <c r="H8439" s="114" t="s">
        <v>954</v>
      </c>
      <c r="I8439">
        <v>2025419</v>
      </c>
    </row>
    <row r="8440" spans="1:9" x14ac:dyDescent="0.25">
      <c r="A8440" s="114" t="s">
        <v>2149</v>
      </c>
      <c r="B8440">
        <v>226</v>
      </c>
      <c r="C8440" s="114" t="s">
        <v>53</v>
      </c>
      <c r="D8440" s="114" t="s">
        <v>1225</v>
      </c>
      <c r="E8440" s="115">
        <v>44879</v>
      </c>
      <c r="F8440" s="192">
        <v>0.47715277777777776</v>
      </c>
      <c r="G8440">
        <v>2</v>
      </c>
      <c r="H8440" s="114" t="s">
        <v>1226</v>
      </c>
      <c r="I8440">
        <v>14929369</v>
      </c>
    </row>
    <row r="8441" spans="1:9" x14ac:dyDescent="0.25">
      <c r="A8441" s="114" t="s">
        <v>2149</v>
      </c>
      <c r="B8441">
        <v>227</v>
      </c>
      <c r="C8441" s="114" t="s">
        <v>54</v>
      </c>
      <c r="D8441" s="114" t="s">
        <v>559</v>
      </c>
      <c r="E8441" s="115">
        <v>44879</v>
      </c>
      <c r="F8441" s="192">
        <v>0.47799768518518521</v>
      </c>
      <c r="G8441">
        <v>2</v>
      </c>
      <c r="H8441" s="114" t="s">
        <v>560</v>
      </c>
      <c r="I8441">
        <v>7109794</v>
      </c>
    </row>
    <row r="8442" spans="1:9" x14ac:dyDescent="0.25">
      <c r="A8442" s="114" t="s">
        <v>2149</v>
      </c>
      <c r="B8442">
        <v>228</v>
      </c>
      <c r="C8442" s="114" t="s">
        <v>52</v>
      </c>
      <c r="D8442" s="114" t="s">
        <v>861</v>
      </c>
      <c r="E8442" s="115">
        <v>44879</v>
      </c>
      <c r="F8442" s="192">
        <v>0.47834490740740743</v>
      </c>
      <c r="G8442">
        <v>2</v>
      </c>
      <c r="H8442" s="114" t="s">
        <v>862</v>
      </c>
      <c r="I8442">
        <v>14988796</v>
      </c>
    </row>
    <row r="8443" spans="1:9" x14ac:dyDescent="0.25">
      <c r="A8443" s="114" t="s">
        <v>2149</v>
      </c>
      <c r="B8443">
        <v>229</v>
      </c>
      <c r="C8443" s="114" t="s">
        <v>52</v>
      </c>
      <c r="D8443" s="114" t="s">
        <v>891</v>
      </c>
      <c r="E8443" s="115">
        <v>44879</v>
      </c>
      <c r="F8443" s="192">
        <v>0.47841435185185183</v>
      </c>
      <c r="G8443">
        <v>2</v>
      </c>
      <c r="H8443" s="114" t="s">
        <v>892</v>
      </c>
      <c r="I8443">
        <v>2716325</v>
      </c>
    </row>
    <row r="8444" spans="1:9" x14ac:dyDescent="0.25">
      <c r="A8444" s="114" t="s">
        <v>2149</v>
      </c>
      <c r="B8444">
        <v>230</v>
      </c>
      <c r="C8444" s="114" t="s">
        <v>52</v>
      </c>
      <c r="D8444" s="114" t="s">
        <v>903</v>
      </c>
      <c r="E8444" s="115">
        <v>44879</v>
      </c>
      <c r="F8444" s="192">
        <v>0.47847222222222224</v>
      </c>
      <c r="G8444">
        <v>2</v>
      </c>
      <c r="H8444" s="114" t="s">
        <v>904</v>
      </c>
      <c r="I8444">
        <v>14138193</v>
      </c>
    </row>
    <row r="8445" spans="1:9" x14ac:dyDescent="0.25">
      <c r="A8445" s="114" t="s">
        <v>2149</v>
      </c>
      <c r="B8445">
        <v>231</v>
      </c>
      <c r="C8445" s="114" t="s">
        <v>53</v>
      </c>
      <c r="D8445" s="114" t="s">
        <v>1078</v>
      </c>
      <c r="E8445" s="115">
        <v>44879</v>
      </c>
      <c r="F8445" s="192">
        <v>0.4786111111111111</v>
      </c>
      <c r="G8445">
        <v>2</v>
      </c>
      <c r="H8445" s="114" t="s">
        <v>1079</v>
      </c>
      <c r="I8445"/>
    </row>
    <row r="8446" spans="1:9" x14ac:dyDescent="0.25">
      <c r="A8446" s="114" t="s">
        <v>2149</v>
      </c>
      <c r="B8446">
        <v>232</v>
      </c>
      <c r="C8446" s="114" t="s">
        <v>52</v>
      </c>
      <c r="D8446" s="114" t="s">
        <v>1042</v>
      </c>
      <c r="E8446" s="115">
        <v>44879</v>
      </c>
      <c r="F8446" s="192">
        <v>0.47866898148148146</v>
      </c>
      <c r="G8446">
        <v>2</v>
      </c>
      <c r="H8446" s="114" t="s">
        <v>1043</v>
      </c>
      <c r="I8446">
        <v>14934499</v>
      </c>
    </row>
    <row r="8447" spans="1:9" x14ac:dyDescent="0.25">
      <c r="A8447" s="114" t="s">
        <v>2149</v>
      </c>
      <c r="B8447">
        <v>233</v>
      </c>
      <c r="C8447" s="114" t="s">
        <v>53</v>
      </c>
      <c r="D8447" s="114" t="s">
        <v>851</v>
      </c>
      <c r="E8447" s="115">
        <v>44879</v>
      </c>
      <c r="F8447" s="192">
        <v>0.47873842592592591</v>
      </c>
      <c r="G8447">
        <v>2</v>
      </c>
      <c r="H8447" s="114" t="s">
        <v>852</v>
      </c>
      <c r="I8447"/>
    </row>
    <row r="8448" spans="1:9" x14ac:dyDescent="0.25">
      <c r="A8448" s="114" t="s">
        <v>2149</v>
      </c>
      <c r="B8448">
        <v>234</v>
      </c>
      <c r="C8448" s="114" t="s">
        <v>52</v>
      </c>
      <c r="D8448" s="114" t="s">
        <v>1129</v>
      </c>
      <c r="E8448" s="115">
        <v>44879</v>
      </c>
      <c r="F8448" s="192">
        <v>0.47880787037037037</v>
      </c>
      <c r="G8448">
        <v>2</v>
      </c>
      <c r="H8448" s="114" t="s">
        <v>1130</v>
      </c>
      <c r="I8448">
        <v>4839824</v>
      </c>
    </row>
    <row r="8449" spans="1:9" x14ac:dyDescent="0.25">
      <c r="A8449" s="114" t="s">
        <v>2149</v>
      </c>
      <c r="B8449">
        <v>235</v>
      </c>
      <c r="C8449" s="114" t="s">
        <v>53</v>
      </c>
      <c r="D8449" s="114" t="s">
        <v>965</v>
      </c>
      <c r="E8449" s="115">
        <v>44879</v>
      </c>
      <c r="F8449" s="192">
        <v>0.47980324074074077</v>
      </c>
      <c r="G8449">
        <v>2</v>
      </c>
      <c r="H8449" s="114" t="s">
        <v>966</v>
      </c>
      <c r="I8449">
        <v>2856165</v>
      </c>
    </row>
    <row r="8450" spans="1:9" x14ac:dyDescent="0.25">
      <c r="A8450" s="114" t="s">
        <v>2149</v>
      </c>
      <c r="B8450">
        <v>236</v>
      </c>
      <c r="C8450" s="114" t="s">
        <v>53</v>
      </c>
      <c r="D8450" s="114" t="s">
        <v>925</v>
      </c>
      <c r="E8450" s="115">
        <v>44879</v>
      </c>
      <c r="F8450" s="192">
        <v>0.47987268518518517</v>
      </c>
      <c r="G8450">
        <v>2</v>
      </c>
      <c r="H8450" s="114" t="s">
        <v>926</v>
      </c>
      <c r="I8450">
        <v>5466072</v>
      </c>
    </row>
    <row r="8451" spans="1:9" x14ac:dyDescent="0.25">
      <c r="A8451" s="114" t="s">
        <v>2149</v>
      </c>
      <c r="B8451">
        <v>237</v>
      </c>
      <c r="C8451" s="114" t="s">
        <v>52</v>
      </c>
      <c r="D8451" s="114" t="s">
        <v>1064</v>
      </c>
      <c r="E8451" s="115">
        <v>44879</v>
      </c>
      <c r="F8451" s="192">
        <v>0.47993055555555558</v>
      </c>
      <c r="G8451">
        <v>2</v>
      </c>
      <c r="H8451" s="114" t="s">
        <v>1065</v>
      </c>
      <c r="I8451">
        <v>14988791</v>
      </c>
    </row>
    <row r="8452" spans="1:9" x14ac:dyDescent="0.25">
      <c r="A8452" s="114" t="s">
        <v>2149</v>
      </c>
      <c r="B8452">
        <v>238</v>
      </c>
      <c r="C8452" s="114" t="s">
        <v>53</v>
      </c>
      <c r="D8452" s="114" t="s">
        <v>1019</v>
      </c>
      <c r="E8452" s="115">
        <v>44879</v>
      </c>
      <c r="F8452" s="192">
        <v>0.48048611111111111</v>
      </c>
      <c r="G8452">
        <v>2</v>
      </c>
      <c r="H8452" s="114" t="s">
        <v>1020</v>
      </c>
      <c r="I8452">
        <v>4841171</v>
      </c>
    </row>
    <row r="8453" spans="1:9" x14ac:dyDescent="0.25">
      <c r="A8453" s="114" t="s">
        <v>2149</v>
      </c>
      <c r="B8453">
        <v>239</v>
      </c>
      <c r="C8453" s="114" t="s">
        <v>53</v>
      </c>
      <c r="D8453" s="114" t="s">
        <v>980</v>
      </c>
      <c r="E8453" s="115">
        <v>44879</v>
      </c>
      <c r="F8453" s="192">
        <v>0.48082175925925924</v>
      </c>
      <c r="G8453">
        <v>2</v>
      </c>
      <c r="H8453" s="114" t="s">
        <v>981</v>
      </c>
      <c r="I8453">
        <v>5613463</v>
      </c>
    </row>
    <row r="8454" spans="1:9" x14ac:dyDescent="0.25">
      <c r="A8454" s="114" t="s">
        <v>2149</v>
      </c>
      <c r="B8454">
        <v>240</v>
      </c>
      <c r="C8454" s="114" t="s">
        <v>53</v>
      </c>
      <c r="D8454" s="114" t="s">
        <v>959</v>
      </c>
      <c r="E8454" s="115">
        <v>44879</v>
      </c>
      <c r="F8454" s="192">
        <v>0.4808912037037037</v>
      </c>
      <c r="G8454">
        <v>2</v>
      </c>
      <c r="H8454" s="114" t="s">
        <v>960</v>
      </c>
      <c r="I8454">
        <v>5468370</v>
      </c>
    </row>
    <row r="8455" spans="1:9" x14ac:dyDescent="0.25">
      <c r="A8455" s="114" t="s">
        <v>2149</v>
      </c>
      <c r="B8455">
        <v>241</v>
      </c>
      <c r="C8455" s="114" t="s">
        <v>53</v>
      </c>
      <c r="D8455" s="114" t="s">
        <v>1089</v>
      </c>
      <c r="E8455" s="115">
        <v>44879</v>
      </c>
      <c r="F8455" s="192">
        <v>0.48107638888888887</v>
      </c>
      <c r="G8455">
        <v>2</v>
      </c>
      <c r="H8455" s="114" t="s">
        <v>1090</v>
      </c>
      <c r="I8455"/>
    </row>
    <row r="8456" spans="1:9" x14ac:dyDescent="0.25">
      <c r="A8456" s="114" t="s">
        <v>2149</v>
      </c>
      <c r="B8456">
        <v>242</v>
      </c>
      <c r="C8456" s="114" t="s">
        <v>53</v>
      </c>
      <c r="D8456" s="114" t="s">
        <v>755</v>
      </c>
      <c r="E8456" s="115">
        <v>44879</v>
      </c>
      <c r="F8456" s="192">
        <v>0.48130787037037037</v>
      </c>
      <c r="G8456">
        <v>2</v>
      </c>
      <c r="H8456" s="114" t="s">
        <v>756</v>
      </c>
      <c r="I8456"/>
    </row>
    <row r="8457" spans="1:9" x14ac:dyDescent="0.25">
      <c r="A8457" s="114" t="s">
        <v>2149</v>
      </c>
      <c r="B8457">
        <v>243</v>
      </c>
      <c r="C8457" s="114" t="s">
        <v>53</v>
      </c>
      <c r="D8457" s="114" t="s">
        <v>1829</v>
      </c>
      <c r="E8457" s="115">
        <v>44879</v>
      </c>
      <c r="F8457" s="192">
        <v>0.48158564814814814</v>
      </c>
      <c r="G8457">
        <v>2</v>
      </c>
      <c r="H8457" s="114" t="s">
        <v>1830</v>
      </c>
      <c r="I8457">
        <v>5443585</v>
      </c>
    </row>
    <row r="8458" spans="1:9" x14ac:dyDescent="0.25">
      <c r="A8458" s="114" t="s">
        <v>2149</v>
      </c>
      <c r="B8458">
        <v>244</v>
      </c>
      <c r="C8458" s="114" t="s">
        <v>53</v>
      </c>
      <c r="D8458" s="114" t="s">
        <v>1721</v>
      </c>
      <c r="E8458" s="115">
        <v>44879</v>
      </c>
      <c r="F8458" s="192">
        <v>0.4816435185185185</v>
      </c>
      <c r="G8458">
        <v>2</v>
      </c>
      <c r="H8458" s="114" t="s">
        <v>1722</v>
      </c>
      <c r="I8458"/>
    </row>
    <row r="8459" spans="1:9" x14ac:dyDescent="0.25">
      <c r="A8459" s="114" t="s">
        <v>2149</v>
      </c>
      <c r="B8459">
        <v>245</v>
      </c>
      <c r="C8459" s="114" t="s">
        <v>53</v>
      </c>
      <c r="D8459" s="114" t="s">
        <v>2103</v>
      </c>
      <c r="E8459" s="115">
        <v>44879</v>
      </c>
      <c r="F8459" s="192">
        <v>0.48175925925925928</v>
      </c>
      <c r="G8459">
        <v>2</v>
      </c>
      <c r="H8459" s="114" t="s">
        <v>2104</v>
      </c>
      <c r="I8459">
        <v>14812390</v>
      </c>
    </row>
    <row r="8460" spans="1:9" x14ac:dyDescent="0.25">
      <c r="A8460" s="114" t="s">
        <v>2149</v>
      </c>
      <c r="B8460">
        <v>246</v>
      </c>
      <c r="C8460" s="114" t="s">
        <v>53</v>
      </c>
      <c r="D8460" s="114" t="s">
        <v>1812</v>
      </c>
      <c r="E8460" s="115">
        <v>44879</v>
      </c>
      <c r="F8460" s="192">
        <v>0.481875</v>
      </c>
      <c r="G8460">
        <v>2</v>
      </c>
      <c r="H8460" s="114" t="s">
        <v>1813</v>
      </c>
      <c r="I8460">
        <v>5450292</v>
      </c>
    </row>
    <row r="8461" spans="1:9" x14ac:dyDescent="0.25">
      <c r="A8461" s="114" t="s">
        <v>2149</v>
      </c>
      <c r="B8461">
        <v>247</v>
      </c>
      <c r="C8461" s="114" t="s">
        <v>53</v>
      </c>
      <c r="D8461" s="114" t="s">
        <v>901</v>
      </c>
      <c r="E8461" s="115">
        <v>44879</v>
      </c>
      <c r="F8461" s="192">
        <v>0.48196759259259259</v>
      </c>
      <c r="G8461">
        <v>2</v>
      </c>
      <c r="H8461" s="114" t="s">
        <v>902</v>
      </c>
      <c r="I8461">
        <v>2655034</v>
      </c>
    </row>
    <row r="8462" spans="1:9" x14ac:dyDescent="0.25">
      <c r="A8462" s="114" t="s">
        <v>2149</v>
      </c>
      <c r="B8462">
        <v>248</v>
      </c>
      <c r="C8462" s="114" t="s">
        <v>53</v>
      </c>
      <c r="D8462" s="114" t="s">
        <v>1017</v>
      </c>
      <c r="E8462" s="115">
        <v>44879</v>
      </c>
      <c r="F8462" s="192">
        <v>0.48203703703703704</v>
      </c>
      <c r="G8462">
        <v>2</v>
      </c>
      <c r="H8462" s="114" t="s">
        <v>1018</v>
      </c>
      <c r="I8462">
        <v>5046332</v>
      </c>
    </row>
    <row r="8463" spans="1:9" x14ac:dyDescent="0.25">
      <c r="A8463" s="114" t="s">
        <v>2149</v>
      </c>
      <c r="B8463">
        <v>249</v>
      </c>
      <c r="C8463" s="114" t="s">
        <v>53</v>
      </c>
      <c r="D8463" s="114" t="s">
        <v>1219</v>
      </c>
      <c r="E8463" s="115">
        <v>44879</v>
      </c>
      <c r="F8463" s="192">
        <v>0.48218749999999999</v>
      </c>
      <c r="G8463">
        <v>2</v>
      </c>
      <c r="H8463" s="114" t="s">
        <v>1220</v>
      </c>
      <c r="I8463"/>
    </row>
    <row r="8464" spans="1:9" x14ac:dyDescent="0.25">
      <c r="A8464" s="114" t="s">
        <v>2149</v>
      </c>
      <c r="B8464">
        <v>250</v>
      </c>
      <c r="C8464" s="114" t="s">
        <v>53</v>
      </c>
      <c r="D8464" s="114" t="s">
        <v>935</v>
      </c>
      <c r="E8464" s="115">
        <v>44879</v>
      </c>
      <c r="F8464" s="192">
        <v>0.48224537037037035</v>
      </c>
      <c r="G8464">
        <v>2</v>
      </c>
      <c r="H8464" s="114" t="s">
        <v>936</v>
      </c>
      <c r="I8464">
        <v>15027063</v>
      </c>
    </row>
    <row r="8465" spans="1:9" x14ac:dyDescent="0.25">
      <c r="A8465" s="114" t="s">
        <v>2149</v>
      </c>
      <c r="B8465">
        <v>251</v>
      </c>
      <c r="C8465" s="114" t="s">
        <v>53</v>
      </c>
      <c r="D8465" s="114" t="s">
        <v>1213</v>
      </c>
      <c r="E8465" s="115">
        <v>44879</v>
      </c>
      <c r="F8465" s="192">
        <v>0.4823263888888889</v>
      </c>
      <c r="G8465">
        <v>2</v>
      </c>
      <c r="H8465" s="114" t="s">
        <v>1214</v>
      </c>
      <c r="I8465"/>
    </row>
    <row r="8466" spans="1:9" x14ac:dyDescent="0.25">
      <c r="A8466" s="114" t="s">
        <v>2149</v>
      </c>
      <c r="B8466">
        <v>252</v>
      </c>
      <c r="C8466" s="114" t="s">
        <v>53</v>
      </c>
      <c r="D8466" s="114" t="s">
        <v>1211</v>
      </c>
      <c r="E8466" s="115">
        <v>44879</v>
      </c>
      <c r="F8466" s="192">
        <v>0.48239583333333336</v>
      </c>
      <c r="G8466">
        <v>2</v>
      </c>
      <c r="H8466" s="114" t="s">
        <v>1212</v>
      </c>
      <c r="I8466"/>
    </row>
    <row r="8467" spans="1:9" x14ac:dyDescent="0.25">
      <c r="A8467" s="114" t="s">
        <v>2149</v>
      </c>
      <c r="B8467">
        <v>253</v>
      </c>
      <c r="C8467" s="114" t="s">
        <v>53</v>
      </c>
      <c r="D8467" s="114" t="s">
        <v>1679</v>
      </c>
      <c r="E8467" s="115">
        <v>44879</v>
      </c>
      <c r="F8467" s="192">
        <v>0.48245370370370372</v>
      </c>
      <c r="G8467">
        <v>2</v>
      </c>
      <c r="H8467" s="114" t="s">
        <v>1680</v>
      </c>
      <c r="I8467"/>
    </row>
    <row r="8468" spans="1:9" x14ac:dyDescent="0.25">
      <c r="A8468" s="114" t="s">
        <v>2149</v>
      </c>
      <c r="B8468">
        <v>254</v>
      </c>
      <c r="C8468" s="114" t="s">
        <v>53</v>
      </c>
      <c r="D8468" s="114" t="s">
        <v>1537</v>
      </c>
      <c r="E8468" s="115">
        <v>44879</v>
      </c>
      <c r="F8468" s="192">
        <v>0.48284722222222221</v>
      </c>
      <c r="G8468">
        <v>2</v>
      </c>
      <c r="H8468" s="114" t="s">
        <v>1538</v>
      </c>
      <c r="I8468"/>
    </row>
    <row r="8469" spans="1:9" x14ac:dyDescent="0.25">
      <c r="A8469" s="114" t="s">
        <v>2149</v>
      </c>
      <c r="B8469">
        <v>255</v>
      </c>
      <c r="C8469" s="114" t="s">
        <v>53</v>
      </c>
      <c r="D8469" s="114" t="s">
        <v>867</v>
      </c>
      <c r="E8469" s="115">
        <v>44879</v>
      </c>
      <c r="F8469" s="192">
        <v>0.48293981481481479</v>
      </c>
      <c r="G8469">
        <v>2</v>
      </c>
      <c r="H8469" s="114" t="s">
        <v>868</v>
      </c>
      <c r="I8469"/>
    </row>
    <row r="8470" spans="1:9" x14ac:dyDescent="0.25">
      <c r="A8470" s="114" t="s">
        <v>2149</v>
      </c>
      <c r="B8470">
        <v>256</v>
      </c>
      <c r="C8470" s="114" t="s">
        <v>53</v>
      </c>
      <c r="D8470" s="114" t="s">
        <v>1622</v>
      </c>
      <c r="E8470" s="115">
        <v>44879</v>
      </c>
      <c r="F8470" s="192">
        <v>0.48313657407407407</v>
      </c>
      <c r="G8470">
        <v>2</v>
      </c>
      <c r="H8470" s="114" t="s">
        <v>1623</v>
      </c>
      <c r="I8470">
        <v>14967077</v>
      </c>
    </row>
    <row r="8471" spans="1:9" x14ac:dyDescent="0.25">
      <c r="A8471" s="114" t="s">
        <v>2149</v>
      </c>
      <c r="B8471">
        <v>257</v>
      </c>
      <c r="C8471" s="114" t="s">
        <v>53</v>
      </c>
      <c r="D8471" s="114" t="s">
        <v>276</v>
      </c>
      <c r="E8471" s="115">
        <v>44879</v>
      </c>
      <c r="F8471" s="192">
        <v>0.48320601851851852</v>
      </c>
      <c r="G8471">
        <v>2</v>
      </c>
      <c r="H8471" s="114" t="s">
        <v>277</v>
      </c>
      <c r="I8471">
        <v>14964941</v>
      </c>
    </row>
    <row r="8472" spans="1:9" x14ac:dyDescent="0.25">
      <c r="A8472" s="114" t="s">
        <v>2149</v>
      </c>
      <c r="B8472">
        <v>258</v>
      </c>
      <c r="C8472" s="114" t="s">
        <v>52</v>
      </c>
      <c r="D8472" s="114" t="s">
        <v>1667</v>
      </c>
      <c r="E8472" s="115">
        <v>44879</v>
      </c>
      <c r="F8472" s="192">
        <v>0.48327546296296298</v>
      </c>
      <c r="G8472">
        <v>2</v>
      </c>
      <c r="H8472" s="114" t="s">
        <v>1668</v>
      </c>
      <c r="I8472">
        <v>14932401</v>
      </c>
    </row>
    <row r="8473" spans="1:9" x14ac:dyDescent="0.25">
      <c r="A8473" s="114" t="s">
        <v>2149</v>
      </c>
      <c r="B8473">
        <v>259</v>
      </c>
      <c r="C8473" s="114" t="s">
        <v>54</v>
      </c>
      <c r="D8473" s="114" t="s">
        <v>606</v>
      </c>
      <c r="E8473" s="115">
        <v>44879</v>
      </c>
      <c r="F8473" s="192">
        <v>0.48334490740740743</v>
      </c>
      <c r="G8473">
        <v>2</v>
      </c>
      <c r="H8473" s="114" t="s">
        <v>607</v>
      </c>
      <c r="I8473">
        <v>3404526</v>
      </c>
    </row>
    <row r="8474" spans="1:9" x14ac:dyDescent="0.25">
      <c r="A8474" s="114" t="s">
        <v>2149</v>
      </c>
      <c r="B8474">
        <v>260</v>
      </c>
      <c r="C8474" s="114" t="s">
        <v>52</v>
      </c>
      <c r="D8474" s="114" t="s">
        <v>996</v>
      </c>
      <c r="E8474" s="115">
        <v>44879</v>
      </c>
      <c r="F8474" s="192">
        <v>0.48341435185185183</v>
      </c>
      <c r="G8474">
        <v>2</v>
      </c>
      <c r="H8474" s="114" t="s">
        <v>997</v>
      </c>
      <c r="I8474">
        <v>7252742</v>
      </c>
    </row>
    <row r="8475" spans="1:9" x14ac:dyDescent="0.25">
      <c r="A8475" s="114" t="s">
        <v>2149</v>
      </c>
      <c r="B8475">
        <v>261</v>
      </c>
      <c r="C8475" s="114" t="s">
        <v>53</v>
      </c>
      <c r="D8475" s="114" t="s">
        <v>2105</v>
      </c>
      <c r="E8475" s="115">
        <v>44879</v>
      </c>
      <c r="F8475" s="192">
        <v>0.48458333333333331</v>
      </c>
      <c r="G8475">
        <v>2</v>
      </c>
      <c r="H8475" s="114" t="s">
        <v>2106</v>
      </c>
      <c r="I8475"/>
    </row>
    <row r="8476" spans="1:9" x14ac:dyDescent="0.25">
      <c r="A8476" s="114" t="s">
        <v>2149</v>
      </c>
      <c r="B8476">
        <v>262</v>
      </c>
      <c r="C8476" s="114" t="s">
        <v>53</v>
      </c>
      <c r="D8476" s="114" t="s">
        <v>1006</v>
      </c>
      <c r="E8476" s="115">
        <v>44879</v>
      </c>
      <c r="F8476" s="192">
        <v>0.48465277777777777</v>
      </c>
      <c r="G8476">
        <v>2</v>
      </c>
      <c r="H8476" s="114" t="s">
        <v>1007</v>
      </c>
      <c r="I8476">
        <v>6692095</v>
      </c>
    </row>
    <row r="8477" spans="1:9" x14ac:dyDescent="0.25">
      <c r="A8477" s="114" t="s">
        <v>2149</v>
      </c>
      <c r="B8477">
        <v>263</v>
      </c>
      <c r="C8477" s="114" t="s">
        <v>52</v>
      </c>
      <c r="D8477" s="114" t="s">
        <v>1647</v>
      </c>
      <c r="E8477" s="115">
        <v>44879</v>
      </c>
      <c r="F8477" s="192">
        <v>0.48484953703703704</v>
      </c>
      <c r="G8477">
        <v>2</v>
      </c>
      <c r="H8477" s="114" t="s">
        <v>1648</v>
      </c>
      <c r="I8477">
        <v>7352546</v>
      </c>
    </row>
    <row r="8478" spans="1:9" x14ac:dyDescent="0.25">
      <c r="A8478" s="114" t="s">
        <v>2149</v>
      </c>
      <c r="B8478">
        <v>264</v>
      </c>
      <c r="C8478" s="114" t="s">
        <v>53</v>
      </c>
      <c r="D8478" s="114" t="s">
        <v>913</v>
      </c>
      <c r="E8478" s="115">
        <v>44879</v>
      </c>
      <c r="F8478" s="192">
        <v>0.48493055555555553</v>
      </c>
      <c r="G8478">
        <v>2</v>
      </c>
      <c r="H8478" s="114" t="s">
        <v>914</v>
      </c>
      <c r="I8478">
        <v>2642792</v>
      </c>
    </row>
    <row r="8479" spans="1:9" x14ac:dyDescent="0.25">
      <c r="A8479" s="114" t="s">
        <v>2149</v>
      </c>
      <c r="B8479">
        <v>265</v>
      </c>
      <c r="C8479" s="114" t="s">
        <v>53</v>
      </c>
      <c r="D8479" s="114" t="s">
        <v>927</v>
      </c>
      <c r="E8479" s="115">
        <v>44879</v>
      </c>
      <c r="F8479" s="192">
        <v>0.48499999999999999</v>
      </c>
      <c r="G8479">
        <v>2</v>
      </c>
      <c r="H8479" s="114" t="s">
        <v>928</v>
      </c>
      <c r="I8479">
        <v>14823926</v>
      </c>
    </row>
    <row r="8480" spans="1:9" x14ac:dyDescent="0.25">
      <c r="A8480" s="114" t="s">
        <v>2149</v>
      </c>
      <c r="B8480">
        <v>266</v>
      </c>
      <c r="C8480" s="114" t="s">
        <v>53</v>
      </c>
      <c r="D8480" s="114" t="s">
        <v>1197</v>
      </c>
      <c r="E8480" s="115">
        <v>44879</v>
      </c>
      <c r="F8480" s="192">
        <v>0.48563657407407407</v>
      </c>
      <c r="G8480">
        <v>2</v>
      </c>
      <c r="H8480" s="114" t="s">
        <v>1198</v>
      </c>
      <c r="I8480"/>
    </row>
    <row r="8481" spans="1:9" x14ac:dyDescent="0.25">
      <c r="A8481" s="114" t="s">
        <v>2149</v>
      </c>
      <c r="B8481">
        <v>267</v>
      </c>
      <c r="C8481" s="114" t="s">
        <v>53</v>
      </c>
      <c r="D8481" s="114" t="s">
        <v>1008</v>
      </c>
      <c r="E8481" s="115">
        <v>44879</v>
      </c>
      <c r="F8481" s="192">
        <v>0.48571759259259262</v>
      </c>
      <c r="G8481">
        <v>2</v>
      </c>
      <c r="H8481" s="114" t="s">
        <v>1009</v>
      </c>
      <c r="I8481"/>
    </row>
    <row r="8482" spans="1:9" x14ac:dyDescent="0.25">
      <c r="A8482" s="114" t="s">
        <v>2149</v>
      </c>
      <c r="B8482">
        <v>268</v>
      </c>
      <c r="C8482" s="114" t="s">
        <v>53</v>
      </c>
      <c r="D8482" s="114" t="s">
        <v>967</v>
      </c>
      <c r="E8482" s="115">
        <v>44879</v>
      </c>
      <c r="F8482" s="192">
        <v>0.48578703703703702</v>
      </c>
      <c r="G8482">
        <v>2</v>
      </c>
      <c r="H8482" s="114" t="s">
        <v>968</v>
      </c>
      <c r="I8482"/>
    </row>
    <row r="8483" spans="1:9" x14ac:dyDescent="0.25">
      <c r="A8483" s="114" t="s">
        <v>2149</v>
      </c>
      <c r="B8483">
        <v>269</v>
      </c>
      <c r="C8483" s="114" t="s">
        <v>52</v>
      </c>
      <c r="D8483" s="114" t="s">
        <v>1618</v>
      </c>
      <c r="E8483" s="115">
        <v>44879</v>
      </c>
      <c r="F8483" s="192">
        <v>0.48584490740740743</v>
      </c>
      <c r="G8483">
        <v>2</v>
      </c>
      <c r="H8483" s="114" t="s">
        <v>1619</v>
      </c>
      <c r="I8483">
        <v>7352753</v>
      </c>
    </row>
    <row r="8484" spans="1:9" x14ac:dyDescent="0.25">
      <c r="A8484" s="114" t="s">
        <v>2149</v>
      </c>
      <c r="B8484">
        <v>270</v>
      </c>
      <c r="C8484" s="114" t="s">
        <v>53</v>
      </c>
      <c r="D8484" s="114" t="s">
        <v>1849</v>
      </c>
      <c r="E8484" s="115">
        <v>44879</v>
      </c>
      <c r="F8484" s="192">
        <v>0.48715277777777777</v>
      </c>
      <c r="G8484">
        <v>2</v>
      </c>
      <c r="H8484" s="114" t="s">
        <v>1850</v>
      </c>
      <c r="I8484">
        <v>2664421</v>
      </c>
    </row>
    <row r="8485" spans="1:9" x14ac:dyDescent="0.25">
      <c r="A8485" s="114" t="s">
        <v>2149</v>
      </c>
      <c r="B8485">
        <v>271</v>
      </c>
      <c r="C8485" s="114" t="s">
        <v>53</v>
      </c>
      <c r="D8485" s="114" t="s">
        <v>1191</v>
      </c>
      <c r="E8485" s="115">
        <v>44879</v>
      </c>
      <c r="F8485" s="192">
        <v>0.48722222222222222</v>
      </c>
      <c r="G8485">
        <v>2</v>
      </c>
      <c r="H8485" s="114" t="s">
        <v>1192</v>
      </c>
      <c r="I8485">
        <v>2035897</v>
      </c>
    </row>
    <row r="8486" spans="1:9" x14ac:dyDescent="0.25">
      <c r="A8486" s="114" t="s">
        <v>2149</v>
      </c>
      <c r="B8486">
        <v>272</v>
      </c>
      <c r="C8486" s="114" t="s">
        <v>54</v>
      </c>
      <c r="D8486" s="114" t="s">
        <v>799</v>
      </c>
      <c r="E8486" s="115">
        <v>44879</v>
      </c>
      <c r="F8486" s="192">
        <v>0.48729166666666668</v>
      </c>
      <c r="G8486">
        <v>2</v>
      </c>
      <c r="H8486" s="114" t="s">
        <v>800</v>
      </c>
      <c r="I8486">
        <v>6713817</v>
      </c>
    </row>
    <row r="8487" spans="1:9" x14ac:dyDescent="0.25">
      <c r="A8487" s="114" t="s">
        <v>2149</v>
      </c>
      <c r="B8487">
        <v>273</v>
      </c>
      <c r="C8487" s="114" t="s">
        <v>21</v>
      </c>
      <c r="D8487" s="114" t="s">
        <v>1159</v>
      </c>
      <c r="E8487" s="115">
        <v>44879</v>
      </c>
      <c r="F8487" s="192">
        <v>0.4876388888888889</v>
      </c>
      <c r="G8487">
        <v>2</v>
      </c>
      <c r="H8487" s="114" t="s">
        <v>21</v>
      </c>
      <c r="I8487"/>
    </row>
    <row r="8488" spans="1:9" x14ac:dyDescent="0.25">
      <c r="A8488" s="114" t="s">
        <v>2149</v>
      </c>
      <c r="B8488">
        <v>274</v>
      </c>
      <c r="C8488" s="114" t="s">
        <v>21</v>
      </c>
      <c r="D8488" s="114" t="s">
        <v>750</v>
      </c>
      <c r="E8488" s="115">
        <v>44879</v>
      </c>
      <c r="F8488" s="192">
        <v>0.48769675925925926</v>
      </c>
      <c r="G8488">
        <v>2</v>
      </c>
      <c r="H8488" s="114" t="s">
        <v>21</v>
      </c>
      <c r="I8488"/>
    </row>
    <row r="8489" spans="1:9" x14ac:dyDescent="0.25">
      <c r="A8489" s="114" t="s">
        <v>2149</v>
      </c>
      <c r="B8489">
        <v>275</v>
      </c>
      <c r="C8489" s="114" t="s">
        <v>54</v>
      </c>
      <c r="D8489" s="114" t="s">
        <v>885</v>
      </c>
      <c r="E8489" s="115">
        <v>44879</v>
      </c>
      <c r="F8489" s="192">
        <v>0.48842592592592593</v>
      </c>
      <c r="G8489">
        <v>2</v>
      </c>
      <c r="H8489" s="114" t="s">
        <v>886</v>
      </c>
      <c r="I8489"/>
    </row>
    <row r="8490" spans="1:9" x14ac:dyDescent="0.25">
      <c r="A8490" s="114" t="s">
        <v>2149</v>
      </c>
      <c r="B8490">
        <v>276</v>
      </c>
      <c r="C8490" s="114" t="s">
        <v>53</v>
      </c>
      <c r="D8490" s="114" t="s">
        <v>1029</v>
      </c>
      <c r="E8490" s="115">
        <v>44879</v>
      </c>
      <c r="F8490" s="192">
        <v>0.48848379629629629</v>
      </c>
      <c r="G8490">
        <v>2</v>
      </c>
      <c r="H8490" s="114" t="s">
        <v>1030</v>
      </c>
      <c r="I8490">
        <v>14823920</v>
      </c>
    </row>
    <row r="8491" spans="1:9" x14ac:dyDescent="0.25">
      <c r="A8491" s="114" t="s">
        <v>2149</v>
      </c>
      <c r="B8491">
        <v>277</v>
      </c>
      <c r="C8491" s="114" t="s">
        <v>53</v>
      </c>
      <c r="D8491" s="114" t="s">
        <v>1107</v>
      </c>
      <c r="E8491" s="115">
        <v>44879</v>
      </c>
      <c r="F8491" s="192">
        <v>0.48855324074074075</v>
      </c>
      <c r="G8491">
        <v>2</v>
      </c>
      <c r="H8491" s="114" t="s">
        <v>1108</v>
      </c>
      <c r="I8491"/>
    </row>
    <row r="8492" spans="1:9" x14ac:dyDescent="0.25">
      <c r="A8492" s="114" t="s">
        <v>2149</v>
      </c>
      <c r="B8492">
        <v>278</v>
      </c>
      <c r="C8492" s="114" t="s">
        <v>53</v>
      </c>
      <c r="D8492" s="114" t="s">
        <v>1770</v>
      </c>
      <c r="E8492" s="115">
        <v>44879</v>
      </c>
      <c r="F8492" s="192">
        <v>0.48869212962962966</v>
      </c>
      <c r="G8492">
        <v>2</v>
      </c>
      <c r="H8492" s="114" t="s">
        <v>1771</v>
      </c>
      <c r="I8492">
        <v>14990032</v>
      </c>
    </row>
    <row r="8493" spans="1:9" x14ac:dyDescent="0.25">
      <c r="A8493" s="114" t="s">
        <v>2149</v>
      </c>
      <c r="B8493">
        <v>279</v>
      </c>
      <c r="C8493" s="114" t="s">
        <v>53</v>
      </c>
      <c r="D8493" s="114" t="s">
        <v>1166</v>
      </c>
      <c r="E8493" s="115">
        <v>44879</v>
      </c>
      <c r="F8493" s="192">
        <v>0.48920138888888887</v>
      </c>
      <c r="G8493">
        <v>2</v>
      </c>
      <c r="H8493" s="114" t="s">
        <v>1167</v>
      </c>
      <c r="I8493">
        <v>2736247</v>
      </c>
    </row>
    <row r="8494" spans="1:9" x14ac:dyDescent="0.25">
      <c r="A8494" s="114" t="s">
        <v>2149</v>
      </c>
      <c r="B8494">
        <v>280</v>
      </c>
      <c r="C8494" s="114" t="s">
        <v>53</v>
      </c>
      <c r="D8494" s="114" t="s">
        <v>1659</v>
      </c>
      <c r="E8494" s="115">
        <v>44879</v>
      </c>
      <c r="F8494" s="192">
        <v>0.48927083333333332</v>
      </c>
      <c r="G8494">
        <v>2</v>
      </c>
      <c r="H8494" s="114" t="s">
        <v>1660</v>
      </c>
      <c r="I8494">
        <v>2045239</v>
      </c>
    </row>
    <row r="8495" spans="1:9" x14ac:dyDescent="0.25">
      <c r="A8495" s="114" t="s">
        <v>2149</v>
      </c>
      <c r="B8495">
        <v>281</v>
      </c>
      <c r="C8495" s="114" t="s">
        <v>53</v>
      </c>
      <c r="D8495" s="114" t="s">
        <v>1708</v>
      </c>
      <c r="E8495" s="115">
        <v>44879</v>
      </c>
      <c r="F8495" s="192">
        <v>0.48934027777777778</v>
      </c>
      <c r="G8495">
        <v>2</v>
      </c>
      <c r="H8495" s="114" t="s">
        <v>1709</v>
      </c>
      <c r="I8495">
        <v>5454960</v>
      </c>
    </row>
    <row r="8496" spans="1:9" x14ac:dyDescent="0.25">
      <c r="A8496" s="114" t="s">
        <v>2149</v>
      </c>
      <c r="B8496">
        <v>282</v>
      </c>
      <c r="C8496" s="114" t="s">
        <v>54</v>
      </c>
      <c r="D8496" s="114" t="s">
        <v>1786</v>
      </c>
      <c r="E8496" s="115">
        <v>44879</v>
      </c>
      <c r="F8496" s="192">
        <v>0.48975694444444445</v>
      </c>
      <c r="G8496">
        <v>2</v>
      </c>
      <c r="H8496" s="114" t="s">
        <v>1787</v>
      </c>
      <c r="I8496">
        <v>8318893</v>
      </c>
    </row>
    <row r="8497" spans="1:9" x14ac:dyDescent="0.25">
      <c r="A8497" s="114" t="s">
        <v>2149</v>
      </c>
      <c r="B8497">
        <v>283</v>
      </c>
      <c r="C8497" s="114" t="s">
        <v>54</v>
      </c>
      <c r="D8497" s="114" t="s">
        <v>280</v>
      </c>
      <c r="E8497" s="115">
        <v>44879</v>
      </c>
      <c r="F8497" s="192">
        <v>0.49035879629629631</v>
      </c>
      <c r="G8497">
        <v>2</v>
      </c>
      <c r="H8497" s="114" t="s">
        <v>281</v>
      </c>
      <c r="I8497">
        <v>14811856</v>
      </c>
    </row>
    <row r="8498" spans="1:9" x14ac:dyDescent="0.25">
      <c r="A8498" s="114" t="s">
        <v>2149</v>
      </c>
      <c r="B8498">
        <v>284</v>
      </c>
      <c r="C8498" s="114" t="s">
        <v>54</v>
      </c>
      <c r="D8498" s="114" t="s">
        <v>1606</v>
      </c>
      <c r="E8498" s="115">
        <v>44879</v>
      </c>
      <c r="F8498" s="192">
        <v>0.49042824074074076</v>
      </c>
      <c r="G8498">
        <v>2</v>
      </c>
      <c r="H8498" s="114" t="s">
        <v>1607</v>
      </c>
      <c r="I8498">
        <v>6722916</v>
      </c>
    </row>
    <row r="8499" spans="1:9" x14ac:dyDescent="0.25">
      <c r="A8499" s="114" t="s">
        <v>2149</v>
      </c>
      <c r="B8499">
        <v>285</v>
      </c>
      <c r="C8499" s="114" t="s">
        <v>54</v>
      </c>
      <c r="D8499" s="114" t="s">
        <v>744</v>
      </c>
      <c r="E8499" s="115">
        <v>44879</v>
      </c>
      <c r="F8499" s="192">
        <v>0.49108796296296298</v>
      </c>
      <c r="G8499">
        <v>2</v>
      </c>
      <c r="H8499" s="114" t="s">
        <v>745</v>
      </c>
      <c r="I8499">
        <v>6723890</v>
      </c>
    </row>
    <row r="8500" spans="1:9" x14ac:dyDescent="0.25">
      <c r="A8500" s="114" t="s">
        <v>2149</v>
      </c>
      <c r="B8500">
        <v>286</v>
      </c>
      <c r="C8500" s="114" t="s">
        <v>54</v>
      </c>
      <c r="D8500" s="114" t="s">
        <v>1284</v>
      </c>
      <c r="E8500" s="115">
        <v>44879</v>
      </c>
      <c r="F8500" s="192">
        <v>0.49116898148148147</v>
      </c>
      <c r="G8500">
        <v>2</v>
      </c>
      <c r="H8500" s="114" t="s">
        <v>1285</v>
      </c>
      <c r="I8500">
        <v>5352274</v>
      </c>
    </row>
    <row r="8501" spans="1:9" x14ac:dyDescent="0.25">
      <c r="A8501" s="114" t="s">
        <v>2149</v>
      </c>
      <c r="B8501">
        <v>287</v>
      </c>
      <c r="C8501" s="114" t="s">
        <v>52</v>
      </c>
      <c r="D8501" s="114" t="s">
        <v>990</v>
      </c>
      <c r="E8501" s="115">
        <v>44879</v>
      </c>
      <c r="F8501" s="192">
        <v>0.49131944444444442</v>
      </c>
      <c r="G8501">
        <v>2</v>
      </c>
      <c r="H8501" s="114" t="s">
        <v>991</v>
      </c>
      <c r="I8501">
        <v>5348393</v>
      </c>
    </row>
    <row r="8502" spans="1:9" x14ac:dyDescent="0.25">
      <c r="A8502" s="114" t="s">
        <v>2149</v>
      </c>
      <c r="B8502">
        <v>288</v>
      </c>
      <c r="C8502" s="114" t="s">
        <v>56</v>
      </c>
      <c r="D8502" s="114" t="s">
        <v>1823</v>
      </c>
      <c r="E8502" s="115">
        <v>44879</v>
      </c>
      <c r="F8502" s="192">
        <v>0.49206018518518518</v>
      </c>
      <c r="G8502">
        <v>2</v>
      </c>
      <c r="H8502" s="114" t="s">
        <v>1824</v>
      </c>
      <c r="I8502"/>
    </row>
    <row r="8503" spans="1:9" x14ac:dyDescent="0.25">
      <c r="A8503" s="114" t="s">
        <v>2149</v>
      </c>
      <c r="B8503">
        <v>289</v>
      </c>
      <c r="C8503" s="114" t="s">
        <v>56</v>
      </c>
      <c r="D8503" s="114" t="s">
        <v>1840</v>
      </c>
      <c r="E8503" s="115">
        <v>44879</v>
      </c>
      <c r="F8503" s="192">
        <v>0.49215277777777777</v>
      </c>
      <c r="G8503">
        <v>2</v>
      </c>
      <c r="H8503" s="114" t="s">
        <v>1841</v>
      </c>
      <c r="I8503">
        <v>5510383</v>
      </c>
    </row>
    <row r="8504" spans="1:9" x14ac:dyDescent="0.25">
      <c r="A8504" s="114" t="s">
        <v>2149</v>
      </c>
      <c r="B8504">
        <v>290</v>
      </c>
      <c r="C8504" s="114" t="s">
        <v>56</v>
      </c>
      <c r="D8504" s="114" t="s">
        <v>859</v>
      </c>
      <c r="E8504" s="115">
        <v>44879</v>
      </c>
      <c r="F8504" s="192">
        <v>0.49223379629629632</v>
      </c>
      <c r="G8504">
        <v>2</v>
      </c>
      <c r="H8504" s="114" t="s">
        <v>860</v>
      </c>
      <c r="I8504"/>
    </row>
    <row r="8505" spans="1:9" x14ac:dyDescent="0.25">
      <c r="A8505" s="114" t="s">
        <v>2149</v>
      </c>
      <c r="B8505">
        <v>291</v>
      </c>
      <c r="C8505" s="114" t="s">
        <v>56</v>
      </c>
      <c r="D8505" s="114" t="s">
        <v>2154</v>
      </c>
      <c r="E8505" s="115">
        <v>44879</v>
      </c>
      <c r="F8505" s="192">
        <v>0.49229166666666668</v>
      </c>
      <c r="G8505">
        <v>2</v>
      </c>
      <c r="H8505" s="114" t="s">
        <v>2155</v>
      </c>
      <c r="I8505">
        <v>2051972</v>
      </c>
    </row>
    <row r="8506" spans="1:9" x14ac:dyDescent="0.25">
      <c r="A8506" s="114" t="s">
        <v>2149</v>
      </c>
      <c r="B8506">
        <v>292</v>
      </c>
      <c r="C8506" s="114" t="s">
        <v>53</v>
      </c>
      <c r="D8506" s="114" t="s">
        <v>734</v>
      </c>
      <c r="E8506" s="115">
        <v>44879</v>
      </c>
      <c r="F8506" s="192">
        <v>0.4924884259259259</v>
      </c>
      <c r="G8506">
        <v>2</v>
      </c>
      <c r="H8506" s="114" t="s">
        <v>735</v>
      </c>
      <c r="I8506"/>
    </row>
    <row r="8507" spans="1:9" x14ac:dyDescent="0.25">
      <c r="A8507" s="114" t="s">
        <v>2149</v>
      </c>
      <c r="B8507">
        <v>293</v>
      </c>
      <c r="C8507" s="114" t="s">
        <v>53</v>
      </c>
      <c r="D8507" s="114" t="s">
        <v>724</v>
      </c>
      <c r="E8507" s="115">
        <v>44879</v>
      </c>
      <c r="F8507" s="192">
        <v>0.49254629629629632</v>
      </c>
      <c r="G8507">
        <v>2</v>
      </c>
      <c r="H8507" s="114" t="s">
        <v>725</v>
      </c>
      <c r="I8507"/>
    </row>
    <row r="8508" spans="1:9" x14ac:dyDescent="0.25">
      <c r="A8508" s="114" t="s">
        <v>2149</v>
      </c>
      <c r="B8508">
        <v>294</v>
      </c>
      <c r="C8508" s="114" t="s">
        <v>53</v>
      </c>
      <c r="D8508" s="114" t="s">
        <v>1640</v>
      </c>
      <c r="E8508" s="115">
        <v>44879</v>
      </c>
      <c r="F8508" s="192">
        <v>0.49260416666666668</v>
      </c>
      <c r="G8508">
        <v>2</v>
      </c>
      <c r="H8508" s="114" t="s">
        <v>1641</v>
      </c>
      <c r="I8508"/>
    </row>
    <row r="8509" spans="1:9" x14ac:dyDescent="0.25">
      <c r="A8509" s="114" t="s">
        <v>2149</v>
      </c>
      <c r="B8509">
        <v>295</v>
      </c>
      <c r="C8509" s="114" t="s">
        <v>53</v>
      </c>
      <c r="D8509" s="114" t="s">
        <v>1155</v>
      </c>
      <c r="E8509" s="115">
        <v>44879</v>
      </c>
      <c r="F8509" s="192">
        <v>0.49267361111111113</v>
      </c>
      <c r="G8509">
        <v>2</v>
      </c>
      <c r="H8509" s="114" t="s">
        <v>1156</v>
      </c>
      <c r="I8509"/>
    </row>
    <row r="8510" spans="1:9" x14ac:dyDescent="0.25">
      <c r="A8510" s="114" t="s">
        <v>2149</v>
      </c>
      <c r="B8510">
        <v>296</v>
      </c>
      <c r="C8510" s="114" t="s">
        <v>54</v>
      </c>
      <c r="D8510" s="114" t="s">
        <v>1093</v>
      </c>
      <c r="E8510" s="115">
        <v>44879</v>
      </c>
      <c r="F8510" s="192">
        <v>0.49273148148148149</v>
      </c>
      <c r="G8510">
        <v>2</v>
      </c>
      <c r="H8510" s="114" t="s">
        <v>1094</v>
      </c>
      <c r="I8510">
        <v>8330097</v>
      </c>
    </row>
    <row r="8511" spans="1:9" x14ac:dyDescent="0.25">
      <c r="A8511" s="114" t="s">
        <v>2149</v>
      </c>
      <c r="B8511">
        <v>297</v>
      </c>
      <c r="C8511" s="114" t="s">
        <v>18</v>
      </c>
      <c r="D8511" s="114" t="s">
        <v>746</v>
      </c>
      <c r="E8511" s="115">
        <v>44879</v>
      </c>
      <c r="F8511" s="192">
        <v>0.49277777777777776</v>
      </c>
      <c r="G8511">
        <v>2</v>
      </c>
      <c r="H8511" s="114" t="s">
        <v>747</v>
      </c>
      <c r="I8511"/>
    </row>
    <row r="8512" spans="1:9" x14ac:dyDescent="0.25">
      <c r="A8512" s="114" t="s">
        <v>2149</v>
      </c>
      <c r="B8512">
        <v>298</v>
      </c>
      <c r="C8512" s="114" t="s">
        <v>52</v>
      </c>
      <c r="D8512" s="114" t="s">
        <v>972</v>
      </c>
      <c r="E8512" s="115">
        <v>44879</v>
      </c>
      <c r="F8512" s="192">
        <v>0.49284722222222221</v>
      </c>
      <c r="G8512">
        <v>2</v>
      </c>
      <c r="H8512" s="114" t="s">
        <v>973</v>
      </c>
      <c r="I8512">
        <v>14932386</v>
      </c>
    </row>
    <row r="8513" spans="1:9" x14ac:dyDescent="0.25">
      <c r="A8513" s="114" t="s">
        <v>2149</v>
      </c>
      <c r="B8513">
        <v>299</v>
      </c>
      <c r="C8513" s="114" t="s">
        <v>52</v>
      </c>
      <c r="D8513" s="114" t="s">
        <v>1681</v>
      </c>
      <c r="E8513" s="115">
        <v>44879</v>
      </c>
      <c r="F8513" s="192">
        <v>0.49334490740740738</v>
      </c>
      <c r="G8513">
        <v>2</v>
      </c>
      <c r="H8513" s="114" t="s">
        <v>1682</v>
      </c>
      <c r="I8513">
        <v>3400436</v>
      </c>
    </row>
    <row r="8514" spans="1:9" x14ac:dyDescent="0.25">
      <c r="A8514" s="114" t="s">
        <v>2149</v>
      </c>
      <c r="B8514">
        <v>300</v>
      </c>
      <c r="C8514" s="114" t="s">
        <v>54</v>
      </c>
      <c r="D8514" s="114" t="s">
        <v>1342</v>
      </c>
      <c r="E8514" s="115">
        <v>44879</v>
      </c>
      <c r="F8514" s="192">
        <v>0.49400462962962965</v>
      </c>
      <c r="G8514">
        <v>2</v>
      </c>
      <c r="H8514" s="114" t="s">
        <v>1343</v>
      </c>
      <c r="I8514">
        <v>7361622</v>
      </c>
    </row>
    <row r="8515" spans="1:9" x14ac:dyDescent="0.25">
      <c r="A8515" s="114" t="s">
        <v>2149</v>
      </c>
      <c r="B8515">
        <v>301</v>
      </c>
      <c r="C8515" s="114" t="s">
        <v>54</v>
      </c>
      <c r="D8515" s="114" t="s">
        <v>300</v>
      </c>
      <c r="E8515" s="115">
        <v>44879</v>
      </c>
      <c r="F8515" s="192">
        <v>0.49406250000000002</v>
      </c>
      <c r="G8515">
        <v>2</v>
      </c>
      <c r="H8515" s="114" t="s">
        <v>301</v>
      </c>
      <c r="I8515">
        <v>5492105</v>
      </c>
    </row>
    <row r="8516" spans="1:9" x14ac:dyDescent="0.25">
      <c r="A8516" s="114" t="s">
        <v>2149</v>
      </c>
      <c r="B8516">
        <v>302</v>
      </c>
      <c r="C8516" s="114" t="s">
        <v>54</v>
      </c>
      <c r="D8516" s="114" t="s">
        <v>694</v>
      </c>
      <c r="E8516" s="115">
        <v>44879</v>
      </c>
      <c r="F8516" s="192">
        <v>0.49413194444444447</v>
      </c>
      <c r="G8516">
        <v>2</v>
      </c>
      <c r="H8516" s="114" t="s">
        <v>695</v>
      </c>
      <c r="I8516">
        <v>7288635</v>
      </c>
    </row>
    <row r="8517" spans="1:9" x14ac:dyDescent="0.25">
      <c r="A8517" s="114" t="s">
        <v>2149</v>
      </c>
      <c r="B8517">
        <v>303</v>
      </c>
      <c r="C8517" s="114" t="s">
        <v>53</v>
      </c>
      <c r="D8517" s="114" t="s">
        <v>1671</v>
      </c>
      <c r="E8517" s="115">
        <v>44879</v>
      </c>
      <c r="F8517" s="192">
        <v>0.49479166666666669</v>
      </c>
      <c r="G8517">
        <v>2</v>
      </c>
      <c r="H8517" s="114" t="s">
        <v>1672</v>
      </c>
      <c r="I8517">
        <v>4854705</v>
      </c>
    </row>
    <row r="8518" spans="1:9" x14ac:dyDescent="0.25">
      <c r="A8518" s="114" t="s">
        <v>2149</v>
      </c>
      <c r="B8518">
        <v>304</v>
      </c>
      <c r="C8518" s="114" t="s">
        <v>53</v>
      </c>
      <c r="D8518" s="114" t="s">
        <v>1072</v>
      </c>
      <c r="E8518" s="115">
        <v>44879</v>
      </c>
      <c r="F8518" s="192">
        <v>0.49484953703703705</v>
      </c>
      <c r="G8518">
        <v>2</v>
      </c>
      <c r="H8518" s="114" t="s">
        <v>1073</v>
      </c>
      <c r="I8518">
        <v>4866995</v>
      </c>
    </row>
    <row r="8519" spans="1:9" x14ac:dyDescent="0.25">
      <c r="A8519" s="114" t="s">
        <v>2149</v>
      </c>
      <c r="B8519">
        <v>305</v>
      </c>
      <c r="C8519" s="114" t="s">
        <v>54</v>
      </c>
      <c r="D8519" s="114" t="s">
        <v>1825</v>
      </c>
      <c r="E8519" s="115">
        <v>44879</v>
      </c>
      <c r="F8519" s="192">
        <v>0.49534722222222222</v>
      </c>
      <c r="G8519">
        <v>2</v>
      </c>
      <c r="H8519" s="114" t="s">
        <v>1826</v>
      </c>
      <c r="I8519">
        <v>5479045</v>
      </c>
    </row>
    <row r="8520" spans="1:9" x14ac:dyDescent="0.25">
      <c r="A8520" s="114" t="s">
        <v>2149</v>
      </c>
      <c r="B8520">
        <v>306</v>
      </c>
      <c r="C8520" s="114" t="s">
        <v>54</v>
      </c>
      <c r="D8520" s="114" t="s">
        <v>712</v>
      </c>
      <c r="E8520" s="115">
        <v>44879</v>
      </c>
      <c r="F8520" s="192">
        <v>0.49540509259259258</v>
      </c>
      <c r="G8520">
        <v>2</v>
      </c>
      <c r="H8520" s="114" t="s">
        <v>713</v>
      </c>
      <c r="I8520"/>
    </row>
    <row r="8521" spans="1:9" x14ac:dyDescent="0.25">
      <c r="A8521" s="114" t="s">
        <v>2149</v>
      </c>
      <c r="B8521">
        <v>307</v>
      </c>
      <c r="C8521" s="114" t="s">
        <v>52</v>
      </c>
      <c r="D8521" s="114" t="s">
        <v>1034</v>
      </c>
      <c r="E8521" s="115">
        <v>44879</v>
      </c>
      <c r="F8521" s="192">
        <v>0.49559027777777775</v>
      </c>
      <c r="G8521">
        <v>2</v>
      </c>
      <c r="H8521" s="114" t="s">
        <v>1035</v>
      </c>
      <c r="I8521">
        <v>5384640</v>
      </c>
    </row>
    <row r="8522" spans="1:9" x14ac:dyDescent="0.25">
      <c r="A8522" s="114" t="s">
        <v>2149</v>
      </c>
      <c r="B8522">
        <v>308</v>
      </c>
      <c r="C8522" s="114" t="s">
        <v>53</v>
      </c>
      <c r="D8522" s="114" t="s">
        <v>556</v>
      </c>
      <c r="E8522" s="115">
        <v>44879</v>
      </c>
      <c r="F8522" s="192">
        <v>0.49564814814814817</v>
      </c>
      <c r="G8522">
        <v>2</v>
      </c>
      <c r="H8522" s="114" t="s">
        <v>557</v>
      </c>
      <c r="I8522"/>
    </row>
    <row r="8523" spans="1:9" x14ac:dyDescent="0.25">
      <c r="A8523" s="114" t="s">
        <v>2149</v>
      </c>
      <c r="B8523">
        <v>309</v>
      </c>
      <c r="C8523" s="114" t="s">
        <v>53</v>
      </c>
      <c r="D8523" s="114" t="s">
        <v>1139</v>
      </c>
      <c r="E8523" s="115">
        <v>44879</v>
      </c>
      <c r="F8523" s="192">
        <v>0.49579861111111112</v>
      </c>
      <c r="G8523">
        <v>2</v>
      </c>
      <c r="H8523" s="114" t="s">
        <v>1140</v>
      </c>
      <c r="I8523"/>
    </row>
    <row r="8524" spans="1:9" x14ac:dyDescent="0.25">
      <c r="A8524" s="114" t="s">
        <v>2149</v>
      </c>
      <c r="B8524">
        <v>310</v>
      </c>
      <c r="C8524" s="114" t="s">
        <v>53</v>
      </c>
      <c r="D8524" s="114" t="s">
        <v>1105</v>
      </c>
      <c r="E8524" s="115">
        <v>44879</v>
      </c>
      <c r="F8524" s="192">
        <v>0.49587962962962961</v>
      </c>
      <c r="G8524">
        <v>2</v>
      </c>
      <c r="H8524" s="114" t="s">
        <v>1106</v>
      </c>
      <c r="I8524"/>
    </row>
    <row r="8525" spans="1:9" x14ac:dyDescent="0.25">
      <c r="A8525" s="114" t="s">
        <v>2149</v>
      </c>
      <c r="B8525">
        <v>311</v>
      </c>
      <c r="C8525" s="114" t="s">
        <v>53</v>
      </c>
      <c r="D8525" s="114" t="s">
        <v>1057</v>
      </c>
      <c r="E8525" s="115">
        <v>44879</v>
      </c>
      <c r="F8525" s="192">
        <v>0.49593749999999998</v>
      </c>
      <c r="G8525">
        <v>2</v>
      </c>
      <c r="H8525" s="114" t="s">
        <v>1058</v>
      </c>
      <c r="I8525"/>
    </row>
    <row r="8526" spans="1:9" x14ac:dyDescent="0.25">
      <c r="A8526" s="114" t="s">
        <v>2149</v>
      </c>
      <c r="B8526">
        <v>312</v>
      </c>
      <c r="C8526" s="114" t="s">
        <v>53</v>
      </c>
      <c r="D8526" s="114" t="s">
        <v>1038</v>
      </c>
      <c r="E8526" s="115">
        <v>44879</v>
      </c>
      <c r="F8526" s="192">
        <v>0.4962037037037037</v>
      </c>
      <c r="G8526">
        <v>2</v>
      </c>
      <c r="H8526" s="114" t="s">
        <v>1039</v>
      </c>
      <c r="I8526"/>
    </row>
    <row r="8527" spans="1:9" x14ac:dyDescent="0.25">
      <c r="A8527" s="114" t="s">
        <v>2149</v>
      </c>
      <c r="B8527">
        <v>313</v>
      </c>
      <c r="C8527" s="114" t="s">
        <v>52</v>
      </c>
      <c r="D8527" s="114" t="s">
        <v>1074</v>
      </c>
      <c r="E8527" s="115">
        <v>44879</v>
      </c>
      <c r="F8527" s="192">
        <v>0.49627314814814816</v>
      </c>
      <c r="G8527">
        <v>2</v>
      </c>
      <c r="H8527" s="114" t="s">
        <v>1075</v>
      </c>
      <c r="I8527">
        <v>5336126</v>
      </c>
    </row>
    <row r="8528" spans="1:9" x14ac:dyDescent="0.25">
      <c r="A8528" s="114" t="s">
        <v>2149</v>
      </c>
      <c r="B8528">
        <v>314</v>
      </c>
      <c r="C8528" s="114" t="s">
        <v>53</v>
      </c>
      <c r="D8528" s="114" t="s">
        <v>1036</v>
      </c>
      <c r="E8528" s="115">
        <v>44879</v>
      </c>
      <c r="F8528" s="192">
        <v>0.49633101851851852</v>
      </c>
      <c r="G8528">
        <v>2</v>
      </c>
      <c r="H8528" s="114" t="s">
        <v>1037</v>
      </c>
      <c r="I8528"/>
    </row>
    <row r="8529" spans="1:9" x14ac:dyDescent="0.25">
      <c r="A8529" s="114" t="s">
        <v>2149</v>
      </c>
      <c r="B8529">
        <v>315</v>
      </c>
      <c r="C8529" s="114" t="s">
        <v>53</v>
      </c>
      <c r="D8529" s="114" t="s">
        <v>1669</v>
      </c>
      <c r="E8529" s="115">
        <v>44879</v>
      </c>
      <c r="F8529" s="192">
        <v>0.49640046296296297</v>
      </c>
      <c r="G8529">
        <v>2</v>
      </c>
      <c r="H8529" s="114" t="s">
        <v>1670</v>
      </c>
      <c r="I8529"/>
    </row>
    <row r="8530" spans="1:9" x14ac:dyDescent="0.25">
      <c r="A8530" s="114" t="s">
        <v>2149</v>
      </c>
      <c r="B8530">
        <v>316</v>
      </c>
      <c r="C8530" s="114" t="s">
        <v>53</v>
      </c>
      <c r="D8530" s="114" t="s">
        <v>1157</v>
      </c>
      <c r="E8530" s="115">
        <v>44879</v>
      </c>
      <c r="F8530" s="192">
        <v>0.49646990740740743</v>
      </c>
      <c r="G8530">
        <v>2</v>
      </c>
      <c r="H8530" s="114" t="s">
        <v>1158</v>
      </c>
      <c r="I8530"/>
    </row>
    <row r="8531" spans="1:9" x14ac:dyDescent="0.25">
      <c r="A8531" s="114" t="s">
        <v>2149</v>
      </c>
      <c r="B8531">
        <v>317</v>
      </c>
      <c r="C8531" s="114" t="s">
        <v>53</v>
      </c>
      <c r="D8531" s="114" t="s">
        <v>1115</v>
      </c>
      <c r="E8531" s="115">
        <v>44879</v>
      </c>
      <c r="F8531" s="192">
        <v>0.49653935185185183</v>
      </c>
      <c r="G8531">
        <v>2</v>
      </c>
      <c r="H8531" s="114" t="s">
        <v>1116</v>
      </c>
      <c r="I8531"/>
    </row>
    <row r="8532" spans="1:9" x14ac:dyDescent="0.25">
      <c r="A8532" s="114" t="s">
        <v>2149</v>
      </c>
      <c r="B8532">
        <v>318</v>
      </c>
      <c r="C8532" s="114" t="s">
        <v>18</v>
      </c>
      <c r="D8532" s="114" t="s">
        <v>1091</v>
      </c>
      <c r="E8532" s="115">
        <v>44879</v>
      </c>
      <c r="F8532" s="192">
        <v>0.49708333333333332</v>
      </c>
      <c r="G8532">
        <v>2</v>
      </c>
      <c r="H8532" s="114" t="s">
        <v>1092</v>
      </c>
      <c r="I8532"/>
    </row>
    <row r="8533" spans="1:9" x14ac:dyDescent="0.25">
      <c r="A8533" s="114" t="s">
        <v>2149</v>
      </c>
      <c r="B8533">
        <v>319</v>
      </c>
      <c r="C8533" s="114" t="s">
        <v>53</v>
      </c>
      <c r="D8533" s="114" t="s">
        <v>1774</v>
      </c>
      <c r="E8533" s="115">
        <v>44879</v>
      </c>
      <c r="F8533" s="192">
        <v>0.49714120370370368</v>
      </c>
      <c r="G8533">
        <v>2</v>
      </c>
      <c r="H8533" s="114" t="s">
        <v>1775</v>
      </c>
      <c r="I8533"/>
    </row>
    <row r="8534" spans="1:9" x14ac:dyDescent="0.25">
      <c r="A8534" s="114" t="s">
        <v>2149</v>
      </c>
      <c r="B8534">
        <v>320</v>
      </c>
      <c r="C8534" s="114" t="s">
        <v>54</v>
      </c>
      <c r="D8534" s="114" t="s">
        <v>974</v>
      </c>
      <c r="E8534" s="115">
        <v>44879</v>
      </c>
      <c r="F8534" s="192">
        <v>0.4972685185185185</v>
      </c>
      <c r="G8534">
        <v>2</v>
      </c>
      <c r="H8534" s="114" t="s">
        <v>975</v>
      </c>
      <c r="I8534">
        <v>5487833</v>
      </c>
    </row>
    <row r="8535" spans="1:9" x14ac:dyDescent="0.25">
      <c r="A8535" s="114" t="s">
        <v>2149</v>
      </c>
      <c r="B8535">
        <v>321</v>
      </c>
      <c r="C8535" s="114" t="s">
        <v>54</v>
      </c>
      <c r="D8535" s="114" t="s">
        <v>1628</v>
      </c>
      <c r="E8535" s="115">
        <v>44879</v>
      </c>
      <c r="F8535" s="192">
        <v>0.49733796296296295</v>
      </c>
      <c r="G8535">
        <v>2</v>
      </c>
      <c r="H8535" s="114" t="s">
        <v>1629</v>
      </c>
      <c r="I8535"/>
    </row>
    <row r="8536" spans="1:9" x14ac:dyDescent="0.25">
      <c r="A8536" s="114" t="s">
        <v>2149</v>
      </c>
      <c r="B8536">
        <v>322</v>
      </c>
      <c r="C8536" s="114" t="s">
        <v>53</v>
      </c>
      <c r="D8536" s="114" t="s">
        <v>1835</v>
      </c>
      <c r="E8536" s="115">
        <v>44879</v>
      </c>
      <c r="F8536" s="192">
        <v>0.4990162037037037</v>
      </c>
      <c r="G8536">
        <v>2</v>
      </c>
      <c r="H8536" s="114" t="s">
        <v>1836</v>
      </c>
      <c r="I8536">
        <v>6700678</v>
      </c>
    </row>
    <row r="8537" spans="1:9" x14ac:dyDescent="0.25">
      <c r="A8537" s="114" t="s">
        <v>2149</v>
      </c>
      <c r="B8537">
        <v>323</v>
      </c>
      <c r="C8537" s="114" t="s">
        <v>54</v>
      </c>
      <c r="D8537" s="114" t="s">
        <v>1185</v>
      </c>
      <c r="E8537" s="115">
        <v>44879</v>
      </c>
      <c r="F8537" s="192">
        <v>0.49909722222222225</v>
      </c>
      <c r="G8537">
        <v>2</v>
      </c>
      <c r="H8537" s="114" t="s">
        <v>1186</v>
      </c>
      <c r="I8537">
        <v>5411847</v>
      </c>
    </row>
    <row r="8538" spans="1:9" x14ac:dyDescent="0.25">
      <c r="A8538" s="114" t="s">
        <v>2149</v>
      </c>
      <c r="B8538">
        <v>324</v>
      </c>
      <c r="C8538" s="114" t="s">
        <v>52</v>
      </c>
      <c r="D8538" s="114" t="s">
        <v>1612</v>
      </c>
      <c r="E8538" s="115">
        <v>44879</v>
      </c>
      <c r="F8538" s="192">
        <v>0.49922453703703706</v>
      </c>
      <c r="G8538">
        <v>2</v>
      </c>
      <c r="H8538" s="114" t="s">
        <v>1613</v>
      </c>
      <c r="I8538">
        <v>14988801</v>
      </c>
    </row>
    <row r="8539" spans="1:9" x14ac:dyDescent="0.25">
      <c r="A8539" s="114" t="s">
        <v>2149</v>
      </c>
      <c r="B8539">
        <v>325</v>
      </c>
      <c r="C8539" s="114" t="s">
        <v>52</v>
      </c>
      <c r="D8539" s="114" t="s">
        <v>1794</v>
      </c>
      <c r="E8539" s="115">
        <v>44879</v>
      </c>
      <c r="F8539" s="192">
        <v>0.49929398148148146</v>
      </c>
      <c r="G8539">
        <v>2</v>
      </c>
      <c r="H8539" s="114" t="s">
        <v>1795</v>
      </c>
      <c r="I8539">
        <v>2649401</v>
      </c>
    </row>
    <row r="8540" spans="1:9" x14ac:dyDescent="0.25">
      <c r="A8540" s="114" t="s">
        <v>2149</v>
      </c>
      <c r="B8540">
        <v>326</v>
      </c>
      <c r="C8540" s="114" t="s">
        <v>53</v>
      </c>
      <c r="D8540" s="114" t="s">
        <v>1027</v>
      </c>
      <c r="E8540" s="115">
        <v>44879</v>
      </c>
      <c r="F8540" s="192">
        <v>0.49935185185185182</v>
      </c>
      <c r="G8540">
        <v>2</v>
      </c>
      <c r="H8540" s="114" t="s">
        <v>1028</v>
      </c>
      <c r="I8540"/>
    </row>
    <row r="8541" spans="1:9" x14ac:dyDescent="0.25">
      <c r="A8541" s="114" t="s">
        <v>2149</v>
      </c>
      <c r="B8541">
        <v>327</v>
      </c>
      <c r="C8541" s="114" t="s">
        <v>52</v>
      </c>
      <c r="D8541" s="114" t="s">
        <v>994</v>
      </c>
      <c r="E8541" s="115">
        <v>44879</v>
      </c>
      <c r="F8541" s="192">
        <v>0.49959490740740742</v>
      </c>
      <c r="G8541">
        <v>2</v>
      </c>
      <c r="H8541" s="114" t="s">
        <v>995</v>
      </c>
      <c r="I8541">
        <v>3687603</v>
      </c>
    </row>
    <row r="8542" spans="1:9" x14ac:dyDescent="0.25">
      <c r="A8542" s="114" t="s">
        <v>2149</v>
      </c>
      <c r="B8542">
        <v>328</v>
      </c>
      <c r="C8542" s="114" t="s">
        <v>52</v>
      </c>
      <c r="D8542" s="114" t="s">
        <v>1790</v>
      </c>
      <c r="E8542" s="115">
        <v>44879</v>
      </c>
      <c r="F8542" s="192">
        <v>0.49965277777777778</v>
      </c>
      <c r="G8542">
        <v>2</v>
      </c>
      <c r="H8542" s="114" t="s">
        <v>1791</v>
      </c>
      <c r="I8542">
        <v>7252661</v>
      </c>
    </row>
    <row r="8543" spans="1:9" x14ac:dyDescent="0.25">
      <c r="A8543" s="114" t="s">
        <v>2149</v>
      </c>
      <c r="B8543">
        <v>329</v>
      </c>
      <c r="C8543" s="114" t="s">
        <v>54</v>
      </c>
      <c r="D8543" s="114" t="s">
        <v>282</v>
      </c>
      <c r="E8543" s="115">
        <v>44879</v>
      </c>
      <c r="F8543" s="192">
        <v>0.49972222222222223</v>
      </c>
      <c r="G8543">
        <v>2</v>
      </c>
      <c r="H8543" s="114" t="s">
        <v>283</v>
      </c>
      <c r="I8543">
        <v>5363580</v>
      </c>
    </row>
    <row r="8544" spans="1:9" x14ac:dyDescent="0.25">
      <c r="A8544" s="114" t="s">
        <v>2149</v>
      </c>
      <c r="B8544">
        <v>330</v>
      </c>
      <c r="C8544" s="114" t="s">
        <v>54</v>
      </c>
      <c r="D8544" s="114" t="s">
        <v>1316</v>
      </c>
      <c r="E8544" s="115">
        <v>44879</v>
      </c>
      <c r="F8544" s="192">
        <v>0.4997800925925926</v>
      </c>
      <c r="G8544">
        <v>2</v>
      </c>
      <c r="H8544" s="114" t="s">
        <v>1317</v>
      </c>
      <c r="I8544">
        <v>2052000</v>
      </c>
    </row>
    <row r="8545" spans="1:9" x14ac:dyDescent="0.25">
      <c r="A8545" s="114" t="s">
        <v>2149</v>
      </c>
      <c r="B8545">
        <v>331</v>
      </c>
      <c r="C8545" s="114" t="s">
        <v>54</v>
      </c>
      <c r="D8545" s="114" t="s">
        <v>284</v>
      </c>
      <c r="E8545" s="115">
        <v>44879</v>
      </c>
      <c r="F8545" s="192">
        <v>0.49998842592592591</v>
      </c>
      <c r="G8545">
        <v>2</v>
      </c>
      <c r="H8545" s="114" t="s">
        <v>285</v>
      </c>
      <c r="I8545">
        <v>5348192</v>
      </c>
    </row>
    <row r="8546" spans="1:9" x14ac:dyDescent="0.25">
      <c r="A8546" s="114" t="s">
        <v>2149</v>
      </c>
      <c r="B8546">
        <v>332</v>
      </c>
      <c r="C8546" s="114" t="s">
        <v>54</v>
      </c>
      <c r="D8546" s="114" t="s">
        <v>623</v>
      </c>
      <c r="E8546" s="115">
        <v>44879</v>
      </c>
      <c r="F8546" s="192">
        <v>0.50008101851851849</v>
      </c>
      <c r="G8546">
        <v>2</v>
      </c>
      <c r="H8546" s="114" t="s">
        <v>624</v>
      </c>
      <c r="I8546">
        <v>5351708</v>
      </c>
    </row>
    <row r="8547" spans="1:9" x14ac:dyDescent="0.25">
      <c r="A8547" s="114" t="s">
        <v>2149</v>
      </c>
      <c r="B8547">
        <v>333</v>
      </c>
      <c r="C8547" s="114" t="s">
        <v>53</v>
      </c>
      <c r="D8547" s="114" t="s">
        <v>1952</v>
      </c>
      <c r="E8547" s="115">
        <v>44879</v>
      </c>
      <c r="F8547" s="192">
        <v>0.50187499999999996</v>
      </c>
      <c r="G8547">
        <v>2</v>
      </c>
      <c r="H8547" s="114" t="s">
        <v>1953</v>
      </c>
      <c r="I8547"/>
    </row>
    <row r="8548" spans="1:9" x14ac:dyDescent="0.25">
      <c r="A8548" s="114" t="s">
        <v>2149</v>
      </c>
      <c r="B8548">
        <v>334</v>
      </c>
      <c r="C8548" s="114" t="s">
        <v>53</v>
      </c>
      <c r="D8548" s="114" t="s">
        <v>883</v>
      </c>
      <c r="E8548" s="115">
        <v>44879</v>
      </c>
      <c r="F8548" s="192">
        <v>0.50197916666666664</v>
      </c>
      <c r="G8548">
        <v>2</v>
      </c>
      <c r="H8548" s="114" t="s">
        <v>884</v>
      </c>
      <c r="I8548"/>
    </row>
    <row r="8549" spans="1:9" x14ac:dyDescent="0.25">
      <c r="A8549" s="114" t="s">
        <v>2149</v>
      </c>
      <c r="B8549">
        <v>335</v>
      </c>
      <c r="C8549" s="114" t="s">
        <v>54</v>
      </c>
      <c r="D8549" s="114" t="s">
        <v>563</v>
      </c>
      <c r="E8549" s="115">
        <v>44879</v>
      </c>
      <c r="F8549" s="192">
        <v>0.50322916666666662</v>
      </c>
      <c r="G8549">
        <v>2</v>
      </c>
      <c r="H8549" s="114" t="s">
        <v>564</v>
      </c>
      <c r="I8549">
        <v>7785667</v>
      </c>
    </row>
    <row r="8550" spans="1:9" x14ac:dyDescent="0.25">
      <c r="A8550" s="114" t="s">
        <v>2149</v>
      </c>
      <c r="B8550">
        <v>336</v>
      </c>
      <c r="C8550" s="114" t="s">
        <v>54</v>
      </c>
      <c r="D8550" s="114" t="s">
        <v>1187</v>
      </c>
      <c r="E8550" s="115">
        <v>44879</v>
      </c>
      <c r="F8550" s="192">
        <v>0.50332175925925926</v>
      </c>
      <c r="G8550">
        <v>2</v>
      </c>
      <c r="H8550" s="114" t="s">
        <v>1188</v>
      </c>
      <c r="I8550">
        <v>6713418</v>
      </c>
    </row>
    <row r="8551" spans="1:9" x14ac:dyDescent="0.25">
      <c r="A8551" s="114" t="s">
        <v>2149</v>
      </c>
      <c r="B8551">
        <v>337</v>
      </c>
      <c r="C8551" s="114" t="s">
        <v>54</v>
      </c>
      <c r="D8551" s="114" t="s">
        <v>1160</v>
      </c>
      <c r="E8551" s="115">
        <v>44879</v>
      </c>
      <c r="F8551" s="192">
        <v>0.50506944444444446</v>
      </c>
      <c r="G8551">
        <v>2</v>
      </c>
      <c r="H8551" s="114" t="s">
        <v>1161</v>
      </c>
      <c r="I8551">
        <v>8118023</v>
      </c>
    </row>
    <row r="8552" spans="1:9" x14ac:dyDescent="0.25">
      <c r="A8552" s="114" t="s">
        <v>2149</v>
      </c>
      <c r="B8552">
        <v>338</v>
      </c>
      <c r="C8552" s="114" t="s">
        <v>54</v>
      </c>
      <c r="D8552" s="114" t="s">
        <v>1095</v>
      </c>
      <c r="E8552" s="115">
        <v>44879</v>
      </c>
      <c r="F8552" s="192">
        <v>0.50552083333333331</v>
      </c>
      <c r="G8552">
        <v>2</v>
      </c>
      <c r="H8552" s="114" t="s">
        <v>1096</v>
      </c>
      <c r="I8552"/>
    </row>
    <row r="8553" spans="1:9" x14ac:dyDescent="0.25">
      <c r="A8553" s="114" t="s">
        <v>2149</v>
      </c>
      <c r="B8553">
        <v>339</v>
      </c>
      <c r="C8553" s="114" t="s">
        <v>54</v>
      </c>
      <c r="D8553" s="114" t="s">
        <v>1221</v>
      </c>
      <c r="E8553" s="115">
        <v>44879</v>
      </c>
      <c r="F8553" s="192">
        <v>0.50559027777777776</v>
      </c>
      <c r="G8553">
        <v>2</v>
      </c>
      <c r="H8553" s="114" t="s">
        <v>1222</v>
      </c>
      <c r="I8553">
        <v>6723191</v>
      </c>
    </row>
    <row r="8554" spans="1:9" x14ac:dyDescent="0.25">
      <c r="A8554" s="114" t="s">
        <v>2149</v>
      </c>
      <c r="B8554">
        <v>340</v>
      </c>
      <c r="C8554" s="114" t="s">
        <v>54</v>
      </c>
      <c r="D8554" s="114" t="s">
        <v>1350</v>
      </c>
      <c r="E8554" s="115">
        <v>44879</v>
      </c>
      <c r="F8554" s="192">
        <v>0.50587962962962962</v>
      </c>
      <c r="G8554">
        <v>2</v>
      </c>
      <c r="H8554" s="114" t="s">
        <v>1351</v>
      </c>
      <c r="I8554">
        <v>14811845</v>
      </c>
    </row>
    <row r="8555" spans="1:9" x14ac:dyDescent="0.25">
      <c r="A8555" s="114" t="s">
        <v>2149</v>
      </c>
      <c r="B8555">
        <v>341</v>
      </c>
      <c r="C8555" s="114" t="s">
        <v>54</v>
      </c>
      <c r="D8555" s="114" t="s">
        <v>621</v>
      </c>
      <c r="E8555" s="115">
        <v>44879</v>
      </c>
      <c r="F8555" s="192">
        <v>0.50594907407407408</v>
      </c>
      <c r="G8555">
        <v>2</v>
      </c>
      <c r="H8555" s="114" t="s">
        <v>622</v>
      </c>
      <c r="I8555">
        <v>2704243</v>
      </c>
    </row>
    <row r="8556" spans="1:9" x14ac:dyDescent="0.25">
      <c r="A8556" s="114" t="s">
        <v>2149</v>
      </c>
      <c r="B8556">
        <v>342</v>
      </c>
      <c r="C8556" s="114" t="s">
        <v>54</v>
      </c>
      <c r="D8556" s="114" t="s">
        <v>1189</v>
      </c>
      <c r="E8556" s="115">
        <v>44879</v>
      </c>
      <c r="F8556" s="192">
        <v>0.5060069444444445</v>
      </c>
      <c r="G8556">
        <v>2</v>
      </c>
      <c r="H8556" s="114" t="s">
        <v>1190</v>
      </c>
      <c r="I8556">
        <v>14808881</v>
      </c>
    </row>
    <row r="8557" spans="1:9" x14ac:dyDescent="0.25">
      <c r="A8557" s="114" t="s">
        <v>2149</v>
      </c>
      <c r="B8557">
        <v>343</v>
      </c>
      <c r="C8557" s="114" t="s">
        <v>54</v>
      </c>
      <c r="D8557" s="114" t="s">
        <v>1788</v>
      </c>
      <c r="E8557" s="115">
        <v>44879</v>
      </c>
      <c r="F8557" s="192">
        <v>0.50607638888888884</v>
      </c>
      <c r="G8557">
        <v>2</v>
      </c>
      <c r="H8557" s="114" t="s">
        <v>1789</v>
      </c>
      <c r="I8557">
        <v>3682230</v>
      </c>
    </row>
    <row r="8558" spans="1:9" x14ac:dyDescent="0.25">
      <c r="A8558" s="114" t="s">
        <v>2149</v>
      </c>
      <c r="B8558">
        <v>344</v>
      </c>
      <c r="C8558" s="114" t="s">
        <v>52</v>
      </c>
      <c r="D8558" s="114" t="s">
        <v>1205</v>
      </c>
      <c r="E8558" s="115">
        <v>44879</v>
      </c>
      <c r="F8558" s="192">
        <v>0.50613425925925926</v>
      </c>
      <c r="G8558">
        <v>2</v>
      </c>
      <c r="H8558" s="114" t="s">
        <v>1206</v>
      </c>
      <c r="I8558">
        <v>6691275</v>
      </c>
    </row>
    <row r="8559" spans="1:9" x14ac:dyDescent="0.25">
      <c r="A8559" s="114" t="s">
        <v>2149</v>
      </c>
      <c r="B8559">
        <v>345</v>
      </c>
      <c r="C8559" s="114" t="s">
        <v>53</v>
      </c>
      <c r="D8559" s="114" t="s">
        <v>1010</v>
      </c>
      <c r="E8559" s="115">
        <v>44879</v>
      </c>
      <c r="F8559" s="192">
        <v>0.50716435185185182</v>
      </c>
      <c r="G8559">
        <v>2</v>
      </c>
      <c r="H8559" s="114" t="s">
        <v>1011</v>
      </c>
      <c r="I8559"/>
    </row>
    <row r="8560" spans="1:9" x14ac:dyDescent="0.25">
      <c r="A8560" s="114" t="s">
        <v>2149</v>
      </c>
      <c r="B8560">
        <v>346</v>
      </c>
      <c r="C8560" s="114" t="s">
        <v>53</v>
      </c>
      <c r="D8560" s="114" t="s">
        <v>1117</v>
      </c>
      <c r="E8560" s="115">
        <v>44879</v>
      </c>
      <c r="F8560" s="192">
        <v>0.50723379629629628</v>
      </c>
      <c r="G8560">
        <v>2</v>
      </c>
      <c r="H8560" s="114" t="s">
        <v>1118</v>
      </c>
      <c r="I8560"/>
    </row>
    <row r="8561" spans="1:9" x14ac:dyDescent="0.25">
      <c r="A8561" s="114" t="s">
        <v>2149</v>
      </c>
      <c r="B8561">
        <v>347</v>
      </c>
      <c r="C8561" s="114" t="s">
        <v>53</v>
      </c>
      <c r="D8561" s="114" t="s">
        <v>1653</v>
      </c>
      <c r="E8561" s="115">
        <v>44879</v>
      </c>
      <c r="F8561" s="192">
        <v>0.5072916666666667</v>
      </c>
      <c r="G8561">
        <v>2</v>
      </c>
      <c r="H8561" s="114" t="s">
        <v>1654</v>
      </c>
      <c r="I8561"/>
    </row>
    <row r="8562" spans="1:9" x14ac:dyDescent="0.25">
      <c r="A8562" s="114" t="s">
        <v>2149</v>
      </c>
      <c r="B8562">
        <v>348</v>
      </c>
      <c r="C8562" s="114" t="s">
        <v>56</v>
      </c>
      <c r="D8562" s="114" t="s">
        <v>2074</v>
      </c>
      <c r="E8562" s="115">
        <v>44879</v>
      </c>
      <c r="F8562" s="192">
        <v>0.50888888888888884</v>
      </c>
      <c r="G8562">
        <v>2</v>
      </c>
      <c r="H8562" s="114" t="s">
        <v>2075</v>
      </c>
      <c r="I8562">
        <v>6721700</v>
      </c>
    </row>
    <row r="8563" spans="1:9" x14ac:dyDescent="0.25">
      <c r="A8563" s="114" t="s">
        <v>2149</v>
      </c>
      <c r="B8563">
        <v>349</v>
      </c>
      <c r="C8563" s="114" t="s">
        <v>52</v>
      </c>
      <c r="D8563" s="114" t="s">
        <v>1178</v>
      </c>
      <c r="E8563" s="115">
        <v>44879</v>
      </c>
      <c r="F8563" s="192">
        <v>0.50896990740740744</v>
      </c>
      <c r="G8563">
        <v>2</v>
      </c>
      <c r="H8563" s="114" t="s">
        <v>1179</v>
      </c>
      <c r="I8563">
        <v>7299031</v>
      </c>
    </row>
    <row r="8564" spans="1:9" x14ac:dyDescent="0.25">
      <c r="A8564" s="114" t="s">
        <v>2149</v>
      </c>
      <c r="B8564">
        <v>350</v>
      </c>
      <c r="C8564" s="114" t="s">
        <v>21</v>
      </c>
      <c r="D8564" s="114" t="s">
        <v>2052</v>
      </c>
      <c r="E8564" s="115">
        <v>44879</v>
      </c>
      <c r="F8564" s="192">
        <v>0.50906249999999997</v>
      </c>
      <c r="G8564">
        <v>2</v>
      </c>
      <c r="H8564" s="114" t="s">
        <v>21</v>
      </c>
      <c r="I8564"/>
    </row>
    <row r="8565" spans="1:9" x14ac:dyDescent="0.25">
      <c r="A8565" s="114" t="s">
        <v>2149</v>
      </c>
      <c r="B8565">
        <v>351</v>
      </c>
      <c r="C8565" s="114" t="s">
        <v>21</v>
      </c>
      <c r="D8565" s="114" t="s">
        <v>1456</v>
      </c>
      <c r="E8565" s="115">
        <v>44879</v>
      </c>
      <c r="F8565" s="192">
        <v>0.50913194444444443</v>
      </c>
      <c r="G8565">
        <v>2</v>
      </c>
      <c r="H8565" s="114" t="s">
        <v>1457</v>
      </c>
      <c r="I8565"/>
    </row>
    <row r="8566" spans="1:9" x14ac:dyDescent="0.25">
      <c r="A8566" s="114" t="s">
        <v>2149</v>
      </c>
      <c r="B8566">
        <v>352</v>
      </c>
      <c r="C8566" s="114" t="s">
        <v>52</v>
      </c>
      <c r="D8566" s="114" t="s">
        <v>1962</v>
      </c>
      <c r="E8566" s="115">
        <v>44879</v>
      </c>
      <c r="F8566" s="192">
        <v>0.50952546296296297</v>
      </c>
      <c r="G8566">
        <v>2</v>
      </c>
      <c r="H8566" s="114" t="s">
        <v>1963</v>
      </c>
      <c r="I8566">
        <v>7355991</v>
      </c>
    </row>
    <row r="8567" spans="1:9" x14ac:dyDescent="0.25">
      <c r="A8567" s="114" t="s">
        <v>2149</v>
      </c>
      <c r="B8567">
        <v>353</v>
      </c>
      <c r="C8567" s="114" t="s">
        <v>53</v>
      </c>
      <c r="D8567" s="114" t="s">
        <v>893</v>
      </c>
      <c r="E8567" s="115">
        <v>44879</v>
      </c>
      <c r="F8567" s="192">
        <v>0.50983796296296291</v>
      </c>
      <c r="G8567">
        <v>2</v>
      </c>
      <c r="H8567" s="114" t="s">
        <v>894</v>
      </c>
      <c r="I8567">
        <v>5445523</v>
      </c>
    </row>
    <row r="8568" spans="1:9" x14ac:dyDescent="0.25">
      <c r="A8568" s="114" t="s">
        <v>2149</v>
      </c>
      <c r="B8568">
        <v>354</v>
      </c>
      <c r="C8568" s="114" t="s">
        <v>53</v>
      </c>
      <c r="D8568" s="114" t="s">
        <v>278</v>
      </c>
      <c r="E8568" s="115">
        <v>44879</v>
      </c>
      <c r="F8568" s="192">
        <v>0.50989583333333333</v>
      </c>
      <c r="G8568">
        <v>2</v>
      </c>
      <c r="H8568" s="114" t="s">
        <v>279</v>
      </c>
      <c r="I8568">
        <v>2024793</v>
      </c>
    </row>
    <row r="8569" spans="1:9" x14ac:dyDescent="0.25">
      <c r="A8569" s="114" t="s">
        <v>2149</v>
      </c>
      <c r="B8569">
        <v>355</v>
      </c>
      <c r="C8569" s="114" t="s">
        <v>54</v>
      </c>
      <c r="D8569" s="114" t="s">
        <v>1085</v>
      </c>
      <c r="E8569" s="115">
        <v>44879</v>
      </c>
      <c r="F8569" s="192">
        <v>0.51137731481481485</v>
      </c>
      <c r="G8569">
        <v>2</v>
      </c>
      <c r="H8569" s="114" t="s">
        <v>1086</v>
      </c>
      <c r="I8569">
        <v>5481562</v>
      </c>
    </row>
    <row r="8570" spans="1:9" x14ac:dyDescent="0.25">
      <c r="A8570" s="114" t="s">
        <v>2149</v>
      </c>
      <c r="B8570">
        <v>356</v>
      </c>
      <c r="C8570" s="114" t="s">
        <v>54</v>
      </c>
      <c r="D8570" s="114" t="s">
        <v>2026</v>
      </c>
      <c r="E8570" s="115">
        <v>44879</v>
      </c>
      <c r="F8570" s="192">
        <v>0.51143518518518516</v>
      </c>
      <c r="G8570">
        <v>2</v>
      </c>
      <c r="H8570" s="114" t="s">
        <v>2027</v>
      </c>
      <c r="I8570">
        <v>5368959</v>
      </c>
    </row>
    <row r="8571" spans="1:9" x14ac:dyDescent="0.25">
      <c r="A8571" s="114" t="s">
        <v>2149</v>
      </c>
      <c r="B8571">
        <v>357</v>
      </c>
      <c r="C8571" s="114" t="s">
        <v>54</v>
      </c>
      <c r="D8571" s="114" t="s">
        <v>1851</v>
      </c>
      <c r="E8571" s="115">
        <v>44879</v>
      </c>
      <c r="F8571" s="192">
        <v>0.51149305555555558</v>
      </c>
      <c r="G8571">
        <v>2</v>
      </c>
      <c r="H8571" s="114" t="s">
        <v>1852</v>
      </c>
      <c r="I8571">
        <v>7362024</v>
      </c>
    </row>
    <row r="8572" spans="1:9" x14ac:dyDescent="0.25">
      <c r="A8572" s="114" t="s">
        <v>2149</v>
      </c>
      <c r="B8572">
        <v>358</v>
      </c>
      <c r="C8572" s="114" t="s">
        <v>54</v>
      </c>
      <c r="D8572" s="114" t="s">
        <v>823</v>
      </c>
      <c r="E8572" s="115">
        <v>44879</v>
      </c>
      <c r="F8572" s="192">
        <v>0.51156250000000003</v>
      </c>
      <c r="G8572">
        <v>2</v>
      </c>
      <c r="H8572" s="114" t="s">
        <v>824</v>
      </c>
      <c r="I8572">
        <v>8330114</v>
      </c>
    </row>
    <row r="8573" spans="1:9" x14ac:dyDescent="0.25">
      <c r="A8573" s="114" t="s">
        <v>2149</v>
      </c>
      <c r="B8573">
        <v>359</v>
      </c>
      <c r="C8573" s="114" t="s">
        <v>54</v>
      </c>
      <c r="D8573" s="114" t="s">
        <v>986</v>
      </c>
      <c r="E8573" s="115">
        <v>44879</v>
      </c>
      <c r="F8573" s="192">
        <v>0.5122106481481481</v>
      </c>
      <c r="G8573">
        <v>2</v>
      </c>
      <c r="H8573" s="114" t="s">
        <v>987</v>
      </c>
      <c r="I8573">
        <v>6719319</v>
      </c>
    </row>
    <row r="8574" spans="1:9" x14ac:dyDescent="0.25">
      <c r="A8574" s="114" t="s">
        <v>2149</v>
      </c>
      <c r="B8574">
        <v>360</v>
      </c>
      <c r="C8574" s="114" t="s">
        <v>52</v>
      </c>
      <c r="D8574" s="114" t="s">
        <v>1714</v>
      </c>
      <c r="E8574" s="115">
        <v>44879</v>
      </c>
      <c r="F8574" s="192">
        <v>0.51228009259259255</v>
      </c>
      <c r="G8574">
        <v>2</v>
      </c>
      <c r="H8574" s="114" t="s">
        <v>1715</v>
      </c>
      <c r="I8574"/>
    </row>
    <row r="8575" spans="1:9" x14ac:dyDescent="0.25">
      <c r="A8575" s="114" t="s">
        <v>2149</v>
      </c>
      <c r="B8575">
        <v>361</v>
      </c>
      <c r="C8575" s="114" t="s">
        <v>54</v>
      </c>
      <c r="D8575" s="114" t="s">
        <v>1950</v>
      </c>
      <c r="E8575" s="115">
        <v>44879</v>
      </c>
      <c r="F8575" s="192">
        <v>0.51233796296296297</v>
      </c>
      <c r="G8575">
        <v>2</v>
      </c>
      <c r="H8575" s="114" t="s">
        <v>1951</v>
      </c>
      <c r="I8575"/>
    </row>
    <row r="8576" spans="1:9" x14ac:dyDescent="0.25">
      <c r="A8576" s="114" t="s">
        <v>2149</v>
      </c>
      <c r="B8576">
        <v>362</v>
      </c>
      <c r="C8576" s="114" t="s">
        <v>52</v>
      </c>
      <c r="D8576" s="114" t="s">
        <v>1055</v>
      </c>
      <c r="E8576" s="115">
        <v>44879</v>
      </c>
      <c r="F8576" s="192">
        <v>0.51248842592592592</v>
      </c>
      <c r="G8576">
        <v>2</v>
      </c>
      <c r="H8576" s="114" t="s">
        <v>1056</v>
      </c>
      <c r="I8576">
        <v>5334088</v>
      </c>
    </row>
    <row r="8577" spans="1:9" x14ac:dyDescent="0.25">
      <c r="A8577" s="114" t="s">
        <v>2149</v>
      </c>
      <c r="B8577">
        <v>363</v>
      </c>
      <c r="C8577" s="114" t="s">
        <v>53</v>
      </c>
      <c r="D8577" s="114" t="s">
        <v>1646</v>
      </c>
      <c r="E8577" s="115">
        <v>44879</v>
      </c>
      <c r="F8577" s="192">
        <v>0.51290509259259254</v>
      </c>
      <c r="G8577">
        <v>2</v>
      </c>
      <c r="H8577" s="114" t="s">
        <v>587</v>
      </c>
      <c r="I8577"/>
    </row>
    <row r="8578" spans="1:9" x14ac:dyDescent="0.25">
      <c r="A8578" s="114" t="s">
        <v>2149</v>
      </c>
      <c r="B8578">
        <v>364</v>
      </c>
      <c r="C8578" s="114" t="s">
        <v>53</v>
      </c>
      <c r="D8578" s="114" t="s">
        <v>1689</v>
      </c>
      <c r="E8578" s="115">
        <v>44879</v>
      </c>
      <c r="F8578" s="192">
        <v>0.51296296296296295</v>
      </c>
      <c r="G8578">
        <v>2</v>
      </c>
      <c r="H8578" s="114" t="s">
        <v>1690</v>
      </c>
      <c r="I8578"/>
    </row>
    <row r="8579" spans="1:9" x14ac:dyDescent="0.25">
      <c r="A8579" s="114" t="s">
        <v>2149</v>
      </c>
      <c r="B8579">
        <v>365</v>
      </c>
      <c r="C8579" s="114" t="s">
        <v>53</v>
      </c>
      <c r="D8579" s="114" t="s">
        <v>871</v>
      </c>
      <c r="E8579" s="115">
        <v>44879</v>
      </c>
      <c r="F8579" s="192">
        <v>0.51304398148148145</v>
      </c>
      <c r="G8579">
        <v>2</v>
      </c>
      <c r="H8579" s="114" t="s">
        <v>872</v>
      </c>
      <c r="I8579">
        <v>5374826</v>
      </c>
    </row>
    <row r="8580" spans="1:9" x14ac:dyDescent="0.25">
      <c r="A8580" s="114" t="s">
        <v>2149</v>
      </c>
      <c r="B8580">
        <v>366</v>
      </c>
      <c r="C8580" s="114" t="s">
        <v>53</v>
      </c>
      <c r="D8580" s="114" t="s">
        <v>1735</v>
      </c>
      <c r="E8580" s="115">
        <v>44879</v>
      </c>
      <c r="F8580" s="192">
        <v>0.51312500000000005</v>
      </c>
      <c r="G8580">
        <v>2</v>
      </c>
      <c r="H8580" s="114" t="s">
        <v>1736</v>
      </c>
      <c r="I8580"/>
    </row>
    <row r="8581" spans="1:9" x14ac:dyDescent="0.25">
      <c r="A8581" s="114" t="s">
        <v>2149</v>
      </c>
      <c r="B8581">
        <v>367</v>
      </c>
      <c r="C8581" s="114" t="s">
        <v>54</v>
      </c>
      <c r="D8581" s="114" t="s">
        <v>2150</v>
      </c>
      <c r="E8581" s="115">
        <v>44879</v>
      </c>
      <c r="F8581" s="192">
        <v>0.51363425925925921</v>
      </c>
      <c r="G8581">
        <v>2</v>
      </c>
      <c r="H8581" s="114" t="s">
        <v>2151</v>
      </c>
      <c r="I8581">
        <v>6710160</v>
      </c>
    </row>
    <row r="8582" spans="1:9" x14ac:dyDescent="0.25">
      <c r="A8582" s="114" t="s">
        <v>2149</v>
      </c>
      <c r="B8582">
        <v>368</v>
      </c>
      <c r="C8582" s="114" t="s">
        <v>54</v>
      </c>
      <c r="D8582" s="114" t="s">
        <v>1454</v>
      </c>
      <c r="E8582" s="115">
        <v>44879</v>
      </c>
      <c r="F8582" s="192">
        <v>0.51369212962962962</v>
      </c>
      <c r="G8582">
        <v>2</v>
      </c>
      <c r="H8582" s="114" t="s">
        <v>1455</v>
      </c>
      <c r="I8582">
        <v>2054077</v>
      </c>
    </row>
    <row r="8583" spans="1:9" x14ac:dyDescent="0.25">
      <c r="A8583" s="114" t="s">
        <v>2149</v>
      </c>
      <c r="B8583">
        <v>369</v>
      </c>
      <c r="C8583" s="114" t="s">
        <v>54</v>
      </c>
      <c r="D8583" s="114" t="s">
        <v>2152</v>
      </c>
      <c r="E8583" s="115">
        <v>44879</v>
      </c>
      <c r="F8583" s="192">
        <v>0.5140393518518519</v>
      </c>
      <c r="G8583">
        <v>2</v>
      </c>
      <c r="H8583" s="114" t="s">
        <v>2153</v>
      </c>
      <c r="I8583">
        <v>2051552</v>
      </c>
    </row>
    <row r="8584" spans="1:9" x14ac:dyDescent="0.25">
      <c r="A8584" s="114" t="s">
        <v>2149</v>
      </c>
      <c r="B8584">
        <v>370</v>
      </c>
      <c r="C8584" s="114" t="s">
        <v>56</v>
      </c>
      <c r="D8584" s="114" t="s">
        <v>1821</v>
      </c>
      <c r="E8584" s="115">
        <v>44879</v>
      </c>
      <c r="F8584" s="192">
        <v>0.51410879629629624</v>
      </c>
      <c r="G8584">
        <v>2</v>
      </c>
      <c r="H8584" s="114" t="s">
        <v>1822</v>
      </c>
      <c r="I8584">
        <v>1802413</v>
      </c>
    </row>
    <row r="8585" spans="1:9" x14ac:dyDescent="0.25">
      <c r="A8585" s="114" t="s">
        <v>2149</v>
      </c>
      <c r="B8585">
        <v>371</v>
      </c>
      <c r="C8585" s="114" t="s">
        <v>54</v>
      </c>
      <c r="D8585" s="114" t="s">
        <v>2020</v>
      </c>
      <c r="E8585" s="115">
        <v>44879</v>
      </c>
      <c r="F8585" s="192">
        <v>0.51447916666666671</v>
      </c>
      <c r="G8585">
        <v>2</v>
      </c>
      <c r="H8585" s="114" t="s">
        <v>2021</v>
      </c>
      <c r="I8585">
        <v>5343157</v>
      </c>
    </row>
    <row r="8586" spans="1:9" x14ac:dyDescent="0.25">
      <c r="A8586" s="114" t="s">
        <v>2149</v>
      </c>
      <c r="B8586">
        <v>372</v>
      </c>
      <c r="C8586" s="114" t="s">
        <v>54</v>
      </c>
      <c r="D8586" s="114" t="s">
        <v>700</v>
      </c>
      <c r="E8586" s="115">
        <v>44879</v>
      </c>
      <c r="F8586" s="192">
        <v>0.51498842592592597</v>
      </c>
      <c r="G8586">
        <v>2</v>
      </c>
      <c r="H8586" s="114" t="s">
        <v>701</v>
      </c>
      <c r="I8586"/>
    </row>
    <row r="8587" spans="1:9" x14ac:dyDescent="0.25">
      <c r="A8587" s="114" t="s">
        <v>2149</v>
      </c>
      <c r="B8587">
        <v>373</v>
      </c>
      <c r="C8587" s="114" t="s">
        <v>54</v>
      </c>
      <c r="D8587" s="114" t="s">
        <v>1326</v>
      </c>
      <c r="E8587" s="115">
        <v>44879</v>
      </c>
      <c r="F8587" s="192">
        <v>0.51509259259259255</v>
      </c>
      <c r="G8587">
        <v>2</v>
      </c>
      <c r="H8587" s="114" t="s">
        <v>1327</v>
      </c>
      <c r="I8587">
        <v>7364142</v>
      </c>
    </row>
    <row r="8588" spans="1:9" x14ac:dyDescent="0.25">
      <c r="A8588" s="114" t="s">
        <v>2149</v>
      </c>
      <c r="B8588">
        <v>374</v>
      </c>
      <c r="C8588" s="114" t="s">
        <v>53</v>
      </c>
      <c r="D8588" s="114" t="s">
        <v>1137</v>
      </c>
      <c r="E8588" s="115">
        <v>44879</v>
      </c>
      <c r="F8588" s="192">
        <v>0.51528935185185187</v>
      </c>
      <c r="G8588">
        <v>2</v>
      </c>
      <c r="H8588" s="114" t="s">
        <v>1138</v>
      </c>
      <c r="I8588">
        <v>14823931</v>
      </c>
    </row>
    <row r="8589" spans="1:9" x14ac:dyDescent="0.25">
      <c r="A8589" s="114" t="s">
        <v>2149</v>
      </c>
      <c r="B8589">
        <v>375</v>
      </c>
      <c r="C8589" s="114" t="s">
        <v>53</v>
      </c>
      <c r="D8589" s="114" t="s">
        <v>919</v>
      </c>
      <c r="E8589" s="115">
        <v>44879</v>
      </c>
      <c r="F8589" s="192">
        <v>0.51665509259259257</v>
      </c>
      <c r="G8589">
        <v>2</v>
      </c>
      <c r="H8589" s="114" t="s">
        <v>920</v>
      </c>
      <c r="I8589">
        <v>4831307</v>
      </c>
    </row>
    <row r="8590" spans="1:9" x14ac:dyDescent="0.25">
      <c r="A8590" s="114" t="s">
        <v>2149</v>
      </c>
      <c r="B8590">
        <v>376</v>
      </c>
      <c r="C8590" s="114" t="s">
        <v>53</v>
      </c>
      <c r="D8590" s="114" t="s">
        <v>2101</v>
      </c>
      <c r="E8590" s="115">
        <v>44879</v>
      </c>
      <c r="F8590" s="192">
        <v>0.51684027777777775</v>
      </c>
      <c r="G8590">
        <v>2</v>
      </c>
      <c r="H8590" s="114" t="s">
        <v>2102</v>
      </c>
      <c r="I8590"/>
    </row>
    <row r="8591" spans="1:9" x14ac:dyDescent="0.25">
      <c r="A8591" s="114" t="s">
        <v>2149</v>
      </c>
      <c r="B8591">
        <v>377</v>
      </c>
      <c r="C8591" s="114" t="s">
        <v>54</v>
      </c>
      <c r="D8591" s="114" t="s">
        <v>1616</v>
      </c>
      <c r="E8591" s="115">
        <v>44879</v>
      </c>
      <c r="F8591" s="192">
        <v>0.51729166666666671</v>
      </c>
      <c r="G8591">
        <v>2</v>
      </c>
      <c r="H8591" s="114" t="s">
        <v>1617</v>
      </c>
      <c r="I8591">
        <v>5501554</v>
      </c>
    </row>
    <row r="8592" spans="1:9" x14ac:dyDescent="0.25">
      <c r="A8592" s="114" t="s">
        <v>2149</v>
      </c>
      <c r="B8592">
        <v>378</v>
      </c>
      <c r="C8592" s="114" t="s">
        <v>54</v>
      </c>
      <c r="D8592" s="114" t="s">
        <v>978</v>
      </c>
      <c r="E8592" s="115">
        <v>44879</v>
      </c>
      <c r="F8592" s="192">
        <v>0.51736111111111116</v>
      </c>
      <c r="G8592">
        <v>2</v>
      </c>
      <c r="H8592" s="114" t="s">
        <v>979</v>
      </c>
      <c r="I8592">
        <v>6713989</v>
      </c>
    </row>
    <row r="8593" spans="1:9" x14ac:dyDescent="0.25">
      <c r="A8593" s="114" t="s">
        <v>2149</v>
      </c>
      <c r="B8593">
        <v>379</v>
      </c>
      <c r="C8593" s="114" t="s">
        <v>53</v>
      </c>
      <c r="D8593" s="114" t="s">
        <v>2107</v>
      </c>
      <c r="E8593" s="115">
        <v>44879</v>
      </c>
      <c r="F8593" s="192">
        <v>0.51760416666666664</v>
      </c>
      <c r="G8593">
        <v>2</v>
      </c>
      <c r="H8593" s="114" t="s">
        <v>2108</v>
      </c>
      <c r="I8593">
        <v>14930531</v>
      </c>
    </row>
    <row r="8594" spans="1:9" x14ac:dyDescent="0.25">
      <c r="A8594" s="114" t="s">
        <v>2149</v>
      </c>
      <c r="B8594">
        <v>380</v>
      </c>
      <c r="C8594" s="114" t="s">
        <v>53</v>
      </c>
      <c r="D8594" s="114" t="s">
        <v>641</v>
      </c>
      <c r="E8594" s="115">
        <v>44879</v>
      </c>
      <c r="F8594" s="192">
        <v>0.51782407407407405</v>
      </c>
      <c r="G8594">
        <v>2</v>
      </c>
      <c r="H8594" s="114" t="s">
        <v>642</v>
      </c>
      <c r="I8594"/>
    </row>
    <row r="8595" spans="1:9" x14ac:dyDescent="0.25">
      <c r="A8595" s="114" t="s">
        <v>2149</v>
      </c>
      <c r="B8595">
        <v>381</v>
      </c>
      <c r="C8595" s="114" t="s">
        <v>53</v>
      </c>
      <c r="D8595" s="114" t="s">
        <v>637</v>
      </c>
      <c r="E8595" s="115">
        <v>44879</v>
      </c>
      <c r="F8595" s="192">
        <v>0.51793981481481477</v>
      </c>
      <c r="G8595">
        <v>2</v>
      </c>
      <c r="H8595" s="114" t="s">
        <v>638</v>
      </c>
      <c r="I8595"/>
    </row>
    <row r="8596" spans="1:9" x14ac:dyDescent="0.25">
      <c r="A8596" s="114" t="s">
        <v>2149</v>
      </c>
      <c r="B8596">
        <v>382</v>
      </c>
      <c r="C8596" s="114" t="s">
        <v>52</v>
      </c>
      <c r="D8596" s="114" t="s">
        <v>446</v>
      </c>
      <c r="E8596" s="115">
        <v>44879</v>
      </c>
      <c r="F8596" s="192">
        <v>0.51799768518518519</v>
      </c>
      <c r="G8596">
        <v>2</v>
      </c>
      <c r="H8596" s="114" t="s">
        <v>447</v>
      </c>
      <c r="I8596">
        <v>5488572</v>
      </c>
    </row>
    <row r="8597" spans="1:9" x14ac:dyDescent="0.25">
      <c r="A8597" s="114" t="s">
        <v>2149</v>
      </c>
      <c r="B8597">
        <v>383</v>
      </c>
      <c r="C8597" s="114" t="s">
        <v>54</v>
      </c>
      <c r="D8597" s="114" t="s">
        <v>434</v>
      </c>
      <c r="E8597" s="115">
        <v>44879</v>
      </c>
      <c r="F8597" s="192">
        <v>0.51806712962962964</v>
      </c>
      <c r="G8597">
        <v>2</v>
      </c>
      <c r="H8597" s="114" t="s">
        <v>435</v>
      </c>
      <c r="I8597">
        <v>7759719</v>
      </c>
    </row>
    <row r="8598" spans="1:9" x14ac:dyDescent="0.25">
      <c r="A8598" s="114" t="s">
        <v>2149</v>
      </c>
      <c r="B8598">
        <v>384</v>
      </c>
      <c r="C8598" s="114" t="s">
        <v>54</v>
      </c>
      <c r="D8598" s="114" t="s">
        <v>1855</v>
      </c>
      <c r="E8598" s="115">
        <v>44879</v>
      </c>
      <c r="F8598" s="192">
        <v>0.51851851851851849</v>
      </c>
      <c r="G8598">
        <v>2</v>
      </c>
      <c r="H8598" s="114" t="s">
        <v>1856</v>
      </c>
      <c r="I8598"/>
    </row>
    <row r="8599" spans="1:9" x14ac:dyDescent="0.25">
      <c r="A8599" s="114" t="s">
        <v>2149</v>
      </c>
      <c r="B8599">
        <v>385</v>
      </c>
      <c r="C8599" s="114" t="s">
        <v>53</v>
      </c>
      <c r="D8599" s="114" t="s">
        <v>1111</v>
      </c>
      <c r="E8599" s="115">
        <v>44879</v>
      </c>
      <c r="F8599" s="192">
        <v>0.51857638888888891</v>
      </c>
      <c r="G8599">
        <v>2</v>
      </c>
      <c r="H8599" s="114" t="s">
        <v>1112</v>
      </c>
      <c r="I8599">
        <v>6708634</v>
      </c>
    </row>
    <row r="8600" spans="1:9" x14ac:dyDescent="0.25">
      <c r="A8600" s="114" t="s">
        <v>2149</v>
      </c>
      <c r="B8600">
        <v>386</v>
      </c>
      <c r="C8600" s="114" t="s">
        <v>53</v>
      </c>
      <c r="D8600" s="114" t="s">
        <v>865</v>
      </c>
      <c r="E8600" s="115">
        <v>44879</v>
      </c>
      <c r="F8600" s="192">
        <v>0.51864583333333336</v>
      </c>
      <c r="G8600">
        <v>2</v>
      </c>
      <c r="H8600" s="114" t="s">
        <v>866</v>
      </c>
      <c r="I8600">
        <v>7315423</v>
      </c>
    </row>
    <row r="8601" spans="1:9" x14ac:dyDescent="0.25">
      <c r="A8601" s="114" t="s">
        <v>2149</v>
      </c>
      <c r="B8601">
        <v>387</v>
      </c>
      <c r="C8601" s="114" t="s">
        <v>54</v>
      </c>
      <c r="D8601" s="114" t="s">
        <v>1168</v>
      </c>
      <c r="E8601" s="115">
        <v>44879</v>
      </c>
      <c r="F8601" s="192">
        <v>0.51873842592592589</v>
      </c>
      <c r="G8601">
        <v>2</v>
      </c>
      <c r="H8601" s="114" t="s">
        <v>1169</v>
      </c>
      <c r="I8601">
        <v>6710571</v>
      </c>
    </row>
    <row r="8602" spans="1:9" x14ac:dyDescent="0.25">
      <c r="A8602" s="114" t="s">
        <v>2149</v>
      </c>
      <c r="B8602">
        <v>388</v>
      </c>
      <c r="C8602" s="114" t="s">
        <v>21</v>
      </c>
      <c r="D8602" s="114" t="s">
        <v>2076</v>
      </c>
      <c r="E8602" s="115">
        <v>44879</v>
      </c>
      <c r="F8602" s="192">
        <v>0.51928240740740739</v>
      </c>
      <c r="G8602">
        <v>2</v>
      </c>
      <c r="H8602" s="114" t="s">
        <v>21</v>
      </c>
      <c r="I8602"/>
    </row>
    <row r="8603" spans="1:9" x14ac:dyDescent="0.25">
      <c r="A8603" s="114" t="s">
        <v>2149</v>
      </c>
      <c r="B8603">
        <v>389</v>
      </c>
      <c r="C8603" s="114" t="s">
        <v>21</v>
      </c>
      <c r="D8603" s="114" t="s">
        <v>1832</v>
      </c>
      <c r="E8603" s="115">
        <v>44879</v>
      </c>
      <c r="F8603" s="192">
        <v>0.51935185185185184</v>
      </c>
      <c r="G8603">
        <v>2</v>
      </c>
      <c r="H8603" s="114" t="s">
        <v>21</v>
      </c>
      <c r="I8603"/>
    </row>
    <row r="8604" spans="1:9" x14ac:dyDescent="0.25">
      <c r="A8604" s="114" t="s">
        <v>2149</v>
      </c>
      <c r="B8604">
        <v>390</v>
      </c>
      <c r="C8604" s="114" t="s">
        <v>54</v>
      </c>
      <c r="D8604" s="114" t="s">
        <v>1481</v>
      </c>
      <c r="E8604" s="115">
        <v>44879</v>
      </c>
      <c r="F8604" s="192">
        <v>0.51940972222222226</v>
      </c>
      <c r="G8604">
        <v>2</v>
      </c>
      <c r="H8604" s="114" t="s">
        <v>1482</v>
      </c>
      <c r="I8604">
        <v>5492937</v>
      </c>
    </row>
    <row r="8605" spans="1:9" x14ac:dyDescent="0.25">
      <c r="A8605" s="114" t="s">
        <v>2149</v>
      </c>
      <c r="B8605">
        <v>391</v>
      </c>
      <c r="C8605" s="114" t="s">
        <v>54</v>
      </c>
      <c r="D8605" s="114" t="s">
        <v>516</v>
      </c>
      <c r="E8605" s="115">
        <v>44879</v>
      </c>
      <c r="F8605" s="192">
        <v>0.51949074074074075</v>
      </c>
      <c r="G8605">
        <v>2</v>
      </c>
      <c r="H8605" s="114" t="s">
        <v>517</v>
      </c>
      <c r="I8605">
        <v>7284214</v>
      </c>
    </row>
    <row r="8606" spans="1:9" x14ac:dyDescent="0.25">
      <c r="A8606" s="114" t="s">
        <v>2149</v>
      </c>
      <c r="B8606">
        <v>392</v>
      </c>
      <c r="C8606" s="114" t="s">
        <v>21</v>
      </c>
      <c r="D8606" s="114" t="s">
        <v>1685</v>
      </c>
      <c r="E8606" s="115">
        <v>44879</v>
      </c>
      <c r="F8606" s="192">
        <v>0.51961805555555551</v>
      </c>
      <c r="G8606">
        <v>2</v>
      </c>
      <c r="H8606" s="114" t="s">
        <v>21</v>
      </c>
      <c r="I8606"/>
    </row>
    <row r="8607" spans="1:9" x14ac:dyDescent="0.25">
      <c r="A8607" s="114" t="s">
        <v>2149</v>
      </c>
      <c r="B8607">
        <v>393</v>
      </c>
      <c r="C8607" s="114" t="s">
        <v>53</v>
      </c>
      <c r="D8607" s="114" t="s">
        <v>1642</v>
      </c>
      <c r="E8607" s="115">
        <v>44879</v>
      </c>
      <c r="F8607" s="192">
        <v>0.51991898148148152</v>
      </c>
      <c r="G8607">
        <v>2</v>
      </c>
      <c r="H8607" s="114" t="s">
        <v>1643</v>
      </c>
      <c r="I8607">
        <v>15010513</v>
      </c>
    </row>
    <row r="8608" spans="1:9" x14ac:dyDescent="0.25">
      <c r="A8608" s="114" t="s">
        <v>2149</v>
      </c>
      <c r="B8608">
        <v>394</v>
      </c>
      <c r="C8608" s="114" t="s">
        <v>52</v>
      </c>
      <c r="D8608" s="114" t="s">
        <v>1113</v>
      </c>
      <c r="E8608" s="115">
        <v>44879</v>
      </c>
      <c r="F8608" s="192">
        <v>0.52076388888888892</v>
      </c>
      <c r="G8608">
        <v>2</v>
      </c>
      <c r="H8608" s="114" t="s">
        <v>1114</v>
      </c>
      <c r="I8608">
        <v>8117362</v>
      </c>
    </row>
    <row r="8609" spans="1:9" x14ac:dyDescent="0.25">
      <c r="A8609" s="114" t="s">
        <v>2149</v>
      </c>
      <c r="B8609">
        <v>395</v>
      </c>
      <c r="C8609" s="114" t="s">
        <v>53</v>
      </c>
      <c r="D8609" s="114" t="s">
        <v>1031</v>
      </c>
      <c r="E8609" s="115">
        <v>44879</v>
      </c>
      <c r="F8609" s="192">
        <v>0.5208680555555556</v>
      </c>
      <c r="G8609">
        <v>2</v>
      </c>
      <c r="H8609" s="114" t="s">
        <v>1032</v>
      </c>
      <c r="I8609"/>
    </row>
    <row r="8610" spans="1:9" x14ac:dyDescent="0.25">
      <c r="A8610" s="114" t="s">
        <v>2149</v>
      </c>
      <c r="B8610">
        <v>396</v>
      </c>
      <c r="C8610" s="114" t="s">
        <v>52</v>
      </c>
      <c r="D8610" s="114" t="s">
        <v>1125</v>
      </c>
      <c r="E8610" s="115">
        <v>44879</v>
      </c>
      <c r="F8610" s="192">
        <v>0.52104166666666663</v>
      </c>
      <c r="G8610">
        <v>2</v>
      </c>
      <c r="H8610" s="114" t="s">
        <v>1126</v>
      </c>
      <c r="I8610">
        <v>5353238</v>
      </c>
    </row>
    <row r="8611" spans="1:9" x14ac:dyDescent="0.25">
      <c r="A8611" s="114" t="s">
        <v>2149</v>
      </c>
      <c r="B8611">
        <v>397</v>
      </c>
      <c r="C8611" s="114" t="s">
        <v>52</v>
      </c>
      <c r="D8611" s="114" t="s">
        <v>982</v>
      </c>
      <c r="E8611" s="115">
        <v>44879</v>
      </c>
      <c r="F8611" s="192">
        <v>0.52130787037037041</v>
      </c>
      <c r="G8611">
        <v>2</v>
      </c>
      <c r="H8611" s="114" t="s">
        <v>983</v>
      </c>
      <c r="I8611">
        <v>3639736</v>
      </c>
    </row>
    <row r="8612" spans="1:9" x14ac:dyDescent="0.25">
      <c r="A8612" s="114" t="s">
        <v>2149</v>
      </c>
      <c r="B8612">
        <v>398</v>
      </c>
      <c r="C8612" s="114" t="s">
        <v>56</v>
      </c>
      <c r="D8612" s="114" t="s">
        <v>1847</v>
      </c>
      <c r="E8612" s="115">
        <v>44879</v>
      </c>
      <c r="F8612" s="192">
        <v>0.52153935185185185</v>
      </c>
      <c r="G8612">
        <v>2</v>
      </c>
      <c r="H8612" s="114" t="s">
        <v>1848</v>
      </c>
      <c r="I8612"/>
    </row>
    <row r="8613" spans="1:9" x14ac:dyDescent="0.25">
      <c r="A8613" s="114" t="s">
        <v>2149</v>
      </c>
      <c r="B8613">
        <v>399</v>
      </c>
      <c r="C8613" s="114" t="s">
        <v>56</v>
      </c>
      <c r="D8613" s="114" t="s">
        <v>1675</v>
      </c>
      <c r="E8613" s="115">
        <v>44879</v>
      </c>
      <c r="F8613" s="192">
        <v>0.5216319444444445</v>
      </c>
      <c r="G8613">
        <v>2</v>
      </c>
      <c r="H8613" s="114" t="s">
        <v>1676</v>
      </c>
      <c r="I8613">
        <v>7107891</v>
      </c>
    </row>
    <row r="8614" spans="1:9" x14ac:dyDescent="0.25">
      <c r="A8614" s="114" t="s">
        <v>2149</v>
      </c>
      <c r="B8614">
        <v>400</v>
      </c>
      <c r="C8614" s="114" t="s">
        <v>52</v>
      </c>
      <c r="D8614" s="114" t="s">
        <v>614</v>
      </c>
      <c r="E8614" s="115">
        <v>44879</v>
      </c>
      <c r="F8614" s="192">
        <v>0.52219907407407407</v>
      </c>
      <c r="G8614">
        <v>2</v>
      </c>
      <c r="H8614" s="114" t="s">
        <v>615</v>
      </c>
      <c r="I8614">
        <v>2189692</v>
      </c>
    </row>
    <row r="8615" spans="1:9" x14ac:dyDescent="0.25">
      <c r="A8615" s="114" t="s">
        <v>2149</v>
      </c>
      <c r="B8615">
        <v>401</v>
      </c>
      <c r="C8615" s="114" t="s">
        <v>54</v>
      </c>
      <c r="D8615" s="114" t="s">
        <v>645</v>
      </c>
      <c r="E8615" s="115">
        <v>44879</v>
      </c>
      <c r="F8615" s="192">
        <v>0.52270833333333333</v>
      </c>
      <c r="G8615">
        <v>2</v>
      </c>
      <c r="H8615" s="114" t="s">
        <v>646</v>
      </c>
      <c r="I8615"/>
    </row>
    <row r="8616" spans="1:9" x14ac:dyDescent="0.25">
      <c r="A8616" s="114" t="s">
        <v>2149</v>
      </c>
      <c r="B8616">
        <v>402</v>
      </c>
      <c r="C8616" s="114" t="s">
        <v>52</v>
      </c>
      <c r="D8616" s="114" t="s">
        <v>1135</v>
      </c>
      <c r="E8616" s="115">
        <v>44879</v>
      </c>
      <c r="F8616" s="192">
        <v>0.52383101851851854</v>
      </c>
      <c r="G8616">
        <v>2</v>
      </c>
      <c r="H8616" s="114" t="s">
        <v>1136</v>
      </c>
      <c r="I8616">
        <v>14956273</v>
      </c>
    </row>
    <row r="8617" spans="1:9" x14ac:dyDescent="0.25">
      <c r="A8617" s="114" t="s">
        <v>2149</v>
      </c>
      <c r="B8617">
        <v>403</v>
      </c>
      <c r="C8617" s="114" t="s">
        <v>51</v>
      </c>
      <c r="D8617" s="114" t="s">
        <v>2096</v>
      </c>
      <c r="E8617" s="115">
        <v>44879</v>
      </c>
      <c r="F8617" s="192">
        <v>0.52398148148148149</v>
      </c>
      <c r="G8617">
        <v>2</v>
      </c>
      <c r="H8617" s="114" t="s">
        <v>2097</v>
      </c>
      <c r="I8617"/>
    </row>
    <row r="8618" spans="1:9" x14ac:dyDescent="0.25">
      <c r="A8618" s="114" t="s">
        <v>2149</v>
      </c>
      <c r="B8618">
        <v>404</v>
      </c>
      <c r="C8618" s="114" t="s">
        <v>56</v>
      </c>
      <c r="D8618" s="114" t="s">
        <v>692</v>
      </c>
      <c r="E8618" s="115">
        <v>44879</v>
      </c>
      <c r="F8618" s="192">
        <v>0.52490740740740738</v>
      </c>
      <c r="G8618">
        <v>2</v>
      </c>
      <c r="H8618" s="114" t="s">
        <v>693</v>
      </c>
      <c r="I8618">
        <v>2051992</v>
      </c>
    </row>
    <row r="8619" spans="1:9" x14ac:dyDescent="0.25">
      <c r="A8619" s="114" t="s">
        <v>2149</v>
      </c>
      <c r="B8619">
        <v>405</v>
      </c>
      <c r="C8619" s="114" t="s">
        <v>54</v>
      </c>
      <c r="D8619" s="114" t="s">
        <v>328</v>
      </c>
      <c r="E8619" s="115">
        <v>44879</v>
      </c>
      <c r="F8619" s="192">
        <v>0.52527777777777773</v>
      </c>
      <c r="G8619">
        <v>2</v>
      </c>
      <c r="H8619" s="114" t="s">
        <v>329</v>
      </c>
      <c r="I8619">
        <v>5410157</v>
      </c>
    </row>
    <row r="8620" spans="1:9" x14ac:dyDescent="0.25">
      <c r="A8620" s="114" t="s">
        <v>2149</v>
      </c>
      <c r="B8620">
        <v>406</v>
      </c>
      <c r="C8620" s="114" t="s">
        <v>52</v>
      </c>
      <c r="D8620" s="114" t="s">
        <v>1624</v>
      </c>
      <c r="E8620" s="115">
        <v>44879</v>
      </c>
      <c r="F8620" s="192">
        <v>0.52667824074074077</v>
      </c>
      <c r="G8620">
        <v>2</v>
      </c>
      <c r="H8620" s="114" t="s">
        <v>1625</v>
      </c>
      <c r="I8620">
        <v>3655293</v>
      </c>
    </row>
    <row r="8621" spans="1:9" x14ac:dyDescent="0.25">
      <c r="A8621" s="114" t="s">
        <v>2149</v>
      </c>
      <c r="B8621">
        <v>407</v>
      </c>
      <c r="C8621" s="114" t="s">
        <v>54</v>
      </c>
      <c r="D8621" s="114" t="s">
        <v>538</v>
      </c>
      <c r="E8621" s="115">
        <v>44879</v>
      </c>
      <c r="F8621" s="192">
        <v>0.5269328703703704</v>
      </c>
      <c r="G8621">
        <v>2</v>
      </c>
      <c r="H8621" s="114" t="s">
        <v>539</v>
      </c>
      <c r="I8621">
        <v>14838232</v>
      </c>
    </row>
    <row r="8622" spans="1:9" x14ac:dyDescent="0.25">
      <c r="A8622" s="114" t="s">
        <v>2149</v>
      </c>
      <c r="B8622">
        <v>408</v>
      </c>
      <c r="C8622" s="114" t="s">
        <v>52</v>
      </c>
      <c r="D8622" s="114" t="s">
        <v>1040</v>
      </c>
      <c r="E8622" s="115">
        <v>44879</v>
      </c>
      <c r="F8622" s="192">
        <v>0.52751157407407412</v>
      </c>
      <c r="G8622">
        <v>2</v>
      </c>
      <c r="H8622" s="114" t="s">
        <v>1041</v>
      </c>
      <c r="I8622">
        <v>2799663</v>
      </c>
    </row>
    <row r="8623" spans="1:9" x14ac:dyDescent="0.25">
      <c r="A8623" s="114" t="s">
        <v>2149</v>
      </c>
      <c r="B8623">
        <v>409</v>
      </c>
      <c r="C8623" s="114" t="s">
        <v>53</v>
      </c>
      <c r="D8623" s="114" t="s">
        <v>945</v>
      </c>
      <c r="E8623" s="115">
        <v>44879</v>
      </c>
      <c r="F8623" s="192">
        <v>0.52781250000000002</v>
      </c>
      <c r="G8623">
        <v>2</v>
      </c>
      <c r="H8623" s="114" t="s">
        <v>946</v>
      </c>
      <c r="I8623">
        <v>4846490</v>
      </c>
    </row>
    <row r="8624" spans="1:9" x14ac:dyDescent="0.25">
      <c r="A8624" s="114" t="s">
        <v>2149</v>
      </c>
      <c r="B8624">
        <v>410</v>
      </c>
      <c r="C8624" s="114" t="s">
        <v>53</v>
      </c>
      <c r="D8624" s="114" t="s">
        <v>1677</v>
      </c>
      <c r="E8624" s="115">
        <v>44879</v>
      </c>
      <c r="F8624" s="192">
        <v>0.52837962962962959</v>
      </c>
      <c r="G8624">
        <v>2</v>
      </c>
      <c r="H8624" s="114" t="s">
        <v>1678</v>
      </c>
      <c r="I8624">
        <v>2723383</v>
      </c>
    </row>
    <row r="8625" spans="1:9" x14ac:dyDescent="0.25">
      <c r="A8625" s="114" t="s">
        <v>2149</v>
      </c>
      <c r="B8625">
        <v>411</v>
      </c>
      <c r="C8625" s="114" t="s">
        <v>52</v>
      </c>
      <c r="D8625" s="114" t="s">
        <v>2053</v>
      </c>
      <c r="E8625" s="115">
        <v>44879</v>
      </c>
      <c r="F8625" s="192">
        <v>0.53311342592592592</v>
      </c>
      <c r="G8625">
        <v>2</v>
      </c>
      <c r="H8625" s="114" t="s">
        <v>2054</v>
      </c>
      <c r="I8625">
        <v>14988619</v>
      </c>
    </row>
    <row r="8626" spans="1:9" x14ac:dyDescent="0.25">
      <c r="A8626" s="114" t="s">
        <v>2149</v>
      </c>
      <c r="B8626">
        <v>412</v>
      </c>
      <c r="C8626" s="114" t="s">
        <v>53</v>
      </c>
      <c r="D8626" s="114" t="s">
        <v>586</v>
      </c>
      <c r="E8626" s="115">
        <v>44879</v>
      </c>
      <c r="F8626" s="192">
        <v>0.53322916666666664</v>
      </c>
      <c r="G8626">
        <v>2</v>
      </c>
      <c r="H8626" s="114" t="s">
        <v>587</v>
      </c>
      <c r="I8626"/>
    </row>
    <row r="8627" spans="1:9" x14ac:dyDescent="0.25">
      <c r="A8627" s="114" t="s">
        <v>2149</v>
      </c>
      <c r="B8627">
        <v>413</v>
      </c>
      <c r="C8627" s="114" t="s">
        <v>54</v>
      </c>
      <c r="D8627" s="114" t="s">
        <v>1340</v>
      </c>
      <c r="E8627" s="115">
        <v>44879</v>
      </c>
      <c r="F8627" s="192">
        <v>0.53452546296296299</v>
      </c>
      <c r="G8627">
        <v>2</v>
      </c>
      <c r="H8627" s="114" t="s">
        <v>1341</v>
      </c>
      <c r="I8627">
        <v>5344103</v>
      </c>
    </row>
    <row r="8628" spans="1:9" x14ac:dyDescent="0.25">
      <c r="A8628" s="114" t="s">
        <v>2149</v>
      </c>
      <c r="B8628">
        <v>414</v>
      </c>
      <c r="C8628" s="114" t="s">
        <v>52</v>
      </c>
      <c r="D8628" s="114" t="s">
        <v>939</v>
      </c>
      <c r="E8628" s="115">
        <v>44879</v>
      </c>
      <c r="F8628" s="192">
        <v>0.53471064814814817</v>
      </c>
      <c r="G8628">
        <v>2</v>
      </c>
      <c r="H8628" s="114" t="s">
        <v>940</v>
      </c>
      <c r="I8628">
        <v>5522822</v>
      </c>
    </row>
    <row r="8629" spans="1:9" x14ac:dyDescent="0.25">
      <c r="A8629" s="114" t="s">
        <v>2149</v>
      </c>
      <c r="B8629">
        <v>415</v>
      </c>
      <c r="C8629" s="114" t="s">
        <v>53</v>
      </c>
      <c r="D8629" s="114" t="s">
        <v>1691</v>
      </c>
      <c r="E8629" s="115">
        <v>44879</v>
      </c>
      <c r="F8629" s="192">
        <v>0.53538194444444442</v>
      </c>
      <c r="G8629">
        <v>2</v>
      </c>
      <c r="H8629" s="114" t="s">
        <v>53</v>
      </c>
      <c r="I8629"/>
    </row>
    <row r="8630" spans="1:9" x14ac:dyDescent="0.25">
      <c r="A8630" s="114" t="s">
        <v>2149</v>
      </c>
      <c r="B8630">
        <v>416</v>
      </c>
      <c r="C8630" s="114" t="s">
        <v>54</v>
      </c>
      <c r="D8630" s="114" t="s">
        <v>955</v>
      </c>
      <c r="E8630" s="115">
        <v>44879</v>
      </c>
      <c r="F8630" s="192">
        <v>0.53811342592592593</v>
      </c>
      <c r="G8630">
        <v>2</v>
      </c>
      <c r="H8630" s="114" t="s">
        <v>956</v>
      </c>
      <c r="I8630"/>
    </row>
    <row r="8631" spans="1:9" x14ac:dyDescent="0.25">
      <c r="A8631" s="114" t="s">
        <v>2149</v>
      </c>
      <c r="B8631">
        <v>417</v>
      </c>
      <c r="C8631" s="114" t="s">
        <v>53</v>
      </c>
      <c r="D8631" s="114" t="s">
        <v>1778</v>
      </c>
      <c r="E8631" s="115">
        <v>44879</v>
      </c>
      <c r="F8631" s="192">
        <v>0.53881944444444441</v>
      </c>
      <c r="G8631">
        <v>2</v>
      </c>
      <c r="H8631" s="114" t="s">
        <v>1779</v>
      </c>
      <c r="I8631">
        <v>6691922</v>
      </c>
    </row>
    <row r="8632" spans="1:9" x14ac:dyDescent="0.25">
      <c r="A8632" s="114" t="s">
        <v>2149</v>
      </c>
      <c r="B8632">
        <v>418</v>
      </c>
      <c r="C8632" s="114" t="s">
        <v>54</v>
      </c>
      <c r="D8632" s="114" t="s">
        <v>688</v>
      </c>
      <c r="E8632" s="115">
        <v>44879</v>
      </c>
      <c r="F8632" s="192">
        <v>0.53995370370370366</v>
      </c>
      <c r="G8632">
        <v>2</v>
      </c>
      <c r="H8632" s="114" t="s">
        <v>689</v>
      </c>
      <c r="I8632"/>
    </row>
    <row r="8633" spans="1:9" x14ac:dyDescent="0.25">
      <c r="A8633" s="114" t="s">
        <v>2149</v>
      </c>
      <c r="B8633">
        <v>419</v>
      </c>
      <c r="C8633" s="114" t="s">
        <v>54</v>
      </c>
      <c r="D8633" s="114" t="s">
        <v>398</v>
      </c>
      <c r="E8633" s="115">
        <v>44879</v>
      </c>
      <c r="F8633" s="192">
        <v>0.53998842592592589</v>
      </c>
      <c r="G8633">
        <v>2</v>
      </c>
      <c r="H8633" s="114" t="s">
        <v>399</v>
      </c>
      <c r="I8633">
        <v>2188052</v>
      </c>
    </row>
    <row r="8634" spans="1:9" x14ac:dyDescent="0.25">
      <c r="A8634" s="114" t="s">
        <v>2149</v>
      </c>
      <c r="B8634">
        <v>420</v>
      </c>
      <c r="C8634" s="114" t="s">
        <v>54</v>
      </c>
      <c r="D8634" s="114" t="s">
        <v>819</v>
      </c>
      <c r="E8634" s="115">
        <v>44879</v>
      </c>
      <c r="F8634" s="192">
        <v>0.54120370370370374</v>
      </c>
      <c r="G8634">
        <v>2</v>
      </c>
      <c r="H8634" s="114" t="s">
        <v>820</v>
      </c>
      <c r="I8634">
        <v>5476503</v>
      </c>
    </row>
    <row r="8635" spans="1:9" x14ac:dyDescent="0.25">
      <c r="A8635" s="114" t="s">
        <v>2149</v>
      </c>
      <c r="B8635">
        <v>421</v>
      </c>
      <c r="C8635" s="114" t="s">
        <v>21</v>
      </c>
      <c r="D8635" s="114" t="s">
        <v>772</v>
      </c>
      <c r="E8635" s="115">
        <v>44879</v>
      </c>
      <c r="F8635" s="192">
        <v>0.54146990740740741</v>
      </c>
      <c r="G8635">
        <v>2</v>
      </c>
      <c r="H8635" s="114" t="s">
        <v>21</v>
      </c>
      <c r="I8635"/>
    </row>
    <row r="8636" spans="1:9" x14ac:dyDescent="0.25">
      <c r="A8636" s="114" t="s">
        <v>2149</v>
      </c>
      <c r="B8636">
        <v>422</v>
      </c>
      <c r="C8636" s="114" t="s">
        <v>21</v>
      </c>
      <c r="D8636" s="114" t="s">
        <v>1937</v>
      </c>
      <c r="E8636" s="115">
        <v>44879</v>
      </c>
      <c r="F8636" s="192">
        <v>0.54153935185185187</v>
      </c>
      <c r="G8636">
        <v>2</v>
      </c>
      <c r="H8636" s="114" t="s">
        <v>21</v>
      </c>
      <c r="I8636"/>
    </row>
    <row r="8637" spans="1:9" x14ac:dyDescent="0.25">
      <c r="A8637" s="114" t="s">
        <v>2149</v>
      </c>
      <c r="B8637">
        <v>423</v>
      </c>
      <c r="C8637" s="114" t="s">
        <v>56</v>
      </c>
      <c r="D8637" s="114" t="s">
        <v>1859</v>
      </c>
      <c r="E8637" s="115">
        <v>44879</v>
      </c>
      <c r="F8637" s="192">
        <v>0.54200231481481487</v>
      </c>
      <c r="G8637">
        <v>2</v>
      </c>
      <c r="H8637" s="114" t="s">
        <v>1860</v>
      </c>
      <c r="I8637">
        <v>5498875</v>
      </c>
    </row>
    <row r="8638" spans="1:9" x14ac:dyDescent="0.25">
      <c r="A8638" s="114" t="s">
        <v>2149</v>
      </c>
      <c r="B8638">
        <v>424</v>
      </c>
      <c r="C8638" s="114" t="s">
        <v>54</v>
      </c>
      <c r="D8638" s="114" t="s">
        <v>2003</v>
      </c>
      <c r="E8638" s="115">
        <v>44879</v>
      </c>
      <c r="F8638" s="192">
        <v>0.54348379629629628</v>
      </c>
      <c r="G8638">
        <v>2</v>
      </c>
      <c r="H8638" s="114" t="s">
        <v>2004</v>
      </c>
      <c r="I8638">
        <v>3686703</v>
      </c>
    </row>
    <row r="8639" spans="1:9" x14ac:dyDescent="0.25">
      <c r="A8639" s="114" t="s">
        <v>2149</v>
      </c>
      <c r="B8639">
        <v>425</v>
      </c>
      <c r="C8639" s="114" t="s">
        <v>54</v>
      </c>
      <c r="D8639" s="114" t="s">
        <v>708</v>
      </c>
      <c r="E8639" s="115">
        <v>44879</v>
      </c>
      <c r="F8639" s="192">
        <v>0.54379629629629633</v>
      </c>
      <c r="G8639">
        <v>2</v>
      </c>
      <c r="H8639" s="114" t="s">
        <v>709</v>
      </c>
      <c r="I8639"/>
    </row>
    <row r="8640" spans="1:9" x14ac:dyDescent="0.25">
      <c r="A8640" s="114" t="s">
        <v>2149</v>
      </c>
      <c r="B8640">
        <v>426</v>
      </c>
      <c r="C8640" s="114" t="s">
        <v>53</v>
      </c>
      <c r="D8640" s="114" t="s">
        <v>1509</v>
      </c>
      <c r="E8640" s="115">
        <v>44879</v>
      </c>
      <c r="F8640" s="192">
        <v>0.54386574074074079</v>
      </c>
      <c r="G8640">
        <v>2</v>
      </c>
      <c r="H8640" s="114" t="s">
        <v>1510</v>
      </c>
      <c r="I8640"/>
    </row>
    <row r="8641" spans="1:9" x14ac:dyDescent="0.25">
      <c r="A8641" s="114" t="s">
        <v>2149</v>
      </c>
      <c r="B8641">
        <v>427</v>
      </c>
      <c r="C8641" s="114" t="s">
        <v>54</v>
      </c>
      <c r="D8641" s="114" t="s">
        <v>1673</v>
      </c>
      <c r="E8641" s="115">
        <v>44879</v>
      </c>
      <c r="F8641" s="192">
        <v>0.54643518518518519</v>
      </c>
      <c r="G8641">
        <v>2</v>
      </c>
      <c r="H8641" s="114" t="s">
        <v>1674</v>
      </c>
      <c r="I8641">
        <v>7347558</v>
      </c>
    </row>
    <row r="8642" spans="1:9" x14ac:dyDescent="0.25">
      <c r="A8642" s="114" t="s">
        <v>2149</v>
      </c>
      <c r="B8642">
        <v>428</v>
      </c>
      <c r="C8642" s="114" t="s">
        <v>52</v>
      </c>
      <c r="D8642" s="114" t="s">
        <v>1209</v>
      </c>
      <c r="E8642" s="115">
        <v>44879</v>
      </c>
      <c r="F8642" s="192">
        <v>0.54749999999999999</v>
      </c>
      <c r="G8642">
        <v>2</v>
      </c>
      <c r="H8642" s="114" t="s">
        <v>1210</v>
      </c>
      <c r="I8642">
        <v>7610039</v>
      </c>
    </row>
    <row r="8643" spans="1:9" x14ac:dyDescent="0.25">
      <c r="A8643" s="114" t="s">
        <v>2149</v>
      </c>
      <c r="B8643">
        <v>429</v>
      </c>
      <c r="C8643" s="114" t="s">
        <v>53</v>
      </c>
      <c r="D8643" s="114" t="s">
        <v>1663</v>
      </c>
      <c r="E8643" s="115">
        <v>44879</v>
      </c>
      <c r="F8643" s="192">
        <v>0.54791666666666672</v>
      </c>
      <c r="G8643">
        <v>2</v>
      </c>
      <c r="H8643" s="114" t="s">
        <v>1664</v>
      </c>
      <c r="I8643">
        <v>14932376</v>
      </c>
    </row>
    <row r="8644" spans="1:9" x14ac:dyDescent="0.25">
      <c r="A8644" s="114" t="s">
        <v>2149</v>
      </c>
      <c r="B8644">
        <v>430</v>
      </c>
      <c r="C8644" s="114" t="s">
        <v>57</v>
      </c>
      <c r="D8644" s="114" t="s">
        <v>2098</v>
      </c>
      <c r="E8644" s="115">
        <v>44879</v>
      </c>
      <c r="F8644" s="192">
        <v>0.5512731481481481</v>
      </c>
      <c r="G8644">
        <v>2</v>
      </c>
      <c r="H8644" s="114" t="s">
        <v>2099</v>
      </c>
      <c r="I8644">
        <v>6696634</v>
      </c>
    </row>
    <row r="8645" spans="1:9" x14ac:dyDescent="0.25">
      <c r="A8645" s="114" t="s">
        <v>2149</v>
      </c>
      <c r="B8645">
        <v>431</v>
      </c>
      <c r="C8645" s="114" t="s">
        <v>53</v>
      </c>
      <c r="D8645" s="114" t="s">
        <v>1796</v>
      </c>
      <c r="E8645" s="115">
        <v>44879</v>
      </c>
      <c r="F8645" s="192">
        <v>0.55143518518518519</v>
      </c>
      <c r="G8645">
        <v>2</v>
      </c>
      <c r="H8645" s="114" t="s">
        <v>1797</v>
      </c>
      <c r="I8645">
        <v>14807889</v>
      </c>
    </row>
    <row r="8646" spans="1:9" x14ac:dyDescent="0.25">
      <c r="A8646" s="114" t="s">
        <v>2149</v>
      </c>
      <c r="B8646">
        <v>432</v>
      </c>
      <c r="C8646" s="114" t="s">
        <v>52</v>
      </c>
      <c r="D8646" s="114" t="s">
        <v>887</v>
      </c>
      <c r="E8646" s="115">
        <v>44879</v>
      </c>
      <c r="F8646" s="192">
        <v>0.55150462962962965</v>
      </c>
      <c r="G8646">
        <v>2</v>
      </c>
      <c r="H8646" s="114" t="s">
        <v>888</v>
      </c>
      <c r="I8646">
        <v>14984439</v>
      </c>
    </row>
    <row r="8647" spans="1:9" x14ac:dyDescent="0.25">
      <c r="A8647" s="114" t="s">
        <v>2149</v>
      </c>
      <c r="B8647">
        <v>433</v>
      </c>
      <c r="C8647" s="114" t="s">
        <v>52</v>
      </c>
      <c r="D8647" s="114" t="s">
        <v>1070</v>
      </c>
      <c r="E8647" s="115">
        <v>44879</v>
      </c>
      <c r="F8647" s="192">
        <v>0.55174768518518513</v>
      </c>
      <c r="G8647">
        <v>2</v>
      </c>
      <c r="H8647" s="114" t="s">
        <v>1071</v>
      </c>
      <c r="I8647">
        <v>6714974</v>
      </c>
    </row>
    <row r="8648" spans="1:9" x14ac:dyDescent="0.25">
      <c r="A8648" s="114" t="s">
        <v>2149</v>
      </c>
      <c r="B8648">
        <v>434</v>
      </c>
      <c r="C8648" s="114" t="s">
        <v>53</v>
      </c>
      <c r="D8648" s="114" t="s">
        <v>937</v>
      </c>
      <c r="E8648" s="115">
        <v>44879</v>
      </c>
      <c r="F8648" s="192">
        <v>0.55248842592592595</v>
      </c>
      <c r="G8648">
        <v>2</v>
      </c>
      <c r="H8648" s="114" t="s">
        <v>938</v>
      </c>
      <c r="I8648">
        <v>2048564</v>
      </c>
    </row>
    <row r="8649" spans="1:9" x14ac:dyDescent="0.25">
      <c r="A8649" s="114" t="s">
        <v>2149</v>
      </c>
      <c r="B8649">
        <v>435</v>
      </c>
      <c r="C8649" s="114" t="s">
        <v>52</v>
      </c>
      <c r="D8649" s="114" t="s">
        <v>847</v>
      </c>
      <c r="E8649" s="115">
        <v>44879</v>
      </c>
      <c r="F8649" s="192">
        <v>0.55253472222222222</v>
      </c>
      <c r="G8649">
        <v>2</v>
      </c>
      <c r="H8649" s="114" t="s">
        <v>848</v>
      </c>
      <c r="I8649">
        <v>14934158</v>
      </c>
    </row>
    <row r="8650" spans="1:9" x14ac:dyDescent="0.25">
      <c r="A8650" s="114" t="s">
        <v>2149</v>
      </c>
      <c r="B8650">
        <v>436</v>
      </c>
      <c r="C8650" s="114" t="s">
        <v>54</v>
      </c>
      <c r="D8650" s="114" t="s">
        <v>530</v>
      </c>
      <c r="E8650" s="115">
        <v>44879</v>
      </c>
      <c r="F8650" s="192">
        <v>0.55275462962962962</v>
      </c>
      <c r="G8650">
        <v>2</v>
      </c>
      <c r="H8650" s="114" t="s">
        <v>531</v>
      </c>
      <c r="I8650">
        <v>6699761</v>
      </c>
    </row>
    <row r="8651" spans="1:9" x14ac:dyDescent="0.25">
      <c r="A8651" s="114" t="s">
        <v>2149</v>
      </c>
      <c r="B8651">
        <v>437</v>
      </c>
      <c r="C8651" s="114" t="s">
        <v>58</v>
      </c>
      <c r="D8651" s="114" t="s">
        <v>678</v>
      </c>
      <c r="E8651" s="115">
        <v>44879</v>
      </c>
      <c r="F8651" s="192">
        <v>0.55300925925925926</v>
      </c>
      <c r="G8651">
        <v>2</v>
      </c>
      <c r="H8651" s="114" t="s">
        <v>679</v>
      </c>
      <c r="I8651"/>
    </row>
    <row r="8652" spans="1:9" x14ac:dyDescent="0.25">
      <c r="A8652" s="114" t="s">
        <v>2149</v>
      </c>
      <c r="B8652">
        <v>438</v>
      </c>
      <c r="C8652" s="114" t="s">
        <v>54</v>
      </c>
      <c r="D8652" s="114" t="s">
        <v>1487</v>
      </c>
      <c r="E8652" s="115">
        <v>44879</v>
      </c>
      <c r="F8652" s="192">
        <v>0.55327546296296293</v>
      </c>
      <c r="G8652">
        <v>2</v>
      </c>
      <c r="H8652" s="114" t="s">
        <v>1488</v>
      </c>
      <c r="I8652">
        <v>2051547</v>
      </c>
    </row>
    <row r="8653" spans="1:9" x14ac:dyDescent="0.25">
      <c r="A8653" s="114" t="s">
        <v>2149</v>
      </c>
      <c r="B8653">
        <v>439</v>
      </c>
      <c r="C8653" s="114" t="s">
        <v>53</v>
      </c>
      <c r="D8653" s="114" t="s">
        <v>923</v>
      </c>
      <c r="E8653" s="115">
        <v>44879</v>
      </c>
      <c r="F8653" s="192">
        <v>0.5536226851851852</v>
      </c>
      <c r="G8653">
        <v>2</v>
      </c>
      <c r="H8653" s="114" t="s">
        <v>924</v>
      </c>
      <c r="I8653">
        <v>14985364</v>
      </c>
    </row>
    <row r="8654" spans="1:9" x14ac:dyDescent="0.25">
      <c r="A8654" s="114" t="s">
        <v>2149</v>
      </c>
      <c r="B8654">
        <v>440</v>
      </c>
      <c r="C8654" s="114" t="s">
        <v>52</v>
      </c>
      <c r="D8654" s="114" t="s">
        <v>1099</v>
      </c>
      <c r="E8654" s="115">
        <v>44879</v>
      </c>
      <c r="F8654" s="192">
        <v>0.55565972222222226</v>
      </c>
      <c r="G8654">
        <v>2</v>
      </c>
      <c r="H8654" s="114" t="s">
        <v>1100</v>
      </c>
      <c r="I8654">
        <v>14988625</v>
      </c>
    </row>
    <row r="8655" spans="1:9" x14ac:dyDescent="0.25">
      <c r="A8655" s="114" t="s">
        <v>2149</v>
      </c>
      <c r="B8655">
        <v>441</v>
      </c>
      <c r="C8655" s="114" t="s">
        <v>52</v>
      </c>
      <c r="D8655" s="114" t="s">
        <v>911</v>
      </c>
      <c r="E8655" s="115">
        <v>44879</v>
      </c>
      <c r="F8655" s="192">
        <v>0.55571759259259257</v>
      </c>
      <c r="G8655">
        <v>2</v>
      </c>
      <c r="H8655" s="114" t="s">
        <v>912</v>
      </c>
      <c r="I8655">
        <v>2742880</v>
      </c>
    </row>
    <row r="8656" spans="1:9" x14ac:dyDescent="0.25">
      <c r="A8656" s="114" t="s">
        <v>2149</v>
      </c>
      <c r="B8656">
        <v>442</v>
      </c>
      <c r="C8656" s="114" t="s">
        <v>53</v>
      </c>
      <c r="D8656" s="114" t="s">
        <v>933</v>
      </c>
      <c r="E8656" s="115">
        <v>44879</v>
      </c>
      <c r="F8656" s="192">
        <v>0.55579861111111106</v>
      </c>
      <c r="G8656">
        <v>2</v>
      </c>
      <c r="H8656" s="114" t="s">
        <v>934</v>
      </c>
      <c r="I8656">
        <v>14929376</v>
      </c>
    </row>
    <row r="8657" spans="1:9" x14ac:dyDescent="0.25">
      <c r="A8657" s="114" t="s">
        <v>2149</v>
      </c>
      <c r="B8657">
        <v>443</v>
      </c>
      <c r="C8657" s="114" t="s">
        <v>52</v>
      </c>
      <c r="D8657" s="114" t="s">
        <v>1966</v>
      </c>
      <c r="E8657" s="115">
        <v>44879</v>
      </c>
      <c r="F8657" s="192">
        <v>0.5562731481481481</v>
      </c>
      <c r="G8657">
        <v>2</v>
      </c>
      <c r="H8657" s="114" t="s">
        <v>1967</v>
      </c>
      <c r="I8657">
        <v>5033561</v>
      </c>
    </row>
    <row r="8658" spans="1:9" x14ac:dyDescent="0.25">
      <c r="A8658" s="114" t="s">
        <v>2149</v>
      </c>
      <c r="B8658">
        <v>444</v>
      </c>
      <c r="C8658" s="114" t="s">
        <v>53</v>
      </c>
      <c r="D8658" s="114" t="s">
        <v>951</v>
      </c>
      <c r="E8658" s="115">
        <v>44879</v>
      </c>
      <c r="F8658" s="192">
        <v>0.55672453703703706</v>
      </c>
      <c r="G8658">
        <v>2</v>
      </c>
      <c r="H8658" s="114" t="s">
        <v>952</v>
      </c>
      <c r="I8658">
        <v>5031031</v>
      </c>
    </row>
    <row r="8659" spans="1:9" x14ac:dyDescent="0.25">
      <c r="A8659" s="114" t="s">
        <v>2149</v>
      </c>
      <c r="B8659">
        <v>445</v>
      </c>
      <c r="C8659" s="114" t="s">
        <v>53</v>
      </c>
      <c r="D8659" s="114" t="s">
        <v>1919</v>
      </c>
      <c r="E8659" s="115">
        <v>44879</v>
      </c>
      <c r="F8659" s="192">
        <v>0.55692129629629628</v>
      </c>
      <c r="G8659">
        <v>2</v>
      </c>
      <c r="H8659" s="114" t="s">
        <v>1920</v>
      </c>
      <c r="I8659"/>
    </row>
    <row r="8660" spans="1:9" x14ac:dyDescent="0.25">
      <c r="A8660" s="114" t="s">
        <v>2149</v>
      </c>
      <c r="B8660">
        <v>446</v>
      </c>
      <c r="C8660" s="114" t="s">
        <v>53</v>
      </c>
      <c r="D8660" s="114" t="s">
        <v>1651</v>
      </c>
      <c r="E8660" s="115">
        <v>44879</v>
      </c>
      <c r="F8660" s="192">
        <v>0.55716435185185187</v>
      </c>
      <c r="G8660">
        <v>2</v>
      </c>
      <c r="H8660" s="114" t="s">
        <v>1652</v>
      </c>
      <c r="I8660">
        <v>5042655</v>
      </c>
    </row>
    <row r="8661" spans="1:9" x14ac:dyDescent="0.25">
      <c r="A8661" s="114" t="s">
        <v>2149</v>
      </c>
      <c r="B8661">
        <v>447</v>
      </c>
      <c r="C8661" s="114" t="s">
        <v>53</v>
      </c>
      <c r="D8661" s="114" t="s">
        <v>929</v>
      </c>
      <c r="E8661" s="115">
        <v>44879</v>
      </c>
      <c r="F8661" s="192">
        <v>0.55925925925925923</v>
      </c>
      <c r="G8661">
        <v>2</v>
      </c>
      <c r="H8661" s="114" t="s">
        <v>930</v>
      </c>
      <c r="I8661">
        <v>5510187</v>
      </c>
    </row>
    <row r="8662" spans="1:9" x14ac:dyDescent="0.25">
      <c r="A8662" s="114" t="s">
        <v>2149</v>
      </c>
      <c r="B8662">
        <v>448</v>
      </c>
      <c r="C8662" s="114" t="s">
        <v>53</v>
      </c>
      <c r="D8662" s="114" t="s">
        <v>917</v>
      </c>
      <c r="E8662" s="115">
        <v>44879</v>
      </c>
      <c r="F8662" s="192">
        <v>0.55932870370370369</v>
      </c>
      <c r="G8662">
        <v>2</v>
      </c>
      <c r="H8662" s="114" t="s">
        <v>918</v>
      </c>
      <c r="I8662">
        <v>5500676</v>
      </c>
    </row>
    <row r="8663" spans="1:9" x14ac:dyDescent="0.25">
      <c r="A8663" s="114" t="s">
        <v>2149</v>
      </c>
      <c r="B8663">
        <v>449</v>
      </c>
      <c r="C8663" s="114" t="s">
        <v>52</v>
      </c>
      <c r="D8663" s="114" t="s">
        <v>1207</v>
      </c>
      <c r="E8663" s="115">
        <v>44879</v>
      </c>
      <c r="F8663" s="192">
        <v>0.56033564814814818</v>
      </c>
      <c r="G8663">
        <v>2</v>
      </c>
      <c r="H8663" s="114" t="s">
        <v>1208</v>
      </c>
      <c r="I8663">
        <v>5346763</v>
      </c>
    </row>
    <row r="8664" spans="1:9" x14ac:dyDescent="0.25">
      <c r="A8664" s="114" t="s">
        <v>2149</v>
      </c>
      <c r="B8664">
        <v>450</v>
      </c>
      <c r="C8664" s="114" t="s">
        <v>53</v>
      </c>
      <c r="D8664" s="114" t="s">
        <v>486</v>
      </c>
      <c r="E8664" s="115">
        <v>44879</v>
      </c>
      <c r="F8664" s="192">
        <v>0.56650462962962966</v>
      </c>
      <c r="G8664">
        <v>2</v>
      </c>
      <c r="H8664" s="114" t="s">
        <v>487</v>
      </c>
      <c r="I8664"/>
    </row>
    <row r="8665" spans="1:9" x14ac:dyDescent="0.25">
      <c r="A8665" s="114" t="s">
        <v>2149</v>
      </c>
      <c r="B8665">
        <v>451</v>
      </c>
      <c r="C8665" s="114" t="s">
        <v>53</v>
      </c>
      <c r="D8665" s="114" t="s">
        <v>957</v>
      </c>
      <c r="E8665" s="115">
        <v>44879</v>
      </c>
      <c r="F8665" s="192">
        <v>0.56784722222222217</v>
      </c>
      <c r="G8665">
        <v>2</v>
      </c>
      <c r="H8665" s="114" t="s">
        <v>958</v>
      </c>
      <c r="I8665">
        <v>4860969</v>
      </c>
    </row>
    <row r="8666" spans="1:9" x14ac:dyDescent="0.25">
      <c r="A8666" s="114" t="s">
        <v>2149</v>
      </c>
      <c r="B8666">
        <v>452</v>
      </c>
      <c r="C8666" s="114" t="s">
        <v>52</v>
      </c>
      <c r="D8666" s="114" t="s">
        <v>1109</v>
      </c>
      <c r="E8666" s="115">
        <v>44879</v>
      </c>
      <c r="F8666" s="192">
        <v>0.567962962962963</v>
      </c>
      <c r="G8666">
        <v>2</v>
      </c>
      <c r="H8666" s="114" t="s">
        <v>1110</v>
      </c>
      <c r="I8666">
        <v>5325940</v>
      </c>
    </row>
    <row r="8667" spans="1:9" x14ac:dyDescent="0.25">
      <c r="A8667" s="114" t="s">
        <v>2149</v>
      </c>
      <c r="B8667">
        <v>453</v>
      </c>
      <c r="C8667" s="114" t="s">
        <v>52</v>
      </c>
      <c r="D8667" s="114" t="s">
        <v>943</v>
      </c>
      <c r="E8667" s="115">
        <v>44879</v>
      </c>
      <c r="F8667" s="192">
        <v>0.56803240740740746</v>
      </c>
      <c r="G8667">
        <v>2</v>
      </c>
      <c r="H8667" s="114" t="s">
        <v>944</v>
      </c>
      <c r="I8667">
        <v>5348792</v>
      </c>
    </row>
    <row r="8668" spans="1:9" x14ac:dyDescent="0.25">
      <c r="A8668" s="114" t="s">
        <v>2149</v>
      </c>
      <c r="B8668">
        <v>454</v>
      </c>
      <c r="C8668" s="114" t="s">
        <v>52</v>
      </c>
      <c r="D8668" s="114" t="s">
        <v>690</v>
      </c>
      <c r="E8668" s="115">
        <v>44879</v>
      </c>
      <c r="F8668" s="192">
        <v>0.56844907407407408</v>
      </c>
      <c r="G8668">
        <v>2</v>
      </c>
      <c r="H8668" s="114" t="s">
        <v>691</v>
      </c>
      <c r="I8668">
        <v>5483873</v>
      </c>
    </row>
    <row r="8669" spans="1:9" x14ac:dyDescent="0.25">
      <c r="A8669" s="114" t="s">
        <v>2149</v>
      </c>
      <c r="B8669">
        <v>455</v>
      </c>
      <c r="C8669" s="114" t="s">
        <v>53</v>
      </c>
      <c r="D8669" s="114" t="s">
        <v>909</v>
      </c>
      <c r="E8669" s="115">
        <v>44879</v>
      </c>
      <c r="F8669" s="192">
        <v>0.56851851851851853</v>
      </c>
      <c r="G8669">
        <v>2</v>
      </c>
      <c r="H8669" s="114" t="s">
        <v>910</v>
      </c>
      <c r="I8669">
        <v>5621863</v>
      </c>
    </row>
    <row r="8670" spans="1:9" x14ac:dyDescent="0.25">
      <c r="A8670" s="114" t="s">
        <v>2149</v>
      </c>
      <c r="B8670">
        <v>456</v>
      </c>
      <c r="C8670" s="114" t="s">
        <v>53</v>
      </c>
      <c r="D8670" s="114" t="s">
        <v>1931</v>
      </c>
      <c r="E8670" s="115">
        <v>44879</v>
      </c>
      <c r="F8670" s="192">
        <v>0.56930555555555551</v>
      </c>
      <c r="G8670">
        <v>2</v>
      </c>
      <c r="H8670" s="114" t="s">
        <v>1932</v>
      </c>
      <c r="I8670">
        <v>2577965876</v>
      </c>
    </row>
    <row r="8671" spans="1:9" x14ac:dyDescent="0.25">
      <c r="A8671" s="114" t="s">
        <v>2149</v>
      </c>
      <c r="B8671">
        <v>457</v>
      </c>
      <c r="C8671" s="114" t="s">
        <v>55</v>
      </c>
      <c r="D8671" s="114" t="s">
        <v>1475</v>
      </c>
      <c r="E8671" s="115">
        <v>44879</v>
      </c>
      <c r="F8671" s="192">
        <v>0.57069444444444439</v>
      </c>
      <c r="G8671">
        <v>2</v>
      </c>
      <c r="H8671" s="114" t="s">
        <v>1476</v>
      </c>
      <c r="I8671"/>
    </row>
    <row r="8672" spans="1:9" x14ac:dyDescent="0.25">
      <c r="A8672" s="114" t="s">
        <v>2149</v>
      </c>
      <c r="B8672">
        <v>458</v>
      </c>
      <c r="C8672" s="114" t="s">
        <v>51</v>
      </c>
      <c r="D8672" s="114" t="s">
        <v>2156</v>
      </c>
      <c r="E8672" s="115">
        <v>44879</v>
      </c>
      <c r="F8672" s="192">
        <v>0.57074074074074077</v>
      </c>
      <c r="G8672">
        <v>2</v>
      </c>
      <c r="H8672" s="114" t="s">
        <v>2157</v>
      </c>
      <c r="I8672"/>
    </row>
    <row r="8673" spans="1:9" x14ac:dyDescent="0.25">
      <c r="A8673" s="114" t="s">
        <v>2149</v>
      </c>
      <c r="B8673">
        <v>459</v>
      </c>
      <c r="C8673" s="114" t="s">
        <v>53</v>
      </c>
      <c r="D8673" s="114" t="s">
        <v>1737</v>
      </c>
      <c r="E8673" s="115">
        <v>44879</v>
      </c>
      <c r="F8673" s="192">
        <v>0.57187500000000002</v>
      </c>
      <c r="G8673">
        <v>2</v>
      </c>
      <c r="H8673" s="114" t="s">
        <v>1738</v>
      </c>
      <c r="I8673">
        <v>2048554</v>
      </c>
    </row>
    <row r="8674" spans="1:9" x14ac:dyDescent="0.25">
      <c r="A8674" s="114" t="s">
        <v>2149</v>
      </c>
      <c r="B8674">
        <v>460</v>
      </c>
      <c r="C8674" s="114" t="s">
        <v>58</v>
      </c>
      <c r="D8674" s="114" t="s">
        <v>827</v>
      </c>
      <c r="E8674" s="115">
        <v>44879</v>
      </c>
      <c r="F8674" s="192">
        <v>0.57194444444444448</v>
      </c>
      <c r="G8674">
        <v>2</v>
      </c>
      <c r="H8674" s="114" t="s">
        <v>828</v>
      </c>
      <c r="I8674">
        <v>5428200</v>
      </c>
    </row>
    <row r="8675" spans="1:9" x14ac:dyDescent="0.25">
      <c r="A8675" s="114" t="s">
        <v>2149</v>
      </c>
      <c r="B8675">
        <v>461</v>
      </c>
      <c r="C8675" s="114" t="s">
        <v>54</v>
      </c>
      <c r="D8675" s="114" t="s">
        <v>2047</v>
      </c>
      <c r="E8675" s="115">
        <v>44879</v>
      </c>
      <c r="F8675" s="192">
        <v>0.57596064814814818</v>
      </c>
      <c r="G8675">
        <v>2</v>
      </c>
      <c r="H8675" s="114" t="s">
        <v>2048</v>
      </c>
      <c r="I8675">
        <v>6702489</v>
      </c>
    </row>
    <row r="8676" spans="1:9" x14ac:dyDescent="0.25">
      <c r="A8676" s="114" t="s">
        <v>2149</v>
      </c>
      <c r="B8676">
        <v>462</v>
      </c>
      <c r="C8676" s="114" t="s">
        <v>55</v>
      </c>
      <c r="D8676" s="114" t="s">
        <v>2158</v>
      </c>
      <c r="E8676" s="115">
        <v>44879</v>
      </c>
      <c r="F8676" s="192">
        <v>0.58187500000000003</v>
      </c>
      <c r="G8676">
        <v>2</v>
      </c>
      <c r="H8676" s="114" t="s">
        <v>2159</v>
      </c>
      <c r="I8676"/>
    </row>
    <row r="8677" spans="1:9" x14ac:dyDescent="0.25">
      <c r="A8677" s="114" t="s">
        <v>2149</v>
      </c>
      <c r="B8677">
        <v>463</v>
      </c>
      <c r="C8677" s="114" t="s">
        <v>53</v>
      </c>
      <c r="D8677" s="114" t="s">
        <v>554</v>
      </c>
      <c r="E8677" s="115">
        <v>44879</v>
      </c>
      <c r="F8677" s="192">
        <v>0.58253472222222225</v>
      </c>
      <c r="G8677">
        <v>2</v>
      </c>
      <c r="H8677" s="114" t="s">
        <v>555</v>
      </c>
      <c r="I8677"/>
    </row>
    <row r="8678" spans="1:9" x14ac:dyDescent="0.25">
      <c r="A8678" s="114" t="s">
        <v>2149</v>
      </c>
      <c r="B8678">
        <v>464</v>
      </c>
      <c r="C8678" s="114" t="s">
        <v>53</v>
      </c>
      <c r="D8678" s="114" t="s">
        <v>998</v>
      </c>
      <c r="E8678" s="115">
        <v>44879</v>
      </c>
      <c r="F8678" s="192">
        <v>0.58590277777777777</v>
      </c>
      <c r="G8678">
        <v>2</v>
      </c>
      <c r="H8678" s="114" t="s">
        <v>999</v>
      </c>
      <c r="I8678">
        <v>2151834</v>
      </c>
    </row>
    <row r="8679" spans="1:9" x14ac:dyDescent="0.25">
      <c r="A8679" s="114" t="s">
        <v>2149</v>
      </c>
      <c r="B8679">
        <v>465</v>
      </c>
      <c r="C8679" s="114" t="s">
        <v>54</v>
      </c>
      <c r="D8679" s="114" t="s">
        <v>1182</v>
      </c>
      <c r="E8679" s="115">
        <v>44879</v>
      </c>
      <c r="F8679" s="192">
        <v>0.58741898148148153</v>
      </c>
      <c r="G8679">
        <v>2</v>
      </c>
      <c r="H8679" s="114" t="s">
        <v>1183</v>
      </c>
      <c r="I8679">
        <v>5347169</v>
      </c>
    </row>
    <row r="8680" spans="1:9" x14ac:dyDescent="0.25">
      <c r="A8680" s="114" t="s">
        <v>2149</v>
      </c>
      <c r="B8680">
        <v>466</v>
      </c>
      <c r="C8680" s="114" t="s">
        <v>53</v>
      </c>
      <c r="D8680" s="114" t="s">
        <v>877</v>
      </c>
      <c r="E8680" s="115">
        <v>44879</v>
      </c>
      <c r="F8680" s="192">
        <v>0.58778935185185188</v>
      </c>
      <c r="G8680">
        <v>2</v>
      </c>
      <c r="H8680" s="114" t="s">
        <v>878</v>
      </c>
      <c r="I8680">
        <v>14812954</v>
      </c>
    </row>
    <row r="8681" spans="1:9" x14ac:dyDescent="0.25">
      <c r="A8681" s="114" t="s">
        <v>2149</v>
      </c>
      <c r="B8681">
        <v>467</v>
      </c>
      <c r="C8681" s="114" t="s">
        <v>53</v>
      </c>
      <c r="D8681" s="114" t="s">
        <v>1044</v>
      </c>
      <c r="E8681" s="115">
        <v>44879</v>
      </c>
      <c r="F8681" s="192">
        <v>0.58785879629629634</v>
      </c>
      <c r="G8681">
        <v>2</v>
      </c>
      <c r="H8681" s="114" t="s">
        <v>1045</v>
      </c>
      <c r="I8681">
        <v>5597954</v>
      </c>
    </row>
    <row r="8682" spans="1:9" x14ac:dyDescent="0.25">
      <c r="A8682" s="114" t="s">
        <v>2149</v>
      </c>
      <c r="B8682">
        <v>468</v>
      </c>
      <c r="C8682" s="114" t="s">
        <v>52</v>
      </c>
      <c r="D8682" s="114" t="s">
        <v>1655</v>
      </c>
      <c r="E8682" s="115">
        <v>44879</v>
      </c>
      <c r="F8682" s="192">
        <v>0.59375</v>
      </c>
      <c r="G8682">
        <v>2</v>
      </c>
      <c r="H8682" s="114" t="s">
        <v>1656</v>
      </c>
      <c r="I8682">
        <v>5427240</v>
      </c>
    </row>
    <row r="8683" spans="1:9" x14ac:dyDescent="0.25">
      <c r="A8683" s="114" t="s">
        <v>2149</v>
      </c>
      <c r="B8683">
        <v>469</v>
      </c>
      <c r="C8683" s="114" t="s">
        <v>53</v>
      </c>
      <c r="D8683" s="114" t="s">
        <v>855</v>
      </c>
      <c r="E8683" s="115">
        <v>44879</v>
      </c>
      <c r="F8683" s="192">
        <v>0.59400462962962963</v>
      </c>
      <c r="G8683">
        <v>2</v>
      </c>
      <c r="H8683" s="114" t="s">
        <v>856</v>
      </c>
      <c r="I8683"/>
    </row>
    <row r="8684" spans="1:9" x14ac:dyDescent="0.25">
      <c r="A8684" s="114" t="s">
        <v>2149</v>
      </c>
      <c r="B8684">
        <v>470</v>
      </c>
      <c r="C8684" s="114" t="s">
        <v>53</v>
      </c>
      <c r="D8684" s="114" t="s">
        <v>1076</v>
      </c>
      <c r="E8684" s="115">
        <v>44879</v>
      </c>
      <c r="F8684" s="192">
        <v>0.59460648148148143</v>
      </c>
      <c r="G8684">
        <v>2</v>
      </c>
      <c r="H8684" s="114" t="s">
        <v>1077</v>
      </c>
      <c r="I8684">
        <v>2045294</v>
      </c>
    </row>
    <row r="8685" spans="1:9" x14ac:dyDescent="0.25">
      <c r="A8685" s="114" t="s">
        <v>2149</v>
      </c>
      <c r="B8685">
        <v>471</v>
      </c>
      <c r="C8685" s="114" t="s">
        <v>53</v>
      </c>
      <c r="D8685" s="114" t="s">
        <v>1097</v>
      </c>
      <c r="E8685" s="115">
        <v>44879</v>
      </c>
      <c r="F8685" s="192">
        <v>0.59471064814814811</v>
      </c>
      <c r="G8685">
        <v>2</v>
      </c>
      <c r="H8685" s="114" t="s">
        <v>1098</v>
      </c>
      <c r="I8685">
        <v>2091143</v>
      </c>
    </row>
    <row r="8686" spans="1:9" x14ac:dyDescent="0.25">
      <c r="A8686" s="114" t="s">
        <v>2149</v>
      </c>
      <c r="B8686">
        <v>472</v>
      </c>
      <c r="C8686" s="114" t="s">
        <v>53</v>
      </c>
      <c r="D8686" s="114" t="s">
        <v>1066</v>
      </c>
      <c r="E8686" s="115">
        <v>44879</v>
      </c>
      <c r="F8686" s="192">
        <v>0.59488425925925925</v>
      </c>
      <c r="G8686">
        <v>2</v>
      </c>
      <c r="H8686" s="114" t="s">
        <v>1067</v>
      </c>
      <c r="I8686"/>
    </row>
    <row r="8687" spans="1:9" x14ac:dyDescent="0.25">
      <c r="A8687" s="114" t="s">
        <v>2149</v>
      </c>
      <c r="B8687">
        <v>473</v>
      </c>
      <c r="C8687" s="114" t="s">
        <v>52</v>
      </c>
      <c r="D8687" s="114" t="s">
        <v>1857</v>
      </c>
      <c r="E8687" s="115">
        <v>44879</v>
      </c>
      <c r="F8687" s="192">
        <v>0.5950347222222222</v>
      </c>
      <c r="G8687">
        <v>2</v>
      </c>
      <c r="H8687" s="114" t="s">
        <v>1858</v>
      </c>
      <c r="I8687">
        <v>5335723</v>
      </c>
    </row>
    <row r="8688" spans="1:9" x14ac:dyDescent="0.25">
      <c r="A8688" s="114" t="s">
        <v>2149</v>
      </c>
      <c r="B8688">
        <v>474</v>
      </c>
      <c r="C8688" s="114" t="s">
        <v>21</v>
      </c>
      <c r="D8688" s="114" t="s">
        <v>558</v>
      </c>
      <c r="E8688" s="115">
        <v>44879</v>
      </c>
      <c r="F8688" s="192">
        <v>0.60329861111111116</v>
      </c>
      <c r="G8688">
        <v>2</v>
      </c>
      <c r="H8688" s="114" t="s">
        <v>21</v>
      </c>
      <c r="I8688"/>
    </row>
    <row r="8689" spans="1:9" x14ac:dyDescent="0.25">
      <c r="A8689" s="114" t="s">
        <v>2149</v>
      </c>
      <c r="B8689">
        <v>475</v>
      </c>
      <c r="C8689" s="114" t="s">
        <v>78</v>
      </c>
      <c r="D8689" s="114" t="s">
        <v>2160</v>
      </c>
      <c r="E8689" s="115">
        <v>44879</v>
      </c>
      <c r="F8689" s="192">
        <v>0.62281249999999999</v>
      </c>
      <c r="G8689">
        <v>2</v>
      </c>
      <c r="H8689" s="114" t="s">
        <v>28</v>
      </c>
      <c r="I8689"/>
    </row>
    <row r="8690" spans="1:9" x14ac:dyDescent="0.25">
      <c r="A8690" s="114" t="s">
        <v>2149</v>
      </c>
      <c r="B8690">
        <v>476</v>
      </c>
      <c r="C8690" s="114" t="s">
        <v>53</v>
      </c>
      <c r="D8690" s="114" t="s">
        <v>875</v>
      </c>
      <c r="E8690" s="115">
        <v>44879</v>
      </c>
      <c r="F8690" s="192">
        <v>0.63057870370370372</v>
      </c>
      <c r="G8690">
        <v>2</v>
      </c>
      <c r="H8690" s="114" t="s">
        <v>876</v>
      </c>
      <c r="I8690">
        <v>3399693</v>
      </c>
    </row>
    <row r="8691" spans="1:9" x14ac:dyDescent="0.25">
      <c r="A8691" s="114" t="s">
        <v>2149</v>
      </c>
      <c r="B8691">
        <v>477</v>
      </c>
      <c r="C8691" s="114" t="s">
        <v>52</v>
      </c>
      <c r="D8691" s="114" t="s">
        <v>941</v>
      </c>
      <c r="E8691" s="115">
        <v>44879</v>
      </c>
      <c r="F8691" s="192">
        <v>0.63074074074074071</v>
      </c>
      <c r="G8691">
        <v>2</v>
      </c>
      <c r="H8691" s="114" t="s">
        <v>942</v>
      </c>
      <c r="I8691">
        <v>8118047</v>
      </c>
    </row>
    <row r="8692" spans="1:9" x14ac:dyDescent="0.25">
      <c r="A8692" s="114" t="s">
        <v>2149</v>
      </c>
      <c r="B8692">
        <v>478</v>
      </c>
      <c r="C8692" s="114" t="s">
        <v>53</v>
      </c>
      <c r="D8692" s="114" t="s">
        <v>853</v>
      </c>
      <c r="E8692" s="115">
        <v>44879</v>
      </c>
      <c r="F8692" s="192">
        <v>0.63253472222222218</v>
      </c>
      <c r="G8692">
        <v>2</v>
      </c>
      <c r="H8692" s="114" t="s">
        <v>854</v>
      </c>
      <c r="I8692"/>
    </row>
    <row r="8693" spans="1:9" x14ac:dyDescent="0.25">
      <c r="A8693" s="114" t="s">
        <v>2149</v>
      </c>
      <c r="B8693">
        <v>479</v>
      </c>
      <c r="C8693" s="114" t="s">
        <v>53</v>
      </c>
      <c r="D8693" s="114" t="s">
        <v>931</v>
      </c>
      <c r="E8693" s="115">
        <v>44879</v>
      </c>
      <c r="F8693" s="192">
        <v>0.63839120370370372</v>
      </c>
      <c r="G8693">
        <v>2</v>
      </c>
      <c r="H8693" s="114" t="s">
        <v>932</v>
      </c>
      <c r="I8693"/>
    </row>
    <row r="8694" spans="1:9" x14ac:dyDescent="0.25">
      <c r="A8694" s="114" t="s">
        <v>2149</v>
      </c>
      <c r="B8694">
        <v>480</v>
      </c>
      <c r="C8694" s="114" t="s">
        <v>52</v>
      </c>
      <c r="D8694" s="114" t="s">
        <v>1215</v>
      </c>
      <c r="E8694" s="115">
        <v>44879</v>
      </c>
      <c r="F8694" s="192">
        <v>0.64141203703703709</v>
      </c>
      <c r="G8694">
        <v>2</v>
      </c>
      <c r="H8694" s="114" t="s">
        <v>1216</v>
      </c>
      <c r="I8694">
        <v>2841045</v>
      </c>
    </row>
    <row r="8695" spans="1:9" x14ac:dyDescent="0.25">
      <c r="A8695" s="114" t="s">
        <v>2149</v>
      </c>
      <c r="B8695">
        <v>481</v>
      </c>
      <c r="C8695" s="114" t="s">
        <v>52</v>
      </c>
      <c r="D8695" s="114" t="s">
        <v>1620</v>
      </c>
      <c r="E8695" s="115">
        <v>44879</v>
      </c>
      <c r="F8695" s="192">
        <v>0.64162037037037034</v>
      </c>
      <c r="G8695">
        <v>2</v>
      </c>
      <c r="H8695" s="114" t="s">
        <v>1621</v>
      </c>
      <c r="I8695">
        <v>2731072</v>
      </c>
    </row>
    <row r="8696" spans="1:9" x14ac:dyDescent="0.25">
      <c r="A8696" s="114" t="s">
        <v>2149</v>
      </c>
      <c r="B8696">
        <v>482</v>
      </c>
      <c r="C8696" s="114" t="s">
        <v>52</v>
      </c>
      <c r="D8696" s="114" t="s">
        <v>889</v>
      </c>
      <c r="E8696" s="115">
        <v>44879</v>
      </c>
      <c r="F8696" s="192">
        <v>0.64189814814814816</v>
      </c>
      <c r="G8696">
        <v>2</v>
      </c>
      <c r="H8696" s="114" t="s">
        <v>890</v>
      </c>
      <c r="I8696">
        <v>14958866</v>
      </c>
    </row>
    <row r="8697" spans="1:9" x14ac:dyDescent="0.25">
      <c r="A8697" s="114" t="s">
        <v>2149</v>
      </c>
      <c r="B8697">
        <v>483</v>
      </c>
      <c r="C8697" s="114" t="s">
        <v>52</v>
      </c>
      <c r="D8697" s="114" t="s">
        <v>1201</v>
      </c>
      <c r="E8697" s="115">
        <v>44879</v>
      </c>
      <c r="F8697" s="192">
        <v>0.64196759259259262</v>
      </c>
      <c r="G8697">
        <v>2</v>
      </c>
      <c r="H8697" s="114" t="s">
        <v>1202</v>
      </c>
      <c r="I8697">
        <v>2736242</v>
      </c>
    </row>
    <row r="8698" spans="1:9" x14ac:dyDescent="0.25">
      <c r="A8698" s="114" t="s">
        <v>2149</v>
      </c>
      <c r="B8698">
        <v>484</v>
      </c>
      <c r="C8698" s="114" t="s">
        <v>52</v>
      </c>
      <c r="D8698" s="114" t="s">
        <v>1199</v>
      </c>
      <c r="E8698" s="115">
        <v>44879</v>
      </c>
      <c r="F8698" s="192">
        <v>0.64398148148148149</v>
      </c>
      <c r="G8698">
        <v>2</v>
      </c>
      <c r="H8698" s="114" t="s">
        <v>1200</v>
      </c>
      <c r="I8698">
        <v>7054903</v>
      </c>
    </row>
    <row r="8699" spans="1:9" x14ac:dyDescent="0.25">
      <c r="A8699" s="114" t="s">
        <v>2149</v>
      </c>
      <c r="B8699">
        <v>485</v>
      </c>
      <c r="C8699" s="114" t="s">
        <v>52</v>
      </c>
      <c r="D8699" s="114" t="s">
        <v>1015</v>
      </c>
      <c r="E8699" s="115">
        <v>44879</v>
      </c>
      <c r="F8699" s="192">
        <v>0.64416666666666667</v>
      </c>
      <c r="G8699">
        <v>2</v>
      </c>
      <c r="H8699" s="114" t="s">
        <v>1016</v>
      </c>
      <c r="I8699">
        <v>2713830</v>
      </c>
    </row>
    <row r="8700" spans="1:9" x14ac:dyDescent="0.25">
      <c r="A8700" s="114" t="s">
        <v>2149</v>
      </c>
      <c r="B8700">
        <v>486</v>
      </c>
      <c r="C8700" s="114" t="s">
        <v>52</v>
      </c>
      <c r="D8700" s="114" t="s">
        <v>1103</v>
      </c>
      <c r="E8700" s="115">
        <v>44879</v>
      </c>
      <c r="F8700" s="192">
        <v>0.64785879629629628</v>
      </c>
      <c r="G8700">
        <v>2</v>
      </c>
      <c r="H8700" s="114" t="s">
        <v>1104</v>
      </c>
      <c r="I8700">
        <v>14936069</v>
      </c>
    </row>
    <row r="8701" spans="1:9" x14ac:dyDescent="0.25">
      <c r="A8701" s="114" t="s">
        <v>2149</v>
      </c>
      <c r="B8701">
        <v>487</v>
      </c>
      <c r="C8701" s="114" t="s">
        <v>52</v>
      </c>
      <c r="D8701" s="114" t="s">
        <v>869</v>
      </c>
      <c r="E8701" s="115">
        <v>44879</v>
      </c>
      <c r="F8701" s="192">
        <v>0.65644675925925922</v>
      </c>
      <c r="G8701">
        <v>2</v>
      </c>
      <c r="H8701" s="114" t="s">
        <v>870</v>
      </c>
      <c r="I8701">
        <v>15013143</v>
      </c>
    </row>
    <row r="8702" spans="1:9" x14ac:dyDescent="0.25">
      <c r="A8702" s="114" t="s">
        <v>2149</v>
      </c>
      <c r="B8702">
        <v>488</v>
      </c>
      <c r="C8702" s="114" t="s">
        <v>56</v>
      </c>
      <c r="D8702" s="114" t="s">
        <v>1434</v>
      </c>
      <c r="E8702" s="115">
        <v>44879</v>
      </c>
      <c r="F8702" s="192">
        <v>0.74646990740740737</v>
      </c>
      <c r="G8702">
        <v>2</v>
      </c>
      <c r="H8702" s="114" t="s">
        <v>1435</v>
      </c>
      <c r="I8702"/>
    </row>
    <row r="8703" spans="1:9" x14ac:dyDescent="0.25">
      <c r="A8703" s="114" t="s">
        <v>2149</v>
      </c>
      <c r="B8703">
        <v>489</v>
      </c>
      <c r="C8703" s="114" t="s">
        <v>53</v>
      </c>
      <c r="D8703" s="114" t="s">
        <v>905</v>
      </c>
      <c r="E8703" s="115">
        <v>44879</v>
      </c>
      <c r="F8703" s="192">
        <v>0.75182870370370369</v>
      </c>
      <c r="G8703">
        <v>2</v>
      </c>
      <c r="H8703" s="114" t="s">
        <v>906</v>
      </c>
      <c r="I8703">
        <v>2048557</v>
      </c>
    </row>
    <row r="8704" spans="1:9" x14ac:dyDescent="0.25">
      <c r="A8704" s="114" t="s">
        <v>2149</v>
      </c>
      <c r="B8704">
        <v>490</v>
      </c>
      <c r="C8704" s="114" t="s">
        <v>53</v>
      </c>
      <c r="D8704" s="114" t="s">
        <v>1286</v>
      </c>
      <c r="E8704" s="115">
        <v>44879</v>
      </c>
      <c r="F8704" s="192">
        <v>0.75188657407407411</v>
      </c>
      <c r="G8704">
        <v>2</v>
      </c>
      <c r="H8704" s="114" t="s">
        <v>1287</v>
      </c>
      <c r="I8704"/>
    </row>
    <row r="8705" spans="1:9" x14ac:dyDescent="0.25">
      <c r="A8705" s="114" t="s">
        <v>2149</v>
      </c>
      <c r="B8705">
        <v>491</v>
      </c>
      <c r="C8705" s="114" t="s">
        <v>53</v>
      </c>
      <c r="D8705" s="114" t="s">
        <v>1240</v>
      </c>
      <c r="E8705" s="115">
        <v>44879</v>
      </c>
      <c r="F8705" s="192">
        <v>0.75195601851851857</v>
      </c>
      <c r="G8705">
        <v>2</v>
      </c>
      <c r="H8705" s="114" t="s">
        <v>1241</v>
      </c>
      <c r="I8705">
        <v>14970175</v>
      </c>
    </row>
    <row r="8706" spans="1:9" x14ac:dyDescent="0.25">
      <c r="A8706" s="114" t="s">
        <v>2149</v>
      </c>
      <c r="B8706">
        <v>492</v>
      </c>
      <c r="C8706" s="114" t="s">
        <v>53</v>
      </c>
      <c r="D8706" s="114" t="s">
        <v>1459</v>
      </c>
      <c r="E8706" s="115">
        <v>44879</v>
      </c>
      <c r="F8706" s="192">
        <v>0.75199074074074079</v>
      </c>
      <c r="G8706">
        <v>2</v>
      </c>
      <c r="H8706" s="114" t="s">
        <v>1460</v>
      </c>
      <c r="I8706">
        <v>2045289</v>
      </c>
    </row>
    <row r="8707" spans="1:9" x14ac:dyDescent="0.25">
      <c r="A8707" s="114" t="s">
        <v>2149</v>
      </c>
      <c r="B8707">
        <v>493</v>
      </c>
      <c r="C8707" s="114" t="s">
        <v>53</v>
      </c>
      <c r="D8707" s="114" t="s">
        <v>212</v>
      </c>
      <c r="E8707" s="115">
        <v>44879</v>
      </c>
      <c r="F8707" s="192">
        <v>0.75210648148148151</v>
      </c>
      <c r="G8707">
        <v>2</v>
      </c>
      <c r="H8707" s="114" t="s">
        <v>213</v>
      </c>
      <c r="I8707">
        <v>14930541</v>
      </c>
    </row>
    <row r="8708" spans="1:9" x14ac:dyDescent="0.25">
      <c r="A8708" s="114" t="s">
        <v>2149</v>
      </c>
      <c r="B8708">
        <v>494</v>
      </c>
      <c r="C8708" s="114" t="s">
        <v>53</v>
      </c>
      <c r="D8708" s="114" t="s">
        <v>316</v>
      </c>
      <c r="E8708" s="115">
        <v>44879</v>
      </c>
      <c r="F8708" s="192">
        <v>0.75236111111111115</v>
      </c>
      <c r="G8708">
        <v>2</v>
      </c>
      <c r="H8708" s="114" t="s">
        <v>317</v>
      </c>
      <c r="I8708">
        <v>2166829</v>
      </c>
    </row>
    <row r="8709" spans="1:9" x14ac:dyDescent="0.25">
      <c r="A8709" s="114" t="s">
        <v>2149</v>
      </c>
      <c r="B8709">
        <v>495</v>
      </c>
      <c r="C8709" s="114" t="s">
        <v>53</v>
      </c>
      <c r="D8709" s="114" t="s">
        <v>863</v>
      </c>
      <c r="E8709" s="115">
        <v>44879</v>
      </c>
      <c r="F8709" s="192">
        <v>0.75239583333333337</v>
      </c>
      <c r="G8709">
        <v>2</v>
      </c>
      <c r="H8709" s="114" t="s">
        <v>864</v>
      </c>
      <c r="I8709">
        <v>14807755</v>
      </c>
    </row>
    <row r="8710" spans="1:9" x14ac:dyDescent="0.25">
      <c r="A8710" s="114" t="s">
        <v>2149</v>
      </c>
      <c r="B8710">
        <v>496</v>
      </c>
      <c r="C8710" s="114" t="s">
        <v>54</v>
      </c>
      <c r="D8710" s="114" t="s">
        <v>294</v>
      </c>
      <c r="E8710" s="115">
        <v>44879</v>
      </c>
      <c r="F8710" s="192">
        <v>0.75244212962962964</v>
      </c>
      <c r="G8710">
        <v>2</v>
      </c>
      <c r="H8710" s="114" t="s">
        <v>295</v>
      </c>
      <c r="I8710">
        <v>14958063</v>
      </c>
    </row>
    <row r="8711" spans="1:9" x14ac:dyDescent="0.25">
      <c r="A8711" s="114" t="s">
        <v>2149</v>
      </c>
      <c r="B8711">
        <v>497</v>
      </c>
      <c r="C8711" s="114" t="s">
        <v>53</v>
      </c>
      <c r="D8711" s="114" t="s">
        <v>1580</v>
      </c>
      <c r="E8711" s="115">
        <v>44879</v>
      </c>
      <c r="F8711" s="192">
        <v>0.75266203703703705</v>
      </c>
      <c r="G8711">
        <v>2</v>
      </c>
      <c r="H8711" s="114" t="s">
        <v>1581</v>
      </c>
      <c r="I8711">
        <v>5489223</v>
      </c>
    </row>
    <row r="8712" spans="1:9" x14ac:dyDescent="0.25">
      <c r="A8712" s="114" t="s">
        <v>2149</v>
      </c>
      <c r="B8712">
        <v>498</v>
      </c>
      <c r="C8712" s="114" t="s">
        <v>52</v>
      </c>
      <c r="D8712" s="114" t="s">
        <v>524</v>
      </c>
      <c r="E8712" s="115">
        <v>44879</v>
      </c>
      <c r="F8712" s="192">
        <v>0.7527314814814815</v>
      </c>
      <c r="G8712">
        <v>2</v>
      </c>
      <c r="H8712" s="114" t="s">
        <v>525</v>
      </c>
      <c r="I8712">
        <v>3641204</v>
      </c>
    </row>
    <row r="8713" spans="1:9" x14ac:dyDescent="0.25">
      <c r="A8713" s="114" t="s">
        <v>2149</v>
      </c>
      <c r="B8713">
        <v>499</v>
      </c>
      <c r="C8713" s="114" t="s">
        <v>53</v>
      </c>
      <c r="D8713" s="114" t="s">
        <v>1392</v>
      </c>
      <c r="E8713" s="115">
        <v>44879</v>
      </c>
      <c r="F8713" s="192">
        <v>0.75277777777777777</v>
      </c>
      <c r="G8713">
        <v>2</v>
      </c>
      <c r="H8713" s="114" t="s">
        <v>1393</v>
      </c>
      <c r="I8713">
        <v>4839809</v>
      </c>
    </row>
    <row r="8714" spans="1:9" x14ac:dyDescent="0.25">
      <c r="A8714" s="114" t="s">
        <v>2149</v>
      </c>
      <c r="B8714">
        <v>500</v>
      </c>
      <c r="C8714" s="114" t="s">
        <v>53</v>
      </c>
      <c r="D8714" s="114" t="s">
        <v>1863</v>
      </c>
      <c r="E8714" s="115">
        <v>44879</v>
      </c>
      <c r="F8714" s="192">
        <v>0.75337962962962968</v>
      </c>
      <c r="G8714">
        <v>2</v>
      </c>
      <c r="H8714" s="114" t="s">
        <v>1864</v>
      </c>
      <c r="I8714">
        <v>14970180</v>
      </c>
    </row>
    <row r="8715" spans="1:9" x14ac:dyDescent="0.25">
      <c r="A8715" s="114" t="s">
        <v>2149</v>
      </c>
      <c r="B8715">
        <v>501</v>
      </c>
      <c r="C8715" s="114" t="s">
        <v>52</v>
      </c>
      <c r="D8715" s="114" t="s">
        <v>480</v>
      </c>
      <c r="E8715" s="115">
        <v>44879</v>
      </c>
      <c r="F8715" s="192">
        <v>0.75343749999999998</v>
      </c>
      <c r="G8715">
        <v>2</v>
      </c>
      <c r="H8715" s="114" t="s">
        <v>481</v>
      </c>
      <c r="I8715">
        <v>4834213</v>
      </c>
    </row>
    <row r="8716" spans="1:9" x14ac:dyDescent="0.25">
      <c r="A8716" s="114" t="s">
        <v>2149</v>
      </c>
      <c r="B8716">
        <v>502</v>
      </c>
      <c r="C8716" s="114" t="s">
        <v>53</v>
      </c>
      <c r="D8716" s="114" t="s">
        <v>2034</v>
      </c>
      <c r="E8716" s="115">
        <v>44879</v>
      </c>
      <c r="F8716" s="192">
        <v>0.75377314814814811</v>
      </c>
      <c r="G8716">
        <v>2</v>
      </c>
      <c r="H8716" s="114" t="s">
        <v>2035</v>
      </c>
      <c r="I8716">
        <v>14813014</v>
      </c>
    </row>
    <row r="8717" spans="1:9" x14ac:dyDescent="0.25">
      <c r="A8717" s="114" t="s">
        <v>2149</v>
      </c>
      <c r="B8717">
        <v>503</v>
      </c>
      <c r="C8717" s="114" t="s">
        <v>53</v>
      </c>
      <c r="D8717" s="114" t="s">
        <v>412</v>
      </c>
      <c r="E8717" s="115">
        <v>44879</v>
      </c>
      <c r="F8717" s="192">
        <v>0.75384259259259256</v>
      </c>
      <c r="G8717">
        <v>2</v>
      </c>
      <c r="H8717" s="114" t="s">
        <v>413</v>
      </c>
      <c r="I8717">
        <v>14812959</v>
      </c>
    </row>
    <row r="8718" spans="1:9" x14ac:dyDescent="0.25">
      <c r="A8718" s="114" t="s">
        <v>2149</v>
      </c>
      <c r="B8718">
        <v>504</v>
      </c>
      <c r="C8718" s="114" t="s">
        <v>53</v>
      </c>
      <c r="D8718" s="114" t="s">
        <v>1380</v>
      </c>
      <c r="E8718" s="115">
        <v>44879</v>
      </c>
      <c r="F8718" s="192">
        <v>0.75435185185185183</v>
      </c>
      <c r="G8718">
        <v>2</v>
      </c>
      <c r="H8718" s="114" t="s">
        <v>1381</v>
      </c>
      <c r="I8718">
        <v>5032047</v>
      </c>
    </row>
    <row r="8719" spans="1:9" x14ac:dyDescent="0.25">
      <c r="A8719" s="114" t="s">
        <v>2149</v>
      </c>
      <c r="B8719">
        <v>505</v>
      </c>
      <c r="C8719" s="114" t="s">
        <v>53</v>
      </c>
      <c r="D8719" s="114" t="s">
        <v>1396</v>
      </c>
      <c r="E8719" s="115">
        <v>44879</v>
      </c>
      <c r="F8719" s="192">
        <v>0.75440972222222225</v>
      </c>
      <c r="G8719">
        <v>2</v>
      </c>
      <c r="H8719" s="114" t="s">
        <v>1397</v>
      </c>
      <c r="I8719">
        <v>14824036</v>
      </c>
    </row>
    <row r="8720" spans="1:9" x14ac:dyDescent="0.25">
      <c r="A8720" s="114" t="s">
        <v>2149</v>
      </c>
      <c r="B8720">
        <v>506</v>
      </c>
      <c r="C8720" s="114" t="s">
        <v>53</v>
      </c>
      <c r="D8720" s="114" t="s">
        <v>1442</v>
      </c>
      <c r="E8720" s="115">
        <v>44879</v>
      </c>
      <c r="F8720" s="192">
        <v>0.75446759259259255</v>
      </c>
      <c r="G8720">
        <v>2</v>
      </c>
      <c r="H8720" s="114" t="s">
        <v>1443</v>
      </c>
      <c r="I8720">
        <v>5436663</v>
      </c>
    </row>
    <row r="8721" spans="1:9" x14ac:dyDescent="0.25">
      <c r="A8721" s="114" t="s">
        <v>2149</v>
      </c>
      <c r="B8721">
        <v>507</v>
      </c>
      <c r="C8721" s="114" t="s">
        <v>53</v>
      </c>
      <c r="D8721" s="114" t="s">
        <v>1873</v>
      </c>
      <c r="E8721" s="115">
        <v>44879</v>
      </c>
      <c r="F8721" s="192">
        <v>0.75476851851851856</v>
      </c>
      <c r="G8721">
        <v>2</v>
      </c>
      <c r="H8721" s="114" t="s">
        <v>1874</v>
      </c>
      <c r="I8721">
        <v>14824026</v>
      </c>
    </row>
    <row r="8722" spans="1:9" x14ac:dyDescent="0.25">
      <c r="A8722" s="114" t="s">
        <v>2149</v>
      </c>
      <c r="B8722">
        <v>508</v>
      </c>
      <c r="C8722" s="114" t="s">
        <v>53</v>
      </c>
      <c r="D8722" s="114" t="s">
        <v>1776</v>
      </c>
      <c r="E8722" s="115">
        <v>44879</v>
      </c>
      <c r="F8722" s="192">
        <v>0.75484953703703705</v>
      </c>
      <c r="G8722">
        <v>2</v>
      </c>
      <c r="H8722" s="114" t="s">
        <v>1777</v>
      </c>
      <c r="I8722">
        <v>2025424</v>
      </c>
    </row>
    <row r="8723" spans="1:9" x14ac:dyDescent="0.25">
      <c r="A8723" s="114" t="s">
        <v>2149</v>
      </c>
      <c r="B8723">
        <v>509</v>
      </c>
      <c r="C8723" s="114" t="s">
        <v>53</v>
      </c>
      <c r="D8723" s="114" t="s">
        <v>976</v>
      </c>
      <c r="E8723" s="115">
        <v>44879</v>
      </c>
      <c r="F8723" s="192">
        <v>0.75489583333333332</v>
      </c>
      <c r="G8723">
        <v>2</v>
      </c>
      <c r="H8723" s="114" t="s">
        <v>977</v>
      </c>
      <c r="I8723">
        <v>5501030</v>
      </c>
    </row>
    <row r="8724" spans="1:9" x14ac:dyDescent="0.25">
      <c r="A8724" s="114" t="s">
        <v>2149</v>
      </c>
      <c r="B8724">
        <v>510</v>
      </c>
      <c r="C8724" s="114" t="s">
        <v>53</v>
      </c>
      <c r="D8724" s="114" t="s">
        <v>1493</v>
      </c>
      <c r="E8724" s="115">
        <v>44879</v>
      </c>
      <c r="F8724" s="192">
        <v>0.75496527777777778</v>
      </c>
      <c r="G8724">
        <v>2</v>
      </c>
      <c r="H8724" s="114" t="s">
        <v>1494</v>
      </c>
      <c r="I8724"/>
    </row>
    <row r="8725" spans="1:9" x14ac:dyDescent="0.25">
      <c r="A8725" s="114" t="s">
        <v>2149</v>
      </c>
      <c r="B8725">
        <v>511</v>
      </c>
      <c r="C8725" s="114" t="s">
        <v>53</v>
      </c>
      <c r="D8725" s="114" t="s">
        <v>226</v>
      </c>
      <c r="E8725" s="115">
        <v>44879</v>
      </c>
      <c r="F8725" s="192">
        <v>0.75515046296296295</v>
      </c>
      <c r="G8725">
        <v>2</v>
      </c>
      <c r="H8725" s="114" t="s">
        <v>227</v>
      </c>
      <c r="I8725">
        <v>6692497</v>
      </c>
    </row>
    <row r="8726" spans="1:9" x14ac:dyDescent="0.25">
      <c r="A8726" s="114" t="s">
        <v>2149</v>
      </c>
      <c r="B8726">
        <v>512</v>
      </c>
      <c r="C8726" s="114" t="s">
        <v>53</v>
      </c>
      <c r="D8726" s="114" t="s">
        <v>857</v>
      </c>
      <c r="E8726" s="115">
        <v>44879</v>
      </c>
      <c r="F8726" s="192">
        <v>0.75518518518518518</v>
      </c>
      <c r="G8726">
        <v>2</v>
      </c>
      <c r="H8726" s="114" t="s">
        <v>858</v>
      </c>
      <c r="I8726">
        <v>2151849</v>
      </c>
    </row>
    <row r="8727" spans="1:9" x14ac:dyDescent="0.25">
      <c r="A8727" s="114" t="s">
        <v>2149</v>
      </c>
      <c r="B8727">
        <v>513</v>
      </c>
      <c r="C8727" s="114" t="s">
        <v>52</v>
      </c>
      <c r="D8727" s="114" t="s">
        <v>1410</v>
      </c>
      <c r="E8727" s="115">
        <v>44879</v>
      </c>
      <c r="F8727" s="192">
        <v>0.75532407407407409</v>
      </c>
      <c r="G8727">
        <v>2</v>
      </c>
      <c r="H8727" s="114" t="s">
        <v>1411</v>
      </c>
      <c r="I8727"/>
    </row>
    <row r="8728" spans="1:9" x14ac:dyDescent="0.25">
      <c r="A8728" s="114" t="s">
        <v>2149</v>
      </c>
      <c r="B8728">
        <v>514</v>
      </c>
      <c r="C8728" s="114" t="s">
        <v>53</v>
      </c>
      <c r="D8728" s="114" t="s">
        <v>1270</v>
      </c>
      <c r="E8728" s="115">
        <v>44879</v>
      </c>
      <c r="F8728" s="192">
        <v>0.7553819444444444</v>
      </c>
      <c r="G8728">
        <v>2</v>
      </c>
      <c r="H8728" s="114" t="s">
        <v>1271</v>
      </c>
      <c r="I8728"/>
    </row>
    <row r="8729" spans="1:9" x14ac:dyDescent="0.25">
      <c r="A8729" s="114" t="s">
        <v>2149</v>
      </c>
      <c r="B8729">
        <v>515</v>
      </c>
      <c r="C8729" s="114" t="s">
        <v>52</v>
      </c>
      <c r="D8729" s="114" t="s">
        <v>1747</v>
      </c>
      <c r="E8729" s="115">
        <v>44879</v>
      </c>
      <c r="F8729" s="192">
        <v>0.75543981481481481</v>
      </c>
      <c r="G8729">
        <v>2</v>
      </c>
      <c r="H8729" s="114" t="s">
        <v>1748</v>
      </c>
      <c r="I8729">
        <v>14813613</v>
      </c>
    </row>
    <row r="8730" spans="1:9" x14ac:dyDescent="0.25">
      <c r="A8730" s="114" t="s">
        <v>2149</v>
      </c>
      <c r="B8730">
        <v>516</v>
      </c>
      <c r="C8730" s="114" t="s">
        <v>53</v>
      </c>
      <c r="D8730" s="114" t="s">
        <v>244</v>
      </c>
      <c r="E8730" s="115">
        <v>44879</v>
      </c>
      <c r="F8730" s="192">
        <v>0.75579861111111113</v>
      </c>
      <c r="G8730">
        <v>2</v>
      </c>
      <c r="H8730" s="114" t="s">
        <v>245</v>
      </c>
      <c r="I8730"/>
    </row>
    <row r="8731" spans="1:9" x14ac:dyDescent="0.25">
      <c r="A8731" s="114" t="s">
        <v>2149</v>
      </c>
      <c r="B8731">
        <v>517</v>
      </c>
      <c r="C8731" s="114" t="s">
        <v>53</v>
      </c>
      <c r="D8731" s="114" t="s">
        <v>296</v>
      </c>
      <c r="E8731" s="115">
        <v>44879</v>
      </c>
      <c r="F8731" s="192">
        <v>0.7558449074074074</v>
      </c>
      <c r="G8731">
        <v>2</v>
      </c>
      <c r="H8731" s="114" t="s">
        <v>297</v>
      </c>
      <c r="I8731"/>
    </row>
    <row r="8732" spans="1:9" x14ac:dyDescent="0.25">
      <c r="A8732" s="114" t="s">
        <v>2149</v>
      </c>
      <c r="B8732">
        <v>518</v>
      </c>
      <c r="C8732" s="114" t="s">
        <v>53</v>
      </c>
      <c r="D8732" s="114" t="s">
        <v>508</v>
      </c>
      <c r="E8732" s="115">
        <v>44879</v>
      </c>
      <c r="F8732" s="192">
        <v>0.75630787037037039</v>
      </c>
      <c r="G8732">
        <v>2</v>
      </c>
      <c r="H8732" s="114" t="s">
        <v>509</v>
      </c>
      <c r="I8732"/>
    </row>
    <row r="8733" spans="1:9" x14ac:dyDescent="0.25">
      <c r="A8733" s="114" t="s">
        <v>2149</v>
      </c>
      <c r="B8733">
        <v>519</v>
      </c>
      <c r="C8733" s="114" t="s">
        <v>53</v>
      </c>
      <c r="D8733" s="114" t="s">
        <v>883</v>
      </c>
      <c r="E8733" s="115">
        <v>44879</v>
      </c>
      <c r="F8733" s="192">
        <v>0.75634259259259262</v>
      </c>
      <c r="G8733">
        <v>2</v>
      </c>
      <c r="H8733" s="114" t="s">
        <v>884</v>
      </c>
      <c r="I8733"/>
    </row>
    <row r="8734" spans="1:9" x14ac:dyDescent="0.25">
      <c r="A8734" s="114" t="s">
        <v>2149</v>
      </c>
      <c r="B8734">
        <v>520</v>
      </c>
      <c r="C8734" s="114" t="s">
        <v>54</v>
      </c>
      <c r="D8734" s="114" t="s">
        <v>1242</v>
      </c>
      <c r="E8734" s="115">
        <v>44879</v>
      </c>
      <c r="F8734" s="192">
        <v>0.75637731481481485</v>
      </c>
      <c r="G8734">
        <v>2</v>
      </c>
      <c r="H8734" s="114" t="s">
        <v>1243</v>
      </c>
      <c r="I8734">
        <v>5484652</v>
      </c>
    </row>
    <row r="8735" spans="1:9" x14ac:dyDescent="0.25">
      <c r="A8735" s="114" t="s">
        <v>2149</v>
      </c>
      <c r="B8735">
        <v>521</v>
      </c>
      <c r="C8735" s="114" t="s">
        <v>52</v>
      </c>
      <c r="D8735" s="114" t="s">
        <v>2063</v>
      </c>
      <c r="E8735" s="115">
        <v>44879</v>
      </c>
      <c r="F8735" s="192">
        <v>0.7565856481481481</v>
      </c>
      <c r="G8735">
        <v>2</v>
      </c>
      <c r="H8735" s="114" t="s">
        <v>2064</v>
      </c>
      <c r="I8735">
        <v>1785087</v>
      </c>
    </row>
    <row r="8736" spans="1:9" x14ac:dyDescent="0.25">
      <c r="A8736" s="114" t="s">
        <v>2149</v>
      </c>
      <c r="B8736">
        <v>522</v>
      </c>
      <c r="C8736" s="114" t="s">
        <v>52</v>
      </c>
      <c r="D8736" s="114" t="s">
        <v>1336</v>
      </c>
      <c r="E8736" s="115">
        <v>44879</v>
      </c>
      <c r="F8736" s="192">
        <v>0.75663194444444448</v>
      </c>
      <c r="G8736">
        <v>2</v>
      </c>
      <c r="H8736" s="114" t="s">
        <v>1337</v>
      </c>
      <c r="I8736">
        <v>2705654</v>
      </c>
    </row>
    <row r="8737" spans="1:9" x14ac:dyDescent="0.25">
      <c r="A8737" s="114" t="s">
        <v>2149</v>
      </c>
      <c r="B8737">
        <v>523</v>
      </c>
      <c r="C8737" s="114" t="s">
        <v>53</v>
      </c>
      <c r="D8737" s="114" t="s">
        <v>1246</v>
      </c>
      <c r="E8737" s="115">
        <v>44879</v>
      </c>
      <c r="F8737" s="192">
        <v>0.75684027777777774</v>
      </c>
      <c r="G8737">
        <v>2</v>
      </c>
      <c r="H8737" s="114" t="s">
        <v>1247</v>
      </c>
      <c r="I8737">
        <v>4812536</v>
      </c>
    </row>
    <row r="8738" spans="1:9" x14ac:dyDescent="0.25">
      <c r="A8738" s="114" t="s">
        <v>2149</v>
      </c>
      <c r="B8738">
        <v>524</v>
      </c>
      <c r="C8738" s="114" t="s">
        <v>53</v>
      </c>
      <c r="D8738" s="114" t="s">
        <v>276</v>
      </c>
      <c r="E8738" s="115">
        <v>44879</v>
      </c>
      <c r="F8738" s="192">
        <v>0.75688657407407411</v>
      </c>
      <c r="G8738">
        <v>2</v>
      </c>
      <c r="H8738" s="114" t="s">
        <v>277</v>
      </c>
      <c r="I8738">
        <v>14964941</v>
      </c>
    </row>
    <row r="8739" spans="1:9" x14ac:dyDescent="0.25">
      <c r="A8739" s="114" t="s">
        <v>2149</v>
      </c>
      <c r="B8739">
        <v>525</v>
      </c>
      <c r="C8739" s="114" t="s">
        <v>53</v>
      </c>
      <c r="D8739" s="114" t="s">
        <v>356</v>
      </c>
      <c r="E8739" s="115">
        <v>44879</v>
      </c>
      <c r="F8739" s="192">
        <v>0.75692129629629634</v>
      </c>
      <c r="G8739">
        <v>2</v>
      </c>
      <c r="H8739" s="114" t="s">
        <v>357</v>
      </c>
      <c r="I8739">
        <v>5621862</v>
      </c>
    </row>
    <row r="8740" spans="1:9" x14ac:dyDescent="0.25">
      <c r="A8740" s="114" t="s">
        <v>2149</v>
      </c>
      <c r="B8740">
        <v>526</v>
      </c>
      <c r="C8740" s="114" t="s">
        <v>53</v>
      </c>
      <c r="D8740" s="114" t="s">
        <v>871</v>
      </c>
      <c r="E8740" s="115">
        <v>44879</v>
      </c>
      <c r="F8740" s="192">
        <v>0.75695601851851857</v>
      </c>
      <c r="G8740">
        <v>2</v>
      </c>
      <c r="H8740" s="114" t="s">
        <v>872</v>
      </c>
      <c r="I8740">
        <v>5374826</v>
      </c>
    </row>
    <row r="8741" spans="1:9" x14ac:dyDescent="0.25">
      <c r="A8741" s="114" t="s">
        <v>2149</v>
      </c>
      <c r="B8741">
        <v>527</v>
      </c>
      <c r="C8741" s="114" t="s">
        <v>53</v>
      </c>
      <c r="D8741" s="114" t="s">
        <v>458</v>
      </c>
      <c r="E8741" s="115">
        <v>44879</v>
      </c>
      <c r="F8741" s="192">
        <v>0.75701388888888888</v>
      </c>
      <c r="G8741">
        <v>2</v>
      </c>
      <c r="H8741" s="114" t="s">
        <v>459</v>
      </c>
      <c r="I8741">
        <v>3640426</v>
      </c>
    </row>
    <row r="8742" spans="1:9" x14ac:dyDescent="0.25">
      <c r="A8742" s="114" t="s">
        <v>2149</v>
      </c>
      <c r="B8742">
        <v>528</v>
      </c>
      <c r="C8742" s="114" t="s">
        <v>53</v>
      </c>
      <c r="D8742" s="114" t="s">
        <v>1578</v>
      </c>
      <c r="E8742" s="115">
        <v>44879</v>
      </c>
      <c r="F8742" s="192">
        <v>0.7570486111111111</v>
      </c>
      <c r="G8742">
        <v>2</v>
      </c>
      <c r="H8742" s="114" t="s">
        <v>1579</v>
      </c>
      <c r="I8742">
        <v>2466091152</v>
      </c>
    </row>
    <row r="8743" spans="1:9" x14ac:dyDescent="0.25">
      <c r="A8743" s="114" t="s">
        <v>2149</v>
      </c>
      <c r="B8743">
        <v>529</v>
      </c>
      <c r="C8743" s="114" t="s">
        <v>52</v>
      </c>
      <c r="D8743" s="114" t="s">
        <v>1698</v>
      </c>
      <c r="E8743" s="115">
        <v>44879</v>
      </c>
      <c r="F8743" s="192">
        <v>0.75708333333333333</v>
      </c>
      <c r="G8743">
        <v>2</v>
      </c>
      <c r="H8743" s="114" t="s">
        <v>1699</v>
      </c>
      <c r="I8743">
        <v>3620654</v>
      </c>
    </row>
    <row r="8744" spans="1:9" x14ac:dyDescent="0.25">
      <c r="A8744" s="114" t="s">
        <v>2149</v>
      </c>
      <c r="B8744">
        <v>530</v>
      </c>
      <c r="C8744" s="114" t="s">
        <v>52</v>
      </c>
      <c r="D8744" s="114" t="s">
        <v>2061</v>
      </c>
      <c r="E8744" s="115">
        <v>44879</v>
      </c>
      <c r="F8744" s="192">
        <v>0.75724537037037032</v>
      </c>
      <c r="G8744">
        <v>2</v>
      </c>
      <c r="H8744" s="114" t="s">
        <v>2062</v>
      </c>
      <c r="I8744">
        <v>3639448</v>
      </c>
    </row>
    <row r="8745" spans="1:9" x14ac:dyDescent="0.25">
      <c r="A8745" s="114" t="s">
        <v>2149</v>
      </c>
      <c r="B8745">
        <v>531</v>
      </c>
      <c r="C8745" s="114" t="s">
        <v>52</v>
      </c>
      <c r="D8745" s="114" t="s">
        <v>1344</v>
      </c>
      <c r="E8745" s="115">
        <v>44879</v>
      </c>
      <c r="F8745" s="192">
        <v>0.75728009259259255</v>
      </c>
      <c r="G8745">
        <v>2</v>
      </c>
      <c r="H8745" s="114" t="s">
        <v>1345</v>
      </c>
      <c r="I8745">
        <v>5503675</v>
      </c>
    </row>
    <row r="8746" spans="1:9" x14ac:dyDescent="0.25">
      <c r="A8746" s="114" t="s">
        <v>2149</v>
      </c>
      <c r="B8746">
        <v>532</v>
      </c>
      <c r="C8746" s="114" t="s">
        <v>21</v>
      </c>
      <c r="D8746" s="114" t="s">
        <v>1456</v>
      </c>
      <c r="E8746" s="115">
        <v>44879</v>
      </c>
      <c r="F8746" s="192">
        <v>0.75744212962962965</v>
      </c>
      <c r="G8746">
        <v>2</v>
      </c>
      <c r="H8746" s="114" t="s">
        <v>1457</v>
      </c>
      <c r="I8746"/>
    </row>
    <row r="8747" spans="1:9" x14ac:dyDescent="0.25">
      <c r="A8747" s="114" t="s">
        <v>2149</v>
      </c>
      <c r="B8747">
        <v>533</v>
      </c>
      <c r="C8747" s="114" t="s">
        <v>21</v>
      </c>
      <c r="D8747" s="114" t="s">
        <v>2052</v>
      </c>
      <c r="E8747" s="115">
        <v>44879</v>
      </c>
      <c r="F8747" s="192">
        <v>0.75748842592592591</v>
      </c>
      <c r="G8747">
        <v>2</v>
      </c>
      <c r="H8747" s="114" t="s">
        <v>21</v>
      </c>
      <c r="I8747"/>
    </row>
    <row r="8748" spans="1:9" x14ac:dyDescent="0.25">
      <c r="A8748" s="114" t="s">
        <v>2149</v>
      </c>
      <c r="B8748">
        <v>534</v>
      </c>
      <c r="C8748" s="114" t="s">
        <v>53</v>
      </c>
      <c r="D8748" s="114" t="s">
        <v>1264</v>
      </c>
      <c r="E8748" s="115">
        <v>44879</v>
      </c>
      <c r="F8748" s="192">
        <v>0.75813657407407409</v>
      </c>
      <c r="G8748">
        <v>2</v>
      </c>
      <c r="H8748" s="114" t="s">
        <v>1265</v>
      </c>
      <c r="I8748">
        <v>5619697</v>
      </c>
    </row>
    <row r="8749" spans="1:9" x14ac:dyDescent="0.25">
      <c r="A8749" s="114" t="s">
        <v>2149</v>
      </c>
      <c r="B8749">
        <v>535</v>
      </c>
      <c r="C8749" s="114" t="s">
        <v>53</v>
      </c>
      <c r="D8749" s="114" t="s">
        <v>488</v>
      </c>
      <c r="E8749" s="115">
        <v>44879</v>
      </c>
      <c r="F8749" s="192">
        <v>0.75818287037037035</v>
      </c>
      <c r="G8749">
        <v>2</v>
      </c>
      <c r="H8749" s="114" t="s">
        <v>489</v>
      </c>
      <c r="I8749">
        <v>3379350</v>
      </c>
    </row>
    <row r="8750" spans="1:9" x14ac:dyDescent="0.25">
      <c r="A8750" s="114" t="s">
        <v>2149</v>
      </c>
      <c r="B8750">
        <v>536</v>
      </c>
      <c r="C8750" s="114" t="s">
        <v>53</v>
      </c>
      <c r="D8750" s="114" t="s">
        <v>1888</v>
      </c>
      <c r="E8750" s="115">
        <v>44879</v>
      </c>
      <c r="F8750" s="192">
        <v>0.75822916666666662</v>
      </c>
      <c r="G8750">
        <v>2</v>
      </c>
      <c r="H8750" s="114" t="s">
        <v>1889</v>
      </c>
      <c r="I8750">
        <v>6724155</v>
      </c>
    </row>
    <row r="8751" spans="1:9" x14ac:dyDescent="0.25">
      <c r="A8751" s="114" t="s">
        <v>2149</v>
      </c>
      <c r="B8751">
        <v>537</v>
      </c>
      <c r="C8751" s="114" t="s">
        <v>53</v>
      </c>
      <c r="D8751" s="114" t="s">
        <v>392</v>
      </c>
      <c r="E8751" s="115">
        <v>44879</v>
      </c>
      <c r="F8751" s="192">
        <v>0.75859953703703709</v>
      </c>
      <c r="G8751">
        <v>2</v>
      </c>
      <c r="H8751" s="114" t="s">
        <v>393</v>
      </c>
      <c r="I8751">
        <v>2716548</v>
      </c>
    </row>
    <row r="8752" spans="1:9" x14ac:dyDescent="0.25">
      <c r="A8752" s="114" t="s">
        <v>2149</v>
      </c>
      <c r="B8752">
        <v>538</v>
      </c>
      <c r="C8752" s="114" t="s">
        <v>53</v>
      </c>
      <c r="D8752" s="114" t="s">
        <v>1495</v>
      </c>
      <c r="E8752" s="115">
        <v>44879</v>
      </c>
      <c r="F8752" s="192">
        <v>0.75864583333333335</v>
      </c>
      <c r="G8752">
        <v>2</v>
      </c>
      <c r="H8752" s="114" t="s">
        <v>1496</v>
      </c>
      <c r="I8752"/>
    </row>
    <row r="8753" spans="1:9" x14ac:dyDescent="0.25">
      <c r="A8753" s="114" t="s">
        <v>2149</v>
      </c>
      <c r="B8753">
        <v>539</v>
      </c>
      <c r="C8753" s="114" t="s">
        <v>53</v>
      </c>
      <c r="D8753" s="114" t="s">
        <v>1359</v>
      </c>
      <c r="E8753" s="115">
        <v>44879</v>
      </c>
      <c r="F8753" s="192">
        <v>0.75871527777777781</v>
      </c>
      <c r="G8753">
        <v>2</v>
      </c>
      <c r="H8753" s="114" t="s">
        <v>1360</v>
      </c>
      <c r="I8753">
        <v>4853797</v>
      </c>
    </row>
    <row r="8754" spans="1:9" x14ac:dyDescent="0.25">
      <c r="A8754" s="114" t="s">
        <v>2149</v>
      </c>
      <c r="B8754">
        <v>540</v>
      </c>
      <c r="C8754" s="114" t="s">
        <v>53</v>
      </c>
      <c r="D8754" s="114" t="s">
        <v>1354</v>
      </c>
      <c r="E8754" s="115">
        <v>44879</v>
      </c>
      <c r="F8754" s="192">
        <v>0.75891203703703702</v>
      </c>
      <c r="G8754">
        <v>2</v>
      </c>
      <c r="H8754" s="114" t="s">
        <v>1355</v>
      </c>
      <c r="I8754"/>
    </row>
    <row r="8755" spans="1:9" x14ac:dyDescent="0.25">
      <c r="A8755" s="114" t="s">
        <v>2149</v>
      </c>
      <c r="B8755">
        <v>541</v>
      </c>
      <c r="C8755" s="114" t="s">
        <v>53</v>
      </c>
      <c r="D8755" s="114" t="s">
        <v>2081</v>
      </c>
      <c r="E8755" s="115">
        <v>44879</v>
      </c>
      <c r="F8755" s="192">
        <v>0.75896990740740744</v>
      </c>
      <c r="G8755">
        <v>2</v>
      </c>
      <c r="H8755" s="114" t="s">
        <v>2082</v>
      </c>
      <c r="I8755"/>
    </row>
    <row r="8756" spans="1:9" x14ac:dyDescent="0.25">
      <c r="A8756" s="114" t="s">
        <v>2149</v>
      </c>
      <c r="B8756">
        <v>542</v>
      </c>
      <c r="C8756" s="114" t="s">
        <v>52</v>
      </c>
      <c r="D8756" s="114" t="s">
        <v>1248</v>
      </c>
      <c r="E8756" s="115">
        <v>44879</v>
      </c>
      <c r="F8756" s="192">
        <v>0.75931712962962961</v>
      </c>
      <c r="G8756">
        <v>2</v>
      </c>
      <c r="H8756" s="114" t="s">
        <v>1249</v>
      </c>
      <c r="I8756">
        <v>5420315</v>
      </c>
    </row>
    <row r="8757" spans="1:9" x14ac:dyDescent="0.25">
      <c r="A8757" s="114" t="s">
        <v>2149</v>
      </c>
      <c r="B8757">
        <v>543</v>
      </c>
      <c r="C8757" s="114" t="s">
        <v>52</v>
      </c>
      <c r="D8757" s="114" t="s">
        <v>1250</v>
      </c>
      <c r="E8757" s="115">
        <v>44879</v>
      </c>
      <c r="F8757" s="192">
        <v>0.75935185185185183</v>
      </c>
      <c r="G8757">
        <v>2</v>
      </c>
      <c r="H8757" s="114" t="s">
        <v>1251</v>
      </c>
      <c r="I8757">
        <v>5409209</v>
      </c>
    </row>
    <row r="8758" spans="1:9" x14ac:dyDescent="0.25">
      <c r="A8758" s="114" t="s">
        <v>2149</v>
      </c>
      <c r="B8758">
        <v>544</v>
      </c>
      <c r="C8758" s="114" t="s">
        <v>52</v>
      </c>
      <c r="D8758" s="114" t="s">
        <v>482</v>
      </c>
      <c r="E8758" s="115">
        <v>44879</v>
      </c>
      <c r="F8758" s="192">
        <v>0.75940972222222225</v>
      </c>
      <c r="G8758">
        <v>2</v>
      </c>
      <c r="H8758" s="114" t="s">
        <v>483</v>
      </c>
      <c r="I8758">
        <v>3665375</v>
      </c>
    </row>
    <row r="8759" spans="1:9" x14ac:dyDescent="0.25">
      <c r="A8759" s="114" t="s">
        <v>2149</v>
      </c>
      <c r="B8759">
        <v>545</v>
      </c>
      <c r="C8759" s="114" t="s">
        <v>52</v>
      </c>
      <c r="D8759" s="114" t="s">
        <v>1892</v>
      </c>
      <c r="E8759" s="115">
        <v>44879</v>
      </c>
      <c r="F8759" s="192">
        <v>0.75975694444444442</v>
      </c>
      <c r="G8759">
        <v>2</v>
      </c>
      <c r="H8759" s="114" t="s">
        <v>1893</v>
      </c>
      <c r="I8759">
        <v>5272700</v>
      </c>
    </row>
    <row r="8760" spans="1:9" x14ac:dyDescent="0.25">
      <c r="A8760" s="114" t="s">
        <v>2149</v>
      </c>
      <c r="B8760">
        <v>546</v>
      </c>
      <c r="C8760" s="114" t="s">
        <v>53</v>
      </c>
      <c r="D8760" s="114" t="s">
        <v>1258</v>
      </c>
      <c r="E8760" s="115">
        <v>44879</v>
      </c>
      <c r="F8760" s="192">
        <v>0.76027777777777783</v>
      </c>
      <c r="G8760">
        <v>2</v>
      </c>
      <c r="H8760" s="114" t="s">
        <v>1259</v>
      </c>
      <c r="I8760">
        <v>4793403</v>
      </c>
    </row>
    <row r="8761" spans="1:9" x14ac:dyDescent="0.25">
      <c r="A8761" s="114" t="s">
        <v>2149</v>
      </c>
      <c r="B8761">
        <v>547</v>
      </c>
      <c r="C8761" s="114" t="s">
        <v>53</v>
      </c>
      <c r="D8761" s="114" t="s">
        <v>849</v>
      </c>
      <c r="E8761" s="115">
        <v>44879</v>
      </c>
      <c r="F8761" s="192">
        <v>0.7603240740740741</v>
      </c>
      <c r="G8761">
        <v>2</v>
      </c>
      <c r="H8761" s="114" t="s">
        <v>850</v>
      </c>
      <c r="I8761">
        <v>15027073</v>
      </c>
    </row>
    <row r="8762" spans="1:9" x14ac:dyDescent="0.25">
      <c r="A8762" s="114" t="s">
        <v>2149</v>
      </c>
      <c r="B8762">
        <v>548</v>
      </c>
      <c r="C8762" s="114" t="s">
        <v>52</v>
      </c>
      <c r="D8762" s="114" t="s">
        <v>1513</v>
      </c>
      <c r="E8762" s="115">
        <v>44879</v>
      </c>
      <c r="F8762" s="192">
        <v>0.76043981481481482</v>
      </c>
      <c r="G8762">
        <v>2</v>
      </c>
      <c r="H8762" s="114" t="s">
        <v>1514</v>
      </c>
      <c r="I8762">
        <v>5277411</v>
      </c>
    </row>
    <row r="8763" spans="1:9" x14ac:dyDescent="0.25">
      <c r="A8763" s="114" t="s">
        <v>2149</v>
      </c>
      <c r="B8763">
        <v>549</v>
      </c>
      <c r="C8763" s="114" t="s">
        <v>53</v>
      </c>
      <c r="D8763" s="114" t="s">
        <v>556</v>
      </c>
      <c r="E8763" s="115">
        <v>44879</v>
      </c>
      <c r="F8763" s="192">
        <v>0.76049768518518523</v>
      </c>
      <c r="G8763">
        <v>2</v>
      </c>
      <c r="H8763" s="114" t="s">
        <v>557</v>
      </c>
      <c r="I8763"/>
    </row>
    <row r="8764" spans="1:9" x14ac:dyDescent="0.25">
      <c r="A8764" s="114" t="s">
        <v>2149</v>
      </c>
      <c r="B8764">
        <v>550</v>
      </c>
      <c r="C8764" s="114" t="s">
        <v>53</v>
      </c>
      <c r="D8764" s="114" t="s">
        <v>1368</v>
      </c>
      <c r="E8764" s="115">
        <v>44879</v>
      </c>
      <c r="F8764" s="192">
        <v>0.76057870370370373</v>
      </c>
      <c r="G8764">
        <v>2</v>
      </c>
      <c r="H8764" s="114" t="s">
        <v>1369</v>
      </c>
      <c r="I8764"/>
    </row>
    <row r="8765" spans="1:9" x14ac:dyDescent="0.25">
      <c r="A8765" s="114" t="s">
        <v>2149</v>
      </c>
      <c r="B8765">
        <v>551</v>
      </c>
      <c r="C8765" s="114" t="s">
        <v>53</v>
      </c>
      <c r="D8765" s="114" t="s">
        <v>1694</v>
      </c>
      <c r="E8765" s="115">
        <v>44879</v>
      </c>
      <c r="F8765" s="192">
        <v>0.76061342592592596</v>
      </c>
      <c r="G8765">
        <v>2</v>
      </c>
      <c r="H8765" s="114" t="s">
        <v>1695</v>
      </c>
      <c r="I8765"/>
    </row>
    <row r="8766" spans="1:9" x14ac:dyDescent="0.25">
      <c r="A8766" s="114" t="s">
        <v>2149</v>
      </c>
      <c r="B8766">
        <v>552</v>
      </c>
      <c r="C8766" s="114" t="s">
        <v>53</v>
      </c>
      <c r="D8766" s="114" t="s">
        <v>1537</v>
      </c>
      <c r="E8766" s="115">
        <v>44879</v>
      </c>
      <c r="F8766" s="192">
        <v>0.76075231481481487</v>
      </c>
      <c r="G8766">
        <v>2</v>
      </c>
      <c r="H8766" s="114" t="s">
        <v>1538</v>
      </c>
      <c r="I8766"/>
    </row>
    <row r="8767" spans="1:9" x14ac:dyDescent="0.25">
      <c r="A8767" s="114" t="s">
        <v>2149</v>
      </c>
      <c r="B8767">
        <v>553</v>
      </c>
      <c r="C8767" s="114" t="s">
        <v>53</v>
      </c>
      <c r="D8767" s="114" t="s">
        <v>1223</v>
      </c>
      <c r="E8767" s="115">
        <v>44879</v>
      </c>
      <c r="F8767" s="192">
        <v>0.76079861111111113</v>
      </c>
      <c r="G8767">
        <v>2</v>
      </c>
      <c r="H8767" s="114" t="s">
        <v>1224</v>
      </c>
      <c r="I8767"/>
    </row>
    <row r="8768" spans="1:9" x14ac:dyDescent="0.25">
      <c r="A8768" s="114" t="s">
        <v>2149</v>
      </c>
      <c r="B8768">
        <v>554</v>
      </c>
      <c r="C8768" s="114" t="s">
        <v>53</v>
      </c>
      <c r="D8768" s="114" t="s">
        <v>1539</v>
      </c>
      <c r="E8768" s="115">
        <v>44879</v>
      </c>
      <c r="F8768" s="192">
        <v>0.7608449074074074</v>
      </c>
      <c r="G8768">
        <v>2</v>
      </c>
      <c r="H8768" s="114" t="s">
        <v>1540</v>
      </c>
      <c r="I8768"/>
    </row>
    <row r="8769" spans="1:9" x14ac:dyDescent="0.25">
      <c r="A8769" s="114" t="s">
        <v>2149</v>
      </c>
      <c r="B8769">
        <v>555</v>
      </c>
      <c r="C8769" s="114" t="s">
        <v>52</v>
      </c>
      <c r="D8769" s="114" t="s">
        <v>1412</v>
      </c>
      <c r="E8769" s="115">
        <v>44879</v>
      </c>
      <c r="F8769" s="192">
        <v>0.7610069444444445</v>
      </c>
      <c r="G8769">
        <v>2</v>
      </c>
      <c r="H8769" s="114" t="s">
        <v>1413</v>
      </c>
      <c r="I8769">
        <v>14112293</v>
      </c>
    </row>
    <row r="8770" spans="1:9" x14ac:dyDescent="0.25">
      <c r="A8770" s="114" t="s">
        <v>2149</v>
      </c>
      <c r="B8770">
        <v>556</v>
      </c>
      <c r="C8770" s="114" t="s">
        <v>53</v>
      </c>
      <c r="D8770" s="114" t="s">
        <v>472</v>
      </c>
      <c r="E8770" s="115">
        <v>44879</v>
      </c>
      <c r="F8770" s="192">
        <v>0.76105324074074077</v>
      </c>
      <c r="G8770">
        <v>2</v>
      </c>
      <c r="H8770" s="114" t="s">
        <v>473</v>
      </c>
      <c r="I8770"/>
    </row>
    <row r="8771" spans="1:9" x14ac:dyDescent="0.25">
      <c r="A8771" s="114" t="s">
        <v>2149</v>
      </c>
      <c r="B8771">
        <v>557</v>
      </c>
      <c r="C8771" s="114" t="s">
        <v>53</v>
      </c>
      <c r="D8771" s="114" t="s">
        <v>546</v>
      </c>
      <c r="E8771" s="115">
        <v>44879</v>
      </c>
      <c r="F8771" s="192">
        <v>0.76109953703703703</v>
      </c>
      <c r="G8771">
        <v>2</v>
      </c>
      <c r="H8771" s="114" t="s">
        <v>547</v>
      </c>
      <c r="I8771">
        <v>14808682</v>
      </c>
    </row>
    <row r="8772" spans="1:9" x14ac:dyDescent="0.25">
      <c r="A8772" s="114" t="s">
        <v>2149</v>
      </c>
      <c r="B8772">
        <v>558</v>
      </c>
      <c r="C8772" s="114" t="s">
        <v>52</v>
      </c>
      <c r="D8772" s="114" t="s">
        <v>1702</v>
      </c>
      <c r="E8772" s="115">
        <v>44879</v>
      </c>
      <c r="F8772" s="192">
        <v>0.76131944444444444</v>
      </c>
      <c r="G8772">
        <v>2</v>
      </c>
      <c r="H8772" s="114" t="s">
        <v>1703</v>
      </c>
      <c r="I8772">
        <v>5272912</v>
      </c>
    </row>
    <row r="8773" spans="1:9" x14ac:dyDescent="0.25">
      <c r="A8773" s="114" t="s">
        <v>2149</v>
      </c>
      <c r="B8773">
        <v>559</v>
      </c>
      <c r="C8773" s="114" t="s">
        <v>53</v>
      </c>
      <c r="D8773" s="114" t="s">
        <v>314</v>
      </c>
      <c r="E8773" s="115">
        <v>44879</v>
      </c>
      <c r="F8773" s="192">
        <v>0.7613657407407407</v>
      </c>
      <c r="G8773">
        <v>2</v>
      </c>
      <c r="H8773" s="114" t="s">
        <v>315</v>
      </c>
      <c r="I8773"/>
    </row>
    <row r="8774" spans="1:9" x14ac:dyDescent="0.25">
      <c r="A8774" s="114" t="s">
        <v>2149</v>
      </c>
      <c r="B8774">
        <v>560</v>
      </c>
      <c r="C8774" s="114" t="s">
        <v>53</v>
      </c>
      <c r="D8774" s="114" t="s">
        <v>198</v>
      </c>
      <c r="E8774" s="115">
        <v>44879</v>
      </c>
      <c r="F8774" s="192">
        <v>0.76140046296296293</v>
      </c>
      <c r="G8774">
        <v>2</v>
      </c>
      <c r="H8774" s="114" t="s">
        <v>199</v>
      </c>
      <c r="I8774"/>
    </row>
    <row r="8775" spans="1:9" x14ac:dyDescent="0.25">
      <c r="A8775" s="114" t="s">
        <v>2149</v>
      </c>
      <c r="B8775">
        <v>561</v>
      </c>
      <c r="C8775" s="114" t="s">
        <v>53</v>
      </c>
      <c r="D8775" s="114" t="s">
        <v>2059</v>
      </c>
      <c r="E8775" s="115">
        <v>44879</v>
      </c>
      <c r="F8775" s="192">
        <v>0.76146990740740739</v>
      </c>
      <c r="G8775">
        <v>2</v>
      </c>
      <c r="H8775" s="114" t="s">
        <v>2060</v>
      </c>
      <c r="I8775"/>
    </row>
    <row r="8776" spans="1:9" x14ac:dyDescent="0.25">
      <c r="A8776" s="114" t="s">
        <v>2149</v>
      </c>
      <c r="B8776">
        <v>562</v>
      </c>
      <c r="C8776" s="114" t="s">
        <v>52</v>
      </c>
      <c r="D8776" s="114" t="s">
        <v>214</v>
      </c>
      <c r="E8776" s="115">
        <v>44879</v>
      </c>
      <c r="F8776" s="192">
        <v>0.76150462962962961</v>
      </c>
      <c r="G8776">
        <v>2</v>
      </c>
      <c r="H8776" s="114" t="s">
        <v>215</v>
      </c>
      <c r="I8776">
        <v>6709742</v>
      </c>
    </row>
    <row r="8777" spans="1:9" x14ac:dyDescent="0.25">
      <c r="A8777" s="114" t="s">
        <v>2149</v>
      </c>
      <c r="B8777">
        <v>563</v>
      </c>
      <c r="C8777" s="114" t="s">
        <v>53</v>
      </c>
      <c r="D8777" s="114" t="s">
        <v>1394</v>
      </c>
      <c r="E8777" s="115">
        <v>44879</v>
      </c>
      <c r="F8777" s="192">
        <v>0.76163194444444449</v>
      </c>
      <c r="G8777">
        <v>2</v>
      </c>
      <c r="H8777" s="114" t="s">
        <v>1395</v>
      </c>
      <c r="I8777"/>
    </row>
    <row r="8778" spans="1:9" x14ac:dyDescent="0.25">
      <c r="A8778" s="114" t="s">
        <v>2149</v>
      </c>
      <c r="B8778">
        <v>564</v>
      </c>
      <c r="C8778" s="114" t="s">
        <v>53</v>
      </c>
      <c r="D8778" s="114" t="s">
        <v>2112</v>
      </c>
      <c r="E8778" s="115">
        <v>44879</v>
      </c>
      <c r="F8778" s="192">
        <v>0.76168981481481479</v>
      </c>
      <c r="G8778">
        <v>2</v>
      </c>
      <c r="H8778" s="114" t="s">
        <v>2113</v>
      </c>
      <c r="I8778"/>
    </row>
    <row r="8779" spans="1:9" x14ac:dyDescent="0.25">
      <c r="A8779" s="114" t="s">
        <v>2149</v>
      </c>
      <c r="B8779">
        <v>565</v>
      </c>
      <c r="C8779" s="114" t="s">
        <v>54</v>
      </c>
      <c r="D8779" s="114" t="s">
        <v>252</v>
      </c>
      <c r="E8779" s="115">
        <v>44879</v>
      </c>
      <c r="F8779" s="192">
        <v>0.76195601851851846</v>
      </c>
      <c r="G8779">
        <v>2</v>
      </c>
      <c r="H8779" s="114" t="s">
        <v>253</v>
      </c>
      <c r="I8779">
        <v>5334326</v>
      </c>
    </row>
    <row r="8780" spans="1:9" x14ac:dyDescent="0.25">
      <c r="A8780" s="114" t="s">
        <v>2149</v>
      </c>
      <c r="B8780">
        <v>566</v>
      </c>
      <c r="C8780" s="114" t="s">
        <v>54</v>
      </c>
      <c r="D8780" s="114" t="s">
        <v>2161</v>
      </c>
      <c r="E8780" s="115">
        <v>44879</v>
      </c>
      <c r="F8780" s="192">
        <v>0.76202546296296292</v>
      </c>
      <c r="G8780">
        <v>2</v>
      </c>
      <c r="H8780" s="114" t="s">
        <v>2162</v>
      </c>
      <c r="I8780">
        <v>8297525</v>
      </c>
    </row>
    <row r="8781" spans="1:9" x14ac:dyDescent="0.25">
      <c r="A8781" s="114" t="s">
        <v>2149</v>
      </c>
      <c r="B8781">
        <v>567</v>
      </c>
      <c r="C8781" s="114" t="s">
        <v>54</v>
      </c>
      <c r="D8781" s="114" t="s">
        <v>2083</v>
      </c>
      <c r="E8781" s="115">
        <v>44879</v>
      </c>
      <c r="F8781" s="192">
        <v>0.76208333333333333</v>
      </c>
      <c r="G8781">
        <v>2</v>
      </c>
      <c r="H8781" s="114" t="s">
        <v>2084</v>
      </c>
      <c r="I8781">
        <v>5346563</v>
      </c>
    </row>
    <row r="8782" spans="1:9" x14ac:dyDescent="0.25">
      <c r="A8782" s="114" t="s">
        <v>2149</v>
      </c>
      <c r="B8782">
        <v>568</v>
      </c>
      <c r="C8782" s="114" t="s">
        <v>53</v>
      </c>
      <c r="D8782" s="114" t="s">
        <v>1352</v>
      </c>
      <c r="E8782" s="115">
        <v>44879</v>
      </c>
      <c r="F8782" s="192">
        <v>0.76292824074074073</v>
      </c>
      <c r="G8782">
        <v>2</v>
      </c>
      <c r="H8782" s="114" t="s">
        <v>1353</v>
      </c>
      <c r="I8782">
        <v>5467526</v>
      </c>
    </row>
    <row r="8783" spans="1:9" x14ac:dyDescent="0.25">
      <c r="A8783" s="114" t="s">
        <v>2149</v>
      </c>
      <c r="B8783">
        <v>569</v>
      </c>
      <c r="C8783" s="114" t="s">
        <v>53</v>
      </c>
      <c r="D8783" s="114" t="s">
        <v>963</v>
      </c>
      <c r="E8783" s="115">
        <v>44879</v>
      </c>
      <c r="F8783" s="192">
        <v>0.76297453703703699</v>
      </c>
      <c r="G8783">
        <v>2</v>
      </c>
      <c r="H8783" s="114" t="s">
        <v>964</v>
      </c>
      <c r="I8783">
        <v>14812395</v>
      </c>
    </row>
    <row r="8784" spans="1:9" x14ac:dyDescent="0.25">
      <c r="A8784" s="114" t="s">
        <v>2149</v>
      </c>
      <c r="B8784">
        <v>570</v>
      </c>
      <c r="C8784" s="114" t="s">
        <v>53</v>
      </c>
      <c r="D8784" s="114" t="s">
        <v>1501</v>
      </c>
      <c r="E8784" s="115">
        <v>44879</v>
      </c>
      <c r="F8784" s="192">
        <v>0.76300925925925922</v>
      </c>
      <c r="G8784">
        <v>2</v>
      </c>
      <c r="H8784" s="114" t="s">
        <v>1502</v>
      </c>
      <c r="I8784">
        <v>2736654</v>
      </c>
    </row>
    <row r="8785" spans="1:9" x14ac:dyDescent="0.25">
      <c r="A8785" s="114" t="s">
        <v>2149</v>
      </c>
      <c r="B8785">
        <v>571</v>
      </c>
      <c r="C8785" s="114" t="s">
        <v>57</v>
      </c>
      <c r="D8785" s="114" t="s">
        <v>1479</v>
      </c>
      <c r="E8785" s="115">
        <v>44879</v>
      </c>
      <c r="F8785" s="192">
        <v>0.76313657407407409</v>
      </c>
      <c r="G8785">
        <v>2</v>
      </c>
      <c r="H8785" s="114" t="s">
        <v>1480</v>
      </c>
      <c r="I8785"/>
    </row>
    <row r="8786" spans="1:9" x14ac:dyDescent="0.25">
      <c r="A8786" s="114" t="s">
        <v>2149</v>
      </c>
      <c r="B8786">
        <v>572</v>
      </c>
      <c r="C8786" s="114" t="s">
        <v>54</v>
      </c>
      <c r="D8786" s="114" t="s">
        <v>1700</v>
      </c>
      <c r="E8786" s="115">
        <v>44879</v>
      </c>
      <c r="F8786" s="192">
        <v>0.76318287037037036</v>
      </c>
      <c r="G8786">
        <v>2</v>
      </c>
      <c r="H8786" s="114" t="s">
        <v>1701</v>
      </c>
      <c r="I8786"/>
    </row>
    <row r="8787" spans="1:9" x14ac:dyDescent="0.25">
      <c r="A8787" s="114" t="s">
        <v>2149</v>
      </c>
      <c r="B8787">
        <v>573</v>
      </c>
      <c r="C8787" s="114" t="s">
        <v>53</v>
      </c>
      <c r="D8787" s="114" t="s">
        <v>2085</v>
      </c>
      <c r="E8787" s="115">
        <v>44879</v>
      </c>
      <c r="F8787" s="192">
        <v>0.76393518518518522</v>
      </c>
      <c r="G8787">
        <v>2</v>
      </c>
      <c r="H8787" s="114" t="s">
        <v>2086</v>
      </c>
      <c r="I8787"/>
    </row>
    <row r="8788" spans="1:9" x14ac:dyDescent="0.25">
      <c r="A8788" s="114" t="s">
        <v>2149</v>
      </c>
      <c r="B8788">
        <v>574</v>
      </c>
      <c r="C8788" s="114" t="s">
        <v>52</v>
      </c>
      <c r="D8788" s="114" t="s">
        <v>238</v>
      </c>
      <c r="E8788" s="115">
        <v>44879</v>
      </c>
      <c r="F8788" s="192">
        <v>0.76400462962962967</v>
      </c>
      <c r="G8788">
        <v>2</v>
      </c>
      <c r="H8788" s="114" t="s">
        <v>239</v>
      </c>
      <c r="I8788">
        <v>5401223</v>
      </c>
    </row>
    <row r="8789" spans="1:9" x14ac:dyDescent="0.25">
      <c r="A8789" s="114" t="s">
        <v>2149</v>
      </c>
      <c r="B8789">
        <v>575</v>
      </c>
      <c r="C8789" s="114" t="s">
        <v>53</v>
      </c>
      <c r="D8789" s="114" t="s">
        <v>751</v>
      </c>
      <c r="E8789" s="115">
        <v>44879</v>
      </c>
      <c r="F8789" s="192">
        <v>0.7643402777777778</v>
      </c>
      <c r="G8789">
        <v>2</v>
      </c>
      <c r="H8789" s="114" t="s">
        <v>752</v>
      </c>
      <c r="I8789"/>
    </row>
    <row r="8790" spans="1:9" x14ac:dyDescent="0.25">
      <c r="A8790" s="114" t="s">
        <v>2149</v>
      </c>
      <c r="B8790">
        <v>576</v>
      </c>
      <c r="C8790" s="114" t="s">
        <v>54</v>
      </c>
      <c r="D8790" s="114" t="s">
        <v>1894</v>
      </c>
      <c r="E8790" s="115">
        <v>44879</v>
      </c>
      <c r="F8790" s="192">
        <v>0.76457175925925924</v>
      </c>
      <c r="G8790">
        <v>2</v>
      </c>
      <c r="H8790" s="114" t="s">
        <v>1895</v>
      </c>
      <c r="I8790">
        <v>7195467</v>
      </c>
    </row>
    <row r="8791" spans="1:9" x14ac:dyDescent="0.25">
      <c r="A8791" s="114" t="s">
        <v>2149</v>
      </c>
      <c r="B8791">
        <v>577</v>
      </c>
      <c r="C8791" s="114" t="s">
        <v>52</v>
      </c>
      <c r="D8791" s="114" t="s">
        <v>1087</v>
      </c>
      <c r="E8791" s="115">
        <v>44879</v>
      </c>
      <c r="F8791" s="192">
        <v>0.76462962962962966</v>
      </c>
      <c r="G8791">
        <v>2</v>
      </c>
      <c r="H8791" s="114" t="s">
        <v>1088</v>
      </c>
      <c r="I8791">
        <v>7341922</v>
      </c>
    </row>
    <row r="8792" spans="1:9" x14ac:dyDescent="0.25">
      <c r="A8792" s="114" t="s">
        <v>2149</v>
      </c>
      <c r="B8792">
        <v>578</v>
      </c>
      <c r="C8792" s="114" t="s">
        <v>52</v>
      </c>
      <c r="D8792" s="114" t="s">
        <v>1505</v>
      </c>
      <c r="E8792" s="115">
        <v>44879</v>
      </c>
      <c r="F8792" s="192">
        <v>0.765162037037037</v>
      </c>
      <c r="G8792">
        <v>2</v>
      </c>
      <c r="H8792" s="114" t="s">
        <v>1506</v>
      </c>
      <c r="I8792"/>
    </row>
    <row r="8793" spans="1:9" x14ac:dyDescent="0.25">
      <c r="A8793" s="114" t="s">
        <v>2149</v>
      </c>
      <c r="B8793">
        <v>579</v>
      </c>
      <c r="C8793" s="114" t="s">
        <v>52</v>
      </c>
      <c r="D8793" s="114" t="s">
        <v>1164</v>
      </c>
      <c r="E8793" s="115">
        <v>44879</v>
      </c>
      <c r="F8793" s="192">
        <v>0.76520833333333338</v>
      </c>
      <c r="G8793">
        <v>2</v>
      </c>
      <c r="H8793" s="114" t="s">
        <v>1165</v>
      </c>
      <c r="I8793">
        <v>14987576</v>
      </c>
    </row>
    <row r="8794" spans="1:9" x14ac:dyDescent="0.25">
      <c r="A8794" s="114" t="s">
        <v>2149</v>
      </c>
      <c r="B8794">
        <v>580</v>
      </c>
      <c r="C8794" s="114" t="s">
        <v>52</v>
      </c>
      <c r="D8794" s="114" t="s">
        <v>1714</v>
      </c>
      <c r="E8794" s="115">
        <v>44879</v>
      </c>
      <c r="F8794" s="192">
        <v>0.76525462962962965</v>
      </c>
      <c r="G8794">
        <v>2</v>
      </c>
      <c r="H8794" s="114" t="s">
        <v>1715</v>
      </c>
      <c r="I8794"/>
    </row>
    <row r="8795" spans="1:9" x14ac:dyDescent="0.25">
      <c r="A8795" s="114" t="s">
        <v>2149</v>
      </c>
      <c r="B8795">
        <v>581</v>
      </c>
      <c r="C8795" s="114" t="s">
        <v>54</v>
      </c>
      <c r="D8795" s="114" t="s">
        <v>476</v>
      </c>
      <c r="E8795" s="115">
        <v>44879</v>
      </c>
      <c r="F8795" s="192">
        <v>0.76530092592592591</v>
      </c>
      <c r="G8795">
        <v>2</v>
      </c>
      <c r="H8795" s="114" t="s">
        <v>477</v>
      </c>
      <c r="I8795">
        <v>8117314</v>
      </c>
    </row>
    <row r="8796" spans="1:9" x14ac:dyDescent="0.25">
      <c r="A8796" s="114" t="s">
        <v>2149</v>
      </c>
      <c r="B8796">
        <v>582</v>
      </c>
      <c r="C8796" s="114" t="s">
        <v>52</v>
      </c>
      <c r="D8796" s="114" t="s">
        <v>232</v>
      </c>
      <c r="E8796" s="115">
        <v>44879</v>
      </c>
      <c r="F8796" s="192">
        <v>0.76537037037037037</v>
      </c>
      <c r="G8796">
        <v>2</v>
      </c>
      <c r="H8796" s="114" t="s">
        <v>233</v>
      </c>
      <c r="I8796"/>
    </row>
    <row r="8797" spans="1:9" x14ac:dyDescent="0.25">
      <c r="A8797" s="114" t="s">
        <v>2149</v>
      </c>
      <c r="B8797">
        <v>583</v>
      </c>
      <c r="C8797" s="114" t="s">
        <v>53</v>
      </c>
      <c r="D8797" s="114" t="s">
        <v>1370</v>
      </c>
      <c r="E8797" s="115">
        <v>44879</v>
      </c>
      <c r="F8797" s="192">
        <v>0.76605324074074077</v>
      </c>
      <c r="G8797">
        <v>2</v>
      </c>
      <c r="H8797" s="114" t="s">
        <v>1371</v>
      </c>
      <c r="I8797"/>
    </row>
    <row r="8798" spans="1:9" x14ac:dyDescent="0.25">
      <c r="A8798" s="114" t="s">
        <v>2149</v>
      </c>
      <c r="B8798">
        <v>584</v>
      </c>
      <c r="C8798" s="114" t="s">
        <v>52</v>
      </c>
      <c r="D8798" s="114" t="s">
        <v>1521</v>
      </c>
      <c r="E8798" s="115">
        <v>44879</v>
      </c>
      <c r="F8798" s="192">
        <v>0.76644675925925931</v>
      </c>
      <c r="G8798">
        <v>2</v>
      </c>
      <c r="H8798" s="114" t="s">
        <v>1522</v>
      </c>
      <c r="I8798">
        <v>6702196</v>
      </c>
    </row>
    <row r="8799" spans="1:9" x14ac:dyDescent="0.25">
      <c r="A8799" s="114" t="s">
        <v>2149</v>
      </c>
      <c r="B8799">
        <v>585</v>
      </c>
      <c r="C8799" s="114" t="s">
        <v>52</v>
      </c>
      <c r="D8799" s="114" t="s">
        <v>246</v>
      </c>
      <c r="E8799" s="115">
        <v>44879</v>
      </c>
      <c r="F8799" s="192">
        <v>0.76648148148148143</v>
      </c>
      <c r="G8799">
        <v>2</v>
      </c>
      <c r="H8799" s="114" t="s">
        <v>247</v>
      </c>
      <c r="I8799">
        <v>7284211</v>
      </c>
    </row>
    <row r="8800" spans="1:9" x14ac:dyDescent="0.25">
      <c r="A8800" s="114" t="s">
        <v>2149</v>
      </c>
      <c r="B8800">
        <v>586</v>
      </c>
      <c r="C8800" s="114" t="s">
        <v>52</v>
      </c>
      <c r="D8800" s="114" t="s">
        <v>1306</v>
      </c>
      <c r="E8800" s="115">
        <v>44879</v>
      </c>
      <c r="F8800" s="192">
        <v>0.76651620370370366</v>
      </c>
      <c r="G8800">
        <v>2</v>
      </c>
      <c r="H8800" s="114" t="s">
        <v>1307</v>
      </c>
      <c r="I8800">
        <v>14942233</v>
      </c>
    </row>
    <row r="8801" spans="1:9" x14ac:dyDescent="0.25">
      <c r="A8801" s="114" t="s">
        <v>2149</v>
      </c>
      <c r="B8801">
        <v>587</v>
      </c>
      <c r="C8801" s="114" t="s">
        <v>53</v>
      </c>
      <c r="D8801" s="114" t="s">
        <v>1944</v>
      </c>
      <c r="E8801" s="115">
        <v>44879</v>
      </c>
      <c r="F8801" s="192">
        <v>0.76663194444444449</v>
      </c>
      <c r="G8801">
        <v>2</v>
      </c>
      <c r="H8801" s="114" t="s">
        <v>1945</v>
      </c>
      <c r="I8801"/>
    </row>
    <row r="8802" spans="1:9" x14ac:dyDescent="0.25">
      <c r="A8802" s="114" t="s">
        <v>2149</v>
      </c>
      <c r="B8802">
        <v>588</v>
      </c>
      <c r="C8802" s="114" t="s">
        <v>53</v>
      </c>
      <c r="D8802" s="114" t="s">
        <v>1706</v>
      </c>
      <c r="E8802" s="115">
        <v>44879</v>
      </c>
      <c r="F8802" s="192">
        <v>0.7666898148148148</v>
      </c>
      <c r="G8802">
        <v>2</v>
      </c>
      <c r="H8802" s="114" t="s">
        <v>1707</v>
      </c>
      <c r="I8802"/>
    </row>
    <row r="8803" spans="1:9" x14ac:dyDescent="0.25">
      <c r="A8803" s="114" t="s">
        <v>2149</v>
      </c>
      <c r="B8803">
        <v>589</v>
      </c>
      <c r="C8803" s="114" t="s">
        <v>53</v>
      </c>
      <c r="D8803" s="114" t="s">
        <v>1467</v>
      </c>
      <c r="E8803" s="115">
        <v>44879</v>
      </c>
      <c r="F8803" s="192">
        <v>0.76673611111111106</v>
      </c>
      <c r="G8803">
        <v>2</v>
      </c>
      <c r="H8803" s="114" t="s">
        <v>1468</v>
      </c>
      <c r="I8803"/>
    </row>
    <row r="8804" spans="1:9" x14ac:dyDescent="0.25">
      <c r="A8804" s="114" t="s">
        <v>2149</v>
      </c>
      <c r="B8804">
        <v>590</v>
      </c>
      <c r="C8804" s="114" t="s">
        <v>53</v>
      </c>
      <c r="D8804" s="114" t="s">
        <v>208</v>
      </c>
      <c r="E8804" s="115">
        <v>44879</v>
      </c>
      <c r="F8804" s="192">
        <v>0.76714120370370376</v>
      </c>
      <c r="G8804">
        <v>2</v>
      </c>
      <c r="H8804" s="114" t="s">
        <v>209</v>
      </c>
      <c r="I8804">
        <v>5500801</v>
      </c>
    </row>
    <row r="8805" spans="1:9" x14ac:dyDescent="0.25">
      <c r="A8805" s="114" t="s">
        <v>2149</v>
      </c>
      <c r="B8805">
        <v>591</v>
      </c>
      <c r="C8805" s="114" t="s">
        <v>53</v>
      </c>
      <c r="D8805" s="114" t="s">
        <v>1300</v>
      </c>
      <c r="E8805" s="115">
        <v>44879</v>
      </c>
      <c r="F8805" s="192">
        <v>0.76718750000000002</v>
      </c>
      <c r="G8805">
        <v>2</v>
      </c>
      <c r="H8805" s="114" t="s">
        <v>1301</v>
      </c>
      <c r="I8805"/>
    </row>
    <row r="8806" spans="1:9" x14ac:dyDescent="0.25">
      <c r="A8806" s="114" t="s">
        <v>2149</v>
      </c>
      <c r="B8806">
        <v>592</v>
      </c>
      <c r="C8806" s="114" t="s">
        <v>53</v>
      </c>
      <c r="D8806" s="114" t="s">
        <v>1272</v>
      </c>
      <c r="E8806" s="115">
        <v>44879</v>
      </c>
      <c r="F8806" s="192">
        <v>0.76748842592592592</v>
      </c>
      <c r="G8806">
        <v>2</v>
      </c>
      <c r="H8806" s="114" t="s">
        <v>1273</v>
      </c>
      <c r="I8806"/>
    </row>
    <row r="8807" spans="1:9" x14ac:dyDescent="0.25">
      <c r="A8807" s="114" t="s">
        <v>2149</v>
      </c>
      <c r="B8807">
        <v>593</v>
      </c>
      <c r="C8807" s="114" t="s">
        <v>54</v>
      </c>
      <c r="D8807" s="114" t="s">
        <v>414</v>
      </c>
      <c r="E8807" s="115">
        <v>44879</v>
      </c>
      <c r="F8807" s="192">
        <v>0.76755787037037038</v>
      </c>
      <c r="G8807">
        <v>2</v>
      </c>
      <c r="H8807" s="114" t="s">
        <v>415</v>
      </c>
      <c r="I8807">
        <v>6721068</v>
      </c>
    </row>
    <row r="8808" spans="1:9" x14ac:dyDescent="0.25">
      <c r="A8808" s="114" t="s">
        <v>2149</v>
      </c>
      <c r="B8808">
        <v>594</v>
      </c>
      <c r="C8808" s="114" t="s">
        <v>52</v>
      </c>
      <c r="D8808" s="114" t="s">
        <v>1704</v>
      </c>
      <c r="E8808" s="115">
        <v>44879</v>
      </c>
      <c r="F8808" s="192">
        <v>0.76773148148148151</v>
      </c>
      <c r="G8808">
        <v>2</v>
      </c>
      <c r="H8808" s="114" t="s">
        <v>1705</v>
      </c>
      <c r="I8808">
        <v>5272883</v>
      </c>
    </row>
    <row r="8809" spans="1:9" x14ac:dyDescent="0.25">
      <c r="A8809" s="114" t="s">
        <v>2149</v>
      </c>
      <c r="B8809">
        <v>595</v>
      </c>
      <c r="C8809" s="114" t="s">
        <v>54</v>
      </c>
      <c r="D8809" s="114" t="s">
        <v>1837</v>
      </c>
      <c r="E8809" s="115">
        <v>44879</v>
      </c>
      <c r="F8809" s="192">
        <v>0.76787037037037043</v>
      </c>
      <c r="G8809">
        <v>2</v>
      </c>
      <c r="H8809" s="114" t="s">
        <v>1838</v>
      </c>
      <c r="I8809">
        <v>3640904</v>
      </c>
    </row>
    <row r="8810" spans="1:9" x14ac:dyDescent="0.25">
      <c r="A8810" s="114" t="s">
        <v>2149</v>
      </c>
      <c r="B8810">
        <v>596</v>
      </c>
      <c r="C8810" s="114" t="s">
        <v>54</v>
      </c>
      <c r="D8810" s="114" t="s">
        <v>1414</v>
      </c>
      <c r="E8810" s="115">
        <v>44879</v>
      </c>
      <c r="F8810" s="192">
        <v>0.76790509259259254</v>
      </c>
      <c r="G8810">
        <v>2</v>
      </c>
      <c r="H8810" s="114" t="s">
        <v>1415</v>
      </c>
      <c r="I8810"/>
    </row>
    <row r="8811" spans="1:9" x14ac:dyDescent="0.25">
      <c r="A8811" s="114" t="s">
        <v>2149</v>
      </c>
      <c r="B8811">
        <v>597</v>
      </c>
      <c r="C8811" s="114" t="s">
        <v>54</v>
      </c>
      <c r="D8811" s="114" t="s">
        <v>1296</v>
      </c>
      <c r="E8811" s="115">
        <v>44879</v>
      </c>
      <c r="F8811" s="192">
        <v>0.76799768518518519</v>
      </c>
      <c r="G8811">
        <v>2</v>
      </c>
      <c r="H8811" s="114" t="s">
        <v>1297</v>
      </c>
      <c r="I8811">
        <v>2151246</v>
      </c>
    </row>
    <row r="8812" spans="1:9" x14ac:dyDescent="0.25">
      <c r="A8812" s="114" t="s">
        <v>2149</v>
      </c>
      <c r="B8812">
        <v>598</v>
      </c>
      <c r="C8812" s="114" t="s">
        <v>52</v>
      </c>
      <c r="D8812" s="114" t="s">
        <v>224</v>
      </c>
      <c r="E8812" s="115">
        <v>44879</v>
      </c>
      <c r="F8812" s="192">
        <v>0.7680555555555556</v>
      </c>
      <c r="G8812">
        <v>2</v>
      </c>
      <c r="H8812" s="114" t="s">
        <v>225</v>
      </c>
      <c r="I8812">
        <v>14934569</v>
      </c>
    </row>
    <row r="8813" spans="1:9" x14ac:dyDescent="0.25">
      <c r="A8813" s="114" t="s">
        <v>2149</v>
      </c>
      <c r="B8813">
        <v>599</v>
      </c>
      <c r="C8813" s="114" t="s">
        <v>54</v>
      </c>
      <c r="D8813" s="114" t="s">
        <v>1348</v>
      </c>
      <c r="E8813" s="115">
        <v>44879</v>
      </c>
      <c r="F8813" s="192">
        <v>0.76815972222222217</v>
      </c>
      <c r="G8813">
        <v>2</v>
      </c>
      <c r="H8813" s="114" t="s">
        <v>1349</v>
      </c>
      <c r="I8813">
        <v>6716129</v>
      </c>
    </row>
    <row r="8814" spans="1:9" x14ac:dyDescent="0.25">
      <c r="A8814" s="114" t="s">
        <v>2149</v>
      </c>
      <c r="B8814">
        <v>600</v>
      </c>
      <c r="C8814" s="114" t="s">
        <v>55</v>
      </c>
      <c r="D8814" s="114" t="s">
        <v>1739</v>
      </c>
      <c r="E8814" s="115">
        <v>44879</v>
      </c>
      <c r="F8814" s="192">
        <v>0.76853009259259264</v>
      </c>
      <c r="G8814">
        <v>2</v>
      </c>
      <c r="H8814" s="114" t="s">
        <v>1740</v>
      </c>
      <c r="I8814">
        <v>14812944</v>
      </c>
    </row>
    <row r="8815" spans="1:9" x14ac:dyDescent="0.25">
      <c r="A8815" s="114" t="s">
        <v>2149</v>
      </c>
      <c r="B8815">
        <v>601</v>
      </c>
      <c r="C8815" s="114" t="s">
        <v>52</v>
      </c>
      <c r="D8815" s="114" t="s">
        <v>1262</v>
      </c>
      <c r="E8815" s="115">
        <v>44879</v>
      </c>
      <c r="F8815" s="192">
        <v>0.76924768518518516</v>
      </c>
      <c r="G8815">
        <v>2</v>
      </c>
      <c r="H8815" s="114" t="s">
        <v>1263</v>
      </c>
      <c r="I8815">
        <v>5272682</v>
      </c>
    </row>
    <row r="8816" spans="1:9" x14ac:dyDescent="0.25">
      <c r="A8816" s="114" t="s">
        <v>2149</v>
      </c>
      <c r="B8816">
        <v>602</v>
      </c>
      <c r="C8816" s="114" t="s">
        <v>53</v>
      </c>
      <c r="D8816" s="114" t="s">
        <v>1361</v>
      </c>
      <c r="E8816" s="115">
        <v>44879</v>
      </c>
      <c r="F8816" s="192">
        <v>0.7693402777777778</v>
      </c>
      <c r="G8816">
        <v>2</v>
      </c>
      <c r="H8816" s="114" t="s">
        <v>1362</v>
      </c>
      <c r="I8816">
        <v>2725065</v>
      </c>
    </row>
    <row r="8817" spans="1:9" x14ac:dyDescent="0.25">
      <c r="A8817" s="114" t="s">
        <v>2149</v>
      </c>
      <c r="B8817">
        <v>603</v>
      </c>
      <c r="C8817" s="114" t="s">
        <v>53</v>
      </c>
      <c r="D8817" s="114" t="s">
        <v>1422</v>
      </c>
      <c r="E8817" s="115">
        <v>44879</v>
      </c>
      <c r="F8817" s="192">
        <v>0.76958333333333329</v>
      </c>
      <c r="G8817">
        <v>2</v>
      </c>
      <c r="H8817" s="114" t="s">
        <v>1423</v>
      </c>
      <c r="I8817"/>
    </row>
    <row r="8818" spans="1:9" x14ac:dyDescent="0.25">
      <c r="A8818" s="114" t="s">
        <v>2149</v>
      </c>
      <c r="B8818">
        <v>604</v>
      </c>
      <c r="C8818" s="114" t="s">
        <v>56</v>
      </c>
      <c r="D8818" s="114" t="s">
        <v>1723</v>
      </c>
      <c r="E8818" s="115">
        <v>44879</v>
      </c>
      <c r="F8818" s="192">
        <v>0.76962962962962966</v>
      </c>
      <c r="G8818">
        <v>2</v>
      </c>
      <c r="H8818" s="114" t="s">
        <v>1724</v>
      </c>
      <c r="I8818">
        <v>14959268</v>
      </c>
    </row>
    <row r="8819" spans="1:9" x14ac:dyDescent="0.25">
      <c r="A8819" s="114" t="s">
        <v>2149</v>
      </c>
      <c r="B8819">
        <v>605</v>
      </c>
      <c r="C8819" s="114" t="s">
        <v>53</v>
      </c>
      <c r="D8819" s="114" t="s">
        <v>1515</v>
      </c>
      <c r="E8819" s="115">
        <v>44879</v>
      </c>
      <c r="F8819" s="192">
        <v>0.77038194444444441</v>
      </c>
      <c r="G8819">
        <v>2</v>
      </c>
      <c r="H8819" s="114" t="s">
        <v>1516</v>
      </c>
      <c r="I8819"/>
    </row>
    <row r="8820" spans="1:9" x14ac:dyDescent="0.25">
      <c r="A8820" s="114" t="s">
        <v>2149</v>
      </c>
      <c r="B8820">
        <v>606</v>
      </c>
      <c r="C8820" s="114" t="s">
        <v>53</v>
      </c>
      <c r="D8820" s="114" t="s">
        <v>1318</v>
      </c>
      <c r="E8820" s="115">
        <v>44879</v>
      </c>
      <c r="F8820" s="192">
        <v>0.77060185185185182</v>
      </c>
      <c r="G8820">
        <v>2</v>
      </c>
      <c r="H8820" s="114" t="s">
        <v>1319</v>
      </c>
      <c r="I8820"/>
    </row>
    <row r="8821" spans="1:9" x14ac:dyDescent="0.25">
      <c r="A8821" s="114" t="s">
        <v>2149</v>
      </c>
      <c r="B8821">
        <v>607</v>
      </c>
      <c r="C8821" s="114" t="s">
        <v>57</v>
      </c>
      <c r="D8821" s="114" t="s">
        <v>1332</v>
      </c>
      <c r="E8821" s="115">
        <v>44879</v>
      </c>
      <c r="F8821" s="192">
        <v>0.77112268518518523</v>
      </c>
      <c r="G8821">
        <v>2</v>
      </c>
      <c r="H8821" s="114" t="s">
        <v>1333</v>
      </c>
      <c r="I8821">
        <v>14936017</v>
      </c>
    </row>
    <row r="8822" spans="1:9" x14ac:dyDescent="0.25">
      <c r="A8822" s="114" t="s">
        <v>2149</v>
      </c>
      <c r="B8822">
        <v>608</v>
      </c>
      <c r="C8822" s="114" t="s">
        <v>53</v>
      </c>
      <c r="D8822" s="114" t="s">
        <v>1810</v>
      </c>
      <c r="E8822" s="115">
        <v>44879</v>
      </c>
      <c r="F8822" s="192">
        <v>0.7716898148148148</v>
      </c>
      <c r="G8822">
        <v>2</v>
      </c>
      <c r="H8822" s="114" t="s">
        <v>1811</v>
      </c>
      <c r="I8822"/>
    </row>
    <row r="8823" spans="1:9" x14ac:dyDescent="0.25">
      <c r="A8823" s="114" t="s">
        <v>2149</v>
      </c>
      <c r="B8823">
        <v>609</v>
      </c>
      <c r="C8823" s="114" t="s">
        <v>54</v>
      </c>
      <c r="D8823" s="114" t="s">
        <v>286</v>
      </c>
      <c r="E8823" s="115">
        <v>44879</v>
      </c>
      <c r="F8823" s="192">
        <v>0.77346064814814819</v>
      </c>
      <c r="G8823">
        <v>2</v>
      </c>
      <c r="H8823" s="114" t="s">
        <v>287</v>
      </c>
      <c r="I8823">
        <v>6719163</v>
      </c>
    </row>
    <row r="8824" spans="1:9" x14ac:dyDescent="0.25">
      <c r="A8824" s="114" t="s">
        <v>2149</v>
      </c>
      <c r="B8824">
        <v>610</v>
      </c>
      <c r="C8824" s="114" t="s">
        <v>52</v>
      </c>
      <c r="D8824" s="114" t="s">
        <v>1489</v>
      </c>
      <c r="E8824" s="115">
        <v>44879</v>
      </c>
      <c r="F8824" s="192">
        <v>0.77458333333333329</v>
      </c>
      <c r="G8824">
        <v>2</v>
      </c>
      <c r="H8824" s="114" t="s">
        <v>1490</v>
      </c>
      <c r="I8824">
        <v>5281335</v>
      </c>
    </row>
    <row r="8825" spans="1:9" x14ac:dyDescent="0.25">
      <c r="A8825" s="114" t="s">
        <v>2149</v>
      </c>
      <c r="B8825">
        <v>611</v>
      </c>
      <c r="C8825" s="114" t="s">
        <v>52</v>
      </c>
      <c r="D8825" s="114" t="s">
        <v>1497</v>
      </c>
      <c r="E8825" s="115">
        <v>44879</v>
      </c>
      <c r="F8825" s="192">
        <v>0.77497685185185183</v>
      </c>
      <c r="G8825">
        <v>2</v>
      </c>
      <c r="H8825" s="114" t="s">
        <v>1498</v>
      </c>
      <c r="I8825">
        <v>5479014</v>
      </c>
    </row>
    <row r="8826" spans="1:9" x14ac:dyDescent="0.25">
      <c r="A8826" s="114" t="s">
        <v>2149</v>
      </c>
      <c r="B8826">
        <v>612</v>
      </c>
      <c r="C8826" s="114" t="s">
        <v>53</v>
      </c>
      <c r="D8826" s="114" t="s">
        <v>206</v>
      </c>
      <c r="E8826" s="115">
        <v>44879</v>
      </c>
      <c r="F8826" s="192">
        <v>0.77501157407407406</v>
      </c>
      <c r="G8826">
        <v>2</v>
      </c>
      <c r="H8826" s="114" t="s">
        <v>207</v>
      </c>
      <c r="I8826">
        <v>5457397</v>
      </c>
    </row>
    <row r="8827" spans="1:9" x14ac:dyDescent="0.25">
      <c r="A8827" s="114" t="s">
        <v>2149</v>
      </c>
      <c r="B8827">
        <v>613</v>
      </c>
      <c r="C8827" s="114" t="s">
        <v>58</v>
      </c>
      <c r="D8827" s="114" t="s">
        <v>1867</v>
      </c>
      <c r="E8827" s="115">
        <v>44879</v>
      </c>
      <c r="F8827" s="192">
        <v>0.77504629629629629</v>
      </c>
      <c r="G8827">
        <v>2</v>
      </c>
      <c r="H8827" s="114" t="s">
        <v>1868</v>
      </c>
      <c r="I8827">
        <v>2702966</v>
      </c>
    </row>
    <row r="8828" spans="1:9" x14ac:dyDescent="0.25">
      <c r="A8828" s="114" t="s">
        <v>2149</v>
      </c>
      <c r="B8828">
        <v>614</v>
      </c>
      <c r="C8828" s="114" t="s">
        <v>53</v>
      </c>
      <c r="D8828" s="114" t="s">
        <v>268</v>
      </c>
      <c r="E8828" s="115">
        <v>44879</v>
      </c>
      <c r="F8828" s="192">
        <v>0.77628472222222222</v>
      </c>
      <c r="G8828">
        <v>2</v>
      </c>
      <c r="H8828" s="114" t="s">
        <v>269</v>
      </c>
      <c r="I8828">
        <v>4850516</v>
      </c>
    </row>
    <row r="8829" spans="1:9" x14ac:dyDescent="0.25">
      <c r="A8829" s="114" t="s">
        <v>2149</v>
      </c>
      <c r="B8829">
        <v>615</v>
      </c>
      <c r="C8829" s="114" t="s">
        <v>52</v>
      </c>
      <c r="D8829" s="114" t="s">
        <v>234</v>
      </c>
      <c r="E8829" s="115">
        <v>44879</v>
      </c>
      <c r="F8829" s="192">
        <v>0.7764699074074074</v>
      </c>
      <c r="G8829">
        <v>2</v>
      </c>
      <c r="H8829" s="114" t="s">
        <v>235</v>
      </c>
      <c r="I8829">
        <v>4850529</v>
      </c>
    </row>
    <row r="8830" spans="1:9" x14ac:dyDescent="0.25">
      <c r="A8830" s="114" t="s">
        <v>2149</v>
      </c>
      <c r="B8830">
        <v>616</v>
      </c>
      <c r="C8830" s="114" t="s">
        <v>52</v>
      </c>
      <c r="D8830" s="114" t="s">
        <v>2163</v>
      </c>
      <c r="E8830" s="115">
        <v>44879</v>
      </c>
      <c r="F8830" s="192">
        <v>0.77651620370370367</v>
      </c>
      <c r="G8830">
        <v>2</v>
      </c>
      <c r="H8830" s="114" t="s">
        <v>2164</v>
      </c>
      <c r="I8830">
        <v>5277261</v>
      </c>
    </row>
    <row r="8831" spans="1:9" x14ac:dyDescent="0.25">
      <c r="A8831" s="114" t="s">
        <v>2149</v>
      </c>
      <c r="B8831">
        <v>617</v>
      </c>
      <c r="C8831" s="114" t="s">
        <v>53</v>
      </c>
      <c r="D8831" s="114" t="s">
        <v>1252</v>
      </c>
      <c r="E8831" s="115">
        <v>44879</v>
      </c>
      <c r="F8831" s="192">
        <v>0.77718750000000003</v>
      </c>
      <c r="G8831">
        <v>2</v>
      </c>
      <c r="H8831" s="114" t="s">
        <v>1253</v>
      </c>
      <c r="I8831">
        <v>14807551</v>
      </c>
    </row>
    <row r="8832" spans="1:9" x14ac:dyDescent="0.25">
      <c r="A8832" s="114" t="s">
        <v>2149</v>
      </c>
      <c r="B8832">
        <v>618</v>
      </c>
      <c r="C8832" s="114" t="s">
        <v>53</v>
      </c>
      <c r="D8832" s="114" t="s">
        <v>248</v>
      </c>
      <c r="E8832" s="115">
        <v>44879</v>
      </c>
      <c r="F8832" s="192">
        <v>0.77724537037037034</v>
      </c>
      <c r="G8832">
        <v>2</v>
      </c>
      <c r="H8832" s="114" t="s">
        <v>249</v>
      </c>
      <c r="I8832">
        <v>6687504</v>
      </c>
    </row>
    <row r="8833" spans="1:9" x14ac:dyDescent="0.25">
      <c r="A8833" s="114" t="s">
        <v>2149</v>
      </c>
      <c r="B8833">
        <v>619</v>
      </c>
      <c r="C8833" s="114" t="s">
        <v>52</v>
      </c>
      <c r="D8833" s="114" t="s">
        <v>242</v>
      </c>
      <c r="E8833" s="115">
        <v>44879</v>
      </c>
      <c r="F8833" s="192">
        <v>0.77787037037037032</v>
      </c>
      <c r="G8833">
        <v>2</v>
      </c>
      <c r="H8833" s="114" t="s">
        <v>243</v>
      </c>
      <c r="I8833">
        <v>14942222</v>
      </c>
    </row>
    <row r="8834" spans="1:9" x14ac:dyDescent="0.25">
      <c r="A8834" s="114" t="s">
        <v>2149</v>
      </c>
      <c r="B8834">
        <v>620</v>
      </c>
      <c r="C8834" s="114" t="s">
        <v>53</v>
      </c>
      <c r="D8834" s="114" t="s">
        <v>1364</v>
      </c>
      <c r="E8834" s="115">
        <v>44879</v>
      </c>
      <c r="F8834" s="192">
        <v>0.77812499999999996</v>
      </c>
      <c r="G8834">
        <v>2</v>
      </c>
      <c r="H8834" s="114" t="s">
        <v>1365</v>
      </c>
      <c r="I8834">
        <v>2037571</v>
      </c>
    </row>
    <row r="8835" spans="1:9" x14ac:dyDescent="0.25">
      <c r="A8835" s="114" t="s">
        <v>2149</v>
      </c>
      <c r="B8835">
        <v>621</v>
      </c>
      <c r="C8835" s="114" t="s">
        <v>54</v>
      </c>
      <c r="D8835" s="114" t="s">
        <v>416</v>
      </c>
      <c r="E8835" s="115">
        <v>44879</v>
      </c>
      <c r="F8835" s="192">
        <v>0.7782175925925926</v>
      </c>
      <c r="G8835">
        <v>2</v>
      </c>
      <c r="H8835" s="114" t="s">
        <v>417</v>
      </c>
      <c r="I8835">
        <v>6709661</v>
      </c>
    </row>
    <row r="8836" spans="1:9" x14ac:dyDescent="0.25">
      <c r="A8836" s="114" t="s">
        <v>2149</v>
      </c>
      <c r="B8836">
        <v>622</v>
      </c>
      <c r="C8836" s="114" t="s">
        <v>52</v>
      </c>
      <c r="D8836" s="114" t="s">
        <v>502</v>
      </c>
      <c r="E8836" s="115">
        <v>44879</v>
      </c>
      <c r="F8836" s="192">
        <v>0.7790393518518518</v>
      </c>
      <c r="G8836">
        <v>2</v>
      </c>
      <c r="H8836" s="114" t="s">
        <v>503</v>
      </c>
      <c r="I8836">
        <v>4850254</v>
      </c>
    </row>
    <row r="8837" spans="1:9" x14ac:dyDescent="0.25">
      <c r="A8837" s="114" t="s">
        <v>2149</v>
      </c>
      <c r="B8837">
        <v>623</v>
      </c>
      <c r="C8837" s="114" t="s">
        <v>53</v>
      </c>
      <c r="D8837" s="114" t="s">
        <v>1865</v>
      </c>
      <c r="E8837" s="115">
        <v>44879</v>
      </c>
      <c r="F8837" s="192">
        <v>0.7792013888888889</v>
      </c>
      <c r="G8837">
        <v>2</v>
      </c>
      <c r="H8837" s="114" t="s">
        <v>1866</v>
      </c>
      <c r="I8837"/>
    </row>
    <row r="8838" spans="1:9" x14ac:dyDescent="0.25">
      <c r="A8838" s="114" t="s">
        <v>2149</v>
      </c>
      <c r="B8838">
        <v>624</v>
      </c>
      <c r="C8838" s="114" t="s">
        <v>56</v>
      </c>
      <c r="D8838" s="114" t="s">
        <v>2024</v>
      </c>
      <c r="E8838" s="115">
        <v>44879</v>
      </c>
      <c r="F8838" s="192">
        <v>0.77945601851851853</v>
      </c>
      <c r="G8838">
        <v>2</v>
      </c>
      <c r="H8838" s="114" t="s">
        <v>2025</v>
      </c>
      <c r="I8838">
        <v>5356890</v>
      </c>
    </row>
    <row r="8839" spans="1:9" x14ac:dyDescent="0.25">
      <c r="A8839" s="114" t="s">
        <v>2149</v>
      </c>
      <c r="B8839">
        <v>625</v>
      </c>
      <c r="C8839" s="114" t="s">
        <v>56</v>
      </c>
      <c r="D8839" s="114" t="s">
        <v>1432</v>
      </c>
      <c r="E8839" s="115">
        <v>44879</v>
      </c>
      <c r="F8839" s="192">
        <v>0.77952546296296299</v>
      </c>
      <c r="G8839">
        <v>2</v>
      </c>
      <c r="H8839" s="114" t="s">
        <v>1433</v>
      </c>
      <c r="I8839">
        <v>5360319</v>
      </c>
    </row>
    <row r="8840" spans="1:9" x14ac:dyDescent="0.25">
      <c r="A8840" s="114" t="s">
        <v>2149</v>
      </c>
      <c r="B8840">
        <v>626</v>
      </c>
      <c r="C8840" s="114" t="s">
        <v>54</v>
      </c>
      <c r="D8840" s="114" t="s">
        <v>2110</v>
      </c>
      <c r="E8840" s="115">
        <v>44879</v>
      </c>
      <c r="F8840" s="192">
        <v>0.77991898148148153</v>
      </c>
      <c r="G8840">
        <v>2</v>
      </c>
      <c r="H8840" s="114" t="s">
        <v>2111</v>
      </c>
      <c r="I8840">
        <v>5489853</v>
      </c>
    </row>
    <row r="8841" spans="1:9" x14ac:dyDescent="0.25">
      <c r="A8841" s="114" t="s">
        <v>2149</v>
      </c>
      <c r="B8841">
        <v>627</v>
      </c>
      <c r="C8841" s="114" t="s">
        <v>56</v>
      </c>
      <c r="D8841" s="114" t="s">
        <v>1446</v>
      </c>
      <c r="E8841" s="115">
        <v>44879</v>
      </c>
      <c r="F8841" s="192">
        <v>0.78116898148148151</v>
      </c>
      <c r="G8841">
        <v>2</v>
      </c>
      <c r="H8841" s="114" t="s">
        <v>1447</v>
      </c>
      <c r="I8841"/>
    </row>
    <row r="8842" spans="1:9" x14ac:dyDescent="0.25">
      <c r="A8842" s="114" t="s">
        <v>2149</v>
      </c>
      <c r="B8842">
        <v>628</v>
      </c>
      <c r="C8842" s="114" t="s">
        <v>53</v>
      </c>
      <c r="D8842" s="114" t="s">
        <v>1195</v>
      </c>
      <c r="E8842" s="115">
        <v>44879</v>
      </c>
      <c r="F8842" s="192">
        <v>0.78127314814814819</v>
      </c>
      <c r="G8842">
        <v>2</v>
      </c>
      <c r="H8842" s="114" t="s">
        <v>1196</v>
      </c>
      <c r="I8842"/>
    </row>
    <row r="8843" spans="1:9" x14ac:dyDescent="0.25">
      <c r="A8843" s="114" t="s">
        <v>2149</v>
      </c>
      <c r="B8843">
        <v>629</v>
      </c>
      <c r="C8843" s="114" t="s">
        <v>56</v>
      </c>
      <c r="D8843" s="114" t="s">
        <v>1426</v>
      </c>
      <c r="E8843" s="115">
        <v>44879</v>
      </c>
      <c r="F8843" s="192">
        <v>0.78131944444444446</v>
      </c>
      <c r="G8843">
        <v>2</v>
      </c>
      <c r="H8843" s="114" t="s">
        <v>1427</v>
      </c>
      <c r="I8843">
        <v>7598551</v>
      </c>
    </row>
    <row r="8844" spans="1:9" x14ac:dyDescent="0.25">
      <c r="A8844" s="114" t="s">
        <v>2149</v>
      </c>
      <c r="B8844">
        <v>630</v>
      </c>
      <c r="C8844" s="114" t="s">
        <v>53</v>
      </c>
      <c r="D8844" s="114" t="s">
        <v>1416</v>
      </c>
      <c r="E8844" s="115">
        <v>44879</v>
      </c>
      <c r="F8844" s="192">
        <v>0.78148148148148144</v>
      </c>
      <c r="G8844">
        <v>2</v>
      </c>
      <c r="H8844" s="114" t="s">
        <v>1417</v>
      </c>
      <c r="I8844">
        <v>5482285</v>
      </c>
    </row>
    <row r="8845" spans="1:9" x14ac:dyDescent="0.25">
      <c r="A8845" s="114" t="s">
        <v>2149</v>
      </c>
      <c r="B8845">
        <v>631</v>
      </c>
      <c r="C8845" s="114" t="s">
        <v>53</v>
      </c>
      <c r="D8845" s="114" t="s">
        <v>1545</v>
      </c>
      <c r="E8845" s="115">
        <v>44879</v>
      </c>
      <c r="F8845" s="192">
        <v>0.78278935185185183</v>
      </c>
      <c r="G8845">
        <v>2</v>
      </c>
      <c r="H8845" s="114" t="s">
        <v>53</v>
      </c>
      <c r="I8845"/>
    </row>
    <row r="8846" spans="1:9" x14ac:dyDescent="0.25">
      <c r="A8846" s="114" t="s">
        <v>2149</v>
      </c>
      <c r="B8846">
        <v>632</v>
      </c>
      <c r="C8846" s="114" t="s">
        <v>52</v>
      </c>
      <c r="D8846" s="114" t="s">
        <v>222</v>
      </c>
      <c r="E8846" s="115">
        <v>44879</v>
      </c>
      <c r="F8846" s="192">
        <v>0.78313657407407411</v>
      </c>
      <c r="G8846">
        <v>2</v>
      </c>
      <c r="H8846" s="114" t="s">
        <v>223</v>
      </c>
      <c r="I8846">
        <v>5247062</v>
      </c>
    </row>
    <row r="8847" spans="1:9" x14ac:dyDescent="0.25">
      <c r="A8847" s="114" t="s">
        <v>2149</v>
      </c>
      <c r="B8847">
        <v>633</v>
      </c>
      <c r="C8847" s="114" t="s">
        <v>58</v>
      </c>
      <c r="D8847" s="114" t="s">
        <v>1438</v>
      </c>
      <c r="E8847" s="115">
        <v>44879</v>
      </c>
      <c r="F8847" s="192">
        <v>0.78490740740740739</v>
      </c>
      <c r="G8847">
        <v>2</v>
      </c>
      <c r="H8847" s="114" t="s">
        <v>1439</v>
      </c>
      <c r="I8847">
        <v>6720644</v>
      </c>
    </row>
    <row r="8848" spans="1:9" x14ac:dyDescent="0.25">
      <c r="A8848" s="114" t="s">
        <v>2149</v>
      </c>
      <c r="B8848">
        <v>634</v>
      </c>
      <c r="C8848" s="114" t="s">
        <v>56</v>
      </c>
      <c r="D8848" s="114" t="s">
        <v>1725</v>
      </c>
      <c r="E8848" s="115">
        <v>44879</v>
      </c>
      <c r="F8848" s="192">
        <v>0.78495370370370365</v>
      </c>
      <c r="G8848">
        <v>2</v>
      </c>
      <c r="H8848" s="114" t="s">
        <v>1726</v>
      </c>
      <c r="I8848">
        <v>7377632</v>
      </c>
    </row>
    <row r="8849" spans="1:9" x14ac:dyDescent="0.25">
      <c r="A8849" s="114" t="s">
        <v>2149</v>
      </c>
      <c r="B8849">
        <v>635</v>
      </c>
      <c r="C8849" s="114" t="s">
        <v>52</v>
      </c>
      <c r="D8849" s="114" t="s">
        <v>988</v>
      </c>
      <c r="E8849" s="115">
        <v>44879</v>
      </c>
      <c r="F8849" s="192">
        <v>0.78645833333333337</v>
      </c>
      <c r="G8849">
        <v>2</v>
      </c>
      <c r="H8849" s="114" t="s">
        <v>989</v>
      </c>
      <c r="I8849">
        <v>14932381</v>
      </c>
    </row>
    <row r="8850" spans="1:9" x14ac:dyDescent="0.25">
      <c r="A8850" s="114" t="s">
        <v>2149</v>
      </c>
      <c r="B8850">
        <v>636</v>
      </c>
      <c r="C8850" s="114" t="s">
        <v>53</v>
      </c>
      <c r="D8850" s="114" t="s">
        <v>2018</v>
      </c>
      <c r="E8850" s="115">
        <v>44879</v>
      </c>
      <c r="F8850" s="192">
        <v>0.78670138888888885</v>
      </c>
      <c r="G8850">
        <v>2</v>
      </c>
      <c r="H8850" s="114" t="s">
        <v>2019</v>
      </c>
      <c r="I8850">
        <v>15027068</v>
      </c>
    </row>
    <row r="8851" spans="1:9" x14ac:dyDescent="0.25">
      <c r="A8851" s="114" t="s">
        <v>2149</v>
      </c>
      <c r="B8851">
        <v>637</v>
      </c>
      <c r="C8851" s="114" t="s">
        <v>53</v>
      </c>
      <c r="D8851" s="114" t="s">
        <v>2065</v>
      </c>
      <c r="E8851" s="115">
        <v>44879</v>
      </c>
      <c r="F8851" s="192">
        <v>0.78678240740740746</v>
      </c>
      <c r="G8851">
        <v>2</v>
      </c>
      <c r="H8851" s="114" t="s">
        <v>2066</v>
      </c>
      <c r="I8851"/>
    </row>
    <row r="8852" spans="1:9" x14ac:dyDescent="0.25">
      <c r="A8852" s="114" t="s">
        <v>2149</v>
      </c>
      <c r="B8852">
        <v>638</v>
      </c>
      <c r="C8852" s="114" t="s">
        <v>53</v>
      </c>
      <c r="D8852" s="114" t="s">
        <v>518</v>
      </c>
      <c r="E8852" s="115">
        <v>44879</v>
      </c>
      <c r="F8852" s="192">
        <v>0.78704861111111113</v>
      </c>
      <c r="G8852">
        <v>2</v>
      </c>
      <c r="H8852" s="114" t="s">
        <v>519</v>
      </c>
      <c r="I8852"/>
    </row>
    <row r="8853" spans="1:9" x14ac:dyDescent="0.25">
      <c r="A8853" s="114" t="s">
        <v>2149</v>
      </c>
      <c r="B8853">
        <v>639</v>
      </c>
      <c r="C8853" s="114" t="s">
        <v>53</v>
      </c>
      <c r="D8853" s="114" t="s">
        <v>1727</v>
      </c>
      <c r="E8853" s="115">
        <v>44879</v>
      </c>
      <c r="F8853" s="192">
        <v>0.78792824074074075</v>
      </c>
      <c r="G8853">
        <v>2</v>
      </c>
      <c r="H8853" s="114" t="s">
        <v>1728</v>
      </c>
      <c r="I8853"/>
    </row>
    <row r="8854" spans="1:9" x14ac:dyDescent="0.25">
      <c r="A8854" s="114" t="s">
        <v>2149</v>
      </c>
      <c r="B8854">
        <v>640</v>
      </c>
      <c r="C8854" s="114" t="s">
        <v>54</v>
      </c>
      <c r="D8854" s="114" t="s">
        <v>1378</v>
      </c>
      <c r="E8854" s="115">
        <v>44879</v>
      </c>
      <c r="F8854" s="192">
        <v>0.78883101851851856</v>
      </c>
      <c r="G8854">
        <v>2</v>
      </c>
      <c r="H8854" s="114" t="s">
        <v>1379</v>
      </c>
      <c r="I8854">
        <v>6712817</v>
      </c>
    </row>
    <row r="8855" spans="1:9" x14ac:dyDescent="0.25">
      <c r="A8855" s="114" t="s">
        <v>2149</v>
      </c>
      <c r="B8855">
        <v>641</v>
      </c>
      <c r="C8855" s="114" t="s">
        <v>53</v>
      </c>
      <c r="D8855" s="114" t="s">
        <v>466</v>
      </c>
      <c r="E8855" s="115">
        <v>44879</v>
      </c>
      <c r="F8855" s="192">
        <v>0.78887731481481482</v>
      </c>
      <c r="G8855">
        <v>2</v>
      </c>
      <c r="H8855" s="114" t="s">
        <v>467</v>
      </c>
      <c r="I8855"/>
    </row>
    <row r="8856" spans="1:9" x14ac:dyDescent="0.25">
      <c r="A8856" s="114" t="s">
        <v>2149</v>
      </c>
      <c r="B8856">
        <v>642</v>
      </c>
      <c r="C8856" s="114" t="s">
        <v>53</v>
      </c>
      <c r="D8856" s="114" t="s">
        <v>1292</v>
      </c>
      <c r="E8856" s="115">
        <v>44879</v>
      </c>
      <c r="F8856" s="192">
        <v>0.78908564814814819</v>
      </c>
      <c r="G8856">
        <v>2</v>
      </c>
      <c r="H8856" s="114" t="s">
        <v>1293</v>
      </c>
      <c r="I8856"/>
    </row>
    <row r="8857" spans="1:9" x14ac:dyDescent="0.25">
      <c r="A8857" s="114" t="s">
        <v>2149</v>
      </c>
      <c r="B8857">
        <v>643</v>
      </c>
      <c r="C8857" s="114" t="s">
        <v>52</v>
      </c>
      <c r="D8857" s="114" t="s">
        <v>236</v>
      </c>
      <c r="E8857" s="115">
        <v>44879</v>
      </c>
      <c r="F8857" s="192">
        <v>0.78915509259259264</v>
      </c>
      <c r="G8857">
        <v>2</v>
      </c>
      <c r="H8857" s="114" t="s">
        <v>237</v>
      </c>
      <c r="I8857">
        <v>5272733</v>
      </c>
    </row>
    <row r="8858" spans="1:9" x14ac:dyDescent="0.25">
      <c r="A8858" s="114" t="s">
        <v>2149</v>
      </c>
      <c r="B8858">
        <v>644</v>
      </c>
      <c r="C8858" s="114" t="s">
        <v>52</v>
      </c>
      <c r="D8858" s="114" t="s">
        <v>1806</v>
      </c>
      <c r="E8858" s="115">
        <v>44879</v>
      </c>
      <c r="F8858" s="192">
        <v>0.78973379629629625</v>
      </c>
      <c r="G8858">
        <v>2</v>
      </c>
      <c r="H8858" s="114" t="s">
        <v>1807</v>
      </c>
      <c r="I8858">
        <v>14813036</v>
      </c>
    </row>
    <row r="8859" spans="1:9" x14ac:dyDescent="0.25">
      <c r="A8859" s="114" t="s">
        <v>2149</v>
      </c>
      <c r="B8859">
        <v>645</v>
      </c>
      <c r="C8859" s="114" t="s">
        <v>53</v>
      </c>
      <c r="D8859" s="114" t="s">
        <v>1882</v>
      </c>
      <c r="E8859" s="115">
        <v>44879</v>
      </c>
      <c r="F8859" s="192">
        <v>0.79177083333333331</v>
      </c>
      <c r="G8859">
        <v>2</v>
      </c>
      <c r="H8859" s="114" t="s">
        <v>1883</v>
      </c>
      <c r="I8859"/>
    </row>
    <row r="8860" spans="1:9" x14ac:dyDescent="0.25">
      <c r="A8860" s="114" t="s">
        <v>2149</v>
      </c>
      <c r="B8860">
        <v>646</v>
      </c>
      <c r="C8860" s="114" t="s">
        <v>53</v>
      </c>
      <c r="D8860" s="114" t="s">
        <v>1499</v>
      </c>
      <c r="E8860" s="115">
        <v>44879</v>
      </c>
      <c r="F8860" s="192">
        <v>0.79399305555555555</v>
      </c>
      <c r="G8860">
        <v>2</v>
      </c>
      <c r="H8860" s="114" t="s">
        <v>1500</v>
      </c>
      <c r="I8860"/>
    </row>
    <row r="8861" spans="1:9" x14ac:dyDescent="0.25">
      <c r="A8861" s="114" t="s">
        <v>2149</v>
      </c>
      <c r="B8861">
        <v>647</v>
      </c>
      <c r="C8861" s="114" t="s">
        <v>52</v>
      </c>
      <c r="D8861" s="114" t="s">
        <v>1302</v>
      </c>
      <c r="E8861" s="115">
        <v>44879</v>
      </c>
      <c r="F8861" s="192">
        <v>0.79434027777777783</v>
      </c>
      <c r="G8861">
        <v>2</v>
      </c>
      <c r="H8861" s="114" t="s">
        <v>1303</v>
      </c>
      <c r="I8861">
        <v>14934608</v>
      </c>
    </row>
    <row r="8862" spans="1:9" x14ac:dyDescent="0.25">
      <c r="A8862" s="114" t="s">
        <v>2149</v>
      </c>
      <c r="B8862">
        <v>648</v>
      </c>
      <c r="C8862" s="114" t="s">
        <v>53</v>
      </c>
      <c r="D8862" s="114" t="s">
        <v>1669</v>
      </c>
      <c r="E8862" s="115">
        <v>44879</v>
      </c>
      <c r="F8862" s="192">
        <v>0.79510416666666661</v>
      </c>
      <c r="G8862">
        <v>2</v>
      </c>
      <c r="H8862" s="114" t="s">
        <v>1670</v>
      </c>
      <c r="I8862"/>
    </row>
    <row r="8863" spans="1:9" x14ac:dyDescent="0.25">
      <c r="A8863" s="114" t="s">
        <v>2149</v>
      </c>
      <c r="B8863">
        <v>649</v>
      </c>
      <c r="C8863" s="114" t="s">
        <v>53</v>
      </c>
      <c r="D8863" s="114" t="s">
        <v>1012</v>
      </c>
      <c r="E8863" s="115">
        <v>44879</v>
      </c>
      <c r="F8863" s="192">
        <v>0.79517361111111107</v>
      </c>
      <c r="G8863">
        <v>2</v>
      </c>
      <c r="H8863" s="114" t="s">
        <v>1013</v>
      </c>
      <c r="I8863"/>
    </row>
    <row r="8864" spans="1:9" x14ac:dyDescent="0.25">
      <c r="A8864" s="114" t="s">
        <v>2149</v>
      </c>
      <c r="B8864">
        <v>650</v>
      </c>
      <c r="C8864" s="114" t="s">
        <v>53</v>
      </c>
      <c r="D8864" s="114" t="s">
        <v>1719</v>
      </c>
      <c r="E8864" s="115">
        <v>44879</v>
      </c>
      <c r="F8864" s="192">
        <v>0.79723379629629632</v>
      </c>
      <c r="G8864">
        <v>2</v>
      </c>
      <c r="H8864" s="114" t="s">
        <v>1720</v>
      </c>
      <c r="I8864">
        <v>5618617</v>
      </c>
    </row>
    <row r="8865" spans="1:9" x14ac:dyDescent="0.25">
      <c r="A8865" s="114" t="s">
        <v>2149</v>
      </c>
      <c r="B8865">
        <v>651</v>
      </c>
      <c r="C8865" s="114" t="s">
        <v>54</v>
      </c>
      <c r="D8865" s="114" t="s">
        <v>1376</v>
      </c>
      <c r="E8865" s="115">
        <v>44879</v>
      </c>
      <c r="F8865" s="192">
        <v>0.79971064814814818</v>
      </c>
      <c r="G8865">
        <v>2</v>
      </c>
      <c r="H8865" s="114" t="s">
        <v>1377</v>
      </c>
      <c r="I8865">
        <v>6691863</v>
      </c>
    </row>
    <row r="8866" spans="1:9" x14ac:dyDescent="0.25">
      <c r="A8866" s="114" t="s">
        <v>2149</v>
      </c>
      <c r="B8866">
        <v>652</v>
      </c>
      <c r="C8866" s="114" t="s">
        <v>54</v>
      </c>
      <c r="D8866" s="114" t="s">
        <v>260</v>
      </c>
      <c r="E8866" s="115">
        <v>44879</v>
      </c>
      <c r="F8866" s="192">
        <v>0.80002314814814812</v>
      </c>
      <c r="G8866">
        <v>2</v>
      </c>
      <c r="H8866" s="114" t="s">
        <v>261</v>
      </c>
      <c r="I8866">
        <v>7370832</v>
      </c>
    </row>
    <row r="8867" spans="1:9" x14ac:dyDescent="0.25">
      <c r="A8867" s="114" t="s">
        <v>2149</v>
      </c>
      <c r="B8867">
        <v>653</v>
      </c>
      <c r="C8867" s="114" t="s">
        <v>54</v>
      </c>
      <c r="D8867" s="114" t="s">
        <v>434</v>
      </c>
      <c r="E8867" s="115">
        <v>44879</v>
      </c>
      <c r="F8867" s="192">
        <v>0.80010416666666662</v>
      </c>
      <c r="G8867">
        <v>2</v>
      </c>
      <c r="H8867" s="114" t="s">
        <v>435</v>
      </c>
      <c r="I8867">
        <v>7759719</v>
      </c>
    </row>
    <row r="8868" spans="1:9" x14ac:dyDescent="0.25">
      <c r="A8868" s="114" t="s">
        <v>2149</v>
      </c>
      <c r="B8868">
        <v>654</v>
      </c>
      <c r="C8868" s="114" t="s">
        <v>53</v>
      </c>
      <c r="D8868" s="114" t="s">
        <v>947</v>
      </c>
      <c r="E8868" s="115">
        <v>44879</v>
      </c>
      <c r="F8868" s="192">
        <v>0.80057870370370365</v>
      </c>
      <c r="G8868">
        <v>2</v>
      </c>
      <c r="H8868" s="114" t="s">
        <v>948</v>
      </c>
      <c r="I8868">
        <v>15010518</v>
      </c>
    </row>
    <row r="8869" spans="1:9" x14ac:dyDescent="0.25">
      <c r="A8869" s="114" t="s">
        <v>2149</v>
      </c>
      <c r="B8869">
        <v>655</v>
      </c>
      <c r="C8869" s="114" t="s">
        <v>53</v>
      </c>
      <c r="D8869" s="114" t="s">
        <v>641</v>
      </c>
      <c r="E8869" s="115">
        <v>44879</v>
      </c>
      <c r="F8869" s="192">
        <v>0.80061342592592588</v>
      </c>
      <c r="G8869">
        <v>2</v>
      </c>
      <c r="H8869" s="114" t="s">
        <v>642</v>
      </c>
      <c r="I8869"/>
    </row>
    <row r="8870" spans="1:9" x14ac:dyDescent="0.25">
      <c r="A8870" s="114" t="s">
        <v>2149</v>
      </c>
      <c r="B8870">
        <v>656</v>
      </c>
      <c r="C8870" s="114" t="s">
        <v>52</v>
      </c>
      <c r="D8870" s="114" t="s">
        <v>1068</v>
      </c>
      <c r="E8870" s="115">
        <v>44879</v>
      </c>
      <c r="F8870" s="192">
        <v>0.80084490740740744</v>
      </c>
      <c r="G8870">
        <v>2</v>
      </c>
      <c r="H8870" s="114" t="s">
        <v>1069</v>
      </c>
      <c r="I8870">
        <v>5334482</v>
      </c>
    </row>
    <row r="8871" spans="1:9" x14ac:dyDescent="0.25">
      <c r="A8871" s="114" t="s">
        <v>2149</v>
      </c>
      <c r="B8871">
        <v>657</v>
      </c>
      <c r="C8871" s="114" t="s">
        <v>52</v>
      </c>
      <c r="D8871" s="114" t="s">
        <v>915</v>
      </c>
      <c r="E8871" s="115">
        <v>44879</v>
      </c>
      <c r="F8871" s="192">
        <v>0.80087962962962966</v>
      </c>
      <c r="G8871">
        <v>2</v>
      </c>
      <c r="H8871" s="114" t="s">
        <v>916</v>
      </c>
      <c r="I8871">
        <v>5348383</v>
      </c>
    </row>
    <row r="8872" spans="1:9" x14ac:dyDescent="0.25">
      <c r="A8872" s="114" t="s">
        <v>2149</v>
      </c>
      <c r="B8872">
        <v>658</v>
      </c>
      <c r="C8872" s="114" t="s">
        <v>53</v>
      </c>
      <c r="D8872" s="114" t="s">
        <v>1046</v>
      </c>
      <c r="E8872" s="115">
        <v>44879</v>
      </c>
      <c r="F8872" s="192">
        <v>0.80091435185185189</v>
      </c>
      <c r="G8872">
        <v>2</v>
      </c>
      <c r="H8872" s="114" t="s">
        <v>1047</v>
      </c>
      <c r="I8872"/>
    </row>
    <row r="8873" spans="1:9" x14ac:dyDescent="0.25">
      <c r="A8873" s="114" t="s">
        <v>2149</v>
      </c>
      <c r="B8873">
        <v>659</v>
      </c>
      <c r="C8873" s="114" t="s">
        <v>53</v>
      </c>
      <c r="D8873" s="114" t="s">
        <v>877</v>
      </c>
      <c r="E8873" s="115">
        <v>44879</v>
      </c>
      <c r="F8873" s="192">
        <v>0.80096064814814816</v>
      </c>
      <c r="G8873">
        <v>2</v>
      </c>
      <c r="H8873" s="114" t="s">
        <v>878</v>
      </c>
      <c r="I8873">
        <v>14812954</v>
      </c>
    </row>
    <row r="8874" spans="1:9" x14ac:dyDescent="0.25">
      <c r="A8874" s="114" t="s">
        <v>2149</v>
      </c>
      <c r="B8874">
        <v>660</v>
      </c>
      <c r="C8874" s="114" t="s">
        <v>54</v>
      </c>
      <c r="D8874" s="114" t="s">
        <v>1851</v>
      </c>
      <c r="E8874" s="115">
        <v>44879</v>
      </c>
      <c r="F8874" s="192">
        <v>0.80158564814814814</v>
      </c>
      <c r="G8874">
        <v>2</v>
      </c>
      <c r="H8874" s="114" t="s">
        <v>1852</v>
      </c>
      <c r="I8874">
        <v>7362024</v>
      </c>
    </row>
    <row r="8875" spans="1:9" x14ac:dyDescent="0.25">
      <c r="A8875" s="114" t="s">
        <v>2149</v>
      </c>
      <c r="B8875">
        <v>661</v>
      </c>
      <c r="C8875" s="114" t="s">
        <v>52</v>
      </c>
      <c r="D8875" s="114" t="s">
        <v>2032</v>
      </c>
      <c r="E8875" s="115">
        <v>44879</v>
      </c>
      <c r="F8875" s="192">
        <v>0.80214120370370368</v>
      </c>
      <c r="G8875">
        <v>2</v>
      </c>
      <c r="H8875" s="114" t="s">
        <v>2033</v>
      </c>
      <c r="I8875">
        <v>14813000</v>
      </c>
    </row>
    <row r="8876" spans="1:9" x14ac:dyDescent="0.25">
      <c r="A8876" s="114" t="s">
        <v>2149</v>
      </c>
      <c r="B8876">
        <v>662</v>
      </c>
      <c r="C8876" s="114" t="s">
        <v>53</v>
      </c>
      <c r="D8876" s="114" t="s">
        <v>1651</v>
      </c>
      <c r="E8876" s="115">
        <v>44879</v>
      </c>
      <c r="F8876" s="192">
        <v>0.80238425925925927</v>
      </c>
      <c r="G8876">
        <v>2</v>
      </c>
      <c r="H8876" s="114" t="s">
        <v>1652</v>
      </c>
      <c r="I8876">
        <v>5042655</v>
      </c>
    </row>
    <row r="8877" spans="1:9" x14ac:dyDescent="0.25">
      <c r="A8877" s="114" t="s">
        <v>2149</v>
      </c>
      <c r="B8877">
        <v>663</v>
      </c>
      <c r="C8877" s="114" t="s">
        <v>52</v>
      </c>
      <c r="D8877" s="114" t="s">
        <v>1733</v>
      </c>
      <c r="E8877" s="115">
        <v>44879</v>
      </c>
      <c r="F8877" s="192">
        <v>0.80333333333333334</v>
      </c>
      <c r="G8877">
        <v>2</v>
      </c>
      <c r="H8877" s="114" t="s">
        <v>1734</v>
      </c>
      <c r="I8877">
        <v>14111510</v>
      </c>
    </row>
    <row r="8878" spans="1:9" x14ac:dyDescent="0.25">
      <c r="A8878" s="114" t="s">
        <v>2149</v>
      </c>
      <c r="B8878">
        <v>664</v>
      </c>
      <c r="C8878" s="114" t="s">
        <v>54</v>
      </c>
      <c r="D8878" s="114" t="s">
        <v>196</v>
      </c>
      <c r="E8878" s="115">
        <v>44879</v>
      </c>
      <c r="F8878" s="192">
        <v>0.80341435185185184</v>
      </c>
      <c r="G8878">
        <v>2</v>
      </c>
      <c r="H8878" s="114" t="s">
        <v>197</v>
      </c>
      <c r="I8878">
        <v>5500416</v>
      </c>
    </row>
    <row r="8879" spans="1:9" x14ac:dyDescent="0.25">
      <c r="A8879" s="114" t="s">
        <v>2149</v>
      </c>
      <c r="B8879">
        <v>665</v>
      </c>
      <c r="C8879" s="114" t="s">
        <v>53</v>
      </c>
      <c r="D8879" s="114" t="s">
        <v>1101</v>
      </c>
      <c r="E8879" s="115">
        <v>44879</v>
      </c>
      <c r="F8879" s="192">
        <v>0.80423611111111115</v>
      </c>
      <c r="G8879">
        <v>2</v>
      </c>
      <c r="H8879" s="114" t="s">
        <v>1102</v>
      </c>
      <c r="I8879">
        <v>2025603</v>
      </c>
    </row>
    <row r="8880" spans="1:9" x14ac:dyDescent="0.25">
      <c r="A8880" s="114" t="s">
        <v>2149</v>
      </c>
      <c r="B8880">
        <v>666</v>
      </c>
      <c r="C8880" s="114" t="s">
        <v>53</v>
      </c>
      <c r="D8880" s="114" t="s">
        <v>2105</v>
      </c>
      <c r="E8880" s="115">
        <v>44879</v>
      </c>
      <c r="F8880" s="192">
        <v>0.80440972222222218</v>
      </c>
      <c r="G8880">
        <v>2</v>
      </c>
      <c r="H8880" s="114" t="s">
        <v>2106</v>
      </c>
      <c r="I8880"/>
    </row>
    <row r="8881" spans="1:9" x14ac:dyDescent="0.25">
      <c r="A8881" s="114" t="s">
        <v>2149</v>
      </c>
      <c r="B8881">
        <v>667</v>
      </c>
      <c r="C8881" s="114" t="s">
        <v>52</v>
      </c>
      <c r="D8881" s="114" t="s">
        <v>1762</v>
      </c>
      <c r="E8881" s="115">
        <v>44879</v>
      </c>
      <c r="F8881" s="192">
        <v>0.80461805555555554</v>
      </c>
      <c r="G8881">
        <v>2</v>
      </c>
      <c r="H8881" s="114" t="s">
        <v>1763</v>
      </c>
      <c r="I8881">
        <v>5383030</v>
      </c>
    </row>
    <row r="8882" spans="1:9" x14ac:dyDescent="0.25">
      <c r="A8882" s="114" t="s">
        <v>2149</v>
      </c>
      <c r="B8882">
        <v>668</v>
      </c>
      <c r="C8882" s="114" t="s">
        <v>52</v>
      </c>
      <c r="D8882" s="114" t="s">
        <v>1215</v>
      </c>
      <c r="E8882" s="115">
        <v>44879</v>
      </c>
      <c r="F8882" s="192">
        <v>0.80480324074074072</v>
      </c>
      <c r="G8882">
        <v>2</v>
      </c>
      <c r="H8882" s="114" t="s">
        <v>1216</v>
      </c>
      <c r="I8882">
        <v>2841045</v>
      </c>
    </row>
    <row r="8883" spans="1:9" x14ac:dyDescent="0.25">
      <c r="A8883" s="114" t="s">
        <v>2149</v>
      </c>
      <c r="B8883">
        <v>669</v>
      </c>
      <c r="C8883" s="114" t="s">
        <v>54</v>
      </c>
      <c r="D8883" s="114" t="s">
        <v>1884</v>
      </c>
      <c r="E8883" s="115">
        <v>44879</v>
      </c>
      <c r="F8883" s="192">
        <v>0.80594907407407412</v>
      </c>
      <c r="G8883">
        <v>2</v>
      </c>
      <c r="H8883" s="114" t="s">
        <v>1885</v>
      </c>
      <c r="I8883">
        <v>5482305</v>
      </c>
    </row>
    <row r="8884" spans="1:9" x14ac:dyDescent="0.25">
      <c r="A8884" s="114" t="s">
        <v>2149</v>
      </c>
      <c r="B8884">
        <v>670</v>
      </c>
      <c r="C8884" s="114" t="s">
        <v>53</v>
      </c>
      <c r="D8884" s="114" t="s">
        <v>496</v>
      </c>
      <c r="E8884" s="115">
        <v>44879</v>
      </c>
      <c r="F8884" s="192">
        <v>0.80612268518518515</v>
      </c>
      <c r="G8884">
        <v>2</v>
      </c>
      <c r="H8884" s="114" t="s">
        <v>497</v>
      </c>
      <c r="I8884">
        <v>5447307</v>
      </c>
    </row>
    <row r="8885" spans="1:9" x14ac:dyDescent="0.25">
      <c r="A8885" s="114" t="s">
        <v>2149</v>
      </c>
      <c r="B8885">
        <v>671</v>
      </c>
      <c r="C8885" s="114" t="s">
        <v>53</v>
      </c>
      <c r="D8885" s="114" t="s">
        <v>1211</v>
      </c>
      <c r="E8885" s="115">
        <v>44879</v>
      </c>
      <c r="F8885" s="192">
        <v>0.80975694444444446</v>
      </c>
      <c r="G8885">
        <v>2</v>
      </c>
      <c r="H8885" s="114" t="s">
        <v>1212</v>
      </c>
      <c r="I8885"/>
    </row>
    <row r="8886" spans="1:9" x14ac:dyDescent="0.25">
      <c r="A8886" s="114" t="s">
        <v>2149</v>
      </c>
      <c r="B8886">
        <v>672</v>
      </c>
      <c r="C8886" s="114" t="s">
        <v>52</v>
      </c>
      <c r="D8886" s="114" t="s">
        <v>1548</v>
      </c>
      <c r="E8886" s="115">
        <v>44879</v>
      </c>
      <c r="F8886" s="192">
        <v>0.81031249999999999</v>
      </c>
      <c r="G8886">
        <v>2</v>
      </c>
      <c r="H8886" s="114" t="s">
        <v>1549</v>
      </c>
      <c r="I8886">
        <v>6691572</v>
      </c>
    </row>
    <row r="8887" spans="1:9" x14ac:dyDescent="0.25">
      <c r="A8887" s="114" t="s">
        <v>2149</v>
      </c>
      <c r="B8887">
        <v>673</v>
      </c>
      <c r="C8887" s="114" t="s">
        <v>53</v>
      </c>
      <c r="D8887" s="114" t="s">
        <v>1448</v>
      </c>
      <c r="E8887" s="115">
        <v>44879</v>
      </c>
      <c r="F8887" s="192">
        <v>0.81383101851851847</v>
      </c>
      <c r="G8887">
        <v>2</v>
      </c>
      <c r="H8887" s="114" t="s">
        <v>1449</v>
      </c>
      <c r="I8887">
        <v>2651533</v>
      </c>
    </row>
    <row r="8888" spans="1:9" x14ac:dyDescent="0.25">
      <c r="A8888" s="114" t="s">
        <v>2149</v>
      </c>
      <c r="B8888">
        <v>674</v>
      </c>
      <c r="C8888" s="114" t="s">
        <v>52</v>
      </c>
      <c r="D8888" s="114" t="s">
        <v>520</v>
      </c>
      <c r="E8888" s="115">
        <v>44879</v>
      </c>
      <c r="F8888" s="192">
        <v>0.81517361111111108</v>
      </c>
      <c r="G8888">
        <v>2</v>
      </c>
      <c r="H8888" s="114" t="s">
        <v>521</v>
      </c>
      <c r="I8888">
        <v>5371303</v>
      </c>
    </row>
    <row r="8889" spans="1:9" x14ac:dyDescent="0.25">
      <c r="A8889" s="114" t="s">
        <v>2149</v>
      </c>
      <c r="B8889">
        <v>675</v>
      </c>
      <c r="C8889" s="114" t="s">
        <v>53</v>
      </c>
      <c r="D8889" s="114" t="s">
        <v>855</v>
      </c>
      <c r="E8889" s="115">
        <v>44879</v>
      </c>
      <c r="F8889" s="192">
        <v>0.81892361111111112</v>
      </c>
      <c r="G8889">
        <v>2</v>
      </c>
      <c r="H8889" s="114" t="s">
        <v>856</v>
      </c>
      <c r="I8889"/>
    </row>
    <row r="8890" spans="1:9" x14ac:dyDescent="0.25">
      <c r="A8890" s="114" t="s">
        <v>2149</v>
      </c>
      <c r="B8890">
        <v>676</v>
      </c>
      <c r="C8890" s="114" t="s">
        <v>54</v>
      </c>
      <c r="D8890" s="114" t="s">
        <v>1294</v>
      </c>
      <c r="E8890" s="115">
        <v>44879</v>
      </c>
      <c r="F8890" s="192">
        <v>0.81895833333333334</v>
      </c>
      <c r="G8890">
        <v>2</v>
      </c>
      <c r="H8890" s="114" t="s">
        <v>1295</v>
      </c>
      <c r="I8890">
        <v>2188057</v>
      </c>
    </row>
    <row r="8891" spans="1:9" x14ac:dyDescent="0.25">
      <c r="A8891" s="114" t="s">
        <v>2149</v>
      </c>
      <c r="B8891">
        <v>677</v>
      </c>
      <c r="C8891" s="114" t="s">
        <v>54</v>
      </c>
      <c r="D8891" s="114" t="s">
        <v>2055</v>
      </c>
      <c r="E8891" s="115">
        <v>44879</v>
      </c>
      <c r="F8891" s="192">
        <v>0.81983796296296296</v>
      </c>
      <c r="G8891">
        <v>2</v>
      </c>
      <c r="H8891" s="114" t="s">
        <v>2056</v>
      </c>
      <c r="I8891"/>
    </row>
    <row r="8892" spans="1:9" x14ac:dyDescent="0.25">
      <c r="A8892" s="114" t="s">
        <v>2149</v>
      </c>
      <c r="B8892">
        <v>678</v>
      </c>
      <c r="C8892" s="114" t="s">
        <v>53</v>
      </c>
      <c r="D8892" s="114" t="s">
        <v>1123</v>
      </c>
      <c r="E8892" s="115">
        <v>44879</v>
      </c>
      <c r="F8892" s="192">
        <v>0.82101851851851848</v>
      </c>
      <c r="G8892">
        <v>2</v>
      </c>
      <c r="H8892" s="114" t="s">
        <v>1124</v>
      </c>
      <c r="I8892"/>
    </row>
    <row r="8893" spans="1:9" x14ac:dyDescent="0.25">
      <c r="A8893" s="114" t="s">
        <v>2149</v>
      </c>
      <c r="B8893">
        <v>679</v>
      </c>
      <c r="C8893" s="114" t="s">
        <v>54</v>
      </c>
      <c r="D8893" s="114" t="s">
        <v>262</v>
      </c>
      <c r="E8893" s="115">
        <v>44879</v>
      </c>
      <c r="F8893" s="192">
        <v>0.82518518518518513</v>
      </c>
      <c r="G8893">
        <v>2</v>
      </c>
      <c r="H8893" s="114" t="s">
        <v>263</v>
      </c>
      <c r="I8893">
        <v>2790017</v>
      </c>
    </row>
    <row r="8894" spans="1:9" x14ac:dyDescent="0.25">
      <c r="A8894" s="114" t="s">
        <v>2149</v>
      </c>
      <c r="B8894">
        <v>680</v>
      </c>
      <c r="C8894" s="114" t="s">
        <v>54</v>
      </c>
      <c r="D8894" s="114" t="s">
        <v>1712</v>
      </c>
      <c r="E8894" s="115">
        <v>44879</v>
      </c>
      <c r="F8894" s="192">
        <v>0.82771990740740742</v>
      </c>
      <c r="G8894">
        <v>2</v>
      </c>
      <c r="H8894" s="114" t="s">
        <v>1713</v>
      </c>
      <c r="I8894">
        <v>5501738</v>
      </c>
    </row>
    <row r="8895" spans="1:9" x14ac:dyDescent="0.25">
      <c r="A8895" s="114" t="s">
        <v>2149</v>
      </c>
      <c r="B8895">
        <v>681</v>
      </c>
      <c r="C8895" s="114" t="s">
        <v>52</v>
      </c>
      <c r="D8895" s="114" t="s">
        <v>2030</v>
      </c>
      <c r="E8895" s="115">
        <v>44879</v>
      </c>
      <c r="F8895" s="192">
        <v>0.82825231481481476</v>
      </c>
      <c r="G8895">
        <v>2</v>
      </c>
      <c r="H8895" s="114" t="s">
        <v>2031</v>
      </c>
      <c r="I8895">
        <v>5461987</v>
      </c>
    </row>
    <row r="8896" spans="1:9" x14ac:dyDescent="0.25">
      <c r="A8896" s="114" t="s">
        <v>2149</v>
      </c>
      <c r="B8896">
        <v>682</v>
      </c>
      <c r="C8896" s="114" t="s">
        <v>53</v>
      </c>
      <c r="D8896" s="114" t="s">
        <v>274</v>
      </c>
      <c r="E8896" s="115">
        <v>44879</v>
      </c>
      <c r="F8896" s="192">
        <v>0.83616898148148144</v>
      </c>
      <c r="G8896">
        <v>2</v>
      </c>
      <c r="H8896" s="114" t="s">
        <v>275</v>
      </c>
      <c r="I8896">
        <v>3185888</v>
      </c>
    </row>
    <row r="8897" spans="1:9" x14ac:dyDescent="0.25">
      <c r="A8897" s="114" t="s">
        <v>2149</v>
      </c>
      <c r="B8897">
        <v>683</v>
      </c>
      <c r="C8897" s="114" t="s">
        <v>54</v>
      </c>
      <c r="D8897" s="114" t="s">
        <v>1853</v>
      </c>
      <c r="E8897" s="115">
        <v>44879</v>
      </c>
      <c r="F8897" s="192">
        <v>0.83856481481481482</v>
      </c>
      <c r="G8897">
        <v>2</v>
      </c>
      <c r="H8897" s="114" t="s">
        <v>1854</v>
      </c>
      <c r="I8897"/>
    </row>
    <row r="8898" spans="1:9" x14ac:dyDescent="0.25">
      <c r="A8898" s="114" t="s">
        <v>2149</v>
      </c>
      <c r="B8898">
        <v>684</v>
      </c>
      <c r="C8898" s="114" t="s">
        <v>53</v>
      </c>
      <c r="D8898" s="114" t="s">
        <v>1010</v>
      </c>
      <c r="E8898" s="115">
        <v>44879</v>
      </c>
      <c r="F8898" s="192">
        <v>0.83870370370370373</v>
      </c>
      <c r="G8898">
        <v>2</v>
      </c>
      <c r="H8898" s="114" t="s">
        <v>1011</v>
      </c>
      <c r="I8898"/>
    </row>
    <row r="8899" spans="1:9" x14ac:dyDescent="0.25">
      <c r="A8899" s="114" t="s">
        <v>2149</v>
      </c>
      <c r="B8899">
        <v>685</v>
      </c>
      <c r="C8899" s="114" t="s">
        <v>52</v>
      </c>
      <c r="D8899" s="114" t="s">
        <v>326</v>
      </c>
      <c r="E8899" s="115">
        <v>44879</v>
      </c>
      <c r="F8899" s="192">
        <v>0.84115740740740741</v>
      </c>
      <c r="G8899">
        <v>2</v>
      </c>
      <c r="H8899" s="114" t="s">
        <v>327</v>
      </c>
      <c r="I8899">
        <v>2704255</v>
      </c>
    </row>
    <row r="8900" spans="1:9" x14ac:dyDescent="0.25">
      <c r="A8900" s="114" t="s">
        <v>2149</v>
      </c>
      <c r="B8900">
        <v>686</v>
      </c>
      <c r="C8900" s="114" t="s">
        <v>53</v>
      </c>
      <c r="D8900" s="114" t="s">
        <v>346</v>
      </c>
      <c r="E8900" s="115">
        <v>44879</v>
      </c>
      <c r="F8900" s="192">
        <v>0.84769675925925925</v>
      </c>
      <c r="G8900">
        <v>2</v>
      </c>
      <c r="H8900" s="114" t="s">
        <v>347</v>
      </c>
      <c r="I8900"/>
    </row>
    <row r="8901" spans="1:9" x14ac:dyDescent="0.25">
      <c r="A8901" s="114" t="s">
        <v>2149</v>
      </c>
      <c r="B8901">
        <v>687</v>
      </c>
      <c r="C8901" s="114" t="s">
        <v>52</v>
      </c>
      <c r="D8901" s="114" t="s">
        <v>1450</v>
      </c>
      <c r="E8901" s="115">
        <v>44879</v>
      </c>
      <c r="F8901" s="192">
        <v>0.85004629629629624</v>
      </c>
      <c r="G8901">
        <v>2</v>
      </c>
      <c r="H8901" s="114" t="s">
        <v>1451</v>
      </c>
      <c r="I8901">
        <v>5272857</v>
      </c>
    </row>
    <row r="8902" spans="1:9" x14ac:dyDescent="0.25">
      <c r="A8902" s="114" t="s">
        <v>2149</v>
      </c>
      <c r="B8902">
        <v>688</v>
      </c>
      <c r="C8902" s="114" t="s">
        <v>57</v>
      </c>
      <c r="D8902" s="114" t="s">
        <v>1485</v>
      </c>
      <c r="E8902" s="115">
        <v>44879</v>
      </c>
      <c r="F8902" s="192">
        <v>0.87798611111111113</v>
      </c>
      <c r="G8902">
        <v>2</v>
      </c>
      <c r="H8902" s="114" t="s">
        <v>1486</v>
      </c>
      <c r="I8902">
        <v>14988615</v>
      </c>
    </row>
    <row r="8903" spans="1:9" x14ac:dyDescent="0.25">
      <c r="A8903" s="114" t="s">
        <v>2149</v>
      </c>
      <c r="B8903">
        <v>689</v>
      </c>
      <c r="C8903" s="114" t="s">
        <v>52</v>
      </c>
      <c r="D8903" s="114" t="s">
        <v>1741</v>
      </c>
      <c r="E8903" s="115">
        <v>44879</v>
      </c>
      <c r="F8903" s="192">
        <v>0.87811342592592589</v>
      </c>
      <c r="G8903">
        <v>2</v>
      </c>
      <c r="H8903" s="114" t="s">
        <v>1742</v>
      </c>
      <c r="I8903">
        <v>2799668</v>
      </c>
    </row>
    <row r="8904" spans="1:9" x14ac:dyDescent="0.25">
      <c r="A8904" s="114" t="s">
        <v>2149</v>
      </c>
      <c r="B8904">
        <v>690</v>
      </c>
      <c r="C8904" s="114" t="s">
        <v>58</v>
      </c>
      <c r="D8904" s="114" t="s">
        <v>1896</v>
      </c>
      <c r="E8904" s="115">
        <v>44879</v>
      </c>
      <c r="F8904" s="192">
        <v>0.87818287037037035</v>
      </c>
      <c r="G8904">
        <v>2</v>
      </c>
      <c r="H8904" s="114" t="s">
        <v>1897</v>
      </c>
      <c r="I8904">
        <v>14934564</v>
      </c>
    </row>
    <row r="8905" spans="1:9" x14ac:dyDescent="0.25">
      <c r="A8905" s="114" t="s">
        <v>2149</v>
      </c>
      <c r="B8905">
        <v>691</v>
      </c>
      <c r="C8905" s="114" t="s">
        <v>52</v>
      </c>
      <c r="D8905" s="114" t="s">
        <v>1900</v>
      </c>
      <c r="E8905" s="115">
        <v>44879</v>
      </c>
      <c r="F8905" s="192">
        <v>0.87825231481481481</v>
      </c>
      <c r="G8905">
        <v>2</v>
      </c>
      <c r="H8905" s="114" t="s">
        <v>1901</v>
      </c>
      <c r="I8905">
        <v>2051424</v>
      </c>
    </row>
    <row r="8906" spans="1:9" x14ac:dyDescent="0.25">
      <c r="A8906" s="114" t="s">
        <v>2149</v>
      </c>
      <c r="B8906">
        <v>692</v>
      </c>
      <c r="C8906" s="114" t="s">
        <v>52</v>
      </c>
      <c r="D8906" s="114" t="s">
        <v>1314</v>
      </c>
      <c r="E8906" s="115">
        <v>44879</v>
      </c>
      <c r="F8906" s="192">
        <v>0.90335648148148151</v>
      </c>
      <c r="G8906">
        <v>2</v>
      </c>
      <c r="H8906" s="114" t="s">
        <v>1315</v>
      </c>
      <c r="I8906">
        <v>14810313</v>
      </c>
    </row>
    <row r="8907" spans="1:9" x14ac:dyDescent="0.25">
      <c r="A8907" s="114" t="s">
        <v>2149</v>
      </c>
      <c r="B8907">
        <v>693</v>
      </c>
      <c r="C8907" s="114" t="s">
        <v>53</v>
      </c>
      <c r="D8907" s="114" t="s">
        <v>1584</v>
      </c>
      <c r="E8907" s="115">
        <v>44879</v>
      </c>
      <c r="F8907" s="192">
        <v>0.90711805555555558</v>
      </c>
      <c r="G8907">
        <v>2</v>
      </c>
      <c r="H8907" s="114" t="s">
        <v>1585</v>
      </c>
      <c r="I8907"/>
    </row>
    <row r="8908" spans="1:9" x14ac:dyDescent="0.25">
      <c r="A8908" s="114" t="s">
        <v>2149</v>
      </c>
      <c r="B8908">
        <v>694</v>
      </c>
      <c r="C8908" s="114" t="s">
        <v>53</v>
      </c>
      <c r="D8908" s="114" t="s">
        <v>364</v>
      </c>
      <c r="E8908" s="115">
        <v>44879</v>
      </c>
      <c r="F8908" s="192">
        <v>0.96699074074074076</v>
      </c>
      <c r="G8908">
        <v>2</v>
      </c>
      <c r="H8908" s="114" t="s">
        <v>365</v>
      </c>
      <c r="I8908">
        <v>14964936</v>
      </c>
    </row>
    <row r="8909" spans="1:9" x14ac:dyDescent="0.25">
      <c r="A8909" s="114" t="s">
        <v>2149</v>
      </c>
      <c r="B8909">
        <v>695</v>
      </c>
      <c r="C8909" s="114" t="s">
        <v>53</v>
      </c>
      <c r="D8909" s="114" t="s">
        <v>494</v>
      </c>
      <c r="E8909" s="115">
        <v>44879</v>
      </c>
      <c r="F8909" s="192">
        <v>0.9692708333333333</v>
      </c>
      <c r="G8909">
        <v>2</v>
      </c>
      <c r="H8909" s="114" t="s">
        <v>495</v>
      </c>
      <c r="I8909"/>
    </row>
    <row r="8910" spans="1:9" x14ac:dyDescent="0.25">
      <c r="A8910" s="114" t="s">
        <v>2149</v>
      </c>
      <c r="B8910">
        <v>696</v>
      </c>
      <c r="C8910" s="114" t="s">
        <v>52</v>
      </c>
      <c r="D8910" s="114" t="s">
        <v>1698</v>
      </c>
      <c r="E8910" s="115">
        <v>44879</v>
      </c>
      <c r="F8910" s="192">
        <v>0.97009259259259262</v>
      </c>
      <c r="G8910">
        <v>2</v>
      </c>
      <c r="H8910" s="114" t="s">
        <v>1699</v>
      </c>
      <c r="I8910">
        <v>3620654</v>
      </c>
    </row>
    <row r="8911" spans="1:9" x14ac:dyDescent="0.25">
      <c r="A8911" s="114" t="s">
        <v>2149</v>
      </c>
      <c r="B8911">
        <v>697</v>
      </c>
      <c r="C8911" s="114" t="s">
        <v>52</v>
      </c>
      <c r="D8911" s="114" t="s">
        <v>1756</v>
      </c>
      <c r="E8911" s="115">
        <v>44879</v>
      </c>
      <c r="F8911" s="192">
        <v>0.97135416666666663</v>
      </c>
      <c r="G8911">
        <v>2</v>
      </c>
      <c r="H8911" s="114" t="s">
        <v>1757</v>
      </c>
      <c r="I8911">
        <v>14812994</v>
      </c>
    </row>
    <row r="8912" spans="1:9" x14ac:dyDescent="0.25">
      <c r="A8912" s="114" t="s">
        <v>2149</v>
      </c>
      <c r="B8912">
        <v>698</v>
      </c>
      <c r="C8912" s="114" t="s">
        <v>53</v>
      </c>
      <c r="D8912" s="114" t="s">
        <v>2034</v>
      </c>
      <c r="E8912" s="115">
        <v>44879</v>
      </c>
      <c r="F8912" s="192">
        <v>0.97142361111111108</v>
      </c>
      <c r="G8912">
        <v>2</v>
      </c>
      <c r="H8912" s="114" t="s">
        <v>2035</v>
      </c>
      <c r="I8912">
        <v>14813014</v>
      </c>
    </row>
    <row r="8913" spans="1:9" x14ac:dyDescent="0.25">
      <c r="A8913" s="114" t="s">
        <v>2149</v>
      </c>
      <c r="B8913">
        <v>699</v>
      </c>
      <c r="C8913" s="114" t="s">
        <v>53</v>
      </c>
      <c r="D8913" s="114" t="s">
        <v>208</v>
      </c>
      <c r="E8913" s="115">
        <v>44879</v>
      </c>
      <c r="F8913" s="192">
        <v>0.97211805555555553</v>
      </c>
      <c r="G8913">
        <v>2</v>
      </c>
      <c r="H8913" s="114" t="s">
        <v>209</v>
      </c>
      <c r="I8913">
        <v>5500801</v>
      </c>
    </row>
    <row r="8914" spans="1:9" x14ac:dyDescent="0.25">
      <c r="A8914" s="114" t="s">
        <v>2149</v>
      </c>
      <c r="B8914">
        <v>700</v>
      </c>
      <c r="C8914" s="114" t="s">
        <v>53</v>
      </c>
      <c r="D8914" s="114" t="s">
        <v>1252</v>
      </c>
      <c r="E8914" s="115">
        <v>44879</v>
      </c>
      <c r="F8914" s="192">
        <v>0.97223379629629625</v>
      </c>
      <c r="G8914">
        <v>2</v>
      </c>
      <c r="H8914" s="114" t="s">
        <v>1253</v>
      </c>
      <c r="I8914">
        <v>14807551</v>
      </c>
    </row>
    <row r="8915" spans="1:9" x14ac:dyDescent="0.25">
      <c r="A8915" s="114" t="s">
        <v>2149</v>
      </c>
      <c r="B8915">
        <v>701</v>
      </c>
      <c r="C8915" s="114" t="s">
        <v>52</v>
      </c>
      <c r="D8915" s="114" t="s">
        <v>222</v>
      </c>
      <c r="E8915" s="115">
        <v>44879</v>
      </c>
      <c r="F8915" s="192">
        <v>0.97283564814814816</v>
      </c>
      <c r="G8915">
        <v>2</v>
      </c>
      <c r="H8915" s="114" t="s">
        <v>223</v>
      </c>
      <c r="I8915">
        <v>5247062</v>
      </c>
    </row>
    <row r="8916" spans="1:9" x14ac:dyDescent="0.25">
      <c r="A8916" s="114" t="s">
        <v>2149</v>
      </c>
      <c r="B8916">
        <v>702</v>
      </c>
      <c r="C8916" s="114" t="s">
        <v>54</v>
      </c>
      <c r="D8916" s="114" t="s">
        <v>1242</v>
      </c>
      <c r="E8916" s="115">
        <v>44879</v>
      </c>
      <c r="F8916" s="192">
        <v>0.97313657407407406</v>
      </c>
      <c r="G8916">
        <v>2</v>
      </c>
      <c r="H8916" s="114" t="s">
        <v>1243</v>
      </c>
      <c r="I8916">
        <v>5484652</v>
      </c>
    </row>
    <row r="8917" spans="1:9" x14ac:dyDescent="0.25">
      <c r="A8917" s="114" t="s">
        <v>2149</v>
      </c>
      <c r="B8917">
        <v>703</v>
      </c>
      <c r="C8917" s="114" t="s">
        <v>52</v>
      </c>
      <c r="D8917" s="114" t="s">
        <v>224</v>
      </c>
      <c r="E8917" s="115">
        <v>44879</v>
      </c>
      <c r="F8917" s="192">
        <v>0.97370370370370374</v>
      </c>
      <c r="G8917">
        <v>2</v>
      </c>
      <c r="H8917" s="114" t="s">
        <v>225</v>
      </c>
      <c r="I8917">
        <v>14934569</v>
      </c>
    </row>
    <row r="8918" spans="1:9" x14ac:dyDescent="0.25">
      <c r="A8918" s="114" t="s">
        <v>2149</v>
      </c>
      <c r="B8918">
        <v>704</v>
      </c>
      <c r="C8918" s="114" t="s">
        <v>52</v>
      </c>
      <c r="D8918" s="114" t="s">
        <v>290</v>
      </c>
      <c r="E8918" s="115">
        <v>44879</v>
      </c>
      <c r="F8918" s="192">
        <v>0.97378472222222223</v>
      </c>
      <c r="G8918">
        <v>2</v>
      </c>
      <c r="H8918" s="114" t="s">
        <v>291</v>
      </c>
      <c r="I8918">
        <v>5382255</v>
      </c>
    </row>
    <row r="8919" spans="1:9" x14ac:dyDescent="0.25">
      <c r="A8919" s="114" t="s">
        <v>2149</v>
      </c>
      <c r="B8919">
        <v>705</v>
      </c>
      <c r="C8919" s="114" t="s">
        <v>53</v>
      </c>
      <c r="D8919" s="114" t="s">
        <v>228</v>
      </c>
      <c r="E8919" s="115">
        <v>44879</v>
      </c>
      <c r="F8919" s="192">
        <v>0.97406250000000005</v>
      </c>
      <c r="G8919">
        <v>2</v>
      </c>
      <c r="H8919" s="114" t="s">
        <v>229</v>
      </c>
      <c r="I8919">
        <v>14960618</v>
      </c>
    </row>
    <row r="8920" spans="1:9" x14ac:dyDescent="0.25">
      <c r="A8920" s="114" t="s">
        <v>2149</v>
      </c>
      <c r="B8920">
        <v>706</v>
      </c>
      <c r="C8920" s="114" t="s">
        <v>54</v>
      </c>
      <c r="D8920" s="114" t="s">
        <v>286</v>
      </c>
      <c r="E8920" s="115">
        <v>44879</v>
      </c>
      <c r="F8920" s="192">
        <v>0.97637731481481482</v>
      </c>
      <c r="G8920">
        <v>2</v>
      </c>
      <c r="H8920" s="114" t="s">
        <v>287</v>
      </c>
      <c r="I8920">
        <v>6719163</v>
      </c>
    </row>
    <row r="8921" spans="1:9" x14ac:dyDescent="0.25">
      <c r="A8921" s="114" t="s">
        <v>2149</v>
      </c>
      <c r="B8921">
        <v>707</v>
      </c>
      <c r="C8921" s="114" t="s">
        <v>53</v>
      </c>
      <c r="D8921" s="114" t="s">
        <v>1459</v>
      </c>
      <c r="E8921" s="115">
        <v>44879</v>
      </c>
      <c r="F8921" s="192">
        <v>0.97649305555555554</v>
      </c>
      <c r="G8921">
        <v>2</v>
      </c>
      <c r="H8921" s="114" t="s">
        <v>1460</v>
      </c>
      <c r="I8921">
        <v>2045289</v>
      </c>
    </row>
    <row r="8922" spans="1:9" x14ac:dyDescent="0.25">
      <c r="A8922" s="114" t="s">
        <v>2149</v>
      </c>
      <c r="B8922">
        <v>708</v>
      </c>
      <c r="C8922" s="114" t="s">
        <v>53</v>
      </c>
      <c r="D8922" s="114" t="s">
        <v>212</v>
      </c>
      <c r="E8922" s="115">
        <v>44879</v>
      </c>
      <c r="F8922" s="192">
        <v>0.97655092592592596</v>
      </c>
      <c r="G8922">
        <v>2</v>
      </c>
      <c r="H8922" s="114" t="s">
        <v>213</v>
      </c>
      <c r="I8922">
        <v>14930541</v>
      </c>
    </row>
    <row r="8923" spans="1:9" x14ac:dyDescent="0.25">
      <c r="A8923" s="114" t="s">
        <v>2149</v>
      </c>
      <c r="B8923">
        <v>709</v>
      </c>
      <c r="C8923" s="114" t="s">
        <v>52</v>
      </c>
      <c r="D8923" s="114" t="s">
        <v>240</v>
      </c>
      <c r="E8923" s="115">
        <v>44879</v>
      </c>
      <c r="F8923" s="192">
        <v>0.98034722222222226</v>
      </c>
      <c r="G8923">
        <v>2</v>
      </c>
      <c r="H8923" s="114" t="s">
        <v>241</v>
      </c>
      <c r="I8923">
        <v>2684895</v>
      </c>
    </row>
    <row r="8924" spans="1:9" x14ac:dyDescent="0.25">
      <c r="A8924" s="114" t="s">
        <v>2149</v>
      </c>
      <c r="B8924">
        <v>710</v>
      </c>
      <c r="C8924" s="114" t="s">
        <v>52</v>
      </c>
      <c r="D8924" s="114" t="s">
        <v>1328</v>
      </c>
      <c r="E8924" s="115">
        <v>44879</v>
      </c>
      <c r="F8924" s="192">
        <v>0.98295138888888889</v>
      </c>
      <c r="G8924">
        <v>2</v>
      </c>
      <c r="H8924" s="114" t="s">
        <v>1329</v>
      </c>
      <c r="I8924">
        <v>14942223</v>
      </c>
    </row>
    <row r="8925" spans="1:9" x14ac:dyDescent="0.25">
      <c r="A8925" s="114" t="s">
        <v>2149</v>
      </c>
      <c r="B8925">
        <v>711</v>
      </c>
      <c r="C8925" s="114" t="s">
        <v>53</v>
      </c>
      <c r="D8925" s="114" t="s">
        <v>298</v>
      </c>
      <c r="E8925" s="115">
        <v>44879</v>
      </c>
      <c r="F8925" s="192">
        <v>0.99167824074074074</v>
      </c>
      <c r="G8925">
        <v>2</v>
      </c>
      <c r="H8925" s="114" t="s">
        <v>299</v>
      </c>
      <c r="I8925"/>
    </row>
    <row r="8926" spans="1:9" x14ac:dyDescent="0.25">
      <c r="A8926" s="114" t="s">
        <v>2165</v>
      </c>
      <c r="B8926">
        <v>1</v>
      </c>
      <c r="C8926" s="114" t="s">
        <v>52</v>
      </c>
      <c r="D8926" s="114" t="s">
        <v>1782</v>
      </c>
      <c r="E8926" s="115">
        <v>44880</v>
      </c>
      <c r="F8926" s="192">
        <v>2.488425925925926E-3</v>
      </c>
      <c r="G8926">
        <v>2</v>
      </c>
      <c r="H8926" s="114" t="s">
        <v>1783</v>
      </c>
      <c r="I8926">
        <v>5422391</v>
      </c>
    </row>
    <row r="8927" spans="1:9" x14ac:dyDescent="0.25">
      <c r="A8927" s="114" t="s">
        <v>2165</v>
      </c>
      <c r="B8927">
        <v>2</v>
      </c>
      <c r="C8927" s="114" t="s">
        <v>54</v>
      </c>
      <c r="D8927" s="114" t="s">
        <v>196</v>
      </c>
      <c r="E8927" s="115">
        <v>44880</v>
      </c>
      <c r="F8927" s="192">
        <v>5.8796296296296296E-3</v>
      </c>
      <c r="G8927">
        <v>2</v>
      </c>
      <c r="H8927" s="114" t="s">
        <v>197</v>
      </c>
      <c r="I8927">
        <v>5500416</v>
      </c>
    </row>
    <row r="8928" spans="1:9" x14ac:dyDescent="0.25">
      <c r="A8928" s="114" t="s">
        <v>2165</v>
      </c>
      <c r="B8928">
        <v>3</v>
      </c>
      <c r="C8928" s="114" t="s">
        <v>53</v>
      </c>
      <c r="D8928" s="114" t="s">
        <v>1272</v>
      </c>
      <c r="E8928" s="115">
        <v>44880</v>
      </c>
      <c r="F8928" s="192">
        <v>1.2546296296296297E-2</v>
      </c>
      <c r="G8928">
        <v>2</v>
      </c>
      <c r="H8928" s="114" t="s">
        <v>1273</v>
      </c>
      <c r="I8928"/>
    </row>
    <row r="8929" spans="1:9" x14ac:dyDescent="0.25">
      <c r="A8929" s="114" t="s">
        <v>2165</v>
      </c>
      <c r="B8929">
        <v>4</v>
      </c>
      <c r="C8929" s="114" t="s">
        <v>53</v>
      </c>
      <c r="D8929" s="114" t="s">
        <v>296</v>
      </c>
      <c r="E8929" s="115">
        <v>44880</v>
      </c>
      <c r="F8929" s="192">
        <v>1.2800925925925926E-2</v>
      </c>
      <c r="G8929">
        <v>2</v>
      </c>
      <c r="H8929" s="114" t="s">
        <v>297</v>
      </c>
      <c r="I8929"/>
    </row>
    <row r="8930" spans="1:9" x14ac:dyDescent="0.25">
      <c r="A8930" s="114" t="s">
        <v>2165</v>
      </c>
      <c r="B8930">
        <v>5</v>
      </c>
      <c r="C8930" s="114" t="s">
        <v>53</v>
      </c>
      <c r="D8930" s="114" t="s">
        <v>1258</v>
      </c>
      <c r="E8930" s="115">
        <v>44880</v>
      </c>
      <c r="F8930" s="192">
        <v>1.3206018518518518E-2</v>
      </c>
      <c r="G8930">
        <v>2</v>
      </c>
      <c r="H8930" s="114" t="s">
        <v>1259</v>
      </c>
      <c r="I8930">
        <v>4793403</v>
      </c>
    </row>
    <row r="8931" spans="1:9" x14ac:dyDescent="0.25">
      <c r="A8931" s="114" t="s">
        <v>2165</v>
      </c>
      <c r="B8931">
        <v>6</v>
      </c>
      <c r="C8931" s="114" t="s">
        <v>53</v>
      </c>
      <c r="D8931" s="114" t="s">
        <v>540</v>
      </c>
      <c r="E8931" s="115">
        <v>44880</v>
      </c>
      <c r="F8931" s="192">
        <v>3.5254629629629629E-2</v>
      </c>
      <c r="G8931">
        <v>2</v>
      </c>
      <c r="H8931" s="114" t="s">
        <v>541</v>
      </c>
      <c r="I8931">
        <v>14996422</v>
      </c>
    </row>
    <row r="8932" spans="1:9" x14ac:dyDescent="0.25">
      <c r="A8932" s="114" t="s">
        <v>2165</v>
      </c>
      <c r="B8932">
        <v>7</v>
      </c>
      <c r="C8932" s="114" t="s">
        <v>53</v>
      </c>
      <c r="D8932" s="114" t="s">
        <v>466</v>
      </c>
      <c r="E8932" s="115">
        <v>44880</v>
      </c>
      <c r="F8932" s="192">
        <v>3.7916666666666668E-2</v>
      </c>
      <c r="G8932">
        <v>2</v>
      </c>
      <c r="H8932" s="114" t="s">
        <v>467</v>
      </c>
      <c r="I8932"/>
    </row>
    <row r="8933" spans="1:9" x14ac:dyDescent="0.25">
      <c r="A8933" s="114" t="s">
        <v>2165</v>
      </c>
      <c r="B8933">
        <v>8</v>
      </c>
      <c r="C8933" s="114" t="s">
        <v>52</v>
      </c>
      <c r="D8933" s="114" t="s">
        <v>2063</v>
      </c>
      <c r="E8933" s="115">
        <v>44880</v>
      </c>
      <c r="F8933" s="192">
        <v>4.7453703703703706E-2</v>
      </c>
      <c r="G8933">
        <v>2</v>
      </c>
      <c r="H8933" s="114" t="s">
        <v>2064</v>
      </c>
      <c r="I8933">
        <v>1785087</v>
      </c>
    </row>
    <row r="8934" spans="1:9" x14ac:dyDescent="0.25">
      <c r="A8934" s="114" t="s">
        <v>2165</v>
      </c>
      <c r="B8934">
        <v>9</v>
      </c>
      <c r="C8934" s="114" t="s">
        <v>53</v>
      </c>
      <c r="D8934" s="114" t="s">
        <v>474</v>
      </c>
      <c r="E8934" s="115">
        <v>44880</v>
      </c>
      <c r="F8934" s="192">
        <v>5.679398148148148E-2</v>
      </c>
      <c r="G8934">
        <v>2</v>
      </c>
      <c r="H8934" s="114" t="s">
        <v>475</v>
      </c>
      <c r="I8934">
        <v>2099339</v>
      </c>
    </row>
    <row r="8935" spans="1:9" x14ac:dyDescent="0.25">
      <c r="A8935" s="114" t="s">
        <v>2165</v>
      </c>
      <c r="B8935">
        <v>10</v>
      </c>
      <c r="C8935" s="114" t="s">
        <v>52</v>
      </c>
      <c r="D8935" s="114" t="s">
        <v>1702</v>
      </c>
      <c r="E8935" s="115">
        <v>44880</v>
      </c>
      <c r="F8935" s="192">
        <v>5.814814814814815E-2</v>
      </c>
      <c r="G8935">
        <v>2</v>
      </c>
      <c r="H8935" s="114" t="s">
        <v>1703</v>
      </c>
      <c r="I8935">
        <v>5272912</v>
      </c>
    </row>
    <row r="8936" spans="1:9" x14ac:dyDescent="0.25">
      <c r="A8936" s="114" t="s">
        <v>2165</v>
      </c>
      <c r="B8936">
        <v>11</v>
      </c>
      <c r="C8936" s="114" t="s">
        <v>52</v>
      </c>
      <c r="D8936" s="114" t="s">
        <v>236</v>
      </c>
      <c r="E8936" s="115">
        <v>44880</v>
      </c>
      <c r="F8936" s="192">
        <v>5.8217592592592592E-2</v>
      </c>
      <c r="G8936">
        <v>2</v>
      </c>
      <c r="H8936" s="114" t="s">
        <v>237</v>
      </c>
      <c r="I8936">
        <v>5272733</v>
      </c>
    </row>
    <row r="8937" spans="1:9" x14ac:dyDescent="0.25">
      <c r="A8937" s="114" t="s">
        <v>2165</v>
      </c>
      <c r="B8937">
        <v>12</v>
      </c>
      <c r="C8937" s="114" t="s">
        <v>52</v>
      </c>
      <c r="D8937" s="114" t="s">
        <v>1250</v>
      </c>
      <c r="E8937" s="115">
        <v>44880</v>
      </c>
      <c r="F8937" s="192">
        <v>5.8645833333333335E-2</v>
      </c>
      <c r="G8937">
        <v>2</v>
      </c>
      <c r="H8937" s="114" t="s">
        <v>1251</v>
      </c>
      <c r="I8937">
        <v>5409209</v>
      </c>
    </row>
    <row r="8938" spans="1:9" x14ac:dyDescent="0.25">
      <c r="A8938" s="114" t="s">
        <v>2165</v>
      </c>
      <c r="B8938">
        <v>13</v>
      </c>
      <c r="C8938" s="114" t="s">
        <v>52</v>
      </c>
      <c r="D8938" s="114" t="s">
        <v>216</v>
      </c>
      <c r="E8938" s="115">
        <v>44880</v>
      </c>
      <c r="F8938" s="192">
        <v>5.9120370370370372E-2</v>
      </c>
      <c r="G8938">
        <v>2</v>
      </c>
      <c r="H8938" s="114" t="s">
        <v>217</v>
      </c>
      <c r="I8938">
        <v>3415654</v>
      </c>
    </row>
    <row r="8939" spans="1:9" x14ac:dyDescent="0.25">
      <c r="A8939" s="114" t="s">
        <v>2165</v>
      </c>
      <c r="B8939">
        <v>14</v>
      </c>
      <c r="C8939" s="114" t="s">
        <v>53</v>
      </c>
      <c r="D8939" s="114" t="s">
        <v>490</v>
      </c>
      <c r="E8939" s="115">
        <v>44880</v>
      </c>
      <c r="F8939" s="192">
        <v>5.9432870370370372E-2</v>
      </c>
      <c r="G8939">
        <v>2</v>
      </c>
      <c r="H8939" s="114" t="s">
        <v>491</v>
      </c>
      <c r="I8939"/>
    </row>
    <row r="8940" spans="1:9" x14ac:dyDescent="0.25">
      <c r="A8940" s="114" t="s">
        <v>2165</v>
      </c>
      <c r="B8940">
        <v>15</v>
      </c>
      <c r="C8940" s="114" t="s">
        <v>53</v>
      </c>
      <c r="D8940" s="114" t="s">
        <v>1882</v>
      </c>
      <c r="E8940" s="115">
        <v>44880</v>
      </c>
      <c r="F8940" s="192">
        <v>5.9745370370370372E-2</v>
      </c>
      <c r="G8940">
        <v>2</v>
      </c>
      <c r="H8940" s="114" t="s">
        <v>1883</v>
      </c>
      <c r="I8940"/>
    </row>
    <row r="8941" spans="1:9" x14ac:dyDescent="0.25">
      <c r="A8941" s="114" t="s">
        <v>2165</v>
      </c>
      <c r="B8941">
        <v>16</v>
      </c>
      <c r="C8941" s="114" t="s">
        <v>52</v>
      </c>
      <c r="D8941" s="114" t="s">
        <v>1248</v>
      </c>
      <c r="E8941" s="115">
        <v>44880</v>
      </c>
      <c r="F8941" s="192">
        <v>5.9861111111111108E-2</v>
      </c>
      <c r="G8941">
        <v>2</v>
      </c>
      <c r="H8941" s="114" t="s">
        <v>1249</v>
      </c>
      <c r="I8941">
        <v>5420315</v>
      </c>
    </row>
    <row r="8942" spans="1:9" x14ac:dyDescent="0.25">
      <c r="A8942" s="114" t="s">
        <v>2165</v>
      </c>
      <c r="B8942">
        <v>17</v>
      </c>
      <c r="C8942" s="114" t="s">
        <v>52</v>
      </c>
      <c r="D8942" s="114" t="s">
        <v>238</v>
      </c>
      <c r="E8942" s="115">
        <v>44880</v>
      </c>
      <c r="F8942" s="192">
        <v>6.2094907407407404E-2</v>
      </c>
      <c r="G8942">
        <v>2</v>
      </c>
      <c r="H8942" s="114" t="s">
        <v>239</v>
      </c>
      <c r="I8942">
        <v>5401223</v>
      </c>
    </row>
    <row r="8943" spans="1:9" x14ac:dyDescent="0.25">
      <c r="A8943" s="114" t="s">
        <v>2165</v>
      </c>
      <c r="B8943">
        <v>18</v>
      </c>
      <c r="C8943" s="114" t="s">
        <v>53</v>
      </c>
      <c r="D8943" s="114" t="s">
        <v>1368</v>
      </c>
      <c r="E8943" s="115">
        <v>44880</v>
      </c>
      <c r="F8943" s="192">
        <v>6.5115740740740738E-2</v>
      </c>
      <c r="G8943">
        <v>2</v>
      </c>
      <c r="H8943" s="114" t="s">
        <v>1369</v>
      </c>
      <c r="I8943"/>
    </row>
    <row r="8944" spans="1:9" x14ac:dyDescent="0.25">
      <c r="A8944" s="114" t="s">
        <v>2165</v>
      </c>
      <c r="B8944">
        <v>19</v>
      </c>
      <c r="C8944" s="114" t="s">
        <v>52</v>
      </c>
      <c r="D8944" s="114" t="s">
        <v>943</v>
      </c>
      <c r="E8944" s="115">
        <v>44880</v>
      </c>
      <c r="F8944" s="192">
        <v>0.25057870370370372</v>
      </c>
      <c r="G8944">
        <v>2</v>
      </c>
      <c r="H8944" s="114" t="s">
        <v>944</v>
      </c>
      <c r="I8944">
        <v>5348792</v>
      </c>
    </row>
    <row r="8945" spans="1:9" x14ac:dyDescent="0.25">
      <c r="A8945" s="114" t="s">
        <v>2165</v>
      </c>
      <c r="B8945">
        <v>20</v>
      </c>
      <c r="C8945" s="114" t="s">
        <v>52</v>
      </c>
      <c r="D8945" s="114" t="s">
        <v>1262</v>
      </c>
      <c r="E8945" s="115">
        <v>44880</v>
      </c>
      <c r="F8945" s="192">
        <v>0.25083333333333335</v>
      </c>
      <c r="G8945">
        <v>2</v>
      </c>
      <c r="H8945" s="114" t="s">
        <v>1263</v>
      </c>
      <c r="I8945">
        <v>5272682</v>
      </c>
    </row>
    <row r="8946" spans="1:9" x14ac:dyDescent="0.25">
      <c r="A8946" s="114" t="s">
        <v>2165</v>
      </c>
      <c r="B8946">
        <v>21</v>
      </c>
      <c r="C8946" s="114" t="s">
        <v>53</v>
      </c>
      <c r="D8946" s="114" t="s">
        <v>316</v>
      </c>
      <c r="E8946" s="115">
        <v>44880</v>
      </c>
      <c r="F8946" s="192">
        <v>0.2512152777777778</v>
      </c>
      <c r="G8946">
        <v>2</v>
      </c>
      <c r="H8946" s="114" t="s">
        <v>317</v>
      </c>
      <c r="I8946">
        <v>2166829</v>
      </c>
    </row>
    <row r="8947" spans="1:9" x14ac:dyDescent="0.25">
      <c r="A8947" s="114" t="s">
        <v>2165</v>
      </c>
      <c r="B8947">
        <v>22</v>
      </c>
      <c r="C8947" s="114" t="s">
        <v>53</v>
      </c>
      <c r="D8947" s="114" t="s">
        <v>863</v>
      </c>
      <c r="E8947" s="115">
        <v>44880</v>
      </c>
      <c r="F8947" s="192">
        <v>0.25127314814814816</v>
      </c>
      <c r="G8947">
        <v>2</v>
      </c>
      <c r="H8947" s="114" t="s">
        <v>864</v>
      </c>
      <c r="I8947">
        <v>14807755</v>
      </c>
    </row>
    <row r="8948" spans="1:9" x14ac:dyDescent="0.25">
      <c r="A8948" s="114" t="s">
        <v>2165</v>
      </c>
      <c r="B8948">
        <v>23</v>
      </c>
      <c r="C8948" s="114" t="s">
        <v>52</v>
      </c>
      <c r="D8948" s="114" t="s">
        <v>915</v>
      </c>
      <c r="E8948" s="115">
        <v>44880</v>
      </c>
      <c r="F8948" s="192">
        <v>0.25133101851851852</v>
      </c>
      <c r="G8948">
        <v>2</v>
      </c>
      <c r="H8948" s="114" t="s">
        <v>916</v>
      </c>
      <c r="I8948">
        <v>5348383</v>
      </c>
    </row>
    <row r="8949" spans="1:9" x14ac:dyDescent="0.25">
      <c r="A8949" s="114" t="s">
        <v>2165</v>
      </c>
      <c r="B8949">
        <v>24</v>
      </c>
      <c r="C8949" s="114" t="s">
        <v>52</v>
      </c>
      <c r="D8949" s="114" t="s">
        <v>1696</v>
      </c>
      <c r="E8949" s="115">
        <v>44880</v>
      </c>
      <c r="F8949" s="192">
        <v>0.25137731481481479</v>
      </c>
      <c r="G8949">
        <v>2</v>
      </c>
      <c r="H8949" s="114" t="s">
        <v>1697</v>
      </c>
      <c r="I8949">
        <v>14810356</v>
      </c>
    </row>
    <row r="8950" spans="1:9" x14ac:dyDescent="0.25">
      <c r="A8950" s="114" t="s">
        <v>2165</v>
      </c>
      <c r="B8950">
        <v>25</v>
      </c>
      <c r="C8950" s="114" t="s">
        <v>52</v>
      </c>
      <c r="D8950" s="114" t="s">
        <v>889</v>
      </c>
      <c r="E8950" s="115">
        <v>44880</v>
      </c>
      <c r="F8950" s="192">
        <v>0.25145833333333334</v>
      </c>
      <c r="G8950">
        <v>2</v>
      </c>
      <c r="H8950" s="114" t="s">
        <v>890</v>
      </c>
      <c r="I8950">
        <v>14958866</v>
      </c>
    </row>
    <row r="8951" spans="1:9" x14ac:dyDescent="0.25">
      <c r="A8951" s="114" t="s">
        <v>2165</v>
      </c>
      <c r="B8951">
        <v>26</v>
      </c>
      <c r="C8951" s="114" t="s">
        <v>52</v>
      </c>
      <c r="D8951" s="114" t="s">
        <v>1288</v>
      </c>
      <c r="E8951" s="115">
        <v>44880</v>
      </c>
      <c r="F8951" s="192">
        <v>0.25152777777777779</v>
      </c>
      <c r="G8951">
        <v>2</v>
      </c>
      <c r="H8951" s="114" t="s">
        <v>1289</v>
      </c>
      <c r="I8951">
        <v>6704712</v>
      </c>
    </row>
    <row r="8952" spans="1:9" x14ac:dyDescent="0.25">
      <c r="A8952" s="114" t="s">
        <v>2165</v>
      </c>
      <c r="B8952">
        <v>27</v>
      </c>
      <c r="C8952" s="114" t="s">
        <v>53</v>
      </c>
      <c r="D8952" s="114" t="s">
        <v>1213</v>
      </c>
      <c r="E8952" s="115">
        <v>44880</v>
      </c>
      <c r="F8952" s="192">
        <v>0.25215277777777778</v>
      </c>
      <c r="G8952">
        <v>2</v>
      </c>
      <c r="H8952" s="114" t="s">
        <v>1214</v>
      </c>
      <c r="I8952"/>
    </row>
    <row r="8953" spans="1:9" x14ac:dyDescent="0.25">
      <c r="A8953" s="114" t="s">
        <v>2165</v>
      </c>
      <c r="B8953">
        <v>28</v>
      </c>
      <c r="C8953" s="114" t="s">
        <v>52</v>
      </c>
      <c r="D8953" s="114" t="s">
        <v>1178</v>
      </c>
      <c r="E8953" s="115">
        <v>44880</v>
      </c>
      <c r="F8953" s="192">
        <v>0.25219907407407405</v>
      </c>
      <c r="G8953">
        <v>2</v>
      </c>
      <c r="H8953" s="114" t="s">
        <v>1179</v>
      </c>
      <c r="I8953">
        <v>7299031</v>
      </c>
    </row>
    <row r="8954" spans="1:9" x14ac:dyDescent="0.25">
      <c r="A8954" s="114" t="s">
        <v>2165</v>
      </c>
      <c r="B8954">
        <v>29</v>
      </c>
      <c r="C8954" s="114" t="s">
        <v>53</v>
      </c>
      <c r="D8954" s="114" t="s">
        <v>867</v>
      </c>
      <c r="E8954" s="115">
        <v>44880</v>
      </c>
      <c r="F8954" s="192">
        <v>0.25224537037037037</v>
      </c>
      <c r="G8954">
        <v>2</v>
      </c>
      <c r="H8954" s="114" t="s">
        <v>868</v>
      </c>
      <c r="I8954"/>
    </row>
    <row r="8955" spans="1:9" x14ac:dyDescent="0.25">
      <c r="A8955" s="114" t="s">
        <v>2165</v>
      </c>
      <c r="B8955">
        <v>30</v>
      </c>
      <c r="C8955" s="114" t="s">
        <v>53</v>
      </c>
      <c r="D8955" s="114" t="s">
        <v>1952</v>
      </c>
      <c r="E8955" s="115">
        <v>44880</v>
      </c>
      <c r="F8955" s="192">
        <v>0.25304398148148149</v>
      </c>
      <c r="G8955">
        <v>2</v>
      </c>
      <c r="H8955" s="114" t="s">
        <v>1953</v>
      </c>
      <c r="I8955"/>
    </row>
    <row r="8956" spans="1:9" x14ac:dyDescent="0.25">
      <c r="A8956" s="114" t="s">
        <v>2165</v>
      </c>
      <c r="B8956">
        <v>31</v>
      </c>
      <c r="C8956" s="114" t="s">
        <v>53</v>
      </c>
      <c r="D8956" s="114" t="s">
        <v>356</v>
      </c>
      <c r="E8956" s="115">
        <v>44880</v>
      </c>
      <c r="F8956" s="192">
        <v>0.25358796296296299</v>
      </c>
      <c r="G8956">
        <v>2</v>
      </c>
      <c r="H8956" s="114" t="s">
        <v>357</v>
      </c>
      <c r="I8956">
        <v>5621862</v>
      </c>
    </row>
    <row r="8957" spans="1:9" x14ac:dyDescent="0.25">
      <c r="A8957" s="114" t="s">
        <v>2165</v>
      </c>
      <c r="B8957">
        <v>32</v>
      </c>
      <c r="C8957" s="114" t="s">
        <v>52</v>
      </c>
      <c r="D8957" s="114" t="s">
        <v>1070</v>
      </c>
      <c r="E8957" s="115">
        <v>44880</v>
      </c>
      <c r="F8957" s="192">
        <v>0.25362268518518516</v>
      </c>
      <c r="G8957">
        <v>2</v>
      </c>
      <c r="H8957" s="114" t="s">
        <v>1071</v>
      </c>
      <c r="I8957">
        <v>6714974</v>
      </c>
    </row>
    <row r="8958" spans="1:9" x14ac:dyDescent="0.25">
      <c r="A8958" s="114" t="s">
        <v>2165</v>
      </c>
      <c r="B8958">
        <v>33</v>
      </c>
      <c r="C8958" s="114" t="s">
        <v>53</v>
      </c>
      <c r="D8958" s="114" t="s">
        <v>937</v>
      </c>
      <c r="E8958" s="115">
        <v>44880</v>
      </c>
      <c r="F8958" s="192">
        <v>0.25373842592592594</v>
      </c>
      <c r="G8958">
        <v>2</v>
      </c>
      <c r="H8958" s="114" t="s">
        <v>938</v>
      </c>
      <c r="I8958">
        <v>2048564</v>
      </c>
    </row>
    <row r="8959" spans="1:9" x14ac:dyDescent="0.25">
      <c r="A8959" s="114" t="s">
        <v>2165</v>
      </c>
      <c r="B8959">
        <v>34</v>
      </c>
      <c r="C8959" s="114" t="s">
        <v>53</v>
      </c>
      <c r="D8959" s="114" t="s">
        <v>933</v>
      </c>
      <c r="E8959" s="115">
        <v>44880</v>
      </c>
      <c r="F8959" s="192">
        <v>0.2537847222222222</v>
      </c>
      <c r="G8959">
        <v>2</v>
      </c>
      <c r="H8959" s="114" t="s">
        <v>934</v>
      </c>
      <c r="I8959">
        <v>14929376</v>
      </c>
    </row>
    <row r="8960" spans="1:9" x14ac:dyDescent="0.25">
      <c r="A8960" s="114" t="s">
        <v>2165</v>
      </c>
      <c r="B8960">
        <v>35</v>
      </c>
      <c r="C8960" s="114" t="s">
        <v>53</v>
      </c>
      <c r="D8960" s="114" t="s">
        <v>853</v>
      </c>
      <c r="E8960" s="115">
        <v>44880</v>
      </c>
      <c r="F8960" s="192">
        <v>0.25412037037037039</v>
      </c>
      <c r="G8960">
        <v>2</v>
      </c>
      <c r="H8960" s="114" t="s">
        <v>854</v>
      </c>
      <c r="I8960"/>
    </row>
    <row r="8961" spans="1:9" x14ac:dyDescent="0.25">
      <c r="A8961" s="114" t="s">
        <v>2165</v>
      </c>
      <c r="B8961">
        <v>36</v>
      </c>
      <c r="C8961" s="114" t="s">
        <v>54</v>
      </c>
      <c r="D8961" s="114" t="s">
        <v>1131</v>
      </c>
      <c r="E8961" s="115">
        <v>44880</v>
      </c>
      <c r="F8961" s="192">
        <v>0.2542476851851852</v>
      </c>
      <c r="G8961">
        <v>2</v>
      </c>
      <c r="H8961" s="114" t="s">
        <v>1132</v>
      </c>
      <c r="I8961">
        <v>2151263</v>
      </c>
    </row>
    <row r="8962" spans="1:9" x14ac:dyDescent="0.25">
      <c r="A8962" s="114" t="s">
        <v>2165</v>
      </c>
      <c r="B8962">
        <v>37</v>
      </c>
      <c r="C8962" s="114" t="s">
        <v>54</v>
      </c>
      <c r="D8962" s="114" t="s">
        <v>1160</v>
      </c>
      <c r="E8962" s="115">
        <v>44880</v>
      </c>
      <c r="F8962" s="192">
        <v>0.25428240740740743</v>
      </c>
      <c r="G8962">
        <v>2</v>
      </c>
      <c r="H8962" s="114" t="s">
        <v>1161</v>
      </c>
      <c r="I8962">
        <v>8118023</v>
      </c>
    </row>
    <row r="8963" spans="1:9" x14ac:dyDescent="0.25">
      <c r="A8963" s="114" t="s">
        <v>2165</v>
      </c>
      <c r="B8963">
        <v>38</v>
      </c>
      <c r="C8963" s="114" t="s">
        <v>53</v>
      </c>
      <c r="D8963" s="114" t="s">
        <v>865</v>
      </c>
      <c r="E8963" s="115">
        <v>44880</v>
      </c>
      <c r="F8963" s="192">
        <v>0.25434027777777779</v>
      </c>
      <c r="G8963">
        <v>2</v>
      </c>
      <c r="H8963" s="114" t="s">
        <v>866</v>
      </c>
      <c r="I8963">
        <v>7315423</v>
      </c>
    </row>
    <row r="8964" spans="1:9" x14ac:dyDescent="0.25">
      <c r="A8964" s="114" t="s">
        <v>2165</v>
      </c>
      <c r="B8964">
        <v>39</v>
      </c>
      <c r="C8964" s="114" t="s">
        <v>54</v>
      </c>
      <c r="D8964" s="114" t="s">
        <v>1487</v>
      </c>
      <c r="E8964" s="115">
        <v>44880</v>
      </c>
      <c r="F8964" s="192">
        <v>0.25447916666666665</v>
      </c>
      <c r="G8964">
        <v>2</v>
      </c>
      <c r="H8964" s="114" t="s">
        <v>1488</v>
      </c>
      <c r="I8964">
        <v>2051547</v>
      </c>
    </row>
    <row r="8965" spans="1:9" x14ac:dyDescent="0.25">
      <c r="A8965" s="114" t="s">
        <v>2165</v>
      </c>
      <c r="B8965">
        <v>40</v>
      </c>
      <c r="C8965" s="114" t="s">
        <v>54</v>
      </c>
      <c r="D8965" s="114" t="s">
        <v>1221</v>
      </c>
      <c r="E8965" s="115">
        <v>44880</v>
      </c>
      <c r="F8965" s="192">
        <v>0.25452546296296297</v>
      </c>
      <c r="G8965">
        <v>2</v>
      </c>
      <c r="H8965" s="114" t="s">
        <v>1222</v>
      </c>
      <c r="I8965">
        <v>6723191</v>
      </c>
    </row>
    <row r="8966" spans="1:9" x14ac:dyDescent="0.25">
      <c r="A8966" s="114" t="s">
        <v>2165</v>
      </c>
      <c r="B8966">
        <v>41</v>
      </c>
      <c r="C8966" s="114" t="s">
        <v>52</v>
      </c>
      <c r="D8966" s="114" t="s">
        <v>903</v>
      </c>
      <c r="E8966" s="115">
        <v>44880</v>
      </c>
      <c r="F8966" s="192">
        <v>0.2547800925925926</v>
      </c>
      <c r="G8966">
        <v>2</v>
      </c>
      <c r="H8966" s="114" t="s">
        <v>904</v>
      </c>
      <c r="I8966">
        <v>14138193</v>
      </c>
    </row>
    <row r="8967" spans="1:9" x14ac:dyDescent="0.25">
      <c r="A8967" s="114" t="s">
        <v>2165</v>
      </c>
      <c r="B8967">
        <v>42</v>
      </c>
      <c r="C8967" s="114" t="s">
        <v>53</v>
      </c>
      <c r="D8967" s="114" t="s">
        <v>855</v>
      </c>
      <c r="E8967" s="115">
        <v>44880</v>
      </c>
      <c r="F8967" s="192">
        <v>0.25509259259259259</v>
      </c>
      <c r="G8967">
        <v>2</v>
      </c>
      <c r="H8967" s="114" t="s">
        <v>856</v>
      </c>
      <c r="I8967"/>
    </row>
    <row r="8968" spans="1:9" x14ac:dyDescent="0.25">
      <c r="A8968" s="114" t="s">
        <v>2165</v>
      </c>
      <c r="B8968">
        <v>43</v>
      </c>
      <c r="C8968" s="114" t="s">
        <v>53</v>
      </c>
      <c r="D8968" s="114" t="s">
        <v>849</v>
      </c>
      <c r="E8968" s="115">
        <v>44880</v>
      </c>
      <c r="F8968" s="192">
        <v>0.25512731481481482</v>
      </c>
      <c r="G8968">
        <v>2</v>
      </c>
      <c r="H8968" s="114" t="s">
        <v>850</v>
      </c>
      <c r="I8968">
        <v>15027073</v>
      </c>
    </row>
    <row r="8969" spans="1:9" x14ac:dyDescent="0.25">
      <c r="A8969" s="114" t="s">
        <v>2165</v>
      </c>
      <c r="B8969">
        <v>44</v>
      </c>
      <c r="C8969" s="114" t="s">
        <v>53</v>
      </c>
      <c r="D8969" s="114" t="s">
        <v>1264</v>
      </c>
      <c r="E8969" s="115">
        <v>44880</v>
      </c>
      <c r="F8969" s="192">
        <v>0.25528935185185186</v>
      </c>
      <c r="G8969">
        <v>2</v>
      </c>
      <c r="H8969" s="114" t="s">
        <v>1265</v>
      </c>
      <c r="I8969">
        <v>5619697</v>
      </c>
    </row>
    <row r="8970" spans="1:9" x14ac:dyDescent="0.25">
      <c r="A8970" s="114" t="s">
        <v>2165</v>
      </c>
      <c r="B8970">
        <v>45</v>
      </c>
      <c r="C8970" s="114" t="s">
        <v>53</v>
      </c>
      <c r="D8970" s="114" t="s">
        <v>976</v>
      </c>
      <c r="E8970" s="115">
        <v>44880</v>
      </c>
      <c r="F8970" s="192">
        <v>0.25533564814814813</v>
      </c>
      <c r="G8970">
        <v>2</v>
      </c>
      <c r="H8970" s="114" t="s">
        <v>977</v>
      </c>
      <c r="I8970">
        <v>5501030</v>
      </c>
    </row>
    <row r="8971" spans="1:9" x14ac:dyDescent="0.25">
      <c r="A8971" s="114" t="s">
        <v>2165</v>
      </c>
      <c r="B8971">
        <v>46</v>
      </c>
      <c r="C8971" s="114" t="s">
        <v>53</v>
      </c>
      <c r="D8971" s="114" t="s">
        <v>1776</v>
      </c>
      <c r="E8971" s="115">
        <v>44880</v>
      </c>
      <c r="F8971" s="192">
        <v>0.25538194444444445</v>
      </c>
      <c r="G8971">
        <v>2</v>
      </c>
      <c r="H8971" s="114" t="s">
        <v>1777</v>
      </c>
      <c r="I8971">
        <v>2025424</v>
      </c>
    </row>
    <row r="8972" spans="1:9" x14ac:dyDescent="0.25">
      <c r="A8972" s="114" t="s">
        <v>2165</v>
      </c>
      <c r="B8972">
        <v>47</v>
      </c>
      <c r="C8972" s="114" t="s">
        <v>54</v>
      </c>
      <c r="D8972" s="114" t="s">
        <v>1788</v>
      </c>
      <c r="E8972" s="115">
        <v>44880</v>
      </c>
      <c r="F8972" s="192">
        <v>0.25590277777777776</v>
      </c>
      <c r="G8972">
        <v>2</v>
      </c>
      <c r="H8972" s="114" t="s">
        <v>1789</v>
      </c>
      <c r="I8972">
        <v>3682230</v>
      </c>
    </row>
    <row r="8973" spans="1:9" x14ac:dyDescent="0.25">
      <c r="A8973" s="114" t="s">
        <v>2165</v>
      </c>
      <c r="B8973">
        <v>48</v>
      </c>
      <c r="C8973" s="114" t="s">
        <v>53</v>
      </c>
      <c r="D8973" s="114" t="s">
        <v>2107</v>
      </c>
      <c r="E8973" s="115">
        <v>44880</v>
      </c>
      <c r="F8973" s="192">
        <v>0.25594907407407408</v>
      </c>
      <c r="G8973">
        <v>2</v>
      </c>
      <c r="H8973" s="114" t="s">
        <v>2108</v>
      </c>
      <c r="I8973">
        <v>14930531</v>
      </c>
    </row>
    <row r="8974" spans="1:9" x14ac:dyDescent="0.25">
      <c r="A8974" s="114" t="s">
        <v>2165</v>
      </c>
      <c r="B8974">
        <v>49</v>
      </c>
      <c r="C8974" s="114" t="s">
        <v>54</v>
      </c>
      <c r="D8974" s="114" t="s">
        <v>2083</v>
      </c>
      <c r="E8974" s="115">
        <v>44880</v>
      </c>
      <c r="F8974" s="192">
        <v>0.25598379629629631</v>
      </c>
      <c r="G8974">
        <v>2</v>
      </c>
      <c r="H8974" s="114" t="s">
        <v>2084</v>
      </c>
      <c r="I8974">
        <v>5346563</v>
      </c>
    </row>
    <row r="8975" spans="1:9" x14ac:dyDescent="0.25">
      <c r="A8975" s="114" t="s">
        <v>2165</v>
      </c>
      <c r="B8975">
        <v>50</v>
      </c>
      <c r="C8975" s="114" t="s">
        <v>53</v>
      </c>
      <c r="D8975" s="114" t="s">
        <v>274</v>
      </c>
      <c r="E8975" s="115">
        <v>44880</v>
      </c>
      <c r="F8975" s="192">
        <v>0.25601851851851853</v>
      </c>
      <c r="G8975">
        <v>2</v>
      </c>
      <c r="H8975" s="114" t="s">
        <v>275</v>
      </c>
      <c r="I8975">
        <v>3185888</v>
      </c>
    </row>
    <row r="8976" spans="1:9" x14ac:dyDescent="0.25">
      <c r="A8976" s="114" t="s">
        <v>2165</v>
      </c>
      <c r="B8976">
        <v>51</v>
      </c>
      <c r="C8976" s="114" t="s">
        <v>52</v>
      </c>
      <c r="D8976" s="114" t="s">
        <v>1302</v>
      </c>
      <c r="E8976" s="115">
        <v>44880</v>
      </c>
      <c r="F8976" s="192">
        <v>0.25609953703703703</v>
      </c>
      <c r="G8976">
        <v>2</v>
      </c>
      <c r="H8976" s="114" t="s">
        <v>1303</v>
      </c>
      <c r="I8976">
        <v>14934608</v>
      </c>
    </row>
    <row r="8977" spans="1:9" x14ac:dyDescent="0.25">
      <c r="A8977" s="114" t="s">
        <v>2165</v>
      </c>
      <c r="B8977">
        <v>52</v>
      </c>
      <c r="C8977" s="114" t="s">
        <v>53</v>
      </c>
      <c r="D8977" s="114" t="s">
        <v>851</v>
      </c>
      <c r="E8977" s="115">
        <v>44880</v>
      </c>
      <c r="F8977" s="192">
        <v>0.25666666666666665</v>
      </c>
      <c r="G8977">
        <v>2</v>
      </c>
      <c r="H8977" s="114" t="s">
        <v>852</v>
      </c>
      <c r="I8977"/>
    </row>
    <row r="8978" spans="1:9" x14ac:dyDescent="0.25">
      <c r="A8978" s="114" t="s">
        <v>2165</v>
      </c>
      <c r="B8978">
        <v>53</v>
      </c>
      <c r="C8978" s="114" t="s">
        <v>53</v>
      </c>
      <c r="D8978" s="114" t="s">
        <v>899</v>
      </c>
      <c r="E8978" s="115">
        <v>44880</v>
      </c>
      <c r="F8978" s="192">
        <v>0.25671296296296298</v>
      </c>
      <c r="G8978">
        <v>2</v>
      </c>
      <c r="H8978" s="114" t="s">
        <v>900</v>
      </c>
      <c r="I8978"/>
    </row>
    <row r="8979" spans="1:9" x14ac:dyDescent="0.25">
      <c r="A8979" s="114" t="s">
        <v>2165</v>
      </c>
      <c r="B8979">
        <v>54</v>
      </c>
      <c r="C8979" s="114" t="s">
        <v>52</v>
      </c>
      <c r="D8979" s="114" t="s">
        <v>482</v>
      </c>
      <c r="E8979" s="115">
        <v>44880</v>
      </c>
      <c r="F8979" s="192">
        <v>0.25694444444444442</v>
      </c>
      <c r="G8979">
        <v>2</v>
      </c>
      <c r="H8979" s="114" t="s">
        <v>483</v>
      </c>
      <c r="I8979">
        <v>3665375</v>
      </c>
    </row>
    <row r="8980" spans="1:9" x14ac:dyDescent="0.25">
      <c r="A8980" s="114" t="s">
        <v>2165</v>
      </c>
      <c r="B8980">
        <v>55</v>
      </c>
      <c r="C8980" s="114" t="s">
        <v>53</v>
      </c>
      <c r="D8980" s="114" t="s">
        <v>412</v>
      </c>
      <c r="E8980" s="115">
        <v>44880</v>
      </c>
      <c r="F8980" s="192">
        <v>0.25788194444444446</v>
      </c>
      <c r="G8980">
        <v>2</v>
      </c>
      <c r="H8980" s="114" t="s">
        <v>413</v>
      </c>
      <c r="I8980">
        <v>14812959</v>
      </c>
    </row>
    <row r="8981" spans="1:9" x14ac:dyDescent="0.25">
      <c r="A8981" s="114" t="s">
        <v>2165</v>
      </c>
      <c r="B8981">
        <v>56</v>
      </c>
      <c r="C8981" s="114" t="s">
        <v>53</v>
      </c>
      <c r="D8981" s="114" t="s">
        <v>244</v>
      </c>
      <c r="E8981" s="115">
        <v>44880</v>
      </c>
      <c r="F8981" s="192">
        <v>0.25792824074074072</v>
      </c>
      <c r="G8981">
        <v>2</v>
      </c>
      <c r="H8981" s="114" t="s">
        <v>245</v>
      </c>
      <c r="I8981"/>
    </row>
    <row r="8982" spans="1:9" x14ac:dyDescent="0.25">
      <c r="A8982" s="114" t="s">
        <v>2165</v>
      </c>
      <c r="B8982">
        <v>57</v>
      </c>
      <c r="C8982" s="114" t="s">
        <v>52</v>
      </c>
      <c r="D8982" s="114" t="s">
        <v>891</v>
      </c>
      <c r="E8982" s="115">
        <v>44880</v>
      </c>
      <c r="F8982" s="192">
        <v>0.25796296296296295</v>
      </c>
      <c r="G8982">
        <v>2</v>
      </c>
      <c r="H8982" s="114" t="s">
        <v>892</v>
      </c>
      <c r="I8982">
        <v>2716325</v>
      </c>
    </row>
    <row r="8983" spans="1:9" x14ac:dyDescent="0.25">
      <c r="A8983" s="114" t="s">
        <v>2165</v>
      </c>
      <c r="B8983">
        <v>58</v>
      </c>
      <c r="C8983" s="114" t="s">
        <v>53</v>
      </c>
      <c r="D8983" s="114" t="s">
        <v>268</v>
      </c>
      <c r="E8983" s="115">
        <v>44880</v>
      </c>
      <c r="F8983" s="192">
        <v>0.25799768518518518</v>
      </c>
      <c r="G8983">
        <v>2</v>
      </c>
      <c r="H8983" s="114" t="s">
        <v>269</v>
      </c>
      <c r="I8983">
        <v>4850516</v>
      </c>
    </row>
    <row r="8984" spans="1:9" x14ac:dyDescent="0.25">
      <c r="A8984" s="114" t="s">
        <v>2165</v>
      </c>
      <c r="B8984">
        <v>59</v>
      </c>
      <c r="C8984" s="114" t="s">
        <v>53</v>
      </c>
      <c r="D8984" s="114" t="s">
        <v>883</v>
      </c>
      <c r="E8984" s="115">
        <v>44880</v>
      </c>
      <c r="F8984" s="192">
        <v>0.25825231481481481</v>
      </c>
      <c r="G8984">
        <v>2</v>
      </c>
      <c r="H8984" s="114" t="s">
        <v>884</v>
      </c>
      <c r="I8984"/>
    </row>
    <row r="8985" spans="1:9" x14ac:dyDescent="0.25">
      <c r="A8985" s="114" t="s">
        <v>2165</v>
      </c>
      <c r="B8985">
        <v>60</v>
      </c>
      <c r="C8985" s="114" t="s">
        <v>53</v>
      </c>
      <c r="D8985" s="114" t="s">
        <v>508</v>
      </c>
      <c r="E8985" s="115">
        <v>44880</v>
      </c>
      <c r="F8985" s="192">
        <v>0.25828703703703704</v>
      </c>
      <c r="G8985">
        <v>2</v>
      </c>
      <c r="H8985" s="114" t="s">
        <v>509</v>
      </c>
      <c r="I8985"/>
    </row>
    <row r="8986" spans="1:9" x14ac:dyDescent="0.25">
      <c r="A8986" s="114" t="s">
        <v>2165</v>
      </c>
      <c r="B8986">
        <v>61</v>
      </c>
      <c r="C8986" s="114" t="s">
        <v>53</v>
      </c>
      <c r="D8986" s="114" t="s">
        <v>1240</v>
      </c>
      <c r="E8986" s="115">
        <v>44880</v>
      </c>
      <c r="F8986" s="192">
        <v>0.25850694444444444</v>
      </c>
      <c r="G8986">
        <v>2</v>
      </c>
      <c r="H8986" s="114" t="s">
        <v>1241</v>
      </c>
      <c r="I8986">
        <v>14970175</v>
      </c>
    </row>
    <row r="8987" spans="1:9" x14ac:dyDescent="0.25">
      <c r="A8987" s="114" t="s">
        <v>2165</v>
      </c>
      <c r="B8987">
        <v>62</v>
      </c>
      <c r="C8987" s="114" t="s">
        <v>53</v>
      </c>
      <c r="D8987" s="114" t="s">
        <v>905</v>
      </c>
      <c r="E8987" s="115">
        <v>44880</v>
      </c>
      <c r="F8987" s="192">
        <v>0.25853009259259258</v>
      </c>
      <c r="G8987">
        <v>2</v>
      </c>
      <c r="H8987" s="114" t="s">
        <v>906</v>
      </c>
      <c r="I8987">
        <v>2048557</v>
      </c>
    </row>
    <row r="8988" spans="1:9" x14ac:dyDescent="0.25">
      <c r="A8988" s="114" t="s">
        <v>2165</v>
      </c>
      <c r="B8988">
        <v>63</v>
      </c>
      <c r="C8988" s="114" t="s">
        <v>52</v>
      </c>
      <c r="D8988" s="114" t="s">
        <v>1322</v>
      </c>
      <c r="E8988" s="115">
        <v>44880</v>
      </c>
      <c r="F8988" s="192">
        <v>0.25874999999999998</v>
      </c>
      <c r="G8988">
        <v>2</v>
      </c>
      <c r="H8988" s="114" t="s">
        <v>1323</v>
      </c>
      <c r="I8988">
        <v>14824003</v>
      </c>
    </row>
    <row r="8989" spans="1:9" x14ac:dyDescent="0.25">
      <c r="A8989" s="114" t="s">
        <v>2165</v>
      </c>
      <c r="B8989">
        <v>64</v>
      </c>
      <c r="C8989" s="114" t="s">
        <v>52</v>
      </c>
      <c r="D8989" s="114" t="s">
        <v>1521</v>
      </c>
      <c r="E8989" s="115">
        <v>44880</v>
      </c>
      <c r="F8989" s="192">
        <v>0.2587962962962963</v>
      </c>
      <c r="G8989">
        <v>2</v>
      </c>
      <c r="H8989" s="114" t="s">
        <v>1522</v>
      </c>
      <c r="I8989">
        <v>6702196</v>
      </c>
    </row>
    <row r="8990" spans="1:9" x14ac:dyDescent="0.25">
      <c r="A8990" s="114" t="s">
        <v>2165</v>
      </c>
      <c r="B8990">
        <v>65</v>
      </c>
      <c r="C8990" s="114" t="s">
        <v>52</v>
      </c>
      <c r="D8990" s="114" t="s">
        <v>1103</v>
      </c>
      <c r="E8990" s="115">
        <v>44880</v>
      </c>
      <c r="F8990" s="192">
        <v>0.25893518518518521</v>
      </c>
      <c r="G8990">
        <v>2</v>
      </c>
      <c r="H8990" s="114" t="s">
        <v>1104</v>
      </c>
      <c r="I8990">
        <v>14936069</v>
      </c>
    </row>
    <row r="8991" spans="1:9" x14ac:dyDescent="0.25">
      <c r="A8991" s="114" t="s">
        <v>2165</v>
      </c>
      <c r="B8991">
        <v>66</v>
      </c>
      <c r="C8991" s="114" t="s">
        <v>52</v>
      </c>
      <c r="D8991" s="114" t="s">
        <v>1205</v>
      </c>
      <c r="E8991" s="115">
        <v>44880</v>
      </c>
      <c r="F8991" s="192">
        <v>0.25895833333333335</v>
      </c>
      <c r="G8991">
        <v>2</v>
      </c>
      <c r="H8991" s="114" t="s">
        <v>1206</v>
      </c>
      <c r="I8991">
        <v>6691275</v>
      </c>
    </row>
    <row r="8992" spans="1:9" x14ac:dyDescent="0.25">
      <c r="A8992" s="114" t="s">
        <v>2165</v>
      </c>
      <c r="B8992">
        <v>67</v>
      </c>
      <c r="C8992" s="114" t="s">
        <v>54</v>
      </c>
      <c r="D8992" s="114" t="s">
        <v>978</v>
      </c>
      <c r="E8992" s="115">
        <v>44880</v>
      </c>
      <c r="F8992" s="192">
        <v>0.25937500000000002</v>
      </c>
      <c r="G8992">
        <v>2</v>
      </c>
      <c r="H8992" s="114" t="s">
        <v>979</v>
      </c>
      <c r="I8992">
        <v>6713989</v>
      </c>
    </row>
    <row r="8993" spans="1:9" x14ac:dyDescent="0.25">
      <c r="A8993" s="114" t="s">
        <v>2165</v>
      </c>
      <c r="B8993">
        <v>68</v>
      </c>
      <c r="C8993" s="114" t="s">
        <v>54</v>
      </c>
      <c r="D8993" s="114" t="s">
        <v>1296</v>
      </c>
      <c r="E8993" s="115">
        <v>44880</v>
      </c>
      <c r="F8993" s="192">
        <v>0.25942129629629629</v>
      </c>
      <c r="G8993">
        <v>2</v>
      </c>
      <c r="H8993" s="114" t="s">
        <v>1297</v>
      </c>
      <c r="I8993">
        <v>2151246</v>
      </c>
    </row>
    <row r="8994" spans="1:9" x14ac:dyDescent="0.25">
      <c r="A8994" s="114" t="s">
        <v>2165</v>
      </c>
      <c r="B8994">
        <v>69</v>
      </c>
      <c r="C8994" s="114" t="s">
        <v>53</v>
      </c>
      <c r="D8994" s="114" t="s">
        <v>1679</v>
      </c>
      <c r="E8994" s="115">
        <v>44880</v>
      </c>
      <c r="F8994" s="192">
        <v>0.25982638888888887</v>
      </c>
      <c r="G8994">
        <v>2</v>
      </c>
      <c r="H8994" s="114" t="s">
        <v>1680</v>
      </c>
      <c r="I8994"/>
    </row>
    <row r="8995" spans="1:9" x14ac:dyDescent="0.25">
      <c r="A8995" s="114" t="s">
        <v>2165</v>
      </c>
      <c r="B8995">
        <v>70</v>
      </c>
      <c r="C8995" s="114" t="s">
        <v>54</v>
      </c>
      <c r="D8995" s="114" t="s">
        <v>1712</v>
      </c>
      <c r="E8995" s="115">
        <v>44880</v>
      </c>
      <c r="F8995" s="192">
        <v>0.2598611111111111</v>
      </c>
      <c r="G8995">
        <v>2</v>
      </c>
      <c r="H8995" s="114" t="s">
        <v>1713</v>
      </c>
      <c r="I8995">
        <v>5501738</v>
      </c>
    </row>
    <row r="8996" spans="1:9" x14ac:dyDescent="0.25">
      <c r="A8996" s="114" t="s">
        <v>2165</v>
      </c>
      <c r="B8996">
        <v>71</v>
      </c>
      <c r="C8996" s="114" t="s">
        <v>54</v>
      </c>
      <c r="D8996" s="114" t="s">
        <v>1284</v>
      </c>
      <c r="E8996" s="115">
        <v>44880</v>
      </c>
      <c r="F8996" s="192">
        <v>0.26087962962962963</v>
      </c>
      <c r="G8996">
        <v>2</v>
      </c>
      <c r="H8996" s="114" t="s">
        <v>1285</v>
      </c>
      <c r="I8996">
        <v>5352274</v>
      </c>
    </row>
    <row r="8997" spans="1:9" x14ac:dyDescent="0.25">
      <c r="A8997" s="114" t="s">
        <v>2165</v>
      </c>
      <c r="B8997">
        <v>72</v>
      </c>
      <c r="C8997" s="114" t="s">
        <v>53</v>
      </c>
      <c r="D8997" s="114" t="s">
        <v>1101</v>
      </c>
      <c r="E8997" s="115">
        <v>44880</v>
      </c>
      <c r="F8997" s="192">
        <v>0.26106481481481481</v>
      </c>
      <c r="G8997">
        <v>2</v>
      </c>
      <c r="H8997" s="114" t="s">
        <v>1102</v>
      </c>
      <c r="I8997">
        <v>2025603</v>
      </c>
    </row>
    <row r="8998" spans="1:9" x14ac:dyDescent="0.25">
      <c r="A8998" s="114" t="s">
        <v>2165</v>
      </c>
      <c r="B8998">
        <v>73</v>
      </c>
      <c r="C8998" s="114" t="s">
        <v>52</v>
      </c>
      <c r="D8998" s="114" t="s">
        <v>218</v>
      </c>
      <c r="E8998" s="115">
        <v>44880</v>
      </c>
      <c r="F8998" s="192">
        <v>0.26146990740740739</v>
      </c>
      <c r="G8998">
        <v>2</v>
      </c>
      <c r="H8998" s="114" t="s">
        <v>219</v>
      </c>
      <c r="I8998">
        <v>8357700</v>
      </c>
    </row>
    <row r="8999" spans="1:9" x14ac:dyDescent="0.25">
      <c r="A8999" s="114" t="s">
        <v>2165</v>
      </c>
      <c r="B8999">
        <v>74</v>
      </c>
      <c r="C8999" s="114" t="s">
        <v>52</v>
      </c>
      <c r="D8999" s="114" t="s">
        <v>1306</v>
      </c>
      <c r="E8999" s="115">
        <v>44880</v>
      </c>
      <c r="F8999" s="192">
        <v>0.26150462962962961</v>
      </c>
      <c r="G8999">
        <v>2</v>
      </c>
      <c r="H8999" s="114" t="s">
        <v>1307</v>
      </c>
      <c r="I8999">
        <v>14942233</v>
      </c>
    </row>
    <row r="9000" spans="1:9" x14ac:dyDescent="0.25">
      <c r="A9000" s="114" t="s">
        <v>2165</v>
      </c>
      <c r="B9000">
        <v>75</v>
      </c>
      <c r="C9000" s="114" t="s">
        <v>52</v>
      </c>
      <c r="D9000" s="114" t="s">
        <v>480</v>
      </c>
      <c r="E9000" s="115">
        <v>44880</v>
      </c>
      <c r="F9000" s="192">
        <v>0.2615972222222222</v>
      </c>
      <c r="G9000">
        <v>2</v>
      </c>
      <c r="H9000" s="114" t="s">
        <v>481</v>
      </c>
      <c r="I9000">
        <v>4834213</v>
      </c>
    </row>
    <row r="9001" spans="1:9" x14ac:dyDescent="0.25">
      <c r="A9001" s="114" t="s">
        <v>2165</v>
      </c>
      <c r="B9001">
        <v>76</v>
      </c>
      <c r="C9001" s="114" t="s">
        <v>52</v>
      </c>
      <c r="D9001" s="114" t="s">
        <v>242</v>
      </c>
      <c r="E9001" s="115">
        <v>44880</v>
      </c>
      <c r="F9001" s="192">
        <v>0.26167824074074075</v>
      </c>
      <c r="G9001">
        <v>2</v>
      </c>
      <c r="H9001" s="114" t="s">
        <v>243</v>
      </c>
      <c r="I9001">
        <v>14942222</v>
      </c>
    </row>
    <row r="9002" spans="1:9" x14ac:dyDescent="0.25">
      <c r="A9002" s="114" t="s">
        <v>2165</v>
      </c>
      <c r="B9002">
        <v>77</v>
      </c>
      <c r="C9002" s="114" t="s">
        <v>54</v>
      </c>
      <c r="D9002" s="114" t="s">
        <v>621</v>
      </c>
      <c r="E9002" s="115">
        <v>44880</v>
      </c>
      <c r="F9002" s="192">
        <v>0.26200231481481484</v>
      </c>
      <c r="G9002">
        <v>2</v>
      </c>
      <c r="H9002" s="114" t="s">
        <v>622</v>
      </c>
      <c r="I9002">
        <v>2704243</v>
      </c>
    </row>
    <row r="9003" spans="1:9" x14ac:dyDescent="0.25">
      <c r="A9003" s="114" t="s">
        <v>2165</v>
      </c>
      <c r="B9003">
        <v>78</v>
      </c>
      <c r="C9003" s="114" t="s">
        <v>54</v>
      </c>
      <c r="D9003" s="114" t="s">
        <v>1610</v>
      </c>
      <c r="E9003" s="115">
        <v>44880</v>
      </c>
      <c r="F9003" s="192">
        <v>0.26204861111111111</v>
      </c>
      <c r="G9003">
        <v>2</v>
      </c>
      <c r="H9003" s="114" t="s">
        <v>1611</v>
      </c>
      <c r="I9003">
        <v>7584532</v>
      </c>
    </row>
    <row r="9004" spans="1:9" x14ac:dyDescent="0.25">
      <c r="A9004" s="114" t="s">
        <v>2165</v>
      </c>
      <c r="B9004">
        <v>79</v>
      </c>
      <c r="C9004" s="114" t="s">
        <v>54</v>
      </c>
      <c r="D9004" s="114" t="s">
        <v>538</v>
      </c>
      <c r="E9004" s="115">
        <v>44880</v>
      </c>
      <c r="F9004" s="192">
        <v>0.26208333333333333</v>
      </c>
      <c r="G9004">
        <v>2</v>
      </c>
      <c r="H9004" s="114" t="s">
        <v>539</v>
      </c>
      <c r="I9004">
        <v>14838232</v>
      </c>
    </row>
    <row r="9005" spans="1:9" x14ac:dyDescent="0.25">
      <c r="A9005" s="114" t="s">
        <v>2165</v>
      </c>
      <c r="B9005">
        <v>80</v>
      </c>
      <c r="C9005" s="114" t="s">
        <v>52</v>
      </c>
      <c r="D9005" s="114" t="s">
        <v>911</v>
      </c>
      <c r="E9005" s="115">
        <v>44880</v>
      </c>
      <c r="F9005" s="192">
        <v>0.26245370370370369</v>
      </c>
      <c r="G9005">
        <v>2</v>
      </c>
      <c r="H9005" s="114" t="s">
        <v>912</v>
      </c>
      <c r="I9005">
        <v>2742880</v>
      </c>
    </row>
    <row r="9006" spans="1:9" x14ac:dyDescent="0.25">
      <c r="A9006" s="114" t="s">
        <v>2165</v>
      </c>
      <c r="B9006">
        <v>81</v>
      </c>
      <c r="C9006" s="114" t="s">
        <v>53</v>
      </c>
      <c r="D9006" s="114" t="s">
        <v>1123</v>
      </c>
      <c r="E9006" s="115">
        <v>44880</v>
      </c>
      <c r="F9006" s="192">
        <v>0.26278935185185187</v>
      </c>
      <c r="G9006">
        <v>2</v>
      </c>
      <c r="H9006" s="114" t="s">
        <v>1124</v>
      </c>
      <c r="I9006"/>
    </row>
    <row r="9007" spans="1:9" x14ac:dyDescent="0.25">
      <c r="A9007" s="114" t="s">
        <v>2165</v>
      </c>
      <c r="B9007">
        <v>82</v>
      </c>
      <c r="C9007" s="114" t="s">
        <v>53</v>
      </c>
      <c r="D9007" s="114" t="s">
        <v>276</v>
      </c>
      <c r="E9007" s="115">
        <v>44880</v>
      </c>
      <c r="F9007" s="192">
        <v>0.2628240740740741</v>
      </c>
      <c r="G9007">
        <v>2</v>
      </c>
      <c r="H9007" s="114" t="s">
        <v>277</v>
      </c>
      <c r="I9007">
        <v>14964941</v>
      </c>
    </row>
    <row r="9008" spans="1:9" x14ac:dyDescent="0.25">
      <c r="A9008" s="114" t="s">
        <v>2165</v>
      </c>
      <c r="B9008">
        <v>83</v>
      </c>
      <c r="C9008" s="114" t="s">
        <v>53</v>
      </c>
      <c r="D9008" s="114" t="s">
        <v>857</v>
      </c>
      <c r="E9008" s="115">
        <v>44880</v>
      </c>
      <c r="F9008" s="192">
        <v>0.26299768518518518</v>
      </c>
      <c r="G9008">
        <v>2</v>
      </c>
      <c r="H9008" s="114" t="s">
        <v>858</v>
      </c>
      <c r="I9008">
        <v>2151849</v>
      </c>
    </row>
    <row r="9009" spans="1:9" x14ac:dyDescent="0.25">
      <c r="A9009" s="114" t="s">
        <v>2165</v>
      </c>
      <c r="B9009">
        <v>84</v>
      </c>
      <c r="C9009" s="114" t="s">
        <v>54</v>
      </c>
      <c r="D9009" s="114" t="s">
        <v>1182</v>
      </c>
      <c r="E9009" s="115">
        <v>44880</v>
      </c>
      <c r="F9009" s="192">
        <v>0.26318287037037036</v>
      </c>
      <c r="G9009">
        <v>2</v>
      </c>
      <c r="H9009" s="114" t="s">
        <v>1183</v>
      </c>
      <c r="I9009">
        <v>5347169</v>
      </c>
    </row>
    <row r="9010" spans="1:9" x14ac:dyDescent="0.25">
      <c r="A9010" s="114" t="s">
        <v>2165</v>
      </c>
      <c r="B9010">
        <v>85</v>
      </c>
      <c r="C9010" s="114" t="s">
        <v>52</v>
      </c>
      <c r="D9010" s="114" t="s">
        <v>1344</v>
      </c>
      <c r="E9010" s="115">
        <v>44880</v>
      </c>
      <c r="F9010" s="192">
        <v>0.26341435185185186</v>
      </c>
      <c r="G9010">
        <v>2</v>
      </c>
      <c r="H9010" s="114" t="s">
        <v>1345</v>
      </c>
      <c r="I9010">
        <v>5503675</v>
      </c>
    </row>
    <row r="9011" spans="1:9" x14ac:dyDescent="0.25">
      <c r="A9011" s="114" t="s">
        <v>2165</v>
      </c>
      <c r="B9011">
        <v>86</v>
      </c>
      <c r="C9011" s="114" t="s">
        <v>54</v>
      </c>
      <c r="D9011" s="114" t="s">
        <v>2161</v>
      </c>
      <c r="E9011" s="115">
        <v>44880</v>
      </c>
      <c r="F9011" s="192">
        <v>0.2636574074074074</v>
      </c>
      <c r="G9011">
        <v>2</v>
      </c>
      <c r="H9011" s="114" t="s">
        <v>2162</v>
      </c>
      <c r="I9011">
        <v>8297525</v>
      </c>
    </row>
    <row r="9012" spans="1:9" x14ac:dyDescent="0.25">
      <c r="A9012" s="114" t="s">
        <v>2165</v>
      </c>
      <c r="B9012">
        <v>87</v>
      </c>
      <c r="C9012" s="114" t="s">
        <v>53</v>
      </c>
      <c r="D9012" s="114" t="s">
        <v>953</v>
      </c>
      <c r="E9012" s="115">
        <v>44880</v>
      </c>
      <c r="F9012" s="192">
        <v>0.26392361111111112</v>
      </c>
      <c r="G9012">
        <v>2</v>
      </c>
      <c r="H9012" s="114" t="s">
        <v>954</v>
      </c>
      <c r="I9012">
        <v>2025419</v>
      </c>
    </row>
    <row r="9013" spans="1:9" x14ac:dyDescent="0.25">
      <c r="A9013" s="114" t="s">
        <v>2165</v>
      </c>
      <c r="B9013">
        <v>88</v>
      </c>
      <c r="C9013" s="114" t="s">
        <v>52</v>
      </c>
      <c r="D9013" s="114" t="s">
        <v>869</v>
      </c>
      <c r="E9013" s="115">
        <v>44880</v>
      </c>
      <c r="F9013" s="192">
        <v>0.26405092592592594</v>
      </c>
      <c r="G9013">
        <v>2</v>
      </c>
      <c r="H9013" s="114" t="s">
        <v>870</v>
      </c>
      <c r="I9013">
        <v>15013143</v>
      </c>
    </row>
    <row r="9014" spans="1:9" x14ac:dyDescent="0.25">
      <c r="A9014" s="114" t="s">
        <v>2165</v>
      </c>
      <c r="B9014">
        <v>89</v>
      </c>
      <c r="C9014" s="114" t="s">
        <v>52</v>
      </c>
      <c r="D9014" s="114" t="s">
        <v>887</v>
      </c>
      <c r="E9014" s="115">
        <v>44880</v>
      </c>
      <c r="F9014" s="192">
        <v>0.26414351851851853</v>
      </c>
      <c r="G9014">
        <v>2</v>
      </c>
      <c r="H9014" s="114" t="s">
        <v>888</v>
      </c>
      <c r="I9014">
        <v>14984439</v>
      </c>
    </row>
    <row r="9015" spans="1:9" x14ac:dyDescent="0.25">
      <c r="A9015" s="114" t="s">
        <v>2165</v>
      </c>
      <c r="B9015">
        <v>90</v>
      </c>
      <c r="C9015" s="114" t="s">
        <v>52</v>
      </c>
      <c r="D9015" s="114" t="s">
        <v>988</v>
      </c>
      <c r="E9015" s="115">
        <v>44880</v>
      </c>
      <c r="F9015" s="192">
        <v>0.26417824074074076</v>
      </c>
      <c r="G9015">
        <v>2</v>
      </c>
      <c r="H9015" s="114" t="s">
        <v>989</v>
      </c>
      <c r="I9015">
        <v>14932381</v>
      </c>
    </row>
    <row r="9016" spans="1:9" x14ac:dyDescent="0.25">
      <c r="A9016" s="114" t="s">
        <v>2165</v>
      </c>
      <c r="B9016">
        <v>91</v>
      </c>
      <c r="C9016" s="114" t="s">
        <v>54</v>
      </c>
      <c r="D9016" s="114" t="s">
        <v>623</v>
      </c>
      <c r="E9016" s="115">
        <v>44880</v>
      </c>
      <c r="F9016" s="192">
        <v>0.26424768518518521</v>
      </c>
      <c r="G9016">
        <v>2</v>
      </c>
      <c r="H9016" s="114" t="s">
        <v>624</v>
      </c>
      <c r="I9016">
        <v>5351708</v>
      </c>
    </row>
    <row r="9017" spans="1:9" x14ac:dyDescent="0.25">
      <c r="A9017" s="114" t="s">
        <v>2165</v>
      </c>
      <c r="B9017">
        <v>92</v>
      </c>
      <c r="C9017" s="114" t="s">
        <v>54</v>
      </c>
      <c r="D9017" s="114" t="s">
        <v>252</v>
      </c>
      <c r="E9017" s="115">
        <v>44880</v>
      </c>
      <c r="F9017" s="192">
        <v>0.26430555555555557</v>
      </c>
      <c r="G9017">
        <v>2</v>
      </c>
      <c r="H9017" s="114" t="s">
        <v>253</v>
      </c>
      <c r="I9017">
        <v>5334326</v>
      </c>
    </row>
    <row r="9018" spans="1:9" x14ac:dyDescent="0.25">
      <c r="A9018" s="114" t="s">
        <v>2165</v>
      </c>
      <c r="B9018">
        <v>93</v>
      </c>
      <c r="C9018" s="114" t="s">
        <v>54</v>
      </c>
      <c r="D9018" s="114" t="s">
        <v>280</v>
      </c>
      <c r="E9018" s="115">
        <v>44880</v>
      </c>
      <c r="F9018" s="192">
        <v>0.26438657407407407</v>
      </c>
      <c r="G9018">
        <v>2</v>
      </c>
      <c r="H9018" s="114" t="s">
        <v>281</v>
      </c>
      <c r="I9018">
        <v>14811856</v>
      </c>
    </row>
    <row r="9019" spans="1:9" x14ac:dyDescent="0.25">
      <c r="A9019" s="114" t="s">
        <v>2165</v>
      </c>
      <c r="B9019">
        <v>94</v>
      </c>
      <c r="C9019" s="114" t="s">
        <v>54</v>
      </c>
      <c r="D9019" s="114" t="s">
        <v>282</v>
      </c>
      <c r="E9019" s="115">
        <v>44880</v>
      </c>
      <c r="F9019" s="192">
        <v>0.26442129629629629</v>
      </c>
      <c r="G9019">
        <v>2</v>
      </c>
      <c r="H9019" s="114" t="s">
        <v>283</v>
      </c>
      <c r="I9019">
        <v>5363580</v>
      </c>
    </row>
    <row r="9020" spans="1:9" x14ac:dyDescent="0.25">
      <c r="A9020" s="114" t="s">
        <v>2165</v>
      </c>
      <c r="B9020">
        <v>95</v>
      </c>
      <c r="C9020" s="114" t="s">
        <v>54</v>
      </c>
      <c r="D9020" s="114" t="s">
        <v>262</v>
      </c>
      <c r="E9020" s="115">
        <v>44880</v>
      </c>
      <c r="F9020" s="192">
        <v>0.26451388888888888</v>
      </c>
      <c r="G9020">
        <v>2</v>
      </c>
      <c r="H9020" s="114" t="s">
        <v>263</v>
      </c>
      <c r="I9020">
        <v>2790017</v>
      </c>
    </row>
    <row r="9021" spans="1:9" x14ac:dyDescent="0.25">
      <c r="A9021" s="114" t="s">
        <v>2165</v>
      </c>
      <c r="B9021">
        <v>96</v>
      </c>
      <c r="C9021" s="114" t="s">
        <v>54</v>
      </c>
      <c r="D9021" s="114" t="s">
        <v>260</v>
      </c>
      <c r="E9021" s="115">
        <v>44880</v>
      </c>
      <c r="F9021" s="192">
        <v>0.26454861111111111</v>
      </c>
      <c r="G9021">
        <v>2</v>
      </c>
      <c r="H9021" s="114" t="s">
        <v>261</v>
      </c>
      <c r="I9021">
        <v>7370832</v>
      </c>
    </row>
    <row r="9022" spans="1:9" x14ac:dyDescent="0.25">
      <c r="A9022" s="114" t="s">
        <v>2165</v>
      </c>
      <c r="B9022">
        <v>97</v>
      </c>
      <c r="C9022" s="114" t="s">
        <v>52</v>
      </c>
      <c r="D9022" s="114" t="s">
        <v>1068</v>
      </c>
      <c r="E9022" s="115">
        <v>44880</v>
      </c>
      <c r="F9022" s="192">
        <v>0.26512731481481483</v>
      </c>
      <c r="G9022">
        <v>2</v>
      </c>
      <c r="H9022" s="114" t="s">
        <v>1069</v>
      </c>
      <c r="I9022">
        <v>5334482</v>
      </c>
    </row>
    <row r="9023" spans="1:9" x14ac:dyDescent="0.25">
      <c r="A9023" s="114" t="s">
        <v>2165</v>
      </c>
      <c r="B9023">
        <v>98</v>
      </c>
      <c r="C9023" s="114" t="s">
        <v>52</v>
      </c>
      <c r="D9023" s="114" t="s">
        <v>982</v>
      </c>
      <c r="E9023" s="115">
        <v>44880</v>
      </c>
      <c r="F9023" s="192">
        <v>0.26541666666666669</v>
      </c>
      <c r="G9023">
        <v>2</v>
      </c>
      <c r="H9023" s="114" t="s">
        <v>983</v>
      </c>
      <c r="I9023">
        <v>3639736</v>
      </c>
    </row>
    <row r="9024" spans="1:9" x14ac:dyDescent="0.25">
      <c r="A9024" s="114" t="s">
        <v>2165</v>
      </c>
      <c r="B9024">
        <v>99</v>
      </c>
      <c r="C9024" s="114" t="s">
        <v>53</v>
      </c>
      <c r="D9024" s="114" t="s">
        <v>500</v>
      </c>
      <c r="E9024" s="115">
        <v>44880</v>
      </c>
      <c r="F9024" s="192">
        <v>0.26606481481481481</v>
      </c>
      <c r="G9024">
        <v>2</v>
      </c>
      <c r="H9024" s="114" t="s">
        <v>501</v>
      </c>
      <c r="I9024">
        <v>15011285</v>
      </c>
    </row>
    <row r="9025" spans="1:9" x14ac:dyDescent="0.25">
      <c r="A9025" s="114" t="s">
        <v>2165</v>
      </c>
      <c r="B9025">
        <v>100</v>
      </c>
      <c r="C9025" s="114" t="s">
        <v>52</v>
      </c>
      <c r="D9025" s="114" t="s">
        <v>994</v>
      </c>
      <c r="E9025" s="115">
        <v>44880</v>
      </c>
      <c r="F9025" s="192">
        <v>0.26612268518518517</v>
      </c>
      <c r="G9025">
        <v>2</v>
      </c>
      <c r="H9025" s="114" t="s">
        <v>995</v>
      </c>
      <c r="I9025">
        <v>3687603</v>
      </c>
    </row>
    <row r="9026" spans="1:9" x14ac:dyDescent="0.25">
      <c r="A9026" s="114" t="s">
        <v>2165</v>
      </c>
      <c r="B9026">
        <v>101</v>
      </c>
      <c r="C9026" s="114" t="s">
        <v>53</v>
      </c>
      <c r="D9026" s="114" t="s">
        <v>344</v>
      </c>
      <c r="E9026" s="115">
        <v>44880</v>
      </c>
      <c r="F9026" s="192">
        <v>0.26656249999999998</v>
      </c>
      <c r="G9026">
        <v>2</v>
      </c>
      <c r="H9026" s="114" t="s">
        <v>345</v>
      </c>
      <c r="I9026">
        <v>2151575</v>
      </c>
    </row>
    <row r="9027" spans="1:9" x14ac:dyDescent="0.25">
      <c r="A9027" s="114" t="s">
        <v>2165</v>
      </c>
      <c r="B9027">
        <v>102</v>
      </c>
      <c r="C9027" s="114" t="s">
        <v>53</v>
      </c>
      <c r="D9027" s="114" t="s">
        <v>1006</v>
      </c>
      <c r="E9027" s="115">
        <v>44880</v>
      </c>
      <c r="F9027" s="192">
        <v>0.26666666666666666</v>
      </c>
      <c r="G9027">
        <v>2</v>
      </c>
      <c r="H9027" s="114" t="s">
        <v>1007</v>
      </c>
      <c r="I9027">
        <v>6692095</v>
      </c>
    </row>
    <row r="9028" spans="1:9" x14ac:dyDescent="0.25">
      <c r="A9028" s="114" t="s">
        <v>2165</v>
      </c>
      <c r="B9028">
        <v>103</v>
      </c>
      <c r="C9028" s="114" t="s">
        <v>54</v>
      </c>
      <c r="D9028" s="114" t="s">
        <v>2026</v>
      </c>
      <c r="E9028" s="115">
        <v>44880</v>
      </c>
      <c r="F9028" s="192">
        <v>0.26674768518518521</v>
      </c>
      <c r="G9028">
        <v>2</v>
      </c>
      <c r="H9028" s="114" t="s">
        <v>2027</v>
      </c>
      <c r="I9028">
        <v>5368959</v>
      </c>
    </row>
    <row r="9029" spans="1:9" x14ac:dyDescent="0.25">
      <c r="A9029" s="114" t="s">
        <v>2165</v>
      </c>
      <c r="B9029">
        <v>104</v>
      </c>
      <c r="C9029" s="114" t="s">
        <v>53</v>
      </c>
      <c r="D9029" s="114" t="s">
        <v>1778</v>
      </c>
      <c r="E9029" s="115">
        <v>44880</v>
      </c>
      <c r="F9029" s="192">
        <v>0.26730324074074074</v>
      </c>
      <c r="G9029">
        <v>2</v>
      </c>
      <c r="H9029" s="114" t="s">
        <v>1779</v>
      </c>
      <c r="I9029">
        <v>6691922</v>
      </c>
    </row>
    <row r="9030" spans="1:9" x14ac:dyDescent="0.25">
      <c r="A9030" s="114" t="s">
        <v>2165</v>
      </c>
      <c r="B9030">
        <v>105</v>
      </c>
      <c r="C9030" s="114" t="s">
        <v>54</v>
      </c>
      <c r="D9030" s="114" t="s">
        <v>258</v>
      </c>
      <c r="E9030" s="115">
        <v>44880</v>
      </c>
      <c r="F9030" s="192">
        <v>0.26738425925925924</v>
      </c>
      <c r="G9030">
        <v>2</v>
      </c>
      <c r="H9030" s="114" t="s">
        <v>259</v>
      </c>
      <c r="I9030">
        <v>14808896</v>
      </c>
    </row>
    <row r="9031" spans="1:9" x14ac:dyDescent="0.25">
      <c r="A9031" s="114" t="s">
        <v>2165</v>
      </c>
      <c r="B9031">
        <v>106</v>
      </c>
      <c r="C9031" s="114" t="s">
        <v>54</v>
      </c>
      <c r="D9031" s="114" t="s">
        <v>284</v>
      </c>
      <c r="E9031" s="115">
        <v>44880</v>
      </c>
      <c r="F9031" s="192">
        <v>0.26743055555555556</v>
      </c>
      <c r="G9031">
        <v>2</v>
      </c>
      <c r="H9031" s="114" t="s">
        <v>285</v>
      </c>
      <c r="I9031">
        <v>5348192</v>
      </c>
    </row>
    <row r="9032" spans="1:9" x14ac:dyDescent="0.25">
      <c r="A9032" s="114" t="s">
        <v>2165</v>
      </c>
      <c r="B9032">
        <v>107</v>
      </c>
      <c r="C9032" s="114" t="s">
        <v>54</v>
      </c>
      <c r="D9032" s="114" t="s">
        <v>1340</v>
      </c>
      <c r="E9032" s="115">
        <v>44880</v>
      </c>
      <c r="F9032" s="192">
        <v>0.26746527777777779</v>
      </c>
      <c r="G9032">
        <v>2</v>
      </c>
      <c r="H9032" s="114" t="s">
        <v>1341</v>
      </c>
      <c r="I9032">
        <v>5344103</v>
      </c>
    </row>
    <row r="9033" spans="1:9" x14ac:dyDescent="0.25">
      <c r="A9033" s="114" t="s">
        <v>2165</v>
      </c>
      <c r="B9033">
        <v>108</v>
      </c>
      <c r="C9033" s="114" t="s">
        <v>54</v>
      </c>
      <c r="D9033" s="114" t="s">
        <v>256</v>
      </c>
      <c r="E9033" s="115">
        <v>44880</v>
      </c>
      <c r="F9033" s="192">
        <v>0.26750000000000002</v>
      </c>
      <c r="G9033">
        <v>2</v>
      </c>
      <c r="H9033" s="114" t="s">
        <v>257</v>
      </c>
      <c r="I9033">
        <v>14811898</v>
      </c>
    </row>
    <row r="9034" spans="1:9" x14ac:dyDescent="0.25">
      <c r="A9034" s="114" t="s">
        <v>2165</v>
      </c>
      <c r="B9034">
        <v>109</v>
      </c>
      <c r="C9034" s="114" t="s">
        <v>54</v>
      </c>
      <c r="D9034" s="114" t="s">
        <v>398</v>
      </c>
      <c r="E9034" s="115">
        <v>44880</v>
      </c>
      <c r="F9034" s="192">
        <v>0.26765046296296297</v>
      </c>
      <c r="G9034">
        <v>2</v>
      </c>
      <c r="H9034" s="114" t="s">
        <v>399</v>
      </c>
      <c r="I9034">
        <v>2188052</v>
      </c>
    </row>
    <row r="9035" spans="1:9" x14ac:dyDescent="0.25">
      <c r="A9035" s="114" t="s">
        <v>2165</v>
      </c>
      <c r="B9035">
        <v>110</v>
      </c>
      <c r="C9035" s="114" t="s">
        <v>52</v>
      </c>
      <c r="D9035" s="114" t="s">
        <v>1314</v>
      </c>
      <c r="E9035" s="115">
        <v>44880</v>
      </c>
      <c r="F9035" s="192">
        <v>0.26771990740740742</v>
      </c>
      <c r="G9035">
        <v>2</v>
      </c>
      <c r="H9035" s="114" t="s">
        <v>1315</v>
      </c>
      <c r="I9035">
        <v>14810313</v>
      </c>
    </row>
    <row r="9036" spans="1:9" x14ac:dyDescent="0.25">
      <c r="A9036" s="114" t="s">
        <v>2165</v>
      </c>
      <c r="B9036">
        <v>111</v>
      </c>
      <c r="C9036" s="114" t="s">
        <v>53</v>
      </c>
      <c r="D9036" s="114" t="s">
        <v>518</v>
      </c>
      <c r="E9036" s="115">
        <v>44880</v>
      </c>
      <c r="F9036" s="192">
        <v>0.26775462962962965</v>
      </c>
      <c r="G9036">
        <v>2</v>
      </c>
      <c r="H9036" s="114" t="s">
        <v>519</v>
      </c>
      <c r="I9036"/>
    </row>
    <row r="9037" spans="1:9" x14ac:dyDescent="0.25">
      <c r="A9037" s="114" t="s">
        <v>2165</v>
      </c>
      <c r="B9037">
        <v>112</v>
      </c>
      <c r="C9037" s="114" t="s">
        <v>52</v>
      </c>
      <c r="D9037" s="114" t="s">
        <v>1804</v>
      </c>
      <c r="E9037" s="115">
        <v>44880</v>
      </c>
      <c r="F9037" s="192">
        <v>0.26796296296296296</v>
      </c>
      <c r="G9037">
        <v>2</v>
      </c>
      <c r="H9037" s="114" t="s">
        <v>1805</v>
      </c>
      <c r="I9037">
        <v>7513986</v>
      </c>
    </row>
    <row r="9038" spans="1:9" x14ac:dyDescent="0.25">
      <c r="A9038" s="114" t="s">
        <v>2165</v>
      </c>
      <c r="B9038">
        <v>113</v>
      </c>
      <c r="C9038" s="114" t="s">
        <v>54</v>
      </c>
      <c r="D9038" s="114" t="s">
        <v>1606</v>
      </c>
      <c r="E9038" s="115">
        <v>44880</v>
      </c>
      <c r="F9038" s="192">
        <v>0.2684375</v>
      </c>
      <c r="G9038">
        <v>2</v>
      </c>
      <c r="H9038" s="114" t="s">
        <v>1607</v>
      </c>
      <c r="I9038">
        <v>6722916</v>
      </c>
    </row>
    <row r="9039" spans="1:9" x14ac:dyDescent="0.25">
      <c r="A9039" s="114" t="s">
        <v>2165</v>
      </c>
      <c r="B9039">
        <v>114</v>
      </c>
      <c r="C9039" s="114" t="s">
        <v>52</v>
      </c>
      <c r="D9039" s="114" t="s">
        <v>1201</v>
      </c>
      <c r="E9039" s="115">
        <v>44880</v>
      </c>
      <c r="F9039" s="192">
        <v>0.26895833333333335</v>
      </c>
      <c r="G9039">
        <v>2</v>
      </c>
      <c r="H9039" s="114" t="s">
        <v>1202</v>
      </c>
      <c r="I9039">
        <v>2736242</v>
      </c>
    </row>
    <row r="9040" spans="1:9" x14ac:dyDescent="0.25">
      <c r="A9040" s="114" t="s">
        <v>2165</v>
      </c>
      <c r="B9040">
        <v>115</v>
      </c>
      <c r="C9040" s="114" t="s">
        <v>54</v>
      </c>
      <c r="D9040" s="114" t="s">
        <v>2110</v>
      </c>
      <c r="E9040" s="115">
        <v>44880</v>
      </c>
      <c r="F9040" s="192">
        <v>0.26946759259259262</v>
      </c>
      <c r="G9040">
        <v>2</v>
      </c>
      <c r="H9040" s="114" t="s">
        <v>2111</v>
      </c>
      <c r="I9040">
        <v>5489853</v>
      </c>
    </row>
    <row r="9041" spans="1:9" x14ac:dyDescent="0.25">
      <c r="A9041" s="114" t="s">
        <v>2165</v>
      </c>
      <c r="B9041">
        <v>116</v>
      </c>
      <c r="C9041" s="114" t="s">
        <v>53</v>
      </c>
      <c r="D9041" s="114" t="s">
        <v>917</v>
      </c>
      <c r="E9041" s="115">
        <v>44880</v>
      </c>
      <c r="F9041" s="192">
        <v>0.26951388888888889</v>
      </c>
      <c r="G9041">
        <v>2</v>
      </c>
      <c r="H9041" s="114" t="s">
        <v>918</v>
      </c>
      <c r="I9041">
        <v>5500676</v>
      </c>
    </row>
    <row r="9042" spans="1:9" x14ac:dyDescent="0.25">
      <c r="A9042" s="114" t="s">
        <v>2165</v>
      </c>
      <c r="B9042">
        <v>117</v>
      </c>
      <c r="C9042" s="114" t="s">
        <v>53</v>
      </c>
      <c r="D9042" s="114" t="s">
        <v>923</v>
      </c>
      <c r="E9042" s="115">
        <v>44880</v>
      </c>
      <c r="F9042" s="192">
        <v>0.2696412037037037</v>
      </c>
      <c r="G9042">
        <v>2</v>
      </c>
      <c r="H9042" s="114" t="s">
        <v>924</v>
      </c>
      <c r="I9042">
        <v>14985364</v>
      </c>
    </row>
    <row r="9043" spans="1:9" x14ac:dyDescent="0.25">
      <c r="A9043" s="114" t="s">
        <v>2165</v>
      </c>
      <c r="B9043">
        <v>118</v>
      </c>
      <c r="C9043" s="114" t="s">
        <v>53</v>
      </c>
      <c r="D9043" s="114" t="s">
        <v>466</v>
      </c>
      <c r="E9043" s="115">
        <v>44880</v>
      </c>
      <c r="F9043" s="192">
        <v>0.27018518518518519</v>
      </c>
      <c r="G9043">
        <v>2</v>
      </c>
      <c r="H9043" s="114" t="s">
        <v>467</v>
      </c>
      <c r="I9043"/>
    </row>
    <row r="9044" spans="1:9" x14ac:dyDescent="0.25">
      <c r="A9044" s="114" t="s">
        <v>2165</v>
      </c>
      <c r="B9044">
        <v>119</v>
      </c>
      <c r="C9044" s="114" t="s">
        <v>52</v>
      </c>
      <c r="D9044" s="114" t="s">
        <v>941</v>
      </c>
      <c r="E9044" s="115">
        <v>44880</v>
      </c>
      <c r="F9044" s="192">
        <v>0.27050925925925928</v>
      </c>
      <c r="G9044">
        <v>2</v>
      </c>
      <c r="H9044" s="114" t="s">
        <v>942</v>
      </c>
      <c r="I9044">
        <v>8118047</v>
      </c>
    </row>
    <row r="9045" spans="1:9" x14ac:dyDescent="0.25">
      <c r="A9045" s="114" t="s">
        <v>2165</v>
      </c>
      <c r="B9045">
        <v>120</v>
      </c>
      <c r="C9045" s="114" t="s">
        <v>52</v>
      </c>
      <c r="D9045" s="114" t="s">
        <v>1505</v>
      </c>
      <c r="E9045" s="115">
        <v>44880</v>
      </c>
      <c r="F9045" s="192">
        <v>0.27064814814814814</v>
      </c>
      <c r="G9045">
        <v>2</v>
      </c>
      <c r="H9045" s="114" t="s">
        <v>1506</v>
      </c>
      <c r="I9045"/>
    </row>
    <row r="9046" spans="1:9" x14ac:dyDescent="0.25">
      <c r="A9046" s="114" t="s">
        <v>2165</v>
      </c>
      <c r="B9046">
        <v>121</v>
      </c>
      <c r="C9046" s="114" t="s">
        <v>54</v>
      </c>
      <c r="D9046" s="114" t="s">
        <v>1665</v>
      </c>
      <c r="E9046" s="115">
        <v>44880</v>
      </c>
      <c r="F9046" s="192">
        <v>0.27101851851851849</v>
      </c>
      <c r="G9046">
        <v>2</v>
      </c>
      <c r="H9046" s="114" t="s">
        <v>1666</v>
      </c>
      <c r="I9046">
        <v>5411756</v>
      </c>
    </row>
    <row r="9047" spans="1:9" x14ac:dyDescent="0.25">
      <c r="A9047" s="114" t="s">
        <v>2165</v>
      </c>
      <c r="B9047">
        <v>122</v>
      </c>
      <c r="C9047" s="114" t="s">
        <v>54</v>
      </c>
      <c r="D9047" s="114" t="s">
        <v>1093</v>
      </c>
      <c r="E9047" s="115">
        <v>44880</v>
      </c>
      <c r="F9047" s="192">
        <v>0.27107638888888891</v>
      </c>
      <c r="G9047">
        <v>2</v>
      </c>
      <c r="H9047" s="114" t="s">
        <v>1094</v>
      </c>
      <c r="I9047">
        <v>8330097</v>
      </c>
    </row>
    <row r="9048" spans="1:9" x14ac:dyDescent="0.25">
      <c r="A9048" s="114" t="s">
        <v>2165</v>
      </c>
      <c r="B9048">
        <v>123</v>
      </c>
      <c r="C9048" s="114" t="s">
        <v>53</v>
      </c>
      <c r="D9048" s="114" t="s">
        <v>1642</v>
      </c>
      <c r="E9048" s="115">
        <v>44880</v>
      </c>
      <c r="F9048" s="192">
        <v>0.27173611111111112</v>
      </c>
      <c r="G9048">
        <v>2</v>
      </c>
      <c r="H9048" s="114" t="s">
        <v>1643</v>
      </c>
      <c r="I9048">
        <v>15010513</v>
      </c>
    </row>
    <row r="9049" spans="1:9" x14ac:dyDescent="0.25">
      <c r="A9049" s="114" t="s">
        <v>2165</v>
      </c>
      <c r="B9049">
        <v>124</v>
      </c>
      <c r="C9049" s="114" t="s">
        <v>53</v>
      </c>
      <c r="D9049" s="114" t="s">
        <v>2105</v>
      </c>
      <c r="E9049" s="115">
        <v>44880</v>
      </c>
      <c r="F9049" s="192">
        <v>0.27202546296296298</v>
      </c>
      <c r="G9049">
        <v>2</v>
      </c>
      <c r="H9049" s="114" t="s">
        <v>2106</v>
      </c>
      <c r="I9049"/>
    </row>
    <row r="9050" spans="1:9" x14ac:dyDescent="0.25">
      <c r="A9050" s="114" t="s">
        <v>2165</v>
      </c>
      <c r="B9050">
        <v>125</v>
      </c>
      <c r="C9050" s="114" t="s">
        <v>53</v>
      </c>
      <c r="D9050" s="114" t="s">
        <v>1770</v>
      </c>
      <c r="E9050" s="115">
        <v>44880</v>
      </c>
      <c r="F9050" s="192">
        <v>0.27216435185185184</v>
      </c>
      <c r="G9050">
        <v>2</v>
      </c>
      <c r="H9050" s="114" t="s">
        <v>1771</v>
      </c>
      <c r="I9050">
        <v>14990032</v>
      </c>
    </row>
    <row r="9051" spans="1:9" x14ac:dyDescent="0.25">
      <c r="A9051" s="114" t="s">
        <v>2165</v>
      </c>
      <c r="B9051">
        <v>126</v>
      </c>
      <c r="C9051" s="114" t="s">
        <v>54</v>
      </c>
      <c r="D9051" s="114" t="s">
        <v>974</v>
      </c>
      <c r="E9051" s="115">
        <v>44880</v>
      </c>
      <c r="F9051" s="192">
        <v>0.27260416666666665</v>
      </c>
      <c r="G9051">
        <v>2</v>
      </c>
      <c r="H9051" s="114" t="s">
        <v>975</v>
      </c>
      <c r="I9051">
        <v>5487833</v>
      </c>
    </row>
    <row r="9052" spans="1:9" x14ac:dyDescent="0.25">
      <c r="A9052" s="114" t="s">
        <v>2165</v>
      </c>
      <c r="B9052">
        <v>127</v>
      </c>
      <c r="C9052" s="114" t="s">
        <v>53</v>
      </c>
      <c r="D9052" s="114" t="s">
        <v>1107</v>
      </c>
      <c r="E9052" s="115">
        <v>44880</v>
      </c>
      <c r="F9052" s="192">
        <v>0.27300925925925928</v>
      </c>
      <c r="G9052">
        <v>2</v>
      </c>
      <c r="H9052" s="114" t="s">
        <v>1108</v>
      </c>
      <c r="I9052"/>
    </row>
    <row r="9053" spans="1:9" x14ac:dyDescent="0.25">
      <c r="A9053" s="114" t="s">
        <v>2165</v>
      </c>
      <c r="B9053">
        <v>128</v>
      </c>
      <c r="C9053" s="114" t="s">
        <v>54</v>
      </c>
      <c r="D9053" s="114" t="s">
        <v>563</v>
      </c>
      <c r="E9053" s="115">
        <v>44880</v>
      </c>
      <c r="F9053" s="192">
        <v>0.27326388888888886</v>
      </c>
      <c r="G9053">
        <v>2</v>
      </c>
      <c r="H9053" s="114" t="s">
        <v>564</v>
      </c>
      <c r="I9053">
        <v>7785667</v>
      </c>
    </row>
    <row r="9054" spans="1:9" x14ac:dyDescent="0.25">
      <c r="A9054" s="114" t="s">
        <v>2165</v>
      </c>
      <c r="B9054">
        <v>129</v>
      </c>
      <c r="C9054" s="114" t="s">
        <v>52</v>
      </c>
      <c r="D9054" s="114" t="s">
        <v>1790</v>
      </c>
      <c r="E9054" s="115">
        <v>44880</v>
      </c>
      <c r="F9054" s="192">
        <v>0.27355324074074072</v>
      </c>
      <c r="G9054">
        <v>2</v>
      </c>
      <c r="H9054" s="114" t="s">
        <v>1791</v>
      </c>
      <c r="I9054">
        <v>7252661</v>
      </c>
    </row>
    <row r="9055" spans="1:9" x14ac:dyDescent="0.25">
      <c r="A9055" s="114" t="s">
        <v>2165</v>
      </c>
      <c r="B9055">
        <v>130</v>
      </c>
      <c r="C9055" s="114" t="s">
        <v>54</v>
      </c>
      <c r="D9055" s="114" t="s">
        <v>1851</v>
      </c>
      <c r="E9055" s="115">
        <v>44880</v>
      </c>
      <c r="F9055" s="192">
        <v>0.27358796296296295</v>
      </c>
      <c r="G9055">
        <v>2</v>
      </c>
      <c r="H9055" s="114" t="s">
        <v>1852</v>
      </c>
      <c r="I9055">
        <v>7362024</v>
      </c>
    </row>
    <row r="9056" spans="1:9" x14ac:dyDescent="0.25">
      <c r="A9056" s="114" t="s">
        <v>2165</v>
      </c>
      <c r="B9056">
        <v>131</v>
      </c>
      <c r="C9056" s="114" t="s">
        <v>53</v>
      </c>
      <c r="D9056" s="114" t="s">
        <v>1078</v>
      </c>
      <c r="E9056" s="115">
        <v>44880</v>
      </c>
      <c r="F9056" s="192">
        <v>0.2736689814814815</v>
      </c>
      <c r="G9056">
        <v>2</v>
      </c>
      <c r="H9056" s="114" t="s">
        <v>1079</v>
      </c>
      <c r="I9056"/>
    </row>
    <row r="9057" spans="1:9" x14ac:dyDescent="0.25">
      <c r="A9057" s="114" t="s">
        <v>2165</v>
      </c>
      <c r="B9057">
        <v>132</v>
      </c>
      <c r="C9057" s="114" t="s">
        <v>53</v>
      </c>
      <c r="D9057" s="114" t="s">
        <v>1139</v>
      </c>
      <c r="E9057" s="115">
        <v>44880</v>
      </c>
      <c r="F9057" s="192">
        <v>0.27380787037037035</v>
      </c>
      <c r="G9057">
        <v>2</v>
      </c>
      <c r="H9057" s="114" t="s">
        <v>1140</v>
      </c>
      <c r="I9057"/>
    </row>
    <row r="9058" spans="1:9" x14ac:dyDescent="0.25">
      <c r="A9058" s="114" t="s">
        <v>2165</v>
      </c>
      <c r="B9058">
        <v>133</v>
      </c>
      <c r="C9058" s="114" t="s">
        <v>52</v>
      </c>
      <c r="D9058" s="114" t="s">
        <v>972</v>
      </c>
      <c r="E9058" s="115">
        <v>44880</v>
      </c>
      <c r="F9058" s="192">
        <v>0.27421296296296294</v>
      </c>
      <c r="G9058">
        <v>2</v>
      </c>
      <c r="H9058" s="114" t="s">
        <v>973</v>
      </c>
      <c r="I9058">
        <v>14932386</v>
      </c>
    </row>
    <row r="9059" spans="1:9" x14ac:dyDescent="0.25">
      <c r="A9059" s="114" t="s">
        <v>2165</v>
      </c>
      <c r="B9059">
        <v>134</v>
      </c>
      <c r="C9059" s="114" t="s">
        <v>54</v>
      </c>
      <c r="D9059" s="114" t="s">
        <v>294</v>
      </c>
      <c r="E9059" s="115">
        <v>44880</v>
      </c>
      <c r="F9059" s="192">
        <v>0.27425925925925926</v>
      </c>
      <c r="G9059">
        <v>2</v>
      </c>
      <c r="H9059" s="114" t="s">
        <v>295</v>
      </c>
      <c r="I9059">
        <v>14958063</v>
      </c>
    </row>
    <row r="9060" spans="1:9" x14ac:dyDescent="0.25">
      <c r="A9060" s="114" t="s">
        <v>2165</v>
      </c>
      <c r="B9060">
        <v>135</v>
      </c>
      <c r="C9060" s="114" t="s">
        <v>52</v>
      </c>
      <c r="D9060" s="114" t="s">
        <v>2166</v>
      </c>
      <c r="E9060" s="115">
        <v>44880</v>
      </c>
      <c r="F9060" s="192">
        <v>0.27460648148148148</v>
      </c>
      <c r="G9060">
        <v>2</v>
      </c>
      <c r="H9060" s="114" t="s">
        <v>2167</v>
      </c>
      <c r="I9060">
        <v>2637111</v>
      </c>
    </row>
    <row r="9061" spans="1:9" x14ac:dyDescent="0.25">
      <c r="A9061" s="114" t="s">
        <v>2165</v>
      </c>
      <c r="B9061">
        <v>136</v>
      </c>
      <c r="C9061" s="114" t="s">
        <v>52</v>
      </c>
      <c r="D9061" s="114" t="s">
        <v>1164</v>
      </c>
      <c r="E9061" s="115">
        <v>44880</v>
      </c>
      <c r="F9061" s="192">
        <v>0.2762384259259259</v>
      </c>
      <c r="G9061">
        <v>2</v>
      </c>
      <c r="H9061" s="114" t="s">
        <v>1165</v>
      </c>
      <c r="I9061">
        <v>14987576</v>
      </c>
    </row>
    <row r="9062" spans="1:9" x14ac:dyDescent="0.25">
      <c r="A9062" s="114" t="s">
        <v>2165</v>
      </c>
      <c r="B9062">
        <v>137</v>
      </c>
      <c r="C9062" s="114" t="s">
        <v>54</v>
      </c>
      <c r="D9062" s="114" t="s">
        <v>530</v>
      </c>
      <c r="E9062" s="115">
        <v>44880</v>
      </c>
      <c r="F9062" s="192">
        <v>0.27699074074074076</v>
      </c>
      <c r="G9062">
        <v>2</v>
      </c>
      <c r="H9062" s="114" t="s">
        <v>531</v>
      </c>
      <c r="I9062">
        <v>6699761</v>
      </c>
    </row>
    <row r="9063" spans="1:9" x14ac:dyDescent="0.25">
      <c r="A9063" s="114" t="s">
        <v>2165</v>
      </c>
      <c r="B9063">
        <v>138</v>
      </c>
      <c r="C9063" s="114" t="s">
        <v>53</v>
      </c>
      <c r="D9063" s="114" t="s">
        <v>998</v>
      </c>
      <c r="E9063" s="115">
        <v>44880</v>
      </c>
      <c r="F9063" s="192">
        <v>0.27703703703703703</v>
      </c>
      <c r="G9063">
        <v>2</v>
      </c>
      <c r="H9063" s="114" t="s">
        <v>999</v>
      </c>
      <c r="I9063">
        <v>2151834</v>
      </c>
    </row>
    <row r="9064" spans="1:9" x14ac:dyDescent="0.25">
      <c r="A9064" s="114" t="s">
        <v>2165</v>
      </c>
      <c r="B9064">
        <v>139</v>
      </c>
      <c r="C9064" s="114" t="s">
        <v>52</v>
      </c>
      <c r="D9064" s="114" t="s">
        <v>1649</v>
      </c>
      <c r="E9064" s="115">
        <v>44880</v>
      </c>
      <c r="F9064" s="192">
        <v>0.27710648148148148</v>
      </c>
      <c r="G9064">
        <v>2</v>
      </c>
      <c r="H9064" s="114" t="s">
        <v>1650</v>
      </c>
      <c r="I9064">
        <v>2721713</v>
      </c>
    </row>
    <row r="9065" spans="1:9" x14ac:dyDescent="0.25">
      <c r="A9065" s="114" t="s">
        <v>2165</v>
      </c>
      <c r="B9065">
        <v>140</v>
      </c>
      <c r="C9065" s="114" t="s">
        <v>53</v>
      </c>
      <c r="D9065" s="114" t="s">
        <v>1057</v>
      </c>
      <c r="E9065" s="115">
        <v>44880</v>
      </c>
      <c r="F9065" s="192">
        <v>0.27721064814814816</v>
      </c>
      <c r="G9065">
        <v>2</v>
      </c>
      <c r="H9065" s="114" t="s">
        <v>1058</v>
      </c>
      <c r="I9065"/>
    </row>
    <row r="9066" spans="1:9" x14ac:dyDescent="0.25">
      <c r="A9066" s="114" t="s">
        <v>2165</v>
      </c>
      <c r="B9066">
        <v>141</v>
      </c>
      <c r="C9066" s="114" t="s">
        <v>53</v>
      </c>
      <c r="D9066" s="114" t="s">
        <v>1105</v>
      </c>
      <c r="E9066" s="115">
        <v>44880</v>
      </c>
      <c r="F9066" s="192">
        <v>0.27825231481481483</v>
      </c>
      <c r="G9066">
        <v>2</v>
      </c>
      <c r="H9066" s="114" t="s">
        <v>1106</v>
      </c>
      <c r="I9066"/>
    </row>
    <row r="9067" spans="1:9" x14ac:dyDescent="0.25">
      <c r="A9067" s="114" t="s">
        <v>2165</v>
      </c>
      <c r="B9067">
        <v>142</v>
      </c>
      <c r="C9067" s="114" t="s">
        <v>53</v>
      </c>
      <c r="D9067" s="114" t="s">
        <v>1669</v>
      </c>
      <c r="E9067" s="115">
        <v>44880</v>
      </c>
      <c r="F9067" s="192">
        <v>0.28074074074074074</v>
      </c>
      <c r="G9067">
        <v>2</v>
      </c>
      <c r="H9067" s="114" t="s">
        <v>1670</v>
      </c>
      <c r="I9067"/>
    </row>
    <row r="9068" spans="1:9" x14ac:dyDescent="0.25">
      <c r="A9068" s="114" t="s">
        <v>2165</v>
      </c>
      <c r="B9068">
        <v>143</v>
      </c>
      <c r="C9068" s="114" t="s">
        <v>53</v>
      </c>
      <c r="D9068" s="114" t="s">
        <v>1044</v>
      </c>
      <c r="E9068" s="115">
        <v>44880</v>
      </c>
      <c r="F9068" s="192">
        <v>0.28106481481481482</v>
      </c>
      <c r="G9068">
        <v>2</v>
      </c>
      <c r="H9068" s="114" t="s">
        <v>1045</v>
      </c>
      <c r="I9068">
        <v>5597954</v>
      </c>
    </row>
    <row r="9069" spans="1:9" x14ac:dyDescent="0.25">
      <c r="A9069" s="114" t="s">
        <v>2165</v>
      </c>
      <c r="B9069">
        <v>144</v>
      </c>
      <c r="C9069" s="114" t="s">
        <v>53</v>
      </c>
      <c r="D9069" s="114" t="s">
        <v>1653</v>
      </c>
      <c r="E9069" s="115">
        <v>44880</v>
      </c>
      <c r="F9069" s="192">
        <v>0.28152777777777777</v>
      </c>
      <c r="G9069">
        <v>2</v>
      </c>
      <c r="H9069" s="114" t="s">
        <v>1654</v>
      </c>
      <c r="I9069"/>
    </row>
    <row r="9070" spans="1:9" x14ac:dyDescent="0.25">
      <c r="A9070" s="114" t="s">
        <v>2165</v>
      </c>
      <c r="B9070">
        <v>145</v>
      </c>
      <c r="C9070" s="114" t="s">
        <v>53</v>
      </c>
      <c r="D9070" s="114" t="s">
        <v>1111</v>
      </c>
      <c r="E9070" s="115">
        <v>44880</v>
      </c>
      <c r="F9070" s="192">
        <v>0.28160879629629632</v>
      </c>
      <c r="G9070">
        <v>2</v>
      </c>
      <c r="H9070" s="114" t="s">
        <v>1112</v>
      </c>
      <c r="I9070">
        <v>6708634</v>
      </c>
    </row>
    <row r="9071" spans="1:9" x14ac:dyDescent="0.25">
      <c r="A9071" s="114" t="s">
        <v>2165</v>
      </c>
      <c r="B9071">
        <v>146</v>
      </c>
      <c r="C9071" s="114" t="s">
        <v>52</v>
      </c>
      <c r="D9071" s="114" t="s">
        <v>990</v>
      </c>
      <c r="E9071" s="115">
        <v>44880</v>
      </c>
      <c r="F9071" s="192">
        <v>0.28337962962962965</v>
      </c>
      <c r="G9071">
        <v>2</v>
      </c>
      <c r="H9071" s="114" t="s">
        <v>991</v>
      </c>
      <c r="I9071">
        <v>5348393</v>
      </c>
    </row>
    <row r="9072" spans="1:9" x14ac:dyDescent="0.25">
      <c r="A9072" s="114" t="s">
        <v>2165</v>
      </c>
      <c r="B9072">
        <v>147</v>
      </c>
      <c r="C9072" s="114" t="s">
        <v>53</v>
      </c>
      <c r="D9072" s="114" t="s">
        <v>1097</v>
      </c>
      <c r="E9072" s="115">
        <v>44880</v>
      </c>
      <c r="F9072" s="192">
        <v>0.28381944444444446</v>
      </c>
      <c r="G9072">
        <v>2</v>
      </c>
      <c r="H9072" s="114" t="s">
        <v>1098</v>
      </c>
      <c r="I9072">
        <v>2091143</v>
      </c>
    </row>
    <row r="9073" spans="1:9" x14ac:dyDescent="0.25">
      <c r="A9073" s="114" t="s">
        <v>2165</v>
      </c>
      <c r="B9073">
        <v>148</v>
      </c>
      <c r="C9073" s="114" t="s">
        <v>54</v>
      </c>
      <c r="D9073" s="114" t="s">
        <v>1168</v>
      </c>
      <c r="E9073" s="115">
        <v>44880</v>
      </c>
      <c r="F9073" s="192">
        <v>0.28422453703703704</v>
      </c>
      <c r="G9073">
        <v>2</v>
      </c>
      <c r="H9073" s="114" t="s">
        <v>1169</v>
      </c>
      <c r="I9073">
        <v>6710571</v>
      </c>
    </row>
    <row r="9074" spans="1:9" x14ac:dyDescent="0.25">
      <c r="A9074" s="114" t="s">
        <v>2165</v>
      </c>
      <c r="B9074">
        <v>149</v>
      </c>
      <c r="C9074" s="114" t="s">
        <v>54</v>
      </c>
      <c r="D9074" s="114" t="s">
        <v>428</v>
      </c>
      <c r="E9074" s="115">
        <v>44880</v>
      </c>
      <c r="F9074" s="192">
        <v>0.28444444444444444</v>
      </c>
      <c r="G9074">
        <v>2</v>
      </c>
      <c r="H9074" s="114" t="s">
        <v>429</v>
      </c>
      <c r="I9074">
        <v>5422390</v>
      </c>
    </row>
    <row r="9075" spans="1:9" x14ac:dyDescent="0.25">
      <c r="A9075" s="114" t="s">
        <v>2165</v>
      </c>
      <c r="B9075">
        <v>150</v>
      </c>
      <c r="C9075" s="114" t="s">
        <v>54</v>
      </c>
      <c r="D9075" s="114" t="s">
        <v>300</v>
      </c>
      <c r="E9075" s="115">
        <v>44880</v>
      </c>
      <c r="F9075" s="192">
        <v>0.28498842592592594</v>
      </c>
      <c r="G9075">
        <v>2</v>
      </c>
      <c r="H9075" s="114" t="s">
        <v>301</v>
      </c>
      <c r="I9075">
        <v>5492105</v>
      </c>
    </row>
    <row r="9076" spans="1:9" x14ac:dyDescent="0.25">
      <c r="A9076" s="114" t="s">
        <v>2165</v>
      </c>
      <c r="B9076">
        <v>151</v>
      </c>
      <c r="C9076" s="114" t="s">
        <v>53</v>
      </c>
      <c r="D9076" s="114" t="s">
        <v>1076</v>
      </c>
      <c r="E9076" s="115">
        <v>44880</v>
      </c>
      <c r="F9076" s="192">
        <v>0.28611111111111109</v>
      </c>
      <c r="G9076">
        <v>2</v>
      </c>
      <c r="H9076" s="114" t="s">
        <v>1077</v>
      </c>
      <c r="I9076">
        <v>2045294</v>
      </c>
    </row>
    <row r="9077" spans="1:9" x14ac:dyDescent="0.25">
      <c r="A9077" s="114" t="s">
        <v>2165</v>
      </c>
      <c r="B9077">
        <v>152</v>
      </c>
      <c r="C9077" s="114" t="s">
        <v>54</v>
      </c>
      <c r="D9077" s="114" t="s">
        <v>2049</v>
      </c>
      <c r="E9077" s="115">
        <v>44880</v>
      </c>
      <c r="F9077" s="192">
        <v>0.28668981481481481</v>
      </c>
      <c r="G9077">
        <v>2</v>
      </c>
      <c r="H9077" s="114" t="s">
        <v>2050</v>
      </c>
      <c r="I9077">
        <v>2187859</v>
      </c>
    </row>
    <row r="9078" spans="1:9" x14ac:dyDescent="0.25">
      <c r="A9078" s="114" t="s">
        <v>2165</v>
      </c>
      <c r="B9078">
        <v>153</v>
      </c>
      <c r="C9078" s="114" t="s">
        <v>53</v>
      </c>
      <c r="D9078" s="114" t="s">
        <v>2101</v>
      </c>
      <c r="E9078" s="115">
        <v>44880</v>
      </c>
      <c r="F9078" s="192">
        <v>0.28714120370370372</v>
      </c>
      <c r="G9078">
        <v>2</v>
      </c>
      <c r="H9078" s="114" t="s">
        <v>2102</v>
      </c>
      <c r="I9078"/>
    </row>
    <row r="9079" spans="1:9" x14ac:dyDescent="0.25">
      <c r="A9079" s="114" t="s">
        <v>2165</v>
      </c>
      <c r="B9079">
        <v>154</v>
      </c>
      <c r="C9079" s="114" t="s">
        <v>53</v>
      </c>
      <c r="D9079" s="114" t="s">
        <v>875</v>
      </c>
      <c r="E9079" s="115">
        <v>44880</v>
      </c>
      <c r="F9079" s="192">
        <v>0.28783564814814816</v>
      </c>
      <c r="G9079">
        <v>2</v>
      </c>
      <c r="H9079" s="114" t="s">
        <v>876</v>
      </c>
      <c r="I9079">
        <v>3399693</v>
      </c>
    </row>
    <row r="9080" spans="1:9" x14ac:dyDescent="0.25">
      <c r="A9080" s="114" t="s">
        <v>2165</v>
      </c>
      <c r="B9080">
        <v>155</v>
      </c>
      <c r="C9080" s="114" t="s">
        <v>52</v>
      </c>
      <c r="D9080" s="114" t="s">
        <v>1055</v>
      </c>
      <c r="E9080" s="115">
        <v>44880</v>
      </c>
      <c r="F9080" s="192">
        <v>0.28818287037037038</v>
      </c>
      <c r="G9080">
        <v>2</v>
      </c>
      <c r="H9080" s="114" t="s">
        <v>1056</v>
      </c>
      <c r="I9080">
        <v>5334088</v>
      </c>
    </row>
    <row r="9081" spans="1:9" x14ac:dyDescent="0.25">
      <c r="A9081" s="114" t="s">
        <v>2165</v>
      </c>
      <c r="B9081">
        <v>156</v>
      </c>
      <c r="C9081" s="114" t="s">
        <v>54</v>
      </c>
      <c r="D9081" s="114" t="s">
        <v>1294</v>
      </c>
      <c r="E9081" s="115">
        <v>44880</v>
      </c>
      <c r="F9081" s="192">
        <v>0.28826388888888888</v>
      </c>
      <c r="G9081">
        <v>2</v>
      </c>
      <c r="H9081" s="114" t="s">
        <v>1295</v>
      </c>
      <c r="I9081">
        <v>2188057</v>
      </c>
    </row>
    <row r="9082" spans="1:9" x14ac:dyDescent="0.25">
      <c r="A9082" s="114" t="s">
        <v>2165</v>
      </c>
      <c r="B9082">
        <v>157</v>
      </c>
      <c r="C9082" s="114" t="s">
        <v>52</v>
      </c>
      <c r="D9082" s="114" t="s">
        <v>996</v>
      </c>
      <c r="E9082" s="115">
        <v>44880</v>
      </c>
      <c r="F9082" s="192">
        <v>0.28833333333333333</v>
      </c>
      <c r="G9082">
        <v>2</v>
      </c>
      <c r="H9082" s="114" t="s">
        <v>997</v>
      </c>
      <c r="I9082">
        <v>7252742</v>
      </c>
    </row>
    <row r="9083" spans="1:9" x14ac:dyDescent="0.25">
      <c r="A9083" s="114" t="s">
        <v>2165</v>
      </c>
      <c r="B9083">
        <v>158</v>
      </c>
      <c r="C9083" s="114" t="s">
        <v>52</v>
      </c>
      <c r="D9083" s="114" t="s">
        <v>1624</v>
      </c>
      <c r="E9083" s="115">
        <v>44880</v>
      </c>
      <c r="F9083" s="192">
        <v>0.28924768518518518</v>
      </c>
      <c r="G9083">
        <v>2</v>
      </c>
      <c r="H9083" s="114" t="s">
        <v>1625</v>
      </c>
      <c r="I9083">
        <v>3655293</v>
      </c>
    </row>
    <row r="9084" spans="1:9" x14ac:dyDescent="0.25">
      <c r="A9084" s="114" t="s">
        <v>2165</v>
      </c>
      <c r="B9084">
        <v>159</v>
      </c>
      <c r="C9084" s="114" t="s">
        <v>53</v>
      </c>
      <c r="D9084" s="114" t="s">
        <v>346</v>
      </c>
      <c r="E9084" s="115">
        <v>44880</v>
      </c>
      <c r="F9084" s="192">
        <v>0.28962962962962963</v>
      </c>
      <c r="G9084">
        <v>2</v>
      </c>
      <c r="H9084" s="114" t="s">
        <v>347</v>
      </c>
      <c r="I9084"/>
    </row>
    <row r="9085" spans="1:9" x14ac:dyDescent="0.25">
      <c r="A9085" s="114" t="s">
        <v>2165</v>
      </c>
      <c r="B9085">
        <v>160</v>
      </c>
      <c r="C9085" s="114" t="s">
        <v>54</v>
      </c>
      <c r="D9085" s="114" t="s">
        <v>1342</v>
      </c>
      <c r="E9085" s="115">
        <v>44880</v>
      </c>
      <c r="F9085" s="192">
        <v>0.29122685185185188</v>
      </c>
      <c r="G9085">
        <v>2</v>
      </c>
      <c r="H9085" s="114" t="s">
        <v>1343</v>
      </c>
      <c r="I9085">
        <v>7361622</v>
      </c>
    </row>
    <row r="9086" spans="1:9" x14ac:dyDescent="0.25">
      <c r="A9086" s="114" t="s">
        <v>2165</v>
      </c>
      <c r="B9086">
        <v>161</v>
      </c>
      <c r="C9086" s="114" t="s">
        <v>53</v>
      </c>
      <c r="D9086" s="114" t="s">
        <v>1029</v>
      </c>
      <c r="E9086" s="115">
        <v>44880</v>
      </c>
      <c r="F9086" s="192">
        <v>0.29129629629629628</v>
      </c>
      <c r="G9086">
        <v>2</v>
      </c>
      <c r="H9086" s="114" t="s">
        <v>1030</v>
      </c>
      <c r="I9086">
        <v>14823920</v>
      </c>
    </row>
    <row r="9087" spans="1:9" x14ac:dyDescent="0.25">
      <c r="A9087" s="114" t="s">
        <v>2165</v>
      </c>
      <c r="B9087">
        <v>162</v>
      </c>
      <c r="C9087" s="114" t="s">
        <v>54</v>
      </c>
      <c r="D9087" s="114" t="s">
        <v>1162</v>
      </c>
      <c r="E9087" s="115">
        <v>44880</v>
      </c>
      <c r="F9087" s="192">
        <v>0.29165509259259259</v>
      </c>
      <c r="G9087">
        <v>2</v>
      </c>
      <c r="H9087" s="114" t="s">
        <v>1163</v>
      </c>
      <c r="I9087">
        <v>6723329</v>
      </c>
    </row>
    <row r="9088" spans="1:9" x14ac:dyDescent="0.25">
      <c r="A9088" s="114" t="s">
        <v>2165</v>
      </c>
      <c r="B9088">
        <v>163</v>
      </c>
      <c r="C9088" s="114" t="s">
        <v>52</v>
      </c>
      <c r="D9088" s="114" t="s">
        <v>1040</v>
      </c>
      <c r="E9088" s="115">
        <v>44880</v>
      </c>
      <c r="F9088" s="192">
        <v>0.29192129629629632</v>
      </c>
      <c r="G9088">
        <v>2</v>
      </c>
      <c r="H9088" s="114" t="s">
        <v>1041</v>
      </c>
      <c r="I9088">
        <v>2799663</v>
      </c>
    </row>
    <row r="9089" spans="1:9" x14ac:dyDescent="0.25">
      <c r="A9089" s="114" t="s">
        <v>2165</v>
      </c>
      <c r="B9089">
        <v>164</v>
      </c>
      <c r="C9089" s="114" t="s">
        <v>54</v>
      </c>
      <c r="D9089" s="114" t="s">
        <v>744</v>
      </c>
      <c r="E9089" s="115">
        <v>44880</v>
      </c>
      <c r="F9089" s="192">
        <v>0.29247685185185185</v>
      </c>
      <c r="G9089">
        <v>2</v>
      </c>
      <c r="H9089" s="114" t="s">
        <v>745</v>
      </c>
      <c r="I9089">
        <v>6723890</v>
      </c>
    </row>
    <row r="9090" spans="1:9" x14ac:dyDescent="0.25">
      <c r="A9090" s="114" t="s">
        <v>2165</v>
      </c>
      <c r="B9090">
        <v>165</v>
      </c>
      <c r="C9090" s="114" t="s">
        <v>52</v>
      </c>
      <c r="D9090" s="114" t="s">
        <v>1113</v>
      </c>
      <c r="E9090" s="115">
        <v>44880</v>
      </c>
      <c r="F9090" s="192">
        <v>0.2930787037037037</v>
      </c>
      <c r="G9090">
        <v>2</v>
      </c>
      <c r="H9090" s="114" t="s">
        <v>1114</v>
      </c>
      <c r="I9090">
        <v>8117362</v>
      </c>
    </row>
    <row r="9091" spans="1:9" x14ac:dyDescent="0.25">
      <c r="A9091" s="114" t="s">
        <v>2165</v>
      </c>
      <c r="B9091">
        <v>166</v>
      </c>
      <c r="C9091" s="114" t="s">
        <v>54</v>
      </c>
      <c r="D9091" s="114" t="s">
        <v>1187</v>
      </c>
      <c r="E9091" s="115">
        <v>44880</v>
      </c>
      <c r="F9091" s="192">
        <v>0.29432870370370373</v>
      </c>
      <c r="G9091">
        <v>2</v>
      </c>
      <c r="H9091" s="114" t="s">
        <v>1188</v>
      </c>
      <c r="I9091">
        <v>6713418</v>
      </c>
    </row>
    <row r="9092" spans="1:9" x14ac:dyDescent="0.25">
      <c r="A9092" s="114" t="s">
        <v>2165</v>
      </c>
      <c r="B9092">
        <v>167</v>
      </c>
      <c r="C9092" s="114" t="s">
        <v>53</v>
      </c>
      <c r="D9092" s="114" t="s">
        <v>2103</v>
      </c>
      <c r="E9092" s="115">
        <v>44880</v>
      </c>
      <c r="F9092" s="192">
        <v>0.29445601851851849</v>
      </c>
      <c r="G9092">
        <v>2</v>
      </c>
      <c r="H9092" s="114" t="s">
        <v>2104</v>
      </c>
      <c r="I9092">
        <v>14812390</v>
      </c>
    </row>
    <row r="9093" spans="1:9" x14ac:dyDescent="0.25">
      <c r="A9093" s="114" t="s">
        <v>2165</v>
      </c>
      <c r="B9093">
        <v>168</v>
      </c>
      <c r="C9093" s="114" t="s">
        <v>54</v>
      </c>
      <c r="D9093" s="114" t="s">
        <v>2020</v>
      </c>
      <c r="E9093" s="115">
        <v>44880</v>
      </c>
      <c r="F9093" s="192">
        <v>0.29604166666666665</v>
      </c>
      <c r="G9093">
        <v>2</v>
      </c>
      <c r="H9093" s="114" t="s">
        <v>2021</v>
      </c>
      <c r="I9093">
        <v>5343157</v>
      </c>
    </row>
    <row r="9094" spans="1:9" x14ac:dyDescent="0.25">
      <c r="A9094" s="114" t="s">
        <v>2165</v>
      </c>
      <c r="B9094">
        <v>169</v>
      </c>
      <c r="C9094" s="114" t="s">
        <v>54</v>
      </c>
      <c r="D9094" s="114" t="s">
        <v>1454</v>
      </c>
      <c r="E9094" s="115">
        <v>44880</v>
      </c>
      <c r="F9094" s="192">
        <v>0.29755787037037035</v>
      </c>
      <c r="G9094">
        <v>2</v>
      </c>
      <c r="H9094" s="114" t="s">
        <v>1455</v>
      </c>
      <c r="I9094">
        <v>2054077</v>
      </c>
    </row>
    <row r="9095" spans="1:9" x14ac:dyDescent="0.25">
      <c r="A9095" s="114" t="s">
        <v>2165</v>
      </c>
      <c r="B9095">
        <v>170</v>
      </c>
      <c r="C9095" s="114" t="s">
        <v>54</v>
      </c>
      <c r="D9095" s="114" t="s">
        <v>1636</v>
      </c>
      <c r="E9095" s="115">
        <v>44880</v>
      </c>
      <c r="F9095" s="192">
        <v>0.29896990740740742</v>
      </c>
      <c r="G9095">
        <v>2</v>
      </c>
      <c r="H9095" s="114" t="s">
        <v>1637</v>
      </c>
      <c r="I9095">
        <v>5511938</v>
      </c>
    </row>
    <row r="9096" spans="1:9" x14ac:dyDescent="0.25">
      <c r="A9096" s="114" t="s">
        <v>2165</v>
      </c>
      <c r="B9096">
        <v>171</v>
      </c>
      <c r="C9096" s="114" t="s">
        <v>52</v>
      </c>
      <c r="D9096" s="114" t="s">
        <v>1792</v>
      </c>
      <c r="E9096" s="115">
        <v>44880</v>
      </c>
      <c r="F9096" s="192">
        <v>0.29952546296296295</v>
      </c>
      <c r="G9096">
        <v>2</v>
      </c>
      <c r="H9096" s="114" t="s">
        <v>1793</v>
      </c>
      <c r="I9096">
        <v>14813057</v>
      </c>
    </row>
    <row r="9097" spans="1:9" x14ac:dyDescent="0.25">
      <c r="A9097" s="114" t="s">
        <v>2165</v>
      </c>
      <c r="B9097">
        <v>172</v>
      </c>
      <c r="C9097" s="114" t="s">
        <v>53</v>
      </c>
      <c r="D9097" s="114" t="s">
        <v>1286</v>
      </c>
      <c r="E9097" s="115">
        <v>44880</v>
      </c>
      <c r="F9097" s="192">
        <v>0.29969907407407409</v>
      </c>
      <c r="G9097">
        <v>2</v>
      </c>
      <c r="H9097" s="114" t="s">
        <v>1287</v>
      </c>
      <c r="I9097"/>
    </row>
    <row r="9098" spans="1:9" x14ac:dyDescent="0.25">
      <c r="A9098" s="114" t="s">
        <v>2165</v>
      </c>
      <c r="B9098">
        <v>173</v>
      </c>
      <c r="C9098" s="114" t="s">
        <v>53</v>
      </c>
      <c r="D9098" s="114" t="s">
        <v>202</v>
      </c>
      <c r="E9098" s="115">
        <v>44880</v>
      </c>
      <c r="F9098" s="192">
        <v>0.30039351851851853</v>
      </c>
      <c r="G9098">
        <v>2</v>
      </c>
      <c r="H9098" s="114" t="s">
        <v>203</v>
      </c>
      <c r="I9098"/>
    </row>
    <row r="9099" spans="1:9" x14ac:dyDescent="0.25">
      <c r="A9099" s="114" t="s">
        <v>2165</v>
      </c>
      <c r="B9099">
        <v>174</v>
      </c>
      <c r="C9099" s="114" t="s">
        <v>53</v>
      </c>
      <c r="D9099" s="114" t="s">
        <v>474</v>
      </c>
      <c r="E9099" s="115">
        <v>44880</v>
      </c>
      <c r="F9099" s="192">
        <v>0.3006597222222222</v>
      </c>
      <c r="G9099">
        <v>2</v>
      </c>
      <c r="H9099" s="114" t="s">
        <v>475</v>
      </c>
      <c r="I9099">
        <v>2099339</v>
      </c>
    </row>
    <row r="9100" spans="1:9" x14ac:dyDescent="0.25">
      <c r="A9100" s="114" t="s">
        <v>2165</v>
      </c>
      <c r="B9100">
        <v>175</v>
      </c>
      <c r="C9100" s="114" t="s">
        <v>53</v>
      </c>
      <c r="D9100" s="114" t="s">
        <v>1802</v>
      </c>
      <c r="E9100" s="115">
        <v>44880</v>
      </c>
      <c r="F9100" s="192">
        <v>0.30072916666666666</v>
      </c>
      <c r="G9100">
        <v>2</v>
      </c>
      <c r="H9100" s="114" t="s">
        <v>1803</v>
      </c>
      <c r="I9100"/>
    </row>
    <row r="9101" spans="1:9" x14ac:dyDescent="0.25">
      <c r="A9101" s="114" t="s">
        <v>2165</v>
      </c>
      <c r="B9101">
        <v>176</v>
      </c>
      <c r="C9101" s="114" t="s">
        <v>53</v>
      </c>
      <c r="D9101" s="114" t="s">
        <v>1258</v>
      </c>
      <c r="E9101" s="115">
        <v>44880</v>
      </c>
      <c r="F9101" s="192">
        <v>0.30079861111111111</v>
      </c>
      <c r="G9101">
        <v>2</v>
      </c>
      <c r="H9101" s="114" t="s">
        <v>1259</v>
      </c>
      <c r="I9101">
        <v>4793403</v>
      </c>
    </row>
    <row r="9102" spans="1:9" x14ac:dyDescent="0.25">
      <c r="A9102" s="114" t="s">
        <v>2165</v>
      </c>
      <c r="B9102">
        <v>177</v>
      </c>
      <c r="C9102" s="114" t="s">
        <v>52</v>
      </c>
      <c r="D9102" s="114" t="s">
        <v>326</v>
      </c>
      <c r="E9102" s="115">
        <v>44880</v>
      </c>
      <c r="F9102" s="192">
        <v>0.30086805555555557</v>
      </c>
      <c r="G9102">
        <v>2</v>
      </c>
      <c r="H9102" s="114" t="s">
        <v>327</v>
      </c>
      <c r="I9102">
        <v>2704255</v>
      </c>
    </row>
    <row r="9103" spans="1:9" x14ac:dyDescent="0.25">
      <c r="A9103" s="114" t="s">
        <v>2165</v>
      </c>
      <c r="B9103">
        <v>178</v>
      </c>
      <c r="C9103" s="114" t="s">
        <v>53</v>
      </c>
      <c r="D9103" s="114" t="s">
        <v>1863</v>
      </c>
      <c r="E9103" s="115">
        <v>44880</v>
      </c>
      <c r="F9103" s="192">
        <v>0.30159722222222224</v>
      </c>
      <c r="G9103">
        <v>2</v>
      </c>
      <c r="H9103" s="114" t="s">
        <v>1864</v>
      </c>
      <c r="I9103">
        <v>14970180</v>
      </c>
    </row>
    <row r="9104" spans="1:9" x14ac:dyDescent="0.25">
      <c r="A9104" s="114" t="s">
        <v>2165</v>
      </c>
      <c r="B9104">
        <v>179</v>
      </c>
      <c r="C9104" s="114" t="s">
        <v>54</v>
      </c>
      <c r="D9104" s="114" t="s">
        <v>819</v>
      </c>
      <c r="E9104" s="115">
        <v>44880</v>
      </c>
      <c r="F9104" s="192">
        <v>0.30190972222222223</v>
      </c>
      <c r="G9104">
        <v>2</v>
      </c>
      <c r="H9104" s="114" t="s">
        <v>820</v>
      </c>
      <c r="I9104">
        <v>5476503</v>
      </c>
    </row>
    <row r="9105" spans="1:9" x14ac:dyDescent="0.25">
      <c r="A9105" s="114" t="s">
        <v>2165</v>
      </c>
      <c r="B9105">
        <v>180</v>
      </c>
      <c r="C9105" s="114" t="s">
        <v>53</v>
      </c>
      <c r="D9105" s="114" t="s">
        <v>248</v>
      </c>
      <c r="E9105" s="115">
        <v>44880</v>
      </c>
      <c r="F9105" s="192">
        <v>0.30194444444444446</v>
      </c>
      <c r="G9105">
        <v>2</v>
      </c>
      <c r="H9105" s="114" t="s">
        <v>249</v>
      </c>
      <c r="I9105">
        <v>6687504</v>
      </c>
    </row>
    <row r="9106" spans="1:9" x14ac:dyDescent="0.25">
      <c r="A9106" s="114" t="s">
        <v>2165</v>
      </c>
      <c r="B9106">
        <v>181</v>
      </c>
      <c r="C9106" s="114" t="s">
        <v>52</v>
      </c>
      <c r="D9106" s="114" t="s">
        <v>234</v>
      </c>
      <c r="E9106" s="115">
        <v>44880</v>
      </c>
      <c r="F9106" s="192">
        <v>0.30204861111111109</v>
      </c>
      <c r="G9106">
        <v>2</v>
      </c>
      <c r="H9106" s="114" t="s">
        <v>235</v>
      </c>
      <c r="I9106">
        <v>4850529</v>
      </c>
    </row>
    <row r="9107" spans="1:9" x14ac:dyDescent="0.25">
      <c r="A9107" s="114" t="s">
        <v>2165</v>
      </c>
      <c r="B9107">
        <v>182</v>
      </c>
      <c r="C9107" s="114" t="s">
        <v>53</v>
      </c>
      <c r="D9107" s="114" t="s">
        <v>1246</v>
      </c>
      <c r="E9107" s="115">
        <v>44880</v>
      </c>
      <c r="F9107" s="192">
        <v>0.30288194444444444</v>
      </c>
      <c r="G9107">
        <v>2</v>
      </c>
      <c r="H9107" s="114" t="s">
        <v>1247</v>
      </c>
      <c r="I9107">
        <v>4812536</v>
      </c>
    </row>
    <row r="9108" spans="1:9" x14ac:dyDescent="0.25">
      <c r="A9108" s="114" t="s">
        <v>2165</v>
      </c>
      <c r="B9108">
        <v>183</v>
      </c>
      <c r="C9108" s="114" t="s">
        <v>53</v>
      </c>
      <c r="D9108" s="114" t="s">
        <v>488</v>
      </c>
      <c r="E9108" s="115">
        <v>44880</v>
      </c>
      <c r="F9108" s="192">
        <v>0.30297453703703703</v>
      </c>
      <c r="G9108">
        <v>2</v>
      </c>
      <c r="H9108" s="114" t="s">
        <v>489</v>
      </c>
      <c r="I9108">
        <v>3379350</v>
      </c>
    </row>
    <row r="9109" spans="1:9" x14ac:dyDescent="0.25">
      <c r="A9109" s="114" t="s">
        <v>2165</v>
      </c>
      <c r="B9109">
        <v>184</v>
      </c>
      <c r="C9109" s="114" t="s">
        <v>52</v>
      </c>
      <c r="D9109" s="114" t="s">
        <v>1806</v>
      </c>
      <c r="E9109" s="115">
        <v>44880</v>
      </c>
      <c r="F9109" s="192">
        <v>0.30348379629629629</v>
      </c>
      <c r="G9109">
        <v>2</v>
      </c>
      <c r="H9109" s="114" t="s">
        <v>1807</v>
      </c>
      <c r="I9109">
        <v>14813036</v>
      </c>
    </row>
    <row r="9110" spans="1:9" x14ac:dyDescent="0.25">
      <c r="A9110" s="114" t="s">
        <v>2165</v>
      </c>
      <c r="B9110">
        <v>185</v>
      </c>
      <c r="C9110" s="114" t="s">
        <v>53</v>
      </c>
      <c r="D9110" s="114" t="s">
        <v>1519</v>
      </c>
      <c r="E9110" s="115">
        <v>44880</v>
      </c>
      <c r="F9110" s="192">
        <v>0.30364583333333334</v>
      </c>
      <c r="G9110">
        <v>2</v>
      </c>
      <c r="H9110" s="114" t="s">
        <v>1520</v>
      </c>
      <c r="I9110"/>
    </row>
    <row r="9111" spans="1:9" x14ac:dyDescent="0.25">
      <c r="A9111" s="114" t="s">
        <v>2165</v>
      </c>
      <c r="B9111">
        <v>186</v>
      </c>
      <c r="C9111" s="114" t="s">
        <v>52</v>
      </c>
      <c r="D9111" s="114" t="s">
        <v>246</v>
      </c>
      <c r="E9111" s="115">
        <v>44880</v>
      </c>
      <c r="F9111" s="192">
        <v>0.30381944444444442</v>
      </c>
      <c r="G9111">
        <v>2</v>
      </c>
      <c r="H9111" s="114" t="s">
        <v>247</v>
      </c>
      <c r="I9111">
        <v>7284211</v>
      </c>
    </row>
    <row r="9112" spans="1:9" x14ac:dyDescent="0.25">
      <c r="A9112" s="114" t="s">
        <v>2165</v>
      </c>
      <c r="B9112">
        <v>187</v>
      </c>
      <c r="C9112" s="114" t="s">
        <v>52</v>
      </c>
      <c r="D9112" s="114" t="s">
        <v>232</v>
      </c>
      <c r="E9112" s="115">
        <v>44880</v>
      </c>
      <c r="F9112" s="192">
        <v>0.30387731481481484</v>
      </c>
      <c r="G9112">
        <v>2</v>
      </c>
      <c r="H9112" s="114" t="s">
        <v>233</v>
      </c>
      <c r="I9112"/>
    </row>
    <row r="9113" spans="1:9" x14ac:dyDescent="0.25">
      <c r="A9113" s="114" t="s">
        <v>2165</v>
      </c>
      <c r="B9113">
        <v>188</v>
      </c>
      <c r="C9113" s="114" t="s">
        <v>54</v>
      </c>
      <c r="D9113" s="114" t="s">
        <v>476</v>
      </c>
      <c r="E9113" s="115">
        <v>44880</v>
      </c>
      <c r="F9113" s="192">
        <v>0.30447916666666669</v>
      </c>
      <c r="G9113">
        <v>2</v>
      </c>
      <c r="H9113" s="114" t="s">
        <v>477</v>
      </c>
      <c r="I9113">
        <v>8117314</v>
      </c>
    </row>
    <row r="9114" spans="1:9" x14ac:dyDescent="0.25">
      <c r="A9114" s="114" t="s">
        <v>2165</v>
      </c>
      <c r="B9114">
        <v>189</v>
      </c>
      <c r="C9114" s="114" t="s">
        <v>53</v>
      </c>
      <c r="D9114" s="114" t="s">
        <v>1270</v>
      </c>
      <c r="E9114" s="115">
        <v>44880</v>
      </c>
      <c r="F9114" s="192">
        <v>0.30471064814814813</v>
      </c>
      <c r="G9114">
        <v>2</v>
      </c>
      <c r="H9114" s="114" t="s">
        <v>1271</v>
      </c>
      <c r="I9114"/>
    </row>
    <row r="9115" spans="1:9" x14ac:dyDescent="0.25">
      <c r="A9115" s="114" t="s">
        <v>2165</v>
      </c>
      <c r="B9115">
        <v>190</v>
      </c>
      <c r="C9115" s="114" t="s">
        <v>52</v>
      </c>
      <c r="D9115" s="114" t="s">
        <v>1618</v>
      </c>
      <c r="E9115" s="115">
        <v>44880</v>
      </c>
      <c r="F9115" s="192">
        <v>0.30482638888888891</v>
      </c>
      <c r="G9115">
        <v>2</v>
      </c>
      <c r="H9115" s="114" t="s">
        <v>1619</v>
      </c>
      <c r="I9115">
        <v>7352753</v>
      </c>
    </row>
    <row r="9116" spans="1:9" x14ac:dyDescent="0.25">
      <c r="A9116" s="114" t="s">
        <v>2165</v>
      </c>
      <c r="B9116">
        <v>191</v>
      </c>
      <c r="C9116" s="114" t="s">
        <v>53</v>
      </c>
      <c r="D9116" s="114" t="s">
        <v>458</v>
      </c>
      <c r="E9116" s="115">
        <v>44880</v>
      </c>
      <c r="F9116" s="192">
        <v>0.30488425925925927</v>
      </c>
      <c r="G9116">
        <v>2</v>
      </c>
      <c r="H9116" s="114" t="s">
        <v>459</v>
      </c>
      <c r="I9116">
        <v>3640426</v>
      </c>
    </row>
    <row r="9117" spans="1:9" x14ac:dyDescent="0.25">
      <c r="A9117" s="114" t="s">
        <v>2165</v>
      </c>
      <c r="B9117">
        <v>192</v>
      </c>
      <c r="C9117" s="114" t="s">
        <v>52</v>
      </c>
      <c r="D9117" s="114" t="s">
        <v>502</v>
      </c>
      <c r="E9117" s="115">
        <v>44880</v>
      </c>
      <c r="F9117" s="192">
        <v>0.3054398148148148</v>
      </c>
      <c r="G9117">
        <v>2</v>
      </c>
      <c r="H9117" s="114" t="s">
        <v>503</v>
      </c>
      <c r="I9117">
        <v>4850254</v>
      </c>
    </row>
    <row r="9118" spans="1:9" x14ac:dyDescent="0.25">
      <c r="A9118" s="114" t="s">
        <v>2165</v>
      </c>
      <c r="B9118">
        <v>193</v>
      </c>
      <c r="C9118" s="114" t="s">
        <v>53</v>
      </c>
      <c r="D9118" s="114" t="s">
        <v>206</v>
      </c>
      <c r="E9118" s="115">
        <v>44880</v>
      </c>
      <c r="F9118" s="192">
        <v>0.30585648148148148</v>
      </c>
      <c r="G9118">
        <v>2</v>
      </c>
      <c r="H9118" s="114" t="s">
        <v>207</v>
      </c>
      <c r="I9118">
        <v>5457397</v>
      </c>
    </row>
    <row r="9119" spans="1:9" x14ac:dyDescent="0.25">
      <c r="A9119" s="114" t="s">
        <v>2165</v>
      </c>
      <c r="B9119">
        <v>194</v>
      </c>
      <c r="C9119" s="114" t="s">
        <v>52</v>
      </c>
      <c r="D9119" s="114" t="s">
        <v>214</v>
      </c>
      <c r="E9119" s="115">
        <v>44880</v>
      </c>
      <c r="F9119" s="192">
        <v>0.30592592592592593</v>
      </c>
      <c r="G9119">
        <v>2</v>
      </c>
      <c r="H9119" s="114" t="s">
        <v>215</v>
      </c>
      <c r="I9119">
        <v>6709742</v>
      </c>
    </row>
    <row r="9120" spans="1:9" x14ac:dyDescent="0.25">
      <c r="A9120" s="114" t="s">
        <v>2165</v>
      </c>
      <c r="B9120">
        <v>195</v>
      </c>
      <c r="C9120" s="114" t="s">
        <v>53</v>
      </c>
      <c r="D9120" s="114" t="s">
        <v>498</v>
      </c>
      <c r="E9120" s="115">
        <v>44880</v>
      </c>
      <c r="F9120" s="192">
        <v>0.30627314814814816</v>
      </c>
      <c r="G9120">
        <v>2</v>
      </c>
      <c r="H9120" s="114" t="s">
        <v>499</v>
      </c>
      <c r="I9120"/>
    </row>
    <row r="9121" spans="1:9" x14ac:dyDescent="0.25">
      <c r="A9121" s="114" t="s">
        <v>2165</v>
      </c>
      <c r="B9121">
        <v>196</v>
      </c>
      <c r="C9121" s="114" t="s">
        <v>52</v>
      </c>
      <c r="D9121" s="114" t="s">
        <v>1798</v>
      </c>
      <c r="E9121" s="115">
        <v>44880</v>
      </c>
      <c r="F9121" s="192">
        <v>0.30646990740740743</v>
      </c>
      <c r="G9121">
        <v>2</v>
      </c>
      <c r="H9121" s="114" t="s">
        <v>1799</v>
      </c>
      <c r="I9121">
        <v>14112338</v>
      </c>
    </row>
    <row r="9122" spans="1:9" x14ac:dyDescent="0.25">
      <c r="A9122" s="114" t="s">
        <v>2165</v>
      </c>
      <c r="B9122">
        <v>197</v>
      </c>
      <c r="C9122" s="114" t="s">
        <v>54</v>
      </c>
      <c r="D9122" s="114" t="s">
        <v>694</v>
      </c>
      <c r="E9122" s="115">
        <v>44880</v>
      </c>
      <c r="F9122" s="192">
        <v>0.30703703703703705</v>
      </c>
      <c r="G9122">
        <v>2</v>
      </c>
      <c r="H9122" s="114" t="s">
        <v>695</v>
      </c>
      <c r="I9122">
        <v>7288635</v>
      </c>
    </row>
    <row r="9123" spans="1:9" x14ac:dyDescent="0.25">
      <c r="A9123" s="114" t="s">
        <v>2165</v>
      </c>
      <c r="B9123">
        <v>198</v>
      </c>
      <c r="C9123" s="114" t="s">
        <v>52</v>
      </c>
      <c r="D9123" s="114" t="s">
        <v>1099</v>
      </c>
      <c r="E9123" s="115">
        <v>44880</v>
      </c>
      <c r="F9123" s="192">
        <v>0.31952546296296297</v>
      </c>
      <c r="G9123">
        <v>2</v>
      </c>
      <c r="H9123" s="114" t="s">
        <v>1100</v>
      </c>
      <c r="I9123">
        <v>14988625</v>
      </c>
    </row>
    <row r="9124" spans="1:9" x14ac:dyDescent="0.25">
      <c r="A9124" s="114" t="s">
        <v>2165</v>
      </c>
      <c r="B9124">
        <v>199</v>
      </c>
      <c r="C9124" s="114" t="s">
        <v>52</v>
      </c>
      <c r="D9124" s="114" t="s">
        <v>1109</v>
      </c>
      <c r="E9124" s="115">
        <v>44880</v>
      </c>
      <c r="F9124" s="192">
        <v>0.31960648148148146</v>
      </c>
      <c r="G9124">
        <v>2</v>
      </c>
      <c r="H9124" s="114" t="s">
        <v>1110</v>
      </c>
      <c r="I9124">
        <v>5325940</v>
      </c>
    </row>
    <row r="9125" spans="1:9" x14ac:dyDescent="0.25">
      <c r="A9125" s="114" t="s">
        <v>2165</v>
      </c>
      <c r="B9125">
        <v>200</v>
      </c>
      <c r="C9125" s="114" t="s">
        <v>53</v>
      </c>
      <c r="D9125" s="114" t="s">
        <v>1318</v>
      </c>
      <c r="E9125" s="115">
        <v>44880</v>
      </c>
      <c r="F9125" s="192">
        <v>0.31973379629629628</v>
      </c>
      <c r="G9125">
        <v>2</v>
      </c>
      <c r="H9125" s="114" t="s">
        <v>1319</v>
      </c>
      <c r="I9125"/>
    </row>
    <row r="9126" spans="1:9" x14ac:dyDescent="0.25">
      <c r="A9126" s="114" t="s">
        <v>2165</v>
      </c>
      <c r="B9126">
        <v>201</v>
      </c>
      <c r="C9126" s="114" t="s">
        <v>52</v>
      </c>
      <c r="D9126" s="114" t="s">
        <v>520</v>
      </c>
      <c r="E9126" s="115">
        <v>44880</v>
      </c>
      <c r="F9126" s="192">
        <v>0.32064814814814813</v>
      </c>
      <c r="G9126">
        <v>2</v>
      </c>
      <c r="H9126" s="114" t="s">
        <v>521</v>
      </c>
      <c r="I9126">
        <v>5371303</v>
      </c>
    </row>
    <row r="9127" spans="1:9" x14ac:dyDescent="0.25">
      <c r="A9127" s="114" t="s">
        <v>2165</v>
      </c>
      <c r="B9127">
        <v>202</v>
      </c>
      <c r="C9127" s="114" t="s">
        <v>53</v>
      </c>
      <c r="D9127" s="114" t="s">
        <v>1580</v>
      </c>
      <c r="E9127" s="115">
        <v>44880</v>
      </c>
      <c r="F9127" s="192">
        <v>0.34422453703703704</v>
      </c>
      <c r="G9127">
        <v>2</v>
      </c>
      <c r="H9127" s="114" t="s">
        <v>1581</v>
      </c>
      <c r="I9127">
        <v>5489223</v>
      </c>
    </row>
    <row r="9128" spans="1:9" x14ac:dyDescent="0.25">
      <c r="A9128" s="114" t="s">
        <v>2165</v>
      </c>
      <c r="B9128">
        <v>203</v>
      </c>
      <c r="C9128" s="114" t="s">
        <v>54</v>
      </c>
      <c r="D9128" s="114" t="s">
        <v>1638</v>
      </c>
      <c r="E9128" s="115">
        <v>44880</v>
      </c>
      <c r="F9128" s="192">
        <v>0.34506944444444443</v>
      </c>
      <c r="G9128">
        <v>2</v>
      </c>
      <c r="H9128" s="114" t="s">
        <v>1639</v>
      </c>
      <c r="I9128"/>
    </row>
    <row r="9129" spans="1:9" x14ac:dyDescent="0.25">
      <c r="A9129" s="114" t="s">
        <v>2165</v>
      </c>
      <c r="B9129">
        <v>204</v>
      </c>
      <c r="C9129" s="114" t="s">
        <v>54</v>
      </c>
      <c r="D9129" s="114" t="s">
        <v>1189</v>
      </c>
      <c r="E9129" s="115">
        <v>44880</v>
      </c>
      <c r="F9129" s="192">
        <v>0.34513888888888888</v>
      </c>
      <c r="G9129">
        <v>2</v>
      </c>
      <c r="H9129" s="114" t="s">
        <v>1190</v>
      </c>
      <c r="I9129">
        <v>14808881</v>
      </c>
    </row>
    <row r="9130" spans="1:9" x14ac:dyDescent="0.25">
      <c r="A9130" s="114" t="s">
        <v>2165</v>
      </c>
      <c r="B9130">
        <v>205</v>
      </c>
      <c r="C9130" s="114" t="s">
        <v>52</v>
      </c>
      <c r="D9130" s="114" t="s">
        <v>1215</v>
      </c>
      <c r="E9130" s="115">
        <v>44880</v>
      </c>
      <c r="F9130" s="192">
        <v>0.34517361111111111</v>
      </c>
      <c r="G9130">
        <v>2</v>
      </c>
      <c r="H9130" s="114" t="s">
        <v>1216</v>
      </c>
      <c r="I9130">
        <v>2841045</v>
      </c>
    </row>
    <row r="9131" spans="1:9" x14ac:dyDescent="0.25">
      <c r="A9131" s="114" t="s">
        <v>2165</v>
      </c>
      <c r="B9131">
        <v>206</v>
      </c>
      <c r="C9131" s="114" t="s">
        <v>52</v>
      </c>
      <c r="D9131" s="114" t="s">
        <v>1034</v>
      </c>
      <c r="E9131" s="115">
        <v>44880</v>
      </c>
      <c r="F9131" s="192">
        <v>0.34531250000000002</v>
      </c>
      <c r="G9131">
        <v>2</v>
      </c>
      <c r="H9131" s="114" t="s">
        <v>1035</v>
      </c>
      <c r="I9131">
        <v>5384640</v>
      </c>
    </row>
    <row r="9132" spans="1:9" x14ac:dyDescent="0.25">
      <c r="A9132" s="114" t="s">
        <v>2165</v>
      </c>
      <c r="B9132">
        <v>207</v>
      </c>
      <c r="C9132" s="114" t="s">
        <v>56</v>
      </c>
      <c r="D9132" s="114" t="s">
        <v>2028</v>
      </c>
      <c r="E9132" s="115">
        <v>44880</v>
      </c>
      <c r="F9132" s="192">
        <v>0.34535879629629629</v>
      </c>
      <c r="G9132">
        <v>2</v>
      </c>
      <c r="H9132" s="114" t="s">
        <v>2029</v>
      </c>
      <c r="I9132">
        <v>14111563</v>
      </c>
    </row>
    <row r="9133" spans="1:9" x14ac:dyDescent="0.25">
      <c r="A9133" s="114" t="s">
        <v>2165</v>
      </c>
      <c r="B9133">
        <v>208</v>
      </c>
      <c r="C9133" s="114" t="s">
        <v>54</v>
      </c>
      <c r="D9133" s="114" t="s">
        <v>1350</v>
      </c>
      <c r="E9133" s="115">
        <v>44880</v>
      </c>
      <c r="F9133" s="192">
        <v>0.34550925925925924</v>
      </c>
      <c r="G9133">
        <v>2</v>
      </c>
      <c r="H9133" s="114" t="s">
        <v>1351</v>
      </c>
      <c r="I9133">
        <v>14811845</v>
      </c>
    </row>
    <row r="9134" spans="1:9" x14ac:dyDescent="0.25">
      <c r="A9134" s="114" t="s">
        <v>2165</v>
      </c>
      <c r="B9134">
        <v>209</v>
      </c>
      <c r="C9134" s="114" t="s">
        <v>53</v>
      </c>
      <c r="D9134" s="114" t="s">
        <v>228</v>
      </c>
      <c r="E9134" s="115">
        <v>44880</v>
      </c>
      <c r="F9134" s="192">
        <v>0.34596064814814814</v>
      </c>
      <c r="G9134">
        <v>2</v>
      </c>
      <c r="H9134" s="114" t="s">
        <v>229</v>
      </c>
      <c r="I9134">
        <v>14960618</v>
      </c>
    </row>
    <row r="9135" spans="1:9" x14ac:dyDescent="0.25">
      <c r="A9135" s="114" t="s">
        <v>2165</v>
      </c>
      <c r="B9135">
        <v>210</v>
      </c>
      <c r="C9135" s="114" t="s">
        <v>52</v>
      </c>
      <c r="D9135" s="114" t="s">
        <v>506</v>
      </c>
      <c r="E9135" s="115">
        <v>44880</v>
      </c>
      <c r="F9135" s="192">
        <v>0.34604166666666669</v>
      </c>
      <c r="G9135">
        <v>2</v>
      </c>
      <c r="H9135" s="114" t="s">
        <v>507</v>
      </c>
      <c r="I9135">
        <v>7350698</v>
      </c>
    </row>
    <row r="9136" spans="1:9" x14ac:dyDescent="0.25">
      <c r="A9136" s="114" t="s">
        <v>2165</v>
      </c>
      <c r="B9136">
        <v>211</v>
      </c>
      <c r="C9136" s="114" t="s">
        <v>52</v>
      </c>
      <c r="D9136" s="114" t="s">
        <v>1497</v>
      </c>
      <c r="E9136" s="115">
        <v>44880</v>
      </c>
      <c r="F9136" s="192">
        <v>0.34634259259259259</v>
      </c>
      <c r="G9136">
        <v>2</v>
      </c>
      <c r="H9136" s="114" t="s">
        <v>1498</v>
      </c>
      <c r="I9136">
        <v>5479014</v>
      </c>
    </row>
    <row r="9137" spans="1:9" x14ac:dyDescent="0.25">
      <c r="A9137" s="114" t="s">
        <v>2165</v>
      </c>
      <c r="B9137">
        <v>212</v>
      </c>
      <c r="C9137" s="114" t="s">
        <v>53</v>
      </c>
      <c r="D9137" s="114" t="s">
        <v>546</v>
      </c>
      <c r="E9137" s="115">
        <v>44880</v>
      </c>
      <c r="F9137" s="192">
        <v>0.34670138888888891</v>
      </c>
      <c r="G9137">
        <v>2</v>
      </c>
      <c r="H9137" s="114" t="s">
        <v>547</v>
      </c>
      <c r="I9137">
        <v>14808682</v>
      </c>
    </row>
    <row r="9138" spans="1:9" x14ac:dyDescent="0.25">
      <c r="A9138" s="114" t="s">
        <v>2165</v>
      </c>
      <c r="B9138">
        <v>213</v>
      </c>
      <c r="C9138" s="114" t="s">
        <v>53</v>
      </c>
      <c r="D9138" s="114" t="s">
        <v>496</v>
      </c>
      <c r="E9138" s="115">
        <v>44880</v>
      </c>
      <c r="F9138" s="192">
        <v>0.34717592592592594</v>
      </c>
      <c r="G9138">
        <v>2</v>
      </c>
      <c r="H9138" s="114" t="s">
        <v>497</v>
      </c>
      <c r="I9138">
        <v>5447307</v>
      </c>
    </row>
    <row r="9139" spans="1:9" x14ac:dyDescent="0.25">
      <c r="A9139" s="114" t="s">
        <v>2165</v>
      </c>
      <c r="B9139">
        <v>214</v>
      </c>
      <c r="C9139" s="114" t="s">
        <v>53</v>
      </c>
      <c r="D9139" s="114" t="s">
        <v>522</v>
      </c>
      <c r="E9139" s="115">
        <v>44880</v>
      </c>
      <c r="F9139" s="192">
        <v>0.35023148148148148</v>
      </c>
      <c r="G9139">
        <v>2</v>
      </c>
      <c r="H9139" s="114" t="s">
        <v>523</v>
      </c>
      <c r="I9139">
        <v>14930521</v>
      </c>
    </row>
    <row r="9140" spans="1:9" x14ac:dyDescent="0.25">
      <c r="A9140" s="114" t="s">
        <v>2165</v>
      </c>
      <c r="B9140">
        <v>215</v>
      </c>
      <c r="C9140" s="114" t="s">
        <v>54</v>
      </c>
      <c r="D9140" s="114" t="s">
        <v>420</v>
      </c>
      <c r="E9140" s="115">
        <v>44880</v>
      </c>
      <c r="F9140" s="192">
        <v>0.36652777777777779</v>
      </c>
      <c r="G9140">
        <v>2</v>
      </c>
      <c r="H9140" s="114" t="s">
        <v>421</v>
      </c>
      <c r="I9140">
        <v>5367155</v>
      </c>
    </row>
    <row r="9141" spans="1:9" x14ac:dyDescent="0.25">
      <c r="A9141" s="114" t="s">
        <v>2165</v>
      </c>
      <c r="B9141">
        <v>216</v>
      </c>
      <c r="C9141" s="114" t="s">
        <v>54</v>
      </c>
      <c r="D9141" s="114" t="s">
        <v>1324</v>
      </c>
      <c r="E9141" s="115">
        <v>44880</v>
      </c>
      <c r="F9141" s="192">
        <v>0.3691550925925926</v>
      </c>
      <c r="G9141">
        <v>2</v>
      </c>
      <c r="H9141" s="114" t="s">
        <v>1325</v>
      </c>
      <c r="I9141">
        <v>2189493</v>
      </c>
    </row>
    <row r="9142" spans="1:9" x14ac:dyDescent="0.25">
      <c r="A9142" s="114" t="s">
        <v>2165</v>
      </c>
      <c r="B9142">
        <v>217</v>
      </c>
      <c r="C9142" s="114" t="s">
        <v>53</v>
      </c>
      <c r="D9142" s="114" t="s">
        <v>1622</v>
      </c>
      <c r="E9142" s="115">
        <v>44880</v>
      </c>
      <c r="F9142" s="192">
        <v>0.39516203703703706</v>
      </c>
      <c r="G9142">
        <v>2</v>
      </c>
      <c r="H9142" s="114" t="s">
        <v>1623</v>
      </c>
      <c r="I9142">
        <v>14967077</v>
      </c>
    </row>
    <row r="9143" spans="1:9" x14ac:dyDescent="0.25">
      <c r="A9143" s="114" t="s">
        <v>2165</v>
      </c>
      <c r="B9143">
        <v>218</v>
      </c>
      <c r="C9143" s="114" t="s">
        <v>52</v>
      </c>
      <c r="D9143" s="114" t="s">
        <v>1034</v>
      </c>
      <c r="E9143" s="115">
        <v>44880</v>
      </c>
      <c r="F9143" s="192">
        <v>0.48207175925925927</v>
      </c>
      <c r="G9143">
        <v>2</v>
      </c>
      <c r="H9143" s="114" t="s">
        <v>1035</v>
      </c>
      <c r="I9143">
        <v>5384640</v>
      </c>
    </row>
    <row r="9144" spans="1:9" x14ac:dyDescent="0.25">
      <c r="A9144" s="114" t="s">
        <v>2165</v>
      </c>
      <c r="B9144">
        <v>219</v>
      </c>
      <c r="C9144" s="114" t="s">
        <v>53</v>
      </c>
      <c r="D9144" s="114" t="s">
        <v>909</v>
      </c>
      <c r="E9144" s="115">
        <v>44880</v>
      </c>
      <c r="F9144" s="192">
        <v>0.48234953703703703</v>
      </c>
      <c r="G9144">
        <v>2</v>
      </c>
      <c r="H9144" s="114" t="s">
        <v>910</v>
      </c>
      <c r="I9144">
        <v>5621863</v>
      </c>
    </row>
    <row r="9145" spans="1:9" x14ac:dyDescent="0.25">
      <c r="A9145" s="114" t="s">
        <v>2165</v>
      </c>
      <c r="B9145">
        <v>220</v>
      </c>
      <c r="C9145" s="114" t="s">
        <v>53</v>
      </c>
      <c r="D9145" s="114" t="s">
        <v>963</v>
      </c>
      <c r="E9145" s="115">
        <v>44880</v>
      </c>
      <c r="F9145" s="192">
        <v>0.48244212962962962</v>
      </c>
      <c r="G9145">
        <v>2</v>
      </c>
      <c r="H9145" s="114" t="s">
        <v>964</v>
      </c>
      <c r="I9145">
        <v>14812395</v>
      </c>
    </row>
    <row r="9146" spans="1:9" x14ac:dyDescent="0.25">
      <c r="A9146" s="114" t="s">
        <v>2165</v>
      </c>
      <c r="B9146">
        <v>221</v>
      </c>
      <c r="C9146" s="114" t="s">
        <v>53</v>
      </c>
      <c r="D9146" s="114" t="s">
        <v>2107</v>
      </c>
      <c r="E9146" s="115">
        <v>44880</v>
      </c>
      <c r="F9146" s="192">
        <v>0.48256944444444444</v>
      </c>
      <c r="G9146">
        <v>2</v>
      </c>
      <c r="H9146" s="114" t="s">
        <v>2108</v>
      </c>
      <c r="I9146">
        <v>14930531</v>
      </c>
    </row>
    <row r="9147" spans="1:9" x14ac:dyDescent="0.25">
      <c r="A9147" s="114" t="s">
        <v>2165</v>
      </c>
      <c r="B9147">
        <v>222</v>
      </c>
      <c r="C9147" s="114" t="s">
        <v>53</v>
      </c>
      <c r="D9147" s="114" t="s">
        <v>913</v>
      </c>
      <c r="E9147" s="115">
        <v>44880</v>
      </c>
      <c r="F9147" s="192">
        <v>0.4826388888888889</v>
      </c>
      <c r="G9147">
        <v>2</v>
      </c>
      <c r="H9147" s="114" t="s">
        <v>914</v>
      </c>
      <c r="I9147">
        <v>2642792</v>
      </c>
    </row>
    <row r="9148" spans="1:9" x14ac:dyDescent="0.25">
      <c r="A9148" s="114" t="s">
        <v>2165</v>
      </c>
      <c r="B9148">
        <v>223</v>
      </c>
      <c r="C9148" s="114" t="s">
        <v>53</v>
      </c>
      <c r="D9148" s="114" t="s">
        <v>925</v>
      </c>
      <c r="E9148" s="115">
        <v>44880</v>
      </c>
      <c r="F9148" s="192">
        <v>0.48269675925925926</v>
      </c>
      <c r="G9148">
        <v>2</v>
      </c>
      <c r="H9148" s="114" t="s">
        <v>926</v>
      </c>
      <c r="I9148">
        <v>5466072</v>
      </c>
    </row>
    <row r="9149" spans="1:9" x14ac:dyDescent="0.25">
      <c r="A9149" s="114" t="s">
        <v>2165</v>
      </c>
      <c r="B9149">
        <v>224</v>
      </c>
      <c r="C9149" s="114" t="s">
        <v>54</v>
      </c>
      <c r="D9149" s="114" t="s">
        <v>2020</v>
      </c>
      <c r="E9149" s="115">
        <v>44880</v>
      </c>
      <c r="F9149" s="192">
        <v>0.48276620370370371</v>
      </c>
      <c r="G9149">
        <v>2</v>
      </c>
      <c r="H9149" s="114" t="s">
        <v>2021</v>
      </c>
      <c r="I9149">
        <v>5343157</v>
      </c>
    </row>
    <row r="9150" spans="1:9" x14ac:dyDescent="0.25">
      <c r="A9150" s="114" t="s">
        <v>2165</v>
      </c>
      <c r="B9150">
        <v>225</v>
      </c>
      <c r="C9150" s="114" t="s">
        <v>52</v>
      </c>
      <c r="D9150" s="114" t="s">
        <v>891</v>
      </c>
      <c r="E9150" s="115">
        <v>44880</v>
      </c>
      <c r="F9150" s="192">
        <v>0.48284722222222221</v>
      </c>
      <c r="G9150">
        <v>2</v>
      </c>
      <c r="H9150" s="114" t="s">
        <v>892</v>
      </c>
      <c r="I9150">
        <v>2716325</v>
      </c>
    </row>
    <row r="9151" spans="1:9" x14ac:dyDescent="0.25">
      <c r="A9151" s="114" t="s">
        <v>2165</v>
      </c>
      <c r="B9151">
        <v>226</v>
      </c>
      <c r="C9151" s="114" t="s">
        <v>52</v>
      </c>
      <c r="D9151" s="114" t="s">
        <v>903</v>
      </c>
      <c r="E9151" s="115">
        <v>44880</v>
      </c>
      <c r="F9151" s="192">
        <v>0.48292824074074076</v>
      </c>
      <c r="G9151">
        <v>2</v>
      </c>
      <c r="H9151" s="114" t="s">
        <v>904</v>
      </c>
      <c r="I9151">
        <v>14138193</v>
      </c>
    </row>
    <row r="9152" spans="1:9" x14ac:dyDescent="0.25">
      <c r="A9152" s="114" t="s">
        <v>2165</v>
      </c>
      <c r="B9152">
        <v>227</v>
      </c>
      <c r="C9152" s="114" t="s">
        <v>52</v>
      </c>
      <c r="D9152" s="114" t="s">
        <v>939</v>
      </c>
      <c r="E9152" s="115">
        <v>44880</v>
      </c>
      <c r="F9152" s="192">
        <v>0.4831597222222222</v>
      </c>
      <c r="G9152">
        <v>2</v>
      </c>
      <c r="H9152" s="114" t="s">
        <v>940</v>
      </c>
      <c r="I9152">
        <v>5522822</v>
      </c>
    </row>
    <row r="9153" spans="1:9" x14ac:dyDescent="0.25">
      <c r="A9153" s="114" t="s">
        <v>2165</v>
      </c>
      <c r="B9153">
        <v>228</v>
      </c>
      <c r="C9153" s="114" t="s">
        <v>53</v>
      </c>
      <c r="D9153" s="114" t="s">
        <v>2103</v>
      </c>
      <c r="E9153" s="115">
        <v>44880</v>
      </c>
      <c r="F9153" s="192">
        <v>0.48370370370370369</v>
      </c>
      <c r="G9153">
        <v>2</v>
      </c>
      <c r="H9153" s="114" t="s">
        <v>2104</v>
      </c>
      <c r="I9153">
        <v>14812390</v>
      </c>
    </row>
    <row r="9154" spans="1:9" x14ac:dyDescent="0.25">
      <c r="A9154" s="114" t="s">
        <v>2165</v>
      </c>
      <c r="B9154">
        <v>229</v>
      </c>
      <c r="C9154" s="114" t="s">
        <v>53</v>
      </c>
      <c r="D9154" s="114" t="s">
        <v>901</v>
      </c>
      <c r="E9154" s="115">
        <v>44880</v>
      </c>
      <c r="F9154" s="192">
        <v>0.48379629629629628</v>
      </c>
      <c r="G9154">
        <v>2</v>
      </c>
      <c r="H9154" s="114" t="s">
        <v>902</v>
      </c>
      <c r="I9154">
        <v>2655034</v>
      </c>
    </row>
    <row r="9155" spans="1:9" x14ac:dyDescent="0.25">
      <c r="A9155" s="114" t="s">
        <v>2165</v>
      </c>
      <c r="B9155">
        <v>230</v>
      </c>
      <c r="C9155" s="114" t="s">
        <v>52</v>
      </c>
      <c r="D9155" s="114" t="s">
        <v>869</v>
      </c>
      <c r="E9155" s="115">
        <v>44880</v>
      </c>
      <c r="F9155" s="192">
        <v>0.48388888888888887</v>
      </c>
      <c r="G9155">
        <v>2</v>
      </c>
      <c r="H9155" s="114" t="s">
        <v>870</v>
      </c>
      <c r="I9155">
        <v>15013143</v>
      </c>
    </row>
    <row r="9156" spans="1:9" x14ac:dyDescent="0.25">
      <c r="A9156" s="114" t="s">
        <v>2165</v>
      </c>
      <c r="B9156">
        <v>231</v>
      </c>
      <c r="C9156" s="114" t="s">
        <v>52</v>
      </c>
      <c r="D9156" s="114" t="s">
        <v>861</v>
      </c>
      <c r="E9156" s="115">
        <v>44880</v>
      </c>
      <c r="F9156" s="192">
        <v>0.48399305555555555</v>
      </c>
      <c r="G9156">
        <v>2</v>
      </c>
      <c r="H9156" s="114" t="s">
        <v>862</v>
      </c>
      <c r="I9156">
        <v>14988796</v>
      </c>
    </row>
    <row r="9157" spans="1:9" x14ac:dyDescent="0.25">
      <c r="A9157" s="114" t="s">
        <v>2165</v>
      </c>
      <c r="B9157">
        <v>232</v>
      </c>
      <c r="C9157" s="114" t="s">
        <v>52</v>
      </c>
      <c r="D9157" s="114" t="s">
        <v>1681</v>
      </c>
      <c r="E9157" s="115">
        <v>44880</v>
      </c>
      <c r="F9157" s="192">
        <v>0.48443287037037036</v>
      </c>
      <c r="G9157">
        <v>2</v>
      </c>
      <c r="H9157" s="114" t="s">
        <v>1682</v>
      </c>
      <c r="I9157">
        <v>3400436</v>
      </c>
    </row>
    <row r="9158" spans="1:9" x14ac:dyDescent="0.25">
      <c r="A9158" s="114" t="s">
        <v>2165</v>
      </c>
      <c r="B9158">
        <v>233</v>
      </c>
      <c r="C9158" s="114" t="s">
        <v>53</v>
      </c>
      <c r="D9158" s="114" t="s">
        <v>1197</v>
      </c>
      <c r="E9158" s="115">
        <v>44880</v>
      </c>
      <c r="F9158" s="192">
        <v>0.48451388888888891</v>
      </c>
      <c r="G9158">
        <v>2</v>
      </c>
      <c r="H9158" s="114" t="s">
        <v>1198</v>
      </c>
      <c r="I9158"/>
    </row>
    <row r="9159" spans="1:9" x14ac:dyDescent="0.25">
      <c r="A9159" s="114" t="s">
        <v>2165</v>
      </c>
      <c r="B9159">
        <v>234</v>
      </c>
      <c r="C9159" s="114" t="s">
        <v>53</v>
      </c>
      <c r="D9159" s="114" t="s">
        <v>1089</v>
      </c>
      <c r="E9159" s="115">
        <v>44880</v>
      </c>
      <c r="F9159" s="192">
        <v>0.48457175925925927</v>
      </c>
      <c r="G9159">
        <v>2</v>
      </c>
      <c r="H9159" s="114" t="s">
        <v>1090</v>
      </c>
      <c r="I9159"/>
    </row>
    <row r="9160" spans="1:9" x14ac:dyDescent="0.25">
      <c r="A9160" s="114" t="s">
        <v>2165</v>
      </c>
      <c r="B9160">
        <v>235</v>
      </c>
      <c r="C9160" s="114" t="s">
        <v>53</v>
      </c>
      <c r="D9160" s="114" t="s">
        <v>1389</v>
      </c>
      <c r="E9160" s="115">
        <v>44880</v>
      </c>
      <c r="F9160" s="192">
        <v>0.48518518518518516</v>
      </c>
      <c r="G9160">
        <v>2</v>
      </c>
      <c r="H9160" s="114" t="s">
        <v>53</v>
      </c>
      <c r="I9160"/>
    </row>
    <row r="9161" spans="1:9" x14ac:dyDescent="0.25">
      <c r="A9161" s="114" t="s">
        <v>2165</v>
      </c>
      <c r="B9161">
        <v>236</v>
      </c>
      <c r="C9161" s="114" t="s">
        <v>53</v>
      </c>
      <c r="D9161" s="114" t="s">
        <v>556</v>
      </c>
      <c r="E9161" s="115">
        <v>44880</v>
      </c>
      <c r="F9161" s="192">
        <v>0.48525462962962962</v>
      </c>
      <c r="G9161">
        <v>2</v>
      </c>
      <c r="H9161" s="114" t="s">
        <v>557</v>
      </c>
      <c r="I9161"/>
    </row>
    <row r="9162" spans="1:9" x14ac:dyDescent="0.25">
      <c r="A9162" s="114" t="s">
        <v>2165</v>
      </c>
      <c r="B9162">
        <v>237</v>
      </c>
      <c r="C9162" s="114" t="s">
        <v>53</v>
      </c>
      <c r="D9162" s="114" t="s">
        <v>1006</v>
      </c>
      <c r="E9162" s="115">
        <v>44880</v>
      </c>
      <c r="F9162" s="192">
        <v>0.48534722222222221</v>
      </c>
      <c r="G9162">
        <v>2</v>
      </c>
      <c r="H9162" s="114" t="s">
        <v>1007</v>
      </c>
      <c r="I9162">
        <v>6692095</v>
      </c>
    </row>
    <row r="9163" spans="1:9" x14ac:dyDescent="0.25">
      <c r="A9163" s="114" t="s">
        <v>2165</v>
      </c>
      <c r="B9163">
        <v>238</v>
      </c>
      <c r="C9163" s="114" t="s">
        <v>53</v>
      </c>
      <c r="D9163" s="114" t="s">
        <v>1683</v>
      </c>
      <c r="E9163" s="115">
        <v>44880</v>
      </c>
      <c r="F9163" s="192">
        <v>0.48581018518518521</v>
      </c>
      <c r="G9163">
        <v>2</v>
      </c>
      <c r="H9163" s="114" t="s">
        <v>1684</v>
      </c>
      <c r="I9163">
        <v>2727860</v>
      </c>
    </row>
    <row r="9164" spans="1:9" x14ac:dyDescent="0.25">
      <c r="A9164" s="114" t="s">
        <v>2165</v>
      </c>
      <c r="B9164">
        <v>239</v>
      </c>
      <c r="C9164" s="114" t="s">
        <v>53</v>
      </c>
      <c r="D9164" s="114" t="s">
        <v>1737</v>
      </c>
      <c r="E9164" s="115">
        <v>44880</v>
      </c>
      <c r="F9164" s="192">
        <v>0.48587962962962961</v>
      </c>
      <c r="G9164">
        <v>2</v>
      </c>
      <c r="H9164" s="114" t="s">
        <v>1738</v>
      </c>
      <c r="I9164">
        <v>2048554</v>
      </c>
    </row>
    <row r="9165" spans="1:9" x14ac:dyDescent="0.25">
      <c r="A9165" s="114" t="s">
        <v>2165</v>
      </c>
      <c r="B9165">
        <v>240</v>
      </c>
      <c r="C9165" s="114" t="s">
        <v>53</v>
      </c>
      <c r="D9165" s="114" t="s">
        <v>1708</v>
      </c>
      <c r="E9165" s="115">
        <v>44880</v>
      </c>
      <c r="F9165" s="192">
        <v>0.48596064814814816</v>
      </c>
      <c r="G9165">
        <v>2</v>
      </c>
      <c r="H9165" s="114" t="s">
        <v>1709</v>
      </c>
      <c r="I9165">
        <v>5454960</v>
      </c>
    </row>
    <row r="9166" spans="1:9" x14ac:dyDescent="0.25">
      <c r="A9166" s="114" t="s">
        <v>2165</v>
      </c>
      <c r="B9166">
        <v>241</v>
      </c>
      <c r="C9166" s="114" t="s">
        <v>53</v>
      </c>
      <c r="D9166" s="114" t="s">
        <v>1044</v>
      </c>
      <c r="E9166" s="115">
        <v>44880</v>
      </c>
      <c r="F9166" s="192">
        <v>0.48614583333333333</v>
      </c>
      <c r="G9166">
        <v>2</v>
      </c>
      <c r="H9166" s="114" t="s">
        <v>1045</v>
      </c>
      <c r="I9166">
        <v>5597954</v>
      </c>
    </row>
    <row r="9167" spans="1:9" x14ac:dyDescent="0.25">
      <c r="A9167" s="114" t="s">
        <v>2165</v>
      </c>
      <c r="B9167">
        <v>242</v>
      </c>
      <c r="C9167" s="114" t="s">
        <v>53</v>
      </c>
      <c r="D9167" s="114" t="s">
        <v>1031</v>
      </c>
      <c r="E9167" s="115">
        <v>44880</v>
      </c>
      <c r="F9167" s="192">
        <v>0.48619212962962965</v>
      </c>
      <c r="G9167">
        <v>2</v>
      </c>
      <c r="H9167" s="114" t="s">
        <v>1032</v>
      </c>
      <c r="I9167"/>
    </row>
    <row r="9168" spans="1:9" x14ac:dyDescent="0.25">
      <c r="A9168" s="114" t="s">
        <v>2165</v>
      </c>
      <c r="B9168">
        <v>243</v>
      </c>
      <c r="C9168" s="114" t="s">
        <v>53</v>
      </c>
      <c r="D9168" s="114" t="s">
        <v>1694</v>
      </c>
      <c r="E9168" s="115">
        <v>44880</v>
      </c>
      <c r="F9168" s="192">
        <v>0.48630787037037038</v>
      </c>
      <c r="G9168">
        <v>2</v>
      </c>
      <c r="H9168" s="114" t="s">
        <v>1695</v>
      </c>
      <c r="I9168"/>
    </row>
    <row r="9169" spans="1:9" x14ac:dyDescent="0.25">
      <c r="A9169" s="114" t="s">
        <v>2165</v>
      </c>
      <c r="B9169">
        <v>244</v>
      </c>
      <c r="C9169" s="114" t="s">
        <v>53</v>
      </c>
      <c r="D9169" s="114" t="s">
        <v>1829</v>
      </c>
      <c r="E9169" s="115">
        <v>44880</v>
      </c>
      <c r="F9169" s="192">
        <v>0.48638888888888887</v>
      </c>
      <c r="G9169">
        <v>2</v>
      </c>
      <c r="H9169" s="114" t="s">
        <v>1830</v>
      </c>
      <c r="I9169">
        <v>5443585</v>
      </c>
    </row>
    <row r="9170" spans="1:9" x14ac:dyDescent="0.25">
      <c r="A9170" s="114" t="s">
        <v>2165</v>
      </c>
      <c r="B9170">
        <v>245</v>
      </c>
      <c r="C9170" s="114" t="s">
        <v>52</v>
      </c>
      <c r="D9170" s="114" t="s">
        <v>1207</v>
      </c>
      <c r="E9170" s="115">
        <v>44880</v>
      </c>
      <c r="F9170" s="192">
        <v>0.48644675925925923</v>
      </c>
      <c r="G9170">
        <v>2</v>
      </c>
      <c r="H9170" s="114" t="s">
        <v>1208</v>
      </c>
      <c r="I9170">
        <v>5346763</v>
      </c>
    </row>
    <row r="9171" spans="1:9" x14ac:dyDescent="0.25">
      <c r="A9171" s="114" t="s">
        <v>2165</v>
      </c>
      <c r="B9171">
        <v>246</v>
      </c>
      <c r="C9171" s="114" t="s">
        <v>52</v>
      </c>
      <c r="D9171" s="114" t="s">
        <v>1857</v>
      </c>
      <c r="E9171" s="115">
        <v>44880</v>
      </c>
      <c r="F9171" s="192">
        <v>0.48651620370370369</v>
      </c>
      <c r="G9171">
        <v>2</v>
      </c>
      <c r="H9171" s="114" t="s">
        <v>1858</v>
      </c>
      <c r="I9171">
        <v>5335723</v>
      </c>
    </row>
    <row r="9172" spans="1:9" x14ac:dyDescent="0.25">
      <c r="A9172" s="114" t="s">
        <v>2165</v>
      </c>
      <c r="B9172">
        <v>247</v>
      </c>
      <c r="C9172" s="114" t="s">
        <v>21</v>
      </c>
      <c r="D9172" s="114" t="s">
        <v>1456</v>
      </c>
      <c r="E9172" s="115">
        <v>44880</v>
      </c>
      <c r="F9172" s="192">
        <v>0.48657407407407405</v>
      </c>
      <c r="G9172">
        <v>2</v>
      </c>
      <c r="H9172" s="114" t="s">
        <v>1457</v>
      </c>
      <c r="I9172"/>
    </row>
    <row r="9173" spans="1:9" x14ac:dyDescent="0.25">
      <c r="A9173" s="114" t="s">
        <v>2165</v>
      </c>
      <c r="B9173">
        <v>248</v>
      </c>
      <c r="C9173" s="114" t="s">
        <v>21</v>
      </c>
      <c r="D9173" s="114" t="s">
        <v>2052</v>
      </c>
      <c r="E9173" s="115">
        <v>44880</v>
      </c>
      <c r="F9173" s="192">
        <v>0.4866435185185185</v>
      </c>
      <c r="G9173">
        <v>2</v>
      </c>
      <c r="H9173" s="114" t="s">
        <v>21</v>
      </c>
      <c r="I9173"/>
    </row>
    <row r="9174" spans="1:9" x14ac:dyDescent="0.25">
      <c r="A9174" s="114" t="s">
        <v>2165</v>
      </c>
      <c r="B9174">
        <v>249</v>
      </c>
      <c r="C9174" s="114" t="s">
        <v>53</v>
      </c>
      <c r="D9174" s="114" t="s">
        <v>980</v>
      </c>
      <c r="E9174" s="115">
        <v>44880</v>
      </c>
      <c r="F9174" s="192">
        <v>0.48734953703703704</v>
      </c>
      <c r="G9174">
        <v>2</v>
      </c>
      <c r="H9174" s="114" t="s">
        <v>981</v>
      </c>
      <c r="I9174">
        <v>5613463</v>
      </c>
    </row>
    <row r="9175" spans="1:9" x14ac:dyDescent="0.25">
      <c r="A9175" s="114" t="s">
        <v>2165</v>
      </c>
      <c r="B9175">
        <v>250</v>
      </c>
      <c r="C9175" s="114" t="s">
        <v>53</v>
      </c>
      <c r="D9175" s="114" t="s">
        <v>1671</v>
      </c>
      <c r="E9175" s="115">
        <v>44880</v>
      </c>
      <c r="F9175" s="192">
        <v>0.48741898148148149</v>
      </c>
      <c r="G9175">
        <v>2</v>
      </c>
      <c r="H9175" s="114" t="s">
        <v>1672</v>
      </c>
      <c r="I9175">
        <v>4854705</v>
      </c>
    </row>
    <row r="9176" spans="1:9" x14ac:dyDescent="0.25">
      <c r="A9176" s="114" t="s">
        <v>2165</v>
      </c>
      <c r="B9176">
        <v>251</v>
      </c>
      <c r="C9176" s="114" t="s">
        <v>53</v>
      </c>
      <c r="D9176" s="114" t="s">
        <v>1223</v>
      </c>
      <c r="E9176" s="115">
        <v>44880</v>
      </c>
      <c r="F9176" s="192">
        <v>0.48749999999999999</v>
      </c>
      <c r="G9176">
        <v>2</v>
      </c>
      <c r="H9176" s="114" t="s">
        <v>1224</v>
      </c>
      <c r="I9176"/>
    </row>
    <row r="9177" spans="1:9" x14ac:dyDescent="0.25">
      <c r="A9177" s="114" t="s">
        <v>2165</v>
      </c>
      <c r="B9177">
        <v>252</v>
      </c>
      <c r="C9177" s="114" t="s">
        <v>53</v>
      </c>
      <c r="D9177" s="114" t="s">
        <v>851</v>
      </c>
      <c r="E9177" s="115">
        <v>44880</v>
      </c>
      <c r="F9177" s="192">
        <v>0.48756944444444444</v>
      </c>
      <c r="G9177">
        <v>2</v>
      </c>
      <c r="H9177" s="114" t="s">
        <v>852</v>
      </c>
      <c r="I9177"/>
    </row>
    <row r="9178" spans="1:9" x14ac:dyDescent="0.25">
      <c r="A9178" s="114" t="s">
        <v>2165</v>
      </c>
      <c r="B9178">
        <v>253</v>
      </c>
      <c r="C9178" s="114" t="s">
        <v>53</v>
      </c>
      <c r="D9178" s="114" t="s">
        <v>937</v>
      </c>
      <c r="E9178" s="115">
        <v>44880</v>
      </c>
      <c r="F9178" s="192">
        <v>0.4876388888888889</v>
      </c>
      <c r="G9178">
        <v>2</v>
      </c>
      <c r="H9178" s="114" t="s">
        <v>938</v>
      </c>
      <c r="I9178">
        <v>2048564</v>
      </c>
    </row>
    <row r="9179" spans="1:9" x14ac:dyDescent="0.25">
      <c r="A9179" s="114" t="s">
        <v>2165</v>
      </c>
      <c r="B9179">
        <v>254</v>
      </c>
      <c r="C9179" s="114" t="s">
        <v>53</v>
      </c>
      <c r="D9179" s="114" t="s">
        <v>1366</v>
      </c>
      <c r="E9179" s="115">
        <v>44880</v>
      </c>
      <c r="F9179" s="192">
        <v>0.48859953703703701</v>
      </c>
      <c r="G9179">
        <v>2</v>
      </c>
      <c r="H9179" s="114" t="s">
        <v>1367</v>
      </c>
      <c r="I9179">
        <v>4862776</v>
      </c>
    </row>
    <row r="9180" spans="1:9" x14ac:dyDescent="0.25">
      <c r="A9180" s="114" t="s">
        <v>2165</v>
      </c>
      <c r="B9180">
        <v>255</v>
      </c>
      <c r="C9180" s="114" t="s">
        <v>53</v>
      </c>
      <c r="D9180" s="114" t="s">
        <v>951</v>
      </c>
      <c r="E9180" s="115">
        <v>44880</v>
      </c>
      <c r="F9180" s="192">
        <v>0.48865740740740743</v>
      </c>
      <c r="G9180">
        <v>2</v>
      </c>
      <c r="H9180" s="114" t="s">
        <v>952</v>
      </c>
      <c r="I9180">
        <v>5031031</v>
      </c>
    </row>
    <row r="9181" spans="1:9" x14ac:dyDescent="0.25">
      <c r="A9181" s="114" t="s">
        <v>2165</v>
      </c>
      <c r="B9181">
        <v>256</v>
      </c>
      <c r="C9181" s="114" t="s">
        <v>52</v>
      </c>
      <c r="D9181" s="114" t="s">
        <v>921</v>
      </c>
      <c r="E9181" s="115">
        <v>44880</v>
      </c>
      <c r="F9181" s="192">
        <v>0.48883101851851851</v>
      </c>
      <c r="G9181">
        <v>2</v>
      </c>
      <c r="H9181" s="114" t="s">
        <v>922</v>
      </c>
      <c r="I9181"/>
    </row>
    <row r="9182" spans="1:9" x14ac:dyDescent="0.25">
      <c r="A9182" s="114" t="s">
        <v>2165</v>
      </c>
      <c r="B9182">
        <v>257</v>
      </c>
      <c r="C9182" s="114" t="s">
        <v>53</v>
      </c>
      <c r="D9182" s="114" t="s">
        <v>1115</v>
      </c>
      <c r="E9182" s="115">
        <v>44880</v>
      </c>
      <c r="F9182" s="192">
        <v>0.48893518518518519</v>
      </c>
      <c r="G9182">
        <v>2</v>
      </c>
      <c r="H9182" s="114" t="s">
        <v>1116</v>
      </c>
      <c r="I9182"/>
    </row>
    <row r="9183" spans="1:9" x14ac:dyDescent="0.25">
      <c r="A9183" s="114" t="s">
        <v>2165</v>
      </c>
      <c r="B9183">
        <v>258</v>
      </c>
      <c r="C9183" s="114" t="s">
        <v>53</v>
      </c>
      <c r="D9183" s="114" t="s">
        <v>1046</v>
      </c>
      <c r="E9183" s="115">
        <v>44880</v>
      </c>
      <c r="F9183" s="192">
        <v>0.48900462962962965</v>
      </c>
      <c r="G9183">
        <v>2</v>
      </c>
      <c r="H9183" s="114" t="s">
        <v>1047</v>
      </c>
      <c r="I9183"/>
    </row>
    <row r="9184" spans="1:9" x14ac:dyDescent="0.25">
      <c r="A9184" s="114" t="s">
        <v>2165</v>
      </c>
      <c r="B9184">
        <v>259</v>
      </c>
      <c r="C9184" s="114" t="s">
        <v>54</v>
      </c>
      <c r="D9184" s="114" t="s">
        <v>621</v>
      </c>
      <c r="E9184" s="115">
        <v>44880</v>
      </c>
      <c r="F9184" s="192">
        <v>0.48947916666666669</v>
      </c>
      <c r="G9184">
        <v>2</v>
      </c>
      <c r="H9184" s="114" t="s">
        <v>622</v>
      </c>
      <c r="I9184">
        <v>2704243</v>
      </c>
    </row>
    <row r="9185" spans="1:9" x14ac:dyDescent="0.25">
      <c r="A9185" s="114" t="s">
        <v>2165</v>
      </c>
      <c r="B9185">
        <v>260</v>
      </c>
      <c r="C9185" s="114" t="s">
        <v>54</v>
      </c>
      <c r="D9185" s="114" t="s">
        <v>1350</v>
      </c>
      <c r="E9185" s="115">
        <v>44880</v>
      </c>
      <c r="F9185" s="192">
        <v>0.48954861111111109</v>
      </c>
      <c r="G9185">
        <v>2</v>
      </c>
      <c r="H9185" s="114" t="s">
        <v>1351</v>
      </c>
      <c r="I9185">
        <v>14811845</v>
      </c>
    </row>
    <row r="9186" spans="1:9" x14ac:dyDescent="0.25">
      <c r="A9186" s="114" t="s">
        <v>2165</v>
      </c>
      <c r="B9186">
        <v>261</v>
      </c>
      <c r="C9186" s="114" t="s">
        <v>54</v>
      </c>
      <c r="D9186" s="114" t="s">
        <v>1788</v>
      </c>
      <c r="E9186" s="115">
        <v>44880</v>
      </c>
      <c r="F9186" s="192">
        <v>0.48962962962962964</v>
      </c>
      <c r="G9186">
        <v>2</v>
      </c>
      <c r="H9186" s="114" t="s">
        <v>1789</v>
      </c>
      <c r="I9186">
        <v>3682230</v>
      </c>
    </row>
    <row r="9187" spans="1:9" x14ac:dyDescent="0.25">
      <c r="A9187" s="114" t="s">
        <v>2165</v>
      </c>
      <c r="B9187">
        <v>262</v>
      </c>
      <c r="C9187" s="114" t="s">
        <v>54</v>
      </c>
      <c r="D9187" s="114" t="s">
        <v>280</v>
      </c>
      <c r="E9187" s="115">
        <v>44880</v>
      </c>
      <c r="F9187" s="192">
        <v>0.4896875</v>
      </c>
      <c r="G9187">
        <v>2</v>
      </c>
      <c r="H9187" s="114" t="s">
        <v>281</v>
      </c>
      <c r="I9187">
        <v>14811856</v>
      </c>
    </row>
    <row r="9188" spans="1:9" x14ac:dyDescent="0.25">
      <c r="A9188" s="114" t="s">
        <v>2165</v>
      </c>
      <c r="B9188">
        <v>263</v>
      </c>
      <c r="C9188" s="114" t="s">
        <v>54</v>
      </c>
      <c r="D9188" s="114" t="s">
        <v>1189</v>
      </c>
      <c r="E9188" s="115">
        <v>44880</v>
      </c>
      <c r="F9188" s="192">
        <v>0.48976851851851849</v>
      </c>
      <c r="G9188">
        <v>2</v>
      </c>
      <c r="H9188" s="114" t="s">
        <v>1190</v>
      </c>
      <c r="I9188">
        <v>14808881</v>
      </c>
    </row>
    <row r="9189" spans="1:9" x14ac:dyDescent="0.25">
      <c r="A9189" s="114" t="s">
        <v>2165</v>
      </c>
      <c r="B9189">
        <v>264</v>
      </c>
      <c r="C9189" s="114" t="s">
        <v>53</v>
      </c>
      <c r="D9189" s="114" t="s">
        <v>1017</v>
      </c>
      <c r="E9189" s="115">
        <v>44880</v>
      </c>
      <c r="F9189" s="192">
        <v>0.48982638888888891</v>
      </c>
      <c r="G9189">
        <v>2</v>
      </c>
      <c r="H9189" s="114" t="s">
        <v>1018</v>
      </c>
      <c r="I9189">
        <v>5046332</v>
      </c>
    </row>
    <row r="9190" spans="1:9" x14ac:dyDescent="0.25">
      <c r="A9190" s="114" t="s">
        <v>2165</v>
      </c>
      <c r="B9190">
        <v>265</v>
      </c>
      <c r="C9190" s="114" t="s">
        <v>52</v>
      </c>
      <c r="D9190" s="114" t="s">
        <v>943</v>
      </c>
      <c r="E9190" s="115">
        <v>44880</v>
      </c>
      <c r="F9190" s="192">
        <v>0.48989583333333331</v>
      </c>
      <c r="G9190">
        <v>2</v>
      </c>
      <c r="H9190" s="114" t="s">
        <v>944</v>
      </c>
      <c r="I9190">
        <v>5348792</v>
      </c>
    </row>
    <row r="9191" spans="1:9" x14ac:dyDescent="0.25">
      <c r="A9191" s="114" t="s">
        <v>2165</v>
      </c>
      <c r="B9191">
        <v>266</v>
      </c>
      <c r="C9191" s="114" t="s">
        <v>54</v>
      </c>
      <c r="D9191" s="114" t="s">
        <v>885</v>
      </c>
      <c r="E9191" s="115">
        <v>44880</v>
      </c>
      <c r="F9191" s="192">
        <v>0.49017361111111113</v>
      </c>
      <c r="G9191">
        <v>2</v>
      </c>
      <c r="H9191" s="114" t="s">
        <v>886</v>
      </c>
      <c r="I9191"/>
    </row>
    <row r="9192" spans="1:9" x14ac:dyDescent="0.25">
      <c r="A9192" s="114" t="s">
        <v>2165</v>
      </c>
      <c r="B9192">
        <v>267</v>
      </c>
      <c r="C9192" s="114" t="s">
        <v>54</v>
      </c>
      <c r="D9192" s="114" t="s">
        <v>1950</v>
      </c>
      <c r="E9192" s="115">
        <v>44880</v>
      </c>
      <c r="F9192" s="192">
        <v>0.49024305555555553</v>
      </c>
      <c r="G9192">
        <v>2</v>
      </c>
      <c r="H9192" s="114" t="s">
        <v>1951</v>
      </c>
      <c r="I9192"/>
    </row>
    <row r="9193" spans="1:9" x14ac:dyDescent="0.25">
      <c r="A9193" s="114" t="s">
        <v>2165</v>
      </c>
      <c r="B9193">
        <v>268</v>
      </c>
      <c r="C9193" s="114" t="s">
        <v>54</v>
      </c>
      <c r="D9193" s="114" t="s">
        <v>559</v>
      </c>
      <c r="E9193" s="115">
        <v>44880</v>
      </c>
      <c r="F9193" s="192">
        <v>0.49030092592592595</v>
      </c>
      <c r="G9193">
        <v>2</v>
      </c>
      <c r="H9193" s="114" t="s">
        <v>560</v>
      </c>
      <c r="I9193">
        <v>7109794</v>
      </c>
    </row>
    <row r="9194" spans="1:9" x14ac:dyDescent="0.25">
      <c r="A9194" s="114" t="s">
        <v>2165</v>
      </c>
      <c r="B9194">
        <v>269</v>
      </c>
      <c r="C9194" s="114" t="s">
        <v>52</v>
      </c>
      <c r="D9194" s="114" t="s">
        <v>1647</v>
      </c>
      <c r="E9194" s="115">
        <v>44880</v>
      </c>
      <c r="F9194" s="192">
        <v>0.49050925925925926</v>
      </c>
      <c r="G9194">
        <v>2</v>
      </c>
      <c r="H9194" s="114" t="s">
        <v>1648</v>
      </c>
      <c r="I9194">
        <v>7352546</v>
      </c>
    </row>
    <row r="9195" spans="1:9" x14ac:dyDescent="0.25">
      <c r="A9195" s="114" t="s">
        <v>2165</v>
      </c>
      <c r="B9195">
        <v>270</v>
      </c>
      <c r="C9195" s="114" t="s">
        <v>52</v>
      </c>
      <c r="D9195" s="114" t="s">
        <v>1103</v>
      </c>
      <c r="E9195" s="115">
        <v>44880</v>
      </c>
      <c r="F9195" s="192">
        <v>0.49056712962962962</v>
      </c>
      <c r="G9195">
        <v>2</v>
      </c>
      <c r="H9195" s="114" t="s">
        <v>1104</v>
      </c>
      <c r="I9195">
        <v>14936069</v>
      </c>
    </row>
    <row r="9196" spans="1:9" x14ac:dyDescent="0.25">
      <c r="A9196" s="114" t="s">
        <v>2165</v>
      </c>
      <c r="B9196">
        <v>271</v>
      </c>
      <c r="C9196" s="114" t="s">
        <v>52</v>
      </c>
      <c r="D9196" s="114" t="s">
        <v>1109</v>
      </c>
      <c r="E9196" s="115">
        <v>44880</v>
      </c>
      <c r="F9196" s="192">
        <v>0.49075231481481479</v>
      </c>
      <c r="G9196">
        <v>2</v>
      </c>
      <c r="H9196" s="114" t="s">
        <v>1110</v>
      </c>
      <c r="I9196">
        <v>5325940</v>
      </c>
    </row>
    <row r="9197" spans="1:9" x14ac:dyDescent="0.25">
      <c r="A9197" s="114" t="s">
        <v>2165</v>
      </c>
      <c r="B9197">
        <v>272</v>
      </c>
      <c r="C9197" s="114" t="s">
        <v>52</v>
      </c>
      <c r="D9197" s="114" t="s">
        <v>1649</v>
      </c>
      <c r="E9197" s="115">
        <v>44880</v>
      </c>
      <c r="F9197" s="192">
        <v>0.49085648148148148</v>
      </c>
      <c r="G9197">
        <v>2</v>
      </c>
      <c r="H9197" s="114" t="s">
        <v>1650</v>
      </c>
      <c r="I9197">
        <v>2721713</v>
      </c>
    </row>
    <row r="9198" spans="1:9" x14ac:dyDescent="0.25">
      <c r="A9198" s="114" t="s">
        <v>2165</v>
      </c>
      <c r="B9198">
        <v>273</v>
      </c>
      <c r="C9198" s="114" t="s">
        <v>53</v>
      </c>
      <c r="D9198" s="114" t="s">
        <v>1137</v>
      </c>
      <c r="E9198" s="115">
        <v>44880</v>
      </c>
      <c r="F9198" s="192">
        <v>0.49101851851851852</v>
      </c>
      <c r="G9198">
        <v>2</v>
      </c>
      <c r="H9198" s="114" t="s">
        <v>1138</v>
      </c>
      <c r="I9198">
        <v>14823931</v>
      </c>
    </row>
    <row r="9199" spans="1:9" x14ac:dyDescent="0.25">
      <c r="A9199" s="114" t="s">
        <v>2165</v>
      </c>
      <c r="B9199">
        <v>274</v>
      </c>
      <c r="C9199" s="114" t="s">
        <v>53</v>
      </c>
      <c r="D9199" s="114" t="s">
        <v>1029</v>
      </c>
      <c r="E9199" s="115">
        <v>44880</v>
      </c>
      <c r="F9199" s="192">
        <v>0.49107638888888888</v>
      </c>
      <c r="G9199">
        <v>2</v>
      </c>
      <c r="H9199" s="114" t="s">
        <v>1030</v>
      </c>
      <c r="I9199">
        <v>14823920</v>
      </c>
    </row>
    <row r="9200" spans="1:9" x14ac:dyDescent="0.25">
      <c r="A9200" s="114" t="s">
        <v>2165</v>
      </c>
      <c r="B9200">
        <v>275</v>
      </c>
      <c r="C9200" s="114" t="s">
        <v>53</v>
      </c>
      <c r="D9200" s="114" t="s">
        <v>276</v>
      </c>
      <c r="E9200" s="115">
        <v>44880</v>
      </c>
      <c r="F9200" s="192">
        <v>0.49115740740740743</v>
      </c>
      <c r="G9200">
        <v>2</v>
      </c>
      <c r="H9200" s="114" t="s">
        <v>277</v>
      </c>
      <c r="I9200">
        <v>14964941</v>
      </c>
    </row>
    <row r="9201" spans="1:9" x14ac:dyDescent="0.25">
      <c r="A9201" s="114" t="s">
        <v>2165</v>
      </c>
      <c r="B9201">
        <v>276</v>
      </c>
      <c r="C9201" s="114" t="s">
        <v>54</v>
      </c>
      <c r="D9201" s="114" t="s">
        <v>955</v>
      </c>
      <c r="E9201" s="115">
        <v>44880</v>
      </c>
      <c r="F9201" s="192">
        <v>0.49123842592592593</v>
      </c>
      <c r="G9201">
        <v>2</v>
      </c>
      <c r="H9201" s="114" t="s">
        <v>956</v>
      </c>
      <c r="I9201"/>
    </row>
    <row r="9202" spans="1:9" x14ac:dyDescent="0.25">
      <c r="A9202" s="114" t="s">
        <v>2165</v>
      </c>
      <c r="B9202">
        <v>277</v>
      </c>
      <c r="C9202" s="114" t="s">
        <v>54</v>
      </c>
      <c r="D9202" s="114" t="s">
        <v>1187</v>
      </c>
      <c r="E9202" s="115">
        <v>44880</v>
      </c>
      <c r="F9202" s="192">
        <v>0.49168981481481483</v>
      </c>
      <c r="G9202">
        <v>2</v>
      </c>
      <c r="H9202" s="114" t="s">
        <v>1188</v>
      </c>
      <c r="I9202">
        <v>6713418</v>
      </c>
    </row>
    <row r="9203" spans="1:9" x14ac:dyDescent="0.25">
      <c r="A9203" s="114" t="s">
        <v>2165</v>
      </c>
      <c r="B9203">
        <v>278</v>
      </c>
      <c r="C9203" s="114" t="s">
        <v>52</v>
      </c>
      <c r="D9203" s="114" t="s">
        <v>1436</v>
      </c>
      <c r="E9203" s="115">
        <v>44880</v>
      </c>
      <c r="F9203" s="192">
        <v>0.49214120370370368</v>
      </c>
      <c r="G9203">
        <v>2</v>
      </c>
      <c r="H9203" s="114" t="s">
        <v>1437</v>
      </c>
      <c r="I9203">
        <v>5399063</v>
      </c>
    </row>
    <row r="9204" spans="1:9" x14ac:dyDescent="0.25">
      <c r="A9204" s="114" t="s">
        <v>2165</v>
      </c>
      <c r="B9204">
        <v>279</v>
      </c>
      <c r="C9204" s="114" t="s">
        <v>54</v>
      </c>
      <c r="D9204" s="114" t="s">
        <v>538</v>
      </c>
      <c r="E9204" s="115">
        <v>44880</v>
      </c>
      <c r="F9204" s="192">
        <v>0.49229166666666668</v>
      </c>
      <c r="G9204">
        <v>2</v>
      </c>
      <c r="H9204" s="114" t="s">
        <v>539</v>
      </c>
      <c r="I9204">
        <v>14838232</v>
      </c>
    </row>
    <row r="9205" spans="1:9" x14ac:dyDescent="0.25">
      <c r="A9205" s="114" t="s">
        <v>2165</v>
      </c>
      <c r="B9205">
        <v>280</v>
      </c>
      <c r="C9205" s="114" t="s">
        <v>54</v>
      </c>
      <c r="D9205" s="114" t="s">
        <v>1324</v>
      </c>
      <c r="E9205" s="115">
        <v>44880</v>
      </c>
      <c r="F9205" s="192">
        <v>0.49237268518518518</v>
      </c>
      <c r="G9205">
        <v>2</v>
      </c>
      <c r="H9205" s="114" t="s">
        <v>1325</v>
      </c>
      <c r="I9205">
        <v>2189493</v>
      </c>
    </row>
    <row r="9206" spans="1:9" x14ac:dyDescent="0.25">
      <c r="A9206" s="114" t="s">
        <v>2165</v>
      </c>
      <c r="B9206">
        <v>281</v>
      </c>
      <c r="C9206" s="114" t="s">
        <v>53</v>
      </c>
      <c r="D9206" s="114" t="s">
        <v>755</v>
      </c>
      <c r="E9206" s="115">
        <v>44880</v>
      </c>
      <c r="F9206" s="192">
        <v>0.49283564814814818</v>
      </c>
      <c r="G9206">
        <v>2</v>
      </c>
      <c r="H9206" s="114" t="s">
        <v>756</v>
      </c>
      <c r="I9206"/>
    </row>
    <row r="9207" spans="1:9" x14ac:dyDescent="0.25">
      <c r="A9207" s="114" t="s">
        <v>2165</v>
      </c>
      <c r="B9207">
        <v>282</v>
      </c>
      <c r="C9207" s="114" t="s">
        <v>53</v>
      </c>
      <c r="D9207" s="114" t="s">
        <v>1952</v>
      </c>
      <c r="E9207" s="115">
        <v>44880</v>
      </c>
      <c r="F9207" s="192">
        <v>0.4934722222222222</v>
      </c>
      <c r="G9207">
        <v>2</v>
      </c>
      <c r="H9207" s="114" t="s">
        <v>1953</v>
      </c>
      <c r="I9207"/>
    </row>
    <row r="9208" spans="1:9" x14ac:dyDescent="0.25">
      <c r="A9208" s="114" t="s">
        <v>2165</v>
      </c>
      <c r="B9208">
        <v>283</v>
      </c>
      <c r="C9208" s="114" t="s">
        <v>52</v>
      </c>
      <c r="D9208" s="114" t="s">
        <v>1714</v>
      </c>
      <c r="E9208" s="115">
        <v>44880</v>
      </c>
      <c r="F9208" s="192">
        <v>0.49354166666666666</v>
      </c>
      <c r="G9208">
        <v>2</v>
      </c>
      <c r="H9208" s="114" t="s">
        <v>1715</v>
      </c>
      <c r="I9208"/>
    </row>
    <row r="9209" spans="1:9" x14ac:dyDescent="0.25">
      <c r="A9209" s="114" t="s">
        <v>2165</v>
      </c>
      <c r="B9209">
        <v>284</v>
      </c>
      <c r="C9209" s="114" t="s">
        <v>53</v>
      </c>
      <c r="D9209" s="114" t="s">
        <v>967</v>
      </c>
      <c r="E9209" s="115">
        <v>44880</v>
      </c>
      <c r="F9209" s="192">
        <v>0.49363425925925924</v>
      </c>
      <c r="G9209">
        <v>2</v>
      </c>
      <c r="H9209" s="114" t="s">
        <v>968</v>
      </c>
      <c r="I9209"/>
    </row>
    <row r="9210" spans="1:9" x14ac:dyDescent="0.25">
      <c r="A9210" s="114" t="s">
        <v>2165</v>
      </c>
      <c r="B9210">
        <v>285</v>
      </c>
      <c r="C9210" s="114" t="s">
        <v>53</v>
      </c>
      <c r="D9210" s="114" t="s">
        <v>927</v>
      </c>
      <c r="E9210" s="115">
        <v>44880</v>
      </c>
      <c r="F9210" s="192">
        <v>0.4937037037037037</v>
      </c>
      <c r="G9210">
        <v>2</v>
      </c>
      <c r="H9210" s="114" t="s">
        <v>928</v>
      </c>
      <c r="I9210">
        <v>14823926</v>
      </c>
    </row>
    <row r="9211" spans="1:9" x14ac:dyDescent="0.25">
      <c r="A9211" s="114" t="s">
        <v>2165</v>
      </c>
      <c r="B9211">
        <v>286</v>
      </c>
      <c r="C9211" s="114" t="s">
        <v>53</v>
      </c>
      <c r="D9211" s="114" t="s">
        <v>965</v>
      </c>
      <c r="E9211" s="115">
        <v>44880</v>
      </c>
      <c r="F9211" s="192">
        <v>0.49381944444444442</v>
      </c>
      <c r="G9211">
        <v>2</v>
      </c>
      <c r="H9211" s="114" t="s">
        <v>966</v>
      </c>
      <c r="I9211">
        <v>2856165</v>
      </c>
    </row>
    <row r="9212" spans="1:9" x14ac:dyDescent="0.25">
      <c r="A9212" s="114" t="s">
        <v>2165</v>
      </c>
      <c r="B9212">
        <v>287</v>
      </c>
      <c r="C9212" s="114" t="s">
        <v>53</v>
      </c>
      <c r="D9212" s="114" t="s">
        <v>1651</v>
      </c>
      <c r="E9212" s="115">
        <v>44880</v>
      </c>
      <c r="F9212" s="192">
        <v>0.49388888888888888</v>
      </c>
      <c r="G9212">
        <v>2</v>
      </c>
      <c r="H9212" s="114" t="s">
        <v>1652</v>
      </c>
      <c r="I9212">
        <v>5042655</v>
      </c>
    </row>
    <row r="9213" spans="1:9" x14ac:dyDescent="0.25">
      <c r="A9213" s="114" t="s">
        <v>2165</v>
      </c>
      <c r="B9213">
        <v>288</v>
      </c>
      <c r="C9213" s="114" t="s">
        <v>54</v>
      </c>
      <c r="D9213" s="114" t="s">
        <v>1853</v>
      </c>
      <c r="E9213" s="115">
        <v>44880</v>
      </c>
      <c r="F9213" s="192">
        <v>0.49420138888888887</v>
      </c>
      <c r="G9213">
        <v>2</v>
      </c>
      <c r="H9213" s="114" t="s">
        <v>1854</v>
      </c>
      <c r="I9213"/>
    </row>
    <row r="9214" spans="1:9" x14ac:dyDescent="0.25">
      <c r="A9214" s="114" t="s">
        <v>2165</v>
      </c>
      <c r="B9214">
        <v>289</v>
      </c>
      <c r="C9214" s="114" t="s">
        <v>52</v>
      </c>
      <c r="D9214" s="114" t="s">
        <v>1768</v>
      </c>
      <c r="E9214" s="115">
        <v>44880</v>
      </c>
      <c r="F9214" s="192">
        <v>0.49457175925925928</v>
      </c>
      <c r="G9214">
        <v>2</v>
      </c>
      <c r="H9214" s="114" t="s">
        <v>1769</v>
      </c>
      <c r="I9214">
        <v>3403790</v>
      </c>
    </row>
    <row r="9215" spans="1:9" x14ac:dyDescent="0.25">
      <c r="A9215" s="114" t="s">
        <v>2165</v>
      </c>
      <c r="B9215">
        <v>290</v>
      </c>
      <c r="C9215" s="114" t="s">
        <v>53</v>
      </c>
      <c r="D9215" s="114" t="s">
        <v>879</v>
      </c>
      <c r="E9215" s="115">
        <v>44880</v>
      </c>
      <c r="F9215" s="192">
        <v>0.49493055555555554</v>
      </c>
      <c r="G9215">
        <v>2</v>
      </c>
      <c r="H9215" s="114" t="s">
        <v>880</v>
      </c>
      <c r="I9215"/>
    </row>
    <row r="9216" spans="1:9" x14ac:dyDescent="0.25">
      <c r="A9216" s="114" t="s">
        <v>2165</v>
      </c>
      <c r="B9216">
        <v>291</v>
      </c>
      <c r="C9216" s="114" t="s">
        <v>52</v>
      </c>
      <c r="D9216" s="114" t="s">
        <v>1962</v>
      </c>
      <c r="E9216" s="115">
        <v>44880</v>
      </c>
      <c r="F9216" s="192">
        <v>0.495</v>
      </c>
      <c r="G9216">
        <v>2</v>
      </c>
      <c r="H9216" s="114" t="s">
        <v>1963</v>
      </c>
      <c r="I9216">
        <v>7355991</v>
      </c>
    </row>
    <row r="9217" spans="1:9" x14ac:dyDescent="0.25">
      <c r="A9217" s="114" t="s">
        <v>2165</v>
      </c>
      <c r="B9217">
        <v>292</v>
      </c>
      <c r="C9217" s="114" t="s">
        <v>52</v>
      </c>
      <c r="D9217" s="114" t="s">
        <v>911</v>
      </c>
      <c r="E9217" s="115">
        <v>44880</v>
      </c>
      <c r="F9217" s="192">
        <v>0.49505787037037036</v>
      </c>
      <c r="G9217">
        <v>2</v>
      </c>
      <c r="H9217" s="114" t="s">
        <v>912</v>
      </c>
      <c r="I9217">
        <v>2742880</v>
      </c>
    </row>
    <row r="9218" spans="1:9" x14ac:dyDescent="0.25">
      <c r="A9218" s="114" t="s">
        <v>2165</v>
      </c>
      <c r="B9218">
        <v>293</v>
      </c>
      <c r="C9218" s="114" t="s">
        <v>52</v>
      </c>
      <c r="D9218" s="114" t="s">
        <v>887</v>
      </c>
      <c r="E9218" s="115">
        <v>44880</v>
      </c>
      <c r="F9218" s="192">
        <v>0.49512731481481481</v>
      </c>
      <c r="G9218">
        <v>2</v>
      </c>
      <c r="H9218" s="114" t="s">
        <v>888</v>
      </c>
      <c r="I9218">
        <v>14984439</v>
      </c>
    </row>
    <row r="9219" spans="1:9" x14ac:dyDescent="0.25">
      <c r="A9219" s="114" t="s">
        <v>2165</v>
      </c>
      <c r="B9219">
        <v>294</v>
      </c>
      <c r="C9219" s="114" t="s">
        <v>52</v>
      </c>
      <c r="D9219" s="114" t="s">
        <v>988</v>
      </c>
      <c r="E9219" s="115">
        <v>44880</v>
      </c>
      <c r="F9219" s="192">
        <v>0.49576388888888889</v>
      </c>
      <c r="G9219">
        <v>2</v>
      </c>
      <c r="H9219" s="114" t="s">
        <v>989</v>
      </c>
      <c r="I9219">
        <v>14932381</v>
      </c>
    </row>
    <row r="9220" spans="1:9" x14ac:dyDescent="0.25">
      <c r="A9220" s="114" t="s">
        <v>2165</v>
      </c>
      <c r="B9220">
        <v>295</v>
      </c>
      <c r="C9220" s="114" t="s">
        <v>53</v>
      </c>
      <c r="D9220" s="114" t="s">
        <v>1008</v>
      </c>
      <c r="E9220" s="115">
        <v>44880</v>
      </c>
      <c r="F9220" s="192">
        <v>0.49622685185185184</v>
      </c>
      <c r="G9220">
        <v>2</v>
      </c>
      <c r="H9220" s="114" t="s">
        <v>1009</v>
      </c>
      <c r="I9220"/>
    </row>
    <row r="9221" spans="1:9" x14ac:dyDescent="0.25">
      <c r="A9221" s="114" t="s">
        <v>2165</v>
      </c>
      <c r="B9221">
        <v>296</v>
      </c>
      <c r="C9221" s="114" t="s">
        <v>53</v>
      </c>
      <c r="D9221" s="114" t="s">
        <v>1010</v>
      </c>
      <c r="E9221" s="115">
        <v>44880</v>
      </c>
      <c r="F9221" s="192">
        <v>0.49629629629629629</v>
      </c>
      <c r="G9221">
        <v>2</v>
      </c>
      <c r="H9221" s="114" t="s">
        <v>1011</v>
      </c>
      <c r="I9221"/>
    </row>
    <row r="9222" spans="1:9" x14ac:dyDescent="0.25">
      <c r="A9222" s="114" t="s">
        <v>2165</v>
      </c>
      <c r="B9222">
        <v>297</v>
      </c>
      <c r="C9222" s="114" t="s">
        <v>53</v>
      </c>
      <c r="D9222" s="114" t="s">
        <v>957</v>
      </c>
      <c r="E9222" s="115">
        <v>44880</v>
      </c>
      <c r="F9222" s="192">
        <v>0.49636574074074075</v>
      </c>
      <c r="G9222">
        <v>2</v>
      </c>
      <c r="H9222" s="114" t="s">
        <v>958</v>
      </c>
      <c r="I9222">
        <v>4860969</v>
      </c>
    </row>
    <row r="9223" spans="1:9" x14ac:dyDescent="0.25">
      <c r="A9223" s="114" t="s">
        <v>2165</v>
      </c>
      <c r="B9223">
        <v>298</v>
      </c>
      <c r="C9223" s="114" t="s">
        <v>53</v>
      </c>
      <c r="D9223" s="114" t="s">
        <v>998</v>
      </c>
      <c r="E9223" s="115">
        <v>44880</v>
      </c>
      <c r="F9223" s="192">
        <v>0.4964351851851852</v>
      </c>
      <c r="G9223">
        <v>2</v>
      </c>
      <c r="H9223" s="114" t="s">
        <v>999</v>
      </c>
      <c r="I9223">
        <v>2151834</v>
      </c>
    </row>
    <row r="9224" spans="1:9" x14ac:dyDescent="0.25">
      <c r="A9224" s="114" t="s">
        <v>2165</v>
      </c>
      <c r="B9224">
        <v>299</v>
      </c>
      <c r="C9224" s="114" t="s">
        <v>53</v>
      </c>
      <c r="D9224" s="114" t="s">
        <v>1764</v>
      </c>
      <c r="E9224" s="115">
        <v>44880</v>
      </c>
      <c r="F9224" s="192">
        <v>0.49655092592592592</v>
      </c>
      <c r="G9224">
        <v>2</v>
      </c>
      <c r="H9224" s="114" t="s">
        <v>1765</v>
      </c>
      <c r="I9224">
        <v>2049480</v>
      </c>
    </row>
    <row r="9225" spans="1:9" x14ac:dyDescent="0.25">
      <c r="A9225" s="114" t="s">
        <v>2165</v>
      </c>
      <c r="B9225">
        <v>300</v>
      </c>
      <c r="C9225" s="114" t="s">
        <v>54</v>
      </c>
      <c r="D9225" s="114" t="s">
        <v>300</v>
      </c>
      <c r="E9225" s="115">
        <v>44880</v>
      </c>
      <c r="F9225" s="192">
        <v>0.49666666666666665</v>
      </c>
      <c r="G9225">
        <v>2</v>
      </c>
      <c r="H9225" s="114" t="s">
        <v>301</v>
      </c>
      <c r="I9225">
        <v>5492105</v>
      </c>
    </row>
    <row r="9226" spans="1:9" x14ac:dyDescent="0.25">
      <c r="A9226" s="114" t="s">
        <v>2165</v>
      </c>
      <c r="B9226">
        <v>301</v>
      </c>
      <c r="C9226" s="114" t="s">
        <v>54</v>
      </c>
      <c r="D9226" s="114" t="s">
        <v>1851</v>
      </c>
      <c r="E9226" s="115">
        <v>44880</v>
      </c>
      <c r="F9226" s="192">
        <v>0.49672453703703706</v>
      </c>
      <c r="G9226">
        <v>2</v>
      </c>
      <c r="H9226" s="114" t="s">
        <v>1852</v>
      </c>
      <c r="I9226">
        <v>7362024</v>
      </c>
    </row>
    <row r="9227" spans="1:9" x14ac:dyDescent="0.25">
      <c r="A9227" s="114" t="s">
        <v>2165</v>
      </c>
      <c r="B9227">
        <v>302</v>
      </c>
      <c r="C9227" s="114" t="s">
        <v>53</v>
      </c>
      <c r="D9227" s="114" t="s">
        <v>1180</v>
      </c>
      <c r="E9227" s="115">
        <v>44880</v>
      </c>
      <c r="F9227" s="192">
        <v>0.49680555555555556</v>
      </c>
      <c r="G9227">
        <v>2</v>
      </c>
      <c r="H9227" s="114" t="s">
        <v>1181</v>
      </c>
      <c r="I9227"/>
    </row>
    <row r="9228" spans="1:9" x14ac:dyDescent="0.25">
      <c r="A9228" s="114" t="s">
        <v>2165</v>
      </c>
      <c r="B9228">
        <v>303</v>
      </c>
      <c r="C9228" s="114" t="s">
        <v>53</v>
      </c>
      <c r="D9228" s="114" t="s">
        <v>1640</v>
      </c>
      <c r="E9228" s="115">
        <v>44880</v>
      </c>
      <c r="F9228" s="192">
        <v>0.49686342592592592</v>
      </c>
      <c r="G9228">
        <v>2</v>
      </c>
      <c r="H9228" s="114" t="s">
        <v>1641</v>
      </c>
      <c r="I9228"/>
    </row>
    <row r="9229" spans="1:9" x14ac:dyDescent="0.25">
      <c r="A9229" s="114" t="s">
        <v>2165</v>
      </c>
      <c r="B9229">
        <v>304</v>
      </c>
      <c r="C9229" s="114" t="s">
        <v>53</v>
      </c>
      <c r="D9229" s="114" t="s">
        <v>1155</v>
      </c>
      <c r="E9229" s="115">
        <v>44880</v>
      </c>
      <c r="F9229" s="192">
        <v>0.49693287037037037</v>
      </c>
      <c r="G9229">
        <v>2</v>
      </c>
      <c r="H9229" s="114" t="s">
        <v>1156</v>
      </c>
      <c r="I9229"/>
    </row>
    <row r="9230" spans="1:9" x14ac:dyDescent="0.25">
      <c r="A9230" s="114" t="s">
        <v>2165</v>
      </c>
      <c r="B9230">
        <v>305</v>
      </c>
      <c r="C9230" s="114" t="s">
        <v>52</v>
      </c>
      <c r="D9230" s="114" t="s">
        <v>1618</v>
      </c>
      <c r="E9230" s="115">
        <v>44880</v>
      </c>
      <c r="F9230" s="192">
        <v>0.49700231481481483</v>
      </c>
      <c r="G9230">
        <v>2</v>
      </c>
      <c r="H9230" s="114" t="s">
        <v>1619</v>
      </c>
      <c r="I9230">
        <v>7352753</v>
      </c>
    </row>
    <row r="9231" spans="1:9" x14ac:dyDescent="0.25">
      <c r="A9231" s="114" t="s">
        <v>2165</v>
      </c>
      <c r="B9231">
        <v>306</v>
      </c>
      <c r="C9231" s="114" t="s">
        <v>52</v>
      </c>
      <c r="D9231" s="114" t="s">
        <v>994</v>
      </c>
      <c r="E9231" s="115">
        <v>44880</v>
      </c>
      <c r="F9231" s="192">
        <v>0.49708333333333332</v>
      </c>
      <c r="G9231">
        <v>2</v>
      </c>
      <c r="H9231" s="114" t="s">
        <v>995</v>
      </c>
      <c r="I9231">
        <v>3687603</v>
      </c>
    </row>
    <row r="9232" spans="1:9" x14ac:dyDescent="0.25">
      <c r="A9232" s="114" t="s">
        <v>2165</v>
      </c>
      <c r="B9232">
        <v>307</v>
      </c>
      <c r="C9232" s="114" t="s">
        <v>53</v>
      </c>
      <c r="D9232" s="114" t="s">
        <v>1659</v>
      </c>
      <c r="E9232" s="115">
        <v>44880</v>
      </c>
      <c r="F9232" s="192">
        <v>0.49796296296296294</v>
      </c>
      <c r="G9232">
        <v>2</v>
      </c>
      <c r="H9232" s="114" t="s">
        <v>1660</v>
      </c>
      <c r="I9232">
        <v>2045239</v>
      </c>
    </row>
    <row r="9233" spans="1:9" x14ac:dyDescent="0.25">
      <c r="A9233" s="114" t="s">
        <v>2165</v>
      </c>
      <c r="B9233">
        <v>308</v>
      </c>
      <c r="C9233" s="114" t="s">
        <v>53</v>
      </c>
      <c r="D9233" s="114" t="s">
        <v>1166</v>
      </c>
      <c r="E9233" s="115">
        <v>44880</v>
      </c>
      <c r="F9233" s="192">
        <v>0.49802083333333336</v>
      </c>
      <c r="G9233">
        <v>2</v>
      </c>
      <c r="H9233" s="114" t="s">
        <v>1167</v>
      </c>
      <c r="I9233">
        <v>2736247</v>
      </c>
    </row>
    <row r="9234" spans="1:9" x14ac:dyDescent="0.25">
      <c r="A9234" s="114" t="s">
        <v>2165</v>
      </c>
      <c r="B9234">
        <v>309</v>
      </c>
      <c r="C9234" s="114" t="s">
        <v>53</v>
      </c>
      <c r="D9234" s="114" t="s">
        <v>724</v>
      </c>
      <c r="E9234" s="115">
        <v>44880</v>
      </c>
      <c r="F9234" s="192">
        <v>0.49809027777777776</v>
      </c>
      <c r="G9234">
        <v>2</v>
      </c>
      <c r="H9234" s="114" t="s">
        <v>725</v>
      </c>
      <c r="I9234"/>
    </row>
    <row r="9235" spans="1:9" x14ac:dyDescent="0.25">
      <c r="A9235" s="114" t="s">
        <v>2165</v>
      </c>
      <c r="B9235">
        <v>310</v>
      </c>
      <c r="C9235" s="114" t="s">
        <v>53</v>
      </c>
      <c r="D9235" s="114" t="s">
        <v>734</v>
      </c>
      <c r="E9235" s="115">
        <v>44880</v>
      </c>
      <c r="F9235" s="192">
        <v>0.49815972222222221</v>
      </c>
      <c r="G9235">
        <v>2</v>
      </c>
      <c r="H9235" s="114" t="s">
        <v>735</v>
      </c>
      <c r="I9235"/>
    </row>
    <row r="9236" spans="1:9" x14ac:dyDescent="0.25">
      <c r="A9236" s="114" t="s">
        <v>2165</v>
      </c>
      <c r="B9236">
        <v>311</v>
      </c>
      <c r="C9236" s="114" t="s">
        <v>53</v>
      </c>
      <c r="D9236" s="114" t="s">
        <v>1038</v>
      </c>
      <c r="E9236" s="115">
        <v>44880</v>
      </c>
      <c r="F9236" s="192">
        <v>0.49827546296296299</v>
      </c>
      <c r="G9236">
        <v>2</v>
      </c>
      <c r="H9236" s="114" t="s">
        <v>1039</v>
      </c>
      <c r="I9236"/>
    </row>
    <row r="9237" spans="1:9" x14ac:dyDescent="0.25">
      <c r="A9237" s="114" t="s">
        <v>2165</v>
      </c>
      <c r="B9237">
        <v>312</v>
      </c>
      <c r="C9237" s="114" t="s">
        <v>56</v>
      </c>
      <c r="D9237" s="114" t="s">
        <v>859</v>
      </c>
      <c r="E9237" s="115">
        <v>44880</v>
      </c>
      <c r="F9237" s="192">
        <v>0.49834490740740739</v>
      </c>
      <c r="G9237">
        <v>2</v>
      </c>
      <c r="H9237" s="114" t="s">
        <v>860</v>
      </c>
      <c r="I9237"/>
    </row>
    <row r="9238" spans="1:9" x14ac:dyDescent="0.25">
      <c r="A9238" s="114" t="s">
        <v>2165</v>
      </c>
      <c r="B9238">
        <v>313</v>
      </c>
      <c r="C9238" s="114" t="s">
        <v>53</v>
      </c>
      <c r="D9238" s="114" t="s">
        <v>1157</v>
      </c>
      <c r="E9238" s="115">
        <v>44880</v>
      </c>
      <c r="F9238" s="192">
        <v>0.49841435185185184</v>
      </c>
      <c r="G9238">
        <v>2</v>
      </c>
      <c r="H9238" s="114" t="s">
        <v>1158</v>
      </c>
      <c r="I9238"/>
    </row>
    <row r="9239" spans="1:9" x14ac:dyDescent="0.25">
      <c r="A9239" s="114" t="s">
        <v>2165</v>
      </c>
      <c r="B9239">
        <v>314</v>
      </c>
      <c r="C9239" s="114" t="s">
        <v>53</v>
      </c>
      <c r="D9239" s="114" t="s">
        <v>1072</v>
      </c>
      <c r="E9239" s="115">
        <v>44880</v>
      </c>
      <c r="F9239" s="192">
        <v>0.49847222222222221</v>
      </c>
      <c r="G9239">
        <v>2</v>
      </c>
      <c r="H9239" s="114" t="s">
        <v>1073</v>
      </c>
      <c r="I9239">
        <v>4866995</v>
      </c>
    </row>
    <row r="9240" spans="1:9" x14ac:dyDescent="0.25">
      <c r="A9240" s="114" t="s">
        <v>2165</v>
      </c>
      <c r="B9240">
        <v>315</v>
      </c>
      <c r="C9240" s="114" t="s">
        <v>56</v>
      </c>
      <c r="D9240" s="114" t="s">
        <v>1847</v>
      </c>
      <c r="E9240" s="115">
        <v>44880</v>
      </c>
      <c r="F9240" s="192">
        <v>0.49854166666666666</v>
      </c>
      <c r="G9240">
        <v>2</v>
      </c>
      <c r="H9240" s="114" t="s">
        <v>1848</v>
      </c>
      <c r="I9240"/>
    </row>
    <row r="9241" spans="1:9" x14ac:dyDescent="0.25">
      <c r="A9241" s="114" t="s">
        <v>2165</v>
      </c>
      <c r="B9241">
        <v>316</v>
      </c>
      <c r="C9241" s="114" t="s">
        <v>56</v>
      </c>
      <c r="D9241" s="114" t="s">
        <v>692</v>
      </c>
      <c r="E9241" s="115">
        <v>44880</v>
      </c>
      <c r="F9241" s="192">
        <v>0.49861111111111112</v>
      </c>
      <c r="G9241">
        <v>2</v>
      </c>
      <c r="H9241" s="114" t="s">
        <v>693</v>
      </c>
      <c r="I9241">
        <v>2051992</v>
      </c>
    </row>
    <row r="9242" spans="1:9" x14ac:dyDescent="0.25">
      <c r="A9242" s="114" t="s">
        <v>2165</v>
      </c>
      <c r="B9242">
        <v>317</v>
      </c>
      <c r="C9242" s="114" t="s">
        <v>53</v>
      </c>
      <c r="D9242" s="114" t="s">
        <v>1653</v>
      </c>
      <c r="E9242" s="115">
        <v>44880</v>
      </c>
      <c r="F9242" s="192">
        <v>0.49883101851851852</v>
      </c>
      <c r="G9242">
        <v>2</v>
      </c>
      <c r="H9242" s="114" t="s">
        <v>1654</v>
      </c>
      <c r="I9242"/>
    </row>
    <row r="9243" spans="1:9" x14ac:dyDescent="0.25">
      <c r="A9243" s="114" t="s">
        <v>2165</v>
      </c>
      <c r="B9243">
        <v>318</v>
      </c>
      <c r="C9243" s="114" t="s">
        <v>54</v>
      </c>
      <c r="D9243" s="114" t="s">
        <v>563</v>
      </c>
      <c r="E9243" s="115">
        <v>44880</v>
      </c>
      <c r="F9243" s="192">
        <v>0.49994212962962964</v>
      </c>
      <c r="G9243">
        <v>2</v>
      </c>
      <c r="H9243" s="114" t="s">
        <v>564</v>
      </c>
      <c r="I9243">
        <v>7785667</v>
      </c>
    </row>
    <row r="9244" spans="1:9" x14ac:dyDescent="0.25">
      <c r="A9244" s="114" t="s">
        <v>2165</v>
      </c>
      <c r="B9244">
        <v>319</v>
      </c>
      <c r="C9244" s="114" t="s">
        <v>52</v>
      </c>
      <c r="D9244" s="114" t="s">
        <v>1790</v>
      </c>
      <c r="E9244" s="115">
        <v>44880</v>
      </c>
      <c r="F9244" s="192">
        <v>0.50001157407407404</v>
      </c>
      <c r="G9244">
        <v>2</v>
      </c>
      <c r="H9244" s="114" t="s">
        <v>1791</v>
      </c>
      <c r="I9244">
        <v>7252661</v>
      </c>
    </row>
    <row r="9245" spans="1:9" x14ac:dyDescent="0.25">
      <c r="A9245" s="114" t="s">
        <v>2165</v>
      </c>
      <c r="B9245">
        <v>320</v>
      </c>
      <c r="C9245" s="114" t="s">
        <v>54</v>
      </c>
      <c r="D9245" s="114" t="s">
        <v>1616</v>
      </c>
      <c r="E9245" s="115">
        <v>44880</v>
      </c>
      <c r="F9245" s="192">
        <v>0.50016203703703699</v>
      </c>
      <c r="G9245">
        <v>2</v>
      </c>
      <c r="H9245" s="114" t="s">
        <v>1617</v>
      </c>
      <c r="I9245">
        <v>5501554</v>
      </c>
    </row>
    <row r="9246" spans="1:9" x14ac:dyDescent="0.25">
      <c r="A9246" s="114" t="s">
        <v>2165</v>
      </c>
      <c r="B9246">
        <v>321</v>
      </c>
      <c r="C9246" s="114" t="s">
        <v>52</v>
      </c>
      <c r="D9246" s="114" t="s">
        <v>446</v>
      </c>
      <c r="E9246" s="115">
        <v>44880</v>
      </c>
      <c r="F9246" s="192">
        <v>0.50025462962962963</v>
      </c>
      <c r="G9246">
        <v>2</v>
      </c>
      <c r="H9246" s="114" t="s">
        <v>447</v>
      </c>
      <c r="I9246">
        <v>5488572</v>
      </c>
    </row>
    <row r="9247" spans="1:9" x14ac:dyDescent="0.25">
      <c r="A9247" s="114" t="s">
        <v>2165</v>
      </c>
      <c r="B9247">
        <v>322</v>
      </c>
      <c r="C9247" s="114" t="s">
        <v>54</v>
      </c>
      <c r="D9247" s="114" t="s">
        <v>978</v>
      </c>
      <c r="E9247" s="115">
        <v>44880</v>
      </c>
      <c r="F9247" s="192">
        <v>0.50065972222222221</v>
      </c>
      <c r="G9247">
        <v>2</v>
      </c>
      <c r="H9247" s="114" t="s">
        <v>979</v>
      </c>
      <c r="I9247">
        <v>6713989</v>
      </c>
    </row>
    <row r="9248" spans="1:9" x14ac:dyDescent="0.25">
      <c r="A9248" s="114" t="s">
        <v>2165</v>
      </c>
      <c r="B9248">
        <v>323</v>
      </c>
      <c r="C9248" s="114" t="s">
        <v>53</v>
      </c>
      <c r="D9248" s="114" t="s">
        <v>586</v>
      </c>
      <c r="E9248" s="115">
        <v>44880</v>
      </c>
      <c r="F9248" s="192">
        <v>0.50092592592592589</v>
      </c>
      <c r="G9248">
        <v>2</v>
      </c>
      <c r="H9248" s="114" t="s">
        <v>587</v>
      </c>
      <c r="I9248"/>
    </row>
    <row r="9249" spans="1:9" x14ac:dyDescent="0.25">
      <c r="A9249" s="114" t="s">
        <v>2165</v>
      </c>
      <c r="B9249">
        <v>324</v>
      </c>
      <c r="C9249" s="114" t="s">
        <v>54</v>
      </c>
      <c r="D9249" s="114" t="s">
        <v>606</v>
      </c>
      <c r="E9249" s="115">
        <v>44880</v>
      </c>
      <c r="F9249" s="192">
        <v>0.50112268518518521</v>
      </c>
      <c r="G9249">
        <v>2</v>
      </c>
      <c r="H9249" s="114" t="s">
        <v>607</v>
      </c>
      <c r="I9249">
        <v>3404526</v>
      </c>
    </row>
    <row r="9250" spans="1:9" x14ac:dyDescent="0.25">
      <c r="A9250" s="114" t="s">
        <v>2165</v>
      </c>
      <c r="B9250">
        <v>325</v>
      </c>
      <c r="C9250" s="114" t="s">
        <v>53</v>
      </c>
      <c r="D9250" s="114" t="s">
        <v>1191</v>
      </c>
      <c r="E9250" s="115">
        <v>44880</v>
      </c>
      <c r="F9250" s="192">
        <v>0.50185185185185188</v>
      </c>
      <c r="G9250">
        <v>2</v>
      </c>
      <c r="H9250" s="114" t="s">
        <v>1192</v>
      </c>
      <c r="I9250">
        <v>2035897</v>
      </c>
    </row>
    <row r="9251" spans="1:9" x14ac:dyDescent="0.25">
      <c r="A9251" s="114" t="s">
        <v>2165</v>
      </c>
      <c r="B9251">
        <v>326</v>
      </c>
      <c r="C9251" s="114" t="s">
        <v>53</v>
      </c>
      <c r="D9251" s="114" t="s">
        <v>867</v>
      </c>
      <c r="E9251" s="115">
        <v>44880</v>
      </c>
      <c r="F9251" s="192">
        <v>0.50192129629629634</v>
      </c>
      <c r="G9251">
        <v>2</v>
      </c>
      <c r="H9251" s="114" t="s">
        <v>868</v>
      </c>
      <c r="I9251"/>
    </row>
    <row r="9252" spans="1:9" x14ac:dyDescent="0.25">
      <c r="A9252" s="114" t="s">
        <v>2165</v>
      </c>
      <c r="B9252">
        <v>327</v>
      </c>
      <c r="C9252" s="114" t="s">
        <v>54</v>
      </c>
      <c r="D9252" s="114" t="s">
        <v>1894</v>
      </c>
      <c r="E9252" s="115">
        <v>44880</v>
      </c>
      <c r="F9252" s="192">
        <v>0.50365740740740739</v>
      </c>
      <c r="G9252">
        <v>2</v>
      </c>
      <c r="H9252" s="114" t="s">
        <v>1895</v>
      </c>
      <c r="I9252">
        <v>7195467</v>
      </c>
    </row>
    <row r="9253" spans="1:9" x14ac:dyDescent="0.25">
      <c r="A9253" s="114" t="s">
        <v>2165</v>
      </c>
      <c r="B9253">
        <v>328</v>
      </c>
      <c r="C9253" s="114" t="s">
        <v>21</v>
      </c>
      <c r="D9253" s="114" t="s">
        <v>558</v>
      </c>
      <c r="E9253" s="115">
        <v>44880</v>
      </c>
      <c r="F9253" s="192">
        <v>0.50440972222222225</v>
      </c>
      <c r="G9253">
        <v>2</v>
      </c>
      <c r="H9253" s="114" t="s">
        <v>21</v>
      </c>
      <c r="I9253"/>
    </row>
    <row r="9254" spans="1:9" x14ac:dyDescent="0.25">
      <c r="A9254" s="114" t="s">
        <v>2165</v>
      </c>
      <c r="B9254">
        <v>329</v>
      </c>
      <c r="C9254" s="114" t="s">
        <v>52</v>
      </c>
      <c r="D9254" s="114" t="s">
        <v>990</v>
      </c>
      <c r="E9254" s="115">
        <v>44880</v>
      </c>
      <c r="F9254" s="192">
        <v>0.50473379629629633</v>
      </c>
      <c r="G9254">
        <v>2</v>
      </c>
      <c r="H9254" s="114" t="s">
        <v>991</v>
      </c>
      <c r="I9254">
        <v>5348393</v>
      </c>
    </row>
    <row r="9255" spans="1:9" x14ac:dyDescent="0.25">
      <c r="A9255" s="114" t="s">
        <v>2165</v>
      </c>
      <c r="B9255">
        <v>330</v>
      </c>
      <c r="C9255" s="114" t="s">
        <v>53</v>
      </c>
      <c r="D9255" s="114" t="s">
        <v>1812</v>
      </c>
      <c r="E9255" s="115">
        <v>44880</v>
      </c>
      <c r="F9255" s="192">
        <v>0.5052430555555556</v>
      </c>
      <c r="G9255">
        <v>2</v>
      </c>
      <c r="H9255" s="114" t="s">
        <v>1813</v>
      </c>
      <c r="I9255">
        <v>5450292</v>
      </c>
    </row>
    <row r="9256" spans="1:9" x14ac:dyDescent="0.25">
      <c r="A9256" s="114" t="s">
        <v>2165</v>
      </c>
      <c r="B9256">
        <v>331</v>
      </c>
      <c r="C9256" s="114" t="s">
        <v>52</v>
      </c>
      <c r="D9256" s="114" t="s">
        <v>1042</v>
      </c>
      <c r="E9256" s="115">
        <v>44880</v>
      </c>
      <c r="F9256" s="192">
        <v>0.50531250000000005</v>
      </c>
      <c r="G9256">
        <v>2</v>
      </c>
      <c r="H9256" s="114" t="s">
        <v>1043</v>
      </c>
      <c r="I9256">
        <v>14934499</v>
      </c>
    </row>
    <row r="9257" spans="1:9" x14ac:dyDescent="0.25">
      <c r="A9257" s="114" t="s">
        <v>2165</v>
      </c>
      <c r="B9257">
        <v>332</v>
      </c>
      <c r="C9257" s="114" t="s">
        <v>52</v>
      </c>
      <c r="D9257" s="114" t="s">
        <v>2168</v>
      </c>
      <c r="E9257" s="115">
        <v>44880</v>
      </c>
      <c r="F9257" s="192">
        <v>0.50537037037037036</v>
      </c>
      <c r="G9257">
        <v>2</v>
      </c>
      <c r="H9257" s="114" t="s">
        <v>2169</v>
      </c>
      <c r="I9257">
        <v>14810323</v>
      </c>
    </row>
    <row r="9258" spans="1:9" x14ac:dyDescent="0.25">
      <c r="A9258" s="114" t="s">
        <v>2165</v>
      </c>
      <c r="B9258">
        <v>333</v>
      </c>
      <c r="C9258" s="114" t="s">
        <v>53</v>
      </c>
      <c r="D9258" s="114" t="s">
        <v>1646</v>
      </c>
      <c r="E9258" s="115">
        <v>44880</v>
      </c>
      <c r="F9258" s="192">
        <v>0.50568287037037041</v>
      </c>
      <c r="G9258">
        <v>2</v>
      </c>
      <c r="H9258" s="114" t="s">
        <v>587</v>
      </c>
      <c r="I9258"/>
    </row>
    <row r="9259" spans="1:9" x14ac:dyDescent="0.25">
      <c r="A9259" s="114" t="s">
        <v>2165</v>
      </c>
      <c r="B9259">
        <v>334</v>
      </c>
      <c r="C9259" s="114" t="s">
        <v>54</v>
      </c>
      <c r="D9259" s="114" t="s">
        <v>2170</v>
      </c>
      <c r="E9259" s="115">
        <v>44880</v>
      </c>
      <c r="F9259" s="192">
        <v>0.50597222222222227</v>
      </c>
      <c r="G9259">
        <v>2</v>
      </c>
      <c r="H9259" s="114" t="s">
        <v>2171</v>
      </c>
      <c r="I9259">
        <v>5355526</v>
      </c>
    </row>
    <row r="9260" spans="1:9" x14ac:dyDescent="0.25">
      <c r="A9260" s="114" t="s">
        <v>2165</v>
      </c>
      <c r="B9260">
        <v>335</v>
      </c>
      <c r="C9260" s="114" t="s">
        <v>54</v>
      </c>
      <c r="D9260" s="114" t="s">
        <v>282</v>
      </c>
      <c r="E9260" s="115">
        <v>44880</v>
      </c>
      <c r="F9260" s="192">
        <v>0.50603009259259257</v>
      </c>
      <c r="G9260">
        <v>2</v>
      </c>
      <c r="H9260" s="114" t="s">
        <v>283</v>
      </c>
      <c r="I9260">
        <v>5363580</v>
      </c>
    </row>
    <row r="9261" spans="1:9" x14ac:dyDescent="0.25">
      <c r="A9261" s="114" t="s">
        <v>2165</v>
      </c>
      <c r="B9261">
        <v>336</v>
      </c>
      <c r="C9261" s="114" t="s">
        <v>54</v>
      </c>
      <c r="D9261" s="114" t="s">
        <v>284</v>
      </c>
      <c r="E9261" s="115">
        <v>44880</v>
      </c>
      <c r="F9261" s="192">
        <v>0.50609953703703703</v>
      </c>
      <c r="G9261">
        <v>2</v>
      </c>
      <c r="H9261" s="114" t="s">
        <v>285</v>
      </c>
      <c r="I9261">
        <v>5348192</v>
      </c>
    </row>
    <row r="9262" spans="1:9" x14ac:dyDescent="0.25">
      <c r="A9262" s="114" t="s">
        <v>2165</v>
      </c>
      <c r="B9262">
        <v>337</v>
      </c>
      <c r="C9262" s="114" t="s">
        <v>54</v>
      </c>
      <c r="D9262" s="114" t="s">
        <v>1628</v>
      </c>
      <c r="E9262" s="115">
        <v>44880</v>
      </c>
      <c r="F9262" s="192">
        <v>0.50616898148148148</v>
      </c>
      <c r="G9262">
        <v>2</v>
      </c>
      <c r="H9262" s="114" t="s">
        <v>1629</v>
      </c>
      <c r="I9262"/>
    </row>
    <row r="9263" spans="1:9" x14ac:dyDescent="0.25">
      <c r="A9263" s="114" t="s">
        <v>2165</v>
      </c>
      <c r="B9263">
        <v>338</v>
      </c>
      <c r="C9263" s="114" t="s">
        <v>54</v>
      </c>
      <c r="D9263" s="114" t="s">
        <v>974</v>
      </c>
      <c r="E9263" s="115">
        <v>44880</v>
      </c>
      <c r="F9263" s="192">
        <v>0.5062268518518519</v>
      </c>
      <c r="G9263">
        <v>2</v>
      </c>
      <c r="H9263" s="114" t="s">
        <v>975</v>
      </c>
      <c r="I9263">
        <v>5487833</v>
      </c>
    </row>
    <row r="9264" spans="1:9" x14ac:dyDescent="0.25">
      <c r="A9264" s="114" t="s">
        <v>2165</v>
      </c>
      <c r="B9264">
        <v>339</v>
      </c>
      <c r="C9264" s="114" t="s">
        <v>54</v>
      </c>
      <c r="D9264" s="114" t="s">
        <v>633</v>
      </c>
      <c r="E9264" s="115">
        <v>44880</v>
      </c>
      <c r="F9264" s="192">
        <v>0.50629629629629624</v>
      </c>
      <c r="G9264">
        <v>2</v>
      </c>
      <c r="H9264" s="114" t="s">
        <v>634</v>
      </c>
      <c r="I9264">
        <v>5335728</v>
      </c>
    </row>
    <row r="9265" spans="1:9" x14ac:dyDescent="0.25">
      <c r="A9265" s="114" t="s">
        <v>2165</v>
      </c>
      <c r="B9265">
        <v>340</v>
      </c>
      <c r="C9265" s="114" t="s">
        <v>54</v>
      </c>
      <c r="D9265" s="114" t="s">
        <v>623</v>
      </c>
      <c r="E9265" s="115">
        <v>44880</v>
      </c>
      <c r="F9265" s="192">
        <v>0.5063657407407407</v>
      </c>
      <c r="G9265">
        <v>2</v>
      </c>
      <c r="H9265" s="114" t="s">
        <v>624</v>
      </c>
      <c r="I9265">
        <v>5351708</v>
      </c>
    </row>
    <row r="9266" spans="1:9" x14ac:dyDescent="0.25">
      <c r="A9266" s="114" t="s">
        <v>2165</v>
      </c>
      <c r="B9266">
        <v>341</v>
      </c>
      <c r="C9266" s="114" t="s">
        <v>54</v>
      </c>
      <c r="D9266" s="114" t="s">
        <v>1340</v>
      </c>
      <c r="E9266" s="115">
        <v>44880</v>
      </c>
      <c r="F9266" s="192">
        <v>0.5064467592592593</v>
      </c>
      <c r="G9266">
        <v>2</v>
      </c>
      <c r="H9266" s="114" t="s">
        <v>1341</v>
      </c>
      <c r="I9266">
        <v>5344103</v>
      </c>
    </row>
    <row r="9267" spans="1:9" x14ac:dyDescent="0.25">
      <c r="A9267" s="114" t="s">
        <v>2165</v>
      </c>
      <c r="B9267">
        <v>342</v>
      </c>
      <c r="C9267" s="114" t="s">
        <v>53</v>
      </c>
      <c r="D9267" s="114" t="s">
        <v>1677</v>
      </c>
      <c r="E9267" s="115">
        <v>44880</v>
      </c>
      <c r="F9267" s="192">
        <v>0.50650462962962961</v>
      </c>
      <c r="G9267">
        <v>2</v>
      </c>
      <c r="H9267" s="114" t="s">
        <v>1678</v>
      </c>
      <c r="I9267">
        <v>2723383</v>
      </c>
    </row>
    <row r="9268" spans="1:9" x14ac:dyDescent="0.25">
      <c r="A9268" s="114" t="s">
        <v>2165</v>
      </c>
      <c r="B9268">
        <v>343</v>
      </c>
      <c r="C9268" s="114" t="s">
        <v>53</v>
      </c>
      <c r="D9268" s="114" t="s">
        <v>1735</v>
      </c>
      <c r="E9268" s="115">
        <v>44880</v>
      </c>
      <c r="F9268" s="192">
        <v>0.50767361111111109</v>
      </c>
      <c r="G9268">
        <v>2</v>
      </c>
      <c r="H9268" s="114" t="s">
        <v>1736</v>
      </c>
      <c r="I9268"/>
    </row>
    <row r="9269" spans="1:9" x14ac:dyDescent="0.25">
      <c r="A9269" s="114" t="s">
        <v>2165</v>
      </c>
      <c r="B9269">
        <v>344</v>
      </c>
      <c r="C9269" s="114" t="s">
        <v>53</v>
      </c>
      <c r="D9269" s="114" t="s">
        <v>1225</v>
      </c>
      <c r="E9269" s="115">
        <v>44880</v>
      </c>
      <c r="F9269" s="192">
        <v>0.50777777777777777</v>
      </c>
      <c r="G9269">
        <v>2</v>
      </c>
      <c r="H9269" s="114" t="s">
        <v>1226</v>
      </c>
      <c r="I9269">
        <v>14929369</v>
      </c>
    </row>
    <row r="9270" spans="1:9" x14ac:dyDescent="0.25">
      <c r="A9270" s="114" t="s">
        <v>2165</v>
      </c>
      <c r="B9270">
        <v>345</v>
      </c>
      <c r="C9270" s="114" t="s">
        <v>53</v>
      </c>
      <c r="D9270" s="114" t="s">
        <v>1111</v>
      </c>
      <c r="E9270" s="115">
        <v>44880</v>
      </c>
      <c r="F9270" s="192">
        <v>0.50784722222222223</v>
      </c>
      <c r="G9270">
        <v>2</v>
      </c>
      <c r="H9270" s="114" t="s">
        <v>1112</v>
      </c>
      <c r="I9270">
        <v>6708634</v>
      </c>
    </row>
    <row r="9271" spans="1:9" x14ac:dyDescent="0.25">
      <c r="A9271" s="114" t="s">
        <v>2165</v>
      </c>
      <c r="B9271">
        <v>346</v>
      </c>
      <c r="C9271" s="114" t="s">
        <v>53</v>
      </c>
      <c r="D9271" s="114" t="s">
        <v>1076</v>
      </c>
      <c r="E9271" s="115">
        <v>44880</v>
      </c>
      <c r="F9271" s="192">
        <v>0.50793981481481476</v>
      </c>
      <c r="G9271">
        <v>2</v>
      </c>
      <c r="H9271" s="114" t="s">
        <v>1077</v>
      </c>
      <c r="I9271">
        <v>2045294</v>
      </c>
    </row>
    <row r="9272" spans="1:9" x14ac:dyDescent="0.25">
      <c r="A9272" s="114" t="s">
        <v>2165</v>
      </c>
      <c r="B9272">
        <v>347</v>
      </c>
      <c r="C9272" s="114" t="s">
        <v>54</v>
      </c>
      <c r="D9272" s="114" t="s">
        <v>434</v>
      </c>
      <c r="E9272" s="115">
        <v>44880</v>
      </c>
      <c r="F9272" s="192">
        <v>0.50847222222222221</v>
      </c>
      <c r="G9272">
        <v>2</v>
      </c>
      <c r="H9272" s="114" t="s">
        <v>435</v>
      </c>
      <c r="I9272">
        <v>7759719</v>
      </c>
    </row>
    <row r="9273" spans="1:9" x14ac:dyDescent="0.25">
      <c r="A9273" s="114" t="s">
        <v>2165</v>
      </c>
      <c r="B9273">
        <v>348</v>
      </c>
      <c r="C9273" s="114" t="s">
        <v>54</v>
      </c>
      <c r="D9273" s="114" t="s">
        <v>1182</v>
      </c>
      <c r="E9273" s="115">
        <v>44880</v>
      </c>
      <c r="F9273" s="192">
        <v>0.50854166666666667</v>
      </c>
      <c r="G9273">
        <v>2</v>
      </c>
      <c r="H9273" s="114" t="s">
        <v>1183</v>
      </c>
      <c r="I9273">
        <v>5347169</v>
      </c>
    </row>
    <row r="9274" spans="1:9" x14ac:dyDescent="0.25">
      <c r="A9274" s="114" t="s">
        <v>2165</v>
      </c>
      <c r="B9274">
        <v>349</v>
      </c>
      <c r="C9274" s="114" t="s">
        <v>54</v>
      </c>
      <c r="D9274" s="114" t="s">
        <v>1487</v>
      </c>
      <c r="E9274" s="115">
        <v>44880</v>
      </c>
      <c r="F9274" s="192">
        <v>0.50935185185185183</v>
      </c>
      <c r="G9274">
        <v>2</v>
      </c>
      <c r="H9274" s="114" t="s">
        <v>1488</v>
      </c>
      <c r="I9274">
        <v>2051547</v>
      </c>
    </row>
    <row r="9275" spans="1:9" x14ac:dyDescent="0.25">
      <c r="A9275" s="114" t="s">
        <v>2165</v>
      </c>
      <c r="B9275">
        <v>350</v>
      </c>
      <c r="C9275" s="114" t="s">
        <v>54</v>
      </c>
      <c r="D9275" s="114" t="s">
        <v>1454</v>
      </c>
      <c r="E9275" s="115">
        <v>44880</v>
      </c>
      <c r="F9275" s="192">
        <v>0.50940972222222225</v>
      </c>
      <c r="G9275">
        <v>2</v>
      </c>
      <c r="H9275" s="114" t="s">
        <v>1455</v>
      </c>
      <c r="I9275">
        <v>2054077</v>
      </c>
    </row>
    <row r="9276" spans="1:9" x14ac:dyDescent="0.25">
      <c r="A9276" s="114" t="s">
        <v>2165</v>
      </c>
      <c r="B9276">
        <v>351</v>
      </c>
      <c r="C9276" s="114" t="s">
        <v>54</v>
      </c>
      <c r="D9276" s="114" t="s">
        <v>1221</v>
      </c>
      <c r="E9276" s="115">
        <v>44880</v>
      </c>
      <c r="F9276" s="192">
        <v>0.50947916666666671</v>
      </c>
      <c r="G9276">
        <v>2</v>
      </c>
      <c r="H9276" s="114" t="s">
        <v>1222</v>
      </c>
      <c r="I9276">
        <v>6723191</v>
      </c>
    </row>
    <row r="9277" spans="1:9" x14ac:dyDescent="0.25">
      <c r="A9277" s="114" t="s">
        <v>2165</v>
      </c>
      <c r="B9277">
        <v>352</v>
      </c>
      <c r="C9277" s="114" t="s">
        <v>53</v>
      </c>
      <c r="D9277" s="114" t="s">
        <v>931</v>
      </c>
      <c r="E9277" s="115">
        <v>44880</v>
      </c>
      <c r="F9277" s="192">
        <v>0.50954861111111116</v>
      </c>
      <c r="G9277">
        <v>2</v>
      </c>
      <c r="H9277" s="114" t="s">
        <v>932</v>
      </c>
      <c r="I9277"/>
    </row>
    <row r="9278" spans="1:9" x14ac:dyDescent="0.25">
      <c r="A9278" s="114" t="s">
        <v>2165</v>
      </c>
      <c r="B9278">
        <v>353</v>
      </c>
      <c r="C9278" s="114" t="s">
        <v>53</v>
      </c>
      <c r="D9278" s="114" t="s">
        <v>1642</v>
      </c>
      <c r="E9278" s="115">
        <v>44880</v>
      </c>
      <c r="F9278" s="192">
        <v>0.51012731481481477</v>
      </c>
      <c r="G9278">
        <v>2</v>
      </c>
      <c r="H9278" s="114" t="s">
        <v>1643</v>
      </c>
      <c r="I9278">
        <v>15010513</v>
      </c>
    </row>
    <row r="9279" spans="1:9" x14ac:dyDescent="0.25">
      <c r="A9279" s="114" t="s">
        <v>2165</v>
      </c>
      <c r="B9279">
        <v>354</v>
      </c>
      <c r="C9279" s="114" t="s">
        <v>54</v>
      </c>
      <c r="D9279" s="114" t="s">
        <v>645</v>
      </c>
      <c r="E9279" s="115">
        <v>44880</v>
      </c>
      <c r="F9279" s="192">
        <v>0.51070601851851849</v>
      </c>
      <c r="G9279">
        <v>2</v>
      </c>
      <c r="H9279" s="114" t="s">
        <v>646</v>
      </c>
      <c r="I9279"/>
    </row>
    <row r="9280" spans="1:9" x14ac:dyDescent="0.25">
      <c r="A9280" s="114" t="s">
        <v>2165</v>
      </c>
      <c r="B9280">
        <v>355</v>
      </c>
      <c r="C9280" s="114" t="s">
        <v>54</v>
      </c>
      <c r="D9280" s="114" t="s">
        <v>744</v>
      </c>
      <c r="E9280" s="115">
        <v>44880</v>
      </c>
      <c r="F9280" s="192">
        <v>0.51185185185185189</v>
      </c>
      <c r="G9280">
        <v>2</v>
      </c>
      <c r="H9280" s="114" t="s">
        <v>745</v>
      </c>
      <c r="I9280">
        <v>6723890</v>
      </c>
    </row>
    <row r="9281" spans="1:9" x14ac:dyDescent="0.25">
      <c r="A9281" s="114" t="s">
        <v>2165</v>
      </c>
      <c r="B9281">
        <v>356</v>
      </c>
      <c r="C9281" s="114" t="s">
        <v>53</v>
      </c>
      <c r="D9281" s="114" t="s">
        <v>1796</v>
      </c>
      <c r="E9281" s="115">
        <v>44880</v>
      </c>
      <c r="F9281" s="192">
        <v>0.51201388888888888</v>
      </c>
      <c r="G9281">
        <v>2</v>
      </c>
      <c r="H9281" s="114" t="s">
        <v>1797</v>
      </c>
      <c r="I9281">
        <v>14807889</v>
      </c>
    </row>
    <row r="9282" spans="1:9" x14ac:dyDescent="0.25">
      <c r="A9282" s="114" t="s">
        <v>2165</v>
      </c>
      <c r="B9282">
        <v>357</v>
      </c>
      <c r="C9282" s="114" t="s">
        <v>54</v>
      </c>
      <c r="D9282" s="114" t="s">
        <v>1085</v>
      </c>
      <c r="E9282" s="115">
        <v>44880</v>
      </c>
      <c r="F9282" s="192">
        <v>0.51215277777777779</v>
      </c>
      <c r="G9282">
        <v>2</v>
      </c>
      <c r="H9282" s="114" t="s">
        <v>1086</v>
      </c>
      <c r="I9282">
        <v>5481562</v>
      </c>
    </row>
    <row r="9283" spans="1:9" x14ac:dyDescent="0.25">
      <c r="A9283" s="114" t="s">
        <v>2165</v>
      </c>
      <c r="B9283">
        <v>358</v>
      </c>
      <c r="C9283" s="114" t="s">
        <v>54</v>
      </c>
      <c r="D9283" s="114" t="s">
        <v>1334</v>
      </c>
      <c r="E9283" s="115">
        <v>44880</v>
      </c>
      <c r="F9283" s="192">
        <v>0.5122916666666667</v>
      </c>
      <c r="G9283">
        <v>2</v>
      </c>
      <c r="H9283" s="114" t="s">
        <v>1335</v>
      </c>
      <c r="I9283">
        <v>7360552</v>
      </c>
    </row>
    <row r="9284" spans="1:9" x14ac:dyDescent="0.25">
      <c r="A9284" s="114" t="s">
        <v>2165</v>
      </c>
      <c r="B9284">
        <v>359</v>
      </c>
      <c r="C9284" s="114" t="s">
        <v>54</v>
      </c>
      <c r="D9284" s="114" t="s">
        <v>1093</v>
      </c>
      <c r="E9284" s="115">
        <v>44880</v>
      </c>
      <c r="F9284" s="192">
        <v>0.51265046296296302</v>
      </c>
      <c r="G9284">
        <v>2</v>
      </c>
      <c r="H9284" s="114" t="s">
        <v>1094</v>
      </c>
      <c r="I9284">
        <v>8330097</v>
      </c>
    </row>
    <row r="9285" spans="1:9" x14ac:dyDescent="0.25">
      <c r="A9285" s="114" t="s">
        <v>2165</v>
      </c>
      <c r="B9285">
        <v>360</v>
      </c>
      <c r="C9285" s="114" t="s">
        <v>53</v>
      </c>
      <c r="D9285" s="114" t="s">
        <v>877</v>
      </c>
      <c r="E9285" s="115">
        <v>44880</v>
      </c>
      <c r="F9285" s="192">
        <v>0.51288194444444446</v>
      </c>
      <c r="G9285">
        <v>2</v>
      </c>
      <c r="H9285" s="114" t="s">
        <v>878</v>
      </c>
      <c r="I9285">
        <v>14812954</v>
      </c>
    </row>
    <row r="9286" spans="1:9" x14ac:dyDescent="0.25">
      <c r="A9286" s="114" t="s">
        <v>2165</v>
      </c>
      <c r="B9286">
        <v>361</v>
      </c>
      <c r="C9286" s="114" t="s">
        <v>54</v>
      </c>
      <c r="D9286" s="114" t="s">
        <v>1284</v>
      </c>
      <c r="E9286" s="115">
        <v>44880</v>
      </c>
      <c r="F9286" s="192">
        <v>0.51383101851851853</v>
      </c>
      <c r="G9286">
        <v>2</v>
      </c>
      <c r="H9286" s="114" t="s">
        <v>1285</v>
      </c>
      <c r="I9286">
        <v>5352274</v>
      </c>
    </row>
    <row r="9287" spans="1:9" x14ac:dyDescent="0.25">
      <c r="A9287" s="114" t="s">
        <v>2165</v>
      </c>
      <c r="B9287">
        <v>362</v>
      </c>
      <c r="C9287" s="114" t="s">
        <v>53</v>
      </c>
      <c r="D9287" s="114" t="s">
        <v>1919</v>
      </c>
      <c r="E9287" s="115">
        <v>44880</v>
      </c>
      <c r="F9287" s="192">
        <v>0.51460648148148147</v>
      </c>
      <c r="G9287">
        <v>2</v>
      </c>
      <c r="H9287" s="114" t="s">
        <v>1920</v>
      </c>
      <c r="I9287"/>
    </row>
    <row r="9288" spans="1:9" x14ac:dyDescent="0.25">
      <c r="A9288" s="114" t="s">
        <v>2165</v>
      </c>
      <c r="B9288">
        <v>363</v>
      </c>
      <c r="C9288" s="114" t="s">
        <v>53</v>
      </c>
      <c r="D9288" s="114" t="s">
        <v>1213</v>
      </c>
      <c r="E9288" s="115">
        <v>44880</v>
      </c>
      <c r="F9288" s="192">
        <v>0.51490740740740737</v>
      </c>
      <c r="G9288">
        <v>2</v>
      </c>
      <c r="H9288" s="114" t="s">
        <v>1214</v>
      </c>
      <c r="I9288"/>
    </row>
    <row r="9289" spans="1:9" x14ac:dyDescent="0.25">
      <c r="A9289" s="114" t="s">
        <v>2165</v>
      </c>
      <c r="B9289">
        <v>364</v>
      </c>
      <c r="C9289" s="114" t="s">
        <v>54</v>
      </c>
      <c r="D9289" s="114" t="s">
        <v>712</v>
      </c>
      <c r="E9289" s="115">
        <v>44880</v>
      </c>
      <c r="F9289" s="192">
        <v>0.51500000000000001</v>
      </c>
      <c r="G9289">
        <v>2</v>
      </c>
      <c r="H9289" s="114" t="s">
        <v>713</v>
      </c>
      <c r="I9289"/>
    </row>
    <row r="9290" spans="1:9" x14ac:dyDescent="0.25">
      <c r="A9290" s="114" t="s">
        <v>2165</v>
      </c>
      <c r="B9290">
        <v>365</v>
      </c>
      <c r="C9290" s="114" t="s">
        <v>53</v>
      </c>
      <c r="D9290" s="114" t="s">
        <v>1679</v>
      </c>
      <c r="E9290" s="115">
        <v>44880</v>
      </c>
      <c r="F9290" s="192">
        <v>0.51506944444444447</v>
      </c>
      <c r="G9290">
        <v>2</v>
      </c>
      <c r="H9290" s="114" t="s">
        <v>1680</v>
      </c>
      <c r="I9290"/>
    </row>
    <row r="9291" spans="1:9" x14ac:dyDescent="0.25">
      <c r="A9291" s="114" t="s">
        <v>2165</v>
      </c>
      <c r="B9291">
        <v>366</v>
      </c>
      <c r="C9291" s="114" t="s">
        <v>54</v>
      </c>
      <c r="D9291" s="114" t="s">
        <v>1665</v>
      </c>
      <c r="E9291" s="115">
        <v>44880</v>
      </c>
      <c r="F9291" s="192">
        <v>0.5153240740740741</v>
      </c>
      <c r="G9291">
        <v>2</v>
      </c>
      <c r="H9291" s="114" t="s">
        <v>1666</v>
      </c>
      <c r="I9291">
        <v>5411756</v>
      </c>
    </row>
    <row r="9292" spans="1:9" x14ac:dyDescent="0.25">
      <c r="A9292" s="114" t="s">
        <v>2165</v>
      </c>
      <c r="B9292">
        <v>367</v>
      </c>
      <c r="C9292" s="114" t="s">
        <v>54</v>
      </c>
      <c r="D9292" s="114" t="s">
        <v>1342</v>
      </c>
      <c r="E9292" s="115">
        <v>44880</v>
      </c>
      <c r="F9292" s="192">
        <v>0.51565972222222223</v>
      </c>
      <c r="G9292">
        <v>2</v>
      </c>
      <c r="H9292" s="114" t="s">
        <v>1343</v>
      </c>
      <c r="I9292">
        <v>7361622</v>
      </c>
    </row>
    <row r="9293" spans="1:9" x14ac:dyDescent="0.25">
      <c r="A9293" s="114" t="s">
        <v>2165</v>
      </c>
      <c r="B9293">
        <v>368</v>
      </c>
      <c r="C9293" s="114" t="s">
        <v>54</v>
      </c>
      <c r="D9293" s="114" t="s">
        <v>1095</v>
      </c>
      <c r="E9293" s="115">
        <v>44880</v>
      </c>
      <c r="F9293" s="192">
        <v>0.51596064814814813</v>
      </c>
      <c r="G9293">
        <v>2</v>
      </c>
      <c r="H9293" s="114" t="s">
        <v>1096</v>
      </c>
      <c r="I9293"/>
    </row>
    <row r="9294" spans="1:9" x14ac:dyDescent="0.25">
      <c r="A9294" s="114" t="s">
        <v>2165</v>
      </c>
      <c r="B9294">
        <v>369</v>
      </c>
      <c r="C9294" s="114" t="s">
        <v>53</v>
      </c>
      <c r="D9294" s="114" t="s">
        <v>899</v>
      </c>
      <c r="E9294" s="115">
        <v>44880</v>
      </c>
      <c r="F9294" s="192">
        <v>0.5163888888888889</v>
      </c>
      <c r="G9294">
        <v>2</v>
      </c>
      <c r="H9294" s="114" t="s">
        <v>900</v>
      </c>
      <c r="I9294"/>
    </row>
    <row r="9295" spans="1:9" x14ac:dyDescent="0.25">
      <c r="A9295" s="114" t="s">
        <v>2165</v>
      </c>
      <c r="B9295">
        <v>370</v>
      </c>
      <c r="C9295" s="114" t="s">
        <v>53</v>
      </c>
      <c r="D9295" s="114" t="s">
        <v>871</v>
      </c>
      <c r="E9295" s="115">
        <v>44880</v>
      </c>
      <c r="F9295" s="192">
        <v>0.51652777777777781</v>
      </c>
      <c r="G9295">
        <v>2</v>
      </c>
      <c r="H9295" s="114" t="s">
        <v>872</v>
      </c>
      <c r="I9295">
        <v>5374826</v>
      </c>
    </row>
    <row r="9296" spans="1:9" x14ac:dyDescent="0.25">
      <c r="A9296" s="114" t="s">
        <v>2165</v>
      </c>
      <c r="B9296">
        <v>371</v>
      </c>
      <c r="C9296" s="114" t="s">
        <v>54</v>
      </c>
      <c r="D9296" s="114" t="s">
        <v>1786</v>
      </c>
      <c r="E9296" s="115">
        <v>44880</v>
      </c>
      <c r="F9296" s="192">
        <v>0.51678240740740744</v>
      </c>
      <c r="G9296">
        <v>2</v>
      </c>
      <c r="H9296" s="114" t="s">
        <v>1787</v>
      </c>
      <c r="I9296">
        <v>8318893</v>
      </c>
    </row>
    <row r="9297" spans="1:9" x14ac:dyDescent="0.25">
      <c r="A9297" s="114" t="s">
        <v>2165</v>
      </c>
      <c r="B9297">
        <v>372</v>
      </c>
      <c r="C9297" s="114" t="s">
        <v>54</v>
      </c>
      <c r="D9297" s="114" t="s">
        <v>2026</v>
      </c>
      <c r="E9297" s="115">
        <v>44880</v>
      </c>
      <c r="F9297" s="192">
        <v>0.5168518518518519</v>
      </c>
      <c r="G9297">
        <v>2</v>
      </c>
      <c r="H9297" s="114" t="s">
        <v>2027</v>
      </c>
      <c r="I9297">
        <v>5368959</v>
      </c>
    </row>
    <row r="9298" spans="1:9" x14ac:dyDescent="0.25">
      <c r="A9298" s="114" t="s">
        <v>2165</v>
      </c>
      <c r="B9298">
        <v>373</v>
      </c>
      <c r="C9298" s="114" t="s">
        <v>54</v>
      </c>
      <c r="D9298" s="114" t="s">
        <v>1845</v>
      </c>
      <c r="E9298" s="115">
        <v>44880</v>
      </c>
      <c r="F9298" s="192">
        <v>0.51718750000000002</v>
      </c>
      <c r="G9298">
        <v>2</v>
      </c>
      <c r="H9298" s="114" t="s">
        <v>1846</v>
      </c>
      <c r="I9298"/>
    </row>
    <row r="9299" spans="1:9" x14ac:dyDescent="0.25">
      <c r="A9299" s="114" t="s">
        <v>2165</v>
      </c>
      <c r="B9299">
        <v>374</v>
      </c>
      <c r="C9299" s="114" t="s">
        <v>54</v>
      </c>
      <c r="D9299" s="114" t="s">
        <v>420</v>
      </c>
      <c r="E9299" s="115">
        <v>44880</v>
      </c>
      <c r="F9299" s="192">
        <v>0.51726851851851852</v>
      </c>
      <c r="G9299">
        <v>2</v>
      </c>
      <c r="H9299" s="114" t="s">
        <v>421</v>
      </c>
      <c r="I9299">
        <v>5367155</v>
      </c>
    </row>
    <row r="9300" spans="1:9" x14ac:dyDescent="0.25">
      <c r="A9300" s="114" t="s">
        <v>2165</v>
      </c>
      <c r="B9300">
        <v>375</v>
      </c>
      <c r="C9300" s="114" t="s">
        <v>54</v>
      </c>
      <c r="D9300" s="114" t="s">
        <v>1168</v>
      </c>
      <c r="E9300" s="115">
        <v>44880</v>
      </c>
      <c r="F9300" s="192">
        <v>0.51734953703703701</v>
      </c>
      <c r="G9300">
        <v>2</v>
      </c>
      <c r="H9300" s="114" t="s">
        <v>1169</v>
      </c>
      <c r="I9300">
        <v>6710571</v>
      </c>
    </row>
    <row r="9301" spans="1:9" x14ac:dyDescent="0.25">
      <c r="A9301" s="114" t="s">
        <v>2165</v>
      </c>
      <c r="B9301">
        <v>376</v>
      </c>
      <c r="C9301" s="114" t="s">
        <v>54</v>
      </c>
      <c r="D9301" s="114" t="s">
        <v>694</v>
      </c>
      <c r="E9301" s="115">
        <v>44880</v>
      </c>
      <c r="F9301" s="192">
        <v>0.51747685185185188</v>
      </c>
      <c r="G9301">
        <v>2</v>
      </c>
      <c r="H9301" s="114" t="s">
        <v>695</v>
      </c>
      <c r="I9301">
        <v>7288635</v>
      </c>
    </row>
    <row r="9302" spans="1:9" x14ac:dyDescent="0.25">
      <c r="A9302" s="114" t="s">
        <v>2165</v>
      </c>
      <c r="B9302">
        <v>377</v>
      </c>
      <c r="C9302" s="114" t="s">
        <v>52</v>
      </c>
      <c r="D9302" s="114" t="s">
        <v>1002</v>
      </c>
      <c r="E9302" s="115">
        <v>44880</v>
      </c>
      <c r="F9302" s="192">
        <v>0.51754629629629634</v>
      </c>
      <c r="G9302">
        <v>2</v>
      </c>
      <c r="H9302" s="114" t="s">
        <v>1003</v>
      </c>
      <c r="I9302">
        <v>2718668</v>
      </c>
    </row>
    <row r="9303" spans="1:9" x14ac:dyDescent="0.25">
      <c r="A9303" s="114" t="s">
        <v>2165</v>
      </c>
      <c r="B9303">
        <v>378</v>
      </c>
      <c r="C9303" s="114" t="s">
        <v>53</v>
      </c>
      <c r="D9303" s="114" t="s">
        <v>1105</v>
      </c>
      <c r="E9303" s="115">
        <v>44880</v>
      </c>
      <c r="F9303" s="192">
        <v>0.51775462962962959</v>
      </c>
      <c r="G9303">
        <v>2</v>
      </c>
      <c r="H9303" s="114" t="s">
        <v>1106</v>
      </c>
      <c r="I9303"/>
    </row>
    <row r="9304" spans="1:9" x14ac:dyDescent="0.25">
      <c r="A9304" s="114" t="s">
        <v>2165</v>
      </c>
      <c r="B9304">
        <v>379</v>
      </c>
      <c r="C9304" s="114" t="s">
        <v>53</v>
      </c>
      <c r="D9304" s="114" t="s">
        <v>1066</v>
      </c>
      <c r="E9304" s="115">
        <v>44880</v>
      </c>
      <c r="F9304" s="192">
        <v>0.51782407407407405</v>
      </c>
      <c r="G9304">
        <v>2</v>
      </c>
      <c r="H9304" s="114" t="s">
        <v>1067</v>
      </c>
      <c r="I9304"/>
    </row>
    <row r="9305" spans="1:9" x14ac:dyDescent="0.25">
      <c r="A9305" s="114" t="s">
        <v>2165</v>
      </c>
      <c r="B9305">
        <v>380</v>
      </c>
      <c r="C9305" s="114" t="s">
        <v>54</v>
      </c>
      <c r="D9305" s="114" t="s">
        <v>1606</v>
      </c>
      <c r="E9305" s="115">
        <v>44880</v>
      </c>
      <c r="F9305" s="192">
        <v>0.51817129629629632</v>
      </c>
      <c r="G9305">
        <v>2</v>
      </c>
      <c r="H9305" s="114" t="s">
        <v>1607</v>
      </c>
      <c r="I9305">
        <v>6722916</v>
      </c>
    </row>
    <row r="9306" spans="1:9" x14ac:dyDescent="0.25">
      <c r="A9306" s="114" t="s">
        <v>2165</v>
      </c>
      <c r="B9306">
        <v>381</v>
      </c>
      <c r="C9306" s="114" t="s">
        <v>52</v>
      </c>
      <c r="D9306" s="114" t="s">
        <v>1201</v>
      </c>
      <c r="E9306" s="115">
        <v>44880</v>
      </c>
      <c r="F9306" s="192">
        <v>0.51907407407407402</v>
      </c>
      <c r="G9306">
        <v>2</v>
      </c>
      <c r="H9306" s="114" t="s">
        <v>1202</v>
      </c>
      <c r="I9306">
        <v>2736242</v>
      </c>
    </row>
    <row r="9307" spans="1:9" x14ac:dyDescent="0.25">
      <c r="A9307" s="114" t="s">
        <v>2165</v>
      </c>
      <c r="B9307">
        <v>382</v>
      </c>
      <c r="C9307" s="114" t="s">
        <v>52</v>
      </c>
      <c r="D9307" s="114" t="s">
        <v>1178</v>
      </c>
      <c r="E9307" s="115">
        <v>44880</v>
      </c>
      <c r="F9307" s="192">
        <v>0.52068287037037042</v>
      </c>
      <c r="G9307">
        <v>2</v>
      </c>
      <c r="H9307" s="114" t="s">
        <v>1179</v>
      </c>
      <c r="I9307">
        <v>7299031</v>
      </c>
    </row>
    <row r="9308" spans="1:9" x14ac:dyDescent="0.25">
      <c r="A9308" s="114" t="s">
        <v>2165</v>
      </c>
      <c r="B9308">
        <v>383</v>
      </c>
      <c r="C9308" s="114" t="s">
        <v>52</v>
      </c>
      <c r="D9308" s="114" t="s">
        <v>1074</v>
      </c>
      <c r="E9308" s="115">
        <v>44880</v>
      </c>
      <c r="F9308" s="192">
        <v>0.52158564814814812</v>
      </c>
      <c r="G9308">
        <v>2</v>
      </c>
      <c r="H9308" s="114" t="s">
        <v>1075</v>
      </c>
      <c r="I9308">
        <v>5336126</v>
      </c>
    </row>
    <row r="9309" spans="1:9" x14ac:dyDescent="0.25">
      <c r="A9309" s="114" t="s">
        <v>2165</v>
      </c>
      <c r="B9309">
        <v>384</v>
      </c>
      <c r="C9309" s="114" t="s">
        <v>52</v>
      </c>
      <c r="D9309" s="114" t="s">
        <v>1125</v>
      </c>
      <c r="E9309" s="115">
        <v>44880</v>
      </c>
      <c r="F9309" s="192">
        <v>0.52255787037037038</v>
      </c>
      <c r="G9309">
        <v>2</v>
      </c>
      <c r="H9309" s="114" t="s">
        <v>1126</v>
      </c>
      <c r="I9309">
        <v>5353238</v>
      </c>
    </row>
    <row r="9310" spans="1:9" x14ac:dyDescent="0.25">
      <c r="A9310" s="114" t="s">
        <v>2165</v>
      </c>
      <c r="B9310">
        <v>385</v>
      </c>
      <c r="C9310" s="114" t="s">
        <v>53</v>
      </c>
      <c r="D9310" s="114" t="s">
        <v>953</v>
      </c>
      <c r="E9310" s="115">
        <v>44880</v>
      </c>
      <c r="F9310" s="192">
        <v>0.52401620370370372</v>
      </c>
      <c r="G9310">
        <v>2</v>
      </c>
      <c r="H9310" s="114" t="s">
        <v>954</v>
      </c>
      <c r="I9310">
        <v>2025419</v>
      </c>
    </row>
    <row r="9311" spans="1:9" x14ac:dyDescent="0.25">
      <c r="A9311" s="114" t="s">
        <v>2165</v>
      </c>
      <c r="B9311">
        <v>386</v>
      </c>
      <c r="C9311" s="114" t="s">
        <v>53</v>
      </c>
      <c r="D9311" s="114" t="s">
        <v>883</v>
      </c>
      <c r="E9311" s="115">
        <v>44880</v>
      </c>
      <c r="F9311" s="192">
        <v>0.52408564814814818</v>
      </c>
      <c r="G9311">
        <v>2</v>
      </c>
      <c r="H9311" s="114" t="s">
        <v>884</v>
      </c>
      <c r="I9311"/>
    </row>
    <row r="9312" spans="1:9" x14ac:dyDescent="0.25">
      <c r="A9312" s="114" t="s">
        <v>2165</v>
      </c>
      <c r="B9312">
        <v>387</v>
      </c>
      <c r="C9312" s="114" t="s">
        <v>53</v>
      </c>
      <c r="D9312" s="114" t="s">
        <v>1121</v>
      </c>
      <c r="E9312" s="115">
        <v>44880</v>
      </c>
      <c r="F9312" s="192">
        <v>0.52500000000000002</v>
      </c>
      <c r="G9312">
        <v>2</v>
      </c>
      <c r="H9312" s="114" t="s">
        <v>1122</v>
      </c>
      <c r="I9312"/>
    </row>
    <row r="9313" spans="1:9" x14ac:dyDescent="0.25">
      <c r="A9313" s="114" t="s">
        <v>2165</v>
      </c>
      <c r="B9313">
        <v>388</v>
      </c>
      <c r="C9313" s="114" t="s">
        <v>52</v>
      </c>
      <c r="D9313" s="114" t="s">
        <v>1667</v>
      </c>
      <c r="E9313" s="115">
        <v>44880</v>
      </c>
      <c r="F9313" s="192">
        <v>0.52553240740740736</v>
      </c>
      <c r="G9313">
        <v>2</v>
      </c>
      <c r="H9313" s="114" t="s">
        <v>1668</v>
      </c>
      <c r="I9313">
        <v>14932401</v>
      </c>
    </row>
    <row r="9314" spans="1:9" x14ac:dyDescent="0.25">
      <c r="A9314" s="114" t="s">
        <v>2165</v>
      </c>
      <c r="B9314">
        <v>389</v>
      </c>
      <c r="C9314" s="114" t="s">
        <v>53</v>
      </c>
      <c r="D9314" s="114" t="s">
        <v>945</v>
      </c>
      <c r="E9314" s="115">
        <v>44880</v>
      </c>
      <c r="F9314" s="192">
        <v>0.5286805555555556</v>
      </c>
      <c r="G9314">
        <v>2</v>
      </c>
      <c r="H9314" s="114" t="s">
        <v>946</v>
      </c>
      <c r="I9314">
        <v>4846490</v>
      </c>
    </row>
    <row r="9315" spans="1:9" x14ac:dyDescent="0.25">
      <c r="A9315" s="114" t="s">
        <v>2165</v>
      </c>
      <c r="B9315">
        <v>390</v>
      </c>
      <c r="C9315" s="114" t="s">
        <v>53</v>
      </c>
      <c r="D9315" s="114" t="s">
        <v>2101</v>
      </c>
      <c r="E9315" s="115">
        <v>44880</v>
      </c>
      <c r="F9315" s="192">
        <v>0.53172453703703704</v>
      </c>
      <c r="G9315">
        <v>2</v>
      </c>
      <c r="H9315" s="114" t="s">
        <v>2102</v>
      </c>
      <c r="I9315"/>
    </row>
    <row r="9316" spans="1:9" x14ac:dyDescent="0.25">
      <c r="A9316" s="114" t="s">
        <v>2165</v>
      </c>
      <c r="B9316">
        <v>391</v>
      </c>
      <c r="C9316" s="114" t="s">
        <v>18</v>
      </c>
      <c r="D9316" s="114" t="s">
        <v>1692</v>
      </c>
      <c r="E9316" s="115">
        <v>44880</v>
      </c>
      <c r="F9316" s="192">
        <v>0.53255787037037039</v>
      </c>
      <c r="G9316">
        <v>2</v>
      </c>
      <c r="H9316" s="114" t="s">
        <v>1693</v>
      </c>
      <c r="I9316">
        <v>4800235</v>
      </c>
    </row>
    <row r="9317" spans="1:9" x14ac:dyDescent="0.25">
      <c r="A9317" s="114" t="s">
        <v>2165</v>
      </c>
      <c r="B9317">
        <v>392</v>
      </c>
      <c r="C9317" s="114" t="s">
        <v>52</v>
      </c>
      <c r="D9317" s="114" t="s">
        <v>1164</v>
      </c>
      <c r="E9317" s="115">
        <v>44880</v>
      </c>
      <c r="F9317" s="192">
        <v>0.53335648148148151</v>
      </c>
      <c r="G9317">
        <v>2</v>
      </c>
      <c r="H9317" s="114" t="s">
        <v>1165</v>
      </c>
      <c r="I9317">
        <v>14987576</v>
      </c>
    </row>
    <row r="9318" spans="1:9" x14ac:dyDescent="0.25">
      <c r="A9318" s="114" t="s">
        <v>2165</v>
      </c>
      <c r="B9318">
        <v>393</v>
      </c>
      <c r="C9318" s="114" t="s">
        <v>53</v>
      </c>
      <c r="D9318" s="114" t="s">
        <v>1097</v>
      </c>
      <c r="E9318" s="115">
        <v>44880</v>
      </c>
      <c r="F9318" s="192">
        <v>0.53342592592592597</v>
      </c>
      <c r="G9318">
        <v>2</v>
      </c>
      <c r="H9318" s="114" t="s">
        <v>1098</v>
      </c>
      <c r="I9318">
        <v>2091143</v>
      </c>
    </row>
    <row r="9319" spans="1:9" x14ac:dyDescent="0.25">
      <c r="A9319" s="114" t="s">
        <v>2165</v>
      </c>
      <c r="B9319">
        <v>394</v>
      </c>
      <c r="C9319" s="114" t="s">
        <v>52</v>
      </c>
      <c r="D9319" s="114" t="s">
        <v>1129</v>
      </c>
      <c r="E9319" s="115">
        <v>44880</v>
      </c>
      <c r="F9319" s="192">
        <v>0.53350694444444446</v>
      </c>
      <c r="G9319">
        <v>2</v>
      </c>
      <c r="H9319" s="114" t="s">
        <v>1130</v>
      </c>
      <c r="I9319">
        <v>4839824</v>
      </c>
    </row>
    <row r="9320" spans="1:9" x14ac:dyDescent="0.25">
      <c r="A9320" s="114" t="s">
        <v>2165</v>
      </c>
      <c r="B9320">
        <v>395</v>
      </c>
      <c r="C9320" s="114" t="s">
        <v>52</v>
      </c>
      <c r="D9320" s="114" t="s">
        <v>1135</v>
      </c>
      <c r="E9320" s="115">
        <v>44880</v>
      </c>
      <c r="F9320" s="192">
        <v>0.53362268518518519</v>
      </c>
      <c r="G9320">
        <v>2</v>
      </c>
      <c r="H9320" s="114" t="s">
        <v>1136</v>
      </c>
      <c r="I9320">
        <v>14956273</v>
      </c>
    </row>
    <row r="9321" spans="1:9" x14ac:dyDescent="0.25">
      <c r="A9321" s="114" t="s">
        <v>2165</v>
      </c>
      <c r="B9321">
        <v>396</v>
      </c>
      <c r="C9321" s="114" t="s">
        <v>53</v>
      </c>
      <c r="D9321" s="114" t="s">
        <v>919</v>
      </c>
      <c r="E9321" s="115">
        <v>44880</v>
      </c>
      <c r="F9321" s="192">
        <v>0.53402777777777777</v>
      </c>
      <c r="G9321">
        <v>2</v>
      </c>
      <c r="H9321" s="114" t="s">
        <v>920</v>
      </c>
      <c r="I9321">
        <v>4831307</v>
      </c>
    </row>
    <row r="9322" spans="1:9" x14ac:dyDescent="0.25">
      <c r="A9322" s="114" t="s">
        <v>2165</v>
      </c>
      <c r="B9322">
        <v>397</v>
      </c>
      <c r="C9322" s="114" t="s">
        <v>53</v>
      </c>
      <c r="D9322" s="114" t="s">
        <v>1398</v>
      </c>
      <c r="E9322" s="115">
        <v>44880</v>
      </c>
      <c r="F9322" s="192">
        <v>0.53418981481481487</v>
      </c>
      <c r="G9322">
        <v>2</v>
      </c>
      <c r="H9322" s="114" t="s">
        <v>1399</v>
      </c>
      <c r="I9322">
        <v>2856145</v>
      </c>
    </row>
    <row r="9323" spans="1:9" x14ac:dyDescent="0.25">
      <c r="A9323" s="114" t="s">
        <v>2165</v>
      </c>
      <c r="B9323">
        <v>398</v>
      </c>
      <c r="C9323" s="114" t="s">
        <v>53</v>
      </c>
      <c r="D9323" s="114" t="s">
        <v>1036</v>
      </c>
      <c r="E9323" s="115">
        <v>44880</v>
      </c>
      <c r="F9323" s="192">
        <v>0.5348032407407407</v>
      </c>
      <c r="G9323">
        <v>2</v>
      </c>
      <c r="H9323" s="114" t="s">
        <v>1037</v>
      </c>
      <c r="I9323"/>
    </row>
    <row r="9324" spans="1:9" x14ac:dyDescent="0.25">
      <c r="A9324" s="114" t="s">
        <v>2165</v>
      </c>
      <c r="B9324">
        <v>399</v>
      </c>
      <c r="C9324" s="114" t="s">
        <v>53</v>
      </c>
      <c r="D9324" s="114" t="s">
        <v>637</v>
      </c>
      <c r="E9324" s="115">
        <v>44880</v>
      </c>
      <c r="F9324" s="192">
        <v>0.53487268518518516</v>
      </c>
      <c r="G9324">
        <v>2</v>
      </c>
      <c r="H9324" s="114" t="s">
        <v>638</v>
      </c>
      <c r="I9324"/>
    </row>
    <row r="9325" spans="1:9" x14ac:dyDescent="0.25">
      <c r="A9325" s="114" t="s">
        <v>2165</v>
      </c>
      <c r="B9325">
        <v>400</v>
      </c>
      <c r="C9325" s="114" t="s">
        <v>53</v>
      </c>
      <c r="D9325" s="114" t="s">
        <v>893</v>
      </c>
      <c r="E9325" s="115">
        <v>44880</v>
      </c>
      <c r="F9325" s="192">
        <v>0.53634259259259254</v>
      </c>
      <c r="G9325">
        <v>2</v>
      </c>
      <c r="H9325" s="114" t="s">
        <v>894</v>
      </c>
      <c r="I9325">
        <v>5445523</v>
      </c>
    </row>
    <row r="9326" spans="1:9" x14ac:dyDescent="0.25">
      <c r="A9326" s="114" t="s">
        <v>2165</v>
      </c>
      <c r="B9326">
        <v>401</v>
      </c>
      <c r="C9326" s="114" t="s">
        <v>54</v>
      </c>
      <c r="D9326" s="114" t="s">
        <v>823</v>
      </c>
      <c r="E9326" s="115">
        <v>44880</v>
      </c>
      <c r="F9326" s="192">
        <v>0.53832175925925929</v>
      </c>
      <c r="G9326">
        <v>2</v>
      </c>
      <c r="H9326" s="114" t="s">
        <v>824</v>
      </c>
      <c r="I9326">
        <v>8330114</v>
      </c>
    </row>
    <row r="9327" spans="1:9" x14ac:dyDescent="0.25">
      <c r="A9327" s="114" t="s">
        <v>2165</v>
      </c>
      <c r="B9327">
        <v>402</v>
      </c>
      <c r="C9327" s="114" t="s">
        <v>54</v>
      </c>
      <c r="D9327" s="114" t="s">
        <v>398</v>
      </c>
      <c r="E9327" s="115">
        <v>44880</v>
      </c>
      <c r="F9327" s="192">
        <v>0.53844907407407405</v>
      </c>
      <c r="G9327">
        <v>2</v>
      </c>
      <c r="H9327" s="114" t="s">
        <v>399</v>
      </c>
      <c r="I9327">
        <v>2188052</v>
      </c>
    </row>
    <row r="9328" spans="1:9" x14ac:dyDescent="0.25">
      <c r="A9328" s="114" t="s">
        <v>2165</v>
      </c>
      <c r="B9328">
        <v>403</v>
      </c>
      <c r="C9328" s="114" t="s">
        <v>54</v>
      </c>
      <c r="D9328" s="114" t="s">
        <v>688</v>
      </c>
      <c r="E9328" s="115">
        <v>44880</v>
      </c>
      <c r="F9328" s="192">
        <v>0.53853009259259255</v>
      </c>
      <c r="G9328">
        <v>2</v>
      </c>
      <c r="H9328" s="114" t="s">
        <v>689</v>
      </c>
      <c r="I9328"/>
    </row>
    <row r="9329" spans="1:9" x14ac:dyDescent="0.25">
      <c r="A9329" s="114" t="s">
        <v>2165</v>
      </c>
      <c r="B9329">
        <v>404</v>
      </c>
      <c r="C9329" s="114" t="s">
        <v>52</v>
      </c>
      <c r="D9329" s="114" t="s">
        <v>690</v>
      </c>
      <c r="E9329" s="115">
        <v>44880</v>
      </c>
      <c r="F9329" s="192">
        <v>0.53861111111111115</v>
      </c>
      <c r="G9329">
        <v>2</v>
      </c>
      <c r="H9329" s="114" t="s">
        <v>691</v>
      </c>
      <c r="I9329">
        <v>5483873</v>
      </c>
    </row>
    <row r="9330" spans="1:9" x14ac:dyDescent="0.25">
      <c r="A9330" s="114" t="s">
        <v>2165</v>
      </c>
      <c r="B9330">
        <v>405</v>
      </c>
      <c r="C9330" s="114" t="s">
        <v>54</v>
      </c>
      <c r="D9330" s="114" t="s">
        <v>1481</v>
      </c>
      <c r="E9330" s="115">
        <v>44880</v>
      </c>
      <c r="F9330" s="192">
        <v>0.53971064814814818</v>
      </c>
      <c r="G9330">
        <v>2</v>
      </c>
      <c r="H9330" s="114" t="s">
        <v>1482</v>
      </c>
      <c r="I9330">
        <v>5492937</v>
      </c>
    </row>
    <row r="9331" spans="1:9" x14ac:dyDescent="0.25">
      <c r="A9331" s="114" t="s">
        <v>2165</v>
      </c>
      <c r="B9331">
        <v>406</v>
      </c>
      <c r="C9331" s="114" t="s">
        <v>21</v>
      </c>
      <c r="D9331" s="114" t="s">
        <v>1685</v>
      </c>
      <c r="E9331" s="115">
        <v>44880</v>
      </c>
      <c r="F9331" s="192">
        <v>0.53978009259259263</v>
      </c>
      <c r="G9331">
        <v>2</v>
      </c>
      <c r="H9331" s="114" t="s">
        <v>21</v>
      </c>
      <c r="I9331"/>
    </row>
    <row r="9332" spans="1:9" x14ac:dyDescent="0.25">
      <c r="A9332" s="114" t="s">
        <v>2165</v>
      </c>
      <c r="B9332">
        <v>407</v>
      </c>
      <c r="C9332" s="114" t="s">
        <v>21</v>
      </c>
      <c r="D9332" s="114" t="s">
        <v>772</v>
      </c>
      <c r="E9332" s="115">
        <v>44880</v>
      </c>
      <c r="F9332" s="192">
        <v>0.53984953703703709</v>
      </c>
      <c r="G9332">
        <v>2</v>
      </c>
      <c r="H9332" s="114" t="s">
        <v>21</v>
      </c>
      <c r="I9332"/>
    </row>
    <row r="9333" spans="1:9" x14ac:dyDescent="0.25">
      <c r="A9333" s="114" t="s">
        <v>2165</v>
      </c>
      <c r="B9333">
        <v>408</v>
      </c>
      <c r="C9333" s="114" t="s">
        <v>21</v>
      </c>
      <c r="D9333" s="114" t="s">
        <v>1686</v>
      </c>
      <c r="E9333" s="115">
        <v>44880</v>
      </c>
      <c r="F9333" s="192">
        <v>0.53991898148148143</v>
      </c>
      <c r="G9333">
        <v>2</v>
      </c>
      <c r="H9333" s="114" t="s">
        <v>21</v>
      </c>
      <c r="I9333"/>
    </row>
    <row r="9334" spans="1:9" x14ac:dyDescent="0.25">
      <c r="A9334" s="114" t="s">
        <v>2165</v>
      </c>
      <c r="B9334">
        <v>409</v>
      </c>
      <c r="C9334" s="114" t="s">
        <v>21</v>
      </c>
      <c r="D9334" s="114" t="s">
        <v>1832</v>
      </c>
      <c r="E9334" s="115">
        <v>44880</v>
      </c>
      <c r="F9334" s="192">
        <v>0.53998842592592589</v>
      </c>
      <c r="G9334">
        <v>2</v>
      </c>
      <c r="H9334" s="114" t="s">
        <v>21</v>
      </c>
      <c r="I9334"/>
    </row>
    <row r="9335" spans="1:9" x14ac:dyDescent="0.25">
      <c r="A9335" s="114" t="s">
        <v>2165</v>
      </c>
      <c r="B9335">
        <v>410</v>
      </c>
      <c r="C9335" s="114" t="s">
        <v>54</v>
      </c>
      <c r="D9335" s="114" t="s">
        <v>819</v>
      </c>
      <c r="E9335" s="115">
        <v>44880</v>
      </c>
      <c r="F9335" s="192">
        <v>0.54005787037037034</v>
      </c>
      <c r="G9335">
        <v>2</v>
      </c>
      <c r="H9335" s="114" t="s">
        <v>820</v>
      </c>
      <c r="I9335">
        <v>5476503</v>
      </c>
    </row>
    <row r="9336" spans="1:9" x14ac:dyDescent="0.25">
      <c r="A9336" s="114" t="s">
        <v>2165</v>
      </c>
      <c r="B9336">
        <v>411</v>
      </c>
      <c r="C9336" s="114" t="s">
        <v>54</v>
      </c>
      <c r="D9336" s="114" t="s">
        <v>2047</v>
      </c>
      <c r="E9336" s="115">
        <v>44880</v>
      </c>
      <c r="F9336" s="192">
        <v>0.54011574074074076</v>
      </c>
      <c r="G9336">
        <v>2</v>
      </c>
      <c r="H9336" s="114" t="s">
        <v>2048</v>
      </c>
      <c r="I9336">
        <v>6702489</v>
      </c>
    </row>
    <row r="9337" spans="1:9" x14ac:dyDescent="0.25">
      <c r="A9337" s="114" t="s">
        <v>2165</v>
      </c>
      <c r="B9337">
        <v>412</v>
      </c>
      <c r="C9337" s="114" t="s">
        <v>54</v>
      </c>
      <c r="D9337" s="114" t="s">
        <v>1837</v>
      </c>
      <c r="E9337" s="115">
        <v>44880</v>
      </c>
      <c r="F9337" s="192">
        <v>0.54057870370370376</v>
      </c>
      <c r="G9337">
        <v>2</v>
      </c>
      <c r="H9337" s="114" t="s">
        <v>1838</v>
      </c>
      <c r="I9337">
        <v>3640904</v>
      </c>
    </row>
    <row r="9338" spans="1:9" x14ac:dyDescent="0.25">
      <c r="A9338" s="114" t="s">
        <v>2165</v>
      </c>
      <c r="B9338">
        <v>413</v>
      </c>
      <c r="C9338" s="114" t="s">
        <v>53</v>
      </c>
      <c r="D9338" s="114" t="s">
        <v>1219</v>
      </c>
      <c r="E9338" s="115">
        <v>44880</v>
      </c>
      <c r="F9338" s="192">
        <v>0.54224537037037035</v>
      </c>
      <c r="G9338">
        <v>2</v>
      </c>
      <c r="H9338" s="114" t="s">
        <v>1220</v>
      </c>
      <c r="I9338"/>
    </row>
    <row r="9339" spans="1:9" x14ac:dyDescent="0.25">
      <c r="A9339" s="114" t="s">
        <v>2165</v>
      </c>
      <c r="B9339">
        <v>414</v>
      </c>
      <c r="C9339" s="114" t="s">
        <v>53</v>
      </c>
      <c r="D9339" s="114" t="s">
        <v>1784</v>
      </c>
      <c r="E9339" s="115">
        <v>44880</v>
      </c>
      <c r="F9339" s="192">
        <v>0.54233796296296299</v>
      </c>
      <c r="G9339">
        <v>2</v>
      </c>
      <c r="H9339" s="114" t="s">
        <v>1785</v>
      </c>
      <c r="I9339"/>
    </row>
    <row r="9340" spans="1:9" x14ac:dyDescent="0.25">
      <c r="A9340" s="114" t="s">
        <v>2165</v>
      </c>
      <c r="B9340">
        <v>415</v>
      </c>
      <c r="C9340" s="114" t="s">
        <v>54</v>
      </c>
      <c r="D9340" s="114" t="s">
        <v>516</v>
      </c>
      <c r="E9340" s="115">
        <v>44880</v>
      </c>
      <c r="F9340" s="192">
        <v>0.54256944444444444</v>
      </c>
      <c r="G9340">
        <v>2</v>
      </c>
      <c r="H9340" s="114" t="s">
        <v>517</v>
      </c>
      <c r="I9340">
        <v>7284214</v>
      </c>
    </row>
    <row r="9341" spans="1:9" x14ac:dyDescent="0.25">
      <c r="A9341" s="114" t="s">
        <v>2165</v>
      </c>
      <c r="B9341">
        <v>416</v>
      </c>
      <c r="C9341" s="114" t="s">
        <v>54</v>
      </c>
      <c r="D9341" s="114" t="s">
        <v>1326</v>
      </c>
      <c r="E9341" s="115">
        <v>44880</v>
      </c>
      <c r="F9341" s="192">
        <v>0.54313657407407412</v>
      </c>
      <c r="G9341">
        <v>2</v>
      </c>
      <c r="H9341" s="114" t="s">
        <v>1327</v>
      </c>
      <c r="I9341">
        <v>7364142</v>
      </c>
    </row>
    <row r="9342" spans="1:9" x14ac:dyDescent="0.25">
      <c r="A9342" s="114" t="s">
        <v>2165</v>
      </c>
      <c r="B9342">
        <v>417</v>
      </c>
      <c r="C9342" s="114" t="s">
        <v>53</v>
      </c>
      <c r="D9342" s="114" t="s">
        <v>1101</v>
      </c>
      <c r="E9342" s="115">
        <v>44880</v>
      </c>
      <c r="F9342" s="192">
        <v>0.54401620370370374</v>
      </c>
      <c r="G9342">
        <v>2</v>
      </c>
      <c r="H9342" s="114" t="s">
        <v>1102</v>
      </c>
      <c r="I9342">
        <v>2025603</v>
      </c>
    </row>
    <row r="9343" spans="1:9" x14ac:dyDescent="0.25">
      <c r="A9343" s="114" t="s">
        <v>2165</v>
      </c>
      <c r="B9343">
        <v>418</v>
      </c>
      <c r="C9343" s="114" t="s">
        <v>53</v>
      </c>
      <c r="D9343" s="114" t="s">
        <v>1139</v>
      </c>
      <c r="E9343" s="115">
        <v>44880</v>
      </c>
      <c r="F9343" s="192">
        <v>0.54408564814814819</v>
      </c>
      <c r="G9343">
        <v>2</v>
      </c>
      <c r="H9343" s="114" t="s">
        <v>1140</v>
      </c>
      <c r="I9343"/>
    </row>
    <row r="9344" spans="1:9" x14ac:dyDescent="0.25">
      <c r="A9344" s="114" t="s">
        <v>2165</v>
      </c>
      <c r="B9344">
        <v>419</v>
      </c>
      <c r="C9344" s="114" t="s">
        <v>53</v>
      </c>
      <c r="D9344" s="114" t="s">
        <v>875</v>
      </c>
      <c r="E9344" s="115">
        <v>44880</v>
      </c>
      <c r="F9344" s="192">
        <v>0.54751157407407403</v>
      </c>
      <c r="G9344">
        <v>2</v>
      </c>
      <c r="H9344" s="114" t="s">
        <v>876</v>
      </c>
      <c r="I9344">
        <v>3399693</v>
      </c>
    </row>
    <row r="9345" spans="1:9" x14ac:dyDescent="0.25">
      <c r="A9345" s="114" t="s">
        <v>2165</v>
      </c>
      <c r="B9345">
        <v>420</v>
      </c>
      <c r="C9345" s="114" t="s">
        <v>53</v>
      </c>
      <c r="D9345" s="114" t="s">
        <v>1622</v>
      </c>
      <c r="E9345" s="115">
        <v>44880</v>
      </c>
      <c r="F9345" s="192">
        <v>0.54780092592592589</v>
      </c>
      <c r="G9345">
        <v>2</v>
      </c>
      <c r="H9345" s="114" t="s">
        <v>1623</v>
      </c>
      <c r="I9345">
        <v>14967077</v>
      </c>
    </row>
    <row r="9346" spans="1:9" x14ac:dyDescent="0.25">
      <c r="A9346" s="114" t="s">
        <v>2165</v>
      </c>
      <c r="B9346">
        <v>421</v>
      </c>
      <c r="C9346" s="114" t="s">
        <v>53</v>
      </c>
      <c r="D9346" s="114" t="s">
        <v>853</v>
      </c>
      <c r="E9346" s="115">
        <v>44880</v>
      </c>
      <c r="F9346" s="192">
        <v>0.54842592592592587</v>
      </c>
      <c r="G9346">
        <v>2</v>
      </c>
      <c r="H9346" s="114" t="s">
        <v>854</v>
      </c>
      <c r="I9346"/>
    </row>
    <row r="9347" spans="1:9" x14ac:dyDescent="0.25">
      <c r="A9347" s="114" t="s">
        <v>2165</v>
      </c>
      <c r="B9347">
        <v>422</v>
      </c>
      <c r="C9347" s="114" t="s">
        <v>54</v>
      </c>
      <c r="D9347" s="114" t="s">
        <v>1185</v>
      </c>
      <c r="E9347" s="115">
        <v>44880</v>
      </c>
      <c r="F9347" s="192">
        <v>0.54887731481481483</v>
      </c>
      <c r="G9347">
        <v>2</v>
      </c>
      <c r="H9347" s="114" t="s">
        <v>1186</v>
      </c>
      <c r="I9347">
        <v>5411847</v>
      </c>
    </row>
    <row r="9348" spans="1:9" x14ac:dyDescent="0.25">
      <c r="A9348" s="114" t="s">
        <v>2165</v>
      </c>
      <c r="B9348">
        <v>423</v>
      </c>
      <c r="C9348" s="114" t="s">
        <v>53</v>
      </c>
      <c r="D9348" s="114" t="s">
        <v>1931</v>
      </c>
      <c r="E9348" s="115">
        <v>44880</v>
      </c>
      <c r="F9348" s="192">
        <v>0.55081018518518521</v>
      </c>
      <c r="G9348">
        <v>2</v>
      </c>
      <c r="H9348" s="114" t="s">
        <v>1932</v>
      </c>
      <c r="I9348">
        <v>2577965876</v>
      </c>
    </row>
    <row r="9349" spans="1:9" x14ac:dyDescent="0.25">
      <c r="A9349" s="114" t="s">
        <v>2165</v>
      </c>
      <c r="B9349">
        <v>424</v>
      </c>
      <c r="C9349" s="114" t="s">
        <v>52</v>
      </c>
      <c r="D9349" s="114" t="s">
        <v>1209</v>
      </c>
      <c r="E9349" s="115">
        <v>44880</v>
      </c>
      <c r="F9349" s="192">
        <v>0.55282407407407408</v>
      </c>
      <c r="G9349">
        <v>2</v>
      </c>
      <c r="H9349" s="114" t="s">
        <v>1210</v>
      </c>
      <c r="I9349">
        <v>7610039</v>
      </c>
    </row>
    <row r="9350" spans="1:9" x14ac:dyDescent="0.25">
      <c r="A9350" s="114" t="s">
        <v>2165</v>
      </c>
      <c r="B9350">
        <v>425</v>
      </c>
      <c r="C9350" s="114" t="s">
        <v>56</v>
      </c>
      <c r="D9350" s="114" t="s">
        <v>2074</v>
      </c>
      <c r="E9350" s="115">
        <v>44880</v>
      </c>
      <c r="F9350" s="192">
        <v>0.55527777777777776</v>
      </c>
      <c r="G9350">
        <v>2</v>
      </c>
      <c r="H9350" s="114" t="s">
        <v>2075</v>
      </c>
      <c r="I9350">
        <v>6721700</v>
      </c>
    </row>
    <row r="9351" spans="1:9" x14ac:dyDescent="0.25">
      <c r="A9351" s="114" t="s">
        <v>2165</v>
      </c>
      <c r="B9351">
        <v>426</v>
      </c>
      <c r="C9351" s="114" t="s">
        <v>57</v>
      </c>
      <c r="D9351" s="114" t="s">
        <v>1483</v>
      </c>
      <c r="E9351" s="115">
        <v>44880</v>
      </c>
      <c r="F9351" s="192">
        <v>0.5590856481481481</v>
      </c>
      <c r="G9351">
        <v>2</v>
      </c>
      <c r="H9351" s="114" t="s">
        <v>1484</v>
      </c>
      <c r="I9351">
        <v>6724154</v>
      </c>
    </row>
    <row r="9352" spans="1:9" x14ac:dyDescent="0.25">
      <c r="A9352" s="114" t="s">
        <v>2165</v>
      </c>
      <c r="B9352">
        <v>427</v>
      </c>
      <c r="C9352" s="114" t="s">
        <v>53</v>
      </c>
      <c r="D9352" s="114" t="s">
        <v>1835</v>
      </c>
      <c r="E9352" s="115">
        <v>44880</v>
      </c>
      <c r="F9352" s="192">
        <v>0.56592592592592594</v>
      </c>
      <c r="G9352">
        <v>2</v>
      </c>
      <c r="H9352" s="114" t="s">
        <v>1836</v>
      </c>
      <c r="I9352">
        <v>6700678</v>
      </c>
    </row>
    <row r="9353" spans="1:9" x14ac:dyDescent="0.25">
      <c r="A9353" s="114" t="s">
        <v>2165</v>
      </c>
      <c r="B9353">
        <v>428</v>
      </c>
      <c r="C9353" s="114" t="s">
        <v>53</v>
      </c>
      <c r="D9353" s="114" t="s">
        <v>929</v>
      </c>
      <c r="E9353" s="115">
        <v>44880</v>
      </c>
      <c r="F9353" s="192">
        <v>0.56694444444444447</v>
      </c>
      <c r="G9353">
        <v>2</v>
      </c>
      <c r="H9353" s="114" t="s">
        <v>930</v>
      </c>
      <c r="I9353">
        <v>5510187</v>
      </c>
    </row>
    <row r="9354" spans="1:9" x14ac:dyDescent="0.25">
      <c r="A9354" s="114" t="s">
        <v>2165</v>
      </c>
      <c r="B9354">
        <v>429</v>
      </c>
      <c r="C9354" s="114" t="s">
        <v>52</v>
      </c>
      <c r="D9354" s="114" t="s">
        <v>915</v>
      </c>
      <c r="E9354" s="115">
        <v>44880</v>
      </c>
      <c r="F9354" s="192">
        <v>0.56704861111111116</v>
      </c>
      <c r="G9354">
        <v>2</v>
      </c>
      <c r="H9354" s="114" t="s">
        <v>916</v>
      </c>
      <c r="I9354">
        <v>5348383</v>
      </c>
    </row>
    <row r="9355" spans="1:9" x14ac:dyDescent="0.25">
      <c r="A9355" s="114" t="s">
        <v>2165</v>
      </c>
      <c r="B9355">
        <v>430</v>
      </c>
      <c r="C9355" s="114" t="s">
        <v>54</v>
      </c>
      <c r="D9355" s="114" t="s">
        <v>1610</v>
      </c>
      <c r="E9355" s="115">
        <v>44880</v>
      </c>
      <c r="F9355" s="192">
        <v>0.56821759259259264</v>
      </c>
      <c r="G9355">
        <v>2</v>
      </c>
      <c r="H9355" s="114" t="s">
        <v>1611</v>
      </c>
      <c r="I9355">
        <v>7584532</v>
      </c>
    </row>
    <row r="9356" spans="1:9" x14ac:dyDescent="0.25">
      <c r="A9356" s="114" t="s">
        <v>2165</v>
      </c>
      <c r="B9356">
        <v>431</v>
      </c>
      <c r="C9356" s="114" t="s">
        <v>52</v>
      </c>
      <c r="D9356" s="114" t="s">
        <v>1113</v>
      </c>
      <c r="E9356" s="115">
        <v>44880</v>
      </c>
      <c r="F9356" s="192">
        <v>0.56829861111111113</v>
      </c>
      <c r="G9356">
        <v>2</v>
      </c>
      <c r="H9356" s="114" t="s">
        <v>1114</v>
      </c>
      <c r="I9356">
        <v>8117362</v>
      </c>
    </row>
    <row r="9357" spans="1:9" x14ac:dyDescent="0.25">
      <c r="A9357" s="114" t="s">
        <v>2165</v>
      </c>
      <c r="B9357">
        <v>432</v>
      </c>
      <c r="C9357" s="114" t="s">
        <v>53</v>
      </c>
      <c r="D9357" s="114" t="s">
        <v>1770</v>
      </c>
      <c r="E9357" s="115">
        <v>44880</v>
      </c>
      <c r="F9357" s="192">
        <v>0.56927083333333328</v>
      </c>
      <c r="G9357">
        <v>2</v>
      </c>
      <c r="H9357" s="114" t="s">
        <v>1771</v>
      </c>
      <c r="I9357">
        <v>14990032</v>
      </c>
    </row>
    <row r="9358" spans="1:9" x14ac:dyDescent="0.25">
      <c r="A9358" s="114" t="s">
        <v>2165</v>
      </c>
      <c r="B9358">
        <v>433</v>
      </c>
      <c r="C9358" s="114" t="s">
        <v>53</v>
      </c>
      <c r="D9358" s="114" t="s">
        <v>1211</v>
      </c>
      <c r="E9358" s="115">
        <v>44880</v>
      </c>
      <c r="F9358" s="192">
        <v>0.56961805555555556</v>
      </c>
      <c r="G9358">
        <v>2</v>
      </c>
      <c r="H9358" s="114" t="s">
        <v>1212</v>
      </c>
      <c r="I9358"/>
    </row>
    <row r="9359" spans="1:9" x14ac:dyDescent="0.25">
      <c r="A9359" s="114" t="s">
        <v>2165</v>
      </c>
      <c r="B9359">
        <v>434</v>
      </c>
      <c r="C9359" s="114" t="s">
        <v>53</v>
      </c>
      <c r="D9359" s="114" t="s">
        <v>959</v>
      </c>
      <c r="E9359" s="115">
        <v>44880</v>
      </c>
      <c r="F9359" s="192">
        <v>0.57142361111111106</v>
      </c>
      <c r="G9359">
        <v>2</v>
      </c>
      <c r="H9359" s="114" t="s">
        <v>960</v>
      </c>
      <c r="I9359">
        <v>5468370</v>
      </c>
    </row>
    <row r="9360" spans="1:9" x14ac:dyDescent="0.25">
      <c r="A9360" s="114" t="s">
        <v>2165</v>
      </c>
      <c r="B9360">
        <v>435</v>
      </c>
      <c r="C9360" s="114" t="s">
        <v>53</v>
      </c>
      <c r="D9360" s="114" t="s">
        <v>865</v>
      </c>
      <c r="E9360" s="115">
        <v>44880</v>
      </c>
      <c r="F9360" s="192">
        <v>0.57165509259259262</v>
      </c>
      <c r="G9360">
        <v>2</v>
      </c>
      <c r="H9360" s="114" t="s">
        <v>866</v>
      </c>
      <c r="I9360">
        <v>7315423</v>
      </c>
    </row>
    <row r="9361" spans="1:9" x14ac:dyDescent="0.25">
      <c r="A9361" s="114" t="s">
        <v>2165</v>
      </c>
      <c r="B9361">
        <v>436</v>
      </c>
      <c r="C9361" s="114" t="s">
        <v>52</v>
      </c>
      <c r="D9361" s="114" t="s">
        <v>1655</v>
      </c>
      <c r="E9361" s="115">
        <v>44880</v>
      </c>
      <c r="F9361" s="192">
        <v>0.5721180555555555</v>
      </c>
      <c r="G9361">
        <v>2</v>
      </c>
      <c r="H9361" s="114" t="s">
        <v>1656</v>
      </c>
      <c r="I9361">
        <v>5427240</v>
      </c>
    </row>
    <row r="9362" spans="1:9" x14ac:dyDescent="0.25">
      <c r="A9362" s="114" t="s">
        <v>2165</v>
      </c>
      <c r="B9362">
        <v>437</v>
      </c>
      <c r="C9362" s="114" t="s">
        <v>52</v>
      </c>
      <c r="D9362" s="114" t="s">
        <v>972</v>
      </c>
      <c r="E9362" s="115">
        <v>44880</v>
      </c>
      <c r="F9362" s="192">
        <v>0.57216435185185188</v>
      </c>
      <c r="G9362">
        <v>2</v>
      </c>
      <c r="H9362" s="114" t="s">
        <v>973</v>
      </c>
      <c r="I9362">
        <v>14932386</v>
      </c>
    </row>
    <row r="9363" spans="1:9" x14ac:dyDescent="0.25">
      <c r="A9363" s="114" t="s">
        <v>2165</v>
      </c>
      <c r="B9363">
        <v>438</v>
      </c>
      <c r="C9363" s="114" t="s">
        <v>52</v>
      </c>
      <c r="D9363" s="114" t="s">
        <v>1794</v>
      </c>
      <c r="E9363" s="115">
        <v>44880</v>
      </c>
      <c r="F9363" s="192">
        <v>0.57243055555555555</v>
      </c>
      <c r="G9363">
        <v>2</v>
      </c>
      <c r="H9363" s="114" t="s">
        <v>1795</v>
      </c>
      <c r="I9363">
        <v>2649401</v>
      </c>
    </row>
    <row r="9364" spans="1:9" x14ac:dyDescent="0.25">
      <c r="A9364" s="114" t="s">
        <v>2165</v>
      </c>
      <c r="B9364">
        <v>439</v>
      </c>
      <c r="C9364" s="114" t="s">
        <v>57</v>
      </c>
      <c r="D9364" s="114" t="s">
        <v>753</v>
      </c>
      <c r="E9364" s="115">
        <v>44880</v>
      </c>
      <c r="F9364" s="192">
        <v>0.57328703703703698</v>
      </c>
      <c r="G9364">
        <v>2</v>
      </c>
      <c r="H9364" s="114" t="s">
        <v>754</v>
      </c>
      <c r="I9364">
        <v>5277330</v>
      </c>
    </row>
    <row r="9365" spans="1:9" x14ac:dyDescent="0.25">
      <c r="A9365" s="114" t="s">
        <v>2165</v>
      </c>
      <c r="B9365">
        <v>440</v>
      </c>
      <c r="C9365" s="114" t="s">
        <v>53</v>
      </c>
      <c r="D9365" s="114" t="s">
        <v>1019</v>
      </c>
      <c r="E9365" s="115">
        <v>44880</v>
      </c>
      <c r="F9365" s="192">
        <v>0.57358796296296299</v>
      </c>
      <c r="G9365">
        <v>2</v>
      </c>
      <c r="H9365" s="114" t="s">
        <v>1020</v>
      </c>
      <c r="I9365">
        <v>4841171</v>
      </c>
    </row>
    <row r="9366" spans="1:9" x14ac:dyDescent="0.25">
      <c r="A9366" s="114" t="s">
        <v>2165</v>
      </c>
      <c r="B9366">
        <v>441</v>
      </c>
      <c r="C9366" s="114" t="s">
        <v>53</v>
      </c>
      <c r="D9366" s="114" t="s">
        <v>1721</v>
      </c>
      <c r="E9366" s="115">
        <v>44880</v>
      </c>
      <c r="F9366" s="192">
        <v>0.5738078703703704</v>
      </c>
      <c r="G9366">
        <v>2</v>
      </c>
      <c r="H9366" s="114" t="s">
        <v>1722</v>
      </c>
      <c r="I9366"/>
    </row>
    <row r="9367" spans="1:9" x14ac:dyDescent="0.25">
      <c r="A9367" s="114" t="s">
        <v>2165</v>
      </c>
      <c r="B9367">
        <v>442</v>
      </c>
      <c r="C9367" s="114" t="s">
        <v>53</v>
      </c>
      <c r="D9367" s="114" t="s">
        <v>751</v>
      </c>
      <c r="E9367" s="115">
        <v>44880</v>
      </c>
      <c r="F9367" s="192">
        <v>0.5747106481481481</v>
      </c>
      <c r="G9367">
        <v>2</v>
      </c>
      <c r="H9367" s="114" t="s">
        <v>752</v>
      </c>
      <c r="I9367"/>
    </row>
    <row r="9368" spans="1:9" x14ac:dyDescent="0.25">
      <c r="A9368" s="114" t="s">
        <v>2165</v>
      </c>
      <c r="B9368">
        <v>443</v>
      </c>
      <c r="C9368" s="114" t="s">
        <v>24</v>
      </c>
      <c r="D9368" s="114" t="s">
        <v>676</v>
      </c>
      <c r="E9368" s="115">
        <v>44880</v>
      </c>
      <c r="F9368" s="192">
        <v>0.58365740740740746</v>
      </c>
      <c r="G9368">
        <v>2</v>
      </c>
      <c r="H9368" s="114" t="s">
        <v>677</v>
      </c>
      <c r="I9368">
        <v>5480001</v>
      </c>
    </row>
    <row r="9369" spans="1:9" x14ac:dyDescent="0.25">
      <c r="A9369" s="114" t="s">
        <v>2165</v>
      </c>
      <c r="B9369">
        <v>444</v>
      </c>
      <c r="C9369" s="114" t="s">
        <v>54</v>
      </c>
      <c r="D9369" s="114" t="s">
        <v>708</v>
      </c>
      <c r="E9369" s="115">
        <v>44880</v>
      </c>
      <c r="F9369" s="192">
        <v>0.58527777777777779</v>
      </c>
      <c r="G9369">
        <v>2</v>
      </c>
      <c r="H9369" s="114" t="s">
        <v>709</v>
      </c>
      <c r="I9369"/>
    </row>
    <row r="9370" spans="1:9" x14ac:dyDescent="0.25">
      <c r="A9370" s="114" t="s">
        <v>2165</v>
      </c>
      <c r="B9370">
        <v>445</v>
      </c>
      <c r="C9370" s="114" t="s">
        <v>53</v>
      </c>
      <c r="D9370" s="114" t="s">
        <v>2105</v>
      </c>
      <c r="E9370" s="115">
        <v>44880</v>
      </c>
      <c r="F9370" s="192">
        <v>0.58542824074074074</v>
      </c>
      <c r="G9370">
        <v>2</v>
      </c>
      <c r="H9370" s="114" t="s">
        <v>2106</v>
      </c>
      <c r="I9370"/>
    </row>
    <row r="9371" spans="1:9" x14ac:dyDescent="0.25">
      <c r="A9371" s="114" t="s">
        <v>2165</v>
      </c>
      <c r="B9371">
        <v>446</v>
      </c>
      <c r="C9371" s="114" t="s">
        <v>52</v>
      </c>
      <c r="D9371" s="114" t="s">
        <v>1205</v>
      </c>
      <c r="E9371" s="115">
        <v>44880</v>
      </c>
      <c r="F9371" s="192">
        <v>0.58627314814814813</v>
      </c>
      <c r="G9371">
        <v>2</v>
      </c>
      <c r="H9371" s="114" t="s">
        <v>1206</v>
      </c>
      <c r="I9371">
        <v>6691275</v>
      </c>
    </row>
    <row r="9372" spans="1:9" x14ac:dyDescent="0.25">
      <c r="A9372" s="114" t="s">
        <v>2165</v>
      </c>
      <c r="B9372">
        <v>447</v>
      </c>
      <c r="C9372" s="114" t="s">
        <v>53</v>
      </c>
      <c r="D9372" s="114" t="s">
        <v>1774</v>
      </c>
      <c r="E9372" s="115">
        <v>44880</v>
      </c>
      <c r="F9372" s="192">
        <v>0.58641203703703704</v>
      </c>
      <c r="G9372">
        <v>2</v>
      </c>
      <c r="H9372" s="114" t="s">
        <v>1775</v>
      </c>
      <c r="I9372"/>
    </row>
    <row r="9373" spans="1:9" x14ac:dyDescent="0.25">
      <c r="A9373" s="114" t="s">
        <v>2165</v>
      </c>
      <c r="B9373">
        <v>448</v>
      </c>
      <c r="C9373" s="114" t="s">
        <v>55</v>
      </c>
      <c r="D9373" s="114" t="s">
        <v>2158</v>
      </c>
      <c r="E9373" s="115">
        <v>44880</v>
      </c>
      <c r="F9373" s="192">
        <v>0.59422453703703704</v>
      </c>
      <c r="G9373">
        <v>2</v>
      </c>
      <c r="H9373" s="114" t="s">
        <v>2159</v>
      </c>
      <c r="I9373"/>
    </row>
    <row r="9374" spans="1:9" x14ac:dyDescent="0.25">
      <c r="A9374" s="114" t="s">
        <v>2165</v>
      </c>
      <c r="B9374">
        <v>449</v>
      </c>
      <c r="C9374" s="114" t="s">
        <v>55</v>
      </c>
      <c r="D9374" s="114" t="s">
        <v>1475</v>
      </c>
      <c r="E9374" s="115">
        <v>44880</v>
      </c>
      <c r="F9374" s="192">
        <v>0.5995138888888889</v>
      </c>
      <c r="G9374">
        <v>2</v>
      </c>
      <c r="H9374" s="114" t="s">
        <v>1476</v>
      </c>
      <c r="I9374"/>
    </row>
    <row r="9375" spans="1:9" x14ac:dyDescent="0.25">
      <c r="A9375" s="114" t="s">
        <v>2165</v>
      </c>
      <c r="B9375">
        <v>450</v>
      </c>
      <c r="C9375" s="114" t="s">
        <v>54</v>
      </c>
      <c r="D9375" s="114" t="s">
        <v>1162</v>
      </c>
      <c r="E9375" s="115">
        <v>44880</v>
      </c>
      <c r="F9375" s="192">
        <v>0.62962962962962965</v>
      </c>
      <c r="G9375">
        <v>2</v>
      </c>
      <c r="H9375" s="114" t="s">
        <v>1163</v>
      </c>
      <c r="I9375">
        <v>6723329</v>
      </c>
    </row>
    <row r="9376" spans="1:9" x14ac:dyDescent="0.25">
      <c r="A9376" s="114" t="s">
        <v>2165</v>
      </c>
      <c r="B9376">
        <v>451</v>
      </c>
      <c r="C9376" s="114" t="s">
        <v>54</v>
      </c>
      <c r="D9376" s="114" t="s">
        <v>1376</v>
      </c>
      <c r="E9376" s="115">
        <v>44880</v>
      </c>
      <c r="F9376" s="192">
        <v>0.62972222222222218</v>
      </c>
      <c r="G9376">
        <v>2</v>
      </c>
      <c r="H9376" s="114" t="s">
        <v>1377</v>
      </c>
      <c r="I9376">
        <v>6691863</v>
      </c>
    </row>
    <row r="9377" spans="1:9" x14ac:dyDescent="0.25">
      <c r="A9377" s="114" t="s">
        <v>2165</v>
      </c>
      <c r="B9377">
        <v>452</v>
      </c>
      <c r="C9377" s="114" t="s">
        <v>52</v>
      </c>
      <c r="D9377" s="114" t="s">
        <v>2172</v>
      </c>
      <c r="E9377" s="115">
        <v>44880</v>
      </c>
      <c r="F9377" s="192">
        <v>0.6312268518518519</v>
      </c>
      <c r="G9377">
        <v>2</v>
      </c>
      <c r="H9377" s="114" t="s">
        <v>2173</v>
      </c>
      <c r="I9377">
        <v>5382424</v>
      </c>
    </row>
    <row r="9378" spans="1:9" x14ac:dyDescent="0.25">
      <c r="A9378" s="114" t="s">
        <v>2165</v>
      </c>
      <c r="B9378">
        <v>453</v>
      </c>
      <c r="C9378" s="114" t="s">
        <v>53</v>
      </c>
      <c r="D9378" s="114" t="s">
        <v>1663</v>
      </c>
      <c r="E9378" s="115">
        <v>44880</v>
      </c>
      <c r="F9378" s="192">
        <v>0.64177083333333329</v>
      </c>
      <c r="G9378">
        <v>2</v>
      </c>
      <c r="H9378" s="114" t="s">
        <v>1664</v>
      </c>
      <c r="I9378">
        <v>14932376</v>
      </c>
    </row>
    <row r="9379" spans="1:9" x14ac:dyDescent="0.25">
      <c r="A9379" s="114" t="s">
        <v>2165</v>
      </c>
      <c r="B9379">
        <v>454</v>
      </c>
      <c r="C9379" s="114" t="s">
        <v>53</v>
      </c>
      <c r="D9379" s="114" t="s">
        <v>1027</v>
      </c>
      <c r="E9379" s="115">
        <v>44880</v>
      </c>
      <c r="F9379" s="192">
        <v>0.64385416666666662</v>
      </c>
      <c r="G9379">
        <v>2</v>
      </c>
      <c r="H9379" s="114" t="s">
        <v>1028</v>
      </c>
      <c r="I9379"/>
    </row>
    <row r="9380" spans="1:9" x14ac:dyDescent="0.25">
      <c r="A9380" s="114" t="s">
        <v>2165</v>
      </c>
      <c r="B9380">
        <v>455</v>
      </c>
      <c r="C9380" s="114" t="s">
        <v>52</v>
      </c>
      <c r="D9380" s="114" t="s">
        <v>1015</v>
      </c>
      <c r="E9380" s="115">
        <v>44880</v>
      </c>
      <c r="F9380" s="192">
        <v>0.64660879629629631</v>
      </c>
      <c r="G9380">
        <v>2</v>
      </c>
      <c r="H9380" s="114" t="s">
        <v>1016</v>
      </c>
      <c r="I9380">
        <v>2713830</v>
      </c>
    </row>
    <row r="9381" spans="1:9" x14ac:dyDescent="0.25">
      <c r="A9381" s="114" t="s">
        <v>2165</v>
      </c>
      <c r="B9381">
        <v>456</v>
      </c>
      <c r="C9381" s="114" t="s">
        <v>52</v>
      </c>
      <c r="D9381" s="114" t="s">
        <v>1966</v>
      </c>
      <c r="E9381" s="115">
        <v>44880</v>
      </c>
      <c r="F9381" s="192">
        <v>0.64789351851851851</v>
      </c>
      <c r="G9381">
        <v>2</v>
      </c>
      <c r="H9381" s="114" t="s">
        <v>1967</v>
      </c>
      <c r="I9381">
        <v>5033561</v>
      </c>
    </row>
    <row r="9382" spans="1:9" x14ac:dyDescent="0.25">
      <c r="A9382" s="114" t="s">
        <v>2165</v>
      </c>
      <c r="B9382">
        <v>457</v>
      </c>
      <c r="C9382" s="114" t="s">
        <v>52</v>
      </c>
      <c r="D9382" s="114" t="s">
        <v>1199</v>
      </c>
      <c r="E9382" s="115">
        <v>44880</v>
      </c>
      <c r="F9382" s="192">
        <v>0.64795138888888892</v>
      </c>
      <c r="G9382">
        <v>2</v>
      </c>
      <c r="H9382" s="114" t="s">
        <v>1200</v>
      </c>
      <c r="I9382">
        <v>7054903</v>
      </c>
    </row>
    <row r="9383" spans="1:9" x14ac:dyDescent="0.25">
      <c r="A9383" s="114" t="s">
        <v>2165</v>
      </c>
      <c r="B9383">
        <v>458</v>
      </c>
      <c r="C9383" s="114" t="s">
        <v>52</v>
      </c>
      <c r="D9383" s="114" t="s">
        <v>982</v>
      </c>
      <c r="E9383" s="115">
        <v>44880</v>
      </c>
      <c r="F9383" s="192">
        <v>0.64804398148148146</v>
      </c>
      <c r="G9383">
        <v>2</v>
      </c>
      <c r="H9383" s="114" t="s">
        <v>983</v>
      </c>
      <c r="I9383">
        <v>3639736</v>
      </c>
    </row>
    <row r="9384" spans="1:9" x14ac:dyDescent="0.25">
      <c r="A9384" s="114" t="s">
        <v>2165</v>
      </c>
      <c r="B9384">
        <v>459</v>
      </c>
      <c r="C9384" s="114" t="s">
        <v>52</v>
      </c>
      <c r="D9384" s="114" t="s">
        <v>1087</v>
      </c>
      <c r="E9384" s="115">
        <v>44880</v>
      </c>
      <c r="F9384" s="192">
        <v>0.64807870370370368</v>
      </c>
      <c r="G9384">
        <v>2</v>
      </c>
      <c r="H9384" s="114" t="s">
        <v>1088</v>
      </c>
      <c r="I9384">
        <v>7341922</v>
      </c>
    </row>
    <row r="9385" spans="1:9" x14ac:dyDescent="0.25">
      <c r="A9385" s="114" t="s">
        <v>2165</v>
      </c>
      <c r="B9385">
        <v>460</v>
      </c>
      <c r="C9385" s="114" t="s">
        <v>53</v>
      </c>
      <c r="D9385" s="114" t="s">
        <v>554</v>
      </c>
      <c r="E9385" s="115">
        <v>44880</v>
      </c>
      <c r="F9385" s="192">
        <v>0.64835648148148151</v>
      </c>
      <c r="G9385">
        <v>2</v>
      </c>
      <c r="H9385" s="114" t="s">
        <v>555</v>
      </c>
      <c r="I9385"/>
    </row>
    <row r="9386" spans="1:9" x14ac:dyDescent="0.25">
      <c r="A9386" s="114" t="s">
        <v>2165</v>
      </c>
      <c r="B9386">
        <v>461</v>
      </c>
      <c r="C9386" s="114" t="s">
        <v>53</v>
      </c>
      <c r="D9386" s="114" t="s">
        <v>935</v>
      </c>
      <c r="E9386" s="115">
        <v>44880</v>
      </c>
      <c r="F9386" s="192">
        <v>0.65153935185185186</v>
      </c>
      <c r="G9386">
        <v>2</v>
      </c>
      <c r="H9386" s="114" t="s">
        <v>936</v>
      </c>
      <c r="I9386">
        <v>15027063</v>
      </c>
    </row>
    <row r="9387" spans="1:9" x14ac:dyDescent="0.25">
      <c r="A9387" s="114" t="s">
        <v>2165</v>
      </c>
      <c r="B9387">
        <v>462</v>
      </c>
      <c r="C9387" s="114" t="s">
        <v>52</v>
      </c>
      <c r="D9387" s="114" t="s">
        <v>1068</v>
      </c>
      <c r="E9387" s="115">
        <v>44880</v>
      </c>
      <c r="F9387" s="192">
        <v>0.65310185185185188</v>
      </c>
      <c r="G9387">
        <v>2</v>
      </c>
      <c r="H9387" s="114" t="s">
        <v>1069</v>
      </c>
      <c r="I9387">
        <v>5334482</v>
      </c>
    </row>
    <row r="9388" spans="1:9" x14ac:dyDescent="0.25">
      <c r="A9388" s="114" t="s">
        <v>2165</v>
      </c>
      <c r="B9388">
        <v>463</v>
      </c>
      <c r="C9388" s="114" t="s">
        <v>52</v>
      </c>
      <c r="D9388" s="114" t="s">
        <v>1203</v>
      </c>
      <c r="E9388" s="115">
        <v>44880</v>
      </c>
      <c r="F9388" s="192">
        <v>0.658599537037037</v>
      </c>
      <c r="G9388">
        <v>2</v>
      </c>
      <c r="H9388" s="114" t="s">
        <v>1204</v>
      </c>
      <c r="I9388">
        <v>6713825</v>
      </c>
    </row>
    <row r="9389" spans="1:9" x14ac:dyDescent="0.25">
      <c r="A9389" s="114" t="s">
        <v>2165</v>
      </c>
      <c r="B9389">
        <v>464</v>
      </c>
      <c r="C9389" s="114" t="s">
        <v>52</v>
      </c>
      <c r="D9389" s="114" t="s">
        <v>1004</v>
      </c>
      <c r="E9389" s="115">
        <v>44880</v>
      </c>
      <c r="F9389" s="192">
        <v>0.6620949074074074</v>
      </c>
      <c r="G9389">
        <v>2</v>
      </c>
      <c r="H9389" s="114" t="s">
        <v>1005</v>
      </c>
      <c r="I9389"/>
    </row>
    <row r="9390" spans="1:9" x14ac:dyDescent="0.25">
      <c r="A9390" s="114" t="s">
        <v>2165</v>
      </c>
      <c r="B9390">
        <v>465</v>
      </c>
      <c r="C9390" s="114" t="s">
        <v>54</v>
      </c>
      <c r="D9390" s="114" t="s">
        <v>2174</v>
      </c>
      <c r="E9390" s="115">
        <v>44880</v>
      </c>
      <c r="F9390" s="192">
        <v>0.6761921296296296</v>
      </c>
      <c r="G9390">
        <v>2</v>
      </c>
      <c r="H9390" s="114" t="s">
        <v>2175</v>
      </c>
      <c r="I9390"/>
    </row>
    <row r="9391" spans="1:9" x14ac:dyDescent="0.25">
      <c r="A9391" s="114" t="s">
        <v>2165</v>
      </c>
      <c r="B9391">
        <v>466</v>
      </c>
      <c r="C9391" s="114" t="s">
        <v>53</v>
      </c>
      <c r="D9391" s="114" t="s">
        <v>212</v>
      </c>
      <c r="E9391" s="115">
        <v>44880</v>
      </c>
      <c r="F9391" s="192">
        <v>0.75567129629629626</v>
      </c>
      <c r="G9391">
        <v>2</v>
      </c>
      <c r="H9391" s="114" t="s">
        <v>213</v>
      </c>
      <c r="I9391">
        <v>14930541</v>
      </c>
    </row>
    <row r="9392" spans="1:9" x14ac:dyDescent="0.25">
      <c r="A9392" s="114" t="s">
        <v>2165</v>
      </c>
      <c r="B9392">
        <v>467</v>
      </c>
      <c r="C9392" s="114" t="s">
        <v>53</v>
      </c>
      <c r="D9392" s="114" t="s">
        <v>1459</v>
      </c>
      <c r="E9392" s="115">
        <v>44880</v>
      </c>
      <c r="F9392" s="192">
        <v>0.75572916666666667</v>
      </c>
      <c r="G9392">
        <v>2</v>
      </c>
      <c r="H9392" s="114" t="s">
        <v>1460</v>
      </c>
      <c r="I9392">
        <v>2045289</v>
      </c>
    </row>
    <row r="9393" spans="1:9" x14ac:dyDescent="0.25">
      <c r="A9393" s="114" t="s">
        <v>2165</v>
      </c>
      <c r="B9393">
        <v>468</v>
      </c>
      <c r="C9393" s="114" t="s">
        <v>52</v>
      </c>
      <c r="D9393" s="114" t="s">
        <v>1804</v>
      </c>
      <c r="E9393" s="115">
        <v>44880</v>
      </c>
      <c r="F9393" s="192">
        <v>0.75579861111111113</v>
      </c>
      <c r="G9393">
        <v>2</v>
      </c>
      <c r="H9393" s="114" t="s">
        <v>1805</v>
      </c>
      <c r="I9393">
        <v>7513986</v>
      </c>
    </row>
    <row r="9394" spans="1:9" x14ac:dyDescent="0.25">
      <c r="A9394" s="114" t="s">
        <v>2165</v>
      </c>
      <c r="B9394">
        <v>469</v>
      </c>
      <c r="C9394" s="114" t="s">
        <v>52</v>
      </c>
      <c r="D9394" s="114" t="s">
        <v>480</v>
      </c>
      <c r="E9394" s="115">
        <v>44880</v>
      </c>
      <c r="F9394" s="192">
        <v>0.75638888888888889</v>
      </c>
      <c r="G9394">
        <v>2</v>
      </c>
      <c r="H9394" s="114" t="s">
        <v>481</v>
      </c>
      <c r="I9394">
        <v>4834213</v>
      </c>
    </row>
    <row r="9395" spans="1:9" x14ac:dyDescent="0.25">
      <c r="A9395" s="114" t="s">
        <v>2165</v>
      </c>
      <c r="B9395">
        <v>470</v>
      </c>
      <c r="C9395" s="114" t="s">
        <v>52</v>
      </c>
      <c r="D9395" s="114" t="s">
        <v>1696</v>
      </c>
      <c r="E9395" s="115">
        <v>44880</v>
      </c>
      <c r="F9395" s="192">
        <v>0.7564467592592593</v>
      </c>
      <c r="G9395">
        <v>2</v>
      </c>
      <c r="H9395" s="114" t="s">
        <v>1697</v>
      </c>
      <c r="I9395">
        <v>14810356</v>
      </c>
    </row>
    <row r="9396" spans="1:9" x14ac:dyDescent="0.25">
      <c r="A9396" s="114" t="s">
        <v>2165</v>
      </c>
      <c r="B9396">
        <v>471</v>
      </c>
      <c r="C9396" s="114" t="s">
        <v>56</v>
      </c>
      <c r="D9396" s="114" t="s">
        <v>1434</v>
      </c>
      <c r="E9396" s="115">
        <v>44880</v>
      </c>
      <c r="F9396" s="192">
        <v>0.75651620370370365</v>
      </c>
      <c r="G9396">
        <v>2</v>
      </c>
      <c r="H9396" s="114" t="s">
        <v>1435</v>
      </c>
      <c r="I9396"/>
    </row>
    <row r="9397" spans="1:9" x14ac:dyDescent="0.25">
      <c r="A9397" s="114" t="s">
        <v>2165</v>
      </c>
      <c r="B9397">
        <v>472</v>
      </c>
      <c r="C9397" s="114" t="s">
        <v>52</v>
      </c>
      <c r="D9397" s="114" t="s">
        <v>1250</v>
      </c>
      <c r="E9397" s="115">
        <v>44880</v>
      </c>
      <c r="F9397" s="192">
        <v>0.7565856481481481</v>
      </c>
      <c r="G9397">
        <v>2</v>
      </c>
      <c r="H9397" s="114" t="s">
        <v>1251</v>
      </c>
      <c r="I9397">
        <v>5409209</v>
      </c>
    </row>
    <row r="9398" spans="1:9" x14ac:dyDescent="0.25">
      <c r="A9398" s="114" t="s">
        <v>2165</v>
      </c>
      <c r="B9398">
        <v>473</v>
      </c>
      <c r="C9398" s="114" t="s">
        <v>53</v>
      </c>
      <c r="D9398" s="114" t="s">
        <v>905</v>
      </c>
      <c r="E9398" s="115">
        <v>44880</v>
      </c>
      <c r="F9398" s="192">
        <v>0.75664351851851852</v>
      </c>
      <c r="G9398">
        <v>2</v>
      </c>
      <c r="H9398" s="114" t="s">
        <v>906</v>
      </c>
      <c r="I9398">
        <v>2048557</v>
      </c>
    </row>
    <row r="9399" spans="1:9" x14ac:dyDescent="0.25">
      <c r="A9399" s="114" t="s">
        <v>2165</v>
      </c>
      <c r="B9399">
        <v>474</v>
      </c>
      <c r="C9399" s="114" t="s">
        <v>53</v>
      </c>
      <c r="D9399" s="114" t="s">
        <v>1240</v>
      </c>
      <c r="E9399" s="115">
        <v>44880</v>
      </c>
      <c r="F9399" s="192">
        <v>0.75671296296296298</v>
      </c>
      <c r="G9399">
        <v>2</v>
      </c>
      <c r="H9399" s="114" t="s">
        <v>1241</v>
      </c>
      <c r="I9399">
        <v>14970175</v>
      </c>
    </row>
    <row r="9400" spans="1:9" x14ac:dyDescent="0.25">
      <c r="A9400" s="114" t="s">
        <v>2165</v>
      </c>
      <c r="B9400">
        <v>475</v>
      </c>
      <c r="C9400" s="114" t="s">
        <v>53</v>
      </c>
      <c r="D9400" s="114" t="s">
        <v>488</v>
      </c>
      <c r="E9400" s="115">
        <v>44880</v>
      </c>
      <c r="F9400" s="192">
        <v>0.75688657407407411</v>
      </c>
      <c r="G9400">
        <v>2</v>
      </c>
      <c r="H9400" s="114" t="s">
        <v>489</v>
      </c>
      <c r="I9400">
        <v>3379350</v>
      </c>
    </row>
    <row r="9401" spans="1:9" x14ac:dyDescent="0.25">
      <c r="A9401" s="114" t="s">
        <v>2165</v>
      </c>
      <c r="B9401">
        <v>476</v>
      </c>
      <c r="C9401" s="114" t="s">
        <v>53</v>
      </c>
      <c r="D9401" s="114" t="s">
        <v>1493</v>
      </c>
      <c r="E9401" s="115">
        <v>44880</v>
      </c>
      <c r="F9401" s="192">
        <v>0.75694444444444442</v>
      </c>
      <c r="G9401">
        <v>2</v>
      </c>
      <c r="H9401" s="114" t="s">
        <v>1494</v>
      </c>
      <c r="I9401"/>
    </row>
    <row r="9402" spans="1:9" x14ac:dyDescent="0.25">
      <c r="A9402" s="114" t="s">
        <v>2165</v>
      </c>
      <c r="B9402">
        <v>477</v>
      </c>
      <c r="C9402" s="114" t="s">
        <v>52</v>
      </c>
      <c r="D9402" s="114" t="s">
        <v>1336</v>
      </c>
      <c r="E9402" s="115">
        <v>44880</v>
      </c>
      <c r="F9402" s="192">
        <v>0.75725694444444447</v>
      </c>
      <c r="G9402">
        <v>2</v>
      </c>
      <c r="H9402" s="114" t="s">
        <v>1337</v>
      </c>
      <c r="I9402">
        <v>2705654</v>
      </c>
    </row>
    <row r="9403" spans="1:9" x14ac:dyDescent="0.25">
      <c r="A9403" s="114" t="s">
        <v>2165</v>
      </c>
      <c r="B9403">
        <v>478</v>
      </c>
      <c r="C9403" s="114" t="s">
        <v>52</v>
      </c>
      <c r="D9403" s="114" t="s">
        <v>2063</v>
      </c>
      <c r="E9403" s="115">
        <v>44880</v>
      </c>
      <c r="F9403" s="192">
        <v>0.75732638888888892</v>
      </c>
      <c r="G9403">
        <v>2</v>
      </c>
      <c r="H9403" s="114" t="s">
        <v>2064</v>
      </c>
      <c r="I9403">
        <v>1785087</v>
      </c>
    </row>
    <row r="9404" spans="1:9" x14ac:dyDescent="0.25">
      <c r="A9404" s="114" t="s">
        <v>2165</v>
      </c>
      <c r="B9404">
        <v>479</v>
      </c>
      <c r="C9404" s="114" t="s">
        <v>52</v>
      </c>
      <c r="D9404" s="114" t="s">
        <v>1861</v>
      </c>
      <c r="E9404" s="115">
        <v>44880</v>
      </c>
      <c r="F9404" s="192">
        <v>0.75740740740740742</v>
      </c>
      <c r="G9404">
        <v>2</v>
      </c>
      <c r="H9404" s="114" t="s">
        <v>1862</v>
      </c>
      <c r="I9404">
        <v>5424009</v>
      </c>
    </row>
    <row r="9405" spans="1:9" x14ac:dyDescent="0.25">
      <c r="A9405" s="114" t="s">
        <v>2165</v>
      </c>
      <c r="B9405">
        <v>480</v>
      </c>
      <c r="C9405" s="114" t="s">
        <v>53</v>
      </c>
      <c r="D9405" s="114" t="s">
        <v>226</v>
      </c>
      <c r="E9405" s="115">
        <v>44880</v>
      </c>
      <c r="F9405" s="192">
        <v>0.75765046296296301</v>
      </c>
      <c r="G9405">
        <v>2</v>
      </c>
      <c r="H9405" s="114" t="s">
        <v>227</v>
      </c>
      <c r="I9405">
        <v>6692497</v>
      </c>
    </row>
    <row r="9406" spans="1:9" x14ac:dyDescent="0.25">
      <c r="A9406" s="114" t="s">
        <v>2165</v>
      </c>
      <c r="B9406">
        <v>481</v>
      </c>
      <c r="C9406" s="114" t="s">
        <v>53</v>
      </c>
      <c r="D9406" s="114" t="s">
        <v>1863</v>
      </c>
      <c r="E9406" s="115">
        <v>44880</v>
      </c>
      <c r="F9406" s="192">
        <v>0.75771990740740736</v>
      </c>
      <c r="G9406">
        <v>2</v>
      </c>
      <c r="H9406" s="114" t="s">
        <v>1864</v>
      </c>
      <c r="I9406">
        <v>14970180</v>
      </c>
    </row>
    <row r="9407" spans="1:9" x14ac:dyDescent="0.25">
      <c r="A9407" s="114" t="s">
        <v>2165</v>
      </c>
      <c r="B9407">
        <v>482</v>
      </c>
      <c r="C9407" s="114" t="s">
        <v>53</v>
      </c>
      <c r="D9407" s="114" t="s">
        <v>1286</v>
      </c>
      <c r="E9407" s="115">
        <v>44880</v>
      </c>
      <c r="F9407" s="192">
        <v>0.75780092592592596</v>
      </c>
      <c r="G9407">
        <v>2</v>
      </c>
      <c r="H9407" s="114" t="s">
        <v>1287</v>
      </c>
      <c r="I9407"/>
    </row>
    <row r="9408" spans="1:9" x14ac:dyDescent="0.25">
      <c r="A9408" s="114" t="s">
        <v>2165</v>
      </c>
      <c r="B9408">
        <v>483</v>
      </c>
      <c r="C9408" s="114" t="s">
        <v>53</v>
      </c>
      <c r="D9408" s="114" t="s">
        <v>356</v>
      </c>
      <c r="E9408" s="115">
        <v>44880</v>
      </c>
      <c r="F9408" s="192">
        <v>0.75787037037037042</v>
      </c>
      <c r="G9408">
        <v>2</v>
      </c>
      <c r="H9408" s="114" t="s">
        <v>357</v>
      </c>
      <c r="I9408">
        <v>5621862</v>
      </c>
    </row>
    <row r="9409" spans="1:9" x14ac:dyDescent="0.25">
      <c r="A9409" s="114" t="s">
        <v>2165</v>
      </c>
      <c r="B9409">
        <v>484</v>
      </c>
      <c r="C9409" s="114" t="s">
        <v>52</v>
      </c>
      <c r="D9409" s="114" t="s">
        <v>2053</v>
      </c>
      <c r="E9409" s="115">
        <v>44880</v>
      </c>
      <c r="F9409" s="192">
        <v>0.75796296296296295</v>
      </c>
      <c r="G9409">
        <v>2</v>
      </c>
      <c r="H9409" s="114" t="s">
        <v>2054</v>
      </c>
      <c r="I9409">
        <v>14988619</v>
      </c>
    </row>
    <row r="9410" spans="1:9" x14ac:dyDescent="0.25">
      <c r="A9410" s="114" t="s">
        <v>2165</v>
      </c>
      <c r="B9410">
        <v>485</v>
      </c>
      <c r="C9410" s="114" t="s">
        <v>52</v>
      </c>
      <c r="D9410" s="114" t="s">
        <v>1800</v>
      </c>
      <c r="E9410" s="115">
        <v>44880</v>
      </c>
      <c r="F9410" s="192">
        <v>0.75804398148148144</v>
      </c>
      <c r="G9410">
        <v>2</v>
      </c>
      <c r="H9410" s="114" t="s">
        <v>1801</v>
      </c>
      <c r="I9410">
        <v>3686572</v>
      </c>
    </row>
    <row r="9411" spans="1:9" x14ac:dyDescent="0.25">
      <c r="A9411" s="114" t="s">
        <v>2165</v>
      </c>
      <c r="B9411">
        <v>486</v>
      </c>
      <c r="C9411" s="114" t="s">
        <v>52</v>
      </c>
      <c r="D9411" s="114" t="s">
        <v>1647</v>
      </c>
      <c r="E9411" s="115">
        <v>44880</v>
      </c>
      <c r="F9411" s="192">
        <v>0.75814814814814813</v>
      </c>
      <c r="G9411">
        <v>2</v>
      </c>
      <c r="H9411" s="114" t="s">
        <v>1648</v>
      </c>
      <c r="I9411">
        <v>7352546</v>
      </c>
    </row>
    <row r="9412" spans="1:9" x14ac:dyDescent="0.25">
      <c r="A9412" s="114" t="s">
        <v>2165</v>
      </c>
      <c r="B9412">
        <v>487</v>
      </c>
      <c r="C9412" s="114" t="s">
        <v>53</v>
      </c>
      <c r="D9412" s="114" t="s">
        <v>508</v>
      </c>
      <c r="E9412" s="115">
        <v>44880</v>
      </c>
      <c r="F9412" s="192">
        <v>0.75828703703703704</v>
      </c>
      <c r="G9412">
        <v>2</v>
      </c>
      <c r="H9412" s="114" t="s">
        <v>509</v>
      </c>
      <c r="I9412"/>
    </row>
    <row r="9413" spans="1:9" x14ac:dyDescent="0.25">
      <c r="A9413" s="114" t="s">
        <v>2165</v>
      </c>
      <c r="B9413">
        <v>488</v>
      </c>
      <c r="C9413" s="114" t="s">
        <v>53</v>
      </c>
      <c r="D9413" s="114" t="s">
        <v>855</v>
      </c>
      <c r="E9413" s="115">
        <v>44880</v>
      </c>
      <c r="F9413" s="192">
        <v>0.75835648148148149</v>
      </c>
      <c r="G9413">
        <v>2</v>
      </c>
      <c r="H9413" s="114" t="s">
        <v>856</v>
      </c>
      <c r="I9413"/>
    </row>
    <row r="9414" spans="1:9" x14ac:dyDescent="0.25">
      <c r="A9414" s="114" t="s">
        <v>2165</v>
      </c>
      <c r="B9414">
        <v>489</v>
      </c>
      <c r="C9414" s="114" t="s">
        <v>52</v>
      </c>
      <c r="D9414" s="114" t="s">
        <v>214</v>
      </c>
      <c r="E9414" s="115">
        <v>44880</v>
      </c>
      <c r="F9414" s="192">
        <v>0.75843749999999999</v>
      </c>
      <c r="G9414">
        <v>2</v>
      </c>
      <c r="H9414" s="114" t="s">
        <v>215</v>
      </c>
      <c r="I9414">
        <v>6709742</v>
      </c>
    </row>
    <row r="9415" spans="1:9" x14ac:dyDescent="0.25">
      <c r="A9415" s="114" t="s">
        <v>2165</v>
      </c>
      <c r="B9415">
        <v>490</v>
      </c>
      <c r="C9415" s="114" t="s">
        <v>52</v>
      </c>
      <c r="D9415" s="114" t="s">
        <v>1747</v>
      </c>
      <c r="E9415" s="115">
        <v>44880</v>
      </c>
      <c r="F9415" s="192">
        <v>0.7584953703703704</v>
      </c>
      <c r="G9415">
        <v>2</v>
      </c>
      <c r="H9415" s="114" t="s">
        <v>1748</v>
      </c>
      <c r="I9415">
        <v>14813613</v>
      </c>
    </row>
    <row r="9416" spans="1:9" x14ac:dyDescent="0.25">
      <c r="A9416" s="114" t="s">
        <v>2165</v>
      </c>
      <c r="B9416">
        <v>491</v>
      </c>
      <c r="C9416" s="114" t="s">
        <v>53</v>
      </c>
      <c r="D9416" s="114" t="s">
        <v>2059</v>
      </c>
      <c r="E9416" s="115">
        <v>44880</v>
      </c>
      <c r="F9416" s="192">
        <v>0.75870370370370366</v>
      </c>
      <c r="G9416">
        <v>2</v>
      </c>
      <c r="H9416" s="114" t="s">
        <v>2060</v>
      </c>
      <c r="I9416"/>
    </row>
    <row r="9417" spans="1:9" x14ac:dyDescent="0.25">
      <c r="A9417" s="114" t="s">
        <v>2165</v>
      </c>
      <c r="B9417">
        <v>492</v>
      </c>
      <c r="C9417" s="114" t="s">
        <v>53</v>
      </c>
      <c r="D9417" s="114" t="s">
        <v>244</v>
      </c>
      <c r="E9417" s="115">
        <v>44880</v>
      </c>
      <c r="F9417" s="192">
        <v>0.75894675925925925</v>
      </c>
      <c r="G9417">
        <v>2</v>
      </c>
      <c r="H9417" s="114" t="s">
        <v>245</v>
      </c>
      <c r="I9417"/>
    </row>
    <row r="9418" spans="1:9" x14ac:dyDescent="0.25">
      <c r="A9418" s="114" t="s">
        <v>2165</v>
      </c>
      <c r="B9418">
        <v>493</v>
      </c>
      <c r="C9418" s="114" t="s">
        <v>54</v>
      </c>
      <c r="D9418" s="114" t="s">
        <v>1242</v>
      </c>
      <c r="E9418" s="115">
        <v>44880</v>
      </c>
      <c r="F9418" s="192">
        <v>0.75902777777777775</v>
      </c>
      <c r="G9418">
        <v>2</v>
      </c>
      <c r="H9418" s="114" t="s">
        <v>1243</v>
      </c>
      <c r="I9418">
        <v>5484652</v>
      </c>
    </row>
    <row r="9419" spans="1:9" x14ac:dyDescent="0.25">
      <c r="A9419" s="114" t="s">
        <v>2165</v>
      </c>
      <c r="B9419">
        <v>494</v>
      </c>
      <c r="C9419" s="114" t="s">
        <v>53</v>
      </c>
      <c r="D9419" s="114" t="s">
        <v>458</v>
      </c>
      <c r="E9419" s="115">
        <v>44880</v>
      </c>
      <c r="F9419" s="192">
        <v>0.75931712962962961</v>
      </c>
      <c r="G9419">
        <v>2</v>
      </c>
      <c r="H9419" s="114" t="s">
        <v>459</v>
      </c>
      <c r="I9419">
        <v>3640426</v>
      </c>
    </row>
    <row r="9420" spans="1:9" x14ac:dyDescent="0.25">
      <c r="A9420" s="114" t="s">
        <v>2165</v>
      </c>
      <c r="B9420">
        <v>495</v>
      </c>
      <c r="C9420" s="114" t="s">
        <v>53</v>
      </c>
      <c r="D9420" s="114" t="s">
        <v>278</v>
      </c>
      <c r="E9420" s="115">
        <v>44880</v>
      </c>
      <c r="F9420" s="192">
        <v>0.7593981481481481</v>
      </c>
      <c r="G9420">
        <v>2</v>
      </c>
      <c r="H9420" s="114" t="s">
        <v>279</v>
      </c>
      <c r="I9420">
        <v>2024793</v>
      </c>
    </row>
    <row r="9421" spans="1:9" x14ac:dyDescent="0.25">
      <c r="A9421" s="114" t="s">
        <v>2165</v>
      </c>
      <c r="B9421">
        <v>496</v>
      </c>
      <c r="C9421" s="114" t="s">
        <v>52</v>
      </c>
      <c r="D9421" s="114" t="s">
        <v>1698</v>
      </c>
      <c r="E9421" s="115">
        <v>44880</v>
      </c>
      <c r="F9421" s="192">
        <v>0.75973379629629634</v>
      </c>
      <c r="G9421">
        <v>2</v>
      </c>
      <c r="H9421" s="114" t="s">
        <v>1699</v>
      </c>
      <c r="I9421">
        <v>3620654</v>
      </c>
    </row>
    <row r="9422" spans="1:9" x14ac:dyDescent="0.25">
      <c r="A9422" s="114" t="s">
        <v>2165</v>
      </c>
      <c r="B9422">
        <v>497</v>
      </c>
      <c r="C9422" s="114" t="s">
        <v>53</v>
      </c>
      <c r="D9422" s="114" t="s">
        <v>1519</v>
      </c>
      <c r="E9422" s="115">
        <v>44880</v>
      </c>
      <c r="F9422" s="192">
        <v>0.75981481481481483</v>
      </c>
      <c r="G9422">
        <v>2</v>
      </c>
      <c r="H9422" s="114" t="s">
        <v>1520</v>
      </c>
      <c r="I9422"/>
    </row>
    <row r="9423" spans="1:9" x14ac:dyDescent="0.25">
      <c r="A9423" s="114" t="s">
        <v>2165</v>
      </c>
      <c r="B9423">
        <v>498</v>
      </c>
      <c r="C9423" s="114" t="s">
        <v>53</v>
      </c>
      <c r="D9423" s="114" t="s">
        <v>200</v>
      </c>
      <c r="E9423" s="115">
        <v>44880</v>
      </c>
      <c r="F9423" s="192">
        <v>0.75991898148148151</v>
      </c>
      <c r="G9423">
        <v>2</v>
      </c>
      <c r="H9423" s="114" t="s">
        <v>201</v>
      </c>
      <c r="I9423">
        <v>6707513</v>
      </c>
    </row>
    <row r="9424" spans="1:9" x14ac:dyDescent="0.25">
      <c r="A9424" s="114" t="s">
        <v>2165</v>
      </c>
      <c r="B9424">
        <v>499</v>
      </c>
      <c r="C9424" s="114" t="s">
        <v>53</v>
      </c>
      <c r="D9424" s="114" t="s">
        <v>1352</v>
      </c>
      <c r="E9424" s="115">
        <v>44880</v>
      </c>
      <c r="F9424" s="192">
        <v>0.75997685185185182</v>
      </c>
      <c r="G9424">
        <v>2</v>
      </c>
      <c r="H9424" s="114" t="s">
        <v>1353</v>
      </c>
      <c r="I9424">
        <v>5467526</v>
      </c>
    </row>
    <row r="9425" spans="1:9" x14ac:dyDescent="0.25">
      <c r="A9425" s="114" t="s">
        <v>2165</v>
      </c>
      <c r="B9425">
        <v>500</v>
      </c>
      <c r="C9425" s="114" t="s">
        <v>53</v>
      </c>
      <c r="D9425" s="114" t="s">
        <v>1252</v>
      </c>
      <c r="E9425" s="115">
        <v>44880</v>
      </c>
      <c r="F9425" s="192">
        <v>0.76004629629629628</v>
      </c>
      <c r="G9425">
        <v>2</v>
      </c>
      <c r="H9425" s="114" t="s">
        <v>1253</v>
      </c>
      <c r="I9425">
        <v>14807551</v>
      </c>
    </row>
    <row r="9426" spans="1:9" x14ac:dyDescent="0.25">
      <c r="A9426" s="114" t="s">
        <v>2165</v>
      </c>
      <c r="B9426">
        <v>501</v>
      </c>
      <c r="C9426" s="114" t="s">
        <v>52</v>
      </c>
      <c r="D9426" s="114" t="s">
        <v>2072</v>
      </c>
      <c r="E9426" s="115">
        <v>44880</v>
      </c>
      <c r="F9426" s="192">
        <v>0.76011574074074073</v>
      </c>
      <c r="G9426">
        <v>2</v>
      </c>
      <c r="H9426" s="114" t="s">
        <v>2073</v>
      </c>
      <c r="I9426">
        <v>5377139</v>
      </c>
    </row>
    <row r="9427" spans="1:9" x14ac:dyDescent="0.25">
      <c r="A9427" s="114" t="s">
        <v>2165</v>
      </c>
      <c r="B9427">
        <v>502</v>
      </c>
      <c r="C9427" s="114" t="s">
        <v>53</v>
      </c>
      <c r="D9427" s="114" t="s">
        <v>316</v>
      </c>
      <c r="E9427" s="115">
        <v>44880</v>
      </c>
      <c r="F9427" s="192">
        <v>0.76017361111111115</v>
      </c>
      <c r="G9427">
        <v>2</v>
      </c>
      <c r="H9427" s="114" t="s">
        <v>317</v>
      </c>
      <c r="I9427">
        <v>2166829</v>
      </c>
    </row>
    <row r="9428" spans="1:9" x14ac:dyDescent="0.25">
      <c r="A9428" s="114" t="s">
        <v>2165</v>
      </c>
      <c r="B9428">
        <v>503</v>
      </c>
      <c r="C9428" s="114" t="s">
        <v>53</v>
      </c>
      <c r="D9428" s="114" t="s">
        <v>863</v>
      </c>
      <c r="E9428" s="115">
        <v>44880</v>
      </c>
      <c r="F9428" s="192">
        <v>0.7602430555555556</v>
      </c>
      <c r="G9428">
        <v>2</v>
      </c>
      <c r="H9428" s="114" t="s">
        <v>864</v>
      </c>
      <c r="I9428">
        <v>14807755</v>
      </c>
    </row>
    <row r="9429" spans="1:9" x14ac:dyDescent="0.25">
      <c r="A9429" s="114" t="s">
        <v>2165</v>
      </c>
      <c r="B9429">
        <v>504</v>
      </c>
      <c r="C9429" s="114" t="s">
        <v>53</v>
      </c>
      <c r="D9429" s="114" t="s">
        <v>1580</v>
      </c>
      <c r="E9429" s="115">
        <v>44880</v>
      </c>
      <c r="F9429" s="192">
        <v>0.76045138888888886</v>
      </c>
      <c r="G9429">
        <v>2</v>
      </c>
      <c r="H9429" s="114" t="s">
        <v>1581</v>
      </c>
      <c r="I9429">
        <v>5489223</v>
      </c>
    </row>
    <row r="9430" spans="1:9" x14ac:dyDescent="0.25">
      <c r="A9430" s="114" t="s">
        <v>2165</v>
      </c>
      <c r="B9430">
        <v>505</v>
      </c>
      <c r="C9430" s="114" t="s">
        <v>53</v>
      </c>
      <c r="D9430" s="114" t="s">
        <v>857</v>
      </c>
      <c r="E9430" s="115">
        <v>44880</v>
      </c>
      <c r="F9430" s="192">
        <v>0.76053240740740746</v>
      </c>
      <c r="G9430">
        <v>2</v>
      </c>
      <c r="H9430" s="114" t="s">
        <v>858</v>
      </c>
      <c r="I9430">
        <v>2151849</v>
      </c>
    </row>
    <row r="9431" spans="1:9" x14ac:dyDescent="0.25">
      <c r="A9431" s="114" t="s">
        <v>2165</v>
      </c>
      <c r="B9431">
        <v>506</v>
      </c>
      <c r="C9431" s="114" t="s">
        <v>52</v>
      </c>
      <c r="D9431" s="114" t="s">
        <v>524</v>
      </c>
      <c r="E9431" s="115">
        <v>44880</v>
      </c>
      <c r="F9431" s="192">
        <v>0.76059027777777777</v>
      </c>
      <c r="G9431">
        <v>2</v>
      </c>
      <c r="H9431" s="114" t="s">
        <v>525</v>
      </c>
      <c r="I9431">
        <v>3641204</v>
      </c>
    </row>
    <row r="9432" spans="1:9" x14ac:dyDescent="0.25">
      <c r="A9432" s="114" t="s">
        <v>2165</v>
      </c>
      <c r="B9432">
        <v>507</v>
      </c>
      <c r="C9432" s="114" t="s">
        <v>52</v>
      </c>
      <c r="D9432" s="114" t="s">
        <v>1521</v>
      </c>
      <c r="E9432" s="115">
        <v>44880</v>
      </c>
      <c r="F9432" s="192">
        <v>0.76071759259259264</v>
      </c>
      <c r="G9432">
        <v>2</v>
      </c>
      <c r="H9432" s="114" t="s">
        <v>1522</v>
      </c>
      <c r="I9432">
        <v>6702196</v>
      </c>
    </row>
    <row r="9433" spans="1:9" x14ac:dyDescent="0.25">
      <c r="A9433" s="114" t="s">
        <v>2165</v>
      </c>
      <c r="B9433">
        <v>508</v>
      </c>
      <c r="C9433" s="114" t="s">
        <v>54</v>
      </c>
      <c r="D9433" s="114" t="s">
        <v>1386</v>
      </c>
      <c r="E9433" s="115">
        <v>44880</v>
      </c>
      <c r="F9433" s="192">
        <v>0.76079861111111113</v>
      </c>
      <c r="G9433">
        <v>2</v>
      </c>
      <c r="H9433" s="114" t="s">
        <v>1387</v>
      </c>
      <c r="I9433"/>
    </row>
    <row r="9434" spans="1:9" x14ac:dyDescent="0.25">
      <c r="A9434" s="114" t="s">
        <v>2165</v>
      </c>
      <c r="B9434">
        <v>509</v>
      </c>
      <c r="C9434" s="114" t="s">
        <v>55</v>
      </c>
      <c r="D9434" s="114" t="s">
        <v>1739</v>
      </c>
      <c r="E9434" s="115">
        <v>44880</v>
      </c>
      <c r="F9434" s="192">
        <v>0.76087962962962963</v>
      </c>
      <c r="G9434">
        <v>2</v>
      </c>
      <c r="H9434" s="114" t="s">
        <v>1740</v>
      </c>
      <c r="I9434">
        <v>14812944</v>
      </c>
    </row>
    <row r="9435" spans="1:9" x14ac:dyDescent="0.25">
      <c r="A9435" s="114" t="s">
        <v>2165</v>
      </c>
      <c r="B9435">
        <v>510</v>
      </c>
      <c r="C9435" s="114" t="s">
        <v>52</v>
      </c>
      <c r="D9435" s="114" t="s">
        <v>1410</v>
      </c>
      <c r="E9435" s="115">
        <v>44880</v>
      </c>
      <c r="F9435" s="192">
        <v>0.76094907407407408</v>
      </c>
      <c r="G9435">
        <v>2</v>
      </c>
      <c r="H9435" s="114" t="s">
        <v>1411</v>
      </c>
      <c r="I9435"/>
    </row>
    <row r="9436" spans="1:9" x14ac:dyDescent="0.25">
      <c r="A9436" s="114" t="s">
        <v>2165</v>
      </c>
      <c r="B9436">
        <v>511</v>
      </c>
      <c r="C9436" s="114" t="s">
        <v>53</v>
      </c>
      <c r="D9436" s="114" t="s">
        <v>1272</v>
      </c>
      <c r="E9436" s="115">
        <v>44880</v>
      </c>
      <c r="F9436" s="192">
        <v>0.7610069444444445</v>
      </c>
      <c r="G9436">
        <v>2</v>
      </c>
      <c r="H9436" s="114" t="s">
        <v>1273</v>
      </c>
      <c r="I9436"/>
    </row>
    <row r="9437" spans="1:9" x14ac:dyDescent="0.25">
      <c r="A9437" s="114" t="s">
        <v>2165</v>
      </c>
      <c r="B9437">
        <v>512</v>
      </c>
      <c r="C9437" s="114" t="s">
        <v>53</v>
      </c>
      <c r="D9437" s="114" t="s">
        <v>1270</v>
      </c>
      <c r="E9437" s="115">
        <v>44880</v>
      </c>
      <c r="F9437" s="192">
        <v>0.76107638888888884</v>
      </c>
      <c r="G9437">
        <v>2</v>
      </c>
      <c r="H9437" s="114" t="s">
        <v>1271</v>
      </c>
      <c r="I9437"/>
    </row>
    <row r="9438" spans="1:9" x14ac:dyDescent="0.25">
      <c r="A9438" s="114" t="s">
        <v>2165</v>
      </c>
      <c r="B9438">
        <v>513</v>
      </c>
      <c r="C9438" s="114" t="s">
        <v>53</v>
      </c>
      <c r="D9438" s="114" t="s">
        <v>1396</v>
      </c>
      <c r="E9438" s="115">
        <v>44880</v>
      </c>
      <c r="F9438" s="192">
        <v>0.76115740740740745</v>
      </c>
      <c r="G9438">
        <v>2</v>
      </c>
      <c r="H9438" s="114" t="s">
        <v>1397</v>
      </c>
      <c r="I9438">
        <v>14824036</v>
      </c>
    </row>
    <row r="9439" spans="1:9" x14ac:dyDescent="0.25">
      <c r="A9439" s="114" t="s">
        <v>2165</v>
      </c>
      <c r="B9439">
        <v>514</v>
      </c>
      <c r="C9439" s="114" t="s">
        <v>53</v>
      </c>
      <c r="D9439" s="114" t="s">
        <v>1380</v>
      </c>
      <c r="E9439" s="115">
        <v>44880</v>
      </c>
      <c r="F9439" s="192">
        <v>0.76121527777777775</v>
      </c>
      <c r="G9439">
        <v>2</v>
      </c>
      <c r="H9439" s="114" t="s">
        <v>1381</v>
      </c>
      <c r="I9439">
        <v>5032047</v>
      </c>
    </row>
    <row r="9440" spans="1:9" x14ac:dyDescent="0.25">
      <c r="A9440" s="114" t="s">
        <v>2165</v>
      </c>
      <c r="B9440">
        <v>515</v>
      </c>
      <c r="C9440" s="114" t="s">
        <v>53</v>
      </c>
      <c r="D9440" s="114" t="s">
        <v>1719</v>
      </c>
      <c r="E9440" s="115">
        <v>44880</v>
      </c>
      <c r="F9440" s="192">
        <v>0.76128472222222221</v>
      </c>
      <c r="G9440">
        <v>2</v>
      </c>
      <c r="H9440" s="114" t="s">
        <v>1720</v>
      </c>
      <c r="I9440">
        <v>5618617</v>
      </c>
    </row>
    <row r="9441" spans="1:9" x14ac:dyDescent="0.25">
      <c r="A9441" s="114" t="s">
        <v>2165</v>
      </c>
      <c r="B9441">
        <v>516</v>
      </c>
      <c r="C9441" s="114" t="s">
        <v>52</v>
      </c>
      <c r="D9441" s="114" t="s">
        <v>242</v>
      </c>
      <c r="E9441" s="115">
        <v>44880</v>
      </c>
      <c r="F9441" s="192">
        <v>0.76137731481481485</v>
      </c>
      <c r="G9441">
        <v>2</v>
      </c>
      <c r="H9441" s="114" t="s">
        <v>243</v>
      </c>
      <c r="I9441">
        <v>14942222</v>
      </c>
    </row>
    <row r="9442" spans="1:9" x14ac:dyDescent="0.25">
      <c r="A9442" s="114" t="s">
        <v>2165</v>
      </c>
      <c r="B9442">
        <v>517</v>
      </c>
      <c r="C9442" s="114" t="s">
        <v>52</v>
      </c>
      <c r="D9442" s="114" t="s">
        <v>1306</v>
      </c>
      <c r="E9442" s="115">
        <v>44880</v>
      </c>
      <c r="F9442" s="192">
        <v>0.76144675925925931</v>
      </c>
      <c r="G9442">
        <v>2</v>
      </c>
      <c r="H9442" s="114" t="s">
        <v>1307</v>
      </c>
      <c r="I9442">
        <v>14942233</v>
      </c>
    </row>
    <row r="9443" spans="1:9" x14ac:dyDescent="0.25">
      <c r="A9443" s="114" t="s">
        <v>2165</v>
      </c>
      <c r="B9443">
        <v>518</v>
      </c>
      <c r="C9443" s="114" t="s">
        <v>52</v>
      </c>
      <c r="D9443" s="114" t="s">
        <v>238</v>
      </c>
      <c r="E9443" s="115">
        <v>44880</v>
      </c>
      <c r="F9443" s="192">
        <v>0.76151620370370365</v>
      </c>
      <c r="G9443">
        <v>2</v>
      </c>
      <c r="H9443" s="114" t="s">
        <v>239</v>
      </c>
      <c r="I9443">
        <v>5401223</v>
      </c>
    </row>
    <row r="9444" spans="1:9" x14ac:dyDescent="0.25">
      <c r="A9444" s="114" t="s">
        <v>2165</v>
      </c>
      <c r="B9444">
        <v>519</v>
      </c>
      <c r="C9444" s="114" t="s">
        <v>54</v>
      </c>
      <c r="D9444" s="114" t="s">
        <v>292</v>
      </c>
      <c r="E9444" s="115">
        <v>44880</v>
      </c>
      <c r="F9444" s="192">
        <v>0.76174768518518521</v>
      </c>
      <c r="G9444">
        <v>2</v>
      </c>
      <c r="H9444" s="114" t="s">
        <v>293</v>
      </c>
      <c r="I9444">
        <v>2052005</v>
      </c>
    </row>
    <row r="9445" spans="1:9" x14ac:dyDescent="0.25">
      <c r="A9445" s="114" t="s">
        <v>2165</v>
      </c>
      <c r="B9445">
        <v>520</v>
      </c>
      <c r="C9445" s="114" t="s">
        <v>53</v>
      </c>
      <c r="D9445" s="114" t="s">
        <v>1264</v>
      </c>
      <c r="E9445" s="115">
        <v>44880</v>
      </c>
      <c r="F9445" s="192">
        <v>0.76181712962962966</v>
      </c>
      <c r="G9445">
        <v>2</v>
      </c>
      <c r="H9445" s="114" t="s">
        <v>1265</v>
      </c>
      <c r="I9445">
        <v>5619697</v>
      </c>
    </row>
    <row r="9446" spans="1:9" x14ac:dyDescent="0.25">
      <c r="A9446" s="114" t="s">
        <v>2165</v>
      </c>
      <c r="B9446">
        <v>521</v>
      </c>
      <c r="C9446" s="114" t="s">
        <v>54</v>
      </c>
      <c r="D9446" s="114" t="s">
        <v>196</v>
      </c>
      <c r="E9446" s="115">
        <v>44880</v>
      </c>
      <c r="F9446" s="192">
        <v>0.76206018518518515</v>
      </c>
      <c r="G9446">
        <v>2</v>
      </c>
      <c r="H9446" s="114" t="s">
        <v>197</v>
      </c>
      <c r="I9446">
        <v>5500416</v>
      </c>
    </row>
    <row r="9447" spans="1:9" x14ac:dyDescent="0.25">
      <c r="A9447" s="114" t="s">
        <v>2165</v>
      </c>
      <c r="B9447">
        <v>522</v>
      </c>
      <c r="C9447" s="114" t="s">
        <v>52</v>
      </c>
      <c r="D9447" s="114" t="s">
        <v>889</v>
      </c>
      <c r="E9447" s="115">
        <v>44880</v>
      </c>
      <c r="F9447" s="192">
        <v>0.76211805555555556</v>
      </c>
      <c r="G9447">
        <v>2</v>
      </c>
      <c r="H9447" s="114" t="s">
        <v>890</v>
      </c>
      <c r="I9447">
        <v>14958866</v>
      </c>
    </row>
    <row r="9448" spans="1:9" x14ac:dyDescent="0.25">
      <c r="A9448" s="114" t="s">
        <v>2165</v>
      </c>
      <c r="B9448">
        <v>523</v>
      </c>
      <c r="C9448" s="114" t="s">
        <v>53</v>
      </c>
      <c r="D9448" s="114" t="s">
        <v>1442</v>
      </c>
      <c r="E9448" s="115">
        <v>44880</v>
      </c>
      <c r="F9448" s="192">
        <v>0.76239583333333338</v>
      </c>
      <c r="G9448">
        <v>2</v>
      </c>
      <c r="H9448" s="114" t="s">
        <v>1443</v>
      </c>
      <c r="I9448">
        <v>5436663</v>
      </c>
    </row>
    <row r="9449" spans="1:9" x14ac:dyDescent="0.25">
      <c r="A9449" s="114" t="s">
        <v>2165</v>
      </c>
      <c r="B9449">
        <v>524</v>
      </c>
      <c r="C9449" s="114" t="s">
        <v>52</v>
      </c>
      <c r="D9449" s="114" t="s">
        <v>506</v>
      </c>
      <c r="E9449" s="115">
        <v>44880</v>
      </c>
      <c r="F9449" s="192">
        <v>0.76246527777777773</v>
      </c>
      <c r="G9449">
        <v>2</v>
      </c>
      <c r="H9449" s="114" t="s">
        <v>507</v>
      </c>
      <c r="I9449">
        <v>7350698</v>
      </c>
    </row>
    <row r="9450" spans="1:9" x14ac:dyDescent="0.25">
      <c r="A9450" s="114" t="s">
        <v>2165</v>
      </c>
      <c r="B9450">
        <v>525</v>
      </c>
      <c r="C9450" s="114" t="s">
        <v>52</v>
      </c>
      <c r="D9450" s="114" t="s">
        <v>1344</v>
      </c>
      <c r="E9450" s="115">
        <v>44880</v>
      </c>
      <c r="F9450" s="192">
        <v>0.76255787037037037</v>
      </c>
      <c r="G9450">
        <v>2</v>
      </c>
      <c r="H9450" s="114" t="s">
        <v>1345</v>
      </c>
      <c r="I9450">
        <v>5503675</v>
      </c>
    </row>
    <row r="9451" spans="1:9" x14ac:dyDescent="0.25">
      <c r="A9451" s="114" t="s">
        <v>2165</v>
      </c>
      <c r="B9451">
        <v>526</v>
      </c>
      <c r="C9451" s="114" t="s">
        <v>53</v>
      </c>
      <c r="D9451" s="114" t="s">
        <v>322</v>
      </c>
      <c r="E9451" s="115">
        <v>44880</v>
      </c>
      <c r="F9451" s="192">
        <v>0.76262731481481483</v>
      </c>
      <c r="G9451">
        <v>2</v>
      </c>
      <c r="H9451" s="114" t="s">
        <v>323</v>
      </c>
      <c r="I9451"/>
    </row>
    <row r="9452" spans="1:9" x14ac:dyDescent="0.25">
      <c r="A9452" s="114" t="s">
        <v>2165</v>
      </c>
      <c r="B9452">
        <v>527</v>
      </c>
      <c r="C9452" s="114" t="s">
        <v>52</v>
      </c>
      <c r="D9452" s="114" t="s">
        <v>1806</v>
      </c>
      <c r="E9452" s="115">
        <v>44880</v>
      </c>
      <c r="F9452" s="192">
        <v>0.76275462962962959</v>
      </c>
      <c r="G9452">
        <v>2</v>
      </c>
      <c r="H9452" s="114" t="s">
        <v>1807</v>
      </c>
      <c r="I9452">
        <v>14813036</v>
      </c>
    </row>
    <row r="9453" spans="1:9" x14ac:dyDescent="0.25">
      <c r="A9453" s="114" t="s">
        <v>2165</v>
      </c>
      <c r="B9453">
        <v>528</v>
      </c>
      <c r="C9453" s="114" t="s">
        <v>53</v>
      </c>
      <c r="D9453" s="114" t="s">
        <v>412</v>
      </c>
      <c r="E9453" s="115">
        <v>44880</v>
      </c>
      <c r="F9453" s="192">
        <v>0.76285879629629627</v>
      </c>
      <c r="G9453">
        <v>2</v>
      </c>
      <c r="H9453" s="114" t="s">
        <v>413</v>
      </c>
      <c r="I9453">
        <v>14812959</v>
      </c>
    </row>
    <row r="9454" spans="1:9" x14ac:dyDescent="0.25">
      <c r="A9454" s="114" t="s">
        <v>2165</v>
      </c>
      <c r="B9454">
        <v>529</v>
      </c>
      <c r="C9454" s="114" t="s">
        <v>53</v>
      </c>
      <c r="D9454" s="114" t="s">
        <v>2034</v>
      </c>
      <c r="E9454" s="115">
        <v>44880</v>
      </c>
      <c r="F9454" s="192">
        <v>0.76292824074074073</v>
      </c>
      <c r="G9454">
        <v>2</v>
      </c>
      <c r="H9454" s="114" t="s">
        <v>2035</v>
      </c>
      <c r="I9454">
        <v>14813014</v>
      </c>
    </row>
    <row r="9455" spans="1:9" x14ac:dyDescent="0.25">
      <c r="A9455" s="114" t="s">
        <v>2165</v>
      </c>
      <c r="B9455">
        <v>530</v>
      </c>
      <c r="C9455" s="114" t="s">
        <v>52</v>
      </c>
      <c r="D9455" s="114" t="s">
        <v>1513</v>
      </c>
      <c r="E9455" s="115">
        <v>44880</v>
      </c>
      <c r="F9455" s="192">
        <v>0.76298611111111114</v>
      </c>
      <c r="G9455">
        <v>2</v>
      </c>
      <c r="H9455" s="114" t="s">
        <v>1514</v>
      </c>
      <c r="I9455">
        <v>5277411</v>
      </c>
    </row>
    <row r="9456" spans="1:9" x14ac:dyDescent="0.25">
      <c r="A9456" s="114" t="s">
        <v>2165</v>
      </c>
      <c r="B9456">
        <v>531</v>
      </c>
      <c r="C9456" s="114" t="s">
        <v>52</v>
      </c>
      <c r="D9456" s="114" t="s">
        <v>1548</v>
      </c>
      <c r="E9456" s="115">
        <v>44880</v>
      </c>
      <c r="F9456" s="192">
        <v>0.7630555555555556</v>
      </c>
      <c r="G9456">
        <v>2</v>
      </c>
      <c r="H9456" s="114" t="s">
        <v>1549</v>
      </c>
      <c r="I9456">
        <v>6691572</v>
      </c>
    </row>
    <row r="9457" spans="1:9" x14ac:dyDescent="0.25">
      <c r="A9457" s="114" t="s">
        <v>2165</v>
      </c>
      <c r="B9457">
        <v>532</v>
      </c>
      <c r="C9457" s="114" t="s">
        <v>53</v>
      </c>
      <c r="D9457" s="114" t="s">
        <v>1246</v>
      </c>
      <c r="E9457" s="115">
        <v>44880</v>
      </c>
      <c r="F9457" s="192">
        <v>0.7631944444444444</v>
      </c>
      <c r="G9457">
        <v>2</v>
      </c>
      <c r="H9457" s="114" t="s">
        <v>1247</v>
      </c>
      <c r="I9457">
        <v>4812536</v>
      </c>
    </row>
    <row r="9458" spans="1:9" x14ac:dyDescent="0.25">
      <c r="A9458" s="114" t="s">
        <v>2165</v>
      </c>
      <c r="B9458">
        <v>533</v>
      </c>
      <c r="C9458" s="114" t="s">
        <v>54</v>
      </c>
      <c r="D9458" s="114" t="s">
        <v>1772</v>
      </c>
      <c r="E9458" s="115">
        <v>44880</v>
      </c>
      <c r="F9458" s="192">
        <v>0.76326388888888885</v>
      </c>
      <c r="G9458">
        <v>2</v>
      </c>
      <c r="H9458" s="114" t="s">
        <v>1773</v>
      </c>
      <c r="I9458">
        <v>6710168</v>
      </c>
    </row>
    <row r="9459" spans="1:9" x14ac:dyDescent="0.25">
      <c r="A9459" s="114" t="s">
        <v>2165</v>
      </c>
      <c r="B9459">
        <v>534</v>
      </c>
      <c r="C9459" s="114" t="s">
        <v>53</v>
      </c>
      <c r="D9459" s="114" t="s">
        <v>1802</v>
      </c>
      <c r="E9459" s="115">
        <v>44880</v>
      </c>
      <c r="F9459" s="192">
        <v>0.76332175925925927</v>
      </c>
      <c r="G9459">
        <v>2</v>
      </c>
      <c r="H9459" s="114" t="s">
        <v>1803</v>
      </c>
      <c r="I9459"/>
    </row>
    <row r="9460" spans="1:9" x14ac:dyDescent="0.25">
      <c r="A9460" s="114" t="s">
        <v>2165</v>
      </c>
      <c r="B9460">
        <v>535</v>
      </c>
      <c r="C9460" s="114" t="s">
        <v>53</v>
      </c>
      <c r="D9460" s="114" t="s">
        <v>1300</v>
      </c>
      <c r="E9460" s="115">
        <v>44880</v>
      </c>
      <c r="F9460" s="192">
        <v>0.76339120370370372</v>
      </c>
      <c r="G9460">
        <v>2</v>
      </c>
      <c r="H9460" s="114" t="s">
        <v>1301</v>
      </c>
      <c r="I9460"/>
    </row>
    <row r="9461" spans="1:9" x14ac:dyDescent="0.25">
      <c r="A9461" s="114" t="s">
        <v>2165</v>
      </c>
      <c r="B9461">
        <v>536</v>
      </c>
      <c r="C9461" s="114" t="s">
        <v>53</v>
      </c>
      <c r="D9461" s="114" t="s">
        <v>494</v>
      </c>
      <c r="E9461" s="115">
        <v>44880</v>
      </c>
      <c r="F9461" s="192">
        <v>0.76346064814814818</v>
      </c>
      <c r="G9461">
        <v>2</v>
      </c>
      <c r="H9461" s="114" t="s">
        <v>495</v>
      </c>
      <c r="I9461"/>
    </row>
    <row r="9462" spans="1:9" x14ac:dyDescent="0.25">
      <c r="A9462" s="114" t="s">
        <v>2165</v>
      </c>
      <c r="B9462">
        <v>537</v>
      </c>
      <c r="C9462" s="114" t="s">
        <v>53</v>
      </c>
      <c r="D9462" s="114" t="s">
        <v>1873</v>
      </c>
      <c r="E9462" s="115">
        <v>44880</v>
      </c>
      <c r="F9462" s="192">
        <v>0.76356481481481486</v>
      </c>
      <c r="G9462">
        <v>2</v>
      </c>
      <c r="H9462" s="114" t="s">
        <v>1874</v>
      </c>
      <c r="I9462">
        <v>14824026</v>
      </c>
    </row>
    <row r="9463" spans="1:9" x14ac:dyDescent="0.25">
      <c r="A9463" s="114" t="s">
        <v>2165</v>
      </c>
      <c r="B9463">
        <v>538</v>
      </c>
      <c r="C9463" s="114" t="s">
        <v>52</v>
      </c>
      <c r="D9463" s="114" t="s">
        <v>1760</v>
      </c>
      <c r="E9463" s="115">
        <v>44880</v>
      </c>
      <c r="F9463" s="192">
        <v>0.76363425925925921</v>
      </c>
      <c r="G9463">
        <v>2</v>
      </c>
      <c r="H9463" s="114" t="s">
        <v>1761</v>
      </c>
      <c r="I9463">
        <v>5421808</v>
      </c>
    </row>
    <row r="9464" spans="1:9" x14ac:dyDescent="0.25">
      <c r="A9464" s="114" t="s">
        <v>2165</v>
      </c>
      <c r="B9464">
        <v>539</v>
      </c>
      <c r="C9464" s="114" t="s">
        <v>53</v>
      </c>
      <c r="D9464" s="114" t="s">
        <v>1359</v>
      </c>
      <c r="E9464" s="115">
        <v>44880</v>
      </c>
      <c r="F9464" s="192">
        <v>0.7638194444444445</v>
      </c>
      <c r="G9464">
        <v>2</v>
      </c>
      <c r="H9464" s="114" t="s">
        <v>1360</v>
      </c>
      <c r="I9464">
        <v>4853797</v>
      </c>
    </row>
    <row r="9465" spans="1:9" x14ac:dyDescent="0.25">
      <c r="A9465" s="114" t="s">
        <v>2165</v>
      </c>
      <c r="B9465">
        <v>540</v>
      </c>
      <c r="C9465" s="114" t="s">
        <v>53</v>
      </c>
      <c r="D9465" s="114" t="s">
        <v>1776</v>
      </c>
      <c r="E9465" s="115">
        <v>44880</v>
      </c>
      <c r="F9465" s="192">
        <v>0.76388888888888884</v>
      </c>
      <c r="G9465">
        <v>2</v>
      </c>
      <c r="H9465" s="114" t="s">
        <v>1777</v>
      </c>
      <c r="I9465">
        <v>2025424</v>
      </c>
    </row>
    <row r="9466" spans="1:9" x14ac:dyDescent="0.25">
      <c r="A9466" s="114" t="s">
        <v>2165</v>
      </c>
      <c r="B9466">
        <v>541</v>
      </c>
      <c r="C9466" s="114" t="s">
        <v>52</v>
      </c>
      <c r="D9466" s="114" t="s">
        <v>1450</v>
      </c>
      <c r="E9466" s="115">
        <v>44880</v>
      </c>
      <c r="F9466" s="192">
        <v>0.76394675925925926</v>
      </c>
      <c r="G9466">
        <v>2</v>
      </c>
      <c r="H9466" s="114" t="s">
        <v>1451</v>
      </c>
      <c r="I9466">
        <v>5272857</v>
      </c>
    </row>
    <row r="9467" spans="1:9" x14ac:dyDescent="0.25">
      <c r="A9467" s="114" t="s">
        <v>2165</v>
      </c>
      <c r="B9467">
        <v>542</v>
      </c>
      <c r="C9467" s="114" t="s">
        <v>54</v>
      </c>
      <c r="D9467" s="114" t="s">
        <v>1700</v>
      </c>
      <c r="E9467" s="115">
        <v>44880</v>
      </c>
      <c r="F9467" s="192">
        <v>0.76423611111111112</v>
      </c>
      <c r="G9467">
        <v>2</v>
      </c>
      <c r="H9467" s="114" t="s">
        <v>1701</v>
      </c>
      <c r="I9467"/>
    </row>
    <row r="9468" spans="1:9" x14ac:dyDescent="0.25">
      <c r="A9468" s="114" t="s">
        <v>2165</v>
      </c>
      <c r="B9468">
        <v>543</v>
      </c>
      <c r="C9468" s="114" t="s">
        <v>53</v>
      </c>
      <c r="D9468" s="114" t="s">
        <v>883</v>
      </c>
      <c r="E9468" s="115">
        <v>44880</v>
      </c>
      <c r="F9468" s="192">
        <v>0.76429398148148153</v>
      </c>
      <c r="G9468">
        <v>2</v>
      </c>
      <c r="H9468" s="114" t="s">
        <v>884</v>
      </c>
      <c r="I9468"/>
    </row>
    <row r="9469" spans="1:9" x14ac:dyDescent="0.25">
      <c r="A9469" s="114" t="s">
        <v>2165</v>
      </c>
      <c r="B9469">
        <v>544</v>
      </c>
      <c r="C9469" s="114" t="s">
        <v>53</v>
      </c>
      <c r="D9469" s="114" t="s">
        <v>873</v>
      </c>
      <c r="E9469" s="115">
        <v>44880</v>
      </c>
      <c r="F9469" s="192">
        <v>0.7643981481481481</v>
      </c>
      <c r="G9469">
        <v>2</v>
      </c>
      <c r="H9469" s="114" t="s">
        <v>874</v>
      </c>
      <c r="I9469"/>
    </row>
    <row r="9470" spans="1:9" x14ac:dyDescent="0.25">
      <c r="A9470" s="114" t="s">
        <v>2165</v>
      </c>
      <c r="B9470">
        <v>545</v>
      </c>
      <c r="C9470" s="114" t="s">
        <v>53</v>
      </c>
      <c r="D9470" s="114" t="s">
        <v>1877</v>
      </c>
      <c r="E9470" s="115">
        <v>44880</v>
      </c>
      <c r="F9470" s="192">
        <v>0.76449074074074075</v>
      </c>
      <c r="G9470">
        <v>2</v>
      </c>
      <c r="H9470" s="114" t="s">
        <v>1878</v>
      </c>
      <c r="I9470"/>
    </row>
    <row r="9471" spans="1:9" x14ac:dyDescent="0.25">
      <c r="A9471" s="114" t="s">
        <v>2165</v>
      </c>
      <c r="B9471">
        <v>546</v>
      </c>
      <c r="C9471" s="114" t="s">
        <v>53</v>
      </c>
      <c r="D9471" s="114" t="s">
        <v>1875</v>
      </c>
      <c r="E9471" s="115">
        <v>44880</v>
      </c>
      <c r="F9471" s="192">
        <v>0.7645601851851852</v>
      </c>
      <c r="G9471">
        <v>2</v>
      </c>
      <c r="H9471" s="114" t="s">
        <v>1876</v>
      </c>
      <c r="I9471"/>
    </row>
    <row r="9472" spans="1:9" x14ac:dyDescent="0.25">
      <c r="A9472" s="114" t="s">
        <v>2165</v>
      </c>
      <c r="B9472">
        <v>547</v>
      </c>
      <c r="C9472" s="114" t="s">
        <v>53</v>
      </c>
      <c r="D9472" s="114" t="s">
        <v>504</v>
      </c>
      <c r="E9472" s="115">
        <v>44880</v>
      </c>
      <c r="F9472" s="192">
        <v>0.76462962962962966</v>
      </c>
      <c r="G9472">
        <v>2</v>
      </c>
      <c r="H9472" s="114" t="s">
        <v>505</v>
      </c>
      <c r="I9472"/>
    </row>
    <row r="9473" spans="1:9" x14ac:dyDescent="0.25">
      <c r="A9473" s="114" t="s">
        <v>2165</v>
      </c>
      <c r="B9473">
        <v>548</v>
      </c>
      <c r="C9473" s="114" t="s">
        <v>53</v>
      </c>
      <c r="D9473" s="114" t="s">
        <v>2081</v>
      </c>
      <c r="E9473" s="115">
        <v>44880</v>
      </c>
      <c r="F9473" s="192">
        <v>0.76496527777777779</v>
      </c>
      <c r="G9473">
        <v>2</v>
      </c>
      <c r="H9473" s="114" t="s">
        <v>2082</v>
      </c>
      <c r="I9473"/>
    </row>
    <row r="9474" spans="1:9" x14ac:dyDescent="0.25">
      <c r="A9474" s="114" t="s">
        <v>2165</v>
      </c>
      <c r="B9474">
        <v>549</v>
      </c>
      <c r="C9474" s="114" t="s">
        <v>53</v>
      </c>
      <c r="D9474" s="114" t="s">
        <v>556</v>
      </c>
      <c r="E9474" s="115">
        <v>44880</v>
      </c>
      <c r="F9474" s="192">
        <v>0.76511574074074074</v>
      </c>
      <c r="G9474">
        <v>2</v>
      </c>
      <c r="H9474" s="114" t="s">
        <v>557</v>
      </c>
      <c r="I9474"/>
    </row>
    <row r="9475" spans="1:9" x14ac:dyDescent="0.25">
      <c r="A9475" s="114" t="s">
        <v>2165</v>
      </c>
      <c r="B9475">
        <v>550</v>
      </c>
      <c r="C9475" s="114" t="s">
        <v>52</v>
      </c>
      <c r="D9475" s="114" t="s">
        <v>1704</v>
      </c>
      <c r="E9475" s="115">
        <v>44880</v>
      </c>
      <c r="F9475" s="192">
        <v>0.76523148148148146</v>
      </c>
      <c r="G9475">
        <v>2</v>
      </c>
      <c r="H9475" s="114" t="s">
        <v>1705</v>
      </c>
      <c r="I9475">
        <v>5272883</v>
      </c>
    </row>
    <row r="9476" spans="1:9" x14ac:dyDescent="0.25">
      <c r="A9476" s="114" t="s">
        <v>2165</v>
      </c>
      <c r="B9476">
        <v>551</v>
      </c>
      <c r="C9476" s="114" t="s">
        <v>52</v>
      </c>
      <c r="D9476" s="114" t="s">
        <v>1248</v>
      </c>
      <c r="E9476" s="115">
        <v>44880</v>
      </c>
      <c r="F9476" s="192">
        <v>0.76531249999999995</v>
      </c>
      <c r="G9476">
        <v>2</v>
      </c>
      <c r="H9476" s="114" t="s">
        <v>1249</v>
      </c>
      <c r="I9476">
        <v>5420315</v>
      </c>
    </row>
    <row r="9477" spans="1:9" x14ac:dyDescent="0.25">
      <c r="A9477" s="114" t="s">
        <v>2165</v>
      </c>
      <c r="B9477">
        <v>552</v>
      </c>
      <c r="C9477" s="114" t="s">
        <v>53</v>
      </c>
      <c r="D9477" s="114" t="s">
        <v>1778</v>
      </c>
      <c r="E9477" s="115">
        <v>44880</v>
      </c>
      <c r="F9477" s="192">
        <v>0.76560185185185181</v>
      </c>
      <c r="G9477">
        <v>2</v>
      </c>
      <c r="H9477" s="114" t="s">
        <v>1779</v>
      </c>
      <c r="I9477">
        <v>6691922</v>
      </c>
    </row>
    <row r="9478" spans="1:9" x14ac:dyDescent="0.25">
      <c r="A9478" s="114" t="s">
        <v>2165</v>
      </c>
      <c r="B9478">
        <v>553</v>
      </c>
      <c r="C9478" s="114" t="s">
        <v>52</v>
      </c>
      <c r="D9478" s="114" t="s">
        <v>1302</v>
      </c>
      <c r="E9478" s="115">
        <v>44880</v>
      </c>
      <c r="F9478" s="192">
        <v>0.76567129629629627</v>
      </c>
      <c r="G9478">
        <v>2</v>
      </c>
      <c r="H9478" s="114" t="s">
        <v>1303</v>
      </c>
      <c r="I9478">
        <v>14934608</v>
      </c>
    </row>
    <row r="9479" spans="1:9" x14ac:dyDescent="0.25">
      <c r="A9479" s="114" t="s">
        <v>2165</v>
      </c>
      <c r="B9479">
        <v>554</v>
      </c>
      <c r="C9479" s="114" t="s">
        <v>54</v>
      </c>
      <c r="D9479" s="114" t="s">
        <v>1356</v>
      </c>
      <c r="E9479" s="115">
        <v>44880</v>
      </c>
      <c r="F9479" s="192">
        <v>0.76611111111111108</v>
      </c>
      <c r="G9479">
        <v>2</v>
      </c>
      <c r="H9479" s="114" t="s">
        <v>1357</v>
      </c>
      <c r="I9479"/>
    </row>
    <row r="9480" spans="1:9" x14ac:dyDescent="0.25">
      <c r="A9480" s="114" t="s">
        <v>2165</v>
      </c>
      <c r="B9480">
        <v>555</v>
      </c>
      <c r="C9480" s="114" t="s">
        <v>54</v>
      </c>
      <c r="D9480" s="114" t="s">
        <v>1837</v>
      </c>
      <c r="E9480" s="115">
        <v>44880</v>
      </c>
      <c r="F9480" s="192">
        <v>0.76619212962962968</v>
      </c>
      <c r="G9480">
        <v>2</v>
      </c>
      <c r="H9480" s="114" t="s">
        <v>1838</v>
      </c>
      <c r="I9480">
        <v>3640904</v>
      </c>
    </row>
    <row r="9481" spans="1:9" x14ac:dyDescent="0.25">
      <c r="A9481" s="114" t="s">
        <v>2165</v>
      </c>
      <c r="B9481">
        <v>556</v>
      </c>
      <c r="C9481" s="114" t="s">
        <v>54</v>
      </c>
      <c r="D9481" s="114" t="s">
        <v>1414</v>
      </c>
      <c r="E9481" s="115">
        <v>44880</v>
      </c>
      <c r="F9481" s="192">
        <v>0.76626157407407403</v>
      </c>
      <c r="G9481">
        <v>2</v>
      </c>
      <c r="H9481" s="114" t="s">
        <v>1415</v>
      </c>
      <c r="I9481"/>
    </row>
    <row r="9482" spans="1:9" x14ac:dyDescent="0.25">
      <c r="A9482" s="114" t="s">
        <v>2165</v>
      </c>
      <c r="B9482">
        <v>557</v>
      </c>
      <c r="C9482" s="114" t="s">
        <v>54</v>
      </c>
      <c r="D9482" s="114" t="s">
        <v>2055</v>
      </c>
      <c r="E9482" s="115">
        <v>44880</v>
      </c>
      <c r="F9482" s="192">
        <v>0.76640046296296294</v>
      </c>
      <c r="G9482">
        <v>2</v>
      </c>
      <c r="H9482" s="114" t="s">
        <v>2056</v>
      </c>
      <c r="I9482"/>
    </row>
    <row r="9483" spans="1:9" x14ac:dyDescent="0.25">
      <c r="A9483" s="114" t="s">
        <v>2165</v>
      </c>
      <c r="B9483">
        <v>558</v>
      </c>
      <c r="C9483" s="114" t="s">
        <v>52</v>
      </c>
      <c r="D9483" s="114" t="s">
        <v>1505</v>
      </c>
      <c r="E9483" s="115">
        <v>44880</v>
      </c>
      <c r="F9483" s="192">
        <v>0.76650462962962962</v>
      </c>
      <c r="G9483">
        <v>2</v>
      </c>
      <c r="H9483" s="114" t="s">
        <v>1506</v>
      </c>
      <c r="I9483"/>
    </row>
    <row r="9484" spans="1:9" x14ac:dyDescent="0.25">
      <c r="A9484" s="114" t="s">
        <v>2165</v>
      </c>
      <c r="B9484">
        <v>559</v>
      </c>
      <c r="C9484" s="114" t="s">
        <v>53</v>
      </c>
      <c r="D9484" s="114" t="s">
        <v>206</v>
      </c>
      <c r="E9484" s="115">
        <v>44880</v>
      </c>
      <c r="F9484" s="192">
        <v>0.76658564814814811</v>
      </c>
      <c r="G9484">
        <v>2</v>
      </c>
      <c r="H9484" s="114" t="s">
        <v>207</v>
      </c>
      <c r="I9484">
        <v>5457397</v>
      </c>
    </row>
    <row r="9485" spans="1:9" x14ac:dyDescent="0.25">
      <c r="A9485" s="114" t="s">
        <v>2165</v>
      </c>
      <c r="B9485">
        <v>560</v>
      </c>
      <c r="C9485" s="114" t="s">
        <v>53</v>
      </c>
      <c r="D9485" s="114" t="s">
        <v>546</v>
      </c>
      <c r="E9485" s="115">
        <v>44880</v>
      </c>
      <c r="F9485" s="192">
        <v>0.76664351851851853</v>
      </c>
      <c r="G9485">
        <v>2</v>
      </c>
      <c r="H9485" s="114" t="s">
        <v>547</v>
      </c>
      <c r="I9485">
        <v>14808682</v>
      </c>
    </row>
    <row r="9486" spans="1:9" x14ac:dyDescent="0.25">
      <c r="A9486" s="114" t="s">
        <v>2165</v>
      </c>
      <c r="B9486">
        <v>561</v>
      </c>
      <c r="C9486" s="114" t="s">
        <v>53</v>
      </c>
      <c r="D9486" s="114" t="s">
        <v>1586</v>
      </c>
      <c r="E9486" s="115">
        <v>44880</v>
      </c>
      <c r="F9486" s="192">
        <v>0.76671296296296299</v>
      </c>
      <c r="G9486">
        <v>2</v>
      </c>
      <c r="H9486" s="114" t="s">
        <v>1587</v>
      </c>
      <c r="I9486"/>
    </row>
    <row r="9487" spans="1:9" x14ac:dyDescent="0.25">
      <c r="A9487" s="114" t="s">
        <v>2165</v>
      </c>
      <c r="B9487">
        <v>562</v>
      </c>
      <c r="C9487" s="114" t="s">
        <v>53</v>
      </c>
      <c r="D9487" s="114" t="s">
        <v>1582</v>
      </c>
      <c r="E9487" s="115">
        <v>44880</v>
      </c>
      <c r="F9487" s="192">
        <v>0.76677083333333329</v>
      </c>
      <c r="G9487">
        <v>2</v>
      </c>
      <c r="H9487" s="114" t="s">
        <v>1583</v>
      </c>
      <c r="I9487"/>
    </row>
    <row r="9488" spans="1:9" x14ac:dyDescent="0.25">
      <c r="A9488" s="114" t="s">
        <v>2165</v>
      </c>
      <c r="B9488">
        <v>563</v>
      </c>
      <c r="C9488" s="114" t="s">
        <v>54</v>
      </c>
      <c r="D9488" s="114" t="s">
        <v>1384</v>
      </c>
      <c r="E9488" s="115">
        <v>44880</v>
      </c>
      <c r="F9488" s="192">
        <v>0.7668518518518519</v>
      </c>
      <c r="G9488">
        <v>2</v>
      </c>
      <c r="H9488" s="114" t="s">
        <v>1385</v>
      </c>
      <c r="I9488"/>
    </row>
    <row r="9489" spans="1:9" x14ac:dyDescent="0.25">
      <c r="A9489" s="114" t="s">
        <v>2165</v>
      </c>
      <c r="B9489">
        <v>564</v>
      </c>
      <c r="C9489" s="114" t="s">
        <v>53</v>
      </c>
      <c r="D9489" s="114" t="s">
        <v>1888</v>
      </c>
      <c r="E9489" s="115">
        <v>44880</v>
      </c>
      <c r="F9489" s="192">
        <v>0.76692129629629635</v>
      </c>
      <c r="G9489">
        <v>2</v>
      </c>
      <c r="H9489" s="114" t="s">
        <v>1889</v>
      </c>
      <c r="I9489">
        <v>6724155</v>
      </c>
    </row>
    <row r="9490" spans="1:9" x14ac:dyDescent="0.25">
      <c r="A9490" s="114" t="s">
        <v>2165</v>
      </c>
      <c r="B9490">
        <v>565</v>
      </c>
      <c r="C9490" s="114" t="s">
        <v>56</v>
      </c>
      <c r="D9490" s="114" t="s">
        <v>2028</v>
      </c>
      <c r="E9490" s="115">
        <v>44880</v>
      </c>
      <c r="F9490" s="192">
        <v>0.76754629629629634</v>
      </c>
      <c r="G9490">
        <v>2</v>
      </c>
      <c r="H9490" s="114" t="s">
        <v>2029</v>
      </c>
      <c r="I9490">
        <v>14111563</v>
      </c>
    </row>
    <row r="9491" spans="1:9" x14ac:dyDescent="0.25">
      <c r="A9491" s="114" t="s">
        <v>2165</v>
      </c>
      <c r="B9491">
        <v>566</v>
      </c>
      <c r="C9491" s="114" t="s">
        <v>53</v>
      </c>
      <c r="D9491" s="114" t="s">
        <v>1865</v>
      </c>
      <c r="E9491" s="115">
        <v>44880</v>
      </c>
      <c r="F9491" s="192">
        <v>0.76761574074074079</v>
      </c>
      <c r="G9491">
        <v>2</v>
      </c>
      <c r="H9491" s="114" t="s">
        <v>1866</v>
      </c>
      <c r="I9491"/>
    </row>
    <row r="9492" spans="1:9" x14ac:dyDescent="0.25">
      <c r="A9492" s="114" t="s">
        <v>2165</v>
      </c>
      <c r="B9492">
        <v>567</v>
      </c>
      <c r="C9492" s="114" t="s">
        <v>53</v>
      </c>
      <c r="D9492" s="114" t="s">
        <v>208</v>
      </c>
      <c r="E9492" s="115">
        <v>44880</v>
      </c>
      <c r="F9492" s="192">
        <v>0.76784722222222224</v>
      </c>
      <c r="G9492">
        <v>2</v>
      </c>
      <c r="H9492" s="114" t="s">
        <v>209</v>
      </c>
      <c r="I9492">
        <v>5500801</v>
      </c>
    </row>
    <row r="9493" spans="1:9" x14ac:dyDescent="0.25">
      <c r="A9493" s="114" t="s">
        <v>2165</v>
      </c>
      <c r="B9493">
        <v>568</v>
      </c>
      <c r="C9493" s="114" t="s">
        <v>53</v>
      </c>
      <c r="D9493" s="114" t="s">
        <v>1584</v>
      </c>
      <c r="E9493" s="115">
        <v>44880</v>
      </c>
      <c r="F9493" s="192">
        <v>0.76803240740740741</v>
      </c>
      <c r="G9493">
        <v>2</v>
      </c>
      <c r="H9493" s="114" t="s">
        <v>1585</v>
      </c>
      <c r="I9493"/>
    </row>
    <row r="9494" spans="1:9" x14ac:dyDescent="0.25">
      <c r="A9494" s="114" t="s">
        <v>2165</v>
      </c>
      <c r="B9494">
        <v>569</v>
      </c>
      <c r="C9494" s="114" t="s">
        <v>52</v>
      </c>
      <c r="D9494" s="114" t="s">
        <v>224</v>
      </c>
      <c r="E9494" s="115">
        <v>44880</v>
      </c>
      <c r="F9494" s="192">
        <v>0.76826388888888886</v>
      </c>
      <c r="G9494">
        <v>2</v>
      </c>
      <c r="H9494" s="114" t="s">
        <v>225</v>
      </c>
      <c r="I9494">
        <v>14934569</v>
      </c>
    </row>
    <row r="9495" spans="1:9" x14ac:dyDescent="0.25">
      <c r="A9495" s="114" t="s">
        <v>2165</v>
      </c>
      <c r="B9495">
        <v>570</v>
      </c>
      <c r="C9495" s="114" t="s">
        <v>53</v>
      </c>
      <c r="D9495" s="114" t="s">
        <v>1372</v>
      </c>
      <c r="E9495" s="115">
        <v>44880</v>
      </c>
      <c r="F9495" s="192">
        <v>0.76833333333333331</v>
      </c>
      <c r="G9495">
        <v>2</v>
      </c>
      <c r="H9495" s="114" t="s">
        <v>1373</v>
      </c>
      <c r="I9495">
        <v>5436748</v>
      </c>
    </row>
    <row r="9496" spans="1:9" x14ac:dyDescent="0.25">
      <c r="A9496" s="114" t="s">
        <v>2165</v>
      </c>
      <c r="B9496">
        <v>571</v>
      </c>
      <c r="C9496" s="114" t="s">
        <v>52</v>
      </c>
      <c r="D9496" s="114" t="s">
        <v>1798</v>
      </c>
      <c r="E9496" s="115">
        <v>44880</v>
      </c>
      <c r="F9496" s="192">
        <v>0.76842592592592596</v>
      </c>
      <c r="G9496">
        <v>2</v>
      </c>
      <c r="H9496" s="114" t="s">
        <v>1799</v>
      </c>
      <c r="I9496">
        <v>14112338</v>
      </c>
    </row>
    <row r="9497" spans="1:9" x14ac:dyDescent="0.25">
      <c r="A9497" s="114" t="s">
        <v>2165</v>
      </c>
      <c r="B9497">
        <v>572</v>
      </c>
      <c r="C9497" s="114" t="s">
        <v>53</v>
      </c>
      <c r="D9497" s="114" t="s">
        <v>1737</v>
      </c>
      <c r="E9497" s="115">
        <v>44880</v>
      </c>
      <c r="F9497" s="192">
        <v>0.76875000000000004</v>
      </c>
      <c r="G9497">
        <v>2</v>
      </c>
      <c r="H9497" s="114" t="s">
        <v>1738</v>
      </c>
      <c r="I9497">
        <v>2048554</v>
      </c>
    </row>
    <row r="9498" spans="1:9" x14ac:dyDescent="0.25">
      <c r="A9498" s="114" t="s">
        <v>2165</v>
      </c>
      <c r="B9498">
        <v>573</v>
      </c>
      <c r="C9498" s="114" t="s">
        <v>54</v>
      </c>
      <c r="D9498" s="114" t="s">
        <v>414</v>
      </c>
      <c r="E9498" s="115">
        <v>44880</v>
      </c>
      <c r="F9498" s="192">
        <v>0.7688194444444445</v>
      </c>
      <c r="G9498">
        <v>2</v>
      </c>
      <c r="H9498" s="114" t="s">
        <v>415</v>
      </c>
      <c r="I9498">
        <v>6721068</v>
      </c>
    </row>
    <row r="9499" spans="1:9" x14ac:dyDescent="0.25">
      <c r="A9499" s="114" t="s">
        <v>2165</v>
      </c>
      <c r="B9499">
        <v>574</v>
      </c>
      <c r="C9499" s="114" t="s">
        <v>53</v>
      </c>
      <c r="D9499" s="114" t="s">
        <v>1392</v>
      </c>
      <c r="E9499" s="115">
        <v>44880</v>
      </c>
      <c r="F9499" s="192">
        <v>0.76887731481481481</v>
      </c>
      <c r="G9499">
        <v>2</v>
      </c>
      <c r="H9499" s="114" t="s">
        <v>1393</v>
      </c>
      <c r="I9499">
        <v>4839809</v>
      </c>
    </row>
    <row r="9500" spans="1:9" x14ac:dyDescent="0.25">
      <c r="A9500" s="114" t="s">
        <v>2165</v>
      </c>
      <c r="B9500">
        <v>575</v>
      </c>
      <c r="C9500" s="114" t="s">
        <v>53</v>
      </c>
      <c r="D9500" s="114" t="s">
        <v>1361</v>
      </c>
      <c r="E9500" s="115">
        <v>44880</v>
      </c>
      <c r="F9500" s="192">
        <v>0.76894675925925926</v>
      </c>
      <c r="G9500">
        <v>2</v>
      </c>
      <c r="H9500" s="114" t="s">
        <v>1362</v>
      </c>
      <c r="I9500">
        <v>2725065</v>
      </c>
    </row>
    <row r="9501" spans="1:9" x14ac:dyDescent="0.25">
      <c r="A9501" s="114" t="s">
        <v>2165</v>
      </c>
      <c r="B9501">
        <v>576</v>
      </c>
      <c r="C9501" s="114" t="s">
        <v>52</v>
      </c>
      <c r="D9501" s="114" t="s">
        <v>1892</v>
      </c>
      <c r="E9501" s="115">
        <v>44880</v>
      </c>
      <c r="F9501" s="192">
        <v>0.7690393518518519</v>
      </c>
      <c r="G9501">
        <v>2</v>
      </c>
      <c r="H9501" s="114" t="s">
        <v>1893</v>
      </c>
      <c r="I9501">
        <v>5272700</v>
      </c>
    </row>
    <row r="9502" spans="1:9" x14ac:dyDescent="0.25">
      <c r="A9502" s="114" t="s">
        <v>2165</v>
      </c>
      <c r="B9502">
        <v>577</v>
      </c>
      <c r="C9502" s="114" t="s">
        <v>53</v>
      </c>
      <c r="D9502" s="114" t="s">
        <v>1752</v>
      </c>
      <c r="E9502" s="115">
        <v>44880</v>
      </c>
      <c r="F9502" s="192">
        <v>0.76910879629629625</v>
      </c>
      <c r="G9502">
        <v>2</v>
      </c>
      <c r="H9502" s="114" t="s">
        <v>1753</v>
      </c>
      <c r="I9502"/>
    </row>
    <row r="9503" spans="1:9" x14ac:dyDescent="0.25">
      <c r="A9503" s="114" t="s">
        <v>2165</v>
      </c>
      <c r="B9503">
        <v>578</v>
      </c>
      <c r="C9503" s="114" t="s">
        <v>53</v>
      </c>
      <c r="D9503" s="114" t="s">
        <v>1368</v>
      </c>
      <c r="E9503" s="115">
        <v>44880</v>
      </c>
      <c r="F9503" s="192">
        <v>0.7691782407407407</v>
      </c>
      <c r="G9503">
        <v>2</v>
      </c>
      <c r="H9503" s="114" t="s">
        <v>1369</v>
      </c>
      <c r="I9503"/>
    </row>
    <row r="9504" spans="1:9" x14ac:dyDescent="0.25">
      <c r="A9504" s="114" t="s">
        <v>2165</v>
      </c>
      <c r="B9504">
        <v>579</v>
      </c>
      <c r="C9504" s="114" t="s">
        <v>52</v>
      </c>
      <c r="D9504" s="114" t="s">
        <v>1714</v>
      </c>
      <c r="E9504" s="115">
        <v>44880</v>
      </c>
      <c r="F9504" s="192">
        <v>0.76924768518518516</v>
      </c>
      <c r="G9504">
        <v>2</v>
      </c>
      <c r="H9504" s="114" t="s">
        <v>1715</v>
      </c>
      <c r="I9504"/>
    </row>
    <row r="9505" spans="1:9" x14ac:dyDescent="0.25">
      <c r="A9505" s="114" t="s">
        <v>2165</v>
      </c>
      <c r="B9505">
        <v>580</v>
      </c>
      <c r="C9505" s="114" t="s">
        <v>53</v>
      </c>
      <c r="D9505" s="114" t="s">
        <v>1706</v>
      </c>
      <c r="E9505" s="115">
        <v>44880</v>
      </c>
      <c r="F9505" s="192">
        <v>0.76981481481481484</v>
      </c>
      <c r="G9505">
        <v>2</v>
      </c>
      <c r="H9505" s="114" t="s">
        <v>1707</v>
      </c>
      <c r="I9505"/>
    </row>
    <row r="9506" spans="1:9" x14ac:dyDescent="0.25">
      <c r="A9506" s="114" t="s">
        <v>2165</v>
      </c>
      <c r="B9506">
        <v>581</v>
      </c>
      <c r="C9506" s="114" t="s">
        <v>52</v>
      </c>
      <c r="D9506" s="114" t="s">
        <v>246</v>
      </c>
      <c r="E9506" s="115">
        <v>44880</v>
      </c>
      <c r="F9506" s="192">
        <v>0.7701041666666667</v>
      </c>
      <c r="G9506">
        <v>2</v>
      </c>
      <c r="H9506" s="114" t="s">
        <v>247</v>
      </c>
      <c r="I9506">
        <v>7284211</v>
      </c>
    </row>
    <row r="9507" spans="1:9" x14ac:dyDescent="0.25">
      <c r="A9507" s="114" t="s">
        <v>2165</v>
      </c>
      <c r="B9507">
        <v>582</v>
      </c>
      <c r="C9507" s="114" t="s">
        <v>53</v>
      </c>
      <c r="D9507" s="114" t="s">
        <v>1467</v>
      </c>
      <c r="E9507" s="115">
        <v>44880</v>
      </c>
      <c r="F9507" s="192">
        <v>0.77025462962962965</v>
      </c>
      <c r="G9507">
        <v>2</v>
      </c>
      <c r="H9507" s="114" t="s">
        <v>1468</v>
      </c>
      <c r="I9507"/>
    </row>
    <row r="9508" spans="1:9" x14ac:dyDescent="0.25">
      <c r="A9508" s="114" t="s">
        <v>2165</v>
      </c>
      <c r="B9508">
        <v>583</v>
      </c>
      <c r="C9508" s="114" t="s">
        <v>53</v>
      </c>
      <c r="D9508" s="114" t="s">
        <v>2112</v>
      </c>
      <c r="E9508" s="115">
        <v>44880</v>
      </c>
      <c r="F9508" s="192">
        <v>0.77031249999999996</v>
      </c>
      <c r="G9508">
        <v>2</v>
      </c>
      <c r="H9508" s="114" t="s">
        <v>2113</v>
      </c>
      <c r="I9508"/>
    </row>
    <row r="9509" spans="1:9" x14ac:dyDescent="0.25">
      <c r="A9509" s="114" t="s">
        <v>2165</v>
      </c>
      <c r="B9509">
        <v>584</v>
      </c>
      <c r="C9509" s="114" t="s">
        <v>54</v>
      </c>
      <c r="D9509" s="114" t="s">
        <v>286</v>
      </c>
      <c r="E9509" s="115">
        <v>44880</v>
      </c>
      <c r="F9509" s="192">
        <v>0.77038194444444441</v>
      </c>
      <c r="G9509">
        <v>2</v>
      </c>
      <c r="H9509" s="114" t="s">
        <v>287</v>
      </c>
      <c r="I9509">
        <v>6719163</v>
      </c>
    </row>
    <row r="9510" spans="1:9" x14ac:dyDescent="0.25">
      <c r="A9510" s="114" t="s">
        <v>2165</v>
      </c>
      <c r="B9510">
        <v>585</v>
      </c>
      <c r="C9510" s="114" t="s">
        <v>54</v>
      </c>
      <c r="D9510" s="114" t="s">
        <v>252</v>
      </c>
      <c r="E9510" s="115">
        <v>44880</v>
      </c>
      <c r="F9510" s="192">
        <v>0.77050925925925928</v>
      </c>
      <c r="G9510">
        <v>2</v>
      </c>
      <c r="H9510" s="114" t="s">
        <v>253</v>
      </c>
      <c r="I9510">
        <v>5334326</v>
      </c>
    </row>
    <row r="9511" spans="1:9" x14ac:dyDescent="0.25">
      <c r="A9511" s="114" t="s">
        <v>2165</v>
      </c>
      <c r="B9511">
        <v>586</v>
      </c>
      <c r="C9511" s="114" t="s">
        <v>54</v>
      </c>
      <c r="D9511" s="114" t="s">
        <v>986</v>
      </c>
      <c r="E9511" s="115">
        <v>44880</v>
      </c>
      <c r="F9511" s="192">
        <v>0.7707060185185185</v>
      </c>
      <c r="G9511">
        <v>2</v>
      </c>
      <c r="H9511" s="114" t="s">
        <v>987</v>
      </c>
      <c r="I9511">
        <v>6719319</v>
      </c>
    </row>
    <row r="9512" spans="1:9" x14ac:dyDescent="0.25">
      <c r="A9512" s="114" t="s">
        <v>2165</v>
      </c>
      <c r="B9512">
        <v>587</v>
      </c>
      <c r="C9512" s="114" t="s">
        <v>54</v>
      </c>
      <c r="D9512" s="114" t="s">
        <v>1378</v>
      </c>
      <c r="E9512" s="115">
        <v>44880</v>
      </c>
      <c r="F9512" s="192">
        <v>0.77076388888888892</v>
      </c>
      <c r="G9512">
        <v>2</v>
      </c>
      <c r="H9512" s="114" t="s">
        <v>1379</v>
      </c>
      <c r="I9512">
        <v>6712817</v>
      </c>
    </row>
    <row r="9513" spans="1:9" x14ac:dyDescent="0.25">
      <c r="A9513" s="114" t="s">
        <v>2165</v>
      </c>
      <c r="B9513">
        <v>588</v>
      </c>
      <c r="C9513" s="114" t="s">
        <v>53</v>
      </c>
      <c r="D9513" s="114" t="s">
        <v>1382</v>
      </c>
      <c r="E9513" s="115">
        <v>44880</v>
      </c>
      <c r="F9513" s="192">
        <v>0.77099537037037036</v>
      </c>
      <c r="G9513">
        <v>2</v>
      </c>
      <c r="H9513" s="114" t="s">
        <v>1383</v>
      </c>
      <c r="I9513">
        <v>4865142</v>
      </c>
    </row>
    <row r="9514" spans="1:9" x14ac:dyDescent="0.25">
      <c r="A9514" s="114" t="s">
        <v>2165</v>
      </c>
      <c r="B9514">
        <v>589</v>
      </c>
      <c r="C9514" s="114" t="s">
        <v>52</v>
      </c>
      <c r="D9514" s="114" t="s">
        <v>2061</v>
      </c>
      <c r="E9514" s="115">
        <v>44880</v>
      </c>
      <c r="F9514" s="192">
        <v>0.77105324074074078</v>
      </c>
      <c r="G9514">
        <v>2</v>
      </c>
      <c r="H9514" s="114" t="s">
        <v>2062</v>
      </c>
      <c r="I9514">
        <v>3639448</v>
      </c>
    </row>
    <row r="9515" spans="1:9" x14ac:dyDescent="0.25">
      <c r="A9515" s="114" t="s">
        <v>2165</v>
      </c>
      <c r="B9515">
        <v>590</v>
      </c>
      <c r="C9515" s="114" t="s">
        <v>53</v>
      </c>
      <c r="D9515" s="114" t="s">
        <v>1501</v>
      </c>
      <c r="E9515" s="115">
        <v>44880</v>
      </c>
      <c r="F9515" s="192">
        <v>0.77112268518518523</v>
      </c>
      <c r="G9515">
        <v>2</v>
      </c>
      <c r="H9515" s="114" t="s">
        <v>1502</v>
      </c>
      <c r="I9515">
        <v>2736654</v>
      </c>
    </row>
    <row r="9516" spans="1:9" x14ac:dyDescent="0.25">
      <c r="A9516" s="114" t="s">
        <v>2165</v>
      </c>
      <c r="B9516">
        <v>591</v>
      </c>
      <c r="C9516" s="114" t="s">
        <v>53</v>
      </c>
      <c r="D9516" s="114" t="s">
        <v>314</v>
      </c>
      <c r="E9516" s="115">
        <v>44880</v>
      </c>
      <c r="F9516" s="192">
        <v>0.77118055555555554</v>
      </c>
      <c r="G9516">
        <v>2</v>
      </c>
      <c r="H9516" s="114" t="s">
        <v>315</v>
      </c>
      <c r="I9516"/>
    </row>
    <row r="9517" spans="1:9" x14ac:dyDescent="0.25">
      <c r="A9517" s="114" t="s">
        <v>2165</v>
      </c>
      <c r="B9517">
        <v>592</v>
      </c>
      <c r="C9517" s="114" t="s">
        <v>52</v>
      </c>
      <c r="D9517" s="114" t="s">
        <v>218</v>
      </c>
      <c r="E9517" s="115">
        <v>44880</v>
      </c>
      <c r="F9517" s="192">
        <v>0.77126157407407403</v>
      </c>
      <c r="G9517">
        <v>2</v>
      </c>
      <c r="H9517" s="114" t="s">
        <v>219</v>
      </c>
      <c r="I9517">
        <v>8357700</v>
      </c>
    </row>
    <row r="9518" spans="1:9" x14ac:dyDescent="0.25">
      <c r="A9518" s="114" t="s">
        <v>2165</v>
      </c>
      <c r="B9518">
        <v>593</v>
      </c>
      <c r="C9518" s="114" t="s">
        <v>53</v>
      </c>
      <c r="D9518" s="114" t="s">
        <v>1537</v>
      </c>
      <c r="E9518" s="115">
        <v>44880</v>
      </c>
      <c r="F9518" s="192">
        <v>0.77133101851851849</v>
      </c>
      <c r="G9518">
        <v>2</v>
      </c>
      <c r="H9518" s="114" t="s">
        <v>1538</v>
      </c>
      <c r="I9518"/>
    </row>
    <row r="9519" spans="1:9" x14ac:dyDescent="0.25">
      <c r="A9519" s="114" t="s">
        <v>2165</v>
      </c>
      <c r="B9519">
        <v>594</v>
      </c>
      <c r="C9519" s="114" t="s">
        <v>53</v>
      </c>
      <c r="D9519" s="114" t="s">
        <v>1394</v>
      </c>
      <c r="E9519" s="115">
        <v>44880</v>
      </c>
      <c r="F9519" s="192">
        <v>0.7714699074074074</v>
      </c>
      <c r="G9519">
        <v>2</v>
      </c>
      <c r="H9519" s="114" t="s">
        <v>1395</v>
      </c>
      <c r="I9519"/>
    </row>
    <row r="9520" spans="1:9" x14ac:dyDescent="0.25">
      <c r="A9520" s="114" t="s">
        <v>2165</v>
      </c>
      <c r="B9520">
        <v>595</v>
      </c>
      <c r="C9520" s="114" t="s">
        <v>53</v>
      </c>
      <c r="D9520" s="114" t="s">
        <v>1364</v>
      </c>
      <c r="E9520" s="115">
        <v>44880</v>
      </c>
      <c r="F9520" s="192">
        <v>0.77152777777777781</v>
      </c>
      <c r="G9520">
        <v>2</v>
      </c>
      <c r="H9520" s="114" t="s">
        <v>1365</v>
      </c>
      <c r="I9520">
        <v>2037571</v>
      </c>
    </row>
    <row r="9521" spans="1:9" x14ac:dyDescent="0.25">
      <c r="A9521" s="114" t="s">
        <v>2165</v>
      </c>
      <c r="B9521">
        <v>596</v>
      </c>
      <c r="C9521" s="114" t="s">
        <v>53</v>
      </c>
      <c r="D9521" s="114" t="s">
        <v>849</v>
      </c>
      <c r="E9521" s="115">
        <v>44880</v>
      </c>
      <c r="F9521" s="192">
        <v>0.77189814814814817</v>
      </c>
      <c r="G9521">
        <v>2</v>
      </c>
      <c r="H9521" s="114" t="s">
        <v>850</v>
      </c>
      <c r="I9521">
        <v>15027073</v>
      </c>
    </row>
    <row r="9522" spans="1:9" x14ac:dyDescent="0.25">
      <c r="A9522" s="114" t="s">
        <v>2165</v>
      </c>
      <c r="B9522">
        <v>597</v>
      </c>
      <c r="C9522" s="114" t="s">
        <v>53</v>
      </c>
      <c r="D9522" s="114" t="s">
        <v>228</v>
      </c>
      <c r="E9522" s="115">
        <v>44880</v>
      </c>
      <c r="F9522" s="192">
        <v>0.77197916666666666</v>
      </c>
      <c r="G9522">
        <v>2</v>
      </c>
      <c r="H9522" s="114" t="s">
        <v>229</v>
      </c>
      <c r="I9522">
        <v>14960618</v>
      </c>
    </row>
    <row r="9523" spans="1:9" x14ac:dyDescent="0.25">
      <c r="A9523" s="114" t="s">
        <v>2165</v>
      </c>
      <c r="B9523">
        <v>598</v>
      </c>
      <c r="C9523" s="114" t="s">
        <v>54</v>
      </c>
      <c r="D9523" s="114" t="s">
        <v>1348</v>
      </c>
      <c r="E9523" s="115">
        <v>44880</v>
      </c>
      <c r="F9523" s="192">
        <v>0.77210648148148153</v>
      </c>
      <c r="G9523">
        <v>2</v>
      </c>
      <c r="H9523" s="114" t="s">
        <v>1349</v>
      </c>
      <c r="I9523">
        <v>6716129</v>
      </c>
    </row>
    <row r="9524" spans="1:9" x14ac:dyDescent="0.25">
      <c r="A9524" s="114" t="s">
        <v>2165</v>
      </c>
      <c r="B9524">
        <v>599</v>
      </c>
      <c r="C9524" s="114" t="s">
        <v>52</v>
      </c>
      <c r="D9524" s="114" t="s">
        <v>482</v>
      </c>
      <c r="E9524" s="115">
        <v>44880</v>
      </c>
      <c r="F9524" s="192">
        <v>0.77217592592592588</v>
      </c>
      <c r="G9524">
        <v>2</v>
      </c>
      <c r="H9524" s="114" t="s">
        <v>483</v>
      </c>
      <c r="I9524">
        <v>3665375</v>
      </c>
    </row>
    <row r="9525" spans="1:9" x14ac:dyDescent="0.25">
      <c r="A9525" s="114" t="s">
        <v>2165</v>
      </c>
      <c r="B9525">
        <v>600</v>
      </c>
      <c r="C9525" s="114" t="s">
        <v>57</v>
      </c>
      <c r="D9525" s="114" t="s">
        <v>1479</v>
      </c>
      <c r="E9525" s="115">
        <v>44880</v>
      </c>
      <c r="F9525" s="192">
        <v>0.77232638888888894</v>
      </c>
      <c r="G9525">
        <v>2</v>
      </c>
      <c r="H9525" s="114" t="s">
        <v>1480</v>
      </c>
      <c r="I9525"/>
    </row>
    <row r="9526" spans="1:9" x14ac:dyDescent="0.25">
      <c r="A9526" s="114" t="s">
        <v>2165</v>
      </c>
      <c r="B9526">
        <v>601</v>
      </c>
      <c r="C9526" s="114" t="s">
        <v>52</v>
      </c>
      <c r="D9526" s="114" t="s">
        <v>1412</v>
      </c>
      <c r="E9526" s="115">
        <v>44880</v>
      </c>
      <c r="F9526" s="192">
        <v>0.77239583333333328</v>
      </c>
      <c r="G9526">
        <v>2</v>
      </c>
      <c r="H9526" s="114" t="s">
        <v>1413</v>
      </c>
      <c r="I9526">
        <v>14112293</v>
      </c>
    </row>
    <row r="9527" spans="1:9" x14ac:dyDescent="0.25">
      <c r="A9527" s="114" t="s">
        <v>2165</v>
      </c>
      <c r="B9527">
        <v>602</v>
      </c>
      <c r="C9527" s="114" t="s">
        <v>54</v>
      </c>
      <c r="D9527" s="114" t="s">
        <v>476</v>
      </c>
      <c r="E9527" s="115">
        <v>44880</v>
      </c>
      <c r="F9527" s="192">
        <v>0.77249999999999996</v>
      </c>
      <c r="G9527">
        <v>2</v>
      </c>
      <c r="H9527" s="114" t="s">
        <v>477</v>
      </c>
      <c r="I9527">
        <v>8117314</v>
      </c>
    </row>
    <row r="9528" spans="1:9" x14ac:dyDescent="0.25">
      <c r="A9528" s="114" t="s">
        <v>2165</v>
      </c>
      <c r="B9528">
        <v>603</v>
      </c>
      <c r="C9528" s="114" t="s">
        <v>53</v>
      </c>
      <c r="D9528" s="114" t="s">
        <v>1258</v>
      </c>
      <c r="E9528" s="115">
        <v>44880</v>
      </c>
      <c r="F9528" s="192">
        <v>0.77255787037037038</v>
      </c>
      <c r="G9528">
        <v>2</v>
      </c>
      <c r="H9528" s="114" t="s">
        <v>1259</v>
      </c>
      <c r="I9528">
        <v>4793403</v>
      </c>
    </row>
    <row r="9529" spans="1:9" x14ac:dyDescent="0.25">
      <c r="A9529" s="114" t="s">
        <v>2165</v>
      </c>
      <c r="B9529">
        <v>604</v>
      </c>
      <c r="C9529" s="114" t="s">
        <v>54</v>
      </c>
      <c r="D9529" s="114" t="s">
        <v>1294</v>
      </c>
      <c r="E9529" s="115">
        <v>44880</v>
      </c>
      <c r="F9529" s="192">
        <v>0.77271990740740737</v>
      </c>
      <c r="G9529">
        <v>2</v>
      </c>
      <c r="H9529" s="114" t="s">
        <v>1295</v>
      </c>
      <c r="I9529">
        <v>2188057</v>
      </c>
    </row>
    <row r="9530" spans="1:9" x14ac:dyDescent="0.25">
      <c r="A9530" s="114" t="s">
        <v>2165</v>
      </c>
      <c r="B9530">
        <v>605</v>
      </c>
      <c r="C9530" s="114" t="s">
        <v>56</v>
      </c>
      <c r="D9530" s="114" t="s">
        <v>2024</v>
      </c>
      <c r="E9530" s="115">
        <v>44880</v>
      </c>
      <c r="F9530" s="192">
        <v>0.77281250000000001</v>
      </c>
      <c r="G9530">
        <v>2</v>
      </c>
      <c r="H9530" s="114" t="s">
        <v>2025</v>
      </c>
      <c r="I9530">
        <v>5356890</v>
      </c>
    </row>
    <row r="9531" spans="1:9" x14ac:dyDescent="0.25">
      <c r="A9531" s="114" t="s">
        <v>2165</v>
      </c>
      <c r="B9531">
        <v>606</v>
      </c>
      <c r="C9531" s="114" t="s">
        <v>52</v>
      </c>
      <c r="D9531" s="114" t="s">
        <v>1322</v>
      </c>
      <c r="E9531" s="115">
        <v>44880</v>
      </c>
      <c r="F9531" s="192">
        <v>0.77288194444444447</v>
      </c>
      <c r="G9531">
        <v>2</v>
      </c>
      <c r="H9531" s="114" t="s">
        <v>1323</v>
      </c>
      <c r="I9531">
        <v>14824003</v>
      </c>
    </row>
    <row r="9532" spans="1:9" x14ac:dyDescent="0.25">
      <c r="A9532" s="114" t="s">
        <v>2165</v>
      </c>
      <c r="B9532">
        <v>607</v>
      </c>
      <c r="C9532" s="114" t="s">
        <v>53</v>
      </c>
      <c r="D9532" s="114" t="s">
        <v>298</v>
      </c>
      <c r="E9532" s="115">
        <v>44880</v>
      </c>
      <c r="F9532" s="192">
        <v>0.77318287037037037</v>
      </c>
      <c r="G9532">
        <v>2</v>
      </c>
      <c r="H9532" s="114" t="s">
        <v>299</v>
      </c>
      <c r="I9532"/>
    </row>
    <row r="9533" spans="1:9" x14ac:dyDescent="0.25">
      <c r="A9533" s="114" t="s">
        <v>2165</v>
      </c>
      <c r="B9533">
        <v>608</v>
      </c>
      <c r="C9533" s="114" t="s">
        <v>53</v>
      </c>
      <c r="D9533" s="114" t="s">
        <v>296</v>
      </c>
      <c r="E9533" s="115">
        <v>44880</v>
      </c>
      <c r="F9533" s="192">
        <v>0.77324074074074078</v>
      </c>
      <c r="G9533">
        <v>2</v>
      </c>
      <c r="H9533" s="114" t="s">
        <v>297</v>
      </c>
      <c r="I9533"/>
    </row>
    <row r="9534" spans="1:9" x14ac:dyDescent="0.25">
      <c r="A9534" s="114" t="s">
        <v>2165</v>
      </c>
      <c r="B9534">
        <v>609</v>
      </c>
      <c r="C9534" s="114" t="s">
        <v>52</v>
      </c>
      <c r="D9534" s="114" t="s">
        <v>1099</v>
      </c>
      <c r="E9534" s="115">
        <v>44880</v>
      </c>
      <c r="F9534" s="192">
        <v>0.77348379629629627</v>
      </c>
      <c r="G9534">
        <v>2</v>
      </c>
      <c r="H9534" s="114" t="s">
        <v>1100</v>
      </c>
      <c r="I9534">
        <v>14988625</v>
      </c>
    </row>
    <row r="9535" spans="1:9" x14ac:dyDescent="0.25">
      <c r="A9535" s="114" t="s">
        <v>2165</v>
      </c>
      <c r="B9535">
        <v>610</v>
      </c>
      <c r="C9535" s="114" t="s">
        <v>52</v>
      </c>
      <c r="D9535" s="114" t="s">
        <v>1792</v>
      </c>
      <c r="E9535" s="115">
        <v>44880</v>
      </c>
      <c r="F9535" s="192">
        <v>0.77356481481481476</v>
      </c>
      <c r="G9535">
        <v>2</v>
      </c>
      <c r="H9535" s="114" t="s">
        <v>1793</v>
      </c>
      <c r="I9535">
        <v>14813057</v>
      </c>
    </row>
    <row r="9536" spans="1:9" x14ac:dyDescent="0.25">
      <c r="A9536" s="114" t="s">
        <v>2165</v>
      </c>
      <c r="B9536">
        <v>611</v>
      </c>
      <c r="C9536" s="114" t="s">
        <v>54</v>
      </c>
      <c r="D9536" s="114" t="s">
        <v>2083</v>
      </c>
      <c r="E9536" s="115">
        <v>44880</v>
      </c>
      <c r="F9536" s="192">
        <v>0.77386574074074077</v>
      </c>
      <c r="G9536">
        <v>2</v>
      </c>
      <c r="H9536" s="114" t="s">
        <v>2084</v>
      </c>
      <c r="I9536">
        <v>5346563</v>
      </c>
    </row>
    <row r="9537" spans="1:9" x14ac:dyDescent="0.25">
      <c r="A9537" s="114" t="s">
        <v>2165</v>
      </c>
      <c r="B9537">
        <v>612</v>
      </c>
      <c r="C9537" s="114" t="s">
        <v>52</v>
      </c>
      <c r="D9537" s="114" t="s">
        <v>1314</v>
      </c>
      <c r="E9537" s="115">
        <v>44880</v>
      </c>
      <c r="F9537" s="192">
        <v>0.77410879629629625</v>
      </c>
      <c r="G9537">
        <v>2</v>
      </c>
      <c r="H9537" s="114" t="s">
        <v>1315</v>
      </c>
      <c r="I9537">
        <v>14810313</v>
      </c>
    </row>
    <row r="9538" spans="1:9" x14ac:dyDescent="0.25">
      <c r="A9538" s="114" t="s">
        <v>2165</v>
      </c>
      <c r="B9538">
        <v>613</v>
      </c>
      <c r="C9538" s="114" t="s">
        <v>53</v>
      </c>
      <c r="D9538" s="114" t="s">
        <v>2085</v>
      </c>
      <c r="E9538" s="115">
        <v>44880</v>
      </c>
      <c r="F9538" s="192">
        <v>0.77429398148148143</v>
      </c>
      <c r="G9538">
        <v>2</v>
      </c>
      <c r="H9538" s="114" t="s">
        <v>2086</v>
      </c>
      <c r="I9538"/>
    </row>
    <row r="9539" spans="1:9" x14ac:dyDescent="0.25">
      <c r="A9539" s="114" t="s">
        <v>2165</v>
      </c>
      <c r="B9539">
        <v>614</v>
      </c>
      <c r="C9539" s="114" t="s">
        <v>53</v>
      </c>
      <c r="D9539" s="114" t="s">
        <v>947</v>
      </c>
      <c r="E9539" s="115">
        <v>44880</v>
      </c>
      <c r="F9539" s="192">
        <v>0.77444444444444449</v>
      </c>
      <c r="G9539">
        <v>2</v>
      </c>
      <c r="H9539" s="114" t="s">
        <v>948</v>
      </c>
      <c r="I9539">
        <v>15010518</v>
      </c>
    </row>
    <row r="9540" spans="1:9" x14ac:dyDescent="0.25">
      <c r="A9540" s="114" t="s">
        <v>2165</v>
      </c>
      <c r="B9540">
        <v>615</v>
      </c>
      <c r="C9540" s="114" t="s">
        <v>54</v>
      </c>
      <c r="D9540" s="114" t="s">
        <v>1296</v>
      </c>
      <c r="E9540" s="115">
        <v>44880</v>
      </c>
      <c r="F9540" s="192">
        <v>0.77452546296296299</v>
      </c>
      <c r="G9540">
        <v>2</v>
      </c>
      <c r="H9540" s="114" t="s">
        <v>1297</v>
      </c>
      <c r="I9540">
        <v>2151246</v>
      </c>
    </row>
    <row r="9541" spans="1:9" x14ac:dyDescent="0.25">
      <c r="A9541" s="114" t="s">
        <v>2165</v>
      </c>
      <c r="B9541">
        <v>616</v>
      </c>
      <c r="C9541" s="114" t="s">
        <v>54</v>
      </c>
      <c r="D9541" s="114" t="s">
        <v>530</v>
      </c>
      <c r="E9541" s="115">
        <v>44880</v>
      </c>
      <c r="F9541" s="192">
        <v>0.77458333333333329</v>
      </c>
      <c r="G9541">
        <v>2</v>
      </c>
      <c r="H9541" s="114" t="s">
        <v>531</v>
      </c>
      <c r="I9541">
        <v>6699761</v>
      </c>
    </row>
    <row r="9542" spans="1:9" x14ac:dyDescent="0.25">
      <c r="A9542" s="114" t="s">
        <v>2165</v>
      </c>
      <c r="B9542">
        <v>617</v>
      </c>
      <c r="C9542" s="114" t="s">
        <v>53</v>
      </c>
      <c r="D9542" s="114" t="s">
        <v>490</v>
      </c>
      <c r="E9542" s="115">
        <v>44880</v>
      </c>
      <c r="F9542" s="192">
        <v>0.77517361111111116</v>
      </c>
      <c r="G9542">
        <v>2</v>
      </c>
      <c r="H9542" s="114" t="s">
        <v>491</v>
      </c>
      <c r="I9542"/>
    </row>
    <row r="9543" spans="1:9" x14ac:dyDescent="0.25">
      <c r="A9543" s="114" t="s">
        <v>2165</v>
      </c>
      <c r="B9543">
        <v>618</v>
      </c>
      <c r="C9543" s="114" t="s">
        <v>53</v>
      </c>
      <c r="D9543" s="114" t="s">
        <v>1810</v>
      </c>
      <c r="E9543" s="115">
        <v>44880</v>
      </c>
      <c r="F9543" s="192">
        <v>0.7752430555555555</v>
      </c>
      <c r="G9543">
        <v>2</v>
      </c>
      <c r="H9543" s="114" t="s">
        <v>1811</v>
      </c>
      <c r="I9543"/>
    </row>
    <row r="9544" spans="1:9" x14ac:dyDescent="0.25">
      <c r="A9544" s="114" t="s">
        <v>2165</v>
      </c>
      <c r="B9544">
        <v>619</v>
      </c>
      <c r="C9544" s="114" t="s">
        <v>53</v>
      </c>
      <c r="D9544" s="114" t="s">
        <v>1366</v>
      </c>
      <c r="E9544" s="115">
        <v>44880</v>
      </c>
      <c r="F9544" s="192">
        <v>0.77530092592592592</v>
      </c>
      <c r="G9544">
        <v>2</v>
      </c>
      <c r="H9544" s="114" t="s">
        <v>1367</v>
      </c>
      <c r="I9544">
        <v>4862776</v>
      </c>
    </row>
    <row r="9545" spans="1:9" x14ac:dyDescent="0.25">
      <c r="A9545" s="114" t="s">
        <v>2165</v>
      </c>
      <c r="B9545">
        <v>620</v>
      </c>
      <c r="C9545" s="114" t="s">
        <v>53</v>
      </c>
      <c r="D9545" s="114" t="s">
        <v>1390</v>
      </c>
      <c r="E9545" s="115">
        <v>44880</v>
      </c>
      <c r="F9545" s="192">
        <v>0.77553240740740736</v>
      </c>
      <c r="G9545">
        <v>2</v>
      </c>
      <c r="H9545" s="114" t="s">
        <v>1391</v>
      </c>
      <c r="I9545">
        <v>4850239</v>
      </c>
    </row>
    <row r="9546" spans="1:9" x14ac:dyDescent="0.25">
      <c r="A9546" s="114" t="s">
        <v>2165</v>
      </c>
      <c r="B9546">
        <v>621</v>
      </c>
      <c r="C9546" s="114" t="s">
        <v>53</v>
      </c>
      <c r="D9546" s="114" t="s">
        <v>500</v>
      </c>
      <c r="E9546" s="115">
        <v>44880</v>
      </c>
      <c r="F9546" s="192">
        <v>0.77560185185185182</v>
      </c>
      <c r="G9546">
        <v>2</v>
      </c>
      <c r="H9546" s="114" t="s">
        <v>501</v>
      </c>
      <c r="I9546">
        <v>15011285</v>
      </c>
    </row>
    <row r="9547" spans="1:9" x14ac:dyDescent="0.25">
      <c r="A9547" s="114" t="s">
        <v>2165</v>
      </c>
      <c r="B9547">
        <v>622</v>
      </c>
      <c r="C9547" s="114" t="s">
        <v>53</v>
      </c>
      <c r="D9547" s="114" t="s">
        <v>1754</v>
      </c>
      <c r="E9547" s="115">
        <v>44880</v>
      </c>
      <c r="F9547" s="192">
        <v>0.775787037037037</v>
      </c>
      <c r="G9547">
        <v>2</v>
      </c>
      <c r="H9547" s="114" t="s">
        <v>1755</v>
      </c>
      <c r="I9547">
        <v>15011282</v>
      </c>
    </row>
    <row r="9548" spans="1:9" x14ac:dyDescent="0.25">
      <c r="A9548" s="114" t="s">
        <v>2165</v>
      </c>
      <c r="B9548">
        <v>623</v>
      </c>
      <c r="C9548" s="114" t="s">
        <v>53</v>
      </c>
      <c r="D9548" s="114" t="s">
        <v>510</v>
      </c>
      <c r="E9548" s="115">
        <v>44880</v>
      </c>
      <c r="F9548" s="192">
        <v>0.7758680555555556</v>
      </c>
      <c r="G9548">
        <v>2</v>
      </c>
      <c r="H9548" s="114" t="s">
        <v>511</v>
      </c>
      <c r="I9548">
        <v>2024822</v>
      </c>
    </row>
    <row r="9549" spans="1:9" x14ac:dyDescent="0.25">
      <c r="A9549" s="114" t="s">
        <v>2165</v>
      </c>
      <c r="B9549">
        <v>624</v>
      </c>
      <c r="C9549" s="114" t="s">
        <v>53</v>
      </c>
      <c r="D9549" s="114" t="s">
        <v>346</v>
      </c>
      <c r="E9549" s="115">
        <v>44880</v>
      </c>
      <c r="F9549" s="192">
        <v>0.77599537037037036</v>
      </c>
      <c r="G9549">
        <v>2</v>
      </c>
      <c r="H9549" s="114" t="s">
        <v>347</v>
      </c>
      <c r="I9549"/>
    </row>
    <row r="9550" spans="1:9" x14ac:dyDescent="0.25">
      <c r="A9550" s="114" t="s">
        <v>2165</v>
      </c>
      <c r="B9550">
        <v>625</v>
      </c>
      <c r="C9550" s="114" t="s">
        <v>21</v>
      </c>
      <c r="D9550" s="114" t="s">
        <v>1063</v>
      </c>
      <c r="E9550" s="115">
        <v>44880</v>
      </c>
      <c r="F9550" s="192">
        <v>0.77606481481481482</v>
      </c>
      <c r="G9550">
        <v>2</v>
      </c>
      <c r="H9550" s="114" t="s">
        <v>21</v>
      </c>
      <c r="I9550"/>
    </row>
    <row r="9551" spans="1:9" x14ac:dyDescent="0.25">
      <c r="A9551" s="114" t="s">
        <v>2165</v>
      </c>
      <c r="B9551">
        <v>626</v>
      </c>
      <c r="C9551" s="114" t="s">
        <v>53</v>
      </c>
      <c r="D9551" s="114" t="s">
        <v>1495</v>
      </c>
      <c r="E9551" s="115">
        <v>44880</v>
      </c>
      <c r="F9551" s="192">
        <v>0.77628472222222222</v>
      </c>
      <c r="G9551">
        <v>2</v>
      </c>
      <c r="H9551" s="114" t="s">
        <v>1496</v>
      </c>
      <c r="I9551"/>
    </row>
    <row r="9552" spans="1:9" x14ac:dyDescent="0.25">
      <c r="A9552" s="114" t="s">
        <v>2165</v>
      </c>
      <c r="B9552">
        <v>627</v>
      </c>
      <c r="C9552" s="114" t="s">
        <v>53</v>
      </c>
      <c r="D9552" s="114" t="s">
        <v>1354</v>
      </c>
      <c r="E9552" s="115">
        <v>44880</v>
      </c>
      <c r="F9552" s="192">
        <v>0.77635416666666668</v>
      </c>
      <c r="G9552">
        <v>2</v>
      </c>
      <c r="H9552" s="114" t="s">
        <v>1355</v>
      </c>
      <c r="I9552"/>
    </row>
    <row r="9553" spans="1:9" x14ac:dyDescent="0.25">
      <c r="A9553" s="114" t="s">
        <v>2165</v>
      </c>
      <c r="B9553">
        <v>628</v>
      </c>
      <c r="C9553" s="114" t="s">
        <v>53</v>
      </c>
      <c r="D9553" s="114" t="s">
        <v>1370</v>
      </c>
      <c r="E9553" s="115">
        <v>44880</v>
      </c>
      <c r="F9553" s="192">
        <v>0.77642361111111113</v>
      </c>
      <c r="G9553">
        <v>2</v>
      </c>
      <c r="H9553" s="114" t="s">
        <v>1371</v>
      </c>
      <c r="I9553"/>
    </row>
    <row r="9554" spans="1:9" x14ac:dyDescent="0.25">
      <c r="A9554" s="114" t="s">
        <v>2165</v>
      </c>
      <c r="B9554">
        <v>629</v>
      </c>
      <c r="C9554" s="114" t="s">
        <v>56</v>
      </c>
      <c r="D9554" s="114" t="s">
        <v>1426</v>
      </c>
      <c r="E9554" s="115">
        <v>44880</v>
      </c>
      <c r="F9554" s="192">
        <v>0.77649305555555559</v>
      </c>
      <c r="G9554">
        <v>2</v>
      </c>
      <c r="H9554" s="114" t="s">
        <v>1427</v>
      </c>
      <c r="I9554">
        <v>7598551</v>
      </c>
    </row>
    <row r="9555" spans="1:9" x14ac:dyDescent="0.25">
      <c r="A9555" s="114" t="s">
        <v>2165</v>
      </c>
      <c r="B9555">
        <v>630</v>
      </c>
      <c r="C9555" s="114" t="s">
        <v>54</v>
      </c>
      <c r="D9555" s="114" t="s">
        <v>2161</v>
      </c>
      <c r="E9555" s="115">
        <v>44880</v>
      </c>
      <c r="F9555" s="192">
        <v>0.77658564814814812</v>
      </c>
      <c r="G9555">
        <v>2</v>
      </c>
      <c r="H9555" s="114" t="s">
        <v>2162</v>
      </c>
      <c r="I9555">
        <v>8297525</v>
      </c>
    </row>
    <row r="9556" spans="1:9" x14ac:dyDescent="0.25">
      <c r="A9556" s="114" t="s">
        <v>2165</v>
      </c>
      <c r="B9556">
        <v>631</v>
      </c>
      <c r="C9556" s="114" t="s">
        <v>52</v>
      </c>
      <c r="D9556" s="114" t="s">
        <v>1756</v>
      </c>
      <c r="E9556" s="115">
        <v>44880</v>
      </c>
      <c r="F9556" s="192">
        <v>0.77668981481481481</v>
      </c>
      <c r="G9556">
        <v>2</v>
      </c>
      <c r="H9556" s="114" t="s">
        <v>1757</v>
      </c>
      <c r="I9556">
        <v>14812994</v>
      </c>
    </row>
    <row r="9557" spans="1:9" x14ac:dyDescent="0.25">
      <c r="A9557" s="114" t="s">
        <v>2165</v>
      </c>
      <c r="B9557">
        <v>632</v>
      </c>
      <c r="C9557" s="114" t="s">
        <v>53</v>
      </c>
      <c r="D9557" s="114" t="s">
        <v>1588</v>
      </c>
      <c r="E9557" s="115">
        <v>44880</v>
      </c>
      <c r="F9557" s="192">
        <v>0.77694444444444444</v>
      </c>
      <c r="G9557">
        <v>2</v>
      </c>
      <c r="H9557" s="114" t="s">
        <v>1589</v>
      </c>
      <c r="I9557"/>
    </row>
    <row r="9558" spans="1:9" x14ac:dyDescent="0.25">
      <c r="A9558" s="114" t="s">
        <v>2165</v>
      </c>
      <c r="B9558">
        <v>633</v>
      </c>
      <c r="C9558" s="114" t="s">
        <v>53</v>
      </c>
      <c r="D9558" s="114" t="s">
        <v>1545</v>
      </c>
      <c r="E9558" s="115">
        <v>44880</v>
      </c>
      <c r="F9558" s="192">
        <v>0.77701388888888889</v>
      </c>
      <c r="G9558">
        <v>2</v>
      </c>
      <c r="H9558" s="114" t="s">
        <v>53</v>
      </c>
      <c r="I9558"/>
    </row>
    <row r="9559" spans="1:9" x14ac:dyDescent="0.25">
      <c r="A9559" s="114" t="s">
        <v>2165</v>
      </c>
      <c r="B9559">
        <v>634</v>
      </c>
      <c r="C9559" s="114" t="s">
        <v>53</v>
      </c>
      <c r="D9559" s="114" t="s">
        <v>1880</v>
      </c>
      <c r="E9559" s="115">
        <v>44880</v>
      </c>
      <c r="F9559" s="192">
        <v>0.77710648148148154</v>
      </c>
      <c r="G9559">
        <v>2</v>
      </c>
      <c r="H9559" s="114" t="s">
        <v>1881</v>
      </c>
      <c r="I9559"/>
    </row>
    <row r="9560" spans="1:9" x14ac:dyDescent="0.25">
      <c r="A9560" s="114" t="s">
        <v>2165</v>
      </c>
      <c r="B9560">
        <v>635</v>
      </c>
      <c r="C9560" s="114" t="s">
        <v>56</v>
      </c>
      <c r="D9560" s="114" t="s">
        <v>1446</v>
      </c>
      <c r="E9560" s="115">
        <v>44880</v>
      </c>
      <c r="F9560" s="192">
        <v>0.7772337962962963</v>
      </c>
      <c r="G9560">
        <v>2</v>
      </c>
      <c r="H9560" s="114" t="s">
        <v>1447</v>
      </c>
      <c r="I9560"/>
    </row>
    <row r="9561" spans="1:9" x14ac:dyDescent="0.25">
      <c r="A9561" s="114" t="s">
        <v>2165</v>
      </c>
      <c r="B9561">
        <v>636</v>
      </c>
      <c r="C9561" s="114" t="s">
        <v>52</v>
      </c>
      <c r="D9561" s="114" t="s">
        <v>232</v>
      </c>
      <c r="E9561" s="115">
        <v>44880</v>
      </c>
      <c r="F9561" s="192">
        <v>0.77732638888888894</v>
      </c>
      <c r="G9561">
        <v>2</v>
      </c>
      <c r="H9561" s="114" t="s">
        <v>233</v>
      </c>
      <c r="I9561"/>
    </row>
    <row r="9562" spans="1:9" x14ac:dyDescent="0.25">
      <c r="A9562" s="114" t="s">
        <v>2165</v>
      </c>
      <c r="B9562">
        <v>637</v>
      </c>
      <c r="C9562" s="114" t="s">
        <v>53</v>
      </c>
      <c r="D9562" s="114" t="s">
        <v>474</v>
      </c>
      <c r="E9562" s="115">
        <v>44880</v>
      </c>
      <c r="F9562" s="192">
        <v>0.77739583333333329</v>
      </c>
      <c r="G9562">
        <v>2</v>
      </c>
      <c r="H9562" s="114" t="s">
        <v>475</v>
      </c>
      <c r="I9562">
        <v>2099339</v>
      </c>
    </row>
    <row r="9563" spans="1:9" x14ac:dyDescent="0.25">
      <c r="A9563" s="114" t="s">
        <v>2165</v>
      </c>
      <c r="B9563">
        <v>638</v>
      </c>
      <c r="C9563" s="114" t="s">
        <v>53</v>
      </c>
      <c r="D9563" s="114" t="s">
        <v>1689</v>
      </c>
      <c r="E9563" s="115">
        <v>44880</v>
      </c>
      <c r="F9563" s="192">
        <v>0.77746527777777774</v>
      </c>
      <c r="G9563">
        <v>2</v>
      </c>
      <c r="H9563" s="114" t="s">
        <v>1690</v>
      </c>
      <c r="I9563"/>
    </row>
    <row r="9564" spans="1:9" x14ac:dyDescent="0.25">
      <c r="A9564" s="114" t="s">
        <v>2165</v>
      </c>
      <c r="B9564">
        <v>639</v>
      </c>
      <c r="C9564" s="114" t="s">
        <v>53</v>
      </c>
      <c r="D9564" s="114" t="s">
        <v>472</v>
      </c>
      <c r="E9564" s="115">
        <v>44880</v>
      </c>
      <c r="F9564" s="192">
        <v>0.77752314814814816</v>
      </c>
      <c r="G9564">
        <v>2</v>
      </c>
      <c r="H9564" s="114" t="s">
        <v>473</v>
      </c>
      <c r="I9564"/>
    </row>
    <row r="9565" spans="1:9" x14ac:dyDescent="0.25">
      <c r="A9565" s="114" t="s">
        <v>2165</v>
      </c>
      <c r="B9565">
        <v>640</v>
      </c>
      <c r="C9565" s="114" t="s">
        <v>54</v>
      </c>
      <c r="D9565" s="114" t="s">
        <v>1712</v>
      </c>
      <c r="E9565" s="115">
        <v>44880</v>
      </c>
      <c r="F9565" s="192">
        <v>0.77773148148148152</v>
      </c>
      <c r="G9565">
        <v>2</v>
      </c>
      <c r="H9565" s="114" t="s">
        <v>1713</v>
      </c>
      <c r="I9565">
        <v>5501738</v>
      </c>
    </row>
    <row r="9566" spans="1:9" x14ac:dyDescent="0.25">
      <c r="A9566" s="114" t="s">
        <v>2165</v>
      </c>
      <c r="B9566">
        <v>641</v>
      </c>
      <c r="C9566" s="114" t="s">
        <v>53</v>
      </c>
      <c r="D9566" s="114" t="s">
        <v>364</v>
      </c>
      <c r="E9566" s="115">
        <v>44880</v>
      </c>
      <c r="F9566" s="192">
        <v>0.77780092592592598</v>
      </c>
      <c r="G9566">
        <v>2</v>
      </c>
      <c r="H9566" s="114" t="s">
        <v>365</v>
      </c>
      <c r="I9566">
        <v>14964936</v>
      </c>
    </row>
    <row r="9567" spans="1:9" x14ac:dyDescent="0.25">
      <c r="A9567" s="114" t="s">
        <v>2165</v>
      </c>
      <c r="B9567">
        <v>642</v>
      </c>
      <c r="C9567" s="114" t="s">
        <v>53</v>
      </c>
      <c r="D9567" s="114" t="s">
        <v>1444</v>
      </c>
      <c r="E9567" s="115">
        <v>44880</v>
      </c>
      <c r="F9567" s="192">
        <v>0.77785879629629628</v>
      </c>
      <c r="G9567">
        <v>2</v>
      </c>
      <c r="H9567" s="114" t="s">
        <v>1445</v>
      </c>
      <c r="I9567">
        <v>2741207</v>
      </c>
    </row>
    <row r="9568" spans="1:9" x14ac:dyDescent="0.25">
      <c r="A9568" s="114" t="s">
        <v>2165</v>
      </c>
      <c r="B9568">
        <v>643</v>
      </c>
      <c r="C9568" s="114" t="s">
        <v>54</v>
      </c>
      <c r="D9568" s="114" t="s">
        <v>416</v>
      </c>
      <c r="E9568" s="115">
        <v>44880</v>
      </c>
      <c r="F9568" s="192">
        <v>0.77799768518518519</v>
      </c>
      <c r="G9568">
        <v>2</v>
      </c>
      <c r="H9568" s="114" t="s">
        <v>417</v>
      </c>
      <c r="I9568">
        <v>6709661</v>
      </c>
    </row>
    <row r="9569" spans="1:9" x14ac:dyDescent="0.25">
      <c r="A9569" s="114" t="s">
        <v>2165</v>
      </c>
      <c r="B9569">
        <v>644</v>
      </c>
      <c r="C9569" s="114" t="s">
        <v>53</v>
      </c>
      <c r="D9569" s="114" t="s">
        <v>268</v>
      </c>
      <c r="E9569" s="115">
        <v>44880</v>
      </c>
      <c r="F9569" s="192">
        <v>0.77807870370370369</v>
      </c>
      <c r="G9569">
        <v>2</v>
      </c>
      <c r="H9569" s="114" t="s">
        <v>269</v>
      </c>
      <c r="I9569">
        <v>4850516</v>
      </c>
    </row>
    <row r="9570" spans="1:9" x14ac:dyDescent="0.25">
      <c r="A9570" s="114" t="s">
        <v>2165</v>
      </c>
      <c r="B9570">
        <v>645</v>
      </c>
      <c r="C9570" s="114" t="s">
        <v>53</v>
      </c>
      <c r="D9570" s="114" t="s">
        <v>498</v>
      </c>
      <c r="E9570" s="115">
        <v>44880</v>
      </c>
      <c r="F9570" s="192">
        <v>0.77814814814814814</v>
      </c>
      <c r="G9570">
        <v>2</v>
      </c>
      <c r="H9570" s="114" t="s">
        <v>499</v>
      </c>
      <c r="I9570"/>
    </row>
    <row r="9571" spans="1:9" x14ac:dyDescent="0.25">
      <c r="A9571" s="114" t="s">
        <v>2165</v>
      </c>
      <c r="B9571">
        <v>646</v>
      </c>
      <c r="C9571" s="114" t="s">
        <v>53</v>
      </c>
      <c r="D9571" s="114" t="s">
        <v>202</v>
      </c>
      <c r="E9571" s="115">
        <v>44880</v>
      </c>
      <c r="F9571" s="192">
        <v>0.77832175925925928</v>
      </c>
      <c r="G9571">
        <v>2</v>
      </c>
      <c r="H9571" s="114" t="s">
        <v>203</v>
      </c>
      <c r="I9571"/>
    </row>
    <row r="9572" spans="1:9" x14ac:dyDescent="0.25">
      <c r="A9572" s="114" t="s">
        <v>2165</v>
      </c>
      <c r="B9572">
        <v>647</v>
      </c>
      <c r="C9572" s="114" t="s">
        <v>53</v>
      </c>
      <c r="D9572" s="114" t="s">
        <v>1735</v>
      </c>
      <c r="E9572" s="115">
        <v>44880</v>
      </c>
      <c r="F9572" s="192">
        <v>0.77839120370370374</v>
      </c>
      <c r="G9572">
        <v>2</v>
      </c>
      <c r="H9572" s="114" t="s">
        <v>1736</v>
      </c>
      <c r="I9572"/>
    </row>
    <row r="9573" spans="1:9" x14ac:dyDescent="0.25">
      <c r="A9573" s="114" t="s">
        <v>2165</v>
      </c>
      <c r="B9573">
        <v>648</v>
      </c>
      <c r="C9573" s="114" t="s">
        <v>52</v>
      </c>
      <c r="D9573" s="114" t="s">
        <v>236</v>
      </c>
      <c r="E9573" s="115">
        <v>44880</v>
      </c>
      <c r="F9573" s="192">
        <v>0.77848379629629627</v>
      </c>
      <c r="G9573">
        <v>2</v>
      </c>
      <c r="H9573" s="114" t="s">
        <v>237</v>
      </c>
      <c r="I9573">
        <v>5272733</v>
      </c>
    </row>
    <row r="9574" spans="1:9" x14ac:dyDescent="0.25">
      <c r="A9574" s="114" t="s">
        <v>2165</v>
      </c>
      <c r="B9574">
        <v>649</v>
      </c>
      <c r="C9574" s="114" t="s">
        <v>54</v>
      </c>
      <c r="D9574" s="114" t="s">
        <v>2110</v>
      </c>
      <c r="E9574" s="115">
        <v>44880</v>
      </c>
      <c r="F9574" s="192">
        <v>0.77878472222222217</v>
      </c>
      <c r="G9574">
        <v>2</v>
      </c>
      <c r="H9574" s="114" t="s">
        <v>2111</v>
      </c>
      <c r="I9574">
        <v>5489853</v>
      </c>
    </row>
    <row r="9575" spans="1:9" x14ac:dyDescent="0.25">
      <c r="A9575" s="114" t="s">
        <v>2165</v>
      </c>
      <c r="B9575">
        <v>650</v>
      </c>
      <c r="C9575" s="114" t="s">
        <v>53</v>
      </c>
      <c r="D9575" s="114" t="s">
        <v>1223</v>
      </c>
      <c r="E9575" s="115">
        <v>44880</v>
      </c>
      <c r="F9575" s="192">
        <v>0.77885416666666663</v>
      </c>
      <c r="G9575">
        <v>2</v>
      </c>
      <c r="H9575" s="114" t="s">
        <v>1224</v>
      </c>
      <c r="I9575"/>
    </row>
    <row r="9576" spans="1:9" x14ac:dyDescent="0.25">
      <c r="A9576" s="114" t="s">
        <v>2165</v>
      </c>
      <c r="B9576">
        <v>651</v>
      </c>
      <c r="C9576" s="114" t="s">
        <v>53</v>
      </c>
      <c r="D9576" s="114" t="s">
        <v>204</v>
      </c>
      <c r="E9576" s="115">
        <v>44880</v>
      </c>
      <c r="F9576" s="192">
        <v>0.77899305555555554</v>
      </c>
      <c r="G9576">
        <v>2</v>
      </c>
      <c r="H9576" s="114" t="s">
        <v>205</v>
      </c>
      <c r="I9576"/>
    </row>
    <row r="9577" spans="1:9" x14ac:dyDescent="0.25">
      <c r="A9577" s="114" t="s">
        <v>2165</v>
      </c>
      <c r="B9577">
        <v>652</v>
      </c>
      <c r="C9577" s="114" t="s">
        <v>53</v>
      </c>
      <c r="D9577" s="114" t="s">
        <v>1515</v>
      </c>
      <c r="E9577" s="115">
        <v>44880</v>
      </c>
      <c r="F9577" s="192">
        <v>0.77906249999999999</v>
      </c>
      <c r="G9577">
        <v>2</v>
      </c>
      <c r="H9577" s="114" t="s">
        <v>1516</v>
      </c>
      <c r="I9577"/>
    </row>
    <row r="9578" spans="1:9" x14ac:dyDescent="0.25">
      <c r="A9578" s="114" t="s">
        <v>2165</v>
      </c>
      <c r="B9578">
        <v>653</v>
      </c>
      <c r="C9578" s="114" t="s">
        <v>53</v>
      </c>
      <c r="D9578" s="114" t="s">
        <v>496</v>
      </c>
      <c r="E9578" s="115">
        <v>44880</v>
      </c>
      <c r="F9578" s="192">
        <v>0.77912037037037041</v>
      </c>
      <c r="G9578">
        <v>2</v>
      </c>
      <c r="H9578" s="114" t="s">
        <v>497</v>
      </c>
      <c r="I9578">
        <v>5447307</v>
      </c>
    </row>
    <row r="9579" spans="1:9" x14ac:dyDescent="0.25">
      <c r="A9579" s="114" t="s">
        <v>2165</v>
      </c>
      <c r="B9579">
        <v>654</v>
      </c>
      <c r="C9579" s="114" t="s">
        <v>52</v>
      </c>
      <c r="D9579" s="114" t="s">
        <v>1491</v>
      </c>
      <c r="E9579" s="115">
        <v>44880</v>
      </c>
      <c r="F9579" s="192">
        <v>0.7792013888888889</v>
      </c>
      <c r="G9579">
        <v>2</v>
      </c>
      <c r="H9579" s="114" t="s">
        <v>1492</v>
      </c>
      <c r="I9579">
        <v>14992577</v>
      </c>
    </row>
    <row r="9580" spans="1:9" x14ac:dyDescent="0.25">
      <c r="A9580" s="114" t="s">
        <v>2165</v>
      </c>
      <c r="B9580">
        <v>655</v>
      </c>
      <c r="C9580" s="114" t="s">
        <v>53</v>
      </c>
      <c r="D9580" s="114" t="s">
        <v>1646</v>
      </c>
      <c r="E9580" s="115">
        <v>44880</v>
      </c>
      <c r="F9580" s="192">
        <v>0.77924768518518517</v>
      </c>
      <c r="G9580">
        <v>2</v>
      </c>
      <c r="H9580" s="114" t="s">
        <v>587</v>
      </c>
      <c r="I9580"/>
    </row>
    <row r="9581" spans="1:9" x14ac:dyDescent="0.25">
      <c r="A9581" s="114" t="s">
        <v>2165</v>
      </c>
      <c r="B9581">
        <v>656</v>
      </c>
      <c r="C9581" s="114" t="s">
        <v>54</v>
      </c>
      <c r="D9581" s="114" t="s">
        <v>288</v>
      </c>
      <c r="E9581" s="115">
        <v>44880</v>
      </c>
      <c r="F9581" s="192">
        <v>0.77937500000000004</v>
      </c>
      <c r="G9581">
        <v>2</v>
      </c>
      <c r="H9581" s="114" t="s">
        <v>289</v>
      </c>
      <c r="I9581">
        <v>2055940</v>
      </c>
    </row>
    <row r="9582" spans="1:9" x14ac:dyDescent="0.25">
      <c r="A9582" s="114" t="s">
        <v>2165</v>
      </c>
      <c r="B9582">
        <v>657</v>
      </c>
      <c r="C9582" s="114" t="s">
        <v>53</v>
      </c>
      <c r="D9582" s="114" t="s">
        <v>1890</v>
      </c>
      <c r="E9582" s="115">
        <v>44880</v>
      </c>
      <c r="F9582" s="192">
        <v>0.78003472222222225</v>
      </c>
      <c r="G9582">
        <v>2</v>
      </c>
      <c r="H9582" s="114" t="s">
        <v>1891</v>
      </c>
      <c r="I9582"/>
    </row>
    <row r="9583" spans="1:9" x14ac:dyDescent="0.25">
      <c r="A9583" s="114" t="s">
        <v>2165</v>
      </c>
      <c r="B9583">
        <v>658</v>
      </c>
      <c r="C9583" s="114" t="s">
        <v>53</v>
      </c>
      <c r="D9583" s="114" t="s">
        <v>1422</v>
      </c>
      <c r="E9583" s="115">
        <v>44880</v>
      </c>
      <c r="F9583" s="192">
        <v>0.78031249999999996</v>
      </c>
      <c r="G9583">
        <v>2</v>
      </c>
      <c r="H9583" s="114" t="s">
        <v>1423</v>
      </c>
      <c r="I9583"/>
    </row>
    <row r="9584" spans="1:9" x14ac:dyDescent="0.25">
      <c r="A9584" s="114" t="s">
        <v>2165</v>
      </c>
      <c r="B9584">
        <v>659</v>
      </c>
      <c r="C9584" s="114" t="s">
        <v>54</v>
      </c>
      <c r="D9584" s="114" t="s">
        <v>280</v>
      </c>
      <c r="E9584" s="115">
        <v>44880</v>
      </c>
      <c r="F9584" s="192">
        <v>0.78038194444444442</v>
      </c>
      <c r="G9584">
        <v>2</v>
      </c>
      <c r="H9584" s="114" t="s">
        <v>281</v>
      </c>
      <c r="I9584">
        <v>14811856</v>
      </c>
    </row>
    <row r="9585" spans="1:9" x14ac:dyDescent="0.25">
      <c r="A9585" s="114" t="s">
        <v>2165</v>
      </c>
      <c r="B9585">
        <v>660</v>
      </c>
      <c r="C9585" s="114" t="s">
        <v>57</v>
      </c>
      <c r="D9585" s="114" t="s">
        <v>1332</v>
      </c>
      <c r="E9585" s="115">
        <v>44880</v>
      </c>
      <c r="F9585" s="192">
        <v>0.78045138888888888</v>
      </c>
      <c r="G9585">
        <v>2</v>
      </c>
      <c r="H9585" s="114" t="s">
        <v>1333</v>
      </c>
      <c r="I9585">
        <v>14936017</v>
      </c>
    </row>
    <row r="9586" spans="1:9" x14ac:dyDescent="0.25">
      <c r="A9586" s="114" t="s">
        <v>2165</v>
      </c>
      <c r="B9586">
        <v>661</v>
      </c>
      <c r="C9586" s="114" t="s">
        <v>53</v>
      </c>
      <c r="D9586" s="114" t="s">
        <v>1398</v>
      </c>
      <c r="E9586" s="115">
        <v>44880</v>
      </c>
      <c r="F9586" s="192">
        <v>0.78084490740740742</v>
      </c>
      <c r="G9586">
        <v>2</v>
      </c>
      <c r="H9586" s="114" t="s">
        <v>1399</v>
      </c>
      <c r="I9586">
        <v>2856145</v>
      </c>
    </row>
    <row r="9587" spans="1:9" x14ac:dyDescent="0.25">
      <c r="A9587" s="114" t="s">
        <v>2165</v>
      </c>
      <c r="B9587">
        <v>662</v>
      </c>
      <c r="C9587" s="114" t="s">
        <v>53</v>
      </c>
      <c r="D9587" s="114" t="s">
        <v>1416</v>
      </c>
      <c r="E9587" s="115">
        <v>44880</v>
      </c>
      <c r="F9587" s="192">
        <v>0.78091435185185187</v>
      </c>
      <c r="G9587">
        <v>2</v>
      </c>
      <c r="H9587" s="114" t="s">
        <v>1417</v>
      </c>
      <c r="I9587">
        <v>5482285</v>
      </c>
    </row>
    <row r="9588" spans="1:9" x14ac:dyDescent="0.25">
      <c r="A9588" s="114" t="s">
        <v>2165</v>
      </c>
      <c r="B9588">
        <v>663</v>
      </c>
      <c r="C9588" s="114" t="s">
        <v>53</v>
      </c>
      <c r="D9588" s="114" t="s">
        <v>1886</v>
      </c>
      <c r="E9588" s="115">
        <v>44880</v>
      </c>
      <c r="F9588" s="192">
        <v>0.78097222222222218</v>
      </c>
      <c r="G9588">
        <v>2</v>
      </c>
      <c r="H9588" s="114" t="s">
        <v>1887</v>
      </c>
      <c r="I9588">
        <v>2856140</v>
      </c>
    </row>
    <row r="9589" spans="1:9" x14ac:dyDescent="0.25">
      <c r="A9589" s="114" t="s">
        <v>2165</v>
      </c>
      <c r="B9589">
        <v>664</v>
      </c>
      <c r="C9589" s="114" t="s">
        <v>53</v>
      </c>
      <c r="D9589" s="114" t="s">
        <v>1507</v>
      </c>
      <c r="E9589" s="115">
        <v>44880</v>
      </c>
      <c r="F9589" s="192">
        <v>0.78109953703703705</v>
      </c>
      <c r="G9589">
        <v>2</v>
      </c>
      <c r="H9589" s="114" t="s">
        <v>1508</v>
      </c>
      <c r="I9589"/>
    </row>
    <row r="9590" spans="1:9" x14ac:dyDescent="0.25">
      <c r="A9590" s="114" t="s">
        <v>2165</v>
      </c>
      <c r="B9590">
        <v>665</v>
      </c>
      <c r="C9590" s="114" t="s">
        <v>54</v>
      </c>
      <c r="D9590" s="114" t="s">
        <v>1616</v>
      </c>
      <c r="E9590" s="115">
        <v>44880</v>
      </c>
      <c r="F9590" s="192">
        <v>0.78222222222222226</v>
      </c>
      <c r="G9590">
        <v>2</v>
      </c>
      <c r="H9590" s="114" t="s">
        <v>1617</v>
      </c>
      <c r="I9590">
        <v>5501554</v>
      </c>
    </row>
    <row r="9591" spans="1:9" x14ac:dyDescent="0.25">
      <c r="A9591" s="114" t="s">
        <v>2165</v>
      </c>
      <c r="B9591">
        <v>666</v>
      </c>
      <c r="C9591" s="114" t="s">
        <v>52</v>
      </c>
      <c r="D9591" s="114" t="s">
        <v>1489</v>
      </c>
      <c r="E9591" s="115">
        <v>44880</v>
      </c>
      <c r="F9591" s="192">
        <v>0.78278935185185183</v>
      </c>
      <c r="G9591">
        <v>2</v>
      </c>
      <c r="H9591" s="114" t="s">
        <v>1490</v>
      </c>
      <c r="I9591">
        <v>5281335</v>
      </c>
    </row>
    <row r="9592" spans="1:9" x14ac:dyDescent="0.25">
      <c r="A9592" s="114" t="s">
        <v>2165</v>
      </c>
      <c r="B9592">
        <v>667</v>
      </c>
      <c r="C9592" s="114" t="s">
        <v>54</v>
      </c>
      <c r="D9592" s="114" t="s">
        <v>328</v>
      </c>
      <c r="E9592" s="115">
        <v>44880</v>
      </c>
      <c r="F9592" s="192">
        <v>0.78303240740740743</v>
      </c>
      <c r="G9592">
        <v>2</v>
      </c>
      <c r="H9592" s="114" t="s">
        <v>329</v>
      </c>
      <c r="I9592">
        <v>5410157</v>
      </c>
    </row>
    <row r="9593" spans="1:9" x14ac:dyDescent="0.25">
      <c r="A9593" s="114" t="s">
        <v>2165</v>
      </c>
      <c r="B9593">
        <v>668</v>
      </c>
      <c r="C9593" s="114" t="s">
        <v>53</v>
      </c>
      <c r="D9593" s="114" t="s">
        <v>1669</v>
      </c>
      <c r="E9593" s="115">
        <v>44880</v>
      </c>
      <c r="F9593" s="192">
        <v>0.78322916666666664</v>
      </c>
      <c r="G9593">
        <v>2</v>
      </c>
      <c r="H9593" s="114" t="s">
        <v>1670</v>
      </c>
      <c r="I9593"/>
    </row>
    <row r="9594" spans="1:9" x14ac:dyDescent="0.25">
      <c r="A9594" s="114" t="s">
        <v>2165</v>
      </c>
      <c r="B9594">
        <v>669</v>
      </c>
      <c r="C9594" s="114" t="s">
        <v>53</v>
      </c>
      <c r="D9594" s="114" t="s">
        <v>2065</v>
      </c>
      <c r="E9594" s="115">
        <v>44880</v>
      </c>
      <c r="F9594" s="192">
        <v>0.78357638888888892</v>
      </c>
      <c r="G9594">
        <v>2</v>
      </c>
      <c r="H9594" s="114" t="s">
        <v>2066</v>
      </c>
      <c r="I9594"/>
    </row>
    <row r="9595" spans="1:9" x14ac:dyDescent="0.25">
      <c r="A9595" s="114" t="s">
        <v>2165</v>
      </c>
      <c r="B9595">
        <v>670</v>
      </c>
      <c r="C9595" s="114" t="s">
        <v>53</v>
      </c>
      <c r="D9595" s="114" t="s">
        <v>1213</v>
      </c>
      <c r="E9595" s="115">
        <v>44880</v>
      </c>
      <c r="F9595" s="192">
        <v>0.78363425925925922</v>
      </c>
      <c r="G9595">
        <v>2</v>
      </c>
      <c r="H9595" s="114" t="s">
        <v>1214</v>
      </c>
      <c r="I9595"/>
    </row>
    <row r="9596" spans="1:9" x14ac:dyDescent="0.25">
      <c r="A9596" s="114" t="s">
        <v>2165</v>
      </c>
      <c r="B9596">
        <v>671</v>
      </c>
      <c r="C9596" s="114" t="s">
        <v>56</v>
      </c>
      <c r="D9596" s="114" t="s">
        <v>1428</v>
      </c>
      <c r="E9596" s="115">
        <v>44880</v>
      </c>
      <c r="F9596" s="192">
        <v>0.78403935185185181</v>
      </c>
      <c r="G9596">
        <v>2</v>
      </c>
      <c r="H9596" s="114" t="s">
        <v>1429</v>
      </c>
      <c r="I9596">
        <v>5350520</v>
      </c>
    </row>
    <row r="9597" spans="1:9" x14ac:dyDescent="0.25">
      <c r="A9597" s="114" t="s">
        <v>2165</v>
      </c>
      <c r="B9597">
        <v>672</v>
      </c>
      <c r="C9597" s="114" t="s">
        <v>53</v>
      </c>
      <c r="D9597" s="114" t="s">
        <v>1318</v>
      </c>
      <c r="E9597" s="115">
        <v>44880</v>
      </c>
      <c r="F9597" s="192">
        <v>0.78418981481481487</v>
      </c>
      <c r="G9597">
        <v>2</v>
      </c>
      <c r="H9597" s="114" t="s">
        <v>1319</v>
      </c>
      <c r="I9597"/>
    </row>
    <row r="9598" spans="1:9" x14ac:dyDescent="0.25">
      <c r="A9598" s="114" t="s">
        <v>2165</v>
      </c>
      <c r="B9598">
        <v>673</v>
      </c>
      <c r="C9598" s="114" t="s">
        <v>53</v>
      </c>
      <c r="D9598" s="114" t="s">
        <v>248</v>
      </c>
      <c r="E9598" s="115">
        <v>44880</v>
      </c>
      <c r="F9598" s="192">
        <v>0.78427083333333336</v>
      </c>
      <c r="G9598">
        <v>2</v>
      </c>
      <c r="H9598" s="114" t="s">
        <v>249</v>
      </c>
      <c r="I9598">
        <v>6687504</v>
      </c>
    </row>
    <row r="9599" spans="1:9" x14ac:dyDescent="0.25">
      <c r="A9599" s="114" t="s">
        <v>2165</v>
      </c>
      <c r="B9599">
        <v>674</v>
      </c>
      <c r="C9599" s="114" t="s">
        <v>53</v>
      </c>
      <c r="D9599" s="114" t="s">
        <v>274</v>
      </c>
      <c r="E9599" s="115">
        <v>44880</v>
      </c>
      <c r="F9599" s="192">
        <v>0.78452546296296299</v>
      </c>
      <c r="G9599">
        <v>2</v>
      </c>
      <c r="H9599" s="114" t="s">
        <v>275</v>
      </c>
      <c r="I9599">
        <v>3185888</v>
      </c>
    </row>
    <row r="9600" spans="1:9" x14ac:dyDescent="0.25">
      <c r="A9600" s="114" t="s">
        <v>2165</v>
      </c>
      <c r="B9600">
        <v>675</v>
      </c>
      <c r="C9600" s="114" t="s">
        <v>52</v>
      </c>
      <c r="D9600" s="114" t="s">
        <v>326</v>
      </c>
      <c r="E9600" s="115">
        <v>44880</v>
      </c>
      <c r="F9600" s="192">
        <v>0.78508101851851853</v>
      </c>
      <c r="G9600">
        <v>2</v>
      </c>
      <c r="H9600" s="114" t="s">
        <v>327</v>
      </c>
      <c r="I9600">
        <v>2704255</v>
      </c>
    </row>
    <row r="9601" spans="1:9" x14ac:dyDescent="0.25">
      <c r="A9601" s="114" t="s">
        <v>2165</v>
      </c>
      <c r="B9601">
        <v>676</v>
      </c>
      <c r="C9601" s="114" t="s">
        <v>54</v>
      </c>
      <c r="D9601" s="114" t="s">
        <v>2049</v>
      </c>
      <c r="E9601" s="115">
        <v>44880</v>
      </c>
      <c r="F9601" s="192">
        <v>0.78560185185185183</v>
      </c>
      <c r="G9601">
        <v>2</v>
      </c>
      <c r="H9601" s="114" t="s">
        <v>2050</v>
      </c>
      <c r="I9601">
        <v>2187859</v>
      </c>
    </row>
    <row r="9602" spans="1:9" x14ac:dyDescent="0.25">
      <c r="A9602" s="114" t="s">
        <v>2165</v>
      </c>
      <c r="B9602">
        <v>677</v>
      </c>
      <c r="C9602" s="114" t="s">
        <v>52</v>
      </c>
      <c r="D9602" s="114" t="s">
        <v>2070</v>
      </c>
      <c r="E9602" s="115">
        <v>44880</v>
      </c>
      <c r="F9602" s="192">
        <v>0.78662037037037036</v>
      </c>
      <c r="G9602">
        <v>2</v>
      </c>
      <c r="H9602" s="114" t="s">
        <v>2071</v>
      </c>
      <c r="I9602">
        <v>5424830</v>
      </c>
    </row>
    <row r="9603" spans="1:9" x14ac:dyDescent="0.25">
      <c r="A9603" s="114" t="s">
        <v>2165</v>
      </c>
      <c r="B9603">
        <v>678</v>
      </c>
      <c r="C9603" s="114" t="s">
        <v>53</v>
      </c>
      <c r="D9603" s="114" t="s">
        <v>1539</v>
      </c>
      <c r="E9603" s="115">
        <v>44880</v>
      </c>
      <c r="F9603" s="192">
        <v>0.78688657407407403</v>
      </c>
      <c r="G9603">
        <v>2</v>
      </c>
      <c r="H9603" s="114" t="s">
        <v>1540</v>
      </c>
      <c r="I9603"/>
    </row>
    <row r="9604" spans="1:9" x14ac:dyDescent="0.25">
      <c r="A9604" s="114" t="s">
        <v>2165</v>
      </c>
      <c r="B9604">
        <v>679</v>
      </c>
      <c r="C9604" s="114" t="s">
        <v>53</v>
      </c>
      <c r="D9604" s="114" t="s">
        <v>1123</v>
      </c>
      <c r="E9604" s="115">
        <v>44880</v>
      </c>
      <c r="F9604" s="192">
        <v>0.78800925925925924</v>
      </c>
      <c r="G9604">
        <v>2</v>
      </c>
      <c r="H9604" s="114" t="s">
        <v>1124</v>
      </c>
      <c r="I9604"/>
    </row>
    <row r="9605" spans="1:9" x14ac:dyDescent="0.25">
      <c r="A9605" s="114" t="s">
        <v>2165</v>
      </c>
      <c r="B9605">
        <v>680</v>
      </c>
      <c r="C9605" s="114" t="s">
        <v>53</v>
      </c>
      <c r="D9605" s="114" t="s">
        <v>1882</v>
      </c>
      <c r="E9605" s="115">
        <v>44880</v>
      </c>
      <c r="F9605" s="192">
        <v>0.78810185185185189</v>
      </c>
      <c r="G9605">
        <v>2</v>
      </c>
      <c r="H9605" s="114" t="s">
        <v>1883</v>
      </c>
      <c r="I9605"/>
    </row>
    <row r="9606" spans="1:9" x14ac:dyDescent="0.25">
      <c r="A9606" s="114" t="s">
        <v>2165</v>
      </c>
      <c r="B9606">
        <v>681</v>
      </c>
      <c r="C9606" s="114" t="s">
        <v>53</v>
      </c>
      <c r="D9606" s="114" t="s">
        <v>1012</v>
      </c>
      <c r="E9606" s="115">
        <v>44880</v>
      </c>
      <c r="F9606" s="192">
        <v>0.7887615740740741</v>
      </c>
      <c r="G9606">
        <v>2</v>
      </c>
      <c r="H9606" s="114" t="s">
        <v>1013</v>
      </c>
      <c r="I9606"/>
    </row>
    <row r="9607" spans="1:9" x14ac:dyDescent="0.25">
      <c r="A9607" s="114" t="s">
        <v>2165</v>
      </c>
      <c r="B9607">
        <v>682</v>
      </c>
      <c r="C9607" s="114" t="s">
        <v>53</v>
      </c>
      <c r="D9607" s="114" t="s">
        <v>875</v>
      </c>
      <c r="E9607" s="115">
        <v>44880</v>
      </c>
      <c r="F9607" s="192">
        <v>0.78887731481481482</v>
      </c>
      <c r="G9607">
        <v>2</v>
      </c>
      <c r="H9607" s="114" t="s">
        <v>876</v>
      </c>
      <c r="I9607">
        <v>3399693</v>
      </c>
    </row>
    <row r="9608" spans="1:9" x14ac:dyDescent="0.25">
      <c r="A9608" s="114" t="s">
        <v>2165</v>
      </c>
      <c r="B9608">
        <v>683</v>
      </c>
      <c r="C9608" s="114" t="s">
        <v>53</v>
      </c>
      <c r="D9608" s="114" t="s">
        <v>957</v>
      </c>
      <c r="E9608" s="115">
        <v>44880</v>
      </c>
      <c r="F9608" s="192">
        <v>0.78893518518518524</v>
      </c>
      <c r="G9608">
        <v>2</v>
      </c>
      <c r="H9608" s="114" t="s">
        <v>958</v>
      </c>
      <c r="I9608">
        <v>4860969</v>
      </c>
    </row>
    <row r="9609" spans="1:9" x14ac:dyDescent="0.25">
      <c r="A9609" s="114" t="s">
        <v>2165</v>
      </c>
      <c r="B9609">
        <v>684</v>
      </c>
      <c r="C9609" s="114" t="s">
        <v>53</v>
      </c>
      <c r="D9609" s="114" t="s">
        <v>2018</v>
      </c>
      <c r="E9609" s="115">
        <v>44880</v>
      </c>
      <c r="F9609" s="192">
        <v>0.78905092592592596</v>
      </c>
      <c r="G9609">
        <v>2</v>
      </c>
      <c r="H9609" s="114" t="s">
        <v>2019</v>
      </c>
      <c r="I9609">
        <v>15027068</v>
      </c>
    </row>
    <row r="9610" spans="1:9" x14ac:dyDescent="0.25">
      <c r="A9610" s="114" t="s">
        <v>2165</v>
      </c>
      <c r="B9610">
        <v>685</v>
      </c>
      <c r="C9610" s="114" t="s">
        <v>53</v>
      </c>
      <c r="D9610" s="114" t="s">
        <v>586</v>
      </c>
      <c r="E9610" s="115">
        <v>44880</v>
      </c>
      <c r="F9610" s="192">
        <v>0.78912037037037042</v>
      </c>
      <c r="G9610">
        <v>2</v>
      </c>
      <c r="H9610" s="114" t="s">
        <v>587</v>
      </c>
      <c r="I9610"/>
    </row>
    <row r="9611" spans="1:9" x14ac:dyDescent="0.25">
      <c r="A9611" s="114" t="s">
        <v>2165</v>
      </c>
      <c r="B9611">
        <v>686</v>
      </c>
      <c r="C9611" s="114" t="s">
        <v>53</v>
      </c>
      <c r="D9611" s="114" t="s">
        <v>1577</v>
      </c>
      <c r="E9611" s="115">
        <v>44880</v>
      </c>
      <c r="F9611" s="192">
        <v>0.78932870370370367</v>
      </c>
      <c r="G9611">
        <v>2</v>
      </c>
      <c r="H9611" s="114" t="s">
        <v>587</v>
      </c>
      <c r="I9611"/>
    </row>
    <row r="9612" spans="1:9" x14ac:dyDescent="0.25">
      <c r="A9612" s="114" t="s">
        <v>2165</v>
      </c>
      <c r="B9612">
        <v>687</v>
      </c>
      <c r="C9612" s="114" t="s">
        <v>52</v>
      </c>
      <c r="D9612" s="114" t="s">
        <v>234</v>
      </c>
      <c r="E9612" s="115">
        <v>44880</v>
      </c>
      <c r="F9612" s="192">
        <v>0.78938657407407409</v>
      </c>
      <c r="G9612">
        <v>2</v>
      </c>
      <c r="H9612" s="114" t="s">
        <v>235</v>
      </c>
      <c r="I9612">
        <v>4850529</v>
      </c>
    </row>
    <row r="9613" spans="1:9" x14ac:dyDescent="0.25">
      <c r="A9613" s="114" t="s">
        <v>2165</v>
      </c>
      <c r="B9613">
        <v>688</v>
      </c>
      <c r="C9613" s="114" t="s">
        <v>53</v>
      </c>
      <c r="D9613" s="114" t="s">
        <v>1448</v>
      </c>
      <c r="E9613" s="115">
        <v>44880</v>
      </c>
      <c r="F9613" s="192">
        <v>0.78998842592592589</v>
      </c>
      <c r="G9613">
        <v>2</v>
      </c>
      <c r="H9613" s="114" t="s">
        <v>1449</v>
      </c>
      <c r="I9613">
        <v>2651533</v>
      </c>
    </row>
    <row r="9614" spans="1:9" x14ac:dyDescent="0.25">
      <c r="A9614" s="114" t="s">
        <v>2165</v>
      </c>
      <c r="B9614">
        <v>689</v>
      </c>
      <c r="C9614" s="114" t="s">
        <v>53</v>
      </c>
      <c r="D9614" s="114" t="s">
        <v>2067</v>
      </c>
      <c r="E9614" s="115">
        <v>44880</v>
      </c>
      <c r="F9614" s="192">
        <v>0.79011574074074076</v>
      </c>
      <c r="G9614">
        <v>2</v>
      </c>
      <c r="H9614" s="114" t="s">
        <v>2068</v>
      </c>
      <c r="I9614">
        <v>4840388</v>
      </c>
    </row>
    <row r="9615" spans="1:9" x14ac:dyDescent="0.25">
      <c r="A9615" s="114" t="s">
        <v>2165</v>
      </c>
      <c r="B9615">
        <v>690</v>
      </c>
      <c r="C9615" s="114" t="s">
        <v>54</v>
      </c>
      <c r="D9615" s="114" t="s">
        <v>1420</v>
      </c>
      <c r="E9615" s="115">
        <v>44880</v>
      </c>
      <c r="F9615" s="192">
        <v>0.79031249999999997</v>
      </c>
      <c r="G9615">
        <v>2</v>
      </c>
      <c r="H9615" s="114" t="s">
        <v>1421</v>
      </c>
      <c r="I9615">
        <v>5345533</v>
      </c>
    </row>
    <row r="9616" spans="1:9" x14ac:dyDescent="0.25">
      <c r="A9616" s="114" t="s">
        <v>2165</v>
      </c>
      <c r="B9616">
        <v>691</v>
      </c>
      <c r="C9616" s="114" t="s">
        <v>52</v>
      </c>
      <c r="D9616" s="114" t="s">
        <v>502</v>
      </c>
      <c r="E9616" s="115">
        <v>44880</v>
      </c>
      <c r="F9616" s="192">
        <v>0.79098379629629634</v>
      </c>
      <c r="G9616">
        <v>2</v>
      </c>
      <c r="H9616" s="114" t="s">
        <v>503</v>
      </c>
      <c r="I9616">
        <v>4850254</v>
      </c>
    </row>
    <row r="9617" spans="1:9" x14ac:dyDescent="0.25">
      <c r="A9617" s="114" t="s">
        <v>2165</v>
      </c>
      <c r="B9617">
        <v>692</v>
      </c>
      <c r="C9617" s="114" t="s">
        <v>21</v>
      </c>
      <c r="D9617" s="114" t="s">
        <v>2052</v>
      </c>
      <c r="E9617" s="115">
        <v>44880</v>
      </c>
      <c r="F9617" s="192">
        <v>0.79160879629629632</v>
      </c>
      <c r="G9617">
        <v>2</v>
      </c>
      <c r="H9617" s="114" t="s">
        <v>21</v>
      </c>
      <c r="I9617"/>
    </row>
    <row r="9618" spans="1:9" x14ac:dyDescent="0.25">
      <c r="A9618" s="114" t="s">
        <v>2165</v>
      </c>
      <c r="B9618">
        <v>693</v>
      </c>
      <c r="C9618" s="114" t="s">
        <v>21</v>
      </c>
      <c r="D9618" s="114" t="s">
        <v>1456</v>
      </c>
      <c r="E9618" s="115">
        <v>44880</v>
      </c>
      <c r="F9618" s="192">
        <v>0.79167824074074078</v>
      </c>
      <c r="G9618">
        <v>2</v>
      </c>
      <c r="H9618" s="114" t="s">
        <v>1457</v>
      </c>
      <c r="I9618"/>
    </row>
    <row r="9619" spans="1:9" x14ac:dyDescent="0.25">
      <c r="A9619" s="114" t="s">
        <v>2165</v>
      </c>
      <c r="B9619">
        <v>694</v>
      </c>
      <c r="C9619" s="114" t="s">
        <v>54</v>
      </c>
      <c r="D9619" s="114" t="s">
        <v>434</v>
      </c>
      <c r="E9619" s="115">
        <v>44880</v>
      </c>
      <c r="F9619" s="192">
        <v>0.79177083333333331</v>
      </c>
      <c r="G9619">
        <v>2</v>
      </c>
      <c r="H9619" s="114" t="s">
        <v>435</v>
      </c>
      <c r="I9619">
        <v>7759719</v>
      </c>
    </row>
    <row r="9620" spans="1:9" x14ac:dyDescent="0.25">
      <c r="A9620" s="114" t="s">
        <v>2165</v>
      </c>
      <c r="B9620">
        <v>695</v>
      </c>
      <c r="C9620" s="114" t="s">
        <v>53</v>
      </c>
      <c r="D9620" s="114" t="s">
        <v>522</v>
      </c>
      <c r="E9620" s="115">
        <v>44880</v>
      </c>
      <c r="F9620" s="192">
        <v>0.791875</v>
      </c>
      <c r="G9620">
        <v>2</v>
      </c>
      <c r="H9620" s="114" t="s">
        <v>523</v>
      </c>
      <c r="I9620">
        <v>14930521</v>
      </c>
    </row>
    <row r="9621" spans="1:9" x14ac:dyDescent="0.25">
      <c r="A9621" s="114" t="s">
        <v>2165</v>
      </c>
      <c r="B9621">
        <v>696</v>
      </c>
      <c r="C9621" s="114" t="s">
        <v>53</v>
      </c>
      <c r="D9621" s="114" t="s">
        <v>1944</v>
      </c>
      <c r="E9621" s="115">
        <v>44880</v>
      </c>
      <c r="F9621" s="192">
        <v>0.79269675925925931</v>
      </c>
      <c r="G9621">
        <v>2</v>
      </c>
      <c r="H9621" s="114" t="s">
        <v>1945</v>
      </c>
      <c r="I9621"/>
    </row>
    <row r="9622" spans="1:9" x14ac:dyDescent="0.25">
      <c r="A9622" s="114" t="s">
        <v>2165</v>
      </c>
      <c r="B9622">
        <v>697</v>
      </c>
      <c r="C9622" s="114" t="s">
        <v>54</v>
      </c>
      <c r="D9622" s="114" t="s">
        <v>1950</v>
      </c>
      <c r="E9622" s="115">
        <v>44880</v>
      </c>
      <c r="F9622" s="192">
        <v>0.79297453703703702</v>
      </c>
      <c r="G9622">
        <v>2</v>
      </c>
      <c r="H9622" s="114" t="s">
        <v>1951</v>
      </c>
      <c r="I9622"/>
    </row>
    <row r="9623" spans="1:9" x14ac:dyDescent="0.25">
      <c r="A9623" s="114" t="s">
        <v>2165</v>
      </c>
      <c r="B9623">
        <v>698</v>
      </c>
      <c r="C9623" s="114" t="s">
        <v>52</v>
      </c>
      <c r="D9623" s="114" t="s">
        <v>216</v>
      </c>
      <c r="E9623" s="115">
        <v>44880</v>
      </c>
      <c r="F9623" s="192">
        <v>0.79371527777777773</v>
      </c>
      <c r="G9623">
        <v>2</v>
      </c>
      <c r="H9623" s="114" t="s">
        <v>217</v>
      </c>
      <c r="I9623">
        <v>3415654</v>
      </c>
    </row>
    <row r="9624" spans="1:9" x14ac:dyDescent="0.25">
      <c r="A9624" s="114" t="s">
        <v>2165</v>
      </c>
      <c r="B9624">
        <v>699</v>
      </c>
      <c r="C9624" s="114" t="s">
        <v>52</v>
      </c>
      <c r="D9624" s="114" t="s">
        <v>1040</v>
      </c>
      <c r="E9624" s="115">
        <v>44880</v>
      </c>
      <c r="F9624" s="192">
        <v>0.79708333333333337</v>
      </c>
      <c r="G9624">
        <v>2</v>
      </c>
      <c r="H9624" s="114" t="s">
        <v>1041</v>
      </c>
      <c r="I9624">
        <v>2799663</v>
      </c>
    </row>
    <row r="9625" spans="1:9" x14ac:dyDescent="0.25">
      <c r="A9625" s="114" t="s">
        <v>2165</v>
      </c>
      <c r="B9625">
        <v>700</v>
      </c>
      <c r="C9625" s="114" t="s">
        <v>56</v>
      </c>
      <c r="D9625" s="114" t="s">
        <v>1400</v>
      </c>
      <c r="E9625" s="115">
        <v>44880</v>
      </c>
      <c r="F9625" s="192">
        <v>0.79861111111111116</v>
      </c>
      <c r="G9625">
        <v>2</v>
      </c>
      <c r="H9625" s="114" t="s">
        <v>1401</v>
      </c>
      <c r="I9625">
        <v>4800395</v>
      </c>
    </row>
    <row r="9626" spans="1:9" x14ac:dyDescent="0.25">
      <c r="A9626" s="114" t="s">
        <v>2165</v>
      </c>
      <c r="B9626">
        <v>701</v>
      </c>
      <c r="C9626" s="114" t="s">
        <v>52</v>
      </c>
      <c r="D9626" s="114" t="s">
        <v>1620</v>
      </c>
      <c r="E9626" s="115">
        <v>44880</v>
      </c>
      <c r="F9626" s="192">
        <v>0.79869212962962965</v>
      </c>
      <c r="G9626">
        <v>2</v>
      </c>
      <c r="H9626" s="114" t="s">
        <v>1621</v>
      </c>
      <c r="I9626">
        <v>2731072</v>
      </c>
    </row>
    <row r="9627" spans="1:9" x14ac:dyDescent="0.25">
      <c r="A9627" s="114" t="s">
        <v>2165</v>
      </c>
      <c r="B9627">
        <v>702</v>
      </c>
      <c r="C9627" s="114" t="s">
        <v>53</v>
      </c>
      <c r="D9627" s="114" t="s">
        <v>923</v>
      </c>
      <c r="E9627" s="115">
        <v>44880</v>
      </c>
      <c r="F9627" s="192">
        <v>0.79923611111111115</v>
      </c>
      <c r="G9627">
        <v>2</v>
      </c>
      <c r="H9627" s="114" t="s">
        <v>924</v>
      </c>
      <c r="I9627">
        <v>14985364</v>
      </c>
    </row>
    <row r="9628" spans="1:9" x14ac:dyDescent="0.25">
      <c r="A9628" s="114" t="s">
        <v>2165</v>
      </c>
      <c r="B9628">
        <v>703</v>
      </c>
      <c r="C9628" s="114" t="s">
        <v>53</v>
      </c>
      <c r="D9628" s="114" t="s">
        <v>976</v>
      </c>
      <c r="E9628" s="115">
        <v>44880</v>
      </c>
      <c r="F9628" s="192">
        <v>0.79971064814814818</v>
      </c>
      <c r="G9628">
        <v>2</v>
      </c>
      <c r="H9628" s="114" t="s">
        <v>977</v>
      </c>
      <c r="I9628">
        <v>5501030</v>
      </c>
    </row>
    <row r="9629" spans="1:9" x14ac:dyDescent="0.25">
      <c r="A9629" s="114" t="s">
        <v>2165</v>
      </c>
      <c r="B9629">
        <v>704</v>
      </c>
      <c r="C9629" s="114" t="s">
        <v>52</v>
      </c>
      <c r="D9629" s="114" t="s">
        <v>941</v>
      </c>
      <c r="E9629" s="115">
        <v>44880</v>
      </c>
      <c r="F9629" s="192">
        <v>0.79978009259259264</v>
      </c>
      <c r="G9629">
        <v>2</v>
      </c>
      <c r="H9629" s="114" t="s">
        <v>942</v>
      </c>
      <c r="I9629">
        <v>8118047</v>
      </c>
    </row>
    <row r="9630" spans="1:9" x14ac:dyDescent="0.25">
      <c r="A9630" s="114" t="s">
        <v>2165</v>
      </c>
      <c r="B9630">
        <v>705</v>
      </c>
      <c r="C9630" s="114" t="s">
        <v>52</v>
      </c>
      <c r="D9630" s="114" t="s">
        <v>996</v>
      </c>
      <c r="E9630" s="115">
        <v>44880</v>
      </c>
      <c r="F9630" s="192">
        <v>0.80331018518518515</v>
      </c>
      <c r="G9630">
        <v>2</v>
      </c>
      <c r="H9630" s="114" t="s">
        <v>997</v>
      </c>
      <c r="I9630">
        <v>7252742</v>
      </c>
    </row>
    <row r="9631" spans="1:9" x14ac:dyDescent="0.25">
      <c r="A9631" s="114" t="s">
        <v>2165</v>
      </c>
      <c r="B9631">
        <v>706</v>
      </c>
      <c r="C9631" s="114" t="s">
        <v>53</v>
      </c>
      <c r="D9631" s="114" t="s">
        <v>1195</v>
      </c>
      <c r="E9631" s="115">
        <v>44880</v>
      </c>
      <c r="F9631" s="192">
        <v>0.80406250000000001</v>
      </c>
      <c r="G9631">
        <v>2</v>
      </c>
      <c r="H9631" s="114" t="s">
        <v>1196</v>
      </c>
      <c r="I9631"/>
    </row>
    <row r="9632" spans="1:9" x14ac:dyDescent="0.25">
      <c r="A9632" s="114" t="s">
        <v>2165</v>
      </c>
      <c r="B9632">
        <v>707</v>
      </c>
      <c r="C9632" s="114" t="s">
        <v>53</v>
      </c>
      <c r="D9632" s="114" t="s">
        <v>953</v>
      </c>
      <c r="E9632" s="115">
        <v>44880</v>
      </c>
      <c r="F9632" s="192">
        <v>0.80658564814814815</v>
      </c>
      <c r="G9632">
        <v>2</v>
      </c>
      <c r="H9632" s="114" t="s">
        <v>954</v>
      </c>
      <c r="I9632">
        <v>2025419</v>
      </c>
    </row>
    <row r="9633" spans="1:9" x14ac:dyDescent="0.25">
      <c r="A9633" s="114" t="s">
        <v>2165</v>
      </c>
      <c r="B9633">
        <v>708</v>
      </c>
      <c r="C9633" s="114" t="s">
        <v>53</v>
      </c>
      <c r="D9633" s="114" t="s">
        <v>933</v>
      </c>
      <c r="E9633" s="115">
        <v>44880</v>
      </c>
      <c r="F9633" s="192">
        <v>0.80775462962962963</v>
      </c>
      <c r="G9633">
        <v>2</v>
      </c>
      <c r="H9633" s="114" t="s">
        <v>934</v>
      </c>
      <c r="I9633">
        <v>14929376</v>
      </c>
    </row>
    <row r="9634" spans="1:9" x14ac:dyDescent="0.25">
      <c r="A9634" s="114" t="s">
        <v>2165</v>
      </c>
      <c r="B9634">
        <v>709</v>
      </c>
      <c r="C9634" s="114" t="s">
        <v>53</v>
      </c>
      <c r="D9634" s="114" t="s">
        <v>736</v>
      </c>
      <c r="E9634" s="115">
        <v>44880</v>
      </c>
      <c r="F9634" s="192">
        <v>0.80792824074074077</v>
      </c>
      <c r="G9634">
        <v>2</v>
      </c>
      <c r="H9634" s="114" t="s">
        <v>737</v>
      </c>
      <c r="I9634"/>
    </row>
    <row r="9635" spans="1:9" x14ac:dyDescent="0.25">
      <c r="A9635" s="114" t="s">
        <v>2165</v>
      </c>
      <c r="B9635">
        <v>710</v>
      </c>
      <c r="C9635" s="114" t="s">
        <v>52</v>
      </c>
      <c r="D9635" s="114" t="s">
        <v>2011</v>
      </c>
      <c r="E9635" s="115">
        <v>44880</v>
      </c>
      <c r="F9635" s="192">
        <v>0.8096875</v>
      </c>
      <c r="G9635">
        <v>2</v>
      </c>
      <c r="H9635" s="114" t="s">
        <v>2012</v>
      </c>
      <c r="I9635"/>
    </row>
    <row r="9636" spans="1:9" x14ac:dyDescent="0.25">
      <c r="A9636" s="114" t="s">
        <v>2165</v>
      </c>
      <c r="B9636">
        <v>711</v>
      </c>
      <c r="C9636" s="114" t="s">
        <v>53</v>
      </c>
      <c r="D9636" s="114" t="s">
        <v>1727</v>
      </c>
      <c r="E9636" s="115">
        <v>44880</v>
      </c>
      <c r="F9636" s="192">
        <v>0.81</v>
      </c>
      <c r="G9636">
        <v>2</v>
      </c>
      <c r="H9636" s="114" t="s">
        <v>1728</v>
      </c>
      <c r="I9636"/>
    </row>
    <row r="9637" spans="1:9" x14ac:dyDescent="0.25">
      <c r="A9637" s="114" t="s">
        <v>2165</v>
      </c>
      <c r="B9637">
        <v>712</v>
      </c>
      <c r="C9637" s="114" t="s">
        <v>54</v>
      </c>
      <c r="D9637" s="114" t="s">
        <v>1884</v>
      </c>
      <c r="E9637" s="115">
        <v>44880</v>
      </c>
      <c r="F9637" s="192">
        <v>0.81527777777777777</v>
      </c>
      <c r="G9637">
        <v>2</v>
      </c>
      <c r="H9637" s="114" t="s">
        <v>1885</v>
      </c>
      <c r="I9637">
        <v>5482305</v>
      </c>
    </row>
    <row r="9638" spans="1:9" x14ac:dyDescent="0.25">
      <c r="A9638" s="114" t="s">
        <v>2165</v>
      </c>
      <c r="B9638">
        <v>713</v>
      </c>
      <c r="C9638" s="114" t="s">
        <v>54</v>
      </c>
      <c r="D9638" s="114" t="s">
        <v>398</v>
      </c>
      <c r="E9638" s="115">
        <v>44880</v>
      </c>
      <c r="F9638" s="192">
        <v>0.82046296296296295</v>
      </c>
      <c r="G9638">
        <v>2</v>
      </c>
      <c r="H9638" s="114" t="s">
        <v>399</v>
      </c>
      <c r="I9638">
        <v>2188052</v>
      </c>
    </row>
    <row r="9639" spans="1:9" x14ac:dyDescent="0.25">
      <c r="A9639" s="114" t="s">
        <v>2165</v>
      </c>
      <c r="B9639">
        <v>714</v>
      </c>
      <c r="C9639" s="114" t="s">
        <v>52</v>
      </c>
      <c r="D9639" s="114" t="s">
        <v>2032</v>
      </c>
      <c r="E9639" s="115">
        <v>44880</v>
      </c>
      <c r="F9639" s="192">
        <v>0.83042824074074073</v>
      </c>
      <c r="G9639">
        <v>2</v>
      </c>
      <c r="H9639" s="114" t="s">
        <v>2033</v>
      </c>
      <c r="I9639">
        <v>14813000</v>
      </c>
    </row>
    <row r="9640" spans="1:9" x14ac:dyDescent="0.25">
      <c r="A9640" s="114" t="s">
        <v>2165</v>
      </c>
      <c r="B9640">
        <v>715</v>
      </c>
      <c r="C9640" s="114" t="s">
        <v>53</v>
      </c>
      <c r="D9640" s="114" t="s">
        <v>929</v>
      </c>
      <c r="E9640" s="115">
        <v>44880</v>
      </c>
      <c r="F9640" s="192">
        <v>0.83113425925925921</v>
      </c>
      <c r="G9640">
        <v>2</v>
      </c>
      <c r="H9640" s="114" t="s">
        <v>930</v>
      </c>
      <c r="I9640">
        <v>5510187</v>
      </c>
    </row>
    <row r="9641" spans="1:9" x14ac:dyDescent="0.25">
      <c r="A9641" s="114" t="s">
        <v>2165</v>
      </c>
      <c r="B9641">
        <v>716</v>
      </c>
      <c r="C9641" s="114" t="s">
        <v>52</v>
      </c>
      <c r="D9641" s="114" t="s">
        <v>1262</v>
      </c>
      <c r="E9641" s="115">
        <v>44880</v>
      </c>
      <c r="F9641" s="192">
        <v>0.84035879629629628</v>
      </c>
      <c r="G9641">
        <v>2</v>
      </c>
      <c r="H9641" s="114" t="s">
        <v>1263</v>
      </c>
      <c r="I9641">
        <v>5272682</v>
      </c>
    </row>
    <row r="9642" spans="1:9" x14ac:dyDescent="0.25">
      <c r="A9642" s="114" t="s">
        <v>2165</v>
      </c>
      <c r="B9642">
        <v>717</v>
      </c>
      <c r="C9642" s="114" t="s">
        <v>53</v>
      </c>
      <c r="D9642" s="114" t="s">
        <v>540</v>
      </c>
      <c r="E9642" s="115">
        <v>44880</v>
      </c>
      <c r="F9642" s="192">
        <v>0.84331018518518519</v>
      </c>
      <c r="G9642">
        <v>2</v>
      </c>
      <c r="H9642" s="114" t="s">
        <v>541</v>
      </c>
      <c r="I9642">
        <v>14996422</v>
      </c>
    </row>
    <row r="9643" spans="1:9" x14ac:dyDescent="0.25">
      <c r="A9643" s="114" t="s">
        <v>2165</v>
      </c>
      <c r="B9643">
        <v>718</v>
      </c>
      <c r="C9643" s="114" t="s">
        <v>54</v>
      </c>
      <c r="D9643" s="114" t="s">
        <v>260</v>
      </c>
      <c r="E9643" s="115">
        <v>44880</v>
      </c>
      <c r="F9643" s="192">
        <v>0.84336805555555561</v>
      </c>
      <c r="G9643">
        <v>2</v>
      </c>
      <c r="H9643" s="114" t="s">
        <v>261</v>
      </c>
      <c r="I9643">
        <v>7370832</v>
      </c>
    </row>
    <row r="9644" spans="1:9" x14ac:dyDescent="0.25">
      <c r="A9644" s="114" t="s">
        <v>2165</v>
      </c>
      <c r="B9644">
        <v>719</v>
      </c>
      <c r="C9644" s="114" t="s">
        <v>58</v>
      </c>
      <c r="D9644" s="114" t="s">
        <v>1743</v>
      </c>
      <c r="E9644" s="115">
        <v>44880</v>
      </c>
      <c r="F9644" s="192">
        <v>0.84458333333333335</v>
      </c>
      <c r="G9644">
        <v>2</v>
      </c>
      <c r="H9644" s="114" t="s">
        <v>1744</v>
      </c>
      <c r="I9644">
        <v>14810359</v>
      </c>
    </row>
    <row r="9645" spans="1:9" x14ac:dyDescent="0.25">
      <c r="A9645" s="114" t="s">
        <v>2165</v>
      </c>
      <c r="B9645">
        <v>720</v>
      </c>
      <c r="C9645" s="114" t="s">
        <v>52</v>
      </c>
      <c r="D9645" s="114" t="s">
        <v>1745</v>
      </c>
      <c r="E9645" s="115">
        <v>44880</v>
      </c>
      <c r="F9645" s="192">
        <v>0.84464120370370366</v>
      </c>
      <c r="G9645">
        <v>2</v>
      </c>
      <c r="H9645" s="114" t="s">
        <v>1746</v>
      </c>
      <c r="I9645">
        <v>5506728</v>
      </c>
    </row>
    <row r="9646" spans="1:9" x14ac:dyDescent="0.25">
      <c r="A9646" s="114" t="s">
        <v>2165</v>
      </c>
      <c r="B9646">
        <v>721</v>
      </c>
      <c r="C9646" s="114" t="s">
        <v>52</v>
      </c>
      <c r="D9646" s="114" t="s">
        <v>1741</v>
      </c>
      <c r="E9646" s="115">
        <v>44880</v>
      </c>
      <c r="F9646" s="192">
        <v>0.84487268518518521</v>
      </c>
      <c r="G9646">
        <v>2</v>
      </c>
      <c r="H9646" s="114" t="s">
        <v>1742</v>
      </c>
      <c r="I9646">
        <v>2799668</v>
      </c>
    </row>
    <row r="9647" spans="1:9" x14ac:dyDescent="0.25">
      <c r="A9647" s="114" t="s">
        <v>2165</v>
      </c>
      <c r="B9647">
        <v>722</v>
      </c>
      <c r="C9647" s="114" t="s">
        <v>58</v>
      </c>
      <c r="D9647" s="114" t="s">
        <v>1867</v>
      </c>
      <c r="E9647" s="115">
        <v>44880</v>
      </c>
      <c r="F9647" s="192">
        <v>0.84493055555555552</v>
      </c>
      <c r="G9647">
        <v>2</v>
      </c>
      <c r="H9647" s="114" t="s">
        <v>1868</v>
      </c>
      <c r="I9647">
        <v>2702966</v>
      </c>
    </row>
    <row r="9648" spans="1:9" x14ac:dyDescent="0.25">
      <c r="A9648" s="114" t="s">
        <v>2165</v>
      </c>
      <c r="B9648">
        <v>723</v>
      </c>
      <c r="C9648" s="114" t="s">
        <v>52</v>
      </c>
      <c r="D9648" s="114" t="s">
        <v>1900</v>
      </c>
      <c r="E9648" s="115">
        <v>44880</v>
      </c>
      <c r="F9648" s="192">
        <v>0.84504629629629635</v>
      </c>
      <c r="G9648">
        <v>2</v>
      </c>
      <c r="H9648" s="114" t="s">
        <v>1901</v>
      </c>
      <c r="I9648">
        <v>2051424</v>
      </c>
    </row>
    <row r="9649" spans="1:9" x14ac:dyDescent="0.25">
      <c r="A9649" s="114" t="s">
        <v>2165</v>
      </c>
      <c r="B9649">
        <v>724</v>
      </c>
      <c r="C9649" s="114" t="s">
        <v>52</v>
      </c>
      <c r="D9649" s="114" t="s">
        <v>1710</v>
      </c>
      <c r="E9649" s="115">
        <v>44880</v>
      </c>
      <c r="F9649" s="192">
        <v>0.84510416666666666</v>
      </c>
      <c r="G9649">
        <v>2</v>
      </c>
      <c r="H9649" s="114" t="s">
        <v>1711</v>
      </c>
      <c r="I9649">
        <v>2799462</v>
      </c>
    </row>
    <row r="9650" spans="1:9" x14ac:dyDescent="0.25">
      <c r="A9650" s="114" t="s">
        <v>2165</v>
      </c>
      <c r="B9650">
        <v>725</v>
      </c>
      <c r="C9650" s="114" t="s">
        <v>52</v>
      </c>
      <c r="D9650" s="114" t="s">
        <v>2030</v>
      </c>
      <c r="E9650" s="115">
        <v>44880</v>
      </c>
      <c r="F9650" s="192">
        <v>0.84518518518518515</v>
      </c>
      <c r="G9650">
        <v>2</v>
      </c>
      <c r="H9650" s="114" t="s">
        <v>2031</v>
      </c>
      <c r="I9650">
        <v>5461987</v>
      </c>
    </row>
    <row r="9651" spans="1:9" x14ac:dyDescent="0.25">
      <c r="A9651" s="114" t="s">
        <v>2165</v>
      </c>
      <c r="B9651">
        <v>726</v>
      </c>
      <c r="C9651" s="114" t="s">
        <v>57</v>
      </c>
      <c r="D9651" s="114" t="s">
        <v>1485</v>
      </c>
      <c r="E9651" s="115">
        <v>44880</v>
      </c>
      <c r="F9651" s="192">
        <v>0.84528935185185183</v>
      </c>
      <c r="G9651">
        <v>2</v>
      </c>
      <c r="H9651" s="114" t="s">
        <v>1486</v>
      </c>
      <c r="I9651">
        <v>14988615</v>
      </c>
    </row>
    <row r="9652" spans="1:9" x14ac:dyDescent="0.25">
      <c r="A9652" s="114" t="s">
        <v>2165</v>
      </c>
      <c r="B9652">
        <v>727</v>
      </c>
      <c r="C9652" s="114" t="s">
        <v>52</v>
      </c>
      <c r="D9652" s="114" t="s">
        <v>1733</v>
      </c>
      <c r="E9652" s="115">
        <v>44880</v>
      </c>
      <c r="F9652" s="192">
        <v>0.84541666666666671</v>
      </c>
      <c r="G9652">
        <v>2</v>
      </c>
      <c r="H9652" s="114" t="s">
        <v>1734</v>
      </c>
      <c r="I9652">
        <v>14111510</v>
      </c>
    </row>
    <row r="9653" spans="1:9" x14ac:dyDescent="0.25">
      <c r="A9653" s="114" t="s">
        <v>2165</v>
      </c>
      <c r="B9653">
        <v>728</v>
      </c>
      <c r="C9653" s="114" t="s">
        <v>58</v>
      </c>
      <c r="D9653" s="114" t="s">
        <v>1896</v>
      </c>
      <c r="E9653" s="115">
        <v>44880</v>
      </c>
      <c r="F9653" s="192">
        <v>0.84546296296296297</v>
      </c>
      <c r="G9653">
        <v>2</v>
      </c>
      <c r="H9653" s="114" t="s">
        <v>1897</v>
      </c>
      <c r="I9653">
        <v>14934564</v>
      </c>
    </row>
    <row r="9654" spans="1:9" x14ac:dyDescent="0.25">
      <c r="A9654" s="114" t="s">
        <v>2165</v>
      </c>
      <c r="B9654">
        <v>729</v>
      </c>
      <c r="C9654" s="114" t="s">
        <v>52</v>
      </c>
      <c r="D9654" s="114" t="s">
        <v>1902</v>
      </c>
      <c r="E9654" s="115">
        <v>44880</v>
      </c>
      <c r="F9654" s="192">
        <v>0.85995370370370372</v>
      </c>
      <c r="G9654">
        <v>2</v>
      </c>
      <c r="H9654" s="114" t="s">
        <v>1903</v>
      </c>
      <c r="I9654">
        <v>6722987</v>
      </c>
    </row>
    <row r="9655" spans="1:9" x14ac:dyDescent="0.25">
      <c r="A9655" s="114" t="s">
        <v>2165</v>
      </c>
      <c r="B9655">
        <v>730</v>
      </c>
      <c r="C9655" s="114" t="s">
        <v>53</v>
      </c>
      <c r="D9655" s="114" t="s">
        <v>518</v>
      </c>
      <c r="E9655" s="115">
        <v>44880</v>
      </c>
      <c r="F9655" s="192">
        <v>0.86922453703703706</v>
      </c>
      <c r="G9655">
        <v>2</v>
      </c>
      <c r="H9655" s="114" t="s">
        <v>519</v>
      </c>
      <c r="I9655"/>
    </row>
    <row r="9656" spans="1:9" x14ac:dyDescent="0.25">
      <c r="A9656" s="114" t="s">
        <v>2165</v>
      </c>
      <c r="B9656">
        <v>731</v>
      </c>
      <c r="C9656" s="114" t="s">
        <v>52</v>
      </c>
      <c r="D9656" s="114" t="s">
        <v>1328</v>
      </c>
      <c r="E9656" s="115">
        <v>44880</v>
      </c>
      <c r="F9656" s="192">
        <v>0.87880787037037034</v>
      </c>
      <c r="G9656">
        <v>2</v>
      </c>
      <c r="H9656" s="114" t="s">
        <v>1329</v>
      </c>
      <c r="I9656">
        <v>14942223</v>
      </c>
    </row>
    <row r="9657" spans="1:9" x14ac:dyDescent="0.25">
      <c r="A9657" s="114" t="s">
        <v>2165</v>
      </c>
      <c r="B9657">
        <v>732</v>
      </c>
      <c r="C9657" s="114" t="s">
        <v>52</v>
      </c>
      <c r="D9657" s="114" t="s">
        <v>1766</v>
      </c>
      <c r="E9657" s="115">
        <v>44880</v>
      </c>
      <c r="F9657" s="192">
        <v>0.89710648148148153</v>
      </c>
      <c r="G9657">
        <v>2</v>
      </c>
      <c r="H9657" s="114" t="s">
        <v>1767</v>
      </c>
      <c r="I9657">
        <v>15027402</v>
      </c>
    </row>
    <row r="9658" spans="1:9" x14ac:dyDescent="0.25">
      <c r="A9658" s="114" t="s">
        <v>2165</v>
      </c>
      <c r="B9658">
        <v>733</v>
      </c>
      <c r="C9658" s="114" t="s">
        <v>52</v>
      </c>
      <c r="D9658" s="114" t="s">
        <v>242</v>
      </c>
      <c r="E9658" s="115">
        <v>44880</v>
      </c>
      <c r="F9658" s="192">
        <v>0.95923611111111107</v>
      </c>
      <c r="G9658">
        <v>2</v>
      </c>
      <c r="H9658" s="114" t="s">
        <v>243</v>
      </c>
      <c r="I9658">
        <v>14942222</v>
      </c>
    </row>
    <row r="9659" spans="1:9" x14ac:dyDescent="0.25">
      <c r="A9659" s="114" t="s">
        <v>2165</v>
      </c>
      <c r="B9659">
        <v>734</v>
      </c>
      <c r="C9659" s="114" t="s">
        <v>54</v>
      </c>
      <c r="D9659" s="114" t="s">
        <v>2083</v>
      </c>
      <c r="E9659" s="115">
        <v>44880</v>
      </c>
      <c r="F9659" s="192">
        <v>0.96178240740740739</v>
      </c>
      <c r="G9659">
        <v>2</v>
      </c>
      <c r="H9659" s="114" t="s">
        <v>2084</v>
      </c>
      <c r="I9659">
        <v>5346563</v>
      </c>
    </row>
    <row r="9660" spans="1:9" x14ac:dyDescent="0.25">
      <c r="A9660" s="114" t="s">
        <v>2165</v>
      </c>
      <c r="B9660">
        <v>735</v>
      </c>
      <c r="C9660" s="114" t="s">
        <v>54</v>
      </c>
      <c r="D9660" s="114" t="s">
        <v>294</v>
      </c>
      <c r="E9660" s="115">
        <v>44880</v>
      </c>
      <c r="F9660" s="192">
        <v>0.96240740740740738</v>
      </c>
      <c r="G9660">
        <v>2</v>
      </c>
      <c r="H9660" s="114" t="s">
        <v>295</v>
      </c>
      <c r="I9660">
        <v>14958063</v>
      </c>
    </row>
    <row r="9661" spans="1:9" x14ac:dyDescent="0.25">
      <c r="A9661" s="114" t="s">
        <v>2165</v>
      </c>
      <c r="B9661">
        <v>736</v>
      </c>
      <c r="C9661" s="114" t="s">
        <v>53</v>
      </c>
      <c r="D9661" s="114" t="s">
        <v>1270</v>
      </c>
      <c r="E9661" s="115">
        <v>44880</v>
      </c>
      <c r="F9661" s="192">
        <v>0.96260416666666671</v>
      </c>
      <c r="G9661">
        <v>2</v>
      </c>
      <c r="H9661" s="114" t="s">
        <v>1271</v>
      </c>
      <c r="I9661"/>
    </row>
    <row r="9662" spans="1:9" x14ac:dyDescent="0.25">
      <c r="A9662" s="114" t="s">
        <v>2165</v>
      </c>
      <c r="B9662">
        <v>737</v>
      </c>
      <c r="C9662" s="114" t="s">
        <v>54</v>
      </c>
      <c r="D9662" s="114" t="s">
        <v>1242</v>
      </c>
      <c r="E9662" s="115">
        <v>44880</v>
      </c>
      <c r="F9662" s="192">
        <v>0.96267361111111116</v>
      </c>
      <c r="G9662">
        <v>2</v>
      </c>
      <c r="H9662" s="114" t="s">
        <v>1243</v>
      </c>
      <c r="I9662">
        <v>5484652</v>
      </c>
    </row>
    <row r="9663" spans="1:9" x14ac:dyDescent="0.25">
      <c r="A9663" s="114" t="s">
        <v>2165</v>
      </c>
      <c r="B9663">
        <v>738</v>
      </c>
      <c r="C9663" s="114" t="s">
        <v>52</v>
      </c>
      <c r="D9663" s="114" t="s">
        <v>1782</v>
      </c>
      <c r="E9663" s="115">
        <v>44880</v>
      </c>
      <c r="F9663" s="192">
        <v>0.96348379629629632</v>
      </c>
      <c r="G9663">
        <v>2</v>
      </c>
      <c r="H9663" s="114" t="s">
        <v>1783</v>
      </c>
      <c r="I9663">
        <v>5422391</v>
      </c>
    </row>
    <row r="9664" spans="1:9" x14ac:dyDescent="0.25">
      <c r="A9664" s="114" t="s">
        <v>2165</v>
      </c>
      <c r="B9664">
        <v>739</v>
      </c>
      <c r="C9664" s="114" t="s">
        <v>53</v>
      </c>
      <c r="D9664" s="114" t="s">
        <v>498</v>
      </c>
      <c r="E9664" s="115">
        <v>44880</v>
      </c>
      <c r="F9664" s="192">
        <v>0.96370370370370373</v>
      </c>
      <c r="G9664">
        <v>2</v>
      </c>
      <c r="H9664" s="114" t="s">
        <v>499</v>
      </c>
      <c r="I9664"/>
    </row>
    <row r="9665" spans="1:9" x14ac:dyDescent="0.25">
      <c r="A9665" s="114" t="s">
        <v>2165</v>
      </c>
      <c r="B9665">
        <v>740</v>
      </c>
      <c r="C9665" s="114" t="s">
        <v>53</v>
      </c>
      <c r="D9665" s="114" t="s">
        <v>1459</v>
      </c>
      <c r="E9665" s="115">
        <v>44880</v>
      </c>
      <c r="F9665" s="192">
        <v>0.96442129629629625</v>
      </c>
      <c r="G9665">
        <v>2</v>
      </c>
      <c r="H9665" s="114" t="s">
        <v>1460</v>
      </c>
      <c r="I9665">
        <v>2045289</v>
      </c>
    </row>
    <row r="9666" spans="1:9" x14ac:dyDescent="0.25">
      <c r="A9666" s="114" t="s">
        <v>2165</v>
      </c>
      <c r="B9666">
        <v>741</v>
      </c>
      <c r="C9666" s="114" t="s">
        <v>53</v>
      </c>
      <c r="D9666" s="114" t="s">
        <v>316</v>
      </c>
      <c r="E9666" s="115">
        <v>44880</v>
      </c>
      <c r="F9666" s="192">
        <v>0.96630787037037036</v>
      </c>
      <c r="G9666">
        <v>2</v>
      </c>
      <c r="H9666" s="114" t="s">
        <v>317</v>
      </c>
      <c r="I9666">
        <v>2166829</v>
      </c>
    </row>
    <row r="9667" spans="1:9" x14ac:dyDescent="0.25">
      <c r="A9667" s="114" t="s">
        <v>2165</v>
      </c>
      <c r="B9667">
        <v>742</v>
      </c>
      <c r="C9667" s="114" t="s">
        <v>52</v>
      </c>
      <c r="D9667" s="114" t="s">
        <v>1696</v>
      </c>
      <c r="E9667" s="115">
        <v>44880</v>
      </c>
      <c r="F9667" s="192">
        <v>0.96655092592592595</v>
      </c>
      <c r="G9667">
        <v>2</v>
      </c>
      <c r="H9667" s="114" t="s">
        <v>1697</v>
      </c>
      <c r="I9667">
        <v>14810356</v>
      </c>
    </row>
    <row r="9668" spans="1:9" x14ac:dyDescent="0.25">
      <c r="A9668" s="114" t="s">
        <v>2165</v>
      </c>
      <c r="B9668">
        <v>743</v>
      </c>
      <c r="C9668" s="114" t="s">
        <v>52</v>
      </c>
      <c r="D9668" s="114" t="s">
        <v>1505</v>
      </c>
      <c r="E9668" s="115">
        <v>44880</v>
      </c>
      <c r="F9668" s="192">
        <v>0.96673611111111113</v>
      </c>
      <c r="G9668">
        <v>2</v>
      </c>
      <c r="H9668" s="114" t="s">
        <v>1506</v>
      </c>
      <c r="I9668"/>
    </row>
    <row r="9669" spans="1:9" x14ac:dyDescent="0.25">
      <c r="A9669" s="114" t="s">
        <v>2165</v>
      </c>
      <c r="B9669">
        <v>744</v>
      </c>
      <c r="C9669" s="114" t="s">
        <v>53</v>
      </c>
      <c r="D9669" s="114" t="s">
        <v>212</v>
      </c>
      <c r="E9669" s="115">
        <v>44880</v>
      </c>
      <c r="F9669" s="192">
        <v>0.96687500000000004</v>
      </c>
      <c r="G9669">
        <v>2</v>
      </c>
      <c r="H9669" s="114" t="s">
        <v>213</v>
      </c>
      <c r="I9669">
        <v>14930541</v>
      </c>
    </row>
    <row r="9670" spans="1:9" x14ac:dyDescent="0.25">
      <c r="A9670" s="114" t="s">
        <v>2165</v>
      </c>
      <c r="B9670">
        <v>745</v>
      </c>
      <c r="C9670" s="114" t="s">
        <v>52</v>
      </c>
      <c r="D9670" s="114" t="s">
        <v>1792</v>
      </c>
      <c r="E9670" s="115">
        <v>44880</v>
      </c>
      <c r="F9670" s="192">
        <v>0.97070601851851857</v>
      </c>
      <c r="G9670">
        <v>2</v>
      </c>
      <c r="H9670" s="114" t="s">
        <v>1793</v>
      </c>
      <c r="I9670">
        <v>14813057</v>
      </c>
    </row>
    <row r="9671" spans="1:9" x14ac:dyDescent="0.25">
      <c r="A9671" s="114" t="s">
        <v>2165</v>
      </c>
      <c r="B9671">
        <v>746</v>
      </c>
      <c r="C9671" s="114" t="s">
        <v>52</v>
      </c>
      <c r="D9671" s="114" t="s">
        <v>1698</v>
      </c>
      <c r="E9671" s="115">
        <v>44880</v>
      </c>
      <c r="F9671" s="192">
        <v>0.97100694444444446</v>
      </c>
      <c r="G9671">
        <v>2</v>
      </c>
      <c r="H9671" s="114" t="s">
        <v>1699</v>
      </c>
      <c r="I9671">
        <v>3620654</v>
      </c>
    </row>
    <row r="9672" spans="1:9" x14ac:dyDescent="0.25">
      <c r="A9672" s="114" t="s">
        <v>2165</v>
      </c>
      <c r="B9672">
        <v>747</v>
      </c>
      <c r="C9672" s="114" t="s">
        <v>52</v>
      </c>
      <c r="D9672" s="114" t="s">
        <v>240</v>
      </c>
      <c r="E9672" s="115">
        <v>44880</v>
      </c>
      <c r="F9672" s="192">
        <v>0.97114583333333337</v>
      </c>
      <c r="G9672">
        <v>2</v>
      </c>
      <c r="H9672" s="114" t="s">
        <v>241</v>
      </c>
      <c r="I9672">
        <v>2684895</v>
      </c>
    </row>
    <row r="9673" spans="1:9" x14ac:dyDescent="0.25">
      <c r="A9673" s="114" t="s">
        <v>2165</v>
      </c>
      <c r="B9673">
        <v>748</v>
      </c>
      <c r="C9673" s="114" t="s">
        <v>53</v>
      </c>
      <c r="D9673" s="114" t="s">
        <v>500</v>
      </c>
      <c r="E9673" s="115">
        <v>44880</v>
      </c>
      <c r="F9673" s="192">
        <v>0.97122685185185187</v>
      </c>
      <c r="G9673">
        <v>2</v>
      </c>
      <c r="H9673" s="114" t="s">
        <v>501</v>
      </c>
      <c r="I9673">
        <v>15011285</v>
      </c>
    </row>
    <row r="9674" spans="1:9" x14ac:dyDescent="0.25">
      <c r="A9674" s="114" t="s">
        <v>2165</v>
      </c>
      <c r="B9674">
        <v>749</v>
      </c>
      <c r="C9674" s="114" t="s">
        <v>53</v>
      </c>
      <c r="D9674" s="114" t="s">
        <v>1286</v>
      </c>
      <c r="E9674" s="115">
        <v>44880</v>
      </c>
      <c r="F9674" s="192">
        <v>0.97133101851851855</v>
      </c>
      <c r="G9674">
        <v>2</v>
      </c>
      <c r="H9674" s="114" t="s">
        <v>1287</v>
      </c>
      <c r="I9674"/>
    </row>
    <row r="9675" spans="1:9" x14ac:dyDescent="0.25">
      <c r="A9675" s="114" t="s">
        <v>2165</v>
      </c>
      <c r="B9675">
        <v>750</v>
      </c>
      <c r="C9675" s="114" t="s">
        <v>53</v>
      </c>
      <c r="D9675" s="114" t="s">
        <v>1776</v>
      </c>
      <c r="E9675" s="115">
        <v>44880</v>
      </c>
      <c r="F9675" s="192">
        <v>0.97165509259259264</v>
      </c>
      <c r="G9675">
        <v>2</v>
      </c>
      <c r="H9675" s="114" t="s">
        <v>1777</v>
      </c>
      <c r="I9675">
        <v>2025424</v>
      </c>
    </row>
    <row r="9676" spans="1:9" x14ac:dyDescent="0.25">
      <c r="A9676" s="114" t="s">
        <v>2165</v>
      </c>
      <c r="B9676">
        <v>751</v>
      </c>
      <c r="C9676" s="114" t="s">
        <v>52</v>
      </c>
      <c r="D9676" s="114" t="s">
        <v>326</v>
      </c>
      <c r="E9676" s="115">
        <v>44880</v>
      </c>
      <c r="F9676" s="192">
        <v>0.97209490740740745</v>
      </c>
      <c r="G9676">
        <v>2</v>
      </c>
      <c r="H9676" s="114" t="s">
        <v>327</v>
      </c>
      <c r="I9676">
        <v>2704255</v>
      </c>
    </row>
    <row r="9677" spans="1:9" x14ac:dyDescent="0.25">
      <c r="A9677" s="114" t="s">
        <v>2165</v>
      </c>
      <c r="B9677">
        <v>752</v>
      </c>
      <c r="C9677" s="114" t="s">
        <v>53</v>
      </c>
      <c r="D9677" s="114" t="s">
        <v>204</v>
      </c>
      <c r="E9677" s="115">
        <v>44880</v>
      </c>
      <c r="F9677" s="192">
        <v>0.97226851851851848</v>
      </c>
      <c r="G9677">
        <v>2</v>
      </c>
      <c r="H9677" s="114" t="s">
        <v>205</v>
      </c>
      <c r="I9677"/>
    </row>
    <row r="9678" spans="1:9" x14ac:dyDescent="0.25">
      <c r="A9678" s="114" t="s">
        <v>2165</v>
      </c>
      <c r="B9678">
        <v>753</v>
      </c>
      <c r="C9678" s="114" t="s">
        <v>53</v>
      </c>
      <c r="D9678" s="114" t="s">
        <v>1580</v>
      </c>
      <c r="E9678" s="115">
        <v>44880</v>
      </c>
      <c r="F9678" s="192">
        <v>0.9725462962962963</v>
      </c>
      <c r="G9678">
        <v>2</v>
      </c>
      <c r="H9678" s="114" t="s">
        <v>1581</v>
      </c>
      <c r="I9678">
        <v>5489223</v>
      </c>
    </row>
    <row r="9679" spans="1:9" x14ac:dyDescent="0.25">
      <c r="A9679" s="114" t="s">
        <v>2165</v>
      </c>
      <c r="B9679">
        <v>754</v>
      </c>
      <c r="C9679" s="114" t="s">
        <v>53</v>
      </c>
      <c r="D9679" s="114" t="s">
        <v>228</v>
      </c>
      <c r="E9679" s="115">
        <v>44880</v>
      </c>
      <c r="F9679" s="192">
        <v>0.97261574074074075</v>
      </c>
      <c r="G9679">
        <v>2</v>
      </c>
      <c r="H9679" s="114" t="s">
        <v>229</v>
      </c>
      <c r="I9679">
        <v>14960618</v>
      </c>
    </row>
    <row r="9680" spans="1:9" x14ac:dyDescent="0.25">
      <c r="A9680" s="114" t="s">
        <v>2165</v>
      </c>
      <c r="B9680">
        <v>755</v>
      </c>
      <c r="C9680" s="114" t="s">
        <v>53</v>
      </c>
      <c r="D9680" s="114" t="s">
        <v>1258</v>
      </c>
      <c r="E9680" s="115">
        <v>44880</v>
      </c>
      <c r="F9680" s="192">
        <v>0.97298611111111111</v>
      </c>
      <c r="G9680">
        <v>2</v>
      </c>
      <c r="H9680" s="114" t="s">
        <v>1259</v>
      </c>
      <c r="I9680">
        <v>4793403</v>
      </c>
    </row>
    <row r="9681" spans="1:9" x14ac:dyDescent="0.25">
      <c r="A9681" s="114" t="s">
        <v>2165</v>
      </c>
      <c r="B9681">
        <v>756</v>
      </c>
      <c r="C9681" s="114" t="s">
        <v>53</v>
      </c>
      <c r="D9681" s="114" t="s">
        <v>202</v>
      </c>
      <c r="E9681" s="115">
        <v>44880</v>
      </c>
      <c r="F9681" s="192">
        <v>0.97358796296296302</v>
      </c>
      <c r="G9681">
        <v>2</v>
      </c>
      <c r="H9681" s="114" t="s">
        <v>203</v>
      </c>
      <c r="I9681"/>
    </row>
    <row r="9682" spans="1:9" x14ac:dyDescent="0.25">
      <c r="A9682" s="114" t="s">
        <v>2165</v>
      </c>
      <c r="B9682">
        <v>757</v>
      </c>
      <c r="C9682" s="114" t="s">
        <v>52</v>
      </c>
      <c r="D9682" s="114" t="s">
        <v>1806</v>
      </c>
      <c r="E9682" s="115">
        <v>44880</v>
      </c>
      <c r="F9682" s="192">
        <v>0.97545138888888894</v>
      </c>
      <c r="G9682">
        <v>2</v>
      </c>
      <c r="H9682" s="114" t="s">
        <v>1807</v>
      </c>
      <c r="I9682">
        <v>14813036</v>
      </c>
    </row>
    <row r="9683" spans="1:9" x14ac:dyDescent="0.25">
      <c r="A9683" s="114" t="s">
        <v>2165</v>
      </c>
      <c r="B9683">
        <v>758</v>
      </c>
      <c r="C9683" s="114" t="s">
        <v>54</v>
      </c>
      <c r="D9683" s="114" t="s">
        <v>1296</v>
      </c>
      <c r="E9683" s="115">
        <v>44880</v>
      </c>
      <c r="F9683" s="192">
        <v>0.97593750000000001</v>
      </c>
      <c r="G9683">
        <v>2</v>
      </c>
      <c r="H9683" s="114" t="s">
        <v>1297</v>
      </c>
      <c r="I9683">
        <v>2151246</v>
      </c>
    </row>
    <row r="9684" spans="1:9" x14ac:dyDescent="0.25">
      <c r="A9684" s="114" t="s">
        <v>2165</v>
      </c>
      <c r="B9684">
        <v>759</v>
      </c>
      <c r="C9684" s="114" t="s">
        <v>54</v>
      </c>
      <c r="D9684" s="114" t="s">
        <v>621</v>
      </c>
      <c r="E9684" s="115">
        <v>44880</v>
      </c>
      <c r="F9684" s="192">
        <v>0.97718749999999999</v>
      </c>
      <c r="G9684">
        <v>2</v>
      </c>
      <c r="H9684" s="114" t="s">
        <v>622</v>
      </c>
      <c r="I9684">
        <v>2704243</v>
      </c>
    </row>
    <row r="9685" spans="1:9" x14ac:dyDescent="0.25">
      <c r="A9685" s="114" t="s">
        <v>2165</v>
      </c>
      <c r="B9685">
        <v>760</v>
      </c>
      <c r="C9685" s="114" t="s">
        <v>54</v>
      </c>
      <c r="D9685" s="114" t="s">
        <v>252</v>
      </c>
      <c r="E9685" s="115">
        <v>44880</v>
      </c>
      <c r="F9685" s="192">
        <v>0.9772453703703704</v>
      </c>
      <c r="G9685">
        <v>2</v>
      </c>
      <c r="H9685" s="114" t="s">
        <v>253</v>
      </c>
      <c r="I9685">
        <v>5334326</v>
      </c>
    </row>
    <row r="9686" spans="1:9" x14ac:dyDescent="0.25">
      <c r="A9686" s="114" t="s">
        <v>2165</v>
      </c>
      <c r="B9686">
        <v>761</v>
      </c>
      <c r="C9686" s="114" t="s">
        <v>53</v>
      </c>
      <c r="D9686" s="114" t="s">
        <v>200</v>
      </c>
      <c r="E9686" s="115">
        <v>44880</v>
      </c>
      <c r="F9686" s="192">
        <v>0.97787037037037039</v>
      </c>
      <c r="G9686">
        <v>2</v>
      </c>
      <c r="H9686" s="114" t="s">
        <v>201</v>
      </c>
      <c r="I9686">
        <v>6707513</v>
      </c>
    </row>
    <row r="9687" spans="1:9" x14ac:dyDescent="0.25">
      <c r="A9687" s="114" t="s">
        <v>2165</v>
      </c>
      <c r="B9687">
        <v>762</v>
      </c>
      <c r="C9687" s="114" t="s">
        <v>52</v>
      </c>
      <c r="D9687" s="114" t="s">
        <v>480</v>
      </c>
      <c r="E9687" s="115">
        <v>44880</v>
      </c>
      <c r="F9687" s="192">
        <v>0.98146990740740736</v>
      </c>
      <c r="G9687">
        <v>2</v>
      </c>
      <c r="H9687" s="114" t="s">
        <v>481</v>
      </c>
      <c r="I9687">
        <v>4834213</v>
      </c>
    </row>
    <row r="9688" spans="1:9" x14ac:dyDescent="0.25">
      <c r="A9688" s="114" t="s">
        <v>2165</v>
      </c>
      <c r="B9688">
        <v>763</v>
      </c>
      <c r="C9688" s="114" t="s">
        <v>54</v>
      </c>
      <c r="D9688" s="114" t="s">
        <v>1348</v>
      </c>
      <c r="E9688" s="115">
        <v>44880</v>
      </c>
      <c r="F9688" s="192">
        <v>0.98422453703703705</v>
      </c>
      <c r="G9688">
        <v>2</v>
      </c>
      <c r="H9688" s="114" t="s">
        <v>1349</v>
      </c>
      <c r="I9688">
        <v>6716129</v>
      </c>
    </row>
    <row r="9689" spans="1:9" x14ac:dyDescent="0.25">
      <c r="A9689" s="114" t="s">
        <v>2165</v>
      </c>
      <c r="B9689">
        <v>764</v>
      </c>
      <c r="C9689" s="114" t="s">
        <v>52</v>
      </c>
      <c r="D9689" s="114" t="s">
        <v>1336</v>
      </c>
      <c r="E9689" s="115">
        <v>44880</v>
      </c>
      <c r="F9689" s="192">
        <v>0.99035879629629631</v>
      </c>
      <c r="G9689">
        <v>2</v>
      </c>
      <c r="H9689" s="114" t="s">
        <v>1337</v>
      </c>
      <c r="I9689">
        <v>2705654</v>
      </c>
    </row>
    <row r="9690" spans="1:9" x14ac:dyDescent="0.25">
      <c r="A9690" s="114" t="s">
        <v>2165</v>
      </c>
      <c r="B9690">
        <v>765</v>
      </c>
      <c r="C9690" s="114" t="s">
        <v>52</v>
      </c>
      <c r="D9690" s="114" t="s">
        <v>1328</v>
      </c>
      <c r="E9690" s="115">
        <v>44880</v>
      </c>
      <c r="F9690" s="192">
        <v>0.99085648148148153</v>
      </c>
      <c r="G9690">
        <v>2</v>
      </c>
      <c r="H9690" s="114" t="s">
        <v>1329</v>
      </c>
      <c r="I9690">
        <v>14942223</v>
      </c>
    </row>
    <row r="9691" spans="1:9" x14ac:dyDescent="0.25">
      <c r="A9691" s="114" t="s">
        <v>2165</v>
      </c>
      <c r="B9691">
        <v>766</v>
      </c>
      <c r="C9691" s="114" t="s">
        <v>53</v>
      </c>
      <c r="D9691" s="114" t="s">
        <v>2034</v>
      </c>
      <c r="E9691" s="115">
        <v>44880</v>
      </c>
      <c r="F9691" s="192">
        <v>0.99339120370370371</v>
      </c>
      <c r="G9691">
        <v>2</v>
      </c>
      <c r="H9691" s="114" t="s">
        <v>2035</v>
      </c>
      <c r="I9691">
        <v>14813014</v>
      </c>
    </row>
    <row r="9692" spans="1:9" x14ac:dyDescent="0.25">
      <c r="A9692" s="114" t="s">
        <v>2165</v>
      </c>
      <c r="B9692">
        <v>767</v>
      </c>
      <c r="C9692" s="114" t="s">
        <v>52</v>
      </c>
      <c r="D9692" s="114" t="s">
        <v>520</v>
      </c>
      <c r="E9692" s="115">
        <v>44880</v>
      </c>
      <c r="F9692" s="192">
        <v>0.99611111111111106</v>
      </c>
      <c r="G9692">
        <v>2</v>
      </c>
      <c r="H9692" s="114" t="s">
        <v>521</v>
      </c>
      <c r="I9692">
        <v>5371303</v>
      </c>
    </row>
    <row r="9693" spans="1:9" x14ac:dyDescent="0.25">
      <c r="A9693" s="114" t="s">
        <v>2165</v>
      </c>
      <c r="B9693">
        <v>768</v>
      </c>
      <c r="C9693" s="114" t="s">
        <v>52</v>
      </c>
      <c r="D9693" s="114" t="s">
        <v>1306</v>
      </c>
      <c r="E9693" s="115">
        <v>44880</v>
      </c>
      <c r="F9693" s="192">
        <v>0.99775462962962957</v>
      </c>
      <c r="G9693">
        <v>2</v>
      </c>
      <c r="H9693" s="114" t="s">
        <v>1307</v>
      </c>
      <c r="I9693">
        <v>14942233</v>
      </c>
    </row>
    <row r="9694" spans="1:9" x14ac:dyDescent="0.25">
      <c r="A9694" s="114" t="s">
        <v>2165</v>
      </c>
      <c r="B9694">
        <v>769</v>
      </c>
      <c r="C9694" s="114" t="s">
        <v>52</v>
      </c>
      <c r="D9694" s="114" t="s">
        <v>218</v>
      </c>
      <c r="E9694" s="115">
        <v>44880</v>
      </c>
      <c r="F9694" s="192">
        <v>0.99834490740740744</v>
      </c>
      <c r="G9694">
        <v>2</v>
      </c>
      <c r="H9694" s="114" t="s">
        <v>219</v>
      </c>
      <c r="I9694">
        <v>8357700</v>
      </c>
    </row>
    <row r="9695" spans="1:9" x14ac:dyDescent="0.25">
      <c r="A9695" s="114" t="s">
        <v>2176</v>
      </c>
      <c r="B9695">
        <v>1</v>
      </c>
      <c r="C9695" s="114" t="s">
        <v>53</v>
      </c>
      <c r="D9695" s="114" t="s">
        <v>474</v>
      </c>
      <c r="E9695" s="115">
        <v>44881</v>
      </c>
      <c r="F9695" s="192">
        <v>4.0972222222222226E-3</v>
      </c>
      <c r="G9695">
        <v>2</v>
      </c>
      <c r="H9695" s="114" t="s">
        <v>475</v>
      </c>
      <c r="I9695">
        <v>2099339</v>
      </c>
    </row>
    <row r="9696" spans="1:9" x14ac:dyDescent="0.25">
      <c r="A9696" s="114" t="s">
        <v>2176</v>
      </c>
      <c r="B9696">
        <v>2</v>
      </c>
      <c r="C9696" s="114" t="s">
        <v>52</v>
      </c>
      <c r="D9696" s="114" t="s">
        <v>1262</v>
      </c>
      <c r="E9696" s="115">
        <v>44881</v>
      </c>
      <c r="F9696" s="192">
        <v>5.7986111111111112E-3</v>
      </c>
      <c r="G9696">
        <v>2</v>
      </c>
      <c r="H9696" s="114" t="s">
        <v>1263</v>
      </c>
      <c r="I9696">
        <v>5272682</v>
      </c>
    </row>
    <row r="9697" spans="1:9" x14ac:dyDescent="0.25">
      <c r="A9697" s="114" t="s">
        <v>2176</v>
      </c>
      <c r="B9697">
        <v>3</v>
      </c>
      <c r="C9697" s="114" t="s">
        <v>52</v>
      </c>
      <c r="D9697" s="114" t="s">
        <v>232</v>
      </c>
      <c r="E9697" s="115">
        <v>44881</v>
      </c>
      <c r="F9697" s="192">
        <v>7.9745370370370369E-3</v>
      </c>
      <c r="G9697">
        <v>2</v>
      </c>
      <c r="H9697" s="114" t="s">
        <v>233</v>
      </c>
      <c r="I9697"/>
    </row>
    <row r="9698" spans="1:9" x14ac:dyDescent="0.25">
      <c r="A9698" s="114" t="s">
        <v>2176</v>
      </c>
      <c r="B9698">
        <v>4</v>
      </c>
      <c r="C9698" s="114" t="s">
        <v>52</v>
      </c>
      <c r="D9698" s="114" t="s">
        <v>238</v>
      </c>
      <c r="E9698" s="115">
        <v>44881</v>
      </c>
      <c r="F9698" s="192">
        <v>1.0717592592592593E-2</v>
      </c>
      <c r="G9698">
        <v>2</v>
      </c>
      <c r="H9698" s="114" t="s">
        <v>239</v>
      </c>
      <c r="I9698">
        <v>5401223</v>
      </c>
    </row>
    <row r="9699" spans="1:9" x14ac:dyDescent="0.25">
      <c r="A9699" s="114" t="s">
        <v>2176</v>
      </c>
      <c r="B9699">
        <v>5</v>
      </c>
      <c r="C9699" s="114" t="s">
        <v>53</v>
      </c>
      <c r="D9699" s="114" t="s">
        <v>1252</v>
      </c>
      <c r="E9699" s="115">
        <v>44881</v>
      </c>
      <c r="F9699" s="192">
        <v>1.2280092592592592E-2</v>
      </c>
      <c r="G9699">
        <v>2</v>
      </c>
      <c r="H9699" s="114" t="s">
        <v>1253</v>
      </c>
      <c r="I9699">
        <v>14807551</v>
      </c>
    </row>
    <row r="9700" spans="1:9" x14ac:dyDescent="0.25">
      <c r="A9700" s="114" t="s">
        <v>2176</v>
      </c>
      <c r="B9700">
        <v>6</v>
      </c>
      <c r="C9700" s="114" t="s">
        <v>54</v>
      </c>
      <c r="D9700" s="114" t="s">
        <v>196</v>
      </c>
      <c r="E9700" s="115">
        <v>44881</v>
      </c>
      <c r="F9700" s="192">
        <v>1.2523148148148148E-2</v>
      </c>
      <c r="G9700">
        <v>2</v>
      </c>
      <c r="H9700" s="114" t="s">
        <v>197</v>
      </c>
      <c r="I9700">
        <v>5500416</v>
      </c>
    </row>
    <row r="9701" spans="1:9" x14ac:dyDescent="0.25">
      <c r="A9701" s="114" t="s">
        <v>2176</v>
      </c>
      <c r="B9701">
        <v>7</v>
      </c>
      <c r="C9701" s="114" t="s">
        <v>53</v>
      </c>
      <c r="D9701" s="114" t="s">
        <v>1752</v>
      </c>
      <c r="E9701" s="115">
        <v>44881</v>
      </c>
      <c r="F9701" s="192">
        <v>1.3969907407407407E-2</v>
      </c>
      <c r="G9701">
        <v>2</v>
      </c>
      <c r="H9701" s="114" t="s">
        <v>1753</v>
      </c>
      <c r="I9701"/>
    </row>
    <row r="9702" spans="1:9" x14ac:dyDescent="0.25">
      <c r="A9702" s="114" t="s">
        <v>2176</v>
      </c>
      <c r="B9702">
        <v>8</v>
      </c>
      <c r="C9702" s="114" t="s">
        <v>53</v>
      </c>
      <c r="D9702" s="114" t="s">
        <v>1863</v>
      </c>
      <c r="E9702" s="115">
        <v>44881</v>
      </c>
      <c r="F9702" s="192">
        <v>1.443287037037037E-2</v>
      </c>
      <c r="G9702">
        <v>2</v>
      </c>
      <c r="H9702" s="114" t="s">
        <v>1864</v>
      </c>
      <c r="I9702">
        <v>14970180</v>
      </c>
    </row>
    <row r="9703" spans="1:9" x14ac:dyDescent="0.25">
      <c r="A9703" s="114" t="s">
        <v>2176</v>
      </c>
      <c r="B9703">
        <v>9</v>
      </c>
      <c r="C9703" s="114" t="s">
        <v>52</v>
      </c>
      <c r="D9703" s="114" t="s">
        <v>1302</v>
      </c>
      <c r="E9703" s="115">
        <v>44881</v>
      </c>
      <c r="F9703" s="192">
        <v>2.1064814814814814E-2</v>
      </c>
      <c r="G9703">
        <v>2</v>
      </c>
      <c r="H9703" s="114" t="s">
        <v>1303</v>
      </c>
      <c r="I9703">
        <v>14934608</v>
      </c>
    </row>
    <row r="9704" spans="1:9" x14ac:dyDescent="0.25">
      <c r="A9704" s="114" t="s">
        <v>2176</v>
      </c>
      <c r="B9704">
        <v>10</v>
      </c>
      <c r="C9704" s="114" t="s">
        <v>53</v>
      </c>
      <c r="D9704" s="114" t="s">
        <v>540</v>
      </c>
      <c r="E9704" s="115">
        <v>44881</v>
      </c>
      <c r="F9704" s="192">
        <v>5.1377314814814813E-2</v>
      </c>
      <c r="G9704">
        <v>2</v>
      </c>
      <c r="H9704" s="114" t="s">
        <v>541</v>
      </c>
      <c r="I9704">
        <v>14996422</v>
      </c>
    </row>
    <row r="9705" spans="1:9" x14ac:dyDescent="0.25">
      <c r="A9705" s="114" t="s">
        <v>2176</v>
      </c>
      <c r="B9705">
        <v>11</v>
      </c>
      <c r="C9705" s="114" t="s">
        <v>53</v>
      </c>
      <c r="D9705" s="114" t="s">
        <v>504</v>
      </c>
      <c r="E9705" s="115">
        <v>44881</v>
      </c>
      <c r="F9705" s="192">
        <v>5.1469907407407409E-2</v>
      </c>
      <c r="G9705">
        <v>2</v>
      </c>
      <c r="H9705" s="114" t="s">
        <v>505</v>
      </c>
      <c r="I9705"/>
    </row>
    <row r="9706" spans="1:9" x14ac:dyDescent="0.25">
      <c r="A9706" s="114" t="s">
        <v>2176</v>
      </c>
      <c r="B9706">
        <v>12</v>
      </c>
      <c r="C9706" s="114" t="s">
        <v>52</v>
      </c>
      <c r="D9706" s="114" t="s">
        <v>2070</v>
      </c>
      <c r="E9706" s="115">
        <v>44881</v>
      </c>
      <c r="F9706" s="192">
        <v>5.1574074074074071E-2</v>
      </c>
      <c r="G9706">
        <v>2</v>
      </c>
      <c r="H9706" s="114" t="s">
        <v>2071</v>
      </c>
      <c r="I9706">
        <v>5424830</v>
      </c>
    </row>
    <row r="9707" spans="1:9" x14ac:dyDescent="0.25">
      <c r="A9707" s="114" t="s">
        <v>2176</v>
      </c>
      <c r="B9707">
        <v>13</v>
      </c>
      <c r="C9707" s="114" t="s">
        <v>53</v>
      </c>
      <c r="D9707" s="114" t="s">
        <v>1272</v>
      </c>
      <c r="E9707" s="115">
        <v>44881</v>
      </c>
      <c r="F9707" s="192">
        <v>5.2013888888888887E-2</v>
      </c>
      <c r="G9707">
        <v>2</v>
      </c>
      <c r="H9707" s="114" t="s">
        <v>1273</v>
      </c>
      <c r="I9707"/>
    </row>
    <row r="9708" spans="1:9" x14ac:dyDescent="0.25">
      <c r="A9708" s="114" t="s">
        <v>2176</v>
      </c>
      <c r="B9708">
        <v>14</v>
      </c>
      <c r="C9708" s="114" t="s">
        <v>53</v>
      </c>
      <c r="D9708" s="114" t="s">
        <v>1754</v>
      </c>
      <c r="E9708" s="115">
        <v>44881</v>
      </c>
      <c r="F9708" s="192">
        <v>5.2187499999999998E-2</v>
      </c>
      <c r="G9708">
        <v>2</v>
      </c>
      <c r="H9708" s="114" t="s">
        <v>1755</v>
      </c>
      <c r="I9708">
        <v>15011282</v>
      </c>
    </row>
    <row r="9709" spans="1:9" x14ac:dyDescent="0.25">
      <c r="A9709" s="114" t="s">
        <v>2176</v>
      </c>
      <c r="B9709">
        <v>15</v>
      </c>
      <c r="C9709" s="114" t="s">
        <v>53</v>
      </c>
      <c r="D9709" s="114" t="s">
        <v>1882</v>
      </c>
      <c r="E9709" s="115">
        <v>44881</v>
      </c>
      <c r="F9709" s="192">
        <v>5.4108796296296294E-2</v>
      </c>
      <c r="G9709">
        <v>2</v>
      </c>
      <c r="H9709" s="114" t="s">
        <v>1883</v>
      </c>
      <c r="I9709"/>
    </row>
    <row r="9710" spans="1:9" x14ac:dyDescent="0.25">
      <c r="A9710" s="114" t="s">
        <v>2176</v>
      </c>
      <c r="B9710">
        <v>16</v>
      </c>
      <c r="C9710" s="114" t="s">
        <v>52</v>
      </c>
      <c r="D9710" s="114" t="s">
        <v>2032</v>
      </c>
      <c r="E9710" s="115">
        <v>44881</v>
      </c>
      <c r="F9710" s="192">
        <v>5.5324074074074074E-2</v>
      </c>
      <c r="G9710">
        <v>2</v>
      </c>
      <c r="H9710" s="114" t="s">
        <v>2033</v>
      </c>
      <c r="I9710">
        <v>14813000</v>
      </c>
    </row>
    <row r="9711" spans="1:9" x14ac:dyDescent="0.25">
      <c r="A9711" s="114" t="s">
        <v>2176</v>
      </c>
      <c r="B9711">
        <v>17</v>
      </c>
      <c r="C9711" s="114" t="s">
        <v>52</v>
      </c>
      <c r="D9711" s="114" t="s">
        <v>214</v>
      </c>
      <c r="E9711" s="115">
        <v>44881</v>
      </c>
      <c r="F9711" s="192">
        <v>5.5370370370370368E-2</v>
      </c>
      <c r="G9711">
        <v>2</v>
      </c>
      <c r="H9711" s="114" t="s">
        <v>215</v>
      </c>
      <c r="I9711">
        <v>6709742</v>
      </c>
    </row>
    <row r="9712" spans="1:9" x14ac:dyDescent="0.25">
      <c r="A9712" s="114" t="s">
        <v>2176</v>
      </c>
      <c r="B9712">
        <v>18</v>
      </c>
      <c r="C9712" s="114" t="s">
        <v>52</v>
      </c>
      <c r="D9712" s="114" t="s">
        <v>234</v>
      </c>
      <c r="E9712" s="115">
        <v>44881</v>
      </c>
      <c r="F9712" s="192">
        <v>5.6111111111111112E-2</v>
      </c>
      <c r="G9712">
        <v>2</v>
      </c>
      <c r="H9712" s="114" t="s">
        <v>235</v>
      </c>
      <c r="I9712">
        <v>4850529</v>
      </c>
    </row>
    <row r="9713" spans="1:9" x14ac:dyDescent="0.25">
      <c r="A9713" s="114" t="s">
        <v>2176</v>
      </c>
      <c r="B9713">
        <v>19</v>
      </c>
      <c r="C9713" s="114" t="s">
        <v>53</v>
      </c>
      <c r="D9713" s="114" t="s">
        <v>244</v>
      </c>
      <c r="E9713" s="115">
        <v>44881</v>
      </c>
      <c r="F9713" s="192">
        <v>5.6666666666666664E-2</v>
      </c>
      <c r="G9713">
        <v>2</v>
      </c>
      <c r="H9713" s="114" t="s">
        <v>245</v>
      </c>
      <c r="I9713"/>
    </row>
    <row r="9714" spans="1:9" x14ac:dyDescent="0.25">
      <c r="A9714" s="114" t="s">
        <v>2176</v>
      </c>
      <c r="B9714">
        <v>20</v>
      </c>
      <c r="C9714" s="114" t="s">
        <v>52</v>
      </c>
      <c r="D9714" s="114" t="s">
        <v>224</v>
      </c>
      <c r="E9714" s="115">
        <v>44881</v>
      </c>
      <c r="F9714" s="192">
        <v>5.7928240740740738E-2</v>
      </c>
      <c r="G9714">
        <v>2</v>
      </c>
      <c r="H9714" s="114" t="s">
        <v>225</v>
      </c>
      <c r="I9714">
        <v>14934569</v>
      </c>
    </row>
    <row r="9715" spans="1:9" x14ac:dyDescent="0.25">
      <c r="A9715" s="114" t="s">
        <v>2176</v>
      </c>
      <c r="B9715">
        <v>21</v>
      </c>
      <c r="C9715" s="114" t="s">
        <v>54</v>
      </c>
      <c r="D9715" s="114" t="s">
        <v>1884</v>
      </c>
      <c r="E9715" s="115">
        <v>44881</v>
      </c>
      <c r="F9715" s="192">
        <v>7.7800925925925926E-2</v>
      </c>
      <c r="G9715">
        <v>2</v>
      </c>
      <c r="H9715" s="114" t="s">
        <v>1885</v>
      </c>
      <c r="I9715">
        <v>5482305</v>
      </c>
    </row>
    <row r="9716" spans="1:9" x14ac:dyDescent="0.25">
      <c r="A9716" s="114" t="s">
        <v>2176</v>
      </c>
      <c r="B9716">
        <v>22</v>
      </c>
      <c r="C9716" s="114" t="s">
        <v>54</v>
      </c>
      <c r="D9716" s="114" t="s">
        <v>478</v>
      </c>
      <c r="E9716" s="115">
        <v>44881</v>
      </c>
      <c r="F9716" s="192">
        <v>0.24806712962962962</v>
      </c>
      <c r="G9716">
        <v>2</v>
      </c>
      <c r="H9716" s="114" t="s">
        <v>479</v>
      </c>
      <c r="I9716">
        <v>2684900</v>
      </c>
    </row>
    <row r="9717" spans="1:9" x14ac:dyDescent="0.25">
      <c r="A9717" s="114" t="s">
        <v>2176</v>
      </c>
      <c r="B9717">
        <v>23</v>
      </c>
      <c r="C9717" s="114" t="s">
        <v>53</v>
      </c>
      <c r="D9717" s="114" t="s">
        <v>1240</v>
      </c>
      <c r="E9717" s="115">
        <v>44881</v>
      </c>
      <c r="F9717" s="192">
        <v>0.24815972222222221</v>
      </c>
      <c r="G9717">
        <v>2</v>
      </c>
      <c r="H9717" s="114" t="s">
        <v>1241</v>
      </c>
      <c r="I9717">
        <v>14970175</v>
      </c>
    </row>
    <row r="9718" spans="1:9" x14ac:dyDescent="0.25">
      <c r="A9718" s="114" t="s">
        <v>2176</v>
      </c>
      <c r="B9718">
        <v>24</v>
      </c>
      <c r="C9718" s="114" t="s">
        <v>52</v>
      </c>
      <c r="D9718" s="114" t="s">
        <v>1248</v>
      </c>
      <c r="E9718" s="115">
        <v>44881</v>
      </c>
      <c r="F9718" s="192">
        <v>0.24819444444444444</v>
      </c>
      <c r="G9718">
        <v>2</v>
      </c>
      <c r="H9718" s="114" t="s">
        <v>1249</v>
      </c>
      <c r="I9718">
        <v>5420315</v>
      </c>
    </row>
    <row r="9719" spans="1:9" x14ac:dyDescent="0.25">
      <c r="A9719" s="114" t="s">
        <v>2176</v>
      </c>
      <c r="B9719">
        <v>25</v>
      </c>
      <c r="C9719" s="114" t="s">
        <v>53</v>
      </c>
      <c r="D9719" s="114" t="s">
        <v>2018</v>
      </c>
      <c r="E9719" s="115">
        <v>44881</v>
      </c>
      <c r="F9719" s="192">
        <v>0.24840277777777778</v>
      </c>
      <c r="G9719">
        <v>2</v>
      </c>
      <c r="H9719" s="114" t="s">
        <v>2019</v>
      </c>
      <c r="I9719">
        <v>15027068</v>
      </c>
    </row>
    <row r="9720" spans="1:9" x14ac:dyDescent="0.25">
      <c r="A9720" s="114" t="s">
        <v>2176</v>
      </c>
      <c r="B9720">
        <v>26</v>
      </c>
      <c r="C9720" s="114" t="s">
        <v>53</v>
      </c>
      <c r="D9720" s="114" t="s">
        <v>458</v>
      </c>
      <c r="E9720" s="115">
        <v>44881</v>
      </c>
      <c r="F9720" s="192">
        <v>0.24843750000000001</v>
      </c>
      <c r="G9720">
        <v>2</v>
      </c>
      <c r="H9720" s="114" t="s">
        <v>459</v>
      </c>
      <c r="I9720">
        <v>3640426</v>
      </c>
    </row>
    <row r="9721" spans="1:9" x14ac:dyDescent="0.25">
      <c r="A9721" s="114" t="s">
        <v>2176</v>
      </c>
      <c r="B9721">
        <v>27</v>
      </c>
      <c r="C9721" s="114" t="s">
        <v>53</v>
      </c>
      <c r="D9721" s="114" t="s">
        <v>472</v>
      </c>
      <c r="E9721" s="115">
        <v>44881</v>
      </c>
      <c r="F9721" s="192">
        <v>0.2484837962962963</v>
      </c>
      <c r="G9721">
        <v>2</v>
      </c>
      <c r="H9721" s="114" t="s">
        <v>473</v>
      </c>
      <c r="I9721"/>
    </row>
    <row r="9722" spans="1:9" x14ac:dyDescent="0.25">
      <c r="A9722" s="114" t="s">
        <v>2176</v>
      </c>
      <c r="B9722">
        <v>28</v>
      </c>
      <c r="C9722" s="114" t="s">
        <v>53</v>
      </c>
      <c r="D9722" s="114" t="s">
        <v>314</v>
      </c>
      <c r="E9722" s="115">
        <v>44881</v>
      </c>
      <c r="F9722" s="192">
        <v>0.24851851851851853</v>
      </c>
      <c r="G9722">
        <v>2</v>
      </c>
      <c r="H9722" s="114" t="s">
        <v>315</v>
      </c>
      <c r="I9722"/>
    </row>
    <row r="9723" spans="1:9" x14ac:dyDescent="0.25">
      <c r="A9723" s="114" t="s">
        <v>2176</v>
      </c>
      <c r="B9723">
        <v>29</v>
      </c>
      <c r="C9723" s="114" t="s">
        <v>53</v>
      </c>
      <c r="D9723" s="114" t="s">
        <v>494</v>
      </c>
      <c r="E9723" s="115">
        <v>44881</v>
      </c>
      <c r="F9723" s="192">
        <v>0.24854166666666666</v>
      </c>
      <c r="G9723">
        <v>2</v>
      </c>
      <c r="H9723" s="114" t="s">
        <v>495</v>
      </c>
      <c r="I9723"/>
    </row>
    <row r="9724" spans="1:9" x14ac:dyDescent="0.25">
      <c r="A9724" s="114" t="s">
        <v>2176</v>
      </c>
      <c r="B9724">
        <v>30</v>
      </c>
      <c r="C9724" s="114" t="s">
        <v>53</v>
      </c>
      <c r="D9724" s="114" t="s">
        <v>758</v>
      </c>
      <c r="E9724" s="115">
        <v>44881</v>
      </c>
      <c r="F9724" s="192">
        <v>0.24868055555555554</v>
      </c>
      <c r="G9724">
        <v>2</v>
      </c>
      <c r="H9724" s="114" t="s">
        <v>759</v>
      </c>
      <c r="I9724"/>
    </row>
    <row r="9725" spans="1:9" x14ac:dyDescent="0.25">
      <c r="A9725" s="114" t="s">
        <v>2176</v>
      </c>
      <c r="B9725">
        <v>31</v>
      </c>
      <c r="C9725" s="114" t="s">
        <v>52</v>
      </c>
      <c r="D9725" s="114" t="s">
        <v>506</v>
      </c>
      <c r="E9725" s="115">
        <v>44881</v>
      </c>
      <c r="F9725" s="192">
        <v>0.24906249999999999</v>
      </c>
      <c r="G9725">
        <v>2</v>
      </c>
      <c r="H9725" s="114" t="s">
        <v>507</v>
      </c>
      <c r="I9725">
        <v>7350698</v>
      </c>
    </row>
    <row r="9726" spans="1:9" x14ac:dyDescent="0.25">
      <c r="A9726" s="114" t="s">
        <v>2176</v>
      </c>
      <c r="B9726">
        <v>32</v>
      </c>
      <c r="C9726" s="114" t="s">
        <v>53</v>
      </c>
      <c r="D9726" s="114" t="s">
        <v>226</v>
      </c>
      <c r="E9726" s="115">
        <v>44881</v>
      </c>
      <c r="F9726" s="192">
        <v>0.24958333333333332</v>
      </c>
      <c r="G9726">
        <v>2</v>
      </c>
      <c r="H9726" s="114" t="s">
        <v>227</v>
      </c>
      <c r="I9726">
        <v>6692497</v>
      </c>
    </row>
    <row r="9727" spans="1:9" x14ac:dyDescent="0.25">
      <c r="A9727" s="114" t="s">
        <v>2176</v>
      </c>
      <c r="B9727">
        <v>33</v>
      </c>
      <c r="C9727" s="114" t="s">
        <v>53</v>
      </c>
      <c r="D9727" s="114" t="s">
        <v>356</v>
      </c>
      <c r="E9727" s="115">
        <v>44881</v>
      </c>
      <c r="F9727" s="192">
        <v>0.24961805555555555</v>
      </c>
      <c r="G9727">
        <v>2</v>
      </c>
      <c r="H9727" s="114" t="s">
        <v>357</v>
      </c>
      <c r="I9727">
        <v>5621862</v>
      </c>
    </row>
    <row r="9728" spans="1:9" x14ac:dyDescent="0.25">
      <c r="A9728" s="114" t="s">
        <v>2176</v>
      </c>
      <c r="B9728">
        <v>34</v>
      </c>
      <c r="C9728" s="114" t="s">
        <v>53</v>
      </c>
      <c r="D9728" s="114" t="s">
        <v>508</v>
      </c>
      <c r="E9728" s="115">
        <v>44881</v>
      </c>
      <c r="F9728" s="192">
        <v>0.24976851851851853</v>
      </c>
      <c r="G9728">
        <v>2</v>
      </c>
      <c r="H9728" s="114" t="s">
        <v>509</v>
      </c>
      <c r="I9728"/>
    </row>
    <row r="9729" spans="1:9" x14ac:dyDescent="0.25">
      <c r="A9729" s="114" t="s">
        <v>2176</v>
      </c>
      <c r="B9729">
        <v>35</v>
      </c>
      <c r="C9729" s="114" t="s">
        <v>52</v>
      </c>
      <c r="D9729" s="114" t="s">
        <v>1800</v>
      </c>
      <c r="E9729" s="115">
        <v>44881</v>
      </c>
      <c r="F9729" s="192">
        <v>0.25026620370370373</v>
      </c>
      <c r="G9729">
        <v>2</v>
      </c>
      <c r="H9729" s="114" t="s">
        <v>1801</v>
      </c>
      <c r="I9729">
        <v>3686572</v>
      </c>
    </row>
    <row r="9730" spans="1:9" x14ac:dyDescent="0.25">
      <c r="A9730" s="114" t="s">
        <v>2176</v>
      </c>
      <c r="B9730">
        <v>36</v>
      </c>
      <c r="C9730" s="114" t="s">
        <v>53</v>
      </c>
      <c r="D9730" s="114" t="s">
        <v>412</v>
      </c>
      <c r="E9730" s="115">
        <v>44881</v>
      </c>
      <c r="F9730" s="192">
        <v>0.25031249999999999</v>
      </c>
      <c r="G9730">
        <v>2</v>
      </c>
      <c r="H9730" s="114" t="s">
        <v>413</v>
      </c>
      <c r="I9730">
        <v>14812959</v>
      </c>
    </row>
    <row r="9731" spans="1:9" x14ac:dyDescent="0.25">
      <c r="A9731" s="114" t="s">
        <v>2176</v>
      </c>
      <c r="B9731">
        <v>37</v>
      </c>
      <c r="C9731" s="114" t="s">
        <v>53</v>
      </c>
      <c r="D9731" s="114" t="s">
        <v>1264</v>
      </c>
      <c r="E9731" s="115">
        <v>44881</v>
      </c>
      <c r="F9731" s="192">
        <v>0.25034722222222222</v>
      </c>
      <c r="G9731">
        <v>2</v>
      </c>
      <c r="H9731" s="114" t="s">
        <v>1265</v>
      </c>
      <c r="I9731">
        <v>5619697</v>
      </c>
    </row>
    <row r="9732" spans="1:9" x14ac:dyDescent="0.25">
      <c r="A9732" s="114" t="s">
        <v>2176</v>
      </c>
      <c r="B9732">
        <v>38</v>
      </c>
      <c r="C9732" s="114" t="s">
        <v>53</v>
      </c>
      <c r="D9732" s="114" t="s">
        <v>268</v>
      </c>
      <c r="E9732" s="115">
        <v>44881</v>
      </c>
      <c r="F9732" s="192">
        <v>0.25103009259259257</v>
      </c>
      <c r="G9732">
        <v>2</v>
      </c>
      <c r="H9732" s="114" t="s">
        <v>269</v>
      </c>
      <c r="I9732">
        <v>4850516</v>
      </c>
    </row>
    <row r="9733" spans="1:9" x14ac:dyDescent="0.25">
      <c r="A9733" s="114" t="s">
        <v>2176</v>
      </c>
      <c r="B9733">
        <v>39</v>
      </c>
      <c r="C9733" s="114" t="s">
        <v>53</v>
      </c>
      <c r="D9733" s="114" t="s">
        <v>208</v>
      </c>
      <c r="E9733" s="115">
        <v>44881</v>
      </c>
      <c r="F9733" s="192">
        <v>0.25126157407407407</v>
      </c>
      <c r="G9733">
        <v>2</v>
      </c>
      <c r="H9733" s="114" t="s">
        <v>209</v>
      </c>
      <c r="I9733">
        <v>5500801</v>
      </c>
    </row>
    <row r="9734" spans="1:9" x14ac:dyDescent="0.25">
      <c r="A9734" s="114" t="s">
        <v>2176</v>
      </c>
      <c r="B9734">
        <v>40</v>
      </c>
      <c r="C9734" s="114" t="s">
        <v>52</v>
      </c>
      <c r="D9734" s="114" t="s">
        <v>1000</v>
      </c>
      <c r="E9734" s="115">
        <v>44881</v>
      </c>
      <c r="F9734" s="192">
        <v>0.25137731481481479</v>
      </c>
      <c r="G9734">
        <v>2</v>
      </c>
      <c r="H9734" s="114" t="s">
        <v>1001</v>
      </c>
      <c r="I9734">
        <v>5349225</v>
      </c>
    </row>
    <row r="9735" spans="1:9" x14ac:dyDescent="0.25">
      <c r="A9735" s="114" t="s">
        <v>2176</v>
      </c>
      <c r="B9735">
        <v>41</v>
      </c>
      <c r="C9735" s="114" t="s">
        <v>53</v>
      </c>
      <c r="D9735" s="114" t="s">
        <v>276</v>
      </c>
      <c r="E9735" s="115">
        <v>44881</v>
      </c>
      <c r="F9735" s="192">
        <v>0.25157407407407406</v>
      </c>
      <c r="G9735">
        <v>2</v>
      </c>
      <c r="H9735" s="114" t="s">
        <v>277</v>
      </c>
      <c r="I9735">
        <v>14964941</v>
      </c>
    </row>
    <row r="9736" spans="1:9" x14ac:dyDescent="0.25">
      <c r="A9736" s="114" t="s">
        <v>2176</v>
      </c>
      <c r="B9736">
        <v>42</v>
      </c>
      <c r="C9736" s="114" t="s">
        <v>53</v>
      </c>
      <c r="D9736" s="114" t="s">
        <v>1531</v>
      </c>
      <c r="E9736" s="115">
        <v>44881</v>
      </c>
      <c r="F9736" s="192">
        <v>0.25162037037037038</v>
      </c>
      <c r="G9736">
        <v>2</v>
      </c>
      <c r="H9736" s="114" t="s">
        <v>1532</v>
      </c>
      <c r="I9736">
        <v>2704092</v>
      </c>
    </row>
    <row r="9737" spans="1:9" x14ac:dyDescent="0.25">
      <c r="A9737" s="114" t="s">
        <v>2176</v>
      </c>
      <c r="B9737">
        <v>43</v>
      </c>
      <c r="C9737" s="114" t="s">
        <v>53</v>
      </c>
      <c r="D9737" s="114" t="s">
        <v>274</v>
      </c>
      <c r="E9737" s="115">
        <v>44881</v>
      </c>
      <c r="F9737" s="192">
        <v>0.25180555555555556</v>
      </c>
      <c r="G9737">
        <v>2</v>
      </c>
      <c r="H9737" s="114" t="s">
        <v>275</v>
      </c>
      <c r="I9737">
        <v>3185888</v>
      </c>
    </row>
    <row r="9738" spans="1:9" x14ac:dyDescent="0.25">
      <c r="A9738" s="114" t="s">
        <v>2176</v>
      </c>
      <c r="B9738">
        <v>44</v>
      </c>
      <c r="C9738" s="114" t="s">
        <v>53</v>
      </c>
      <c r="D9738" s="114" t="s">
        <v>933</v>
      </c>
      <c r="E9738" s="115">
        <v>44881</v>
      </c>
      <c r="F9738" s="192">
        <v>0.25187500000000002</v>
      </c>
      <c r="G9738">
        <v>2</v>
      </c>
      <c r="H9738" s="114" t="s">
        <v>934</v>
      </c>
      <c r="I9738">
        <v>14929376</v>
      </c>
    </row>
    <row r="9739" spans="1:9" x14ac:dyDescent="0.25">
      <c r="A9739" s="114" t="s">
        <v>2176</v>
      </c>
      <c r="B9739">
        <v>45</v>
      </c>
      <c r="C9739" s="114" t="s">
        <v>53</v>
      </c>
      <c r="D9739" s="114" t="s">
        <v>865</v>
      </c>
      <c r="E9739" s="115">
        <v>44881</v>
      </c>
      <c r="F9739" s="192">
        <v>0.2519675925925926</v>
      </c>
      <c r="G9739">
        <v>2</v>
      </c>
      <c r="H9739" s="114" t="s">
        <v>866</v>
      </c>
      <c r="I9739">
        <v>7315423</v>
      </c>
    </row>
    <row r="9740" spans="1:9" x14ac:dyDescent="0.25">
      <c r="A9740" s="114" t="s">
        <v>2176</v>
      </c>
      <c r="B9740">
        <v>46</v>
      </c>
      <c r="C9740" s="114" t="s">
        <v>53</v>
      </c>
      <c r="D9740" s="114" t="s">
        <v>488</v>
      </c>
      <c r="E9740" s="115">
        <v>44881</v>
      </c>
      <c r="F9740" s="192">
        <v>0.25246527777777777</v>
      </c>
      <c r="G9740">
        <v>2</v>
      </c>
      <c r="H9740" s="114" t="s">
        <v>489</v>
      </c>
      <c r="I9740">
        <v>3379350</v>
      </c>
    </row>
    <row r="9741" spans="1:9" x14ac:dyDescent="0.25">
      <c r="A9741" s="114" t="s">
        <v>2176</v>
      </c>
      <c r="B9741">
        <v>47</v>
      </c>
      <c r="C9741" s="114" t="s">
        <v>53</v>
      </c>
      <c r="D9741" s="114" t="s">
        <v>346</v>
      </c>
      <c r="E9741" s="115">
        <v>44881</v>
      </c>
      <c r="F9741" s="192">
        <v>0.2525</v>
      </c>
      <c r="G9741">
        <v>2</v>
      </c>
      <c r="H9741" s="114" t="s">
        <v>347</v>
      </c>
      <c r="I9741"/>
    </row>
    <row r="9742" spans="1:9" x14ac:dyDescent="0.25">
      <c r="A9742" s="114" t="s">
        <v>2176</v>
      </c>
      <c r="B9742">
        <v>48</v>
      </c>
      <c r="C9742" s="114" t="s">
        <v>52</v>
      </c>
      <c r="D9742" s="114" t="s">
        <v>1491</v>
      </c>
      <c r="E9742" s="115">
        <v>44881</v>
      </c>
      <c r="F9742" s="192">
        <v>0.25267361111111108</v>
      </c>
      <c r="G9742">
        <v>2</v>
      </c>
      <c r="H9742" s="114" t="s">
        <v>1492</v>
      </c>
      <c r="I9742">
        <v>14992577</v>
      </c>
    </row>
    <row r="9743" spans="1:9" x14ac:dyDescent="0.25">
      <c r="A9743" s="114" t="s">
        <v>2176</v>
      </c>
      <c r="B9743">
        <v>49</v>
      </c>
      <c r="C9743" s="114" t="s">
        <v>53</v>
      </c>
      <c r="D9743" s="114" t="s">
        <v>518</v>
      </c>
      <c r="E9743" s="115">
        <v>44881</v>
      </c>
      <c r="F9743" s="192">
        <v>0.2528125</v>
      </c>
      <c r="G9743">
        <v>2</v>
      </c>
      <c r="H9743" s="114" t="s">
        <v>519</v>
      </c>
      <c r="I9743"/>
    </row>
    <row r="9744" spans="1:9" x14ac:dyDescent="0.25">
      <c r="A9744" s="114" t="s">
        <v>2176</v>
      </c>
      <c r="B9744">
        <v>50</v>
      </c>
      <c r="C9744" s="114" t="s">
        <v>53</v>
      </c>
      <c r="D9744" s="114" t="s">
        <v>1802</v>
      </c>
      <c r="E9744" s="115">
        <v>44881</v>
      </c>
      <c r="F9744" s="192">
        <v>0.25310185185185186</v>
      </c>
      <c r="G9744">
        <v>2</v>
      </c>
      <c r="H9744" s="114" t="s">
        <v>1803</v>
      </c>
      <c r="I9744"/>
    </row>
    <row r="9745" spans="1:9" x14ac:dyDescent="0.25">
      <c r="A9745" s="114" t="s">
        <v>2176</v>
      </c>
      <c r="B9745">
        <v>51</v>
      </c>
      <c r="C9745" s="114" t="s">
        <v>53</v>
      </c>
      <c r="D9745" s="114" t="s">
        <v>1368</v>
      </c>
      <c r="E9745" s="115">
        <v>44881</v>
      </c>
      <c r="F9745" s="192">
        <v>0.25315972222222222</v>
      </c>
      <c r="G9745">
        <v>2</v>
      </c>
      <c r="H9745" s="114" t="s">
        <v>1369</v>
      </c>
      <c r="I9745"/>
    </row>
    <row r="9746" spans="1:9" x14ac:dyDescent="0.25">
      <c r="A9746" s="114" t="s">
        <v>2176</v>
      </c>
      <c r="B9746">
        <v>52</v>
      </c>
      <c r="C9746" s="114" t="s">
        <v>53</v>
      </c>
      <c r="D9746" s="114" t="s">
        <v>266</v>
      </c>
      <c r="E9746" s="115">
        <v>44881</v>
      </c>
      <c r="F9746" s="192">
        <v>0.25339120370370372</v>
      </c>
      <c r="G9746">
        <v>2</v>
      </c>
      <c r="H9746" s="114" t="s">
        <v>267</v>
      </c>
      <c r="I9746">
        <v>2024832</v>
      </c>
    </row>
    <row r="9747" spans="1:9" x14ac:dyDescent="0.25">
      <c r="A9747" s="114" t="s">
        <v>2176</v>
      </c>
      <c r="B9747">
        <v>53</v>
      </c>
      <c r="C9747" s="114" t="s">
        <v>53</v>
      </c>
      <c r="D9747" s="114" t="s">
        <v>396</v>
      </c>
      <c r="E9747" s="115">
        <v>44881</v>
      </c>
      <c r="F9747" s="192">
        <v>0.25361111111111112</v>
      </c>
      <c r="G9747">
        <v>2</v>
      </c>
      <c r="H9747" s="114" t="s">
        <v>397</v>
      </c>
      <c r="I9747">
        <v>6717462</v>
      </c>
    </row>
    <row r="9748" spans="1:9" x14ac:dyDescent="0.25">
      <c r="A9748" s="114" t="s">
        <v>2176</v>
      </c>
      <c r="B9748">
        <v>54</v>
      </c>
      <c r="C9748" s="114" t="s">
        <v>54</v>
      </c>
      <c r="D9748" s="114" t="s">
        <v>254</v>
      </c>
      <c r="E9748" s="115">
        <v>44881</v>
      </c>
      <c r="F9748" s="192">
        <v>0.25381944444444443</v>
      </c>
      <c r="G9748">
        <v>2</v>
      </c>
      <c r="H9748" s="114" t="s">
        <v>255</v>
      </c>
      <c r="I9748">
        <v>5345943</v>
      </c>
    </row>
    <row r="9749" spans="1:9" x14ac:dyDescent="0.25">
      <c r="A9749" s="114" t="s">
        <v>2176</v>
      </c>
      <c r="B9749">
        <v>55</v>
      </c>
      <c r="C9749" s="114" t="s">
        <v>54</v>
      </c>
      <c r="D9749" s="114" t="s">
        <v>2161</v>
      </c>
      <c r="E9749" s="115">
        <v>44881</v>
      </c>
      <c r="F9749" s="192">
        <v>0.25395833333333334</v>
      </c>
      <c r="G9749">
        <v>2</v>
      </c>
      <c r="H9749" s="114" t="s">
        <v>2162</v>
      </c>
      <c r="I9749">
        <v>8297525</v>
      </c>
    </row>
    <row r="9750" spans="1:9" x14ac:dyDescent="0.25">
      <c r="A9750" s="114" t="s">
        <v>2176</v>
      </c>
      <c r="B9750">
        <v>56</v>
      </c>
      <c r="C9750" s="114" t="s">
        <v>54</v>
      </c>
      <c r="D9750" s="114" t="s">
        <v>530</v>
      </c>
      <c r="E9750" s="115">
        <v>44881</v>
      </c>
      <c r="F9750" s="192">
        <v>0.25414351851851852</v>
      </c>
      <c r="G9750">
        <v>2</v>
      </c>
      <c r="H9750" s="114" t="s">
        <v>531</v>
      </c>
      <c r="I9750">
        <v>6699761</v>
      </c>
    </row>
    <row r="9751" spans="1:9" x14ac:dyDescent="0.25">
      <c r="A9751" s="114" t="s">
        <v>2176</v>
      </c>
      <c r="B9751">
        <v>57</v>
      </c>
      <c r="C9751" s="114" t="s">
        <v>54</v>
      </c>
      <c r="D9751" s="114" t="s">
        <v>907</v>
      </c>
      <c r="E9751" s="115">
        <v>44881</v>
      </c>
      <c r="F9751" s="192">
        <v>0.25418981481481484</v>
      </c>
      <c r="G9751">
        <v>2</v>
      </c>
      <c r="H9751" s="114" t="s">
        <v>908</v>
      </c>
      <c r="I9751">
        <v>6709334</v>
      </c>
    </row>
    <row r="9752" spans="1:9" x14ac:dyDescent="0.25">
      <c r="A9752" s="114" t="s">
        <v>2176</v>
      </c>
      <c r="B9752">
        <v>58</v>
      </c>
      <c r="C9752" s="114" t="s">
        <v>52</v>
      </c>
      <c r="D9752" s="114" t="s">
        <v>1905</v>
      </c>
      <c r="E9752" s="115">
        <v>44881</v>
      </c>
      <c r="F9752" s="192">
        <v>0.25429398148148147</v>
      </c>
      <c r="G9752">
        <v>2</v>
      </c>
      <c r="H9752" s="114" t="s">
        <v>1906</v>
      </c>
      <c r="I9752">
        <v>5390779</v>
      </c>
    </row>
    <row r="9753" spans="1:9" x14ac:dyDescent="0.25">
      <c r="A9753" s="114" t="s">
        <v>2176</v>
      </c>
      <c r="B9753">
        <v>59</v>
      </c>
      <c r="C9753" s="114" t="s">
        <v>54</v>
      </c>
      <c r="D9753" s="114" t="s">
        <v>1712</v>
      </c>
      <c r="E9753" s="115">
        <v>44881</v>
      </c>
      <c r="F9753" s="192">
        <v>0.25469907407407405</v>
      </c>
      <c r="G9753">
        <v>2</v>
      </c>
      <c r="H9753" s="114" t="s">
        <v>1713</v>
      </c>
      <c r="I9753">
        <v>5501738</v>
      </c>
    </row>
    <row r="9754" spans="1:9" x14ac:dyDescent="0.25">
      <c r="A9754" s="114" t="s">
        <v>2176</v>
      </c>
      <c r="B9754">
        <v>60</v>
      </c>
      <c r="C9754" s="114" t="s">
        <v>52</v>
      </c>
      <c r="D9754" s="114" t="s">
        <v>1598</v>
      </c>
      <c r="E9754" s="115">
        <v>44881</v>
      </c>
      <c r="F9754" s="192">
        <v>0.2553009259259259</v>
      </c>
      <c r="G9754">
        <v>2</v>
      </c>
      <c r="H9754" s="114" t="s">
        <v>1599</v>
      </c>
      <c r="I9754">
        <v>7351285</v>
      </c>
    </row>
    <row r="9755" spans="1:9" x14ac:dyDescent="0.25">
      <c r="A9755" s="114" t="s">
        <v>2176</v>
      </c>
      <c r="B9755">
        <v>61</v>
      </c>
      <c r="C9755" s="114" t="s">
        <v>54</v>
      </c>
      <c r="D9755" s="114" t="s">
        <v>1665</v>
      </c>
      <c r="E9755" s="115">
        <v>44881</v>
      </c>
      <c r="F9755" s="192">
        <v>0.25539351851851849</v>
      </c>
      <c r="G9755">
        <v>2</v>
      </c>
      <c r="H9755" s="114" t="s">
        <v>1666</v>
      </c>
      <c r="I9755">
        <v>5411756</v>
      </c>
    </row>
    <row r="9756" spans="1:9" x14ac:dyDescent="0.25">
      <c r="A9756" s="114" t="s">
        <v>2176</v>
      </c>
      <c r="B9756">
        <v>62</v>
      </c>
      <c r="C9756" s="114" t="s">
        <v>53</v>
      </c>
      <c r="D9756" s="114" t="s">
        <v>1525</v>
      </c>
      <c r="E9756" s="115">
        <v>44881</v>
      </c>
      <c r="F9756" s="192">
        <v>0.25567129629629631</v>
      </c>
      <c r="G9756">
        <v>2</v>
      </c>
      <c r="H9756" s="114" t="s">
        <v>1526</v>
      </c>
      <c r="I9756"/>
    </row>
    <row r="9757" spans="1:9" x14ac:dyDescent="0.25">
      <c r="A9757" s="114" t="s">
        <v>2176</v>
      </c>
      <c r="B9757">
        <v>63</v>
      </c>
      <c r="C9757" s="114" t="s">
        <v>54</v>
      </c>
      <c r="D9757" s="114" t="s">
        <v>300</v>
      </c>
      <c r="E9757" s="115">
        <v>44881</v>
      </c>
      <c r="F9757" s="192">
        <v>0.25581018518518517</v>
      </c>
      <c r="G9757">
        <v>2</v>
      </c>
      <c r="H9757" s="114" t="s">
        <v>301</v>
      </c>
      <c r="I9757">
        <v>5492105</v>
      </c>
    </row>
    <row r="9758" spans="1:9" x14ac:dyDescent="0.25">
      <c r="A9758" s="114" t="s">
        <v>2176</v>
      </c>
      <c r="B9758">
        <v>64</v>
      </c>
      <c r="C9758" s="114" t="s">
        <v>54</v>
      </c>
      <c r="D9758" s="114" t="s">
        <v>1420</v>
      </c>
      <c r="E9758" s="115">
        <v>44881</v>
      </c>
      <c r="F9758" s="192">
        <v>0.25585648148148149</v>
      </c>
      <c r="G9758">
        <v>2</v>
      </c>
      <c r="H9758" s="114" t="s">
        <v>1421</v>
      </c>
      <c r="I9758">
        <v>5345533</v>
      </c>
    </row>
    <row r="9759" spans="1:9" x14ac:dyDescent="0.25">
      <c r="A9759" s="114" t="s">
        <v>2176</v>
      </c>
      <c r="B9759">
        <v>65</v>
      </c>
      <c r="C9759" s="114" t="s">
        <v>54</v>
      </c>
      <c r="D9759" s="114" t="s">
        <v>252</v>
      </c>
      <c r="E9759" s="115">
        <v>44881</v>
      </c>
      <c r="F9759" s="192">
        <v>0.25587962962962962</v>
      </c>
      <c r="G9759">
        <v>2</v>
      </c>
      <c r="H9759" s="114" t="s">
        <v>253</v>
      </c>
      <c r="I9759">
        <v>5334326</v>
      </c>
    </row>
    <row r="9760" spans="1:9" x14ac:dyDescent="0.25">
      <c r="A9760" s="114" t="s">
        <v>2176</v>
      </c>
      <c r="B9760">
        <v>66</v>
      </c>
      <c r="C9760" s="114" t="s">
        <v>54</v>
      </c>
      <c r="D9760" s="114" t="s">
        <v>712</v>
      </c>
      <c r="E9760" s="115">
        <v>44881</v>
      </c>
      <c r="F9760" s="192">
        <v>0.25596064814814817</v>
      </c>
      <c r="G9760">
        <v>2</v>
      </c>
      <c r="H9760" s="114" t="s">
        <v>713</v>
      </c>
      <c r="I9760"/>
    </row>
    <row r="9761" spans="1:9" x14ac:dyDescent="0.25">
      <c r="A9761" s="114" t="s">
        <v>2176</v>
      </c>
      <c r="B9761">
        <v>67</v>
      </c>
      <c r="C9761" s="114" t="s">
        <v>54</v>
      </c>
      <c r="D9761" s="114" t="s">
        <v>623</v>
      </c>
      <c r="E9761" s="115">
        <v>44881</v>
      </c>
      <c r="F9761" s="192">
        <v>0.25623842592592594</v>
      </c>
      <c r="G9761">
        <v>2</v>
      </c>
      <c r="H9761" s="114" t="s">
        <v>624</v>
      </c>
      <c r="I9761">
        <v>5351708</v>
      </c>
    </row>
    <row r="9762" spans="1:9" x14ac:dyDescent="0.25">
      <c r="A9762" s="114" t="s">
        <v>2176</v>
      </c>
      <c r="B9762">
        <v>68</v>
      </c>
      <c r="C9762" s="114" t="s">
        <v>52</v>
      </c>
      <c r="D9762" s="114" t="s">
        <v>1804</v>
      </c>
      <c r="E9762" s="115">
        <v>44881</v>
      </c>
      <c r="F9762" s="192">
        <v>0.25640046296296298</v>
      </c>
      <c r="G9762">
        <v>2</v>
      </c>
      <c r="H9762" s="114" t="s">
        <v>1805</v>
      </c>
      <c r="I9762">
        <v>7513986</v>
      </c>
    </row>
    <row r="9763" spans="1:9" x14ac:dyDescent="0.25">
      <c r="A9763" s="114" t="s">
        <v>2176</v>
      </c>
      <c r="B9763">
        <v>69</v>
      </c>
      <c r="C9763" s="114" t="s">
        <v>53</v>
      </c>
      <c r="D9763" s="114" t="s">
        <v>206</v>
      </c>
      <c r="E9763" s="115">
        <v>44881</v>
      </c>
      <c r="F9763" s="192">
        <v>0.25679398148148147</v>
      </c>
      <c r="G9763">
        <v>2</v>
      </c>
      <c r="H9763" s="114" t="s">
        <v>207</v>
      </c>
      <c r="I9763">
        <v>5457397</v>
      </c>
    </row>
    <row r="9764" spans="1:9" x14ac:dyDescent="0.25">
      <c r="A9764" s="114" t="s">
        <v>2176</v>
      </c>
      <c r="B9764">
        <v>70</v>
      </c>
      <c r="C9764" s="114" t="s">
        <v>53</v>
      </c>
      <c r="D9764" s="114" t="s">
        <v>1246</v>
      </c>
      <c r="E9764" s="115">
        <v>44881</v>
      </c>
      <c r="F9764" s="192">
        <v>0.2573611111111111</v>
      </c>
      <c r="G9764">
        <v>2</v>
      </c>
      <c r="H9764" s="114" t="s">
        <v>1247</v>
      </c>
      <c r="I9764">
        <v>4812536</v>
      </c>
    </row>
    <row r="9765" spans="1:9" x14ac:dyDescent="0.25">
      <c r="A9765" s="114" t="s">
        <v>2176</v>
      </c>
      <c r="B9765">
        <v>71</v>
      </c>
      <c r="C9765" s="114" t="s">
        <v>54</v>
      </c>
      <c r="D9765" s="114" t="s">
        <v>1772</v>
      </c>
      <c r="E9765" s="115">
        <v>44881</v>
      </c>
      <c r="F9765" s="192">
        <v>0.25741898148148146</v>
      </c>
      <c r="G9765">
        <v>2</v>
      </c>
      <c r="H9765" s="114" t="s">
        <v>1773</v>
      </c>
      <c r="I9765">
        <v>6710168</v>
      </c>
    </row>
    <row r="9766" spans="1:9" x14ac:dyDescent="0.25">
      <c r="A9766" s="114" t="s">
        <v>2176</v>
      </c>
      <c r="B9766">
        <v>72</v>
      </c>
      <c r="C9766" s="114" t="s">
        <v>53</v>
      </c>
      <c r="D9766" s="114" t="s">
        <v>561</v>
      </c>
      <c r="E9766" s="115">
        <v>44881</v>
      </c>
      <c r="F9766" s="192">
        <v>0.25752314814814814</v>
      </c>
      <c r="G9766">
        <v>2</v>
      </c>
      <c r="H9766" s="114" t="s">
        <v>562</v>
      </c>
      <c r="I9766">
        <v>5405139</v>
      </c>
    </row>
    <row r="9767" spans="1:9" x14ac:dyDescent="0.25">
      <c r="A9767" s="114" t="s">
        <v>2176</v>
      </c>
      <c r="B9767">
        <v>73</v>
      </c>
      <c r="C9767" s="114" t="s">
        <v>53</v>
      </c>
      <c r="D9767" s="114" t="s">
        <v>1948</v>
      </c>
      <c r="E9767" s="115">
        <v>44881</v>
      </c>
      <c r="F9767" s="192">
        <v>0.25756944444444446</v>
      </c>
      <c r="G9767">
        <v>2</v>
      </c>
      <c r="H9767" s="114" t="s">
        <v>1949</v>
      </c>
      <c r="I9767"/>
    </row>
    <row r="9768" spans="1:9" x14ac:dyDescent="0.25">
      <c r="A9768" s="114" t="s">
        <v>2176</v>
      </c>
      <c r="B9768">
        <v>74</v>
      </c>
      <c r="C9768" s="114" t="s">
        <v>53</v>
      </c>
      <c r="D9768" s="114" t="s">
        <v>1143</v>
      </c>
      <c r="E9768" s="115">
        <v>44881</v>
      </c>
      <c r="F9768" s="192">
        <v>0.25792824074074072</v>
      </c>
      <c r="G9768">
        <v>2</v>
      </c>
      <c r="H9768" s="114" t="s">
        <v>1144</v>
      </c>
      <c r="I9768"/>
    </row>
    <row r="9769" spans="1:9" x14ac:dyDescent="0.25">
      <c r="A9769" s="114" t="s">
        <v>2176</v>
      </c>
      <c r="B9769">
        <v>75</v>
      </c>
      <c r="C9769" s="114" t="s">
        <v>54</v>
      </c>
      <c r="D9769" s="114" t="s">
        <v>1550</v>
      </c>
      <c r="E9769" s="115">
        <v>44881</v>
      </c>
      <c r="F9769" s="192">
        <v>0.25888888888888889</v>
      </c>
      <c r="G9769">
        <v>2</v>
      </c>
      <c r="H9769" s="114" t="s">
        <v>1551</v>
      </c>
      <c r="I9769">
        <v>2151251</v>
      </c>
    </row>
    <row r="9770" spans="1:9" x14ac:dyDescent="0.25">
      <c r="A9770" s="114" t="s">
        <v>2176</v>
      </c>
      <c r="B9770">
        <v>76</v>
      </c>
      <c r="C9770" s="114" t="s">
        <v>54</v>
      </c>
      <c r="D9770" s="114" t="s">
        <v>410</v>
      </c>
      <c r="E9770" s="115">
        <v>44881</v>
      </c>
      <c r="F9770" s="192">
        <v>0.25923611111111111</v>
      </c>
      <c r="G9770">
        <v>2</v>
      </c>
      <c r="H9770" s="114" t="s">
        <v>411</v>
      </c>
      <c r="I9770">
        <v>6714650</v>
      </c>
    </row>
    <row r="9771" spans="1:9" x14ac:dyDescent="0.25">
      <c r="A9771" s="114" t="s">
        <v>2176</v>
      </c>
      <c r="B9771">
        <v>77</v>
      </c>
      <c r="C9771" s="114" t="s">
        <v>52</v>
      </c>
      <c r="D9771" s="114" t="s">
        <v>368</v>
      </c>
      <c r="E9771" s="115">
        <v>44881</v>
      </c>
      <c r="F9771" s="192">
        <v>0.25961805555555556</v>
      </c>
      <c r="G9771">
        <v>2</v>
      </c>
      <c r="H9771" s="114" t="s">
        <v>369</v>
      </c>
      <c r="I9771">
        <v>2669514</v>
      </c>
    </row>
    <row r="9772" spans="1:9" x14ac:dyDescent="0.25">
      <c r="A9772" s="114" t="s">
        <v>2176</v>
      </c>
      <c r="B9772">
        <v>78</v>
      </c>
      <c r="C9772" s="114" t="s">
        <v>53</v>
      </c>
      <c r="D9772" s="114" t="s">
        <v>278</v>
      </c>
      <c r="E9772" s="115">
        <v>44881</v>
      </c>
      <c r="F9772" s="192">
        <v>0.25974537037037038</v>
      </c>
      <c r="G9772">
        <v>2</v>
      </c>
      <c r="H9772" s="114" t="s">
        <v>279</v>
      </c>
      <c r="I9772">
        <v>2024793</v>
      </c>
    </row>
    <row r="9773" spans="1:9" x14ac:dyDescent="0.25">
      <c r="A9773" s="114" t="s">
        <v>2176</v>
      </c>
      <c r="B9773">
        <v>79</v>
      </c>
      <c r="C9773" s="114" t="s">
        <v>52</v>
      </c>
      <c r="D9773" s="114" t="s">
        <v>1747</v>
      </c>
      <c r="E9773" s="115">
        <v>44881</v>
      </c>
      <c r="F9773" s="192">
        <v>0.25979166666666664</v>
      </c>
      <c r="G9773">
        <v>2</v>
      </c>
      <c r="H9773" s="114" t="s">
        <v>1748</v>
      </c>
      <c r="I9773">
        <v>14813613</v>
      </c>
    </row>
    <row r="9774" spans="1:9" x14ac:dyDescent="0.25">
      <c r="A9774" s="114" t="s">
        <v>2176</v>
      </c>
      <c r="B9774">
        <v>80</v>
      </c>
      <c r="C9774" s="114" t="s">
        <v>53</v>
      </c>
      <c r="D9774" s="114" t="s">
        <v>702</v>
      </c>
      <c r="E9774" s="115">
        <v>44881</v>
      </c>
      <c r="F9774" s="192">
        <v>0.26028935185185187</v>
      </c>
      <c r="G9774">
        <v>2</v>
      </c>
      <c r="H9774" s="114" t="s">
        <v>703</v>
      </c>
      <c r="I9774"/>
    </row>
    <row r="9775" spans="1:9" x14ac:dyDescent="0.25">
      <c r="A9775" s="114" t="s">
        <v>2176</v>
      </c>
      <c r="B9775">
        <v>81</v>
      </c>
      <c r="C9775" s="114" t="s">
        <v>52</v>
      </c>
      <c r="D9775" s="114" t="s">
        <v>1256</v>
      </c>
      <c r="E9775" s="115">
        <v>44881</v>
      </c>
      <c r="F9775" s="192">
        <v>0.26097222222222222</v>
      </c>
      <c r="G9775">
        <v>2</v>
      </c>
      <c r="H9775" s="114" t="s">
        <v>1257</v>
      </c>
      <c r="I9775">
        <v>7362004</v>
      </c>
    </row>
    <row r="9776" spans="1:9" x14ac:dyDescent="0.25">
      <c r="A9776" s="114" t="s">
        <v>2176</v>
      </c>
      <c r="B9776">
        <v>82</v>
      </c>
      <c r="C9776" s="114" t="s">
        <v>53</v>
      </c>
      <c r="D9776" s="114" t="s">
        <v>1236</v>
      </c>
      <c r="E9776" s="115">
        <v>44881</v>
      </c>
      <c r="F9776" s="192">
        <v>0.26108796296296294</v>
      </c>
      <c r="G9776">
        <v>2</v>
      </c>
      <c r="H9776" s="114" t="s">
        <v>1237</v>
      </c>
      <c r="I9776"/>
    </row>
    <row r="9777" spans="1:9" x14ac:dyDescent="0.25">
      <c r="A9777" s="114" t="s">
        <v>2176</v>
      </c>
      <c r="B9777">
        <v>83</v>
      </c>
      <c r="C9777" s="114" t="s">
        <v>53</v>
      </c>
      <c r="D9777" s="114" t="s">
        <v>430</v>
      </c>
      <c r="E9777" s="115">
        <v>44881</v>
      </c>
      <c r="F9777" s="192">
        <v>0.26124999999999998</v>
      </c>
      <c r="G9777">
        <v>2</v>
      </c>
      <c r="H9777" s="114" t="s">
        <v>431</v>
      </c>
      <c r="I9777">
        <v>2099334</v>
      </c>
    </row>
    <row r="9778" spans="1:9" x14ac:dyDescent="0.25">
      <c r="A9778" s="114" t="s">
        <v>2176</v>
      </c>
      <c r="B9778">
        <v>84</v>
      </c>
      <c r="C9778" s="114" t="s">
        <v>53</v>
      </c>
      <c r="D9778" s="114" t="s">
        <v>1519</v>
      </c>
      <c r="E9778" s="115">
        <v>44881</v>
      </c>
      <c r="F9778" s="192">
        <v>0.26136574074074076</v>
      </c>
      <c r="G9778">
        <v>2</v>
      </c>
      <c r="H9778" s="114" t="s">
        <v>1520</v>
      </c>
      <c r="I9778"/>
    </row>
    <row r="9779" spans="1:9" x14ac:dyDescent="0.25">
      <c r="A9779" s="114" t="s">
        <v>2176</v>
      </c>
      <c r="B9779">
        <v>85</v>
      </c>
      <c r="C9779" s="114" t="s">
        <v>52</v>
      </c>
      <c r="D9779" s="114" t="s">
        <v>360</v>
      </c>
      <c r="E9779" s="115">
        <v>44881</v>
      </c>
      <c r="F9779" s="192">
        <v>0.26142361111111112</v>
      </c>
      <c r="G9779">
        <v>2</v>
      </c>
      <c r="H9779" s="114" t="s">
        <v>361</v>
      </c>
      <c r="I9779">
        <v>5503300</v>
      </c>
    </row>
    <row r="9780" spans="1:9" x14ac:dyDescent="0.25">
      <c r="A9780" s="114" t="s">
        <v>2176</v>
      </c>
      <c r="B9780">
        <v>86</v>
      </c>
      <c r="C9780" s="114" t="s">
        <v>52</v>
      </c>
      <c r="D9780" s="114" t="s">
        <v>302</v>
      </c>
      <c r="E9780" s="115">
        <v>44881</v>
      </c>
      <c r="F9780" s="192">
        <v>0.26187500000000002</v>
      </c>
      <c r="G9780">
        <v>2</v>
      </c>
      <c r="H9780" s="114" t="s">
        <v>303</v>
      </c>
      <c r="I9780">
        <v>5417847</v>
      </c>
    </row>
    <row r="9781" spans="1:9" x14ac:dyDescent="0.25">
      <c r="A9781" s="114" t="s">
        <v>2176</v>
      </c>
      <c r="B9781">
        <v>87</v>
      </c>
      <c r="C9781" s="114" t="s">
        <v>52</v>
      </c>
      <c r="D9781" s="114" t="s">
        <v>1314</v>
      </c>
      <c r="E9781" s="115">
        <v>44881</v>
      </c>
      <c r="F9781" s="192">
        <v>0.26221064814814815</v>
      </c>
      <c r="G9781">
        <v>2</v>
      </c>
      <c r="H9781" s="114" t="s">
        <v>1315</v>
      </c>
      <c r="I9781">
        <v>14810313</v>
      </c>
    </row>
    <row r="9782" spans="1:9" x14ac:dyDescent="0.25">
      <c r="A9782" s="114" t="s">
        <v>2176</v>
      </c>
      <c r="B9782">
        <v>88</v>
      </c>
      <c r="C9782" s="114" t="s">
        <v>53</v>
      </c>
      <c r="D9782" s="114" t="s">
        <v>1276</v>
      </c>
      <c r="E9782" s="115">
        <v>44881</v>
      </c>
      <c r="F9782" s="192">
        <v>0.26231481481481483</v>
      </c>
      <c r="G9782">
        <v>2</v>
      </c>
      <c r="H9782" s="114" t="s">
        <v>1277</v>
      </c>
      <c r="I9782"/>
    </row>
    <row r="9783" spans="1:9" x14ac:dyDescent="0.25">
      <c r="A9783" s="114" t="s">
        <v>2176</v>
      </c>
      <c r="B9783">
        <v>89</v>
      </c>
      <c r="C9783" s="114" t="s">
        <v>53</v>
      </c>
      <c r="D9783" s="114" t="s">
        <v>296</v>
      </c>
      <c r="E9783" s="115">
        <v>44881</v>
      </c>
      <c r="F9783" s="192">
        <v>0.26262731481481483</v>
      </c>
      <c r="G9783">
        <v>2</v>
      </c>
      <c r="H9783" s="114" t="s">
        <v>297</v>
      </c>
      <c r="I9783"/>
    </row>
    <row r="9784" spans="1:9" x14ac:dyDescent="0.25">
      <c r="A9784" s="114" t="s">
        <v>2176</v>
      </c>
      <c r="B9784">
        <v>90</v>
      </c>
      <c r="C9784" s="114" t="s">
        <v>52</v>
      </c>
      <c r="D9784" s="114" t="s">
        <v>304</v>
      </c>
      <c r="E9784" s="115">
        <v>44881</v>
      </c>
      <c r="F9784" s="192">
        <v>0.2628240740740741</v>
      </c>
      <c r="G9784">
        <v>2</v>
      </c>
      <c r="H9784" s="114" t="s">
        <v>305</v>
      </c>
      <c r="I9784">
        <v>5382631</v>
      </c>
    </row>
    <row r="9785" spans="1:9" x14ac:dyDescent="0.25">
      <c r="A9785" s="114" t="s">
        <v>2176</v>
      </c>
      <c r="B9785">
        <v>91</v>
      </c>
      <c r="C9785" s="114" t="s">
        <v>53</v>
      </c>
      <c r="D9785" s="114" t="s">
        <v>384</v>
      </c>
      <c r="E9785" s="115">
        <v>44881</v>
      </c>
      <c r="F9785" s="192">
        <v>0.26290509259259259</v>
      </c>
      <c r="G9785">
        <v>2</v>
      </c>
      <c r="H9785" s="114" t="s">
        <v>385</v>
      </c>
      <c r="I9785"/>
    </row>
    <row r="9786" spans="1:9" x14ac:dyDescent="0.25">
      <c r="A9786" s="114" t="s">
        <v>2176</v>
      </c>
      <c r="B9786">
        <v>92</v>
      </c>
      <c r="C9786" s="114" t="s">
        <v>53</v>
      </c>
      <c r="D9786" s="114" t="s">
        <v>354</v>
      </c>
      <c r="E9786" s="115">
        <v>44881</v>
      </c>
      <c r="F9786" s="192">
        <v>0.26329861111111114</v>
      </c>
      <c r="G9786">
        <v>2</v>
      </c>
      <c r="H9786" s="114" t="s">
        <v>355</v>
      </c>
      <c r="I9786"/>
    </row>
    <row r="9787" spans="1:9" x14ac:dyDescent="0.25">
      <c r="A9787" s="114" t="s">
        <v>2176</v>
      </c>
      <c r="B9787">
        <v>93</v>
      </c>
      <c r="C9787" s="114" t="s">
        <v>52</v>
      </c>
      <c r="D9787" s="114" t="s">
        <v>1798</v>
      </c>
      <c r="E9787" s="115">
        <v>44881</v>
      </c>
      <c r="F9787" s="192">
        <v>0.2633564814814815</v>
      </c>
      <c r="G9787">
        <v>2</v>
      </c>
      <c r="H9787" s="114" t="s">
        <v>1799</v>
      </c>
      <c r="I9787">
        <v>14112338</v>
      </c>
    </row>
    <row r="9788" spans="1:9" x14ac:dyDescent="0.25">
      <c r="A9788" s="114" t="s">
        <v>2176</v>
      </c>
      <c r="B9788">
        <v>94</v>
      </c>
      <c r="C9788" s="114" t="s">
        <v>54</v>
      </c>
      <c r="D9788" s="114" t="s">
        <v>625</v>
      </c>
      <c r="E9788" s="115">
        <v>44881</v>
      </c>
      <c r="F9788" s="192">
        <v>0.26383101851851853</v>
      </c>
      <c r="G9788">
        <v>2</v>
      </c>
      <c r="H9788" s="114" t="s">
        <v>626</v>
      </c>
      <c r="I9788">
        <v>3414184</v>
      </c>
    </row>
    <row r="9789" spans="1:9" x14ac:dyDescent="0.25">
      <c r="A9789" s="114" t="s">
        <v>2176</v>
      </c>
      <c r="B9789">
        <v>95</v>
      </c>
      <c r="C9789" s="114" t="s">
        <v>54</v>
      </c>
      <c r="D9789" s="114" t="s">
        <v>310</v>
      </c>
      <c r="E9789" s="115">
        <v>44881</v>
      </c>
      <c r="F9789" s="192">
        <v>0.26424768518518521</v>
      </c>
      <c r="G9789">
        <v>2</v>
      </c>
      <c r="H9789" s="114" t="s">
        <v>311</v>
      </c>
      <c r="I9789">
        <v>5339045</v>
      </c>
    </row>
    <row r="9790" spans="1:9" x14ac:dyDescent="0.25">
      <c r="A9790" s="114" t="s">
        <v>2176</v>
      </c>
      <c r="B9790">
        <v>96</v>
      </c>
      <c r="C9790" s="114" t="s">
        <v>53</v>
      </c>
      <c r="D9790" s="114" t="s">
        <v>510</v>
      </c>
      <c r="E9790" s="115">
        <v>44881</v>
      </c>
      <c r="F9790" s="192">
        <v>0.26439814814814816</v>
      </c>
      <c r="G9790">
        <v>2</v>
      </c>
      <c r="H9790" s="114" t="s">
        <v>511</v>
      </c>
      <c r="I9790">
        <v>2024822</v>
      </c>
    </row>
    <row r="9791" spans="1:9" x14ac:dyDescent="0.25">
      <c r="A9791" s="114" t="s">
        <v>2176</v>
      </c>
      <c r="B9791">
        <v>97</v>
      </c>
      <c r="C9791" s="114" t="s">
        <v>54</v>
      </c>
      <c r="D9791" s="114" t="s">
        <v>1851</v>
      </c>
      <c r="E9791" s="115">
        <v>44881</v>
      </c>
      <c r="F9791" s="192">
        <v>0.26473379629629629</v>
      </c>
      <c r="G9791">
        <v>2</v>
      </c>
      <c r="H9791" s="114" t="s">
        <v>1852</v>
      </c>
      <c r="I9791">
        <v>7362024</v>
      </c>
    </row>
    <row r="9792" spans="1:9" x14ac:dyDescent="0.25">
      <c r="A9792" s="114" t="s">
        <v>2176</v>
      </c>
      <c r="B9792">
        <v>98</v>
      </c>
      <c r="C9792" s="114" t="s">
        <v>54</v>
      </c>
      <c r="D9792" s="114" t="s">
        <v>986</v>
      </c>
      <c r="E9792" s="115">
        <v>44881</v>
      </c>
      <c r="F9792" s="192">
        <v>0.26480324074074074</v>
      </c>
      <c r="G9792">
        <v>2</v>
      </c>
      <c r="H9792" s="114" t="s">
        <v>987</v>
      </c>
      <c r="I9792">
        <v>6719319</v>
      </c>
    </row>
    <row r="9793" spans="1:9" x14ac:dyDescent="0.25">
      <c r="A9793" s="114" t="s">
        <v>2176</v>
      </c>
      <c r="B9793">
        <v>99</v>
      </c>
      <c r="C9793" s="114" t="s">
        <v>54</v>
      </c>
      <c r="D9793" s="114" t="s">
        <v>448</v>
      </c>
      <c r="E9793" s="115">
        <v>44881</v>
      </c>
      <c r="F9793" s="192">
        <v>0.26502314814814815</v>
      </c>
      <c r="G9793">
        <v>2</v>
      </c>
      <c r="H9793" s="114" t="s">
        <v>449</v>
      </c>
      <c r="I9793">
        <v>5353949</v>
      </c>
    </row>
    <row r="9794" spans="1:9" x14ac:dyDescent="0.25">
      <c r="A9794" s="114" t="s">
        <v>2176</v>
      </c>
      <c r="B9794">
        <v>100</v>
      </c>
      <c r="C9794" s="114" t="s">
        <v>54</v>
      </c>
      <c r="D9794" s="114" t="s">
        <v>684</v>
      </c>
      <c r="E9794" s="115">
        <v>44881</v>
      </c>
      <c r="F9794" s="192">
        <v>0.26505787037037037</v>
      </c>
      <c r="G9794">
        <v>2</v>
      </c>
      <c r="H9794" s="114" t="s">
        <v>685</v>
      </c>
      <c r="I9794">
        <v>5505462</v>
      </c>
    </row>
    <row r="9795" spans="1:9" x14ac:dyDescent="0.25">
      <c r="A9795" s="114" t="s">
        <v>2176</v>
      </c>
      <c r="B9795">
        <v>101</v>
      </c>
      <c r="C9795" s="114" t="s">
        <v>54</v>
      </c>
      <c r="D9795" s="114" t="s">
        <v>1374</v>
      </c>
      <c r="E9795" s="115">
        <v>44881</v>
      </c>
      <c r="F9795" s="192">
        <v>0.26523148148148146</v>
      </c>
      <c r="G9795">
        <v>2</v>
      </c>
      <c r="H9795" s="114" t="s">
        <v>1375</v>
      </c>
      <c r="I9795">
        <v>5499412</v>
      </c>
    </row>
    <row r="9796" spans="1:9" x14ac:dyDescent="0.25">
      <c r="A9796" s="114" t="s">
        <v>2176</v>
      </c>
      <c r="B9796">
        <v>102</v>
      </c>
      <c r="C9796" s="114" t="s">
        <v>54</v>
      </c>
      <c r="D9796" s="114" t="s">
        <v>823</v>
      </c>
      <c r="E9796" s="115">
        <v>44881</v>
      </c>
      <c r="F9796" s="192">
        <v>0.26527777777777778</v>
      </c>
      <c r="G9796">
        <v>2</v>
      </c>
      <c r="H9796" s="114" t="s">
        <v>824</v>
      </c>
      <c r="I9796">
        <v>8330114</v>
      </c>
    </row>
    <row r="9797" spans="1:9" x14ac:dyDescent="0.25">
      <c r="A9797" s="114" t="s">
        <v>2176</v>
      </c>
      <c r="B9797">
        <v>103</v>
      </c>
      <c r="C9797" s="114" t="s">
        <v>52</v>
      </c>
      <c r="D9797" s="114" t="s">
        <v>665</v>
      </c>
      <c r="E9797" s="115">
        <v>44881</v>
      </c>
      <c r="F9797" s="192">
        <v>0.26593749999999999</v>
      </c>
      <c r="G9797">
        <v>2</v>
      </c>
      <c r="H9797" s="114" t="s">
        <v>666</v>
      </c>
      <c r="I9797">
        <v>3666519</v>
      </c>
    </row>
    <row r="9798" spans="1:9" x14ac:dyDescent="0.25">
      <c r="A9798" s="114" t="s">
        <v>2176</v>
      </c>
      <c r="B9798">
        <v>104</v>
      </c>
      <c r="C9798" s="114" t="s">
        <v>54</v>
      </c>
      <c r="D9798" s="114" t="s">
        <v>338</v>
      </c>
      <c r="E9798" s="115">
        <v>44881</v>
      </c>
      <c r="F9798" s="192">
        <v>0.2661574074074074</v>
      </c>
      <c r="G9798">
        <v>2</v>
      </c>
      <c r="H9798" s="114" t="s">
        <v>339</v>
      </c>
      <c r="I9798">
        <v>8414045</v>
      </c>
    </row>
    <row r="9799" spans="1:9" x14ac:dyDescent="0.25">
      <c r="A9799" s="114" t="s">
        <v>2176</v>
      </c>
      <c r="B9799">
        <v>105</v>
      </c>
      <c r="C9799" s="114" t="s">
        <v>53</v>
      </c>
      <c r="D9799" s="114" t="s">
        <v>1318</v>
      </c>
      <c r="E9799" s="115">
        <v>44881</v>
      </c>
      <c r="F9799" s="192">
        <v>0.26624999999999999</v>
      </c>
      <c r="G9799">
        <v>2</v>
      </c>
      <c r="H9799" s="114" t="s">
        <v>1319</v>
      </c>
      <c r="I9799"/>
    </row>
    <row r="9800" spans="1:9" x14ac:dyDescent="0.25">
      <c r="A9800" s="114" t="s">
        <v>2176</v>
      </c>
      <c r="B9800">
        <v>106</v>
      </c>
      <c r="C9800" s="114" t="s">
        <v>54</v>
      </c>
      <c r="D9800" s="114" t="s">
        <v>312</v>
      </c>
      <c r="E9800" s="115">
        <v>44881</v>
      </c>
      <c r="F9800" s="192">
        <v>0.26681712962962961</v>
      </c>
      <c r="G9800">
        <v>2</v>
      </c>
      <c r="H9800" s="114" t="s">
        <v>313</v>
      </c>
      <c r="I9800">
        <v>5511423</v>
      </c>
    </row>
    <row r="9801" spans="1:9" x14ac:dyDescent="0.25">
      <c r="A9801" s="114" t="s">
        <v>2176</v>
      </c>
      <c r="B9801">
        <v>107</v>
      </c>
      <c r="C9801" s="114" t="s">
        <v>53</v>
      </c>
      <c r="D9801" s="114" t="s">
        <v>320</v>
      </c>
      <c r="E9801" s="115">
        <v>44881</v>
      </c>
      <c r="F9801" s="192">
        <v>0.26753472222222224</v>
      </c>
      <c r="G9801">
        <v>2</v>
      </c>
      <c r="H9801" s="114" t="s">
        <v>321</v>
      </c>
      <c r="I9801">
        <v>3385712</v>
      </c>
    </row>
    <row r="9802" spans="1:9" x14ac:dyDescent="0.25">
      <c r="A9802" s="114" t="s">
        <v>2176</v>
      </c>
      <c r="B9802">
        <v>108</v>
      </c>
      <c r="C9802" s="114" t="s">
        <v>53</v>
      </c>
      <c r="D9802" s="114" t="s">
        <v>649</v>
      </c>
      <c r="E9802" s="115">
        <v>44881</v>
      </c>
      <c r="F9802" s="192">
        <v>0.26756944444444447</v>
      </c>
      <c r="G9802">
        <v>2</v>
      </c>
      <c r="H9802" s="114" t="s">
        <v>650</v>
      </c>
      <c r="I9802"/>
    </row>
    <row r="9803" spans="1:9" x14ac:dyDescent="0.25">
      <c r="A9803" s="114" t="s">
        <v>2176</v>
      </c>
      <c r="B9803">
        <v>109</v>
      </c>
      <c r="C9803" s="114" t="s">
        <v>52</v>
      </c>
      <c r="D9803" s="114" t="s">
        <v>1907</v>
      </c>
      <c r="E9803" s="115">
        <v>44881</v>
      </c>
      <c r="F9803" s="192">
        <v>0.26761574074074074</v>
      </c>
      <c r="G9803">
        <v>2</v>
      </c>
      <c r="H9803" s="114" t="s">
        <v>1908</v>
      </c>
      <c r="I9803">
        <v>4848209</v>
      </c>
    </row>
    <row r="9804" spans="1:9" x14ac:dyDescent="0.25">
      <c r="A9804" s="114" t="s">
        <v>2176</v>
      </c>
      <c r="B9804">
        <v>110</v>
      </c>
      <c r="C9804" s="114" t="s">
        <v>54</v>
      </c>
      <c r="D9804" s="114" t="s">
        <v>280</v>
      </c>
      <c r="E9804" s="115">
        <v>44881</v>
      </c>
      <c r="F9804" s="192">
        <v>0.26793981481481483</v>
      </c>
      <c r="G9804">
        <v>2</v>
      </c>
      <c r="H9804" s="114" t="s">
        <v>281</v>
      </c>
      <c r="I9804">
        <v>14811856</v>
      </c>
    </row>
    <row r="9805" spans="1:9" x14ac:dyDescent="0.25">
      <c r="A9805" s="114" t="s">
        <v>2176</v>
      </c>
      <c r="B9805">
        <v>111</v>
      </c>
      <c r="C9805" s="114" t="s">
        <v>54</v>
      </c>
      <c r="D9805" s="114" t="s">
        <v>633</v>
      </c>
      <c r="E9805" s="115">
        <v>44881</v>
      </c>
      <c r="F9805" s="192">
        <v>0.26796296296296296</v>
      </c>
      <c r="G9805">
        <v>2</v>
      </c>
      <c r="H9805" s="114" t="s">
        <v>634</v>
      </c>
      <c r="I9805">
        <v>5335728</v>
      </c>
    </row>
    <row r="9806" spans="1:9" x14ac:dyDescent="0.25">
      <c r="A9806" s="114" t="s">
        <v>2176</v>
      </c>
      <c r="B9806">
        <v>112</v>
      </c>
      <c r="C9806" s="114" t="s">
        <v>54</v>
      </c>
      <c r="D9806" s="114" t="s">
        <v>292</v>
      </c>
      <c r="E9806" s="115">
        <v>44881</v>
      </c>
      <c r="F9806" s="192">
        <v>0.26802083333333332</v>
      </c>
      <c r="G9806">
        <v>2</v>
      </c>
      <c r="H9806" s="114" t="s">
        <v>293</v>
      </c>
      <c r="I9806">
        <v>2052005</v>
      </c>
    </row>
    <row r="9807" spans="1:9" x14ac:dyDescent="0.25">
      <c r="A9807" s="114" t="s">
        <v>2176</v>
      </c>
      <c r="B9807">
        <v>113</v>
      </c>
      <c r="C9807" s="114" t="s">
        <v>53</v>
      </c>
      <c r="D9807" s="114" t="s">
        <v>546</v>
      </c>
      <c r="E9807" s="115">
        <v>44881</v>
      </c>
      <c r="F9807" s="192">
        <v>0.26858796296296295</v>
      </c>
      <c r="G9807">
        <v>2</v>
      </c>
      <c r="H9807" s="114" t="s">
        <v>547</v>
      </c>
      <c r="I9807">
        <v>14808682</v>
      </c>
    </row>
    <row r="9808" spans="1:9" x14ac:dyDescent="0.25">
      <c r="A9808" s="114" t="s">
        <v>2176</v>
      </c>
      <c r="B9808">
        <v>114</v>
      </c>
      <c r="C9808" s="114" t="s">
        <v>53</v>
      </c>
      <c r="D9808" s="114" t="s">
        <v>1602</v>
      </c>
      <c r="E9808" s="115">
        <v>44881</v>
      </c>
      <c r="F9808" s="192">
        <v>0.26862268518518517</v>
      </c>
      <c r="G9808">
        <v>2</v>
      </c>
      <c r="H9808" s="114" t="s">
        <v>1603</v>
      </c>
      <c r="I9808"/>
    </row>
    <row r="9809" spans="1:9" x14ac:dyDescent="0.25">
      <c r="A9809" s="114" t="s">
        <v>2176</v>
      </c>
      <c r="B9809">
        <v>115</v>
      </c>
      <c r="C9809" s="114" t="s">
        <v>52</v>
      </c>
      <c r="D9809" s="114" t="s">
        <v>1766</v>
      </c>
      <c r="E9809" s="115">
        <v>44881</v>
      </c>
      <c r="F9809" s="192">
        <v>0.26873842592592595</v>
      </c>
      <c r="G9809">
        <v>2</v>
      </c>
      <c r="H9809" s="114" t="s">
        <v>1767</v>
      </c>
      <c r="I9809">
        <v>15027402</v>
      </c>
    </row>
    <row r="9810" spans="1:9" x14ac:dyDescent="0.25">
      <c r="A9810" s="114" t="s">
        <v>2176</v>
      </c>
      <c r="B9810">
        <v>116</v>
      </c>
      <c r="C9810" s="114" t="s">
        <v>52</v>
      </c>
      <c r="D9810" s="114" t="s">
        <v>690</v>
      </c>
      <c r="E9810" s="115">
        <v>44881</v>
      </c>
      <c r="F9810" s="192">
        <v>0.26912037037037034</v>
      </c>
      <c r="G9810">
        <v>2</v>
      </c>
      <c r="H9810" s="114" t="s">
        <v>691</v>
      </c>
      <c r="I9810">
        <v>5483873</v>
      </c>
    </row>
    <row r="9811" spans="1:9" x14ac:dyDescent="0.25">
      <c r="A9811" s="114" t="s">
        <v>2176</v>
      </c>
      <c r="B9811">
        <v>117</v>
      </c>
      <c r="C9811" s="114" t="s">
        <v>53</v>
      </c>
      <c r="D9811" s="114" t="s">
        <v>522</v>
      </c>
      <c r="E9811" s="115">
        <v>44881</v>
      </c>
      <c r="F9811" s="192">
        <v>0.2698726851851852</v>
      </c>
      <c r="G9811">
        <v>2</v>
      </c>
      <c r="H9811" s="114" t="s">
        <v>523</v>
      </c>
      <c r="I9811">
        <v>14930521</v>
      </c>
    </row>
    <row r="9812" spans="1:9" x14ac:dyDescent="0.25">
      <c r="A9812" s="114" t="s">
        <v>2176</v>
      </c>
      <c r="B9812">
        <v>118</v>
      </c>
      <c r="C9812" s="114" t="s">
        <v>52</v>
      </c>
      <c r="D9812" s="114" t="s">
        <v>619</v>
      </c>
      <c r="E9812" s="115">
        <v>44881</v>
      </c>
      <c r="F9812" s="192">
        <v>0.27004629629629628</v>
      </c>
      <c r="G9812">
        <v>2</v>
      </c>
      <c r="H9812" s="114" t="s">
        <v>620</v>
      </c>
      <c r="I9812">
        <v>14812406</v>
      </c>
    </row>
    <row r="9813" spans="1:9" x14ac:dyDescent="0.25">
      <c r="A9813" s="114" t="s">
        <v>2176</v>
      </c>
      <c r="B9813">
        <v>119</v>
      </c>
      <c r="C9813" s="114" t="s">
        <v>54</v>
      </c>
      <c r="D9813" s="114" t="s">
        <v>284</v>
      </c>
      <c r="E9813" s="115">
        <v>44881</v>
      </c>
      <c r="F9813" s="192">
        <v>0.27011574074074074</v>
      </c>
      <c r="G9813">
        <v>2</v>
      </c>
      <c r="H9813" s="114" t="s">
        <v>285</v>
      </c>
      <c r="I9813">
        <v>5348192</v>
      </c>
    </row>
    <row r="9814" spans="1:9" x14ac:dyDescent="0.25">
      <c r="A9814" s="114" t="s">
        <v>2176</v>
      </c>
      <c r="B9814">
        <v>120</v>
      </c>
      <c r="C9814" s="114" t="s">
        <v>54</v>
      </c>
      <c r="D9814" s="114" t="s">
        <v>256</v>
      </c>
      <c r="E9814" s="115">
        <v>44881</v>
      </c>
      <c r="F9814" s="192">
        <v>0.27018518518518519</v>
      </c>
      <c r="G9814">
        <v>2</v>
      </c>
      <c r="H9814" s="114" t="s">
        <v>257</v>
      </c>
      <c r="I9814">
        <v>14811898</v>
      </c>
    </row>
    <row r="9815" spans="1:9" x14ac:dyDescent="0.25">
      <c r="A9815" s="114" t="s">
        <v>2176</v>
      </c>
      <c r="B9815">
        <v>121</v>
      </c>
      <c r="C9815" s="114" t="s">
        <v>54</v>
      </c>
      <c r="D9815" s="114" t="s">
        <v>258</v>
      </c>
      <c r="E9815" s="115">
        <v>44881</v>
      </c>
      <c r="F9815" s="192">
        <v>0.27025462962962965</v>
      </c>
      <c r="G9815">
        <v>2</v>
      </c>
      <c r="H9815" s="114" t="s">
        <v>259</v>
      </c>
      <c r="I9815">
        <v>14808896</v>
      </c>
    </row>
    <row r="9816" spans="1:9" x14ac:dyDescent="0.25">
      <c r="A9816" s="114" t="s">
        <v>2176</v>
      </c>
      <c r="B9816">
        <v>122</v>
      </c>
      <c r="C9816" s="114" t="s">
        <v>53</v>
      </c>
      <c r="D9816" s="114" t="s">
        <v>370</v>
      </c>
      <c r="E9816" s="115">
        <v>44881</v>
      </c>
      <c r="F9816" s="192">
        <v>0.27033564814814814</v>
      </c>
      <c r="G9816">
        <v>2</v>
      </c>
      <c r="H9816" s="114" t="s">
        <v>371</v>
      </c>
      <c r="I9816"/>
    </row>
    <row r="9817" spans="1:9" x14ac:dyDescent="0.25">
      <c r="A9817" s="114" t="s">
        <v>2176</v>
      </c>
      <c r="B9817">
        <v>123</v>
      </c>
      <c r="C9817" s="114" t="s">
        <v>54</v>
      </c>
      <c r="D9817" s="114" t="s">
        <v>264</v>
      </c>
      <c r="E9817" s="115">
        <v>44881</v>
      </c>
      <c r="F9817" s="192">
        <v>0.27037037037037037</v>
      </c>
      <c r="G9817">
        <v>2</v>
      </c>
      <c r="H9817" s="114" t="s">
        <v>265</v>
      </c>
      <c r="I9817">
        <v>5350791</v>
      </c>
    </row>
    <row r="9818" spans="1:9" x14ac:dyDescent="0.25">
      <c r="A9818" s="114" t="s">
        <v>2176</v>
      </c>
      <c r="B9818">
        <v>124</v>
      </c>
      <c r="C9818" s="114" t="s">
        <v>53</v>
      </c>
      <c r="D9818" s="114" t="s">
        <v>714</v>
      </c>
      <c r="E9818" s="115">
        <v>44881</v>
      </c>
      <c r="F9818" s="192">
        <v>0.27053240740740742</v>
      </c>
      <c r="G9818">
        <v>2</v>
      </c>
      <c r="H9818" s="114" t="s">
        <v>715</v>
      </c>
      <c r="I9818"/>
    </row>
    <row r="9819" spans="1:9" x14ac:dyDescent="0.25">
      <c r="A9819" s="114" t="s">
        <v>2176</v>
      </c>
      <c r="B9819">
        <v>125</v>
      </c>
      <c r="C9819" s="114" t="s">
        <v>53</v>
      </c>
      <c r="D9819" s="114" t="s">
        <v>704</v>
      </c>
      <c r="E9819" s="115">
        <v>44881</v>
      </c>
      <c r="F9819" s="192">
        <v>0.27057870370370368</v>
      </c>
      <c r="G9819">
        <v>2</v>
      </c>
      <c r="H9819" s="114" t="s">
        <v>705</v>
      </c>
      <c r="I9819"/>
    </row>
    <row r="9820" spans="1:9" x14ac:dyDescent="0.25">
      <c r="A9820" s="114" t="s">
        <v>2176</v>
      </c>
      <c r="B9820">
        <v>126</v>
      </c>
      <c r="C9820" s="114" t="s">
        <v>52</v>
      </c>
      <c r="D9820" s="114" t="s">
        <v>779</v>
      </c>
      <c r="E9820" s="115">
        <v>44881</v>
      </c>
      <c r="F9820" s="192">
        <v>0.27118055555555554</v>
      </c>
      <c r="G9820">
        <v>2</v>
      </c>
      <c r="H9820" s="114" t="s">
        <v>780</v>
      </c>
      <c r="I9820">
        <v>5381595</v>
      </c>
    </row>
    <row r="9821" spans="1:9" x14ac:dyDescent="0.25">
      <c r="A9821" s="114" t="s">
        <v>2176</v>
      </c>
      <c r="B9821">
        <v>127</v>
      </c>
      <c r="C9821" s="114" t="s">
        <v>53</v>
      </c>
      <c r="D9821" s="114" t="s">
        <v>1080</v>
      </c>
      <c r="E9821" s="115">
        <v>44881</v>
      </c>
      <c r="F9821" s="192">
        <v>0.27141203703703703</v>
      </c>
      <c r="G9821">
        <v>2</v>
      </c>
      <c r="H9821" s="114" t="s">
        <v>1081</v>
      </c>
      <c r="I9821"/>
    </row>
    <row r="9822" spans="1:9" x14ac:dyDescent="0.25">
      <c r="A9822" s="114" t="s">
        <v>2176</v>
      </c>
      <c r="B9822">
        <v>128</v>
      </c>
      <c r="C9822" s="114" t="s">
        <v>54</v>
      </c>
      <c r="D9822" s="114" t="s">
        <v>272</v>
      </c>
      <c r="E9822" s="115">
        <v>44881</v>
      </c>
      <c r="F9822" s="192">
        <v>0.27223379629629629</v>
      </c>
      <c r="G9822">
        <v>2</v>
      </c>
      <c r="H9822" s="114" t="s">
        <v>273</v>
      </c>
      <c r="I9822">
        <v>5370529</v>
      </c>
    </row>
    <row r="9823" spans="1:9" x14ac:dyDescent="0.25">
      <c r="A9823" s="114" t="s">
        <v>2176</v>
      </c>
      <c r="B9823">
        <v>129</v>
      </c>
      <c r="C9823" s="114" t="s">
        <v>54</v>
      </c>
      <c r="D9823" s="114" t="s">
        <v>2133</v>
      </c>
      <c r="E9823" s="115">
        <v>44881</v>
      </c>
      <c r="F9823" s="192">
        <v>0.27319444444444446</v>
      </c>
      <c r="G9823">
        <v>2</v>
      </c>
      <c r="H9823" s="114" t="s">
        <v>2134</v>
      </c>
      <c r="I9823">
        <v>14929807</v>
      </c>
    </row>
    <row r="9824" spans="1:9" x14ac:dyDescent="0.25">
      <c r="A9824" s="114" t="s">
        <v>2176</v>
      </c>
      <c r="B9824">
        <v>130</v>
      </c>
      <c r="C9824" s="114" t="s">
        <v>53</v>
      </c>
      <c r="D9824" s="114" t="s">
        <v>348</v>
      </c>
      <c r="E9824" s="115">
        <v>44881</v>
      </c>
      <c r="F9824" s="192">
        <v>0.27369212962962963</v>
      </c>
      <c r="G9824">
        <v>2</v>
      </c>
      <c r="H9824" s="114" t="s">
        <v>349</v>
      </c>
      <c r="I9824"/>
    </row>
    <row r="9825" spans="1:9" x14ac:dyDescent="0.25">
      <c r="A9825" s="114" t="s">
        <v>2176</v>
      </c>
      <c r="B9825">
        <v>131</v>
      </c>
      <c r="C9825" s="114" t="s">
        <v>53</v>
      </c>
      <c r="D9825" s="114" t="s">
        <v>366</v>
      </c>
      <c r="E9825" s="115">
        <v>44881</v>
      </c>
      <c r="F9825" s="192">
        <v>0.27374999999999999</v>
      </c>
      <c r="G9825">
        <v>2</v>
      </c>
      <c r="H9825" s="114" t="s">
        <v>367</v>
      </c>
      <c r="I9825"/>
    </row>
    <row r="9826" spans="1:9" x14ac:dyDescent="0.25">
      <c r="A9826" s="114" t="s">
        <v>2176</v>
      </c>
      <c r="B9826">
        <v>132</v>
      </c>
      <c r="C9826" s="114" t="s">
        <v>52</v>
      </c>
      <c r="D9826" s="114" t="s">
        <v>350</v>
      </c>
      <c r="E9826" s="115">
        <v>44881</v>
      </c>
      <c r="F9826" s="192">
        <v>0.2738888888888889</v>
      </c>
      <c r="G9826">
        <v>2</v>
      </c>
      <c r="H9826" s="114" t="s">
        <v>351</v>
      </c>
      <c r="I9826">
        <v>14929941</v>
      </c>
    </row>
    <row r="9827" spans="1:9" x14ac:dyDescent="0.25">
      <c r="A9827" s="114" t="s">
        <v>2176</v>
      </c>
      <c r="B9827">
        <v>133</v>
      </c>
      <c r="C9827" s="114" t="s">
        <v>54</v>
      </c>
      <c r="D9827" s="114" t="s">
        <v>616</v>
      </c>
      <c r="E9827" s="115">
        <v>44881</v>
      </c>
      <c r="F9827" s="192">
        <v>0.27395833333333336</v>
      </c>
      <c r="G9827">
        <v>2</v>
      </c>
      <c r="H9827" s="114" t="s">
        <v>617</v>
      </c>
      <c r="I9827">
        <v>3668296</v>
      </c>
    </row>
    <row r="9828" spans="1:9" x14ac:dyDescent="0.25">
      <c r="A9828" s="114" t="s">
        <v>2176</v>
      </c>
      <c r="B9828">
        <v>134</v>
      </c>
      <c r="C9828" s="114" t="s">
        <v>54</v>
      </c>
      <c r="D9828" s="114" t="s">
        <v>342</v>
      </c>
      <c r="E9828" s="115">
        <v>44881</v>
      </c>
      <c r="F9828" s="192">
        <v>0.27401620370370372</v>
      </c>
      <c r="G9828">
        <v>2</v>
      </c>
      <c r="H9828" s="114" t="s">
        <v>343</v>
      </c>
      <c r="I9828">
        <v>6709035</v>
      </c>
    </row>
    <row r="9829" spans="1:9" x14ac:dyDescent="0.25">
      <c r="A9829" s="114" t="s">
        <v>2176</v>
      </c>
      <c r="B9829">
        <v>135</v>
      </c>
      <c r="C9829" s="114" t="s">
        <v>53</v>
      </c>
      <c r="D9829" s="114" t="s">
        <v>1170</v>
      </c>
      <c r="E9829" s="115">
        <v>44881</v>
      </c>
      <c r="F9829" s="192">
        <v>0.27412037037037035</v>
      </c>
      <c r="G9829">
        <v>2</v>
      </c>
      <c r="H9829" s="114" t="s">
        <v>1171</v>
      </c>
      <c r="I9829"/>
    </row>
    <row r="9830" spans="1:9" x14ac:dyDescent="0.25">
      <c r="A9830" s="114" t="s">
        <v>2176</v>
      </c>
      <c r="B9830">
        <v>136</v>
      </c>
      <c r="C9830" s="114" t="s">
        <v>53</v>
      </c>
      <c r="D9830" s="114" t="s">
        <v>1909</v>
      </c>
      <c r="E9830" s="115">
        <v>44881</v>
      </c>
      <c r="F9830" s="192">
        <v>0.27415509259259258</v>
      </c>
      <c r="G9830">
        <v>2</v>
      </c>
      <c r="H9830" s="114" t="s">
        <v>1910</v>
      </c>
      <c r="I9830">
        <v>14964946</v>
      </c>
    </row>
    <row r="9831" spans="1:9" x14ac:dyDescent="0.25">
      <c r="A9831" s="114" t="s">
        <v>2176</v>
      </c>
      <c r="B9831">
        <v>137</v>
      </c>
      <c r="C9831" s="114" t="s">
        <v>54</v>
      </c>
      <c r="D9831" s="114" t="s">
        <v>450</v>
      </c>
      <c r="E9831" s="115">
        <v>44881</v>
      </c>
      <c r="F9831" s="192">
        <v>0.27528935185185183</v>
      </c>
      <c r="G9831">
        <v>2</v>
      </c>
      <c r="H9831" s="114" t="s">
        <v>451</v>
      </c>
      <c r="I9831"/>
    </row>
    <row r="9832" spans="1:9" x14ac:dyDescent="0.25">
      <c r="A9832" s="114" t="s">
        <v>2176</v>
      </c>
      <c r="B9832">
        <v>138</v>
      </c>
      <c r="C9832" s="114" t="s">
        <v>54</v>
      </c>
      <c r="D9832" s="114" t="s">
        <v>426</v>
      </c>
      <c r="E9832" s="115">
        <v>44881</v>
      </c>
      <c r="F9832" s="192">
        <v>0.27535879629629628</v>
      </c>
      <c r="G9832">
        <v>2</v>
      </c>
      <c r="H9832" s="114" t="s">
        <v>427</v>
      </c>
      <c r="I9832">
        <v>6701776</v>
      </c>
    </row>
    <row r="9833" spans="1:9" x14ac:dyDescent="0.25">
      <c r="A9833" s="114" t="s">
        <v>2176</v>
      </c>
      <c r="B9833">
        <v>139</v>
      </c>
      <c r="C9833" s="114" t="s">
        <v>54</v>
      </c>
      <c r="D9833" s="114" t="s">
        <v>452</v>
      </c>
      <c r="E9833" s="115">
        <v>44881</v>
      </c>
      <c r="F9833" s="192">
        <v>0.27542824074074074</v>
      </c>
      <c r="G9833">
        <v>2</v>
      </c>
      <c r="H9833" s="114" t="s">
        <v>453</v>
      </c>
      <c r="I9833">
        <v>5341488</v>
      </c>
    </row>
    <row r="9834" spans="1:9" x14ac:dyDescent="0.25">
      <c r="A9834" s="114" t="s">
        <v>2176</v>
      </c>
      <c r="B9834">
        <v>140</v>
      </c>
      <c r="C9834" s="114" t="s">
        <v>53</v>
      </c>
      <c r="D9834" s="114" t="s">
        <v>1061</v>
      </c>
      <c r="E9834" s="115">
        <v>44881</v>
      </c>
      <c r="F9834" s="192">
        <v>0.27628472222222222</v>
      </c>
      <c r="G9834">
        <v>2</v>
      </c>
      <c r="H9834" s="114" t="s">
        <v>1062</v>
      </c>
      <c r="I9834"/>
    </row>
    <row r="9835" spans="1:9" x14ac:dyDescent="0.25">
      <c r="A9835" s="114" t="s">
        <v>2176</v>
      </c>
      <c r="B9835">
        <v>141</v>
      </c>
      <c r="C9835" s="114" t="s">
        <v>53</v>
      </c>
      <c r="D9835" s="114" t="s">
        <v>1523</v>
      </c>
      <c r="E9835" s="115">
        <v>44881</v>
      </c>
      <c r="F9835" s="192">
        <v>0.27634259259259258</v>
      </c>
      <c r="G9835">
        <v>2</v>
      </c>
      <c r="H9835" s="114" t="s">
        <v>1524</v>
      </c>
      <c r="I9835">
        <v>5511104</v>
      </c>
    </row>
    <row r="9836" spans="1:9" x14ac:dyDescent="0.25">
      <c r="A9836" s="114" t="s">
        <v>2176</v>
      </c>
      <c r="B9836">
        <v>142</v>
      </c>
      <c r="C9836" s="114" t="s">
        <v>53</v>
      </c>
      <c r="D9836" s="114" t="s">
        <v>1927</v>
      </c>
      <c r="E9836" s="115">
        <v>44881</v>
      </c>
      <c r="F9836" s="192">
        <v>0.27642361111111113</v>
      </c>
      <c r="G9836">
        <v>2</v>
      </c>
      <c r="H9836" s="114" t="s">
        <v>1928</v>
      </c>
      <c r="I9836"/>
    </row>
    <row r="9837" spans="1:9" x14ac:dyDescent="0.25">
      <c r="A9837" s="114" t="s">
        <v>2176</v>
      </c>
      <c r="B9837">
        <v>143</v>
      </c>
      <c r="C9837" s="114" t="s">
        <v>53</v>
      </c>
      <c r="D9837" s="114" t="s">
        <v>1097</v>
      </c>
      <c r="E9837" s="115">
        <v>44881</v>
      </c>
      <c r="F9837" s="192">
        <v>0.27648148148148149</v>
      </c>
      <c r="G9837">
        <v>2</v>
      </c>
      <c r="H9837" s="114" t="s">
        <v>1098</v>
      </c>
      <c r="I9837">
        <v>2091143</v>
      </c>
    </row>
    <row r="9838" spans="1:9" x14ac:dyDescent="0.25">
      <c r="A9838" s="114" t="s">
        <v>2176</v>
      </c>
      <c r="B9838">
        <v>144</v>
      </c>
      <c r="C9838" s="114" t="s">
        <v>53</v>
      </c>
      <c r="D9838" s="114" t="s">
        <v>768</v>
      </c>
      <c r="E9838" s="115">
        <v>44881</v>
      </c>
      <c r="F9838" s="192">
        <v>0.27655092592592595</v>
      </c>
      <c r="G9838">
        <v>2</v>
      </c>
      <c r="H9838" s="114" t="s">
        <v>769</v>
      </c>
      <c r="I9838"/>
    </row>
    <row r="9839" spans="1:9" x14ac:dyDescent="0.25">
      <c r="A9839" s="114" t="s">
        <v>2176</v>
      </c>
      <c r="B9839">
        <v>145</v>
      </c>
      <c r="C9839" s="114" t="s">
        <v>52</v>
      </c>
      <c r="D9839" s="114" t="s">
        <v>336</v>
      </c>
      <c r="E9839" s="115">
        <v>44881</v>
      </c>
      <c r="F9839" s="192">
        <v>0.27694444444444444</v>
      </c>
      <c r="G9839">
        <v>2</v>
      </c>
      <c r="H9839" s="114" t="s">
        <v>337</v>
      </c>
      <c r="I9839">
        <v>5368010</v>
      </c>
    </row>
    <row r="9840" spans="1:9" x14ac:dyDescent="0.25">
      <c r="A9840" s="114" t="s">
        <v>2176</v>
      </c>
      <c r="B9840">
        <v>146</v>
      </c>
      <c r="C9840" s="114" t="s">
        <v>54</v>
      </c>
      <c r="D9840" s="114" t="s">
        <v>382</v>
      </c>
      <c r="E9840" s="115">
        <v>44881</v>
      </c>
      <c r="F9840" s="192">
        <v>0.2772222222222222</v>
      </c>
      <c r="G9840">
        <v>2</v>
      </c>
      <c r="H9840" s="114" t="s">
        <v>383</v>
      </c>
      <c r="I9840">
        <v>5475615</v>
      </c>
    </row>
    <row r="9841" spans="1:9" x14ac:dyDescent="0.25">
      <c r="A9841" s="114" t="s">
        <v>2176</v>
      </c>
      <c r="B9841">
        <v>147</v>
      </c>
      <c r="C9841" s="114" t="s">
        <v>52</v>
      </c>
      <c r="D9841" s="114" t="s">
        <v>306</v>
      </c>
      <c r="E9841" s="115">
        <v>44881</v>
      </c>
      <c r="F9841" s="192">
        <v>0.27760416666666665</v>
      </c>
      <c r="G9841">
        <v>2</v>
      </c>
      <c r="H9841" s="114" t="s">
        <v>307</v>
      </c>
      <c r="I9841">
        <v>5391490</v>
      </c>
    </row>
    <row r="9842" spans="1:9" x14ac:dyDescent="0.25">
      <c r="A9842" s="114" t="s">
        <v>2176</v>
      </c>
      <c r="B9842">
        <v>148</v>
      </c>
      <c r="C9842" s="114" t="s">
        <v>54</v>
      </c>
      <c r="D9842" s="114" t="s">
        <v>688</v>
      </c>
      <c r="E9842" s="115">
        <v>44881</v>
      </c>
      <c r="F9842" s="192">
        <v>0.27785879629629628</v>
      </c>
      <c r="G9842">
        <v>2</v>
      </c>
      <c r="H9842" s="114" t="s">
        <v>689</v>
      </c>
      <c r="I9842"/>
    </row>
    <row r="9843" spans="1:9" x14ac:dyDescent="0.25">
      <c r="A9843" s="114" t="s">
        <v>2176</v>
      </c>
      <c r="B9843">
        <v>149</v>
      </c>
      <c r="C9843" s="114" t="s">
        <v>52</v>
      </c>
      <c r="D9843" s="114" t="s">
        <v>386</v>
      </c>
      <c r="E9843" s="115">
        <v>44881</v>
      </c>
      <c r="F9843" s="192">
        <v>0.27789351851851851</v>
      </c>
      <c r="G9843">
        <v>2</v>
      </c>
      <c r="H9843" s="114" t="s">
        <v>387</v>
      </c>
      <c r="I9843">
        <v>2702971</v>
      </c>
    </row>
    <row r="9844" spans="1:9" x14ac:dyDescent="0.25">
      <c r="A9844" s="114" t="s">
        <v>2176</v>
      </c>
      <c r="B9844">
        <v>150</v>
      </c>
      <c r="C9844" s="114" t="s">
        <v>53</v>
      </c>
      <c r="D9844" s="114" t="s">
        <v>1254</v>
      </c>
      <c r="E9844" s="115">
        <v>44881</v>
      </c>
      <c r="F9844" s="192">
        <v>0.27825231481481483</v>
      </c>
      <c r="G9844">
        <v>2</v>
      </c>
      <c r="H9844" s="114" t="s">
        <v>1255</v>
      </c>
      <c r="I9844">
        <v>3380625</v>
      </c>
    </row>
    <row r="9845" spans="1:9" x14ac:dyDescent="0.25">
      <c r="A9845" s="114" t="s">
        <v>2176</v>
      </c>
      <c r="B9845">
        <v>151</v>
      </c>
      <c r="C9845" s="114" t="s">
        <v>53</v>
      </c>
      <c r="D9845" s="114" t="s">
        <v>1141</v>
      </c>
      <c r="E9845" s="115">
        <v>44881</v>
      </c>
      <c r="F9845" s="192">
        <v>0.27837962962962964</v>
      </c>
      <c r="G9845">
        <v>2</v>
      </c>
      <c r="H9845" s="114" t="s">
        <v>1142</v>
      </c>
      <c r="I9845">
        <v>8900093</v>
      </c>
    </row>
    <row r="9846" spans="1:9" x14ac:dyDescent="0.25">
      <c r="A9846" s="114" t="s">
        <v>2176</v>
      </c>
      <c r="B9846">
        <v>152</v>
      </c>
      <c r="C9846" s="114" t="s">
        <v>52</v>
      </c>
      <c r="D9846" s="114" t="s">
        <v>548</v>
      </c>
      <c r="E9846" s="115">
        <v>44881</v>
      </c>
      <c r="F9846" s="192">
        <v>0.27869212962962964</v>
      </c>
      <c r="G9846">
        <v>2</v>
      </c>
      <c r="H9846" s="114" t="s">
        <v>549</v>
      </c>
      <c r="I9846">
        <v>7359034</v>
      </c>
    </row>
    <row r="9847" spans="1:9" x14ac:dyDescent="0.25">
      <c r="A9847" s="114" t="s">
        <v>2176</v>
      </c>
      <c r="B9847">
        <v>153</v>
      </c>
      <c r="C9847" s="114" t="s">
        <v>52</v>
      </c>
      <c r="D9847" s="114" t="s">
        <v>825</v>
      </c>
      <c r="E9847" s="115">
        <v>44881</v>
      </c>
      <c r="F9847" s="192">
        <v>0.27937499999999998</v>
      </c>
      <c r="G9847">
        <v>2</v>
      </c>
      <c r="H9847" s="114" t="s">
        <v>826</v>
      </c>
      <c r="I9847">
        <v>5332141</v>
      </c>
    </row>
    <row r="9848" spans="1:9" x14ac:dyDescent="0.25">
      <c r="A9848" s="114" t="s">
        <v>2176</v>
      </c>
      <c r="B9848">
        <v>154</v>
      </c>
      <c r="C9848" s="114" t="s">
        <v>52</v>
      </c>
      <c r="D9848" s="114" t="s">
        <v>773</v>
      </c>
      <c r="E9848" s="115">
        <v>44881</v>
      </c>
      <c r="F9848" s="192">
        <v>0.27954861111111112</v>
      </c>
      <c r="G9848">
        <v>2</v>
      </c>
      <c r="H9848" s="114" t="s">
        <v>774</v>
      </c>
      <c r="I9848">
        <v>3623500</v>
      </c>
    </row>
    <row r="9849" spans="1:9" x14ac:dyDescent="0.25">
      <c r="A9849" s="114" t="s">
        <v>2176</v>
      </c>
      <c r="B9849">
        <v>155</v>
      </c>
      <c r="C9849" s="114" t="s">
        <v>53</v>
      </c>
      <c r="D9849" s="114" t="s">
        <v>1596</v>
      </c>
      <c r="E9849" s="115">
        <v>44881</v>
      </c>
      <c r="F9849" s="192">
        <v>0.28037037037037038</v>
      </c>
      <c r="G9849">
        <v>2</v>
      </c>
      <c r="H9849" s="114" t="s">
        <v>1597</v>
      </c>
      <c r="I9849">
        <v>6719085</v>
      </c>
    </row>
    <row r="9850" spans="1:9" x14ac:dyDescent="0.25">
      <c r="A9850" s="114" t="s">
        <v>2176</v>
      </c>
      <c r="B9850">
        <v>156</v>
      </c>
      <c r="C9850" s="114" t="s">
        <v>53</v>
      </c>
      <c r="D9850" s="114" t="s">
        <v>376</v>
      </c>
      <c r="E9850" s="115">
        <v>44881</v>
      </c>
      <c r="F9850" s="192">
        <v>0.28040509259259261</v>
      </c>
      <c r="G9850">
        <v>2</v>
      </c>
      <c r="H9850" s="114" t="s">
        <v>377</v>
      </c>
      <c r="I9850">
        <v>14959868</v>
      </c>
    </row>
    <row r="9851" spans="1:9" x14ac:dyDescent="0.25">
      <c r="A9851" s="114" t="s">
        <v>2176</v>
      </c>
      <c r="B9851">
        <v>157</v>
      </c>
      <c r="C9851" s="114" t="s">
        <v>52</v>
      </c>
      <c r="D9851" s="114" t="s">
        <v>2094</v>
      </c>
      <c r="E9851" s="115">
        <v>44881</v>
      </c>
      <c r="F9851" s="192">
        <v>0.28053240740740742</v>
      </c>
      <c r="G9851">
        <v>2</v>
      </c>
      <c r="H9851" s="114" t="s">
        <v>2095</v>
      </c>
      <c r="I9851">
        <v>5507609</v>
      </c>
    </row>
    <row r="9852" spans="1:9" x14ac:dyDescent="0.25">
      <c r="A9852" s="114" t="s">
        <v>2176</v>
      </c>
      <c r="B9852">
        <v>158</v>
      </c>
      <c r="C9852" s="114" t="s">
        <v>53</v>
      </c>
      <c r="D9852" s="114" t="s">
        <v>438</v>
      </c>
      <c r="E9852" s="115">
        <v>44881</v>
      </c>
      <c r="F9852" s="192">
        <v>0.28057870370370369</v>
      </c>
      <c r="G9852">
        <v>2</v>
      </c>
      <c r="H9852" s="114" t="s">
        <v>439</v>
      </c>
      <c r="I9852">
        <v>2044229</v>
      </c>
    </row>
    <row r="9853" spans="1:9" x14ac:dyDescent="0.25">
      <c r="A9853" s="114" t="s">
        <v>2176</v>
      </c>
      <c r="B9853">
        <v>159</v>
      </c>
      <c r="C9853" s="114" t="s">
        <v>52</v>
      </c>
      <c r="D9853" s="114" t="s">
        <v>833</v>
      </c>
      <c r="E9853" s="115">
        <v>44881</v>
      </c>
      <c r="F9853" s="192">
        <v>0.28061342592592592</v>
      </c>
      <c r="G9853">
        <v>2</v>
      </c>
      <c r="H9853" s="114" t="s">
        <v>834</v>
      </c>
      <c r="I9853">
        <v>3669791</v>
      </c>
    </row>
    <row r="9854" spans="1:9" x14ac:dyDescent="0.25">
      <c r="A9854" s="114" t="s">
        <v>2176</v>
      </c>
      <c r="B9854">
        <v>160</v>
      </c>
      <c r="C9854" s="114" t="s">
        <v>52</v>
      </c>
      <c r="D9854" s="114" t="s">
        <v>813</v>
      </c>
      <c r="E9854" s="115">
        <v>44881</v>
      </c>
      <c r="F9854" s="192">
        <v>0.28085648148148146</v>
      </c>
      <c r="G9854">
        <v>2</v>
      </c>
      <c r="H9854" s="114" t="s">
        <v>814</v>
      </c>
      <c r="I9854">
        <v>14824008</v>
      </c>
    </row>
    <row r="9855" spans="1:9" x14ac:dyDescent="0.25">
      <c r="A9855" s="114" t="s">
        <v>2176</v>
      </c>
      <c r="B9855">
        <v>161</v>
      </c>
      <c r="C9855" s="114" t="s">
        <v>53</v>
      </c>
      <c r="D9855" s="114" t="s">
        <v>362</v>
      </c>
      <c r="E9855" s="115">
        <v>44881</v>
      </c>
      <c r="F9855" s="192">
        <v>0.28096064814814814</v>
      </c>
      <c r="G9855">
        <v>2</v>
      </c>
      <c r="H9855" s="114" t="s">
        <v>363</v>
      </c>
      <c r="I9855"/>
    </row>
    <row r="9856" spans="1:9" x14ac:dyDescent="0.25">
      <c r="A9856" s="114" t="s">
        <v>2176</v>
      </c>
      <c r="B9856">
        <v>162</v>
      </c>
      <c r="C9856" s="114" t="s">
        <v>52</v>
      </c>
      <c r="D9856" s="114" t="s">
        <v>1557</v>
      </c>
      <c r="E9856" s="115">
        <v>44881</v>
      </c>
      <c r="F9856" s="192">
        <v>0.28099537037037037</v>
      </c>
      <c r="G9856">
        <v>2</v>
      </c>
      <c r="H9856" s="114" t="s">
        <v>1558</v>
      </c>
      <c r="I9856">
        <v>5439160</v>
      </c>
    </row>
    <row r="9857" spans="1:9" x14ac:dyDescent="0.25">
      <c r="A9857" s="114" t="s">
        <v>2176</v>
      </c>
      <c r="B9857">
        <v>163</v>
      </c>
      <c r="C9857" s="114" t="s">
        <v>52</v>
      </c>
      <c r="D9857" s="114" t="s">
        <v>400</v>
      </c>
      <c r="E9857" s="115">
        <v>44881</v>
      </c>
      <c r="F9857" s="192">
        <v>0.28105324074074073</v>
      </c>
      <c r="G9857">
        <v>2</v>
      </c>
      <c r="H9857" s="114" t="s">
        <v>401</v>
      </c>
      <c r="I9857">
        <v>5434559</v>
      </c>
    </row>
    <row r="9858" spans="1:9" x14ac:dyDescent="0.25">
      <c r="A9858" s="114" t="s">
        <v>2176</v>
      </c>
      <c r="B9858">
        <v>164</v>
      </c>
      <c r="C9858" s="114" t="s">
        <v>52</v>
      </c>
      <c r="D9858" s="114" t="s">
        <v>408</v>
      </c>
      <c r="E9858" s="115">
        <v>44881</v>
      </c>
      <c r="F9858" s="192">
        <v>0.28168981481481481</v>
      </c>
      <c r="G9858">
        <v>2</v>
      </c>
      <c r="H9858" s="114" t="s">
        <v>409</v>
      </c>
      <c r="I9858">
        <v>7495630</v>
      </c>
    </row>
    <row r="9859" spans="1:9" x14ac:dyDescent="0.25">
      <c r="A9859" s="114" t="s">
        <v>2176</v>
      </c>
      <c r="B9859">
        <v>165</v>
      </c>
      <c r="C9859" s="114" t="s">
        <v>53</v>
      </c>
      <c r="D9859" s="114" t="s">
        <v>358</v>
      </c>
      <c r="E9859" s="115">
        <v>44881</v>
      </c>
      <c r="F9859" s="192">
        <v>0.28184027777777776</v>
      </c>
      <c r="G9859">
        <v>2</v>
      </c>
      <c r="H9859" s="114" t="s">
        <v>359</v>
      </c>
      <c r="I9859"/>
    </row>
    <row r="9860" spans="1:9" x14ac:dyDescent="0.25">
      <c r="A9860" s="114" t="s">
        <v>2176</v>
      </c>
      <c r="B9860">
        <v>166</v>
      </c>
      <c r="C9860" s="114" t="s">
        <v>53</v>
      </c>
      <c r="D9860" s="114" t="s">
        <v>815</v>
      </c>
      <c r="E9860" s="115">
        <v>44881</v>
      </c>
      <c r="F9860" s="192">
        <v>0.2827662037037037</v>
      </c>
      <c r="G9860">
        <v>2</v>
      </c>
      <c r="H9860" s="114" t="s">
        <v>816</v>
      </c>
      <c r="I9860"/>
    </row>
    <row r="9861" spans="1:9" x14ac:dyDescent="0.25">
      <c r="A9861" s="114" t="s">
        <v>2176</v>
      </c>
      <c r="B9861">
        <v>167</v>
      </c>
      <c r="C9861" s="114" t="s">
        <v>53</v>
      </c>
      <c r="D9861" s="114" t="s">
        <v>732</v>
      </c>
      <c r="E9861" s="115">
        <v>44881</v>
      </c>
      <c r="F9861" s="192">
        <v>0.28280092592592593</v>
      </c>
      <c r="G9861">
        <v>2</v>
      </c>
      <c r="H9861" s="114" t="s">
        <v>733</v>
      </c>
      <c r="I9861">
        <v>14813371</v>
      </c>
    </row>
    <row r="9862" spans="1:9" x14ac:dyDescent="0.25">
      <c r="A9862" s="114" t="s">
        <v>2176</v>
      </c>
      <c r="B9862">
        <v>168</v>
      </c>
      <c r="C9862" s="114" t="s">
        <v>52</v>
      </c>
      <c r="D9862" s="114" t="s">
        <v>1600</v>
      </c>
      <c r="E9862" s="115">
        <v>44881</v>
      </c>
      <c r="F9862" s="192">
        <v>0.28287037037037038</v>
      </c>
      <c r="G9862">
        <v>2</v>
      </c>
      <c r="H9862" s="114" t="s">
        <v>1601</v>
      </c>
      <c r="I9862">
        <v>8257008</v>
      </c>
    </row>
    <row r="9863" spans="1:9" x14ac:dyDescent="0.25">
      <c r="A9863" s="114" t="s">
        <v>2176</v>
      </c>
      <c r="B9863">
        <v>169</v>
      </c>
      <c r="C9863" s="114" t="s">
        <v>52</v>
      </c>
      <c r="D9863" s="114" t="s">
        <v>1915</v>
      </c>
      <c r="E9863" s="115">
        <v>44881</v>
      </c>
      <c r="F9863" s="192">
        <v>0.28291666666666665</v>
      </c>
      <c r="G9863">
        <v>2</v>
      </c>
      <c r="H9863" s="114" t="s">
        <v>1916</v>
      </c>
      <c r="I9863">
        <v>5369288</v>
      </c>
    </row>
    <row r="9864" spans="1:9" x14ac:dyDescent="0.25">
      <c r="A9864" s="114" t="s">
        <v>2176</v>
      </c>
      <c r="B9864">
        <v>170</v>
      </c>
      <c r="C9864" s="114" t="s">
        <v>52</v>
      </c>
      <c r="D9864" s="114" t="s">
        <v>1230</v>
      </c>
      <c r="E9864" s="115">
        <v>44881</v>
      </c>
      <c r="F9864" s="192">
        <v>0.28395833333333331</v>
      </c>
      <c r="G9864">
        <v>2</v>
      </c>
      <c r="H9864" s="114" t="s">
        <v>1231</v>
      </c>
      <c r="I9864">
        <v>2669211</v>
      </c>
    </row>
    <row r="9865" spans="1:9" x14ac:dyDescent="0.25">
      <c r="A9865" s="114" t="s">
        <v>2176</v>
      </c>
      <c r="B9865">
        <v>171</v>
      </c>
      <c r="C9865" s="114" t="s">
        <v>54</v>
      </c>
      <c r="D9865" s="114" t="s">
        <v>324</v>
      </c>
      <c r="E9865" s="115">
        <v>44881</v>
      </c>
      <c r="F9865" s="192">
        <v>0.28505787037037039</v>
      </c>
      <c r="G9865">
        <v>2</v>
      </c>
      <c r="H9865" s="114" t="s">
        <v>325</v>
      </c>
      <c r="I9865">
        <v>5501315</v>
      </c>
    </row>
    <row r="9866" spans="1:9" x14ac:dyDescent="0.25">
      <c r="A9866" s="114" t="s">
        <v>2176</v>
      </c>
      <c r="B9866">
        <v>172</v>
      </c>
      <c r="C9866" s="114" t="s">
        <v>52</v>
      </c>
      <c r="D9866" s="114" t="s">
        <v>1559</v>
      </c>
      <c r="E9866" s="115">
        <v>44881</v>
      </c>
      <c r="F9866" s="192">
        <v>0.28578703703703706</v>
      </c>
      <c r="G9866">
        <v>2</v>
      </c>
      <c r="H9866" s="114" t="s">
        <v>1560</v>
      </c>
      <c r="I9866">
        <v>2702976</v>
      </c>
    </row>
    <row r="9867" spans="1:9" x14ac:dyDescent="0.25">
      <c r="A9867" s="114" t="s">
        <v>2176</v>
      </c>
      <c r="B9867">
        <v>173</v>
      </c>
      <c r="C9867" s="114" t="s">
        <v>53</v>
      </c>
      <c r="D9867" s="114" t="s">
        <v>490</v>
      </c>
      <c r="E9867" s="115">
        <v>44881</v>
      </c>
      <c r="F9867" s="192">
        <v>0.28585648148148146</v>
      </c>
      <c r="G9867">
        <v>2</v>
      </c>
      <c r="H9867" s="114" t="s">
        <v>491</v>
      </c>
      <c r="I9867"/>
    </row>
    <row r="9868" spans="1:9" x14ac:dyDescent="0.25">
      <c r="A9868" s="114" t="s">
        <v>2176</v>
      </c>
      <c r="B9868">
        <v>174</v>
      </c>
      <c r="C9868" s="114" t="s">
        <v>52</v>
      </c>
      <c r="D9868" s="114" t="s">
        <v>2061</v>
      </c>
      <c r="E9868" s="115">
        <v>44881</v>
      </c>
      <c r="F9868" s="192">
        <v>0.28616898148148145</v>
      </c>
      <c r="G9868">
        <v>2</v>
      </c>
      <c r="H9868" s="114" t="s">
        <v>2062</v>
      </c>
      <c r="I9868">
        <v>3639448</v>
      </c>
    </row>
    <row r="9869" spans="1:9" x14ac:dyDescent="0.25">
      <c r="A9869" s="114" t="s">
        <v>2176</v>
      </c>
      <c r="B9869">
        <v>175</v>
      </c>
      <c r="C9869" s="114" t="s">
        <v>54</v>
      </c>
      <c r="D9869" s="114" t="s">
        <v>388</v>
      </c>
      <c r="E9869" s="115">
        <v>44881</v>
      </c>
      <c r="F9869" s="192">
        <v>0.28623842592592591</v>
      </c>
      <c r="G9869">
        <v>2</v>
      </c>
      <c r="H9869" s="114" t="s">
        <v>389</v>
      </c>
      <c r="I9869">
        <v>6693674</v>
      </c>
    </row>
    <row r="9870" spans="1:9" x14ac:dyDescent="0.25">
      <c r="A9870" s="114" t="s">
        <v>2176</v>
      </c>
      <c r="B9870">
        <v>176</v>
      </c>
      <c r="C9870" s="114" t="s">
        <v>52</v>
      </c>
      <c r="D9870" s="114" t="s">
        <v>378</v>
      </c>
      <c r="E9870" s="115">
        <v>44881</v>
      </c>
      <c r="F9870" s="192">
        <v>0.28628472222222223</v>
      </c>
      <c r="G9870">
        <v>2</v>
      </c>
      <c r="H9870" s="114" t="s">
        <v>379</v>
      </c>
      <c r="I9870">
        <v>14813026</v>
      </c>
    </row>
    <row r="9871" spans="1:9" x14ac:dyDescent="0.25">
      <c r="A9871" s="114" t="s">
        <v>2176</v>
      </c>
      <c r="B9871">
        <v>177</v>
      </c>
      <c r="C9871" s="114" t="s">
        <v>52</v>
      </c>
      <c r="D9871" s="114" t="s">
        <v>340</v>
      </c>
      <c r="E9871" s="115">
        <v>44881</v>
      </c>
      <c r="F9871" s="192">
        <v>0.28635416666666669</v>
      </c>
      <c r="G9871">
        <v>2</v>
      </c>
      <c r="H9871" s="114" t="s">
        <v>341</v>
      </c>
      <c r="I9871">
        <v>2669206</v>
      </c>
    </row>
    <row r="9872" spans="1:9" x14ac:dyDescent="0.25">
      <c r="A9872" s="114" t="s">
        <v>2176</v>
      </c>
      <c r="B9872">
        <v>178</v>
      </c>
      <c r="C9872" s="114" t="s">
        <v>54</v>
      </c>
      <c r="D9872" s="114" t="s">
        <v>442</v>
      </c>
      <c r="E9872" s="115">
        <v>44881</v>
      </c>
      <c r="F9872" s="192">
        <v>0.28658564814814813</v>
      </c>
      <c r="G9872">
        <v>2</v>
      </c>
      <c r="H9872" s="114" t="s">
        <v>443</v>
      </c>
      <c r="I9872">
        <v>5481406</v>
      </c>
    </row>
    <row r="9873" spans="1:9" x14ac:dyDescent="0.25">
      <c r="A9873" s="114" t="s">
        <v>2176</v>
      </c>
      <c r="B9873">
        <v>179</v>
      </c>
      <c r="C9873" s="114" t="s">
        <v>52</v>
      </c>
      <c r="D9873" s="114" t="s">
        <v>446</v>
      </c>
      <c r="E9873" s="115">
        <v>44881</v>
      </c>
      <c r="F9873" s="192">
        <v>0.28668981481481481</v>
      </c>
      <c r="G9873">
        <v>2</v>
      </c>
      <c r="H9873" s="114" t="s">
        <v>447</v>
      </c>
      <c r="I9873">
        <v>5488572</v>
      </c>
    </row>
    <row r="9874" spans="1:9" x14ac:dyDescent="0.25">
      <c r="A9874" s="114" t="s">
        <v>2176</v>
      </c>
      <c r="B9874">
        <v>180</v>
      </c>
      <c r="C9874" s="114" t="s">
        <v>54</v>
      </c>
      <c r="D9874" s="114" t="s">
        <v>538</v>
      </c>
      <c r="E9874" s="115">
        <v>44881</v>
      </c>
      <c r="F9874" s="192">
        <v>0.28685185185185186</v>
      </c>
      <c r="G9874">
        <v>2</v>
      </c>
      <c r="H9874" s="114" t="s">
        <v>539</v>
      </c>
      <c r="I9874">
        <v>14838232</v>
      </c>
    </row>
    <row r="9875" spans="1:9" x14ac:dyDescent="0.25">
      <c r="A9875" s="114" t="s">
        <v>2176</v>
      </c>
      <c r="B9875">
        <v>181</v>
      </c>
      <c r="C9875" s="114" t="s">
        <v>54</v>
      </c>
      <c r="D9875" s="114" t="s">
        <v>454</v>
      </c>
      <c r="E9875" s="115">
        <v>44881</v>
      </c>
      <c r="F9875" s="192">
        <v>0.28688657407407409</v>
      </c>
      <c r="G9875">
        <v>2</v>
      </c>
      <c r="H9875" s="114" t="s">
        <v>455</v>
      </c>
      <c r="I9875">
        <v>2057370</v>
      </c>
    </row>
    <row r="9876" spans="1:9" x14ac:dyDescent="0.25">
      <c r="A9876" s="114" t="s">
        <v>2176</v>
      </c>
      <c r="B9876">
        <v>182</v>
      </c>
      <c r="C9876" s="114" t="s">
        <v>53</v>
      </c>
      <c r="D9876" s="114" t="s">
        <v>1604</v>
      </c>
      <c r="E9876" s="115">
        <v>44881</v>
      </c>
      <c r="F9876" s="192">
        <v>0.28695601851851854</v>
      </c>
      <c r="G9876">
        <v>2</v>
      </c>
      <c r="H9876" s="114" t="s">
        <v>1605</v>
      </c>
      <c r="I9876">
        <v>3392069</v>
      </c>
    </row>
    <row r="9877" spans="1:9" x14ac:dyDescent="0.25">
      <c r="A9877" s="114" t="s">
        <v>2176</v>
      </c>
      <c r="B9877">
        <v>183</v>
      </c>
      <c r="C9877" s="114" t="s">
        <v>52</v>
      </c>
      <c r="D9877" s="114" t="s">
        <v>1320</v>
      </c>
      <c r="E9877" s="115">
        <v>44881</v>
      </c>
      <c r="F9877" s="192">
        <v>0.28717592592592595</v>
      </c>
      <c r="G9877">
        <v>2</v>
      </c>
      <c r="H9877" s="114" t="s">
        <v>1321</v>
      </c>
      <c r="I9877">
        <v>5364542</v>
      </c>
    </row>
    <row r="9878" spans="1:9" x14ac:dyDescent="0.25">
      <c r="A9878" s="114" t="s">
        <v>2176</v>
      </c>
      <c r="B9878">
        <v>184</v>
      </c>
      <c r="C9878" s="114" t="s">
        <v>52</v>
      </c>
      <c r="D9878" s="114" t="s">
        <v>308</v>
      </c>
      <c r="E9878" s="115">
        <v>44881</v>
      </c>
      <c r="F9878" s="192">
        <v>0.28724537037037035</v>
      </c>
      <c r="G9878">
        <v>2</v>
      </c>
      <c r="H9878" s="114" t="s">
        <v>309</v>
      </c>
      <c r="I9878">
        <v>5408268</v>
      </c>
    </row>
    <row r="9879" spans="1:9" x14ac:dyDescent="0.25">
      <c r="A9879" s="114" t="s">
        <v>2176</v>
      </c>
      <c r="B9879">
        <v>185</v>
      </c>
      <c r="C9879" s="114" t="s">
        <v>52</v>
      </c>
      <c r="D9879" s="114" t="s">
        <v>460</v>
      </c>
      <c r="E9879" s="115">
        <v>44881</v>
      </c>
      <c r="F9879" s="192">
        <v>0.28765046296296298</v>
      </c>
      <c r="G9879">
        <v>2</v>
      </c>
      <c r="H9879" s="114" t="s">
        <v>461</v>
      </c>
      <c r="I9879">
        <v>3631429</v>
      </c>
    </row>
    <row r="9880" spans="1:9" x14ac:dyDescent="0.25">
      <c r="A9880" s="114" t="s">
        <v>2176</v>
      </c>
      <c r="B9880">
        <v>186</v>
      </c>
      <c r="C9880" s="114" t="s">
        <v>54</v>
      </c>
      <c r="D9880" s="114" t="s">
        <v>1280</v>
      </c>
      <c r="E9880" s="115">
        <v>44881</v>
      </c>
      <c r="F9880" s="192">
        <v>0.28788194444444443</v>
      </c>
      <c r="G9880">
        <v>2</v>
      </c>
      <c r="H9880" s="114" t="s">
        <v>1281</v>
      </c>
      <c r="I9880">
        <v>14811846</v>
      </c>
    </row>
    <row r="9881" spans="1:9" x14ac:dyDescent="0.25">
      <c r="A9881" s="114" t="s">
        <v>2176</v>
      </c>
      <c r="B9881">
        <v>187</v>
      </c>
      <c r="C9881" s="114" t="s">
        <v>54</v>
      </c>
      <c r="D9881" s="114" t="s">
        <v>686</v>
      </c>
      <c r="E9881" s="115">
        <v>44881</v>
      </c>
      <c r="F9881" s="192">
        <v>0.28797453703703701</v>
      </c>
      <c r="G9881">
        <v>2</v>
      </c>
      <c r="H9881" s="114" t="s">
        <v>687</v>
      </c>
      <c r="I9881">
        <v>7344849</v>
      </c>
    </row>
    <row r="9882" spans="1:9" x14ac:dyDescent="0.25">
      <c r="A9882" s="114" t="s">
        <v>2176</v>
      </c>
      <c r="B9882">
        <v>188</v>
      </c>
      <c r="C9882" s="114" t="s">
        <v>54</v>
      </c>
      <c r="D9882" s="114" t="s">
        <v>420</v>
      </c>
      <c r="E9882" s="115">
        <v>44881</v>
      </c>
      <c r="F9882" s="192">
        <v>0.28803240740740743</v>
      </c>
      <c r="G9882">
        <v>2</v>
      </c>
      <c r="H9882" s="114" t="s">
        <v>421</v>
      </c>
      <c r="I9882">
        <v>5367155</v>
      </c>
    </row>
    <row r="9883" spans="1:9" x14ac:dyDescent="0.25">
      <c r="A9883" s="114" t="s">
        <v>2176</v>
      </c>
      <c r="B9883">
        <v>189</v>
      </c>
      <c r="C9883" s="114" t="s">
        <v>53</v>
      </c>
      <c r="D9883" s="114" t="s">
        <v>837</v>
      </c>
      <c r="E9883" s="115">
        <v>44881</v>
      </c>
      <c r="F9883" s="192">
        <v>0.28822916666666665</v>
      </c>
      <c r="G9883">
        <v>2</v>
      </c>
      <c r="H9883" s="114" t="s">
        <v>838</v>
      </c>
      <c r="I9883"/>
    </row>
    <row r="9884" spans="1:9" x14ac:dyDescent="0.25">
      <c r="A9884" s="114" t="s">
        <v>2176</v>
      </c>
      <c r="B9884">
        <v>190</v>
      </c>
      <c r="C9884" s="114" t="s">
        <v>53</v>
      </c>
      <c r="D9884" s="114" t="s">
        <v>422</v>
      </c>
      <c r="E9884" s="115">
        <v>44881</v>
      </c>
      <c r="F9884" s="192">
        <v>0.28827546296296297</v>
      </c>
      <c r="G9884">
        <v>2</v>
      </c>
      <c r="H9884" s="114" t="s">
        <v>423</v>
      </c>
      <c r="I9884">
        <v>5425549</v>
      </c>
    </row>
    <row r="9885" spans="1:9" x14ac:dyDescent="0.25">
      <c r="A9885" s="114" t="s">
        <v>2176</v>
      </c>
      <c r="B9885">
        <v>191</v>
      </c>
      <c r="C9885" s="114" t="s">
        <v>52</v>
      </c>
      <c r="D9885" s="114" t="s">
        <v>390</v>
      </c>
      <c r="E9885" s="115">
        <v>44881</v>
      </c>
      <c r="F9885" s="192">
        <v>0.28832175925925924</v>
      </c>
      <c r="G9885">
        <v>2</v>
      </c>
      <c r="H9885" s="114" t="s">
        <v>391</v>
      </c>
      <c r="I9885">
        <v>5345948</v>
      </c>
    </row>
    <row r="9886" spans="1:9" x14ac:dyDescent="0.25">
      <c r="A9886" s="114" t="s">
        <v>2176</v>
      </c>
      <c r="B9886">
        <v>192</v>
      </c>
      <c r="C9886" s="114" t="s">
        <v>52</v>
      </c>
      <c r="D9886" s="114" t="s">
        <v>596</v>
      </c>
      <c r="E9886" s="115">
        <v>44881</v>
      </c>
      <c r="F9886" s="192">
        <v>0.28868055555555555</v>
      </c>
      <c r="G9886">
        <v>2</v>
      </c>
      <c r="H9886" s="114" t="s">
        <v>597</v>
      </c>
      <c r="I9886">
        <v>4363276</v>
      </c>
    </row>
    <row r="9887" spans="1:9" x14ac:dyDescent="0.25">
      <c r="A9887" s="114" t="s">
        <v>2176</v>
      </c>
      <c r="B9887">
        <v>193</v>
      </c>
      <c r="C9887" s="114" t="s">
        <v>54</v>
      </c>
      <c r="D9887" s="114" t="s">
        <v>414</v>
      </c>
      <c r="E9887" s="115">
        <v>44881</v>
      </c>
      <c r="F9887" s="192">
        <v>0.28908564814814813</v>
      </c>
      <c r="G9887">
        <v>2</v>
      </c>
      <c r="H9887" s="114" t="s">
        <v>415</v>
      </c>
      <c r="I9887">
        <v>6721068</v>
      </c>
    </row>
    <row r="9888" spans="1:9" x14ac:dyDescent="0.25">
      <c r="A9888" s="114" t="s">
        <v>2176</v>
      </c>
      <c r="B9888">
        <v>194</v>
      </c>
      <c r="C9888" s="114" t="s">
        <v>54</v>
      </c>
      <c r="D9888" s="114" t="s">
        <v>416</v>
      </c>
      <c r="E9888" s="115">
        <v>44881</v>
      </c>
      <c r="F9888" s="192">
        <v>0.28912037037037036</v>
      </c>
      <c r="G9888">
        <v>2</v>
      </c>
      <c r="H9888" s="114" t="s">
        <v>417</v>
      </c>
      <c r="I9888">
        <v>6709661</v>
      </c>
    </row>
    <row r="9889" spans="1:9" x14ac:dyDescent="0.25">
      <c r="A9889" s="114" t="s">
        <v>2176</v>
      </c>
      <c r="B9889">
        <v>195</v>
      </c>
      <c r="C9889" s="114" t="s">
        <v>54</v>
      </c>
      <c r="D9889" s="114" t="s">
        <v>462</v>
      </c>
      <c r="E9889" s="115">
        <v>44881</v>
      </c>
      <c r="F9889" s="192">
        <v>0.28920138888888891</v>
      </c>
      <c r="G9889">
        <v>2</v>
      </c>
      <c r="H9889" s="114" t="s">
        <v>463</v>
      </c>
      <c r="I9889">
        <v>7623788</v>
      </c>
    </row>
    <row r="9890" spans="1:9" x14ac:dyDescent="0.25">
      <c r="A9890" s="114" t="s">
        <v>2176</v>
      </c>
      <c r="B9890">
        <v>196</v>
      </c>
      <c r="C9890" s="114" t="s">
        <v>53</v>
      </c>
      <c r="D9890" s="114" t="s">
        <v>1565</v>
      </c>
      <c r="E9890" s="115">
        <v>44881</v>
      </c>
      <c r="F9890" s="192">
        <v>0.28953703703703704</v>
      </c>
      <c r="G9890">
        <v>2</v>
      </c>
      <c r="H9890" s="114" t="s">
        <v>1566</v>
      </c>
      <c r="I9890">
        <v>15027060</v>
      </c>
    </row>
    <row r="9891" spans="1:9" x14ac:dyDescent="0.25">
      <c r="A9891" s="114" t="s">
        <v>2176</v>
      </c>
      <c r="B9891">
        <v>197</v>
      </c>
      <c r="C9891" s="114" t="s">
        <v>54</v>
      </c>
      <c r="D9891" s="114" t="s">
        <v>1346</v>
      </c>
      <c r="E9891" s="115">
        <v>44881</v>
      </c>
      <c r="F9891" s="192">
        <v>0.28960648148148149</v>
      </c>
      <c r="G9891">
        <v>2</v>
      </c>
      <c r="H9891" s="114" t="s">
        <v>1347</v>
      </c>
      <c r="I9891">
        <v>6721230</v>
      </c>
    </row>
    <row r="9892" spans="1:9" x14ac:dyDescent="0.25">
      <c r="A9892" s="114" t="s">
        <v>2176</v>
      </c>
      <c r="B9892">
        <v>198</v>
      </c>
      <c r="C9892" s="114" t="s">
        <v>52</v>
      </c>
      <c r="D9892" s="114" t="s">
        <v>482</v>
      </c>
      <c r="E9892" s="115">
        <v>44881</v>
      </c>
      <c r="F9892" s="192">
        <v>0.29049768518518521</v>
      </c>
      <c r="G9892">
        <v>2</v>
      </c>
      <c r="H9892" s="114" t="s">
        <v>483</v>
      </c>
      <c r="I9892">
        <v>3665375</v>
      </c>
    </row>
    <row r="9893" spans="1:9" x14ac:dyDescent="0.25">
      <c r="A9893" s="114" t="s">
        <v>2176</v>
      </c>
      <c r="B9893">
        <v>199</v>
      </c>
      <c r="C9893" s="114" t="s">
        <v>53</v>
      </c>
      <c r="D9893" s="114" t="s">
        <v>2040</v>
      </c>
      <c r="E9893" s="115">
        <v>44881</v>
      </c>
      <c r="F9893" s="192">
        <v>0.29109953703703706</v>
      </c>
      <c r="G9893">
        <v>2</v>
      </c>
      <c r="H9893" s="114" t="s">
        <v>2041</v>
      </c>
      <c r="I9893">
        <v>2078157</v>
      </c>
    </row>
    <row r="9894" spans="1:9" x14ac:dyDescent="0.25">
      <c r="A9894" s="114" t="s">
        <v>2176</v>
      </c>
      <c r="B9894">
        <v>200</v>
      </c>
      <c r="C9894" s="114" t="s">
        <v>54</v>
      </c>
      <c r="D9894" s="114" t="s">
        <v>1418</v>
      </c>
      <c r="E9894" s="115">
        <v>44881</v>
      </c>
      <c r="F9894" s="192">
        <v>0.2918634259259259</v>
      </c>
      <c r="G9894">
        <v>2</v>
      </c>
      <c r="H9894" s="114" t="s">
        <v>1419</v>
      </c>
      <c r="I9894">
        <v>5425648</v>
      </c>
    </row>
    <row r="9895" spans="1:9" x14ac:dyDescent="0.25">
      <c r="A9895" s="114" t="s">
        <v>2176</v>
      </c>
      <c r="B9895">
        <v>201</v>
      </c>
      <c r="C9895" s="114" t="s">
        <v>53</v>
      </c>
      <c r="D9895" s="114" t="s">
        <v>1119</v>
      </c>
      <c r="E9895" s="115">
        <v>44881</v>
      </c>
      <c r="F9895" s="192">
        <v>0.29211805555555553</v>
      </c>
      <c r="G9895">
        <v>2</v>
      </c>
      <c r="H9895" s="114" t="s">
        <v>1120</v>
      </c>
      <c r="I9895">
        <v>2151827</v>
      </c>
    </row>
    <row r="9896" spans="1:9" x14ac:dyDescent="0.25">
      <c r="A9896" s="114" t="s">
        <v>2176</v>
      </c>
      <c r="B9896">
        <v>202</v>
      </c>
      <c r="C9896" s="114" t="s">
        <v>52</v>
      </c>
      <c r="D9896" s="114" t="s">
        <v>444</v>
      </c>
      <c r="E9896" s="115">
        <v>44881</v>
      </c>
      <c r="F9896" s="192">
        <v>0.29259259259259257</v>
      </c>
      <c r="G9896">
        <v>2</v>
      </c>
      <c r="H9896" s="114" t="s">
        <v>445</v>
      </c>
      <c r="I9896">
        <v>7094641</v>
      </c>
    </row>
    <row r="9897" spans="1:9" x14ac:dyDescent="0.25">
      <c r="A9897" s="114" t="s">
        <v>2176</v>
      </c>
      <c r="B9897">
        <v>203</v>
      </c>
      <c r="C9897" s="114" t="s">
        <v>53</v>
      </c>
      <c r="D9897" s="114" t="s">
        <v>526</v>
      </c>
      <c r="E9897" s="115">
        <v>44881</v>
      </c>
      <c r="F9897" s="192">
        <v>0.29263888888888889</v>
      </c>
      <c r="G9897">
        <v>2</v>
      </c>
      <c r="H9897" s="114" t="s">
        <v>527</v>
      </c>
      <c r="I9897"/>
    </row>
    <row r="9898" spans="1:9" x14ac:dyDescent="0.25">
      <c r="A9898" s="114" t="s">
        <v>2176</v>
      </c>
      <c r="B9898">
        <v>204</v>
      </c>
      <c r="C9898" s="114" t="s">
        <v>53</v>
      </c>
      <c r="D9898" s="114" t="s">
        <v>394</v>
      </c>
      <c r="E9898" s="115">
        <v>44881</v>
      </c>
      <c r="F9898" s="192">
        <v>0.29269675925925925</v>
      </c>
      <c r="G9898">
        <v>2</v>
      </c>
      <c r="H9898" s="114" t="s">
        <v>395</v>
      </c>
      <c r="I9898">
        <v>3621592</v>
      </c>
    </row>
    <row r="9899" spans="1:9" x14ac:dyDescent="0.25">
      <c r="A9899" s="114" t="s">
        <v>2176</v>
      </c>
      <c r="B9899">
        <v>205</v>
      </c>
      <c r="C9899" s="114" t="s">
        <v>54</v>
      </c>
      <c r="D9899" s="114" t="s">
        <v>428</v>
      </c>
      <c r="E9899" s="115">
        <v>44881</v>
      </c>
      <c r="F9899" s="192">
        <v>0.2927777777777778</v>
      </c>
      <c r="G9899">
        <v>2</v>
      </c>
      <c r="H9899" s="114" t="s">
        <v>429</v>
      </c>
      <c r="I9899">
        <v>5422390</v>
      </c>
    </row>
    <row r="9900" spans="1:9" x14ac:dyDescent="0.25">
      <c r="A9900" s="114" t="s">
        <v>2176</v>
      </c>
      <c r="B9900">
        <v>206</v>
      </c>
      <c r="C9900" s="114" t="s">
        <v>53</v>
      </c>
      <c r="D9900" s="114" t="s">
        <v>565</v>
      </c>
      <c r="E9900" s="115">
        <v>44881</v>
      </c>
      <c r="F9900" s="192">
        <v>0.29283564814814816</v>
      </c>
      <c r="G9900">
        <v>2</v>
      </c>
      <c r="H9900" s="114" t="s">
        <v>566</v>
      </c>
      <c r="I9900"/>
    </row>
    <row r="9901" spans="1:9" x14ac:dyDescent="0.25">
      <c r="A9901" s="114" t="s">
        <v>2176</v>
      </c>
      <c r="B9901">
        <v>207</v>
      </c>
      <c r="C9901" s="114" t="s">
        <v>54</v>
      </c>
      <c r="D9901" s="114" t="s">
        <v>1298</v>
      </c>
      <c r="E9901" s="115">
        <v>44881</v>
      </c>
      <c r="F9901" s="192">
        <v>0.29332175925925924</v>
      </c>
      <c r="G9901">
        <v>2</v>
      </c>
      <c r="H9901" s="114" t="s">
        <v>1299</v>
      </c>
      <c r="I9901">
        <v>6719496</v>
      </c>
    </row>
    <row r="9902" spans="1:9" x14ac:dyDescent="0.25">
      <c r="A9902" s="114" t="s">
        <v>2176</v>
      </c>
      <c r="B9902">
        <v>208</v>
      </c>
      <c r="C9902" s="114" t="s">
        <v>54</v>
      </c>
      <c r="D9902" s="114" t="s">
        <v>464</v>
      </c>
      <c r="E9902" s="115">
        <v>44881</v>
      </c>
      <c r="F9902" s="192">
        <v>0.29368055555555556</v>
      </c>
      <c r="G9902">
        <v>2</v>
      </c>
      <c r="H9902" s="114" t="s">
        <v>465</v>
      </c>
      <c r="I9902">
        <v>5336131</v>
      </c>
    </row>
    <row r="9903" spans="1:9" x14ac:dyDescent="0.25">
      <c r="A9903" s="114" t="s">
        <v>2176</v>
      </c>
      <c r="B9903">
        <v>209</v>
      </c>
      <c r="C9903" s="114" t="s">
        <v>53</v>
      </c>
      <c r="D9903" s="114" t="s">
        <v>1059</v>
      </c>
      <c r="E9903" s="115">
        <v>44881</v>
      </c>
      <c r="F9903" s="192">
        <v>0.29409722222222223</v>
      </c>
      <c r="G9903">
        <v>2</v>
      </c>
      <c r="H9903" s="114" t="s">
        <v>1060</v>
      </c>
      <c r="I9903"/>
    </row>
    <row r="9904" spans="1:9" x14ac:dyDescent="0.25">
      <c r="A9904" s="114" t="s">
        <v>2176</v>
      </c>
      <c r="B9904">
        <v>210</v>
      </c>
      <c r="C9904" s="114" t="s">
        <v>53</v>
      </c>
      <c r="D9904" s="114" t="s">
        <v>1149</v>
      </c>
      <c r="E9904" s="115">
        <v>44881</v>
      </c>
      <c r="F9904" s="192">
        <v>0.2941435185185185</v>
      </c>
      <c r="G9904">
        <v>2</v>
      </c>
      <c r="H9904" s="114" t="s">
        <v>1150</v>
      </c>
      <c r="I9904"/>
    </row>
    <row r="9905" spans="1:9" x14ac:dyDescent="0.25">
      <c r="A9905" s="114" t="s">
        <v>2176</v>
      </c>
      <c r="B9905">
        <v>211</v>
      </c>
      <c r="C9905" s="114" t="s">
        <v>54</v>
      </c>
      <c r="D9905" s="114" t="s">
        <v>984</v>
      </c>
      <c r="E9905" s="115">
        <v>44881</v>
      </c>
      <c r="F9905" s="192">
        <v>0.29422453703703705</v>
      </c>
      <c r="G9905">
        <v>2</v>
      </c>
      <c r="H9905" s="114" t="s">
        <v>985</v>
      </c>
      <c r="I9905">
        <v>6698504</v>
      </c>
    </row>
    <row r="9906" spans="1:9" x14ac:dyDescent="0.25">
      <c r="A9906" s="114" t="s">
        <v>2176</v>
      </c>
      <c r="B9906">
        <v>212</v>
      </c>
      <c r="C9906" s="114" t="s">
        <v>54</v>
      </c>
      <c r="D9906" s="114" t="s">
        <v>696</v>
      </c>
      <c r="E9906" s="115">
        <v>44881</v>
      </c>
      <c r="F9906" s="192">
        <v>0.2942939814814815</v>
      </c>
      <c r="G9906">
        <v>2</v>
      </c>
      <c r="H9906" s="114" t="s">
        <v>697</v>
      </c>
      <c r="I9906">
        <v>8297552</v>
      </c>
    </row>
    <row r="9907" spans="1:9" x14ac:dyDescent="0.25">
      <c r="A9907" s="114" t="s">
        <v>2176</v>
      </c>
      <c r="B9907">
        <v>213</v>
      </c>
      <c r="C9907" s="114" t="s">
        <v>52</v>
      </c>
      <c r="D9907" s="114" t="s">
        <v>1521</v>
      </c>
      <c r="E9907" s="115">
        <v>44881</v>
      </c>
      <c r="F9907" s="192">
        <v>0.29501157407407408</v>
      </c>
      <c r="G9907">
        <v>2</v>
      </c>
      <c r="H9907" s="114" t="s">
        <v>1522</v>
      </c>
      <c r="I9907">
        <v>6702196</v>
      </c>
    </row>
    <row r="9908" spans="1:9" x14ac:dyDescent="0.25">
      <c r="A9908" s="114" t="s">
        <v>2176</v>
      </c>
      <c r="B9908">
        <v>214</v>
      </c>
      <c r="C9908" s="114" t="s">
        <v>52</v>
      </c>
      <c r="D9908" s="114" t="s">
        <v>406</v>
      </c>
      <c r="E9908" s="115">
        <v>44881</v>
      </c>
      <c r="F9908" s="192">
        <v>0.29504629629629631</v>
      </c>
      <c r="G9908">
        <v>2</v>
      </c>
      <c r="H9908" s="114" t="s">
        <v>407</v>
      </c>
      <c r="I9908">
        <v>2704256</v>
      </c>
    </row>
    <row r="9909" spans="1:9" x14ac:dyDescent="0.25">
      <c r="A9909" s="114" t="s">
        <v>2176</v>
      </c>
      <c r="B9909">
        <v>215</v>
      </c>
      <c r="C9909" s="114" t="s">
        <v>53</v>
      </c>
      <c r="D9909" s="114" t="s">
        <v>542</v>
      </c>
      <c r="E9909" s="115">
        <v>44881</v>
      </c>
      <c r="F9909" s="192">
        <v>0.29575231481481479</v>
      </c>
      <c r="G9909">
        <v>2</v>
      </c>
      <c r="H9909" s="114" t="s">
        <v>543</v>
      </c>
      <c r="I9909"/>
    </row>
    <row r="9910" spans="1:9" x14ac:dyDescent="0.25">
      <c r="A9910" s="114" t="s">
        <v>2176</v>
      </c>
      <c r="B9910">
        <v>216</v>
      </c>
      <c r="C9910" s="114" t="s">
        <v>54</v>
      </c>
      <c r="D9910" s="114" t="s">
        <v>2049</v>
      </c>
      <c r="E9910" s="115">
        <v>44881</v>
      </c>
      <c r="F9910" s="192">
        <v>0.2958101851851852</v>
      </c>
      <c r="G9910">
        <v>2</v>
      </c>
      <c r="H9910" s="114" t="s">
        <v>2050</v>
      </c>
      <c r="I9910">
        <v>2187859</v>
      </c>
    </row>
    <row r="9911" spans="1:9" x14ac:dyDescent="0.25">
      <c r="A9911" s="114" t="s">
        <v>2176</v>
      </c>
      <c r="B9911">
        <v>217</v>
      </c>
      <c r="C9911" s="114" t="s">
        <v>54</v>
      </c>
      <c r="D9911" s="114" t="s">
        <v>563</v>
      </c>
      <c r="E9911" s="115">
        <v>44881</v>
      </c>
      <c r="F9911" s="192">
        <v>0.29598379629629629</v>
      </c>
      <c r="G9911">
        <v>2</v>
      </c>
      <c r="H9911" s="114" t="s">
        <v>564</v>
      </c>
      <c r="I9911">
        <v>7785667</v>
      </c>
    </row>
    <row r="9912" spans="1:9" x14ac:dyDescent="0.25">
      <c r="A9912" s="114" t="s">
        <v>2176</v>
      </c>
      <c r="B9912">
        <v>218</v>
      </c>
      <c r="C9912" s="114" t="s">
        <v>53</v>
      </c>
      <c r="D9912" s="114" t="s">
        <v>1176</v>
      </c>
      <c r="E9912" s="115">
        <v>44881</v>
      </c>
      <c r="F9912" s="192">
        <v>0.29605324074074074</v>
      </c>
      <c r="G9912">
        <v>2</v>
      </c>
      <c r="H9912" s="114" t="s">
        <v>1177</v>
      </c>
      <c r="I9912"/>
    </row>
    <row r="9913" spans="1:9" x14ac:dyDescent="0.25">
      <c r="A9913" s="114" t="s">
        <v>2176</v>
      </c>
      <c r="B9913">
        <v>219</v>
      </c>
      <c r="C9913" s="114" t="s">
        <v>52</v>
      </c>
      <c r="D9913" s="114" t="s">
        <v>1232</v>
      </c>
      <c r="E9913" s="115">
        <v>44881</v>
      </c>
      <c r="F9913" s="192">
        <v>0.2965740740740741</v>
      </c>
      <c r="G9913">
        <v>2</v>
      </c>
      <c r="H9913" s="114" t="s">
        <v>1233</v>
      </c>
      <c r="I9913">
        <v>5345534</v>
      </c>
    </row>
    <row r="9914" spans="1:9" x14ac:dyDescent="0.25">
      <c r="A9914" s="114" t="s">
        <v>2176</v>
      </c>
      <c r="B9914">
        <v>220</v>
      </c>
      <c r="C9914" s="114" t="s">
        <v>53</v>
      </c>
      <c r="D9914" s="114" t="s">
        <v>1300</v>
      </c>
      <c r="E9914" s="115">
        <v>44881</v>
      </c>
      <c r="F9914" s="192">
        <v>0.29704861111111114</v>
      </c>
      <c r="G9914">
        <v>2</v>
      </c>
      <c r="H9914" s="114" t="s">
        <v>1301</v>
      </c>
      <c r="I9914"/>
    </row>
    <row r="9915" spans="1:9" x14ac:dyDescent="0.25">
      <c r="A9915" s="114" t="s">
        <v>2176</v>
      </c>
      <c r="B9915">
        <v>221</v>
      </c>
      <c r="C9915" s="114" t="s">
        <v>53</v>
      </c>
      <c r="D9915" s="114" t="s">
        <v>486</v>
      </c>
      <c r="E9915" s="115">
        <v>44881</v>
      </c>
      <c r="F9915" s="192">
        <v>0.29754629629629631</v>
      </c>
      <c r="G9915">
        <v>2</v>
      </c>
      <c r="H9915" s="114" t="s">
        <v>487</v>
      </c>
      <c r="I9915"/>
    </row>
    <row r="9916" spans="1:9" x14ac:dyDescent="0.25">
      <c r="A9916" s="114" t="s">
        <v>2176</v>
      </c>
      <c r="B9916">
        <v>222</v>
      </c>
      <c r="C9916" s="114" t="s">
        <v>54</v>
      </c>
      <c r="D9916" s="114" t="s">
        <v>456</v>
      </c>
      <c r="E9916" s="115">
        <v>44881</v>
      </c>
      <c r="F9916" s="192">
        <v>0.29849537037037038</v>
      </c>
      <c r="G9916">
        <v>2</v>
      </c>
      <c r="H9916" s="114" t="s">
        <v>457</v>
      </c>
      <c r="I9916">
        <v>6720578</v>
      </c>
    </row>
    <row r="9917" spans="1:9" x14ac:dyDescent="0.25">
      <c r="A9917" s="114" t="s">
        <v>2176</v>
      </c>
      <c r="B9917">
        <v>223</v>
      </c>
      <c r="C9917" s="114" t="s">
        <v>54</v>
      </c>
      <c r="D9917" s="114" t="s">
        <v>694</v>
      </c>
      <c r="E9917" s="115">
        <v>44881</v>
      </c>
      <c r="F9917" s="192">
        <v>0.29894675925925923</v>
      </c>
      <c r="G9917">
        <v>2</v>
      </c>
      <c r="H9917" s="114" t="s">
        <v>695</v>
      </c>
      <c r="I9917">
        <v>7288635</v>
      </c>
    </row>
    <row r="9918" spans="1:9" x14ac:dyDescent="0.25">
      <c r="A9918" s="114" t="s">
        <v>2176</v>
      </c>
      <c r="B9918">
        <v>224</v>
      </c>
      <c r="C9918" s="114" t="s">
        <v>54</v>
      </c>
      <c r="D9918" s="114" t="s">
        <v>424</v>
      </c>
      <c r="E9918" s="115">
        <v>44881</v>
      </c>
      <c r="F9918" s="192">
        <v>0.29902777777777778</v>
      </c>
      <c r="G9918">
        <v>2</v>
      </c>
      <c r="H9918" s="114" t="s">
        <v>425</v>
      </c>
      <c r="I9918">
        <v>5350400</v>
      </c>
    </row>
    <row r="9919" spans="1:9" x14ac:dyDescent="0.25">
      <c r="A9919" s="114" t="s">
        <v>2176</v>
      </c>
      <c r="B9919">
        <v>225</v>
      </c>
      <c r="C9919" s="114" t="s">
        <v>54</v>
      </c>
      <c r="D9919" s="114" t="s">
        <v>476</v>
      </c>
      <c r="E9919" s="115">
        <v>44881</v>
      </c>
      <c r="F9919" s="192">
        <v>0.29907407407407405</v>
      </c>
      <c r="G9919">
        <v>2</v>
      </c>
      <c r="H9919" s="114" t="s">
        <v>477</v>
      </c>
      <c r="I9919">
        <v>8117314</v>
      </c>
    </row>
    <row r="9920" spans="1:9" x14ac:dyDescent="0.25">
      <c r="A9920" s="114" t="s">
        <v>2176</v>
      </c>
      <c r="B9920">
        <v>226</v>
      </c>
      <c r="C9920" s="114" t="s">
        <v>52</v>
      </c>
      <c r="D9920" s="114" t="s">
        <v>1714</v>
      </c>
      <c r="E9920" s="115">
        <v>44881</v>
      </c>
      <c r="F9920" s="192">
        <v>0.29930555555555555</v>
      </c>
      <c r="G9920">
        <v>2</v>
      </c>
      <c r="H9920" s="114" t="s">
        <v>1715</v>
      </c>
      <c r="I9920"/>
    </row>
    <row r="9921" spans="1:9" x14ac:dyDescent="0.25">
      <c r="A9921" s="114" t="s">
        <v>2176</v>
      </c>
      <c r="B9921">
        <v>227</v>
      </c>
      <c r="C9921" s="114" t="s">
        <v>53</v>
      </c>
      <c r="D9921" s="114" t="s">
        <v>1292</v>
      </c>
      <c r="E9921" s="115">
        <v>44881</v>
      </c>
      <c r="F9921" s="192">
        <v>0.29991898148148149</v>
      </c>
      <c r="G9921">
        <v>2</v>
      </c>
      <c r="H9921" s="114" t="s">
        <v>1293</v>
      </c>
      <c r="I9921"/>
    </row>
    <row r="9922" spans="1:9" x14ac:dyDescent="0.25">
      <c r="A9922" s="114" t="s">
        <v>2176</v>
      </c>
      <c r="B9922">
        <v>228</v>
      </c>
      <c r="C9922" s="114" t="s">
        <v>53</v>
      </c>
      <c r="D9922" s="114" t="s">
        <v>1282</v>
      </c>
      <c r="E9922" s="115">
        <v>44881</v>
      </c>
      <c r="F9922" s="192">
        <v>0.3</v>
      </c>
      <c r="G9922">
        <v>2</v>
      </c>
      <c r="H9922" s="114" t="s">
        <v>1283</v>
      </c>
      <c r="I9922">
        <v>2099344</v>
      </c>
    </row>
    <row r="9923" spans="1:9" x14ac:dyDescent="0.25">
      <c r="A9923" s="114" t="s">
        <v>2176</v>
      </c>
      <c r="B9923">
        <v>229</v>
      </c>
      <c r="C9923" s="114" t="s">
        <v>53</v>
      </c>
      <c r="D9923" s="114" t="s">
        <v>380</v>
      </c>
      <c r="E9923" s="115">
        <v>44881</v>
      </c>
      <c r="F9923" s="192">
        <v>0.30005787037037035</v>
      </c>
      <c r="G9923">
        <v>2</v>
      </c>
      <c r="H9923" s="114" t="s">
        <v>381</v>
      </c>
      <c r="I9923"/>
    </row>
    <row r="9924" spans="1:9" x14ac:dyDescent="0.25">
      <c r="A9924" s="114" t="s">
        <v>2176</v>
      </c>
      <c r="B9924">
        <v>230</v>
      </c>
      <c r="C9924" s="114" t="s">
        <v>54</v>
      </c>
      <c r="D9924" s="114" t="s">
        <v>819</v>
      </c>
      <c r="E9924" s="115">
        <v>44881</v>
      </c>
      <c r="F9924" s="192">
        <v>0.30078703703703702</v>
      </c>
      <c r="G9924">
        <v>2</v>
      </c>
      <c r="H9924" s="114" t="s">
        <v>820</v>
      </c>
      <c r="I9924">
        <v>5476503</v>
      </c>
    </row>
    <row r="9925" spans="1:9" x14ac:dyDescent="0.25">
      <c r="A9925" s="114" t="s">
        <v>2176</v>
      </c>
      <c r="B9925">
        <v>231</v>
      </c>
      <c r="C9925" s="114" t="s">
        <v>54</v>
      </c>
      <c r="D9925" s="114" t="s">
        <v>374</v>
      </c>
      <c r="E9925" s="115">
        <v>44881</v>
      </c>
      <c r="F9925" s="192">
        <v>0.30111111111111111</v>
      </c>
      <c r="G9925">
        <v>2</v>
      </c>
      <c r="H9925" s="114" t="s">
        <v>375</v>
      </c>
      <c r="I9925">
        <v>6701081</v>
      </c>
    </row>
    <row r="9926" spans="1:9" x14ac:dyDescent="0.25">
      <c r="A9926" s="114" t="s">
        <v>2176</v>
      </c>
      <c r="B9926">
        <v>232</v>
      </c>
      <c r="C9926" s="114" t="s">
        <v>53</v>
      </c>
      <c r="D9926" s="114" t="s">
        <v>248</v>
      </c>
      <c r="E9926" s="115">
        <v>44881</v>
      </c>
      <c r="F9926" s="192">
        <v>0.30180555555555555</v>
      </c>
      <c r="G9926">
        <v>2</v>
      </c>
      <c r="H9926" s="114" t="s">
        <v>249</v>
      </c>
      <c r="I9926">
        <v>6687504</v>
      </c>
    </row>
    <row r="9927" spans="1:9" x14ac:dyDescent="0.25">
      <c r="A9927" s="114" t="s">
        <v>2176</v>
      </c>
      <c r="B9927">
        <v>233</v>
      </c>
      <c r="C9927" s="114" t="s">
        <v>52</v>
      </c>
      <c r="D9927" s="114" t="s">
        <v>246</v>
      </c>
      <c r="E9927" s="115">
        <v>44881</v>
      </c>
      <c r="F9927" s="192">
        <v>0.30193287037037037</v>
      </c>
      <c r="G9927">
        <v>2</v>
      </c>
      <c r="H9927" s="114" t="s">
        <v>247</v>
      </c>
      <c r="I9927">
        <v>7284211</v>
      </c>
    </row>
    <row r="9928" spans="1:9" x14ac:dyDescent="0.25">
      <c r="A9928" s="114" t="s">
        <v>2176</v>
      </c>
      <c r="B9928">
        <v>234</v>
      </c>
      <c r="C9928" s="114" t="s">
        <v>53</v>
      </c>
      <c r="D9928" s="114" t="s">
        <v>322</v>
      </c>
      <c r="E9928" s="115">
        <v>44881</v>
      </c>
      <c r="F9928" s="192">
        <v>0.30440972222222223</v>
      </c>
      <c r="G9928">
        <v>2</v>
      </c>
      <c r="H9928" s="114" t="s">
        <v>323</v>
      </c>
      <c r="I9928"/>
    </row>
    <row r="9929" spans="1:9" x14ac:dyDescent="0.25">
      <c r="A9929" s="114" t="s">
        <v>2176</v>
      </c>
      <c r="B9929">
        <v>235</v>
      </c>
      <c r="C9929" s="114" t="s">
        <v>52</v>
      </c>
      <c r="D9929" s="114" t="s">
        <v>1760</v>
      </c>
      <c r="E9929" s="115">
        <v>44881</v>
      </c>
      <c r="F9929" s="192">
        <v>0.30452546296296296</v>
      </c>
      <c r="G9929">
        <v>2</v>
      </c>
      <c r="H9929" s="114" t="s">
        <v>1761</v>
      </c>
      <c r="I9929">
        <v>5421808</v>
      </c>
    </row>
    <row r="9930" spans="1:9" x14ac:dyDescent="0.25">
      <c r="A9930" s="114" t="s">
        <v>2176</v>
      </c>
      <c r="B9930">
        <v>236</v>
      </c>
      <c r="C9930" s="114" t="s">
        <v>54</v>
      </c>
      <c r="D9930" s="114" t="s">
        <v>528</v>
      </c>
      <c r="E9930" s="115">
        <v>44881</v>
      </c>
      <c r="F9930" s="192">
        <v>0.30454861111111109</v>
      </c>
      <c r="G9930">
        <v>2</v>
      </c>
      <c r="H9930" s="114" t="s">
        <v>529</v>
      </c>
      <c r="I9930">
        <v>5342585</v>
      </c>
    </row>
    <row r="9931" spans="1:9" x14ac:dyDescent="0.25">
      <c r="A9931" s="114" t="s">
        <v>2176</v>
      </c>
      <c r="B9931">
        <v>237</v>
      </c>
      <c r="C9931" s="114" t="s">
        <v>52</v>
      </c>
      <c r="D9931" s="114" t="s">
        <v>1497</v>
      </c>
      <c r="E9931" s="115">
        <v>44881</v>
      </c>
      <c r="F9931" s="192">
        <v>0.3046875</v>
      </c>
      <c r="G9931">
        <v>2</v>
      </c>
      <c r="H9931" s="114" t="s">
        <v>1498</v>
      </c>
      <c r="I9931">
        <v>5479014</v>
      </c>
    </row>
    <row r="9932" spans="1:9" x14ac:dyDescent="0.25">
      <c r="A9932" s="114" t="s">
        <v>2176</v>
      </c>
      <c r="B9932">
        <v>238</v>
      </c>
      <c r="C9932" s="114" t="s">
        <v>52</v>
      </c>
      <c r="D9932" s="114" t="s">
        <v>502</v>
      </c>
      <c r="E9932" s="115">
        <v>44881</v>
      </c>
      <c r="F9932" s="192">
        <v>0.30475694444444446</v>
      </c>
      <c r="G9932">
        <v>2</v>
      </c>
      <c r="H9932" s="114" t="s">
        <v>503</v>
      </c>
      <c r="I9932">
        <v>4850254</v>
      </c>
    </row>
    <row r="9933" spans="1:9" x14ac:dyDescent="0.25">
      <c r="A9933" s="114" t="s">
        <v>2176</v>
      </c>
      <c r="B9933">
        <v>239</v>
      </c>
      <c r="C9933" s="114" t="s">
        <v>53</v>
      </c>
      <c r="D9933" s="114" t="s">
        <v>492</v>
      </c>
      <c r="E9933" s="115">
        <v>44881</v>
      </c>
      <c r="F9933" s="192">
        <v>0.30483796296296295</v>
      </c>
      <c r="G9933">
        <v>2</v>
      </c>
      <c r="H9933" s="114" t="s">
        <v>493</v>
      </c>
      <c r="I9933">
        <v>14978809</v>
      </c>
    </row>
    <row r="9934" spans="1:9" x14ac:dyDescent="0.25">
      <c r="A9934" s="114" t="s">
        <v>2176</v>
      </c>
      <c r="B9934">
        <v>240</v>
      </c>
      <c r="C9934" s="114" t="s">
        <v>53</v>
      </c>
      <c r="D9934" s="114" t="s">
        <v>432</v>
      </c>
      <c r="E9934" s="115">
        <v>44881</v>
      </c>
      <c r="F9934" s="192">
        <v>0.30649305555555556</v>
      </c>
      <c r="G9934">
        <v>2</v>
      </c>
      <c r="H9934" s="114" t="s">
        <v>433</v>
      </c>
      <c r="I9934">
        <v>14959937</v>
      </c>
    </row>
    <row r="9935" spans="1:9" x14ac:dyDescent="0.25">
      <c r="A9935" s="114" t="s">
        <v>2176</v>
      </c>
      <c r="B9935">
        <v>241</v>
      </c>
      <c r="C9935" s="114" t="s">
        <v>54</v>
      </c>
      <c r="D9935" s="114" t="s">
        <v>2110</v>
      </c>
      <c r="E9935" s="115">
        <v>44881</v>
      </c>
      <c r="F9935" s="192">
        <v>0.30662037037037038</v>
      </c>
      <c r="G9935">
        <v>2</v>
      </c>
      <c r="H9935" s="114" t="s">
        <v>2111</v>
      </c>
      <c r="I9935">
        <v>5489853</v>
      </c>
    </row>
    <row r="9936" spans="1:9" x14ac:dyDescent="0.25">
      <c r="A9936" s="114" t="s">
        <v>2176</v>
      </c>
      <c r="B9936">
        <v>242</v>
      </c>
      <c r="C9936" s="114" t="s">
        <v>53</v>
      </c>
      <c r="D9936" s="114" t="s">
        <v>496</v>
      </c>
      <c r="E9936" s="115">
        <v>44881</v>
      </c>
      <c r="F9936" s="192">
        <v>0.30692129629629628</v>
      </c>
      <c r="G9936">
        <v>2</v>
      </c>
      <c r="H9936" s="114" t="s">
        <v>497</v>
      </c>
      <c r="I9936">
        <v>5447307</v>
      </c>
    </row>
    <row r="9937" spans="1:9" x14ac:dyDescent="0.25">
      <c r="A9937" s="114" t="s">
        <v>2176</v>
      </c>
      <c r="B9937">
        <v>243</v>
      </c>
      <c r="C9937" s="114" t="s">
        <v>52</v>
      </c>
      <c r="D9937" s="114" t="s">
        <v>1338</v>
      </c>
      <c r="E9937" s="115">
        <v>44881</v>
      </c>
      <c r="F9937" s="192">
        <v>0.30760416666666668</v>
      </c>
      <c r="G9937">
        <v>2</v>
      </c>
      <c r="H9937" s="114" t="s">
        <v>1339</v>
      </c>
      <c r="I9937">
        <v>5353743</v>
      </c>
    </row>
    <row r="9938" spans="1:9" x14ac:dyDescent="0.25">
      <c r="A9938" s="114" t="s">
        <v>2176</v>
      </c>
      <c r="B9938">
        <v>244</v>
      </c>
      <c r="C9938" s="114" t="s">
        <v>52</v>
      </c>
      <c r="D9938" s="114" t="s">
        <v>236</v>
      </c>
      <c r="E9938" s="115">
        <v>44881</v>
      </c>
      <c r="F9938" s="192">
        <v>0.30839120370370371</v>
      </c>
      <c r="G9938">
        <v>2</v>
      </c>
      <c r="H9938" s="114" t="s">
        <v>237</v>
      </c>
      <c r="I9938">
        <v>5272733</v>
      </c>
    </row>
    <row r="9939" spans="1:9" x14ac:dyDescent="0.25">
      <c r="A9939" s="114" t="s">
        <v>2176</v>
      </c>
      <c r="B9939">
        <v>245</v>
      </c>
      <c r="C9939" s="114" t="s">
        <v>52</v>
      </c>
      <c r="D9939" s="114" t="s">
        <v>524</v>
      </c>
      <c r="E9939" s="115">
        <v>44881</v>
      </c>
      <c r="F9939" s="192">
        <v>0.30883101851851852</v>
      </c>
      <c r="G9939">
        <v>2</v>
      </c>
      <c r="H9939" s="114" t="s">
        <v>525</v>
      </c>
      <c r="I9939">
        <v>3641204</v>
      </c>
    </row>
    <row r="9940" spans="1:9" x14ac:dyDescent="0.25">
      <c r="A9940" s="114" t="s">
        <v>2176</v>
      </c>
      <c r="B9940">
        <v>246</v>
      </c>
      <c r="C9940" s="114" t="s">
        <v>52</v>
      </c>
      <c r="D9940" s="114" t="s">
        <v>1322</v>
      </c>
      <c r="E9940" s="115">
        <v>44881</v>
      </c>
      <c r="F9940" s="192">
        <v>0.3115046296296296</v>
      </c>
      <c r="G9940">
        <v>2</v>
      </c>
      <c r="H9940" s="114" t="s">
        <v>1323</v>
      </c>
      <c r="I9940">
        <v>14824003</v>
      </c>
    </row>
    <row r="9941" spans="1:9" x14ac:dyDescent="0.25">
      <c r="A9941" s="114" t="s">
        <v>2176</v>
      </c>
      <c r="B9941">
        <v>247</v>
      </c>
      <c r="C9941" s="114" t="s">
        <v>54</v>
      </c>
      <c r="D9941" s="114" t="s">
        <v>1636</v>
      </c>
      <c r="E9941" s="115">
        <v>44881</v>
      </c>
      <c r="F9941" s="192">
        <v>0.3228935185185185</v>
      </c>
      <c r="G9941">
        <v>2</v>
      </c>
      <c r="H9941" s="114" t="s">
        <v>1637</v>
      </c>
      <c r="I9941">
        <v>5511938</v>
      </c>
    </row>
    <row r="9942" spans="1:9" x14ac:dyDescent="0.25">
      <c r="A9942" s="114" t="s">
        <v>2176</v>
      </c>
      <c r="B9942">
        <v>248</v>
      </c>
      <c r="C9942" s="114" t="s">
        <v>52</v>
      </c>
      <c r="D9942" s="114" t="s">
        <v>222</v>
      </c>
      <c r="E9942" s="115">
        <v>44881</v>
      </c>
      <c r="F9942" s="192">
        <v>0.32306712962962963</v>
      </c>
      <c r="G9942">
        <v>2</v>
      </c>
      <c r="H9942" s="114" t="s">
        <v>223</v>
      </c>
      <c r="I9942">
        <v>5247062</v>
      </c>
    </row>
    <row r="9943" spans="1:9" x14ac:dyDescent="0.25">
      <c r="A9943" s="114" t="s">
        <v>2176</v>
      </c>
      <c r="B9943">
        <v>249</v>
      </c>
      <c r="C9943" s="114" t="s">
        <v>52</v>
      </c>
      <c r="D9943" s="114" t="s">
        <v>831</v>
      </c>
      <c r="E9943" s="115">
        <v>44881</v>
      </c>
      <c r="F9943" s="192">
        <v>0.32342592592592595</v>
      </c>
      <c r="G9943">
        <v>2</v>
      </c>
      <c r="H9943" s="114" t="s">
        <v>832</v>
      </c>
      <c r="I9943">
        <v>8318873</v>
      </c>
    </row>
    <row r="9944" spans="1:9" x14ac:dyDescent="0.25">
      <c r="A9944" s="114" t="s">
        <v>2176</v>
      </c>
      <c r="B9944">
        <v>250</v>
      </c>
      <c r="C9944" s="114" t="s">
        <v>54</v>
      </c>
      <c r="D9944" s="114" t="s">
        <v>260</v>
      </c>
      <c r="E9944" s="115">
        <v>44881</v>
      </c>
      <c r="F9944" s="192">
        <v>0.32361111111111113</v>
      </c>
      <c r="G9944">
        <v>2</v>
      </c>
      <c r="H9944" s="114" t="s">
        <v>261</v>
      </c>
      <c r="I9944">
        <v>7370832</v>
      </c>
    </row>
    <row r="9945" spans="1:9" x14ac:dyDescent="0.25">
      <c r="A9945" s="114" t="s">
        <v>2176</v>
      </c>
      <c r="B9945">
        <v>251</v>
      </c>
      <c r="C9945" s="114" t="s">
        <v>52</v>
      </c>
      <c r="D9945" s="114" t="s">
        <v>216</v>
      </c>
      <c r="E9945" s="115">
        <v>44881</v>
      </c>
      <c r="F9945" s="192">
        <v>0.32385416666666667</v>
      </c>
      <c r="G9945">
        <v>2</v>
      </c>
      <c r="H9945" s="114" t="s">
        <v>217</v>
      </c>
      <c r="I9945">
        <v>3415654</v>
      </c>
    </row>
    <row r="9946" spans="1:9" x14ac:dyDescent="0.25">
      <c r="A9946" s="114" t="s">
        <v>2176</v>
      </c>
      <c r="B9946">
        <v>252</v>
      </c>
      <c r="C9946" s="114" t="s">
        <v>53</v>
      </c>
      <c r="D9946" s="114" t="s">
        <v>1172</v>
      </c>
      <c r="E9946" s="115">
        <v>44881</v>
      </c>
      <c r="F9946" s="192">
        <v>0.32461805555555556</v>
      </c>
      <c r="G9946">
        <v>2</v>
      </c>
      <c r="H9946" s="114" t="s">
        <v>1173</v>
      </c>
      <c r="I9946">
        <v>3386300</v>
      </c>
    </row>
    <row r="9947" spans="1:9" x14ac:dyDescent="0.25">
      <c r="A9947" s="114" t="s">
        <v>2176</v>
      </c>
      <c r="B9947">
        <v>253</v>
      </c>
      <c r="C9947" s="114" t="s">
        <v>53</v>
      </c>
      <c r="D9947" s="114" t="s">
        <v>742</v>
      </c>
      <c r="E9947" s="115">
        <v>44881</v>
      </c>
      <c r="F9947" s="192">
        <v>0.32472222222222225</v>
      </c>
      <c r="G9947">
        <v>2</v>
      </c>
      <c r="H9947" s="114" t="s">
        <v>743</v>
      </c>
      <c r="I9947">
        <v>2024799</v>
      </c>
    </row>
    <row r="9948" spans="1:9" x14ac:dyDescent="0.25">
      <c r="A9948" s="114" t="s">
        <v>2176</v>
      </c>
      <c r="B9948">
        <v>254</v>
      </c>
      <c r="C9948" s="114" t="s">
        <v>52</v>
      </c>
      <c r="D9948" s="114" t="s">
        <v>552</v>
      </c>
      <c r="E9948" s="115">
        <v>44881</v>
      </c>
      <c r="F9948" s="192">
        <v>0.32783564814814814</v>
      </c>
      <c r="G9948">
        <v>2</v>
      </c>
      <c r="H9948" s="114" t="s">
        <v>553</v>
      </c>
      <c r="I9948">
        <v>5345538</v>
      </c>
    </row>
    <row r="9949" spans="1:9" x14ac:dyDescent="0.25">
      <c r="A9949" s="114" t="s">
        <v>2176</v>
      </c>
      <c r="B9949">
        <v>255</v>
      </c>
      <c r="C9949" s="114" t="s">
        <v>52</v>
      </c>
      <c r="D9949" s="114" t="s">
        <v>1193</v>
      </c>
      <c r="E9949" s="115">
        <v>44881</v>
      </c>
      <c r="F9949" s="192">
        <v>0.32841435185185186</v>
      </c>
      <c r="G9949">
        <v>2</v>
      </c>
      <c r="H9949" s="114" t="s">
        <v>1194</v>
      </c>
      <c r="I9949">
        <v>6717067</v>
      </c>
    </row>
    <row r="9950" spans="1:9" x14ac:dyDescent="0.25">
      <c r="A9950" s="114" t="s">
        <v>2176</v>
      </c>
      <c r="B9950">
        <v>256</v>
      </c>
      <c r="C9950" s="114" t="s">
        <v>53</v>
      </c>
      <c r="D9950" s="114" t="s">
        <v>298</v>
      </c>
      <c r="E9950" s="115">
        <v>44881</v>
      </c>
      <c r="F9950" s="192">
        <v>0.32913194444444444</v>
      </c>
      <c r="G9950">
        <v>2</v>
      </c>
      <c r="H9950" s="114" t="s">
        <v>299</v>
      </c>
      <c r="I9950"/>
    </row>
    <row r="9951" spans="1:9" x14ac:dyDescent="0.25">
      <c r="A9951" s="114" t="s">
        <v>2176</v>
      </c>
      <c r="B9951">
        <v>257</v>
      </c>
      <c r="C9951" s="114" t="s">
        <v>52</v>
      </c>
      <c r="D9951" s="114" t="s">
        <v>829</v>
      </c>
      <c r="E9951" s="115">
        <v>44881</v>
      </c>
      <c r="F9951" s="192">
        <v>0.32969907407407406</v>
      </c>
      <c r="G9951">
        <v>2</v>
      </c>
      <c r="H9951" s="114" t="s">
        <v>830</v>
      </c>
      <c r="I9951">
        <v>5495578</v>
      </c>
    </row>
    <row r="9952" spans="1:9" x14ac:dyDescent="0.25">
      <c r="A9952" s="114" t="s">
        <v>2176</v>
      </c>
      <c r="B9952">
        <v>258</v>
      </c>
      <c r="C9952" s="114" t="s">
        <v>52</v>
      </c>
      <c r="D9952" s="114" t="s">
        <v>1244</v>
      </c>
      <c r="E9952" s="115">
        <v>44881</v>
      </c>
      <c r="F9952" s="192">
        <v>0.33377314814814812</v>
      </c>
      <c r="G9952">
        <v>2</v>
      </c>
      <c r="H9952" s="114" t="s">
        <v>1245</v>
      </c>
      <c r="I9952">
        <v>14934821</v>
      </c>
    </row>
    <row r="9953" spans="1:9" x14ac:dyDescent="0.25">
      <c r="A9953" s="114" t="s">
        <v>2176</v>
      </c>
      <c r="B9953">
        <v>259</v>
      </c>
      <c r="C9953" s="114" t="s">
        <v>54</v>
      </c>
      <c r="D9953" s="114" t="s">
        <v>436</v>
      </c>
      <c r="E9953" s="115">
        <v>44881</v>
      </c>
      <c r="F9953" s="192">
        <v>0.3354050925925926</v>
      </c>
      <c r="G9953">
        <v>2</v>
      </c>
      <c r="H9953" s="114" t="s">
        <v>437</v>
      </c>
      <c r="I9953">
        <v>3686961</v>
      </c>
    </row>
    <row r="9954" spans="1:9" x14ac:dyDescent="0.25">
      <c r="A9954" s="114" t="s">
        <v>2176</v>
      </c>
      <c r="B9954">
        <v>260</v>
      </c>
      <c r="C9954" s="114" t="s">
        <v>54</v>
      </c>
      <c r="D9954" s="114" t="s">
        <v>817</v>
      </c>
      <c r="E9954" s="115">
        <v>44881</v>
      </c>
      <c r="F9954" s="192">
        <v>0.34576388888888887</v>
      </c>
      <c r="G9954">
        <v>2</v>
      </c>
      <c r="H9954" s="114" t="s">
        <v>818</v>
      </c>
      <c r="I9954">
        <v>5503101</v>
      </c>
    </row>
    <row r="9955" spans="1:9" x14ac:dyDescent="0.25">
      <c r="A9955" s="114" t="s">
        <v>2176</v>
      </c>
      <c r="B9955">
        <v>261</v>
      </c>
      <c r="C9955" s="114" t="s">
        <v>52</v>
      </c>
      <c r="D9955" s="114" t="s">
        <v>536</v>
      </c>
      <c r="E9955" s="115">
        <v>44881</v>
      </c>
      <c r="F9955" s="192">
        <v>0.34738425925925925</v>
      </c>
      <c r="G9955">
        <v>2</v>
      </c>
      <c r="H9955" s="114" t="s">
        <v>537</v>
      </c>
      <c r="I9955">
        <v>5416421</v>
      </c>
    </row>
    <row r="9956" spans="1:9" x14ac:dyDescent="0.25">
      <c r="A9956" s="114" t="s">
        <v>2176</v>
      </c>
      <c r="B9956">
        <v>262</v>
      </c>
      <c r="C9956" s="114" t="s">
        <v>52</v>
      </c>
      <c r="D9956" s="114" t="s">
        <v>775</v>
      </c>
      <c r="E9956" s="115">
        <v>44881</v>
      </c>
      <c r="F9956" s="192">
        <v>0.35207175925925926</v>
      </c>
      <c r="G9956">
        <v>2</v>
      </c>
      <c r="H9956" s="114" t="s">
        <v>776</v>
      </c>
      <c r="I9956">
        <v>8117972</v>
      </c>
    </row>
    <row r="9957" spans="1:9" x14ac:dyDescent="0.25">
      <c r="A9957" s="114" t="s">
        <v>2176</v>
      </c>
      <c r="B9957">
        <v>263</v>
      </c>
      <c r="C9957" s="114" t="s">
        <v>52</v>
      </c>
      <c r="D9957" s="114" t="s">
        <v>839</v>
      </c>
      <c r="E9957" s="115">
        <v>44881</v>
      </c>
      <c r="F9957" s="192">
        <v>0.35539351851851853</v>
      </c>
      <c r="G9957">
        <v>2</v>
      </c>
      <c r="H9957" s="114" t="s">
        <v>840</v>
      </c>
      <c r="I9957">
        <v>5404447</v>
      </c>
    </row>
    <row r="9958" spans="1:9" x14ac:dyDescent="0.25">
      <c r="A9958" s="114" t="s">
        <v>2176</v>
      </c>
      <c r="B9958">
        <v>264</v>
      </c>
      <c r="C9958" s="114" t="s">
        <v>54</v>
      </c>
      <c r="D9958" s="114" t="s">
        <v>1324</v>
      </c>
      <c r="E9958" s="115">
        <v>44881</v>
      </c>
      <c r="F9958" s="192">
        <v>0.35893518518518519</v>
      </c>
      <c r="G9958">
        <v>2</v>
      </c>
      <c r="H9958" s="114" t="s">
        <v>1325</v>
      </c>
      <c r="I9958">
        <v>2189493</v>
      </c>
    </row>
    <row r="9959" spans="1:9" x14ac:dyDescent="0.25">
      <c r="A9959" s="114" t="s">
        <v>2176</v>
      </c>
      <c r="B9959">
        <v>265</v>
      </c>
      <c r="C9959" s="114" t="s">
        <v>52</v>
      </c>
      <c r="D9959" s="114" t="s">
        <v>667</v>
      </c>
      <c r="E9959" s="115">
        <v>44881</v>
      </c>
      <c r="F9959" s="192">
        <v>0.40177083333333335</v>
      </c>
      <c r="G9959">
        <v>2</v>
      </c>
      <c r="H9959" s="114" t="s">
        <v>668</v>
      </c>
      <c r="I9959">
        <v>3623791</v>
      </c>
    </row>
    <row r="9960" spans="1:9" x14ac:dyDescent="0.25">
      <c r="A9960" s="114" t="s">
        <v>2176</v>
      </c>
      <c r="B9960">
        <v>266</v>
      </c>
      <c r="C9960" s="114" t="s">
        <v>52</v>
      </c>
      <c r="D9960" s="114" t="s">
        <v>550</v>
      </c>
      <c r="E9960" s="115">
        <v>44881</v>
      </c>
      <c r="F9960" s="192">
        <v>0.40800925925925924</v>
      </c>
      <c r="G9960">
        <v>2</v>
      </c>
      <c r="H9960" s="114" t="s">
        <v>551</v>
      </c>
      <c r="I9960">
        <v>5417638</v>
      </c>
    </row>
    <row r="9961" spans="1:9" x14ac:dyDescent="0.25">
      <c r="A9961" s="114" t="s">
        <v>2176</v>
      </c>
      <c r="B9961">
        <v>267</v>
      </c>
      <c r="C9961" s="114" t="s">
        <v>53</v>
      </c>
      <c r="D9961" s="114" t="s">
        <v>1258</v>
      </c>
      <c r="E9961" s="115">
        <v>44881</v>
      </c>
      <c r="F9961" s="192">
        <v>0.41018518518518521</v>
      </c>
      <c r="G9961">
        <v>2</v>
      </c>
      <c r="H9961" s="114" t="s">
        <v>1259</v>
      </c>
      <c r="I9961">
        <v>4793403</v>
      </c>
    </row>
    <row r="9962" spans="1:9" x14ac:dyDescent="0.25">
      <c r="A9962" s="114" t="s">
        <v>2176</v>
      </c>
      <c r="B9962">
        <v>268</v>
      </c>
      <c r="C9962" s="114" t="s">
        <v>53</v>
      </c>
      <c r="D9962" s="114" t="s">
        <v>396</v>
      </c>
      <c r="E9962" s="115">
        <v>44881</v>
      </c>
      <c r="F9962" s="192">
        <v>0.47362268518518519</v>
      </c>
      <c r="G9962">
        <v>2</v>
      </c>
      <c r="H9962" s="114" t="s">
        <v>397</v>
      </c>
      <c r="I9962">
        <v>6717462</v>
      </c>
    </row>
    <row r="9963" spans="1:9" x14ac:dyDescent="0.25">
      <c r="A9963" s="114" t="s">
        <v>2176</v>
      </c>
      <c r="B9963">
        <v>269</v>
      </c>
      <c r="C9963" s="114" t="s">
        <v>53</v>
      </c>
      <c r="D9963" s="114" t="s">
        <v>1025</v>
      </c>
      <c r="E9963" s="115">
        <v>44881</v>
      </c>
      <c r="F9963" s="192">
        <v>0.47393518518518518</v>
      </c>
      <c r="G9963">
        <v>2</v>
      </c>
      <c r="H9963" s="114" t="s">
        <v>1026</v>
      </c>
      <c r="I9963">
        <v>2856170</v>
      </c>
    </row>
    <row r="9964" spans="1:9" x14ac:dyDescent="0.25">
      <c r="A9964" s="114" t="s">
        <v>2176</v>
      </c>
      <c r="B9964">
        <v>270</v>
      </c>
      <c r="C9964" s="114" t="s">
        <v>53</v>
      </c>
      <c r="D9964" s="114" t="s">
        <v>781</v>
      </c>
      <c r="E9964" s="115">
        <v>44881</v>
      </c>
      <c r="F9964" s="192">
        <v>0.47402777777777777</v>
      </c>
      <c r="G9964">
        <v>2</v>
      </c>
      <c r="H9964" s="114" t="s">
        <v>782</v>
      </c>
      <c r="I9964">
        <v>2856175</v>
      </c>
    </row>
    <row r="9965" spans="1:9" x14ac:dyDescent="0.25">
      <c r="A9965" s="114" t="s">
        <v>2176</v>
      </c>
      <c r="B9965">
        <v>271</v>
      </c>
      <c r="C9965" s="114" t="s">
        <v>52</v>
      </c>
      <c r="D9965" s="114" t="s">
        <v>1929</v>
      </c>
      <c r="E9965" s="115">
        <v>44881</v>
      </c>
      <c r="F9965" s="192">
        <v>0.47408564814814813</v>
      </c>
      <c r="G9965">
        <v>2</v>
      </c>
      <c r="H9965" s="114" t="s">
        <v>1930</v>
      </c>
      <c r="I9965">
        <v>5387631</v>
      </c>
    </row>
    <row r="9966" spans="1:9" x14ac:dyDescent="0.25">
      <c r="A9966" s="114" t="s">
        <v>2176</v>
      </c>
      <c r="B9966">
        <v>272</v>
      </c>
      <c r="C9966" s="114" t="s">
        <v>21</v>
      </c>
      <c r="D9966" s="114" t="s">
        <v>601</v>
      </c>
      <c r="E9966" s="115">
        <v>44881</v>
      </c>
      <c r="F9966" s="192">
        <v>0.47468749999999998</v>
      </c>
      <c r="G9966">
        <v>2</v>
      </c>
      <c r="H9966" s="114" t="s">
        <v>21</v>
      </c>
      <c r="I9966"/>
    </row>
    <row r="9967" spans="1:9" x14ac:dyDescent="0.25">
      <c r="A9967" s="114" t="s">
        <v>2176</v>
      </c>
      <c r="B9967">
        <v>273</v>
      </c>
      <c r="C9967" s="114" t="s">
        <v>21</v>
      </c>
      <c r="D9967" s="114" t="s">
        <v>1456</v>
      </c>
      <c r="E9967" s="115">
        <v>44881</v>
      </c>
      <c r="F9967" s="192">
        <v>0.47478009259259257</v>
      </c>
      <c r="G9967">
        <v>2</v>
      </c>
      <c r="H9967" s="114" t="s">
        <v>1457</v>
      </c>
      <c r="I9967"/>
    </row>
    <row r="9968" spans="1:9" x14ac:dyDescent="0.25">
      <c r="A9968" s="114" t="s">
        <v>2176</v>
      </c>
      <c r="B9968">
        <v>274</v>
      </c>
      <c r="C9968" s="114" t="s">
        <v>52</v>
      </c>
      <c r="D9968" s="114" t="s">
        <v>665</v>
      </c>
      <c r="E9968" s="115">
        <v>44881</v>
      </c>
      <c r="F9968" s="192">
        <v>0.4750462962962963</v>
      </c>
      <c r="G9968">
        <v>2</v>
      </c>
      <c r="H9968" s="114" t="s">
        <v>666</v>
      </c>
      <c r="I9968">
        <v>3666519</v>
      </c>
    </row>
    <row r="9969" spans="1:9" x14ac:dyDescent="0.25">
      <c r="A9969" s="114" t="s">
        <v>2176</v>
      </c>
      <c r="B9969">
        <v>275</v>
      </c>
      <c r="C9969" s="114" t="s">
        <v>53</v>
      </c>
      <c r="D9969" s="114" t="s">
        <v>728</v>
      </c>
      <c r="E9969" s="115">
        <v>44881</v>
      </c>
      <c r="F9969" s="192">
        <v>0.47508101851851853</v>
      </c>
      <c r="G9969">
        <v>2</v>
      </c>
      <c r="H9969" s="114" t="s">
        <v>729</v>
      </c>
      <c r="I9969">
        <v>5439920</v>
      </c>
    </row>
    <row r="9970" spans="1:9" x14ac:dyDescent="0.25">
      <c r="A9970" s="114" t="s">
        <v>2176</v>
      </c>
      <c r="B9970">
        <v>276</v>
      </c>
      <c r="C9970" s="114" t="s">
        <v>52</v>
      </c>
      <c r="D9970" s="114" t="s">
        <v>308</v>
      </c>
      <c r="E9970" s="115">
        <v>44881</v>
      </c>
      <c r="F9970" s="192">
        <v>0.4752777777777778</v>
      </c>
      <c r="G9970">
        <v>2</v>
      </c>
      <c r="H9970" s="114" t="s">
        <v>309</v>
      </c>
      <c r="I9970">
        <v>5408268</v>
      </c>
    </row>
    <row r="9971" spans="1:9" x14ac:dyDescent="0.25">
      <c r="A9971" s="114" t="s">
        <v>2176</v>
      </c>
      <c r="B9971">
        <v>277</v>
      </c>
      <c r="C9971" s="114" t="s">
        <v>52</v>
      </c>
      <c r="D9971" s="114" t="s">
        <v>1244</v>
      </c>
      <c r="E9971" s="115">
        <v>44881</v>
      </c>
      <c r="F9971" s="192">
        <v>0.47533564814814816</v>
      </c>
      <c r="G9971">
        <v>2</v>
      </c>
      <c r="H9971" s="114" t="s">
        <v>1245</v>
      </c>
      <c r="I9971">
        <v>14934821</v>
      </c>
    </row>
    <row r="9972" spans="1:9" x14ac:dyDescent="0.25">
      <c r="A9972" s="114" t="s">
        <v>2176</v>
      </c>
      <c r="B9972">
        <v>278</v>
      </c>
      <c r="C9972" s="114" t="s">
        <v>53</v>
      </c>
      <c r="D9972" s="114" t="s">
        <v>841</v>
      </c>
      <c r="E9972" s="115">
        <v>44881</v>
      </c>
      <c r="F9972" s="192">
        <v>0.4755671296296296</v>
      </c>
      <c r="G9972">
        <v>2</v>
      </c>
      <c r="H9972" s="114" t="s">
        <v>842</v>
      </c>
      <c r="I9972"/>
    </row>
    <row r="9973" spans="1:9" x14ac:dyDescent="0.25">
      <c r="A9973" s="114" t="s">
        <v>2176</v>
      </c>
      <c r="B9973">
        <v>279</v>
      </c>
      <c r="C9973" s="114" t="s">
        <v>52</v>
      </c>
      <c r="D9973" s="114" t="s">
        <v>378</v>
      </c>
      <c r="E9973" s="115">
        <v>44881</v>
      </c>
      <c r="F9973" s="192">
        <v>0.47571759259259261</v>
      </c>
      <c r="G9973">
        <v>2</v>
      </c>
      <c r="H9973" s="114" t="s">
        <v>379</v>
      </c>
      <c r="I9973">
        <v>14813026</v>
      </c>
    </row>
    <row r="9974" spans="1:9" x14ac:dyDescent="0.25">
      <c r="A9974" s="114" t="s">
        <v>2176</v>
      </c>
      <c r="B9974">
        <v>280</v>
      </c>
      <c r="C9974" s="114" t="s">
        <v>53</v>
      </c>
      <c r="D9974" s="114" t="s">
        <v>430</v>
      </c>
      <c r="E9974" s="115">
        <v>44881</v>
      </c>
      <c r="F9974" s="192">
        <v>0.47612268518518519</v>
      </c>
      <c r="G9974">
        <v>2</v>
      </c>
      <c r="H9974" s="114" t="s">
        <v>431</v>
      </c>
      <c r="I9974">
        <v>2099334</v>
      </c>
    </row>
    <row r="9975" spans="1:9" x14ac:dyDescent="0.25">
      <c r="A9975" s="114" t="s">
        <v>2176</v>
      </c>
      <c r="B9975">
        <v>281</v>
      </c>
      <c r="C9975" s="114" t="s">
        <v>53</v>
      </c>
      <c r="D9975" s="114" t="s">
        <v>639</v>
      </c>
      <c r="E9975" s="115">
        <v>44881</v>
      </c>
      <c r="F9975" s="192">
        <v>0.47618055555555555</v>
      </c>
      <c r="G9975">
        <v>2</v>
      </c>
      <c r="H9975" s="114" t="s">
        <v>640</v>
      </c>
      <c r="I9975">
        <v>4838258</v>
      </c>
    </row>
    <row r="9976" spans="1:9" x14ac:dyDescent="0.25">
      <c r="A9976" s="114" t="s">
        <v>2176</v>
      </c>
      <c r="B9976">
        <v>282</v>
      </c>
      <c r="C9976" s="114" t="s">
        <v>53</v>
      </c>
      <c r="D9976" s="114" t="s">
        <v>654</v>
      </c>
      <c r="E9976" s="115">
        <v>44881</v>
      </c>
      <c r="F9976" s="192">
        <v>0.4762615740740741</v>
      </c>
      <c r="G9976">
        <v>2</v>
      </c>
      <c r="H9976" s="114" t="s">
        <v>655</v>
      </c>
      <c r="I9976">
        <v>2650232</v>
      </c>
    </row>
    <row r="9977" spans="1:9" x14ac:dyDescent="0.25">
      <c r="A9977" s="114" t="s">
        <v>2176</v>
      </c>
      <c r="B9977">
        <v>283</v>
      </c>
      <c r="C9977" s="114" t="s">
        <v>53</v>
      </c>
      <c r="D9977" s="114" t="s">
        <v>1145</v>
      </c>
      <c r="E9977" s="115">
        <v>44881</v>
      </c>
      <c r="F9977" s="192">
        <v>0.47645833333333332</v>
      </c>
      <c r="G9977">
        <v>2</v>
      </c>
      <c r="H9977" s="114" t="s">
        <v>1146</v>
      </c>
      <c r="I9977"/>
    </row>
    <row r="9978" spans="1:9" x14ac:dyDescent="0.25">
      <c r="A9978" s="114" t="s">
        <v>2176</v>
      </c>
      <c r="B9978">
        <v>284</v>
      </c>
      <c r="C9978" s="114" t="s">
        <v>53</v>
      </c>
      <c r="D9978" s="114" t="s">
        <v>1274</v>
      </c>
      <c r="E9978" s="115">
        <v>44881</v>
      </c>
      <c r="F9978" s="192">
        <v>0.47651620370370368</v>
      </c>
      <c r="G9978">
        <v>2</v>
      </c>
      <c r="H9978" s="114" t="s">
        <v>1275</v>
      </c>
      <c r="I9978"/>
    </row>
    <row r="9979" spans="1:9" x14ac:dyDescent="0.25">
      <c r="A9979" s="114" t="s">
        <v>2176</v>
      </c>
      <c r="B9979">
        <v>285</v>
      </c>
      <c r="C9979" s="114" t="s">
        <v>52</v>
      </c>
      <c r="D9979" s="114" t="s">
        <v>304</v>
      </c>
      <c r="E9979" s="115">
        <v>44881</v>
      </c>
      <c r="F9979" s="192">
        <v>0.47659722222222223</v>
      </c>
      <c r="G9979">
        <v>2</v>
      </c>
      <c r="H9979" s="114" t="s">
        <v>305</v>
      </c>
      <c r="I9979">
        <v>5382631</v>
      </c>
    </row>
    <row r="9980" spans="1:9" x14ac:dyDescent="0.25">
      <c r="A9980" s="114" t="s">
        <v>2176</v>
      </c>
      <c r="B9980">
        <v>286</v>
      </c>
      <c r="C9980" s="114" t="s">
        <v>53</v>
      </c>
      <c r="D9980" s="114" t="s">
        <v>574</v>
      </c>
      <c r="E9980" s="115">
        <v>44881</v>
      </c>
      <c r="F9980" s="192">
        <v>0.47666666666666668</v>
      </c>
      <c r="G9980">
        <v>2</v>
      </c>
      <c r="H9980" s="114" t="s">
        <v>575</v>
      </c>
      <c r="I9980">
        <v>5468434</v>
      </c>
    </row>
    <row r="9981" spans="1:9" x14ac:dyDescent="0.25">
      <c r="A9981" s="114" t="s">
        <v>2176</v>
      </c>
      <c r="B9981">
        <v>287</v>
      </c>
      <c r="C9981" s="114" t="s">
        <v>53</v>
      </c>
      <c r="D9981" s="114" t="s">
        <v>787</v>
      </c>
      <c r="E9981" s="115">
        <v>44881</v>
      </c>
      <c r="F9981" s="192">
        <v>0.47673611111111114</v>
      </c>
      <c r="G9981">
        <v>2</v>
      </c>
      <c r="H9981" s="114" t="s">
        <v>788</v>
      </c>
      <c r="I9981">
        <v>5439690</v>
      </c>
    </row>
    <row r="9982" spans="1:9" x14ac:dyDescent="0.25">
      <c r="A9982" s="114" t="s">
        <v>2176</v>
      </c>
      <c r="B9982">
        <v>288</v>
      </c>
      <c r="C9982" s="114" t="s">
        <v>53</v>
      </c>
      <c r="D9982" s="114" t="s">
        <v>783</v>
      </c>
      <c r="E9982" s="115">
        <v>44881</v>
      </c>
      <c r="F9982" s="192">
        <v>0.47680555555555554</v>
      </c>
      <c r="G9982">
        <v>2</v>
      </c>
      <c r="H9982" s="114" t="s">
        <v>784</v>
      </c>
      <c r="I9982">
        <v>5463380</v>
      </c>
    </row>
    <row r="9983" spans="1:9" x14ac:dyDescent="0.25">
      <c r="A9983" s="114" t="s">
        <v>2176</v>
      </c>
      <c r="B9983">
        <v>289</v>
      </c>
      <c r="C9983" s="114" t="s">
        <v>53</v>
      </c>
      <c r="D9983" s="114" t="s">
        <v>570</v>
      </c>
      <c r="E9983" s="115">
        <v>44881</v>
      </c>
      <c r="F9983" s="192">
        <v>0.47708333333333336</v>
      </c>
      <c r="G9983">
        <v>2</v>
      </c>
      <c r="H9983" s="114" t="s">
        <v>571</v>
      </c>
      <c r="I9983">
        <v>5445295</v>
      </c>
    </row>
    <row r="9984" spans="1:9" x14ac:dyDescent="0.25">
      <c r="A9984" s="114" t="s">
        <v>2176</v>
      </c>
      <c r="B9984">
        <v>290</v>
      </c>
      <c r="C9984" s="114" t="s">
        <v>53</v>
      </c>
      <c r="D9984" s="114" t="s">
        <v>730</v>
      </c>
      <c r="E9984" s="115">
        <v>44881</v>
      </c>
      <c r="F9984" s="192">
        <v>0.47766203703703702</v>
      </c>
      <c r="G9984">
        <v>2</v>
      </c>
      <c r="H9984" s="114" t="s">
        <v>731</v>
      </c>
      <c r="I9984">
        <v>2726738</v>
      </c>
    </row>
    <row r="9985" spans="1:9" x14ac:dyDescent="0.25">
      <c r="A9985" s="114" t="s">
        <v>2176</v>
      </c>
      <c r="B9985">
        <v>291</v>
      </c>
      <c r="C9985" s="114" t="s">
        <v>52</v>
      </c>
      <c r="D9985" s="114" t="s">
        <v>773</v>
      </c>
      <c r="E9985" s="115">
        <v>44881</v>
      </c>
      <c r="F9985" s="192">
        <v>0.47778935185185184</v>
      </c>
      <c r="G9985">
        <v>2</v>
      </c>
      <c r="H9985" s="114" t="s">
        <v>774</v>
      </c>
      <c r="I9985">
        <v>3623500</v>
      </c>
    </row>
    <row r="9986" spans="1:9" x14ac:dyDescent="0.25">
      <c r="A9986" s="114" t="s">
        <v>2176</v>
      </c>
      <c r="B9986">
        <v>292</v>
      </c>
      <c r="C9986" s="114" t="s">
        <v>52</v>
      </c>
      <c r="D9986" s="114" t="s">
        <v>667</v>
      </c>
      <c r="E9986" s="115">
        <v>44881</v>
      </c>
      <c r="F9986" s="192">
        <v>0.47793981481481479</v>
      </c>
      <c r="G9986">
        <v>2</v>
      </c>
      <c r="H9986" s="114" t="s">
        <v>668</v>
      </c>
      <c r="I9986">
        <v>3623791</v>
      </c>
    </row>
    <row r="9987" spans="1:9" x14ac:dyDescent="0.25">
      <c r="A9987" s="114" t="s">
        <v>2176</v>
      </c>
      <c r="B9987">
        <v>293</v>
      </c>
      <c r="C9987" s="114" t="s">
        <v>52</v>
      </c>
      <c r="D9987" s="114" t="s">
        <v>1557</v>
      </c>
      <c r="E9987" s="115">
        <v>44881</v>
      </c>
      <c r="F9987" s="192">
        <v>0.47800925925925924</v>
      </c>
      <c r="G9987">
        <v>2</v>
      </c>
      <c r="H9987" s="114" t="s">
        <v>1558</v>
      </c>
      <c r="I9987">
        <v>5439160</v>
      </c>
    </row>
    <row r="9988" spans="1:9" x14ac:dyDescent="0.25">
      <c r="A9988" s="114" t="s">
        <v>2176</v>
      </c>
      <c r="B9988">
        <v>294</v>
      </c>
      <c r="C9988" s="114" t="s">
        <v>52</v>
      </c>
      <c r="D9988" s="114" t="s">
        <v>418</v>
      </c>
      <c r="E9988" s="115">
        <v>44881</v>
      </c>
      <c r="F9988" s="192">
        <v>0.47809027777777779</v>
      </c>
      <c r="G9988">
        <v>2</v>
      </c>
      <c r="H9988" s="114" t="s">
        <v>419</v>
      </c>
      <c r="I9988">
        <v>3642277</v>
      </c>
    </row>
    <row r="9989" spans="1:9" x14ac:dyDescent="0.25">
      <c r="A9989" s="114" t="s">
        <v>2176</v>
      </c>
      <c r="B9989">
        <v>295</v>
      </c>
      <c r="C9989" s="114" t="s">
        <v>53</v>
      </c>
      <c r="D9989" s="114" t="s">
        <v>582</v>
      </c>
      <c r="E9989" s="115">
        <v>44881</v>
      </c>
      <c r="F9989" s="192">
        <v>0.47837962962962965</v>
      </c>
      <c r="G9989">
        <v>2</v>
      </c>
      <c r="H9989" s="114" t="s">
        <v>583</v>
      </c>
      <c r="I9989">
        <v>4866107</v>
      </c>
    </row>
    <row r="9990" spans="1:9" x14ac:dyDescent="0.25">
      <c r="A9990" s="114" t="s">
        <v>2176</v>
      </c>
      <c r="B9990">
        <v>296</v>
      </c>
      <c r="C9990" s="114" t="s">
        <v>54</v>
      </c>
      <c r="D9990" s="114" t="s">
        <v>1418</v>
      </c>
      <c r="E9990" s="115">
        <v>44881</v>
      </c>
      <c r="F9990" s="192">
        <v>0.47879629629629628</v>
      </c>
      <c r="G9990">
        <v>2</v>
      </c>
      <c r="H9990" s="114" t="s">
        <v>1419</v>
      </c>
      <c r="I9990">
        <v>5425648</v>
      </c>
    </row>
    <row r="9991" spans="1:9" x14ac:dyDescent="0.25">
      <c r="A9991" s="114" t="s">
        <v>2176</v>
      </c>
      <c r="B9991">
        <v>297</v>
      </c>
      <c r="C9991" s="114" t="s">
        <v>54</v>
      </c>
      <c r="D9991" s="114" t="s">
        <v>612</v>
      </c>
      <c r="E9991" s="115">
        <v>44881</v>
      </c>
      <c r="F9991" s="192">
        <v>0.47913194444444446</v>
      </c>
      <c r="G9991">
        <v>2</v>
      </c>
      <c r="H9991" s="114" t="s">
        <v>613</v>
      </c>
      <c r="I9991"/>
    </row>
    <row r="9992" spans="1:9" x14ac:dyDescent="0.25">
      <c r="A9992" s="114" t="s">
        <v>2176</v>
      </c>
      <c r="B9992">
        <v>298</v>
      </c>
      <c r="C9992" s="114" t="s">
        <v>54</v>
      </c>
      <c r="D9992" s="114" t="s">
        <v>955</v>
      </c>
      <c r="E9992" s="115">
        <v>44881</v>
      </c>
      <c r="F9992" s="192">
        <v>0.47921296296296295</v>
      </c>
      <c r="G9992">
        <v>2</v>
      </c>
      <c r="H9992" s="114" t="s">
        <v>956</v>
      </c>
      <c r="I9992"/>
    </row>
    <row r="9993" spans="1:9" x14ac:dyDescent="0.25">
      <c r="A9993" s="114" t="s">
        <v>2176</v>
      </c>
      <c r="B9993">
        <v>299</v>
      </c>
      <c r="C9993" s="114" t="s">
        <v>52</v>
      </c>
      <c r="D9993" s="114" t="s">
        <v>1907</v>
      </c>
      <c r="E9993" s="115">
        <v>44881</v>
      </c>
      <c r="F9993" s="192">
        <v>0.47931712962962963</v>
      </c>
      <c r="G9993">
        <v>2</v>
      </c>
      <c r="H9993" s="114" t="s">
        <v>1908</v>
      </c>
      <c r="I9993">
        <v>4848209</v>
      </c>
    </row>
    <row r="9994" spans="1:9" x14ac:dyDescent="0.25">
      <c r="A9994" s="114" t="s">
        <v>2176</v>
      </c>
      <c r="B9994">
        <v>300</v>
      </c>
      <c r="C9994" s="114" t="s">
        <v>52</v>
      </c>
      <c r="D9994" s="114" t="s">
        <v>594</v>
      </c>
      <c r="E9994" s="115">
        <v>44881</v>
      </c>
      <c r="F9994" s="192">
        <v>0.47938657407407409</v>
      </c>
      <c r="G9994">
        <v>2</v>
      </c>
      <c r="H9994" s="114" t="s">
        <v>595</v>
      </c>
      <c r="I9994">
        <v>7078869</v>
      </c>
    </row>
    <row r="9995" spans="1:9" x14ac:dyDescent="0.25">
      <c r="A9995" s="114" t="s">
        <v>2176</v>
      </c>
      <c r="B9995">
        <v>301</v>
      </c>
      <c r="C9995" s="114" t="s">
        <v>54</v>
      </c>
      <c r="D9995" s="114" t="s">
        <v>688</v>
      </c>
      <c r="E9995" s="115">
        <v>44881</v>
      </c>
      <c r="F9995" s="192">
        <v>0.47945601851851855</v>
      </c>
      <c r="G9995">
        <v>2</v>
      </c>
      <c r="H9995" s="114" t="s">
        <v>689</v>
      </c>
      <c r="I9995"/>
    </row>
    <row r="9996" spans="1:9" x14ac:dyDescent="0.25">
      <c r="A9996" s="114" t="s">
        <v>2176</v>
      </c>
      <c r="B9996">
        <v>302</v>
      </c>
      <c r="C9996" s="114" t="s">
        <v>53</v>
      </c>
      <c r="D9996" s="114" t="s">
        <v>726</v>
      </c>
      <c r="E9996" s="115">
        <v>44881</v>
      </c>
      <c r="F9996" s="192">
        <v>0.47951388888888891</v>
      </c>
      <c r="G9996">
        <v>2</v>
      </c>
      <c r="H9996" s="114" t="s">
        <v>727</v>
      </c>
      <c r="I9996">
        <v>2630972</v>
      </c>
    </row>
    <row r="9997" spans="1:9" x14ac:dyDescent="0.25">
      <c r="A9997" s="114" t="s">
        <v>2176</v>
      </c>
      <c r="B9997">
        <v>303</v>
      </c>
      <c r="C9997" s="114" t="s">
        <v>52</v>
      </c>
      <c r="D9997" s="114" t="s">
        <v>1915</v>
      </c>
      <c r="E9997" s="115">
        <v>44881</v>
      </c>
      <c r="F9997" s="192">
        <v>0.47958333333333331</v>
      </c>
      <c r="G9997">
        <v>2</v>
      </c>
      <c r="H9997" s="114" t="s">
        <v>1916</v>
      </c>
      <c r="I9997">
        <v>5369288</v>
      </c>
    </row>
    <row r="9998" spans="1:9" x14ac:dyDescent="0.25">
      <c r="A9998" s="114" t="s">
        <v>2176</v>
      </c>
      <c r="B9998">
        <v>304</v>
      </c>
      <c r="C9998" s="114" t="s">
        <v>52</v>
      </c>
      <c r="D9998" s="114" t="s">
        <v>1905</v>
      </c>
      <c r="E9998" s="115">
        <v>44881</v>
      </c>
      <c r="F9998" s="192">
        <v>0.47965277777777776</v>
      </c>
      <c r="G9998">
        <v>2</v>
      </c>
      <c r="H9998" s="114" t="s">
        <v>1906</v>
      </c>
      <c r="I9998">
        <v>5390779</v>
      </c>
    </row>
    <row r="9999" spans="1:9" x14ac:dyDescent="0.25">
      <c r="A9999" s="114" t="s">
        <v>2176</v>
      </c>
      <c r="B9999">
        <v>305</v>
      </c>
      <c r="C9999" s="114" t="s">
        <v>53</v>
      </c>
      <c r="D9999" s="114" t="s">
        <v>1082</v>
      </c>
      <c r="E9999" s="115">
        <v>44881</v>
      </c>
      <c r="F9999" s="192">
        <v>0.4798263888888889</v>
      </c>
      <c r="G9999">
        <v>2</v>
      </c>
      <c r="H9999" s="114" t="s">
        <v>1083</v>
      </c>
      <c r="I9999"/>
    </row>
    <row r="10000" spans="1:9" x14ac:dyDescent="0.25">
      <c r="A10000" s="114" t="s">
        <v>2176</v>
      </c>
      <c r="B10000">
        <v>306</v>
      </c>
      <c r="C10000" s="114" t="s">
        <v>53</v>
      </c>
      <c r="D10000" s="114" t="s">
        <v>629</v>
      </c>
      <c r="E10000" s="115">
        <v>44881</v>
      </c>
      <c r="F10000" s="192">
        <v>0.47988425925925926</v>
      </c>
      <c r="G10000">
        <v>2</v>
      </c>
      <c r="H10000" s="114" t="s">
        <v>630</v>
      </c>
      <c r="I10000">
        <v>1868350560</v>
      </c>
    </row>
    <row r="10001" spans="1:9" x14ac:dyDescent="0.25">
      <c r="A10001" s="114" t="s">
        <v>2176</v>
      </c>
      <c r="B10001">
        <v>307</v>
      </c>
      <c r="C10001" s="114" t="s">
        <v>53</v>
      </c>
      <c r="D10001" s="114" t="s">
        <v>755</v>
      </c>
      <c r="E10001" s="115">
        <v>44881</v>
      </c>
      <c r="F10001" s="192">
        <v>0.47998842592592594</v>
      </c>
      <c r="G10001">
        <v>2</v>
      </c>
      <c r="H10001" s="114" t="s">
        <v>756</v>
      </c>
      <c r="I10001"/>
    </row>
    <row r="10002" spans="1:9" x14ac:dyDescent="0.25">
      <c r="A10002" s="114" t="s">
        <v>2176</v>
      </c>
      <c r="B10002">
        <v>308</v>
      </c>
      <c r="C10002" s="114" t="s">
        <v>54</v>
      </c>
      <c r="D10002" s="114" t="s">
        <v>559</v>
      </c>
      <c r="E10002" s="115">
        <v>44881</v>
      </c>
      <c r="F10002" s="192">
        <v>0.48006944444444444</v>
      </c>
      <c r="G10002">
        <v>2</v>
      </c>
      <c r="H10002" s="114" t="s">
        <v>560</v>
      </c>
      <c r="I10002">
        <v>7109794</v>
      </c>
    </row>
    <row r="10003" spans="1:9" x14ac:dyDescent="0.25">
      <c r="A10003" s="114" t="s">
        <v>2176</v>
      </c>
      <c r="B10003">
        <v>309</v>
      </c>
      <c r="C10003" s="114" t="s">
        <v>54</v>
      </c>
      <c r="D10003" s="114" t="s">
        <v>738</v>
      </c>
      <c r="E10003" s="115">
        <v>44881</v>
      </c>
      <c r="F10003" s="192">
        <v>0.48064814814814816</v>
      </c>
      <c r="G10003">
        <v>2</v>
      </c>
      <c r="H10003" s="114" t="s">
        <v>739</v>
      </c>
      <c r="I10003">
        <v>3401917</v>
      </c>
    </row>
    <row r="10004" spans="1:9" x14ac:dyDescent="0.25">
      <c r="A10004" s="114" t="s">
        <v>2176</v>
      </c>
      <c r="B10004">
        <v>310</v>
      </c>
      <c r="C10004" s="114" t="s">
        <v>53</v>
      </c>
      <c r="D10004" s="114" t="s">
        <v>1310</v>
      </c>
      <c r="E10004" s="115">
        <v>44881</v>
      </c>
      <c r="F10004" s="192">
        <v>0.48084490740740743</v>
      </c>
      <c r="G10004">
        <v>2</v>
      </c>
      <c r="H10004" s="114" t="s">
        <v>1311</v>
      </c>
      <c r="I10004">
        <v>3393809</v>
      </c>
    </row>
    <row r="10005" spans="1:9" x14ac:dyDescent="0.25">
      <c r="A10005" s="114" t="s">
        <v>2176</v>
      </c>
      <c r="B10005">
        <v>311</v>
      </c>
      <c r="C10005" s="114" t="s">
        <v>53</v>
      </c>
      <c r="D10005" s="114" t="s">
        <v>554</v>
      </c>
      <c r="E10005" s="115">
        <v>44881</v>
      </c>
      <c r="F10005" s="192">
        <v>0.48091435185185183</v>
      </c>
      <c r="G10005">
        <v>2</v>
      </c>
      <c r="H10005" s="114" t="s">
        <v>555</v>
      </c>
      <c r="I10005"/>
    </row>
    <row r="10006" spans="1:9" x14ac:dyDescent="0.25">
      <c r="A10006" s="114" t="s">
        <v>2176</v>
      </c>
      <c r="B10006">
        <v>312</v>
      </c>
      <c r="C10006" s="114" t="s">
        <v>53</v>
      </c>
      <c r="D10006" s="114" t="s">
        <v>556</v>
      </c>
      <c r="E10006" s="115">
        <v>44881</v>
      </c>
      <c r="F10006" s="192">
        <v>0.48097222222222225</v>
      </c>
      <c r="G10006">
        <v>2</v>
      </c>
      <c r="H10006" s="114" t="s">
        <v>557</v>
      </c>
      <c r="I10006"/>
    </row>
    <row r="10007" spans="1:9" x14ac:dyDescent="0.25">
      <c r="A10007" s="114" t="s">
        <v>2176</v>
      </c>
      <c r="B10007">
        <v>313</v>
      </c>
      <c r="C10007" s="114" t="s">
        <v>53</v>
      </c>
      <c r="D10007" s="114" t="s">
        <v>1596</v>
      </c>
      <c r="E10007" s="115">
        <v>44881</v>
      </c>
      <c r="F10007" s="192">
        <v>0.48104166666666665</v>
      </c>
      <c r="G10007">
        <v>2</v>
      </c>
      <c r="H10007" s="114" t="s">
        <v>1597</v>
      </c>
      <c r="I10007">
        <v>6719085</v>
      </c>
    </row>
    <row r="10008" spans="1:9" x14ac:dyDescent="0.25">
      <c r="A10008" s="114" t="s">
        <v>2176</v>
      </c>
      <c r="B10008">
        <v>314</v>
      </c>
      <c r="C10008" s="114" t="s">
        <v>52</v>
      </c>
      <c r="D10008" s="114" t="s">
        <v>536</v>
      </c>
      <c r="E10008" s="115">
        <v>44881</v>
      </c>
      <c r="F10008" s="192">
        <v>0.48118055555555556</v>
      </c>
      <c r="G10008">
        <v>2</v>
      </c>
      <c r="H10008" s="114" t="s">
        <v>537</v>
      </c>
      <c r="I10008">
        <v>5416421</v>
      </c>
    </row>
    <row r="10009" spans="1:9" x14ac:dyDescent="0.25">
      <c r="A10009" s="114" t="s">
        <v>2176</v>
      </c>
      <c r="B10009">
        <v>315</v>
      </c>
      <c r="C10009" s="114" t="s">
        <v>53</v>
      </c>
      <c r="D10009" s="114" t="s">
        <v>1909</v>
      </c>
      <c r="E10009" s="115">
        <v>44881</v>
      </c>
      <c r="F10009" s="192">
        <v>0.48181712962962964</v>
      </c>
      <c r="G10009">
        <v>2</v>
      </c>
      <c r="H10009" s="114" t="s">
        <v>1910</v>
      </c>
      <c r="I10009">
        <v>14964946</v>
      </c>
    </row>
    <row r="10010" spans="1:9" x14ac:dyDescent="0.25">
      <c r="A10010" s="114" t="s">
        <v>2176</v>
      </c>
      <c r="B10010">
        <v>316</v>
      </c>
      <c r="C10010" s="114" t="s">
        <v>53</v>
      </c>
      <c r="D10010" s="114" t="s">
        <v>432</v>
      </c>
      <c r="E10010" s="115">
        <v>44881</v>
      </c>
      <c r="F10010" s="192">
        <v>0.481875</v>
      </c>
      <c r="G10010">
        <v>2</v>
      </c>
      <c r="H10010" s="114" t="s">
        <v>433</v>
      </c>
      <c r="I10010">
        <v>14959937</v>
      </c>
    </row>
    <row r="10011" spans="1:9" x14ac:dyDescent="0.25">
      <c r="A10011" s="114" t="s">
        <v>2176</v>
      </c>
      <c r="B10011">
        <v>317</v>
      </c>
      <c r="C10011" s="114" t="s">
        <v>54</v>
      </c>
      <c r="D10011" s="114" t="s">
        <v>284</v>
      </c>
      <c r="E10011" s="115">
        <v>44881</v>
      </c>
      <c r="F10011" s="192">
        <v>0.48200231481481481</v>
      </c>
      <c r="G10011">
        <v>2</v>
      </c>
      <c r="H10011" s="114" t="s">
        <v>285</v>
      </c>
      <c r="I10011">
        <v>5348192</v>
      </c>
    </row>
    <row r="10012" spans="1:9" x14ac:dyDescent="0.25">
      <c r="A10012" s="114" t="s">
        <v>2176</v>
      </c>
      <c r="B10012">
        <v>318</v>
      </c>
      <c r="C10012" s="114" t="s">
        <v>54</v>
      </c>
      <c r="D10012" s="114" t="s">
        <v>623</v>
      </c>
      <c r="E10012" s="115">
        <v>44881</v>
      </c>
      <c r="F10012" s="192">
        <v>0.48208333333333331</v>
      </c>
      <c r="G10012">
        <v>2</v>
      </c>
      <c r="H10012" s="114" t="s">
        <v>624</v>
      </c>
      <c r="I10012">
        <v>5351708</v>
      </c>
    </row>
    <row r="10013" spans="1:9" x14ac:dyDescent="0.25">
      <c r="A10013" s="114" t="s">
        <v>2176</v>
      </c>
      <c r="B10013">
        <v>319</v>
      </c>
      <c r="C10013" s="114" t="s">
        <v>52</v>
      </c>
      <c r="D10013" s="114" t="s">
        <v>1338</v>
      </c>
      <c r="E10013" s="115">
        <v>44881</v>
      </c>
      <c r="F10013" s="192">
        <v>0.48215277777777776</v>
      </c>
      <c r="G10013">
        <v>2</v>
      </c>
      <c r="H10013" s="114" t="s">
        <v>1339</v>
      </c>
      <c r="I10013">
        <v>5353743</v>
      </c>
    </row>
    <row r="10014" spans="1:9" x14ac:dyDescent="0.25">
      <c r="A10014" s="114" t="s">
        <v>2176</v>
      </c>
      <c r="B10014">
        <v>320</v>
      </c>
      <c r="C10014" s="114" t="s">
        <v>53</v>
      </c>
      <c r="D10014" s="114" t="s">
        <v>348</v>
      </c>
      <c r="E10014" s="115">
        <v>44881</v>
      </c>
      <c r="F10014" s="192">
        <v>0.48226851851851854</v>
      </c>
      <c r="G10014">
        <v>2</v>
      </c>
      <c r="H10014" s="114" t="s">
        <v>349</v>
      </c>
      <c r="I10014"/>
    </row>
    <row r="10015" spans="1:9" x14ac:dyDescent="0.25">
      <c r="A10015" s="114" t="s">
        <v>2176</v>
      </c>
      <c r="B10015">
        <v>321</v>
      </c>
      <c r="C10015" s="114" t="s">
        <v>53</v>
      </c>
      <c r="D10015" s="114" t="s">
        <v>492</v>
      </c>
      <c r="E10015" s="115">
        <v>44881</v>
      </c>
      <c r="F10015" s="192">
        <v>0.48233796296296294</v>
      </c>
      <c r="G10015">
        <v>2</v>
      </c>
      <c r="H10015" s="114" t="s">
        <v>493</v>
      </c>
      <c r="I10015">
        <v>14978809</v>
      </c>
    </row>
    <row r="10016" spans="1:9" x14ac:dyDescent="0.25">
      <c r="A10016" s="114" t="s">
        <v>2176</v>
      </c>
      <c r="B10016">
        <v>322</v>
      </c>
      <c r="C10016" s="114" t="s">
        <v>53</v>
      </c>
      <c r="D10016" s="114" t="s">
        <v>797</v>
      </c>
      <c r="E10016" s="115">
        <v>44881</v>
      </c>
      <c r="F10016" s="192">
        <v>0.48265046296296299</v>
      </c>
      <c r="G10016">
        <v>2</v>
      </c>
      <c r="H10016" s="114" t="s">
        <v>798</v>
      </c>
      <c r="I10016"/>
    </row>
    <row r="10017" spans="1:9" x14ac:dyDescent="0.25">
      <c r="A10017" s="114" t="s">
        <v>2176</v>
      </c>
      <c r="B10017">
        <v>323</v>
      </c>
      <c r="C10017" s="114" t="s">
        <v>54</v>
      </c>
      <c r="D10017" s="114" t="s">
        <v>1324</v>
      </c>
      <c r="E10017" s="115">
        <v>44881</v>
      </c>
      <c r="F10017" s="192">
        <v>0.48276620370370371</v>
      </c>
      <c r="G10017">
        <v>2</v>
      </c>
      <c r="H10017" s="114" t="s">
        <v>1325</v>
      </c>
      <c r="I10017">
        <v>2189493</v>
      </c>
    </row>
    <row r="10018" spans="1:9" x14ac:dyDescent="0.25">
      <c r="A10018" s="114" t="s">
        <v>2176</v>
      </c>
      <c r="B10018">
        <v>324</v>
      </c>
      <c r="C10018" s="114" t="s">
        <v>54</v>
      </c>
      <c r="D10018" s="114" t="s">
        <v>538</v>
      </c>
      <c r="E10018" s="115">
        <v>44881</v>
      </c>
      <c r="F10018" s="192">
        <v>0.48283564814814817</v>
      </c>
      <c r="G10018">
        <v>2</v>
      </c>
      <c r="H10018" s="114" t="s">
        <v>539</v>
      </c>
      <c r="I10018">
        <v>14838232</v>
      </c>
    </row>
    <row r="10019" spans="1:9" x14ac:dyDescent="0.25">
      <c r="A10019" s="114" t="s">
        <v>2176</v>
      </c>
      <c r="B10019">
        <v>325</v>
      </c>
      <c r="C10019" s="114" t="s">
        <v>52</v>
      </c>
      <c r="D10019" s="114" t="s">
        <v>1559</v>
      </c>
      <c r="E10019" s="115">
        <v>44881</v>
      </c>
      <c r="F10019" s="192">
        <v>0.48300925925925925</v>
      </c>
      <c r="G10019">
        <v>2</v>
      </c>
      <c r="H10019" s="114" t="s">
        <v>1560</v>
      </c>
      <c r="I10019">
        <v>2702976</v>
      </c>
    </row>
    <row r="10020" spans="1:9" x14ac:dyDescent="0.25">
      <c r="A10020" s="114" t="s">
        <v>2176</v>
      </c>
      <c r="B10020">
        <v>326</v>
      </c>
      <c r="C10020" s="114" t="s">
        <v>52</v>
      </c>
      <c r="D10020" s="114" t="s">
        <v>302</v>
      </c>
      <c r="E10020" s="115">
        <v>44881</v>
      </c>
      <c r="F10020" s="192">
        <v>0.48327546296296298</v>
      </c>
      <c r="G10020">
        <v>2</v>
      </c>
      <c r="H10020" s="114" t="s">
        <v>303</v>
      </c>
      <c r="I10020">
        <v>5417847</v>
      </c>
    </row>
    <row r="10021" spans="1:9" x14ac:dyDescent="0.25">
      <c r="A10021" s="114" t="s">
        <v>2176</v>
      </c>
      <c r="B10021">
        <v>327</v>
      </c>
      <c r="C10021" s="114" t="s">
        <v>53</v>
      </c>
      <c r="D10021" s="114" t="s">
        <v>584</v>
      </c>
      <c r="E10021" s="115">
        <v>44881</v>
      </c>
      <c r="F10021" s="192">
        <v>0.48353009259259261</v>
      </c>
      <c r="G10021">
        <v>2</v>
      </c>
      <c r="H10021" s="114" t="s">
        <v>585</v>
      </c>
      <c r="I10021"/>
    </row>
    <row r="10022" spans="1:9" x14ac:dyDescent="0.25">
      <c r="A10022" s="114" t="s">
        <v>2176</v>
      </c>
      <c r="B10022">
        <v>328</v>
      </c>
      <c r="C10022" s="114" t="s">
        <v>53</v>
      </c>
      <c r="D10022" s="114" t="s">
        <v>2143</v>
      </c>
      <c r="E10022" s="115">
        <v>44881</v>
      </c>
      <c r="F10022" s="192">
        <v>0.48391203703703706</v>
      </c>
      <c r="G10022">
        <v>2</v>
      </c>
      <c r="H10022" s="114" t="s">
        <v>2144</v>
      </c>
      <c r="I10022"/>
    </row>
    <row r="10023" spans="1:9" x14ac:dyDescent="0.25">
      <c r="A10023" s="114" t="s">
        <v>2176</v>
      </c>
      <c r="B10023">
        <v>329</v>
      </c>
      <c r="C10023" s="114" t="s">
        <v>54</v>
      </c>
      <c r="D10023" s="114" t="s">
        <v>592</v>
      </c>
      <c r="E10023" s="115">
        <v>44881</v>
      </c>
      <c r="F10023" s="192">
        <v>0.48398148148148146</v>
      </c>
      <c r="G10023">
        <v>2</v>
      </c>
      <c r="H10023" s="114" t="s">
        <v>593</v>
      </c>
      <c r="I10023">
        <v>3677082</v>
      </c>
    </row>
    <row r="10024" spans="1:9" x14ac:dyDescent="0.25">
      <c r="A10024" s="114" t="s">
        <v>2176</v>
      </c>
      <c r="B10024">
        <v>330</v>
      </c>
      <c r="C10024" s="114" t="s">
        <v>52</v>
      </c>
      <c r="D10024" s="114" t="s">
        <v>809</v>
      </c>
      <c r="E10024" s="115">
        <v>44881</v>
      </c>
      <c r="F10024" s="192">
        <v>0.48418981481481482</v>
      </c>
      <c r="G10024">
        <v>2</v>
      </c>
      <c r="H10024" s="114" t="s">
        <v>810</v>
      </c>
      <c r="I10024"/>
    </row>
    <row r="10025" spans="1:9" x14ac:dyDescent="0.25">
      <c r="A10025" s="114" t="s">
        <v>2176</v>
      </c>
      <c r="B10025">
        <v>331</v>
      </c>
      <c r="C10025" s="114" t="s">
        <v>52</v>
      </c>
      <c r="D10025" s="114" t="s">
        <v>801</v>
      </c>
      <c r="E10025" s="115">
        <v>44881</v>
      </c>
      <c r="F10025" s="192">
        <v>0.48425925925925928</v>
      </c>
      <c r="G10025">
        <v>2</v>
      </c>
      <c r="H10025" s="114" t="s">
        <v>802</v>
      </c>
      <c r="I10025">
        <v>4860448</v>
      </c>
    </row>
    <row r="10026" spans="1:9" x14ac:dyDescent="0.25">
      <c r="A10026" s="114" t="s">
        <v>2176</v>
      </c>
      <c r="B10026">
        <v>332</v>
      </c>
      <c r="C10026" s="114" t="s">
        <v>21</v>
      </c>
      <c r="D10026" s="114" t="s">
        <v>1063</v>
      </c>
      <c r="E10026" s="115">
        <v>44881</v>
      </c>
      <c r="F10026" s="192">
        <v>0.48432870370370368</v>
      </c>
      <c r="G10026">
        <v>2</v>
      </c>
      <c r="H10026" s="114" t="s">
        <v>21</v>
      </c>
      <c r="I10026"/>
    </row>
    <row r="10027" spans="1:9" x14ac:dyDescent="0.25">
      <c r="A10027" s="114" t="s">
        <v>2176</v>
      </c>
      <c r="B10027">
        <v>333</v>
      </c>
      <c r="C10027" s="114" t="s">
        <v>53</v>
      </c>
      <c r="D10027" s="114" t="s">
        <v>394</v>
      </c>
      <c r="E10027" s="115">
        <v>44881</v>
      </c>
      <c r="F10027" s="192">
        <v>0.48472222222222222</v>
      </c>
      <c r="G10027">
        <v>2</v>
      </c>
      <c r="H10027" s="114" t="s">
        <v>395</v>
      </c>
      <c r="I10027">
        <v>3621592</v>
      </c>
    </row>
    <row r="10028" spans="1:9" x14ac:dyDescent="0.25">
      <c r="A10028" s="114" t="s">
        <v>2176</v>
      </c>
      <c r="B10028">
        <v>334</v>
      </c>
      <c r="C10028" s="114" t="s">
        <v>53</v>
      </c>
      <c r="D10028" s="114" t="s">
        <v>380</v>
      </c>
      <c r="E10028" s="115">
        <v>44881</v>
      </c>
      <c r="F10028" s="192">
        <v>0.48479166666666668</v>
      </c>
      <c r="G10028">
        <v>2</v>
      </c>
      <c r="H10028" s="114" t="s">
        <v>381</v>
      </c>
      <c r="I10028"/>
    </row>
    <row r="10029" spans="1:9" x14ac:dyDescent="0.25">
      <c r="A10029" s="114" t="s">
        <v>2176</v>
      </c>
      <c r="B10029">
        <v>335</v>
      </c>
      <c r="C10029" s="114" t="s">
        <v>21</v>
      </c>
      <c r="D10029" s="114" t="s">
        <v>772</v>
      </c>
      <c r="E10029" s="115">
        <v>44881</v>
      </c>
      <c r="F10029" s="192">
        <v>0.48508101851851854</v>
      </c>
      <c r="G10029">
        <v>2</v>
      </c>
      <c r="H10029" s="114" t="s">
        <v>21</v>
      </c>
      <c r="I10029"/>
    </row>
    <row r="10030" spans="1:9" x14ac:dyDescent="0.25">
      <c r="A10030" s="114" t="s">
        <v>2176</v>
      </c>
      <c r="B10030">
        <v>336</v>
      </c>
      <c r="C10030" s="114" t="s">
        <v>21</v>
      </c>
      <c r="D10030" s="114" t="s">
        <v>1833</v>
      </c>
      <c r="E10030" s="115">
        <v>44881</v>
      </c>
      <c r="F10030" s="192">
        <v>0.48515046296296294</v>
      </c>
      <c r="G10030">
        <v>2</v>
      </c>
      <c r="H10030" s="114" t="s">
        <v>21</v>
      </c>
      <c r="I10030"/>
    </row>
    <row r="10031" spans="1:9" x14ac:dyDescent="0.25">
      <c r="A10031" s="114" t="s">
        <v>2176</v>
      </c>
      <c r="B10031">
        <v>337</v>
      </c>
      <c r="C10031" s="114" t="s">
        <v>21</v>
      </c>
      <c r="D10031" s="114" t="s">
        <v>1832</v>
      </c>
      <c r="E10031" s="115">
        <v>44881</v>
      </c>
      <c r="F10031" s="192">
        <v>0.48527777777777775</v>
      </c>
      <c r="G10031">
        <v>2</v>
      </c>
      <c r="H10031" s="114" t="s">
        <v>21</v>
      </c>
      <c r="I10031"/>
    </row>
    <row r="10032" spans="1:9" x14ac:dyDescent="0.25">
      <c r="A10032" s="114" t="s">
        <v>2176</v>
      </c>
      <c r="B10032">
        <v>338</v>
      </c>
      <c r="C10032" s="114" t="s">
        <v>21</v>
      </c>
      <c r="D10032" s="114" t="s">
        <v>2076</v>
      </c>
      <c r="E10032" s="115">
        <v>44881</v>
      </c>
      <c r="F10032" s="192">
        <v>0.48545138888888889</v>
      </c>
      <c r="G10032">
        <v>2</v>
      </c>
      <c r="H10032" s="114" t="s">
        <v>21</v>
      </c>
      <c r="I10032"/>
    </row>
    <row r="10033" spans="1:9" x14ac:dyDescent="0.25">
      <c r="A10033" s="114" t="s">
        <v>2176</v>
      </c>
      <c r="B10033">
        <v>339</v>
      </c>
      <c r="C10033" s="114" t="s">
        <v>54</v>
      </c>
      <c r="D10033" s="114" t="s">
        <v>1481</v>
      </c>
      <c r="E10033" s="115">
        <v>44881</v>
      </c>
      <c r="F10033" s="192">
        <v>0.48550925925925925</v>
      </c>
      <c r="G10033">
        <v>2</v>
      </c>
      <c r="H10033" s="114" t="s">
        <v>1482</v>
      </c>
      <c r="I10033">
        <v>5492937</v>
      </c>
    </row>
    <row r="10034" spans="1:9" x14ac:dyDescent="0.25">
      <c r="A10034" s="114" t="s">
        <v>2176</v>
      </c>
      <c r="B10034">
        <v>340</v>
      </c>
      <c r="C10034" s="114" t="s">
        <v>21</v>
      </c>
      <c r="D10034" s="114" t="s">
        <v>1831</v>
      </c>
      <c r="E10034" s="115">
        <v>44881</v>
      </c>
      <c r="F10034" s="192">
        <v>0.48557870370370371</v>
      </c>
      <c r="G10034">
        <v>2</v>
      </c>
      <c r="H10034" s="114" t="s">
        <v>21</v>
      </c>
      <c r="I10034"/>
    </row>
    <row r="10035" spans="1:9" x14ac:dyDescent="0.25">
      <c r="A10035" s="114" t="s">
        <v>2176</v>
      </c>
      <c r="B10035">
        <v>341</v>
      </c>
      <c r="C10035" s="114" t="s">
        <v>21</v>
      </c>
      <c r="D10035" s="114" t="s">
        <v>1686</v>
      </c>
      <c r="E10035" s="115">
        <v>44881</v>
      </c>
      <c r="F10035" s="192">
        <v>0.48563657407407407</v>
      </c>
      <c r="G10035">
        <v>2</v>
      </c>
      <c r="H10035" s="114" t="s">
        <v>21</v>
      </c>
      <c r="I10035"/>
    </row>
    <row r="10036" spans="1:9" x14ac:dyDescent="0.25">
      <c r="A10036" s="114" t="s">
        <v>2176</v>
      </c>
      <c r="B10036">
        <v>342</v>
      </c>
      <c r="C10036" s="114" t="s">
        <v>21</v>
      </c>
      <c r="D10036" s="114" t="s">
        <v>1590</v>
      </c>
      <c r="E10036" s="115">
        <v>44881</v>
      </c>
      <c r="F10036" s="192">
        <v>0.48570601851851852</v>
      </c>
      <c r="G10036">
        <v>2</v>
      </c>
      <c r="H10036" s="114" t="s">
        <v>21</v>
      </c>
      <c r="I10036"/>
    </row>
    <row r="10037" spans="1:9" x14ac:dyDescent="0.25">
      <c r="A10037" s="114" t="s">
        <v>2176</v>
      </c>
      <c r="B10037">
        <v>343</v>
      </c>
      <c r="C10037" s="114" t="s">
        <v>21</v>
      </c>
      <c r="D10037" s="114" t="s">
        <v>1685</v>
      </c>
      <c r="E10037" s="115">
        <v>44881</v>
      </c>
      <c r="F10037" s="192">
        <v>0.48576388888888888</v>
      </c>
      <c r="G10037">
        <v>2</v>
      </c>
      <c r="H10037" s="114" t="s">
        <v>21</v>
      </c>
      <c r="I10037"/>
    </row>
    <row r="10038" spans="1:9" x14ac:dyDescent="0.25">
      <c r="A10038" s="114" t="s">
        <v>2176</v>
      </c>
      <c r="B10038">
        <v>344</v>
      </c>
      <c r="C10038" s="114" t="s">
        <v>53</v>
      </c>
      <c r="D10038" s="114" t="s">
        <v>785</v>
      </c>
      <c r="E10038" s="115">
        <v>44881</v>
      </c>
      <c r="F10038" s="192">
        <v>0.48584490740740743</v>
      </c>
      <c r="G10038">
        <v>2</v>
      </c>
      <c r="H10038" s="114" t="s">
        <v>786</v>
      </c>
      <c r="I10038">
        <v>4844273</v>
      </c>
    </row>
    <row r="10039" spans="1:9" x14ac:dyDescent="0.25">
      <c r="A10039" s="114" t="s">
        <v>2176</v>
      </c>
      <c r="B10039">
        <v>345</v>
      </c>
      <c r="C10039" s="114" t="s">
        <v>53</v>
      </c>
      <c r="D10039" s="114" t="s">
        <v>568</v>
      </c>
      <c r="E10039" s="115">
        <v>44881</v>
      </c>
      <c r="F10039" s="192">
        <v>0.48590277777777779</v>
      </c>
      <c r="G10039">
        <v>2</v>
      </c>
      <c r="H10039" s="114" t="s">
        <v>569</v>
      </c>
      <c r="I10039">
        <v>5447295</v>
      </c>
    </row>
    <row r="10040" spans="1:9" x14ac:dyDescent="0.25">
      <c r="A10040" s="114" t="s">
        <v>2176</v>
      </c>
      <c r="B10040">
        <v>346</v>
      </c>
      <c r="C10040" s="114" t="s">
        <v>52</v>
      </c>
      <c r="D10040" s="114" t="s">
        <v>1320</v>
      </c>
      <c r="E10040" s="115">
        <v>44881</v>
      </c>
      <c r="F10040" s="192">
        <v>0.48598379629629629</v>
      </c>
      <c r="G10040">
        <v>2</v>
      </c>
      <c r="H10040" s="114" t="s">
        <v>1321</v>
      </c>
      <c r="I10040">
        <v>5364542</v>
      </c>
    </row>
    <row r="10041" spans="1:9" x14ac:dyDescent="0.25">
      <c r="A10041" s="114" t="s">
        <v>2176</v>
      </c>
      <c r="B10041">
        <v>347</v>
      </c>
      <c r="C10041" s="114" t="s">
        <v>52</v>
      </c>
      <c r="D10041" s="114" t="s">
        <v>402</v>
      </c>
      <c r="E10041" s="115">
        <v>44881</v>
      </c>
      <c r="F10041" s="192">
        <v>0.48605324074074074</v>
      </c>
      <c r="G10041">
        <v>2</v>
      </c>
      <c r="H10041" s="114" t="s">
        <v>403</v>
      </c>
      <c r="I10041">
        <v>5369112</v>
      </c>
    </row>
    <row r="10042" spans="1:9" x14ac:dyDescent="0.25">
      <c r="A10042" s="114" t="s">
        <v>2176</v>
      </c>
      <c r="B10042">
        <v>348</v>
      </c>
      <c r="C10042" s="114" t="s">
        <v>54</v>
      </c>
      <c r="D10042" s="114" t="s">
        <v>1913</v>
      </c>
      <c r="E10042" s="115">
        <v>44881</v>
      </c>
      <c r="F10042" s="192">
        <v>0.48635416666666664</v>
      </c>
      <c r="G10042">
        <v>2</v>
      </c>
      <c r="H10042" s="114" t="s">
        <v>1914</v>
      </c>
      <c r="I10042">
        <v>7367595</v>
      </c>
    </row>
    <row r="10043" spans="1:9" x14ac:dyDescent="0.25">
      <c r="A10043" s="114" t="s">
        <v>2176</v>
      </c>
      <c r="B10043">
        <v>349</v>
      </c>
      <c r="C10043" s="114" t="s">
        <v>54</v>
      </c>
      <c r="D10043" s="114" t="s">
        <v>468</v>
      </c>
      <c r="E10043" s="115">
        <v>44881</v>
      </c>
      <c r="F10043" s="192">
        <v>0.48641203703703706</v>
      </c>
      <c r="G10043">
        <v>2</v>
      </c>
      <c r="H10043" s="114" t="s">
        <v>469</v>
      </c>
      <c r="I10043">
        <v>7353518</v>
      </c>
    </row>
    <row r="10044" spans="1:9" x14ac:dyDescent="0.25">
      <c r="A10044" s="114" t="s">
        <v>2176</v>
      </c>
      <c r="B10044">
        <v>350</v>
      </c>
      <c r="C10044" s="114" t="s">
        <v>53</v>
      </c>
      <c r="D10044" s="114" t="s">
        <v>578</v>
      </c>
      <c r="E10044" s="115">
        <v>44881</v>
      </c>
      <c r="F10044" s="192">
        <v>0.48668981481481483</v>
      </c>
      <c r="G10044">
        <v>2</v>
      </c>
      <c r="H10044" s="114" t="s">
        <v>579</v>
      </c>
      <c r="I10044"/>
    </row>
    <row r="10045" spans="1:9" x14ac:dyDescent="0.25">
      <c r="A10045" s="114" t="s">
        <v>2176</v>
      </c>
      <c r="B10045">
        <v>351</v>
      </c>
      <c r="C10045" s="114" t="s">
        <v>53</v>
      </c>
      <c r="D10045" s="114" t="s">
        <v>576</v>
      </c>
      <c r="E10045" s="115">
        <v>44881</v>
      </c>
      <c r="F10045" s="192">
        <v>0.48675925925925928</v>
      </c>
      <c r="G10045">
        <v>2</v>
      </c>
      <c r="H10045" s="114" t="s">
        <v>577</v>
      </c>
      <c r="I10045">
        <v>5375368</v>
      </c>
    </row>
    <row r="10046" spans="1:9" x14ac:dyDescent="0.25">
      <c r="A10046" s="114" t="s">
        <v>2176</v>
      </c>
      <c r="B10046">
        <v>352</v>
      </c>
      <c r="C10046" s="114" t="s">
        <v>53</v>
      </c>
      <c r="D10046" s="114" t="s">
        <v>652</v>
      </c>
      <c r="E10046" s="115">
        <v>44881</v>
      </c>
      <c r="F10046" s="192">
        <v>0.48700231481481482</v>
      </c>
      <c r="G10046">
        <v>2</v>
      </c>
      <c r="H10046" s="114" t="s">
        <v>653</v>
      </c>
      <c r="I10046"/>
    </row>
    <row r="10047" spans="1:9" x14ac:dyDescent="0.25">
      <c r="A10047" s="114" t="s">
        <v>2176</v>
      </c>
      <c r="B10047">
        <v>353</v>
      </c>
      <c r="C10047" s="114" t="s">
        <v>56</v>
      </c>
      <c r="D10047" s="114" t="s">
        <v>1847</v>
      </c>
      <c r="E10047" s="115">
        <v>44881</v>
      </c>
      <c r="F10047" s="192">
        <v>0.48747685185185186</v>
      </c>
      <c r="G10047">
        <v>2</v>
      </c>
      <c r="H10047" s="114" t="s">
        <v>1848</v>
      </c>
      <c r="I10047"/>
    </row>
    <row r="10048" spans="1:9" x14ac:dyDescent="0.25">
      <c r="A10048" s="114" t="s">
        <v>2176</v>
      </c>
      <c r="B10048">
        <v>354</v>
      </c>
      <c r="C10048" s="114" t="s">
        <v>56</v>
      </c>
      <c r="D10048" s="114" t="s">
        <v>692</v>
      </c>
      <c r="E10048" s="115">
        <v>44881</v>
      </c>
      <c r="F10048" s="192">
        <v>0.48754629629629631</v>
      </c>
      <c r="G10048">
        <v>2</v>
      </c>
      <c r="H10048" s="114" t="s">
        <v>693</v>
      </c>
      <c r="I10048">
        <v>2051992</v>
      </c>
    </row>
    <row r="10049" spans="1:9" x14ac:dyDescent="0.25">
      <c r="A10049" s="114" t="s">
        <v>2176</v>
      </c>
      <c r="B10049">
        <v>355</v>
      </c>
      <c r="C10049" s="114" t="s">
        <v>53</v>
      </c>
      <c r="D10049" s="114" t="s">
        <v>793</v>
      </c>
      <c r="E10049" s="115">
        <v>44881</v>
      </c>
      <c r="F10049" s="192">
        <v>0.48775462962962962</v>
      </c>
      <c r="G10049">
        <v>2</v>
      </c>
      <c r="H10049" s="114" t="s">
        <v>794</v>
      </c>
      <c r="I10049"/>
    </row>
    <row r="10050" spans="1:9" x14ac:dyDescent="0.25">
      <c r="A10050" s="114" t="s">
        <v>2176</v>
      </c>
      <c r="B10050">
        <v>356</v>
      </c>
      <c r="C10050" s="114" t="s">
        <v>53</v>
      </c>
      <c r="D10050" s="114" t="s">
        <v>766</v>
      </c>
      <c r="E10050" s="115">
        <v>44881</v>
      </c>
      <c r="F10050" s="192">
        <v>0.48782407407407408</v>
      </c>
      <c r="G10050">
        <v>2</v>
      </c>
      <c r="H10050" s="114" t="s">
        <v>767</v>
      </c>
      <c r="I10050"/>
    </row>
    <row r="10051" spans="1:9" x14ac:dyDescent="0.25">
      <c r="A10051" s="114" t="s">
        <v>2176</v>
      </c>
      <c r="B10051">
        <v>357</v>
      </c>
      <c r="C10051" s="114" t="s">
        <v>52</v>
      </c>
      <c r="D10051" s="114" t="s">
        <v>825</v>
      </c>
      <c r="E10051" s="115">
        <v>44881</v>
      </c>
      <c r="F10051" s="192">
        <v>0.48790509259259257</v>
      </c>
      <c r="G10051">
        <v>2</v>
      </c>
      <c r="H10051" s="114" t="s">
        <v>826</v>
      </c>
      <c r="I10051">
        <v>5332141</v>
      </c>
    </row>
    <row r="10052" spans="1:9" x14ac:dyDescent="0.25">
      <c r="A10052" s="114" t="s">
        <v>2176</v>
      </c>
      <c r="B10052">
        <v>358</v>
      </c>
      <c r="C10052" s="114" t="s">
        <v>53</v>
      </c>
      <c r="D10052" s="114" t="s">
        <v>656</v>
      </c>
      <c r="E10052" s="115">
        <v>44881</v>
      </c>
      <c r="F10052" s="192">
        <v>0.48797453703703703</v>
      </c>
      <c r="G10052">
        <v>2</v>
      </c>
      <c r="H10052" s="114" t="s">
        <v>657</v>
      </c>
      <c r="I10052"/>
    </row>
    <row r="10053" spans="1:9" x14ac:dyDescent="0.25">
      <c r="A10053" s="114" t="s">
        <v>2176</v>
      </c>
      <c r="B10053">
        <v>359</v>
      </c>
      <c r="C10053" s="114" t="s">
        <v>54</v>
      </c>
      <c r="D10053" s="114" t="s">
        <v>608</v>
      </c>
      <c r="E10053" s="115">
        <v>44881</v>
      </c>
      <c r="F10053" s="192">
        <v>0.48803240740740739</v>
      </c>
      <c r="G10053">
        <v>2</v>
      </c>
      <c r="H10053" s="114" t="s">
        <v>609</v>
      </c>
      <c r="I10053"/>
    </row>
    <row r="10054" spans="1:9" x14ac:dyDescent="0.25">
      <c r="A10054" s="114" t="s">
        <v>2176</v>
      </c>
      <c r="B10054">
        <v>360</v>
      </c>
      <c r="C10054" s="114" t="s">
        <v>54</v>
      </c>
      <c r="D10054" s="114" t="s">
        <v>374</v>
      </c>
      <c r="E10054" s="115">
        <v>44881</v>
      </c>
      <c r="F10054" s="192">
        <v>0.48923611111111109</v>
      </c>
      <c r="G10054">
        <v>2</v>
      </c>
      <c r="H10054" s="114" t="s">
        <v>375</v>
      </c>
      <c r="I10054">
        <v>6701081</v>
      </c>
    </row>
    <row r="10055" spans="1:9" x14ac:dyDescent="0.25">
      <c r="A10055" s="114" t="s">
        <v>2176</v>
      </c>
      <c r="B10055">
        <v>361</v>
      </c>
      <c r="C10055" s="114" t="s">
        <v>52</v>
      </c>
      <c r="D10055" s="114" t="s">
        <v>839</v>
      </c>
      <c r="E10055" s="115">
        <v>44881</v>
      </c>
      <c r="F10055" s="192">
        <v>0.48930555555555555</v>
      </c>
      <c r="G10055">
        <v>2</v>
      </c>
      <c r="H10055" s="114" t="s">
        <v>840</v>
      </c>
      <c r="I10055">
        <v>5404447</v>
      </c>
    </row>
    <row r="10056" spans="1:9" x14ac:dyDescent="0.25">
      <c r="A10056" s="114" t="s">
        <v>2176</v>
      </c>
      <c r="B10056">
        <v>362</v>
      </c>
      <c r="C10056" s="114" t="s">
        <v>54</v>
      </c>
      <c r="D10056" s="114" t="s">
        <v>254</v>
      </c>
      <c r="E10056" s="115">
        <v>44881</v>
      </c>
      <c r="F10056" s="192">
        <v>0.4893865740740741</v>
      </c>
      <c r="G10056">
        <v>2</v>
      </c>
      <c r="H10056" s="114" t="s">
        <v>255</v>
      </c>
      <c r="I10056">
        <v>5345943</v>
      </c>
    </row>
    <row r="10057" spans="1:9" x14ac:dyDescent="0.25">
      <c r="A10057" s="114" t="s">
        <v>2176</v>
      </c>
      <c r="B10057">
        <v>363</v>
      </c>
      <c r="C10057" s="114" t="s">
        <v>54</v>
      </c>
      <c r="D10057" s="114" t="s">
        <v>819</v>
      </c>
      <c r="E10057" s="115">
        <v>44881</v>
      </c>
      <c r="F10057" s="192">
        <v>0.48946759259259259</v>
      </c>
      <c r="G10057">
        <v>2</v>
      </c>
      <c r="H10057" s="114" t="s">
        <v>820</v>
      </c>
      <c r="I10057">
        <v>5476503</v>
      </c>
    </row>
    <row r="10058" spans="1:9" x14ac:dyDescent="0.25">
      <c r="A10058" s="114" t="s">
        <v>2176</v>
      </c>
      <c r="B10058">
        <v>364</v>
      </c>
      <c r="C10058" s="114" t="s">
        <v>54</v>
      </c>
      <c r="D10058" s="114" t="s">
        <v>684</v>
      </c>
      <c r="E10058" s="115">
        <v>44881</v>
      </c>
      <c r="F10058" s="192">
        <v>0.48953703703703705</v>
      </c>
      <c r="G10058">
        <v>2</v>
      </c>
      <c r="H10058" s="114" t="s">
        <v>685</v>
      </c>
      <c r="I10058">
        <v>5505462</v>
      </c>
    </row>
    <row r="10059" spans="1:9" x14ac:dyDescent="0.25">
      <c r="A10059" s="114" t="s">
        <v>2176</v>
      </c>
      <c r="B10059">
        <v>365</v>
      </c>
      <c r="C10059" s="114" t="s">
        <v>54</v>
      </c>
      <c r="D10059" s="114" t="s">
        <v>338</v>
      </c>
      <c r="E10059" s="115">
        <v>44881</v>
      </c>
      <c r="F10059" s="192">
        <v>0.48973379629629632</v>
      </c>
      <c r="G10059">
        <v>2</v>
      </c>
      <c r="H10059" s="114" t="s">
        <v>339</v>
      </c>
      <c r="I10059">
        <v>8414045</v>
      </c>
    </row>
    <row r="10060" spans="1:9" x14ac:dyDescent="0.25">
      <c r="A10060" s="114" t="s">
        <v>2176</v>
      </c>
      <c r="B10060">
        <v>366</v>
      </c>
      <c r="C10060" s="114" t="s">
        <v>54</v>
      </c>
      <c r="D10060" s="114" t="s">
        <v>410</v>
      </c>
      <c r="E10060" s="115">
        <v>44881</v>
      </c>
      <c r="F10060" s="192">
        <v>0.48981481481481481</v>
      </c>
      <c r="G10060">
        <v>2</v>
      </c>
      <c r="H10060" s="114" t="s">
        <v>411</v>
      </c>
      <c r="I10060">
        <v>6714650</v>
      </c>
    </row>
    <row r="10061" spans="1:9" x14ac:dyDescent="0.25">
      <c r="A10061" s="114" t="s">
        <v>2176</v>
      </c>
      <c r="B10061">
        <v>367</v>
      </c>
      <c r="C10061" s="114" t="s">
        <v>54</v>
      </c>
      <c r="D10061" s="114" t="s">
        <v>712</v>
      </c>
      <c r="E10061" s="115">
        <v>44881</v>
      </c>
      <c r="F10061" s="192">
        <v>0.49001157407407409</v>
      </c>
      <c r="G10061">
        <v>2</v>
      </c>
      <c r="H10061" s="114" t="s">
        <v>713</v>
      </c>
      <c r="I10061"/>
    </row>
    <row r="10062" spans="1:9" x14ac:dyDescent="0.25">
      <c r="A10062" s="114" t="s">
        <v>2176</v>
      </c>
      <c r="B10062">
        <v>368</v>
      </c>
      <c r="C10062" s="114" t="s">
        <v>52</v>
      </c>
      <c r="D10062" s="114" t="s">
        <v>1234</v>
      </c>
      <c r="E10062" s="115">
        <v>44881</v>
      </c>
      <c r="F10062" s="192">
        <v>0.49008101851851854</v>
      </c>
      <c r="G10062">
        <v>2</v>
      </c>
      <c r="H10062" s="114" t="s">
        <v>1235</v>
      </c>
      <c r="I10062">
        <v>5435787</v>
      </c>
    </row>
    <row r="10063" spans="1:9" x14ac:dyDescent="0.25">
      <c r="A10063" s="114" t="s">
        <v>2176</v>
      </c>
      <c r="B10063">
        <v>369</v>
      </c>
      <c r="C10063" s="114" t="s">
        <v>53</v>
      </c>
      <c r="D10063" s="114" t="s">
        <v>1097</v>
      </c>
      <c r="E10063" s="115">
        <v>44881</v>
      </c>
      <c r="F10063" s="192">
        <v>0.4901388888888889</v>
      </c>
      <c r="G10063">
        <v>2</v>
      </c>
      <c r="H10063" s="114" t="s">
        <v>1098</v>
      </c>
      <c r="I10063">
        <v>2091143</v>
      </c>
    </row>
    <row r="10064" spans="1:9" x14ac:dyDescent="0.25">
      <c r="A10064" s="114" t="s">
        <v>2176</v>
      </c>
      <c r="B10064">
        <v>370</v>
      </c>
      <c r="C10064" s="114" t="s">
        <v>54</v>
      </c>
      <c r="D10064" s="114" t="s">
        <v>799</v>
      </c>
      <c r="E10064" s="115">
        <v>44881</v>
      </c>
      <c r="F10064" s="192">
        <v>0.49032407407407408</v>
      </c>
      <c r="G10064">
        <v>2</v>
      </c>
      <c r="H10064" s="114" t="s">
        <v>800</v>
      </c>
      <c r="I10064">
        <v>6713817</v>
      </c>
    </row>
    <row r="10065" spans="1:9" x14ac:dyDescent="0.25">
      <c r="A10065" s="114" t="s">
        <v>2176</v>
      </c>
      <c r="B10065">
        <v>371</v>
      </c>
      <c r="C10065" s="114" t="s">
        <v>54</v>
      </c>
      <c r="D10065" s="114" t="s">
        <v>686</v>
      </c>
      <c r="E10065" s="115">
        <v>44881</v>
      </c>
      <c r="F10065" s="192">
        <v>0.49040509259259257</v>
      </c>
      <c r="G10065">
        <v>2</v>
      </c>
      <c r="H10065" s="114" t="s">
        <v>687</v>
      </c>
      <c r="I10065">
        <v>7344849</v>
      </c>
    </row>
    <row r="10066" spans="1:9" x14ac:dyDescent="0.25">
      <c r="A10066" s="114" t="s">
        <v>2176</v>
      </c>
      <c r="B10066">
        <v>372</v>
      </c>
      <c r="C10066" s="114" t="s">
        <v>54</v>
      </c>
      <c r="D10066" s="114" t="s">
        <v>590</v>
      </c>
      <c r="E10066" s="115">
        <v>44881</v>
      </c>
      <c r="F10066" s="192">
        <v>0.49091435185185184</v>
      </c>
      <c r="G10066">
        <v>2</v>
      </c>
      <c r="H10066" s="114" t="s">
        <v>591</v>
      </c>
      <c r="I10066">
        <v>8268740</v>
      </c>
    </row>
    <row r="10067" spans="1:9" x14ac:dyDescent="0.25">
      <c r="A10067" s="114" t="s">
        <v>2176</v>
      </c>
      <c r="B10067">
        <v>373</v>
      </c>
      <c r="C10067" s="114" t="s">
        <v>54</v>
      </c>
      <c r="D10067" s="114" t="s">
        <v>382</v>
      </c>
      <c r="E10067" s="115">
        <v>44881</v>
      </c>
      <c r="F10067" s="192">
        <v>0.49135416666666665</v>
      </c>
      <c r="G10067">
        <v>2</v>
      </c>
      <c r="H10067" s="114" t="s">
        <v>383</v>
      </c>
      <c r="I10067">
        <v>5475615</v>
      </c>
    </row>
    <row r="10068" spans="1:9" x14ac:dyDescent="0.25">
      <c r="A10068" s="114" t="s">
        <v>2176</v>
      </c>
      <c r="B10068">
        <v>374</v>
      </c>
      <c r="C10068" s="114" t="s">
        <v>54</v>
      </c>
      <c r="D10068" s="114" t="s">
        <v>1665</v>
      </c>
      <c r="E10068" s="115">
        <v>44881</v>
      </c>
      <c r="F10068" s="192">
        <v>0.4914236111111111</v>
      </c>
      <c r="G10068">
        <v>2</v>
      </c>
      <c r="H10068" s="114" t="s">
        <v>1666</v>
      </c>
      <c r="I10068">
        <v>5411756</v>
      </c>
    </row>
    <row r="10069" spans="1:9" x14ac:dyDescent="0.25">
      <c r="A10069" s="114" t="s">
        <v>2176</v>
      </c>
      <c r="B10069">
        <v>375</v>
      </c>
      <c r="C10069" s="114" t="s">
        <v>52</v>
      </c>
      <c r="D10069" s="114" t="s">
        <v>550</v>
      </c>
      <c r="E10069" s="115">
        <v>44881</v>
      </c>
      <c r="F10069" s="192">
        <v>0.49200231481481482</v>
      </c>
      <c r="G10069">
        <v>2</v>
      </c>
      <c r="H10069" s="114" t="s">
        <v>551</v>
      </c>
      <c r="I10069">
        <v>5417638</v>
      </c>
    </row>
    <row r="10070" spans="1:9" x14ac:dyDescent="0.25">
      <c r="A10070" s="114" t="s">
        <v>2176</v>
      </c>
      <c r="B10070">
        <v>376</v>
      </c>
      <c r="C10070" s="114" t="s">
        <v>54</v>
      </c>
      <c r="D10070" s="114" t="s">
        <v>324</v>
      </c>
      <c r="E10070" s="115">
        <v>44881</v>
      </c>
      <c r="F10070" s="192">
        <v>0.49206018518518518</v>
      </c>
      <c r="G10070">
        <v>2</v>
      </c>
      <c r="H10070" s="114" t="s">
        <v>325</v>
      </c>
      <c r="I10070">
        <v>5501315</v>
      </c>
    </row>
    <row r="10071" spans="1:9" x14ac:dyDescent="0.25">
      <c r="A10071" s="114" t="s">
        <v>2176</v>
      </c>
      <c r="B10071">
        <v>377</v>
      </c>
      <c r="C10071" s="114" t="s">
        <v>54</v>
      </c>
      <c r="D10071" s="114" t="s">
        <v>817</v>
      </c>
      <c r="E10071" s="115">
        <v>44881</v>
      </c>
      <c r="F10071" s="192">
        <v>0.49214120370370368</v>
      </c>
      <c r="G10071">
        <v>2</v>
      </c>
      <c r="H10071" s="114" t="s">
        <v>818</v>
      </c>
      <c r="I10071">
        <v>5503101</v>
      </c>
    </row>
    <row r="10072" spans="1:9" x14ac:dyDescent="0.25">
      <c r="A10072" s="114" t="s">
        <v>2176</v>
      </c>
      <c r="B10072">
        <v>378</v>
      </c>
      <c r="C10072" s="114" t="s">
        <v>54</v>
      </c>
      <c r="D10072" s="114" t="s">
        <v>312</v>
      </c>
      <c r="E10072" s="115">
        <v>44881</v>
      </c>
      <c r="F10072" s="192">
        <v>0.49221064814814813</v>
      </c>
      <c r="G10072">
        <v>2</v>
      </c>
      <c r="H10072" s="114" t="s">
        <v>313</v>
      </c>
      <c r="I10072">
        <v>5511423</v>
      </c>
    </row>
    <row r="10073" spans="1:9" x14ac:dyDescent="0.25">
      <c r="A10073" s="114" t="s">
        <v>2176</v>
      </c>
      <c r="B10073">
        <v>379</v>
      </c>
      <c r="C10073" s="114" t="s">
        <v>54</v>
      </c>
      <c r="D10073" s="114" t="s">
        <v>454</v>
      </c>
      <c r="E10073" s="115">
        <v>44881</v>
      </c>
      <c r="F10073" s="192">
        <v>0.49290509259259258</v>
      </c>
      <c r="G10073">
        <v>2</v>
      </c>
      <c r="H10073" s="114" t="s">
        <v>455</v>
      </c>
      <c r="I10073">
        <v>2057370</v>
      </c>
    </row>
    <row r="10074" spans="1:9" x14ac:dyDescent="0.25">
      <c r="A10074" s="114" t="s">
        <v>2176</v>
      </c>
      <c r="B10074">
        <v>380</v>
      </c>
      <c r="C10074" s="114" t="s">
        <v>54</v>
      </c>
      <c r="D10074" s="114" t="s">
        <v>434</v>
      </c>
      <c r="E10074" s="115">
        <v>44881</v>
      </c>
      <c r="F10074" s="192">
        <v>0.49297453703703703</v>
      </c>
      <c r="G10074">
        <v>2</v>
      </c>
      <c r="H10074" s="114" t="s">
        <v>435</v>
      </c>
      <c r="I10074">
        <v>7759719</v>
      </c>
    </row>
    <row r="10075" spans="1:9" x14ac:dyDescent="0.25">
      <c r="A10075" s="114" t="s">
        <v>2176</v>
      </c>
      <c r="B10075">
        <v>381</v>
      </c>
      <c r="C10075" s="114" t="s">
        <v>52</v>
      </c>
      <c r="D10075" s="114" t="s">
        <v>446</v>
      </c>
      <c r="E10075" s="115">
        <v>44881</v>
      </c>
      <c r="F10075" s="192">
        <v>0.49307870370370371</v>
      </c>
      <c r="G10075">
        <v>2</v>
      </c>
      <c r="H10075" s="114" t="s">
        <v>447</v>
      </c>
      <c r="I10075">
        <v>5488572</v>
      </c>
    </row>
    <row r="10076" spans="1:9" x14ac:dyDescent="0.25">
      <c r="A10076" s="114" t="s">
        <v>2176</v>
      </c>
      <c r="B10076">
        <v>382</v>
      </c>
      <c r="C10076" s="114" t="s">
        <v>53</v>
      </c>
      <c r="D10076" s="114" t="s">
        <v>438</v>
      </c>
      <c r="E10076" s="115">
        <v>44881</v>
      </c>
      <c r="F10076" s="192">
        <v>0.49321759259259257</v>
      </c>
      <c r="G10076">
        <v>2</v>
      </c>
      <c r="H10076" s="114" t="s">
        <v>439</v>
      </c>
      <c r="I10076">
        <v>2044229</v>
      </c>
    </row>
    <row r="10077" spans="1:9" x14ac:dyDescent="0.25">
      <c r="A10077" s="114" t="s">
        <v>2176</v>
      </c>
      <c r="B10077">
        <v>383</v>
      </c>
      <c r="C10077" s="114" t="s">
        <v>54</v>
      </c>
      <c r="D10077" s="114" t="s">
        <v>388</v>
      </c>
      <c r="E10077" s="115">
        <v>44881</v>
      </c>
      <c r="F10077" s="192">
        <v>0.49327546296296299</v>
      </c>
      <c r="G10077">
        <v>2</v>
      </c>
      <c r="H10077" s="114" t="s">
        <v>389</v>
      </c>
      <c r="I10077">
        <v>6693674</v>
      </c>
    </row>
    <row r="10078" spans="1:9" x14ac:dyDescent="0.25">
      <c r="A10078" s="114" t="s">
        <v>2176</v>
      </c>
      <c r="B10078">
        <v>384</v>
      </c>
      <c r="C10078" s="114" t="s">
        <v>54</v>
      </c>
      <c r="D10078" s="114" t="s">
        <v>442</v>
      </c>
      <c r="E10078" s="115">
        <v>44881</v>
      </c>
      <c r="F10078" s="192">
        <v>0.49381944444444442</v>
      </c>
      <c r="G10078">
        <v>2</v>
      </c>
      <c r="H10078" s="114" t="s">
        <v>443</v>
      </c>
      <c r="I10078">
        <v>5481406</v>
      </c>
    </row>
    <row r="10079" spans="1:9" x14ac:dyDescent="0.25">
      <c r="A10079" s="114" t="s">
        <v>2176</v>
      </c>
      <c r="B10079">
        <v>385</v>
      </c>
      <c r="C10079" s="114" t="s">
        <v>54</v>
      </c>
      <c r="D10079" s="114" t="s">
        <v>631</v>
      </c>
      <c r="E10079" s="115">
        <v>44881</v>
      </c>
      <c r="F10079" s="192">
        <v>0.49431712962962965</v>
      </c>
      <c r="G10079">
        <v>2</v>
      </c>
      <c r="H10079" s="114" t="s">
        <v>632</v>
      </c>
      <c r="I10079">
        <v>8259221</v>
      </c>
    </row>
    <row r="10080" spans="1:9" x14ac:dyDescent="0.25">
      <c r="A10080" s="114" t="s">
        <v>2176</v>
      </c>
      <c r="B10080">
        <v>386</v>
      </c>
      <c r="C10080" s="114" t="s">
        <v>52</v>
      </c>
      <c r="D10080" s="114" t="s">
        <v>400</v>
      </c>
      <c r="E10080" s="115">
        <v>44881</v>
      </c>
      <c r="F10080" s="192">
        <v>0.49450231481481483</v>
      </c>
      <c r="G10080">
        <v>2</v>
      </c>
      <c r="H10080" s="114" t="s">
        <v>401</v>
      </c>
      <c r="I10080">
        <v>5434559</v>
      </c>
    </row>
    <row r="10081" spans="1:9" x14ac:dyDescent="0.25">
      <c r="A10081" s="114" t="s">
        <v>2176</v>
      </c>
      <c r="B10081">
        <v>387</v>
      </c>
      <c r="C10081" s="114" t="s">
        <v>53</v>
      </c>
      <c r="D10081" s="114" t="s">
        <v>635</v>
      </c>
      <c r="E10081" s="115">
        <v>44881</v>
      </c>
      <c r="F10081" s="192">
        <v>0.49478009259259259</v>
      </c>
      <c r="G10081">
        <v>2</v>
      </c>
      <c r="H10081" s="114" t="s">
        <v>636</v>
      </c>
      <c r="I10081"/>
    </row>
    <row r="10082" spans="1:9" x14ac:dyDescent="0.25">
      <c r="A10082" s="114" t="s">
        <v>2176</v>
      </c>
      <c r="B10082">
        <v>388</v>
      </c>
      <c r="C10082" s="114" t="s">
        <v>52</v>
      </c>
      <c r="D10082" s="114" t="s">
        <v>1436</v>
      </c>
      <c r="E10082" s="115">
        <v>44881</v>
      </c>
      <c r="F10082" s="192">
        <v>0.49484953703703705</v>
      </c>
      <c r="G10082">
        <v>2</v>
      </c>
      <c r="H10082" s="114" t="s">
        <v>1437</v>
      </c>
      <c r="I10082">
        <v>5399063</v>
      </c>
    </row>
    <row r="10083" spans="1:9" x14ac:dyDescent="0.25">
      <c r="A10083" s="114" t="s">
        <v>2176</v>
      </c>
      <c r="B10083">
        <v>389</v>
      </c>
      <c r="C10083" s="114" t="s">
        <v>53</v>
      </c>
      <c r="D10083" s="114" t="s">
        <v>742</v>
      </c>
      <c r="E10083" s="115">
        <v>44881</v>
      </c>
      <c r="F10083" s="192">
        <v>0.49572916666666667</v>
      </c>
      <c r="G10083">
        <v>2</v>
      </c>
      <c r="H10083" s="114" t="s">
        <v>743</v>
      </c>
      <c r="I10083">
        <v>2024799</v>
      </c>
    </row>
    <row r="10084" spans="1:9" x14ac:dyDescent="0.25">
      <c r="A10084" s="114" t="s">
        <v>2176</v>
      </c>
      <c r="B10084">
        <v>390</v>
      </c>
      <c r="C10084" s="114" t="s">
        <v>54</v>
      </c>
      <c r="D10084" s="114" t="s">
        <v>456</v>
      </c>
      <c r="E10084" s="115">
        <v>44881</v>
      </c>
      <c r="F10084" s="192">
        <v>0.4959722222222222</v>
      </c>
      <c r="G10084">
        <v>2</v>
      </c>
      <c r="H10084" s="114" t="s">
        <v>457</v>
      </c>
      <c r="I10084">
        <v>6720578</v>
      </c>
    </row>
    <row r="10085" spans="1:9" x14ac:dyDescent="0.25">
      <c r="A10085" s="114" t="s">
        <v>2176</v>
      </c>
      <c r="B10085">
        <v>391</v>
      </c>
      <c r="C10085" s="114" t="s">
        <v>54</v>
      </c>
      <c r="D10085" s="114" t="s">
        <v>342</v>
      </c>
      <c r="E10085" s="115">
        <v>44881</v>
      </c>
      <c r="F10085" s="192">
        <v>0.49604166666666666</v>
      </c>
      <c r="G10085">
        <v>2</v>
      </c>
      <c r="H10085" s="114" t="s">
        <v>343</v>
      </c>
      <c r="I10085">
        <v>6709035</v>
      </c>
    </row>
    <row r="10086" spans="1:9" x14ac:dyDescent="0.25">
      <c r="A10086" s="114" t="s">
        <v>2176</v>
      </c>
      <c r="B10086">
        <v>392</v>
      </c>
      <c r="C10086" s="114" t="s">
        <v>54</v>
      </c>
      <c r="D10086" s="114" t="s">
        <v>530</v>
      </c>
      <c r="E10086" s="115">
        <v>44881</v>
      </c>
      <c r="F10086" s="192">
        <v>0.49612268518518521</v>
      </c>
      <c r="G10086">
        <v>2</v>
      </c>
      <c r="H10086" s="114" t="s">
        <v>531</v>
      </c>
      <c r="I10086">
        <v>6699761</v>
      </c>
    </row>
    <row r="10087" spans="1:9" x14ac:dyDescent="0.25">
      <c r="A10087" s="114" t="s">
        <v>2176</v>
      </c>
      <c r="B10087">
        <v>393</v>
      </c>
      <c r="C10087" s="114" t="s">
        <v>54</v>
      </c>
      <c r="D10087" s="114" t="s">
        <v>907</v>
      </c>
      <c r="E10087" s="115">
        <v>44881</v>
      </c>
      <c r="F10087" s="192">
        <v>0.49619212962962961</v>
      </c>
      <c r="G10087">
        <v>2</v>
      </c>
      <c r="H10087" s="114" t="s">
        <v>908</v>
      </c>
      <c r="I10087">
        <v>6709334</v>
      </c>
    </row>
    <row r="10088" spans="1:9" x14ac:dyDescent="0.25">
      <c r="A10088" s="114" t="s">
        <v>2176</v>
      </c>
      <c r="B10088">
        <v>394</v>
      </c>
      <c r="C10088" s="114" t="s">
        <v>53</v>
      </c>
      <c r="D10088" s="114" t="s">
        <v>658</v>
      </c>
      <c r="E10088" s="115">
        <v>44881</v>
      </c>
      <c r="F10088" s="192">
        <v>0.49670138888888887</v>
      </c>
      <c r="G10088">
        <v>2</v>
      </c>
      <c r="H10088" s="114" t="s">
        <v>659</v>
      </c>
      <c r="I10088"/>
    </row>
    <row r="10089" spans="1:9" x14ac:dyDescent="0.25">
      <c r="A10089" s="114" t="s">
        <v>2176</v>
      </c>
      <c r="B10089">
        <v>395</v>
      </c>
      <c r="C10089" s="114" t="s">
        <v>53</v>
      </c>
      <c r="D10089" s="114" t="s">
        <v>660</v>
      </c>
      <c r="E10089" s="115">
        <v>44881</v>
      </c>
      <c r="F10089" s="192">
        <v>0.49677083333333333</v>
      </c>
      <c r="G10089">
        <v>2</v>
      </c>
      <c r="H10089" s="114" t="s">
        <v>661</v>
      </c>
      <c r="I10089"/>
    </row>
    <row r="10090" spans="1:9" x14ac:dyDescent="0.25">
      <c r="A10090" s="114" t="s">
        <v>2176</v>
      </c>
      <c r="B10090">
        <v>396</v>
      </c>
      <c r="C10090" s="114" t="s">
        <v>53</v>
      </c>
      <c r="D10090" s="114" t="s">
        <v>662</v>
      </c>
      <c r="E10090" s="115">
        <v>44881</v>
      </c>
      <c r="F10090" s="192">
        <v>0.49684027777777778</v>
      </c>
      <c r="G10090">
        <v>2</v>
      </c>
      <c r="H10090" s="114" t="s">
        <v>53</v>
      </c>
      <c r="I10090"/>
    </row>
    <row r="10091" spans="1:9" x14ac:dyDescent="0.25">
      <c r="A10091" s="114" t="s">
        <v>2176</v>
      </c>
      <c r="B10091">
        <v>397</v>
      </c>
      <c r="C10091" s="114" t="s">
        <v>53</v>
      </c>
      <c r="D10091" s="114" t="s">
        <v>734</v>
      </c>
      <c r="E10091" s="115">
        <v>44881</v>
      </c>
      <c r="F10091" s="192">
        <v>0.49689814814814814</v>
      </c>
      <c r="G10091">
        <v>2</v>
      </c>
      <c r="H10091" s="114" t="s">
        <v>735</v>
      </c>
      <c r="I10091"/>
    </row>
    <row r="10092" spans="1:9" x14ac:dyDescent="0.25">
      <c r="A10092" s="114" t="s">
        <v>2176</v>
      </c>
      <c r="B10092">
        <v>398</v>
      </c>
      <c r="C10092" s="114" t="s">
        <v>53</v>
      </c>
      <c r="D10092" s="114" t="s">
        <v>572</v>
      </c>
      <c r="E10092" s="115">
        <v>44881</v>
      </c>
      <c r="F10092" s="192">
        <v>0.4969675925925926</v>
      </c>
      <c r="G10092">
        <v>2</v>
      </c>
      <c r="H10092" s="114" t="s">
        <v>573</v>
      </c>
      <c r="I10092">
        <v>5052742</v>
      </c>
    </row>
    <row r="10093" spans="1:9" x14ac:dyDescent="0.25">
      <c r="A10093" s="114" t="s">
        <v>2176</v>
      </c>
      <c r="B10093">
        <v>399</v>
      </c>
      <c r="C10093" s="114" t="s">
        <v>54</v>
      </c>
      <c r="D10093" s="114" t="s">
        <v>606</v>
      </c>
      <c r="E10093" s="115">
        <v>44881</v>
      </c>
      <c r="F10093" s="192">
        <v>0.49746527777777777</v>
      </c>
      <c r="G10093">
        <v>2</v>
      </c>
      <c r="H10093" s="114" t="s">
        <v>607</v>
      </c>
      <c r="I10093">
        <v>3404526</v>
      </c>
    </row>
    <row r="10094" spans="1:9" x14ac:dyDescent="0.25">
      <c r="A10094" s="114" t="s">
        <v>2176</v>
      </c>
      <c r="B10094">
        <v>400</v>
      </c>
      <c r="C10094" s="114" t="s">
        <v>52</v>
      </c>
      <c r="D10094" s="114" t="s">
        <v>690</v>
      </c>
      <c r="E10094" s="115">
        <v>44881</v>
      </c>
      <c r="F10094" s="192">
        <v>0.49938657407407405</v>
      </c>
      <c r="G10094">
        <v>2</v>
      </c>
      <c r="H10094" s="114" t="s">
        <v>691</v>
      </c>
      <c r="I10094">
        <v>5483873</v>
      </c>
    </row>
    <row r="10095" spans="1:9" x14ac:dyDescent="0.25">
      <c r="A10095" s="114" t="s">
        <v>2176</v>
      </c>
      <c r="B10095">
        <v>401</v>
      </c>
      <c r="C10095" s="114" t="s">
        <v>54</v>
      </c>
      <c r="D10095" s="114" t="s">
        <v>310</v>
      </c>
      <c r="E10095" s="115">
        <v>44881</v>
      </c>
      <c r="F10095" s="192">
        <v>0.4994675925925926</v>
      </c>
      <c r="G10095">
        <v>2</v>
      </c>
      <c r="H10095" s="114" t="s">
        <v>311</v>
      </c>
      <c r="I10095">
        <v>5339045</v>
      </c>
    </row>
    <row r="10096" spans="1:9" x14ac:dyDescent="0.25">
      <c r="A10096" s="114" t="s">
        <v>2176</v>
      </c>
      <c r="B10096">
        <v>402</v>
      </c>
      <c r="C10096" s="114" t="s">
        <v>54</v>
      </c>
      <c r="D10096" s="114" t="s">
        <v>512</v>
      </c>
      <c r="E10096" s="115">
        <v>44881</v>
      </c>
      <c r="F10096" s="192">
        <v>0.49965277777777778</v>
      </c>
      <c r="G10096">
        <v>2</v>
      </c>
      <c r="H10096" s="114" t="s">
        <v>513</v>
      </c>
      <c r="I10096">
        <v>7284106</v>
      </c>
    </row>
    <row r="10097" spans="1:9" x14ac:dyDescent="0.25">
      <c r="A10097" s="114" t="s">
        <v>2176</v>
      </c>
      <c r="B10097">
        <v>403</v>
      </c>
      <c r="C10097" s="114" t="s">
        <v>54</v>
      </c>
      <c r="D10097" s="114" t="s">
        <v>1636</v>
      </c>
      <c r="E10097" s="115">
        <v>44881</v>
      </c>
      <c r="F10097" s="192">
        <v>0.49996527777777777</v>
      </c>
      <c r="G10097">
        <v>2</v>
      </c>
      <c r="H10097" s="114" t="s">
        <v>1637</v>
      </c>
      <c r="I10097">
        <v>5511938</v>
      </c>
    </row>
    <row r="10098" spans="1:9" x14ac:dyDescent="0.25">
      <c r="A10098" s="114" t="s">
        <v>2176</v>
      </c>
      <c r="B10098">
        <v>404</v>
      </c>
      <c r="C10098" s="114" t="s">
        <v>54</v>
      </c>
      <c r="D10098" s="114" t="s">
        <v>450</v>
      </c>
      <c r="E10098" s="115">
        <v>44881</v>
      </c>
      <c r="F10098" s="192">
        <v>0.50094907407407407</v>
      </c>
      <c r="G10098">
        <v>2</v>
      </c>
      <c r="H10098" s="114" t="s">
        <v>451</v>
      </c>
      <c r="I10098"/>
    </row>
    <row r="10099" spans="1:9" x14ac:dyDescent="0.25">
      <c r="A10099" s="114" t="s">
        <v>2176</v>
      </c>
      <c r="B10099">
        <v>405</v>
      </c>
      <c r="C10099" s="114" t="s">
        <v>54</v>
      </c>
      <c r="D10099" s="114" t="s">
        <v>420</v>
      </c>
      <c r="E10099" s="115">
        <v>44881</v>
      </c>
      <c r="F10099" s="192">
        <v>0.50148148148148153</v>
      </c>
      <c r="G10099">
        <v>2</v>
      </c>
      <c r="H10099" s="114" t="s">
        <v>421</v>
      </c>
      <c r="I10099">
        <v>5367155</v>
      </c>
    </row>
    <row r="10100" spans="1:9" x14ac:dyDescent="0.25">
      <c r="A10100" s="114" t="s">
        <v>2176</v>
      </c>
      <c r="B10100">
        <v>406</v>
      </c>
      <c r="C10100" s="114" t="s">
        <v>53</v>
      </c>
      <c r="D10100" s="114" t="s">
        <v>671</v>
      </c>
      <c r="E10100" s="115">
        <v>44881</v>
      </c>
      <c r="F10100" s="192">
        <v>0.50337962962962968</v>
      </c>
      <c r="G10100">
        <v>2</v>
      </c>
      <c r="H10100" s="114" t="s">
        <v>672</v>
      </c>
      <c r="I10100"/>
    </row>
    <row r="10101" spans="1:9" x14ac:dyDescent="0.25">
      <c r="A10101" s="114" t="s">
        <v>2176</v>
      </c>
      <c r="B10101">
        <v>407</v>
      </c>
      <c r="C10101" s="114" t="s">
        <v>54</v>
      </c>
      <c r="D10101" s="114" t="s">
        <v>610</v>
      </c>
      <c r="E10101" s="115">
        <v>44881</v>
      </c>
      <c r="F10101" s="192">
        <v>0.50357638888888889</v>
      </c>
      <c r="G10101">
        <v>2</v>
      </c>
      <c r="H10101" s="114" t="s">
        <v>611</v>
      </c>
      <c r="I10101">
        <v>7760343</v>
      </c>
    </row>
    <row r="10102" spans="1:9" x14ac:dyDescent="0.25">
      <c r="A10102" s="114" t="s">
        <v>2176</v>
      </c>
      <c r="B10102">
        <v>408</v>
      </c>
      <c r="C10102" s="114" t="s">
        <v>53</v>
      </c>
      <c r="D10102" s="114" t="s">
        <v>1646</v>
      </c>
      <c r="E10102" s="115">
        <v>44881</v>
      </c>
      <c r="F10102" s="192">
        <v>0.50423611111111111</v>
      </c>
      <c r="G10102">
        <v>2</v>
      </c>
      <c r="H10102" s="114" t="s">
        <v>587</v>
      </c>
      <c r="I10102"/>
    </row>
    <row r="10103" spans="1:9" x14ac:dyDescent="0.25">
      <c r="A10103" s="114" t="s">
        <v>2176</v>
      </c>
      <c r="B10103">
        <v>409</v>
      </c>
      <c r="C10103" s="114" t="s">
        <v>52</v>
      </c>
      <c r="D10103" s="114" t="s">
        <v>408</v>
      </c>
      <c r="E10103" s="115">
        <v>44881</v>
      </c>
      <c r="F10103" s="192">
        <v>0.5065856481481481</v>
      </c>
      <c r="G10103">
        <v>2</v>
      </c>
      <c r="H10103" s="114" t="s">
        <v>409</v>
      </c>
      <c r="I10103">
        <v>7495630</v>
      </c>
    </row>
    <row r="10104" spans="1:9" x14ac:dyDescent="0.25">
      <c r="A10104" s="114" t="s">
        <v>2176</v>
      </c>
      <c r="B10104">
        <v>410</v>
      </c>
      <c r="C10104" s="114" t="s">
        <v>54</v>
      </c>
      <c r="D10104" s="114" t="s">
        <v>544</v>
      </c>
      <c r="E10104" s="115">
        <v>44881</v>
      </c>
      <c r="F10104" s="192">
        <v>0.50665509259259256</v>
      </c>
      <c r="G10104">
        <v>2</v>
      </c>
      <c r="H10104" s="114" t="s">
        <v>545</v>
      </c>
      <c r="I10104">
        <v>5380940</v>
      </c>
    </row>
    <row r="10105" spans="1:9" x14ac:dyDescent="0.25">
      <c r="A10105" s="114" t="s">
        <v>2176</v>
      </c>
      <c r="B10105">
        <v>411</v>
      </c>
      <c r="C10105" s="114" t="s">
        <v>54</v>
      </c>
      <c r="D10105" s="114" t="s">
        <v>448</v>
      </c>
      <c r="E10105" s="115">
        <v>44881</v>
      </c>
      <c r="F10105" s="192">
        <v>0.50671296296296298</v>
      </c>
      <c r="G10105">
        <v>2</v>
      </c>
      <c r="H10105" s="114" t="s">
        <v>449</v>
      </c>
      <c r="I10105">
        <v>5353949</v>
      </c>
    </row>
    <row r="10106" spans="1:9" x14ac:dyDescent="0.25">
      <c r="A10106" s="114" t="s">
        <v>2176</v>
      </c>
      <c r="B10106">
        <v>412</v>
      </c>
      <c r="C10106" s="114" t="s">
        <v>54</v>
      </c>
      <c r="D10106" s="114" t="s">
        <v>563</v>
      </c>
      <c r="E10106" s="115">
        <v>44881</v>
      </c>
      <c r="F10106" s="192">
        <v>0.50701388888888888</v>
      </c>
      <c r="G10106">
        <v>2</v>
      </c>
      <c r="H10106" s="114" t="s">
        <v>564</v>
      </c>
      <c r="I10106">
        <v>7785667</v>
      </c>
    </row>
    <row r="10107" spans="1:9" x14ac:dyDescent="0.25">
      <c r="A10107" s="114" t="s">
        <v>2176</v>
      </c>
      <c r="B10107">
        <v>413</v>
      </c>
      <c r="C10107" s="114" t="s">
        <v>54</v>
      </c>
      <c r="D10107" s="114" t="s">
        <v>478</v>
      </c>
      <c r="E10107" s="115">
        <v>44881</v>
      </c>
      <c r="F10107" s="192">
        <v>0.50708333333333333</v>
      </c>
      <c r="G10107">
        <v>2</v>
      </c>
      <c r="H10107" s="114" t="s">
        <v>479</v>
      </c>
      <c r="I10107">
        <v>2684900</v>
      </c>
    </row>
    <row r="10108" spans="1:9" x14ac:dyDescent="0.25">
      <c r="A10108" s="114" t="s">
        <v>2176</v>
      </c>
      <c r="B10108">
        <v>414</v>
      </c>
      <c r="C10108" s="114" t="s">
        <v>54</v>
      </c>
      <c r="D10108" s="114" t="s">
        <v>272</v>
      </c>
      <c r="E10108" s="115">
        <v>44881</v>
      </c>
      <c r="F10108" s="192">
        <v>0.50715277777777779</v>
      </c>
      <c r="G10108">
        <v>2</v>
      </c>
      <c r="H10108" s="114" t="s">
        <v>273</v>
      </c>
      <c r="I10108">
        <v>5370529</v>
      </c>
    </row>
    <row r="10109" spans="1:9" x14ac:dyDescent="0.25">
      <c r="A10109" s="114" t="s">
        <v>2176</v>
      </c>
      <c r="B10109">
        <v>415</v>
      </c>
      <c r="C10109" s="114" t="s">
        <v>54</v>
      </c>
      <c r="D10109" s="114" t="s">
        <v>264</v>
      </c>
      <c r="E10109" s="115">
        <v>44881</v>
      </c>
      <c r="F10109" s="192">
        <v>0.50731481481481477</v>
      </c>
      <c r="G10109">
        <v>2</v>
      </c>
      <c r="H10109" s="114" t="s">
        <v>265</v>
      </c>
      <c r="I10109">
        <v>5350791</v>
      </c>
    </row>
    <row r="10110" spans="1:9" x14ac:dyDescent="0.25">
      <c r="A10110" s="114" t="s">
        <v>2176</v>
      </c>
      <c r="B10110">
        <v>416</v>
      </c>
      <c r="C10110" s="114" t="s">
        <v>53</v>
      </c>
      <c r="D10110" s="114" t="s">
        <v>732</v>
      </c>
      <c r="E10110" s="115">
        <v>44881</v>
      </c>
      <c r="F10110" s="192">
        <v>0.50743055555555561</v>
      </c>
      <c r="G10110">
        <v>2</v>
      </c>
      <c r="H10110" s="114" t="s">
        <v>733</v>
      </c>
      <c r="I10110">
        <v>14813371</v>
      </c>
    </row>
    <row r="10111" spans="1:9" x14ac:dyDescent="0.25">
      <c r="A10111" s="114" t="s">
        <v>2176</v>
      </c>
      <c r="B10111">
        <v>417</v>
      </c>
      <c r="C10111" s="114" t="s">
        <v>52</v>
      </c>
      <c r="D10111" s="114" t="s">
        <v>777</v>
      </c>
      <c r="E10111" s="115">
        <v>44881</v>
      </c>
      <c r="F10111" s="192">
        <v>0.50787037037037042</v>
      </c>
      <c r="G10111">
        <v>2</v>
      </c>
      <c r="H10111" s="114" t="s">
        <v>778</v>
      </c>
      <c r="I10111">
        <v>5381975</v>
      </c>
    </row>
    <row r="10112" spans="1:9" x14ac:dyDescent="0.25">
      <c r="A10112" s="114" t="s">
        <v>2176</v>
      </c>
      <c r="B10112">
        <v>418</v>
      </c>
      <c r="C10112" s="114" t="s">
        <v>52</v>
      </c>
      <c r="D10112" s="114" t="s">
        <v>1593</v>
      </c>
      <c r="E10112" s="115">
        <v>44881</v>
      </c>
      <c r="F10112" s="192">
        <v>0.50793981481481476</v>
      </c>
      <c r="G10112">
        <v>2</v>
      </c>
      <c r="H10112" s="114" t="s">
        <v>1594</v>
      </c>
      <c r="I10112">
        <v>6717275</v>
      </c>
    </row>
    <row r="10113" spans="1:9" x14ac:dyDescent="0.25">
      <c r="A10113" s="114" t="s">
        <v>2176</v>
      </c>
      <c r="B10113">
        <v>419</v>
      </c>
      <c r="C10113" s="114" t="s">
        <v>54</v>
      </c>
      <c r="D10113" s="114" t="s">
        <v>694</v>
      </c>
      <c r="E10113" s="115">
        <v>44881</v>
      </c>
      <c r="F10113" s="192">
        <v>0.50858796296296294</v>
      </c>
      <c r="G10113">
        <v>2</v>
      </c>
      <c r="H10113" s="114" t="s">
        <v>695</v>
      </c>
      <c r="I10113">
        <v>7288635</v>
      </c>
    </row>
    <row r="10114" spans="1:9" x14ac:dyDescent="0.25">
      <c r="A10114" s="114" t="s">
        <v>2176</v>
      </c>
      <c r="B10114">
        <v>420</v>
      </c>
      <c r="C10114" s="114" t="s">
        <v>54</v>
      </c>
      <c r="D10114" s="114" t="s">
        <v>462</v>
      </c>
      <c r="E10114" s="115">
        <v>44881</v>
      </c>
      <c r="F10114" s="192">
        <v>0.50881944444444449</v>
      </c>
      <c r="G10114">
        <v>2</v>
      </c>
      <c r="H10114" s="114" t="s">
        <v>463</v>
      </c>
      <c r="I10114">
        <v>7623788</v>
      </c>
    </row>
    <row r="10115" spans="1:9" x14ac:dyDescent="0.25">
      <c r="A10115" s="114" t="s">
        <v>2176</v>
      </c>
      <c r="B10115">
        <v>421</v>
      </c>
      <c r="C10115" s="114" t="s">
        <v>54</v>
      </c>
      <c r="D10115" s="114" t="s">
        <v>1851</v>
      </c>
      <c r="E10115" s="115">
        <v>44881</v>
      </c>
      <c r="F10115" s="192">
        <v>0.50895833333333329</v>
      </c>
      <c r="G10115">
        <v>2</v>
      </c>
      <c r="H10115" s="114" t="s">
        <v>1852</v>
      </c>
      <c r="I10115">
        <v>7362024</v>
      </c>
    </row>
    <row r="10116" spans="1:9" x14ac:dyDescent="0.25">
      <c r="A10116" s="114" t="s">
        <v>2176</v>
      </c>
      <c r="B10116">
        <v>422</v>
      </c>
      <c r="C10116" s="114" t="s">
        <v>54</v>
      </c>
      <c r="D10116" s="114" t="s">
        <v>986</v>
      </c>
      <c r="E10116" s="115">
        <v>44881</v>
      </c>
      <c r="F10116" s="192">
        <v>0.50901620370370371</v>
      </c>
      <c r="G10116">
        <v>2</v>
      </c>
      <c r="H10116" s="114" t="s">
        <v>987</v>
      </c>
      <c r="I10116">
        <v>6719319</v>
      </c>
    </row>
    <row r="10117" spans="1:9" x14ac:dyDescent="0.25">
      <c r="A10117" s="114" t="s">
        <v>2176</v>
      </c>
      <c r="B10117">
        <v>423</v>
      </c>
      <c r="C10117" s="114" t="s">
        <v>57</v>
      </c>
      <c r="D10117" s="114" t="s">
        <v>753</v>
      </c>
      <c r="E10117" s="115">
        <v>44881</v>
      </c>
      <c r="F10117" s="192">
        <v>0.50908564814814816</v>
      </c>
      <c r="G10117">
        <v>2</v>
      </c>
      <c r="H10117" s="114" t="s">
        <v>754</v>
      </c>
      <c r="I10117">
        <v>5277330</v>
      </c>
    </row>
    <row r="10118" spans="1:9" x14ac:dyDescent="0.25">
      <c r="A10118" s="114" t="s">
        <v>2176</v>
      </c>
      <c r="B10118">
        <v>424</v>
      </c>
      <c r="C10118" s="114" t="s">
        <v>54</v>
      </c>
      <c r="D10118" s="114" t="s">
        <v>426</v>
      </c>
      <c r="E10118" s="115">
        <v>44881</v>
      </c>
      <c r="F10118" s="192">
        <v>0.50996527777777778</v>
      </c>
      <c r="G10118">
        <v>2</v>
      </c>
      <c r="H10118" s="114" t="s">
        <v>427</v>
      </c>
      <c r="I10118">
        <v>6701776</v>
      </c>
    </row>
    <row r="10119" spans="1:9" x14ac:dyDescent="0.25">
      <c r="A10119" s="114" t="s">
        <v>2176</v>
      </c>
      <c r="B10119">
        <v>425</v>
      </c>
      <c r="C10119" s="114" t="s">
        <v>54</v>
      </c>
      <c r="D10119" s="114" t="s">
        <v>1550</v>
      </c>
      <c r="E10119" s="115">
        <v>44881</v>
      </c>
      <c r="F10119" s="192">
        <v>0.51359953703703709</v>
      </c>
      <c r="G10119">
        <v>2</v>
      </c>
      <c r="H10119" s="114" t="s">
        <v>1551</v>
      </c>
      <c r="I10119">
        <v>2151251</v>
      </c>
    </row>
    <row r="10120" spans="1:9" x14ac:dyDescent="0.25">
      <c r="A10120" s="114" t="s">
        <v>2176</v>
      </c>
      <c r="B10120">
        <v>426</v>
      </c>
      <c r="C10120" s="114" t="s">
        <v>54</v>
      </c>
      <c r="D10120" s="114" t="s">
        <v>424</v>
      </c>
      <c r="E10120" s="115">
        <v>44881</v>
      </c>
      <c r="F10120" s="192">
        <v>0.5136574074074074</v>
      </c>
      <c r="G10120">
        <v>2</v>
      </c>
      <c r="H10120" s="114" t="s">
        <v>425</v>
      </c>
      <c r="I10120">
        <v>5350400</v>
      </c>
    </row>
    <row r="10121" spans="1:9" x14ac:dyDescent="0.25">
      <c r="A10121" s="114" t="s">
        <v>2176</v>
      </c>
      <c r="B10121">
        <v>427</v>
      </c>
      <c r="C10121" s="114" t="s">
        <v>53</v>
      </c>
      <c r="D10121" s="114" t="s">
        <v>704</v>
      </c>
      <c r="E10121" s="115">
        <v>44881</v>
      </c>
      <c r="F10121" s="192">
        <v>0.51373842592592589</v>
      </c>
      <c r="G10121">
        <v>2</v>
      </c>
      <c r="H10121" s="114" t="s">
        <v>705</v>
      </c>
      <c r="I10121"/>
    </row>
    <row r="10122" spans="1:9" x14ac:dyDescent="0.25">
      <c r="A10122" s="114" t="s">
        <v>2176</v>
      </c>
      <c r="B10122">
        <v>428</v>
      </c>
      <c r="C10122" s="114" t="s">
        <v>53</v>
      </c>
      <c r="D10122" s="114" t="s">
        <v>702</v>
      </c>
      <c r="E10122" s="115">
        <v>44881</v>
      </c>
      <c r="F10122" s="192">
        <v>0.51380787037037035</v>
      </c>
      <c r="G10122">
        <v>2</v>
      </c>
      <c r="H10122" s="114" t="s">
        <v>703</v>
      </c>
      <c r="I10122"/>
    </row>
    <row r="10123" spans="1:9" x14ac:dyDescent="0.25">
      <c r="A10123" s="114" t="s">
        <v>2176</v>
      </c>
      <c r="B10123">
        <v>429</v>
      </c>
      <c r="C10123" s="114" t="s">
        <v>54</v>
      </c>
      <c r="D10123" s="114" t="s">
        <v>436</v>
      </c>
      <c r="E10123" s="115">
        <v>44881</v>
      </c>
      <c r="F10123" s="192">
        <v>0.51488425925925929</v>
      </c>
      <c r="G10123">
        <v>2</v>
      </c>
      <c r="H10123" s="114" t="s">
        <v>437</v>
      </c>
      <c r="I10123">
        <v>3686961</v>
      </c>
    </row>
    <row r="10124" spans="1:9" x14ac:dyDescent="0.25">
      <c r="A10124" s="114" t="s">
        <v>2176</v>
      </c>
      <c r="B10124">
        <v>430</v>
      </c>
      <c r="C10124" s="114" t="s">
        <v>52</v>
      </c>
      <c r="D10124" s="114" t="s">
        <v>1541</v>
      </c>
      <c r="E10124" s="115">
        <v>44881</v>
      </c>
      <c r="F10124" s="192">
        <v>0.51495370370370375</v>
      </c>
      <c r="G10124">
        <v>2</v>
      </c>
      <c r="H10124" s="114" t="s">
        <v>1542</v>
      </c>
      <c r="I10124">
        <v>5435681</v>
      </c>
    </row>
    <row r="10125" spans="1:9" x14ac:dyDescent="0.25">
      <c r="A10125" s="114" t="s">
        <v>2176</v>
      </c>
      <c r="B10125">
        <v>431</v>
      </c>
      <c r="C10125" s="114" t="s">
        <v>54</v>
      </c>
      <c r="D10125" s="114" t="s">
        <v>1298</v>
      </c>
      <c r="E10125" s="115">
        <v>44881</v>
      </c>
      <c r="F10125" s="192">
        <v>0.51597222222222228</v>
      </c>
      <c r="G10125">
        <v>2</v>
      </c>
      <c r="H10125" s="114" t="s">
        <v>1299</v>
      </c>
      <c r="I10125">
        <v>6719496</v>
      </c>
    </row>
    <row r="10126" spans="1:9" x14ac:dyDescent="0.25">
      <c r="A10126" s="114" t="s">
        <v>2176</v>
      </c>
      <c r="B10126">
        <v>432</v>
      </c>
      <c r="C10126" s="114" t="s">
        <v>52</v>
      </c>
      <c r="D10126" s="114" t="s">
        <v>2139</v>
      </c>
      <c r="E10126" s="115">
        <v>44881</v>
      </c>
      <c r="F10126" s="192">
        <v>0.51790509259259254</v>
      </c>
      <c r="G10126">
        <v>2</v>
      </c>
      <c r="H10126" s="114" t="s">
        <v>2140</v>
      </c>
      <c r="I10126">
        <v>5429475</v>
      </c>
    </row>
    <row r="10127" spans="1:9" x14ac:dyDescent="0.25">
      <c r="A10127" s="114" t="s">
        <v>2176</v>
      </c>
      <c r="B10127">
        <v>433</v>
      </c>
      <c r="C10127" s="114" t="s">
        <v>53</v>
      </c>
      <c r="D10127" s="114" t="s">
        <v>376</v>
      </c>
      <c r="E10127" s="115">
        <v>44881</v>
      </c>
      <c r="F10127" s="192">
        <v>0.52074074074074073</v>
      </c>
      <c r="G10127">
        <v>2</v>
      </c>
      <c r="H10127" s="114" t="s">
        <v>377</v>
      </c>
      <c r="I10127">
        <v>14959868</v>
      </c>
    </row>
    <row r="10128" spans="1:9" x14ac:dyDescent="0.25">
      <c r="A10128" s="114" t="s">
        <v>2176</v>
      </c>
      <c r="B10128">
        <v>434</v>
      </c>
      <c r="C10128" s="114" t="s">
        <v>54</v>
      </c>
      <c r="D10128" s="114" t="s">
        <v>452</v>
      </c>
      <c r="E10128" s="115">
        <v>44881</v>
      </c>
      <c r="F10128" s="192">
        <v>0.52089120370370368</v>
      </c>
      <c r="G10128">
        <v>2</v>
      </c>
      <c r="H10128" s="114" t="s">
        <v>453</v>
      </c>
      <c r="I10128">
        <v>5341488</v>
      </c>
    </row>
    <row r="10129" spans="1:9" x14ac:dyDescent="0.25">
      <c r="A10129" s="114" t="s">
        <v>2176</v>
      </c>
      <c r="B10129">
        <v>435</v>
      </c>
      <c r="C10129" s="114" t="s">
        <v>54</v>
      </c>
      <c r="D10129" s="114" t="s">
        <v>669</v>
      </c>
      <c r="E10129" s="115">
        <v>44881</v>
      </c>
      <c r="F10129" s="192">
        <v>0.52902777777777776</v>
      </c>
      <c r="G10129">
        <v>2</v>
      </c>
      <c r="H10129" s="114" t="s">
        <v>670</v>
      </c>
      <c r="I10129">
        <v>15010509</v>
      </c>
    </row>
    <row r="10130" spans="1:9" x14ac:dyDescent="0.25">
      <c r="A10130" s="114" t="s">
        <v>2176</v>
      </c>
      <c r="B10130">
        <v>436</v>
      </c>
      <c r="C10130" s="114" t="s">
        <v>52</v>
      </c>
      <c r="D10130" s="114" t="s">
        <v>674</v>
      </c>
      <c r="E10130" s="115">
        <v>44881</v>
      </c>
      <c r="F10130" s="192">
        <v>0.52916666666666667</v>
      </c>
      <c r="G10130">
        <v>2</v>
      </c>
      <c r="H10130" s="114" t="s">
        <v>675</v>
      </c>
      <c r="I10130">
        <v>6699470</v>
      </c>
    </row>
    <row r="10131" spans="1:9" x14ac:dyDescent="0.25">
      <c r="A10131" s="114" t="s">
        <v>2176</v>
      </c>
      <c r="B10131">
        <v>437</v>
      </c>
      <c r="C10131" s="114" t="s">
        <v>52</v>
      </c>
      <c r="D10131" s="114" t="s">
        <v>722</v>
      </c>
      <c r="E10131" s="115">
        <v>44881</v>
      </c>
      <c r="F10131" s="192">
        <v>0.54372685185185188</v>
      </c>
      <c r="G10131">
        <v>2</v>
      </c>
      <c r="H10131" s="114" t="s">
        <v>723</v>
      </c>
      <c r="I10131">
        <v>5421167</v>
      </c>
    </row>
    <row r="10132" spans="1:9" x14ac:dyDescent="0.25">
      <c r="A10132" s="114" t="s">
        <v>2176</v>
      </c>
      <c r="B10132">
        <v>438</v>
      </c>
      <c r="C10132" s="114" t="s">
        <v>54</v>
      </c>
      <c r="D10132" s="114" t="s">
        <v>328</v>
      </c>
      <c r="E10132" s="115">
        <v>44881</v>
      </c>
      <c r="F10132" s="192">
        <v>0.54402777777777778</v>
      </c>
      <c r="G10132">
        <v>2</v>
      </c>
      <c r="H10132" s="114" t="s">
        <v>329</v>
      </c>
      <c r="I10132">
        <v>5410157</v>
      </c>
    </row>
    <row r="10133" spans="1:9" x14ac:dyDescent="0.25">
      <c r="A10133" s="114" t="s">
        <v>2176</v>
      </c>
      <c r="B10133">
        <v>439</v>
      </c>
      <c r="C10133" s="114" t="s">
        <v>52</v>
      </c>
      <c r="D10133" s="114" t="s">
        <v>350</v>
      </c>
      <c r="E10133" s="115">
        <v>44881</v>
      </c>
      <c r="F10133" s="192">
        <v>0.5440625</v>
      </c>
      <c r="G10133">
        <v>2</v>
      </c>
      <c r="H10133" s="114" t="s">
        <v>351</v>
      </c>
      <c r="I10133">
        <v>14929941</v>
      </c>
    </row>
    <row r="10134" spans="1:9" x14ac:dyDescent="0.25">
      <c r="A10134" s="114" t="s">
        <v>2176</v>
      </c>
      <c r="B10134">
        <v>440</v>
      </c>
      <c r="C10134" s="114" t="s">
        <v>54</v>
      </c>
      <c r="D10134" s="114" t="s">
        <v>633</v>
      </c>
      <c r="E10134" s="115">
        <v>44881</v>
      </c>
      <c r="F10134" s="192">
        <v>0.54546296296296293</v>
      </c>
      <c r="G10134">
        <v>2</v>
      </c>
      <c r="H10134" s="114" t="s">
        <v>634</v>
      </c>
      <c r="I10134">
        <v>5335728</v>
      </c>
    </row>
    <row r="10135" spans="1:9" x14ac:dyDescent="0.25">
      <c r="A10135" s="114" t="s">
        <v>2176</v>
      </c>
      <c r="B10135">
        <v>441</v>
      </c>
      <c r="C10135" s="114" t="s">
        <v>54</v>
      </c>
      <c r="D10135" s="114" t="s">
        <v>1153</v>
      </c>
      <c r="E10135" s="115">
        <v>44881</v>
      </c>
      <c r="F10135" s="192">
        <v>0.54582175925925924</v>
      </c>
      <c r="G10135">
        <v>2</v>
      </c>
      <c r="H10135" s="114" t="s">
        <v>1154</v>
      </c>
      <c r="I10135"/>
    </row>
    <row r="10136" spans="1:9" x14ac:dyDescent="0.25">
      <c r="A10136" s="114" t="s">
        <v>2176</v>
      </c>
      <c r="B10136">
        <v>442</v>
      </c>
      <c r="C10136" s="114" t="s">
        <v>53</v>
      </c>
      <c r="D10136" s="114" t="s">
        <v>764</v>
      </c>
      <c r="E10136" s="115">
        <v>44881</v>
      </c>
      <c r="F10136" s="192">
        <v>0.54643518518518519</v>
      </c>
      <c r="G10136">
        <v>2</v>
      </c>
      <c r="H10136" s="114" t="s">
        <v>765</v>
      </c>
      <c r="I10136">
        <v>5469942</v>
      </c>
    </row>
    <row r="10137" spans="1:9" x14ac:dyDescent="0.25">
      <c r="A10137" s="114" t="s">
        <v>2176</v>
      </c>
      <c r="B10137">
        <v>443</v>
      </c>
      <c r="C10137" s="114" t="s">
        <v>53</v>
      </c>
      <c r="D10137" s="114" t="s">
        <v>748</v>
      </c>
      <c r="E10137" s="115">
        <v>44881</v>
      </c>
      <c r="F10137" s="192">
        <v>0.54653935185185187</v>
      </c>
      <c r="G10137">
        <v>2</v>
      </c>
      <c r="H10137" s="114" t="s">
        <v>749</v>
      </c>
      <c r="I10137"/>
    </row>
    <row r="10138" spans="1:9" x14ac:dyDescent="0.25">
      <c r="A10138" s="114" t="s">
        <v>2176</v>
      </c>
      <c r="B10138">
        <v>444</v>
      </c>
      <c r="C10138" s="114" t="s">
        <v>56</v>
      </c>
      <c r="D10138" s="114" t="s">
        <v>1591</v>
      </c>
      <c r="E10138" s="115">
        <v>44881</v>
      </c>
      <c r="F10138" s="192">
        <v>0.54662037037037037</v>
      </c>
      <c r="G10138">
        <v>2</v>
      </c>
      <c r="H10138" s="114" t="s">
        <v>1592</v>
      </c>
      <c r="I10138">
        <v>4829405</v>
      </c>
    </row>
    <row r="10139" spans="1:9" x14ac:dyDescent="0.25">
      <c r="A10139" s="114" t="s">
        <v>2176</v>
      </c>
      <c r="B10139">
        <v>445</v>
      </c>
      <c r="C10139" s="114" t="s">
        <v>53</v>
      </c>
      <c r="D10139" s="114" t="s">
        <v>647</v>
      </c>
      <c r="E10139" s="115">
        <v>44881</v>
      </c>
      <c r="F10139" s="192">
        <v>0.54674768518518524</v>
      </c>
      <c r="G10139">
        <v>2</v>
      </c>
      <c r="H10139" s="114" t="s">
        <v>648</v>
      </c>
      <c r="I10139">
        <v>2856135</v>
      </c>
    </row>
    <row r="10140" spans="1:9" x14ac:dyDescent="0.25">
      <c r="A10140" s="114" t="s">
        <v>2176</v>
      </c>
      <c r="B10140">
        <v>446</v>
      </c>
      <c r="C10140" s="114" t="s">
        <v>52</v>
      </c>
      <c r="D10140" s="114" t="s">
        <v>1164</v>
      </c>
      <c r="E10140" s="115">
        <v>44881</v>
      </c>
      <c r="F10140" s="192">
        <v>0.54689814814814819</v>
      </c>
      <c r="G10140">
        <v>2</v>
      </c>
      <c r="H10140" s="114" t="s">
        <v>1165</v>
      </c>
      <c r="I10140">
        <v>14987576</v>
      </c>
    </row>
    <row r="10141" spans="1:9" x14ac:dyDescent="0.25">
      <c r="A10141" s="114" t="s">
        <v>2176</v>
      </c>
      <c r="B10141">
        <v>447</v>
      </c>
      <c r="C10141" s="114" t="s">
        <v>54</v>
      </c>
      <c r="D10141" s="114" t="s">
        <v>1346</v>
      </c>
      <c r="E10141" s="115">
        <v>44881</v>
      </c>
      <c r="F10141" s="192">
        <v>0.54697916666666668</v>
      </c>
      <c r="G10141">
        <v>2</v>
      </c>
      <c r="H10141" s="114" t="s">
        <v>1347</v>
      </c>
      <c r="I10141">
        <v>6721230</v>
      </c>
    </row>
    <row r="10142" spans="1:9" x14ac:dyDescent="0.25">
      <c r="A10142" s="114" t="s">
        <v>2176</v>
      </c>
      <c r="B10142">
        <v>448</v>
      </c>
      <c r="C10142" s="114" t="s">
        <v>54</v>
      </c>
      <c r="D10142" s="114" t="s">
        <v>708</v>
      </c>
      <c r="E10142" s="115">
        <v>44881</v>
      </c>
      <c r="F10142" s="192">
        <v>0.54873842592592592</v>
      </c>
      <c r="G10142">
        <v>2</v>
      </c>
      <c r="H10142" s="114" t="s">
        <v>709</v>
      </c>
      <c r="I10142"/>
    </row>
    <row r="10143" spans="1:9" x14ac:dyDescent="0.25">
      <c r="A10143" s="114" t="s">
        <v>2176</v>
      </c>
      <c r="B10143">
        <v>449</v>
      </c>
      <c r="C10143" s="114" t="s">
        <v>54</v>
      </c>
      <c r="D10143" s="114" t="s">
        <v>2003</v>
      </c>
      <c r="E10143" s="115">
        <v>44881</v>
      </c>
      <c r="F10143" s="192">
        <v>0.54877314814814815</v>
      </c>
      <c r="G10143">
        <v>2</v>
      </c>
      <c r="H10143" s="114" t="s">
        <v>2004</v>
      </c>
      <c r="I10143">
        <v>3686703</v>
      </c>
    </row>
    <row r="10144" spans="1:9" x14ac:dyDescent="0.25">
      <c r="A10144" s="114" t="s">
        <v>2176</v>
      </c>
      <c r="B10144">
        <v>450</v>
      </c>
      <c r="C10144" s="114" t="s">
        <v>58</v>
      </c>
      <c r="D10144" s="114" t="s">
        <v>1942</v>
      </c>
      <c r="E10144" s="115">
        <v>44881</v>
      </c>
      <c r="F10144" s="192">
        <v>0.54912037037037043</v>
      </c>
      <c r="G10144">
        <v>2</v>
      </c>
      <c r="H10144" s="114" t="s">
        <v>1943</v>
      </c>
      <c r="I10144">
        <v>6704283</v>
      </c>
    </row>
    <row r="10145" spans="1:9" x14ac:dyDescent="0.25">
      <c r="A10145" s="114" t="s">
        <v>2176</v>
      </c>
      <c r="B10145">
        <v>451</v>
      </c>
      <c r="C10145" s="114" t="s">
        <v>52</v>
      </c>
      <c r="D10145" s="114" t="s">
        <v>406</v>
      </c>
      <c r="E10145" s="115">
        <v>44881</v>
      </c>
      <c r="F10145" s="192">
        <v>0.54975694444444445</v>
      </c>
      <c r="G10145">
        <v>2</v>
      </c>
      <c r="H10145" s="114" t="s">
        <v>407</v>
      </c>
      <c r="I10145">
        <v>2704256</v>
      </c>
    </row>
    <row r="10146" spans="1:9" x14ac:dyDescent="0.25">
      <c r="A10146" s="114" t="s">
        <v>2176</v>
      </c>
      <c r="B10146">
        <v>452</v>
      </c>
      <c r="C10146" s="114" t="s">
        <v>54</v>
      </c>
      <c r="D10146" s="114" t="s">
        <v>696</v>
      </c>
      <c r="E10146" s="115">
        <v>44881</v>
      </c>
      <c r="F10146" s="192">
        <v>0.54983796296296295</v>
      </c>
      <c r="G10146">
        <v>2</v>
      </c>
      <c r="H10146" s="114" t="s">
        <v>697</v>
      </c>
      <c r="I10146">
        <v>8297552</v>
      </c>
    </row>
    <row r="10147" spans="1:9" x14ac:dyDescent="0.25">
      <c r="A10147" s="114" t="s">
        <v>2176</v>
      </c>
      <c r="B10147">
        <v>453</v>
      </c>
      <c r="C10147" s="114" t="s">
        <v>54</v>
      </c>
      <c r="D10147" s="114" t="s">
        <v>300</v>
      </c>
      <c r="E10147" s="115">
        <v>44881</v>
      </c>
      <c r="F10147" s="192">
        <v>0.5499074074074074</v>
      </c>
      <c r="G10147">
        <v>2</v>
      </c>
      <c r="H10147" s="114" t="s">
        <v>301</v>
      </c>
      <c r="I10147">
        <v>5492105</v>
      </c>
    </row>
    <row r="10148" spans="1:9" x14ac:dyDescent="0.25">
      <c r="A10148" s="114" t="s">
        <v>2176</v>
      </c>
      <c r="B10148">
        <v>454</v>
      </c>
      <c r="C10148" s="114" t="s">
        <v>55</v>
      </c>
      <c r="D10148" s="114" t="s">
        <v>2177</v>
      </c>
      <c r="E10148" s="115">
        <v>44881</v>
      </c>
      <c r="F10148" s="192">
        <v>0.5512731481481481</v>
      </c>
      <c r="G10148">
        <v>2</v>
      </c>
      <c r="H10148" s="114" t="s">
        <v>2178</v>
      </c>
      <c r="I10148">
        <v>3698638</v>
      </c>
    </row>
    <row r="10149" spans="1:9" x14ac:dyDescent="0.25">
      <c r="A10149" s="114" t="s">
        <v>2176</v>
      </c>
      <c r="B10149">
        <v>455</v>
      </c>
      <c r="C10149" s="114" t="s">
        <v>53</v>
      </c>
      <c r="D10149" s="114" t="s">
        <v>1525</v>
      </c>
      <c r="E10149" s="115">
        <v>44881</v>
      </c>
      <c r="F10149" s="192">
        <v>0.55158564814814814</v>
      </c>
      <c r="G10149">
        <v>2</v>
      </c>
      <c r="H10149" s="114" t="s">
        <v>1526</v>
      </c>
      <c r="I10149"/>
    </row>
    <row r="10150" spans="1:9" x14ac:dyDescent="0.25">
      <c r="A10150" s="114" t="s">
        <v>2176</v>
      </c>
      <c r="B10150">
        <v>456</v>
      </c>
      <c r="C10150" s="114" t="s">
        <v>52</v>
      </c>
      <c r="D10150" s="114" t="s">
        <v>340</v>
      </c>
      <c r="E10150" s="115">
        <v>44881</v>
      </c>
      <c r="F10150" s="192">
        <v>0.55181712962962959</v>
      </c>
      <c r="G10150">
        <v>2</v>
      </c>
      <c r="H10150" s="114" t="s">
        <v>341</v>
      </c>
      <c r="I10150">
        <v>2669206</v>
      </c>
    </row>
    <row r="10151" spans="1:9" x14ac:dyDescent="0.25">
      <c r="A10151" s="114" t="s">
        <v>2176</v>
      </c>
      <c r="B10151">
        <v>457</v>
      </c>
      <c r="C10151" s="114" t="s">
        <v>53</v>
      </c>
      <c r="D10151" s="114" t="s">
        <v>1149</v>
      </c>
      <c r="E10151" s="115">
        <v>44881</v>
      </c>
      <c r="F10151" s="192">
        <v>0.55249999999999999</v>
      </c>
      <c r="G10151">
        <v>2</v>
      </c>
      <c r="H10151" s="114" t="s">
        <v>1150</v>
      </c>
      <c r="I10151"/>
    </row>
    <row r="10152" spans="1:9" x14ac:dyDescent="0.25">
      <c r="A10152" s="114" t="s">
        <v>2176</v>
      </c>
      <c r="B10152">
        <v>458</v>
      </c>
      <c r="C10152" s="114" t="s">
        <v>53</v>
      </c>
      <c r="D10152" s="114" t="s">
        <v>1023</v>
      </c>
      <c r="E10152" s="115">
        <v>44881</v>
      </c>
      <c r="F10152" s="192">
        <v>0.55299768518518522</v>
      </c>
      <c r="G10152">
        <v>2</v>
      </c>
      <c r="H10152" s="114" t="s">
        <v>1024</v>
      </c>
      <c r="I10152"/>
    </row>
    <row r="10153" spans="1:9" x14ac:dyDescent="0.25">
      <c r="A10153" s="114" t="s">
        <v>2176</v>
      </c>
      <c r="B10153">
        <v>459</v>
      </c>
      <c r="C10153" s="114" t="s">
        <v>53</v>
      </c>
      <c r="D10153" s="114" t="s">
        <v>1021</v>
      </c>
      <c r="E10153" s="115">
        <v>44881</v>
      </c>
      <c r="F10153" s="192">
        <v>0.55343750000000003</v>
      </c>
      <c r="G10153">
        <v>2</v>
      </c>
      <c r="H10153" s="114" t="s">
        <v>1022</v>
      </c>
      <c r="I10153"/>
    </row>
    <row r="10154" spans="1:9" x14ac:dyDescent="0.25">
      <c r="A10154" s="114" t="s">
        <v>2176</v>
      </c>
      <c r="B10154">
        <v>460</v>
      </c>
      <c r="C10154" s="114" t="s">
        <v>53</v>
      </c>
      <c r="D10154" s="114" t="s">
        <v>811</v>
      </c>
      <c r="E10154" s="115">
        <v>44881</v>
      </c>
      <c r="F10154" s="192">
        <v>0.55850694444444449</v>
      </c>
      <c r="G10154">
        <v>2</v>
      </c>
      <c r="H10154" s="114" t="s">
        <v>812</v>
      </c>
      <c r="I10154">
        <v>2025608</v>
      </c>
    </row>
    <row r="10155" spans="1:9" x14ac:dyDescent="0.25">
      <c r="A10155" s="114" t="s">
        <v>2176</v>
      </c>
      <c r="B10155">
        <v>461</v>
      </c>
      <c r="C10155" s="114" t="s">
        <v>52</v>
      </c>
      <c r="D10155" s="114" t="s">
        <v>813</v>
      </c>
      <c r="E10155" s="115">
        <v>44881</v>
      </c>
      <c r="F10155" s="192">
        <v>0.55984953703703699</v>
      </c>
      <c r="G10155">
        <v>2</v>
      </c>
      <c r="H10155" s="114" t="s">
        <v>814</v>
      </c>
      <c r="I10155">
        <v>14824008</v>
      </c>
    </row>
    <row r="10156" spans="1:9" x14ac:dyDescent="0.25">
      <c r="A10156" s="114" t="s">
        <v>2176</v>
      </c>
      <c r="B10156">
        <v>462</v>
      </c>
      <c r="C10156" s="114" t="s">
        <v>52</v>
      </c>
      <c r="D10156" s="114" t="s">
        <v>368</v>
      </c>
      <c r="E10156" s="115">
        <v>44881</v>
      </c>
      <c r="F10156" s="192">
        <v>0.56020833333333331</v>
      </c>
      <c r="G10156">
        <v>2</v>
      </c>
      <c r="H10156" s="114" t="s">
        <v>369</v>
      </c>
      <c r="I10156">
        <v>2669514</v>
      </c>
    </row>
    <row r="10157" spans="1:9" x14ac:dyDescent="0.25">
      <c r="A10157" s="114" t="s">
        <v>2176</v>
      </c>
      <c r="B10157">
        <v>463</v>
      </c>
      <c r="C10157" s="114" t="s">
        <v>54</v>
      </c>
      <c r="D10157" s="114" t="s">
        <v>1853</v>
      </c>
      <c r="E10157" s="115">
        <v>44881</v>
      </c>
      <c r="F10157" s="192">
        <v>0.56037037037037041</v>
      </c>
      <c r="G10157">
        <v>2</v>
      </c>
      <c r="H10157" s="114" t="s">
        <v>1854</v>
      </c>
      <c r="I10157"/>
    </row>
    <row r="10158" spans="1:9" x14ac:dyDescent="0.25">
      <c r="A10158" s="114" t="s">
        <v>2176</v>
      </c>
      <c r="B10158">
        <v>464</v>
      </c>
      <c r="C10158" s="114" t="s">
        <v>52</v>
      </c>
      <c r="D10158" s="114" t="s">
        <v>1600</v>
      </c>
      <c r="E10158" s="115">
        <v>44881</v>
      </c>
      <c r="F10158" s="192">
        <v>0.56068287037037035</v>
      </c>
      <c r="G10158">
        <v>2</v>
      </c>
      <c r="H10158" s="114" t="s">
        <v>1601</v>
      </c>
      <c r="I10158">
        <v>8257008</v>
      </c>
    </row>
    <row r="10159" spans="1:9" x14ac:dyDescent="0.25">
      <c r="A10159" s="114" t="s">
        <v>2176</v>
      </c>
      <c r="B10159">
        <v>465</v>
      </c>
      <c r="C10159" s="114" t="s">
        <v>52</v>
      </c>
      <c r="D10159" s="114" t="s">
        <v>829</v>
      </c>
      <c r="E10159" s="115">
        <v>44881</v>
      </c>
      <c r="F10159" s="192">
        <v>0.56293981481481481</v>
      </c>
      <c r="G10159">
        <v>2</v>
      </c>
      <c r="H10159" s="114" t="s">
        <v>830</v>
      </c>
      <c r="I10159">
        <v>5495578</v>
      </c>
    </row>
    <row r="10160" spans="1:9" x14ac:dyDescent="0.25">
      <c r="A10160" s="114" t="s">
        <v>2176</v>
      </c>
      <c r="B10160">
        <v>466</v>
      </c>
      <c r="C10160" s="114" t="s">
        <v>53</v>
      </c>
      <c r="D10160" s="114" t="s">
        <v>602</v>
      </c>
      <c r="E10160" s="115">
        <v>44881</v>
      </c>
      <c r="F10160" s="192">
        <v>0.5635648148148148</v>
      </c>
      <c r="G10160">
        <v>2</v>
      </c>
      <c r="H10160" s="114" t="s">
        <v>603</v>
      </c>
      <c r="I10160">
        <v>5482836</v>
      </c>
    </row>
    <row r="10161" spans="1:9" x14ac:dyDescent="0.25">
      <c r="A10161" s="114" t="s">
        <v>2176</v>
      </c>
      <c r="B10161">
        <v>467</v>
      </c>
      <c r="C10161" s="114" t="s">
        <v>52</v>
      </c>
      <c r="D10161" s="114" t="s">
        <v>336</v>
      </c>
      <c r="E10161" s="115">
        <v>44881</v>
      </c>
      <c r="F10161" s="192">
        <v>0.56368055555555552</v>
      </c>
      <c r="G10161">
        <v>2</v>
      </c>
      <c r="H10161" s="114" t="s">
        <v>337</v>
      </c>
      <c r="I10161">
        <v>5368010</v>
      </c>
    </row>
    <row r="10162" spans="1:9" x14ac:dyDescent="0.25">
      <c r="A10162" s="114" t="s">
        <v>2176</v>
      </c>
      <c r="B10162">
        <v>468</v>
      </c>
      <c r="C10162" s="114" t="s">
        <v>52</v>
      </c>
      <c r="D10162" s="114" t="s">
        <v>789</v>
      </c>
      <c r="E10162" s="115">
        <v>44881</v>
      </c>
      <c r="F10162" s="192">
        <v>0.56376157407407412</v>
      </c>
      <c r="G10162">
        <v>2</v>
      </c>
      <c r="H10162" s="114" t="s">
        <v>790</v>
      </c>
      <c r="I10162">
        <v>3687653</v>
      </c>
    </row>
    <row r="10163" spans="1:9" x14ac:dyDescent="0.25">
      <c r="A10163" s="114" t="s">
        <v>2176</v>
      </c>
      <c r="B10163">
        <v>469</v>
      </c>
      <c r="C10163" s="114" t="s">
        <v>52</v>
      </c>
      <c r="D10163" s="114" t="s">
        <v>1230</v>
      </c>
      <c r="E10163" s="115">
        <v>44881</v>
      </c>
      <c r="F10163" s="192">
        <v>0.56403935185185183</v>
      </c>
      <c r="G10163">
        <v>2</v>
      </c>
      <c r="H10163" s="114" t="s">
        <v>1231</v>
      </c>
      <c r="I10163">
        <v>2669211</v>
      </c>
    </row>
    <row r="10164" spans="1:9" x14ac:dyDescent="0.25">
      <c r="A10164" s="114" t="s">
        <v>2176</v>
      </c>
      <c r="B10164">
        <v>470</v>
      </c>
      <c r="C10164" s="114" t="s">
        <v>52</v>
      </c>
      <c r="D10164" s="114" t="s">
        <v>460</v>
      </c>
      <c r="E10164" s="115">
        <v>44881</v>
      </c>
      <c r="F10164" s="192">
        <v>0.56412037037037033</v>
      </c>
      <c r="G10164">
        <v>2</v>
      </c>
      <c r="H10164" s="114" t="s">
        <v>461</v>
      </c>
      <c r="I10164">
        <v>3631429</v>
      </c>
    </row>
    <row r="10165" spans="1:9" x14ac:dyDescent="0.25">
      <c r="A10165" s="114" t="s">
        <v>2176</v>
      </c>
      <c r="B10165">
        <v>471</v>
      </c>
      <c r="C10165" s="114" t="s">
        <v>52</v>
      </c>
      <c r="D10165" s="114" t="s">
        <v>2145</v>
      </c>
      <c r="E10165" s="115">
        <v>44881</v>
      </c>
      <c r="F10165" s="192">
        <v>0.56438657407407411</v>
      </c>
      <c r="G10165">
        <v>2</v>
      </c>
      <c r="H10165" s="114" t="s">
        <v>2146</v>
      </c>
      <c r="I10165">
        <v>14812411</v>
      </c>
    </row>
    <row r="10166" spans="1:9" x14ac:dyDescent="0.25">
      <c r="A10166" s="114" t="s">
        <v>2176</v>
      </c>
      <c r="B10166">
        <v>472</v>
      </c>
      <c r="C10166" s="114" t="s">
        <v>53</v>
      </c>
      <c r="D10166" s="114" t="s">
        <v>649</v>
      </c>
      <c r="E10166" s="115">
        <v>44881</v>
      </c>
      <c r="F10166" s="192">
        <v>0.56450231481481483</v>
      </c>
      <c r="G10166">
        <v>2</v>
      </c>
      <c r="H10166" s="114" t="s">
        <v>650</v>
      </c>
      <c r="I10166"/>
    </row>
    <row r="10167" spans="1:9" x14ac:dyDescent="0.25">
      <c r="A10167" s="114" t="s">
        <v>2176</v>
      </c>
      <c r="B10167">
        <v>473</v>
      </c>
      <c r="C10167" s="114" t="s">
        <v>53</v>
      </c>
      <c r="D10167" s="114" t="s">
        <v>714</v>
      </c>
      <c r="E10167" s="115">
        <v>44881</v>
      </c>
      <c r="F10167" s="192">
        <v>0.56464120370370374</v>
      </c>
      <c r="G10167">
        <v>2</v>
      </c>
      <c r="H10167" s="114" t="s">
        <v>715</v>
      </c>
      <c r="I10167"/>
    </row>
    <row r="10168" spans="1:9" x14ac:dyDescent="0.25">
      <c r="A10168" s="114" t="s">
        <v>2176</v>
      </c>
      <c r="B10168">
        <v>474</v>
      </c>
      <c r="C10168" s="114" t="s">
        <v>53</v>
      </c>
      <c r="D10168" s="114" t="s">
        <v>720</v>
      </c>
      <c r="E10168" s="115">
        <v>44881</v>
      </c>
      <c r="F10168" s="192">
        <v>0.5647106481481482</v>
      </c>
      <c r="G10168">
        <v>2</v>
      </c>
      <c r="H10168" s="114" t="s">
        <v>721</v>
      </c>
      <c r="I10168"/>
    </row>
    <row r="10169" spans="1:9" x14ac:dyDescent="0.25">
      <c r="A10169" s="114" t="s">
        <v>2176</v>
      </c>
      <c r="B10169">
        <v>475</v>
      </c>
      <c r="C10169" s="114" t="s">
        <v>53</v>
      </c>
      <c r="D10169" s="114" t="s">
        <v>1531</v>
      </c>
      <c r="E10169" s="115">
        <v>44881</v>
      </c>
      <c r="F10169" s="192">
        <v>0.56622685185185184</v>
      </c>
      <c r="G10169">
        <v>2</v>
      </c>
      <c r="H10169" s="114" t="s">
        <v>1532</v>
      </c>
      <c r="I10169">
        <v>2704092</v>
      </c>
    </row>
    <row r="10170" spans="1:9" x14ac:dyDescent="0.25">
      <c r="A10170" s="114" t="s">
        <v>2176</v>
      </c>
      <c r="B10170">
        <v>476</v>
      </c>
      <c r="C10170" s="114" t="s">
        <v>52</v>
      </c>
      <c r="D10170" s="114" t="s">
        <v>306</v>
      </c>
      <c r="E10170" s="115">
        <v>44881</v>
      </c>
      <c r="F10170" s="192">
        <v>0.56656249999999997</v>
      </c>
      <c r="G10170">
        <v>2</v>
      </c>
      <c r="H10170" s="114" t="s">
        <v>307</v>
      </c>
      <c r="I10170">
        <v>5391490</v>
      </c>
    </row>
    <row r="10171" spans="1:9" x14ac:dyDescent="0.25">
      <c r="A10171" s="114" t="s">
        <v>2176</v>
      </c>
      <c r="B10171">
        <v>477</v>
      </c>
      <c r="C10171" s="114" t="s">
        <v>52</v>
      </c>
      <c r="D10171" s="114" t="s">
        <v>1232</v>
      </c>
      <c r="E10171" s="115">
        <v>44881</v>
      </c>
      <c r="F10171" s="192">
        <v>0.56663194444444442</v>
      </c>
      <c r="G10171">
        <v>2</v>
      </c>
      <c r="H10171" s="114" t="s">
        <v>1233</v>
      </c>
      <c r="I10171">
        <v>5345534</v>
      </c>
    </row>
    <row r="10172" spans="1:9" x14ac:dyDescent="0.25">
      <c r="A10172" s="114" t="s">
        <v>2176</v>
      </c>
      <c r="B10172">
        <v>478</v>
      </c>
      <c r="C10172" s="114" t="s">
        <v>53</v>
      </c>
      <c r="D10172" s="114" t="s">
        <v>791</v>
      </c>
      <c r="E10172" s="115">
        <v>44881</v>
      </c>
      <c r="F10172" s="192">
        <v>0.56775462962962964</v>
      </c>
      <c r="G10172">
        <v>2</v>
      </c>
      <c r="H10172" s="114" t="s">
        <v>792</v>
      </c>
      <c r="I10172">
        <v>5405315</v>
      </c>
    </row>
    <row r="10173" spans="1:9" x14ac:dyDescent="0.25">
      <c r="A10173" s="114" t="s">
        <v>2176</v>
      </c>
      <c r="B10173">
        <v>479</v>
      </c>
      <c r="C10173" s="114" t="s">
        <v>52</v>
      </c>
      <c r="D10173" s="114" t="s">
        <v>360</v>
      </c>
      <c r="E10173" s="115">
        <v>44881</v>
      </c>
      <c r="F10173" s="192">
        <v>0.56815972222222222</v>
      </c>
      <c r="G10173">
        <v>2</v>
      </c>
      <c r="H10173" s="114" t="s">
        <v>361</v>
      </c>
      <c r="I10173">
        <v>5503300</v>
      </c>
    </row>
    <row r="10174" spans="1:9" x14ac:dyDescent="0.25">
      <c r="A10174" s="114" t="s">
        <v>2176</v>
      </c>
      <c r="B10174">
        <v>480</v>
      </c>
      <c r="C10174" s="114" t="s">
        <v>53</v>
      </c>
      <c r="D10174" s="114" t="s">
        <v>751</v>
      </c>
      <c r="E10174" s="115">
        <v>44881</v>
      </c>
      <c r="F10174" s="192">
        <v>0.56828703703703709</v>
      </c>
      <c r="G10174">
        <v>2</v>
      </c>
      <c r="H10174" s="114" t="s">
        <v>752</v>
      </c>
      <c r="I10174"/>
    </row>
    <row r="10175" spans="1:9" x14ac:dyDescent="0.25">
      <c r="A10175" s="114" t="s">
        <v>2176</v>
      </c>
      <c r="B10175">
        <v>481</v>
      </c>
      <c r="C10175" s="114" t="s">
        <v>54</v>
      </c>
      <c r="D10175" s="114" t="s">
        <v>1182</v>
      </c>
      <c r="E10175" s="115">
        <v>44881</v>
      </c>
      <c r="F10175" s="192">
        <v>0.56939814814814815</v>
      </c>
      <c r="G10175">
        <v>2</v>
      </c>
      <c r="H10175" s="114" t="s">
        <v>1183</v>
      </c>
      <c r="I10175">
        <v>5347169</v>
      </c>
    </row>
    <row r="10176" spans="1:9" x14ac:dyDescent="0.25">
      <c r="A10176" s="114" t="s">
        <v>2176</v>
      </c>
      <c r="B10176">
        <v>482</v>
      </c>
      <c r="C10176" s="114" t="s">
        <v>53</v>
      </c>
      <c r="D10176" s="114" t="s">
        <v>1254</v>
      </c>
      <c r="E10176" s="115">
        <v>44881</v>
      </c>
      <c r="F10176" s="192">
        <v>0.5695486111111111</v>
      </c>
      <c r="G10176">
        <v>2</v>
      </c>
      <c r="H10176" s="114" t="s">
        <v>1255</v>
      </c>
      <c r="I10176">
        <v>3380625</v>
      </c>
    </row>
    <row r="10177" spans="1:9" x14ac:dyDescent="0.25">
      <c r="A10177" s="114" t="s">
        <v>2176</v>
      </c>
      <c r="B10177">
        <v>483</v>
      </c>
      <c r="C10177" s="114" t="s">
        <v>53</v>
      </c>
      <c r="D10177" s="114" t="s">
        <v>1059</v>
      </c>
      <c r="E10177" s="115">
        <v>44881</v>
      </c>
      <c r="F10177" s="192">
        <v>0.56961805555555556</v>
      </c>
      <c r="G10177">
        <v>2</v>
      </c>
      <c r="H10177" s="114" t="s">
        <v>1060</v>
      </c>
      <c r="I10177"/>
    </row>
    <row r="10178" spans="1:9" x14ac:dyDescent="0.25">
      <c r="A10178" s="114" t="s">
        <v>2176</v>
      </c>
      <c r="B10178">
        <v>484</v>
      </c>
      <c r="C10178" s="114" t="s">
        <v>53</v>
      </c>
      <c r="D10178" s="114" t="s">
        <v>1061</v>
      </c>
      <c r="E10178" s="115">
        <v>44881</v>
      </c>
      <c r="F10178" s="192">
        <v>0.5697106481481482</v>
      </c>
      <c r="G10178">
        <v>2</v>
      </c>
      <c r="H10178" s="114" t="s">
        <v>1062</v>
      </c>
      <c r="I10178"/>
    </row>
    <row r="10179" spans="1:9" x14ac:dyDescent="0.25">
      <c r="A10179" s="114" t="s">
        <v>2176</v>
      </c>
      <c r="B10179">
        <v>485</v>
      </c>
      <c r="C10179" s="114" t="s">
        <v>53</v>
      </c>
      <c r="D10179" s="114" t="s">
        <v>320</v>
      </c>
      <c r="E10179" s="115">
        <v>44881</v>
      </c>
      <c r="F10179" s="192">
        <v>0.56978009259259255</v>
      </c>
      <c r="G10179">
        <v>2</v>
      </c>
      <c r="H10179" s="114" t="s">
        <v>321</v>
      </c>
      <c r="I10179">
        <v>3385712</v>
      </c>
    </row>
    <row r="10180" spans="1:9" x14ac:dyDescent="0.25">
      <c r="A10180" s="114" t="s">
        <v>2176</v>
      </c>
      <c r="B10180">
        <v>486</v>
      </c>
      <c r="C10180" s="114" t="s">
        <v>54</v>
      </c>
      <c r="D10180" s="114" t="s">
        <v>2047</v>
      </c>
      <c r="E10180" s="115">
        <v>44881</v>
      </c>
      <c r="F10180" s="192">
        <v>0.56983796296296296</v>
      </c>
      <c r="G10180">
        <v>2</v>
      </c>
      <c r="H10180" s="114" t="s">
        <v>2048</v>
      </c>
      <c r="I10180">
        <v>6702489</v>
      </c>
    </row>
    <row r="10181" spans="1:9" x14ac:dyDescent="0.25">
      <c r="A10181" s="114" t="s">
        <v>2176</v>
      </c>
      <c r="B10181">
        <v>487</v>
      </c>
      <c r="C10181" s="114" t="s">
        <v>52</v>
      </c>
      <c r="D10181" s="114" t="s">
        <v>318</v>
      </c>
      <c r="E10181" s="115">
        <v>44881</v>
      </c>
      <c r="F10181" s="192">
        <v>0.57379629629629625</v>
      </c>
      <c r="G10181">
        <v>2</v>
      </c>
      <c r="H10181" s="114" t="s">
        <v>319</v>
      </c>
      <c r="I10181">
        <v>2037561</v>
      </c>
    </row>
    <row r="10182" spans="1:9" x14ac:dyDescent="0.25">
      <c r="A10182" s="114" t="s">
        <v>2176</v>
      </c>
      <c r="B10182">
        <v>488</v>
      </c>
      <c r="C10182" s="114" t="s">
        <v>53</v>
      </c>
      <c r="D10182" s="114" t="s">
        <v>1533</v>
      </c>
      <c r="E10182" s="115">
        <v>44881</v>
      </c>
      <c r="F10182" s="192">
        <v>0.57564814814814813</v>
      </c>
      <c r="G10182">
        <v>2</v>
      </c>
      <c r="H10182" s="114" t="s">
        <v>1534</v>
      </c>
      <c r="I10182"/>
    </row>
    <row r="10183" spans="1:9" x14ac:dyDescent="0.25">
      <c r="A10183" s="114" t="s">
        <v>2176</v>
      </c>
      <c r="B10183">
        <v>489</v>
      </c>
      <c r="C10183" s="114" t="s">
        <v>53</v>
      </c>
      <c r="D10183" s="114" t="s">
        <v>768</v>
      </c>
      <c r="E10183" s="115">
        <v>44881</v>
      </c>
      <c r="F10183" s="192">
        <v>0.57618055555555558</v>
      </c>
      <c r="G10183">
        <v>2</v>
      </c>
      <c r="H10183" s="114" t="s">
        <v>769</v>
      </c>
      <c r="I10183"/>
    </row>
    <row r="10184" spans="1:9" x14ac:dyDescent="0.25">
      <c r="A10184" s="114" t="s">
        <v>2176</v>
      </c>
      <c r="B10184">
        <v>490</v>
      </c>
      <c r="C10184" s="114" t="s">
        <v>52</v>
      </c>
      <c r="D10184" s="114" t="s">
        <v>803</v>
      </c>
      <c r="E10184" s="115">
        <v>44881</v>
      </c>
      <c r="F10184" s="192">
        <v>0.58423611111111107</v>
      </c>
      <c r="G10184">
        <v>2</v>
      </c>
      <c r="H10184" s="114" t="s">
        <v>804</v>
      </c>
      <c r="I10184">
        <v>5409821</v>
      </c>
    </row>
    <row r="10185" spans="1:9" x14ac:dyDescent="0.25">
      <c r="A10185" s="114" t="s">
        <v>2176</v>
      </c>
      <c r="B10185">
        <v>491</v>
      </c>
      <c r="C10185" s="114" t="s">
        <v>24</v>
      </c>
      <c r="D10185" s="114" t="s">
        <v>1999</v>
      </c>
      <c r="E10185" s="115">
        <v>44881</v>
      </c>
      <c r="F10185" s="192">
        <v>0.58430555555555552</v>
      </c>
      <c r="G10185">
        <v>2</v>
      </c>
      <c r="H10185" s="114" t="s">
        <v>2000</v>
      </c>
      <c r="I10185">
        <v>6698255</v>
      </c>
    </row>
    <row r="10186" spans="1:9" x14ac:dyDescent="0.25">
      <c r="A10186" s="114" t="s">
        <v>2176</v>
      </c>
      <c r="B10186">
        <v>492</v>
      </c>
      <c r="C10186" s="114" t="s">
        <v>56</v>
      </c>
      <c r="D10186" s="114" t="s">
        <v>1933</v>
      </c>
      <c r="E10186" s="115">
        <v>44881</v>
      </c>
      <c r="F10186" s="192">
        <v>0.58436342592592594</v>
      </c>
      <c r="G10186">
        <v>2</v>
      </c>
      <c r="H10186" s="114" t="s">
        <v>1934</v>
      </c>
      <c r="I10186"/>
    </row>
    <row r="10187" spans="1:9" x14ac:dyDescent="0.25">
      <c r="A10187" s="114" t="s">
        <v>2176</v>
      </c>
      <c r="B10187">
        <v>493</v>
      </c>
      <c r="C10187" s="114" t="s">
        <v>56</v>
      </c>
      <c r="D10187" s="114" t="s">
        <v>2100</v>
      </c>
      <c r="E10187" s="115">
        <v>44881</v>
      </c>
      <c r="F10187" s="192">
        <v>0.58443287037037039</v>
      </c>
      <c r="G10187">
        <v>2</v>
      </c>
      <c r="H10187" s="114" t="s">
        <v>56</v>
      </c>
      <c r="I10187"/>
    </row>
    <row r="10188" spans="1:9" x14ac:dyDescent="0.25">
      <c r="A10188" s="114" t="s">
        <v>2176</v>
      </c>
      <c r="B10188">
        <v>494</v>
      </c>
      <c r="C10188" s="114" t="s">
        <v>53</v>
      </c>
      <c r="D10188" s="114" t="s">
        <v>724</v>
      </c>
      <c r="E10188" s="115">
        <v>44881</v>
      </c>
      <c r="F10188" s="192">
        <v>0.58557870370370368</v>
      </c>
      <c r="G10188">
        <v>2</v>
      </c>
      <c r="H10188" s="114" t="s">
        <v>725</v>
      </c>
      <c r="I10188"/>
    </row>
    <row r="10189" spans="1:9" x14ac:dyDescent="0.25">
      <c r="A10189" s="114" t="s">
        <v>2176</v>
      </c>
      <c r="B10189">
        <v>495</v>
      </c>
      <c r="C10189" s="114" t="s">
        <v>54</v>
      </c>
      <c r="D10189" s="114" t="s">
        <v>2179</v>
      </c>
      <c r="E10189" s="115">
        <v>44881</v>
      </c>
      <c r="F10189" s="192">
        <v>0.58577546296296301</v>
      </c>
      <c r="G10189">
        <v>2</v>
      </c>
      <c r="H10189" s="114" t="s">
        <v>2180</v>
      </c>
      <c r="I10189">
        <v>5481763</v>
      </c>
    </row>
    <row r="10190" spans="1:9" x14ac:dyDescent="0.25">
      <c r="A10190" s="114" t="s">
        <v>2176</v>
      </c>
      <c r="B10190">
        <v>496</v>
      </c>
      <c r="C10190" s="114" t="s">
        <v>53</v>
      </c>
      <c r="D10190" s="114" t="s">
        <v>1509</v>
      </c>
      <c r="E10190" s="115">
        <v>44881</v>
      </c>
      <c r="F10190" s="192">
        <v>0.58648148148148149</v>
      </c>
      <c r="G10190">
        <v>2</v>
      </c>
      <c r="H10190" s="114" t="s">
        <v>1510</v>
      </c>
      <c r="I10190"/>
    </row>
    <row r="10191" spans="1:9" x14ac:dyDescent="0.25">
      <c r="A10191" s="114" t="s">
        <v>2176</v>
      </c>
      <c r="B10191">
        <v>497</v>
      </c>
      <c r="C10191" s="114" t="s">
        <v>51</v>
      </c>
      <c r="D10191" s="114" t="s">
        <v>2156</v>
      </c>
      <c r="E10191" s="115">
        <v>44881</v>
      </c>
      <c r="F10191" s="192">
        <v>0.58657407407407403</v>
      </c>
      <c r="G10191">
        <v>2</v>
      </c>
      <c r="H10191" s="114" t="s">
        <v>2157</v>
      </c>
      <c r="I10191"/>
    </row>
    <row r="10192" spans="1:9" x14ac:dyDescent="0.25">
      <c r="A10192" s="114" t="s">
        <v>2176</v>
      </c>
      <c r="B10192">
        <v>498</v>
      </c>
      <c r="C10192" s="114" t="s">
        <v>52</v>
      </c>
      <c r="D10192" s="114" t="s">
        <v>552</v>
      </c>
      <c r="E10192" s="115">
        <v>44881</v>
      </c>
      <c r="F10192" s="192">
        <v>0.59157407407407403</v>
      </c>
      <c r="G10192">
        <v>2</v>
      </c>
      <c r="H10192" s="114" t="s">
        <v>553</v>
      </c>
      <c r="I10192">
        <v>5345538</v>
      </c>
    </row>
    <row r="10193" spans="1:9" x14ac:dyDescent="0.25">
      <c r="A10193" s="114" t="s">
        <v>2176</v>
      </c>
      <c r="B10193">
        <v>499</v>
      </c>
      <c r="C10193" s="114" t="s">
        <v>52</v>
      </c>
      <c r="D10193" s="114" t="s">
        <v>718</v>
      </c>
      <c r="E10193" s="115">
        <v>44881</v>
      </c>
      <c r="F10193" s="192">
        <v>0.60196759259259258</v>
      </c>
      <c r="G10193">
        <v>2</v>
      </c>
      <c r="H10193" s="114" t="s">
        <v>719</v>
      </c>
      <c r="I10193"/>
    </row>
    <row r="10194" spans="1:9" x14ac:dyDescent="0.25">
      <c r="A10194" s="114" t="s">
        <v>2176</v>
      </c>
      <c r="B10194">
        <v>500</v>
      </c>
      <c r="C10194" s="114" t="s">
        <v>52</v>
      </c>
      <c r="D10194" s="114" t="s">
        <v>1946</v>
      </c>
      <c r="E10194" s="115">
        <v>44881</v>
      </c>
      <c r="F10194" s="192">
        <v>0.60225694444444444</v>
      </c>
      <c r="G10194">
        <v>2</v>
      </c>
      <c r="H10194" s="114" t="s">
        <v>1947</v>
      </c>
      <c r="I10194">
        <v>5427043</v>
      </c>
    </row>
    <row r="10195" spans="1:9" x14ac:dyDescent="0.25">
      <c r="A10195" s="114" t="s">
        <v>2176</v>
      </c>
      <c r="B10195">
        <v>501</v>
      </c>
      <c r="C10195" s="114" t="s">
        <v>53</v>
      </c>
      <c r="D10195" s="114" t="s">
        <v>1602</v>
      </c>
      <c r="E10195" s="115">
        <v>44881</v>
      </c>
      <c r="F10195" s="192">
        <v>0.60248842592592589</v>
      </c>
      <c r="G10195">
        <v>2</v>
      </c>
      <c r="H10195" s="114" t="s">
        <v>1603</v>
      </c>
      <c r="I10195"/>
    </row>
    <row r="10196" spans="1:9" x14ac:dyDescent="0.25">
      <c r="A10196" s="114" t="s">
        <v>2176</v>
      </c>
      <c r="B10196">
        <v>502</v>
      </c>
      <c r="C10196" s="114" t="s">
        <v>53</v>
      </c>
      <c r="D10196" s="114" t="s">
        <v>422</v>
      </c>
      <c r="E10196" s="115">
        <v>44881</v>
      </c>
      <c r="F10196" s="192">
        <v>0.6025462962962963</v>
      </c>
      <c r="G10196">
        <v>2</v>
      </c>
      <c r="H10196" s="114" t="s">
        <v>423</v>
      </c>
      <c r="I10196">
        <v>5425549</v>
      </c>
    </row>
    <row r="10197" spans="1:9" x14ac:dyDescent="0.25">
      <c r="A10197" s="114" t="s">
        <v>2176</v>
      </c>
      <c r="B10197">
        <v>503</v>
      </c>
      <c r="C10197" s="114" t="s">
        <v>53</v>
      </c>
      <c r="D10197" s="114" t="s">
        <v>1276</v>
      </c>
      <c r="E10197" s="115">
        <v>44881</v>
      </c>
      <c r="F10197" s="192">
        <v>0.60309027777777779</v>
      </c>
      <c r="G10197">
        <v>2</v>
      </c>
      <c r="H10197" s="114" t="s">
        <v>1277</v>
      </c>
      <c r="I10197"/>
    </row>
    <row r="10198" spans="1:9" x14ac:dyDescent="0.25">
      <c r="A10198" s="114" t="s">
        <v>2176</v>
      </c>
      <c r="B10198">
        <v>504</v>
      </c>
      <c r="C10198" s="114" t="s">
        <v>53</v>
      </c>
      <c r="D10198" s="114" t="s">
        <v>1956</v>
      </c>
      <c r="E10198" s="115">
        <v>44881</v>
      </c>
      <c r="F10198" s="192">
        <v>0.60834490740740743</v>
      </c>
      <c r="G10198">
        <v>2</v>
      </c>
      <c r="H10198" s="114" t="s">
        <v>1957</v>
      </c>
      <c r="I10198">
        <v>5451570</v>
      </c>
    </row>
    <row r="10199" spans="1:9" x14ac:dyDescent="0.25">
      <c r="A10199" s="114" t="s">
        <v>2176</v>
      </c>
      <c r="B10199">
        <v>505</v>
      </c>
      <c r="C10199" s="114" t="s">
        <v>53</v>
      </c>
      <c r="D10199" s="114" t="s">
        <v>542</v>
      </c>
      <c r="E10199" s="115">
        <v>44881</v>
      </c>
      <c r="F10199" s="192">
        <v>0.60931712962962958</v>
      </c>
      <c r="G10199">
        <v>2</v>
      </c>
      <c r="H10199" s="114" t="s">
        <v>543</v>
      </c>
      <c r="I10199"/>
    </row>
    <row r="10200" spans="1:9" x14ac:dyDescent="0.25">
      <c r="A10200" s="114" t="s">
        <v>2176</v>
      </c>
      <c r="B10200">
        <v>506</v>
      </c>
      <c r="C10200" s="114" t="s">
        <v>53</v>
      </c>
      <c r="D10200" s="114" t="s">
        <v>643</v>
      </c>
      <c r="E10200" s="115">
        <v>44881</v>
      </c>
      <c r="F10200" s="192">
        <v>0.60966435185185186</v>
      </c>
      <c r="G10200">
        <v>2</v>
      </c>
      <c r="H10200" s="114" t="s">
        <v>644</v>
      </c>
      <c r="I10200"/>
    </row>
    <row r="10201" spans="1:9" x14ac:dyDescent="0.25">
      <c r="A10201" s="114" t="s">
        <v>2176</v>
      </c>
      <c r="B10201">
        <v>507</v>
      </c>
      <c r="C10201" s="114" t="s">
        <v>52</v>
      </c>
      <c r="D10201" s="114" t="s">
        <v>484</v>
      </c>
      <c r="E10201" s="115">
        <v>44881</v>
      </c>
      <c r="F10201" s="192">
        <v>0.61123842592592592</v>
      </c>
      <c r="G10201">
        <v>2</v>
      </c>
      <c r="H10201" s="114" t="s">
        <v>485</v>
      </c>
      <c r="I10201">
        <v>5419317</v>
      </c>
    </row>
    <row r="10202" spans="1:9" x14ac:dyDescent="0.25">
      <c r="A10202" s="114" t="s">
        <v>2176</v>
      </c>
      <c r="B10202">
        <v>508</v>
      </c>
      <c r="C10202" s="114" t="s">
        <v>52</v>
      </c>
      <c r="D10202" s="114" t="s">
        <v>775</v>
      </c>
      <c r="E10202" s="115">
        <v>44881</v>
      </c>
      <c r="F10202" s="192">
        <v>0.62185185185185188</v>
      </c>
      <c r="G10202">
        <v>2</v>
      </c>
      <c r="H10202" s="114" t="s">
        <v>776</v>
      </c>
      <c r="I10202">
        <v>8117972</v>
      </c>
    </row>
    <row r="10203" spans="1:9" x14ac:dyDescent="0.25">
      <c r="A10203" s="114" t="s">
        <v>2176</v>
      </c>
      <c r="B10203">
        <v>509</v>
      </c>
      <c r="C10203" s="114" t="s">
        <v>52</v>
      </c>
      <c r="D10203" s="114" t="s">
        <v>805</v>
      </c>
      <c r="E10203" s="115">
        <v>44881</v>
      </c>
      <c r="F10203" s="192">
        <v>0.62193287037037037</v>
      </c>
      <c r="G10203">
        <v>2</v>
      </c>
      <c r="H10203" s="114" t="s">
        <v>806</v>
      </c>
      <c r="I10203"/>
    </row>
    <row r="10204" spans="1:9" x14ac:dyDescent="0.25">
      <c r="A10204" s="114" t="s">
        <v>2176</v>
      </c>
      <c r="B10204">
        <v>510</v>
      </c>
      <c r="C10204" s="114" t="s">
        <v>57</v>
      </c>
      <c r="D10204" s="114" t="s">
        <v>2098</v>
      </c>
      <c r="E10204" s="115">
        <v>44881</v>
      </c>
      <c r="F10204" s="192">
        <v>0.62197916666666664</v>
      </c>
      <c r="G10204">
        <v>2</v>
      </c>
      <c r="H10204" s="114" t="s">
        <v>2099</v>
      </c>
      <c r="I10204">
        <v>6696634</v>
      </c>
    </row>
    <row r="10205" spans="1:9" x14ac:dyDescent="0.25">
      <c r="A10205" s="114" t="s">
        <v>2176</v>
      </c>
      <c r="B10205">
        <v>511</v>
      </c>
      <c r="C10205" s="114" t="s">
        <v>54</v>
      </c>
      <c r="D10205" s="114" t="s">
        <v>2174</v>
      </c>
      <c r="E10205" s="115">
        <v>44881</v>
      </c>
      <c r="F10205" s="192">
        <v>0.62591435185185185</v>
      </c>
      <c r="G10205">
        <v>2</v>
      </c>
      <c r="H10205" s="114" t="s">
        <v>2175</v>
      </c>
      <c r="I10205"/>
    </row>
    <row r="10206" spans="1:9" x14ac:dyDescent="0.25">
      <c r="A10206" s="114" t="s">
        <v>2176</v>
      </c>
      <c r="B10206">
        <v>512</v>
      </c>
      <c r="C10206" s="114" t="s">
        <v>52</v>
      </c>
      <c r="D10206" s="114" t="s">
        <v>770</v>
      </c>
      <c r="E10206" s="115">
        <v>44881</v>
      </c>
      <c r="F10206" s="192">
        <v>0.62686342592592592</v>
      </c>
      <c r="G10206">
        <v>2</v>
      </c>
      <c r="H10206" s="114" t="s">
        <v>771</v>
      </c>
      <c r="I10206"/>
    </row>
    <row r="10207" spans="1:9" x14ac:dyDescent="0.25">
      <c r="A10207" s="114" t="s">
        <v>2176</v>
      </c>
      <c r="B10207">
        <v>513</v>
      </c>
      <c r="C10207" s="114" t="s">
        <v>57</v>
      </c>
      <c r="D10207" s="114" t="s">
        <v>1483</v>
      </c>
      <c r="E10207" s="115">
        <v>44881</v>
      </c>
      <c r="F10207" s="192">
        <v>0.63153935185185184</v>
      </c>
      <c r="G10207">
        <v>2</v>
      </c>
      <c r="H10207" s="114" t="s">
        <v>1484</v>
      </c>
      <c r="I10207">
        <v>6724154</v>
      </c>
    </row>
    <row r="10208" spans="1:9" x14ac:dyDescent="0.25">
      <c r="A10208" s="114" t="s">
        <v>2176</v>
      </c>
      <c r="B10208">
        <v>514</v>
      </c>
      <c r="C10208" s="114" t="s">
        <v>53</v>
      </c>
      <c r="D10208" s="114" t="s">
        <v>837</v>
      </c>
      <c r="E10208" s="115">
        <v>44881</v>
      </c>
      <c r="F10208" s="192">
        <v>0.63776620370370374</v>
      </c>
      <c r="G10208">
        <v>2</v>
      </c>
      <c r="H10208" s="114" t="s">
        <v>838</v>
      </c>
      <c r="I10208"/>
    </row>
    <row r="10209" spans="1:9" x14ac:dyDescent="0.25">
      <c r="A10209" s="114" t="s">
        <v>2176</v>
      </c>
      <c r="B10209">
        <v>515</v>
      </c>
      <c r="C10209" s="114" t="s">
        <v>52</v>
      </c>
      <c r="D10209" s="114" t="s">
        <v>596</v>
      </c>
      <c r="E10209" s="115">
        <v>44881</v>
      </c>
      <c r="F10209" s="192">
        <v>0.63832175925925927</v>
      </c>
      <c r="G10209">
        <v>2</v>
      </c>
      <c r="H10209" s="114" t="s">
        <v>597</v>
      </c>
      <c r="I10209">
        <v>4363276</v>
      </c>
    </row>
    <row r="10210" spans="1:9" x14ac:dyDescent="0.25">
      <c r="A10210" s="114" t="s">
        <v>2176</v>
      </c>
      <c r="B10210">
        <v>516</v>
      </c>
      <c r="C10210" s="114" t="s">
        <v>52</v>
      </c>
      <c r="D10210" s="114" t="s">
        <v>1598</v>
      </c>
      <c r="E10210" s="115">
        <v>44881</v>
      </c>
      <c r="F10210" s="192">
        <v>0.6386574074074074</v>
      </c>
      <c r="G10210">
        <v>2</v>
      </c>
      <c r="H10210" s="114" t="s">
        <v>1599</v>
      </c>
      <c r="I10210">
        <v>7351285</v>
      </c>
    </row>
    <row r="10211" spans="1:9" x14ac:dyDescent="0.25">
      <c r="A10211" s="114" t="s">
        <v>2176</v>
      </c>
      <c r="B10211">
        <v>517</v>
      </c>
      <c r="C10211" s="114" t="s">
        <v>53</v>
      </c>
      <c r="D10211" s="114" t="s">
        <v>354</v>
      </c>
      <c r="E10211" s="115">
        <v>44881</v>
      </c>
      <c r="F10211" s="192">
        <v>0.6391782407407407</v>
      </c>
      <c r="G10211">
        <v>2</v>
      </c>
      <c r="H10211" s="114" t="s">
        <v>355</v>
      </c>
      <c r="I10211"/>
    </row>
    <row r="10212" spans="1:9" x14ac:dyDescent="0.25">
      <c r="A10212" s="114" t="s">
        <v>2176</v>
      </c>
      <c r="B10212">
        <v>518</v>
      </c>
      <c r="C10212" s="114" t="s">
        <v>53</v>
      </c>
      <c r="D10212" s="114" t="s">
        <v>1604</v>
      </c>
      <c r="E10212" s="115">
        <v>44881</v>
      </c>
      <c r="F10212" s="192">
        <v>0.63924768518518515</v>
      </c>
      <c r="G10212">
        <v>2</v>
      </c>
      <c r="H10212" s="114" t="s">
        <v>1605</v>
      </c>
      <c r="I10212">
        <v>3392069</v>
      </c>
    </row>
    <row r="10213" spans="1:9" x14ac:dyDescent="0.25">
      <c r="A10213" s="114" t="s">
        <v>2176</v>
      </c>
      <c r="B10213">
        <v>519</v>
      </c>
      <c r="C10213" s="114" t="s">
        <v>52</v>
      </c>
      <c r="D10213" s="114" t="s">
        <v>619</v>
      </c>
      <c r="E10213" s="115">
        <v>44881</v>
      </c>
      <c r="F10213" s="192">
        <v>0.63931712962962961</v>
      </c>
      <c r="G10213">
        <v>2</v>
      </c>
      <c r="H10213" s="114" t="s">
        <v>620</v>
      </c>
      <c r="I10213">
        <v>14812406</v>
      </c>
    </row>
    <row r="10214" spans="1:9" x14ac:dyDescent="0.25">
      <c r="A10214" s="114" t="s">
        <v>2176</v>
      </c>
      <c r="B10214">
        <v>520</v>
      </c>
      <c r="C10214" s="114" t="s">
        <v>53</v>
      </c>
      <c r="D10214" s="114" t="s">
        <v>1236</v>
      </c>
      <c r="E10214" s="115">
        <v>44881</v>
      </c>
      <c r="F10214" s="192">
        <v>0.63974537037037038</v>
      </c>
      <c r="G10214">
        <v>2</v>
      </c>
      <c r="H10214" s="114" t="s">
        <v>1237</v>
      </c>
      <c r="I10214"/>
    </row>
    <row r="10215" spans="1:9" x14ac:dyDescent="0.25">
      <c r="A10215" s="114" t="s">
        <v>2176</v>
      </c>
      <c r="B10215">
        <v>521</v>
      </c>
      <c r="C10215" s="114" t="s">
        <v>52</v>
      </c>
      <c r="D10215" s="114" t="s">
        <v>386</v>
      </c>
      <c r="E10215" s="115">
        <v>44881</v>
      </c>
      <c r="F10215" s="192">
        <v>0.64356481481481487</v>
      </c>
      <c r="G10215">
        <v>2</v>
      </c>
      <c r="H10215" s="114" t="s">
        <v>387</v>
      </c>
      <c r="I10215">
        <v>2702971</v>
      </c>
    </row>
    <row r="10216" spans="1:9" x14ac:dyDescent="0.25">
      <c r="A10216" s="114" t="s">
        <v>2176</v>
      </c>
      <c r="B10216">
        <v>522</v>
      </c>
      <c r="C10216" s="114" t="s">
        <v>52</v>
      </c>
      <c r="D10216" s="114" t="s">
        <v>833</v>
      </c>
      <c r="E10216" s="115">
        <v>44881</v>
      </c>
      <c r="F10216" s="192">
        <v>0.64369212962962963</v>
      </c>
      <c r="G10216">
        <v>2</v>
      </c>
      <c r="H10216" s="114" t="s">
        <v>834</v>
      </c>
      <c r="I10216">
        <v>3669791</v>
      </c>
    </row>
    <row r="10217" spans="1:9" x14ac:dyDescent="0.25">
      <c r="A10217" s="114" t="s">
        <v>2176</v>
      </c>
      <c r="B10217">
        <v>523</v>
      </c>
      <c r="C10217" s="114" t="s">
        <v>52</v>
      </c>
      <c r="D10217" s="114" t="s">
        <v>390</v>
      </c>
      <c r="E10217" s="115">
        <v>44881</v>
      </c>
      <c r="F10217" s="192">
        <v>0.6439583333333333</v>
      </c>
      <c r="G10217">
        <v>2</v>
      </c>
      <c r="H10217" s="114" t="s">
        <v>391</v>
      </c>
      <c r="I10217">
        <v>5345948</v>
      </c>
    </row>
    <row r="10218" spans="1:9" x14ac:dyDescent="0.25">
      <c r="A10218" s="114" t="s">
        <v>2176</v>
      </c>
      <c r="B10218">
        <v>524</v>
      </c>
      <c r="C10218" s="114" t="s">
        <v>52</v>
      </c>
      <c r="D10218" s="114" t="s">
        <v>548</v>
      </c>
      <c r="E10218" s="115">
        <v>44881</v>
      </c>
      <c r="F10218" s="192">
        <v>0.64409722222222221</v>
      </c>
      <c r="G10218">
        <v>2</v>
      </c>
      <c r="H10218" s="114" t="s">
        <v>549</v>
      </c>
      <c r="I10218">
        <v>7359034</v>
      </c>
    </row>
    <row r="10219" spans="1:9" x14ac:dyDescent="0.25">
      <c r="A10219" s="114" t="s">
        <v>2176</v>
      </c>
      <c r="B10219">
        <v>525</v>
      </c>
      <c r="C10219" s="114" t="s">
        <v>53</v>
      </c>
      <c r="D10219" s="114" t="s">
        <v>1931</v>
      </c>
      <c r="E10219" s="115">
        <v>44881</v>
      </c>
      <c r="F10219" s="192">
        <v>0.66516203703703702</v>
      </c>
      <c r="G10219">
        <v>2</v>
      </c>
      <c r="H10219" s="114" t="s">
        <v>1932</v>
      </c>
      <c r="I10219">
        <v>2577965876</v>
      </c>
    </row>
    <row r="10220" spans="1:9" x14ac:dyDescent="0.25">
      <c r="A10220" s="114" t="s">
        <v>2176</v>
      </c>
      <c r="B10220">
        <v>526</v>
      </c>
      <c r="C10220" s="114" t="s">
        <v>52</v>
      </c>
      <c r="D10220" s="114" t="s">
        <v>1407</v>
      </c>
      <c r="E10220" s="115">
        <v>44881</v>
      </c>
      <c r="F10220" s="192">
        <v>0.66853009259259255</v>
      </c>
      <c r="G10220">
        <v>2</v>
      </c>
      <c r="H10220" s="114" t="s">
        <v>1408</v>
      </c>
      <c r="I10220"/>
    </row>
    <row r="10221" spans="1:9" x14ac:dyDescent="0.25">
      <c r="A10221" s="114" t="s">
        <v>2176</v>
      </c>
      <c r="B10221">
        <v>527</v>
      </c>
      <c r="C10221" s="114" t="s">
        <v>53</v>
      </c>
      <c r="D10221" s="114" t="s">
        <v>370</v>
      </c>
      <c r="E10221" s="115">
        <v>44881</v>
      </c>
      <c r="F10221" s="192">
        <v>0.67525462962962968</v>
      </c>
      <c r="G10221">
        <v>2</v>
      </c>
      <c r="H10221" s="114" t="s">
        <v>371</v>
      </c>
      <c r="I10221"/>
    </row>
    <row r="10222" spans="1:9" x14ac:dyDescent="0.25">
      <c r="A10222" s="114" t="s">
        <v>2176</v>
      </c>
      <c r="B10222">
        <v>528</v>
      </c>
      <c r="C10222" s="114" t="s">
        <v>53</v>
      </c>
      <c r="D10222" s="114" t="s">
        <v>1151</v>
      </c>
      <c r="E10222" s="115">
        <v>44881</v>
      </c>
      <c r="F10222" s="192">
        <v>0.75767361111111109</v>
      </c>
      <c r="G10222">
        <v>2</v>
      </c>
      <c r="H10222" s="114" t="s">
        <v>1152</v>
      </c>
      <c r="I10222"/>
    </row>
    <row r="10223" spans="1:9" x14ac:dyDescent="0.25">
      <c r="A10223" s="114" t="s">
        <v>2176</v>
      </c>
      <c r="B10223">
        <v>529</v>
      </c>
      <c r="C10223" s="114" t="s">
        <v>52</v>
      </c>
      <c r="D10223" s="114" t="s">
        <v>1814</v>
      </c>
      <c r="E10223" s="115">
        <v>44881</v>
      </c>
      <c r="F10223" s="192">
        <v>0.75810185185185186</v>
      </c>
      <c r="G10223">
        <v>2</v>
      </c>
      <c r="H10223" s="114" t="s">
        <v>1815</v>
      </c>
      <c r="I10223">
        <v>5345122</v>
      </c>
    </row>
    <row r="10224" spans="1:9" x14ac:dyDescent="0.25">
      <c r="A10224" s="114" t="s">
        <v>2176</v>
      </c>
      <c r="B10224">
        <v>530</v>
      </c>
      <c r="C10224" s="114" t="s">
        <v>53</v>
      </c>
      <c r="D10224" s="114" t="s">
        <v>584</v>
      </c>
      <c r="E10224" s="115">
        <v>44881</v>
      </c>
      <c r="F10224" s="192">
        <v>0.75895833333333329</v>
      </c>
      <c r="G10224">
        <v>2</v>
      </c>
      <c r="H10224" s="114" t="s">
        <v>585</v>
      </c>
      <c r="I10224"/>
    </row>
    <row r="10225" spans="1:9" x14ac:dyDescent="0.25">
      <c r="A10225" s="114" t="s">
        <v>2176</v>
      </c>
      <c r="B10225">
        <v>531</v>
      </c>
      <c r="C10225" s="114" t="s">
        <v>53</v>
      </c>
      <c r="D10225" s="114" t="s">
        <v>893</v>
      </c>
      <c r="E10225" s="115">
        <v>44881</v>
      </c>
      <c r="F10225" s="192">
        <v>0.75902777777777775</v>
      </c>
      <c r="G10225">
        <v>2</v>
      </c>
      <c r="H10225" s="114" t="s">
        <v>894</v>
      </c>
      <c r="I10225">
        <v>5445523</v>
      </c>
    </row>
    <row r="10226" spans="1:9" x14ac:dyDescent="0.25">
      <c r="A10226" s="114" t="s">
        <v>2176</v>
      </c>
      <c r="B10226">
        <v>532</v>
      </c>
      <c r="C10226" s="114" t="s">
        <v>52</v>
      </c>
      <c r="D10226" s="114" t="s">
        <v>889</v>
      </c>
      <c r="E10226" s="115">
        <v>44881</v>
      </c>
      <c r="F10226" s="192">
        <v>0.75908564814814816</v>
      </c>
      <c r="G10226">
        <v>2</v>
      </c>
      <c r="H10226" s="114" t="s">
        <v>890</v>
      </c>
      <c r="I10226">
        <v>14958866</v>
      </c>
    </row>
    <row r="10227" spans="1:9" x14ac:dyDescent="0.25">
      <c r="A10227" s="114" t="s">
        <v>2176</v>
      </c>
      <c r="B10227">
        <v>533</v>
      </c>
      <c r="C10227" s="114" t="s">
        <v>52</v>
      </c>
      <c r="D10227" s="114" t="s">
        <v>887</v>
      </c>
      <c r="E10227" s="115">
        <v>44881</v>
      </c>
      <c r="F10227" s="192">
        <v>0.75915509259259262</v>
      </c>
      <c r="G10227">
        <v>2</v>
      </c>
      <c r="H10227" s="114" t="s">
        <v>888</v>
      </c>
      <c r="I10227">
        <v>14984439</v>
      </c>
    </row>
    <row r="10228" spans="1:9" x14ac:dyDescent="0.25">
      <c r="A10228" s="114" t="s">
        <v>2176</v>
      </c>
      <c r="B10228">
        <v>534</v>
      </c>
      <c r="C10228" s="114" t="s">
        <v>53</v>
      </c>
      <c r="D10228" s="114" t="s">
        <v>855</v>
      </c>
      <c r="E10228" s="115">
        <v>44881</v>
      </c>
      <c r="F10228" s="192">
        <v>0.75924768518518515</v>
      </c>
      <c r="G10228">
        <v>2</v>
      </c>
      <c r="H10228" s="114" t="s">
        <v>856</v>
      </c>
      <c r="I10228"/>
    </row>
    <row r="10229" spans="1:9" x14ac:dyDescent="0.25">
      <c r="A10229" s="114" t="s">
        <v>2176</v>
      </c>
      <c r="B10229">
        <v>535</v>
      </c>
      <c r="C10229" s="114" t="s">
        <v>53</v>
      </c>
      <c r="D10229" s="114" t="s">
        <v>857</v>
      </c>
      <c r="E10229" s="115">
        <v>44881</v>
      </c>
      <c r="F10229" s="192">
        <v>0.75932870370370376</v>
      </c>
      <c r="G10229">
        <v>2</v>
      </c>
      <c r="H10229" s="114" t="s">
        <v>858</v>
      </c>
      <c r="I10229">
        <v>2151849</v>
      </c>
    </row>
    <row r="10230" spans="1:9" x14ac:dyDescent="0.25">
      <c r="A10230" s="114" t="s">
        <v>2176</v>
      </c>
      <c r="B10230">
        <v>536</v>
      </c>
      <c r="C10230" s="114" t="s">
        <v>53</v>
      </c>
      <c r="D10230" s="114" t="s">
        <v>849</v>
      </c>
      <c r="E10230" s="115">
        <v>44881</v>
      </c>
      <c r="F10230" s="192">
        <v>0.75940972222222225</v>
      </c>
      <c r="G10230">
        <v>2</v>
      </c>
      <c r="H10230" s="114" t="s">
        <v>850</v>
      </c>
      <c r="I10230">
        <v>15027073</v>
      </c>
    </row>
    <row r="10231" spans="1:9" x14ac:dyDescent="0.25">
      <c r="A10231" s="114" t="s">
        <v>2176</v>
      </c>
      <c r="B10231">
        <v>537</v>
      </c>
      <c r="C10231" s="114" t="s">
        <v>53</v>
      </c>
      <c r="D10231" s="114" t="s">
        <v>853</v>
      </c>
      <c r="E10231" s="115">
        <v>44881</v>
      </c>
      <c r="F10231" s="192">
        <v>0.75947916666666671</v>
      </c>
      <c r="G10231">
        <v>2</v>
      </c>
      <c r="H10231" s="114" t="s">
        <v>854</v>
      </c>
      <c r="I10231"/>
    </row>
    <row r="10232" spans="1:9" x14ac:dyDescent="0.25">
      <c r="A10232" s="114" t="s">
        <v>2176</v>
      </c>
      <c r="B10232">
        <v>538</v>
      </c>
      <c r="C10232" s="114" t="s">
        <v>53</v>
      </c>
      <c r="D10232" s="114" t="s">
        <v>2105</v>
      </c>
      <c r="E10232" s="115">
        <v>44881</v>
      </c>
      <c r="F10232" s="192">
        <v>0.75954861111111116</v>
      </c>
      <c r="G10232">
        <v>2</v>
      </c>
      <c r="H10232" s="114" t="s">
        <v>2106</v>
      </c>
      <c r="I10232"/>
    </row>
    <row r="10233" spans="1:9" x14ac:dyDescent="0.25">
      <c r="A10233" s="114" t="s">
        <v>2176</v>
      </c>
      <c r="B10233">
        <v>539</v>
      </c>
      <c r="C10233" s="114" t="s">
        <v>53</v>
      </c>
      <c r="D10233" s="114" t="s">
        <v>919</v>
      </c>
      <c r="E10233" s="115">
        <v>44881</v>
      </c>
      <c r="F10233" s="192">
        <v>0.75984953703703706</v>
      </c>
      <c r="G10233">
        <v>2</v>
      </c>
      <c r="H10233" s="114" t="s">
        <v>920</v>
      </c>
      <c r="I10233">
        <v>4831307</v>
      </c>
    </row>
    <row r="10234" spans="1:9" x14ac:dyDescent="0.25">
      <c r="A10234" s="114" t="s">
        <v>2176</v>
      </c>
      <c r="B10234">
        <v>540</v>
      </c>
      <c r="C10234" s="114" t="s">
        <v>53</v>
      </c>
      <c r="D10234" s="114" t="s">
        <v>1708</v>
      </c>
      <c r="E10234" s="115">
        <v>44881</v>
      </c>
      <c r="F10234" s="192">
        <v>0.75991898148148151</v>
      </c>
      <c r="G10234">
        <v>2</v>
      </c>
      <c r="H10234" s="114" t="s">
        <v>1709</v>
      </c>
      <c r="I10234">
        <v>5454960</v>
      </c>
    </row>
    <row r="10235" spans="1:9" x14ac:dyDescent="0.25">
      <c r="A10235" s="114" t="s">
        <v>2176</v>
      </c>
      <c r="B10235">
        <v>541</v>
      </c>
      <c r="C10235" s="114" t="s">
        <v>53</v>
      </c>
      <c r="D10235" s="114" t="s">
        <v>1812</v>
      </c>
      <c r="E10235" s="115">
        <v>44881</v>
      </c>
      <c r="F10235" s="192">
        <v>0.76</v>
      </c>
      <c r="G10235">
        <v>2</v>
      </c>
      <c r="H10235" s="114" t="s">
        <v>1813</v>
      </c>
      <c r="I10235">
        <v>5450292</v>
      </c>
    </row>
    <row r="10236" spans="1:9" x14ac:dyDescent="0.25">
      <c r="A10236" s="114" t="s">
        <v>2176</v>
      </c>
      <c r="B10236">
        <v>542</v>
      </c>
      <c r="C10236" s="114" t="s">
        <v>52</v>
      </c>
      <c r="D10236" s="114" t="s">
        <v>1050</v>
      </c>
      <c r="E10236" s="115">
        <v>44881</v>
      </c>
      <c r="F10236" s="192">
        <v>0.7602430555555556</v>
      </c>
      <c r="G10236">
        <v>2</v>
      </c>
      <c r="H10236" s="114" t="s">
        <v>1051</v>
      </c>
      <c r="I10236">
        <v>5367831</v>
      </c>
    </row>
    <row r="10237" spans="1:9" x14ac:dyDescent="0.25">
      <c r="A10237" s="114" t="s">
        <v>2176</v>
      </c>
      <c r="B10237">
        <v>543</v>
      </c>
      <c r="C10237" s="114" t="s">
        <v>53</v>
      </c>
      <c r="D10237" s="114" t="s">
        <v>1565</v>
      </c>
      <c r="E10237" s="115">
        <v>44881</v>
      </c>
      <c r="F10237" s="192">
        <v>0.7603240740740741</v>
      </c>
      <c r="G10237">
        <v>2</v>
      </c>
      <c r="H10237" s="114" t="s">
        <v>1566</v>
      </c>
      <c r="I10237">
        <v>15027060</v>
      </c>
    </row>
    <row r="10238" spans="1:9" x14ac:dyDescent="0.25">
      <c r="A10238" s="114" t="s">
        <v>2176</v>
      </c>
      <c r="B10238">
        <v>544</v>
      </c>
      <c r="C10238" s="114" t="s">
        <v>52</v>
      </c>
      <c r="D10238" s="114" t="s">
        <v>1256</v>
      </c>
      <c r="E10238" s="115">
        <v>44881</v>
      </c>
      <c r="F10238" s="192">
        <v>0.76041666666666663</v>
      </c>
      <c r="G10238">
        <v>2</v>
      </c>
      <c r="H10238" s="114" t="s">
        <v>1257</v>
      </c>
      <c r="I10238">
        <v>7362004</v>
      </c>
    </row>
    <row r="10239" spans="1:9" x14ac:dyDescent="0.25">
      <c r="A10239" s="114" t="s">
        <v>2176</v>
      </c>
      <c r="B10239">
        <v>545</v>
      </c>
      <c r="C10239" s="114" t="s">
        <v>52</v>
      </c>
      <c r="D10239" s="114" t="s">
        <v>861</v>
      </c>
      <c r="E10239" s="115">
        <v>44881</v>
      </c>
      <c r="F10239" s="192">
        <v>0.76057870370370373</v>
      </c>
      <c r="G10239">
        <v>2</v>
      </c>
      <c r="H10239" s="114" t="s">
        <v>862</v>
      </c>
      <c r="I10239">
        <v>14988796</v>
      </c>
    </row>
    <row r="10240" spans="1:9" x14ac:dyDescent="0.25">
      <c r="A10240" s="114" t="s">
        <v>2176</v>
      </c>
      <c r="B10240">
        <v>546</v>
      </c>
      <c r="C10240" s="114" t="s">
        <v>52</v>
      </c>
      <c r="D10240" s="114" t="s">
        <v>903</v>
      </c>
      <c r="E10240" s="115">
        <v>44881</v>
      </c>
      <c r="F10240" s="192">
        <v>0.76063657407407403</v>
      </c>
      <c r="G10240">
        <v>2</v>
      </c>
      <c r="H10240" s="114" t="s">
        <v>904</v>
      </c>
      <c r="I10240">
        <v>14138193</v>
      </c>
    </row>
    <row r="10241" spans="1:9" x14ac:dyDescent="0.25">
      <c r="A10241" s="114" t="s">
        <v>2176</v>
      </c>
      <c r="B10241">
        <v>547</v>
      </c>
      <c r="C10241" s="114" t="s">
        <v>52</v>
      </c>
      <c r="D10241" s="114" t="s">
        <v>2181</v>
      </c>
      <c r="E10241" s="115">
        <v>44881</v>
      </c>
      <c r="F10241" s="192">
        <v>0.76070601851851849</v>
      </c>
      <c r="G10241">
        <v>2</v>
      </c>
      <c r="H10241" s="114" t="s">
        <v>2182</v>
      </c>
      <c r="I10241">
        <v>3688277</v>
      </c>
    </row>
    <row r="10242" spans="1:9" x14ac:dyDescent="0.25">
      <c r="A10242" s="114" t="s">
        <v>2176</v>
      </c>
      <c r="B10242">
        <v>548</v>
      </c>
      <c r="C10242" s="114" t="s">
        <v>52</v>
      </c>
      <c r="D10242" s="114" t="s">
        <v>1000</v>
      </c>
      <c r="E10242" s="115">
        <v>44881</v>
      </c>
      <c r="F10242" s="192">
        <v>0.76089120370370367</v>
      </c>
      <c r="G10242">
        <v>2</v>
      </c>
      <c r="H10242" s="114" t="s">
        <v>1001</v>
      </c>
      <c r="I10242">
        <v>5349225</v>
      </c>
    </row>
    <row r="10243" spans="1:9" x14ac:dyDescent="0.25">
      <c r="A10243" s="114" t="s">
        <v>2176</v>
      </c>
      <c r="B10243">
        <v>549</v>
      </c>
      <c r="C10243" s="114" t="s">
        <v>52</v>
      </c>
      <c r="D10243" s="114" t="s">
        <v>789</v>
      </c>
      <c r="E10243" s="115">
        <v>44881</v>
      </c>
      <c r="F10243" s="192">
        <v>0.76094907407407408</v>
      </c>
      <c r="G10243">
        <v>2</v>
      </c>
      <c r="H10243" s="114" t="s">
        <v>790</v>
      </c>
      <c r="I10243">
        <v>3687653</v>
      </c>
    </row>
    <row r="10244" spans="1:9" x14ac:dyDescent="0.25">
      <c r="A10244" s="114" t="s">
        <v>2176</v>
      </c>
      <c r="B10244">
        <v>550</v>
      </c>
      <c r="C10244" s="114" t="s">
        <v>53</v>
      </c>
      <c r="D10244" s="114" t="s">
        <v>865</v>
      </c>
      <c r="E10244" s="115">
        <v>44881</v>
      </c>
      <c r="F10244" s="192">
        <v>0.76103009259259258</v>
      </c>
      <c r="G10244">
        <v>2</v>
      </c>
      <c r="H10244" s="114" t="s">
        <v>866</v>
      </c>
      <c r="I10244">
        <v>7315423</v>
      </c>
    </row>
    <row r="10245" spans="1:9" x14ac:dyDescent="0.25">
      <c r="A10245" s="114" t="s">
        <v>2176</v>
      </c>
      <c r="B10245">
        <v>551</v>
      </c>
      <c r="C10245" s="114" t="s">
        <v>53</v>
      </c>
      <c r="D10245" s="114" t="s">
        <v>867</v>
      </c>
      <c r="E10245" s="115">
        <v>44881</v>
      </c>
      <c r="F10245" s="192">
        <v>0.76134259259259263</v>
      </c>
      <c r="G10245">
        <v>2</v>
      </c>
      <c r="H10245" s="114" t="s">
        <v>868</v>
      </c>
      <c r="I10245"/>
    </row>
    <row r="10246" spans="1:9" x14ac:dyDescent="0.25">
      <c r="A10246" s="114" t="s">
        <v>2176</v>
      </c>
      <c r="B10246">
        <v>552</v>
      </c>
      <c r="C10246" s="114" t="s">
        <v>53</v>
      </c>
      <c r="D10246" s="114" t="s">
        <v>871</v>
      </c>
      <c r="E10246" s="115">
        <v>44881</v>
      </c>
      <c r="F10246" s="192">
        <v>0.76140046296296293</v>
      </c>
      <c r="G10246">
        <v>2</v>
      </c>
      <c r="H10246" s="114" t="s">
        <v>872</v>
      </c>
      <c r="I10246">
        <v>5374826</v>
      </c>
    </row>
    <row r="10247" spans="1:9" x14ac:dyDescent="0.25">
      <c r="A10247" s="114" t="s">
        <v>2176</v>
      </c>
      <c r="B10247">
        <v>553</v>
      </c>
      <c r="C10247" s="114" t="s">
        <v>53</v>
      </c>
      <c r="D10247" s="114" t="s">
        <v>863</v>
      </c>
      <c r="E10247" s="115">
        <v>44881</v>
      </c>
      <c r="F10247" s="192">
        <v>0.76148148148148154</v>
      </c>
      <c r="G10247">
        <v>2</v>
      </c>
      <c r="H10247" s="114" t="s">
        <v>864</v>
      </c>
      <c r="I10247">
        <v>14807755</v>
      </c>
    </row>
    <row r="10248" spans="1:9" x14ac:dyDescent="0.25">
      <c r="A10248" s="114" t="s">
        <v>2176</v>
      </c>
      <c r="B10248">
        <v>554</v>
      </c>
      <c r="C10248" s="114" t="s">
        <v>53</v>
      </c>
      <c r="D10248" s="114" t="s">
        <v>1829</v>
      </c>
      <c r="E10248" s="115">
        <v>44881</v>
      </c>
      <c r="F10248" s="192">
        <v>0.76175925925925925</v>
      </c>
      <c r="G10248">
        <v>2</v>
      </c>
      <c r="H10248" s="114" t="s">
        <v>1830</v>
      </c>
      <c r="I10248">
        <v>5443585</v>
      </c>
    </row>
    <row r="10249" spans="1:9" x14ac:dyDescent="0.25">
      <c r="A10249" s="114" t="s">
        <v>2176</v>
      </c>
      <c r="B10249">
        <v>555</v>
      </c>
      <c r="C10249" s="114" t="s">
        <v>53</v>
      </c>
      <c r="D10249" s="114" t="s">
        <v>945</v>
      </c>
      <c r="E10249" s="115">
        <v>44881</v>
      </c>
      <c r="F10249" s="192">
        <v>0.76181712962962966</v>
      </c>
      <c r="G10249">
        <v>2</v>
      </c>
      <c r="H10249" s="114" t="s">
        <v>946</v>
      </c>
      <c r="I10249">
        <v>4846490</v>
      </c>
    </row>
    <row r="10250" spans="1:9" x14ac:dyDescent="0.25">
      <c r="A10250" s="114" t="s">
        <v>2176</v>
      </c>
      <c r="B10250">
        <v>556</v>
      </c>
      <c r="C10250" s="114" t="s">
        <v>53</v>
      </c>
      <c r="D10250" s="114" t="s">
        <v>851</v>
      </c>
      <c r="E10250" s="115">
        <v>44881</v>
      </c>
      <c r="F10250" s="192">
        <v>0.76266203703703705</v>
      </c>
      <c r="G10250">
        <v>2</v>
      </c>
      <c r="H10250" s="114" t="s">
        <v>852</v>
      </c>
      <c r="I10250"/>
    </row>
    <row r="10251" spans="1:9" x14ac:dyDescent="0.25">
      <c r="A10251" s="114" t="s">
        <v>2176</v>
      </c>
      <c r="B10251">
        <v>557</v>
      </c>
      <c r="C10251" s="114" t="s">
        <v>53</v>
      </c>
      <c r="D10251" s="114" t="s">
        <v>1689</v>
      </c>
      <c r="E10251" s="115">
        <v>44881</v>
      </c>
      <c r="F10251" s="192">
        <v>0.76274305555555555</v>
      </c>
      <c r="G10251">
        <v>2</v>
      </c>
      <c r="H10251" s="114" t="s">
        <v>1690</v>
      </c>
      <c r="I10251"/>
    </row>
    <row r="10252" spans="1:9" x14ac:dyDescent="0.25">
      <c r="A10252" s="114" t="s">
        <v>2176</v>
      </c>
      <c r="B10252">
        <v>558</v>
      </c>
      <c r="C10252" s="114" t="s">
        <v>53</v>
      </c>
      <c r="D10252" s="114" t="s">
        <v>879</v>
      </c>
      <c r="E10252" s="115">
        <v>44881</v>
      </c>
      <c r="F10252" s="192">
        <v>0.7628125</v>
      </c>
      <c r="G10252">
        <v>2</v>
      </c>
      <c r="H10252" s="114" t="s">
        <v>880</v>
      </c>
      <c r="I10252"/>
    </row>
    <row r="10253" spans="1:9" x14ac:dyDescent="0.25">
      <c r="A10253" s="114" t="s">
        <v>2176</v>
      </c>
      <c r="B10253">
        <v>559</v>
      </c>
      <c r="C10253" s="114" t="s">
        <v>54</v>
      </c>
      <c r="D10253" s="114" t="s">
        <v>1221</v>
      </c>
      <c r="E10253" s="115">
        <v>44881</v>
      </c>
      <c r="F10253" s="192">
        <v>0.76288194444444446</v>
      </c>
      <c r="G10253">
        <v>2</v>
      </c>
      <c r="H10253" s="114" t="s">
        <v>1222</v>
      </c>
      <c r="I10253">
        <v>6723191</v>
      </c>
    </row>
    <row r="10254" spans="1:9" x14ac:dyDescent="0.25">
      <c r="A10254" s="114" t="s">
        <v>2176</v>
      </c>
      <c r="B10254">
        <v>560</v>
      </c>
      <c r="C10254" s="114" t="s">
        <v>53</v>
      </c>
      <c r="D10254" s="114" t="s">
        <v>905</v>
      </c>
      <c r="E10254" s="115">
        <v>44881</v>
      </c>
      <c r="F10254" s="192">
        <v>0.76295138888888892</v>
      </c>
      <c r="G10254">
        <v>2</v>
      </c>
      <c r="H10254" s="114" t="s">
        <v>906</v>
      </c>
      <c r="I10254">
        <v>2048557</v>
      </c>
    </row>
    <row r="10255" spans="1:9" x14ac:dyDescent="0.25">
      <c r="A10255" s="114" t="s">
        <v>2176</v>
      </c>
      <c r="B10255">
        <v>561</v>
      </c>
      <c r="C10255" s="114" t="s">
        <v>53</v>
      </c>
      <c r="D10255" s="114" t="s">
        <v>947</v>
      </c>
      <c r="E10255" s="115">
        <v>44881</v>
      </c>
      <c r="F10255" s="192">
        <v>0.76300925925925922</v>
      </c>
      <c r="G10255">
        <v>2</v>
      </c>
      <c r="H10255" s="114" t="s">
        <v>948</v>
      </c>
      <c r="I10255">
        <v>15010518</v>
      </c>
    </row>
    <row r="10256" spans="1:9" x14ac:dyDescent="0.25">
      <c r="A10256" s="114" t="s">
        <v>2176</v>
      </c>
      <c r="B10256">
        <v>562</v>
      </c>
      <c r="C10256" s="114" t="s">
        <v>53</v>
      </c>
      <c r="D10256" s="114" t="s">
        <v>1223</v>
      </c>
      <c r="E10256" s="115">
        <v>44881</v>
      </c>
      <c r="F10256" s="192">
        <v>0.76332175925925927</v>
      </c>
      <c r="G10256">
        <v>2</v>
      </c>
      <c r="H10256" s="114" t="s">
        <v>1224</v>
      </c>
      <c r="I10256"/>
    </row>
    <row r="10257" spans="1:9" x14ac:dyDescent="0.25">
      <c r="A10257" s="114" t="s">
        <v>2176</v>
      </c>
      <c r="B10257">
        <v>563</v>
      </c>
      <c r="C10257" s="114" t="s">
        <v>53</v>
      </c>
      <c r="D10257" s="114" t="s">
        <v>873</v>
      </c>
      <c r="E10257" s="115">
        <v>44881</v>
      </c>
      <c r="F10257" s="192">
        <v>0.76339120370370372</v>
      </c>
      <c r="G10257">
        <v>2</v>
      </c>
      <c r="H10257" s="114" t="s">
        <v>874</v>
      </c>
      <c r="I10257"/>
    </row>
    <row r="10258" spans="1:9" x14ac:dyDescent="0.25">
      <c r="A10258" s="114" t="s">
        <v>2176</v>
      </c>
      <c r="B10258">
        <v>564</v>
      </c>
      <c r="C10258" s="114" t="s">
        <v>53</v>
      </c>
      <c r="D10258" s="114" t="s">
        <v>937</v>
      </c>
      <c r="E10258" s="115">
        <v>44881</v>
      </c>
      <c r="F10258" s="192">
        <v>0.76344907407407403</v>
      </c>
      <c r="G10258">
        <v>2</v>
      </c>
      <c r="H10258" s="114" t="s">
        <v>938</v>
      </c>
      <c r="I10258">
        <v>2048564</v>
      </c>
    </row>
    <row r="10259" spans="1:9" x14ac:dyDescent="0.25">
      <c r="A10259" s="114" t="s">
        <v>2176</v>
      </c>
      <c r="B10259">
        <v>565</v>
      </c>
      <c r="C10259" s="114" t="s">
        <v>53</v>
      </c>
      <c r="D10259" s="114" t="s">
        <v>1694</v>
      </c>
      <c r="E10259" s="115">
        <v>44881</v>
      </c>
      <c r="F10259" s="192">
        <v>0.76351851851851849</v>
      </c>
      <c r="G10259">
        <v>2</v>
      </c>
      <c r="H10259" s="114" t="s">
        <v>1695</v>
      </c>
      <c r="I10259"/>
    </row>
    <row r="10260" spans="1:9" x14ac:dyDescent="0.25">
      <c r="A10260" s="114" t="s">
        <v>2176</v>
      </c>
      <c r="B10260">
        <v>566</v>
      </c>
      <c r="C10260" s="114" t="s">
        <v>53</v>
      </c>
      <c r="D10260" s="114" t="s">
        <v>925</v>
      </c>
      <c r="E10260" s="115">
        <v>44881</v>
      </c>
      <c r="F10260" s="192">
        <v>0.76375000000000004</v>
      </c>
      <c r="G10260">
        <v>2</v>
      </c>
      <c r="H10260" s="114" t="s">
        <v>926</v>
      </c>
      <c r="I10260">
        <v>5466072</v>
      </c>
    </row>
    <row r="10261" spans="1:9" x14ac:dyDescent="0.25">
      <c r="A10261" s="114" t="s">
        <v>2176</v>
      </c>
      <c r="B10261">
        <v>567</v>
      </c>
      <c r="C10261" s="114" t="s">
        <v>52</v>
      </c>
      <c r="D10261" s="114" t="s">
        <v>1649</v>
      </c>
      <c r="E10261" s="115">
        <v>44881</v>
      </c>
      <c r="F10261" s="192">
        <v>0.76383101851851853</v>
      </c>
      <c r="G10261">
        <v>2</v>
      </c>
      <c r="H10261" s="114" t="s">
        <v>1650</v>
      </c>
      <c r="I10261">
        <v>2721713</v>
      </c>
    </row>
    <row r="10262" spans="1:9" x14ac:dyDescent="0.25">
      <c r="A10262" s="114" t="s">
        <v>2176</v>
      </c>
      <c r="B10262">
        <v>568</v>
      </c>
      <c r="C10262" s="114" t="s">
        <v>53</v>
      </c>
      <c r="D10262" s="114" t="s">
        <v>931</v>
      </c>
      <c r="E10262" s="115">
        <v>44881</v>
      </c>
      <c r="F10262" s="192">
        <v>0.76393518518518522</v>
      </c>
      <c r="G10262">
        <v>2</v>
      </c>
      <c r="H10262" s="114" t="s">
        <v>932</v>
      </c>
      <c r="I10262"/>
    </row>
    <row r="10263" spans="1:9" x14ac:dyDescent="0.25">
      <c r="A10263" s="114" t="s">
        <v>2176</v>
      </c>
      <c r="B10263">
        <v>569</v>
      </c>
      <c r="C10263" s="114" t="s">
        <v>52</v>
      </c>
      <c r="D10263" s="114" t="s">
        <v>1647</v>
      </c>
      <c r="E10263" s="115">
        <v>44881</v>
      </c>
      <c r="F10263" s="192">
        <v>0.76401620370370371</v>
      </c>
      <c r="G10263">
        <v>2</v>
      </c>
      <c r="H10263" s="114" t="s">
        <v>1648</v>
      </c>
      <c r="I10263">
        <v>7352546</v>
      </c>
    </row>
    <row r="10264" spans="1:9" x14ac:dyDescent="0.25">
      <c r="A10264" s="114" t="s">
        <v>2176</v>
      </c>
      <c r="B10264">
        <v>570</v>
      </c>
      <c r="C10264" s="114" t="s">
        <v>53</v>
      </c>
      <c r="D10264" s="114" t="s">
        <v>1555</v>
      </c>
      <c r="E10264" s="115">
        <v>44881</v>
      </c>
      <c r="F10264" s="192">
        <v>0.76416666666666666</v>
      </c>
      <c r="G10264">
        <v>2</v>
      </c>
      <c r="H10264" s="114" t="s">
        <v>1556</v>
      </c>
      <c r="I10264">
        <v>5501185</v>
      </c>
    </row>
    <row r="10265" spans="1:9" x14ac:dyDescent="0.25">
      <c r="A10265" s="114" t="s">
        <v>2176</v>
      </c>
      <c r="B10265">
        <v>571</v>
      </c>
      <c r="C10265" s="114" t="s">
        <v>53</v>
      </c>
      <c r="D10265" s="114" t="s">
        <v>965</v>
      </c>
      <c r="E10265" s="115">
        <v>44881</v>
      </c>
      <c r="F10265" s="192">
        <v>0.76422453703703708</v>
      </c>
      <c r="G10265">
        <v>2</v>
      </c>
      <c r="H10265" s="114" t="s">
        <v>966</v>
      </c>
      <c r="I10265">
        <v>2856165</v>
      </c>
    </row>
    <row r="10266" spans="1:9" x14ac:dyDescent="0.25">
      <c r="A10266" s="114" t="s">
        <v>2176</v>
      </c>
      <c r="B10266">
        <v>572</v>
      </c>
      <c r="C10266" s="114" t="s">
        <v>53</v>
      </c>
      <c r="D10266" s="114" t="s">
        <v>568</v>
      </c>
      <c r="E10266" s="115">
        <v>44881</v>
      </c>
      <c r="F10266" s="192">
        <v>0.76429398148148153</v>
      </c>
      <c r="G10266">
        <v>2</v>
      </c>
      <c r="H10266" s="114" t="s">
        <v>569</v>
      </c>
      <c r="I10266">
        <v>5447295</v>
      </c>
    </row>
    <row r="10267" spans="1:9" x14ac:dyDescent="0.25">
      <c r="A10267" s="114" t="s">
        <v>2176</v>
      </c>
      <c r="B10267">
        <v>573</v>
      </c>
      <c r="C10267" s="114" t="s">
        <v>53</v>
      </c>
      <c r="D10267" s="114" t="s">
        <v>976</v>
      </c>
      <c r="E10267" s="115">
        <v>44881</v>
      </c>
      <c r="F10267" s="192">
        <v>0.76435185185185184</v>
      </c>
      <c r="G10267">
        <v>2</v>
      </c>
      <c r="H10267" s="114" t="s">
        <v>977</v>
      </c>
      <c r="I10267">
        <v>5501030</v>
      </c>
    </row>
    <row r="10268" spans="1:9" x14ac:dyDescent="0.25">
      <c r="A10268" s="114" t="s">
        <v>2176</v>
      </c>
      <c r="B10268">
        <v>574</v>
      </c>
      <c r="C10268" s="114" t="s">
        <v>53</v>
      </c>
      <c r="D10268" s="114" t="s">
        <v>384</v>
      </c>
      <c r="E10268" s="115">
        <v>44881</v>
      </c>
      <c r="F10268" s="192">
        <v>0.76442129629629629</v>
      </c>
      <c r="G10268">
        <v>2</v>
      </c>
      <c r="H10268" s="114" t="s">
        <v>385</v>
      </c>
      <c r="I10268"/>
    </row>
    <row r="10269" spans="1:9" x14ac:dyDescent="0.25">
      <c r="A10269" s="114" t="s">
        <v>2176</v>
      </c>
      <c r="B10269">
        <v>575</v>
      </c>
      <c r="C10269" s="114" t="s">
        <v>53</v>
      </c>
      <c r="D10269" s="114" t="s">
        <v>2107</v>
      </c>
      <c r="E10269" s="115">
        <v>44881</v>
      </c>
      <c r="F10269" s="192">
        <v>0.76447916666666671</v>
      </c>
      <c r="G10269">
        <v>2</v>
      </c>
      <c r="H10269" s="114" t="s">
        <v>2108</v>
      </c>
      <c r="I10269">
        <v>14930531</v>
      </c>
    </row>
    <row r="10270" spans="1:9" x14ac:dyDescent="0.25">
      <c r="A10270" s="114" t="s">
        <v>2176</v>
      </c>
      <c r="B10270">
        <v>576</v>
      </c>
      <c r="C10270" s="114" t="s">
        <v>53</v>
      </c>
      <c r="D10270" s="114" t="s">
        <v>570</v>
      </c>
      <c r="E10270" s="115">
        <v>44881</v>
      </c>
      <c r="F10270" s="192">
        <v>0.76548611111111109</v>
      </c>
      <c r="G10270">
        <v>2</v>
      </c>
      <c r="H10270" s="114" t="s">
        <v>571</v>
      </c>
      <c r="I10270">
        <v>5445295</v>
      </c>
    </row>
    <row r="10271" spans="1:9" x14ac:dyDescent="0.25">
      <c r="A10271" s="114" t="s">
        <v>2176</v>
      </c>
      <c r="B10271">
        <v>577</v>
      </c>
      <c r="C10271" s="114" t="s">
        <v>53</v>
      </c>
      <c r="D10271" s="114" t="s">
        <v>266</v>
      </c>
      <c r="E10271" s="115">
        <v>44881</v>
      </c>
      <c r="F10271" s="192">
        <v>0.76555555555555554</v>
      </c>
      <c r="G10271">
        <v>2</v>
      </c>
      <c r="H10271" s="114" t="s">
        <v>267</v>
      </c>
      <c r="I10271">
        <v>2024832</v>
      </c>
    </row>
    <row r="10272" spans="1:9" x14ac:dyDescent="0.25">
      <c r="A10272" s="114" t="s">
        <v>2176</v>
      </c>
      <c r="B10272">
        <v>578</v>
      </c>
      <c r="C10272" s="114" t="s">
        <v>53</v>
      </c>
      <c r="D10272" s="114" t="s">
        <v>1642</v>
      </c>
      <c r="E10272" s="115">
        <v>44881</v>
      </c>
      <c r="F10272" s="192">
        <v>0.76561342592592596</v>
      </c>
      <c r="G10272">
        <v>2</v>
      </c>
      <c r="H10272" s="114" t="s">
        <v>1643</v>
      </c>
      <c r="I10272">
        <v>15010513</v>
      </c>
    </row>
    <row r="10273" spans="1:9" x14ac:dyDescent="0.25">
      <c r="A10273" s="114" t="s">
        <v>2176</v>
      </c>
      <c r="B10273">
        <v>579</v>
      </c>
      <c r="C10273" s="114" t="s">
        <v>53</v>
      </c>
      <c r="D10273" s="114" t="s">
        <v>1211</v>
      </c>
      <c r="E10273" s="115">
        <v>44881</v>
      </c>
      <c r="F10273" s="192">
        <v>0.76590277777777782</v>
      </c>
      <c r="G10273">
        <v>2</v>
      </c>
      <c r="H10273" s="114" t="s">
        <v>1212</v>
      </c>
      <c r="I10273"/>
    </row>
    <row r="10274" spans="1:9" x14ac:dyDescent="0.25">
      <c r="A10274" s="114" t="s">
        <v>2176</v>
      </c>
      <c r="B10274">
        <v>580</v>
      </c>
      <c r="C10274" s="114" t="s">
        <v>53</v>
      </c>
      <c r="D10274" s="114" t="s">
        <v>1029</v>
      </c>
      <c r="E10274" s="115">
        <v>44881</v>
      </c>
      <c r="F10274" s="192">
        <v>0.76597222222222228</v>
      </c>
      <c r="G10274">
        <v>2</v>
      </c>
      <c r="H10274" s="114" t="s">
        <v>1030</v>
      </c>
      <c r="I10274">
        <v>14823920</v>
      </c>
    </row>
    <row r="10275" spans="1:9" x14ac:dyDescent="0.25">
      <c r="A10275" s="114" t="s">
        <v>2176</v>
      </c>
      <c r="B10275">
        <v>581</v>
      </c>
      <c r="C10275" s="114" t="s">
        <v>53</v>
      </c>
      <c r="D10275" s="114" t="s">
        <v>935</v>
      </c>
      <c r="E10275" s="115">
        <v>44881</v>
      </c>
      <c r="F10275" s="192">
        <v>0.76604166666666662</v>
      </c>
      <c r="G10275">
        <v>2</v>
      </c>
      <c r="H10275" s="114" t="s">
        <v>936</v>
      </c>
      <c r="I10275">
        <v>15027063</v>
      </c>
    </row>
    <row r="10276" spans="1:9" x14ac:dyDescent="0.25">
      <c r="A10276" s="114" t="s">
        <v>2176</v>
      </c>
      <c r="B10276">
        <v>582</v>
      </c>
      <c r="C10276" s="114" t="s">
        <v>53</v>
      </c>
      <c r="D10276" s="114" t="s">
        <v>1213</v>
      </c>
      <c r="E10276" s="115">
        <v>44881</v>
      </c>
      <c r="F10276" s="192">
        <v>0.76611111111111108</v>
      </c>
      <c r="G10276">
        <v>2</v>
      </c>
      <c r="H10276" s="114" t="s">
        <v>1214</v>
      </c>
      <c r="I10276"/>
    </row>
    <row r="10277" spans="1:9" x14ac:dyDescent="0.25">
      <c r="A10277" s="114" t="s">
        <v>2176</v>
      </c>
      <c r="B10277">
        <v>583</v>
      </c>
      <c r="C10277" s="114" t="s">
        <v>53</v>
      </c>
      <c r="D10277" s="114" t="s">
        <v>913</v>
      </c>
      <c r="E10277" s="115">
        <v>44881</v>
      </c>
      <c r="F10277" s="192">
        <v>0.76619212962962968</v>
      </c>
      <c r="G10277">
        <v>2</v>
      </c>
      <c r="H10277" s="114" t="s">
        <v>914</v>
      </c>
      <c r="I10277">
        <v>2642792</v>
      </c>
    </row>
    <row r="10278" spans="1:9" x14ac:dyDescent="0.25">
      <c r="A10278" s="114" t="s">
        <v>2176</v>
      </c>
      <c r="B10278">
        <v>584</v>
      </c>
      <c r="C10278" s="114" t="s">
        <v>53</v>
      </c>
      <c r="D10278" s="114" t="s">
        <v>959</v>
      </c>
      <c r="E10278" s="115">
        <v>44881</v>
      </c>
      <c r="F10278" s="192">
        <v>0.76626157407407403</v>
      </c>
      <c r="G10278">
        <v>2</v>
      </c>
      <c r="H10278" s="114" t="s">
        <v>960</v>
      </c>
      <c r="I10278">
        <v>5468370</v>
      </c>
    </row>
    <row r="10279" spans="1:9" x14ac:dyDescent="0.25">
      <c r="A10279" s="114" t="s">
        <v>2176</v>
      </c>
      <c r="B10279">
        <v>585</v>
      </c>
      <c r="C10279" s="114" t="s">
        <v>53</v>
      </c>
      <c r="D10279" s="114" t="s">
        <v>980</v>
      </c>
      <c r="E10279" s="115">
        <v>44881</v>
      </c>
      <c r="F10279" s="192">
        <v>0.76634259259259263</v>
      </c>
      <c r="G10279">
        <v>2</v>
      </c>
      <c r="H10279" s="114" t="s">
        <v>981</v>
      </c>
      <c r="I10279">
        <v>5613463</v>
      </c>
    </row>
    <row r="10280" spans="1:9" x14ac:dyDescent="0.25">
      <c r="A10280" s="114" t="s">
        <v>2176</v>
      </c>
      <c r="B10280">
        <v>586</v>
      </c>
      <c r="C10280" s="114" t="s">
        <v>53</v>
      </c>
      <c r="D10280" s="114" t="s">
        <v>1737</v>
      </c>
      <c r="E10280" s="115">
        <v>44881</v>
      </c>
      <c r="F10280" s="192">
        <v>0.76645833333333335</v>
      </c>
      <c r="G10280">
        <v>2</v>
      </c>
      <c r="H10280" s="114" t="s">
        <v>1738</v>
      </c>
      <c r="I10280">
        <v>2048554</v>
      </c>
    </row>
    <row r="10281" spans="1:9" x14ac:dyDescent="0.25">
      <c r="A10281" s="114" t="s">
        <v>2176</v>
      </c>
      <c r="B10281">
        <v>587</v>
      </c>
      <c r="C10281" s="114" t="s">
        <v>53</v>
      </c>
      <c r="D10281" s="114" t="s">
        <v>1778</v>
      </c>
      <c r="E10281" s="115">
        <v>44881</v>
      </c>
      <c r="F10281" s="192">
        <v>0.76655092592592589</v>
      </c>
      <c r="G10281">
        <v>2</v>
      </c>
      <c r="H10281" s="114" t="s">
        <v>1779</v>
      </c>
      <c r="I10281">
        <v>6691922</v>
      </c>
    </row>
    <row r="10282" spans="1:9" x14ac:dyDescent="0.25">
      <c r="A10282" s="114" t="s">
        <v>2176</v>
      </c>
      <c r="B10282">
        <v>588</v>
      </c>
      <c r="C10282" s="114" t="s">
        <v>53</v>
      </c>
      <c r="D10282" s="114" t="s">
        <v>1523</v>
      </c>
      <c r="E10282" s="115">
        <v>44881</v>
      </c>
      <c r="F10282" s="192">
        <v>0.76664351851851853</v>
      </c>
      <c r="G10282">
        <v>2</v>
      </c>
      <c r="H10282" s="114" t="s">
        <v>1524</v>
      </c>
      <c r="I10282">
        <v>5511104</v>
      </c>
    </row>
    <row r="10283" spans="1:9" x14ac:dyDescent="0.25">
      <c r="A10283" s="114" t="s">
        <v>2176</v>
      </c>
      <c r="B10283">
        <v>589</v>
      </c>
      <c r="C10283" s="114" t="s">
        <v>21</v>
      </c>
      <c r="D10283" s="114" t="s">
        <v>1456</v>
      </c>
      <c r="E10283" s="115">
        <v>44881</v>
      </c>
      <c r="F10283" s="192">
        <v>0.76674768518518521</v>
      </c>
      <c r="G10283">
        <v>2</v>
      </c>
      <c r="H10283" s="114" t="s">
        <v>1457</v>
      </c>
      <c r="I10283"/>
    </row>
    <row r="10284" spans="1:9" x14ac:dyDescent="0.25">
      <c r="A10284" s="114" t="s">
        <v>2176</v>
      </c>
      <c r="B10284">
        <v>590</v>
      </c>
      <c r="C10284" s="114" t="s">
        <v>21</v>
      </c>
      <c r="D10284" s="114" t="s">
        <v>601</v>
      </c>
      <c r="E10284" s="115">
        <v>44881</v>
      </c>
      <c r="F10284" s="192">
        <v>0.76681712962962967</v>
      </c>
      <c r="G10284">
        <v>2</v>
      </c>
      <c r="H10284" s="114" t="s">
        <v>21</v>
      </c>
      <c r="I10284"/>
    </row>
    <row r="10285" spans="1:9" x14ac:dyDescent="0.25">
      <c r="A10285" s="114" t="s">
        <v>2176</v>
      </c>
      <c r="B10285">
        <v>591</v>
      </c>
      <c r="C10285" s="114" t="s">
        <v>53</v>
      </c>
      <c r="D10285" s="114" t="s">
        <v>1774</v>
      </c>
      <c r="E10285" s="115">
        <v>44881</v>
      </c>
      <c r="F10285" s="192">
        <v>0.76723379629629629</v>
      </c>
      <c r="G10285">
        <v>2</v>
      </c>
      <c r="H10285" s="114" t="s">
        <v>1775</v>
      </c>
      <c r="I10285"/>
    </row>
    <row r="10286" spans="1:9" x14ac:dyDescent="0.25">
      <c r="A10286" s="114" t="s">
        <v>2176</v>
      </c>
      <c r="B10286">
        <v>592</v>
      </c>
      <c r="C10286" s="114" t="s">
        <v>53</v>
      </c>
      <c r="D10286" s="114" t="s">
        <v>1735</v>
      </c>
      <c r="E10286" s="115">
        <v>44881</v>
      </c>
      <c r="F10286" s="192">
        <v>0.76730324074074074</v>
      </c>
      <c r="G10286">
        <v>2</v>
      </c>
      <c r="H10286" s="114" t="s">
        <v>1736</v>
      </c>
      <c r="I10286"/>
    </row>
    <row r="10287" spans="1:9" x14ac:dyDescent="0.25">
      <c r="A10287" s="114" t="s">
        <v>2176</v>
      </c>
      <c r="B10287">
        <v>593</v>
      </c>
      <c r="C10287" s="114" t="s">
        <v>53</v>
      </c>
      <c r="D10287" s="114" t="s">
        <v>951</v>
      </c>
      <c r="E10287" s="115">
        <v>44881</v>
      </c>
      <c r="F10287" s="192">
        <v>0.76758101851851857</v>
      </c>
      <c r="G10287">
        <v>2</v>
      </c>
      <c r="H10287" s="114" t="s">
        <v>952</v>
      </c>
      <c r="I10287">
        <v>5031031</v>
      </c>
    </row>
    <row r="10288" spans="1:9" x14ac:dyDescent="0.25">
      <c r="A10288" s="114" t="s">
        <v>2176</v>
      </c>
      <c r="B10288">
        <v>594</v>
      </c>
      <c r="C10288" s="114" t="s">
        <v>53</v>
      </c>
      <c r="D10288" s="114" t="s">
        <v>1119</v>
      </c>
      <c r="E10288" s="115">
        <v>44881</v>
      </c>
      <c r="F10288" s="192">
        <v>0.76788194444444446</v>
      </c>
      <c r="G10288">
        <v>2</v>
      </c>
      <c r="H10288" s="114" t="s">
        <v>1120</v>
      </c>
      <c r="I10288">
        <v>2151827</v>
      </c>
    </row>
    <row r="10289" spans="1:9" x14ac:dyDescent="0.25">
      <c r="A10289" s="114" t="s">
        <v>2176</v>
      </c>
      <c r="B10289">
        <v>595</v>
      </c>
      <c r="C10289" s="114" t="s">
        <v>53</v>
      </c>
      <c r="D10289" s="114" t="s">
        <v>710</v>
      </c>
      <c r="E10289" s="115">
        <v>44881</v>
      </c>
      <c r="F10289" s="192">
        <v>0.767974537037037</v>
      </c>
      <c r="G10289">
        <v>2</v>
      </c>
      <c r="H10289" s="114" t="s">
        <v>711</v>
      </c>
      <c r="I10289">
        <v>5445303</v>
      </c>
    </row>
    <row r="10290" spans="1:9" x14ac:dyDescent="0.25">
      <c r="A10290" s="114" t="s">
        <v>2176</v>
      </c>
      <c r="B10290">
        <v>596</v>
      </c>
      <c r="C10290" s="114" t="s">
        <v>53</v>
      </c>
      <c r="D10290" s="114" t="s">
        <v>1764</v>
      </c>
      <c r="E10290" s="115">
        <v>44881</v>
      </c>
      <c r="F10290" s="192">
        <v>0.76804398148148145</v>
      </c>
      <c r="G10290">
        <v>2</v>
      </c>
      <c r="H10290" s="114" t="s">
        <v>1765</v>
      </c>
      <c r="I10290">
        <v>2049480</v>
      </c>
    </row>
    <row r="10291" spans="1:9" x14ac:dyDescent="0.25">
      <c r="A10291" s="114" t="s">
        <v>2176</v>
      </c>
      <c r="B10291">
        <v>597</v>
      </c>
      <c r="C10291" s="114" t="s">
        <v>53</v>
      </c>
      <c r="D10291" s="114" t="s">
        <v>526</v>
      </c>
      <c r="E10291" s="115">
        <v>44881</v>
      </c>
      <c r="F10291" s="192">
        <v>0.76810185185185187</v>
      </c>
      <c r="G10291">
        <v>2</v>
      </c>
      <c r="H10291" s="114" t="s">
        <v>527</v>
      </c>
      <c r="I10291"/>
    </row>
    <row r="10292" spans="1:9" x14ac:dyDescent="0.25">
      <c r="A10292" s="114" t="s">
        <v>2176</v>
      </c>
      <c r="B10292">
        <v>598</v>
      </c>
      <c r="C10292" s="114" t="s">
        <v>53</v>
      </c>
      <c r="D10292" s="114" t="s">
        <v>933</v>
      </c>
      <c r="E10292" s="115">
        <v>44881</v>
      </c>
      <c r="F10292" s="192">
        <v>0.76817129629629632</v>
      </c>
      <c r="G10292">
        <v>2</v>
      </c>
      <c r="H10292" s="114" t="s">
        <v>934</v>
      </c>
      <c r="I10292">
        <v>14929376</v>
      </c>
    </row>
    <row r="10293" spans="1:9" x14ac:dyDescent="0.25">
      <c r="A10293" s="114" t="s">
        <v>2176</v>
      </c>
      <c r="B10293">
        <v>599</v>
      </c>
      <c r="C10293" s="114" t="s">
        <v>53</v>
      </c>
      <c r="D10293" s="114" t="s">
        <v>1669</v>
      </c>
      <c r="E10293" s="115">
        <v>44881</v>
      </c>
      <c r="F10293" s="192">
        <v>0.76822916666666663</v>
      </c>
      <c r="G10293">
        <v>2</v>
      </c>
      <c r="H10293" s="114" t="s">
        <v>1670</v>
      </c>
      <c r="I10293"/>
    </row>
    <row r="10294" spans="1:9" x14ac:dyDescent="0.25">
      <c r="A10294" s="114" t="s">
        <v>2176</v>
      </c>
      <c r="B10294">
        <v>600</v>
      </c>
      <c r="C10294" s="114" t="s">
        <v>53</v>
      </c>
      <c r="D10294" s="114" t="s">
        <v>883</v>
      </c>
      <c r="E10294" s="115">
        <v>44881</v>
      </c>
      <c r="F10294" s="192">
        <v>0.76829861111111108</v>
      </c>
      <c r="G10294">
        <v>2</v>
      </c>
      <c r="H10294" s="114" t="s">
        <v>884</v>
      </c>
      <c r="I10294"/>
    </row>
    <row r="10295" spans="1:9" x14ac:dyDescent="0.25">
      <c r="A10295" s="114" t="s">
        <v>2176</v>
      </c>
      <c r="B10295">
        <v>601</v>
      </c>
      <c r="C10295" s="114" t="s">
        <v>53</v>
      </c>
      <c r="D10295" s="114" t="s">
        <v>1952</v>
      </c>
      <c r="E10295" s="115">
        <v>44881</v>
      </c>
      <c r="F10295" s="192">
        <v>0.76837962962962958</v>
      </c>
      <c r="G10295">
        <v>2</v>
      </c>
      <c r="H10295" s="114" t="s">
        <v>1953</v>
      </c>
      <c r="I10295"/>
    </row>
    <row r="10296" spans="1:9" x14ac:dyDescent="0.25">
      <c r="A10296" s="114" t="s">
        <v>2176</v>
      </c>
      <c r="B10296">
        <v>602</v>
      </c>
      <c r="C10296" s="114" t="s">
        <v>53</v>
      </c>
      <c r="D10296" s="114" t="s">
        <v>793</v>
      </c>
      <c r="E10296" s="115">
        <v>44881</v>
      </c>
      <c r="F10296" s="192">
        <v>0.76844907407407403</v>
      </c>
      <c r="G10296">
        <v>2</v>
      </c>
      <c r="H10296" s="114" t="s">
        <v>794</v>
      </c>
      <c r="I10296"/>
    </row>
    <row r="10297" spans="1:9" x14ac:dyDescent="0.25">
      <c r="A10297" s="114" t="s">
        <v>2176</v>
      </c>
      <c r="B10297">
        <v>603</v>
      </c>
      <c r="C10297" s="114" t="s">
        <v>53</v>
      </c>
      <c r="D10297" s="114" t="s">
        <v>1008</v>
      </c>
      <c r="E10297" s="115">
        <v>44881</v>
      </c>
      <c r="F10297" s="192">
        <v>0.76850694444444445</v>
      </c>
      <c r="G10297">
        <v>2</v>
      </c>
      <c r="H10297" s="114" t="s">
        <v>1009</v>
      </c>
      <c r="I10297"/>
    </row>
    <row r="10298" spans="1:9" x14ac:dyDescent="0.25">
      <c r="A10298" s="114" t="s">
        <v>2176</v>
      </c>
      <c r="B10298">
        <v>604</v>
      </c>
      <c r="C10298" s="114" t="s">
        <v>53</v>
      </c>
      <c r="D10298" s="114" t="s">
        <v>1010</v>
      </c>
      <c r="E10298" s="115">
        <v>44881</v>
      </c>
      <c r="F10298" s="192">
        <v>0.76857638888888891</v>
      </c>
      <c r="G10298">
        <v>2</v>
      </c>
      <c r="H10298" s="114" t="s">
        <v>1011</v>
      </c>
      <c r="I10298"/>
    </row>
    <row r="10299" spans="1:9" x14ac:dyDescent="0.25">
      <c r="A10299" s="114" t="s">
        <v>2176</v>
      </c>
      <c r="B10299">
        <v>605</v>
      </c>
      <c r="C10299" s="114" t="s">
        <v>52</v>
      </c>
      <c r="D10299" s="114" t="s">
        <v>1954</v>
      </c>
      <c r="E10299" s="115">
        <v>44881</v>
      </c>
      <c r="F10299" s="192">
        <v>0.76878472222222227</v>
      </c>
      <c r="G10299">
        <v>2</v>
      </c>
      <c r="H10299" s="114" t="s">
        <v>1955</v>
      </c>
      <c r="I10299">
        <v>6709541</v>
      </c>
    </row>
    <row r="10300" spans="1:9" x14ac:dyDescent="0.25">
      <c r="A10300" s="114" t="s">
        <v>2176</v>
      </c>
      <c r="B10300">
        <v>606</v>
      </c>
      <c r="C10300" s="114" t="s">
        <v>53</v>
      </c>
      <c r="D10300" s="114" t="s">
        <v>1729</v>
      </c>
      <c r="E10300" s="115">
        <v>44881</v>
      </c>
      <c r="F10300" s="192">
        <v>0.76886574074074077</v>
      </c>
      <c r="G10300">
        <v>2</v>
      </c>
      <c r="H10300" s="114" t="s">
        <v>1730</v>
      </c>
      <c r="I10300"/>
    </row>
    <row r="10301" spans="1:9" x14ac:dyDescent="0.25">
      <c r="A10301" s="114" t="s">
        <v>2176</v>
      </c>
      <c r="B10301">
        <v>607</v>
      </c>
      <c r="C10301" s="114" t="s">
        <v>53</v>
      </c>
      <c r="D10301" s="114" t="s">
        <v>639</v>
      </c>
      <c r="E10301" s="115">
        <v>44881</v>
      </c>
      <c r="F10301" s="192">
        <v>0.76906249999999998</v>
      </c>
      <c r="G10301">
        <v>2</v>
      </c>
      <c r="H10301" s="114" t="s">
        <v>640</v>
      </c>
      <c r="I10301">
        <v>4838258</v>
      </c>
    </row>
    <row r="10302" spans="1:9" x14ac:dyDescent="0.25">
      <c r="A10302" s="114" t="s">
        <v>2176</v>
      </c>
      <c r="B10302">
        <v>608</v>
      </c>
      <c r="C10302" s="114" t="s">
        <v>53</v>
      </c>
      <c r="D10302" s="114" t="s">
        <v>1849</v>
      </c>
      <c r="E10302" s="115">
        <v>44881</v>
      </c>
      <c r="F10302" s="192">
        <v>0.76913194444444444</v>
      </c>
      <c r="G10302">
        <v>2</v>
      </c>
      <c r="H10302" s="114" t="s">
        <v>1850</v>
      </c>
      <c r="I10302">
        <v>2664421</v>
      </c>
    </row>
    <row r="10303" spans="1:9" x14ac:dyDescent="0.25">
      <c r="A10303" s="114" t="s">
        <v>2176</v>
      </c>
      <c r="B10303">
        <v>609</v>
      </c>
      <c r="C10303" s="114" t="s">
        <v>53</v>
      </c>
      <c r="D10303" s="114" t="s">
        <v>1019</v>
      </c>
      <c r="E10303" s="115">
        <v>44881</v>
      </c>
      <c r="F10303" s="192">
        <v>0.76918981481481485</v>
      </c>
      <c r="G10303">
        <v>2</v>
      </c>
      <c r="H10303" s="114" t="s">
        <v>1020</v>
      </c>
      <c r="I10303">
        <v>4841171</v>
      </c>
    </row>
    <row r="10304" spans="1:9" x14ac:dyDescent="0.25">
      <c r="A10304" s="114" t="s">
        <v>2176</v>
      </c>
      <c r="B10304">
        <v>610</v>
      </c>
      <c r="C10304" s="114" t="s">
        <v>53</v>
      </c>
      <c r="D10304" s="114" t="s">
        <v>1072</v>
      </c>
      <c r="E10304" s="115">
        <v>44881</v>
      </c>
      <c r="F10304" s="192">
        <v>0.76927083333333335</v>
      </c>
      <c r="G10304">
        <v>2</v>
      </c>
      <c r="H10304" s="114" t="s">
        <v>1073</v>
      </c>
      <c r="I10304">
        <v>4866995</v>
      </c>
    </row>
    <row r="10305" spans="1:9" x14ac:dyDescent="0.25">
      <c r="A10305" s="114" t="s">
        <v>2176</v>
      </c>
      <c r="B10305">
        <v>611</v>
      </c>
      <c r="C10305" s="114" t="s">
        <v>53</v>
      </c>
      <c r="D10305" s="114" t="s">
        <v>276</v>
      </c>
      <c r="E10305" s="115">
        <v>44881</v>
      </c>
      <c r="F10305" s="192">
        <v>0.76937500000000003</v>
      </c>
      <c r="G10305">
        <v>2</v>
      </c>
      <c r="H10305" s="114" t="s">
        <v>277</v>
      </c>
      <c r="I10305">
        <v>14964941</v>
      </c>
    </row>
    <row r="10306" spans="1:9" x14ac:dyDescent="0.25">
      <c r="A10306" s="114" t="s">
        <v>2176</v>
      </c>
      <c r="B10306">
        <v>612</v>
      </c>
      <c r="C10306" s="114" t="s">
        <v>53</v>
      </c>
      <c r="D10306" s="114" t="s">
        <v>1622</v>
      </c>
      <c r="E10306" s="115">
        <v>44881</v>
      </c>
      <c r="F10306" s="192">
        <v>0.76944444444444449</v>
      </c>
      <c r="G10306">
        <v>2</v>
      </c>
      <c r="H10306" s="114" t="s">
        <v>1623</v>
      </c>
      <c r="I10306">
        <v>14967077</v>
      </c>
    </row>
    <row r="10307" spans="1:9" x14ac:dyDescent="0.25">
      <c r="A10307" s="114" t="s">
        <v>2176</v>
      </c>
      <c r="B10307">
        <v>613</v>
      </c>
      <c r="C10307" s="114" t="s">
        <v>52</v>
      </c>
      <c r="D10307" s="114" t="s">
        <v>1113</v>
      </c>
      <c r="E10307" s="115">
        <v>44881</v>
      </c>
      <c r="F10307" s="192">
        <v>0.76961805555555551</v>
      </c>
      <c r="G10307">
        <v>2</v>
      </c>
      <c r="H10307" s="114" t="s">
        <v>1114</v>
      </c>
      <c r="I10307">
        <v>8117362</v>
      </c>
    </row>
    <row r="10308" spans="1:9" x14ac:dyDescent="0.25">
      <c r="A10308" s="114" t="s">
        <v>2176</v>
      </c>
      <c r="B10308">
        <v>614</v>
      </c>
      <c r="C10308" s="114" t="s">
        <v>52</v>
      </c>
      <c r="D10308" s="114" t="s">
        <v>1002</v>
      </c>
      <c r="E10308" s="115">
        <v>44881</v>
      </c>
      <c r="F10308" s="192">
        <v>0.76967592592592593</v>
      </c>
      <c r="G10308">
        <v>2</v>
      </c>
      <c r="H10308" s="114" t="s">
        <v>1003</v>
      </c>
      <c r="I10308">
        <v>2718668</v>
      </c>
    </row>
    <row r="10309" spans="1:9" x14ac:dyDescent="0.25">
      <c r="A10309" s="114" t="s">
        <v>2176</v>
      </c>
      <c r="B10309">
        <v>615</v>
      </c>
      <c r="C10309" s="114" t="s">
        <v>53</v>
      </c>
      <c r="D10309" s="114" t="s">
        <v>1721</v>
      </c>
      <c r="E10309" s="115">
        <v>44881</v>
      </c>
      <c r="F10309" s="192">
        <v>0.76974537037037039</v>
      </c>
      <c r="G10309">
        <v>2</v>
      </c>
      <c r="H10309" s="114" t="s">
        <v>1722</v>
      </c>
      <c r="I10309"/>
    </row>
    <row r="10310" spans="1:9" x14ac:dyDescent="0.25">
      <c r="A10310" s="114" t="s">
        <v>2176</v>
      </c>
      <c r="B10310">
        <v>616</v>
      </c>
      <c r="C10310" s="114" t="s">
        <v>54</v>
      </c>
      <c r="D10310" s="114" t="s">
        <v>885</v>
      </c>
      <c r="E10310" s="115">
        <v>44881</v>
      </c>
      <c r="F10310" s="192">
        <v>0.76980324074074069</v>
      </c>
      <c r="G10310">
        <v>2</v>
      </c>
      <c r="H10310" s="114" t="s">
        <v>886</v>
      </c>
      <c r="I10310"/>
    </row>
    <row r="10311" spans="1:9" x14ac:dyDescent="0.25">
      <c r="A10311" s="114" t="s">
        <v>2176</v>
      </c>
      <c r="B10311">
        <v>617</v>
      </c>
      <c r="C10311" s="114" t="s">
        <v>53</v>
      </c>
      <c r="D10311" s="114" t="s">
        <v>2141</v>
      </c>
      <c r="E10311" s="115">
        <v>44881</v>
      </c>
      <c r="F10311" s="192">
        <v>0.76993055555555556</v>
      </c>
      <c r="G10311">
        <v>2</v>
      </c>
      <c r="H10311" s="114" t="s">
        <v>2142</v>
      </c>
      <c r="I10311"/>
    </row>
    <row r="10312" spans="1:9" x14ac:dyDescent="0.25">
      <c r="A10312" s="114" t="s">
        <v>2176</v>
      </c>
      <c r="B10312">
        <v>618</v>
      </c>
      <c r="C10312" s="114" t="s">
        <v>52</v>
      </c>
      <c r="D10312" s="114" t="s">
        <v>941</v>
      </c>
      <c r="E10312" s="115">
        <v>44881</v>
      </c>
      <c r="F10312" s="192">
        <v>0.77043981481481483</v>
      </c>
      <c r="G10312">
        <v>2</v>
      </c>
      <c r="H10312" s="114" t="s">
        <v>942</v>
      </c>
      <c r="I10312">
        <v>8118047</v>
      </c>
    </row>
    <row r="10313" spans="1:9" x14ac:dyDescent="0.25">
      <c r="A10313" s="114" t="s">
        <v>2176</v>
      </c>
      <c r="B10313">
        <v>619</v>
      </c>
      <c r="C10313" s="114" t="s">
        <v>52</v>
      </c>
      <c r="D10313" s="114" t="s">
        <v>1070</v>
      </c>
      <c r="E10313" s="115">
        <v>44881</v>
      </c>
      <c r="F10313" s="192">
        <v>0.77052083333333332</v>
      </c>
      <c r="G10313">
        <v>2</v>
      </c>
      <c r="H10313" s="114" t="s">
        <v>1071</v>
      </c>
      <c r="I10313">
        <v>6714974</v>
      </c>
    </row>
    <row r="10314" spans="1:9" x14ac:dyDescent="0.25">
      <c r="A10314" s="114" t="s">
        <v>2176</v>
      </c>
      <c r="B10314">
        <v>620</v>
      </c>
      <c r="C10314" s="114" t="s">
        <v>52</v>
      </c>
      <c r="D10314" s="114" t="s">
        <v>982</v>
      </c>
      <c r="E10314" s="115">
        <v>44881</v>
      </c>
      <c r="F10314" s="192">
        <v>0.77057870370370374</v>
      </c>
      <c r="G10314">
        <v>2</v>
      </c>
      <c r="H10314" s="114" t="s">
        <v>983</v>
      </c>
      <c r="I10314">
        <v>3639736</v>
      </c>
    </row>
    <row r="10315" spans="1:9" x14ac:dyDescent="0.25">
      <c r="A10315" s="114" t="s">
        <v>2176</v>
      </c>
      <c r="B10315">
        <v>621</v>
      </c>
      <c r="C10315" s="114" t="s">
        <v>53</v>
      </c>
      <c r="D10315" s="114" t="s">
        <v>1170</v>
      </c>
      <c r="E10315" s="115">
        <v>44881</v>
      </c>
      <c r="F10315" s="192">
        <v>0.77065972222222223</v>
      </c>
      <c r="G10315">
        <v>2</v>
      </c>
      <c r="H10315" s="114" t="s">
        <v>1171</v>
      </c>
      <c r="I10315"/>
    </row>
    <row r="10316" spans="1:9" x14ac:dyDescent="0.25">
      <c r="A10316" s="114" t="s">
        <v>2176</v>
      </c>
      <c r="B10316">
        <v>622</v>
      </c>
      <c r="C10316" s="114" t="s">
        <v>53</v>
      </c>
      <c r="D10316" s="114" t="s">
        <v>953</v>
      </c>
      <c r="E10316" s="115">
        <v>44881</v>
      </c>
      <c r="F10316" s="192">
        <v>0.77071759259259254</v>
      </c>
      <c r="G10316">
        <v>2</v>
      </c>
      <c r="H10316" s="114" t="s">
        <v>954</v>
      </c>
      <c r="I10316">
        <v>2025419</v>
      </c>
    </row>
    <row r="10317" spans="1:9" x14ac:dyDescent="0.25">
      <c r="A10317" s="114" t="s">
        <v>2176</v>
      </c>
      <c r="B10317">
        <v>623</v>
      </c>
      <c r="C10317" s="114" t="s">
        <v>53</v>
      </c>
      <c r="D10317" s="114" t="s">
        <v>1225</v>
      </c>
      <c r="E10317" s="115">
        <v>44881</v>
      </c>
      <c r="F10317" s="192">
        <v>0.77078703703703699</v>
      </c>
      <c r="G10317">
        <v>2</v>
      </c>
      <c r="H10317" s="114" t="s">
        <v>1226</v>
      </c>
      <c r="I10317">
        <v>14929369</v>
      </c>
    </row>
    <row r="10318" spans="1:9" x14ac:dyDescent="0.25">
      <c r="A10318" s="114" t="s">
        <v>2176</v>
      </c>
      <c r="B10318">
        <v>624</v>
      </c>
      <c r="C10318" s="114" t="s">
        <v>53</v>
      </c>
      <c r="D10318" s="114" t="s">
        <v>1044</v>
      </c>
      <c r="E10318" s="115">
        <v>44881</v>
      </c>
      <c r="F10318" s="192">
        <v>0.77114583333333331</v>
      </c>
      <c r="G10318">
        <v>2</v>
      </c>
      <c r="H10318" s="114" t="s">
        <v>1045</v>
      </c>
      <c r="I10318">
        <v>5597954</v>
      </c>
    </row>
    <row r="10319" spans="1:9" x14ac:dyDescent="0.25">
      <c r="A10319" s="114" t="s">
        <v>2176</v>
      </c>
      <c r="B10319">
        <v>625</v>
      </c>
      <c r="C10319" s="114" t="s">
        <v>53</v>
      </c>
      <c r="D10319" s="114" t="s">
        <v>1006</v>
      </c>
      <c r="E10319" s="115">
        <v>44881</v>
      </c>
      <c r="F10319" s="192">
        <v>0.77121527777777776</v>
      </c>
      <c r="G10319">
        <v>2</v>
      </c>
      <c r="H10319" s="114" t="s">
        <v>1007</v>
      </c>
      <c r="I10319">
        <v>6692095</v>
      </c>
    </row>
    <row r="10320" spans="1:9" x14ac:dyDescent="0.25">
      <c r="A10320" s="114" t="s">
        <v>2176</v>
      </c>
      <c r="B10320">
        <v>626</v>
      </c>
      <c r="C10320" s="114" t="s">
        <v>52</v>
      </c>
      <c r="D10320" s="114" t="s">
        <v>915</v>
      </c>
      <c r="E10320" s="115">
        <v>44881</v>
      </c>
      <c r="F10320" s="192">
        <v>0.77136574074074071</v>
      </c>
      <c r="G10320">
        <v>2</v>
      </c>
      <c r="H10320" s="114" t="s">
        <v>916</v>
      </c>
      <c r="I10320">
        <v>5348383</v>
      </c>
    </row>
    <row r="10321" spans="1:9" x14ac:dyDescent="0.25">
      <c r="A10321" s="114" t="s">
        <v>2176</v>
      </c>
      <c r="B10321">
        <v>627</v>
      </c>
      <c r="C10321" s="114" t="s">
        <v>53</v>
      </c>
      <c r="D10321" s="114" t="s">
        <v>1677</v>
      </c>
      <c r="E10321" s="115">
        <v>44881</v>
      </c>
      <c r="F10321" s="192">
        <v>0.77143518518518517</v>
      </c>
      <c r="G10321">
        <v>2</v>
      </c>
      <c r="H10321" s="114" t="s">
        <v>1678</v>
      </c>
      <c r="I10321">
        <v>2723383</v>
      </c>
    </row>
    <row r="10322" spans="1:9" x14ac:dyDescent="0.25">
      <c r="A10322" s="114" t="s">
        <v>2176</v>
      </c>
      <c r="B10322">
        <v>628</v>
      </c>
      <c r="C10322" s="114" t="s">
        <v>53</v>
      </c>
      <c r="D10322" s="114" t="s">
        <v>781</v>
      </c>
      <c r="E10322" s="115">
        <v>44881</v>
      </c>
      <c r="F10322" s="192">
        <v>0.77150462962962962</v>
      </c>
      <c r="G10322">
        <v>2</v>
      </c>
      <c r="H10322" s="114" t="s">
        <v>782</v>
      </c>
      <c r="I10322">
        <v>2856175</v>
      </c>
    </row>
    <row r="10323" spans="1:9" x14ac:dyDescent="0.25">
      <c r="A10323" s="114" t="s">
        <v>2176</v>
      </c>
      <c r="B10323">
        <v>629</v>
      </c>
      <c r="C10323" s="114" t="s">
        <v>52</v>
      </c>
      <c r="D10323" s="114" t="s">
        <v>1612</v>
      </c>
      <c r="E10323" s="115">
        <v>44881</v>
      </c>
      <c r="F10323" s="192">
        <v>0.77157407407407408</v>
      </c>
      <c r="G10323">
        <v>2</v>
      </c>
      <c r="H10323" s="114" t="s">
        <v>1613</v>
      </c>
      <c r="I10323">
        <v>14988801</v>
      </c>
    </row>
    <row r="10324" spans="1:9" x14ac:dyDescent="0.25">
      <c r="A10324" s="114" t="s">
        <v>2176</v>
      </c>
      <c r="B10324">
        <v>630</v>
      </c>
      <c r="C10324" s="114" t="s">
        <v>54</v>
      </c>
      <c r="D10324" s="114" t="s">
        <v>978</v>
      </c>
      <c r="E10324" s="115">
        <v>44881</v>
      </c>
      <c r="F10324" s="192">
        <v>0.77165509259259257</v>
      </c>
      <c r="G10324">
        <v>2</v>
      </c>
      <c r="H10324" s="114" t="s">
        <v>979</v>
      </c>
      <c r="I10324">
        <v>6713989</v>
      </c>
    </row>
    <row r="10325" spans="1:9" x14ac:dyDescent="0.25">
      <c r="A10325" s="114" t="s">
        <v>2176</v>
      </c>
      <c r="B10325">
        <v>631</v>
      </c>
      <c r="C10325" s="114" t="s">
        <v>53</v>
      </c>
      <c r="D10325" s="114" t="s">
        <v>909</v>
      </c>
      <c r="E10325" s="115">
        <v>44881</v>
      </c>
      <c r="F10325" s="192">
        <v>0.77172453703703703</v>
      </c>
      <c r="G10325">
        <v>2</v>
      </c>
      <c r="H10325" s="114" t="s">
        <v>910</v>
      </c>
      <c r="I10325">
        <v>5621863</v>
      </c>
    </row>
    <row r="10326" spans="1:9" x14ac:dyDescent="0.25">
      <c r="A10326" s="114" t="s">
        <v>2176</v>
      </c>
      <c r="B10326">
        <v>632</v>
      </c>
      <c r="C10326" s="114" t="s">
        <v>53</v>
      </c>
      <c r="D10326" s="114" t="s">
        <v>1569</v>
      </c>
      <c r="E10326" s="115">
        <v>44881</v>
      </c>
      <c r="F10326" s="192">
        <v>0.77178240740740744</v>
      </c>
      <c r="G10326">
        <v>2</v>
      </c>
      <c r="H10326" s="114" t="s">
        <v>1570</v>
      </c>
      <c r="I10326">
        <v>2713872</v>
      </c>
    </row>
    <row r="10327" spans="1:9" x14ac:dyDescent="0.25">
      <c r="A10327" s="114" t="s">
        <v>2176</v>
      </c>
      <c r="B10327">
        <v>633</v>
      </c>
      <c r="C10327" s="114" t="s">
        <v>53</v>
      </c>
      <c r="D10327" s="114" t="s">
        <v>963</v>
      </c>
      <c r="E10327" s="115">
        <v>44881</v>
      </c>
      <c r="F10327" s="192">
        <v>0.7718518518518519</v>
      </c>
      <c r="G10327">
        <v>2</v>
      </c>
      <c r="H10327" s="114" t="s">
        <v>964</v>
      </c>
      <c r="I10327">
        <v>14812395</v>
      </c>
    </row>
    <row r="10328" spans="1:9" x14ac:dyDescent="0.25">
      <c r="A10328" s="114" t="s">
        <v>2176</v>
      </c>
      <c r="B10328">
        <v>634</v>
      </c>
      <c r="C10328" s="114" t="s">
        <v>54</v>
      </c>
      <c r="D10328" s="114" t="s">
        <v>1185</v>
      </c>
      <c r="E10328" s="115">
        <v>44881</v>
      </c>
      <c r="F10328" s="192">
        <v>0.7720717592592593</v>
      </c>
      <c r="G10328">
        <v>2</v>
      </c>
      <c r="H10328" s="114" t="s">
        <v>1186</v>
      </c>
      <c r="I10328">
        <v>5411847</v>
      </c>
    </row>
    <row r="10329" spans="1:9" x14ac:dyDescent="0.25">
      <c r="A10329" s="114" t="s">
        <v>2176</v>
      </c>
      <c r="B10329">
        <v>635</v>
      </c>
      <c r="C10329" s="114" t="s">
        <v>53</v>
      </c>
      <c r="D10329" s="114" t="s">
        <v>957</v>
      </c>
      <c r="E10329" s="115">
        <v>44881</v>
      </c>
      <c r="F10329" s="192">
        <v>0.77214120370370365</v>
      </c>
      <c r="G10329">
        <v>2</v>
      </c>
      <c r="H10329" s="114" t="s">
        <v>958</v>
      </c>
      <c r="I10329">
        <v>4860969</v>
      </c>
    </row>
    <row r="10330" spans="1:9" x14ac:dyDescent="0.25">
      <c r="A10330" s="114" t="s">
        <v>2176</v>
      </c>
      <c r="B10330">
        <v>636</v>
      </c>
      <c r="C10330" s="114" t="s">
        <v>53</v>
      </c>
      <c r="D10330" s="114" t="s">
        <v>797</v>
      </c>
      <c r="E10330" s="115">
        <v>44881</v>
      </c>
      <c r="F10330" s="192">
        <v>0.77231481481481479</v>
      </c>
      <c r="G10330">
        <v>2</v>
      </c>
      <c r="H10330" s="114" t="s">
        <v>798</v>
      </c>
      <c r="I10330"/>
    </row>
    <row r="10331" spans="1:9" x14ac:dyDescent="0.25">
      <c r="A10331" s="114" t="s">
        <v>2176</v>
      </c>
      <c r="B10331">
        <v>637</v>
      </c>
      <c r="C10331" s="114" t="s">
        <v>53</v>
      </c>
      <c r="D10331" s="114" t="s">
        <v>561</v>
      </c>
      <c r="E10331" s="115">
        <v>44881</v>
      </c>
      <c r="F10331" s="192">
        <v>0.77238425925925924</v>
      </c>
      <c r="G10331">
        <v>2</v>
      </c>
      <c r="H10331" s="114" t="s">
        <v>562</v>
      </c>
      <c r="I10331">
        <v>5405139</v>
      </c>
    </row>
    <row r="10332" spans="1:9" x14ac:dyDescent="0.25">
      <c r="A10332" s="114" t="s">
        <v>2176</v>
      </c>
      <c r="B10332">
        <v>638</v>
      </c>
      <c r="C10332" s="114" t="s">
        <v>54</v>
      </c>
      <c r="D10332" s="114" t="s">
        <v>799</v>
      </c>
      <c r="E10332" s="115">
        <v>44881</v>
      </c>
      <c r="F10332" s="192">
        <v>0.77277777777777779</v>
      </c>
      <c r="G10332">
        <v>2</v>
      </c>
      <c r="H10332" s="114" t="s">
        <v>800</v>
      </c>
      <c r="I10332">
        <v>6713817</v>
      </c>
    </row>
    <row r="10333" spans="1:9" x14ac:dyDescent="0.25">
      <c r="A10333" s="114" t="s">
        <v>2176</v>
      </c>
      <c r="B10333">
        <v>639</v>
      </c>
      <c r="C10333" s="114" t="s">
        <v>52</v>
      </c>
      <c r="D10333" s="114" t="s">
        <v>1929</v>
      </c>
      <c r="E10333" s="115">
        <v>44881</v>
      </c>
      <c r="F10333" s="192">
        <v>0.77288194444444447</v>
      </c>
      <c r="G10333">
        <v>2</v>
      </c>
      <c r="H10333" s="114" t="s">
        <v>1930</v>
      </c>
      <c r="I10333">
        <v>5387631</v>
      </c>
    </row>
    <row r="10334" spans="1:9" x14ac:dyDescent="0.25">
      <c r="A10334" s="114" t="s">
        <v>2176</v>
      </c>
      <c r="B10334">
        <v>640</v>
      </c>
      <c r="C10334" s="114" t="s">
        <v>53</v>
      </c>
      <c r="D10334" s="114" t="s">
        <v>565</v>
      </c>
      <c r="E10334" s="115">
        <v>44881</v>
      </c>
      <c r="F10334" s="192">
        <v>0.77312499999999995</v>
      </c>
      <c r="G10334">
        <v>2</v>
      </c>
      <c r="H10334" s="114" t="s">
        <v>566</v>
      </c>
      <c r="I10334"/>
    </row>
    <row r="10335" spans="1:9" x14ac:dyDescent="0.25">
      <c r="A10335" s="114" t="s">
        <v>2176</v>
      </c>
      <c r="B10335">
        <v>641</v>
      </c>
      <c r="C10335" s="114" t="s">
        <v>52</v>
      </c>
      <c r="D10335" s="114" t="s">
        <v>1681</v>
      </c>
      <c r="E10335" s="115">
        <v>44881</v>
      </c>
      <c r="F10335" s="192">
        <v>0.77319444444444441</v>
      </c>
      <c r="G10335">
        <v>2</v>
      </c>
      <c r="H10335" s="114" t="s">
        <v>1682</v>
      </c>
      <c r="I10335">
        <v>3400436</v>
      </c>
    </row>
    <row r="10336" spans="1:9" x14ac:dyDescent="0.25">
      <c r="A10336" s="114" t="s">
        <v>2176</v>
      </c>
      <c r="B10336">
        <v>642</v>
      </c>
      <c r="C10336" s="114" t="s">
        <v>56</v>
      </c>
      <c r="D10336" s="114" t="s">
        <v>859</v>
      </c>
      <c r="E10336" s="115">
        <v>44881</v>
      </c>
      <c r="F10336" s="192">
        <v>0.77325231481481482</v>
      </c>
      <c r="G10336">
        <v>2</v>
      </c>
      <c r="H10336" s="114" t="s">
        <v>860</v>
      </c>
      <c r="I10336"/>
    </row>
    <row r="10337" spans="1:9" x14ac:dyDescent="0.25">
      <c r="A10337" s="114" t="s">
        <v>2176</v>
      </c>
      <c r="B10337">
        <v>643</v>
      </c>
      <c r="C10337" s="114" t="s">
        <v>53</v>
      </c>
      <c r="D10337" s="114" t="s">
        <v>1166</v>
      </c>
      <c r="E10337" s="115">
        <v>44881</v>
      </c>
      <c r="F10337" s="192">
        <v>0.77335648148148151</v>
      </c>
      <c r="G10337">
        <v>2</v>
      </c>
      <c r="H10337" s="114" t="s">
        <v>1167</v>
      </c>
      <c r="I10337">
        <v>2736247</v>
      </c>
    </row>
    <row r="10338" spans="1:9" x14ac:dyDescent="0.25">
      <c r="A10338" s="114" t="s">
        <v>2176</v>
      </c>
      <c r="B10338">
        <v>644</v>
      </c>
      <c r="C10338" s="114" t="s">
        <v>53</v>
      </c>
      <c r="D10338" s="114" t="s">
        <v>1025</v>
      </c>
      <c r="E10338" s="115">
        <v>44881</v>
      </c>
      <c r="F10338" s="192">
        <v>0.77342592592592596</v>
      </c>
      <c r="G10338">
        <v>2</v>
      </c>
      <c r="H10338" s="114" t="s">
        <v>1026</v>
      </c>
      <c r="I10338">
        <v>2856170</v>
      </c>
    </row>
    <row r="10339" spans="1:9" x14ac:dyDescent="0.25">
      <c r="A10339" s="114" t="s">
        <v>2176</v>
      </c>
      <c r="B10339">
        <v>645</v>
      </c>
      <c r="C10339" s="114" t="s">
        <v>52</v>
      </c>
      <c r="D10339" s="114" t="s">
        <v>2183</v>
      </c>
      <c r="E10339" s="115">
        <v>44881</v>
      </c>
      <c r="F10339" s="192">
        <v>0.77349537037037042</v>
      </c>
      <c r="G10339">
        <v>2</v>
      </c>
      <c r="H10339" s="114" t="s">
        <v>2184</v>
      </c>
      <c r="I10339">
        <v>7288654</v>
      </c>
    </row>
    <row r="10340" spans="1:9" x14ac:dyDescent="0.25">
      <c r="A10340" s="114" t="s">
        <v>2176</v>
      </c>
      <c r="B10340">
        <v>646</v>
      </c>
      <c r="C10340" s="114" t="s">
        <v>52</v>
      </c>
      <c r="D10340" s="114" t="s">
        <v>1004</v>
      </c>
      <c r="E10340" s="115">
        <v>44881</v>
      </c>
      <c r="F10340" s="192">
        <v>0.77361111111111114</v>
      </c>
      <c r="G10340">
        <v>2</v>
      </c>
      <c r="H10340" s="114" t="s">
        <v>1005</v>
      </c>
      <c r="I10340"/>
    </row>
    <row r="10341" spans="1:9" x14ac:dyDescent="0.25">
      <c r="A10341" s="114" t="s">
        <v>2176</v>
      </c>
      <c r="B10341">
        <v>647</v>
      </c>
      <c r="C10341" s="114" t="s">
        <v>53</v>
      </c>
      <c r="D10341" s="114" t="s">
        <v>1066</v>
      </c>
      <c r="E10341" s="115">
        <v>44881</v>
      </c>
      <c r="F10341" s="192">
        <v>0.77366898148148144</v>
      </c>
      <c r="G10341">
        <v>2</v>
      </c>
      <c r="H10341" s="114" t="s">
        <v>1067</v>
      </c>
      <c r="I10341"/>
    </row>
    <row r="10342" spans="1:9" x14ac:dyDescent="0.25">
      <c r="A10342" s="114" t="s">
        <v>2176</v>
      </c>
      <c r="B10342">
        <v>648</v>
      </c>
      <c r="C10342" s="114" t="s">
        <v>18</v>
      </c>
      <c r="D10342" s="114" t="s">
        <v>1091</v>
      </c>
      <c r="E10342" s="115">
        <v>44881</v>
      </c>
      <c r="F10342" s="192">
        <v>0.77375000000000005</v>
      </c>
      <c r="G10342">
        <v>2</v>
      </c>
      <c r="H10342" s="114" t="s">
        <v>1092</v>
      </c>
      <c r="I10342"/>
    </row>
    <row r="10343" spans="1:9" x14ac:dyDescent="0.25">
      <c r="A10343" s="114" t="s">
        <v>2176</v>
      </c>
      <c r="B10343">
        <v>649</v>
      </c>
      <c r="C10343" s="114" t="s">
        <v>53</v>
      </c>
      <c r="D10343" s="114" t="s">
        <v>1123</v>
      </c>
      <c r="E10343" s="115">
        <v>44881</v>
      </c>
      <c r="F10343" s="192">
        <v>0.77394675925925926</v>
      </c>
      <c r="G10343">
        <v>2</v>
      </c>
      <c r="H10343" s="114" t="s">
        <v>1124</v>
      </c>
      <c r="I10343"/>
    </row>
    <row r="10344" spans="1:9" x14ac:dyDescent="0.25">
      <c r="A10344" s="114" t="s">
        <v>2176</v>
      </c>
      <c r="B10344">
        <v>650</v>
      </c>
      <c r="C10344" s="114" t="s">
        <v>53</v>
      </c>
      <c r="D10344" s="114" t="s">
        <v>320</v>
      </c>
      <c r="E10344" s="115">
        <v>44881</v>
      </c>
      <c r="F10344" s="192">
        <v>0.77468749999999997</v>
      </c>
      <c r="G10344">
        <v>2</v>
      </c>
      <c r="H10344" s="114" t="s">
        <v>321</v>
      </c>
      <c r="I10344">
        <v>3385712</v>
      </c>
    </row>
    <row r="10345" spans="1:9" x14ac:dyDescent="0.25">
      <c r="A10345" s="114" t="s">
        <v>2176</v>
      </c>
      <c r="B10345">
        <v>651</v>
      </c>
      <c r="C10345" s="114" t="s">
        <v>53</v>
      </c>
      <c r="D10345" s="114" t="s">
        <v>1061</v>
      </c>
      <c r="E10345" s="115">
        <v>44881</v>
      </c>
      <c r="F10345" s="192">
        <v>0.77475694444444443</v>
      </c>
      <c r="G10345">
        <v>2</v>
      </c>
      <c r="H10345" s="114" t="s">
        <v>1062</v>
      </c>
      <c r="I10345"/>
    </row>
    <row r="10346" spans="1:9" x14ac:dyDescent="0.25">
      <c r="A10346" s="114" t="s">
        <v>2176</v>
      </c>
      <c r="B10346">
        <v>652</v>
      </c>
      <c r="C10346" s="114" t="s">
        <v>56</v>
      </c>
      <c r="D10346" s="114" t="s">
        <v>1821</v>
      </c>
      <c r="E10346" s="115">
        <v>44881</v>
      </c>
      <c r="F10346" s="192">
        <v>0.77483796296296292</v>
      </c>
      <c r="G10346">
        <v>2</v>
      </c>
      <c r="H10346" s="114" t="s">
        <v>1822</v>
      </c>
      <c r="I10346">
        <v>1802413</v>
      </c>
    </row>
    <row r="10347" spans="1:9" x14ac:dyDescent="0.25">
      <c r="A10347" s="114" t="s">
        <v>2176</v>
      </c>
      <c r="B10347">
        <v>653</v>
      </c>
      <c r="C10347" s="114" t="s">
        <v>53</v>
      </c>
      <c r="D10347" s="114" t="s">
        <v>923</v>
      </c>
      <c r="E10347" s="115">
        <v>44881</v>
      </c>
      <c r="F10347" s="192">
        <v>0.77489583333333334</v>
      </c>
      <c r="G10347">
        <v>2</v>
      </c>
      <c r="H10347" s="114" t="s">
        <v>924</v>
      </c>
      <c r="I10347">
        <v>14985364</v>
      </c>
    </row>
    <row r="10348" spans="1:9" x14ac:dyDescent="0.25">
      <c r="A10348" s="114" t="s">
        <v>2176</v>
      </c>
      <c r="B10348">
        <v>654</v>
      </c>
      <c r="C10348" s="114" t="s">
        <v>53</v>
      </c>
      <c r="D10348" s="114" t="s">
        <v>1038</v>
      </c>
      <c r="E10348" s="115">
        <v>44881</v>
      </c>
      <c r="F10348" s="192">
        <v>0.77497685185185183</v>
      </c>
      <c r="G10348">
        <v>2</v>
      </c>
      <c r="H10348" s="114" t="s">
        <v>1039</v>
      </c>
      <c r="I10348"/>
    </row>
    <row r="10349" spans="1:9" x14ac:dyDescent="0.25">
      <c r="A10349" s="114" t="s">
        <v>2176</v>
      </c>
      <c r="B10349">
        <v>655</v>
      </c>
      <c r="C10349" s="114" t="s">
        <v>54</v>
      </c>
      <c r="D10349" s="114" t="s">
        <v>398</v>
      </c>
      <c r="E10349" s="115">
        <v>44881</v>
      </c>
      <c r="F10349" s="192">
        <v>0.77504629629629629</v>
      </c>
      <c r="G10349">
        <v>2</v>
      </c>
      <c r="H10349" s="114" t="s">
        <v>399</v>
      </c>
      <c r="I10349">
        <v>2188052</v>
      </c>
    </row>
    <row r="10350" spans="1:9" x14ac:dyDescent="0.25">
      <c r="A10350" s="114" t="s">
        <v>2176</v>
      </c>
      <c r="B10350">
        <v>656</v>
      </c>
      <c r="C10350" s="114" t="s">
        <v>54</v>
      </c>
      <c r="D10350" s="114" t="s">
        <v>823</v>
      </c>
      <c r="E10350" s="115">
        <v>44881</v>
      </c>
      <c r="F10350" s="192">
        <v>0.77567129629629628</v>
      </c>
      <c r="G10350">
        <v>2</v>
      </c>
      <c r="H10350" s="114" t="s">
        <v>824</v>
      </c>
      <c r="I10350">
        <v>8330114</v>
      </c>
    </row>
    <row r="10351" spans="1:9" x14ac:dyDescent="0.25">
      <c r="A10351" s="114" t="s">
        <v>2176</v>
      </c>
      <c r="B10351">
        <v>657</v>
      </c>
      <c r="C10351" s="114" t="s">
        <v>53</v>
      </c>
      <c r="D10351" s="114" t="s">
        <v>586</v>
      </c>
      <c r="E10351" s="115">
        <v>44881</v>
      </c>
      <c r="F10351" s="192">
        <v>0.77579861111111115</v>
      </c>
      <c r="G10351">
        <v>2</v>
      </c>
      <c r="H10351" s="114" t="s">
        <v>587</v>
      </c>
      <c r="I10351"/>
    </row>
    <row r="10352" spans="1:9" x14ac:dyDescent="0.25">
      <c r="A10352" s="114" t="s">
        <v>2176</v>
      </c>
      <c r="B10352">
        <v>658</v>
      </c>
      <c r="C10352" s="114" t="s">
        <v>53</v>
      </c>
      <c r="D10352" s="114" t="s">
        <v>1031</v>
      </c>
      <c r="E10352" s="115">
        <v>44881</v>
      </c>
      <c r="F10352" s="192">
        <v>0.77591435185185187</v>
      </c>
      <c r="G10352">
        <v>2</v>
      </c>
      <c r="H10352" s="114" t="s">
        <v>1032</v>
      </c>
      <c r="I10352"/>
    </row>
    <row r="10353" spans="1:9" x14ac:dyDescent="0.25">
      <c r="A10353" s="114" t="s">
        <v>2176</v>
      </c>
      <c r="B10353">
        <v>659</v>
      </c>
      <c r="C10353" s="114" t="s">
        <v>52</v>
      </c>
      <c r="D10353" s="114" t="s">
        <v>1129</v>
      </c>
      <c r="E10353" s="115">
        <v>44881</v>
      </c>
      <c r="F10353" s="192">
        <v>0.77598379629629632</v>
      </c>
      <c r="G10353">
        <v>2</v>
      </c>
      <c r="H10353" s="114" t="s">
        <v>1130</v>
      </c>
      <c r="I10353">
        <v>4839824</v>
      </c>
    </row>
    <row r="10354" spans="1:9" x14ac:dyDescent="0.25">
      <c r="A10354" s="114" t="s">
        <v>2176</v>
      </c>
      <c r="B10354">
        <v>660</v>
      </c>
      <c r="C10354" s="114" t="s">
        <v>54</v>
      </c>
      <c r="D10354" s="114" t="s">
        <v>1950</v>
      </c>
      <c r="E10354" s="115">
        <v>44881</v>
      </c>
      <c r="F10354" s="192">
        <v>0.77608796296296301</v>
      </c>
      <c r="G10354">
        <v>2</v>
      </c>
      <c r="H10354" s="114" t="s">
        <v>1951</v>
      </c>
      <c r="I10354"/>
    </row>
    <row r="10355" spans="1:9" x14ac:dyDescent="0.25">
      <c r="A10355" s="114" t="s">
        <v>2176</v>
      </c>
      <c r="B10355">
        <v>661</v>
      </c>
      <c r="C10355" s="114" t="s">
        <v>53</v>
      </c>
      <c r="D10355" s="114" t="s">
        <v>1835</v>
      </c>
      <c r="E10355" s="115">
        <v>44881</v>
      </c>
      <c r="F10355" s="192">
        <v>0.77614583333333331</v>
      </c>
      <c r="G10355">
        <v>2</v>
      </c>
      <c r="H10355" s="114" t="s">
        <v>1836</v>
      </c>
      <c r="I10355">
        <v>6700678</v>
      </c>
    </row>
    <row r="10356" spans="1:9" x14ac:dyDescent="0.25">
      <c r="A10356" s="114" t="s">
        <v>2176</v>
      </c>
      <c r="B10356">
        <v>662</v>
      </c>
      <c r="C10356" s="114" t="s">
        <v>52</v>
      </c>
      <c r="D10356" s="114" t="s">
        <v>911</v>
      </c>
      <c r="E10356" s="115">
        <v>44881</v>
      </c>
      <c r="F10356" s="192">
        <v>0.77621527777777777</v>
      </c>
      <c r="G10356">
        <v>2</v>
      </c>
      <c r="H10356" s="114" t="s">
        <v>912</v>
      </c>
      <c r="I10356">
        <v>2742880</v>
      </c>
    </row>
    <row r="10357" spans="1:9" x14ac:dyDescent="0.25">
      <c r="A10357" s="114" t="s">
        <v>2176</v>
      </c>
      <c r="B10357">
        <v>663</v>
      </c>
      <c r="C10357" s="114" t="s">
        <v>53</v>
      </c>
      <c r="D10357" s="114" t="s">
        <v>929</v>
      </c>
      <c r="E10357" s="115">
        <v>44881</v>
      </c>
      <c r="F10357" s="192">
        <v>0.77630787037037041</v>
      </c>
      <c r="G10357">
        <v>2</v>
      </c>
      <c r="H10357" s="114" t="s">
        <v>930</v>
      </c>
      <c r="I10357">
        <v>5510187</v>
      </c>
    </row>
    <row r="10358" spans="1:9" x14ac:dyDescent="0.25">
      <c r="A10358" s="114" t="s">
        <v>2176</v>
      </c>
      <c r="B10358">
        <v>664</v>
      </c>
      <c r="C10358" s="114" t="s">
        <v>53</v>
      </c>
      <c r="D10358" s="114" t="s">
        <v>927</v>
      </c>
      <c r="E10358" s="115">
        <v>44881</v>
      </c>
      <c r="F10358" s="192">
        <v>0.77637731481481487</v>
      </c>
      <c r="G10358">
        <v>2</v>
      </c>
      <c r="H10358" s="114" t="s">
        <v>928</v>
      </c>
      <c r="I10358">
        <v>14823926</v>
      </c>
    </row>
    <row r="10359" spans="1:9" x14ac:dyDescent="0.25">
      <c r="A10359" s="114" t="s">
        <v>2176</v>
      </c>
      <c r="B10359">
        <v>665</v>
      </c>
      <c r="C10359" s="114" t="s">
        <v>53</v>
      </c>
      <c r="D10359" s="114" t="s">
        <v>1671</v>
      </c>
      <c r="E10359" s="115">
        <v>44881</v>
      </c>
      <c r="F10359" s="192">
        <v>0.77645833333333336</v>
      </c>
      <c r="G10359">
        <v>2</v>
      </c>
      <c r="H10359" s="114" t="s">
        <v>1672</v>
      </c>
      <c r="I10359">
        <v>4854705</v>
      </c>
    </row>
    <row r="10360" spans="1:9" x14ac:dyDescent="0.25">
      <c r="A10360" s="114" t="s">
        <v>2176</v>
      </c>
      <c r="B10360">
        <v>666</v>
      </c>
      <c r="C10360" s="114" t="s">
        <v>53</v>
      </c>
      <c r="D10360" s="114" t="s">
        <v>1659</v>
      </c>
      <c r="E10360" s="115">
        <v>44881</v>
      </c>
      <c r="F10360" s="192">
        <v>0.77651620370370367</v>
      </c>
      <c r="G10360">
        <v>2</v>
      </c>
      <c r="H10360" s="114" t="s">
        <v>1660</v>
      </c>
      <c r="I10360">
        <v>2045239</v>
      </c>
    </row>
    <row r="10361" spans="1:9" x14ac:dyDescent="0.25">
      <c r="A10361" s="114" t="s">
        <v>2176</v>
      </c>
      <c r="B10361">
        <v>667</v>
      </c>
      <c r="C10361" s="114" t="s">
        <v>54</v>
      </c>
      <c r="D10361" s="114" t="s">
        <v>280</v>
      </c>
      <c r="E10361" s="115">
        <v>44881</v>
      </c>
      <c r="F10361" s="192">
        <v>0.77658564814814812</v>
      </c>
      <c r="G10361">
        <v>2</v>
      </c>
      <c r="H10361" s="114" t="s">
        <v>281</v>
      </c>
      <c r="I10361">
        <v>14811856</v>
      </c>
    </row>
    <row r="10362" spans="1:9" x14ac:dyDescent="0.25">
      <c r="A10362" s="114" t="s">
        <v>2176</v>
      </c>
      <c r="B10362">
        <v>668</v>
      </c>
      <c r="C10362" s="114" t="s">
        <v>52</v>
      </c>
      <c r="D10362" s="114" t="s">
        <v>1338</v>
      </c>
      <c r="E10362" s="115">
        <v>44881</v>
      </c>
      <c r="F10362" s="192">
        <v>0.77665509259259258</v>
      </c>
      <c r="G10362">
        <v>2</v>
      </c>
      <c r="H10362" s="114" t="s">
        <v>1339</v>
      </c>
      <c r="I10362">
        <v>5353743</v>
      </c>
    </row>
    <row r="10363" spans="1:9" x14ac:dyDescent="0.25">
      <c r="A10363" s="114" t="s">
        <v>2176</v>
      </c>
      <c r="B10363">
        <v>669</v>
      </c>
      <c r="C10363" s="114" t="s">
        <v>54</v>
      </c>
      <c r="D10363" s="114" t="s">
        <v>625</v>
      </c>
      <c r="E10363" s="115">
        <v>44881</v>
      </c>
      <c r="F10363" s="192">
        <v>0.77672453703703703</v>
      </c>
      <c r="G10363">
        <v>2</v>
      </c>
      <c r="H10363" s="114" t="s">
        <v>626</v>
      </c>
      <c r="I10363">
        <v>3414184</v>
      </c>
    </row>
    <row r="10364" spans="1:9" x14ac:dyDescent="0.25">
      <c r="A10364" s="114" t="s">
        <v>2176</v>
      </c>
      <c r="B10364">
        <v>670</v>
      </c>
      <c r="C10364" s="114" t="s">
        <v>53</v>
      </c>
      <c r="D10364" s="114" t="s">
        <v>1909</v>
      </c>
      <c r="E10364" s="115">
        <v>44881</v>
      </c>
      <c r="F10364" s="192">
        <v>0.7768518518518519</v>
      </c>
      <c r="G10364">
        <v>2</v>
      </c>
      <c r="H10364" s="114" t="s">
        <v>1910</v>
      </c>
      <c r="I10364">
        <v>14964946</v>
      </c>
    </row>
    <row r="10365" spans="1:9" x14ac:dyDescent="0.25">
      <c r="A10365" s="114" t="s">
        <v>2176</v>
      </c>
      <c r="B10365">
        <v>671</v>
      </c>
      <c r="C10365" s="114" t="s">
        <v>53</v>
      </c>
      <c r="D10365" s="114" t="s">
        <v>1082</v>
      </c>
      <c r="E10365" s="115">
        <v>44881</v>
      </c>
      <c r="F10365" s="192">
        <v>0.77692129629629625</v>
      </c>
      <c r="G10365">
        <v>2</v>
      </c>
      <c r="H10365" s="114" t="s">
        <v>1083</v>
      </c>
      <c r="I10365"/>
    </row>
    <row r="10366" spans="1:9" x14ac:dyDescent="0.25">
      <c r="A10366" s="114" t="s">
        <v>2176</v>
      </c>
      <c r="B10366">
        <v>672</v>
      </c>
      <c r="C10366" s="114" t="s">
        <v>53</v>
      </c>
      <c r="D10366" s="114" t="s">
        <v>720</v>
      </c>
      <c r="E10366" s="115">
        <v>44881</v>
      </c>
      <c r="F10366" s="192">
        <v>0.77703703703703708</v>
      </c>
      <c r="G10366">
        <v>2</v>
      </c>
      <c r="H10366" s="114" t="s">
        <v>721</v>
      </c>
      <c r="I10366"/>
    </row>
    <row r="10367" spans="1:9" x14ac:dyDescent="0.25">
      <c r="A10367" s="114" t="s">
        <v>2176</v>
      </c>
      <c r="B10367">
        <v>673</v>
      </c>
      <c r="C10367" s="114" t="s">
        <v>53</v>
      </c>
      <c r="D10367" s="114" t="s">
        <v>1080</v>
      </c>
      <c r="E10367" s="115">
        <v>44881</v>
      </c>
      <c r="F10367" s="192">
        <v>0.77710648148148154</v>
      </c>
      <c r="G10367">
        <v>2</v>
      </c>
      <c r="H10367" s="114" t="s">
        <v>1081</v>
      </c>
      <c r="I10367"/>
    </row>
    <row r="10368" spans="1:9" x14ac:dyDescent="0.25">
      <c r="A10368" s="114" t="s">
        <v>2176</v>
      </c>
      <c r="B10368">
        <v>674</v>
      </c>
      <c r="C10368" s="114" t="s">
        <v>53</v>
      </c>
      <c r="D10368" s="114" t="s">
        <v>998</v>
      </c>
      <c r="E10368" s="115">
        <v>44881</v>
      </c>
      <c r="F10368" s="192">
        <v>0.77733796296296298</v>
      </c>
      <c r="G10368">
        <v>2</v>
      </c>
      <c r="H10368" s="114" t="s">
        <v>999</v>
      </c>
      <c r="I10368">
        <v>2151834</v>
      </c>
    </row>
    <row r="10369" spans="1:9" x14ac:dyDescent="0.25">
      <c r="A10369" s="114" t="s">
        <v>2176</v>
      </c>
      <c r="B10369">
        <v>675</v>
      </c>
      <c r="C10369" s="114" t="s">
        <v>53</v>
      </c>
      <c r="D10369" s="114" t="s">
        <v>1046</v>
      </c>
      <c r="E10369" s="115">
        <v>44881</v>
      </c>
      <c r="F10369" s="192">
        <v>0.7774537037037037</v>
      </c>
      <c r="G10369">
        <v>2</v>
      </c>
      <c r="H10369" s="114" t="s">
        <v>1047</v>
      </c>
      <c r="I10369"/>
    </row>
    <row r="10370" spans="1:9" x14ac:dyDescent="0.25">
      <c r="A10370" s="114" t="s">
        <v>2176</v>
      </c>
      <c r="B10370">
        <v>676</v>
      </c>
      <c r="C10370" s="114" t="s">
        <v>52</v>
      </c>
      <c r="D10370" s="114" t="s">
        <v>996</v>
      </c>
      <c r="E10370" s="115">
        <v>44881</v>
      </c>
      <c r="F10370" s="192">
        <v>0.77751157407407412</v>
      </c>
      <c r="G10370">
        <v>2</v>
      </c>
      <c r="H10370" s="114" t="s">
        <v>997</v>
      </c>
      <c r="I10370">
        <v>7252742</v>
      </c>
    </row>
    <row r="10371" spans="1:9" x14ac:dyDescent="0.25">
      <c r="A10371" s="114" t="s">
        <v>2176</v>
      </c>
      <c r="B10371">
        <v>677</v>
      </c>
      <c r="C10371" s="114" t="s">
        <v>53</v>
      </c>
      <c r="D10371" s="114" t="s">
        <v>875</v>
      </c>
      <c r="E10371" s="115">
        <v>44881</v>
      </c>
      <c r="F10371" s="192">
        <v>0.77758101851851846</v>
      </c>
      <c r="G10371">
        <v>2</v>
      </c>
      <c r="H10371" s="114" t="s">
        <v>876</v>
      </c>
      <c r="I10371">
        <v>3399693</v>
      </c>
    </row>
    <row r="10372" spans="1:9" x14ac:dyDescent="0.25">
      <c r="A10372" s="114" t="s">
        <v>2176</v>
      </c>
      <c r="B10372">
        <v>678</v>
      </c>
      <c r="C10372" s="114" t="s">
        <v>52</v>
      </c>
      <c r="D10372" s="114" t="s">
        <v>1103</v>
      </c>
      <c r="E10372" s="115">
        <v>44881</v>
      </c>
      <c r="F10372" s="192">
        <v>0.77765046296296292</v>
      </c>
      <c r="G10372">
        <v>2</v>
      </c>
      <c r="H10372" s="114" t="s">
        <v>1104</v>
      </c>
      <c r="I10372">
        <v>14936069</v>
      </c>
    </row>
    <row r="10373" spans="1:9" x14ac:dyDescent="0.25">
      <c r="A10373" s="114" t="s">
        <v>2176</v>
      </c>
      <c r="B10373">
        <v>679</v>
      </c>
      <c r="C10373" s="114" t="s">
        <v>52</v>
      </c>
      <c r="D10373" s="114" t="s">
        <v>1133</v>
      </c>
      <c r="E10373" s="115">
        <v>44881</v>
      </c>
      <c r="F10373" s="192">
        <v>0.77770833333333333</v>
      </c>
      <c r="G10373">
        <v>2</v>
      </c>
      <c r="H10373" s="114" t="s">
        <v>1134</v>
      </c>
      <c r="I10373">
        <v>2708133</v>
      </c>
    </row>
    <row r="10374" spans="1:9" x14ac:dyDescent="0.25">
      <c r="A10374" s="114" t="s">
        <v>2176</v>
      </c>
      <c r="B10374">
        <v>680</v>
      </c>
      <c r="C10374" s="114" t="s">
        <v>52</v>
      </c>
      <c r="D10374" s="114" t="s">
        <v>847</v>
      </c>
      <c r="E10374" s="115">
        <v>44881</v>
      </c>
      <c r="F10374" s="192">
        <v>0.77793981481481478</v>
      </c>
      <c r="G10374">
        <v>2</v>
      </c>
      <c r="H10374" s="114" t="s">
        <v>848</v>
      </c>
      <c r="I10374">
        <v>14934158</v>
      </c>
    </row>
    <row r="10375" spans="1:9" x14ac:dyDescent="0.25">
      <c r="A10375" s="114" t="s">
        <v>2176</v>
      </c>
      <c r="B10375">
        <v>681</v>
      </c>
      <c r="C10375" s="114" t="s">
        <v>53</v>
      </c>
      <c r="D10375" s="114" t="s">
        <v>1651</v>
      </c>
      <c r="E10375" s="115">
        <v>44881</v>
      </c>
      <c r="F10375" s="192">
        <v>0.7780555555555555</v>
      </c>
      <c r="G10375">
        <v>2</v>
      </c>
      <c r="H10375" s="114" t="s">
        <v>1652</v>
      </c>
      <c r="I10375">
        <v>5042655</v>
      </c>
    </row>
    <row r="10376" spans="1:9" x14ac:dyDescent="0.25">
      <c r="A10376" s="114" t="s">
        <v>2176</v>
      </c>
      <c r="B10376">
        <v>682</v>
      </c>
      <c r="C10376" s="114" t="s">
        <v>53</v>
      </c>
      <c r="D10376" s="114" t="s">
        <v>2143</v>
      </c>
      <c r="E10376" s="115">
        <v>44881</v>
      </c>
      <c r="F10376" s="192">
        <v>0.77811342592592592</v>
      </c>
      <c r="G10376">
        <v>2</v>
      </c>
      <c r="H10376" s="114" t="s">
        <v>2144</v>
      </c>
      <c r="I10376"/>
    </row>
    <row r="10377" spans="1:9" x14ac:dyDescent="0.25">
      <c r="A10377" s="114" t="s">
        <v>2176</v>
      </c>
      <c r="B10377">
        <v>683</v>
      </c>
      <c r="C10377" s="114" t="s">
        <v>54</v>
      </c>
      <c r="D10377" s="114" t="s">
        <v>1610</v>
      </c>
      <c r="E10377" s="115">
        <v>44881</v>
      </c>
      <c r="F10377" s="192">
        <v>0.77831018518518513</v>
      </c>
      <c r="G10377">
        <v>2</v>
      </c>
      <c r="H10377" s="114" t="s">
        <v>1611</v>
      </c>
      <c r="I10377">
        <v>7584532</v>
      </c>
    </row>
    <row r="10378" spans="1:9" x14ac:dyDescent="0.25">
      <c r="A10378" s="114" t="s">
        <v>2176</v>
      </c>
      <c r="B10378">
        <v>684</v>
      </c>
      <c r="C10378" s="114" t="s">
        <v>54</v>
      </c>
      <c r="D10378" s="114" t="s">
        <v>974</v>
      </c>
      <c r="E10378" s="115">
        <v>44881</v>
      </c>
      <c r="F10378" s="192">
        <v>0.77837962962962959</v>
      </c>
      <c r="G10378">
        <v>2</v>
      </c>
      <c r="H10378" s="114" t="s">
        <v>975</v>
      </c>
      <c r="I10378">
        <v>5487833</v>
      </c>
    </row>
    <row r="10379" spans="1:9" x14ac:dyDescent="0.25">
      <c r="A10379" s="114" t="s">
        <v>2176</v>
      </c>
      <c r="B10379">
        <v>685</v>
      </c>
      <c r="C10379" s="114" t="s">
        <v>53</v>
      </c>
      <c r="D10379" s="114" t="s">
        <v>486</v>
      </c>
      <c r="E10379" s="115">
        <v>44881</v>
      </c>
      <c r="F10379" s="192">
        <v>0.77846064814814819</v>
      </c>
      <c r="G10379">
        <v>2</v>
      </c>
      <c r="H10379" s="114" t="s">
        <v>487</v>
      </c>
      <c r="I10379"/>
    </row>
    <row r="10380" spans="1:9" x14ac:dyDescent="0.25">
      <c r="A10380" s="114" t="s">
        <v>2176</v>
      </c>
      <c r="B10380">
        <v>686</v>
      </c>
      <c r="C10380" s="114" t="s">
        <v>53</v>
      </c>
      <c r="D10380" s="114" t="s">
        <v>1145</v>
      </c>
      <c r="E10380" s="115">
        <v>44881</v>
      </c>
      <c r="F10380" s="192">
        <v>0.7785185185185185</v>
      </c>
      <c r="G10380">
        <v>2</v>
      </c>
      <c r="H10380" s="114" t="s">
        <v>1146</v>
      </c>
      <c r="I10380"/>
    </row>
    <row r="10381" spans="1:9" x14ac:dyDescent="0.25">
      <c r="A10381" s="114" t="s">
        <v>2176</v>
      </c>
      <c r="B10381">
        <v>687</v>
      </c>
      <c r="C10381" s="114" t="s">
        <v>52</v>
      </c>
      <c r="D10381" s="114" t="s">
        <v>2185</v>
      </c>
      <c r="E10381" s="115">
        <v>44881</v>
      </c>
      <c r="F10381" s="192">
        <v>0.77935185185185185</v>
      </c>
      <c r="G10381">
        <v>2</v>
      </c>
      <c r="H10381" s="114" t="s">
        <v>2186</v>
      </c>
      <c r="I10381">
        <v>3624109</v>
      </c>
    </row>
    <row r="10382" spans="1:9" x14ac:dyDescent="0.25">
      <c r="A10382" s="114" t="s">
        <v>2176</v>
      </c>
      <c r="B10382">
        <v>688</v>
      </c>
      <c r="C10382" s="114" t="s">
        <v>53</v>
      </c>
      <c r="D10382" s="114" t="s">
        <v>1683</v>
      </c>
      <c r="E10382" s="115">
        <v>44881</v>
      </c>
      <c r="F10382" s="192">
        <v>0.7798032407407407</v>
      </c>
      <c r="G10382">
        <v>2</v>
      </c>
      <c r="H10382" s="114" t="s">
        <v>1684</v>
      </c>
      <c r="I10382">
        <v>2727860</v>
      </c>
    </row>
    <row r="10383" spans="1:9" x14ac:dyDescent="0.25">
      <c r="A10383" s="114" t="s">
        <v>2176</v>
      </c>
      <c r="B10383">
        <v>689</v>
      </c>
      <c r="C10383" s="114" t="s">
        <v>53</v>
      </c>
      <c r="D10383" s="114" t="s">
        <v>1653</v>
      </c>
      <c r="E10383" s="115">
        <v>44881</v>
      </c>
      <c r="F10383" s="192">
        <v>0.78001157407407407</v>
      </c>
      <c r="G10383">
        <v>2</v>
      </c>
      <c r="H10383" s="114" t="s">
        <v>1654</v>
      </c>
      <c r="I10383"/>
    </row>
    <row r="10384" spans="1:9" x14ac:dyDescent="0.25">
      <c r="A10384" s="114" t="s">
        <v>2176</v>
      </c>
      <c r="B10384">
        <v>690</v>
      </c>
      <c r="C10384" s="114" t="s">
        <v>53</v>
      </c>
      <c r="D10384" s="114" t="s">
        <v>1027</v>
      </c>
      <c r="E10384" s="115">
        <v>44881</v>
      </c>
      <c r="F10384" s="192">
        <v>0.78009259259259256</v>
      </c>
      <c r="G10384">
        <v>2</v>
      </c>
      <c r="H10384" s="114" t="s">
        <v>1028</v>
      </c>
      <c r="I10384"/>
    </row>
    <row r="10385" spans="1:9" x14ac:dyDescent="0.25">
      <c r="A10385" s="114" t="s">
        <v>2176</v>
      </c>
      <c r="B10385">
        <v>691</v>
      </c>
      <c r="C10385" s="114" t="s">
        <v>54</v>
      </c>
      <c r="D10385" s="114" t="s">
        <v>1048</v>
      </c>
      <c r="E10385" s="115">
        <v>44881</v>
      </c>
      <c r="F10385" s="192">
        <v>0.78015046296296298</v>
      </c>
      <c r="G10385">
        <v>2</v>
      </c>
      <c r="H10385" s="114" t="s">
        <v>1049</v>
      </c>
      <c r="I10385"/>
    </row>
    <row r="10386" spans="1:9" x14ac:dyDescent="0.25">
      <c r="A10386" s="114" t="s">
        <v>2176</v>
      </c>
      <c r="B10386">
        <v>692</v>
      </c>
      <c r="C10386" s="114" t="s">
        <v>52</v>
      </c>
      <c r="D10386" s="114" t="s">
        <v>1040</v>
      </c>
      <c r="E10386" s="115">
        <v>44881</v>
      </c>
      <c r="F10386" s="192">
        <v>0.7809490740740741</v>
      </c>
      <c r="G10386">
        <v>2</v>
      </c>
      <c r="H10386" s="114" t="s">
        <v>1041</v>
      </c>
      <c r="I10386">
        <v>2799663</v>
      </c>
    </row>
    <row r="10387" spans="1:9" x14ac:dyDescent="0.25">
      <c r="A10387" s="114" t="s">
        <v>2176</v>
      </c>
      <c r="B10387">
        <v>693</v>
      </c>
      <c r="C10387" s="114" t="s">
        <v>52</v>
      </c>
      <c r="D10387" s="114" t="s">
        <v>972</v>
      </c>
      <c r="E10387" s="115">
        <v>44881</v>
      </c>
      <c r="F10387" s="192">
        <v>0.7819328703703704</v>
      </c>
      <c r="G10387">
        <v>2</v>
      </c>
      <c r="H10387" s="114" t="s">
        <v>973</v>
      </c>
      <c r="I10387">
        <v>14932386</v>
      </c>
    </row>
    <row r="10388" spans="1:9" x14ac:dyDescent="0.25">
      <c r="A10388" s="114" t="s">
        <v>2176</v>
      </c>
      <c r="B10388">
        <v>694</v>
      </c>
      <c r="C10388" s="114" t="s">
        <v>53</v>
      </c>
      <c r="D10388" s="114" t="s">
        <v>1057</v>
      </c>
      <c r="E10388" s="115">
        <v>44881</v>
      </c>
      <c r="F10388" s="192">
        <v>0.78292824074074074</v>
      </c>
      <c r="G10388">
        <v>2</v>
      </c>
      <c r="H10388" s="114" t="s">
        <v>1058</v>
      </c>
      <c r="I10388"/>
    </row>
    <row r="10389" spans="1:9" x14ac:dyDescent="0.25">
      <c r="A10389" s="114" t="s">
        <v>2176</v>
      </c>
      <c r="B10389">
        <v>695</v>
      </c>
      <c r="C10389" s="114" t="s">
        <v>53</v>
      </c>
      <c r="D10389" s="114" t="s">
        <v>1105</v>
      </c>
      <c r="E10389" s="115">
        <v>44881</v>
      </c>
      <c r="F10389" s="192">
        <v>0.7829976851851852</v>
      </c>
      <c r="G10389">
        <v>2</v>
      </c>
      <c r="H10389" s="114" t="s">
        <v>1106</v>
      </c>
      <c r="I10389"/>
    </row>
    <row r="10390" spans="1:9" x14ac:dyDescent="0.25">
      <c r="A10390" s="114" t="s">
        <v>2176</v>
      </c>
      <c r="B10390">
        <v>696</v>
      </c>
      <c r="C10390" s="114" t="s">
        <v>53</v>
      </c>
      <c r="D10390" s="114" t="s">
        <v>917</v>
      </c>
      <c r="E10390" s="115">
        <v>44881</v>
      </c>
      <c r="F10390" s="192">
        <v>0.78307870370370369</v>
      </c>
      <c r="G10390">
        <v>2</v>
      </c>
      <c r="H10390" s="114" t="s">
        <v>918</v>
      </c>
      <c r="I10390">
        <v>5500676</v>
      </c>
    </row>
    <row r="10391" spans="1:9" x14ac:dyDescent="0.25">
      <c r="A10391" s="114" t="s">
        <v>2176</v>
      </c>
      <c r="B10391">
        <v>697</v>
      </c>
      <c r="C10391" s="114" t="s">
        <v>54</v>
      </c>
      <c r="D10391" s="114" t="s">
        <v>464</v>
      </c>
      <c r="E10391" s="115">
        <v>44881</v>
      </c>
      <c r="F10391" s="192">
        <v>0.7832986111111111</v>
      </c>
      <c r="G10391">
        <v>2</v>
      </c>
      <c r="H10391" s="114" t="s">
        <v>465</v>
      </c>
      <c r="I10391">
        <v>5336131</v>
      </c>
    </row>
    <row r="10392" spans="1:9" x14ac:dyDescent="0.25">
      <c r="A10392" s="114" t="s">
        <v>2176</v>
      </c>
      <c r="B10392">
        <v>698</v>
      </c>
      <c r="C10392" s="114" t="s">
        <v>52</v>
      </c>
      <c r="D10392" s="114" t="s">
        <v>994</v>
      </c>
      <c r="E10392" s="115">
        <v>44881</v>
      </c>
      <c r="F10392" s="192">
        <v>0.78391203703703705</v>
      </c>
      <c r="G10392">
        <v>2</v>
      </c>
      <c r="H10392" s="114" t="s">
        <v>995</v>
      </c>
      <c r="I10392">
        <v>3687603</v>
      </c>
    </row>
    <row r="10393" spans="1:9" x14ac:dyDescent="0.25">
      <c r="A10393" s="114" t="s">
        <v>2176</v>
      </c>
      <c r="B10393">
        <v>699</v>
      </c>
      <c r="C10393" s="114" t="s">
        <v>53</v>
      </c>
      <c r="D10393" s="114" t="s">
        <v>785</v>
      </c>
      <c r="E10393" s="115">
        <v>44881</v>
      </c>
      <c r="F10393" s="192">
        <v>0.78407407407407403</v>
      </c>
      <c r="G10393">
        <v>2</v>
      </c>
      <c r="H10393" s="114" t="s">
        <v>786</v>
      </c>
      <c r="I10393">
        <v>4844273</v>
      </c>
    </row>
    <row r="10394" spans="1:9" x14ac:dyDescent="0.25">
      <c r="A10394" s="114" t="s">
        <v>2176</v>
      </c>
      <c r="B10394">
        <v>700</v>
      </c>
      <c r="C10394" s="114" t="s">
        <v>53</v>
      </c>
      <c r="D10394" s="114" t="s">
        <v>2103</v>
      </c>
      <c r="E10394" s="115">
        <v>44881</v>
      </c>
      <c r="F10394" s="192">
        <v>0.78414351851851849</v>
      </c>
      <c r="G10394">
        <v>2</v>
      </c>
      <c r="H10394" s="114" t="s">
        <v>2104</v>
      </c>
      <c r="I10394">
        <v>14812390</v>
      </c>
    </row>
    <row r="10395" spans="1:9" x14ac:dyDescent="0.25">
      <c r="A10395" s="114" t="s">
        <v>2176</v>
      </c>
      <c r="B10395">
        <v>701</v>
      </c>
      <c r="C10395" s="114" t="s">
        <v>53</v>
      </c>
      <c r="D10395" s="114" t="s">
        <v>1191</v>
      </c>
      <c r="E10395" s="115">
        <v>44881</v>
      </c>
      <c r="F10395" s="192">
        <v>0.78421296296296295</v>
      </c>
      <c r="G10395">
        <v>2</v>
      </c>
      <c r="H10395" s="114" t="s">
        <v>1192</v>
      </c>
      <c r="I10395">
        <v>2035897</v>
      </c>
    </row>
    <row r="10396" spans="1:9" x14ac:dyDescent="0.25">
      <c r="A10396" s="114" t="s">
        <v>2176</v>
      </c>
      <c r="B10396">
        <v>702</v>
      </c>
      <c r="C10396" s="114" t="s">
        <v>53</v>
      </c>
      <c r="D10396" s="114" t="s">
        <v>1139</v>
      </c>
      <c r="E10396" s="115">
        <v>44881</v>
      </c>
      <c r="F10396" s="192">
        <v>0.78445601851851854</v>
      </c>
      <c r="G10396">
        <v>2</v>
      </c>
      <c r="H10396" s="114" t="s">
        <v>1140</v>
      </c>
      <c r="I10396"/>
    </row>
    <row r="10397" spans="1:9" x14ac:dyDescent="0.25">
      <c r="A10397" s="114" t="s">
        <v>2176</v>
      </c>
      <c r="B10397">
        <v>703</v>
      </c>
      <c r="C10397" s="114" t="s">
        <v>53</v>
      </c>
      <c r="D10397" s="114" t="s">
        <v>2040</v>
      </c>
      <c r="E10397" s="115">
        <v>44881</v>
      </c>
      <c r="F10397" s="192">
        <v>0.78476851851851848</v>
      </c>
      <c r="G10397">
        <v>2</v>
      </c>
      <c r="H10397" s="114" t="s">
        <v>2041</v>
      </c>
      <c r="I10397">
        <v>2078157</v>
      </c>
    </row>
    <row r="10398" spans="1:9" x14ac:dyDescent="0.25">
      <c r="A10398" s="114" t="s">
        <v>2176</v>
      </c>
      <c r="B10398">
        <v>704</v>
      </c>
      <c r="C10398" s="114" t="s">
        <v>52</v>
      </c>
      <c r="D10398" s="114" t="s">
        <v>831</v>
      </c>
      <c r="E10398" s="115">
        <v>44881</v>
      </c>
      <c r="F10398" s="192">
        <v>0.78484953703703708</v>
      </c>
      <c r="G10398">
        <v>2</v>
      </c>
      <c r="H10398" s="114" t="s">
        <v>832</v>
      </c>
      <c r="I10398">
        <v>8318873</v>
      </c>
    </row>
    <row r="10399" spans="1:9" x14ac:dyDescent="0.25">
      <c r="A10399" s="114" t="s">
        <v>2176</v>
      </c>
      <c r="B10399">
        <v>705</v>
      </c>
      <c r="C10399" s="114" t="s">
        <v>53</v>
      </c>
      <c r="D10399" s="114" t="s">
        <v>1012</v>
      </c>
      <c r="E10399" s="115">
        <v>44881</v>
      </c>
      <c r="F10399" s="192">
        <v>0.78546296296296292</v>
      </c>
      <c r="G10399">
        <v>2</v>
      </c>
      <c r="H10399" s="114" t="s">
        <v>1013</v>
      </c>
      <c r="I10399"/>
    </row>
    <row r="10400" spans="1:9" x14ac:dyDescent="0.25">
      <c r="A10400" s="114" t="s">
        <v>2176</v>
      </c>
      <c r="B10400">
        <v>706</v>
      </c>
      <c r="C10400" s="114" t="s">
        <v>53</v>
      </c>
      <c r="D10400" s="114" t="s">
        <v>1197</v>
      </c>
      <c r="E10400" s="115">
        <v>44881</v>
      </c>
      <c r="F10400" s="192">
        <v>0.78552083333333333</v>
      </c>
      <c r="G10400">
        <v>2</v>
      </c>
      <c r="H10400" s="114" t="s">
        <v>1198</v>
      </c>
      <c r="I10400"/>
    </row>
    <row r="10401" spans="1:9" x14ac:dyDescent="0.25">
      <c r="A10401" s="114" t="s">
        <v>2176</v>
      </c>
      <c r="B10401">
        <v>707</v>
      </c>
      <c r="C10401" s="114" t="s">
        <v>52</v>
      </c>
      <c r="D10401" s="114" t="s">
        <v>897</v>
      </c>
      <c r="E10401" s="115">
        <v>44881</v>
      </c>
      <c r="F10401" s="192">
        <v>0.78561342592592598</v>
      </c>
      <c r="G10401">
        <v>2</v>
      </c>
      <c r="H10401" s="114" t="s">
        <v>898</v>
      </c>
      <c r="I10401">
        <v>5373261</v>
      </c>
    </row>
    <row r="10402" spans="1:9" x14ac:dyDescent="0.25">
      <c r="A10402" s="114" t="s">
        <v>2176</v>
      </c>
      <c r="B10402">
        <v>708</v>
      </c>
      <c r="C10402" s="114" t="s">
        <v>53</v>
      </c>
      <c r="D10402" s="114" t="s">
        <v>2101</v>
      </c>
      <c r="E10402" s="115">
        <v>44881</v>
      </c>
      <c r="F10402" s="192">
        <v>0.78604166666666664</v>
      </c>
      <c r="G10402">
        <v>2</v>
      </c>
      <c r="H10402" s="114" t="s">
        <v>2102</v>
      </c>
      <c r="I10402"/>
    </row>
    <row r="10403" spans="1:9" x14ac:dyDescent="0.25">
      <c r="A10403" s="114" t="s">
        <v>2176</v>
      </c>
      <c r="B10403">
        <v>709</v>
      </c>
      <c r="C10403" s="114" t="s">
        <v>52</v>
      </c>
      <c r="D10403" s="114" t="s">
        <v>1125</v>
      </c>
      <c r="E10403" s="115">
        <v>44881</v>
      </c>
      <c r="F10403" s="192">
        <v>0.78614583333333332</v>
      </c>
      <c r="G10403">
        <v>2</v>
      </c>
      <c r="H10403" s="114" t="s">
        <v>1126</v>
      </c>
      <c r="I10403">
        <v>5353238</v>
      </c>
    </row>
    <row r="10404" spans="1:9" x14ac:dyDescent="0.25">
      <c r="A10404" s="114" t="s">
        <v>2176</v>
      </c>
      <c r="B10404">
        <v>710</v>
      </c>
      <c r="C10404" s="114" t="s">
        <v>54</v>
      </c>
      <c r="D10404" s="114" t="s">
        <v>1168</v>
      </c>
      <c r="E10404" s="115">
        <v>44881</v>
      </c>
      <c r="F10404" s="192">
        <v>0.78626157407407404</v>
      </c>
      <c r="G10404">
        <v>2</v>
      </c>
      <c r="H10404" s="114" t="s">
        <v>1169</v>
      </c>
      <c r="I10404">
        <v>6710571</v>
      </c>
    </row>
    <row r="10405" spans="1:9" x14ac:dyDescent="0.25">
      <c r="A10405" s="114" t="s">
        <v>2176</v>
      </c>
      <c r="B10405">
        <v>711</v>
      </c>
      <c r="C10405" s="114" t="s">
        <v>54</v>
      </c>
      <c r="D10405" s="114" t="s">
        <v>1093</v>
      </c>
      <c r="E10405" s="115">
        <v>44881</v>
      </c>
      <c r="F10405" s="192">
        <v>0.7863310185185185</v>
      </c>
      <c r="G10405">
        <v>2</v>
      </c>
      <c r="H10405" s="114" t="s">
        <v>1094</v>
      </c>
      <c r="I10405">
        <v>8330097</v>
      </c>
    </row>
    <row r="10406" spans="1:9" x14ac:dyDescent="0.25">
      <c r="A10406" s="114" t="s">
        <v>2176</v>
      </c>
      <c r="B10406">
        <v>712</v>
      </c>
      <c r="C10406" s="114" t="s">
        <v>52</v>
      </c>
      <c r="D10406" s="114" t="s">
        <v>1074</v>
      </c>
      <c r="E10406" s="115">
        <v>44881</v>
      </c>
      <c r="F10406" s="192">
        <v>0.78656250000000005</v>
      </c>
      <c r="G10406">
        <v>2</v>
      </c>
      <c r="H10406" s="114" t="s">
        <v>1075</v>
      </c>
      <c r="I10406">
        <v>5336126</v>
      </c>
    </row>
    <row r="10407" spans="1:9" x14ac:dyDescent="0.25">
      <c r="A10407" s="114" t="s">
        <v>2176</v>
      </c>
      <c r="B10407">
        <v>713</v>
      </c>
      <c r="C10407" s="114" t="s">
        <v>53</v>
      </c>
      <c r="D10407" s="114" t="s">
        <v>1076</v>
      </c>
      <c r="E10407" s="115">
        <v>44881</v>
      </c>
      <c r="F10407" s="192">
        <v>0.78662037037037036</v>
      </c>
      <c r="G10407">
        <v>2</v>
      </c>
      <c r="H10407" s="114" t="s">
        <v>1077</v>
      </c>
      <c r="I10407">
        <v>2045294</v>
      </c>
    </row>
    <row r="10408" spans="1:9" x14ac:dyDescent="0.25">
      <c r="A10408" s="114" t="s">
        <v>2176</v>
      </c>
      <c r="B10408">
        <v>714</v>
      </c>
      <c r="C10408" s="114" t="s">
        <v>57</v>
      </c>
      <c r="D10408" s="114" t="s">
        <v>1923</v>
      </c>
      <c r="E10408" s="115">
        <v>44881</v>
      </c>
      <c r="F10408" s="192">
        <v>0.78674768518518523</v>
      </c>
      <c r="G10408">
        <v>2</v>
      </c>
      <c r="H10408" s="114" t="s">
        <v>1924</v>
      </c>
      <c r="I10408">
        <v>14980303</v>
      </c>
    </row>
    <row r="10409" spans="1:9" x14ac:dyDescent="0.25">
      <c r="A10409" s="114" t="s">
        <v>2176</v>
      </c>
      <c r="B10409">
        <v>715</v>
      </c>
      <c r="C10409" s="114" t="s">
        <v>53</v>
      </c>
      <c r="D10409" s="114" t="s">
        <v>647</v>
      </c>
      <c r="E10409" s="115">
        <v>44881</v>
      </c>
      <c r="F10409" s="192">
        <v>0.78680555555555554</v>
      </c>
      <c r="G10409">
        <v>2</v>
      </c>
      <c r="H10409" s="114" t="s">
        <v>648</v>
      </c>
      <c r="I10409">
        <v>2856135</v>
      </c>
    </row>
    <row r="10410" spans="1:9" x14ac:dyDescent="0.25">
      <c r="A10410" s="114" t="s">
        <v>2176</v>
      </c>
      <c r="B10410">
        <v>716</v>
      </c>
      <c r="C10410" s="114" t="s">
        <v>52</v>
      </c>
      <c r="D10410" s="114" t="s">
        <v>1655</v>
      </c>
      <c r="E10410" s="115">
        <v>44881</v>
      </c>
      <c r="F10410" s="192">
        <v>0.78723379629629631</v>
      </c>
      <c r="G10410">
        <v>2</v>
      </c>
      <c r="H10410" s="114" t="s">
        <v>1656</v>
      </c>
      <c r="I10410">
        <v>5427240</v>
      </c>
    </row>
    <row r="10411" spans="1:9" x14ac:dyDescent="0.25">
      <c r="A10411" s="114" t="s">
        <v>2176</v>
      </c>
      <c r="B10411">
        <v>717</v>
      </c>
      <c r="C10411" s="114" t="s">
        <v>52</v>
      </c>
      <c r="D10411" s="114" t="s">
        <v>1790</v>
      </c>
      <c r="E10411" s="115">
        <v>44881</v>
      </c>
      <c r="F10411" s="192">
        <v>0.78730324074074076</v>
      </c>
      <c r="G10411">
        <v>2</v>
      </c>
      <c r="H10411" s="114" t="s">
        <v>1791</v>
      </c>
      <c r="I10411">
        <v>7252661</v>
      </c>
    </row>
    <row r="10412" spans="1:9" x14ac:dyDescent="0.25">
      <c r="A10412" s="114" t="s">
        <v>2176</v>
      </c>
      <c r="B10412">
        <v>718</v>
      </c>
      <c r="C10412" s="114" t="s">
        <v>53</v>
      </c>
      <c r="D10412" s="114" t="s">
        <v>1111</v>
      </c>
      <c r="E10412" s="115">
        <v>44881</v>
      </c>
      <c r="F10412" s="192">
        <v>0.78774305555555557</v>
      </c>
      <c r="G10412">
        <v>2</v>
      </c>
      <c r="H10412" s="114" t="s">
        <v>1112</v>
      </c>
      <c r="I10412">
        <v>6708634</v>
      </c>
    </row>
    <row r="10413" spans="1:9" x14ac:dyDescent="0.25">
      <c r="A10413" s="114" t="s">
        <v>2176</v>
      </c>
      <c r="B10413">
        <v>719</v>
      </c>
      <c r="C10413" s="114" t="s">
        <v>53</v>
      </c>
      <c r="D10413" s="114" t="s">
        <v>1107</v>
      </c>
      <c r="E10413" s="115">
        <v>44881</v>
      </c>
      <c r="F10413" s="192">
        <v>0.78781250000000003</v>
      </c>
      <c r="G10413">
        <v>2</v>
      </c>
      <c r="H10413" s="114" t="s">
        <v>1108</v>
      </c>
      <c r="I10413"/>
    </row>
    <row r="10414" spans="1:9" x14ac:dyDescent="0.25">
      <c r="A10414" s="114" t="s">
        <v>2176</v>
      </c>
      <c r="B10414">
        <v>720</v>
      </c>
      <c r="C10414" s="114" t="s">
        <v>52</v>
      </c>
      <c r="D10414" s="114" t="s">
        <v>2168</v>
      </c>
      <c r="E10414" s="115">
        <v>44881</v>
      </c>
      <c r="F10414" s="192">
        <v>0.78797453703703701</v>
      </c>
      <c r="G10414">
        <v>2</v>
      </c>
      <c r="H10414" s="114" t="s">
        <v>2169</v>
      </c>
      <c r="I10414">
        <v>14810323</v>
      </c>
    </row>
    <row r="10415" spans="1:9" x14ac:dyDescent="0.25">
      <c r="A10415" s="114" t="s">
        <v>2176</v>
      </c>
      <c r="B10415">
        <v>721</v>
      </c>
      <c r="C10415" s="114" t="s">
        <v>53</v>
      </c>
      <c r="D10415" s="114" t="s">
        <v>1089</v>
      </c>
      <c r="E10415" s="115">
        <v>44881</v>
      </c>
      <c r="F10415" s="192">
        <v>0.78804398148148147</v>
      </c>
      <c r="G10415">
        <v>2</v>
      </c>
      <c r="H10415" s="114" t="s">
        <v>1090</v>
      </c>
      <c r="I10415"/>
    </row>
    <row r="10416" spans="1:9" x14ac:dyDescent="0.25">
      <c r="A10416" s="114" t="s">
        <v>2176</v>
      </c>
      <c r="B10416">
        <v>722</v>
      </c>
      <c r="C10416" s="114" t="s">
        <v>53</v>
      </c>
      <c r="D10416" s="114" t="s">
        <v>542</v>
      </c>
      <c r="E10416" s="115">
        <v>44881</v>
      </c>
      <c r="F10416" s="192">
        <v>0.78812499999999996</v>
      </c>
      <c r="G10416">
        <v>2</v>
      </c>
      <c r="H10416" s="114" t="s">
        <v>543</v>
      </c>
      <c r="I10416"/>
    </row>
    <row r="10417" spans="1:9" x14ac:dyDescent="0.25">
      <c r="A10417" s="114" t="s">
        <v>2176</v>
      </c>
      <c r="B10417">
        <v>723</v>
      </c>
      <c r="C10417" s="114" t="s">
        <v>53</v>
      </c>
      <c r="D10417" s="114" t="s">
        <v>1927</v>
      </c>
      <c r="E10417" s="115">
        <v>44881</v>
      </c>
      <c r="F10417" s="192">
        <v>0.78819444444444442</v>
      </c>
      <c r="G10417">
        <v>2</v>
      </c>
      <c r="H10417" s="114" t="s">
        <v>1928</v>
      </c>
      <c r="I10417"/>
    </row>
    <row r="10418" spans="1:9" x14ac:dyDescent="0.25">
      <c r="A10418" s="114" t="s">
        <v>2176</v>
      </c>
      <c r="B10418">
        <v>724</v>
      </c>
      <c r="C10418" s="114" t="s">
        <v>53</v>
      </c>
      <c r="D10418" s="114" t="s">
        <v>1115</v>
      </c>
      <c r="E10418" s="115">
        <v>44881</v>
      </c>
      <c r="F10418" s="192">
        <v>0.78825231481481484</v>
      </c>
      <c r="G10418">
        <v>2</v>
      </c>
      <c r="H10418" s="114" t="s">
        <v>1116</v>
      </c>
      <c r="I10418"/>
    </row>
    <row r="10419" spans="1:9" x14ac:dyDescent="0.25">
      <c r="A10419" s="114" t="s">
        <v>2176</v>
      </c>
      <c r="B10419">
        <v>725</v>
      </c>
      <c r="C10419" s="114" t="s">
        <v>52</v>
      </c>
      <c r="D10419" s="114" t="s">
        <v>1768</v>
      </c>
      <c r="E10419" s="115">
        <v>44881</v>
      </c>
      <c r="F10419" s="192">
        <v>0.78832175925925929</v>
      </c>
      <c r="G10419">
        <v>2</v>
      </c>
      <c r="H10419" s="114" t="s">
        <v>1769</v>
      </c>
      <c r="I10419">
        <v>3403790</v>
      </c>
    </row>
    <row r="10420" spans="1:9" x14ac:dyDescent="0.25">
      <c r="A10420" s="114" t="s">
        <v>2176</v>
      </c>
      <c r="B10420">
        <v>726</v>
      </c>
      <c r="C10420" s="114" t="s">
        <v>52</v>
      </c>
      <c r="D10420" s="114" t="s">
        <v>1064</v>
      </c>
      <c r="E10420" s="115">
        <v>44881</v>
      </c>
      <c r="F10420" s="192">
        <v>0.78891203703703705</v>
      </c>
      <c r="G10420">
        <v>2</v>
      </c>
      <c r="H10420" s="114" t="s">
        <v>1065</v>
      </c>
      <c r="I10420">
        <v>14988791</v>
      </c>
    </row>
    <row r="10421" spans="1:9" x14ac:dyDescent="0.25">
      <c r="A10421" s="114" t="s">
        <v>2176</v>
      </c>
      <c r="B10421">
        <v>727</v>
      </c>
      <c r="C10421" s="114" t="s">
        <v>54</v>
      </c>
      <c r="D10421" s="114" t="s">
        <v>282</v>
      </c>
      <c r="E10421" s="115">
        <v>44881</v>
      </c>
      <c r="F10421" s="192">
        <v>0.78909722222222223</v>
      </c>
      <c r="G10421">
        <v>2</v>
      </c>
      <c r="H10421" s="114" t="s">
        <v>283</v>
      </c>
      <c r="I10421">
        <v>5363580</v>
      </c>
    </row>
    <row r="10422" spans="1:9" x14ac:dyDescent="0.25">
      <c r="A10422" s="114" t="s">
        <v>2176</v>
      </c>
      <c r="B10422">
        <v>728</v>
      </c>
      <c r="C10422" s="114" t="s">
        <v>54</v>
      </c>
      <c r="D10422" s="114" t="s">
        <v>645</v>
      </c>
      <c r="E10422" s="115">
        <v>44881</v>
      </c>
      <c r="F10422" s="192">
        <v>0.78915509259259264</v>
      </c>
      <c r="G10422">
        <v>2</v>
      </c>
      <c r="H10422" s="114" t="s">
        <v>646</v>
      </c>
      <c r="I10422"/>
    </row>
    <row r="10423" spans="1:9" x14ac:dyDescent="0.25">
      <c r="A10423" s="114" t="s">
        <v>2176</v>
      </c>
      <c r="B10423">
        <v>729</v>
      </c>
      <c r="C10423" s="114" t="s">
        <v>52</v>
      </c>
      <c r="D10423" s="114" t="s">
        <v>921</v>
      </c>
      <c r="E10423" s="115">
        <v>44881</v>
      </c>
      <c r="F10423" s="192">
        <v>0.78922453703703699</v>
      </c>
      <c r="G10423">
        <v>2</v>
      </c>
      <c r="H10423" s="114" t="s">
        <v>922</v>
      </c>
      <c r="I10423"/>
    </row>
    <row r="10424" spans="1:9" x14ac:dyDescent="0.25">
      <c r="A10424" s="114" t="s">
        <v>2176</v>
      </c>
      <c r="B10424">
        <v>730</v>
      </c>
      <c r="C10424" s="114" t="s">
        <v>53</v>
      </c>
      <c r="D10424" s="114" t="s">
        <v>726</v>
      </c>
      <c r="E10424" s="115">
        <v>44881</v>
      </c>
      <c r="F10424" s="192">
        <v>0.78947916666666662</v>
      </c>
      <c r="G10424">
        <v>2</v>
      </c>
      <c r="H10424" s="114" t="s">
        <v>727</v>
      </c>
      <c r="I10424">
        <v>2630972</v>
      </c>
    </row>
    <row r="10425" spans="1:9" x14ac:dyDescent="0.25">
      <c r="A10425" s="114" t="s">
        <v>2176</v>
      </c>
      <c r="B10425">
        <v>731</v>
      </c>
      <c r="C10425" s="114" t="s">
        <v>53</v>
      </c>
      <c r="D10425" s="114" t="s">
        <v>1017</v>
      </c>
      <c r="E10425" s="115">
        <v>44881</v>
      </c>
      <c r="F10425" s="192">
        <v>0.78954861111111108</v>
      </c>
      <c r="G10425">
        <v>2</v>
      </c>
      <c r="H10425" s="114" t="s">
        <v>1018</v>
      </c>
      <c r="I10425">
        <v>5046332</v>
      </c>
    </row>
    <row r="10426" spans="1:9" x14ac:dyDescent="0.25">
      <c r="A10426" s="114" t="s">
        <v>2176</v>
      </c>
      <c r="B10426">
        <v>732</v>
      </c>
      <c r="C10426" s="114" t="s">
        <v>52</v>
      </c>
      <c r="D10426" s="114" t="s">
        <v>2036</v>
      </c>
      <c r="E10426" s="115">
        <v>44881</v>
      </c>
      <c r="F10426" s="192">
        <v>0.78960648148148149</v>
      </c>
      <c r="G10426">
        <v>2</v>
      </c>
      <c r="H10426" s="114" t="s">
        <v>2037</v>
      </c>
      <c r="I10426">
        <v>5432070</v>
      </c>
    </row>
    <row r="10427" spans="1:9" x14ac:dyDescent="0.25">
      <c r="A10427" s="114" t="s">
        <v>2176</v>
      </c>
      <c r="B10427">
        <v>733</v>
      </c>
      <c r="C10427" s="114" t="s">
        <v>54</v>
      </c>
      <c r="D10427" s="114" t="s">
        <v>2133</v>
      </c>
      <c r="E10427" s="115">
        <v>44881</v>
      </c>
      <c r="F10427" s="192">
        <v>0.78975694444444444</v>
      </c>
      <c r="G10427">
        <v>2</v>
      </c>
      <c r="H10427" s="114" t="s">
        <v>2134</v>
      </c>
      <c r="I10427">
        <v>14929807</v>
      </c>
    </row>
    <row r="10428" spans="1:9" x14ac:dyDescent="0.25">
      <c r="A10428" s="114" t="s">
        <v>2176</v>
      </c>
      <c r="B10428">
        <v>734</v>
      </c>
      <c r="C10428" s="114" t="s">
        <v>54</v>
      </c>
      <c r="D10428" s="114" t="s">
        <v>616</v>
      </c>
      <c r="E10428" s="115">
        <v>44881</v>
      </c>
      <c r="F10428" s="192">
        <v>0.78981481481481486</v>
      </c>
      <c r="G10428">
        <v>2</v>
      </c>
      <c r="H10428" s="114" t="s">
        <v>617</v>
      </c>
      <c r="I10428">
        <v>3668296</v>
      </c>
    </row>
    <row r="10429" spans="1:9" x14ac:dyDescent="0.25">
      <c r="A10429" s="114" t="s">
        <v>2176</v>
      </c>
      <c r="B10429">
        <v>735</v>
      </c>
      <c r="C10429" s="114" t="s">
        <v>52</v>
      </c>
      <c r="D10429" s="114" t="s">
        <v>1203</v>
      </c>
      <c r="E10429" s="115">
        <v>44881</v>
      </c>
      <c r="F10429" s="192">
        <v>0.79033564814814816</v>
      </c>
      <c r="G10429">
        <v>2</v>
      </c>
      <c r="H10429" s="114" t="s">
        <v>1204</v>
      </c>
      <c r="I10429">
        <v>6713825</v>
      </c>
    </row>
    <row r="10430" spans="1:9" x14ac:dyDescent="0.25">
      <c r="A10430" s="114" t="s">
        <v>2176</v>
      </c>
      <c r="B10430">
        <v>736</v>
      </c>
      <c r="C10430" s="114" t="s">
        <v>53</v>
      </c>
      <c r="D10430" s="114" t="s">
        <v>1036</v>
      </c>
      <c r="E10430" s="115">
        <v>44881</v>
      </c>
      <c r="F10430" s="192">
        <v>0.79053240740740738</v>
      </c>
      <c r="G10430">
        <v>2</v>
      </c>
      <c r="H10430" s="114" t="s">
        <v>1037</v>
      </c>
      <c r="I10430"/>
    </row>
    <row r="10431" spans="1:9" x14ac:dyDescent="0.25">
      <c r="A10431" s="114" t="s">
        <v>2176</v>
      </c>
      <c r="B10431">
        <v>737</v>
      </c>
      <c r="C10431" s="114" t="s">
        <v>52</v>
      </c>
      <c r="D10431" s="114" t="s">
        <v>1215</v>
      </c>
      <c r="E10431" s="115">
        <v>44881</v>
      </c>
      <c r="F10431" s="192">
        <v>0.79060185185185183</v>
      </c>
      <c r="G10431">
        <v>2</v>
      </c>
      <c r="H10431" s="114" t="s">
        <v>1216</v>
      </c>
      <c r="I10431">
        <v>2841045</v>
      </c>
    </row>
    <row r="10432" spans="1:9" x14ac:dyDescent="0.25">
      <c r="A10432" s="114" t="s">
        <v>2176</v>
      </c>
      <c r="B10432">
        <v>738</v>
      </c>
      <c r="C10432" s="114" t="s">
        <v>53</v>
      </c>
      <c r="D10432" s="114" t="s">
        <v>1121</v>
      </c>
      <c r="E10432" s="115">
        <v>44881</v>
      </c>
      <c r="F10432" s="192">
        <v>0.79076388888888893</v>
      </c>
      <c r="G10432">
        <v>2</v>
      </c>
      <c r="H10432" s="114" t="s">
        <v>1122</v>
      </c>
      <c r="I10432"/>
    </row>
    <row r="10433" spans="1:9" x14ac:dyDescent="0.25">
      <c r="A10433" s="114" t="s">
        <v>2176</v>
      </c>
      <c r="B10433">
        <v>739</v>
      </c>
      <c r="C10433" s="114" t="s">
        <v>53</v>
      </c>
      <c r="D10433" s="114" t="s">
        <v>1101</v>
      </c>
      <c r="E10433" s="115">
        <v>44881</v>
      </c>
      <c r="F10433" s="192">
        <v>0.79150462962962964</v>
      </c>
      <c r="G10433">
        <v>2</v>
      </c>
      <c r="H10433" s="114" t="s">
        <v>1102</v>
      </c>
      <c r="I10433">
        <v>2025603</v>
      </c>
    </row>
    <row r="10434" spans="1:9" x14ac:dyDescent="0.25">
      <c r="A10434" s="114" t="s">
        <v>2176</v>
      </c>
      <c r="B10434">
        <v>740</v>
      </c>
      <c r="C10434" s="114" t="s">
        <v>52</v>
      </c>
      <c r="D10434" s="114" t="s">
        <v>1068</v>
      </c>
      <c r="E10434" s="115">
        <v>44881</v>
      </c>
      <c r="F10434" s="192">
        <v>0.79159722222222217</v>
      </c>
      <c r="G10434">
        <v>2</v>
      </c>
      <c r="H10434" s="114" t="s">
        <v>1069</v>
      </c>
      <c r="I10434">
        <v>5334482</v>
      </c>
    </row>
    <row r="10435" spans="1:9" x14ac:dyDescent="0.25">
      <c r="A10435" s="114" t="s">
        <v>2176</v>
      </c>
      <c r="B10435">
        <v>741</v>
      </c>
      <c r="C10435" s="114" t="s">
        <v>52</v>
      </c>
      <c r="D10435" s="114" t="s">
        <v>1034</v>
      </c>
      <c r="E10435" s="115">
        <v>44881</v>
      </c>
      <c r="F10435" s="192">
        <v>0.79166666666666663</v>
      </c>
      <c r="G10435">
        <v>2</v>
      </c>
      <c r="H10435" s="114" t="s">
        <v>1035</v>
      </c>
      <c r="I10435">
        <v>5384640</v>
      </c>
    </row>
    <row r="10436" spans="1:9" x14ac:dyDescent="0.25">
      <c r="A10436" s="114" t="s">
        <v>2176</v>
      </c>
      <c r="B10436">
        <v>742</v>
      </c>
      <c r="C10436" s="114" t="s">
        <v>52</v>
      </c>
      <c r="D10436" s="114" t="s">
        <v>444</v>
      </c>
      <c r="E10436" s="115">
        <v>44881</v>
      </c>
      <c r="F10436" s="192">
        <v>0.79181712962962958</v>
      </c>
      <c r="G10436">
        <v>2</v>
      </c>
      <c r="H10436" s="114" t="s">
        <v>445</v>
      </c>
      <c r="I10436">
        <v>7094641</v>
      </c>
    </row>
    <row r="10437" spans="1:9" x14ac:dyDescent="0.25">
      <c r="A10437" s="114" t="s">
        <v>2176</v>
      </c>
      <c r="B10437">
        <v>743</v>
      </c>
      <c r="C10437" s="114" t="s">
        <v>54</v>
      </c>
      <c r="D10437" s="114" t="s">
        <v>1487</v>
      </c>
      <c r="E10437" s="115">
        <v>44881</v>
      </c>
      <c r="F10437" s="192">
        <v>0.79340277777777779</v>
      </c>
      <c r="G10437">
        <v>2</v>
      </c>
      <c r="H10437" s="114" t="s">
        <v>1488</v>
      </c>
      <c r="I10437">
        <v>2051547</v>
      </c>
    </row>
    <row r="10438" spans="1:9" x14ac:dyDescent="0.25">
      <c r="A10438" s="114" t="s">
        <v>2176</v>
      </c>
      <c r="B10438">
        <v>744</v>
      </c>
      <c r="C10438" s="114" t="s">
        <v>53</v>
      </c>
      <c r="D10438" s="114" t="s">
        <v>1155</v>
      </c>
      <c r="E10438" s="115">
        <v>44881</v>
      </c>
      <c r="F10438" s="192">
        <v>0.7936805555555555</v>
      </c>
      <c r="G10438">
        <v>2</v>
      </c>
      <c r="H10438" s="114" t="s">
        <v>1156</v>
      </c>
      <c r="I10438"/>
    </row>
    <row r="10439" spans="1:9" x14ac:dyDescent="0.25">
      <c r="A10439" s="114" t="s">
        <v>2176</v>
      </c>
      <c r="B10439">
        <v>745</v>
      </c>
      <c r="C10439" s="114" t="s">
        <v>53</v>
      </c>
      <c r="D10439" s="114" t="s">
        <v>578</v>
      </c>
      <c r="E10439" s="115">
        <v>44881</v>
      </c>
      <c r="F10439" s="192">
        <v>0.79468749999999999</v>
      </c>
      <c r="G10439">
        <v>2</v>
      </c>
      <c r="H10439" s="114" t="s">
        <v>579</v>
      </c>
      <c r="I10439"/>
    </row>
    <row r="10440" spans="1:9" x14ac:dyDescent="0.25">
      <c r="A10440" s="114" t="s">
        <v>2176</v>
      </c>
      <c r="B10440">
        <v>746</v>
      </c>
      <c r="C10440" s="114" t="s">
        <v>52</v>
      </c>
      <c r="D10440" s="114" t="s">
        <v>1794</v>
      </c>
      <c r="E10440" s="115">
        <v>44881</v>
      </c>
      <c r="F10440" s="192">
        <v>0.79475694444444445</v>
      </c>
      <c r="G10440">
        <v>2</v>
      </c>
      <c r="H10440" s="114" t="s">
        <v>1795</v>
      </c>
      <c r="I10440">
        <v>2649401</v>
      </c>
    </row>
    <row r="10441" spans="1:9" x14ac:dyDescent="0.25">
      <c r="A10441" s="114" t="s">
        <v>2176</v>
      </c>
      <c r="B10441">
        <v>747</v>
      </c>
      <c r="C10441" s="114" t="s">
        <v>53</v>
      </c>
      <c r="D10441" s="114" t="s">
        <v>736</v>
      </c>
      <c r="E10441" s="115">
        <v>44881</v>
      </c>
      <c r="F10441" s="192">
        <v>0.79488425925925921</v>
      </c>
      <c r="G10441">
        <v>2</v>
      </c>
      <c r="H10441" s="114" t="s">
        <v>737</v>
      </c>
      <c r="I10441"/>
    </row>
    <row r="10442" spans="1:9" x14ac:dyDescent="0.25">
      <c r="A10442" s="114" t="s">
        <v>2176</v>
      </c>
      <c r="B10442">
        <v>748</v>
      </c>
      <c r="C10442" s="114" t="s">
        <v>53</v>
      </c>
      <c r="D10442" s="114" t="s">
        <v>635</v>
      </c>
      <c r="E10442" s="115">
        <v>44881</v>
      </c>
      <c r="F10442" s="192">
        <v>0.79494212962962962</v>
      </c>
      <c r="G10442">
        <v>2</v>
      </c>
      <c r="H10442" s="114" t="s">
        <v>636</v>
      </c>
      <c r="I10442"/>
    </row>
    <row r="10443" spans="1:9" x14ac:dyDescent="0.25">
      <c r="A10443" s="114" t="s">
        <v>2176</v>
      </c>
      <c r="B10443">
        <v>749</v>
      </c>
      <c r="C10443" s="114" t="s">
        <v>53</v>
      </c>
      <c r="D10443" s="114" t="s">
        <v>807</v>
      </c>
      <c r="E10443" s="115">
        <v>44881</v>
      </c>
      <c r="F10443" s="192">
        <v>0.79502314814814812</v>
      </c>
      <c r="G10443">
        <v>2</v>
      </c>
      <c r="H10443" s="114" t="s">
        <v>808</v>
      </c>
      <c r="I10443"/>
    </row>
    <row r="10444" spans="1:9" x14ac:dyDescent="0.25">
      <c r="A10444" s="114" t="s">
        <v>2176</v>
      </c>
      <c r="B10444">
        <v>750</v>
      </c>
      <c r="C10444" s="114" t="s">
        <v>53</v>
      </c>
      <c r="D10444" s="114" t="s">
        <v>1157</v>
      </c>
      <c r="E10444" s="115">
        <v>44881</v>
      </c>
      <c r="F10444" s="192">
        <v>0.7954282407407407</v>
      </c>
      <c r="G10444">
        <v>2</v>
      </c>
      <c r="H10444" s="114" t="s">
        <v>1158</v>
      </c>
      <c r="I10444"/>
    </row>
    <row r="10445" spans="1:9" x14ac:dyDescent="0.25">
      <c r="A10445" s="114" t="s">
        <v>2176</v>
      </c>
      <c r="B10445">
        <v>751</v>
      </c>
      <c r="C10445" s="114" t="s">
        <v>52</v>
      </c>
      <c r="D10445" s="114" t="s">
        <v>1966</v>
      </c>
      <c r="E10445" s="115">
        <v>44881</v>
      </c>
      <c r="F10445" s="192">
        <v>0.79582175925925924</v>
      </c>
      <c r="G10445">
        <v>2</v>
      </c>
      <c r="H10445" s="114" t="s">
        <v>1967</v>
      </c>
      <c r="I10445">
        <v>5033561</v>
      </c>
    </row>
    <row r="10446" spans="1:9" x14ac:dyDescent="0.25">
      <c r="A10446" s="114" t="s">
        <v>2176</v>
      </c>
      <c r="B10446">
        <v>752</v>
      </c>
      <c r="C10446" s="114" t="s">
        <v>53</v>
      </c>
      <c r="D10446" s="114" t="s">
        <v>366</v>
      </c>
      <c r="E10446" s="115">
        <v>44881</v>
      </c>
      <c r="F10446" s="192">
        <v>0.79598379629629634</v>
      </c>
      <c r="G10446">
        <v>2</v>
      </c>
      <c r="H10446" s="114" t="s">
        <v>367</v>
      </c>
      <c r="I10446"/>
    </row>
    <row r="10447" spans="1:9" x14ac:dyDescent="0.25">
      <c r="A10447" s="114" t="s">
        <v>2176</v>
      </c>
      <c r="B10447">
        <v>753</v>
      </c>
      <c r="C10447" s="114" t="s">
        <v>52</v>
      </c>
      <c r="D10447" s="114" t="s">
        <v>1015</v>
      </c>
      <c r="E10447" s="115">
        <v>44881</v>
      </c>
      <c r="F10447" s="192">
        <v>0.79609953703703706</v>
      </c>
      <c r="G10447">
        <v>2</v>
      </c>
      <c r="H10447" s="114" t="s">
        <v>1016</v>
      </c>
      <c r="I10447">
        <v>2713830</v>
      </c>
    </row>
    <row r="10448" spans="1:9" x14ac:dyDescent="0.25">
      <c r="A10448" s="114" t="s">
        <v>2176</v>
      </c>
      <c r="B10448">
        <v>754</v>
      </c>
      <c r="C10448" s="114" t="s">
        <v>53</v>
      </c>
      <c r="D10448" s="114" t="s">
        <v>1691</v>
      </c>
      <c r="E10448" s="115">
        <v>44881</v>
      </c>
      <c r="F10448" s="192">
        <v>0.79682870370370373</v>
      </c>
      <c r="G10448">
        <v>2</v>
      </c>
      <c r="H10448" s="114" t="s">
        <v>53</v>
      </c>
      <c r="I10448"/>
    </row>
    <row r="10449" spans="1:9" x14ac:dyDescent="0.25">
      <c r="A10449" s="114" t="s">
        <v>2176</v>
      </c>
      <c r="B10449">
        <v>755</v>
      </c>
      <c r="C10449" s="114" t="s">
        <v>52</v>
      </c>
      <c r="D10449" s="114" t="s">
        <v>779</v>
      </c>
      <c r="E10449" s="115">
        <v>44881</v>
      </c>
      <c r="F10449" s="192">
        <v>0.79783564814814811</v>
      </c>
      <c r="G10449">
        <v>2</v>
      </c>
      <c r="H10449" s="114" t="s">
        <v>780</v>
      </c>
      <c r="I10449">
        <v>5381595</v>
      </c>
    </row>
    <row r="10450" spans="1:9" x14ac:dyDescent="0.25">
      <c r="A10450" s="114" t="s">
        <v>2176</v>
      </c>
      <c r="B10450">
        <v>756</v>
      </c>
      <c r="C10450" s="114" t="s">
        <v>53</v>
      </c>
      <c r="D10450" s="114" t="s">
        <v>1141</v>
      </c>
      <c r="E10450" s="115">
        <v>44881</v>
      </c>
      <c r="F10450" s="192">
        <v>0.7982407407407407</v>
      </c>
      <c r="G10450">
        <v>2</v>
      </c>
      <c r="H10450" s="114" t="s">
        <v>1142</v>
      </c>
      <c r="I10450">
        <v>8900093</v>
      </c>
    </row>
    <row r="10451" spans="1:9" x14ac:dyDescent="0.25">
      <c r="A10451" s="114" t="s">
        <v>2176</v>
      </c>
      <c r="B10451">
        <v>757</v>
      </c>
      <c r="C10451" s="114" t="s">
        <v>53</v>
      </c>
      <c r="D10451" s="114" t="s">
        <v>641</v>
      </c>
      <c r="E10451" s="115">
        <v>44881</v>
      </c>
      <c r="F10451" s="192">
        <v>0.80115740740740737</v>
      </c>
      <c r="G10451">
        <v>2</v>
      </c>
      <c r="H10451" s="114" t="s">
        <v>642</v>
      </c>
      <c r="I10451"/>
    </row>
    <row r="10452" spans="1:9" x14ac:dyDescent="0.25">
      <c r="A10452" s="114" t="s">
        <v>2176</v>
      </c>
      <c r="B10452">
        <v>758</v>
      </c>
      <c r="C10452" s="114" t="s">
        <v>54</v>
      </c>
      <c r="D10452" s="114" t="s">
        <v>1095</v>
      </c>
      <c r="E10452" s="115">
        <v>44881</v>
      </c>
      <c r="F10452" s="192">
        <v>0.80295138888888884</v>
      </c>
      <c r="G10452">
        <v>2</v>
      </c>
      <c r="H10452" s="114" t="s">
        <v>1096</v>
      </c>
      <c r="I10452"/>
    </row>
    <row r="10453" spans="1:9" x14ac:dyDescent="0.25">
      <c r="A10453" s="114" t="s">
        <v>2176</v>
      </c>
      <c r="B10453">
        <v>759</v>
      </c>
      <c r="C10453" s="114" t="s">
        <v>53</v>
      </c>
      <c r="D10453" s="114" t="s">
        <v>1143</v>
      </c>
      <c r="E10453" s="115">
        <v>44881</v>
      </c>
      <c r="F10453" s="192">
        <v>0.80399305555555556</v>
      </c>
      <c r="G10453">
        <v>2</v>
      </c>
      <c r="H10453" s="114" t="s">
        <v>1144</v>
      </c>
      <c r="I10453"/>
    </row>
    <row r="10454" spans="1:9" x14ac:dyDescent="0.25">
      <c r="A10454" s="114" t="s">
        <v>2176</v>
      </c>
      <c r="B10454">
        <v>760</v>
      </c>
      <c r="C10454" s="114" t="s">
        <v>54</v>
      </c>
      <c r="D10454" s="114" t="s">
        <v>1626</v>
      </c>
      <c r="E10454" s="115">
        <v>44881</v>
      </c>
      <c r="F10454" s="192">
        <v>0.8074189814814815</v>
      </c>
      <c r="G10454">
        <v>2</v>
      </c>
      <c r="H10454" s="114" t="s">
        <v>1627</v>
      </c>
      <c r="I10454">
        <v>2154242</v>
      </c>
    </row>
    <row r="10455" spans="1:9" x14ac:dyDescent="0.25">
      <c r="A10455" s="114" t="s">
        <v>2176</v>
      </c>
      <c r="B10455">
        <v>761</v>
      </c>
      <c r="C10455" s="114" t="s">
        <v>52</v>
      </c>
      <c r="D10455" s="114" t="s">
        <v>1135</v>
      </c>
      <c r="E10455" s="115">
        <v>44881</v>
      </c>
      <c r="F10455" s="192">
        <v>0.8077199074074074</v>
      </c>
      <c r="G10455">
        <v>2</v>
      </c>
      <c r="H10455" s="114" t="s">
        <v>1136</v>
      </c>
      <c r="I10455">
        <v>14956273</v>
      </c>
    </row>
    <row r="10456" spans="1:9" x14ac:dyDescent="0.25">
      <c r="A10456" s="114" t="s">
        <v>2176</v>
      </c>
      <c r="B10456">
        <v>762</v>
      </c>
      <c r="C10456" s="114" t="s">
        <v>53</v>
      </c>
      <c r="D10456" s="114" t="s">
        <v>432</v>
      </c>
      <c r="E10456" s="115">
        <v>44881</v>
      </c>
      <c r="F10456" s="192">
        <v>0.80781250000000004</v>
      </c>
      <c r="G10456">
        <v>2</v>
      </c>
      <c r="H10456" s="114" t="s">
        <v>433</v>
      </c>
      <c r="I10456">
        <v>14959937</v>
      </c>
    </row>
    <row r="10457" spans="1:9" x14ac:dyDescent="0.25">
      <c r="A10457" s="114" t="s">
        <v>2176</v>
      </c>
      <c r="B10457">
        <v>763</v>
      </c>
      <c r="C10457" s="114" t="s">
        <v>53</v>
      </c>
      <c r="D10457" s="114" t="s">
        <v>1137</v>
      </c>
      <c r="E10457" s="115">
        <v>44881</v>
      </c>
      <c r="F10457" s="192">
        <v>0.80787037037037035</v>
      </c>
      <c r="G10457">
        <v>2</v>
      </c>
      <c r="H10457" s="114" t="s">
        <v>1138</v>
      </c>
      <c r="I10457">
        <v>14823931</v>
      </c>
    </row>
    <row r="10458" spans="1:9" x14ac:dyDescent="0.25">
      <c r="A10458" s="114" t="s">
        <v>2176</v>
      </c>
      <c r="B10458">
        <v>764</v>
      </c>
      <c r="C10458" s="114" t="s">
        <v>54</v>
      </c>
      <c r="D10458" s="114" t="s">
        <v>1187</v>
      </c>
      <c r="E10458" s="115">
        <v>44881</v>
      </c>
      <c r="F10458" s="192">
        <v>0.8081018518518519</v>
      </c>
      <c r="G10458">
        <v>2</v>
      </c>
      <c r="H10458" s="114" t="s">
        <v>1188</v>
      </c>
      <c r="I10458">
        <v>6713418</v>
      </c>
    </row>
    <row r="10459" spans="1:9" x14ac:dyDescent="0.25">
      <c r="A10459" s="114" t="s">
        <v>2176</v>
      </c>
      <c r="B10459">
        <v>765</v>
      </c>
      <c r="C10459" s="114" t="s">
        <v>52</v>
      </c>
      <c r="D10459" s="114" t="s">
        <v>1780</v>
      </c>
      <c r="E10459" s="115">
        <v>44881</v>
      </c>
      <c r="F10459" s="192">
        <v>0.80881944444444442</v>
      </c>
      <c r="G10459">
        <v>2</v>
      </c>
      <c r="H10459" s="114" t="s">
        <v>1781</v>
      </c>
      <c r="I10459">
        <v>5346714</v>
      </c>
    </row>
    <row r="10460" spans="1:9" x14ac:dyDescent="0.25">
      <c r="A10460" s="114" t="s">
        <v>2176</v>
      </c>
      <c r="B10460">
        <v>766</v>
      </c>
      <c r="C10460" s="114" t="s">
        <v>53</v>
      </c>
      <c r="D10460" s="114" t="s">
        <v>1577</v>
      </c>
      <c r="E10460" s="115">
        <v>44881</v>
      </c>
      <c r="F10460" s="192">
        <v>0.80887731481481484</v>
      </c>
      <c r="G10460">
        <v>2</v>
      </c>
      <c r="H10460" s="114" t="s">
        <v>587</v>
      </c>
      <c r="I10460"/>
    </row>
    <row r="10461" spans="1:9" x14ac:dyDescent="0.25">
      <c r="A10461" s="114" t="s">
        <v>2176</v>
      </c>
      <c r="B10461">
        <v>767</v>
      </c>
      <c r="C10461" s="114" t="s">
        <v>53</v>
      </c>
      <c r="D10461" s="114" t="s">
        <v>1176</v>
      </c>
      <c r="E10461" s="115">
        <v>44881</v>
      </c>
      <c r="F10461" s="192">
        <v>0.80909722222222225</v>
      </c>
      <c r="G10461">
        <v>2</v>
      </c>
      <c r="H10461" s="114" t="s">
        <v>1177</v>
      </c>
      <c r="I10461"/>
    </row>
    <row r="10462" spans="1:9" x14ac:dyDescent="0.25">
      <c r="A10462" s="114" t="s">
        <v>2176</v>
      </c>
      <c r="B10462">
        <v>768</v>
      </c>
      <c r="C10462" s="114" t="s">
        <v>52</v>
      </c>
      <c r="D10462" s="114" t="s">
        <v>869</v>
      </c>
      <c r="E10462" s="115">
        <v>44881</v>
      </c>
      <c r="F10462" s="192">
        <v>0.80960648148148151</v>
      </c>
      <c r="G10462">
        <v>2</v>
      </c>
      <c r="H10462" s="114" t="s">
        <v>870</v>
      </c>
      <c r="I10462">
        <v>15013143</v>
      </c>
    </row>
    <row r="10463" spans="1:9" x14ac:dyDescent="0.25">
      <c r="A10463" s="114" t="s">
        <v>2176</v>
      </c>
      <c r="B10463">
        <v>769</v>
      </c>
      <c r="C10463" s="114" t="s">
        <v>53</v>
      </c>
      <c r="D10463" s="114" t="s">
        <v>877</v>
      </c>
      <c r="E10463" s="115">
        <v>44881</v>
      </c>
      <c r="F10463" s="192">
        <v>0.81021990740740746</v>
      </c>
      <c r="G10463">
        <v>2</v>
      </c>
      <c r="H10463" s="114" t="s">
        <v>878</v>
      </c>
      <c r="I10463">
        <v>14812954</v>
      </c>
    </row>
    <row r="10464" spans="1:9" x14ac:dyDescent="0.25">
      <c r="A10464" s="114" t="s">
        <v>2176</v>
      </c>
      <c r="B10464">
        <v>770</v>
      </c>
      <c r="C10464" s="114" t="s">
        <v>52</v>
      </c>
      <c r="D10464" s="114" t="s">
        <v>990</v>
      </c>
      <c r="E10464" s="115">
        <v>44881</v>
      </c>
      <c r="F10464" s="192">
        <v>0.81177083333333333</v>
      </c>
      <c r="G10464">
        <v>2</v>
      </c>
      <c r="H10464" s="114" t="s">
        <v>991</v>
      </c>
      <c r="I10464">
        <v>5348393</v>
      </c>
    </row>
    <row r="10465" spans="1:9" x14ac:dyDescent="0.25">
      <c r="A10465" s="114" t="s">
        <v>2176</v>
      </c>
      <c r="B10465">
        <v>771</v>
      </c>
      <c r="C10465" s="114" t="s">
        <v>52</v>
      </c>
      <c r="D10465" s="114" t="s">
        <v>1087</v>
      </c>
      <c r="E10465" s="115">
        <v>44881</v>
      </c>
      <c r="F10465" s="192">
        <v>0.81258101851851849</v>
      </c>
      <c r="G10465">
        <v>2</v>
      </c>
      <c r="H10465" s="114" t="s">
        <v>1088</v>
      </c>
      <c r="I10465">
        <v>7341922</v>
      </c>
    </row>
    <row r="10466" spans="1:9" x14ac:dyDescent="0.25">
      <c r="A10466" s="114" t="s">
        <v>2176</v>
      </c>
      <c r="B10466">
        <v>772</v>
      </c>
      <c r="C10466" s="114" t="s">
        <v>52</v>
      </c>
      <c r="D10466" s="114" t="s">
        <v>943</v>
      </c>
      <c r="E10466" s="115">
        <v>44881</v>
      </c>
      <c r="F10466" s="192">
        <v>0.81361111111111106</v>
      </c>
      <c r="G10466">
        <v>2</v>
      </c>
      <c r="H10466" s="114" t="s">
        <v>944</v>
      </c>
      <c r="I10466">
        <v>5348792</v>
      </c>
    </row>
    <row r="10467" spans="1:9" x14ac:dyDescent="0.25">
      <c r="A10467" s="114" t="s">
        <v>2176</v>
      </c>
      <c r="B10467">
        <v>773</v>
      </c>
      <c r="C10467" s="114" t="s">
        <v>52</v>
      </c>
      <c r="D10467" s="114" t="s">
        <v>1624</v>
      </c>
      <c r="E10467" s="115">
        <v>44881</v>
      </c>
      <c r="F10467" s="192">
        <v>0.81376157407407412</v>
      </c>
      <c r="G10467">
        <v>2</v>
      </c>
      <c r="H10467" s="114" t="s">
        <v>1625</v>
      </c>
      <c r="I10467">
        <v>3655293</v>
      </c>
    </row>
    <row r="10468" spans="1:9" x14ac:dyDescent="0.25">
      <c r="A10468" s="114" t="s">
        <v>2176</v>
      </c>
      <c r="B10468">
        <v>774</v>
      </c>
      <c r="C10468" s="114" t="s">
        <v>54</v>
      </c>
      <c r="D10468" s="114" t="s">
        <v>534</v>
      </c>
      <c r="E10468" s="115">
        <v>44881</v>
      </c>
      <c r="F10468" s="192">
        <v>0.81398148148148153</v>
      </c>
      <c r="G10468">
        <v>2</v>
      </c>
      <c r="H10468" s="114" t="s">
        <v>535</v>
      </c>
      <c r="I10468">
        <v>6702184</v>
      </c>
    </row>
    <row r="10469" spans="1:9" x14ac:dyDescent="0.25">
      <c r="A10469" s="114" t="s">
        <v>2176</v>
      </c>
      <c r="B10469">
        <v>775</v>
      </c>
      <c r="C10469" s="114" t="s">
        <v>52</v>
      </c>
      <c r="D10469" s="114" t="s">
        <v>1207</v>
      </c>
      <c r="E10469" s="115">
        <v>44881</v>
      </c>
      <c r="F10469" s="192">
        <v>0.81472222222222224</v>
      </c>
      <c r="G10469">
        <v>2</v>
      </c>
      <c r="H10469" s="114" t="s">
        <v>1208</v>
      </c>
      <c r="I10469">
        <v>5346763</v>
      </c>
    </row>
    <row r="10470" spans="1:9" x14ac:dyDescent="0.25">
      <c r="A10470" s="114" t="s">
        <v>2176</v>
      </c>
      <c r="B10470">
        <v>776</v>
      </c>
      <c r="C10470" s="114" t="s">
        <v>52</v>
      </c>
      <c r="D10470" s="114" t="s">
        <v>1099</v>
      </c>
      <c r="E10470" s="115">
        <v>44881</v>
      </c>
      <c r="F10470" s="192">
        <v>0.81825231481481486</v>
      </c>
      <c r="G10470">
        <v>2</v>
      </c>
      <c r="H10470" s="114" t="s">
        <v>1100</v>
      </c>
      <c r="I10470">
        <v>14988625</v>
      </c>
    </row>
    <row r="10471" spans="1:9" x14ac:dyDescent="0.25">
      <c r="A10471" s="114" t="s">
        <v>2176</v>
      </c>
      <c r="B10471">
        <v>777</v>
      </c>
      <c r="C10471" s="114" t="s">
        <v>52</v>
      </c>
      <c r="D10471" s="114" t="s">
        <v>992</v>
      </c>
      <c r="E10471" s="115">
        <v>44881</v>
      </c>
      <c r="F10471" s="192">
        <v>0.82004629629629633</v>
      </c>
      <c r="G10471">
        <v>2</v>
      </c>
      <c r="H10471" s="114" t="s">
        <v>993</v>
      </c>
      <c r="I10471">
        <v>5348177</v>
      </c>
    </row>
    <row r="10472" spans="1:9" x14ac:dyDescent="0.25">
      <c r="A10472" s="114" t="s">
        <v>2176</v>
      </c>
      <c r="B10472">
        <v>778</v>
      </c>
      <c r="C10472" s="114" t="s">
        <v>54</v>
      </c>
      <c r="D10472" s="114" t="s">
        <v>1837</v>
      </c>
      <c r="E10472" s="115">
        <v>44881</v>
      </c>
      <c r="F10472" s="192">
        <v>0.82008101851851856</v>
      </c>
      <c r="G10472">
        <v>2</v>
      </c>
      <c r="H10472" s="114" t="s">
        <v>1838</v>
      </c>
      <c r="I10472">
        <v>3640904</v>
      </c>
    </row>
    <row r="10473" spans="1:9" x14ac:dyDescent="0.25">
      <c r="A10473" s="114" t="s">
        <v>2176</v>
      </c>
      <c r="B10473">
        <v>779</v>
      </c>
      <c r="C10473" s="114" t="s">
        <v>53</v>
      </c>
      <c r="D10473" s="114" t="s">
        <v>899</v>
      </c>
      <c r="E10473" s="115">
        <v>44881</v>
      </c>
      <c r="F10473" s="192">
        <v>0.82045138888888891</v>
      </c>
      <c r="G10473">
        <v>2</v>
      </c>
      <c r="H10473" s="114" t="s">
        <v>900</v>
      </c>
      <c r="I10473"/>
    </row>
    <row r="10474" spans="1:9" x14ac:dyDescent="0.25">
      <c r="A10474" s="114" t="s">
        <v>2176</v>
      </c>
      <c r="B10474">
        <v>780</v>
      </c>
      <c r="C10474" s="114" t="s">
        <v>54</v>
      </c>
      <c r="D10474" s="114" t="s">
        <v>468</v>
      </c>
      <c r="E10474" s="115">
        <v>44881</v>
      </c>
      <c r="F10474" s="192">
        <v>0.82670138888888889</v>
      </c>
      <c r="G10474">
        <v>2</v>
      </c>
      <c r="H10474" s="114" t="s">
        <v>469</v>
      </c>
      <c r="I10474">
        <v>7353518</v>
      </c>
    </row>
    <row r="10475" spans="1:9" x14ac:dyDescent="0.25">
      <c r="A10475" s="114" t="s">
        <v>2176</v>
      </c>
      <c r="B10475">
        <v>781</v>
      </c>
      <c r="C10475" s="114" t="s">
        <v>52</v>
      </c>
      <c r="D10475" s="114" t="s">
        <v>1109</v>
      </c>
      <c r="E10475" s="115">
        <v>44881</v>
      </c>
      <c r="F10475" s="192">
        <v>0.82681712962962961</v>
      </c>
      <c r="G10475">
        <v>2</v>
      </c>
      <c r="H10475" s="114" t="s">
        <v>1110</v>
      </c>
      <c r="I10475">
        <v>5325940</v>
      </c>
    </row>
    <row r="10476" spans="1:9" x14ac:dyDescent="0.25">
      <c r="A10476" s="114" t="s">
        <v>2176</v>
      </c>
      <c r="B10476">
        <v>782</v>
      </c>
      <c r="C10476" s="114" t="s">
        <v>53</v>
      </c>
      <c r="D10476" s="114" t="s">
        <v>1796</v>
      </c>
      <c r="E10476" s="115">
        <v>44881</v>
      </c>
      <c r="F10476" s="192">
        <v>0.82870370370370372</v>
      </c>
      <c r="G10476">
        <v>2</v>
      </c>
      <c r="H10476" s="114" t="s">
        <v>1797</v>
      </c>
      <c r="I10476">
        <v>14807889</v>
      </c>
    </row>
    <row r="10477" spans="1:9" x14ac:dyDescent="0.25">
      <c r="A10477" s="114" t="s">
        <v>2176</v>
      </c>
      <c r="B10477">
        <v>783</v>
      </c>
      <c r="C10477" s="114" t="s">
        <v>56</v>
      </c>
      <c r="D10477" s="114" t="s">
        <v>2074</v>
      </c>
      <c r="E10477" s="115">
        <v>44881</v>
      </c>
      <c r="F10477" s="192">
        <v>0.82877314814814818</v>
      </c>
      <c r="G10477">
        <v>2</v>
      </c>
      <c r="H10477" s="114" t="s">
        <v>2075</v>
      </c>
      <c r="I10477">
        <v>6721700</v>
      </c>
    </row>
    <row r="10478" spans="1:9" x14ac:dyDescent="0.25">
      <c r="A10478" s="114" t="s">
        <v>2176</v>
      </c>
      <c r="B10478">
        <v>784</v>
      </c>
      <c r="C10478" s="114" t="s">
        <v>52</v>
      </c>
      <c r="D10478" s="114" t="s">
        <v>1962</v>
      </c>
      <c r="E10478" s="115">
        <v>44881</v>
      </c>
      <c r="F10478" s="192">
        <v>0.82932870370370371</v>
      </c>
      <c r="G10478">
        <v>2</v>
      </c>
      <c r="H10478" s="114" t="s">
        <v>1963</v>
      </c>
      <c r="I10478">
        <v>7355991</v>
      </c>
    </row>
    <row r="10479" spans="1:9" x14ac:dyDescent="0.25">
      <c r="A10479" s="114" t="s">
        <v>2176</v>
      </c>
      <c r="B10479">
        <v>785</v>
      </c>
      <c r="C10479" s="114" t="s">
        <v>52</v>
      </c>
      <c r="D10479" s="114" t="s">
        <v>1042</v>
      </c>
      <c r="E10479" s="115">
        <v>44881</v>
      </c>
      <c r="F10479" s="192">
        <v>0.82986111111111116</v>
      </c>
      <c r="G10479">
        <v>2</v>
      </c>
      <c r="H10479" s="114" t="s">
        <v>1043</v>
      </c>
      <c r="I10479">
        <v>14934499</v>
      </c>
    </row>
    <row r="10480" spans="1:9" x14ac:dyDescent="0.25">
      <c r="A10480" s="114" t="s">
        <v>2176</v>
      </c>
      <c r="B10480">
        <v>786</v>
      </c>
      <c r="C10480" s="114" t="s">
        <v>54</v>
      </c>
      <c r="D10480" s="114" t="s">
        <v>1162</v>
      </c>
      <c r="E10480" s="115">
        <v>44881</v>
      </c>
      <c r="F10480" s="192">
        <v>0.83053240740740741</v>
      </c>
      <c r="G10480">
        <v>2</v>
      </c>
      <c r="H10480" s="114" t="s">
        <v>1163</v>
      </c>
      <c r="I10480">
        <v>6723329</v>
      </c>
    </row>
    <row r="10481" spans="1:9" x14ac:dyDescent="0.25">
      <c r="A10481" s="114" t="s">
        <v>2176</v>
      </c>
      <c r="B10481">
        <v>787</v>
      </c>
      <c r="C10481" s="114" t="s">
        <v>53</v>
      </c>
      <c r="D10481" s="114" t="s">
        <v>1180</v>
      </c>
      <c r="E10481" s="115">
        <v>44881</v>
      </c>
      <c r="F10481" s="192">
        <v>0.83266203703703701</v>
      </c>
      <c r="G10481">
        <v>2</v>
      </c>
      <c r="H10481" s="114" t="s">
        <v>1181</v>
      </c>
      <c r="I10481"/>
    </row>
    <row r="10482" spans="1:9" x14ac:dyDescent="0.25">
      <c r="A10482" s="114" t="s">
        <v>2176</v>
      </c>
      <c r="B10482">
        <v>788</v>
      </c>
      <c r="C10482" s="114" t="s">
        <v>52</v>
      </c>
      <c r="D10482" s="114" t="s">
        <v>988</v>
      </c>
      <c r="E10482" s="115">
        <v>44881</v>
      </c>
      <c r="F10482" s="192">
        <v>0.83283564814814814</v>
      </c>
      <c r="G10482">
        <v>2</v>
      </c>
      <c r="H10482" s="114" t="s">
        <v>989</v>
      </c>
      <c r="I10482">
        <v>14932381</v>
      </c>
    </row>
    <row r="10483" spans="1:9" x14ac:dyDescent="0.25">
      <c r="A10483" s="114" t="s">
        <v>2176</v>
      </c>
      <c r="B10483">
        <v>789</v>
      </c>
      <c r="C10483" s="114" t="s">
        <v>54</v>
      </c>
      <c r="D10483" s="114" t="s">
        <v>1845</v>
      </c>
      <c r="E10483" s="115">
        <v>44881</v>
      </c>
      <c r="F10483" s="192">
        <v>0.83383101851851849</v>
      </c>
      <c r="G10483">
        <v>2</v>
      </c>
      <c r="H10483" s="114" t="s">
        <v>1846</v>
      </c>
      <c r="I10483"/>
    </row>
    <row r="10484" spans="1:9" x14ac:dyDescent="0.25">
      <c r="A10484" s="114" t="s">
        <v>2176</v>
      </c>
      <c r="B10484">
        <v>790</v>
      </c>
      <c r="C10484" s="114" t="s">
        <v>52</v>
      </c>
      <c r="D10484" s="114" t="s">
        <v>1174</v>
      </c>
      <c r="E10484" s="115">
        <v>44881</v>
      </c>
      <c r="F10484" s="192">
        <v>0.83721064814814816</v>
      </c>
      <c r="G10484">
        <v>2</v>
      </c>
      <c r="H10484" s="114" t="s">
        <v>1175</v>
      </c>
      <c r="I10484">
        <v>14958078</v>
      </c>
    </row>
    <row r="10485" spans="1:9" x14ac:dyDescent="0.25">
      <c r="A10485" s="114" t="s">
        <v>2176</v>
      </c>
      <c r="B10485">
        <v>791</v>
      </c>
      <c r="C10485" s="114" t="s">
        <v>53</v>
      </c>
      <c r="D10485" s="114" t="s">
        <v>1784</v>
      </c>
      <c r="E10485" s="115">
        <v>44881</v>
      </c>
      <c r="F10485" s="192">
        <v>0.84130787037037036</v>
      </c>
      <c r="G10485">
        <v>2</v>
      </c>
      <c r="H10485" s="114" t="s">
        <v>1785</v>
      </c>
      <c r="I10485"/>
    </row>
    <row r="10486" spans="1:9" x14ac:dyDescent="0.25">
      <c r="A10486" s="114" t="s">
        <v>2176</v>
      </c>
      <c r="B10486">
        <v>792</v>
      </c>
      <c r="C10486" s="114" t="s">
        <v>54</v>
      </c>
      <c r="D10486" s="114" t="s">
        <v>1189</v>
      </c>
      <c r="E10486" s="115">
        <v>44881</v>
      </c>
      <c r="F10486" s="192">
        <v>0.84378472222222223</v>
      </c>
      <c r="G10486">
        <v>2</v>
      </c>
      <c r="H10486" s="114" t="s">
        <v>1190</v>
      </c>
      <c r="I10486">
        <v>14808881</v>
      </c>
    </row>
    <row r="10487" spans="1:9" x14ac:dyDescent="0.25">
      <c r="A10487" s="114" t="s">
        <v>2176</v>
      </c>
      <c r="B10487">
        <v>793</v>
      </c>
      <c r="C10487" s="114" t="s">
        <v>53</v>
      </c>
      <c r="D10487" s="114" t="s">
        <v>1646</v>
      </c>
      <c r="E10487" s="115">
        <v>44881</v>
      </c>
      <c r="F10487" s="192">
        <v>0.84577546296296291</v>
      </c>
      <c r="G10487">
        <v>2</v>
      </c>
      <c r="H10487" s="114" t="s">
        <v>587</v>
      </c>
      <c r="I10487"/>
    </row>
    <row r="10488" spans="1:9" x14ac:dyDescent="0.25">
      <c r="A10488" s="114" t="s">
        <v>2176</v>
      </c>
      <c r="B10488">
        <v>794</v>
      </c>
      <c r="C10488" s="114" t="s">
        <v>53</v>
      </c>
      <c r="D10488" s="114" t="s">
        <v>1219</v>
      </c>
      <c r="E10488" s="115">
        <v>44881</v>
      </c>
      <c r="F10488" s="192">
        <v>0.84587962962962959</v>
      </c>
      <c r="G10488">
        <v>2</v>
      </c>
      <c r="H10488" s="114" t="s">
        <v>1220</v>
      </c>
      <c r="I10488"/>
    </row>
    <row r="10489" spans="1:9" x14ac:dyDescent="0.25">
      <c r="A10489" s="114" t="s">
        <v>2176</v>
      </c>
      <c r="B10489">
        <v>795</v>
      </c>
      <c r="C10489" s="114" t="s">
        <v>53</v>
      </c>
      <c r="D10489" s="114" t="s">
        <v>967</v>
      </c>
      <c r="E10489" s="115">
        <v>44881</v>
      </c>
      <c r="F10489" s="192">
        <v>0.8469444444444445</v>
      </c>
      <c r="G10489">
        <v>2</v>
      </c>
      <c r="H10489" s="114" t="s">
        <v>968</v>
      </c>
      <c r="I10489"/>
    </row>
    <row r="10490" spans="1:9" x14ac:dyDescent="0.25">
      <c r="A10490" s="114" t="s">
        <v>2176</v>
      </c>
      <c r="B10490">
        <v>796</v>
      </c>
      <c r="C10490" s="114" t="s">
        <v>53</v>
      </c>
      <c r="D10490" s="114" t="s">
        <v>901</v>
      </c>
      <c r="E10490" s="115">
        <v>44881</v>
      </c>
      <c r="F10490" s="192">
        <v>0.84873842592592597</v>
      </c>
      <c r="G10490">
        <v>2</v>
      </c>
      <c r="H10490" s="114" t="s">
        <v>902</v>
      </c>
      <c r="I10490">
        <v>2655034</v>
      </c>
    </row>
    <row r="10491" spans="1:9" x14ac:dyDescent="0.25">
      <c r="A10491" s="114" t="s">
        <v>2176</v>
      </c>
      <c r="B10491">
        <v>797</v>
      </c>
      <c r="C10491" s="114" t="s">
        <v>53</v>
      </c>
      <c r="D10491" s="114" t="s">
        <v>576</v>
      </c>
      <c r="E10491" s="115">
        <v>44881</v>
      </c>
      <c r="F10491" s="192">
        <v>0.85075231481481484</v>
      </c>
      <c r="G10491">
        <v>2</v>
      </c>
      <c r="H10491" s="114" t="s">
        <v>577</v>
      </c>
      <c r="I10491">
        <v>5375368</v>
      </c>
    </row>
    <row r="10492" spans="1:9" x14ac:dyDescent="0.25">
      <c r="A10492" s="114" t="s">
        <v>2176</v>
      </c>
      <c r="B10492">
        <v>798</v>
      </c>
      <c r="C10492" s="114" t="s">
        <v>52</v>
      </c>
      <c r="D10492" s="114" t="s">
        <v>1178</v>
      </c>
      <c r="E10492" s="115">
        <v>44881</v>
      </c>
      <c r="F10492" s="192">
        <v>0.8527893518518519</v>
      </c>
      <c r="G10492">
        <v>2</v>
      </c>
      <c r="H10492" s="114" t="s">
        <v>1179</v>
      </c>
      <c r="I10492">
        <v>7299031</v>
      </c>
    </row>
    <row r="10493" spans="1:9" x14ac:dyDescent="0.25">
      <c r="A10493" s="114" t="s">
        <v>2176</v>
      </c>
      <c r="B10493">
        <v>799</v>
      </c>
      <c r="C10493" s="114" t="s">
        <v>52</v>
      </c>
      <c r="D10493" s="114" t="s">
        <v>2166</v>
      </c>
      <c r="E10493" s="115">
        <v>44881</v>
      </c>
      <c r="F10493" s="192">
        <v>0.86684027777777772</v>
      </c>
      <c r="G10493">
        <v>2</v>
      </c>
      <c r="H10493" s="114" t="s">
        <v>2167</v>
      </c>
      <c r="I10493">
        <v>2637111</v>
      </c>
    </row>
    <row r="10494" spans="1:9" x14ac:dyDescent="0.25">
      <c r="A10494" s="114" t="s">
        <v>2176</v>
      </c>
      <c r="B10494">
        <v>800</v>
      </c>
      <c r="C10494" s="114" t="s">
        <v>53</v>
      </c>
      <c r="D10494" s="114" t="s">
        <v>1195</v>
      </c>
      <c r="E10494" s="115">
        <v>44881</v>
      </c>
      <c r="F10494" s="192">
        <v>0.86832175925925925</v>
      </c>
      <c r="G10494">
        <v>2</v>
      </c>
      <c r="H10494" s="114" t="s">
        <v>1196</v>
      </c>
      <c r="I10494"/>
    </row>
    <row r="10495" spans="1:9" x14ac:dyDescent="0.25">
      <c r="A10495" s="114" t="s">
        <v>2176</v>
      </c>
      <c r="B10495">
        <v>801</v>
      </c>
      <c r="C10495" s="114" t="s">
        <v>54</v>
      </c>
      <c r="D10495" s="114" t="s">
        <v>2152</v>
      </c>
      <c r="E10495" s="115">
        <v>44881</v>
      </c>
      <c r="F10495" s="192">
        <v>0.87405092592592593</v>
      </c>
      <c r="G10495">
        <v>2</v>
      </c>
      <c r="H10495" s="114" t="s">
        <v>2153</v>
      </c>
      <c r="I10495">
        <v>2051552</v>
      </c>
    </row>
    <row r="10496" spans="1:9" x14ac:dyDescent="0.25">
      <c r="A10496" s="114" t="s">
        <v>2176</v>
      </c>
      <c r="B10496">
        <v>802</v>
      </c>
      <c r="C10496" s="114" t="s">
        <v>52</v>
      </c>
      <c r="D10496" s="114" t="s">
        <v>939</v>
      </c>
      <c r="E10496" s="115">
        <v>44881</v>
      </c>
      <c r="F10496" s="192">
        <v>0.92195601851851849</v>
      </c>
      <c r="G10496">
        <v>2</v>
      </c>
      <c r="H10496" s="114" t="s">
        <v>940</v>
      </c>
      <c r="I10496">
        <v>5522822</v>
      </c>
    </row>
    <row r="10497" spans="1:9" x14ac:dyDescent="0.25">
      <c r="A10497" s="114" t="s">
        <v>2176</v>
      </c>
      <c r="B10497">
        <v>803</v>
      </c>
      <c r="C10497" s="114" t="s">
        <v>52</v>
      </c>
      <c r="D10497" s="114" t="s">
        <v>1201</v>
      </c>
      <c r="E10497" s="115">
        <v>44881</v>
      </c>
      <c r="F10497" s="192">
        <v>0.93583333333333329</v>
      </c>
      <c r="G10497">
        <v>2</v>
      </c>
      <c r="H10497" s="114" t="s">
        <v>1202</v>
      </c>
      <c r="I10497">
        <v>2736242</v>
      </c>
    </row>
    <row r="10498" spans="1:9" x14ac:dyDescent="0.25">
      <c r="A10498" s="114" t="s">
        <v>2176</v>
      </c>
      <c r="B10498">
        <v>804</v>
      </c>
      <c r="C10498" s="114" t="s">
        <v>52</v>
      </c>
      <c r="D10498" s="114" t="s">
        <v>1199</v>
      </c>
      <c r="E10498" s="115">
        <v>44881</v>
      </c>
      <c r="F10498" s="192">
        <v>0.93714120370370368</v>
      </c>
      <c r="G10498">
        <v>2</v>
      </c>
      <c r="H10498" s="114" t="s">
        <v>1200</v>
      </c>
      <c r="I10498">
        <v>7054903</v>
      </c>
    </row>
    <row r="10499" spans="1:9" x14ac:dyDescent="0.25">
      <c r="A10499" s="114" t="s">
        <v>2176</v>
      </c>
      <c r="B10499">
        <v>805</v>
      </c>
      <c r="C10499" s="114" t="s">
        <v>53</v>
      </c>
      <c r="D10499" s="114" t="s">
        <v>276</v>
      </c>
      <c r="E10499" s="115">
        <v>44881</v>
      </c>
      <c r="F10499" s="192">
        <v>0.96408564814814812</v>
      </c>
      <c r="G10499">
        <v>2</v>
      </c>
      <c r="H10499" s="114" t="s">
        <v>277</v>
      </c>
      <c r="I10499">
        <v>14964941</v>
      </c>
    </row>
    <row r="10500" spans="1:9" x14ac:dyDescent="0.25">
      <c r="A10500" s="114" t="s">
        <v>2176</v>
      </c>
      <c r="B10500">
        <v>806</v>
      </c>
      <c r="C10500" s="114" t="s">
        <v>53</v>
      </c>
      <c r="D10500" s="114" t="s">
        <v>1006</v>
      </c>
      <c r="E10500" s="115">
        <v>44881</v>
      </c>
      <c r="F10500" s="192">
        <v>0.96437499999999998</v>
      </c>
      <c r="G10500">
        <v>2</v>
      </c>
      <c r="H10500" s="114" t="s">
        <v>1007</v>
      </c>
      <c r="I10500">
        <v>6692095</v>
      </c>
    </row>
    <row r="10501" spans="1:9" x14ac:dyDescent="0.25">
      <c r="A10501" s="114" t="s">
        <v>2176</v>
      </c>
      <c r="B10501">
        <v>807</v>
      </c>
      <c r="C10501" s="114" t="s">
        <v>53</v>
      </c>
      <c r="D10501" s="114" t="s">
        <v>1225</v>
      </c>
      <c r="E10501" s="115">
        <v>44881</v>
      </c>
      <c r="F10501" s="192">
        <v>0.96483796296296298</v>
      </c>
      <c r="G10501">
        <v>2</v>
      </c>
      <c r="H10501" s="114" t="s">
        <v>1226</v>
      </c>
      <c r="I10501">
        <v>14929369</v>
      </c>
    </row>
    <row r="10502" spans="1:9" x14ac:dyDescent="0.25">
      <c r="A10502" s="114" t="s">
        <v>2176</v>
      </c>
      <c r="B10502">
        <v>808</v>
      </c>
      <c r="C10502" s="114" t="s">
        <v>52</v>
      </c>
      <c r="D10502" s="114" t="s">
        <v>887</v>
      </c>
      <c r="E10502" s="115">
        <v>44881</v>
      </c>
      <c r="F10502" s="192">
        <v>0.96510416666666665</v>
      </c>
      <c r="G10502">
        <v>2</v>
      </c>
      <c r="H10502" s="114" t="s">
        <v>888</v>
      </c>
      <c r="I10502">
        <v>14984439</v>
      </c>
    </row>
    <row r="10503" spans="1:9" x14ac:dyDescent="0.25">
      <c r="A10503" s="114" t="s">
        <v>2176</v>
      </c>
      <c r="B10503">
        <v>809</v>
      </c>
      <c r="C10503" s="114" t="s">
        <v>52</v>
      </c>
      <c r="D10503" s="114" t="s">
        <v>911</v>
      </c>
      <c r="E10503" s="115">
        <v>44881</v>
      </c>
      <c r="F10503" s="192">
        <v>0.96526620370370375</v>
      </c>
      <c r="G10503">
        <v>2</v>
      </c>
      <c r="H10503" s="114" t="s">
        <v>912</v>
      </c>
      <c r="I10503">
        <v>2742880</v>
      </c>
    </row>
    <row r="10504" spans="1:9" x14ac:dyDescent="0.25">
      <c r="A10504" s="114" t="s">
        <v>2176</v>
      </c>
      <c r="B10504">
        <v>810</v>
      </c>
      <c r="C10504" s="114" t="s">
        <v>53</v>
      </c>
      <c r="D10504" s="114" t="s">
        <v>1066</v>
      </c>
      <c r="E10504" s="115">
        <v>44881</v>
      </c>
      <c r="F10504" s="192">
        <v>0.9657175925925926</v>
      </c>
      <c r="G10504">
        <v>2</v>
      </c>
      <c r="H10504" s="114" t="s">
        <v>1067</v>
      </c>
      <c r="I10504"/>
    </row>
    <row r="10505" spans="1:9" x14ac:dyDescent="0.25">
      <c r="A10505" s="114" t="s">
        <v>2176</v>
      </c>
      <c r="B10505">
        <v>811</v>
      </c>
      <c r="C10505" s="114" t="s">
        <v>53</v>
      </c>
      <c r="D10505" s="114" t="s">
        <v>1213</v>
      </c>
      <c r="E10505" s="115">
        <v>44881</v>
      </c>
      <c r="F10505" s="192">
        <v>0.96582175925925928</v>
      </c>
      <c r="G10505">
        <v>2</v>
      </c>
      <c r="H10505" s="114" t="s">
        <v>1214</v>
      </c>
      <c r="I10505"/>
    </row>
    <row r="10506" spans="1:9" x14ac:dyDescent="0.25">
      <c r="A10506" s="114" t="s">
        <v>2176</v>
      </c>
      <c r="B10506">
        <v>812</v>
      </c>
      <c r="C10506" s="114" t="s">
        <v>53</v>
      </c>
      <c r="D10506" s="114" t="s">
        <v>1211</v>
      </c>
      <c r="E10506" s="115">
        <v>44881</v>
      </c>
      <c r="F10506" s="192">
        <v>0.96589120370370374</v>
      </c>
      <c r="G10506">
        <v>2</v>
      </c>
      <c r="H10506" s="114" t="s">
        <v>1212</v>
      </c>
      <c r="I10506"/>
    </row>
    <row r="10507" spans="1:9" x14ac:dyDescent="0.25">
      <c r="A10507" s="114" t="s">
        <v>2176</v>
      </c>
      <c r="B10507">
        <v>813</v>
      </c>
      <c r="C10507" s="114" t="s">
        <v>53</v>
      </c>
      <c r="D10507" s="114" t="s">
        <v>1046</v>
      </c>
      <c r="E10507" s="115">
        <v>44881</v>
      </c>
      <c r="F10507" s="192">
        <v>0.96614583333333337</v>
      </c>
      <c r="G10507">
        <v>2</v>
      </c>
      <c r="H10507" s="114" t="s">
        <v>1047</v>
      </c>
      <c r="I10507"/>
    </row>
    <row r="10508" spans="1:9" x14ac:dyDescent="0.25">
      <c r="A10508" s="114" t="s">
        <v>2176</v>
      </c>
      <c r="B10508">
        <v>814</v>
      </c>
      <c r="C10508" s="114" t="s">
        <v>53</v>
      </c>
      <c r="D10508" s="114" t="s">
        <v>867</v>
      </c>
      <c r="E10508" s="115">
        <v>44881</v>
      </c>
      <c r="F10508" s="192">
        <v>0.96656249999999999</v>
      </c>
      <c r="G10508">
        <v>2</v>
      </c>
      <c r="H10508" s="114" t="s">
        <v>868</v>
      </c>
      <c r="I10508"/>
    </row>
    <row r="10509" spans="1:9" x14ac:dyDescent="0.25">
      <c r="A10509" s="114" t="s">
        <v>2176</v>
      </c>
      <c r="B10509">
        <v>815</v>
      </c>
      <c r="C10509" s="114" t="s">
        <v>53</v>
      </c>
      <c r="D10509" s="114" t="s">
        <v>2101</v>
      </c>
      <c r="E10509" s="115">
        <v>44881</v>
      </c>
      <c r="F10509" s="192">
        <v>0.96675925925925921</v>
      </c>
      <c r="G10509">
        <v>2</v>
      </c>
      <c r="H10509" s="114" t="s">
        <v>2102</v>
      </c>
      <c r="I10509"/>
    </row>
    <row r="10510" spans="1:9" x14ac:dyDescent="0.25">
      <c r="A10510" s="114" t="s">
        <v>2176</v>
      </c>
      <c r="B10510">
        <v>816</v>
      </c>
      <c r="C10510" s="114" t="s">
        <v>52</v>
      </c>
      <c r="D10510" s="114" t="s">
        <v>2181</v>
      </c>
      <c r="E10510" s="115">
        <v>44881</v>
      </c>
      <c r="F10510" s="192">
        <v>0.96692129629629631</v>
      </c>
      <c r="G10510">
        <v>2</v>
      </c>
      <c r="H10510" s="114" t="s">
        <v>2182</v>
      </c>
      <c r="I10510">
        <v>3688277</v>
      </c>
    </row>
    <row r="10511" spans="1:9" x14ac:dyDescent="0.25">
      <c r="A10511" s="114" t="s">
        <v>2176</v>
      </c>
      <c r="B10511">
        <v>817</v>
      </c>
      <c r="C10511" s="114" t="s">
        <v>52</v>
      </c>
      <c r="D10511" s="114" t="s">
        <v>1217</v>
      </c>
      <c r="E10511" s="115">
        <v>44881</v>
      </c>
      <c r="F10511" s="192">
        <v>0.96710648148148148</v>
      </c>
      <c r="G10511">
        <v>2</v>
      </c>
      <c r="H10511" s="114" t="s">
        <v>1218</v>
      </c>
      <c r="I10511">
        <v>3686933</v>
      </c>
    </row>
    <row r="10512" spans="1:9" x14ac:dyDescent="0.25">
      <c r="A10512" s="114" t="s">
        <v>2176</v>
      </c>
      <c r="B10512">
        <v>818</v>
      </c>
      <c r="C10512" s="114" t="s">
        <v>52</v>
      </c>
      <c r="D10512" s="114" t="s">
        <v>941</v>
      </c>
      <c r="E10512" s="115">
        <v>44881</v>
      </c>
      <c r="F10512" s="192">
        <v>0.96719907407407413</v>
      </c>
      <c r="G10512">
        <v>2</v>
      </c>
      <c r="H10512" s="114" t="s">
        <v>942</v>
      </c>
      <c r="I10512">
        <v>8118047</v>
      </c>
    </row>
    <row r="10513" spans="1:9" x14ac:dyDescent="0.25">
      <c r="A10513" s="114" t="s">
        <v>2176</v>
      </c>
      <c r="B10513">
        <v>819</v>
      </c>
      <c r="C10513" s="114" t="s">
        <v>52</v>
      </c>
      <c r="D10513" s="114" t="s">
        <v>1053</v>
      </c>
      <c r="E10513" s="115">
        <v>44881</v>
      </c>
      <c r="F10513" s="192">
        <v>0.96751157407407407</v>
      </c>
      <c r="G10513">
        <v>2</v>
      </c>
      <c r="H10513" s="114" t="s">
        <v>1054</v>
      </c>
      <c r="I10513">
        <v>3404504</v>
      </c>
    </row>
    <row r="10514" spans="1:9" x14ac:dyDescent="0.25">
      <c r="A10514" s="114" t="s">
        <v>2176</v>
      </c>
      <c r="B10514">
        <v>820</v>
      </c>
      <c r="C10514" s="114" t="s">
        <v>52</v>
      </c>
      <c r="D10514" s="114" t="s">
        <v>982</v>
      </c>
      <c r="E10514" s="115">
        <v>44881</v>
      </c>
      <c r="F10514" s="192">
        <v>0.96760416666666671</v>
      </c>
      <c r="G10514">
        <v>2</v>
      </c>
      <c r="H10514" s="114" t="s">
        <v>983</v>
      </c>
      <c r="I10514">
        <v>3639736</v>
      </c>
    </row>
    <row r="10515" spans="1:9" x14ac:dyDescent="0.25">
      <c r="A10515" s="114" t="s">
        <v>2176</v>
      </c>
      <c r="B10515">
        <v>821</v>
      </c>
      <c r="C10515" s="114" t="s">
        <v>53</v>
      </c>
      <c r="D10515" s="114" t="s">
        <v>1031</v>
      </c>
      <c r="E10515" s="115">
        <v>44881</v>
      </c>
      <c r="F10515" s="192">
        <v>0.96782407407407411</v>
      </c>
      <c r="G10515">
        <v>2</v>
      </c>
      <c r="H10515" s="114" t="s">
        <v>1032</v>
      </c>
      <c r="I10515"/>
    </row>
    <row r="10516" spans="1:9" x14ac:dyDescent="0.25">
      <c r="A10516" s="114" t="s">
        <v>2176</v>
      </c>
      <c r="B10516">
        <v>822</v>
      </c>
      <c r="C10516" s="114" t="s">
        <v>53</v>
      </c>
      <c r="D10516" s="114" t="s">
        <v>1105</v>
      </c>
      <c r="E10516" s="115">
        <v>44881</v>
      </c>
      <c r="F10516" s="192">
        <v>0.96917824074074077</v>
      </c>
      <c r="G10516">
        <v>2</v>
      </c>
      <c r="H10516" s="114" t="s">
        <v>1106</v>
      </c>
      <c r="I10516"/>
    </row>
    <row r="10517" spans="1:9" x14ac:dyDescent="0.25">
      <c r="A10517" s="114" t="s">
        <v>2176</v>
      </c>
      <c r="B10517">
        <v>823</v>
      </c>
      <c r="C10517" s="114" t="s">
        <v>54</v>
      </c>
      <c r="D10517" s="114" t="s">
        <v>282</v>
      </c>
      <c r="E10517" s="115">
        <v>44881</v>
      </c>
      <c r="F10517" s="192">
        <v>0.96938657407407403</v>
      </c>
      <c r="G10517">
        <v>2</v>
      </c>
      <c r="H10517" s="114" t="s">
        <v>283</v>
      </c>
      <c r="I10517">
        <v>5363580</v>
      </c>
    </row>
    <row r="10518" spans="1:9" x14ac:dyDescent="0.25">
      <c r="A10518" s="114" t="s">
        <v>2176</v>
      </c>
      <c r="B10518">
        <v>824</v>
      </c>
      <c r="C10518" s="114" t="s">
        <v>53</v>
      </c>
      <c r="D10518" s="114" t="s">
        <v>998</v>
      </c>
      <c r="E10518" s="115">
        <v>44881</v>
      </c>
      <c r="F10518" s="192">
        <v>0.97087962962962959</v>
      </c>
      <c r="G10518">
        <v>2</v>
      </c>
      <c r="H10518" s="114" t="s">
        <v>999</v>
      </c>
      <c r="I10518">
        <v>2151834</v>
      </c>
    </row>
    <row r="10519" spans="1:9" x14ac:dyDescent="0.25">
      <c r="A10519" s="114" t="s">
        <v>2176</v>
      </c>
      <c r="B10519">
        <v>825</v>
      </c>
      <c r="C10519" s="114" t="s">
        <v>53</v>
      </c>
      <c r="D10519" s="114" t="s">
        <v>1111</v>
      </c>
      <c r="E10519" s="115">
        <v>44881</v>
      </c>
      <c r="F10519" s="192">
        <v>0.97130787037037036</v>
      </c>
      <c r="G10519">
        <v>2</v>
      </c>
      <c r="H10519" s="114" t="s">
        <v>1112</v>
      </c>
      <c r="I10519">
        <v>6708634</v>
      </c>
    </row>
    <row r="10520" spans="1:9" x14ac:dyDescent="0.25">
      <c r="A10520" s="114" t="s">
        <v>2176</v>
      </c>
      <c r="B10520">
        <v>826</v>
      </c>
      <c r="C10520" s="114" t="s">
        <v>52</v>
      </c>
      <c r="D10520" s="114" t="s">
        <v>1209</v>
      </c>
      <c r="E10520" s="115">
        <v>44881</v>
      </c>
      <c r="F10520" s="192">
        <v>0.98293981481481485</v>
      </c>
      <c r="G10520">
        <v>2</v>
      </c>
      <c r="H10520" s="114" t="s">
        <v>1210</v>
      </c>
      <c r="I10520">
        <v>7610039</v>
      </c>
    </row>
    <row r="10521" spans="1:9" x14ac:dyDescent="0.25">
      <c r="A10521" s="114" t="s">
        <v>2176</v>
      </c>
      <c r="B10521">
        <v>827</v>
      </c>
      <c r="C10521" s="114" t="s">
        <v>54</v>
      </c>
      <c r="D10521" s="114" t="s">
        <v>1182</v>
      </c>
      <c r="E10521" s="115">
        <v>44881</v>
      </c>
      <c r="F10521" s="192">
        <v>0.98668981481481477</v>
      </c>
      <c r="G10521">
        <v>2</v>
      </c>
      <c r="H10521" s="114" t="s">
        <v>1183</v>
      </c>
      <c r="I10521">
        <v>5347169</v>
      </c>
    </row>
    <row r="10522" spans="1:9" x14ac:dyDescent="0.25">
      <c r="A10522" s="114" t="s">
        <v>2176</v>
      </c>
      <c r="B10522">
        <v>828</v>
      </c>
      <c r="C10522" s="114" t="s">
        <v>52</v>
      </c>
      <c r="D10522" s="114" t="s">
        <v>2183</v>
      </c>
      <c r="E10522" s="115">
        <v>44881</v>
      </c>
      <c r="F10522" s="192">
        <v>0.98836805555555551</v>
      </c>
      <c r="G10522">
        <v>2</v>
      </c>
      <c r="H10522" s="114" t="s">
        <v>2184</v>
      </c>
      <c r="I10522">
        <v>7288654</v>
      </c>
    </row>
    <row r="10523" spans="1:9" x14ac:dyDescent="0.25">
      <c r="A10523" s="114" t="s">
        <v>2176</v>
      </c>
      <c r="B10523">
        <v>829</v>
      </c>
      <c r="C10523" s="114" t="s">
        <v>52</v>
      </c>
      <c r="D10523" s="114" t="s">
        <v>1790</v>
      </c>
      <c r="E10523" s="115">
        <v>44881</v>
      </c>
      <c r="F10523" s="192">
        <v>0.98862268518518515</v>
      </c>
      <c r="G10523">
        <v>2</v>
      </c>
      <c r="H10523" s="114" t="s">
        <v>1791</v>
      </c>
      <c r="I10523">
        <v>7252661</v>
      </c>
    </row>
    <row r="10524" spans="1:9" x14ac:dyDescent="0.25">
      <c r="A10524" s="114" t="s">
        <v>2176</v>
      </c>
      <c r="B10524">
        <v>830</v>
      </c>
      <c r="C10524" s="114" t="s">
        <v>54</v>
      </c>
      <c r="D10524" s="114" t="s">
        <v>1626</v>
      </c>
      <c r="E10524" s="115">
        <v>44881</v>
      </c>
      <c r="F10524" s="192">
        <v>0.98879629629629628</v>
      </c>
      <c r="G10524">
        <v>2</v>
      </c>
      <c r="H10524" s="114" t="s">
        <v>1627</v>
      </c>
      <c r="I10524">
        <v>2154242</v>
      </c>
    </row>
    <row r="10525" spans="1:9" x14ac:dyDescent="0.25">
      <c r="A10525" s="114" t="s">
        <v>2176</v>
      </c>
      <c r="B10525">
        <v>831</v>
      </c>
      <c r="C10525" s="114" t="s">
        <v>54</v>
      </c>
      <c r="D10525" s="114" t="s">
        <v>1160</v>
      </c>
      <c r="E10525" s="115">
        <v>44881</v>
      </c>
      <c r="F10525" s="192">
        <v>0.98887731481481478</v>
      </c>
      <c r="G10525">
        <v>2</v>
      </c>
      <c r="H10525" s="114" t="s">
        <v>1161</v>
      </c>
      <c r="I10525">
        <v>8118023</v>
      </c>
    </row>
    <row r="10526" spans="1:9" x14ac:dyDescent="0.25">
      <c r="A10526" s="114" t="s">
        <v>2176</v>
      </c>
      <c r="B10526">
        <v>832</v>
      </c>
      <c r="C10526" s="114" t="s">
        <v>54</v>
      </c>
      <c r="D10526" s="114" t="s">
        <v>2152</v>
      </c>
      <c r="E10526" s="115">
        <v>44881</v>
      </c>
      <c r="F10526" s="192">
        <v>0.98894675925925923</v>
      </c>
      <c r="G10526">
        <v>2</v>
      </c>
      <c r="H10526" s="114" t="s">
        <v>2153</v>
      </c>
      <c r="I10526">
        <v>2051552</v>
      </c>
    </row>
    <row r="10527" spans="1:9" x14ac:dyDescent="0.25">
      <c r="A10527" s="114" t="s">
        <v>2176</v>
      </c>
      <c r="B10527">
        <v>833</v>
      </c>
      <c r="C10527" s="114" t="s">
        <v>52</v>
      </c>
      <c r="D10527" s="114" t="s">
        <v>1205</v>
      </c>
      <c r="E10527" s="115">
        <v>44881</v>
      </c>
      <c r="F10527" s="192">
        <v>0.99005787037037041</v>
      </c>
      <c r="G10527">
        <v>2</v>
      </c>
      <c r="H10527" s="114" t="s">
        <v>1206</v>
      </c>
      <c r="I10527">
        <v>6691275</v>
      </c>
    </row>
    <row r="10528" spans="1:9" x14ac:dyDescent="0.25">
      <c r="A10528" s="114" t="s">
        <v>2176</v>
      </c>
      <c r="B10528">
        <v>834</v>
      </c>
      <c r="C10528" s="114" t="s">
        <v>52</v>
      </c>
      <c r="D10528" s="114" t="s">
        <v>1612</v>
      </c>
      <c r="E10528" s="115">
        <v>44881</v>
      </c>
      <c r="F10528" s="192">
        <v>0.99028935185185185</v>
      </c>
      <c r="G10528">
        <v>2</v>
      </c>
      <c r="H10528" s="114" t="s">
        <v>1613</v>
      </c>
      <c r="I10528">
        <v>14988801</v>
      </c>
    </row>
    <row r="10529" spans="1:9" x14ac:dyDescent="0.25">
      <c r="A10529" s="114" t="s">
        <v>2176</v>
      </c>
      <c r="B10529">
        <v>835</v>
      </c>
      <c r="C10529" s="114" t="s">
        <v>52</v>
      </c>
      <c r="D10529" s="114" t="s">
        <v>1201</v>
      </c>
      <c r="E10529" s="115">
        <v>44881</v>
      </c>
      <c r="F10529" s="192">
        <v>0.99041666666666661</v>
      </c>
      <c r="G10529">
        <v>2</v>
      </c>
      <c r="H10529" s="114" t="s">
        <v>1202</v>
      </c>
      <c r="I10529">
        <v>2736242</v>
      </c>
    </row>
    <row r="10530" spans="1:9" x14ac:dyDescent="0.25">
      <c r="A10530" s="114" t="s">
        <v>2176</v>
      </c>
      <c r="B10530">
        <v>836</v>
      </c>
      <c r="C10530" s="114" t="s">
        <v>52</v>
      </c>
      <c r="D10530" s="114" t="s">
        <v>943</v>
      </c>
      <c r="E10530" s="115">
        <v>44881</v>
      </c>
      <c r="F10530" s="192">
        <v>0.99503472222222222</v>
      </c>
      <c r="G10530">
        <v>2</v>
      </c>
      <c r="H10530" s="114" t="s">
        <v>944</v>
      </c>
      <c r="I10530">
        <v>5348792</v>
      </c>
    </row>
    <row r="10531" spans="1:9" x14ac:dyDescent="0.25">
      <c r="A10531" s="114" t="s">
        <v>2176</v>
      </c>
      <c r="B10531">
        <v>837</v>
      </c>
      <c r="C10531" s="114" t="s">
        <v>52</v>
      </c>
      <c r="D10531" s="114" t="s">
        <v>1034</v>
      </c>
      <c r="E10531" s="115">
        <v>44881</v>
      </c>
      <c r="F10531" s="192">
        <v>0.99524305555555559</v>
      </c>
      <c r="G10531">
        <v>2</v>
      </c>
      <c r="H10531" s="114" t="s">
        <v>1035</v>
      </c>
      <c r="I10531">
        <v>5384640</v>
      </c>
    </row>
    <row r="10532" spans="1:9" x14ac:dyDescent="0.25">
      <c r="A10532" s="114" t="s">
        <v>2176</v>
      </c>
      <c r="B10532">
        <v>838</v>
      </c>
      <c r="C10532" s="114" t="s">
        <v>52</v>
      </c>
      <c r="D10532" s="114" t="s">
        <v>1780</v>
      </c>
      <c r="E10532" s="115">
        <v>44881</v>
      </c>
      <c r="F10532" s="192">
        <v>0.99600694444444449</v>
      </c>
      <c r="G10532">
        <v>2</v>
      </c>
      <c r="H10532" s="114" t="s">
        <v>1781</v>
      </c>
      <c r="I10532">
        <v>5346714</v>
      </c>
    </row>
    <row r="10533" spans="1:9" x14ac:dyDescent="0.25">
      <c r="A10533" s="114" t="s">
        <v>2176</v>
      </c>
      <c r="B10533">
        <v>839</v>
      </c>
      <c r="C10533" s="114" t="s">
        <v>52</v>
      </c>
      <c r="D10533" s="114" t="s">
        <v>1040</v>
      </c>
      <c r="E10533" s="115">
        <v>44881</v>
      </c>
      <c r="F10533" s="192">
        <v>0.99607638888888894</v>
      </c>
      <c r="G10533">
        <v>2</v>
      </c>
      <c r="H10533" s="114" t="s">
        <v>1041</v>
      </c>
      <c r="I10533">
        <v>2799663</v>
      </c>
    </row>
    <row r="10534" spans="1:9" x14ac:dyDescent="0.25">
      <c r="A10534" s="114" t="s">
        <v>2176</v>
      </c>
      <c r="B10534">
        <v>840</v>
      </c>
      <c r="C10534" s="114" t="s">
        <v>52</v>
      </c>
      <c r="D10534" s="114" t="s">
        <v>903</v>
      </c>
      <c r="E10534" s="115">
        <v>44881</v>
      </c>
      <c r="F10534" s="192">
        <v>0.99694444444444441</v>
      </c>
      <c r="G10534">
        <v>2</v>
      </c>
      <c r="H10534" s="114" t="s">
        <v>904</v>
      </c>
      <c r="I10534">
        <v>14138193</v>
      </c>
    </row>
    <row r="10535" spans="1:9" x14ac:dyDescent="0.25">
      <c r="A10535" s="114" t="s">
        <v>2187</v>
      </c>
      <c r="B10535">
        <v>1</v>
      </c>
      <c r="C10535" s="114" t="s">
        <v>52</v>
      </c>
      <c r="D10535" s="114" t="s">
        <v>889</v>
      </c>
      <c r="E10535" s="115">
        <v>44882</v>
      </c>
      <c r="F10535" s="192">
        <v>2.1180555555555558E-3</v>
      </c>
      <c r="G10535">
        <v>2</v>
      </c>
      <c r="H10535" s="114" t="s">
        <v>890</v>
      </c>
      <c r="I10535">
        <v>14958866</v>
      </c>
    </row>
    <row r="10536" spans="1:9" x14ac:dyDescent="0.25">
      <c r="A10536" s="114" t="s">
        <v>2187</v>
      </c>
      <c r="B10536">
        <v>2</v>
      </c>
      <c r="C10536" s="114" t="s">
        <v>53</v>
      </c>
      <c r="D10536" s="114" t="s">
        <v>1642</v>
      </c>
      <c r="E10536" s="115">
        <v>44882</v>
      </c>
      <c r="F10536" s="192">
        <v>3.2175925925925926E-3</v>
      </c>
      <c r="G10536">
        <v>2</v>
      </c>
      <c r="H10536" s="114" t="s">
        <v>1643</v>
      </c>
      <c r="I10536">
        <v>15010513</v>
      </c>
    </row>
    <row r="10537" spans="1:9" x14ac:dyDescent="0.25">
      <c r="A10537" s="114" t="s">
        <v>2187</v>
      </c>
      <c r="B10537">
        <v>3</v>
      </c>
      <c r="C10537" s="114" t="s">
        <v>53</v>
      </c>
      <c r="D10537" s="114" t="s">
        <v>1735</v>
      </c>
      <c r="E10537" s="115">
        <v>44882</v>
      </c>
      <c r="F10537" s="192">
        <v>3.6342592592592594E-3</v>
      </c>
      <c r="G10537">
        <v>2</v>
      </c>
      <c r="H10537" s="114" t="s">
        <v>1736</v>
      </c>
      <c r="I10537"/>
    </row>
    <row r="10538" spans="1:9" x14ac:dyDescent="0.25">
      <c r="A10538" s="114" t="s">
        <v>2187</v>
      </c>
      <c r="B10538">
        <v>4</v>
      </c>
      <c r="C10538" s="114" t="s">
        <v>53</v>
      </c>
      <c r="D10538" s="114" t="s">
        <v>953</v>
      </c>
      <c r="E10538" s="115">
        <v>44882</v>
      </c>
      <c r="F10538" s="192">
        <v>3.7615740740740739E-3</v>
      </c>
      <c r="G10538">
        <v>2</v>
      </c>
      <c r="H10538" s="114" t="s">
        <v>954</v>
      </c>
      <c r="I10538">
        <v>2025419</v>
      </c>
    </row>
    <row r="10539" spans="1:9" x14ac:dyDescent="0.25">
      <c r="A10539" s="114" t="s">
        <v>2187</v>
      </c>
      <c r="B10539">
        <v>5</v>
      </c>
      <c r="C10539" s="114" t="s">
        <v>53</v>
      </c>
      <c r="D10539" s="114" t="s">
        <v>1139</v>
      </c>
      <c r="E10539" s="115">
        <v>44882</v>
      </c>
      <c r="F10539" s="192">
        <v>5.4745370370370373E-3</v>
      </c>
      <c r="G10539">
        <v>2</v>
      </c>
      <c r="H10539" s="114" t="s">
        <v>1140</v>
      </c>
      <c r="I10539"/>
    </row>
    <row r="10540" spans="1:9" x14ac:dyDescent="0.25">
      <c r="A10540" s="114" t="s">
        <v>2187</v>
      </c>
      <c r="B10540">
        <v>6</v>
      </c>
      <c r="C10540" s="114" t="s">
        <v>53</v>
      </c>
      <c r="D10540" s="114" t="s">
        <v>1101</v>
      </c>
      <c r="E10540" s="115">
        <v>44882</v>
      </c>
      <c r="F10540" s="192">
        <v>5.7986111111111112E-3</v>
      </c>
      <c r="G10540">
        <v>2</v>
      </c>
      <c r="H10540" s="114" t="s">
        <v>1102</v>
      </c>
      <c r="I10540">
        <v>2025603</v>
      </c>
    </row>
    <row r="10541" spans="1:9" x14ac:dyDescent="0.25">
      <c r="A10541" s="114" t="s">
        <v>2187</v>
      </c>
      <c r="B10541">
        <v>7</v>
      </c>
      <c r="C10541" s="114" t="s">
        <v>53</v>
      </c>
      <c r="D10541" s="114" t="s">
        <v>1622</v>
      </c>
      <c r="E10541" s="115">
        <v>44882</v>
      </c>
      <c r="F10541" s="192">
        <v>7.2222222222222219E-3</v>
      </c>
      <c r="G10541">
        <v>2</v>
      </c>
      <c r="H10541" s="114" t="s">
        <v>1623</v>
      </c>
      <c r="I10541">
        <v>14967077</v>
      </c>
    </row>
    <row r="10542" spans="1:9" x14ac:dyDescent="0.25">
      <c r="A10542" s="114" t="s">
        <v>2187</v>
      </c>
      <c r="B10542">
        <v>8</v>
      </c>
      <c r="C10542" s="114" t="s">
        <v>54</v>
      </c>
      <c r="D10542" s="114" t="s">
        <v>1221</v>
      </c>
      <c r="E10542" s="115">
        <v>44882</v>
      </c>
      <c r="F10542" s="192">
        <v>1.3530092592592592E-2</v>
      </c>
      <c r="G10542">
        <v>2</v>
      </c>
      <c r="H10542" s="114" t="s">
        <v>1222</v>
      </c>
      <c r="I10542">
        <v>6723191</v>
      </c>
    </row>
    <row r="10543" spans="1:9" x14ac:dyDescent="0.25">
      <c r="A10543" s="114" t="s">
        <v>2187</v>
      </c>
      <c r="B10543">
        <v>9</v>
      </c>
      <c r="C10543" s="114" t="s">
        <v>54</v>
      </c>
      <c r="D10543" s="114" t="s">
        <v>1487</v>
      </c>
      <c r="E10543" s="115">
        <v>44882</v>
      </c>
      <c r="F10543" s="192">
        <v>1.3564814814814814E-2</v>
      </c>
      <c r="G10543">
        <v>2</v>
      </c>
      <c r="H10543" s="114" t="s">
        <v>1488</v>
      </c>
      <c r="I10543">
        <v>2051547</v>
      </c>
    </row>
    <row r="10544" spans="1:9" x14ac:dyDescent="0.25">
      <c r="A10544" s="114" t="s">
        <v>2187</v>
      </c>
      <c r="B10544">
        <v>10</v>
      </c>
      <c r="C10544" s="114" t="s">
        <v>52</v>
      </c>
      <c r="D10544" s="114" t="s">
        <v>861</v>
      </c>
      <c r="E10544" s="115">
        <v>44882</v>
      </c>
      <c r="F10544" s="192">
        <v>1.457175925925926E-2</v>
      </c>
      <c r="G10544">
        <v>2</v>
      </c>
      <c r="H10544" s="114" t="s">
        <v>862</v>
      </c>
      <c r="I10544">
        <v>14988796</v>
      </c>
    </row>
    <row r="10545" spans="1:9" x14ac:dyDescent="0.25">
      <c r="A10545" s="114" t="s">
        <v>2187</v>
      </c>
      <c r="B10545">
        <v>11</v>
      </c>
      <c r="C10545" s="114" t="s">
        <v>52</v>
      </c>
      <c r="D10545" s="114" t="s">
        <v>1655</v>
      </c>
      <c r="E10545" s="115">
        <v>44882</v>
      </c>
      <c r="F10545" s="192">
        <v>1.5613425925925926E-2</v>
      </c>
      <c r="G10545">
        <v>2</v>
      </c>
      <c r="H10545" s="114" t="s">
        <v>1656</v>
      </c>
      <c r="I10545">
        <v>5427240</v>
      </c>
    </row>
    <row r="10546" spans="1:9" x14ac:dyDescent="0.25">
      <c r="A10546" s="114" t="s">
        <v>2187</v>
      </c>
      <c r="B10546">
        <v>12</v>
      </c>
      <c r="C10546" s="114" t="s">
        <v>52</v>
      </c>
      <c r="D10546" s="114" t="s">
        <v>1207</v>
      </c>
      <c r="E10546" s="115">
        <v>44882</v>
      </c>
      <c r="F10546" s="192">
        <v>1.6215277777777776E-2</v>
      </c>
      <c r="G10546">
        <v>2</v>
      </c>
      <c r="H10546" s="114" t="s">
        <v>1208</v>
      </c>
      <c r="I10546">
        <v>5346763</v>
      </c>
    </row>
    <row r="10547" spans="1:9" x14ac:dyDescent="0.25">
      <c r="A10547" s="114" t="s">
        <v>2187</v>
      </c>
      <c r="B10547">
        <v>13</v>
      </c>
      <c r="C10547" s="114" t="s">
        <v>54</v>
      </c>
      <c r="D10547" s="114" t="s">
        <v>974</v>
      </c>
      <c r="E10547" s="115">
        <v>44882</v>
      </c>
      <c r="F10547" s="192">
        <v>2.3287037037037037E-2</v>
      </c>
      <c r="G10547">
        <v>2</v>
      </c>
      <c r="H10547" s="114" t="s">
        <v>975</v>
      </c>
      <c r="I10547">
        <v>5487833</v>
      </c>
    </row>
    <row r="10548" spans="1:9" x14ac:dyDescent="0.25">
      <c r="A10548" s="114" t="s">
        <v>2187</v>
      </c>
      <c r="B10548">
        <v>14</v>
      </c>
      <c r="C10548" s="114" t="s">
        <v>52</v>
      </c>
      <c r="D10548" s="114" t="s">
        <v>990</v>
      </c>
      <c r="E10548" s="115">
        <v>44882</v>
      </c>
      <c r="F10548" s="192">
        <v>3.3726851851851855E-2</v>
      </c>
      <c r="G10548">
        <v>2</v>
      </c>
      <c r="H10548" s="114" t="s">
        <v>991</v>
      </c>
      <c r="I10548">
        <v>5348393</v>
      </c>
    </row>
    <row r="10549" spans="1:9" x14ac:dyDescent="0.25">
      <c r="A10549" s="114" t="s">
        <v>2187</v>
      </c>
      <c r="B10549">
        <v>15</v>
      </c>
      <c r="C10549" s="114" t="s">
        <v>52</v>
      </c>
      <c r="D10549" s="114" t="s">
        <v>994</v>
      </c>
      <c r="E10549" s="115">
        <v>44882</v>
      </c>
      <c r="F10549" s="192">
        <v>3.5219907407407408E-2</v>
      </c>
      <c r="G10549">
        <v>2</v>
      </c>
      <c r="H10549" s="114" t="s">
        <v>995</v>
      </c>
      <c r="I10549">
        <v>3687603</v>
      </c>
    </row>
    <row r="10550" spans="1:9" x14ac:dyDescent="0.25">
      <c r="A10550" s="114" t="s">
        <v>2187</v>
      </c>
      <c r="B10550">
        <v>16</v>
      </c>
      <c r="C10550" s="114" t="s">
        <v>52</v>
      </c>
      <c r="D10550" s="114" t="s">
        <v>1068</v>
      </c>
      <c r="E10550" s="115">
        <v>44882</v>
      </c>
      <c r="F10550" s="192">
        <v>3.6145833333333335E-2</v>
      </c>
      <c r="G10550">
        <v>2</v>
      </c>
      <c r="H10550" s="114" t="s">
        <v>1069</v>
      </c>
      <c r="I10550">
        <v>5334482</v>
      </c>
    </row>
    <row r="10551" spans="1:9" x14ac:dyDescent="0.25">
      <c r="A10551" s="114" t="s">
        <v>2187</v>
      </c>
      <c r="B10551">
        <v>17</v>
      </c>
      <c r="C10551" s="114" t="s">
        <v>53</v>
      </c>
      <c r="D10551" s="114" t="s">
        <v>1211</v>
      </c>
      <c r="E10551" s="115">
        <v>44882</v>
      </c>
      <c r="F10551" s="192">
        <v>4.085648148148148E-2</v>
      </c>
      <c r="G10551">
        <v>2</v>
      </c>
      <c r="H10551" s="114" t="s">
        <v>1212</v>
      </c>
      <c r="I10551"/>
    </row>
    <row r="10552" spans="1:9" x14ac:dyDescent="0.25">
      <c r="A10552" s="114" t="s">
        <v>2187</v>
      </c>
      <c r="B10552">
        <v>18</v>
      </c>
      <c r="C10552" s="114" t="s">
        <v>52</v>
      </c>
      <c r="D10552" s="114" t="s">
        <v>1966</v>
      </c>
      <c r="E10552" s="115">
        <v>44882</v>
      </c>
      <c r="F10552" s="192">
        <v>4.9016203703703701E-2</v>
      </c>
      <c r="G10552">
        <v>2</v>
      </c>
      <c r="H10552" s="114" t="s">
        <v>1967</v>
      </c>
      <c r="I10552">
        <v>5033561</v>
      </c>
    </row>
    <row r="10553" spans="1:9" x14ac:dyDescent="0.25">
      <c r="A10553" s="114" t="s">
        <v>2187</v>
      </c>
      <c r="B10553">
        <v>19</v>
      </c>
      <c r="C10553" s="114" t="s">
        <v>53</v>
      </c>
      <c r="D10553" s="114" t="s">
        <v>1107</v>
      </c>
      <c r="E10553" s="115">
        <v>44882</v>
      </c>
      <c r="F10553" s="192">
        <v>5.7326388888888892E-2</v>
      </c>
      <c r="G10553">
        <v>2</v>
      </c>
      <c r="H10553" s="114" t="s">
        <v>1108</v>
      </c>
      <c r="I10553"/>
    </row>
    <row r="10554" spans="1:9" x14ac:dyDescent="0.25">
      <c r="A10554" s="114" t="s">
        <v>2187</v>
      </c>
      <c r="B10554">
        <v>20</v>
      </c>
      <c r="C10554" s="114" t="s">
        <v>52</v>
      </c>
      <c r="D10554" s="114" t="s">
        <v>1087</v>
      </c>
      <c r="E10554" s="115">
        <v>44882</v>
      </c>
      <c r="F10554" s="192">
        <v>6.5138888888888885E-2</v>
      </c>
      <c r="G10554">
        <v>2</v>
      </c>
      <c r="H10554" s="114" t="s">
        <v>1088</v>
      </c>
      <c r="I10554">
        <v>7341922</v>
      </c>
    </row>
    <row r="10555" spans="1:9" x14ac:dyDescent="0.25">
      <c r="A10555" s="114" t="s">
        <v>2187</v>
      </c>
      <c r="B10555">
        <v>21</v>
      </c>
      <c r="C10555" s="114" t="s">
        <v>52</v>
      </c>
      <c r="D10555" s="114" t="s">
        <v>2185</v>
      </c>
      <c r="E10555" s="115">
        <v>44882</v>
      </c>
      <c r="F10555" s="192">
        <v>6.5219907407407407E-2</v>
      </c>
      <c r="G10555">
        <v>2</v>
      </c>
      <c r="H10555" s="114" t="s">
        <v>2186</v>
      </c>
      <c r="I10555">
        <v>3624109</v>
      </c>
    </row>
    <row r="10556" spans="1:9" x14ac:dyDescent="0.25">
      <c r="A10556" s="114" t="s">
        <v>2187</v>
      </c>
      <c r="B10556">
        <v>22</v>
      </c>
      <c r="C10556" s="114" t="s">
        <v>52</v>
      </c>
      <c r="D10556" s="114" t="s">
        <v>1125</v>
      </c>
      <c r="E10556" s="115">
        <v>44882</v>
      </c>
      <c r="F10556" s="192">
        <v>6.5752314814814819E-2</v>
      </c>
      <c r="G10556">
        <v>2</v>
      </c>
      <c r="H10556" s="114" t="s">
        <v>1126</v>
      </c>
      <c r="I10556">
        <v>5353238</v>
      </c>
    </row>
    <row r="10557" spans="1:9" x14ac:dyDescent="0.25">
      <c r="A10557" s="114" t="s">
        <v>2187</v>
      </c>
      <c r="B10557">
        <v>23</v>
      </c>
      <c r="C10557" s="114" t="s">
        <v>52</v>
      </c>
      <c r="D10557" s="114" t="s">
        <v>972</v>
      </c>
      <c r="E10557" s="115">
        <v>44882</v>
      </c>
      <c r="F10557" s="192">
        <v>6.582175925925926E-2</v>
      </c>
      <c r="G10557">
        <v>2</v>
      </c>
      <c r="H10557" s="114" t="s">
        <v>973</v>
      </c>
      <c r="I10557">
        <v>14932386</v>
      </c>
    </row>
    <row r="10558" spans="1:9" x14ac:dyDescent="0.25">
      <c r="A10558" s="114" t="s">
        <v>2187</v>
      </c>
      <c r="B10558">
        <v>24</v>
      </c>
      <c r="C10558" s="114" t="s">
        <v>53</v>
      </c>
      <c r="D10558" s="114" t="s">
        <v>1219</v>
      </c>
      <c r="E10558" s="115">
        <v>44882</v>
      </c>
      <c r="F10558" s="192">
        <v>9.1967592592592587E-2</v>
      </c>
      <c r="G10558">
        <v>2</v>
      </c>
      <c r="H10558" s="114" t="s">
        <v>1220</v>
      </c>
      <c r="I10558"/>
    </row>
    <row r="10559" spans="1:9" x14ac:dyDescent="0.25">
      <c r="A10559" s="114" t="s">
        <v>2187</v>
      </c>
      <c r="B10559">
        <v>25</v>
      </c>
      <c r="C10559" s="114" t="s">
        <v>53</v>
      </c>
      <c r="D10559" s="114" t="s">
        <v>855</v>
      </c>
      <c r="E10559" s="115">
        <v>44882</v>
      </c>
      <c r="F10559" s="192">
        <v>9.2662037037037043E-2</v>
      </c>
      <c r="G10559">
        <v>2</v>
      </c>
      <c r="H10559" s="114" t="s">
        <v>856</v>
      </c>
      <c r="I10559"/>
    </row>
    <row r="10560" spans="1:9" x14ac:dyDescent="0.25">
      <c r="A10560" s="114" t="s">
        <v>2187</v>
      </c>
      <c r="B10560">
        <v>26</v>
      </c>
      <c r="C10560" s="114" t="s">
        <v>52</v>
      </c>
      <c r="D10560" s="114" t="s">
        <v>2166</v>
      </c>
      <c r="E10560" s="115">
        <v>44882</v>
      </c>
      <c r="F10560" s="192">
        <v>9.3564814814814809E-2</v>
      </c>
      <c r="G10560">
        <v>2</v>
      </c>
      <c r="H10560" s="114" t="s">
        <v>2167</v>
      </c>
      <c r="I10560">
        <v>2637111</v>
      </c>
    </row>
    <row r="10561" spans="1:9" x14ac:dyDescent="0.25">
      <c r="A10561" s="114" t="s">
        <v>2187</v>
      </c>
      <c r="B10561">
        <v>27</v>
      </c>
      <c r="C10561" s="114" t="s">
        <v>53</v>
      </c>
      <c r="D10561" s="114" t="s">
        <v>1784</v>
      </c>
      <c r="E10561" s="115">
        <v>44882</v>
      </c>
      <c r="F10561" s="192">
        <v>9.3703703703703706E-2</v>
      </c>
      <c r="G10561">
        <v>2</v>
      </c>
      <c r="H10561" s="114" t="s">
        <v>1785</v>
      </c>
      <c r="I10561"/>
    </row>
    <row r="10562" spans="1:9" x14ac:dyDescent="0.25">
      <c r="A10562" s="114" t="s">
        <v>2187</v>
      </c>
      <c r="B10562">
        <v>28</v>
      </c>
      <c r="C10562" s="114" t="s">
        <v>53</v>
      </c>
      <c r="D10562" s="114" t="s">
        <v>720</v>
      </c>
      <c r="E10562" s="115">
        <v>44882</v>
      </c>
      <c r="F10562" s="192">
        <v>0.25048611111111113</v>
      </c>
      <c r="G10562">
        <v>2</v>
      </c>
      <c r="H10562" s="114" t="s">
        <v>721</v>
      </c>
      <c r="I10562"/>
    </row>
    <row r="10563" spans="1:9" x14ac:dyDescent="0.25">
      <c r="A10563" s="114" t="s">
        <v>2187</v>
      </c>
      <c r="B10563">
        <v>29</v>
      </c>
      <c r="C10563" s="114" t="s">
        <v>53</v>
      </c>
      <c r="D10563" s="114" t="s">
        <v>1082</v>
      </c>
      <c r="E10563" s="115">
        <v>44882</v>
      </c>
      <c r="F10563" s="192">
        <v>0.25056712962962963</v>
      </c>
      <c r="G10563">
        <v>2</v>
      </c>
      <c r="H10563" s="114" t="s">
        <v>1083</v>
      </c>
      <c r="I10563"/>
    </row>
    <row r="10564" spans="1:9" x14ac:dyDescent="0.25">
      <c r="A10564" s="114" t="s">
        <v>2187</v>
      </c>
      <c r="B10564">
        <v>30</v>
      </c>
      <c r="C10564" s="114" t="s">
        <v>53</v>
      </c>
      <c r="D10564" s="114" t="s">
        <v>1080</v>
      </c>
      <c r="E10564" s="115">
        <v>44882</v>
      </c>
      <c r="F10564" s="192">
        <v>0.25063657407407408</v>
      </c>
      <c r="G10564">
        <v>2</v>
      </c>
      <c r="H10564" s="114" t="s">
        <v>1081</v>
      </c>
      <c r="I10564"/>
    </row>
    <row r="10565" spans="1:9" x14ac:dyDescent="0.25">
      <c r="A10565" s="114" t="s">
        <v>2187</v>
      </c>
      <c r="B10565">
        <v>31</v>
      </c>
      <c r="C10565" s="114" t="s">
        <v>53</v>
      </c>
      <c r="D10565" s="114" t="s">
        <v>849</v>
      </c>
      <c r="E10565" s="115">
        <v>44882</v>
      </c>
      <c r="F10565" s="192">
        <v>0.25148148148148147</v>
      </c>
      <c r="G10565">
        <v>2</v>
      </c>
      <c r="H10565" s="114" t="s">
        <v>850</v>
      </c>
      <c r="I10565">
        <v>15027073</v>
      </c>
    </row>
    <row r="10566" spans="1:9" x14ac:dyDescent="0.25">
      <c r="A10566" s="114" t="s">
        <v>2187</v>
      </c>
      <c r="B10566">
        <v>32</v>
      </c>
      <c r="C10566" s="114" t="s">
        <v>53</v>
      </c>
      <c r="D10566" s="114" t="s">
        <v>863</v>
      </c>
      <c r="E10566" s="115">
        <v>44882</v>
      </c>
      <c r="F10566" s="192">
        <v>0.25150462962962961</v>
      </c>
      <c r="G10566">
        <v>2</v>
      </c>
      <c r="H10566" s="114" t="s">
        <v>864</v>
      </c>
      <c r="I10566">
        <v>14807755</v>
      </c>
    </row>
    <row r="10567" spans="1:9" x14ac:dyDescent="0.25">
      <c r="A10567" s="114" t="s">
        <v>2187</v>
      </c>
      <c r="B10567">
        <v>33</v>
      </c>
      <c r="C10567" s="114" t="s">
        <v>53</v>
      </c>
      <c r="D10567" s="114" t="s">
        <v>1044</v>
      </c>
      <c r="E10567" s="115">
        <v>44882</v>
      </c>
      <c r="F10567" s="192">
        <v>0.25153935185185183</v>
      </c>
      <c r="G10567">
        <v>2</v>
      </c>
      <c r="H10567" s="114" t="s">
        <v>1045</v>
      </c>
      <c r="I10567">
        <v>5597954</v>
      </c>
    </row>
    <row r="10568" spans="1:9" x14ac:dyDescent="0.25">
      <c r="A10568" s="114" t="s">
        <v>2187</v>
      </c>
      <c r="B10568">
        <v>34</v>
      </c>
      <c r="C10568" s="114" t="s">
        <v>53</v>
      </c>
      <c r="D10568" s="114" t="s">
        <v>917</v>
      </c>
      <c r="E10568" s="115">
        <v>44882</v>
      </c>
      <c r="F10568" s="192">
        <v>0.25179398148148147</v>
      </c>
      <c r="G10568">
        <v>2</v>
      </c>
      <c r="H10568" s="114" t="s">
        <v>918</v>
      </c>
      <c r="I10568">
        <v>5500676</v>
      </c>
    </row>
    <row r="10569" spans="1:9" x14ac:dyDescent="0.25">
      <c r="A10569" s="114" t="s">
        <v>2187</v>
      </c>
      <c r="B10569">
        <v>35</v>
      </c>
      <c r="C10569" s="114" t="s">
        <v>53</v>
      </c>
      <c r="D10569" s="114" t="s">
        <v>2107</v>
      </c>
      <c r="E10569" s="115">
        <v>44882</v>
      </c>
      <c r="F10569" s="192">
        <v>0.25182870370370369</v>
      </c>
      <c r="G10569">
        <v>2</v>
      </c>
      <c r="H10569" s="114" t="s">
        <v>2108</v>
      </c>
      <c r="I10569">
        <v>14930531</v>
      </c>
    </row>
    <row r="10570" spans="1:9" x14ac:dyDescent="0.25">
      <c r="A10570" s="114" t="s">
        <v>2187</v>
      </c>
      <c r="B10570">
        <v>36</v>
      </c>
      <c r="C10570" s="114" t="s">
        <v>53</v>
      </c>
      <c r="D10570" s="114" t="s">
        <v>976</v>
      </c>
      <c r="E10570" s="115">
        <v>44882</v>
      </c>
      <c r="F10570" s="192">
        <v>0.25185185185185183</v>
      </c>
      <c r="G10570">
        <v>2</v>
      </c>
      <c r="H10570" s="114" t="s">
        <v>977</v>
      </c>
      <c r="I10570">
        <v>5501030</v>
      </c>
    </row>
    <row r="10571" spans="1:9" x14ac:dyDescent="0.25">
      <c r="A10571" s="114" t="s">
        <v>2187</v>
      </c>
      <c r="B10571">
        <v>37</v>
      </c>
      <c r="C10571" s="114" t="s">
        <v>52</v>
      </c>
      <c r="D10571" s="114" t="s">
        <v>1199</v>
      </c>
      <c r="E10571" s="115">
        <v>44882</v>
      </c>
      <c r="F10571" s="192">
        <v>0.25254629629629627</v>
      </c>
      <c r="G10571">
        <v>2</v>
      </c>
      <c r="H10571" s="114" t="s">
        <v>1200</v>
      </c>
      <c r="I10571">
        <v>7054903</v>
      </c>
    </row>
    <row r="10572" spans="1:9" x14ac:dyDescent="0.25">
      <c r="A10572" s="114" t="s">
        <v>2187</v>
      </c>
      <c r="B10572">
        <v>38</v>
      </c>
      <c r="C10572" s="114" t="s">
        <v>53</v>
      </c>
      <c r="D10572" s="114" t="s">
        <v>1061</v>
      </c>
      <c r="E10572" s="115">
        <v>44882</v>
      </c>
      <c r="F10572" s="192">
        <v>0.25259259259259259</v>
      </c>
      <c r="G10572">
        <v>2</v>
      </c>
      <c r="H10572" s="114" t="s">
        <v>1062</v>
      </c>
      <c r="I10572"/>
    </row>
    <row r="10573" spans="1:9" x14ac:dyDescent="0.25">
      <c r="A10573" s="114" t="s">
        <v>2187</v>
      </c>
      <c r="B10573">
        <v>39</v>
      </c>
      <c r="C10573" s="114" t="s">
        <v>53</v>
      </c>
      <c r="D10573" s="114" t="s">
        <v>1523</v>
      </c>
      <c r="E10573" s="115">
        <v>44882</v>
      </c>
      <c r="F10573" s="192">
        <v>0.2527314814814815</v>
      </c>
      <c r="G10573">
        <v>2</v>
      </c>
      <c r="H10573" s="114" t="s">
        <v>1524</v>
      </c>
      <c r="I10573">
        <v>5511104</v>
      </c>
    </row>
    <row r="10574" spans="1:9" x14ac:dyDescent="0.25">
      <c r="A10574" s="114" t="s">
        <v>2187</v>
      </c>
      <c r="B10574">
        <v>40</v>
      </c>
      <c r="C10574" s="114" t="s">
        <v>53</v>
      </c>
      <c r="D10574" s="114" t="s">
        <v>1778</v>
      </c>
      <c r="E10574" s="115">
        <v>44882</v>
      </c>
      <c r="F10574" s="192">
        <v>0.25277777777777777</v>
      </c>
      <c r="G10574">
        <v>2</v>
      </c>
      <c r="H10574" s="114" t="s">
        <v>1779</v>
      </c>
      <c r="I10574">
        <v>6691922</v>
      </c>
    </row>
    <row r="10575" spans="1:9" x14ac:dyDescent="0.25">
      <c r="A10575" s="114" t="s">
        <v>2187</v>
      </c>
      <c r="B10575">
        <v>41</v>
      </c>
      <c r="C10575" s="114" t="s">
        <v>52</v>
      </c>
      <c r="D10575" s="114" t="s">
        <v>360</v>
      </c>
      <c r="E10575" s="115">
        <v>44882</v>
      </c>
      <c r="F10575" s="192">
        <v>0.25283564814814813</v>
      </c>
      <c r="G10575">
        <v>2</v>
      </c>
      <c r="H10575" s="114" t="s">
        <v>361</v>
      </c>
      <c r="I10575">
        <v>5503300</v>
      </c>
    </row>
    <row r="10576" spans="1:9" x14ac:dyDescent="0.25">
      <c r="A10576" s="114" t="s">
        <v>2187</v>
      </c>
      <c r="B10576">
        <v>42</v>
      </c>
      <c r="C10576" s="114" t="s">
        <v>53</v>
      </c>
      <c r="D10576" s="114" t="s">
        <v>1236</v>
      </c>
      <c r="E10576" s="115">
        <v>44882</v>
      </c>
      <c r="F10576" s="192">
        <v>0.25342592592592594</v>
      </c>
      <c r="G10576">
        <v>2</v>
      </c>
      <c r="H10576" s="114" t="s">
        <v>1237</v>
      </c>
      <c r="I10576"/>
    </row>
    <row r="10577" spans="1:9" x14ac:dyDescent="0.25">
      <c r="A10577" s="114" t="s">
        <v>2187</v>
      </c>
      <c r="B10577">
        <v>43</v>
      </c>
      <c r="C10577" s="114" t="s">
        <v>53</v>
      </c>
      <c r="D10577" s="114" t="s">
        <v>768</v>
      </c>
      <c r="E10577" s="115">
        <v>44882</v>
      </c>
      <c r="F10577" s="192">
        <v>0.2534837962962963</v>
      </c>
      <c r="G10577">
        <v>2</v>
      </c>
      <c r="H10577" s="114" t="s">
        <v>769</v>
      </c>
      <c r="I10577"/>
    </row>
    <row r="10578" spans="1:9" x14ac:dyDescent="0.25">
      <c r="A10578" s="114" t="s">
        <v>2187</v>
      </c>
      <c r="B10578">
        <v>44</v>
      </c>
      <c r="C10578" s="114" t="s">
        <v>52</v>
      </c>
      <c r="D10578" s="114" t="s">
        <v>1193</v>
      </c>
      <c r="E10578" s="115">
        <v>44882</v>
      </c>
      <c r="F10578" s="192">
        <v>0.25374999999999998</v>
      </c>
      <c r="G10578">
        <v>2</v>
      </c>
      <c r="H10578" s="114" t="s">
        <v>1194</v>
      </c>
      <c r="I10578">
        <v>6717067</v>
      </c>
    </row>
    <row r="10579" spans="1:9" x14ac:dyDescent="0.25">
      <c r="A10579" s="114" t="s">
        <v>2187</v>
      </c>
      <c r="B10579">
        <v>45</v>
      </c>
      <c r="C10579" s="114" t="s">
        <v>53</v>
      </c>
      <c r="D10579" s="114" t="s">
        <v>935</v>
      </c>
      <c r="E10579" s="115">
        <v>44882</v>
      </c>
      <c r="F10579" s="192">
        <v>0.2537847222222222</v>
      </c>
      <c r="G10579">
        <v>2</v>
      </c>
      <c r="H10579" s="114" t="s">
        <v>936</v>
      </c>
      <c r="I10579">
        <v>15027063</v>
      </c>
    </row>
    <row r="10580" spans="1:9" x14ac:dyDescent="0.25">
      <c r="A10580" s="114" t="s">
        <v>2187</v>
      </c>
      <c r="B10580">
        <v>46</v>
      </c>
      <c r="C10580" s="114" t="s">
        <v>53</v>
      </c>
      <c r="D10580" s="114" t="s">
        <v>1927</v>
      </c>
      <c r="E10580" s="115">
        <v>44882</v>
      </c>
      <c r="F10580" s="192">
        <v>0.25384259259259262</v>
      </c>
      <c r="G10580">
        <v>2</v>
      </c>
      <c r="H10580" s="114" t="s">
        <v>1928</v>
      </c>
      <c r="I10580"/>
    </row>
    <row r="10581" spans="1:9" x14ac:dyDescent="0.25">
      <c r="A10581" s="114" t="s">
        <v>2187</v>
      </c>
      <c r="B10581">
        <v>47</v>
      </c>
      <c r="C10581" s="114" t="s">
        <v>53</v>
      </c>
      <c r="D10581" s="114" t="s">
        <v>837</v>
      </c>
      <c r="E10581" s="115">
        <v>44882</v>
      </c>
      <c r="F10581" s="192">
        <v>0.2542476851851852</v>
      </c>
      <c r="G10581">
        <v>2</v>
      </c>
      <c r="H10581" s="114" t="s">
        <v>838</v>
      </c>
      <c r="I10581"/>
    </row>
    <row r="10582" spans="1:9" x14ac:dyDescent="0.25">
      <c r="A10582" s="114" t="s">
        <v>2187</v>
      </c>
      <c r="B10582">
        <v>48</v>
      </c>
      <c r="C10582" s="114" t="s">
        <v>53</v>
      </c>
      <c r="D10582" s="114" t="s">
        <v>396</v>
      </c>
      <c r="E10582" s="115">
        <v>44882</v>
      </c>
      <c r="F10582" s="192">
        <v>0.25428240740740743</v>
      </c>
      <c r="G10582">
        <v>2</v>
      </c>
      <c r="H10582" s="114" t="s">
        <v>397</v>
      </c>
      <c r="I10582">
        <v>6717462</v>
      </c>
    </row>
    <row r="10583" spans="1:9" x14ac:dyDescent="0.25">
      <c r="A10583" s="114" t="s">
        <v>2187</v>
      </c>
      <c r="B10583">
        <v>49</v>
      </c>
      <c r="C10583" s="114" t="s">
        <v>53</v>
      </c>
      <c r="D10583" s="114" t="s">
        <v>1531</v>
      </c>
      <c r="E10583" s="115">
        <v>44882</v>
      </c>
      <c r="F10583" s="192">
        <v>0.25449074074074074</v>
      </c>
      <c r="G10583">
        <v>2</v>
      </c>
      <c r="H10583" s="114" t="s">
        <v>1532</v>
      </c>
      <c r="I10583">
        <v>2704092</v>
      </c>
    </row>
    <row r="10584" spans="1:9" x14ac:dyDescent="0.25">
      <c r="A10584" s="114" t="s">
        <v>2187</v>
      </c>
      <c r="B10584">
        <v>50</v>
      </c>
      <c r="C10584" s="114" t="s">
        <v>53</v>
      </c>
      <c r="D10584" s="114" t="s">
        <v>362</v>
      </c>
      <c r="E10584" s="115">
        <v>44882</v>
      </c>
      <c r="F10584" s="192">
        <v>0.25453703703703706</v>
      </c>
      <c r="G10584">
        <v>2</v>
      </c>
      <c r="H10584" s="114" t="s">
        <v>363</v>
      </c>
      <c r="I10584"/>
    </row>
    <row r="10585" spans="1:9" x14ac:dyDescent="0.25">
      <c r="A10585" s="114" t="s">
        <v>2187</v>
      </c>
      <c r="B10585">
        <v>51</v>
      </c>
      <c r="C10585" s="114" t="s">
        <v>53</v>
      </c>
      <c r="D10585" s="114" t="s">
        <v>486</v>
      </c>
      <c r="E10585" s="115">
        <v>44882</v>
      </c>
      <c r="F10585" s="192">
        <v>0.25457175925925923</v>
      </c>
      <c r="G10585">
        <v>2</v>
      </c>
      <c r="H10585" s="114" t="s">
        <v>487</v>
      </c>
      <c r="I10585"/>
    </row>
    <row r="10586" spans="1:9" x14ac:dyDescent="0.25">
      <c r="A10586" s="114" t="s">
        <v>2187</v>
      </c>
      <c r="B10586">
        <v>52</v>
      </c>
      <c r="C10586" s="114" t="s">
        <v>54</v>
      </c>
      <c r="D10586" s="114" t="s">
        <v>468</v>
      </c>
      <c r="E10586" s="115">
        <v>44882</v>
      </c>
      <c r="F10586" s="192">
        <v>0.25520833333333331</v>
      </c>
      <c r="G10586">
        <v>2</v>
      </c>
      <c r="H10586" s="114" t="s">
        <v>469</v>
      </c>
      <c r="I10586">
        <v>7353518</v>
      </c>
    </row>
    <row r="10587" spans="1:9" x14ac:dyDescent="0.25">
      <c r="A10587" s="114" t="s">
        <v>2187</v>
      </c>
      <c r="B10587">
        <v>53</v>
      </c>
      <c r="C10587" s="114" t="s">
        <v>54</v>
      </c>
      <c r="D10587" s="114" t="s">
        <v>625</v>
      </c>
      <c r="E10587" s="115">
        <v>44882</v>
      </c>
      <c r="F10587" s="192">
        <v>0.25526620370370373</v>
      </c>
      <c r="G10587">
        <v>2</v>
      </c>
      <c r="H10587" s="114" t="s">
        <v>626</v>
      </c>
      <c r="I10587">
        <v>3414184</v>
      </c>
    </row>
    <row r="10588" spans="1:9" x14ac:dyDescent="0.25">
      <c r="A10588" s="114" t="s">
        <v>2187</v>
      </c>
      <c r="B10588">
        <v>54</v>
      </c>
      <c r="C10588" s="114" t="s">
        <v>54</v>
      </c>
      <c r="D10588" s="114" t="s">
        <v>342</v>
      </c>
      <c r="E10588" s="115">
        <v>44882</v>
      </c>
      <c r="F10588" s="192">
        <v>0.2553125</v>
      </c>
      <c r="G10588">
        <v>2</v>
      </c>
      <c r="H10588" s="114" t="s">
        <v>343</v>
      </c>
      <c r="I10588">
        <v>6709035</v>
      </c>
    </row>
    <row r="10589" spans="1:9" x14ac:dyDescent="0.25">
      <c r="A10589" s="114" t="s">
        <v>2187</v>
      </c>
      <c r="B10589">
        <v>55</v>
      </c>
      <c r="C10589" s="114" t="s">
        <v>53</v>
      </c>
      <c r="D10589" s="114" t="s">
        <v>1119</v>
      </c>
      <c r="E10589" s="115">
        <v>44882</v>
      </c>
      <c r="F10589" s="192">
        <v>0.2555324074074074</v>
      </c>
      <c r="G10589">
        <v>2</v>
      </c>
      <c r="H10589" s="114" t="s">
        <v>1120</v>
      </c>
      <c r="I10589">
        <v>2151827</v>
      </c>
    </row>
    <row r="10590" spans="1:9" x14ac:dyDescent="0.25">
      <c r="A10590" s="114" t="s">
        <v>2187</v>
      </c>
      <c r="B10590">
        <v>56</v>
      </c>
      <c r="C10590" s="114" t="s">
        <v>53</v>
      </c>
      <c r="D10590" s="114" t="s">
        <v>320</v>
      </c>
      <c r="E10590" s="115">
        <v>44882</v>
      </c>
      <c r="F10590" s="192">
        <v>0.25561342592592595</v>
      </c>
      <c r="G10590">
        <v>2</v>
      </c>
      <c r="H10590" s="114" t="s">
        <v>321</v>
      </c>
      <c r="I10590">
        <v>3385712</v>
      </c>
    </row>
    <row r="10591" spans="1:9" x14ac:dyDescent="0.25">
      <c r="A10591" s="114" t="s">
        <v>2187</v>
      </c>
      <c r="B10591">
        <v>57</v>
      </c>
      <c r="C10591" s="114" t="s">
        <v>52</v>
      </c>
      <c r="D10591" s="114" t="s">
        <v>1234</v>
      </c>
      <c r="E10591" s="115">
        <v>44882</v>
      </c>
      <c r="F10591" s="192">
        <v>0.25568287037037035</v>
      </c>
      <c r="G10591">
        <v>2</v>
      </c>
      <c r="H10591" s="114" t="s">
        <v>1235</v>
      </c>
      <c r="I10591">
        <v>5435787</v>
      </c>
    </row>
    <row r="10592" spans="1:9" x14ac:dyDescent="0.25">
      <c r="A10592" s="114" t="s">
        <v>2187</v>
      </c>
      <c r="B10592">
        <v>58</v>
      </c>
      <c r="C10592" s="114" t="s">
        <v>52</v>
      </c>
      <c r="D10592" s="114" t="s">
        <v>915</v>
      </c>
      <c r="E10592" s="115">
        <v>44882</v>
      </c>
      <c r="F10592" s="192">
        <v>0.25626157407407407</v>
      </c>
      <c r="G10592">
        <v>2</v>
      </c>
      <c r="H10592" s="114" t="s">
        <v>916</v>
      </c>
      <c r="I10592">
        <v>5348383</v>
      </c>
    </row>
    <row r="10593" spans="1:9" x14ac:dyDescent="0.25">
      <c r="A10593" s="114" t="s">
        <v>2187</v>
      </c>
      <c r="B10593">
        <v>59</v>
      </c>
      <c r="C10593" s="114" t="s">
        <v>52</v>
      </c>
      <c r="D10593" s="114" t="s">
        <v>368</v>
      </c>
      <c r="E10593" s="115">
        <v>44882</v>
      </c>
      <c r="F10593" s="192">
        <v>0.25630787037037039</v>
      </c>
      <c r="G10593">
        <v>2</v>
      </c>
      <c r="H10593" s="114" t="s">
        <v>369</v>
      </c>
      <c r="I10593">
        <v>2669514</v>
      </c>
    </row>
    <row r="10594" spans="1:9" x14ac:dyDescent="0.25">
      <c r="A10594" s="114" t="s">
        <v>2187</v>
      </c>
      <c r="B10594">
        <v>60</v>
      </c>
      <c r="C10594" s="114" t="s">
        <v>53</v>
      </c>
      <c r="D10594" s="114" t="s">
        <v>1604</v>
      </c>
      <c r="E10594" s="115">
        <v>44882</v>
      </c>
      <c r="F10594" s="192">
        <v>0.25634259259259257</v>
      </c>
      <c r="G10594">
        <v>2</v>
      </c>
      <c r="H10594" s="114" t="s">
        <v>1605</v>
      </c>
      <c r="I10594">
        <v>3392069</v>
      </c>
    </row>
    <row r="10595" spans="1:9" x14ac:dyDescent="0.25">
      <c r="A10595" s="114" t="s">
        <v>2187</v>
      </c>
      <c r="B10595">
        <v>61</v>
      </c>
      <c r="C10595" s="114" t="s">
        <v>52</v>
      </c>
      <c r="D10595" s="114" t="s">
        <v>1624</v>
      </c>
      <c r="E10595" s="115">
        <v>44882</v>
      </c>
      <c r="F10595" s="192">
        <v>0.25641203703703702</v>
      </c>
      <c r="G10595">
        <v>2</v>
      </c>
      <c r="H10595" s="114" t="s">
        <v>1625</v>
      </c>
      <c r="I10595">
        <v>3655293</v>
      </c>
    </row>
    <row r="10596" spans="1:9" x14ac:dyDescent="0.25">
      <c r="A10596" s="114" t="s">
        <v>2187</v>
      </c>
      <c r="B10596">
        <v>62</v>
      </c>
      <c r="C10596" s="114" t="s">
        <v>53</v>
      </c>
      <c r="D10596" s="114" t="s">
        <v>877</v>
      </c>
      <c r="E10596" s="115">
        <v>44882</v>
      </c>
      <c r="F10596" s="192">
        <v>0.25675925925925924</v>
      </c>
      <c r="G10596">
        <v>2</v>
      </c>
      <c r="H10596" s="114" t="s">
        <v>878</v>
      </c>
      <c r="I10596">
        <v>14812954</v>
      </c>
    </row>
    <row r="10597" spans="1:9" x14ac:dyDescent="0.25">
      <c r="A10597" s="114" t="s">
        <v>2187</v>
      </c>
      <c r="B10597">
        <v>63</v>
      </c>
      <c r="C10597" s="114" t="s">
        <v>53</v>
      </c>
      <c r="D10597" s="114" t="s">
        <v>933</v>
      </c>
      <c r="E10597" s="115">
        <v>44882</v>
      </c>
      <c r="F10597" s="192">
        <v>0.25680555555555556</v>
      </c>
      <c r="G10597">
        <v>2</v>
      </c>
      <c r="H10597" s="114" t="s">
        <v>934</v>
      </c>
      <c r="I10597">
        <v>14929376</v>
      </c>
    </row>
    <row r="10598" spans="1:9" x14ac:dyDescent="0.25">
      <c r="A10598" s="114" t="s">
        <v>2187</v>
      </c>
      <c r="B10598">
        <v>64</v>
      </c>
      <c r="C10598" s="114" t="s">
        <v>53</v>
      </c>
      <c r="D10598" s="114" t="s">
        <v>853</v>
      </c>
      <c r="E10598" s="115">
        <v>44882</v>
      </c>
      <c r="F10598" s="192">
        <v>0.25685185185185183</v>
      </c>
      <c r="G10598">
        <v>2</v>
      </c>
      <c r="H10598" s="114" t="s">
        <v>854</v>
      </c>
      <c r="I10598"/>
    </row>
    <row r="10599" spans="1:9" x14ac:dyDescent="0.25">
      <c r="A10599" s="114" t="s">
        <v>2187</v>
      </c>
      <c r="B10599">
        <v>65</v>
      </c>
      <c r="C10599" s="114" t="s">
        <v>53</v>
      </c>
      <c r="D10599" s="114" t="s">
        <v>905</v>
      </c>
      <c r="E10599" s="115">
        <v>44882</v>
      </c>
      <c r="F10599" s="192">
        <v>0.25722222222222224</v>
      </c>
      <c r="G10599">
        <v>2</v>
      </c>
      <c r="H10599" s="114" t="s">
        <v>906</v>
      </c>
      <c r="I10599">
        <v>2048557</v>
      </c>
    </row>
    <row r="10600" spans="1:9" x14ac:dyDescent="0.25">
      <c r="A10600" s="114" t="s">
        <v>2187</v>
      </c>
      <c r="B10600">
        <v>66</v>
      </c>
      <c r="C10600" s="114" t="s">
        <v>53</v>
      </c>
      <c r="D10600" s="114" t="s">
        <v>526</v>
      </c>
      <c r="E10600" s="115">
        <v>44882</v>
      </c>
      <c r="F10600" s="192">
        <v>0.25725694444444447</v>
      </c>
      <c r="G10600">
        <v>2</v>
      </c>
      <c r="H10600" s="114" t="s">
        <v>527</v>
      </c>
      <c r="I10600"/>
    </row>
    <row r="10601" spans="1:9" x14ac:dyDescent="0.25">
      <c r="A10601" s="114" t="s">
        <v>2187</v>
      </c>
      <c r="B10601">
        <v>67</v>
      </c>
      <c r="C10601" s="114" t="s">
        <v>52</v>
      </c>
      <c r="D10601" s="114" t="s">
        <v>1598</v>
      </c>
      <c r="E10601" s="115">
        <v>44882</v>
      </c>
      <c r="F10601" s="192">
        <v>0.25730324074074074</v>
      </c>
      <c r="G10601">
        <v>2</v>
      </c>
      <c r="H10601" s="114" t="s">
        <v>1599</v>
      </c>
      <c r="I10601">
        <v>7351285</v>
      </c>
    </row>
    <row r="10602" spans="1:9" x14ac:dyDescent="0.25">
      <c r="A10602" s="114" t="s">
        <v>2187</v>
      </c>
      <c r="B10602">
        <v>68</v>
      </c>
      <c r="C10602" s="114" t="s">
        <v>53</v>
      </c>
      <c r="D10602" s="114" t="s">
        <v>865</v>
      </c>
      <c r="E10602" s="115">
        <v>44882</v>
      </c>
      <c r="F10602" s="192">
        <v>0.25737268518518519</v>
      </c>
      <c r="G10602">
        <v>2</v>
      </c>
      <c r="H10602" s="114" t="s">
        <v>866</v>
      </c>
      <c r="I10602">
        <v>7315423</v>
      </c>
    </row>
    <row r="10603" spans="1:9" x14ac:dyDescent="0.25">
      <c r="A10603" s="114" t="s">
        <v>2187</v>
      </c>
      <c r="B10603">
        <v>69</v>
      </c>
      <c r="C10603" s="114" t="s">
        <v>53</v>
      </c>
      <c r="D10603" s="114" t="s">
        <v>883</v>
      </c>
      <c r="E10603" s="115">
        <v>44882</v>
      </c>
      <c r="F10603" s="192">
        <v>0.25769675925925928</v>
      </c>
      <c r="G10603">
        <v>2</v>
      </c>
      <c r="H10603" s="114" t="s">
        <v>884</v>
      </c>
      <c r="I10603"/>
    </row>
    <row r="10604" spans="1:9" x14ac:dyDescent="0.25">
      <c r="A10604" s="114" t="s">
        <v>2187</v>
      </c>
      <c r="B10604">
        <v>70</v>
      </c>
      <c r="C10604" s="114" t="s">
        <v>53</v>
      </c>
      <c r="D10604" s="114" t="s">
        <v>875</v>
      </c>
      <c r="E10604" s="115">
        <v>44882</v>
      </c>
      <c r="F10604" s="192">
        <v>0.25773148148148151</v>
      </c>
      <c r="G10604">
        <v>2</v>
      </c>
      <c r="H10604" s="114" t="s">
        <v>876</v>
      </c>
      <c r="I10604">
        <v>3399693</v>
      </c>
    </row>
    <row r="10605" spans="1:9" x14ac:dyDescent="0.25">
      <c r="A10605" s="114" t="s">
        <v>2187</v>
      </c>
      <c r="B10605">
        <v>71</v>
      </c>
      <c r="C10605" s="114" t="s">
        <v>53</v>
      </c>
      <c r="D10605" s="114" t="s">
        <v>873</v>
      </c>
      <c r="E10605" s="115">
        <v>44882</v>
      </c>
      <c r="F10605" s="192">
        <v>0.25775462962962964</v>
      </c>
      <c r="G10605">
        <v>2</v>
      </c>
      <c r="H10605" s="114" t="s">
        <v>874</v>
      </c>
      <c r="I10605"/>
    </row>
    <row r="10606" spans="1:9" x14ac:dyDescent="0.25">
      <c r="A10606" s="114" t="s">
        <v>2187</v>
      </c>
      <c r="B10606">
        <v>72</v>
      </c>
      <c r="C10606" s="114" t="s">
        <v>53</v>
      </c>
      <c r="D10606" s="114" t="s">
        <v>1213</v>
      </c>
      <c r="E10606" s="115">
        <v>44882</v>
      </c>
      <c r="F10606" s="192">
        <v>0.2585763888888889</v>
      </c>
      <c r="G10606">
        <v>2</v>
      </c>
      <c r="H10606" s="114" t="s">
        <v>1214</v>
      </c>
      <c r="I10606"/>
    </row>
    <row r="10607" spans="1:9" x14ac:dyDescent="0.25">
      <c r="A10607" s="114" t="s">
        <v>2187</v>
      </c>
      <c r="B10607">
        <v>73</v>
      </c>
      <c r="C10607" s="114" t="s">
        <v>53</v>
      </c>
      <c r="D10607" s="114" t="s">
        <v>1689</v>
      </c>
      <c r="E10607" s="115">
        <v>44882</v>
      </c>
      <c r="F10607" s="192">
        <v>0.25872685185185185</v>
      </c>
      <c r="G10607">
        <v>2</v>
      </c>
      <c r="H10607" s="114" t="s">
        <v>1690</v>
      </c>
      <c r="I10607"/>
    </row>
    <row r="10608" spans="1:9" x14ac:dyDescent="0.25">
      <c r="A10608" s="114" t="s">
        <v>2187</v>
      </c>
      <c r="B10608">
        <v>74</v>
      </c>
      <c r="C10608" s="114" t="s">
        <v>54</v>
      </c>
      <c r="D10608" s="114" t="s">
        <v>272</v>
      </c>
      <c r="E10608" s="115">
        <v>44882</v>
      </c>
      <c r="F10608" s="192">
        <v>0.25877314814814817</v>
      </c>
      <c r="G10608">
        <v>2</v>
      </c>
      <c r="H10608" s="114" t="s">
        <v>273</v>
      </c>
      <c r="I10608">
        <v>5370529</v>
      </c>
    </row>
    <row r="10609" spans="1:9" x14ac:dyDescent="0.25">
      <c r="A10609" s="114" t="s">
        <v>2187</v>
      </c>
      <c r="B10609">
        <v>75</v>
      </c>
      <c r="C10609" s="114" t="s">
        <v>54</v>
      </c>
      <c r="D10609" s="114" t="s">
        <v>978</v>
      </c>
      <c r="E10609" s="115">
        <v>44882</v>
      </c>
      <c r="F10609" s="192">
        <v>0.25883101851851853</v>
      </c>
      <c r="G10609">
        <v>2</v>
      </c>
      <c r="H10609" s="114" t="s">
        <v>979</v>
      </c>
      <c r="I10609">
        <v>6713989</v>
      </c>
    </row>
    <row r="10610" spans="1:9" x14ac:dyDescent="0.25">
      <c r="A10610" s="114" t="s">
        <v>2187</v>
      </c>
      <c r="B10610">
        <v>76</v>
      </c>
      <c r="C10610" s="114" t="s">
        <v>53</v>
      </c>
      <c r="D10610" s="114" t="s">
        <v>266</v>
      </c>
      <c r="E10610" s="115">
        <v>44882</v>
      </c>
      <c r="F10610" s="192">
        <v>0.25952546296296297</v>
      </c>
      <c r="G10610">
        <v>2</v>
      </c>
      <c r="H10610" s="114" t="s">
        <v>267</v>
      </c>
      <c r="I10610">
        <v>2024832</v>
      </c>
    </row>
    <row r="10611" spans="1:9" x14ac:dyDescent="0.25">
      <c r="A10611" s="114" t="s">
        <v>2187</v>
      </c>
      <c r="B10611">
        <v>77</v>
      </c>
      <c r="C10611" s="114" t="s">
        <v>53</v>
      </c>
      <c r="D10611" s="114" t="s">
        <v>570</v>
      </c>
      <c r="E10611" s="115">
        <v>44882</v>
      </c>
      <c r="F10611" s="192">
        <v>0.2595601851851852</v>
      </c>
      <c r="G10611">
        <v>2</v>
      </c>
      <c r="H10611" s="114" t="s">
        <v>571</v>
      </c>
      <c r="I10611">
        <v>5445295</v>
      </c>
    </row>
    <row r="10612" spans="1:9" x14ac:dyDescent="0.25">
      <c r="A10612" s="114" t="s">
        <v>2187</v>
      </c>
      <c r="B10612">
        <v>78</v>
      </c>
      <c r="C10612" s="114" t="s">
        <v>53</v>
      </c>
      <c r="D10612" s="114" t="s">
        <v>1170</v>
      </c>
      <c r="E10612" s="115">
        <v>44882</v>
      </c>
      <c r="F10612" s="192">
        <v>0.25960648148148147</v>
      </c>
      <c r="G10612">
        <v>2</v>
      </c>
      <c r="H10612" s="114" t="s">
        <v>1171</v>
      </c>
      <c r="I10612"/>
    </row>
    <row r="10613" spans="1:9" x14ac:dyDescent="0.25">
      <c r="A10613" s="114" t="s">
        <v>2187</v>
      </c>
      <c r="B10613">
        <v>79</v>
      </c>
      <c r="C10613" s="114" t="s">
        <v>52</v>
      </c>
      <c r="D10613" s="114" t="s">
        <v>1600</v>
      </c>
      <c r="E10613" s="115">
        <v>44882</v>
      </c>
      <c r="F10613" s="192">
        <v>0.25993055555555555</v>
      </c>
      <c r="G10613">
        <v>2</v>
      </c>
      <c r="H10613" s="114" t="s">
        <v>1601</v>
      </c>
      <c r="I10613">
        <v>8257008</v>
      </c>
    </row>
    <row r="10614" spans="1:9" x14ac:dyDescent="0.25">
      <c r="A10614" s="114" t="s">
        <v>2187</v>
      </c>
      <c r="B10614">
        <v>80</v>
      </c>
      <c r="C10614" s="114" t="s">
        <v>52</v>
      </c>
      <c r="D10614" s="114" t="s">
        <v>667</v>
      </c>
      <c r="E10614" s="115">
        <v>44882</v>
      </c>
      <c r="F10614" s="192">
        <v>0.25998842592592591</v>
      </c>
      <c r="G10614">
        <v>2</v>
      </c>
      <c r="H10614" s="114" t="s">
        <v>668</v>
      </c>
      <c r="I10614">
        <v>3623791</v>
      </c>
    </row>
    <row r="10615" spans="1:9" x14ac:dyDescent="0.25">
      <c r="A10615" s="114" t="s">
        <v>2187</v>
      </c>
      <c r="B10615">
        <v>81</v>
      </c>
      <c r="C10615" s="114" t="s">
        <v>53</v>
      </c>
      <c r="D10615" s="114" t="s">
        <v>923</v>
      </c>
      <c r="E10615" s="115">
        <v>44882</v>
      </c>
      <c r="F10615" s="192">
        <v>0.26012731481481483</v>
      </c>
      <c r="G10615">
        <v>2</v>
      </c>
      <c r="H10615" s="114" t="s">
        <v>924</v>
      </c>
      <c r="I10615">
        <v>14985364</v>
      </c>
    </row>
    <row r="10616" spans="1:9" x14ac:dyDescent="0.25">
      <c r="A10616" s="114" t="s">
        <v>2187</v>
      </c>
      <c r="B10616">
        <v>82</v>
      </c>
      <c r="C10616" s="114" t="s">
        <v>53</v>
      </c>
      <c r="D10616" s="114" t="s">
        <v>867</v>
      </c>
      <c r="E10616" s="115">
        <v>44882</v>
      </c>
      <c r="F10616" s="192">
        <v>0.26016203703703705</v>
      </c>
      <c r="G10616">
        <v>2</v>
      </c>
      <c r="H10616" s="114" t="s">
        <v>868</v>
      </c>
      <c r="I10616"/>
    </row>
    <row r="10617" spans="1:9" x14ac:dyDescent="0.25">
      <c r="A10617" s="114" t="s">
        <v>2187</v>
      </c>
      <c r="B10617">
        <v>83</v>
      </c>
      <c r="C10617" s="114" t="s">
        <v>53</v>
      </c>
      <c r="D10617" s="114" t="s">
        <v>937</v>
      </c>
      <c r="E10617" s="115">
        <v>44882</v>
      </c>
      <c r="F10617" s="192">
        <v>0.26020833333333332</v>
      </c>
      <c r="G10617">
        <v>2</v>
      </c>
      <c r="H10617" s="114" t="s">
        <v>938</v>
      </c>
      <c r="I10617">
        <v>2048564</v>
      </c>
    </row>
    <row r="10618" spans="1:9" x14ac:dyDescent="0.25">
      <c r="A10618" s="114" t="s">
        <v>2187</v>
      </c>
      <c r="B10618">
        <v>84</v>
      </c>
      <c r="C10618" s="114" t="s">
        <v>53</v>
      </c>
      <c r="D10618" s="114" t="s">
        <v>1223</v>
      </c>
      <c r="E10618" s="115">
        <v>44882</v>
      </c>
      <c r="F10618" s="192">
        <v>0.26026620370370368</v>
      </c>
      <c r="G10618">
        <v>2</v>
      </c>
      <c r="H10618" s="114" t="s">
        <v>1224</v>
      </c>
      <c r="I10618"/>
    </row>
    <row r="10619" spans="1:9" x14ac:dyDescent="0.25">
      <c r="A10619" s="114" t="s">
        <v>2187</v>
      </c>
      <c r="B10619">
        <v>85</v>
      </c>
      <c r="C10619" s="114" t="s">
        <v>52</v>
      </c>
      <c r="D10619" s="114" t="s">
        <v>813</v>
      </c>
      <c r="E10619" s="115">
        <v>44882</v>
      </c>
      <c r="F10619" s="192">
        <v>0.26057870370370373</v>
      </c>
      <c r="G10619">
        <v>2</v>
      </c>
      <c r="H10619" s="114" t="s">
        <v>814</v>
      </c>
      <c r="I10619">
        <v>14824008</v>
      </c>
    </row>
    <row r="10620" spans="1:9" x14ac:dyDescent="0.25">
      <c r="A10620" s="114" t="s">
        <v>2187</v>
      </c>
      <c r="B10620">
        <v>86</v>
      </c>
      <c r="C10620" s="114" t="s">
        <v>54</v>
      </c>
      <c r="D10620" s="114" t="s">
        <v>310</v>
      </c>
      <c r="E10620" s="115">
        <v>44882</v>
      </c>
      <c r="F10620" s="192">
        <v>0.26085648148148149</v>
      </c>
      <c r="G10620">
        <v>2</v>
      </c>
      <c r="H10620" s="114" t="s">
        <v>311</v>
      </c>
      <c r="I10620">
        <v>5339045</v>
      </c>
    </row>
    <row r="10621" spans="1:9" x14ac:dyDescent="0.25">
      <c r="A10621" s="114" t="s">
        <v>2187</v>
      </c>
      <c r="B10621">
        <v>87</v>
      </c>
      <c r="C10621" s="114" t="s">
        <v>54</v>
      </c>
      <c r="D10621" s="114" t="s">
        <v>254</v>
      </c>
      <c r="E10621" s="115">
        <v>44882</v>
      </c>
      <c r="F10621" s="192">
        <v>0.26096064814814812</v>
      </c>
      <c r="G10621">
        <v>2</v>
      </c>
      <c r="H10621" s="114" t="s">
        <v>255</v>
      </c>
      <c r="I10621">
        <v>5345943</v>
      </c>
    </row>
    <row r="10622" spans="1:9" x14ac:dyDescent="0.25">
      <c r="A10622" s="114" t="s">
        <v>2187</v>
      </c>
      <c r="B10622">
        <v>88</v>
      </c>
      <c r="C10622" s="114" t="s">
        <v>54</v>
      </c>
      <c r="D10622" s="114" t="s">
        <v>1636</v>
      </c>
      <c r="E10622" s="115">
        <v>44882</v>
      </c>
      <c r="F10622" s="192">
        <v>0.26099537037037035</v>
      </c>
      <c r="G10622">
        <v>2</v>
      </c>
      <c r="H10622" s="114" t="s">
        <v>1637</v>
      </c>
      <c r="I10622">
        <v>5511938</v>
      </c>
    </row>
    <row r="10623" spans="1:9" x14ac:dyDescent="0.25">
      <c r="A10623" s="114" t="s">
        <v>2187</v>
      </c>
      <c r="B10623">
        <v>89</v>
      </c>
      <c r="C10623" s="114" t="s">
        <v>52</v>
      </c>
      <c r="D10623" s="114" t="s">
        <v>1557</v>
      </c>
      <c r="E10623" s="115">
        <v>44882</v>
      </c>
      <c r="F10623" s="192">
        <v>0.2610763888888889</v>
      </c>
      <c r="G10623">
        <v>2</v>
      </c>
      <c r="H10623" s="114" t="s">
        <v>1558</v>
      </c>
      <c r="I10623">
        <v>5439160</v>
      </c>
    </row>
    <row r="10624" spans="1:9" x14ac:dyDescent="0.25">
      <c r="A10624" s="114" t="s">
        <v>2187</v>
      </c>
      <c r="B10624">
        <v>90</v>
      </c>
      <c r="C10624" s="114" t="s">
        <v>53</v>
      </c>
      <c r="D10624" s="114" t="s">
        <v>1796</v>
      </c>
      <c r="E10624" s="115">
        <v>44882</v>
      </c>
      <c r="F10624" s="192">
        <v>0.26112268518518517</v>
      </c>
      <c r="G10624">
        <v>2</v>
      </c>
      <c r="H10624" s="114" t="s">
        <v>1797</v>
      </c>
      <c r="I10624">
        <v>14807889</v>
      </c>
    </row>
    <row r="10625" spans="1:9" x14ac:dyDescent="0.25">
      <c r="A10625" s="114" t="s">
        <v>2187</v>
      </c>
      <c r="B10625">
        <v>91</v>
      </c>
      <c r="C10625" s="114" t="s">
        <v>52</v>
      </c>
      <c r="D10625" s="114" t="s">
        <v>408</v>
      </c>
      <c r="E10625" s="115">
        <v>44882</v>
      </c>
      <c r="F10625" s="192">
        <v>0.26149305555555558</v>
      </c>
      <c r="G10625">
        <v>2</v>
      </c>
      <c r="H10625" s="114" t="s">
        <v>409</v>
      </c>
      <c r="I10625">
        <v>7495630</v>
      </c>
    </row>
    <row r="10626" spans="1:9" x14ac:dyDescent="0.25">
      <c r="A10626" s="114" t="s">
        <v>2187</v>
      </c>
      <c r="B10626">
        <v>92</v>
      </c>
      <c r="C10626" s="114" t="s">
        <v>52</v>
      </c>
      <c r="D10626" s="114" t="s">
        <v>1113</v>
      </c>
      <c r="E10626" s="115">
        <v>44882</v>
      </c>
      <c r="F10626" s="192">
        <v>0.26155092592592594</v>
      </c>
      <c r="G10626">
        <v>2</v>
      </c>
      <c r="H10626" s="114" t="s">
        <v>1114</v>
      </c>
      <c r="I10626">
        <v>8117362</v>
      </c>
    </row>
    <row r="10627" spans="1:9" x14ac:dyDescent="0.25">
      <c r="A10627" s="114" t="s">
        <v>2187</v>
      </c>
      <c r="B10627">
        <v>93</v>
      </c>
      <c r="C10627" s="114" t="s">
        <v>53</v>
      </c>
      <c r="D10627" s="114" t="s">
        <v>1669</v>
      </c>
      <c r="E10627" s="115">
        <v>44882</v>
      </c>
      <c r="F10627" s="192">
        <v>0.26192129629629629</v>
      </c>
      <c r="G10627">
        <v>2</v>
      </c>
      <c r="H10627" s="114" t="s">
        <v>1670</v>
      </c>
      <c r="I10627"/>
    </row>
    <row r="10628" spans="1:9" x14ac:dyDescent="0.25">
      <c r="A10628" s="114" t="s">
        <v>2187</v>
      </c>
      <c r="B10628">
        <v>94</v>
      </c>
      <c r="C10628" s="114" t="s">
        <v>52</v>
      </c>
      <c r="D10628" s="114" t="s">
        <v>996</v>
      </c>
      <c r="E10628" s="115">
        <v>44882</v>
      </c>
      <c r="F10628" s="192">
        <v>0.26258101851851851</v>
      </c>
      <c r="G10628">
        <v>2</v>
      </c>
      <c r="H10628" s="114" t="s">
        <v>997</v>
      </c>
      <c r="I10628">
        <v>7252742</v>
      </c>
    </row>
    <row r="10629" spans="1:9" x14ac:dyDescent="0.25">
      <c r="A10629" s="114" t="s">
        <v>2187</v>
      </c>
      <c r="B10629">
        <v>95</v>
      </c>
      <c r="C10629" s="114" t="s">
        <v>53</v>
      </c>
      <c r="D10629" s="114" t="s">
        <v>871</v>
      </c>
      <c r="E10629" s="115">
        <v>44882</v>
      </c>
      <c r="F10629" s="192">
        <v>0.26261574074074073</v>
      </c>
      <c r="G10629">
        <v>2</v>
      </c>
      <c r="H10629" s="114" t="s">
        <v>872</v>
      </c>
      <c r="I10629">
        <v>5374826</v>
      </c>
    </row>
    <row r="10630" spans="1:9" x14ac:dyDescent="0.25">
      <c r="A10630" s="114" t="s">
        <v>2187</v>
      </c>
      <c r="B10630">
        <v>96</v>
      </c>
      <c r="C10630" s="114" t="s">
        <v>53</v>
      </c>
      <c r="D10630" s="114" t="s">
        <v>1076</v>
      </c>
      <c r="E10630" s="115">
        <v>44882</v>
      </c>
      <c r="F10630" s="192">
        <v>0.26265046296296296</v>
      </c>
      <c r="G10630">
        <v>2</v>
      </c>
      <c r="H10630" s="114" t="s">
        <v>1077</v>
      </c>
      <c r="I10630">
        <v>2045294</v>
      </c>
    </row>
    <row r="10631" spans="1:9" x14ac:dyDescent="0.25">
      <c r="A10631" s="114" t="s">
        <v>2187</v>
      </c>
      <c r="B10631">
        <v>97</v>
      </c>
      <c r="C10631" s="114" t="s">
        <v>53</v>
      </c>
      <c r="D10631" s="114" t="s">
        <v>857</v>
      </c>
      <c r="E10631" s="115">
        <v>44882</v>
      </c>
      <c r="F10631" s="192">
        <v>0.26287037037037037</v>
      </c>
      <c r="G10631">
        <v>2</v>
      </c>
      <c r="H10631" s="114" t="s">
        <v>858</v>
      </c>
      <c r="I10631">
        <v>2151849</v>
      </c>
    </row>
    <row r="10632" spans="1:9" x14ac:dyDescent="0.25">
      <c r="A10632" s="114" t="s">
        <v>2187</v>
      </c>
      <c r="B10632">
        <v>98</v>
      </c>
      <c r="C10632" s="114" t="s">
        <v>53</v>
      </c>
      <c r="D10632" s="114" t="s">
        <v>1115</v>
      </c>
      <c r="E10632" s="115">
        <v>44882</v>
      </c>
      <c r="F10632" s="192">
        <v>0.26336805555555554</v>
      </c>
      <c r="G10632">
        <v>2</v>
      </c>
      <c r="H10632" s="114" t="s">
        <v>1116</v>
      </c>
      <c r="I10632"/>
    </row>
    <row r="10633" spans="1:9" x14ac:dyDescent="0.25">
      <c r="A10633" s="114" t="s">
        <v>2187</v>
      </c>
      <c r="B10633">
        <v>99</v>
      </c>
      <c r="C10633" s="114" t="s">
        <v>52</v>
      </c>
      <c r="D10633" s="114" t="s">
        <v>402</v>
      </c>
      <c r="E10633" s="115">
        <v>44882</v>
      </c>
      <c r="F10633" s="192">
        <v>0.26342592592592595</v>
      </c>
      <c r="G10633">
        <v>2</v>
      </c>
      <c r="H10633" s="114" t="s">
        <v>403</v>
      </c>
      <c r="I10633">
        <v>5369112</v>
      </c>
    </row>
    <row r="10634" spans="1:9" x14ac:dyDescent="0.25">
      <c r="A10634" s="114" t="s">
        <v>2187</v>
      </c>
      <c r="B10634">
        <v>100</v>
      </c>
      <c r="C10634" s="114" t="s">
        <v>53</v>
      </c>
      <c r="D10634" s="114" t="s">
        <v>851</v>
      </c>
      <c r="E10634" s="115">
        <v>44882</v>
      </c>
      <c r="F10634" s="192">
        <v>0.26347222222222222</v>
      </c>
      <c r="G10634">
        <v>2</v>
      </c>
      <c r="H10634" s="114" t="s">
        <v>852</v>
      </c>
      <c r="I10634"/>
    </row>
    <row r="10635" spans="1:9" x14ac:dyDescent="0.25">
      <c r="A10635" s="114" t="s">
        <v>2187</v>
      </c>
      <c r="B10635">
        <v>101</v>
      </c>
      <c r="C10635" s="114" t="s">
        <v>54</v>
      </c>
      <c r="D10635" s="114" t="s">
        <v>907</v>
      </c>
      <c r="E10635" s="115">
        <v>44882</v>
      </c>
      <c r="F10635" s="192">
        <v>0.26377314814814817</v>
      </c>
      <c r="G10635">
        <v>2</v>
      </c>
      <c r="H10635" s="114" t="s">
        <v>908</v>
      </c>
      <c r="I10635">
        <v>6709334</v>
      </c>
    </row>
    <row r="10636" spans="1:9" x14ac:dyDescent="0.25">
      <c r="A10636" s="114" t="s">
        <v>2187</v>
      </c>
      <c r="B10636">
        <v>102</v>
      </c>
      <c r="C10636" s="114" t="s">
        <v>54</v>
      </c>
      <c r="D10636" s="114" t="s">
        <v>1550</v>
      </c>
      <c r="E10636" s="115">
        <v>44882</v>
      </c>
      <c r="F10636" s="192">
        <v>0.26380787037037035</v>
      </c>
      <c r="G10636">
        <v>2</v>
      </c>
      <c r="H10636" s="114" t="s">
        <v>1551</v>
      </c>
      <c r="I10636">
        <v>2151251</v>
      </c>
    </row>
    <row r="10637" spans="1:9" x14ac:dyDescent="0.25">
      <c r="A10637" s="114" t="s">
        <v>2187</v>
      </c>
      <c r="B10637">
        <v>103</v>
      </c>
      <c r="C10637" s="114" t="s">
        <v>54</v>
      </c>
      <c r="D10637" s="114" t="s">
        <v>338</v>
      </c>
      <c r="E10637" s="115">
        <v>44882</v>
      </c>
      <c r="F10637" s="192">
        <v>0.26385416666666667</v>
      </c>
      <c r="G10637">
        <v>2</v>
      </c>
      <c r="H10637" s="114" t="s">
        <v>339</v>
      </c>
      <c r="I10637">
        <v>8414045</v>
      </c>
    </row>
    <row r="10638" spans="1:9" x14ac:dyDescent="0.25">
      <c r="A10638" s="114" t="s">
        <v>2187</v>
      </c>
      <c r="B10638">
        <v>104</v>
      </c>
      <c r="C10638" s="114" t="s">
        <v>54</v>
      </c>
      <c r="D10638" s="114" t="s">
        <v>534</v>
      </c>
      <c r="E10638" s="115">
        <v>44882</v>
      </c>
      <c r="F10638" s="192">
        <v>0.26402777777777775</v>
      </c>
      <c r="G10638">
        <v>2</v>
      </c>
      <c r="H10638" s="114" t="s">
        <v>535</v>
      </c>
      <c r="I10638">
        <v>6702184</v>
      </c>
    </row>
    <row r="10639" spans="1:9" x14ac:dyDescent="0.25">
      <c r="A10639" s="114" t="s">
        <v>2187</v>
      </c>
      <c r="B10639">
        <v>105</v>
      </c>
      <c r="C10639" s="114" t="s">
        <v>54</v>
      </c>
      <c r="D10639" s="114" t="s">
        <v>823</v>
      </c>
      <c r="E10639" s="115">
        <v>44882</v>
      </c>
      <c r="F10639" s="192">
        <v>0.26407407407407407</v>
      </c>
      <c r="G10639">
        <v>2</v>
      </c>
      <c r="H10639" s="114" t="s">
        <v>824</v>
      </c>
      <c r="I10639">
        <v>8330114</v>
      </c>
    </row>
    <row r="10640" spans="1:9" x14ac:dyDescent="0.25">
      <c r="A10640" s="114" t="s">
        <v>2187</v>
      </c>
      <c r="B10640">
        <v>106</v>
      </c>
      <c r="C10640" s="114" t="s">
        <v>53</v>
      </c>
      <c r="D10640" s="114" t="s">
        <v>931</v>
      </c>
      <c r="E10640" s="115">
        <v>44882</v>
      </c>
      <c r="F10640" s="192">
        <v>0.26484953703703706</v>
      </c>
      <c r="G10640">
        <v>2</v>
      </c>
      <c r="H10640" s="114" t="s">
        <v>932</v>
      </c>
      <c r="I10640"/>
    </row>
    <row r="10641" spans="1:9" x14ac:dyDescent="0.25">
      <c r="A10641" s="114" t="s">
        <v>2187</v>
      </c>
      <c r="B10641">
        <v>107</v>
      </c>
      <c r="C10641" s="114" t="s">
        <v>52</v>
      </c>
      <c r="D10641" s="114" t="s">
        <v>390</v>
      </c>
      <c r="E10641" s="115">
        <v>44882</v>
      </c>
      <c r="F10641" s="192">
        <v>0.26504629629629628</v>
      </c>
      <c r="G10641">
        <v>2</v>
      </c>
      <c r="H10641" s="114" t="s">
        <v>391</v>
      </c>
      <c r="I10641">
        <v>5345948</v>
      </c>
    </row>
    <row r="10642" spans="1:9" x14ac:dyDescent="0.25">
      <c r="A10642" s="114" t="s">
        <v>2187</v>
      </c>
      <c r="B10642">
        <v>108</v>
      </c>
      <c r="C10642" s="114" t="s">
        <v>53</v>
      </c>
      <c r="D10642" s="114" t="s">
        <v>430</v>
      </c>
      <c r="E10642" s="115">
        <v>44882</v>
      </c>
      <c r="F10642" s="192">
        <v>0.2650925925925926</v>
      </c>
      <c r="G10642">
        <v>2</v>
      </c>
      <c r="H10642" s="114" t="s">
        <v>431</v>
      </c>
      <c r="I10642">
        <v>2099334</v>
      </c>
    </row>
    <row r="10643" spans="1:9" x14ac:dyDescent="0.25">
      <c r="A10643" s="114" t="s">
        <v>2187</v>
      </c>
      <c r="B10643">
        <v>109</v>
      </c>
      <c r="C10643" s="114" t="s">
        <v>53</v>
      </c>
      <c r="D10643" s="114" t="s">
        <v>1952</v>
      </c>
      <c r="E10643" s="115">
        <v>44882</v>
      </c>
      <c r="F10643" s="192">
        <v>0.26513888888888887</v>
      </c>
      <c r="G10643">
        <v>2</v>
      </c>
      <c r="H10643" s="114" t="s">
        <v>1953</v>
      </c>
      <c r="I10643"/>
    </row>
    <row r="10644" spans="1:9" x14ac:dyDescent="0.25">
      <c r="A10644" s="114" t="s">
        <v>2187</v>
      </c>
      <c r="B10644">
        <v>110</v>
      </c>
      <c r="C10644" s="114" t="s">
        <v>54</v>
      </c>
      <c r="D10644" s="114" t="s">
        <v>1168</v>
      </c>
      <c r="E10644" s="115">
        <v>44882</v>
      </c>
      <c r="F10644" s="192">
        <v>0.26567129629629632</v>
      </c>
      <c r="G10644">
        <v>2</v>
      </c>
      <c r="H10644" s="114" t="s">
        <v>1169</v>
      </c>
      <c r="I10644">
        <v>6710571</v>
      </c>
    </row>
    <row r="10645" spans="1:9" x14ac:dyDescent="0.25">
      <c r="A10645" s="114" t="s">
        <v>2187</v>
      </c>
      <c r="B10645">
        <v>111</v>
      </c>
      <c r="C10645" s="114" t="s">
        <v>54</v>
      </c>
      <c r="D10645" s="114" t="s">
        <v>398</v>
      </c>
      <c r="E10645" s="115">
        <v>44882</v>
      </c>
      <c r="F10645" s="192">
        <v>0.26571759259259259</v>
      </c>
      <c r="G10645">
        <v>2</v>
      </c>
      <c r="H10645" s="114" t="s">
        <v>399</v>
      </c>
      <c r="I10645">
        <v>2188052</v>
      </c>
    </row>
    <row r="10646" spans="1:9" x14ac:dyDescent="0.25">
      <c r="A10646" s="114" t="s">
        <v>2187</v>
      </c>
      <c r="B10646">
        <v>112</v>
      </c>
      <c r="C10646" s="114" t="s">
        <v>54</v>
      </c>
      <c r="D10646" s="114" t="s">
        <v>1616</v>
      </c>
      <c r="E10646" s="115">
        <v>44882</v>
      </c>
      <c r="F10646" s="192">
        <v>0.26575231481481482</v>
      </c>
      <c r="G10646">
        <v>2</v>
      </c>
      <c r="H10646" s="114" t="s">
        <v>1617</v>
      </c>
      <c r="I10646">
        <v>5501554</v>
      </c>
    </row>
    <row r="10647" spans="1:9" x14ac:dyDescent="0.25">
      <c r="A10647" s="114" t="s">
        <v>2187</v>
      </c>
      <c r="B10647">
        <v>113</v>
      </c>
      <c r="C10647" s="114" t="s">
        <v>54</v>
      </c>
      <c r="D10647" s="114" t="s">
        <v>1162</v>
      </c>
      <c r="E10647" s="115">
        <v>44882</v>
      </c>
      <c r="F10647" s="192">
        <v>0.26578703703703704</v>
      </c>
      <c r="G10647">
        <v>2</v>
      </c>
      <c r="H10647" s="114" t="s">
        <v>1163</v>
      </c>
      <c r="I10647">
        <v>6723329</v>
      </c>
    </row>
    <row r="10648" spans="1:9" x14ac:dyDescent="0.25">
      <c r="A10648" s="114" t="s">
        <v>2187</v>
      </c>
      <c r="B10648">
        <v>114</v>
      </c>
      <c r="C10648" s="114" t="s">
        <v>53</v>
      </c>
      <c r="D10648" s="114" t="s">
        <v>561</v>
      </c>
      <c r="E10648" s="115">
        <v>44882</v>
      </c>
      <c r="F10648" s="192">
        <v>0.26590277777777777</v>
      </c>
      <c r="G10648">
        <v>2</v>
      </c>
      <c r="H10648" s="114" t="s">
        <v>562</v>
      </c>
      <c r="I10648">
        <v>5405139</v>
      </c>
    </row>
    <row r="10649" spans="1:9" x14ac:dyDescent="0.25">
      <c r="A10649" s="114" t="s">
        <v>2187</v>
      </c>
      <c r="B10649">
        <v>115</v>
      </c>
      <c r="C10649" s="114" t="s">
        <v>52</v>
      </c>
      <c r="D10649" s="114" t="s">
        <v>340</v>
      </c>
      <c r="E10649" s="115">
        <v>44882</v>
      </c>
      <c r="F10649" s="192">
        <v>0.26626157407407408</v>
      </c>
      <c r="G10649">
        <v>2</v>
      </c>
      <c r="H10649" s="114" t="s">
        <v>341</v>
      </c>
      <c r="I10649">
        <v>2669206</v>
      </c>
    </row>
    <row r="10650" spans="1:9" x14ac:dyDescent="0.25">
      <c r="A10650" s="114" t="s">
        <v>2187</v>
      </c>
      <c r="B10650">
        <v>116</v>
      </c>
      <c r="C10650" s="114" t="s">
        <v>53</v>
      </c>
      <c r="D10650" s="114" t="s">
        <v>841</v>
      </c>
      <c r="E10650" s="115">
        <v>44882</v>
      </c>
      <c r="F10650" s="192">
        <v>0.26631944444444444</v>
      </c>
      <c r="G10650">
        <v>2</v>
      </c>
      <c r="H10650" s="114" t="s">
        <v>842</v>
      </c>
      <c r="I10650"/>
    </row>
    <row r="10651" spans="1:9" x14ac:dyDescent="0.25">
      <c r="A10651" s="114" t="s">
        <v>2187</v>
      </c>
      <c r="B10651">
        <v>117</v>
      </c>
      <c r="C10651" s="114" t="s">
        <v>53</v>
      </c>
      <c r="D10651" s="114" t="s">
        <v>1059</v>
      </c>
      <c r="E10651" s="115">
        <v>44882</v>
      </c>
      <c r="F10651" s="192">
        <v>0.26640046296296294</v>
      </c>
      <c r="G10651">
        <v>2</v>
      </c>
      <c r="H10651" s="114" t="s">
        <v>1060</v>
      </c>
      <c r="I10651"/>
    </row>
    <row r="10652" spans="1:9" x14ac:dyDescent="0.25">
      <c r="A10652" s="114" t="s">
        <v>2187</v>
      </c>
      <c r="B10652">
        <v>118</v>
      </c>
      <c r="C10652" s="114" t="s">
        <v>52</v>
      </c>
      <c r="D10652" s="114" t="s">
        <v>829</v>
      </c>
      <c r="E10652" s="115">
        <v>44882</v>
      </c>
      <c r="F10652" s="192">
        <v>0.26652777777777775</v>
      </c>
      <c r="G10652">
        <v>2</v>
      </c>
      <c r="H10652" s="114" t="s">
        <v>830</v>
      </c>
      <c r="I10652">
        <v>5495578</v>
      </c>
    </row>
    <row r="10653" spans="1:9" x14ac:dyDescent="0.25">
      <c r="A10653" s="114" t="s">
        <v>2187</v>
      </c>
      <c r="B10653">
        <v>119</v>
      </c>
      <c r="C10653" s="114" t="s">
        <v>52</v>
      </c>
      <c r="D10653" s="114" t="s">
        <v>2094</v>
      </c>
      <c r="E10653" s="115">
        <v>44882</v>
      </c>
      <c r="F10653" s="192">
        <v>0.2666087962962963</v>
      </c>
      <c r="G10653">
        <v>2</v>
      </c>
      <c r="H10653" s="114" t="s">
        <v>2095</v>
      </c>
      <c r="I10653">
        <v>5507609</v>
      </c>
    </row>
    <row r="10654" spans="1:9" x14ac:dyDescent="0.25">
      <c r="A10654" s="114" t="s">
        <v>2187</v>
      </c>
      <c r="B10654">
        <v>120</v>
      </c>
      <c r="C10654" s="114" t="s">
        <v>52</v>
      </c>
      <c r="D10654" s="114" t="s">
        <v>1070</v>
      </c>
      <c r="E10654" s="115">
        <v>44882</v>
      </c>
      <c r="F10654" s="192">
        <v>0.26667824074074076</v>
      </c>
      <c r="G10654">
        <v>2</v>
      </c>
      <c r="H10654" s="114" t="s">
        <v>1071</v>
      </c>
      <c r="I10654">
        <v>6714974</v>
      </c>
    </row>
    <row r="10655" spans="1:9" x14ac:dyDescent="0.25">
      <c r="A10655" s="114" t="s">
        <v>2187</v>
      </c>
      <c r="B10655">
        <v>121</v>
      </c>
      <c r="C10655" s="114" t="s">
        <v>54</v>
      </c>
      <c r="D10655" s="114" t="s">
        <v>799</v>
      </c>
      <c r="E10655" s="115">
        <v>44882</v>
      </c>
      <c r="F10655" s="192">
        <v>0.26795138888888886</v>
      </c>
      <c r="G10655">
        <v>2</v>
      </c>
      <c r="H10655" s="114" t="s">
        <v>800</v>
      </c>
      <c r="I10655">
        <v>6713817</v>
      </c>
    </row>
    <row r="10656" spans="1:9" x14ac:dyDescent="0.25">
      <c r="A10656" s="114" t="s">
        <v>2187</v>
      </c>
      <c r="B10656">
        <v>122</v>
      </c>
      <c r="C10656" s="114" t="s">
        <v>54</v>
      </c>
      <c r="D10656" s="114" t="s">
        <v>1093</v>
      </c>
      <c r="E10656" s="115">
        <v>44882</v>
      </c>
      <c r="F10656" s="192">
        <v>0.26798611111111109</v>
      </c>
      <c r="G10656">
        <v>2</v>
      </c>
      <c r="H10656" s="114" t="s">
        <v>1094</v>
      </c>
      <c r="I10656">
        <v>8330097</v>
      </c>
    </row>
    <row r="10657" spans="1:9" x14ac:dyDescent="0.25">
      <c r="A10657" s="114" t="s">
        <v>2187</v>
      </c>
      <c r="B10657">
        <v>123</v>
      </c>
      <c r="C10657" s="114" t="s">
        <v>54</v>
      </c>
      <c r="D10657" s="114" t="s">
        <v>688</v>
      </c>
      <c r="E10657" s="115">
        <v>44882</v>
      </c>
      <c r="F10657" s="192">
        <v>0.26804398148148151</v>
      </c>
      <c r="G10657">
        <v>2</v>
      </c>
      <c r="H10657" s="114" t="s">
        <v>689</v>
      </c>
      <c r="I10657"/>
    </row>
    <row r="10658" spans="1:9" x14ac:dyDescent="0.25">
      <c r="A10658" s="114" t="s">
        <v>2187</v>
      </c>
      <c r="B10658">
        <v>124</v>
      </c>
      <c r="C10658" s="114" t="s">
        <v>54</v>
      </c>
      <c r="D10658" s="114" t="s">
        <v>328</v>
      </c>
      <c r="E10658" s="115">
        <v>44882</v>
      </c>
      <c r="F10658" s="192">
        <v>0.26806712962962964</v>
      </c>
      <c r="G10658">
        <v>2</v>
      </c>
      <c r="H10658" s="114" t="s">
        <v>329</v>
      </c>
      <c r="I10658">
        <v>5410157</v>
      </c>
    </row>
    <row r="10659" spans="1:9" x14ac:dyDescent="0.25">
      <c r="A10659" s="114" t="s">
        <v>2187</v>
      </c>
      <c r="B10659">
        <v>125</v>
      </c>
      <c r="C10659" s="114" t="s">
        <v>54</v>
      </c>
      <c r="D10659" s="114" t="s">
        <v>426</v>
      </c>
      <c r="E10659" s="115">
        <v>44882</v>
      </c>
      <c r="F10659" s="192">
        <v>0.26864583333333331</v>
      </c>
      <c r="G10659">
        <v>2</v>
      </c>
      <c r="H10659" s="114" t="s">
        <v>427</v>
      </c>
      <c r="I10659">
        <v>6701776</v>
      </c>
    </row>
    <row r="10660" spans="1:9" x14ac:dyDescent="0.25">
      <c r="A10660" s="114" t="s">
        <v>2187</v>
      </c>
      <c r="B10660">
        <v>126</v>
      </c>
      <c r="C10660" s="114" t="s">
        <v>54</v>
      </c>
      <c r="D10660" s="114" t="s">
        <v>448</v>
      </c>
      <c r="E10660" s="115">
        <v>44882</v>
      </c>
      <c r="F10660" s="192">
        <v>0.26873842592592595</v>
      </c>
      <c r="G10660">
        <v>2</v>
      </c>
      <c r="H10660" s="114" t="s">
        <v>449</v>
      </c>
      <c r="I10660">
        <v>5353949</v>
      </c>
    </row>
    <row r="10661" spans="1:9" x14ac:dyDescent="0.25">
      <c r="A10661" s="114" t="s">
        <v>2187</v>
      </c>
      <c r="B10661">
        <v>127</v>
      </c>
      <c r="C10661" s="114" t="s">
        <v>54</v>
      </c>
      <c r="D10661" s="114" t="s">
        <v>528</v>
      </c>
      <c r="E10661" s="115">
        <v>44882</v>
      </c>
      <c r="F10661" s="192">
        <v>0.26898148148148149</v>
      </c>
      <c r="G10661">
        <v>2</v>
      </c>
      <c r="H10661" s="114" t="s">
        <v>529</v>
      </c>
      <c r="I10661">
        <v>5342585</v>
      </c>
    </row>
    <row r="10662" spans="1:9" x14ac:dyDescent="0.25">
      <c r="A10662" s="114" t="s">
        <v>2187</v>
      </c>
      <c r="B10662">
        <v>128</v>
      </c>
      <c r="C10662" s="114" t="s">
        <v>52</v>
      </c>
      <c r="D10662" s="114" t="s">
        <v>1109</v>
      </c>
      <c r="E10662" s="115">
        <v>44882</v>
      </c>
      <c r="F10662" s="192">
        <v>0.26973379629629629</v>
      </c>
      <c r="G10662">
        <v>2</v>
      </c>
      <c r="H10662" s="114" t="s">
        <v>1110</v>
      </c>
      <c r="I10662">
        <v>5325940</v>
      </c>
    </row>
    <row r="10663" spans="1:9" x14ac:dyDescent="0.25">
      <c r="A10663" s="114" t="s">
        <v>2187</v>
      </c>
      <c r="B10663">
        <v>129</v>
      </c>
      <c r="C10663" s="114" t="s">
        <v>53</v>
      </c>
      <c r="D10663" s="114" t="s">
        <v>649</v>
      </c>
      <c r="E10663" s="115">
        <v>44882</v>
      </c>
      <c r="F10663" s="192">
        <v>0.26982638888888888</v>
      </c>
      <c r="G10663">
        <v>2</v>
      </c>
      <c r="H10663" s="114" t="s">
        <v>650</v>
      </c>
      <c r="I10663"/>
    </row>
    <row r="10664" spans="1:9" x14ac:dyDescent="0.25">
      <c r="A10664" s="114" t="s">
        <v>2187</v>
      </c>
      <c r="B10664">
        <v>130</v>
      </c>
      <c r="C10664" s="114" t="s">
        <v>53</v>
      </c>
      <c r="D10664" s="114" t="s">
        <v>354</v>
      </c>
      <c r="E10664" s="115">
        <v>44882</v>
      </c>
      <c r="F10664" s="192">
        <v>0.26986111111111111</v>
      </c>
      <c r="G10664">
        <v>2</v>
      </c>
      <c r="H10664" s="114" t="s">
        <v>355</v>
      </c>
      <c r="I10664"/>
    </row>
    <row r="10665" spans="1:9" x14ac:dyDescent="0.25">
      <c r="A10665" s="114" t="s">
        <v>2187</v>
      </c>
      <c r="B10665">
        <v>131</v>
      </c>
      <c r="C10665" s="114" t="s">
        <v>53</v>
      </c>
      <c r="D10665" s="114" t="s">
        <v>1525</v>
      </c>
      <c r="E10665" s="115">
        <v>44882</v>
      </c>
      <c r="F10665" s="192">
        <v>0.26990740740740743</v>
      </c>
      <c r="G10665">
        <v>2</v>
      </c>
      <c r="H10665" s="114" t="s">
        <v>1526</v>
      </c>
      <c r="I10665"/>
    </row>
    <row r="10666" spans="1:9" x14ac:dyDescent="0.25">
      <c r="A10666" s="114" t="s">
        <v>2187</v>
      </c>
      <c r="B10666">
        <v>132</v>
      </c>
      <c r="C10666" s="114" t="s">
        <v>54</v>
      </c>
      <c r="D10666" s="114" t="s">
        <v>538</v>
      </c>
      <c r="E10666" s="115">
        <v>44882</v>
      </c>
      <c r="F10666" s="192">
        <v>0.26994212962962966</v>
      </c>
      <c r="G10666">
        <v>2</v>
      </c>
      <c r="H10666" s="114" t="s">
        <v>539</v>
      </c>
      <c r="I10666">
        <v>14838232</v>
      </c>
    </row>
    <row r="10667" spans="1:9" x14ac:dyDescent="0.25">
      <c r="A10667" s="114" t="s">
        <v>2187</v>
      </c>
      <c r="B10667">
        <v>133</v>
      </c>
      <c r="C10667" s="114" t="s">
        <v>54</v>
      </c>
      <c r="D10667" s="114" t="s">
        <v>2133</v>
      </c>
      <c r="E10667" s="115">
        <v>44882</v>
      </c>
      <c r="F10667" s="192">
        <v>0.27008101851851851</v>
      </c>
      <c r="G10667">
        <v>2</v>
      </c>
      <c r="H10667" s="114" t="s">
        <v>2134</v>
      </c>
      <c r="I10667">
        <v>14929807</v>
      </c>
    </row>
    <row r="10668" spans="1:9" x14ac:dyDescent="0.25">
      <c r="A10668" s="114" t="s">
        <v>2187</v>
      </c>
      <c r="B10668">
        <v>134</v>
      </c>
      <c r="C10668" s="114" t="s">
        <v>54</v>
      </c>
      <c r="D10668" s="114" t="s">
        <v>1280</v>
      </c>
      <c r="E10668" s="115">
        <v>44882</v>
      </c>
      <c r="F10668" s="192">
        <v>0.27011574074074074</v>
      </c>
      <c r="G10668">
        <v>2</v>
      </c>
      <c r="H10668" s="114" t="s">
        <v>1281</v>
      </c>
      <c r="I10668">
        <v>14811846</v>
      </c>
    </row>
    <row r="10669" spans="1:9" x14ac:dyDescent="0.25">
      <c r="A10669" s="114" t="s">
        <v>2187</v>
      </c>
      <c r="B10669">
        <v>135</v>
      </c>
      <c r="C10669" s="114" t="s">
        <v>53</v>
      </c>
      <c r="D10669" s="114" t="s">
        <v>2105</v>
      </c>
      <c r="E10669" s="115">
        <v>44882</v>
      </c>
      <c r="F10669" s="192">
        <v>0.27101851851851849</v>
      </c>
      <c r="G10669">
        <v>2</v>
      </c>
      <c r="H10669" s="114" t="s">
        <v>2106</v>
      </c>
      <c r="I10669"/>
    </row>
    <row r="10670" spans="1:9" x14ac:dyDescent="0.25">
      <c r="A10670" s="114" t="s">
        <v>2187</v>
      </c>
      <c r="B10670">
        <v>136</v>
      </c>
      <c r="C10670" s="114" t="s">
        <v>54</v>
      </c>
      <c r="D10670" s="114" t="s">
        <v>1665</v>
      </c>
      <c r="E10670" s="115">
        <v>44882</v>
      </c>
      <c r="F10670" s="192">
        <v>0.27105324074074072</v>
      </c>
      <c r="G10670">
        <v>2</v>
      </c>
      <c r="H10670" s="114" t="s">
        <v>1666</v>
      </c>
      <c r="I10670">
        <v>5411756</v>
      </c>
    </row>
    <row r="10671" spans="1:9" x14ac:dyDescent="0.25">
      <c r="A10671" s="114" t="s">
        <v>2187</v>
      </c>
      <c r="B10671">
        <v>137</v>
      </c>
      <c r="C10671" s="114" t="s">
        <v>52</v>
      </c>
      <c r="D10671" s="114" t="s">
        <v>1907</v>
      </c>
      <c r="E10671" s="115">
        <v>44882</v>
      </c>
      <c r="F10671" s="192">
        <v>0.27109953703703704</v>
      </c>
      <c r="G10671">
        <v>2</v>
      </c>
      <c r="H10671" s="114" t="s">
        <v>1908</v>
      </c>
      <c r="I10671">
        <v>4848209</v>
      </c>
    </row>
    <row r="10672" spans="1:9" x14ac:dyDescent="0.25">
      <c r="A10672" s="114" t="s">
        <v>2187</v>
      </c>
      <c r="B10672">
        <v>138</v>
      </c>
      <c r="C10672" s="114" t="s">
        <v>53</v>
      </c>
      <c r="D10672" s="114" t="s">
        <v>704</v>
      </c>
      <c r="E10672" s="115">
        <v>44882</v>
      </c>
      <c r="F10672" s="192">
        <v>0.27259259259259261</v>
      </c>
      <c r="G10672">
        <v>2</v>
      </c>
      <c r="H10672" s="114" t="s">
        <v>705</v>
      </c>
      <c r="I10672"/>
    </row>
    <row r="10673" spans="1:9" x14ac:dyDescent="0.25">
      <c r="A10673" s="114" t="s">
        <v>2187</v>
      </c>
      <c r="B10673">
        <v>139</v>
      </c>
      <c r="C10673" s="114" t="s">
        <v>52</v>
      </c>
      <c r="D10673" s="114" t="s">
        <v>444</v>
      </c>
      <c r="E10673" s="115">
        <v>44882</v>
      </c>
      <c r="F10673" s="192">
        <v>0.27262731481481484</v>
      </c>
      <c r="G10673">
        <v>2</v>
      </c>
      <c r="H10673" s="114" t="s">
        <v>445</v>
      </c>
      <c r="I10673">
        <v>7094641</v>
      </c>
    </row>
    <row r="10674" spans="1:9" x14ac:dyDescent="0.25">
      <c r="A10674" s="114" t="s">
        <v>2187</v>
      </c>
      <c r="B10674">
        <v>140</v>
      </c>
      <c r="C10674" s="114" t="s">
        <v>53</v>
      </c>
      <c r="D10674" s="114" t="s">
        <v>702</v>
      </c>
      <c r="E10674" s="115">
        <v>44882</v>
      </c>
      <c r="F10674" s="192">
        <v>0.27288194444444447</v>
      </c>
      <c r="G10674">
        <v>2</v>
      </c>
      <c r="H10674" s="114" t="s">
        <v>703</v>
      </c>
      <c r="I10674"/>
    </row>
    <row r="10675" spans="1:9" x14ac:dyDescent="0.25">
      <c r="A10675" s="114" t="s">
        <v>2187</v>
      </c>
      <c r="B10675">
        <v>141</v>
      </c>
      <c r="C10675" s="114" t="s">
        <v>53</v>
      </c>
      <c r="D10675" s="114" t="s">
        <v>384</v>
      </c>
      <c r="E10675" s="115">
        <v>44882</v>
      </c>
      <c r="F10675" s="192">
        <v>0.27292824074074074</v>
      </c>
      <c r="G10675">
        <v>2</v>
      </c>
      <c r="H10675" s="114" t="s">
        <v>385</v>
      </c>
      <c r="I10675"/>
    </row>
    <row r="10676" spans="1:9" x14ac:dyDescent="0.25">
      <c r="A10676" s="114" t="s">
        <v>2187</v>
      </c>
      <c r="B10676">
        <v>142</v>
      </c>
      <c r="C10676" s="114" t="s">
        <v>52</v>
      </c>
      <c r="D10676" s="114" t="s">
        <v>302</v>
      </c>
      <c r="E10676" s="115">
        <v>44882</v>
      </c>
      <c r="F10676" s="192">
        <v>0.27300925925925928</v>
      </c>
      <c r="G10676">
        <v>2</v>
      </c>
      <c r="H10676" s="114" t="s">
        <v>303</v>
      </c>
      <c r="I10676">
        <v>5417847</v>
      </c>
    </row>
    <row r="10677" spans="1:9" x14ac:dyDescent="0.25">
      <c r="A10677" s="114" t="s">
        <v>2187</v>
      </c>
      <c r="B10677">
        <v>143</v>
      </c>
      <c r="C10677" s="114" t="s">
        <v>52</v>
      </c>
      <c r="D10677" s="114" t="s">
        <v>304</v>
      </c>
      <c r="E10677" s="115">
        <v>44882</v>
      </c>
      <c r="F10677" s="192">
        <v>0.27305555555555555</v>
      </c>
      <c r="G10677">
        <v>2</v>
      </c>
      <c r="H10677" s="114" t="s">
        <v>305</v>
      </c>
      <c r="I10677">
        <v>5382631</v>
      </c>
    </row>
    <row r="10678" spans="1:9" x14ac:dyDescent="0.25">
      <c r="A10678" s="114" t="s">
        <v>2187</v>
      </c>
      <c r="B10678">
        <v>144</v>
      </c>
      <c r="C10678" s="114" t="s">
        <v>53</v>
      </c>
      <c r="D10678" s="114" t="s">
        <v>1145</v>
      </c>
      <c r="E10678" s="115">
        <v>44882</v>
      </c>
      <c r="F10678" s="192">
        <v>0.27324074074074073</v>
      </c>
      <c r="G10678">
        <v>2</v>
      </c>
      <c r="H10678" s="114" t="s">
        <v>1146</v>
      </c>
      <c r="I10678"/>
    </row>
    <row r="10679" spans="1:9" x14ac:dyDescent="0.25">
      <c r="A10679" s="114" t="s">
        <v>2187</v>
      </c>
      <c r="B10679">
        <v>145</v>
      </c>
      <c r="C10679" s="114" t="s">
        <v>52</v>
      </c>
      <c r="D10679" s="114" t="s">
        <v>665</v>
      </c>
      <c r="E10679" s="115">
        <v>44882</v>
      </c>
      <c r="F10679" s="192">
        <v>0.27408564814814818</v>
      </c>
      <c r="G10679">
        <v>2</v>
      </c>
      <c r="H10679" s="114" t="s">
        <v>666</v>
      </c>
      <c r="I10679">
        <v>3666519</v>
      </c>
    </row>
    <row r="10680" spans="1:9" x14ac:dyDescent="0.25">
      <c r="A10680" s="114" t="s">
        <v>2187</v>
      </c>
      <c r="B10680">
        <v>146</v>
      </c>
      <c r="C10680" s="114" t="s">
        <v>52</v>
      </c>
      <c r="D10680" s="114" t="s">
        <v>1256</v>
      </c>
      <c r="E10680" s="115">
        <v>44882</v>
      </c>
      <c r="F10680" s="192">
        <v>0.27414351851851854</v>
      </c>
      <c r="G10680">
        <v>2</v>
      </c>
      <c r="H10680" s="114" t="s">
        <v>1257</v>
      </c>
      <c r="I10680">
        <v>7362004</v>
      </c>
    </row>
    <row r="10681" spans="1:9" x14ac:dyDescent="0.25">
      <c r="A10681" s="114" t="s">
        <v>2187</v>
      </c>
      <c r="B10681">
        <v>147</v>
      </c>
      <c r="C10681" s="114" t="s">
        <v>52</v>
      </c>
      <c r="D10681" s="114" t="s">
        <v>831</v>
      </c>
      <c r="E10681" s="115">
        <v>44882</v>
      </c>
      <c r="F10681" s="192">
        <v>0.2741898148148148</v>
      </c>
      <c r="G10681">
        <v>2</v>
      </c>
      <c r="H10681" s="114" t="s">
        <v>832</v>
      </c>
      <c r="I10681">
        <v>8318873</v>
      </c>
    </row>
    <row r="10682" spans="1:9" x14ac:dyDescent="0.25">
      <c r="A10682" s="114" t="s">
        <v>2187</v>
      </c>
      <c r="B10682">
        <v>148</v>
      </c>
      <c r="C10682" s="114" t="s">
        <v>54</v>
      </c>
      <c r="D10682" s="114" t="s">
        <v>250</v>
      </c>
      <c r="E10682" s="115">
        <v>44882</v>
      </c>
      <c r="F10682" s="192">
        <v>0.27475694444444443</v>
      </c>
      <c r="G10682">
        <v>2</v>
      </c>
      <c r="H10682" s="114" t="s">
        <v>251</v>
      </c>
      <c r="I10682">
        <v>8341367</v>
      </c>
    </row>
    <row r="10683" spans="1:9" x14ac:dyDescent="0.25">
      <c r="A10683" s="114" t="s">
        <v>2187</v>
      </c>
      <c r="B10683">
        <v>149</v>
      </c>
      <c r="C10683" s="114" t="s">
        <v>52</v>
      </c>
      <c r="D10683" s="114" t="s">
        <v>1000</v>
      </c>
      <c r="E10683" s="115">
        <v>44882</v>
      </c>
      <c r="F10683" s="192">
        <v>0.27583333333333332</v>
      </c>
      <c r="G10683">
        <v>2</v>
      </c>
      <c r="H10683" s="114" t="s">
        <v>1001</v>
      </c>
      <c r="I10683">
        <v>5349225</v>
      </c>
    </row>
    <row r="10684" spans="1:9" x14ac:dyDescent="0.25">
      <c r="A10684" s="114" t="s">
        <v>2187</v>
      </c>
      <c r="B10684">
        <v>150</v>
      </c>
      <c r="C10684" s="114" t="s">
        <v>54</v>
      </c>
      <c r="D10684" s="114" t="s">
        <v>324</v>
      </c>
      <c r="E10684" s="115">
        <v>44882</v>
      </c>
      <c r="F10684" s="192">
        <v>0.27586805555555555</v>
      </c>
      <c r="G10684">
        <v>2</v>
      </c>
      <c r="H10684" s="114" t="s">
        <v>325</v>
      </c>
      <c r="I10684">
        <v>5501315</v>
      </c>
    </row>
    <row r="10685" spans="1:9" x14ac:dyDescent="0.25">
      <c r="A10685" s="114" t="s">
        <v>2187</v>
      </c>
      <c r="B10685">
        <v>151</v>
      </c>
      <c r="C10685" s="114" t="s">
        <v>52</v>
      </c>
      <c r="D10685" s="114" t="s">
        <v>1320</v>
      </c>
      <c r="E10685" s="115">
        <v>44882</v>
      </c>
      <c r="F10685" s="192">
        <v>0.27689814814814817</v>
      </c>
      <c r="G10685">
        <v>2</v>
      </c>
      <c r="H10685" s="114" t="s">
        <v>1321</v>
      </c>
      <c r="I10685">
        <v>5364542</v>
      </c>
    </row>
    <row r="10686" spans="1:9" x14ac:dyDescent="0.25">
      <c r="A10686" s="114" t="s">
        <v>2187</v>
      </c>
      <c r="B10686">
        <v>152</v>
      </c>
      <c r="C10686" s="114" t="s">
        <v>54</v>
      </c>
      <c r="D10686" s="114" t="s">
        <v>374</v>
      </c>
      <c r="E10686" s="115">
        <v>44882</v>
      </c>
      <c r="F10686" s="192">
        <v>0.27694444444444444</v>
      </c>
      <c r="G10686">
        <v>2</v>
      </c>
      <c r="H10686" s="114" t="s">
        <v>375</v>
      </c>
      <c r="I10686">
        <v>6701081</v>
      </c>
    </row>
    <row r="10687" spans="1:9" x14ac:dyDescent="0.25">
      <c r="A10687" s="114" t="s">
        <v>2187</v>
      </c>
      <c r="B10687">
        <v>153</v>
      </c>
      <c r="C10687" s="114" t="s">
        <v>54</v>
      </c>
      <c r="D10687" s="114" t="s">
        <v>410</v>
      </c>
      <c r="E10687" s="115">
        <v>44882</v>
      </c>
      <c r="F10687" s="192">
        <v>0.27697916666666667</v>
      </c>
      <c r="G10687">
        <v>2</v>
      </c>
      <c r="H10687" s="114" t="s">
        <v>411</v>
      </c>
      <c r="I10687">
        <v>6714650</v>
      </c>
    </row>
    <row r="10688" spans="1:9" x14ac:dyDescent="0.25">
      <c r="A10688" s="114" t="s">
        <v>2187</v>
      </c>
      <c r="B10688">
        <v>154</v>
      </c>
      <c r="C10688" s="114" t="s">
        <v>54</v>
      </c>
      <c r="D10688" s="114" t="s">
        <v>264</v>
      </c>
      <c r="E10688" s="115">
        <v>44882</v>
      </c>
      <c r="F10688" s="192">
        <v>0.2774537037037037</v>
      </c>
      <c r="G10688">
        <v>2</v>
      </c>
      <c r="H10688" s="114" t="s">
        <v>265</v>
      </c>
      <c r="I10688">
        <v>5350791</v>
      </c>
    </row>
    <row r="10689" spans="1:9" x14ac:dyDescent="0.25">
      <c r="A10689" s="114" t="s">
        <v>2187</v>
      </c>
      <c r="B10689">
        <v>155</v>
      </c>
      <c r="C10689" s="114" t="s">
        <v>53</v>
      </c>
      <c r="D10689" s="114" t="s">
        <v>432</v>
      </c>
      <c r="E10689" s="115">
        <v>44882</v>
      </c>
      <c r="F10689" s="192">
        <v>0.27766203703703701</v>
      </c>
      <c r="G10689">
        <v>2</v>
      </c>
      <c r="H10689" s="114" t="s">
        <v>433</v>
      </c>
      <c r="I10689">
        <v>14959937</v>
      </c>
    </row>
    <row r="10690" spans="1:9" x14ac:dyDescent="0.25">
      <c r="A10690" s="114" t="s">
        <v>2187</v>
      </c>
      <c r="B10690">
        <v>156</v>
      </c>
      <c r="C10690" s="114" t="s">
        <v>53</v>
      </c>
      <c r="D10690" s="114" t="s">
        <v>394</v>
      </c>
      <c r="E10690" s="115">
        <v>44882</v>
      </c>
      <c r="F10690" s="192">
        <v>0.27803240740740742</v>
      </c>
      <c r="G10690">
        <v>2</v>
      </c>
      <c r="H10690" s="114" t="s">
        <v>395</v>
      </c>
      <c r="I10690">
        <v>3621592</v>
      </c>
    </row>
    <row r="10691" spans="1:9" x14ac:dyDescent="0.25">
      <c r="A10691" s="114" t="s">
        <v>2187</v>
      </c>
      <c r="B10691">
        <v>157</v>
      </c>
      <c r="C10691" s="114" t="s">
        <v>53</v>
      </c>
      <c r="D10691" s="114" t="s">
        <v>1172</v>
      </c>
      <c r="E10691" s="115">
        <v>44882</v>
      </c>
      <c r="F10691" s="192">
        <v>0.27806712962962965</v>
      </c>
      <c r="G10691">
        <v>2</v>
      </c>
      <c r="H10691" s="114" t="s">
        <v>1173</v>
      </c>
      <c r="I10691">
        <v>3386300</v>
      </c>
    </row>
    <row r="10692" spans="1:9" x14ac:dyDescent="0.25">
      <c r="A10692" s="114" t="s">
        <v>2187</v>
      </c>
      <c r="B10692">
        <v>158</v>
      </c>
      <c r="C10692" s="114" t="s">
        <v>53</v>
      </c>
      <c r="D10692" s="114" t="s">
        <v>1909</v>
      </c>
      <c r="E10692" s="115">
        <v>44882</v>
      </c>
      <c r="F10692" s="192">
        <v>0.27810185185185188</v>
      </c>
      <c r="G10692">
        <v>2</v>
      </c>
      <c r="H10692" s="114" t="s">
        <v>1910</v>
      </c>
      <c r="I10692">
        <v>14964946</v>
      </c>
    </row>
    <row r="10693" spans="1:9" x14ac:dyDescent="0.25">
      <c r="A10693" s="114" t="s">
        <v>2187</v>
      </c>
      <c r="B10693">
        <v>159</v>
      </c>
      <c r="C10693" s="114" t="s">
        <v>53</v>
      </c>
      <c r="D10693" s="114" t="s">
        <v>1602</v>
      </c>
      <c r="E10693" s="115">
        <v>44882</v>
      </c>
      <c r="F10693" s="192">
        <v>0.27835648148148145</v>
      </c>
      <c r="G10693">
        <v>2</v>
      </c>
      <c r="H10693" s="114" t="s">
        <v>1603</v>
      </c>
      <c r="I10693"/>
    </row>
    <row r="10694" spans="1:9" x14ac:dyDescent="0.25">
      <c r="A10694" s="114" t="s">
        <v>2187</v>
      </c>
      <c r="B10694">
        <v>160</v>
      </c>
      <c r="C10694" s="114" t="s">
        <v>54</v>
      </c>
      <c r="D10694" s="114" t="s">
        <v>464</v>
      </c>
      <c r="E10694" s="115">
        <v>44882</v>
      </c>
      <c r="F10694" s="192">
        <v>0.27840277777777778</v>
      </c>
      <c r="G10694">
        <v>2</v>
      </c>
      <c r="H10694" s="114" t="s">
        <v>465</v>
      </c>
      <c r="I10694">
        <v>5336131</v>
      </c>
    </row>
    <row r="10695" spans="1:9" x14ac:dyDescent="0.25">
      <c r="A10695" s="114" t="s">
        <v>2187</v>
      </c>
      <c r="B10695">
        <v>161</v>
      </c>
      <c r="C10695" s="114" t="s">
        <v>54</v>
      </c>
      <c r="D10695" s="114" t="s">
        <v>478</v>
      </c>
      <c r="E10695" s="115">
        <v>44882</v>
      </c>
      <c r="F10695" s="192">
        <v>0.2784490740740741</v>
      </c>
      <c r="G10695">
        <v>2</v>
      </c>
      <c r="H10695" s="114" t="s">
        <v>479</v>
      </c>
      <c r="I10695">
        <v>2684900</v>
      </c>
    </row>
    <row r="10696" spans="1:9" x14ac:dyDescent="0.25">
      <c r="A10696" s="114" t="s">
        <v>2187</v>
      </c>
      <c r="B10696">
        <v>162</v>
      </c>
      <c r="C10696" s="114" t="s">
        <v>54</v>
      </c>
      <c r="D10696" s="114" t="s">
        <v>1298</v>
      </c>
      <c r="E10696" s="115">
        <v>44882</v>
      </c>
      <c r="F10696" s="192">
        <v>0.27870370370370373</v>
      </c>
      <c r="G10696">
        <v>2</v>
      </c>
      <c r="H10696" s="114" t="s">
        <v>1299</v>
      </c>
      <c r="I10696">
        <v>6719496</v>
      </c>
    </row>
    <row r="10697" spans="1:9" x14ac:dyDescent="0.25">
      <c r="A10697" s="114" t="s">
        <v>2187</v>
      </c>
      <c r="B10697">
        <v>163</v>
      </c>
      <c r="C10697" s="114" t="s">
        <v>53</v>
      </c>
      <c r="D10697" s="114" t="s">
        <v>1149</v>
      </c>
      <c r="E10697" s="115">
        <v>44882</v>
      </c>
      <c r="F10697" s="192">
        <v>0.27878472222222223</v>
      </c>
      <c r="G10697">
        <v>2</v>
      </c>
      <c r="H10697" s="114" t="s">
        <v>1150</v>
      </c>
      <c r="I10697"/>
    </row>
    <row r="10698" spans="1:9" x14ac:dyDescent="0.25">
      <c r="A10698" s="114" t="s">
        <v>2187</v>
      </c>
      <c r="B10698">
        <v>164</v>
      </c>
      <c r="C10698" s="114" t="s">
        <v>52</v>
      </c>
      <c r="D10698" s="114" t="s">
        <v>1962</v>
      </c>
      <c r="E10698" s="115">
        <v>44882</v>
      </c>
      <c r="F10698" s="192">
        <v>0.27891203703703704</v>
      </c>
      <c r="G10698">
        <v>2</v>
      </c>
      <c r="H10698" s="114" t="s">
        <v>1963</v>
      </c>
      <c r="I10698">
        <v>7355991</v>
      </c>
    </row>
    <row r="10699" spans="1:9" x14ac:dyDescent="0.25">
      <c r="A10699" s="114" t="s">
        <v>2187</v>
      </c>
      <c r="B10699">
        <v>165</v>
      </c>
      <c r="C10699" s="114" t="s">
        <v>53</v>
      </c>
      <c r="D10699" s="114" t="s">
        <v>714</v>
      </c>
      <c r="E10699" s="115">
        <v>44882</v>
      </c>
      <c r="F10699" s="192">
        <v>0.27895833333333331</v>
      </c>
      <c r="G10699">
        <v>2</v>
      </c>
      <c r="H10699" s="114" t="s">
        <v>715</v>
      </c>
      <c r="I10699"/>
    </row>
    <row r="10700" spans="1:9" x14ac:dyDescent="0.25">
      <c r="A10700" s="114" t="s">
        <v>2187</v>
      </c>
      <c r="B10700">
        <v>166</v>
      </c>
      <c r="C10700" s="114" t="s">
        <v>54</v>
      </c>
      <c r="D10700" s="114" t="s">
        <v>282</v>
      </c>
      <c r="E10700" s="115">
        <v>44882</v>
      </c>
      <c r="F10700" s="192">
        <v>0.27901620370370372</v>
      </c>
      <c r="G10700">
        <v>2</v>
      </c>
      <c r="H10700" s="114" t="s">
        <v>283</v>
      </c>
      <c r="I10700">
        <v>5363580</v>
      </c>
    </row>
    <row r="10701" spans="1:9" x14ac:dyDescent="0.25">
      <c r="A10701" s="114" t="s">
        <v>2187</v>
      </c>
      <c r="B10701">
        <v>167</v>
      </c>
      <c r="C10701" s="114" t="s">
        <v>52</v>
      </c>
      <c r="D10701" s="114" t="s">
        <v>1620</v>
      </c>
      <c r="E10701" s="115">
        <v>44882</v>
      </c>
      <c r="F10701" s="192">
        <v>0.27907407407407409</v>
      </c>
      <c r="G10701">
        <v>2</v>
      </c>
      <c r="H10701" s="114" t="s">
        <v>1621</v>
      </c>
      <c r="I10701">
        <v>2731072</v>
      </c>
    </row>
    <row r="10702" spans="1:9" x14ac:dyDescent="0.25">
      <c r="A10702" s="114" t="s">
        <v>2187</v>
      </c>
      <c r="B10702">
        <v>168</v>
      </c>
      <c r="C10702" s="114" t="s">
        <v>53</v>
      </c>
      <c r="D10702" s="114" t="s">
        <v>276</v>
      </c>
      <c r="E10702" s="115">
        <v>44882</v>
      </c>
      <c r="F10702" s="192">
        <v>0.27925925925925926</v>
      </c>
      <c r="G10702">
        <v>2</v>
      </c>
      <c r="H10702" s="114" t="s">
        <v>277</v>
      </c>
      <c r="I10702">
        <v>14964941</v>
      </c>
    </row>
    <row r="10703" spans="1:9" x14ac:dyDescent="0.25">
      <c r="A10703" s="114" t="s">
        <v>2187</v>
      </c>
      <c r="B10703">
        <v>169</v>
      </c>
      <c r="C10703" s="114" t="s">
        <v>52</v>
      </c>
      <c r="D10703" s="114" t="s">
        <v>1103</v>
      </c>
      <c r="E10703" s="115">
        <v>44882</v>
      </c>
      <c r="F10703" s="192">
        <v>0.28046296296296297</v>
      </c>
      <c r="G10703">
        <v>2</v>
      </c>
      <c r="H10703" s="114" t="s">
        <v>1104</v>
      </c>
      <c r="I10703">
        <v>14936069</v>
      </c>
    </row>
    <row r="10704" spans="1:9" x14ac:dyDescent="0.25">
      <c r="A10704" s="114" t="s">
        <v>2187</v>
      </c>
      <c r="B10704">
        <v>170</v>
      </c>
      <c r="C10704" s="114" t="s">
        <v>52</v>
      </c>
      <c r="D10704" s="114" t="s">
        <v>779</v>
      </c>
      <c r="E10704" s="115">
        <v>44882</v>
      </c>
      <c r="F10704" s="192">
        <v>0.2804976851851852</v>
      </c>
      <c r="G10704">
        <v>2</v>
      </c>
      <c r="H10704" s="114" t="s">
        <v>780</v>
      </c>
      <c r="I10704">
        <v>5381595</v>
      </c>
    </row>
    <row r="10705" spans="1:9" x14ac:dyDescent="0.25">
      <c r="A10705" s="114" t="s">
        <v>2187</v>
      </c>
      <c r="B10705">
        <v>171</v>
      </c>
      <c r="C10705" s="114" t="s">
        <v>53</v>
      </c>
      <c r="D10705" s="114" t="s">
        <v>1151</v>
      </c>
      <c r="E10705" s="115">
        <v>44882</v>
      </c>
      <c r="F10705" s="192">
        <v>0.28119212962962964</v>
      </c>
      <c r="G10705">
        <v>2</v>
      </c>
      <c r="H10705" s="114" t="s">
        <v>1152</v>
      </c>
      <c r="I10705"/>
    </row>
    <row r="10706" spans="1:9" x14ac:dyDescent="0.25">
      <c r="A10706" s="114" t="s">
        <v>2187</v>
      </c>
      <c r="B10706">
        <v>172</v>
      </c>
      <c r="C10706" s="114" t="s">
        <v>53</v>
      </c>
      <c r="D10706" s="114" t="s">
        <v>1143</v>
      </c>
      <c r="E10706" s="115">
        <v>44882</v>
      </c>
      <c r="F10706" s="192">
        <v>0.28129629629629632</v>
      </c>
      <c r="G10706">
        <v>2</v>
      </c>
      <c r="H10706" s="114" t="s">
        <v>1144</v>
      </c>
      <c r="I10706"/>
    </row>
    <row r="10707" spans="1:9" x14ac:dyDescent="0.25">
      <c r="A10707" s="114" t="s">
        <v>2187</v>
      </c>
      <c r="B10707">
        <v>173</v>
      </c>
      <c r="C10707" s="114" t="s">
        <v>53</v>
      </c>
      <c r="D10707" s="114" t="s">
        <v>2040</v>
      </c>
      <c r="E10707" s="115">
        <v>44882</v>
      </c>
      <c r="F10707" s="192">
        <v>0.28133101851851849</v>
      </c>
      <c r="G10707">
        <v>2</v>
      </c>
      <c r="H10707" s="114" t="s">
        <v>2041</v>
      </c>
      <c r="I10707">
        <v>2078157</v>
      </c>
    </row>
    <row r="10708" spans="1:9" x14ac:dyDescent="0.25">
      <c r="A10708" s="114" t="s">
        <v>2187</v>
      </c>
      <c r="B10708">
        <v>174</v>
      </c>
      <c r="C10708" s="114" t="s">
        <v>53</v>
      </c>
      <c r="D10708" s="114" t="s">
        <v>348</v>
      </c>
      <c r="E10708" s="115">
        <v>44882</v>
      </c>
      <c r="F10708" s="192">
        <v>0.28149305555555554</v>
      </c>
      <c r="G10708">
        <v>2</v>
      </c>
      <c r="H10708" s="114" t="s">
        <v>349</v>
      </c>
      <c r="I10708"/>
    </row>
    <row r="10709" spans="1:9" x14ac:dyDescent="0.25">
      <c r="A10709" s="114" t="s">
        <v>2187</v>
      </c>
      <c r="B10709">
        <v>175</v>
      </c>
      <c r="C10709" s="114" t="s">
        <v>53</v>
      </c>
      <c r="D10709" s="114" t="s">
        <v>438</v>
      </c>
      <c r="E10709" s="115">
        <v>44882</v>
      </c>
      <c r="F10709" s="192">
        <v>0.28152777777777777</v>
      </c>
      <c r="G10709">
        <v>2</v>
      </c>
      <c r="H10709" s="114" t="s">
        <v>439</v>
      </c>
      <c r="I10709">
        <v>2044229</v>
      </c>
    </row>
    <row r="10710" spans="1:9" x14ac:dyDescent="0.25">
      <c r="A10710" s="114" t="s">
        <v>2187</v>
      </c>
      <c r="B10710">
        <v>176</v>
      </c>
      <c r="C10710" s="114" t="s">
        <v>53</v>
      </c>
      <c r="D10710" s="114" t="s">
        <v>1276</v>
      </c>
      <c r="E10710" s="115">
        <v>44882</v>
      </c>
      <c r="F10710" s="192">
        <v>0.28156249999999999</v>
      </c>
      <c r="G10710">
        <v>2</v>
      </c>
      <c r="H10710" s="114" t="s">
        <v>1277</v>
      </c>
      <c r="I10710"/>
    </row>
    <row r="10711" spans="1:9" x14ac:dyDescent="0.25">
      <c r="A10711" s="114" t="s">
        <v>2187</v>
      </c>
      <c r="B10711">
        <v>177</v>
      </c>
      <c r="C10711" s="114" t="s">
        <v>53</v>
      </c>
      <c r="D10711" s="114" t="s">
        <v>380</v>
      </c>
      <c r="E10711" s="115">
        <v>44882</v>
      </c>
      <c r="F10711" s="192">
        <v>0.28175925925925926</v>
      </c>
      <c r="G10711">
        <v>2</v>
      </c>
      <c r="H10711" s="114" t="s">
        <v>381</v>
      </c>
      <c r="I10711"/>
    </row>
    <row r="10712" spans="1:9" x14ac:dyDescent="0.25">
      <c r="A10712" s="114" t="s">
        <v>2187</v>
      </c>
      <c r="B10712">
        <v>178</v>
      </c>
      <c r="C10712" s="114" t="s">
        <v>53</v>
      </c>
      <c r="D10712" s="114" t="s">
        <v>1948</v>
      </c>
      <c r="E10712" s="115">
        <v>44882</v>
      </c>
      <c r="F10712" s="192">
        <v>0.28180555555555553</v>
      </c>
      <c r="G10712">
        <v>2</v>
      </c>
      <c r="H10712" s="114" t="s">
        <v>1949</v>
      </c>
      <c r="I10712"/>
    </row>
    <row r="10713" spans="1:9" x14ac:dyDescent="0.25">
      <c r="A10713" s="114" t="s">
        <v>2187</v>
      </c>
      <c r="B10713">
        <v>179</v>
      </c>
      <c r="C10713" s="114" t="s">
        <v>54</v>
      </c>
      <c r="D10713" s="114" t="s">
        <v>280</v>
      </c>
      <c r="E10713" s="115">
        <v>44882</v>
      </c>
      <c r="F10713" s="192">
        <v>0.2824652777777778</v>
      </c>
      <c r="G10713">
        <v>2</v>
      </c>
      <c r="H10713" s="114" t="s">
        <v>281</v>
      </c>
      <c r="I10713">
        <v>14811856</v>
      </c>
    </row>
    <row r="10714" spans="1:9" x14ac:dyDescent="0.25">
      <c r="A10714" s="114" t="s">
        <v>2187</v>
      </c>
      <c r="B10714">
        <v>180</v>
      </c>
      <c r="C10714" s="114" t="s">
        <v>52</v>
      </c>
      <c r="D10714" s="114" t="s">
        <v>1338</v>
      </c>
      <c r="E10714" s="115">
        <v>44882</v>
      </c>
      <c r="F10714" s="192">
        <v>0.28251157407407407</v>
      </c>
      <c r="G10714">
        <v>2</v>
      </c>
      <c r="H10714" s="114" t="s">
        <v>1339</v>
      </c>
      <c r="I10714">
        <v>5353743</v>
      </c>
    </row>
    <row r="10715" spans="1:9" x14ac:dyDescent="0.25">
      <c r="A10715" s="114" t="s">
        <v>2187</v>
      </c>
      <c r="B10715">
        <v>181</v>
      </c>
      <c r="C10715" s="114" t="s">
        <v>54</v>
      </c>
      <c r="D10715" s="114" t="s">
        <v>633</v>
      </c>
      <c r="E10715" s="115">
        <v>44882</v>
      </c>
      <c r="F10715" s="192">
        <v>0.2825462962962963</v>
      </c>
      <c r="G10715">
        <v>2</v>
      </c>
      <c r="H10715" s="114" t="s">
        <v>634</v>
      </c>
      <c r="I10715">
        <v>5335728</v>
      </c>
    </row>
    <row r="10716" spans="1:9" x14ac:dyDescent="0.25">
      <c r="A10716" s="114" t="s">
        <v>2187</v>
      </c>
      <c r="B10716">
        <v>182</v>
      </c>
      <c r="C10716" s="114" t="s">
        <v>54</v>
      </c>
      <c r="D10716" s="114" t="s">
        <v>623</v>
      </c>
      <c r="E10716" s="115">
        <v>44882</v>
      </c>
      <c r="F10716" s="192">
        <v>0.28258101851851852</v>
      </c>
      <c r="G10716">
        <v>2</v>
      </c>
      <c r="H10716" s="114" t="s">
        <v>624</v>
      </c>
      <c r="I10716">
        <v>5351708</v>
      </c>
    </row>
    <row r="10717" spans="1:9" x14ac:dyDescent="0.25">
      <c r="A10717" s="114" t="s">
        <v>2187</v>
      </c>
      <c r="B10717">
        <v>183</v>
      </c>
      <c r="C10717" s="114" t="s">
        <v>54</v>
      </c>
      <c r="D10717" s="114" t="s">
        <v>382</v>
      </c>
      <c r="E10717" s="115">
        <v>44882</v>
      </c>
      <c r="F10717" s="192">
        <v>0.28265046296296298</v>
      </c>
      <c r="G10717">
        <v>2</v>
      </c>
      <c r="H10717" s="114" t="s">
        <v>383</v>
      </c>
      <c r="I10717">
        <v>5475615</v>
      </c>
    </row>
    <row r="10718" spans="1:9" x14ac:dyDescent="0.25">
      <c r="A10718" s="114" t="s">
        <v>2187</v>
      </c>
      <c r="B10718">
        <v>184</v>
      </c>
      <c r="C10718" s="114" t="s">
        <v>52</v>
      </c>
      <c r="D10718" s="114" t="s">
        <v>386</v>
      </c>
      <c r="E10718" s="115">
        <v>44882</v>
      </c>
      <c r="F10718" s="192">
        <v>0.28277777777777779</v>
      </c>
      <c r="G10718">
        <v>2</v>
      </c>
      <c r="H10718" s="114" t="s">
        <v>387</v>
      </c>
      <c r="I10718">
        <v>2702971</v>
      </c>
    </row>
    <row r="10719" spans="1:9" x14ac:dyDescent="0.25">
      <c r="A10719" s="114" t="s">
        <v>2187</v>
      </c>
      <c r="B10719">
        <v>185</v>
      </c>
      <c r="C10719" s="114" t="s">
        <v>53</v>
      </c>
      <c r="D10719" s="114" t="s">
        <v>370</v>
      </c>
      <c r="E10719" s="115">
        <v>44882</v>
      </c>
      <c r="F10719" s="192">
        <v>0.28324074074074074</v>
      </c>
      <c r="G10719">
        <v>2</v>
      </c>
      <c r="H10719" s="114" t="s">
        <v>371</v>
      </c>
      <c r="I10719"/>
    </row>
    <row r="10720" spans="1:9" x14ac:dyDescent="0.25">
      <c r="A10720" s="114" t="s">
        <v>2187</v>
      </c>
      <c r="B10720">
        <v>186</v>
      </c>
      <c r="C10720" s="114" t="s">
        <v>52</v>
      </c>
      <c r="D10720" s="114" t="s">
        <v>336</v>
      </c>
      <c r="E10720" s="115">
        <v>44882</v>
      </c>
      <c r="F10720" s="192">
        <v>0.28327546296296297</v>
      </c>
      <c r="G10720">
        <v>2</v>
      </c>
      <c r="H10720" s="114" t="s">
        <v>337</v>
      </c>
      <c r="I10720">
        <v>5368010</v>
      </c>
    </row>
    <row r="10721" spans="1:9" x14ac:dyDescent="0.25">
      <c r="A10721" s="114" t="s">
        <v>2187</v>
      </c>
      <c r="B10721">
        <v>187</v>
      </c>
      <c r="C10721" s="114" t="s">
        <v>52</v>
      </c>
      <c r="D10721" s="114" t="s">
        <v>1905</v>
      </c>
      <c r="E10721" s="115">
        <v>44882</v>
      </c>
      <c r="F10721" s="192">
        <v>0.28332175925925923</v>
      </c>
      <c r="G10721">
        <v>2</v>
      </c>
      <c r="H10721" s="114" t="s">
        <v>1906</v>
      </c>
      <c r="I10721">
        <v>5390779</v>
      </c>
    </row>
    <row r="10722" spans="1:9" x14ac:dyDescent="0.25">
      <c r="A10722" s="114" t="s">
        <v>2187</v>
      </c>
      <c r="B10722">
        <v>188</v>
      </c>
      <c r="C10722" s="114" t="s">
        <v>52</v>
      </c>
      <c r="D10722" s="114" t="s">
        <v>690</v>
      </c>
      <c r="E10722" s="115">
        <v>44882</v>
      </c>
      <c r="F10722" s="192">
        <v>0.28343750000000001</v>
      </c>
      <c r="G10722">
        <v>2</v>
      </c>
      <c r="H10722" s="114" t="s">
        <v>691</v>
      </c>
      <c r="I10722">
        <v>5483873</v>
      </c>
    </row>
    <row r="10723" spans="1:9" x14ac:dyDescent="0.25">
      <c r="A10723" s="114" t="s">
        <v>2187</v>
      </c>
      <c r="B10723">
        <v>189</v>
      </c>
      <c r="C10723" s="114" t="s">
        <v>54</v>
      </c>
      <c r="D10723" s="114" t="s">
        <v>450</v>
      </c>
      <c r="E10723" s="115">
        <v>44882</v>
      </c>
      <c r="F10723" s="192">
        <v>0.28346064814814814</v>
      </c>
      <c r="G10723">
        <v>2</v>
      </c>
      <c r="H10723" s="114" t="s">
        <v>451</v>
      </c>
      <c r="I10723"/>
    </row>
    <row r="10724" spans="1:9" x14ac:dyDescent="0.25">
      <c r="A10724" s="114" t="s">
        <v>2187</v>
      </c>
      <c r="B10724">
        <v>190</v>
      </c>
      <c r="C10724" s="114" t="s">
        <v>54</v>
      </c>
      <c r="D10724" s="114" t="s">
        <v>258</v>
      </c>
      <c r="E10724" s="115">
        <v>44882</v>
      </c>
      <c r="F10724" s="192">
        <v>0.28354166666666669</v>
      </c>
      <c r="G10724">
        <v>2</v>
      </c>
      <c r="H10724" s="114" t="s">
        <v>259</v>
      </c>
      <c r="I10724">
        <v>14808896</v>
      </c>
    </row>
    <row r="10725" spans="1:9" x14ac:dyDescent="0.25">
      <c r="A10725" s="114" t="s">
        <v>2187</v>
      </c>
      <c r="B10725">
        <v>191</v>
      </c>
      <c r="C10725" s="114" t="s">
        <v>54</v>
      </c>
      <c r="D10725" s="114" t="s">
        <v>284</v>
      </c>
      <c r="E10725" s="115">
        <v>44882</v>
      </c>
      <c r="F10725" s="192">
        <v>0.28358796296296296</v>
      </c>
      <c r="G10725">
        <v>2</v>
      </c>
      <c r="H10725" s="114" t="s">
        <v>285</v>
      </c>
      <c r="I10725">
        <v>5348192</v>
      </c>
    </row>
    <row r="10726" spans="1:9" x14ac:dyDescent="0.25">
      <c r="A10726" s="114" t="s">
        <v>2187</v>
      </c>
      <c r="B10726">
        <v>192</v>
      </c>
      <c r="C10726" s="114" t="s">
        <v>54</v>
      </c>
      <c r="D10726" s="114" t="s">
        <v>256</v>
      </c>
      <c r="E10726" s="115">
        <v>44882</v>
      </c>
      <c r="F10726" s="192">
        <v>0.28365740740740741</v>
      </c>
      <c r="G10726">
        <v>2</v>
      </c>
      <c r="H10726" s="114" t="s">
        <v>257</v>
      </c>
      <c r="I10726">
        <v>14811898</v>
      </c>
    </row>
    <row r="10727" spans="1:9" x14ac:dyDescent="0.25">
      <c r="A10727" s="114" t="s">
        <v>2187</v>
      </c>
      <c r="B10727">
        <v>193</v>
      </c>
      <c r="C10727" s="114" t="s">
        <v>54</v>
      </c>
      <c r="D10727" s="114" t="s">
        <v>1187</v>
      </c>
      <c r="E10727" s="115">
        <v>44882</v>
      </c>
      <c r="F10727" s="192">
        <v>0.28369212962962964</v>
      </c>
      <c r="G10727">
        <v>2</v>
      </c>
      <c r="H10727" s="114" t="s">
        <v>1188</v>
      </c>
      <c r="I10727">
        <v>6713418</v>
      </c>
    </row>
    <row r="10728" spans="1:9" x14ac:dyDescent="0.25">
      <c r="A10728" s="114" t="s">
        <v>2187</v>
      </c>
      <c r="B10728">
        <v>194</v>
      </c>
      <c r="C10728" s="114" t="s">
        <v>52</v>
      </c>
      <c r="D10728" s="114" t="s">
        <v>350</v>
      </c>
      <c r="E10728" s="115">
        <v>44882</v>
      </c>
      <c r="F10728" s="192">
        <v>0.28378472222222223</v>
      </c>
      <c r="G10728">
        <v>2</v>
      </c>
      <c r="H10728" s="114" t="s">
        <v>351</v>
      </c>
      <c r="I10728">
        <v>14929941</v>
      </c>
    </row>
    <row r="10729" spans="1:9" x14ac:dyDescent="0.25">
      <c r="A10729" s="114" t="s">
        <v>2187</v>
      </c>
      <c r="B10729">
        <v>195</v>
      </c>
      <c r="C10729" s="114" t="s">
        <v>54</v>
      </c>
      <c r="D10729" s="114" t="s">
        <v>616</v>
      </c>
      <c r="E10729" s="115">
        <v>44882</v>
      </c>
      <c r="F10729" s="192">
        <v>0.28384259259259259</v>
      </c>
      <c r="G10729">
        <v>2</v>
      </c>
      <c r="H10729" s="114" t="s">
        <v>617</v>
      </c>
      <c r="I10729">
        <v>3668296</v>
      </c>
    </row>
    <row r="10730" spans="1:9" x14ac:dyDescent="0.25">
      <c r="A10730" s="114" t="s">
        <v>2187</v>
      </c>
      <c r="B10730">
        <v>196</v>
      </c>
      <c r="C10730" s="114" t="s">
        <v>54</v>
      </c>
      <c r="D10730" s="114" t="s">
        <v>621</v>
      </c>
      <c r="E10730" s="115">
        <v>44882</v>
      </c>
      <c r="F10730" s="192">
        <v>0.28387731481481482</v>
      </c>
      <c r="G10730">
        <v>2</v>
      </c>
      <c r="H10730" s="114" t="s">
        <v>622</v>
      </c>
      <c r="I10730">
        <v>2704243</v>
      </c>
    </row>
    <row r="10731" spans="1:9" x14ac:dyDescent="0.25">
      <c r="A10731" s="114" t="s">
        <v>2187</v>
      </c>
      <c r="B10731">
        <v>197</v>
      </c>
      <c r="C10731" s="114" t="s">
        <v>52</v>
      </c>
      <c r="D10731" s="114" t="s">
        <v>418</v>
      </c>
      <c r="E10731" s="115">
        <v>44882</v>
      </c>
      <c r="F10731" s="192">
        <v>0.28484953703703703</v>
      </c>
      <c r="G10731">
        <v>2</v>
      </c>
      <c r="H10731" s="114" t="s">
        <v>419</v>
      </c>
      <c r="I10731">
        <v>3642277</v>
      </c>
    </row>
    <row r="10732" spans="1:9" x14ac:dyDescent="0.25">
      <c r="A10732" s="114" t="s">
        <v>2187</v>
      </c>
      <c r="B10732">
        <v>198</v>
      </c>
      <c r="C10732" s="114" t="s">
        <v>52</v>
      </c>
      <c r="D10732" s="114" t="s">
        <v>460</v>
      </c>
      <c r="E10732" s="115">
        <v>44882</v>
      </c>
      <c r="F10732" s="192">
        <v>0.28491898148148148</v>
      </c>
      <c r="G10732">
        <v>2</v>
      </c>
      <c r="H10732" s="114" t="s">
        <v>461</v>
      </c>
      <c r="I10732">
        <v>3631429</v>
      </c>
    </row>
    <row r="10733" spans="1:9" x14ac:dyDescent="0.25">
      <c r="A10733" s="114" t="s">
        <v>2187</v>
      </c>
      <c r="B10733">
        <v>199</v>
      </c>
      <c r="C10733" s="114" t="s">
        <v>52</v>
      </c>
      <c r="D10733" s="114" t="s">
        <v>550</v>
      </c>
      <c r="E10733" s="115">
        <v>44882</v>
      </c>
      <c r="F10733" s="192">
        <v>0.2849652777777778</v>
      </c>
      <c r="G10733">
        <v>2</v>
      </c>
      <c r="H10733" s="114" t="s">
        <v>551</v>
      </c>
      <c r="I10733">
        <v>5417638</v>
      </c>
    </row>
    <row r="10734" spans="1:9" x14ac:dyDescent="0.25">
      <c r="A10734" s="114" t="s">
        <v>2187</v>
      </c>
      <c r="B10734">
        <v>200</v>
      </c>
      <c r="C10734" s="114" t="s">
        <v>53</v>
      </c>
      <c r="D10734" s="114" t="s">
        <v>422</v>
      </c>
      <c r="E10734" s="115">
        <v>44882</v>
      </c>
      <c r="F10734" s="192">
        <v>0.28511574074074075</v>
      </c>
      <c r="G10734">
        <v>2</v>
      </c>
      <c r="H10734" s="114" t="s">
        <v>423</v>
      </c>
      <c r="I10734">
        <v>5425549</v>
      </c>
    </row>
    <row r="10735" spans="1:9" x14ac:dyDescent="0.25">
      <c r="A10735" s="114" t="s">
        <v>2187</v>
      </c>
      <c r="B10735">
        <v>201</v>
      </c>
      <c r="C10735" s="114" t="s">
        <v>53</v>
      </c>
      <c r="D10735" s="114" t="s">
        <v>1176</v>
      </c>
      <c r="E10735" s="115">
        <v>44882</v>
      </c>
      <c r="F10735" s="192">
        <v>0.28516203703703702</v>
      </c>
      <c r="G10735">
        <v>2</v>
      </c>
      <c r="H10735" s="114" t="s">
        <v>1177</v>
      </c>
      <c r="I10735"/>
    </row>
    <row r="10736" spans="1:9" x14ac:dyDescent="0.25">
      <c r="A10736" s="114" t="s">
        <v>2187</v>
      </c>
      <c r="B10736">
        <v>202</v>
      </c>
      <c r="C10736" s="114" t="s">
        <v>53</v>
      </c>
      <c r="D10736" s="114" t="s">
        <v>1596</v>
      </c>
      <c r="E10736" s="115">
        <v>44882</v>
      </c>
      <c r="F10736" s="192">
        <v>0.28524305555555557</v>
      </c>
      <c r="G10736">
        <v>2</v>
      </c>
      <c r="H10736" s="114" t="s">
        <v>1597</v>
      </c>
      <c r="I10736">
        <v>6719085</v>
      </c>
    </row>
    <row r="10737" spans="1:9" x14ac:dyDescent="0.25">
      <c r="A10737" s="114" t="s">
        <v>2187</v>
      </c>
      <c r="B10737">
        <v>203</v>
      </c>
      <c r="C10737" s="114" t="s">
        <v>53</v>
      </c>
      <c r="D10737" s="114" t="s">
        <v>1310</v>
      </c>
      <c r="E10737" s="115">
        <v>44882</v>
      </c>
      <c r="F10737" s="192">
        <v>0.28530092592592593</v>
      </c>
      <c r="G10737">
        <v>2</v>
      </c>
      <c r="H10737" s="114" t="s">
        <v>1311</v>
      </c>
      <c r="I10737">
        <v>3393809</v>
      </c>
    </row>
    <row r="10738" spans="1:9" x14ac:dyDescent="0.25">
      <c r="A10738" s="114" t="s">
        <v>2187</v>
      </c>
      <c r="B10738">
        <v>204</v>
      </c>
      <c r="C10738" s="114" t="s">
        <v>53</v>
      </c>
      <c r="D10738" s="114" t="s">
        <v>1254</v>
      </c>
      <c r="E10738" s="115">
        <v>44882</v>
      </c>
      <c r="F10738" s="192">
        <v>0.28568287037037038</v>
      </c>
      <c r="G10738">
        <v>2</v>
      </c>
      <c r="H10738" s="114" t="s">
        <v>1255</v>
      </c>
      <c r="I10738">
        <v>3380625</v>
      </c>
    </row>
    <row r="10739" spans="1:9" x14ac:dyDescent="0.25">
      <c r="A10739" s="114" t="s">
        <v>2187</v>
      </c>
      <c r="B10739">
        <v>205</v>
      </c>
      <c r="C10739" s="114" t="s">
        <v>53</v>
      </c>
      <c r="D10739" s="114" t="s">
        <v>1141</v>
      </c>
      <c r="E10739" s="115">
        <v>44882</v>
      </c>
      <c r="F10739" s="192">
        <v>0.28570601851851851</v>
      </c>
      <c r="G10739">
        <v>2</v>
      </c>
      <c r="H10739" s="114" t="s">
        <v>1142</v>
      </c>
      <c r="I10739">
        <v>8900093</v>
      </c>
    </row>
    <row r="10740" spans="1:9" x14ac:dyDescent="0.25">
      <c r="A10740" s="114" t="s">
        <v>2187</v>
      </c>
      <c r="B10740">
        <v>206</v>
      </c>
      <c r="C10740" s="114" t="s">
        <v>53</v>
      </c>
      <c r="D10740" s="114" t="s">
        <v>732</v>
      </c>
      <c r="E10740" s="115">
        <v>44882</v>
      </c>
      <c r="F10740" s="192">
        <v>0.28619212962962964</v>
      </c>
      <c r="G10740">
        <v>2</v>
      </c>
      <c r="H10740" s="114" t="s">
        <v>733</v>
      </c>
      <c r="I10740">
        <v>14813371</v>
      </c>
    </row>
    <row r="10741" spans="1:9" x14ac:dyDescent="0.25">
      <c r="A10741" s="114" t="s">
        <v>2187</v>
      </c>
      <c r="B10741">
        <v>207</v>
      </c>
      <c r="C10741" s="114" t="s">
        <v>52</v>
      </c>
      <c r="D10741" s="114" t="s">
        <v>2145</v>
      </c>
      <c r="E10741" s="115">
        <v>44882</v>
      </c>
      <c r="F10741" s="192">
        <v>0.28623842592592591</v>
      </c>
      <c r="G10741">
        <v>2</v>
      </c>
      <c r="H10741" s="114" t="s">
        <v>2146</v>
      </c>
      <c r="I10741">
        <v>14812411</v>
      </c>
    </row>
    <row r="10742" spans="1:9" x14ac:dyDescent="0.25">
      <c r="A10742" s="114" t="s">
        <v>2187</v>
      </c>
      <c r="B10742">
        <v>208</v>
      </c>
      <c r="C10742" s="114" t="s">
        <v>54</v>
      </c>
      <c r="D10742" s="114" t="s">
        <v>563</v>
      </c>
      <c r="E10742" s="115">
        <v>44882</v>
      </c>
      <c r="F10742" s="192">
        <v>0.28638888888888892</v>
      </c>
      <c r="G10742">
        <v>2</v>
      </c>
      <c r="H10742" s="114" t="s">
        <v>564</v>
      </c>
      <c r="I10742">
        <v>7785667</v>
      </c>
    </row>
    <row r="10743" spans="1:9" x14ac:dyDescent="0.25">
      <c r="A10743" s="114" t="s">
        <v>2187</v>
      </c>
      <c r="B10743">
        <v>209</v>
      </c>
      <c r="C10743" s="114" t="s">
        <v>53</v>
      </c>
      <c r="D10743" s="114" t="s">
        <v>366</v>
      </c>
      <c r="E10743" s="115">
        <v>44882</v>
      </c>
      <c r="F10743" s="192">
        <v>0.28695601851851854</v>
      </c>
      <c r="G10743">
        <v>2</v>
      </c>
      <c r="H10743" s="114" t="s">
        <v>367</v>
      </c>
      <c r="I10743"/>
    </row>
    <row r="10744" spans="1:9" x14ac:dyDescent="0.25">
      <c r="A10744" s="114" t="s">
        <v>2187</v>
      </c>
      <c r="B10744">
        <v>210</v>
      </c>
      <c r="C10744" s="114" t="s">
        <v>53</v>
      </c>
      <c r="D10744" s="114" t="s">
        <v>1565</v>
      </c>
      <c r="E10744" s="115">
        <v>44882</v>
      </c>
      <c r="F10744" s="192">
        <v>0.2870949074074074</v>
      </c>
      <c r="G10744">
        <v>2</v>
      </c>
      <c r="H10744" s="114" t="s">
        <v>1566</v>
      </c>
      <c r="I10744">
        <v>15027060</v>
      </c>
    </row>
    <row r="10745" spans="1:9" x14ac:dyDescent="0.25">
      <c r="A10745" s="114" t="s">
        <v>2187</v>
      </c>
      <c r="B10745">
        <v>211</v>
      </c>
      <c r="C10745" s="114" t="s">
        <v>52</v>
      </c>
      <c r="D10745" s="114" t="s">
        <v>1630</v>
      </c>
      <c r="E10745" s="115">
        <v>44882</v>
      </c>
      <c r="F10745" s="192">
        <v>0.28748842592592594</v>
      </c>
      <c r="G10745">
        <v>2</v>
      </c>
      <c r="H10745" s="114" t="s">
        <v>1631</v>
      </c>
      <c r="I10745">
        <v>7359617</v>
      </c>
    </row>
    <row r="10746" spans="1:9" x14ac:dyDescent="0.25">
      <c r="A10746" s="114" t="s">
        <v>2187</v>
      </c>
      <c r="B10746">
        <v>212</v>
      </c>
      <c r="C10746" s="114" t="s">
        <v>52</v>
      </c>
      <c r="D10746" s="114" t="s">
        <v>861</v>
      </c>
      <c r="E10746" s="115">
        <v>44882</v>
      </c>
      <c r="F10746" s="192">
        <v>0.28758101851851853</v>
      </c>
      <c r="G10746">
        <v>2</v>
      </c>
      <c r="H10746" s="114" t="s">
        <v>862</v>
      </c>
      <c r="I10746">
        <v>14988796</v>
      </c>
    </row>
    <row r="10747" spans="1:9" x14ac:dyDescent="0.25">
      <c r="A10747" s="114" t="s">
        <v>2187</v>
      </c>
      <c r="B10747">
        <v>213</v>
      </c>
      <c r="C10747" s="114" t="s">
        <v>54</v>
      </c>
      <c r="D10747" s="114" t="s">
        <v>436</v>
      </c>
      <c r="E10747" s="115">
        <v>44882</v>
      </c>
      <c r="F10747" s="192">
        <v>0.28768518518518521</v>
      </c>
      <c r="G10747">
        <v>2</v>
      </c>
      <c r="H10747" s="114" t="s">
        <v>437</v>
      </c>
      <c r="I10747">
        <v>3686961</v>
      </c>
    </row>
    <row r="10748" spans="1:9" x14ac:dyDescent="0.25">
      <c r="A10748" s="114" t="s">
        <v>2187</v>
      </c>
      <c r="B10748">
        <v>214</v>
      </c>
      <c r="C10748" s="114" t="s">
        <v>54</v>
      </c>
      <c r="D10748" s="114" t="s">
        <v>452</v>
      </c>
      <c r="E10748" s="115">
        <v>44882</v>
      </c>
      <c r="F10748" s="192">
        <v>0.28773148148148148</v>
      </c>
      <c r="G10748">
        <v>2</v>
      </c>
      <c r="H10748" s="114" t="s">
        <v>453</v>
      </c>
      <c r="I10748">
        <v>5341488</v>
      </c>
    </row>
    <row r="10749" spans="1:9" x14ac:dyDescent="0.25">
      <c r="A10749" s="114" t="s">
        <v>2187</v>
      </c>
      <c r="B10749">
        <v>215</v>
      </c>
      <c r="C10749" s="114" t="s">
        <v>54</v>
      </c>
      <c r="D10749" s="114" t="s">
        <v>428</v>
      </c>
      <c r="E10749" s="115">
        <v>44882</v>
      </c>
      <c r="F10749" s="192">
        <v>0.2877777777777778</v>
      </c>
      <c r="G10749">
        <v>2</v>
      </c>
      <c r="H10749" s="114" t="s">
        <v>429</v>
      </c>
      <c r="I10749">
        <v>5422390</v>
      </c>
    </row>
    <row r="10750" spans="1:9" x14ac:dyDescent="0.25">
      <c r="A10750" s="114" t="s">
        <v>2187</v>
      </c>
      <c r="B10750">
        <v>216</v>
      </c>
      <c r="C10750" s="114" t="s">
        <v>54</v>
      </c>
      <c r="D10750" s="114" t="s">
        <v>424</v>
      </c>
      <c r="E10750" s="115">
        <v>44882</v>
      </c>
      <c r="F10750" s="192">
        <v>0.28781250000000003</v>
      </c>
      <c r="G10750">
        <v>2</v>
      </c>
      <c r="H10750" s="114" t="s">
        <v>425</v>
      </c>
      <c r="I10750">
        <v>5350400</v>
      </c>
    </row>
    <row r="10751" spans="1:9" x14ac:dyDescent="0.25">
      <c r="A10751" s="114" t="s">
        <v>2187</v>
      </c>
      <c r="B10751">
        <v>217</v>
      </c>
      <c r="C10751" s="114" t="s">
        <v>52</v>
      </c>
      <c r="D10751" s="114" t="s">
        <v>869</v>
      </c>
      <c r="E10751" s="115">
        <v>44882</v>
      </c>
      <c r="F10751" s="192">
        <v>0.28811342592592593</v>
      </c>
      <c r="G10751">
        <v>2</v>
      </c>
      <c r="H10751" s="114" t="s">
        <v>870</v>
      </c>
      <c r="I10751">
        <v>15013143</v>
      </c>
    </row>
    <row r="10752" spans="1:9" x14ac:dyDescent="0.25">
      <c r="A10752" s="114" t="s">
        <v>2187</v>
      </c>
      <c r="B10752">
        <v>218</v>
      </c>
      <c r="C10752" s="114" t="s">
        <v>52</v>
      </c>
      <c r="D10752" s="114" t="s">
        <v>596</v>
      </c>
      <c r="E10752" s="115">
        <v>44882</v>
      </c>
      <c r="F10752" s="192">
        <v>0.28832175925925924</v>
      </c>
      <c r="G10752">
        <v>2</v>
      </c>
      <c r="H10752" s="114" t="s">
        <v>597</v>
      </c>
      <c r="I10752">
        <v>4363276</v>
      </c>
    </row>
    <row r="10753" spans="1:9" x14ac:dyDescent="0.25">
      <c r="A10753" s="114" t="s">
        <v>2187</v>
      </c>
      <c r="B10753">
        <v>219</v>
      </c>
      <c r="C10753" s="114" t="s">
        <v>53</v>
      </c>
      <c r="D10753" s="114" t="s">
        <v>742</v>
      </c>
      <c r="E10753" s="115">
        <v>44882</v>
      </c>
      <c r="F10753" s="192">
        <v>0.28849537037037037</v>
      </c>
      <c r="G10753">
        <v>2</v>
      </c>
      <c r="H10753" s="114" t="s">
        <v>743</v>
      </c>
      <c r="I10753">
        <v>2024799</v>
      </c>
    </row>
    <row r="10754" spans="1:9" x14ac:dyDescent="0.25">
      <c r="A10754" s="114" t="s">
        <v>2187</v>
      </c>
      <c r="B10754">
        <v>220</v>
      </c>
      <c r="C10754" s="114" t="s">
        <v>53</v>
      </c>
      <c r="D10754" s="114" t="s">
        <v>492</v>
      </c>
      <c r="E10754" s="115">
        <v>44882</v>
      </c>
      <c r="F10754" s="192">
        <v>0.28857638888888887</v>
      </c>
      <c r="G10754">
        <v>2</v>
      </c>
      <c r="H10754" s="114" t="s">
        <v>493</v>
      </c>
      <c r="I10754">
        <v>14978809</v>
      </c>
    </row>
    <row r="10755" spans="1:9" x14ac:dyDescent="0.25">
      <c r="A10755" s="114" t="s">
        <v>2187</v>
      </c>
      <c r="B10755">
        <v>221</v>
      </c>
      <c r="C10755" s="114" t="s">
        <v>53</v>
      </c>
      <c r="D10755" s="114" t="s">
        <v>542</v>
      </c>
      <c r="E10755" s="115">
        <v>44882</v>
      </c>
      <c r="F10755" s="192">
        <v>0.28900462962962964</v>
      </c>
      <c r="G10755">
        <v>2</v>
      </c>
      <c r="H10755" s="114" t="s">
        <v>543</v>
      </c>
      <c r="I10755"/>
    </row>
    <row r="10756" spans="1:9" x14ac:dyDescent="0.25">
      <c r="A10756" s="114" t="s">
        <v>2187</v>
      </c>
      <c r="B10756">
        <v>222</v>
      </c>
      <c r="C10756" s="114" t="s">
        <v>53</v>
      </c>
      <c r="D10756" s="114" t="s">
        <v>1282</v>
      </c>
      <c r="E10756" s="115">
        <v>44882</v>
      </c>
      <c r="F10756" s="192">
        <v>0.28917824074074072</v>
      </c>
      <c r="G10756">
        <v>2</v>
      </c>
      <c r="H10756" s="114" t="s">
        <v>1283</v>
      </c>
      <c r="I10756">
        <v>2099344</v>
      </c>
    </row>
    <row r="10757" spans="1:9" x14ac:dyDescent="0.25">
      <c r="A10757" s="114" t="s">
        <v>2187</v>
      </c>
      <c r="B10757">
        <v>223</v>
      </c>
      <c r="C10757" s="114" t="s">
        <v>53</v>
      </c>
      <c r="D10757" s="114" t="s">
        <v>376</v>
      </c>
      <c r="E10757" s="115">
        <v>44882</v>
      </c>
      <c r="F10757" s="192">
        <v>0.28968749999999999</v>
      </c>
      <c r="G10757">
        <v>2</v>
      </c>
      <c r="H10757" s="114" t="s">
        <v>377</v>
      </c>
      <c r="I10757">
        <v>14959868</v>
      </c>
    </row>
    <row r="10758" spans="1:9" x14ac:dyDescent="0.25">
      <c r="A10758" s="114" t="s">
        <v>2187</v>
      </c>
      <c r="B10758">
        <v>224</v>
      </c>
      <c r="C10758" s="114" t="s">
        <v>53</v>
      </c>
      <c r="D10758" s="114" t="s">
        <v>1097</v>
      </c>
      <c r="E10758" s="115">
        <v>44882</v>
      </c>
      <c r="F10758" s="192">
        <v>0.28972222222222221</v>
      </c>
      <c r="G10758">
        <v>2</v>
      </c>
      <c r="H10758" s="114" t="s">
        <v>1098</v>
      </c>
      <c r="I10758">
        <v>2091143</v>
      </c>
    </row>
    <row r="10759" spans="1:9" x14ac:dyDescent="0.25">
      <c r="A10759" s="114" t="s">
        <v>2187</v>
      </c>
      <c r="B10759">
        <v>225</v>
      </c>
      <c r="C10759" s="114" t="s">
        <v>52</v>
      </c>
      <c r="D10759" s="114" t="s">
        <v>378</v>
      </c>
      <c r="E10759" s="115">
        <v>44882</v>
      </c>
      <c r="F10759" s="192">
        <v>0.29069444444444442</v>
      </c>
      <c r="G10759">
        <v>2</v>
      </c>
      <c r="H10759" s="114" t="s">
        <v>379</v>
      </c>
      <c r="I10759">
        <v>14813026</v>
      </c>
    </row>
    <row r="10760" spans="1:9" x14ac:dyDescent="0.25">
      <c r="A10760" s="114" t="s">
        <v>2187</v>
      </c>
      <c r="B10760">
        <v>226</v>
      </c>
      <c r="C10760" s="114" t="s">
        <v>54</v>
      </c>
      <c r="D10760" s="114" t="s">
        <v>388</v>
      </c>
      <c r="E10760" s="115">
        <v>44882</v>
      </c>
      <c r="F10760" s="192">
        <v>0.29074074074074074</v>
      </c>
      <c r="G10760">
        <v>2</v>
      </c>
      <c r="H10760" s="114" t="s">
        <v>389</v>
      </c>
      <c r="I10760">
        <v>6693674</v>
      </c>
    </row>
    <row r="10761" spans="1:9" x14ac:dyDescent="0.25">
      <c r="A10761" s="114" t="s">
        <v>2187</v>
      </c>
      <c r="B10761">
        <v>227</v>
      </c>
      <c r="C10761" s="114" t="s">
        <v>54</v>
      </c>
      <c r="D10761" s="114" t="s">
        <v>1851</v>
      </c>
      <c r="E10761" s="115">
        <v>44882</v>
      </c>
      <c r="F10761" s="192">
        <v>0.29155092592592591</v>
      </c>
      <c r="G10761">
        <v>2</v>
      </c>
      <c r="H10761" s="114" t="s">
        <v>1852</v>
      </c>
      <c r="I10761">
        <v>7362024</v>
      </c>
    </row>
    <row r="10762" spans="1:9" x14ac:dyDescent="0.25">
      <c r="A10762" s="114" t="s">
        <v>2187</v>
      </c>
      <c r="B10762">
        <v>228</v>
      </c>
      <c r="C10762" s="114" t="s">
        <v>54</v>
      </c>
      <c r="D10762" s="114" t="s">
        <v>312</v>
      </c>
      <c r="E10762" s="115">
        <v>44882</v>
      </c>
      <c r="F10762" s="192">
        <v>0.29158564814814814</v>
      </c>
      <c r="G10762">
        <v>2</v>
      </c>
      <c r="H10762" s="114" t="s">
        <v>313</v>
      </c>
      <c r="I10762">
        <v>5511423</v>
      </c>
    </row>
    <row r="10763" spans="1:9" x14ac:dyDescent="0.25">
      <c r="A10763" s="114" t="s">
        <v>2187</v>
      </c>
      <c r="B10763">
        <v>229</v>
      </c>
      <c r="C10763" s="114" t="s">
        <v>54</v>
      </c>
      <c r="D10763" s="114" t="s">
        <v>986</v>
      </c>
      <c r="E10763" s="115">
        <v>44882</v>
      </c>
      <c r="F10763" s="192">
        <v>0.29170138888888891</v>
      </c>
      <c r="G10763">
        <v>2</v>
      </c>
      <c r="H10763" s="114" t="s">
        <v>987</v>
      </c>
      <c r="I10763">
        <v>6719319</v>
      </c>
    </row>
    <row r="10764" spans="1:9" x14ac:dyDescent="0.25">
      <c r="A10764" s="114" t="s">
        <v>2187</v>
      </c>
      <c r="B10764">
        <v>230</v>
      </c>
      <c r="C10764" s="114" t="s">
        <v>54</v>
      </c>
      <c r="D10764" s="114" t="s">
        <v>300</v>
      </c>
      <c r="E10764" s="115">
        <v>44882</v>
      </c>
      <c r="F10764" s="192">
        <v>0.29175925925925927</v>
      </c>
      <c r="G10764">
        <v>2</v>
      </c>
      <c r="H10764" s="114" t="s">
        <v>301</v>
      </c>
      <c r="I10764">
        <v>5492105</v>
      </c>
    </row>
    <row r="10765" spans="1:9" x14ac:dyDescent="0.25">
      <c r="A10765" s="114" t="s">
        <v>2187</v>
      </c>
      <c r="B10765">
        <v>231</v>
      </c>
      <c r="C10765" s="114" t="s">
        <v>52</v>
      </c>
      <c r="D10765" s="114" t="s">
        <v>318</v>
      </c>
      <c r="E10765" s="115">
        <v>44882</v>
      </c>
      <c r="F10765" s="192">
        <v>0.29479166666666667</v>
      </c>
      <c r="G10765">
        <v>2</v>
      </c>
      <c r="H10765" s="114" t="s">
        <v>319</v>
      </c>
      <c r="I10765">
        <v>2037561</v>
      </c>
    </row>
    <row r="10766" spans="1:9" x14ac:dyDescent="0.25">
      <c r="A10766" s="114" t="s">
        <v>2187</v>
      </c>
      <c r="B10766">
        <v>232</v>
      </c>
      <c r="C10766" s="114" t="s">
        <v>52</v>
      </c>
      <c r="D10766" s="114" t="s">
        <v>1768</v>
      </c>
      <c r="E10766" s="115">
        <v>44882</v>
      </c>
      <c r="F10766" s="192">
        <v>0.29547453703703702</v>
      </c>
      <c r="G10766">
        <v>2</v>
      </c>
      <c r="H10766" s="114" t="s">
        <v>1769</v>
      </c>
      <c r="I10766">
        <v>3403790</v>
      </c>
    </row>
    <row r="10767" spans="1:9" x14ac:dyDescent="0.25">
      <c r="A10767" s="114" t="s">
        <v>2187</v>
      </c>
      <c r="B10767">
        <v>233</v>
      </c>
      <c r="C10767" s="114" t="s">
        <v>53</v>
      </c>
      <c r="D10767" s="114" t="s">
        <v>1057</v>
      </c>
      <c r="E10767" s="115">
        <v>44882</v>
      </c>
      <c r="F10767" s="192">
        <v>0.29974537037037036</v>
      </c>
      <c r="G10767">
        <v>2</v>
      </c>
      <c r="H10767" s="114" t="s">
        <v>1058</v>
      </c>
      <c r="I10767"/>
    </row>
    <row r="10768" spans="1:9" x14ac:dyDescent="0.25">
      <c r="A10768" s="114" t="s">
        <v>2187</v>
      </c>
      <c r="B10768">
        <v>234</v>
      </c>
      <c r="C10768" s="114" t="s">
        <v>53</v>
      </c>
      <c r="D10768" s="114" t="s">
        <v>1729</v>
      </c>
      <c r="E10768" s="115">
        <v>44882</v>
      </c>
      <c r="F10768" s="192">
        <v>0.29984953703703704</v>
      </c>
      <c r="G10768">
        <v>2</v>
      </c>
      <c r="H10768" s="114" t="s">
        <v>1730</v>
      </c>
      <c r="I10768"/>
    </row>
    <row r="10769" spans="1:9" x14ac:dyDescent="0.25">
      <c r="A10769" s="114" t="s">
        <v>2187</v>
      </c>
      <c r="B10769">
        <v>235</v>
      </c>
      <c r="C10769" s="114" t="s">
        <v>53</v>
      </c>
      <c r="D10769" s="114" t="s">
        <v>1012</v>
      </c>
      <c r="E10769" s="115">
        <v>44882</v>
      </c>
      <c r="F10769" s="192">
        <v>0.2999074074074074</v>
      </c>
      <c r="G10769">
        <v>2</v>
      </c>
      <c r="H10769" s="114" t="s">
        <v>1013</v>
      </c>
      <c r="I10769"/>
    </row>
    <row r="10770" spans="1:9" x14ac:dyDescent="0.25">
      <c r="A10770" s="114" t="s">
        <v>2187</v>
      </c>
      <c r="B10770">
        <v>236</v>
      </c>
      <c r="C10770" s="114" t="s">
        <v>52</v>
      </c>
      <c r="D10770" s="114" t="s">
        <v>1178</v>
      </c>
      <c r="E10770" s="115">
        <v>44882</v>
      </c>
      <c r="F10770" s="192">
        <v>0.29994212962962963</v>
      </c>
      <c r="G10770">
        <v>2</v>
      </c>
      <c r="H10770" s="114" t="s">
        <v>1179</v>
      </c>
      <c r="I10770">
        <v>7299031</v>
      </c>
    </row>
    <row r="10771" spans="1:9" x14ac:dyDescent="0.25">
      <c r="A10771" s="114" t="s">
        <v>2187</v>
      </c>
      <c r="B10771">
        <v>237</v>
      </c>
      <c r="C10771" s="114" t="s">
        <v>52</v>
      </c>
      <c r="D10771" s="114" t="s">
        <v>1647</v>
      </c>
      <c r="E10771" s="115">
        <v>44882</v>
      </c>
      <c r="F10771" s="192">
        <v>0.3001388888888889</v>
      </c>
      <c r="G10771">
        <v>2</v>
      </c>
      <c r="H10771" s="114" t="s">
        <v>1648</v>
      </c>
      <c r="I10771">
        <v>7352546</v>
      </c>
    </row>
    <row r="10772" spans="1:9" x14ac:dyDescent="0.25">
      <c r="A10772" s="114" t="s">
        <v>2187</v>
      </c>
      <c r="B10772">
        <v>238</v>
      </c>
      <c r="C10772" s="114" t="s">
        <v>52</v>
      </c>
      <c r="D10772" s="114" t="s">
        <v>1649</v>
      </c>
      <c r="E10772" s="115">
        <v>44882</v>
      </c>
      <c r="F10772" s="192">
        <v>0.30017361111111113</v>
      </c>
      <c r="G10772">
        <v>2</v>
      </c>
      <c r="H10772" s="114" t="s">
        <v>1650</v>
      </c>
      <c r="I10772">
        <v>2721713</v>
      </c>
    </row>
    <row r="10773" spans="1:9" x14ac:dyDescent="0.25">
      <c r="A10773" s="114" t="s">
        <v>2187</v>
      </c>
      <c r="B10773">
        <v>239</v>
      </c>
      <c r="C10773" s="114" t="s">
        <v>52</v>
      </c>
      <c r="D10773" s="114" t="s">
        <v>773</v>
      </c>
      <c r="E10773" s="115">
        <v>44882</v>
      </c>
      <c r="F10773" s="192">
        <v>0.30025462962962962</v>
      </c>
      <c r="G10773">
        <v>2</v>
      </c>
      <c r="H10773" s="114" t="s">
        <v>774</v>
      </c>
      <c r="I10773">
        <v>3623500</v>
      </c>
    </row>
    <row r="10774" spans="1:9" x14ac:dyDescent="0.25">
      <c r="A10774" s="114" t="s">
        <v>2187</v>
      </c>
      <c r="B10774">
        <v>240</v>
      </c>
      <c r="C10774" s="114" t="s">
        <v>52</v>
      </c>
      <c r="D10774" s="114" t="s">
        <v>833</v>
      </c>
      <c r="E10774" s="115">
        <v>44882</v>
      </c>
      <c r="F10774" s="192">
        <v>0.30028935185185185</v>
      </c>
      <c r="G10774">
        <v>2</v>
      </c>
      <c r="H10774" s="114" t="s">
        <v>834</v>
      </c>
      <c r="I10774">
        <v>3669791</v>
      </c>
    </row>
    <row r="10775" spans="1:9" x14ac:dyDescent="0.25">
      <c r="A10775" s="114" t="s">
        <v>2187</v>
      </c>
      <c r="B10775">
        <v>241</v>
      </c>
      <c r="C10775" s="114" t="s">
        <v>54</v>
      </c>
      <c r="D10775" s="114" t="s">
        <v>819</v>
      </c>
      <c r="E10775" s="115">
        <v>44882</v>
      </c>
      <c r="F10775" s="192">
        <v>0.30039351851851853</v>
      </c>
      <c r="G10775">
        <v>2</v>
      </c>
      <c r="H10775" s="114" t="s">
        <v>820</v>
      </c>
      <c r="I10775">
        <v>5476503</v>
      </c>
    </row>
    <row r="10776" spans="1:9" x14ac:dyDescent="0.25">
      <c r="A10776" s="114" t="s">
        <v>2187</v>
      </c>
      <c r="B10776">
        <v>242</v>
      </c>
      <c r="C10776" s="114" t="s">
        <v>54</v>
      </c>
      <c r="D10776" s="114" t="s">
        <v>544</v>
      </c>
      <c r="E10776" s="115">
        <v>44882</v>
      </c>
      <c r="F10776" s="192">
        <v>0.30042824074074076</v>
      </c>
      <c r="G10776">
        <v>2</v>
      </c>
      <c r="H10776" s="114" t="s">
        <v>545</v>
      </c>
      <c r="I10776">
        <v>5380940</v>
      </c>
    </row>
    <row r="10777" spans="1:9" x14ac:dyDescent="0.25">
      <c r="A10777" s="114" t="s">
        <v>2187</v>
      </c>
      <c r="B10777">
        <v>243</v>
      </c>
      <c r="C10777" s="114" t="s">
        <v>54</v>
      </c>
      <c r="D10777" s="114" t="s">
        <v>512</v>
      </c>
      <c r="E10777" s="115">
        <v>44882</v>
      </c>
      <c r="F10777" s="192">
        <v>0.30046296296296299</v>
      </c>
      <c r="G10777">
        <v>2</v>
      </c>
      <c r="H10777" s="114" t="s">
        <v>513</v>
      </c>
      <c r="I10777">
        <v>7284106</v>
      </c>
    </row>
    <row r="10778" spans="1:9" x14ac:dyDescent="0.25">
      <c r="A10778" s="114" t="s">
        <v>2187</v>
      </c>
      <c r="B10778">
        <v>244</v>
      </c>
      <c r="C10778" s="114" t="s">
        <v>54</v>
      </c>
      <c r="D10778" s="114" t="s">
        <v>1610</v>
      </c>
      <c r="E10778" s="115">
        <v>44882</v>
      </c>
      <c r="F10778" s="192">
        <v>0.30105324074074075</v>
      </c>
      <c r="G10778">
        <v>2</v>
      </c>
      <c r="H10778" s="114" t="s">
        <v>1611</v>
      </c>
      <c r="I10778">
        <v>7584532</v>
      </c>
    </row>
    <row r="10779" spans="1:9" x14ac:dyDescent="0.25">
      <c r="A10779" s="114" t="s">
        <v>2187</v>
      </c>
      <c r="B10779">
        <v>245</v>
      </c>
      <c r="C10779" s="114" t="s">
        <v>54</v>
      </c>
      <c r="D10779" s="114" t="s">
        <v>456</v>
      </c>
      <c r="E10779" s="115">
        <v>44882</v>
      </c>
      <c r="F10779" s="192">
        <v>0.30108796296296297</v>
      </c>
      <c r="G10779">
        <v>2</v>
      </c>
      <c r="H10779" s="114" t="s">
        <v>457</v>
      </c>
      <c r="I10779">
        <v>6720578</v>
      </c>
    </row>
    <row r="10780" spans="1:9" x14ac:dyDescent="0.25">
      <c r="A10780" s="114" t="s">
        <v>2187</v>
      </c>
      <c r="B10780">
        <v>246</v>
      </c>
      <c r="C10780" s="114" t="s">
        <v>54</v>
      </c>
      <c r="D10780" s="114" t="s">
        <v>1189</v>
      </c>
      <c r="E10780" s="115">
        <v>44882</v>
      </c>
      <c r="F10780" s="192">
        <v>0.3011226851851852</v>
      </c>
      <c r="G10780">
        <v>2</v>
      </c>
      <c r="H10780" s="114" t="s">
        <v>1190</v>
      </c>
      <c r="I10780">
        <v>14808881</v>
      </c>
    </row>
    <row r="10781" spans="1:9" x14ac:dyDescent="0.25">
      <c r="A10781" s="114" t="s">
        <v>2187</v>
      </c>
      <c r="B10781">
        <v>247</v>
      </c>
      <c r="C10781" s="114" t="s">
        <v>54</v>
      </c>
      <c r="D10781" s="114" t="s">
        <v>1913</v>
      </c>
      <c r="E10781" s="115">
        <v>44882</v>
      </c>
      <c r="F10781" s="192">
        <v>0.30115740740740743</v>
      </c>
      <c r="G10781">
        <v>2</v>
      </c>
      <c r="H10781" s="114" t="s">
        <v>1914</v>
      </c>
      <c r="I10781">
        <v>7367595</v>
      </c>
    </row>
    <row r="10782" spans="1:9" x14ac:dyDescent="0.25">
      <c r="A10782" s="114" t="s">
        <v>2187</v>
      </c>
      <c r="B10782">
        <v>248</v>
      </c>
      <c r="C10782" s="114" t="s">
        <v>53</v>
      </c>
      <c r="D10782" s="114" t="s">
        <v>1029</v>
      </c>
      <c r="E10782" s="115">
        <v>44882</v>
      </c>
      <c r="F10782" s="192">
        <v>0.30216435185185186</v>
      </c>
      <c r="G10782">
        <v>2</v>
      </c>
      <c r="H10782" s="114" t="s">
        <v>1030</v>
      </c>
      <c r="I10782">
        <v>14823920</v>
      </c>
    </row>
    <row r="10783" spans="1:9" x14ac:dyDescent="0.25">
      <c r="A10783" s="114" t="s">
        <v>2187</v>
      </c>
      <c r="B10783">
        <v>249</v>
      </c>
      <c r="C10783" s="114" t="s">
        <v>52</v>
      </c>
      <c r="D10783" s="114" t="s">
        <v>1559</v>
      </c>
      <c r="E10783" s="115">
        <v>44882</v>
      </c>
      <c r="F10783" s="192">
        <v>0.30226851851851849</v>
      </c>
      <c r="G10783">
        <v>2</v>
      </c>
      <c r="H10783" s="114" t="s">
        <v>1560</v>
      </c>
      <c r="I10783">
        <v>2702976</v>
      </c>
    </row>
    <row r="10784" spans="1:9" x14ac:dyDescent="0.25">
      <c r="A10784" s="114" t="s">
        <v>2187</v>
      </c>
      <c r="B10784">
        <v>250</v>
      </c>
      <c r="C10784" s="114" t="s">
        <v>54</v>
      </c>
      <c r="D10784" s="114" t="s">
        <v>984</v>
      </c>
      <c r="E10784" s="115">
        <v>44882</v>
      </c>
      <c r="F10784" s="192">
        <v>0.30255787037037035</v>
      </c>
      <c r="G10784">
        <v>2</v>
      </c>
      <c r="H10784" s="114" t="s">
        <v>985</v>
      </c>
      <c r="I10784">
        <v>6698504</v>
      </c>
    </row>
    <row r="10785" spans="1:9" x14ac:dyDescent="0.25">
      <c r="A10785" s="114" t="s">
        <v>2187</v>
      </c>
      <c r="B10785">
        <v>251</v>
      </c>
      <c r="C10785" s="114" t="s">
        <v>54</v>
      </c>
      <c r="D10785" s="114" t="s">
        <v>696</v>
      </c>
      <c r="E10785" s="115">
        <v>44882</v>
      </c>
      <c r="F10785" s="192">
        <v>0.30259259259259258</v>
      </c>
      <c r="G10785">
        <v>2</v>
      </c>
      <c r="H10785" s="114" t="s">
        <v>697</v>
      </c>
      <c r="I10785">
        <v>8297552</v>
      </c>
    </row>
    <row r="10786" spans="1:9" x14ac:dyDescent="0.25">
      <c r="A10786" s="114" t="s">
        <v>2187</v>
      </c>
      <c r="B10786">
        <v>252</v>
      </c>
      <c r="C10786" s="114" t="s">
        <v>53</v>
      </c>
      <c r="D10786" s="114" t="s">
        <v>1774</v>
      </c>
      <c r="E10786" s="115">
        <v>44882</v>
      </c>
      <c r="F10786" s="192">
        <v>0.3027199074074074</v>
      </c>
      <c r="G10786">
        <v>2</v>
      </c>
      <c r="H10786" s="114" t="s">
        <v>1775</v>
      </c>
      <c r="I10786"/>
    </row>
    <row r="10787" spans="1:9" x14ac:dyDescent="0.25">
      <c r="A10787" s="114" t="s">
        <v>2187</v>
      </c>
      <c r="B10787">
        <v>253</v>
      </c>
      <c r="C10787" s="114" t="s">
        <v>53</v>
      </c>
      <c r="D10787" s="114" t="s">
        <v>899</v>
      </c>
      <c r="E10787" s="115">
        <v>44882</v>
      </c>
      <c r="F10787" s="192">
        <v>0.30276620370370372</v>
      </c>
      <c r="G10787">
        <v>2</v>
      </c>
      <c r="H10787" s="114" t="s">
        <v>900</v>
      </c>
      <c r="I10787"/>
    </row>
    <row r="10788" spans="1:9" x14ac:dyDescent="0.25">
      <c r="A10788" s="114" t="s">
        <v>2187</v>
      </c>
      <c r="B10788">
        <v>254</v>
      </c>
      <c r="C10788" s="114" t="s">
        <v>54</v>
      </c>
      <c r="D10788" s="114" t="s">
        <v>454</v>
      </c>
      <c r="E10788" s="115">
        <v>44882</v>
      </c>
      <c r="F10788" s="192">
        <v>0.30287037037037035</v>
      </c>
      <c r="G10788">
        <v>2</v>
      </c>
      <c r="H10788" s="114" t="s">
        <v>455</v>
      </c>
      <c r="I10788">
        <v>2057370</v>
      </c>
    </row>
    <row r="10789" spans="1:9" x14ac:dyDescent="0.25">
      <c r="A10789" s="114" t="s">
        <v>2187</v>
      </c>
      <c r="B10789">
        <v>255</v>
      </c>
      <c r="C10789" s="114" t="s">
        <v>54</v>
      </c>
      <c r="D10789" s="114" t="s">
        <v>645</v>
      </c>
      <c r="E10789" s="115">
        <v>44882</v>
      </c>
      <c r="F10789" s="192">
        <v>0.30309027777777775</v>
      </c>
      <c r="G10789">
        <v>2</v>
      </c>
      <c r="H10789" s="114" t="s">
        <v>646</v>
      </c>
      <c r="I10789"/>
    </row>
    <row r="10790" spans="1:9" x14ac:dyDescent="0.25">
      <c r="A10790" s="114" t="s">
        <v>2187</v>
      </c>
      <c r="B10790">
        <v>256</v>
      </c>
      <c r="C10790" s="114" t="s">
        <v>54</v>
      </c>
      <c r="D10790" s="114" t="s">
        <v>442</v>
      </c>
      <c r="E10790" s="115">
        <v>44882</v>
      </c>
      <c r="F10790" s="192">
        <v>0.30377314814814815</v>
      </c>
      <c r="G10790">
        <v>2</v>
      </c>
      <c r="H10790" s="114" t="s">
        <v>443</v>
      </c>
      <c r="I10790">
        <v>5481406</v>
      </c>
    </row>
    <row r="10791" spans="1:9" x14ac:dyDescent="0.25">
      <c r="A10791" s="114" t="s">
        <v>2187</v>
      </c>
      <c r="B10791">
        <v>257</v>
      </c>
      <c r="C10791" s="114" t="s">
        <v>53</v>
      </c>
      <c r="D10791" s="114" t="s">
        <v>947</v>
      </c>
      <c r="E10791" s="115">
        <v>44882</v>
      </c>
      <c r="F10791" s="192">
        <v>0.30402777777777779</v>
      </c>
      <c r="G10791">
        <v>2</v>
      </c>
      <c r="H10791" s="114" t="s">
        <v>948</v>
      </c>
      <c r="I10791">
        <v>15010518</v>
      </c>
    </row>
    <row r="10792" spans="1:9" x14ac:dyDescent="0.25">
      <c r="A10792" s="114" t="s">
        <v>2187</v>
      </c>
      <c r="B10792">
        <v>258</v>
      </c>
      <c r="C10792" s="114" t="s">
        <v>52</v>
      </c>
      <c r="D10792" s="114" t="s">
        <v>775</v>
      </c>
      <c r="E10792" s="115">
        <v>44882</v>
      </c>
      <c r="F10792" s="192">
        <v>0.30452546296296296</v>
      </c>
      <c r="G10792">
        <v>2</v>
      </c>
      <c r="H10792" s="114" t="s">
        <v>776</v>
      </c>
      <c r="I10792">
        <v>8117972</v>
      </c>
    </row>
    <row r="10793" spans="1:9" x14ac:dyDescent="0.25">
      <c r="A10793" s="114" t="s">
        <v>2187</v>
      </c>
      <c r="B10793">
        <v>259</v>
      </c>
      <c r="C10793" s="114" t="s">
        <v>52</v>
      </c>
      <c r="D10793" s="114" t="s">
        <v>1794</v>
      </c>
      <c r="E10793" s="115">
        <v>44882</v>
      </c>
      <c r="F10793" s="192">
        <v>0.30516203703703704</v>
      </c>
      <c r="G10793">
        <v>2</v>
      </c>
      <c r="H10793" s="114" t="s">
        <v>1795</v>
      </c>
      <c r="I10793">
        <v>2649401</v>
      </c>
    </row>
    <row r="10794" spans="1:9" x14ac:dyDescent="0.25">
      <c r="A10794" s="114" t="s">
        <v>2187</v>
      </c>
      <c r="B10794">
        <v>260</v>
      </c>
      <c r="C10794" s="114" t="s">
        <v>52</v>
      </c>
      <c r="D10794" s="114" t="s">
        <v>1099</v>
      </c>
      <c r="E10794" s="115">
        <v>44882</v>
      </c>
      <c r="F10794" s="192">
        <v>0.30520833333333336</v>
      </c>
      <c r="G10794">
        <v>2</v>
      </c>
      <c r="H10794" s="114" t="s">
        <v>1100</v>
      </c>
      <c r="I10794">
        <v>14988625</v>
      </c>
    </row>
    <row r="10795" spans="1:9" x14ac:dyDescent="0.25">
      <c r="A10795" s="114" t="s">
        <v>2187</v>
      </c>
      <c r="B10795">
        <v>261</v>
      </c>
      <c r="C10795" s="114" t="s">
        <v>52</v>
      </c>
      <c r="D10795" s="114" t="s">
        <v>1164</v>
      </c>
      <c r="E10795" s="115">
        <v>44882</v>
      </c>
      <c r="F10795" s="192">
        <v>0.30572916666666666</v>
      </c>
      <c r="G10795">
        <v>2</v>
      </c>
      <c r="H10795" s="114" t="s">
        <v>1165</v>
      </c>
      <c r="I10795">
        <v>14987576</v>
      </c>
    </row>
    <row r="10796" spans="1:9" x14ac:dyDescent="0.25">
      <c r="A10796" s="114" t="s">
        <v>2187</v>
      </c>
      <c r="B10796">
        <v>262</v>
      </c>
      <c r="C10796" s="114" t="s">
        <v>53</v>
      </c>
      <c r="D10796" s="114" t="s">
        <v>1764</v>
      </c>
      <c r="E10796" s="115">
        <v>44882</v>
      </c>
      <c r="F10796" s="192">
        <v>0.30605324074074075</v>
      </c>
      <c r="G10796">
        <v>2</v>
      </c>
      <c r="H10796" s="114" t="s">
        <v>1765</v>
      </c>
      <c r="I10796">
        <v>2049480</v>
      </c>
    </row>
    <row r="10797" spans="1:9" x14ac:dyDescent="0.25">
      <c r="A10797" s="114" t="s">
        <v>2187</v>
      </c>
      <c r="B10797">
        <v>263</v>
      </c>
      <c r="C10797" s="114" t="s">
        <v>52</v>
      </c>
      <c r="D10797" s="114" t="s">
        <v>988</v>
      </c>
      <c r="E10797" s="115">
        <v>44882</v>
      </c>
      <c r="F10797" s="192">
        <v>0.30612268518518521</v>
      </c>
      <c r="G10797">
        <v>2</v>
      </c>
      <c r="H10797" s="114" t="s">
        <v>989</v>
      </c>
      <c r="I10797">
        <v>14932381</v>
      </c>
    </row>
    <row r="10798" spans="1:9" x14ac:dyDescent="0.25">
      <c r="A10798" s="114" t="s">
        <v>2187</v>
      </c>
      <c r="B10798">
        <v>264</v>
      </c>
      <c r="C10798" s="114" t="s">
        <v>52</v>
      </c>
      <c r="D10798" s="114" t="s">
        <v>1618</v>
      </c>
      <c r="E10798" s="115">
        <v>44882</v>
      </c>
      <c r="F10798" s="192">
        <v>0.30686342592592591</v>
      </c>
      <c r="G10798">
        <v>2</v>
      </c>
      <c r="H10798" s="114" t="s">
        <v>1619</v>
      </c>
      <c r="I10798">
        <v>7352753</v>
      </c>
    </row>
    <row r="10799" spans="1:9" x14ac:dyDescent="0.25">
      <c r="A10799" s="114" t="s">
        <v>2187</v>
      </c>
      <c r="B10799">
        <v>265</v>
      </c>
      <c r="C10799" s="114" t="s">
        <v>52</v>
      </c>
      <c r="D10799" s="114" t="s">
        <v>1232</v>
      </c>
      <c r="E10799" s="115">
        <v>44882</v>
      </c>
      <c r="F10799" s="192">
        <v>0.3089351851851852</v>
      </c>
      <c r="G10799">
        <v>2</v>
      </c>
      <c r="H10799" s="114" t="s">
        <v>1233</v>
      </c>
      <c r="I10799">
        <v>5345534</v>
      </c>
    </row>
    <row r="10800" spans="1:9" x14ac:dyDescent="0.25">
      <c r="A10800" s="114" t="s">
        <v>2187</v>
      </c>
      <c r="B10800">
        <v>266</v>
      </c>
      <c r="C10800" s="114" t="s">
        <v>54</v>
      </c>
      <c r="D10800" s="114" t="s">
        <v>420</v>
      </c>
      <c r="E10800" s="115">
        <v>44882</v>
      </c>
      <c r="F10800" s="192">
        <v>0.30974537037037037</v>
      </c>
      <c r="G10800">
        <v>2</v>
      </c>
      <c r="H10800" s="114" t="s">
        <v>421</v>
      </c>
      <c r="I10800">
        <v>5367155</v>
      </c>
    </row>
    <row r="10801" spans="1:9" x14ac:dyDescent="0.25">
      <c r="A10801" s="114" t="s">
        <v>2187</v>
      </c>
      <c r="B10801">
        <v>267</v>
      </c>
      <c r="C10801" s="114" t="s">
        <v>52</v>
      </c>
      <c r="D10801" s="114" t="s">
        <v>847</v>
      </c>
      <c r="E10801" s="115">
        <v>44882</v>
      </c>
      <c r="F10801" s="192">
        <v>0.31115740740740738</v>
      </c>
      <c r="G10801">
        <v>2</v>
      </c>
      <c r="H10801" s="114" t="s">
        <v>848</v>
      </c>
      <c r="I10801">
        <v>14934158</v>
      </c>
    </row>
    <row r="10802" spans="1:9" x14ac:dyDescent="0.25">
      <c r="A10802" s="114" t="s">
        <v>2187</v>
      </c>
      <c r="B10802">
        <v>268</v>
      </c>
      <c r="C10802" s="114" t="s">
        <v>53</v>
      </c>
      <c r="D10802" s="114" t="s">
        <v>1123</v>
      </c>
      <c r="E10802" s="115">
        <v>44882</v>
      </c>
      <c r="F10802" s="192">
        <v>0.31307870370370372</v>
      </c>
      <c r="G10802">
        <v>2</v>
      </c>
      <c r="H10802" s="114" t="s">
        <v>1124</v>
      </c>
      <c r="I10802"/>
    </row>
    <row r="10803" spans="1:9" x14ac:dyDescent="0.25">
      <c r="A10803" s="114" t="s">
        <v>2187</v>
      </c>
      <c r="B10803">
        <v>269</v>
      </c>
      <c r="C10803" s="114" t="s">
        <v>52</v>
      </c>
      <c r="D10803" s="114" t="s">
        <v>619</v>
      </c>
      <c r="E10803" s="115">
        <v>44882</v>
      </c>
      <c r="F10803" s="192">
        <v>0.34498842592592593</v>
      </c>
      <c r="G10803">
        <v>2</v>
      </c>
      <c r="H10803" s="114" t="s">
        <v>620</v>
      </c>
      <c r="I10803">
        <v>14812406</v>
      </c>
    </row>
    <row r="10804" spans="1:9" x14ac:dyDescent="0.25">
      <c r="A10804" s="114" t="s">
        <v>2187</v>
      </c>
      <c r="B10804">
        <v>270</v>
      </c>
      <c r="C10804" s="114" t="s">
        <v>54</v>
      </c>
      <c r="D10804" s="114" t="s">
        <v>462</v>
      </c>
      <c r="E10804" s="115">
        <v>44882</v>
      </c>
      <c r="F10804" s="192">
        <v>0.34814814814814815</v>
      </c>
      <c r="G10804">
        <v>2</v>
      </c>
      <c r="H10804" s="114" t="s">
        <v>463</v>
      </c>
      <c r="I10804">
        <v>7623788</v>
      </c>
    </row>
    <row r="10805" spans="1:9" x14ac:dyDescent="0.25">
      <c r="A10805" s="114" t="s">
        <v>2187</v>
      </c>
      <c r="B10805">
        <v>271</v>
      </c>
      <c r="C10805" s="114" t="s">
        <v>54</v>
      </c>
      <c r="D10805" s="114" t="s">
        <v>1324</v>
      </c>
      <c r="E10805" s="115">
        <v>44882</v>
      </c>
      <c r="F10805" s="192">
        <v>0.3941898148148148</v>
      </c>
      <c r="G10805">
        <v>2</v>
      </c>
      <c r="H10805" s="114" t="s">
        <v>1325</v>
      </c>
      <c r="I10805">
        <v>2189493</v>
      </c>
    </row>
    <row r="10806" spans="1:9" x14ac:dyDescent="0.25">
      <c r="A10806" s="114" t="s">
        <v>2187</v>
      </c>
      <c r="B10806">
        <v>272</v>
      </c>
      <c r="C10806" s="114" t="s">
        <v>53</v>
      </c>
      <c r="D10806" s="114" t="s">
        <v>639</v>
      </c>
      <c r="E10806" s="115">
        <v>44882</v>
      </c>
      <c r="F10806" s="192">
        <v>0.48133101851851851</v>
      </c>
      <c r="G10806">
        <v>2</v>
      </c>
      <c r="H10806" s="114" t="s">
        <v>640</v>
      </c>
      <c r="I10806">
        <v>4838258</v>
      </c>
    </row>
    <row r="10807" spans="1:9" x14ac:dyDescent="0.25">
      <c r="A10807" s="114" t="s">
        <v>2187</v>
      </c>
      <c r="B10807">
        <v>273</v>
      </c>
      <c r="C10807" s="114" t="s">
        <v>53</v>
      </c>
      <c r="D10807" s="114" t="s">
        <v>1531</v>
      </c>
      <c r="E10807" s="115">
        <v>44882</v>
      </c>
      <c r="F10807" s="192">
        <v>0.48138888888888887</v>
      </c>
      <c r="G10807">
        <v>2</v>
      </c>
      <c r="H10807" s="114" t="s">
        <v>1532</v>
      </c>
      <c r="I10807">
        <v>2704092</v>
      </c>
    </row>
    <row r="10808" spans="1:9" x14ac:dyDescent="0.25">
      <c r="A10808" s="114" t="s">
        <v>2187</v>
      </c>
      <c r="B10808">
        <v>274</v>
      </c>
      <c r="C10808" s="114" t="s">
        <v>53</v>
      </c>
      <c r="D10808" s="114" t="s">
        <v>797</v>
      </c>
      <c r="E10808" s="115">
        <v>44882</v>
      </c>
      <c r="F10808" s="192">
        <v>0.48145833333333332</v>
      </c>
      <c r="G10808">
        <v>2</v>
      </c>
      <c r="H10808" s="114" t="s">
        <v>798</v>
      </c>
      <c r="I10808"/>
    </row>
    <row r="10809" spans="1:9" x14ac:dyDescent="0.25">
      <c r="A10809" s="114" t="s">
        <v>2187</v>
      </c>
      <c r="B10809">
        <v>275</v>
      </c>
      <c r="C10809" s="114" t="s">
        <v>53</v>
      </c>
      <c r="D10809" s="114" t="s">
        <v>652</v>
      </c>
      <c r="E10809" s="115">
        <v>44882</v>
      </c>
      <c r="F10809" s="192">
        <v>0.48155092592592591</v>
      </c>
      <c r="G10809">
        <v>2</v>
      </c>
      <c r="H10809" s="114" t="s">
        <v>653</v>
      </c>
      <c r="I10809"/>
    </row>
    <row r="10810" spans="1:9" x14ac:dyDescent="0.25">
      <c r="A10810" s="114" t="s">
        <v>2187</v>
      </c>
      <c r="B10810">
        <v>276</v>
      </c>
      <c r="C10810" s="114" t="s">
        <v>53</v>
      </c>
      <c r="D10810" s="114" t="s">
        <v>2141</v>
      </c>
      <c r="E10810" s="115">
        <v>44882</v>
      </c>
      <c r="F10810" s="192">
        <v>0.48162037037037037</v>
      </c>
      <c r="G10810">
        <v>2</v>
      </c>
      <c r="H10810" s="114" t="s">
        <v>2142</v>
      </c>
      <c r="I10810"/>
    </row>
    <row r="10811" spans="1:9" x14ac:dyDescent="0.25">
      <c r="A10811" s="114" t="s">
        <v>2187</v>
      </c>
      <c r="B10811">
        <v>277</v>
      </c>
      <c r="C10811" s="114" t="s">
        <v>53</v>
      </c>
      <c r="D10811" s="114" t="s">
        <v>2143</v>
      </c>
      <c r="E10811" s="115">
        <v>44882</v>
      </c>
      <c r="F10811" s="192">
        <v>0.48167824074074073</v>
      </c>
      <c r="G10811">
        <v>2</v>
      </c>
      <c r="H10811" s="114" t="s">
        <v>2144</v>
      </c>
      <c r="I10811"/>
    </row>
    <row r="10812" spans="1:9" x14ac:dyDescent="0.25">
      <c r="A10812" s="114" t="s">
        <v>2187</v>
      </c>
      <c r="B10812">
        <v>278</v>
      </c>
      <c r="C10812" s="114" t="s">
        <v>53</v>
      </c>
      <c r="D10812" s="114" t="s">
        <v>1145</v>
      </c>
      <c r="E10812" s="115">
        <v>44882</v>
      </c>
      <c r="F10812" s="192">
        <v>0.48180555555555554</v>
      </c>
      <c r="G10812">
        <v>2</v>
      </c>
      <c r="H10812" s="114" t="s">
        <v>1146</v>
      </c>
      <c r="I10812"/>
    </row>
    <row r="10813" spans="1:9" x14ac:dyDescent="0.25">
      <c r="A10813" s="114" t="s">
        <v>2187</v>
      </c>
      <c r="B10813">
        <v>279</v>
      </c>
      <c r="C10813" s="114" t="s">
        <v>53</v>
      </c>
      <c r="D10813" s="114" t="s">
        <v>1274</v>
      </c>
      <c r="E10813" s="115">
        <v>44882</v>
      </c>
      <c r="F10813" s="192">
        <v>0.4818634259259259</v>
      </c>
      <c r="G10813">
        <v>2</v>
      </c>
      <c r="H10813" s="114" t="s">
        <v>1275</v>
      </c>
      <c r="I10813"/>
    </row>
    <row r="10814" spans="1:9" x14ac:dyDescent="0.25">
      <c r="A10814" s="114" t="s">
        <v>2187</v>
      </c>
      <c r="B10814">
        <v>280</v>
      </c>
      <c r="C10814" s="114" t="s">
        <v>53</v>
      </c>
      <c r="D10814" s="114" t="s">
        <v>1310</v>
      </c>
      <c r="E10814" s="115">
        <v>44882</v>
      </c>
      <c r="F10814" s="192">
        <v>0.48193287037037036</v>
      </c>
      <c r="G10814">
        <v>2</v>
      </c>
      <c r="H10814" s="114" t="s">
        <v>1311</v>
      </c>
      <c r="I10814">
        <v>3393809</v>
      </c>
    </row>
    <row r="10815" spans="1:9" x14ac:dyDescent="0.25">
      <c r="A10815" s="114" t="s">
        <v>2187</v>
      </c>
      <c r="B10815">
        <v>281</v>
      </c>
      <c r="C10815" s="114" t="s">
        <v>53</v>
      </c>
      <c r="D10815" s="114" t="s">
        <v>649</v>
      </c>
      <c r="E10815" s="115">
        <v>44882</v>
      </c>
      <c r="F10815" s="192">
        <v>0.48200231481481481</v>
      </c>
      <c r="G10815">
        <v>2</v>
      </c>
      <c r="H10815" s="114" t="s">
        <v>650</v>
      </c>
      <c r="I10815"/>
    </row>
    <row r="10816" spans="1:9" x14ac:dyDescent="0.25">
      <c r="A10816" s="114" t="s">
        <v>2187</v>
      </c>
      <c r="B10816">
        <v>282</v>
      </c>
      <c r="C10816" s="114" t="s">
        <v>53</v>
      </c>
      <c r="D10816" s="114" t="s">
        <v>556</v>
      </c>
      <c r="E10816" s="115">
        <v>44882</v>
      </c>
      <c r="F10816" s="192">
        <v>0.4826273148148148</v>
      </c>
      <c r="G10816">
        <v>2</v>
      </c>
      <c r="H10816" s="114" t="s">
        <v>557</v>
      </c>
      <c r="I10816"/>
    </row>
    <row r="10817" spans="1:9" x14ac:dyDescent="0.25">
      <c r="A10817" s="114" t="s">
        <v>2187</v>
      </c>
      <c r="B10817">
        <v>283</v>
      </c>
      <c r="C10817" s="114" t="s">
        <v>53</v>
      </c>
      <c r="D10817" s="114" t="s">
        <v>1389</v>
      </c>
      <c r="E10817" s="115">
        <v>44882</v>
      </c>
      <c r="F10817" s="192">
        <v>0.48269675925925926</v>
      </c>
      <c r="G10817">
        <v>2</v>
      </c>
      <c r="H10817" s="114" t="s">
        <v>53</v>
      </c>
      <c r="I10817"/>
    </row>
    <row r="10818" spans="1:9" x14ac:dyDescent="0.25">
      <c r="A10818" s="114" t="s">
        <v>2187</v>
      </c>
      <c r="B10818">
        <v>284</v>
      </c>
      <c r="C10818" s="114" t="s">
        <v>53</v>
      </c>
      <c r="D10818" s="114" t="s">
        <v>755</v>
      </c>
      <c r="E10818" s="115">
        <v>44882</v>
      </c>
      <c r="F10818" s="192">
        <v>0.48275462962962962</v>
      </c>
      <c r="G10818">
        <v>2</v>
      </c>
      <c r="H10818" s="114" t="s">
        <v>756</v>
      </c>
      <c r="I10818"/>
    </row>
    <row r="10819" spans="1:9" x14ac:dyDescent="0.25">
      <c r="A10819" s="114" t="s">
        <v>2187</v>
      </c>
      <c r="B10819">
        <v>285</v>
      </c>
      <c r="C10819" s="114" t="s">
        <v>52</v>
      </c>
      <c r="D10819" s="114" t="s">
        <v>789</v>
      </c>
      <c r="E10819" s="115">
        <v>44882</v>
      </c>
      <c r="F10819" s="192">
        <v>0.48287037037037039</v>
      </c>
      <c r="G10819">
        <v>2</v>
      </c>
      <c r="H10819" s="114" t="s">
        <v>790</v>
      </c>
      <c r="I10819">
        <v>3687653</v>
      </c>
    </row>
    <row r="10820" spans="1:9" x14ac:dyDescent="0.25">
      <c r="A10820" s="114" t="s">
        <v>2187</v>
      </c>
      <c r="B10820">
        <v>286</v>
      </c>
      <c r="C10820" s="114" t="s">
        <v>53</v>
      </c>
      <c r="D10820" s="114" t="s">
        <v>1166</v>
      </c>
      <c r="E10820" s="115">
        <v>44882</v>
      </c>
      <c r="F10820" s="192">
        <v>0.48295138888888889</v>
      </c>
      <c r="G10820">
        <v>2</v>
      </c>
      <c r="H10820" s="114" t="s">
        <v>1167</v>
      </c>
      <c r="I10820">
        <v>2736247</v>
      </c>
    </row>
    <row r="10821" spans="1:9" x14ac:dyDescent="0.25">
      <c r="A10821" s="114" t="s">
        <v>2187</v>
      </c>
      <c r="B10821">
        <v>287</v>
      </c>
      <c r="C10821" s="114" t="s">
        <v>53</v>
      </c>
      <c r="D10821" s="114" t="s">
        <v>570</v>
      </c>
      <c r="E10821" s="115">
        <v>44882</v>
      </c>
      <c r="F10821" s="192">
        <v>0.48303240740740738</v>
      </c>
      <c r="G10821">
        <v>2</v>
      </c>
      <c r="H10821" s="114" t="s">
        <v>571</v>
      </c>
      <c r="I10821">
        <v>5445295</v>
      </c>
    </row>
    <row r="10822" spans="1:9" x14ac:dyDescent="0.25">
      <c r="A10822" s="114" t="s">
        <v>2187</v>
      </c>
      <c r="B10822">
        <v>288</v>
      </c>
      <c r="C10822" s="114" t="s">
        <v>53</v>
      </c>
      <c r="D10822" s="114" t="s">
        <v>568</v>
      </c>
      <c r="E10822" s="115">
        <v>44882</v>
      </c>
      <c r="F10822" s="192">
        <v>0.48310185185185184</v>
      </c>
      <c r="G10822">
        <v>2</v>
      </c>
      <c r="H10822" s="114" t="s">
        <v>569</v>
      </c>
      <c r="I10822">
        <v>5447295</v>
      </c>
    </row>
    <row r="10823" spans="1:9" x14ac:dyDescent="0.25">
      <c r="A10823" s="114" t="s">
        <v>2187</v>
      </c>
      <c r="B10823">
        <v>289</v>
      </c>
      <c r="C10823" s="114" t="s">
        <v>53</v>
      </c>
      <c r="D10823" s="114" t="s">
        <v>1919</v>
      </c>
      <c r="E10823" s="115">
        <v>44882</v>
      </c>
      <c r="F10823" s="192">
        <v>0.48317129629629629</v>
      </c>
      <c r="G10823">
        <v>2</v>
      </c>
      <c r="H10823" s="114" t="s">
        <v>1920</v>
      </c>
      <c r="I10823"/>
    </row>
    <row r="10824" spans="1:9" x14ac:dyDescent="0.25">
      <c r="A10824" s="114" t="s">
        <v>2187</v>
      </c>
      <c r="B10824">
        <v>290</v>
      </c>
      <c r="C10824" s="114" t="s">
        <v>52</v>
      </c>
      <c r="D10824" s="114" t="s">
        <v>308</v>
      </c>
      <c r="E10824" s="115">
        <v>44882</v>
      </c>
      <c r="F10824" s="192">
        <v>0.48325231481481479</v>
      </c>
      <c r="G10824">
        <v>2</v>
      </c>
      <c r="H10824" s="114" t="s">
        <v>309</v>
      </c>
      <c r="I10824">
        <v>5408268</v>
      </c>
    </row>
    <row r="10825" spans="1:9" x14ac:dyDescent="0.25">
      <c r="A10825" s="114" t="s">
        <v>2187</v>
      </c>
      <c r="B10825">
        <v>291</v>
      </c>
      <c r="C10825" s="114" t="s">
        <v>52</v>
      </c>
      <c r="D10825" s="114" t="s">
        <v>536</v>
      </c>
      <c r="E10825" s="115">
        <v>44882</v>
      </c>
      <c r="F10825" s="192">
        <v>0.48332175925925924</v>
      </c>
      <c r="G10825">
        <v>2</v>
      </c>
      <c r="H10825" s="114" t="s">
        <v>537</v>
      </c>
      <c r="I10825">
        <v>5416421</v>
      </c>
    </row>
    <row r="10826" spans="1:9" x14ac:dyDescent="0.25">
      <c r="A10826" s="114" t="s">
        <v>2187</v>
      </c>
      <c r="B10826">
        <v>292</v>
      </c>
      <c r="C10826" s="114" t="s">
        <v>52</v>
      </c>
      <c r="D10826" s="114" t="s">
        <v>1557</v>
      </c>
      <c r="E10826" s="115">
        <v>44882</v>
      </c>
      <c r="F10826" s="192">
        <v>0.48351851851851851</v>
      </c>
      <c r="G10826">
        <v>2</v>
      </c>
      <c r="H10826" s="114" t="s">
        <v>1558</v>
      </c>
      <c r="I10826">
        <v>5439160</v>
      </c>
    </row>
    <row r="10827" spans="1:9" x14ac:dyDescent="0.25">
      <c r="A10827" s="114" t="s">
        <v>2187</v>
      </c>
      <c r="B10827">
        <v>293</v>
      </c>
      <c r="C10827" s="114" t="s">
        <v>52</v>
      </c>
      <c r="D10827" s="114" t="s">
        <v>665</v>
      </c>
      <c r="E10827" s="115">
        <v>44882</v>
      </c>
      <c r="F10827" s="192">
        <v>0.48358796296296297</v>
      </c>
      <c r="G10827">
        <v>2</v>
      </c>
      <c r="H10827" s="114" t="s">
        <v>666</v>
      </c>
      <c r="I10827">
        <v>3666519</v>
      </c>
    </row>
    <row r="10828" spans="1:9" x14ac:dyDescent="0.25">
      <c r="A10828" s="114" t="s">
        <v>2187</v>
      </c>
      <c r="B10828">
        <v>294</v>
      </c>
      <c r="C10828" s="114" t="s">
        <v>52</v>
      </c>
      <c r="D10828" s="114" t="s">
        <v>1600</v>
      </c>
      <c r="E10828" s="115">
        <v>44882</v>
      </c>
      <c r="F10828" s="192">
        <v>0.48365740740740742</v>
      </c>
      <c r="G10828">
        <v>2</v>
      </c>
      <c r="H10828" s="114" t="s">
        <v>1601</v>
      </c>
      <c r="I10828">
        <v>8257008</v>
      </c>
    </row>
    <row r="10829" spans="1:9" x14ac:dyDescent="0.25">
      <c r="A10829" s="114" t="s">
        <v>2187</v>
      </c>
      <c r="B10829">
        <v>295</v>
      </c>
      <c r="C10829" s="114" t="s">
        <v>53</v>
      </c>
      <c r="D10829" s="114" t="s">
        <v>841</v>
      </c>
      <c r="E10829" s="115">
        <v>44882</v>
      </c>
      <c r="F10829" s="192">
        <v>0.48388888888888887</v>
      </c>
      <c r="G10829">
        <v>2</v>
      </c>
      <c r="H10829" s="114" t="s">
        <v>842</v>
      </c>
      <c r="I10829"/>
    </row>
    <row r="10830" spans="1:9" x14ac:dyDescent="0.25">
      <c r="A10830" s="114" t="s">
        <v>2187</v>
      </c>
      <c r="B10830">
        <v>296</v>
      </c>
      <c r="C10830" s="114" t="s">
        <v>53</v>
      </c>
      <c r="D10830" s="114" t="s">
        <v>396</v>
      </c>
      <c r="E10830" s="115">
        <v>44882</v>
      </c>
      <c r="F10830" s="192">
        <v>0.48395833333333332</v>
      </c>
      <c r="G10830">
        <v>2</v>
      </c>
      <c r="H10830" s="114" t="s">
        <v>397</v>
      </c>
      <c r="I10830">
        <v>6717462</v>
      </c>
    </row>
    <row r="10831" spans="1:9" x14ac:dyDescent="0.25">
      <c r="A10831" s="114" t="s">
        <v>2187</v>
      </c>
      <c r="B10831">
        <v>297</v>
      </c>
      <c r="C10831" s="114" t="s">
        <v>53</v>
      </c>
      <c r="D10831" s="114" t="s">
        <v>554</v>
      </c>
      <c r="E10831" s="115">
        <v>44882</v>
      </c>
      <c r="F10831" s="192">
        <v>0.48403935185185187</v>
      </c>
      <c r="G10831">
        <v>2</v>
      </c>
      <c r="H10831" s="114" t="s">
        <v>555</v>
      </c>
      <c r="I10831"/>
    </row>
    <row r="10832" spans="1:9" x14ac:dyDescent="0.25">
      <c r="A10832" s="114" t="s">
        <v>2187</v>
      </c>
      <c r="B10832">
        <v>298</v>
      </c>
      <c r="C10832" s="114" t="s">
        <v>53</v>
      </c>
      <c r="D10832" s="114" t="s">
        <v>598</v>
      </c>
      <c r="E10832" s="115">
        <v>44882</v>
      </c>
      <c r="F10832" s="192">
        <v>0.48412037037037037</v>
      </c>
      <c r="G10832">
        <v>2</v>
      </c>
      <c r="H10832" s="114" t="s">
        <v>599</v>
      </c>
      <c r="I10832"/>
    </row>
    <row r="10833" spans="1:9" x14ac:dyDescent="0.25">
      <c r="A10833" s="114" t="s">
        <v>2187</v>
      </c>
      <c r="B10833">
        <v>299</v>
      </c>
      <c r="C10833" s="114" t="s">
        <v>53</v>
      </c>
      <c r="D10833" s="114" t="s">
        <v>730</v>
      </c>
      <c r="E10833" s="115">
        <v>44882</v>
      </c>
      <c r="F10833" s="192">
        <v>0.48451388888888891</v>
      </c>
      <c r="G10833">
        <v>2</v>
      </c>
      <c r="H10833" s="114" t="s">
        <v>731</v>
      </c>
      <c r="I10833">
        <v>2726738</v>
      </c>
    </row>
    <row r="10834" spans="1:9" x14ac:dyDescent="0.25">
      <c r="A10834" s="114" t="s">
        <v>2187</v>
      </c>
      <c r="B10834">
        <v>300</v>
      </c>
      <c r="C10834" s="114" t="s">
        <v>53</v>
      </c>
      <c r="D10834" s="114" t="s">
        <v>572</v>
      </c>
      <c r="E10834" s="115">
        <v>44882</v>
      </c>
      <c r="F10834" s="192">
        <v>0.4845949074074074</v>
      </c>
      <c r="G10834">
        <v>2</v>
      </c>
      <c r="H10834" s="114" t="s">
        <v>573</v>
      </c>
      <c r="I10834">
        <v>5052742</v>
      </c>
    </row>
    <row r="10835" spans="1:9" x14ac:dyDescent="0.25">
      <c r="A10835" s="114" t="s">
        <v>2187</v>
      </c>
      <c r="B10835">
        <v>301</v>
      </c>
      <c r="C10835" s="114" t="s">
        <v>53</v>
      </c>
      <c r="D10835" s="114" t="s">
        <v>574</v>
      </c>
      <c r="E10835" s="115">
        <v>44882</v>
      </c>
      <c r="F10835" s="192">
        <v>0.48471064814814813</v>
      </c>
      <c r="G10835">
        <v>2</v>
      </c>
      <c r="H10835" s="114" t="s">
        <v>575</v>
      </c>
      <c r="I10835">
        <v>5468434</v>
      </c>
    </row>
    <row r="10836" spans="1:9" x14ac:dyDescent="0.25">
      <c r="A10836" s="114" t="s">
        <v>2187</v>
      </c>
      <c r="B10836">
        <v>302</v>
      </c>
      <c r="C10836" s="114" t="s">
        <v>53</v>
      </c>
      <c r="D10836" s="114" t="s">
        <v>578</v>
      </c>
      <c r="E10836" s="115">
        <v>44882</v>
      </c>
      <c r="F10836" s="192">
        <v>0.48488425925925926</v>
      </c>
      <c r="G10836">
        <v>2</v>
      </c>
      <c r="H10836" s="114" t="s">
        <v>579</v>
      </c>
      <c r="I10836"/>
    </row>
    <row r="10837" spans="1:9" x14ac:dyDescent="0.25">
      <c r="A10837" s="114" t="s">
        <v>2187</v>
      </c>
      <c r="B10837">
        <v>303</v>
      </c>
      <c r="C10837" s="114" t="s">
        <v>53</v>
      </c>
      <c r="D10837" s="114" t="s">
        <v>647</v>
      </c>
      <c r="E10837" s="115">
        <v>44882</v>
      </c>
      <c r="F10837" s="192">
        <v>0.48494212962962963</v>
      </c>
      <c r="G10837">
        <v>2</v>
      </c>
      <c r="H10837" s="114" t="s">
        <v>648</v>
      </c>
      <c r="I10837">
        <v>2856135</v>
      </c>
    </row>
    <row r="10838" spans="1:9" x14ac:dyDescent="0.25">
      <c r="A10838" s="114" t="s">
        <v>2187</v>
      </c>
      <c r="B10838">
        <v>304</v>
      </c>
      <c r="C10838" s="114" t="s">
        <v>53</v>
      </c>
      <c r="D10838" s="114" t="s">
        <v>576</v>
      </c>
      <c r="E10838" s="115">
        <v>44882</v>
      </c>
      <c r="F10838" s="192">
        <v>0.48501157407407408</v>
      </c>
      <c r="G10838">
        <v>2</v>
      </c>
      <c r="H10838" s="114" t="s">
        <v>577</v>
      </c>
      <c r="I10838">
        <v>5375368</v>
      </c>
    </row>
    <row r="10839" spans="1:9" x14ac:dyDescent="0.25">
      <c r="A10839" s="114" t="s">
        <v>2187</v>
      </c>
      <c r="B10839">
        <v>305</v>
      </c>
      <c r="C10839" s="114" t="s">
        <v>21</v>
      </c>
      <c r="D10839" s="114" t="s">
        <v>600</v>
      </c>
      <c r="E10839" s="115">
        <v>44882</v>
      </c>
      <c r="F10839" s="192">
        <v>0.48542824074074076</v>
      </c>
      <c r="G10839">
        <v>2</v>
      </c>
      <c r="H10839" s="114" t="s">
        <v>21</v>
      </c>
      <c r="I10839"/>
    </row>
    <row r="10840" spans="1:9" x14ac:dyDescent="0.25">
      <c r="A10840" s="114" t="s">
        <v>2187</v>
      </c>
      <c r="B10840">
        <v>306</v>
      </c>
      <c r="C10840" s="114" t="s">
        <v>21</v>
      </c>
      <c r="D10840" s="114" t="s">
        <v>601</v>
      </c>
      <c r="E10840" s="115">
        <v>44882</v>
      </c>
      <c r="F10840" s="192">
        <v>0.48549768518518521</v>
      </c>
      <c r="G10840">
        <v>2</v>
      </c>
      <c r="H10840" s="114" t="s">
        <v>21</v>
      </c>
      <c r="I10840"/>
    </row>
    <row r="10841" spans="1:9" x14ac:dyDescent="0.25">
      <c r="A10841" s="114" t="s">
        <v>2187</v>
      </c>
      <c r="B10841">
        <v>307</v>
      </c>
      <c r="C10841" s="114" t="s">
        <v>52</v>
      </c>
      <c r="D10841" s="114" t="s">
        <v>1244</v>
      </c>
      <c r="E10841" s="115">
        <v>44882</v>
      </c>
      <c r="F10841" s="192">
        <v>0.48603009259259261</v>
      </c>
      <c r="G10841">
        <v>2</v>
      </c>
      <c r="H10841" s="114" t="s">
        <v>1245</v>
      </c>
      <c r="I10841">
        <v>14934821</v>
      </c>
    </row>
    <row r="10842" spans="1:9" x14ac:dyDescent="0.25">
      <c r="A10842" s="114" t="s">
        <v>2187</v>
      </c>
      <c r="B10842">
        <v>308</v>
      </c>
      <c r="C10842" s="114" t="s">
        <v>52</v>
      </c>
      <c r="D10842" s="114" t="s">
        <v>378</v>
      </c>
      <c r="E10842" s="115">
        <v>44882</v>
      </c>
      <c r="F10842" s="192">
        <v>0.48608796296296297</v>
      </c>
      <c r="G10842">
        <v>2</v>
      </c>
      <c r="H10842" s="114" t="s">
        <v>379</v>
      </c>
      <c r="I10842">
        <v>14813026</v>
      </c>
    </row>
    <row r="10843" spans="1:9" x14ac:dyDescent="0.25">
      <c r="A10843" s="114" t="s">
        <v>2187</v>
      </c>
      <c r="B10843">
        <v>309</v>
      </c>
      <c r="C10843" s="114" t="s">
        <v>52</v>
      </c>
      <c r="D10843" s="114" t="s">
        <v>390</v>
      </c>
      <c r="E10843" s="115">
        <v>44882</v>
      </c>
      <c r="F10843" s="192">
        <v>0.48615740740740743</v>
      </c>
      <c r="G10843">
        <v>2</v>
      </c>
      <c r="H10843" s="114" t="s">
        <v>391</v>
      </c>
      <c r="I10843">
        <v>5345948</v>
      </c>
    </row>
    <row r="10844" spans="1:9" x14ac:dyDescent="0.25">
      <c r="A10844" s="114" t="s">
        <v>2187</v>
      </c>
      <c r="B10844">
        <v>310</v>
      </c>
      <c r="C10844" s="114" t="s">
        <v>54</v>
      </c>
      <c r="D10844" s="114" t="s">
        <v>528</v>
      </c>
      <c r="E10844" s="115">
        <v>44882</v>
      </c>
      <c r="F10844" s="192">
        <v>0.48646990740740742</v>
      </c>
      <c r="G10844">
        <v>2</v>
      </c>
      <c r="H10844" s="114" t="s">
        <v>529</v>
      </c>
      <c r="I10844">
        <v>5342585</v>
      </c>
    </row>
    <row r="10845" spans="1:9" x14ac:dyDescent="0.25">
      <c r="A10845" s="114" t="s">
        <v>2187</v>
      </c>
      <c r="B10845">
        <v>311</v>
      </c>
      <c r="C10845" s="114" t="s">
        <v>52</v>
      </c>
      <c r="D10845" s="114" t="s">
        <v>336</v>
      </c>
      <c r="E10845" s="115">
        <v>44882</v>
      </c>
      <c r="F10845" s="192">
        <v>0.48652777777777778</v>
      </c>
      <c r="G10845">
        <v>2</v>
      </c>
      <c r="H10845" s="114" t="s">
        <v>337</v>
      </c>
      <c r="I10845">
        <v>5368010</v>
      </c>
    </row>
    <row r="10846" spans="1:9" x14ac:dyDescent="0.25">
      <c r="A10846" s="114" t="s">
        <v>2187</v>
      </c>
      <c r="B10846">
        <v>312</v>
      </c>
      <c r="C10846" s="114" t="s">
        <v>52</v>
      </c>
      <c r="D10846" s="114" t="s">
        <v>1905</v>
      </c>
      <c r="E10846" s="115">
        <v>44882</v>
      </c>
      <c r="F10846" s="192">
        <v>0.48659722222222224</v>
      </c>
      <c r="G10846">
        <v>2</v>
      </c>
      <c r="H10846" s="114" t="s">
        <v>1906</v>
      </c>
      <c r="I10846">
        <v>5390779</v>
      </c>
    </row>
    <row r="10847" spans="1:9" x14ac:dyDescent="0.25">
      <c r="A10847" s="114" t="s">
        <v>2187</v>
      </c>
      <c r="B10847">
        <v>313</v>
      </c>
      <c r="C10847" s="114" t="s">
        <v>53</v>
      </c>
      <c r="D10847" s="114" t="s">
        <v>1025</v>
      </c>
      <c r="E10847" s="115">
        <v>44882</v>
      </c>
      <c r="F10847" s="192">
        <v>0.48675925925925928</v>
      </c>
      <c r="G10847">
        <v>2</v>
      </c>
      <c r="H10847" s="114" t="s">
        <v>1026</v>
      </c>
      <c r="I10847">
        <v>2856170</v>
      </c>
    </row>
    <row r="10848" spans="1:9" x14ac:dyDescent="0.25">
      <c r="A10848" s="114" t="s">
        <v>2187</v>
      </c>
      <c r="B10848">
        <v>314</v>
      </c>
      <c r="C10848" s="114" t="s">
        <v>53</v>
      </c>
      <c r="D10848" s="114" t="s">
        <v>580</v>
      </c>
      <c r="E10848" s="115">
        <v>44882</v>
      </c>
      <c r="F10848" s="192">
        <v>0.48682870370370368</v>
      </c>
      <c r="G10848">
        <v>2</v>
      </c>
      <c r="H10848" s="114" t="s">
        <v>581</v>
      </c>
      <c r="I10848"/>
    </row>
    <row r="10849" spans="1:9" x14ac:dyDescent="0.25">
      <c r="A10849" s="114" t="s">
        <v>2187</v>
      </c>
      <c r="B10849">
        <v>315</v>
      </c>
      <c r="C10849" s="114" t="s">
        <v>53</v>
      </c>
      <c r="D10849" s="114" t="s">
        <v>1555</v>
      </c>
      <c r="E10849" s="115">
        <v>44882</v>
      </c>
      <c r="F10849" s="192">
        <v>0.4868865740740741</v>
      </c>
      <c r="G10849">
        <v>2</v>
      </c>
      <c r="H10849" s="114" t="s">
        <v>1556</v>
      </c>
      <c r="I10849">
        <v>5501185</v>
      </c>
    </row>
    <row r="10850" spans="1:9" x14ac:dyDescent="0.25">
      <c r="A10850" s="114" t="s">
        <v>2187</v>
      </c>
      <c r="B10850">
        <v>316</v>
      </c>
      <c r="C10850" s="114" t="s">
        <v>54</v>
      </c>
      <c r="D10850" s="114" t="s">
        <v>669</v>
      </c>
      <c r="E10850" s="115">
        <v>44882</v>
      </c>
      <c r="F10850" s="192">
        <v>0.4871759259259259</v>
      </c>
      <c r="G10850">
        <v>2</v>
      </c>
      <c r="H10850" s="114" t="s">
        <v>670</v>
      </c>
      <c r="I10850">
        <v>15010509</v>
      </c>
    </row>
    <row r="10851" spans="1:9" x14ac:dyDescent="0.25">
      <c r="A10851" s="114" t="s">
        <v>2187</v>
      </c>
      <c r="B10851">
        <v>317</v>
      </c>
      <c r="C10851" s="114" t="s">
        <v>54</v>
      </c>
      <c r="D10851" s="114" t="s">
        <v>612</v>
      </c>
      <c r="E10851" s="115">
        <v>44882</v>
      </c>
      <c r="F10851" s="192">
        <v>0.48725694444444445</v>
      </c>
      <c r="G10851">
        <v>2</v>
      </c>
      <c r="H10851" s="114" t="s">
        <v>613</v>
      </c>
      <c r="I10851"/>
    </row>
    <row r="10852" spans="1:9" x14ac:dyDescent="0.25">
      <c r="A10852" s="114" t="s">
        <v>2187</v>
      </c>
      <c r="B10852">
        <v>318</v>
      </c>
      <c r="C10852" s="114" t="s">
        <v>54</v>
      </c>
      <c r="D10852" s="114" t="s">
        <v>608</v>
      </c>
      <c r="E10852" s="115">
        <v>44882</v>
      </c>
      <c r="F10852" s="192">
        <v>0.48731481481481481</v>
      </c>
      <c r="G10852">
        <v>2</v>
      </c>
      <c r="H10852" s="114" t="s">
        <v>609</v>
      </c>
      <c r="I10852"/>
    </row>
    <row r="10853" spans="1:9" x14ac:dyDescent="0.25">
      <c r="A10853" s="114" t="s">
        <v>2187</v>
      </c>
      <c r="B10853">
        <v>319</v>
      </c>
      <c r="C10853" s="114" t="s">
        <v>54</v>
      </c>
      <c r="D10853" s="114" t="s">
        <v>450</v>
      </c>
      <c r="E10853" s="115">
        <v>44882</v>
      </c>
      <c r="F10853" s="192">
        <v>0.48770833333333335</v>
      </c>
      <c r="G10853">
        <v>2</v>
      </c>
      <c r="H10853" s="114" t="s">
        <v>451</v>
      </c>
      <c r="I10853"/>
    </row>
    <row r="10854" spans="1:9" x14ac:dyDescent="0.25">
      <c r="A10854" s="114" t="s">
        <v>2187</v>
      </c>
      <c r="B10854">
        <v>320</v>
      </c>
      <c r="C10854" s="114" t="s">
        <v>54</v>
      </c>
      <c r="D10854" s="114" t="s">
        <v>448</v>
      </c>
      <c r="E10854" s="115">
        <v>44882</v>
      </c>
      <c r="F10854" s="192">
        <v>0.48777777777777775</v>
      </c>
      <c r="G10854">
        <v>2</v>
      </c>
      <c r="H10854" s="114" t="s">
        <v>449</v>
      </c>
      <c r="I10854">
        <v>5353949</v>
      </c>
    </row>
    <row r="10855" spans="1:9" x14ac:dyDescent="0.25">
      <c r="A10855" s="114" t="s">
        <v>2187</v>
      </c>
      <c r="B10855">
        <v>321</v>
      </c>
      <c r="C10855" s="114" t="s">
        <v>53</v>
      </c>
      <c r="D10855" s="114" t="s">
        <v>1533</v>
      </c>
      <c r="E10855" s="115">
        <v>44882</v>
      </c>
      <c r="F10855" s="192">
        <v>0.4878587962962963</v>
      </c>
      <c r="G10855">
        <v>2</v>
      </c>
      <c r="H10855" s="114" t="s">
        <v>1534</v>
      </c>
      <c r="I10855"/>
    </row>
    <row r="10856" spans="1:9" x14ac:dyDescent="0.25">
      <c r="A10856" s="114" t="s">
        <v>2187</v>
      </c>
      <c r="B10856">
        <v>322</v>
      </c>
      <c r="C10856" s="114" t="s">
        <v>52</v>
      </c>
      <c r="D10856" s="114" t="s">
        <v>340</v>
      </c>
      <c r="E10856" s="115">
        <v>44882</v>
      </c>
      <c r="F10856" s="192">
        <v>0.48792824074074076</v>
      </c>
      <c r="G10856">
        <v>2</v>
      </c>
      <c r="H10856" s="114" t="s">
        <v>341</v>
      </c>
      <c r="I10856">
        <v>2669206</v>
      </c>
    </row>
    <row r="10857" spans="1:9" x14ac:dyDescent="0.25">
      <c r="A10857" s="114" t="s">
        <v>2187</v>
      </c>
      <c r="B10857">
        <v>323</v>
      </c>
      <c r="C10857" s="114" t="s">
        <v>53</v>
      </c>
      <c r="D10857" s="114" t="s">
        <v>602</v>
      </c>
      <c r="E10857" s="115">
        <v>44882</v>
      </c>
      <c r="F10857" s="192">
        <v>0.48799768518518516</v>
      </c>
      <c r="G10857">
        <v>2</v>
      </c>
      <c r="H10857" s="114" t="s">
        <v>603</v>
      </c>
      <c r="I10857">
        <v>5482836</v>
      </c>
    </row>
    <row r="10858" spans="1:9" x14ac:dyDescent="0.25">
      <c r="A10858" s="114" t="s">
        <v>2187</v>
      </c>
      <c r="B10858">
        <v>324</v>
      </c>
      <c r="C10858" s="114" t="s">
        <v>52</v>
      </c>
      <c r="D10858" s="114" t="s">
        <v>368</v>
      </c>
      <c r="E10858" s="115">
        <v>44882</v>
      </c>
      <c r="F10858" s="192">
        <v>0.48833333333333334</v>
      </c>
      <c r="G10858">
        <v>2</v>
      </c>
      <c r="H10858" s="114" t="s">
        <v>369</v>
      </c>
      <c r="I10858">
        <v>2669514</v>
      </c>
    </row>
    <row r="10859" spans="1:9" x14ac:dyDescent="0.25">
      <c r="A10859" s="114" t="s">
        <v>2187</v>
      </c>
      <c r="B10859">
        <v>325</v>
      </c>
      <c r="C10859" s="114" t="s">
        <v>53</v>
      </c>
      <c r="D10859" s="114" t="s">
        <v>710</v>
      </c>
      <c r="E10859" s="115">
        <v>44882</v>
      </c>
      <c r="F10859" s="192">
        <v>0.48841435185185184</v>
      </c>
      <c r="G10859">
        <v>2</v>
      </c>
      <c r="H10859" s="114" t="s">
        <v>711</v>
      </c>
      <c r="I10859">
        <v>5445303</v>
      </c>
    </row>
    <row r="10860" spans="1:9" x14ac:dyDescent="0.25">
      <c r="A10860" s="114" t="s">
        <v>2187</v>
      </c>
      <c r="B10860">
        <v>326</v>
      </c>
      <c r="C10860" s="114" t="s">
        <v>53</v>
      </c>
      <c r="D10860" s="114" t="s">
        <v>726</v>
      </c>
      <c r="E10860" s="115">
        <v>44882</v>
      </c>
      <c r="F10860" s="192">
        <v>0.4884722222222222</v>
      </c>
      <c r="G10860">
        <v>2</v>
      </c>
      <c r="H10860" s="114" t="s">
        <v>727</v>
      </c>
      <c r="I10860">
        <v>2630972</v>
      </c>
    </row>
    <row r="10861" spans="1:9" x14ac:dyDescent="0.25">
      <c r="A10861" s="114" t="s">
        <v>2187</v>
      </c>
      <c r="B10861">
        <v>327</v>
      </c>
      <c r="C10861" s="114" t="s">
        <v>53</v>
      </c>
      <c r="D10861" s="114" t="s">
        <v>1023</v>
      </c>
      <c r="E10861" s="115">
        <v>44882</v>
      </c>
      <c r="F10861" s="192">
        <v>0.48854166666666665</v>
      </c>
      <c r="G10861">
        <v>2</v>
      </c>
      <c r="H10861" s="114" t="s">
        <v>1024</v>
      </c>
      <c r="I10861"/>
    </row>
    <row r="10862" spans="1:9" x14ac:dyDescent="0.25">
      <c r="A10862" s="114" t="s">
        <v>2187</v>
      </c>
      <c r="B10862">
        <v>328</v>
      </c>
      <c r="C10862" s="114" t="s">
        <v>53</v>
      </c>
      <c r="D10862" s="114" t="s">
        <v>1008</v>
      </c>
      <c r="E10862" s="115">
        <v>44882</v>
      </c>
      <c r="F10862" s="192">
        <v>0.48884259259259261</v>
      </c>
      <c r="G10862">
        <v>2</v>
      </c>
      <c r="H10862" s="114" t="s">
        <v>1009</v>
      </c>
      <c r="I10862"/>
    </row>
    <row r="10863" spans="1:9" x14ac:dyDescent="0.25">
      <c r="A10863" s="114" t="s">
        <v>2187</v>
      </c>
      <c r="B10863">
        <v>329</v>
      </c>
      <c r="C10863" s="114" t="s">
        <v>53</v>
      </c>
      <c r="D10863" s="114" t="s">
        <v>1021</v>
      </c>
      <c r="E10863" s="115">
        <v>44882</v>
      </c>
      <c r="F10863" s="192">
        <v>0.48890046296296297</v>
      </c>
      <c r="G10863">
        <v>2</v>
      </c>
      <c r="H10863" s="114" t="s">
        <v>1022</v>
      </c>
      <c r="I10863"/>
    </row>
    <row r="10864" spans="1:9" x14ac:dyDescent="0.25">
      <c r="A10864" s="114" t="s">
        <v>2187</v>
      </c>
      <c r="B10864">
        <v>330</v>
      </c>
      <c r="C10864" s="114" t="s">
        <v>52</v>
      </c>
      <c r="D10864" s="114" t="s">
        <v>674</v>
      </c>
      <c r="E10864" s="115">
        <v>44882</v>
      </c>
      <c r="F10864" s="192">
        <v>0.48908564814814814</v>
      </c>
      <c r="G10864">
        <v>2</v>
      </c>
      <c r="H10864" s="114" t="s">
        <v>675</v>
      </c>
      <c r="I10864">
        <v>6699470</v>
      </c>
    </row>
    <row r="10865" spans="1:9" x14ac:dyDescent="0.25">
      <c r="A10865" s="114" t="s">
        <v>2187</v>
      </c>
      <c r="B10865">
        <v>331</v>
      </c>
      <c r="C10865" s="114" t="s">
        <v>52</v>
      </c>
      <c r="D10865" s="114" t="s">
        <v>2094</v>
      </c>
      <c r="E10865" s="115">
        <v>44882</v>
      </c>
      <c r="F10865" s="192">
        <v>0.4891550925925926</v>
      </c>
      <c r="G10865">
        <v>2</v>
      </c>
      <c r="H10865" s="114" t="s">
        <v>2095</v>
      </c>
      <c r="I10865">
        <v>5507609</v>
      </c>
    </row>
    <row r="10866" spans="1:9" x14ac:dyDescent="0.25">
      <c r="A10866" s="114" t="s">
        <v>2187</v>
      </c>
      <c r="B10866">
        <v>332</v>
      </c>
      <c r="C10866" s="114" t="s">
        <v>53</v>
      </c>
      <c r="D10866" s="114" t="s">
        <v>893</v>
      </c>
      <c r="E10866" s="115">
        <v>44882</v>
      </c>
      <c r="F10866" s="192">
        <v>0.48922453703703705</v>
      </c>
      <c r="G10866">
        <v>2</v>
      </c>
      <c r="H10866" s="114" t="s">
        <v>894</v>
      </c>
      <c r="I10866">
        <v>5445523</v>
      </c>
    </row>
    <row r="10867" spans="1:9" x14ac:dyDescent="0.25">
      <c r="A10867" s="114" t="s">
        <v>2187</v>
      </c>
      <c r="B10867">
        <v>333</v>
      </c>
      <c r="C10867" s="114" t="s">
        <v>54</v>
      </c>
      <c r="D10867" s="114" t="s">
        <v>563</v>
      </c>
      <c r="E10867" s="115">
        <v>44882</v>
      </c>
      <c r="F10867" s="192">
        <v>0.48988425925925927</v>
      </c>
      <c r="G10867">
        <v>2</v>
      </c>
      <c r="H10867" s="114" t="s">
        <v>564</v>
      </c>
      <c r="I10867">
        <v>7785667</v>
      </c>
    </row>
    <row r="10868" spans="1:9" x14ac:dyDescent="0.25">
      <c r="A10868" s="114" t="s">
        <v>2187</v>
      </c>
      <c r="B10868">
        <v>334</v>
      </c>
      <c r="C10868" s="114" t="s">
        <v>53</v>
      </c>
      <c r="D10868" s="114" t="s">
        <v>486</v>
      </c>
      <c r="E10868" s="115">
        <v>44882</v>
      </c>
      <c r="F10868" s="192">
        <v>0.48995370370370372</v>
      </c>
      <c r="G10868">
        <v>2</v>
      </c>
      <c r="H10868" s="114" t="s">
        <v>487</v>
      </c>
      <c r="I10868"/>
    </row>
    <row r="10869" spans="1:9" x14ac:dyDescent="0.25">
      <c r="A10869" s="114" t="s">
        <v>2187</v>
      </c>
      <c r="B10869">
        <v>335</v>
      </c>
      <c r="C10869" s="114" t="s">
        <v>54</v>
      </c>
      <c r="D10869" s="114" t="s">
        <v>684</v>
      </c>
      <c r="E10869" s="115">
        <v>44882</v>
      </c>
      <c r="F10869" s="192">
        <v>0.49001157407407409</v>
      </c>
      <c r="G10869">
        <v>2</v>
      </c>
      <c r="H10869" s="114" t="s">
        <v>685</v>
      </c>
      <c r="I10869">
        <v>5505462</v>
      </c>
    </row>
    <row r="10870" spans="1:9" x14ac:dyDescent="0.25">
      <c r="A10870" s="114" t="s">
        <v>2187</v>
      </c>
      <c r="B10870">
        <v>336</v>
      </c>
      <c r="C10870" s="114" t="s">
        <v>52</v>
      </c>
      <c r="D10870" s="114" t="s">
        <v>831</v>
      </c>
      <c r="E10870" s="115">
        <v>44882</v>
      </c>
      <c r="F10870" s="192">
        <v>0.49016203703703703</v>
      </c>
      <c r="G10870">
        <v>2</v>
      </c>
      <c r="H10870" s="114" t="s">
        <v>832</v>
      </c>
      <c r="I10870">
        <v>8318873</v>
      </c>
    </row>
    <row r="10871" spans="1:9" x14ac:dyDescent="0.25">
      <c r="A10871" s="114" t="s">
        <v>2187</v>
      </c>
      <c r="B10871">
        <v>337</v>
      </c>
      <c r="C10871" s="114" t="s">
        <v>52</v>
      </c>
      <c r="D10871" s="114" t="s">
        <v>1256</v>
      </c>
      <c r="E10871" s="115">
        <v>44882</v>
      </c>
      <c r="F10871" s="192">
        <v>0.4902199074074074</v>
      </c>
      <c r="G10871">
        <v>2</v>
      </c>
      <c r="H10871" s="114" t="s">
        <v>1257</v>
      </c>
      <c r="I10871">
        <v>7362004</v>
      </c>
    </row>
    <row r="10872" spans="1:9" x14ac:dyDescent="0.25">
      <c r="A10872" s="114" t="s">
        <v>2187</v>
      </c>
      <c r="B10872">
        <v>338</v>
      </c>
      <c r="C10872" s="114" t="s">
        <v>57</v>
      </c>
      <c r="D10872" s="114" t="s">
        <v>1923</v>
      </c>
      <c r="E10872" s="115">
        <v>44882</v>
      </c>
      <c r="F10872" s="192">
        <v>0.49030092592592595</v>
      </c>
      <c r="G10872">
        <v>2</v>
      </c>
      <c r="H10872" s="114" t="s">
        <v>1924</v>
      </c>
      <c r="I10872">
        <v>14980303</v>
      </c>
    </row>
    <row r="10873" spans="1:9" x14ac:dyDescent="0.25">
      <c r="A10873" s="114" t="s">
        <v>2187</v>
      </c>
      <c r="B10873">
        <v>339</v>
      </c>
      <c r="C10873" s="114" t="s">
        <v>53</v>
      </c>
      <c r="D10873" s="114" t="s">
        <v>629</v>
      </c>
      <c r="E10873" s="115">
        <v>44882</v>
      </c>
      <c r="F10873" s="192">
        <v>0.49037037037037035</v>
      </c>
      <c r="G10873">
        <v>2</v>
      </c>
      <c r="H10873" s="114" t="s">
        <v>630</v>
      </c>
      <c r="I10873">
        <v>1868350560</v>
      </c>
    </row>
    <row r="10874" spans="1:9" x14ac:dyDescent="0.25">
      <c r="A10874" s="114" t="s">
        <v>2187</v>
      </c>
      <c r="B10874">
        <v>340</v>
      </c>
      <c r="C10874" s="114" t="s">
        <v>52</v>
      </c>
      <c r="D10874" s="114" t="s">
        <v>1929</v>
      </c>
      <c r="E10874" s="115">
        <v>44882</v>
      </c>
      <c r="F10874" s="192">
        <v>0.4904398148148148</v>
      </c>
      <c r="G10874">
        <v>2</v>
      </c>
      <c r="H10874" s="114" t="s">
        <v>1930</v>
      </c>
      <c r="I10874">
        <v>5387631</v>
      </c>
    </row>
    <row r="10875" spans="1:9" x14ac:dyDescent="0.25">
      <c r="A10875" s="114" t="s">
        <v>2187</v>
      </c>
      <c r="B10875">
        <v>341</v>
      </c>
      <c r="C10875" s="114" t="s">
        <v>53</v>
      </c>
      <c r="D10875" s="114" t="s">
        <v>793</v>
      </c>
      <c r="E10875" s="115">
        <v>44882</v>
      </c>
      <c r="F10875" s="192">
        <v>0.49063657407407407</v>
      </c>
      <c r="G10875">
        <v>2</v>
      </c>
      <c r="H10875" s="114" t="s">
        <v>794</v>
      </c>
      <c r="I10875"/>
    </row>
    <row r="10876" spans="1:9" x14ac:dyDescent="0.25">
      <c r="A10876" s="114" t="s">
        <v>2187</v>
      </c>
      <c r="B10876">
        <v>342</v>
      </c>
      <c r="C10876" s="114" t="s">
        <v>53</v>
      </c>
      <c r="D10876" s="114" t="s">
        <v>1525</v>
      </c>
      <c r="E10876" s="115">
        <v>44882</v>
      </c>
      <c r="F10876" s="192">
        <v>0.49070601851851853</v>
      </c>
      <c r="G10876">
        <v>2</v>
      </c>
      <c r="H10876" s="114" t="s">
        <v>1526</v>
      </c>
      <c r="I10876"/>
    </row>
    <row r="10877" spans="1:9" x14ac:dyDescent="0.25">
      <c r="A10877" s="114" t="s">
        <v>2187</v>
      </c>
      <c r="B10877">
        <v>343</v>
      </c>
      <c r="C10877" s="114" t="s">
        <v>53</v>
      </c>
      <c r="D10877" s="114" t="s">
        <v>438</v>
      </c>
      <c r="E10877" s="115">
        <v>44882</v>
      </c>
      <c r="F10877" s="192">
        <v>0.49077546296296298</v>
      </c>
      <c r="G10877">
        <v>2</v>
      </c>
      <c r="H10877" s="114" t="s">
        <v>439</v>
      </c>
      <c r="I10877">
        <v>2044229</v>
      </c>
    </row>
    <row r="10878" spans="1:9" x14ac:dyDescent="0.25">
      <c r="A10878" s="114" t="s">
        <v>2187</v>
      </c>
      <c r="B10878">
        <v>344</v>
      </c>
      <c r="C10878" s="114" t="s">
        <v>52</v>
      </c>
      <c r="D10878" s="114" t="s">
        <v>1193</v>
      </c>
      <c r="E10878" s="115">
        <v>44882</v>
      </c>
      <c r="F10878" s="192">
        <v>0.49109953703703701</v>
      </c>
      <c r="G10878">
        <v>2</v>
      </c>
      <c r="H10878" s="114" t="s">
        <v>1194</v>
      </c>
      <c r="I10878">
        <v>6717067</v>
      </c>
    </row>
    <row r="10879" spans="1:9" x14ac:dyDescent="0.25">
      <c r="A10879" s="114" t="s">
        <v>2187</v>
      </c>
      <c r="B10879">
        <v>345</v>
      </c>
      <c r="C10879" s="114" t="s">
        <v>52</v>
      </c>
      <c r="D10879" s="114" t="s">
        <v>667</v>
      </c>
      <c r="E10879" s="115">
        <v>44882</v>
      </c>
      <c r="F10879" s="192">
        <v>0.49118055555555556</v>
      </c>
      <c r="G10879">
        <v>2</v>
      </c>
      <c r="H10879" s="114" t="s">
        <v>668</v>
      </c>
      <c r="I10879">
        <v>3623791</v>
      </c>
    </row>
    <row r="10880" spans="1:9" x14ac:dyDescent="0.25">
      <c r="A10880" s="114" t="s">
        <v>2187</v>
      </c>
      <c r="B10880">
        <v>346</v>
      </c>
      <c r="C10880" s="114" t="s">
        <v>52</v>
      </c>
      <c r="D10880" s="114" t="s">
        <v>1907</v>
      </c>
      <c r="E10880" s="115">
        <v>44882</v>
      </c>
      <c r="F10880" s="192">
        <v>0.49126157407407406</v>
      </c>
      <c r="G10880">
        <v>2</v>
      </c>
      <c r="H10880" s="114" t="s">
        <v>1908</v>
      </c>
      <c r="I10880">
        <v>4848209</v>
      </c>
    </row>
    <row r="10881" spans="1:9" x14ac:dyDescent="0.25">
      <c r="A10881" s="114" t="s">
        <v>2187</v>
      </c>
      <c r="B10881">
        <v>347</v>
      </c>
      <c r="C10881" s="114" t="s">
        <v>52</v>
      </c>
      <c r="D10881" s="114" t="s">
        <v>829</v>
      </c>
      <c r="E10881" s="115">
        <v>44882</v>
      </c>
      <c r="F10881" s="192">
        <v>0.49162037037037037</v>
      </c>
      <c r="G10881">
        <v>2</v>
      </c>
      <c r="H10881" s="114" t="s">
        <v>830</v>
      </c>
      <c r="I10881">
        <v>5495578</v>
      </c>
    </row>
    <row r="10882" spans="1:9" x14ac:dyDescent="0.25">
      <c r="A10882" s="114" t="s">
        <v>2187</v>
      </c>
      <c r="B10882">
        <v>348</v>
      </c>
      <c r="C10882" s="114" t="s">
        <v>53</v>
      </c>
      <c r="D10882" s="114" t="s">
        <v>1097</v>
      </c>
      <c r="E10882" s="115">
        <v>44882</v>
      </c>
      <c r="F10882" s="192">
        <v>0.49187500000000001</v>
      </c>
      <c r="G10882">
        <v>2</v>
      </c>
      <c r="H10882" s="114" t="s">
        <v>1098</v>
      </c>
      <c r="I10882">
        <v>2091143</v>
      </c>
    </row>
    <row r="10883" spans="1:9" x14ac:dyDescent="0.25">
      <c r="A10883" s="114" t="s">
        <v>2187</v>
      </c>
      <c r="B10883">
        <v>349</v>
      </c>
      <c r="C10883" s="114" t="s">
        <v>54</v>
      </c>
      <c r="D10883" s="114" t="s">
        <v>590</v>
      </c>
      <c r="E10883" s="115">
        <v>44882</v>
      </c>
      <c r="F10883" s="192">
        <v>0.49208333333333332</v>
      </c>
      <c r="G10883">
        <v>2</v>
      </c>
      <c r="H10883" s="114" t="s">
        <v>591</v>
      </c>
      <c r="I10883">
        <v>8268740</v>
      </c>
    </row>
    <row r="10884" spans="1:9" x14ac:dyDescent="0.25">
      <c r="A10884" s="114" t="s">
        <v>2187</v>
      </c>
      <c r="B10884">
        <v>350</v>
      </c>
      <c r="C10884" s="114" t="s">
        <v>54</v>
      </c>
      <c r="D10884" s="114" t="s">
        <v>1665</v>
      </c>
      <c r="E10884" s="115">
        <v>44882</v>
      </c>
      <c r="F10884" s="192">
        <v>0.49233796296296295</v>
      </c>
      <c r="G10884">
        <v>2</v>
      </c>
      <c r="H10884" s="114" t="s">
        <v>1666</v>
      </c>
      <c r="I10884">
        <v>5411756</v>
      </c>
    </row>
    <row r="10885" spans="1:9" x14ac:dyDescent="0.25">
      <c r="A10885" s="114" t="s">
        <v>2187</v>
      </c>
      <c r="B10885">
        <v>351</v>
      </c>
      <c r="C10885" s="114" t="s">
        <v>54</v>
      </c>
      <c r="D10885" s="114" t="s">
        <v>382</v>
      </c>
      <c r="E10885" s="115">
        <v>44882</v>
      </c>
      <c r="F10885" s="192">
        <v>0.49300925925925926</v>
      </c>
      <c r="G10885">
        <v>2</v>
      </c>
      <c r="H10885" s="114" t="s">
        <v>383</v>
      </c>
      <c r="I10885">
        <v>5475615</v>
      </c>
    </row>
    <row r="10886" spans="1:9" x14ac:dyDescent="0.25">
      <c r="A10886" s="114" t="s">
        <v>2187</v>
      </c>
      <c r="B10886">
        <v>352</v>
      </c>
      <c r="C10886" s="114" t="s">
        <v>53</v>
      </c>
      <c r="D10886" s="114" t="s">
        <v>432</v>
      </c>
      <c r="E10886" s="115">
        <v>44882</v>
      </c>
      <c r="F10886" s="192">
        <v>0.49333333333333335</v>
      </c>
      <c r="G10886">
        <v>2</v>
      </c>
      <c r="H10886" s="114" t="s">
        <v>433</v>
      </c>
      <c r="I10886">
        <v>14959937</v>
      </c>
    </row>
    <row r="10887" spans="1:9" x14ac:dyDescent="0.25">
      <c r="A10887" s="114" t="s">
        <v>2187</v>
      </c>
      <c r="B10887">
        <v>353</v>
      </c>
      <c r="C10887" s="114" t="s">
        <v>53</v>
      </c>
      <c r="D10887" s="114" t="s">
        <v>380</v>
      </c>
      <c r="E10887" s="115">
        <v>44882</v>
      </c>
      <c r="F10887" s="192">
        <v>0.4934027777777778</v>
      </c>
      <c r="G10887">
        <v>2</v>
      </c>
      <c r="H10887" s="114" t="s">
        <v>381</v>
      </c>
      <c r="I10887"/>
    </row>
    <row r="10888" spans="1:9" x14ac:dyDescent="0.25">
      <c r="A10888" s="114" t="s">
        <v>2187</v>
      </c>
      <c r="B10888">
        <v>354</v>
      </c>
      <c r="C10888" s="114" t="s">
        <v>52</v>
      </c>
      <c r="D10888" s="114" t="s">
        <v>1129</v>
      </c>
      <c r="E10888" s="115">
        <v>44882</v>
      </c>
      <c r="F10888" s="192">
        <v>0.4934722222222222</v>
      </c>
      <c r="G10888">
        <v>2</v>
      </c>
      <c r="H10888" s="114" t="s">
        <v>1130</v>
      </c>
      <c r="I10888">
        <v>4839824</v>
      </c>
    </row>
    <row r="10889" spans="1:9" x14ac:dyDescent="0.25">
      <c r="A10889" s="114" t="s">
        <v>2187</v>
      </c>
      <c r="B10889">
        <v>355</v>
      </c>
      <c r="C10889" s="114" t="s">
        <v>52</v>
      </c>
      <c r="D10889" s="114" t="s">
        <v>803</v>
      </c>
      <c r="E10889" s="115">
        <v>44882</v>
      </c>
      <c r="F10889" s="192">
        <v>0.49354166666666666</v>
      </c>
      <c r="G10889">
        <v>2</v>
      </c>
      <c r="H10889" s="114" t="s">
        <v>804</v>
      </c>
      <c r="I10889">
        <v>5409821</v>
      </c>
    </row>
    <row r="10890" spans="1:9" x14ac:dyDescent="0.25">
      <c r="A10890" s="114" t="s">
        <v>2187</v>
      </c>
      <c r="B10890">
        <v>356</v>
      </c>
      <c r="C10890" s="114" t="s">
        <v>52</v>
      </c>
      <c r="D10890" s="114" t="s">
        <v>801</v>
      </c>
      <c r="E10890" s="115">
        <v>44882</v>
      </c>
      <c r="F10890" s="192">
        <v>0.49359953703703702</v>
      </c>
      <c r="G10890">
        <v>2</v>
      </c>
      <c r="H10890" s="114" t="s">
        <v>802</v>
      </c>
      <c r="I10890">
        <v>4860448</v>
      </c>
    </row>
    <row r="10891" spans="1:9" x14ac:dyDescent="0.25">
      <c r="A10891" s="114" t="s">
        <v>2187</v>
      </c>
      <c r="B10891">
        <v>357</v>
      </c>
      <c r="C10891" s="114" t="s">
        <v>54</v>
      </c>
      <c r="D10891" s="114" t="s">
        <v>686</v>
      </c>
      <c r="E10891" s="115">
        <v>44882</v>
      </c>
      <c r="F10891" s="192">
        <v>0.49366898148148147</v>
      </c>
      <c r="G10891">
        <v>2</v>
      </c>
      <c r="H10891" s="114" t="s">
        <v>687</v>
      </c>
      <c r="I10891">
        <v>7344849</v>
      </c>
    </row>
    <row r="10892" spans="1:9" x14ac:dyDescent="0.25">
      <c r="A10892" s="114" t="s">
        <v>2187</v>
      </c>
      <c r="B10892">
        <v>358</v>
      </c>
      <c r="C10892" s="114" t="s">
        <v>54</v>
      </c>
      <c r="D10892" s="114" t="s">
        <v>272</v>
      </c>
      <c r="E10892" s="115">
        <v>44882</v>
      </c>
      <c r="F10892" s="192">
        <v>0.49372685185185183</v>
      </c>
      <c r="G10892">
        <v>2</v>
      </c>
      <c r="H10892" s="114" t="s">
        <v>273</v>
      </c>
      <c r="I10892">
        <v>5370529</v>
      </c>
    </row>
    <row r="10893" spans="1:9" x14ac:dyDescent="0.25">
      <c r="A10893" s="114" t="s">
        <v>2187</v>
      </c>
      <c r="B10893">
        <v>359</v>
      </c>
      <c r="C10893" s="114" t="s">
        <v>54</v>
      </c>
      <c r="D10893" s="114" t="s">
        <v>454</v>
      </c>
      <c r="E10893" s="115">
        <v>44882</v>
      </c>
      <c r="F10893" s="192">
        <v>0.49386574074074074</v>
      </c>
      <c r="G10893">
        <v>2</v>
      </c>
      <c r="H10893" s="114" t="s">
        <v>455</v>
      </c>
      <c r="I10893">
        <v>2057370</v>
      </c>
    </row>
    <row r="10894" spans="1:9" x14ac:dyDescent="0.25">
      <c r="A10894" s="114" t="s">
        <v>2187</v>
      </c>
      <c r="B10894">
        <v>360</v>
      </c>
      <c r="C10894" s="114" t="s">
        <v>54</v>
      </c>
      <c r="D10894" s="114" t="s">
        <v>254</v>
      </c>
      <c r="E10894" s="115">
        <v>44882</v>
      </c>
      <c r="F10894" s="192">
        <v>0.49394675925925924</v>
      </c>
      <c r="G10894">
        <v>2</v>
      </c>
      <c r="H10894" s="114" t="s">
        <v>255</v>
      </c>
      <c r="I10894">
        <v>5345943</v>
      </c>
    </row>
    <row r="10895" spans="1:9" x14ac:dyDescent="0.25">
      <c r="A10895" s="114" t="s">
        <v>2187</v>
      </c>
      <c r="B10895">
        <v>361</v>
      </c>
      <c r="C10895" s="114" t="s">
        <v>54</v>
      </c>
      <c r="D10895" s="114" t="s">
        <v>324</v>
      </c>
      <c r="E10895" s="115">
        <v>44882</v>
      </c>
      <c r="F10895" s="192">
        <v>0.49406250000000002</v>
      </c>
      <c r="G10895">
        <v>2</v>
      </c>
      <c r="H10895" s="114" t="s">
        <v>325</v>
      </c>
      <c r="I10895">
        <v>5501315</v>
      </c>
    </row>
    <row r="10896" spans="1:9" x14ac:dyDescent="0.25">
      <c r="A10896" s="114" t="s">
        <v>2187</v>
      </c>
      <c r="B10896">
        <v>362</v>
      </c>
      <c r="C10896" s="114" t="s">
        <v>54</v>
      </c>
      <c r="D10896" s="114" t="s">
        <v>338</v>
      </c>
      <c r="E10896" s="115">
        <v>44882</v>
      </c>
      <c r="F10896" s="192">
        <v>0.49438657407407405</v>
      </c>
      <c r="G10896">
        <v>2</v>
      </c>
      <c r="H10896" s="114" t="s">
        <v>339</v>
      </c>
      <c r="I10896">
        <v>8414045</v>
      </c>
    </row>
    <row r="10897" spans="1:9" x14ac:dyDescent="0.25">
      <c r="A10897" s="114" t="s">
        <v>2187</v>
      </c>
      <c r="B10897">
        <v>363</v>
      </c>
      <c r="C10897" s="114" t="s">
        <v>54</v>
      </c>
      <c r="D10897" s="114" t="s">
        <v>1418</v>
      </c>
      <c r="E10897" s="115">
        <v>44882</v>
      </c>
      <c r="F10897" s="192">
        <v>0.49467592592592591</v>
      </c>
      <c r="G10897">
        <v>2</v>
      </c>
      <c r="H10897" s="114" t="s">
        <v>1419</v>
      </c>
      <c r="I10897">
        <v>5425648</v>
      </c>
    </row>
    <row r="10898" spans="1:9" x14ac:dyDescent="0.25">
      <c r="A10898" s="114" t="s">
        <v>2187</v>
      </c>
      <c r="B10898">
        <v>364</v>
      </c>
      <c r="C10898" s="114" t="s">
        <v>54</v>
      </c>
      <c r="D10898" s="114" t="s">
        <v>819</v>
      </c>
      <c r="E10898" s="115">
        <v>44882</v>
      </c>
      <c r="F10898" s="192">
        <v>0.4947685185185185</v>
      </c>
      <c r="G10898">
        <v>2</v>
      </c>
      <c r="H10898" s="114" t="s">
        <v>820</v>
      </c>
      <c r="I10898">
        <v>5476503</v>
      </c>
    </row>
    <row r="10899" spans="1:9" x14ac:dyDescent="0.25">
      <c r="A10899" s="114" t="s">
        <v>2187</v>
      </c>
      <c r="B10899">
        <v>365</v>
      </c>
      <c r="C10899" s="114" t="s">
        <v>54</v>
      </c>
      <c r="D10899" s="114" t="s">
        <v>442</v>
      </c>
      <c r="E10899" s="115">
        <v>44882</v>
      </c>
      <c r="F10899" s="192">
        <v>0.49483796296296295</v>
      </c>
      <c r="G10899">
        <v>2</v>
      </c>
      <c r="H10899" s="114" t="s">
        <v>443</v>
      </c>
      <c r="I10899">
        <v>5481406</v>
      </c>
    </row>
    <row r="10900" spans="1:9" x14ac:dyDescent="0.25">
      <c r="A10900" s="114" t="s">
        <v>2187</v>
      </c>
      <c r="B10900">
        <v>366</v>
      </c>
      <c r="C10900" s="114" t="s">
        <v>54</v>
      </c>
      <c r="D10900" s="114" t="s">
        <v>388</v>
      </c>
      <c r="E10900" s="115">
        <v>44882</v>
      </c>
      <c r="F10900" s="192">
        <v>0.4949189814814815</v>
      </c>
      <c r="G10900">
        <v>2</v>
      </c>
      <c r="H10900" s="114" t="s">
        <v>389</v>
      </c>
      <c r="I10900">
        <v>6693674</v>
      </c>
    </row>
    <row r="10901" spans="1:9" x14ac:dyDescent="0.25">
      <c r="A10901" s="114" t="s">
        <v>2187</v>
      </c>
      <c r="B10901">
        <v>367</v>
      </c>
      <c r="C10901" s="114" t="s">
        <v>54</v>
      </c>
      <c r="D10901" s="114" t="s">
        <v>478</v>
      </c>
      <c r="E10901" s="115">
        <v>44882</v>
      </c>
      <c r="F10901" s="192">
        <v>0.4949884259259259</v>
      </c>
      <c r="G10901">
        <v>2</v>
      </c>
      <c r="H10901" s="114" t="s">
        <v>479</v>
      </c>
      <c r="I10901">
        <v>2684900</v>
      </c>
    </row>
    <row r="10902" spans="1:9" x14ac:dyDescent="0.25">
      <c r="A10902" s="114" t="s">
        <v>2187</v>
      </c>
      <c r="B10902">
        <v>368</v>
      </c>
      <c r="C10902" s="114" t="s">
        <v>54</v>
      </c>
      <c r="D10902" s="114" t="s">
        <v>374</v>
      </c>
      <c r="E10902" s="115">
        <v>44882</v>
      </c>
      <c r="F10902" s="192">
        <v>0.49504629629629632</v>
      </c>
      <c r="G10902">
        <v>2</v>
      </c>
      <c r="H10902" s="114" t="s">
        <v>375</v>
      </c>
      <c r="I10902">
        <v>6701081</v>
      </c>
    </row>
    <row r="10903" spans="1:9" x14ac:dyDescent="0.25">
      <c r="A10903" s="114" t="s">
        <v>2187</v>
      </c>
      <c r="B10903">
        <v>369</v>
      </c>
      <c r="C10903" s="114" t="s">
        <v>52</v>
      </c>
      <c r="D10903" s="114" t="s">
        <v>777</v>
      </c>
      <c r="E10903" s="115">
        <v>44882</v>
      </c>
      <c r="F10903" s="192">
        <v>0.49511574074074072</v>
      </c>
      <c r="G10903">
        <v>2</v>
      </c>
      <c r="H10903" s="114" t="s">
        <v>778</v>
      </c>
      <c r="I10903">
        <v>5381975</v>
      </c>
    </row>
    <row r="10904" spans="1:9" x14ac:dyDescent="0.25">
      <c r="A10904" s="114" t="s">
        <v>2187</v>
      </c>
      <c r="B10904">
        <v>370</v>
      </c>
      <c r="C10904" s="114" t="s">
        <v>54</v>
      </c>
      <c r="D10904" s="114" t="s">
        <v>464</v>
      </c>
      <c r="E10904" s="115">
        <v>44882</v>
      </c>
      <c r="F10904" s="192">
        <v>0.49530092592592595</v>
      </c>
      <c r="G10904">
        <v>2</v>
      </c>
      <c r="H10904" s="114" t="s">
        <v>465</v>
      </c>
      <c r="I10904">
        <v>5336131</v>
      </c>
    </row>
    <row r="10905" spans="1:9" x14ac:dyDescent="0.25">
      <c r="A10905" s="114" t="s">
        <v>2187</v>
      </c>
      <c r="B10905">
        <v>371</v>
      </c>
      <c r="C10905" s="114" t="s">
        <v>54</v>
      </c>
      <c r="D10905" s="114" t="s">
        <v>631</v>
      </c>
      <c r="E10905" s="115">
        <v>44882</v>
      </c>
      <c r="F10905" s="192">
        <v>0.49535879629629631</v>
      </c>
      <c r="G10905">
        <v>2</v>
      </c>
      <c r="H10905" s="114" t="s">
        <v>632</v>
      </c>
      <c r="I10905">
        <v>8259221</v>
      </c>
    </row>
    <row r="10906" spans="1:9" x14ac:dyDescent="0.25">
      <c r="A10906" s="114" t="s">
        <v>2187</v>
      </c>
      <c r="B10906">
        <v>372</v>
      </c>
      <c r="C10906" s="114" t="s">
        <v>54</v>
      </c>
      <c r="D10906" s="114" t="s">
        <v>625</v>
      </c>
      <c r="E10906" s="115">
        <v>44882</v>
      </c>
      <c r="F10906" s="192">
        <v>0.49542824074074077</v>
      </c>
      <c r="G10906">
        <v>2</v>
      </c>
      <c r="H10906" s="114" t="s">
        <v>626</v>
      </c>
      <c r="I10906">
        <v>3414184</v>
      </c>
    </row>
    <row r="10907" spans="1:9" x14ac:dyDescent="0.25">
      <c r="A10907" s="114" t="s">
        <v>2187</v>
      </c>
      <c r="B10907">
        <v>373</v>
      </c>
      <c r="C10907" s="114" t="s">
        <v>52</v>
      </c>
      <c r="D10907" s="114" t="s">
        <v>1164</v>
      </c>
      <c r="E10907" s="115">
        <v>44882</v>
      </c>
      <c r="F10907" s="192">
        <v>0.49553240740740739</v>
      </c>
      <c r="G10907">
        <v>2</v>
      </c>
      <c r="H10907" s="114" t="s">
        <v>1165</v>
      </c>
      <c r="I10907">
        <v>14987576</v>
      </c>
    </row>
    <row r="10908" spans="1:9" x14ac:dyDescent="0.25">
      <c r="A10908" s="114" t="s">
        <v>2187</v>
      </c>
      <c r="B10908">
        <v>374</v>
      </c>
      <c r="C10908" s="114" t="s">
        <v>54</v>
      </c>
      <c r="D10908" s="114" t="s">
        <v>606</v>
      </c>
      <c r="E10908" s="115">
        <v>44882</v>
      </c>
      <c r="F10908" s="192">
        <v>0.49560185185185185</v>
      </c>
      <c r="G10908">
        <v>2</v>
      </c>
      <c r="H10908" s="114" t="s">
        <v>607</v>
      </c>
      <c r="I10908">
        <v>3404526</v>
      </c>
    </row>
    <row r="10909" spans="1:9" x14ac:dyDescent="0.25">
      <c r="A10909" s="114" t="s">
        <v>2187</v>
      </c>
      <c r="B10909">
        <v>375</v>
      </c>
      <c r="C10909" s="114" t="s">
        <v>54</v>
      </c>
      <c r="D10909" s="114" t="s">
        <v>907</v>
      </c>
      <c r="E10909" s="115">
        <v>44882</v>
      </c>
      <c r="F10909" s="192">
        <v>0.49569444444444444</v>
      </c>
      <c r="G10909">
        <v>2</v>
      </c>
      <c r="H10909" s="114" t="s">
        <v>908</v>
      </c>
      <c r="I10909">
        <v>6709334</v>
      </c>
    </row>
    <row r="10910" spans="1:9" x14ac:dyDescent="0.25">
      <c r="A10910" s="114" t="s">
        <v>2187</v>
      </c>
      <c r="B10910">
        <v>376</v>
      </c>
      <c r="C10910" s="114" t="s">
        <v>54</v>
      </c>
      <c r="D10910" s="114" t="s">
        <v>410</v>
      </c>
      <c r="E10910" s="115">
        <v>44882</v>
      </c>
      <c r="F10910" s="192">
        <v>0.49576388888888889</v>
      </c>
      <c r="G10910">
        <v>2</v>
      </c>
      <c r="H10910" s="114" t="s">
        <v>411</v>
      </c>
      <c r="I10910">
        <v>6714650</v>
      </c>
    </row>
    <row r="10911" spans="1:9" x14ac:dyDescent="0.25">
      <c r="A10911" s="114" t="s">
        <v>2187</v>
      </c>
      <c r="B10911">
        <v>377</v>
      </c>
      <c r="C10911" s="114" t="s">
        <v>54</v>
      </c>
      <c r="D10911" s="114" t="s">
        <v>706</v>
      </c>
      <c r="E10911" s="115">
        <v>44882</v>
      </c>
      <c r="F10911" s="192">
        <v>0.49623842592592593</v>
      </c>
      <c r="G10911">
        <v>2</v>
      </c>
      <c r="H10911" s="114" t="s">
        <v>707</v>
      </c>
      <c r="I10911"/>
    </row>
    <row r="10912" spans="1:9" x14ac:dyDescent="0.25">
      <c r="A10912" s="114" t="s">
        <v>2187</v>
      </c>
      <c r="B10912">
        <v>378</v>
      </c>
      <c r="C10912" s="114" t="s">
        <v>54</v>
      </c>
      <c r="D10912" s="114" t="s">
        <v>708</v>
      </c>
      <c r="E10912" s="115">
        <v>44882</v>
      </c>
      <c r="F10912" s="192">
        <v>0.49629629629629629</v>
      </c>
      <c r="G10912">
        <v>2</v>
      </c>
      <c r="H10912" s="114" t="s">
        <v>709</v>
      </c>
      <c r="I10912"/>
    </row>
    <row r="10913" spans="1:9" x14ac:dyDescent="0.25">
      <c r="A10913" s="114" t="s">
        <v>2187</v>
      </c>
      <c r="B10913">
        <v>379</v>
      </c>
      <c r="C10913" s="114" t="s">
        <v>53</v>
      </c>
      <c r="D10913" s="114" t="s">
        <v>1565</v>
      </c>
      <c r="E10913" s="115">
        <v>44882</v>
      </c>
      <c r="F10913" s="192">
        <v>0.49637731481481484</v>
      </c>
      <c r="G10913">
        <v>2</v>
      </c>
      <c r="H10913" s="114" t="s">
        <v>1566</v>
      </c>
      <c r="I10913">
        <v>15027060</v>
      </c>
    </row>
    <row r="10914" spans="1:9" x14ac:dyDescent="0.25">
      <c r="A10914" s="114" t="s">
        <v>2187</v>
      </c>
      <c r="B10914">
        <v>380</v>
      </c>
      <c r="C10914" s="114" t="s">
        <v>54</v>
      </c>
      <c r="D10914" s="114" t="s">
        <v>984</v>
      </c>
      <c r="E10914" s="115">
        <v>44882</v>
      </c>
      <c r="F10914" s="192">
        <v>0.49664351851851851</v>
      </c>
      <c r="G10914">
        <v>2</v>
      </c>
      <c r="H10914" s="114" t="s">
        <v>985</v>
      </c>
      <c r="I10914">
        <v>6698504</v>
      </c>
    </row>
    <row r="10915" spans="1:9" x14ac:dyDescent="0.25">
      <c r="A10915" s="114" t="s">
        <v>2187</v>
      </c>
      <c r="B10915">
        <v>381</v>
      </c>
      <c r="C10915" s="114" t="s">
        <v>54</v>
      </c>
      <c r="D10915" s="114" t="s">
        <v>1636</v>
      </c>
      <c r="E10915" s="115">
        <v>44882</v>
      </c>
      <c r="F10915" s="192">
        <v>0.49671296296296297</v>
      </c>
      <c r="G10915">
        <v>2</v>
      </c>
      <c r="H10915" s="114" t="s">
        <v>1637</v>
      </c>
      <c r="I10915">
        <v>5511938</v>
      </c>
    </row>
    <row r="10916" spans="1:9" x14ac:dyDescent="0.25">
      <c r="A10916" s="114" t="s">
        <v>2187</v>
      </c>
      <c r="B10916">
        <v>382</v>
      </c>
      <c r="C10916" s="114" t="s">
        <v>54</v>
      </c>
      <c r="D10916" s="114" t="s">
        <v>1550</v>
      </c>
      <c r="E10916" s="115">
        <v>44882</v>
      </c>
      <c r="F10916" s="192">
        <v>0.49678240740740742</v>
      </c>
      <c r="G10916">
        <v>2</v>
      </c>
      <c r="H10916" s="114" t="s">
        <v>1551</v>
      </c>
      <c r="I10916">
        <v>2151251</v>
      </c>
    </row>
    <row r="10917" spans="1:9" x14ac:dyDescent="0.25">
      <c r="A10917" s="114" t="s">
        <v>2187</v>
      </c>
      <c r="B10917">
        <v>383</v>
      </c>
      <c r="C10917" s="114" t="s">
        <v>54</v>
      </c>
      <c r="D10917" s="114" t="s">
        <v>512</v>
      </c>
      <c r="E10917" s="115">
        <v>44882</v>
      </c>
      <c r="F10917" s="192">
        <v>0.49686342592592592</v>
      </c>
      <c r="G10917">
        <v>2</v>
      </c>
      <c r="H10917" s="114" t="s">
        <v>513</v>
      </c>
      <c r="I10917">
        <v>7284106</v>
      </c>
    </row>
    <row r="10918" spans="1:9" x14ac:dyDescent="0.25">
      <c r="A10918" s="114" t="s">
        <v>2187</v>
      </c>
      <c r="B10918">
        <v>384</v>
      </c>
      <c r="C10918" s="114" t="s">
        <v>53</v>
      </c>
      <c r="D10918" s="114" t="s">
        <v>1909</v>
      </c>
      <c r="E10918" s="115">
        <v>44882</v>
      </c>
      <c r="F10918" s="192">
        <v>0.4969675925925926</v>
      </c>
      <c r="G10918">
        <v>2</v>
      </c>
      <c r="H10918" s="114" t="s">
        <v>1910</v>
      </c>
      <c r="I10918">
        <v>14964946</v>
      </c>
    </row>
    <row r="10919" spans="1:9" x14ac:dyDescent="0.25">
      <c r="A10919" s="114" t="s">
        <v>2187</v>
      </c>
      <c r="B10919">
        <v>385</v>
      </c>
      <c r="C10919" s="114" t="s">
        <v>53</v>
      </c>
      <c r="D10919" s="114" t="s">
        <v>787</v>
      </c>
      <c r="E10919" s="115">
        <v>44882</v>
      </c>
      <c r="F10919" s="192">
        <v>0.49702546296296296</v>
      </c>
      <c r="G10919">
        <v>2</v>
      </c>
      <c r="H10919" s="114" t="s">
        <v>788</v>
      </c>
      <c r="I10919">
        <v>5439690</v>
      </c>
    </row>
    <row r="10920" spans="1:9" x14ac:dyDescent="0.25">
      <c r="A10920" s="114" t="s">
        <v>2187</v>
      </c>
      <c r="B10920">
        <v>386</v>
      </c>
      <c r="C10920" s="114" t="s">
        <v>54</v>
      </c>
      <c r="D10920" s="114" t="s">
        <v>1853</v>
      </c>
      <c r="E10920" s="115">
        <v>44882</v>
      </c>
      <c r="F10920" s="192">
        <v>0.49804398148148149</v>
      </c>
      <c r="G10920">
        <v>2</v>
      </c>
      <c r="H10920" s="114" t="s">
        <v>1854</v>
      </c>
      <c r="I10920"/>
    </row>
    <row r="10921" spans="1:9" x14ac:dyDescent="0.25">
      <c r="A10921" s="114" t="s">
        <v>2187</v>
      </c>
      <c r="B10921">
        <v>387</v>
      </c>
      <c r="C10921" s="114" t="s">
        <v>54</v>
      </c>
      <c r="D10921" s="114" t="s">
        <v>738</v>
      </c>
      <c r="E10921" s="115">
        <v>44882</v>
      </c>
      <c r="F10921" s="192">
        <v>0.49818287037037035</v>
      </c>
      <c r="G10921">
        <v>2</v>
      </c>
      <c r="H10921" s="114" t="s">
        <v>739</v>
      </c>
      <c r="I10921">
        <v>3401917</v>
      </c>
    </row>
    <row r="10922" spans="1:9" x14ac:dyDescent="0.25">
      <c r="A10922" s="114" t="s">
        <v>2187</v>
      </c>
      <c r="B10922">
        <v>388</v>
      </c>
      <c r="C10922" s="114" t="s">
        <v>54</v>
      </c>
      <c r="D10922" s="114" t="s">
        <v>592</v>
      </c>
      <c r="E10922" s="115">
        <v>44882</v>
      </c>
      <c r="F10922" s="192">
        <v>0.4982523148148148</v>
      </c>
      <c r="G10922">
        <v>2</v>
      </c>
      <c r="H10922" s="114" t="s">
        <v>593</v>
      </c>
      <c r="I10922">
        <v>3677082</v>
      </c>
    </row>
    <row r="10923" spans="1:9" x14ac:dyDescent="0.25">
      <c r="A10923" s="114" t="s">
        <v>2187</v>
      </c>
      <c r="B10923">
        <v>389</v>
      </c>
      <c r="C10923" s="114" t="s">
        <v>53</v>
      </c>
      <c r="D10923" s="114" t="s">
        <v>837</v>
      </c>
      <c r="E10923" s="115">
        <v>44882</v>
      </c>
      <c r="F10923" s="192">
        <v>0.49840277777777775</v>
      </c>
      <c r="G10923">
        <v>2</v>
      </c>
      <c r="H10923" s="114" t="s">
        <v>838</v>
      </c>
      <c r="I10923"/>
    </row>
    <row r="10924" spans="1:9" x14ac:dyDescent="0.25">
      <c r="A10924" s="114" t="s">
        <v>2187</v>
      </c>
      <c r="B10924">
        <v>390</v>
      </c>
      <c r="C10924" s="114" t="s">
        <v>53</v>
      </c>
      <c r="D10924" s="114" t="s">
        <v>2105</v>
      </c>
      <c r="E10924" s="115">
        <v>44882</v>
      </c>
      <c r="F10924" s="192">
        <v>0.49847222222222221</v>
      </c>
      <c r="G10924">
        <v>2</v>
      </c>
      <c r="H10924" s="114" t="s">
        <v>2106</v>
      </c>
      <c r="I10924"/>
    </row>
    <row r="10925" spans="1:9" x14ac:dyDescent="0.25">
      <c r="A10925" s="114" t="s">
        <v>2187</v>
      </c>
      <c r="B10925">
        <v>391</v>
      </c>
      <c r="C10925" s="114" t="s">
        <v>54</v>
      </c>
      <c r="D10925" s="114" t="s">
        <v>264</v>
      </c>
      <c r="E10925" s="115">
        <v>44882</v>
      </c>
      <c r="F10925" s="192">
        <v>0.49857638888888889</v>
      </c>
      <c r="G10925">
        <v>2</v>
      </c>
      <c r="H10925" s="114" t="s">
        <v>265</v>
      </c>
      <c r="I10925">
        <v>5350791</v>
      </c>
    </row>
    <row r="10926" spans="1:9" x14ac:dyDescent="0.25">
      <c r="A10926" s="114" t="s">
        <v>2187</v>
      </c>
      <c r="B10926">
        <v>392</v>
      </c>
      <c r="C10926" s="114" t="s">
        <v>54</v>
      </c>
      <c r="D10926" s="114" t="s">
        <v>1280</v>
      </c>
      <c r="E10926" s="115">
        <v>44882</v>
      </c>
      <c r="F10926" s="192">
        <v>0.49863425925925925</v>
      </c>
      <c r="G10926">
        <v>2</v>
      </c>
      <c r="H10926" s="114" t="s">
        <v>1281</v>
      </c>
      <c r="I10926">
        <v>14811846</v>
      </c>
    </row>
    <row r="10927" spans="1:9" x14ac:dyDescent="0.25">
      <c r="A10927" s="114" t="s">
        <v>2187</v>
      </c>
      <c r="B10927">
        <v>393</v>
      </c>
      <c r="C10927" s="114" t="s">
        <v>54</v>
      </c>
      <c r="D10927" s="114" t="s">
        <v>1324</v>
      </c>
      <c r="E10927" s="115">
        <v>44882</v>
      </c>
      <c r="F10927" s="192">
        <v>0.4987037037037037</v>
      </c>
      <c r="G10927">
        <v>2</v>
      </c>
      <c r="H10927" s="114" t="s">
        <v>1325</v>
      </c>
      <c r="I10927">
        <v>2189493</v>
      </c>
    </row>
    <row r="10928" spans="1:9" x14ac:dyDescent="0.25">
      <c r="A10928" s="114" t="s">
        <v>2187</v>
      </c>
      <c r="B10928">
        <v>394</v>
      </c>
      <c r="C10928" s="114" t="s">
        <v>54</v>
      </c>
      <c r="D10928" s="114" t="s">
        <v>538</v>
      </c>
      <c r="E10928" s="115">
        <v>44882</v>
      </c>
      <c r="F10928" s="192">
        <v>0.49876157407407407</v>
      </c>
      <c r="G10928">
        <v>2</v>
      </c>
      <c r="H10928" s="114" t="s">
        <v>539</v>
      </c>
      <c r="I10928">
        <v>14838232</v>
      </c>
    </row>
    <row r="10929" spans="1:9" x14ac:dyDescent="0.25">
      <c r="A10929" s="114" t="s">
        <v>2187</v>
      </c>
      <c r="B10929">
        <v>395</v>
      </c>
      <c r="C10929" s="114" t="s">
        <v>54</v>
      </c>
      <c r="D10929" s="114" t="s">
        <v>616</v>
      </c>
      <c r="E10929" s="115">
        <v>44882</v>
      </c>
      <c r="F10929" s="192">
        <v>0.49884259259259262</v>
      </c>
      <c r="G10929">
        <v>2</v>
      </c>
      <c r="H10929" s="114" t="s">
        <v>617</v>
      </c>
      <c r="I10929">
        <v>3668296</v>
      </c>
    </row>
    <row r="10930" spans="1:9" x14ac:dyDescent="0.25">
      <c r="A10930" s="114" t="s">
        <v>2187</v>
      </c>
      <c r="B10930">
        <v>396</v>
      </c>
      <c r="C10930" s="114" t="s">
        <v>54</v>
      </c>
      <c r="D10930" s="114" t="s">
        <v>2133</v>
      </c>
      <c r="E10930" s="115">
        <v>44882</v>
      </c>
      <c r="F10930" s="192">
        <v>0.49890046296296298</v>
      </c>
      <c r="G10930">
        <v>2</v>
      </c>
      <c r="H10930" s="114" t="s">
        <v>2134</v>
      </c>
      <c r="I10930">
        <v>14929807</v>
      </c>
    </row>
    <row r="10931" spans="1:9" x14ac:dyDescent="0.25">
      <c r="A10931" s="114" t="s">
        <v>2187</v>
      </c>
      <c r="B10931">
        <v>397</v>
      </c>
      <c r="C10931" s="114" t="s">
        <v>54</v>
      </c>
      <c r="D10931" s="114" t="s">
        <v>436</v>
      </c>
      <c r="E10931" s="115">
        <v>44882</v>
      </c>
      <c r="F10931" s="192">
        <v>0.4990162037037037</v>
      </c>
      <c r="G10931">
        <v>2</v>
      </c>
      <c r="H10931" s="114" t="s">
        <v>437</v>
      </c>
      <c r="I10931">
        <v>3686961</v>
      </c>
    </row>
    <row r="10932" spans="1:9" x14ac:dyDescent="0.25">
      <c r="A10932" s="114" t="s">
        <v>2187</v>
      </c>
      <c r="B10932">
        <v>398</v>
      </c>
      <c r="C10932" s="114" t="s">
        <v>52</v>
      </c>
      <c r="D10932" s="114" t="s">
        <v>318</v>
      </c>
      <c r="E10932" s="115">
        <v>44882</v>
      </c>
      <c r="F10932" s="192">
        <v>0.49907407407407406</v>
      </c>
      <c r="G10932">
        <v>2</v>
      </c>
      <c r="H10932" s="114" t="s">
        <v>319</v>
      </c>
      <c r="I10932">
        <v>2037561</v>
      </c>
    </row>
    <row r="10933" spans="1:9" x14ac:dyDescent="0.25">
      <c r="A10933" s="114" t="s">
        <v>2187</v>
      </c>
      <c r="B10933">
        <v>399</v>
      </c>
      <c r="C10933" s="114" t="s">
        <v>54</v>
      </c>
      <c r="D10933" s="114" t="s">
        <v>468</v>
      </c>
      <c r="E10933" s="115">
        <v>44882</v>
      </c>
      <c r="F10933" s="192">
        <v>0.49914351851851851</v>
      </c>
      <c r="G10933">
        <v>2</v>
      </c>
      <c r="H10933" s="114" t="s">
        <v>469</v>
      </c>
      <c r="I10933">
        <v>7353518</v>
      </c>
    </row>
    <row r="10934" spans="1:9" x14ac:dyDescent="0.25">
      <c r="A10934" s="114" t="s">
        <v>2187</v>
      </c>
      <c r="B10934">
        <v>400</v>
      </c>
      <c r="C10934" s="114" t="s">
        <v>54</v>
      </c>
      <c r="D10934" s="114" t="s">
        <v>342</v>
      </c>
      <c r="E10934" s="115">
        <v>44882</v>
      </c>
      <c r="F10934" s="192">
        <v>0.49922453703703706</v>
      </c>
      <c r="G10934">
        <v>2</v>
      </c>
      <c r="H10934" s="114" t="s">
        <v>343</v>
      </c>
      <c r="I10934">
        <v>6709035</v>
      </c>
    </row>
    <row r="10935" spans="1:9" x14ac:dyDescent="0.25">
      <c r="A10935" s="114" t="s">
        <v>2187</v>
      </c>
      <c r="B10935">
        <v>401</v>
      </c>
      <c r="C10935" s="114" t="s">
        <v>52</v>
      </c>
      <c r="D10935" s="114" t="s">
        <v>360</v>
      </c>
      <c r="E10935" s="115">
        <v>44882</v>
      </c>
      <c r="F10935" s="192">
        <v>0.49964120370370368</v>
      </c>
      <c r="G10935">
        <v>2</v>
      </c>
      <c r="H10935" s="114" t="s">
        <v>361</v>
      </c>
      <c r="I10935">
        <v>5503300</v>
      </c>
    </row>
    <row r="10936" spans="1:9" x14ac:dyDescent="0.25">
      <c r="A10936" s="114" t="s">
        <v>2187</v>
      </c>
      <c r="B10936">
        <v>402</v>
      </c>
      <c r="C10936" s="114" t="s">
        <v>54</v>
      </c>
      <c r="D10936" s="114" t="s">
        <v>250</v>
      </c>
      <c r="E10936" s="115">
        <v>44882</v>
      </c>
      <c r="F10936" s="192">
        <v>0.50032407407407409</v>
      </c>
      <c r="G10936">
        <v>2</v>
      </c>
      <c r="H10936" s="114" t="s">
        <v>251</v>
      </c>
      <c r="I10936">
        <v>8341367</v>
      </c>
    </row>
    <row r="10937" spans="1:9" x14ac:dyDescent="0.25">
      <c r="A10937" s="114" t="s">
        <v>2187</v>
      </c>
      <c r="B10937">
        <v>403</v>
      </c>
      <c r="C10937" s="114" t="s">
        <v>54</v>
      </c>
      <c r="D10937" s="114" t="s">
        <v>434</v>
      </c>
      <c r="E10937" s="115">
        <v>44882</v>
      </c>
      <c r="F10937" s="192">
        <v>0.50040509259259258</v>
      </c>
      <c r="G10937">
        <v>2</v>
      </c>
      <c r="H10937" s="114" t="s">
        <v>435</v>
      </c>
      <c r="I10937">
        <v>7759719</v>
      </c>
    </row>
    <row r="10938" spans="1:9" x14ac:dyDescent="0.25">
      <c r="A10938" s="114" t="s">
        <v>2187</v>
      </c>
      <c r="B10938">
        <v>404</v>
      </c>
      <c r="C10938" s="114" t="s">
        <v>54</v>
      </c>
      <c r="D10938" s="114" t="s">
        <v>621</v>
      </c>
      <c r="E10938" s="115">
        <v>44882</v>
      </c>
      <c r="F10938" s="192">
        <v>0.5006828703703704</v>
      </c>
      <c r="G10938">
        <v>2</v>
      </c>
      <c r="H10938" s="114" t="s">
        <v>622</v>
      </c>
      <c r="I10938">
        <v>2704243</v>
      </c>
    </row>
    <row r="10939" spans="1:9" x14ac:dyDescent="0.25">
      <c r="A10939" s="114" t="s">
        <v>2187</v>
      </c>
      <c r="B10939">
        <v>405</v>
      </c>
      <c r="C10939" s="114" t="s">
        <v>54</v>
      </c>
      <c r="D10939" s="114" t="s">
        <v>284</v>
      </c>
      <c r="E10939" s="115">
        <v>44882</v>
      </c>
      <c r="F10939" s="192">
        <v>0.50074074074074071</v>
      </c>
      <c r="G10939">
        <v>2</v>
      </c>
      <c r="H10939" s="114" t="s">
        <v>285</v>
      </c>
      <c r="I10939">
        <v>5348192</v>
      </c>
    </row>
    <row r="10940" spans="1:9" x14ac:dyDescent="0.25">
      <c r="A10940" s="114" t="s">
        <v>2187</v>
      </c>
      <c r="B10940">
        <v>406</v>
      </c>
      <c r="C10940" s="114" t="s">
        <v>52</v>
      </c>
      <c r="D10940" s="114" t="s">
        <v>1338</v>
      </c>
      <c r="E10940" s="115">
        <v>44882</v>
      </c>
      <c r="F10940" s="192">
        <v>0.50081018518518516</v>
      </c>
      <c r="G10940">
        <v>2</v>
      </c>
      <c r="H10940" s="114" t="s">
        <v>1339</v>
      </c>
      <c r="I10940">
        <v>5353743</v>
      </c>
    </row>
    <row r="10941" spans="1:9" x14ac:dyDescent="0.25">
      <c r="A10941" s="114" t="s">
        <v>2187</v>
      </c>
      <c r="B10941">
        <v>407</v>
      </c>
      <c r="C10941" s="114" t="s">
        <v>54</v>
      </c>
      <c r="D10941" s="114" t="s">
        <v>633</v>
      </c>
      <c r="E10941" s="115">
        <v>44882</v>
      </c>
      <c r="F10941" s="192">
        <v>0.50087962962962962</v>
      </c>
      <c r="G10941">
        <v>2</v>
      </c>
      <c r="H10941" s="114" t="s">
        <v>634</v>
      </c>
      <c r="I10941">
        <v>5335728</v>
      </c>
    </row>
    <row r="10942" spans="1:9" x14ac:dyDescent="0.25">
      <c r="A10942" s="114" t="s">
        <v>2187</v>
      </c>
      <c r="B10942">
        <v>408</v>
      </c>
      <c r="C10942" s="114" t="s">
        <v>54</v>
      </c>
      <c r="D10942" s="114" t="s">
        <v>623</v>
      </c>
      <c r="E10942" s="115">
        <v>44882</v>
      </c>
      <c r="F10942" s="192">
        <v>0.50093750000000004</v>
      </c>
      <c r="G10942">
        <v>2</v>
      </c>
      <c r="H10942" s="114" t="s">
        <v>624</v>
      </c>
      <c r="I10942">
        <v>5351708</v>
      </c>
    </row>
    <row r="10943" spans="1:9" x14ac:dyDescent="0.25">
      <c r="A10943" s="114" t="s">
        <v>2187</v>
      </c>
      <c r="B10943">
        <v>409</v>
      </c>
      <c r="C10943" s="114" t="s">
        <v>54</v>
      </c>
      <c r="D10943" s="114" t="s">
        <v>280</v>
      </c>
      <c r="E10943" s="115">
        <v>44882</v>
      </c>
      <c r="F10943" s="192">
        <v>0.50100694444444449</v>
      </c>
      <c r="G10943">
        <v>2</v>
      </c>
      <c r="H10943" s="114" t="s">
        <v>281</v>
      </c>
      <c r="I10943">
        <v>14811856</v>
      </c>
    </row>
    <row r="10944" spans="1:9" x14ac:dyDescent="0.25">
      <c r="A10944" s="114" t="s">
        <v>2187</v>
      </c>
      <c r="B10944">
        <v>410</v>
      </c>
      <c r="C10944" s="114" t="s">
        <v>54</v>
      </c>
      <c r="D10944" s="114" t="s">
        <v>456</v>
      </c>
      <c r="E10944" s="115">
        <v>44882</v>
      </c>
      <c r="F10944" s="192">
        <v>0.5010648148148148</v>
      </c>
      <c r="G10944">
        <v>2</v>
      </c>
      <c r="H10944" s="114" t="s">
        <v>457</v>
      </c>
      <c r="I10944">
        <v>6720578</v>
      </c>
    </row>
    <row r="10945" spans="1:9" x14ac:dyDescent="0.25">
      <c r="A10945" s="114" t="s">
        <v>2187</v>
      </c>
      <c r="B10945">
        <v>411</v>
      </c>
      <c r="C10945" s="114" t="s">
        <v>53</v>
      </c>
      <c r="D10945" s="114" t="s">
        <v>1061</v>
      </c>
      <c r="E10945" s="115">
        <v>44882</v>
      </c>
      <c r="F10945" s="192">
        <v>0.50113425925925925</v>
      </c>
      <c r="G10945">
        <v>2</v>
      </c>
      <c r="H10945" s="114" t="s">
        <v>1062</v>
      </c>
      <c r="I10945"/>
    </row>
    <row r="10946" spans="1:9" x14ac:dyDescent="0.25">
      <c r="A10946" s="114" t="s">
        <v>2187</v>
      </c>
      <c r="B10946">
        <v>412</v>
      </c>
      <c r="C10946" s="114" t="s">
        <v>53</v>
      </c>
      <c r="D10946" s="114" t="s">
        <v>643</v>
      </c>
      <c r="E10946" s="115">
        <v>44882</v>
      </c>
      <c r="F10946" s="192">
        <v>0.50120370370370371</v>
      </c>
      <c r="G10946">
        <v>2</v>
      </c>
      <c r="H10946" s="114" t="s">
        <v>644</v>
      </c>
      <c r="I10946"/>
    </row>
    <row r="10947" spans="1:9" x14ac:dyDescent="0.25">
      <c r="A10947" s="114" t="s">
        <v>2187</v>
      </c>
      <c r="B10947">
        <v>413</v>
      </c>
      <c r="C10947" s="114" t="s">
        <v>53</v>
      </c>
      <c r="D10947" s="114" t="s">
        <v>724</v>
      </c>
      <c r="E10947" s="115">
        <v>44882</v>
      </c>
      <c r="F10947" s="192">
        <v>0.50126157407407412</v>
      </c>
      <c r="G10947">
        <v>2</v>
      </c>
      <c r="H10947" s="114" t="s">
        <v>725</v>
      </c>
      <c r="I10947"/>
    </row>
    <row r="10948" spans="1:9" x14ac:dyDescent="0.25">
      <c r="A10948" s="114" t="s">
        <v>2187</v>
      </c>
      <c r="B10948">
        <v>414</v>
      </c>
      <c r="C10948" s="114" t="s">
        <v>53</v>
      </c>
      <c r="D10948" s="114" t="s">
        <v>565</v>
      </c>
      <c r="E10948" s="115">
        <v>44882</v>
      </c>
      <c r="F10948" s="192">
        <v>0.50133101851851847</v>
      </c>
      <c r="G10948">
        <v>2</v>
      </c>
      <c r="H10948" s="114" t="s">
        <v>566</v>
      </c>
      <c r="I10948"/>
    </row>
    <row r="10949" spans="1:9" x14ac:dyDescent="0.25">
      <c r="A10949" s="114" t="s">
        <v>2187</v>
      </c>
      <c r="B10949">
        <v>415</v>
      </c>
      <c r="C10949" s="114" t="s">
        <v>53</v>
      </c>
      <c r="D10949" s="114" t="s">
        <v>734</v>
      </c>
      <c r="E10949" s="115">
        <v>44882</v>
      </c>
      <c r="F10949" s="192">
        <v>0.50138888888888888</v>
      </c>
      <c r="G10949">
        <v>2</v>
      </c>
      <c r="H10949" s="114" t="s">
        <v>735</v>
      </c>
      <c r="I10949"/>
    </row>
    <row r="10950" spans="1:9" x14ac:dyDescent="0.25">
      <c r="A10950" s="114" t="s">
        <v>2187</v>
      </c>
      <c r="B10950">
        <v>416</v>
      </c>
      <c r="C10950" s="114" t="s">
        <v>52</v>
      </c>
      <c r="D10950" s="114" t="s">
        <v>813</v>
      </c>
      <c r="E10950" s="115">
        <v>44882</v>
      </c>
      <c r="F10950" s="192">
        <v>0.50214120370370374</v>
      </c>
      <c r="G10950">
        <v>2</v>
      </c>
      <c r="H10950" s="114" t="s">
        <v>814</v>
      </c>
      <c r="I10950">
        <v>14824008</v>
      </c>
    </row>
    <row r="10951" spans="1:9" x14ac:dyDescent="0.25">
      <c r="A10951" s="114" t="s">
        <v>2187</v>
      </c>
      <c r="B10951">
        <v>417</v>
      </c>
      <c r="C10951" s="114" t="s">
        <v>53</v>
      </c>
      <c r="D10951" s="114" t="s">
        <v>1440</v>
      </c>
      <c r="E10951" s="115">
        <v>44882</v>
      </c>
      <c r="F10951" s="192">
        <v>0.5022106481481482</v>
      </c>
      <c r="G10951">
        <v>2</v>
      </c>
      <c r="H10951" s="114" t="s">
        <v>1441</v>
      </c>
      <c r="I10951">
        <v>5461132</v>
      </c>
    </row>
    <row r="10952" spans="1:9" x14ac:dyDescent="0.25">
      <c r="A10952" s="114" t="s">
        <v>2187</v>
      </c>
      <c r="B10952">
        <v>418</v>
      </c>
      <c r="C10952" s="114" t="s">
        <v>53</v>
      </c>
      <c r="D10952" s="114" t="s">
        <v>671</v>
      </c>
      <c r="E10952" s="115">
        <v>44882</v>
      </c>
      <c r="F10952" s="192">
        <v>0.50228009259259254</v>
      </c>
      <c r="G10952">
        <v>2</v>
      </c>
      <c r="H10952" s="114" t="s">
        <v>672</v>
      </c>
      <c r="I10952"/>
    </row>
    <row r="10953" spans="1:9" x14ac:dyDescent="0.25">
      <c r="A10953" s="114" t="s">
        <v>2187</v>
      </c>
      <c r="B10953">
        <v>419</v>
      </c>
      <c r="C10953" s="114" t="s">
        <v>53</v>
      </c>
      <c r="D10953" s="114" t="s">
        <v>582</v>
      </c>
      <c r="E10953" s="115">
        <v>44882</v>
      </c>
      <c r="F10953" s="192">
        <v>0.50233796296296296</v>
      </c>
      <c r="G10953">
        <v>2</v>
      </c>
      <c r="H10953" s="114" t="s">
        <v>583</v>
      </c>
      <c r="I10953">
        <v>4866107</v>
      </c>
    </row>
    <row r="10954" spans="1:9" x14ac:dyDescent="0.25">
      <c r="A10954" s="114" t="s">
        <v>2187</v>
      </c>
      <c r="B10954">
        <v>420</v>
      </c>
      <c r="C10954" s="114" t="s">
        <v>54</v>
      </c>
      <c r="D10954" s="114" t="s">
        <v>559</v>
      </c>
      <c r="E10954" s="115">
        <v>44882</v>
      </c>
      <c r="F10954" s="192">
        <v>0.50261574074074078</v>
      </c>
      <c r="G10954">
        <v>2</v>
      </c>
      <c r="H10954" s="114" t="s">
        <v>560</v>
      </c>
      <c r="I10954">
        <v>7109794</v>
      </c>
    </row>
    <row r="10955" spans="1:9" x14ac:dyDescent="0.25">
      <c r="A10955" s="114" t="s">
        <v>2187</v>
      </c>
      <c r="B10955">
        <v>421</v>
      </c>
      <c r="C10955" s="114" t="s">
        <v>53</v>
      </c>
      <c r="D10955" s="114" t="s">
        <v>660</v>
      </c>
      <c r="E10955" s="115">
        <v>44882</v>
      </c>
      <c r="F10955" s="192">
        <v>0.50306712962962963</v>
      </c>
      <c r="G10955">
        <v>2</v>
      </c>
      <c r="H10955" s="114" t="s">
        <v>661</v>
      </c>
      <c r="I10955"/>
    </row>
    <row r="10956" spans="1:9" x14ac:dyDescent="0.25">
      <c r="A10956" s="114" t="s">
        <v>2187</v>
      </c>
      <c r="B10956">
        <v>422</v>
      </c>
      <c r="C10956" s="114" t="s">
        <v>53</v>
      </c>
      <c r="D10956" s="114" t="s">
        <v>658</v>
      </c>
      <c r="E10956" s="115">
        <v>44882</v>
      </c>
      <c r="F10956" s="192">
        <v>0.50313657407407408</v>
      </c>
      <c r="G10956">
        <v>2</v>
      </c>
      <c r="H10956" s="114" t="s">
        <v>659</v>
      </c>
      <c r="I10956"/>
    </row>
    <row r="10957" spans="1:9" x14ac:dyDescent="0.25">
      <c r="A10957" s="114" t="s">
        <v>2187</v>
      </c>
      <c r="B10957">
        <v>423</v>
      </c>
      <c r="C10957" s="114" t="s">
        <v>53</v>
      </c>
      <c r="D10957" s="114" t="s">
        <v>736</v>
      </c>
      <c r="E10957" s="115">
        <v>44882</v>
      </c>
      <c r="F10957" s="192">
        <v>0.5031944444444445</v>
      </c>
      <c r="G10957">
        <v>2</v>
      </c>
      <c r="H10957" s="114" t="s">
        <v>737</v>
      </c>
      <c r="I10957"/>
    </row>
    <row r="10958" spans="1:9" x14ac:dyDescent="0.25">
      <c r="A10958" s="114" t="s">
        <v>2187</v>
      </c>
      <c r="B10958">
        <v>424</v>
      </c>
      <c r="C10958" s="114" t="s">
        <v>53</v>
      </c>
      <c r="D10958" s="114" t="s">
        <v>662</v>
      </c>
      <c r="E10958" s="115">
        <v>44882</v>
      </c>
      <c r="F10958" s="192">
        <v>0.50327546296296299</v>
      </c>
      <c r="G10958">
        <v>2</v>
      </c>
      <c r="H10958" s="114" t="s">
        <v>53</v>
      </c>
      <c r="I10958"/>
    </row>
    <row r="10959" spans="1:9" x14ac:dyDescent="0.25">
      <c r="A10959" s="114" t="s">
        <v>2187</v>
      </c>
      <c r="B10959">
        <v>425</v>
      </c>
      <c r="C10959" s="114" t="s">
        <v>53</v>
      </c>
      <c r="D10959" s="114" t="s">
        <v>704</v>
      </c>
      <c r="E10959" s="115">
        <v>44882</v>
      </c>
      <c r="F10959" s="192">
        <v>0.50405092592592593</v>
      </c>
      <c r="G10959">
        <v>2</v>
      </c>
      <c r="H10959" s="114" t="s">
        <v>705</v>
      </c>
      <c r="I10959"/>
    </row>
    <row r="10960" spans="1:9" x14ac:dyDescent="0.25">
      <c r="A10960" s="114" t="s">
        <v>2187</v>
      </c>
      <c r="B10960">
        <v>426</v>
      </c>
      <c r="C10960" s="114" t="s">
        <v>53</v>
      </c>
      <c r="D10960" s="114" t="s">
        <v>348</v>
      </c>
      <c r="E10960" s="115">
        <v>44882</v>
      </c>
      <c r="F10960" s="192">
        <v>0.50412037037037039</v>
      </c>
      <c r="G10960">
        <v>2</v>
      </c>
      <c r="H10960" s="114" t="s">
        <v>349</v>
      </c>
      <c r="I10960"/>
    </row>
    <row r="10961" spans="1:9" x14ac:dyDescent="0.25">
      <c r="A10961" s="114" t="s">
        <v>2187</v>
      </c>
      <c r="B10961">
        <v>427</v>
      </c>
      <c r="C10961" s="114" t="s">
        <v>53</v>
      </c>
      <c r="D10961" s="114" t="s">
        <v>654</v>
      </c>
      <c r="E10961" s="115">
        <v>44882</v>
      </c>
      <c r="F10961" s="192">
        <v>0.50421296296296292</v>
      </c>
      <c r="G10961">
        <v>2</v>
      </c>
      <c r="H10961" s="114" t="s">
        <v>655</v>
      </c>
      <c r="I10961">
        <v>2650232</v>
      </c>
    </row>
    <row r="10962" spans="1:9" x14ac:dyDescent="0.25">
      <c r="A10962" s="114" t="s">
        <v>2187</v>
      </c>
      <c r="B10962">
        <v>428</v>
      </c>
      <c r="C10962" s="114" t="s">
        <v>53</v>
      </c>
      <c r="D10962" s="114" t="s">
        <v>656</v>
      </c>
      <c r="E10962" s="115">
        <v>44882</v>
      </c>
      <c r="F10962" s="192">
        <v>0.50428240740740737</v>
      </c>
      <c r="G10962">
        <v>2</v>
      </c>
      <c r="H10962" s="114" t="s">
        <v>657</v>
      </c>
      <c r="I10962"/>
    </row>
    <row r="10963" spans="1:9" x14ac:dyDescent="0.25">
      <c r="A10963" s="114" t="s">
        <v>2187</v>
      </c>
      <c r="B10963">
        <v>429</v>
      </c>
      <c r="C10963" s="114" t="s">
        <v>52</v>
      </c>
      <c r="D10963" s="114" t="s">
        <v>2139</v>
      </c>
      <c r="E10963" s="115">
        <v>44882</v>
      </c>
      <c r="F10963" s="192">
        <v>0.50484953703703705</v>
      </c>
      <c r="G10963">
        <v>2</v>
      </c>
      <c r="H10963" s="114" t="s">
        <v>2140</v>
      </c>
      <c r="I10963">
        <v>5429475</v>
      </c>
    </row>
    <row r="10964" spans="1:9" x14ac:dyDescent="0.25">
      <c r="A10964" s="114" t="s">
        <v>2187</v>
      </c>
      <c r="B10964">
        <v>430</v>
      </c>
      <c r="C10964" s="114" t="s">
        <v>52</v>
      </c>
      <c r="D10964" s="114" t="s">
        <v>821</v>
      </c>
      <c r="E10964" s="115">
        <v>44882</v>
      </c>
      <c r="F10964" s="192">
        <v>0.50491898148148151</v>
      </c>
      <c r="G10964">
        <v>2</v>
      </c>
      <c r="H10964" s="114" t="s">
        <v>822</v>
      </c>
      <c r="I10964"/>
    </row>
    <row r="10965" spans="1:9" x14ac:dyDescent="0.25">
      <c r="A10965" s="114" t="s">
        <v>2187</v>
      </c>
      <c r="B10965">
        <v>431</v>
      </c>
      <c r="C10965" s="114" t="s">
        <v>53</v>
      </c>
      <c r="D10965" s="114" t="s">
        <v>370</v>
      </c>
      <c r="E10965" s="115">
        <v>44882</v>
      </c>
      <c r="F10965" s="192">
        <v>0.50591435185185185</v>
      </c>
      <c r="G10965">
        <v>2</v>
      </c>
      <c r="H10965" s="114" t="s">
        <v>371</v>
      </c>
      <c r="I10965"/>
    </row>
    <row r="10966" spans="1:9" x14ac:dyDescent="0.25">
      <c r="A10966" s="114" t="s">
        <v>2187</v>
      </c>
      <c r="B10966">
        <v>432</v>
      </c>
      <c r="C10966" s="114" t="s">
        <v>53</v>
      </c>
      <c r="D10966" s="114" t="s">
        <v>764</v>
      </c>
      <c r="E10966" s="115">
        <v>44882</v>
      </c>
      <c r="F10966" s="192">
        <v>0.50613425925925926</v>
      </c>
      <c r="G10966">
        <v>2</v>
      </c>
      <c r="H10966" s="114" t="s">
        <v>765</v>
      </c>
      <c r="I10966">
        <v>5469942</v>
      </c>
    </row>
    <row r="10967" spans="1:9" x14ac:dyDescent="0.25">
      <c r="A10967" s="114" t="s">
        <v>2187</v>
      </c>
      <c r="B10967">
        <v>433</v>
      </c>
      <c r="C10967" s="114" t="s">
        <v>53</v>
      </c>
      <c r="D10967" s="114" t="s">
        <v>1059</v>
      </c>
      <c r="E10967" s="115">
        <v>44882</v>
      </c>
      <c r="F10967" s="192">
        <v>0.50628472222222221</v>
      </c>
      <c r="G10967">
        <v>2</v>
      </c>
      <c r="H10967" s="114" t="s">
        <v>1060</v>
      </c>
      <c r="I10967"/>
    </row>
    <row r="10968" spans="1:9" x14ac:dyDescent="0.25">
      <c r="A10968" s="114" t="s">
        <v>2187</v>
      </c>
      <c r="B10968">
        <v>434</v>
      </c>
      <c r="C10968" s="114" t="s">
        <v>53</v>
      </c>
      <c r="D10968" s="114" t="s">
        <v>376</v>
      </c>
      <c r="E10968" s="115">
        <v>44882</v>
      </c>
      <c r="F10968" s="192">
        <v>0.50634259259259262</v>
      </c>
      <c r="G10968">
        <v>2</v>
      </c>
      <c r="H10968" s="114" t="s">
        <v>377</v>
      </c>
      <c r="I10968">
        <v>14959868</v>
      </c>
    </row>
    <row r="10969" spans="1:9" x14ac:dyDescent="0.25">
      <c r="A10969" s="114" t="s">
        <v>2187</v>
      </c>
      <c r="B10969">
        <v>435</v>
      </c>
      <c r="C10969" s="114" t="s">
        <v>54</v>
      </c>
      <c r="D10969" s="114" t="s">
        <v>744</v>
      </c>
      <c r="E10969" s="115">
        <v>44882</v>
      </c>
      <c r="F10969" s="192">
        <v>0.50693287037037038</v>
      </c>
      <c r="G10969">
        <v>2</v>
      </c>
      <c r="H10969" s="114" t="s">
        <v>745</v>
      </c>
      <c r="I10969">
        <v>6723890</v>
      </c>
    </row>
    <row r="10970" spans="1:9" x14ac:dyDescent="0.25">
      <c r="A10970" s="114" t="s">
        <v>2187</v>
      </c>
      <c r="B10970">
        <v>436</v>
      </c>
      <c r="C10970" s="114" t="s">
        <v>53</v>
      </c>
      <c r="D10970" s="114" t="s">
        <v>714</v>
      </c>
      <c r="E10970" s="115">
        <v>44882</v>
      </c>
      <c r="F10970" s="192">
        <v>0.50725694444444447</v>
      </c>
      <c r="G10970">
        <v>2</v>
      </c>
      <c r="H10970" s="114" t="s">
        <v>715</v>
      </c>
      <c r="I10970"/>
    </row>
    <row r="10971" spans="1:9" x14ac:dyDescent="0.25">
      <c r="A10971" s="114" t="s">
        <v>2187</v>
      </c>
      <c r="B10971">
        <v>437</v>
      </c>
      <c r="C10971" s="114" t="s">
        <v>54</v>
      </c>
      <c r="D10971" s="114" t="s">
        <v>955</v>
      </c>
      <c r="E10971" s="115">
        <v>44882</v>
      </c>
      <c r="F10971" s="192">
        <v>0.50760416666666663</v>
      </c>
      <c r="G10971">
        <v>2</v>
      </c>
      <c r="H10971" s="114" t="s">
        <v>956</v>
      </c>
      <c r="I10971"/>
    </row>
    <row r="10972" spans="1:9" x14ac:dyDescent="0.25">
      <c r="A10972" s="114" t="s">
        <v>2187</v>
      </c>
      <c r="B10972">
        <v>438</v>
      </c>
      <c r="C10972" s="114" t="s">
        <v>53</v>
      </c>
      <c r="D10972" s="114" t="s">
        <v>1276</v>
      </c>
      <c r="E10972" s="115">
        <v>44882</v>
      </c>
      <c r="F10972" s="192">
        <v>0.50817129629629632</v>
      </c>
      <c r="G10972">
        <v>2</v>
      </c>
      <c r="H10972" s="114" t="s">
        <v>1277</v>
      </c>
      <c r="I10972"/>
    </row>
    <row r="10973" spans="1:9" x14ac:dyDescent="0.25">
      <c r="A10973" s="114" t="s">
        <v>2187</v>
      </c>
      <c r="B10973">
        <v>439</v>
      </c>
      <c r="C10973" s="114" t="s">
        <v>53</v>
      </c>
      <c r="D10973" s="114" t="s">
        <v>422</v>
      </c>
      <c r="E10973" s="115">
        <v>44882</v>
      </c>
      <c r="F10973" s="192">
        <v>0.50869212962962962</v>
      </c>
      <c r="G10973">
        <v>2</v>
      </c>
      <c r="H10973" s="114" t="s">
        <v>423</v>
      </c>
      <c r="I10973">
        <v>5425549</v>
      </c>
    </row>
    <row r="10974" spans="1:9" x14ac:dyDescent="0.25">
      <c r="A10974" s="114" t="s">
        <v>2187</v>
      </c>
      <c r="B10974">
        <v>440</v>
      </c>
      <c r="C10974" s="114" t="s">
        <v>53</v>
      </c>
      <c r="D10974" s="114" t="s">
        <v>586</v>
      </c>
      <c r="E10974" s="115">
        <v>44882</v>
      </c>
      <c r="F10974" s="192">
        <v>0.50875000000000004</v>
      </c>
      <c r="G10974">
        <v>2</v>
      </c>
      <c r="H10974" s="114" t="s">
        <v>587</v>
      </c>
      <c r="I10974"/>
    </row>
    <row r="10975" spans="1:9" x14ac:dyDescent="0.25">
      <c r="A10975" s="114" t="s">
        <v>2187</v>
      </c>
      <c r="B10975">
        <v>441</v>
      </c>
      <c r="C10975" s="114" t="s">
        <v>53</v>
      </c>
      <c r="D10975" s="114" t="s">
        <v>320</v>
      </c>
      <c r="E10975" s="115">
        <v>44882</v>
      </c>
      <c r="F10975" s="192">
        <v>0.50881944444444449</v>
      </c>
      <c r="G10975">
        <v>2</v>
      </c>
      <c r="H10975" s="114" t="s">
        <v>321</v>
      </c>
      <c r="I10975">
        <v>3385712</v>
      </c>
    </row>
    <row r="10976" spans="1:9" x14ac:dyDescent="0.25">
      <c r="A10976" s="114" t="s">
        <v>2187</v>
      </c>
      <c r="B10976">
        <v>442</v>
      </c>
      <c r="C10976" s="114" t="s">
        <v>53</v>
      </c>
      <c r="D10976" s="114" t="s">
        <v>785</v>
      </c>
      <c r="E10976" s="115">
        <v>44882</v>
      </c>
      <c r="F10976" s="192">
        <v>0.5088773148148148</v>
      </c>
      <c r="G10976">
        <v>2</v>
      </c>
      <c r="H10976" s="114" t="s">
        <v>786</v>
      </c>
      <c r="I10976">
        <v>4844273</v>
      </c>
    </row>
    <row r="10977" spans="1:9" x14ac:dyDescent="0.25">
      <c r="A10977" s="114" t="s">
        <v>2187</v>
      </c>
      <c r="B10977">
        <v>443</v>
      </c>
      <c r="C10977" s="114" t="s">
        <v>53</v>
      </c>
      <c r="D10977" s="114" t="s">
        <v>732</v>
      </c>
      <c r="E10977" s="115">
        <v>44882</v>
      </c>
      <c r="F10977" s="192">
        <v>0.50894675925925925</v>
      </c>
      <c r="G10977">
        <v>2</v>
      </c>
      <c r="H10977" s="114" t="s">
        <v>733</v>
      </c>
      <c r="I10977">
        <v>14813371</v>
      </c>
    </row>
    <row r="10978" spans="1:9" x14ac:dyDescent="0.25">
      <c r="A10978" s="114" t="s">
        <v>2187</v>
      </c>
      <c r="B10978">
        <v>444</v>
      </c>
      <c r="C10978" s="114" t="s">
        <v>53</v>
      </c>
      <c r="D10978" s="114" t="s">
        <v>1236</v>
      </c>
      <c r="E10978" s="115">
        <v>44882</v>
      </c>
      <c r="F10978" s="192">
        <v>0.50901620370370371</v>
      </c>
      <c r="G10978">
        <v>2</v>
      </c>
      <c r="H10978" s="114" t="s">
        <v>1237</v>
      </c>
      <c r="I10978"/>
    </row>
    <row r="10979" spans="1:9" x14ac:dyDescent="0.25">
      <c r="A10979" s="114" t="s">
        <v>2187</v>
      </c>
      <c r="B10979">
        <v>445</v>
      </c>
      <c r="C10979" s="114" t="s">
        <v>54</v>
      </c>
      <c r="D10979" s="114" t="s">
        <v>1153</v>
      </c>
      <c r="E10979" s="115">
        <v>44882</v>
      </c>
      <c r="F10979" s="192">
        <v>0.50929398148148153</v>
      </c>
      <c r="G10979">
        <v>2</v>
      </c>
      <c r="H10979" s="114" t="s">
        <v>1154</v>
      </c>
      <c r="I10979"/>
    </row>
    <row r="10980" spans="1:9" x14ac:dyDescent="0.25">
      <c r="A10980" s="114" t="s">
        <v>2187</v>
      </c>
      <c r="B10980">
        <v>446</v>
      </c>
      <c r="C10980" s="114" t="s">
        <v>52</v>
      </c>
      <c r="D10980" s="114" t="s">
        <v>406</v>
      </c>
      <c r="E10980" s="115">
        <v>44882</v>
      </c>
      <c r="F10980" s="192">
        <v>0.50935185185185183</v>
      </c>
      <c r="G10980">
        <v>2</v>
      </c>
      <c r="H10980" s="114" t="s">
        <v>407</v>
      </c>
      <c r="I10980">
        <v>2704256</v>
      </c>
    </row>
    <row r="10981" spans="1:9" x14ac:dyDescent="0.25">
      <c r="A10981" s="114" t="s">
        <v>2187</v>
      </c>
      <c r="B10981">
        <v>447</v>
      </c>
      <c r="C10981" s="114" t="s">
        <v>52</v>
      </c>
      <c r="D10981" s="114" t="s">
        <v>690</v>
      </c>
      <c r="E10981" s="115">
        <v>44882</v>
      </c>
      <c r="F10981" s="192">
        <v>0.51010416666666669</v>
      </c>
      <c r="G10981">
        <v>2</v>
      </c>
      <c r="H10981" s="114" t="s">
        <v>691</v>
      </c>
      <c r="I10981">
        <v>5483873</v>
      </c>
    </row>
    <row r="10982" spans="1:9" x14ac:dyDescent="0.25">
      <c r="A10982" s="114" t="s">
        <v>2187</v>
      </c>
      <c r="B10982">
        <v>448</v>
      </c>
      <c r="C10982" s="114" t="s">
        <v>54</v>
      </c>
      <c r="D10982" s="114" t="s">
        <v>1913</v>
      </c>
      <c r="E10982" s="115">
        <v>44882</v>
      </c>
      <c r="F10982" s="192">
        <v>0.51043981481481482</v>
      </c>
      <c r="G10982">
        <v>2</v>
      </c>
      <c r="H10982" s="114" t="s">
        <v>1914</v>
      </c>
      <c r="I10982">
        <v>7367595</v>
      </c>
    </row>
    <row r="10983" spans="1:9" x14ac:dyDescent="0.25">
      <c r="A10983" s="114" t="s">
        <v>2187</v>
      </c>
      <c r="B10983">
        <v>449</v>
      </c>
      <c r="C10983" s="114" t="s">
        <v>54</v>
      </c>
      <c r="D10983" s="114" t="s">
        <v>462</v>
      </c>
      <c r="E10983" s="115">
        <v>44882</v>
      </c>
      <c r="F10983" s="192">
        <v>0.51077546296296295</v>
      </c>
      <c r="G10983">
        <v>2</v>
      </c>
      <c r="H10983" s="114" t="s">
        <v>463</v>
      </c>
      <c r="I10983">
        <v>7623788</v>
      </c>
    </row>
    <row r="10984" spans="1:9" x14ac:dyDescent="0.25">
      <c r="A10984" s="114" t="s">
        <v>2187</v>
      </c>
      <c r="B10984">
        <v>450</v>
      </c>
      <c r="C10984" s="114" t="s">
        <v>54</v>
      </c>
      <c r="D10984" s="114" t="s">
        <v>544</v>
      </c>
      <c r="E10984" s="115">
        <v>44882</v>
      </c>
      <c r="F10984" s="192">
        <v>0.51086805555555559</v>
      </c>
      <c r="G10984">
        <v>2</v>
      </c>
      <c r="H10984" s="114" t="s">
        <v>545</v>
      </c>
      <c r="I10984">
        <v>5380940</v>
      </c>
    </row>
    <row r="10985" spans="1:9" x14ac:dyDescent="0.25">
      <c r="A10985" s="114" t="s">
        <v>2187</v>
      </c>
      <c r="B10985">
        <v>451</v>
      </c>
      <c r="C10985" s="114" t="s">
        <v>54</v>
      </c>
      <c r="D10985" s="114" t="s">
        <v>426</v>
      </c>
      <c r="E10985" s="115">
        <v>44882</v>
      </c>
      <c r="F10985" s="192">
        <v>0.5121296296296296</v>
      </c>
      <c r="G10985">
        <v>2</v>
      </c>
      <c r="H10985" s="114" t="s">
        <v>427</v>
      </c>
      <c r="I10985">
        <v>6701776</v>
      </c>
    </row>
    <row r="10986" spans="1:9" x14ac:dyDescent="0.25">
      <c r="A10986" s="114" t="s">
        <v>2187</v>
      </c>
      <c r="B10986">
        <v>452</v>
      </c>
      <c r="C10986" s="114" t="s">
        <v>54</v>
      </c>
      <c r="D10986" s="114" t="s">
        <v>452</v>
      </c>
      <c r="E10986" s="115">
        <v>44882</v>
      </c>
      <c r="F10986" s="192">
        <v>0.5122106481481481</v>
      </c>
      <c r="G10986">
        <v>2</v>
      </c>
      <c r="H10986" s="114" t="s">
        <v>453</v>
      </c>
      <c r="I10986">
        <v>5341488</v>
      </c>
    </row>
    <row r="10987" spans="1:9" x14ac:dyDescent="0.25">
      <c r="A10987" s="114" t="s">
        <v>2187</v>
      </c>
      <c r="B10987">
        <v>453</v>
      </c>
      <c r="C10987" s="114" t="s">
        <v>54</v>
      </c>
      <c r="D10987" s="114" t="s">
        <v>424</v>
      </c>
      <c r="E10987" s="115">
        <v>44882</v>
      </c>
      <c r="F10987" s="192">
        <v>0.51231481481481478</v>
      </c>
      <c r="G10987">
        <v>2</v>
      </c>
      <c r="H10987" s="114" t="s">
        <v>425</v>
      </c>
      <c r="I10987">
        <v>5350400</v>
      </c>
    </row>
    <row r="10988" spans="1:9" x14ac:dyDescent="0.25">
      <c r="A10988" s="114" t="s">
        <v>2187</v>
      </c>
      <c r="B10988">
        <v>454</v>
      </c>
      <c r="C10988" s="114" t="s">
        <v>54</v>
      </c>
      <c r="D10988" s="114" t="s">
        <v>2179</v>
      </c>
      <c r="E10988" s="115">
        <v>44882</v>
      </c>
      <c r="F10988" s="192">
        <v>0.5125925925925926</v>
      </c>
      <c r="G10988">
        <v>2</v>
      </c>
      <c r="H10988" s="114" t="s">
        <v>2180</v>
      </c>
      <c r="I10988">
        <v>5481763</v>
      </c>
    </row>
    <row r="10989" spans="1:9" x14ac:dyDescent="0.25">
      <c r="A10989" s="114" t="s">
        <v>2187</v>
      </c>
      <c r="B10989">
        <v>455</v>
      </c>
      <c r="C10989" s="114" t="s">
        <v>54</v>
      </c>
      <c r="D10989" s="114" t="s">
        <v>1851</v>
      </c>
      <c r="E10989" s="115">
        <v>44882</v>
      </c>
      <c r="F10989" s="192">
        <v>0.51265046296296302</v>
      </c>
      <c r="G10989">
        <v>2</v>
      </c>
      <c r="H10989" s="114" t="s">
        <v>1852</v>
      </c>
      <c r="I10989">
        <v>7362024</v>
      </c>
    </row>
    <row r="10990" spans="1:9" x14ac:dyDescent="0.25">
      <c r="A10990" s="114" t="s">
        <v>2187</v>
      </c>
      <c r="B10990">
        <v>456</v>
      </c>
      <c r="C10990" s="114" t="s">
        <v>54</v>
      </c>
      <c r="D10990" s="114" t="s">
        <v>696</v>
      </c>
      <c r="E10990" s="115">
        <v>44882</v>
      </c>
      <c r="F10990" s="192">
        <v>0.51271990740740736</v>
      </c>
      <c r="G10990">
        <v>2</v>
      </c>
      <c r="H10990" s="114" t="s">
        <v>697</v>
      </c>
      <c r="I10990">
        <v>8297552</v>
      </c>
    </row>
    <row r="10991" spans="1:9" x14ac:dyDescent="0.25">
      <c r="A10991" s="114" t="s">
        <v>2187</v>
      </c>
      <c r="B10991">
        <v>457</v>
      </c>
      <c r="C10991" s="114" t="s">
        <v>53</v>
      </c>
      <c r="D10991" s="114" t="s">
        <v>584</v>
      </c>
      <c r="E10991" s="115">
        <v>44882</v>
      </c>
      <c r="F10991" s="192">
        <v>0.51313657407407409</v>
      </c>
      <c r="G10991">
        <v>2</v>
      </c>
      <c r="H10991" s="114" t="s">
        <v>585</v>
      </c>
      <c r="I10991"/>
    </row>
    <row r="10992" spans="1:9" x14ac:dyDescent="0.25">
      <c r="A10992" s="114" t="s">
        <v>2187</v>
      </c>
      <c r="B10992">
        <v>458</v>
      </c>
      <c r="C10992" s="114" t="s">
        <v>53</v>
      </c>
      <c r="D10992" s="114" t="s">
        <v>766</v>
      </c>
      <c r="E10992" s="115">
        <v>44882</v>
      </c>
      <c r="F10992" s="192">
        <v>0.5131944444444444</v>
      </c>
      <c r="G10992">
        <v>2</v>
      </c>
      <c r="H10992" s="114" t="s">
        <v>767</v>
      </c>
      <c r="I10992"/>
    </row>
    <row r="10993" spans="1:9" x14ac:dyDescent="0.25">
      <c r="A10993" s="114" t="s">
        <v>2187</v>
      </c>
      <c r="B10993">
        <v>459</v>
      </c>
      <c r="C10993" s="114" t="s">
        <v>53</v>
      </c>
      <c r="D10993" s="114" t="s">
        <v>1646</v>
      </c>
      <c r="E10993" s="115">
        <v>44882</v>
      </c>
      <c r="F10993" s="192">
        <v>0.51375000000000004</v>
      </c>
      <c r="G10993">
        <v>2</v>
      </c>
      <c r="H10993" s="114" t="s">
        <v>587</v>
      </c>
      <c r="I10993"/>
    </row>
    <row r="10994" spans="1:9" x14ac:dyDescent="0.25">
      <c r="A10994" s="114" t="s">
        <v>2187</v>
      </c>
      <c r="B10994">
        <v>460</v>
      </c>
      <c r="C10994" s="114" t="s">
        <v>53</v>
      </c>
      <c r="D10994" s="114" t="s">
        <v>702</v>
      </c>
      <c r="E10994" s="115">
        <v>44882</v>
      </c>
      <c r="F10994" s="192">
        <v>0.51500000000000001</v>
      </c>
      <c r="G10994">
        <v>2</v>
      </c>
      <c r="H10994" s="114" t="s">
        <v>703</v>
      </c>
      <c r="I10994"/>
    </row>
    <row r="10995" spans="1:9" x14ac:dyDescent="0.25">
      <c r="A10995" s="114" t="s">
        <v>2187</v>
      </c>
      <c r="B10995">
        <v>461</v>
      </c>
      <c r="C10995" s="114" t="s">
        <v>53</v>
      </c>
      <c r="D10995" s="114" t="s">
        <v>394</v>
      </c>
      <c r="E10995" s="115">
        <v>44882</v>
      </c>
      <c r="F10995" s="192">
        <v>0.51561342592592596</v>
      </c>
      <c r="G10995">
        <v>2</v>
      </c>
      <c r="H10995" s="114" t="s">
        <v>395</v>
      </c>
      <c r="I10995">
        <v>3621592</v>
      </c>
    </row>
    <row r="10996" spans="1:9" x14ac:dyDescent="0.25">
      <c r="A10996" s="114" t="s">
        <v>2187</v>
      </c>
      <c r="B10996">
        <v>462</v>
      </c>
      <c r="C10996" s="114" t="s">
        <v>54</v>
      </c>
      <c r="D10996" s="114" t="s">
        <v>712</v>
      </c>
      <c r="E10996" s="115">
        <v>44882</v>
      </c>
      <c r="F10996" s="192">
        <v>0.51583333333333337</v>
      </c>
      <c r="G10996">
        <v>2</v>
      </c>
      <c r="H10996" s="114" t="s">
        <v>713</v>
      </c>
      <c r="I10996"/>
    </row>
    <row r="10997" spans="1:9" x14ac:dyDescent="0.25">
      <c r="A10997" s="114" t="s">
        <v>2187</v>
      </c>
      <c r="B10997">
        <v>463</v>
      </c>
      <c r="C10997" s="114" t="s">
        <v>52</v>
      </c>
      <c r="D10997" s="114" t="s">
        <v>594</v>
      </c>
      <c r="E10997" s="115">
        <v>44882</v>
      </c>
      <c r="F10997" s="192">
        <v>0.51760416666666664</v>
      </c>
      <c r="G10997">
        <v>2</v>
      </c>
      <c r="H10997" s="114" t="s">
        <v>595</v>
      </c>
      <c r="I10997">
        <v>7078869</v>
      </c>
    </row>
    <row r="10998" spans="1:9" x14ac:dyDescent="0.25">
      <c r="A10998" s="114" t="s">
        <v>2187</v>
      </c>
      <c r="B10998">
        <v>464</v>
      </c>
      <c r="C10998" s="114" t="s">
        <v>57</v>
      </c>
      <c r="D10998" s="114" t="s">
        <v>753</v>
      </c>
      <c r="E10998" s="115">
        <v>44882</v>
      </c>
      <c r="F10998" s="192">
        <v>0.51859953703703698</v>
      </c>
      <c r="G10998">
        <v>2</v>
      </c>
      <c r="H10998" s="114" t="s">
        <v>754</v>
      </c>
      <c r="I10998">
        <v>5277330</v>
      </c>
    </row>
    <row r="10999" spans="1:9" x14ac:dyDescent="0.25">
      <c r="A10999" s="114" t="s">
        <v>2187</v>
      </c>
      <c r="B10999">
        <v>465</v>
      </c>
      <c r="C10999" s="114" t="s">
        <v>52</v>
      </c>
      <c r="D10999" s="114" t="s">
        <v>1541</v>
      </c>
      <c r="E10999" s="115">
        <v>44882</v>
      </c>
      <c r="F10999" s="192">
        <v>0.51898148148148149</v>
      </c>
      <c r="G10999">
        <v>2</v>
      </c>
      <c r="H10999" s="114" t="s">
        <v>1542</v>
      </c>
      <c r="I10999">
        <v>5435681</v>
      </c>
    </row>
    <row r="11000" spans="1:9" x14ac:dyDescent="0.25">
      <c r="A11000" s="114" t="s">
        <v>2187</v>
      </c>
      <c r="B11000">
        <v>466</v>
      </c>
      <c r="C11000" s="114" t="s">
        <v>54</v>
      </c>
      <c r="D11000" s="114" t="s">
        <v>688</v>
      </c>
      <c r="E11000" s="115">
        <v>44882</v>
      </c>
      <c r="F11000" s="192">
        <v>0.51907407407407402</v>
      </c>
      <c r="G11000">
        <v>2</v>
      </c>
      <c r="H11000" s="114" t="s">
        <v>689</v>
      </c>
      <c r="I11000"/>
    </row>
    <row r="11001" spans="1:9" x14ac:dyDescent="0.25">
      <c r="A11001" s="114" t="s">
        <v>2187</v>
      </c>
      <c r="B11001">
        <v>467</v>
      </c>
      <c r="C11001" s="114" t="s">
        <v>54</v>
      </c>
      <c r="D11001" s="114" t="s">
        <v>823</v>
      </c>
      <c r="E11001" s="115">
        <v>44882</v>
      </c>
      <c r="F11001" s="192">
        <v>0.51920138888888889</v>
      </c>
      <c r="G11001">
        <v>2</v>
      </c>
      <c r="H11001" s="114" t="s">
        <v>824</v>
      </c>
      <c r="I11001">
        <v>8330114</v>
      </c>
    </row>
    <row r="11002" spans="1:9" x14ac:dyDescent="0.25">
      <c r="A11002" s="114" t="s">
        <v>2187</v>
      </c>
      <c r="B11002">
        <v>468</v>
      </c>
      <c r="C11002" s="114" t="s">
        <v>54</v>
      </c>
      <c r="D11002" s="114" t="s">
        <v>799</v>
      </c>
      <c r="E11002" s="115">
        <v>44882</v>
      </c>
      <c r="F11002" s="192">
        <v>0.51925925925925931</v>
      </c>
      <c r="G11002">
        <v>2</v>
      </c>
      <c r="H11002" s="114" t="s">
        <v>800</v>
      </c>
      <c r="I11002">
        <v>6713817</v>
      </c>
    </row>
    <row r="11003" spans="1:9" x14ac:dyDescent="0.25">
      <c r="A11003" s="114" t="s">
        <v>2187</v>
      </c>
      <c r="B11003">
        <v>469</v>
      </c>
      <c r="C11003" s="114" t="s">
        <v>52</v>
      </c>
      <c r="D11003" s="114" t="s">
        <v>805</v>
      </c>
      <c r="E11003" s="115">
        <v>44882</v>
      </c>
      <c r="F11003" s="192">
        <v>0.52068287037037042</v>
      </c>
      <c r="G11003">
        <v>2</v>
      </c>
      <c r="H11003" s="114" t="s">
        <v>806</v>
      </c>
      <c r="I11003"/>
    </row>
    <row r="11004" spans="1:9" x14ac:dyDescent="0.25">
      <c r="A11004" s="114" t="s">
        <v>2187</v>
      </c>
      <c r="B11004">
        <v>470</v>
      </c>
      <c r="C11004" s="114" t="s">
        <v>52</v>
      </c>
      <c r="D11004" s="114" t="s">
        <v>770</v>
      </c>
      <c r="E11004" s="115">
        <v>44882</v>
      </c>
      <c r="F11004" s="192">
        <v>0.52137731481481486</v>
      </c>
      <c r="G11004">
        <v>2</v>
      </c>
      <c r="H11004" s="114" t="s">
        <v>771</v>
      </c>
      <c r="I11004"/>
    </row>
    <row r="11005" spans="1:9" x14ac:dyDescent="0.25">
      <c r="A11005" s="114" t="s">
        <v>2187</v>
      </c>
      <c r="B11005">
        <v>471</v>
      </c>
      <c r="C11005" s="114" t="s">
        <v>21</v>
      </c>
      <c r="D11005" s="114" t="s">
        <v>1833</v>
      </c>
      <c r="E11005" s="115">
        <v>44882</v>
      </c>
      <c r="F11005" s="192">
        <v>0.52435185185185185</v>
      </c>
      <c r="G11005">
        <v>2</v>
      </c>
      <c r="H11005" s="114" t="s">
        <v>21</v>
      </c>
      <c r="I11005"/>
    </row>
    <row r="11006" spans="1:9" x14ac:dyDescent="0.25">
      <c r="A11006" s="114" t="s">
        <v>2187</v>
      </c>
      <c r="B11006">
        <v>472</v>
      </c>
      <c r="C11006" s="114" t="s">
        <v>21</v>
      </c>
      <c r="D11006" s="114" t="s">
        <v>1685</v>
      </c>
      <c r="E11006" s="115">
        <v>44882</v>
      </c>
      <c r="F11006" s="192">
        <v>0.52443287037037034</v>
      </c>
      <c r="G11006">
        <v>2</v>
      </c>
      <c r="H11006" s="114" t="s">
        <v>21</v>
      </c>
      <c r="I11006"/>
    </row>
    <row r="11007" spans="1:9" x14ac:dyDescent="0.25">
      <c r="A11007" s="114" t="s">
        <v>2187</v>
      </c>
      <c r="B11007">
        <v>473</v>
      </c>
      <c r="C11007" s="114" t="s">
        <v>21</v>
      </c>
      <c r="D11007" s="114" t="s">
        <v>1686</v>
      </c>
      <c r="E11007" s="115">
        <v>44882</v>
      </c>
      <c r="F11007" s="192">
        <v>0.5245023148148148</v>
      </c>
      <c r="G11007">
        <v>2</v>
      </c>
      <c r="H11007" s="114" t="s">
        <v>21</v>
      </c>
      <c r="I11007"/>
    </row>
    <row r="11008" spans="1:9" x14ac:dyDescent="0.25">
      <c r="A11008" s="114" t="s">
        <v>2187</v>
      </c>
      <c r="B11008">
        <v>474</v>
      </c>
      <c r="C11008" s="114" t="s">
        <v>21</v>
      </c>
      <c r="D11008" s="114" t="s">
        <v>1832</v>
      </c>
      <c r="E11008" s="115">
        <v>44882</v>
      </c>
      <c r="F11008" s="192">
        <v>0.52456018518518521</v>
      </c>
      <c r="G11008">
        <v>2</v>
      </c>
      <c r="H11008" s="114" t="s">
        <v>21</v>
      </c>
      <c r="I11008"/>
    </row>
    <row r="11009" spans="1:9" x14ac:dyDescent="0.25">
      <c r="A11009" s="114" t="s">
        <v>2187</v>
      </c>
      <c r="B11009">
        <v>475</v>
      </c>
      <c r="C11009" s="114" t="s">
        <v>21</v>
      </c>
      <c r="D11009" s="114" t="s">
        <v>772</v>
      </c>
      <c r="E11009" s="115">
        <v>44882</v>
      </c>
      <c r="F11009" s="192">
        <v>0.52462962962962967</v>
      </c>
      <c r="G11009">
        <v>2</v>
      </c>
      <c r="H11009" s="114" t="s">
        <v>21</v>
      </c>
      <c r="I11009"/>
    </row>
    <row r="11010" spans="1:9" x14ac:dyDescent="0.25">
      <c r="A11010" s="114" t="s">
        <v>2187</v>
      </c>
      <c r="B11010">
        <v>476</v>
      </c>
      <c r="C11010" s="114" t="s">
        <v>21</v>
      </c>
      <c r="D11010" s="114" t="s">
        <v>1831</v>
      </c>
      <c r="E11010" s="115">
        <v>44882</v>
      </c>
      <c r="F11010" s="192">
        <v>0.52469907407407412</v>
      </c>
      <c r="G11010">
        <v>2</v>
      </c>
      <c r="H11010" s="114" t="s">
        <v>21</v>
      </c>
      <c r="I11010"/>
    </row>
    <row r="11011" spans="1:9" x14ac:dyDescent="0.25">
      <c r="A11011" s="114" t="s">
        <v>2187</v>
      </c>
      <c r="B11011">
        <v>477</v>
      </c>
      <c r="C11011" s="114" t="s">
        <v>53</v>
      </c>
      <c r="D11011" s="114" t="s">
        <v>635</v>
      </c>
      <c r="E11011" s="115">
        <v>44882</v>
      </c>
      <c r="F11011" s="192">
        <v>0.5248032407407407</v>
      </c>
      <c r="G11011">
        <v>2</v>
      </c>
      <c r="H11011" s="114" t="s">
        <v>636</v>
      </c>
      <c r="I11011"/>
    </row>
    <row r="11012" spans="1:9" x14ac:dyDescent="0.25">
      <c r="A11012" s="114" t="s">
        <v>2187</v>
      </c>
      <c r="B11012">
        <v>478</v>
      </c>
      <c r="C11012" s="114" t="s">
        <v>53</v>
      </c>
      <c r="D11012" s="114" t="s">
        <v>641</v>
      </c>
      <c r="E11012" s="115">
        <v>44882</v>
      </c>
      <c r="F11012" s="192">
        <v>0.52491898148148153</v>
      </c>
      <c r="G11012">
        <v>2</v>
      </c>
      <c r="H11012" s="114" t="s">
        <v>642</v>
      </c>
      <c r="I11012"/>
    </row>
    <row r="11013" spans="1:9" x14ac:dyDescent="0.25">
      <c r="A11013" s="114" t="s">
        <v>2187</v>
      </c>
      <c r="B11013">
        <v>479</v>
      </c>
      <c r="C11013" s="114" t="s">
        <v>53</v>
      </c>
      <c r="D11013" s="114" t="s">
        <v>781</v>
      </c>
      <c r="E11013" s="115">
        <v>44882</v>
      </c>
      <c r="F11013" s="192">
        <v>0.52510416666666671</v>
      </c>
      <c r="G11013">
        <v>2</v>
      </c>
      <c r="H11013" s="114" t="s">
        <v>782</v>
      </c>
      <c r="I11013">
        <v>2856175</v>
      </c>
    </row>
    <row r="11014" spans="1:9" x14ac:dyDescent="0.25">
      <c r="A11014" s="114" t="s">
        <v>2187</v>
      </c>
      <c r="B11014">
        <v>480</v>
      </c>
      <c r="C11014" s="114" t="s">
        <v>55</v>
      </c>
      <c r="D11014" s="114" t="s">
        <v>795</v>
      </c>
      <c r="E11014" s="115">
        <v>44882</v>
      </c>
      <c r="F11014" s="192">
        <v>0.52728009259259256</v>
      </c>
      <c r="G11014">
        <v>2</v>
      </c>
      <c r="H11014" s="114" t="s">
        <v>796</v>
      </c>
      <c r="I11014">
        <v>14838233</v>
      </c>
    </row>
    <row r="11015" spans="1:9" x14ac:dyDescent="0.25">
      <c r="A11015" s="114" t="s">
        <v>2187</v>
      </c>
      <c r="B11015">
        <v>481</v>
      </c>
      <c r="C11015" s="114" t="s">
        <v>21</v>
      </c>
      <c r="D11015" s="114" t="s">
        <v>1590</v>
      </c>
      <c r="E11015" s="115">
        <v>44882</v>
      </c>
      <c r="F11015" s="192">
        <v>0.53093749999999995</v>
      </c>
      <c r="G11015">
        <v>2</v>
      </c>
      <c r="H11015" s="114" t="s">
        <v>21</v>
      </c>
      <c r="I11015"/>
    </row>
    <row r="11016" spans="1:9" x14ac:dyDescent="0.25">
      <c r="A11016" s="114" t="s">
        <v>2187</v>
      </c>
      <c r="B11016">
        <v>482</v>
      </c>
      <c r="C11016" s="114" t="s">
        <v>54</v>
      </c>
      <c r="D11016" s="114" t="s">
        <v>1346</v>
      </c>
      <c r="E11016" s="115">
        <v>44882</v>
      </c>
      <c r="F11016" s="192">
        <v>0.53100694444444441</v>
      </c>
      <c r="G11016">
        <v>2</v>
      </c>
      <c r="H11016" s="114" t="s">
        <v>1347</v>
      </c>
      <c r="I11016">
        <v>6721230</v>
      </c>
    </row>
    <row r="11017" spans="1:9" x14ac:dyDescent="0.25">
      <c r="A11017" s="114" t="s">
        <v>2187</v>
      </c>
      <c r="B11017">
        <v>483</v>
      </c>
      <c r="C11017" s="114" t="s">
        <v>52</v>
      </c>
      <c r="D11017" s="114" t="s">
        <v>350</v>
      </c>
      <c r="E11017" s="115">
        <v>44882</v>
      </c>
      <c r="F11017" s="192">
        <v>0.53347222222222224</v>
      </c>
      <c r="G11017">
        <v>2</v>
      </c>
      <c r="H11017" s="114" t="s">
        <v>351</v>
      </c>
      <c r="I11017">
        <v>14929941</v>
      </c>
    </row>
    <row r="11018" spans="1:9" x14ac:dyDescent="0.25">
      <c r="A11018" s="114" t="s">
        <v>2187</v>
      </c>
      <c r="B11018">
        <v>484</v>
      </c>
      <c r="C11018" s="114" t="s">
        <v>54</v>
      </c>
      <c r="D11018" s="114" t="s">
        <v>610</v>
      </c>
      <c r="E11018" s="115">
        <v>44882</v>
      </c>
      <c r="F11018" s="192">
        <v>0.53527777777777774</v>
      </c>
      <c r="G11018">
        <v>2</v>
      </c>
      <c r="H11018" s="114" t="s">
        <v>611</v>
      </c>
      <c r="I11018">
        <v>7760343</v>
      </c>
    </row>
    <row r="11019" spans="1:9" x14ac:dyDescent="0.25">
      <c r="A11019" s="114" t="s">
        <v>2187</v>
      </c>
      <c r="B11019">
        <v>485</v>
      </c>
      <c r="C11019" s="114" t="s">
        <v>53</v>
      </c>
      <c r="D11019" s="114" t="s">
        <v>811</v>
      </c>
      <c r="E11019" s="115">
        <v>44882</v>
      </c>
      <c r="F11019" s="192">
        <v>0.54515046296296299</v>
      </c>
      <c r="G11019">
        <v>2</v>
      </c>
      <c r="H11019" s="114" t="s">
        <v>812</v>
      </c>
      <c r="I11019">
        <v>2025608</v>
      </c>
    </row>
    <row r="11020" spans="1:9" x14ac:dyDescent="0.25">
      <c r="A11020" s="114" t="s">
        <v>2187</v>
      </c>
      <c r="B11020">
        <v>486</v>
      </c>
      <c r="C11020" s="114" t="s">
        <v>21</v>
      </c>
      <c r="D11020" s="114" t="s">
        <v>1941</v>
      </c>
      <c r="E11020" s="115">
        <v>44882</v>
      </c>
      <c r="F11020" s="192">
        <v>0.54952546296296301</v>
      </c>
      <c r="G11020">
        <v>2</v>
      </c>
      <c r="H11020" s="114" t="s">
        <v>1918</v>
      </c>
      <c r="I11020"/>
    </row>
    <row r="11021" spans="1:9" x14ac:dyDescent="0.25">
      <c r="A11021" s="114" t="s">
        <v>2187</v>
      </c>
      <c r="B11021">
        <v>487</v>
      </c>
      <c r="C11021" s="114" t="s">
        <v>21</v>
      </c>
      <c r="D11021" s="114" t="s">
        <v>1940</v>
      </c>
      <c r="E11021" s="115">
        <v>44882</v>
      </c>
      <c r="F11021" s="192">
        <v>0.54965277777777777</v>
      </c>
      <c r="G11021">
        <v>2</v>
      </c>
      <c r="H11021" s="114" t="s">
        <v>1918</v>
      </c>
      <c r="I11021"/>
    </row>
    <row r="11022" spans="1:9" x14ac:dyDescent="0.25">
      <c r="A11022" s="114" t="s">
        <v>2187</v>
      </c>
      <c r="B11022">
        <v>488</v>
      </c>
      <c r="C11022" s="114" t="s">
        <v>52</v>
      </c>
      <c r="D11022" s="114" t="s">
        <v>775</v>
      </c>
      <c r="E11022" s="115">
        <v>44882</v>
      </c>
      <c r="F11022" s="192">
        <v>0.5506712962962963</v>
      </c>
      <c r="G11022">
        <v>2</v>
      </c>
      <c r="H11022" s="114" t="s">
        <v>776</v>
      </c>
      <c r="I11022">
        <v>8117972</v>
      </c>
    </row>
    <row r="11023" spans="1:9" x14ac:dyDescent="0.25">
      <c r="A11023" s="114" t="s">
        <v>2187</v>
      </c>
      <c r="B11023">
        <v>489</v>
      </c>
      <c r="C11023" s="114" t="s">
        <v>54</v>
      </c>
      <c r="D11023" s="114" t="s">
        <v>420</v>
      </c>
      <c r="E11023" s="115">
        <v>44882</v>
      </c>
      <c r="F11023" s="192">
        <v>0.5516550925925926</v>
      </c>
      <c r="G11023">
        <v>2</v>
      </c>
      <c r="H11023" s="114" t="s">
        <v>421</v>
      </c>
      <c r="I11023">
        <v>5367155</v>
      </c>
    </row>
    <row r="11024" spans="1:9" x14ac:dyDescent="0.25">
      <c r="A11024" s="114" t="s">
        <v>2187</v>
      </c>
      <c r="B11024">
        <v>490</v>
      </c>
      <c r="C11024" s="114" t="s">
        <v>52</v>
      </c>
      <c r="D11024" s="114" t="s">
        <v>304</v>
      </c>
      <c r="E11024" s="115">
        <v>44882</v>
      </c>
      <c r="F11024" s="192">
        <v>0.55175925925925928</v>
      </c>
      <c r="G11024">
        <v>2</v>
      </c>
      <c r="H11024" s="114" t="s">
        <v>305</v>
      </c>
      <c r="I11024">
        <v>5382631</v>
      </c>
    </row>
    <row r="11025" spans="1:9" x14ac:dyDescent="0.25">
      <c r="A11025" s="114" t="s">
        <v>2187</v>
      </c>
      <c r="B11025">
        <v>491</v>
      </c>
      <c r="C11025" s="114" t="s">
        <v>53</v>
      </c>
      <c r="D11025" s="114" t="s">
        <v>354</v>
      </c>
      <c r="E11025" s="115">
        <v>44882</v>
      </c>
      <c r="F11025" s="192">
        <v>0.55188657407407404</v>
      </c>
      <c r="G11025">
        <v>2</v>
      </c>
      <c r="H11025" s="114" t="s">
        <v>355</v>
      </c>
      <c r="I11025"/>
    </row>
    <row r="11026" spans="1:9" x14ac:dyDescent="0.25">
      <c r="A11026" s="114" t="s">
        <v>2187</v>
      </c>
      <c r="B11026">
        <v>492</v>
      </c>
      <c r="C11026" s="114" t="s">
        <v>52</v>
      </c>
      <c r="D11026" s="114" t="s">
        <v>444</v>
      </c>
      <c r="E11026" s="115">
        <v>44882</v>
      </c>
      <c r="F11026" s="192">
        <v>0.55600694444444443</v>
      </c>
      <c r="G11026">
        <v>2</v>
      </c>
      <c r="H11026" s="114" t="s">
        <v>445</v>
      </c>
      <c r="I11026">
        <v>7094641</v>
      </c>
    </row>
    <row r="11027" spans="1:9" x14ac:dyDescent="0.25">
      <c r="A11027" s="114" t="s">
        <v>2187</v>
      </c>
      <c r="B11027">
        <v>493</v>
      </c>
      <c r="C11027" s="114" t="s">
        <v>53</v>
      </c>
      <c r="D11027" s="114" t="s">
        <v>384</v>
      </c>
      <c r="E11027" s="115">
        <v>44882</v>
      </c>
      <c r="F11027" s="192">
        <v>0.55607638888888888</v>
      </c>
      <c r="G11027">
        <v>2</v>
      </c>
      <c r="H11027" s="114" t="s">
        <v>385</v>
      </c>
      <c r="I11027"/>
    </row>
    <row r="11028" spans="1:9" x14ac:dyDescent="0.25">
      <c r="A11028" s="114" t="s">
        <v>2187</v>
      </c>
      <c r="B11028">
        <v>494</v>
      </c>
      <c r="C11028" s="114" t="s">
        <v>52</v>
      </c>
      <c r="D11028" s="114" t="s">
        <v>302</v>
      </c>
      <c r="E11028" s="115">
        <v>44882</v>
      </c>
      <c r="F11028" s="192">
        <v>0.55652777777777773</v>
      </c>
      <c r="G11028">
        <v>2</v>
      </c>
      <c r="H11028" s="114" t="s">
        <v>303</v>
      </c>
      <c r="I11028">
        <v>5417847</v>
      </c>
    </row>
    <row r="11029" spans="1:9" x14ac:dyDescent="0.25">
      <c r="A11029" s="114" t="s">
        <v>2187</v>
      </c>
      <c r="B11029">
        <v>495</v>
      </c>
      <c r="C11029" s="114" t="s">
        <v>53</v>
      </c>
      <c r="D11029" s="114" t="s">
        <v>768</v>
      </c>
      <c r="E11029" s="115">
        <v>44882</v>
      </c>
      <c r="F11029" s="192">
        <v>0.55681712962962959</v>
      </c>
      <c r="G11029">
        <v>2</v>
      </c>
      <c r="H11029" s="114" t="s">
        <v>769</v>
      </c>
      <c r="I11029"/>
    </row>
    <row r="11030" spans="1:9" x14ac:dyDescent="0.25">
      <c r="A11030" s="114" t="s">
        <v>2187</v>
      </c>
      <c r="B11030">
        <v>496</v>
      </c>
      <c r="C11030" s="114" t="s">
        <v>52</v>
      </c>
      <c r="D11030" s="114" t="s">
        <v>773</v>
      </c>
      <c r="E11030" s="115">
        <v>44882</v>
      </c>
      <c r="F11030" s="192">
        <v>0.55718749999999995</v>
      </c>
      <c r="G11030">
        <v>2</v>
      </c>
      <c r="H11030" s="114" t="s">
        <v>774</v>
      </c>
      <c r="I11030">
        <v>3623500</v>
      </c>
    </row>
    <row r="11031" spans="1:9" x14ac:dyDescent="0.25">
      <c r="A11031" s="114" t="s">
        <v>2187</v>
      </c>
      <c r="B11031">
        <v>497</v>
      </c>
      <c r="C11031" s="114" t="s">
        <v>53</v>
      </c>
      <c r="D11031" s="114" t="s">
        <v>1948</v>
      </c>
      <c r="E11031" s="115">
        <v>44882</v>
      </c>
      <c r="F11031" s="192">
        <v>0.55773148148148144</v>
      </c>
      <c r="G11031">
        <v>2</v>
      </c>
      <c r="H11031" s="114" t="s">
        <v>1949</v>
      </c>
      <c r="I11031"/>
    </row>
    <row r="11032" spans="1:9" x14ac:dyDescent="0.25">
      <c r="A11032" s="114" t="s">
        <v>2187</v>
      </c>
      <c r="B11032">
        <v>498</v>
      </c>
      <c r="C11032" s="114" t="s">
        <v>52</v>
      </c>
      <c r="D11032" s="114" t="s">
        <v>484</v>
      </c>
      <c r="E11032" s="115">
        <v>44882</v>
      </c>
      <c r="F11032" s="192">
        <v>0.55812499999999998</v>
      </c>
      <c r="G11032">
        <v>2</v>
      </c>
      <c r="H11032" s="114" t="s">
        <v>485</v>
      </c>
      <c r="I11032">
        <v>5419317</v>
      </c>
    </row>
    <row r="11033" spans="1:9" x14ac:dyDescent="0.25">
      <c r="A11033" s="114" t="s">
        <v>2187</v>
      </c>
      <c r="B11033">
        <v>499</v>
      </c>
      <c r="C11033" s="114" t="s">
        <v>57</v>
      </c>
      <c r="D11033" s="114" t="s">
        <v>1483</v>
      </c>
      <c r="E11033" s="115">
        <v>44882</v>
      </c>
      <c r="F11033" s="192">
        <v>0.55839120370370365</v>
      </c>
      <c r="G11033">
        <v>2</v>
      </c>
      <c r="H11033" s="114" t="s">
        <v>1484</v>
      </c>
      <c r="I11033">
        <v>6724154</v>
      </c>
    </row>
    <row r="11034" spans="1:9" x14ac:dyDescent="0.25">
      <c r="A11034" s="114" t="s">
        <v>2187</v>
      </c>
      <c r="B11034">
        <v>500</v>
      </c>
      <c r="C11034" s="114" t="s">
        <v>54</v>
      </c>
      <c r="D11034" s="114" t="s">
        <v>2003</v>
      </c>
      <c r="E11034" s="115">
        <v>44882</v>
      </c>
      <c r="F11034" s="192">
        <v>0.56277777777777782</v>
      </c>
      <c r="G11034">
        <v>2</v>
      </c>
      <c r="H11034" s="114" t="s">
        <v>2004</v>
      </c>
      <c r="I11034">
        <v>3686703</v>
      </c>
    </row>
    <row r="11035" spans="1:9" x14ac:dyDescent="0.25">
      <c r="A11035" s="114" t="s">
        <v>2187</v>
      </c>
      <c r="B11035">
        <v>501</v>
      </c>
      <c r="C11035" s="114" t="s">
        <v>53</v>
      </c>
      <c r="D11035" s="114" t="s">
        <v>1149</v>
      </c>
      <c r="E11035" s="115">
        <v>44882</v>
      </c>
      <c r="F11035" s="192">
        <v>0.56340277777777781</v>
      </c>
      <c r="G11035">
        <v>2</v>
      </c>
      <c r="H11035" s="114" t="s">
        <v>1150</v>
      </c>
      <c r="I11035"/>
    </row>
    <row r="11036" spans="1:9" x14ac:dyDescent="0.25">
      <c r="A11036" s="114" t="s">
        <v>2187</v>
      </c>
      <c r="B11036">
        <v>502</v>
      </c>
      <c r="C11036" s="114" t="s">
        <v>53</v>
      </c>
      <c r="D11036" s="114" t="s">
        <v>492</v>
      </c>
      <c r="E11036" s="115">
        <v>44882</v>
      </c>
      <c r="F11036" s="192">
        <v>0.56347222222222226</v>
      </c>
      <c r="G11036">
        <v>2</v>
      </c>
      <c r="H11036" s="114" t="s">
        <v>493</v>
      </c>
      <c r="I11036">
        <v>14978809</v>
      </c>
    </row>
    <row r="11037" spans="1:9" x14ac:dyDescent="0.25">
      <c r="A11037" s="114" t="s">
        <v>2187</v>
      </c>
      <c r="B11037">
        <v>503</v>
      </c>
      <c r="C11037" s="114" t="s">
        <v>52</v>
      </c>
      <c r="D11037" s="114" t="s">
        <v>1946</v>
      </c>
      <c r="E11037" s="115">
        <v>44882</v>
      </c>
      <c r="F11037" s="192">
        <v>0.56353009259259257</v>
      </c>
      <c r="G11037">
        <v>2</v>
      </c>
      <c r="H11037" s="114" t="s">
        <v>1947</v>
      </c>
      <c r="I11037">
        <v>5427043</v>
      </c>
    </row>
    <row r="11038" spans="1:9" x14ac:dyDescent="0.25">
      <c r="A11038" s="114" t="s">
        <v>2187</v>
      </c>
      <c r="B11038">
        <v>504</v>
      </c>
      <c r="C11038" s="114" t="s">
        <v>52</v>
      </c>
      <c r="D11038" s="114" t="s">
        <v>1559</v>
      </c>
      <c r="E11038" s="115">
        <v>44882</v>
      </c>
      <c r="F11038" s="192">
        <v>0.56387731481481485</v>
      </c>
      <c r="G11038">
        <v>2</v>
      </c>
      <c r="H11038" s="114" t="s">
        <v>1560</v>
      </c>
      <c r="I11038">
        <v>2702976</v>
      </c>
    </row>
    <row r="11039" spans="1:9" x14ac:dyDescent="0.25">
      <c r="A11039" s="114" t="s">
        <v>2187</v>
      </c>
      <c r="B11039">
        <v>505</v>
      </c>
      <c r="C11039" s="114" t="s">
        <v>52</v>
      </c>
      <c r="D11039" s="114" t="s">
        <v>306</v>
      </c>
      <c r="E11039" s="115">
        <v>44882</v>
      </c>
      <c r="F11039" s="192">
        <v>0.5639467592592593</v>
      </c>
      <c r="G11039">
        <v>2</v>
      </c>
      <c r="H11039" s="114" t="s">
        <v>307</v>
      </c>
      <c r="I11039">
        <v>5391490</v>
      </c>
    </row>
    <row r="11040" spans="1:9" x14ac:dyDescent="0.25">
      <c r="A11040" s="114" t="s">
        <v>2187</v>
      </c>
      <c r="B11040">
        <v>506</v>
      </c>
      <c r="C11040" s="114" t="s">
        <v>52</v>
      </c>
      <c r="D11040" s="114" t="s">
        <v>1230</v>
      </c>
      <c r="E11040" s="115">
        <v>44882</v>
      </c>
      <c r="F11040" s="192">
        <v>0.56400462962962961</v>
      </c>
      <c r="G11040">
        <v>2</v>
      </c>
      <c r="H11040" s="114" t="s">
        <v>1231</v>
      </c>
      <c r="I11040">
        <v>2669211</v>
      </c>
    </row>
    <row r="11041" spans="1:9" x14ac:dyDescent="0.25">
      <c r="A11041" s="114" t="s">
        <v>2187</v>
      </c>
      <c r="B11041">
        <v>507</v>
      </c>
      <c r="C11041" s="114" t="s">
        <v>52</v>
      </c>
      <c r="D11041" s="114" t="s">
        <v>386</v>
      </c>
      <c r="E11041" s="115">
        <v>44882</v>
      </c>
      <c r="F11041" s="192">
        <v>0.5649305555555556</v>
      </c>
      <c r="G11041">
        <v>2</v>
      </c>
      <c r="H11041" s="114" t="s">
        <v>387</v>
      </c>
      <c r="I11041">
        <v>2702971</v>
      </c>
    </row>
    <row r="11042" spans="1:9" x14ac:dyDescent="0.25">
      <c r="A11042" s="114" t="s">
        <v>2187</v>
      </c>
      <c r="B11042">
        <v>508</v>
      </c>
      <c r="C11042" s="114" t="s">
        <v>53</v>
      </c>
      <c r="D11042" s="114" t="s">
        <v>1604</v>
      </c>
      <c r="E11042" s="115">
        <v>44882</v>
      </c>
      <c r="F11042" s="192">
        <v>0.56519675925925927</v>
      </c>
      <c r="G11042">
        <v>2</v>
      </c>
      <c r="H11042" s="114" t="s">
        <v>1605</v>
      </c>
      <c r="I11042">
        <v>3392069</v>
      </c>
    </row>
    <row r="11043" spans="1:9" x14ac:dyDescent="0.25">
      <c r="A11043" s="114" t="s">
        <v>2187</v>
      </c>
      <c r="B11043">
        <v>509</v>
      </c>
      <c r="C11043" s="114" t="s">
        <v>52</v>
      </c>
      <c r="D11043" s="114" t="s">
        <v>2145</v>
      </c>
      <c r="E11043" s="115">
        <v>44882</v>
      </c>
      <c r="F11043" s="192">
        <v>0.56542824074074072</v>
      </c>
      <c r="G11043">
        <v>2</v>
      </c>
      <c r="H11043" s="114" t="s">
        <v>2146</v>
      </c>
      <c r="I11043">
        <v>14812411</v>
      </c>
    </row>
    <row r="11044" spans="1:9" x14ac:dyDescent="0.25">
      <c r="A11044" s="114" t="s">
        <v>2187</v>
      </c>
      <c r="B11044">
        <v>510</v>
      </c>
      <c r="C11044" s="114" t="s">
        <v>52</v>
      </c>
      <c r="D11044" s="114" t="s">
        <v>418</v>
      </c>
      <c r="E11044" s="115">
        <v>44882</v>
      </c>
      <c r="F11044" s="192">
        <v>0.56600694444444444</v>
      </c>
      <c r="G11044">
        <v>2</v>
      </c>
      <c r="H11044" s="114" t="s">
        <v>419</v>
      </c>
      <c r="I11044">
        <v>3642277</v>
      </c>
    </row>
    <row r="11045" spans="1:9" x14ac:dyDescent="0.25">
      <c r="A11045" s="114" t="s">
        <v>2187</v>
      </c>
      <c r="B11045">
        <v>511</v>
      </c>
      <c r="C11045" s="114" t="s">
        <v>52</v>
      </c>
      <c r="D11045" s="114" t="s">
        <v>460</v>
      </c>
      <c r="E11045" s="115">
        <v>44882</v>
      </c>
      <c r="F11045" s="192">
        <v>0.56606481481481485</v>
      </c>
      <c r="G11045">
        <v>2</v>
      </c>
      <c r="H11045" s="114" t="s">
        <v>461</v>
      </c>
      <c r="I11045">
        <v>3631429</v>
      </c>
    </row>
    <row r="11046" spans="1:9" x14ac:dyDescent="0.25">
      <c r="A11046" s="114" t="s">
        <v>2187</v>
      </c>
      <c r="B11046">
        <v>512</v>
      </c>
      <c r="C11046" s="114" t="s">
        <v>52</v>
      </c>
      <c r="D11046" s="114" t="s">
        <v>596</v>
      </c>
      <c r="E11046" s="115">
        <v>44882</v>
      </c>
      <c r="F11046" s="192">
        <v>0.56642361111111106</v>
      </c>
      <c r="G11046">
        <v>2</v>
      </c>
      <c r="H11046" s="114" t="s">
        <v>597</v>
      </c>
      <c r="I11046">
        <v>4363276</v>
      </c>
    </row>
    <row r="11047" spans="1:9" x14ac:dyDescent="0.25">
      <c r="A11047" s="114" t="s">
        <v>2187</v>
      </c>
      <c r="B11047">
        <v>513</v>
      </c>
      <c r="C11047" s="114" t="s">
        <v>53</v>
      </c>
      <c r="D11047" s="114" t="s">
        <v>742</v>
      </c>
      <c r="E11047" s="115">
        <v>44882</v>
      </c>
      <c r="F11047" s="192">
        <v>0.56649305555555551</v>
      </c>
      <c r="G11047">
        <v>2</v>
      </c>
      <c r="H11047" s="114" t="s">
        <v>743</v>
      </c>
      <c r="I11047">
        <v>2024799</v>
      </c>
    </row>
    <row r="11048" spans="1:9" x14ac:dyDescent="0.25">
      <c r="A11048" s="114" t="s">
        <v>2187</v>
      </c>
      <c r="B11048">
        <v>514</v>
      </c>
      <c r="C11048" s="114" t="s">
        <v>52</v>
      </c>
      <c r="D11048" s="114" t="s">
        <v>1232</v>
      </c>
      <c r="E11048" s="115">
        <v>44882</v>
      </c>
      <c r="F11048" s="192">
        <v>0.56656249999999997</v>
      </c>
      <c r="G11048">
        <v>2</v>
      </c>
      <c r="H11048" s="114" t="s">
        <v>1233</v>
      </c>
      <c r="I11048">
        <v>5345534</v>
      </c>
    </row>
    <row r="11049" spans="1:9" x14ac:dyDescent="0.25">
      <c r="A11049" s="114" t="s">
        <v>2187</v>
      </c>
      <c r="B11049">
        <v>515</v>
      </c>
      <c r="C11049" s="114" t="s">
        <v>53</v>
      </c>
      <c r="D11049" s="114" t="s">
        <v>1927</v>
      </c>
      <c r="E11049" s="115">
        <v>44882</v>
      </c>
      <c r="F11049" s="192">
        <v>0.56887731481481485</v>
      </c>
      <c r="G11049">
        <v>2</v>
      </c>
      <c r="H11049" s="114" t="s">
        <v>1928</v>
      </c>
      <c r="I11049"/>
    </row>
    <row r="11050" spans="1:9" x14ac:dyDescent="0.25">
      <c r="A11050" s="114" t="s">
        <v>2187</v>
      </c>
      <c r="B11050">
        <v>516</v>
      </c>
      <c r="C11050" s="114" t="s">
        <v>52</v>
      </c>
      <c r="D11050" s="114" t="s">
        <v>402</v>
      </c>
      <c r="E11050" s="115">
        <v>44882</v>
      </c>
      <c r="F11050" s="192">
        <v>0.56973379629629628</v>
      </c>
      <c r="G11050">
        <v>2</v>
      </c>
      <c r="H11050" s="114" t="s">
        <v>403</v>
      </c>
      <c r="I11050">
        <v>5369112</v>
      </c>
    </row>
    <row r="11051" spans="1:9" x14ac:dyDescent="0.25">
      <c r="A11051" s="114" t="s">
        <v>2187</v>
      </c>
      <c r="B11051">
        <v>517</v>
      </c>
      <c r="C11051" s="114" t="s">
        <v>52</v>
      </c>
      <c r="D11051" s="114" t="s">
        <v>548</v>
      </c>
      <c r="E11051" s="115">
        <v>44882</v>
      </c>
      <c r="F11051" s="192">
        <v>0.57177083333333334</v>
      </c>
      <c r="G11051">
        <v>2</v>
      </c>
      <c r="H11051" s="114" t="s">
        <v>549</v>
      </c>
      <c r="I11051">
        <v>7359034</v>
      </c>
    </row>
    <row r="11052" spans="1:9" x14ac:dyDescent="0.25">
      <c r="A11052" s="114" t="s">
        <v>2187</v>
      </c>
      <c r="B11052">
        <v>518</v>
      </c>
      <c r="C11052" s="114" t="s">
        <v>53</v>
      </c>
      <c r="D11052" s="114" t="s">
        <v>1596</v>
      </c>
      <c r="E11052" s="115">
        <v>44882</v>
      </c>
      <c r="F11052" s="192">
        <v>0.59759259259259256</v>
      </c>
      <c r="G11052">
        <v>2</v>
      </c>
      <c r="H11052" s="114" t="s">
        <v>1597</v>
      </c>
      <c r="I11052">
        <v>6719085</v>
      </c>
    </row>
    <row r="11053" spans="1:9" x14ac:dyDescent="0.25">
      <c r="A11053" s="114" t="s">
        <v>2187</v>
      </c>
      <c r="B11053">
        <v>519</v>
      </c>
      <c r="C11053" s="114" t="s">
        <v>54</v>
      </c>
      <c r="D11053" s="114" t="s">
        <v>300</v>
      </c>
      <c r="E11053" s="115">
        <v>44882</v>
      </c>
      <c r="F11053" s="192">
        <v>0.59791666666666665</v>
      </c>
      <c r="G11053">
        <v>2</v>
      </c>
      <c r="H11053" s="114" t="s">
        <v>301</v>
      </c>
      <c r="I11053">
        <v>5492105</v>
      </c>
    </row>
    <row r="11054" spans="1:9" x14ac:dyDescent="0.25">
      <c r="A11054" s="114" t="s">
        <v>2187</v>
      </c>
      <c r="B11054">
        <v>520</v>
      </c>
      <c r="C11054" s="114" t="s">
        <v>52</v>
      </c>
      <c r="D11054" s="114" t="s">
        <v>1050</v>
      </c>
      <c r="E11054" s="115">
        <v>44882</v>
      </c>
      <c r="F11054" s="192">
        <v>0.59803240740740737</v>
      </c>
      <c r="G11054">
        <v>2</v>
      </c>
      <c r="H11054" s="114" t="s">
        <v>1051</v>
      </c>
      <c r="I11054">
        <v>5367831</v>
      </c>
    </row>
    <row r="11055" spans="1:9" x14ac:dyDescent="0.25">
      <c r="A11055" s="114" t="s">
        <v>2187</v>
      </c>
      <c r="B11055">
        <v>521</v>
      </c>
      <c r="C11055" s="114" t="s">
        <v>53</v>
      </c>
      <c r="D11055" s="114" t="s">
        <v>561</v>
      </c>
      <c r="E11055" s="115">
        <v>44882</v>
      </c>
      <c r="F11055" s="192">
        <v>0.59821759259259255</v>
      </c>
      <c r="G11055">
        <v>2</v>
      </c>
      <c r="H11055" s="114" t="s">
        <v>562</v>
      </c>
      <c r="I11055">
        <v>5405139</v>
      </c>
    </row>
    <row r="11056" spans="1:9" x14ac:dyDescent="0.25">
      <c r="A11056" s="114" t="s">
        <v>2187</v>
      </c>
      <c r="B11056">
        <v>522</v>
      </c>
      <c r="C11056" s="114" t="s">
        <v>53</v>
      </c>
      <c r="D11056" s="114" t="s">
        <v>1119</v>
      </c>
      <c r="E11056" s="115">
        <v>44882</v>
      </c>
      <c r="F11056" s="192">
        <v>0.5983680555555555</v>
      </c>
      <c r="G11056">
        <v>2</v>
      </c>
      <c r="H11056" s="114" t="s">
        <v>1120</v>
      </c>
      <c r="I11056">
        <v>2151827</v>
      </c>
    </row>
    <row r="11057" spans="1:9" x14ac:dyDescent="0.25">
      <c r="A11057" s="114" t="s">
        <v>2187</v>
      </c>
      <c r="B11057">
        <v>523</v>
      </c>
      <c r="C11057" s="114" t="s">
        <v>53</v>
      </c>
      <c r="D11057" s="114" t="s">
        <v>1509</v>
      </c>
      <c r="E11057" s="115">
        <v>44882</v>
      </c>
      <c r="F11057" s="192">
        <v>0.59896990740740741</v>
      </c>
      <c r="G11057">
        <v>2</v>
      </c>
      <c r="H11057" s="114" t="s">
        <v>1510</v>
      </c>
      <c r="I11057"/>
    </row>
    <row r="11058" spans="1:9" x14ac:dyDescent="0.25">
      <c r="A11058" s="114" t="s">
        <v>2187</v>
      </c>
      <c r="B11058">
        <v>524</v>
      </c>
      <c r="C11058" s="114" t="s">
        <v>53</v>
      </c>
      <c r="D11058" s="114" t="s">
        <v>1602</v>
      </c>
      <c r="E11058" s="115">
        <v>44882</v>
      </c>
      <c r="F11058" s="192">
        <v>0.5993518518518518</v>
      </c>
      <c r="G11058">
        <v>2</v>
      </c>
      <c r="H11058" s="114" t="s">
        <v>1603</v>
      </c>
      <c r="I11058"/>
    </row>
    <row r="11059" spans="1:9" x14ac:dyDescent="0.25">
      <c r="A11059" s="114" t="s">
        <v>2187</v>
      </c>
      <c r="B11059">
        <v>525</v>
      </c>
      <c r="C11059" s="114" t="s">
        <v>52</v>
      </c>
      <c r="D11059" s="114" t="s">
        <v>722</v>
      </c>
      <c r="E11059" s="115">
        <v>44882</v>
      </c>
      <c r="F11059" s="192">
        <v>0.59972222222222227</v>
      </c>
      <c r="G11059">
        <v>2</v>
      </c>
      <c r="H11059" s="114" t="s">
        <v>723</v>
      </c>
      <c r="I11059">
        <v>5421167</v>
      </c>
    </row>
    <row r="11060" spans="1:9" x14ac:dyDescent="0.25">
      <c r="A11060" s="114" t="s">
        <v>2187</v>
      </c>
      <c r="B11060">
        <v>526</v>
      </c>
      <c r="C11060" s="114" t="s">
        <v>57</v>
      </c>
      <c r="D11060" s="114" t="s">
        <v>2098</v>
      </c>
      <c r="E11060" s="115">
        <v>44882</v>
      </c>
      <c r="F11060" s="192">
        <v>0.60043981481481479</v>
      </c>
      <c r="G11060">
        <v>2</v>
      </c>
      <c r="H11060" s="114" t="s">
        <v>2099</v>
      </c>
      <c r="I11060">
        <v>6696634</v>
      </c>
    </row>
    <row r="11061" spans="1:9" x14ac:dyDescent="0.25">
      <c r="A11061" s="114" t="s">
        <v>2187</v>
      </c>
      <c r="B11061">
        <v>527</v>
      </c>
      <c r="C11061" s="114" t="s">
        <v>53</v>
      </c>
      <c r="D11061" s="114" t="s">
        <v>1956</v>
      </c>
      <c r="E11061" s="115">
        <v>44882</v>
      </c>
      <c r="F11061" s="192">
        <v>0.60054398148148147</v>
      </c>
      <c r="G11061">
        <v>2</v>
      </c>
      <c r="H11061" s="114" t="s">
        <v>1957</v>
      </c>
      <c r="I11061">
        <v>5451570</v>
      </c>
    </row>
    <row r="11062" spans="1:9" x14ac:dyDescent="0.25">
      <c r="A11062" s="114" t="s">
        <v>2187</v>
      </c>
      <c r="B11062">
        <v>528</v>
      </c>
      <c r="C11062" s="114" t="s">
        <v>53</v>
      </c>
      <c r="D11062" s="114" t="s">
        <v>1282</v>
      </c>
      <c r="E11062" s="115">
        <v>44882</v>
      </c>
      <c r="F11062" s="192">
        <v>0.60288194444444443</v>
      </c>
      <c r="G11062">
        <v>2</v>
      </c>
      <c r="H11062" s="114" t="s">
        <v>1283</v>
      </c>
      <c r="I11062">
        <v>2099344</v>
      </c>
    </row>
    <row r="11063" spans="1:9" x14ac:dyDescent="0.25">
      <c r="A11063" s="114" t="s">
        <v>2187</v>
      </c>
      <c r="B11063">
        <v>529</v>
      </c>
      <c r="C11063" s="114" t="s">
        <v>54</v>
      </c>
      <c r="D11063" s="114" t="s">
        <v>312</v>
      </c>
      <c r="E11063" s="115">
        <v>44882</v>
      </c>
      <c r="F11063" s="192">
        <v>0.60293981481481485</v>
      </c>
      <c r="G11063">
        <v>2</v>
      </c>
      <c r="H11063" s="114" t="s">
        <v>313</v>
      </c>
      <c r="I11063">
        <v>5511423</v>
      </c>
    </row>
    <row r="11064" spans="1:9" x14ac:dyDescent="0.25">
      <c r="A11064" s="114" t="s">
        <v>2187</v>
      </c>
      <c r="B11064">
        <v>530</v>
      </c>
      <c r="C11064" s="114" t="s">
        <v>53</v>
      </c>
      <c r="D11064" s="114" t="s">
        <v>1931</v>
      </c>
      <c r="E11064" s="115">
        <v>44882</v>
      </c>
      <c r="F11064" s="192">
        <v>0.62151620370370375</v>
      </c>
      <c r="G11064">
        <v>2</v>
      </c>
      <c r="H11064" s="114" t="s">
        <v>1932</v>
      </c>
      <c r="I11064">
        <v>2577965876</v>
      </c>
    </row>
    <row r="11065" spans="1:9" x14ac:dyDescent="0.25">
      <c r="A11065" s="114" t="s">
        <v>2187</v>
      </c>
      <c r="B11065">
        <v>531</v>
      </c>
      <c r="C11065" s="114" t="s">
        <v>54</v>
      </c>
      <c r="D11065" s="114" t="s">
        <v>845</v>
      </c>
      <c r="E11065" s="115">
        <v>44882</v>
      </c>
      <c r="F11065" s="192">
        <v>0.62708333333333333</v>
      </c>
      <c r="G11065">
        <v>2</v>
      </c>
      <c r="H11065" s="114" t="s">
        <v>846</v>
      </c>
      <c r="I11065">
        <v>5357891</v>
      </c>
    </row>
    <row r="11066" spans="1:9" x14ac:dyDescent="0.25">
      <c r="A11066" s="114" t="s">
        <v>2187</v>
      </c>
      <c r="B11066">
        <v>532</v>
      </c>
      <c r="C11066" s="114" t="s">
        <v>52</v>
      </c>
      <c r="D11066" s="114" t="s">
        <v>619</v>
      </c>
      <c r="E11066" s="115">
        <v>44882</v>
      </c>
      <c r="F11066" s="192">
        <v>0.63186342592592593</v>
      </c>
      <c r="G11066">
        <v>2</v>
      </c>
      <c r="H11066" s="114" t="s">
        <v>620</v>
      </c>
      <c r="I11066">
        <v>14812406</v>
      </c>
    </row>
    <row r="11067" spans="1:9" x14ac:dyDescent="0.25">
      <c r="A11067" s="114" t="s">
        <v>2187</v>
      </c>
      <c r="B11067">
        <v>533</v>
      </c>
      <c r="C11067" s="114" t="s">
        <v>53</v>
      </c>
      <c r="D11067" s="114" t="s">
        <v>1151</v>
      </c>
      <c r="E11067" s="115">
        <v>44882</v>
      </c>
      <c r="F11067" s="192">
        <v>0.63800925925925922</v>
      </c>
      <c r="G11067">
        <v>2</v>
      </c>
      <c r="H11067" s="114" t="s">
        <v>1152</v>
      </c>
      <c r="I11067"/>
    </row>
    <row r="11068" spans="1:9" x14ac:dyDescent="0.25">
      <c r="A11068" s="114" t="s">
        <v>2187</v>
      </c>
      <c r="B11068">
        <v>534</v>
      </c>
      <c r="C11068" s="114" t="s">
        <v>54</v>
      </c>
      <c r="D11068" s="114" t="s">
        <v>1610</v>
      </c>
      <c r="E11068" s="115">
        <v>44882</v>
      </c>
      <c r="F11068" s="192">
        <v>0.63884259259259257</v>
      </c>
      <c r="G11068">
        <v>2</v>
      </c>
      <c r="H11068" s="114" t="s">
        <v>1611</v>
      </c>
      <c r="I11068">
        <v>7584532</v>
      </c>
    </row>
    <row r="11069" spans="1:9" x14ac:dyDescent="0.25">
      <c r="A11069" s="114" t="s">
        <v>2187</v>
      </c>
      <c r="B11069">
        <v>535</v>
      </c>
      <c r="C11069" s="114" t="s">
        <v>52</v>
      </c>
      <c r="D11069" s="114" t="s">
        <v>779</v>
      </c>
      <c r="E11069" s="115">
        <v>44882</v>
      </c>
      <c r="F11069" s="192">
        <v>0.64106481481481481</v>
      </c>
      <c r="G11069">
        <v>2</v>
      </c>
      <c r="H11069" s="114" t="s">
        <v>780</v>
      </c>
      <c r="I11069">
        <v>5381595</v>
      </c>
    </row>
    <row r="11070" spans="1:9" x14ac:dyDescent="0.25">
      <c r="A11070" s="114" t="s">
        <v>2187</v>
      </c>
      <c r="B11070">
        <v>536</v>
      </c>
      <c r="C11070" s="114" t="s">
        <v>52</v>
      </c>
      <c r="D11070" s="114" t="s">
        <v>552</v>
      </c>
      <c r="E11070" s="115">
        <v>44882</v>
      </c>
      <c r="F11070" s="192">
        <v>0.64295138888888892</v>
      </c>
      <c r="G11070">
        <v>2</v>
      </c>
      <c r="H11070" s="114" t="s">
        <v>553</v>
      </c>
      <c r="I11070">
        <v>5345538</v>
      </c>
    </row>
    <row r="11071" spans="1:9" x14ac:dyDescent="0.25">
      <c r="A11071" s="114" t="s">
        <v>2187</v>
      </c>
      <c r="B11071">
        <v>537</v>
      </c>
      <c r="C11071" s="114" t="s">
        <v>52</v>
      </c>
      <c r="D11071" s="114" t="s">
        <v>833</v>
      </c>
      <c r="E11071" s="115">
        <v>44882</v>
      </c>
      <c r="F11071" s="192">
        <v>0.6434375</v>
      </c>
      <c r="G11071">
        <v>2</v>
      </c>
      <c r="H11071" s="114" t="s">
        <v>834</v>
      </c>
      <c r="I11071">
        <v>3669791</v>
      </c>
    </row>
    <row r="11072" spans="1:9" x14ac:dyDescent="0.25">
      <c r="A11072" s="114" t="s">
        <v>2187</v>
      </c>
      <c r="B11072">
        <v>538</v>
      </c>
      <c r="C11072" s="114" t="s">
        <v>52</v>
      </c>
      <c r="D11072" s="114" t="s">
        <v>1260</v>
      </c>
      <c r="E11072" s="115">
        <v>44882</v>
      </c>
      <c r="F11072" s="192">
        <v>0.64379629629629631</v>
      </c>
      <c r="G11072">
        <v>2</v>
      </c>
      <c r="H11072" s="114" t="s">
        <v>1261</v>
      </c>
      <c r="I11072">
        <v>5352308</v>
      </c>
    </row>
    <row r="11073" spans="1:9" x14ac:dyDescent="0.25">
      <c r="A11073" s="114" t="s">
        <v>2187</v>
      </c>
      <c r="B11073">
        <v>539</v>
      </c>
      <c r="C11073" s="114" t="s">
        <v>52</v>
      </c>
      <c r="D11073" s="114" t="s">
        <v>1598</v>
      </c>
      <c r="E11073" s="115">
        <v>44882</v>
      </c>
      <c r="F11073" s="192">
        <v>0.6451041666666667</v>
      </c>
      <c r="G11073">
        <v>2</v>
      </c>
      <c r="H11073" s="114" t="s">
        <v>1599</v>
      </c>
      <c r="I11073">
        <v>7351285</v>
      </c>
    </row>
    <row r="11074" spans="1:9" x14ac:dyDescent="0.25">
      <c r="A11074" s="114" t="s">
        <v>2187</v>
      </c>
      <c r="B11074">
        <v>540</v>
      </c>
      <c r="C11074" s="114" t="s">
        <v>53</v>
      </c>
      <c r="D11074" s="114" t="s">
        <v>362</v>
      </c>
      <c r="E11074" s="115">
        <v>44882</v>
      </c>
      <c r="F11074" s="192">
        <v>0.64959490740740744</v>
      </c>
      <c r="G11074">
        <v>2</v>
      </c>
      <c r="H11074" s="114" t="s">
        <v>363</v>
      </c>
      <c r="I11074"/>
    </row>
    <row r="11075" spans="1:9" x14ac:dyDescent="0.25">
      <c r="A11075" s="114" t="s">
        <v>2187</v>
      </c>
      <c r="B11075">
        <v>541</v>
      </c>
      <c r="C11075" s="114" t="s">
        <v>52</v>
      </c>
      <c r="D11075" s="114" t="s">
        <v>869</v>
      </c>
      <c r="E11075" s="115">
        <v>44882</v>
      </c>
      <c r="F11075" s="192">
        <v>0.78730324074074076</v>
      </c>
      <c r="G11075">
        <v>2</v>
      </c>
      <c r="H11075" s="114" t="s">
        <v>870</v>
      </c>
      <c r="I11075">
        <v>15013143</v>
      </c>
    </row>
    <row r="11076" spans="1:9" x14ac:dyDescent="0.25">
      <c r="A11076" s="114" t="s">
        <v>2187</v>
      </c>
      <c r="B11076">
        <v>542</v>
      </c>
      <c r="C11076" s="114" t="s">
        <v>52</v>
      </c>
      <c r="D11076" s="114" t="s">
        <v>889</v>
      </c>
      <c r="E11076" s="115">
        <v>44882</v>
      </c>
      <c r="F11076" s="192">
        <v>0.78734953703703703</v>
      </c>
      <c r="G11076">
        <v>2</v>
      </c>
      <c r="H11076" s="114" t="s">
        <v>890</v>
      </c>
      <c r="I11076">
        <v>14958866</v>
      </c>
    </row>
    <row r="11077" spans="1:9" x14ac:dyDescent="0.25">
      <c r="A11077" s="114" t="s">
        <v>2187</v>
      </c>
      <c r="B11077">
        <v>543</v>
      </c>
      <c r="C11077" s="114" t="s">
        <v>53</v>
      </c>
      <c r="D11077" s="114" t="s">
        <v>853</v>
      </c>
      <c r="E11077" s="115">
        <v>44882</v>
      </c>
      <c r="F11077" s="192">
        <v>0.78741898148148148</v>
      </c>
      <c r="G11077">
        <v>2</v>
      </c>
      <c r="H11077" s="114" t="s">
        <v>854</v>
      </c>
      <c r="I11077"/>
    </row>
    <row r="11078" spans="1:9" x14ac:dyDescent="0.25">
      <c r="A11078" s="114" t="s">
        <v>2187</v>
      </c>
      <c r="B11078">
        <v>544</v>
      </c>
      <c r="C11078" s="114" t="s">
        <v>53</v>
      </c>
      <c r="D11078" s="114" t="s">
        <v>937</v>
      </c>
      <c r="E11078" s="115">
        <v>44882</v>
      </c>
      <c r="F11078" s="192">
        <v>0.78748842592592594</v>
      </c>
      <c r="G11078">
        <v>2</v>
      </c>
      <c r="H11078" s="114" t="s">
        <v>938</v>
      </c>
      <c r="I11078">
        <v>2048564</v>
      </c>
    </row>
    <row r="11079" spans="1:9" x14ac:dyDescent="0.25">
      <c r="A11079" s="114" t="s">
        <v>2187</v>
      </c>
      <c r="B11079">
        <v>545</v>
      </c>
      <c r="C11079" s="114" t="s">
        <v>52</v>
      </c>
      <c r="D11079" s="114" t="s">
        <v>1954</v>
      </c>
      <c r="E11079" s="115">
        <v>44882</v>
      </c>
      <c r="F11079" s="192">
        <v>0.78803240740740743</v>
      </c>
      <c r="G11079">
        <v>2</v>
      </c>
      <c r="H11079" s="114" t="s">
        <v>1955</v>
      </c>
      <c r="I11079">
        <v>6709541</v>
      </c>
    </row>
    <row r="11080" spans="1:9" x14ac:dyDescent="0.25">
      <c r="A11080" s="114" t="s">
        <v>2187</v>
      </c>
      <c r="B11080">
        <v>546</v>
      </c>
      <c r="C11080" s="114" t="s">
        <v>54</v>
      </c>
      <c r="D11080" s="114" t="s">
        <v>1185</v>
      </c>
      <c r="E11080" s="115">
        <v>44882</v>
      </c>
      <c r="F11080" s="192">
        <v>0.78810185185185189</v>
      </c>
      <c r="G11080">
        <v>2</v>
      </c>
      <c r="H11080" s="114" t="s">
        <v>1186</v>
      </c>
      <c r="I11080">
        <v>5411847</v>
      </c>
    </row>
    <row r="11081" spans="1:9" x14ac:dyDescent="0.25">
      <c r="A11081" s="114" t="s">
        <v>2187</v>
      </c>
      <c r="B11081">
        <v>547</v>
      </c>
      <c r="C11081" s="114" t="s">
        <v>53</v>
      </c>
      <c r="D11081" s="114" t="s">
        <v>1835</v>
      </c>
      <c r="E11081" s="115">
        <v>44882</v>
      </c>
      <c r="F11081" s="192">
        <v>0.78815972222222219</v>
      </c>
      <c r="G11081">
        <v>2</v>
      </c>
      <c r="H11081" s="114" t="s">
        <v>1836</v>
      </c>
      <c r="I11081">
        <v>6700678</v>
      </c>
    </row>
    <row r="11082" spans="1:9" x14ac:dyDescent="0.25">
      <c r="A11082" s="114" t="s">
        <v>2187</v>
      </c>
      <c r="B11082">
        <v>548</v>
      </c>
      <c r="C11082" s="114" t="s">
        <v>53</v>
      </c>
      <c r="D11082" s="114" t="s">
        <v>857</v>
      </c>
      <c r="E11082" s="115">
        <v>44882</v>
      </c>
      <c r="F11082" s="192">
        <v>0.78822916666666665</v>
      </c>
      <c r="G11082">
        <v>2</v>
      </c>
      <c r="H11082" s="114" t="s">
        <v>858</v>
      </c>
      <c r="I11082">
        <v>2151849</v>
      </c>
    </row>
    <row r="11083" spans="1:9" x14ac:dyDescent="0.25">
      <c r="A11083" s="114" t="s">
        <v>2187</v>
      </c>
      <c r="B11083">
        <v>549</v>
      </c>
      <c r="C11083" s="114" t="s">
        <v>53</v>
      </c>
      <c r="D11083" s="114" t="s">
        <v>855</v>
      </c>
      <c r="E11083" s="115">
        <v>44882</v>
      </c>
      <c r="F11083" s="192">
        <v>0.78828703703703706</v>
      </c>
      <c r="G11083">
        <v>2</v>
      </c>
      <c r="H11083" s="114" t="s">
        <v>856</v>
      </c>
      <c r="I11083"/>
    </row>
    <row r="11084" spans="1:9" x14ac:dyDescent="0.25">
      <c r="A11084" s="114" t="s">
        <v>2187</v>
      </c>
      <c r="B11084">
        <v>550</v>
      </c>
      <c r="C11084" s="114" t="s">
        <v>53</v>
      </c>
      <c r="D11084" s="114" t="s">
        <v>849</v>
      </c>
      <c r="E11084" s="115">
        <v>44882</v>
      </c>
      <c r="F11084" s="192">
        <v>0.78834490740740737</v>
      </c>
      <c r="G11084">
        <v>2</v>
      </c>
      <c r="H11084" s="114" t="s">
        <v>850</v>
      </c>
      <c r="I11084">
        <v>15027073</v>
      </c>
    </row>
    <row r="11085" spans="1:9" x14ac:dyDescent="0.25">
      <c r="A11085" s="114" t="s">
        <v>2187</v>
      </c>
      <c r="B11085">
        <v>551</v>
      </c>
      <c r="C11085" s="114" t="s">
        <v>53</v>
      </c>
      <c r="D11085" s="114" t="s">
        <v>877</v>
      </c>
      <c r="E11085" s="115">
        <v>44882</v>
      </c>
      <c r="F11085" s="192">
        <v>0.78840277777777779</v>
      </c>
      <c r="G11085">
        <v>2</v>
      </c>
      <c r="H11085" s="114" t="s">
        <v>878</v>
      </c>
      <c r="I11085">
        <v>14812954</v>
      </c>
    </row>
    <row r="11086" spans="1:9" x14ac:dyDescent="0.25">
      <c r="A11086" s="114" t="s">
        <v>2187</v>
      </c>
      <c r="B11086">
        <v>552</v>
      </c>
      <c r="C11086" s="114" t="s">
        <v>21</v>
      </c>
      <c r="D11086" s="114" t="s">
        <v>601</v>
      </c>
      <c r="E11086" s="115">
        <v>44882</v>
      </c>
      <c r="F11086" s="192">
        <v>0.78862268518518519</v>
      </c>
      <c r="G11086">
        <v>2</v>
      </c>
      <c r="H11086" s="114" t="s">
        <v>21</v>
      </c>
      <c r="I11086"/>
    </row>
    <row r="11087" spans="1:9" x14ac:dyDescent="0.25">
      <c r="A11087" s="114" t="s">
        <v>2187</v>
      </c>
      <c r="B11087">
        <v>553</v>
      </c>
      <c r="C11087" s="114" t="s">
        <v>21</v>
      </c>
      <c r="D11087" s="114" t="s">
        <v>600</v>
      </c>
      <c r="E11087" s="115">
        <v>44882</v>
      </c>
      <c r="F11087" s="192">
        <v>0.78869212962962965</v>
      </c>
      <c r="G11087">
        <v>2</v>
      </c>
      <c r="H11087" s="114" t="s">
        <v>21</v>
      </c>
      <c r="I11087"/>
    </row>
    <row r="11088" spans="1:9" x14ac:dyDescent="0.25">
      <c r="A11088" s="114" t="s">
        <v>2187</v>
      </c>
      <c r="B11088">
        <v>554</v>
      </c>
      <c r="C11088" s="114" t="s">
        <v>53</v>
      </c>
      <c r="D11088" s="114" t="s">
        <v>871</v>
      </c>
      <c r="E11088" s="115">
        <v>44882</v>
      </c>
      <c r="F11088" s="192">
        <v>0.78899305555555554</v>
      </c>
      <c r="G11088">
        <v>2</v>
      </c>
      <c r="H11088" s="114" t="s">
        <v>872</v>
      </c>
      <c r="I11088">
        <v>5374826</v>
      </c>
    </row>
    <row r="11089" spans="1:9" x14ac:dyDescent="0.25">
      <c r="A11089" s="114" t="s">
        <v>2187</v>
      </c>
      <c r="B11089">
        <v>555</v>
      </c>
      <c r="C11089" s="114" t="s">
        <v>53</v>
      </c>
      <c r="D11089" s="114" t="s">
        <v>867</v>
      </c>
      <c r="E11089" s="115">
        <v>44882</v>
      </c>
      <c r="F11089" s="192">
        <v>0.7890625</v>
      </c>
      <c r="G11089">
        <v>2</v>
      </c>
      <c r="H11089" s="114" t="s">
        <v>868</v>
      </c>
      <c r="I11089"/>
    </row>
    <row r="11090" spans="1:9" x14ac:dyDescent="0.25">
      <c r="A11090" s="114" t="s">
        <v>2187</v>
      </c>
      <c r="B11090">
        <v>556</v>
      </c>
      <c r="C11090" s="114" t="s">
        <v>53</v>
      </c>
      <c r="D11090" s="114" t="s">
        <v>863</v>
      </c>
      <c r="E11090" s="115">
        <v>44882</v>
      </c>
      <c r="F11090" s="192">
        <v>0.78912037037037042</v>
      </c>
      <c r="G11090">
        <v>2</v>
      </c>
      <c r="H11090" s="114" t="s">
        <v>864</v>
      </c>
      <c r="I11090">
        <v>14807755</v>
      </c>
    </row>
    <row r="11091" spans="1:9" x14ac:dyDescent="0.25">
      <c r="A11091" s="114" t="s">
        <v>2187</v>
      </c>
      <c r="B11091">
        <v>557</v>
      </c>
      <c r="C11091" s="114" t="s">
        <v>52</v>
      </c>
      <c r="D11091" s="114" t="s">
        <v>887</v>
      </c>
      <c r="E11091" s="115">
        <v>44882</v>
      </c>
      <c r="F11091" s="192">
        <v>0.78927083333333337</v>
      </c>
      <c r="G11091">
        <v>2</v>
      </c>
      <c r="H11091" s="114" t="s">
        <v>888</v>
      </c>
      <c r="I11091">
        <v>14984439</v>
      </c>
    </row>
    <row r="11092" spans="1:9" x14ac:dyDescent="0.25">
      <c r="A11092" s="114" t="s">
        <v>2187</v>
      </c>
      <c r="B11092">
        <v>558</v>
      </c>
      <c r="C11092" s="114" t="s">
        <v>52</v>
      </c>
      <c r="D11092" s="114" t="s">
        <v>1103</v>
      </c>
      <c r="E11092" s="115">
        <v>44882</v>
      </c>
      <c r="F11092" s="192">
        <v>0.78934027777777782</v>
      </c>
      <c r="G11092">
        <v>2</v>
      </c>
      <c r="H11092" s="114" t="s">
        <v>1104</v>
      </c>
      <c r="I11092">
        <v>14936069</v>
      </c>
    </row>
    <row r="11093" spans="1:9" x14ac:dyDescent="0.25">
      <c r="A11093" s="114" t="s">
        <v>2187</v>
      </c>
      <c r="B11093">
        <v>559</v>
      </c>
      <c r="C11093" s="114" t="s">
        <v>52</v>
      </c>
      <c r="D11093" s="114" t="s">
        <v>1178</v>
      </c>
      <c r="E11093" s="115">
        <v>44882</v>
      </c>
      <c r="F11093" s="192">
        <v>0.78939814814814813</v>
      </c>
      <c r="G11093">
        <v>2</v>
      </c>
      <c r="H11093" s="114" t="s">
        <v>1179</v>
      </c>
      <c r="I11093">
        <v>7299031</v>
      </c>
    </row>
    <row r="11094" spans="1:9" x14ac:dyDescent="0.25">
      <c r="A11094" s="114" t="s">
        <v>2187</v>
      </c>
      <c r="B11094">
        <v>560</v>
      </c>
      <c r="C11094" s="114" t="s">
        <v>53</v>
      </c>
      <c r="D11094" s="114" t="s">
        <v>931</v>
      </c>
      <c r="E11094" s="115">
        <v>44882</v>
      </c>
      <c r="F11094" s="192">
        <v>0.78960648148148149</v>
      </c>
      <c r="G11094">
        <v>2</v>
      </c>
      <c r="H11094" s="114" t="s">
        <v>932</v>
      </c>
      <c r="I11094"/>
    </row>
    <row r="11095" spans="1:9" x14ac:dyDescent="0.25">
      <c r="A11095" s="114" t="s">
        <v>2187</v>
      </c>
      <c r="B11095">
        <v>561</v>
      </c>
      <c r="C11095" s="114" t="s">
        <v>52</v>
      </c>
      <c r="D11095" s="114" t="s">
        <v>1070</v>
      </c>
      <c r="E11095" s="115">
        <v>44882</v>
      </c>
      <c r="F11095" s="192">
        <v>0.78969907407407403</v>
      </c>
      <c r="G11095">
        <v>2</v>
      </c>
      <c r="H11095" s="114" t="s">
        <v>1071</v>
      </c>
      <c r="I11095">
        <v>6714974</v>
      </c>
    </row>
    <row r="11096" spans="1:9" x14ac:dyDescent="0.25">
      <c r="A11096" s="114" t="s">
        <v>2187</v>
      </c>
      <c r="B11096">
        <v>562</v>
      </c>
      <c r="C11096" s="114" t="s">
        <v>53</v>
      </c>
      <c r="D11096" s="114" t="s">
        <v>1223</v>
      </c>
      <c r="E11096" s="115">
        <v>44882</v>
      </c>
      <c r="F11096" s="192">
        <v>0.78984953703703709</v>
      </c>
      <c r="G11096">
        <v>2</v>
      </c>
      <c r="H11096" s="114" t="s">
        <v>1224</v>
      </c>
      <c r="I11096"/>
    </row>
    <row r="11097" spans="1:9" x14ac:dyDescent="0.25">
      <c r="A11097" s="114" t="s">
        <v>2187</v>
      </c>
      <c r="B11097">
        <v>563</v>
      </c>
      <c r="C11097" s="114" t="s">
        <v>53</v>
      </c>
      <c r="D11097" s="114" t="s">
        <v>873</v>
      </c>
      <c r="E11097" s="115">
        <v>44882</v>
      </c>
      <c r="F11097" s="192">
        <v>0.78990740740740739</v>
      </c>
      <c r="G11097">
        <v>2</v>
      </c>
      <c r="H11097" s="114" t="s">
        <v>874</v>
      </c>
      <c r="I11097"/>
    </row>
    <row r="11098" spans="1:9" x14ac:dyDescent="0.25">
      <c r="A11098" s="114" t="s">
        <v>2187</v>
      </c>
      <c r="B11098">
        <v>564</v>
      </c>
      <c r="C11098" s="114" t="s">
        <v>53</v>
      </c>
      <c r="D11098" s="114" t="s">
        <v>1770</v>
      </c>
      <c r="E11098" s="115">
        <v>44882</v>
      </c>
      <c r="F11098" s="192">
        <v>0.79039351851851847</v>
      </c>
      <c r="G11098">
        <v>2</v>
      </c>
      <c r="H11098" s="114" t="s">
        <v>1771</v>
      </c>
      <c r="I11098">
        <v>14990032</v>
      </c>
    </row>
    <row r="11099" spans="1:9" x14ac:dyDescent="0.25">
      <c r="A11099" s="114" t="s">
        <v>2187</v>
      </c>
      <c r="B11099">
        <v>565</v>
      </c>
      <c r="C11099" s="114" t="s">
        <v>53</v>
      </c>
      <c r="D11099" s="114" t="s">
        <v>1829</v>
      </c>
      <c r="E11099" s="115">
        <v>44882</v>
      </c>
      <c r="F11099" s="192">
        <v>0.79046296296296292</v>
      </c>
      <c r="G11099">
        <v>2</v>
      </c>
      <c r="H11099" s="114" t="s">
        <v>1830</v>
      </c>
      <c r="I11099">
        <v>5443585</v>
      </c>
    </row>
    <row r="11100" spans="1:9" x14ac:dyDescent="0.25">
      <c r="A11100" s="114" t="s">
        <v>2187</v>
      </c>
      <c r="B11100">
        <v>566</v>
      </c>
      <c r="C11100" s="114" t="s">
        <v>53</v>
      </c>
      <c r="D11100" s="114" t="s">
        <v>1166</v>
      </c>
      <c r="E11100" s="115">
        <v>44882</v>
      </c>
      <c r="F11100" s="192">
        <v>0.79052083333333334</v>
      </c>
      <c r="G11100">
        <v>2</v>
      </c>
      <c r="H11100" s="114" t="s">
        <v>1167</v>
      </c>
      <c r="I11100">
        <v>2736247</v>
      </c>
    </row>
    <row r="11101" spans="1:9" x14ac:dyDescent="0.25">
      <c r="A11101" s="114" t="s">
        <v>2187</v>
      </c>
      <c r="B11101">
        <v>567</v>
      </c>
      <c r="C11101" s="114" t="s">
        <v>53</v>
      </c>
      <c r="D11101" s="114" t="s">
        <v>951</v>
      </c>
      <c r="E11101" s="115">
        <v>44882</v>
      </c>
      <c r="F11101" s="192">
        <v>0.79059027777777779</v>
      </c>
      <c r="G11101">
        <v>2</v>
      </c>
      <c r="H11101" s="114" t="s">
        <v>952</v>
      </c>
      <c r="I11101">
        <v>5031031</v>
      </c>
    </row>
    <row r="11102" spans="1:9" x14ac:dyDescent="0.25">
      <c r="A11102" s="114" t="s">
        <v>2187</v>
      </c>
      <c r="B11102">
        <v>568</v>
      </c>
      <c r="C11102" s="114" t="s">
        <v>53</v>
      </c>
      <c r="D11102" s="114" t="s">
        <v>933</v>
      </c>
      <c r="E11102" s="115">
        <v>44882</v>
      </c>
      <c r="F11102" s="192">
        <v>0.79068287037037033</v>
      </c>
      <c r="G11102">
        <v>2</v>
      </c>
      <c r="H11102" s="114" t="s">
        <v>934</v>
      </c>
      <c r="I11102">
        <v>14929376</v>
      </c>
    </row>
    <row r="11103" spans="1:9" x14ac:dyDescent="0.25">
      <c r="A11103" s="114" t="s">
        <v>2187</v>
      </c>
      <c r="B11103">
        <v>569</v>
      </c>
      <c r="C11103" s="114" t="s">
        <v>53</v>
      </c>
      <c r="D11103" s="114" t="s">
        <v>851</v>
      </c>
      <c r="E11103" s="115">
        <v>44882</v>
      </c>
      <c r="F11103" s="192">
        <v>0.79075231481481478</v>
      </c>
      <c r="G11103">
        <v>2</v>
      </c>
      <c r="H11103" s="114" t="s">
        <v>852</v>
      </c>
      <c r="I11103"/>
    </row>
    <row r="11104" spans="1:9" x14ac:dyDescent="0.25">
      <c r="A11104" s="114" t="s">
        <v>2187</v>
      </c>
      <c r="B11104">
        <v>570</v>
      </c>
      <c r="C11104" s="114" t="s">
        <v>53</v>
      </c>
      <c r="D11104" s="114" t="s">
        <v>883</v>
      </c>
      <c r="E11104" s="115">
        <v>44882</v>
      </c>
      <c r="F11104" s="192">
        <v>0.7908101851851852</v>
      </c>
      <c r="G11104">
        <v>2</v>
      </c>
      <c r="H11104" s="114" t="s">
        <v>884</v>
      </c>
      <c r="I11104"/>
    </row>
    <row r="11105" spans="1:9" x14ac:dyDescent="0.25">
      <c r="A11105" s="114" t="s">
        <v>2187</v>
      </c>
      <c r="B11105">
        <v>571</v>
      </c>
      <c r="C11105" s="114" t="s">
        <v>53</v>
      </c>
      <c r="D11105" s="114" t="s">
        <v>913</v>
      </c>
      <c r="E11105" s="115">
        <v>44882</v>
      </c>
      <c r="F11105" s="192">
        <v>0.79087962962962965</v>
      </c>
      <c r="G11105">
        <v>2</v>
      </c>
      <c r="H11105" s="114" t="s">
        <v>914</v>
      </c>
      <c r="I11105">
        <v>2642792</v>
      </c>
    </row>
    <row r="11106" spans="1:9" x14ac:dyDescent="0.25">
      <c r="A11106" s="114" t="s">
        <v>2187</v>
      </c>
      <c r="B11106">
        <v>572</v>
      </c>
      <c r="C11106" s="114" t="s">
        <v>53</v>
      </c>
      <c r="D11106" s="114" t="s">
        <v>919</v>
      </c>
      <c r="E11106" s="115">
        <v>44882</v>
      </c>
      <c r="F11106" s="192">
        <v>0.79094907407407411</v>
      </c>
      <c r="G11106">
        <v>2</v>
      </c>
      <c r="H11106" s="114" t="s">
        <v>920</v>
      </c>
      <c r="I11106">
        <v>4831307</v>
      </c>
    </row>
    <row r="11107" spans="1:9" x14ac:dyDescent="0.25">
      <c r="A11107" s="114" t="s">
        <v>2187</v>
      </c>
      <c r="B11107">
        <v>573</v>
      </c>
      <c r="C11107" s="114" t="s">
        <v>52</v>
      </c>
      <c r="D11107" s="114" t="s">
        <v>915</v>
      </c>
      <c r="E11107" s="115">
        <v>44882</v>
      </c>
      <c r="F11107" s="192">
        <v>0.7910300925925926</v>
      </c>
      <c r="G11107">
        <v>2</v>
      </c>
      <c r="H11107" s="114" t="s">
        <v>916</v>
      </c>
      <c r="I11107">
        <v>5348383</v>
      </c>
    </row>
    <row r="11108" spans="1:9" x14ac:dyDescent="0.25">
      <c r="A11108" s="114" t="s">
        <v>2187</v>
      </c>
      <c r="B11108">
        <v>574</v>
      </c>
      <c r="C11108" s="114" t="s">
        <v>53</v>
      </c>
      <c r="D11108" s="114" t="s">
        <v>1533</v>
      </c>
      <c r="E11108" s="115">
        <v>44882</v>
      </c>
      <c r="F11108" s="192">
        <v>0.79108796296296291</v>
      </c>
      <c r="G11108">
        <v>2</v>
      </c>
      <c r="H11108" s="114" t="s">
        <v>1534</v>
      </c>
      <c r="I11108"/>
    </row>
    <row r="11109" spans="1:9" x14ac:dyDescent="0.25">
      <c r="A11109" s="114" t="s">
        <v>2187</v>
      </c>
      <c r="B11109">
        <v>575</v>
      </c>
      <c r="C11109" s="114" t="s">
        <v>53</v>
      </c>
      <c r="D11109" s="114" t="s">
        <v>965</v>
      </c>
      <c r="E11109" s="115">
        <v>44882</v>
      </c>
      <c r="F11109" s="192">
        <v>0.79115740740740736</v>
      </c>
      <c r="G11109">
        <v>2</v>
      </c>
      <c r="H11109" s="114" t="s">
        <v>966</v>
      </c>
      <c r="I11109">
        <v>2856165</v>
      </c>
    </row>
    <row r="11110" spans="1:9" x14ac:dyDescent="0.25">
      <c r="A11110" s="114" t="s">
        <v>2187</v>
      </c>
      <c r="B11110">
        <v>576</v>
      </c>
      <c r="C11110" s="114" t="s">
        <v>52</v>
      </c>
      <c r="D11110" s="114" t="s">
        <v>1762</v>
      </c>
      <c r="E11110" s="115">
        <v>44882</v>
      </c>
      <c r="F11110" s="192">
        <v>0.79128472222222224</v>
      </c>
      <c r="G11110">
        <v>2</v>
      </c>
      <c r="H11110" s="114" t="s">
        <v>1763</v>
      </c>
      <c r="I11110">
        <v>5383030</v>
      </c>
    </row>
    <row r="11111" spans="1:9" x14ac:dyDescent="0.25">
      <c r="A11111" s="114" t="s">
        <v>2187</v>
      </c>
      <c r="B11111">
        <v>577</v>
      </c>
      <c r="C11111" s="114" t="s">
        <v>53</v>
      </c>
      <c r="D11111" s="114" t="s">
        <v>1440</v>
      </c>
      <c r="E11111" s="115">
        <v>44882</v>
      </c>
      <c r="F11111" s="192">
        <v>0.79144675925925922</v>
      </c>
      <c r="G11111">
        <v>2</v>
      </c>
      <c r="H11111" s="114" t="s">
        <v>1441</v>
      </c>
      <c r="I11111">
        <v>5461132</v>
      </c>
    </row>
    <row r="11112" spans="1:9" x14ac:dyDescent="0.25">
      <c r="A11112" s="114" t="s">
        <v>2187</v>
      </c>
      <c r="B11112">
        <v>578</v>
      </c>
      <c r="C11112" s="114" t="s">
        <v>53</v>
      </c>
      <c r="D11112" s="114" t="s">
        <v>639</v>
      </c>
      <c r="E11112" s="115">
        <v>44882</v>
      </c>
      <c r="F11112" s="192">
        <v>0.79151620370370368</v>
      </c>
      <c r="G11112">
        <v>2</v>
      </c>
      <c r="H11112" s="114" t="s">
        <v>640</v>
      </c>
      <c r="I11112">
        <v>4838258</v>
      </c>
    </row>
    <row r="11113" spans="1:9" x14ac:dyDescent="0.25">
      <c r="A11113" s="114" t="s">
        <v>2187</v>
      </c>
      <c r="B11113">
        <v>579</v>
      </c>
      <c r="C11113" s="114" t="s">
        <v>53</v>
      </c>
      <c r="D11113" s="114" t="s">
        <v>929</v>
      </c>
      <c r="E11113" s="115">
        <v>44882</v>
      </c>
      <c r="F11113" s="192">
        <v>0.7915740740740741</v>
      </c>
      <c r="G11113">
        <v>2</v>
      </c>
      <c r="H11113" s="114" t="s">
        <v>930</v>
      </c>
      <c r="I11113">
        <v>5510187</v>
      </c>
    </row>
    <row r="11114" spans="1:9" x14ac:dyDescent="0.25">
      <c r="A11114" s="114" t="s">
        <v>2187</v>
      </c>
      <c r="B11114">
        <v>580</v>
      </c>
      <c r="C11114" s="114" t="s">
        <v>53</v>
      </c>
      <c r="D11114" s="114" t="s">
        <v>2107</v>
      </c>
      <c r="E11114" s="115">
        <v>44882</v>
      </c>
      <c r="F11114" s="192">
        <v>0.79166666666666663</v>
      </c>
      <c r="G11114">
        <v>2</v>
      </c>
      <c r="H11114" s="114" t="s">
        <v>2108</v>
      </c>
      <c r="I11114">
        <v>14930531</v>
      </c>
    </row>
    <row r="11115" spans="1:9" x14ac:dyDescent="0.25">
      <c r="A11115" s="114" t="s">
        <v>2187</v>
      </c>
      <c r="B11115">
        <v>581</v>
      </c>
      <c r="C11115" s="114" t="s">
        <v>53</v>
      </c>
      <c r="D11115" s="114" t="s">
        <v>935</v>
      </c>
      <c r="E11115" s="115">
        <v>44882</v>
      </c>
      <c r="F11115" s="192">
        <v>0.79172453703703705</v>
      </c>
      <c r="G11115">
        <v>2</v>
      </c>
      <c r="H11115" s="114" t="s">
        <v>936</v>
      </c>
      <c r="I11115">
        <v>15027063</v>
      </c>
    </row>
    <row r="11116" spans="1:9" x14ac:dyDescent="0.25">
      <c r="A11116" s="114" t="s">
        <v>2187</v>
      </c>
      <c r="B11116">
        <v>582</v>
      </c>
      <c r="C11116" s="114" t="s">
        <v>53</v>
      </c>
      <c r="D11116" s="114" t="s">
        <v>1764</v>
      </c>
      <c r="E11116" s="115">
        <v>44882</v>
      </c>
      <c r="F11116" s="192">
        <v>0.7917939814814815</v>
      </c>
      <c r="G11116">
        <v>2</v>
      </c>
      <c r="H11116" s="114" t="s">
        <v>1765</v>
      </c>
      <c r="I11116">
        <v>2049480</v>
      </c>
    </row>
    <row r="11117" spans="1:9" x14ac:dyDescent="0.25">
      <c r="A11117" s="114" t="s">
        <v>2187</v>
      </c>
      <c r="B11117">
        <v>583</v>
      </c>
      <c r="C11117" s="114" t="s">
        <v>53</v>
      </c>
      <c r="D11117" s="114" t="s">
        <v>781</v>
      </c>
      <c r="E11117" s="115">
        <v>44882</v>
      </c>
      <c r="F11117" s="192">
        <v>0.79204861111111113</v>
      </c>
      <c r="G11117">
        <v>2</v>
      </c>
      <c r="H11117" s="114" t="s">
        <v>782</v>
      </c>
      <c r="I11117">
        <v>2856175</v>
      </c>
    </row>
    <row r="11118" spans="1:9" x14ac:dyDescent="0.25">
      <c r="A11118" s="114" t="s">
        <v>2187</v>
      </c>
      <c r="B11118">
        <v>584</v>
      </c>
      <c r="C11118" s="114" t="s">
        <v>53</v>
      </c>
      <c r="D11118" s="114" t="s">
        <v>909</v>
      </c>
      <c r="E11118" s="115">
        <v>44882</v>
      </c>
      <c r="F11118" s="192">
        <v>0.79211805555555559</v>
      </c>
      <c r="G11118">
        <v>2</v>
      </c>
      <c r="H11118" s="114" t="s">
        <v>910</v>
      </c>
      <c r="I11118">
        <v>5621863</v>
      </c>
    </row>
    <row r="11119" spans="1:9" x14ac:dyDescent="0.25">
      <c r="A11119" s="114" t="s">
        <v>2187</v>
      </c>
      <c r="B11119">
        <v>585</v>
      </c>
      <c r="C11119" s="114" t="s">
        <v>53</v>
      </c>
      <c r="D11119" s="114" t="s">
        <v>1677</v>
      </c>
      <c r="E11119" s="115">
        <v>44882</v>
      </c>
      <c r="F11119" s="192">
        <v>0.79217592592592589</v>
      </c>
      <c r="G11119">
        <v>2</v>
      </c>
      <c r="H11119" s="114" t="s">
        <v>1678</v>
      </c>
      <c r="I11119">
        <v>2723383</v>
      </c>
    </row>
    <row r="11120" spans="1:9" x14ac:dyDescent="0.25">
      <c r="A11120" s="114" t="s">
        <v>2187</v>
      </c>
      <c r="B11120">
        <v>586</v>
      </c>
      <c r="C11120" s="114" t="s">
        <v>53</v>
      </c>
      <c r="D11120" s="114" t="s">
        <v>1689</v>
      </c>
      <c r="E11120" s="115">
        <v>44882</v>
      </c>
      <c r="F11120" s="192">
        <v>0.79245370370370372</v>
      </c>
      <c r="G11120">
        <v>2</v>
      </c>
      <c r="H11120" s="114" t="s">
        <v>1690</v>
      </c>
      <c r="I11120"/>
    </row>
    <row r="11121" spans="1:9" x14ac:dyDescent="0.25">
      <c r="A11121" s="114" t="s">
        <v>2187</v>
      </c>
      <c r="B11121">
        <v>587</v>
      </c>
      <c r="C11121" s="114" t="s">
        <v>52</v>
      </c>
      <c r="D11121" s="114" t="s">
        <v>1649</v>
      </c>
      <c r="E11121" s="115">
        <v>44882</v>
      </c>
      <c r="F11121" s="192">
        <v>0.79265046296296293</v>
      </c>
      <c r="G11121">
        <v>2</v>
      </c>
      <c r="H11121" s="114" t="s">
        <v>1650</v>
      </c>
      <c r="I11121">
        <v>2721713</v>
      </c>
    </row>
    <row r="11122" spans="1:9" x14ac:dyDescent="0.25">
      <c r="A11122" s="114" t="s">
        <v>2187</v>
      </c>
      <c r="B11122">
        <v>588</v>
      </c>
      <c r="C11122" s="114" t="s">
        <v>52</v>
      </c>
      <c r="D11122" s="114" t="s">
        <v>1647</v>
      </c>
      <c r="E11122" s="115">
        <v>44882</v>
      </c>
      <c r="F11122" s="192">
        <v>0.79268518518518516</v>
      </c>
      <c r="G11122">
        <v>2</v>
      </c>
      <c r="H11122" s="114" t="s">
        <v>1648</v>
      </c>
      <c r="I11122">
        <v>7352546</v>
      </c>
    </row>
    <row r="11123" spans="1:9" x14ac:dyDescent="0.25">
      <c r="A11123" s="114" t="s">
        <v>2187</v>
      </c>
      <c r="B11123">
        <v>589</v>
      </c>
      <c r="C11123" s="114" t="s">
        <v>52</v>
      </c>
      <c r="D11123" s="114" t="s">
        <v>1612</v>
      </c>
      <c r="E11123" s="115">
        <v>44882</v>
      </c>
      <c r="F11123" s="192">
        <v>0.79273148148148154</v>
      </c>
      <c r="G11123">
        <v>2</v>
      </c>
      <c r="H11123" s="114" t="s">
        <v>1613</v>
      </c>
      <c r="I11123">
        <v>14988801</v>
      </c>
    </row>
    <row r="11124" spans="1:9" x14ac:dyDescent="0.25">
      <c r="A11124" s="114" t="s">
        <v>2187</v>
      </c>
      <c r="B11124">
        <v>590</v>
      </c>
      <c r="C11124" s="114" t="s">
        <v>53</v>
      </c>
      <c r="D11124" s="114" t="s">
        <v>953</v>
      </c>
      <c r="E11124" s="115">
        <v>44882</v>
      </c>
      <c r="F11124" s="192">
        <v>0.79300925925925925</v>
      </c>
      <c r="G11124">
        <v>2</v>
      </c>
      <c r="H11124" s="114" t="s">
        <v>954</v>
      </c>
      <c r="I11124">
        <v>2025419</v>
      </c>
    </row>
    <row r="11125" spans="1:9" x14ac:dyDescent="0.25">
      <c r="A11125" s="114" t="s">
        <v>2187</v>
      </c>
      <c r="B11125">
        <v>591</v>
      </c>
      <c r="C11125" s="114" t="s">
        <v>53</v>
      </c>
      <c r="D11125" s="114" t="s">
        <v>1952</v>
      </c>
      <c r="E11125" s="115">
        <v>44882</v>
      </c>
      <c r="F11125" s="192">
        <v>0.79306712962962966</v>
      </c>
      <c r="G11125">
        <v>2</v>
      </c>
      <c r="H11125" s="114" t="s">
        <v>1953</v>
      </c>
      <c r="I11125"/>
    </row>
    <row r="11126" spans="1:9" x14ac:dyDescent="0.25">
      <c r="A11126" s="114" t="s">
        <v>2187</v>
      </c>
      <c r="B11126">
        <v>592</v>
      </c>
      <c r="C11126" s="114" t="s">
        <v>53</v>
      </c>
      <c r="D11126" s="114" t="s">
        <v>1774</v>
      </c>
      <c r="E11126" s="115">
        <v>44882</v>
      </c>
      <c r="F11126" s="192">
        <v>0.79312499999999997</v>
      </c>
      <c r="G11126">
        <v>2</v>
      </c>
      <c r="H11126" s="114" t="s">
        <v>1775</v>
      </c>
      <c r="I11126"/>
    </row>
    <row r="11127" spans="1:9" x14ac:dyDescent="0.25">
      <c r="A11127" s="114" t="s">
        <v>2187</v>
      </c>
      <c r="B11127">
        <v>593</v>
      </c>
      <c r="C11127" s="114" t="s">
        <v>53</v>
      </c>
      <c r="D11127" s="114" t="s">
        <v>1729</v>
      </c>
      <c r="E11127" s="115">
        <v>44882</v>
      </c>
      <c r="F11127" s="192">
        <v>0.79318287037037039</v>
      </c>
      <c r="G11127">
        <v>2</v>
      </c>
      <c r="H11127" s="114" t="s">
        <v>1730</v>
      </c>
      <c r="I11127"/>
    </row>
    <row r="11128" spans="1:9" x14ac:dyDescent="0.25">
      <c r="A11128" s="114" t="s">
        <v>2187</v>
      </c>
      <c r="B11128">
        <v>594</v>
      </c>
      <c r="C11128" s="114" t="s">
        <v>52</v>
      </c>
      <c r="D11128" s="114" t="s">
        <v>897</v>
      </c>
      <c r="E11128" s="115">
        <v>44882</v>
      </c>
      <c r="F11128" s="192">
        <v>0.79324074074074069</v>
      </c>
      <c r="G11128">
        <v>2</v>
      </c>
      <c r="H11128" s="114" t="s">
        <v>898</v>
      </c>
      <c r="I11128">
        <v>5373261</v>
      </c>
    </row>
    <row r="11129" spans="1:9" x14ac:dyDescent="0.25">
      <c r="A11129" s="114" t="s">
        <v>2187</v>
      </c>
      <c r="B11129">
        <v>595</v>
      </c>
      <c r="C11129" s="114" t="s">
        <v>53</v>
      </c>
      <c r="D11129" s="114" t="s">
        <v>1694</v>
      </c>
      <c r="E11129" s="115">
        <v>44882</v>
      </c>
      <c r="F11129" s="192">
        <v>0.79331018518518515</v>
      </c>
      <c r="G11129">
        <v>2</v>
      </c>
      <c r="H11129" s="114" t="s">
        <v>1695</v>
      </c>
      <c r="I11129"/>
    </row>
    <row r="11130" spans="1:9" x14ac:dyDescent="0.25">
      <c r="A11130" s="114" t="s">
        <v>2187</v>
      </c>
      <c r="B11130">
        <v>596</v>
      </c>
      <c r="C11130" s="114" t="s">
        <v>53</v>
      </c>
      <c r="D11130" s="114" t="s">
        <v>1010</v>
      </c>
      <c r="E11130" s="115">
        <v>44882</v>
      </c>
      <c r="F11130" s="192">
        <v>0.79353009259259255</v>
      </c>
      <c r="G11130">
        <v>2</v>
      </c>
      <c r="H11130" s="114" t="s">
        <v>1011</v>
      </c>
      <c r="I11130"/>
    </row>
    <row r="11131" spans="1:9" x14ac:dyDescent="0.25">
      <c r="A11131" s="114" t="s">
        <v>2187</v>
      </c>
      <c r="B11131">
        <v>597</v>
      </c>
      <c r="C11131" s="114" t="s">
        <v>53</v>
      </c>
      <c r="D11131" s="114" t="s">
        <v>917</v>
      </c>
      <c r="E11131" s="115">
        <v>44882</v>
      </c>
      <c r="F11131" s="192">
        <v>0.79358796296296297</v>
      </c>
      <c r="G11131">
        <v>2</v>
      </c>
      <c r="H11131" s="114" t="s">
        <v>918</v>
      </c>
      <c r="I11131">
        <v>5500676</v>
      </c>
    </row>
    <row r="11132" spans="1:9" x14ac:dyDescent="0.25">
      <c r="A11132" s="114" t="s">
        <v>2187</v>
      </c>
      <c r="B11132">
        <v>598</v>
      </c>
      <c r="C11132" s="114" t="s">
        <v>53</v>
      </c>
      <c r="D11132" s="114" t="s">
        <v>1669</v>
      </c>
      <c r="E11132" s="115">
        <v>44882</v>
      </c>
      <c r="F11132" s="192">
        <v>0.79417824074074073</v>
      </c>
      <c r="G11132">
        <v>2</v>
      </c>
      <c r="H11132" s="114" t="s">
        <v>1670</v>
      </c>
      <c r="I11132"/>
    </row>
    <row r="11133" spans="1:9" x14ac:dyDescent="0.25">
      <c r="A11133" s="114" t="s">
        <v>2187</v>
      </c>
      <c r="B11133">
        <v>599</v>
      </c>
      <c r="C11133" s="114" t="s">
        <v>52</v>
      </c>
      <c r="D11133" s="114" t="s">
        <v>1244</v>
      </c>
      <c r="E11133" s="115">
        <v>44882</v>
      </c>
      <c r="F11133" s="192">
        <v>0.79427083333333337</v>
      </c>
      <c r="G11133">
        <v>2</v>
      </c>
      <c r="H11133" s="114" t="s">
        <v>1245</v>
      </c>
      <c r="I11133">
        <v>14934821</v>
      </c>
    </row>
    <row r="11134" spans="1:9" x14ac:dyDescent="0.25">
      <c r="A11134" s="114" t="s">
        <v>2187</v>
      </c>
      <c r="B11134">
        <v>600</v>
      </c>
      <c r="C11134" s="114" t="s">
        <v>53</v>
      </c>
      <c r="D11134" s="114" t="s">
        <v>1622</v>
      </c>
      <c r="E11134" s="115">
        <v>44882</v>
      </c>
      <c r="F11134" s="192">
        <v>0.79434027777777783</v>
      </c>
      <c r="G11134">
        <v>2</v>
      </c>
      <c r="H11134" s="114" t="s">
        <v>1623</v>
      </c>
      <c r="I11134">
        <v>14967077</v>
      </c>
    </row>
    <row r="11135" spans="1:9" x14ac:dyDescent="0.25">
      <c r="A11135" s="114" t="s">
        <v>2187</v>
      </c>
      <c r="B11135">
        <v>601</v>
      </c>
      <c r="C11135" s="114" t="s">
        <v>53</v>
      </c>
      <c r="D11135" s="114" t="s">
        <v>899</v>
      </c>
      <c r="E11135" s="115">
        <v>44882</v>
      </c>
      <c r="F11135" s="192">
        <v>0.79440972222222217</v>
      </c>
      <c r="G11135">
        <v>2</v>
      </c>
      <c r="H11135" s="114" t="s">
        <v>900</v>
      </c>
      <c r="I11135"/>
    </row>
    <row r="11136" spans="1:9" x14ac:dyDescent="0.25">
      <c r="A11136" s="114" t="s">
        <v>2187</v>
      </c>
      <c r="B11136">
        <v>602</v>
      </c>
      <c r="C11136" s="114" t="s">
        <v>53</v>
      </c>
      <c r="D11136" s="114" t="s">
        <v>865</v>
      </c>
      <c r="E11136" s="115">
        <v>44882</v>
      </c>
      <c r="F11136" s="192">
        <v>0.79473379629629626</v>
      </c>
      <c r="G11136">
        <v>2</v>
      </c>
      <c r="H11136" s="114" t="s">
        <v>866</v>
      </c>
      <c r="I11136">
        <v>7315423</v>
      </c>
    </row>
    <row r="11137" spans="1:9" x14ac:dyDescent="0.25">
      <c r="A11137" s="114" t="s">
        <v>2187</v>
      </c>
      <c r="B11137">
        <v>603</v>
      </c>
      <c r="C11137" s="114" t="s">
        <v>56</v>
      </c>
      <c r="D11137" s="114" t="s">
        <v>859</v>
      </c>
      <c r="E11137" s="115">
        <v>44882</v>
      </c>
      <c r="F11137" s="192">
        <v>0.79481481481481486</v>
      </c>
      <c r="G11137">
        <v>2</v>
      </c>
      <c r="H11137" s="114" t="s">
        <v>860</v>
      </c>
      <c r="I11137"/>
    </row>
    <row r="11138" spans="1:9" x14ac:dyDescent="0.25">
      <c r="A11138" s="114" t="s">
        <v>2187</v>
      </c>
      <c r="B11138">
        <v>604</v>
      </c>
      <c r="C11138" s="114" t="s">
        <v>52</v>
      </c>
      <c r="D11138" s="114" t="s">
        <v>861</v>
      </c>
      <c r="E11138" s="115">
        <v>44882</v>
      </c>
      <c r="F11138" s="192">
        <v>0.79488425925925921</v>
      </c>
      <c r="G11138">
        <v>2</v>
      </c>
      <c r="H11138" s="114" t="s">
        <v>862</v>
      </c>
      <c r="I11138">
        <v>14988796</v>
      </c>
    </row>
    <row r="11139" spans="1:9" x14ac:dyDescent="0.25">
      <c r="A11139" s="114" t="s">
        <v>2187</v>
      </c>
      <c r="B11139">
        <v>605</v>
      </c>
      <c r="C11139" s="114" t="s">
        <v>53</v>
      </c>
      <c r="D11139" s="114" t="s">
        <v>1107</v>
      </c>
      <c r="E11139" s="115">
        <v>44882</v>
      </c>
      <c r="F11139" s="192">
        <v>0.79495370370370366</v>
      </c>
      <c r="G11139">
        <v>2</v>
      </c>
      <c r="H11139" s="114" t="s">
        <v>1108</v>
      </c>
      <c r="I11139"/>
    </row>
    <row r="11140" spans="1:9" x14ac:dyDescent="0.25">
      <c r="A11140" s="114" t="s">
        <v>2187</v>
      </c>
      <c r="B11140">
        <v>606</v>
      </c>
      <c r="C11140" s="114" t="s">
        <v>52</v>
      </c>
      <c r="D11140" s="114" t="s">
        <v>941</v>
      </c>
      <c r="E11140" s="115">
        <v>44882</v>
      </c>
      <c r="F11140" s="192">
        <v>0.79504629629629631</v>
      </c>
      <c r="G11140">
        <v>2</v>
      </c>
      <c r="H11140" s="114" t="s">
        <v>942</v>
      </c>
      <c r="I11140">
        <v>8118047</v>
      </c>
    </row>
    <row r="11141" spans="1:9" x14ac:dyDescent="0.25">
      <c r="A11141" s="114" t="s">
        <v>2187</v>
      </c>
      <c r="B11141">
        <v>607</v>
      </c>
      <c r="C11141" s="114" t="s">
        <v>53</v>
      </c>
      <c r="D11141" s="114" t="s">
        <v>976</v>
      </c>
      <c r="E11141" s="115">
        <v>44882</v>
      </c>
      <c r="F11141" s="192">
        <v>0.79510416666666661</v>
      </c>
      <c r="G11141">
        <v>2</v>
      </c>
      <c r="H11141" s="114" t="s">
        <v>977</v>
      </c>
      <c r="I11141">
        <v>5501030</v>
      </c>
    </row>
    <row r="11142" spans="1:9" x14ac:dyDescent="0.25">
      <c r="A11142" s="114" t="s">
        <v>2187</v>
      </c>
      <c r="B11142">
        <v>608</v>
      </c>
      <c r="C11142" s="114" t="s">
        <v>53</v>
      </c>
      <c r="D11142" s="114" t="s">
        <v>905</v>
      </c>
      <c r="E11142" s="115">
        <v>44882</v>
      </c>
      <c r="F11142" s="192">
        <v>0.79519675925925926</v>
      </c>
      <c r="G11142">
        <v>2</v>
      </c>
      <c r="H11142" s="114" t="s">
        <v>906</v>
      </c>
      <c r="I11142">
        <v>2048557</v>
      </c>
    </row>
    <row r="11143" spans="1:9" x14ac:dyDescent="0.25">
      <c r="A11143" s="114" t="s">
        <v>2187</v>
      </c>
      <c r="B11143">
        <v>609</v>
      </c>
      <c r="C11143" s="114" t="s">
        <v>53</v>
      </c>
      <c r="D11143" s="114" t="s">
        <v>526</v>
      </c>
      <c r="E11143" s="115">
        <v>44882</v>
      </c>
      <c r="F11143" s="192">
        <v>0.79530092592592594</v>
      </c>
      <c r="G11143">
        <v>2</v>
      </c>
      <c r="H11143" s="114" t="s">
        <v>527</v>
      </c>
      <c r="I11143"/>
    </row>
    <row r="11144" spans="1:9" x14ac:dyDescent="0.25">
      <c r="A11144" s="114" t="s">
        <v>2187</v>
      </c>
      <c r="B11144">
        <v>610</v>
      </c>
      <c r="C11144" s="114" t="s">
        <v>53</v>
      </c>
      <c r="D11144" s="114" t="s">
        <v>875</v>
      </c>
      <c r="E11144" s="115">
        <v>44882</v>
      </c>
      <c r="F11144" s="192">
        <v>0.79556712962962961</v>
      </c>
      <c r="G11144">
        <v>2</v>
      </c>
      <c r="H11144" s="114" t="s">
        <v>876</v>
      </c>
      <c r="I11144">
        <v>3399693</v>
      </c>
    </row>
    <row r="11145" spans="1:9" x14ac:dyDescent="0.25">
      <c r="A11145" s="114" t="s">
        <v>2187</v>
      </c>
      <c r="B11145">
        <v>611</v>
      </c>
      <c r="C11145" s="114" t="s">
        <v>53</v>
      </c>
      <c r="D11145" s="114" t="s">
        <v>1029</v>
      </c>
      <c r="E11145" s="115">
        <v>44882</v>
      </c>
      <c r="F11145" s="192">
        <v>0.79562500000000003</v>
      </c>
      <c r="G11145">
        <v>2</v>
      </c>
      <c r="H11145" s="114" t="s">
        <v>1030</v>
      </c>
      <c r="I11145">
        <v>14823920</v>
      </c>
    </row>
    <row r="11146" spans="1:9" x14ac:dyDescent="0.25">
      <c r="A11146" s="114" t="s">
        <v>2187</v>
      </c>
      <c r="B11146">
        <v>612</v>
      </c>
      <c r="C11146" s="114" t="s">
        <v>53</v>
      </c>
      <c r="D11146" s="114" t="s">
        <v>1523</v>
      </c>
      <c r="E11146" s="115">
        <v>44882</v>
      </c>
      <c r="F11146" s="192">
        <v>0.79570601851851852</v>
      </c>
      <c r="G11146">
        <v>2</v>
      </c>
      <c r="H11146" s="114" t="s">
        <v>1524</v>
      </c>
      <c r="I11146">
        <v>5511104</v>
      </c>
    </row>
    <row r="11147" spans="1:9" x14ac:dyDescent="0.25">
      <c r="A11147" s="114" t="s">
        <v>2187</v>
      </c>
      <c r="B11147">
        <v>613</v>
      </c>
      <c r="C11147" s="114" t="s">
        <v>53</v>
      </c>
      <c r="D11147" s="114" t="s">
        <v>1778</v>
      </c>
      <c r="E11147" s="115">
        <v>44882</v>
      </c>
      <c r="F11147" s="192">
        <v>0.79577546296296298</v>
      </c>
      <c r="G11147">
        <v>2</v>
      </c>
      <c r="H11147" s="114" t="s">
        <v>1779</v>
      </c>
      <c r="I11147">
        <v>6691922</v>
      </c>
    </row>
    <row r="11148" spans="1:9" x14ac:dyDescent="0.25">
      <c r="A11148" s="114" t="s">
        <v>2187</v>
      </c>
      <c r="B11148">
        <v>614</v>
      </c>
      <c r="C11148" s="114" t="s">
        <v>53</v>
      </c>
      <c r="D11148" s="114" t="s">
        <v>1105</v>
      </c>
      <c r="E11148" s="115">
        <v>44882</v>
      </c>
      <c r="F11148" s="192">
        <v>0.79592592592592593</v>
      </c>
      <c r="G11148">
        <v>2</v>
      </c>
      <c r="H11148" s="114" t="s">
        <v>1106</v>
      </c>
      <c r="I11148"/>
    </row>
    <row r="11149" spans="1:9" x14ac:dyDescent="0.25">
      <c r="A11149" s="114" t="s">
        <v>2187</v>
      </c>
      <c r="B11149">
        <v>615</v>
      </c>
      <c r="C11149" s="114" t="s">
        <v>54</v>
      </c>
      <c r="D11149" s="114" t="s">
        <v>1048</v>
      </c>
      <c r="E11149" s="115">
        <v>44882</v>
      </c>
      <c r="F11149" s="192">
        <v>0.79608796296296291</v>
      </c>
      <c r="G11149">
        <v>2</v>
      </c>
      <c r="H11149" s="114" t="s">
        <v>1049</v>
      </c>
      <c r="I11149"/>
    </row>
    <row r="11150" spans="1:9" x14ac:dyDescent="0.25">
      <c r="A11150" s="114" t="s">
        <v>2187</v>
      </c>
      <c r="B11150">
        <v>616</v>
      </c>
      <c r="C11150" s="114" t="s">
        <v>53</v>
      </c>
      <c r="D11150" s="114" t="s">
        <v>1115</v>
      </c>
      <c r="E11150" s="115">
        <v>44882</v>
      </c>
      <c r="F11150" s="192">
        <v>0.79615740740740737</v>
      </c>
      <c r="G11150">
        <v>2</v>
      </c>
      <c r="H11150" s="114" t="s">
        <v>1116</v>
      </c>
      <c r="I11150"/>
    </row>
    <row r="11151" spans="1:9" x14ac:dyDescent="0.25">
      <c r="A11151" s="114" t="s">
        <v>2187</v>
      </c>
      <c r="B11151">
        <v>617</v>
      </c>
      <c r="C11151" s="114" t="s">
        <v>52</v>
      </c>
      <c r="D11151" s="114" t="s">
        <v>1113</v>
      </c>
      <c r="E11151" s="115">
        <v>44882</v>
      </c>
      <c r="F11151" s="192">
        <v>0.79634259259259255</v>
      </c>
      <c r="G11151">
        <v>2</v>
      </c>
      <c r="H11151" s="114" t="s">
        <v>1114</v>
      </c>
      <c r="I11151">
        <v>8117362</v>
      </c>
    </row>
    <row r="11152" spans="1:9" x14ac:dyDescent="0.25">
      <c r="A11152" s="114" t="s">
        <v>2187</v>
      </c>
      <c r="B11152">
        <v>618</v>
      </c>
      <c r="C11152" s="114" t="s">
        <v>56</v>
      </c>
      <c r="D11152" s="114" t="s">
        <v>1821</v>
      </c>
      <c r="E11152" s="115">
        <v>44882</v>
      </c>
      <c r="F11152" s="192">
        <v>0.79680555555555554</v>
      </c>
      <c r="G11152">
        <v>2</v>
      </c>
      <c r="H11152" s="114" t="s">
        <v>1822</v>
      </c>
      <c r="I11152">
        <v>1802413</v>
      </c>
    </row>
    <row r="11153" spans="1:9" x14ac:dyDescent="0.25">
      <c r="A11153" s="114" t="s">
        <v>2187</v>
      </c>
      <c r="B11153">
        <v>619</v>
      </c>
      <c r="C11153" s="114" t="s">
        <v>53</v>
      </c>
      <c r="D11153" s="114" t="s">
        <v>998</v>
      </c>
      <c r="E11153" s="115">
        <v>44882</v>
      </c>
      <c r="F11153" s="192">
        <v>0.79688657407407404</v>
      </c>
      <c r="G11153">
        <v>2</v>
      </c>
      <c r="H11153" s="114" t="s">
        <v>999</v>
      </c>
      <c r="I11153">
        <v>2151834</v>
      </c>
    </row>
    <row r="11154" spans="1:9" x14ac:dyDescent="0.25">
      <c r="A11154" s="114" t="s">
        <v>2187</v>
      </c>
      <c r="B11154">
        <v>620</v>
      </c>
      <c r="C11154" s="114" t="s">
        <v>53</v>
      </c>
      <c r="D11154" s="114" t="s">
        <v>1076</v>
      </c>
      <c r="E11154" s="115">
        <v>44882</v>
      </c>
      <c r="F11154" s="192">
        <v>0.79695601851851849</v>
      </c>
      <c r="G11154">
        <v>2</v>
      </c>
      <c r="H11154" s="114" t="s">
        <v>1077</v>
      </c>
      <c r="I11154">
        <v>2045294</v>
      </c>
    </row>
    <row r="11155" spans="1:9" x14ac:dyDescent="0.25">
      <c r="A11155" s="114" t="s">
        <v>2187</v>
      </c>
      <c r="B11155">
        <v>621</v>
      </c>
      <c r="C11155" s="114" t="s">
        <v>53</v>
      </c>
      <c r="D11155" s="114" t="s">
        <v>1145</v>
      </c>
      <c r="E11155" s="115">
        <v>44882</v>
      </c>
      <c r="F11155" s="192">
        <v>0.79704861111111114</v>
      </c>
      <c r="G11155">
        <v>2</v>
      </c>
      <c r="H11155" s="114" t="s">
        <v>1146</v>
      </c>
      <c r="I11155"/>
    </row>
    <row r="11156" spans="1:9" x14ac:dyDescent="0.25">
      <c r="A11156" s="114" t="s">
        <v>2187</v>
      </c>
      <c r="B11156">
        <v>622</v>
      </c>
      <c r="C11156" s="114" t="s">
        <v>53</v>
      </c>
      <c r="D11156" s="114" t="s">
        <v>568</v>
      </c>
      <c r="E11156" s="115">
        <v>44882</v>
      </c>
      <c r="F11156" s="192">
        <v>0.79710648148148144</v>
      </c>
      <c r="G11156">
        <v>2</v>
      </c>
      <c r="H11156" s="114" t="s">
        <v>569</v>
      </c>
      <c r="I11156">
        <v>5447295</v>
      </c>
    </row>
    <row r="11157" spans="1:9" x14ac:dyDescent="0.25">
      <c r="A11157" s="114" t="s">
        <v>2187</v>
      </c>
      <c r="B11157">
        <v>623</v>
      </c>
      <c r="C11157" s="114" t="s">
        <v>53</v>
      </c>
      <c r="D11157" s="114" t="s">
        <v>1812</v>
      </c>
      <c r="E11157" s="115">
        <v>44882</v>
      </c>
      <c r="F11157" s="192">
        <v>0.7971759259259259</v>
      </c>
      <c r="G11157">
        <v>2</v>
      </c>
      <c r="H11157" s="114" t="s">
        <v>1813</v>
      </c>
      <c r="I11157">
        <v>5450292</v>
      </c>
    </row>
    <row r="11158" spans="1:9" x14ac:dyDescent="0.25">
      <c r="A11158" s="114" t="s">
        <v>2187</v>
      </c>
      <c r="B11158">
        <v>624</v>
      </c>
      <c r="C11158" s="114" t="s">
        <v>52</v>
      </c>
      <c r="D11158" s="114" t="s">
        <v>1614</v>
      </c>
      <c r="E11158" s="115">
        <v>44882</v>
      </c>
      <c r="F11158" s="192">
        <v>0.79723379629629632</v>
      </c>
      <c r="G11158">
        <v>2</v>
      </c>
      <c r="H11158" s="114" t="s">
        <v>1615</v>
      </c>
      <c r="I11158">
        <v>14958068</v>
      </c>
    </row>
    <row r="11159" spans="1:9" x14ac:dyDescent="0.25">
      <c r="A11159" s="114" t="s">
        <v>2187</v>
      </c>
      <c r="B11159">
        <v>625</v>
      </c>
      <c r="C11159" s="114" t="s">
        <v>52</v>
      </c>
      <c r="D11159" s="114" t="s">
        <v>943</v>
      </c>
      <c r="E11159" s="115">
        <v>44882</v>
      </c>
      <c r="F11159" s="192">
        <v>0.79730324074074077</v>
      </c>
      <c r="G11159">
        <v>2</v>
      </c>
      <c r="H11159" s="114" t="s">
        <v>944</v>
      </c>
      <c r="I11159">
        <v>5348792</v>
      </c>
    </row>
    <row r="11160" spans="1:9" x14ac:dyDescent="0.25">
      <c r="A11160" s="114" t="s">
        <v>2187</v>
      </c>
      <c r="B11160">
        <v>626</v>
      </c>
      <c r="C11160" s="114" t="s">
        <v>53</v>
      </c>
      <c r="D11160" s="114" t="s">
        <v>1044</v>
      </c>
      <c r="E11160" s="115">
        <v>44882</v>
      </c>
      <c r="F11160" s="192">
        <v>0.79737268518518523</v>
      </c>
      <c r="G11160">
        <v>2</v>
      </c>
      <c r="H11160" s="114" t="s">
        <v>1045</v>
      </c>
      <c r="I11160">
        <v>5597954</v>
      </c>
    </row>
    <row r="11161" spans="1:9" x14ac:dyDescent="0.25">
      <c r="A11161" s="114" t="s">
        <v>2187</v>
      </c>
      <c r="B11161">
        <v>627</v>
      </c>
      <c r="C11161" s="114" t="s">
        <v>53</v>
      </c>
      <c r="D11161" s="114" t="s">
        <v>430</v>
      </c>
      <c r="E11161" s="115">
        <v>44882</v>
      </c>
      <c r="F11161" s="192">
        <v>0.79743055555555553</v>
      </c>
      <c r="G11161">
        <v>2</v>
      </c>
      <c r="H11161" s="114" t="s">
        <v>431</v>
      </c>
      <c r="I11161">
        <v>2099334</v>
      </c>
    </row>
    <row r="11162" spans="1:9" x14ac:dyDescent="0.25">
      <c r="A11162" s="114" t="s">
        <v>2187</v>
      </c>
      <c r="B11162">
        <v>628</v>
      </c>
      <c r="C11162" s="114" t="s">
        <v>53</v>
      </c>
      <c r="D11162" s="114" t="s">
        <v>1796</v>
      </c>
      <c r="E11162" s="115">
        <v>44882</v>
      </c>
      <c r="F11162" s="192">
        <v>0.79754629629629625</v>
      </c>
      <c r="G11162">
        <v>2</v>
      </c>
      <c r="H11162" s="114" t="s">
        <v>1797</v>
      </c>
      <c r="I11162">
        <v>14807889</v>
      </c>
    </row>
    <row r="11163" spans="1:9" x14ac:dyDescent="0.25">
      <c r="A11163" s="114" t="s">
        <v>2187</v>
      </c>
      <c r="B11163">
        <v>629</v>
      </c>
      <c r="C11163" s="114" t="s">
        <v>54</v>
      </c>
      <c r="D11163" s="114" t="s">
        <v>885</v>
      </c>
      <c r="E11163" s="115">
        <v>44882</v>
      </c>
      <c r="F11163" s="192">
        <v>0.7979398148148148</v>
      </c>
      <c r="G11163">
        <v>2</v>
      </c>
      <c r="H11163" s="114" t="s">
        <v>886</v>
      </c>
      <c r="I11163"/>
    </row>
    <row r="11164" spans="1:9" x14ac:dyDescent="0.25">
      <c r="A11164" s="114" t="s">
        <v>2187</v>
      </c>
      <c r="B11164">
        <v>630</v>
      </c>
      <c r="C11164" s="114" t="s">
        <v>53</v>
      </c>
      <c r="D11164" s="114" t="s">
        <v>1708</v>
      </c>
      <c r="E11164" s="115">
        <v>44882</v>
      </c>
      <c r="F11164" s="192">
        <v>0.79799768518518521</v>
      </c>
      <c r="G11164">
        <v>2</v>
      </c>
      <c r="H11164" s="114" t="s">
        <v>1709</v>
      </c>
      <c r="I11164">
        <v>5454960</v>
      </c>
    </row>
    <row r="11165" spans="1:9" x14ac:dyDescent="0.25">
      <c r="A11165" s="114" t="s">
        <v>2187</v>
      </c>
      <c r="B11165">
        <v>631</v>
      </c>
      <c r="C11165" s="114" t="s">
        <v>53</v>
      </c>
      <c r="D11165" s="114" t="s">
        <v>1721</v>
      </c>
      <c r="E11165" s="115">
        <v>44882</v>
      </c>
      <c r="F11165" s="192">
        <v>0.79812499999999997</v>
      </c>
      <c r="G11165">
        <v>2</v>
      </c>
      <c r="H11165" s="114" t="s">
        <v>1722</v>
      </c>
      <c r="I11165"/>
    </row>
    <row r="11166" spans="1:9" x14ac:dyDescent="0.25">
      <c r="A11166" s="114" t="s">
        <v>2187</v>
      </c>
      <c r="B11166">
        <v>632</v>
      </c>
      <c r="C11166" s="114" t="s">
        <v>53</v>
      </c>
      <c r="D11166" s="114" t="s">
        <v>1659</v>
      </c>
      <c r="E11166" s="115">
        <v>44882</v>
      </c>
      <c r="F11166" s="192">
        <v>0.79819444444444443</v>
      </c>
      <c r="G11166">
        <v>2</v>
      </c>
      <c r="H11166" s="114" t="s">
        <v>1660</v>
      </c>
      <c r="I11166">
        <v>2045239</v>
      </c>
    </row>
    <row r="11167" spans="1:9" x14ac:dyDescent="0.25">
      <c r="A11167" s="114" t="s">
        <v>2187</v>
      </c>
      <c r="B11167">
        <v>633</v>
      </c>
      <c r="C11167" s="114" t="s">
        <v>53</v>
      </c>
      <c r="D11167" s="114" t="s">
        <v>1057</v>
      </c>
      <c r="E11167" s="115">
        <v>44882</v>
      </c>
      <c r="F11167" s="192">
        <v>0.79826388888888888</v>
      </c>
      <c r="G11167">
        <v>2</v>
      </c>
      <c r="H11167" s="114" t="s">
        <v>1058</v>
      </c>
      <c r="I11167"/>
    </row>
    <row r="11168" spans="1:9" x14ac:dyDescent="0.25">
      <c r="A11168" s="114" t="s">
        <v>2187</v>
      </c>
      <c r="B11168">
        <v>634</v>
      </c>
      <c r="C11168" s="114" t="s">
        <v>53</v>
      </c>
      <c r="D11168" s="114" t="s">
        <v>957</v>
      </c>
      <c r="E11168" s="115">
        <v>44882</v>
      </c>
      <c r="F11168" s="192">
        <v>0.7983217592592593</v>
      </c>
      <c r="G11168">
        <v>2</v>
      </c>
      <c r="H11168" s="114" t="s">
        <v>958</v>
      </c>
      <c r="I11168">
        <v>4860969</v>
      </c>
    </row>
    <row r="11169" spans="1:9" x14ac:dyDescent="0.25">
      <c r="A11169" s="114" t="s">
        <v>2187</v>
      </c>
      <c r="B11169">
        <v>635</v>
      </c>
      <c r="C11169" s="114" t="s">
        <v>53</v>
      </c>
      <c r="D11169" s="114" t="s">
        <v>1036</v>
      </c>
      <c r="E11169" s="115">
        <v>44882</v>
      </c>
      <c r="F11169" s="192">
        <v>0.79895833333333333</v>
      </c>
      <c r="G11169">
        <v>2</v>
      </c>
      <c r="H11169" s="114" t="s">
        <v>1037</v>
      </c>
      <c r="I11169"/>
    </row>
    <row r="11170" spans="1:9" x14ac:dyDescent="0.25">
      <c r="A11170" s="114" t="s">
        <v>2187</v>
      </c>
      <c r="B11170">
        <v>636</v>
      </c>
      <c r="C11170" s="114" t="s">
        <v>53</v>
      </c>
      <c r="D11170" s="114" t="s">
        <v>637</v>
      </c>
      <c r="E11170" s="115">
        <v>44882</v>
      </c>
      <c r="F11170" s="192">
        <v>0.79901620370370374</v>
      </c>
      <c r="G11170">
        <v>2</v>
      </c>
      <c r="H11170" s="114" t="s">
        <v>638</v>
      </c>
      <c r="I11170"/>
    </row>
    <row r="11171" spans="1:9" x14ac:dyDescent="0.25">
      <c r="A11171" s="114" t="s">
        <v>2187</v>
      </c>
      <c r="B11171">
        <v>637</v>
      </c>
      <c r="C11171" s="114" t="s">
        <v>54</v>
      </c>
      <c r="D11171" s="114" t="s">
        <v>398</v>
      </c>
      <c r="E11171" s="115">
        <v>44882</v>
      </c>
      <c r="F11171" s="192">
        <v>0.79915509259259254</v>
      </c>
      <c r="G11171">
        <v>2</v>
      </c>
      <c r="H11171" s="114" t="s">
        <v>399</v>
      </c>
      <c r="I11171">
        <v>2188052</v>
      </c>
    </row>
    <row r="11172" spans="1:9" x14ac:dyDescent="0.25">
      <c r="A11172" s="114" t="s">
        <v>2187</v>
      </c>
      <c r="B11172">
        <v>638</v>
      </c>
      <c r="C11172" s="114" t="s">
        <v>53</v>
      </c>
      <c r="D11172" s="114" t="s">
        <v>1038</v>
      </c>
      <c r="E11172" s="115">
        <v>44882</v>
      </c>
      <c r="F11172" s="192">
        <v>0.799224537037037</v>
      </c>
      <c r="G11172">
        <v>2</v>
      </c>
      <c r="H11172" s="114" t="s">
        <v>1039</v>
      </c>
      <c r="I11172"/>
    </row>
    <row r="11173" spans="1:9" x14ac:dyDescent="0.25">
      <c r="A11173" s="114" t="s">
        <v>2187</v>
      </c>
      <c r="B11173">
        <v>639</v>
      </c>
      <c r="C11173" s="114" t="s">
        <v>52</v>
      </c>
      <c r="D11173" s="114" t="s">
        <v>1087</v>
      </c>
      <c r="E11173" s="115">
        <v>44882</v>
      </c>
      <c r="F11173" s="192">
        <v>0.79936342592592591</v>
      </c>
      <c r="G11173">
        <v>2</v>
      </c>
      <c r="H11173" s="114" t="s">
        <v>1088</v>
      </c>
      <c r="I11173">
        <v>7341922</v>
      </c>
    </row>
    <row r="11174" spans="1:9" x14ac:dyDescent="0.25">
      <c r="A11174" s="114" t="s">
        <v>2187</v>
      </c>
      <c r="B11174">
        <v>640</v>
      </c>
      <c r="C11174" s="114" t="s">
        <v>52</v>
      </c>
      <c r="D11174" s="114" t="s">
        <v>1000</v>
      </c>
      <c r="E11174" s="115">
        <v>44882</v>
      </c>
      <c r="F11174" s="192">
        <v>0.79949074074074078</v>
      </c>
      <c r="G11174">
        <v>2</v>
      </c>
      <c r="H11174" s="114" t="s">
        <v>1001</v>
      </c>
      <c r="I11174">
        <v>5349225</v>
      </c>
    </row>
    <row r="11175" spans="1:9" x14ac:dyDescent="0.25">
      <c r="A11175" s="114" t="s">
        <v>2187</v>
      </c>
      <c r="B11175">
        <v>641</v>
      </c>
      <c r="C11175" s="114" t="s">
        <v>53</v>
      </c>
      <c r="D11175" s="114" t="s">
        <v>1258</v>
      </c>
      <c r="E11175" s="115">
        <v>44882</v>
      </c>
      <c r="F11175" s="192">
        <v>0.79962962962962958</v>
      </c>
      <c r="G11175">
        <v>2</v>
      </c>
      <c r="H11175" s="114" t="s">
        <v>1259</v>
      </c>
      <c r="I11175">
        <v>4793403</v>
      </c>
    </row>
    <row r="11176" spans="1:9" x14ac:dyDescent="0.25">
      <c r="A11176" s="114" t="s">
        <v>2187</v>
      </c>
      <c r="B11176">
        <v>642</v>
      </c>
      <c r="C11176" s="114" t="s">
        <v>53</v>
      </c>
      <c r="D11176" s="114" t="s">
        <v>2085</v>
      </c>
      <c r="E11176" s="115">
        <v>44882</v>
      </c>
      <c r="F11176" s="192">
        <v>0.79971064814814818</v>
      </c>
      <c r="G11176">
        <v>2</v>
      </c>
      <c r="H11176" s="114" t="s">
        <v>2086</v>
      </c>
      <c r="I11176"/>
    </row>
    <row r="11177" spans="1:9" x14ac:dyDescent="0.25">
      <c r="A11177" s="114" t="s">
        <v>2187</v>
      </c>
      <c r="B11177">
        <v>643</v>
      </c>
      <c r="C11177" s="114" t="s">
        <v>53</v>
      </c>
      <c r="D11177" s="114" t="s">
        <v>927</v>
      </c>
      <c r="E11177" s="115">
        <v>44882</v>
      </c>
      <c r="F11177" s="192">
        <v>0.79978009259259264</v>
      </c>
      <c r="G11177">
        <v>2</v>
      </c>
      <c r="H11177" s="114" t="s">
        <v>928</v>
      </c>
      <c r="I11177">
        <v>14823926</v>
      </c>
    </row>
    <row r="11178" spans="1:9" x14ac:dyDescent="0.25">
      <c r="A11178" s="114" t="s">
        <v>2187</v>
      </c>
      <c r="B11178">
        <v>644</v>
      </c>
      <c r="C11178" s="114" t="s">
        <v>53</v>
      </c>
      <c r="D11178" s="114" t="s">
        <v>967</v>
      </c>
      <c r="E11178" s="115">
        <v>44882</v>
      </c>
      <c r="F11178" s="192">
        <v>0.79986111111111113</v>
      </c>
      <c r="G11178">
        <v>2</v>
      </c>
      <c r="H11178" s="114" t="s">
        <v>968</v>
      </c>
      <c r="I11178"/>
    </row>
    <row r="11179" spans="1:9" x14ac:dyDescent="0.25">
      <c r="A11179" s="114" t="s">
        <v>2187</v>
      </c>
      <c r="B11179">
        <v>645</v>
      </c>
      <c r="C11179" s="114" t="s">
        <v>53</v>
      </c>
      <c r="D11179" s="114" t="s">
        <v>726</v>
      </c>
      <c r="E11179" s="115">
        <v>44882</v>
      </c>
      <c r="F11179" s="192">
        <v>0.80015046296296299</v>
      </c>
      <c r="G11179">
        <v>2</v>
      </c>
      <c r="H11179" s="114" t="s">
        <v>727</v>
      </c>
      <c r="I11179">
        <v>2630972</v>
      </c>
    </row>
    <row r="11180" spans="1:9" x14ac:dyDescent="0.25">
      <c r="A11180" s="114" t="s">
        <v>2187</v>
      </c>
      <c r="B11180">
        <v>646</v>
      </c>
      <c r="C11180" s="114" t="s">
        <v>53</v>
      </c>
      <c r="D11180" s="114" t="s">
        <v>1137</v>
      </c>
      <c r="E11180" s="115">
        <v>44882</v>
      </c>
      <c r="F11180" s="192">
        <v>0.8002083333333333</v>
      </c>
      <c r="G11180">
        <v>2</v>
      </c>
      <c r="H11180" s="114" t="s">
        <v>1138</v>
      </c>
      <c r="I11180">
        <v>14823931</v>
      </c>
    </row>
    <row r="11181" spans="1:9" x14ac:dyDescent="0.25">
      <c r="A11181" s="114" t="s">
        <v>2187</v>
      </c>
      <c r="B11181">
        <v>647</v>
      </c>
      <c r="C11181" s="114" t="s">
        <v>53</v>
      </c>
      <c r="D11181" s="114" t="s">
        <v>570</v>
      </c>
      <c r="E11181" s="115">
        <v>44882</v>
      </c>
      <c r="F11181" s="192">
        <v>0.80053240740740739</v>
      </c>
      <c r="G11181">
        <v>2</v>
      </c>
      <c r="H11181" s="114" t="s">
        <v>571</v>
      </c>
      <c r="I11181">
        <v>5445295</v>
      </c>
    </row>
    <row r="11182" spans="1:9" x14ac:dyDescent="0.25">
      <c r="A11182" s="114" t="s">
        <v>2187</v>
      </c>
      <c r="B11182">
        <v>648</v>
      </c>
      <c r="C11182" s="114" t="s">
        <v>53</v>
      </c>
      <c r="D11182" s="114" t="s">
        <v>1642</v>
      </c>
      <c r="E11182" s="115">
        <v>44882</v>
      </c>
      <c r="F11182" s="192">
        <v>0.8005902777777778</v>
      </c>
      <c r="G11182">
        <v>2</v>
      </c>
      <c r="H11182" s="114" t="s">
        <v>1643</v>
      </c>
      <c r="I11182">
        <v>15010513</v>
      </c>
    </row>
    <row r="11183" spans="1:9" x14ac:dyDescent="0.25">
      <c r="A11183" s="114" t="s">
        <v>2187</v>
      </c>
      <c r="B11183">
        <v>649</v>
      </c>
      <c r="C11183" s="114" t="s">
        <v>53</v>
      </c>
      <c r="D11183" s="114" t="s">
        <v>1225</v>
      </c>
      <c r="E11183" s="115">
        <v>44882</v>
      </c>
      <c r="F11183" s="192">
        <v>0.80070601851851853</v>
      </c>
      <c r="G11183">
        <v>2</v>
      </c>
      <c r="H11183" s="114" t="s">
        <v>1226</v>
      </c>
      <c r="I11183">
        <v>14929369</v>
      </c>
    </row>
    <row r="11184" spans="1:9" x14ac:dyDescent="0.25">
      <c r="A11184" s="114" t="s">
        <v>2187</v>
      </c>
      <c r="B11184">
        <v>650</v>
      </c>
      <c r="C11184" s="114" t="s">
        <v>53</v>
      </c>
      <c r="D11184" s="114" t="s">
        <v>1066</v>
      </c>
      <c r="E11184" s="115">
        <v>44882</v>
      </c>
      <c r="F11184" s="192">
        <v>0.80077546296296298</v>
      </c>
      <c r="G11184">
        <v>2</v>
      </c>
      <c r="H11184" s="114" t="s">
        <v>1067</v>
      </c>
      <c r="I11184"/>
    </row>
    <row r="11185" spans="1:9" x14ac:dyDescent="0.25">
      <c r="A11185" s="114" t="s">
        <v>2187</v>
      </c>
      <c r="B11185">
        <v>651</v>
      </c>
      <c r="C11185" s="114" t="s">
        <v>53</v>
      </c>
      <c r="D11185" s="114" t="s">
        <v>1027</v>
      </c>
      <c r="E11185" s="115">
        <v>44882</v>
      </c>
      <c r="F11185" s="192">
        <v>0.80083333333333329</v>
      </c>
      <c r="G11185">
        <v>2</v>
      </c>
      <c r="H11185" s="114" t="s">
        <v>1028</v>
      </c>
      <c r="I11185"/>
    </row>
    <row r="11186" spans="1:9" x14ac:dyDescent="0.25">
      <c r="A11186" s="114" t="s">
        <v>2187</v>
      </c>
      <c r="B11186">
        <v>652</v>
      </c>
      <c r="C11186" s="114" t="s">
        <v>53</v>
      </c>
      <c r="D11186" s="114" t="s">
        <v>1072</v>
      </c>
      <c r="E11186" s="115">
        <v>44882</v>
      </c>
      <c r="F11186" s="192">
        <v>0.80090277777777774</v>
      </c>
      <c r="G11186">
        <v>2</v>
      </c>
      <c r="H11186" s="114" t="s">
        <v>1073</v>
      </c>
      <c r="I11186">
        <v>4866995</v>
      </c>
    </row>
    <row r="11187" spans="1:9" x14ac:dyDescent="0.25">
      <c r="A11187" s="114" t="s">
        <v>2187</v>
      </c>
      <c r="B11187">
        <v>653</v>
      </c>
      <c r="C11187" s="114" t="s">
        <v>53</v>
      </c>
      <c r="D11187" s="114" t="s">
        <v>1737</v>
      </c>
      <c r="E11187" s="115">
        <v>44882</v>
      </c>
      <c r="F11187" s="192">
        <v>0.80096064814814816</v>
      </c>
      <c r="G11187">
        <v>2</v>
      </c>
      <c r="H11187" s="114" t="s">
        <v>1738</v>
      </c>
      <c r="I11187">
        <v>2048554</v>
      </c>
    </row>
    <row r="11188" spans="1:9" x14ac:dyDescent="0.25">
      <c r="A11188" s="114" t="s">
        <v>2187</v>
      </c>
      <c r="B11188">
        <v>654</v>
      </c>
      <c r="C11188" s="114" t="s">
        <v>53</v>
      </c>
      <c r="D11188" s="114" t="s">
        <v>1671</v>
      </c>
      <c r="E11188" s="115">
        <v>44882</v>
      </c>
      <c r="F11188" s="192">
        <v>0.80101851851851846</v>
      </c>
      <c r="G11188">
        <v>2</v>
      </c>
      <c r="H11188" s="114" t="s">
        <v>1672</v>
      </c>
      <c r="I11188">
        <v>4854705</v>
      </c>
    </row>
    <row r="11189" spans="1:9" x14ac:dyDescent="0.25">
      <c r="A11189" s="114" t="s">
        <v>2187</v>
      </c>
      <c r="B11189">
        <v>655</v>
      </c>
      <c r="C11189" s="114" t="s">
        <v>52</v>
      </c>
      <c r="D11189" s="114" t="s">
        <v>550</v>
      </c>
      <c r="E11189" s="115">
        <v>44882</v>
      </c>
      <c r="F11189" s="192">
        <v>0.80108796296296292</v>
      </c>
      <c r="G11189">
        <v>2</v>
      </c>
      <c r="H11189" s="114" t="s">
        <v>551</v>
      </c>
      <c r="I11189">
        <v>5417638</v>
      </c>
    </row>
    <row r="11190" spans="1:9" x14ac:dyDescent="0.25">
      <c r="A11190" s="114" t="s">
        <v>2187</v>
      </c>
      <c r="B11190">
        <v>656</v>
      </c>
      <c r="C11190" s="114" t="s">
        <v>53</v>
      </c>
      <c r="D11190" s="114" t="s">
        <v>586</v>
      </c>
      <c r="E11190" s="115">
        <v>44882</v>
      </c>
      <c r="F11190" s="192">
        <v>0.80123842592592598</v>
      </c>
      <c r="G11190">
        <v>2</v>
      </c>
      <c r="H11190" s="114" t="s">
        <v>587</v>
      </c>
      <c r="I11190"/>
    </row>
    <row r="11191" spans="1:9" x14ac:dyDescent="0.25">
      <c r="A11191" s="114" t="s">
        <v>2187</v>
      </c>
      <c r="B11191">
        <v>657</v>
      </c>
      <c r="C11191" s="114" t="s">
        <v>54</v>
      </c>
      <c r="D11191" s="114" t="s">
        <v>1487</v>
      </c>
      <c r="E11191" s="115">
        <v>44882</v>
      </c>
      <c r="F11191" s="192">
        <v>0.80182870370370374</v>
      </c>
      <c r="G11191">
        <v>2</v>
      </c>
      <c r="H11191" s="114" t="s">
        <v>1488</v>
      </c>
      <c r="I11191">
        <v>2051547</v>
      </c>
    </row>
    <row r="11192" spans="1:9" x14ac:dyDescent="0.25">
      <c r="A11192" s="114" t="s">
        <v>2187</v>
      </c>
      <c r="B11192">
        <v>658</v>
      </c>
      <c r="C11192" s="114" t="s">
        <v>54</v>
      </c>
      <c r="D11192" s="114" t="s">
        <v>1221</v>
      </c>
      <c r="E11192" s="115">
        <v>44882</v>
      </c>
      <c r="F11192" s="192">
        <v>0.80188657407407404</v>
      </c>
      <c r="G11192">
        <v>2</v>
      </c>
      <c r="H11192" s="114" t="s">
        <v>1222</v>
      </c>
      <c r="I11192">
        <v>6723191</v>
      </c>
    </row>
    <row r="11193" spans="1:9" x14ac:dyDescent="0.25">
      <c r="A11193" s="114" t="s">
        <v>2187</v>
      </c>
      <c r="B11193">
        <v>659</v>
      </c>
      <c r="C11193" s="114" t="s">
        <v>53</v>
      </c>
      <c r="D11193" s="114" t="s">
        <v>785</v>
      </c>
      <c r="E11193" s="115">
        <v>44882</v>
      </c>
      <c r="F11193" s="192">
        <v>0.8022569444444444</v>
      </c>
      <c r="G11193">
        <v>2</v>
      </c>
      <c r="H11193" s="114" t="s">
        <v>786</v>
      </c>
      <c r="I11193">
        <v>4844273</v>
      </c>
    </row>
    <row r="11194" spans="1:9" x14ac:dyDescent="0.25">
      <c r="A11194" s="114" t="s">
        <v>2187</v>
      </c>
      <c r="B11194">
        <v>660</v>
      </c>
      <c r="C11194" s="114" t="s">
        <v>52</v>
      </c>
      <c r="D11194" s="114" t="s">
        <v>378</v>
      </c>
      <c r="E11194" s="115">
        <v>44882</v>
      </c>
      <c r="F11194" s="192">
        <v>0.80236111111111108</v>
      </c>
      <c r="G11194">
        <v>2</v>
      </c>
      <c r="H11194" s="114" t="s">
        <v>379</v>
      </c>
      <c r="I11194">
        <v>14813026</v>
      </c>
    </row>
    <row r="11195" spans="1:9" x14ac:dyDescent="0.25">
      <c r="A11195" s="114" t="s">
        <v>2187</v>
      </c>
      <c r="B11195">
        <v>661</v>
      </c>
      <c r="C11195" s="114" t="s">
        <v>53</v>
      </c>
      <c r="D11195" s="114" t="s">
        <v>1089</v>
      </c>
      <c r="E11195" s="115">
        <v>44882</v>
      </c>
      <c r="F11195" s="192">
        <v>0.80255787037037041</v>
      </c>
      <c r="G11195">
        <v>2</v>
      </c>
      <c r="H11195" s="114" t="s">
        <v>1090</v>
      </c>
      <c r="I11195"/>
    </row>
    <row r="11196" spans="1:9" x14ac:dyDescent="0.25">
      <c r="A11196" s="114" t="s">
        <v>2187</v>
      </c>
      <c r="B11196">
        <v>662</v>
      </c>
      <c r="C11196" s="114" t="s">
        <v>53</v>
      </c>
      <c r="D11196" s="114" t="s">
        <v>925</v>
      </c>
      <c r="E11196" s="115">
        <v>44882</v>
      </c>
      <c r="F11196" s="192">
        <v>0.80262731481481486</v>
      </c>
      <c r="G11196">
        <v>2</v>
      </c>
      <c r="H11196" s="114" t="s">
        <v>926</v>
      </c>
      <c r="I11196">
        <v>5466072</v>
      </c>
    </row>
    <row r="11197" spans="1:9" x14ac:dyDescent="0.25">
      <c r="A11197" s="114" t="s">
        <v>2187</v>
      </c>
      <c r="B11197">
        <v>663</v>
      </c>
      <c r="C11197" s="114" t="s">
        <v>53</v>
      </c>
      <c r="D11197" s="114" t="s">
        <v>901</v>
      </c>
      <c r="E11197" s="115">
        <v>44882</v>
      </c>
      <c r="F11197" s="192">
        <v>0.80270833333333336</v>
      </c>
      <c r="G11197">
        <v>2</v>
      </c>
      <c r="H11197" s="114" t="s">
        <v>902</v>
      </c>
      <c r="I11197">
        <v>2655034</v>
      </c>
    </row>
    <row r="11198" spans="1:9" x14ac:dyDescent="0.25">
      <c r="A11198" s="114" t="s">
        <v>2187</v>
      </c>
      <c r="B11198">
        <v>664</v>
      </c>
      <c r="C11198" s="114" t="s">
        <v>52</v>
      </c>
      <c r="D11198" s="114" t="s">
        <v>1768</v>
      </c>
      <c r="E11198" s="115">
        <v>44882</v>
      </c>
      <c r="F11198" s="192">
        <v>0.80307870370370371</v>
      </c>
      <c r="G11198">
        <v>2</v>
      </c>
      <c r="H11198" s="114" t="s">
        <v>1769</v>
      </c>
      <c r="I11198">
        <v>3403790</v>
      </c>
    </row>
    <row r="11199" spans="1:9" x14ac:dyDescent="0.25">
      <c r="A11199" s="114" t="s">
        <v>2187</v>
      </c>
      <c r="B11199">
        <v>665</v>
      </c>
      <c r="C11199" s="114" t="s">
        <v>53</v>
      </c>
      <c r="D11199" s="114" t="s">
        <v>945</v>
      </c>
      <c r="E11199" s="115">
        <v>44882</v>
      </c>
      <c r="F11199" s="192">
        <v>0.80315972222222221</v>
      </c>
      <c r="G11199">
        <v>2</v>
      </c>
      <c r="H11199" s="114" t="s">
        <v>946</v>
      </c>
      <c r="I11199">
        <v>4846490</v>
      </c>
    </row>
    <row r="11200" spans="1:9" x14ac:dyDescent="0.25">
      <c r="A11200" s="114" t="s">
        <v>2187</v>
      </c>
      <c r="B11200">
        <v>666</v>
      </c>
      <c r="C11200" s="114" t="s">
        <v>53</v>
      </c>
      <c r="D11200" s="114" t="s">
        <v>2101</v>
      </c>
      <c r="E11200" s="115">
        <v>44882</v>
      </c>
      <c r="F11200" s="192">
        <v>0.80326388888888889</v>
      </c>
      <c r="G11200">
        <v>2</v>
      </c>
      <c r="H11200" s="114" t="s">
        <v>2102</v>
      </c>
      <c r="I11200"/>
    </row>
    <row r="11201" spans="1:9" x14ac:dyDescent="0.25">
      <c r="A11201" s="114" t="s">
        <v>2187</v>
      </c>
      <c r="B11201">
        <v>667</v>
      </c>
      <c r="C11201" s="114" t="s">
        <v>53</v>
      </c>
      <c r="D11201" s="114" t="s">
        <v>1006</v>
      </c>
      <c r="E11201" s="115">
        <v>44882</v>
      </c>
      <c r="F11201" s="192">
        <v>0.80333333333333334</v>
      </c>
      <c r="G11201">
        <v>2</v>
      </c>
      <c r="H11201" s="114" t="s">
        <v>1007</v>
      </c>
      <c r="I11201">
        <v>6692095</v>
      </c>
    </row>
    <row r="11202" spans="1:9" x14ac:dyDescent="0.25">
      <c r="A11202" s="114" t="s">
        <v>2187</v>
      </c>
      <c r="B11202">
        <v>668</v>
      </c>
      <c r="C11202" s="114" t="s">
        <v>53</v>
      </c>
      <c r="D11202" s="114" t="s">
        <v>1046</v>
      </c>
      <c r="E11202" s="115">
        <v>44882</v>
      </c>
      <c r="F11202" s="192">
        <v>0.80339120370370365</v>
      </c>
      <c r="G11202">
        <v>2</v>
      </c>
      <c r="H11202" s="114" t="s">
        <v>1047</v>
      </c>
      <c r="I11202"/>
    </row>
    <row r="11203" spans="1:9" x14ac:dyDescent="0.25">
      <c r="A11203" s="114" t="s">
        <v>2187</v>
      </c>
      <c r="B11203">
        <v>669</v>
      </c>
      <c r="C11203" s="114" t="s">
        <v>53</v>
      </c>
      <c r="D11203" s="114" t="s">
        <v>276</v>
      </c>
      <c r="E11203" s="115">
        <v>44882</v>
      </c>
      <c r="F11203" s="192">
        <v>0.8040856481481482</v>
      </c>
      <c r="G11203">
        <v>2</v>
      </c>
      <c r="H11203" s="114" t="s">
        <v>277</v>
      </c>
      <c r="I11203">
        <v>14964941</v>
      </c>
    </row>
    <row r="11204" spans="1:9" x14ac:dyDescent="0.25">
      <c r="A11204" s="114" t="s">
        <v>2187</v>
      </c>
      <c r="B11204">
        <v>670</v>
      </c>
      <c r="C11204" s="114" t="s">
        <v>52</v>
      </c>
      <c r="D11204" s="114" t="s">
        <v>1002</v>
      </c>
      <c r="E11204" s="115">
        <v>44882</v>
      </c>
      <c r="F11204" s="192">
        <v>0.80415509259259255</v>
      </c>
      <c r="G11204">
        <v>2</v>
      </c>
      <c r="H11204" s="114" t="s">
        <v>1003</v>
      </c>
      <c r="I11204">
        <v>2718668</v>
      </c>
    </row>
    <row r="11205" spans="1:9" x14ac:dyDescent="0.25">
      <c r="A11205" s="114" t="s">
        <v>2187</v>
      </c>
      <c r="B11205">
        <v>671</v>
      </c>
      <c r="C11205" s="114" t="s">
        <v>53</v>
      </c>
      <c r="D11205" s="114" t="s">
        <v>923</v>
      </c>
      <c r="E11205" s="115">
        <v>44882</v>
      </c>
      <c r="F11205" s="192">
        <v>0.804224537037037</v>
      </c>
      <c r="G11205">
        <v>2</v>
      </c>
      <c r="H11205" s="114" t="s">
        <v>924</v>
      </c>
      <c r="I11205">
        <v>14985364</v>
      </c>
    </row>
    <row r="11206" spans="1:9" x14ac:dyDescent="0.25">
      <c r="A11206" s="114" t="s">
        <v>2187</v>
      </c>
      <c r="B11206">
        <v>672</v>
      </c>
      <c r="C11206" s="114" t="s">
        <v>53</v>
      </c>
      <c r="D11206" s="114" t="s">
        <v>320</v>
      </c>
      <c r="E11206" s="115">
        <v>44882</v>
      </c>
      <c r="F11206" s="192">
        <v>0.80429398148148146</v>
      </c>
      <c r="G11206">
        <v>2</v>
      </c>
      <c r="H11206" s="114" t="s">
        <v>321</v>
      </c>
      <c r="I11206">
        <v>3385712</v>
      </c>
    </row>
    <row r="11207" spans="1:9" x14ac:dyDescent="0.25">
      <c r="A11207" s="114" t="s">
        <v>2187</v>
      </c>
      <c r="B11207">
        <v>673</v>
      </c>
      <c r="C11207" s="114" t="s">
        <v>53</v>
      </c>
      <c r="D11207" s="114" t="s">
        <v>1119</v>
      </c>
      <c r="E11207" s="115">
        <v>44882</v>
      </c>
      <c r="F11207" s="192">
        <v>0.80435185185185187</v>
      </c>
      <c r="G11207">
        <v>2</v>
      </c>
      <c r="H11207" s="114" t="s">
        <v>1120</v>
      </c>
      <c r="I11207">
        <v>2151827</v>
      </c>
    </row>
    <row r="11208" spans="1:9" x14ac:dyDescent="0.25">
      <c r="A11208" s="114" t="s">
        <v>2187</v>
      </c>
      <c r="B11208">
        <v>674</v>
      </c>
      <c r="C11208" s="114" t="s">
        <v>53</v>
      </c>
      <c r="D11208" s="114" t="s">
        <v>1213</v>
      </c>
      <c r="E11208" s="115">
        <v>44882</v>
      </c>
      <c r="F11208" s="192">
        <v>0.80442129629629633</v>
      </c>
      <c r="G11208">
        <v>2</v>
      </c>
      <c r="H11208" s="114" t="s">
        <v>1214</v>
      </c>
      <c r="I11208"/>
    </row>
    <row r="11209" spans="1:9" x14ac:dyDescent="0.25">
      <c r="A11209" s="114" t="s">
        <v>2187</v>
      </c>
      <c r="B11209">
        <v>675</v>
      </c>
      <c r="C11209" s="114" t="s">
        <v>52</v>
      </c>
      <c r="D11209" s="114" t="s">
        <v>1042</v>
      </c>
      <c r="E11209" s="115">
        <v>44882</v>
      </c>
      <c r="F11209" s="192">
        <v>0.80449074074074078</v>
      </c>
      <c r="G11209">
        <v>2</v>
      </c>
      <c r="H11209" s="114" t="s">
        <v>1043</v>
      </c>
      <c r="I11209">
        <v>14934499</v>
      </c>
    </row>
    <row r="11210" spans="1:9" x14ac:dyDescent="0.25">
      <c r="A11210" s="114" t="s">
        <v>2187</v>
      </c>
      <c r="B11210">
        <v>676</v>
      </c>
      <c r="C11210" s="114" t="s">
        <v>53</v>
      </c>
      <c r="D11210" s="114" t="s">
        <v>1211</v>
      </c>
      <c r="E11210" s="115">
        <v>44882</v>
      </c>
      <c r="F11210" s="192">
        <v>0.80456018518518524</v>
      </c>
      <c r="G11210">
        <v>2</v>
      </c>
      <c r="H11210" s="114" t="s">
        <v>1212</v>
      </c>
      <c r="I11210"/>
    </row>
    <row r="11211" spans="1:9" x14ac:dyDescent="0.25">
      <c r="A11211" s="114" t="s">
        <v>2187</v>
      </c>
      <c r="B11211">
        <v>677</v>
      </c>
      <c r="C11211" s="114" t="s">
        <v>53</v>
      </c>
      <c r="D11211" s="114" t="s">
        <v>1909</v>
      </c>
      <c r="E11211" s="115">
        <v>44882</v>
      </c>
      <c r="F11211" s="192">
        <v>0.80474537037037042</v>
      </c>
      <c r="G11211">
        <v>2</v>
      </c>
      <c r="H11211" s="114" t="s">
        <v>1910</v>
      </c>
      <c r="I11211">
        <v>14964946</v>
      </c>
    </row>
    <row r="11212" spans="1:9" x14ac:dyDescent="0.25">
      <c r="A11212" s="114" t="s">
        <v>2187</v>
      </c>
      <c r="B11212">
        <v>678</v>
      </c>
      <c r="C11212" s="114" t="s">
        <v>54</v>
      </c>
      <c r="D11212" s="114" t="s">
        <v>310</v>
      </c>
      <c r="E11212" s="115">
        <v>44882</v>
      </c>
      <c r="F11212" s="192">
        <v>0.80506944444444439</v>
      </c>
      <c r="G11212">
        <v>2</v>
      </c>
      <c r="H11212" s="114" t="s">
        <v>311</v>
      </c>
      <c r="I11212">
        <v>5339045</v>
      </c>
    </row>
    <row r="11213" spans="1:9" x14ac:dyDescent="0.25">
      <c r="A11213" s="114" t="s">
        <v>2187</v>
      </c>
      <c r="B11213">
        <v>679</v>
      </c>
      <c r="C11213" s="114" t="s">
        <v>53</v>
      </c>
      <c r="D11213" s="114" t="s">
        <v>1651</v>
      </c>
      <c r="E11213" s="115">
        <v>44882</v>
      </c>
      <c r="F11213" s="192">
        <v>0.80531249999999999</v>
      </c>
      <c r="G11213">
        <v>2</v>
      </c>
      <c r="H11213" s="114" t="s">
        <v>1652</v>
      </c>
      <c r="I11213">
        <v>5042655</v>
      </c>
    </row>
    <row r="11214" spans="1:9" x14ac:dyDescent="0.25">
      <c r="A11214" s="114" t="s">
        <v>2187</v>
      </c>
      <c r="B11214">
        <v>680</v>
      </c>
      <c r="C11214" s="114" t="s">
        <v>53</v>
      </c>
      <c r="D11214" s="114" t="s">
        <v>797</v>
      </c>
      <c r="E11214" s="115">
        <v>44882</v>
      </c>
      <c r="F11214" s="192">
        <v>0.80539351851851848</v>
      </c>
      <c r="G11214">
        <v>2</v>
      </c>
      <c r="H11214" s="114" t="s">
        <v>798</v>
      </c>
      <c r="I11214"/>
    </row>
    <row r="11215" spans="1:9" x14ac:dyDescent="0.25">
      <c r="A11215" s="114" t="s">
        <v>2187</v>
      </c>
      <c r="B11215">
        <v>681</v>
      </c>
      <c r="C11215" s="114" t="s">
        <v>52</v>
      </c>
      <c r="D11215" s="114" t="s">
        <v>1320</v>
      </c>
      <c r="E11215" s="115">
        <v>44882</v>
      </c>
      <c r="F11215" s="192">
        <v>0.80550925925925931</v>
      </c>
      <c r="G11215">
        <v>2</v>
      </c>
      <c r="H11215" s="114" t="s">
        <v>1321</v>
      </c>
      <c r="I11215">
        <v>5364542</v>
      </c>
    </row>
    <row r="11216" spans="1:9" x14ac:dyDescent="0.25">
      <c r="A11216" s="114" t="s">
        <v>2187</v>
      </c>
      <c r="B11216">
        <v>682</v>
      </c>
      <c r="C11216" s="114" t="s">
        <v>54</v>
      </c>
      <c r="D11216" s="114" t="s">
        <v>1298</v>
      </c>
      <c r="E11216" s="115">
        <v>44882</v>
      </c>
      <c r="F11216" s="192">
        <v>0.80564814814814811</v>
      </c>
      <c r="G11216">
        <v>2</v>
      </c>
      <c r="H11216" s="114" t="s">
        <v>1299</v>
      </c>
      <c r="I11216">
        <v>6719496</v>
      </c>
    </row>
    <row r="11217" spans="1:9" x14ac:dyDescent="0.25">
      <c r="A11217" s="114" t="s">
        <v>2187</v>
      </c>
      <c r="B11217">
        <v>683</v>
      </c>
      <c r="C11217" s="114" t="s">
        <v>53</v>
      </c>
      <c r="D11217" s="114" t="s">
        <v>1139</v>
      </c>
      <c r="E11217" s="115">
        <v>44882</v>
      </c>
      <c r="F11217" s="192">
        <v>0.8057523148148148</v>
      </c>
      <c r="G11217">
        <v>2</v>
      </c>
      <c r="H11217" s="114" t="s">
        <v>1140</v>
      </c>
      <c r="I11217"/>
    </row>
    <row r="11218" spans="1:9" x14ac:dyDescent="0.25">
      <c r="A11218" s="114" t="s">
        <v>2187</v>
      </c>
      <c r="B11218">
        <v>684</v>
      </c>
      <c r="C11218" s="114" t="s">
        <v>53</v>
      </c>
      <c r="D11218" s="114" t="s">
        <v>1012</v>
      </c>
      <c r="E11218" s="115">
        <v>44882</v>
      </c>
      <c r="F11218" s="192">
        <v>0.80583333333333329</v>
      </c>
      <c r="G11218">
        <v>2</v>
      </c>
      <c r="H11218" s="114" t="s">
        <v>1013</v>
      </c>
      <c r="I11218"/>
    </row>
    <row r="11219" spans="1:9" x14ac:dyDescent="0.25">
      <c r="A11219" s="114" t="s">
        <v>2187</v>
      </c>
      <c r="B11219">
        <v>685</v>
      </c>
      <c r="C11219" s="114" t="s">
        <v>53</v>
      </c>
      <c r="D11219" s="114" t="s">
        <v>1569</v>
      </c>
      <c r="E11219" s="115">
        <v>44882</v>
      </c>
      <c r="F11219" s="192">
        <v>0.8061342592592593</v>
      </c>
      <c r="G11219">
        <v>2</v>
      </c>
      <c r="H11219" s="114" t="s">
        <v>1570</v>
      </c>
      <c r="I11219">
        <v>2713872</v>
      </c>
    </row>
    <row r="11220" spans="1:9" x14ac:dyDescent="0.25">
      <c r="A11220" s="114" t="s">
        <v>2187</v>
      </c>
      <c r="B11220">
        <v>686</v>
      </c>
      <c r="C11220" s="114" t="s">
        <v>53</v>
      </c>
      <c r="D11220" s="114" t="s">
        <v>556</v>
      </c>
      <c r="E11220" s="115">
        <v>44882</v>
      </c>
      <c r="F11220" s="192">
        <v>0.80620370370370376</v>
      </c>
      <c r="G11220">
        <v>2</v>
      </c>
      <c r="H11220" s="114" t="s">
        <v>557</v>
      </c>
      <c r="I11220"/>
    </row>
    <row r="11221" spans="1:9" x14ac:dyDescent="0.25">
      <c r="A11221" s="114" t="s">
        <v>2187</v>
      </c>
      <c r="B11221">
        <v>687</v>
      </c>
      <c r="C11221" s="114" t="s">
        <v>52</v>
      </c>
      <c r="D11221" s="114" t="s">
        <v>1794</v>
      </c>
      <c r="E11221" s="115">
        <v>44882</v>
      </c>
      <c r="F11221" s="192">
        <v>0.80626157407407406</v>
      </c>
      <c r="G11221">
        <v>2</v>
      </c>
      <c r="H11221" s="114" t="s">
        <v>1795</v>
      </c>
      <c r="I11221">
        <v>2649401</v>
      </c>
    </row>
    <row r="11222" spans="1:9" x14ac:dyDescent="0.25">
      <c r="A11222" s="114" t="s">
        <v>2187</v>
      </c>
      <c r="B11222">
        <v>688</v>
      </c>
      <c r="C11222" s="114" t="s">
        <v>53</v>
      </c>
      <c r="D11222" s="114" t="s">
        <v>2040</v>
      </c>
      <c r="E11222" s="115">
        <v>44882</v>
      </c>
      <c r="F11222" s="192">
        <v>0.80633101851851852</v>
      </c>
      <c r="G11222">
        <v>2</v>
      </c>
      <c r="H11222" s="114" t="s">
        <v>2041</v>
      </c>
      <c r="I11222">
        <v>2078157</v>
      </c>
    </row>
    <row r="11223" spans="1:9" x14ac:dyDescent="0.25">
      <c r="A11223" s="114" t="s">
        <v>2187</v>
      </c>
      <c r="B11223">
        <v>689</v>
      </c>
      <c r="C11223" s="114" t="s">
        <v>53</v>
      </c>
      <c r="D11223" s="114" t="s">
        <v>654</v>
      </c>
      <c r="E11223" s="115">
        <v>44882</v>
      </c>
      <c r="F11223" s="192">
        <v>0.80638888888888893</v>
      </c>
      <c r="G11223">
        <v>2</v>
      </c>
      <c r="H11223" s="114" t="s">
        <v>655</v>
      </c>
      <c r="I11223">
        <v>2650232</v>
      </c>
    </row>
    <row r="11224" spans="1:9" x14ac:dyDescent="0.25">
      <c r="A11224" s="114" t="s">
        <v>2187</v>
      </c>
      <c r="B11224">
        <v>690</v>
      </c>
      <c r="C11224" s="114" t="s">
        <v>53</v>
      </c>
      <c r="D11224" s="114" t="s">
        <v>1849</v>
      </c>
      <c r="E11224" s="115">
        <v>44882</v>
      </c>
      <c r="F11224" s="192">
        <v>0.80645833333333339</v>
      </c>
      <c r="G11224">
        <v>2</v>
      </c>
      <c r="H11224" s="114" t="s">
        <v>1850</v>
      </c>
      <c r="I11224">
        <v>2664421</v>
      </c>
    </row>
    <row r="11225" spans="1:9" x14ac:dyDescent="0.25">
      <c r="A11225" s="114" t="s">
        <v>2187</v>
      </c>
      <c r="B11225">
        <v>691</v>
      </c>
      <c r="C11225" s="114" t="s">
        <v>53</v>
      </c>
      <c r="D11225" s="114" t="s">
        <v>1019</v>
      </c>
      <c r="E11225" s="115">
        <v>44882</v>
      </c>
      <c r="F11225" s="192">
        <v>0.80651620370370369</v>
      </c>
      <c r="G11225">
        <v>2</v>
      </c>
      <c r="H11225" s="114" t="s">
        <v>1020</v>
      </c>
      <c r="I11225">
        <v>4841171</v>
      </c>
    </row>
    <row r="11226" spans="1:9" x14ac:dyDescent="0.25">
      <c r="A11226" s="114" t="s">
        <v>2187</v>
      </c>
      <c r="B11226">
        <v>692</v>
      </c>
      <c r="C11226" s="114" t="s">
        <v>52</v>
      </c>
      <c r="D11226" s="114" t="s">
        <v>1620</v>
      </c>
      <c r="E11226" s="115">
        <v>44882</v>
      </c>
      <c r="F11226" s="192">
        <v>0.80658564814814815</v>
      </c>
      <c r="G11226">
        <v>2</v>
      </c>
      <c r="H11226" s="114" t="s">
        <v>1621</v>
      </c>
      <c r="I11226">
        <v>2731072</v>
      </c>
    </row>
    <row r="11227" spans="1:9" x14ac:dyDescent="0.25">
      <c r="A11227" s="114" t="s">
        <v>2187</v>
      </c>
      <c r="B11227">
        <v>693</v>
      </c>
      <c r="C11227" s="114" t="s">
        <v>53</v>
      </c>
      <c r="D11227" s="114" t="s">
        <v>2103</v>
      </c>
      <c r="E11227" s="115">
        <v>44882</v>
      </c>
      <c r="F11227" s="192">
        <v>0.80670138888888887</v>
      </c>
      <c r="G11227">
        <v>2</v>
      </c>
      <c r="H11227" s="114" t="s">
        <v>2104</v>
      </c>
      <c r="I11227">
        <v>14812390</v>
      </c>
    </row>
    <row r="11228" spans="1:9" x14ac:dyDescent="0.25">
      <c r="A11228" s="114" t="s">
        <v>2187</v>
      </c>
      <c r="B11228">
        <v>694</v>
      </c>
      <c r="C11228" s="114" t="s">
        <v>52</v>
      </c>
      <c r="D11228" s="114" t="s">
        <v>1109</v>
      </c>
      <c r="E11228" s="115">
        <v>44882</v>
      </c>
      <c r="F11228" s="192">
        <v>0.8071990740740741</v>
      </c>
      <c r="G11228">
        <v>2</v>
      </c>
      <c r="H11228" s="114" t="s">
        <v>1110</v>
      </c>
      <c r="I11228">
        <v>5325940</v>
      </c>
    </row>
    <row r="11229" spans="1:9" x14ac:dyDescent="0.25">
      <c r="A11229" s="114" t="s">
        <v>2187</v>
      </c>
      <c r="B11229">
        <v>695</v>
      </c>
      <c r="C11229" s="114" t="s">
        <v>53</v>
      </c>
      <c r="D11229" s="114" t="s">
        <v>1141</v>
      </c>
      <c r="E11229" s="115">
        <v>44882</v>
      </c>
      <c r="F11229" s="192">
        <v>0.80729166666666663</v>
      </c>
      <c r="G11229">
        <v>2</v>
      </c>
      <c r="H11229" s="114" t="s">
        <v>1142</v>
      </c>
      <c r="I11229">
        <v>8900093</v>
      </c>
    </row>
    <row r="11230" spans="1:9" x14ac:dyDescent="0.25">
      <c r="A11230" s="114" t="s">
        <v>2187</v>
      </c>
      <c r="B11230">
        <v>696</v>
      </c>
      <c r="C11230" s="114" t="s">
        <v>53</v>
      </c>
      <c r="D11230" s="114" t="s">
        <v>959</v>
      </c>
      <c r="E11230" s="115">
        <v>44882</v>
      </c>
      <c r="F11230" s="192">
        <v>0.80859953703703702</v>
      </c>
      <c r="G11230">
        <v>2</v>
      </c>
      <c r="H11230" s="114" t="s">
        <v>960</v>
      </c>
      <c r="I11230">
        <v>5468370</v>
      </c>
    </row>
    <row r="11231" spans="1:9" x14ac:dyDescent="0.25">
      <c r="A11231" s="114" t="s">
        <v>2187</v>
      </c>
      <c r="B11231">
        <v>697</v>
      </c>
      <c r="C11231" s="114" t="s">
        <v>53</v>
      </c>
      <c r="D11231" s="114" t="s">
        <v>980</v>
      </c>
      <c r="E11231" s="115">
        <v>44882</v>
      </c>
      <c r="F11231" s="192">
        <v>0.80866898148148147</v>
      </c>
      <c r="G11231">
        <v>2</v>
      </c>
      <c r="H11231" s="114" t="s">
        <v>981</v>
      </c>
      <c r="I11231">
        <v>5613463</v>
      </c>
    </row>
    <row r="11232" spans="1:9" x14ac:dyDescent="0.25">
      <c r="A11232" s="114" t="s">
        <v>2187</v>
      </c>
      <c r="B11232">
        <v>698</v>
      </c>
      <c r="C11232" s="114" t="s">
        <v>52</v>
      </c>
      <c r="D11232" s="114" t="s">
        <v>2183</v>
      </c>
      <c r="E11232" s="115">
        <v>44882</v>
      </c>
      <c r="F11232" s="192">
        <v>0.80873842592592593</v>
      </c>
      <c r="G11232">
        <v>2</v>
      </c>
      <c r="H11232" s="114" t="s">
        <v>2184</v>
      </c>
      <c r="I11232">
        <v>7288654</v>
      </c>
    </row>
    <row r="11233" spans="1:9" x14ac:dyDescent="0.25">
      <c r="A11233" s="114" t="s">
        <v>2187</v>
      </c>
      <c r="B11233">
        <v>699</v>
      </c>
      <c r="C11233" s="114" t="s">
        <v>53</v>
      </c>
      <c r="D11233" s="114" t="s">
        <v>1735</v>
      </c>
      <c r="E11233" s="115">
        <v>44882</v>
      </c>
      <c r="F11233" s="192">
        <v>0.80880787037037039</v>
      </c>
      <c r="G11233">
        <v>2</v>
      </c>
      <c r="H11233" s="114" t="s">
        <v>1736</v>
      </c>
      <c r="I11233"/>
    </row>
    <row r="11234" spans="1:9" x14ac:dyDescent="0.25">
      <c r="A11234" s="114" t="s">
        <v>2187</v>
      </c>
      <c r="B11234">
        <v>700</v>
      </c>
      <c r="C11234" s="114" t="s">
        <v>54</v>
      </c>
      <c r="D11234" s="114" t="s">
        <v>1162</v>
      </c>
      <c r="E11234" s="115">
        <v>44882</v>
      </c>
      <c r="F11234" s="192">
        <v>0.80907407407407406</v>
      </c>
      <c r="G11234">
        <v>2</v>
      </c>
      <c r="H11234" s="114" t="s">
        <v>1163</v>
      </c>
      <c r="I11234">
        <v>6723329</v>
      </c>
    </row>
    <row r="11235" spans="1:9" x14ac:dyDescent="0.25">
      <c r="A11235" s="114" t="s">
        <v>2187</v>
      </c>
      <c r="B11235">
        <v>701</v>
      </c>
      <c r="C11235" s="114" t="s">
        <v>53</v>
      </c>
      <c r="D11235" s="114" t="s">
        <v>404</v>
      </c>
      <c r="E11235" s="115">
        <v>44882</v>
      </c>
      <c r="F11235" s="192">
        <v>0.8091666666666667</v>
      </c>
      <c r="G11235">
        <v>2</v>
      </c>
      <c r="H11235" s="114" t="s">
        <v>405</v>
      </c>
      <c r="I11235"/>
    </row>
    <row r="11236" spans="1:9" x14ac:dyDescent="0.25">
      <c r="A11236" s="114" t="s">
        <v>2187</v>
      </c>
      <c r="B11236">
        <v>702</v>
      </c>
      <c r="C11236" s="114" t="s">
        <v>53</v>
      </c>
      <c r="D11236" s="114" t="s">
        <v>1061</v>
      </c>
      <c r="E11236" s="115">
        <v>44882</v>
      </c>
      <c r="F11236" s="192">
        <v>0.80922453703703701</v>
      </c>
      <c r="G11236">
        <v>2</v>
      </c>
      <c r="H11236" s="114" t="s">
        <v>1062</v>
      </c>
      <c r="I11236"/>
    </row>
    <row r="11237" spans="1:9" x14ac:dyDescent="0.25">
      <c r="A11237" s="114" t="s">
        <v>2187</v>
      </c>
      <c r="B11237">
        <v>703</v>
      </c>
      <c r="C11237" s="114" t="s">
        <v>53</v>
      </c>
      <c r="D11237" s="114" t="s">
        <v>1149</v>
      </c>
      <c r="E11237" s="115">
        <v>44882</v>
      </c>
      <c r="F11237" s="192">
        <v>0.80929398148148146</v>
      </c>
      <c r="G11237">
        <v>2</v>
      </c>
      <c r="H11237" s="114" t="s">
        <v>1150</v>
      </c>
      <c r="I11237"/>
    </row>
    <row r="11238" spans="1:9" x14ac:dyDescent="0.25">
      <c r="A11238" s="114" t="s">
        <v>2187</v>
      </c>
      <c r="B11238">
        <v>704</v>
      </c>
      <c r="C11238" s="114" t="s">
        <v>53</v>
      </c>
      <c r="D11238" s="114" t="s">
        <v>1191</v>
      </c>
      <c r="E11238" s="115">
        <v>44882</v>
      </c>
      <c r="F11238" s="192">
        <v>0.80938657407407411</v>
      </c>
      <c r="G11238">
        <v>2</v>
      </c>
      <c r="H11238" s="114" t="s">
        <v>1192</v>
      </c>
      <c r="I11238">
        <v>2035897</v>
      </c>
    </row>
    <row r="11239" spans="1:9" x14ac:dyDescent="0.25">
      <c r="A11239" s="114" t="s">
        <v>2187</v>
      </c>
      <c r="B11239">
        <v>705</v>
      </c>
      <c r="C11239" s="114" t="s">
        <v>53</v>
      </c>
      <c r="D11239" s="114" t="s">
        <v>1143</v>
      </c>
      <c r="E11239" s="115">
        <v>44882</v>
      </c>
      <c r="F11239" s="192">
        <v>0.80961805555555555</v>
      </c>
      <c r="G11239">
        <v>2</v>
      </c>
      <c r="H11239" s="114" t="s">
        <v>1144</v>
      </c>
      <c r="I11239"/>
    </row>
    <row r="11240" spans="1:9" x14ac:dyDescent="0.25">
      <c r="A11240" s="114" t="s">
        <v>2187</v>
      </c>
      <c r="B11240">
        <v>706</v>
      </c>
      <c r="C11240" s="114" t="s">
        <v>52</v>
      </c>
      <c r="D11240" s="114" t="s">
        <v>839</v>
      </c>
      <c r="E11240" s="115">
        <v>44882</v>
      </c>
      <c r="F11240" s="192">
        <v>0.81008101851851855</v>
      </c>
      <c r="G11240">
        <v>2</v>
      </c>
      <c r="H11240" s="114" t="s">
        <v>840</v>
      </c>
      <c r="I11240">
        <v>5404447</v>
      </c>
    </row>
    <row r="11241" spans="1:9" x14ac:dyDescent="0.25">
      <c r="A11241" s="114" t="s">
        <v>2187</v>
      </c>
      <c r="B11241">
        <v>707</v>
      </c>
      <c r="C11241" s="114" t="s">
        <v>54</v>
      </c>
      <c r="D11241" s="114" t="s">
        <v>1616</v>
      </c>
      <c r="E11241" s="115">
        <v>44882</v>
      </c>
      <c r="F11241" s="192">
        <v>0.810150462962963</v>
      </c>
      <c r="G11241">
        <v>2</v>
      </c>
      <c r="H11241" s="114" t="s">
        <v>1617</v>
      </c>
      <c r="I11241">
        <v>5501554</v>
      </c>
    </row>
    <row r="11242" spans="1:9" x14ac:dyDescent="0.25">
      <c r="A11242" s="114" t="s">
        <v>2187</v>
      </c>
      <c r="B11242">
        <v>708</v>
      </c>
      <c r="C11242" s="114" t="s">
        <v>53</v>
      </c>
      <c r="D11242" s="114" t="s">
        <v>732</v>
      </c>
      <c r="E11242" s="115">
        <v>44882</v>
      </c>
      <c r="F11242" s="192">
        <v>0.8102893518518518</v>
      </c>
      <c r="G11242">
        <v>2</v>
      </c>
      <c r="H11242" s="114" t="s">
        <v>733</v>
      </c>
      <c r="I11242">
        <v>14813371</v>
      </c>
    </row>
    <row r="11243" spans="1:9" x14ac:dyDescent="0.25">
      <c r="A11243" s="114" t="s">
        <v>2187</v>
      </c>
      <c r="B11243">
        <v>709</v>
      </c>
      <c r="C11243" s="114" t="s">
        <v>53</v>
      </c>
      <c r="D11243" s="114" t="s">
        <v>412</v>
      </c>
      <c r="E11243" s="115">
        <v>44882</v>
      </c>
      <c r="F11243" s="192">
        <v>0.81035879629629626</v>
      </c>
      <c r="G11243">
        <v>2</v>
      </c>
      <c r="H11243" s="114" t="s">
        <v>413</v>
      </c>
      <c r="I11243">
        <v>14812959</v>
      </c>
    </row>
    <row r="11244" spans="1:9" x14ac:dyDescent="0.25">
      <c r="A11244" s="114" t="s">
        <v>2187</v>
      </c>
      <c r="B11244">
        <v>710</v>
      </c>
      <c r="C11244" s="114" t="s">
        <v>53</v>
      </c>
      <c r="D11244" s="114" t="s">
        <v>1155</v>
      </c>
      <c r="E11244" s="115">
        <v>44882</v>
      </c>
      <c r="F11244" s="192">
        <v>0.81041666666666667</v>
      </c>
      <c r="G11244">
        <v>2</v>
      </c>
      <c r="H11244" s="114" t="s">
        <v>1156</v>
      </c>
      <c r="I11244"/>
    </row>
    <row r="11245" spans="1:9" x14ac:dyDescent="0.25">
      <c r="A11245" s="114" t="s">
        <v>2187</v>
      </c>
      <c r="B11245">
        <v>711</v>
      </c>
      <c r="C11245" s="114" t="s">
        <v>52</v>
      </c>
      <c r="D11245" s="114" t="s">
        <v>1135</v>
      </c>
      <c r="E11245" s="115">
        <v>44882</v>
      </c>
      <c r="F11245" s="192">
        <v>0.81050925925925921</v>
      </c>
      <c r="G11245">
        <v>2</v>
      </c>
      <c r="H11245" s="114" t="s">
        <v>1136</v>
      </c>
      <c r="I11245">
        <v>14956273</v>
      </c>
    </row>
    <row r="11246" spans="1:9" x14ac:dyDescent="0.25">
      <c r="A11246" s="114" t="s">
        <v>2187</v>
      </c>
      <c r="B11246">
        <v>712</v>
      </c>
      <c r="C11246" s="114" t="s">
        <v>53</v>
      </c>
      <c r="D11246" s="114" t="s">
        <v>748</v>
      </c>
      <c r="E11246" s="115">
        <v>44882</v>
      </c>
      <c r="F11246" s="192">
        <v>0.8109143518518519</v>
      </c>
      <c r="G11246">
        <v>2</v>
      </c>
      <c r="H11246" s="114" t="s">
        <v>749</v>
      </c>
      <c r="I11246"/>
    </row>
    <row r="11247" spans="1:9" x14ac:dyDescent="0.25">
      <c r="A11247" s="114" t="s">
        <v>2187</v>
      </c>
      <c r="B11247">
        <v>713</v>
      </c>
      <c r="C11247" s="114" t="s">
        <v>53</v>
      </c>
      <c r="D11247" s="114" t="s">
        <v>1101</v>
      </c>
      <c r="E11247" s="115">
        <v>44882</v>
      </c>
      <c r="F11247" s="192">
        <v>0.81100694444444443</v>
      </c>
      <c r="G11247">
        <v>2</v>
      </c>
      <c r="H11247" s="114" t="s">
        <v>1102</v>
      </c>
      <c r="I11247">
        <v>2025603</v>
      </c>
    </row>
    <row r="11248" spans="1:9" x14ac:dyDescent="0.25">
      <c r="A11248" s="114" t="s">
        <v>2187</v>
      </c>
      <c r="B11248">
        <v>714</v>
      </c>
      <c r="C11248" s="114" t="s">
        <v>53</v>
      </c>
      <c r="D11248" s="114" t="s">
        <v>720</v>
      </c>
      <c r="E11248" s="115">
        <v>44882</v>
      </c>
      <c r="F11248" s="192">
        <v>0.81116898148148153</v>
      </c>
      <c r="G11248">
        <v>2</v>
      </c>
      <c r="H11248" s="114" t="s">
        <v>721</v>
      </c>
      <c r="I11248"/>
    </row>
    <row r="11249" spans="1:9" x14ac:dyDescent="0.25">
      <c r="A11249" s="114" t="s">
        <v>2187</v>
      </c>
      <c r="B11249">
        <v>715</v>
      </c>
      <c r="C11249" s="114" t="s">
        <v>53</v>
      </c>
      <c r="D11249" s="114" t="s">
        <v>1082</v>
      </c>
      <c r="E11249" s="115">
        <v>44882</v>
      </c>
      <c r="F11249" s="192">
        <v>0.81122685185185184</v>
      </c>
      <c r="G11249">
        <v>2</v>
      </c>
      <c r="H11249" s="114" t="s">
        <v>1083</v>
      </c>
      <c r="I11249"/>
    </row>
    <row r="11250" spans="1:9" x14ac:dyDescent="0.25">
      <c r="A11250" s="114" t="s">
        <v>2187</v>
      </c>
      <c r="B11250">
        <v>716</v>
      </c>
      <c r="C11250" s="114" t="s">
        <v>52</v>
      </c>
      <c r="D11250" s="114" t="s">
        <v>988</v>
      </c>
      <c r="E11250" s="115">
        <v>44882</v>
      </c>
      <c r="F11250" s="192">
        <v>0.81233796296296301</v>
      </c>
      <c r="G11250">
        <v>2</v>
      </c>
      <c r="H11250" s="114" t="s">
        <v>989</v>
      </c>
      <c r="I11250">
        <v>14932381</v>
      </c>
    </row>
    <row r="11251" spans="1:9" x14ac:dyDescent="0.25">
      <c r="A11251" s="114" t="s">
        <v>2187</v>
      </c>
      <c r="B11251">
        <v>717</v>
      </c>
      <c r="C11251" s="114" t="s">
        <v>52</v>
      </c>
      <c r="D11251" s="114" t="s">
        <v>1064</v>
      </c>
      <c r="E11251" s="115">
        <v>44882</v>
      </c>
      <c r="F11251" s="192">
        <v>0.81259259259259264</v>
      </c>
      <c r="G11251">
        <v>2</v>
      </c>
      <c r="H11251" s="114" t="s">
        <v>1065</v>
      </c>
      <c r="I11251">
        <v>14988791</v>
      </c>
    </row>
    <row r="11252" spans="1:9" x14ac:dyDescent="0.25">
      <c r="A11252" s="114" t="s">
        <v>2187</v>
      </c>
      <c r="B11252">
        <v>718</v>
      </c>
      <c r="C11252" s="114" t="s">
        <v>53</v>
      </c>
      <c r="D11252" s="114" t="s">
        <v>647</v>
      </c>
      <c r="E11252" s="115">
        <v>44882</v>
      </c>
      <c r="F11252" s="192">
        <v>0.81287037037037035</v>
      </c>
      <c r="G11252">
        <v>2</v>
      </c>
      <c r="H11252" s="114" t="s">
        <v>648</v>
      </c>
      <c r="I11252">
        <v>2856135</v>
      </c>
    </row>
    <row r="11253" spans="1:9" x14ac:dyDescent="0.25">
      <c r="A11253" s="114" t="s">
        <v>2187</v>
      </c>
      <c r="B11253">
        <v>719</v>
      </c>
      <c r="C11253" s="114" t="s">
        <v>54</v>
      </c>
      <c r="D11253" s="114" t="s">
        <v>280</v>
      </c>
      <c r="E11253" s="115">
        <v>44882</v>
      </c>
      <c r="F11253" s="192">
        <v>0.8134837962962963</v>
      </c>
      <c r="G11253">
        <v>2</v>
      </c>
      <c r="H11253" s="114" t="s">
        <v>281</v>
      </c>
      <c r="I11253">
        <v>14811856</v>
      </c>
    </row>
    <row r="11254" spans="1:9" x14ac:dyDescent="0.25">
      <c r="A11254" s="114" t="s">
        <v>2187</v>
      </c>
      <c r="B11254">
        <v>720</v>
      </c>
      <c r="C11254" s="114" t="s">
        <v>54</v>
      </c>
      <c r="D11254" s="114" t="s">
        <v>1187</v>
      </c>
      <c r="E11254" s="115">
        <v>44882</v>
      </c>
      <c r="F11254" s="192">
        <v>0.81357638888888884</v>
      </c>
      <c r="G11254">
        <v>2</v>
      </c>
      <c r="H11254" s="114" t="s">
        <v>1188</v>
      </c>
      <c r="I11254">
        <v>6713418</v>
      </c>
    </row>
    <row r="11255" spans="1:9" x14ac:dyDescent="0.25">
      <c r="A11255" s="114" t="s">
        <v>2187</v>
      </c>
      <c r="B11255">
        <v>721</v>
      </c>
      <c r="C11255" s="114" t="s">
        <v>54</v>
      </c>
      <c r="D11255" s="114" t="s">
        <v>974</v>
      </c>
      <c r="E11255" s="115">
        <v>44882</v>
      </c>
      <c r="F11255" s="192">
        <v>0.81364583333333329</v>
      </c>
      <c r="G11255">
        <v>2</v>
      </c>
      <c r="H11255" s="114" t="s">
        <v>975</v>
      </c>
      <c r="I11255">
        <v>5487833</v>
      </c>
    </row>
    <row r="11256" spans="1:9" x14ac:dyDescent="0.25">
      <c r="A11256" s="114" t="s">
        <v>2187</v>
      </c>
      <c r="B11256">
        <v>722</v>
      </c>
      <c r="C11256" s="114" t="s">
        <v>52</v>
      </c>
      <c r="D11256" s="114" t="s">
        <v>972</v>
      </c>
      <c r="E11256" s="115">
        <v>44882</v>
      </c>
      <c r="F11256" s="192">
        <v>0.81373842592592593</v>
      </c>
      <c r="G11256">
        <v>2</v>
      </c>
      <c r="H11256" s="114" t="s">
        <v>973</v>
      </c>
      <c r="I11256">
        <v>14932386</v>
      </c>
    </row>
    <row r="11257" spans="1:9" x14ac:dyDescent="0.25">
      <c r="A11257" s="114" t="s">
        <v>2187</v>
      </c>
      <c r="B11257">
        <v>723</v>
      </c>
      <c r="C11257" s="114" t="s">
        <v>53</v>
      </c>
      <c r="D11257" s="114" t="s">
        <v>1646</v>
      </c>
      <c r="E11257" s="115">
        <v>44882</v>
      </c>
      <c r="F11257" s="192">
        <v>0.81379629629629635</v>
      </c>
      <c r="G11257">
        <v>2</v>
      </c>
      <c r="H11257" s="114" t="s">
        <v>587</v>
      </c>
      <c r="I11257"/>
    </row>
    <row r="11258" spans="1:9" x14ac:dyDescent="0.25">
      <c r="A11258" s="114" t="s">
        <v>2187</v>
      </c>
      <c r="B11258">
        <v>724</v>
      </c>
      <c r="C11258" s="114" t="s">
        <v>52</v>
      </c>
      <c r="D11258" s="114" t="s">
        <v>1040</v>
      </c>
      <c r="E11258" s="115">
        <v>44882</v>
      </c>
      <c r="F11258" s="192">
        <v>0.81466435185185182</v>
      </c>
      <c r="G11258">
        <v>2</v>
      </c>
      <c r="H11258" s="114" t="s">
        <v>1041</v>
      </c>
      <c r="I11258">
        <v>2799663</v>
      </c>
    </row>
    <row r="11259" spans="1:9" x14ac:dyDescent="0.25">
      <c r="A11259" s="114" t="s">
        <v>2187</v>
      </c>
      <c r="B11259">
        <v>725</v>
      </c>
      <c r="C11259" s="114" t="s">
        <v>53</v>
      </c>
      <c r="D11259" s="114" t="s">
        <v>1151</v>
      </c>
      <c r="E11259" s="115">
        <v>44882</v>
      </c>
      <c r="F11259" s="192">
        <v>0.81473379629629628</v>
      </c>
      <c r="G11259">
        <v>2</v>
      </c>
      <c r="H11259" s="114" t="s">
        <v>1152</v>
      </c>
      <c r="I11259"/>
    </row>
    <row r="11260" spans="1:9" x14ac:dyDescent="0.25">
      <c r="A11260" s="114" t="s">
        <v>2187</v>
      </c>
      <c r="B11260">
        <v>726</v>
      </c>
      <c r="C11260" s="114" t="s">
        <v>53</v>
      </c>
      <c r="D11260" s="114" t="s">
        <v>807</v>
      </c>
      <c r="E11260" s="115">
        <v>44882</v>
      </c>
      <c r="F11260" s="192">
        <v>0.81538194444444445</v>
      </c>
      <c r="G11260">
        <v>2</v>
      </c>
      <c r="H11260" s="114" t="s">
        <v>808</v>
      </c>
      <c r="I11260"/>
    </row>
    <row r="11261" spans="1:9" x14ac:dyDescent="0.25">
      <c r="A11261" s="114" t="s">
        <v>2187</v>
      </c>
      <c r="B11261">
        <v>727</v>
      </c>
      <c r="C11261" s="114" t="s">
        <v>53</v>
      </c>
      <c r="D11261" s="114" t="s">
        <v>1172</v>
      </c>
      <c r="E11261" s="115">
        <v>44882</v>
      </c>
      <c r="F11261" s="192">
        <v>0.81543981481481487</v>
      </c>
      <c r="G11261">
        <v>2</v>
      </c>
      <c r="H11261" s="114" t="s">
        <v>1173</v>
      </c>
      <c r="I11261">
        <v>3386300</v>
      </c>
    </row>
    <row r="11262" spans="1:9" x14ac:dyDescent="0.25">
      <c r="A11262" s="114" t="s">
        <v>2187</v>
      </c>
      <c r="B11262">
        <v>728</v>
      </c>
      <c r="C11262" s="114" t="s">
        <v>54</v>
      </c>
      <c r="D11262" s="114" t="s">
        <v>799</v>
      </c>
      <c r="E11262" s="115">
        <v>44882</v>
      </c>
      <c r="F11262" s="192">
        <v>0.81803240740740746</v>
      </c>
      <c r="G11262">
        <v>2</v>
      </c>
      <c r="H11262" s="114" t="s">
        <v>800</v>
      </c>
      <c r="I11262">
        <v>6713817</v>
      </c>
    </row>
    <row r="11263" spans="1:9" x14ac:dyDescent="0.25">
      <c r="A11263" s="114" t="s">
        <v>2187</v>
      </c>
      <c r="B11263">
        <v>729</v>
      </c>
      <c r="C11263" s="114" t="s">
        <v>54</v>
      </c>
      <c r="D11263" s="114" t="s">
        <v>986</v>
      </c>
      <c r="E11263" s="115">
        <v>44882</v>
      </c>
      <c r="F11263" s="192">
        <v>0.81811342592592595</v>
      </c>
      <c r="G11263">
        <v>2</v>
      </c>
      <c r="H11263" s="114" t="s">
        <v>987</v>
      </c>
      <c r="I11263">
        <v>6719319</v>
      </c>
    </row>
    <row r="11264" spans="1:9" x14ac:dyDescent="0.25">
      <c r="A11264" s="114" t="s">
        <v>2187</v>
      </c>
      <c r="B11264">
        <v>730</v>
      </c>
      <c r="C11264" s="114" t="s">
        <v>54</v>
      </c>
      <c r="D11264" s="114" t="s">
        <v>534</v>
      </c>
      <c r="E11264" s="115">
        <v>44882</v>
      </c>
      <c r="F11264" s="192">
        <v>0.81817129629629626</v>
      </c>
      <c r="G11264">
        <v>2</v>
      </c>
      <c r="H11264" s="114" t="s">
        <v>535</v>
      </c>
      <c r="I11264">
        <v>6702184</v>
      </c>
    </row>
    <row r="11265" spans="1:9" x14ac:dyDescent="0.25">
      <c r="A11265" s="114" t="s">
        <v>2187</v>
      </c>
      <c r="B11265">
        <v>731</v>
      </c>
      <c r="C11265" s="114" t="s">
        <v>53</v>
      </c>
      <c r="D11265" s="114" t="s">
        <v>1080</v>
      </c>
      <c r="E11265" s="115">
        <v>44882</v>
      </c>
      <c r="F11265" s="192">
        <v>0.81899305555555557</v>
      </c>
      <c r="G11265">
        <v>2</v>
      </c>
      <c r="H11265" s="114" t="s">
        <v>1081</v>
      </c>
      <c r="I11265"/>
    </row>
    <row r="11266" spans="1:9" x14ac:dyDescent="0.25">
      <c r="A11266" s="114" t="s">
        <v>2187</v>
      </c>
      <c r="B11266">
        <v>732</v>
      </c>
      <c r="C11266" s="114" t="s">
        <v>52</v>
      </c>
      <c r="D11266" s="114" t="s">
        <v>990</v>
      </c>
      <c r="E11266" s="115">
        <v>44882</v>
      </c>
      <c r="F11266" s="192">
        <v>0.82090277777777776</v>
      </c>
      <c r="G11266">
        <v>2</v>
      </c>
      <c r="H11266" s="114" t="s">
        <v>991</v>
      </c>
      <c r="I11266">
        <v>5348393</v>
      </c>
    </row>
    <row r="11267" spans="1:9" x14ac:dyDescent="0.25">
      <c r="A11267" s="114" t="s">
        <v>2187</v>
      </c>
      <c r="B11267">
        <v>733</v>
      </c>
      <c r="C11267" s="114" t="s">
        <v>52</v>
      </c>
      <c r="D11267" s="114" t="s">
        <v>2036</v>
      </c>
      <c r="E11267" s="115">
        <v>44882</v>
      </c>
      <c r="F11267" s="192">
        <v>0.82480324074074074</v>
      </c>
      <c r="G11267">
        <v>2</v>
      </c>
      <c r="H11267" s="114" t="s">
        <v>2037</v>
      </c>
      <c r="I11267">
        <v>5432070</v>
      </c>
    </row>
    <row r="11268" spans="1:9" x14ac:dyDescent="0.25">
      <c r="A11268" s="114" t="s">
        <v>2187</v>
      </c>
      <c r="B11268">
        <v>734</v>
      </c>
      <c r="C11268" s="114" t="s">
        <v>52</v>
      </c>
      <c r="D11268" s="114" t="s">
        <v>1681</v>
      </c>
      <c r="E11268" s="115">
        <v>44882</v>
      </c>
      <c r="F11268" s="192">
        <v>0.82494212962962965</v>
      </c>
      <c r="G11268">
        <v>2</v>
      </c>
      <c r="H11268" s="114" t="s">
        <v>1682</v>
      </c>
      <c r="I11268">
        <v>3400436</v>
      </c>
    </row>
    <row r="11269" spans="1:9" x14ac:dyDescent="0.25">
      <c r="A11269" s="114" t="s">
        <v>2187</v>
      </c>
      <c r="B11269">
        <v>735</v>
      </c>
      <c r="C11269" s="114" t="s">
        <v>52</v>
      </c>
      <c r="D11269" s="114" t="s">
        <v>996</v>
      </c>
      <c r="E11269" s="115">
        <v>44882</v>
      </c>
      <c r="F11269" s="192">
        <v>0.83271990740740742</v>
      </c>
      <c r="G11269">
        <v>2</v>
      </c>
      <c r="H11269" s="114" t="s">
        <v>997</v>
      </c>
      <c r="I11269">
        <v>7252742</v>
      </c>
    </row>
    <row r="11270" spans="1:9" x14ac:dyDescent="0.25">
      <c r="A11270" s="114" t="s">
        <v>2187</v>
      </c>
      <c r="B11270">
        <v>736</v>
      </c>
      <c r="C11270" s="114" t="s">
        <v>53</v>
      </c>
      <c r="D11270" s="114" t="s">
        <v>1176</v>
      </c>
      <c r="E11270" s="115">
        <v>44882</v>
      </c>
      <c r="F11270" s="192">
        <v>0.83886574074074072</v>
      </c>
      <c r="G11270">
        <v>2</v>
      </c>
      <c r="H11270" s="114" t="s">
        <v>1177</v>
      </c>
      <c r="I11270"/>
    </row>
    <row r="11271" spans="1:9" x14ac:dyDescent="0.25">
      <c r="A11271" s="114" t="s">
        <v>2187</v>
      </c>
      <c r="B11271">
        <v>737</v>
      </c>
      <c r="C11271" s="114" t="s">
        <v>52</v>
      </c>
      <c r="D11271" s="114" t="s">
        <v>2168</v>
      </c>
      <c r="E11271" s="115">
        <v>44882</v>
      </c>
      <c r="F11271" s="192">
        <v>0.83890046296296295</v>
      </c>
      <c r="G11271">
        <v>2</v>
      </c>
      <c r="H11271" s="114" t="s">
        <v>2169</v>
      </c>
      <c r="I11271">
        <v>14810323</v>
      </c>
    </row>
    <row r="11272" spans="1:9" x14ac:dyDescent="0.25">
      <c r="A11272" s="114" t="s">
        <v>2187</v>
      </c>
      <c r="B11272">
        <v>738</v>
      </c>
      <c r="C11272" s="114" t="s">
        <v>54</v>
      </c>
      <c r="D11272" s="114" t="s">
        <v>1189</v>
      </c>
      <c r="E11272" s="115">
        <v>44882</v>
      </c>
      <c r="F11272" s="192">
        <v>0.83894675925925921</v>
      </c>
      <c r="G11272">
        <v>2</v>
      </c>
      <c r="H11272" s="114" t="s">
        <v>1190</v>
      </c>
      <c r="I11272">
        <v>14808881</v>
      </c>
    </row>
    <row r="11273" spans="1:9" x14ac:dyDescent="0.25">
      <c r="A11273" s="114" t="s">
        <v>2187</v>
      </c>
      <c r="B11273">
        <v>739</v>
      </c>
      <c r="C11273" s="114" t="s">
        <v>53</v>
      </c>
      <c r="D11273" s="114" t="s">
        <v>963</v>
      </c>
      <c r="E11273" s="115">
        <v>44882</v>
      </c>
      <c r="F11273" s="192">
        <v>0.83939814814814817</v>
      </c>
      <c r="G11273">
        <v>2</v>
      </c>
      <c r="H11273" s="114" t="s">
        <v>964</v>
      </c>
      <c r="I11273">
        <v>14812395</v>
      </c>
    </row>
    <row r="11274" spans="1:9" x14ac:dyDescent="0.25">
      <c r="A11274" s="114" t="s">
        <v>2187</v>
      </c>
      <c r="B11274">
        <v>740</v>
      </c>
      <c r="C11274" s="114" t="s">
        <v>2188</v>
      </c>
      <c r="D11274" s="114" t="s">
        <v>1837</v>
      </c>
      <c r="E11274" s="115">
        <v>44882</v>
      </c>
      <c r="F11274" s="192">
        <v>0.83981481481481479</v>
      </c>
      <c r="G11274">
        <v>2</v>
      </c>
      <c r="H11274" s="114" t="s">
        <v>1838</v>
      </c>
      <c r="I11274">
        <v>3640904</v>
      </c>
    </row>
    <row r="11275" spans="1:9" x14ac:dyDescent="0.25">
      <c r="A11275" s="114" t="s">
        <v>2187</v>
      </c>
      <c r="B11275">
        <v>741</v>
      </c>
      <c r="C11275" s="114" t="s">
        <v>53</v>
      </c>
      <c r="D11275" s="114" t="s">
        <v>1180</v>
      </c>
      <c r="E11275" s="115">
        <v>44882</v>
      </c>
      <c r="F11275" s="192">
        <v>0.84010416666666665</v>
      </c>
      <c r="G11275">
        <v>2</v>
      </c>
      <c r="H11275" s="114" t="s">
        <v>1181</v>
      </c>
      <c r="I11275"/>
    </row>
    <row r="11276" spans="1:9" x14ac:dyDescent="0.25">
      <c r="A11276" s="114" t="s">
        <v>2187</v>
      </c>
      <c r="B11276">
        <v>742</v>
      </c>
      <c r="C11276" s="114" t="s">
        <v>53</v>
      </c>
      <c r="D11276" s="114" t="s">
        <v>1640</v>
      </c>
      <c r="E11276" s="115">
        <v>44882</v>
      </c>
      <c r="F11276" s="192">
        <v>0.84013888888888888</v>
      </c>
      <c r="G11276">
        <v>2</v>
      </c>
      <c r="H11276" s="114" t="s">
        <v>1641</v>
      </c>
      <c r="I11276"/>
    </row>
    <row r="11277" spans="1:9" x14ac:dyDescent="0.25">
      <c r="A11277" s="114" t="s">
        <v>2187</v>
      </c>
      <c r="B11277">
        <v>743</v>
      </c>
      <c r="C11277" s="114" t="s">
        <v>53</v>
      </c>
      <c r="D11277" s="114" t="s">
        <v>947</v>
      </c>
      <c r="E11277" s="115">
        <v>44882</v>
      </c>
      <c r="F11277" s="192">
        <v>0.84090277777777778</v>
      </c>
      <c r="G11277">
        <v>2</v>
      </c>
      <c r="H11277" s="114" t="s">
        <v>948</v>
      </c>
      <c r="I11277">
        <v>15010518</v>
      </c>
    </row>
    <row r="11278" spans="1:9" x14ac:dyDescent="0.25">
      <c r="A11278" s="114" t="s">
        <v>2187</v>
      </c>
      <c r="B11278">
        <v>744</v>
      </c>
      <c r="C11278" s="114" t="s">
        <v>53</v>
      </c>
      <c r="D11278" s="114" t="s">
        <v>1117</v>
      </c>
      <c r="E11278" s="115">
        <v>44882</v>
      </c>
      <c r="F11278" s="192">
        <v>0.84096064814814819</v>
      </c>
      <c r="G11278">
        <v>2</v>
      </c>
      <c r="H11278" s="114" t="s">
        <v>1118</v>
      </c>
      <c r="I11278"/>
    </row>
    <row r="11279" spans="1:9" x14ac:dyDescent="0.25">
      <c r="A11279" s="114" t="s">
        <v>2187</v>
      </c>
      <c r="B11279">
        <v>745</v>
      </c>
      <c r="C11279" s="114" t="s">
        <v>52</v>
      </c>
      <c r="D11279" s="114" t="s">
        <v>1962</v>
      </c>
      <c r="E11279" s="115">
        <v>44882</v>
      </c>
      <c r="F11279" s="192">
        <v>0.84245370370370365</v>
      </c>
      <c r="G11279">
        <v>2</v>
      </c>
      <c r="H11279" s="114" t="s">
        <v>1963</v>
      </c>
      <c r="I11279">
        <v>7355991</v>
      </c>
    </row>
    <row r="11280" spans="1:9" x14ac:dyDescent="0.25">
      <c r="A11280" s="114" t="s">
        <v>2187</v>
      </c>
      <c r="B11280">
        <v>746</v>
      </c>
      <c r="C11280" s="114" t="s">
        <v>56</v>
      </c>
      <c r="D11280" s="114" t="s">
        <v>1859</v>
      </c>
      <c r="E11280" s="115">
        <v>44882</v>
      </c>
      <c r="F11280" s="192">
        <v>0.84250000000000003</v>
      </c>
      <c r="G11280">
        <v>2</v>
      </c>
      <c r="H11280" s="114" t="s">
        <v>1860</v>
      </c>
      <c r="I11280">
        <v>5498875</v>
      </c>
    </row>
    <row r="11281" spans="1:9" x14ac:dyDescent="0.25">
      <c r="A11281" s="114" t="s">
        <v>2187</v>
      </c>
      <c r="B11281">
        <v>747</v>
      </c>
      <c r="C11281" s="114" t="s">
        <v>54</v>
      </c>
      <c r="D11281" s="114" t="s">
        <v>1093</v>
      </c>
      <c r="E11281" s="115">
        <v>44882</v>
      </c>
      <c r="F11281" s="192">
        <v>0.84256944444444448</v>
      </c>
      <c r="G11281">
        <v>2</v>
      </c>
      <c r="H11281" s="114" t="s">
        <v>1094</v>
      </c>
      <c r="I11281">
        <v>8330097</v>
      </c>
    </row>
    <row r="11282" spans="1:9" x14ac:dyDescent="0.25">
      <c r="A11282" s="114" t="s">
        <v>2187</v>
      </c>
      <c r="B11282">
        <v>748</v>
      </c>
      <c r="C11282" s="114" t="s">
        <v>53</v>
      </c>
      <c r="D11282" s="114" t="s">
        <v>1123</v>
      </c>
      <c r="E11282" s="115">
        <v>44882</v>
      </c>
      <c r="F11282" s="192">
        <v>0.84370370370370373</v>
      </c>
      <c r="G11282">
        <v>2</v>
      </c>
      <c r="H11282" s="114" t="s">
        <v>1124</v>
      </c>
      <c r="I11282"/>
    </row>
    <row r="11283" spans="1:9" x14ac:dyDescent="0.25">
      <c r="A11283" s="114" t="s">
        <v>2187</v>
      </c>
      <c r="B11283">
        <v>749</v>
      </c>
      <c r="C11283" s="114" t="s">
        <v>54</v>
      </c>
      <c r="D11283" s="114" t="s">
        <v>612</v>
      </c>
      <c r="E11283" s="115">
        <v>44882</v>
      </c>
      <c r="F11283" s="192">
        <v>0.84487268518518521</v>
      </c>
      <c r="G11283">
        <v>2</v>
      </c>
      <c r="H11283" s="114" t="s">
        <v>613</v>
      </c>
      <c r="I11283"/>
    </row>
    <row r="11284" spans="1:9" x14ac:dyDescent="0.25">
      <c r="A11284" s="114" t="s">
        <v>2187</v>
      </c>
      <c r="B11284">
        <v>750</v>
      </c>
      <c r="C11284" s="114" t="s">
        <v>52</v>
      </c>
      <c r="D11284" s="114" t="s">
        <v>1034</v>
      </c>
      <c r="E11284" s="115">
        <v>44882</v>
      </c>
      <c r="F11284" s="192">
        <v>0.8451967592592593</v>
      </c>
      <c r="G11284">
        <v>2</v>
      </c>
      <c r="H11284" s="114" t="s">
        <v>1035</v>
      </c>
      <c r="I11284">
        <v>5384640</v>
      </c>
    </row>
    <row r="11285" spans="1:9" x14ac:dyDescent="0.25">
      <c r="A11285" s="114" t="s">
        <v>2187</v>
      </c>
      <c r="B11285">
        <v>751</v>
      </c>
      <c r="C11285" s="114" t="s">
        <v>54</v>
      </c>
      <c r="D11285" s="114" t="s">
        <v>1950</v>
      </c>
      <c r="E11285" s="115">
        <v>44882</v>
      </c>
      <c r="F11285" s="192">
        <v>0.85293981481481485</v>
      </c>
      <c r="G11285">
        <v>2</v>
      </c>
      <c r="H11285" s="114" t="s">
        <v>1951</v>
      </c>
      <c r="I11285"/>
    </row>
    <row r="11286" spans="1:9" x14ac:dyDescent="0.25">
      <c r="A11286" s="114" t="s">
        <v>2187</v>
      </c>
      <c r="B11286">
        <v>752</v>
      </c>
      <c r="C11286" s="114" t="s">
        <v>53</v>
      </c>
      <c r="D11286" s="114" t="s">
        <v>576</v>
      </c>
      <c r="E11286" s="115">
        <v>44882</v>
      </c>
      <c r="F11286" s="192">
        <v>0.8556597222222222</v>
      </c>
      <c r="G11286">
        <v>2</v>
      </c>
      <c r="H11286" s="114" t="s">
        <v>577</v>
      </c>
      <c r="I11286">
        <v>5375368</v>
      </c>
    </row>
    <row r="11287" spans="1:9" x14ac:dyDescent="0.25">
      <c r="A11287" s="114" t="s">
        <v>2187</v>
      </c>
      <c r="B11287">
        <v>753</v>
      </c>
      <c r="C11287" s="114" t="s">
        <v>54</v>
      </c>
      <c r="D11287" s="114" t="s">
        <v>1845</v>
      </c>
      <c r="E11287" s="115">
        <v>44882</v>
      </c>
      <c r="F11287" s="192">
        <v>0.85739583333333336</v>
      </c>
      <c r="G11287">
        <v>2</v>
      </c>
      <c r="H11287" s="114" t="s">
        <v>1846</v>
      </c>
      <c r="I11287"/>
    </row>
    <row r="11288" spans="1:9" x14ac:dyDescent="0.25">
      <c r="A11288" s="114" t="s">
        <v>2187</v>
      </c>
      <c r="B11288">
        <v>754</v>
      </c>
      <c r="C11288" s="114" t="s">
        <v>52</v>
      </c>
      <c r="D11288" s="114" t="s">
        <v>982</v>
      </c>
      <c r="E11288" s="115">
        <v>44882</v>
      </c>
      <c r="F11288" s="192">
        <v>0.86346064814814816</v>
      </c>
      <c r="G11288">
        <v>2</v>
      </c>
      <c r="H11288" s="114" t="s">
        <v>983</v>
      </c>
      <c r="I11288">
        <v>3639736</v>
      </c>
    </row>
    <row r="11289" spans="1:9" x14ac:dyDescent="0.25">
      <c r="A11289" s="114" t="s">
        <v>2187</v>
      </c>
      <c r="B11289">
        <v>755</v>
      </c>
      <c r="C11289" s="114" t="s">
        <v>52</v>
      </c>
      <c r="D11289" s="114" t="s">
        <v>1624</v>
      </c>
      <c r="E11289" s="115">
        <v>44882</v>
      </c>
      <c r="F11289" s="192">
        <v>0.86354166666666665</v>
      </c>
      <c r="G11289">
        <v>2</v>
      </c>
      <c r="H11289" s="114" t="s">
        <v>1625</v>
      </c>
      <c r="I11289">
        <v>3655293</v>
      </c>
    </row>
    <row r="11290" spans="1:9" x14ac:dyDescent="0.25">
      <c r="A11290" s="114" t="s">
        <v>2187</v>
      </c>
      <c r="B11290">
        <v>756</v>
      </c>
      <c r="C11290" s="114" t="s">
        <v>52</v>
      </c>
      <c r="D11290" s="114" t="s">
        <v>921</v>
      </c>
      <c r="E11290" s="115">
        <v>44882</v>
      </c>
      <c r="F11290" s="192">
        <v>0.86357638888888888</v>
      </c>
      <c r="G11290">
        <v>2</v>
      </c>
      <c r="H11290" s="114" t="s">
        <v>922</v>
      </c>
      <c r="I11290"/>
    </row>
    <row r="11291" spans="1:9" x14ac:dyDescent="0.25">
      <c r="A11291" s="114" t="s">
        <v>2187</v>
      </c>
      <c r="B11291">
        <v>757</v>
      </c>
      <c r="C11291" s="114" t="s">
        <v>52</v>
      </c>
      <c r="D11291" s="114" t="s">
        <v>1125</v>
      </c>
      <c r="E11291" s="115">
        <v>44882</v>
      </c>
      <c r="F11291" s="192">
        <v>0.87315972222222227</v>
      </c>
      <c r="G11291">
        <v>2</v>
      </c>
      <c r="H11291" s="114" t="s">
        <v>1126</v>
      </c>
      <c r="I11291">
        <v>5353238</v>
      </c>
    </row>
    <row r="11292" spans="1:9" x14ac:dyDescent="0.25">
      <c r="A11292" s="114" t="s">
        <v>2187</v>
      </c>
      <c r="B11292">
        <v>758</v>
      </c>
      <c r="C11292" s="114" t="s">
        <v>52</v>
      </c>
      <c r="D11292" s="114" t="s">
        <v>1209</v>
      </c>
      <c r="E11292" s="115">
        <v>44882</v>
      </c>
      <c r="F11292" s="192">
        <v>0.87368055555555557</v>
      </c>
      <c r="G11292">
        <v>2</v>
      </c>
      <c r="H11292" s="114" t="s">
        <v>1210</v>
      </c>
      <c r="I11292">
        <v>7610039</v>
      </c>
    </row>
    <row r="11293" spans="1:9" x14ac:dyDescent="0.25">
      <c r="A11293" s="114" t="s">
        <v>2187</v>
      </c>
      <c r="B11293">
        <v>759</v>
      </c>
      <c r="C11293" s="114" t="s">
        <v>53</v>
      </c>
      <c r="D11293" s="114" t="s">
        <v>1195</v>
      </c>
      <c r="E11293" s="115">
        <v>44882</v>
      </c>
      <c r="F11293" s="192">
        <v>0.88071759259259264</v>
      </c>
      <c r="G11293">
        <v>2</v>
      </c>
      <c r="H11293" s="114" t="s">
        <v>1196</v>
      </c>
      <c r="I11293"/>
    </row>
    <row r="11294" spans="1:9" x14ac:dyDescent="0.25">
      <c r="A11294" s="114" t="s">
        <v>2187</v>
      </c>
      <c r="B11294">
        <v>760</v>
      </c>
      <c r="C11294" s="114" t="s">
        <v>54</v>
      </c>
      <c r="D11294" s="114" t="s">
        <v>282</v>
      </c>
      <c r="E11294" s="115">
        <v>44882</v>
      </c>
      <c r="F11294" s="192">
        <v>0.88877314814814812</v>
      </c>
      <c r="G11294">
        <v>2</v>
      </c>
      <c r="H11294" s="114" t="s">
        <v>283</v>
      </c>
      <c r="I11294">
        <v>5363580</v>
      </c>
    </row>
    <row r="11295" spans="1:9" x14ac:dyDescent="0.25">
      <c r="A11295" s="114" t="s">
        <v>2187</v>
      </c>
      <c r="B11295">
        <v>761</v>
      </c>
      <c r="C11295" s="114" t="s">
        <v>52</v>
      </c>
      <c r="D11295" s="114" t="s">
        <v>1074</v>
      </c>
      <c r="E11295" s="115">
        <v>44882</v>
      </c>
      <c r="F11295" s="192">
        <v>0.89067129629629627</v>
      </c>
      <c r="G11295">
        <v>2</v>
      </c>
      <c r="H11295" s="114" t="s">
        <v>1075</v>
      </c>
      <c r="I11295">
        <v>5336126</v>
      </c>
    </row>
    <row r="11296" spans="1:9" x14ac:dyDescent="0.25">
      <c r="A11296" s="114" t="s">
        <v>2187</v>
      </c>
      <c r="B11296">
        <v>762</v>
      </c>
      <c r="C11296" s="114" t="s">
        <v>52</v>
      </c>
      <c r="D11296" s="114" t="s">
        <v>1857</v>
      </c>
      <c r="E11296" s="115">
        <v>44882</v>
      </c>
      <c r="F11296" s="192">
        <v>0.89074074074074072</v>
      </c>
      <c r="G11296">
        <v>2</v>
      </c>
      <c r="H11296" s="114" t="s">
        <v>1858</v>
      </c>
      <c r="I11296">
        <v>5335723</v>
      </c>
    </row>
    <row r="11297" spans="1:9" x14ac:dyDescent="0.25">
      <c r="A11297" s="114" t="s">
        <v>2187</v>
      </c>
      <c r="B11297">
        <v>763</v>
      </c>
      <c r="C11297" s="114" t="s">
        <v>52</v>
      </c>
      <c r="D11297" s="114" t="s">
        <v>1790</v>
      </c>
      <c r="E11297" s="115">
        <v>44882</v>
      </c>
      <c r="F11297" s="192">
        <v>0.89126157407407403</v>
      </c>
      <c r="G11297">
        <v>2</v>
      </c>
      <c r="H11297" s="114" t="s">
        <v>1791</v>
      </c>
      <c r="I11297">
        <v>7252661</v>
      </c>
    </row>
    <row r="11298" spans="1:9" x14ac:dyDescent="0.25">
      <c r="A11298" s="114" t="s">
        <v>2187</v>
      </c>
      <c r="B11298">
        <v>764</v>
      </c>
      <c r="C11298" s="114" t="s">
        <v>52</v>
      </c>
      <c r="D11298" s="114" t="s">
        <v>1966</v>
      </c>
      <c r="E11298" s="115">
        <v>44882</v>
      </c>
      <c r="F11298" s="192">
        <v>0.89341435185185181</v>
      </c>
      <c r="G11298">
        <v>2</v>
      </c>
      <c r="H11298" s="114" t="s">
        <v>1967</v>
      </c>
      <c r="I11298">
        <v>5033561</v>
      </c>
    </row>
    <row r="11299" spans="1:9" x14ac:dyDescent="0.25">
      <c r="A11299" s="114" t="s">
        <v>2187</v>
      </c>
      <c r="B11299">
        <v>765</v>
      </c>
      <c r="C11299" s="114" t="s">
        <v>52</v>
      </c>
      <c r="D11299" s="114" t="s">
        <v>1217</v>
      </c>
      <c r="E11299" s="115">
        <v>44882</v>
      </c>
      <c r="F11299" s="192">
        <v>0.89414351851851848</v>
      </c>
      <c r="G11299">
        <v>2</v>
      </c>
      <c r="H11299" s="114" t="s">
        <v>1218</v>
      </c>
      <c r="I11299">
        <v>3686933</v>
      </c>
    </row>
    <row r="11300" spans="1:9" x14ac:dyDescent="0.25">
      <c r="A11300" s="114" t="s">
        <v>2187</v>
      </c>
      <c r="B11300">
        <v>766</v>
      </c>
      <c r="C11300" s="114" t="s">
        <v>53</v>
      </c>
      <c r="D11300" s="114" t="s">
        <v>1219</v>
      </c>
      <c r="E11300" s="115">
        <v>44882</v>
      </c>
      <c r="F11300" s="192">
        <v>0.89563657407407404</v>
      </c>
      <c r="G11300">
        <v>2</v>
      </c>
      <c r="H11300" s="114" t="s">
        <v>1220</v>
      </c>
      <c r="I11300"/>
    </row>
    <row r="11301" spans="1:9" x14ac:dyDescent="0.25">
      <c r="A11301" s="114" t="s">
        <v>2187</v>
      </c>
      <c r="B11301">
        <v>767</v>
      </c>
      <c r="C11301" s="114" t="s">
        <v>53</v>
      </c>
      <c r="D11301" s="114" t="s">
        <v>1157</v>
      </c>
      <c r="E11301" s="115">
        <v>44882</v>
      </c>
      <c r="F11301" s="192">
        <v>0.89626157407407403</v>
      </c>
      <c r="G11301">
        <v>2</v>
      </c>
      <c r="H11301" s="114" t="s">
        <v>1158</v>
      </c>
      <c r="I11301"/>
    </row>
    <row r="11302" spans="1:9" x14ac:dyDescent="0.25">
      <c r="A11302" s="114" t="s">
        <v>2187</v>
      </c>
      <c r="B11302">
        <v>768</v>
      </c>
      <c r="C11302" s="114" t="s">
        <v>52</v>
      </c>
      <c r="D11302" s="114" t="s">
        <v>1205</v>
      </c>
      <c r="E11302" s="115">
        <v>44882</v>
      </c>
      <c r="F11302" s="192">
        <v>0.89789351851851851</v>
      </c>
      <c r="G11302">
        <v>2</v>
      </c>
      <c r="H11302" s="114" t="s">
        <v>1206</v>
      </c>
      <c r="I11302">
        <v>6691275</v>
      </c>
    </row>
    <row r="11303" spans="1:9" x14ac:dyDescent="0.25">
      <c r="A11303" s="114" t="s">
        <v>2187</v>
      </c>
      <c r="B11303">
        <v>769</v>
      </c>
      <c r="C11303" s="114" t="s">
        <v>52</v>
      </c>
      <c r="D11303" s="114" t="s">
        <v>1053</v>
      </c>
      <c r="E11303" s="115">
        <v>44882</v>
      </c>
      <c r="F11303" s="192">
        <v>0.90127314814814818</v>
      </c>
      <c r="G11303">
        <v>2</v>
      </c>
      <c r="H11303" s="114" t="s">
        <v>1054</v>
      </c>
      <c r="I11303">
        <v>3404504</v>
      </c>
    </row>
    <row r="11304" spans="1:9" x14ac:dyDescent="0.25">
      <c r="A11304" s="114" t="s">
        <v>2187</v>
      </c>
      <c r="B11304">
        <v>770</v>
      </c>
      <c r="C11304" s="114" t="s">
        <v>53</v>
      </c>
      <c r="D11304" s="114" t="s">
        <v>1111</v>
      </c>
      <c r="E11304" s="115">
        <v>44882</v>
      </c>
      <c r="F11304" s="192">
        <v>0.91381944444444441</v>
      </c>
      <c r="G11304">
        <v>2</v>
      </c>
      <c r="H11304" s="114" t="s">
        <v>1112</v>
      </c>
      <c r="I11304">
        <v>6708634</v>
      </c>
    </row>
    <row r="11305" spans="1:9" x14ac:dyDescent="0.25">
      <c r="A11305" s="114" t="s">
        <v>2187</v>
      </c>
      <c r="B11305">
        <v>771</v>
      </c>
      <c r="C11305" s="114" t="s">
        <v>52</v>
      </c>
      <c r="D11305" s="114" t="s">
        <v>1780</v>
      </c>
      <c r="E11305" s="115">
        <v>44882</v>
      </c>
      <c r="F11305" s="192">
        <v>0.9258912037037037</v>
      </c>
      <c r="G11305">
        <v>2</v>
      </c>
      <c r="H11305" s="114" t="s">
        <v>1781</v>
      </c>
      <c r="I11305">
        <v>5346714</v>
      </c>
    </row>
    <row r="11306" spans="1:9" x14ac:dyDescent="0.25">
      <c r="A11306" s="114" t="s">
        <v>2187</v>
      </c>
      <c r="B11306">
        <v>772</v>
      </c>
      <c r="C11306" s="114" t="s">
        <v>53</v>
      </c>
      <c r="D11306" s="114" t="s">
        <v>1031</v>
      </c>
      <c r="E11306" s="115">
        <v>44882</v>
      </c>
      <c r="F11306" s="192">
        <v>0.92804398148148148</v>
      </c>
      <c r="G11306">
        <v>2</v>
      </c>
      <c r="H11306" s="114" t="s">
        <v>1032</v>
      </c>
      <c r="I11306"/>
    </row>
    <row r="11307" spans="1:9" x14ac:dyDescent="0.25">
      <c r="A11307" s="114" t="s">
        <v>2187</v>
      </c>
      <c r="B11307">
        <v>773</v>
      </c>
      <c r="C11307" s="114" t="s">
        <v>53</v>
      </c>
      <c r="D11307" s="114" t="s">
        <v>1784</v>
      </c>
      <c r="E11307" s="115">
        <v>44882</v>
      </c>
      <c r="F11307" s="192">
        <v>0.93488425925925922</v>
      </c>
      <c r="G11307">
        <v>2</v>
      </c>
      <c r="H11307" s="114" t="s">
        <v>1785</v>
      </c>
      <c r="I11307"/>
    </row>
    <row r="11308" spans="1:9" x14ac:dyDescent="0.25">
      <c r="A11308" s="114" t="s">
        <v>2187</v>
      </c>
      <c r="B11308">
        <v>774</v>
      </c>
      <c r="C11308" s="114" t="s">
        <v>52</v>
      </c>
      <c r="D11308" s="114" t="s">
        <v>1068</v>
      </c>
      <c r="E11308" s="115">
        <v>44882</v>
      </c>
      <c r="F11308" s="192">
        <v>0.94807870370370373</v>
      </c>
      <c r="G11308">
        <v>2</v>
      </c>
      <c r="H11308" s="114" t="s">
        <v>1069</v>
      </c>
      <c r="I11308">
        <v>5334482</v>
      </c>
    </row>
    <row r="11309" spans="1:9" x14ac:dyDescent="0.25">
      <c r="A11309" s="114" t="s">
        <v>2187</v>
      </c>
      <c r="B11309">
        <v>775</v>
      </c>
      <c r="C11309" s="114" t="s">
        <v>52</v>
      </c>
      <c r="D11309" s="114" t="s">
        <v>1201</v>
      </c>
      <c r="E11309" s="115">
        <v>44882</v>
      </c>
      <c r="F11309" s="192">
        <v>0.9840740740740741</v>
      </c>
      <c r="G11309">
        <v>2</v>
      </c>
      <c r="H11309" s="114" t="s">
        <v>1202</v>
      </c>
      <c r="I11309">
        <v>2736242</v>
      </c>
    </row>
    <row r="11310" spans="1:9" x14ac:dyDescent="0.25">
      <c r="A11310" s="114" t="s">
        <v>2187</v>
      </c>
      <c r="B11310">
        <v>776</v>
      </c>
      <c r="C11310" s="114" t="s">
        <v>52</v>
      </c>
      <c r="D11310" s="114" t="s">
        <v>1612</v>
      </c>
      <c r="E11310" s="115">
        <v>44882</v>
      </c>
      <c r="F11310" s="192">
        <v>0.98412037037037037</v>
      </c>
      <c r="G11310">
        <v>2</v>
      </c>
      <c r="H11310" s="114" t="s">
        <v>1613</v>
      </c>
      <c r="I11310">
        <v>14988801</v>
      </c>
    </row>
    <row r="11311" spans="1:9" x14ac:dyDescent="0.25">
      <c r="A11311" s="114" t="s">
        <v>2187</v>
      </c>
      <c r="B11311">
        <v>777</v>
      </c>
      <c r="C11311" s="114" t="s">
        <v>52</v>
      </c>
      <c r="D11311" s="114" t="s">
        <v>911</v>
      </c>
      <c r="E11311" s="115">
        <v>44882</v>
      </c>
      <c r="F11311" s="192">
        <v>0.98418981481481482</v>
      </c>
      <c r="G11311">
        <v>2</v>
      </c>
      <c r="H11311" s="114" t="s">
        <v>912</v>
      </c>
      <c r="I11311">
        <v>2742880</v>
      </c>
    </row>
    <row r="11312" spans="1:9" x14ac:dyDescent="0.25">
      <c r="A11312" s="114" t="s">
        <v>2187</v>
      </c>
      <c r="B11312">
        <v>778</v>
      </c>
      <c r="C11312" s="114" t="s">
        <v>52</v>
      </c>
      <c r="D11312" s="114" t="s">
        <v>988</v>
      </c>
      <c r="E11312" s="115">
        <v>44882</v>
      </c>
      <c r="F11312" s="192">
        <v>0.98475694444444439</v>
      </c>
      <c r="G11312">
        <v>2</v>
      </c>
      <c r="H11312" s="114" t="s">
        <v>989</v>
      </c>
      <c r="I11312">
        <v>14932381</v>
      </c>
    </row>
    <row r="11313" spans="1:9" x14ac:dyDescent="0.25">
      <c r="A11313" s="114" t="s">
        <v>2187</v>
      </c>
      <c r="B11313">
        <v>779</v>
      </c>
      <c r="C11313" s="114" t="s">
        <v>54</v>
      </c>
      <c r="D11313" s="114" t="s">
        <v>1162</v>
      </c>
      <c r="E11313" s="115">
        <v>44882</v>
      </c>
      <c r="F11313" s="192">
        <v>0.9850578703703704</v>
      </c>
      <c r="G11313">
        <v>2</v>
      </c>
      <c r="H11313" s="114" t="s">
        <v>1163</v>
      </c>
      <c r="I11313">
        <v>6723329</v>
      </c>
    </row>
    <row r="11314" spans="1:9" x14ac:dyDescent="0.25">
      <c r="A11314" s="114" t="s">
        <v>2187</v>
      </c>
      <c r="B11314">
        <v>780</v>
      </c>
      <c r="C11314" s="114" t="s">
        <v>54</v>
      </c>
      <c r="D11314" s="114" t="s">
        <v>1168</v>
      </c>
      <c r="E11314" s="115">
        <v>44882</v>
      </c>
      <c r="F11314" s="192">
        <v>0.98508101851851848</v>
      </c>
      <c r="G11314">
        <v>2</v>
      </c>
      <c r="H11314" s="114" t="s">
        <v>1169</v>
      </c>
      <c r="I11314">
        <v>6710571</v>
      </c>
    </row>
    <row r="11315" spans="1:9" x14ac:dyDescent="0.25">
      <c r="A11315" s="114" t="s">
        <v>2187</v>
      </c>
      <c r="B11315">
        <v>781</v>
      </c>
      <c r="C11315" s="114" t="s">
        <v>52</v>
      </c>
      <c r="D11315" s="114" t="s">
        <v>889</v>
      </c>
      <c r="E11315" s="115">
        <v>44882</v>
      </c>
      <c r="F11315" s="192">
        <v>0.98524305555555558</v>
      </c>
      <c r="G11315">
        <v>2</v>
      </c>
      <c r="H11315" s="114" t="s">
        <v>890</v>
      </c>
      <c r="I11315">
        <v>14958866</v>
      </c>
    </row>
    <row r="11316" spans="1:9" x14ac:dyDescent="0.25">
      <c r="A11316" s="114" t="s">
        <v>2187</v>
      </c>
      <c r="B11316">
        <v>782</v>
      </c>
      <c r="C11316" s="114" t="s">
        <v>53</v>
      </c>
      <c r="D11316" s="114" t="s">
        <v>1211</v>
      </c>
      <c r="E11316" s="115">
        <v>44882</v>
      </c>
      <c r="F11316" s="192">
        <v>0.98556712962962967</v>
      </c>
      <c r="G11316">
        <v>2</v>
      </c>
      <c r="H11316" s="114" t="s">
        <v>1212</v>
      </c>
      <c r="I11316"/>
    </row>
    <row r="11317" spans="1:9" x14ac:dyDescent="0.25">
      <c r="A11317" s="114" t="s">
        <v>2187</v>
      </c>
      <c r="B11317">
        <v>783</v>
      </c>
      <c r="C11317" s="114" t="s">
        <v>52</v>
      </c>
      <c r="D11317" s="114" t="s">
        <v>869</v>
      </c>
      <c r="E11317" s="115">
        <v>44882</v>
      </c>
      <c r="F11317" s="192">
        <v>0.98578703703703707</v>
      </c>
      <c r="G11317">
        <v>2</v>
      </c>
      <c r="H11317" s="114" t="s">
        <v>870</v>
      </c>
      <c r="I11317">
        <v>15013143</v>
      </c>
    </row>
    <row r="11318" spans="1:9" x14ac:dyDescent="0.25">
      <c r="A11318" s="114" t="s">
        <v>2187</v>
      </c>
      <c r="B11318">
        <v>784</v>
      </c>
      <c r="C11318" s="114" t="s">
        <v>53</v>
      </c>
      <c r="D11318" s="114" t="s">
        <v>1046</v>
      </c>
      <c r="E11318" s="115">
        <v>44882</v>
      </c>
      <c r="F11318" s="192">
        <v>0.9861226851851852</v>
      </c>
      <c r="G11318">
        <v>2</v>
      </c>
      <c r="H11318" s="114" t="s">
        <v>1047</v>
      </c>
      <c r="I11318"/>
    </row>
    <row r="11319" spans="1:9" x14ac:dyDescent="0.25">
      <c r="A11319" s="114" t="s">
        <v>2187</v>
      </c>
      <c r="B11319">
        <v>785</v>
      </c>
      <c r="C11319" s="114" t="s">
        <v>53</v>
      </c>
      <c r="D11319" s="114" t="s">
        <v>1784</v>
      </c>
      <c r="E11319" s="115">
        <v>44882</v>
      </c>
      <c r="F11319" s="192">
        <v>0.98650462962962959</v>
      </c>
      <c r="G11319">
        <v>2</v>
      </c>
      <c r="H11319" s="114" t="s">
        <v>1785</v>
      </c>
      <c r="I11319"/>
    </row>
    <row r="11320" spans="1:9" x14ac:dyDescent="0.25">
      <c r="A11320" s="114" t="s">
        <v>2187</v>
      </c>
      <c r="B11320">
        <v>786</v>
      </c>
      <c r="C11320" s="114" t="s">
        <v>53</v>
      </c>
      <c r="D11320" s="114" t="s">
        <v>1066</v>
      </c>
      <c r="E11320" s="115">
        <v>44882</v>
      </c>
      <c r="F11320" s="192">
        <v>0.98655092592592597</v>
      </c>
      <c r="G11320">
        <v>2</v>
      </c>
      <c r="H11320" s="114" t="s">
        <v>1067</v>
      </c>
      <c r="I11320"/>
    </row>
    <row r="11321" spans="1:9" x14ac:dyDescent="0.25">
      <c r="A11321" s="114" t="s">
        <v>2187</v>
      </c>
      <c r="B11321">
        <v>787</v>
      </c>
      <c r="C11321" s="114" t="s">
        <v>52</v>
      </c>
      <c r="D11321" s="114" t="s">
        <v>1125</v>
      </c>
      <c r="E11321" s="115">
        <v>44882</v>
      </c>
      <c r="F11321" s="192">
        <v>0.98738425925925921</v>
      </c>
      <c r="G11321">
        <v>2</v>
      </c>
      <c r="H11321" s="114" t="s">
        <v>1126</v>
      </c>
      <c r="I11321">
        <v>5353238</v>
      </c>
    </row>
    <row r="11322" spans="1:9" x14ac:dyDescent="0.25">
      <c r="A11322" s="114" t="s">
        <v>2187</v>
      </c>
      <c r="B11322">
        <v>788</v>
      </c>
      <c r="C11322" s="114" t="s">
        <v>52</v>
      </c>
      <c r="D11322" s="114" t="s">
        <v>2183</v>
      </c>
      <c r="E11322" s="115">
        <v>44882</v>
      </c>
      <c r="F11322" s="192">
        <v>0.98773148148148149</v>
      </c>
      <c r="G11322">
        <v>2</v>
      </c>
      <c r="H11322" s="114" t="s">
        <v>2184</v>
      </c>
      <c r="I11322">
        <v>7288654</v>
      </c>
    </row>
    <row r="11323" spans="1:9" x14ac:dyDescent="0.25">
      <c r="A11323" s="114" t="s">
        <v>2187</v>
      </c>
      <c r="B11323">
        <v>789</v>
      </c>
      <c r="C11323" s="114" t="s">
        <v>52</v>
      </c>
      <c r="D11323" s="114" t="s">
        <v>1790</v>
      </c>
      <c r="E11323" s="115">
        <v>44882</v>
      </c>
      <c r="F11323" s="192">
        <v>0.98780092592592594</v>
      </c>
      <c r="G11323">
        <v>2</v>
      </c>
      <c r="H11323" s="114" t="s">
        <v>1791</v>
      </c>
      <c r="I11323">
        <v>7252661</v>
      </c>
    </row>
    <row r="11324" spans="1:9" x14ac:dyDescent="0.25">
      <c r="A11324" s="114" t="s">
        <v>2187</v>
      </c>
      <c r="B11324">
        <v>790</v>
      </c>
      <c r="C11324" s="114" t="s">
        <v>52</v>
      </c>
      <c r="D11324" s="114" t="s">
        <v>1655</v>
      </c>
      <c r="E11324" s="115">
        <v>44882</v>
      </c>
      <c r="F11324" s="192">
        <v>0.98782407407407402</v>
      </c>
      <c r="G11324">
        <v>2</v>
      </c>
      <c r="H11324" s="114" t="s">
        <v>1656</v>
      </c>
      <c r="I11324">
        <v>5427240</v>
      </c>
    </row>
    <row r="11325" spans="1:9" x14ac:dyDescent="0.25">
      <c r="A11325" s="114" t="s">
        <v>2187</v>
      </c>
      <c r="B11325">
        <v>791</v>
      </c>
      <c r="C11325" s="114" t="s">
        <v>53</v>
      </c>
      <c r="D11325" s="114" t="s">
        <v>976</v>
      </c>
      <c r="E11325" s="115">
        <v>44882</v>
      </c>
      <c r="F11325" s="192">
        <v>0.98841435185185189</v>
      </c>
      <c r="G11325">
        <v>2</v>
      </c>
      <c r="H11325" s="114" t="s">
        <v>977</v>
      </c>
      <c r="I11325">
        <v>5501030</v>
      </c>
    </row>
    <row r="11326" spans="1:9" x14ac:dyDescent="0.25">
      <c r="A11326" s="114" t="s">
        <v>2187</v>
      </c>
      <c r="B11326">
        <v>792</v>
      </c>
      <c r="C11326" s="114" t="s">
        <v>53</v>
      </c>
      <c r="D11326" s="114" t="s">
        <v>873</v>
      </c>
      <c r="E11326" s="115">
        <v>44882</v>
      </c>
      <c r="F11326" s="192">
        <v>0.98858796296296292</v>
      </c>
      <c r="G11326">
        <v>2</v>
      </c>
      <c r="H11326" s="114" t="s">
        <v>874</v>
      </c>
      <c r="I11326"/>
    </row>
    <row r="11327" spans="1:9" x14ac:dyDescent="0.25">
      <c r="A11327" s="114" t="s">
        <v>2187</v>
      </c>
      <c r="B11327">
        <v>793</v>
      </c>
      <c r="C11327" s="114" t="s">
        <v>52</v>
      </c>
      <c r="D11327" s="114" t="s">
        <v>1199</v>
      </c>
      <c r="E11327" s="115">
        <v>44882</v>
      </c>
      <c r="F11327" s="192">
        <v>0.9887731481481481</v>
      </c>
      <c r="G11327">
        <v>2</v>
      </c>
      <c r="H11327" s="114" t="s">
        <v>1200</v>
      </c>
      <c r="I11327">
        <v>7054903</v>
      </c>
    </row>
    <row r="11328" spans="1:9" x14ac:dyDescent="0.25">
      <c r="A11328" s="114" t="s">
        <v>2187</v>
      </c>
      <c r="B11328">
        <v>794</v>
      </c>
      <c r="C11328" s="114" t="s">
        <v>52</v>
      </c>
      <c r="D11328" s="114" t="s">
        <v>1217</v>
      </c>
      <c r="E11328" s="115">
        <v>44882</v>
      </c>
      <c r="F11328" s="192">
        <v>0.98884259259259255</v>
      </c>
      <c r="G11328">
        <v>2</v>
      </c>
      <c r="H11328" s="114" t="s">
        <v>1218</v>
      </c>
      <c r="I11328">
        <v>3686933</v>
      </c>
    </row>
    <row r="11329" spans="1:9" x14ac:dyDescent="0.25">
      <c r="A11329" s="114" t="s">
        <v>2187</v>
      </c>
      <c r="B11329">
        <v>795</v>
      </c>
      <c r="C11329" s="114" t="s">
        <v>53</v>
      </c>
      <c r="D11329" s="114" t="s">
        <v>1764</v>
      </c>
      <c r="E11329" s="115">
        <v>44882</v>
      </c>
      <c r="F11329" s="192">
        <v>0.98901620370370369</v>
      </c>
      <c r="G11329">
        <v>2</v>
      </c>
      <c r="H11329" s="114" t="s">
        <v>1765</v>
      </c>
      <c r="I11329">
        <v>2049480</v>
      </c>
    </row>
    <row r="11330" spans="1:9" x14ac:dyDescent="0.25">
      <c r="A11330" s="114" t="s">
        <v>2187</v>
      </c>
      <c r="B11330">
        <v>796</v>
      </c>
      <c r="C11330" s="114" t="s">
        <v>53</v>
      </c>
      <c r="D11330" s="114" t="s">
        <v>935</v>
      </c>
      <c r="E11330" s="115">
        <v>44882</v>
      </c>
      <c r="F11330" s="192">
        <v>0.98944444444444446</v>
      </c>
      <c r="G11330">
        <v>2</v>
      </c>
      <c r="H11330" s="114" t="s">
        <v>936</v>
      </c>
      <c r="I11330">
        <v>15027063</v>
      </c>
    </row>
    <row r="11331" spans="1:9" x14ac:dyDescent="0.25">
      <c r="A11331" s="114" t="s">
        <v>2187</v>
      </c>
      <c r="B11331">
        <v>797</v>
      </c>
      <c r="C11331" s="114" t="s">
        <v>53</v>
      </c>
      <c r="D11331" s="114" t="s">
        <v>1689</v>
      </c>
      <c r="E11331" s="115">
        <v>44882</v>
      </c>
      <c r="F11331" s="192">
        <v>0.99041666666666661</v>
      </c>
      <c r="G11331">
        <v>2</v>
      </c>
      <c r="H11331" s="114" t="s">
        <v>1690</v>
      </c>
      <c r="I11331"/>
    </row>
    <row r="11332" spans="1:9" x14ac:dyDescent="0.25">
      <c r="A11332" s="114" t="s">
        <v>2187</v>
      </c>
      <c r="B11332">
        <v>798</v>
      </c>
      <c r="C11332" s="114" t="s">
        <v>53</v>
      </c>
      <c r="D11332" s="114" t="s">
        <v>863</v>
      </c>
      <c r="E11332" s="115">
        <v>44882</v>
      </c>
      <c r="F11332" s="192">
        <v>0.99076388888888889</v>
      </c>
      <c r="G11332">
        <v>2</v>
      </c>
      <c r="H11332" s="114" t="s">
        <v>864</v>
      </c>
      <c r="I11332">
        <v>14807755</v>
      </c>
    </row>
    <row r="11333" spans="1:9" x14ac:dyDescent="0.25">
      <c r="A11333" s="114" t="s">
        <v>2187</v>
      </c>
      <c r="B11333">
        <v>799</v>
      </c>
      <c r="C11333" s="114" t="s">
        <v>54</v>
      </c>
      <c r="D11333" s="114" t="s">
        <v>1182</v>
      </c>
      <c r="E11333" s="115">
        <v>44882</v>
      </c>
      <c r="F11333" s="192">
        <v>0.99100694444444448</v>
      </c>
      <c r="G11333">
        <v>2</v>
      </c>
      <c r="H11333" s="114" t="s">
        <v>1183</v>
      </c>
      <c r="I11333">
        <v>5347169</v>
      </c>
    </row>
    <row r="11334" spans="1:9" x14ac:dyDescent="0.25">
      <c r="A11334" s="114" t="s">
        <v>2187</v>
      </c>
      <c r="B11334">
        <v>800</v>
      </c>
      <c r="C11334" s="114" t="s">
        <v>54</v>
      </c>
      <c r="D11334" s="114" t="s">
        <v>1626</v>
      </c>
      <c r="E11334" s="115">
        <v>44882</v>
      </c>
      <c r="F11334" s="192">
        <v>0.99121527777777774</v>
      </c>
      <c r="G11334">
        <v>2</v>
      </c>
      <c r="H11334" s="114" t="s">
        <v>1627</v>
      </c>
      <c r="I11334">
        <v>2154242</v>
      </c>
    </row>
    <row r="11335" spans="1:9" x14ac:dyDescent="0.25">
      <c r="A11335" s="114" t="s">
        <v>2187</v>
      </c>
      <c r="B11335">
        <v>801</v>
      </c>
      <c r="C11335" s="114" t="s">
        <v>54</v>
      </c>
      <c r="D11335" s="114" t="s">
        <v>1160</v>
      </c>
      <c r="E11335" s="115">
        <v>44882</v>
      </c>
      <c r="F11335" s="192">
        <v>0.99124999999999996</v>
      </c>
      <c r="G11335">
        <v>2</v>
      </c>
      <c r="H11335" s="114" t="s">
        <v>1161</v>
      </c>
      <c r="I11335">
        <v>8118023</v>
      </c>
    </row>
    <row r="11336" spans="1:9" x14ac:dyDescent="0.25">
      <c r="A11336" s="114" t="s">
        <v>2187</v>
      </c>
      <c r="B11336">
        <v>802</v>
      </c>
      <c r="C11336" s="114" t="s">
        <v>54</v>
      </c>
      <c r="D11336" s="114" t="s">
        <v>2152</v>
      </c>
      <c r="E11336" s="115">
        <v>44882</v>
      </c>
      <c r="F11336" s="192">
        <v>0.99128472222222219</v>
      </c>
      <c r="G11336">
        <v>2</v>
      </c>
      <c r="H11336" s="114" t="s">
        <v>2153</v>
      </c>
      <c r="I11336">
        <v>2051552</v>
      </c>
    </row>
    <row r="11337" spans="1:9" x14ac:dyDescent="0.25">
      <c r="A11337" s="114" t="s">
        <v>2187</v>
      </c>
      <c r="B11337">
        <v>803</v>
      </c>
      <c r="C11337" s="114" t="s">
        <v>54</v>
      </c>
      <c r="D11337" s="114" t="s">
        <v>398</v>
      </c>
      <c r="E11337" s="115">
        <v>44882</v>
      </c>
      <c r="F11337" s="192">
        <v>0.9915046296296296</v>
      </c>
      <c r="G11337">
        <v>2</v>
      </c>
      <c r="H11337" s="114" t="s">
        <v>399</v>
      </c>
      <c r="I11337">
        <v>2188052</v>
      </c>
    </row>
    <row r="11338" spans="1:9" x14ac:dyDescent="0.25">
      <c r="A11338" s="114" t="s">
        <v>2187</v>
      </c>
      <c r="B11338">
        <v>804</v>
      </c>
      <c r="C11338" s="114" t="s">
        <v>53</v>
      </c>
      <c r="D11338" s="114" t="s">
        <v>1101</v>
      </c>
      <c r="E11338" s="115">
        <v>44882</v>
      </c>
      <c r="F11338" s="192">
        <v>0.99380787037037033</v>
      </c>
      <c r="G11338">
        <v>2</v>
      </c>
      <c r="H11338" s="114" t="s">
        <v>1102</v>
      </c>
      <c r="I11338">
        <v>2025603</v>
      </c>
    </row>
    <row r="11339" spans="1:9" x14ac:dyDescent="0.25">
      <c r="A11339" s="114" t="s">
        <v>2187</v>
      </c>
      <c r="B11339">
        <v>805</v>
      </c>
      <c r="C11339" s="114" t="s">
        <v>53</v>
      </c>
      <c r="D11339" s="114" t="s">
        <v>855</v>
      </c>
      <c r="E11339" s="115">
        <v>44882</v>
      </c>
      <c r="F11339" s="192">
        <v>0.99402777777777773</v>
      </c>
      <c r="G11339">
        <v>2</v>
      </c>
      <c r="H11339" s="114" t="s">
        <v>856</v>
      </c>
      <c r="I11339"/>
    </row>
    <row r="11340" spans="1:9" x14ac:dyDescent="0.25">
      <c r="A11340" s="114" t="s">
        <v>2187</v>
      </c>
      <c r="B11340">
        <v>806</v>
      </c>
      <c r="C11340" s="114" t="s">
        <v>54</v>
      </c>
      <c r="D11340" s="114" t="s">
        <v>978</v>
      </c>
      <c r="E11340" s="115">
        <v>44882</v>
      </c>
      <c r="F11340" s="192">
        <v>0.99709490740740736</v>
      </c>
      <c r="G11340">
        <v>2</v>
      </c>
      <c r="H11340" s="114" t="s">
        <v>979</v>
      </c>
      <c r="I11340">
        <v>6713989</v>
      </c>
    </row>
    <row r="11341" spans="1:9" x14ac:dyDescent="0.25">
      <c r="A11341" s="114" t="s">
        <v>2187</v>
      </c>
      <c r="B11341">
        <v>807</v>
      </c>
      <c r="C11341" s="114" t="s">
        <v>52</v>
      </c>
      <c r="D11341" s="114" t="s">
        <v>2185</v>
      </c>
      <c r="E11341" s="115">
        <v>44882</v>
      </c>
      <c r="F11341" s="192">
        <v>0.99753472222222217</v>
      </c>
      <c r="G11341">
        <v>2</v>
      </c>
      <c r="H11341" s="114" t="s">
        <v>2186</v>
      </c>
      <c r="I11341">
        <v>3624109</v>
      </c>
    </row>
    <row r="11342" spans="1:9" x14ac:dyDescent="0.25">
      <c r="A11342" s="114" t="s">
        <v>2187</v>
      </c>
      <c r="B11342">
        <v>808</v>
      </c>
      <c r="C11342" s="114" t="s">
        <v>53</v>
      </c>
      <c r="D11342" s="114" t="s">
        <v>1111</v>
      </c>
      <c r="E11342" s="115">
        <v>44882</v>
      </c>
      <c r="F11342" s="192">
        <v>0.99761574074074078</v>
      </c>
      <c r="G11342">
        <v>2</v>
      </c>
      <c r="H11342" s="114" t="s">
        <v>1112</v>
      </c>
      <c r="I11342">
        <v>6708634</v>
      </c>
    </row>
    <row r="11343" spans="1:9" x14ac:dyDescent="0.25">
      <c r="A11343" s="114" t="s">
        <v>2197</v>
      </c>
      <c r="B11343">
        <v>1</v>
      </c>
      <c r="C11343" s="114" t="s">
        <v>54</v>
      </c>
      <c r="D11343" s="114" t="s">
        <v>1610</v>
      </c>
      <c r="E11343" s="115">
        <v>44883</v>
      </c>
      <c r="F11343" s="192">
        <v>1.0185185185185184E-3</v>
      </c>
      <c r="G11343">
        <v>2</v>
      </c>
      <c r="H11343" s="114" t="s">
        <v>1611</v>
      </c>
      <c r="I11343">
        <v>7584532</v>
      </c>
    </row>
    <row r="11344" spans="1:9" x14ac:dyDescent="0.25">
      <c r="A11344" s="114" t="s">
        <v>2197</v>
      </c>
      <c r="B11344">
        <v>2</v>
      </c>
      <c r="C11344" s="114" t="s">
        <v>54</v>
      </c>
      <c r="D11344" s="114" t="s">
        <v>282</v>
      </c>
      <c r="E11344" s="115">
        <v>44883</v>
      </c>
      <c r="F11344" s="192">
        <v>1.1805555555555556E-3</v>
      </c>
      <c r="G11344">
        <v>2</v>
      </c>
      <c r="H11344" s="114" t="s">
        <v>283</v>
      </c>
      <c r="I11344">
        <v>5363580</v>
      </c>
    </row>
    <row r="11345" spans="1:9" x14ac:dyDescent="0.25">
      <c r="A11345" s="114" t="s">
        <v>2197</v>
      </c>
      <c r="B11345">
        <v>3</v>
      </c>
      <c r="C11345" s="114" t="s">
        <v>54</v>
      </c>
      <c r="D11345" s="114" t="s">
        <v>974</v>
      </c>
      <c r="E11345" s="115">
        <v>44883</v>
      </c>
      <c r="F11345" s="192">
        <v>1.261574074074074E-3</v>
      </c>
      <c r="G11345">
        <v>2</v>
      </c>
      <c r="H11345" s="114" t="s">
        <v>975</v>
      </c>
      <c r="I11345">
        <v>5487833</v>
      </c>
    </row>
    <row r="11346" spans="1:9" x14ac:dyDescent="0.25">
      <c r="A11346" s="114" t="s">
        <v>2197</v>
      </c>
      <c r="B11346">
        <v>4</v>
      </c>
      <c r="C11346" s="114" t="s">
        <v>54</v>
      </c>
      <c r="D11346" s="114" t="s">
        <v>1487</v>
      </c>
      <c r="E11346" s="115">
        <v>44883</v>
      </c>
      <c r="F11346" s="192">
        <v>1.8981481481481482E-3</v>
      </c>
      <c r="G11346">
        <v>2</v>
      </c>
      <c r="H11346" s="114" t="s">
        <v>1488</v>
      </c>
      <c r="I11346">
        <v>2051547</v>
      </c>
    </row>
    <row r="11347" spans="1:9" x14ac:dyDescent="0.25">
      <c r="A11347" s="114" t="s">
        <v>2197</v>
      </c>
      <c r="B11347">
        <v>5</v>
      </c>
      <c r="C11347" s="114" t="s">
        <v>54</v>
      </c>
      <c r="D11347" s="114" t="s">
        <v>1221</v>
      </c>
      <c r="E11347" s="115">
        <v>44883</v>
      </c>
      <c r="F11347" s="192">
        <v>1.9675925925925924E-3</v>
      </c>
      <c r="G11347">
        <v>2</v>
      </c>
      <c r="H11347" s="114" t="s">
        <v>1222</v>
      </c>
      <c r="I11347">
        <v>6723191</v>
      </c>
    </row>
    <row r="11348" spans="1:9" x14ac:dyDescent="0.25">
      <c r="A11348" s="114" t="s">
        <v>2197</v>
      </c>
      <c r="B11348">
        <v>6</v>
      </c>
      <c r="C11348" s="114" t="s">
        <v>52</v>
      </c>
      <c r="D11348" s="114" t="s">
        <v>982</v>
      </c>
      <c r="E11348" s="115">
        <v>44883</v>
      </c>
      <c r="F11348" s="192">
        <v>2.1643518518518518E-3</v>
      </c>
      <c r="G11348">
        <v>2</v>
      </c>
      <c r="H11348" s="114" t="s">
        <v>983</v>
      </c>
      <c r="I11348">
        <v>3639736</v>
      </c>
    </row>
    <row r="11349" spans="1:9" x14ac:dyDescent="0.25">
      <c r="A11349" s="114" t="s">
        <v>2197</v>
      </c>
      <c r="B11349">
        <v>7</v>
      </c>
      <c r="C11349" s="114" t="s">
        <v>52</v>
      </c>
      <c r="D11349" s="114" t="s">
        <v>2181</v>
      </c>
      <c r="E11349" s="115">
        <v>44883</v>
      </c>
      <c r="F11349" s="192">
        <v>2.2337962962962962E-3</v>
      </c>
      <c r="G11349">
        <v>2</v>
      </c>
      <c r="H11349" s="114" t="s">
        <v>2182</v>
      </c>
      <c r="I11349">
        <v>3688277</v>
      </c>
    </row>
    <row r="11350" spans="1:9" x14ac:dyDescent="0.25">
      <c r="A11350" s="114" t="s">
        <v>2197</v>
      </c>
      <c r="B11350">
        <v>8</v>
      </c>
      <c r="C11350" s="114" t="s">
        <v>53</v>
      </c>
      <c r="D11350" s="114" t="s">
        <v>1225</v>
      </c>
      <c r="E11350" s="115">
        <v>44883</v>
      </c>
      <c r="F11350" s="192">
        <v>5.185185185185185E-3</v>
      </c>
      <c r="G11350">
        <v>2</v>
      </c>
      <c r="H11350" s="114" t="s">
        <v>1226</v>
      </c>
      <c r="I11350">
        <v>14929369</v>
      </c>
    </row>
    <row r="11351" spans="1:9" x14ac:dyDescent="0.25">
      <c r="A11351" s="114" t="s">
        <v>2197</v>
      </c>
      <c r="B11351">
        <v>9</v>
      </c>
      <c r="C11351" s="114" t="s">
        <v>53</v>
      </c>
      <c r="D11351" s="114" t="s">
        <v>1115</v>
      </c>
      <c r="E11351" s="115">
        <v>44883</v>
      </c>
      <c r="F11351" s="192">
        <v>5.2546296296296299E-3</v>
      </c>
      <c r="G11351">
        <v>2</v>
      </c>
      <c r="H11351" s="114" t="s">
        <v>1116</v>
      </c>
      <c r="I11351"/>
    </row>
    <row r="11352" spans="1:9" x14ac:dyDescent="0.25">
      <c r="A11352" s="114" t="s">
        <v>2197</v>
      </c>
      <c r="B11352">
        <v>10</v>
      </c>
      <c r="C11352" s="114" t="s">
        <v>53</v>
      </c>
      <c r="D11352" s="114" t="s">
        <v>867</v>
      </c>
      <c r="E11352" s="115">
        <v>44883</v>
      </c>
      <c r="F11352" s="192">
        <v>5.347222222222222E-3</v>
      </c>
      <c r="G11352">
        <v>2</v>
      </c>
      <c r="H11352" s="114" t="s">
        <v>868</v>
      </c>
      <c r="I11352"/>
    </row>
    <row r="11353" spans="1:9" x14ac:dyDescent="0.25">
      <c r="A11353" s="114" t="s">
        <v>2197</v>
      </c>
      <c r="B11353">
        <v>11</v>
      </c>
      <c r="C11353" s="114" t="s">
        <v>53</v>
      </c>
      <c r="D11353" s="114" t="s">
        <v>1031</v>
      </c>
      <c r="E11353" s="115">
        <v>44883</v>
      </c>
      <c r="F11353" s="192">
        <v>5.3935185185185188E-3</v>
      </c>
      <c r="G11353">
        <v>2</v>
      </c>
      <c r="H11353" s="114" t="s">
        <v>1032</v>
      </c>
      <c r="I11353"/>
    </row>
    <row r="11354" spans="1:9" x14ac:dyDescent="0.25">
      <c r="A11354" s="114" t="s">
        <v>2197</v>
      </c>
      <c r="B11354">
        <v>12</v>
      </c>
      <c r="C11354" s="114" t="s">
        <v>53</v>
      </c>
      <c r="D11354" s="114" t="s">
        <v>2101</v>
      </c>
      <c r="E11354" s="115">
        <v>44883</v>
      </c>
      <c r="F11354" s="192">
        <v>5.5902777777777773E-3</v>
      </c>
      <c r="G11354">
        <v>2</v>
      </c>
      <c r="H11354" s="114" t="s">
        <v>2102</v>
      </c>
      <c r="I11354"/>
    </row>
    <row r="11355" spans="1:9" x14ac:dyDescent="0.25">
      <c r="A11355" s="114" t="s">
        <v>2197</v>
      </c>
      <c r="B11355">
        <v>13</v>
      </c>
      <c r="C11355" s="114" t="s">
        <v>53</v>
      </c>
      <c r="D11355" s="114" t="s">
        <v>276</v>
      </c>
      <c r="E11355" s="115">
        <v>44883</v>
      </c>
      <c r="F11355" s="192">
        <v>6.2847222222222219E-3</v>
      </c>
      <c r="G11355">
        <v>2</v>
      </c>
      <c r="H11355" s="114" t="s">
        <v>277</v>
      </c>
      <c r="I11355">
        <v>14964941</v>
      </c>
    </row>
    <row r="11356" spans="1:9" x14ac:dyDescent="0.25">
      <c r="A11356" s="114" t="s">
        <v>2197</v>
      </c>
      <c r="B11356">
        <v>14</v>
      </c>
      <c r="C11356" s="114" t="s">
        <v>53</v>
      </c>
      <c r="D11356" s="114" t="s">
        <v>1076</v>
      </c>
      <c r="E11356" s="115">
        <v>44883</v>
      </c>
      <c r="F11356" s="192">
        <v>6.3657407407407404E-3</v>
      </c>
      <c r="G11356">
        <v>2</v>
      </c>
      <c r="H11356" s="114" t="s">
        <v>1077</v>
      </c>
      <c r="I11356">
        <v>2045294</v>
      </c>
    </row>
    <row r="11357" spans="1:9" x14ac:dyDescent="0.25">
      <c r="A11357" s="114" t="s">
        <v>2197</v>
      </c>
      <c r="B11357">
        <v>15</v>
      </c>
      <c r="C11357" s="114" t="s">
        <v>53</v>
      </c>
      <c r="D11357" s="114" t="s">
        <v>998</v>
      </c>
      <c r="E11357" s="115">
        <v>44883</v>
      </c>
      <c r="F11357" s="192">
        <v>6.7476851851851856E-3</v>
      </c>
      <c r="G11357">
        <v>2</v>
      </c>
      <c r="H11357" s="114" t="s">
        <v>999</v>
      </c>
      <c r="I11357">
        <v>2151834</v>
      </c>
    </row>
    <row r="11358" spans="1:9" x14ac:dyDescent="0.25">
      <c r="A11358" s="114" t="s">
        <v>2197</v>
      </c>
      <c r="B11358">
        <v>16</v>
      </c>
      <c r="C11358" s="114" t="s">
        <v>53</v>
      </c>
      <c r="D11358" s="114" t="s">
        <v>851</v>
      </c>
      <c r="E11358" s="115">
        <v>44883</v>
      </c>
      <c r="F11358" s="192">
        <v>6.8634259259259256E-3</v>
      </c>
      <c r="G11358">
        <v>2</v>
      </c>
      <c r="H11358" s="114" t="s">
        <v>852</v>
      </c>
      <c r="I11358"/>
    </row>
    <row r="11359" spans="1:9" x14ac:dyDescent="0.25">
      <c r="A11359" s="114" t="s">
        <v>2197</v>
      </c>
      <c r="B11359">
        <v>17</v>
      </c>
      <c r="C11359" s="114" t="s">
        <v>53</v>
      </c>
      <c r="D11359" s="114" t="s">
        <v>1213</v>
      </c>
      <c r="E11359" s="115">
        <v>44883</v>
      </c>
      <c r="F11359" s="192">
        <v>7.3842592592592597E-3</v>
      </c>
      <c r="G11359">
        <v>2</v>
      </c>
      <c r="H11359" s="114" t="s">
        <v>1214</v>
      </c>
      <c r="I11359"/>
    </row>
    <row r="11360" spans="1:9" x14ac:dyDescent="0.25">
      <c r="A11360" s="114" t="s">
        <v>2197</v>
      </c>
      <c r="B11360">
        <v>18</v>
      </c>
      <c r="C11360" s="114" t="s">
        <v>53</v>
      </c>
      <c r="D11360" s="114" t="s">
        <v>947</v>
      </c>
      <c r="E11360" s="115">
        <v>44883</v>
      </c>
      <c r="F11360" s="192">
        <v>7.8125E-3</v>
      </c>
      <c r="G11360">
        <v>2</v>
      </c>
      <c r="H11360" s="114" t="s">
        <v>948</v>
      </c>
      <c r="I11360">
        <v>15010518</v>
      </c>
    </row>
    <row r="11361" spans="1:9" x14ac:dyDescent="0.25">
      <c r="A11361" s="114" t="s">
        <v>2197</v>
      </c>
      <c r="B11361">
        <v>19</v>
      </c>
      <c r="C11361" s="114" t="s">
        <v>53</v>
      </c>
      <c r="D11361" s="114" t="s">
        <v>899</v>
      </c>
      <c r="E11361" s="115">
        <v>44883</v>
      </c>
      <c r="F11361" s="192">
        <v>8.0555555555555554E-3</v>
      </c>
      <c r="G11361">
        <v>2</v>
      </c>
      <c r="H11361" s="114" t="s">
        <v>900</v>
      </c>
      <c r="I11361"/>
    </row>
    <row r="11362" spans="1:9" x14ac:dyDescent="0.25">
      <c r="A11362" s="114" t="s">
        <v>2197</v>
      </c>
      <c r="B11362">
        <v>20</v>
      </c>
      <c r="C11362" s="114" t="s">
        <v>53</v>
      </c>
      <c r="D11362" s="114" t="s">
        <v>875</v>
      </c>
      <c r="E11362" s="115">
        <v>44883</v>
      </c>
      <c r="F11362" s="192">
        <v>1.1006944444444444E-2</v>
      </c>
      <c r="G11362">
        <v>2</v>
      </c>
      <c r="H11362" s="114" t="s">
        <v>876</v>
      </c>
      <c r="I11362">
        <v>3399693</v>
      </c>
    </row>
    <row r="11363" spans="1:9" x14ac:dyDescent="0.25">
      <c r="A11363" s="114" t="s">
        <v>2197</v>
      </c>
      <c r="B11363">
        <v>21</v>
      </c>
      <c r="C11363" s="114" t="s">
        <v>53</v>
      </c>
      <c r="D11363" s="114" t="s">
        <v>1622</v>
      </c>
      <c r="E11363" s="115">
        <v>44883</v>
      </c>
      <c r="F11363" s="192">
        <v>1.1111111111111112E-2</v>
      </c>
      <c r="G11363">
        <v>2</v>
      </c>
      <c r="H11363" s="114" t="s">
        <v>1623</v>
      </c>
      <c r="I11363">
        <v>14967077</v>
      </c>
    </row>
    <row r="11364" spans="1:9" x14ac:dyDescent="0.25">
      <c r="A11364" s="114" t="s">
        <v>2197</v>
      </c>
      <c r="B11364">
        <v>22</v>
      </c>
      <c r="C11364" s="114" t="s">
        <v>52</v>
      </c>
      <c r="D11364" s="114" t="s">
        <v>1962</v>
      </c>
      <c r="E11364" s="115">
        <v>44883</v>
      </c>
      <c r="F11364" s="192">
        <v>1.306712962962963E-2</v>
      </c>
      <c r="G11364">
        <v>2</v>
      </c>
      <c r="H11364" s="114" t="s">
        <v>1963</v>
      </c>
      <c r="I11364">
        <v>7355991</v>
      </c>
    </row>
    <row r="11365" spans="1:9" x14ac:dyDescent="0.25">
      <c r="A11365" s="114" t="s">
        <v>2197</v>
      </c>
      <c r="B11365">
        <v>23</v>
      </c>
      <c r="C11365" s="114" t="s">
        <v>52</v>
      </c>
      <c r="D11365" s="114" t="s">
        <v>861</v>
      </c>
      <c r="E11365" s="115">
        <v>44883</v>
      </c>
      <c r="F11365" s="192">
        <v>1.6180555555555556E-2</v>
      </c>
      <c r="G11365">
        <v>2</v>
      </c>
      <c r="H11365" s="114" t="s">
        <v>862</v>
      </c>
      <c r="I11365">
        <v>14988796</v>
      </c>
    </row>
    <row r="11366" spans="1:9" x14ac:dyDescent="0.25">
      <c r="A11366" s="114" t="s">
        <v>2197</v>
      </c>
      <c r="B11366">
        <v>24</v>
      </c>
      <c r="C11366" s="114" t="s">
        <v>52</v>
      </c>
      <c r="D11366" s="114" t="s">
        <v>1178</v>
      </c>
      <c r="E11366" s="115">
        <v>44883</v>
      </c>
      <c r="F11366" s="192">
        <v>2.3541666666666666E-2</v>
      </c>
      <c r="G11366">
        <v>2</v>
      </c>
      <c r="H11366" s="114" t="s">
        <v>1179</v>
      </c>
      <c r="I11366">
        <v>7299031</v>
      </c>
    </row>
    <row r="11367" spans="1:9" x14ac:dyDescent="0.25">
      <c r="A11367" s="114" t="s">
        <v>2197</v>
      </c>
      <c r="B11367">
        <v>25</v>
      </c>
      <c r="C11367" s="114" t="s">
        <v>52</v>
      </c>
      <c r="D11367" s="114" t="s">
        <v>943</v>
      </c>
      <c r="E11367" s="115">
        <v>44883</v>
      </c>
      <c r="F11367" s="192">
        <v>2.673611111111111E-2</v>
      </c>
      <c r="G11367">
        <v>2</v>
      </c>
      <c r="H11367" s="114" t="s">
        <v>944</v>
      </c>
      <c r="I11367">
        <v>5348792</v>
      </c>
    </row>
    <row r="11368" spans="1:9" x14ac:dyDescent="0.25">
      <c r="A11368" s="114" t="s">
        <v>2197</v>
      </c>
      <c r="B11368">
        <v>26</v>
      </c>
      <c r="C11368" s="114" t="s">
        <v>52</v>
      </c>
      <c r="D11368" s="114" t="s">
        <v>1068</v>
      </c>
      <c r="E11368" s="115">
        <v>44883</v>
      </c>
      <c r="F11368" s="192">
        <v>3.318287037037037E-2</v>
      </c>
      <c r="G11368">
        <v>2</v>
      </c>
      <c r="H11368" s="114" t="s">
        <v>1069</v>
      </c>
      <c r="I11368">
        <v>5334482</v>
      </c>
    </row>
    <row r="11369" spans="1:9" x14ac:dyDescent="0.25">
      <c r="A11369" s="114" t="s">
        <v>2197</v>
      </c>
      <c r="B11369">
        <v>27</v>
      </c>
      <c r="C11369" s="114" t="s">
        <v>54</v>
      </c>
      <c r="D11369" s="114" t="s">
        <v>1970</v>
      </c>
      <c r="E11369" s="115">
        <v>44883</v>
      </c>
      <c r="F11369" s="192">
        <v>3.5590277777777776E-2</v>
      </c>
      <c r="G11369">
        <v>2</v>
      </c>
      <c r="H11369" s="114" t="s">
        <v>1971</v>
      </c>
      <c r="I11369">
        <v>6703380</v>
      </c>
    </row>
    <row r="11370" spans="1:9" x14ac:dyDescent="0.25">
      <c r="A11370" s="114" t="s">
        <v>2197</v>
      </c>
      <c r="B11370">
        <v>28</v>
      </c>
      <c r="C11370" s="114" t="s">
        <v>52</v>
      </c>
      <c r="D11370" s="114" t="s">
        <v>939</v>
      </c>
      <c r="E11370" s="115">
        <v>44883</v>
      </c>
      <c r="F11370" s="192">
        <v>3.7175925925925925E-2</v>
      </c>
      <c r="G11370">
        <v>2</v>
      </c>
      <c r="H11370" s="114" t="s">
        <v>940</v>
      </c>
      <c r="I11370">
        <v>5522822</v>
      </c>
    </row>
    <row r="11371" spans="1:9" x14ac:dyDescent="0.25">
      <c r="A11371" s="114" t="s">
        <v>2197</v>
      </c>
      <c r="B11371">
        <v>29</v>
      </c>
      <c r="C11371" s="114" t="s">
        <v>52</v>
      </c>
      <c r="D11371" s="114" t="s">
        <v>1209</v>
      </c>
      <c r="E11371" s="115">
        <v>44883</v>
      </c>
      <c r="F11371" s="192">
        <v>4.3773148148148151E-2</v>
      </c>
      <c r="G11371">
        <v>2</v>
      </c>
      <c r="H11371" s="114" t="s">
        <v>1210</v>
      </c>
      <c r="I11371">
        <v>7610039</v>
      </c>
    </row>
    <row r="11372" spans="1:9" x14ac:dyDescent="0.25">
      <c r="A11372" s="114" t="s">
        <v>2197</v>
      </c>
      <c r="B11372">
        <v>30</v>
      </c>
      <c r="C11372" s="114" t="s">
        <v>53</v>
      </c>
      <c r="D11372" s="114" t="s">
        <v>1642</v>
      </c>
      <c r="E11372" s="115">
        <v>44883</v>
      </c>
      <c r="F11372" s="192">
        <v>4.704861111111111E-2</v>
      </c>
      <c r="G11372">
        <v>2</v>
      </c>
      <c r="H11372" s="114" t="s">
        <v>1643</v>
      </c>
      <c r="I11372">
        <v>15010513</v>
      </c>
    </row>
    <row r="11373" spans="1:9" x14ac:dyDescent="0.25">
      <c r="A11373" s="114" t="s">
        <v>2197</v>
      </c>
      <c r="B11373">
        <v>31</v>
      </c>
      <c r="C11373" s="114" t="s">
        <v>53</v>
      </c>
      <c r="D11373" s="114" t="s">
        <v>1006</v>
      </c>
      <c r="E11373" s="115">
        <v>44883</v>
      </c>
      <c r="F11373" s="192">
        <v>4.7708333333333332E-2</v>
      </c>
      <c r="G11373">
        <v>2</v>
      </c>
      <c r="H11373" s="114" t="s">
        <v>1007</v>
      </c>
      <c r="I11373">
        <v>6692095</v>
      </c>
    </row>
    <row r="11374" spans="1:9" x14ac:dyDescent="0.25">
      <c r="A11374" s="114" t="s">
        <v>2197</v>
      </c>
      <c r="B11374">
        <v>32</v>
      </c>
      <c r="C11374" s="114" t="s">
        <v>53</v>
      </c>
      <c r="D11374" s="114" t="s">
        <v>1778</v>
      </c>
      <c r="E11374" s="115">
        <v>44883</v>
      </c>
      <c r="F11374" s="192">
        <v>4.7800925925925927E-2</v>
      </c>
      <c r="G11374">
        <v>2</v>
      </c>
      <c r="H11374" s="114" t="s">
        <v>1779</v>
      </c>
      <c r="I11374">
        <v>6691922</v>
      </c>
    </row>
    <row r="11375" spans="1:9" x14ac:dyDescent="0.25">
      <c r="A11375" s="114" t="s">
        <v>2197</v>
      </c>
      <c r="B11375">
        <v>33</v>
      </c>
      <c r="C11375" s="114" t="s">
        <v>53</v>
      </c>
      <c r="D11375" s="114" t="s">
        <v>871</v>
      </c>
      <c r="E11375" s="115">
        <v>44883</v>
      </c>
      <c r="F11375" s="192">
        <v>4.7870370370370369E-2</v>
      </c>
      <c r="G11375">
        <v>2</v>
      </c>
      <c r="H11375" s="114" t="s">
        <v>872</v>
      </c>
      <c r="I11375">
        <v>5374826</v>
      </c>
    </row>
    <row r="11376" spans="1:9" x14ac:dyDescent="0.25">
      <c r="A11376" s="114" t="s">
        <v>2197</v>
      </c>
      <c r="B11376">
        <v>34</v>
      </c>
      <c r="C11376" s="114" t="s">
        <v>53</v>
      </c>
      <c r="D11376" s="114" t="s">
        <v>1663</v>
      </c>
      <c r="E11376" s="115">
        <v>44883</v>
      </c>
      <c r="F11376" s="192">
        <v>5.4942129629629632E-2</v>
      </c>
      <c r="G11376">
        <v>2</v>
      </c>
      <c r="H11376" s="114" t="s">
        <v>1664</v>
      </c>
      <c r="I11376">
        <v>14932376</v>
      </c>
    </row>
    <row r="11377" spans="1:9" x14ac:dyDescent="0.25">
      <c r="A11377" s="114" t="s">
        <v>2197</v>
      </c>
      <c r="B11377">
        <v>35</v>
      </c>
      <c r="C11377" s="114" t="s">
        <v>53</v>
      </c>
      <c r="D11377" s="114" t="s">
        <v>1770</v>
      </c>
      <c r="E11377" s="115">
        <v>44883</v>
      </c>
      <c r="F11377" s="192">
        <v>5.5798611111111111E-2</v>
      </c>
      <c r="G11377">
        <v>2</v>
      </c>
      <c r="H11377" s="114" t="s">
        <v>1771</v>
      </c>
      <c r="I11377">
        <v>14990032</v>
      </c>
    </row>
    <row r="11378" spans="1:9" x14ac:dyDescent="0.25">
      <c r="A11378" s="114" t="s">
        <v>2197</v>
      </c>
      <c r="B11378">
        <v>36</v>
      </c>
      <c r="C11378" s="114" t="s">
        <v>52</v>
      </c>
      <c r="D11378" s="114" t="s">
        <v>1087</v>
      </c>
      <c r="E11378" s="115">
        <v>44883</v>
      </c>
      <c r="F11378" s="192">
        <v>5.7465277777777775E-2</v>
      </c>
      <c r="G11378">
        <v>2</v>
      </c>
      <c r="H11378" s="114" t="s">
        <v>1088</v>
      </c>
      <c r="I11378">
        <v>7341922</v>
      </c>
    </row>
    <row r="11379" spans="1:9" x14ac:dyDescent="0.25">
      <c r="A11379" s="114" t="s">
        <v>2197</v>
      </c>
      <c r="B11379">
        <v>37</v>
      </c>
      <c r="C11379" s="114" t="s">
        <v>52</v>
      </c>
      <c r="D11379" s="114" t="s">
        <v>1174</v>
      </c>
      <c r="E11379" s="115">
        <v>44883</v>
      </c>
      <c r="F11379" s="192">
        <v>5.7546296296296297E-2</v>
      </c>
      <c r="G11379">
        <v>2</v>
      </c>
      <c r="H11379" s="114" t="s">
        <v>1175</v>
      </c>
      <c r="I11379">
        <v>14958078</v>
      </c>
    </row>
    <row r="11380" spans="1:9" x14ac:dyDescent="0.25">
      <c r="A11380" s="114" t="s">
        <v>2197</v>
      </c>
      <c r="B11380">
        <v>38</v>
      </c>
      <c r="C11380" s="114" t="s">
        <v>52</v>
      </c>
      <c r="D11380" s="114" t="s">
        <v>972</v>
      </c>
      <c r="E11380" s="115">
        <v>44883</v>
      </c>
      <c r="F11380" s="192">
        <v>5.828703703703704E-2</v>
      </c>
      <c r="G11380">
        <v>2</v>
      </c>
      <c r="H11380" s="114" t="s">
        <v>973</v>
      </c>
      <c r="I11380">
        <v>14932386</v>
      </c>
    </row>
    <row r="11381" spans="1:9" x14ac:dyDescent="0.25">
      <c r="A11381" s="114" t="s">
        <v>2197</v>
      </c>
      <c r="B11381">
        <v>39</v>
      </c>
      <c r="C11381" s="114" t="s">
        <v>52</v>
      </c>
      <c r="D11381" s="114" t="s">
        <v>915</v>
      </c>
      <c r="E11381" s="115">
        <v>44883</v>
      </c>
      <c r="F11381" s="192">
        <v>5.8356481481481481E-2</v>
      </c>
      <c r="G11381">
        <v>2</v>
      </c>
      <c r="H11381" s="114" t="s">
        <v>916</v>
      </c>
      <c r="I11381">
        <v>5348383</v>
      </c>
    </row>
    <row r="11382" spans="1:9" x14ac:dyDescent="0.25">
      <c r="A11382" s="114" t="s">
        <v>2197</v>
      </c>
      <c r="B11382">
        <v>40</v>
      </c>
      <c r="C11382" s="114" t="s">
        <v>52</v>
      </c>
      <c r="D11382" s="114" t="s">
        <v>1624</v>
      </c>
      <c r="E11382" s="115">
        <v>44883</v>
      </c>
      <c r="F11382" s="192">
        <v>5.9236111111111114E-2</v>
      </c>
      <c r="G11382">
        <v>2</v>
      </c>
      <c r="H11382" s="114" t="s">
        <v>1625</v>
      </c>
      <c r="I11382">
        <v>3655293</v>
      </c>
    </row>
    <row r="11383" spans="1:9" x14ac:dyDescent="0.25">
      <c r="A11383" s="114" t="s">
        <v>2197</v>
      </c>
      <c r="B11383">
        <v>41</v>
      </c>
      <c r="C11383" s="114" t="s">
        <v>53</v>
      </c>
      <c r="D11383" s="114" t="s">
        <v>1139</v>
      </c>
      <c r="E11383" s="115">
        <v>44883</v>
      </c>
      <c r="F11383" s="192">
        <v>5.9849537037037034E-2</v>
      </c>
      <c r="G11383">
        <v>2</v>
      </c>
      <c r="H11383" s="114" t="s">
        <v>1140</v>
      </c>
      <c r="I11383"/>
    </row>
    <row r="11384" spans="1:9" x14ac:dyDescent="0.25">
      <c r="A11384" s="114" t="s">
        <v>2197</v>
      </c>
      <c r="B11384">
        <v>42</v>
      </c>
      <c r="C11384" s="114" t="s">
        <v>52</v>
      </c>
      <c r="D11384" s="114" t="s">
        <v>990</v>
      </c>
      <c r="E11384" s="115">
        <v>44883</v>
      </c>
      <c r="F11384" s="192">
        <v>5.9976851851851851E-2</v>
      </c>
      <c r="G11384">
        <v>2</v>
      </c>
      <c r="H11384" s="114" t="s">
        <v>991</v>
      </c>
      <c r="I11384">
        <v>5348393</v>
      </c>
    </row>
    <row r="11385" spans="1:9" x14ac:dyDescent="0.25">
      <c r="A11385" s="114" t="s">
        <v>2197</v>
      </c>
      <c r="B11385">
        <v>43</v>
      </c>
      <c r="C11385" s="114" t="s">
        <v>53</v>
      </c>
      <c r="D11385" s="114" t="s">
        <v>953</v>
      </c>
      <c r="E11385" s="115">
        <v>44883</v>
      </c>
      <c r="F11385" s="192">
        <v>6.1944444444444448E-2</v>
      </c>
      <c r="G11385">
        <v>2</v>
      </c>
      <c r="H11385" s="114" t="s">
        <v>954</v>
      </c>
      <c r="I11385">
        <v>2025419</v>
      </c>
    </row>
    <row r="11386" spans="1:9" x14ac:dyDescent="0.25">
      <c r="A11386" s="114" t="s">
        <v>2197</v>
      </c>
      <c r="B11386">
        <v>44</v>
      </c>
      <c r="C11386" s="114" t="s">
        <v>52</v>
      </c>
      <c r="D11386" s="114" t="s">
        <v>1040</v>
      </c>
      <c r="E11386" s="115">
        <v>44883</v>
      </c>
      <c r="F11386" s="192">
        <v>6.267361111111111E-2</v>
      </c>
      <c r="G11386">
        <v>2</v>
      </c>
      <c r="H11386" s="114" t="s">
        <v>1041</v>
      </c>
      <c r="I11386">
        <v>2799663</v>
      </c>
    </row>
    <row r="11387" spans="1:9" x14ac:dyDescent="0.25">
      <c r="A11387" s="114" t="s">
        <v>2197</v>
      </c>
      <c r="B11387">
        <v>45</v>
      </c>
      <c r="C11387" s="114" t="s">
        <v>52</v>
      </c>
      <c r="D11387" s="114" t="s">
        <v>1207</v>
      </c>
      <c r="E11387" s="115">
        <v>44883</v>
      </c>
      <c r="F11387" s="192">
        <v>6.3761574074074068E-2</v>
      </c>
      <c r="G11387">
        <v>2</v>
      </c>
      <c r="H11387" s="114" t="s">
        <v>1208</v>
      </c>
      <c r="I11387">
        <v>5346763</v>
      </c>
    </row>
    <row r="11388" spans="1:9" x14ac:dyDescent="0.25">
      <c r="A11388" s="114" t="s">
        <v>2197</v>
      </c>
      <c r="B11388">
        <v>46</v>
      </c>
      <c r="C11388" s="114" t="s">
        <v>53</v>
      </c>
      <c r="D11388" s="114" t="s">
        <v>1107</v>
      </c>
      <c r="E11388" s="115">
        <v>44883</v>
      </c>
      <c r="F11388" s="192">
        <v>7.3761574074074077E-2</v>
      </c>
      <c r="G11388">
        <v>2</v>
      </c>
      <c r="H11388" s="114" t="s">
        <v>1108</v>
      </c>
      <c r="I11388"/>
    </row>
    <row r="11389" spans="1:9" x14ac:dyDescent="0.25">
      <c r="A11389" s="114" t="s">
        <v>2197</v>
      </c>
      <c r="B11389">
        <v>47</v>
      </c>
      <c r="C11389" s="114" t="s">
        <v>52</v>
      </c>
      <c r="D11389" s="114" t="s">
        <v>1034</v>
      </c>
      <c r="E11389" s="115">
        <v>44883</v>
      </c>
      <c r="F11389" s="192">
        <v>8.7025462962962957E-2</v>
      </c>
      <c r="G11389">
        <v>2</v>
      </c>
      <c r="H11389" s="114" t="s">
        <v>1035</v>
      </c>
      <c r="I11389">
        <v>5384640</v>
      </c>
    </row>
    <row r="11390" spans="1:9" x14ac:dyDescent="0.25">
      <c r="A11390" s="114" t="s">
        <v>2197</v>
      </c>
      <c r="B11390">
        <v>48</v>
      </c>
      <c r="C11390" s="114" t="s">
        <v>53</v>
      </c>
      <c r="D11390" s="114" t="s">
        <v>2107</v>
      </c>
      <c r="E11390" s="115">
        <v>44883</v>
      </c>
      <c r="F11390" s="192">
        <v>9.1435185185185189E-2</v>
      </c>
      <c r="G11390">
        <v>2</v>
      </c>
      <c r="H11390" s="114" t="s">
        <v>2108</v>
      </c>
      <c r="I11390">
        <v>14930531</v>
      </c>
    </row>
    <row r="11391" spans="1:9" x14ac:dyDescent="0.25">
      <c r="A11391" s="114" t="s">
        <v>2197</v>
      </c>
      <c r="B11391">
        <v>49</v>
      </c>
      <c r="C11391" s="114" t="s">
        <v>53</v>
      </c>
      <c r="D11391" s="114" t="s">
        <v>1258</v>
      </c>
      <c r="E11391" s="115">
        <v>44883</v>
      </c>
      <c r="F11391" s="192">
        <v>0.2580439814814815</v>
      </c>
      <c r="G11391">
        <v>2</v>
      </c>
      <c r="H11391" s="114" t="s">
        <v>1259</v>
      </c>
      <c r="I11391">
        <v>4793403</v>
      </c>
    </row>
    <row r="11392" spans="1:9" x14ac:dyDescent="0.25">
      <c r="A11392" s="114" t="s">
        <v>2197</v>
      </c>
      <c r="B11392">
        <v>50</v>
      </c>
      <c r="C11392" s="114" t="s">
        <v>53</v>
      </c>
      <c r="D11392" s="114" t="s">
        <v>488</v>
      </c>
      <c r="E11392" s="115">
        <v>44883</v>
      </c>
      <c r="F11392" s="192">
        <v>0.25809027777777777</v>
      </c>
      <c r="G11392">
        <v>2</v>
      </c>
      <c r="H11392" s="114" t="s">
        <v>489</v>
      </c>
      <c r="I11392">
        <v>3379350</v>
      </c>
    </row>
    <row r="11393" spans="1:9" x14ac:dyDescent="0.25">
      <c r="A11393" s="114" t="s">
        <v>2197</v>
      </c>
      <c r="B11393">
        <v>51</v>
      </c>
      <c r="C11393" s="114" t="s">
        <v>54</v>
      </c>
      <c r="D11393" s="114" t="s">
        <v>414</v>
      </c>
      <c r="E11393" s="115">
        <v>44883</v>
      </c>
      <c r="F11393" s="192">
        <v>0.25827546296296294</v>
      </c>
      <c r="G11393">
        <v>2</v>
      </c>
      <c r="H11393" s="114" t="s">
        <v>415</v>
      </c>
      <c r="I11393">
        <v>6721068</v>
      </c>
    </row>
    <row r="11394" spans="1:9" x14ac:dyDescent="0.25">
      <c r="A11394" s="114" t="s">
        <v>2197</v>
      </c>
      <c r="B11394">
        <v>52</v>
      </c>
      <c r="C11394" s="114" t="s">
        <v>53</v>
      </c>
      <c r="D11394" s="114" t="s">
        <v>314</v>
      </c>
      <c r="E11394" s="115">
        <v>44883</v>
      </c>
      <c r="F11394" s="192">
        <v>0.25861111111111112</v>
      </c>
      <c r="G11394">
        <v>2</v>
      </c>
      <c r="H11394" s="114" t="s">
        <v>315</v>
      </c>
      <c r="I11394"/>
    </row>
    <row r="11395" spans="1:9" x14ac:dyDescent="0.25">
      <c r="A11395" s="114" t="s">
        <v>2197</v>
      </c>
      <c r="B11395">
        <v>53</v>
      </c>
      <c r="C11395" s="114" t="s">
        <v>54</v>
      </c>
      <c r="D11395" s="114" t="s">
        <v>1280</v>
      </c>
      <c r="E11395" s="115">
        <v>44883</v>
      </c>
      <c r="F11395" s="192">
        <v>0.25877314814814817</v>
      </c>
      <c r="G11395">
        <v>2</v>
      </c>
      <c r="H11395" s="114" t="s">
        <v>1281</v>
      </c>
      <c r="I11395">
        <v>14811846</v>
      </c>
    </row>
    <row r="11396" spans="1:9" x14ac:dyDescent="0.25">
      <c r="A11396" s="114" t="s">
        <v>2197</v>
      </c>
      <c r="B11396">
        <v>54</v>
      </c>
      <c r="C11396" s="114" t="s">
        <v>54</v>
      </c>
      <c r="D11396" s="114" t="s">
        <v>621</v>
      </c>
      <c r="E11396" s="115">
        <v>44883</v>
      </c>
      <c r="F11396" s="192">
        <v>0.25884259259259257</v>
      </c>
      <c r="G11396">
        <v>2</v>
      </c>
      <c r="H11396" s="114" t="s">
        <v>622</v>
      </c>
      <c r="I11396">
        <v>2704243</v>
      </c>
    </row>
    <row r="11397" spans="1:9" x14ac:dyDescent="0.25">
      <c r="A11397" s="114" t="s">
        <v>2197</v>
      </c>
      <c r="B11397">
        <v>55</v>
      </c>
      <c r="C11397" s="114" t="s">
        <v>54</v>
      </c>
      <c r="D11397" s="114" t="s">
        <v>625</v>
      </c>
      <c r="E11397" s="115">
        <v>44883</v>
      </c>
      <c r="F11397" s="192">
        <v>0.25890046296296299</v>
      </c>
      <c r="G11397">
        <v>2</v>
      </c>
      <c r="H11397" s="114" t="s">
        <v>626</v>
      </c>
      <c r="I11397">
        <v>3414184</v>
      </c>
    </row>
    <row r="11398" spans="1:9" x14ac:dyDescent="0.25">
      <c r="A11398" s="114" t="s">
        <v>2197</v>
      </c>
      <c r="B11398">
        <v>56</v>
      </c>
      <c r="C11398" s="114" t="s">
        <v>54</v>
      </c>
      <c r="D11398" s="114" t="s">
        <v>1093</v>
      </c>
      <c r="E11398" s="115">
        <v>44883</v>
      </c>
      <c r="F11398" s="192">
        <v>0.25896990740740738</v>
      </c>
      <c r="G11398">
        <v>2</v>
      </c>
      <c r="H11398" s="114" t="s">
        <v>1094</v>
      </c>
      <c r="I11398">
        <v>8330097</v>
      </c>
    </row>
    <row r="11399" spans="1:9" x14ac:dyDescent="0.25">
      <c r="A11399" s="114" t="s">
        <v>2197</v>
      </c>
      <c r="B11399">
        <v>57</v>
      </c>
      <c r="C11399" s="114" t="s">
        <v>54</v>
      </c>
      <c r="D11399" s="114" t="s">
        <v>272</v>
      </c>
      <c r="E11399" s="115">
        <v>44883</v>
      </c>
      <c r="F11399" s="192">
        <v>0.25969907407407405</v>
      </c>
      <c r="G11399">
        <v>2</v>
      </c>
      <c r="H11399" s="114" t="s">
        <v>273</v>
      </c>
      <c r="I11399">
        <v>5370529</v>
      </c>
    </row>
    <row r="11400" spans="1:9" x14ac:dyDescent="0.25">
      <c r="A11400" s="114" t="s">
        <v>2197</v>
      </c>
      <c r="B11400">
        <v>58</v>
      </c>
      <c r="C11400" s="114" t="s">
        <v>54</v>
      </c>
      <c r="D11400" s="114" t="s">
        <v>1242</v>
      </c>
      <c r="E11400" s="115">
        <v>44883</v>
      </c>
      <c r="F11400" s="192">
        <v>0.25975694444444447</v>
      </c>
      <c r="G11400">
        <v>2</v>
      </c>
      <c r="H11400" s="114" t="s">
        <v>1243</v>
      </c>
      <c r="I11400">
        <v>5484652</v>
      </c>
    </row>
    <row r="11401" spans="1:9" x14ac:dyDescent="0.25">
      <c r="A11401" s="114" t="s">
        <v>2197</v>
      </c>
      <c r="B11401">
        <v>59</v>
      </c>
      <c r="C11401" s="114" t="s">
        <v>53</v>
      </c>
      <c r="D11401" s="114" t="s">
        <v>546</v>
      </c>
      <c r="E11401" s="115">
        <v>44883</v>
      </c>
      <c r="F11401" s="192">
        <v>0.2603935185185185</v>
      </c>
      <c r="G11401">
        <v>2</v>
      </c>
      <c r="H11401" s="114" t="s">
        <v>547</v>
      </c>
      <c r="I11401">
        <v>14808682</v>
      </c>
    </row>
    <row r="11402" spans="1:9" x14ac:dyDescent="0.25">
      <c r="A11402" s="114" t="s">
        <v>2197</v>
      </c>
      <c r="B11402">
        <v>60</v>
      </c>
      <c r="C11402" s="114" t="s">
        <v>52</v>
      </c>
      <c r="D11402" s="114" t="s">
        <v>240</v>
      </c>
      <c r="E11402" s="115">
        <v>44883</v>
      </c>
      <c r="F11402" s="192">
        <v>0.26043981481481482</v>
      </c>
      <c r="G11402">
        <v>2</v>
      </c>
      <c r="H11402" s="114" t="s">
        <v>241</v>
      </c>
      <c r="I11402">
        <v>2684895</v>
      </c>
    </row>
    <row r="11403" spans="1:9" x14ac:dyDescent="0.25">
      <c r="A11403" s="114" t="s">
        <v>2197</v>
      </c>
      <c r="B11403">
        <v>61</v>
      </c>
      <c r="C11403" s="114" t="s">
        <v>53</v>
      </c>
      <c r="D11403" s="114" t="s">
        <v>931</v>
      </c>
      <c r="E11403" s="115">
        <v>44883</v>
      </c>
      <c r="F11403" s="192">
        <v>0.26052083333333331</v>
      </c>
      <c r="G11403">
        <v>2</v>
      </c>
      <c r="H11403" s="114" t="s">
        <v>932</v>
      </c>
      <c r="I11403"/>
    </row>
    <row r="11404" spans="1:9" x14ac:dyDescent="0.25">
      <c r="A11404" s="114" t="s">
        <v>2197</v>
      </c>
      <c r="B11404">
        <v>62</v>
      </c>
      <c r="C11404" s="114" t="s">
        <v>52</v>
      </c>
      <c r="D11404" s="114" t="s">
        <v>1647</v>
      </c>
      <c r="E11404" s="115">
        <v>44883</v>
      </c>
      <c r="F11404" s="192">
        <v>0.26056712962962963</v>
      </c>
      <c r="G11404">
        <v>2</v>
      </c>
      <c r="H11404" s="114" t="s">
        <v>1648</v>
      </c>
      <c r="I11404">
        <v>7352546</v>
      </c>
    </row>
    <row r="11405" spans="1:9" x14ac:dyDescent="0.25">
      <c r="A11405" s="114" t="s">
        <v>2197</v>
      </c>
      <c r="B11405">
        <v>63</v>
      </c>
      <c r="C11405" s="114" t="s">
        <v>53</v>
      </c>
      <c r="D11405" s="114" t="s">
        <v>933</v>
      </c>
      <c r="E11405" s="115">
        <v>44883</v>
      </c>
      <c r="F11405" s="192">
        <v>0.26130787037037034</v>
      </c>
      <c r="G11405">
        <v>2</v>
      </c>
      <c r="H11405" s="114" t="s">
        <v>934</v>
      </c>
      <c r="I11405">
        <v>14929376</v>
      </c>
    </row>
    <row r="11406" spans="1:9" x14ac:dyDescent="0.25">
      <c r="A11406" s="114" t="s">
        <v>2197</v>
      </c>
      <c r="B11406">
        <v>64</v>
      </c>
      <c r="C11406" s="114" t="s">
        <v>53</v>
      </c>
      <c r="D11406" s="114" t="s">
        <v>905</v>
      </c>
      <c r="E11406" s="115">
        <v>44883</v>
      </c>
      <c r="F11406" s="192">
        <v>0.26134259259259257</v>
      </c>
      <c r="G11406">
        <v>2</v>
      </c>
      <c r="H11406" s="114" t="s">
        <v>906</v>
      </c>
      <c r="I11406">
        <v>2048557</v>
      </c>
    </row>
    <row r="11407" spans="1:9" x14ac:dyDescent="0.25">
      <c r="A11407" s="114" t="s">
        <v>2197</v>
      </c>
      <c r="B11407">
        <v>65</v>
      </c>
      <c r="C11407" s="114" t="s">
        <v>53</v>
      </c>
      <c r="D11407" s="114" t="s">
        <v>937</v>
      </c>
      <c r="E11407" s="115">
        <v>44883</v>
      </c>
      <c r="F11407" s="192">
        <v>0.26142361111111112</v>
      </c>
      <c r="G11407">
        <v>2</v>
      </c>
      <c r="H11407" s="114" t="s">
        <v>938</v>
      </c>
      <c r="I11407">
        <v>2048564</v>
      </c>
    </row>
    <row r="11408" spans="1:9" x14ac:dyDescent="0.25">
      <c r="A11408" s="114" t="s">
        <v>2197</v>
      </c>
      <c r="B11408">
        <v>66</v>
      </c>
      <c r="C11408" s="114" t="s">
        <v>53</v>
      </c>
      <c r="D11408" s="114" t="s">
        <v>570</v>
      </c>
      <c r="E11408" s="115">
        <v>44883</v>
      </c>
      <c r="F11408" s="192">
        <v>0.26222222222222225</v>
      </c>
      <c r="G11408">
        <v>2</v>
      </c>
      <c r="H11408" s="114" t="s">
        <v>571</v>
      </c>
      <c r="I11408">
        <v>5445295</v>
      </c>
    </row>
    <row r="11409" spans="1:9" x14ac:dyDescent="0.25">
      <c r="A11409" s="114" t="s">
        <v>2197</v>
      </c>
      <c r="B11409">
        <v>67</v>
      </c>
      <c r="C11409" s="114" t="s">
        <v>54</v>
      </c>
      <c r="D11409" s="114" t="s">
        <v>254</v>
      </c>
      <c r="E11409" s="115">
        <v>44883</v>
      </c>
      <c r="F11409" s="192">
        <v>0.26252314814814814</v>
      </c>
      <c r="G11409">
        <v>2</v>
      </c>
      <c r="H11409" s="114" t="s">
        <v>255</v>
      </c>
      <c r="I11409">
        <v>5345943</v>
      </c>
    </row>
    <row r="11410" spans="1:9" x14ac:dyDescent="0.25">
      <c r="A11410" s="114" t="s">
        <v>2197</v>
      </c>
      <c r="B11410">
        <v>68</v>
      </c>
      <c r="C11410" s="114" t="s">
        <v>54</v>
      </c>
      <c r="D11410" s="114" t="s">
        <v>2026</v>
      </c>
      <c r="E11410" s="115">
        <v>44883</v>
      </c>
      <c r="F11410" s="192">
        <v>0.26258101851851851</v>
      </c>
      <c r="G11410">
        <v>2</v>
      </c>
      <c r="H11410" s="114" t="s">
        <v>2027</v>
      </c>
      <c r="I11410">
        <v>5368959</v>
      </c>
    </row>
    <row r="11411" spans="1:9" x14ac:dyDescent="0.25">
      <c r="A11411" s="114" t="s">
        <v>2197</v>
      </c>
      <c r="B11411">
        <v>69</v>
      </c>
      <c r="C11411" s="114" t="s">
        <v>54</v>
      </c>
      <c r="D11411" s="114" t="s">
        <v>1298</v>
      </c>
      <c r="E11411" s="115">
        <v>44883</v>
      </c>
      <c r="F11411" s="192">
        <v>0.26269675925925928</v>
      </c>
      <c r="G11411">
        <v>2</v>
      </c>
      <c r="H11411" s="114" t="s">
        <v>1299</v>
      </c>
      <c r="I11411">
        <v>6719496</v>
      </c>
    </row>
    <row r="11412" spans="1:9" x14ac:dyDescent="0.25">
      <c r="A11412" s="114" t="s">
        <v>2197</v>
      </c>
      <c r="B11412">
        <v>70</v>
      </c>
      <c r="C11412" s="114" t="s">
        <v>52</v>
      </c>
      <c r="D11412" s="114" t="s">
        <v>1696</v>
      </c>
      <c r="E11412" s="115">
        <v>44883</v>
      </c>
      <c r="F11412" s="192">
        <v>0.26329861111111114</v>
      </c>
      <c r="G11412">
        <v>2</v>
      </c>
      <c r="H11412" s="114" t="s">
        <v>1697</v>
      </c>
      <c r="I11412">
        <v>14810356</v>
      </c>
    </row>
    <row r="11413" spans="1:9" x14ac:dyDescent="0.25">
      <c r="A11413" s="114" t="s">
        <v>2197</v>
      </c>
      <c r="B11413">
        <v>71</v>
      </c>
      <c r="C11413" s="114" t="s">
        <v>53</v>
      </c>
      <c r="D11413" s="114" t="s">
        <v>1012</v>
      </c>
      <c r="E11413" s="115">
        <v>44883</v>
      </c>
      <c r="F11413" s="192">
        <v>0.26333333333333331</v>
      </c>
      <c r="G11413">
        <v>2</v>
      </c>
      <c r="H11413" s="114" t="s">
        <v>1013</v>
      </c>
      <c r="I11413"/>
    </row>
    <row r="11414" spans="1:9" x14ac:dyDescent="0.25">
      <c r="A11414" s="114" t="s">
        <v>2197</v>
      </c>
      <c r="B11414">
        <v>72</v>
      </c>
      <c r="C11414" s="114" t="s">
        <v>52</v>
      </c>
      <c r="D11414" s="114" t="s">
        <v>1250</v>
      </c>
      <c r="E11414" s="115">
        <v>44883</v>
      </c>
      <c r="F11414" s="192">
        <v>0.26339120370370372</v>
      </c>
      <c r="G11414">
        <v>2</v>
      </c>
      <c r="H11414" s="114" t="s">
        <v>1251</v>
      </c>
      <c r="I11414">
        <v>5409209</v>
      </c>
    </row>
    <row r="11415" spans="1:9" x14ac:dyDescent="0.25">
      <c r="A11415" s="114" t="s">
        <v>2197</v>
      </c>
      <c r="B11415">
        <v>73</v>
      </c>
      <c r="C11415" s="114" t="s">
        <v>52</v>
      </c>
      <c r="D11415" s="114" t="s">
        <v>1966</v>
      </c>
      <c r="E11415" s="115">
        <v>44883</v>
      </c>
      <c r="F11415" s="192">
        <v>0.26346064814814812</v>
      </c>
      <c r="G11415">
        <v>2</v>
      </c>
      <c r="H11415" s="114" t="s">
        <v>1967</v>
      </c>
      <c r="I11415">
        <v>5033561</v>
      </c>
    </row>
    <row r="11416" spans="1:9" x14ac:dyDescent="0.25">
      <c r="A11416" s="114" t="s">
        <v>2197</v>
      </c>
      <c r="B11416">
        <v>74</v>
      </c>
      <c r="C11416" s="114" t="s">
        <v>52</v>
      </c>
      <c r="D11416" s="114" t="s">
        <v>1780</v>
      </c>
      <c r="E11416" s="115">
        <v>44883</v>
      </c>
      <c r="F11416" s="192">
        <v>0.26363425925925926</v>
      </c>
      <c r="G11416">
        <v>2</v>
      </c>
      <c r="H11416" s="114" t="s">
        <v>1781</v>
      </c>
      <c r="I11416">
        <v>5346714</v>
      </c>
    </row>
    <row r="11417" spans="1:9" x14ac:dyDescent="0.25">
      <c r="A11417" s="114" t="s">
        <v>2197</v>
      </c>
      <c r="B11417">
        <v>75</v>
      </c>
      <c r="C11417" s="114" t="s">
        <v>54</v>
      </c>
      <c r="D11417" s="114" t="s">
        <v>196</v>
      </c>
      <c r="E11417" s="115">
        <v>44883</v>
      </c>
      <c r="F11417" s="192">
        <v>0.26371527777777776</v>
      </c>
      <c r="G11417">
        <v>2</v>
      </c>
      <c r="H11417" s="114" t="s">
        <v>197</v>
      </c>
      <c r="I11417">
        <v>5500416</v>
      </c>
    </row>
    <row r="11418" spans="1:9" x14ac:dyDescent="0.25">
      <c r="A11418" s="114" t="s">
        <v>2197</v>
      </c>
      <c r="B11418">
        <v>76</v>
      </c>
      <c r="C11418" s="114" t="s">
        <v>54</v>
      </c>
      <c r="D11418" s="114" t="s">
        <v>623</v>
      </c>
      <c r="E11418" s="115">
        <v>44883</v>
      </c>
      <c r="F11418" s="192">
        <v>0.26378472222222221</v>
      </c>
      <c r="G11418">
        <v>2</v>
      </c>
      <c r="H11418" s="114" t="s">
        <v>624</v>
      </c>
      <c r="I11418">
        <v>5351708</v>
      </c>
    </row>
    <row r="11419" spans="1:9" x14ac:dyDescent="0.25">
      <c r="A11419" s="114" t="s">
        <v>2197</v>
      </c>
      <c r="B11419">
        <v>77</v>
      </c>
      <c r="C11419" s="114" t="s">
        <v>54</v>
      </c>
      <c r="D11419" s="114" t="s">
        <v>633</v>
      </c>
      <c r="E11419" s="115">
        <v>44883</v>
      </c>
      <c r="F11419" s="192">
        <v>0.26384259259259257</v>
      </c>
      <c r="G11419">
        <v>2</v>
      </c>
      <c r="H11419" s="114" t="s">
        <v>634</v>
      </c>
      <c r="I11419">
        <v>5335728</v>
      </c>
    </row>
    <row r="11420" spans="1:9" x14ac:dyDescent="0.25">
      <c r="A11420" s="114" t="s">
        <v>2197</v>
      </c>
      <c r="B11420">
        <v>78</v>
      </c>
      <c r="C11420" s="114" t="s">
        <v>52</v>
      </c>
      <c r="D11420" s="114" t="s">
        <v>1804</v>
      </c>
      <c r="E11420" s="115">
        <v>44883</v>
      </c>
      <c r="F11420" s="192">
        <v>0.26392361111111112</v>
      </c>
      <c r="G11420">
        <v>2</v>
      </c>
      <c r="H11420" s="114" t="s">
        <v>1805</v>
      </c>
      <c r="I11420">
        <v>7513986</v>
      </c>
    </row>
    <row r="11421" spans="1:9" x14ac:dyDescent="0.25">
      <c r="A11421" s="114" t="s">
        <v>2197</v>
      </c>
      <c r="B11421">
        <v>79</v>
      </c>
      <c r="C11421" s="114" t="s">
        <v>54</v>
      </c>
      <c r="D11421" s="114" t="s">
        <v>258</v>
      </c>
      <c r="E11421" s="115">
        <v>44883</v>
      </c>
      <c r="F11421" s="192">
        <v>0.26399305555555558</v>
      </c>
      <c r="G11421">
        <v>2</v>
      </c>
      <c r="H11421" s="114" t="s">
        <v>259</v>
      </c>
      <c r="I11421">
        <v>14808896</v>
      </c>
    </row>
    <row r="11422" spans="1:9" x14ac:dyDescent="0.25">
      <c r="A11422" s="114" t="s">
        <v>2197</v>
      </c>
      <c r="B11422">
        <v>80</v>
      </c>
      <c r="C11422" s="114" t="s">
        <v>53</v>
      </c>
      <c r="D11422" s="114" t="s">
        <v>1459</v>
      </c>
      <c r="E11422" s="115">
        <v>44883</v>
      </c>
      <c r="F11422" s="192">
        <v>0.26447916666666665</v>
      </c>
      <c r="G11422">
        <v>2</v>
      </c>
      <c r="H11422" s="114" t="s">
        <v>1460</v>
      </c>
      <c r="I11422">
        <v>2045289</v>
      </c>
    </row>
    <row r="11423" spans="1:9" x14ac:dyDescent="0.25">
      <c r="A11423" s="114" t="s">
        <v>2197</v>
      </c>
      <c r="B11423">
        <v>81</v>
      </c>
      <c r="C11423" s="114" t="s">
        <v>53</v>
      </c>
      <c r="D11423" s="114" t="s">
        <v>206</v>
      </c>
      <c r="E11423" s="115">
        <v>44883</v>
      </c>
      <c r="F11423" s="192">
        <v>0.26454861111111111</v>
      </c>
      <c r="G11423">
        <v>2</v>
      </c>
      <c r="H11423" s="114" t="s">
        <v>207</v>
      </c>
      <c r="I11423">
        <v>5457397</v>
      </c>
    </row>
    <row r="11424" spans="1:9" x14ac:dyDescent="0.25">
      <c r="A11424" s="114" t="s">
        <v>2197</v>
      </c>
      <c r="B11424">
        <v>82</v>
      </c>
      <c r="C11424" s="114" t="s">
        <v>54</v>
      </c>
      <c r="D11424" s="114" t="s">
        <v>280</v>
      </c>
      <c r="E11424" s="115">
        <v>44883</v>
      </c>
      <c r="F11424" s="192">
        <v>0.26488425925925924</v>
      </c>
      <c r="G11424">
        <v>2</v>
      </c>
      <c r="H11424" s="114" t="s">
        <v>281</v>
      </c>
      <c r="I11424">
        <v>14811856</v>
      </c>
    </row>
    <row r="11425" spans="1:9" x14ac:dyDescent="0.25">
      <c r="A11425" s="114" t="s">
        <v>2197</v>
      </c>
      <c r="B11425">
        <v>83</v>
      </c>
      <c r="C11425" s="114" t="s">
        <v>54</v>
      </c>
      <c r="D11425" s="114" t="s">
        <v>1340</v>
      </c>
      <c r="E11425" s="115">
        <v>44883</v>
      </c>
      <c r="F11425" s="192">
        <v>0.26500000000000001</v>
      </c>
      <c r="G11425">
        <v>2</v>
      </c>
      <c r="H11425" s="114" t="s">
        <v>1341</v>
      </c>
      <c r="I11425">
        <v>5344103</v>
      </c>
    </row>
    <row r="11426" spans="1:9" x14ac:dyDescent="0.25">
      <c r="A11426" s="114" t="s">
        <v>2197</v>
      </c>
      <c r="B11426">
        <v>84</v>
      </c>
      <c r="C11426" s="114" t="s">
        <v>54</v>
      </c>
      <c r="D11426" s="114" t="s">
        <v>1187</v>
      </c>
      <c r="E11426" s="115">
        <v>44883</v>
      </c>
      <c r="F11426" s="192">
        <v>0.26520833333333332</v>
      </c>
      <c r="G11426">
        <v>2</v>
      </c>
      <c r="H11426" s="114" t="s">
        <v>1188</v>
      </c>
      <c r="I11426">
        <v>6713418</v>
      </c>
    </row>
    <row r="11427" spans="1:9" x14ac:dyDescent="0.25">
      <c r="A11427" s="114" t="s">
        <v>2197</v>
      </c>
      <c r="B11427">
        <v>85</v>
      </c>
      <c r="C11427" s="114" t="s">
        <v>54</v>
      </c>
      <c r="D11427" s="114" t="s">
        <v>256</v>
      </c>
      <c r="E11427" s="115">
        <v>44883</v>
      </c>
      <c r="F11427" s="192">
        <v>0.26528935185185187</v>
      </c>
      <c r="G11427">
        <v>2</v>
      </c>
      <c r="H11427" s="114" t="s">
        <v>257</v>
      </c>
      <c r="I11427">
        <v>14811898</v>
      </c>
    </row>
    <row r="11428" spans="1:9" x14ac:dyDescent="0.25">
      <c r="A11428" s="114" t="s">
        <v>2197</v>
      </c>
      <c r="B11428">
        <v>86</v>
      </c>
      <c r="C11428" s="114" t="s">
        <v>54</v>
      </c>
      <c r="D11428" s="114" t="s">
        <v>252</v>
      </c>
      <c r="E11428" s="115">
        <v>44883</v>
      </c>
      <c r="F11428" s="192">
        <v>0.26547453703703705</v>
      </c>
      <c r="G11428">
        <v>2</v>
      </c>
      <c r="H11428" s="114" t="s">
        <v>253</v>
      </c>
      <c r="I11428">
        <v>5334326</v>
      </c>
    </row>
    <row r="11429" spans="1:9" x14ac:dyDescent="0.25">
      <c r="A11429" s="114" t="s">
        <v>2197</v>
      </c>
      <c r="B11429">
        <v>87</v>
      </c>
      <c r="C11429" s="114" t="s">
        <v>52</v>
      </c>
      <c r="D11429" s="114" t="s">
        <v>1782</v>
      </c>
      <c r="E11429" s="115">
        <v>44883</v>
      </c>
      <c r="F11429" s="192">
        <v>0.26552083333333332</v>
      </c>
      <c r="G11429">
        <v>2</v>
      </c>
      <c r="H11429" s="114" t="s">
        <v>1783</v>
      </c>
      <c r="I11429">
        <v>5422391</v>
      </c>
    </row>
    <row r="11430" spans="1:9" x14ac:dyDescent="0.25">
      <c r="A11430" s="114" t="s">
        <v>2197</v>
      </c>
      <c r="B11430">
        <v>88</v>
      </c>
      <c r="C11430" s="114" t="s">
        <v>53</v>
      </c>
      <c r="D11430" s="114" t="s">
        <v>316</v>
      </c>
      <c r="E11430" s="115">
        <v>44883</v>
      </c>
      <c r="F11430" s="192">
        <v>0.26606481481481481</v>
      </c>
      <c r="G11430">
        <v>2</v>
      </c>
      <c r="H11430" s="114" t="s">
        <v>317</v>
      </c>
      <c r="I11430">
        <v>2166829</v>
      </c>
    </row>
    <row r="11431" spans="1:9" x14ac:dyDescent="0.25">
      <c r="A11431" s="114" t="s">
        <v>2197</v>
      </c>
      <c r="B11431">
        <v>89</v>
      </c>
      <c r="C11431" s="114" t="s">
        <v>53</v>
      </c>
      <c r="D11431" s="114" t="s">
        <v>504</v>
      </c>
      <c r="E11431" s="115">
        <v>44883</v>
      </c>
      <c r="F11431" s="192">
        <v>0.26613425925925926</v>
      </c>
      <c r="G11431">
        <v>2</v>
      </c>
      <c r="H11431" s="114" t="s">
        <v>505</v>
      </c>
      <c r="I11431"/>
    </row>
    <row r="11432" spans="1:9" x14ac:dyDescent="0.25">
      <c r="A11432" s="114" t="s">
        <v>2197</v>
      </c>
      <c r="B11432">
        <v>90</v>
      </c>
      <c r="C11432" s="114" t="s">
        <v>53</v>
      </c>
      <c r="D11432" s="114" t="s">
        <v>849</v>
      </c>
      <c r="E11432" s="115">
        <v>44883</v>
      </c>
      <c r="F11432" s="192">
        <v>0.26678240740740738</v>
      </c>
      <c r="G11432">
        <v>2</v>
      </c>
      <c r="H11432" s="114" t="s">
        <v>850</v>
      </c>
      <c r="I11432">
        <v>15027073</v>
      </c>
    </row>
    <row r="11433" spans="1:9" x14ac:dyDescent="0.25">
      <c r="A11433" s="114" t="s">
        <v>2197</v>
      </c>
      <c r="B11433">
        <v>91</v>
      </c>
      <c r="C11433" s="114" t="s">
        <v>53</v>
      </c>
      <c r="D11433" s="114" t="s">
        <v>867</v>
      </c>
      <c r="E11433" s="115">
        <v>44883</v>
      </c>
      <c r="F11433" s="192">
        <v>0.2668402777777778</v>
      </c>
      <c r="G11433">
        <v>2</v>
      </c>
      <c r="H11433" s="114" t="s">
        <v>868</v>
      </c>
      <c r="I11433"/>
    </row>
    <row r="11434" spans="1:9" x14ac:dyDescent="0.25">
      <c r="A11434" s="114" t="s">
        <v>2197</v>
      </c>
      <c r="B11434">
        <v>92</v>
      </c>
      <c r="C11434" s="114" t="s">
        <v>53</v>
      </c>
      <c r="D11434" s="114" t="s">
        <v>1219</v>
      </c>
      <c r="E11434" s="115">
        <v>44883</v>
      </c>
      <c r="F11434" s="192">
        <v>0.26893518518518517</v>
      </c>
      <c r="G11434">
        <v>2</v>
      </c>
      <c r="H11434" s="114" t="s">
        <v>1220</v>
      </c>
      <c r="I11434"/>
    </row>
    <row r="11435" spans="1:9" x14ac:dyDescent="0.25">
      <c r="A11435" s="114" t="s">
        <v>2197</v>
      </c>
      <c r="B11435">
        <v>93</v>
      </c>
      <c r="C11435" s="114" t="s">
        <v>53</v>
      </c>
      <c r="D11435" s="114" t="s">
        <v>498</v>
      </c>
      <c r="E11435" s="115">
        <v>44883</v>
      </c>
      <c r="F11435" s="192">
        <v>0.26903935185185185</v>
      </c>
      <c r="G11435">
        <v>2</v>
      </c>
      <c r="H11435" s="114" t="s">
        <v>499</v>
      </c>
      <c r="I11435"/>
    </row>
    <row r="11436" spans="1:9" x14ac:dyDescent="0.25">
      <c r="A11436" s="114" t="s">
        <v>2197</v>
      </c>
      <c r="B11436">
        <v>94</v>
      </c>
      <c r="C11436" s="114" t="s">
        <v>53</v>
      </c>
      <c r="D11436" s="114" t="s">
        <v>865</v>
      </c>
      <c r="E11436" s="115">
        <v>44883</v>
      </c>
      <c r="F11436" s="192">
        <v>0.26909722222222221</v>
      </c>
      <c r="G11436">
        <v>2</v>
      </c>
      <c r="H11436" s="114" t="s">
        <v>866</v>
      </c>
      <c r="I11436">
        <v>7315423</v>
      </c>
    </row>
    <row r="11437" spans="1:9" x14ac:dyDescent="0.25">
      <c r="A11437" s="114" t="s">
        <v>2197</v>
      </c>
      <c r="B11437">
        <v>95</v>
      </c>
      <c r="C11437" s="114" t="s">
        <v>53</v>
      </c>
      <c r="D11437" s="114" t="s">
        <v>1272</v>
      </c>
      <c r="E11437" s="115">
        <v>44883</v>
      </c>
      <c r="F11437" s="192">
        <v>0.26917824074074076</v>
      </c>
      <c r="G11437">
        <v>2</v>
      </c>
      <c r="H11437" s="114" t="s">
        <v>1273</v>
      </c>
      <c r="I11437"/>
    </row>
    <row r="11438" spans="1:9" x14ac:dyDescent="0.25">
      <c r="A11438" s="114" t="s">
        <v>2197</v>
      </c>
      <c r="B11438">
        <v>96</v>
      </c>
      <c r="C11438" s="114" t="s">
        <v>53</v>
      </c>
      <c r="D11438" s="114" t="s">
        <v>1882</v>
      </c>
      <c r="E11438" s="115">
        <v>44883</v>
      </c>
      <c r="F11438" s="192">
        <v>0.26924768518518516</v>
      </c>
      <c r="G11438">
        <v>2</v>
      </c>
      <c r="H11438" s="114" t="s">
        <v>1883</v>
      </c>
      <c r="I11438"/>
    </row>
    <row r="11439" spans="1:9" x14ac:dyDescent="0.25">
      <c r="A11439" s="114" t="s">
        <v>2197</v>
      </c>
      <c r="B11439">
        <v>97</v>
      </c>
      <c r="C11439" s="114" t="s">
        <v>53</v>
      </c>
      <c r="D11439" s="114" t="s">
        <v>346</v>
      </c>
      <c r="E11439" s="115">
        <v>44883</v>
      </c>
      <c r="F11439" s="192">
        <v>0.26929398148148148</v>
      </c>
      <c r="G11439">
        <v>2</v>
      </c>
      <c r="H11439" s="114" t="s">
        <v>347</v>
      </c>
      <c r="I11439"/>
    </row>
    <row r="11440" spans="1:9" x14ac:dyDescent="0.25">
      <c r="A11440" s="114" t="s">
        <v>2197</v>
      </c>
      <c r="B11440">
        <v>98</v>
      </c>
      <c r="C11440" s="114" t="s">
        <v>54</v>
      </c>
      <c r="D11440" s="114" t="s">
        <v>464</v>
      </c>
      <c r="E11440" s="115">
        <v>44883</v>
      </c>
      <c r="F11440" s="192">
        <v>0.26974537037037039</v>
      </c>
      <c r="G11440">
        <v>2</v>
      </c>
      <c r="H11440" s="114" t="s">
        <v>465</v>
      </c>
      <c r="I11440">
        <v>5336131</v>
      </c>
    </row>
    <row r="11441" spans="1:9" x14ac:dyDescent="0.25">
      <c r="A11441" s="114" t="s">
        <v>2197</v>
      </c>
      <c r="B11441">
        <v>99</v>
      </c>
      <c r="C11441" s="114" t="s">
        <v>54</v>
      </c>
      <c r="D11441" s="114" t="s">
        <v>538</v>
      </c>
      <c r="E11441" s="115">
        <v>44883</v>
      </c>
      <c r="F11441" s="192">
        <v>0.26998842592592592</v>
      </c>
      <c r="G11441">
        <v>2</v>
      </c>
      <c r="H11441" s="114" t="s">
        <v>539</v>
      </c>
      <c r="I11441">
        <v>14838232</v>
      </c>
    </row>
    <row r="11442" spans="1:9" x14ac:dyDescent="0.25">
      <c r="A11442" s="114" t="s">
        <v>2197</v>
      </c>
      <c r="B11442">
        <v>100</v>
      </c>
      <c r="C11442" s="114" t="s">
        <v>54</v>
      </c>
      <c r="D11442" s="114" t="s">
        <v>616</v>
      </c>
      <c r="E11442" s="115">
        <v>44883</v>
      </c>
      <c r="F11442" s="192">
        <v>0.27002314814814815</v>
      </c>
      <c r="G11442">
        <v>2</v>
      </c>
      <c r="H11442" s="114" t="s">
        <v>617</v>
      </c>
      <c r="I11442">
        <v>3668296</v>
      </c>
    </row>
    <row r="11443" spans="1:9" x14ac:dyDescent="0.25">
      <c r="A11443" s="114" t="s">
        <v>2197</v>
      </c>
      <c r="B11443">
        <v>101</v>
      </c>
      <c r="C11443" s="114" t="s">
        <v>52</v>
      </c>
      <c r="D11443" s="114" t="s">
        <v>1794</v>
      </c>
      <c r="E11443" s="115">
        <v>44883</v>
      </c>
      <c r="F11443" s="192">
        <v>0.27107638888888891</v>
      </c>
      <c r="G11443">
        <v>2</v>
      </c>
      <c r="H11443" s="114" t="s">
        <v>1795</v>
      </c>
      <c r="I11443">
        <v>2649401</v>
      </c>
    </row>
    <row r="11444" spans="1:9" x14ac:dyDescent="0.25">
      <c r="A11444" s="114" t="s">
        <v>2197</v>
      </c>
      <c r="B11444">
        <v>102</v>
      </c>
      <c r="C11444" s="114" t="s">
        <v>52</v>
      </c>
      <c r="D11444" s="114" t="s">
        <v>1649</v>
      </c>
      <c r="E11444" s="115">
        <v>44883</v>
      </c>
      <c r="F11444" s="192">
        <v>0.27113425925925927</v>
      </c>
      <c r="G11444">
        <v>2</v>
      </c>
      <c r="H11444" s="114" t="s">
        <v>1650</v>
      </c>
      <c r="I11444">
        <v>2721713</v>
      </c>
    </row>
    <row r="11445" spans="1:9" x14ac:dyDescent="0.25">
      <c r="A11445" s="114" t="s">
        <v>2197</v>
      </c>
      <c r="B11445">
        <v>103</v>
      </c>
      <c r="C11445" s="114" t="s">
        <v>52</v>
      </c>
      <c r="D11445" s="114" t="s">
        <v>2061</v>
      </c>
      <c r="E11445" s="115">
        <v>44883</v>
      </c>
      <c r="F11445" s="192">
        <v>0.27118055555555554</v>
      </c>
      <c r="G11445">
        <v>2</v>
      </c>
      <c r="H11445" s="114" t="s">
        <v>2062</v>
      </c>
      <c r="I11445">
        <v>3639448</v>
      </c>
    </row>
    <row r="11446" spans="1:9" x14ac:dyDescent="0.25">
      <c r="A11446" s="114" t="s">
        <v>2197</v>
      </c>
      <c r="B11446">
        <v>104</v>
      </c>
      <c r="C11446" s="114" t="s">
        <v>52</v>
      </c>
      <c r="D11446" s="114" t="s">
        <v>242</v>
      </c>
      <c r="E11446" s="115">
        <v>44883</v>
      </c>
      <c r="F11446" s="192">
        <v>0.27160879629629631</v>
      </c>
      <c r="G11446">
        <v>2</v>
      </c>
      <c r="H11446" s="114" t="s">
        <v>243</v>
      </c>
      <c r="I11446">
        <v>14942222</v>
      </c>
    </row>
    <row r="11447" spans="1:9" x14ac:dyDescent="0.25">
      <c r="A11447" s="114" t="s">
        <v>2197</v>
      </c>
      <c r="B11447">
        <v>105</v>
      </c>
      <c r="C11447" s="114" t="s">
        <v>52</v>
      </c>
      <c r="D11447" s="114" t="s">
        <v>238</v>
      </c>
      <c r="E11447" s="115">
        <v>44883</v>
      </c>
      <c r="F11447" s="192">
        <v>0.27164351851851853</v>
      </c>
      <c r="G11447">
        <v>2</v>
      </c>
      <c r="H11447" s="114" t="s">
        <v>239</v>
      </c>
      <c r="I11447">
        <v>5401223</v>
      </c>
    </row>
    <row r="11448" spans="1:9" x14ac:dyDescent="0.25">
      <c r="A11448" s="114" t="s">
        <v>2197</v>
      </c>
      <c r="B11448">
        <v>106</v>
      </c>
      <c r="C11448" s="114" t="s">
        <v>52</v>
      </c>
      <c r="D11448" s="114" t="s">
        <v>1698</v>
      </c>
      <c r="E11448" s="115">
        <v>44883</v>
      </c>
      <c r="F11448" s="192">
        <v>0.27186342592592594</v>
      </c>
      <c r="G11448">
        <v>2</v>
      </c>
      <c r="H11448" s="114" t="s">
        <v>1699</v>
      </c>
      <c r="I11448">
        <v>3620654</v>
      </c>
    </row>
    <row r="11449" spans="1:9" x14ac:dyDescent="0.25">
      <c r="A11449" s="114" t="s">
        <v>2197</v>
      </c>
      <c r="B11449">
        <v>107</v>
      </c>
      <c r="C11449" s="114" t="s">
        <v>53</v>
      </c>
      <c r="D11449" s="114" t="s">
        <v>320</v>
      </c>
      <c r="E11449" s="115">
        <v>44883</v>
      </c>
      <c r="F11449" s="192">
        <v>0.27189814814814817</v>
      </c>
      <c r="G11449">
        <v>2</v>
      </c>
      <c r="H11449" s="114" t="s">
        <v>321</v>
      </c>
      <c r="I11449">
        <v>3385712</v>
      </c>
    </row>
    <row r="11450" spans="1:9" x14ac:dyDescent="0.25">
      <c r="A11450" s="114" t="s">
        <v>2197</v>
      </c>
      <c r="B11450">
        <v>108</v>
      </c>
      <c r="C11450" s="114" t="s">
        <v>53</v>
      </c>
      <c r="D11450" s="114" t="s">
        <v>296</v>
      </c>
      <c r="E11450" s="115">
        <v>44883</v>
      </c>
      <c r="F11450" s="192">
        <v>0.27219907407407407</v>
      </c>
      <c r="G11450">
        <v>2</v>
      </c>
      <c r="H11450" s="114" t="s">
        <v>297</v>
      </c>
      <c r="I11450"/>
    </row>
    <row r="11451" spans="1:9" x14ac:dyDescent="0.25">
      <c r="A11451" s="114" t="s">
        <v>2197</v>
      </c>
      <c r="B11451">
        <v>109</v>
      </c>
      <c r="C11451" s="114" t="s">
        <v>54</v>
      </c>
      <c r="D11451" s="114" t="s">
        <v>2161</v>
      </c>
      <c r="E11451" s="115">
        <v>44883</v>
      </c>
      <c r="F11451" s="192">
        <v>0.2724537037037037</v>
      </c>
      <c r="G11451">
        <v>2</v>
      </c>
      <c r="H11451" s="114" t="s">
        <v>2162</v>
      </c>
      <c r="I11451">
        <v>8297525</v>
      </c>
    </row>
    <row r="11452" spans="1:9" x14ac:dyDescent="0.25">
      <c r="A11452" s="114" t="s">
        <v>2197</v>
      </c>
      <c r="B11452">
        <v>110</v>
      </c>
      <c r="C11452" s="114" t="s">
        <v>52</v>
      </c>
      <c r="D11452" s="114" t="s">
        <v>1750</v>
      </c>
      <c r="E11452" s="115">
        <v>44883</v>
      </c>
      <c r="F11452" s="192">
        <v>0.27251157407407406</v>
      </c>
      <c r="G11452">
        <v>2</v>
      </c>
      <c r="H11452" s="114" t="s">
        <v>1751</v>
      </c>
      <c r="I11452">
        <v>14992578</v>
      </c>
    </row>
    <row r="11453" spans="1:9" x14ac:dyDescent="0.25">
      <c r="A11453" s="114" t="s">
        <v>2197</v>
      </c>
      <c r="B11453">
        <v>111</v>
      </c>
      <c r="C11453" s="114" t="s">
        <v>53</v>
      </c>
      <c r="D11453" s="114" t="s">
        <v>917</v>
      </c>
      <c r="E11453" s="115">
        <v>44883</v>
      </c>
      <c r="F11453" s="192">
        <v>0.27274305555555556</v>
      </c>
      <c r="G11453">
        <v>2</v>
      </c>
      <c r="H11453" s="114" t="s">
        <v>918</v>
      </c>
      <c r="I11453">
        <v>5500676</v>
      </c>
    </row>
    <row r="11454" spans="1:9" x14ac:dyDescent="0.25">
      <c r="A11454" s="114" t="s">
        <v>2197</v>
      </c>
      <c r="B11454">
        <v>112</v>
      </c>
      <c r="C11454" s="114" t="s">
        <v>53</v>
      </c>
      <c r="D11454" s="114" t="s">
        <v>1044</v>
      </c>
      <c r="E11454" s="115">
        <v>44883</v>
      </c>
      <c r="F11454" s="192">
        <v>0.27278935185185182</v>
      </c>
      <c r="G11454">
        <v>2</v>
      </c>
      <c r="H11454" s="114" t="s">
        <v>1045</v>
      </c>
      <c r="I11454">
        <v>5597954</v>
      </c>
    </row>
    <row r="11455" spans="1:9" x14ac:dyDescent="0.25">
      <c r="A11455" s="114" t="s">
        <v>2197</v>
      </c>
      <c r="B11455">
        <v>113</v>
      </c>
      <c r="C11455" s="114" t="s">
        <v>53</v>
      </c>
      <c r="D11455" s="114" t="s">
        <v>883</v>
      </c>
      <c r="E11455" s="115">
        <v>44883</v>
      </c>
      <c r="F11455" s="192">
        <v>0.27284722222222224</v>
      </c>
      <c r="G11455">
        <v>2</v>
      </c>
      <c r="H11455" s="114" t="s">
        <v>884</v>
      </c>
      <c r="I11455"/>
    </row>
    <row r="11456" spans="1:9" x14ac:dyDescent="0.25">
      <c r="A11456" s="114" t="s">
        <v>2197</v>
      </c>
      <c r="B11456">
        <v>114</v>
      </c>
      <c r="C11456" s="114" t="s">
        <v>53</v>
      </c>
      <c r="D11456" s="114" t="s">
        <v>1213</v>
      </c>
      <c r="E11456" s="115">
        <v>44883</v>
      </c>
      <c r="F11456" s="192">
        <v>0.2729050925925926</v>
      </c>
      <c r="G11456">
        <v>2</v>
      </c>
      <c r="H11456" s="114" t="s">
        <v>1214</v>
      </c>
      <c r="I11456"/>
    </row>
    <row r="11457" spans="1:9" x14ac:dyDescent="0.25">
      <c r="A11457" s="114" t="s">
        <v>2197</v>
      </c>
      <c r="B11457">
        <v>115</v>
      </c>
      <c r="C11457" s="114" t="s">
        <v>53</v>
      </c>
      <c r="D11457" s="114" t="s">
        <v>396</v>
      </c>
      <c r="E11457" s="115">
        <v>44883</v>
      </c>
      <c r="F11457" s="192">
        <v>0.27336805555555554</v>
      </c>
      <c r="G11457">
        <v>2</v>
      </c>
      <c r="H11457" s="114" t="s">
        <v>397</v>
      </c>
      <c r="I11457">
        <v>6717462</v>
      </c>
    </row>
    <row r="11458" spans="1:9" x14ac:dyDescent="0.25">
      <c r="A11458" s="114" t="s">
        <v>2197</v>
      </c>
      <c r="B11458">
        <v>116</v>
      </c>
      <c r="C11458" s="114" t="s">
        <v>53</v>
      </c>
      <c r="D11458" s="114" t="s">
        <v>266</v>
      </c>
      <c r="E11458" s="115">
        <v>44883</v>
      </c>
      <c r="F11458" s="192">
        <v>0.27341435185185187</v>
      </c>
      <c r="G11458">
        <v>2</v>
      </c>
      <c r="H11458" s="114" t="s">
        <v>267</v>
      </c>
      <c r="I11458">
        <v>2024832</v>
      </c>
    </row>
    <row r="11459" spans="1:9" x14ac:dyDescent="0.25">
      <c r="A11459" s="114" t="s">
        <v>2197</v>
      </c>
      <c r="B11459">
        <v>117</v>
      </c>
      <c r="C11459" s="114" t="s">
        <v>52</v>
      </c>
      <c r="D11459" s="114" t="s">
        <v>1760</v>
      </c>
      <c r="E11459" s="115">
        <v>44883</v>
      </c>
      <c r="F11459" s="192">
        <v>0.27371527777777777</v>
      </c>
      <c r="G11459">
        <v>2</v>
      </c>
      <c r="H11459" s="114" t="s">
        <v>1761</v>
      </c>
      <c r="I11459">
        <v>5421808</v>
      </c>
    </row>
    <row r="11460" spans="1:9" x14ac:dyDescent="0.25">
      <c r="A11460" s="114" t="s">
        <v>2197</v>
      </c>
      <c r="B11460">
        <v>118</v>
      </c>
      <c r="C11460" s="114" t="s">
        <v>53</v>
      </c>
      <c r="D11460" s="114" t="s">
        <v>877</v>
      </c>
      <c r="E11460" s="115">
        <v>44883</v>
      </c>
      <c r="F11460" s="192">
        <v>0.27387731481481481</v>
      </c>
      <c r="G11460">
        <v>2</v>
      </c>
      <c r="H11460" s="114" t="s">
        <v>878</v>
      </c>
      <c r="I11460">
        <v>14812954</v>
      </c>
    </row>
    <row r="11461" spans="1:9" x14ac:dyDescent="0.25">
      <c r="A11461" s="114" t="s">
        <v>2197</v>
      </c>
      <c r="B11461">
        <v>119</v>
      </c>
      <c r="C11461" s="114" t="s">
        <v>53</v>
      </c>
      <c r="D11461" s="114" t="s">
        <v>356</v>
      </c>
      <c r="E11461" s="115">
        <v>44883</v>
      </c>
      <c r="F11461" s="192">
        <v>0.27391203703703704</v>
      </c>
      <c r="G11461">
        <v>2</v>
      </c>
      <c r="H11461" s="114" t="s">
        <v>357</v>
      </c>
      <c r="I11461">
        <v>5621862</v>
      </c>
    </row>
    <row r="11462" spans="1:9" x14ac:dyDescent="0.25">
      <c r="A11462" s="114" t="s">
        <v>2197</v>
      </c>
      <c r="B11462">
        <v>120</v>
      </c>
      <c r="C11462" s="114" t="s">
        <v>54</v>
      </c>
      <c r="D11462" s="114" t="s">
        <v>264</v>
      </c>
      <c r="E11462" s="115">
        <v>44883</v>
      </c>
      <c r="F11462" s="192">
        <v>0.27422453703703703</v>
      </c>
      <c r="G11462">
        <v>2</v>
      </c>
      <c r="H11462" s="114" t="s">
        <v>265</v>
      </c>
      <c r="I11462">
        <v>5350791</v>
      </c>
    </row>
    <row r="11463" spans="1:9" x14ac:dyDescent="0.25">
      <c r="A11463" s="114" t="s">
        <v>2197</v>
      </c>
      <c r="B11463">
        <v>121</v>
      </c>
      <c r="C11463" s="114" t="s">
        <v>54</v>
      </c>
      <c r="D11463" s="114" t="s">
        <v>324</v>
      </c>
      <c r="E11463" s="115">
        <v>44883</v>
      </c>
      <c r="F11463" s="192">
        <v>0.27429398148148149</v>
      </c>
      <c r="G11463">
        <v>2</v>
      </c>
      <c r="H11463" s="114" t="s">
        <v>325</v>
      </c>
      <c r="I11463">
        <v>5501315</v>
      </c>
    </row>
    <row r="11464" spans="1:9" x14ac:dyDescent="0.25">
      <c r="A11464" s="114" t="s">
        <v>2197</v>
      </c>
      <c r="B11464">
        <v>122</v>
      </c>
      <c r="C11464" s="114" t="s">
        <v>52</v>
      </c>
      <c r="D11464" s="114" t="s">
        <v>1798</v>
      </c>
      <c r="E11464" s="115">
        <v>44883</v>
      </c>
      <c r="F11464" s="192">
        <v>0.27520833333333333</v>
      </c>
      <c r="G11464">
        <v>2</v>
      </c>
      <c r="H11464" s="114" t="s">
        <v>1799</v>
      </c>
      <c r="I11464">
        <v>14112338</v>
      </c>
    </row>
    <row r="11465" spans="1:9" x14ac:dyDescent="0.25">
      <c r="A11465" s="114" t="s">
        <v>2197</v>
      </c>
      <c r="B11465">
        <v>123</v>
      </c>
      <c r="C11465" s="114" t="s">
        <v>52</v>
      </c>
      <c r="D11465" s="114" t="s">
        <v>1266</v>
      </c>
      <c r="E11465" s="115">
        <v>44883</v>
      </c>
      <c r="F11465" s="192">
        <v>0.27524305555555556</v>
      </c>
      <c r="G11465">
        <v>2</v>
      </c>
      <c r="H11465" s="114" t="s">
        <v>1267</v>
      </c>
      <c r="I11465">
        <v>3400244</v>
      </c>
    </row>
    <row r="11466" spans="1:9" x14ac:dyDescent="0.25">
      <c r="A11466" s="114" t="s">
        <v>2197</v>
      </c>
      <c r="B11466">
        <v>124</v>
      </c>
      <c r="C11466" s="114" t="s">
        <v>54</v>
      </c>
      <c r="D11466" s="114" t="s">
        <v>530</v>
      </c>
      <c r="E11466" s="115">
        <v>44883</v>
      </c>
      <c r="F11466" s="192">
        <v>0.27527777777777779</v>
      </c>
      <c r="G11466">
        <v>2</v>
      </c>
      <c r="H11466" s="114" t="s">
        <v>531</v>
      </c>
      <c r="I11466">
        <v>6699761</v>
      </c>
    </row>
    <row r="11467" spans="1:9" x14ac:dyDescent="0.25">
      <c r="A11467" s="114" t="s">
        <v>2197</v>
      </c>
      <c r="B11467">
        <v>125</v>
      </c>
      <c r="C11467" s="114" t="s">
        <v>54</v>
      </c>
      <c r="D11467" s="114" t="s">
        <v>416</v>
      </c>
      <c r="E11467" s="115">
        <v>44883</v>
      </c>
      <c r="F11467" s="192">
        <v>0.27542824074074074</v>
      </c>
      <c r="G11467">
        <v>2</v>
      </c>
      <c r="H11467" s="114" t="s">
        <v>417</v>
      </c>
      <c r="I11467">
        <v>6709661</v>
      </c>
    </row>
    <row r="11468" spans="1:9" x14ac:dyDescent="0.25">
      <c r="A11468" s="114" t="s">
        <v>2197</v>
      </c>
      <c r="B11468">
        <v>126</v>
      </c>
      <c r="C11468" s="114" t="s">
        <v>53</v>
      </c>
      <c r="D11468" s="114" t="s">
        <v>508</v>
      </c>
      <c r="E11468" s="115">
        <v>44883</v>
      </c>
      <c r="F11468" s="192">
        <v>0.27576388888888886</v>
      </c>
      <c r="G11468">
        <v>2</v>
      </c>
      <c r="H11468" s="114" t="s">
        <v>509</v>
      </c>
      <c r="I11468"/>
    </row>
    <row r="11469" spans="1:9" x14ac:dyDescent="0.25">
      <c r="A11469" s="114" t="s">
        <v>2197</v>
      </c>
      <c r="B11469">
        <v>127</v>
      </c>
      <c r="C11469" s="114" t="s">
        <v>53</v>
      </c>
      <c r="D11469" s="114" t="s">
        <v>1286</v>
      </c>
      <c r="E11469" s="115">
        <v>44883</v>
      </c>
      <c r="F11469" s="192">
        <v>0.27688657407407408</v>
      </c>
      <c r="G11469">
        <v>2</v>
      </c>
      <c r="H11469" s="114" t="s">
        <v>1287</v>
      </c>
      <c r="I11469"/>
    </row>
    <row r="11470" spans="1:9" x14ac:dyDescent="0.25">
      <c r="A11470" s="114" t="s">
        <v>2197</v>
      </c>
      <c r="B11470">
        <v>128</v>
      </c>
      <c r="C11470" s="114" t="s">
        <v>53</v>
      </c>
      <c r="D11470" s="114" t="s">
        <v>1863</v>
      </c>
      <c r="E11470" s="115">
        <v>44883</v>
      </c>
      <c r="F11470" s="192">
        <v>0.27693287037037034</v>
      </c>
      <c r="G11470">
        <v>2</v>
      </c>
      <c r="H11470" s="114" t="s">
        <v>1864</v>
      </c>
      <c r="I11470">
        <v>14970180</v>
      </c>
    </row>
    <row r="11471" spans="1:9" x14ac:dyDescent="0.25">
      <c r="A11471" s="114" t="s">
        <v>2197</v>
      </c>
      <c r="B11471">
        <v>129</v>
      </c>
      <c r="C11471" s="114" t="s">
        <v>54</v>
      </c>
      <c r="D11471" s="114" t="s">
        <v>448</v>
      </c>
      <c r="E11471" s="115">
        <v>44883</v>
      </c>
      <c r="F11471" s="192">
        <v>0.27716435185185184</v>
      </c>
      <c r="G11471">
        <v>2</v>
      </c>
      <c r="H11471" s="114" t="s">
        <v>449</v>
      </c>
      <c r="I11471">
        <v>5353949</v>
      </c>
    </row>
    <row r="11472" spans="1:9" x14ac:dyDescent="0.25">
      <c r="A11472" s="114" t="s">
        <v>2197</v>
      </c>
      <c r="B11472">
        <v>130</v>
      </c>
      <c r="C11472" s="114" t="s">
        <v>52</v>
      </c>
      <c r="D11472" s="114" t="s">
        <v>480</v>
      </c>
      <c r="E11472" s="115">
        <v>44883</v>
      </c>
      <c r="F11472" s="192">
        <v>0.27725694444444443</v>
      </c>
      <c r="G11472">
        <v>2</v>
      </c>
      <c r="H11472" s="114" t="s">
        <v>481</v>
      </c>
      <c r="I11472">
        <v>4834213</v>
      </c>
    </row>
    <row r="11473" spans="1:9" x14ac:dyDescent="0.25">
      <c r="A11473" s="114" t="s">
        <v>2197</v>
      </c>
      <c r="B11473">
        <v>131</v>
      </c>
      <c r="C11473" s="114" t="s">
        <v>52</v>
      </c>
      <c r="D11473" s="114" t="s">
        <v>224</v>
      </c>
      <c r="E11473" s="115">
        <v>44883</v>
      </c>
      <c r="F11473" s="192">
        <v>0.27750000000000002</v>
      </c>
      <c r="G11473">
        <v>2</v>
      </c>
      <c r="H11473" s="114" t="s">
        <v>225</v>
      </c>
      <c r="I11473">
        <v>14934569</v>
      </c>
    </row>
    <row r="11474" spans="1:9" x14ac:dyDescent="0.25">
      <c r="A11474" s="114" t="s">
        <v>2197</v>
      </c>
      <c r="B11474">
        <v>132</v>
      </c>
      <c r="C11474" s="114" t="s">
        <v>53</v>
      </c>
      <c r="D11474" s="114" t="s">
        <v>1170</v>
      </c>
      <c r="E11474" s="115">
        <v>44883</v>
      </c>
      <c r="F11474" s="192">
        <v>0.27796296296296297</v>
      </c>
      <c r="G11474">
        <v>2</v>
      </c>
      <c r="H11474" s="114" t="s">
        <v>1171</v>
      </c>
      <c r="I11474"/>
    </row>
    <row r="11475" spans="1:9" x14ac:dyDescent="0.25">
      <c r="A11475" s="114" t="s">
        <v>2197</v>
      </c>
      <c r="B11475">
        <v>133</v>
      </c>
      <c r="C11475" s="114" t="s">
        <v>54</v>
      </c>
      <c r="D11475" s="114" t="s">
        <v>2110</v>
      </c>
      <c r="E11475" s="115">
        <v>44883</v>
      </c>
      <c r="F11475" s="192">
        <v>0.27820601851851851</v>
      </c>
      <c r="G11475">
        <v>2</v>
      </c>
      <c r="H11475" s="114" t="s">
        <v>2111</v>
      </c>
      <c r="I11475">
        <v>5489853</v>
      </c>
    </row>
    <row r="11476" spans="1:9" x14ac:dyDescent="0.25">
      <c r="A11476" s="114" t="s">
        <v>2197</v>
      </c>
      <c r="B11476">
        <v>134</v>
      </c>
      <c r="C11476" s="114" t="s">
        <v>52</v>
      </c>
      <c r="D11476" s="114" t="s">
        <v>1814</v>
      </c>
      <c r="E11476" s="115">
        <v>44883</v>
      </c>
      <c r="F11476" s="192">
        <v>0.27828703703703705</v>
      </c>
      <c r="G11476">
        <v>2</v>
      </c>
      <c r="H11476" s="114" t="s">
        <v>1815</v>
      </c>
      <c r="I11476">
        <v>5345122</v>
      </c>
    </row>
    <row r="11477" spans="1:9" x14ac:dyDescent="0.25">
      <c r="A11477" s="114" t="s">
        <v>2197</v>
      </c>
      <c r="B11477">
        <v>135</v>
      </c>
      <c r="C11477" s="114" t="s">
        <v>53</v>
      </c>
      <c r="D11477" s="114" t="s">
        <v>322</v>
      </c>
      <c r="E11477" s="115">
        <v>44883</v>
      </c>
      <c r="F11477" s="192">
        <v>0.27841435185185187</v>
      </c>
      <c r="G11477">
        <v>2</v>
      </c>
      <c r="H11477" s="114" t="s">
        <v>323</v>
      </c>
      <c r="I11477"/>
    </row>
    <row r="11478" spans="1:9" x14ac:dyDescent="0.25">
      <c r="A11478" s="114" t="s">
        <v>2197</v>
      </c>
      <c r="B11478">
        <v>136</v>
      </c>
      <c r="C11478" s="114" t="s">
        <v>53</v>
      </c>
      <c r="D11478" s="114" t="s">
        <v>1270</v>
      </c>
      <c r="E11478" s="115">
        <v>44883</v>
      </c>
      <c r="F11478" s="192">
        <v>0.2784490740740741</v>
      </c>
      <c r="G11478">
        <v>2</v>
      </c>
      <c r="H11478" s="114" t="s">
        <v>1271</v>
      </c>
      <c r="I11478"/>
    </row>
    <row r="11479" spans="1:9" x14ac:dyDescent="0.25">
      <c r="A11479" s="114" t="s">
        <v>2197</v>
      </c>
      <c r="B11479">
        <v>137</v>
      </c>
      <c r="C11479" s="114" t="s">
        <v>52</v>
      </c>
      <c r="D11479" s="114" t="s">
        <v>690</v>
      </c>
      <c r="E11479" s="115">
        <v>44883</v>
      </c>
      <c r="F11479" s="192">
        <v>0.2787384259259259</v>
      </c>
      <c r="G11479">
        <v>2</v>
      </c>
      <c r="H11479" s="114" t="s">
        <v>691</v>
      </c>
      <c r="I11479">
        <v>5483873</v>
      </c>
    </row>
    <row r="11480" spans="1:9" x14ac:dyDescent="0.25">
      <c r="A11480" s="114" t="s">
        <v>2197</v>
      </c>
      <c r="B11480">
        <v>138</v>
      </c>
      <c r="C11480" s="114" t="s">
        <v>52</v>
      </c>
      <c r="D11480" s="114" t="s">
        <v>1513</v>
      </c>
      <c r="E11480" s="115">
        <v>44883</v>
      </c>
      <c r="F11480" s="192">
        <v>0.27884259259259259</v>
      </c>
      <c r="G11480">
        <v>2</v>
      </c>
      <c r="H11480" s="114" t="s">
        <v>1514</v>
      </c>
      <c r="I11480">
        <v>5277411</v>
      </c>
    </row>
    <row r="11481" spans="1:9" x14ac:dyDescent="0.25">
      <c r="A11481" s="114" t="s">
        <v>2197</v>
      </c>
      <c r="B11481">
        <v>139</v>
      </c>
      <c r="C11481" s="114" t="s">
        <v>53</v>
      </c>
      <c r="D11481" s="114" t="s">
        <v>412</v>
      </c>
      <c r="E11481" s="115">
        <v>44883</v>
      </c>
      <c r="F11481" s="192">
        <v>0.27892361111111114</v>
      </c>
      <c r="G11481">
        <v>2</v>
      </c>
      <c r="H11481" s="114" t="s">
        <v>413</v>
      </c>
      <c r="I11481">
        <v>14812959</v>
      </c>
    </row>
    <row r="11482" spans="1:9" x14ac:dyDescent="0.25">
      <c r="A11482" s="114" t="s">
        <v>2197</v>
      </c>
      <c r="B11482">
        <v>140</v>
      </c>
      <c r="C11482" s="114" t="s">
        <v>52</v>
      </c>
      <c r="D11482" s="114" t="s">
        <v>246</v>
      </c>
      <c r="E11482" s="115">
        <v>44883</v>
      </c>
      <c r="F11482" s="192">
        <v>0.27901620370370372</v>
      </c>
      <c r="G11482">
        <v>2</v>
      </c>
      <c r="H11482" s="114" t="s">
        <v>247</v>
      </c>
      <c r="I11482">
        <v>7284211</v>
      </c>
    </row>
    <row r="11483" spans="1:9" x14ac:dyDescent="0.25">
      <c r="A11483" s="114" t="s">
        <v>2197</v>
      </c>
      <c r="B11483">
        <v>141</v>
      </c>
      <c r="C11483" s="114" t="s">
        <v>53</v>
      </c>
      <c r="D11483" s="114" t="s">
        <v>510</v>
      </c>
      <c r="E11483" s="115">
        <v>44883</v>
      </c>
      <c r="F11483" s="192">
        <v>0.27939814814814817</v>
      </c>
      <c r="G11483">
        <v>2</v>
      </c>
      <c r="H11483" s="114" t="s">
        <v>511</v>
      </c>
      <c r="I11483">
        <v>2024822</v>
      </c>
    </row>
    <row r="11484" spans="1:9" x14ac:dyDescent="0.25">
      <c r="A11484" s="114" t="s">
        <v>2197</v>
      </c>
      <c r="B11484">
        <v>142</v>
      </c>
      <c r="C11484" s="114" t="s">
        <v>53</v>
      </c>
      <c r="D11484" s="114" t="s">
        <v>248</v>
      </c>
      <c r="E11484" s="115">
        <v>44883</v>
      </c>
      <c r="F11484" s="192">
        <v>0.27944444444444444</v>
      </c>
      <c r="G11484">
        <v>2</v>
      </c>
      <c r="H11484" s="114" t="s">
        <v>249</v>
      </c>
      <c r="I11484">
        <v>6687504</v>
      </c>
    </row>
    <row r="11485" spans="1:9" x14ac:dyDescent="0.25">
      <c r="A11485" s="114" t="s">
        <v>2197</v>
      </c>
      <c r="B11485">
        <v>143</v>
      </c>
      <c r="C11485" s="114" t="s">
        <v>54</v>
      </c>
      <c r="D11485" s="114" t="s">
        <v>476</v>
      </c>
      <c r="E11485" s="115">
        <v>44883</v>
      </c>
      <c r="F11485" s="192">
        <v>0.28035879629629629</v>
      </c>
      <c r="G11485">
        <v>2</v>
      </c>
      <c r="H11485" s="114" t="s">
        <v>477</v>
      </c>
      <c r="I11485">
        <v>8117314</v>
      </c>
    </row>
    <row r="11486" spans="1:9" x14ac:dyDescent="0.25">
      <c r="A11486" s="114" t="s">
        <v>2197</v>
      </c>
      <c r="B11486">
        <v>144</v>
      </c>
      <c r="C11486" s="114" t="s">
        <v>52</v>
      </c>
      <c r="D11486" s="114" t="s">
        <v>1113</v>
      </c>
      <c r="E11486" s="115">
        <v>44883</v>
      </c>
      <c r="F11486" s="192">
        <v>0.28039351851851851</v>
      </c>
      <c r="G11486">
        <v>2</v>
      </c>
      <c r="H11486" s="114" t="s">
        <v>1114</v>
      </c>
      <c r="I11486">
        <v>8117362</v>
      </c>
    </row>
    <row r="11487" spans="1:9" x14ac:dyDescent="0.25">
      <c r="A11487" s="114" t="s">
        <v>2197</v>
      </c>
      <c r="B11487">
        <v>145</v>
      </c>
      <c r="C11487" s="114" t="s">
        <v>52</v>
      </c>
      <c r="D11487" s="114" t="s">
        <v>996</v>
      </c>
      <c r="E11487" s="115">
        <v>44883</v>
      </c>
      <c r="F11487" s="192">
        <v>0.28086805555555555</v>
      </c>
      <c r="G11487">
        <v>2</v>
      </c>
      <c r="H11487" s="114" t="s">
        <v>997</v>
      </c>
      <c r="I11487">
        <v>7252742</v>
      </c>
    </row>
    <row r="11488" spans="1:9" x14ac:dyDescent="0.25">
      <c r="A11488" s="114" t="s">
        <v>2197</v>
      </c>
      <c r="B11488">
        <v>146</v>
      </c>
      <c r="C11488" s="114" t="s">
        <v>53</v>
      </c>
      <c r="D11488" s="114" t="s">
        <v>200</v>
      </c>
      <c r="E11488" s="115">
        <v>44883</v>
      </c>
      <c r="F11488" s="192">
        <v>0.28091435185185187</v>
      </c>
      <c r="G11488">
        <v>2</v>
      </c>
      <c r="H11488" s="114" t="s">
        <v>201</v>
      </c>
      <c r="I11488">
        <v>6707513</v>
      </c>
    </row>
    <row r="11489" spans="1:9" x14ac:dyDescent="0.25">
      <c r="A11489" s="114" t="s">
        <v>2197</v>
      </c>
      <c r="B11489">
        <v>147</v>
      </c>
      <c r="C11489" s="114" t="s">
        <v>54</v>
      </c>
      <c r="D11489" s="114" t="s">
        <v>478</v>
      </c>
      <c r="E11489" s="115">
        <v>44883</v>
      </c>
      <c r="F11489" s="192">
        <v>0.2810300925925926</v>
      </c>
      <c r="G11489">
        <v>2</v>
      </c>
      <c r="H11489" s="114" t="s">
        <v>479</v>
      </c>
      <c r="I11489">
        <v>2684900</v>
      </c>
    </row>
    <row r="11490" spans="1:9" x14ac:dyDescent="0.25">
      <c r="A11490" s="114" t="s">
        <v>2197</v>
      </c>
      <c r="B11490">
        <v>148</v>
      </c>
      <c r="C11490" s="114" t="s">
        <v>54</v>
      </c>
      <c r="D11490" s="114" t="s">
        <v>1189</v>
      </c>
      <c r="E11490" s="115">
        <v>44883</v>
      </c>
      <c r="F11490" s="192">
        <v>0.28111111111111109</v>
      </c>
      <c r="G11490">
        <v>2</v>
      </c>
      <c r="H11490" s="114" t="s">
        <v>1190</v>
      </c>
      <c r="I11490">
        <v>14808881</v>
      </c>
    </row>
    <row r="11491" spans="1:9" x14ac:dyDescent="0.25">
      <c r="A11491" s="114" t="s">
        <v>2197</v>
      </c>
      <c r="B11491">
        <v>149</v>
      </c>
      <c r="C11491" s="114" t="s">
        <v>54</v>
      </c>
      <c r="D11491" s="114" t="s">
        <v>645</v>
      </c>
      <c r="E11491" s="115">
        <v>44883</v>
      </c>
      <c r="F11491" s="192">
        <v>0.28114583333333332</v>
      </c>
      <c r="G11491">
        <v>2</v>
      </c>
      <c r="H11491" s="114" t="s">
        <v>646</v>
      </c>
      <c r="I11491"/>
    </row>
    <row r="11492" spans="1:9" x14ac:dyDescent="0.25">
      <c r="A11492" s="114" t="s">
        <v>2197</v>
      </c>
      <c r="B11492">
        <v>150</v>
      </c>
      <c r="C11492" s="114" t="s">
        <v>53</v>
      </c>
      <c r="D11492" s="114" t="s">
        <v>244</v>
      </c>
      <c r="E11492" s="115">
        <v>44883</v>
      </c>
      <c r="F11492" s="192">
        <v>0.28127314814814813</v>
      </c>
      <c r="G11492">
        <v>2</v>
      </c>
      <c r="H11492" s="114" t="s">
        <v>245</v>
      </c>
      <c r="I11492"/>
    </row>
    <row r="11493" spans="1:9" x14ac:dyDescent="0.25">
      <c r="A11493" s="114" t="s">
        <v>2197</v>
      </c>
      <c r="B11493">
        <v>151</v>
      </c>
      <c r="C11493" s="114" t="s">
        <v>54</v>
      </c>
      <c r="D11493" s="114" t="s">
        <v>1712</v>
      </c>
      <c r="E11493" s="115">
        <v>44883</v>
      </c>
      <c r="F11493" s="192">
        <v>0.28168981481481481</v>
      </c>
      <c r="G11493">
        <v>2</v>
      </c>
      <c r="H11493" s="114" t="s">
        <v>1713</v>
      </c>
      <c r="I11493">
        <v>5501738</v>
      </c>
    </row>
    <row r="11494" spans="1:9" x14ac:dyDescent="0.25">
      <c r="A11494" s="114" t="s">
        <v>2197</v>
      </c>
      <c r="B11494">
        <v>152</v>
      </c>
      <c r="C11494" s="114" t="s">
        <v>53</v>
      </c>
      <c r="D11494" s="114" t="s">
        <v>1802</v>
      </c>
      <c r="E11494" s="115">
        <v>44883</v>
      </c>
      <c r="F11494" s="192">
        <v>0.28173611111111113</v>
      </c>
      <c r="G11494">
        <v>2</v>
      </c>
      <c r="H11494" s="114" t="s">
        <v>1803</v>
      </c>
      <c r="I11494"/>
    </row>
    <row r="11495" spans="1:9" x14ac:dyDescent="0.25">
      <c r="A11495" s="114" t="s">
        <v>2197</v>
      </c>
      <c r="B11495">
        <v>153</v>
      </c>
      <c r="C11495" s="114" t="s">
        <v>53</v>
      </c>
      <c r="D11495" s="114" t="s">
        <v>208</v>
      </c>
      <c r="E11495" s="115">
        <v>44883</v>
      </c>
      <c r="F11495" s="192">
        <v>0.28192129629629631</v>
      </c>
      <c r="G11495">
        <v>2</v>
      </c>
      <c r="H11495" s="114" t="s">
        <v>209</v>
      </c>
      <c r="I11495">
        <v>5500801</v>
      </c>
    </row>
    <row r="11496" spans="1:9" x14ac:dyDescent="0.25">
      <c r="A11496" s="114" t="s">
        <v>2197</v>
      </c>
      <c r="B11496">
        <v>154</v>
      </c>
      <c r="C11496" s="114" t="s">
        <v>53</v>
      </c>
      <c r="D11496" s="114" t="s">
        <v>202</v>
      </c>
      <c r="E11496" s="115">
        <v>44883</v>
      </c>
      <c r="F11496" s="192">
        <v>0.28194444444444444</v>
      </c>
      <c r="G11496">
        <v>2</v>
      </c>
      <c r="H11496" s="114" t="s">
        <v>203</v>
      </c>
      <c r="I11496"/>
    </row>
    <row r="11497" spans="1:9" x14ac:dyDescent="0.25">
      <c r="A11497" s="114" t="s">
        <v>2197</v>
      </c>
      <c r="B11497">
        <v>155</v>
      </c>
      <c r="C11497" s="114" t="s">
        <v>53</v>
      </c>
      <c r="D11497" s="114" t="s">
        <v>540</v>
      </c>
      <c r="E11497" s="115">
        <v>44883</v>
      </c>
      <c r="F11497" s="192">
        <v>0.28216435185185185</v>
      </c>
      <c r="G11497">
        <v>2</v>
      </c>
      <c r="H11497" s="114" t="s">
        <v>541</v>
      </c>
      <c r="I11497">
        <v>14996422</v>
      </c>
    </row>
    <row r="11498" spans="1:9" x14ac:dyDescent="0.25">
      <c r="A11498" s="114" t="s">
        <v>2197</v>
      </c>
      <c r="B11498">
        <v>156</v>
      </c>
      <c r="C11498" s="114" t="s">
        <v>53</v>
      </c>
      <c r="D11498" s="114" t="s">
        <v>276</v>
      </c>
      <c r="E11498" s="115">
        <v>44883</v>
      </c>
      <c r="F11498" s="192">
        <v>0.28221064814814817</v>
      </c>
      <c r="G11498">
        <v>2</v>
      </c>
      <c r="H11498" s="114" t="s">
        <v>277</v>
      </c>
      <c r="I11498">
        <v>14964941</v>
      </c>
    </row>
    <row r="11499" spans="1:9" x14ac:dyDescent="0.25">
      <c r="A11499" s="114" t="s">
        <v>2197</v>
      </c>
      <c r="B11499">
        <v>157</v>
      </c>
      <c r="C11499" s="114" t="s">
        <v>52</v>
      </c>
      <c r="D11499" s="114" t="s">
        <v>326</v>
      </c>
      <c r="E11499" s="115">
        <v>44883</v>
      </c>
      <c r="F11499" s="192">
        <v>0.2823148148148148</v>
      </c>
      <c r="G11499">
        <v>2</v>
      </c>
      <c r="H11499" s="114" t="s">
        <v>327</v>
      </c>
      <c r="I11499">
        <v>2704255</v>
      </c>
    </row>
    <row r="11500" spans="1:9" x14ac:dyDescent="0.25">
      <c r="A11500" s="114" t="s">
        <v>2197</v>
      </c>
      <c r="B11500">
        <v>158</v>
      </c>
      <c r="C11500" s="114" t="s">
        <v>54</v>
      </c>
      <c r="D11500" s="114" t="s">
        <v>1606</v>
      </c>
      <c r="E11500" s="115">
        <v>44883</v>
      </c>
      <c r="F11500" s="192">
        <v>0.28259259259259262</v>
      </c>
      <c r="G11500">
        <v>2</v>
      </c>
      <c r="H11500" s="114" t="s">
        <v>1607</v>
      </c>
      <c r="I11500">
        <v>6722916</v>
      </c>
    </row>
    <row r="11501" spans="1:9" x14ac:dyDescent="0.25">
      <c r="A11501" s="114" t="s">
        <v>2197</v>
      </c>
      <c r="B11501">
        <v>159</v>
      </c>
      <c r="C11501" s="114" t="s">
        <v>53</v>
      </c>
      <c r="D11501" s="114" t="s">
        <v>490</v>
      </c>
      <c r="E11501" s="115">
        <v>44883</v>
      </c>
      <c r="F11501" s="192">
        <v>0.28265046296296298</v>
      </c>
      <c r="G11501">
        <v>2</v>
      </c>
      <c r="H11501" s="114" t="s">
        <v>491</v>
      </c>
      <c r="I11501"/>
    </row>
    <row r="11502" spans="1:9" x14ac:dyDescent="0.25">
      <c r="A11502" s="114" t="s">
        <v>2197</v>
      </c>
      <c r="B11502">
        <v>160</v>
      </c>
      <c r="C11502" s="114" t="s">
        <v>53</v>
      </c>
      <c r="D11502" s="114" t="s">
        <v>458</v>
      </c>
      <c r="E11502" s="115">
        <v>44883</v>
      </c>
      <c r="F11502" s="192">
        <v>0.28268518518518521</v>
      </c>
      <c r="G11502">
        <v>2</v>
      </c>
      <c r="H11502" s="114" t="s">
        <v>459</v>
      </c>
      <c r="I11502">
        <v>3640426</v>
      </c>
    </row>
    <row r="11503" spans="1:9" x14ac:dyDescent="0.25">
      <c r="A11503" s="114" t="s">
        <v>2197</v>
      </c>
      <c r="B11503">
        <v>161</v>
      </c>
      <c r="C11503" s="114" t="s">
        <v>53</v>
      </c>
      <c r="D11503" s="114" t="s">
        <v>274</v>
      </c>
      <c r="E11503" s="115">
        <v>44883</v>
      </c>
      <c r="F11503" s="192">
        <v>0.28312500000000002</v>
      </c>
      <c r="G11503">
        <v>2</v>
      </c>
      <c r="H11503" s="114" t="s">
        <v>275</v>
      </c>
      <c r="I11503">
        <v>3185888</v>
      </c>
    </row>
    <row r="11504" spans="1:9" x14ac:dyDescent="0.25">
      <c r="A11504" s="114" t="s">
        <v>2197</v>
      </c>
      <c r="B11504">
        <v>162</v>
      </c>
      <c r="C11504" s="114" t="s">
        <v>53</v>
      </c>
      <c r="D11504" s="114" t="s">
        <v>204</v>
      </c>
      <c r="E11504" s="115">
        <v>44883</v>
      </c>
      <c r="F11504" s="192">
        <v>0.28317129629629628</v>
      </c>
      <c r="G11504">
        <v>2</v>
      </c>
      <c r="H11504" s="114" t="s">
        <v>205</v>
      </c>
      <c r="I11504"/>
    </row>
    <row r="11505" spans="1:9" x14ac:dyDescent="0.25">
      <c r="A11505" s="114" t="s">
        <v>2197</v>
      </c>
      <c r="B11505">
        <v>163</v>
      </c>
      <c r="C11505" s="114" t="s">
        <v>53</v>
      </c>
      <c r="D11505" s="114" t="s">
        <v>1318</v>
      </c>
      <c r="E11505" s="115">
        <v>44883</v>
      </c>
      <c r="F11505" s="192">
        <v>0.2832175925925926</v>
      </c>
      <c r="G11505">
        <v>2</v>
      </c>
      <c r="H11505" s="114" t="s">
        <v>1319</v>
      </c>
      <c r="I11505"/>
    </row>
    <row r="11506" spans="1:9" x14ac:dyDescent="0.25">
      <c r="A11506" s="114" t="s">
        <v>2197</v>
      </c>
      <c r="B11506">
        <v>164</v>
      </c>
      <c r="C11506" s="114" t="s">
        <v>54</v>
      </c>
      <c r="D11506" s="114" t="s">
        <v>1913</v>
      </c>
      <c r="E11506" s="115">
        <v>44883</v>
      </c>
      <c r="F11506" s="192">
        <v>0.28335648148148146</v>
      </c>
      <c r="G11506">
        <v>2</v>
      </c>
      <c r="H11506" s="114" t="s">
        <v>1914</v>
      </c>
      <c r="I11506">
        <v>7367595</v>
      </c>
    </row>
    <row r="11507" spans="1:9" x14ac:dyDescent="0.25">
      <c r="A11507" s="114" t="s">
        <v>2197</v>
      </c>
      <c r="B11507">
        <v>165</v>
      </c>
      <c r="C11507" s="114" t="s">
        <v>52</v>
      </c>
      <c r="D11507" s="114" t="s">
        <v>1702</v>
      </c>
      <c r="E11507" s="115">
        <v>44883</v>
      </c>
      <c r="F11507" s="192">
        <v>0.28346064814814814</v>
      </c>
      <c r="G11507">
        <v>2</v>
      </c>
      <c r="H11507" s="114" t="s">
        <v>1703</v>
      </c>
      <c r="I11507">
        <v>5272912</v>
      </c>
    </row>
    <row r="11508" spans="1:9" x14ac:dyDescent="0.25">
      <c r="A11508" s="114" t="s">
        <v>2197</v>
      </c>
      <c r="B11508">
        <v>166</v>
      </c>
      <c r="C11508" s="114" t="s">
        <v>54</v>
      </c>
      <c r="D11508" s="114" t="s">
        <v>436</v>
      </c>
      <c r="E11508" s="115">
        <v>44883</v>
      </c>
      <c r="F11508" s="192">
        <v>0.28422453703703704</v>
      </c>
      <c r="G11508">
        <v>2</v>
      </c>
      <c r="H11508" s="114" t="s">
        <v>437</v>
      </c>
      <c r="I11508">
        <v>3686961</v>
      </c>
    </row>
    <row r="11509" spans="1:9" x14ac:dyDescent="0.25">
      <c r="A11509" s="114" t="s">
        <v>2197</v>
      </c>
      <c r="B11509">
        <v>167</v>
      </c>
      <c r="C11509" s="114" t="s">
        <v>54</v>
      </c>
      <c r="D11509" s="114" t="s">
        <v>452</v>
      </c>
      <c r="E11509" s="115">
        <v>44883</v>
      </c>
      <c r="F11509" s="192">
        <v>0.28425925925925927</v>
      </c>
      <c r="G11509">
        <v>2</v>
      </c>
      <c r="H11509" s="114" t="s">
        <v>453</v>
      </c>
      <c r="I11509">
        <v>5341488</v>
      </c>
    </row>
    <row r="11510" spans="1:9" x14ac:dyDescent="0.25">
      <c r="A11510" s="114" t="s">
        <v>2197</v>
      </c>
      <c r="B11510">
        <v>168</v>
      </c>
      <c r="C11510" s="114" t="s">
        <v>52</v>
      </c>
      <c r="D11510" s="114" t="s">
        <v>234</v>
      </c>
      <c r="E11510" s="115">
        <v>44883</v>
      </c>
      <c r="F11510" s="192">
        <v>0.28435185185185186</v>
      </c>
      <c r="G11510">
        <v>2</v>
      </c>
      <c r="H11510" s="114" t="s">
        <v>235</v>
      </c>
      <c r="I11510">
        <v>4850529</v>
      </c>
    </row>
    <row r="11511" spans="1:9" x14ac:dyDescent="0.25">
      <c r="A11511" s="114" t="s">
        <v>2197</v>
      </c>
      <c r="B11511">
        <v>169</v>
      </c>
      <c r="C11511" s="114" t="s">
        <v>52</v>
      </c>
      <c r="D11511" s="114" t="s">
        <v>482</v>
      </c>
      <c r="E11511" s="115">
        <v>44883</v>
      </c>
      <c r="F11511" s="192">
        <v>0.28445601851851854</v>
      </c>
      <c r="G11511">
        <v>2</v>
      </c>
      <c r="H11511" s="114" t="s">
        <v>483</v>
      </c>
      <c r="I11511">
        <v>3665375</v>
      </c>
    </row>
    <row r="11512" spans="1:9" x14ac:dyDescent="0.25">
      <c r="A11512" s="114" t="s">
        <v>2197</v>
      </c>
      <c r="B11512">
        <v>170</v>
      </c>
      <c r="C11512" s="114" t="s">
        <v>52</v>
      </c>
      <c r="D11512" s="114" t="s">
        <v>216</v>
      </c>
      <c r="E11512" s="115">
        <v>44883</v>
      </c>
      <c r="F11512" s="192">
        <v>0.28449074074074077</v>
      </c>
      <c r="G11512">
        <v>2</v>
      </c>
      <c r="H11512" s="114" t="s">
        <v>217</v>
      </c>
      <c r="I11512">
        <v>3415654</v>
      </c>
    </row>
    <row r="11513" spans="1:9" x14ac:dyDescent="0.25">
      <c r="A11513" s="114" t="s">
        <v>2197</v>
      </c>
      <c r="B11513">
        <v>171</v>
      </c>
      <c r="C11513" s="114" t="s">
        <v>54</v>
      </c>
      <c r="D11513" s="114" t="s">
        <v>1418</v>
      </c>
      <c r="E11513" s="115">
        <v>44883</v>
      </c>
      <c r="F11513" s="192">
        <v>0.28459490740740739</v>
      </c>
      <c r="G11513">
        <v>2</v>
      </c>
      <c r="H11513" s="114" t="s">
        <v>1419</v>
      </c>
      <c r="I11513">
        <v>5425648</v>
      </c>
    </row>
    <row r="11514" spans="1:9" x14ac:dyDescent="0.25">
      <c r="A11514" s="114" t="s">
        <v>2197</v>
      </c>
      <c r="B11514">
        <v>172</v>
      </c>
      <c r="C11514" s="114" t="s">
        <v>54</v>
      </c>
      <c r="D11514" s="114" t="s">
        <v>512</v>
      </c>
      <c r="E11514" s="115">
        <v>44883</v>
      </c>
      <c r="F11514" s="192">
        <v>0.28464120370370372</v>
      </c>
      <c r="G11514">
        <v>2</v>
      </c>
      <c r="H11514" s="114" t="s">
        <v>513</v>
      </c>
      <c r="I11514">
        <v>7284106</v>
      </c>
    </row>
    <row r="11515" spans="1:9" x14ac:dyDescent="0.25">
      <c r="A11515" s="114" t="s">
        <v>2197</v>
      </c>
      <c r="B11515">
        <v>173</v>
      </c>
      <c r="C11515" s="114" t="s">
        <v>53</v>
      </c>
      <c r="D11515" s="114" t="s">
        <v>1507</v>
      </c>
      <c r="E11515" s="115">
        <v>44883</v>
      </c>
      <c r="F11515" s="192">
        <v>0.28518518518518521</v>
      </c>
      <c r="G11515">
        <v>2</v>
      </c>
      <c r="H11515" s="114" t="s">
        <v>1508</v>
      </c>
      <c r="I11515"/>
    </row>
    <row r="11516" spans="1:9" x14ac:dyDescent="0.25">
      <c r="A11516" s="114" t="s">
        <v>2197</v>
      </c>
      <c r="B11516">
        <v>174</v>
      </c>
      <c r="C11516" s="114" t="s">
        <v>52</v>
      </c>
      <c r="D11516" s="114" t="s">
        <v>1302</v>
      </c>
      <c r="E11516" s="115">
        <v>44883</v>
      </c>
      <c r="F11516" s="192">
        <v>0.28521990740740738</v>
      </c>
      <c r="G11516">
        <v>2</v>
      </c>
      <c r="H11516" s="114" t="s">
        <v>1303</v>
      </c>
      <c r="I11516">
        <v>14934608</v>
      </c>
    </row>
    <row r="11517" spans="1:9" x14ac:dyDescent="0.25">
      <c r="A11517" s="114" t="s">
        <v>2197</v>
      </c>
      <c r="B11517">
        <v>175</v>
      </c>
      <c r="C11517" s="114" t="s">
        <v>53</v>
      </c>
      <c r="D11517" s="114" t="s">
        <v>1264</v>
      </c>
      <c r="E11517" s="115">
        <v>44883</v>
      </c>
      <c r="F11517" s="192">
        <v>0.28561342592592592</v>
      </c>
      <c r="G11517">
        <v>2</v>
      </c>
      <c r="H11517" s="114" t="s">
        <v>1265</v>
      </c>
      <c r="I11517">
        <v>5619697</v>
      </c>
    </row>
    <row r="11518" spans="1:9" x14ac:dyDescent="0.25">
      <c r="A11518" s="114" t="s">
        <v>2197</v>
      </c>
      <c r="B11518">
        <v>176</v>
      </c>
      <c r="C11518" s="114" t="s">
        <v>53</v>
      </c>
      <c r="D11518" s="114" t="s">
        <v>1776</v>
      </c>
      <c r="E11518" s="115">
        <v>44883</v>
      </c>
      <c r="F11518" s="192">
        <v>0.28619212962962964</v>
      </c>
      <c r="G11518">
        <v>2</v>
      </c>
      <c r="H11518" s="114" t="s">
        <v>1777</v>
      </c>
      <c r="I11518">
        <v>2025424</v>
      </c>
    </row>
    <row r="11519" spans="1:9" x14ac:dyDescent="0.25">
      <c r="A11519" s="114" t="s">
        <v>2197</v>
      </c>
      <c r="B11519">
        <v>177</v>
      </c>
      <c r="C11519" s="114" t="s">
        <v>54</v>
      </c>
      <c r="D11519" s="114" t="s">
        <v>1376</v>
      </c>
      <c r="E11519" s="115">
        <v>44883</v>
      </c>
      <c r="F11519" s="192">
        <v>0.28634259259259259</v>
      </c>
      <c r="G11519">
        <v>2</v>
      </c>
      <c r="H11519" s="114" t="s">
        <v>1377</v>
      </c>
      <c r="I11519">
        <v>6691863</v>
      </c>
    </row>
    <row r="11520" spans="1:9" x14ac:dyDescent="0.25">
      <c r="A11520" s="114" t="s">
        <v>2197</v>
      </c>
      <c r="B11520">
        <v>178</v>
      </c>
      <c r="C11520" s="114" t="s">
        <v>54</v>
      </c>
      <c r="D11520" s="114" t="s">
        <v>450</v>
      </c>
      <c r="E11520" s="115">
        <v>44883</v>
      </c>
      <c r="F11520" s="192">
        <v>0.28638888888888892</v>
      </c>
      <c r="G11520">
        <v>2</v>
      </c>
      <c r="H11520" s="114" t="s">
        <v>451</v>
      </c>
      <c r="I11520"/>
    </row>
    <row r="11521" spans="1:9" x14ac:dyDescent="0.25">
      <c r="A11521" s="114" t="s">
        <v>2197</v>
      </c>
      <c r="B11521">
        <v>179</v>
      </c>
      <c r="C11521" s="114" t="s">
        <v>54</v>
      </c>
      <c r="D11521" s="114" t="s">
        <v>1294</v>
      </c>
      <c r="E11521" s="115">
        <v>44883</v>
      </c>
      <c r="F11521" s="192">
        <v>0.28643518518518518</v>
      </c>
      <c r="G11521">
        <v>2</v>
      </c>
      <c r="H11521" s="114" t="s">
        <v>1295</v>
      </c>
      <c r="I11521">
        <v>2188057</v>
      </c>
    </row>
    <row r="11522" spans="1:9" x14ac:dyDescent="0.25">
      <c r="A11522" s="114" t="s">
        <v>2197</v>
      </c>
      <c r="B11522">
        <v>180</v>
      </c>
      <c r="C11522" s="114" t="s">
        <v>54</v>
      </c>
      <c r="D11522" s="114" t="s">
        <v>1772</v>
      </c>
      <c r="E11522" s="115">
        <v>44883</v>
      </c>
      <c r="F11522" s="192">
        <v>0.28690972222222222</v>
      </c>
      <c r="G11522">
        <v>2</v>
      </c>
      <c r="H11522" s="114" t="s">
        <v>1773</v>
      </c>
      <c r="I11522">
        <v>6710168</v>
      </c>
    </row>
    <row r="11523" spans="1:9" x14ac:dyDescent="0.25">
      <c r="A11523" s="114" t="s">
        <v>2197</v>
      </c>
      <c r="B11523">
        <v>181</v>
      </c>
      <c r="C11523" s="114" t="s">
        <v>52</v>
      </c>
      <c r="D11523" s="114" t="s">
        <v>1306</v>
      </c>
      <c r="E11523" s="115">
        <v>44883</v>
      </c>
      <c r="F11523" s="192">
        <v>0.28700231481481481</v>
      </c>
      <c r="G11523">
        <v>2</v>
      </c>
      <c r="H11523" s="114" t="s">
        <v>1307</v>
      </c>
      <c r="I11523">
        <v>14942233</v>
      </c>
    </row>
    <row r="11524" spans="1:9" x14ac:dyDescent="0.25">
      <c r="A11524" s="114" t="s">
        <v>2197</v>
      </c>
      <c r="B11524">
        <v>182</v>
      </c>
      <c r="C11524" s="114" t="s">
        <v>54</v>
      </c>
      <c r="D11524" s="114" t="s">
        <v>1326</v>
      </c>
      <c r="E11524" s="115">
        <v>44883</v>
      </c>
      <c r="F11524" s="192">
        <v>0.28728009259259257</v>
      </c>
      <c r="G11524">
        <v>2</v>
      </c>
      <c r="H11524" s="114" t="s">
        <v>1327</v>
      </c>
      <c r="I11524">
        <v>7364142</v>
      </c>
    </row>
    <row r="11525" spans="1:9" x14ac:dyDescent="0.25">
      <c r="A11525" s="114" t="s">
        <v>2197</v>
      </c>
      <c r="B11525">
        <v>183</v>
      </c>
      <c r="C11525" s="114" t="s">
        <v>54</v>
      </c>
      <c r="D11525" s="114" t="s">
        <v>2083</v>
      </c>
      <c r="E11525" s="115">
        <v>44883</v>
      </c>
      <c r="F11525" s="192">
        <v>0.2873148148148148</v>
      </c>
      <c r="G11525">
        <v>2</v>
      </c>
      <c r="H11525" s="114" t="s">
        <v>2084</v>
      </c>
      <c r="I11525">
        <v>5346563</v>
      </c>
    </row>
    <row r="11526" spans="1:9" x14ac:dyDescent="0.25">
      <c r="A11526" s="114" t="s">
        <v>2197</v>
      </c>
      <c r="B11526">
        <v>184</v>
      </c>
      <c r="C11526" s="114" t="s">
        <v>53</v>
      </c>
      <c r="D11526" s="114" t="s">
        <v>1119</v>
      </c>
      <c r="E11526" s="115">
        <v>44883</v>
      </c>
      <c r="F11526" s="192">
        <v>0.28804398148148147</v>
      </c>
      <c r="G11526">
        <v>2</v>
      </c>
      <c r="H11526" s="114" t="s">
        <v>1120</v>
      </c>
      <c r="I11526">
        <v>2151827</v>
      </c>
    </row>
    <row r="11527" spans="1:9" x14ac:dyDescent="0.25">
      <c r="A11527" s="114" t="s">
        <v>2197</v>
      </c>
      <c r="B11527">
        <v>185</v>
      </c>
      <c r="C11527" s="114" t="s">
        <v>53</v>
      </c>
      <c r="D11527" s="114" t="s">
        <v>268</v>
      </c>
      <c r="E11527" s="115">
        <v>44883</v>
      </c>
      <c r="F11527" s="192">
        <v>0.28815972222222225</v>
      </c>
      <c r="G11527">
        <v>2</v>
      </c>
      <c r="H11527" s="114" t="s">
        <v>269</v>
      </c>
      <c r="I11527">
        <v>4850516</v>
      </c>
    </row>
    <row r="11528" spans="1:9" x14ac:dyDescent="0.25">
      <c r="A11528" s="114" t="s">
        <v>2197</v>
      </c>
      <c r="B11528">
        <v>186</v>
      </c>
      <c r="C11528" s="114" t="s">
        <v>53</v>
      </c>
      <c r="D11528" s="114" t="s">
        <v>1300</v>
      </c>
      <c r="E11528" s="115">
        <v>44883</v>
      </c>
      <c r="F11528" s="192">
        <v>0.28820601851851851</v>
      </c>
      <c r="G11528">
        <v>2</v>
      </c>
      <c r="H11528" s="114" t="s">
        <v>1301</v>
      </c>
      <c r="I11528"/>
    </row>
    <row r="11529" spans="1:9" x14ac:dyDescent="0.25">
      <c r="A11529" s="114" t="s">
        <v>2197</v>
      </c>
      <c r="B11529">
        <v>187</v>
      </c>
      <c r="C11529" s="114" t="s">
        <v>53</v>
      </c>
      <c r="D11529" s="114" t="s">
        <v>500</v>
      </c>
      <c r="E11529" s="115">
        <v>44883</v>
      </c>
      <c r="F11529" s="192">
        <v>0.28826388888888888</v>
      </c>
      <c r="G11529">
        <v>2</v>
      </c>
      <c r="H11529" s="114" t="s">
        <v>501</v>
      </c>
      <c r="I11529">
        <v>15011285</v>
      </c>
    </row>
    <row r="11530" spans="1:9" x14ac:dyDescent="0.25">
      <c r="A11530" s="114" t="s">
        <v>2197</v>
      </c>
      <c r="B11530">
        <v>188</v>
      </c>
      <c r="C11530" s="114" t="s">
        <v>53</v>
      </c>
      <c r="D11530" s="114" t="s">
        <v>474</v>
      </c>
      <c r="E11530" s="115">
        <v>44883</v>
      </c>
      <c r="F11530" s="192">
        <v>0.28834490740740742</v>
      </c>
      <c r="G11530">
        <v>2</v>
      </c>
      <c r="H11530" s="114" t="s">
        <v>475</v>
      </c>
      <c r="I11530">
        <v>2099339</v>
      </c>
    </row>
    <row r="11531" spans="1:9" x14ac:dyDescent="0.25">
      <c r="A11531" s="114" t="s">
        <v>2197</v>
      </c>
      <c r="B11531">
        <v>189</v>
      </c>
      <c r="C11531" s="114" t="s">
        <v>54</v>
      </c>
      <c r="D11531" s="114" t="s">
        <v>1348</v>
      </c>
      <c r="E11531" s="115">
        <v>44883</v>
      </c>
      <c r="F11531" s="192">
        <v>0.28859953703703706</v>
      </c>
      <c r="G11531">
        <v>2</v>
      </c>
      <c r="H11531" s="114" t="s">
        <v>1349</v>
      </c>
      <c r="I11531">
        <v>6716129</v>
      </c>
    </row>
    <row r="11532" spans="1:9" x14ac:dyDescent="0.25">
      <c r="A11532" s="114" t="s">
        <v>2197</v>
      </c>
      <c r="B11532">
        <v>190</v>
      </c>
      <c r="C11532" s="114" t="s">
        <v>53</v>
      </c>
      <c r="D11532" s="114" t="s">
        <v>494</v>
      </c>
      <c r="E11532" s="115">
        <v>44883</v>
      </c>
      <c r="F11532" s="192">
        <v>0.28946759259259258</v>
      </c>
      <c r="G11532">
        <v>2</v>
      </c>
      <c r="H11532" s="114" t="s">
        <v>495</v>
      </c>
      <c r="I11532"/>
    </row>
    <row r="11533" spans="1:9" x14ac:dyDescent="0.25">
      <c r="A11533" s="114" t="s">
        <v>2197</v>
      </c>
      <c r="B11533">
        <v>191</v>
      </c>
      <c r="C11533" s="114" t="s">
        <v>53</v>
      </c>
      <c r="D11533" s="114" t="s">
        <v>853</v>
      </c>
      <c r="E11533" s="115">
        <v>44883</v>
      </c>
      <c r="F11533" s="192">
        <v>0.28967592592592595</v>
      </c>
      <c r="G11533">
        <v>2</v>
      </c>
      <c r="H11533" s="114" t="s">
        <v>854</v>
      </c>
      <c r="I11533"/>
    </row>
    <row r="11534" spans="1:9" x14ac:dyDescent="0.25">
      <c r="A11534" s="114" t="s">
        <v>2197</v>
      </c>
      <c r="B11534">
        <v>192</v>
      </c>
      <c r="C11534" s="114" t="s">
        <v>53</v>
      </c>
      <c r="D11534" s="114" t="s">
        <v>1223</v>
      </c>
      <c r="E11534" s="115">
        <v>44883</v>
      </c>
      <c r="F11534" s="192">
        <v>0.28971064814814818</v>
      </c>
      <c r="G11534">
        <v>2</v>
      </c>
      <c r="H11534" s="114" t="s">
        <v>1224</v>
      </c>
      <c r="I11534"/>
    </row>
    <row r="11535" spans="1:9" x14ac:dyDescent="0.25">
      <c r="A11535" s="114" t="s">
        <v>2197</v>
      </c>
      <c r="B11535">
        <v>193</v>
      </c>
      <c r="C11535" s="114" t="s">
        <v>53</v>
      </c>
      <c r="D11535" s="114" t="s">
        <v>518</v>
      </c>
      <c r="E11535" s="115">
        <v>44883</v>
      </c>
      <c r="F11535" s="192">
        <v>0.28974537037037035</v>
      </c>
      <c r="G11535">
        <v>2</v>
      </c>
      <c r="H11535" s="114" t="s">
        <v>519</v>
      </c>
      <c r="I11535"/>
    </row>
    <row r="11536" spans="1:9" x14ac:dyDescent="0.25">
      <c r="A11536" s="114" t="s">
        <v>2197</v>
      </c>
      <c r="B11536">
        <v>194</v>
      </c>
      <c r="C11536" s="114" t="s">
        <v>53</v>
      </c>
      <c r="D11536" s="114" t="s">
        <v>1735</v>
      </c>
      <c r="E11536" s="115">
        <v>44883</v>
      </c>
      <c r="F11536" s="192">
        <v>0.28986111111111112</v>
      </c>
      <c r="G11536">
        <v>2</v>
      </c>
      <c r="H11536" s="114" t="s">
        <v>1736</v>
      </c>
      <c r="I11536"/>
    </row>
    <row r="11537" spans="1:9" x14ac:dyDescent="0.25">
      <c r="A11537" s="114" t="s">
        <v>2197</v>
      </c>
      <c r="B11537">
        <v>195</v>
      </c>
      <c r="C11537" s="114" t="s">
        <v>53</v>
      </c>
      <c r="D11537" s="114" t="s">
        <v>1754</v>
      </c>
      <c r="E11537" s="115">
        <v>44883</v>
      </c>
      <c r="F11537" s="192">
        <v>0.29006944444444444</v>
      </c>
      <c r="G11537">
        <v>2</v>
      </c>
      <c r="H11537" s="114" t="s">
        <v>1755</v>
      </c>
      <c r="I11537">
        <v>15011282</v>
      </c>
    </row>
    <row r="11538" spans="1:9" x14ac:dyDescent="0.25">
      <c r="A11538" s="114" t="s">
        <v>2197</v>
      </c>
      <c r="B11538">
        <v>196</v>
      </c>
      <c r="C11538" s="114" t="s">
        <v>53</v>
      </c>
      <c r="D11538" s="114" t="s">
        <v>364</v>
      </c>
      <c r="E11538" s="115">
        <v>44883</v>
      </c>
      <c r="F11538" s="192">
        <v>0.29020833333333335</v>
      </c>
      <c r="G11538">
        <v>2</v>
      </c>
      <c r="H11538" s="114" t="s">
        <v>365</v>
      </c>
      <c r="I11538">
        <v>14964936</v>
      </c>
    </row>
    <row r="11539" spans="1:9" x14ac:dyDescent="0.25">
      <c r="A11539" s="114" t="s">
        <v>2197</v>
      </c>
      <c r="B11539">
        <v>197</v>
      </c>
      <c r="C11539" s="114" t="s">
        <v>52</v>
      </c>
      <c r="D11539" s="114" t="s">
        <v>1521</v>
      </c>
      <c r="E11539" s="115">
        <v>44883</v>
      </c>
      <c r="F11539" s="192">
        <v>0.29031249999999997</v>
      </c>
      <c r="G11539">
        <v>2</v>
      </c>
      <c r="H11539" s="114" t="s">
        <v>1522</v>
      </c>
      <c r="I11539">
        <v>6702196</v>
      </c>
    </row>
    <row r="11540" spans="1:9" x14ac:dyDescent="0.25">
      <c r="A11540" s="114" t="s">
        <v>2197</v>
      </c>
      <c r="B11540">
        <v>198</v>
      </c>
      <c r="C11540" s="114" t="s">
        <v>52</v>
      </c>
      <c r="D11540" s="114" t="s">
        <v>1322</v>
      </c>
      <c r="E11540" s="115">
        <v>44883</v>
      </c>
      <c r="F11540" s="192">
        <v>0.2903472222222222</v>
      </c>
      <c r="G11540">
        <v>2</v>
      </c>
      <c r="H11540" s="114" t="s">
        <v>1323</v>
      </c>
      <c r="I11540">
        <v>14824003</v>
      </c>
    </row>
    <row r="11541" spans="1:9" x14ac:dyDescent="0.25">
      <c r="A11541" s="114" t="s">
        <v>2197</v>
      </c>
      <c r="B11541">
        <v>199</v>
      </c>
      <c r="C11541" s="114" t="s">
        <v>54</v>
      </c>
      <c r="D11541" s="114" t="s">
        <v>312</v>
      </c>
      <c r="E11541" s="115">
        <v>44883</v>
      </c>
      <c r="F11541" s="192">
        <v>0.2911111111111111</v>
      </c>
      <c r="G11541">
        <v>2</v>
      </c>
      <c r="H11541" s="114" t="s">
        <v>313</v>
      </c>
      <c r="I11541">
        <v>5511423</v>
      </c>
    </row>
    <row r="11542" spans="1:9" x14ac:dyDescent="0.25">
      <c r="A11542" s="114" t="s">
        <v>2197</v>
      </c>
      <c r="B11542">
        <v>200</v>
      </c>
      <c r="C11542" s="114" t="s">
        <v>54</v>
      </c>
      <c r="D11542" s="114" t="s">
        <v>516</v>
      </c>
      <c r="E11542" s="115">
        <v>44883</v>
      </c>
      <c r="F11542" s="192">
        <v>0.29115740740740742</v>
      </c>
      <c r="G11542">
        <v>2</v>
      </c>
      <c r="H11542" s="114" t="s">
        <v>517</v>
      </c>
      <c r="I11542">
        <v>7284214</v>
      </c>
    </row>
    <row r="11543" spans="1:9" x14ac:dyDescent="0.25">
      <c r="A11543" s="114" t="s">
        <v>2197</v>
      </c>
      <c r="B11543">
        <v>201</v>
      </c>
      <c r="C11543" s="114" t="s">
        <v>52</v>
      </c>
      <c r="D11543" s="114" t="s">
        <v>1806</v>
      </c>
      <c r="E11543" s="115">
        <v>44883</v>
      </c>
      <c r="F11543" s="192">
        <v>0.29196759259259258</v>
      </c>
      <c r="G11543">
        <v>2</v>
      </c>
      <c r="H11543" s="114" t="s">
        <v>1807</v>
      </c>
      <c r="I11543">
        <v>14813036</v>
      </c>
    </row>
    <row r="11544" spans="1:9" x14ac:dyDescent="0.25">
      <c r="A11544" s="114" t="s">
        <v>2197</v>
      </c>
      <c r="B11544">
        <v>202</v>
      </c>
      <c r="C11544" s="114" t="s">
        <v>52</v>
      </c>
      <c r="D11544" s="114" t="s">
        <v>214</v>
      </c>
      <c r="E11544" s="115">
        <v>44883</v>
      </c>
      <c r="F11544" s="192">
        <v>0.29207175925925927</v>
      </c>
      <c r="G11544">
        <v>2</v>
      </c>
      <c r="H11544" s="114" t="s">
        <v>215</v>
      </c>
      <c r="I11544">
        <v>6709742</v>
      </c>
    </row>
    <row r="11545" spans="1:9" x14ac:dyDescent="0.25">
      <c r="A11545" s="114" t="s">
        <v>2197</v>
      </c>
      <c r="B11545">
        <v>203</v>
      </c>
      <c r="C11545" s="114" t="s">
        <v>52</v>
      </c>
      <c r="D11545" s="114" t="s">
        <v>1792</v>
      </c>
      <c r="E11545" s="115">
        <v>44883</v>
      </c>
      <c r="F11545" s="192">
        <v>0.29229166666666667</v>
      </c>
      <c r="G11545">
        <v>2</v>
      </c>
      <c r="H11545" s="114" t="s">
        <v>1793</v>
      </c>
      <c r="I11545">
        <v>14813057</v>
      </c>
    </row>
    <row r="11546" spans="1:9" x14ac:dyDescent="0.25">
      <c r="A11546" s="114" t="s">
        <v>2197</v>
      </c>
      <c r="B11546">
        <v>204</v>
      </c>
      <c r="C11546" s="114" t="s">
        <v>52</v>
      </c>
      <c r="D11546" s="114" t="s">
        <v>218</v>
      </c>
      <c r="E11546" s="115">
        <v>44883</v>
      </c>
      <c r="F11546" s="192">
        <v>0.2923263888888889</v>
      </c>
      <c r="G11546">
        <v>2</v>
      </c>
      <c r="H11546" s="114" t="s">
        <v>219</v>
      </c>
      <c r="I11546">
        <v>8357700</v>
      </c>
    </row>
    <row r="11547" spans="1:9" x14ac:dyDescent="0.25">
      <c r="A11547" s="114" t="s">
        <v>2197</v>
      </c>
      <c r="B11547">
        <v>205</v>
      </c>
      <c r="C11547" s="114" t="s">
        <v>52</v>
      </c>
      <c r="D11547" s="114" t="s">
        <v>1330</v>
      </c>
      <c r="E11547" s="115">
        <v>44883</v>
      </c>
      <c r="F11547" s="192">
        <v>0.29236111111111113</v>
      </c>
      <c r="G11547">
        <v>2</v>
      </c>
      <c r="H11547" s="114" t="s">
        <v>1331</v>
      </c>
      <c r="I11547">
        <v>3685301</v>
      </c>
    </row>
    <row r="11548" spans="1:9" x14ac:dyDescent="0.25">
      <c r="A11548" s="114" t="s">
        <v>2197</v>
      </c>
      <c r="B11548">
        <v>206</v>
      </c>
      <c r="C11548" s="114" t="s">
        <v>52</v>
      </c>
      <c r="D11548" s="114" t="s">
        <v>236</v>
      </c>
      <c r="E11548" s="115">
        <v>44883</v>
      </c>
      <c r="F11548" s="192">
        <v>0.2928587962962963</v>
      </c>
      <c r="G11548">
        <v>2</v>
      </c>
      <c r="H11548" s="114" t="s">
        <v>237</v>
      </c>
      <c r="I11548">
        <v>5272733</v>
      </c>
    </row>
    <row r="11549" spans="1:9" x14ac:dyDescent="0.25">
      <c r="A11549" s="114" t="s">
        <v>2197</v>
      </c>
      <c r="B11549">
        <v>207</v>
      </c>
      <c r="C11549" s="114" t="s">
        <v>52</v>
      </c>
      <c r="D11549" s="114" t="s">
        <v>502</v>
      </c>
      <c r="E11549" s="115">
        <v>44883</v>
      </c>
      <c r="F11549" s="192">
        <v>0.29312500000000002</v>
      </c>
      <c r="G11549">
        <v>2</v>
      </c>
      <c r="H11549" s="114" t="s">
        <v>503</v>
      </c>
      <c r="I11549">
        <v>4850254</v>
      </c>
    </row>
    <row r="11550" spans="1:9" x14ac:dyDescent="0.25">
      <c r="A11550" s="114" t="s">
        <v>2197</v>
      </c>
      <c r="B11550">
        <v>208</v>
      </c>
      <c r="C11550" s="114" t="s">
        <v>53</v>
      </c>
      <c r="D11550" s="114" t="s">
        <v>496</v>
      </c>
      <c r="E11550" s="115">
        <v>44883</v>
      </c>
      <c r="F11550" s="192">
        <v>0.2931597222222222</v>
      </c>
      <c r="G11550">
        <v>2</v>
      </c>
      <c r="H11550" s="114" t="s">
        <v>497</v>
      </c>
      <c r="I11550">
        <v>5447307</v>
      </c>
    </row>
    <row r="11551" spans="1:9" x14ac:dyDescent="0.25">
      <c r="A11551" s="114" t="s">
        <v>2197</v>
      </c>
      <c r="B11551">
        <v>209</v>
      </c>
      <c r="C11551" s="114" t="s">
        <v>52</v>
      </c>
      <c r="D11551" s="114" t="s">
        <v>1505</v>
      </c>
      <c r="E11551" s="115">
        <v>44883</v>
      </c>
      <c r="F11551" s="192">
        <v>0.29349537037037038</v>
      </c>
      <c r="G11551">
        <v>2</v>
      </c>
      <c r="H11551" s="114" t="s">
        <v>1506</v>
      </c>
      <c r="I11551"/>
    </row>
    <row r="11552" spans="1:9" x14ac:dyDescent="0.25">
      <c r="A11552" s="114" t="s">
        <v>2197</v>
      </c>
      <c r="B11552">
        <v>210</v>
      </c>
      <c r="C11552" s="114" t="s">
        <v>52</v>
      </c>
      <c r="D11552" s="114" t="s">
        <v>220</v>
      </c>
      <c r="E11552" s="115">
        <v>44883</v>
      </c>
      <c r="F11552" s="192">
        <v>0.29351851851851851</v>
      </c>
      <c r="G11552">
        <v>2</v>
      </c>
      <c r="H11552" s="114" t="s">
        <v>221</v>
      </c>
      <c r="I11552">
        <v>2705664</v>
      </c>
    </row>
    <row r="11553" spans="1:9" x14ac:dyDescent="0.25">
      <c r="A11553" s="114" t="s">
        <v>2197</v>
      </c>
      <c r="B11553">
        <v>211</v>
      </c>
      <c r="C11553" s="114" t="s">
        <v>53</v>
      </c>
      <c r="D11553" s="114" t="s">
        <v>923</v>
      </c>
      <c r="E11553" s="115">
        <v>44883</v>
      </c>
      <c r="F11553" s="192">
        <v>0.29381944444444447</v>
      </c>
      <c r="G11553">
        <v>2</v>
      </c>
      <c r="H11553" s="114" t="s">
        <v>924</v>
      </c>
      <c r="I11553">
        <v>14985364</v>
      </c>
    </row>
    <row r="11554" spans="1:9" x14ac:dyDescent="0.25">
      <c r="A11554" s="114" t="s">
        <v>2197</v>
      </c>
      <c r="B11554">
        <v>212</v>
      </c>
      <c r="C11554" s="114" t="s">
        <v>52</v>
      </c>
      <c r="D11554" s="114" t="s">
        <v>1103</v>
      </c>
      <c r="E11554" s="115">
        <v>44883</v>
      </c>
      <c r="F11554" s="192">
        <v>0.29385416666666669</v>
      </c>
      <c r="G11554">
        <v>2</v>
      </c>
      <c r="H11554" s="114" t="s">
        <v>1104</v>
      </c>
      <c r="I11554">
        <v>14936069</v>
      </c>
    </row>
    <row r="11555" spans="1:9" x14ac:dyDescent="0.25">
      <c r="A11555" s="114" t="s">
        <v>2197</v>
      </c>
      <c r="B11555">
        <v>213</v>
      </c>
      <c r="C11555" s="114" t="s">
        <v>54</v>
      </c>
      <c r="D11555" s="114" t="s">
        <v>1628</v>
      </c>
      <c r="E11555" s="115">
        <v>44883</v>
      </c>
      <c r="F11555" s="192">
        <v>0.29524305555555558</v>
      </c>
      <c r="G11555">
        <v>2</v>
      </c>
      <c r="H11555" s="114" t="s">
        <v>1629</v>
      </c>
      <c r="I11555"/>
    </row>
    <row r="11556" spans="1:9" x14ac:dyDescent="0.25">
      <c r="A11556" s="114" t="s">
        <v>2197</v>
      </c>
      <c r="B11556">
        <v>214</v>
      </c>
      <c r="C11556" s="114" t="s">
        <v>54</v>
      </c>
      <c r="D11556" s="114" t="s">
        <v>456</v>
      </c>
      <c r="E11556" s="115">
        <v>44883</v>
      </c>
      <c r="F11556" s="192">
        <v>0.29528935185185184</v>
      </c>
      <c r="G11556">
        <v>2</v>
      </c>
      <c r="H11556" s="114" t="s">
        <v>457</v>
      </c>
      <c r="I11556">
        <v>6720578</v>
      </c>
    </row>
    <row r="11557" spans="1:9" x14ac:dyDescent="0.25">
      <c r="A11557" s="114" t="s">
        <v>2197</v>
      </c>
      <c r="B11557">
        <v>215</v>
      </c>
      <c r="C11557" s="114" t="s">
        <v>54</v>
      </c>
      <c r="D11557" s="114" t="s">
        <v>1324</v>
      </c>
      <c r="E11557" s="115">
        <v>44883</v>
      </c>
      <c r="F11557" s="192">
        <v>0.29533564814814817</v>
      </c>
      <c r="G11557">
        <v>2</v>
      </c>
      <c r="H11557" s="114" t="s">
        <v>1325</v>
      </c>
      <c r="I11557">
        <v>2189493</v>
      </c>
    </row>
    <row r="11558" spans="1:9" x14ac:dyDescent="0.25">
      <c r="A11558" s="114" t="s">
        <v>2197</v>
      </c>
      <c r="B11558">
        <v>216</v>
      </c>
      <c r="C11558" s="114" t="s">
        <v>52</v>
      </c>
      <c r="D11558" s="114" t="s">
        <v>1053</v>
      </c>
      <c r="E11558" s="115">
        <v>44883</v>
      </c>
      <c r="F11558" s="192">
        <v>0.29547453703703702</v>
      </c>
      <c r="G11558">
        <v>2</v>
      </c>
      <c r="H11558" s="114" t="s">
        <v>1054</v>
      </c>
      <c r="I11558">
        <v>3404504</v>
      </c>
    </row>
    <row r="11559" spans="1:9" x14ac:dyDescent="0.25">
      <c r="A11559" s="114" t="s">
        <v>2197</v>
      </c>
      <c r="B11559">
        <v>217</v>
      </c>
      <c r="C11559" s="114" t="s">
        <v>52</v>
      </c>
      <c r="D11559" s="114" t="s">
        <v>1344</v>
      </c>
      <c r="E11559" s="115">
        <v>44883</v>
      </c>
      <c r="F11559" s="192">
        <v>0.29567129629629629</v>
      </c>
      <c r="G11559">
        <v>2</v>
      </c>
      <c r="H11559" s="114" t="s">
        <v>1345</v>
      </c>
      <c r="I11559">
        <v>5503675</v>
      </c>
    </row>
    <row r="11560" spans="1:9" x14ac:dyDescent="0.25">
      <c r="A11560" s="114" t="s">
        <v>2197</v>
      </c>
      <c r="B11560">
        <v>218</v>
      </c>
      <c r="C11560" s="114" t="s">
        <v>52</v>
      </c>
      <c r="D11560" s="114" t="s">
        <v>232</v>
      </c>
      <c r="E11560" s="115">
        <v>44883</v>
      </c>
      <c r="F11560" s="192">
        <v>0.29582175925925924</v>
      </c>
      <c r="G11560">
        <v>2</v>
      </c>
      <c r="H11560" s="114" t="s">
        <v>233</v>
      </c>
      <c r="I11560"/>
    </row>
    <row r="11561" spans="1:9" x14ac:dyDescent="0.25">
      <c r="A11561" s="114" t="s">
        <v>2197</v>
      </c>
      <c r="B11561">
        <v>219</v>
      </c>
      <c r="C11561" s="114" t="s">
        <v>53</v>
      </c>
      <c r="D11561" s="114" t="s">
        <v>1952</v>
      </c>
      <c r="E11561" s="115">
        <v>44883</v>
      </c>
      <c r="F11561" s="192">
        <v>0.29604166666666665</v>
      </c>
      <c r="G11561">
        <v>2</v>
      </c>
      <c r="H11561" s="114" t="s">
        <v>1953</v>
      </c>
      <c r="I11561"/>
    </row>
    <row r="11562" spans="1:9" x14ac:dyDescent="0.25">
      <c r="A11562" s="114" t="s">
        <v>2197</v>
      </c>
      <c r="B11562">
        <v>220</v>
      </c>
      <c r="C11562" s="114" t="s">
        <v>53</v>
      </c>
      <c r="D11562" s="114" t="s">
        <v>1752</v>
      </c>
      <c r="E11562" s="115">
        <v>44883</v>
      </c>
      <c r="F11562" s="192">
        <v>0.29607638888888888</v>
      </c>
      <c r="G11562">
        <v>2</v>
      </c>
      <c r="H11562" s="114" t="s">
        <v>1753</v>
      </c>
      <c r="I11562"/>
    </row>
    <row r="11563" spans="1:9" x14ac:dyDescent="0.25">
      <c r="A11563" s="114" t="s">
        <v>2197</v>
      </c>
      <c r="B11563">
        <v>221</v>
      </c>
      <c r="C11563" s="114" t="s">
        <v>53</v>
      </c>
      <c r="D11563" s="114" t="s">
        <v>1368</v>
      </c>
      <c r="E11563" s="115">
        <v>44883</v>
      </c>
      <c r="F11563" s="192">
        <v>0.2961226851851852</v>
      </c>
      <c r="G11563">
        <v>2</v>
      </c>
      <c r="H11563" s="114" t="s">
        <v>1369</v>
      </c>
      <c r="I11563"/>
    </row>
    <row r="11564" spans="1:9" x14ac:dyDescent="0.25">
      <c r="A11564" s="114" t="s">
        <v>2197</v>
      </c>
      <c r="B11564">
        <v>222</v>
      </c>
      <c r="C11564" s="114" t="s">
        <v>54</v>
      </c>
      <c r="D11564" s="114" t="s">
        <v>1296</v>
      </c>
      <c r="E11564" s="115">
        <v>44883</v>
      </c>
      <c r="F11564" s="192">
        <v>0.29628472222222224</v>
      </c>
      <c r="G11564">
        <v>2</v>
      </c>
      <c r="H11564" s="114" t="s">
        <v>1297</v>
      </c>
      <c r="I11564">
        <v>2151246</v>
      </c>
    </row>
    <row r="11565" spans="1:9" x14ac:dyDescent="0.25">
      <c r="A11565" s="114" t="s">
        <v>2197</v>
      </c>
      <c r="B11565">
        <v>223</v>
      </c>
      <c r="C11565" s="114" t="s">
        <v>53</v>
      </c>
      <c r="D11565" s="114" t="s">
        <v>472</v>
      </c>
      <c r="E11565" s="115">
        <v>44883</v>
      </c>
      <c r="F11565" s="192">
        <v>0.29694444444444446</v>
      </c>
      <c r="G11565">
        <v>2</v>
      </c>
      <c r="H11565" s="114" t="s">
        <v>473</v>
      </c>
      <c r="I11565"/>
    </row>
    <row r="11566" spans="1:9" x14ac:dyDescent="0.25">
      <c r="A11566" s="114" t="s">
        <v>2197</v>
      </c>
      <c r="B11566">
        <v>224</v>
      </c>
      <c r="C11566" s="114" t="s">
        <v>54</v>
      </c>
      <c r="D11566" s="114" t="s">
        <v>292</v>
      </c>
      <c r="E11566" s="115">
        <v>44883</v>
      </c>
      <c r="F11566" s="192">
        <v>0.29697916666666668</v>
      </c>
      <c r="G11566">
        <v>2</v>
      </c>
      <c r="H11566" s="114" t="s">
        <v>293</v>
      </c>
      <c r="I11566">
        <v>2052005</v>
      </c>
    </row>
    <row r="11567" spans="1:9" x14ac:dyDescent="0.25">
      <c r="A11567" s="114" t="s">
        <v>2197</v>
      </c>
      <c r="B11567">
        <v>225</v>
      </c>
      <c r="C11567" s="114" t="s">
        <v>53</v>
      </c>
      <c r="D11567" s="114" t="s">
        <v>298</v>
      </c>
      <c r="E11567" s="115">
        <v>44883</v>
      </c>
      <c r="F11567" s="192">
        <v>0.29729166666666668</v>
      </c>
      <c r="G11567">
        <v>2</v>
      </c>
      <c r="H11567" s="114" t="s">
        <v>299</v>
      </c>
      <c r="I11567"/>
    </row>
    <row r="11568" spans="1:9" x14ac:dyDescent="0.25">
      <c r="A11568" s="114" t="s">
        <v>2197</v>
      </c>
      <c r="B11568">
        <v>226</v>
      </c>
      <c r="C11568" s="114" t="s">
        <v>52</v>
      </c>
      <c r="D11568" s="114" t="s">
        <v>1714</v>
      </c>
      <c r="E11568" s="115">
        <v>44883</v>
      </c>
      <c r="F11568" s="192">
        <v>0.29749999999999999</v>
      </c>
      <c r="G11568">
        <v>2</v>
      </c>
      <c r="H11568" s="114" t="s">
        <v>1715</v>
      </c>
      <c r="I11568"/>
    </row>
    <row r="11569" spans="1:9" x14ac:dyDescent="0.25">
      <c r="A11569" s="114" t="s">
        <v>2197</v>
      </c>
      <c r="B11569">
        <v>227</v>
      </c>
      <c r="C11569" s="114" t="s">
        <v>53</v>
      </c>
      <c r="D11569" s="114" t="s">
        <v>1246</v>
      </c>
      <c r="E11569" s="115">
        <v>44883</v>
      </c>
      <c r="F11569" s="192">
        <v>0.29769675925925926</v>
      </c>
      <c r="G11569">
        <v>2</v>
      </c>
      <c r="H11569" s="114" t="s">
        <v>1247</v>
      </c>
      <c r="I11569">
        <v>4812536</v>
      </c>
    </row>
    <row r="11570" spans="1:9" x14ac:dyDescent="0.25">
      <c r="A11570" s="114" t="s">
        <v>2197</v>
      </c>
      <c r="B11570">
        <v>228</v>
      </c>
      <c r="C11570" s="114" t="s">
        <v>53</v>
      </c>
      <c r="D11570" s="114" t="s">
        <v>857</v>
      </c>
      <c r="E11570" s="115">
        <v>44883</v>
      </c>
      <c r="F11570" s="192">
        <v>0.29775462962962962</v>
      </c>
      <c r="G11570">
        <v>2</v>
      </c>
      <c r="H11570" s="114" t="s">
        <v>858</v>
      </c>
      <c r="I11570">
        <v>2151849</v>
      </c>
    </row>
    <row r="11571" spans="1:9" x14ac:dyDescent="0.25">
      <c r="A11571" s="114" t="s">
        <v>2197</v>
      </c>
      <c r="B11571">
        <v>229</v>
      </c>
      <c r="C11571" s="114" t="s">
        <v>54</v>
      </c>
      <c r="D11571" s="114" t="s">
        <v>1346</v>
      </c>
      <c r="E11571" s="115">
        <v>44883</v>
      </c>
      <c r="F11571" s="192">
        <v>0.29780092592592594</v>
      </c>
      <c r="G11571">
        <v>2</v>
      </c>
      <c r="H11571" s="114" t="s">
        <v>1347</v>
      </c>
      <c r="I11571">
        <v>6721230</v>
      </c>
    </row>
    <row r="11572" spans="1:9" x14ac:dyDescent="0.25">
      <c r="A11572" s="114" t="s">
        <v>2197</v>
      </c>
      <c r="B11572">
        <v>230</v>
      </c>
      <c r="C11572" s="114" t="s">
        <v>53</v>
      </c>
      <c r="D11572" s="114" t="s">
        <v>1105</v>
      </c>
      <c r="E11572" s="115">
        <v>44883</v>
      </c>
      <c r="F11572" s="192">
        <v>0.2981712962962963</v>
      </c>
      <c r="G11572">
        <v>2</v>
      </c>
      <c r="H11572" s="114" t="s">
        <v>1106</v>
      </c>
      <c r="I11572"/>
    </row>
    <row r="11573" spans="1:9" x14ac:dyDescent="0.25">
      <c r="A11573" s="114" t="s">
        <v>2197</v>
      </c>
      <c r="B11573">
        <v>231</v>
      </c>
      <c r="C11573" s="114" t="s">
        <v>53</v>
      </c>
      <c r="D11573" s="114" t="s">
        <v>1622</v>
      </c>
      <c r="E11573" s="115">
        <v>44883</v>
      </c>
      <c r="F11573" s="192">
        <v>0.29828703703703702</v>
      </c>
      <c r="G11573">
        <v>2</v>
      </c>
      <c r="H11573" s="114" t="s">
        <v>1623</v>
      </c>
      <c r="I11573">
        <v>14967077</v>
      </c>
    </row>
    <row r="11574" spans="1:9" x14ac:dyDescent="0.25">
      <c r="A11574" s="114" t="s">
        <v>2197</v>
      </c>
      <c r="B11574">
        <v>232</v>
      </c>
      <c r="C11574" s="114" t="s">
        <v>53</v>
      </c>
      <c r="D11574" s="114" t="s">
        <v>466</v>
      </c>
      <c r="E11574" s="115">
        <v>44883</v>
      </c>
      <c r="F11574" s="192">
        <v>0.29844907407407406</v>
      </c>
      <c r="G11574">
        <v>2</v>
      </c>
      <c r="H11574" s="114" t="s">
        <v>467</v>
      </c>
      <c r="I11574"/>
    </row>
    <row r="11575" spans="1:9" x14ac:dyDescent="0.25">
      <c r="A11575" s="114" t="s">
        <v>2197</v>
      </c>
      <c r="B11575">
        <v>233</v>
      </c>
      <c r="C11575" s="114" t="s">
        <v>52</v>
      </c>
      <c r="D11575" s="114" t="s">
        <v>524</v>
      </c>
      <c r="E11575" s="115">
        <v>44883</v>
      </c>
      <c r="F11575" s="192">
        <v>0.29873842592592592</v>
      </c>
      <c r="G11575">
        <v>2</v>
      </c>
      <c r="H11575" s="114" t="s">
        <v>525</v>
      </c>
      <c r="I11575">
        <v>3641204</v>
      </c>
    </row>
    <row r="11576" spans="1:9" x14ac:dyDescent="0.25">
      <c r="A11576" s="114" t="s">
        <v>2197</v>
      </c>
      <c r="B11576">
        <v>234</v>
      </c>
      <c r="C11576" s="114" t="s">
        <v>53</v>
      </c>
      <c r="D11576" s="114" t="s">
        <v>1774</v>
      </c>
      <c r="E11576" s="115">
        <v>44883</v>
      </c>
      <c r="F11576" s="192">
        <v>0.29895833333333333</v>
      </c>
      <c r="G11576">
        <v>2</v>
      </c>
      <c r="H11576" s="114" t="s">
        <v>1775</v>
      </c>
      <c r="I11576"/>
    </row>
    <row r="11577" spans="1:9" x14ac:dyDescent="0.25">
      <c r="A11577" s="114" t="s">
        <v>2197</v>
      </c>
      <c r="B11577">
        <v>235</v>
      </c>
      <c r="C11577" s="114" t="s">
        <v>53</v>
      </c>
      <c r="D11577" s="114" t="s">
        <v>1796</v>
      </c>
      <c r="E11577" s="115">
        <v>44883</v>
      </c>
      <c r="F11577" s="192">
        <v>0.29901620370370369</v>
      </c>
      <c r="G11577">
        <v>2</v>
      </c>
      <c r="H11577" s="114" t="s">
        <v>1797</v>
      </c>
      <c r="I11577">
        <v>14807889</v>
      </c>
    </row>
    <row r="11578" spans="1:9" x14ac:dyDescent="0.25">
      <c r="A11578" s="114" t="s">
        <v>2197</v>
      </c>
      <c r="B11578">
        <v>236</v>
      </c>
      <c r="C11578" s="114" t="s">
        <v>52</v>
      </c>
      <c r="D11578" s="114" t="s">
        <v>1766</v>
      </c>
      <c r="E11578" s="115">
        <v>44883</v>
      </c>
      <c r="F11578" s="192">
        <v>0.29924768518518519</v>
      </c>
      <c r="G11578">
        <v>2</v>
      </c>
      <c r="H11578" s="114" t="s">
        <v>1767</v>
      </c>
      <c r="I11578">
        <v>15027402</v>
      </c>
    </row>
    <row r="11579" spans="1:9" x14ac:dyDescent="0.25">
      <c r="A11579" s="114" t="s">
        <v>2197</v>
      </c>
      <c r="B11579">
        <v>237</v>
      </c>
      <c r="C11579" s="114" t="s">
        <v>54</v>
      </c>
      <c r="D11579" s="114" t="s">
        <v>1334</v>
      </c>
      <c r="E11579" s="115">
        <v>44883</v>
      </c>
      <c r="F11579" s="192">
        <v>0.29978009259259258</v>
      </c>
      <c r="G11579">
        <v>2</v>
      </c>
      <c r="H11579" s="114" t="s">
        <v>1335</v>
      </c>
      <c r="I11579">
        <v>7360552</v>
      </c>
    </row>
    <row r="11580" spans="1:9" x14ac:dyDescent="0.25">
      <c r="A11580" s="114" t="s">
        <v>2197</v>
      </c>
      <c r="B11580">
        <v>238</v>
      </c>
      <c r="C11580" s="114" t="s">
        <v>54</v>
      </c>
      <c r="D11580" s="114" t="s">
        <v>819</v>
      </c>
      <c r="E11580" s="115">
        <v>44883</v>
      </c>
      <c r="F11580" s="192">
        <v>0.2999074074074074</v>
      </c>
      <c r="G11580">
        <v>2</v>
      </c>
      <c r="H11580" s="114" t="s">
        <v>820</v>
      </c>
      <c r="I11580">
        <v>5476503</v>
      </c>
    </row>
    <row r="11581" spans="1:9" x14ac:dyDescent="0.25">
      <c r="A11581" s="114" t="s">
        <v>2197</v>
      </c>
      <c r="B11581">
        <v>239</v>
      </c>
      <c r="C11581" s="114" t="s">
        <v>52</v>
      </c>
      <c r="D11581" s="114" t="s">
        <v>1290</v>
      </c>
      <c r="E11581" s="115">
        <v>44883</v>
      </c>
      <c r="F11581" s="192">
        <v>0.3</v>
      </c>
      <c r="G11581">
        <v>2</v>
      </c>
      <c r="H11581" s="114" t="s">
        <v>1291</v>
      </c>
      <c r="I11581">
        <v>14934153</v>
      </c>
    </row>
    <row r="11582" spans="1:9" x14ac:dyDescent="0.25">
      <c r="A11582" s="114" t="s">
        <v>2197</v>
      </c>
      <c r="B11582">
        <v>240</v>
      </c>
      <c r="C11582" s="114" t="s">
        <v>52</v>
      </c>
      <c r="D11582" s="114" t="s">
        <v>2072</v>
      </c>
      <c r="E11582" s="115">
        <v>44883</v>
      </c>
      <c r="F11582" s="192">
        <v>0.30009259259259258</v>
      </c>
      <c r="G11582">
        <v>2</v>
      </c>
      <c r="H11582" s="114" t="s">
        <v>2073</v>
      </c>
      <c r="I11582">
        <v>5377139</v>
      </c>
    </row>
    <row r="11583" spans="1:9" x14ac:dyDescent="0.25">
      <c r="A11583" s="114" t="s">
        <v>2197</v>
      </c>
      <c r="B11583">
        <v>241</v>
      </c>
      <c r="C11583" s="114" t="s">
        <v>53</v>
      </c>
      <c r="D11583" s="114" t="s">
        <v>1123</v>
      </c>
      <c r="E11583" s="115">
        <v>44883</v>
      </c>
      <c r="F11583" s="192">
        <v>0.30030092592592594</v>
      </c>
      <c r="G11583">
        <v>2</v>
      </c>
      <c r="H11583" s="114" t="s">
        <v>1124</v>
      </c>
      <c r="I11583"/>
    </row>
    <row r="11584" spans="1:9" x14ac:dyDescent="0.25">
      <c r="A11584" s="114" t="s">
        <v>2197</v>
      </c>
      <c r="B11584">
        <v>242</v>
      </c>
      <c r="C11584" s="114" t="s">
        <v>52</v>
      </c>
      <c r="D11584" s="114" t="s">
        <v>1328</v>
      </c>
      <c r="E11584" s="115">
        <v>44883</v>
      </c>
      <c r="F11584" s="192">
        <v>0.30052083333333335</v>
      </c>
      <c r="G11584">
        <v>2</v>
      </c>
      <c r="H11584" s="114" t="s">
        <v>1329</v>
      </c>
      <c r="I11584">
        <v>14942223</v>
      </c>
    </row>
    <row r="11585" spans="1:9" x14ac:dyDescent="0.25">
      <c r="A11585" s="114" t="s">
        <v>2197</v>
      </c>
      <c r="B11585">
        <v>243</v>
      </c>
      <c r="C11585" s="114" t="s">
        <v>54</v>
      </c>
      <c r="D11585" s="114" t="s">
        <v>2170</v>
      </c>
      <c r="E11585" s="115">
        <v>44883</v>
      </c>
      <c r="F11585" s="192">
        <v>0.30062499999999998</v>
      </c>
      <c r="G11585">
        <v>2</v>
      </c>
      <c r="H11585" s="114" t="s">
        <v>2171</v>
      </c>
      <c r="I11585">
        <v>5355526</v>
      </c>
    </row>
    <row r="11586" spans="1:9" x14ac:dyDescent="0.25">
      <c r="A11586" s="114" t="s">
        <v>2197</v>
      </c>
      <c r="B11586">
        <v>244</v>
      </c>
      <c r="C11586" s="114" t="s">
        <v>53</v>
      </c>
      <c r="D11586" s="114" t="s">
        <v>1029</v>
      </c>
      <c r="E11586" s="115">
        <v>44883</v>
      </c>
      <c r="F11586" s="192">
        <v>0.3011226851851852</v>
      </c>
      <c r="G11586">
        <v>2</v>
      </c>
      <c r="H11586" s="114" t="s">
        <v>1030</v>
      </c>
      <c r="I11586">
        <v>14823920</v>
      </c>
    </row>
    <row r="11587" spans="1:9" x14ac:dyDescent="0.25">
      <c r="A11587" s="114" t="s">
        <v>2197</v>
      </c>
      <c r="B11587">
        <v>245</v>
      </c>
      <c r="C11587" s="114" t="s">
        <v>52</v>
      </c>
      <c r="D11587" s="114" t="s">
        <v>941</v>
      </c>
      <c r="E11587" s="115">
        <v>44883</v>
      </c>
      <c r="F11587" s="192">
        <v>0.30137731481481483</v>
      </c>
      <c r="G11587">
        <v>2</v>
      </c>
      <c r="H11587" s="114" t="s">
        <v>942</v>
      </c>
      <c r="I11587">
        <v>8118047</v>
      </c>
    </row>
    <row r="11588" spans="1:9" x14ac:dyDescent="0.25">
      <c r="A11588" s="114" t="s">
        <v>2197</v>
      </c>
      <c r="B11588">
        <v>246</v>
      </c>
      <c r="C11588" s="114" t="s">
        <v>53</v>
      </c>
      <c r="D11588" s="114" t="s">
        <v>1057</v>
      </c>
      <c r="E11588" s="115">
        <v>44883</v>
      </c>
      <c r="F11588" s="192">
        <v>0.30148148148148146</v>
      </c>
      <c r="G11588">
        <v>2</v>
      </c>
      <c r="H11588" s="114" t="s">
        <v>1058</v>
      </c>
      <c r="I11588"/>
    </row>
    <row r="11589" spans="1:9" x14ac:dyDescent="0.25">
      <c r="A11589" s="114" t="s">
        <v>2197</v>
      </c>
      <c r="B11589">
        <v>247</v>
      </c>
      <c r="C11589" s="114" t="s">
        <v>53</v>
      </c>
      <c r="D11589" s="114" t="s">
        <v>522</v>
      </c>
      <c r="E11589" s="115">
        <v>44883</v>
      </c>
      <c r="F11589" s="192">
        <v>0.30190972222222223</v>
      </c>
      <c r="G11589">
        <v>2</v>
      </c>
      <c r="H11589" s="114" t="s">
        <v>523</v>
      </c>
      <c r="I11589">
        <v>14930521</v>
      </c>
    </row>
    <row r="11590" spans="1:9" x14ac:dyDescent="0.25">
      <c r="A11590" s="114" t="s">
        <v>2197</v>
      </c>
      <c r="B11590">
        <v>248</v>
      </c>
      <c r="C11590" s="114" t="s">
        <v>52</v>
      </c>
      <c r="D11590" s="114" t="s">
        <v>1070</v>
      </c>
      <c r="E11590" s="115">
        <v>44883</v>
      </c>
      <c r="F11590" s="192">
        <v>0.30203703703703705</v>
      </c>
      <c r="G11590">
        <v>2</v>
      </c>
      <c r="H11590" s="114" t="s">
        <v>1071</v>
      </c>
      <c r="I11590">
        <v>6714974</v>
      </c>
    </row>
    <row r="11591" spans="1:9" x14ac:dyDescent="0.25">
      <c r="A11591" s="114" t="s">
        <v>2197</v>
      </c>
      <c r="B11591">
        <v>249</v>
      </c>
      <c r="C11591" s="114" t="s">
        <v>52</v>
      </c>
      <c r="D11591" s="114" t="s">
        <v>1015</v>
      </c>
      <c r="E11591" s="115">
        <v>44883</v>
      </c>
      <c r="F11591" s="192">
        <v>0.30212962962962964</v>
      </c>
      <c r="G11591">
        <v>2</v>
      </c>
      <c r="H11591" s="114" t="s">
        <v>1016</v>
      </c>
      <c r="I11591">
        <v>2713830</v>
      </c>
    </row>
    <row r="11592" spans="1:9" x14ac:dyDescent="0.25">
      <c r="A11592" s="114" t="s">
        <v>2197</v>
      </c>
      <c r="B11592">
        <v>250</v>
      </c>
      <c r="C11592" s="114" t="s">
        <v>53</v>
      </c>
      <c r="D11592" s="114" t="s">
        <v>1729</v>
      </c>
      <c r="E11592" s="115">
        <v>44883</v>
      </c>
      <c r="F11592" s="192">
        <v>0.30261574074074077</v>
      </c>
      <c r="G11592">
        <v>2</v>
      </c>
      <c r="H11592" s="114" t="s">
        <v>1730</v>
      </c>
      <c r="I11592"/>
    </row>
    <row r="11593" spans="1:9" x14ac:dyDescent="0.25">
      <c r="A11593" s="114" t="s">
        <v>2197</v>
      </c>
      <c r="B11593">
        <v>251</v>
      </c>
      <c r="C11593" s="114" t="s">
        <v>53</v>
      </c>
      <c r="D11593" s="114" t="s">
        <v>1669</v>
      </c>
      <c r="E11593" s="115">
        <v>44883</v>
      </c>
      <c r="F11593" s="192">
        <v>0.30277777777777776</v>
      </c>
      <c r="G11593">
        <v>2</v>
      </c>
      <c r="H11593" s="114" t="s">
        <v>1670</v>
      </c>
      <c r="I11593"/>
    </row>
    <row r="11594" spans="1:9" x14ac:dyDescent="0.25">
      <c r="A11594" s="114" t="s">
        <v>2197</v>
      </c>
      <c r="B11594">
        <v>252</v>
      </c>
      <c r="C11594" s="114" t="s">
        <v>52</v>
      </c>
      <c r="D11594" s="114" t="s">
        <v>2032</v>
      </c>
      <c r="E11594" s="115">
        <v>44883</v>
      </c>
      <c r="F11594" s="192">
        <v>0.30307870370370371</v>
      </c>
      <c r="G11594">
        <v>2</v>
      </c>
      <c r="H11594" s="114" t="s">
        <v>2033</v>
      </c>
      <c r="I11594">
        <v>14813000</v>
      </c>
    </row>
    <row r="11595" spans="1:9" x14ac:dyDescent="0.25">
      <c r="A11595" s="114" t="s">
        <v>2197</v>
      </c>
      <c r="B11595">
        <v>253</v>
      </c>
      <c r="C11595" s="114" t="s">
        <v>52</v>
      </c>
      <c r="D11595" s="114" t="s">
        <v>1109</v>
      </c>
      <c r="E11595" s="115">
        <v>44883</v>
      </c>
      <c r="F11595" s="192">
        <v>0.30329861111111112</v>
      </c>
      <c r="G11595">
        <v>2</v>
      </c>
      <c r="H11595" s="114" t="s">
        <v>1110</v>
      </c>
      <c r="I11595">
        <v>5325940</v>
      </c>
    </row>
    <row r="11596" spans="1:9" x14ac:dyDescent="0.25">
      <c r="A11596" s="114" t="s">
        <v>2197</v>
      </c>
      <c r="B11596">
        <v>254</v>
      </c>
      <c r="C11596" s="114" t="s">
        <v>52</v>
      </c>
      <c r="D11596" s="114" t="s">
        <v>1762</v>
      </c>
      <c r="E11596" s="115">
        <v>44883</v>
      </c>
      <c r="F11596" s="192">
        <v>0.30336805555555557</v>
      </c>
      <c r="G11596">
        <v>2</v>
      </c>
      <c r="H11596" s="114" t="s">
        <v>1763</v>
      </c>
      <c r="I11596">
        <v>5383030</v>
      </c>
    </row>
    <row r="11597" spans="1:9" x14ac:dyDescent="0.25">
      <c r="A11597" s="114" t="s">
        <v>2197</v>
      </c>
      <c r="B11597">
        <v>255</v>
      </c>
      <c r="C11597" s="114" t="s">
        <v>52</v>
      </c>
      <c r="D11597" s="114" t="s">
        <v>1205</v>
      </c>
      <c r="E11597" s="115">
        <v>44883</v>
      </c>
      <c r="F11597" s="192">
        <v>0.30454861111111109</v>
      </c>
      <c r="G11597">
        <v>2</v>
      </c>
      <c r="H11597" s="114" t="s">
        <v>1206</v>
      </c>
      <c r="I11597">
        <v>6691275</v>
      </c>
    </row>
    <row r="11598" spans="1:9" x14ac:dyDescent="0.25">
      <c r="A11598" s="114" t="s">
        <v>2197</v>
      </c>
      <c r="B11598">
        <v>256</v>
      </c>
      <c r="C11598" s="114" t="s">
        <v>52</v>
      </c>
      <c r="D11598" s="114" t="s">
        <v>887</v>
      </c>
      <c r="E11598" s="115">
        <v>44883</v>
      </c>
      <c r="F11598" s="192">
        <v>0.30462962962962964</v>
      </c>
      <c r="G11598">
        <v>2</v>
      </c>
      <c r="H11598" s="114" t="s">
        <v>888</v>
      </c>
      <c r="I11598">
        <v>14984439</v>
      </c>
    </row>
    <row r="11599" spans="1:9" x14ac:dyDescent="0.25">
      <c r="A11599" s="114" t="s">
        <v>2197</v>
      </c>
      <c r="B11599">
        <v>257</v>
      </c>
      <c r="C11599" s="114" t="s">
        <v>54</v>
      </c>
      <c r="D11599" s="114" t="s">
        <v>1420</v>
      </c>
      <c r="E11599" s="115">
        <v>44883</v>
      </c>
      <c r="F11599" s="192">
        <v>0.30538194444444444</v>
      </c>
      <c r="G11599">
        <v>2</v>
      </c>
      <c r="H11599" s="114" t="s">
        <v>1421</v>
      </c>
      <c r="I11599">
        <v>5345533</v>
      </c>
    </row>
    <row r="11600" spans="1:9" x14ac:dyDescent="0.25">
      <c r="A11600" s="114" t="s">
        <v>2197</v>
      </c>
      <c r="B11600">
        <v>258</v>
      </c>
      <c r="C11600" s="114" t="s">
        <v>52</v>
      </c>
      <c r="D11600" s="114" t="s">
        <v>520</v>
      </c>
      <c r="E11600" s="115">
        <v>44883</v>
      </c>
      <c r="F11600" s="192">
        <v>0.30824074074074076</v>
      </c>
      <c r="G11600">
        <v>2</v>
      </c>
      <c r="H11600" s="114" t="s">
        <v>521</v>
      </c>
      <c r="I11600">
        <v>5371303</v>
      </c>
    </row>
    <row r="11601" spans="1:9" x14ac:dyDescent="0.25">
      <c r="A11601" s="114" t="s">
        <v>2197</v>
      </c>
      <c r="B11601">
        <v>259</v>
      </c>
      <c r="C11601" s="114" t="s">
        <v>54</v>
      </c>
      <c r="D11601" s="114" t="s">
        <v>1454</v>
      </c>
      <c r="E11601" s="115">
        <v>44883</v>
      </c>
      <c r="F11601" s="192">
        <v>0.30937500000000001</v>
      </c>
      <c r="G11601">
        <v>2</v>
      </c>
      <c r="H11601" s="114" t="s">
        <v>1455</v>
      </c>
      <c r="I11601">
        <v>2054077</v>
      </c>
    </row>
    <row r="11602" spans="1:9" x14ac:dyDescent="0.25">
      <c r="A11602" s="114" t="s">
        <v>2197</v>
      </c>
      <c r="B11602">
        <v>260</v>
      </c>
      <c r="C11602" s="114" t="s">
        <v>52</v>
      </c>
      <c r="D11602" s="114" t="s">
        <v>1618</v>
      </c>
      <c r="E11602" s="115">
        <v>44883</v>
      </c>
      <c r="F11602" s="192">
        <v>0.31201388888888887</v>
      </c>
      <c r="G11602">
        <v>2</v>
      </c>
      <c r="H11602" s="114" t="s">
        <v>1619</v>
      </c>
      <c r="I11602">
        <v>7352753</v>
      </c>
    </row>
    <row r="11603" spans="1:9" x14ac:dyDescent="0.25">
      <c r="A11603" s="114" t="s">
        <v>2197</v>
      </c>
      <c r="B11603">
        <v>261</v>
      </c>
      <c r="C11603" s="114" t="s">
        <v>52</v>
      </c>
      <c r="D11603" s="114" t="s">
        <v>1614</v>
      </c>
      <c r="E11603" s="115">
        <v>44883</v>
      </c>
      <c r="F11603" s="192">
        <v>0.31339120370370371</v>
      </c>
      <c r="G11603">
        <v>2</v>
      </c>
      <c r="H11603" s="114" t="s">
        <v>1615</v>
      </c>
      <c r="I11603">
        <v>14958068</v>
      </c>
    </row>
    <row r="11604" spans="1:9" x14ac:dyDescent="0.25">
      <c r="A11604" s="114" t="s">
        <v>2197</v>
      </c>
      <c r="B11604">
        <v>262</v>
      </c>
      <c r="C11604" s="114" t="s">
        <v>53</v>
      </c>
      <c r="D11604" s="114" t="s">
        <v>278</v>
      </c>
      <c r="E11604" s="115">
        <v>44883</v>
      </c>
      <c r="F11604" s="192">
        <v>0.31597222222222221</v>
      </c>
      <c r="G11604">
        <v>2</v>
      </c>
      <c r="H11604" s="114" t="s">
        <v>279</v>
      </c>
      <c r="I11604">
        <v>2024793</v>
      </c>
    </row>
    <row r="11605" spans="1:9" x14ac:dyDescent="0.25">
      <c r="A11605" s="114" t="s">
        <v>2197</v>
      </c>
      <c r="B11605">
        <v>263</v>
      </c>
      <c r="C11605" s="114" t="s">
        <v>54</v>
      </c>
      <c r="D11605" s="114" t="s">
        <v>262</v>
      </c>
      <c r="E11605" s="115">
        <v>44883</v>
      </c>
      <c r="F11605" s="192">
        <v>0.32581018518518517</v>
      </c>
      <c r="G11605">
        <v>2</v>
      </c>
      <c r="H11605" s="114" t="s">
        <v>263</v>
      </c>
      <c r="I11605">
        <v>2790017</v>
      </c>
    </row>
    <row r="11606" spans="1:9" x14ac:dyDescent="0.25">
      <c r="A11606" s="114" t="s">
        <v>2197</v>
      </c>
      <c r="B11606">
        <v>264</v>
      </c>
      <c r="C11606" s="114" t="s">
        <v>54</v>
      </c>
      <c r="D11606" s="114" t="s">
        <v>2049</v>
      </c>
      <c r="E11606" s="115">
        <v>44883</v>
      </c>
      <c r="F11606" s="192">
        <v>0.33134259259259258</v>
      </c>
      <c r="G11606">
        <v>2</v>
      </c>
      <c r="H11606" s="114" t="s">
        <v>2050</v>
      </c>
      <c r="I11606">
        <v>2187859</v>
      </c>
    </row>
    <row r="11607" spans="1:9" x14ac:dyDescent="0.25">
      <c r="A11607" s="114" t="s">
        <v>2197</v>
      </c>
      <c r="B11607">
        <v>265</v>
      </c>
      <c r="C11607" s="114" t="s">
        <v>52</v>
      </c>
      <c r="D11607" s="114" t="s">
        <v>2070</v>
      </c>
      <c r="E11607" s="115">
        <v>44883</v>
      </c>
      <c r="F11607" s="192">
        <v>0.34202546296296299</v>
      </c>
      <c r="G11607">
        <v>2</v>
      </c>
      <c r="H11607" s="114" t="s">
        <v>2071</v>
      </c>
      <c r="I11607">
        <v>5424830</v>
      </c>
    </row>
    <row r="11608" spans="1:9" x14ac:dyDescent="0.25">
      <c r="A11608" s="114" t="s">
        <v>2197</v>
      </c>
      <c r="B11608">
        <v>266</v>
      </c>
      <c r="C11608" s="114" t="s">
        <v>52</v>
      </c>
      <c r="D11608" s="114" t="s">
        <v>506</v>
      </c>
      <c r="E11608" s="115">
        <v>44883</v>
      </c>
      <c r="F11608" s="192">
        <v>0.34241898148148148</v>
      </c>
      <c r="G11608">
        <v>2</v>
      </c>
      <c r="H11608" s="114" t="s">
        <v>507</v>
      </c>
      <c r="I11608">
        <v>7350698</v>
      </c>
    </row>
    <row r="11609" spans="1:9" x14ac:dyDescent="0.25">
      <c r="A11609" s="114" t="s">
        <v>2197</v>
      </c>
      <c r="B11609">
        <v>267</v>
      </c>
      <c r="C11609" s="114" t="s">
        <v>52</v>
      </c>
      <c r="D11609" s="114" t="s">
        <v>1497</v>
      </c>
      <c r="E11609" s="115">
        <v>44883</v>
      </c>
      <c r="F11609" s="192">
        <v>0.34280092592592593</v>
      </c>
      <c r="G11609">
        <v>2</v>
      </c>
      <c r="H11609" s="114" t="s">
        <v>1498</v>
      </c>
      <c r="I11609">
        <v>5479014</v>
      </c>
    </row>
    <row r="11610" spans="1:9" x14ac:dyDescent="0.25">
      <c r="A11610" s="114" t="s">
        <v>2197</v>
      </c>
      <c r="B11610">
        <v>268</v>
      </c>
      <c r="C11610" s="114" t="s">
        <v>52</v>
      </c>
      <c r="D11610" s="114" t="s">
        <v>1288</v>
      </c>
      <c r="E11610" s="115">
        <v>44883</v>
      </c>
      <c r="F11610" s="192">
        <v>0.34303240740740742</v>
      </c>
      <c r="G11610">
        <v>2</v>
      </c>
      <c r="H11610" s="114" t="s">
        <v>1289</v>
      </c>
      <c r="I11610">
        <v>6704712</v>
      </c>
    </row>
    <row r="11611" spans="1:9" x14ac:dyDescent="0.25">
      <c r="A11611" s="114" t="s">
        <v>2197</v>
      </c>
      <c r="B11611">
        <v>269</v>
      </c>
      <c r="C11611" s="114" t="s">
        <v>52</v>
      </c>
      <c r="D11611" s="114" t="s">
        <v>1248</v>
      </c>
      <c r="E11611" s="115">
        <v>44883</v>
      </c>
      <c r="F11611" s="192">
        <v>0.34599537037037037</v>
      </c>
      <c r="G11611">
        <v>2</v>
      </c>
      <c r="H11611" s="114" t="s">
        <v>1249</v>
      </c>
      <c r="I11611">
        <v>5420315</v>
      </c>
    </row>
    <row r="11612" spans="1:9" x14ac:dyDescent="0.25">
      <c r="A11612" s="114" t="s">
        <v>2197</v>
      </c>
      <c r="B11612">
        <v>270</v>
      </c>
      <c r="C11612" s="114" t="s">
        <v>53</v>
      </c>
      <c r="D11612" s="114" t="s">
        <v>212</v>
      </c>
      <c r="E11612" s="115">
        <v>44883</v>
      </c>
      <c r="F11612" s="192">
        <v>0.36270833333333335</v>
      </c>
      <c r="G11612">
        <v>2</v>
      </c>
      <c r="H11612" s="114" t="s">
        <v>213</v>
      </c>
      <c r="I11612">
        <v>14930541</v>
      </c>
    </row>
    <row r="11613" spans="1:9" x14ac:dyDescent="0.25">
      <c r="A11613" s="114" t="s">
        <v>2197</v>
      </c>
      <c r="B11613">
        <v>271</v>
      </c>
      <c r="C11613" s="114" t="s">
        <v>53</v>
      </c>
      <c r="D11613" s="114" t="s">
        <v>2034</v>
      </c>
      <c r="E11613" s="115">
        <v>44883</v>
      </c>
      <c r="F11613" s="192">
        <v>0.37324074074074076</v>
      </c>
      <c r="G11613">
        <v>2</v>
      </c>
      <c r="H11613" s="114" t="s">
        <v>2035</v>
      </c>
      <c r="I11613">
        <v>14813014</v>
      </c>
    </row>
    <row r="11614" spans="1:9" x14ac:dyDescent="0.25">
      <c r="A11614" s="114" t="s">
        <v>2197</v>
      </c>
      <c r="B11614">
        <v>272</v>
      </c>
      <c r="C11614" s="114" t="s">
        <v>53</v>
      </c>
      <c r="D11614" s="114" t="s">
        <v>1252</v>
      </c>
      <c r="E11614" s="115">
        <v>44883</v>
      </c>
      <c r="F11614" s="192">
        <v>0.38017361111111109</v>
      </c>
      <c r="G11614">
        <v>2</v>
      </c>
      <c r="H11614" s="114" t="s">
        <v>1253</v>
      </c>
      <c r="I11614">
        <v>14807551</v>
      </c>
    </row>
    <row r="11615" spans="1:9" x14ac:dyDescent="0.25">
      <c r="A11615" s="114" t="s">
        <v>2197</v>
      </c>
      <c r="B11615">
        <v>273</v>
      </c>
      <c r="C11615" s="114" t="s">
        <v>53</v>
      </c>
      <c r="D11615" s="114" t="s">
        <v>228</v>
      </c>
      <c r="E11615" s="115">
        <v>44883</v>
      </c>
      <c r="F11615" s="192">
        <v>0.38784722222222223</v>
      </c>
      <c r="G11615">
        <v>2</v>
      </c>
      <c r="H11615" s="114" t="s">
        <v>229</v>
      </c>
      <c r="I11615">
        <v>14960618</v>
      </c>
    </row>
    <row r="11616" spans="1:9" x14ac:dyDescent="0.25">
      <c r="A11616" s="114" t="s">
        <v>2197</v>
      </c>
      <c r="B11616">
        <v>274</v>
      </c>
      <c r="C11616" s="114" t="s">
        <v>52</v>
      </c>
      <c r="D11616" s="114" t="s">
        <v>2063</v>
      </c>
      <c r="E11616" s="115">
        <v>44883</v>
      </c>
      <c r="F11616" s="192">
        <v>0.46359953703703705</v>
      </c>
      <c r="G11616">
        <v>2</v>
      </c>
      <c r="H11616" s="114" t="s">
        <v>2064</v>
      </c>
      <c r="I11616">
        <v>1785087</v>
      </c>
    </row>
    <row r="11617" spans="1:9" x14ac:dyDescent="0.25">
      <c r="A11617" s="114" t="s">
        <v>2197</v>
      </c>
      <c r="B11617">
        <v>275</v>
      </c>
      <c r="C11617" s="114" t="s">
        <v>53</v>
      </c>
      <c r="D11617" s="114" t="s">
        <v>2081</v>
      </c>
      <c r="E11617" s="115">
        <v>44883</v>
      </c>
      <c r="F11617" s="192">
        <v>0.47125</v>
      </c>
      <c r="G11617">
        <v>2</v>
      </c>
      <c r="H11617" s="114" t="s">
        <v>2082</v>
      </c>
      <c r="I11617"/>
    </row>
    <row r="11618" spans="1:9" x14ac:dyDescent="0.25">
      <c r="A11618" s="114" t="s">
        <v>2197</v>
      </c>
      <c r="B11618">
        <v>276</v>
      </c>
      <c r="C11618" s="114" t="s">
        <v>53</v>
      </c>
      <c r="D11618" s="114" t="s">
        <v>755</v>
      </c>
      <c r="E11618" s="115">
        <v>44883</v>
      </c>
      <c r="F11618" s="192">
        <v>0.47180555555555553</v>
      </c>
      <c r="G11618">
        <v>2</v>
      </c>
      <c r="H11618" s="114" t="s">
        <v>756</v>
      </c>
      <c r="I11618"/>
    </row>
    <row r="11619" spans="1:9" x14ac:dyDescent="0.25">
      <c r="A11619" s="114" t="s">
        <v>2197</v>
      </c>
      <c r="B11619">
        <v>277</v>
      </c>
      <c r="C11619" s="114" t="s">
        <v>52</v>
      </c>
      <c r="D11619" s="114" t="s">
        <v>1548</v>
      </c>
      <c r="E11619" s="115">
        <v>44883</v>
      </c>
      <c r="F11619" s="192">
        <v>0.47185185185185186</v>
      </c>
      <c r="G11619">
        <v>2</v>
      </c>
      <c r="H11619" s="114" t="s">
        <v>1549</v>
      </c>
      <c r="I11619">
        <v>6691572</v>
      </c>
    </row>
    <row r="11620" spans="1:9" x14ac:dyDescent="0.25">
      <c r="A11620" s="114" t="s">
        <v>2197</v>
      </c>
      <c r="B11620">
        <v>278</v>
      </c>
      <c r="C11620" s="114" t="s">
        <v>53</v>
      </c>
      <c r="D11620" s="114" t="s">
        <v>556</v>
      </c>
      <c r="E11620" s="115">
        <v>44883</v>
      </c>
      <c r="F11620" s="192">
        <v>0.47206018518518517</v>
      </c>
      <c r="G11620">
        <v>2</v>
      </c>
      <c r="H11620" s="114" t="s">
        <v>557</v>
      </c>
      <c r="I11620"/>
    </row>
    <row r="11621" spans="1:9" x14ac:dyDescent="0.25">
      <c r="A11621" s="114" t="s">
        <v>2197</v>
      </c>
      <c r="B11621">
        <v>279</v>
      </c>
      <c r="C11621" s="114" t="s">
        <v>53</v>
      </c>
      <c r="D11621" s="114" t="s">
        <v>554</v>
      </c>
      <c r="E11621" s="115">
        <v>44883</v>
      </c>
      <c r="F11621" s="192">
        <v>0.47212962962962962</v>
      </c>
      <c r="G11621">
        <v>2</v>
      </c>
      <c r="H11621" s="114" t="s">
        <v>555</v>
      </c>
      <c r="I11621"/>
    </row>
    <row r="11622" spans="1:9" x14ac:dyDescent="0.25">
      <c r="A11622" s="114" t="s">
        <v>2197</v>
      </c>
      <c r="B11622">
        <v>280</v>
      </c>
      <c r="C11622" s="114" t="s">
        <v>55</v>
      </c>
      <c r="D11622" s="114" t="s">
        <v>2198</v>
      </c>
      <c r="E11622" s="115">
        <v>44883</v>
      </c>
      <c r="F11622" s="192">
        <v>0.47230324074074076</v>
      </c>
      <c r="G11622">
        <v>2</v>
      </c>
      <c r="H11622" s="114" t="s">
        <v>2199</v>
      </c>
      <c r="I11622">
        <v>5402820</v>
      </c>
    </row>
    <row r="11623" spans="1:9" x14ac:dyDescent="0.25">
      <c r="A11623" s="114" t="s">
        <v>2197</v>
      </c>
      <c r="B11623">
        <v>281</v>
      </c>
      <c r="C11623" s="114" t="s">
        <v>55</v>
      </c>
      <c r="D11623" s="114" t="s">
        <v>843</v>
      </c>
      <c r="E11623" s="115">
        <v>44883</v>
      </c>
      <c r="F11623" s="192">
        <v>0.47236111111111112</v>
      </c>
      <c r="G11623">
        <v>2</v>
      </c>
      <c r="H11623" s="114" t="s">
        <v>844</v>
      </c>
      <c r="I11623"/>
    </row>
    <row r="11624" spans="1:9" x14ac:dyDescent="0.25">
      <c r="A11624" s="114" t="s">
        <v>2197</v>
      </c>
      <c r="B11624">
        <v>282</v>
      </c>
      <c r="C11624" s="114" t="s">
        <v>53</v>
      </c>
      <c r="D11624" s="114" t="s">
        <v>2112</v>
      </c>
      <c r="E11624" s="115">
        <v>44883</v>
      </c>
      <c r="F11624" s="192">
        <v>0.47245370370370371</v>
      </c>
      <c r="G11624">
        <v>2</v>
      </c>
      <c r="H11624" s="114" t="s">
        <v>2113</v>
      </c>
      <c r="I11624"/>
    </row>
    <row r="11625" spans="1:9" x14ac:dyDescent="0.25">
      <c r="A11625" s="114" t="s">
        <v>2197</v>
      </c>
      <c r="B11625">
        <v>283</v>
      </c>
      <c r="C11625" s="114" t="s">
        <v>53</v>
      </c>
      <c r="D11625" s="114" t="s">
        <v>274</v>
      </c>
      <c r="E11625" s="115">
        <v>44883</v>
      </c>
      <c r="F11625" s="192">
        <v>0.47251157407407407</v>
      </c>
      <c r="G11625">
        <v>2</v>
      </c>
      <c r="H11625" s="114" t="s">
        <v>275</v>
      </c>
      <c r="I11625">
        <v>3185888</v>
      </c>
    </row>
    <row r="11626" spans="1:9" x14ac:dyDescent="0.25">
      <c r="A11626" s="114" t="s">
        <v>2197</v>
      </c>
      <c r="B11626">
        <v>284</v>
      </c>
      <c r="C11626" s="114" t="s">
        <v>21</v>
      </c>
      <c r="D11626" s="114" t="s">
        <v>600</v>
      </c>
      <c r="E11626" s="115">
        <v>44883</v>
      </c>
      <c r="F11626" s="192">
        <v>0.47260416666666666</v>
      </c>
      <c r="G11626">
        <v>2</v>
      </c>
      <c r="H11626" s="114" t="s">
        <v>21</v>
      </c>
      <c r="I11626"/>
    </row>
    <row r="11627" spans="1:9" x14ac:dyDescent="0.25">
      <c r="A11627" s="114" t="s">
        <v>2197</v>
      </c>
      <c r="B11627">
        <v>285</v>
      </c>
      <c r="C11627" s="114" t="s">
        <v>21</v>
      </c>
      <c r="D11627" s="114" t="s">
        <v>1458</v>
      </c>
      <c r="E11627" s="115">
        <v>44883</v>
      </c>
      <c r="F11627" s="192">
        <v>0.47267361111111111</v>
      </c>
      <c r="G11627">
        <v>2</v>
      </c>
      <c r="H11627" s="114" t="s">
        <v>21</v>
      </c>
      <c r="I11627"/>
    </row>
    <row r="11628" spans="1:9" x14ac:dyDescent="0.25">
      <c r="A11628" s="114" t="s">
        <v>2197</v>
      </c>
      <c r="B11628">
        <v>286</v>
      </c>
      <c r="C11628" s="114" t="s">
        <v>52</v>
      </c>
      <c r="D11628" s="114" t="s">
        <v>1330</v>
      </c>
      <c r="E11628" s="115">
        <v>44883</v>
      </c>
      <c r="F11628" s="192">
        <v>0.47340277777777778</v>
      </c>
      <c r="G11628">
        <v>2</v>
      </c>
      <c r="H11628" s="114" t="s">
        <v>1331</v>
      </c>
      <c r="I11628">
        <v>3685301</v>
      </c>
    </row>
    <row r="11629" spans="1:9" x14ac:dyDescent="0.25">
      <c r="A11629" s="114" t="s">
        <v>2197</v>
      </c>
      <c r="B11629">
        <v>287</v>
      </c>
      <c r="C11629" s="114" t="s">
        <v>54</v>
      </c>
      <c r="D11629" s="114" t="s">
        <v>2055</v>
      </c>
      <c r="E11629" s="115">
        <v>44883</v>
      </c>
      <c r="F11629" s="192">
        <v>0.47346064814814814</v>
      </c>
      <c r="G11629">
        <v>2</v>
      </c>
      <c r="H11629" s="114" t="s">
        <v>2056</v>
      </c>
      <c r="I11629"/>
    </row>
    <row r="11630" spans="1:9" x14ac:dyDescent="0.25">
      <c r="A11630" s="114" t="s">
        <v>2197</v>
      </c>
      <c r="B11630">
        <v>288</v>
      </c>
      <c r="C11630" s="114" t="s">
        <v>53</v>
      </c>
      <c r="D11630" s="114" t="s">
        <v>1810</v>
      </c>
      <c r="E11630" s="115">
        <v>44883</v>
      </c>
      <c r="F11630" s="192">
        <v>0.47399305555555554</v>
      </c>
      <c r="G11630">
        <v>2</v>
      </c>
      <c r="H11630" s="114" t="s">
        <v>1811</v>
      </c>
      <c r="I11630"/>
    </row>
    <row r="11631" spans="1:9" x14ac:dyDescent="0.25">
      <c r="A11631" s="114" t="s">
        <v>2197</v>
      </c>
      <c r="B11631">
        <v>289</v>
      </c>
      <c r="C11631" s="114" t="s">
        <v>53</v>
      </c>
      <c r="D11631" s="114" t="s">
        <v>1240</v>
      </c>
      <c r="E11631" s="115">
        <v>44883</v>
      </c>
      <c r="F11631" s="192">
        <v>0.4742824074074074</v>
      </c>
      <c r="G11631">
        <v>2</v>
      </c>
      <c r="H11631" s="114" t="s">
        <v>1241</v>
      </c>
      <c r="I11631">
        <v>14970175</v>
      </c>
    </row>
    <row r="11632" spans="1:9" x14ac:dyDescent="0.25">
      <c r="A11632" s="114" t="s">
        <v>2197</v>
      </c>
      <c r="B11632">
        <v>290</v>
      </c>
      <c r="C11632" s="114" t="s">
        <v>53</v>
      </c>
      <c r="D11632" s="114" t="s">
        <v>588</v>
      </c>
      <c r="E11632" s="115">
        <v>44883</v>
      </c>
      <c r="F11632" s="192">
        <v>0.47446759259259258</v>
      </c>
      <c r="G11632">
        <v>2</v>
      </c>
      <c r="H11632" s="114" t="s">
        <v>589</v>
      </c>
      <c r="I11632"/>
    </row>
    <row r="11633" spans="1:9" x14ac:dyDescent="0.25">
      <c r="A11633" s="114" t="s">
        <v>2197</v>
      </c>
      <c r="B11633">
        <v>291</v>
      </c>
      <c r="C11633" s="114" t="s">
        <v>53</v>
      </c>
      <c r="D11633" s="114" t="s">
        <v>1197</v>
      </c>
      <c r="E11633" s="115">
        <v>44883</v>
      </c>
      <c r="F11633" s="192">
        <v>0.47456018518518517</v>
      </c>
      <c r="G11633">
        <v>2</v>
      </c>
      <c r="H11633" s="114" t="s">
        <v>1198</v>
      </c>
      <c r="I11633"/>
    </row>
    <row r="11634" spans="1:9" x14ac:dyDescent="0.25">
      <c r="A11634" s="114" t="s">
        <v>2197</v>
      </c>
      <c r="B11634">
        <v>292</v>
      </c>
      <c r="C11634" s="114" t="s">
        <v>54</v>
      </c>
      <c r="D11634" s="114" t="s">
        <v>1294</v>
      </c>
      <c r="E11634" s="115">
        <v>44883</v>
      </c>
      <c r="F11634" s="192">
        <v>0.47511574074074076</v>
      </c>
      <c r="G11634">
        <v>2</v>
      </c>
      <c r="H11634" s="114" t="s">
        <v>1295</v>
      </c>
      <c r="I11634">
        <v>2188057</v>
      </c>
    </row>
    <row r="11635" spans="1:9" x14ac:dyDescent="0.25">
      <c r="A11635" s="114" t="s">
        <v>2197</v>
      </c>
      <c r="B11635">
        <v>293</v>
      </c>
      <c r="C11635" s="114" t="s">
        <v>53</v>
      </c>
      <c r="D11635" s="114" t="s">
        <v>1873</v>
      </c>
      <c r="E11635" s="115">
        <v>44883</v>
      </c>
      <c r="F11635" s="192">
        <v>0.4754976851851852</v>
      </c>
      <c r="G11635">
        <v>2</v>
      </c>
      <c r="H11635" s="114" t="s">
        <v>1874</v>
      </c>
      <c r="I11635">
        <v>14824026</v>
      </c>
    </row>
    <row r="11636" spans="1:9" x14ac:dyDescent="0.25">
      <c r="A11636" s="114" t="s">
        <v>2197</v>
      </c>
      <c r="B11636">
        <v>294</v>
      </c>
      <c r="C11636" s="114" t="s">
        <v>53</v>
      </c>
      <c r="D11636" s="114" t="s">
        <v>1396</v>
      </c>
      <c r="E11636" s="115">
        <v>44883</v>
      </c>
      <c r="F11636" s="192">
        <v>0.47571759259259261</v>
      </c>
      <c r="G11636">
        <v>2</v>
      </c>
      <c r="H11636" s="114" t="s">
        <v>1397</v>
      </c>
      <c r="I11636">
        <v>14824036</v>
      </c>
    </row>
    <row r="11637" spans="1:9" x14ac:dyDescent="0.25">
      <c r="A11637" s="114" t="s">
        <v>2197</v>
      </c>
      <c r="B11637">
        <v>295</v>
      </c>
      <c r="C11637" s="114" t="s">
        <v>53</v>
      </c>
      <c r="D11637" s="114" t="s">
        <v>1364</v>
      </c>
      <c r="E11637" s="115">
        <v>44883</v>
      </c>
      <c r="F11637" s="192">
        <v>0.4758101851851852</v>
      </c>
      <c r="G11637">
        <v>2</v>
      </c>
      <c r="H11637" s="114" t="s">
        <v>1365</v>
      </c>
      <c r="I11637">
        <v>2037571</v>
      </c>
    </row>
    <row r="11638" spans="1:9" x14ac:dyDescent="0.25">
      <c r="A11638" s="114" t="s">
        <v>2197</v>
      </c>
      <c r="B11638">
        <v>296</v>
      </c>
      <c r="C11638" s="114" t="s">
        <v>53</v>
      </c>
      <c r="D11638" s="114" t="s">
        <v>2065</v>
      </c>
      <c r="E11638" s="115">
        <v>44883</v>
      </c>
      <c r="F11638" s="192">
        <v>0.47592592592592592</v>
      </c>
      <c r="G11638">
        <v>2</v>
      </c>
      <c r="H11638" s="114" t="s">
        <v>2066</v>
      </c>
      <c r="I11638"/>
    </row>
    <row r="11639" spans="1:9" x14ac:dyDescent="0.25">
      <c r="A11639" s="114" t="s">
        <v>2197</v>
      </c>
      <c r="B11639">
        <v>297</v>
      </c>
      <c r="C11639" s="114" t="s">
        <v>53</v>
      </c>
      <c r="D11639" s="114" t="s">
        <v>1359</v>
      </c>
      <c r="E11639" s="115">
        <v>44883</v>
      </c>
      <c r="F11639" s="192">
        <v>0.47598379629629628</v>
      </c>
      <c r="G11639">
        <v>2</v>
      </c>
      <c r="H11639" s="114" t="s">
        <v>1360</v>
      </c>
      <c r="I11639">
        <v>4853797</v>
      </c>
    </row>
    <row r="11640" spans="1:9" x14ac:dyDescent="0.25">
      <c r="A11640" s="114" t="s">
        <v>2197</v>
      </c>
      <c r="B11640">
        <v>298</v>
      </c>
      <c r="C11640" s="114" t="s">
        <v>53</v>
      </c>
      <c r="D11640" s="114" t="s">
        <v>316</v>
      </c>
      <c r="E11640" s="115">
        <v>44883</v>
      </c>
      <c r="F11640" s="192">
        <v>0.47645833333333332</v>
      </c>
      <c r="G11640">
        <v>2</v>
      </c>
      <c r="H11640" s="114" t="s">
        <v>317</v>
      </c>
      <c r="I11640">
        <v>2166829</v>
      </c>
    </row>
    <row r="11641" spans="1:9" x14ac:dyDescent="0.25">
      <c r="A11641" s="114" t="s">
        <v>2197</v>
      </c>
      <c r="B11641">
        <v>299</v>
      </c>
      <c r="C11641" s="114" t="s">
        <v>52</v>
      </c>
      <c r="D11641" s="114" t="s">
        <v>1804</v>
      </c>
      <c r="E11641" s="115">
        <v>44883</v>
      </c>
      <c r="F11641" s="192">
        <v>0.47652777777777777</v>
      </c>
      <c r="G11641">
        <v>2</v>
      </c>
      <c r="H11641" s="114" t="s">
        <v>1805</v>
      </c>
      <c r="I11641">
        <v>7513986</v>
      </c>
    </row>
    <row r="11642" spans="1:9" x14ac:dyDescent="0.25">
      <c r="A11642" s="114" t="s">
        <v>2197</v>
      </c>
      <c r="B11642">
        <v>300</v>
      </c>
      <c r="C11642" s="114" t="s">
        <v>53</v>
      </c>
      <c r="D11642" s="114" t="s">
        <v>1382</v>
      </c>
      <c r="E11642" s="115">
        <v>44883</v>
      </c>
      <c r="F11642" s="192">
        <v>0.47759259259259257</v>
      </c>
      <c r="G11642">
        <v>2</v>
      </c>
      <c r="H11642" s="114" t="s">
        <v>1383</v>
      </c>
      <c r="I11642">
        <v>4865142</v>
      </c>
    </row>
    <row r="11643" spans="1:9" x14ac:dyDescent="0.25">
      <c r="A11643" s="114" t="s">
        <v>2197</v>
      </c>
      <c r="B11643">
        <v>301</v>
      </c>
      <c r="C11643" s="114" t="s">
        <v>53</v>
      </c>
      <c r="D11643" s="114" t="s">
        <v>586</v>
      </c>
      <c r="E11643" s="115">
        <v>44883</v>
      </c>
      <c r="F11643" s="192">
        <v>0.47766203703703702</v>
      </c>
      <c r="G11643">
        <v>2</v>
      </c>
      <c r="H11643" s="114" t="s">
        <v>587</v>
      </c>
      <c r="I11643"/>
    </row>
    <row r="11644" spans="1:9" x14ac:dyDescent="0.25">
      <c r="A11644" s="114" t="s">
        <v>2197</v>
      </c>
      <c r="B11644">
        <v>302</v>
      </c>
      <c r="C11644" s="114" t="s">
        <v>53</v>
      </c>
      <c r="D11644" s="114" t="s">
        <v>1890</v>
      </c>
      <c r="E11644" s="115">
        <v>44883</v>
      </c>
      <c r="F11644" s="192">
        <v>0.47771990740740738</v>
      </c>
      <c r="G11644">
        <v>2</v>
      </c>
      <c r="H11644" s="114" t="s">
        <v>1891</v>
      </c>
      <c r="I11644"/>
    </row>
    <row r="11645" spans="1:9" x14ac:dyDescent="0.25">
      <c r="A11645" s="114" t="s">
        <v>2197</v>
      </c>
      <c r="B11645">
        <v>303</v>
      </c>
      <c r="C11645" s="114" t="s">
        <v>53</v>
      </c>
      <c r="D11645" s="114" t="s">
        <v>1501</v>
      </c>
      <c r="E11645" s="115">
        <v>44883</v>
      </c>
      <c r="F11645" s="192">
        <v>0.47780092592592593</v>
      </c>
      <c r="G11645">
        <v>2</v>
      </c>
      <c r="H11645" s="114" t="s">
        <v>1502</v>
      </c>
      <c r="I11645">
        <v>2736654</v>
      </c>
    </row>
    <row r="11646" spans="1:9" x14ac:dyDescent="0.25">
      <c r="A11646" s="114" t="s">
        <v>2197</v>
      </c>
      <c r="B11646">
        <v>304</v>
      </c>
      <c r="C11646" s="114" t="s">
        <v>53</v>
      </c>
      <c r="D11646" s="114" t="s">
        <v>1888</v>
      </c>
      <c r="E11646" s="115">
        <v>44883</v>
      </c>
      <c r="F11646" s="192">
        <v>0.47788194444444443</v>
      </c>
      <c r="G11646">
        <v>2</v>
      </c>
      <c r="H11646" s="114" t="s">
        <v>1889</v>
      </c>
      <c r="I11646">
        <v>6724155</v>
      </c>
    </row>
    <row r="11647" spans="1:9" x14ac:dyDescent="0.25">
      <c r="A11647" s="114" t="s">
        <v>2197</v>
      </c>
      <c r="B11647">
        <v>305</v>
      </c>
      <c r="C11647" s="114" t="s">
        <v>54</v>
      </c>
      <c r="D11647" s="114" t="s">
        <v>2020</v>
      </c>
      <c r="E11647" s="115">
        <v>44883</v>
      </c>
      <c r="F11647" s="192">
        <v>0.47796296296296298</v>
      </c>
      <c r="G11647">
        <v>2</v>
      </c>
      <c r="H11647" s="114" t="s">
        <v>2021</v>
      </c>
      <c r="I11647">
        <v>5343157</v>
      </c>
    </row>
    <row r="11648" spans="1:9" x14ac:dyDescent="0.25">
      <c r="A11648" s="114" t="s">
        <v>2197</v>
      </c>
      <c r="B11648">
        <v>306</v>
      </c>
      <c r="C11648" s="114" t="s">
        <v>52</v>
      </c>
      <c r="D11648" s="114" t="s">
        <v>240</v>
      </c>
      <c r="E11648" s="115">
        <v>44883</v>
      </c>
      <c r="F11648" s="192">
        <v>0.47805555555555557</v>
      </c>
      <c r="G11648">
        <v>2</v>
      </c>
      <c r="H11648" s="114" t="s">
        <v>241</v>
      </c>
      <c r="I11648">
        <v>2684895</v>
      </c>
    </row>
    <row r="11649" spans="1:9" x14ac:dyDescent="0.25">
      <c r="A11649" s="114" t="s">
        <v>2197</v>
      </c>
      <c r="B11649">
        <v>307</v>
      </c>
      <c r="C11649" s="114" t="s">
        <v>52</v>
      </c>
      <c r="D11649" s="114" t="s">
        <v>482</v>
      </c>
      <c r="E11649" s="115">
        <v>44883</v>
      </c>
      <c r="F11649" s="192">
        <v>0.47812500000000002</v>
      </c>
      <c r="G11649">
        <v>2</v>
      </c>
      <c r="H11649" s="114" t="s">
        <v>483</v>
      </c>
      <c r="I11649">
        <v>3665375</v>
      </c>
    </row>
    <row r="11650" spans="1:9" x14ac:dyDescent="0.25">
      <c r="A11650" s="114" t="s">
        <v>2197</v>
      </c>
      <c r="B11650">
        <v>308</v>
      </c>
      <c r="C11650" s="114" t="s">
        <v>53</v>
      </c>
      <c r="D11650" s="114" t="s">
        <v>1944</v>
      </c>
      <c r="E11650" s="115">
        <v>44883</v>
      </c>
      <c r="F11650" s="192">
        <v>0.47819444444444442</v>
      </c>
      <c r="G11650">
        <v>2</v>
      </c>
      <c r="H11650" s="114" t="s">
        <v>1945</v>
      </c>
      <c r="I11650"/>
    </row>
    <row r="11651" spans="1:9" x14ac:dyDescent="0.25">
      <c r="A11651" s="114" t="s">
        <v>2197</v>
      </c>
      <c r="B11651">
        <v>309</v>
      </c>
      <c r="C11651" s="114" t="s">
        <v>53</v>
      </c>
      <c r="D11651" s="114" t="s">
        <v>1467</v>
      </c>
      <c r="E11651" s="115">
        <v>44883</v>
      </c>
      <c r="F11651" s="192">
        <v>0.47825231481481484</v>
      </c>
      <c r="G11651">
        <v>2</v>
      </c>
      <c r="H11651" s="114" t="s">
        <v>1468</v>
      </c>
      <c r="I11651"/>
    </row>
    <row r="11652" spans="1:9" x14ac:dyDescent="0.25">
      <c r="A11652" s="114" t="s">
        <v>2197</v>
      </c>
      <c r="B11652">
        <v>310</v>
      </c>
      <c r="C11652" s="114" t="s">
        <v>53</v>
      </c>
      <c r="D11652" s="114" t="s">
        <v>1706</v>
      </c>
      <c r="E11652" s="115">
        <v>44883</v>
      </c>
      <c r="F11652" s="192">
        <v>0.47832175925925924</v>
      </c>
      <c r="G11652">
        <v>2</v>
      </c>
      <c r="H11652" s="114" t="s">
        <v>1707</v>
      </c>
      <c r="I11652"/>
    </row>
    <row r="11653" spans="1:9" x14ac:dyDescent="0.25">
      <c r="A11653" s="114" t="s">
        <v>2197</v>
      </c>
      <c r="B11653">
        <v>311</v>
      </c>
      <c r="C11653" s="114" t="s">
        <v>54</v>
      </c>
      <c r="D11653" s="114" t="s">
        <v>264</v>
      </c>
      <c r="E11653" s="115">
        <v>44883</v>
      </c>
      <c r="F11653" s="192">
        <v>0.47837962962962965</v>
      </c>
      <c r="G11653">
        <v>2</v>
      </c>
      <c r="H11653" s="114" t="s">
        <v>265</v>
      </c>
      <c r="I11653">
        <v>5350791</v>
      </c>
    </row>
    <row r="11654" spans="1:9" x14ac:dyDescent="0.25">
      <c r="A11654" s="114" t="s">
        <v>2197</v>
      </c>
      <c r="B11654">
        <v>312</v>
      </c>
      <c r="C11654" s="114" t="s">
        <v>54</v>
      </c>
      <c r="D11654" s="114" t="s">
        <v>1628</v>
      </c>
      <c r="E11654" s="115">
        <v>44883</v>
      </c>
      <c r="F11654" s="192">
        <v>0.47922453703703705</v>
      </c>
      <c r="G11654">
        <v>2</v>
      </c>
      <c r="H11654" s="114" t="s">
        <v>1629</v>
      </c>
      <c r="I11654"/>
    </row>
    <row r="11655" spans="1:9" x14ac:dyDescent="0.25">
      <c r="A11655" s="114" t="s">
        <v>2197</v>
      </c>
      <c r="B11655">
        <v>313</v>
      </c>
      <c r="C11655" s="114" t="s">
        <v>52</v>
      </c>
      <c r="D11655" s="114" t="s">
        <v>1344</v>
      </c>
      <c r="E11655" s="115">
        <v>44883</v>
      </c>
      <c r="F11655" s="192">
        <v>0.47934027777777777</v>
      </c>
      <c r="G11655">
        <v>2</v>
      </c>
      <c r="H11655" s="114" t="s">
        <v>1345</v>
      </c>
      <c r="I11655">
        <v>5503675</v>
      </c>
    </row>
    <row r="11656" spans="1:9" x14ac:dyDescent="0.25">
      <c r="A11656" s="114" t="s">
        <v>2197</v>
      </c>
      <c r="B11656">
        <v>314</v>
      </c>
      <c r="C11656" s="114" t="s">
        <v>54</v>
      </c>
      <c r="D11656" s="114" t="s">
        <v>621</v>
      </c>
      <c r="E11656" s="115">
        <v>44883</v>
      </c>
      <c r="F11656" s="192">
        <v>0.47940972222222222</v>
      </c>
      <c r="G11656">
        <v>2</v>
      </c>
      <c r="H11656" s="114" t="s">
        <v>622</v>
      </c>
      <c r="I11656">
        <v>2704243</v>
      </c>
    </row>
    <row r="11657" spans="1:9" x14ac:dyDescent="0.25">
      <c r="A11657" s="114" t="s">
        <v>2197</v>
      </c>
      <c r="B11657">
        <v>315</v>
      </c>
      <c r="C11657" s="114" t="s">
        <v>54</v>
      </c>
      <c r="D11657" s="114" t="s">
        <v>468</v>
      </c>
      <c r="E11657" s="115">
        <v>44883</v>
      </c>
      <c r="F11657" s="192">
        <v>0.47949074074074072</v>
      </c>
      <c r="G11657">
        <v>2</v>
      </c>
      <c r="H11657" s="114" t="s">
        <v>469</v>
      </c>
      <c r="I11657">
        <v>7353518</v>
      </c>
    </row>
    <row r="11658" spans="1:9" x14ac:dyDescent="0.25">
      <c r="A11658" s="114" t="s">
        <v>2197</v>
      </c>
      <c r="B11658">
        <v>316</v>
      </c>
      <c r="C11658" s="114" t="s">
        <v>54</v>
      </c>
      <c r="D11658" s="114" t="s">
        <v>633</v>
      </c>
      <c r="E11658" s="115">
        <v>44883</v>
      </c>
      <c r="F11658" s="192">
        <v>0.47954861111111113</v>
      </c>
      <c r="G11658">
        <v>2</v>
      </c>
      <c r="H11658" s="114" t="s">
        <v>634</v>
      </c>
      <c r="I11658">
        <v>5335728</v>
      </c>
    </row>
    <row r="11659" spans="1:9" x14ac:dyDescent="0.25">
      <c r="A11659" s="114" t="s">
        <v>2197</v>
      </c>
      <c r="B11659">
        <v>317</v>
      </c>
      <c r="C11659" s="114" t="s">
        <v>53</v>
      </c>
      <c r="D11659" s="114" t="s">
        <v>1875</v>
      </c>
      <c r="E11659" s="115">
        <v>44883</v>
      </c>
      <c r="F11659" s="192">
        <v>0.47961805555555553</v>
      </c>
      <c r="G11659">
        <v>2</v>
      </c>
      <c r="H11659" s="114" t="s">
        <v>1876</v>
      </c>
      <c r="I11659"/>
    </row>
    <row r="11660" spans="1:9" x14ac:dyDescent="0.25">
      <c r="A11660" s="114" t="s">
        <v>2197</v>
      </c>
      <c r="B11660">
        <v>318</v>
      </c>
      <c r="C11660" s="114" t="s">
        <v>53</v>
      </c>
      <c r="D11660" s="114" t="s">
        <v>1877</v>
      </c>
      <c r="E11660" s="115">
        <v>44883</v>
      </c>
      <c r="F11660" s="192">
        <v>0.47967592592592595</v>
      </c>
      <c r="G11660">
        <v>2</v>
      </c>
      <c r="H11660" s="114" t="s">
        <v>1878</v>
      </c>
      <c r="I11660"/>
    </row>
    <row r="11661" spans="1:9" x14ac:dyDescent="0.25">
      <c r="A11661" s="114" t="s">
        <v>2197</v>
      </c>
      <c r="B11661">
        <v>319</v>
      </c>
      <c r="C11661" s="114" t="s">
        <v>53</v>
      </c>
      <c r="D11661" s="114" t="s">
        <v>1537</v>
      </c>
      <c r="E11661" s="115">
        <v>44883</v>
      </c>
      <c r="F11661" s="192">
        <v>0.47990740740740739</v>
      </c>
      <c r="G11661">
        <v>2</v>
      </c>
      <c r="H11661" s="114" t="s">
        <v>1538</v>
      </c>
      <c r="I11661"/>
    </row>
    <row r="11662" spans="1:9" x14ac:dyDescent="0.25">
      <c r="A11662" s="114" t="s">
        <v>2197</v>
      </c>
      <c r="B11662">
        <v>320</v>
      </c>
      <c r="C11662" s="114" t="s">
        <v>53</v>
      </c>
      <c r="D11662" s="114" t="s">
        <v>1539</v>
      </c>
      <c r="E11662" s="115">
        <v>44883</v>
      </c>
      <c r="F11662" s="192">
        <v>0.47998842592592594</v>
      </c>
      <c r="G11662">
        <v>2</v>
      </c>
      <c r="H11662" s="114" t="s">
        <v>1540</v>
      </c>
      <c r="I11662"/>
    </row>
    <row r="11663" spans="1:9" x14ac:dyDescent="0.25">
      <c r="A11663" s="114" t="s">
        <v>2197</v>
      </c>
      <c r="B11663">
        <v>321</v>
      </c>
      <c r="C11663" s="114" t="s">
        <v>53</v>
      </c>
      <c r="D11663" s="114" t="s">
        <v>1865</v>
      </c>
      <c r="E11663" s="115">
        <v>44883</v>
      </c>
      <c r="F11663" s="192">
        <v>0.48006944444444444</v>
      </c>
      <c r="G11663">
        <v>2</v>
      </c>
      <c r="H11663" s="114" t="s">
        <v>1866</v>
      </c>
      <c r="I11663"/>
    </row>
    <row r="11664" spans="1:9" x14ac:dyDescent="0.25">
      <c r="A11664" s="114" t="s">
        <v>2197</v>
      </c>
      <c r="B11664">
        <v>322</v>
      </c>
      <c r="C11664" s="114" t="s">
        <v>53</v>
      </c>
      <c r="D11664" s="114" t="s">
        <v>522</v>
      </c>
      <c r="E11664" s="115">
        <v>44883</v>
      </c>
      <c r="F11664" s="192">
        <v>0.48015046296296299</v>
      </c>
      <c r="G11664">
        <v>2</v>
      </c>
      <c r="H11664" s="114" t="s">
        <v>523</v>
      </c>
      <c r="I11664">
        <v>14930521</v>
      </c>
    </row>
    <row r="11665" spans="1:9" x14ac:dyDescent="0.25">
      <c r="A11665" s="114" t="s">
        <v>2197</v>
      </c>
      <c r="B11665">
        <v>323</v>
      </c>
      <c r="C11665" s="114" t="s">
        <v>53</v>
      </c>
      <c r="D11665" s="114" t="s">
        <v>1507</v>
      </c>
      <c r="E11665" s="115">
        <v>44883</v>
      </c>
      <c r="F11665" s="192">
        <v>0.48021990740740739</v>
      </c>
      <c r="G11665">
        <v>2</v>
      </c>
      <c r="H11665" s="114" t="s">
        <v>1508</v>
      </c>
      <c r="I11665"/>
    </row>
    <row r="11666" spans="1:9" x14ac:dyDescent="0.25">
      <c r="A11666" s="114" t="s">
        <v>2197</v>
      </c>
      <c r="B11666">
        <v>324</v>
      </c>
      <c r="C11666" s="114" t="s">
        <v>54</v>
      </c>
      <c r="D11666" s="114" t="s">
        <v>592</v>
      </c>
      <c r="E11666" s="115">
        <v>44883</v>
      </c>
      <c r="F11666" s="192">
        <v>0.48063657407407406</v>
      </c>
      <c r="G11666">
        <v>2</v>
      </c>
      <c r="H11666" s="114" t="s">
        <v>593</v>
      </c>
      <c r="I11666">
        <v>3677082</v>
      </c>
    </row>
    <row r="11667" spans="1:9" x14ac:dyDescent="0.25">
      <c r="A11667" s="114" t="s">
        <v>2197</v>
      </c>
      <c r="B11667">
        <v>325</v>
      </c>
      <c r="C11667" s="114" t="s">
        <v>52</v>
      </c>
      <c r="D11667" s="114" t="s">
        <v>502</v>
      </c>
      <c r="E11667" s="115">
        <v>44883</v>
      </c>
      <c r="F11667" s="192">
        <v>0.48070601851851852</v>
      </c>
      <c r="G11667">
        <v>2</v>
      </c>
      <c r="H11667" s="114" t="s">
        <v>503</v>
      </c>
      <c r="I11667">
        <v>4850254</v>
      </c>
    </row>
    <row r="11668" spans="1:9" x14ac:dyDescent="0.25">
      <c r="A11668" s="114" t="s">
        <v>2197</v>
      </c>
      <c r="B11668">
        <v>326</v>
      </c>
      <c r="C11668" s="114" t="s">
        <v>54</v>
      </c>
      <c r="D11668" s="114" t="s">
        <v>538</v>
      </c>
      <c r="E11668" s="115">
        <v>44883</v>
      </c>
      <c r="F11668" s="192">
        <v>0.48104166666666665</v>
      </c>
      <c r="G11668">
        <v>2</v>
      </c>
      <c r="H11668" s="114" t="s">
        <v>539</v>
      </c>
      <c r="I11668">
        <v>14838232</v>
      </c>
    </row>
    <row r="11669" spans="1:9" x14ac:dyDescent="0.25">
      <c r="A11669" s="114" t="s">
        <v>2197</v>
      </c>
      <c r="B11669">
        <v>327</v>
      </c>
      <c r="C11669" s="114" t="s">
        <v>54</v>
      </c>
      <c r="D11669" s="114" t="s">
        <v>262</v>
      </c>
      <c r="E11669" s="115">
        <v>44883</v>
      </c>
      <c r="F11669" s="192">
        <v>0.4811111111111111</v>
      </c>
      <c r="G11669">
        <v>2</v>
      </c>
      <c r="H11669" s="114" t="s">
        <v>263</v>
      </c>
      <c r="I11669">
        <v>2790017</v>
      </c>
    </row>
    <row r="11670" spans="1:9" x14ac:dyDescent="0.25">
      <c r="A11670" s="114" t="s">
        <v>2197</v>
      </c>
      <c r="B11670">
        <v>328</v>
      </c>
      <c r="C11670" s="114" t="s">
        <v>54</v>
      </c>
      <c r="D11670" s="114" t="s">
        <v>1350</v>
      </c>
      <c r="E11670" s="115">
        <v>44883</v>
      </c>
      <c r="F11670" s="192">
        <v>0.48116898148148146</v>
      </c>
      <c r="G11670">
        <v>2</v>
      </c>
      <c r="H11670" s="114" t="s">
        <v>1351</v>
      </c>
      <c r="I11670">
        <v>14811845</v>
      </c>
    </row>
    <row r="11671" spans="1:9" x14ac:dyDescent="0.25">
      <c r="A11671" s="114" t="s">
        <v>2197</v>
      </c>
      <c r="B11671">
        <v>329</v>
      </c>
      <c r="C11671" s="114" t="s">
        <v>54</v>
      </c>
      <c r="D11671" s="114" t="s">
        <v>1324</v>
      </c>
      <c r="E11671" s="115">
        <v>44883</v>
      </c>
      <c r="F11671" s="192">
        <v>0.48123842592592592</v>
      </c>
      <c r="G11671">
        <v>2</v>
      </c>
      <c r="H11671" s="114" t="s">
        <v>1325</v>
      </c>
      <c r="I11671">
        <v>2189493</v>
      </c>
    </row>
    <row r="11672" spans="1:9" x14ac:dyDescent="0.25">
      <c r="A11672" s="114" t="s">
        <v>2197</v>
      </c>
      <c r="B11672">
        <v>330</v>
      </c>
      <c r="C11672" s="114" t="s">
        <v>53</v>
      </c>
      <c r="D11672" s="114" t="s">
        <v>1272</v>
      </c>
      <c r="E11672" s="115">
        <v>44883</v>
      </c>
      <c r="F11672" s="192">
        <v>0.48129629629629628</v>
      </c>
      <c r="G11672">
        <v>2</v>
      </c>
      <c r="H11672" s="114" t="s">
        <v>1273</v>
      </c>
      <c r="I11672"/>
    </row>
    <row r="11673" spans="1:9" x14ac:dyDescent="0.25">
      <c r="A11673" s="114" t="s">
        <v>2197</v>
      </c>
      <c r="B11673">
        <v>331</v>
      </c>
      <c r="C11673" s="114" t="s">
        <v>53</v>
      </c>
      <c r="D11673" s="114" t="s">
        <v>1493</v>
      </c>
      <c r="E11673" s="115">
        <v>44883</v>
      </c>
      <c r="F11673" s="192">
        <v>0.48158564814814814</v>
      </c>
      <c r="G11673">
        <v>2</v>
      </c>
      <c r="H11673" s="114" t="s">
        <v>1494</v>
      </c>
      <c r="I11673"/>
    </row>
    <row r="11674" spans="1:9" x14ac:dyDescent="0.25">
      <c r="A11674" s="114" t="s">
        <v>2197</v>
      </c>
      <c r="B11674">
        <v>332</v>
      </c>
      <c r="C11674" s="114" t="s">
        <v>53</v>
      </c>
      <c r="D11674" s="114" t="s">
        <v>1776</v>
      </c>
      <c r="E11674" s="115">
        <v>44883</v>
      </c>
      <c r="F11674" s="192">
        <v>0.48219907407407409</v>
      </c>
      <c r="G11674">
        <v>2</v>
      </c>
      <c r="H11674" s="114" t="s">
        <v>1777</v>
      </c>
      <c r="I11674">
        <v>2025424</v>
      </c>
    </row>
    <row r="11675" spans="1:9" x14ac:dyDescent="0.25">
      <c r="A11675" s="114" t="s">
        <v>2197</v>
      </c>
      <c r="B11675">
        <v>333</v>
      </c>
      <c r="C11675" s="114" t="s">
        <v>54</v>
      </c>
      <c r="D11675" s="114" t="s">
        <v>436</v>
      </c>
      <c r="E11675" s="115">
        <v>44883</v>
      </c>
      <c r="F11675" s="192">
        <v>0.48239583333333336</v>
      </c>
      <c r="G11675">
        <v>2</v>
      </c>
      <c r="H11675" s="114" t="s">
        <v>437</v>
      </c>
      <c r="I11675">
        <v>3686961</v>
      </c>
    </row>
    <row r="11676" spans="1:9" x14ac:dyDescent="0.25">
      <c r="A11676" s="114" t="s">
        <v>2197</v>
      </c>
      <c r="B11676">
        <v>334</v>
      </c>
      <c r="C11676" s="114" t="s">
        <v>54</v>
      </c>
      <c r="D11676" s="114" t="s">
        <v>1414</v>
      </c>
      <c r="E11676" s="115">
        <v>44883</v>
      </c>
      <c r="F11676" s="192">
        <v>0.48305555555555557</v>
      </c>
      <c r="G11676">
        <v>2</v>
      </c>
      <c r="H11676" s="114" t="s">
        <v>1415</v>
      </c>
      <c r="I11676"/>
    </row>
    <row r="11677" spans="1:9" x14ac:dyDescent="0.25">
      <c r="A11677" s="114" t="s">
        <v>2197</v>
      </c>
      <c r="B11677">
        <v>335</v>
      </c>
      <c r="C11677" s="114" t="s">
        <v>54</v>
      </c>
      <c r="D11677" s="114" t="s">
        <v>1384</v>
      </c>
      <c r="E11677" s="115">
        <v>44883</v>
      </c>
      <c r="F11677" s="192">
        <v>0.48312500000000003</v>
      </c>
      <c r="G11677">
        <v>2</v>
      </c>
      <c r="H11677" s="114" t="s">
        <v>1385</v>
      </c>
      <c r="I11677"/>
    </row>
    <row r="11678" spans="1:9" x14ac:dyDescent="0.25">
      <c r="A11678" s="114" t="s">
        <v>2197</v>
      </c>
      <c r="B11678">
        <v>336</v>
      </c>
      <c r="C11678" s="114" t="s">
        <v>53</v>
      </c>
      <c r="D11678" s="114" t="s">
        <v>1444</v>
      </c>
      <c r="E11678" s="115">
        <v>44883</v>
      </c>
      <c r="F11678" s="192">
        <v>0.4833912037037037</v>
      </c>
      <c r="G11678">
        <v>2</v>
      </c>
      <c r="H11678" s="114" t="s">
        <v>1445</v>
      </c>
      <c r="I11678">
        <v>2741207</v>
      </c>
    </row>
    <row r="11679" spans="1:9" x14ac:dyDescent="0.25">
      <c r="A11679" s="114" t="s">
        <v>2197</v>
      </c>
      <c r="B11679">
        <v>337</v>
      </c>
      <c r="C11679" s="114" t="s">
        <v>53</v>
      </c>
      <c r="D11679" s="114" t="s">
        <v>1416</v>
      </c>
      <c r="E11679" s="115">
        <v>44883</v>
      </c>
      <c r="F11679" s="192">
        <v>0.48348379629629629</v>
      </c>
      <c r="G11679">
        <v>2</v>
      </c>
      <c r="H11679" s="114" t="s">
        <v>1417</v>
      </c>
      <c r="I11679">
        <v>5482285</v>
      </c>
    </row>
    <row r="11680" spans="1:9" x14ac:dyDescent="0.25">
      <c r="A11680" s="114" t="s">
        <v>2197</v>
      </c>
      <c r="B11680">
        <v>338</v>
      </c>
      <c r="C11680" s="114" t="s">
        <v>52</v>
      </c>
      <c r="D11680" s="114" t="s">
        <v>1328</v>
      </c>
      <c r="E11680" s="115">
        <v>44883</v>
      </c>
      <c r="F11680" s="192">
        <v>0.48358796296296297</v>
      </c>
      <c r="G11680">
        <v>2</v>
      </c>
      <c r="H11680" s="114" t="s">
        <v>1329</v>
      </c>
      <c r="I11680">
        <v>14942223</v>
      </c>
    </row>
    <row r="11681" spans="1:9" x14ac:dyDescent="0.25">
      <c r="A11681" s="114" t="s">
        <v>2197</v>
      </c>
      <c r="B11681">
        <v>339</v>
      </c>
      <c r="C11681" s="114" t="s">
        <v>52</v>
      </c>
      <c r="D11681" s="114" t="s">
        <v>1593</v>
      </c>
      <c r="E11681" s="115">
        <v>44883</v>
      </c>
      <c r="F11681" s="192">
        <v>0.48405092592592591</v>
      </c>
      <c r="G11681">
        <v>2</v>
      </c>
      <c r="H11681" s="114" t="s">
        <v>1594</v>
      </c>
      <c r="I11681">
        <v>6717275</v>
      </c>
    </row>
    <row r="11682" spans="1:9" x14ac:dyDescent="0.25">
      <c r="A11682" s="114" t="s">
        <v>2197</v>
      </c>
      <c r="B11682">
        <v>340</v>
      </c>
      <c r="C11682" s="114" t="s">
        <v>57</v>
      </c>
      <c r="D11682" s="114" t="s">
        <v>1485</v>
      </c>
      <c r="E11682" s="115">
        <v>44883</v>
      </c>
      <c r="F11682" s="192">
        <v>0.48412037037037037</v>
      </c>
      <c r="G11682">
        <v>2</v>
      </c>
      <c r="H11682" s="114" t="s">
        <v>1486</v>
      </c>
      <c r="I11682">
        <v>14988615</v>
      </c>
    </row>
    <row r="11683" spans="1:9" x14ac:dyDescent="0.25">
      <c r="A11683" s="114" t="s">
        <v>2197</v>
      </c>
      <c r="B11683">
        <v>341</v>
      </c>
      <c r="C11683" s="114" t="s">
        <v>54</v>
      </c>
      <c r="D11683" s="114" t="s">
        <v>196</v>
      </c>
      <c r="E11683" s="115">
        <v>44883</v>
      </c>
      <c r="F11683" s="192">
        <v>0.48420138888888886</v>
      </c>
      <c r="G11683">
        <v>2</v>
      </c>
      <c r="H11683" s="114" t="s">
        <v>197</v>
      </c>
      <c r="I11683">
        <v>5500416</v>
      </c>
    </row>
    <row r="11684" spans="1:9" x14ac:dyDescent="0.25">
      <c r="A11684" s="114" t="s">
        <v>2197</v>
      </c>
      <c r="B11684">
        <v>342</v>
      </c>
      <c r="C11684" s="114" t="s">
        <v>58</v>
      </c>
      <c r="D11684" s="114" t="s">
        <v>1867</v>
      </c>
      <c r="E11684" s="115">
        <v>44883</v>
      </c>
      <c r="F11684" s="192">
        <v>0.48427083333333332</v>
      </c>
      <c r="G11684">
        <v>2</v>
      </c>
      <c r="H11684" s="114" t="s">
        <v>1868</v>
      </c>
      <c r="I11684">
        <v>2702966</v>
      </c>
    </row>
    <row r="11685" spans="1:9" x14ac:dyDescent="0.25">
      <c r="A11685" s="114" t="s">
        <v>2197</v>
      </c>
      <c r="B11685">
        <v>343</v>
      </c>
      <c r="C11685" s="114" t="s">
        <v>54</v>
      </c>
      <c r="D11685" s="114" t="s">
        <v>1342</v>
      </c>
      <c r="E11685" s="115">
        <v>44883</v>
      </c>
      <c r="F11685" s="192">
        <v>0.48432870370370368</v>
      </c>
      <c r="G11685">
        <v>2</v>
      </c>
      <c r="H11685" s="114" t="s">
        <v>1343</v>
      </c>
      <c r="I11685">
        <v>7361622</v>
      </c>
    </row>
    <row r="11686" spans="1:9" x14ac:dyDescent="0.25">
      <c r="A11686" s="114" t="s">
        <v>2197</v>
      </c>
      <c r="B11686">
        <v>344</v>
      </c>
      <c r="C11686" s="114" t="s">
        <v>52</v>
      </c>
      <c r="D11686" s="114" t="s">
        <v>1806</v>
      </c>
      <c r="E11686" s="115">
        <v>44883</v>
      </c>
      <c r="F11686" s="192">
        <v>0.48440972222222223</v>
      </c>
      <c r="G11686">
        <v>2</v>
      </c>
      <c r="H11686" s="114" t="s">
        <v>1807</v>
      </c>
      <c r="I11686">
        <v>14813036</v>
      </c>
    </row>
    <row r="11687" spans="1:9" x14ac:dyDescent="0.25">
      <c r="A11687" s="114" t="s">
        <v>2197</v>
      </c>
      <c r="B11687">
        <v>345</v>
      </c>
      <c r="C11687" s="114" t="s">
        <v>53</v>
      </c>
      <c r="D11687" s="114" t="s">
        <v>314</v>
      </c>
      <c r="E11687" s="115">
        <v>44883</v>
      </c>
      <c r="F11687" s="192">
        <v>0.48447916666666668</v>
      </c>
      <c r="G11687">
        <v>2</v>
      </c>
      <c r="H11687" s="114" t="s">
        <v>315</v>
      </c>
      <c r="I11687"/>
    </row>
    <row r="11688" spans="1:9" x14ac:dyDescent="0.25">
      <c r="A11688" s="114" t="s">
        <v>2197</v>
      </c>
      <c r="B11688">
        <v>346</v>
      </c>
      <c r="C11688" s="114" t="s">
        <v>53</v>
      </c>
      <c r="D11688" s="114" t="s">
        <v>510</v>
      </c>
      <c r="E11688" s="115">
        <v>44883</v>
      </c>
      <c r="F11688" s="192">
        <v>0.48457175925925927</v>
      </c>
      <c r="G11688">
        <v>2</v>
      </c>
      <c r="H11688" s="114" t="s">
        <v>511</v>
      </c>
      <c r="I11688">
        <v>2024822</v>
      </c>
    </row>
    <row r="11689" spans="1:9" x14ac:dyDescent="0.25">
      <c r="A11689" s="114" t="s">
        <v>2197</v>
      </c>
      <c r="B11689">
        <v>347</v>
      </c>
      <c r="C11689" s="114" t="s">
        <v>53</v>
      </c>
      <c r="D11689" s="114" t="s">
        <v>1286</v>
      </c>
      <c r="E11689" s="115">
        <v>44883</v>
      </c>
      <c r="F11689" s="192">
        <v>0.48498842592592595</v>
      </c>
      <c r="G11689">
        <v>2</v>
      </c>
      <c r="H11689" s="114" t="s">
        <v>1287</v>
      </c>
      <c r="I11689"/>
    </row>
    <row r="11690" spans="1:9" x14ac:dyDescent="0.25">
      <c r="A11690" s="114" t="s">
        <v>2197</v>
      </c>
      <c r="B11690">
        <v>348</v>
      </c>
      <c r="C11690" s="114" t="s">
        <v>53</v>
      </c>
      <c r="D11690" s="114" t="s">
        <v>500</v>
      </c>
      <c r="E11690" s="115">
        <v>44883</v>
      </c>
      <c r="F11690" s="192">
        <v>0.48505787037037035</v>
      </c>
      <c r="G11690">
        <v>2</v>
      </c>
      <c r="H11690" s="114" t="s">
        <v>501</v>
      </c>
      <c r="I11690">
        <v>15011285</v>
      </c>
    </row>
    <row r="11691" spans="1:9" x14ac:dyDescent="0.25">
      <c r="A11691" s="114" t="s">
        <v>2197</v>
      </c>
      <c r="B11691">
        <v>349</v>
      </c>
      <c r="C11691" s="114" t="s">
        <v>54</v>
      </c>
      <c r="D11691" s="114" t="s">
        <v>2170</v>
      </c>
      <c r="E11691" s="115">
        <v>44883</v>
      </c>
      <c r="F11691" s="192">
        <v>0.4851273148148148</v>
      </c>
      <c r="G11691">
        <v>2</v>
      </c>
      <c r="H11691" s="114" t="s">
        <v>2171</v>
      </c>
      <c r="I11691">
        <v>5355526</v>
      </c>
    </row>
    <row r="11692" spans="1:9" x14ac:dyDescent="0.25">
      <c r="A11692" s="114" t="s">
        <v>2197</v>
      </c>
      <c r="B11692">
        <v>350</v>
      </c>
      <c r="C11692" s="114" t="s">
        <v>54</v>
      </c>
      <c r="D11692" s="114" t="s">
        <v>292</v>
      </c>
      <c r="E11692" s="115">
        <v>44883</v>
      </c>
      <c r="F11692" s="192">
        <v>0.48563657407407407</v>
      </c>
      <c r="G11692">
        <v>2</v>
      </c>
      <c r="H11692" s="114" t="s">
        <v>293</v>
      </c>
      <c r="I11692">
        <v>2052005</v>
      </c>
    </row>
    <row r="11693" spans="1:9" x14ac:dyDescent="0.25">
      <c r="A11693" s="114" t="s">
        <v>2197</v>
      </c>
      <c r="B11693">
        <v>351</v>
      </c>
      <c r="C11693" s="114" t="s">
        <v>54</v>
      </c>
      <c r="D11693" s="114" t="s">
        <v>1772</v>
      </c>
      <c r="E11693" s="115">
        <v>44883</v>
      </c>
      <c r="F11693" s="192">
        <v>0.48619212962962965</v>
      </c>
      <c r="G11693">
        <v>2</v>
      </c>
      <c r="H11693" s="114" t="s">
        <v>1773</v>
      </c>
      <c r="I11693">
        <v>6710168</v>
      </c>
    </row>
    <row r="11694" spans="1:9" x14ac:dyDescent="0.25">
      <c r="A11694" s="114" t="s">
        <v>2197</v>
      </c>
      <c r="B11694">
        <v>352</v>
      </c>
      <c r="C11694" s="114" t="s">
        <v>53</v>
      </c>
      <c r="D11694" s="114" t="s">
        <v>198</v>
      </c>
      <c r="E11694" s="115">
        <v>44883</v>
      </c>
      <c r="F11694" s="192">
        <v>0.48629629629629628</v>
      </c>
      <c r="G11694">
        <v>2</v>
      </c>
      <c r="H11694" s="114" t="s">
        <v>199</v>
      </c>
      <c r="I11694"/>
    </row>
    <row r="11695" spans="1:9" x14ac:dyDescent="0.25">
      <c r="A11695" s="114" t="s">
        <v>2197</v>
      </c>
      <c r="B11695">
        <v>353</v>
      </c>
      <c r="C11695" s="114" t="s">
        <v>53</v>
      </c>
      <c r="D11695" s="114" t="s">
        <v>1646</v>
      </c>
      <c r="E11695" s="115">
        <v>44883</v>
      </c>
      <c r="F11695" s="192">
        <v>0.48649305555555555</v>
      </c>
      <c r="G11695">
        <v>2</v>
      </c>
      <c r="H11695" s="114" t="s">
        <v>587</v>
      </c>
      <c r="I11695"/>
    </row>
    <row r="11696" spans="1:9" x14ac:dyDescent="0.25">
      <c r="A11696" s="114" t="s">
        <v>2197</v>
      </c>
      <c r="B11696">
        <v>354</v>
      </c>
      <c r="C11696" s="114" t="s">
        <v>53</v>
      </c>
      <c r="D11696" s="114" t="s">
        <v>1372</v>
      </c>
      <c r="E11696" s="115">
        <v>44883</v>
      </c>
      <c r="F11696" s="192">
        <v>0.48659722222222224</v>
      </c>
      <c r="G11696">
        <v>2</v>
      </c>
      <c r="H11696" s="114" t="s">
        <v>1373</v>
      </c>
      <c r="I11696">
        <v>5436748</v>
      </c>
    </row>
    <row r="11697" spans="1:9" x14ac:dyDescent="0.25">
      <c r="A11697" s="114" t="s">
        <v>2197</v>
      </c>
      <c r="B11697">
        <v>355</v>
      </c>
      <c r="C11697" s="114" t="s">
        <v>52</v>
      </c>
      <c r="D11697" s="114" t="s">
        <v>2200</v>
      </c>
      <c r="E11697" s="115">
        <v>44883</v>
      </c>
      <c r="F11697" s="192">
        <v>0.48666666666666669</v>
      </c>
      <c r="G11697">
        <v>2</v>
      </c>
      <c r="H11697" s="114" t="s">
        <v>2201</v>
      </c>
      <c r="I11697">
        <v>14929803</v>
      </c>
    </row>
    <row r="11698" spans="1:9" x14ac:dyDescent="0.25">
      <c r="A11698" s="114" t="s">
        <v>2197</v>
      </c>
      <c r="B11698">
        <v>356</v>
      </c>
      <c r="C11698" s="114" t="s">
        <v>54</v>
      </c>
      <c r="D11698" s="114" t="s">
        <v>2083</v>
      </c>
      <c r="E11698" s="115">
        <v>44883</v>
      </c>
      <c r="F11698" s="192">
        <v>0.48673611111111109</v>
      </c>
      <c r="G11698">
        <v>2</v>
      </c>
      <c r="H11698" s="114" t="s">
        <v>2084</v>
      </c>
      <c r="I11698">
        <v>5346563</v>
      </c>
    </row>
    <row r="11699" spans="1:9" x14ac:dyDescent="0.25">
      <c r="A11699" s="114" t="s">
        <v>2197</v>
      </c>
      <c r="B11699">
        <v>357</v>
      </c>
      <c r="C11699" s="114" t="s">
        <v>52</v>
      </c>
      <c r="D11699" s="114" t="s">
        <v>236</v>
      </c>
      <c r="E11699" s="115">
        <v>44883</v>
      </c>
      <c r="F11699" s="192">
        <v>0.48682870370370368</v>
      </c>
      <c r="G11699">
        <v>2</v>
      </c>
      <c r="H11699" s="114" t="s">
        <v>237</v>
      </c>
      <c r="I11699">
        <v>5272733</v>
      </c>
    </row>
    <row r="11700" spans="1:9" x14ac:dyDescent="0.25">
      <c r="A11700" s="114" t="s">
        <v>2197</v>
      </c>
      <c r="B11700">
        <v>358</v>
      </c>
      <c r="C11700" s="114" t="s">
        <v>52</v>
      </c>
      <c r="D11700" s="114" t="s">
        <v>1698</v>
      </c>
      <c r="E11700" s="115">
        <v>44883</v>
      </c>
      <c r="F11700" s="192">
        <v>0.48743055555555553</v>
      </c>
      <c r="G11700">
        <v>2</v>
      </c>
      <c r="H11700" s="114" t="s">
        <v>1699</v>
      </c>
      <c r="I11700">
        <v>3620654</v>
      </c>
    </row>
    <row r="11701" spans="1:9" x14ac:dyDescent="0.25">
      <c r="A11701" s="114" t="s">
        <v>2197</v>
      </c>
      <c r="B11701">
        <v>359</v>
      </c>
      <c r="C11701" s="114" t="s">
        <v>52</v>
      </c>
      <c r="D11701" s="114" t="s">
        <v>1702</v>
      </c>
      <c r="E11701" s="115">
        <v>44883</v>
      </c>
      <c r="F11701" s="192">
        <v>0.48790509259259257</v>
      </c>
      <c r="G11701">
        <v>2</v>
      </c>
      <c r="H11701" s="114" t="s">
        <v>1703</v>
      </c>
      <c r="I11701">
        <v>5272912</v>
      </c>
    </row>
    <row r="11702" spans="1:9" x14ac:dyDescent="0.25">
      <c r="A11702" s="114" t="s">
        <v>2197</v>
      </c>
      <c r="B11702">
        <v>360</v>
      </c>
      <c r="C11702" s="114" t="s">
        <v>53</v>
      </c>
      <c r="D11702" s="114" t="s">
        <v>1880</v>
      </c>
      <c r="E11702" s="115">
        <v>44883</v>
      </c>
      <c r="F11702" s="192">
        <v>0.4880902777777778</v>
      </c>
      <c r="G11702">
        <v>2</v>
      </c>
      <c r="H11702" s="114" t="s">
        <v>1881</v>
      </c>
      <c r="I11702"/>
    </row>
    <row r="11703" spans="1:9" x14ac:dyDescent="0.25">
      <c r="A11703" s="114" t="s">
        <v>2197</v>
      </c>
      <c r="B11703">
        <v>361</v>
      </c>
      <c r="C11703" s="114" t="s">
        <v>53</v>
      </c>
      <c r="D11703" s="114" t="s">
        <v>1588</v>
      </c>
      <c r="E11703" s="115">
        <v>44883</v>
      </c>
      <c r="F11703" s="192">
        <v>0.4881597222222222</v>
      </c>
      <c r="G11703">
        <v>2</v>
      </c>
      <c r="H11703" s="114" t="s">
        <v>1589</v>
      </c>
      <c r="I11703"/>
    </row>
    <row r="11704" spans="1:9" x14ac:dyDescent="0.25">
      <c r="A11704" s="114" t="s">
        <v>2197</v>
      </c>
      <c r="B11704">
        <v>362</v>
      </c>
      <c r="C11704" s="114" t="s">
        <v>53</v>
      </c>
      <c r="D11704" s="114" t="s">
        <v>2059</v>
      </c>
      <c r="E11704" s="115">
        <v>44883</v>
      </c>
      <c r="F11704" s="192">
        <v>0.48824074074074075</v>
      </c>
      <c r="G11704">
        <v>2</v>
      </c>
      <c r="H11704" s="114" t="s">
        <v>2060</v>
      </c>
      <c r="I11704"/>
    </row>
    <row r="11705" spans="1:9" x14ac:dyDescent="0.25">
      <c r="A11705" s="114" t="s">
        <v>2197</v>
      </c>
      <c r="B11705">
        <v>363</v>
      </c>
      <c r="C11705" s="114" t="s">
        <v>53</v>
      </c>
      <c r="D11705" s="114" t="s">
        <v>1422</v>
      </c>
      <c r="E11705" s="115">
        <v>44883</v>
      </c>
      <c r="F11705" s="192">
        <v>0.48831018518518521</v>
      </c>
      <c r="G11705">
        <v>2</v>
      </c>
      <c r="H11705" s="114" t="s">
        <v>1423</v>
      </c>
      <c r="I11705"/>
    </row>
    <row r="11706" spans="1:9" x14ac:dyDescent="0.25">
      <c r="A11706" s="114" t="s">
        <v>2197</v>
      </c>
      <c r="B11706">
        <v>364</v>
      </c>
      <c r="C11706" s="114" t="s">
        <v>54</v>
      </c>
      <c r="D11706" s="114" t="s">
        <v>1712</v>
      </c>
      <c r="E11706" s="115">
        <v>44883</v>
      </c>
      <c r="F11706" s="192">
        <v>0.48853009259259261</v>
      </c>
      <c r="G11706">
        <v>2</v>
      </c>
      <c r="H11706" s="114" t="s">
        <v>1713</v>
      </c>
      <c r="I11706">
        <v>5501738</v>
      </c>
    </row>
    <row r="11707" spans="1:9" x14ac:dyDescent="0.25">
      <c r="A11707" s="114" t="s">
        <v>2197</v>
      </c>
      <c r="B11707">
        <v>365</v>
      </c>
      <c r="C11707" s="114" t="s">
        <v>52</v>
      </c>
      <c r="D11707" s="114" t="s">
        <v>1266</v>
      </c>
      <c r="E11707" s="115">
        <v>44883</v>
      </c>
      <c r="F11707" s="192">
        <v>0.48918981481481483</v>
      </c>
      <c r="G11707">
        <v>2</v>
      </c>
      <c r="H11707" s="114" t="s">
        <v>1267</v>
      </c>
      <c r="I11707">
        <v>3400244</v>
      </c>
    </row>
    <row r="11708" spans="1:9" x14ac:dyDescent="0.25">
      <c r="A11708" s="114" t="s">
        <v>2197</v>
      </c>
      <c r="B11708">
        <v>366</v>
      </c>
      <c r="C11708" s="114" t="s">
        <v>52</v>
      </c>
      <c r="D11708" s="114" t="s">
        <v>1288</v>
      </c>
      <c r="E11708" s="115">
        <v>44883</v>
      </c>
      <c r="F11708" s="192">
        <v>0.4896759259259259</v>
      </c>
      <c r="G11708">
        <v>2</v>
      </c>
      <c r="H11708" s="114" t="s">
        <v>1289</v>
      </c>
      <c r="I11708">
        <v>6704712</v>
      </c>
    </row>
    <row r="11709" spans="1:9" x14ac:dyDescent="0.25">
      <c r="A11709" s="114" t="s">
        <v>2197</v>
      </c>
      <c r="B11709">
        <v>367</v>
      </c>
      <c r="C11709" s="114" t="s">
        <v>57</v>
      </c>
      <c r="D11709" s="114" t="s">
        <v>1332</v>
      </c>
      <c r="E11709" s="115">
        <v>44883</v>
      </c>
      <c r="F11709" s="192">
        <v>0.48974537037037036</v>
      </c>
      <c r="G11709">
        <v>2</v>
      </c>
      <c r="H11709" s="114" t="s">
        <v>1333</v>
      </c>
      <c r="I11709">
        <v>14936017</v>
      </c>
    </row>
    <row r="11710" spans="1:9" x14ac:dyDescent="0.25">
      <c r="A11710" s="114" t="s">
        <v>2197</v>
      </c>
      <c r="B11710">
        <v>368</v>
      </c>
      <c r="C11710" s="114" t="s">
        <v>52</v>
      </c>
      <c r="D11710" s="114" t="s">
        <v>1869</v>
      </c>
      <c r="E11710" s="115">
        <v>44883</v>
      </c>
      <c r="F11710" s="192">
        <v>0.48981481481481481</v>
      </c>
      <c r="G11710">
        <v>2</v>
      </c>
      <c r="H11710" s="114" t="s">
        <v>1870</v>
      </c>
      <c r="I11710">
        <v>6701493</v>
      </c>
    </row>
    <row r="11711" spans="1:9" x14ac:dyDescent="0.25">
      <c r="A11711" s="114" t="s">
        <v>2197</v>
      </c>
      <c r="B11711">
        <v>369</v>
      </c>
      <c r="C11711" s="114" t="s">
        <v>54</v>
      </c>
      <c r="D11711" s="114" t="s">
        <v>464</v>
      </c>
      <c r="E11711" s="115">
        <v>44883</v>
      </c>
      <c r="F11711" s="192">
        <v>0.48988425925925927</v>
      </c>
      <c r="G11711">
        <v>2</v>
      </c>
      <c r="H11711" s="114" t="s">
        <v>465</v>
      </c>
      <c r="I11711">
        <v>5336131</v>
      </c>
    </row>
    <row r="11712" spans="1:9" x14ac:dyDescent="0.25">
      <c r="A11712" s="114" t="s">
        <v>2197</v>
      </c>
      <c r="B11712">
        <v>370</v>
      </c>
      <c r="C11712" s="114" t="s">
        <v>54</v>
      </c>
      <c r="D11712" s="114" t="s">
        <v>1326</v>
      </c>
      <c r="E11712" s="115">
        <v>44883</v>
      </c>
      <c r="F11712" s="192">
        <v>0.49003472222222222</v>
      </c>
      <c r="G11712">
        <v>2</v>
      </c>
      <c r="H11712" s="114" t="s">
        <v>1327</v>
      </c>
      <c r="I11712">
        <v>7364142</v>
      </c>
    </row>
    <row r="11713" spans="1:9" x14ac:dyDescent="0.25">
      <c r="A11713" s="114" t="s">
        <v>2197</v>
      </c>
      <c r="B11713">
        <v>371</v>
      </c>
      <c r="C11713" s="114" t="s">
        <v>52</v>
      </c>
      <c r="D11713" s="114" t="s">
        <v>1513</v>
      </c>
      <c r="E11713" s="115">
        <v>44883</v>
      </c>
      <c r="F11713" s="192">
        <v>0.49015046296296294</v>
      </c>
      <c r="G11713">
        <v>2</v>
      </c>
      <c r="H11713" s="114" t="s">
        <v>1514</v>
      </c>
      <c r="I11713">
        <v>5277411</v>
      </c>
    </row>
    <row r="11714" spans="1:9" x14ac:dyDescent="0.25">
      <c r="A11714" s="114" t="s">
        <v>2197</v>
      </c>
      <c r="B11714">
        <v>372</v>
      </c>
      <c r="C11714" s="114" t="s">
        <v>54</v>
      </c>
      <c r="D11714" s="114" t="s">
        <v>1418</v>
      </c>
      <c r="E11714" s="115">
        <v>44883</v>
      </c>
      <c r="F11714" s="192">
        <v>0.49041666666666667</v>
      </c>
      <c r="G11714">
        <v>2</v>
      </c>
      <c r="H11714" s="114" t="s">
        <v>1419</v>
      </c>
      <c r="I11714">
        <v>5425648</v>
      </c>
    </row>
    <row r="11715" spans="1:9" x14ac:dyDescent="0.25">
      <c r="A11715" s="114" t="s">
        <v>2197</v>
      </c>
      <c r="B11715">
        <v>373</v>
      </c>
      <c r="C11715" s="114" t="s">
        <v>54</v>
      </c>
      <c r="D11715" s="114" t="s">
        <v>456</v>
      </c>
      <c r="E11715" s="115">
        <v>44883</v>
      </c>
      <c r="F11715" s="192">
        <v>0.49069444444444443</v>
      </c>
      <c r="G11715">
        <v>2</v>
      </c>
      <c r="H11715" s="114" t="s">
        <v>457</v>
      </c>
      <c r="I11715">
        <v>6720578</v>
      </c>
    </row>
    <row r="11716" spans="1:9" x14ac:dyDescent="0.25">
      <c r="A11716" s="114" t="s">
        <v>2197</v>
      </c>
      <c r="B11716">
        <v>374</v>
      </c>
      <c r="C11716" s="114" t="s">
        <v>54</v>
      </c>
      <c r="D11716" s="114" t="s">
        <v>1334</v>
      </c>
      <c r="E11716" s="115">
        <v>44883</v>
      </c>
      <c r="F11716" s="192">
        <v>0.49076388888888889</v>
      </c>
      <c r="G11716">
        <v>2</v>
      </c>
      <c r="H11716" s="114" t="s">
        <v>1335</v>
      </c>
      <c r="I11716">
        <v>7360552</v>
      </c>
    </row>
    <row r="11717" spans="1:9" x14ac:dyDescent="0.25">
      <c r="A11717" s="114" t="s">
        <v>2197</v>
      </c>
      <c r="B11717">
        <v>375</v>
      </c>
      <c r="C11717" s="114" t="s">
        <v>54</v>
      </c>
      <c r="D11717" s="114" t="s">
        <v>1378</v>
      </c>
      <c r="E11717" s="115">
        <v>44883</v>
      </c>
      <c r="F11717" s="192">
        <v>0.49082175925925925</v>
      </c>
      <c r="G11717">
        <v>2</v>
      </c>
      <c r="H11717" s="114" t="s">
        <v>1379</v>
      </c>
      <c r="I11717">
        <v>6712817</v>
      </c>
    </row>
    <row r="11718" spans="1:9" x14ac:dyDescent="0.25">
      <c r="A11718" s="114" t="s">
        <v>2197</v>
      </c>
      <c r="B11718">
        <v>376</v>
      </c>
      <c r="C11718" s="114" t="s">
        <v>54</v>
      </c>
      <c r="D11718" s="114" t="s">
        <v>1786</v>
      </c>
      <c r="E11718" s="115">
        <v>44883</v>
      </c>
      <c r="F11718" s="192">
        <v>0.4908912037037037</v>
      </c>
      <c r="G11718">
        <v>2</v>
      </c>
      <c r="H11718" s="114" t="s">
        <v>1787</v>
      </c>
      <c r="I11718">
        <v>8318893</v>
      </c>
    </row>
    <row r="11719" spans="1:9" x14ac:dyDescent="0.25">
      <c r="A11719" s="114" t="s">
        <v>2197</v>
      </c>
      <c r="B11719">
        <v>377</v>
      </c>
      <c r="C11719" s="114" t="s">
        <v>54</v>
      </c>
      <c r="D11719" s="114" t="s">
        <v>1913</v>
      </c>
      <c r="E11719" s="115">
        <v>44883</v>
      </c>
      <c r="F11719" s="192">
        <v>0.49096064814814816</v>
      </c>
      <c r="G11719">
        <v>2</v>
      </c>
      <c r="H11719" s="114" t="s">
        <v>1914</v>
      </c>
      <c r="I11719">
        <v>7367595</v>
      </c>
    </row>
    <row r="11720" spans="1:9" x14ac:dyDescent="0.25">
      <c r="A11720" s="114" t="s">
        <v>2197</v>
      </c>
      <c r="B11720">
        <v>378</v>
      </c>
      <c r="C11720" s="114" t="s">
        <v>52</v>
      </c>
      <c r="D11720" s="114" t="s">
        <v>1521</v>
      </c>
      <c r="E11720" s="115">
        <v>44883</v>
      </c>
      <c r="F11720" s="192">
        <v>0.49145833333333333</v>
      </c>
      <c r="G11720">
        <v>2</v>
      </c>
      <c r="H11720" s="114" t="s">
        <v>1522</v>
      </c>
      <c r="I11720">
        <v>6702196</v>
      </c>
    </row>
    <row r="11721" spans="1:9" x14ac:dyDescent="0.25">
      <c r="A11721" s="114" t="s">
        <v>2197</v>
      </c>
      <c r="B11721">
        <v>379</v>
      </c>
      <c r="C11721" s="114" t="s">
        <v>52</v>
      </c>
      <c r="D11721" s="114" t="s">
        <v>1760</v>
      </c>
      <c r="E11721" s="115">
        <v>44883</v>
      </c>
      <c r="F11721" s="192">
        <v>0.49177083333333332</v>
      </c>
      <c r="G11721">
        <v>2</v>
      </c>
      <c r="H11721" s="114" t="s">
        <v>1761</v>
      </c>
      <c r="I11721">
        <v>5421808</v>
      </c>
    </row>
    <row r="11722" spans="1:9" x14ac:dyDescent="0.25">
      <c r="A11722" s="114" t="s">
        <v>2197</v>
      </c>
      <c r="B11722">
        <v>380</v>
      </c>
      <c r="C11722" s="114" t="s">
        <v>52</v>
      </c>
      <c r="D11722" s="114" t="s">
        <v>2070</v>
      </c>
      <c r="E11722" s="115">
        <v>44883</v>
      </c>
      <c r="F11722" s="192">
        <v>0.49223379629629632</v>
      </c>
      <c r="G11722">
        <v>2</v>
      </c>
      <c r="H11722" s="114" t="s">
        <v>2071</v>
      </c>
      <c r="I11722">
        <v>5424830</v>
      </c>
    </row>
    <row r="11723" spans="1:9" x14ac:dyDescent="0.25">
      <c r="A11723" s="114" t="s">
        <v>2197</v>
      </c>
      <c r="B11723">
        <v>381</v>
      </c>
      <c r="C11723" s="114" t="s">
        <v>54</v>
      </c>
      <c r="D11723" s="114" t="s">
        <v>2110</v>
      </c>
      <c r="E11723" s="115">
        <v>44883</v>
      </c>
      <c r="F11723" s="192">
        <v>0.49326388888888889</v>
      </c>
      <c r="G11723">
        <v>2</v>
      </c>
      <c r="H11723" s="114" t="s">
        <v>2111</v>
      </c>
      <c r="I11723">
        <v>5489853</v>
      </c>
    </row>
    <row r="11724" spans="1:9" x14ac:dyDescent="0.25">
      <c r="A11724" s="114" t="s">
        <v>2197</v>
      </c>
      <c r="B11724">
        <v>382</v>
      </c>
      <c r="C11724" s="114" t="s">
        <v>54</v>
      </c>
      <c r="D11724" s="114" t="s">
        <v>324</v>
      </c>
      <c r="E11724" s="115">
        <v>44883</v>
      </c>
      <c r="F11724" s="192">
        <v>0.49473379629629627</v>
      </c>
      <c r="G11724">
        <v>2</v>
      </c>
      <c r="H11724" s="114" t="s">
        <v>325</v>
      </c>
      <c r="I11724">
        <v>5501315</v>
      </c>
    </row>
    <row r="11725" spans="1:9" x14ac:dyDescent="0.25">
      <c r="A11725" s="114" t="s">
        <v>2197</v>
      </c>
      <c r="B11725">
        <v>383</v>
      </c>
      <c r="C11725" s="114" t="s">
        <v>54</v>
      </c>
      <c r="D11725" s="114" t="s">
        <v>623</v>
      </c>
      <c r="E11725" s="115">
        <v>44883</v>
      </c>
      <c r="F11725" s="192">
        <v>0.49482638888888891</v>
      </c>
      <c r="G11725">
        <v>2</v>
      </c>
      <c r="H11725" s="114" t="s">
        <v>624</v>
      </c>
      <c r="I11725">
        <v>5351708</v>
      </c>
    </row>
    <row r="11726" spans="1:9" x14ac:dyDescent="0.25">
      <c r="A11726" s="114" t="s">
        <v>2197</v>
      </c>
      <c r="B11726">
        <v>384</v>
      </c>
      <c r="C11726" s="114" t="s">
        <v>54</v>
      </c>
      <c r="D11726" s="114" t="s">
        <v>625</v>
      </c>
      <c r="E11726" s="115">
        <v>44883</v>
      </c>
      <c r="F11726" s="192">
        <v>0.49488425925925927</v>
      </c>
      <c r="G11726">
        <v>2</v>
      </c>
      <c r="H11726" s="114" t="s">
        <v>626</v>
      </c>
      <c r="I11726">
        <v>3414184</v>
      </c>
    </row>
    <row r="11727" spans="1:9" x14ac:dyDescent="0.25">
      <c r="A11727" s="114" t="s">
        <v>2197</v>
      </c>
      <c r="B11727">
        <v>385</v>
      </c>
      <c r="C11727" s="114" t="s">
        <v>52</v>
      </c>
      <c r="D11727" s="114" t="s">
        <v>326</v>
      </c>
      <c r="E11727" s="115">
        <v>44883</v>
      </c>
      <c r="F11727" s="192">
        <v>0.49495370370370373</v>
      </c>
      <c r="G11727">
        <v>2</v>
      </c>
      <c r="H11727" s="114" t="s">
        <v>327</v>
      </c>
      <c r="I11727">
        <v>2704255</v>
      </c>
    </row>
    <row r="11728" spans="1:9" x14ac:dyDescent="0.25">
      <c r="A11728" s="114" t="s">
        <v>2197</v>
      </c>
      <c r="B11728">
        <v>386</v>
      </c>
      <c r="C11728" s="114" t="s">
        <v>53</v>
      </c>
      <c r="D11728" s="114" t="s">
        <v>1448</v>
      </c>
      <c r="E11728" s="115">
        <v>44883</v>
      </c>
      <c r="F11728" s="192">
        <v>0.49534722222222222</v>
      </c>
      <c r="G11728">
        <v>2</v>
      </c>
      <c r="H11728" s="114" t="s">
        <v>1449</v>
      </c>
      <c r="I11728">
        <v>2651533</v>
      </c>
    </row>
    <row r="11729" spans="1:9" x14ac:dyDescent="0.25">
      <c r="A11729" s="114" t="s">
        <v>2197</v>
      </c>
      <c r="B11729">
        <v>387</v>
      </c>
      <c r="C11729" s="114" t="s">
        <v>52</v>
      </c>
      <c r="D11729" s="114" t="s">
        <v>1314</v>
      </c>
      <c r="E11729" s="115">
        <v>44883</v>
      </c>
      <c r="F11729" s="192">
        <v>0.49634259259259261</v>
      </c>
      <c r="G11729">
        <v>2</v>
      </c>
      <c r="H11729" s="114" t="s">
        <v>1315</v>
      </c>
      <c r="I11729">
        <v>14810313</v>
      </c>
    </row>
    <row r="11730" spans="1:9" x14ac:dyDescent="0.25">
      <c r="A11730" s="114" t="s">
        <v>2197</v>
      </c>
      <c r="B11730">
        <v>388</v>
      </c>
      <c r="C11730" s="114" t="s">
        <v>54</v>
      </c>
      <c r="D11730" s="114" t="s">
        <v>420</v>
      </c>
      <c r="E11730" s="115">
        <v>44883</v>
      </c>
      <c r="F11730" s="192">
        <v>0.49641203703703701</v>
      </c>
      <c r="G11730">
        <v>2</v>
      </c>
      <c r="H11730" s="114" t="s">
        <v>421</v>
      </c>
      <c r="I11730">
        <v>5367155</v>
      </c>
    </row>
    <row r="11731" spans="1:9" x14ac:dyDescent="0.25">
      <c r="A11731" s="114" t="s">
        <v>2197</v>
      </c>
      <c r="B11731">
        <v>389</v>
      </c>
      <c r="C11731" s="114" t="s">
        <v>52</v>
      </c>
      <c r="D11731" s="114" t="s">
        <v>224</v>
      </c>
      <c r="E11731" s="115">
        <v>44883</v>
      </c>
      <c r="F11731" s="192">
        <v>0.49740740740740741</v>
      </c>
      <c r="G11731">
        <v>2</v>
      </c>
      <c r="H11731" s="114" t="s">
        <v>225</v>
      </c>
      <c r="I11731">
        <v>14934569</v>
      </c>
    </row>
    <row r="11732" spans="1:9" x14ac:dyDescent="0.25">
      <c r="A11732" s="114" t="s">
        <v>2197</v>
      </c>
      <c r="B11732">
        <v>390</v>
      </c>
      <c r="C11732" s="114" t="s">
        <v>54</v>
      </c>
      <c r="D11732" s="114" t="s">
        <v>452</v>
      </c>
      <c r="E11732" s="115">
        <v>44883</v>
      </c>
      <c r="F11732" s="192">
        <v>0.49814814814814817</v>
      </c>
      <c r="G11732">
        <v>2</v>
      </c>
      <c r="H11732" s="114" t="s">
        <v>453</v>
      </c>
      <c r="I11732">
        <v>5341488</v>
      </c>
    </row>
    <row r="11733" spans="1:9" x14ac:dyDescent="0.25">
      <c r="A11733" s="114" t="s">
        <v>2197</v>
      </c>
      <c r="B11733">
        <v>391</v>
      </c>
      <c r="C11733" s="114" t="s">
        <v>54</v>
      </c>
      <c r="D11733" s="114" t="s">
        <v>2161</v>
      </c>
      <c r="E11733" s="115">
        <v>44883</v>
      </c>
      <c r="F11733" s="192">
        <v>0.4982523148148148</v>
      </c>
      <c r="G11733">
        <v>2</v>
      </c>
      <c r="H11733" s="114" t="s">
        <v>2162</v>
      </c>
      <c r="I11733">
        <v>8297525</v>
      </c>
    </row>
    <row r="11734" spans="1:9" x14ac:dyDescent="0.25">
      <c r="A11734" s="114" t="s">
        <v>2197</v>
      </c>
      <c r="B11734">
        <v>392</v>
      </c>
      <c r="C11734" s="114" t="s">
        <v>54</v>
      </c>
      <c r="D11734" s="114" t="s">
        <v>478</v>
      </c>
      <c r="E11734" s="115">
        <v>44883</v>
      </c>
      <c r="F11734" s="192">
        <v>0.4990162037037037</v>
      </c>
      <c r="G11734">
        <v>2</v>
      </c>
      <c r="H11734" s="114" t="s">
        <v>479</v>
      </c>
      <c r="I11734">
        <v>2684900</v>
      </c>
    </row>
    <row r="11735" spans="1:9" x14ac:dyDescent="0.25">
      <c r="A11735" s="114" t="s">
        <v>2197</v>
      </c>
      <c r="B11735">
        <v>393</v>
      </c>
      <c r="C11735" s="114" t="s">
        <v>54</v>
      </c>
      <c r="D11735" s="114" t="s">
        <v>1571</v>
      </c>
      <c r="E11735" s="115">
        <v>44883</v>
      </c>
      <c r="F11735" s="192">
        <v>0.49927083333333333</v>
      </c>
      <c r="G11735">
        <v>2</v>
      </c>
      <c r="H11735" s="114" t="s">
        <v>1572</v>
      </c>
      <c r="I11735"/>
    </row>
    <row r="11736" spans="1:9" x14ac:dyDescent="0.25">
      <c r="A11736" s="114" t="s">
        <v>2197</v>
      </c>
      <c r="B11736">
        <v>394</v>
      </c>
      <c r="C11736" s="114" t="s">
        <v>54</v>
      </c>
      <c r="D11736" s="114" t="s">
        <v>1894</v>
      </c>
      <c r="E11736" s="115">
        <v>44883</v>
      </c>
      <c r="F11736" s="192">
        <v>0.49937500000000001</v>
      </c>
      <c r="G11736">
        <v>2</v>
      </c>
      <c r="H11736" s="114" t="s">
        <v>1895</v>
      </c>
      <c r="I11736">
        <v>7195467</v>
      </c>
    </row>
    <row r="11737" spans="1:9" x14ac:dyDescent="0.25">
      <c r="A11737" s="114" t="s">
        <v>2197</v>
      </c>
      <c r="B11737">
        <v>395</v>
      </c>
      <c r="C11737" s="114" t="s">
        <v>54</v>
      </c>
      <c r="D11737" s="114" t="s">
        <v>1280</v>
      </c>
      <c r="E11737" s="115">
        <v>44883</v>
      </c>
      <c r="F11737" s="192">
        <v>0.49964120370370368</v>
      </c>
      <c r="G11737">
        <v>2</v>
      </c>
      <c r="H11737" s="114" t="s">
        <v>1281</v>
      </c>
      <c r="I11737">
        <v>14811846</v>
      </c>
    </row>
    <row r="11738" spans="1:9" x14ac:dyDescent="0.25">
      <c r="A11738" s="114" t="s">
        <v>2197</v>
      </c>
      <c r="B11738">
        <v>396</v>
      </c>
      <c r="C11738" s="114" t="s">
        <v>53</v>
      </c>
      <c r="D11738" s="114" t="s">
        <v>1252</v>
      </c>
      <c r="E11738" s="115">
        <v>44883</v>
      </c>
      <c r="F11738" s="192">
        <v>0.50020833333333337</v>
      </c>
      <c r="G11738">
        <v>2</v>
      </c>
      <c r="H11738" s="114" t="s">
        <v>1253</v>
      </c>
      <c r="I11738">
        <v>14807551</v>
      </c>
    </row>
    <row r="11739" spans="1:9" x14ac:dyDescent="0.25">
      <c r="A11739" s="114" t="s">
        <v>2197</v>
      </c>
      <c r="B11739">
        <v>397</v>
      </c>
      <c r="C11739" s="114" t="s">
        <v>54</v>
      </c>
      <c r="D11739" s="114" t="s">
        <v>1348</v>
      </c>
      <c r="E11739" s="115">
        <v>44883</v>
      </c>
      <c r="F11739" s="192">
        <v>0.50033564814814813</v>
      </c>
      <c r="G11739">
        <v>2</v>
      </c>
      <c r="H11739" s="114" t="s">
        <v>1349</v>
      </c>
      <c r="I11739">
        <v>6716129</v>
      </c>
    </row>
    <row r="11740" spans="1:9" x14ac:dyDescent="0.25">
      <c r="A11740" s="114" t="s">
        <v>2197</v>
      </c>
      <c r="B11740">
        <v>398</v>
      </c>
      <c r="C11740" s="114" t="s">
        <v>54</v>
      </c>
      <c r="D11740" s="114" t="s">
        <v>631</v>
      </c>
      <c r="E11740" s="115">
        <v>44883</v>
      </c>
      <c r="F11740" s="192">
        <v>0.50119212962962967</v>
      </c>
      <c r="G11740">
        <v>2</v>
      </c>
      <c r="H11740" s="114" t="s">
        <v>632</v>
      </c>
      <c r="I11740">
        <v>8259221</v>
      </c>
    </row>
    <row r="11741" spans="1:9" x14ac:dyDescent="0.25">
      <c r="A11741" s="114" t="s">
        <v>2197</v>
      </c>
      <c r="B11741">
        <v>399</v>
      </c>
      <c r="C11741" s="114" t="s">
        <v>54</v>
      </c>
      <c r="D11741" s="114" t="s">
        <v>712</v>
      </c>
      <c r="E11741" s="115">
        <v>44883</v>
      </c>
      <c r="F11741" s="192">
        <v>0.50209490740740736</v>
      </c>
      <c r="G11741">
        <v>2</v>
      </c>
      <c r="H11741" s="114" t="s">
        <v>713</v>
      </c>
      <c r="I11741"/>
    </row>
    <row r="11742" spans="1:9" x14ac:dyDescent="0.25">
      <c r="A11742" s="114" t="s">
        <v>2197</v>
      </c>
      <c r="B11742">
        <v>400</v>
      </c>
      <c r="C11742" s="114" t="s">
        <v>21</v>
      </c>
      <c r="D11742" s="114" t="s">
        <v>1686</v>
      </c>
      <c r="E11742" s="115">
        <v>44883</v>
      </c>
      <c r="F11742" s="192">
        <v>0.50216435185185182</v>
      </c>
      <c r="G11742">
        <v>2</v>
      </c>
      <c r="H11742" s="114" t="s">
        <v>21</v>
      </c>
      <c r="I11742"/>
    </row>
    <row r="11743" spans="1:9" x14ac:dyDescent="0.25">
      <c r="A11743" s="114" t="s">
        <v>2197</v>
      </c>
      <c r="B11743">
        <v>401</v>
      </c>
      <c r="C11743" s="114" t="s">
        <v>21</v>
      </c>
      <c r="D11743" s="114" t="s">
        <v>1831</v>
      </c>
      <c r="E11743" s="115">
        <v>44883</v>
      </c>
      <c r="F11743" s="192">
        <v>0.50223379629629628</v>
      </c>
      <c r="G11743">
        <v>2</v>
      </c>
      <c r="H11743" s="114" t="s">
        <v>21</v>
      </c>
      <c r="I11743"/>
    </row>
    <row r="11744" spans="1:9" x14ac:dyDescent="0.25">
      <c r="A11744" s="114" t="s">
        <v>2197</v>
      </c>
      <c r="B11744">
        <v>402</v>
      </c>
      <c r="C11744" s="114" t="s">
        <v>54</v>
      </c>
      <c r="D11744" s="114" t="s">
        <v>1481</v>
      </c>
      <c r="E11744" s="115">
        <v>44883</v>
      </c>
      <c r="F11744" s="192">
        <v>0.50229166666666669</v>
      </c>
      <c r="G11744">
        <v>2</v>
      </c>
      <c r="H11744" s="114" t="s">
        <v>1482</v>
      </c>
      <c r="I11744">
        <v>5492937</v>
      </c>
    </row>
    <row r="11745" spans="1:9" x14ac:dyDescent="0.25">
      <c r="A11745" s="114" t="s">
        <v>2197</v>
      </c>
      <c r="B11745">
        <v>403</v>
      </c>
      <c r="C11745" s="114" t="s">
        <v>21</v>
      </c>
      <c r="D11745" s="114" t="s">
        <v>1590</v>
      </c>
      <c r="E11745" s="115">
        <v>44883</v>
      </c>
      <c r="F11745" s="192">
        <v>0.50236111111111115</v>
      </c>
      <c r="G11745">
        <v>2</v>
      </c>
      <c r="H11745" s="114" t="s">
        <v>21</v>
      </c>
      <c r="I11745"/>
    </row>
    <row r="11746" spans="1:9" x14ac:dyDescent="0.25">
      <c r="A11746" s="114" t="s">
        <v>2197</v>
      </c>
      <c r="B11746">
        <v>404</v>
      </c>
      <c r="C11746" s="114" t="s">
        <v>21</v>
      </c>
      <c r="D11746" s="114" t="s">
        <v>1833</v>
      </c>
      <c r="E11746" s="115">
        <v>44883</v>
      </c>
      <c r="F11746" s="192">
        <v>0.50241898148148145</v>
      </c>
      <c r="G11746">
        <v>2</v>
      </c>
      <c r="H11746" s="114" t="s">
        <v>21</v>
      </c>
      <c r="I11746"/>
    </row>
    <row r="11747" spans="1:9" x14ac:dyDescent="0.25">
      <c r="A11747" s="114" t="s">
        <v>2197</v>
      </c>
      <c r="B11747">
        <v>405</v>
      </c>
      <c r="C11747" s="114" t="s">
        <v>21</v>
      </c>
      <c r="D11747" s="114" t="s">
        <v>1832</v>
      </c>
      <c r="E11747" s="115">
        <v>44883</v>
      </c>
      <c r="F11747" s="192">
        <v>0.50248842592592591</v>
      </c>
      <c r="G11747">
        <v>2</v>
      </c>
      <c r="H11747" s="114" t="s">
        <v>21</v>
      </c>
      <c r="I11747"/>
    </row>
    <row r="11748" spans="1:9" x14ac:dyDescent="0.25">
      <c r="A11748" s="114" t="s">
        <v>2197</v>
      </c>
      <c r="B11748">
        <v>406</v>
      </c>
      <c r="C11748" s="114" t="s">
        <v>21</v>
      </c>
      <c r="D11748" s="114" t="s">
        <v>1685</v>
      </c>
      <c r="E11748" s="115">
        <v>44883</v>
      </c>
      <c r="F11748" s="192">
        <v>0.50254629629629632</v>
      </c>
      <c r="G11748">
        <v>2</v>
      </c>
      <c r="H11748" s="114" t="s">
        <v>21</v>
      </c>
      <c r="I11748"/>
    </row>
    <row r="11749" spans="1:9" x14ac:dyDescent="0.25">
      <c r="A11749" s="114" t="s">
        <v>2197</v>
      </c>
      <c r="B11749">
        <v>407</v>
      </c>
      <c r="C11749" s="114" t="s">
        <v>54</v>
      </c>
      <c r="D11749" s="114" t="s">
        <v>2026</v>
      </c>
      <c r="E11749" s="115">
        <v>44883</v>
      </c>
      <c r="F11749" s="192">
        <v>0.50292824074074072</v>
      </c>
      <c r="G11749">
        <v>2</v>
      </c>
      <c r="H11749" s="114" t="s">
        <v>2027</v>
      </c>
      <c r="I11749">
        <v>5368959</v>
      </c>
    </row>
    <row r="11750" spans="1:9" x14ac:dyDescent="0.25">
      <c r="A11750" s="114" t="s">
        <v>2197</v>
      </c>
      <c r="B11750">
        <v>408</v>
      </c>
      <c r="C11750" s="114" t="s">
        <v>53</v>
      </c>
      <c r="D11750" s="114" t="s">
        <v>1586</v>
      </c>
      <c r="E11750" s="115">
        <v>44883</v>
      </c>
      <c r="F11750" s="192">
        <v>0.50299768518518517</v>
      </c>
      <c r="G11750">
        <v>2</v>
      </c>
      <c r="H11750" s="114" t="s">
        <v>1587</v>
      </c>
      <c r="I11750"/>
    </row>
    <row r="11751" spans="1:9" x14ac:dyDescent="0.25">
      <c r="A11751" s="114" t="s">
        <v>2197</v>
      </c>
      <c r="B11751">
        <v>409</v>
      </c>
      <c r="C11751" s="114" t="s">
        <v>54</v>
      </c>
      <c r="D11751" s="114" t="s">
        <v>1825</v>
      </c>
      <c r="E11751" s="115">
        <v>44883</v>
      </c>
      <c r="F11751" s="192">
        <v>0.5031944444444445</v>
      </c>
      <c r="G11751">
        <v>2</v>
      </c>
      <c r="H11751" s="114" t="s">
        <v>1826</v>
      </c>
      <c r="I11751">
        <v>5479045</v>
      </c>
    </row>
    <row r="11752" spans="1:9" x14ac:dyDescent="0.25">
      <c r="A11752" s="114" t="s">
        <v>2197</v>
      </c>
      <c r="B11752">
        <v>410</v>
      </c>
      <c r="C11752" s="114" t="s">
        <v>56</v>
      </c>
      <c r="D11752" s="114" t="s">
        <v>692</v>
      </c>
      <c r="E11752" s="115">
        <v>44883</v>
      </c>
      <c r="F11752" s="192">
        <v>0.5034143518518519</v>
      </c>
      <c r="G11752">
        <v>2</v>
      </c>
      <c r="H11752" s="114" t="s">
        <v>693</v>
      </c>
      <c r="I11752">
        <v>2051992</v>
      </c>
    </row>
    <row r="11753" spans="1:9" x14ac:dyDescent="0.25">
      <c r="A11753" s="114" t="s">
        <v>2197</v>
      </c>
      <c r="B11753">
        <v>411</v>
      </c>
      <c r="C11753" s="114" t="s">
        <v>56</v>
      </c>
      <c r="D11753" s="114" t="s">
        <v>1847</v>
      </c>
      <c r="E11753" s="115">
        <v>44883</v>
      </c>
      <c r="F11753" s="192">
        <v>0.50348379629629625</v>
      </c>
      <c r="G11753">
        <v>2</v>
      </c>
      <c r="H11753" s="114" t="s">
        <v>1848</v>
      </c>
      <c r="I11753"/>
    </row>
    <row r="11754" spans="1:9" x14ac:dyDescent="0.25">
      <c r="A11754" s="114" t="s">
        <v>2197</v>
      </c>
      <c r="B11754">
        <v>412</v>
      </c>
      <c r="C11754" s="114" t="s">
        <v>53</v>
      </c>
      <c r="D11754" s="114" t="s">
        <v>1582</v>
      </c>
      <c r="E11754" s="115">
        <v>44883</v>
      </c>
      <c r="F11754" s="192">
        <v>0.50356481481481485</v>
      </c>
      <c r="G11754">
        <v>2</v>
      </c>
      <c r="H11754" s="114" t="s">
        <v>1583</v>
      </c>
      <c r="I11754"/>
    </row>
    <row r="11755" spans="1:9" x14ac:dyDescent="0.25">
      <c r="A11755" s="114" t="s">
        <v>2197</v>
      </c>
      <c r="B11755">
        <v>413</v>
      </c>
      <c r="C11755" s="114" t="s">
        <v>54</v>
      </c>
      <c r="D11755" s="114" t="s">
        <v>1454</v>
      </c>
      <c r="E11755" s="115">
        <v>44883</v>
      </c>
      <c r="F11755" s="192">
        <v>0.50416666666666665</v>
      </c>
      <c r="G11755">
        <v>2</v>
      </c>
      <c r="H11755" s="114" t="s">
        <v>1455</v>
      </c>
      <c r="I11755">
        <v>2054077</v>
      </c>
    </row>
    <row r="11756" spans="1:9" x14ac:dyDescent="0.25">
      <c r="A11756" s="114" t="s">
        <v>2197</v>
      </c>
      <c r="B11756">
        <v>414</v>
      </c>
      <c r="C11756" s="114" t="s">
        <v>57</v>
      </c>
      <c r="D11756" s="114" t="s">
        <v>2098</v>
      </c>
      <c r="E11756" s="115">
        <v>44883</v>
      </c>
      <c r="F11756" s="192">
        <v>0.50481481481481483</v>
      </c>
      <c r="G11756">
        <v>2</v>
      </c>
      <c r="H11756" s="114" t="s">
        <v>2099</v>
      </c>
      <c r="I11756">
        <v>6696634</v>
      </c>
    </row>
    <row r="11757" spans="1:9" x14ac:dyDescent="0.25">
      <c r="A11757" s="114" t="s">
        <v>2197</v>
      </c>
      <c r="B11757">
        <v>415</v>
      </c>
      <c r="C11757" s="114" t="s">
        <v>54</v>
      </c>
      <c r="D11757" s="114" t="s">
        <v>450</v>
      </c>
      <c r="E11757" s="115">
        <v>44883</v>
      </c>
      <c r="F11757" s="192">
        <v>0.50561342592592595</v>
      </c>
      <c r="G11757">
        <v>2</v>
      </c>
      <c r="H11757" s="114" t="s">
        <v>451</v>
      </c>
      <c r="I11757"/>
    </row>
    <row r="11758" spans="1:9" x14ac:dyDescent="0.25">
      <c r="A11758" s="114" t="s">
        <v>2197</v>
      </c>
      <c r="B11758">
        <v>416</v>
      </c>
      <c r="C11758" s="114" t="s">
        <v>52</v>
      </c>
      <c r="D11758" s="114" t="s">
        <v>690</v>
      </c>
      <c r="E11758" s="115">
        <v>44883</v>
      </c>
      <c r="F11758" s="192">
        <v>0.50593750000000004</v>
      </c>
      <c r="G11758">
        <v>2</v>
      </c>
      <c r="H11758" s="114" t="s">
        <v>691</v>
      </c>
      <c r="I11758">
        <v>5483873</v>
      </c>
    </row>
    <row r="11759" spans="1:9" x14ac:dyDescent="0.25">
      <c r="A11759" s="114" t="s">
        <v>2197</v>
      </c>
      <c r="B11759">
        <v>417</v>
      </c>
      <c r="C11759" s="114" t="s">
        <v>53</v>
      </c>
      <c r="D11759" s="114" t="s">
        <v>1584</v>
      </c>
      <c r="E11759" s="115">
        <v>44883</v>
      </c>
      <c r="F11759" s="192">
        <v>0.5068287037037037</v>
      </c>
      <c r="G11759">
        <v>2</v>
      </c>
      <c r="H11759" s="114" t="s">
        <v>1585</v>
      </c>
      <c r="I11759"/>
    </row>
    <row r="11760" spans="1:9" x14ac:dyDescent="0.25">
      <c r="A11760" s="114" t="s">
        <v>2197</v>
      </c>
      <c r="B11760">
        <v>418</v>
      </c>
      <c r="C11760" s="114" t="s">
        <v>53</v>
      </c>
      <c r="D11760" s="114" t="s">
        <v>1731</v>
      </c>
      <c r="E11760" s="115">
        <v>44883</v>
      </c>
      <c r="F11760" s="192">
        <v>0.50689814814814815</v>
      </c>
      <c r="G11760">
        <v>2</v>
      </c>
      <c r="H11760" s="114" t="s">
        <v>1732</v>
      </c>
      <c r="I11760"/>
    </row>
    <row r="11761" spans="1:9" x14ac:dyDescent="0.25">
      <c r="A11761" s="114" t="s">
        <v>2197</v>
      </c>
      <c r="B11761">
        <v>419</v>
      </c>
      <c r="C11761" s="114" t="s">
        <v>53</v>
      </c>
      <c r="D11761" s="114" t="s">
        <v>734</v>
      </c>
      <c r="E11761" s="115">
        <v>44883</v>
      </c>
      <c r="F11761" s="192">
        <v>0.50695601851851857</v>
      </c>
      <c r="G11761">
        <v>2</v>
      </c>
      <c r="H11761" s="114" t="s">
        <v>735</v>
      </c>
      <c r="I11761"/>
    </row>
    <row r="11762" spans="1:9" x14ac:dyDescent="0.25">
      <c r="A11762" s="114" t="s">
        <v>2197</v>
      </c>
      <c r="B11762">
        <v>420</v>
      </c>
      <c r="C11762" s="114" t="s">
        <v>53</v>
      </c>
      <c r="D11762" s="114" t="s">
        <v>1546</v>
      </c>
      <c r="E11762" s="115">
        <v>44883</v>
      </c>
      <c r="F11762" s="192">
        <v>0.50724537037037032</v>
      </c>
      <c r="G11762">
        <v>2</v>
      </c>
      <c r="H11762" s="114" t="s">
        <v>1547</v>
      </c>
      <c r="I11762">
        <v>2037566</v>
      </c>
    </row>
    <row r="11763" spans="1:9" x14ac:dyDescent="0.25">
      <c r="A11763" s="114" t="s">
        <v>2197</v>
      </c>
      <c r="B11763">
        <v>421</v>
      </c>
      <c r="C11763" s="114" t="s">
        <v>54</v>
      </c>
      <c r="D11763" s="114" t="s">
        <v>845</v>
      </c>
      <c r="E11763" s="115">
        <v>44883</v>
      </c>
      <c r="F11763" s="192">
        <v>0.50737268518518519</v>
      </c>
      <c r="G11763">
        <v>2</v>
      </c>
      <c r="H11763" s="114" t="s">
        <v>846</v>
      </c>
      <c r="I11763">
        <v>5357891</v>
      </c>
    </row>
    <row r="11764" spans="1:9" x14ac:dyDescent="0.25">
      <c r="A11764" s="114" t="s">
        <v>2197</v>
      </c>
      <c r="B11764">
        <v>422</v>
      </c>
      <c r="C11764" s="114" t="s">
        <v>54</v>
      </c>
      <c r="D11764" s="114" t="s">
        <v>512</v>
      </c>
      <c r="E11764" s="115">
        <v>44883</v>
      </c>
      <c r="F11764" s="192">
        <v>0.50744212962962965</v>
      </c>
      <c r="G11764">
        <v>2</v>
      </c>
      <c r="H11764" s="114" t="s">
        <v>513</v>
      </c>
      <c r="I11764">
        <v>7284106</v>
      </c>
    </row>
    <row r="11765" spans="1:9" x14ac:dyDescent="0.25">
      <c r="A11765" s="114" t="s">
        <v>2197</v>
      </c>
      <c r="B11765">
        <v>423</v>
      </c>
      <c r="C11765" s="114" t="s">
        <v>53</v>
      </c>
      <c r="D11765" s="114" t="s">
        <v>248</v>
      </c>
      <c r="E11765" s="115">
        <v>44883</v>
      </c>
      <c r="F11765" s="192">
        <v>0.50829861111111108</v>
      </c>
      <c r="G11765">
        <v>2</v>
      </c>
      <c r="H11765" s="114" t="s">
        <v>249</v>
      </c>
      <c r="I11765">
        <v>6687504</v>
      </c>
    </row>
    <row r="11766" spans="1:9" x14ac:dyDescent="0.25">
      <c r="A11766" s="114" t="s">
        <v>2197</v>
      </c>
      <c r="B11766">
        <v>424</v>
      </c>
      <c r="C11766" s="114" t="s">
        <v>56</v>
      </c>
      <c r="D11766" s="114" t="s">
        <v>2028</v>
      </c>
      <c r="E11766" s="115">
        <v>44883</v>
      </c>
      <c r="F11766" s="192">
        <v>0.50839120370370372</v>
      </c>
      <c r="G11766">
        <v>2</v>
      </c>
      <c r="H11766" s="114" t="s">
        <v>2029</v>
      </c>
      <c r="I11766">
        <v>14111563</v>
      </c>
    </row>
    <row r="11767" spans="1:9" x14ac:dyDescent="0.25">
      <c r="A11767" s="114" t="s">
        <v>2197</v>
      </c>
      <c r="B11767">
        <v>425</v>
      </c>
      <c r="C11767" s="114" t="s">
        <v>52</v>
      </c>
      <c r="D11767" s="114" t="s">
        <v>1782</v>
      </c>
      <c r="E11767" s="115">
        <v>44883</v>
      </c>
      <c r="F11767" s="192">
        <v>0.50935185185185183</v>
      </c>
      <c r="G11767">
        <v>2</v>
      </c>
      <c r="H11767" s="114" t="s">
        <v>1783</v>
      </c>
      <c r="I11767">
        <v>5422391</v>
      </c>
    </row>
    <row r="11768" spans="1:9" x14ac:dyDescent="0.25">
      <c r="A11768" s="114" t="s">
        <v>2197</v>
      </c>
      <c r="B11768">
        <v>426</v>
      </c>
      <c r="C11768" s="114" t="s">
        <v>54</v>
      </c>
      <c r="D11768" s="114" t="s">
        <v>1386</v>
      </c>
      <c r="E11768" s="115">
        <v>44883</v>
      </c>
      <c r="F11768" s="192">
        <v>0.50940972222222225</v>
      </c>
      <c r="G11768">
        <v>2</v>
      </c>
      <c r="H11768" s="114" t="s">
        <v>1387</v>
      </c>
      <c r="I11768"/>
    </row>
    <row r="11769" spans="1:9" x14ac:dyDescent="0.25">
      <c r="A11769" s="114" t="s">
        <v>2197</v>
      </c>
      <c r="B11769">
        <v>427</v>
      </c>
      <c r="C11769" s="114" t="s">
        <v>54</v>
      </c>
      <c r="D11769" s="114" t="s">
        <v>2003</v>
      </c>
      <c r="E11769" s="115">
        <v>44883</v>
      </c>
      <c r="F11769" s="192">
        <v>0.50947916666666671</v>
      </c>
      <c r="G11769">
        <v>2</v>
      </c>
      <c r="H11769" s="114" t="s">
        <v>2004</v>
      </c>
      <c r="I11769">
        <v>3686703</v>
      </c>
    </row>
    <row r="11770" spans="1:9" x14ac:dyDescent="0.25">
      <c r="A11770" s="114" t="s">
        <v>2197</v>
      </c>
      <c r="B11770">
        <v>428</v>
      </c>
      <c r="C11770" s="114" t="s">
        <v>56</v>
      </c>
      <c r="D11770" s="114" t="s">
        <v>1432</v>
      </c>
      <c r="E11770" s="115">
        <v>44883</v>
      </c>
      <c r="F11770" s="192">
        <v>0.51059027777777777</v>
      </c>
      <c r="G11770">
        <v>2</v>
      </c>
      <c r="H11770" s="114" t="s">
        <v>1433</v>
      </c>
      <c r="I11770">
        <v>5360319</v>
      </c>
    </row>
    <row r="11771" spans="1:9" x14ac:dyDescent="0.25">
      <c r="A11771" s="114" t="s">
        <v>2197</v>
      </c>
      <c r="B11771">
        <v>429</v>
      </c>
      <c r="C11771" s="114" t="s">
        <v>54</v>
      </c>
      <c r="D11771" s="114" t="s">
        <v>606</v>
      </c>
      <c r="E11771" s="115">
        <v>44883</v>
      </c>
      <c r="F11771" s="192">
        <v>0.51071759259259264</v>
      </c>
      <c r="G11771">
        <v>2</v>
      </c>
      <c r="H11771" s="114" t="s">
        <v>607</v>
      </c>
      <c r="I11771">
        <v>3404526</v>
      </c>
    </row>
    <row r="11772" spans="1:9" x14ac:dyDescent="0.25">
      <c r="A11772" s="114" t="s">
        <v>2197</v>
      </c>
      <c r="B11772">
        <v>430</v>
      </c>
      <c r="C11772" s="114" t="s">
        <v>54</v>
      </c>
      <c r="D11772" s="114" t="s">
        <v>1356</v>
      </c>
      <c r="E11772" s="115">
        <v>44883</v>
      </c>
      <c r="F11772" s="192">
        <v>0.51177083333333329</v>
      </c>
      <c r="G11772">
        <v>2</v>
      </c>
      <c r="H11772" s="114" t="s">
        <v>1357</v>
      </c>
      <c r="I11772"/>
    </row>
    <row r="11773" spans="1:9" x14ac:dyDescent="0.25">
      <c r="A11773" s="114" t="s">
        <v>2197</v>
      </c>
      <c r="B11773">
        <v>431</v>
      </c>
      <c r="C11773" s="114" t="s">
        <v>52</v>
      </c>
      <c r="D11773" s="114" t="s">
        <v>238</v>
      </c>
      <c r="E11773" s="115">
        <v>44883</v>
      </c>
      <c r="F11773" s="192">
        <v>0.51228009259259255</v>
      </c>
      <c r="G11773">
        <v>2</v>
      </c>
      <c r="H11773" s="114" t="s">
        <v>239</v>
      </c>
      <c r="I11773">
        <v>5401223</v>
      </c>
    </row>
    <row r="11774" spans="1:9" x14ac:dyDescent="0.25">
      <c r="A11774" s="114" t="s">
        <v>2197</v>
      </c>
      <c r="B11774">
        <v>432</v>
      </c>
      <c r="C11774" s="114" t="s">
        <v>54</v>
      </c>
      <c r="D11774" s="114" t="s">
        <v>288</v>
      </c>
      <c r="E11774" s="115">
        <v>44883</v>
      </c>
      <c r="F11774" s="192">
        <v>0.51271990740740736</v>
      </c>
      <c r="G11774">
        <v>2</v>
      </c>
      <c r="H11774" s="114" t="s">
        <v>289</v>
      </c>
      <c r="I11774">
        <v>2055940</v>
      </c>
    </row>
    <row r="11775" spans="1:9" x14ac:dyDescent="0.25">
      <c r="A11775" s="114" t="s">
        <v>2197</v>
      </c>
      <c r="B11775">
        <v>433</v>
      </c>
      <c r="C11775" s="114" t="s">
        <v>54</v>
      </c>
      <c r="D11775" s="114" t="s">
        <v>272</v>
      </c>
      <c r="E11775" s="115">
        <v>44883</v>
      </c>
      <c r="F11775" s="192">
        <v>0.51369212962962962</v>
      </c>
      <c r="G11775">
        <v>2</v>
      </c>
      <c r="H11775" s="114" t="s">
        <v>273</v>
      </c>
      <c r="I11775">
        <v>5370529</v>
      </c>
    </row>
    <row r="11776" spans="1:9" x14ac:dyDescent="0.25">
      <c r="A11776" s="114" t="s">
        <v>2197</v>
      </c>
      <c r="B11776">
        <v>434</v>
      </c>
      <c r="C11776" s="114" t="s">
        <v>54</v>
      </c>
      <c r="D11776" s="114" t="s">
        <v>454</v>
      </c>
      <c r="E11776" s="115">
        <v>44883</v>
      </c>
      <c r="F11776" s="192">
        <v>0.51373842592592589</v>
      </c>
      <c r="G11776">
        <v>2</v>
      </c>
      <c r="H11776" s="114" t="s">
        <v>455</v>
      </c>
      <c r="I11776">
        <v>2057370</v>
      </c>
    </row>
    <row r="11777" spans="1:9" x14ac:dyDescent="0.25">
      <c r="A11777" s="114" t="s">
        <v>2197</v>
      </c>
      <c r="B11777">
        <v>435</v>
      </c>
      <c r="C11777" s="114" t="s">
        <v>53</v>
      </c>
      <c r="D11777" s="114" t="s">
        <v>1354</v>
      </c>
      <c r="E11777" s="115">
        <v>44883</v>
      </c>
      <c r="F11777" s="192">
        <v>0.51459490740740743</v>
      </c>
      <c r="G11777">
        <v>2</v>
      </c>
      <c r="H11777" s="114" t="s">
        <v>1355</v>
      </c>
      <c r="I11777"/>
    </row>
    <row r="11778" spans="1:9" x14ac:dyDescent="0.25">
      <c r="A11778" s="114" t="s">
        <v>2197</v>
      </c>
      <c r="B11778">
        <v>436</v>
      </c>
      <c r="C11778" s="114" t="s">
        <v>53</v>
      </c>
      <c r="D11778" s="114" t="s">
        <v>298</v>
      </c>
      <c r="E11778" s="115">
        <v>44883</v>
      </c>
      <c r="F11778" s="192">
        <v>0.51465277777777774</v>
      </c>
      <c r="G11778">
        <v>2</v>
      </c>
      <c r="H11778" s="114" t="s">
        <v>299</v>
      </c>
      <c r="I11778"/>
    </row>
    <row r="11779" spans="1:9" x14ac:dyDescent="0.25">
      <c r="A11779" s="114" t="s">
        <v>2197</v>
      </c>
      <c r="B11779">
        <v>437</v>
      </c>
      <c r="C11779" s="114" t="s">
        <v>54</v>
      </c>
      <c r="D11779" s="114" t="s">
        <v>252</v>
      </c>
      <c r="E11779" s="115">
        <v>44883</v>
      </c>
      <c r="F11779" s="192">
        <v>0.51478009259259261</v>
      </c>
      <c r="G11779">
        <v>2</v>
      </c>
      <c r="H11779" s="114" t="s">
        <v>253</v>
      </c>
      <c r="I11779">
        <v>5334326</v>
      </c>
    </row>
    <row r="11780" spans="1:9" x14ac:dyDescent="0.25">
      <c r="A11780" s="114" t="s">
        <v>2197</v>
      </c>
      <c r="B11780">
        <v>438</v>
      </c>
      <c r="C11780" s="114" t="s">
        <v>53</v>
      </c>
      <c r="D11780" s="114" t="s">
        <v>466</v>
      </c>
      <c r="E11780" s="115">
        <v>44883</v>
      </c>
      <c r="F11780" s="192">
        <v>0.5148611111111111</v>
      </c>
      <c r="G11780">
        <v>2</v>
      </c>
      <c r="H11780" s="114" t="s">
        <v>467</v>
      </c>
      <c r="I11780"/>
    </row>
    <row r="11781" spans="1:9" x14ac:dyDescent="0.25">
      <c r="A11781" s="114" t="s">
        <v>2197</v>
      </c>
      <c r="B11781">
        <v>439</v>
      </c>
      <c r="C11781" s="114" t="s">
        <v>53</v>
      </c>
      <c r="D11781" s="114" t="s">
        <v>498</v>
      </c>
      <c r="E11781" s="115">
        <v>44883</v>
      </c>
      <c r="F11781" s="192">
        <v>0.51491898148148152</v>
      </c>
      <c r="G11781">
        <v>2</v>
      </c>
      <c r="H11781" s="114" t="s">
        <v>499</v>
      </c>
      <c r="I11781"/>
    </row>
    <row r="11782" spans="1:9" x14ac:dyDescent="0.25">
      <c r="A11782" s="114" t="s">
        <v>2197</v>
      </c>
      <c r="B11782">
        <v>440</v>
      </c>
      <c r="C11782" s="114" t="s">
        <v>53</v>
      </c>
      <c r="D11782" s="114" t="s">
        <v>208</v>
      </c>
      <c r="E11782" s="115">
        <v>44883</v>
      </c>
      <c r="F11782" s="192">
        <v>0.51538194444444441</v>
      </c>
      <c r="G11782">
        <v>2</v>
      </c>
      <c r="H11782" s="114" t="s">
        <v>209</v>
      </c>
      <c r="I11782">
        <v>5500801</v>
      </c>
    </row>
    <row r="11783" spans="1:9" x14ac:dyDescent="0.25">
      <c r="A11783" s="114" t="s">
        <v>2197</v>
      </c>
      <c r="B11783">
        <v>441</v>
      </c>
      <c r="C11783" s="114" t="s">
        <v>53</v>
      </c>
      <c r="D11783" s="114" t="s">
        <v>1246</v>
      </c>
      <c r="E11783" s="115">
        <v>44883</v>
      </c>
      <c r="F11783" s="192">
        <v>0.51543981481481482</v>
      </c>
      <c r="G11783">
        <v>2</v>
      </c>
      <c r="H11783" s="114" t="s">
        <v>1247</v>
      </c>
      <c r="I11783">
        <v>4812536</v>
      </c>
    </row>
    <row r="11784" spans="1:9" x14ac:dyDescent="0.25">
      <c r="A11784" s="114" t="s">
        <v>2197</v>
      </c>
      <c r="B11784">
        <v>442</v>
      </c>
      <c r="C11784" s="114" t="s">
        <v>53</v>
      </c>
      <c r="D11784" s="114" t="s">
        <v>1802</v>
      </c>
      <c r="E11784" s="115">
        <v>44883</v>
      </c>
      <c r="F11784" s="192">
        <v>0.51550925925925928</v>
      </c>
      <c r="G11784">
        <v>2</v>
      </c>
      <c r="H11784" s="114" t="s">
        <v>1803</v>
      </c>
      <c r="I11784"/>
    </row>
    <row r="11785" spans="1:9" x14ac:dyDescent="0.25">
      <c r="A11785" s="114" t="s">
        <v>2197</v>
      </c>
      <c r="B11785">
        <v>443</v>
      </c>
      <c r="C11785" s="114" t="s">
        <v>53</v>
      </c>
      <c r="D11785" s="114" t="s">
        <v>494</v>
      </c>
      <c r="E11785" s="115">
        <v>44883</v>
      </c>
      <c r="F11785" s="192">
        <v>0.51556712962962958</v>
      </c>
      <c r="G11785">
        <v>2</v>
      </c>
      <c r="H11785" s="114" t="s">
        <v>495</v>
      </c>
      <c r="I11785"/>
    </row>
    <row r="11786" spans="1:9" x14ac:dyDescent="0.25">
      <c r="A11786" s="114" t="s">
        <v>2197</v>
      </c>
      <c r="B11786">
        <v>444</v>
      </c>
      <c r="C11786" s="114" t="s">
        <v>53</v>
      </c>
      <c r="D11786" s="114" t="s">
        <v>1863</v>
      </c>
      <c r="E11786" s="115">
        <v>44883</v>
      </c>
      <c r="F11786" s="192">
        <v>0.51563657407407404</v>
      </c>
      <c r="G11786">
        <v>2</v>
      </c>
      <c r="H11786" s="114" t="s">
        <v>1864</v>
      </c>
      <c r="I11786">
        <v>14970180</v>
      </c>
    </row>
    <row r="11787" spans="1:9" x14ac:dyDescent="0.25">
      <c r="A11787" s="114" t="s">
        <v>2197</v>
      </c>
      <c r="B11787">
        <v>445</v>
      </c>
      <c r="C11787" s="114" t="s">
        <v>53</v>
      </c>
      <c r="D11787" s="114" t="s">
        <v>1361</v>
      </c>
      <c r="E11787" s="115">
        <v>44883</v>
      </c>
      <c r="F11787" s="192">
        <v>0.516087962962963</v>
      </c>
      <c r="G11787">
        <v>2</v>
      </c>
      <c r="H11787" s="114" t="s">
        <v>1362</v>
      </c>
      <c r="I11787">
        <v>2725065</v>
      </c>
    </row>
    <row r="11788" spans="1:9" x14ac:dyDescent="0.25">
      <c r="A11788" s="114" t="s">
        <v>2197</v>
      </c>
      <c r="B11788">
        <v>446</v>
      </c>
      <c r="C11788" s="114" t="s">
        <v>53</v>
      </c>
      <c r="D11788" s="114" t="s">
        <v>296</v>
      </c>
      <c r="E11788" s="115">
        <v>44883</v>
      </c>
      <c r="F11788" s="192">
        <v>0.51615740740740745</v>
      </c>
      <c r="G11788">
        <v>2</v>
      </c>
      <c r="H11788" s="114" t="s">
        <v>297</v>
      </c>
      <c r="I11788"/>
    </row>
    <row r="11789" spans="1:9" x14ac:dyDescent="0.25">
      <c r="A11789" s="114" t="s">
        <v>2197</v>
      </c>
      <c r="B11789">
        <v>447</v>
      </c>
      <c r="C11789" s="114" t="s">
        <v>53</v>
      </c>
      <c r="D11789" s="114" t="s">
        <v>1370</v>
      </c>
      <c r="E11789" s="115">
        <v>44883</v>
      </c>
      <c r="F11789" s="192">
        <v>0.51916666666666667</v>
      </c>
      <c r="G11789">
        <v>2</v>
      </c>
      <c r="H11789" s="114" t="s">
        <v>1371</v>
      </c>
      <c r="I11789"/>
    </row>
    <row r="11790" spans="1:9" x14ac:dyDescent="0.25">
      <c r="A11790" s="114" t="s">
        <v>2197</v>
      </c>
      <c r="B11790">
        <v>448</v>
      </c>
      <c r="C11790" s="114" t="s">
        <v>54</v>
      </c>
      <c r="D11790" s="114" t="s">
        <v>2179</v>
      </c>
      <c r="E11790" s="115">
        <v>44883</v>
      </c>
      <c r="F11790" s="192">
        <v>0.51952546296296298</v>
      </c>
      <c r="G11790">
        <v>2</v>
      </c>
      <c r="H11790" s="114" t="s">
        <v>2180</v>
      </c>
      <c r="I11790">
        <v>5481763</v>
      </c>
    </row>
    <row r="11791" spans="1:9" x14ac:dyDescent="0.25">
      <c r="A11791" s="114" t="s">
        <v>2197</v>
      </c>
      <c r="B11791">
        <v>449</v>
      </c>
      <c r="C11791" s="114" t="s">
        <v>53</v>
      </c>
      <c r="D11791" s="114" t="s">
        <v>392</v>
      </c>
      <c r="E11791" s="115">
        <v>44883</v>
      </c>
      <c r="F11791" s="192">
        <v>0.52043981481481483</v>
      </c>
      <c r="G11791">
        <v>2</v>
      </c>
      <c r="H11791" s="114" t="s">
        <v>393</v>
      </c>
      <c r="I11791">
        <v>2716548</v>
      </c>
    </row>
    <row r="11792" spans="1:9" x14ac:dyDescent="0.25">
      <c r="A11792" s="114" t="s">
        <v>2197</v>
      </c>
      <c r="B11792">
        <v>450</v>
      </c>
      <c r="C11792" s="114" t="s">
        <v>52</v>
      </c>
      <c r="D11792" s="114" t="s">
        <v>1410</v>
      </c>
      <c r="E11792" s="115">
        <v>44883</v>
      </c>
      <c r="F11792" s="192">
        <v>0.52056712962962959</v>
      </c>
      <c r="G11792">
        <v>2</v>
      </c>
      <c r="H11792" s="114" t="s">
        <v>1411</v>
      </c>
      <c r="I11792"/>
    </row>
    <row r="11793" spans="1:9" x14ac:dyDescent="0.25">
      <c r="A11793" s="114" t="s">
        <v>2197</v>
      </c>
      <c r="B11793">
        <v>451</v>
      </c>
      <c r="C11793" s="114" t="s">
        <v>53</v>
      </c>
      <c r="D11793" s="114" t="s">
        <v>1752</v>
      </c>
      <c r="E11793" s="115">
        <v>44883</v>
      </c>
      <c r="F11793" s="192">
        <v>0.52063657407407404</v>
      </c>
      <c r="G11793">
        <v>2</v>
      </c>
      <c r="H11793" s="114" t="s">
        <v>1753</v>
      </c>
      <c r="I11793"/>
    </row>
    <row r="11794" spans="1:9" x14ac:dyDescent="0.25">
      <c r="A11794" s="114" t="s">
        <v>2197</v>
      </c>
      <c r="B11794">
        <v>452</v>
      </c>
      <c r="C11794" s="114" t="s">
        <v>52</v>
      </c>
      <c r="D11794" s="114" t="s">
        <v>1704</v>
      </c>
      <c r="E11794" s="115">
        <v>44883</v>
      </c>
      <c r="F11794" s="192">
        <v>0.52218750000000003</v>
      </c>
      <c r="G11794">
        <v>2</v>
      </c>
      <c r="H11794" s="114" t="s">
        <v>1705</v>
      </c>
      <c r="I11794">
        <v>5272883</v>
      </c>
    </row>
    <row r="11795" spans="1:9" x14ac:dyDescent="0.25">
      <c r="A11795" s="114" t="s">
        <v>2197</v>
      </c>
      <c r="B11795">
        <v>453</v>
      </c>
      <c r="C11795" s="114" t="s">
        <v>53</v>
      </c>
      <c r="D11795" s="114" t="s">
        <v>1394</v>
      </c>
      <c r="E11795" s="115">
        <v>44883</v>
      </c>
      <c r="F11795" s="192">
        <v>0.52377314814814813</v>
      </c>
      <c r="G11795">
        <v>2</v>
      </c>
      <c r="H11795" s="114" t="s">
        <v>1395</v>
      </c>
      <c r="I11795"/>
    </row>
    <row r="11796" spans="1:9" x14ac:dyDescent="0.25">
      <c r="A11796" s="114" t="s">
        <v>2197</v>
      </c>
      <c r="B11796">
        <v>454</v>
      </c>
      <c r="C11796" s="114" t="s">
        <v>54</v>
      </c>
      <c r="D11796" s="114" t="s">
        <v>414</v>
      </c>
      <c r="E11796" s="115">
        <v>44883</v>
      </c>
      <c r="F11796" s="192">
        <v>0.52444444444444449</v>
      </c>
      <c r="G11796">
        <v>2</v>
      </c>
      <c r="H11796" s="114" t="s">
        <v>415</v>
      </c>
      <c r="I11796">
        <v>6721068</v>
      </c>
    </row>
    <row r="11797" spans="1:9" x14ac:dyDescent="0.25">
      <c r="A11797" s="114" t="s">
        <v>2197</v>
      </c>
      <c r="B11797">
        <v>455</v>
      </c>
      <c r="C11797" s="114" t="s">
        <v>54</v>
      </c>
      <c r="D11797" s="114" t="s">
        <v>416</v>
      </c>
      <c r="E11797" s="115">
        <v>44883</v>
      </c>
      <c r="F11797" s="192">
        <v>0.52872685185185186</v>
      </c>
      <c r="G11797">
        <v>2</v>
      </c>
      <c r="H11797" s="114" t="s">
        <v>417</v>
      </c>
      <c r="I11797">
        <v>6709661</v>
      </c>
    </row>
    <row r="11798" spans="1:9" x14ac:dyDescent="0.25">
      <c r="A11798" s="114" t="s">
        <v>2197</v>
      </c>
      <c r="B11798">
        <v>456</v>
      </c>
      <c r="C11798" s="114" t="s">
        <v>57</v>
      </c>
      <c r="D11798" s="114" t="s">
        <v>1479</v>
      </c>
      <c r="E11798" s="115">
        <v>44883</v>
      </c>
      <c r="F11798" s="192">
        <v>0.52894675925925927</v>
      </c>
      <c r="G11798">
        <v>2</v>
      </c>
      <c r="H11798" s="114" t="s">
        <v>1480</v>
      </c>
      <c r="I11798"/>
    </row>
    <row r="11799" spans="1:9" x14ac:dyDescent="0.25">
      <c r="A11799" s="114" t="s">
        <v>2197</v>
      </c>
      <c r="B11799">
        <v>457</v>
      </c>
      <c r="C11799" s="114" t="s">
        <v>53</v>
      </c>
      <c r="D11799" s="114" t="s">
        <v>639</v>
      </c>
      <c r="E11799" s="115">
        <v>44883</v>
      </c>
      <c r="F11799" s="192">
        <v>0.5298032407407407</v>
      </c>
      <c r="G11799">
        <v>2</v>
      </c>
      <c r="H11799" s="114" t="s">
        <v>640</v>
      </c>
      <c r="I11799">
        <v>4838258</v>
      </c>
    </row>
    <row r="11800" spans="1:9" x14ac:dyDescent="0.25">
      <c r="A11800" s="114" t="s">
        <v>2197</v>
      </c>
      <c r="B11800">
        <v>458</v>
      </c>
      <c r="C11800" s="114" t="s">
        <v>53</v>
      </c>
      <c r="D11800" s="114" t="s">
        <v>570</v>
      </c>
      <c r="E11800" s="115">
        <v>44883</v>
      </c>
      <c r="F11800" s="192">
        <v>0.5298842592592593</v>
      </c>
      <c r="G11800">
        <v>2</v>
      </c>
      <c r="H11800" s="114" t="s">
        <v>571</v>
      </c>
      <c r="I11800">
        <v>5445295</v>
      </c>
    </row>
    <row r="11801" spans="1:9" x14ac:dyDescent="0.25">
      <c r="A11801" s="114" t="s">
        <v>2197</v>
      </c>
      <c r="B11801">
        <v>459</v>
      </c>
      <c r="C11801" s="114" t="s">
        <v>55</v>
      </c>
      <c r="D11801" s="114" t="s">
        <v>795</v>
      </c>
      <c r="E11801" s="115">
        <v>44883</v>
      </c>
      <c r="F11801" s="192">
        <v>0.53033564814814815</v>
      </c>
      <c r="G11801">
        <v>2</v>
      </c>
      <c r="H11801" s="114" t="s">
        <v>796</v>
      </c>
      <c r="I11801">
        <v>14838233</v>
      </c>
    </row>
    <row r="11802" spans="1:9" x14ac:dyDescent="0.25">
      <c r="A11802" s="114" t="s">
        <v>2197</v>
      </c>
      <c r="B11802">
        <v>460</v>
      </c>
      <c r="C11802" s="114" t="s">
        <v>56</v>
      </c>
      <c r="D11802" s="114" t="s">
        <v>1446</v>
      </c>
      <c r="E11802" s="115">
        <v>44883</v>
      </c>
      <c r="F11802" s="192">
        <v>0.53188657407407403</v>
      </c>
      <c r="G11802">
        <v>2</v>
      </c>
      <c r="H11802" s="114" t="s">
        <v>1447</v>
      </c>
      <c r="I11802"/>
    </row>
    <row r="11803" spans="1:9" x14ac:dyDescent="0.25">
      <c r="A11803" s="114" t="s">
        <v>2197</v>
      </c>
      <c r="B11803">
        <v>461</v>
      </c>
      <c r="C11803" s="114" t="s">
        <v>56</v>
      </c>
      <c r="D11803" s="114" t="s">
        <v>2202</v>
      </c>
      <c r="E11803" s="115">
        <v>44883</v>
      </c>
      <c r="F11803" s="192">
        <v>0.53197916666666667</v>
      </c>
      <c r="G11803">
        <v>2</v>
      </c>
      <c r="H11803" s="114" t="s">
        <v>2203</v>
      </c>
      <c r="I11803"/>
    </row>
    <row r="11804" spans="1:9" x14ac:dyDescent="0.25">
      <c r="A11804" s="114" t="s">
        <v>2197</v>
      </c>
      <c r="B11804">
        <v>462</v>
      </c>
      <c r="C11804" s="114" t="s">
        <v>58</v>
      </c>
      <c r="D11804" s="114" t="s">
        <v>1438</v>
      </c>
      <c r="E11804" s="115">
        <v>44883</v>
      </c>
      <c r="F11804" s="192">
        <v>0.53207175925925931</v>
      </c>
      <c r="G11804">
        <v>2</v>
      </c>
      <c r="H11804" s="114" t="s">
        <v>1439</v>
      </c>
      <c r="I11804">
        <v>6720644</v>
      </c>
    </row>
    <row r="11805" spans="1:9" x14ac:dyDescent="0.25">
      <c r="A11805" s="114" t="s">
        <v>2197</v>
      </c>
      <c r="B11805">
        <v>463</v>
      </c>
      <c r="C11805" s="114" t="s">
        <v>56</v>
      </c>
      <c r="D11805" s="114" t="s">
        <v>1434</v>
      </c>
      <c r="E11805" s="115">
        <v>44883</v>
      </c>
      <c r="F11805" s="192">
        <v>0.53214120370370366</v>
      </c>
      <c r="G11805">
        <v>2</v>
      </c>
      <c r="H11805" s="114" t="s">
        <v>1435</v>
      </c>
      <c r="I11805"/>
    </row>
    <row r="11806" spans="1:9" x14ac:dyDescent="0.25">
      <c r="A11806" s="114" t="s">
        <v>2197</v>
      </c>
      <c r="B11806">
        <v>464</v>
      </c>
      <c r="C11806" s="114" t="s">
        <v>52</v>
      </c>
      <c r="D11806" s="114" t="s">
        <v>1430</v>
      </c>
      <c r="E11806" s="115">
        <v>44883</v>
      </c>
      <c r="F11806" s="192">
        <v>0.53221064814814811</v>
      </c>
      <c r="G11806">
        <v>2</v>
      </c>
      <c r="H11806" s="114" t="s">
        <v>1431</v>
      </c>
      <c r="I11806">
        <v>5359692</v>
      </c>
    </row>
    <row r="11807" spans="1:9" x14ac:dyDescent="0.25">
      <c r="A11807" s="114" t="s">
        <v>2197</v>
      </c>
      <c r="B11807">
        <v>465</v>
      </c>
      <c r="C11807" s="114" t="s">
        <v>56</v>
      </c>
      <c r="D11807" s="114" t="s">
        <v>2024</v>
      </c>
      <c r="E11807" s="115">
        <v>44883</v>
      </c>
      <c r="F11807" s="192">
        <v>0.53226851851851853</v>
      </c>
      <c r="G11807">
        <v>2</v>
      </c>
      <c r="H11807" s="114" t="s">
        <v>2025</v>
      </c>
      <c r="I11807">
        <v>5356890</v>
      </c>
    </row>
    <row r="11808" spans="1:9" x14ac:dyDescent="0.25">
      <c r="A11808" s="114" t="s">
        <v>2197</v>
      </c>
      <c r="B11808">
        <v>466</v>
      </c>
      <c r="C11808" s="114" t="s">
        <v>56</v>
      </c>
      <c r="D11808" s="114" t="s">
        <v>1426</v>
      </c>
      <c r="E11808" s="115">
        <v>44883</v>
      </c>
      <c r="F11808" s="192">
        <v>0.53233796296296299</v>
      </c>
      <c r="G11808">
        <v>2</v>
      </c>
      <c r="H11808" s="114" t="s">
        <v>1427</v>
      </c>
      <c r="I11808">
        <v>7598551</v>
      </c>
    </row>
    <row r="11809" spans="1:9" x14ac:dyDescent="0.25">
      <c r="A11809" s="114" t="s">
        <v>2197</v>
      </c>
      <c r="B11809">
        <v>467</v>
      </c>
      <c r="C11809" s="114" t="s">
        <v>56</v>
      </c>
      <c r="D11809" s="114" t="s">
        <v>1428</v>
      </c>
      <c r="E11809" s="115">
        <v>44883</v>
      </c>
      <c r="F11809" s="192">
        <v>0.53240740740740744</v>
      </c>
      <c r="G11809">
        <v>2</v>
      </c>
      <c r="H11809" s="114" t="s">
        <v>1429</v>
      </c>
      <c r="I11809">
        <v>5350520</v>
      </c>
    </row>
    <row r="11810" spans="1:9" x14ac:dyDescent="0.25">
      <c r="A11810" s="114" t="s">
        <v>2197</v>
      </c>
      <c r="B11810">
        <v>468</v>
      </c>
      <c r="C11810" s="114" t="s">
        <v>54</v>
      </c>
      <c r="D11810" s="114" t="s">
        <v>1420</v>
      </c>
      <c r="E11810" s="115">
        <v>44883</v>
      </c>
      <c r="F11810" s="192">
        <v>0.53447916666666662</v>
      </c>
      <c r="G11810">
        <v>2</v>
      </c>
      <c r="H11810" s="114" t="s">
        <v>1421</v>
      </c>
      <c r="I11810">
        <v>5345533</v>
      </c>
    </row>
    <row r="11811" spans="1:9" x14ac:dyDescent="0.25">
      <c r="A11811" s="114" t="s">
        <v>2197</v>
      </c>
      <c r="B11811">
        <v>469</v>
      </c>
      <c r="C11811" s="114" t="s">
        <v>54</v>
      </c>
      <c r="D11811" s="114" t="s">
        <v>426</v>
      </c>
      <c r="E11811" s="115">
        <v>44883</v>
      </c>
      <c r="F11811" s="192">
        <v>0.53454861111111107</v>
      </c>
      <c r="G11811">
        <v>2</v>
      </c>
      <c r="H11811" s="114" t="s">
        <v>427</v>
      </c>
      <c r="I11811">
        <v>6701776</v>
      </c>
    </row>
    <row r="11812" spans="1:9" x14ac:dyDescent="0.25">
      <c r="A11812" s="114" t="s">
        <v>2197</v>
      </c>
      <c r="B11812">
        <v>470</v>
      </c>
      <c r="C11812" s="114" t="s">
        <v>54</v>
      </c>
      <c r="D11812" s="114" t="s">
        <v>819</v>
      </c>
      <c r="E11812" s="115">
        <v>44883</v>
      </c>
      <c r="F11812" s="192">
        <v>0.53461805555555553</v>
      </c>
      <c r="G11812">
        <v>2</v>
      </c>
      <c r="H11812" s="114" t="s">
        <v>820</v>
      </c>
      <c r="I11812">
        <v>5476503</v>
      </c>
    </row>
    <row r="11813" spans="1:9" x14ac:dyDescent="0.25">
      <c r="A11813" s="114" t="s">
        <v>2197</v>
      </c>
      <c r="B11813">
        <v>471</v>
      </c>
      <c r="C11813" s="114" t="s">
        <v>54</v>
      </c>
      <c r="D11813" s="114" t="s">
        <v>686</v>
      </c>
      <c r="E11813" s="115">
        <v>44883</v>
      </c>
      <c r="F11813" s="192">
        <v>0.53467592592592594</v>
      </c>
      <c r="G11813">
        <v>2</v>
      </c>
      <c r="H11813" s="114" t="s">
        <v>687</v>
      </c>
      <c r="I11813">
        <v>7344849</v>
      </c>
    </row>
    <row r="11814" spans="1:9" x14ac:dyDescent="0.25">
      <c r="A11814" s="114" t="s">
        <v>2197</v>
      </c>
      <c r="B11814">
        <v>472</v>
      </c>
      <c r="C11814" s="114" t="s">
        <v>57</v>
      </c>
      <c r="D11814" s="114" t="s">
        <v>210</v>
      </c>
      <c r="E11814" s="115">
        <v>44883</v>
      </c>
      <c r="F11814" s="192">
        <v>0.53741898148148148</v>
      </c>
      <c r="G11814">
        <v>2</v>
      </c>
      <c r="H11814" s="114" t="s">
        <v>211</v>
      </c>
      <c r="I11814">
        <v>5415706</v>
      </c>
    </row>
    <row r="11815" spans="1:9" x14ac:dyDescent="0.25">
      <c r="A11815" s="114" t="s">
        <v>2197</v>
      </c>
      <c r="B11815">
        <v>473</v>
      </c>
      <c r="C11815" s="114" t="s">
        <v>54</v>
      </c>
      <c r="D11815" s="114" t="s">
        <v>1298</v>
      </c>
      <c r="E11815" s="115">
        <v>44883</v>
      </c>
      <c r="F11815" s="192">
        <v>0.54002314814814811</v>
      </c>
      <c r="G11815">
        <v>2</v>
      </c>
      <c r="H11815" s="114" t="s">
        <v>1299</v>
      </c>
      <c r="I11815">
        <v>6719496</v>
      </c>
    </row>
    <row r="11816" spans="1:9" x14ac:dyDescent="0.25">
      <c r="A11816" s="114" t="s">
        <v>2197</v>
      </c>
      <c r="B11816">
        <v>474</v>
      </c>
      <c r="C11816" s="114" t="s">
        <v>52</v>
      </c>
      <c r="D11816" s="114" t="s">
        <v>1756</v>
      </c>
      <c r="E11816" s="115">
        <v>44883</v>
      </c>
      <c r="F11816" s="192">
        <v>0.54534722222222221</v>
      </c>
      <c r="G11816">
        <v>2</v>
      </c>
      <c r="H11816" s="114" t="s">
        <v>1757</v>
      </c>
      <c r="I11816">
        <v>14812994</v>
      </c>
    </row>
    <row r="11817" spans="1:9" x14ac:dyDescent="0.25">
      <c r="A11817" s="114" t="s">
        <v>2197</v>
      </c>
      <c r="B11817">
        <v>475</v>
      </c>
      <c r="C11817" s="114" t="s">
        <v>53</v>
      </c>
      <c r="D11817" s="114" t="s">
        <v>1931</v>
      </c>
      <c r="E11817" s="115">
        <v>44883</v>
      </c>
      <c r="F11817" s="192">
        <v>0.54991898148148144</v>
      </c>
      <c r="G11817">
        <v>2</v>
      </c>
      <c r="H11817" s="114" t="s">
        <v>1932</v>
      </c>
      <c r="I11817">
        <v>2577965876</v>
      </c>
    </row>
    <row r="11818" spans="1:9" x14ac:dyDescent="0.25">
      <c r="A11818" s="114" t="s">
        <v>2197</v>
      </c>
      <c r="B11818">
        <v>476</v>
      </c>
      <c r="C11818" s="114" t="s">
        <v>21</v>
      </c>
      <c r="D11818" s="114" t="s">
        <v>1941</v>
      </c>
      <c r="E11818" s="115">
        <v>44883</v>
      </c>
      <c r="F11818" s="192">
        <v>0.55040509259259263</v>
      </c>
      <c r="G11818">
        <v>2</v>
      </c>
      <c r="H11818" s="114" t="s">
        <v>1918</v>
      </c>
      <c r="I11818"/>
    </row>
    <row r="11819" spans="1:9" x14ac:dyDescent="0.25">
      <c r="A11819" s="114" t="s">
        <v>2197</v>
      </c>
      <c r="B11819">
        <v>477</v>
      </c>
      <c r="C11819" s="114" t="s">
        <v>21</v>
      </c>
      <c r="D11819" s="114" t="s">
        <v>1940</v>
      </c>
      <c r="E11819" s="115">
        <v>44883</v>
      </c>
      <c r="F11819" s="192">
        <v>0.55055555555555558</v>
      </c>
      <c r="G11819">
        <v>2</v>
      </c>
      <c r="H11819" s="114" t="s">
        <v>1918</v>
      </c>
      <c r="I11819"/>
    </row>
    <row r="11820" spans="1:9" x14ac:dyDescent="0.25">
      <c r="A11820" s="114" t="s">
        <v>2197</v>
      </c>
      <c r="B11820">
        <v>478</v>
      </c>
      <c r="C11820" s="114" t="s">
        <v>21</v>
      </c>
      <c r="D11820" s="114" t="s">
        <v>1917</v>
      </c>
      <c r="E11820" s="115">
        <v>44883</v>
      </c>
      <c r="F11820" s="192">
        <v>0.55062500000000003</v>
      </c>
      <c r="G11820">
        <v>2</v>
      </c>
      <c r="H11820" s="114" t="s">
        <v>1918</v>
      </c>
      <c r="I11820"/>
    </row>
    <row r="11821" spans="1:9" x14ac:dyDescent="0.25">
      <c r="A11821" s="114" t="s">
        <v>2197</v>
      </c>
      <c r="B11821">
        <v>479</v>
      </c>
      <c r="C11821" s="114" t="s">
        <v>52</v>
      </c>
      <c r="D11821" s="114" t="s">
        <v>1792</v>
      </c>
      <c r="E11821" s="115">
        <v>44883</v>
      </c>
      <c r="F11821" s="192">
        <v>0.55300925925925926</v>
      </c>
      <c r="G11821">
        <v>2</v>
      </c>
      <c r="H11821" s="114" t="s">
        <v>1793</v>
      </c>
      <c r="I11821">
        <v>14813057</v>
      </c>
    </row>
    <row r="11822" spans="1:9" x14ac:dyDescent="0.25">
      <c r="A11822" s="114" t="s">
        <v>2197</v>
      </c>
      <c r="B11822">
        <v>480</v>
      </c>
      <c r="C11822" s="114" t="s">
        <v>53</v>
      </c>
      <c r="D11822" s="114" t="s">
        <v>508</v>
      </c>
      <c r="E11822" s="115">
        <v>44883</v>
      </c>
      <c r="F11822" s="192">
        <v>0.55319444444444443</v>
      </c>
      <c r="G11822">
        <v>2</v>
      </c>
      <c r="H11822" s="114" t="s">
        <v>509</v>
      </c>
      <c r="I11822"/>
    </row>
    <row r="11823" spans="1:9" x14ac:dyDescent="0.25">
      <c r="A11823" s="114" t="s">
        <v>2197</v>
      </c>
      <c r="B11823">
        <v>481</v>
      </c>
      <c r="C11823" s="114" t="s">
        <v>52</v>
      </c>
      <c r="D11823" s="114" t="s">
        <v>1750</v>
      </c>
      <c r="E11823" s="115">
        <v>44883</v>
      </c>
      <c r="F11823" s="192">
        <v>0.55420138888888892</v>
      </c>
      <c r="G11823">
        <v>2</v>
      </c>
      <c r="H11823" s="114" t="s">
        <v>1751</v>
      </c>
      <c r="I11823">
        <v>14992578</v>
      </c>
    </row>
    <row r="11824" spans="1:9" x14ac:dyDescent="0.25">
      <c r="A11824" s="114" t="s">
        <v>2197</v>
      </c>
      <c r="B11824">
        <v>482</v>
      </c>
      <c r="C11824" s="114" t="s">
        <v>52</v>
      </c>
      <c r="D11824" s="114" t="s">
        <v>1412</v>
      </c>
      <c r="E11824" s="115">
        <v>44883</v>
      </c>
      <c r="F11824" s="192">
        <v>0.55465277777777777</v>
      </c>
      <c r="G11824">
        <v>2</v>
      </c>
      <c r="H11824" s="114" t="s">
        <v>1413</v>
      </c>
      <c r="I11824">
        <v>14112293</v>
      </c>
    </row>
    <row r="11825" spans="1:9" x14ac:dyDescent="0.25">
      <c r="A11825" s="114" t="s">
        <v>2197</v>
      </c>
      <c r="B11825">
        <v>483</v>
      </c>
      <c r="C11825" s="114" t="s">
        <v>57</v>
      </c>
      <c r="D11825" s="114" t="s">
        <v>1483</v>
      </c>
      <c r="E11825" s="115">
        <v>44883</v>
      </c>
      <c r="F11825" s="192">
        <v>0.55503472222222228</v>
      </c>
      <c r="G11825">
        <v>2</v>
      </c>
      <c r="H11825" s="114" t="s">
        <v>1484</v>
      </c>
      <c r="I11825">
        <v>6724154</v>
      </c>
    </row>
    <row r="11826" spans="1:9" x14ac:dyDescent="0.25">
      <c r="A11826" s="114" t="s">
        <v>2197</v>
      </c>
      <c r="B11826">
        <v>484</v>
      </c>
      <c r="C11826" s="114" t="s">
        <v>52</v>
      </c>
      <c r="D11826" s="114" t="s">
        <v>1861</v>
      </c>
      <c r="E11826" s="115">
        <v>44883</v>
      </c>
      <c r="F11826" s="192">
        <v>0.55511574074074077</v>
      </c>
      <c r="G11826">
        <v>2</v>
      </c>
      <c r="H11826" s="114" t="s">
        <v>1862</v>
      </c>
      <c r="I11826">
        <v>5424009</v>
      </c>
    </row>
    <row r="11827" spans="1:9" x14ac:dyDescent="0.25">
      <c r="A11827" s="114" t="s">
        <v>2197</v>
      </c>
      <c r="B11827">
        <v>485</v>
      </c>
      <c r="C11827" s="114" t="s">
        <v>53</v>
      </c>
      <c r="D11827" s="114" t="s">
        <v>724</v>
      </c>
      <c r="E11827" s="115">
        <v>44883</v>
      </c>
      <c r="F11827" s="192">
        <v>0.55541666666666667</v>
      </c>
      <c r="G11827">
        <v>2</v>
      </c>
      <c r="H11827" s="114" t="s">
        <v>725</v>
      </c>
      <c r="I11827"/>
    </row>
    <row r="11828" spans="1:9" x14ac:dyDescent="0.25">
      <c r="A11828" s="114" t="s">
        <v>2197</v>
      </c>
      <c r="B11828">
        <v>486</v>
      </c>
      <c r="C11828" s="114" t="s">
        <v>53</v>
      </c>
      <c r="D11828" s="114" t="s">
        <v>518</v>
      </c>
      <c r="E11828" s="115">
        <v>44883</v>
      </c>
      <c r="F11828" s="192">
        <v>0.55600694444444443</v>
      </c>
      <c r="G11828">
        <v>2</v>
      </c>
      <c r="H11828" s="114" t="s">
        <v>519</v>
      </c>
      <c r="I11828"/>
    </row>
    <row r="11829" spans="1:9" x14ac:dyDescent="0.25">
      <c r="A11829" s="114" t="s">
        <v>2197</v>
      </c>
      <c r="B11829">
        <v>487</v>
      </c>
      <c r="C11829" s="114" t="s">
        <v>53</v>
      </c>
      <c r="D11829" s="114" t="s">
        <v>212</v>
      </c>
      <c r="E11829" s="115">
        <v>44883</v>
      </c>
      <c r="F11829" s="192">
        <v>0.55607638888888888</v>
      </c>
      <c r="G11829">
        <v>2</v>
      </c>
      <c r="H11829" s="114" t="s">
        <v>213</v>
      </c>
      <c r="I11829">
        <v>14930541</v>
      </c>
    </row>
    <row r="11830" spans="1:9" x14ac:dyDescent="0.25">
      <c r="A11830" s="114" t="s">
        <v>2197</v>
      </c>
      <c r="B11830">
        <v>488</v>
      </c>
      <c r="C11830" s="114" t="s">
        <v>53</v>
      </c>
      <c r="D11830" s="114" t="s">
        <v>204</v>
      </c>
      <c r="E11830" s="115">
        <v>44883</v>
      </c>
      <c r="F11830" s="192">
        <v>0.55612268518518515</v>
      </c>
      <c r="G11830">
        <v>2</v>
      </c>
      <c r="H11830" s="114" t="s">
        <v>205</v>
      </c>
      <c r="I11830"/>
    </row>
    <row r="11831" spans="1:9" x14ac:dyDescent="0.25">
      <c r="A11831" s="114" t="s">
        <v>2197</v>
      </c>
      <c r="B11831">
        <v>489</v>
      </c>
      <c r="C11831" s="114" t="s">
        <v>53</v>
      </c>
      <c r="D11831" s="114" t="s">
        <v>202</v>
      </c>
      <c r="E11831" s="115">
        <v>44883</v>
      </c>
      <c r="F11831" s="192">
        <v>0.55656249999999996</v>
      </c>
      <c r="G11831">
        <v>2</v>
      </c>
      <c r="H11831" s="114" t="s">
        <v>203</v>
      </c>
      <c r="I11831"/>
    </row>
    <row r="11832" spans="1:9" x14ac:dyDescent="0.25">
      <c r="A11832" s="114" t="s">
        <v>2197</v>
      </c>
      <c r="B11832">
        <v>490</v>
      </c>
      <c r="C11832" s="114" t="s">
        <v>54</v>
      </c>
      <c r="D11832" s="114" t="s">
        <v>1242</v>
      </c>
      <c r="E11832" s="115">
        <v>44883</v>
      </c>
      <c r="F11832" s="192">
        <v>0.5569560185185185</v>
      </c>
      <c r="G11832">
        <v>2</v>
      </c>
      <c r="H11832" s="114" t="s">
        <v>1243</v>
      </c>
      <c r="I11832">
        <v>5484652</v>
      </c>
    </row>
    <row r="11833" spans="1:9" x14ac:dyDescent="0.25">
      <c r="A11833" s="114" t="s">
        <v>2197</v>
      </c>
      <c r="B11833">
        <v>491</v>
      </c>
      <c r="C11833" s="114" t="s">
        <v>52</v>
      </c>
      <c r="D11833" s="114" t="s">
        <v>214</v>
      </c>
      <c r="E11833" s="115">
        <v>44883</v>
      </c>
      <c r="F11833" s="192">
        <v>0.55739583333333331</v>
      </c>
      <c r="G11833">
        <v>2</v>
      </c>
      <c r="H11833" s="114" t="s">
        <v>215</v>
      </c>
      <c r="I11833">
        <v>6709742</v>
      </c>
    </row>
    <row r="11834" spans="1:9" x14ac:dyDescent="0.25">
      <c r="A11834" s="114" t="s">
        <v>2197</v>
      </c>
      <c r="B11834">
        <v>492</v>
      </c>
      <c r="C11834" s="114" t="s">
        <v>52</v>
      </c>
      <c r="D11834" s="114" t="s">
        <v>1322</v>
      </c>
      <c r="E11834" s="115">
        <v>44883</v>
      </c>
      <c r="F11834" s="192">
        <v>0.55917824074074074</v>
      </c>
      <c r="G11834">
        <v>2</v>
      </c>
      <c r="H11834" s="114" t="s">
        <v>1323</v>
      </c>
      <c r="I11834">
        <v>14824003</v>
      </c>
    </row>
    <row r="11835" spans="1:9" x14ac:dyDescent="0.25">
      <c r="A11835" s="114" t="s">
        <v>2197</v>
      </c>
      <c r="B11835">
        <v>493</v>
      </c>
      <c r="C11835" s="114" t="s">
        <v>53</v>
      </c>
      <c r="D11835" s="114" t="s">
        <v>1495</v>
      </c>
      <c r="E11835" s="115">
        <v>44883</v>
      </c>
      <c r="F11835" s="192">
        <v>0.55997685185185186</v>
      </c>
      <c r="G11835">
        <v>2</v>
      </c>
      <c r="H11835" s="114" t="s">
        <v>1496</v>
      </c>
      <c r="I11835"/>
    </row>
    <row r="11836" spans="1:9" x14ac:dyDescent="0.25">
      <c r="A11836" s="114" t="s">
        <v>2197</v>
      </c>
      <c r="B11836">
        <v>494</v>
      </c>
      <c r="C11836" s="114" t="s">
        <v>53</v>
      </c>
      <c r="D11836" s="114" t="s">
        <v>1442</v>
      </c>
      <c r="E11836" s="115">
        <v>44883</v>
      </c>
      <c r="F11836" s="192">
        <v>0.56093749999999998</v>
      </c>
      <c r="G11836">
        <v>2</v>
      </c>
      <c r="H11836" s="114" t="s">
        <v>1443</v>
      </c>
      <c r="I11836">
        <v>5436663</v>
      </c>
    </row>
    <row r="11837" spans="1:9" x14ac:dyDescent="0.25">
      <c r="A11837" s="114" t="s">
        <v>2197</v>
      </c>
      <c r="B11837">
        <v>495</v>
      </c>
      <c r="C11837" s="114" t="s">
        <v>54</v>
      </c>
      <c r="D11837" s="114" t="s">
        <v>1853</v>
      </c>
      <c r="E11837" s="115">
        <v>44883</v>
      </c>
      <c r="F11837" s="192">
        <v>0.56116898148148153</v>
      </c>
      <c r="G11837">
        <v>2</v>
      </c>
      <c r="H11837" s="114" t="s">
        <v>1854</v>
      </c>
      <c r="I11837"/>
    </row>
    <row r="11838" spans="1:9" x14ac:dyDescent="0.25">
      <c r="A11838" s="114" t="s">
        <v>2197</v>
      </c>
      <c r="B11838">
        <v>496</v>
      </c>
      <c r="C11838" s="114" t="s">
        <v>53</v>
      </c>
      <c r="D11838" s="114" t="s">
        <v>1719</v>
      </c>
      <c r="E11838" s="115">
        <v>44883</v>
      </c>
      <c r="F11838" s="192">
        <v>0.5612731481481481</v>
      </c>
      <c r="G11838">
        <v>2</v>
      </c>
      <c r="H11838" s="114" t="s">
        <v>1720</v>
      </c>
      <c r="I11838">
        <v>5618617</v>
      </c>
    </row>
    <row r="11839" spans="1:9" x14ac:dyDescent="0.25">
      <c r="A11839" s="114" t="s">
        <v>2197</v>
      </c>
      <c r="B11839">
        <v>497</v>
      </c>
      <c r="C11839" s="114" t="s">
        <v>53</v>
      </c>
      <c r="D11839" s="114" t="s">
        <v>1503</v>
      </c>
      <c r="E11839" s="115">
        <v>44883</v>
      </c>
      <c r="F11839" s="192">
        <v>0.56133101851851852</v>
      </c>
      <c r="G11839">
        <v>2</v>
      </c>
      <c r="H11839" s="114" t="s">
        <v>1504</v>
      </c>
      <c r="I11839">
        <v>5449089</v>
      </c>
    </row>
    <row r="11840" spans="1:9" x14ac:dyDescent="0.25">
      <c r="A11840" s="114" t="s">
        <v>2197</v>
      </c>
      <c r="B11840">
        <v>498</v>
      </c>
      <c r="C11840" s="114" t="s">
        <v>53</v>
      </c>
      <c r="D11840" s="114" t="s">
        <v>2085</v>
      </c>
      <c r="E11840" s="115">
        <v>44883</v>
      </c>
      <c r="F11840" s="192">
        <v>0.56201388888888892</v>
      </c>
      <c r="G11840">
        <v>2</v>
      </c>
      <c r="H11840" s="114" t="s">
        <v>2086</v>
      </c>
      <c r="I11840"/>
    </row>
    <row r="11841" spans="1:9" x14ac:dyDescent="0.25">
      <c r="A11841" s="114" t="s">
        <v>2197</v>
      </c>
      <c r="B11841">
        <v>499</v>
      </c>
      <c r="C11841" s="114" t="s">
        <v>52</v>
      </c>
      <c r="D11841" s="114" t="s">
        <v>1290</v>
      </c>
      <c r="E11841" s="115">
        <v>44883</v>
      </c>
      <c r="F11841" s="192">
        <v>0.56259259259259264</v>
      </c>
      <c r="G11841">
        <v>2</v>
      </c>
      <c r="H11841" s="114" t="s">
        <v>1291</v>
      </c>
      <c r="I11841">
        <v>14934153</v>
      </c>
    </row>
    <row r="11842" spans="1:9" x14ac:dyDescent="0.25">
      <c r="A11842" s="114" t="s">
        <v>2197</v>
      </c>
      <c r="B11842">
        <v>500</v>
      </c>
      <c r="C11842" s="114" t="s">
        <v>52</v>
      </c>
      <c r="D11842" s="114" t="s">
        <v>1497</v>
      </c>
      <c r="E11842" s="115">
        <v>44883</v>
      </c>
      <c r="F11842" s="192">
        <v>0.56474537037037043</v>
      </c>
      <c r="G11842">
        <v>2</v>
      </c>
      <c r="H11842" s="114" t="s">
        <v>1498</v>
      </c>
      <c r="I11842">
        <v>5479014</v>
      </c>
    </row>
    <row r="11843" spans="1:9" x14ac:dyDescent="0.25">
      <c r="A11843" s="114" t="s">
        <v>2197</v>
      </c>
      <c r="B11843">
        <v>501</v>
      </c>
      <c r="C11843" s="114" t="s">
        <v>53</v>
      </c>
      <c r="D11843" s="114" t="s">
        <v>1390</v>
      </c>
      <c r="E11843" s="115">
        <v>44883</v>
      </c>
      <c r="F11843" s="192">
        <v>0.56650462962962966</v>
      </c>
      <c r="G11843">
        <v>2</v>
      </c>
      <c r="H11843" s="114" t="s">
        <v>1391</v>
      </c>
      <c r="I11843">
        <v>4850239</v>
      </c>
    </row>
    <row r="11844" spans="1:9" x14ac:dyDescent="0.25">
      <c r="A11844" s="114" t="s">
        <v>2197</v>
      </c>
      <c r="B11844">
        <v>502</v>
      </c>
      <c r="C11844" s="114" t="s">
        <v>54</v>
      </c>
      <c r="D11844" s="114" t="s">
        <v>2047</v>
      </c>
      <c r="E11844" s="115">
        <v>44883</v>
      </c>
      <c r="F11844" s="192">
        <v>0.56696759259259255</v>
      </c>
      <c r="G11844">
        <v>2</v>
      </c>
      <c r="H11844" s="114" t="s">
        <v>2048</v>
      </c>
      <c r="I11844">
        <v>6702489</v>
      </c>
    </row>
    <row r="11845" spans="1:9" x14ac:dyDescent="0.25">
      <c r="A11845" s="114" t="s">
        <v>2197</v>
      </c>
      <c r="B11845">
        <v>503</v>
      </c>
      <c r="C11845" s="114" t="s">
        <v>53</v>
      </c>
      <c r="D11845" s="114" t="s">
        <v>1366</v>
      </c>
      <c r="E11845" s="115">
        <v>44883</v>
      </c>
      <c r="F11845" s="192">
        <v>0.56859953703703703</v>
      </c>
      <c r="G11845">
        <v>2</v>
      </c>
      <c r="H11845" s="114" t="s">
        <v>1367</v>
      </c>
      <c r="I11845">
        <v>4862776</v>
      </c>
    </row>
    <row r="11846" spans="1:9" x14ac:dyDescent="0.25">
      <c r="A11846" s="114" t="s">
        <v>2197</v>
      </c>
      <c r="B11846">
        <v>504</v>
      </c>
      <c r="C11846" s="114" t="s">
        <v>52</v>
      </c>
      <c r="D11846" s="114" t="s">
        <v>2072</v>
      </c>
      <c r="E11846" s="115">
        <v>44883</v>
      </c>
      <c r="F11846" s="192">
        <v>0.56868055555555552</v>
      </c>
      <c r="G11846">
        <v>2</v>
      </c>
      <c r="H11846" s="114" t="s">
        <v>2073</v>
      </c>
      <c r="I11846">
        <v>5377139</v>
      </c>
    </row>
    <row r="11847" spans="1:9" x14ac:dyDescent="0.25">
      <c r="A11847" s="114" t="s">
        <v>2197</v>
      </c>
      <c r="B11847">
        <v>505</v>
      </c>
      <c r="C11847" s="114" t="s">
        <v>53</v>
      </c>
      <c r="D11847" s="114" t="s">
        <v>496</v>
      </c>
      <c r="E11847" s="115">
        <v>44883</v>
      </c>
      <c r="F11847" s="192">
        <v>0.56887731481481485</v>
      </c>
      <c r="G11847">
        <v>2</v>
      </c>
      <c r="H11847" s="114" t="s">
        <v>497</v>
      </c>
      <c r="I11847">
        <v>5447307</v>
      </c>
    </row>
    <row r="11848" spans="1:9" x14ac:dyDescent="0.25">
      <c r="A11848" s="114" t="s">
        <v>2197</v>
      </c>
      <c r="B11848">
        <v>506</v>
      </c>
      <c r="C11848" s="114" t="s">
        <v>52</v>
      </c>
      <c r="D11848" s="114" t="s">
        <v>2032</v>
      </c>
      <c r="E11848" s="115">
        <v>44883</v>
      </c>
      <c r="F11848" s="192">
        <v>0.56895833333333334</v>
      </c>
      <c r="G11848">
        <v>2</v>
      </c>
      <c r="H11848" s="114" t="s">
        <v>2033</v>
      </c>
      <c r="I11848">
        <v>14813000</v>
      </c>
    </row>
    <row r="11849" spans="1:9" x14ac:dyDescent="0.25">
      <c r="A11849" s="114" t="s">
        <v>2197</v>
      </c>
      <c r="B11849">
        <v>507</v>
      </c>
      <c r="C11849" s="114" t="s">
        <v>54</v>
      </c>
      <c r="D11849" s="114" t="s">
        <v>1855</v>
      </c>
      <c r="E11849" s="115">
        <v>44883</v>
      </c>
      <c r="F11849" s="192">
        <v>0.56934027777777774</v>
      </c>
      <c r="G11849">
        <v>2</v>
      </c>
      <c r="H11849" s="114" t="s">
        <v>1856</v>
      </c>
      <c r="I11849"/>
    </row>
    <row r="11850" spans="1:9" x14ac:dyDescent="0.25">
      <c r="A11850" s="114" t="s">
        <v>2197</v>
      </c>
      <c r="B11850">
        <v>508</v>
      </c>
      <c r="C11850" s="114" t="s">
        <v>53</v>
      </c>
      <c r="D11850" s="114" t="s">
        <v>781</v>
      </c>
      <c r="E11850" s="115">
        <v>44883</v>
      </c>
      <c r="F11850" s="192">
        <v>0.56988425925925923</v>
      </c>
      <c r="G11850">
        <v>2</v>
      </c>
      <c r="H11850" s="114" t="s">
        <v>782</v>
      </c>
      <c r="I11850">
        <v>2856175</v>
      </c>
    </row>
    <row r="11851" spans="1:9" x14ac:dyDescent="0.25">
      <c r="A11851" s="114" t="s">
        <v>2197</v>
      </c>
      <c r="B11851">
        <v>509</v>
      </c>
      <c r="C11851" s="114" t="s">
        <v>53</v>
      </c>
      <c r="D11851" s="114" t="s">
        <v>1380</v>
      </c>
      <c r="E11851" s="115">
        <v>44883</v>
      </c>
      <c r="F11851" s="192">
        <v>0.56994212962962965</v>
      </c>
      <c r="G11851">
        <v>2</v>
      </c>
      <c r="H11851" s="114" t="s">
        <v>1381</v>
      </c>
      <c r="I11851">
        <v>5032047</v>
      </c>
    </row>
    <row r="11852" spans="1:9" x14ac:dyDescent="0.25">
      <c r="A11852" s="114" t="s">
        <v>2197</v>
      </c>
      <c r="B11852">
        <v>510</v>
      </c>
      <c r="C11852" s="114" t="s">
        <v>53</v>
      </c>
      <c r="D11852" s="114" t="s">
        <v>1398</v>
      </c>
      <c r="E11852" s="115">
        <v>44883</v>
      </c>
      <c r="F11852" s="192">
        <v>0.57101851851851848</v>
      </c>
      <c r="G11852">
        <v>2</v>
      </c>
      <c r="H11852" s="114" t="s">
        <v>1399</v>
      </c>
      <c r="I11852">
        <v>2856145</v>
      </c>
    </row>
    <row r="11853" spans="1:9" x14ac:dyDescent="0.25">
      <c r="A11853" s="114" t="s">
        <v>2197</v>
      </c>
      <c r="B11853">
        <v>511</v>
      </c>
      <c r="C11853" s="114" t="s">
        <v>53</v>
      </c>
      <c r="D11853" s="114" t="s">
        <v>2067</v>
      </c>
      <c r="E11853" s="115">
        <v>44883</v>
      </c>
      <c r="F11853" s="192">
        <v>0.57109953703703709</v>
      </c>
      <c r="G11853">
        <v>2</v>
      </c>
      <c r="H11853" s="114" t="s">
        <v>2068</v>
      </c>
      <c r="I11853">
        <v>4840388</v>
      </c>
    </row>
    <row r="11854" spans="1:9" x14ac:dyDescent="0.25">
      <c r="A11854" s="114" t="s">
        <v>2197</v>
      </c>
      <c r="B11854">
        <v>512</v>
      </c>
      <c r="C11854" s="114" t="s">
        <v>53</v>
      </c>
      <c r="D11854" s="114" t="s">
        <v>1264</v>
      </c>
      <c r="E11854" s="115">
        <v>44883</v>
      </c>
      <c r="F11854" s="192">
        <v>0.57116898148148143</v>
      </c>
      <c r="G11854">
        <v>2</v>
      </c>
      <c r="H11854" s="114" t="s">
        <v>1265</v>
      </c>
      <c r="I11854">
        <v>5619697</v>
      </c>
    </row>
    <row r="11855" spans="1:9" x14ac:dyDescent="0.25">
      <c r="A11855" s="114" t="s">
        <v>2197</v>
      </c>
      <c r="B11855">
        <v>513</v>
      </c>
      <c r="C11855" s="114" t="s">
        <v>53</v>
      </c>
      <c r="D11855" s="114" t="s">
        <v>1300</v>
      </c>
      <c r="E11855" s="115">
        <v>44883</v>
      </c>
      <c r="F11855" s="192">
        <v>0.57121527777777781</v>
      </c>
      <c r="G11855">
        <v>2</v>
      </c>
      <c r="H11855" s="114" t="s">
        <v>1301</v>
      </c>
      <c r="I11855"/>
    </row>
    <row r="11856" spans="1:9" x14ac:dyDescent="0.25">
      <c r="A11856" s="114" t="s">
        <v>2197</v>
      </c>
      <c r="B11856">
        <v>514</v>
      </c>
      <c r="C11856" s="114" t="s">
        <v>53</v>
      </c>
      <c r="D11856" s="114" t="s">
        <v>1727</v>
      </c>
      <c r="E11856" s="115">
        <v>44883</v>
      </c>
      <c r="F11856" s="192">
        <v>0.57145833333333329</v>
      </c>
      <c r="G11856">
        <v>2</v>
      </c>
      <c r="H11856" s="114" t="s">
        <v>1728</v>
      </c>
      <c r="I11856"/>
    </row>
    <row r="11857" spans="1:9" x14ac:dyDescent="0.25">
      <c r="A11857" s="114" t="s">
        <v>2197</v>
      </c>
      <c r="B11857">
        <v>515</v>
      </c>
      <c r="C11857" s="114" t="s">
        <v>52</v>
      </c>
      <c r="D11857" s="114" t="s">
        <v>218</v>
      </c>
      <c r="E11857" s="115">
        <v>44883</v>
      </c>
      <c r="F11857" s="192">
        <v>0.57192129629629629</v>
      </c>
      <c r="G11857">
        <v>2</v>
      </c>
      <c r="H11857" s="114" t="s">
        <v>219</v>
      </c>
      <c r="I11857">
        <v>8357700</v>
      </c>
    </row>
    <row r="11858" spans="1:9" x14ac:dyDescent="0.25">
      <c r="A11858" s="114" t="s">
        <v>2197</v>
      </c>
      <c r="B11858">
        <v>516</v>
      </c>
      <c r="C11858" s="114" t="s">
        <v>52</v>
      </c>
      <c r="D11858" s="114" t="s">
        <v>220</v>
      </c>
      <c r="E11858" s="115">
        <v>44883</v>
      </c>
      <c r="F11858" s="192">
        <v>0.57452546296296292</v>
      </c>
      <c r="G11858">
        <v>2</v>
      </c>
      <c r="H11858" s="114" t="s">
        <v>221</v>
      </c>
      <c r="I11858">
        <v>2705664</v>
      </c>
    </row>
    <row r="11859" spans="1:9" x14ac:dyDescent="0.25">
      <c r="A11859" s="114" t="s">
        <v>2197</v>
      </c>
      <c r="B11859">
        <v>517</v>
      </c>
      <c r="C11859" s="114" t="s">
        <v>52</v>
      </c>
      <c r="D11859" s="114" t="s">
        <v>1250</v>
      </c>
      <c r="E11859" s="115">
        <v>44883</v>
      </c>
      <c r="F11859" s="192">
        <v>0.57554398148148145</v>
      </c>
      <c r="G11859">
        <v>2</v>
      </c>
      <c r="H11859" s="114" t="s">
        <v>1251</v>
      </c>
      <c r="I11859">
        <v>5409209</v>
      </c>
    </row>
    <row r="11860" spans="1:9" x14ac:dyDescent="0.25">
      <c r="A11860" s="114" t="s">
        <v>2197</v>
      </c>
      <c r="B11860">
        <v>518</v>
      </c>
      <c r="C11860" s="114" t="s">
        <v>53</v>
      </c>
      <c r="D11860" s="114" t="s">
        <v>1886</v>
      </c>
      <c r="E11860" s="115">
        <v>44883</v>
      </c>
      <c r="F11860" s="192">
        <v>0.57863425925925926</v>
      </c>
      <c r="G11860">
        <v>2</v>
      </c>
      <c r="H11860" s="114" t="s">
        <v>1887</v>
      </c>
      <c r="I11860">
        <v>2856140</v>
      </c>
    </row>
    <row r="11861" spans="1:9" x14ac:dyDescent="0.25">
      <c r="A11861" s="114" t="s">
        <v>2197</v>
      </c>
      <c r="B11861">
        <v>519</v>
      </c>
      <c r="C11861" s="114" t="s">
        <v>52</v>
      </c>
      <c r="D11861" s="114" t="s">
        <v>1489</v>
      </c>
      <c r="E11861" s="115">
        <v>44883</v>
      </c>
      <c r="F11861" s="192">
        <v>0.58550925925925923</v>
      </c>
      <c r="G11861">
        <v>2</v>
      </c>
      <c r="H11861" s="114" t="s">
        <v>1490</v>
      </c>
      <c r="I11861">
        <v>5281335</v>
      </c>
    </row>
    <row r="11862" spans="1:9" x14ac:dyDescent="0.25">
      <c r="A11862" s="114" t="s">
        <v>2197</v>
      </c>
      <c r="B11862">
        <v>520</v>
      </c>
      <c r="C11862" s="114" t="s">
        <v>52</v>
      </c>
      <c r="D11862" s="114" t="s">
        <v>1471</v>
      </c>
      <c r="E11862" s="115">
        <v>44883</v>
      </c>
      <c r="F11862" s="192">
        <v>0.59085648148148151</v>
      </c>
      <c r="G11862">
        <v>2</v>
      </c>
      <c r="H11862" s="114" t="s">
        <v>1472</v>
      </c>
      <c r="I11862">
        <v>5281370</v>
      </c>
    </row>
    <row r="11863" spans="1:9" x14ac:dyDescent="0.25">
      <c r="A11863" s="114" t="s">
        <v>2197</v>
      </c>
      <c r="B11863">
        <v>521</v>
      </c>
      <c r="C11863" s="114" t="s">
        <v>54</v>
      </c>
      <c r="D11863" s="114" t="s">
        <v>1884</v>
      </c>
      <c r="E11863" s="115">
        <v>44883</v>
      </c>
      <c r="F11863" s="192">
        <v>0.5912384259259259</v>
      </c>
      <c r="G11863">
        <v>2</v>
      </c>
      <c r="H11863" s="114" t="s">
        <v>1885</v>
      </c>
      <c r="I11863">
        <v>5482305</v>
      </c>
    </row>
    <row r="11864" spans="1:9" x14ac:dyDescent="0.25">
      <c r="A11864" s="114" t="s">
        <v>2197</v>
      </c>
      <c r="B11864">
        <v>522</v>
      </c>
      <c r="C11864" s="114" t="s">
        <v>54</v>
      </c>
      <c r="D11864" s="114" t="s">
        <v>1376</v>
      </c>
      <c r="E11864" s="115">
        <v>44883</v>
      </c>
      <c r="F11864" s="192">
        <v>0.59137731481481481</v>
      </c>
      <c r="G11864">
        <v>2</v>
      </c>
      <c r="H11864" s="114" t="s">
        <v>1377</v>
      </c>
      <c r="I11864">
        <v>6691863</v>
      </c>
    </row>
    <row r="11865" spans="1:9" x14ac:dyDescent="0.25">
      <c r="A11865" s="114" t="s">
        <v>2197</v>
      </c>
      <c r="B11865">
        <v>523</v>
      </c>
      <c r="C11865" s="114" t="s">
        <v>54</v>
      </c>
      <c r="D11865" s="114" t="s">
        <v>516</v>
      </c>
      <c r="E11865" s="115">
        <v>44883</v>
      </c>
      <c r="F11865" s="192">
        <v>0.59144675925925927</v>
      </c>
      <c r="G11865">
        <v>2</v>
      </c>
      <c r="H11865" s="114" t="s">
        <v>517</v>
      </c>
      <c r="I11865">
        <v>7284214</v>
      </c>
    </row>
    <row r="11866" spans="1:9" x14ac:dyDescent="0.25">
      <c r="A11866" s="114" t="s">
        <v>2197</v>
      </c>
      <c r="B11866">
        <v>524</v>
      </c>
      <c r="C11866" s="114" t="s">
        <v>53</v>
      </c>
      <c r="D11866" s="114" t="s">
        <v>490</v>
      </c>
      <c r="E11866" s="115">
        <v>44883</v>
      </c>
      <c r="F11866" s="192">
        <v>0.59655092592592596</v>
      </c>
      <c r="G11866">
        <v>2</v>
      </c>
      <c r="H11866" s="114" t="s">
        <v>491</v>
      </c>
      <c r="I11866"/>
    </row>
    <row r="11867" spans="1:9" x14ac:dyDescent="0.25">
      <c r="A11867" s="114" t="s">
        <v>2197</v>
      </c>
      <c r="B11867">
        <v>525</v>
      </c>
      <c r="C11867" s="114" t="s">
        <v>53</v>
      </c>
      <c r="D11867" s="114" t="s">
        <v>751</v>
      </c>
      <c r="E11867" s="115">
        <v>44883</v>
      </c>
      <c r="F11867" s="192">
        <v>0.59670138888888891</v>
      </c>
      <c r="G11867">
        <v>2</v>
      </c>
      <c r="H11867" s="114" t="s">
        <v>752</v>
      </c>
      <c r="I11867"/>
    </row>
    <row r="11868" spans="1:9" x14ac:dyDescent="0.25">
      <c r="A11868" s="114" t="s">
        <v>2197</v>
      </c>
      <c r="B11868">
        <v>526</v>
      </c>
      <c r="C11868" s="114" t="s">
        <v>53</v>
      </c>
      <c r="D11868" s="114" t="s">
        <v>1882</v>
      </c>
      <c r="E11868" s="115">
        <v>44883</v>
      </c>
      <c r="F11868" s="192">
        <v>0.59739583333333335</v>
      </c>
      <c r="G11868">
        <v>2</v>
      </c>
      <c r="H11868" s="114" t="s">
        <v>1883</v>
      </c>
      <c r="I11868"/>
    </row>
    <row r="11869" spans="1:9" x14ac:dyDescent="0.25">
      <c r="A11869" s="114" t="s">
        <v>2197</v>
      </c>
      <c r="B11869">
        <v>527</v>
      </c>
      <c r="C11869" s="114" t="s">
        <v>53</v>
      </c>
      <c r="D11869" s="114" t="s">
        <v>504</v>
      </c>
      <c r="E11869" s="115">
        <v>44883</v>
      </c>
      <c r="F11869" s="192">
        <v>0.59750000000000003</v>
      </c>
      <c r="G11869">
        <v>2</v>
      </c>
      <c r="H11869" s="114" t="s">
        <v>505</v>
      </c>
      <c r="I11869"/>
    </row>
    <row r="11870" spans="1:9" x14ac:dyDescent="0.25">
      <c r="A11870" s="114" t="s">
        <v>2197</v>
      </c>
      <c r="B11870">
        <v>528</v>
      </c>
      <c r="C11870" s="114" t="s">
        <v>53</v>
      </c>
      <c r="D11870" s="114" t="s">
        <v>546</v>
      </c>
      <c r="E11870" s="115">
        <v>44883</v>
      </c>
      <c r="F11870" s="192">
        <v>0.59758101851851853</v>
      </c>
      <c r="G11870">
        <v>2</v>
      </c>
      <c r="H11870" s="114" t="s">
        <v>547</v>
      </c>
      <c r="I11870">
        <v>14808682</v>
      </c>
    </row>
    <row r="11871" spans="1:9" x14ac:dyDescent="0.25">
      <c r="A11871" s="114" t="s">
        <v>2197</v>
      </c>
      <c r="B11871">
        <v>529</v>
      </c>
      <c r="C11871" s="114" t="s">
        <v>54</v>
      </c>
      <c r="D11871" s="114" t="s">
        <v>616</v>
      </c>
      <c r="E11871" s="115">
        <v>44883</v>
      </c>
      <c r="F11871" s="192">
        <v>0.5977662037037037</v>
      </c>
      <c r="G11871">
        <v>2</v>
      </c>
      <c r="H11871" s="114" t="s">
        <v>617</v>
      </c>
      <c r="I11871">
        <v>3668296</v>
      </c>
    </row>
    <row r="11872" spans="1:9" x14ac:dyDescent="0.25">
      <c r="A11872" s="114" t="s">
        <v>2197</v>
      </c>
      <c r="B11872">
        <v>530</v>
      </c>
      <c r="C11872" s="114" t="s">
        <v>53</v>
      </c>
      <c r="D11872" s="114" t="s">
        <v>488</v>
      </c>
      <c r="E11872" s="115">
        <v>44883</v>
      </c>
      <c r="F11872" s="192">
        <v>0.59790509259259261</v>
      </c>
      <c r="G11872">
        <v>2</v>
      </c>
      <c r="H11872" s="114" t="s">
        <v>489</v>
      </c>
      <c r="I11872">
        <v>3379350</v>
      </c>
    </row>
    <row r="11873" spans="1:9" x14ac:dyDescent="0.25">
      <c r="A11873" s="114" t="s">
        <v>2197</v>
      </c>
      <c r="B11873">
        <v>531</v>
      </c>
      <c r="C11873" s="114" t="s">
        <v>53</v>
      </c>
      <c r="D11873" s="114" t="s">
        <v>1368</v>
      </c>
      <c r="E11873" s="115">
        <v>44883</v>
      </c>
      <c r="F11873" s="192">
        <v>0.59796296296296292</v>
      </c>
      <c r="G11873">
        <v>2</v>
      </c>
      <c r="H11873" s="114" t="s">
        <v>1369</v>
      </c>
      <c r="I11873"/>
    </row>
    <row r="11874" spans="1:9" x14ac:dyDescent="0.25">
      <c r="A11874" s="114" t="s">
        <v>2197</v>
      </c>
      <c r="B11874">
        <v>532</v>
      </c>
      <c r="C11874" s="114" t="s">
        <v>53</v>
      </c>
      <c r="D11874" s="114" t="s">
        <v>364</v>
      </c>
      <c r="E11874" s="115">
        <v>44883</v>
      </c>
      <c r="F11874" s="192">
        <v>0.59976851851851853</v>
      </c>
      <c r="G11874">
        <v>2</v>
      </c>
      <c r="H11874" s="114" t="s">
        <v>365</v>
      </c>
      <c r="I11874">
        <v>14964936</v>
      </c>
    </row>
    <row r="11875" spans="1:9" x14ac:dyDescent="0.25">
      <c r="A11875" s="114" t="s">
        <v>2197</v>
      </c>
      <c r="B11875">
        <v>533</v>
      </c>
      <c r="C11875" s="114" t="s">
        <v>54</v>
      </c>
      <c r="D11875" s="114" t="s">
        <v>708</v>
      </c>
      <c r="E11875" s="115">
        <v>44883</v>
      </c>
      <c r="F11875" s="192">
        <v>0.59983796296296299</v>
      </c>
      <c r="G11875">
        <v>2</v>
      </c>
      <c r="H11875" s="114" t="s">
        <v>709</v>
      </c>
      <c r="I11875"/>
    </row>
    <row r="11876" spans="1:9" x14ac:dyDescent="0.25">
      <c r="A11876" s="114" t="s">
        <v>2197</v>
      </c>
      <c r="B11876">
        <v>534</v>
      </c>
      <c r="C11876" s="114" t="s">
        <v>54</v>
      </c>
      <c r="D11876" s="114" t="s">
        <v>706</v>
      </c>
      <c r="E11876" s="115">
        <v>44883</v>
      </c>
      <c r="F11876" s="192">
        <v>0.59991898148148148</v>
      </c>
      <c r="G11876">
        <v>2</v>
      </c>
      <c r="H11876" s="114" t="s">
        <v>707</v>
      </c>
      <c r="I11876"/>
    </row>
    <row r="11877" spans="1:9" x14ac:dyDescent="0.25">
      <c r="A11877" s="114" t="s">
        <v>2197</v>
      </c>
      <c r="B11877">
        <v>535</v>
      </c>
      <c r="C11877" s="114" t="s">
        <v>52</v>
      </c>
      <c r="D11877" s="114" t="s">
        <v>242</v>
      </c>
      <c r="E11877" s="115">
        <v>44883</v>
      </c>
      <c r="F11877" s="192">
        <v>0.60319444444444448</v>
      </c>
      <c r="G11877">
        <v>2</v>
      </c>
      <c r="H11877" s="114" t="s">
        <v>243</v>
      </c>
      <c r="I11877">
        <v>14942222</v>
      </c>
    </row>
    <row r="11878" spans="1:9" x14ac:dyDescent="0.25">
      <c r="A11878" s="114" t="s">
        <v>2197</v>
      </c>
      <c r="B11878">
        <v>536</v>
      </c>
      <c r="C11878" s="114" t="s">
        <v>53</v>
      </c>
      <c r="D11878" s="114" t="s">
        <v>1270</v>
      </c>
      <c r="E11878" s="115">
        <v>44883</v>
      </c>
      <c r="F11878" s="192">
        <v>0.6118055555555556</v>
      </c>
      <c r="G11878">
        <v>2</v>
      </c>
      <c r="H11878" s="114" t="s">
        <v>1271</v>
      </c>
      <c r="I11878"/>
    </row>
    <row r="11879" spans="1:9" x14ac:dyDescent="0.25">
      <c r="A11879" s="114" t="s">
        <v>2197</v>
      </c>
      <c r="B11879">
        <v>537</v>
      </c>
      <c r="C11879" s="114" t="s">
        <v>52</v>
      </c>
      <c r="D11879" s="114" t="s">
        <v>1302</v>
      </c>
      <c r="E11879" s="115">
        <v>44883</v>
      </c>
      <c r="F11879" s="192">
        <v>0.61375000000000002</v>
      </c>
      <c r="G11879">
        <v>2</v>
      </c>
      <c r="H11879" s="114" t="s">
        <v>1303</v>
      </c>
      <c r="I11879">
        <v>14934608</v>
      </c>
    </row>
    <row r="11880" spans="1:9" x14ac:dyDescent="0.25">
      <c r="A11880" s="114" t="s">
        <v>2197</v>
      </c>
      <c r="B11880">
        <v>538</v>
      </c>
      <c r="C11880" s="114" t="s">
        <v>52</v>
      </c>
      <c r="D11880" s="114" t="s">
        <v>1892</v>
      </c>
      <c r="E11880" s="115">
        <v>44883</v>
      </c>
      <c r="F11880" s="192">
        <v>0.6184722222222222</v>
      </c>
      <c r="G11880">
        <v>2</v>
      </c>
      <c r="H11880" s="114" t="s">
        <v>1893</v>
      </c>
      <c r="I11880">
        <v>5272700</v>
      </c>
    </row>
    <row r="11881" spans="1:9" x14ac:dyDescent="0.25">
      <c r="A11881" s="114" t="s">
        <v>2197</v>
      </c>
      <c r="B11881">
        <v>539</v>
      </c>
      <c r="C11881" s="114" t="s">
        <v>53</v>
      </c>
      <c r="D11881" s="114" t="s">
        <v>1818</v>
      </c>
      <c r="E11881" s="115">
        <v>44883</v>
      </c>
      <c r="F11881" s="192">
        <v>0.62438657407407405</v>
      </c>
      <c r="G11881">
        <v>2</v>
      </c>
      <c r="H11881" s="114" t="s">
        <v>735</v>
      </c>
      <c r="I11881"/>
    </row>
    <row r="11882" spans="1:9" x14ac:dyDescent="0.25">
      <c r="A11882" s="114" t="s">
        <v>2197</v>
      </c>
      <c r="B11882">
        <v>540</v>
      </c>
      <c r="C11882" s="114" t="s">
        <v>53</v>
      </c>
      <c r="D11882" s="114" t="s">
        <v>1545</v>
      </c>
      <c r="E11882" s="115">
        <v>44883</v>
      </c>
      <c r="F11882" s="192">
        <v>0.62460648148148146</v>
      </c>
      <c r="G11882">
        <v>2</v>
      </c>
      <c r="H11882" s="114" t="s">
        <v>53</v>
      </c>
      <c r="I11882"/>
    </row>
    <row r="11883" spans="1:9" x14ac:dyDescent="0.25">
      <c r="A11883" s="114" t="s">
        <v>2197</v>
      </c>
      <c r="B11883">
        <v>541</v>
      </c>
      <c r="C11883" s="114" t="s">
        <v>52</v>
      </c>
      <c r="D11883" s="114" t="s">
        <v>1450</v>
      </c>
      <c r="E11883" s="115">
        <v>44883</v>
      </c>
      <c r="F11883" s="192">
        <v>0.62541666666666662</v>
      </c>
      <c r="G11883">
        <v>2</v>
      </c>
      <c r="H11883" s="114" t="s">
        <v>1451</v>
      </c>
      <c r="I11883">
        <v>5272857</v>
      </c>
    </row>
    <row r="11884" spans="1:9" x14ac:dyDescent="0.25">
      <c r="A11884" s="114" t="s">
        <v>2197</v>
      </c>
      <c r="B11884">
        <v>542</v>
      </c>
      <c r="C11884" s="114" t="s">
        <v>52</v>
      </c>
      <c r="D11884" s="114" t="s">
        <v>246</v>
      </c>
      <c r="E11884" s="115">
        <v>44883</v>
      </c>
      <c r="F11884" s="192">
        <v>0.63179398148148147</v>
      </c>
      <c r="G11884">
        <v>2</v>
      </c>
      <c r="H11884" s="114" t="s">
        <v>247</v>
      </c>
      <c r="I11884">
        <v>7284211</v>
      </c>
    </row>
    <row r="11885" spans="1:9" x14ac:dyDescent="0.25">
      <c r="A11885" s="114" t="s">
        <v>2197</v>
      </c>
      <c r="B11885">
        <v>543</v>
      </c>
      <c r="C11885" s="114" t="s">
        <v>52</v>
      </c>
      <c r="D11885" s="114" t="s">
        <v>480</v>
      </c>
      <c r="E11885" s="115">
        <v>44883</v>
      </c>
      <c r="F11885" s="192">
        <v>0.6331134259259259</v>
      </c>
      <c r="G11885">
        <v>2</v>
      </c>
      <c r="H11885" s="114" t="s">
        <v>481</v>
      </c>
      <c r="I11885">
        <v>4834213</v>
      </c>
    </row>
    <row r="11886" spans="1:9" x14ac:dyDescent="0.25">
      <c r="A11886" s="114" t="s">
        <v>2197</v>
      </c>
      <c r="B11886">
        <v>544</v>
      </c>
      <c r="C11886" s="114" t="s">
        <v>52</v>
      </c>
      <c r="D11886" s="114" t="s">
        <v>2061</v>
      </c>
      <c r="E11886" s="115">
        <v>44883</v>
      </c>
      <c r="F11886" s="192">
        <v>0.63319444444444439</v>
      </c>
      <c r="G11886">
        <v>2</v>
      </c>
      <c r="H11886" s="114" t="s">
        <v>2062</v>
      </c>
      <c r="I11886">
        <v>3639448</v>
      </c>
    </row>
    <row r="11887" spans="1:9" x14ac:dyDescent="0.25">
      <c r="A11887" s="114" t="s">
        <v>2197</v>
      </c>
      <c r="B11887">
        <v>545</v>
      </c>
      <c r="C11887" s="114" t="s">
        <v>53</v>
      </c>
      <c r="D11887" s="114" t="s">
        <v>474</v>
      </c>
      <c r="E11887" s="115">
        <v>44883</v>
      </c>
      <c r="F11887" s="192">
        <v>0.63696759259259261</v>
      </c>
      <c r="G11887">
        <v>2</v>
      </c>
      <c r="H11887" s="114" t="s">
        <v>475</v>
      </c>
      <c r="I11887">
        <v>2099339</v>
      </c>
    </row>
    <row r="11888" spans="1:9" x14ac:dyDescent="0.25">
      <c r="A11888" s="114" t="s">
        <v>2197</v>
      </c>
      <c r="B11888">
        <v>546</v>
      </c>
      <c r="C11888" s="114" t="s">
        <v>52</v>
      </c>
      <c r="D11888" s="114" t="s">
        <v>1696</v>
      </c>
      <c r="E11888" s="115">
        <v>44883</v>
      </c>
      <c r="F11888" s="192">
        <v>0.63708333333333333</v>
      </c>
      <c r="G11888">
        <v>2</v>
      </c>
      <c r="H11888" s="114" t="s">
        <v>1697</v>
      </c>
      <c r="I11888">
        <v>14810356</v>
      </c>
    </row>
    <row r="11889" spans="1:9" x14ac:dyDescent="0.25">
      <c r="A11889" s="114" t="s">
        <v>2197</v>
      </c>
      <c r="B11889">
        <v>547</v>
      </c>
      <c r="C11889" s="114" t="s">
        <v>52</v>
      </c>
      <c r="D11889" s="114" t="s">
        <v>234</v>
      </c>
      <c r="E11889" s="115">
        <v>44883</v>
      </c>
      <c r="F11889" s="192">
        <v>0.63809027777777783</v>
      </c>
      <c r="G11889">
        <v>2</v>
      </c>
      <c r="H11889" s="114" t="s">
        <v>235</v>
      </c>
      <c r="I11889">
        <v>4850529</v>
      </c>
    </row>
    <row r="11890" spans="1:9" x14ac:dyDescent="0.25">
      <c r="A11890" s="114" t="s">
        <v>2197</v>
      </c>
      <c r="B11890">
        <v>548</v>
      </c>
      <c r="C11890" s="114" t="s">
        <v>52</v>
      </c>
      <c r="D11890" s="114" t="s">
        <v>1766</v>
      </c>
      <c r="E11890" s="115">
        <v>44883</v>
      </c>
      <c r="F11890" s="192">
        <v>0.63854166666666667</v>
      </c>
      <c r="G11890">
        <v>2</v>
      </c>
      <c r="H11890" s="114" t="s">
        <v>1767</v>
      </c>
      <c r="I11890">
        <v>15027402</v>
      </c>
    </row>
    <row r="11891" spans="1:9" x14ac:dyDescent="0.25">
      <c r="A11891" s="114" t="s">
        <v>2197</v>
      </c>
      <c r="B11891">
        <v>549</v>
      </c>
      <c r="C11891" s="114" t="s">
        <v>53</v>
      </c>
      <c r="D11891" s="114" t="s">
        <v>228</v>
      </c>
      <c r="E11891" s="115">
        <v>44883</v>
      </c>
      <c r="F11891" s="192">
        <v>0.63927083333333334</v>
      </c>
      <c r="G11891">
        <v>2</v>
      </c>
      <c r="H11891" s="114" t="s">
        <v>229</v>
      </c>
      <c r="I11891">
        <v>14960618</v>
      </c>
    </row>
    <row r="11892" spans="1:9" x14ac:dyDescent="0.25">
      <c r="A11892" s="114" t="s">
        <v>2197</v>
      </c>
      <c r="B11892">
        <v>550</v>
      </c>
      <c r="C11892" s="114" t="s">
        <v>53</v>
      </c>
      <c r="D11892" s="114" t="s">
        <v>811</v>
      </c>
      <c r="E11892" s="115">
        <v>44883</v>
      </c>
      <c r="F11892" s="192">
        <v>0.74394675925925924</v>
      </c>
      <c r="G11892">
        <v>2</v>
      </c>
      <c r="H11892" s="114" t="s">
        <v>812</v>
      </c>
      <c r="I11892">
        <v>2025608</v>
      </c>
    </row>
    <row r="11893" spans="1:9" x14ac:dyDescent="0.25">
      <c r="A11893" s="114" t="s">
        <v>2197</v>
      </c>
      <c r="B11893">
        <v>551</v>
      </c>
      <c r="C11893" s="114" t="s">
        <v>52</v>
      </c>
      <c r="D11893" s="114" t="s">
        <v>216</v>
      </c>
      <c r="E11893" s="115">
        <v>44883</v>
      </c>
      <c r="F11893" s="192">
        <v>0.76028935185185187</v>
      </c>
      <c r="G11893">
        <v>2</v>
      </c>
      <c r="H11893" s="114" t="s">
        <v>217</v>
      </c>
      <c r="I11893">
        <v>3415654</v>
      </c>
    </row>
    <row r="11894" spans="1:9" x14ac:dyDescent="0.25">
      <c r="A11894" s="114" t="s">
        <v>2197</v>
      </c>
      <c r="B11894">
        <v>552</v>
      </c>
      <c r="C11894" s="114" t="s">
        <v>54</v>
      </c>
      <c r="D11894" s="114" t="s">
        <v>1606</v>
      </c>
      <c r="E11894" s="115">
        <v>44883</v>
      </c>
      <c r="F11894" s="192">
        <v>0.76118055555555553</v>
      </c>
      <c r="G11894">
        <v>2</v>
      </c>
      <c r="H11894" s="114" t="s">
        <v>1607</v>
      </c>
      <c r="I11894">
        <v>6722916</v>
      </c>
    </row>
    <row r="11895" spans="1:9" x14ac:dyDescent="0.25">
      <c r="A11895" s="114" t="s">
        <v>2197</v>
      </c>
      <c r="B11895">
        <v>553</v>
      </c>
      <c r="C11895" s="114" t="s">
        <v>53</v>
      </c>
      <c r="D11895" s="114" t="s">
        <v>1080</v>
      </c>
      <c r="E11895" s="115">
        <v>44883</v>
      </c>
      <c r="F11895" s="192">
        <v>0.76129629629629625</v>
      </c>
      <c r="G11895">
        <v>2</v>
      </c>
      <c r="H11895" s="114" t="s">
        <v>1081</v>
      </c>
      <c r="I11895"/>
    </row>
    <row r="11896" spans="1:9" x14ac:dyDescent="0.25">
      <c r="A11896" s="114" t="s">
        <v>2197</v>
      </c>
      <c r="B11896">
        <v>554</v>
      </c>
      <c r="C11896" s="114" t="s">
        <v>53</v>
      </c>
      <c r="D11896" s="114" t="s">
        <v>704</v>
      </c>
      <c r="E11896" s="115">
        <v>44883</v>
      </c>
      <c r="F11896" s="192">
        <v>0.76135416666666667</v>
      </c>
      <c r="G11896">
        <v>2</v>
      </c>
      <c r="H11896" s="114" t="s">
        <v>705</v>
      </c>
      <c r="I11896"/>
    </row>
    <row r="11897" spans="1:9" x14ac:dyDescent="0.25">
      <c r="A11897" s="114" t="s">
        <v>2197</v>
      </c>
      <c r="B11897">
        <v>555</v>
      </c>
      <c r="C11897" s="114" t="s">
        <v>54</v>
      </c>
      <c r="D11897" s="114" t="s">
        <v>610</v>
      </c>
      <c r="E11897" s="115">
        <v>44883</v>
      </c>
      <c r="F11897" s="192">
        <v>0.76142361111111112</v>
      </c>
      <c r="G11897">
        <v>2</v>
      </c>
      <c r="H11897" s="114" t="s">
        <v>611</v>
      </c>
      <c r="I11897">
        <v>7760343</v>
      </c>
    </row>
    <row r="11898" spans="1:9" x14ac:dyDescent="0.25">
      <c r="A11898" s="114" t="s">
        <v>2197</v>
      </c>
      <c r="B11898">
        <v>556</v>
      </c>
      <c r="C11898" s="114" t="s">
        <v>52</v>
      </c>
      <c r="D11898" s="114" t="s">
        <v>304</v>
      </c>
      <c r="E11898" s="115">
        <v>44883</v>
      </c>
      <c r="F11898" s="192">
        <v>0.76149305555555558</v>
      </c>
      <c r="G11898">
        <v>2</v>
      </c>
      <c r="H11898" s="114" t="s">
        <v>305</v>
      </c>
      <c r="I11898">
        <v>5382631</v>
      </c>
    </row>
    <row r="11899" spans="1:9" x14ac:dyDescent="0.25">
      <c r="A11899" s="114" t="s">
        <v>2197</v>
      </c>
      <c r="B11899">
        <v>557</v>
      </c>
      <c r="C11899" s="114" t="s">
        <v>52</v>
      </c>
      <c r="D11899" s="114" t="s">
        <v>596</v>
      </c>
      <c r="E11899" s="115">
        <v>44883</v>
      </c>
      <c r="F11899" s="192">
        <v>0.76156250000000003</v>
      </c>
      <c r="G11899">
        <v>2</v>
      </c>
      <c r="H11899" s="114" t="s">
        <v>597</v>
      </c>
      <c r="I11899">
        <v>4363276</v>
      </c>
    </row>
    <row r="11900" spans="1:9" x14ac:dyDescent="0.25">
      <c r="A11900" s="114" t="s">
        <v>2197</v>
      </c>
      <c r="B11900">
        <v>558</v>
      </c>
      <c r="C11900" s="114" t="s">
        <v>53</v>
      </c>
      <c r="D11900" s="114" t="s">
        <v>1240</v>
      </c>
      <c r="E11900" s="115">
        <v>44883</v>
      </c>
      <c r="F11900" s="192">
        <v>0.76163194444444449</v>
      </c>
      <c r="G11900">
        <v>2</v>
      </c>
      <c r="H11900" s="114" t="s">
        <v>1241</v>
      </c>
      <c r="I11900">
        <v>14970175</v>
      </c>
    </row>
    <row r="11901" spans="1:9" x14ac:dyDescent="0.25">
      <c r="A11901" s="114" t="s">
        <v>2197</v>
      </c>
      <c r="B11901">
        <v>559</v>
      </c>
      <c r="C11901" s="114" t="s">
        <v>53</v>
      </c>
      <c r="D11901" s="114" t="s">
        <v>797</v>
      </c>
      <c r="E11901" s="115">
        <v>44883</v>
      </c>
      <c r="F11901" s="192">
        <v>0.76171296296296298</v>
      </c>
      <c r="G11901">
        <v>2</v>
      </c>
      <c r="H11901" s="114" t="s">
        <v>798</v>
      </c>
      <c r="I11901"/>
    </row>
    <row r="11902" spans="1:9" x14ac:dyDescent="0.25">
      <c r="A11902" s="114" t="s">
        <v>2197</v>
      </c>
      <c r="B11902">
        <v>560</v>
      </c>
      <c r="C11902" s="114" t="s">
        <v>53</v>
      </c>
      <c r="D11902" s="114" t="s">
        <v>1531</v>
      </c>
      <c r="E11902" s="115">
        <v>44883</v>
      </c>
      <c r="F11902" s="192">
        <v>0.76181712962962966</v>
      </c>
      <c r="G11902">
        <v>2</v>
      </c>
      <c r="H11902" s="114" t="s">
        <v>1532</v>
      </c>
      <c r="I11902">
        <v>2704092</v>
      </c>
    </row>
    <row r="11903" spans="1:9" x14ac:dyDescent="0.25">
      <c r="A11903" s="114" t="s">
        <v>2197</v>
      </c>
      <c r="B11903">
        <v>561</v>
      </c>
      <c r="C11903" s="114" t="s">
        <v>53</v>
      </c>
      <c r="D11903" s="114" t="s">
        <v>266</v>
      </c>
      <c r="E11903" s="115">
        <v>44883</v>
      </c>
      <c r="F11903" s="192">
        <v>0.76189814814814816</v>
      </c>
      <c r="G11903">
        <v>2</v>
      </c>
      <c r="H11903" s="114" t="s">
        <v>267</v>
      </c>
      <c r="I11903">
        <v>2024832</v>
      </c>
    </row>
    <row r="11904" spans="1:9" x14ac:dyDescent="0.25">
      <c r="A11904" s="114" t="s">
        <v>2197</v>
      </c>
      <c r="B11904">
        <v>562</v>
      </c>
      <c r="C11904" s="114" t="s">
        <v>52</v>
      </c>
      <c r="D11904" s="114" t="s">
        <v>1800</v>
      </c>
      <c r="E11904" s="115">
        <v>44883</v>
      </c>
      <c r="F11904" s="192">
        <v>0.76195601851851846</v>
      </c>
      <c r="G11904">
        <v>2</v>
      </c>
      <c r="H11904" s="114" t="s">
        <v>1801</v>
      </c>
      <c r="I11904">
        <v>3686572</v>
      </c>
    </row>
    <row r="11905" spans="1:9" x14ac:dyDescent="0.25">
      <c r="A11905" s="114" t="s">
        <v>2197</v>
      </c>
      <c r="B11905">
        <v>563</v>
      </c>
      <c r="C11905" s="114" t="s">
        <v>53</v>
      </c>
      <c r="D11905" s="114" t="s">
        <v>658</v>
      </c>
      <c r="E11905" s="115">
        <v>44883</v>
      </c>
      <c r="F11905" s="192">
        <v>0.76202546296296292</v>
      </c>
      <c r="G11905">
        <v>2</v>
      </c>
      <c r="H11905" s="114" t="s">
        <v>659</v>
      </c>
      <c r="I11905"/>
    </row>
    <row r="11906" spans="1:9" x14ac:dyDescent="0.25">
      <c r="A11906" s="114" t="s">
        <v>2197</v>
      </c>
      <c r="B11906">
        <v>564</v>
      </c>
      <c r="C11906" s="114" t="s">
        <v>54</v>
      </c>
      <c r="D11906" s="114" t="s">
        <v>669</v>
      </c>
      <c r="E11906" s="115">
        <v>44883</v>
      </c>
      <c r="F11906" s="192">
        <v>0.76208333333333333</v>
      </c>
      <c r="G11906">
        <v>2</v>
      </c>
      <c r="H11906" s="114" t="s">
        <v>670</v>
      </c>
      <c r="I11906">
        <v>15010509</v>
      </c>
    </row>
    <row r="11907" spans="1:9" x14ac:dyDescent="0.25">
      <c r="A11907" s="114" t="s">
        <v>2197</v>
      </c>
      <c r="B11907">
        <v>565</v>
      </c>
      <c r="C11907" s="114" t="s">
        <v>52</v>
      </c>
      <c r="D11907" s="114" t="s">
        <v>1000</v>
      </c>
      <c r="E11907" s="115">
        <v>44883</v>
      </c>
      <c r="F11907" s="192">
        <v>0.76215277777777779</v>
      </c>
      <c r="G11907">
        <v>2</v>
      </c>
      <c r="H11907" s="114" t="s">
        <v>1001</v>
      </c>
      <c r="I11907">
        <v>5349225</v>
      </c>
    </row>
    <row r="11908" spans="1:9" x14ac:dyDescent="0.25">
      <c r="A11908" s="114" t="s">
        <v>2197</v>
      </c>
      <c r="B11908">
        <v>566</v>
      </c>
      <c r="C11908" s="114" t="s">
        <v>53</v>
      </c>
      <c r="D11908" s="114" t="s">
        <v>570</v>
      </c>
      <c r="E11908" s="115">
        <v>44883</v>
      </c>
      <c r="F11908" s="192">
        <v>0.76224537037037032</v>
      </c>
      <c r="G11908">
        <v>2</v>
      </c>
      <c r="H11908" s="114" t="s">
        <v>571</v>
      </c>
      <c r="I11908">
        <v>5445295</v>
      </c>
    </row>
    <row r="11909" spans="1:9" x14ac:dyDescent="0.25">
      <c r="A11909" s="114" t="s">
        <v>2197</v>
      </c>
      <c r="B11909">
        <v>567</v>
      </c>
      <c r="C11909" s="114" t="s">
        <v>53</v>
      </c>
      <c r="D11909" s="114" t="s">
        <v>1398</v>
      </c>
      <c r="E11909" s="115">
        <v>44883</v>
      </c>
      <c r="F11909" s="192">
        <v>0.76231481481481478</v>
      </c>
      <c r="G11909">
        <v>2</v>
      </c>
      <c r="H11909" s="114" t="s">
        <v>1399</v>
      </c>
      <c r="I11909">
        <v>2856145</v>
      </c>
    </row>
    <row r="11910" spans="1:9" x14ac:dyDescent="0.25">
      <c r="A11910" s="114" t="s">
        <v>2197</v>
      </c>
      <c r="B11910">
        <v>568</v>
      </c>
      <c r="C11910" s="114" t="s">
        <v>53</v>
      </c>
      <c r="D11910" s="114" t="s">
        <v>568</v>
      </c>
      <c r="E11910" s="115">
        <v>44883</v>
      </c>
      <c r="F11910" s="192">
        <v>0.76237268518518519</v>
      </c>
      <c r="G11910">
        <v>2</v>
      </c>
      <c r="H11910" s="114" t="s">
        <v>569</v>
      </c>
      <c r="I11910">
        <v>5447295</v>
      </c>
    </row>
    <row r="11911" spans="1:9" x14ac:dyDescent="0.25">
      <c r="A11911" s="114" t="s">
        <v>2197</v>
      </c>
      <c r="B11911">
        <v>569</v>
      </c>
      <c r="C11911" s="114" t="s">
        <v>53</v>
      </c>
      <c r="D11911" s="114" t="s">
        <v>561</v>
      </c>
      <c r="E11911" s="115">
        <v>44883</v>
      </c>
      <c r="F11911" s="192">
        <v>0.76245370370370369</v>
      </c>
      <c r="G11911">
        <v>2</v>
      </c>
      <c r="H11911" s="114" t="s">
        <v>562</v>
      </c>
      <c r="I11911">
        <v>5405139</v>
      </c>
    </row>
    <row r="11912" spans="1:9" x14ac:dyDescent="0.25">
      <c r="A11912" s="114" t="s">
        <v>2197</v>
      </c>
      <c r="B11912">
        <v>570</v>
      </c>
      <c r="C11912" s="114" t="s">
        <v>53</v>
      </c>
      <c r="D11912" s="114" t="s">
        <v>837</v>
      </c>
      <c r="E11912" s="115">
        <v>44883</v>
      </c>
      <c r="F11912" s="192">
        <v>0.76251157407407411</v>
      </c>
      <c r="G11912">
        <v>2</v>
      </c>
      <c r="H11912" s="114" t="s">
        <v>838</v>
      </c>
      <c r="I11912"/>
    </row>
    <row r="11913" spans="1:9" x14ac:dyDescent="0.25">
      <c r="A11913" s="114" t="s">
        <v>2197</v>
      </c>
      <c r="B11913">
        <v>571</v>
      </c>
      <c r="C11913" s="114" t="s">
        <v>53</v>
      </c>
      <c r="D11913" s="114" t="s">
        <v>714</v>
      </c>
      <c r="E11913" s="115">
        <v>44883</v>
      </c>
      <c r="F11913" s="192">
        <v>0.76269675925925928</v>
      </c>
      <c r="G11913">
        <v>2</v>
      </c>
      <c r="H11913" s="114" t="s">
        <v>715</v>
      </c>
      <c r="I11913"/>
    </row>
    <row r="11914" spans="1:9" x14ac:dyDescent="0.25">
      <c r="A11914" s="114" t="s">
        <v>2197</v>
      </c>
      <c r="B11914">
        <v>572</v>
      </c>
      <c r="C11914" s="114" t="s">
        <v>53</v>
      </c>
      <c r="D11914" s="114" t="s">
        <v>396</v>
      </c>
      <c r="E11914" s="115">
        <v>44883</v>
      </c>
      <c r="F11914" s="192">
        <v>0.76275462962962959</v>
      </c>
      <c r="G11914">
        <v>2</v>
      </c>
      <c r="H11914" s="114" t="s">
        <v>397</v>
      </c>
      <c r="I11914">
        <v>6717462</v>
      </c>
    </row>
    <row r="11915" spans="1:9" x14ac:dyDescent="0.25">
      <c r="A11915" s="114" t="s">
        <v>2197</v>
      </c>
      <c r="B11915">
        <v>573</v>
      </c>
      <c r="C11915" s="114" t="s">
        <v>53</v>
      </c>
      <c r="D11915" s="114" t="s">
        <v>1440</v>
      </c>
      <c r="E11915" s="115">
        <v>44883</v>
      </c>
      <c r="F11915" s="192">
        <v>0.76282407407407404</v>
      </c>
      <c r="G11915">
        <v>2</v>
      </c>
      <c r="H11915" s="114" t="s">
        <v>1441</v>
      </c>
      <c r="I11915">
        <v>5461132</v>
      </c>
    </row>
    <row r="11916" spans="1:9" x14ac:dyDescent="0.25">
      <c r="A11916" s="114" t="s">
        <v>2197</v>
      </c>
      <c r="B11916">
        <v>574</v>
      </c>
      <c r="C11916" s="114" t="s">
        <v>52</v>
      </c>
      <c r="D11916" s="114" t="s">
        <v>408</v>
      </c>
      <c r="E11916" s="115">
        <v>44883</v>
      </c>
      <c r="F11916" s="192">
        <v>0.7628935185185185</v>
      </c>
      <c r="G11916">
        <v>2</v>
      </c>
      <c r="H11916" s="114" t="s">
        <v>409</v>
      </c>
      <c r="I11916">
        <v>7495630</v>
      </c>
    </row>
    <row r="11917" spans="1:9" x14ac:dyDescent="0.25">
      <c r="A11917" s="114" t="s">
        <v>2197</v>
      </c>
      <c r="B11917">
        <v>575</v>
      </c>
      <c r="C11917" s="114" t="s">
        <v>53</v>
      </c>
      <c r="D11917" s="114" t="s">
        <v>1310</v>
      </c>
      <c r="E11917" s="115">
        <v>44883</v>
      </c>
      <c r="F11917" s="192">
        <v>0.76300925925925922</v>
      </c>
      <c r="G11917">
        <v>2</v>
      </c>
      <c r="H11917" s="114" t="s">
        <v>1311</v>
      </c>
      <c r="I11917">
        <v>3393809</v>
      </c>
    </row>
    <row r="11918" spans="1:9" x14ac:dyDescent="0.25">
      <c r="A11918" s="114" t="s">
        <v>2197</v>
      </c>
      <c r="B11918">
        <v>576</v>
      </c>
      <c r="C11918" s="114" t="s">
        <v>53</v>
      </c>
      <c r="D11918" s="114" t="s">
        <v>1909</v>
      </c>
      <c r="E11918" s="115">
        <v>44883</v>
      </c>
      <c r="F11918" s="192">
        <v>0.76306712962962964</v>
      </c>
      <c r="G11918">
        <v>2</v>
      </c>
      <c r="H11918" s="114" t="s">
        <v>1910</v>
      </c>
      <c r="I11918">
        <v>14964946</v>
      </c>
    </row>
    <row r="11919" spans="1:9" x14ac:dyDescent="0.25">
      <c r="A11919" s="114" t="s">
        <v>2197</v>
      </c>
      <c r="B11919">
        <v>577</v>
      </c>
      <c r="C11919" s="114" t="s">
        <v>52</v>
      </c>
      <c r="D11919" s="114" t="s">
        <v>506</v>
      </c>
      <c r="E11919" s="115">
        <v>44883</v>
      </c>
      <c r="F11919" s="192">
        <v>0.76313657407407409</v>
      </c>
      <c r="G11919">
        <v>2</v>
      </c>
      <c r="H11919" s="114" t="s">
        <v>507</v>
      </c>
      <c r="I11919">
        <v>7350698</v>
      </c>
    </row>
    <row r="11920" spans="1:9" x14ac:dyDescent="0.25">
      <c r="A11920" s="114" t="s">
        <v>2197</v>
      </c>
      <c r="B11920">
        <v>578</v>
      </c>
      <c r="C11920" s="114" t="s">
        <v>53</v>
      </c>
      <c r="D11920" s="114" t="s">
        <v>1170</v>
      </c>
      <c r="E11920" s="115">
        <v>44883</v>
      </c>
      <c r="F11920" s="192">
        <v>0.7631944444444444</v>
      </c>
      <c r="G11920">
        <v>2</v>
      </c>
      <c r="H11920" s="114" t="s">
        <v>1171</v>
      </c>
      <c r="I11920"/>
    </row>
    <row r="11921" spans="1:9" x14ac:dyDescent="0.25">
      <c r="A11921" s="114" t="s">
        <v>2197</v>
      </c>
      <c r="B11921">
        <v>579</v>
      </c>
      <c r="C11921" s="114" t="s">
        <v>52</v>
      </c>
      <c r="D11921" s="114" t="s">
        <v>1907</v>
      </c>
      <c r="E11921" s="115">
        <v>44883</v>
      </c>
      <c r="F11921" s="192">
        <v>0.76326388888888885</v>
      </c>
      <c r="G11921">
        <v>2</v>
      </c>
      <c r="H11921" s="114" t="s">
        <v>1908</v>
      </c>
      <c r="I11921">
        <v>4848209</v>
      </c>
    </row>
    <row r="11922" spans="1:9" x14ac:dyDescent="0.25">
      <c r="A11922" s="114" t="s">
        <v>2197</v>
      </c>
      <c r="B11922">
        <v>580</v>
      </c>
      <c r="C11922" s="114" t="s">
        <v>52</v>
      </c>
      <c r="D11922" s="114" t="s">
        <v>619</v>
      </c>
      <c r="E11922" s="115">
        <v>44883</v>
      </c>
      <c r="F11922" s="192">
        <v>0.76343749999999999</v>
      </c>
      <c r="G11922">
        <v>2</v>
      </c>
      <c r="H11922" s="114" t="s">
        <v>620</v>
      </c>
      <c r="I11922">
        <v>14812406</v>
      </c>
    </row>
    <row r="11923" spans="1:9" x14ac:dyDescent="0.25">
      <c r="A11923" s="114" t="s">
        <v>2197</v>
      </c>
      <c r="B11923">
        <v>581</v>
      </c>
      <c r="C11923" s="114" t="s">
        <v>52</v>
      </c>
      <c r="D11923" s="114" t="s">
        <v>378</v>
      </c>
      <c r="E11923" s="115">
        <v>44883</v>
      </c>
      <c r="F11923" s="192">
        <v>0.76362268518518517</v>
      </c>
      <c r="G11923">
        <v>2</v>
      </c>
      <c r="H11923" s="114" t="s">
        <v>379</v>
      </c>
      <c r="I11923">
        <v>14813026</v>
      </c>
    </row>
    <row r="11924" spans="1:9" x14ac:dyDescent="0.25">
      <c r="A11924" s="114" t="s">
        <v>2197</v>
      </c>
      <c r="B11924">
        <v>582</v>
      </c>
      <c r="C11924" s="114" t="s">
        <v>53</v>
      </c>
      <c r="D11924" s="114" t="s">
        <v>654</v>
      </c>
      <c r="E11924" s="115">
        <v>44883</v>
      </c>
      <c r="F11924" s="192">
        <v>0.76369212962962962</v>
      </c>
      <c r="G11924">
        <v>2</v>
      </c>
      <c r="H11924" s="114" t="s">
        <v>655</v>
      </c>
      <c r="I11924">
        <v>2650232</v>
      </c>
    </row>
    <row r="11925" spans="1:9" x14ac:dyDescent="0.25">
      <c r="A11925" s="114" t="s">
        <v>2197</v>
      </c>
      <c r="B11925">
        <v>583</v>
      </c>
      <c r="C11925" s="114" t="s">
        <v>52</v>
      </c>
      <c r="D11925" s="114" t="s">
        <v>368</v>
      </c>
      <c r="E11925" s="115">
        <v>44883</v>
      </c>
      <c r="F11925" s="192">
        <v>0.76376157407407408</v>
      </c>
      <c r="G11925">
        <v>2</v>
      </c>
      <c r="H11925" s="114" t="s">
        <v>369</v>
      </c>
      <c r="I11925">
        <v>2669514</v>
      </c>
    </row>
    <row r="11926" spans="1:9" x14ac:dyDescent="0.25">
      <c r="A11926" s="114" t="s">
        <v>2197</v>
      </c>
      <c r="B11926">
        <v>584</v>
      </c>
      <c r="C11926" s="114" t="s">
        <v>53</v>
      </c>
      <c r="D11926" s="114" t="s">
        <v>726</v>
      </c>
      <c r="E11926" s="115">
        <v>44883</v>
      </c>
      <c r="F11926" s="192">
        <v>0.76383101851851853</v>
      </c>
      <c r="G11926">
        <v>2</v>
      </c>
      <c r="H11926" s="114" t="s">
        <v>727</v>
      </c>
      <c r="I11926">
        <v>2630972</v>
      </c>
    </row>
    <row r="11927" spans="1:9" x14ac:dyDescent="0.25">
      <c r="A11927" s="114" t="s">
        <v>2197</v>
      </c>
      <c r="B11927">
        <v>585</v>
      </c>
      <c r="C11927" s="114" t="s">
        <v>53</v>
      </c>
      <c r="D11927" s="114" t="s">
        <v>732</v>
      </c>
      <c r="E11927" s="115">
        <v>44883</v>
      </c>
      <c r="F11927" s="192">
        <v>0.76388888888888884</v>
      </c>
      <c r="G11927">
        <v>2</v>
      </c>
      <c r="H11927" s="114" t="s">
        <v>733</v>
      </c>
      <c r="I11927">
        <v>14813371</v>
      </c>
    </row>
    <row r="11928" spans="1:9" x14ac:dyDescent="0.25">
      <c r="A11928" s="114" t="s">
        <v>2197</v>
      </c>
      <c r="B11928">
        <v>586</v>
      </c>
      <c r="C11928" s="114" t="s">
        <v>53</v>
      </c>
      <c r="D11928" s="114" t="s">
        <v>1023</v>
      </c>
      <c r="E11928" s="115">
        <v>44883</v>
      </c>
      <c r="F11928" s="192">
        <v>0.76395833333333329</v>
      </c>
      <c r="G11928">
        <v>2</v>
      </c>
      <c r="H11928" s="114" t="s">
        <v>1024</v>
      </c>
      <c r="I11928"/>
    </row>
    <row r="11929" spans="1:9" x14ac:dyDescent="0.25">
      <c r="A11929" s="114" t="s">
        <v>2197</v>
      </c>
      <c r="B11929">
        <v>587</v>
      </c>
      <c r="C11929" s="114" t="s">
        <v>21</v>
      </c>
      <c r="D11929" s="114" t="s">
        <v>1458</v>
      </c>
      <c r="E11929" s="115">
        <v>44883</v>
      </c>
      <c r="F11929" s="192">
        <v>0.76401620370370371</v>
      </c>
      <c r="G11929">
        <v>2</v>
      </c>
      <c r="H11929" s="114" t="s">
        <v>21</v>
      </c>
      <c r="I11929"/>
    </row>
    <row r="11930" spans="1:9" x14ac:dyDescent="0.25">
      <c r="A11930" s="114" t="s">
        <v>2197</v>
      </c>
      <c r="B11930">
        <v>588</v>
      </c>
      <c r="C11930" s="114" t="s">
        <v>21</v>
      </c>
      <c r="D11930" s="114" t="s">
        <v>600</v>
      </c>
      <c r="E11930" s="115">
        <v>44883</v>
      </c>
      <c r="F11930" s="192">
        <v>0.76407407407407413</v>
      </c>
      <c r="G11930">
        <v>2</v>
      </c>
      <c r="H11930" s="114" t="s">
        <v>21</v>
      </c>
      <c r="I11930"/>
    </row>
    <row r="11931" spans="1:9" x14ac:dyDescent="0.25">
      <c r="A11931" s="114" t="s">
        <v>2197</v>
      </c>
      <c r="B11931">
        <v>589</v>
      </c>
      <c r="C11931" s="114" t="s">
        <v>52</v>
      </c>
      <c r="D11931" s="114" t="s">
        <v>418</v>
      </c>
      <c r="E11931" s="115">
        <v>44883</v>
      </c>
      <c r="F11931" s="192">
        <v>0.76414351851851847</v>
      </c>
      <c r="G11931">
        <v>2</v>
      </c>
      <c r="H11931" s="114" t="s">
        <v>419</v>
      </c>
      <c r="I11931">
        <v>3642277</v>
      </c>
    </row>
    <row r="11932" spans="1:9" x14ac:dyDescent="0.25">
      <c r="A11932" s="114" t="s">
        <v>2197</v>
      </c>
      <c r="B11932">
        <v>590</v>
      </c>
      <c r="C11932" s="114" t="s">
        <v>53</v>
      </c>
      <c r="D11932" s="114" t="s">
        <v>785</v>
      </c>
      <c r="E11932" s="115">
        <v>44883</v>
      </c>
      <c r="F11932" s="192">
        <v>0.76452546296296298</v>
      </c>
      <c r="G11932">
        <v>2</v>
      </c>
      <c r="H11932" s="114" t="s">
        <v>786</v>
      </c>
      <c r="I11932">
        <v>4844273</v>
      </c>
    </row>
    <row r="11933" spans="1:9" x14ac:dyDescent="0.25">
      <c r="A11933" s="114" t="s">
        <v>2197</v>
      </c>
      <c r="B11933">
        <v>591</v>
      </c>
      <c r="C11933" s="114" t="s">
        <v>53</v>
      </c>
      <c r="D11933" s="114" t="s">
        <v>639</v>
      </c>
      <c r="E11933" s="115">
        <v>44883</v>
      </c>
      <c r="F11933" s="192">
        <v>0.76468749999999996</v>
      </c>
      <c r="G11933">
        <v>2</v>
      </c>
      <c r="H11933" s="114" t="s">
        <v>640</v>
      </c>
      <c r="I11933">
        <v>4838258</v>
      </c>
    </row>
    <row r="11934" spans="1:9" x14ac:dyDescent="0.25">
      <c r="A11934" s="114" t="s">
        <v>2197</v>
      </c>
      <c r="B11934">
        <v>592</v>
      </c>
      <c r="C11934" s="114" t="s">
        <v>53</v>
      </c>
      <c r="D11934" s="114" t="s">
        <v>1392</v>
      </c>
      <c r="E11934" s="115">
        <v>44883</v>
      </c>
      <c r="F11934" s="192">
        <v>0.76475694444444442</v>
      </c>
      <c r="G11934">
        <v>2</v>
      </c>
      <c r="H11934" s="114" t="s">
        <v>1393</v>
      </c>
      <c r="I11934">
        <v>4839809</v>
      </c>
    </row>
    <row r="11935" spans="1:9" x14ac:dyDescent="0.25">
      <c r="A11935" s="114" t="s">
        <v>2197</v>
      </c>
      <c r="B11935">
        <v>593</v>
      </c>
      <c r="C11935" s="114" t="s">
        <v>52</v>
      </c>
      <c r="D11935" s="114" t="s">
        <v>777</v>
      </c>
      <c r="E11935" s="115">
        <v>44883</v>
      </c>
      <c r="F11935" s="192">
        <v>0.76489583333333333</v>
      </c>
      <c r="G11935">
        <v>2</v>
      </c>
      <c r="H11935" s="114" t="s">
        <v>778</v>
      </c>
      <c r="I11935">
        <v>5381975</v>
      </c>
    </row>
    <row r="11936" spans="1:9" x14ac:dyDescent="0.25">
      <c r="A11936" s="114" t="s">
        <v>2197</v>
      </c>
      <c r="B11936">
        <v>594</v>
      </c>
      <c r="C11936" s="114" t="s">
        <v>54</v>
      </c>
      <c r="D11936" s="114" t="s">
        <v>1228</v>
      </c>
      <c r="E11936" s="115">
        <v>44883</v>
      </c>
      <c r="F11936" s="192">
        <v>0.76496527777777779</v>
      </c>
      <c r="G11936">
        <v>2</v>
      </c>
      <c r="H11936" s="114" t="s">
        <v>1229</v>
      </c>
      <c r="I11936">
        <v>5497133</v>
      </c>
    </row>
    <row r="11937" spans="1:9" x14ac:dyDescent="0.25">
      <c r="A11937" s="114" t="s">
        <v>2197</v>
      </c>
      <c r="B11937">
        <v>595</v>
      </c>
      <c r="C11937" s="114" t="s">
        <v>53</v>
      </c>
      <c r="D11937" s="114" t="s">
        <v>815</v>
      </c>
      <c r="E11937" s="115">
        <v>44883</v>
      </c>
      <c r="F11937" s="192">
        <v>0.76503472222222224</v>
      </c>
      <c r="G11937">
        <v>2</v>
      </c>
      <c r="H11937" s="114" t="s">
        <v>816</v>
      </c>
      <c r="I11937"/>
    </row>
    <row r="11938" spans="1:9" x14ac:dyDescent="0.25">
      <c r="A11938" s="114" t="s">
        <v>2197</v>
      </c>
      <c r="B11938">
        <v>596</v>
      </c>
      <c r="C11938" s="114" t="s">
        <v>53</v>
      </c>
      <c r="D11938" s="114" t="s">
        <v>720</v>
      </c>
      <c r="E11938" s="115">
        <v>44883</v>
      </c>
      <c r="F11938" s="192">
        <v>0.76509259259259255</v>
      </c>
      <c r="G11938">
        <v>2</v>
      </c>
      <c r="H11938" s="114" t="s">
        <v>721</v>
      </c>
      <c r="I11938"/>
    </row>
    <row r="11939" spans="1:9" x14ac:dyDescent="0.25">
      <c r="A11939" s="114" t="s">
        <v>2197</v>
      </c>
      <c r="B11939">
        <v>597</v>
      </c>
      <c r="C11939" s="114" t="s">
        <v>53</v>
      </c>
      <c r="D11939" s="114" t="s">
        <v>486</v>
      </c>
      <c r="E11939" s="115">
        <v>44883</v>
      </c>
      <c r="F11939" s="192">
        <v>0.765162037037037</v>
      </c>
      <c r="G11939">
        <v>2</v>
      </c>
      <c r="H11939" s="114" t="s">
        <v>487</v>
      </c>
      <c r="I11939"/>
    </row>
    <row r="11940" spans="1:9" x14ac:dyDescent="0.25">
      <c r="A11940" s="114" t="s">
        <v>2197</v>
      </c>
      <c r="B11940">
        <v>598</v>
      </c>
      <c r="C11940" s="114" t="s">
        <v>53</v>
      </c>
      <c r="D11940" s="114" t="s">
        <v>1533</v>
      </c>
      <c r="E11940" s="115">
        <v>44883</v>
      </c>
      <c r="F11940" s="192">
        <v>0.76523148148148146</v>
      </c>
      <c r="G11940">
        <v>2</v>
      </c>
      <c r="H11940" s="114" t="s">
        <v>1534</v>
      </c>
      <c r="I11940"/>
    </row>
    <row r="11941" spans="1:9" x14ac:dyDescent="0.25">
      <c r="A11941" s="114" t="s">
        <v>2197</v>
      </c>
      <c r="B11941">
        <v>599</v>
      </c>
      <c r="C11941" s="114" t="s">
        <v>53</v>
      </c>
      <c r="D11941" s="114" t="s">
        <v>576</v>
      </c>
      <c r="E11941" s="115">
        <v>44883</v>
      </c>
      <c r="F11941" s="192">
        <v>0.76528935185185187</v>
      </c>
      <c r="G11941">
        <v>2</v>
      </c>
      <c r="H11941" s="114" t="s">
        <v>577</v>
      </c>
      <c r="I11941">
        <v>5375368</v>
      </c>
    </row>
    <row r="11942" spans="1:9" x14ac:dyDescent="0.25">
      <c r="A11942" s="114" t="s">
        <v>2197</v>
      </c>
      <c r="B11942">
        <v>600</v>
      </c>
      <c r="C11942" s="114" t="s">
        <v>52</v>
      </c>
      <c r="D11942" s="114" t="s">
        <v>2094</v>
      </c>
      <c r="E11942" s="115">
        <v>44883</v>
      </c>
      <c r="F11942" s="192">
        <v>0.76535879629629633</v>
      </c>
      <c r="G11942">
        <v>2</v>
      </c>
      <c r="H11942" s="114" t="s">
        <v>2095</v>
      </c>
      <c r="I11942">
        <v>5507609</v>
      </c>
    </row>
    <row r="11943" spans="1:9" x14ac:dyDescent="0.25">
      <c r="A11943" s="114" t="s">
        <v>2197</v>
      </c>
      <c r="B11943">
        <v>601</v>
      </c>
      <c r="C11943" s="114" t="s">
        <v>52</v>
      </c>
      <c r="D11943" s="114" t="s">
        <v>302</v>
      </c>
      <c r="E11943" s="115">
        <v>44883</v>
      </c>
      <c r="F11943" s="192">
        <v>0.76541666666666663</v>
      </c>
      <c r="G11943">
        <v>2</v>
      </c>
      <c r="H11943" s="114" t="s">
        <v>303</v>
      </c>
      <c r="I11943">
        <v>5417847</v>
      </c>
    </row>
    <row r="11944" spans="1:9" x14ac:dyDescent="0.25">
      <c r="A11944" s="114" t="s">
        <v>2197</v>
      </c>
      <c r="B11944">
        <v>602</v>
      </c>
      <c r="C11944" s="114" t="s">
        <v>54</v>
      </c>
      <c r="D11944" s="114" t="s">
        <v>590</v>
      </c>
      <c r="E11944" s="115">
        <v>44883</v>
      </c>
      <c r="F11944" s="192">
        <v>0.76548611111111109</v>
      </c>
      <c r="G11944">
        <v>2</v>
      </c>
      <c r="H11944" s="114" t="s">
        <v>591</v>
      </c>
      <c r="I11944">
        <v>8268740</v>
      </c>
    </row>
    <row r="11945" spans="1:9" x14ac:dyDescent="0.25">
      <c r="A11945" s="114" t="s">
        <v>2197</v>
      </c>
      <c r="B11945">
        <v>603</v>
      </c>
      <c r="C11945" s="114" t="s">
        <v>53</v>
      </c>
      <c r="D11945" s="114" t="s">
        <v>841</v>
      </c>
      <c r="E11945" s="115">
        <v>44883</v>
      </c>
      <c r="F11945" s="192">
        <v>0.76565972222222223</v>
      </c>
      <c r="G11945">
        <v>2</v>
      </c>
      <c r="H11945" s="114" t="s">
        <v>842</v>
      </c>
      <c r="I11945"/>
    </row>
    <row r="11946" spans="1:9" x14ac:dyDescent="0.25">
      <c r="A11946" s="114" t="s">
        <v>2197</v>
      </c>
      <c r="B11946">
        <v>604</v>
      </c>
      <c r="C11946" s="114" t="s">
        <v>53</v>
      </c>
      <c r="D11946" s="114" t="s">
        <v>380</v>
      </c>
      <c r="E11946" s="115">
        <v>44883</v>
      </c>
      <c r="F11946" s="192">
        <v>0.76572916666666668</v>
      </c>
      <c r="G11946">
        <v>2</v>
      </c>
      <c r="H11946" s="114" t="s">
        <v>381</v>
      </c>
      <c r="I11946"/>
    </row>
    <row r="11947" spans="1:9" x14ac:dyDescent="0.25">
      <c r="A11947" s="114" t="s">
        <v>2197</v>
      </c>
      <c r="B11947">
        <v>605</v>
      </c>
      <c r="C11947" s="114" t="s">
        <v>53</v>
      </c>
      <c r="D11947" s="114" t="s">
        <v>1236</v>
      </c>
      <c r="E11947" s="115">
        <v>44883</v>
      </c>
      <c r="F11947" s="192">
        <v>0.76579861111111114</v>
      </c>
      <c r="G11947">
        <v>2</v>
      </c>
      <c r="H11947" s="114" t="s">
        <v>1237</v>
      </c>
      <c r="I11947"/>
    </row>
    <row r="11948" spans="1:9" x14ac:dyDescent="0.25">
      <c r="A11948" s="114" t="s">
        <v>2197</v>
      </c>
      <c r="B11948">
        <v>606</v>
      </c>
      <c r="C11948" s="114" t="s">
        <v>53</v>
      </c>
      <c r="D11948" s="114" t="s">
        <v>1025</v>
      </c>
      <c r="E11948" s="115">
        <v>44883</v>
      </c>
      <c r="F11948" s="192">
        <v>0.76621527777777776</v>
      </c>
      <c r="G11948">
        <v>2</v>
      </c>
      <c r="H11948" s="114" t="s">
        <v>1026</v>
      </c>
      <c r="I11948">
        <v>2856170</v>
      </c>
    </row>
    <row r="11949" spans="1:9" x14ac:dyDescent="0.25">
      <c r="A11949" s="114" t="s">
        <v>2197</v>
      </c>
      <c r="B11949">
        <v>607</v>
      </c>
      <c r="C11949" s="114" t="s">
        <v>53</v>
      </c>
      <c r="D11949" s="114" t="s">
        <v>710</v>
      </c>
      <c r="E11949" s="115">
        <v>44883</v>
      </c>
      <c r="F11949" s="192">
        <v>0.76628472222222221</v>
      </c>
      <c r="G11949">
        <v>2</v>
      </c>
      <c r="H11949" s="114" t="s">
        <v>711</v>
      </c>
      <c r="I11949">
        <v>5445303</v>
      </c>
    </row>
    <row r="11950" spans="1:9" x14ac:dyDescent="0.25">
      <c r="A11950" s="114" t="s">
        <v>2197</v>
      </c>
      <c r="B11950">
        <v>608</v>
      </c>
      <c r="C11950" s="114" t="s">
        <v>53</v>
      </c>
      <c r="D11950" s="114" t="s">
        <v>394</v>
      </c>
      <c r="E11950" s="115">
        <v>44883</v>
      </c>
      <c r="F11950" s="192">
        <v>0.76635416666666667</v>
      </c>
      <c r="G11950">
        <v>2</v>
      </c>
      <c r="H11950" s="114" t="s">
        <v>395</v>
      </c>
      <c r="I11950">
        <v>3621592</v>
      </c>
    </row>
    <row r="11951" spans="1:9" x14ac:dyDescent="0.25">
      <c r="A11951" s="114" t="s">
        <v>2197</v>
      </c>
      <c r="B11951">
        <v>609</v>
      </c>
      <c r="C11951" s="114" t="s">
        <v>52</v>
      </c>
      <c r="D11951" s="114" t="s">
        <v>665</v>
      </c>
      <c r="E11951" s="115">
        <v>44883</v>
      </c>
      <c r="F11951" s="192">
        <v>0.76641203703703709</v>
      </c>
      <c r="G11951">
        <v>2</v>
      </c>
      <c r="H11951" s="114" t="s">
        <v>666</v>
      </c>
      <c r="I11951">
        <v>3666519</v>
      </c>
    </row>
    <row r="11952" spans="1:9" x14ac:dyDescent="0.25">
      <c r="A11952" s="114" t="s">
        <v>2197</v>
      </c>
      <c r="B11952">
        <v>610</v>
      </c>
      <c r="C11952" s="114" t="s">
        <v>54</v>
      </c>
      <c r="D11952" s="114" t="s">
        <v>608</v>
      </c>
      <c r="E11952" s="115">
        <v>44883</v>
      </c>
      <c r="F11952" s="192">
        <v>0.76648148148148143</v>
      </c>
      <c r="G11952">
        <v>2</v>
      </c>
      <c r="H11952" s="114" t="s">
        <v>609</v>
      </c>
      <c r="I11952"/>
    </row>
    <row r="11953" spans="1:9" x14ac:dyDescent="0.25">
      <c r="A11953" s="114" t="s">
        <v>2197</v>
      </c>
      <c r="B11953">
        <v>611</v>
      </c>
      <c r="C11953" s="114" t="s">
        <v>53</v>
      </c>
      <c r="D11953" s="114" t="s">
        <v>781</v>
      </c>
      <c r="E11953" s="115">
        <v>44883</v>
      </c>
      <c r="F11953" s="192">
        <v>0.76656250000000004</v>
      </c>
      <c r="G11953">
        <v>2</v>
      </c>
      <c r="H11953" s="114" t="s">
        <v>782</v>
      </c>
      <c r="I11953">
        <v>2856175</v>
      </c>
    </row>
    <row r="11954" spans="1:9" x14ac:dyDescent="0.25">
      <c r="A11954" s="114" t="s">
        <v>2197</v>
      </c>
      <c r="B11954">
        <v>612</v>
      </c>
      <c r="C11954" s="114" t="s">
        <v>53</v>
      </c>
      <c r="D11954" s="114" t="s">
        <v>1569</v>
      </c>
      <c r="E11954" s="115">
        <v>44883</v>
      </c>
      <c r="F11954" s="192">
        <v>0.76662037037037034</v>
      </c>
      <c r="G11954">
        <v>2</v>
      </c>
      <c r="H11954" s="114" t="s">
        <v>1570</v>
      </c>
      <c r="I11954">
        <v>2713872</v>
      </c>
    </row>
    <row r="11955" spans="1:9" x14ac:dyDescent="0.25">
      <c r="A11955" s="114" t="s">
        <v>2197</v>
      </c>
      <c r="B11955">
        <v>613</v>
      </c>
      <c r="C11955" s="114" t="s">
        <v>53</v>
      </c>
      <c r="D11955" s="114" t="s">
        <v>793</v>
      </c>
      <c r="E11955" s="115">
        <v>44883</v>
      </c>
      <c r="F11955" s="192">
        <v>0.76680555555555552</v>
      </c>
      <c r="G11955">
        <v>2</v>
      </c>
      <c r="H11955" s="114" t="s">
        <v>794</v>
      </c>
      <c r="I11955"/>
    </row>
    <row r="11956" spans="1:9" x14ac:dyDescent="0.25">
      <c r="A11956" s="114" t="s">
        <v>2197</v>
      </c>
      <c r="B11956">
        <v>614</v>
      </c>
      <c r="C11956" s="114" t="s">
        <v>53</v>
      </c>
      <c r="D11956" s="114" t="s">
        <v>1354</v>
      </c>
      <c r="E11956" s="115">
        <v>44883</v>
      </c>
      <c r="F11956" s="192">
        <v>0.76686342592592593</v>
      </c>
      <c r="G11956">
        <v>2</v>
      </c>
      <c r="H11956" s="114" t="s">
        <v>1355</v>
      </c>
      <c r="I11956"/>
    </row>
    <row r="11957" spans="1:9" x14ac:dyDescent="0.25">
      <c r="A11957" s="114" t="s">
        <v>2197</v>
      </c>
      <c r="B11957">
        <v>615</v>
      </c>
      <c r="C11957" s="114" t="s">
        <v>54</v>
      </c>
      <c r="D11957" s="114" t="s">
        <v>612</v>
      </c>
      <c r="E11957" s="115">
        <v>44883</v>
      </c>
      <c r="F11957" s="192">
        <v>0.76693287037037039</v>
      </c>
      <c r="G11957">
        <v>2</v>
      </c>
      <c r="H11957" s="114" t="s">
        <v>613</v>
      </c>
      <c r="I11957"/>
    </row>
    <row r="11958" spans="1:9" x14ac:dyDescent="0.25">
      <c r="A11958" s="114" t="s">
        <v>2197</v>
      </c>
      <c r="B11958">
        <v>616</v>
      </c>
      <c r="C11958" s="114" t="s">
        <v>53</v>
      </c>
      <c r="D11958" s="114" t="s">
        <v>1578</v>
      </c>
      <c r="E11958" s="115">
        <v>44883</v>
      </c>
      <c r="F11958" s="192">
        <v>0.76704861111111111</v>
      </c>
      <c r="G11958">
        <v>2</v>
      </c>
      <c r="H11958" s="114" t="s">
        <v>1579</v>
      </c>
      <c r="I11958">
        <v>2466091152</v>
      </c>
    </row>
    <row r="11959" spans="1:9" x14ac:dyDescent="0.25">
      <c r="A11959" s="114" t="s">
        <v>2197</v>
      </c>
      <c r="B11959">
        <v>617</v>
      </c>
      <c r="C11959" s="114" t="s">
        <v>53</v>
      </c>
      <c r="D11959" s="114" t="s">
        <v>768</v>
      </c>
      <c r="E11959" s="115">
        <v>44883</v>
      </c>
      <c r="F11959" s="192">
        <v>0.76711805555555557</v>
      </c>
      <c r="G11959">
        <v>2</v>
      </c>
      <c r="H11959" s="114" t="s">
        <v>769</v>
      </c>
      <c r="I11959"/>
    </row>
    <row r="11960" spans="1:9" x14ac:dyDescent="0.25">
      <c r="A11960" s="114" t="s">
        <v>2197</v>
      </c>
      <c r="B11960">
        <v>618</v>
      </c>
      <c r="C11960" s="114" t="s">
        <v>53</v>
      </c>
      <c r="D11960" s="114" t="s">
        <v>649</v>
      </c>
      <c r="E11960" s="115">
        <v>44883</v>
      </c>
      <c r="F11960" s="192">
        <v>0.76718750000000002</v>
      </c>
      <c r="G11960">
        <v>2</v>
      </c>
      <c r="H11960" s="114" t="s">
        <v>650</v>
      </c>
      <c r="I11960"/>
    </row>
    <row r="11961" spans="1:9" x14ac:dyDescent="0.25">
      <c r="A11961" s="114" t="s">
        <v>2197</v>
      </c>
      <c r="B11961">
        <v>619</v>
      </c>
      <c r="C11961" s="114" t="s">
        <v>53</v>
      </c>
      <c r="D11961" s="114" t="s">
        <v>348</v>
      </c>
      <c r="E11961" s="115">
        <v>44883</v>
      </c>
      <c r="F11961" s="192">
        <v>0.76724537037037033</v>
      </c>
      <c r="G11961">
        <v>2</v>
      </c>
      <c r="H11961" s="114" t="s">
        <v>349</v>
      </c>
      <c r="I11961"/>
    </row>
    <row r="11962" spans="1:9" x14ac:dyDescent="0.25">
      <c r="A11962" s="114" t="s">
        <v>2197</v>
      </c>
      <c r="B11962">
        <v>620</v>
      </c>
      <c r="C11962" s="114" t="s">
        <v>53</v>
      </c>
      <c r="D11962" s="114" t="s">
        <v>1145</v>
      </c>
      <c r="E11962" s="115">
        <v>44883</v>
      </c>
      <c r="F11962" s="192">
        <v>0.76732638888888893</v>
      </c>
      <c r="G11962">
        <v>2</v>
      </c>
      <c r="H11962" s="114" t="s">
        <v>1146</v>
      </c>
      <c r="I11962"/>
    </row>
    <row r="11963" spans="1:9" x14ac:dyDescent="0.25">
      <c r="A11963" s="114" t="s">
        <v>2197</v>
      </c>
      <c r="B11963">
        <v>621</v>
      </c>
      <c r="C11963" s="114" t="s">
        <v>52</v>
      </c>
      <c r="D11963" s="114" t="s">
        <v>444</v>
      </c>
      <c r="E11963" s="115">
        <v>44883</v>
      </c>
      <c r="F11963" s="192">
        <v>0.76748842592592592</v>
      </c>
      <c r="G11963">
        <v>2</v>
      </c>
      <c r="H11963" s="114" t="s">
        <v>445</v>
      </c>
      <c r="I11963">
        <v>7094641</v>
      </c>
    </row>
    <row r="11964" spans="1:9" x14ac:dyDescent="0.25">
      <c r="A11964" s="114" t="s">
        <v>2197</v>
      </c>
      <c r="B11964">
        <v>622</v>
      </c>
      <c r="C11964" s="114" t="s">
        <v>52</v>
      </c>
      <c r="D11964" s="114" t="s">
        <v>1320</v>
      </c>
      <c r="E11964" s="115">
        <v>44883</v>
      </c>
      <c r="F11964" s="192">
        <v>0.76754629629629634</v>
      </c>
      <c r="G11964">
        <v>2</v>
      </c>
      <c r="H11964" s="114" t="s">
        <v>1321</v>
      </c>
      <c r="I11964">
        <v>5364542</v>
      </c>
    </row>
    <row r="11965" spans="1:9" x14ac:dyDescent="0.25">
      <c r="A11965" s="114" t="s">
        <v>2197</v>
      </c>
      <c r="B11965">
        <v>623</v>
      </c>
      <c r="C11965" s="114" t="s">
        <v>53</v>
      </c>
      <c r="D11965" s="114" t="s">
        <v>1119</v>
      </c>
      <c r="E11965" s="115">
        <v>44883</v>
      </c>
      <c r="F11965" s="192">
        <v>0.76761574074074079</v>
      </c>
      <c r="G11965">
        <v>2</v>
      </c>
      <c r="H11965" s="114" t="s">
        <v>1120</v>
      </c>
      <c r="I11965">
        <v>2151827</v>
      </c>
    </row>
    <row r="11966" spans="1:9" x14ac:dyDescent="0.25">
      <c r="A11966" s="114" t="s">
        <v>2197</v>
      </c>
      <c r="B11966">
        <v>624</v>
      </c>
      <c r="C11966" s="114" t="s">
        <v>53</v>
      </c>
      <c r="D11966" s="114" t="s">
        <v>1021</v>
      </c>
      <c r="E11966" s="115">
        <v>44883</v>
      </c>
      <c r="F11966" s="192">
        <v>0.76770833333333333</v>
      </c>
      <c r="G11966">
        <v>2</v>
      </c>
      <c r="H11966" s="114" t="s">
        <v>1022</v>
      </c>
      <c r="I11966"/>
    </row>
    <row r="11967" spans="1:9" x14ac:dyDescent="0.25">
      <c r="A11967" s="114" t="s">
        <v>2197</v>
      </c>
      <c r="B11967">
        <v>625</v>
      </c>
      <c r="C11967" s="114" t="s">
        <v>53</v>
      </c>
      <c r="D11967" s="114" t="s">
        <v>1555</v>
      </c>
      <c r="E11967" s="115">
        <v>44883</v>
      </c>
      <c r="F11967" s="192">
        <v>0.76777777777777778</v>
      </c>
      <c r="G11967">
        <v>2</v>
      </c>
      <c r="H11967" s="114" t="s">
        <v>1556</v>
      </c>
      <c r="I11967">
        <v>5501185</v>
      </c>
    </row>
    <row r="11968" spans="1:9" x14ac:dyDescent="0.25">
      <c r="A11968" s="114" t="s">
        <v>2197</v>
      </c>
      <c r="B11968">
        <v>626</v>
      </c>
      <c r="C11968" s="114" t="s">
        <v>52</v>
      </c>
      <c r="D11968" s="114" t="s">
        <v>1230</v>
      </c>
      <c r="E11968" s="115">
        <v>44883</v>
      </c>
      <c r="F11968" s="192">
        <v>0.76824074074074078</v>
      </c>
      <c r="G11968">
        <v>2</v>
      </c>
      <c r="H11968" s="114" t="s">
        <v>1231</v>
      </c>
      <c r="I11968">
        <v>2669211</v>
      </c>
    </row>
    <row r="11969" spans="1:9" x14ac:dyDescent="0.25">
      <c r="A11969" s="114" t="s">
        <v>2197</v>
      </c>
      <c r="B11969">
        <v>627</v>
      </c>
      <c r="C11969" s="114" t="s">
        <v>52</v>
      </c>
      <c r="D11969" s="114" t="s">
        <v>1598</v>
      </c>
      <c r="E11969" s="115">
        <v>44883</v>
      </c>
      <c r="F11969" s="192">
        <v>0.76829861111111108</v>
      </c>
      <c r="G11969">
        <v>2</v>
      </c>
      <c r="H11969" s="114" t="s">
        <v>1599</v>
      </c>
      <c r="I11969">
        <v>7351285</v>
      </c>
    </row>
    <row r="11970" spans="1:9" x14ac:dyDescent="0.25">
      <c r="A11970" s="114" t="s">
        <v>2197</v>
      </c>
      <c r="B11970">
        <v>628</v>
      </c>
      <c r="C11970" s="114" t="s">
        <v>52</v>
      </c>
      <c r="D11970" s="114" t="s">
        <v>1260</v>
      </c>
      <c r="E11970" s="115">
        <v>44883</v>
      </c>
      <c r="F11970" s="192">
        <v>0.76837962962962958</v>
      </c>
      <c r="G11970">
        <v>2</v>
      </c>
      <c r="H11970" s="114" t="s">
        <v>1261</v>
      </c>
      <c r="I11970">
        <v>5352308</v>
      </c>
    </row>
    <row r="11971" spans="1:9" x14ac:dyDescent="0.25">
      <c r="A11971" s="114" t="s">
        <v>2197</v>
      </c>
      <c r="B11971">
        <v>629</v>
      </c>
      <c r="C11971" s="114" t="s">
        <v>53</v>
      </c>
      <c r="D11971" s="114" t="s">
        <v>602</v>
      </c>
      <c r="E11971" s="115">
        <v>44883</v>
      </c>
      <c r="F11971" s="192">
        <v>0.76846064814814818</v>
      </c>
      <c r="G11971">
        <v>2</v>
      </c>
      <c r="H11971" s="114" t="s">
        <v>603</v>
      </c>
      <c r="I11971">
        <v>5482836</v>
      </c>
    </row>
    <row r="11972" spans="1:9" x14ac:dyDescent="0.25">
      <c r="A11972" s="114" t="s">
        <v>2197</v>
      </c>
      <c r="B11972">
        <v>630</v>
      </c>
      <c r="C11972" s="114" t="s">
        <v>53</v>
      </c>
      <c r="D11972" s="114" t="s">
        <v>574</v>
      </c>
      <c r="E11972" s="115">
        <v>44883</v>
      </c>
      <c r="F11972" s="192">
        <v>0.76855324074074072</v>
      </c>
      <c r="G11972">
        <v>2</v>
      </c>
      <c r="H11972" s="114" t="s">
        <v>575</v>
      </c>
      <c r="I11972">
        <v>5468434</v>
      </c>
    </row>
    <row r="11973" spans="1:9" x14ac:dyDescent="0.25">
      <c r="A11973" s="114" t="s">
        <v>2197</v>
      </c>
      <c r="B11973">
        <v>631</v>
      </c>
      <c r="C11973" s="114" t="s">
        <v>53</v>
      </c>
      <c r="D11973" s="114" t="s">
        <v>200</v>
      </c>
      <c r="E11973" s="115">
        <v>44883</v>
      </c>
      <c r="F11973" s="192">
        <v>0.76863425925925921</v>
      </c>
      <c r="G11973">
        <v>2</v>
      </c>
      <c r="H11973" s="114" t="s">
        <v>201</v>
      </c>
      <c r="I11973">
        <v>6707513</v>
      </c>
    </row>
    <row r="11974" spans="1:9" x14ac:dyDescent="0.25">
      <c r="A11974" s="114" t="s">
        <v>2197</v>
      </c>
      <c r="B11974">
        <v>632</v>
      </c>
      <c r="C11974" s="114" t="s">
        <v>53</v>
      </c>
      <c r="D11974" s="114" t="s">
        <v>1948</v>
      </c>
      <c r="E11974" s="115">
        <v>44883</v>
      </c>
      <c r="F11974" s="192">
        <v>0.7688194444444445</v>
      </c>
      <c r="G11974">
        <v>2</v>
      </c>
      <c r="H11974" s="114" t="s">
        <v>1949</v>
      </c>
      <c r="I11974"/>
    </row>
    <row r="11975" spans="1:9" x14ac:dyDescent="0.25">
      <c r="A11975" s="114" t="s">
        <v>2197</v>
      </c>
      <c r="B11975">
        <v>633</v>
      </c>
      <c r="C11975" s="114" t="s">
        <v>53</v>
      </c>
      <c r="D11975" s="114" t="s">
        <v>1525</v>
      </c>
      <c r="E11975" s="115">
        <v>44883</v>
      </c>
      <c r="F11975" s="192">
        <v>0.76885416666666662</v>
      </c>
      <c r="G11975">
        <v>2</v>
      </c>
      <c r="H11975" s="114" t="s">
        <v>1526</v>
      </c>
      <c r="I11975"/>
    </row>
    <row r="11976" spans="1:9" x14ac:dyDescent="0.25">
      <c r="A11976" s="114" t="s">
        <v>2197</v>
      </c>
      <c r="B11976">
        <v>634</v>
      </c>
      <c r="C11976" s="114" t="s">
        <v>53</v>
      </c>
      <c r="D11976" s="114" t="s">
        <v>629</v>
      </c>
      <c r="E11976" s="115">
        <v>44883</v>
      </c>
      <c r="F11976" s="192">
        <v>0.76896990740740745</v>
      </c>
      <c r="G11976">
        <v>2</v>
      </c>
      <c r="H11976" s="114" t="s">
        <v>630</v>
      </c>
      <c r="I11976">
        <v>1868350560</v>
      </c>
    </row>
    <row r="11977" spans="1:9" x14ac:dyDescent="0.25">
      <c r="A11977" s="114" t="s">
        <v>2197</v>
      </c>
      <c r="B11977">
        <v>635</v>
      </c>
      <c r="C11977" s="114" t="s">
        <v>53</v>
      </c>
      <c r="D11977" s="114" t="s">
        <v>278</v>
      </c>
      <c r="E11977" s="115">
        <v>44883</v>
      </c>
      <c r="F11977" s="192">
        <v>0.76905092592592594</v>
      </c>
      <c r="G11977">
        <v>2</v>
      </c>
      <c r="H11977" s="114" t="s">
        <v>279</v>
      </c>
      <c r="I11977">
        <v>2024793</v>
      </c>
    </row>
    <row r="11978" spans="1:9" x14ac:dyDescent="0.25">
      <c r="A11978" s="114" t="s">
        <v>2197</v>
      </c>
      <c r="B11978">
        <v>636</v>
      </c>
      <c r="C11978" s="114" t="s">
        <v>53</v>
      </c>
      <c r="D11978" s="114" t="s">
        <v>1149</v>
      </c>
      <c r="E11978" s="115">
        <v>44883</v>
      </c>
      <c r="F11978" s="192">
        <v>0.76916666666666667</v>
      </c>
      <c r="G11978">
        <v>2</v>
      </c>
      <c r="H11978" s="114" t="s">
        <v>1150</v>
      </c>
      <c r="I11978"/>
    </row>
    <row r="11979" spans="1:9" x14ac:dyDescent="0.25">
      <c r="A11979" s="114" t="s">
        <v>2197</v>
      </c>
      <c r="B11979">
        <v>637</v>
      </c>
      <c r="C11979" s="114" t="s">
        <v>53</v>
      </c>
      <c r="D11979" s="114" t="s">
        <v>1274</v>
      </c>
      <c r="E11979" s="115">
        <v>44883</v>
      </c>
      <c r="F11979" s="192">
        <v>0.76923611111111112</v>
      </c>
      <c r="G11979">
        <v>2</v>
      </c>
      <c r="H11979" s="114" t="s">
        <v>1275</v>
      </c>
      <c r="I11979"/>
    </row>
    <row r="11980" spans="1:9" x14ac:dyDescent="0.25">
      <c r="A11980" s="114" t="s">
        <v>2197</v>
      </c>
      <c r="B11980">
        <v>638</v>
      </c>
      <c r="C11980" s="114" t="s">
        <v>54</v>
      </c>
      <c r="D11980" s="114" t="s">
        <v>1153</v>
      </c>
      <c r="E11980" s="115">
        <v>44883</v>
      </c>
      <c r="F11980" s="192">
        <v>0.76932870370370365</v>
      </c>
      <c r="G11980">
        <v>2</v>
      </c>
      <c r="H11980" s="114" t="s">
        <v>1154</v>
      </c>
      <c r="I11980"/>
    </row>
    <row r="11981" spans="1:9" x14ac:dyDescent="0.25">
      <c r="A11981" s="114" t="s">
        <v>2197</v>
      </c>
      <c r="B11981">
        <v>639</v>
      </c>
      <c r="C11981" s="114" t="s">
        <v>53</v>
      </c>
      <c r="D11981" s="114" t="s">
        <v>662</v>
      </c>
      <c r="E11981" s="115">
        <v>44883</v>
      </c>
      <c r="F11981" s="192">
        <v>0.77033564814814814</v>
      </c>
      <c r="G11981">
        <v>2</v>
      </c>
      <c r="H11981" s="114" t="s">
        <v>53</v>
      </c>
      <c r="I11981"/>
    </row>
    <row r="11982" spans="1:9" x14ac:dyDescent="0.25">
      <c r="A11982" s="114" t="s">
        <v>2197</v>
      </c>
      <c r="B11982">
        <v>640</v>
      </c>
      <c r="C11982" s="114" t="s">
        <v>53</v>
      </c>
      <c r="D11982" s="114" t="s">
        <v>736</v>
      </c>
      <c r="E11982" s="115">
        <v>44883</v>
      </c>
      <c r="F11982" s="192">
        <v>0.77038194444444441</v>
      </c>
      <c r="G11982">
        <v>2</v>
      </c>
      <c r="H11982" s="114" t="s">
        <v>737</v>
      </c>
      <c r="I11982"/>
    </row>
    <row r="11983" spans="1:9" x14ac:dyDescent="0.25">
      <c r="A11983" s="114" t="s">
        <v>2197</v>
      </c>
      <c r="B11983">
        <v>641</v>
      </c>
      <c r="C11983" s="114" t="s">
        <v>52</v>
      </c>
      <c r="D11983" s="114" t="s">
        <v>805</v>
      </c>
      <c r="E11983" s="115">
        <v>44883</v>
      </c>
      <c r="F11983" s="192">
        <v>0.77043981481481483</v>
      </c>
      <c r="G11983">
        <v>2</v>
      </c>
      <c r="H11983" s="114" t="s">
        <v>806</v>
      </c>
      <c r="I11983"/>
    </row>
    <row r="11984" spans="1:9" x14ac:dyDescent="0.25">
      <c r="A11984" s="114" t="s">
        <v>2197</v>
      </c>
      <c r="B11984">
        <v>642</v>
      </c>
      <c r="C11984" s="114" t="s">
        <v>52</v>
      </c>
      <c r="D11984" s="114" t="s">
        <v>1561</v>
      </c>
      <c r="E11984" s="115">
        <v>44883</v>
      </c>
      <c r="F11984" s="192">
        <v>0.77050925925925928</v>
      </c>
      <c r="G11984">
        <v>2</v>
      </c>
      <c r="H11984" s="114" t="s">
        <v>1562</v>
      </c>
      <c r="I11984">
        <v>5415498</v>
      </c>
    </row>
    <row r="11985" spans="1:9" x14ac:dyDescent="0.25">
      <c r="A11985" s="114" t="s">
        <v>2197</v>
      </c>
      <c r="B11985">
        <v>643</v>
      </c>
      <c r="C11985" s="114" t="s">
        <v>52</v>
      </c>
      <c r="D11985" s="114" t="s">
        <v>770</v>
      </c>
      <c r="E11985" s="115">
        <v>44883</v>
      </c>
      <c r="F11985" s="192">
        <v>0.77056712962962959</v>
      </c>
      <c r="G11985">
        <v>2</v>
      </c>
      <c r="H11985" s="114" t="s">
        <v>771</v>
      </c>
      <c r="I11985"/>
    </row>
    <row r="11986" spans="1:9" x14ac:dyDescent="0.25">
      <c r="A11986" s="114" t="s">
        <v>2197</v>
      </c>
      <c r="B11986">
        <v>644</v>
      </c>
      <c r="C11986" s="114" t="s">
        <v>52</v>
      </c>
      <c r="D11986" s="114" t="s">
        <v>803</v>
      </c>
      <c r="E11986" s="115">
        <v>44883</v>
      </c>
      <c r="F11986" s="192">
        <v>0.77063657407407404</v>
      </c>
      <c r="G11986">
        <v>2</v>
      </c>
      <c r="H11986" s="114" t="s">
        <v>804</v>
      </c>
      <c r="I11986">
        <v>5409821</v>
      </c>
    </row>
    <row r="11987" spans="1:9" x14ac:dyDescent="0.25">
      <c r="A11987" s="114" t="s">
        <v>2197</v>
      </c>
      <c r="B11987">
        <v>645</v>
      </c>
      <c r="C11987" s="114" t="s">
        <v>52</v>
      </c>
      <c r="D11987" s="114" t="s">
        <v>801</v>
      </c>
      <c r="E11987" s="115">
        <v>44883</v>
      </c>
      <c r="F11987" s="192">
        <v>0.77065972222222223</v>
      </c>
      <c r="G11987">
        <v>2</v>
      </c>
      <c r="H11987" s="114" t="s">
        <v>802</v>
      </c>
      <c r="I11987">
        <v>4860448</v>
      </c>
    </row>
    <row r="11988" spans="1:9" x14ac:dyDescent="0.25">
      <c r="A11988" s="114" t="s">
        <v>2197</v>
      </c>
      <c r="B11988">
        <v>646</v>
      </c>
      <c r="C11988" s="114" t="s">
        <v>54</v>
      </c>
      <c r="D11988" s="114" t="s">
        <v>338</v>
      </c>
      <c r="E11988" s="115">
        <v>44883</v>
      </c>
      <c r="F11988" s="192">
        <v>0.77072916666666669</v>
      </c>
      <c r="G11988">
        <v>2</v>
      </c>
      <c r="H11988" s="114" t="s">
        <v>339</v>
      </c>
      <c r="I11988">
        <v>8414045</v>
      </c>
    </row>
    <row r="11989" spans="1:9" x14ac:dyDescent="0.25">
      <c r="A11989" s="114" t="s">
        <v>2197</v>
      </c>
      <c r="B11989">
        <v>647</v>
      </c>
      <c r="C11989" s="114" t="s">
        <v>54</v>
      </c>
      <c r="D11989" s="114" t="s">
        <v>1296</v>
      </c>
      <c r="E11989" s="115">
        <v>44883</v>
      </c>
      <c r="F11989" s="192">
        <v>0.77078703703703699</v>
      </c>
      <c r="G11989">
        <v>2</v>
      </c>
      <c r="H11989" s="114" t="s">
        <v>1297</v>
      </c>
      <c r="I11989">
        <v>2151246</v>
      </c>
    </row>
    <row r="11990" spans="1:9" x14ac:dyDescent="0.25">
      <c r="A11990" s="114" t="s">
        <v>2197</v>
      </c>
      <c r="B11990">
        <v>648</v>
      </c>
      <c r="C11990" s="114" t="s">
        <v>52</v>
      </c>
      <c r="D11990" s="114" t="s">
        <v>813</v>
      </c>
      <c r="E11990" s="115">
        <v>44883</v>
      </c>
      <c r="F11990" s="192">
        <v>0.7709259259259259</v>
      </c>
      <c r="G11990">
        <v>2</v>
      </c>
      <c r="H11990" s="114" t="s">
        <v>814</v>
      </c>
      <c r="I11990">
        <v>14824008</v>
      </c>
    </row>
    <row r="11991" spans="1:9" x14ac:dyDescent="0.25">
      <c r="A11991" s="114" t="s">
        <v>2197</v>
      </c>
      <c r="B11991">
        <v>649</v>
      </c>
      <c r="C11991" s="114" t="s">
        <v>52</v>
      </c>
      <c r="D11991" s="114" t="s">
        <v>1234</v>
      </c>
      <c r="E11991" s="115">
        <v>44883</v>
      </c>
      <c r="F11991" s="192">
        <v>0.77099537037037036</v>
      </c>
      <c r="G11991">
        <v>2</v>
      </c>
      <c r="H11991" s="114" t="s">
        <v>1235</v>
      </c>
      <c r="I11991">
        <v>5435787</v>
      </c>
    </row>
    <row r="11992" spans="1:9" x14ac:dyDescent="0.25">
      <c r="A11992" s="114" t="s">
        <v>2197</v>
      </c>
      <c r="B11992">
        <v>650</v>
      </c>
      <c r="C11992" s="114" t="s">
        <v>52</v>
      </c>
      <c r="D11992" s="114" t="s">
        <v>1559</v>
      </c>
      <c r="E11992" s="115">
        <v>44883</v>
      </c>
      <c r="F11992" s="192">
        <v>0.77105324074074078</v>
      </c>
      <c r="G11992">
        <v>2</v>
      </c>
      <c r="H11992" s="114" t="s">
        <v>1560</v>
      </c>
      <c r="I11992">
        <v>2702976</v>
      </c>
    </row>
    <row r="11993" spans="1:9" x14ac:dyDescent="0.25">
      <c r="A11993" s="114" t="s">
        <v>2197</v>
      </c>
      <c r="B11993">
        <v>651</v>
      </c>
      <c r="C11993" s="114" t="s">
        <v>53</v>
      </c>
      <c r="D11993" s="114" t="s">
        <v>384</v>
      </c>
      <c r="E11993" s="115">
        <v>44883</v>
      </c>
      <c r="F11993" s="192">
        <v>0.77121527777777776</v>
      </c>
      <c r="G11993">
        <v>2</v>
      </c>
      <c r="H11993" s="114" t="s">
        <v>385</v>
      </c>
      <c r="I11993"/>
    </row>
    <row r="11994" spans="1:9" x14ac:dyDescent="0.25">
      <c r="A11994" s="114" t="s">
        <v>2197</v>
      </c>
      <c r="B11994">
        <v>652</v>
      </c>
      <c r="C11994" s="114" t="s">
        <v>54</v>
      </c>
      <c r="D11994" s="114" t="s">
        <v>1340</v>
      </c>
      <c r="E11994" s="115">
        <v>44883</v>
      </c>
      <c r="F11994" s="192">
        <v>0.77160879629629631</v>
      </c>
      <c r="G11994">
        <v>2</v>
      </c>
      <c r="H11994" s="114" t="s">
        <v>1341</v>
      </c>
      <c r="I11994">
        <v>5344103</v>
      </c>
    </row>
    <row r="11995" spans="1:9" x14ac:dyDescent="0.25">
      <c r="A11995" s="114" t="s">
        <v>2197</v>
      </c>
      <c r="B11995">
        <v>653</v>
      </c>
      <c r="C11995" s="114" t="s">
        <v>54</v>
      </c>
      <c r="D11995" s="114" t="s">
        <v>984</v>
      </c>
      <c r="E11995" s="115">
        <v>44883</v>
      </c>
      <c r="F11995" s="192">
        <v>0.77167824074074076</v>
      </c>
      <c r="G11995">
        <v>2</v>
      </c>
      <c r="H11995" s="114" t="s">
        <v>985</v>
      </c>
      <c r="I11995">
        <v>6698504</v>
      </c>
    </row>
    <row r="11996" spans="1:9" x14ac:dyDescent="0.25">
      <c r="A11996" s="114" t="s">
        <v>2197</v>
      </c>
      <c r="B11996">
        <v>654</v>
      </c>
      <c r="C11996" s="114" t="s">
        <v>52</v>
      </c>
      <c r="D11996" s="114" t="s">
        <v>306</v>
      </c>
      <c r="E11996" s="115">
        <v>44883</v>
      </c>
      <c r="F11996" s="192">
        <v>0.77186342592592594</v>
      </c>
      <c r="G11996">
        <v>2</v>
      </c>
      <c r="H11996" s="114" t="s">
        <v>307</v>
      </c>
      <c r="I11996">
        <v>5391490</v>
      </c>
    </row>
    <row r="11997" spans="1:9" x14ac:dyDescent="0.25">
      <c r="A11997" s="114" t="s">
        <v>2197</v>
      </c>
      <c r="B11997">
        <v>655</v>
      </c>
      <c r="C11997" s="114" t="s">
        <v>53</v>
      </c>
      <c r="D11997" s="114" t="s">
        <v>2040</v>
      </c>
      <c r="E11997" s="115">
        <v>44883</v>
      </c>
      <c r="F11997" s="192">
        <v>0.77195601851851847</v>
      </c>
      <c r="G11997">
        <v>2</v>
      </c>
      <c r="H11997" s="114" t="s">
        <v>2041</v>
      </c>
      <c r="I11997">
        <v>2078157</v>
      </c>
    </row>
    <row r="11998" spans="1:9" x14ac:dyDescent="0.25">
      <c r="A11998" s="114" t="s">
        <v>2197</v>
      </c>
      <c r="B11998">
        <v>656</v>
      </c>
      <c r="C11998" s="114" t="s">
        <v>52</v>
      </c>
      <c r="D11998" s="114" t="s">
        <v>1505</v>
      </c>
      <c r="E11998" s="115">
        <v>44883</v>
      </c>
      <c r="F11998" s="192">
        <v>0.77201388888888889</v>
      </c>
      <c r="G11998">
        <v>2</v>
      </c>
      <c r="H11998" s="114" t="s">
        <v>1506</v>
      </c>
      <c r="I11998"/>
    </row>
    <row r="11999" spans="1:9" x14ac:dyDescent="0.25">
      <c r="A11999" s="114" t="s">
        <v>2197</v>
      </c>
      <c r="B11999">
        <v>657</v>
      </c>
      <c r="C11999" s="114" t="s">
        <v>53</v>
      </c>
      <c r="D11999" s="114" t="s">
        <v>584</v>
      </c>
      <c r="E11999" s="115">
        <v>44883</v>
      </c>
      <c r="F11999" s="192">
        <v>0.77210648148148153</v>
      </c>
      <c r="G11999">
        <v>2</v>
      </c>
      <c r="H11999" s="114" t="s">
        <v>585</v>
      </c>
      <c r="I11999"/>
    </row>
    <row r="12000" spans="1:9" x14ac:dyDescent="0.25">
      <c r="A12000" s="114" t="s">
        <v>2197</v>
      </c>
      <c r="B12000">
        <v>658</v>
      </c>
      <c r="C12000" s="114" t="s">
        <v>53</v>
      </c>
      <c r="D12000" s="114" t="s">
        <v>268</v>
      </c>
      <c r="E12000" s="115">
        <v>44883</v>
      </c>
      <c r="F12000" s="192">
        <v>0.77216435185185184</v>
      </c>
      <c r="G12000">
        <v>2</v>
      </c>
      <c r="H12000" s="114" t="s">
        <v>269</v>
      </c>
      <c r="I12000">
        <v>4850516</v>
      </c>
    </row>
    <row r="12001" spans="1:9" x14ac:dyDescent="0.25">
      <c r="A12001" s="114" t="s">
        <v>2197</v>
      </c>
      <c r="B12001">
        <v>659</v>
      </c>
      <c r="C12001" s="114" t="s">
        <v>53</v>
      </c>
      <c r="D12001" s="114" t="s">
        <v>580</v>
      </c>
      <c r="E12001" s="115">
        <v>44883</v>
      </c>
      <c r="F12001" s="192">
        <v>0.77229166666666671</v>
      </c>
      <c r="G12001">
        <v>2</v>
      </c>
      <c r="H12001" s="114" t="s">
        <v>581</v>
      </c>
      <c r="I12001"/>
    </row>
    <row r="12002" spans="1:9" x14ac:dyDescent="0.25">
      <c r="A12002" s="114" t="s">
        <v>2197</v>
      </c>
      <c r="B12002">
        <v>660</v>
      </c>
      <c r="C12002" s="114" t="s">
        <v>53</v>
      </c>
      <c r="D12002" s="114" t="s">
        <v>730</v>
      </c>
      <c r="E12002" s="115">
        <v>44883</v>
      </c>
      <c r="F12002" s="192">
        <v>0.77233796296296298</v>
      </c>
      <c r="G12002">
        <v>2</v>
      </c>
      <c r="H12002" s="114" t="s">
        <v>731</v>
      </c>
      <c r="I12002">
        <v>2726738</v>
      </c>
    </row>
    <row r="12003" spans="1:9" x14ac:dyDescent="0.25">
      <c r="A12003" s="114" t="s">
        <v>2197</v>
      </c>
      <c r="B12003">
        <v>661</v>
      </c>
      <c r="C12003" s="114" t="s">
        <v>53</v>
      </c>
      <c r="D12003" s="114" t="s">
        <v>2141</v>
      </c>
      <c r="E12003" s="115">
        <v>44883</v>
      </c>
      <c r="F12003" s="192">
        <v>0.77239583333333328</v>
      </c>
      <c r="G12003">
        <v>2</v>
      </c>
      <c r="H12003" s="114" t="s">
        <v>2142</v>
      </c>
      <c r="I12003"/>
    </row>
    <row r="12004" spans="1:9" x14ac:dyDescent="0.25">
      <c r="A12004" s="114" t="s">
        <v>2197</v>
      </c>
      <c r="B12004">
        <v>662</v>
      </c>
      <c r="C12004" s="114" t="s">
        <v>53</v>
      </c>
      <c r="D12004" s="114" t="s">
        <v>702</v>
      </c>
      <c r="E12004" s="115">
        <v>44883</v>
      </c>
      <c r="F12004" s="192">
        <v>0.77247685185185189</v>
      </c>
      <c r="G12004">
        <v>2</v>
      </c>
      <c r="H12004" s="114" t="s">
        <v>703</v>
      </c>
      <c r="I12004"/>
    </row>
    <row r="12005" spans="1:9" x14ac:dyDescent="0.25">
      <c r="A12005" s="114" t="s">
        <v>2197</v>
      </c>
      <c r="B12005">
        <v>663</v>
      </c>
      <c r="C12005" s="114" t="s">
        <v>53</v>
      </c>
      <c r="D12005" s="114" t="s">
        <v>376</v>
      </c>
      <c r="E12005" s="115">
        <v>44883</v>
      </c>
      <c r="F12005" s="192">
        <v>0.77260416666666665</v>
      </c>
      <c r="G12005">
        <v>2</v>
      </c>
      <c r="H12005" s="114" t="s">
        <v>377</v>
      </c>
      <c r="I12005">
        <v>14959868</v>
      </c>
    </row>
    <row r="12006" spans="1:9" x14ac:dyDescent="0.25">
      <c r="A12006" s="114" t="s">
        <v>2197</v>
      </c>
      <c r="B12006">
        <v>664</v>
      </c>
      <c r="C12006" s="114" t="s">
        <v>53</v>
      </c>
      <c r="D12006" s="114" t="s">
        <v>1176</v>
      </c>
      <c r="E12006" s="115">
        <v>44883</v>
      </c>
      <c r="F12006" s="192">
        <v>0.77266203703703706</v>
      </c>
      <c r="G12006">
        <v>2</v>
      </c>
      <c r="H12006" s="114" t="s">
        <v>1177</v>
      </c>
      <c r="I12006"/>
    </row>
    <row r="12007" spans="1:9" x14ac:dyDescent="0.25">
      <c r="A12007" s="114" t="s">
        <v>2197</v>
      </c>
      <c r="B12007">
        <v>665</v>
      </c>
      <c r="C12007" s="114" t="s">
        <v>52</v>
      </c>
      <c r="D12007" s="114" t="s">
        <v>340</v>
      </c>
      <c r="E12007" s="115">
        <v>44883</v>
      </c>
      <c r="F12007" s="192">
        <v>0.77274305555555556</v>
      </c>
      <c r="G12007">
        <v>2</v>
      </c>
      <c r="H12007" s="114" t="s">
        <v>341</v>
      </c>
      <c r="I12007">
        <v>2669206</v>
      </c>
    </row>
    <row r="12008" spans="1:9" x14ac:dyDescent="0.25">
      <c r="A12008" s="114" t="s">
        <v>2197</v>
      </c>
      <c r="B12008">
        <v>666</v>
      </c>
      <c r="C12008" s="114" t="s">
        <v>53</v>
      </c>
      <c r="D12008" s="114" t="s">
        <v>1927</v>
      </c>
      <c r="E12008" s="115">
        <v>44883</v>
      </c>
      <c r="F12008" s="192">
        <v>0.77281250000000001</v>
      </c>
      <c r="G12008">
        <v>2</v>
      </c>
      <c r="H12008" s="114" t="s">
        <v>1928</v>
      </c>
      <c r="I12008"/>
    </row>
    <row r="12009" spans="1:9" x14ac:dyDescent="0.25">
      <c r="A12009" s="114" t="s">
        <v>2197</v>
      </c>
      <c r="B12009">
        <v>667</v>
      </c>
      <c r="C12009" s="114" t="s">
        <v>52</v>
      </c>
      <c r="D12009" s="114" t="s">
        <v>831</v>
      </c>
      <c r="E12009" s="115">
        <v>44883</v>
      </c>
      <c r="F12009" s="192">
        <v>0.77288194444444447</v>
      </c>
      <c r="G12009">
        <v>2</v>
      </c>
      <c r="H12009" s="114" t="s">
        <v>832</v>
      </c>
      <c r="I12009">
        <v>8318873</v>
      </c>
    </row>
    <row r="12010" spans="1:9" x14ac:dyDescent="0.25">
      <c r="A12010" s="114" t="s">
        <v>2197</v>
      </c>
      <c r="B12010">
        <v>668</v>
      </c>
      <c r="C12010" s="114" t="s">
        <v>53</v>
      </c>
      <c r="D12010" s="114" t="s">
        <v>1604</v>
      </c>
      <c r="E12010" s="115">
        <v>44883</v>
      </c>
      <c r="F12010" s="192">
        <v>0.77295138888888892</v>
      </c>
      <c r="G12010">
        <v>2</v>
      </c>
      <c r="H12010" s="114" t="s">
        <v>1605</v>
      </c>
      <c r="I12010">
        <v>3392069</v>
      </c>
    </row>
    <row r="12011" spans="1:9" x14ac:dyDescent="0.25">
      <c r="A12011" s="114" t="s">
        <v>2197</v>
      </c>
      <c r="B12011">
        <v>669</v>
      </c>
      <c r="C12011" s="114" t="s">
        <v>53</v>
      </c>
      <c r="D12011" s="114" t="s">
        <v>1546</v>
      </c>
      <c r="E12011" s="115">
        <v>44883</v>
      </c>
      <c r="F12011" s="192">
        <v>0.77302083333333338</v>
      </c>
      <c r="G12011">
        <v>2</v>
      </c>
      <c r="H12011" s="114" t="s">
        <v>1547</v>
      </c>
      <c r="I12011">
        <v>2037566</v>
      </c>
    </row>
    <row r="12012" spans="1:9" x14ac:dyDescent="0.25">
      <c r="A12012" s="114" t="s">
        <v>2197</v>
      </c>
      <c r="B12012">
        <v>670</v>
      </c>
      <c r="C12012" s="114" t="s">
        <v>53</v>
      </c>
      <c r="D12012" s="114" t="s">
        <v>458</v>
      </c>
      <c r="E12012" s="115">
        <v>44883</v>
      </c>
      <c r="F12012" s="192">
        <v>0.77344907407407404</v>
      </c>
      <c r="G12012">
        <v>2</v>
      </c>
      <c r="H12012" s="114" t="s">
        <v>459</v>
      </c>
      <c r="I12012">
        <v>3640426</v>
      </c>
    </row>
    <row r="12013" spans="1:9" x14ac:dyDescent="0.25">
      <c r="A12013" s="114" t="s">
        <v>2197</v>
      </c>
      <c r="B12013">
        <v>671</v>
      </c>
      <c r="C12013" s="114" t="s">
        <v>53</v>
      </c>
      <c r="D12013" s="114" t="s">
        <v>1352</v>
      </c>
      <c r="E12013" s="115">
        <v>44883</v>
      </c>
      <c r="F12013" s="192">
        <v>0.77386574074074077</v>
      </c>
      <c r="G12013">
        <v>2</v>
      </c>
      <c r="H12013" s="114" t="s">
        <v>1353</v>
      </c>
      <c r="I12013">
        <v>5467526</v>
      </c>
    </row>
    <row r="12014" spans="1:9" x14ac:dyDescent="0.25">
      <c r="A12014" s="114" t="s">
        <v>2197</v>
      </c>
      <c r="B12014">
        <v>672</v>
      </c>
      <c r="C12014" s="114" t="s">
        <v>53</v>
      </c>
      <c r="D12014" s="114" t="s">
        <v>1956</v>
      </c>
      <c r="E12014" s="115">
        <v>44883</v>
      </c>
      <c r="F12014" s="192">
        <v>0.77394675925925926</v>
      </c>
      <c r="G12014">
        <v>2</v>
      </c>
      <c r="H12014" s="114" t="s">
        <v>1957</v>
      </c>
      <c r="I12014">
        <v>5451570</v>
      </c>
    </row>
    <row r="12015" spans="1:9" x14ac:dyDescent="0.25">
      <c r="A12015" s="114" t="s">
        <v>2197</v>
      </c>
      <c r="B12015">
        <v>673</v>
      </c>
      <c r="C12015" s="114" t="s">
        <v>53</v>
      </c>
      <c r="D12015" s="114" t="s">
        <v>764</v>
      </c>
      <c r="E12015" s="115">
        <v>44883</v>
      </c>
      <c r="F12015" s="192">
        <v>0.77401620370370372</v>
      </c>
      <c r="G12015">
        <v>2</v>
      </c>
      <c r="H12015" s="114" t="s">
        <v>765</v>
      </c>
      <c r="I12015">
        <v>5469942</v>
      </c>
    </row>
    <row r="12016" spans="1:9" x14ac:dyDescent="0.25">
      <c r="A12016" s="114" t="s">
        <v>2197</v>
      </c>
      <c r="B12016">
        <v>674</v>
      </c>
      <c r="C12016" s="114" t="s">
        <v>53</v>
      </c>
      <c r="D12016" s="114" t="s">
        <v>647</v>
      </c>
      <c r="E12016" s="115">
        <v>44883</v>
      </c>
      <c r="F12016" s="192">
        <v>0.77409722222222221</v>
      </c>
      <c r="G12016">
        <v>2</v>
      </c>
      <c r="H12016" s="114" t="s">
        <v>648</v>
      </c>
      <c r="I12016">
        <v>2856135</v>
      </c>
    </row>
    <row r="12017" spans="1:9" x14ac:dyDescent="0.25">
      <c r="A12017" s="114" t="s">
        <v>2197</v>
      </c>
      <c r="B12017">
        <v>675</v>
      </c>
      <c r="C12017" s="114" t="s">
        <v>53</v>
      </c>
      <c r="D12017" s="114" t="s">
        <v>354</v>
      </c>
      <c r="E12017" s="115">
        <v>44883</v>
      </c>
      <c r="F12017" s="192">
        <v>0.77416666666666667</v>
      </c>
      <c r="G12017">
        <v>2</v>
      </c>
      <c r="H12017" s="114" t="s">
        <v>355</v>
      </c>
      <c r="I12017"/>
    </row>
    <row r="12018" spans="1:9" x14ac:dyDescent="0.25">
      <c r="A12018" s="114" t="s">
        <v>2197</v>
      </c>
      <c r="B12018">
        <v>676</v>
      </c>
      <c r="C12018" s="114" t="s">
        <v>53</v>
      </c>
      <c r="D12018" s="114" t="s">
        <v>438</v>
      </c>
      <c r="E12018" s="115">
        <v>44883</v>
      </c>
      <c r="F12018" s="192">
        <v>0.77424768518518516</v>
      </c>
      <c r="G12018">
        <v>2</v>
      </c>
      <c r="H12018" s="114" t="s">
        <v>439</v>
      </c>
      <c r="I12018">
        <v>2044229</v>
      </c>
    </row>
    <row r="12019" spans="1:9" x14ac:dyDescent="0.25">
      <c r="A12019" s="114" t="s">
        <v>2197</v>
      </c>
      <c r="B12019">
        <v>677</v>
      </c>
      <c r="C12019" s="114" t="s">
        <v>56</v>
      </c>
      <c r="D12019" s="114" t="s">
        <v>2100</v>
      </c>
      <c r="E12019" s="115">
        <v>44883</v>
      </c>
      <c r="F12019" s="192">
        <v>0.77435185185185185</v>
      </c>
      <c r="G12019">
        <v>2</v>
      </c>
      <c r="H12019" s="114" t="s">
        <v>56</v>
      </c>
      <c r="I12019"/>
    </row>
    <row r="12020" spans="1:9" x14ac:dyDescent="0.25">
      <c r="A12020" s="114" t="s">
        <v>2197</v>
      </c>
      <c r="B12020">
        <v>678</v>
      </c>
      <c r="C12020" s="114" t="s">
        <v>53</v>
      </c>
      <c r="D12020" s="114" t="s">
        <v>652</v>
      </c>
      <c r="E12020" s="115">
        <v>44883</v>
      </c>
      <c r="F12020" s="192">
        <v>0.77443287037037034</v>
      </c>
      <c r="G12020">
        <v>2</v>
      </c>
      <c r="H12020" s="114" t="s">
        <v>653</v>
      </c>
      <c r="I12020"/>
    </row>
    <row r="12021" spans="1:9" x14ac:dyDescent="0.25">
      <c r="A12021" s="114" t="s">
        <v>2197</v>
      </c>
      <c r="B12021">
        <v>679</v>
      </c>
      <c r="C12021" s="114" t="s">
        <v>53</v>
      </c>
      <c r="D12021" s="114" t="s">
        <v>766</v>
      </c>
      <c r="E12021" s="115">
        <v>44883</v>
      </c>
      <c r="F12021" s="192">
        <v>0.77451388888888884</v>
      </c>
      <c r="G12021">
        <v>2</v>
      </c>
      <c r="H12021" s="114" t="s">
        <v>767</v>
      </c>
      <c r="I12021"/>
    </row>
    <row r="12022" spans="1:9" x14ac:dyDescent="0.25">
      <c r="A12022" s="114" t="s">
        <v>2197</v>
      </c>
      <c r="B12022">
        <v>680</v>
      </c>
      <c r="C12022" s="114" t="s">
        <v>54</v>
      </c>
      <c r="D12022" s="114" t="s">
        <v>442</v>
      </c>
      <c r="E12022" s="115">
        <v>44883</v>
      </c>
      <c r="F12022" s="192">
        <v>0.7747222222222222</v>
      </c>
      <c r="G12022">
        <v>2</v>
      </c>
      <c r="H12022" s="114" t="s">
        <v>443</v>
      </c>
      <c r="I12022">
        <v>5481406</v>
      </c>
    </row>
    <row r="12023" spans="1:9" x14ac:dyDescent="0.25">
      <c r="A12023" s="114" t="s">
        <v>2197</v>
      </c>
      <c r="B12023">
        <v>681</v>
      </c>
      <c r="C12023" s="114" t="s">
        <v>54</v>
      </c>
      <c r="D12023" s="114" t="s">
        <v>254</v>
      </c>
      <c r="E12023" s="115">
        <v>44883</v>
      </c>
      <c r="F12023" s="192">
        <v>0.77479166666666666</v>
      </c>
      <c r="G12023">
        <v>2</v>
      </c>
      <c r="H12023" s="114" t="s">
        <v>255</v>
      </c>
      <c r="I12023">
        <v>5345943</v>
      </c>
    </row>
    <row r="12024" spans="1:9" x14ac:dyDescent="0.25">
      <c r="A12024" s="114" t="s">
        <v>2197</v>
      </c>
      <c r="B12024">
        <v>682</v>
      </c>
      <c r="C12024" s="114" t="s">
        <v>53</v>
      </c>
      <c r="D12024" s="114" t="s">
        <v>1059</v>
      </c>
      <c r="E12024" s="115">
        <v>44883</v>
      </c>
      <c r="F12024" s="192">
        <v>0.77513888888888893</v>
      </c>
      <c r="G12024">
        <v>2</v>
      </c>
      <c r="H12024" s="114" t="s">
        <v>1060</v>
      </c>
      <c r="I12024"/>
    </row>
    <row r="12025" spans="1:9" x14ac:dyDescent="0.25">
      <c r="A12025" s="114" t="s">
        <v>2197</v>
      </c>
      <c r="B12025">
        <v>683</v>
      </c>
      <c r="C12025" s="114" t="s">
        <v>53</v>
      </c>
      <c r="D12025" s="114" t="s">
        <v>1061</v>
      </c>
      <c r="E12025" s="115">
        <v>44883</v>
      </c>
      <c r="F12025" s="192">
        <v>0.77520833333333339</v>
      </c>
      <c r="G12025">
        <v>2</v>
      </c>
      <c r="H12025" s="114" t="s">
        <v>1062</v>
      </c>
      <c r="I12025"/>
    </row>
    <row r="12026" spans="1:9" x14ac:dyDescent="0.25">
      <c r="A12026" s="114" t="s">
        <v>2197</v>
      </c>
      <c r="B12026">
        <v>684</v>
      </c>
      <c r="C12026" s="114" t="s">
        <v>52</v>
      </c>
      <c r="D12026" s="114" t="s">
        <v>1630</v>
      </c>
      <c r="E12026" s="115">
        <v>44883</v>
      </c>
      <c r="F12026" s="192">
        <v>0.77527777777777773</v>
      </c>
      <c r="G12026">
        <v>2</v>
      </c>
      <c r="H12026" s="114" t="s">
        <v>1631</v>
      </c>
      <c r="I12026">
        <v>7359617</v>
      </c>
    </row>
    <row r="12027" spans="1:9" x14ac:dyDescent="0.25">
      <c r="A12027" s="114" t="s">
        <v>2197</v>
      </c>
      <c r="B12027">
        <v>685</v>
      </c>
      <c r="C12027" s="114" t="s">
        <v>52</v>
      </c>
      <c r="D12027" s="114" t="s">
        <v>1929</v>
      </c>
      <c r="E12027" s="115">
        <v>44883</v>
      </c>
      <c r="F12027" s="192">
        <v>0.77539351851851857</v>
      </c>
      <c r="G12027">
        <v>2</v>
      </c>
      <c r="H12027" s="114" t="s">
        <v>1930</v>
      </c>
      <c r="I12027">
        <v>5387631</v>
      </c>
    </row>
    <row r="12028" spans="1:9" x14ac:dyDescent="0.25">
      <c r="A12028" s="114" t="s">
        <v>2197</v>
      </c>
      <c r="B12028">
        <v>686</v>
      </c>
      <c r="C12028" s="114" t="s">
        <v>54</v>
      </c>
      <c r="D12028" s="114" t="s">
        <v>684</v>
      </c>
      <c r="E12028" s="115">
        <v>44883</v>
      </c>
      <c r="F12028" s="192">
        <v>0.77546296296296291</v>
      </c>
      <c r="G12028">
        <v>2</v>
      </c>
      <c r="H12028" s="114" t="s">
        <v>685</v>
      </c>
      <c r="I12028">
        <v>5505462</v>
      </c>
    </row>
    <row r="12029" spans="1:9" x14ac:dyDescent="0.25">
      <c r="A12029" s="114" t="s">
        <v>2197</v>
      </c>
      <c r="B12029">
        <v>687</v>
      </c>
      <c r="C12029" s="114" t="s">
        <v>53</v>
      </c>
      <c r="D12029" s="114" t="s">
        <v>430</v>
      </c>
      <c r="E12029" s="115">
        <v>44883</v>
      </c>
      <c r="F12029" s="192">
        <v>0.77555555555555555</v>
      </c>
      <c r="G12029">
        <v>2</v>
      </c>
      <c r="H12029" s="114" t="s">
        <v>431</v>
      </c>
      <c r="I12029">
        <v>2099334</v>
      </c>
    </row>
    <row r="12030" spans="1:9" x14ac:dyDescent="0.25">
      <c r="A12030" s="114" t="s">
        <v>2197</v>
      </c>
      <c r="B12030">
        <v>688</v>
      </c>
      <c r="C12030" s="114" t="s">
        <v>53</v>
      </c>
      <c r="D12030" s="114" t="s">
        <v>244</v>
      </c>
      <c r="E12030" s="115">
        <v>44883</v>
      </c>
      <c r="F12030" s="192">
        <v>0.77562500000000001</v>
      </c>
      <c r="G12030">
        <v>2</v>
      </c>
      <c r="H12030" s="114" t="s">
        <v>245</v>
      </c>
      <c r="I12030"/>
    </row>
    <row r="12031" spans="1:9" x14ac:dyDescent="0.25">
      <c r="A12031" s="114" t="s">
        <v>2197</v>
      </c>
      <c r="B12031">
        <v>689</v>
      </c>
      <c r="C12031" s="114" t="s">
        <v>54</v>
      </c>
      <c r="D12031" s="114" t="s">
        <v>1527</v>
      </c>
      <c r="E12031" s="115">
        <v>44883</v>
      </c>
      <c r="F12031" s="192">
        <v>0.77572916666666669</v>
      </c>
      <c r="G12031">
        <v>2</v>
      </c>
      <c r="H12031" s="114" t="s">
        <v>1528</v>
      </c>
      <c r="I12031"/>
    </row>
    <row r="12032" spans="1:9" x14ac:dyDescent="0.25">
      <c r="A12032" s="114" t="s">
        <v>2197</v>
      </c>
      <c r="B12032">
        <v>690</v>
      </c>
      <c r="C12032" s="114" t="s">
        <v>53</v>
      </c>
      <c r="D12032" s="114" t="s">
        <v>370</v>
      </c>
      <c r="E12032" s="115">
        <v>44883</v>
      </c>
      <c r="F12032" s="192">
        <v>0.77587962962962964</v>
      </c>
      <c r="G12032">
        <v>2</v>
      </c>
      <c r="H12032" s="114" t="s">
        <v>371</v>
      </c>
      <c r="I12032"/>
    </row>
    <row r="12033" spans="1:9" x14ac:dyDescent="0.25">
      <c r="A12033" s="114" t="s">
        <v>2197</v>
      </c>
      <c r="B12033">
        <v>691</v>
      </c>
      <c r="C12033" s="114" t="s">
        <v>53</v>
      </c>
      <c r="D12033" s="114" t="s">
        <v>422</v>
      </c>
      <c r="E12033" s="115">
        <v>44883</v>
      </c>
      <c r="F12033" s="192">
        <v>0.77621527777777777</v>
      </c>
      <c r="G12033">
        <v>2</v>
      </c>
      <c r="H12033" s="114" t="s">
        <v>423</v>
      </c>
      <c r="I12033">
        <v>5425549</v>
      </c>
    </row>
    <row r="12034" spans="1:9" x14ac:dyDescent="0.25">
      <c r="A12034" s="114" t="s">
        <v>2197</v>
      </c>
      <c r="B12034">
        <v>692</v>
      </c>
      <c r="C12034" s="114" t="s">
        <v>53</v>
      </c>
      <c r="D12034" s="114" t="s">
        <v>1523</v>
      </c>
      <c r="E12034" s="115">
        <v>44883</v>
      </c>
      <c r="F12034" s="192">
        <v>0.77628472222222222</v>
      </c>
      <c r="G12034">
        <v>2</v>
      </c>
      <c r="H12034" s="114" t="s">
        <v>1524</v>
      </c>
      <c r="I12034">
        <v>5511104</v>
      </c>
    </row>
    <row r="12035" spans="1:9" x14ac:dyDescent="0.25">
      <c r="A12035" s="114" t="s">
        <v>2197</v>
      </c>
      <c r="B12035">
        <v>693</v>
      </c>
      <c r="C12035" s="114" t="s">
        <v>52</v>
      </c>
      <c r="D12035" s="114" t="s">
        <v>2139</v>
      </c>
      <c r="E12035" s="115">
        <v>44883</v>
      </c>
      <c r="F12035" s="192">
        <v>0.77635416666666668</v>
      </c>
      <c r="G12035">
        <v>2</v>
      </c>
      <c r="H12035" s="114" t="s">
        <v>2140</v>
      </c>
      <c r="I12035">
        <v>5429475</v>
      </c>
    </row>
    <row r="12036" spans="1:9" x14ac:dyDescent="0.25">
      <c r="A12036" s="114" t="s">
        <v>2197</v>
      </c>
      <c r="B12036">
        <v>694</v>
      </c>
      <c r="C12036" s="114" t="s">
        <v>54</v>
      </c>
      <c r="D12036" s="114" t="s">
        <v>382</v>
      </c>
      <c r="E12036" s="115">
        <v>44883</v>
      </c>
      <c r="F12036" s="192">
        <v>0.77644675925925921</v>
      </c>
      <c r="G12036">
        <v>2</v>
      </c>
      <c r="H12036" s="114" t="s">
        <v>383</v>
      </c>
      <c r="I12036">
        <v>5475615</v>
      </c>
    </row>
    <row r="12037" spans="1:9" x14ac:dyDescent="0.25">
      <c r="A12037" s="114" t="s">
        <v>2197</v>
      </c>
      <c r="B12037">
        <v>695</v>
      </c>
      <c r="C12037" s="114" t="s">
        <v>54</v>
      </c>
      <c r="D12037" s="114" t="s">
        <v>907</v>
      </c>
      <c r="E12037" s="115">
        <v>44883</v>
      </c>
      <c r="F12037" s="192">
        <v>0.77657407407407408</v>
      </c>
      <c r="G12037">
        <v>2</v>
      </c>
      <c r="H12037" s="114" t="s">
        <v>908</v>
      </c>
      <c r="I12037">
        <v>6709334</v>
      </c>
    </row>
    <row r="12038" spans="1:9" x14ac:dyDescent="0.25">
      <c r="A12038" s="114" t="s">
        <v>2197</v>
      </c>
      <c r="B12038">
        <v>696</v>
      </c>
      <c r="C12038" s="114" t="s">
        <v>52</v>
      </c>
      <c r="D12038" s="114" t="s">
        <v>594</v>
      </c>
      <c r="E12038" s="115">
        <v>44883</v>
      </c>
      <c r="F12038" s="192">
        <v>0.77667824074074077</v>
      </c>
      <c r="G12038">
        <v>2</v>
      </c>
      <c r="H12038" s="114" t="s">
        <v>595</v>
      </c>
      <c r="I12038">
        <v>7078869</v>
      </c>
    </row>
    <row r="12039" spans="1:9" x14ac:dyDescent="0.25">
      <c r="A12039" s="114" t="s">
        <v>2197</v>
      </c>
      <c r="B12039">
        <v>697</v>
      </c>
      <c r="C12039" s="114" t="s">
        <v>52</v>
      </c>
      <c r="D12039" s="114" t="s">
        <v>722</v>
      </c>
      <c r="E12039" s="115">
        <v>44883</v>
      </c>
      <c r="F12039" s="192">
        <v>0.77673611111111107</v>
      </c>
      <c r="G12039">
        <v>2</v>
      </c>
      <c r="H12039" s="114" t="s">
        <v>723</v>
      </c>
      <c r="I12039">
        <v>5421167</v>
      </c>
    </row>
    <row r="12040" spans="1:9" x14ac:dyDescent="0.25">
      <c r="A12040" s="114" t="s">
        <v>2197</v>
      </c>
      <c r="B12040">
        <v>698</v>
      </c>
      <c r="C12040" s="114" t="s">
        <v>52</v>
      </c>
      <c r="D12040" s="114" t="s">
        <v>1946</v>
      </c>
      <c r="E12040" s="115">
        <v>44883</v>
      </c>
      <c r="F12040" s="192">
        <v>0.77682870370370372</v>
      </c>
      <c r="G12040">
        <v>2</v>
      </c>
      <c r="H12040" s="114" t="s">
        <v>1947</v>
      </c>
      <c r="I12040">
        <v>5427043</v>
      </c>
    </row>
    <row r="12041" spans="1:9" x14ac:dyDescent="0.25">
      <c r="A12041" s="114" t="s">
        <v>2197</v>
      </c>
      <c r="B12041">
        <v>699</v>
      </c>
      <c r="C12041" s="114" t="s">
        <v>53</v>
      </c>
      <c r="D12041" s="114" t="s">
        <v>2034</v>
      </c>
      <c r="E12041" s="115">
        <v>44883</v>
      </c>
      <c r="F12041" s="192">
        <v>0.77703703703703708</v>
      </c>
      <c r="G12041">
        <v>2</v>
      </c>
      <c r="H12041" s="114" t="s">
        <v>2035</v>
      </c>
      <c r="I12041">
        <v>14813014</v>
      </c>
    </row>
    <row r="12042" spans="1:9" x14ac:dyDescent="0.25">
      <c r="A12042" s="114" t="s">
        <v>2197</v>
      </c>
      <c r="B12042">
        <v>700</v>
      </c>
      <c r="C12042" s="114" t="s">
        <v>53</v>
      </c>
      <c r="D12042" s="114" t="s">
        <v>1602</v>
      </c>
      <c r="E12042" s="115">
        <v>44883</v>
      </c>
      <c r="F12042" s="192">
        <v>0.77709490740740739</v>
      </c>
      <c r="G12042">
        <v>2</v>
      </c>
      <c r="H12042" s="114" t="s">
        <v>1603</v>
      </c>
      <c r="I12042"/>
    </row>
    <row r="12043" spans="1:9" x14ac:dyDescent="0.25">
      <c r="A12043" s="114" t="s">
        <v>2197</v>
      </c>
      <c r="B12043">
        <v>701</v>
      </c>
      <c r="C12043" s="114" t="s">
        <v>53</v>
      </c>
      <c r="D12043" s="114" t="s">
        <v>362</v>
      </c>
      <c r="E12043" s="115">
        <v>44883</v>
      </c>
      <c r="F12043" s="192">
        <v>0.77734953703703702</v>
      </c>
      <c r="G12043">
        <v>2</v>
      </c>
      <c r="H12043" s="114" t="s">
        <v>363</v>
      </c>
      <c r="I12043"/>
    </row>
    <row r="12044" spans="1:9" x14ac:dyDescent="0.25">
      <c r="A12044" s="114" t="s">
        <v>2197</v>
      </c>
      <c r="B12044">
        <v>702</v>
      </c>
      <c r="C12044" s="114" t="s">
        <v>52</v>
      </c>
      <c r="D12044" s="114" t="s">
        <v>318</v>
      </c>
      <c r="E12044" s="115">
        <v>44883</v>
      </c>
      <c r="F12044" s="192">
        <v>0.77770833333333333</v>
      </c>
      <c r="G12044">
        <v>2</v>
      </c>
      <c r="H12044" s="114" t="s">
        <v>319</v>
      </c>
      <c r="I12044">
        <v>2037561</v>
      </c>
    </row>
    <row r="12045" spans="1:9" x14ac:dyDescent="0.25">
      <c r="A12045" s="114" t="s">
        <v>2197</v>
      </c>
      <c r="B12045">
        <v>703</v>
      </c>
      <c r="C12045" s="114" t="s">
        <v>54</v>
      </c>
      <c r="D12045" s="114" t="s">
        <v>740</v>
      </c>
      <c r="E12045" s="115">
        <v>44883</v>
      </c>
      <c r="F12045" s="192">
        <v>0.77788194444444447</v>
      </c>
      <c r="G12045">
        <v>2</v>
      </c>
      <c r="H12045" s="114" t="s">
        <v>741</v>
      </c>
      <c r="I12045">
        <v>3685992</v>
      </c>
    </row>
    <row r="12046" spans="1:9" x14ac:dyDescent="0.25">
      <c r="A12046" s="114" t="s">
        <v>2197</v>
      </c>
      <c r="B12046">
        <v>704</v>
      </c>
      <c r="C12046" s="114" t="s">
        <v>53</v>
      </c>
      <c r="D12046" s="114" t="s">
        <v>578</v>
      </c>
      <c r="E12046" s="115">
        <v>44883</v>
      </c>
      <c r="F12046" s="192">
        <v>0.77795138888888893</v>
      </c>
      <c r="G12046">
        <v>2</v>
      </c>
      <c r="H12046" s="114" t="s">
        <v>579</v>
      </c>
      <c r="I12046"/>
    </row>
    <row r="12047" spans="1:9" x14ac:dyDescent="0.25">
      <c r="A12047" s="114" t="s">
        <v>2197</v>
      </c>
      <c r="B12047">
        <v>705</v>
      </c>
      <c r="C12047" s="114" t="s">
        <v>52</v>
      </c>
      <c r="D12047" s="114" t="s">
        <v>390</v>
      </c>
      <c r="E12047" s="115">
        <v>44883</v>
      </c>
      <c r="F12047" s="192">
        <v>0.77811342592592592</v>
      </c>
      <c r="G12047">
        <v>2</v>
      </c>
      <c r="H12047" s="114" t="s">
        <v>391</v>
      </c>
      <c r="I12047">
        <v>5345948</v>
      </c>
    </row>
    <row r="12048" spans="1:9" x14ac:dyDescent="0.25">
      <c r="A12048" s="114" t="s">
        <v>2197</v>
      </c>
      <c r="B12048">
        <v>706</v>
      </c>
      <c r="C12048" s="114" t="s">
        <v>53</v>
      </c>
      <c r="D12048" s="114" t="s">
        <v>1596</v>
      </c>
      <c r="E12048" s="115">
        <v>44883</v>
      </c>
      <c r="F12048" s="192">
        <v>0.7787384259259259</v>
      </c>
      <c r="G12048">
        <v>2</v>
      </c>
      <c r="H12048" s="114" t="s">
        <v>1597</v>
      </c>
      <c r="I12048">
        <v>6719085</v>
      </c>
    </row>
    <row r="12049" spans="1:9" x14ac:dyDescent="0.25">
      <c r="A12049" s="114" t="s">
        <v>2197</v>
      </c>
      <c r="B12049">
        <v>707</v>
      </c>
      <c r="C12049" s="114" t="s">
        <v>53</v>
      </c>
      <c r="D12049" s="114" t="s">
        <v>1254</v>
      </c>
      <c r="E12049" s="115">
        <v>44883</v>
      </c>
      <c r="F12049" s="192">
        <v>0.77880787037037036</v>
      </c>
      <c r="G12049">
        <v>2</v>
      </c>
      <c r="H12049" s="114" t="s">
        <v>1255</v>
      </c>
      <c r="I12049">
        <v>3380625</v>
      </c>
    </row>
    <row r="12050" spans="1:9" x14ac:dyDescent="0.25">
      <c r="A12050" s="114" t="s">
        <v>2197</v>
      </c>
      <c r="B12050">
        <v>708</v>
      </c>
      <c r="C12050" s="114" t="s">
        <v>53</v>
      </c>
      <c r="D12050" s="114" t="s">
        <v>1276</v>
      </c>
      <c r="E12050" s="115">
        <v>44883</v>
      </c>
      <c r="F12050" s="192">
        <v>0.77886574074074078</v>
      </c>
      <c r="G12050">
        <v>2</v>
      </c>
      <c r="H12050" s="114" t="s">
        <v>1277</v>
      </c>
      <c r="I12050"/>
    </row>
    <row r="12051" spans="1:9" x14ac:dyDescent="0.25">
      <c r="A12051" s="114" t="s">
        <v>2197</v>
      </c>
      <c r="B12051">
        <v>709</v>
      </c>
      <c r="C12051" s="114" t="s">
        <v>52</v>
      </c>
      <c r="D12051" s="114" t="s">
        <v>336</v>
      </c>
      <c r="E12051" s="115">
        <v>44883</v>
      </c>
      <c r="F12051" s="192">
        <v>0.7789814814814815</v>
      </c>
      <c r="G12051">
        <v>2</v>
      </c>
      <c r="H12051" s="114" t="s">
        <v>337</v>
      </c>
      <c r="I12051">
        <v>5368010</v>
      </c>
    </row>
    <row r="12052" spans="1:9" x14ac:dyDescent="0.25">
      <c r="A12052" s="114" t="s">
        <v>2197</v>
      </c>
      <c r="B12052">
        <v>710</v>
      </c>
      <c r="C12052" s="114" t="s">
        <v>53</v>
      </c>
      <c r="D12052" s="114" t="s">
        <v>1151</v>
      </c>
      <c r="E12052" s="115">
        <v>44883</v>
      </c>
      <c r="F12052" s="192">
        <v>0.77905092592592595</v>
      </c>
      <c r="G12052">
        <v>2</v>
      </c>
      <c r="H12052" s="114" t="s">
        <v>1152</v>
      </c>
      <c r="I12052"/>
    </row>
    <row r="12053" spans="1:9" x14ac:dyDescent="0.25">
      <c r="A12053" s="114" t="s">
        <v>2197</v>
      </c>
      <c r="B12053">
        <v>711</v>
      </c>
      <c r="C12053" s="114" t="s">
        <v>53</v>
      </c>
      <c r="D12053" s="114" t="s">
        <v>643</v>
      </c>
      <c r="E12053" s="115">
        <v>44883</v>
      </c>
      <c r="F12053" s="192">
        <v>0.77923611111111113</v>
      </c>
      <c r="G12053">
        <v>2</v>
      </c>
      <c r="H12053" s="114" t="s">
        <v>644</v>
      </c>
      <c r="I12053"/>
    </row>
    <row r="12054" spans="1:9" x14ac:dyDescent="0.25">
      <c r="A12054" s="114" t="s">
        <v>2197</v>
      </c>
      <c r="B12054">
        <v>712</v>
      </c>
      <c r="C12054" s="114" t="s">
        <v>53</v>
      </c>
      <c r="D12054" s="114" t="s">
        <v>660</v>
      </c>
      <c r="E12054" s="115">
        <v>44883</v>
      </c>
      <c r="F12054" s="192">
        <v>0.77931712962962962</v>
      </c>
      <c r="G12054">
        <v>2</v>
      </c>
      <c r="H12054" s="114" t="s">
        <v>661</v>
      </c>
      <c r="I12054"/>
    </row>
    <row r="12055" spans="1:9" x14ac:dyDescent="0.25">
      <c r="A12055" s="114" t="s">
        <v>2197</v>
      </c>
      <c r="B12055">
        <v>713</v>
      </c>
      <c r="C12055" s="114" t="s">
        <v>52</v>
      </c>
      <c r="D12055" s="114" t="s">
        <v>1905</v>
      </c>
      <c r="E12055" s="115">
        <v>44883</v>
      </c>
      <c r="F12055" s="192">
        <v>0.77938657407407408</v>
      </c>
      <c r="G12055">
        <v>2</v>
      </c>
      <c r="H12055" s="114" t="s">
        <v>1906</v>
      </c>
      <c r="I12055">
        <v>5390779</v>
      </c>
    </row>
    <row r="12056" spans="1:9" x14ac:dyDescent="0.25">
      <c r="A12056" s="114" t="s">
        <v>2197</v>
      </c>
      <c r="B12056">
        <v>714</v>
      </c>
      <c r="C12056" s="114" t="s">
        <v>53</v>
      </c>
      <c r="D12056" s="114" t="s">
        <v>1172</v>
      </c>
      <c r="E12056" s="115">
        <v>44883</v>
      </c>
      <c r="F12056" s="192">
        <v>0.77945601851851853</v>
      </c>
      <c r="G12056">
        <v>2</v>
      </c>
      <c r="H12056" s="114" t="s">
        <v>1173</v>
      </c>
      <c r="I12056">
        <v>3386300</v>
      </c>
    </row>
    <row r="12057" spans="1:9" x14ac:dyDescent="0.25">
      <c r="A12057" s="114" t="s">
        <v>2197</v>
      </c>
      <c r="B12057">
        <v>715</v>
      </c>
      <c r="C12057" s="114" t="s">
        <v>53</v>
      </c>
      <c r="D12057" s="114" t="s">
        <v>1082</v>
      </c>
      <c r="E12057" s="115">
        <v>44883</v>
      </c>
      <c r="F12057" s="192">
        <v>0.77953703703703703</v>
      </c>
      <c r="G12057">
        <v>2</v>
      </c>
      <c r="H12057" s="114" t="s">
        <v>1083</v>
      </c>
      <c r="I12057"/>
    </row>
    <row r="12058" spans="1:9" x14ac:dyDescent="0.25">
      <c r="A12058" s="114" t="s">
        <v>2197</v>
      </c>
      <c r="B12058">
        <v>716</v>
      </c>
      <c r="C12058" s="114" t="s">
        <v>54</v>
      </c>
      <c r="D12058" s="114" t="s">
        <v>342</v>
      </c>
      <c r="E12058" s="115">
        <v>44883</v>
      </c>
      <c r="F12058" s="192">
        <v>0.77959490740740744</v>
      </c>
      <c r="G12058">
        <v>2</v>
      </c>
      <c r="H12058" s="114" t="s">
        <v>343</v>
      </c>
      <c r="I12058">
        <v>6709035</v>
      </c>
    </row>
    <row r="12059" spans="1:9" x14ac:dyDescent="0.25">
      <c r="A12059" s="114" t="s">
        <v>2197</v>
      </c>
      <c r="B12059">
        <v>717</v>
      </c>
      <c r="C12059" s="114" t="s">
        <v>53</v>
      </c>
      <c r="D12059" s="114" t="s">
        <v>1396</v>
      </c>
      <c r="E12059" s="115">
        <v>44883</v>
      </c>
      <c r="F12059" s="192">
        <v>0.77964120370370371</v>
      </c>
      <c r="G12059">
        <v>2</v>
      </c>
      <c r="H12059" s="114" t="s">
        <v>1397</v>
      </c>
      <c r="I12059">
        <v>14824036</v>
      </c>
    </row>
    <row r="12060" spans="1:9" x14ac:dyDescent="0.25">
      <c r="A12060" s="114" t="s">
        <v>2197</v>
      </c>
      <c r="B12060">
        <v>718</v>
      </c>
      <c r="C12060" s="114" t="s">
        <v>52</v>
      </c>
      <c r="D12060" s="114" t="s">
        <v>386</v>
      </c>
      <c r="E12060" s="115">
        <v>44883</v>
      </c>
      <c r="F12060" s="192">
        <v>0.7798032407407407</v>
      </c>
      <c r="G12060">
        <v>2</v>
      </c>
      <c r="H12060" s="114" t="s">
        <v>387</v>
      </c>
      <c r="I12060">
        <v>2702971</v>
      </c>
    </row>
    <row r="12061" spans="1:9" x14ac:dyDescent="0.25">
      <c r="A12061" s="114" t="s">
        <v>2197</v>
      </c>
      <c r="B12061">
        <v>719</v>
      </c>
      <c r="C12061" s="114" t="s">
        <v>54</v>
      </c>
      <c r="D12061" s="114" t="s">
        <v>410</v>
      </c>
      <c r="E12061" s="115">
        <v>44883</v>
      </c>
      <c r="F12061" s="192">
        <v>0.78024305555555551</v>
      </c>
      <c r="G12061">
        <v>2</v>
      </c>
      <c r="H12061" s="114" t="s">
        <v>411</v>
      </c>
      <c r="I12061">
        <v>6714650</v>
      </c>
    </row>
    <row r="12062" spans="1:9" x14ac:dyDescent="0.25">
      <c r="A12062" s="114" t="s">
        <v>2197</v>
      </c>
      <c r="B12062">
        <v>720</v>
      </c>
      <c r="C12062" s="114" t="s">
        <v>53</v>
      </c>
      <c r="D12062" s="114" t="s">
        <v>1141</v>
      </c>
      <c r="E12062" s="115">
        <v>44883</v>
      </c>
      <c r="F12062" s="192">
        <v>0.78084490740740742</v>
      </c>
      <c r="G12062">
        <v>2</v>
      </c>
      <c r="H12062" s="114" t="s">
        <v>1142</v>
      </c>
      <c r="I12062">
        <v>8900093</v>
      </c>
    </row>
    <row r="12063" spans="1:9" x14ac:dyDescent="0.25">
      <c r="A12063" s="114" t="s">
        <v>2197</v>
      </c>
      <c r="B12063">
        <v>721</v>
      </c>
      <c r="C12063" s="114" t="s">
        <v>53</v>
      </c>
      <c r="D12063" s="114" t="s">
        <v>598</v>
      </c>
      <c r="E12063" s="115">
        <v>44883</v>
      </c>
      <c r="F12063" s="192">
        <v>0.78090277777777772</v>
      </c>
      <c r="G12063">
        <v>2</v>
      </c>
      <c r="H12063" s="114" t="s">
        <v>599</v>
      </c>
      <c r="I12063"/>
    </row>
    <row r="12064" spans="1:9" x14ac:dyDescent="0.25">
      <c r="A12064" s="114" t="s">
        <v>2197</v>
      </c>
      <c r="B12064">
        <v>722</v>
      </c>
      <c r="C12064" s="114" t="s">
        <v>54</v>
      </c>
      <c r="D12064" s="114" t="s">
        <v>416</v>
      </c>
      <c r="E12064" s="115">
        <v>44883</v>
      </c>
      <c r="F12064" s="192">
        <v>0.78104166666666663</v>
      </c>
      <c r="G12064">
        <v>2</v>
      </c>
      <c r="H12064" s="114" t="s">
        <v>417</v>
      </c>
      <c r="I12064">
        <v>6709661</v>
      </c>
    </row>
    <row r="12065" spans="1:9" x14ac:dyDescent="0.25">
      <c r="A12065" s="114" t="s">
        <v>2197</v>
      </c>
      <c r="B12065">
        <v>723</v>
      </c>
      <c r="C12065" s="114" t="s">
        <v>52</v>
      </c>
      <c r="D12065" s="114" t="s">
        <v>1600</v>
      </c>
      <c r="E12065" s="115">
        <v>44883</v>
      </c>
      <c r="F12065" s="192">
        <v>0.78119212962962958</v>
      </c>
      <c r="G12065">
        <v>2</v>
      </c>
      <c r="H12065" s="114" t="s">
        <v>1601</v>
      </c>
      <c r="I12065">
        <v>8257008</v>
      </c>
    </row>
    <row r="12066" spans="1:9" x14ac:dyDescent="0.25">
      <c r="A12066" s="114" t="s">
        <v>2197</v>
      </c>
      <c r="B12066">
        <v>724</v>
      </c>
      <c r="C12066" s="114" t="s">
        <v>53</v>
      </c>
      <c r="D12066" s="114" t="s">
        <v>1577</v>
      </c>
      <c r="E12066" s="115">
        <v>44883</v>
      </c>
      <c r="F12066" s="192">
        <v>0.78167824074074077</v>
      </c>
      <c r="G12066">
        <v>2</v>
      </c>
      <c r="H12066" s="114" t="s">
        <v>587</v>
      </c>
      <c r="I12066"/>
    </row>
    <row r="12067" spans="1:9" x14ac:dyDescent="0.25">
      <c r="A12067" s="114" t="s">
        <v>2197</v>
      </c>
      <c r="B12067">
        <v>725</v>
      </c>
      <c r="C12067" s="114" t="s">
        <v>53</v>
      </c>
      <c r="D12067" s="114" t="s">
        <v>641</v>
      </c>
      <c r="E12067" s="115">
        <v>44883</v>
      </c>
      <c r="F12067" s="192">
        <v>0.78206018518518516</v>
      </c>
      <c r="G12067">
        <v>2</v>
      </c>
      <c r="H12067" s="114" t="s">
        <v>642</v>
      </c>
      <c r="I12067"/>
    </row>
    <row r="12068" spans="1:9" x14ac:dyDescent="0.25">
      <c r="A12068" s="114" t="s">
        <v>2197</v>
      </c>
      <c r="B12068">
        <v>726</v>
      </c>
      <c r="C12068" s="114" t="s">
        <v>52</v>
      </c>
      <c r="D12068" s="114" t="s">
        <v>839</v>
      </c>
      <c r="E12068" s="115">
        <v>44883</v>
      </c>
      <c r="F12068" s="192">
        <v>0.78215277777777781</v>
      </c>
      <c r="G12068">
        <v>2</v>
      </c>
      <c r="H12068" s="114" t="s">
        <v>840</v>
      </c>
      <c r="I12068">
        <v>5404447</v>
      </c>
    </row>
    <row r="12069" spans="1:9" x14ac:dyDescent="0.25">
      <c r="A12069" s="114" t="s">
        <v>2197</v>
      </c>
      <c r="B12069">
        <v>727</v>
      </c>
      <c r="C12069" s="114" t="s">
        <v>53</v>
      </c>
      <c r="D12069" s="114" t="s">
        <v>572</v>
      </c>
      <c r="E12069" s="115">
        <v>44883</v>
      </c>
      <c r="F12069" s="192">
        <v>0.78238425925925925</v>
      </c>
      <c r="G12069">
        <v>2</v>
      </c>
      <c r="H12069" s="114" t="s">
        <v>573</v>
      </c>
      <c r="I12069">
        <v>5052742</v>
      </c>
    </row>
    <row r="12070" spans="1:9" x14ac:dyDescent="0.25">
      <c r="A12070" s="114" t="s">
        <v>2197</v>
      </c>
      <c r="B12070">
        <v>728</v>
      </c>
      <c r="C12070" s="114" t="s">
        <v>54</v>
      </c>
      <c r="D12070" s="114" t="s">
        <v>388</v>
      </c>
      <c r="E12070" s="115">
        <v>44883</v>
      </c>
      <c r="F12070" s="192">
        <v>0.78275462962962961</v>
      </c>
      <c r="G12070">
        <v>2</v>
      </c>
      <c r="H12070" s="114" t="s">
        <v>389</v>
      </c>
      <c r="I12070">
        <v>6693674</v>
      </c>
    </row>
    <row r="12071" spans="1:9" x14ac:dyDescent="0.25">
      <c r="A12071" s="114" t="s">
        <v>2197</v>
      </c>
      <c r="B12071">
        <v>729</v>
      </c>
      <c r="C12071" s="114" t="s">
        <v>52</v>
      </c>
      <c r="D12071" s="114" t="s">
        <v>773</v>
      </c>
      <c r="E12071" s="115">
        <v>44883</v>
      </c>
      <c r="F12071" s="192">
        <v>0.78309027777777773</v>
      </c>
      <c r="G12071">
        <v>2</v>
      </c>
      <c r="H12071" s="114" t="s">
        <v>774</v>
      </c>
      <c r="I12071">
        <v>3623500</v>
      </c>
    </row>
    <row r="12072" spans="1:9" x14ac:dyDescent="0.25">
      <c r="A12072" s="114" t="s">
        <v>2197</v>
      </c>
      <c r="B12072">
        <v>730</v>
      </c>
      <c r="C12072" s="114" t="s">
        <v>53</v>
      </c>
      <c r="D12072" s="114" t="s">
        <v>791</v>
      </c>
      <c r="E12072" s="115">
        <v>44883</v>
      </c>
      <c r="F12072" s="192">
        <v>0.78327546296296291</v>
      </c>
      <c r="G12072">
        <v>2</v>
      </c>
      <c r="H12072" s="114" t="s">
        <v>792</v>
      </c>
      <c r="I12072">
        <v>5405315</v>
      </c>
    </row>
    <row r="12073" spans="1:9" x14ac:dyDescent="0.25">
      <c r="A12073" s="114" t="s">
        <v>2197</v>
      </c>
      <c r="B12073">
        <v>731</v>
      </c>
      <c r="C12073" s="114" t="s">
        <v>53</v>
      </c>
      <c r="D12073" s="114" t="s">
        <v>404</v>
      </c>
      <c r="E12073" s="115">
        <v>44883</v>
      </c>
      <c r="F12073" s="192">
        <v>0.78344907407407405</v>
      </c>
      <c r="G12073">
        <v>2</v>
      </c>
      <c r="H12073" s="114" t="s">
        <v>405</v>
      </c>
      <c r="I12073"/>
    </row>
    <row r="12074" spans="1:9" x14ac:dyDescent="0.25">
      <c r="A12074" s="114" t="s">
        <v>2197</v>
      </c>
      <c r="B12074">
        <v>732</v>
      </c>
      <c r="C12074" s="114" t="s">
        <v>52</v>
      </c>
      <c r="D12074" s="114" t="s">
        <v>308</v>
      </c>
      <c r="E12074" s="115">
        <v>44883</v>
      </c>
      <c r="F12074" s="192">
        <v>0.78369212962962964</v>
      </c>
      <c r="G12074">
        <v>2</v>
      </c>
      <c r="H12074" s="114" t="s">
        <v>309</v>
      </c>
      <c r="I12074">
        <v>5408268</v>
      </c>
    </row>
    <row r="12075" spans="1:9" x14ac:dyDescent="0.25">
      <c r="A12075" s="114" t="s">
        <v>2197</v>
      </c>
      <c r="B12075">
        <v>733</v>
      </c>
      <c r="C12075" s="114" t="s">
        <v>53</v>
      </c>
      <c r="D12075" s="114" t="s">
        <v>1282</v>
      </c>
      <c r="E12075" s="115">
        <v>44883</v>
      </c>
      <c r="F12075" s="192">
        <v>0.78379629629629632</v>
      </c>
      <c r="G12075">
        <v>2</v>
      </c>
      <c r="H12075" s="114" t="s">
        <v>1283</v>
      </c>
      <c r="I12075">
        <v>2099344</v>
      </c>
    </row>
    <row r="12076" spans="1:9" x14ac:dyDescent="0.25">
      <c r="A12076" s="114" t="s">
        <v>2197</v>
      </c>
      <c r="B12076">
        <v>734</v>
      </c>
      <c r="C12076" s="114" t="s">
        <v>52</v>
      </c>
      <c r="D12076" s="114" t="s">
        <v>667</v>
      </c>
      <c r="E12076" s="115">
        <v>44883</v>
      </c>
      <c r="F12076" s="192">
        <v>0.78408564814814818</v>
      </c>
      <c r="G12076">
        <v>2</v>
      </c>
      <c r="H12076" s="114" t="s">
        <v>668</v>
      </c>
      <c r="I12076">
        <v>3623791</v>
      </c>
    </row>
    <row r="12077" spans="1:9" x14ac:dyDescent="0.25">
      <c r="A12077" s="114" t="s">
        <v>2197</v>
      </c>
      <c r="B12077">
        <v>735</v>
      </c>
      <c r="C12077" s="114" t="s">
        <v>53</v>
      </c>
      <c r="D12077" s="114" t="s">
        <v>656</v>
      </c>
      <c r="E12077" s="115">
        <v>44883</v>
      </c>
      <c r="F12077" s="192">
        <v>0.78432870370370367</v>
      </c>
      <c r="G12077">
        <v>2</v>
      </c>
      <c r="H12077" s="114" t="s">
        <v>657</v>
      </c>
      <c r="I12077"/>
    </row>
    <row r="12078" spans="1:9" x14ac:dyDescent="0.25">
      <c r="A12078" s="114" t="s">
        <v>2197</v>
      </c>
      <c r="B12078">
        <v>736</v>
      </c>
      <c r="C12078" s="114" t="s">
        <v>52</v>
      </c>
      <c r="D12078" s="114" t="s">
        <v>1232</v>
      </c>
      <c r="E12078" s="115">
        <v>44883</v>
      </c>
      <c r="F12078" s="192">
        <v>0.78456018518518522</v>
      </c>
      <c r="G12078">
        <v>2</v>
      </c>
      <c r="H12078" s="114" t="s">
        <v>1233</v>
      </c>
      <c r="I12078">
        <v>5345534</v>
      </c>
    </row>
    <row r="12079" spans="1:9" x14ac:dyDescent="0.25">
      <c r="A12079" s="114" t="s">
        <v>2197</v>
      </c>
      <c r="B12079">
        <v>737</v>
      </c>
      <c r="C12079" s="114" t="s">
        <v>52</v>
      </c>
      <c r="D12079" s="114" t="s">
        <v>1338</v>
      </c>
      <c r="E12079" s="115">
        <v>44883</v>
      </c>
      <c r="F12079" s="192">
        <v>0.78462962962962968</v>
      </c>
      <c r="G12079">
        <v>2</v>
      </c>
      <c r="H12079" s="114" t="s">
        <v>1339</v>
      </c>
      <c r="I12079">
        <v>5353743</v>
      </c>
    </row>
    <row r="12080" spans="1:9" x14ac:dyDescent="0.25">
      <c r="A12080" s="114" t="s">
        <v>2197</v>
      </c>
      <c r="B12080">
        <v>738</v>
      </c>
      <c r="C12080" s="114" t="s">
        <v>52</v>
      </c>
      <c r="D12080" s="114" t="s">
        <v>2145</v>
      </c>
      <c r="E12080" s="115">
        <v>44883</v>
      </c>
      <c r="F12080" s="192">
        <v>0.78471064814814817</v>
      </c>
      <c r="G12080">
        <v>2</v>
      </c>
      <c r="H12080" s="114" t="s">
        <v>2146</v>
      </c>
      <c r="I12080">
        <v>14812411</v>
      </c>
    </row>
    <row r="12081" spans="1:9" x14ac:dyDescent="0.25">
      <c r="A12081" s="114" t="s">
        <v>2197</v>
      </c>
      <c r="B12081">
        <v>739</v>
      </c>
      <c r="C12081" s="114" t="s">
        <v>52</v>
      </c>
      <c r="D12081" s="114" t="s">
        <v>1557</v>
      </c>
      <c r="E12081" s="115">
        <v>44883</v>
      </c>
      <c r="F12081" s="192">
        <v>0.78532407407407412</v>
      </c>
      <c r="G12081">
        <v>2</v>
      </c>
      <c r="H12081" s="114" t="s">
        <v>1558</v>
      </c>
      <c r="I12081">
        <v>5439160</v>
      </c>
    </row>
    <row r="12082" spans="1:9" x14ac:dyDescent="0.25">
      <c r="A12082" s="114" t="s">
        <v>2197</v>
      </c>
      <c r="B12082">
        <v>740</v>
      </c>
      <c r="C12082" s="114" t="s">
        <v>52</v>
      </c>
      <c r="D12082" s="114" t="s">
        <v>484</v>
      </c>
      <c r="E12082" s="115">
        <v>44883</v>
      </c>
      <c r="F12082" s="192">
        <v>0.78548611111111111</v>
      </c>
      <c r="G12082">
        <v>2</v>
      </c>
      <c r="H12082" s="114" t="s">
        <v>485</v>
      </c>
      <c r="I12082">
        <v>5419317</v>
      </c>
    </row>
    <row r="12083" spans="1:9" x14ac:dyDescent="0.25">
      <c r="A12083" s="114" t="s">
        <v>2197</v>
      </c>
      <c r="B12083">
        <v>741</v>
      </c>
      <c r="C12083" s="114" t="s">
        <v>54</v>
      </c>
      <c r="D12083" s="114" t="s">
        <v>544</v>
      </c>
      <c r="E12083" s="115">
        <v>44883</v>
      </c>
      <c r="F12083" s="192">
        <v>0.78568287037037032</v>
      </c>
      <c r="G12083">
        <v>2</v>
      </c>
      <c r="H12083" s="114" t="s">
        <v>545</v>
      </c>
      <c r="I12083">
        <v>5380940</v>
      </c>
    </row>
    <row r="12084" spans="1:9" x14ac:dyDescent="0.25">
      <c r="A12084" s="114" t="s">
        <v>2197</v>
      </c>
      <c r="B12084">
        <v>742</v>
      </c>
      <c r="C12084" s="114" t="s">
        <v>54</v>
      </c>
      <c r="D12084" s="114" t="s">
        <v>374</v>
      </c>
      <c r="E12084" s="115">
        <v>44883</v>
      </c>
      <c r="F12084" s="192">
        <v>0.78631944444444446</v>
      </c>
      <c r="G12084">
        <v>2</v>
      </c>
      <c r="H12084" s="114" t="s">
        <v>375</v>
      </c>
      <c r="I12084">
        <v>6701081</v>
      </c>
    </row>
    <row r="12085" spans="1:9" x14ac:dyDescent="0.25">
      <c r="A12085" s="114" t="s">
        <v>2197</v>
      </c>
      <c r="B12085">
        <v>743</v>
      </c>
      <c r="C12085" s="114" t="s">
        <v>52</v>
      </c>
      <c r="D12085" s="114" t="s">
        <v>550</v>
      </c>
      <c r="E12085" s="115">
        <v>44883</v>
      </c>
      <c r="F12085" s="192">
        <v>0.78751157407407413</v>
      </c>
      <c r="G12085">
        <v>2</v>
      </c>
      <c r="H12085" s="114" t="s">
        <v>551</v>
      </c>
      <c r="I12085">
        <v>5417638</v>
      </c>
    </row>
    <row r="12086" spans="1:9" x14ac:dyDescent="0.25">
      <c r="A12086" s="114" t="s">
        <v>2197</v>
      </c>
      <c r="B12086">
        <v>744</v>
      </c>
      <c r="C12086" s="114" t="s">
        <v>52</v>
      </c>
      <c r="D12086" s="114" t="s">
        <v>775</v>
      </c>
      <c r="E12086" s="115">
        <v>44883</v>
      </c>
      <c r="F12086" s="192">
        <v>0.78768518518518515</v>
      </c>
      <c r="G12086">
        <v>2</v>
      </c>
      <c r="H12086" s="114" t="s">
        <v>776</v>
      </c>
      <c r="I12086">
        <v>8117972</v>
      </c>
    </row>
    <row r="12087" spans="1:9" x14ac:dyDescent="0.25">
      <c r="A12087" s="114" t="s">
        <v>2197</v>
      </c>
      <c r="B12087">
        <v>745</v>
      </c>
      <c r="C12087" s="114" t="s">
        <v>54</v>
      </c>
      <c r="D12087" s="114" t="s">
        <v>2049</v>
      </c>
      <c r="E12087" s="115">
        <v>44883</v>
      </c>
      <c r="F12087" s="192">
        <v>0.78831018518518514</v>
      </c>
      <c r="G12087">
        <v>2</v>
      </c>
      <c r="H12087" s="114" t="s">
        <v>2050</v>
      </c>
      <c r="I12087">
        <v>2187859</v>
      </c>
    </row>
    <row r="12088" spans="1:9" x14ac:dyDescent="0.25">
      <c r="A12088" s="114" t="s">
        <v>2197</v>
      </c>
      <c r="B12088">
        <v>746</v>
      </c>
      <c r="C12088" s="114" t="s">
        <v>52</v>
      </c>
      <c r="D12088" s="114" t="s">
        <v>829</v>
      </c>
      <c r="E12088" s="115">
        <v>44883</v>
      </c>
      <c r="F12088" s="192">
        <v>0.78841435185185182</v>
      </c>
      <c r="G12088">
        <v>2</v>
      </c>
      <c r="H12088" s="114" t="s">
        <v>830</v>
      </c>
      <c r="I12088">
        <v>5495578</v>
      </c>
    </row>
    <row r="12089" spans="1:9" x14ac:dyDescent="0.25">
      <c r="A12089" s="114" t="s">
        <v>2197</v>
      </c>
      <c r="B12089">
        <v>747</v>
      </c>
      <c r="C12089" s="114" t="s">
        <v>54</v>
      </c>
      <c r="D12089" s="114" t="s">
        <v>1550</v>
      </c>
      <c r="E12089" s="115">
        <v>44883</v>
      </c>
      <c r="F12089" s="192">
        <v>0.78924768518518518</v>
      </c>
      <c r="G12089">
        <v>2</v>
      </c>
      <c r="H12089" s="114" t="s">
        <v>1551</v>
      </c>
      <c r="I12089">
        <v>2151251</v>
      </c>
    </row>
    <row r="12090" spans="1:9" x14ac:dyDescent="0.25">
      <c r="A12090" s="114" t="s">
        <v>2197</v>
      </c>
      <c r="B12090">
        <v>748</v>
      </c>
      <c r="C12090" s="114" t="s">
        <v>53</v>
      </c>
      <c r="D12090" s="114" t="s">
        <v>1646</v>
      </c>
      <c r="E12090" s="115">
        <v>44883</v>
      </c>
      <c r="F12090" s="192">
        <v>0.7896643518518518</v>
      </c>
      <c r="G12090">
        <v>2</v>
      </c>
      <c r="H12090" s="114" t="s">
        <v>587</v>
      </c>
      <c r="I12090"/>
    </row>
    <row r="12091" spans="1:9" x14ac:dyDescent="0.25">
      <c r="A12091" s="114" t="s">
        <v>2197</v>
      </c>
      <c r="B12091">
        <v>749</v>
      </c>
      <c r="C12091" s="114" t="s">
        <v>54</v>
      </c>
      <c r="D12091" s="114" t="s">
        <v>286</v>
      </c>
      <c r="E12091" s="115">
        <v>44883</v>
      </c>
      <c r="F12091" s="192">
        <v>0.79238425925925926</v>
      </c>
      <c r="G12091">
        <v>2</v>
      </c>
      <c r="H12091" s="114" t="s">
        <v>287</v>
      </c>
      <c r="I12091">
        <v>6719163</v>
      </c>
    </row>
    <row r="12092" spans="1:9" x14ac:dyDescent="0.25">
      <c r="A12092" s="114" t="s">
        <v>2197</v>
      </c>
      <c r="B12092">
        <v>750</v>
      </c>
      <c r="C12092" s="114" t="s">
        <v>52</v>
      </c>
      <c r="D12092" s="114" t="s">
        <v>552</v>
      </c>
      <c r="E12092" s="115">
        <v>44883</v>
      </c>
      <c r="F12092" s="192">
        <v>0.79278935185185184</v>
      </c>
      <c r="G12092">
        <v>2</v>
      </c>
      <c r="H12092" s="114" t="s">
        <v>553</v>
      </c>
      <c r="I12092">
        <v>5345538</v>
      </c>
    </row>
    <row r="12093" spans="1:9" x14ac:dyDescent="0.25">
      <c r="A12093" s="114" t="s">
        <v>2197</v>
      </c>
      <c r="B12093">
        <v>751</v>
      </c>
      <c r="C12093" s="114" t="s">
        <v>53</v>
      </c>
      <c r="D12093" s="114" t="s">
        <v>1584</v>
      </c>
      <c r="E12093" s="115">
        <v>44883</v>
      </c>
      <c r="F12093" s="192">
        <v>0.79344907407407406</v>
      </c>
      <c r="G12093">
        <v>2</v>
      </c>
      <c r="H12093" s="114" t="s">
        <v>1585</v>
      </c>
      <c r="I12093"/>
    </row>
    <row r="12094" spans="1:9" x14ac:dyDescent="0.25">
      <c r="A12094" s="114" t="s">
        <v>2197</v>
      </c>
      <c r="B12094">
        <v>752</v>
      </c>
      <c r="C12094" s="114" t="s">
        <v>53</v>
      </c>
      <c r="D12094" s="114" t="s">
        <v>1731</v>
      </c>
      <c r="E12094" s="115">
        <v>44883</v>
      </c>
      <c r="F12094" s="192">
        <v>0.79350694444444447</v>
      </c>
      <c r="G12094">
        <v>2</v>
      </c>
      <c r="H12094" s="114" t="s">
        <v>1732</v>
      </c>
      <c r="I12094"/>
    </row>
    <row r="12095" spans="1:9" x14ac:dyDescent="0.25">
      <c r="A12095" s="114" t="s">
        <v>2197</v>
      </c>
      <c r="B12095">
        <v>753</v>
      </c>
      <c r="C12095" s="114" t="s">
        <v>53</v>
      </c>
      <c r="D12095" s="114" t="s">
        <v>582</v>
      </c>
      <c r="E12095" s="115">
        <v>44883</v>
      </c>
      <c r="F12095" s="192">
        <v>0.79366898148148146</v>
      </c>
      <c r="G12095">
        <v>2</v>
      </c>
      <c r="H12095" s="114" t="s">
        <v>583</v>
      </c>
      <c r="I12095">
        <v>4866107</v>
      </c>
    </row>
    <row r="12096" spans="1:9" x14ac:dyDescent="0.25">
      <c r="A12096" s="114" t="s">
        <v>2197</v>
      </c>
      <c r="B12096">
        <v>754</v>
      </c>
      <c r="C12096" s="114" t="s">
        <v>57</v>
      </c>
      <c r="D12096" s="114" t="s">
        <v>1923</v>
      </c>
      <c r="E12096" s="115">
        <v>44883</v>
      </c>
      <c r="F12096" s="192">
        <v>0.79412037037037042</v>
      </c>
      <c r="G12096">
        <v>2</v>
      </c>
      <c r="H12096" s="114" t="s">
        <v>1924</v>
      </c>
      <c r="I12096">
        <v>14980303</v>
      </c>
    </row>
    <row r="12097" spans="1:9" x14ac:dyDescent="0.25">
      <c r="A12097" s="114" t="s">
        <v>2197</v>
      </c>
      <c r="B12097">
        <v>755</v>
      </c>
      <c r="C12097" s="114" t="s">
        <v>52</v>
      </c>
      <c r="D12097" s="114" t="s">
        <v>1747</v>
      </c>
      <c r="E12097" s="115">
        <v>44883</v>
      </c>
      <c r="F12097" s="192">
        <v>0.79509259259259257</v>
      </c>
      <c r="G12097">
        <v>2</v>
      </c>
      <c r="H12097" s="114" t="s">
        <v>1748</v>
      </c>
      <c r="I12097">
        <v>14813613</v>
      </c>
    </row>
    <row r="12098" spans="1:9" x14ac:dyDescent="0.25">
      <c r="A12098" s="114" t="s">
        <v>2197</v>
      </c>
      <c r="B12098">
        <v>756</v>
      </c>
      <c r="C12098" s="114" t="s">
        <v>53</v>
      </c>
      <c r="D12098" s="114" t="s">
        <v>565</v>
      </c>
      <c r="E12098" s="115">
        <v>44883</v>
      </c>
      <c r="F12098" s="192">
        <v>0.79645833333333338</v>
      </c>
      <c r="G12098">
        <v>2</v>
      </c>
      <c r="H12098" s="114" t="s">
        <v>566</v>
      </c>
      <c r="I12098"/>
    </row>
    <row r="12099" spans="1:9" x14ac:dyDescent="0.25">
      <c r="A12099" s="114" t="s">
        <v>2197</v>
      </c>
      <c r="B12099">
        <v>757</v>
      </c>
      <c r="C12099" s="114" t="s">
        <v>52</v>
      </c>
      <c r="D12099" s="114" t="s">
        <v>1244</v>
      </c>
      <c r="E12099" s="115">
        <v>44883</v>
      </c>
      <c r="F12099" s="192">
        <v>0.79664351851851856</v>
      </c>
      <c r="G12099">
        <v>2</v>
      </c>
      <c r="H12099" s="114" t="s">
        <v>1245</v>
      </c>
      <c r="I12099">
        <v>14934821</v>
      </c>
    </row>
    <row r="12100" spans="1:9" x14ac:dyDescent="0.25">
      <c r="A12100" s="114" t="s">
        <v>2197</v>
      </c>
      <c r="B12100">
        <v>758</v>
      </c>
      <c r="C12100" s="114" t="s">
        <v>52</v>
      </c>
      <c r="D12100" s="114" t="s">
        <v>1714</v>
      </c>
      <c r="E12100" s="115">
        <v>44883</v>
      </c>
      <c r="F12100" s="192">
        <v>0.79719907407407409</v>
      </c>
      <c r="G12100">
        <v>2</v>
      </c>
      <c r="H12100" s="114" t="s">
        <v>1715</v>
      </c>
      <c r="I12100"/>
    </row>
    <row r="12101" spans="1:9" x14ac:dyDescent="0.25">
      <c r="A12101" s="114" t="s">
        <v>2197</v>
      </c>
      <c r="B12101">
        <v>759</v>
      </c>
      <c r="C12101" s="114" t="s">
        <v>52</v>
      </c>
      <c r="D12101" s="114" t="s">
        <v>524</v>
      </c>
      <c r="E12101" s="115">
        <v>44883</v>
      </c>
      <c r="F12101" s="192">
        <v>0.79783564814814811</v>
      </c>
      <c r="G12101">
        <v>2</v>
      </c>
      <c r="H12101" s="114" t="s">
        <v>525</v>
      </c>
      <c r="I12101">
        <v>3641204</v>
      </c>
    </row>
    <row r="12102" spans="1:9" x14ac:dyDescent="0.25">
      <c r="A12102" s="114" t="s">
        <v>2197</v>
      </c>
      <c r="B12102">
        <v>760</v>
      </c>
      <c r="C12102" s="114" t="s">
        <v>52</v>
      </c>
      <c r="D12102" s="114" t="s">
        <v>1306</v>
      </c>
      <c r="E12102" s="115">
        <v>44883</v>
      </c>
      <c r="F12102" s="192">
        <v>0.79901620370370374</v>
      </c>
      <c r="G12102">
        <v>2</v>
      </c>
      <c r="H12102" s="114" t="s">
        <v>1307</v>
      </c>
      <c r="I12102">
        <v>14942233</v>
      </c>
    </row>
    <row r="12103" spans="1:9" x14ac:dyDescent="0.25">
      <c r="A12103" s="114" t="s">
        <v>2197</v>
      </c>
      <c r="B12103">
        <v>761</v>
      </c>
      <c r="C12103" s="114" t="s">
        <v>54</v>
      </c>
      <c r="D12103" s="114" t="s">
        <v>2133</v>
      </c>
      <c r="E12103" s="115">
        <v>44883</v>
      </c>
      <c r="F12103" s="192">
        <v>0.79906250000000001</v>
      </c>
      <c r="G12103">
        <v>2</v>
      </c>
      <c r="H12103" s="114" t="s">
        <v>2134</v>
      </c>
      <c r="I12103">
        <v>14929807</v>
      </c>
    </row>
    <row r="12104" spans="1:9" x14ac:dyDescent="0.25">
      <c r="A12104" s="114" t="s">
        <v>2197</v>
      </c>
      <c r="B12104">
        <v>762</v>
      </c>
      <c r="C12104" s="114" t="s">
        <v>53</v>
      </c>
      <c r="D12104" s="114" t="s">
        <v>322</v>
      </c>
      <c r="E12104" s="115">
        <v>44883</v>
      </c>
      <c r="F12104" s="192">
        <v>0.79918981481481477</v>
      </c>
      <c r="G12104">
        <v>2</v>
      </c>
      <c r="H12104" s="114" t="s">
        <v>323</v>
      </c>
      <c r="I12104"/>
    </row>
    <row r="12105" spans="1:9" x14ac:dyDescent="0.25">
      <c r="A12105" s="114" t="s">
        <v>2197</v>
      </c>
      <c r="B12105">
        <v>763</v>
      </c>
      <c r="C12105" s="114" t="s">
        <v>53</v>
      </c>
      <c r="D12105" s="114" t="s">
        <v>356</v>
      </c>
      <c r="E12105" s="115">
        <v>44883</v>
      </c>
      <c r="F12105" s="192">
        <v>0.80053240740740739</v>
      </c>
      <c r="G12105">
        <v>2</v>
      </c>
      <c r="H12105" s="114" t="s">
        <v>357</v>
      </c>
      <c r="I12105">
        <v>5621862</v>
      </c>
    </row>
    <row r="12106" spans="1:9" x14ac:dyDescent="0.25">
      <c r="A12106" s="114" t="s">
        <v>2197</v>
      </c>
      <c r="B12106">
        <v>764</v>
      </c>
      <c r="C12106" s="114" t="s">
        <v>53</v>
      </c>
      <c r="D12106" s="114" t="s">
        <v>206</v>
      </c>
      <c r="E12106" s="115">
        <v>44883</v>
      </c>
      <c r="F12106" s="192">
        <v>0.80129629629629628</v>
      </c>
      <c r="G12106">
        <v>2</v>
      </c>
      <c r="H12106" s="114" t="s">
        <v>207</v>
      </c>
      <c r="I12106">
        <v>5457397</v>
      </c>
    </row>
    <row r="12107" spans="1:9" x14ac:dyDescent="0.25">
      <c r="A12107" s="114" t="s">
        <v>2197</v>
      </c>
      <c r="B12107">
        <v>765</v>
      </c>
      <c r="C12107" s="114" t="s">
        <v>53</v>
      </c>
      <c r="D12107" s="114" t="s">
        <v>1719</v>
      </c>
      <c r="E12107" s="115">
        <v>44883</v>
      </c>
      <c r="F12107" s="192">
        <v>0.80215277777777783</v>
      </c>
      <c r="G12107">
        <v>2</v>
      </c>
      <c r="H12107" s="114" t="s">
        <v>1720</v>
      </c>
      <c r="I12107">
        <v>5618617</v>
      </c>
    </row>
    <row r="12108" spans="1:9" x14ac:dyDescent="0.25">
      <c r="A12108" s="114" t="s">
        <v>2197</v>
      </c>
      <c r="B12108">
        <v>766</v>
      </c>
      <c r="C12108" s="114" t="s">
        <v>53</v>
      </c>
      <c r="D12108" s="114" t="s">
        <v>1318</v>
      </c>
      <c r="E12108" s="115">
        <v>44883</v>
      </c>
      <c r="F12108" s="192">
        <v>0.80222222222222217</v>
      </c>
      <c r="G12108">
        <v>2</v>
      </c>
      <c r="H12108" s="114" t="s">
        <v>1319</v>
      </c>
      <c r="I12108"/>
    </row>
    <row r="12109" spans="1:9" x14ac:dyDescent="0.25">
      <c r="A12109" s="114" t="s">
        <v>2197</v>
      </c>
      <c r="B12109">
        <v>767</v>
      </c>
      <c r="C12109" s="114" t="s">
        <v>53</v>
      </c>
      <c r="D12109" s="114" t="s">
        <v>1691</v>
      </c>
      <c r="E12109" s="115">
        <v>44883</v>
      </c>
      <c r="F12109" s="192">
        <v>0.80243055555555554</v>
      </c>
      <c r="G12109">
        <v>2</v>
      </c>
      <c r="H12109" s="114" t="s">
        <v>53</v>
      </c>
      <c r="I12109"/>
    </row>
    <row r="12110" spans="1:9" x14ac:dyDescent="0.25">
      <c r="A12110" s="114" t="s">
        <v>2197</v>
      </c>
      <c r="B12110">
        <v>768</v>
      </c>
      <c r="C12110" s="114" t="s">
        <v>53</v>
      </c>
      <c r="D12110" s="114" t="s">
        <v>1258</v>
      </c>
      <c r="E12110" s="115">
        <v>44883</v>
      </c>
      <c r="F12110" s="192">
        <v>0.80660879629629634</v>
      </c>
      <c r="G12110">
        <v>2</v>
      </c>
      <c r="H12110" s="114" t="s">
        <v>1259</v>
      </c>
      <c r="I12110">
        <v>4793403</v>
      </c>
    </row>
    <row r="12111" spans="1:9" x14ac:dyDescent="0.25">
      <c r="A12111" s="114" t="s">
        <v>2197</v>
      </c>
      <c r="B12111">
        <v>769</v>
      </c>
      <c r="C12111" s="114" t="s">
        <v>53</v>
      </c>
      <c r="D12111" s="114" t="s">
        <v>412</v>
      </c>
      <c r="E12111" s="115">
        <v>44883</v>
      </c>
      <c r="F12111" s="192">
        <v>0.80668981481481483</v>
      </c>
      <c r="G12111">
        <v>2</v>
      </c>
      <c r="H12111" s="114" t="s">
        <v>413</v>
      </c>
      <c r="I12111">
        <v>14812959</v>
      </c>
    </row>
    <row r="12112" spans="1:9" x14ac:dyDescent="0.25">
      <c r="A12112" s="114" t="s">
        <v>2197</v>
      </c>
      <c r="B12112">
        <v>770</v>
      </c>
      <c r="C12112" s="114" t="s">
        <v>53</v>
      </c>
      <c r="D12112" s="114" t="s">
        <v>1754</v>
      </c>
      <c r="E12112" s="115">
        <v>44883</v>
      </c>
      <c r="F12112" s="192">
        <v>0.80675925925925929</v>
      </c>
      <c r="G12112">
        <v>2</v>
      </c>
      <c r="H12112" s="114" t="s">
        <v>1755</v>
      </c>
      <c r="I12112">
        <v>15011282</v>
      </c>
    </row>
    <row r="12113" spans="1:9" x14ac:dyDescent="0.25">
      <c r="A12113" s="114" t="s">
        <v>2197</v>
      </c>
      <c r="B12113">
        <v>771</v>
      </c>
      <c r="C12113" s="114" t="s">
        <v>53</v>
      </c>
      <c r="D12113" s="114" t="s">
        <v>226</v>
      </c>
      <c r="E12113" s="115">
        <v>44883</v>
      </c>
      <c r="F12113" s="192">
        <v>0.80684027777777778</v>
      </c>
      <c r="G12113">
        <v>2</v>
      </c>
      <c r="H12113" s="114" t="s">
        <v>227</v>
      </c>
      <c r="I12113">
        <v>6692497</v>
      </c>
    </row>
    <row r="12114" spans="1:9" x14ac:dyDescent="0.25">
      <c r="A12114" s="114" t="s">
        <v>2197</v>
      </c>
      <c r="B12114">
        <v>772</v>
      </c>
      <c r="C12114" s="114" t="s">
        <v>53</v>
      </c>
      <c r="D12114" s="114" t="s">
        <v>1495</v>
      </c>
      <c r="E12114" s="115">
        <v>44883</v>
      </c>
      <c r="F12114" s="192">
        <v>0.8069560185185185</v>
      </c>
      <c r="G12114">
        <v>2</v>
      </c>
      <c r="H12114" s="114" t="s">
        <v>1496</v>
      </c>
      <c r="I12114"/>
    </row>
    <row r="12115" spans="1:9" x14ac:dyDescent="0.25">
      <c r="A12115" s="114" t="s">
        <v>2197</v>
      </c>
      <c r="B12115">
        <v>773</v>
      </c>
      <c r="C12115" s="114" t="s">
        <v>54</v>
      </c>
      <c r="D12115" s="114" t="s">
        <v>528</v>
      </c>
      <c r="E12115" s="115">
        <v>44883</v>
      </c>
      <c r="F12115" s="192">
        <v>0.80702546296296296</v>
      </c>
      <c r="G12115">
        <v>2</v>
      </c>
      <c r="H12115" s="114" t="s">
        <v>529</v>
      </c>
      <c r="I12115">
        <v>5342585</v>
      </c>
    </row>
    <row r="12116" spans="1:9" x14ac:dyDescent="0.25">
      <c r="A12116" s="114" t="s">
        <v>2197</v>
      </c>
      <c r="B12116">
        <v>774</v>
      </c>
      <c r="C12116" s="114" t="s">
        <v>52</v>
      </c>
      <c r="D12116" s="114" t="s">
        <v>779</v>
      </c>
      <c r="E12116" s="115">
        <v>44883</v>
      </c>
      <c r="F12116" s="192">
        <v>0.80738425925925927</v>
      </c>
      <c r="G12116">
        <v>2</v>
      </c>
      <c r="H12116" s="114" t="s">
        <v>780</v>
      </c>
      <c r="I12116">
        <v>5381595</v>
      </c>
    </row>
    <row r="12117" spans="1:9" x14ac:dyDescent="0.25">
      <c r="A12117" s="114" t="s">
        <v>2197</v>
      </c>
      <c r="B12117">
        <v>775</v>
      </c>
      <c r="C12117" s="114" t="s">
        <v>53</v>
      </c>
      <c r="D12117" s="114" t="s">
        <v>472</v>
      </c>
      <c r="E12117" s="115">
        <v>44883</v>
      </c>
      <c r="F12117" s="192">
        <v>0.80862268518518521</v>
      </c>
      <c r="G12117">
        <v>2</v>
      </c>
      <c r="H12117" s="114" t="s">
        <v>473</v>
      </c>
      <c r="I12117"/>
    </row>
    <row r="12118" spans="1:9" x14ac:dyDescent="0.25">
      <c r="A12118" s="114" t="s">
        <v>2197</v>
      </c>
      <c r="B12118">
        <v>776</v>
      </c>
      <c r="C12118" s="114" t="s">
        <v>52</v>
      </c>
      <c r="D12118" s="114" t="s">
        <v>2044</v>
      </c>
      <c r="E12118" s="115">
        <v>44883</v>
      </c>
      <c r="F12118" s="192">
        <v>0.80881944444444442</v>
      </c>
      <c r="G12118">
        <v>2</v>
      </c>
      <c r="H12118" s="114" t="s">
        <v>2045</v>
      </c>
      <c r="I12118">
        <v>14137632</v>
      </c>
    </row>
    <row r="12119" spans="1:9" x14ac:dyDescent="0.25">
      <c r="A12119" s="114" t="s">
        <v>2197</v>
      </c>
      <c r="B12119">
        <v>777</v>
      </c>
      <c r="C12119" s="114" t="s">
        <v>52</v>
      </c>
      <c r="D12119" s="114" t="s">
        <v>1248</v>
      </c>
      <c r="E12119" s="115">
        <v>44883</v>
      </c>
      <c r="F12119" s="192">
        <v>0.80907407407407406</v>
      </c>
      <c r="G12119">
        <v>2</v>
      </c>
      <c r="H12119" s="114" t="s">
        <v>1249</v>
      </c>
      <c r="I12119">
        <v>5420315</v>
      </c>
    </row>
    <row r="12120" spans="1:9" x14ac:dyDescent="0.25">
      <c r="A12120" s="114" t="s">
        <v>2197</v>
      </c>
      <c r="B12120">
        <v>778</v>
      </c>
      <c r="C12120" s="114" t="s">
        <v>53</v>
      </c>
      <c r="D12120" s="114" t="s">
        <v>346</v>
      </c>
      <c r="E12120" s="115">
        <v>44883</v>
      </c>
      <c r="F12120" s="192">
        <v>0.8091666666666667</v>
      </c>
      <c r="G12120">
        <v>2</v>
      </c>
      <c r="H12120" s="114" t="s">
        <v>347</v>
      </c>
      <c r="I12120"/>
    </row>
    <row r="12121" spans="1:9" x14ac:dyDescent="0.25">
      <c r="A12121" s="114" t="s">
        <v>2197</v>
      </c>
      <c r="B12121">
        <v>779</v>
      </c>
      <c r="C12121" s="114" t="s">
        <v>53</v>
      </c>
      <c r="D12121" s="114" t="s">
        <v>432</v>
      </c>
      <c r="E12121" s="115">
        <v>44883</v>
      </c>
      <c r="F12121" s="192">
        <v>0.81163194444444442</v>
      </c>
      <c r="G12121">
        <v>2</v>
      </c>
      <c r="H12121" s="114" t="s">
        <v>433</v>
      </c>
      <c r="I12121">
        <v>14959937</v>
      </c>
    </row>
    <row r="12122" spans="1:9" x14ac:dyDescent="0.25">
      <c r="A12122" s="114" t="s">
        <v>2197</v>
      </c>
      <c r="B12122">
        <v>780</v>
      </c>
      <c r="C12122" s="114" t="s">
        <v>53</v>
      </c>
      <c r="D12122" s="114" t="s">
        <v>2143</v>
      </c>
      <c r="E12122" s="115">
        <v>44883</v>
      </c>
      <c r="F12122" s="192">
        <v>0.8117361111111111</v>
      </c>
      <c r="G12122">
        <v>2</v>
      </c>
      <c r="H12122" s="114" t="s">
        <v>2144</v>
      </c>
      <c r="I12122"/>
    </row>
    <row r="12123" spans="1:9" x14ac:dyDescent="0.25">
      <c r="A12123" s="114" t="s">
        <v>2197</v>
      </c>
      <c r="B12123">
        <v>781</v>
      </c>
      <c r="C12123" s="114" t="s">
        <v>55</v>
      </c>
      <c r="D12123" s="114" t="s">
        <v>1739</v>
      </c>
      <c r="E12123" s="115">
        <v>44883</v>
      </c>
      <c r="F12123" s="192">
        <v>0.81222222222222218</v>
      </c>
      <c r="G12123">
        <v>2</v>
      </c>
      <c r="H12123" s="114" t="s">
        <v>1740</v>
      </c>
      <c r="I12123">
        <v>14812944</v>
      </c>
    </row>
    <row r="12124" spans="1:9" x14ac:dyDescent="0.25">
      <c r="A12124" s="114" t="s">
        <v>2197</v>
      </c>
      <c r="B12124">
        <v>782</v>
      </c>
      <c r="C12124" s="114" t="s">
        <v>52</v>
      </c>
      <c r="D12124" s="114" t="s">
        <v>1798</v>
      </c>
      <c r="E12124" s="115">
        <v>44883</v>
      </c>
      <c r="F12124" s="192">
        <v>0.81276620370370367</v>
      </c>
      <c r="G12124">
        <v>2</v>
      </c>
      <c r="H12124" s="114" t="s">
        <v>1799</v>
      </c>
      <c r="I12124">
        <v>14112338</v>
      </c>
    </row>
    <row r="12125" spans="1:9" x14ac:dyDescent="0.25">
      <c r="A12125" s="114" t="s">
        <v>2197</v>
      </c>
      <c r="B12125">
        <v>783</v>
      </c>
      <c r="C12125" s="114" t="s">
        <v>53</v>
      </c>
      <c r="D12125" s="114" t="s">
        <v>2059</v>
      </c>
      <c r="E12125" s="115">
        <v>44883</v>
      </c>
      <c r="F12125" s="192">
        <v>0.81285879629629632</v>
      </c>
      <c r="G12125">
        <v>2</v>
      </c>
      <c r="H12125" s="114" t="s">
        <v>2060</v>
      </c>
      <c r="I12125"/>
    </row>
    <row r="12126" spans="1:9" x14ac:dyDescent="0.25">
      <c r="A12126" s="114" t="s">
        <v>2197</v>
      </c>
      <c r="B12126">
        <v>784</v>
      </c>
      <c r="C12126" s="114" t="s">
        <v>53</v>
      </c>
      <c r="D12126" s="114" t="s">
        <v>1880</v>
      </c>
      <c r="E12126" s="115">
        <v>44883</v>
      </c>
      <c r="F12126" s="192">
        <v>0.81292824074074077</v>
      </c>
      <c r="G12126">
        <v>2</v>
      </c>
      <c r="H12126" s="114" t="s">
        <v>1881</v>
      </c>
      <c r="I12126"/>
    </row>
    <row r="12127" spans="1:9" x14ac:dyDescent="0.25">
      <c r="A12127" s="114" t="s">
        <v>2197</v>
      </c>
      <c r="B12127">
        <v>785</v>
      </c>
      <c r="C12127" s="114" t="s">
        <v>53</v>
      </c>
      <c r="D12127" s="114" t="s">
        <v>466</v>
      </c>
      <c r="E12127" s="115">
        <v>44883</v>
      </c>
      <c r="F12127" s="192">
        <v>0.81383101851851847</v>
      </c>
      <c r="G12127">
        <v>2</v>
      </c>
      <c r="H12127" s="114" t="s">
        <v>467</v>
      </c>
      <c r="I12127"/>
    </row>
    <row r="12128" spans="1:9" x14ac:dyDescent="0.25">
      <c r="A12128" s="114" t="s">
        <v>2197</v>
      </c>
      <c r="B12128">
        <v>786</v>
      </c>
      <c r="C12128" s="114" t="s">
        <v>53</v>
      </c>
      <c r="D12128" s="114" t="s">
        <v>1422</v>
      </c>
      <c r="E12128" s="115">
        <v>44883</v>
      </c>
      <c r="F12128" s="192">
        <v>0.81577546296296299</v>
      </c>
      <c r="G12128">
        <v>2</v>
      </c>
      <c r="H12128" s="114" t="s">
        <v>1423</v>
      </c>
      <c r="I12128"/>
    </row>
    <row r="12129" spans="1:9" x14ac:dyDescent="0.25">
      <c r="A12129" s="114" t="s">
        <v>2197</v>
      </c>
      <c r="B12129">
        <v>787</v>
      </c>
      <c r="C12129" s="114" t="s">
        <v>54</v>
      </c>
      <c r="D12129" s="114" t="s">
        <v>738</v>
      </c>
      <c r="E12129" s="115">
        <v>44883</v>
      </c>
      <c r="F12129" s="192">
        <v>0.81590277777777775</v>
      </c>
      <c r="G12129">
        <v>2</v>
      </c>
      <c r="H12129" s="114" t="s">
        <v>739</v>
      </c>
      <c r="I12129">
        <v>3401917</v>
      </c>
    </row>
    <row r="12130" spans="1:9" x14ac:dyDescent="0.25">
      <c r="A12130" s="114" t="s">
        <v>2197</v>
      </c>
      <c r="B12130">
        <v>788</v>
      </c>
      <c r="C12130" s="114" t="s">
        <v>52</v>
      </c>
      <c r="D12130" s="114" t="s">
        <v>674</v>
      </c>
      <c r="E12130" s="115">
        <v>44883</v>
      </c>
      <c r="F12130" s="192">
        <v>0.81913194444444448</v>
      </c>
      <c r="G12130">
        <v>2</v>
      </c>
      <c r="H12130" s="114" t="s">
        <v>675</v>
      </c>
      <c r="I12130">
        <v>6699470</v>
      </c>
    </row>
    <row r="12131" spans="1:9" x14ac:dyDescent="0.25">
      <c r="A12131" s="114" t="s">
        <v>2197</v>
      </c>
      <c r="B12131">
        <v>789</v>
      </c>
      <c r="C12131" s="114" t="s">
        <v>52</v>
      </c>
      <c r="D12131" s="114" t="s">
        <v>536</v>
      </c>
      <c r="E12131" s="115">
        <v>44883</v>
      </c>
      <c r="F12131" s="192">
        <v>0.82085648148148149</v>
      </c>
      <c r="G12131">
        <v>2</v>
      </c>
      <c r="H12131" s="114" t="s">
        <v>537</v>
      </c>
      <c r="I12131">
        <v>5416421</v>
      </c>
    </row>
    <row r="12132" spans="1:9" x14ac:dyDescent="0.25">
      <c r="A12132" s="114" t="s">
        <v>2197</v>
      </c>
      <c r="B12132">
        <v>790</v>
      </c>
      <c r="C12132" s="114" t="s">
        <v>53</v>
      </c>
      <c r="D12132" s="114" t="s">
        <v>1882</v>
      </c>
      <c r="E12132" s="115">
        <v>44883</v>
      </c>
      <c r="F12132" s="192">
        <v>0.82223379629629634</v>
      </c>
      <c r="G12132">
        <v>2</v>
      </c>
      <c r="H12132" s="114" t="s">
        <v>1883</v>
      </c>
      <c r="I12132"/>
    </row>
    <row r="12133" spans="1:9" x14ac:dyDescent="0.25">
      <c r="A12133" s="114" t="s">
        <v>2197</v>
      </c>
      <c r="B12133">
        <v>791</v>
      </c>
      <c r="C12133" s="114" t="s">
        <v>53</v>
      </c>
      <c r="D12133" s="114" t="s">
        <v>787</v>
      </c>
      <c r="E12133" s="115">
        <v>44883</v>
      </c>
      <c r="F12133" s="192">
        <v>0.8407175925925926</v>
      </c>
      <c r="G12133">
        <v>2</v>
      </c>
      <c r="H12133" s="114" t="s">
        <v>788</v>
      </c>
      <c r="I12133">
        <v>5439690</v>
      </c>
    </row>
    <row r="12134" spans="1:9" x14ac:dyDescent="0.25">
      <c r="A12134" s="114" t="s">
        <v>2197</v>
      </c>
      <c r="B12134">
        <v>792</v>
      </c>
      <c r="C12134" s="114" t="s">
        <v>52</v>
      </c>
      <c r="D12134" s="114" t="s">
        <v>402</v>
      </c>
      <c r="E12134" s="115">
        <v>44883</v>
      </c>
      <c r="F12134" s="192">
        <v>0.84078703703703705</v>
      </c>
      <c r="G12134">
        <v>2</v>
      </c>
      <c r="H12134" s="114" t="s">
        <v>403</v>
      </c>
      <c r="I12134">
        <v>5369112</v>
      </c>
    </row>
    <row r="12135" spans="1:9" x14ac:dyDescent="0.25">
      <c r="A12135" s="114" t="s">
        <v>2197</v>
      </c>
      <c r="B12135">
        <v>793</v>
      </c>
      <c r="C12135" s="114" t="s">
        <v>56</v>
      </c>
      <c r="D12135" s="114" t="s">
        <v>1591</v>
      </c>
      <c r="E12135" s="115">
        <v>44883</v>
      </c>
      <c r="F12135" s="192">
        <v>0.85204861111111108</v>
      </c>
      <c r="G12135">
        <v>2</v>
      </c>
      <c r="H12135" s="114" t="s">
        <v>1592</v>
      </c>
      <c r="I12135">
        <v>4829405</v>
      </c>
    </row>
    <row r="12136" spans="1:9" x14ac:dyDescent="0.25">
      <c r="A12136" s="114" t="s">
        <v>2197</v>
      </c>
      <c r="B12136">
        <v>794</v>
      </c>
      <c r="C12136" s="114" t="s">
        <v>53</v>
      </c>
      <c r="D12136" s="114" t="s">
        <v>748</v>
      </c>
      <c r="E12136" s="115">
        <v>44883</v>
      </c>
      <c r="F12136" s="192">
        <v>0.85211805555555553</v>
      </c>
      <c r="G12136">
        <v>2</v>
      </c>
      <c r="H12136" s="114" t="s">
        <v>749</v>
      </c>
      <c r="I12136"/>
    </row>
    <row r="12137" spans="1:9" x14ac:dyDescent="0.25">
      <c r="A12137" s="114" t="s">
        <v>2197</v>
      </c>
      <c r="B12137">
        <v>795</v>
      </c>
      <c r="C12137" s="114" t="s">
        <v>53</v>
      </c>
      <c r="D12137" s="114" t="s">
        <v>492</v>
      </c>
      <c r="E12137" s="115">
        <v>44883</v>
      </c>
      <c r="F12137" s="192">
        <v>0.85218749999999999</v>
      </c>
      <c r="G12137">
        <v>2</v>
      </c>
      <c r="H12137" s="114" t="s">
        <v>493</v>
      </c>
      <c r="I12137">
        <v>14978809</v>
      </c>
    </row>
    <row r="12138" spans="1:9" x14ac:dyDescent="0.25">
      <c r="A12138" s="114" t="s">
        <v>2197</v>
      </c>
      <c r="B12138">
        <v>796</v>
      </c>
      <c r="C12138" s="114" t="s">
        <v>21</v>
      </c>
      <c r="D12138" s="114" t="s">
        <v>1063</v>
      </c>
      <c r="E12138" s="115">
        <v>44883</v>
      </c>
      <c r="F12138" s="192">
        <v>0.85486111111111107</v>
      </c>
      <c r="G12138">
        <v>2</v>
      </c>
      <c r="H12138" s="114" t="s">
        <v>21</v>
      </c>
      <c r="I12138"/>
    </row>
    <row r="12139" spans="1:9" x14ac:dyDescent="0.25">
      <c r="A12139" s="114" t="s">
        <v>2197</v>
      </c>
      <c r="B12139">
        <v>797</v>
      </c>
      <c r="C12139" s="114" t="s">
        <v>53</v>
      </c>
      <c r="D12139" s="114" t="s">
        <v>742</v>
      </c>
      <c r="E12139" s="115">
        <v>44883</v>
      </c>
      <c r="F12139" s="192">
        <v>0.88605324074074077</v>
      </c>
      <c r="G12139">
        <v>2</v>
      </c>
      <c r="H12139" s="114" t="s">
        <v>743</v>
      </c>
      <c r="I12139">
        <v>2024799</v>
      </c>
    </row>
    <row r="12140" spans="1:9" x14ac:dyDescent="0.25">
      <c r="A12140" s="114" t="s">
        <v>2197</v>
      </c>
      <c r="B12140">
        <v>798</v>
      </c>
      <c r="C12140" s="114" t="s">
        <v>52</v>
      </c>
      <c r="D12140" s="114" t="s">
        <v>460</v>
      </c>
      <c r="E12140" s="115">
        <v>44883</v>
      </c>
      <c r="F12140" s="192">
        <v>0.8872106481481481</v>
      </c>
      <c r="G12140">
        <v>2</v>
      </c>
      <c r="H12140" s="114" t="s">
        <v>461</v>
      </c>
      <c r="I12140">
        <v>3631429</v>
      </c>
    </row>
    <row r="12141" spans="1:9" x14ac:dyDescent="0.25">
      <c r="A12141" s="114" t="s">
        <v>2197</v>
      </c>
      <c r="B12141">
        <v>799</v>
      </c>
      <c r="C12141" s="114" t="s">
        <v>53</v>
      </c>
      <c r="D12141" s="114" t="s">
        <v>1143</v>
      </c>
      <c r="E12141" s="115">
        <v>44883</v>
      </c>
      <c r="F12141" s="192">
        <v>0.8895601851851852</v>
      </c>
      <c r="G12141">
        <v>2</v>
      </c>
      <c r="H12141" s="114" t="s">
        <v>1144</v>
      </c>
      <c r="I12141"/>
    </row>
    <row r="12142" spans="1:9" x14ac:dyDescent="0.25">
      <c r="A12142" s="114" t="s">
        <v>2197</v>
      </c>
      <c r="B12142">
        <v>800</v>
      </c>
      <c r="C12142" s="114" t="s">
        <v>52</v>
      </c>
      <c r="D12142" s="114" t="s">
        <v>1256</v>
      </c>
      <c r="E12142" s="115">
        <v>44883</v>
      </c>
      <c r="F12142" s="192">
        <v>0.92189814814814819</v>
      </c>
      <c r="G12142">
        <v>2</v>
      </c>
      <c r="H12142" s="114" t="s">
        <v>1257</v>
      </c>
      <c r="I12142">
        <v>7362004</v>
      </c>
    </row>
    <row r="12143" spans="1:9" x14ac:dyDescent="0.25">
      <c r="A12143" s="114" t="s">
        <v>2197</v>
      </c>
      <c r="B12143">
        <v>801</v>
      </c>
      <c r="C12143" s="114" t="s">
        <v>53</v>
      </c>
      <c r="D12143" s="114" t="s">
        <v>1145</v>
      </c>
      <c r="E12143" s="115">
        <v>44883</v>
      </c>
      <c r="F12143" s="192">
        <v>0.96682870370370366</v>
      </c>
      <c r="G12143">
        <v>2</v>
      </c>
      <c r="H12143" s="114" t="s">
        <v>1146</v>
      </c>
      <c r="I12143"/>
    </row>
    <row r="12144" spans="1:9" x14ac:dyDescent="0.25">
      <c r="A12144" s="114" t="s">
        <v>2197</v>
      </c>
      <c r="B12144">
        <v>802</v>
      </c>
      <c r="C12144" s="114" t="s">
        <v>53</v>
      </c>
      <c r="D12144" s="114" t="s">
        <v>841</v>
      </c>
      <c r="E12144" s="115">
        <v>44883</v>
      </c>
      <c r="F12144" s="192">
        <v>0.968287037037037</v>
      </c>
      <c r="G12144">
        <v>2</v>
      </c>
      <c r="H12144" s="114" t="s">
        <v>842</v>
      </c>
      <c r="I12144"/>
    </row>
    <row r="12145" spans="1:9" x14ac:dyDescent="0.25">
      <c r="A12145" s="114" t="s">
        <v>2197</v>
      </c>
      <c r="B12145">
        <v>803</v>
      </c>
      <c r="C12145" s="114" t="s">
        <v>53</v>
      </c>
      <c r="D12145" s="114" t="s">
        <v>380</v>
      </c>
      <c r="E12145" s="115">
        <v>44883</v>
      </c>
      <c r="F12145" s="192">
        <v>0.96836805555555561</v>
      </c>
      <c r="G12145">
        <v>2</v>
      </c>
      <c r="H12145" s="114" t="s">
        <v>381</v>
      </c>
      <c r="I12145"/>
    </row>
    <row r="12146" spans="1:9" x14ac:dyDescent="0.25">
      <c r="A12146" s="114" t="s">
        <v>2197</v>
      </c>
      <c r="B12146">
        <v>804</v>
      </c>
      <c r="C12146" s="114" t="s">
        <v>53</v>
      </c>
      <c r="D12146" s="114" t="s">
        <v>1596</v>
      </c>
      <c r="E12146" s="115">
        <v>44883</v>
      </c>
      <c r="F12146" s="192">
        <v>0.96866898148148151</v>
      </c>
      <c r="G12146">
        <v>2</v>
      </c>
      <c r="H12146" s="114" t="s">
        <v>1597</v>
      </c>
      <c r="I12146">
        <v>6719085</v>
      </c>
    </row>
    <row r="12147" spans="1:9" x14ac:dyDescent="0.25">
      <c r="A12147" s="114" t="s">
        <v>2197</v>
      </c>
      <c r="B12147">
        <v>805</v>
      </c>
      <c r="C12147" s="114" t="s">
        <v>53</v>
      </c>
      <c r="D12147" s="114" t="s">
        <v>649</v>
      </c>
      <c r="E12147" s="115">
        <v>44883</v>
      </c>
      <c r="F12147" s="192">
        <v>0.96877314814814819</v>
      </c>
      <c r="G12147">
        <v>2</v>
      </c>
      <c r="H12147" s="114" t="s">
        <v>650</v>
      </c>
      <c r="I12147"/>
    </row>
    <row r="12148" spans="1:9" x14ac:dyDescent="0.25">
      <c r="A12148" s="114" t="s">
        <v>2197</v>
      </c>
      <c r="B12148">
        <v>806</v>
      </c>
      <c r="C12148" s="114" t="s">
        <v>54</v>
      </c>
      <c r="D12148" s="114" t="s">
        <v>442</v>
      </c>
      <c r="E12148" s="115">
        <v>44883</v>
      </c>
      <c r="F12148" s="192">
        <v>0.97016203703703707</v>
      </c>
      <c r="G12148">
        <v>2</v>
      </c>
      <c r="H12148" s="114" t="s">
        <v>443</v>
      </c>
      <c r="I12148">
        <v>5481406</v>
      </c>
    </row>
    <row r="12149" spans="1:9" x14ac:dyDescent="0.25">
      <c r="A12149" s="114" t="s">
        <v>2197</v>
      </c>
      <c r="B12149">
        <v>807</v>
      </c>
      <c r="C12149" s="114" t="s">
        <v>54</v>
      </c>
      <c r="D12149" s="114" t="s">
        <v>684</v>
      </c>
      <c r="E12149" s="115">
        <v>44883</v>
      </c>
      <c r="F12149" s="192">
        <v>0.97026620370370376</v>
      </c>
      <c r="G12149">
        <v>2</v>
      </c>
      <c r="H12149" s="114" t="s">
        <v>685</v>
      </c>
      <c r="I12149">
        <v>5505462</v>
      </c>
    </row>
    <row r="12150" spans="1:9" x14ac:dyDescent="0.25">
      <c r="A12150" s="114" t="s">
        <v>2197</v>
      </c>
      <c r="B12150">
        <v>808</v>
      </c>
      <c r="C12150" s="114" t="s">
        <v>54</v>
      </c>
      <c r="D12150" s="114" t="s">
        <v>382</v>
      </c>
      <c r="E12150" s="115">
        <v>44883</v>
      </c>
      <c r="F12150" s="192">
        <v>0.97038194444444448</v>
      </c>
      <c r="G12150">
        <v>2</v>
      </c>
      <c r="H12150" s="114" t="s">
        <v>383</v>
      </c>
      <c r="I12150">
        <v>5475615</v>
      </c>
    </row>
    <row r="12151" spans="1:9" x14ac:dyDescent="0.25">
      <c r="A12151" s="114" t="s">
        <v>2197</v>
      </c>
      <c r="B12151">
        <v>809</v>
      </c>
      <c r="C12151" s="114" t="s">
        <v>53</v>
      </c>
      <c r="D12151" s="114" t="s">
        <v>1149</v>
      </c>
      <c r="E12151" s="115">
        <v>44883</v>
      </c>
      <c r="F12151" s="192">
        <v>0.97113425925925922</v>
      </c>
      <c r="G12151">
        <v>2</v>
      </c>
      <c r="H12151" s="114" t="s">
        <v>1150</v>
      </c>
      <c r="I12151"/>
    </row>
    <row r="12152" spans="1:9" x14ac:dyDescent="0.25">
      <c r="A12152" s="114" t="s">
        <v>2197</v>
      </c>
      <c r="B12152">
        <v>810</v>
      </c>
      <c r="C12152" s="114" t="s">
        <v>53</v>
      </c>
      <c r="D12152" s="114" t="s">
        <v>1525</v>
      </c>
      <c r="E12152" s="115">
        <v>44883</v>
      </c>
      <c r="F12152" s="192">
        <v>0.97121527777777783</v>
      </c>
      <c r="G12152">
        <v>2</v>
      </c>
      <c r="H12152" s="114" t="s">
        <v>1526</v>
      </c>
      <c r="I12152"/>
    </row>
    <row r="12153" spans="1:9" x14ac:dyDescent="0.25">
      <c r="A12153" s="114" t="s">
        <v>2197</v>
      </c>
      <c r="B12153">
        <v>811</v>
      </c>
      <c r="C12153" s="114" t="s">
        <v>52</v>
      </c>
      <c r="D12153" s="114" t="s">
        <v>302</v>
      </c>
      <c r="E12153" s="115">
        <v>44883</v>
      </c>
      <c r="F12153" s="192">
        <v>0.97250000000000003</v>
      </c>
      <c r="G12153">
        <v>2</v>
      </c>
      <c r="H12153" s="114" t="s">
        <v>303</v>
      </c>
      <c r="I12153">
        <v>5417847</v>
      </c>
    </row>
    <row r="12154" spans="1:9" x14ac:dyDescent="0.25">
      <c r="A12154" s="114" t="s">
        <v>2197</v>
      </c>
      <c r="B12154">
        <v>812</v>
      </c>
      <c r="C12154" s="114" t="s">
        <v>52</v>
      </c>
      <c r="D12154" s="114" t="s">
        <v>304</v>
      </c>
      <c r="E12154" s="115">
        <v>44883</v>
      </c>
      <c r="F12154" s="192">
        <v>0.97259259259259256</v>
      </c>
      <c r="G12154">
        <v>2</v>
      </c>
      <c r="H12154" s="114" t="s">
        <v>305</v>
      </c>
      <c r="I12154">
        <v>5382631</v>
      </c>
    </row>
    <row r="12155" spans="1:9" x14ac:dyDescent="0.25">
      <c r="A12155" s="114" t="s">
        <v>2197</v>
      </c>
      <c r="B12155">
        <v>813</v>
      </c>
      <c r="C12155" s="114" t="s">
        <v>54</v>
      </c>
      <c r="D12155" s="114" t="s">
        <v>388</v>
      </c>
      <c r="E12155" s="115">
        <v>44883</v>
      </c>
      <c r="F12155" s="192">
        <v>0.97290509259259261</v>
      </c>
      <c r="G12155">
        <v>2</v>
      </c>
      <c r="H12155" s="114" t="s">
        <v>389</v>
      </c>
      <c r="I12155">
        <v>6693674</v>
      </c>
    </row>
    <row r="12156" spans="1:9" x14ac:dyDescent="0.25">
      <c r="A12156" s="114" t="s">
        <v>2197</v>
      </c>
      <c r="B12156">
        <v>814</v>
      </c>
      <c r="C12156" s="114" t="s">
        <v>52</v>
      </c>
      <c r="D12156" s="114" t="s">
        <v>825</v>
      </c>
      <c r="E12156" s="115">
        <v>44883</v>
      </c>
      <c r="F12156" s="192">
        <v>0.97328703703703701</v>
      </c>
      <c r="G12156">
        <v>2</v>
      </c>
      <c r="H12156" s="114" t="s">
        <v>826</v>
      </c>
      <c r="I12156">
        <v>5332141</v>
      </c>
    </row>
    <row r="12157" spans="1:9" x14ac:dyDescent="0.25">
      <c r="A12157" s="114" t="s">
        <v>2197</v>
      </c>
      <c r="B12157">
        <v>815</v>
      </c>
      <c r="C12157" s="114" t="s">
        <v>52</v>
      </c>
      <c r="D12157" s="114" t="s">
        <v>444</v>
      </c>
      <c r="E12157" s="115">
        <v>44883</v>
      </c>
      <c r="F12157" s="192">
        <v>0.9772453703703704</v>
      </c>
      <c r="G12157">
        <v>2</v>
      </c>
      <c r="H12157" s="114" t="s">
        <v>445</v>
      </c>
      <c r="I12157">
        <v>7094641</v>
      </c>
    </row>
    <row r="12158" spans="1:9" x14ac:dyDescent="0.25">
      <c r="A12158" s="114" t="s">
        <v>2197</v>
      </c>
      <c r="B12158">
        <v>816</v>
      </c>
      <c r="C12158" s="114" t="s">
        <v>52</v>
      </c>
      <c r="D12158" s="114" t="s">
        <v>2094</v>
      </c>
      <c r="E12158" s="115">
        <v>44883</v>
      </c>
      <c r="F12158" s="192">
        <v>0.97744212962962962</v>
      </c>
      <c r="G12158">
        <v>2</v>
      </c>
      <c r="H12158" s="114" t="s">
        <v>2095</v>
      </c>
      <c r="I12158">
        <v>5507609</v>
      </c>
    </row>
    <row r="12159" spans="1:9" x14ac:dyDescent="0.25">
      <c r="A12159" s="114" t="s">
        <v>2197</v>
      </c>
      <c r="B12159">
        <v>817</v>
      </c>
      <c r="C12159" s="114" t="s">
        <v>52</v>
      </c>
      <c r="D12159" s="114" t="s">
        <v>773</v>
      </c>
      <c r="E12159" s="115">
        <v>44883</v>
      </c>
      <c r="F12159" s="192">
        <v>0.97747685185185185</v>
      </c>
      <c r="G12159">
        <v>2</v>
      </c>
      <c r="H12159" s="114" t="s">
        <v>774</v>
      </c>
      <c r="I12159">
        <v>3623500</v>
      </c>
    </row>
    <row r="12160" spans="1:9" x14ac:dyDescent="0.25">
      <c r="A12160" s="114" t="s">
        <v>2197</v>
      </c>
      <c r="B12160">
        <v>818</v>
      </c>
      <c r="C12160" s="114" t="s">
        <v>52</v>
      </c>
      <c r="D12160" s="114" t="s">
        <v>619</v>
      </c>
      <c r="E12160" s="115">
        <v>44883</v>
      </c>
      <c r="F12160" s="192">
        <v>0.97765046296296299</v>
      </c>
      <c r="G12160">
        <v>2</v>
      </c>
      <c r="H12160" s="114" t="s">
        <v>620</v>
      </c>
      <c r="I12160">
        <v>14812406</v>
      </c>
    </row>
    <row r="12161" spans="1:9" x14ac:dyDescent="0.25">
      <c r="A12161" s="114" t="s">
        <v>2197</v>
      </c>
      <c r="B12161">
        <v>819</v>
      </c>
      <c r="C12161" s="114" t="s">
        <v>54</v>
      </c>
      <c r="D12161" s="114" t="s">
        <v>374</v>
      </c>
      <c r="E12161" s="115">
        <v>44883</v>
      </c>
      <c r="F12161" s="192">
        <v>0.97774305555555552</v>
      </c>
      <c r="G12161">
        <v>2</v>
      </c>
      <c r="H12161" s="114" t="s">
        <v>375</v>
      </c>
      <c r="I12161">
        <v>6701081</v>
      </c>
    </row>
    <row r="12162" spans="1:9" x14ac:dyDescent="0.25">
      <c r="A12162" s="114" t="s">
        <v>2197</v>
      </c>
      <c r="B12162">
        <v>820</v>
      </c>
      <c r="C12162" s="114" t="s">
        <v>54</v>
      </c>
      <c r="D12162" s="114" t="s">
        <v>286</v>
      </c>
      <c r="E12162" s="115">
        <v>44883</v>
      </c>
      <c r="F12162" s="192">
        <v>0.97777777777777775</v>
      </c>
      <c r="G12162">
        <v>2</v>
      </c>
      <c r="H12162" s="114" t="s">
        <v>287</v>
      </c>
      <c r="I12162">
        <v>6719163</v>
      </c>
    </row>
    <row r="12163" spans="1:9" x14ac:dyDescent="0.25">
      <c r="A12163" s="114" t="s">
        <v>2197</v>
      </c>
      <c r="B12163">
        <v>821</v>
      </c>
      <c r="C12163" s="114" t="s">
        <v>52</v>
      </c>
      <c r="D12163" s="114" t="s">
        <v>390</v>
      </c>
      <c r="E12163" s="115">
        <v>44883</v>
      </c>
      <c r="F12163" s="192">
        <v>0.97832175925925924</v>
      </c>
      <c r="G12163">
        <v>2</v>
      </c>
      <c r="H12163" s="114" t="s">
        <v>391</v>
      </c>
      <c r="I12163">
        <v>5345948</v>
      </c>
    </row>
    <row r="12164" spans="1:9" x14ac:dyDescent="0.25">
      <c r="A12164" s="114" t="s">
        <v>2197</v>
      </c>
      <c r="B12164">
        <v>822</v>
      </c>
      <c r="C12164" s="114" t="s">
        <v>52</v>
      </c>
      <c r="D12164" s="114" t="s">
        <v>548</v>
      </c>
      <c r="E12164" s="115">
        <v>44883</v>
      </c>
      <c r="F12164" s="192">
        <v>0.97844907407407411</v>
      </c>
      <c r="G12164">
        <v>2</v>
      </c>
      <c r="H12164" s="114" t="s">
        <v>549</v>
      </c>
      <c r="I12164">
        <v>7359034</v>
      </c>
    </row>
    <row r="12165" spans="1:9" x14ac:dyDescent="0.25">
      <c r="A12165" s="114" t="s">
        <v>2197</v>
      </c>
      <c r="B12165">
        <v>823</v>
      </c>
      <c r="C12165" s="114" t="s">
        <v>54</v>
      </c>
      <c r="D12165" s="114" t="s">
        <v>338</v>
      </c>
      <c r="E12165" s="115">
        <v>44883</v>
      </c>
      <c r="F12165" s="192">
        <v>0.97896990740740741</v>
      </c>
      <c r="G12165">
        <v>2</v>
      </c>
      <c r="H12165" s="114" t="s">
        <v>339</v>
      </c>
      <c r="I12165">
        <v>8414045</v>
      </c>
    </row>
    <row r="12166" spans="1:9" x14ac:dyDescent="0.25">
      <c r="A12166" s="114" t="s">
        <v>2197</v>
      </c>
      <c r="B12166">
        <v>824</v>
      </c>
      <c r="C12166" s="114" t="s">
        <v>54</v>
      </c>
      <c r="D12166" s="114" t="s">
        <v>907</v>
      </c>
      <c r="E12166" s="115">
        <v>44883</v>
      </c>
      <c r="F12166" s="192">
        <v>0.97906249999999995</v>
      </c>
      <c r="G12166">
        <v>2</v>
      </c>
      <c r="H12166" s="114" t="s">
        <v>908</v>
      </c>
      <c r="I12166">
        <v>6709334</v>
      </c>
    </row>
    <row r="12167" spans="1:9" x14ac:dyDescent="0.25">
      <c r="A12167" s="114" t="s">
        <v>2197</v>
      </c>
      <c r="B12167">
        <v>825</v>
      </c>
      <c r="C12167" s="114" t="s">
        <v>52</v>
      </c>
      <c r="D12167" s="114" t="s">
        <v>386</v>
      </c>
      <c r="E12167" s="115">
        <v>44883</v>
      </c>
      <c r="F12167" s="192">
        <v>0.97916666666666663</v>
      </c>
      <c r="G12167">
        <v>2</v>
      </c>
      <c r="H12167" s="114" t="s">
        <v>387</v>
      </c>
      <c r="I12167">
        <v>2702971</v>
      </c>
    </row>
    <row r="12168" spans="1:9" x14ac:dyDescent="0.25">
      <c r="A12168" s="114" t="s">
        <v>2197</v>
      </c>
      <c r="B12168">
        <v>826</v>
      </c>
      <c r="C12168" s="114" t="s">
        <v>53</v>
      </c>
      <c r="D12168" s="114" t="s">
        <v>404</v>
      </c>
      <c r="E12168" s="115">
        <v>44883</v>
      </c>
      <c r="F12168" s="192">
        <v>0.97969907407407408</v>
      </c>
      <c r="G12168">
        <v>2</v>
      </c>
      <c r="H12168" s="114" t="s">
        <v>405</v>
      </c>
      <c r="I12168"/>
    </row>
    <row r="12169" spans="1:9" x14ac:dyDescent="0.25">
      <c r="A12169" s="114" t="s">
        <v>2197</v>
      </c>
      <c r="B12169">
        <v>827</v>
      </c>
      <c r="C12169" s="114" t="s">
        <v>52</v>
      </c>
      <c r="D12169" s="114" t="s">
        <v>667</v>
      </c>
      <c r="E12169" s="115">
        <v>44883</v>
      </c>
      <c r="F12169" s="192">
        <v>0.97984953703703703</v>
      </c>
      <c r="G12169">
        <v>2</v>
      </c>
      <c r="H12169" s="114" t="s">
        <v>668</v>
      </c>
      <c r="I12169">
        <v>3623791</v>
      </c>
    </row>
    <row r="12170" spans="1:9" x14ac:dyDescent="0.25">
      <c r="A12170" s="114" t="s">
        <v>2197</v>
      </c>
      <c r="B12170">
        <v>828</v>
      </c>
      <c r="C12170" s="114" t="s">
        <v>52</v>
      </c>
      <c r="D12170" s="114" t="s">
        <v>550</v>
      </c>
      <c r="E12170" s="115">
        <v>44883</v>
      </c>
      <c r="F12170" s="192">
        <v>0.9798958333333333</v>
      </c>
      <c r="G12170">
        <v>2</v>
      </c>
      <c r="H12170" s="114" t="s">
        <v>551</v>
      </c>
      <c r="I12170">
        <v>5417638</v>
      </c>
    </row>
    <row r="12171" spans="1:9" x14ac:dyDescent="0.25">
      <c r="A12171" s="114" t="s">
        <v>2197</v>
      </c>
      <c r="B12171">
        <v>829</v>
      </c>
      <c r="C12171" s="114" t="s">
        <v>54</v>
      </c>
      <c r="D12171" s="114" t="s">
        <v>424</v>
      </c>
      <c r="E12171" s="115">
        <v>44883</v>
      </c>
      <c r="F12171" s="192">
        <v>0.98837962962962966</v>
      </c>
      <c r="G12171">
        <v>2</v>
      </c>
      <c r="H12171" s="114" t="s">
        <v>425</v>
      </c>
      <c r="I12171">
        <v>5350400</v>
      </c>
    </row>
    <row r="12172" spans="1:9" x14ac:dyDescent="0.25">
      <c r="A12172" s="114" t="s">
        <v>2197</v>
      </c>
      <c r="B12172">
        <v>830</v>
      </c>
      <c r="C12172" s="114" t="s">
        <v>52</v>
      </c>
      <c r="D12172" s="114" t="s">
        <v>350</v>
      </c>
      <c r="E12172" s="115">
        <v>44883</v>
      </c>
      <c r="F12172" s="192">
        <v>0.98844907407407412</v>
      </c>
      <c r="G12172">
        <v>2</v>
      </c>
      <c r="H12172" s="114" t="s">
        <v>351</v>
      </c>
      <c r="I12172">
        <v>14929941</v>
      </c>
    </row>
    <row r="12173" spans="1:9" x14ac:dyDescent="0.25">
      <c r="A12173" s="114" t="s">
        <v>2197</v>
      </c>
      <c r="B12173">
        <v>831</v>
      </c>
      <c r="C12173" s="114" t="s">
        <v>52</v>
      </c>
      <c r="D12173" s="114" t="s">
        <v>1338</v>
      </c>
      <c r="E12173" s="115">
        <v>44883</v>
      </c>
      <c r="F12173" s="192">
        <v>0.98908564814814814</v>
      </c>
      <c r="G12173">
        <v>2</v>
      </c>
      <c r="H12173" s="114" t="s">
        <v>1339</v>
      </c>
      <c r="I12173">
        <v>5353743</v>
      </c>
    </row>
    <row r="12174" spans="1:9" x14ac:dyDescent="0.25">
      <c r="A12174" s="114" t="s">
        <v>2197</v>
      </c>
      <c r="B12174">
        <v>832</v>
      </c>
      <c r="C12174" s="114" t="s">
        <v>53</v>
      </c>
      <c r="D12174" s="114" t="s">
        <v>570</v>
      </c>
      <c r="E12174" s="115">
        <v>44883</v>
      </c>
      <c r="F12174" s="192">
        <v>0.99806712962962962</v>
      </c>
      <c r="G12174">
        <v>2</v>
      </c>
      <c r="H12174" s="114" t="s">
        <v>571</v>
      </c>
      <c r="I12174">
        <v>5445295</v>
      </c>
    </row>
    <row r="12175" spans="1:9" x14ac:dyDescent="0.25">
      <c r="A12175" s="114" t="s">
        <v>2204</v>
      </c>
      <c r="B12175">
        <v>1</v>
      </c>
      <c r="C12175" s="114" t="s">
        <v>53</v>
      </c>
      <c r="D12175" s="114" t="s">
        <v>1254</v>
      </c>
      <c r="E12175" s="115">
        <v>44884</v>
      </c>
      <c r="F12175" s="192">
        <v>2.1990740740740742E-3</v>
      </c>
      <c r="G12175">
        <v>2</v>
      </c>
      <c r="H12175" s="114" t="s">
        <v>1255</v>
      </c>
      <c r="I12175">
        <v>3380625</v>
      </c>
    </row>
    <row r="12176" spans="1:9" x14ac:dyDescent="0.25">
      <c r="A12176" s="114" t="s">
        <v>2204</v>
      </c>
      <c r="B12176">
        <v>2</v>
      </c>
      <c r="C12176" s="114" t="s">
        <v>52</v>
      </c>
      <c r="D12176" s="114" t="s">
        <v>2044</v>
      </c>
      <c r="E12176" s="115">
        <v>44884</v>
      </c>
      <c r="F12176" s="192">
        <v>6.2384259259259259E-3</v>
      </c>
      <c r="G12176">
        <v>2</v>
      </c>
      <c r="H12176" s="114" t="s">
        <v>2045</v>
      </c>
      <c r="I12176">
        <v>14137632</v>
      </c>
    </row>
    <row r="12177" spans="1:9" x14ac:dyDescent="0.25">
      <c r="A12177" s="114" t="s">
        <v>2204</v>
      </c>
      <c r="B12177">
        <v>3</v>
      </c>
      <c r="C12177" s="114" t="s">
        <v>53</v>
      </c>
      <c r="D12177" s="114" t="s">
        <v>1602</v>
      </c>
      <c r="E12177" s="115">
        <v>44884</v>
      </c>
      <c r="F12177" s="192">
        <v>6.7824074074074071E-3</v>
      </c>
      <c r="G12177">
        <v>2</v>
      </c>
      <c r="H12177" s="114" t="s">
        <v>1603</v>
      </c>
      <c r="I12177"/>
    </row>
    <row r="12178" spans="1:9" x14ac:dyDescent="0.25">
      <c r="A12178" s="114" t="s">
        <v>2204</v>
      </c>
      <c r="B12178">
        <v>4</v>
      </c>
      <c r="C12178" s="114" t="s">
        <v>53</v>
      </c>
      <c r="D12178" s="114" t="s">
        <v>1119</v>
      </c>
      <c r="E12178" s="115">
        <v>44884</v>
      </c>
      <c r="F12178" s="192">
        <v>1.0300925925925925E-2</v>
      </c>
      <c r="G12178">
        <v>2</v>
      </c>
      <c r="H12178" s="114" t="s">
        <v>1120</v>
      </c>
      <c r="I12178">
        <v>2151827</v>
      </c>
    </row>
    <row r="12179" spans="1:9" x14ac:dyDescent="0.25">
      <c r="A12179" s="114" t="s">
        <v>2204</v>
      </c>
      <c r="B12179">
        <v>5</v>
      </c>
      <c r="C12179" s="114" t="s">
        <v>53</v>
      </c>
      <c r="D12179" s="114" t="s">
        <v>702</v>
      </c>
      <c r="E12179" s="115">
        <v>44884</v>
      </c>
      <c r="F12179" s="192">
        <v>1.150462962962963E-2</v>
      </c>
      <c r="G12179">
        <v>2</v>
      </c>
      <c r="H12179" s="114" t="s">
        <v>703</v>
      </c>
      <c r="I12179"/>
    </row>
    <row r="12180" spans="1:9" x14ac:dyDescent="0.25">
      <c r="A12180" s="114" t="s">
        <v>2204</v>
      </c>
      <c r="B12180">
        <v>6</v>
      </c>
      <c r="C12180" s="114" t="s">
        <v>53</v>
      </c>
      <c r="D12180" s="114" t="s">
        <v>394</v>
      </c>
      <c r="E12180" s="115">
        <v>44884</v>
      </c>
      <c r="F12180" s="192">
        <v>1.1770833333333333E-2</v>
      </c>
      <c r="G12180">
        <v>2</v>
      </c>
      <c r="H12180" s="114" t="s">
        <v>395</v>
      </c>
      <c r="I12180">
        <v>3621592</v>
      </c>
    </row>
    <row r="12181" spans="1:9" x14ac:dyDescent="0.25">
      <c r="A12181" s="114" t="s">
        <v>2204</v>
      </c>
      <c r="B12181">
        <v>7</v>
      </c>
      <c r="C12181" s="114" t="s">
        <v>53</v>
      </c>
      <c r="D12181" s="114" t="s">
        <v>362</v>
      </c>
      <c r="E12181" s="115">
        <v>44884</v>
      </c>
      <c r="F12181" s="192">
        <v>1.5231481481481481E-2</v>
      </c>
      <c r="G12181">
        <v>2</v>
      </c>
      <c r="H12181" s="114" t="s">
        <v>363</v>
      </c>
      <c r="I12181"/>
    </row>
    <row r="12182" spans="1:9" x14ac:dyDescent="0.25">
      <c r="A12182" s="114" t="s">
        <v>2204</v>
      </c>
      <c r="B12182">
        <v>8</v>
      </c>
      <c r="C12182" s="114" t="s">
        <v>53</v>
      </c>
      <c r="D12182" s="114" t="s">
        <v>396</v>
      </c>
      <c r="E12182" s="115">
        <v>44884</v>
      </c>
      <c r="F12182" s="192">
        <v>1.7673611111111112E-2</v>
      </c>
      <c r="G12182">
        <v>2</v>
      </c>
      <c r="H12182" s="114" t="s">
        <v>397</v>
      </c>
      <c r="I12182">
        <v>6717462</v>
      </c>
    </row>
    <row r="12183" spans="1:9" x14ac:dyDescent="0.25">
      <c r="A12183" s="114" t="s">
        <v>2204</v>
      </c>
      <c r="B12183">
        <v>9</v>
      </c>
      <c r="C12183" s="114" t="s">
        <v>53</v>
      </c>
      <c r="D12183" s="114" t="s">
        <v>354</v>
      </c>
      <c r="E12183" s="115">
        <v>44884</v>
      </c>
      <c r="F12183" s="192">
        <v>1.773148148148148E-2</v>
      </c>
      <c r="G12183">
        <v>2</v>
      </c>
      <c r="H12183" s="114" t="s">
        <v>355</v>
      </c>
      <c r="I12183"/>
    </row>
    <row r="12184" spans="1:9" x14ac:dyDescent="0.25">
      <c r="A12184" s="114" t="s">
        <v>2204</v>
      </c>
      <c r="B12184">
        <v>10</v>
      </c>
      <c r="C12184" s="114" t="s">
        <v>53</v>
      </c>
      <c r="D12184" s="114" t="s">
        <v>1282</v>
      </c>
      <c r="E12184" s="115">
        <v>44884</v>
      </c>
      <c r="F12184" s="192">
        <v>1.9305555555555555E-2</v>
      </c>
      <c r="G12184">
        <v>2</v>
      </c>
      <c r="H12184" s="114" t="s">
        <v>1283</v>
      </c>
      <c r="I12184">
        <v>2099344</v>
      </c>
    </row>
    <row r="12185" spans="1:9" x14ac:dyDescent="0.25">
      <c r="A12185" s="114" t="s">
        <v>2204</v>
      </c>
      <c r="B12185">
        <v>11</v>
      </c>
      <c r="C12185" s="114" t="s">
        <v>53</v>
      </c>
      <c r="D12185" s="114" t="s">
        <v>654</v>
      </c>
      <c r="E12185" s="115">
        <v>44884</v>
      </c>
      <c r="F12185" s="192">
        <v>3.259259259259259E-2</v>
      </c>
      <c r="G12185">
        <v>2</v>
      </c>
      <c r="H12185" s="114" t="s">
        <v>655</v>
      </c>
      <c r="I12185">
        <v>2650232</v>
      </c>
    </row>
    <row r="12186" spans="1:9" x14ac:dyDescent="0.25">
      <c r="A12186" s="114" t="s">
        <v>2204</v>
      </c>
      <c r="B12186">
        <v>12</v>
      </c>
      <c r="C12186" s="114" t="s">
        <v>52</v>
      </c>
      <c r="D12186" s="114" t="s">
        <v>1234</v>
      </c>
      <c r="E12186" s="115">
        <v>44884</v>
      </c>
      <c r="F12186" s="192">
        <v>5.1018518518518519E-2</v>
      </c>
      <c r="G12186">
        <v>2</v>
      </c>
      <c r="H12186" s="114" t="s">
        <v>1235</v>
      </c>
      <c r="I12186">
        <v>5435787</v>
      </c>
    </row>
    <row r="12187" spans="1:9" x14ac:dyDescent="0.25">
      <c r="A12187" s="114" t="s">
        <v>2204</v>
      </c>
      <c r="B12187">
        <v>13</v>
      </c>
      <c r="C12187" s="114" t="s">
        <v>53</v>
      </c>
      <c r="D12187" s="114" t="s">
        <v>1276</v>
      </c>
      <c r="E12187" s="115">
        <v>44884</v>
      </c>
      <c r="F12187" s="192">
        <v>5.2291666666666667E-2</v>
      </c>
      <c r="G12187">
        <v>2</v>
      </c>
      <c r="H12187" s="114" t="s">
        <v>1277</v>
      </c>
      <c r="I12187"/>
    </row>
    <row r="12188" spans="1:9" x14ac:dyDescent="0.25">
      <c r="A12188" s="114" t="s">
        <v>2204</v>
      </c>
      <c r="B12188">
        <v>14</v>
      </c>
      <c r="C12188" s="114" t="s">
        <v>52</v>
      </c>
      <c r="D12188" s="114" t="s">
        <v>1193</v>
      </c>
      <c r="E12188" s="115">
        <v>44884</v>
      </c>
      <c r="F12188" s="192">
        <v>5.5995370370370369E-2</v>
      </c>
      <c r="G12188">
        <v>2</v>
      </c>
      <c r="H12188" s="114" t="s">
        <v>1194</v>
      </c>
      <c r="I12188">
        <v>6717067</v>
      </c>
    </row>
    <row r="12189" spans="1:9" x14ac:dyDescent="0.25">
      <c r="A12189" s="114" t="s">
        <v>2204</v>
      </c>
      <c r="B12189">
        <v>15</v>
      </c>
      <c r="C12189" s="114" t="s">
        <v>52</v>
      </c>
      <c r="D12189" s="114" t="s">
        <v>368</v>
      </c>
      <c r="E12189" s="115">
        <v>44884</v>
      </c>
      <c r="F12189" s="192">
        <v>5.7638888888888892E-2</v>
      </c>
      <c r="G12189">
        <v>2</v>
      </c>
      <c r="H12189" s="114" t="s">
        <v>369</v>
      </c>
      <c r="I12189">
        <v>2669514</v>
      </c>
    </row>
    <row r="12190" spans="1:9" x14ac:dyDescent="0.25">
      <c r="A12190" s="114" t="s">
        <v>2204</v>
      </c>
      <c r="B12190">
        <v>16</v>
      </c>
      <c r="C12190" s="114" t="s">
        <v>52</v>
      </c>
      <c r="D12190" s="114" t="s">
        <v>318</v>
      </c>
      <c r="E12190" s="115">
        <v>44884</v>
      </c>
      <c r="F12190" s="192">
        <v>5.8807870370370371E-2</v>
      </c>
      <c r="G12190">
        <v>2</v>
      </c>
      <c r="H12190" s="114" t="s">
        <v>319</v>
      </c>
      <c r="I12190">
        <v>2037561</v>
      </c>
    </row>
    <row r="12191" spans="1:9" x14ac:dyDescent="0.25">
      <c r="A12191" s="114" t="s">
        <v>2204</v>
      </c>
      <c r="B12191">
        <v>17</v>
      </c>
      <c r="C12191" s="114" t="s">
        <v>52</v>
      </c>
      <c r="D12191" s="114" t="s">
        <v>418</v>
      </c>
      <c r="E12191" s="115">
        <v>44884</v>
      </c>
      <c r="F12191" s="192">
        <v>5.8923611111111114E-2</v>
      </c>
      <c r="G12191">
        <v>2</v>
      </c>
      <c r="H12191" s="114" t="s">
        <v>419</v>
      </c>
      <c r="I12191">
        <v>3642277</v>
      </c>
    </row>
    <row r="12192" spans="1:9" x14ac:dyDescent="0.25">
      <c r="A12192" s="114" t="s">
        <v>2204</v>
      </c>
      <c r="B12192">
        <v>18</v>
      </c>
      <c r="C12192" s="114" t="s">
        <v>52</v>
      </c>
      <c r="D12192" s="114" t="s">
        <v>1557</v>
      </c>
      <c r="E12192" s="115">
        <v>44884</v>
      </c>
      <c r="F12192" s="192">
        <v>5.8993055555555556E-2</v>
      </c>
      <c r="G12192">
        <v>2</v>
      </c>
      <c r="H12192" s="114" t="s">
        <v>1558</v>
      </c>
      <c r="I12192">
        <v>5439160</v>
      </c>
    </row>
    <row r="12193" spans="1:9" x14ac:dyDescent="0.25">
      <c r="A12193" s="114" t="s">
        <v>2204</v>
      </c>
      <c r="B12193">
        <v>19</v>
      </c>
      <c r="C12193" s="114" t="s">
        <v>52</v>
      </c>
      <c r="D12193" s="114" t="s">
        <v>775</v>
      </c>
      <c r="E12193" s="115">
        <v>44884</v>
      </c>
      <c r="F12193" s="192">
        <v>6.1944444444444448E-2</v>
      </c>
      <c r="G12193">
        <v>2</v>
      </c>
      <c r="H12193" s="114" t="s">
        <v>776</v>
      </c>
      <c r="I12193">
        <v>8117972</v>
      </c>
    </row>
    <row r="12194" spans="1:9" x14ac:dyDescent="0.25">
      <c r="A12194" s="114" t="s">
        <v>2204</v>
      </c>
      <c r="B12194">
        <v>20</v>
      </c>
      <c r="C12194" s="114" t="s">
        <v>53</v>
      </c>
      <c r="D12194" s="114" t="s">
        <v>492</v>
      </c>
      <c r="E12194" s="115">
        <v>44884</v>
      </c>
      <c r="F12194" s="192">
        <v>8.3321759259259262E-2</v>
      </c>
      <c r="G12194">
        <v>2</v>
      </c>
      <c r="H12194" s="114" t="s">
        <v>493</v>
      </c>
      <c r="I12194">
        <v>14978809</v>
      </c>
    </row>
    <row r="12195" spans="1:9" x14ac:dyDescent="0.25">
      <c r="A12195" s="114" t="s">
        <v>2204</v>
      </c>
      <c r="B12195">
        <v>21</v>
      </c>
      <c r="C12195" s="114" t="s">
        <v>52</v>
      </c>
      <c r="D12195" s="114" t="s">
        <v>2063</v>
      </c>
      <c r="E12195" s="115">
        <v>44884</v>
      </c>
      <c r="F12195" s="192">
        <v>0.25997685185185188</v>
      </c>
      <c r="G12195">
        <v>2</v>
      </c>
      <c r="H12195" s="114" t="s">
        <v>2064</v>
      </c>
      <c r="I12195">
        <v>1785087</v>
      </c>
    </row>
    <row r="12196" spans="1:9" x14ac:dyDescent="0.25">
      <c r="A12196" s="114" t="s">
        <v>2204</v>
      </c>
      <c r="B12196">
        <v>22</v>
      </c>
      <c r="C12196" s="114" t="s">
        <v>52</v>
      </c>
      <c r="D12196" s="114" t="s">
        <v>665</v>
      </c>
      <c r="E12196" s="115">
        <v>44884</v>
      </c>
      <c r="F12196" s="192">
        <v>0.26109953703703703</v>
      </c>
      <c r="G12196">
        <v>2</v>
      </c>
      <c r="H12196" s="114" t="s">
        <v>666</v>
      </c>
      <c r="I12196">
        <v>3666519</v>
      </c>
    </row>
    <row r="12197" spans="1:9" x14ac:dyDescent="0.25">
      <c r="A12197" s="114" t="s">
        <v>2204</v>
      </c>
      <c r="B12197">
        <v>23</v>
      </c>
      <c r="C12197" s="114" t="s">
        <v>54</v>
      </c>
      <c r="D12197" s="114" t="s">
        <v>1296</v>
      </c>
      <c r="E12197" s="115">
        <v>44884</v>
      </c>
      <c r="F12197" s="192">
        <v>0.26113425925925926</v>
      </c>
      <c r="G12197">
        <v>2</v>
      </c>
      <c r="H12197" s="114" t="s">
        <v>1297</v>
      </c>
      <c r="I12197">
        <v>2151246</v>
      </c>
    </row>
    <row r="12198" spans="1:9" x14ac:dyDescent="0.25">
      <c r="A12198" s="114" t="s">
        <v>2204</v>
      </c>
      <c r="B12198">
        <v>24</v>
      </c>
      <c r="C12198" s="114" t="s">
        <v>54</v>
      </c>
      <c r="D12198" s="114" t="s">
        <v>740</v>
      </c>
      <c r="E12198" s="115">
        <v>44884</v>
      </c>
      <c r="F12198" s="192">
        <v>0.26121527777777775</v>
      </c>
      <c r="G12198">
        <v>2</v>
      </c>
      <c r="H12198" s="114" t="s">
        <v>741</v>
      </c>
      <c r="I12198">
        <v>3685992</v>
      </c>
    </row>
    <row r="12199" spans="1:9" x14ac:dyDescent="0.25">
      <c r="A12199" s="114" t="s">
        <v>2204</v>
      </c>
      <c r="B12199">
        <v>25</v>
      </c>
      <c r="C12199" s="114" t="s">
        <v>53</v>
      </c>
      <c r="D12199" s="114" t="s">
        <v>1240</v>
      </c>
      <c r="E12199" s="115">
        <v>44884</v>
      </c>
      <c r="F12199" s="192">
        <v>0.26172453703703702</v>
      </c>
      <c r="G12199">
        <v>2</v>
      </c>
      <c r="H12199" s="114" t="s">
        <v>1241</v>
      </c>
      <c r="I12199">
        <v>14970175</v>
      </c>
    </row>
    <row r="12200" spans="1:9" x14ac:dyDescent="0.25">
      <c r="A12200" s="114" t="s">
        <v>2204</v>
      </c>
      <c r="B12200">
        <v>26</v>
      </c>
      <c r="C12200" s="114" t="s">
        <v>53</v>
      </c>
      <c r="D12200" s="114" t="s">
        <v>1523</v>
      </c>
      <c r="E12200" s="115">
        <v>44884</v>
      </c>
      <c r="F12200" s="192">
        <v>0.26178240740740738</v>
      </c>
      <c r="G12200">
        <v>2</v>
      </c>
      <c r="H12200" s="114" t="s">
        <v>1524</v>
      </c>
      <c r="I12200">
        <v>5511104</v>
      </c>
    </row>
    <row r="12201" spans="1:9" x14ac:dyDescent="0.25">
      <c r="A12201" s="114" t="s">
        <v>2204</v>
      </c>
      <c r="B12201">
        <v>27</v>
      </c>
      <c r="C12201" s="114" t="s">
        <v>53</v>
      </c>
      <c r="D12201" s="114" t="s">
        <v>244</v>
      </c>
      <c r="E12201" s="115">
        <v>44884</v>
      </c>
      <c r="F12201" s="192">
        <v>0.26185185185185184</v>
      </c>
      <c r="G12201">
        <v>2</v>
      </c>
      <c r="H12201" s="114" t="s">
        <v>245</v>
      </c>
      <c r="I12201"/>
    </row>
    <row r="12202" spans="1:9" x14ac:dyDescent="0.25">
      <c r="A12202" s="114" t="s">
        <v>2204</v>
      </c>
      <c r="B12202">
        <v>28</v>
      </c>
      <c r="C12202" s="114" t="s">
        <v>53</v>
      </c>
      <c r="D12202" s="114" t="s">
        <v>2034</v>
      </c>
      <c r="E12202" s="115">
        <v>44884</v>
      </c>
      <c r="F12202" s="192">
        <v>0.2619097222222222</v>
      </c>
      <c r="G12202">
        <v>2</v>
      </c>
      <c r="H12202" s="114" t="s">
        <v>2035</v>
      </c>
      <c r="I12202">
        <v>14813014</v>
      </c>
    </row>
    <row r="12203" spans="1:9" x14ac:dyDescent="0.25">
      <c r="A12203" s="114" t="s">
        <v>2204</v>
      </c>
      <c r="B12203">
        <v>29</v>
      </c>
      <c r="C12203" s="114" t="s">
        <v>52</v>
      </c>
      <c r="D12203" s="114" t="s">
        <v>246</v>
      </c>
      <c r="E12203" s="115">
        <v>44884</v>
      </c>
      <c r="F12203" s="192">
        <v>0.26202546296296297</v>
      </c>
      <c r="G12203">
        <v>2</v>
      </c>
      <c r="H12203" s="114" t="s">
        <v>247</v>
      </c>
      <c r="I12203">
        <v>7284211</v>
      </c>
    </row>
    <row r="12204" spans="1:9" x14ac:dyDescent="0.25">
      <c r="A12204" s="114" t="s">
        <v>2204</v>
      </c>
      <c r="B12204">
        <v>30</v>
      </c>
      <c r="C12204" s="114" t="s">
        <v>52</v>
      </c>
      <c r="D12204" s="114" t="s">
        <v>2072</v>
      </c>
      <c r="E12204" s="115">
        <v>44884</v>
      </c>
      <c r="F12204" s="192">
        <v>0.26209490740740743</v>
      </c>
      <c r="G12204">
        <v>2</v>
      </c>
      <c r="H12204" s="114" t="s">
        <v>2073</v>
      </c>
      <c r="I12204">
        <v>5377139</v>
      </c>
    </row>
    <row r="12205" spans="1:9" x14ac:dyDescent="0.25">
      <c r="A12205" s="114" t="s">
        <v>2204</v>
      </c>
      <c r="B12205">
        <v>31</v>
      </c>
      <c r="C12205" s="114" t="s">
        <v>53</v>
      </c>
      <c r="D12205" s="114" t="s">
        <v>316</v>
      </c>
      <c r="E12205" s="115">
        <v>44884</v>
      </c>
      <c r="F12205" s="192">
        <v>0.26217592592592592</v>
      </c>
      <c r="G12205">
        <v>2</v>
      </c>
      <c r="H12205" s="114" t="s">
        <v>317</v>
      </c>
      <c r="I12205">
        <v>2166829</v>
      </c>
    </row>
    <row r="12206" spans="1:9" x14ac:dyDescent="0.25">
      <c r="A12206" s="114" t="s">
        <v>2204</v>
      </c>
      <c r="B12206">
        <v>32</v>
      </c>
      <c r="C12206" s="114" t="s">
        <v>53</v>
      </c>
      <c r="D12206" s="114" t="s">
        <v>1776</v>
      </c>
      <c r="E12206" s="115">
        <v>44884</v>
      </c>
      <c r="F12206" s="192">
        <v>0.26318287037037036</v>
      </c>
      <c r="G12206">
        <v>2</v>
      </c>
      <c r="H12206" s="114" t="s">
        <v>1777</v>
      </c>
      <c r="I12206">
        <v>2025424</v>
      </c>
    </row>
    <row r="12207" spans="1:9" x14ac:dyDescent="0.25">
      <c r="A12207" s="114" t="s">
        <v>2204</v>
      </c>
      <c r="B12207">
        <v>33</v>
      </c>
      <c r="C12207" s="114" t="s">
        <v>52</v>
      </c>
      <c r="D12207" s="114" t="s">
        <v>1256</v>
      </c>
      <c r="E12207" s="115">
        <v>44884</v>
      </c>
      <c r="F12207" s="192">
        <v>0.26322916666666668</v>
      </c>
      <c r="G12207">
        <v>2</v>
      </c>
      <c r="H12207" s="114" t="s">
        <v>1257</v>
      </c>
      <c r="I12207">
        <v>7362004</v>
      </c>
    </row>
    <row r="12208" spans="1:9" x14ac:dyDescent="0.25">
      <c r="A12208" s="114" t="s">
        <v>2204</v>
      </c>
      <c r="B12208">
        <v>34</v>
      </c>
      <c r="C12208" s="114" t="s">
        <v>52</v>
      </c>
      <c r="D12208" s="114" t="s">
        <v>480</v>
      </c>
      <c r="E12208" s="115">
        <v>44884</v>
      </c>
      <c r="F12208" s="192">
        <v>0.2633449074074074</v>
      </c>
      <c r="G12208">
        <v>2</v>
      </c>
      <c r="H12208" s="114" t="s">
        <v>481</v>
      </c>
      <c r="I12208">
        <v>4834213</v>
      </c>
    </row>
    <row r="12209" spans="1:9" x14ac:dyDescent="0.25">
      <c r="A12209" s="114" t="s">
        <v>2204</v>
      </c>
      <c r="B12209">
        <v>35</v>
      </c>
      <c r="C12209" s="114" t="s">
        <v>52</v>
      </c>
      <c r="D12209" s="114" t="s">
        <v>1696</v>
      </c>
      <c r="E12209" s="115">
        <v>44884</v>
      </c>
      <c r="F12209" s="192">
        <v>0.26341435185185186</v>
      </c>
      <c r="G12209">
        <v>2</v>
      </c>
      <c r="H12209" s="114" t="s">
        <v>1697</v>
      </c>
      <c r="I12209">
        <v>14810356</v>
      </c>
    </row>
    <row r="12210" spans="1:9" x14ac:dyDescent="0.25">
      <c r="A12210" s="114" t="s">
        <v>2204</v>
      </c>
      <c r="B12210">
        <v>36</v>
      </c>
      <c r="C12210" s="114" t="s">
        <v>52</v>
      </c>
      <c r="D12210" s="114" t="s">
        <v>340</v>
      </c>
      <c r="E12210" s="115">
        <v>44884</v>
      </c>
      <c r="F12210" s="192">
        <v>0.26371527777777776</v>
      </c>
      <c r="G12210">
        <v>2</v>
      </c>
      <c r="H12210" s="114" t="s">
        <v>341</v>
      </c>
      <c r="I12210">
        <v>2669206</v>
      </c>
    </row>
    <row r="12211" spans="1:9" x14ac:dyDescent="0.25">
      <c r="A12211" s="114" t="s">
        <v>2204</v>
      </c>
      <c r="B12211">
        <v>37</v>
      </c>
      <c r="C12211" s="114" t="s">
        <v>52</v>
      </c>
      <c r="D12211" s="114" t="s">
        <v>1804</v>
      </c>
      <c r="E12211" s="115">
        <v>44884</v>
      </c>
      <c r="F12211" s="192">
        <v>0.26374999999999998</v>
      </c>
      <c r="G12211">
        <v>2</v>
      </c>
      <c r="H12211" s="114" t="s">
        <v>1805</v>
      </c>
      <c r="I12211">
        <v>7513986</v>
      </c>
    </row>
    <row r="12212" spans="1:9" x14ac:dyDescent="0.25">
      <c r="A12212" s="114" t="s">
        <v>2204</v>
      </c>
      <c r="B12212">
        <v>38</v>
      </c>
      <c r="C12212" s="114" t="s">
        <v>52</v>
      </c>
      <c r="D12212" s="114" t="s">
        <v>1266</v>
      </c>
      <c r="E12212" s="115">
        <v>44884</v>
      </c>
      <c r="F12212" s="192">
        <v>0.26395833333333335</v>
      </c>
      <c r="G12212">
        <v>2</v>
      </c>
      <c r="H12212" s="114" t="s">
        <v>1267</v>
      </c>
      <c r="I12212">
        <v>3400244</v>
      </c>
    </row>
    <row r="12213" spans="1:9" x14ac:dyDescent="0.25">
      <c r="A12213" s="114" t="s">
        <v>2204</v>
      </c>
      <c r="B12213">
        <v>39</v>
      </c>
      <c r="C12213" s="114" t="s">
        <v>53</v>
      </c>
      <c r="D12213" s="114" t="s">
        <v>508</v>
      </c>
      <c r="E12213" s="115">
        <v>44884</v>
      </c>
      <c r="F12213" s="192">
        <v>0.26398148148148148</v>
      </c>
      <c r="G12213">
        <v>2</v>
      </c>
      <c r="H12213" s="114" t="s">
        <v>509</v>
      </c>
      <c r="I12213"/>
    </row>
    <row r="12214" spans="1:9" x14ac:dyDescent="0.25">
      <c r="A12214" s="114" t="s">
        <v>2204</v>
      </c>
      <c r="B12214">
        <v>40</v>
      </c>
      <c r="C12214" s="114" t="s">
        <v>52</v>
      </c>
      <c r="D12214" s="114" t="s">
        <v>240</v>
      </c>
      <c r="E12214" s="115">
        <v>44884</v>
      </c>
      <c r="F12214" s="192">
        <v>0.26466435185185183</v>
      </c>
      <c r="G12214">
        <v>2</v>
      </c>
      <c r="H12214" s="114" t="s">
        <v>241</v>
      </c>
      <c r="I12214">
        <v>2684895</v>
      </c>
    </row>
    <row r="12215" spans="1:9" x14ac:dyDescent="0.25">
      <c r="A12215" s="114" t="s">
        <v>2204</v>
      </c>
      <c r="B12215">
        <v>41</v>
      </c>
      <c r="C12215" s="114" t="s">
        <v>53</v>
      </c>
      <c r="D12215" s="114" t="s">
        <v>1264</v>
      </c>
      <c r="E12215" s="115">
        <v>44884</v>
      </c>
      <c r="F12215" s="192">
        <v>0.26472222222222225</v>
      </c>
      <c r="G12215">
        <v>2</v>
      </c>
      <c r="H12215" s="114" t="s">
        <v>1265</v>
      </c>
      <c r="I12215">
        <v>5619697</v>
      </c>
    </row>
    <row r="12216" spans="1:9" x14ac:dyDescent="0.25">
      <c r="A12216" s="114" t="s">
        <v>2204</v>
      </c>
      <c r="B12216">
        <v>42</v>
      </c>
      <c r="C12216" s="114" t="s">
        <v>53</v>
      </c>
      <c r="D12216" s="114" t="s">
        <v>314</v>
      </c>
      <c r="E12216" s="115">
        <v>44884</v>
      </c>
      <c r="F12216" s="192">
        <v>0.26475694444444442</v>
      </c>
      <c r="G12216">
        <v>2</v>
      </c>
      <c r="H12216" s="114" t="s">
        <v>315</v>
      </c>
      <c r="I12216"/>
    </row>
    <row r="12217" spans="1:9" x14ac:dyDescent="0.25">
      <c r="A12217" s="114" t="s">
        <v>2204</v>
      </c>
      <c r="B12217">
        <v>43</v>
      </c>
      <c r="C12217" s="114" t="s">
        <v>53</v>
      </c>
      <c r="D12217" s="114" t="s">
        <v>472</v>
      </c>
      <c r="E12217" s="115">
        <v>44884</v>
      </c>
      <c r="F12217" s="192">
        <v>0.26479166666666665</v>
      </c>
      <c r="G12217">
        <v>2</v>
      </c>
      <c r="H12217" s="114" t="s">
        <v>473</v>
      </c>
      <c r="I12217"/>
    </row>
    <row r="12218" spans="1:9" x14ac:dyDescent="0.25">
      <c r="A12218" s="114" t="s">
        <v>2204</v>
      </c>
      <c r="B12218">
        <v>44</v>
      </c>
      <c r="C12218" s="114" t="s">
        <v>52</v>
      </c>
      <c r="D12218" s="114" t="s">
        <v>1250</v>
      </c>
      <c r="E12218" s="115">
        <v>44884</v>
      </c>
      <c r="F12218" s="192">
        <v>0.2648611111111111</v>
      </c>
      <c r="G12218">
        <v>2</v>
      </c>
      <c r="H12218" s="114" t="s">
        <v>1251</v>
      </c>
      <c r="I12218">
        <v>5409209</v>
      </c>
    </row>
    <row r="12219" spans="1:9" x14ac:dyDescent="0.25">
      <c r="A12219" s="114" t="s">
        <v>2204</v>
      </c>
      <c r="B12219">
        <v>45</v>
      </c>
      <c r="C12219" s="114" t="s">
        <v>54</v>
      </c>
      <c r="D12219" s="114" t="s">
        <v>272</v>
      </c>
      <c r="E12219" s="115">
        <v>44884</v>
      </c>
      <c r="F12219" s="192">
        <v>0.26568287037037036</v>
      </c>
      <c r="G12219">
        <v>2</v>
      </c>
      <c r="H12219" s="114" t="s">
        <v>273</v>
      </c>
      <c r="I12219">
        <v>5370529</v>
      </c>
    </row>
    <row r="12220" spans="1:9" x14ac:dyDescent="0.25">
      <c r="A12220" s="114" t="s">
        <v>2204</v>
      </c>
      <c r="B12220">
        <v>46</v>
      </c>
      <c r="C12220" s="114" t="s">
        <v>54</v>
      </c>
      <c r="D12220" s="114" t="s">
        <v>254</v>
      </c>
      <c r="E12220" s="115">
        <v>44884</v>
      </c>
      <c r="F12220" s="192">
        <v>0.26571759259259259</v>
      </c>
      <c r="G12220">
        <v>2</v>
      </c>
      <c r="H12220" s="114" t="s">
        <v>255</v>
      </c>
      <c r="I12220">
        <v>5345943</v>
      </c>
    </row>
    <row r="12221" spans="1:9" x14ac:dyDescent="0.25">
      <c r="A12221" s="114" t="s">
        <v>2204</v>
      </c>
      <c r="B12221">
        <v>47</v>
      </c>
      <c r="C12221" s="114" t="s">
        <v>54</v>
      </c>
      <c r="D12221" s="114" t="s">
        <v>1242</v>
      </c>
      <c r="E12221" s="115">
        <v>44884</v>
      </c>
      <c r="F12221" s="192">
        <v>0.26604166666666668</v>
      </c>
      <c r="G12221">
        <v>2</v>
      </c>
      <c r="H12221" s="114" t="s">
        <v>1243</v>
      </c>
      <c r="I12221">
        <v>5484652</v>
      </c>
    </row>
    <row r="12222" spans="1:9" x14ac:dyDescent="0.25">
      <c r="A12222" s="114" t="s">
        <v>2204</v>
      </c>
      <c r="B12222">
        <v>48</v>
      </c>
      <c r="C12222" s="114" t="s">
        <v>53</v>
      </c>
      <c r="D12222" s="114" t="s">
        <v>488</v>
      </c>
      <c r="E12222" s="115">
        <v>44884</v>
      </c>
      <c r="F12222" s="192">
        <v>0.2660763888888889</v>
      </c>
      <c r="G12222">
        <v>2</v>
      </c>
      <c r="H12222" s="114" t="s">
        <v>489</v>
      </c>
      <c r="I12222">
        <v>3379350</v>
      </c>
    </row>
    <row r="12223" spans="1:9" x14ac:dyDescent="0.25">
      <c r="A12223" s="114" t="s">
        <v>2204</v>
      </c>
      <c r="B12223">
        <v>49</v>
      </c>
      <c r="C12223" s="114" t="s">
        <v>54</v>
      </c>
      <c r="D12223" s="114" t="s">
        <v>1228</v>
      </c>
      <c r="E12223" s="115">
        <v>44884</v>
      </c>
      <c r="F12223" s="192">
        <v>0.2661574074074074</v>
      </c>
      <c r="G12223">
        <v>2</v>
      </c>
      <c r="H12223" s="114" t="s">
        <v>1229</v>
      </c>
      <c r="I12223">
        <v>5497133</v>
      </c>
    </row>
    <row r="12224" spans="1:9" x14ac:dyDescent="0.25">
      <c r="A12224" s="114" t="s">
        <v>2204</v>
      </c>
      <c r="B12224">
        <v>50</v>
      </c>
      <c r="C12224" s="114" t="s">
        <v>54</v>
      </c>
      <c r="D12224" s="114" t="s">
        <v>1342</v>
      </c>
      <c r="E12224" s="115">
        <v>44884</v>
      </c>
      <c r="F12224" s="192">
        <v>0.26619212962962963</v>
      </c>
      <c r="G12224">
        <v>2</v>
      </c>
      <c r="H12224" s="114" t="s">
        <v>1343</v>
      </c>
      <c r="I12224">
        <v>7361622</v>
      </c>
    </row>
    <row r="12225" spans="1:9" x14ac:dyDescent="0.25">
      <c r="A12225" s="114" t="s">
        <v>2204</v>
      </c>
      <c r="B12225">
        <v>51</v>
      </c>
      <c r="C12225" s="114" t="s">
        <v>53</v>
      </c>
      <c r="D12225" s="114" t="s">
        <v>212</v>
      </c>
      <c r="E12225" s="115">
        <v>44884</v>
      </c>
      <c r="F12225" s="192">
        <v>0.26626157407407408</v>
      </c>
      <c r="G12225">
        <v>2</v>
      </c>
      <c r="H12225" s="114" t="s">
        <v>213</v>
      </c>
      <c r="I12225">
        <v>14930541</v>
      </c>
    </row>
    <row r="12226" spans="1:9" x14ac:dyDescent="0.25">
      <c r="A12226" s="114" t="s">
        <v>2204</v>
      </c>
      <c r="B12226">
        <v>52</v>
      </c>
      <c r="C12226" s="114" t="s">
        <v>53</v>
      </c>
      <c r="D12226" s="114" t="s">
        <v>540</v>
      </c>
      <c r="E12226" s="115">
        <v>44884</v>
      </c>
      <c r="F12226" s="192">
        <v>0.26630787037037035</v>
      </c>
      <c r="G12226">
        <v>2</v>
      </c>
      <c r="H12226" s="114" t="s">
        <v>541</v>
      </c>
      <c r="I12226">
        <v>14996422</v>
      </c>
    </row>
    <row r="12227" spans="1:9" x14ac:dyDescent="0.25">
      <c r="A12227" s="114" t="s">
        <v>2204</v>
      </c>
      <c r="B12227">
        <v>53</v>
      </c>
      <c r="C12227" s="114" t="s">
        <v>54</v>
      </c>
      <c r="D12227" s="114" t="s">
        <v>292</v>
      </c>
      <c r="E12227" s="115">
        <v>44884</v>
      </c>
      <c r="F12227" s="192">
        <v>0.26641203703703703</v>
      </c>
      <c r="G12227">
        <v>2</v>
      </c>
      <c r="H12227" s="114" t="s">
        <v>293</v>
      </c>
      <c r="I12227">
        <v>2052005</v>
      </c>
    </row>
    <row r="12228" spans="1:9" x14ac:dyDescent="0.25">
      <c r="A12228" s="114" t="s">
        <v>2204</v>
      </c>
      <c r="B12228">
        <v>54</v>
      </c>
      <c r="C12228" s="114" t="s">
        <v>53</v>
      </c>
      <c r="D12228" s="114" t="s">
        <v>278</v>
      </c>
      <c r="E12228" s="115">
        <v>44884</v>
      </c>
      <c r="F12228" s="192">
        <v>0.26645833333333335</v>
      </c>
      <c r="G12228">
        <v>2</v>
      </c>
      <c r="H12228" s="114" t="s">
        <v>279</v>
      </c>
      <c r="I12228">
        <v>2024793</v>
      </c>
    </row>
    <row r="12229" spans="1:9" x14ac:dyDescent="0.25">
      <c r="A12229" s="114" t="s">
        <v>2204</v>
      </c>
      <c r="B12229">
        <v>55</v>
      </c>
      <c r="C12229" s="114" t="s">
        <v>54</v>
      </c>
      <c r="D12229" s="114" t="s">
        <v>252</v>
      </c>
      <c r="E12229" s="115">
        <v>44884</v>
      </c>
      <c r="F12229" s="192">
        <v>0.26672453703703702</v>
      </c>
      <c r="G12229">
        <v>2</v>
      </c>
      <c r="H12229" s="114" t="s">
        <v>253</v>
      </c>
      <c r="I12229">
        <v>5334326</v>
      </c>
    </row>
    <row r="12230" spans="1:9" x14ac:dyDescent="0.25">
      <c r="A12230" s="114" t="s">
        <v>2204</v>
      </c>
      <c r="B12230">
        <v>56</v>
      </c>
      <c r="C12230" s="114" t="s">
        <v>54</v>
      </c>
      <c r="D12230" s="114" t="s">
        <v>528</v>
      </c>
      <c r="E12230" s="115">
        <v>44884</v>
      </c>
      <c r="F12230" s="192">
        <v>0.26697916666666666</v>
      </c>
      <c r="G12230">
        <v>2</v>
      </c>
      <c r="H12230" s="114" t="s">
        <v>529</v>
      </c>
      <c r="I12230">
        <v>5342585</v>
      </c>
    </row>
    <row r="12231" spans="1:9" x14ac:dyDescent="0.25">
      <c r="A12231" s="114" t="s">
        <v>2204</v>
      </c>
      <c r="B12231">
        <v>57</v>
      </c>
      <c r="C12231" s="114" t="s">
        <v>54</v>
      </c>
      <c r="D12231" s="114" t="s">
        <v>342</v>
      </c>
      <c r="E12231" s="115">
        <v>44884</v>
      </c>
      <c r="F12231" s="192">
        <v>0.26702546296296298</v>
      </c>
      <c r="G12231">
        <v>2</v>
      </c>
      <c r="H12231" s="114" t="s">
        <v>343</v>
      </c>
      <c r="I12231">
        <v>6709035</v>
      </c>
    </row>
    <row r="12232" spans="1:9" x14ac:dyDescent="0.25">
      <c r="A12232" s="114" t="s">
        <v>2204</v>
      </c>
      <c r="B12232">
        <v>58</v>
      </c>
      <c r="C12232" s="114" t="s">
        <v>53</v>
      </c>
      <c r="D12232" s="114" t="s">
        <v>1286</v>
      </c>
      <c r="E12232" s="115">
        <v>44884</v>
      </c>
      <c r="F12232" s="192">
        <v>0.26718750000000002</v>
      </c>
      <c r="G12232">
        <v>2</v>
      </c>
      <c r="H12232" s="114" t="s">
        <v>1287</v>
      </c>
      <c r="I12232"/>
    </row>
    <row r="12233" spans="1:9" x14ac:dyDescent="0.25">
      <c r="A12233" s="114" t="s">
        <v>2204</v>
      </c>
      <c r="B12233">
        <v>59</v>
      </c>
      <c r="C12233" s="114" t="s">
        <v>53</v>
      </c>
      <c r="D12233" s="114" t="s">
        <v>430</v>
      </c>
      <c r="E12233" s="115">
        <v>44884</v>
      </c>
      <c r="F12233" s="192">
        <v>0.26723379629629629</v>
      </c>
      <c r="G12233">
        <v>2</v>
      </c>
      <c r="H12233" s="114" t="s">
        <v>431</v>
      </c>
      <c r="I12233">
        <v>2099334</v>
      </c>
    </row>
    <row r="12234" spans="1:9" x14ac:dyDescent="0.25">
      <c r="A12234" s="114" t="s">
        <v>2204</v>
      </c>
      <c r="B12234">
        <v>60</v>
      </c>
      <c r="C12234" s="114" t="s">
        <v>53</v>
      </c>
      <c r="D12234" s="114" t="s">
        <v>1507</v>
      </c>
      <c r="E12234" s="115">
        <v>44884</v>
      </c>
      <c r="F12234" s="192">
        <v>0.26729166666666665</v>
      </c>
      <c r="G12234">
        <v>2</v>
      </c>
      <c r="H12234" s="114" t="s">
        <v>1508</v>
      </c>
      <c r="I12234"/>
    </row>
    <row r="12235" spans="1:9" x14ac:dyDescent="0.25">
      <c r="A12235" s="114" t="s">
        <v>2204</v>
      </c>
      <c r="B12235">
        <v>61</v>
      </c>
      <c r="C12235" s="114" t="s">
        <v>54</v>
      </c>
      <c r="D12235" s="114" t="s">
        <v>2130</v>
      </c>
      <c r="E12235" s="115">
        <v>44884</v>
      </c>
      <c r="F12235" s="192">
        <v>0.26745370370370369</v>
      </c>
      <c r="G12235">
        <v>2</v>
      </c>
      <c r="H12235" s="114" t="s">
        <v>2131</v>
      </c>
      <c r="I12235">
        <v>5487327</v>
      </c>
    </row>
    <row r="12236" spans="1:9" x14ac:dyDescent="0.25">
      <c r="A12236" s="114" t="s">
        <v>2204</v>
      </c>
      <c r="B12236">
        <v>62</v>
      </c>
      <c r="C12236" s="114" t="s">
        <v>54</v>
      </c>
      <c r="D12236" s="114" t="s">
        <v>1977</v>
      </c>
      <c r="E12236" s="115">
        <v>44884</v>
      </c>
      <c r="F12236" s="192">
        <v>0.26752314814814815</v>
      </c>
      <c r="G12236">
        <v>2</v>
      </c>
      <c r="H12236" s="114" t="s">
        <v>1978</v>
      </c>
      <c r="I12236">
        <v>5500015</v>
      </c>
    </row>
    <row r="12237" spans="1:9" x14ac:dyDescent="0.25">
      <c r="A12237" s="114" t="s">
        <v>2204</v>
      </c>
      <c r="B12237">
        <v>63</v>
      </c>
      <c r="C12237" s="114" t="s">
        <v>52</v>
      </c>
      <c r="D12237" s="114" t="s">
        <v>506</v>
      </c>
      <c r="E12237" s="115">
        <v>44884</v>
      </c>
      <c r="F12237" s="192">
        <v>0.26785879629629628</v>
      </c>
      <c r="G12237">
        <v>2</v>
      </c>
      <c r="H12237" s="114" t="s">
        <v>507</v>
      </c>
      <c r="I12237">
        <v>7350698</v>
      </c>
    </row>
    <row r="12238" spans="1:9" x14ac:dyDescent="0.25">
      <c r="A12238" s="114" t="s">
        <v>2204</v>
      </c>
      <c r="B12238">
        <v>64</v>
      </c>
      <c r="C12238" s="114" t="s">
        <v>54</v>
      </c>
      <c r="D12238" s="114" t="s">
        <v>414</v>
      </c>
      <c r="E12238" s="115">
        <v>44884</v>
      </c>
      <c r="F12238" s="192">
        <v>0.26797453703703705</v>
      </c>
      <c r="G12238">
        <v>2</v>
      </c>
      <c r="H12238" s="114" t="s">
        <v>415</v>
      </c>
      <c r="I12238">
        <v>6721068</v>
      </c>
    </row>
    <row r="12239" spans="1:9" x14ac:dyDescent="0.25">
      <c r="A12239" s="114" t="s">
        <v>2204</v>
      </c>
      <c r="B12239">
        <v>65</v>
      </c>
      <c r="C12239" s="114" t="s">
        <v>54</v>
      </c>
      <c r="D12239" s="114" t="s">
        <v>2083</v>
      </c>
      <c r="E12239" s="115">
        <v>44884</v>
      </c>
      <c r="F12239" s="192">
        <v>0.26804398148148151</v>
      </c>
      <c r="G12239">
        <v>2</v>
      </c>
      <c r="H12239" s="114" t="s">
        <v>2084</v>
      </c>
      <c r="I12239">
        <v>5346563</v>
      </c>
    </row>
    <row r="12240" spans="1:9" x14ac:dyDescent="0.25">
      <c r="A12240" s="114" t="s">
        <v>2204</v>
      </c>
      <c r="B12240">
        <v>66</v>
      </c>
      <c r="C12240" s="114" t="s">
        <v>52</v>
      </c>
      <c r="D12240" s="114" t="s">
        <v>1800</v>
      </c>
      <c r="E12240" s="115">
        <v>44884</v>
      </c>
      <c r="F12240" s="192">
        <v>0.26809027777777777</v>
      </c>
      <c r="G12240">
        <v>2</v>
      </c>
      <c r="H12240" s="114" t="s">
        <v>1801</v>
      </c>
      <c r="I12240">
        <v>3686572</v>
      </c>
    </row>
    <row r="12241" spans="1:9" x14ac:dyDescent="0.25">
      <c r="A12241" s="114" t="s">
        <v>2204</v>
      </c>
      <c r="B12241">
        <v>67</v>
      </c>
      <c r="C12241" s="114" t="s">
        <v>54</v>
      </c>
      <c r="D12241" s="114" t="s">
        <v>544</v>
      </c>
      <c r="E12241" s="115">
        <v>44884</v>
      </c>
      <c r="F12241" s="192">
        <v>0.2682060185185185</v>
      </c>
      <c r="G12241">
        <v>2</v>
      </c>
      <c r="H12241" s="114" t="s">
        <v>545</v>
      </c>
      <c r="I12241">
        <v>5380940</v>
      </c>
    </row>
    <row r="12242" spans="1:9" x14ac:dyDescent="0.25">
      <c r="A12242" s="114" t="s">
        <v>2204</v>
      </c>
      <c r="B12242">
        <v>68</v>
      </c>
      <c r="C12242" s="114" t="s">
        <v>53</v>
      </c>
      <c r="D12242" s="114" t="s">
        <v>1863</v>
      </c>
      <c r="E12242" s="115">
        <v>44884</v>
      </c>
      <c r="F12242" s="192">
        <v>0.26833333333333331</v>
      </c>
      <c r="G12242">
        <v>2</v>
      </c>
      <c r="H12242" s="114" t="s">
        <v>1864</v>
      </c>
      <c r="I12242">
        <v>14970180</v>
      </c>
    </row>
    <row r="12243" spans="1:9" x14ac:dyDescent="0.25">
      <c r="A12243" s="114" t="s">
        <v>2204</v>
      </c>
      <c r="B12243">
        <v>69</v>
      </c>
      <c r="C12243" s="114" t="s">
        <v>52</v>
      </c>
      <c r="D12243" s="114" t="s">
        <v>214</v>
      </c>
      <c r="E12243" s="115">
        <v>44884</v>
      </c>
      <c r="F12243" s="192">
        <v>0.26836805555555554</v>
      </c>
      <c r="G12243">
        <v>2</v>
      </c>
      <c r="H12243" s="114" t="s">
        <v>215</v>
      </c>
      <c r="I12243">
        <v>6709742</v>
      </c>
    </row>
    <row r="12244" spans="1:9" x14ac:dyDescent="0.25">
      <c r="A12244" s="114" t="s">
        <v>2204</v>
      </c>
      <c r="B12244">
        <v>70</v>
      </c>
      <c r="C12244" s="114" t="s">
        <v>53</v>
      </c>
      <c r="D12244" s="114" t="s">
        <v>266</v>
      </c>
      <c r="E12244" s="115">
        <v>44884</v>
      </c>
      <c r="F12244" s="192">
        <v>0.26851851851851855</v>
      </c>
      <c r="G12244">
        <v>2</v>
      </c>
      <c r="H12244" s="114" t="s">
        <v>267</v>
      </c>
      <c r="I12244">
        <v>2024832</v>
      </c>
    </row>
    <row r="12245" spans="1:9" x14ac:dyDescent="0.25">
      <c r="A12245" s="114" t="s">
        <v>2204</v>
      </c>
      <c r="B12245">
        <v>71</v>
      </c>
      <c r="C12245" s="114" t="s">
        <v>54</v>
      </c>
      <c r="D12245" s="114" t="s">
        <v>1454</v>
      </c>
      <c r="E12245" s="115">
        <v>44884</v>
      </c>
      <c r="F12245" s="192">
        <v>0.26855324074074072</v>
      </c>
      <c r="G12245">
        <v>2</v>
      </c>
      <c r="H12245" s="114" t="s">
        <v>1455</v>
      </c>
      <c r="I12245">
        <v>2054077</v>
      </c>
    </row>
    <row r="12246" spans="1:9" x14ac:dyDescent="0.25">
      <c r="A12246" s="114" t="s">
        <v>2204</v>
      </c>
      <c r="B12246">
        <v>72</v>
      </c>
      <c r="C12246" s="114" t="s">
        <v>52</v>
      </c>
      <c r="D12246" s="114" t="s">
        <v>1792</v>
      </c>
      <c r="E12246" s="115">
        <v>44884</v>
      </c>
      <c r="F12246" s="192">
        <v>0.26891203703703703</v>
      </c>
      <c r="G12246">
        <v>2</v>
      </c>
      <c r="H12246" s="114" t="s">
        <v>1793</v>
      </c>
      <c r="I12246">
        <v>14813057</v>
      </c>
    </row>
    <row r="12247" spans="1:9" x14ac:dyDescent="0.25">
      <c r="A12247" s="114" t="s">
        <v>2204</v>
      </c>
      <c r="B12247">
        <v>73</v>
      </c>
      <c r="C12247" s="114" t="s">
        <v>52</v>
      </c>
      <c r="D12247" s="114" t="s">
        <v>1505</v>
      </c>
      <c r="E12247" s="115">
        <v>44884</v>
      </c>
      <c r="F12247" s="192">
        <v>0.26895833333333335</v>
      </c>
      <c r="G12247">
        <v>2</v>
      </c>
      <c r="H12247" s="114" t="s">
        <v>1506</v>
      </c>
      <c r="I12247"/>
    </row>
    <row r="12248" spans="1:9" x14ac:dyDescent="0.25">
      <c r="A12248" s="114" t="s">
        <v>2204</v>
      </c>
      <c r="B12248">
        <v>74</v>
      </c>
      <c r="C12248" s="114" t="s">
        <v>53</v>
      </c>
      <c r="D12248" s="114" t="s">
        <v>500</v>
      </c>
      <c r="E12248" s="115">
        <v>44884</v>
      </c>
      <c r="F12248" s="192">
        <v>0.26902777777777775</v>
      </c>
      <c r="G12248">
        <v>2</v>
      </c>
      <c r="H12248" s="114" t="s">
        <v>501</v>
      </c>
      <c r="I12248">
        <v>15011285</v>
      </c>
    </row>
    <row r="12249" spans="1:9" x14ac:dyDescent="0.25">
      <c r="A12249" s="114" t="s">
        <v>2204</v>
      </c>
      <c r="B12249">
        <v>75</v>
      </c>
      <c r="C12249" s="114" t="s">
        <v>53</v>
      </c>
      <c r="D12249" s="114" t="s">
        <v>226</v>
      </c>
      <c r="E12249" s="115">
        <v>44884</v>
      </c>
      <c r="F12249" s="192">
        <v>0.26906249999999998</v>
      </c>
      <c r="G12249">
        <v>2</v>
      </c>
      <c r="H12249" s="114" t="s">
        <v>227</v>
      </c>
      <c r="I12249">
        <v>6692497</v>
      </c>
    </row>
    <row r="12250" spans="1:9" x14ac:dyDescent="0.25">
      <c r="A12250" s="114" t="s">
        <v>2204</v>
      </c>
      <c r="B12250">
        <v>76</v>
      </c>
      <c r="C12250" s="114" t="s">
        <v>53</v>
      </c>
      <c r="D12250" s="114" t="s">
        <v>1252</v>
      </c>
      <c r="E12250" s="115">
        <v>44884</v>
      </c>
      <c r="F12250" s="192">
        <v>0.26974537037037039</v>
      </c>
      <c r="G12250">
        <v>2</v>
      </c>
      <c r="H12250" s="114" t="s">
        <v>1253</v>
      </c>
      <c r="I12250">
        <v>14807551</v>
      </c>
    </row>
    <row r="12251" spans="1:9" x14ac:dyDescent="0.25">
      <c r="A12251" s="114" t="s">
        <v>2204</v>
      </c>
      <c r="B12251">
        <v>77</v>
      </c>
      <c r="C12251" s="114" t="s">
        <v>52</v>
      </c>
      <c r="D12251" s="114" t="s">
        <v>234</v>
      </c>
      <c r="E12251" s="115">
        <v>44884</v>
      </c>
      <c r="F12251" s="192">
        <v>0.26979166666666665</v>
      </c>
      <c r="G12251">
        <v>2</v>
      </c>
      <c r="H12251" s="114" t="s">
        <v>235</v>
      </c>
      <c r="I12251">
        <v>4850529</v>
      </c>
    </row>
    <row r="12252" spans="1:9" x14ac:dyDescent="0.25">
      <c r="A12252" s="114" t="s">
        <v>2204</v>
      </c>
      <c r="B12252">
        <v>78</v>
      </c>
      <c r="C12252" s="114" t="s">
        <v>52</v>
      </c>
      <c r="D12252" s="114" t="s">
        <v>1698</v>
      </c>
      <c r="E12252" s="115">
        <v>44884</v>
      </c>
      <c r="F12252" s="192">
        <v>0.26991898148148147</v>
      </c>
      <c r="G12252">
        <v>2</v>
      </c>
      <c r="H12252" s="114" t="s">
        <v>1699</v>
      </c>
      <c r="I12252">
        <v>3620654</v>
      </c>
    </row>
    <row r="12253" spans="1:9" x14ac:dyDescent="0.25">
      <c r="A12253" s="114" t="s">
        <v>2204</v>
      </c>
      <c r="B12253">
        <v>79</v>
      </c>
      <c r="C12253" s="114" t="s">
        <v>54</v>
      </c>
      <c r="D12253" s="114" t="s">
        <v>196</v>
      </c>
      <c r="E12253" s="115">
        <v>44884</v>
      </c>
      <c r="F12253" s="192">
        <v>0.26996527777777779</v>
      </c>
      <c r="G12253">
        <v>2</v>
      </c>
      <c r="H12253" s="114" t="s">
        <v>197</v>
      </c>
      <c r="I12253">
        <v>5500416</v>
      </c>
    </row>
    <row r="12254" spans="1:9" x14ac:dyDescent="0.25">
      <c r="A12254" s="114" t="s">
        <v>2204</v>
      </c>
      <c r="B12254">
        <v>80</v>
      </c>
      <c r="C12254" s="114" t="s">
        <v>53</v>
      </c>
      <c r="D12254" s="114" t="s">
        <v>496</v>
      </c>
      <c r="E12254" s="115">
        <v>44884</v>
      </c>
      <c r="F12254" s="192">
        <v>0.27</v>
      </c>
      <c r="G12254">
        <v>2</v>
      </c>
      <c r="H12254" s="114" t="s">
        <v>497</v>
      </c>
      <c r="I12254">
        <v>5447307</v>
      </c>
    </row>
    <row r="12255" spans="1:9" x14ac:dyDescent="0.25">
      <c r="A12255" s="114" t="s">
        <v>2204</v>
      </c>
      <c r="B12255">
        <v>81</v>
      </c>
      <c r="C12255" s="114" t="s">
        <v>53</v>
      </c>
      <c r="D12255" s="114" t="s">
        <v>1270</v>
      </c>
      <c r="E12255" s="115">
        <v>44884</v>
      </c>
      <c r="F12255" s="192">
        <v>0.27006944444444442</v>
      </c>
      <c r="G12255">
        <v>2</v>
      </c>
      <c r="H12255" s="114" t="s">
        <v>1271</v>
      </c>
      <c r="I12255"/>
    </row>
    <row r="12256" spans="1:9" x14ac:dyDescent="0.25">
      <c r="A12256" s="114" t="s">
        <v>2204</v>
      </c>
      <c r="B12256">
        <v>82</v>
      </c>
      <c r="C12256" s="114" t="s">
        <v>53</v>
      </c>
      <c r="D12256" s="114" t="s">
        <v>1272</v>
      </c>
      <c r="E12256" s="115">
        <v>44884</v>
      </c>
      <c r="F12256" s="192">
        <v>0.27015046296296297</v>
      </c>
      <c r="G12256">
        <v>2</v>
      </c>
      <c r="H12256" s="114" t="s">
        <v>1273</v>
      </c>
      <c r="I12256"/>
    </row>
    <row r="12257" spans="1:9" x14ac:dyDescent="0.25">
      <c r="A12257" s="114" t="s">
        <v>2204</v>
      </c>
      <c r="B12257">
        <v>83</v>
      </c>
      <c r="C12257" s="114" t="s">
        <v>52</v>
      </c>
      <c r="D12257" s="114" t="s">
        <v>1798</v>
      </c>
      <c r="E12257" s="115">
        <v>44884</v>
      </c>
      <c r="F12257" s="192">
        <v>0.27026620370370369</v>
      </c>
      <c r="G12257">
        <v>2</v>
      </c>
      <c r="H12257" s="114" t="s">
        <v>1799</v>
      </c>
      <c r="I12257">
        <v>14112338</v>
      </c>
    </row>
    <row r="12258" spans="1:9" x14ac:dyDescent="0.25">
      <c r="A12258" s="114" t="s">
        <v>2204</v>
      </c>
      <c r="B12258">
        <v>84</v>
      </c>
      <c r="C12258" s="114" t="s">
        <v>54</v>
      </c>
      <c r="D12258" s="114" t="s">
        <v>1772</v>
      </c>
      <c r="E12258" s="115">
        <v>44884</v>
      </c>
      <c r="F12258" s="192">
        <v>0.27030092592592592</v>
      </c>
      <c r="G12258">
        <v>2</v>
      </c>
      <c r="H12258" s="114" t="s">
        <v>1773</v>
      </c>
      <c r="I12258">
        <v>6710168</v>
      </c>
    </row>
    <row r="12259" spans="1:9" x14ac:dyDescent="0.25">
      <c r="A12259" s="114" t="s">
        <v>2204</v>
      </c>
      <c r="B12259">
        <v>85</v>
      </c>
      <c r="C12259" s="114" t="s">
        <v>54</v>
      </c>
      <c r="D12259" s="114" t="s">
        <v>1280</v>
      </c>
      <c r="E12259" s="115">
        <v>44884</v>
      </c>
      <c r="F12259" s="192">
        <v>0.27043981481481483</v>
      </c>
      <c r="G12259">
        <v>2</v>
      </c>
      <c r="H12259" s="114" t="s">
        <v>1281</v>
      </c>
      <c r="I12259">
        <v>14811846</v>
      </c>
    </row>
    <row r="12260" spans="1:9" x14ac:dyDescent="0.25">
      <c r="A12260" s="114" t="s">
        <v>2204</v>
      </c>
      <c r="B12260">
        <v>86</v>
      </c>
      <c r="C12260" s="114" t="s">
        <v>54</v>
      </c>
      <c r="D12260" s="114" t="s">
        <v>625</v>
      </c>
      <c r="E12260" s="115">
        <v>44884</v>
      </c>
      <c r="F12260" s="192">
        <v>0.27050925925925928</v>
      </c>
      <c r="G12260">
        <v>2</v>
      </c>
      <c r="H12260" s="114" t="s">
        <v>626</v>
      </c>
      <c r="I12260">
        <v>3414184</v>
      </c>
    </row>
    <row r="12261" spans="1:9" x14ac:dyDescent="0.25">
      <c r="A12261" s="114" t="s">
        <v>2204</v>
      </c>
      <c r="B12261">
        <v>87</v>
      </c>
      <c r="C12261" s="114" t="s">
        <v>53</v>
      </c>
      <c r="D12261" s="114" t="s">
        <v>1246</v>
      </c>
      <c r="E12261" s="115">
        <v>44884</v>
      </c>
      <c r="F12261" s="192">
        <v>0.27105324074074072</v>
      </c>
      <c r="G12261">
        <v>2</v>
      </c>
      <c r="H12261" s="114" t="s">
        <v>1247</v>
      </c>
      <c r="I12261">
        <v>4812536</v>
      </c>
    </row>
    <row r="12262" spans="1:9" x14ac:dyDescent="0.25">
      <c r="A12262" s="114" t="s">
        <v>2204</v>
      </c>
      <c r="B12262">
        <v>88</v>
      </c>
      <c r="C12262" s="114" t="s">
        <v>53</v>
      </c>
      <c r="D12262" s="114" t="s">
        <v>356</v>
      </c>
      <c r="E12262" s="115">
        <v>44884</v>
      </c>
      <c r="F12262" s="192">
        <v>0.27121527777777776</v>
      </c>
      <c r="G12262">
        <v>2</v>
      </c>
      <c r="H12262" s="114" t="s">
        <v>357</v>
      </c>
      <c r="I12262">
        <v>5621862</v>
      </c>
    </row>
    <row r="12263" spans="1:9" x14ac:dyDescent="0.25">
      <c r="A12263" s="114" t="s">
        <v>2204</v>
      </c>
      <c r="B12263">
        <v>89</v>
      </c>
      <c r="C12263" s="114" t="s">
        <v>54</v>
      </c>
      <c r="D12263" s="114" t="s">
        <v>2161</v>
      </c>
      <c r="E12263" s="115">
        <v>44884</v>
      </c>
      <c r="F12263" s="192">
        <v>0.27124999999999999</v>
      </c>
      <c r="G12263">
        <v>2</v>
      </c>
      <c r="H12263" s="114" t="s">
        <v>2162</v>
      </c>
      <c r="I12263">
        <v>8297525</v>
      </c>
    </row>
    <row r="12264" spans="1:9" x14ac:dyDescent="0.25">
      <c r="A12264" s="114" t="s">
        <v>2204</v>
      </c>
      <c r="B12264">
        <v>90</v>
      </c>
      <c r="C12264" s="114" t="s">
        <v>52</v>
      </c>
      <c r="D12264" s="114" t="s">
        <v>1806</v>
      </c>
      <c r="E12264" s="115">
        <v>44884</v>
      </c>
      <c r="F12264" s="192">
        <v>0.27149305555555553</v>
      </c>
      <c r="G12264">
        <v>2</v>
      </c>
      <c r="H12264" s="114" t="s">
        <v>1807</v>
      </c>
      <c r="I12264">
        <v>14813036</v>
      </c>
    </row>
    <row r="12265" spans="1:9" x14ac:dyDescent="0.25">
      <c r="A12265" s="114" t="s">
        <v>2204</v>
      </c>
      <c r="B12265">
        <v>91</v>
      </c>
      <c r="C12265" s="114" t="s">
        <v>53</v>
      </c>
      <c r="D12265" s="114" t="s">
        <v>412</v>
      </c>
      <c r="E12265" s="115">
        <v>44884</v>
      </c>
      <c r="F12265" s="192">
        <v>0.27152777777777776</v>
      </c>
      <c r="G12265">
        <v>2</v>
      </c>
      <c r="H12265" s="114" t="s">
        <v>413</v>
      </c>
      <c r="I12265">
        <v>14812959</v>
      </c>
    </row>
    <row r="12266" spans="1:9" x14ac:dyDescent="0.25">
      <c r="A12266" s="114" t="s">
        <v>2204</v>
      </c>
      <c r="B12266">
        <v>92</v>
      </c>
      <c r="C12266" s="114" t="s">
        <v>53</v>
      </c>
      <c r="D12266" s="114" t="s">
        <v>346</v>
      </c>
      <c r="E12266" s="115">
        <v>44884</v>
      </c>
      <c r="F12266" s="192">
        <v>0.27179398148148148</v>
      </c>
      <c r="G12266">
        <v>2</v>
      </c>
      <c r="H12266" s="114" t="s">
        <v>347</v>
      </c>
      <c r="I12266"/>
    </row>
    <row r="12267" spans="1:9" x14ac:dyDescent="0.25">
      <c r="A12267" s="114" t="s">
        <v>2204</v>
      </c>
      <c r="B12267">
        <v>93</v>
      </c>
      <c r="C12267" s="114" t="s">
        <v>53</v>
      </c>
      <c r="D12267" s="114" t="s">
        <v>1752</v>
      </c>
      <c r="E12267" s="115">
        <v>44884</v>
      </c>
      <c r="F12267" s="192">
        <v>0.27185185185185184</v>
      </c>
      <c r="G12267">
        <v>2</v>
      </c>
      <c r="H12267" s="114" t="s">
        <v>1753</v>
      </c>
      <c r="I12267"/>
    </row>
    <row r="12268" spans="1:9" x14ac:dyDescent="0.25">
      <c r="A12268" s="114" t="s">
        <v>2204</v>
      </c>
      <c r="B12268">
        <v>94</v>
      </c>
      <c r="C12268" s="114" t="s">
        <v>52</v>
      </c>
      <c r="D12268" s="114" t="s">
        <v>1760</v>
      </c>
      <c r="E12268" s="115">
        <v>44884</v>
      </c>
      <c r="F12268" s="192">
        <v>0.27188657407407407</v>
      </c>
      <c r="G12268">
        <v>2</v>
      </c>
      <c r="H12268" s="114" t="s">
        <v>1761</v>
      </c>
      <c r="I12268">
        <v>5421808</v>
      </c>
    </row>
    <row r="12269" spans="1:9" x14ac:dyDescent="0.25">
      <c r="A12269" s="114" t="s">
        <v>2204</v>
      </c>
      <c r="B12269">
        <v>95</v>
      </c>
      <c r="C12269" s="114" t="s">
        <v>53</v>
      </c>
      <c r="D12269" s="114" t="s">
        <v>546</v>
      </c>
      <c r="E12269" s="115">
        <v>44884</v>
      </c>
      <c r="F12269" s="192">
        <v>0.27190972222222221</v>
      </c>
      <c r="G12269">
        <v>2</v>
      </c>
      <c r="H12269" s="114" t="s">
        <v>547</v>
      </c>
      <c r="I12269">
        <v>14808682</v>
      </c>
    </row>
    <row r="12270" spans="1:9" x14ac:dyDescent="0.25">
      <c r="A12270" s="114" t="s">
        <v>2204</v>
      </c>
      <c r="B12270">
        <v>96</v>
      </c>
      <c r="C12270" s="114" t="s">
        <v>53</v>
      </c>
      <c r="D12270" s="114" t="s">
        <v>1300</v>
      </c>
      <c r="E12270" s="115">
        <v>44884</v>
      </c>
      <c r="F12270" s="192">
        <v>0.27206018518518521</v>
      </c>
      <c r="G12270">
        <v>2</v>
      </c>
      <c r="H12270" s="114" t="s">
        <v>1301</v>
      </c>
      <c r="I12270"/>
    </row>
    <row r="12271" spans="1:9" x14ac:dyDescent="0.25">
      <c r="A12271" s="114" t="s">
        <v>2204</v>
      </c>
      <c r="B12271">
        <v>97</v>
      </c>
      <c r="C12271" s="114" t="s">
        <v>53</v>
      </c>
      <c r="D12271" s="114" t="s">
        <v>1531</v>
      </c>
      <c r="E12271" s="115">
        <v>44884</v>
      </c>
      <c r="F12271" s="192">
        <v>0.27210648148148148</v>
      </c>
      <c r="G12271">
        <v>2</v>
      </c>
      <c r="H12271" s="114" t="s">
        <v>1532</v>
      </c>
      <c r="I12271">
        <v>2704092</v>
      </c>
    </row>
    <row r="12272" spans="1:9" x14ac:dyDescent="0.25">
      <c r="A12272" s="114" t="s">
        <v>2204</v>
      </c>
      <c r="B12272">
        <v>98</v>
      </c>
      <c r="C12272" s="114" t="s">
        <v>53</v>
      </c>
      <c r="D12272" s="114" t="s">
        <v>206</v>
      </c>
      <c r="E12272" s="115">
        <v>44884</v>
      </c>
      <c r="F12272" s="192">
        <v>0.27266203703703706</v>
      </c>
      <c r="G12272">
        <v>2</v>
      </c>
      <c r="H12272" s="114" t="s">
        <v>207</v>
      </c>
      <c r="I12272">
        <v>5457397</v>
      </c>
    </row>
    <row r="12273" spans="1:9" x14ac:dyDescent="0.25">
      <c r="A12273" s="114" t="s">
        <v>2204</v>
      </c>
      <c r="B12273">
        <v>99</v>
      </c>
      <c r="C12273" s="114" t="s">
        <v>53</v>
      </c>
      <c r="D12273" s="114" t="s">
        <v>200</v>
      </c>
      <c r="E12273" s="115">
        <v>44884</v>
      </c>
      <c r="F12273" s="192">
        <v>0.27270833333333333</v>
      </c>
      <c r="G12273">
        <v>2</v>
      </c>
      <c r="H12273" s="114" t="s">
        <v>201</v>
      </c>
      <c r="I12273">
        <v>6707513</v>
      </c>
    </row>
    <row r="12274" spans="1:9" x14ac:dyDescent="0.25">
      <c r="A12274" s="114" t="s">
        <v>2204</v>
      </c>
      <c r="B12274">
        <v>100</v>
      </c>
      <c r="C12274" s="114" t="s">
        <v>54</v>
      </c>
      <c r="D12274" s="114" t="s">
        <v>1340</v>
      </c>
      <c r="E12274" s="115">
        <v>44884</v>
      </c>
      <c r="F12274" s="192">
        <v>0.27278935185185182</v>
      </c>
      <c r="G12274">
        <v>2</v>
      </c>
      <c r="H12274" s="114" t="s">
        <v>1341</v>
      </c>
      <c r="I12274">
        <v>5344103</v>
      </c>
    </row>
    <row r="12275" spans="1:9" x14ac:dyDescent="0.25">
      <c r="A12275" s="114" t="s">
        <v>2204</v>
      </c>
      <c r="B12275">
        <v>101</v>
      </c>
      <c r="C12275" s="114" t="s">
        <v>52</v>
      </c>
      <c r="D12275" s="114" t="s">
        <v>1559</v>
      </c>
      <c r="E12275" s="115">
        <v>44884</v>
      </c>
      <c r="F12275" s="192">
        <v>0.27297453703703706</v>
      </c>
      <c r="G12275">
        <v>2</v>
      </c>
      <c r="H12275" s="114" t="s">
        <v>1560</v>
      </c>
      <c r="I12275">
        <v>2702976</v>
      </c>
    </row>
    <row r="12276" spans="1:9" x14ac:dyDescent="0.25">
      <c r="A12276" s="114" t="s">
        <v>2204</v>
      </c>
      <c r="B12276">
        <v>102</v>
      </c>
      <c r="C12276" s="114" t="s">
        <v>52</v>
      </c>
      <c r="D12276" s="114" t="s">
        <v>360</v>
      </c>
      <c r="E12276" s="115">
        <v>44884</v>
      </c>
      <c r="F12276" s="192">
        <v>0.2734375</v>
      </c>
      <c r="G12276">
        <v>2</v>
      </c>
      <c r="H12276" s="114" t="s">
        <v>361</v>
      </c>
      <c r="I12276">
        <v>5503300</v>
      </c>
    </row>
    <row r="12277" spans="1:9" x14ac:dyDescent="0.25">
      <c r="A12277" s="114" t="s">
        <v>2204</v>
      </c>
      <c r="B12277">
        <v>103</v>
      </c>
      <c r="C12277" s="114" t="s">
        <v>53</v>
      </c>
      <c r="D12277" s="114" t="s">
        <v>1258</v>
      </c>
      <c r="E12277" s="115">
        <v>44884</v>
      </c>
      <c r="F12277" s="192">
        <v>0.27348379629629632</v>
      </c>
      <c r="G12277">
        <v>2</v>
      </c>
      <c r="H12277" s="114" t="s">
        <v>1259</v>
      </c>
      <c r="I12277">
        <v>4793403</v>
      </c>
    </row>
    <row r="12278" spans="1:9" x14ac:dyDescent="0.25">
      <c r="A12278" s="114" t="s">
        <v>2204</v>
      </c>
      <c r="B12278">
        <v>104</v>
      </c>
      <c r="C12278" s="114" t="s">
        <v>52</v>
      </c>
      <c r="D12278" s="114" t="s">
        <v>1290</v>
      </c>
      <c r="E12278" s="115">
        <v>44884</v>
      </c>
      <c r="F12278" s="192">
        <v>0.27380787037037035</v>
      </c>
      <c r="G12278">
        <v>2</v>
      </c>
      <c r="H12278" s="114" t="s">
        <v>1291</v>
      </c>
      <c r="I12278">
        <v>14934153</v>
      </c>
    </row>
    <row r="12279" spans="1:9" x14ac:dyDescent="0.25">
      <c r="A12279" s="114" t="s">
        <v>2204</v>
      </c>
      <c r="B12279">
        <v>105</v>
      </c>
      <c r="C12279" s="114" t="s">
        <v>52</v>
      </c>
      <c r="D12279" s="114" t="s">
        <v>1314</v>
      </c>
      <c r="E12279" s="115">
        <v>44884</v>
      </c>
      <c r="F12279" s="192">
        <v>0.2738888888888889</v>
      </c>
      <c r="G12279">
        <v>2</v>
      </c>
      <c r="H12279" s="114" t="s">
        <v>1315</v>
      </c>
      <c r="I12279">
        <v>14810313</v>
      </c>
    </row>
    <row r="12280" spans="1:9" x14ac:dyDescent="0.25">
      <c r="A12280" s="114" t="s">
        <v>2204</v>
      </c>
      <c r="B12280">
        <v>106</v>
      </c>
      <c r="C12280" s="114" t="s">
        <v>52</v>
      </c>
      <c r="D12280" s="114" t="s">
        <v>1248</v>
      </c>
      <c r="E12280" s="115">
        <v>44884</v>
      </c>
      <c r="F12280" s="192">
        <v>0.27402777777777776</v>
      </c>
      <c r="G12280">
        <v>2</v>
      </c>
      <c r="H12280" s="114" t="s">
        <v>1249</v>
      </c>
      <c r="I12280">
        <v>5420315</v>
      </c>
    </row>
    <row r="12281" spans="1:9" x14ac:dyDescent="0.25">
      <c r="A12281" s="114" t="s">
        <v>2204</v>
      </c>
      <c r="B12281">
        <v>107</v>
      </c>
      <c r="C12281" s="114" t="s">
        <v>52</v>
      </c>
      <c r="D12281" s="114" t="s">
        <v>242</v>
      </c>
      <c r="E12281" s="115">
        <v>44884</v>
      </c>
      <c r="F12281" s="192">
        <v>0.27428240740740739</v>
      </c>
      <c r="G12281">
        <v>2</v>
      </c>
      <c r="H12281" s="114" t="s">
        <v>243</v>
      </c>
      <c r="I12281">
        <v>14942222</v>
      </c>
    </row>
    <row r="12282" spans="1:9" x14ac:dyDescent="0.25">
      <c r="A12282" s="114" t="s">
        <v>2204</v>
      </c>
      <c r="B12282">
        <v>108</v>
      </c>
      <c r="C12282" s="114" t="s">
        <v>52</v>
      </c>
      <c r="D12282" s="114" t="s">
        <v>238</v>
      </c>
      <c r="E12282" s="115">
        <v>44884</v>
      </c>
      <c r="F12282" s="192">
        <v>0.27431712962962962</v>
      </c>
      <c r="G12282">
        <v>2</v>
      </c>
      <c r="H12282" s="114" t="s">
        <v>239</v>
      </c>
      <c r="I12282">
        <v>5401223</v>
      </c>
    </row>
    <row r="12283" spans="1:9" x14ac:dyDescent="0.25">
      <c r="A12283" s="114" t="s">
        <v>2204</v>
      </c>
      <c r="B12283">
        <v>109</v>
      </c>
      <c r="C12283" s="114" t="s">
        <v>52</v>
      </c>
      <c r="D12283" s="114" t="s">
        <v>1306</v>
      </c>
      <c r="E12283" s="115">
        <v>44884</v>
      </c>
      <c r="F12283" s="192">
        <v>0.27436342592592594</v>
      </c>
      <c r="G12283">
        <v>2</v>
      </c>
      <c r="H12283" s="114" t="s">
        <v>1307</v>
      </c>
      <c r="I12283">
        <v>14942233</v>
      </c>
    </row>
    <row r="12284" spans="1:9" x14ac:dyDescent="0.25">
      <c r="A12284" s="114" t="s">
        <v>2204</v>
      </c>
      <c r="B12284">
        <v>110</v>
      </c>
      <c r="C12284" s="114" t="s">
        <v>54</v>
      </c>
      <c r="D12284" s="114" t="s">
        <v>324</v>
      </c>
      <c r="E12284" s="115">
        <v>44884</v>
      </c>
      <c r="F12284" s="192">
        <v>0.27474537037037039</v>
      </c>
      <c r="G12284">
        <v>2</v>
      </c>
      <c r="H12284" s="114" t="s">
        <v>325</v>
      </c>
      <c r="I12284">
        <v>5501315</v>
      </c>
    </row>
    <row r="12285" spans="1:9" x14ac:dyDescent="0.25">
      <c r="A12285" s="114" t="s">
        <v>2204</v>
      </c>
      <c r="B12285">
        <v>111</v>
      </c>
      <c r="C12285" s="114" t="s">
        <v>53</v>
      </c>
      <c r="D12285" s="114" t="s">
        <v>320</v>
      </c>
      <c r="E12285" s="115">
        <v>44884</v>
      </c>
      <c r="F12285" s="192">
        <v>0.27479166666666666</v>
      </c>
      <c r="G12285">
        <v>2</v>
      </c>
      <c r="H12285" s="114" t="s">
        <v>321</v>
      </c>
      <c r="I12285">
        <v>3385712</v>
      </c>
    </row>
    <row r="12286" spans="1:9" x14ac:dyDescent="0.25">
      <c r="A12286" s="114" t="s">
        <v>2204</v>
      </c>
      <c r="B12286">
        <v>112</v>
      </c>
      <c r="C12286" s="114" t="s">
        <v>53</v>
      </c>
      <c r="D12286" s="114" t="s">
        <v>1061</v>
      </c>
      <c r="E12286" s="115">
        <v>44884</v>
      </c>
      <c r="F12286" s="192">
        <v>0.27483796296296298</v>
      </c>
      <c r="G12286">
        <v>2</v>
      </c>
      <c r="H12286" s="114" t="s">
        <v>1062</v>
      </c>
      <c r="I12286"/>
    </row>
    <row r="12287" spans="1:9" x14ac:dyDescent="0.25">
      <c r="A12287" s="114" t="s">
        <v>2204</v>
      </c>
      <c r="B12287">
        <v>113</v>
      </c>
      <c r="C12287" s="114" t="s">
        <v>54</v>
      </c>
      <c r="D12287" s="114" t="s">
        <v>264</v>
      </c>
      <c r="E12287" s="115">
        <v>44884</v>
      </c>
      <c r="F12287" s="192">
        <v>0.27489583333333334</v>
      </c>
      <c r="G12287">
        <v>2</v>
      </c>
      <c r="H12287" s="114" t="s">
        <v>265</v>
      </c>
      <c r="I12287">
        <v>5350791</v>
      </c>
    </row>
    <row r="12288" spans="1:9" x14ac:dyDescent="0.25">
      <c r="A12288" s="114" t="s">
        <v>2204</v>
      </c>
      <c r="B12288">
        <v>114</v>
      </c>
      <c r="C12288" s="114" t="s">
        <v>53</v>
      </c>
      <c r="D12288" s="114" t="s">
        <v>1927</v>
      </c>
      <c r="E12288" s="115">
        <v>44884</v>
      </c>
      <c r="F12288" s="192">
        <v>0.27552083333333333</v>
      </c>
      <c r="G12288">
        <v>2</v>
      </c>
      <c r="H12288" s="114" t="s">
        <v>1928</v>
      </c>
      <c r="I12288"/>
    </row>
    <row r="12289" spans="1:9" x14ac:dyDescent="0.25">
      <c r="A12289" s="114" t="s">
        <v>2204</v>
      </c>
      <c r="B12289">
        <v>115</v>
      </c>
      <c r="C12289" s="114" t="s">
        <v>53</v>
      </c>
      <c r="D12289" s="114" t="s">
        <v>1080</v>
      </c>
      <c r="E12289" s="115">
        <v>44884</v>
      </c>
      <c r="F12289" s="192">
        <v>0.27555555555555555</v>
      </c>
      <c r="G12289">
        <v>2</v>
      </c>
      <c r="H12289" s="114" t="s">
        <v>1081</v>
      </c>
      <c r="I12289"/>
    </row>
    <row r="12290" spans="1:9" x14ac:dyDescent="0.25">
      <c r="A12290" s="114" t="s">
        <v>2204</v>
      </c>
      <c r="B12290">
        <v>116</v>
      </c>
      <c r="C12290" s="114" t="s">
        <v>54</v>
      </c>
      <c r="D12290" s="114" t="s">
        <v>464</v>
      </c>
      <c r="E12290" s="115">
        <v>44884</v>
      </c>
      <c r="F12290" s="192">
        <v>0.27561342592592591</v>
      </c>
      <c r="G12290">
        <v>2</v>
      </c>
      <c r="H12290" s="114" t="s">
        <v>465</v>
      </c>
      <c r="I12290">
        <v>5336131</v>
      </c>
    </row>
    <row r="12291" spans="1:9" x14ac:dyDescent="0.25">
      <c r="A12291" s="114" t="s">
        <v>2204</v>
      </c>
      <c r="B12291">
        <v>117</v>
      </c>
      <c r="C12291" s="114" t="s">
        <v>52</v>
      </c>
      <c r="D12291" s="114" t="s">
        <v>1782</v>
      </c>
      <c r="E12291" s="115">
        <v>44884</v>
      </c>
      <c r="F12291" s="192">
        <v>0.27575231481481483</v>
      </c>
      <c r="G12291">
        <v>2</v>
      </c>
      <c r="H12291" s="114" t="s">
        <v>1783</v>
      </c>
      <c r="I12291">
        <v>5422391</v>
      </c>
    </row>
    <row r="12292" spans="1:9" x14ac:dyDescent="0.25">
      <c r="A12292" s="114" t="s">
        <v>2204</v>
      </c>
      <c r="B12292">
        <v>118</v>
      </c>
      <c r="C12292" s="114" t="s">
        <v>56</v>
      </c>
      <c r="D12292" s="114" t="s">
        <v>2028</v>
      </c>
      <c r="E12292" s="115">
        <v>44884</v>
      </c>
      <c r="F12292" s="192">
        <v>0.27581018518518519</v>
      </c>
      <c r="G12292">
        <v>2</v>
      </c>
      <c r="H12292" s="114" t="s">
        <v>2029</v>
      </c>
      <c r="I12292">
        <v>14111563</v>
      </c>
    </row>
    <row r="12293" spans="1:9" x14ac:dyDescent="0.25">
      <c r="A12293" s="114" t="s">
        <v>2204</v>
      </c>
      <c r="B12293">
        <v>119</v>
      </c>
      <c r="C12293" s="114" t="s">
        <v>54</v>
      </c>
      <c r="D12293" s="114" t="s">
        <v>512</v>
      </c>
      <c r="E12293" s="115">
        <v>44884</v>
      </c>
      <c r="F12293" s="192">
        <v>0.27589120370370368</v>
      </c>
      <c r="G12293">
        <v>2</v>
      </c>
      <c r="H12293" s="114" t="s">
        <v>513</v>
      </c>
      <c r="I12293">
        <v>7284106</v>
      </c>
    </row>
    <row r="12294" spans="1:9" x14ac:dyDescent="0.25">
      <c r="A12294" s="114" t="s">
        <v>2204</v>
      </c>
      <c r="B12294">
        <v>120</v>
      </c>
      <c r="C12294" s="114" t="s">
        <v>54</v>
      </c>
      <c r="D12294" s="114" t="s">
        <v>1606</v>
      </c>
      <c r="E12294" s="115">
        <v>44884</v>
      </c>
      <c r="F12294" s="192">
        <v>0.27592592592592591</v>
      </c>
      <c r="G12294">
        <v>2</v>
      </c>
      <c r="H12294" s="114" t="s">
        <v>1607</v>
      </c>
      <c r="I12294">
        <v>6722916</v>
      </c>
    </row>
    <row r="12295" spans="1:9" x14ac:dyDescent="0.25">
      <c r="A12295" s="114" t="s">
        <v>2204</v>
      </c>
      <c r="B12295">
        <v>121</v>
      </c>
      <c r="C12295" s="114" t="s">
        <v>53</v>
      </c>
      <c r="D12295" s="114" t="s">
        <v>274</v>
      </c>
      <c r="E12295" s="115">
        <v>44884</v>
      </c>
      <c r="F12295" s="192">
        <v>0.27663194444444444</v>
      </c>
      <c r="G12295">
        <v>2</v>
      </c>
      <c r="H12295" s="114" t="s">
        <v>275</v>
      </c>
      <c r="I12295">
        <v>3185888</v>
      </c>
    </row>
    <row r="12296" spans="1:9" x14ac:dyDescent="0.25">
      <c r="A12296" s="114" t="s">
        <v>2204</v>
      </c>
      <c r="B12296">
        <v>122</v>
      </c>
      <c r="C12296" s="114" t="s">
        <v>53</v>
      </c>
      <c r="D12296" s="114" t="s">
        <v>1236</v>
      </c>
      <c r="E12296" s="115">
        <v>44884</v>
      </c>
      <c r="F12296" s="192">
        <v>0.27679398148148149</v>
      </c>
      <c r="G12296">
        <v>2</v>
      </c>
      <c r="H12296" s="114" t="s">
        <v>1237</v>
      </c>
      <c r="I12296"/>
    </row>
    <row r="12297" spans="1:9" x14ac:dyDescent="0.25">
      <c r="A12297" s="114" t="s">
        <v>2204</v>
      </c>
      <c r="B12297">
        <v>123</v>
      </c>
      <c r="C12297" s="114" t="s">
        <v>53</v>
      </c>
      <c r="D12297" s="114" t="s">
        <v>432</v>
      </c>
      <c r="E12297" s="115">
        <v>44884</v>
      </c>
      <c r="F12297" s="192">
        <v>0.27682870370370372</v>
      </c>
      <c r="G12297">
        <v>2</v>
      </c>
      <c r="H12297" s="114" t="s">
        <v>433</v>
      </c>
      <c r="I12297">
        <v>14959937</v>
      </c>
    </row>
    <row r="12298" spans="1:9" x14ac:dyDescent="0.25">
      <c r="A12298" s="114" t="s">
        <v>2204</v>
      </c>
      <c r="B12298">
        <v>124</v>
      </c>
      <c r="C12298" s="114" t="s">
        <v>53</v>
      </c>
      <c r="D12298" s="114" t="s">
        <v>704</v>
      </c>
      <c r="E12298" s="115">
        <v>44884</v>
      </c>
      <c r="F12298" s="192">
        <v>0.27687499999999998</v>
      </c>
      <c r="G12298">
        <v>2</v>
      </c>
      <c r="H12298" s="114" t="s">
        <v>705</v>
      </c>
      <c r="I12298"/>
    </row>
    <row r="12299" spans="1:9" x14ac:dyDescent="0.25">
      <c r="A12299" s="114" t="s">
        <v>2204</v>
      </c>
      <c r="B12299">
        <v>125</v>
      </c>
      <c r="C12299" s="114" t="s">
        <v>52</v>
      </c>
      <c r="D12299" s="114" t="s">
        <v>1702</v>
      </c>
      <c r="E12299" s="115">
        <v>44884</v>
      </c>
      <c r="F12299" s="192">
        <v>0.27733796296296298</v>
      </c>
      <c r="G12299">
        <v>2</v>
      </c>
      <c r="H12299" s="114" t="s">
        <v>1703</v>
      </c>
      <c r="I12299">
        <v>5272912</v>
      </c>
    </row>
    <row r="12300" spans="1:9" x14ac:dyDescent="0.25">
      <c r="A12300" s="114" t="s">
        <v>2204</v>
      </c>
      <c r="B12300">
        <v>126</v>
      </c>
      <c r="C12300" s="114" t="s">
        <v>52</v>
      </c>
      <c r="D12300" s="114" t="s">
        <v>2061</v>
      </c>
      <c r="E12300" s="115">
        <v>44884</v>
      </c>
      <c r="F12300" s="192">
        <v>0.27737268518518521</v>
      </c>
      <c r="G12300">
        <v>2</v>
      </c>
      <c r="H12300" s="114" t="s">
        <v>2062</v>
      </c>
      <c r="I12300">
        <v>3639448</v>
      </c>
    </row>
    <row r="12301" spans="1:9" x14ac:dyDescent="0.25">
      <c r="A12301" s="114" t="s">
        <v>2204</v>
      </c>
      <c r="B12301">
        <v>127</v>
      </c>
      <c r="C12301" s="114" t="s">
        <v>54</v>
      </c>
      <c r="D12301" s="114" t="s">
        <v>616</v>
      </c>
      <c r="E12301" s="115">
        <v>44884</v>
      </c>
      <c r="F12301" s="192">
        <v>0.27761574074074075</v>
      </c>
      <c r="G12301">
        <v>2</v>
      </c>
      <c r="H12301" s="114" t="s">
        <v>617</v>
      </c>
      <c r="I12301">
        <v>3668296</v>
      </c>
    </row>
    <row r="12302" spans="1:9" x14ac:dyDescent="0.25">
      <c r="A12302" s="114" t="s">
        <v>2204</v>
      </c>
      <c r="B12302">
        <v>128</v>
      </c>
      <c r="C12302" s="114" t="s">
        <v>54</v>
      </c>
      <c r="D12302" s="114" t="s">
        <v>2049</v>
      </c>
      <c r="E12302" s="115">
        <v>44884</v>
      </c>
      <c r="F12302" s="192">
        <v>0.27777777777777779</v>
      </c>
      <c r="G12302">
        <v>2</v>
      </c>
      <c r="H12302" s="114" t="s">
        <v>2050</v>
      </c>
      <c r="I12302">
        <v>2187859</v>
      </c>
    </row>
    <row r="12303" spans="1:9" x14ac:dyDescent="0.25">
      <c r="A12303" s="114" t="s">
        <v>2204</v>
      </c>
      <c r="B12303">
        <v>129</v>
      </c>
      <c r="C12303" s="114" t="s">
        <v>53</v>
      </c>
      <c r="D12303" s="114" t="s">
        <v>1909</v>
      </c>
      <c r="E12303" s="115">
        <v>44884</v>
      </c>
      <c r="F12303" s="192">
        <v>0.27800925925925923</v>
      </c>
      <c r="G12303">
        <v>2</v>
      </c>
      <c r="H12303" s="114" t="s">
        <v>1910</v>
      </c>
      <c r="I12303">
        <v>14964946</v>
      </c>
    </row>
    <row r="12304" spans="1:9" x14ac:dyDescent="0.25">
      <c r="A12304" s="114" t="s">
        <v>2204</v>
      </c>
      <c r="B12304">
        <v>130</v>
      </c>
      <c r="C12304" s="114" t="s">
        <v>53</v>
      </c>
      <c r="D12304" s="114" t="s">
        <v>1170</v>
      </c>
      <c r="E12304" s="115">
        <v>44884</v>
      </c>
      <c r="F12304" s="192">
        <v>0.27803240740740742</v>
      </c>
      <c r="G12304">
        <v>2</v>
      </c>
      <c r="H12304" s="114" t="s">
        <v>1171</v>
      </c>
      <c r="I12304"/>
    </row>
    <row r="12305" spans="1:9" x14ac:dyDescent="0.25">
      <c r="A12305" s="114" t="s">
        <v>2204</v>
      </c>
      <c r="B12305">
        <v>131</v>
      </c>
      <c r="C12305" s="114" t="s">
        <v>53</v>
      </c>
      <c r="D12305" s="114" t="s">
        <v>1082</v>
      </c>
      <c r="E12305" s="115">
        <v>44884</v>
      </c>
      <c r="F12305" s="192">
        <v>0.27827546296296296</v>
      </c>
      <c r="G12305">
        <v>2</v>
      </c>
      <c r="H12305" s="114" t="s">
        <v>1083</v>
      </c>
      <c r="I12305"/>
    </row>
    <row r="12306" spans="1:9" x14ac:dyDescent="0.25">
      <c r="A12306" s="114" t="s">
        <v>2204</v>
      </c>
      <c r="B12306">
        <v>132</v>
      </c>
      <c r="C12306" s="114" t="s">
        <v>53</v>
      </c>
      <c r="D12306" s="114" t="s">
        <v>1119</v>
      </c>
      <c r="E12306" s="115">
        <v>44884</v>
      </c>
      <c r="F12306" s="192">
        <v>0.27832175925925928</v>
      </c>
      <c r="G12306">
        <v>2</v>
      </c>
      <c r="H12306" s="114" t="s">
        <v>1120</v>
      </c>
      <c r="I12306">
        <v>2151827</v>
      </c>
    </row>
    <row r="12307" spans="1:9" x14ac:dyDescent="0.25">
      <c r="A12307" s="114" t="s">
        <v>2204</v>
      </c>
      <c r="B12307">
        <v>133</v>
      </c>
      <c r="C12307" s="114" t="s">
        <v>54</v>
      </c>
      <c r="D12307" s="114" t="s">
        <v>1294</v>
      </c>
      <c r="E12307" s="115">
        <v>44884</v>
      </c>
      <c r="F12307" s="192">
        <v>0.27853009259259259</v>
      </c>
      <c r="G12307">
        <v>2</v>
      </c>
      <c r="H12307" s="114" t="s">
        <v>1295</v>
      </c>
      <c r="I12307">
        <v>2188057</v>
      </c>
    </row>
    <row r="12308" spans="1:9" x14ac:dyDescent="0.25">
      <c r="A12308" s="114" t="s">
        <v>2204</v>
      </c>
      <c r="B12308">
        <v>134</v>
      </c>
      <c r="C12308" s="114" t="s">
        <v>52</v>
      </c>
      <c r="D12308" s="114" t="s">
        <v>1548</v>
      </c>
      <c r="E12308" s="115">
        <v>44884</v>
      </c>
      <c r="F12308" s="192">
        <v>0.27858796296296295</v>
      </c>
      <c r="G12308">
        <v>2</v>
      </c>
      <c r="H12308" s="114" t="s">
        <v>1549</v>
      </c>
      <c r="I12308">
        <v>6691572</v>
      </c>
    </row>
    <row r="12309" spans="1:9" x14ac:dyDescent="0.25">
      <c r="A12309" s="114" t="s">
        <v>2204</v>
      </c>
      <c r="B12309">
        <v>135</v>
      </c>
      <c r="C12309" s="114" t="s">
        <v>54</v>
      </c>
      <c r="D12309" s="114" t="s">
        <v>1420</v>
      </c>
      <c r="E12309" s="115">
        <v>44884</v>
      </c>
      <c r="F12309" s="192">
        <v>0.27881944444444445</v>
      </c>
      <c r="G12309">
        <v>2</v>
      </c>
      <c r="H12309" s="114" t="s">
        <v>1421</v>
      </c>
      <c r="I12309">
        <v>5345533</v>
      </c>
    </row>
    <row r="12310" spans="1:9" x14ac:dyDescent="0.25">
      <c r="A12310" s="114" t="s">
        <v>2204</v>
      </c>
      <c r="B12310">
        <v>136</v>
      </c>
      <c r="C12310" s="114" t="s">
        <v>54</v>
      </c>
      <c r="D12310" s="114" t="s">
        <v>312</v>
      </c>
      <c r="E12310" s="115">
        <v>44884</v>
      </c>
      <c r="F12310" s="192">
        <v>0.27890046296296295</v>
      </c>
      <c r="G12310">
        <v>2</v>
      </c>
      <c r="H12310" s="114" t="s">
        <v>313</v>
      </c>
      <c r="I12310">
        <v>5511423</v>
      </c>
    </row>
    <row r="12311" spans="1:9" x14ac:dyDescent="0.25">
      <c r="A12311" s="114" t="s">
        <v>2204</v>
      </c>
      <c r="B12311">
        <v>137</v>
      </c>
      <c r="C12311" s="114" t="s">
        <v>54</v>
      </c>
      <c r="D12311" s="114" t="s">
        <v>1378</v>
      </c>
      <c r="E12311" s="115">
        <v>44884</v>
      </c>
      <c r="F12311" s="192">
        <v>0.27902777777777776</v>
      </c>
      <c r="G12311">
        <v>2</v>
      </c>
      <c r="H12311" s="114" t="s">
        <v>1379</v>
      </c>
      <c r="I12311">
        <v>6712817</v>
      </c>
    </row>
    <row r="12312" spans="1:9" x14ac:dyDescent="0.25">
      <c r="A12312" s="114" t="s">
        <v>2204</v>
      </c>
      <c r="B12312">
        <v>138</v>
      </c>
      <c r="C12312" s="114" t="s">
        <v>53</v>
      </c>
      <c r="D12312" s="114" t="s">
        <v>208</v>
      </c>
      <c r="E12312" s="115">
        <v>44884</v>
      </c>
      <c r="F12312" s="192">
        <v>0.27918981481481481</v>
      </c>
      <c r="G12312">
        <v>2</v>
      </c>
      <c r="H12312" s="114" t="s">
        <v>209</v>
      </c>
      <c r="I12312">
        <v>5500801</v>
      </c>
    </row>
    <row r="12313" spans="1:9" x14ac:dyDescent="0.25">
      <c r="A12313" s="114" t="s">
        <v>2204</v>
      </c>
      <c r="B12313">
        <v>139</v>
      </c>
      <c r="C12313" s="114" t="s">
        <v>53</v>
      </c>
      <c r="D12313" s="114" t="s">
        <v>296</v>
      </c>
      <c r="E12313" s="115">
        <v>44884</v>
      </c>
      <c r="F12313" s="192">
        <v>0.27922453703703703</v>
      </c>
      <c r="G12313">
        <v>2</v>
      </c>
      <c r="H12313" s="114" t="s">
        <v>297</v>
      </c>
      <c r="I12313"/>
    </row>
    <row r="12314" spans="1:9" x14ac:dyDescent="0.25">
      <c r="A12314" s="114" t="s">
        <v>2204</v>
      </c>
      <c r="B12314">
        <v>140</v>
      </c>
      <c r="C12314" s="114" t="s">
        <v>52</v>
      </c>
      <c r="D12314" s="114" t="s">
        <v>1288</v>
      </c>
      <c r="E12314" s="115">
        <v>44884</v>
      </c>
      <c r="F12314" s="192">
        <v>0.27934027777777776</v>
      </c>
      <c r="G12314">
        <v>2</v>
      </c>
      <c r="H12314" s="114" t="s">
        <v>1289</v>
      </c>
      <c r="I12314">
        <v>6704712</v>
      </c>
    </row>
    <row r="12315" spans="1:9" x14ac:dyDescent="0.25">
      <c r="A12315" s="114" t="s">
        <v>2204</v>
      </c>
      <c r="B12315">
        <v>141</v>
      </c>
      <c r="C12315" s="114" t="s">
        <v>53</v>
      </c>
      <c r="D12315" s="114" t="s">
        <v>1754</v>
      </c>
      <c r="E12315" s="115">
        <v>44884</v>
      </c>
      <c r="F12315" s="192">
        <v>0.27967592592592594</v>
      </c>
      <c r="G12315">
        <v>2</v>
      </c>
      <c r="H12315" s="114" t="s">
        <v>1755</v>
      </c>
      <c r="I12315">
        <v>15011282</v>
      </c>
    </row>
    <row r="12316" spans="1:9" x14ac:dyDescent="0.25">
      <c r="A12316" s="114" t="s">
        <v>2204</v>
      </c>
      <c r="B12316">
        <v>142</v>
      </c>
      <c r="C12316" s="114" t="s">
        <v>53</v>
      </c>
      <c r="D12316" s="114" t="s">
        <v>198</v>
      </c>
      <c r="E12316" s="115">
        <v>44884</v>
      </c>
      <c r="F12316" s="192">
        <v>0.2797337962962963</v>
      </c>
      <c r="G12316">
        <v>2</v>
      </c>
      <c r="H12316" s="114" t="s">
        <v>199</v>
      </c>
      <c r="I12316"/>
    </row>
    <row r="12317" spans="1:9" x14ac:dyDescent="0.25">
      <c r="A12317" s="114" t="s">
        <v>2204</v>
      </c>
      <c r="B12317">
        <v>143</v>
      </c>
      <c r="C12317" s="114" t="s">
        <v>54</v>
      </c>
      <c r="D12317" s="114" t="s">
        <v>1298</v>
      </c>
      <c r="E12317" s="115">
        <v>44884</v>
      </c>
      <c r="F12317" s="192">
        <v>0.28001157407407407</v>
      </c>
      <c r="G12317">
        <v>2</v>
      </c>
      <c r="H12317" s="114" t="s">
        <v>1299</v>
      </c>
      <c r="I12317">
        <v>6719496</v>
      </c>
    </row>
    <row r="12318" spans="1:9" x14ac:dyDescent="0.25">
      <c r="A12318" s="114" t="s">
        <v>2204</v>
      </c>
      <c r="B12318">
        <v>144</v>
      </c>
      <c r="C12318" s="114" t="s">
        <v>54</v>
      </c>
      <c r="D12318" s="114" t="s">
        <v>1825</v>
      </c>
      <c r="E12318" s="115">
        <v>44884</v>
      </c>
      <c r="F12318" s="192">
        <v>0.28060185185185182</v>
      </c>
      <c r="G12318">
        <v>2</v>
      </c>
      <c r="H12318" s="114" t="s">
        <v>1826</v>
      </c>
      <c r="I12318">
        <v>5479045</v>
      </c>
    </row>
    <row r="12319" spans="1:9" x14ac:dyDescent="0.25">
      <c r="A12319" s="114" t="s">
        <v>2204</v>
      </c>
      <c r="B12319">
        <v>145</v>
      </c>
      <c r="C12319" s="114" t="s">
        <v>54</v>
      </c>
      <c r="D12319" s="114" t="s">
        <v>450</v>
      </c>
      <c r="E12319" s="115">
        <v>44884</v>
      </c>
      <c r="F12319" s="192">
        <v>0.28063657407407405</v>
      </c>
      <c r="G12319">
        <v>2</v>
      </c>
      <c r="H12319" s="114" t="s">
        <v>451</v>
      </c>
      <c r="I12319"/>
    </row>
    <row r="12320" spans="1:9" x14ac:dyDescent="0.25">
      <c r="A12320" s="114" t="s">
        <v>2204</v>
      </c>
      <c r="B12320">
        <v>146</v>
      </c>
      <c r="C12320" s="114" t="s">
        <v>53</v>
      </c>
      <c r="D12320" s="114" t="s">
        <v>1318</v>
      </c>
      <c r="E12320" s="115">
        <v>44884</v>
      </c>
      <c r="F12320" s="192">
        <v>0.28070601851851851</v>
      </c>
      <c r="G12320">
        <v>2</v>
      </c>
      <c r="H12320" s="114" t="s">
        <v>1319</v>
      </c>
      <c r="I12320"/>
    </row>
    <row r="12321" spans="1:9" x14ac:dyDescent="0.25">
      <c r="A12321" s="114" t="s">
        <v>2204</v>
      </c>
      <c r="B12321">
        <v>147</v>
      </c>
      <c r="C12321" s="114" t="s">
        <v>53</v>
      </c>
      <c r="D12321" s="114" t="s">
        <v>322</v>
      </c>
      <c r="E12321" s="115">
        <v>44884</v>
      </c>
      <c r="F12321" s="192">
        <v>0.28108796296296296</v>
      </c>
      <c r="G12321">
        <v>2</v>
      </c>
      <c r="H12321" s="114" t="s">
        <v>323</v>
      </c>
      <c r="I12321"/>
    </row>
    <row r="12322" spans="1:9" x14ac:dyDescent="0.25">
      <c r="A12322" s="114" t="s">
        <v>2204</v>
      </c>
      <c r="B12322">
        <v>148</v>
      </c>
      <c r="C12322" s="114" t="s">
        <v>53</v>
      </c>
      <c r="D12322" s="114" t="s">
        <v>458</v>
      </c>
      <c r="E12322" s="115">
        <v>44884</v>
      </c>
      <c r="F12322" s="192">
        <v>0.28120370370370368</v>
      </c>
      <c r="G12322">
        <v>2</v>
      </c>
      <c r="H12322" s="114" t="s">
        <v>459</v>
      </c>
      <c r="I12322">
        <v>3640426</v>
      </c>
    </row>
    <row r="12323" spans="1:9" x14ac:dyDescent="0.25">
      <c r="A12323" s="114" t="s">
        <v>2204</v>
      </c>
      <c r="B12323">
        <v>149</v>
      </c>
      <c r="C12323" s="114" t="s">
        <v>53</v>
      </c>
      <c r="D12323" s="114" t="s">
        <v>204</v>
      </c>
      <c r="E12323" s="115">
        <v>44884</v>
      </c>
      <c r="F12323" s="192">
        <v>0.28125</v>
      </c>
      <c r="G12323">
        <v>2</v>
      </c>
      <c r="H12323" s="114" t="s">
        <v>205</v>
      </c>
      <c r="I12323"/>
    </row>
    <row r="12324" spans="1:9" x14ac:dyDescent="0.25">
      <c r="A12324" s="114" t="s">
        <v>2204</v>
      </c>
      <c r="B12324">
        <v>150</v>
      </c>
      <c r="C12324" s="114" t="s">
        <v>54</v>
      </c>
      <c r="D12324" s="114" t="s">
        <v>270</v>
      </c>
      <c r="E12324" s="115">
        <v>44884</v>
      </c>
      <c r="F12324" s="192">
        <v>0.2825462962962963</v>
      </c>
      <c r="G12324">
        <v>2</v>
      </c>
      <c r="H12324" s="114" t="s">
        <v>271</v>
      </c>
      <c r="I12324">
        <v>7344848</v>
      </c>
    </row>
    <row r="12325" spans="1:9" x14ac:dyDescent="0.25">
      <c r="A12325" s="114" t="s">
        <v>2204</v>
      </c>
      <c r="B12325">
        <v>151</v>
      </c>
      <c r="C12325" s="114" t="s">
        <v>54</v>
      </c>
      <c r="D12325" s="114" t="s">
        <v>1376</v>
      </c>
      <c r="E12325" s="115">
        <v>44884</v>
      </c>
      <c r="F12325" s="192">
        <v>0.28267361111111111</v>
      </c>
      <c r="G12325">
        <v>2</v>
      </c>
      <c r="H12325" s="114" t="s">
        <v>1377</v>
      </c>
      <c r="I12325">
        <v>6691863</v>
      </c>
    </row>
    <row r="12326" spans="1:9" x14ac:dyDescent="0.25">
      <c r="A12326" s="114" t="s">
        <v>2204</v>
      </c>
      <c r="B12326">
        <v>152</v>
      </c>
      <c r="C12326" s="114" t="s">
        <v>52</v>
      </c>
      <c r="D12326" s="114" t="s">
        <v>524</v>
      </c>
      <c r="E12326" s="115">
        <v>44884</v>
      </c>
      <c r="F12326" s="192">
        <v>0.28280092592592593</v>
      </c>
      <c r="G12326">
        <v>2</v>
      </c>
      <c r="H12326" s="114" t="s">
        <v>525</v>
      </c>
      <c r="I12326">
        <v>3641204</v>
      </c>
    </row>
    <row r="12327" spans="1:9" x14ac:dyDescent="0.25">
      <c r="A12327" s="114" t="s">
        <v>2204</v>
      </c>
      <c r="B12327">
        <v>153</v>
      </c>
      <c r="C12327" s="114" t="s">
        <v>54</v>
      </c>
      <c r="D12327" s="114" t="s">
        <v>456</v>
      </c>
      <c r="E12327" s="115">
        <v>44884</v>
      </c>
      <c r="F12327" s="192">
        <v>0.28312500000000002</v>
      </c>
      <c r="G12327">
        <v>2</v>
      </c>
      <c r="H12327" s="114" t="s">
        <v>457</v>
      </c>
      <c r="I12327">
        <v>6720578</v>
      </c>
    </row>
    <row r="12328" spans="1:9" x14ac:dyDescent="0.25">
      <c r="A12328" s="114" t="s">
        <v>2204</v>
      </c>
      <c r="B12328">
        <v>154</v>
      </c>
      <c r="C12328" s="114" t="s">
        <v>54</v>
      </c>
      <c r="D12328" s="114" t="s">
        <v>410</v>
      </c>
      <c r="E12328" s="115">
        <v>44884</v>
      </c>
      <c r="F12328" s="192">
        <v>0.28322916666666664</v>
      </c>
      <c r="G12328">
        <v>2</v>
      </c>
      <c r="H12328" s="114" t="s">
        <v>411</v>
      </c>
      <c r="I12328">
        <v>6714650</v>
      </c>
    </row>
    <row r="12329" spans="1:9" x14ac:dyDescent="0.25">
      <c r="A12329" s="114" t="s">
        <v>2204</v>
      </c>
      <c r="B12329">
        <v>155</v>
      </c>
      <c r="C12329" s="114" t="s">
        <v>54</v>
      </c>
      <c r="D12329" s="114" t="s">
        <v>1550</v>
      </c>
      <c r="E12329" s="115">
        <v>44884</v>
      </c>
      <c r="F12329" s="192">
        <v>0.28326388888888887</v>
      </c>
      <c r="G12329">
        <v>2</v>
      </c>
      <c r="H12329" s="114" t="s">
        <v>1551</v>
      </c>
      <c r="I12329">
        <v>2151251</v>
      </c>
    </row>
    <row r="12330" spans="1:9" x14ac:dyDescent="0.25">
      <c r="A12330" s="114" t="s">
        <v>2204</v>
      </c>
      <c r="B12330">
        <v>156</v>
      </c>
      <c r="C12330" s="114" t="s">
        <v>54</v>
      </c>
      <c r="D12330" s="114" t="s">
        <v>1348</v>
      </c>
      <c r="E12330" s="115">
        <v>44884</v>
      </c>
      <c r="F12330" s="192">
        <v>0.2832986111111111</v>
      </c>
      <c r="G12330">
        <v>2</v>
      </c>
      <c r="H12330" s="114" t="s">
        <v>1349</v>
      </c>
      <c r="I12330">
        <v>6716129</v>
      </c>
    </row>
    <row r="12331" spans="1:9" x14ac:dyDescent="0.25">
      <c r="A12331" s="114" t="s">
        <v>2204</v>
      </c>
      <c r="B12331">
        <v>157</v>
      </c>
      <c r="C12331" s="114" t="s">
        <v>53</v>
      </c>
      <c r="D12331" s="114" t="s">
        <v>364</v>
      </c>
      <c r="E12331" s="115">
        <v>44884</v>
      </c>
      <c r="F12331" s="192">
        <v>0.28337962962962965</v>
      </c>
      <c r="G12331">
        <v>2</v>
      </c>
      <c r="H12331" s="114" t="s">
        <v>365</v>
      </c>
      <c r="I12331">
        <v>14964936</v>
      </c>
    </row>
    <row r="12332" spans="1:9" x14ac:dyDescent="0.25">
      <c r="A12332" s="114" t="s">
        <v>2204</v>
      </c>
      <c r="B12332">
        <v>158</v>
      </c>
      <c r="C12332" s="114" t="s">
        <v>53</v>
      </c>
      <c r="D12332" s="114" t="s">
        <v>522</v>
      </c>
      <c r="E12332" s="115">
        <v>44884</v>
      </c>
      <c r="F12332" s="192">
        <v>0.28365740740740741</v>
      </c>
      <c r="G12332">
        <v>2</v>
      </c>
      <c r="H12332" s="114" t="s">
        <v>523</v>
      </c>
      <c r="I12332">
        <v>14930521</v>
      </c>
    </row>
    <row r="12333" spans="1:9" x14ac:dyDescent="0.25">
      <c r="A12333" s="114" t="s">
        <v>2204</v>
      </c>
      <c r="B12333">
        <v>159</v>
      </c>
      <c r="C12333" s="114" t="s">
        <v>52</v>
      </c>
      <c r="D12333" s="114" t="s">
        <v>232</v>
      </c>
      <c r="E12333" s="115">
        <v>44884</v>
      </c>
      <c r="F12333" s="192">
        <v>0.28372685185185187</v>
      </c>
      <c r="G12333">
        <v>2</v>
      </c>
      <c r="H12333" s="114" t="s">
        <v>233</v>
      </c>
      <c r="I12333"/>
    </row>
    <row r="12334" spans="1:9" x14ac:dyDescent="0.25">
      <c r="A12334" s="114" t="s">
        <v>2204</v>
      </c>
      <c r="B12334">
        <v>160</v>
      </c>
      <c r="C12334" s="114" t="s">
        <v>52</v>
      </c>
      <c r="D12334" s="114" t="s">
        <v>1513</v>
      </c>
      <c r="E12334" s="115">
        <v>44884</v>
      </c>
      <c r="F12334" s="192">
        <v>0.2839814814814815</v>
      </c>
      <c r="G12334">
        <v>2</v>
      </c>
      <c r="H12334" s="114" t="s">
        <v>1514</v>
      </c>
      <c r="I12334">
        <v>5277411</v>
      </c>
    </row>
    <row r="12335" spans="1:9" x14ac:dyDescent="0.25">
      <c r="A12335" s="114" t="s">
        <v>2204</v>
      </c>
      <c r="B12335">
        <v>161</v>
      </c>
      <c r="C12335" s="114" t="s">
        <v>52</v>
      </c>
      <c r="D12335" s="114" t="s">
        <v>482</v>
      </c>
      <c r="E12335" s="115">
        <v>44884</v>
      </c>
      <c r="F12335" s="192">
        <v>0.28417824074074072</v>
      </c>
      <c r="G12335">
        <v>2</v>
      </c>
      <c r="H12335" s="114" t="s">
        <v>483</v>
      </c>
      <c r="I12335">
        <v>3665375</v>
      </c>
    </row>
    <row r="12336" spans="1:9" x14ac:dyDescent="0.25">
      <c r="A12336" s="114" t="s">
        <v>2204</v>
      </c>
      <c r="B12336">
        <v>162</v>
      </c>
      <c r="C12336" s="114" t="s">
        <v>54</v>
      </c>
      <c r="D12336" s="114" t="s">
        <v>476</v>
      </c>
      <c r="E12336" s="115">
        <v>44884</v>
      </c>
      <c r="F12336" s="192">
        <v>0.28421296296296295</v>
      </c>
      <c r="G12336">
        <v>2</v>
      </c>
      <c r="H12336" s="114" t="s">
        <v>477</v>
      </c>
      <c r="I12336">
        <v>8117314</v>
      </c>
    </row>
    <row r="12337" spans="1:9" x14ac:dyDescent="0.25">
      <c r="A12337" s="114" t="s">
        <v>2204</v>
      </c>
      <c r="B12337">
        <v>163</v>
      </c>
      <c r="C12337" s="114" t="s">
        <v>54</v>
      </c>
      <c r="D12337" s="114" t="s">
        <v>2110</v>
      </c>
      <c r="E12337" s="115">
        <v>44884</v>
      </c>
      <c r="F12337" s="192">
        <v>0.28528935185185184</v>
      </c>
      <c r="G12337">
        <v>2</v>
      </c>
      <c r="H12337" s="114" t="s">
        <v>2111</v>
      </c>
      <c r="I12337">
        <v>5489853</v>
      </c>
    </row>
    <row r="12338" spans="1:9" x14ac:dyDescent="0.25">
      <c r="A12338" s="114" t="s">
        <v>2204</v>
      </c>
      <c r="B12338">
        <v>164</v>
      </c>
      <c r="C12338" s="114" t="s">
        <v>54</v>
      </c>
      <c r="D12338" s="114" t="s">
        <v>454</v>
      </c>
      <c r="E12338" s="115">
        <v>44884</v>
      </c>
      <c r="F12338" s="192">
        <v>0.28532407407407406</v>
      </c>
      <c r="G12338">
        <v>2</v>
      </c>
      <c r="H12338" s="114" t="s">
        <v>455</v>
      </c>
      <c r="I12338">
        <v>2057370</v>
      </c>
    </row>
    <row r="12339" spans="1:9" x14ac:dyDescent="0.25">
      <c r="A12339" s="114" t="s">
        <v>2204</v>
      </c>
      <c r="B12339">
        <v>165</v>
      </c>
      <c r="C12339" s="114" t="s">
        <v>53</v>
      </c>
      <c r="D12339" s="114" t="s">
        <v>344</v>
      </c>
      <c r="E12339" s="115">
        <v>44884</v>
      </c>
      <c r="F12339" s="192">
        <v>0.28593750000000001</v>
      </c>
      <c r="G12339">
        <v>2</v>
      </c>
      <c r="H12339" s="114" t="s">
        <v>345</v>
      </c>
      <c r="I12339">
        <v>2151575</v>
      </c>
    </row>
    <row r="12340" spans="1:9" x14ac:dyDescent="0.25">
      <c r="A12340" s="114" t="s">
        <v>2204</v>
      </c>
      <c r="B12340">
        <v>166</v>
      </c>
      <c r="C12340" s="114" t="s">
        <v>52</v>
      </c>
      <c r="D12340" s="114" t="s">
        <v>1330</v>
      </c>
      <c r="E12340" s="115">
        <v>44884</v>
      </c>
      <c r="F12340" s="192">
        <v>0.28600694444444447</v>
      </c>
      <c r="G12340">
        <v>2</v>
      </c>
      <c r="H12340" s="114" t="s">
        <v>1331</v>
      </c>
      <c r="I12340">
        <v>3685301</v>
      </c>
    </row>
    <row r="12341" spans="1:9" x14ac:dyDescent="0.25">
      <c r="A12341" s="114" t="s">
        <v>2204</v>
      </c>
      <c r="B12341">
        <v>167</v>
      </c>
      <c r="C12341" s="114" t="s">
        <v>52</v>
      </c>
      <c r="D12341" s="114" t="s">
        <v>502</v>
      </c>
      <c r="E12341" s="115">
        <v>44884</v>
      </c>
      <c r="F12341" s="192">
        <v>0.28621527777777778</v>
      </c>
      <c r="G12341">
        <v>2</v>
      </c>
      <c r="H12341" s="114" t="s">
        <v>503</v>
      </c>
      <c r="I12341">
        <v>4850254</v>
      </c>
    </row>
    <row r="12342" spans="1:9" x14ac:dyDescent="0.25">
      <c r="A12342" s="114" t="s">
        <v>2204</v>
      </c>
      <c r="B12342">
        <v>168</v>
      </c>
      <c r="C12342" s="114" t="s">
        <v>54</v>
      </c>
      <c r="D12342" s="114" t="s">
        <v>1712</v>
      </c>
      <c r="E12342" s="115">
        <v>44884</v>
      </c>
      <c r="F12342" s="192">
        <v>0.28640046296296295</v>
      </c>
      <c r="G12342">
        <v>2</v>
      </c>
      <c r="H12342" s="114" t="s">
        <v>1713</v>
      </c>
      <c r="I12342">
        <v>5501738</v>
      </c>
    </row>
    <row r="12343" spans="1:9" x14ac:dyDescent="0.25">
      <c r="A12343" s="114" t="s">
        <v>2204</v>
      </c>
      <c r="B12343">
        <v>169</v>
      </c>
      <c r="C12343" s="114" t="s">
        <v>52</v>
      </c>
      <c r="D12343" s="114" t="s">
        <v>224</v>
      </c>
      <c r="E12343" s="115">
        <v>44884</v>
      </c>
      <c r="F12343" s="192">
        <v>0.28685185185185186</v>
      </c>
      <c r="G12343">
        <v>2</v>
      </c>
      <c r="H12343" s="114" t="s">
        <v>225</v>
      </c>
      <c r="I12343">
        <v>14934569</v>
      </c>
    </row>
    <row r="12344" spans="1:9" x14ac:dyDescent="0.25">
      <c r="A12344" s="114" t="s">
        <v>2204</v>
      </c>
      <c r="B12344">
        <v>170</v>
      </c>
      <c r="C12344" s="114" t="s">
        <v>54</v>
      </c>
      <c r="D12344" s="114" t="s">
        <v>1418</v>
      </c>
      <c r="E12344" s="115">
        <v>44884</v>
      </c>
      <c r="F12344" s="192">
        <v>0.28693287037037035</v>
      </c>
      <c r="G12344">
        <v>2</v>
      </c>
      <c r="H12344" s="114" t="s">
        <v>1419</v>
      </c>
      <c r="I12344">
        <v>5425648</v>
      </c>
    </row>
    <row r="12345" spans="1:9" x14ac:dyDescent="0.25">
      <c r="A12345" s="114" t="s">
        <v>2204</v>
      </c>
      <c r="B12345">
        <v>171</v>
      </c>
      <c r="C12345" s="114" t="s">
        <v>54</v>
      </c>
      <c r="D12345" s="114" t="s">
        <v>1913</v>
      </c>
      <c r="E12345" s="115">
        <v>44884</v>
      </c>
      <c r="F12345" s="192">
        <v>0.28696759259259258</v>
      </c>
      <c r="G12345">
        <v>2</v>
      </c>
      <c r="H12345" s="114" t="s">
        <v>1914</v>
      </c>
      <c r="I12345">
        <v>7367595</v>
      </c>
    </row>
    <row r="12346" spans="1:9" x14ac:dyDescent="0.25">
      <c r="A12346" s="114" t="s">
        <v>2204</v>
      </c>
      <c r="B12346">
        <v>172</v>
      </c>
      <c r="C12346" s="114" t="s">
        <v>53</v>
      </c>
      <c r="D12346" s="114" t="s">
        <v>768</v>
      </c>
      <c r="E12346" s="115">
        <v>44884</v>
      </c>
      <c r="F12346" s="192">
        <v>0.28703703703703703</v>
      </c>
      <c r="G12346">
        <v>2</v>
      </c>
      <c r="H12346" s="114" t="s">
        <v>769</v>
      </c>
      <c r="I12346"/>
    </row>
    <row r="12347" spans="1:9" x14ac:dyDescent="0.25">
      <c r="A12347" s="114" t="s">
        <v>2204</v>
      </c>
      <c r="B12347">
        <v>173</v>
      </c>
      <c r="C12347" s="114" t="s">
        <v>52</v>
      </c>
      <c r="D12347" s="114" t="s">
        <v>1302</v>
      </c>
      <c r="E12347" s="115">
        <v>44884</v>
      </c>
      <c r="F12347" s="192">
        <v>0.28707175925925926</v>
      </c>
      <c r="G12347">
        <v>2</v>
      </c>
      <c r="H12347" s="114" t="s">
        <v>1303</v>
      </c>
      <c r="I12347">
        <v>14934608</v>
      </c>
    </row>
    <row r="12348" spans="1:9" x14ac:dyDescent="0.25">
      <c r="A12348" s="114" t="s">
        <v>2204</v>
      </c>
      <c r="B12348">
        <v>174</v>
      </c>
      <c r="C12348" s="114" t="s">
        <v>53</v>
      </c>
      <c r="D12348" s="114" t="s">
        <v>1882</v>
      </c>
      <c r="E12348" s="115">
        <v>44884</v>
      </c>
      <c r="F12348" s="192">
        <v>0.28803240740740743</v>
      </c>
      <c r="G12348">
        <v>2</v>
      </c>
      <c r="H12348" s="114" t="s">
        <v>1883</v>
      </c>
      <c r="I12348"/>
    </row>
    <row r="12349" spans="1:9" x14ac:dyDescent="0.25">
      <c r="A12349" s="114" t="s">
        <v>2204</v>
      </c>
      <c r="B12349">
        <v>175</v>
      </c>
      <c r="C12349" s="114" t="s">
        <v>53</v>
      </c>
      <c r="D12349" s="114" t="s">
        <v>510</v>
      </c>
      <c r="E12349" s="115">
        <v>44884</v>
      </c>
      <c r="F12349" s="192">
        <v>0.2880671296296296</v>
      </c>
      <c r="G12349">
        <v>2</v>
      </c>
      <c r="H12349" s="114" t="s">
        <v>511</v>
      </c>
      <c r="I12349">
        <v>2024822</v>
      </c>
    </row>
    <row r="12350" spans="1:9" x14ac:dyDescent="0.25">
      <c r="A12350" s="114" t="s">
        <v>2204</v>
      </c>
      <c r="B12350">
        <v>176</v>
      </c>
      <c r="C12350" s="114" t="s">
        <v>53</v>
      </c>
      <c r="D12350" s="114" t="s">
        <v>1254</v>
      </c>
      <c r="E12350" s="115">
        <v>44884</v>
      </c>
      <c r="F12350" s="192">
        <v>0.2886111111111111</v>
      </c>
      <c r="G12350">
        <v>2</v>
      </c>
      <c r="H12350" s="114" t="s">
        <v>1255</v>
      </c>
      <c r="I12350">
        <v>3380625</v>
      </c>
    </row>
    <row r="12351" spans="1:9" x14ac:dyDescent="0.25">
      <c r="A12351" s="114" t="s">
        <v>2204</v>
      </c>
      <c r="B12351">
        <v>177</v>
      </c>
      <c r="C12351" s="114" t="s">
        <v>53</v>
      </c>
      <c r="D12351" s="114" t="s">
        <v>1596</v>
      </c>
      <c r="E12351" s="115">
        <v>44884</v>
      </c>
      <c r="F12351" s="192">
        <v>0.28865740740740742</v>
      </c>
      <c r="G12351">
        <v>2</v>
      </c>
      <c r="H12351" s="114" t="s">
        <v>1597</v>
      </c>
      <c r="I12351">
        <v>6719085</v>
      </c>
    </row>
    <row r="12352" spans="1:9" x14ac:dyDescent="0.25">
      <c r="A12352" s="114" t="s">
        <v>2204</v>
      </c>
      <c r="B12352">
        <v>178</v>
      </c>
      <c r="C12352" s="114" t="s">
        <v>52</v>
      </c>
      <c r="D12352" s="114" t="s">
        <v>222</v>
      </c>
      <c r="E12352" s="115">
        <v>44884</v>
      </c>
      <c r="F12352" s="192">
        <v>0.28871527777777778</v>
      </c>
      <c r="G12352">
        <v>2</v>
      </c>
      <c r="H12352" s="114" t="s">
        <v>223</v>
      </c>
      <c r="I12352">
        <v>5247062</v>
      </c>
    </row>
    <row r="12353" spans="1:9" x14ac:dyDescent="0.25">
      <c r="A12353" s="114" t="s">
        <v>2204</v>
      </c>
      <c r="B12353">
        <v>179</v>
      </c>
      <c r="C12353" s="114" t="s">
        <v>52</v>
      </c>
      <c r="D12353" s="114" t="s">
        <v>236</v>
      </c>
      <c r="E12353" s="115">
        <v>44884</v>
      </c>
      <c r="F12353" s="192">
        <v>0.28875000000000001</v>
      </c>
      <c r="G12353">
        <v>2</v>
      </c>
      <c r="H12353" s="114" t="s">
        <v>237</v>
      </c>
      <c r="I12353">
        <v>5272733</v>
      </c>
    </row>
    <row r="12354" spans="1:9" x14ac:dyDescent="0.25">
      <c r="A12354" s="114" t="s">
        <v>2204</v>
      </c>
      <c r="B12354">
        <v>180</v>
      </c>
      <c r="C12354" s="114" t="s">
        <v>53</v>
      </c>
      <c r="D12354" s="114" t="s">
        <v>268</v>
      </c>
      <c r="E12354" s="115">
        <v>44884</v>
      </c>
      <c r="F12354" s="192">
        <v>0.28894675925925928</v>
      </c>
      <c r="G12354">
        <v>2</v>
      </c>
      <c r="H12354" s="114" t="s">
        <v>269</v>
      </c>
      <c r="I12354">
        <v>4850516</v>
      </c>
    </row>
    <row r="12355" spans="1:9" x14ac:dyDescent="0.25">
      <c r="A12355" s="114" t="s">
        <v>2204</v>
      </c>
      <c r="B12355">
        <v>181</v>
      </c>
      <c r="C12355" s="114" t="s">
        <v>52</v>
      </c>
      <c r="D12355" s="114" t="s">
        <v>1230</v>
      </c>
      <c r="E12355" s="115">
        <v>44884</v>
      </c>
      <c r="F12355" s="192">
        <v>0.28902777777777777</v>
      </c>
      <c r="G12355">
        <v>2</v>
      </c>
      <c r="H12355" s="114" t="s">
        <v>1231</v>
      </c>
      <c r="I12355">
        <v>2669211</v>
      </c>
    </row>
    <row r="12356" spans="1:9" x14ac:dyDescent="0.25">
      <c r="A12356" s="114" t="s">
        <v>2204</v>
      </c>
      <c r="B12356">
        <v>182</v>
      </c>
      <c r="C12356" s="114" t="s">
        <v>53</v>
      </c>
      <c r="D12356" s="114" t="s">
        <v>514</v>
      </c>
      <c r="E12356" s="115">
        <v>44884</v>
      </c>
      <c r="F12356" s="192">
        <v>0.28954861111111113</v>
      </c>
      <c r="G12356">
        <v>2</v>
      </c>
      <c r="H12356" s="114" t="s">
        <v>515</v>
      </c>
      <c r="I12356">
        <v>2024888</v>
      </c>
    </row>
    <row r="12357" spans="1:9" x14ac:dyDescent="0.25">
      <c r="A12357" s="114" t="s">
        <v>2204</v>
      </c>
      <c r="B12357">
        <v>183</v>
      </c>
      <c r="C12357" s="114" t="s">
        <v>54</v>
      </c>
      <c r="D12357" s="114" t="s">
        <v>448</v>
      </c>
      <c r="E12357" s="115">
        <v>44884</v>
      </c>
      <c r="F12357" s="192">
        <v>0.29047453703703702</v>
      </c>
      <c r="G12357">
        <v>2</v>
      </c>
      <c r="H12357" s="114" t="s">
        <v>449</v>
      </c>
      <c r="I12357">
        <v>5353949</v>
      </c>
    </row>
    <row r="12358" spans="1:9" x14ac:dyDescent="0.25">
      <c r="A12358" s="114" t="s">
        <v>2204</v>
      </c>
      <c r="B12358">
        <v>184</v>
      </c>
      <c r="C12358" s="114" t="s">
        <v>52</v>
      </c>
      <c r="D12358" s="114" t="s">
        <v>1320</v>
      </c>
      <c r="E12358" s="115">
        <v>44884</v>
      </c>
      <c r="F12358" s="192">
        <v>0.29059027777777779</v>
      </c>
      <c r="G12358">
        <v>2</v>
      </c>
      <c r="H12358" s="114" t="s">
        <v>1321</v>
      </c>
      <c r="I12358">
        <v>5364542</v>
      </c>
    </row>
    <row r="12359" spans="1:9" x14ac:dyDescent="0.25">
      <c r="A12359" s="114" t="s">
        <v>2204</v>
      </c>
      <c r="B12359">
        <v>185</v>
      </c>
      <c r="C12359" s="114" t="s">
        <v>53</v>
      </c>
      <c r="D12359" s="114" t="s">
        <v>1578</v>
      </c>
      <c r="E12359" s="115">
        <v>44884</v>
      </c>
      <c r="F12359" s="192">
        <v>0.29063657407407406</v>
      </c>
      <c r="G12359">
        <v>2</v>
      </c>
      <c r="H12359" s="114" t="s">
        <v>1579</v>
      </c>
      <c r="I12359">
        <v>2466091152</v>
      </c>
    </row>
    <row r="12360" spans="1:9" x14ac:dyDescent="0.25">
      <c r="A12360" s="114" t="s">
        <v>2204</v>
      </c>
      <c r="B12360">
        <v>186</v>
      </c>
      <c r="C12360" s="114" t="s">
        <v>54</v>
      </c>
      <c r="D12360" s="114" t="s">
        <v>2170</v>
      </c>
      <c r="E12360" s="115">
        <v>44884</v>
      </c>
      <c r="F12360" s="192">
        <v>0.29083333333333333</v>
      </c>
      <c r="G12360">
        <v>2</v>
      </c>
      <c r="H12360" s="114" t="s">
        <v>2171</v>
      </c>
      <c r="I12360">
        <v>5355526</v>
      </c>
    </row>
    <row r="12361" spans="1:9" x14ac:dyDescent="0.25">
      <c r="A12361" s="114" t="s">
        <v>2204</v>
      </c>
      <c r="B12361">
        <v>187</v>
      </c>
      <c r="C12361" s="114" t="s">
        <v>53</v>
      </c>
      <c r="D12361" s="114" t="s">
        <v>248</v>
      </c>
      <c r="E12361" s="115">
        <v>44884</v>
      </c>
      <c r="F12361" s="192">
        <v>0.29097222222222224</v>
      </c>
      <c r="G12361">
        <v>2</v>
      </c>
      <c r="H12361" s="114" t="s">
        <v>249</v>
      </c>
      <c r="I12361">
        <v>6687504</v>
      </c>
    </row>
    <row r="12362" spans="1:9" x14ac:dyDescent="0.25">
      <c r="A12362" s="114" t="s">
        <v>2204</v>
      </c>
      <c r="B12362">
        <v>188</v>
      </c>
      <c r="C12362" s="114" t="s">
        <v>53</v>
      </c>
      <c r="D12362" s="114" t="s">
        <v>490</v>
      </c>
      <c r="E12362" s="115">
        <v>44884</v>
      </c>
      <c r="F12362" s="192">
        <v>0.29105324074074074</v>
      </c>
      <c r="G12362">
        <v>2</v>
      </c>
      <c r="H12362" s="114" t="s">
        <v>491</v>
      </c>
      <c r="I12362"/>
    </row>
    <row r="12363" spans="1:9" x14ac:dyDescent="0.25">
      <c r="A12363" s="114" t="s">
        <v>2204</v>
      </c>
      <c r="B12363">
        <v>189</v>
      </c>
      <c r="C12363" s="114" t="s">
        <v>54</v>
      </c>
      <c r="D12363" s="114" t="s">
        <v>1628</v>
      </c>
      <c r="E12363" s="115">
        <v>44884</v>
      </c>
      <c r="F12363" s="192">
        <v>0.29108796296296297</v>
      </c>
      <c r="G12363">
        <v>2</v>
      </c>
      <c r="H12363" s="114" t="s">
        <v>1629</v>
      </c>
      <c r="I12363"/>
    </row>
    <row r="12364" spans="1:9" x14ac:dyDescent="0.25">
      <c r="A12364" s="114" t="s">
        <v>2204</v>
      </c>
      <c r="B12364">
        <v>190</v>
      </c>
      <c r="C12364" s="114" t="s">
        <v>53</v>
      </c>
      <c r="D12364" s="114" t="s">
        <v>714</v>
      </c>
      <c r="E12364" s="115">
        <v>44884</v>
      </c>
      <c r="F12364" s="192">
        <v>0.29116898148148146</v>
      </c>
      <c r="G12364">
        <v>2</v>
      </c>
      <c r="H12364" s="114" t="s">
        <v>715</v>
      </c>
      <c r="I12364"/>
    </row>
    <row r="12365" spans="1:9" x14ac:dyDescent="0.25">
      <c r="A12365" s="114" t="s">
        <v>2204</v>
      </c>
      <c r="B12365">
        <v>191</v>
      </c>
      <c r="C12365" s="114" t="s">
        <v>53</v>
      </c>
      <c r="D12365" s="114" t="s">
        <v>1948</v>
      </c>
      <c r="E12365" s="115">
        <v>44884</v>
      </c>
      <c r="F12365" s="192">
        <v>0.29135416666666669</v>
      </c>
      <c r="G12365">
        <v>2</v>
      </c>
      <c r="H12365" s="114" t="s">
        <v>1949</v>
      </c>
      <c r="I12365"/>
    </row>
    <row r="12366" spans="1:9" x14ac:dyDescent="0.25">
      <c r="A12366" s="114" t="s">
        <v>2204</v>
      </c>
      <c r="B12366">
        <v>192</v>
      </c>
      <c r="C12366" s="114" t="s">
        <v>52</v>
      </c>
      <c r="D12366" s="114" t="s">
        <v>831</v>
      </c>
      <c r="E12366" s="115">
        <v>44884</v>
      </c>
      <c r="F12366" s="192">
        <v>0.29144675925925928</v>
      </c>
      <c r="G12366">
        <v>2</v>
      </c>
      <c r="H12366" s="114" t="s">
        <v>832</v>
      </c>
      <c r="I12366">
        <v>8318873</v>
      </c>
    </row>
    <row r="12367" spans="1:9" x14ac:dyDescent="0.25">
      <c r="A12367" s="114" t="s">
        <v>2204</v>
      </c>
      <c r="B12367">
        <v>193</v>
      </c>
      <c r="C12367" s="114" t="s">
        <v>52</v>
      </c>
      <c r="D12367" s="114" t="s">
        <v>230</v>
      </c>
      <c r="E12367" s="115">
        <v>44884</v>
      </c>
      <c r="F12367" s="192">
        <v>0.29148148148148151</v>
      </c>
      <c r="G12367">
        <v>2</v>
      </c>
      <c r="H12367" s="114" t="s">
        <v>231</v>
      </c>
      <c r="I12367">
        <v>7350174</v>
      </c>
    </row>
    <row r="12368" spans="1:9" x14ac:dyDescent="0.25">
      <c r="A12368" s="114" t="s">
        <v>2204</v>
      </c>
      <c r="B12368">
        <v>194</v>
      </c>
      <c r="C12368" s="114" t="s">
        <v>53</v>
      </c>
      <c r="D12368" s="114" t="s">
        <v>202</v>
      </c>
      <c r="E12368" s="115">
        <v>44884</v>
      </c>
      <c r="F12368" s="192">
        <v>0.29165509259259259</v>
      </c>
      <c r="G12368">
        <v>2</v>
      </c>
      <c r="H12368" s="114" t="s">
        <v>203</v>
      </c>
      <c r="I12368"/>
    </row>
    <row r="12369" spans="1:9" x14ac:dyDescent="0.25">
      <c r="A12369" s="114" t="s">
        <v>2204</v>
      </c>
      <c r="B12369">
        <v>195</v>
      </c>
      <c r="C12369" s="114" t="s">
        <v>53</v>
      </c>
      <c r="D12369" s="114" t="s">
        <v>504</v>
      </c>
      <c r="E12369" s="115">
        <v>44884</v>
      </c>
      <c r="F12369" s="192">
        <v>0.29170138888888891</v>
      </c>
      <c r="G12369">
        <v>2</v>
      </c>
      <c r="H12369" s="114" t="s">
        <v>505</v>
      </c>
      <c r="I12369"/>
    </row>
    <row r="12370" spans="1:9" x14ac:dyDescent="0.25">
      <c r="A12370" s="114" t="s">
        <v>2204</v>
      </c>
      <c r="B12370">
        <v>196</v>
      </c>
      <c r="C12370" s="114" t="s">
        <v>52</v>
      </c>
      <c r="D12370" s="114" t="s">
        <v>1000</v>
      </c>
      <c r="E12370" s="115">
        <v>44884</v>
      </c>
      <c r="F12370" s="192">
        <v>0.29181712962962963</v>
      </c>
      <c r="G12370">
        <v>2</v>
      </c>
      <c r="H12370" s="114" t="s">
        <v>1001</v>
      </c>
      <c r="I12370">
        <v>5349225</v>
      </c>
    </row>
    <row r="12371" spans="1:9" x14ac:dyDescent="0.25">
      <c r="A12371" s="114" t="s">
        <v>2204</v>
      </c>
      <c r="B12371">
        <v>197</v>
      </c>
      <c r="C12371" s="114" t="s">
        <v>53</v>
      </c>
      <c r="D12371" s="114" t="s">
        <v>494</v>
      </c>
      <c r="E12371" s="115">
        <v>44884</v>
      </c>
      <c r="F12371" s="192">
        <v>0.29210648148148149</v>
      </c>
      <c r="G12371">
        <v>2</v>
      </c>
      <c r="H12371" s="114" t="s">
        <v>495</v>
      </c>
      <c r="I12371"/>
    </row>
    <row r="12372" spans="1:9" x14ac:dyDescent="0.25">
      <c r="A12372" s="114" t="s">
        <v>2204</v>
      </c>
      <c r="B12372">
        <v>198</v>
      </c>
      <c r="C12372" s="114" t="s">
        <v>54</v>
      </c>
      <c r="D12372" s="114" t="s">
        <v>452</v>
      </c>
      <c r="E12372" s="115">
        <v>44884</v>
      </c>
      <c r="F12372" s="192">
        <v>0.29314814814814816</v>
      </c>
      <c r="G12372">
        <v>2</v>
      </c>
      <c r="H12372" s="114" t="s">
        <v>453</v>
      </c>
      <c r="I12372">
        <v>5341488</v>
      </c>
    </row>
    <row r="12373" spans="1:9" x14ac:dyDescent="0.25">
      <c r="A12373" s="114" t="s">
        <v>2204</v>
      </c>
      <c r="B12373">
        <v>199</v>
      </c>
      <c r="C12373" s="114" t="s">
        <v>52</v>
      </c>
      <c r="D12373" s="114" t="s">
        <v>2200</v>
      </c>
      <c r="E12373" s="115">
        <v>44884</v>
      </c>
      <c r="F12373" s="192">
        <v>0.29334490740740743</v>
      </c>
      <c r="G12373">
        <v>2</v>
      </c>
      <c r="H12373" s="114" t="s">
        <v>2201</v>
      </c>
      <c r="I12373">
        <v>14929803</v>
      </c>
    </row>
    <row r="12374" spans="1:9" x14ac:dyDescent="0.25">
      <c r="A12374" s="114" t="s">
        <v>2204</v>
      </c>
      <c r="B12374">
        <v>200</v>
      </c>
      <c r="C12374" s="114" t="s">
        <v>53</v>
      </c>
      <c r="D12374" s="114" t="s">
        <v>348</v>
      </c>
      <c r="E12374" s="115">
        <v>44884</v>
      </c>
      <c r="F12374" s="192">
        <v>0.29359953703703706</v>
      </c>
      <c r="G12374">
        <v>2</v>
      </c>
      <c r="H12374" s="114" t="s">
        <v>349</v>
      </c>
      <c r="I12374"/>
    </row>
    <row r="12375" spans="1:9" x14ac:dyDescent="0.25">
      <c r="A12375" s="114" t="s">
        <v>2204</v>
      </c>
      <c r="B12375">
        <v>201</v>
      </c>
      <c r="C12375" s="114" t="s">
        <v>53</v>
      </c>
      <c r="D12375" s="114" t="s">
        <v>438</v>
      </c>
      <c r="E12375" s="115">
        <v>44884</v>
      </c>
      <c r="F12375" s="192">
        <v>0.29377314814814814</v>
      </c>
      <c r="G12375">
        <v>2</v>
      </c>
      <c r="H12375" s="114" t="s">
        <v>439</v>
      </c>
      <c r="I12375">
        <v>2044229</v>
      </c>
    </row>
    <row r="12376" spans="1:9" x14ac:dyDescent="0.25">
      <c r="A12376" s="114" t="s">
        <v>2204</v>
      </c>
      <c r="B12376">
        <v>202</v>
      </c>
      <c r="C12376" s="114" t="s">
        <v>52</v>
      </c>
      <c r="D12376" s="114" t="s">
        <v>408</v>
      </c>
      <c r="E12376" s="115">
        <v>44884</v>
      </c>
      <c r="F12376" s="192">
        <v>0.29380787037037037</v>
      </c>
      <c r="G12376">
        <v>2</v>
      </c>
      <c r="H12376" s="114" t="s">
        <v>409</v>
      </c>
      <c r="I12376">
        <v>7495630</v>
      </c>
    </row>
    <row r="12377" spans="1:9" x14ac:dyDescent="0.25">
      <c r="A12377" s="114" t="s">
        <v>2204</v>
      </c>
      <c r="B12377">
        <v>203</v>
      </c>
      <c r="C12377" s="114" t="s">
        <v>52</v>
      </c>
      <c r="D12377" s="114" t="s">
        <v>1714</v>
      </c>
      <c r="E12377" s="115">
        <v>44884</v>
      </c>
      <c r="F12377" s="192">
        <v>0.29385416666666669</v>
      </c>
      <c r="G12377">
        <v>2</v>
      </c>
      <c r="H12377" s="114" t="s">
        <v>1715</v>
      </c>
      <c r="I12377"/>
    </row>
    <row r="12378" spans="1:9" x14ac:dyDescent="0.25">
      <c r="A12378" s="114" t="s">
        <v>2204</v>
      </c>
      <c r="B12378">
        <v>204</v>
      </c>
      <c r="C12378" s="114" t="s">
        <v>52</v>
      </c>
      <c r="D12378" s="114" t="s">
        <v>1907</v>
      </c>
      <c r="E12378" s="115">
        <v>44884</v>
      </c>
      <c r="F12378" s="192">
        <v>0.29395833333333332</v>
      </c>
      <c r="G12378">
        <v>2</v>
      </c>
      <c r="H12378" s="114" t="s">
        <v>1908</v>
      </c>
      <c r="I12378">
        <v>4848209</v>
      </c>
    </row>
    <row r="12379" spans="1:9" x14ac:dyDescent="0.25">
      <c r="A12379" s="114" t="s">
        <v>2204</v>
      </c>
      <c r="B12379">
        <v>205</v>
      </c>
      <c r="C12379" s="114" t="s">
        <v>53</v>
      </c>
      <c r="D12379" s="114" t="s">
        <v>228</v>
      </c>
      <c r="E12379" s="115">
        <v>44884</v>
      </c>
      <c r="F12379" s="192">
        <v>0.29400462962962964</v>
      </c>
      <c r="G12379">
        <v>2</v>
      </c>
      <c r="H12379" s="114" t="s">
        <v>229</v>
      </c>
      <c r="I12379">
        <v>14960618</v>
      </c>
    </row>
    <row r="12380" spans="1:9" x14ac:dyDescent="0.25">
      <c r="A12380" s="114" t="s">
        <v>2204</v>
      </c>
      <c r="B12380">
        <v>206</v>
      </c>
      <c r="C12380" s="114" t="s">
        <v>53</v>
      </c>
      <c r="D12380" s="114" t="s">
        <v>2018</v>
      </c>
      <c r="E12380" s="115">
        <v>44884</v>
      </c>
      <c r="F12380" s="192">
        <v>0.29430555555555554</v>
      </c>
      <c r="G12380">
        <v>2</v>
      </c>
      <c r="H12380" s="114" t="s">
        <v>2019</v>
      </c>
      <c r="I12380">
        <v>15027068</v>
      </c>
    </row>
    <row r="12381" spans="1:9" x14ac:dyDescent="0.25">
      <c r="A12381" s="114" t="s">
        <v>2204</v>
      </c>
      <c r="B12381">
        <v>207</v>
      </c>
      <c r="C12381" s="114" t="s">
        <v>53</v>
      </c>
      <c r="D12381" s="114" t="s">
        <v>1368</v>
      </c>
      <c r="E12381" s="115">
        <v>44884</v>
      </c>
      <c r="F12381" s="192">
        <v>0.29435185185185186</v>
      </c>
      <c r="G12381">
        <v>2</v>
      </c>
      <c r="H12381" s="114" t="s">
        <v>1369</v>
      </c>
      <c r="I12381"/>
    </row>
    <row r="12382" spans="1:9" x14ac:dyDescent="0.25">
      <c r="A12382" s="114" t="s">
        <v>2204</v>
      </c>
      <c r="B12382">
        <v>208</v>
      </c>
      <c r="C12382" s="114" t="s">
        <v>54</v>
      </c>
      <c r="D12382" s="114" t="s">
        <v>1758</v>
      </c>
      <c r="E12382" s="115">
        <v>44884</v>
      </c>
      <c r="F12382" s="192">
        <v>0.29442129629629632</v>
      </c>
      <c r="G12382">
        <v>2</v>
      </c>
      <c r="H12382" s="114" t="s">
        <v>1759</v>
      </c>
      <c r="I12382">
        <v>7785662</v>
      </c>
    </row>
    <row r="12383" spans="1:9" x14ac:dyDescent="0.25">
      <c r="A12383" s="114" t="s">
        <v>2204</v>
      </c>
      <c r="B12383">
        <v>209</v>
      </c>
      <c r="C12383" s="114" t="s">
        <v>53</v>
      </c>
      <c r="D12383" s="114" t="s">
        <v>486</v>
      </c>
      <c r="E12383" s="115">
        <v>44884</v>
      </c>
      <c r="F12383" s="192">
        <v>0.29474537037037035</v>
      </c>
      <c r="G12383">
        <v>2</v>
      </c>
      <c r="H12383" s="114" t="s">
        <v>487</v>
      </c>
      <c r="I12383"/>
    </row>
    <row r="12384" spans="1:9" x14ac:dyDescent="0.25">
      <c r="A12384" s="114" t="s">
        <v>2204</v>
      </c>
      <c r="B12384">
        <v>210</v>
      </c>
      <c r="C12384" s="114" t="s">
        <v>54</v>
      </c>
      <c r="D12384" s="114" t="s">
        <v>2133</v>
      </c>
      <c r="E12384" s="115">
        <v>44884</v>
      </c>
      <c r="F12384" s="192">
        <v>0.29487268518518517</v>
      </c>
      <c r="G12384">
        <v>2</v>
      </c>
      <c r="H12384" s="114" t="s">
        <v>2134</v>
      </c>
      <c r="I12384">
        <v>14929807</v>
      </c>
    </row>
    <row r="12385" spans="1:9" x14ac:dyDescent="0.25">
      <c r="A12385" s="114" t="s">
        <v>2204</v>
      </c>
      <c r="B12385">
        <v>211</v>
      </c>
      <c r="C12385" s="114" t="s">
        <v>52</v>
      </c>
      <c r="D12385" s="114" t="s">
        <v>779</v>
      </c>
      <c r="E12385" s="115">
        <v>44884</v>
      </c>
      <c r="F12385" s="192">
        <v>0.29537037037037039</v>
      </c>
      <c r="G12385">
        <v>2</v>
      </c>
      <c r="H12385" s="114" t="s">
        <v>780</v>
      </c>
      <c r="I12385">
        <v>5381595</v>
      </c>
    </row>
    <row r="12386" spans="1:9" x14ac:dyDescent="0.25">
      <c r="A12386" s="114" t="s">
        <v>2204</v>
      </c>
      <c r="B12386">
        <v>212</v>
      </c>
      <c r="C12386" s="114" t="s">
        <v>52</v>
      </c>
      <c r="D12386" s="114" t="s">
        <v>829</v>
      </c>
      <c r="E12386" s="115">
        <v>44884</v>
      </c>
      <c r="F12386" s="192">
        <v>0.29546296296296298</v>
      </c>
      <c r="G12386">
        <v>2</v>
      </c>
      <c r="H12386" s="114" t="s">
        <v>830</v>
      </c>
      <c r="I12386">
        <v>5495578</v>
      </c>
    </row>
    <row r="12387" spans="1:9" x14ac:dyDescent="0.25">
      <c r="A12387" s="114" t="s">
        <v>2204</v>
      </c>
      <c r="B12387">
        <v>213</v>
      </c>
      <c r="C12387" s="114" t="s">
        <v>52</v>
      </c>
      <c r="D12387" s="114" t="s">
        <v>218</v>
      </c>
      <c r="E12387" s="115">
        <v>44884</v>
      </c>
      <c r="F12387" s="192">
        <v>0.29572916666666665</v>
      </c>
      <c r="G12387">
        <v>2</v>
      </c>
      <c r="H12387" s="114" t="s">
        <v>219</v>
      </c>
      <c r="I12387">
        <v>8357700</v>
      </c>
    </row>
    <row r="12388" spans="1:9" x14ac:dyDescent="0.25">
      <c r="A12388" s="114" t="s">
        <v>2204</v>
      </c>
      <c r="B12388">
        <v>214</v>
      </c>
      <c r="C12388" s="114" t="s">
        <v>53</v>
      </c>
      <c r="D12388" s="114" t="s">
        <v>837</v>
      </c>
      <c r="E12388" s="115">
        <v>44884</v>
      </c>
      <c r="F12388" s="192">
        <v>0.29625000000000001</v>
      </c>
      <c r="G12388">
        <v>2</v>
      </c>
      <c r="H12388" s="114" t="s">
        <v>838</v>
      </c>
      <c r="I12388"/>
    </row>
    <row r="12389" spans="1:9" x14ac:dyDescent="0.25">
      <c r="A12389" s="114" t="s">
        <v>2204</v>
      </c>
      <c r="B12389">
        <v>215</v>
      </c>
      <c r="C12389" s="114" t="s">
        <v>54</v>
      </c>
      <c r="D12389" s="114" t="s">
        <v>1326</v>
      </c>
      <c r="E12389" s="115">
        <v>44884</v>
      </c>
      <c r="F12389" s="192">
        <v>0.29643518518518519</v>
      </c>
      <c r="G12389">
        <v>2</v>
      </c>
      <c r="H12389" s="114" t="s">
        <v>1327</v>
      </c>
      <c r="I12389">
        <v>7364142</v>
      </c>
    </row>
    <row r="12390" spans="1:9" x14ac:dyDescent="0.25">
      <c r="A12390" s="114" t="s">
        <v>2204</v>
      </c>
      <c r="B12390">
        <v>216</v>
      </c>
      <c r="C12390" s="114" t="s">
        <v>52</v>
      </c>
      <c r="D12390" s="114" t="s">
        <v>1929</v>
      </c>
      <c r="E12390" s="115">
        <v>44884</v>
      </c>
      <c r="F12390" s="192">
        <v>0.29690972222222223</v>
      </c>
      <c r="G12390">
        <v>2</v>
      </c>
      <c r="H12390" s="114" t="s">
        <v>1930</v>
      </c>
      <c r="I12390">
        <v>5387631</v>
      </c>
    </row>
    <row r="12391" spans="1:9" x14ac:dyDescent="0.25">
      <c r="A12391" s="114" t="s">
        <v>2204</v>
      </c>
      <c r="B12391">
        <v>217</v>
      </c>
      <c r="C12391" s="114" t="s">
        <v>54</v>
      </c>
      <c r="D12391" s="114" t="s">
        <v>696</v>
      </c>
      <c r="E12391" s="115">
        <v>44884</v>
      </c>
      <c r="F12391" s="192">
        <v>0.29741898148148149</v>
      </c>
      <c r="G12391">
        <v>2</v>
      </c>
      <c r="H12391" s="114" t="s">
        <v>697</v>
      </c>
      <c r="I12391">
        <v>8297552</v>
      </c>
    </row>
    <row r="12392" spans="1:9" x14ac:dyDescent="0.25">
      <c r="A12392" s="114" t="s">
        <v>2204</v>
      </c>
      <c r="B12392">
        <v>218</v>
      </c>
      <c r="C12392" s="114" t="s">
        <v>54</v>
      </c>
      <c r="D12392" s="114" t="s">
        <v>462</v>
      </c>
      <c r="E12392" s="115">
        <v>44884</v>
      </c>
      <c r="F12392" s="192">
        <v>0.29746527777777776</v>
      </c>
      <c r="G12392">
        <v>2</v>
      </c>
      <c r="H12392" s="114" t="s">
        <v>463</v>
      </c>
      <c r="I12392">
        <v>7623788</v>
      </c>
    </row>
    <row r="12393" spans="1:9" x14ac:dyDescent="0.25">
      <c r="A12393" s="114" t="s">
        <v>2204</v>
      </c>
      <c r="B12393">
        <v>219</v>
      </c>
      <c r="C12393" s="114" t="s">
        <v>52</v>
      </c>
      <c r="D12393" s="114" t="s">
        <v>839</v>
      </c>
      <c r="E12393" s="115">
        <v>44884</v>
      </c>
      <c r="F12393" s="192">
        <v>0.29755787037037035</v>
      </c>
      <c r="G12393">
        <v>2</v>
      </c>
      <c r="H12393" s="114" t="s">
        <v>840</v>
      </c>
      <c r="I12393">
        <v>5404447</v>
      </c>
    </row>
    <row r="12394" spans="1:9" x14ac:dyDescent="0.25">
      <c r="A12394" s="114" t="s">
        <v>2204</v>
      </c>
      <c r="B12394">
        <v>220</v>
      </c>
      <c r="C12394" s="114" t="s">
        <v>52</v>
      </c>
      <c r="D12394" s="114" t="s">
        <v>1344</v>
      </c>
      <c r="E12394" s="115">
        <v>44884</v>
      </c>
      <c r="F12394" s="192">
        <v>0.2980902777777778</v>
      </c>
      <c r="G12394">
        <v>2</v>
      </c>
      <c r="H12394" s="114" t="s">
        <v>1345</v>
      </c>
      <c r="I12394">
        <v>5503675</v>
      </c>
    </row>
    <row r="12395" spans="1:9" x14ac:dyDescent="0.25">
      <c r="A12395" s="114" t="s">
        <v>2204</v>
      </c>
      <c r="B12395">
        <v>221</v>
      </c>
      <c r="C12395" s="114" t="s">
        <v>53</v>
      </c>
      <c r="D12395" s="114" t="s">
        <v>1172</v>
      </c>
      <c r="E12395" s="115">
        <v>44884</v>
      </c>
      <c r="F12395" s="192">
        <v>0.29827546296296298</v>
      </c>
      <c r="G12395">
        <v>2</v>
      </c>
      <c r="H12395" s="114" t="s">
        <v>1173</v>
      </c>
      <c r="I12395">
        <v>3386300</v>
      </c>
    </row>
    <row r="12396" spans="1:9" x14ac:dyDescent="0.25">
      <c r="A12396" s="114" t="s">
        <v>2204</v>
      </c>
      <c r="B12396">
        <v>222</v>
      </c>
      <c r="C12396" s="114" t="s">
        <v>52</v>
      </c>
      <c r="D12396" s="114" t="s">
        <v>368</v>
      </c>
      <c r="E12396" s="115">
        <v>44884</v>
      </c>
      <c r="F12396" s="192">
        <v>0.29833333333333334</v>
      </c>
      <c r="G12396">
        <v>2</v>
      </c>
      <c r="H12396" s="114" t="s">
        <v>369</v>
      </c>
      <c r="I12396">
        <v>2669514</v>
      </c>
    </row>
    <row r="12397" spans="1:9" x14ac:dyDescent="0.25">
      <c r="A12397" s="114" t="s">
        <v>2204</v>
      </c>
      <c r="B12397">
        <v>223</v>
      </c>
      <c r="C12397" s="114" t="s">
        <v>54</v>
      </c>
      <c r="D12397" s="114" t="s">
        <v>516</v>
      </c>
      <c r="E12397" s="115">
        <v>44884</v>
      </c>
      <c r="F12397" s="192">
        <v>0.29886574074074074</v>
      </c>
      <c r="G12397">
        <v>2</v>
      </c>
      <c r="H12397" s="114" t="s">
        <v>517</v>
      </c>
      <c r="I12397">
        <v>7284214</v>
      </c>
    </row>
    <row r="12398" spans="1:9" x14ac:dyDescent="0.25">
      <c r="A12398" s="114" t="s">
        <v>2204</v>
      </c>
      <c r="B12398">
        <v>224</v>
      </c>
      <c r="C12398" s="114" t="s">
        <v>54</v>
      </c>
      <c r="D12398" s="114" t="s">
        <v>1786</v>
      </c>
      <c r="E12398" s="115">
        <v>44884</v>
      </c>
      <c r="F12398" s="192">
        <v>0.29890046296296297</v>
      </c>
      <c r="G12398">
        <v>2</v>
      </c>
      <c r="H12398" s="114" t="s">
        <v>1787</v>
      </c>
      <c r="I12398">
        <v>8318893</v>
      </c>
    </row>
    <row r="12399" spans="1:9" x14ac:dyDescent="0.25">
      <c r="A12399" s="114" t="s">
        <v>2204</v>
      </c>
      <c r="B12399">
        <v>225</v>
      </c>
      <c r="C12399" s="114" t="s">
        <v>52</v>
      </c>
      <c r="D12399" s="114" t="s">
        <v>1598</v>
      </c>
      <c r="E12399" s="115">
        <v>44884</v>
      </c>
      <c r="F12399" s="192">
        <v>0.29893518518518519</v>
      </c>
      <c r="G12399">
        <v>2</v>
      </c>
      <c r="H12399" s="114" t="s">
        <v>1599</v>
      </c>
      <c r="I12399">
        <v>7351285</v>
      </c>
    </row>
    <row r="12400" spans="1:9" x14ac:dyDescent="0.25">
      <c r="A12400" s="114" t="s">
        <v>2204</v>
      </c>
      <c r="B12400">
        <v>226</v>
      </c>
      <c r="C12400" s="114" t="s">
        <v>52</v>
      </c>
      <c r="D12400" s="114" t="s">
        <v>813</v>
      </c>
      <c r="E12400" s="115">
        <v>44884</v>
      </c>
      <c r="F12400" s="192">
        <v>0.29939814814814814</v>
      </c>
      <c r="G12400">
        <v>2</v>
      </c>
      <c r="H12400" s="114" t="s">
        <v>814</v>
      </c>
      <c r="I12400">
        <v>14824008</v>
      </c>
    </row>
    <row r="12401" spans="1:9" x14ac:dyDescent="0.25">
      <c r="A12401" s="114" t="s">
        <v>2204</v>
      </c>
      <c r="B12401">
        <v>227</v>
      </c>
      <c r="C12401" s="114" t="s">
        <v>54</v>
      </c>
      <c r="D12401" s="114" t="s">
        <v>436</v>
      </c>
      <c r="E12401" s="115">
        <v>44884</v>
      </c>
      <c r="F12401" s="192">
        <v>0.29995370370370372</v>
      </c>
      <c r="G12401">
        <v>2</v>
      </c>
      <c r="H12401" s="114" t="s">
        <v>437</v>
      </c>
      <c r="I12401">
        <v>3686961</v>
      </c>
    </row>
    <row r="12402" spans="1:9" x14ac:dyDescent="0.25">
      <c r="A12402" s="114" t="s">
        <v>2204</v>
      </c>
      <c r="B12402">
        <v>228</v>
      </c>
      <c r="C12402" s="114" t="s">
        <v>54</v>
      </c>
      <c r="D12402" s="114" t="s">
        <v>260</v>
      </c>
      <c r="E12402" s="115">
        <v>44884</v>
      </c>
      <c r="F12402" s="192">
        <v>0.30008101851851854</v>
      </c>
      <c r="G12402">
        <v>2</v>
      </c>
      <c r="H12402" s="114" t="s">
        <v>261</v>
      </c>
      <c r="I12402">
        <v>7370832</v>
      </c>
    </row>
    <row r="12403" spans="1:9" x14ac:dyDescent="0.25">
      <c r="A12403" s="114" t="s">
        <v>2204</v>
      </c>
      <c r="B12403">
        <v>229</v>
      </c>
      <c r="C12403" s="114" t="s">
        <v>52</v>
      </c>
      <c r="D12403" s="114" t="s">
        <v>1905</v>
      </c>
      <c r="E12403" s="115">
        <v>44884</v>
      </c>
      <c r="F12403" s="192">
        <v>0.30025462962962962</v>
      </c>
      <c r="G12403">
        <v>2</v>
      </c>
      <c r="H12403" s="114" t="s">
        <v>1906</v>
      </c>
      <c r="I12403">
        <v>5390779</v>
      </c>
    </row>
    <row r="12404" spans="1:9" x14ac:dyDescent="0.25">
      <c r="A12404" s="114" t="s">
        <v>2204</v>
      </c>
      <c r="B12404">
        <v>230</v>
      </c>
      <c r="C12404" s="114" t="s">
        <v>54</v>
      </c>
      <c r="D12404" s="114" t="s">
        <v>2020</v>
      </c>
      <c r="E12404" s="115">
        <v>44884</v>
      </c>
      <c r="F12404" s="192">
        <v>0.30075231481481479</v>
      </c>
      <c r="G12404">
        <v>2</v>
      </c>
      <c r="H12404" s="114" t="s">
        <v>2021</v>
      </c>
      <c r="I12404">
        <v>5343157</v>
      </c>
    </row>
    <row r="12405" spans="1:9" x14ac:dyDescent="0.25">
      <c r="A12405" s="114" t="s">
        <v>2204</v>
      </c>
      <c r="B12405">
        <v>231</v>
      </c>
      <c r="C12405" s="114" t="s">
        <v>52</v>
      </c>
      <c r="D12405" s="114" t="s">
        <v>1766</v>
      </c>
      <c r="E12405" s="115">
        <v>44884</v>
      </c>
      <c r="F12405" s="192">
        <v>0.3008912037037037</v>
      </c>
      <c r="G12405">
        <v>2</v>
      </c>
      <c r="H12405" s="114" t="s">
        <v>1767</v>
      </c>
      <c r="I12405">
        <v>15027402</v>
      </c>
    </row>
    <row r="12406" spans="1:9" x14ac:dyDescent="0.25">
      <c r="A12406" s="114" t="s">
        <v>2204</v>
      </c>
      <c r="B12406">
        <v>232</v>
      </c>
      <c r="C12406" s="114" t="s">
        <v>52</v>
      </c>
      <c r="D12406" s="114" t="s">
        <v>1244</v>
      </c>
      <c r="E12406" s="115">
        <v>44884</v>
      </c>
      <c r="F12406" s="192">
        <v>0.30126157407407406</v>
      </c>
      <c r="G12406">
        <v>2</v>
      </c>
      <c r="H12406" s="114" t="s">
        <v>1245</v>
      </c>
      <c r="I12406">
        <v>14934821</v>
      </c>
    </row>
    <row r="12407" spans="1:9" x14ac:dyDescent="0.25">
      <c r="A12407" s="114" t="s">
        <v>2204</v>
      </c>
      <c r="B12407">
        <v>233</v>
      </c>
      <c r="C12407" s="114" t="s">
        <v>54</v>
      </c>
      <c r="D12407" s="114" t="s">
        <v>416</v>
      </c>
      <c r="E12407" s="115">
        <v>44884</v>
      </c>
      <c r="F12407" s="192">
        <v>0.30232638888888891</v>
      </c>
      <c r="G12407">
        <v>2</v>
      </c>
      <c r="H12407" s="114" t="s">
        <v>417</v>
      </c>
      <c r="I12407">
        <v>6709661</v>
      </c>
    </row>
    <row r="12408" spans="1:9" x14ac:dyDescent="0.25">
      <c r="A12408" s="114" t="s">
        <v>2204</v>
      </c>
      <c r="B12408">
        <v>234</v>
      </c>
      <c r="C12408" s="114" t="s">
        <v>53</v>
      </c>
      <c r="D12408" s="114" t="s">
        <v>742</v>
      </c>
      <c r="E12408" s="115">
        <v>44884</v>
      </c>
      <c r="F12408" s="192">
        <v>0.30269675925925926</v>
      </c>
      <c r="G12408">
        <v>2</v>
      </c>
      <c r="H12408" s="114" t="s">
        <v>743</v>
      </c>
      <c r="I12408">
        <v>2024799</v>
      </c>
    </row>
    <row r="12409" spans="1:9" x14ac:dyDescent="0.25">
      <c r="A12409" s="114" t="s">
        <v>2204</v>
      </c>
      <c r="B12409">
        <v>235</v>
      </c>
      <c r="C12409" s="114" t="s">
        <v>52</v>
      </c>
      <c r="D12409" s="114" t="s">
        <v>1232</v>
      </c>
      <c r="E12409" s="115">
        <v>44884</v>
      </c>
      <c r="F12409" s="192">
        <v>0.30273148148148149</v>
      </c>
      <c r="G12409">
        <v>2</v>
      </c>
      <c r="H12409" s="114" t="s">
        <v>1233</v>
      </c>
      <c r="I12409">
        <v>5345534</v>
      </c>
    </row>
    <row r="12410" spans="1:9" x14ac:dyDescent="0.25">
      <c r="A12410" s="114" t="s">
        <v>2204</v>
      </c>
      <c r="B12410">
        <v>236</v>
      </c>
      <c r="C12410" s="114" t="s">
        <v>53</v>
      </c>
      <c r="D12410" s="114" t="s">
        <v>2040</v>
      </c>
      <c r="E12410" s="115">
        <v>44884</v>
      </c>
      <c r="F12410" s="192">
        <v>0.30278935185185185</v>
      </c>
      <c r="G12410">
        <v>2</v>
      </c>
      <c r="H12410" s="114" t="s">
        <v>2041</v>
      </c>
      <c r="I12410">
        <v>2078157</v>
      </c>
    </row>
    <row r="12411" spans="1:9" x14ac:dyDescent="0.25">
      <c r="A12411" s="114" t="s">
        <v>2204</v>
      </c>
      <c r="B12411">
        <v>237</v>
      </c>
      <c r="C12411" s="114" t="s">
        <v>53</v>
      </c>
      <c r="D12411" s="114" t="s">
        <v>380</v>
      </c>
      <c r="E12411" s="115">
        <v>44884</v>
      </c>
      <c r="F12411" s="192">
        <v>0.30282407407407408</v>
      </c>
      <c r="G12411">
        <v>2</v>
      </c>
      <c r="H12411" s="114" t="s">
        <v>381</v>
      </c>
      <c r="I12411"/>
    </row>
    <row r="12412" spans="1:9" x14ac:dyDescent="0.25">
      <c r="A12412" s="114" t="s">
        <v>2204</v>
      </c>
      <c r="B12412">
        <v>238</v>
      </c>
      <c r="C12412" s="114" t="s">
        <v>53</v>
      </c>
      <c r="D12412" s="114" t="s">
        <v>815</v>
      </c>
      <c r="E12412" s="115">
        <v>44884</v>
      </c>
      <c r="F12412" s="192">
        <v>0.30290509259259257</v>
      </c>
      <c r="G12412">
        <v>2</v>
      </c>
      <c r="H12412" s="114" t="s">
        <v>816</v>
      </c>
      <c r="I12412"/>
    </row>
    <row r="12413" spans="1:9" x14ac:dyDescent="0.25">
      <c r="A12413" s="114" t="s">
        <v>2204</v>
      </c>
      <c r="B12413">
        <v>239</v>
      </c>
      <c r="C12413" s="114" t="s">
        <v>53</v>
      </c>
      <c r="D12413" s="114" t="s">
        <v>732</v>
      </c>
      <c r="E12413" s="115">
        <v>44884</v>
      </c>
      <c r="F12413" s="192">
        <v>0.30314814814814817</v>
      </c>
      <c r="G12413">
        <v>2</v>
      </c>
      <c r="H12413" s="114" t="s">
        <v>733</v>
      </c>
      <c r="I12413">
        <v>14813371</v>
      </c>
    </row>
    <row r="12414" spans="1:9" x14ac:dyDescent="0.25">
      <c r="A12414" s="114" t="s">
        <v>2204</v>
      </c>
      <c r="B12414">
        <v>240</v>
      </c>
      <c r="C12414" s="114" t="s">
        <v>52</v>
      </c>
      <c r="D12414" s="114" t="s">
        <v>484</v>
      </c>
      <c r="E12414" s="115">
        <v>44884</v>
      </c>
      <c r="F12414" s="192">
        <v>0.30322916666666666</v>
      </c>
      <c r="G12414">
        <v>2</v>
      </c>
      <c r="H12414" s="114" t="s">
        <v>485</v>
      </c>
      <c r="I12414">
        <v>5419317</v>
      </c>
    </row>
    <row r="12415" spans="1:9" x14ac:dyDescent="0.25">
      <c r="A12415" s="114" t="s">
        <v>2204</v>
      </c>
      <c r="B12415">
        <v>241</v>
      </c>
      <c r="C12415" s="114" t="s">
        <v>53</v>
      </c>
      <c r="D12415" s="114" t="s">
        <v>720</v>
      </c>
      <c r="E12415" s="115">
        <v>44884</v>
      </c>
      <c r="F12415" s="192">
        <v>0.30386574074074074</v>
      </c>
      <c r="G12415">
        <v>2</v>
      </c>
      <c r="H12415" s="114" t="s">
        <v>721</v>
      </c>
      <c r="I12415"/>
    </row>
    <row r="12416" spans="1:9" x14ac:dyDescent="0.25">
      <c r="A12416" s="114" t="s">
        <v>2204</v>
      </c>
      <c r="B12416">
        <v>242</v>
      </c>
      <c r="C12416" s="114" t="s">
        <v>52</v>
      </c>
      <c r="D12416" s="114" t="s">
        <v>1193</v>
      </c>
      <c r="E12416" s="115">
        <v>44884</v>
      </c>
      <c r="F12416" s="192">
        <v>0.30472222222222223</v>
      </c>
      <c r="G12416">
        <v>2</v>
      </c>
      <c r="H12416" s="114" t="s">
        <v>1194</v>
      </c>
      <c r="I12416">
        <v>6717067</v>
      </c>
    </row>
    <row r="12417" spans="1:9" x14ac:dyDescent="0.25">
      <c r="A12417" s="114" t="s">
        <v>2204</v>
      </c>
      <c r="B12417">
        <v>243</v>
      </c>
      <c r="C12417" s="114" t="s">
        <v>53</v>
      </c>
      <c r="D12417" s="114" t="s">
        <v>1151</v>
      </c>
      <c r="E12417" s="115">
        <v>44884</v>
      </c>
      <c r="F12417" s="192">
        <v>0.30480324074074072</v>
      </c>
      <c r="G12417">
        <v>2</v>
      </c>
      <c r="H12417" s="114" t="s">
        <v>1152</v>
      </c>
      <c r="I12417"/>
    </row>
    <row r="12418" spans="1:9" x14ac:dyDescent="0.25">
      <c r="A12418" s="114" t="s">
        <v>2204</v>
      </c>
      <c r="B12418">
        <v>244</v>
      </c>
      <c r="C12418" s="114" t="s">
        <v>52</v>
      </c>
      <c r="D12418" s="114" t="s">
        <v>406</v>
      </c>
      <c r="E12418" s="115">
        <v>44884</v>
      </c>
      <c r="F12418" s="192">
        <v>0.30486111111111114</v>
      </c>
      <c r="G12418">
        <v>2</v>
      </c>
      <c r="H12418" s="114" t="s">
        <v>407</v>
      </c>
      <c r="I12418">
        <v>2704256</v>
      </c>
    </row>
    <row r="12419" spans="1:9" x14ac:dyDescent="0.25">
      <c r="A12419" s="114" t="s">
        <v>2204</v>
      </c>
      <c r="B12419">
        <v>245</v>
      </c>
      <c r="C12419" s="114" t="s">
        <v>52</v>
      </c>
      <c r="D12419" s="114" t="s">
        <v>789</v>
      </c>
      <c r="E12419" s="115">
        <v>44884</v>
      </c>
      <c r="F12419" s="192">
        <v>0.3049074074074074</v>
      </c>
      <c r="G12419">
        <v>2</v>
      </c>
      <c r="H12419" s="114" t="s">
        <v>790</v>
      </c>
      <c r="I12419">
        <v>3687653</v>
      </c>
    </row>
    <row r="12420" spans="1:9" x14ac:dyDescent="0.25">
      <c r="A12420" s="114" t="s">
        <v>2204</v>
      </c>
      <c r="B12420">
        <v>246</v>
      </c>
      <c r="C12420" s="114" t="s">
        <v>53</v>
      </c>
      <c r="D12420" s="114" t="s">
        <v>370</v>
      </c>
      <c r="E12420" s="115">
        <v>44884</v>
      </c>
      <c r="F12420" s="192">
        <v>0.30516203703703704</v>
      </c>
      <c r="G12420">
        <v>2</v>
      </c>
      <c r="H12420" s="114" t="s">
        <v>371</v>
      </c>
      <c r="I12420"/>
    </row>
    <row r="12421" spans="1:9" x14ac:dyDescent="0.25">
      <c r="A12421" s="114" t="s">
        <v>2204</v>
      </c>
      <c r="B12421">
        <v>247</v>
      </c>
      <c r="C12421" s="114" t="s">
        <v>53</v>
      </c>
      <c r="D12421" s="114" t="s">
        <v>1604</v>
      </c>
      <c r="E12421" s="115">
        <v>44884</v>
      </c>
      <c r="F12421" s="192">
        <v>0.30540509259259258</v>
      </c>
      <c r="G12421">
        <v>2</v>
      </c>
      <c r="H12421" s="114" t="s">
        <v>1605</v>
      </c>
      <c r="I12421">
        <v>3392069</v>
      </c>
    </row>
    <row r="12422" spans="1:9" x14ac:dyDescent="0.25">
      <c r="A12422" s="114" t="s">
        <v>2204</v>
      </c>
      <c r="B12422">
        <v>248</v>
      </c>
      <c r="C12422" s="114" t="s">
        <v>53</v>
      </c>
      <c r="D12422" s="114" t="s">
        <v>561</v>
      </c>
      <c r="E12422" s="115">
        <v>44884</v>
      </c>
      <c r="F12422" s="192">
        <v>0.30600694444444443</v>
      </c>
      <c r="G12422">
        <v>2</v>
      </c>
      <c r="H12422" s="114" t="s">
        <v>562</v>
      </c>
      <c r="I12422">
        <v>5405139</v>
      </c>
    </row>
    <row r="12423" spans="1:9" x14ac:dyDescent="0.25">
      <c r="A12423" s="114" t="s">
        <v>2204</v>
      </c>
      <c r="B12423">
        <v>249</v>
      </c>
      <c r="C12423" s="114" t="s">
        <v>53</v>
      </c>
      <c r="D12423" s="114" t="s">
        <v>649</v>
      </c>
      <c r="E12423" s="115">
        <v>44884</v>
      </c>
      <c r="F12423" s="192">
        <v>0.30613425925925924</v>
      </c>
      <c r="G12423">
        <v>2</v>
      </c>
      <c r="H12423" s="114" t="s">
        <v>650</v>
      </c>
      <c r="I12423"/>
    </row>
    <row r="12424" spans="1:9" x14ac:dyDescent="0.25">
      <c r="A12424" s="114" t="s">
        <v>2204</v>
      </c>
      <c r="B12424">
        <v>250</v>
      </c>
      <c r="C12424" s="114" t="s">
        <v>53</v>
      </c>
      <c r="D12424" s="114" t="s">
        <v>1176</v>
      </c>
      <c r="E12424" s="115">
        <v>44884</v>
      </c>
      <c r="F12424" s="192">
        <v>0.30616898148148147</v>
      </c>
      <c r="G12424">
        <v>2</v>
      </c>
      <c r="H12424" s="114" t="s">
        <v>1177</v>
      </c>
      <c r="I12424"/>
    </row>
    <row r="12425" spans="1:9" x14ac:dyDescent="0.25">
      <c r="A12425" s="114" t="s">
        <v>2204</v>
      </c>
      <c r="B12425">
        <v>251</v>
      </c>
      <c r="C12425" s="114" t="s">
        <v>53</v>
      </c>
      <c r="D12425" s="114" t="s">
        <v>466</v>
      </c>
      <c r="E12425" s="115">
        <v>44884</v>
      </c>
      <c r="F12425" s="192">
        <v>0.3067361111111111</v>
      </c>
      <c r="G12425">
        <v>2</v>
      </c>
      <c r="H12425" s="114" t="s">
        <v>467</v>
      </c>
      <c r="I12425"/>
    </row>
    <row r="12426" spans="1:9" x14ac:dyDescent="0.25">
      <c r="A12426" s="114" t="s">
        <v>2204</v>
      </c>
      <c r="B12426">
        <v>252</v>
      </c>
      <c r="C12426" s="114" t="s">
        <v>52</v>
      </c>
      <c r="D12426" s="114" t="s">
        <v>460</v>
      </c>
      <c r="E12426" s="115">
        <v>44884</v>
      </c>
      <c r="F12426" s="192">
        <v>0.30815972222222221</v>
      </c>
      <c r="G12426">
        <v>2</v>
      </c>
      <c r="H12426" s="114" t="s">
        <v>461</v>
      </c>
      <c r="I12426">
        <v>3631429</v>
      </c>
    </row>
    <row r="12427" spans="1:9" x14ac:dyDescent="0.25">
      <c r="A12427" s="114" t="s">
        <v>2204</v>
      </c>
      <c r="B12427">
        <v>253</v>
      </c>
      <c r="C12427" s="114" t="s">
        <v>52</v>
      </c>
      <c r="D12427" s="114" t="s">
        <v>326</v>
      </c>
      <c r="E12427" s="115">
        <v>44884</v>
      </c>
      <c r="F12427" s="192">
        <v>0.31032407407407409</v>
      </c>
      <c r="G12427">
        <v>2</v>
      </c>
      <c r="H12427" s="114" t="s">
        <v>327</v>
      </c>
      <c r="I12427">
        <v>2704255</v>
      </c>
    </row>
    <row r="12428" spans="1:9" x14ac:dyDescent="0.25">
      <c r="A12428" s="114" t="s">
        <v>2204</v>
      </c>
      <c r="B12428">
        <v>254</v>
      </c>
      <c r="C12428" s="114" t="s">
        <v>52</v>
      </c>
      <c r="D12428" s="114" t="s">
        <v>2032</v>
      </c>
      <c r="E12428" s="115">
        <v>44884</v>
      </c>
      <c r="F12428" s="192">
        <v>0.32978009259259261</v>
      </c>
      <c r="G12428">
        <v>2</v>
      </c>
      <c r="H12428" s="114" t="s">
        <v>2033</v>
      </c>
      <c r="I12428">
        <v>14813000</v>
      </c>
    </row>
    <row r="12429" spans="1:9" x14ac:dyDescent="0.25">
      <c r="A12429" s="114" t="s">
        <v>2204</v>
      </c>
      <c r="B12429">
        <v>255</v>
      </c>
      <c r="C12429" s="114" t="s">
        <v>53</v>
      </c>
      <c r="D12429" s="114" t="s">
        <v>422</v>
      </c>
      <c r="E12429" s="115">
        <v>44884</v>
      </c>
      <c r="F12429" s="192">
        <v>0.32984953703703701</v>
      </c>
      <c r="G12429">
        <v>2</v>
      </c>
      <c r="H12429" s="114" t="s">
        <v>423</v>
      </c>
      <c r="I12429">
        <v>5425549</v>
      </c>
    </row>
    <row r="12430" spans="1:9" x14ac:dyDescent="0.25">
      <c r="A12430" s="114" t="s">
        <v>2204</v>
      </c>
      <c r="B12430">
        <v>256</v>
      </c>
      <c r="C12430" s="114" t="s">
        <v>54</v>
      </c>
      <c r="D12430" s="114" t="s">
        <v>686</v>
      </c>
      <c r="E12430" s="115">
        <v>44884</v>
      </c>
      <c r="F12430" s="192">
        <v>0.32996527777777779</v>
      </c>
      <c r="G12430">
        <v>2</v>
      </c>
      <c r="H12430" s="114" t="s">
        <v>687</v>
      </c>
      <c r="I12430">
        <v>7344849</v>
      </c>
    </row>
    <row r="12431" spans="1:9" x14ac:dyDescent="0.25">
      <c r="A12431" s="114" t="s">
        <v>2204</v>
      </c>
      <c r="B12431">
        <v>257</v>
      </c>
      <c r="C12431" s="114" t="s">
        <v>54</v>
      </c>
      <c r="D12431" s="114" t="s">
        <v>1350</v>
      </c>
      <c r="E12431" s="115">
        <v>44884</v>
      </c>
      <c r="F12431" s="192">
        <v>0.3301736111111111</v>
      </c>
      <c r="G12431">
        <v>2</v>
      </c>
      <c r="H12431" s="114" t="s">
        <v>1351</v>
      </c>
      <c r="I12431">
        <v>14811845</v>
      </c>
    </row>
    <row r="12432" spans="1:9" x14ac:dyDescent="0.25">
      <c r="A12432" s="114" t="s">
        <v>2204</v>
      </c>
      <c r="B12432">
        <v>258</v>
      </c>
      <c r="C12432" s="114" t="s">
        <v>54</v>
      </c>
      <c r="D12432" s="114" t="s">
        <v>1788</v>
      </c>
      <c r="E12432" s="115">
        <v>44884</v>
      </c>
      <c r="F12432" s="192">
        <v>0.33021990740740742</v>
      </c>
      <c r="G12432">
        <v>2</v>
      </c>
      <c r="H12432" s="114" t="s">
        <v>1789</v>
      </c>
      <c r="I12432">
        <v>3682230</v>
      </c>
    </row>
    <row r="12433" spans="1:9" x14ac:dyDescent="0.25">
      <c r="A12433" s="114" t="s">
        <v>2204</v>
      </c>
      <c r="B12433">
        <v>259</v>
      </c>
      <c r="C12433" s="114" t="s">
        <v>53</v>
      </c>
      <c r="D12433" s="114" t="s">
        <v>1059</v>
      </c>
      <c r="E12433" s="115">
        <v>44884</v>
      </c>
      <c r="F12433" s="192">
        <v>0.33076388888888891</v>
      </c>
      <c r="G12433">
        <v>2</v>
      </c>
      <c r="H12433" s="114" t="s">
        <v>1060</v>
      </c>
      <c r="I12433"/>
    </row>
    <row r="12434" spans="1:9" x14ac:dyDescent="0.25">
      <c r="A12434" s="114" t="s">
        <v>2204</v>
      </c>
      <c r="B12434">
        <v>260</v>
      </c>
      <c r="C12434" s="114" t="s">
        <v>53</v>
      </c>
      <c r="D12434" s="114" t="s">
        <v>1141</v>
      </c>
      <c r="E12434" s="115">
        <v>44884</v>
      </c>
      <c r="F12434" s="192">
        <v>0.33087962962962963</v>
      </c>
      <c r="G12434">
        <v>2</v>
      </c>
      <c r="H12434" s="114" t="s">
        <v>1142</v>
      </c>
      <c r="I12434">
        <v>8900093</v>
      </c>
    </row>
    <row r="12435" spans="1:9" x14ac:dyDescent="0.25">
      <c r="A12435" s="114" t="s">
        <v>2204</v>
      </c>
      <c r="B12435">
        <v>261</v>
      </c>
      <c r="C12435" s="114" t="s">
        <v>54</v>
      </c>
      <c r="D12435" s="114" t="s">
        <v>262</v>
      </c>
      <c r="E12435" s="115">
        <v>44884</v>
      </c>
      <c r="F12435" s="192">
        <v>0.34813657407407406</v>
      </c>
      <c r="G12435">
        <v>2</v>
      </c>
      <c r="H12435" s="114" t="s">
        <v>263</v>
      </c>
      <c r="I12435">
        <v>2790017</v>
      </c>
    </row>
    <row r="12436" spans="1:9" x14ac:dyDescent="0.25">
      <c r="A12436" s="114" t="s">
        <v>2204</v>
      </c>
      <c r="B12436">
        <v>262</v>
      </c>
      <c r="C12436" s="114" t="s">
        <v>52</v>
      </c>
      <c r="D12436" s="114" t="s">
        <v>520</v>
      </c>
      <c r="E12436" s="115">
        <v>44884</v>
      </c>
      <c r="F12436" s="192">
        <v>0.35444444444444445</v>
      </c>
      <c r="G12436">
        <v>2</v>
      </c>
      <c r="H12436" s="114" t="s">
        <v>521</v>
      </c>
      <c r="I12436">
        <v>5371303</v>
      </c>
    </row>
    <row r="12437" spans="1:9" x14ac:dyDescent="0.25">
      <c r="A12437" s="114" t="s">
        <v>2204</v>
      </c>
      <c r="B12437">
        <v>263</v>
      </c>
      <c r="C12437" s="114" t="s">
        <v>52</v>
      </c>
      <c r="D12437" s="114" t="s">
        <v>378</v>
      </c>
      <c r="E12437" s="115">
        <v>44884</v>
      </c>
      <c r="F12437" s="192">
        <v>0.35755787037037035</v>
      </c>
      <c r="G12437">
        <v>2</v>
      </c>
      <c r="H12437" s="114" t="s">
        <v>379</v>
      </c>
      <c r="I12437">
        <v>14813026</v>
      </c>
    </row>
    <row r="12438" spans="1:9" x14ac:dyDescent="0.25">
      <c r="A12438" s="114" t="s">
        <v>2204</v>
      </c>
      <c r="B12438">
        <v>264</v>
      </c>
      <c r="C12438" s="114" t="s">
        <v>52</v>
      </c>
      <c r="D12438" s="114" t="s">
        <v>402</v>
      </c>
      <c r="E12438" s="115">
        <v>44884</v>
      </c>
      <c r="F12438" s="192">
        <v>0.35826388888888888</v>
      </c>
      <c r="G12438">
        <v>2</v>
      </c>
      <c r="H12438" s="114" t="s">
        <v>403</v>
      </c>
      <c r="I12438">
        <v>5369112</v>
      </c>
    </row>
    <row r="12439" spans="1:9" x14ac:dyDescent="0.25">
      <c r="A12439" s="114" t="s">
        <v>2204</v>
      </c>
      <c r="B12439">
        <v>265</v>
      </c>
      <c r="C12439" s="114" t="s">
        <v>52</v>
      </c>
      <c r="D12439" s="114" t="s">
        <v>2070</v>
      </c>
      <c r="E12439" s="115">
        <v>44884</v>
      </c>
      <c r="F12439" s="192">
        <v>0.35896990740740742</v>
      </c>
      <c r="G12439">
        <v>2</v>
      </c>
      <c r="H12439" s="114" t="s">
        <v>2071</v>
      </c>
      <c r="I12439">
        <v>5424830</v>
      </c>
    </row>
    <row r="12440" spans="1:9" x14ac:dyDescent="0.25">
      <c r="A12440" s="114" t="s">
        <v>2204</v>
      </c>
      <c r="B12440">
        <v>266</v>
      </c>
      <c r="C12440" s="114" t="s">
        <v>52</v>
      </c>
      <c r="D12440" s="114" t="s">
        <v>1497</v>
      </c>
      <c r="E12440" s="115">
        <v>44884</v>
      </c>
      <c r="F12440" s="192">
        <v>0.35910879629629627</v>
      </c>
      <c r="G12440">
        <v>2</v>
      </c>
      <c r="H12440" s="114" t="s">
        <v>1498</v>
      </c>
      <c r="I12440">
        <v>5479014</v>
      </c>
    </row>
    <row r="12441" spans="1:9" x14ac:dyDescent="0.25">
      <c r="A12441" s="114" t="s">
        <v>2204</v>
      </c>
      <c r="B12441">
        <v>267</v>
      </c>
      <c r="C12441" s="114" t="s">
        <v>52</v>
      </c>
      <c r="D12441" s="114" t="s">
        <v>1328</v>
      </c>
      <c r="E12441" s="115">
        <v>44884</v>
      </c>
      <c r="F12441" s="192">
        <v>0.3599074074074074</v>
      </c>
      <c r="G12441">
        <v>2</v>
      </c>
      <c r="H12441" s="114" t="s">
        <v>1329</v>
      </c>
      <c r="I12441">
        <v>14942223</v>
      </c>
    </row>
    <row r="12442" spans="1:9" x14ac:dyDescent="0.25">
      <c r="A12442" s="114" t="s">
        <v>2204</v>
      </c>
      <c r="B12442">
        <v>268</v>
      </c>
      <c r="C12442" s="114" t="s">
        <v>52</v>
      </c>
      <c r="D12442" s="114" t="s">
        <v>1260</v>
      </c>
      <c r="E12442" s="115">
        <v>44884</v>
      </c>
      <c r="F12442" s="192">
        <v>0.38791666666666669</v>
      </c>
      <c r="G12442">
        <v>2</v>
      </c>
      <c r="H12442" s="114" t="s">
        <v>1261</v>
      </c>
      <c r="I12442">
        <v>5352308</v>
      </c>
    </row>
    <row r="12443" spans="1:9" x14ac:dyDescent="0.25">
      <c r="A12443" s="114" t="s">
        <v>2204</v>
      </c>
      <c r="B12443">
        <v>269</v>
      </c>
      <c r="C12443" s="114" t="s">
        <v>52</v>
      </c>
      <c r="D12443" s="114" t="s">
        <v>220</v>
      </c>
      <c r="E12443" s="115">
        <v>44884</v>
      </c>
      <c r="F12443" s="192">
        <v>0.38930555555555557</v>
      </c>
      <c r="G12443">
        <v>2</v>
      </c>
      <c r="H12443" s="114" t="s">
        <v>221</v>
      </c>
      <c r="I12443">
        <v>2705664</v>
      </c>
    </row>
    <row r="12444" spans="1:9" x14ac:dyDescent="0.25">
      <c r="A12444" s="114" t="s">
        <v>2204</v>
      </c>
      <c r="B12444">
        <v>270</v>
      </c>
      <c r="C12444" s="114" t="s">
        <v>52</v>
      </c>
      <c r="D12444" s="114" t="s">
        <v>1747</v>
      </c>
      <c r="E12444" s="115">
        <v>44884</v>
      </c>
      <c r="F12444" s="192">
        <v>0.42766203703703703</v>
      </c>
      <c r="G12444">
        <v>2</v>
      </c>
      <c r="H12444" s="114" t="s">
        <v>1748</v>
      </c>
      <c r="I12444">
        <v>14813613</v>
      </c>
    </row>
    <row r="12445" spans="1:9" x14ac:dyDescent="0.25">
      <c r="A12445" s="114" t="s">
        <v>2204</v>
      </c>
      <c r="B12445">
        <v>271</v>
      </c>
      <c r="C12445" s="114" t="s">
        <v>54</v>
      </c>
      <c r="D12445" s="114" t="s">
        <v>478</v>
      </c>
      <c r="E12445" s="115">
        <v>44884</v>
      </c>
      <c r="F12445" s="192">
        <v>0.43574074074074076</v>
      </c>
      <c r="G12445">
        <v>2</v>
      </c>
      <c r="H12445" s="114" t="s">
        <v>479</v>
      </c>
      <c r="I12445">
        <v>2684900</v>
      </c>
    </row>
    <row r="12446" spans="1:9" x14ac:dyDescent="0.25">
      <c r="A12446" s="114" t="s">
        <v>2204</v>
      </c>
      <c r="B12446">
        <v>272</v>
      </c>
      <c r="C12446" s="114" t="s">
        <v>53</v>
      </c>
      <c r="D12446" s="114" t="s">
        <v>1888</v>
      </c>
      <c r="E12446" s="115">
        <v>44884</v>
      </c>
      <c r="F12446" s="192">
        <v>0.47796296296296298</v>
      </c>
      <c r="G12446">
        <v>2</v>
      </c>
      <c r="H12446" s="114" t="s">
        <v>1889</v>
      </c>
      <c r="I12446">
        <v>6724155</v>
      </c>
    </row>
    <row r="12447" spans="1:9" x14ac:dyDescent="0.25">
      <c r="A12447" s="114" t="s">
        <v>2204</v>
      </c>
      <c r="B12447">
        <v>273</v>
      </c>
      <c r="C12447" s="114" t="s">
        <v>54</v>
      </c>
      <c r="D12447" s="114" t="s">
        <v>1356</v>
      </c>
      <c r="E12447" s="115">
        <v>44884</v>
      </c>
      <c r="F12447" s="192">
        <v>0.47803240740740743</v>
      </c>
      <c r="G12447">
        <v>2</v>
      </c>
      <c r="H12447" s="114" t="s">
        <v>1357</v>
      </c>
      <c r="I12447"/>
    </row>
    <row r="12448" spans="1:9" x14ac:dyDescent="0.25">
      <c r="A12448" s="114" t="s">
        <v>2204</v>
      </c>
      <c r="B12448">
        <v>274</v>
      </c>
      <c r="C12448" s="114" t="s">
        <v>54</v>
      </c>
      <c r="D12448" s="114" t="s">
        <v>2055</v>
      </c>
      <c r="E12448" s="115">
        <v>44884</v>
      </c>
      <c r="F12448" s="192">
        <v>0.47809027777777779</v>
      </c>
      <c r="G12448">
        <v>2</v>
      </c>
      <c r="H12448" s="114" t="s">
        <v>2056</v>
      </c>
      <c r="I12448"/>
    </row>
    <row r="12449" spans="1:9" x14ac:dyDescent="0.25">
      <c r="A12449" s="114" t="s">
        <v>2204</v>
      </c>
      <c r="B12449">
        <v>275</v>
      </c>
      <c r="C12449" s="114" t="s">
        <v>53</v>
      </c>
      <c r="D12449" s="114" t="s">
        <v>1442</v>
      </c>
      <c r="E12449" s="115">
        <v>44884</v>
      </c>
      <c r="F12449" s="192">
        <v>0.47854166666666664</v>
      </c>
      <c r="G12449">
        <v>2</v>
      </c>
      <c r="H12449" s="114" t="s">
        <v>1443</v>
      </c>
      <c r="I12449">
        <v>5436663</v>
      </c>
    </row>
    <row r="12450" spans="1:9" x14ac:dyDescent="0.25">
      <c r="A12450" s="114" t="s">
        <v>2204</v>
      </c>
      <c r="B12450">
        <v>276</v>
      </c>
      <c r="C12450" s="114" t="s">
        <v>53</v>
      </c>
      <c r="D12450" s="114" t="s">
        <v>1719</v>
      </c>
      <c r="E12450" s="115">
        <v>44884</v>
      </c>
      <c r="F12450" s="192">
        <v>0.4786111111111111</v>
      </c>
      <c r="G12450">
        <v>2</v>
      </c>
      <c r="H12450" s="114" t="s">
        <v>1720</v>
      </c>
      <c r="I12450">
        <v>5618617</v>
      </c>
    </row>
    <row r="12451" spans="1:9" x14ac:dyDescent="0.25">
      <c r="A12451" s="114" t="s">
        <v>2204</v>
      </c>
      <c r="B12451">
        <v>277</v>
      </c>
      <c r="C12451" s="114" t="s">
        <v>54</v>
      </c>
      <c r="D12451" s="114" t="s">
        <v>1242</v>
      </c>
      <c r="E12451" s="115">
        <v>44884</v>
      </c>
      <c r="F12451" s="192">
        <v>0.47946759259259258</v>
      </c>
      <c r="G12451">
        <v>2</v>
      </c>
      <c r="H12451" s="114" t="s">
        <v>1243</v>
      </c>
      <c r="I12451">
        <v>5484652</v>
      </c>
    </row>
    <row r="12452" spans="1:9" x14ac:dyDescent="0.25">
      <c r="A12452" s="114" t="s">
        <v>2204</v>
      </c>
      <c r="B12452">
        <v>278</v>
      </c>
      <c r="C12452" s="114" t="s">
        <v>54</v>
      </c>
      <c r="D12452" s="114" t="s">
        <v>1825</v>
      </c>
      <c r="E12452" s="115">
        <v>44884</v>
      </c>
      <c r="F12452" s="192">
        <v>0.47988425925925926</v>
      </c>
      <c r="G12452">
        <v>2</v>
      </c>
      <c r="H12452" s="114" t="s">
        <v>1826</v>
      </c>
      <c r="I12452">
        <v>5479045</v>
      </c>
    </row>
    <row r="12453" spans="1:9" x14ac:dyDescent="0.25">
      <c r="A12453" s="114" t="s">
        <v>2204</v>
      </c>
      <c r="B12453">
        <v>279</v>
      </c>
      <c r="C12453" s="114" t="s">
        <v>54</v>
      </c>
      <c r="D12453" s="114" t="s">
        <v>686</v>
      </c>
      <c r="E12453" s="115">
        <v>44884</v>
      </c>
      <c r="F12453" s="192">
        <v>0.47996527777777775</v>
      </c>
      <c r="G12453">
        <v>2</v>
      </c>
      <c r="H12453" s="114" t="s">
        <v>687</v>
      </c>
      <c r="I12453">
        <v>7344849</v>
      </c>
    </row>
    <row r="12454" spans="1:9" x14ac:dyDescent="0.25">
      <c r="A12454" s="114" t="s">
        <v>2204</v>
      </c>
      <c r="B12454">
        <v>280</v>
      </c>
      <c r="C12454" s="114" t="s">
        <v>54</v>
      </c>
      <c r="D12454" s="114" t="s">
        <v>272</v>
      </c>
      <c r="E12454" s="115">
        <v>44884</v>
      </c>
      <c r="F12454" s="192">
        <v>0.48003472222222221</v>
      </c>
      <c r="G12454">
        <v>2</v>
      </c>
      <c r="H12454" s="114" t="s">
        <v>273</v>
      </c>
      <c r="I12454">
        <v>5370529</v>
      </c>
    </row>
    <row r="12455" spans="1:9" x14ac:dyDescent="0.25">
      <c r="A12455" s="114" t="s">
        <v>2204</v>
      </c>
      <c r="B12455">
        <v>281</v>
      </c>
      <c r="C12455" s="114" t="s">
        <v>54</v>
      </c>
      <c r="D12455" s="114" t="s">
        <v>1386</v>
      </c>
      <c r="E12455" s="115">
        <v>44884</v>
      </c>
      <c r="F12455" s="192">
        <v>0.4801273148148148</v>
      </c>
      <c r="G12455">
        <v>2</v>
      </c>
      <c r="H12455" s="114" t="s">
        <v>1387</v>
      </c>
      <c r="I12455"/>
    </row>
    <row r="12456" spans="1:9" x14ac:dyDescent="0.25">
      <c r="A12456" s="114" t="s">
        <v>2204</v>
      </c>
      <c r="B12456">
        <v>282</v>
      </c>
      <c r="C12456" s="114" t="s">
        <v>21</v>
      </c>
      <c r="D12456" s="114" t="s">
        <v>600</v>
      </c>
      <c r="E12456" s="115">
        <v>44884</v>
      </c>
      <c r="F12456" s="192">
        <v>0.48019675925925925</v>
      </c>
      <c r="G12456">
        <v>2</v>
      </c>
      <c r="H12456" s="114" t="s">
        <v>21</v>
      </c>
      <c r="I12456"/>
    </row>
    <row r="12457" spans="1:9" x14ac:dyDescent="0.25">
      <c r="A12457" s="114" t="s">
        <v>2204</v>
      </c>
      <c r="B12457">
        <v>283</v>
      </c>
      <c r="C12457" s="114" t="s">
        <v>21</v>
      </c>
      <c r="D12457" s="114" t="s">
        <v>1458</v>
      </c>
      <c r="E12457" s="115">
        <v>44884</v>
      </c>
      <c r="F12457" s="192">
        <v>0.48025462962962961</v>
      </c>
      <c r="G12457">
        <v>2</v>
      </c>
      <c r="H12457" s="114" t="s">
        <v>21</v>
      </c>
      <c r="I12457"/>
    </row>
    <row r="12458" spans="1:9" x14ac:dyDescent="0.25">
      <c r="A12458" s="114" t="s">
        <v>2204</v>
      </c>
      <c r="B12458">
        <v>284</v>
      </c>
      <c r="C12458" s="114" t="s">
        <v>53</v>
      </c>
      <c r="D12458" s="114" t="s">
        <v>200</v>
      </c>
      <c r="E12458" s="115">
        <v>44884</v>
      </c>
      <c r="F12458" s="192">
        <v>0.48039351851851853</v>
      </c>
      <c r="G12458">
        <v>2</v>
      </c>
      <c r="H12458" s="114" t="s">
        <v>201</v>
      </c>
      <c r="I12458">
        <v>6707513</v>
      </c>
    </row>
    <row r="12459" spans="1:9" x14ac:dyDescent="0.25">
      <c r="A12459" s="114" t="s">
        <v>2204</v>
      </c>
      <c r="B12459">
        <v>285</v>
      </c>
      <c r="C12459" s="114" t="s">
        <v>53</v>
      </c>
      <c r="D12459" s="114" t="s">
        <v>2085</v>
      </c>
      <c r="E12459" s="115">
        <v>44884</v>
      </c>
      <c r="F12459" s="192">
        <v>0.48047453703703702</v>
      </c>
      <c r="G12459">
        <v>2</v>
      </c>
      <c r="H12459" s="114" t="s">
        <v>2086</v>
      </c>
      <c r="I12459"/>
    </row>
    <row r="12460" spans="1:9" x14ac:dyDescent="0.25">
      <c r="A12460" s="114" t="s">
        <v>2204</v>
      </c>
      <c r="B12460">
        <v>286</v>
      </c>
      <c r="C12460" s="114" t="s">
        <v>52</v>
      </c>
      <c r="D12460" s="114" t="s">
        <v>1760</v>
      </c>
      <c r="E12460" s="115">
        <v>44884</v>
      </c>
      <c r="F12460" s="192">
        <v>0.48054398148148147</v>
      </c>
      <c r="G12460">
        <v>2</v>
      </c>
      <c r="H12460" s="114" t="s">
        <v>1761</v>
      </c>
      <c r="I12460">
        <v>5421808</v>
      </c>
    </row>
    <row r="12461" spans="1:9" x14ac:dyDescent="0.25">
      <c r="A12461" s="114" t="s">
        <v>2204</v>
      </c>
      <c r="B12461">
        <v>287</v>
      </c>
      <c r="C12461" s="114" t="s">
        <v>52</v>
      </c>
      <c r="D12461" s="114" t="s">
        <v>1747</v>
      </c>
      <c r="E12461" s="115">
        <v>44884</v>
      </c>
      <c r="F12461" s="192">
        <v>0.48166666666666669</v>
      </c>
      <c r="G12461">
        <v>2</v>
      </c>
      <c r="H12461" s="114" t="s">
        <v>1748</v>
      </c>
      <c r="I12461">
        <v>14813613</v>
      </c>
    </row>
    <row r="12462" spans="1:9" x14ac:dyDescent="0.25">
      <c r="A12462" s="114" t="s">
        <v>2204</v>
      </c>
      <c r="B12462">
        <v>288</v>
      </c>
      <c r="C12462" s="114" t="s">
        <v>52</v>
      </c>
      <c r="D12462" s="114" t="s">
        <v>1266</v>
      </c>
      <c r="E12462" s="115">
        <v>44884</v>
      </c>
      <c r="F12462" s="192">
        <v>0.48174768518518518</v>
      </c>
      <c r="G12462">
        <v>2</v>
      </c>
      <c r="H12462" s="114" t="s">
        <v>1267</v>
      </c>
      <c r="I12462">
        <v>3400244</v>
      </c>
    </row>
    <row r="12463" spans="1:9" x14ac:dyDescent="0.25">
      <c r="A12463" s="114" t="s">
        <v>2204</v>
      </c>
      <c r="B12463">
        <v>289</v>
      </c>
      <c r="C12463" s="114" t="s">
        <v>54</v>
      </c>
      <c r="D12463" s="114" t="s">
        <v>426</v>
      </c>
      <c r="E12463" s="115">
        <v>44884</v>
      </c>
      <c r="F12463" s="192">
        <v>0.48216435185185186</v>
      </c>
      <c r="G12463">
        <v>2</v>
      </c>
      <c r="H12463" s="114" t="s">
        <v>427</v>
      </c>
      <c r="I12463">
        <v>6701776</v>
      </c>
    </row>
    <row r="12464" spans="1:9" x14ac:dyDescent="0.25">
      <c r="A12464" s="114" t="s">
        <v>2204</v>
      </c>
      <c r="B12464">
        <v>290</v>
      </c>
      <c r="C12464" s="114" t="s">
        <v>52</v>
      </c>
      <c r="D12464" s="114" t="s">
        <v>1548</v>
      </c>
      <c r="E12464" s="115">
        <v>44884</v>
      </c>
      <c r="F12464" s="192">
        <v>0.48223379629629631</v>
      </c>
      <c r="G12464">
        <v>2</v>
      </c>
      <c r="H12464" s="114" t="s">
        <v>1549</v>
      </c>
      <c r="I12464">
        <v>6691572</v>
      </c>
    </row>
    <row r="12465" spans="1:9" x14ac:dyDescent="0.25">
      <c r="A12465" s="114" t="s">
        <v>2204</v>
      </c>
      <c r="B12465">
        <v>291</v>
      </c>
      <c r="C12465" s="114" t="s">
        <v>53</v>
      </c>
      <c r="D12465" s="114" t="s">
        <v>1359</v>
      </c>
      <c r="E12465" s="115">
        <v>44884</v>
      </c>
      <c r="F12465" s="192">
        <v>0.48254629629629631</v>
      </c>
      <c r="G12465">
        <v>2</v>
      </c>
      <c r="H12465" s="114" t="s">
        <v>1360</v>
      </c>
      <c r="I12465">
        <v>4853797</v>
      </c>
    </row>
    <row r="12466" spans="1:9" x14ac:dyDescent="0.25">
      <c r="A12466" s="114" t="s">
        <v>2204</v>
      </c>
      <c r="B12466">
        <v>292</v>
      </c>
      <c r="C12466" s="114" t="s">
        <v>53</v>
      </c>
      <c r="D12466" s="114" t="s">
        <v>1361</v>
      </c>
      <c r="E12466" s="115">
        <v>44884</v>
      </c>
      <c r="F12466" s="192">
        <v>0.48261574074074076</v>
      </c>
      <c r="G12466">
        <v>2</v>
      </c>
      <c r="H12466" s="114" t="s">
        <v>1362</v>
      </c>
      <c r="I12466">
        <v>2725065</v>
      </c>
    </row>
    <row r="12467" spans="1:9" x14ac:dyDescent="0.25">
      <c r="A12467" s="114" t="s">
        <v>2204</v>
      </c>
      <c r="B12467">
        <v>293</v>
      </c>
      <c r="C12467" s="114" t="s">
        <v>52</v>
      </c>
      <c r="D12467" s="114" t="s">
        <v>2072</v>
      </c>
      <c r="E12467" s="115">
        <v>44884</v>
      </c>
      <c r="F12467" s="192">
        <v>0.48268518518518516</v>
      </c>
      <c r="G12467">
        <v>2</v>
      </c>
      <c r="H12467" s="114" t="s">
        <v>2073</v>
      </c>
      <c r="I12467">
        <v>5377139</v>
      </c>
    </row>
    <row r="12468" spans="1:9" x14ac:dyDescent="0.25">
      <c r="A12468" s="114" t="s">
        <v>2204</v>
      </c>
      <c r="B12468">
        <v>294</v>
      </c>
      <c r="C12468" s="114" t="s">
        <v>53</v>
      </c>
      <c r="D12468" s="114" t="s">
        <v>565</v>
      </c>
      <c r="E12468" s="115">
        <v>44884</v>
      </c>
      <c r="F12468" s="192">
        <v>0.48277777777777775</v>
      </c>
      <c r="G12468">
        <v>2</v>
      </c>
      <c r="H12468" s="114" t="s">
        <v>566</v>
      </c>
      <c r="I12468"/>
    </row>
    <row r="12469" spans="1:9" x14ac:dyDescent="0.25">
      <c r="A12469" s="114" t="s">
        <v>2204</v>
      </c>
      <c r="B12469">
        <v>295</v>
      </c>
      <c r="C12469" s="114" t="s">
        <v>52</v>
      </c>
      <c r="D12469" s="114" t="s">
        <v>232</v>
      </c>
      <c r="E12469" s="115">
        <v>44884</v>
      </c>
      <c r="F12469" s="192">
        <v>0.48335648148148147</v>
      </c>
      <c r="G12469">
        <v>2</v>
      </c>
      <c r="H12469" s="114" t="s">
        <v>233</v>
      </c>
      <c r="I12469"/>
    </row>
    <row r="12470" spans="1:9" x14ac:dyDescent="0.25">
      <c r="A12470" s="114" t="s">
        <v>2204</v>
      </c>
      <c r="B12470">
        <v>296</v>
      </c>
      <c r="C12470" s="114" t="s">
        <v>52</v>
      </c>
      <c r="D12470" s="114" t="s">
        <v>230</v>
      </c>
      <c r="E12470" s="115">
        <v>44884</v>
      </c>
      <c r="F12470" s="192">
        <v>0.48342592592592593</v>
      </c>
      <c r="G12470">
        <v>2</v>
      </c>
      <c r="H12470" s="114" t="s">
        <v>231</v>
      </c>
      <c r="I12470">
        <v>7350174</v>
      </c>
    </row>
    <row r="12471" spans="1:9" x14ac:dyDescent="0.25">
      <c r="A12471" s="114" t="s">
        <v>2204</v>
      </c>
      <c r="B12471">
        <v>297</v>
      </c>
      <c r="C12471" s="114" t="s">
        <v>52</v>
      </c>
      <c r="D12471" s="114" t="s">
        <v>1250</v>
      </c>
      <c r="E12471" s="115">
        <v>44884</v>
      </c>
      <c r="F12471" s="192">
        <v>0.48417824074074073</v>
      </c>
      <c r="G12471">
        <v>2</v>
      </c>
      <c r="H12471" s="114" t="s">
        <v>1251</v>
      </c>
      <c r="I12471">
        <v>5409209</v>
      </c>
    </row>
    <row r="12472" spans="1:9" x14ac:dyDescent="0.25">
      <c r="A12472" s="114" t="s">
        <v>2204</v>
      </c>
      <c r="B12472">
        <v>298</v>
      </c>
      <c r="C12472" s="114" t="s">
        <v>52</v>
      </c>
      <c r="D12472" s="114" t="s">
        <v>1248</v>
      </c>
      <c r="E12472" s="115">
        <v>44884</v>
      </c>
      <c r="F12472" s="192">
        <v>0.48425925925925928</v>
      </c>
      <c r="G12472">
        <v>2</v>
      </c>
      <c r="H12472" s="114" t="s">
        <v>1249</v>
      </c>
      <c r="I12472">
        <v>5420315</v>
      </c>
    </row>
    <row r="12473" spans="1:9" x14ac:dyDescent="0.25">
      <c r="A12473" s="114" t="s">
        <v>2204</v>
      </c>
      <c r="B12473">
        <v>299</v>
      </c>
      <c r="C12473" s="114" t="s">
        <v>52</v>
      </c>
      <c r="D12473" s="114" t="s">
        <v>2063</v>
      </c>
      <c r="E12473" s="115">
        <v>44884</v>
      </c>
      <c r="F12473" s="192">
        <v>0.48444444444444446</v>
      </c>
      <c r="G12473">
        <v>2</v>
      </c>
      <c r="H12473" s="114" t="s">
        <v>2064</v>
      </c>
      <c r="I12473">
        <v>1785087</v>
      </c>
    </row>
    <row r="12474" spans="1:9" x14ac:dyDescent="0.25">
      <c r="A12474" s="114" t="s">
        <v>2204</v>
      </c>
      <c r="B12474">
        <v>300</v>
      </c>
      <c r="C12474" s="114" t="s">
        <v>52</v>
      </c>
      <c r="D12474" s="114" t="s">
        <v>240</v>
      </c>
      <c r="E12474" s="115">
        <v>44884</v>
      </c>
      <c r="F12474" s="192">
        <v>0.48456018518518518</v>
      </c>
      <c r="G12474">
        <v>2</v>
      </c>
      <c r="H12474" s="114" t="s">
        <v>241</v>
      </c>
      <c r="I12474">
        <v>2684895</v>
      </c>
    </row>
    <row r="12475" spans="1:9" x14ac:dyDescent="0.25">
      <c r="A12475" s="114" t="s">
        <v>2204</v>
      </c>
      <c r="B12475">
        <v>301</v>
      </c>
      <c r="C12475" s="114" t="s">
        <v>53</v>
      </c>
      <c r="D12475" s="114" t="s">
        <v>2112</v>
      </c>
      <c r="E12475" s="115">
        <v>44884</v>
      </c>
      <c r="F12475" s="192">
        <v>0.48502314814814818</v>
      </c>
      <c r="G12475">
        <v>2</v>
      </c>
      <c r="H12475" s="114" t="s">
        <v>2113</v>
      </c>
      <c r="I12475"/>
    </row>
    <row r="12476" spans="1:9" x14ac:dyDescent="0.25">
      <c r="A12476" s="114" t="s">
        <v>2204</v>
      </c>
      <c r="B12476">
        <v>302</v>
      </c>
      <c r="C12476" s="114" t="s">
        <v>53</v>
      </c>
      <c r="D12476" s="114" t="s">
        <v>1944</v>
      </c>
      <c r="E12476" s="115">
        <v>44884</v>
      </c>
      <c r="F12476" s="192">
        <v>0.48509259259259258</v>
      </c>
      <c r="G12476">
        <v>2</v>
      </c>
      <c r="H12476" s="114" t="s">
        <v>1945</v>
      </c>
      <c r="I12476"/>
    </row>
    <row r="12477" spans="1:9" x14ac:dyDescent="0.25">
      <c r="A12477" s="114" t="s">
        <v>2204</v>
      </c>
      <c r="B12477">
        <v>303</v>
      </c>
      <c r="C12477" s="114" t="s">
        <v>53</v>
      </c>
      <c r="D12477" s="114" t="s">
        <v>1706</v>
      </c>
      <c r="E12477" s="115">
        <v>44884</v>
      </c>
      <c r="F12477" s="192">
        <v>0.48517361111111112</v>
      </c>
      <c r="G12477">
        <v>2</v>
      </c>
      <c r="H12477" s="114" t="s">
        <v>1707</v>
      </c>
      <c r="I12477"/>
    </row>
    <row r="12478" spans="1:9" x14ac:dyDescent="0.25">
      <c r="A12478" s="114" t="s">
        <v>2204</v>
      </c>
      <c r="B12478">
        <v>304</v>
      </c>
      <c r="C12478" s="114" t="s">
        <v>53</v>
      </c>
      <c r="D12478" s="114" t="s">
        <v>785</v>
      </c>
      <c r="E12478" s="115">
        <v>44884</v>
      </c>
      <c r="F12478" s="192">
        <v>0.48524305555555558</v>
      </c>
      <c r="G12478">
        <v>2</v>
      </c>
      <c r="H12478" s="114" t="s">
        <v>786</v>
      </c>
      <c r="I12478">
        <v>4844273</v>
      </c>
    </row>
    <row r="12479" spans="1:9" x14ac:dyDescent="0.25">
      <c r="A12479" s="114" t="s">
        <v>2204</v>
      </c>
      <c r="B12479">
        <v>305</v>
      </c>
      <c r="C12479" s="114" t="s">
        <v>53</v>
      </c>
      <c r="D12479" s="114" t="s">
        <v>1390</v>
      </c>
      <c r="E12479" s="115">
        <v>44884</v>
      </c>
      <c r="F12479" s="192">
        <v>0.48531249999999998</v>
      </c>
      <c r="G12479">
        <v>2</v>
      </c>
      <c r="H12479" s="114" t="s">
        <v>1391</v>
      </c>
      <c r="I12479">
        <v>4850239</v>
      </c>
    </row>
    <row r="12480" spans="1:9" x14ac:dyDescent="0.25">
      <c r="A12480" s="114" t="s">
        <v>2204</v>
      </c>
      <c r="B12480">
        <v>306</v>
      </c>
      <c r="C12480" s="114" t="s">
        <v>53</v>
      </c>
      <c r="D12480" s="114" t="s">
        <v>1392</v>
      </c>
      <c r="E12480" s="115">
        <v>44884</v>
      </c>
      <c r="F12480" s="192">
        <v>0.48538194444444444</v>
      </c>
      <c r="G12480">
        <v>2</v>
      </c>
      <c r="H12480" s="114" t="s">
        <v>1393</v>
      </c>
      <c r="I12480">
        <v>4839809</v>
      </c>
    </row>
    <row r="12481" spans="1:9" x14ac:dyDescent="0.25">
      <c r="A12481" s="114" t="s">
        <v>2204</v>
      </c>
      <c r="B12481">
        <v>307</v>
      </c>
      <c r="C12481" s="114" t="s">
        <v>54</v>
      </c>
      <c r="D12481" s="114" t="s">
        <v>468</v>
      </c>
      <c r="E12481" s="115">
        <v>44884</v>
      </c>
      <c r="F12481" s="192">
        <v>0.48547453703703702</v>
      </c>
      <c r="G12481">
        <v>2</v>
      </c>
      <c r="H12481" s="114" t="s">
        <v>469</v>
      </c>
      <c r="I12481">
        <v>7353518</v>
      </c>
    </row>
    <row r="12482" spans="1:9" x14ac:dyDescent="0.25">
      <c r="A12482" s="114" t="s">
        <v>2204</v>
      </c>
      <c r="B12482">
        <v>308</v>
      </c>
      <c r="C12482" s="114" t="s">
        <v>53</v>
      </c>
      <c r="D12482" s="114" t="s">
        <v>1877</v>
      </c>
      <c r="E12482" s="115">
        <v>44884</v>
      </c>
      <c r="F12482" s="192">
        <v>0.48600694444444442</v>
      </c>
      <c r="G12482">
        <v>2</v>
      </c>
      <c r="H12482" s="114" t="s">
        <v>1878</v>
      </c>
      <c r="I12482"/>
    </row>
    <row r="12483" spans="1:9" x14ac:dyDescent="0.25">
      <c r="A12483" s="114" t="s">
        <v>2204</v>
      </c>
      <c r="B12483">
        <v>309</v>
      </c>
      <c r="C12483" s="114" t="s">
        <v>53</v>
      </c>
      <c r="D12483" s="114" t="s">
        <v>1875</v>
      </c>
      <c r="E12483" s="115">
        <v>44884</v>
      </c>
      <c r="F12483" s="192">
        <v>0.48607638888888888</v>
      </c>
      <c r="G12483">
        <v>2</v>
      </c>
      <c r="H12483" s="114" t="s">
        <v>1876</v>
      </c>
      <c r="I12483"/>
    </row>
    <row r="12484" spans="1:9" x14ac:dyDescent="0.25">
      <c r="A12484" s="114" t="s">
        <v>2204</v>
      </c>
      <c r="B12484">
        <v>310</v>
      </c>
      <c r="C12484" s="114" t="s">
        <v>54</v>
      </c>
      <c r="D12484" s="114" t="s">
        <v>1571</v>
      </c>
      <c r="E12484" s="115">
        <v>44884</v>
      </c>
      <c r="F12484" s="192">
        <v>0.48652777777777778</v>
      </c>
      <c r="G12484">
        <v>2</v>
      </c>
      <c r="H12484" s="114" t="s">
        <v>1572</v>
      </c>
      <c r="I12484"/>
    </row>
    <row r="12485" spans="1:9" x14ac:dyDescent="0.25">
      <c r="A12485" s="114" t="s">
        <v>2204</v>
      </c>
      <c r="B12485">
        <v>311</v>
      </c>
      <c r="C12485" s="114" t="s">
        <v>57</v>
      </c>
      <c r="D12485" s="114" t="s">
        <v>1479</v>
      </c>
      <c r="E12485" s="115">
        <v>44884</v>
      </c>
      <c r="F12485" s="192">
        <v>0.48658564814814814</v>
      </c>
      <c r="G12485">
        <v>2</v>
      </c>
      <c r="H12485" s="114" t="s">
        <v>1480</v>
      </c>
      <c r="I12485"/>
    </row>
    <row r="12486" spans="1:9" x14ac:dyDescent="0.25">
      <c r="A12486" s="114" t="s">
        <v>2204</v>
      </c>
      <c r="B12486">
        <v>312</v>
      </c>
      <c r="C12486" s="114" t="s">
        <v>54</v>
      </c>
      <c r="D12486" s="114" t="s">
        <v>1414</v>
      </c>
      <c r="E12486" s="115">
        <v>44884</v>
      </c>
      <c r="F12486" s="192">
        <v>0.4866550925925926</v>
      </c>
      <c r="G12486">
        <v>2</v>
      </c>
      <c r="H12486" s="114" t="s">
        <v>1415</v>
      </c>
      <c r="I12486"/>
    </row>
    <row r="12487" spans="1:9" x14ac:dyDescent="0.25">
      <c r="A12487" s="114" t="s">
        <v>2204</v>
      </c>
      <c r="B12487">
        <v>313</v>
      </c>
      <c r="C12487" s="114" t="s">
        <v>53</v>
      </c>
      <c r="D12487" s="114" t="s">
        <v>1539</v>
      </c>
      <c r="E12487" s="115">
        <v>44884</v>
      </c>
      <c r="F12487" s="192">
        <v>0.48737268518518517</v>
      </c>
      <c r="G12487">
        <v>2</v>
      </c>
      <c r="H12487" s="114" t="s">
        <v>1540</v>
      </c>
      <c r="I12487"/>
    </row>
    <row r="12488" spans="1:9" x14ac:dyDescent="0.25">
      <c r="A12488" s="114" t="s">
        <v>2204</v>
      </c>
      <c r="B12488">
        <v>314</v>
      </c>
      <c r="C12488" s="114" t="s">
        <v>53</v>
      </c>
      <c r="D12488" s="114" t="s">
        <v>1537</v>
      </c>
      <c r="E12488" s="115">
        <v>44884</v>
      </c>
      <c r="F12488" s="192">
        <v>0.48744212962962963</v>
      </c>
      <c r="G12488">
        <v>2</v>
      </c>
      <c r="H12488" s="114" t="s">
        <v>1538</v>
      </c>
      <c r="I12488"/>
    </row>
    <row r="12489" spans="1:9" x14ac:dyDescent="0.25">
      <c r="A12489" s="114" t="s">
        <v>2204</v>
      </c>
      <c r="B12489">
        <v>315</v>
      </c>
      <c r="C12489" s="114" t="s">
        <v>53</v>
      </c>
      <c r="D12489" s="114" t="s">
        <v>1810</v>
      </c>
      <c r="E12489" s="115">
        <v>44884</v>
      </c>
      <c r="F12489" s="192">
        <v>0.48756944444444444</v>
      </c>
      <c r="G12489">
        <v>2</v>
      </c>
      <c r="H12489" s="114" t="s">
        <v>1811</v>
      </c>
      <c r="I12489"/>
    </row>
    <row r="12490" spans="1:9" x14ac:dyDescent="0.25">
      <c r="A12490" s="114" t="s">
        <v>2204</v>
      </c>
      <c r="B12490">
        <v>316</v>
      </c>
      <c r="C12490" s="114" t="s">
        <v>53</v>
      </c>
      <c r="D12490" s="114" t="s">
        <v>1389</v>
      </c>
      <c r="E12490" s="115">
        <v>44884</v>
      </c>
      <c r="F12490" s="192">
        <v>0.4876388888888889</v>
      </c>
      <c r="G12490">
        <v>2</v>
      </c>
      <c r="H12490" s="114" t="s">
        <v>53</v>
      </c>
      <c r="I12490"/>
    </row>
    <row r="12491" spans="1:9" x14ac:dyDescent="0.25">
      <c r="A12491" s="114" t="s">
        <v>2204</v>
      </c>
      <c r="B12491">
        <v>317</v>
      </c>
      <c r="C12491" s="114" t="s">
        <v>53</v>
      </c>
      <c r="D12491" s="114" t="s">
        <v>212</v>
      </c>
      <c r="E12491" s="115">
        <v>44884</v>
      </c>
      <c r="F12491" s="192">
        <v>0.48804398148148148</v>
      </c>
      <c r="G12491">
        <v>2</v>
      </c>
      <c r="H12491" s="114" t="s">
        <v>213</v>
      </c>
      <c r="I12491">
        <v>14930541</v>
      </c>
    </row>
    <row r="12492" spans="1:9" x14ac:dyDescent="0.25">
      <c r="A12492" s="114" t="s">
        <v>2204</v>
      </c>
      <c r="B12492">
        <v>318</v>
      </c>
      <c r="C12492" s="114" t="s">
        <v>53</v>
      </c>
      <c r="D12492" s="114" t="s">
        <v>500</v>
      </c>
      <c r="E12492" s="115">
        <v>44884</v>
      </c>
      <c r="F12492" s="192">
        <v>0.48811342592592594</v>
      </c>
      <c r="G12492">
        <v>2</v>
      </c>
      <c r="H12492" s="114" t="s">
        <v>501</v>
      </c>
      <c r="I12492">
        <v>15011285</v>
      </c>
    </row>
    <row r="12493" spans="1:9" x14ac:dyDescent="0.25">
      <c r="A12493" s="114" t="s">
        <v>2204</v>
      </c>
      <c r="B12493">
        <v>319</v>
      </c>
      <c r="C12493" s="114" t="s">
        <v>52</v>
      </c>
      <c r="D12493" s="114" t="s">
        <v>1288</v>
      </c>
      <c r="E12493" s="115">
        <v>44884</v>
      </c>
      <c r="F12493" s="192">
        <v>0.48818287037037039</v>
      </c>
      <c r="G12493">
        <v>2</v>
      </c>
      <c r="H12493" s="114" t="s">
        <v>1289</v>
      </c>
      <c r="I12493">
        <v>6704712</v>
      </c>
    </row>
    <row r="12494" spans="1:9" x14ac:dyDescent="0.25">
      <c r="A12494" s="114" t="s">
        <v>2204</v>
      </c>
      <c r="B12494">
        <v>320</v>
      </c>
      <c r="C12494" s="114" t="s">
        <v>53</v>
      </c>
      <c r="D12494" s="114" t="s">
        <v>508</v>
      </c>
      <c r="E12494" s="115">
        <v>44884</v>
      </c>
      <c r="F12494" s="192">
        <v>0.48824074074074075</v>
      </c>
      <c r="G12494">
        <v>2</v>
      </c>
      <c r="H12494" s="114" t="s">
        <v>509</v>
      </c>
      <c r="I12494"/>
    </row>
    <row r="12495" spans="1:9" x14ac:dyDescent="0.25">
      <c r="A12495" s="114" t="s">
        <v>2204</v>
      </c>
      <c r="B12495">
        <v>321</v>
      </c>
      <c r="C12495" s="114" t="s">
        <v>53</v>
      </c>
      <c r="D12495" s="114" t="s">
        <v>1382</v>
      </c>
      <c r="E12495" s="115">
        <v>44884</v>
      </c>
      <c r="F12495" s="192">
        <v>0.48891203703703706</v>
      </c>
      <c r="G12495">
        <v>2</v>
      </c>
      <c r="H12495" s="114" t="s">
        <v>1383</v>
      </c>
      <c r="I12495">
        <v>4865142</v>
      </c>
    </row>
    <row r="12496" spans="1:9" x14ac:dyDescent="0.25">
      <c r="A12496" s="114" t="s">
        <v>2204</v>
      </c>
      <c r="B12496">
        <v>322</v>
      </c>
      <c r="C12496" s="114" t="s">
        <v>53</v>
      </c>
      <c r="D12496" s="114" t="s">
        <v>1440</v>
      </c>
      <c r="E12496" s="115">
        <v>44884</v>
      </c>
      <c r="F12496" s="192">
        <v>0.48898148148148146</v>
      </c>
      <c r="G12496">
        <v>2</v>
      </c>
      <c r="H12496" s="114" t="s">
        <v>1441</v>
      </c>
      <c r="I12496">
        <v>5461132</v>
      </c>
    </row>
    <row r="12497" spans="1:9" x14ac:dyDescent="0.25">
      <c r="A12497" s="114" t="s">
        <v>2204</v>
      </c>
      <c r="B12497">
        <v>323</v>
      </c>
      <c r="C12497" s="114" t="s">
        <v>52</v>
      </c>
      <c r="D12497" s="114" t="s">
        <v>1804</v>
      </c>
      <c r="E12497" s="115">
        <v>44884</v>
      </c>
      <c r="F12497" s="192">
        <v>0.48917824074074073</v>
      </c>
      <c r="G12497">
        <v>2</v>
      </c>
      <c r="H12497" s="114" t="s">
        <v>1805</v>
      </c>
      <c r="I12497">
        <v>7513986</v>
      </c>
    </row>
    <row r="12498" spans="1:9" x14ac:dyDescent="0.25">
      <c r="A12498" s="114" t="s">
        <v>2204</v>
      </c>
      <c r="B12498">
        <v>324</v>
      </c>
      <c r="C12498" s="114" t="s">
        <v>53</v>
      </c>
      <c r="D12498" s="114" t="s">
        <v>1467</v>
      </c>
      <c r="E12498" s="115">
        <v>44884</v>
      </c>
      <c r="F12498" s="192">
        <v>0.48924768518518519</v>
      </c>
      <c r="G12498">
        <v>2</v>
      </c>
      <c r="H12498" s="114" t="s">
        <v>1468</v>
      </c>
      <c r="I12498"/>
    </row>
    <row r="12499" spans="1:9" x14ac:dyDescent="0.25">
      <c r="A12499" s="114" t="s">
        <v>2204</v>
      </c>
      <c r="B12499">
        <v>325</v>
      </c>
      <c r="C12499" s="114" t="s">
        <v>53</v>
      </c>
      <c r="D12499" s="114" t="s">
        <v>1890</v>
      </c>
      <c r="E12499" s="115">
        <v>44884</v>
      </c>
      <c r="F12499" s="192">
        <v>0.48934027777777778</v>
      </c>
      <c r="G12499">
        <v>2</v>
      </c>
      <c r="H12499" s="114" t="s">
        <v>1891</v>
      </c>
      <c r="I12499"/>
    </row>
    <row r="12500" spans="1:9" x14ac:dyDescent="0.25">
      <c r="A12500" s="114" t="s">
        <v>2204</v>
      </c>
      <c r="B12500">
        <v>326</v>
      </c>
      <c r="C12500" s="114" t="s">
        <v>53</v>
      </c>
      <c r="D12500" s="114" t="s">
        <v>2081</v>
      </c>
      <c r="E12500" s="115">
        <v>44884</v>
      </c>
      <c r="F12500" s="192">
        <v>0.48940972222222223</v>
      </c>
      <c r="G12500">
        <v>2</v>
      </c>
      <c r="H12500" s="114" t="s">
        <v>2082</v>
      </c>
      <c r="I12500"/>
    </row>
    <row r="12501" spans="1:9" x14ac:dyDescent="0.25">
      <c r="A12501" s="114" t="s">
        <v>2204</v>
      </c>
      <c r="B12501">
        <v>327</v>
      </c>
      <c r="C12501" s="114" t="s">
        <v>53</v>
      </c>
      <c r="D12501" s="114" t="s">
        <v>1501</v>
      </c>
      <c r="E12501" s="115">
        <v>44884</v>
      </c>
      <c r="F12501" s="192">
        <v>0.48946759259259259</v>
      </c>
      <c r="G12501">
        <v>2</v>
      </c>
      <c r="H12501" s="114" t="s">
        <v>1502</v>
      </c>
      <c r="I12501">
        <v>2736654</v>
      </c>
    </row>
    <row r="12502" spans="1:9" x14ac:dyDescent="0.25">
      <c r="A12502" s="114" t="s">
        <v>2204</v>
      </c>
      <c r="B12502">
        <v>328</v>
      </c>
      <c r="C12502" s="114" t="s">
        <v>52</v>
      </c>
      <c r="D12502" s="114" t="s">
        <v>2061</v>
      </c>
      <c r="E12502" s="115">
        <v>44884</v>
      </c>
      <c r="F12502" s="192">
        <v>0.49002314814814812</v>
      </c>
      <c r="G12502">
        <v>2</v>
      </c>
      <c r="H12502" s="114" t="s">
        <v>2062</v>
      </c>
      <c r="I12502">
        <v>3639448</v>
      </c>
    </row>
    <row r="12503" spans="1:9" x14ac:dyDescent="0.25">
      <c r="A12503" s="114" t="s">
        <v>2204</v>
      </c>
      <c r="B12503">
        <v>329</v>
      </c>
      <c r="C12503" s="114" t="s">
        <v>53</v>
      </c>
      <c r="D12503" s="114" t="s">
        <v>1776</v>
      </c>
      <c r="E12503" s="115">
        <v>44884</v>
      </c>
      <c r="F12503" s="192">
        <v>0.49065972222222221</v>
      </c>
      <c r="G12503">
        <v>2</v>
      </c>
      <c r="H12503" s="114" t="s">
        <v>1777</v>
      </c>
      <c r="I12503">
        <v>2025424</v>
      </c>
    </row>
    <row r="12504" spans="1:9" x14ac:dyDescent="0.25">
      <c r="A12504" s="114" t="s">
        <v>2204</v>
      </c>
      <c r="B12504">
        <v>330</v>
      </c>
      <c r="C12504" s="114" t="s">
        <v>53</v>
      </c>
      <c r="D12504" s="114" t="s">
        <v>510</v>
      </c>
      <c r="E12504" s="115">
        <v>44884</v>
      </c>
      <c r="F12504" s="192">
        <v>0.49072916666666666</v>
      </c>
      <c r="G12504">
        <v>2</v>
      </c>
      <c r="H12504" s="114" t="s">
        <v>511</v>
      </c>
      <c r="I12504">
        <v>2024822</v>
      </c>
    </row>
    <row r="12505" spans="1:9" x14ac:dyDescent="0.25">
      <c r="A12505" s="114" t="s">
        <v>2204</v>
      </c>
      <c r="B12505">
        <v>331</v>
      </c>
      <c r="C12505" s="114" t="s">
        <v>53</v>
      </c>
      <c r="D12505" s="114" t="s">
        <v>198</v>
      </c>
      <c r="E12505" s="115">
        <v>44884</v>
      </c>
      <c r="F12505" s="192">
        <v>0.49079861111111112</v>
      </c>
      <c r="G12505">
        <v>2</v>
      </c>
      <c r="H12505" s="114" t="s">
        <v>199</v>
      </c>
      <c r="I12505"/>
    </row>
    <row r="12506" spans="1:9" x14ac:dyDescent="0.25">
      <c r="A12506" s="114" t="s">
        <v>2204</v>
      </c>
      <c r="B12506">
        <v>332</v>
      </c>
      <c r="C12506" s="114" t="s">
        <v>54</v>
      </c>
      <c r="D12506" s="114" t="s">
        <v>1350</v>
      </c>
      <c r="E12506" s="115">
        <v>44884</v>
      </c>
      <c r="F12506" s="192">
        <v>0.49087962962962961</v>
      </c>
      <c r="G12506">
        <v>2</v>
      </c>
      <c r="H12506" s="114" t="s">
        <v>1351</v>
      </c>
      <c r="I12506">
        <v>14811845</v>
      </c>
    </row>
    <row r="12507" spans="1:9" x14ac:dyDescent="0.25">
      <c r="A12507" s="114" t="s">
        <v>2204</v>
      </c>
      <c r="B12507">
        <v>333</v>
      </c>
      <c r="C12507" s="114" t="s">
        <v>52</v>
      </c>
      <c r="D12507" s="114" t="s">
        <v>1302</v>
      </c>
      <c r="E12507" s="115">
        <v>44884</v>
      </c>
      <c r="F12507" s="192">
        <v>0.49094907407407407</v>
      </c>
      <c r="G12507">
        <v>2</v>
      </c>
      <c r="H12507" s="114" t="s">
        <v>1303</v>
      </c>
      <c r="I12507">
        <v>14934608</v>
      </c>
    </row>
    <row r="12508" spans="1:9" x14ac:dyDescent="0.25">
      <c r="A12508" s="114" t="s">
        <v>2204</v>
      </c>
      <c r="B12508">
        <v>334</v>
      </c>
      <c r="C12508" s="114" t="s">
        <v>52</v>
      </c>
      <c r="D12508" s="114" t="s">
        <v>1698</v>
      </c>
      <c r="E12508" s="115">
        <v>44884</v>
      </c>
      <c r="F12508" s="192">
        <v>0.49104166666666665</v>
      </c>
      <c r="G12508">
        <v>2</v>
      </c>
      <c r="H12508" s="114" t="s">
        <v>1699</v>
      </c>
      <c r="I12508">
        <v>3620654</v>
      </c>
    </row>
    <row r="12509" spans="1:9" x14ac:dyDescent="0.25">
      <c r="A12509" s="114" t="s">
        <v>2204</v>
      </c>
      <c r="B12509">
        <v>335</v>
      </c>
      <c r="C12509" s="114" t="s">
        <v>53</v>
      </c>
      <c r="D12509" s="114" t="s">
        <v>1582</v>
      </c>
      <c r="E12509" s="115">
        <v>44884</v>
      </c>
      <c r="F12509" s="192">
        <v>0.49223379629629632</v>
      </c>
      <c r="G12509">
        <v>2</v>
      </c>
      <c r="H12509" s="114" t="s">
        <v>1583</v>
      </c>
      <c r="I12509"/>
    </row>
    <row r="12510" spans="1:9" x14ac:dyDescent="0.25">
      <c r="A12510" s="114" t="s">
        <v>2204</v>
      </c>
      <c r="B12510">
        <v>336</v>
      </c>
      <c r="C12510" s="114" t="s">
        <v>53</v>
      </c>
      <c r="D12510" s="114" t="s">
        <v>1584</v>
      </c>
      <c r="E12510" s="115">
        <v>44884</v>
      </c>
      <c r="F12510" s="192">
        <v>0.49231481481481482</v>
      </c>
      <c r="G12510">
        <v>2</v>
      </c>
      <c r="H12510" s="114" t="s">
        <v>1585</v>
      </c>
      <c r="I12510"/>
    </row>
    <row r="12511" spans="1:9" x14ac:dyDescent="0.25">
      <c r="A12511" s="114" t="s">
        <v>2204</v>
      </c>
      <c r="B12511">
        <v>337</v>
      </c>
      <c r="C12511" s="114" t="s">
        <v>53</v>
      </c>
      <c r="D12511" s="114" t="s">
        <v>1863</v>
      </c>
      <c r="E12511" s="115">
        <v>44884</v>
      </c>
      <c r="F12511" s="192">
        <v>0.49283564814814818</v>
      </c>
      <c r="G12511">
        <v>2</v>
      </c>
      <c r="H12511" s="114" t="s">
        <v>1864</v>
      </c>
      <c r="I12511">
        <v>14970180</v>
      </c>
    </row>
    <row r="12512" spans="1:9" x14ac:dyDescent="0.25">
      <c r="A12512" s="114" t="s">
        <v>2204</v>
      </c>
      <c r="B12512">
        <v>338</v>
      </c>
      <c r="C12512" s="114" t="s">
        <v>53</v>
      </c>
      <c r="D12512" s="114" t="s">
        <v>226</v>
      </c>
      <c r="E12512" s="115">
        <v>44884</v>
      </c>
      <c r="F12512" s="192">
        <v>0.49290509259259258</v>
      </c>
      <c r="G12512">
        <v>2</v>
      </c>
      <c r="H12512" s="114" t="s">
        <v>227</v>
      </c>
      <c r="I12512">
        <v>6692497</v>
      </c>
    </row>
    <row r="12513" spans="1:9" x14ac:dyDescent="0.25">
      <c r="A12513" s="114" t="s">
        <v>2204</v>
      </c>
      <c r="B12513">
        <v>339</v>
      </c>
      <c r="C12513" s="114" t="s">
        <v>54</v>
      </c>
      <c r="D12513" s="114" t="s">
        <v>414</v>
      </c>
      <c r="E12513" s="115">
        <v>44884</v>
      </c>
      <c r="F12513" s="192">
        <v>0.49344907407407407</v>
      </c>
      <c r="G12513">
        <v>2</v>
      </c>
      <c r="H12513" s="114" t="s">
        <v>415</v>
      </c>
      <c r="I12513">
        <v>6721068</v>
      </c>
    </row>
    <row r="12514" spans="1:9" x14ac:dyDescent="0.25">
      <c r="A12514" s="114" t="s">
        <v>2204</v>
      </c>
      <c r="B12514">
        <v>340</v>
      </c>
      <c r="C12514" s="114" t="s">
        <v>54</v>
      </c>
      <c r="D12514" s="114" t="s">
        <v>1348</v>
      </c>
      <c r="E12514" s="115">
        <v>44884</v>
      </c>
      <c r="F12514" s="192">
        <v>0.49351851851851852</v>
      </c>
      <c r="G12514">
        <v>2</v>
      </c>
      <c r="H12514" s="114" t="s">
        <v>1349</v>
      </c>
      <c r="I12514">
        <v>6716129</v>
      </c>
    </row>
    <row r="12515" spans="1:9" x14ac:dyDescent="0.25">
      <c r="A12515" s="114" t="s">
        <v>2204</v>
      </c>
      <c r="B12515">
        <v>341</v>
      </c>
      <c r="C12515" s="114" t="s">
        <v>53</v>
      </c>
      <c r="D12515" s="114" t="s">
        <v>314</v>
      </c>
      <c r="E12515" s="115">
        <v>44884</v>
      </c>
      <c r="F12515" s="192">
        <v>0.49413194444444447</v>
      </c>
      <c r="G12515">
        <v>2</v>
      </c>
      <c r="H12515" s="114" t="s">
        <v>315</v>
      </c>
      <c r="I12515"/>
    </row>
    <row r="12516" spans="1:9" x14ac:dyDescent="0.25">
      <c r="A12516" s="114" t="s">
        <v>2204</v>
      </c>
      <c r="B12516">
        <v>342</v>
      </c>
      <c r="C12516" s="114" t="s">
        <v>53</v>
      </c>
      <c r="D12516" s="114" t="s">
        <v>494</v>
      </c>
      <c r="E12516" s="115">
        <v>44884</v>
      </c>
      <c r="F12516" s="192">
        <v>0.49420138888888887</v>
      </c>
      <c r="G12516">
        <v>2</v>
      </c>
      <c r="H12516" s="114" t="s">
        <v>495</v>
      </c>
      <c r="I12516"/>
    </row>
    <row r="12517" spans="1:9" x14ac:dyDescent="0.25">
      <c r="A12517" s="114" t="s">
        <v>2204</v>
      </c>
      <c r="B12517">
        <v>343</v>
      </c>
      <c r="C12517" s="114" t="s">
        <v>54</v>
      </c>
      <c r="D12517" s="114" t="s">
        <v>1628</v>
      </c>
      <c r="E12517" s="115">
        <v>44884</v>
      </c>
      <c r="F12517" s="192">
        <v>0.49481481481481482</v>
      </c>
      <c r="G12517">
        <v>2</v>
      </c>
      <c r="H12517" s="114" t="s">
        <v>1629</v>
      </c>
      <c r="I12517"/>
    </row>
    <row r="12518" spans="1:9" x14ac:dyDescent="0.25">
      <c r="A12518" s="114" t="s">
        <v>2204</v>
      </c>
      <c r="B12518">
        <v>344</v>
      </c>
      <c r="C12518" s="114" t="s">
        <v>54</v>
      </c>
      <c r="D12518" s="114" t="s">
        <v>452</v>
      </c>
      <c r="E12518" s="115">
        <v>44884</v>
      </c>
      <c r="F12518" s="192">
        <v>0.49489583333333331</v>
      </c>
      <c r="G12518">
        <v>2</v>
      </c>
      <c r="H12518" s="114" t="s">
        <v>453</v>
      </c>
      <c r="I12518">
        <v>5341488</v>
      </c>
    </row>
    <row r="12519" spans="1:9" x14ac:dyDescent="0.25">
      <c r="A12519" s="114" t="s">
        <v>2204</v>
      </c>
      <c r="B12519">
        <v>345</v>
      </c>
      <c r="C12519" s="114" t="s">
        <v>54</v>
      </c>
      <c r="D12519" s="114" t="s">
        <v>2161</v>
      </c>
      <c r="E12519" s="115">
        <v>44884</v>
      </c>
      <c r="F12519" s="192">
        <v>0.4949884259259259</v>
      </c>
      <c r="G12519">
        <v>2</v>
      </c>
      <c r="H12519" s="114" t="s">
        <v>2162</v>
      </c>
      <c r="I12519">
        <v>8297525</v>
      </c>
    </row>
    <row r="12520" spans="1:9" x14ac:dyDescent="0.25">
      <c r="A12520" s="114" t="s">
        <v>2204</v>
      </c>
      <c r="B12520">
        <v>346</v>
      </c>
      <c r="C12520" s="114" t="s">
        <v>53</v>
      </c>
      <c r="D12520" s="114" t="s">
        <v>1286</v>
      </c>
      <c r="E12520" s="115">
        <v>44884</v>
      </c>
      <c r="F12520" s="192">
        <v>0.49539351851851854</v>
      </c>
      <c r="G12520">
        <v>2</v>
      </c>
      <c r="H12520" s="114" t="s">
        <v>1287</v>
      </c>
      <c r="I12520"/>
    </row>
    <row r="12521" spans="1:9" x14ac:dyDescent="0.25">
      <c r="A12521" s="114" t="s">
        <v>2204</v>
      </c>
      <c r="B12521">
        <v>347</v>
      </c>
      <c r="C12521" s="114" t="s">
        <v>53</v>
      </c>
      <c r="D12521" s="114" t="s">
        <v>1493</v>
      </c>
      <c r="E12521" s="115">
        <v>44884</v>
      </c>
      <c r="F12521" s="192">
        <v>0.4954513888888889</v>
      </c>
      <c r="G12521">
        <v>2</v>
      </c>
      <c r="H12521" s="114" t="s">
        <v>1494</v>
      </c>
      <c r="I12521"/>
    </row>
    <row r="12522" spans="1:9" x14ac:dyDescent="0.25">
      <c r="A12522" s="114" t="s">
        <v>2204</v>
      </c>
      <c r="B12522">
        <v>348</v>
      </c>
      <c r="C12522" s="114" t="s">
        <v>53</v>
      </c>
      <c r="D12522" s="114" t="s">
        <v>298</v>
      </c>
      <c r="E12522" s="115">
        <v>44884</v>
      </c>
      <c r="F12522" s="192">
        <v>0.49552083333333335</v>
      </c>
      <c r="G12522">
        <v>2</v>
      </c>
      <c r="H12522" s="114" t="s">
        <v>299</v>
      </c>
      <c r="I12522"/>
    </row>
    <row r="12523" spans="1:9" x14ac:dyDescent="0.25">
      <c r="A12523" s="114" t="s">
        <v>2204</v>
      </c>
      <c r="B12523">
        <v>349</v>
      </c>
      <c r="C12523" s="114" t="s">
        <v>54</v>
      </c>
      <c r="D12523" s="114" t="s">
        <v>1342</v>
      </c>
      <c r="E12523" s="115">
        <v>44884</v>
      </c>
      <c r="F12523" s="192">
        <v>0.49608796296296298</v>
      </c>
      <c r="G12523">
        <v>2</v>
      </c>
      <c r="H12523" s="114" t="s">
        <v>1343</v>
      </c>
      <c r="I12523">
        <v>7361622</v>
      </c>
    </row>
    <row r="12524" spans="1:9" x14ac:dyDescent="0.25">
      <c r="A12524" s="114" t="s">
        <v>2204</v>
      </c>
      <c r="B12524">
        <v>350</v>
      </c>
      <c r="C12524" s="114" t="s">
        <v>54</v>
      </c>
      <c r="D12524" s="114" t="s">
        <v>270</v>
      </c>
      <c r="E12524" s="115">
        <v>44884</v>
      </c>
      <c r="F12524" s="192">
        <v>0.49678240740740742</v>
      </c>
      <c r="G12524">
        <v>2</v>
      </c>
      <c r="H12524" s="114" t="s">
        <v>271</v>
      </c>
      <c r="I12524">
        <v>7344848</v>
      </c>
    </row>
    <row r="12525" spans="1:9" x14ac:dyDescent="0.25">
      <c r="A12525" s="114" t="s">
        <v>2204</v>
      </c>
      <c r="B12525">
        <v>351</v>
      </c>
      <c r="C12525" s="114" t="s">
        <v>54</v>
      </c>
      <c r="D12525" s="114" t="s">
        <v>1788</v>
      </c>
      <c r="E12525" s="115">
        <v>44884</v>
      </c>
      <c r="F12525" s="192">
        <v>0.49685185185185188</v>
      </c>
      <c r="G12525">
        <v>2</v>
      </c>
      <c r="H12525" s="114" t="s">
        <v>1789</v>
      </c>
      <c r="I12525">
        <v>3682230</v>
      </c>
    </row>
    <row r="12526" spans="1:9" x14ac:dyDescent="0.25">
      <c r="A12526" s="114" t="s">
        <v>2204</v>
      </c>
      <c r="B12526">
        <v>352</v>
      </c>
      <c r="C12526" s="114" t="s">
        <v>54</v>
      </c>
      <c r="D12526" s="114" t="s">
        <v>2020</v>
      </c>
      <c r="E12526" s="115">
        <v>44884</v>
      </c>
      <c r="F12526" s="192">
        <v>0.49692129629629628</v>
      </c>
      <c r="G12526">
        <v>2</v>
      </c>
      <c r="H12526" s="114" t="s">
        <v>2021</v>
      </c>
      <c r="I12526">
        <v>5343157</v>
      </c>
    </row>
    <row r="12527" spans="1:9" x14ac:dyDescent="0.25">
      <c r="A12527" s="114" t="s">
        <v>2204</v>
      </c>
      <c r="B12527">
        <v>353</v>
      </c>
      <c r="C12527" s="114" t="s">
        <v>54</v>
      </c>
      <c r="D12527" s="114" t="s">
        <v>292</v>
      </c>
      <c r="E12527" s="115">
        <v>44884</v>
      </c>
      <c r="F12527" s="192">
        <v>0.49706018518518519</v>
      </c>
      <c r="G12527">
        <v>2</v>
      </c>
      <c r="H12527" s="114" t="s">
        <v>293</v>
      </c>
      <c r="I12527">
        <v>2052005</v>
      </c>
    </row>
    <row r="12528" spans="1:9" x14ac:dyDescent="0.25">
      <c r="A12528" s="114" t="s">
        <v>2204</v>
      </c>
      <c r="B12528">
        <v>354</v>
      </c>
      <c r="C12528" s="114" t="s">
        <v>53</v>
      </c>
      <c r="D12528" s="114" t="s">
        <v>1264</v>
      </c>
      <c r="E12528" s="115">
        <v>44884</v>
      </c>
      <c r="F12528" s="192">
        <v>0.49722222222222223</v>
      </c>
      <c r="G12528">
        <v>2</v>
      </c>
      <c r="H12528" s="114" t="s">
        <v>1265</v>
      </c>
      <c r="I12528">
        <v>5619697</v>
      </c>
    </row>
    <row r="12529" spans="1:9" x14ac:dyDescent="0.25">
      <c r="A12529" s="114" t="s">
        <v>2204</v>
      </c>
      <c r="B12529">
        <v>355</v>
      </c>
      <c r="C12529" s="114" t="s">
        <v>53</v>
      </c>
      <c r="D12529" s="114" t="s">
        <v>2018</v>
      </c>
      <c r="E12529" s="115">
        <v>44884</v>
      </c>
      <c r="F12529" s="192">
        <v>0.49729166666666669</v>
      </c>
      <c r="G12529">
        <v>2</v>
      </c>
      <c r="H12529" s="114" t="s">
        <v>2019</v>
      </c>
      <c r="I12529">
        <v>15027068</v>
      </c>
    </row>
    <row r="12530" spans="1:9" x14ac:dyDescent="0.25">
      <c r="A12530" s="114" t="s">
        <v>2204</v>
      </c>
      <c r="B12530">
        <v>356</v>
      </c>
      <c r="C12530" s="114" t="s">
        <v>54</v>
      </c>
      <c r="D12530" s="114" t="s">
        <v>416</v>
      </c>
      <c r="E12530" s="115">
        <v>44884</v>
      </c>
      <c r="F12530" s="192">
        <v>0.49799768518518517</v>
      </c>
      <c r="G12530">
        <v>2</v>
      </c>
      <c r="H12530" s="114" t="s">
        <v>417</v>
      </c>
      <c r="I12530">
        <v>6709661</v>
      </c>
    </row>
    <row r="12531" spans="1:9" x14ac:dyDescent="0.25">
      <c r="A12531" s="114" t="s">
        <v>2204</v>
      </c>
      <c r="B12531">
        <v>357</v>
      </c>
      <c r="C12531" s="114" t="s">
        <v>53</v>
      </c>
      <c r="D12531" s="114" t="s">
        <v>1646</v>
      </c>
      <c r="E12531" s="115">
        <v>44884</v>
      </c>
      <c r="F12531" s="192">
        <v>0.49839120370370371</v>
      </c>
      <c r="G12531">
        <v>2</v>
      </c>
      <c r="H12531" s="114" t="s">
        <v>587</v>
      </c>
      <c r="I12531"/>
    </row>
    <row r="12532" spans="1:9" x14ac:dyDescent="0.25">
      <c r="A12532" s="114" t="s">
        <v>2204</v>
      </c>
      <c r="B12532">
        <v>358</v>
      </c>
      <c r="C12532" s="114" t="s">
        <v>53</v>
      </c>
      <c r="D12532" s="114" t="s">
        <v>1731</v>
      </c>
      <c r="E12532" s="115">
        <v>44884</v>
      </c>
      <c r="F12532" s="192">
        <v>0.49846064814814817</v>
      </c>
      <c r="G12532">
        <v>2</v>
      </c>
      <c r="H12532" s="114" t="s">
        <v>1732</v>
      </c>
      <c r="I12532"/>
    </row>
    <row r="12533" spans="1:9" x14ac:dyDescent="0.25">
      <c r="A12533" s="114" t="s">
        <v>2204</v>
      </c>
      <c r="B12533">
        <v>359</v>
      </c>
      <c r="C12533" s="114" t="s">
        <v>52</v>
      </c>
      <c r="D12533" s="114" t="s">
        <v>502</v>
      </c>
      <c r="E12533" s="115">
        <v>44884</v>
      </c>
      <c r="F12533" s="192">
        <v>0.49855324074074076</v>
      </c>
      <c r="G12533">
        <v>2</v>
      </c>
      <c r="H12533" s="114" t="s">
        <v>503</v>
      </c>
      <c r="I12533">
        <v>4850254</v>
      </c>
    </row>
    <row r="12534" spans="1:9" x14ac:dyDescent="0.25">
      <c r="A12534" s="114" t="s">
        <v>2204</v>
      </c>
      <c r="B12534">
        <v>360</v>
      </c>
      <c r="C12534" s="114" t="s">
        <v>54</v>
      </c>
      <c r="D12534" s="114" t="s">
        <v>1280</v>
      </c>
      <c r="E12534" s="115">
        <v>44884</v>
      </c>
      <c r="F12534" s="192">
        <v>0.49862268518518521</v>
      </c>
      <c r="G12534">
        <v>2</v>
      </c>
      <c r="H12534" s="114" t="s">
        <v>1281</v>
      </c>
      <c r="I12534">
        <v>14811846</v>
      </c>
    </row>
    <row r="12535" spans="1:9" x14ac:dyDescent="0.25">
      <c r="A12535" s="114" t="s">
        <v>2204</v>
      </c>
      <c r="B12535">
        <v>361</v>
      </c>
      <c r="C12535" s="114" t="s">
        <v>54</v>
      </c>
      <c r="D12535" s="114" t="s">
        <v>1454</v>
      </c>
      <c r="E12535" s="115">
        <v>44884</v>
      </c>
      <c r="F12535" s="192">
        <v>0.49983796296296296</v>
      </c>
      <c r="G12535">
        <v>2</v>
      </c>
      <c r="H12535" s="114" t="s">
        <v>1455</v>
      </c>
      <c r="I12535">
        <v>2054077</v>
      </c>
    </row>
    <row r="12536" spans="1:9" x14ac:dyDescent="0.25">
      <c r="A12536" s="114" t="s">
        <v>2204</v>
      </c>
      <c r="B12536">
        <v>362</v>
      </c>
      <c r="C12536" s="114" t="s">
        <v>54</v>
      </c>
      <c r="D12536" s="114" t="s">
        <v>1758</v>
      </c>
      <c r="E12536" s="115">
        <v>44884</v>
      </c>
      <c r="F12536" s="192">
        <v>0.49990740740740741</v>
      </c>
      <c r="G12536">
        <v>2</v>
      </c>
      <c r="H12536" s="114" t="s">
        <v>1759</v>
      </c>
      <c r="I12536">
        <v>7785662</v>
      </c>
    </row>
    <row r="12537" spans="1:9" x14ac:dyDescent="0.25">
      <c r="A12537" s="114" t="s">
        <v>2204</v>
      </c>
      <c r="B12537">
        <v>363</v>
      </c>
      <c r="C12537" s="114" t="s">
        <v>53</v>
      </c>
      <c r="D12537" s="114" t="s">
        <v>1394</v>
      </c>
      <c r="E12537" s="115">
        <v>44884</v>
      </c>
      <c r="F12537" s="192">
        <v>0.50001157407407404</v>
      </c>
      <c r="G12537">
        <v>2</v>
      </c>
      <c r="H12537" s="114" t="s">
        <v>1395</v>
      </c>
      <c r="I12537"/>
    </row>
    <row r="12538" spans="1:9" x14ac:dyDescent="0.25">
      <c r="A12538" s="114" t="s">
        <v>2204</v>
      </c>
      <c r="B12538">
        <v>364</v>
      </c>
      <c r="C12538" s="114" t="s">
        <v>53</v>
      </c>
      <c r="D12538" s="114" t="s">
        <v>1372</v>
      </c>
      <c r="E12538" s="115">
        <v>44884</v>
      </c>
      <c r="F12538" s="192">
        <v>0.50008101851851849</v>
      </c>
      <c r="G12538">
        <v>2</v>
      </c>
      <c r="H12538" s="114" t="s">
        <v>1373</v>
      </c>
      <c r="I12538">
        <v>5436748</v>
      </c>
    </row>
    <row r="12539" spans="1:9" x14ac:dyDescent="0.25">
      <c r="A12539" s="114" t="s">
        <v>2204</v>
      </c>
      <c r="B12539">
        <v>365</v>
      </c>
      <c r="C12539" s="114" t="s">
        <v>56</v>
      </c>
      <c r="D12539" s="114" t="s">
        <v>1434</v>
      </c>
      <c r="E12539" s="115">
        <v>44884</v>
      </c>
      <c r="F12539" s="192">
        <v>0.50019675925925922</v>
      </c>
      <c r="G12539">
        <v>2</v>
      </c>
      <c r="H12539" s="114" t="s">
        <v>1435</v>
      </c>
      <c r="I12539"/>
    </row>
    <row r="12540" spans="1:9" x14ac:dyDescent="0.25">
      <c r="A12540" s="114" t="s">
        <v>2204</v>
      </c>
      <c r="B12540">
        <v>366</v>
      </c>
      <c r="C12540" s="114" t="s">
        <v>56</v>
      </c>
      <c r="D12540" s="114" t="s">
        <v>1432</v>
      </c>
      <c r="E12540" s="115">
        <v>44884</v>
      </c>
      <c r="F12540" s="192">
        <v>0.50025462962962963</v>
      </c>
      <c r="G12540">
        <v>2</v>
      </c>
      <c r="H12540" s="114" t="s">
        <v>1433</v>
      </c>
      <c r="I12540">
        <v>5360319</v>
      </c>
    </row>
    <row r="12541" spans="1:9" x14ac:dyDescent="0.25">
      <c r="A12541" s="114" t="s">
        <v>2204</v>
      </c>
      <c r="B12541">
        <v>367</v>
      </c>
      <c r="C12541" s="114" t="s">
        <v>58</v>
      </c>
      <c r="D12541" s="114" t="s">
        <v>1438</v>
      </c>
      <c r="E12541" s="115">
        <v>44884</v>
      </c>
      <c r="F12541" s="192">
        <v>0.50032407407407409</v>
      </c>
      <c r="G12541">
        <v>2</v>
      </c>
      <c r="H12541" s="114" t="s">
        <v>1439</v>
      </c>
      <c r="I12541">
        <v>6720644</v>
      </c>
    </row>
    <row r="12542" spans="1:9" x14ac:dyDescent="0.25">
      <c r="A12542" s="114" t="s">
        <v>2204</v>
      </c>
      <c r="B12542">
        <v>368</v>
      </c>
      <c r="C12542" s="114" t="s">
        <v>53</v>
      </c>
      <c r="D12542" s="114" t="s">
        <v>2059</v>
      </c>
      <c r="E12542" s="115">
        <v>44884</v>
      </c>
      <c r="F12542" s="192">
        <v>0.50039351851851854</v>
      </c>
      <c r="G12542">
        <v>2</v>
      </c>
      <c r="H12542" s="114" t="s">
        <v>2060</v>
      </c>
      <c r="I12542"/>
    </row>
    <row r="12543" spans="1:9" x14ac:dyDescent="0.25">
      <c r="A12543" s="114" t="s">
        <v>2204</v>
      </c>
      <c r="B12543">
        <v>369</v>
      </c>
      <c r="C12543" s="114" t="s">
        <v>53</v>
      </c>
      <c r="D12543" s="114" t="s">
        <v>1588</v>
      </c>
      <c r="E12543" s="115">
        <v>44884</v>
      </c>
      <c r="F12543" s="192">
        <v>0.500462962962963</v>
      </c>
      <c r="G12543">
        <v>2</v>
      </c>
      <c r="H12543" s="114" t="s">
        <v>1589</v>
      </c>
      <c r="I12543"/>
    </row>
    <row r="12544" spans="1:9" x14ac:dyDescent="0.25">
      <c r="A12544" s="114" t="s">
        <v>2204</v>
      </c>
      <c r="B12544">
        <v>370</v>
      </c>
      <c r="C12544" s="114" t="s">
        <v>52</v>
      </c>
      <c r="D12544" s="114" t="s">
        <v>1733</v>
      </c>
      <c r="E12544" s="115">
        <v>44884</v>
      </c>
      <c r="F12544" s="192">
        <v>0.50059027777777776</v>
      </c>
      <c r="G12544">
        <v>2</v>
      </c>
      <c r="H12544" s="114" t="s">
        <v>1734</v>
      </c>
      <c r="I12544">
        <v>14111510</v>
      </c>
    </row>
    <row r="12545" spans="1:9" x14ac:dyDescent="0.25">
      <c r="A12545" s="114" t="s">
        <v>2204</v>
      </c>
      <c r="B12545">
        <v>371</v>
      </c>
      <c r="C12545" s="114" t="s">
        <v>52</v>
      </c>
      <c r="D12545" s="114" t="s">
        <v>2030</v>
      </c>
      <c r="E12545" s="115">
        <v>44884</v>
      </c>
      <c r="F12545" s="192">
        <v>0.50065972222222221</v>
      </c>
      <c r="G12545">
        <v>2</v>
      </c>
      <c r="H12545" s="114" t="s">
        <v>2031</v>
      </c>
      <c r="I12545">
        <v>5461987</v>
      </c>
    </row>
    <row r="12546" spans="1:9" x14ac:dyDescent="0.25">
      <c r="A12546" s="114" t="s">
        <v>2204</v>
      </c>
      <c r="B12546">
        <v>372</v>
      </c>
      <c r="C12546" s="114" t="s">
        <v>52</v>
      </c>
      <c r="D12546" s="114" t="s">
        <v>1412</v>
      </c>
      <c r="E12546" s="115">
        <v>44884</v>
      </c>
      <c r="F12546" s="192">
        <v>0.50071759259259263</v>
      </c>
      <c r="G12546">
        <v>2</v>
      </c>
      <c r="H12546" s="114" t="s">
        <v>1413</v>
      </c>
      <c r="I12546">
        <v>14112293</v>
      </c>
    </row>
    <row r="12547" spans="1:9" x14ac:dyDescent="0.25">
      <c r="A12547" s="114" t="s">
        <v>2204</v>
      </c>
      <c r="B12547">
        <v>373</v>
      </c>
      <c r="C12547" s="114" t="s">
        <v>53</v>
      </c>
      <c r="D12547" s="114" t="s">
        <v>472</v>
      </c>
      <c r="E12547" s="115">
        <v>44884</v>
      </c>
      <c r="F12547" s="192">
        <v>0.5013657407407407</v>
      </c>
      <c r="G12547">
        <v>2</v>
      </c>
      <c r="H12547" s="114" t="s">
        <v>473</v>
      </c>
      <c r="I12547"/>
    </row>
    <row r="12548" spans="1:9" x14ac:dyDescent="0.25">
      <c r="A12548" s="114" t="s">
        <v>2204</v>
      </c>
      <c r="B12548">
        <v>374</v>
      </c>
      <c r="C12548" s="114" t="s">
        <v>53</v>
      </c>
      <c r="D12548" s="114" t="s">
        <v>1802</v>
      </c>
      <c r="E12548" s="115">
        <v>44884</v>
      </c>
      <c r="F12548" s="192">
        <v>0.50143518518518515</v>
      </c>
      <c r="G12548">
        <v>2</v>
      </c>
      <c r="H12548" s="114" t="s">
        <v>1803</v>
      </c>
      <c r="I12548"/>
    </row>
    <row r="12549" spans="1:9" x14ac:dyDescent="0.25">
      <c r="A12549" s="114" t="s">
        <v>2204</v>
      </c>
      <c r="B12549">
        <v>375</v>
      </c>
      <c r="C12549" s="114" t="s">
        <v>54</v>
      </c>
      <c r="D12549" s="114" t="s">
        <v>454</v>
      </c>
      <c r="E12549" s="115">
        <v>44884</v>
      </c>
      <c r="F12549" s="192">
        <v>0.50184027777777773</v>
      </c>
      <c r="G12549">
        <v>2</v>
      </c>
      <c r="H12549" s="114" t="s">
        <v>455</v>
      </c>
      <c r="I12549">
        <v>2057370</v>
      </c>
    </row>
    <row r="12550" spans="1:9" x14ac:dyDescent="0.25">
      <c r="A12550" s="114" t="s">
        <v>2204</v>
      </c>
      <c r="B12550">
        <v>376</v>
      </c>
      <c r="C12550" s="114" t="s">
        <v>53</v>
      </c>
      <c r="D12550" s="114" t="s">
        <v>1396</v>
      </c>
      <c r="E12550" s="115">
        <v>44884</v>
      </c>
      <c r="F12550" s="192">
        <v>0.50193287037037038</v>
      </c>
      <c r="G12550">
        <v>2</v>
      </c>
      <c r="H12550" s="114" t="s">
        <v>1397</v>
      </c>
      <c r="I12550">
        <v>14824036</v>
      </c>
    </row>
    <row r="12551" spans="1:9" x14ac:dyDescent="0.25">
      <c r="A12551" s="114" t="s">
        <v>2204</v>
      </c>
      <c r="B12551">
        <v>377</v>
      </c>
      <c r="C12551" s="114" t="s">
        <v>53</v>
      </c>
      <c r="D12551" s="114" t="s">
        <v>647</v>
      </c>
      <c r="E12551" s="115">
        <v>44884</v>
      </c>
      <c r="F12551" s="192">
        <v>0.50200231481481483</v>
      </c>
      <c r="G12551">
        <v>2</v>
      </c>
      <c r="H12551" s="114" t="s">
        <v>648</v>
      </c>
      <c r="I12551">
        <v>2856135</v>
      </c>
    </row>
    <row r="12552" spans="1:9" x14ac:dyDescent="0.25">
      <c r="A12552" s="114" t="s">
        <v>2204</v>
      </c>
      <c r="B12552">
        <v>378</v>
      </c>
      <c r="C12552" s="114" t="s">
        <v>53</v>
      </c>
      <c r="D12552" s="114" t="s">
        <v>1246</v>
      </c>
      <c r="E12552" s="115">
        <v>44884</v>
      </c>
      <c r="F12552" s="192">
        <v>0.50240740740740741</v>
      </c>
      <c r="G12552">
        <v>2</v>
      </c>
      <c r="H12552" s="114" t="s">
        <v>1247</v>
      </c>
      <c r="I12552">
        <v>4812536</v>
      </c>
    </row>
    <row r="12553" spans="1:9" x14ac:dyDescent="0.25">
      <c r="A12553" s="114" t="s">
        <v>2204</v>
      </c>
      <c r="B12553">
        <v>379</v>
      </c>
      <c r="C12553" s="114" t="s">
        <v>53</v>
      </c>
      <c r="D12553" s="114" t="s">
        <v>1272</v>
      </c>
      <c r="E12553" s="115">
        <v>44884</v>
      </c>
      <c r="F12553" s="192">
        <v>0.50248842592592591</v>
      </c>
      <c r="G12553">
        <v>2</v>
      </c>
      <c r="H12553" s="114" t="s">
        <v>1273</v>
      </c>
      <c r="I12553"/>
    </row>
    <row r="12554" spans="1:9" x14ac:dyDescent="0.25">
      <c r="A12554" s="114" t="s">
        <v>2204</v>
      </c>
      <c r="B12554">
        <v>380</v>
      </c>
      <c r="C12554" s="114" t="s">
        <v>54</v>
      </c>
      <c r="D12554" s="114" t="s">
        <v>2130</v>
      </c>
      <c r="E12554" s="115">
        <v>44884</v>
      </c>
      <c r="F12554" s="192">
        <v>0.50255787037037036</v>
      </c>
      <c r="G12554">
        <v>2</v>
      </c>
      <c r="H12554" s="114" t="s">
        <v>2131</v>
      </c>
      <c r="I12554">
        <v>5487327</v>
      </c>
    </row>
    <row r="12555" spans="1:9" x14ac:dyDescent="0.25">
      <c r="A12555" s="114" t="s">
        <v>2204</v>
      </c>
      <c r="B12555">
        <v>381</v>
      </c>
      <c r="C12555" s="114" t="s">
        <v>54</v>
      </c>
      <c r="D12555" s="114" t="s">
        <v>262</v>
      </c>
      <c r="E12555" s="115">
        <v>44884</v>
      </c>
      <c r="F12555" s="192">
        <v>0.50262731481481482</v>
      </c>
      <c r="G12555">
        <v>2</v>
      </c>
      <c r="H12555" s="114" t="s">
        <v>263</v>
      </c>
      <c r="I12555">
        <v>2790017</v>
      </c>
    </row>
    <row r="12556" spans="1:9" x14ac:dyDescent="0.25">
      <c r="A12556" s="114" t="s">
        <v>2204</v>
      </c>
      <c r="B12556">
        <v>382</v>
      </c>
      <c r="C12556" s="114" t="s">
        <v>54</v>
      </c>
      <c r="D12556" s="114" t="s">
        <v>1913</v>
      </c>
      <c r="E12556" s="115">
        <v>44884</v>
      </c>
      <c r="F12556" s="192">
        <v>0.50269675925925927</v>
      </c>
      <c r="G12556">
        <v>2</v>
      </c>
      <c r="H12556" s="114" t="s">
        <v>1914</v>
      </c>
      <c r="I12556">
        <v>7367595</v>
      </c>
    </row>
    <row r="12557" spans="1:9" x14ac:dyDescent="0.25">
      <c r="A12557" s="114" t="s">
        <v>2204</v>
      </c>
      <c r="B12557">
        <v>383</v>
      </c>
      <c r="C12557" s="114" t="s">
        <v>54</v>
      </c>
      <c r="D12557" s="114" t="s">
        <v>260</v>
      </c>
      <c r="E12557" s="115">
        <v>44884</v>
      </c>
      <c r="F12557" s="192">
        <v>0.50276620370370373</v>
      </c>
      <c r="G12557">
        <v>2</v>
      </c>
      <c r="H12557" s="114" t="s">
        <v>261</v>
      </c>
      <c r="I12557">
        <v>7370832</v>
      </c>
    </row>
    <row r="12558" spans="1:9" x14ac:dyDescent="0.25">
      <c r="A12558" s="114" t="s">
        <v>2204</v>
      </c>
      <c r="B12558">
        <v>384</v>
      </c>
      <c r="C12558" s="114" t="s">
        <v>52</v>
      </c>
      <c r="D12558" s="114" t="s">
        <v>1338</v>
      </c>
      <c r="E12558" s="115">
        <v>44884</v>
      </c>
      <c r="F12558" s="192">
        <v>0.50284722222222222</v>
      </c>
      <c r="G12558">
        <v>2</v>
      </c>
      <c r="H12558" s="114" t="s">
        <v>1339</v>
      </c>
      <c r="I12558">
        <v>5353743</v>
      </c>
    </row>
    <row r="12559" spans="1:9" x14ac:dyDescent="0.25">
      <c r="A12559" s="114" t="s">
        <v>2204</v>
      </c>
      <c r="B12559">
        <v>385</v>
      </c>
      <c r="C12559" s="114" t="s">
        <v>54</v>
      </c>
      <c r="D12559" s="114" t="s">
        <v>625</v>
      </c>
      <c r="E12559" s="115">
        <v>44884</v>
      </c>
      <c r="F12559" s="192">
        <v>0.50290509259259264</v>
      </c>
      <c r="G12559">
        <v>2</v>
      </c>
      <c r="H12559" s="114" t="s">
        <v>626</v>
      </c>
      <c r="I12559">
        <v>3414184</v>
      </c>
    </row>
    <row r="12560" spans="1:9" x14ac:dyDescent="0.25">
      <c r="A12560" s="114" t="s">
        <v>2204</v>
      </c>
      <c r="B12560">
        <v>386</v>
      </c>
      <c r="C12560" s="114" t="s">
        <v>54</v>
      </c>
      <c r="D12560" s="114" t="s">
        <v>1334</v>
      </c>
      <c r="E12560" s="115">
        <v>44884</v>
      </c>
      <c r="F12560" s="192">
        <v>0.50361111111111112</v>
      </c>
      <c r="G12560">
        <v>2</v>
      </c>
      <c r="H12560" s="114" t="s">
        <v>1335</v>
      </c>
      <c r="I12560">
        <v>7360552</v>
      </c>
    </row>
    <row r="12561" spans="1:9" x14ac:dyDescent="0.25">
      <c r="A12561" s="114" t="s">
        <v>2204</v>
      </c>
      <c r="B12561">
        <v>387</v>
      </c>
      <c r="C12561" s="114" t="s">
        <v>54</v>
      </c>
      <c r="D12561" s="114" t="s">
        <v>1378</v>
      </c>
      <c r="E12561" s="115">
        <v>44884</v>
      </c>
      <c r="F12561" s="192">
        <v>0.50368055555555558</v>
      </c>
      <c r="G12561">
        <v>2</v>
      </c>
      <c r="H12561" s="114" t="s">
        <v>1379</v>
      </c>
      <c r="I12561">
        <v>6712817</v>
      </c>
    </row>
    <row r="12562" spans="1:9" x14ac:dyDescent="0.25">
      <c r="A12562" s="114" t="s">
        <v>2204</v>
      </c>
      <c r="B12562">
        <v>388</v>
      </c>
      <c r="C12562" s="114" t="s">
        <v>52</v>
      </c>
      <c r="D12562" s="114" t="s">
        <v>2070</v>
      </c>
      <c r="E12562" s="115">
        <v>44884</v>
      </c>
      <c r="F12562" s="192">
        <v>0.50392361111111106</v>
      </c>
      <c r="G12562">
        <v>2</v>
      </c>
      <c r="H12562" s="114" t="s">
        <v>2071</v>
      </c>
      <c r="I12562">
        <v>5424830</v>
      </c>
    </row>
    <row r="12563" spans="1:9" x14ac:dyDescent="0.25">
      <c r="A12563" s="114" t="s">
        <v>2204</v>
      </c>
      <c r="B12563">
        <v>389</v>
      </c>
      <c r="C12563" s="114" t="s">
        <v>54</v>
      </c>
      <c r="D12563" s="114" t="s">
        <v>2026</v>
      </c>
      <c r="E12563" s="115">
        <v>44884</v>
      </c>
      <c r="F12563" s="192">
        <v>0.50415509259259261</v>
      </c>
      <c r="G12563">
        <v>2</v>
      </c>
      <c r="H12563" s="114" t="s">
        <v>2027</v>
      </c>
      <c r="I12563">
        <v>5368959</v>
      </c>
    </row>
    <row r="12564" spans="1:9" x14ac:dyDescent="0.25">
      <c r="A12564" s="114" t="s">
        <v>2204</v>
      </c>
      <c r="B12564">
        <v>390</v>
      </c>
      <c r="C12564" s="114" t="s">
        <v>54</v>
      </c>
      <c r="D12564" s="114" t="s">
        <v>606</v>
      </c>
      <c r="E12564" s="115">
        <v>44884</v>
      </c>
      <c r="F12564" s="192">
        <v>0.50456018518518519</v>
      </c>
      <c r="G12564">
        <v>2</v>
      </c>
      <c r="H12564" s="114" t="s">
        <v>607</v>
      </c>
      <c r="I12564">
        <v>3404526</v>
      </c>
    </row>
    <row r="12565" spans="1:9" x14ac:dyDescent="0.25">
      <c r="A12565" s="114" t="s">
        <v>2204</v>
      </c>
      <c r="B12565">
        <v>391</v>
      </c>
      <c r="C12565" s="114" t="s">
        <v>54</v>
      </c>
      <c r="D12565" s="114" t="s">
        <v>2170</v>
      </c>
      <c r="E12565" s="115">
        <v>44884</v>
      </c>
      <c r="F12565" s="192">
        <v>0.5053819444444444</v>
      </c>
      <c r="G12565">
        <v>2</v>
      </c>
      <c r="H12565" s="114" t="s">
        <v>2171</v>
      </c>
      <c r="I12565">
        <v>5355526</v>
      </c>
    </row>
    <row r="12566" spans="1:9" x14ac:dyDescent="0.25">
      <c r="A12566" s="114" t="s">
        <v>2204</v>
      </c>
      <c r="B12566">
        <v>392</v>
      </c>
      <c r="C12566" s="114" t="s">
        <v>54</v>
      </c>
      <c r="D12566" s="114" t="s">
        <v>616</v>
      </c>
      <c r="E12566" s="115">
        <v>44884</v>
      </c>
      <c r="F12566" s="192">
        <v>0.50545138888888885</v>
      </c>
      <c r="G12566">
        <v>2</v>
      </c>
      <c r="H12566" s="114" t="s">
        <v>617</v>
      </c>
      <c r="I12566">
        <v>3668296</v>
      </c>
    </row>
    <row r="12567" spans="1:9" x14ac:dyDescent="0.25">
      <c r="A12567" s="114" t="s">
        <v>2204</v>
      </c>
      <c r="B12567">
        <v>393</v>
      </c>
      <c r="C12567" s="114" t="s">
        <v>54</v>
      </c>
      <c r="D12567" s="114" t="s">
        <v>2083</v>
      </c>
      <c r="E12567" s="115">
        <v>44884</v>
      </c>
      <c r="F12567" s="192">
        <v>0.50553240740740746</v>
      </c>
      <c r="G12567">
        <v>2</v>
      </c>
      <c r="H12567" s="114" t="s">
        <v>2084</v>
      </c>
      <c r="I12567">
        <v>5346563</v>
      </c>
    </row>
    <row r="12568" spans="1:9" x14ac:dyDescent="0.25">
      <c r="A12568" s="114" t="s">
        <v>2204</v>
      </c>
      <c r="B12568">
        <v>394</v>
      </c>
      <c r="C12568" s="114" t="s">
        <v>54</v>
      </c>
      <c r="D12568" s="114" t="s">
        <v>2118</v>
      </c>
      <c r="E12568" s="115">
        <v>44884</v>
      </c>
      <c r="F12568" s="192">
        <v>0.5057638888888889</v>
      </c>
      <c r="G12568">
        <v>2</v>
      </c>
      <c r="H12568" s="114" t="s">
        <v>2119</v>
      </c>
      <c r="I12568">
        <v>7135674</v>
      </c>
    </row>
    <row r="12569" spans="1:9" x14ac:dyDescent="0.25">
      <c r="A12569" s="114" t="s">
        <v>2204</v>
      </c>
      <c r="B12569">
        <v>395</v>
      </c>
      <c r="C12569" s="114" t="s">
        <v>54</v>
      </c>
      <c r="D12569" s="114" t="s">
        <v>590</v>
      </c>
      <c r="E12569" s="115">
        <v>44884</v>
      </c>
      <c r="F12569" s="192">
        <v>0.50585648148148143</v>
      </c>
      <c r="G12569">
        <v>2</v>
      </c>
      <c r="H12569" s="114" t="s">
        <v>591</v>
      </c>
      <c r="I12569">
        <v>8268740</v>
      </c>
    </row>
    <row r="12570" spans="1:9" x14ac:dyDescent="0.25">
      <c r="A12570" s="114" t="s">
        <v>2204</v>
      </c>
      <c r="B12570">
        <v>396</v>
      </c>
      <c r="C12570" s="114" t="s">
        <v>52</v>
      </c>
      <c r="D12570" s="114" t="s">
        <v>1513</v>
      </c>
      <c r="E12570" s="115">
        <v>44884</v>
      </c>
      <c r="F12570" s="192">
        <v>0.50620370370370371</v>
      </c>
      <c r="G12570">
        <v>2</v>
      </c>
      <c r="H12570" s="114" t="s">
        <v>1514</v>
      </c>
      <c r="I12570">
        <v>5277411</v>
      </c>
    </row>
    <row r="12571" spans="1:9" x14ac:dyDescent="0.25">
      <c r="A12571" s="114" t="s">
        <v>2204</v>
      </c>
      <c r="B12571">
        <v>397</v>
      </c>
      <c r="C12571" s="114" t="s">
        <v>56</v>
      </c>
      <c r="D12571" s="114" t="s">
        <v>1428</v>
      </c>
      <c r="E12571" s="115">
        <v>44884</v>
      </c>
      <c r="F12571" s="192">
        <v>0.50641203703703708</v>
      </c>
      <c r="G12571">
        <v>2</v>
      </c>
      <c r="H12571" s="114" t="s">
        <v>1429</v>
      </c>
      <c r="I12571">
        <v>5350520</v>
      </c>
    </row>
    <row r="12572" spans="1:9" x14ac:dyDescent="0.25">
      <c r="A12572" s="114" t="s">
        <v>2204</v>
      </c>
      <c r="B12572">
        <v>398</v>
      </c>
      <c r="C12572" s="114" t="s">
        <v>18</v>
      </c>
      <c r="D12572" s="114" t="s">
        <v>1461</v>
      </c>
      <c r="E12572" s="115">
        <v>44884</v>
      </c>
      <c r="F12572" s="192">
        <v>0.50650462962962961</v>
      </c>
      <c r="G12572">
        <v>2</v>
      </c>
      <c r="H12572" s="114" t="s">
        <v>1462</v>
      </c>
      <c r="I12572">
        <v>3449832</v>
      </c>
    </row>
    <row r="12573" spans="1:9" x14ac:dyDescent="0.25">
      <c r="A12573" s="114" t="s">
        <v>2204</v>
      </c>
      <c r="B12573">
        <v>399</v>
      </c>
      <c r="C12573" s="114" t="s">
        <v>56</v>
      </c>
      <c r="D12573" s="114" t="s">
        <v>1426</v>
      </c>
      <c r="E12573" s="115">
        <v>44884</v>
      </c>
      <c r="F12573" s="192">
        <v>0.50659722222222225</v>
      </c>
      <c r="G12573">
        <v>2</v>
      </c>
      <c r="H12573" s="114" t="s">
        <v>1427</v>
      </c>
      <c r="I12573">
        <v>7598551</v>
      </c>
    </row>
    <row r="12574" spans="1:9" x14ac:dyDescent="0.25">
      <c r="A12574" s="114" t="s">
        <v>2204</v>
      </c>
      <c r="B12574">
        <v>400</v>
      </c>
      <c r="C12574" s="114" t="s">
        <v>53</v>
      </c>
      <c r="D12574" s="114" t="s">
        <v>1422</v>
      </c>
      <c r="E12574" s="115">
        <v>44884</v>
      </c>
      <c r="F12574" s="192">
        <v>0.50667824074074075</v>
      </c>
      <c r="G12574">
        <v>2</v>
      </c>
      <c r="H12574" s="114" t="s">
        <v>1423</v>
      </c>
      <c r="I12574"/>
    </row>
    <row r="12575" spans="1:9" x14ac:dyDescent="0.25">
      <c r="A12575" s="114" t="s">
        <v>2204</v>
      </c>
      <c r="B12575">
        <v>401</v>
      </c>
      <c r="C12575" s="114" t="s">
        <v>53</v>
      </c>
      <c r="D12575" s="114" t="s">
        <v>1880</v>
      </c>
      <c r="E12575" s="115">
        <v>44884</v>
      </c>
      <c r="F12575" s="192">
        <v>0.5067476851851852</v>
      </c>
      <c r="G12575">
        <v>2</v>
      </c>
      <c r="H12575" s="114" t="s">
        <v>1881</v>
      </c>
      <c r="I12575"/>
    </row>
    <row r="12576" spans="1:9" x14ac:dyDescent="0.25">
      <c r="A12576" s="114" t="s">
        <v>2204</v>
      </c>
      <c r="B12576">
        <v>402</v>
      </c>
      <c r="C12576" s="114" t="s">
        <v>53</v>
      </c>
      <c r="D12576" s="114" t="s">
        <v>1398</v>
      </c>
      <c r="E12576" s="115">
        <v>44884</v>
      </c>
      <c r="F12576" s="192">
        <v>0.5068287037037037</v>
      </c>
      <c r="G12576">
        <v>2</v>
      </c>
      <c r="H12576" s="114" t="s">
        <v>1399</v>
      </c>
      <c r="I12576">
        <v>2856145</v>
      </c>
    </row>
    <row r="12577" spans="1:9" x14ac:dyDescent="0.25">
      <c r="A12577" s="114" t="s">
        <v>2204</v>
      </c>
      <c r="B12577">
        <v>403</v>
      </c>
      <c r="C12577" s="114" t="s">
        <v>53</v>
      </c>
      <c r="D12577" s="114" t="s">
        <v>1495</v>
      </c>
      <c r="E12577" s="115">
        <v>44884</v>
      </c>
      <c r="F12577" s="192">
        <v>0.50696759259259261</v>
      </c>
      <c r="G12577">
        <v>2</v>
      </c>
      <c r="H12577" s="114" t="s">
        <v>1496</v>
      </c>
      <c r="I12577"/>
    </row>
    <row r="12578" spans="1:9" x14ac:dyDescent="0.25">
      <c r="A12578" s="114" t="s">
        <v>2204</v>
      </c>
      <c r="B12578">
        <v>404</v>
      </c>
      <c r="C12578" s="114" t="s">
        <v>53</v>
      </c>
      <c r="D12578" s="114" t="s">
        <v>1533</v>
      </c>
      <c r="E12578" s="115">
        <v>44884</v>
      </c>
      <c r="F12578" s="192">
        <v>0.5070486111111111</v>
      </c>
      <c r="G12578">
        <v>2</v>
      </c>
      <c r="H12578" s="114" t="s">
        <v>1534</v>
      </c>
      <c r="I12578"/>
    </row>
    <row r="12579" spans="1:9" x14ac:dyDescent="0.25">
      <c r="A12579" s="114" t="s">
        <v>2204</v>
      </c>
      <c r="B12579">
        <v>405</v>
      </c>
      <c r="C12579" s="114" t="s">
        <v>54</v>
      </c>
      <c r="D12579" s="114" t="s">
        <v>464</v>
      </c>
      <c r="E12579" s="115">
        <v>44884</v>
      </c>
      <c r="F12579" s="192">
        <v>0.50774305555555554</v>
      </c>
      <c r="G12579">
        <v>2</v>
      </c>
      <c r="H12579" s="114" t="s">
        <v>465</v>
      </c>
      <c r="I12579">
        <v>5336131</v>
      </c>
    </row>
    <row r="12580" spans="1:9" x14ac:dyDescent="0.25">
      <c r="A12580" s="114" t="s">
        <v>2204</v>
      </c>
      <c r="B12580">
        <v>406</v>
      </c>
      <c r="C12580" s="114" t="s">
        <v>54</v>
      </c>
      <c r="D12580" s="114" t="s">
        <v>456</v>
      </c>
      <c r="E12580" s="115">
        <v>44884</v>
      </c>
      <c r="F12580" s="192">
        <v>0.50864583333333335</v>
      </c>
      <c r="G12580">
        <v>2</v>
      </c>
      <c r="H12580" s="114" t="s">
        <v>457</v>
      </c>
      <c r="I12580">
        <v>6720578</v>
      </c>
    </row>
    <row r="12581" spans="1:9" x14ac:dyDescent="0.25">
      <c r="A12581" s="114" t="s">
        <v>2204</v>
      </c>
      <c r="B12581">
        <v>407</v>
      </c>
      <c r="C12581" s="114" t="s">
        <v>54</v>
      </c>
      <c r="D12581" s="114" t="s">
        <v>1712</v>
      </c>
      <c r="E12581" s="115">
        <v>44884</v>
      </c>
      <c r="F12581" s="192">
        <v>0.50900462962962967</v>
      </c>
      <c r="G12581">
        <v>2</v>
      </c>
      <c r="H12581" s="114" t="s">
        <v>1713</v>
      </c>
      <c r="I12581">
        <v>5501738</v>
      </c>
    </row>
    <row r="12582" spans="1:9" x14ac:dyDescent="0.25">
      <c r="A12582" s="114" t="s">
        <v>2204</v>
      </c>
      <c r="B12582">
        <v>408</v>
      </c>
      <c r="C12582" s="114" t="s">
        <v>54</v>
      </c>
      <c r="D12582" s="114" t="s">
        <v>478</v>
      </c>
      <c r="E12582" s="115">
        <v>44884</v>
      </c>
      <c r="F12582" s="192">
        <v>0.50907407407407412</v>
      </c>
      <c r="G12582">
        <v>2</v>
      </c>
      <c r="H12582" s="114" t="s">
        <v>479</v>
      </c>
      <c r="I12582">
        <v>2684900</v>
      </c>
    </row>
    <row r="12583" spans="1:9" x14ac:dyDescent="0.25">
      <c r="A12583" s="114" t="s">
        <v>2204</v>
      </c>
      <c r="B12583">
        <v>409</v>
      </c>
      <c r="C12583" s="114" t="s">
        <v>54</v>
      </c>
      <c r="D12583" s="114" t="s">
        <v>512</v>
      </c>
      <c r="E12583" s="115">
        <v>44884</v>
      </c>
      <c r="F12583" s="192">
        <v>0.51001157407407405</v>
      </c>
      <c r="G12583">
        <v>2</v>
      </c>
      <c r="H12583" s="114" t="s">
        <v>513</v>
      </c>
      <c r="I12583">
        <v>7284106</v>
      </c>
    </row>
    <row r="12584" spans="1:9" x14ac:dyDescent="0.25">
      <c r="A12584" s="114" t="s">
        <v>2204</v>
      </c>
      <c r="B12584">
        <v>410</v>
      </c>
      <c r="C12584" s="114" t="s">
        <v>54</v>
      </c>
      <c r="D12584" s="114" t="s">
        <v>1420</v>
      </c>
      <c r="E12584" s="115">
        <v>44884</v>
      </c>
      <c r="F12584" s="192">
        <v>0.5100810185185185</v>
      </c>
      <c r="G12584">
        <v>2</v>
      </c>
      <c r="H12584" s="114" t="s">
        <v>1421</v>
      </c>
      <c r="I12584">
        <v>5345533</v>
      </c>
    </row>
    <row r="12585" spans="1:9" x14ac:dyDescent="0.25">
      <c r="A12585" s="114" t="s">
        <v>2204</v>
      </c>
      <c r="B12585">
        <v>411</v>
      </c>
      <c r="C12585" s="114" t="s">
        <v>54</v>
      </c>
      <c r="D12585" s="114" t="s">
        <v>696</v>
      </c>
      <c r="E12585" s="115">
        <v>44884</v>
      </c>
      <c r="F12585" s="192">
        <v>0.510162037037037</v>
      </c>
      <c r="G12585">
        <v>2</v>
      </c>
      <c r="H12585" s="114" t="s">
        <v>697</v>
      </c>
      <c r="I12585">
        <v>8297552</v>
      </c>
    </row>
    <row r="12586" spans="1:9" x14ac:dyDescent="0.25">
      <c r="A12586" s="114" t="s">
        <v>2204</v>
      </c>
      <c r="B12586">
        <v>412</v>
      </c>
      <c r="C12586" s="114" t="s">
        <v>53</v>
      </c>
      <c r="D12586" s="114" t="s">
        <v>1380</v>
      </c>
      <c r="E12586" s="115">
        <v>44884</v>
      </c>
      <c r="F12586" s="192">
        <v>0.51040509259259259</v>
      </c>
      <c r="G12586">
        <v>2</v>
      </c>
      <c r="H12586" s="114" t="s">
        <v>1381</v>
      </c>
      <c r="I12586">
        <v>5032047</v>
      </c>
    </row>
    <row r="12587" spans="1:9" x14ac:dyDescent="0.25">
      <c r="A12587" s="114" t="s">
        <v>2204</v>
      </c>
      <c r="B12587">
        <v>413</v>
      </c>
      <c r="C12587" s="114" t="s">
        <v>53</v>
      </c>
      <c r="D12587" s="114" t="s">
        <v>654</v>
      </c>
      <c r="E12587" s="115">
        <v>44884</v>
      </c>
      <c r="F12587" s="192">
        <v>0.5105439814814815</v>
      </c>
      <c r="G12587">
        <v>2</v>
      </c>
      <c r="H12587" s="114" t="s">
        <v>655</v>
      </c>
      <c r="I12587">
        <v>2650232</v>
      </c>
    </row>
    <row r="12588" spans="1:9" x14ac:dyDescent="0.25">
      <c r="A12588" s="114" t="s">
        <v>2204</v>
      </c>
      <c r="B12588">
        <v>414</v>
      </c>
      <c r="C12588" s="114" t="s">
        <v>53</v>
      </c>
      <c r="D12588" s="114" t="s">
        <v>1366</v>
      </c>
      <c r="E12588" s="115">
        <v>44884</v>
      </c>
      <c r="F12588" s="192">
        <v>0.51077546296296295</v>
      </c>
      <c r="G12588">
        <v>2</v>
      </c>
      <c r="H12588" s="114" t="s">
        <v>1367</v>
      </c>
      <c r="I12588">
        <v>4862776</v>
      </c>
    </row>
    <row r="12589" spans="1:9" x14ac:dyDescent="0.25">
      <c r="A12589" s="114" t="s">
        <v>2204</v>
      </c>
      <c r="B12589">
        <v>415</v>
      </c>
      <c r="C12589" s="114" t="s">
        <v>52</v>
      </c>
      <c r="D12589" s="114" t="s">
        <v>1290</v>
      </c>
      <c r="E12589" s="115">
        <v>44884</v>
      </c>
      <c r="F12589" s="192">
        <v>0.51083333333333336</v>
      </c>
      <c r="G12589">
        <v>2</v>
      </c>
      <c r="H12589" s="114" t="s">
        <v>1291</v>
      </c>
      <c r="I12589">
        <v>14934153</v>
      </c>
    </row>
    <row r="12590" spans="1:9" x14ac:dyDescent="0.25">
      <c r="A12590" s="114" t="s">
        <v>2204</v>
      </c>
      <c r="B12590">
        <v>416</v>
      </c>
      <c r="C12590" s="114" t="s">
        <v>53</v>
      </c>
      <c r="D12590" s="114" t="s">
        <v>1503</v>
      </c>
      <c r="E12590" s="115">
        <v>44884</v>
      </c>
      <c r="F12590" s="192">
        <v>0.5115277777777778</v>
      </c>
      <c r="G12590">
        <v>2</v>
      </c>
      <c r="H12590" s="114" t="s">
        <v>1504</v>
      </c>
      <c r="I12590">
        <v>5449089</v>
      </c>
    </row>
    <row r="12591" spans="1:9" x14ac:dyDescent="0.25">
      <c r="A12591" s="114" t="s">
        <v>2204</v>
      </c>
      <c r="B12591">
        <v>417</v>
      </c>
      <c r="C12591" s="114" t="s">
        <v>53</v>
      </c>
      <c r="D12591" s="114" t="s">
        <v>392</v>
      </c>
      <c r="E12591" s="115">
        <v>44884</v>
      </c>
      <c r="F12591" s="192">
        <v>0.51159722222222226</v>
      </c>
      <c r="G12591">
        <v>2</v>
      </c>
      <c r="H12591" s="114" t="s">
        <v>393</v>
      </c>
      <c r="I12591">
        <v>2716548</v>
      </c>
    </row>
    <row r="12592" spans="1:9" x14ac:dyDescent="0.25">
      <c r="A12592" s="114" t="s">
        <v>2204</v>
      </c>
      <c r="B12592">
        <v>418</v>
      </c>
      <c r="C12592" s="114" t="s">
        <v>52</v>
      </c>
      <c r="D12592" s="114" t="s">
        <v>1704</v>
      </c>
      <c r="E12592" s="115">
        <v>44884</v>
      </c>
      <c r="F12592" s="192">
        <v>0.51166666666666671</v>
      </c>
      <c r="G12592">
        <v>2</v>
      </c>
      <c r="H12592" s="114" t="s">
        <v>1705</v>
      </c>
      <c r="I12592">
        <v>5272883</v>
      </c>
    </row>
    <row r="12593" spans="1:9" x14ac:dyDescent="0.25">
      <c r="A12593" s="114" t="s">
        <v>2204</v>
      </c>
      <c r="B12593">
        <v>419</v>
      </c>
      <c r="C12593" s="114" t="s">
        <v>54</v>
      </c>
      <c r="D12593" s="114" t="s">
        <v>462</v>
      </c>
      <c r="E12593" s="115">
        <v>44884</v>
      </c>
      <c r="F12593" s="192">
        <v>0.51181712962962966</v>
      </c>
      <c r="G12593">
        <v>2</v>
      </c>
      <c r="H12593" s="114" t="s">
        <v>463</v>
      </c>
      <c r="I12593">
        <v>7623788</v>
      </c>
    </row>
    <row r="12594" spans="1:9" x14ac:dyDescent="0.25">
      <c r="A12594" s="114" t="s">
        <v>2204</v>
      </c>
      <c r="B12594">
        <v>420</v>
      </c>
      <c r="C12594" s="114" t="s">
        <v>54</v>
      </c>
      <c r="D12594" s="114" t="s">
        <v>448</v>
      </c>
      <c r="E12594" s="115">
        <v>44884</v>
      </c>
      <c r="F12594" s="192">
        <v>0.51187499999999997</v>
      </c>
      <c r="G12594">
        <v>2</v>
      </c>
      <c r="H12594" s="114" t="s">
        <v>449</v>
      </c>
      <c r="I12594">
        <v>5353949</v>
      </c>
    </row>
    <row r="12595" spans="1:9" x14ac:dyDescent="0.25">
      <c r="A12595" s="114" t="s">
        <v>2204</v>
      </c>
      <c r="B12595">
        <v>421</v>
      </c>
      <c r="C12595" s="114" t="s">
        <v>54</v>
      </c>
      <c r="D12595" s="114" t="s">
        <v>2110</v>
      </c>
      <c r="E12595" s="115">
        <v>44884</v>
      </c>
      <c r="F12595" s="192">
        <v>0.51196759259259261</v>
      </c>
      <c r="G12595">
        <v>2</v>
      </c>
      <c r="H12595" s="114" t="s">
        <v>2111</v>
      </c>
      <c r="I12595">
        <v>5489853</v>
      </c>
    </row>
    <row r="12596" spans="1:9" x14ac:dyDescent="0.25">
      <c r="A12596" s="114" t="s">
        <v>2204</v>
      </c>
      <c r="B12596">
        <v>422</v>
      </c>
      <c r="C12596" s="114" t="s">
        <v>52</v>
      </c>
      <c r="D12596" s="114" t="s">
        <v>222</v>
      </c>
      <c r="E12596" s="115">
        <v>44884</v>
      </c>
      <c r="F12596" s="192">
        <v>0.51278935185185182</v>
      </c>
      <c r="G12596">
        <v>2</v>
      </c>
      <c r="H12596" s="114" t="s">
        <v>223</v>
      </c>
      <c r="I12596">
        <v>5247062</v>
      </c>
    </row>
    <row r="12597" spans="1:9" x14ac:dyDescent="0.25">
      <c r="A12597" s="114" t="s">
        <v>2204</v>
      </c>
      <c r="B12597">
        <v>423</v>
      </c>
      <c r="C12597" s="114" t="s">
        <v>54</v>
      </c>
      <c r="D12597" s="114" t="s">
        <v>1384</v>
      </c>
      <c r="E12597" s="115">
        <v>44884</v>
      </c>
      <c r="F12597" s="192">
        <v>0.51285879629629627</v>
      </c>
      <c r="G12597">
        <v>2</v>
      </c>
      <c r="H12597" s="114" t="s">
        <v>1385</v>
      </c>
      <c r="I12597"/>
    </row>
    <row r="12598" spans="1:9" x14ac:dyDescent="0.25">
      <c r="A12598" s="114" t="s">
        <v>2204</v>
      </c>
      <c r="B12598">
        <v>424</v>
      </c>
      <c r="C12598" s="114" t="s">
        <v>52</v>
      </c>
      <c r="D12598" s="114" t="s">
        <v>214</v>
      </c>
      <c r="E12598" s="115">
        <v>44884</v>
      </c>
      <c r="F12598" s="192">
        <v>0.51331018518518523</v>
      </c>
      <c r="G12598">
        <v>2</v>
      </c>
      <c r="H12598" s="114" t="s">
        <v>215</v>
      </c>
      <c r="I12598">
        <v>6709742</v>
      </c>
    </row>
    <row r="12599" spans="1:9" x14ac:dyDescent="0.25">
      <c r="A12599" s="114" t="s">
        <v>2204</v>
      </c>
      <c r="B12599">
        <v>425</v>
      </c>
      <c r="C12599" s="114" t="s">
        <v>53</v>
      </c>
      <c r="D12599" s="114" t="s">
        <v>514</v>
      </c>
      <c r="E12599" s="115">
        <v>44884</v>
      </c>
      <c r="F12599" s="192">
        <v>0.51353009259259264</v>
      </c>
      <c r="G12599">
        <v>2</v>
      </c>
      <c r="H12599" s="114" t="s">
        <v>515</v>
      </c>
      <c r="I12599">
        <v>2024888</v>
      </c>
    </row>
    <row r="12600" spans="1:9" x14ac:dyDescent="0.25">
      <c r="A12600" s="114" t="s">
        <v>2204</v>
      </c>
      <c r="B12600">
        <v>426</v>
      </c>
      <c r="C12600" s="114" t="s">
        <v>53</v>
      </c>
      <c r="D12600" s="114" t="s">
        <v>540</v>
      </c>
      <c r="E12600" s="115">
        <v>44884</v>
      </c>
      <c r="F12600" s="192">
        <v>0.51401620370370371</v>
      </c>
      <c r="G12600">
        <v>2</v>
      </c>
      <c r="H12600" s="114" t="s">
        <v>541</v>
      </c>
      <c r="I12600">
        <v>14996422</v>
      </c>
    </row>
    <row r="12601" spans="1:9" x14ac:dyDescent="0.25">
      <c r="A12601" s="114" t="s">
        <v>2204</v>
      </c>
      <c r="B12601">
        <v>427</v>
      </c>
      <c r="C12601" s="114" t="s">
        <v>54</v>
      </c>
      <c r="D12601" s="114" t="s">
        <v>1772</v>
      </c>
      <c r="E12601" s="115">
        <v>44884</v>
      </c>
      <c r="F12601" s="192">
        <v>0.51446759259259256</v>
      </c>
      <c r="G12601">
        <v>2</v>
      </c>
      <c r="H12601" s="114" t="s">
        <v>1773</v>
      </c>
      <c r="I12601">
        <v>6710168</v>
      </c>
    </row>
    <row r="12602" spans="1:9" x14ac:dyDescent="0.25">
      <c r="A12602" s="114" t="s">
        <v>2204</v>
      </c>
      <c r="B12602">
        <v>428</v>
      </c>
      <c r="C12602" s="114" t="s">
        <v>53</v>
      </c>
      <c r="D12602" s="114" t="s">
        <v>1873</v>
      </c>
      <c r="E12602" s="115">
        <v>44884</v>
      </c>
      <c r="F12602" s="192">
        <v>0.51465277777777774</v>
      </c>
      <c r="G12602">
        <v>2</v>
      </c>
      <c r="H12602" s="114" t="s">
        <v>1874</v>
      </c>
      <c r="I12602">
        <v>14824026</v>
      </c>
    </row>
    <row r="12603" spans="1:9" x14ac:dyDescent="0.25">
      <c r="A12603" s="114" t="s">
        <v>2204</v>
      </c>
      <c r="B12603">
        <v>429</v>
      </c>
      <c r="C12603" s="114" t="s">
        <v>53</v>
      </c>
      <c r="D12603" s="114" t="s">
        <v>278</v>
      </c>
      <c r="E12603" s="115">
        <v>44884</v>
      </c>
      <c r="F12603" s="192">
        <v>0.51524305555555561</v>
      </c>
      <c r="G12603">
        <v>2</v>
      </c>
      <c r="H12603" s="114" t="s">
        <v>279</v>
      </c>
      <c r="I12603">
        <v>2024793</v>
      </c>
    </row>
    <row r="12604" spans="1:9" x14ac:dyDescent="0.25">
      <c r="A12604" s="114" t="s">
        <v>2204</v>
      </c>
      <c r="B12604">
        <v>430</v>
      </c>
      <c r="C12604" s="114" t="s">
        <v>52</v>
      </c>
      <c r="D12604" s="114" t="s">
        <v>1750</v>
      </c>
      <c r="E12604" s="115">
        <v>44884</v>
      </c>
      <c r="F12604" s="192">
        <v>0.51530092592592591</v>
      </c>
      <c r="G12604">
        <v>2</v>
      </c>
      <c r="H12604" s="114" t="s">
        <v>1751</v>
      </c>
      <c r="I12604">
        <v>14992578</v>
      </c>
    </row>
    <row r="12605" spans="1:9" x14ac:dyDescent="0.25">
      <c r="A12605" s="114" t="s">
        <v>2204</v>
      </c>
      <c r="B12605">
        <v>431</v>
      </c>
      <c r="C12605" s="114" t="s">
        <v>54</v>
      </c>
      <c r="D12605" s="114" t="s">
        <v>1786</v>
      </c>
      <c r="E12605" s="115">
        <v>44884</v>
      </c>
      <c r="F12605" s="192">
        <v>0.51537037037037037</v>
      </c>
      <c r="G12605">
        <v>2</v>
      </c>
      <c r="H12605" s="114" t="s">
        <v>1787</v>
      </c>
      <c r="I12605">
        <v>8318893</v>
      </c>
    </row>
    <row r="12606" spans="1:9" x14ac:dyDescent="0.25">
      <c r="A12606" s="114" t="s">
        <v>2204</v>
      </c>
      <c r="B12606">
        <v>432</v>
      </c>
      <c r="C12606" s="114" t="s">
        <v>54</v>
      </c>
      <c r="D12606" s="114" t="s">
        <v>312</v>
      </c>
      <c r="E12606" s="115">
        <v>44884</v>
      </c>
      <c r="F12606" s="192">
        <v>0.51542824074074078</v>
      </c>
      <c r="G12606">
        <v>2</v>
      </c>
      <c r="H12606" s="114" t="s">
        <v>313</v>
      </c>
      <c r="I12606">
        <v>5511423</v>
      </c>
    </row>
    <row r="12607" spans="1:9" x14ac:dyDescent="0.25">
      <c r="A12607" s="114" t="s">
        <v>2204</v>
      </c>
      <c r="B12607">
        <v>433</v>
      </c>
      <c r="C12607" s="114" t="s">
        <v>54</v>
      </c>
      <c r="D12607" s="114" t="s">
        <v>1418</v>
      </c>
      <c r="E12607" s="115">
        <v>44884</v>
      </c>
      <c r="F12607" s="192">
        <v>0.51549768518518524</v>
      </c>
      <c r="G12607">
        <v>2</v>
      </c>
      <c r="H12607" s="114" t="s">
        <v>1419</v>
      </c>
      <c r="I12607">
        <v>5425648</v>
      </c>
    </row>
    <row r="12608" spans="1:9" x14ac:dyDescent="0.25">
      <c r="A12608" s="114" t="s">
        <v>2204</v>
      </c>
      <c r="B12608">
        <v>434</v>
      </c>
      <c r="C12608" s="114" t="s">
        <v>54</v>
      </c>
      <c r="D12608" s="114" t="s">
        <v>264</v>
      </c>
      <c r="E12608" s="115">
        <v>44884</v>
      </c>
      <c r="F12608" s="192">
        <v>0.51597222222222228</v>
      </c>
      <c r="G12608">
        <v>2</v>
      </c>
      <c r="H12608" s="114" t="s">
        <v>265</v>
      </c>
      <c r="I12608">
        <v>5350791</v>
      </c>
    </row>
    <row r="12609" spans="1:9" x14ac:dyDescent="0.25">
      <c r="A12609" s="114" t="s">
        <v>2204</v>
      </c>
      <c r="B12609">
        <v>435</v>
      </c>
      <c r="C12609" s="114" t="s">
        <v>54</v>
      </c>
      <c r="D12609" s="114" t="s">
        <v>1326</v>
      </c>
      <c r="E12609" s="115">
        <v>44884</v>
      </c>
      <c r="F12609" s="192">
        <v>0.51739583333333339</v>
      </c>
      <c r="G12609">
        <v>2</v>
      </c>
      <c r="H12609" s="114" t="s">
        <v>1327</v>
      </c>
      <c r="I12609">
        <v>7364142</v>
      </c>
    </row>
    <row r="12610" spans="1:9" x14ac:dyDescent="0.25">
      <c r="A12610" s="114" t="s">
        <v>2204</v>
      </c>
      <c r="B12610">
        <v>436</v>
      </c>
      <c r="C12610" s="114" t="s">
        <v>54</v>
      </c>
      <c r="D12610" s="114" t="s">
        <v>436</v>
      </c>
      <c r="E12610" s="115">
        <v>44884</v>
      </c>
      <c r="F12610" s="192">
        <v>0.51746527777777773</v>
      </c>
      <c r="G12610">
        <v>2</v>
      </c>
      <c r="H12610" s="114" t="s">
        <v>437</v>
      </c>
      <c r="I12610">
        <v>3686961</v>
      </c>
    </row>
    <row r="12611" spans="1:9" x14ac:dyDescent="0.25">
      <c r="A12611" s="114" t="s">
        <v>2204</v>
      </c>
      <c r="B12611">
        <v>437</v>
      </c>
      <c r="C12611" s="114" t="s">
        <v>21</v>
      </c>
      <c r="D12611" s="114" t="s">
        <v>2076</v>
      </c>
      <c r="E12611" s="115">
        <v>44884</v>
      </c>
      <c r="F12611" s="192">
        <v>0.51879629629629631</v>
      </c>
      <c r="G12611">
        <v>2</v>
      </c>
      <c r="H12611" s="114" t="s">
        <v>21</v>
      </c>
      <c r="I12611"/>
    </row>
    <row r="12612" spans="1:9" x14ac:dyDescent="0.25">
      <c r="A12612" s="114" t="s">
        <v>2204</v>
      </c>
      <c r="B12612">
        <v>438</v>
      </c>
      <c r="C12612" s="114" t="s">
        <v>21</v>
      </c>
      <c r="D12612" s="114" t="s">
        <v>1686</v>
      </c>
      <c r="E12612" s="115">
        <v>44884</v>
      </c>
      <c r="F12612" s="192">
        <v>0.51885416666666662</v>
      </c>
      <c r="G12612">
        <v>2</v>
      </c>
      <c r="H12612" s="114" t="s">
        <v>21</v>
      </c>
      <c r="I12612"/>
    </row>
    <row r="12613" spans="1:9" x14ac:dyDescent="0.25">
      <c r="A12613" s="114" t="s">
        <v>2204</v>
      </c>
      <c r="B12613">
        <v>439</v>
      </c>
      <c r="C12613" s="114" t="s">
        <v>21</v>
      </c>
      <c r="D12613" s="114" t="s">
        <v>1937</v>
      </c>
      <c r="E12613" s="115">
        <v>44884</v>
      </c>
      <c r="F12613" s="192">
        <v>0.51892361111111107</v>
      </c>
      <c r="G12613">
        <v>2</v>
      </c>
      <c r="H12613" s="114" t="s">
        <v>21</v>
      </c>
      <c r="I12613"/>
    </row>
    <row r="12614" spans="1:9" x14ac:dyDescent="0.25">
      <c r="A12614" s="114" t="s">
        <v>2204</v>
      </c>
      <c r="B12614">
        <v>440</v>
      </c>
      <c r="C12614" s="114" t="s">
        <v>53</v>
      </c>
      <c r="D12614" s="114" t="s">
        <v>1300</v>
      </c>
      <c r="E12614" s="115">
        <v>44884</v>
      </c>
      <c r="F12614" s="192">
        <v>0.51931712962962961</v>
      </c>
      <c r="G12614">
        <v>2</v>
      </c>
      <c r="H12614" s="114" t="s">
        <v>1301</v>
      </c>
      <c r="I12614"/>
    </row>
    <row r="12615" spans="1:9" x14ac:dyDescent="0.25">
      <c r="A12615" s="114" t="s">
        <v>2204</v>
      </c>
      <c r="B12615">
        <v>441</v>
      </c>
      <c r="C12615" s="114" t="s">
        <v>53</v>
      </c>
      <c r="D12615" s="114" t="s">
        <v>316</v>
      </c>
      <c r="E12615" s="115">
        <v>44884</v>
      </c>
      <c r="F12615" s="192">
        <v>0.51954861111111106</v>
      </c>
      <c r="G12615">
        <v>2</v>
      </c>
      <c r="H12615" s="114" t="s">
        <v>317</v>
      </c>
      <c r="I12615">
        <v>2166829</v>
      </c>
    </row>
    <row r="12616" spans="1:9" x14ac:dyDescent="0.25">
      <c r="A12616" s="114" t="s">
        <v>2204</v>
      </c>
      <c r="B12616">
        <v>442</v>
      </c>
      <c r="C12616" s="114" t="s">
        <v>52</v>
      </c>
      <c r="D12616" s="114" t="s">
        <v>218</v>
      </c>
      <c r="E12616" s="115">
        <v>44884</v>
      </c>
      <c r="F12616" s="192">
        <v>0.51961805555555551</v>
      </c>
      <c r="G12616">
        <v>2</v>
      </c>
      <c r="H12616" s="114" t="s">
        <v>219</v>
      </c>
      <c r="I12616">
        <v>8357700</v>
      </c>
    </row>
    <row r="12617" spans="1:9" x14ac:dyDescent="0.25">
      <c r="A12617" s="114" t="s">
        <v>2204</v>
      </c>
      <c r="B12617">
        <v>443</v>
      </c>
      <c r="C12617" s="114" t="s">
        <v>52</v>
      </c>
      <c r="D12617" s="114" t="s">
        <v>224</v>
      </c>
      <c r="E12617" s="115">
        <v>44884</v>
      </c>
      <c r="F12617" s="192">
        <v>0.51968749999999997</v>
      </c>
      <c r="G12617">
        <v>2</v>
      </c>
      <c r="H12617" s="114" t="s">
        <v>225</v>
      </c>
      <c r="I12617">
        <v>14934569</v>
      </c>
    </row>
    <row r="12618" spans="1:9" x14ac:dyDescent="0.25">
      <c r="A12618" s="114" t="s">
        <v>2204</v>
      </c>
      <c r="B12618">
        <v>444</v>
      </c>
      <c r="C12618" s="114" t="s">
        <v>54</v>
      </c>
      <c r="D12618" s="114" t="s">
        <v>324</v>
      </c>
      <c r="E12618" s="115">
        <v>44884</v>
      </c>
      <c r="F12618" s="192">
        <v>0.51980324074074069</v>
      </c>
      <c r="G12618">
        <v>2</v>
      </c>
      <c r="H12618" s="114" t="s">
        <v>325</v>
      </c>
      <c r="I12618">
        <v>5501315</v>
      </c>
    </row>
    <row r="12619" spans="1:9" x14ac:dyDescent="0.25">
      <c r="A12619" s="114" t="s">
        <v>2204</v>
      </c>
      <c r="B12619">
        <v>445</v>
      </c>
      <c r="C12619" s="114" t="s">
        <v>53</v>
      </c>
      <c r="D12619" s="114" t="s">
        <v>274</v>
      </c>
      <c r="E12619" s="115">
        <v>44884</v>
      </c>
      <c r="F12619" s="192">
        <v>0.51986111111111111</v>
      </c>
      <c r="G12619">
        <v>2</v>
      </c>
      <c r="H12619" s="114" t="s">
        <v>275</v>
      </c>
      <c r="I12619">
        <v>3185888</v>
      </c>
    </row>
    <row r="12620" spans="1:9" x14ac:dyDescent="0.25">
      <c r="A12620" s="114" t="s">
        <v>2204</v>
      </c>
      <c r="B12620">
        <v>446</v>
      </c>
      <c r="C12620" s="114" t="s">
        <v>52</v>
      </c>
      <c r="D12620" s="114" t="s">
        <v>1505</v>
      </c>
      <c r="E12620" s="115">
        <v>44884</v>
      </c>
      <c r="F12620" s="192">
        <v>0.51993055555555556</v>
      </c>
      <c r="G12620">
        <v>2</v>
      </c>
      <c r="H12620" s="114" t="s">
        <v>1506</v>
      </c>
      <c r="I12620"/>
    </row>
    <row r="12621" spans="1:9" x14ac:dyDescent="0.25">
      <c r="A12621" s="114" t="s">
        <v>2204</v>
      </c>
      <c r="B12621">
        <v>447</v>
      </c>
      <c r="C12621" s="114" t="s">
        <v>54</v>
      </c>
      <c r="D12621" s="114" t="s">
        <v>2049</v>
      </c>
      <c r="E12621" s="115">
        <v>44884</v>
      </c>
      <c r="F12621" s="192">
        <v>0.52003472222222225</v>
      </c>
      <c r="G12621">
        <v>2</v>
      </c>
      <c r="H12621" s="114" t="s">
        <v>2050</v>
      </c>
      <c r="I12621">
        <v>2187859</v>
      </c>
    </row>
    <row r="12622" spans="1:9" x14ac:dyDescent="0.25">
      <c r="A12622" s="114" t="s">
        <v>2204</v>
      </c>
      <c r="B12622">
        <v>448</v>
      </c>
      <c r="C12622" s="114" t="s">
        <v>54</v>
      </c>
      <c r="D12622" s="114" t="s">
        <v>516</v>
      </c>
      <c r="E12622" s="115">
        <v>44884</v>
      </c>
      <c r="F12622" s="192">
        <v>0.52011574074074074</v>
      </c>
      <c r="G12622">
        <v>2</v>
      </c>
      <c r="H12622" s="114" t="s">
        <v>517</v>
      </c>
      <c r="I12622">
        <v>7284214</v>
      </c>
    </row>
    <row r="12623" spans="1:9" x14ac:dyDescent="0.25">
      <c r="A12623" s="114" t="s">
        <v>2204</v>
      </c>
      <c r="B12623">
        <v>449</v>
      </c>
      <c r="C12623" s="114" t="s">
        <v>53</v>
      </c>
      <c r="D12623" s="114" t="s">
        <v>202</v>
      </c>
      <c r="E12623" s="115">
        <v>44884</v>
      </c>
      <c r="F12623" s="192">
        <v>0.52037037037037037</v>
      </c>
      <c r="G12623">
        <v>2</v>
      </c>
      <c r="H12623" s="114" t="s">
        <v>203</v>
      </c>
      <c r="I12623"/>
    </row>
    <row r="12624" spans="1:9" x14ac:dyDescent="0.25">
      <c r="A12624" s="114" t="s">
        <v>2204</v>
      </c>
      <c r="B12624">
        <v>450</v>
      </c>
      <c r="C12624" s="114" t="s">
        <v>53</v>
      </c>
      <c r="D12624" s="114" t="s">
        <v>1886</v>
      </c>
      <c r="E12624" s="115">
        <v>44884</v>
      </c>
      <c r="F12624" s="192">
        <v>0.52101851851851855</v>
      </c>
      <c r="G12624">
        <v>2</v>
      </c>
      <c r="H12624" s="114" t="s">
        <v>1887</v>
      </c>
      <c r="I12624">
        <v>2856140</v>
      </c>
    </row>
    <row r="12625" spans="1:9" x14ac:dyDescent="0.25">
      <c r="A12625" s="114" t="s">
        <v>2204</v>
      </c>
      <c r="B12625">
        <v>451</v>
      </c>
      <c r="C12625" s="114" t="s">
        <v>53</v>
      </c>
      <c r="D12625" s="114" t="s">
        <v>1754</v>
      </c>
      <c r="E12625" s="115">
        <v>44884</v>
      </c>
      <c r="F12625" s="192">
        <v>0.521087962962963</v>
      </c>
      <c r="G12625">
        <v>2</v>
      </c>
      <c r="H12625" s="114" t="s">
        <v>1755</v>
      </c>
      <c r="I12625">
        <v>15011282</v>
      </c>
    </row>
    <row r="12626" spans="1:9" x14ac:dyDescent="0.25">
      <c r="A12626" s="114" t="s">
        <v>2204</v>
      </c>
      <c r="B12626">
        <v>452</v>
      </c>
      <c r="C12626" s="114" t="s">
        <v>53</v>
      </c>
      <c r="D12626" s="114" t="s">
        <v>1752</v>
      </c>
      <c r="E12626" s="115">
        <v>44884</v>
      </c>
      <c r="F12626" s="192">
        <v>0.5211689814814815</v>
      </c>
      <c r="G12626">
        <v>2</v>
      </c>
      <c r="H12626" s="114" t="s">
        <v>1753</v>
      </c>
      <c r="I12626"/>
    </row>
    <row r="12627" spans="1:9" x14ac:dyDescent="0.25">
      <c r="A12627" s="114" t="s">
        <v>2204</v>
      </c>
      <c r="B12627">
        <v>453</v>
      </c>
      <c r="C12627" s="114" t="s">
        <v>53</v>
      </c>
      <c r="D12627" s="114" t="s">
        <v>1258</v>
      </c>
      <c r="E12627" s="115">
        <v>44884</v>
      </c>
      <c r="F12627" s="192">
        <v>0.52197916666666666</v>
      </c>
      <c r="G12627">
        <v>2</v>
      </c>
      <c r="H12627" s="114" t="s">
        <v>1259</v>
      </c>
      <c r="I12627">
        <v>4793403</v>
      </c>
    </row>
    <row r="12628" spans="1:9" x14ac:dyDescent="0.25">
      <c r="A12628" s="114" t="s">
        <v>2204</v>
      </c>
      <c r="B12628">
        <v>454</v>
      </c>
      <c r="C12628" s="114" t="s">
        <v>53</v>
      </c>
      <c r="D12628" s="114" t="s">
        <v>1318</v>
      </c>
      <c r="E12628" s="115">
        <v>44884</v>
      </c>
      <c r="F12628" s="192">
        <v>0.52204861111111112</v>
      </c>
      <c r="G12628">
        <v>2</v>
      </c>
      <c r="H12628" s="114" t="s">
        <v>1319</v>
      </c>
      <c r="I12628"/>
    </row>
    <row r="12629" spans="1:9" x14ac:dyDescent="0.25">
      <c r="A12629" s="114" t="s">
        <v>2204</v>
      </c>
      <c r="B12629">
        <v>455</v>
      </c>
      <c r="C12629" s="114" t="s">
        <v>53</v>
      </c>
      <c r="D12629" s="114" t="s">
        <v>1586</v>
      </c>
      <c r="E12629" s="115">
        <v>44884</v>
      </c>
      <c r="F12629" s="192">
        <v>0.52490740740740738</v>
      </c>
      <c r="G12629">
        <v>2</v>
      </c>
      <c r="H12629" s="114" t="s">
        <v>1587</v>
      </c>
      <c r="I12629"/>
    </row>
    <row r="12630" spans="1:9" x14ac:dyDescent="0.25">
      <c r="A12630" s="114" t="s">
        <v>2204</v>
      </c>
      <c r="B12630">
        <v>456</v>
      </c>
      <c r="C12630" s="114" t="s">
        <v>52</v>
      </c>
      <c r="D12630" s="114" t="s">
        <v>1714</v>
      </c>
      <c r="E12630" s="115">
        <v>44884</v>
      </c>
      <c r="F12630" s="192">
        <v>0.52819444444444441</v>
      </c>
      <c r="G12630">
        <v>2</v>
      </c>
      <c r="H12630" s="114" t="s">
        <v>1715</v>
      </c>
      <c r="I12630"/>
    </row>
    <row r="12631" spans="1:9" x14ac:dyDescent="0.25">
      <c r="A12631" s="114" t="s">
        <v>2204</v>
      </c>
      <c r="B12631">
        <v>457</v>
      </c>
      <c r="C12631" s="114" t="s">
        <v>53</v>
      </c>
      <c r="D12631" s="114" t="s">
        <v>1507</v>
      </c>
      <c r="E12631" s="115">
        <v>44884</v>
      </c>
      <c r="F12631" s="192">
        <v>0.52825231481481483</v>
      </c>
      <c r="G12631">
        <v>2</v>
      </c>
      <c r="H12631" s="114" t="s">
        <v>1508</v>
      </c>
      <c r="I12631"/>
    </row>
    <row r="12632" spans="1:9" x14ac:dyDescent="0.25">
      <c r="A12632" s="114" t="s">
        <v>2204</v>
      </c>
      <c r="B12632">
        <v>458</v>
      </c>
      <c r="C12632" s="114" t="s">
        <v>54</v>
      </c>
      <c r="D12632" s="114" t="s">
        <v>450</v>
      </c>
      <c r="E12632" s="115">
        <v>44884</v>
      </c>
      <c r="F12632" s="192">
        <v>0.52997685185185184</v>
      </c>
      <c r="G12632">
        <v>2</v>
      </c>
      <c r="H12632" s="114" t="s">
        <v>451</v>
      </c>
      <c r="I12632"/>
    </row>
    <row r="12633" spans="1:9" x14ac:dyDescent="0.25">
      <c r="A12633" s="114" t="s">
        <v>2204</v>
      </c>
      <c r="B12633">
        <v>459</v>
      </c>
      <c r="C12633" s="114" t="s">
        <v>54</v>
      </c>
      <c r="D12633" s="114" t="s">
        <v>1376</v>
      </c>
      <c r="E12633" s="115">
        <v>44884</v>
      </c>
      <c r="F12633" s="192">
        <v>0.53115740740740736</v>
      </c>
      <c r="G12633">
        <v>2</v>
      </c>
      <c r="H12633" s="114" t="s">
        <v>1377</v>
      </c>
      <c r="I12633">
        <v>6691863</v>
      </c>
    </row>
    <row r="12634" spans="1:9" x14ac:dyDescent="0.25">
      <c r="A12634" s="114" t="s">
        <v>2204</v>
      </c>
      <c r="B12634">
        <v>460</v>
      </c>
      <c r="C12634" s="114" t="s">
        <v>54</v>
      </c>
      <c r="D12634" s="114" t="s">
        <v>1884</v>
      </c>
      <c r="E12634" s="115">
        <v>44884</v>
      </c>
      <c r="F12634" s="192">
        <v>0.53197916666666667</v>
      </c>
      <c r="G12634">
        <v>2</v>
      </c>
      <c r="H12634" s="114" t="s">
        <v>1885</v>
      </c>
      <c r="I12634">
        <v>5482305</v>
      </c>
    </row>
    <row r="12635" spans="1:9" x14ac:dyDescent="0.25">
      <c r="A12635" s="114" t="s">
        <v>2204</v>
      </c>
      <c r="B12635">
        <v>461</v>
      </c>
      <c r="C12635" s="114" t="s">
        <v>53</v>
      </c>
      <c r="D12635" s="114" t="s">
        <v>2067</v>
      </c>
      <c r="E12635" s="115">
        <v>44884</v>
      </c>
      <c r="F12635" s="192">
        <v>0.53415509259259264</v>
      </c>
      <c r="G12635">
        <v>2</v>
      </c>
      <c r="H12635" s="114" t="s">
        <v>2068</v>
      </c>
      <c r="I12635">
        <v>4840388</v>
      </c>
    </row>
    <row r="12636" spans="1:9" x14ac:dyDescent="0.25">
      <c r="A12636" s="114" t="s">
        <v>2204</v>
      </c>
      <c r="B12636">
        <v>462</v>
      </c>
      <c r="C12636" s="114" t="s">
        <v>52</v>
      </c>
      <c r="D12636" s="114" t="s">
        <v>1741</v>
      </c>
      <c r="E12636" s="115">
        <v>44884</v>
      </c>
      <c r="F12636" s="192">
        <v>0.53510416666666671</v>
      </c>
      <c r="G12636">
        <v>2</v>
      </c>
      <c r="H12636" s="114" t="s">
        <v>1742</v>
      </c>
      <c r="I12636">
        <v>2799668</v>
      </c>
    </row>
    <row r="12637" spans="1:9" x14ac:dyDescent="0.25">
      <c r="A12637" s="114" t="s">
        <v>2204</v>
      </c>
      <c r="B12637">
        <v>463</v>
      </c>
      <c r="C12637" s="114" t="s">
        <v>58</v>
      </c>
      <c r="D12637" s="114" t="s">
        <v>1867</v>
      </c>
      <c r="E12637" s="115">
        <v>44884</v>
      </c>
      <c r="F12637" s="192">
        <v>0.5352662037037037</v>
      </c>
      <c r="G12637">
        <v>2</v>
      </c>
      <c r="H12637" s="114" t="s">
        <v>1868</v>
      </c>
      <c r="I12637">
        <v>2702966</v>
      </c>
    </row>
    <row r="12638" spans="1:9" x14ac:dyDescent="0.25">
      <c r="A12638" s="114" t="s">
        <v>2204</v>
      </c>
      <c r="B12638">
        <v>464</v>
      </c>
      <c r="C12638" s="114" t="s">
        <v>52</v>
      </c>
      <c r="D12638" s="114" t="s">
        <v>1410</v>
      </c>
      <c r="E12638" s="115">
        <v>44884</v>
      </c>
      <c r="F12638" s="192">
        <v>0.53535879629629635</v>
      </c>
      <c r="G12638">
        <v>2</v>
      </c>
      <c r="H12638" s="114" t="s">
        <v>1411</v>
      </c>
      <c r="I12638"/>
    </row>
    <row r="12639" spans="1:9" x14ac:dyDescent="0.25">
      <c r="A12639" s="114" t="s">
        <v>2204</v>
      </c>
      <c r="B12639">
        <v>465</v>
      </c>
      <c r="C12639" s="114" t="s">
        <v>55</v>
      </c>
      <c r="D12639" s="114" t="s">
        <v>1739</v>
      </c>
      <c r="E12639" s="115">
        <v>44884</v>
      </c>
      <c r="F12639" s="192">
        <v>0.53545138888888888</v>
      </c>
      <c r="G12639">
        <v>2</v>
      </c>
      <c r="H12639" s="114" t="s">
        <v>1740</v>
      </c>
      <c r="I12639">
        <v>14812944</v>
      </c>
    </row>
    <row r="12640" spans="1:9" x14ac:dyDescent="0.25">
      <c r="A12640" s="114" t="s">
        <v>2204</v>
      </c>
      <c r="B12640">
        <v>466</v>
      </c>
      <c r="C12640" s="114" t="s">
        <v>57</v>
      </c>
      <c r="D12640" s="114" t="s">
        <v>1332</v>
      </c>
      <c r="E12640" s="115">
        <v>44884</v>
      </c>
      <c r="F12640" s="192">
        <v>0.53563657407407406</v>
      </c>
      <c r="G12640">
        <v>2</v>
      </c>
      <c r="H12640" s="114" t="s">
        <v>1333</v>
      </c>
      <c r="I12640">
        <v>14936017</v>
      </c>
    </row>
    <row r="12641" spans="1:9" x14ac:dyDescent="0.25">
      <c r="A12641" s="114" t="s">
        <v>2204</v>
      </c>
      <c r="B12641">
        <v>467</v>
      </c>
      <c r="C12641" s="114" t="s">
        <v>52</v>
      </c>
      <c r="D12641" s="114" t="s">
        <v>1710</v>
      </c>
      <c r="E12641" s="115">
        <v>44884</v>
      </c>
      <c r="F12641" s="192">
        <v>0.53574074074074074</v>
      </c>
      <c r="G12641">
        <v>2</v>
      </c>
      <c r="H12641" s="114" t="s">
        <v>1711</v>
      </c>
      <c r="I12641">
        <v>2799462</v>
      </c>
    </row>
    <row r="12642" spans="1:9" x14ac:dyDescent="0.25">
      <c r="A12642" s="114" t="s">
        <v>2204</v>
      </c>
      <c r="B12642">
        <v>468</v>
      </c>
      <c r="C12642" s="114" t="s">
        <v>56</v>
      </c>
      <c r="D12642" s="114" t="s">
        <v>1723</v>
      </c>
      <c r="E12642" s="115">
        <v>44884</v>
      </c>
      <c r="F12642" s="192">
        <v>0.53583333333333338</v>
      </c>
      <c r="G12642">
        <v>2</v>
      </c>
      <c r="H12642" s="114" t="s">
        <v>1724</v>
      </c>
      <c r="I12642">
        <v>14959268</v>
      </c>
    </row>
    <row r="12643" spans="1:9" x14ac:dyDescent="0.25">
      <c r="A12643" s="114" t="s">
        <v>2204</v>
      </c>
      <c r="B12643">
        <v>469</v>
      </c>
      <c r="C12643" s="114" t="s">
        <v>52</v>
      </c>
      <c r="D12643" s="114" t="s">
        <v>524</v>
      </c>
      <c r="E12643" s="115">
        <v>44884</v>
      </c>
      <c r="F12643" s="192">
        <v>0.54925925925925922</v>
      </c>
      <c r="G12643">
        <v>2</v>
      </c>
      <c r="H12643" s="114" t="s">
        <v>525</v>
      </c>
      <c r="I12643">
        <v>3641204</v>
      </c>
    </row>
    <row r="12644" spans="1:9" x14ac:dyDescent="0.25">
      <c r="A12644" s="114" t="s">
        <v>2204</v>
      </c>
      <c r="B12644">
        <v>470</v>
      </c>
      <c r="C12644" s="114" t="s">
        <v>53</v>
      </c>
      <c r="D12644" s="114" t="s">
        <v>1546</v>
      </c>
      <c r="E12644" s="115">
        <v>44884</v>
      </c>
      <c r="F12644" s="192">
        <v>0.54942129629629632</v>
      </c>
      <c r="G12644">
        <v>2</v>
      </c>
      <c r="H12644" s="114" t="s">
        <v>1547</v>
      </c>
      <c r="I12644">
        <v>2037566</v>
      </c>
    </row>
    <row r="12645" spans="1:9" x14ac:dyDescent="0.25">
      <c r="A12645" s="114" t="s">
        <v>2204</v>
      </c>
      <c r="B12645">
        <v>471</v>
      </c>
      <c r="C12645" s="114" t="s">
        <v>52</v>
      </c>
      <c r="D12645" s="114" t="s">
        <v>1792</v>
      </c>
      <c r="E12645" s="115">
        <v>44884</v>
      </c>
      <c r="F12645" s="192">
        <v>0.55001157407407408</v>
      </c>
      <c r="G12645">
        <v>2</v>
      </c>
      <c r="H12645" s="114" t="s">
        <v>1793</v>
      </c>
      <c r="I12645">
        <v>14813057</v>
      </c>
    </row>
    <row r="12646" spans="1:9" x14ac:dyDescent="0.25">
      <c r="A12646" s="114" t="s">
        <v>2204</v>
      </c>
      <c r="B12646">
        <v>472</v>
      </c>
      <c r="C12646" s="114" t="s">
        <v>52</v>
      </c>
      <c r="D12646" s="114" t="s">
        <v>1696</v>
      </c>
      <c r="E12646" s="115">
        <v>44884</v>
      </c>
      <c r="F12646" s="192">
        <v>0.55052083333333335</v>
      </c>
      <c r="G12646">
        <v>2</v>
      </c>
      <c r="H12646" s="114" t="s">
        <v>1697</v>
      </c>
      <c r="I12646">
        <v>14810356</v>
      </c>
    </row>
    <row r="12647" spans="1:9" x14ac:dyDescent="0.25">
      <c r="A12647" s="114" t="s">
        <v>2204</v>
      </c>
      <c r="B12647">
        <v>473</v>
      </c>
      <c r="C12647" s="114" t="s">
        <v>54</v>
      </c>
      <c r="D12647" s="114" t="s">
        <v>1298</v>
      </c>
      <c r="E12647" s="115">
        <v>44884</v>
      </c>
      <c r="F12647" s="192">
        <v>0.55202546296296295</v>
      </c>
      <c r="G12647">
        <v>2</v>
      </c>
      <c r="H12647" s="114" t="s">
        <v>1299</v>
      </c>
      <c r="I12647">
        <v>6719496</v>
      </c>
    </row>
    <row r="12648" spans="1:9" x14ac:dyDescent="0.25">
      <c r="A12648" s="114" t="s">
        <v>2204</v>
      </c>
      <c r="B12648">
        <v>474</v>
      </c>
      <c r="C12648" s="114" t="s">
        <v>52</v>
      </c>
      <c r="D12648" s="114" t="s">
        <v>234</v>
      </c>
      <c r="E12648" s="115">
        <v>44884</v>
      </c>
      <c r="F12648" s="192">
        <v>0.55248842592592595</v>
      </c>
      <c r="G12648">
        <v>2</v>
      </c>
      <c r="H12648" s="114" t="s">
        <v>235</v>
      </c>
      <c r="I12648">
        <v>4850529</v>
      </c>
    </row>
    <row r="12649" spans="1:9" x14ac:dyDescent="0.25">
      <c r="A12649" s="114" t="s">
        <v>2204</v>
      </c>
      <c r="B12649">
        <v>475</v>
      </c>
      <c r="C12649" s="114" t="s">
        <v>52</v>
      </c>
      <c r="D12649" s="114" t="s">
        <v>1702</v>
      </c>
      <c r="E12649" s="115">
        <v>44884</v>
      </c>
      <c r="F12649" s="192">
        <v>0.55289351851851853</v>
      </c>
      <c r="G12649">
        <v>2</v>
      </c>
      <c r="H12649" s="114" t="s">
        <v>1703</v>
      </c>
      <c r="I12649">
        <v>5272912</v>
      </c>
    </row>
    <row r="12650" spans="1:9" x14ac:dyDescent="0.25">
      <c r="A12650" s="114" t="s">
        <v>2204</v>
      </c>
      <c r="B12650">
        <v>476</v>
      </c>
      <c r="C12650" s="114" t="s">
        <v>53</v>
      </c>
      <c r="D12650" s="114" t="s">
        <v>204</v>
      </c>
      <c r="E12650" s="115">
        <v>44884</v>
      </c>
      <c r="F12650" s="192">
        <v>0.55577546296296299</v>
      </c>
      <c r="G12650">
        <v>2</v>
      </c>
      <c r="H12650" s="114" t="s">
        <v>205</v>
      </c>
      <c r="I12650"/>
    </row>
    <row r="12651" spans="1:9" x14ac:dyDescent="0.25">
      <c r="A12651" s="114" t="s">
        <v>2204</v>
      </c>
      <c r="B12651">
        <v>477</v>
      </c>
      <c r="C12651" s="114" t="s">
        <v>53</v>
      </c>
      <c r="D12651" s="114" t="s">
        <v>1270</v>
      </c>
      <c r="E12651" s="115">
        <v>44884</v>
      </c>
      <c r="F12651" s="192">
        <v>0.55835648148148154</v>
      </c>
      <c r="G12651">
        <v>2</v>
      </c>
      <c r="H12651" s="114" t="s">
        <v>1271</v>
      </c>
      <c r="I12651"/>
    </row>
    <row r="12652" spans="1:9" x14ac:dyDescent="0.25">
      <c r="A12652" s="114" t="s">
        <v>2204</v>
      </c>
      <c r="B12652">
        <v>478</v>
      </c>
      <c r="C12652" s="114" t="s">
        <v>53</v>
      </c>
      <c r="D12652" s="114" t="s">
        <v>490</v>
      </c>
      <c r="E12652" s="115">
        <v>44884</v>
      </c>
      <c r="F12652" s="192">
        <v>0.55869212962962966</v>
      </c>
      <c r="G12652">
        <v>2</v>
      </c>
      <c r="H12652" s="114" t="s">
        <v>491</v>
      </c>
      <c r="I12652"/>
    </row>
    <row r="12653" spans="1:9" x14ac:dyDescent="0.25">
      <c r="A12653" s="114" t="s">
        <v>2204</v>
      </c>
      <c r="B12653">
        <v>479</v>
      </c>
      <c r="C12653" s="114" t="s">
        <v>53</v>
      </c>
      <c r="D12653" s="114" t="s">
        <v>1364</v>
      </c>
      <c r="E12653" s="115">
        <v>44884</v>
      </c>
      <c r="F12653" s="192">
        <v>0.55915509259259255</v>
      </c>
      <c r="G12653">
        <v>2</v>
      </c>
      <c r="H12653" s="114" t="s">
        <v>1365</v>
      </c>
      <c r="I12653">
        <v>2037571</v>
      </c>
    </row>
    <row r="12654" spans="1:9" x14ac:dyDescent="0.25">
      <c r="A12654" s="114" t="s">
        <v>2204</v>
      </c>
      <c r="B12654">
        <v>480</v>
      </c>
      <c r="C12654" s="114" t="s">
        <v>53</v>
      </c>
      <c r="D12654" s="114" t="s">
        <v>522</v>
      </c>
      <c r="E12654" s="115">
        <v>44884</v>
      </c>
      <c r="F12654" s="192">
        <v>0.56054398148148143</v>
      </c>
      <c r="G12654">
        <v>2</v>
      </c>
      <c r="H12654" s="114" t="s">
        <v>523</v>
      </c>
      <c r="I12654">
        <v>14930521</v>
      </c>
    </row>
    <row r="12655" spans="1:9" x14ac:dyDescent="0.25">
      <c r="A12655" s="114" t="s">
        <v>2204</v>
      </c>
      <c r="B12655">
        <v>481</v>
      </c>
      <c r="C12655" s="114" t="s">
        <v>53</v>
      </c>
      <c r="D12655" s="114" t="s">
        <v>793</v>
      </c>
      <c r="E12655" s="115">
        <v>44884</v>
      </c>
      <c r="F12655" s="192">
        <v>0.57040509259259264</v>
      </c>
      <c r="G12655">
        <v>2</v>
      </c>
      <c r="H12655" s="114" t="s">
        <v>794</v>
      </c>
      <c r="I12655"/>
    </row>
    <row r="12656" spans="1:9" x14ac:dyDescent="0.25">
      <c r="A12656" s="114" t="s">
        <v>2204</v>
      </c>
      <c r="B12656">
        <v>482</v>
      </c>
      <c r="C12656" s="114" t="s">
        <v>52</v>
      </c>
      <c r="D12656" s="114" t="s">
        <v>1745</v>
      </c>
      <c r="E12656" s="115">
        <v>44884</v>
      </c>
      <c r="F12656" s="192">
        <v>0.57196759259259256</v>
      </c>
      <c r="G12656">
        <v>2</v>
      </c>
      <c r="H12656" s="114" t="s">
        <v>1746</v>
      </c>
      <c r="I12656">
        <v>5506728</v>
      </c>
    </row>
    <row r="12657" spans="1:9" x14ac:dyDescent="0.25">
      <c r="A12657" s="114" t="s">
        <v>2204</v>
      </c>
      <c r="B12657">
        <v>483</v>
      </c>
      <c r="C12657" s="114" t="s">
        <v>56</v>
      </c>
      <c r="D12657" s="114" t="s">
        <v>2024</v>
      </c>
      <c r="E12657" s="115">
        <v>44884</v>
      </c>
      <c r="F12657" s="192">
        <v>0.57200231481481478</v>
      </c>
      <c r="G12657">
        <v>2</v>
      </c>
      <c r="H12657" s="114" t="s">
        <v>2025</v>
      </c>
      <c r="I12657">
        <v>5356890</v>
      </c>
    </row>
    <row r="12658" spans="1:9" x14ac:dyDescent="0.25">
      <c r="A12658" s="114" t="s">
        <v>2204</v>
      </c>
      <c r="B12658">
        <v>484</v>
      </c>
      <c r="C12658" s="114" t="s">
        <v>58</v>
      </c>
      <c r="D12658" s="114" t="s">
        <v>1896</v>
      </c>
      <c r="E12658" s="115">
        <v>44884</v>
      </c>
      <c r="F12658" s="192">
        <v>0.57203703703703701</v>
      </c>
      <c r="G12658">
        <v>2</v>
      </c>
      <c r="H12658" s="114" t="s">
        <v>1897</v>
      </c>
      <c r="I12658">
        <v>14934564</v>
      </c>
    </row>
    <row r="12659" spans="1:9" x14ac:dyDescent="0.25">
      <c r="A12659" s="114" t="s">
        <v>2204</v>
      </c>
      <c r="B12659">
        <v>485</v>
      </c>
      <c r="C12659" s="114" t="s">
        <v>51</v>
      </c>
      <c r="D12659" s="114" t="s">
        <v>1687</v>
      </c>
      <c r="E12659" s="115">
        <v>44884</v>
      </c>
      <c r="F12659" s="192">
        <v>0.57208333333333339</v>
      </c>
      <c r="G12659">
        <v>2</v>
      </c>
      <c r="H12659" s="114" t="s">
        <v>1688</v>
      </c>
      <c r="I12659">
        <v>5510971</v>
      </c>
    </row>
    <row r="12660" spans="1:9" x14ac:dyDescent="0.25">
      <c r="A12660" s="114" t="s">
        <v>2204</v>
      </c>
      <c r="B12660">
        <v>486</v>
      </c>
      <c r="C12660" s="114" t="s">
        <v>55</v>
      </c>
      <c r="D12660" s="114" t="s">
        <v>1987</v>
      </c>
      <c r="E12660" s="115">
        <v>44884</v>
      </c>
      <c r="F12660" s="192">
        <v>0.57214120370370369</v>
      </c>
      <c r="G12660">
        <v>2</v>
      </c>
      <c r="H12660" s="114" t="s">
        <v>1988</v>
      </c>
      <c r="I12660">
        <v>7107862</v>
      </c>
    </row>
    <row r="12661" spans="1:9" x14ac:dyDescent="0.25">
      <c r="A12661" s="114" t="s">
        <v>2204</v>
      </c>
      <c r="B12661">
        <v>487</v>
      </c>
      <c r="C12661" s="114" t="s">
        <v>55</v>
      </c>
      <c r="D12661" s="114" t="s">
        <v>1989</v>
      </c>
      <c r="E12661" s="115">
        <v>44884</v>
      </c>
      <c r="F12661" s="192">
        <v>0.57218749999999996</v>
      </c>
      <c r="G12661">
        <v>2</v>
      </c>
      <c r="H12661" s="114" t="s">
        <v>1990</v>
      </c>
      <c r="I12661">
        <v>14126521</v>
      </c>
    </row>
    <row r="12662" spans="1:9" x14ac:dyDescent="0.25">
      <c r="A12662" s="114" t="s">
        <v>2204</v>
      </c>
      <c r="B12662">
        <v>488</v>
      </c>
      <c r="C12662" s="114" t="s">
        <v>58</v>
      </c>
      <c r="D12662" s="114" t="s">
        <v>1743</v>
      </c>
      <c r="E12662" s="115">
        <v>44884</v>
      </c>
      <c r="F12662" s="192">
        <v>0.57311342592592596</v>
      </c>
      <c r="G12662">
        <v>2</v>
      </c>
      <c r="H12662" s="114" t="s">
        <v>1744</v>
      </c>
      <c r="I12662">
        <v>14810359</v>
      </c>
    </row>
    <row r="12663" spans="1:9" x14ac:dyDescent="0.25">
      <c r="A12663" s="114" t="s">
        <v>2204</v>
      </c>
      <c r="B12663">
        <v>489</v>
      </c>
      <c r="C12663" s="114" t="s">
        <v>52</v>
      </c>
      <c r="D12663" s="114" t="s">
        <v>1450</v>
      </c>
      <c r="E12663" s="115">
        <v>44884</v>
      </c>
      <c r="F12663" s="192">
        <v>0.61004629629629625</v>
      </c>
      <c r="G12663">
        <v>2</v>
      </c>
      <c r="H12663" s="114" t="s">
        <v>1451</v>
      </c>
      <c r="I12663">
        <v>5272857</v>
      </c>
    </row>
    <row r="12664" spans="1:9" x14ac:dyDescent="0.25">
      <c r="A12664" s="114" t="s">
        <v>2204</v>
      </c>
      <c r="B12664">
        <v>490</v>
      </c>
      <c r="C12664" s="114" t="s">
        <v>56</v>
      </c>
      <c r="D12664" s="114" t="s">
        <v>1446</v>
      </c>
      <c r="E12664" s="115">
        <v>44884</v>
      </c>
      <c r="F12664" s="192">
        <v>0.61025462962962962</v>
      </c>
      <c r="G12664">
        <v>2</v>
      </c>
      <c r="H12664" s="114" t="s">
        <v>1447</v>
      </c>
      <c r="I12664"/>
    </row>
    <row r="12665" spans="1:9" x14ac:dyDescent="0.25">
      <c r="A12665" s="114" t="s">
        <v>2204</v>
      </c>
      <c r="B12665">
        <v>491</v>
      </c>
      <c r="C12665" s="114" t="s">
        <v>52</v>
      </c>
      <c r="D12665" s="114" t="s">
        <v>1330</v>
      </c>
      <c r="E12665" s="115">
        <v>44884</v>
      </c>
      <c r="F12665" s="192">
        <v>0.63248842592592591</v>
      </c>
      <c r="G12665">
        <v>2</v>
      </c>
      <c r="H12665" s="114" t="s">
        <v>1331</v>
      </c>
      <c r="I12665">
        <v>3685301</v>
      </c>
    </row>
    <row r="12666" spans="1:9" x14ac:dyDescent="0.25">
      <c r="A12666" s="114" t="s">
        <v>2204</v>
      </c>
      <c r="B12666">
        <v>492</v>
      </c>
      <c r="C12666" s="114" t="s">
        <v>52</v>
      </c>
      <c r="D12666" s="114" t="s">
        <v>236</v>
      </c>
      <c r="E12666" s="115">
        <v>44884</v>
      </c>
      <c r="F12666" s="192">
        <v>0.6328125</v>
      </c>
      <c r="G12666">
        <v>2</v>
      </c>
      <c r="H12666" s="114" t="s">
        <v>237</v>
      </c>
      <c r="I12666">
        <v>5272733</v>
      </c>
    </row>
    <row r="12667" spans="1:9" x14ac:dyDescent="0.25">
      <c r="A12667" s="114" t="s">
        <v>2204</v>
      </c>
      <c r="B12667">
        <v>493</v>
      </c>
      <c r="C12667" s="114" t="s">
        <v>54</v>
      </c>
      <c r="D12667" s="114" t="s">
        <v>286</v>
      </c>
      <c r="E12667" s="115">
        <v>44884</v>
      </c>
      <c r="F12667" s="192">
        <v>0.63476851851851857</v>
      </c>
      <c r="G12667">
        <v>2</v>
      </c>
      <c r="H12667" s="114" t="s">
        <v>287</v>
      </c>
      <c r="I12667">
        <v>6719163</v>
      </c>
    </row>
    <row r="12668" spans="1:9" x14ac:dyDescent="0.25">
      <c r="A12668" s="114" t="s">
        <v>2204</v>
      </c>
      <c r="B12668">
        <v>494</v>
      </c>
      <c r="C12668" s="114" t="s">
        <v>52</v>
      </c>
      <c r="D12668" s="114" t="s">
        <v>220</v>
      </c>
      <c r="E12668" s="115">
        <v>44884</v>
      </c>
      <c r="F12668" s="192">
        <v>0.63597222222222227</v>
      </c>
      <c r="G12668">
        <v>2</v>
      </c>
      <c r="H12668" s="114" t="s">
        <v>221</v>
      </c>
      <c r="I12668">
        <v>2705664</v>
      </c>
    </row>
    <row r="12669" spans="1:9" x14ac:dyDescent="0.25">
      <c r="A12669" s="114" t="s">
        <v>2204</v>
      </c>
      <c r="B12669">
        <v>495</v>
      </c>
      <c r="C12669" s="114" t="s">
        <v>53</v>
      </c>
      <c r="D12669" s="114" t="s">
        <v>208</v>
      </c>
      <c r="E12669" s="115">
        <v>44884</v>
      </c>
      <c r="F12669" s="192">
        <v>0.6416898148148148</v>
      </c>
      <c r="G12669">
        <v>2</v>
      </c>
      <c r="H12669" s="114" t="s">
        <v>209</v>
      </c>
      <c r="I12669">
        <v>5500801</v>
      </c>
    </row>
    <row r="12670" spans="1:9" x14ac:dyDescent="0.25">
      <c r="A12670" s="114" t="s">
        <v>2204</v>
      </c>
      <c r="B12670">
        <v>496</v>
      </c>
      <c r="C12670" s="114" t="s">
        <v>53</v>
      </c>
      <c r="D12670" s="114" t="s">
        <v>1545</v>
      </c>
      <c r="E12670" s="115">
        <v>44884</v>
      </c>
      <c r="F12670" s="192">
        <v>0.6433564814814815</v>
      </c>
      <c r="G12670">
        <v>2</v>
      </c>
      <c r="H12670" s="114" t="s">
        <v>53</v>
      </c>
      <c r="I12670"/>
    </row>
    <row r="12671" spans="1:9" x14ac:dyDescent="0.25">
      <c r="A12671" s="114" t="s">
        <v>2204</v>
      </c>
      <c r="B12671">
        <v>497</v>
      </c>
      <c r="C12671" s="114" t="s">
        <v>53</v>
      </c>
      <c r="D12671" s="114" t="s">
        <v>364</v>
      </c>
      <c r="E12671" s="115">
        <v>44884</v>
      </c>
      <c r="F12671" s="192">
        <v>0.64818287037037037</v>
      </c>
      <c r="G12671">
        <v>2</v>
      </c>
      <c r="H12671" s="114" t="s">
        <v>365</v>
      </c>
      <c r="I12671">
        <v>14964936</v>
      </c>
    </row>
    <row r="12672" spans="1:9" x14ac:dyDescent="0.25">
      <c r="A12672" s="114" t="s">
        <v>2204</v>
      </c>
      <c r="B12672">
        <v>498</v>
      </c>
      <c r="C12672" s="114" t="s">
        <v>53</v>
      </c>
      <c r="D12672" s="114" t="s">
        <v>574</v>
      </c>
      <c r="E12672" s="115">
        <v>44884</v>
      </c>
      <c r="F12672" s="192">
        <v>0.75954861111111116</v>
      </c>
      <c r="G12672">
        <v>2</v>
      </c>
      <c r="H12672" s="114" t="s">
        <v>575</v>
      </c>
      <c r="I12672">
        <v>5468434</v>
      </c>
    </row>
    <row r="12673" spans="1:9" x14ac:dyDescent="0.25">
      <c r="A12673" s="114" t="s">
        <v>2204</v>
      </c>
      <c r="B12673">
        <v>499</v>
      </c>
      <c r="C12673" s="114" t="s">
        <v>53</v>
      </c>
      <c r="D12673" s="114" t="s">
        <v>1865</v>
      </c>
      <c r="E12673" s="115">
        <v>44884</v>
      </c>
      <c r="F12673" s="192">
        <v>0.7596180555555555</v>
      </c>
      <c r="G12673">
        <v>2</v>
      </c>
      <c r="H12673" s="114" t="s">
        <v>1866</v>
      </c>
      <c r="I12673"/>
    </row>
    <row r="12674" spans="1:9" x14ac:dyDescent="0.25">
      <c r="A12674" s="114" t="s">
        <v>2204</v>
      </c>
      <c r="B12674">
        <v>500</v>
      </c>
      <c r="C12674" s="114" t="s">
        <v>53</v>
      </c>
      <c r="D12674" s="114" t="s">
        <v>570</v>
      </c>
      <c r="E12674" s="115">
        <v>44884</v>
      </c>
      <c r="F12674" s="192">
        <v>0.75967592592592592</v>
      </c>
      <c r="G12674">
        <v>2</v>
      </c>
      <c r="H12674" s="114" t="s">
        <v>571</v>
      </c>
      <c r="I12674">
        <v>5445295</v>
      </c>
    </row>
    <row r="12675" spans="1:9" x14ac:dyDescent="0.25">
      <c r="A12675" s="114" t="s">
        <v>2204</v>
      </c>
      <c r="B12675">
        <v>501</v>
      </c>
      <c r="C12675" s="114" t="s">
        <v>52</v>
      </c>
      <c r="D12675" s="114" t="s">
        <v>1543</v>
      </c>
      <c r="E12675" s="115">
        <v>44884</v>
      </c>
      <c r="F12675" s="192">
        <v>0.75973379629629634</v>
      </c>
      <c r="G12675">
        <v>2</v>
      </c>
      <c r="H12675" s="114" t="s">
        <v>1544</v>
      </c>
      <c r="I12675">
        <v>5409960</v>
      </c>
    </row>
    <row r="12676" spans="1:9" x14ac:dyDescent="0.25">
      <c r="A12676" s="114" t="s">
        <v>2204</v>
      </c>
      <c r="B12676">
        <v>502</v>
      </c>
      <c r="C12676" s="114" t="s">
        <v>52</v>
      </c>
      <c r="D12676" s="114" t="s">
        <v>340</v>
      </c>
      <c r="E12676" s="115">
        <v>44884</v>
      </c>
      <c r="F12676" s="192">
        <v>0.76004629629629628</v>
      </c>
      <c r="G12676">
        <v>2</v>
      </c>
      <c r="H12676" s="114" t="s">
        <v>341</v>
      </c>
      <c r="I12676">
        <v>2669206</v>
      </c>
    </row>
    <row r="12677" spans="1:9" x14ac:dyDescent="0.25">
      <c r="A12677" s="114" t="s">
        <v>2204</v>
      </c>
      <c r="B12677">
        <v>503</v>
      </c>
      <c r="C12677" s="114" t="s">
        <v>53</v>
      </c>
      <c r="D12677" s="114" t="s">
        <v>380</v>
      </c>
      <c r="E12677" s="115">
        <v>44884</v>
      </c>
      <c r="F12677" s="192">
        <v>0.76012731481481477</v>
      </c>
      <c r="G12677">
        <v>2</v>
      </c>
      <c r="H12677" s="114" t="s">
        <v>381</v>
      </c>
      <c r="I12677"/>
    </row>
    <row r="12678" spans="1:9" x14ac:dyDescent="0.25">
      <c r="A12678" s="114" t="s">
        <v>2204</v>
      </c>
      <c r="B12678">
        <v>504</v>
      </c>
      <c r="C12678" s="114" t="s">
        <v>53</v>
      </c>
      <c r="D12678" s="114" t="s">
        <v>1531</v>
      </c>
      <c r="E12678" s="115">
        <v>44884</v>
      </c>
      <c r="F12678" s="192">
        <v>0.76043981481481482</v>
      </c>
      <c r="G12678">
        <v>2</v>
      </c>
      <c r="H12678" s="114" t="s">
        <v>1532</v>
      </c>
      <c r="I12678">
        <v>2704092</v>
      </c>
    </row>
    <row r="12679" spans="1:9" x14ac:dyDescent="0.25">
      <c r="A12679" s="114" t="s">
        <v>2204</v>
      </c>
      <c r="B12679">
        <v>505</v>
      </c>
      <c r="C12679" s="114" t="s">
        <v>53</v>
      </c>
      <c r="D12679" s="114" t="s">
        <v>797</v>
      </c>
      <c r="E12679" s="115">
        <v>44884</v>
      </c>
      <c r="F12679" s="192">
        <v>0.76050925925925927</v>
      </c>
      <c r="G12679">
        <v>2</v>
      </c>
      <c r="H12679" s="114" t="s">
        <v>798</v>
      </c>
      <c r="I12679"/>
    </row>
    <row r="12680" spans="1:9" x14ac:dyDescent="0.25">
      <c r="A12680" s="114" t="s">
        <v>2204</v>
      </c>
      <c r="B12680">
        <v>506</v>
      </c>
      <c r="C12680" s="114" t="s">
        <v>53</v>
      </c>
      <c r="D12680" s="114" t="s">
        <v>1525</v>
      </c>
      <c r="E12680" s="115">
        <v>44884</v>
      </c>
      <c r="F12680" s="192">
        <v>0.76056712962962958</v>
      </c>
      <c r="G12680">
        <v>2</v>
      </c>
      <c r="H12680" s="114" t="s">
        <v>1526</v>
      </c>
      <c r="I12680"/>
    </row>
    <row r="12681" spans="1:9" x14ac:dyDescent="0.25">
      <c r="A12681" s="114" t="s">
        <v>2204</v>
      </c>
      <c r="B12681">
        <v>507</v>
      </c>
      <c r="C12681" s="114" t="s">
        <v>53</v>
      </c>
      <c r="D12681" s="114" t="s">
        <v>486</v>
      </c>
      <c r="E12681" s="115">
        <v>44884</v>
      </c>
      <c r="F12681" s="192">
        <v>0.76063657407407403</v>
      </c>
      <c r="G12681">
        <v>2</v>
      </c>
      <c r="H12681" s="114" t="s">
        <v>487</v>
      </c>
      <c r="I12681"/>
    </row>
    <row r="12682" spans="1:9" x14ac:dyDescent="0.25">
      <c r="A12682" s="114" t="s">
        <v>2204</v>
      </c>
      <c r="B12682">
        <v>508</v>
      </c>
      <c r="C12682" s="114" t="s">
        <v>52</v>
      </c>
      <c r="D12682" s="114" t="s">
        <v>378</v>
      </c>
      <c r="E12682" s="115">
        <v>44884</v>
      </c>
      <c r="F12682" s="192">
        <v>0.76096064814814812</v>
      </c>
      <c r="G12682">
        <v>2</v>
      </c>
      <c r="H12682" s="114" t="s">
        <v>379</v>
      </c>
      <c r="I12682">
        <v>14813026</v>
      </c>
    </row>
    <row r="12683" spans="1:9" x14ac:dyDescent="0.25">
      <c r="A12683" s="114" t="s">
        <v>2204</v>
      </c>
      <c r="B12683">
        <v>509</v>
      </c>
      <c r="C12683" s="114" t="s">
        <v>53</v>
      </c>
      <c r="D12683" s="114" t="s">
        <v>702</v>
      </c>
      <c r="E12683" s="115">
        <v>44884</v>
      </c>
      <c r="F12683" s="192">
        <v>0.76103009259259258</v>
      </c>
      <c r="G12683">
        <v>2</v>
      </c>
      <c r="H12683" s="114" t="s">
        <v>703</v>
      </c>
      <c r="I12683"/>
    </row>
    <row r="12684" spans="1:9" x14ac:dyDescent="0.25">
      <c r="A12684" s="114" t="s">
        <v>2204</v>
      </c>
      <c r="B12684">
        <v>510</v>
      </c>
      <c r="C12684" s="114" t="s">
        <v>53</v>
      </c>
      <c r="D12684" s="114" t="s">
        <v>704</v>
      </c>
      <c r="E12684" s="115">
        <v>44884</v>
      </c>
      <c r="F12684" s="192">
        <v>0.76111111111111107</v>
      </c>
      <c r="G12684">
        <v>2</v>
      </c>
      <c r="H12684" s="114" t="s">
        <v>705</v>
      </c>
      <c r="I12684"/>
    </row>
    <row r="12685" spans="1:9" x14ac:dyDescent="0.25">
      <c r="A12685" s="114" t="s">
        <v>2204</v>
      </c>
      <c r="B12685">
        <v>511</v>
      </c>
      <c r="C12685" s="114" t="s">
        <v>53</v>
      </c>
      <c r="D12685" s="114" t="s">
        <v>710</v>
      </c>
      <c r="E12685" s="115">
        <v>44884</v>
      </c>
      <c r="F12685" s="192">
        <v>0.76159722222222226</v>
      </c>
      <c r="G12685">
        <v>2</v>
      </c>
      <c r="H12685" s="114" t="s">
        <v>711</v>
      </c>
      <c r="I12685">
        <v>5445303</v>
      </c>
    </row>
    <row r="12686" spans="1:9" x14ac:dyDescent="0.25">
      <c r="A12686" s="114" t="s">
        <v>2204</v>
      </c>
      <c r="B12686">
        <v>512</v>
      </c>
      <c r="C12686" s="114" t="s">
        <v>53</v>
      </c>
      <c r="D12686" s="114" t="s">
        <v>1440</v>
      </c>
      <c r="E12686" s="115">
        <v>44884</v>
      </c>
      <c r="F12686" s="192">
        <v>0.76165509259259256</v>
      </c>
      <c r="G12686">
        <v>2</v>
      </c>
      <c r="H12686" s="114" t="s">
        <v>1441</v>
      </c>
      <c r="I12686">
        <v>5461132</v>
      </c>
    </row>
    <row r="12687" spans="1:9" x14ac:dyDescent="0.25">
      <c r="A12687" s="114" t="s">
        <v>2204</v>
      </c>
      <c r="B12687">
        <v>513</v>
      </c>
      <c r="C12687" s="114" t="s">
        <v>53</v>
      </c>
      <c r="D12687" s="114" t="s">
        <v>658</v>
      </c>
      <c r="E12687" s="115">
        <v>44884</v>
      </c>
      <c r="F12687" s="192">
        <v>0.76194444444444442</v>
      </c>
      <c r="G12687">
        <v>2</v>
      </c>
      <c r="H12687" s="114" t="s">
        <v>659</v>
      </c>
      <c r="I12687"/>
    </row>
    <row r="12688" spans="1:9" x14ac:dyDescent="0.25">
      <c r="A12688" s="114" t="s">
        <v>2204</v>
      </c>
      <c r="B12688">
        <v>514</v>
      </c>
      <c r="C12688" s="114" t="s">
        <v>52</v>
      </c>
      <c r="D12688" s="114" t="s">
        <v>1000</v>
      </c>
      <c r="E12688" s="115">
        <v>44884</v>
      </c>
      <c r="F12688" s="192">
        <v>0.76201388888888888</v>
      </c>
      <c r="G12688">
        <v>2</v>
      </c>
      <c r="H12688" s="114" t="s">
        <v>1001</v>
      </c>
      <c r="I12688">
        <v>5349225</v>
      </c>
    </row>
    <row r="12689" spans="1:9" x14ac:dyDescent="0.25">
      <c r="A12689" s="114" t="s">
        <v>2204</v>
      </c>
      <c r="B12689">
        <v>515</v>
      </c>
      <c r="C12689" s="114" t="s">
        <v>53</v>
      </c>
      <c r="D12689" s="114" t="s">
        <v>266</v>
      </c>
      <c r="E12689" s="115">
        <v>44884</v>
      </c>
      <c r="F12689" s="192">
        <v>0.76208333333333333</v>
      </c>
      <c r="G12689">
        <v>2</v>
      </c>
      <c r="H12689" s="114" t="s">
        <v>267</v>
      </c>
      <c r="I12689">
        <v>2024832</v>
      </c>
    </row>
    <row r="12690" spans="1:9" x14ac:dyDescent="0.25">
      <c r="A12690" s="114" t="s">
        <v>2204</v>
      </c>
      <c r="B12690">
        <v>516</v>
      </c>
      <c r="C12690" s="114" t="s">
        <v>53</v>
      </c>
      <c r="D12690" s="114" t="s">
        <v>647</v>
      </c>
      <c r="E12690" s="115">
        <v>44884</v>
      </c>
      <c r="F12690" s="192">
        <v>0.76215277777777779</v>
      </c>
      <c r="G12690">
        <v>2</v>
      </c>
      <c r="H12690" s="114" t="s">
        <v>648</v>
      </c>
      <c r="I12690">
        <v>2856135</v>
      </c>
    </row>
    <row r="12691" spans="1:9" x14ac:dyDescent="0.25">
      <c r="A12691" s="114" t="s">
        <v>2204</v>
      </c>
      <c r="B12691">
        <v>517</v>
      </c>
      <c r="C12691" s="114" t="s">
        <v>53</v>
      </c>
      <c r="D12691" s="114" t="s">
        <v>793</v>
      </c>
      <c r="E12691" s="115">
        <v>44884</v>
      </c>
      <c r="F12691" s="192">
        <v>0.76223379629629628</v>
      </c>
      <c r="G12691">
        <v>2</v>
      </c>
      <c r="H12691" s="114" t="s">
        <v>794</v>
      </c>
      <c r="I12691"/>
    </row>
    <row r="12692" spans="1:9" x14ac:dyDescent="0.25">
      <c r="A12692" s="114" t="s">
        <v>2204</v>
      </c>
      <c r="B12692">
        <v>518</v>
      </c>
      <c r="C12692" s="114" t="s">
        <v>53</v>
      </c>
      <c r="D12692" s="114" t="s">
        <v>1236</v>
      </c>
      <c r="E12692" s="115">
        <v>44884</v>
      </c>
      <c r="F12692" s="192">
        <v>0.7622916666666667</v>
      </c>
      <c r="G12692">
        <v>2</v>
      </c>
      <c r="H12692" s="114" t="s">
        <v>1237</v>
      </c>
      <c r="I12692"/>
    </row>
    <row r="12693" spans="1:9" x14ac:dyDescent="0.25">
      <c r="A12693" s="114" t="s">
        <v>2204</v>
      </c>
      <c r="B12693">
        <v>519</v>
      </c>
      <c r="C12693" s="114" t="s">
        <v>53</v>
      </c>
      <c r="D12693" s="114" t="s">
        <v>1380</v>
      </c>
      <c r="E12693" s="115">
        <v>44884</v>
      </c>
      <c r="F12693" s="192">
        <v>0.76255787037037037</v>
      </c>
      <c r="G12693">
        <v>2</v>
      </c>
      <c r="H12693" s="114" t="s">
        <v>1381</v>
      </c>
      <c r="I12693">
        <v>5032047</v>
      </c>
    </row>
    <row r="12694" spans="1:9" x14ac:dyDescent="0.25">
      <c r="A12694" s="114" t="s">
        <v>2204</v>
      </c>
      <c r="B12694">
        <v>520</v>
      </c>
      <c r="C12694" s="114" t="s">
        <v>53</v>
      </c>
      <c r="D12694" s="114" t="s">
        <v>639</v>
      </c>
      <c r="E12694" s="115">
        <v>44884</v>
      </c>
      <c r="F12694" s="192">
        <v>0.76262731481481483</v>
      </c>
      <c r="G12694">
        <v>2</v>
      </c>
      <c r="H12694" s="114" t="s">
        <v>640</v>
      </c>
      <c r="I12694">
        <v>4838258</v>
      </c>
    </row>
    <row r="12695" spans="1:9" x14ac:dyDescent="0.25">
      <c r="A12695" s="114" t="s">
        <v>2204</v>
      </c>
      <c r="B12695">
        <v>521</v>
      </c>
      <c r="C12695" s="114" t="s">
        <v>53</v>
      </c>
      <c r="D12695" s="114" t="s">
        <v>654</v>
      </c>
      <c r="E12695" s="115">
        <v>44884</v>
      </c>
      <c r="F12695" s="192">
        <v>0.76268518518518513</v>
      </c>
      <c r="G12695">
        <v>2</v>
      </c>
      <c r="H12695" s="114" t="s">
        <v>655</v>
      </c>
      <c r="I12695">
        <v>2650232</v>
      </c>
    </row>
    <row r="12696" spans="1:9" x14ac:dyDescent="0.25">
      <c r="A12696" s="114" t="s">
        <v>2204</v>
      </c>
      <c r="B12696">
        <v>522</v>
      </c>
      <c r="C12696" s="114" t="s">
        <v>53</v>
      </c>
      <c r="D12696" s="114" t="s">
        <v>726</v>
      </c>
      <c r="E12696" s="115">
        <v>44884</v>
      </c>
      <c r="F12696" s="192">
        <v>0.76344907407407403</v>
      </c>
      <c r="G12696">
        <v>2</v>
      </c>
      <c r="H12696" s="114" t="s">
        <v>727</v>
      </c>
      <c r="I12696">
        <v>2630972</v>
      </c>
    </row>
    <row r="12697" spans="1:9" x14ac:dyDescent="0.25">
      <c r="A12697" s="114" t="s">
        <v>2204</v>
      </c>
      <c r="B12697">
        <v>523</v>
      </c>
      <c r="C12697" s="114" t="s">
        <v>53</v>
      </c>
      <c r="D12697" s="114" t="s">
        <v>1023</v>
      </c>
      <c r="E12697" s="115">
        <v>44884</v>
      </c>
      <c r="F12697" s="192">
        <v>0.76351851851851849</v>
      </c>
      <c r="G12697">
        <v>2</v>
      </c>
      <c r="H12697" s="114" t="s">
        <v>1024</v>
      </c>
      <c r="I12697"/>
    </row>
    <row r="12698" spans="1:9" x14ac:dyDescent="0.25">
      <c r="A12698" s="114" t="s">
        <v>2204</v>
      </c>
      <c r="B12698">
        <v>524</v>
      </c>
      <c r="C12698" s="114" t="s">
        <v>53</v>
      </c>
      <c r="D12698" s="114" t="s">
        <v>791</v>
      </c>
      <c r="E12698" s="115">
        <v>44884</v>
      </c>
      <c r="F12698" s="192">
        <v>0.7635763888888889</v>
      </c>
      <c r="G12698">
        <v>2</v>
      </c>
      <c r="H12698" s="114" t="s">
        <v>792</v>
      </c>
      <c r="I12698">
        <v>5405315</v>
      </c>
    </row>
    <row r="12699" spans="1:9" x14ac:dyDescent="0.25">
      <c r="A12699" s="114" t="s">
        <v>2204</v>
      </c>
      <c r="B12699">
        <v>525</v>
      </c>
      <c r="C12699" s="114" t="s">
        <v>53</v>
      </c>
      <c r="D12699" s="114" t="s">
        <v>561</v>
      </c>
      <c r="E12699" s="115">
        <v>44884</v>
      </c>
      <c r="F12699" s="192">
        <v>0.76368055555555558</v>
      </c>
      <c r="G12699">
        <v>2</v>
      </c>
      <c r="H12699" s="114" t="s">
        <v>562</v>
      </c>
      <c r="I12699">
        <v>5405139</v>
      </c>
    </row>
    <row r="12700" spans="1:9" x14ac:dyDescent="0.25">
      <c r="A12700" s="114" t="s">
        <v>2204</v>
      </c>
      <c r="B12700">
        <v>526</v>
      </c>
      <c r="C12700" s="114" t="s">
        <v>53</v>
      </c>
      <c r="D12700" s="114" t="s">
        <v>1523</v>
      </c>
      <c r="E12700" s="115">
        <v>44884</v>
      </c>
      <c r="F12700" s="192">
        <v>0.76373842592592589</v>
      </c>
      <c r="G12700">
        <v>2</v>
      </c>
      <c r="H12700" s="114" t="s">
        <v>1524</v>
      </c>
      <c r="I12700">
        <v>5511104</v>
      </c>
    </row>
    <row r="12701" spans="1:9" x14ac:dyDescent="0.25">
      <c r="A12701" s="114" t="s">
        <v>2204</v>
      </c>
      <c r="B12701">
        <v>527</v>
      </c>
      <c r="C12701" s="114" t="s">
        <v>54</v>
      </c>
      <c r="D12701" s="114" t="s">
        <v>1153</v>
      </c>
      <c r="E12701" s="115">
        <v>44884</v>
      </c>
      <c r="F12701" s="192">
        <v>0.76386574074074076</v>
      </c>
      <c r="G12701">
        <v>2</v>
      </c>
      <c r="H12701" s="114" t="s">
        <v>1154</v>
      </c>
      <c r="I12701"/>
    </row>
    <row r="12702" spans="1:9" x14ac:dyDescent="0.25">
      <c r="A12702" s="114" t="s">
        <v>2204</v>
      </c>
      <c r="B12702">
        <v>528</v>
      </c>
      <c r="C12702" s="114" t="s">
        <v>54</v>
      </c>
      <c r="D12702" s="114" t="s">
        <v>592</v>
      </c>
      <c r="E12702" s="115">
        <v>44884</v>
      </c>
      <c r="F12702" s="192">
        <v>0.76393518518518522</v>
      </c>
      <c r="G12702">
        <v>2</v>
      </c>
      <c r="H12702" s="114" t="s">
        <v>593</v>
      </c>
      <c r="I12702">
        <v>3677082</v>
      </c>
    </row>
    <row r="12703" spans="1:9" x14ac:dyDescent="0.25">
      <c r="A12703" s="114" t="s">
        <v>2204</v>
      </c>
      <c r="B12703">
        <v>529</v>
      </c>
      <c r="C12703" s="114" t="s">
        <v>21</v>
      </c>
      <c r="D12703" s="114" t="s">
        <v>1458</v>
      </c>
      <c r="E12703" s="115">
        <v>44884</v>
      </c>
      <c r="F12703" s="192">
        <v>0.76402777777777775</v>
      </c>
      <c r="G12703">
        <v>2</v>
      </c>
      <c r="H12703" s="114" t="s">
        <v>21</v>
      </c>
      <c r="I12703"/>
    </row>
    <row r="12704" spans="1:9" x14ac:dyDescent="0.25">
      <c r="A12704" s="114" t="s">
        <v>2204</v>
      </c>
      <c r="B12704">
        <v>530</v>
      </c>
      <c r="C12704" s="114" t="s">
        <v>21</v>
      </c>
      <c r="D12704" s="114" t="s">
        <v>600</v>
      </c>
      <c r="E12704" s="115">
        <v>44884</v>
      </c>
      <c r="F12704" s="192">
        <v>0.76413194444444443</v>
      </c>
      <c r="G12704">
        <v>2</v>
      </c>
      <c r="H12704" s="114" t="s">
        <v>21</v>
      </c>
      <c r="I12704"/>
    </row>
    <row r="12705" spans="1:9" x14ac:dyDescent="0.25">
      <c r="A12705" s="114" t="s">
        <v>2204</v>
      </c>
      <c r="B12705">
        <v>531</v>
      </c>
      <c r="C12705" s="114" t="s">
        <v>53</v>
      </c>
      <c r="D12705" s="114" t="s">
        <v>781</v>
      </c>
      <c r="E12705" s="115">
        <v>44884</v>
      </c>
      <c r="F12705" s="192">
        <v>0.76432870370370365</v>
      </c>
      <c r="G12705">
        <v>2</v>
      </c>
      <c r="H12705" s="114" t="s">
        <v>782</v>
      </c>
      <c r="I12705">
        <v>2856175</v>
      </c>
    </row>
    <row r="12706" spans="1:9" x14ac:dyDescent="0.25">
      <c r="A12706" s="114" t="s">
        <v>2204</v>
      </c>
      <c r="B12706">
        <v>532</v>
      </c>
      <c r="C12706" s="114" t="s">
        <v>53</v>
      </c>
      <c r="D12706" s="114" t="s">
        <v>1569</v>
      </c>
      <c r="E12706" s="115">
        <v>44884</v>
      </c>
      <c r="F12706" s="192">
        <v>0.76440972222222225</v>
      </c>
      <c r="G12706">
        <v>2</v>
      </c>
      <c r="H12706" s="114" t="s">
        <v>1570</v>
      </c>
      <c r="I12706">
        <v>2713872</v>
      </c>
    </row>
    <row r="12707" spans="1:9" x14ac:dyDescent="0.25">
      <c r="A12707" s="114" t="s">
        <v>2204</v>
      </c>
      <c r="B12707">
        <v>533</v>
      </c>
      <c r="C12707" s="114" t="s">
        <v>53</v>
      </c>
      <c r="D12707" s="114" t="s">
        <v>1719</v>
      </c>
      <c r="E12707" s="115">
        <v>44884</v>
      </c>
      <c r="F12707" s="192">
        <v>0.76449074074074075</v>
      </c>
      <c r="G12707">
        <v>2</v>
      </c>
      <c r="H12707" s="114" t="s">
        <v>1720</v>
      </c>
      <c r="I12707">
        <v>5618617</v>
      </c>
    </row>
    <row r="12708" spans="1:9" x14ac:dyDescent="0.25">
      <c r="A12708" s="114" t="s">
        <v>2204</v>
      </c>
      <c r="B12708">
        <v>534</v>
      </c>
      <c r="C12708" s="114" t="s">
        <v>52</v>
      </c>
      <c r="D12708" s="114" t="s">
        <v>1050</v>
      </c>
      <c r="E12708" s="115">
        <v>44884</v>
      </c>
      <c r="F12708" s="192">
        <v>0.7645601851851852</v>
      </c>
      <c r="G12708">
        <v>2</v>
      </c>
      <c r="H12708" s="114" t="s">
        <v>1051</v>
      </c>
      <c r="I12708">
        <v>5367831</v>
      </c>
    </row>
    <row r="12709" spans="1:9" x14ac:dyDescent="0.25">
      <c r="A12709" s="114" t="s">
        <v>2204</v>
      </c>
      <c r="B12709">
        <v>535</v>
      </c>
      <c r="C12709" s="114" t="s">
        <v>52</v>
      </c>
      <c r="D12709" s="114" t="s">
        <v>777</v>
      </c>
      <c r="E12709" s="115">
        <v>44884</v>
      </c>
      <c r="F12709" s="192">
        <v>0.76462962962962966</v>
      </c>
      <c r="G12709">
        <v>2</v>
      </c>
      <c r="H12709" s="114" t="s">
        <v>778</v>
      </c>
      <c r="I12709">
        <v>5381975</v>
      </c>
    </row>
    <row r="12710" spans="1:9" x14ac:dyDescent="0.25">
      <c r="A12710" s="114" t="s">
        <v>2204</v>
      </c>
      <c r="B12710">
        <v>536</v>
      </c>
      <c r="C12710" s="114" t="s">
        <v>53</v>
      </c>
      <c r="D12710" s="114" t="s">
        <v>714</v>
      </c>
      <c r="E12710" s="115">
        <v>44884</v>
      </c>
      <c r="F12710" s="192">
        <v>0.76472222222222219</v>
      </c>
      <c r="G12710">
        <v>2</v>
      </c>
      <c r="H12710" s="114" t="s">
        <v>715</v>
      </c>
      <c r="I12710"/>
    </row>
    <row r="12711" spans="1:9" x14ac:dyDescent="0.25">
      <c r="A12711" s="114" t="s">
        <v>2204</v>
      </c>
      <c r="B12711">
        <v>537</v>
      </c>
      <c r="C12711" s="114" t="s">
        <v>53</v>
      </c>
      <c r="D12711" s="114" t="s">
        <v>322</v>
      </c>
      <c r="E12711" s="115">
        <v>44884</v>
      </c>
      <c r="F12711" s="192">
        <v>0.76479166666666665</v>
      </c>
      <c r="G12711">
        <v>2</v>
      </c>
      <c r="H12711" s="114" t="s">
        <v>323</v>
      </c>
      <c r="I12711"/>
    </row>
    <row r="12712" spans="1:9" x14ac:dyDescent="0.25">
      <c r="A12712" s="114" t="s">
        <v>2204</v>
      </c>
      <c r="B12712">
        <v>538</v>
      </c>
      <c r="C12712" s="114" t="s">
        <v>53</v>
      </c>
      <c r="D12712" s="114" t="s">
        <v>1021</v>
      </c>
      <c r="E12712" s="115">
        <v>44884</v>
      </c>
      <c r="F12712" s="192">
        <v>0.76484953703703706</v>
      </c>
      <c r="G12712">
        <v>2</v>
      </c>
      <c r="H12712" s="114" t="s">
        <v>1022</v>
      </c>
      <c r="I12712"/>
    </row>
    <row r="12713" spans="1:9" x14ac:dyDescent="0.25">
      <c r="A12713" s="114" t="s">
        <v>2204</v>
      </c>
      <c r="B12713">
        <v>539</v>
      </c>
      <c r="C12713" s="114" t="s">
        <v>52</v>
      </c>
      <c r="D12713" s="114" t="s">
        <v>831</v>
      </c>
      <c r="E12713" s="115">
        <v>44884</v>
      </c>
      <c r="F12713" s="192">
        <v>0.76491898148148152</v>
      </c>
      <c r="G12713">
        <v>2</v>
      </c>
      <c r="H12713" s="114" t="s">
        <v>832</v>
      </c>
      <c r="I12713">
        <v>8318873</v>
      </c>
    </row>
    <row r="12714" spans="1:9" x14ac:dyDescent="0.25">
      <c r="A12714" s="114" t="s">
        <v>2204</v>
      </c>
      <c r="B12714">
        <v>540</v>
      </c>
      <c r="C12714" s="114" t="s">
        <v>52</v>
      </c>
      <c r="D12714" s="114" t="s">
        <v>2094</v>
      </c>
      <c r="E12714" s="115">
        <v>44884</v>
      </c>
      <c r="F12714" s="192">
        <v>0.76497685185185182</v>
      </c>
      <c r="G12714">
        <v>2</v>
      </c>
      <c r="H12714" s="114" t="s">
        <v>2095</v>
      </c>
      <c r="I12714">
        <v>5507609</v>
      </c>
    </row>
    <row r="12715" spans="1:9" x14ac:dyDescent="0.25">
      <c r="A12715" s="114" t="s">
        <v>2204</v>
      </c>
      <c r="B12715">
        <v>541</v>
      </c>
      <c r="C12715" s="114" t="s">
        <v>52</v>
      </c>
      <c r="D12715" s="114" t="s">
        <v>1256</v>
      </c>
      <c r="E12715" s="115">
        <v>44884</v>
      </c>
      <c r="F12715" s="192">
        <v>0.76504629629629628</v>
      </c>
      <c r="G12715">
        <v>2</v>
      </c>
      <c r="H12715" s="114" t="s">
        <v>1257</v>
      </c>
      <c r="I12715">
        <v>7362004</v>
      </c>
    </row>
    <row r="12716" spans="1:9" x14ac:dyDescent="0.25">
      <c r="A12716" s="114" t="s">
        <v>2204</v>
      </c>
      <c r="B12716">
        <v>542</v>
      </c>
      <c r="C12716" s="114" t="s">
        <v>52</v>
      </c>
      <c r="D12716" s="114" t="s">
        <v>408</v>
      </c>
      <c r="E12716" s="115">
        <v>44884</v>
      </c>
      <c r="F12716" s="192">
        <v>0.76511574074074074</v>
      </c>
      <c r="G12716">
        <v>2</v>
      </c>
      <c r="H12716" s="114" t="s">
        <v>409</v>
      </c>
      <c r="I12716">
        <v>7495630</v>
      </c>
    </row>
    <row r="12717" spans="1:9" x14ac:dyDescent="0.25">
      <c r="A12717" s="114" t="s">
        <v>2204</v>
      </c>
      <c r="B12717">
        <v>543</v>
      </c>
      <c r="C12717" s="114" t="s">
        <v>53</v>
      </c>
      <c r="D12717" s="114" t="s">
        <v>730</v>
      </c>
      <c r="E12717" s="115">
        <v>44884</v>
      </c>
      <c r="F12717" s="192">
        <v>0.76578703703703699</v>
      </c>
      <c r="G12717">
        <v>2</v>
      </c>
      <c r="H12717" s="114" t="s">
        <v>731</v>
      </c>
      <c r="I12717">
        <v>2726738</v>
      </c>
    </row>
    <row r="12718" spans="1:9" x14ac:dyDescent="0.25">
      <c r="A12718" s="114" t="s">
        <v>2204</v>
      </c>
      <c r="B12718">
        <v>544</v>
      </c>
      <c r="C12718" s="114" t="s">
        <v>53</v>
      </c>
      <c r="D12718" s="114" t="s">
        <v>568</v>
      </c>
      <c r="E12718" s="115">
        <v>44884</v>
      </c>
      <c r="F12718" s="192">
        <v>0.76585648148148144</v>
      </c>
      <c r="G12718">
        <v>2</v>
      </c>
      <c r="H12718" s="114" t="s">
        <v>569</v>
      </c>
      <c r="I12718">
        <v>5447295</v>
      </c>
    </row>
    <row r="12719" spans="1:9" x14ac:dyDescent="0.25">
      <c r="A12719" s="114" t="s">
        <v>2204</v>
      </c>
      <c r="B12719">
        <v>545</v>
      </c>
      <c r="C12719" s="114" t="s">
        <v>53</v>
      </c>
      <c r="D12719" s="114" t="s">
        <v>766</v>
      </c>
      <c r="E12719" s="115">
        <v>44884</v>
      </c>
      <c r="F12719" s="192">
        <v>0.7659259259259259</v>
      </c>
      <c r="G12719">
        <v>2</v>
      </c>
      <c r="H12719" s="114" t="s">
        <v>767</v>
      </c>
      <c r="I12719"/>
    </row>
    <row r="12720" spans="1:9" x14ac:dyDescent="0.25">
      <c r="A12720" s="114" t="s">
        <v>2204</v>
      </c>
      <c r="B12720">
        <v>546</v>
      </c>
      <c r="C12720" s="114" t="s">
        <v>52</v>
      </c>
      <c r="D12720" s="114" t="s">
        <v>368</v>
      </c>
      <c r="E12720" s="115">
        <v>44884</v>
      </c>
      <c r="F12720" s="192">
        <v>0.76599537037037035</v>
      </c>
      <c r="G12720">
        <v>2</v>
      </c>
      <c r="H12720" s="114" t="s">
        <v>369</v>
      </c>
      <c r="I12720">
        <v>2669514</v>
      </c>
    </row>
    <row r="12721" spans="1:9" x14ac:dyDescent="0.25">
      <c r="A12721" s="114" t="s">
        <v>2204</v>
      </c>
      <c r="B12721">
        <v>547</v>
      </c>
      <c r="C12721" s="114" t="s">
        <v>53</v>
      </c>
      <c r="D12721" s="114" t="s">
        <v>358</v>
      </c>
      <c r="E12721" s="115">
        <v>44884</v>
      </c>
      <c r="F12721" s="192">
        <v>0.76606481481481481</v>
      </c>
      <c r="G12721">
        <v>2</v>
      </c>
      <c r="H12721" s="114" t="s">
        <v>359</v>
      </c>
      <c r="I12721"/>
    </row>
    <row r="12722" spans="1:9" x14ac:dyDescent="0.25">
      <c r="A12722" s="114" t="s">
        <v>2204</v>
      </c>
      <c r="B12722">
        <v>548</v>
      </c>
      <c r="C12722" s="114" t="s">
        <v>53</v>
      </c>
      <c r="D12722" s="114" t="s">
        <v>649</v>
      </c>
      <c r="E12722" s="115">
        <v>44884</v>
      </c>
      <c r="F12722" s="192">
        <v>0.76613425925925926</v>
      </c>
      <c r="G12722">
        <v>2</v>
      </c>
      <c r="H12722" s="114" t="s">
        <v>650</v>
      </c>
      <c r="I12722"/>
    </row>
    <row r="12723" spans="1:9" x14ac:dyDescent="0.25">
      <c r="A12723" s="114" t="s">
        <v>2204</v>
      </c>
      <c r="B12723">
        <v>549</v>
      </c>
      <c r="C12723" s="114" t="s">
        <v>53</v>
      </c>
      <c r="D12723" s="114" t="s">
        <v>320</v>
      </c>
      <c r="E12723" s="115">
        <v>44884</v>
      </c>
      <c r="F12723" s="192">
        <v>0.76656250000000004</v>
      </c>
      <c r="G12723">
        <v>2</v>
      </c>
      <c r="H12723" s="114" t="s">
        <v>321</v>
      </c>
      <c r="I12723">
        <v>3385712</v>
      </c>
    </row>
    <row r="12724" spans="1:9" x14ac:dyDescent="0.25">
      <c r="A12724" s="114" t="s">
        <v>2204</v>
      </c>
      <c r="B12724">
        <v>550</v>
      </c>
      <c r="C12724" s="114" t="s">
        <v>53</v>
      </c>
      <c r="D12724" s="114" t="s">
        <v>1119</v>
      </c>
      <c r="E12724" s="115">
        <v>44884</v>
      </c>
      <c r="F12724" s="192">
        <v>0.76663194444444449</v>
      </c>
      <c r="G12724">
        <v>2</v>
      </c>
      <c r="H12724" s="114" t="s">
        <v>1120</v>
      </c>
      <c r="I12724">
        <v>2151827</v>
      </c>
    </row>
    <row r="12725" spans="1:9" x14ac:dyDescent="0.25">
      <c r="A12725" s="114" t="s">
        <v>2204</v>
      </c>
      <c r="B12725">
        <v>551</v>
      </c>
      <c r="C12725" s="114" t="s">
        <v>53</v>
      </c>
      <c r="D12725" s="114" t="s">
        <v>1818</v>
      </c>
      <c r="E12725" s="115">
        <v>44884</v>
      </c>
      <c r="F12725" s="192">
        <v>0.76678240740740744</v>
      </c>
      <c r="G12725">
        <v>2</v>
      </c>
      <c r="H12725" s="114" t="s">
        <v>735</v>
      </c>
      <c r="I12725"/>
    </row>
    <row r="12726" spans="1:9" x14ac:dyDescent="0.25">
      <c r="A12726" s="114" t="s">
        <v>2204</v>
      </c>
      <c r="B12726">
        <v>552</v>
      </c>
      <c r="C12726" s="114" t="s">
        <v>53</v>
      </c>
      <c r="D12726" s="114" t="s">
        <v>1604</v>
      </c>
      <c r="E12726" s="115">
        <v>44884</v>
      </c>
      <c r="F12726" s="192">
        <v>0.76709490740740738</v>
      </c>
      <c r="G12726">
        <v>2</v>
      </c>
      <c r="H12726" s="114" t="s">
        <v>1605</v>
      </c>
      <c r="I12726">
        <v>3392069</v>
      </c>
    </row>
    <row r="12727" spans="1:9" x14ac:dyDescent="0.25">
      <c r="A12727" s="114" t="s">
        <v>2204</v>
      </c>
      <c r="B12727">
        <v>553</v>
      </c>
      <c r="C12727" s="114" t="s">
        <v>53</v>
      </c>
      <c r="D12727" s="114" t="s">
        <v>1172</v>
      </c>
      <c r="E12727" s="115">
        <v>44884</v>
      </c>
      <c r="F12727" s="192">
        <v>0.76738425925925924</v>
      </c>
      <c r="G12727">
        <v>2</v>
      </c>
      <c r="H12727" s="114" t="s">
        <v>1173</v>
      </c>
      <c r="I12727">
        <v>3386300</v>
      </c>
    </row>
    <row r="12728" spans="1:9" x14ac:dyDescent="0.25">
      <c r="A12728" s="114" t="s">
        <v>2204</v>
      </c>
      <c r="B12728">
        <v>554</v>
      </c>
      <c r="C12728" s="114" t="s">
        <v>53</v>
      </c>
      <c r="D12728" s="114" t="s">
        <v>370</v>
      </c>
      <c r="E12728" s="115">
        <v>44884</v>
      </c>
      <c r="F12728" s="192">
        <v>0.76745370370370369</v>
      </c>
      <c r="G12728">
        <v>2</v>
      </c>
      <c r="H12728" s="114" t="s">
        <v>371</v>
      </c>
      <c r="I12728"/>
    </row>
    <row r="12729" spans="1:9" x14ac:dyDescent="0.25">
      <c r="A12729" s="114" t="s">
        <v>2204</v>
      </c>
      <c r="B12729">
        <v>555</v>
      </c>
      <c r="C12729" s="114" t="s">
        <v>53</v>
      </c>
      <c r="D12729" s="114" t="s">
        <v>422</v>
      </c>
      <c r="E12729" s="115">
        <v>44884</v>
      </c>
      <c r="F12729" s="192">
        <v>0.76761574074074079</v>
      </c>
      <c r="G12729">
        <v>2</v>
      </c>
      <c r="H12729" s="114" t="s">
        <v>423</v>
      </c>
      <c r="I12729">
        <v>5425549</v>
      </c>
    </row>
    <row r="12730" spans="1:9" x14ac:dyDescent="0.25">
      <c r="A12730" s="114" t="s">
        <v>2204</v>
      </c>
      <c r="B12730">
        <v>556</v>
      </c>
      <c r="C12730" s="114" t="s">
        <v>54</v>
      </c>
      <c r="D12730" s="114" t="s">
        <v>1340</v>
      </c>
      <c r="E12730" s="115">
        <v>44884</v>
      </c>
      <c r="F12730" s="192">
        <v>0.76777777777777778</v>
      </c>
      <c r="G12730">
        <v>2</v>
      </c>
      <c r="H12730" s="114" t="s">
        <v>1341</v>
      </c>
      <c r="I12730">
        <v>5344103</v>
      </c>
    </row>
    <row r="12731" spans="1:9" x14ac:dyDescent="0.25">
      <c r="A12731" s="114" t="s">
        <v>2204</v>
      </c>
      <c r="B12731">
        <v>557</v>
      </c>
      <c r="C12731" s="114" t="s">
        <v>52</v>
      </c>
      <c r="D12731" s="114" t="s">
        <v>770</v>
      </c>
      <c r="E12731" s="115">
        <v>44884</v>
      </c>
      <c r="F12731" s="192">
        <v>0.76793981481481477</v>
      </c>
      <c r="G12731">
        <v>2</v>
      </c>
      <c r="H12731" s="114" t="s">
        <v>771</v>
      </c>
      <c r="I12731"/>
    </row>
    <row r="12732" spans="1:9" x14ac:dyDescent="0.25">
      <c r="A12732" s="114" t="s">
        <v>2204</v>
      </c>
      <c r="B12732">
        <v>558</v>
      </c>
      <c r="C12732" s="114" t="s">
        <v>52</v>
      </c>
      <c r="D12732" s="114" t="s">
        <v>805</v>
      </c>
      <c r="E12732" s="115">
        <v>44884</v>
      </c>
      <c r="F12732" s="192">
        <v>0.76802083333333337</v>
      </c>
      <c r="G12732">
        <v>2</v>
      </c>
      <c r="H12732" s="114" t="s">
        <v>806</v>
      </c>
      <c r="I12732"/>
    </row>
    <row r="12733" spans="1:9" x14ac:dyDescent="0.25">
      <c r="A12733" s="114" t="s">
        <v>2204</v>
      </c>
      <c r="B12733">
        <v>559</v>
      </c>
      <c r="C12733" s="114" t="s">
        <v>52</v>
      </c>
      <c r="D12733" s="114" t="s">
        <v>2139</v>
      </c>
      <c r="E12733" s="115">
        <v>44884</v>
      </c>
      <c r="F12733" s="192">
        <v>0.76810185185185187</v>
      </c>
      <c r="G12733">
        <v>2</v>
      </c>
      <c r="H12733" s="114" t="s">
        <v>2140</v>
      </c>
      <c r="I12733">
        <v>5429475</v>
      </c>
    </row>
    <row r="12734" spans="1:9" x14ac:dyDescent="0.25">
      <c r="A12734" s="114" t="s">
        <v>2204</v>
      </c>
      <c r="B12734">
        <v>560</v>
      </c>
      <c r="C12734" s="114" t="s">
        <v>53</v>
      </c>
      <c r="D12734" s="114" t="s">
        <v>785</v>
      </c>
      <c r="E12734" s="115">
        <v>44884</v>
      </c>
      <c r="F12734" s="192">
        <v>0.76817129629629632</v>
      </c>
      <c r="G12734">
        <v>2</v>
      </c>
      <c r="H12734" s="114" t="s">
        <v>786</v>
      </c>
      <c r="I12734">
        <v>4844273</v>
      </c>
    </row>
    <row r="12735" spans="1:9" x14ac:dyDescent="0.25">
      <c r="A12735" s="114" t="s">
        <v>2204</v>
      </c>
      <c r="B12735">
        <v>561</v>
      </c>
      <c r="C12735" s="114" t="s">
        <v>53</v>
      </c>
      <c r="D12735" s="114" t="s">
        <v>582</v>
      </c>
      <c r="E12735" s="115">
        <v>44884</v>
      </c>
      <c r="F12735" s="192">
        <v>0.76824074074074078</v>
      </c>
      <c r="G12735">
        <v>2</v>
      </c>
      <c r="H12735" s="114" t="s">
        <v>583</v>
      </c>
      <c r="I12735">
        <v>4866107</v>
      </c>
    </row>
    <row r="12736" spans="1:9" x14ac:dyDescent="0.25">
      <c r="A12736" s="114" t="s">
        <v>2204</v>
      </c>
      <c r="B12736">
        <v>562</v>
      </c>
      <c r="C12736" s="114" t="s">
        <v>54</v>
      </c>
      <c r="D12736" s="114" t="s">
        <v>610</v>
      </c>
      <c r="E12736" s="115">
        <v>44884</v>
      </c>
      <c r="F12736" s="192">
        <v>0.76846064814814818</v>
      </c>
      <c r="G12736">
        <v>2</v>
      </c>
      <c r="H12736" s="114" t="s">
        <v>611</v>
      </c>
      <c r="I12736">
        <v>7760343</v>
      </c>
    </row>
    <row r="12737" spans="1:9" x14ac:dyDescent="0.25">
      <c r="A12737" s="114" t="s">
        <v>2204</v>
      </c>
      <c r="B12737">
        <v>563</v>
      </c>
      <c r="C12737" s="114" t="s">
        <v>52</v>
      </c>
      <c r="D12737" s="114" t="s">
        <v>829</v>
      </c>
      <c r="E12737" s="115">
        <v>44884</v>
      </c>
      <c r="F12737" s="192">
        <v>0.76853009259259264</v>
      </c>
      <c r="G12737">
        <v>2</v>
      </c>
      <c r="H12737" s="114" t="s">
        <v>830</v>
      </c>
      <c r="I12737">
        <v>5495578</v>
      </c>
    </row>
    <row r="12738" spans="1:9" x14ac:dyDescent="0.25">
      <c r="A12738" s="114" t="s">
        <v>2204</v>
      </c>
      <c r="B12738">
        <v>564</v>
      </c>
      <c r="C12738" s="114" t="s">
        <v>52</v>
      </c>
      <c r="D12738" s="114" t="s">
        <v>318</v>
      </c>
      <c r="E12738" s="115">
        <v>44884</v>
      </c>
      <c r="F12738" s="192">
        <v>0.76862268518518517</v>
      </c>
      <c r="G12738">
        <v>2</v>
      </c>
      <c r="H12738" s="114" t="s">
        <v>319</v>
      </c>
      <c r="I12738">
        <v>2037561</v>
      </c>
    </row>
    <row r="12739" spans="1:9" x14ac:dyDescent="0.25">
      <c r="A12739" s="114" t="s">
        <v>2204</v>
      </c>
      <c r="B12739">
        <v>565</v>
      </c>
      <c r="C12739" s="114" t="s">
        <v>52</v>
      </c>
      <c r="D12739" s="114" t="s">
        <v>722</v>
      </c>
      <c r="E12739" s="115">
        <v>44884</v>
      </c>
      <c r="F12739" s="192">
        <v>0.76871527777777782</v>
      </c>
      <c r="G12739">
        <v>2</v>
      </c>
      <c r="H12739" s="114" t="s">
        <v>723</v>
      </c>
      <c r="I12739">
        <v>5421167</v>
      </c>
    </row>
    <row r="12740" spans="1:9" x14ac:dyDescent="0.25">
      <c r="A12740" s="114" t="s">
        <v>2204</v>
      </c>
      <c r="B12740">
        <v>566</v>
      </c>
      <c r="C12740" s="114" t="s">
        <v>52</v>
      </c>
      <c r="D12740" s="114" t="s">
        <v>594</v>
      </c>
      <c r="E12740" s="115">
        <v>44884</v>
      </c>
      <c r="F12740" s="192">
        <v>0.76878472222222227</v>
      </c>
      <c r="G12740">
        <v>2</v>
      </c>
      <c r="H12740" s="114" t="s">
        <v>595</v>
      </c>
      <c r="I12740">
        <v>7078869</v>
      </c>
    </row>
    <row r="12741" spans="1:9" x14ac:dyDescent="0.25">
      <c r="A12741" s="114" t="s">
        <v>2204</v>
      </c>
      <c r="B12741">
        <v>567</v>
      </c>
      <c r="C12741" s="114" t="s">
        <v>54</v>
      </c>
      <c r="D12741" s="114" t="s">
        <v>254</v>
      </c>
      <c r="E12741" s="115">
        <v>44884</v>
      </c>
      <c r="F12741" s="192">
        <v>0.76891203703703703</v>
      </c>
      <c r="G12741">
        <v>2</v>
      </c>
      <c r="H12741" s="114" t="s">
        <v>255</v>
      </c>
      <c r="I12741">
        <v>5345943</v>
      </c>
    </row>
    <row r="12742" spans="1:9" x14ac:dyDescent="0.25">
      <c r="A12742" s="114" t="s">
        <v>2204</v>
      </c>
      <c r="B12742">
        <v>568</v>
      </c>
      <c r="C12742" s="114" t="s">
        <v>54</v>
      </c>
      <c r="D12742" s="114" t="s">
        <v>374</v>
      </c>
      <c r="E12742" s="115">
        <v>44884</v>
      </c>
      <c r="F12742" s="192">
        <v>0.76898148148148149</v>
      </c>
      <c r="G12742">
        <v>2</v>
      </c>
      <c r="H12742" s="114" t="s">
        <v>375</v>
      </c>
      <c r="I12742">
        <v>6701081</v>
      </c>
    </row>
    <row r="12743" spans="1:9" x14ac:dyDescent="0.25">
      <c r="A12743" s="114" t="s">
        <v>2204</v>
      </c>
      <c r="B12743">
        <v>569</v>
      </c>
      <c r="C12743" s="114" t="s">
        <v>54</v>
      </c>
      <c r="D12743" s="114" t="s">
        <v>2133</v>
      </c>
      <c r="E12743" s="115">
        <v>44884</v>
      </c>
      <c r="F12743" s="192">
        <v>0.7691203703703704</v>
      </c>
      <c r="G12743">
        <v>2</v>
      </c>
      <c r="H12743" s="114" t="s">
        <v>2134</v>
      </c>
      <c r="I12743">
        <v>14929807</v>
      </c>
    </row>
    <row r="12744" spans="1:9" x14ac:dyDescent="0.25">
      <c r="A12744" s="114" t="s">
        <v>2204</v>
      </c>
      <c r="B12744">
        <v>570</v>
      </c>
      <c r="C12744" s="114" t="s">
        <v>54</v>
      </c>
      <c r="D12744" s="114" t="s">
        <v>612</v>
      </c>
      <c r="E12744" s="115">
        <v>44884</v>
      </c>
      <c r="F12744" s="192">
        <v>0.76951388888888894</v>
      </c>
      <c r="G12744">
        <v>2</v>
      </c>
      <c r="H12744" s="114" t="s">
        <v>613</v>
      </c>
      <c r="I12744"/>
    </row>
    <row r="12745" spans="1:9" x14ac:dyDescent="0.25">
      <c r="A12745" s="114" t="s">
        <v>2204</v>
      </c>
      <c r="B12745">
        <v>571</v>
      </c>
      <c r="C12745" s="114" t="s">
        <v>52</v>
      </c>
      <c r="D12745" s="114" t="s">
        <v>444</v>
      </c>
      <c r="E12745" s="115">
        <v>44884</v>
      </c>
      <c r="F12745" s="192">
        <v>0.76965277777777774</v>
      </c>
      <c r="G12745">
        <v>2</v>
      </c>
      <c r="H12745" s="114" t="s">
        <v>445</v>
      </c>
      <c r="I12745">
        <v>7094641</v>
      </c>
    </row>
    <row r="12746" spans="1:9" x14ac:dyDescent="0.25">
      <c r="A12746" s="114" t="s">
        <v>2204</v>
      </c>
      <c r="B12746">
        <v>572</v>
      </c>
      <c r="C12746" s="114" t="s">
        <v>53</v>
      </c>
      <c r="D12746" s="114" t="s">
        <v>542</v>
      </c>
      <c r="E12746" s="115">
        <v>44884</v>
      </c>
      <c r="F12746" s="192">
        <v>0.76982638888888888</v>
      </c>
      <c r="G12746">
        <v>2</v>
      </c>
      <c r="H12746" s="114" t="s">
        <v>543</v>
      </c>
      <c r="I12746"/>
    </row>
    <row r="12747" spans="1:9" x14ac:dyDescent="0.25">
      <c r="A12747" s="114" t="s">
        <v>2204</v>
      </c>
      <c r="B12747">
        <v>573</v>
      </c>
      <c r="C12747" s="114" t="s">
        <v>24</v>
      </c>
      <c r="D12747" s="114" t="s">
        <v>1999</v>
      </c>
      <c r="E12747" s="115">
        <v>44884</v>
      </c>
      <c r="F12747" s="192">
        <v>0.76991898148148152</v>
      </c>
      <c r="G12747">
        <v>2</v>
      </c>
      <c r="H12747" s="114" t="s">
        <v>2000</v>
      </c>
      <c r="I12747">
        <v>6698255</v>
      </c>
    </row>
    <row r="12748" spans="1:9" x14ac:dyDescent="0.25">
      <c r="A12748" s="114" t="s">
        <v>2204</v>
      </c>
      <c r="B12748">
        <v>574</v>
      </c>
      <c r="C12748" s="114" t="s">
        <v>53</v>
      </c>
      <c r="D12748" s="114" t="s">
        <v>432</v>
      </c>
      <c r="E12748" s="115">
        <v>44884</v>
      </c>
      <c r="F12748" s="192">
        <v>0.76998842592592598</v>
      </c>
      <c r="G12748">
        <v>2</v>
      </c>
      <c r="H12748" s="114" t="s">
        <v>433</v>
      </c>
      <c r="I12748">
        <v>14959937</v>
      </c>
    </row>
    <row r="12749" spans="1:9" x14ac:dyDescent="0.25">
      <c r="A12749" s="114" t="s">
        <v>2204</v>
      </c>
      <c r="B12749">
        <v>575</v>
      </c>
      <c r="C12749" s="114" t="s">
        <v>53</v>
      </c>
      <c r="D12749" s="114" t="s">
        <v>1240</v>
      </c>
      <c r="E12749" s="115">
        <v>44884</v>
      </c>
      <c r="F12749" s="192">
        <v>0.77004629629629628</v>
      </c>
      <c r="G12749">
        <v>2</v>
      </c>
      <c r="H12749" s="114" t="s">
        <v>1241</v>
      </c>
      <c r="I12749">
        <v>14970175</v>
      </c>
    </row>
    <row r="12750" spans="1:9" x14ac:dyDescent="0.25">
      <c r="A12750" s="114" t="s">
        <v>2204</v>
      </c>
      <c r="B12750">
        <v>576</v>
      </c>
      <c r="C12750" s="114" t="s">
        <v>53</v>
      </c>
      <c r="D12750" s="114" t="s">
        <v>742</v>
      </c>
      <c r="E12750" s="115">
        <v>44884</v>
      </c>
      <c r="F12750" s="192">
        <v>0.77035879629629633</v>
      </c>
      <c r="G12750">
        <v>2</v>
      </c>
      <c r="H12750" s="114" t="s">
        <v>743</v>
      </c>
      <c r="I12750">
        <v>2024799</v>
      </c>
    </row>
    <row r="12751" spans="1:9" x14ac:dyDescent="0.25">
      <c r="A12751" s="114" t="s">
        <v>2204</v>
      </c>
      <c r="B12751">
        <v>577</v>
      </c>
      <c r="C12751" s="114" t="s">
        <v>52</v>
      </c>
      <c r="D12751" s="114" t="s">
        <v>1929</v>
      </c>
      <c r="E12751" s="115">
        <v>44884</v>
      </c>
      <c r="F12751" s="192">
        <v>0.77061342592592597</v>
      </c>
      <c r="G12751">
        <v>2</v>
      </c>
      <c r="H12751" s="114" t="s">
        <v>1930</v>
      </c>
      <c r="I12751">
        <v>5387631</v>
      </c>
    </row>
    <row r="12752" spans="1:9" x14ac:dyDescent="0.25">
      <c r="A12752" s="114" t="s">
        <v>2204</v>
      </c>
      <c r="B12752">
        <v>578</v>
      </c>
      <c r="C12752" s="114" t="s">
        <v>54</v>
      </c>
      <c r="D12752" s="114" t="s">
        <v>1606</v>
      </c>
      <c r="E12752" s="115">
        <v>44884</v>
      </c>
      <c r="F12752" s="192">
        <v>0.77068287037037042</v>
      </c>
      <c r="G12752">
        <v>2</v>
      </c>
      <c r="H12752" s="114" t="s">
        <v>1607</v>
      </c>
      <c r="I12752">
        <v>6722916</v>
      </c>
    </row>
    <row r="12753" spans="1:9" x14ac:dyDescent="0.25">
      <c r="A12753" s="114" t="s">
        <v>2204</v>
      </c>
      <c r="B12753">
        <v>579</v>
      </c>
      <c r="C12753" s="114" t="s">
        <v>53</v>
      </c>
      <c r="D12753" s="114" t="s">
        <v>602</v>
      </c>
      <c r="E12753" s="115">
        <v>44884</v>
      </c>
      <c r="F12753" s="192">
        <v>0.77074074074074073</v>
      </c>
      <c r="G12753">
        <v>2</v>
      </c>
      <c r="H12753" s="114" t="s">
        <v>603</v>
      </c>
      <c r="I12753">
        <v>5482836</v>
      </c>
    </row>
    <row r="12754" spans="1:9" x14ac:dyDescent="0.25">
      <c r="A12754" s="114" t="s">
        <v>2204</v>
      </c>
      <c r="B12754">
        <v>580</v>
      </c>
      <c r="C12754" s="114" t="s">
        <v>54</v>
      </c>
      <c r="D12754" s="114" t="s">
        <v>410</v>
      </c>
      <c r="E12754" s="115">
        <v>44884</v>
      </c>
      <c r="F12754" s="192">
        <v>0.77097222222222217</v>
      </c>
      <c r="G12754">
        <v>2</v>
      </c>
      <c r="H12754" s="114" t="s">
        <v>411</v>
      </c>
      <c r="I12754">
        <v>6714650</v>
      </c>
    </row>
    <row r="12755" spans="1:9" x14ac:dyDescent="0.25">
      <c r="A12755" s="114" t="s">
        <v>2204</v>
      </c>
      <c r="B12755">
        <v>581</v>
      </c>
      <c r="C12755" s="114" t="s">
        <v>54</v>
      </c>
      <c r="D12755" s="114" t="s">
        <v>1550</v>
      </c>
      <c r="E12755" s="115">
        <v>44884</v>
      </c>
      <c r="F12755" s="192">
        <v>0.77103009259259259</v>
      </c>
      <c r="G12755">
        <v>2</v>
      </c>
      <c r="H12755" s="114" t="s">
        <v>1551</v>
      </c>
      <c r="I12755">
        <v>2151251</v>
      </c>
    </row>
    <row r="12756" spans="1:9" x14ac:dyDescent="0.25">
      <c r="A12756" s="114" t="s">
        <v>2204</v>
      </c>
      <c r="B12756">
        <v>582</v>
      </c>
      <c r="C12756" s="114" t="s">
        <v>52</v>
      </c>
      <c r="D12756" s="114" t="s">
        <v>360</v>
      </c>
      <c r="E12756" s="115">
        <v>44884</v>
      </c>
      <c r="F12756" s="192">
        <v>0.77111111111111108</v>
      </c>
      <c r="G12756">
        <v>2</v>
      </c>
      <c r="H12756" s="114" t="s">
        <v>361</v>
      </c>
      <c r="I12756">
        <v>5503300</v>
      </c>
    </row>
    <row r="12757" spans="1:9" x14ac:dyDescent="0.25">
      <c r="A12757" s="114" t="s">
        <v>2204</v>
      </c>
      <c r="B12757">
        <v>583</v>
      </c>
      <c r="C12757" s="114" t="s">
        <v>53</v>
      </c>
      <c r="D12757" s="114" t="s">
        <v>662</v>
      </c>
      <c r="E12757" s="115">
        <v>44884</v>
      </c>
      <c r="F12757" s="192">
        <v>0.7713888888888889</v>
      </c>
      <c r="G12757">
        <v>2</v>
      </c>
      <c r="H12757" s="114" t="s">
        <v>53</v>
      </c>
      <c r="I12757"/>
    </row>
    <row r="12758" spans="1:9" x14ac:dyDescent="0.25">
      <c r="A12758" s="114" t="s">
        <v>2204</v>
      </c>
      <c r="B12758">
        <v>584</v>
      </c>
      <c r="C12758" s="114" t="s">
        <v>56</v>
      </c>
      <c r="D12758" s="114" t="s">
        <v>2100</v>
      </c>
      <c r="E12758" s="115">
        <v>44884</v>
      </c>
      <c r="F12758" s="192">
        <v>0.77145833333333336</v>
      </c>
      <c r="G12758">
        <v>2</v>
      </c>
      <c r="H12758" s="114" t="s">
        <v>56</v>
      </c>
      <c r="I12758"/>
    </row>
    <row r="12759" spans="1:9" x14ac:dyDescent="0.25">
      <c r="A12759" s="114" t="s">
        <v>2204</v>
      </c>
      <c r="B12759">
        <v>585</v>
      </c>
      <c r="C12759" s="114" t="s">
        <v>54</v>
      </c>
      <c r="D12759" s="114" t="s">
        <v>338</v>
      </c>
      <c r="E12759" s="115">
        <v>44884</v>
      </c>
      <c r="F12759" s="192">
        <v>0.77151620370370366</v>
      </c>
      <c r="G12759">
        <v>2</v>
      </c>
      <c r="H12759" s="114" t="s">
        <v>339</v>
      </c>
      <c r="I12759">
        <v>8414045</v>
      </c>
    </row>
    <row r="12760" spans="1:9" x14ac:dyDescent="0.25">
      <c r="A12760" s="114" t="s">
        <v>2204</v>
      </c>
      <c r="B12760">
        <v>586</v>
      </c>
      <c r="C12760" s="114" t="s">
        <v>54</v>
      </c>
      <c r="D12760" s="114" t="s">
        <v>984</v>
      </c>
      <c r="E12760" s="115">
        <v>44884</v>
      </c>
      <c r="F12760" s="192">
        <v>0.77159722222222227</v>
      </c>
      <c r="G12760">
        <v>2</v>
      </c>
      <c r="H12760" s="114" t="s">
        <v>985</v>
      </c>
      <c r="I12760">
        <v>6698504</v>
      </c>
    </row>
    <row r="12761" spans="1:9" x14ac:dyDescent="0.25">
      <c r="A12761" s="114" t="s">
        <v>2204</v>
      </c>
      <c r="B12761">
        <v>587</v>
      </c>
      <c r="C12761" s="114" t="s">
        <v>54</v>
      </c>
      <c r="D12761" s="114" t="s">
        <v>684</v>
      </c>
      <c r="E12761" s="115">
        <v>44884</v>
      </c>
      <c r="F12761" s="192">
        <v>0.77165509259259257</v>
      </c>
      <c r="G12761">
        <v>2</v>
      </c>
      <c r="H12761" s="114" t="s">
        <v>685</v>
      </c>
      <c r="I12761">
        <v>5505462</v>
      </c>
    </row>
    <row r="12762" spans="1:9" x14ac:dyDescent="0.25">
      <c r="A12762" s="114" t="s">
        <v>2204</v>
      </c>
      <c r="B12762">
        <v>588</v>
      </c>
      <c r="C12762" s="114" t="s">
        <v>52</v>
      </c>
      <c r="D12762" s="114" t="s">
        <v>825</v>
      </c>
      <c r="E12762" s="115">
        <v>44884</v>
      </c>
      <c r="F12762" s="192">
        <v>0.7718518518518519</v>
      </c>
      <c r="G12762">
        <v>2</v>
      </c>
      <c r="H12762" s="114" t="s">
        <v>826</v>
      </c>
      <c r="I12762">
        <v>5332141</v>
      </c>
    </row>
    <row r="12763" spans="1:9" x14ac:dyDescent="0.25">
      <c r="A12763" s="114" t="s">
        <v>2204</v>
      </c>
      <c r="B12763">
        <v>589</v>
      </c>
      <c r="C12763" s="114" t="s">
        <v>52</v>
      </c>
      <c r="D12763" s="114" t="s">
        <v>1561</v>
      </c>
      <c r="E12763" s="115">
        <v>44884</v>
      </c>
      <c r="F12763" s="192">
        <v>0.77192129629629624</v>
      </c>
      <c r="G12763">
        <v>2</v>
      </c>
      <c r="H12763" s="114" t="s">
        <v>1562</v>
      </c>
      <c r="I12763">
        <v>5415498</v>
      </c>
    </row>
    <row r="12764" spans="1:9" x14ac:dyDescent="0.25">
      <c r="A12764" s="114" t="s">
        <v>2204</v>
      </c>
      <c r="B12764">
        <v>590</v>
      </c>
      <c r="C12764" s="114" t="s">
        <v>52</v>
      </c>
      <c r="D12764" s="114" t="s">
        <v>775</v>
      </c>
      <c r="E12764" s="115">
        <v>44884</v>
      </c>
      <c r="F12764" s="192">
        <v>0.7719907407407407</v>
      </c>
      <c r="G12764">
        <v>2</v>
      </c>
      <c r="H12764" s="114" t="s">
        <v>776</v>
      </c>
      <c r="I12764">
        <v>8117972</v>
      </c>
    </row>
    <row r="12765" spans="1:9" x14ac:dyDescent="0.25">
      <c r="A12765" s="114" t="s">
        <v>2204</v>
      </c>
      <c r="B12765">
        <v>591</v>
      </c>
      <c r="C12765" s="114" t="s">
        <v>52</v>
      </c>
      <c r="D12765" s="114" t="s">
        <v>1320</v>
      </c>
      <c r="E12765" s="115">
        <v>44884</v>
      </c>
      <c r="F12765" s="192">
        <v>0.77270833333333333</v>
      </c>
      <c r="G12765">
        <v>2</v>
      </c>
      <c r="H12765" s="114" t="s">
        <v>1321</v>
      </c>
      <c r="I12765">
        <v>5364542</v>
      </c>
    </row>
    <row r="12766" spans="1:9" x14ac:dyDescent="0.25">
      <c r="A12766" s="114" t="s">
        <v>2204</v>
      </c>
      <c r="B12766">
        <v>592</v>
      </c>
      <c r="C12766" s="114" t="s">
        <v>53</v>
      </c>
      <c r="D12766" s="114" t="s">
        <v>394</v>
      </c>
      <c r="E12766" s="115">
        <v>44884</v>
      </c>
      <c r="F12766" s="192">
        <v>0.77277777777777779</v>
      </c>
      <c r="G12766">
        <v>2</v>
      </c>
      <c r="H12766" s="114" t="s">
        <v>395</v>
      </c>
      <c r="I12766">
        <v>3621592</v>
      </c>
    </row>
    <row r="12767" spans="1:9" x14ac:dyDescent="0.25">
      <c r="A12767" s="114" t="s">
        <v>2204</v>
      </c>
      <c r="B12767">
        <v>593</v>
      </c>
      <c r="C12767" s="114" t="s">
        <v>58</v>
      </c>
      <c r="D12767" s="114" t="s">
        <v>1993</v>
      </c>
      <c r="E12767" s="115">
        <v>44884</v>
      </c>
      <c r="F12767" s="192">
        <v>0.77287037037037032</v>
      </c>
      <c r="G12767">
        <v>2</v>
      </c>
      <c r="H12767" s="114" t="s">
        <v>1994</v>
      </c>
      <c r="I12767">
        <v>1785280</v>
      </c>
    </row>
    <row r="12768" spans="1:9" x14ac:dyDescent="0.25">
      <c r="A12768" s="114" t="s">
        <v>2204</v>
      </c>
      <c r="B12768">
        <v>594</v>
      </c>
      <c r="C12768" s="114" t="s">
        <v>52</v>
      </c>
      <c r="D12768" s="114" t="s">
        <v>821</v>
      </c>
      <c r="E12768" s="115">
        <v>44884</v>
      </c>
      <c r="F12768" s="192">
        <v>0.77292824074074074</v>
      </c>
      <c r="G12768">
        <v>2</v>
      </c>
      <c r="H12768" s="114" t="s">
        <v>822</v>
      </c>
      <c r="I12768"/>
    </row>
    <row r="12769" spans="1:9" x14ac:dyDescent="0.25">
      <c r="A12769" s="114" t="s">
        <v>2204</v>
      </c>
      <c r="B12769">
        <v>595</v>
      </c>
      <c r="C12769" s="114" t="s">
        <v>53</v>
      </c>
      <c r="D12769" s="114" t="s">
        <v>787</v>
      </c>
      <c r="E12769" s="115">
        <v>44884</v>
      </c>
      <c r="F12769" s="192">
        <v>0.77311342592592591</v>
      </c>
      <c r="G12769">
        <v>2</v>
      </c>
      <c r="H12769" s="114" t="s">
        <v>788</v>
      </c>
      <c r="I12769">
        <v>5439690</v>
      </c>
    </row>
    <row r="12770" spans="1:9" x14ac:dyDescent="0.25">
      <c r="A12770" s="114" t="s">
        <v>2204</v>
      </c>
      <c r="B12770">
        <v>596</v>
      </c>
      <c r="C12770" s="114" t="s">
        <v>53</v>
      </c>
      <c r="D12770" s="114" t="s">
        <v>588</v>
      </c>
      <c r="E12770" s="115">
        <v>44884</v>
      </c>
      <c r="F12770" s="192">
        <v>0.77320601851851856</v>
      </c>
      <c r="G12770">
        <v>2</v>
      </c>
      <c r="H12770" s="114" t="s">
        <v>589</v>
      </c>
      <c r="I12770"/>
    </row>
    <row r="12771" spans="1:9" x14ac:dyDescent="0.25">
      <c r="A12771" s="114" t="s">
        <v>2204</v>
      </c>
      <c r="B12771">
        <v>597</v>
      </c>
      <c r="C12771" s="114" t="s">
        <v>52</v>
      </c>
      <c r="D12771" s="114" t="s">
        <v>306</v>
      </c>
      <c r="E12771" s="115">
        <v>44884</v>
      </c>
      <c r="F12771" s="192">
        <v>0.77357638888888891</v>
      </c>
      <c r="G12771">
        <v>2</v>
      </c>
      <c r="H12771" s="114" t="s">
        <v>307</v>
      </c>
      <c r="I12771">
        <v>5391490</v>
      </c>
    </row>
    <row r="12772" spans="1:9" x14ac:dyDescent="0.25">
      <c r="A12772" s="114" t="s">
        <v>2204</v>
      </c>
      <c r="B12772">
        <v>598</v>
      </c>
      <c r="C12772" s="114" t="s">
        <v>52</v>
      </c>
      <c r="D12772" s="114" t="s">
        <v>2145</v>
      </c>
      <c r="E12772" s="115">
        <v>44884</v>
      </c>
      <c r="F12772" s="192">
        <v>0.77401620370370372</v>
      </c>
      <c r="G12772">
        <v>2</v>
      </c>
      <c r="H12772" s="114" t="s">
        <v>2146</v>
      </c>
      <c r="I12772">
        <v>14812411</v>
      </c>
    </row>
    <row r="12773" spans="1:9" x14ac:dyDescent="0.25">
      <c r="A12773" s="114" t="s">
        <v>2204</v>
      </c>
      <c r="B12773">
        <v>599</v>
      </c>
      <c r="C12773" s="114" t="s">
        <v>54</v>
      </c>
      <c r="D12773" s="114" t="s">
        <v>442</v>
      </c>
      <c r="E12773" s="115">
        <v>44884</v>
      </c>
      <c r="F12773" s="192">
        <v>0.7741203703703704</v>
      </c>
      <c r="G12773">
        <v>2</v>
      </c>
      <c r="H12773" s="114" t="s">
        <v>443</v>
      </c>
      <c r="I12773">
        <v>5481406</v>
      </c>
    </row>
    <row r="12774" spans="1:9" x14ac:dyDescent="0.25">
      <c r="A12774" s="114" t="s">
        <v>2204</v>
      </c>
      <c r="B12774">
        <v>600</v>
      </c>
      <c r="C12774" s="114" t="s">
        <v>53</v>
      </c>
      <c r="D12774" s="114" t="s">
        <v>362</v>
      </c>
      <c r="E12774" s="115">
        <v>44884</v>
      </c>
      <c r="F12774" s="192">
        <v>0.77422453703703709</v>
      </c>
      <c r="G12774">
        <v>2</v>
      </c>
      <c r="H12774" s="114" t="s">
        <v>363</v>
      </c>
      <c r="I12774"/>
    </row>
    <row r="12775" spans="1:9" x14ac:dyDescent="0.25">
      <c r="A12775" s="114" t="s">
        <v>2204</v>
      </c>
      <c r="B12775">
        <v>601</v>
      </c>
      <c r="C12775" s="114" t="s">
        <v>52</v>
      </c>
      <c r="D12775" s="114" t="s">
        <v>803</v>
      </c>
      <c r="E12775" s="115">
        <v>44884</v>
      </c>
      <c r="F12775" s="192">
        <v>0.7744212962962963</v>
      </c>
      <c r="G12775">
        <v>2</v>
      </c>
      <c r="H12775" s="114" t="s">
        <v>804</v>
      </c>
      <c r="I12775">
        <v>5409821</v>
      </c>
    </row>
    <row r="12776" spans="1:9" x14ac:dyDescent="0.25">
      <c r="A12776" s="114" t="s">
        <v>2204</v>
      </c>
      <c r="B12776">
        <v>602</v>
      </c>
      <c r="C12776" s="114" t="s">
        <v>56</v>
      </c>
      <c r="D12776" s="114" t="s">
        <v>1925</v>
      </c>
      <c r="E12776" s="115">
        <v>44884</v>
      </c>
      <c r="F12776" s="192">
        <v>0.77449074074074076</v>
      </c>
      <c r="G12776">
        <v>2</v>
      </c>
      <c r="H12776" s="114" t="s">
        <v>56</v>
      </c>
      <c r="I12776"/>
    </row>
    <row r="12777" spans="1:9" x14ac:dyDescent="0.25">
      <c r="A12777" s="114" t="s">
        <v>2204</v>
      </c>
      <c r="B12777">
        <v>603</v>
      </c>
      <c r="C12777" s="114" t="s">
        <v>53</v>
      </c>
      <c r="D12777" s="114" t="s">
        <v>1533</v>
      </c>
      <c r="E12777" s="115">
        <v>44884</v>
      </c>
      <c r="F12777" s="192">
        <v>0.77457175925925925</v>
      </c>
      <c r="G12777">
        <v>2</v>
      </c>
      <c r="H12777" s="114" t="s">
        <v>1534</v>
      </c>
      <c r="I12777"/>
    </row>
    <row r="12778" spans="1:9" x14ac:dyDescent="0.25">
      <c r="A12778" s="114" t="s">
        <v>2204</v>
      </c>
      <c r="B12778">
        <v>604</v>
      </c>
      <c r="C12778" s="114" t="s">
        <v>53</v>
      </c>
      <c r="D12778" s="114" t="s">
        <v>764</v>
      </c>
      <c r="E12778" s="115">
        <v>44884</v>
      </c>
      <c r="F12778" s="192">
        <v>0.77462962962962967</v>
      </c>
      <c r="G12778">
        <v>2</v>
      </c>
      <c r="H12778" s="114" t="s">
        <v>765</v>
      </c>
      <c r="I12778">
        <v>5469942</v>
      </c>
    </row>
    <row r="12779" spans="1:9" x14ac:dyDescent="0.25">
      <c r="A12779" s="114" t="s">
        <v>2204</v>
      </c>
      <c r="B12779">
        <v>605</v>
      </c>
      <c r="C12779" s="114" t="s">
        <v>52</v>
      </c>
      <c r="D12779" s="114" t="s">
        <v>619</v>
      </c>
      <c r="E12779" s="115">
        <v>44884</v>
      </c>
      <c r="F12779" s="192">
        <v>0.77473379629629635</v>
      </c>
      <c r="G12779">
        <v>2</v>
      </c>
      <c r="H12779" s="114" t="s">
        <v>620</v>
      </c>
      <c r="I12779">
        <v>14812406</v>
      </c>
    </row>
    <row r="12780" spans="1:9" x14ac:dyDescent="0.25">
      <c r="A12780" s="114" t="s">
        <v>2204</v>
      </c>
      <c r="B12780">
        <v>606</v>
      </c>
      <c r="C12780" s="114" t="s">
        <v>54</v>
      </c>
      <c r="D12780" s="114" t="s">
        <v>382</v>
      </c>
      <c r="E12780" s="115">
        <v>44884</v>
      </c>
      <c r="F12780" s="192">
        <v>0.7748032407407407</v>
      </c>
      <c r="G12780">
        <v>2</v>
      </c>
      <c r="H12780" s="114" t="s">
        <v>383</v>
      </c>
      <c r="I12780">
        <v>5475615</v>
      </c>
    </row>
    <row r="12781" spans="1:9" x14ac:dyDescent="0.25">
      <c r="A12781" s="114" t="s">
        <v>2204</v>
      </c>
      <c r="B12781">
        <v>607</v>
      </c>
      <c r="C12781" s="114" t="s">
        <v>52</v>
      </c>
      <c r="D12781" s="114" t="s">
        <v>548</v>
      </c>
      <c r="E12781" s="115">
        <v>44884</v>
      </c>
      <c r="F12781" s="192">
        <v>0.77497685185185183</v>
      </c>
      <c r="G12781">
        <v>2</v>
      </c>
      <c r="H12781" s="114" t="s">
        <v>549</v>
      </c>
      <c r="I12781">
        <v>7359034</v>
      </c>
    </row>
    <row r="12782" spans="1:9" x14ac:dyDescent="0.25">
      <c r="A12782" s="114" t="s">
        <v>2204</v>
      </c>
      <c r="B12782">
        <v>608</v>
      </c>
      <c r="C12782" s="114" t="s">
        <v>53</v>
      </c>
      <c r="D12782" s="114" t="s">
        <v>815</v>
      </c>
      <c r="E12782" s="115">
        <v>44884</v>
      </c>
      <c r="F12782" s="192">
        <v>0.77521990740740743</v>
      </c>
      <c r="G12782">
        <v>2</v>
      </c>
      <c r="H12782" s="114" t="s">
        <v>816</v>
      </c>
      <c r="I12782"/>
    </row>
    <row r="12783" spans="1:9" x14ac:dyDescent="0.25">
      <c r="A12783" s="114" t="s">
        <v>2204</v>
      </c>
      <c r="B12783">
        <v>609</v>
      </c>
      <c r="C12783" s="114" t="s">
        <v>54</v>
      </c>
      <c r="D12783" s="114" t="s">
        <v>2205</v>
      </c>
      <c r="E12783" s="115">
        <v>44884</v>
      </c>
      <c r="F12783" s="192">
        <v>0.77528935185185188</v>
      </c>
      <c r="G12783">
        <v>2</v>
      </c>
      <c r="H12783" s="114" t="s">
        <v>2206</v>
      </c>
      <c r="I12783"/>
    </row>
    <row r="12784" spans="1:9" x14ac:dyDescent="0.25">
      <c r="A12784" s="114" t="s">
        <v>2204</v>
      </c>
      <c r="B12784">
        <v>610</v>
      </c>
      <c r="C12784" s="114" t="s">
        <v>54</v>
      </c>
      <c r="D12784" s="114" t="s">
        <v>708</v>
      </c>
      <c r="E12784" s="115">
        <v>44884</v>
      </c>
      <c r="F12784" s="192">
        <v>0.77541666666666664</v>
      </c>
      <c r="G12784">
        <v>2</v>
      </c>
      <c r="H12784" s="114" t="s">
        <v>709</v>
      </c>
      <c r="I12784"/>
    </row>
    <row r="12785" spans="1:9" x14ac:dyDescent="0.25">
      <c r="A12785" s="114" t="s">
        <v>2204</v>
      </c>
      <c r="B12785">
        <v>611</v>
      </c>
      <c r="C12785" s="114" t="s">
        <v>53</v>
      </c>
      <c r="D12785" s="114" t="s">
        <v>1555</v>
      </c>
      <c r="E12785" s="115">
        <v>44884</v>
      </c>
      <c r="F12785" s="192">
        <v>0.77634259259259264</v>
      </c>
      <c r="G12785">
        <v>2</v>
      </c>
      <c r="H12785" s="114" t="s">
        <v>1556</v>
      </c>
      <c r="I12785">
        <v>5501185</v>
      </c>
    </row>
    <row r="12786" spans="1:9" x14ac:dyDescent="0.25">
      <c r="A12786" s="114" t="s">
        <v>2204</v>
      </c>
      <c r="B12786">
        <v>612</v>
      </c>
      <c r="C12786" s="114" t="s">
        <v>52</v>
      </c>
      <c r="D12786" s="114" t="s">
        <v>674</v>
      </c>
      <c r="E12786" s="115">
        <v>44884</v>
      </c>
      <c r="F12786" s="192">
        <v>0.77811342592592592</v>
      </c>
      <c r="G12786">
        <v>2</v>
      </c>
      <c r="H12786" s="114" t="s">
        <v>675</v>
      </c>
      <c r="I12786">
        <v>6699470</v>
      </c>
    </row>
    <row r="12787" spans="1:9" x14ac:dyDescent="0.25">
      <c r="A12787" s="114" t="s">
        <v>2204</v>
      </c>
      <c r="B12787">
        <v>613</v>
      </c>
      <c r="C12787" s="114" t="s">
        <v>52</v>
      </c>
      <c r="D12787" s="114" t="s">
        <v>550</v>
      </c>
      <c r="E12787" s="115">
        <v>44884</v>
      </c>
      <c r="F12787" s="192">
        <v>0.77817129629629633</v>
      </c>
      <c r="G12787">
        <v>2</v>
      </c>
      <c r="H12787" s="114" t="s">
        <v>551</v>
      </c>
      <c r="I12787">
        <v>5417638</v>
      </c>
    </row>
    <row r="12788" spans="1:9" x14ac:dyDescent="0.25">
      <c r="A12788" s="114" t="s">
        <v>2204</v>
      </c>
      <c r="B12788">
        <v>614</v>
      </c>
      <c r="C12788" s="114" t="s">
        <v>52</v>
      </c>
      <c r="D12788" s="114" t="s">
        <v>484</v>
      </c>
      <c r="E12788" s="115">
        <v>44884</v>
      </c>
      <c r="F12788" s="192">
        <v>0.77855324074074073</v>
      </c>
      <c r="G12788">
        <v>2</v>
      </c>
      <c r="H12788" s="114" t="s">
        <v>485</v>
      </c>
      <c r="I12788">
        <v>5419317</v>
      </c>
    </row>
    <row r="12789" spans="1:9" x14ac:dyDescent="0.25">
      <c r="A12789" s="114" t="s">
        <v>2204</v>
      </c>
      <c r="B12789">
        <v>615</v>
      </c>
      <c r="C12789" s="114" t="s">
        <v>53</v>
      </c>
      <c r="D12789" s="114" t="s">
        <v>1151</v>
      </c>
      <c r="E12789" s="115">
        <v>44884</v>
      </c>
      <c r="F12789" s="192">
        <v>0.77891203703703704</v>
      </c>
      <c r="G12789">
        <v>2</v>
      </c>
      <c r="H12789" s="114" t="s">
        <v>1152</v>
      </c>
      <c r="I12789"/>
    </row>
    <row r="12790" spans="1:9" x14ac:dyDescent="0.25">
      <c r="A12790" s="114" t="s">
        <v>2204</v>
      </c>
      <c r="B12790">
        <v>616</v>
      </c>
      <c r="C12790" s="114" t="s">
        <v>52</v>
      </c>
      <c r="D12790" s="114" t="s">
        <v>1244</v>
      </c>
      <c r="E12790" s="115">
        <v>44884</v>
      </c>
      <c r="F12790" s="192">
        <v>0.77975694444444443</v>
      </c>
      <c r="G12790">
        <v>2</v>
      </c>
      <c r="H12790" s="114" t="s">
        <v>1245</v>
      </c>
      <c r="I12790">
        <v>14934821</v>
      </c>
    </row>
    <row r="12791" spans="1:9" x14ac:dyDescent="0.25">
      <c r="A12791" s="114" t="s">
        <v>2204</v>
      </c>
      <c r="B12791">
        <v>617</v>
      </c>
      <c r="C12791" s="114" t="s">
        <v>53</v>
      </c>
      <c r="D12791" s="114" t="s">
        <v>376</v>
      </c>
      <c r="E12791" s="115">
        <v>44884</v>
      </c>
      <c r="F12791" s="192">
        <v>0.78</v>
      </c>
      <c r="G12791">
        <v>2</v>
      </c>
      <c r="H12791" s="114" t="s">
        <v>377</v>
      </c>
      <c r="I12791">
        <v>14959868</v>
      </c>
    </row>
    <row r="12792" spans="1:9" x14ac:dyDescent="0.25">
      <c r="A12792" s="114" t="s">
        <v>2204</v>
      </c>
      <c r="B12792">
        <v>618</v>
      </c>
      <c r="C12792" s="114" t="s">
        <v>54</v>
      </c>
      <c r="D12792" s="114" t="s">
        <v>738</v>
      </c>
      <c r="E12792" s="115">
        <v>44884</v>
      </c>
      <c r="F12792" s="192">
        <v>0.78077546296296296</v>
      </c>
      <c r="G12792">
        <v>2</v>
      </c>
      <c r="H12792" s="114" t="s">
        <v>739</v>
      </c>
      <c r="I12792">
        <v>3401917</v>
      </c>
    </row>
    <row r="12793" spans="1:9" x14ac:dyDescent="0.25">
      <c r="A12793" s="114" t="s">
        <v>2204</v>
      </c>
      <c r="B12793">
        <v>619</v>
      </c>
      <c r="C12793" s="114" t="s">
        <v>52</v>
      </c>
      <c r="D12793" s="114" t="s">
        <v>839</v>
      </c>
      <c r="E12793" s="115">
        <v>44884</v>
      </c>
      <c r="F12793" s="192">
        <v>0.78096064814814814</v>
      </c>
      <c r="G12793">
        <v>2</v>
      </c>
      <c r="H12793" s="114" t="s">
        <v>840</v>
      </c>
      <c r="I12793">
        <v>5404447</v>
      </c>
    </row>
    <row r="12794" spans="1:9" x14ac:dyDescent="0.25">
      <c r="A12794" s="114" t="s">
        <v>2204</v>
      </c>
      <c r="B12794">
        <v>620</v>
      </c>
      <c r="C12794" s="114" t="s">
        <v>53</v>
      </c>
      <c r="D12794" s="114" t="s">
        <v>576</v>
      </c>
      <c r="E12794" s="115">
        <v>44884</v>
      </c>
      <c r="F12794" s="192">
        <v>0.78120370370370373</v>
      </c>
      <c r="G12794">
        <v>2</v>
      </c>
      <c r="H12794" s="114" t="s">
        <v>577</v>
      </c>
      <c r="I12794">
        <v>5375368</v>
      </c>
    </row>
    <row r="12795" spans="1:9" x14ac:dyDescent="0.25">
      <c r="A12795" s="114" t="s">
        <v>2204</v>
      </c>
      <c r="B12795">
        <v>621</v>
      </c>
      <c r="C12795" s="114" t="s">
        <v>53</v>
      </c>
      <c r="D12795" s="114" t="s">
        <v>1282</v>
      </c>
      <c r="E12795" s="115">
        <v>44884</v>
      </c>
      <c r="F12795" s="192">
        <v>0.78179398148148149</v>
      </c>
      <c r="G12795">
        <v>2</v>
      </c>
      <c r="H12795" s="114" t="s">
        <v>1283</v>
      </c>
      <c r="I12795">
        <v>2099344</v>
      </c>
    </row>
    <row r="12796" spans="1:9" x14ac:dyDescent="0.25">
      <c r="A12796" s="114" t="s">
        <v>2204</v>
      </c>
      <c r="B12796">
        <v>622</v>
      </c>
      <c r="C12796" s="114" t="s">
        <v>53</v>
      </c>
      <c r="D12796" s="114" t="s">
        <v>656</v>
      </c>
      <c r="E12796" s="115">
        <v>44884</v>
      </c>
      <c r="F12796" s="192">
        <v>0.78224537037037034</v>
      </c>
      <c r="G12796">
        <v>2</v>
      </c>
      <c r="H12796" s="114" t="s">
        <v>657</v>
      </c>
      <c r="I12796"/>
    </row>
    <row r="12797" spans="1:9" x14ac:dyDescent="0.25">
      <c r="A12797" s="114" t="s">
        <v>2204</v>
      </c>
      <c r="B12797">
        <v>623</v>
      </c>
      <c r="C12797" s="114" t="s">
        <v>52</v>
      </c>
      <c r="D12797" s="114" t="s">
        <v>801</v>
      </c>
      <c r="E12797" s="115">
        <v>44884</v>
      </c>
      <c r="F12797" s="192">
        <v>0.78251157407407412</v>
      </c>
      <c r="G12797">
        <v>2</v>
      </c>
      <c r="H12797" s="114" t="s">
        <v>802</v>
      </c>
      <c r="I12797">
        <v>4860448</v>
      </c>
    </row>
    <row r="12798" spans="1:9" x14ac:dyDescent="0.25">
      <c r="A12798" s="114" t="s">
        <v>2204</v>
      </c>
      <c r="B12798">
        <v>624</v>
      </c>
      <c r="C12798" s="114" t="s">
        <v>54</v>
      </c>
      <c r="D12798" s="114" t="s">
        <v>388</v>
      </c>
      <c r="E12798" s="115">
        <v>44884</v>
      </c>
      <c r="F12798" s="192">
        <v>0.78288194444444448</v>
      </c>
      <c r="G12798">
        <v>2</v>
      </c>
      <c r="H12798" s="114" t="s">
        <v>389</v>
      </c>
      <c r="I12798">
        <v>6693674</v>
      </c>
    </row>
    <row r="12799" spans="1:9" x14ac:dyDescent="0.25">
      <c r="A12799" s="114" t="s">
        <v>2204</v>
      </c>
      <c r="B12799">
        <v>625</v>
      </c>
      <c r="C12799" s="114" t="s">
        <v>52</v>
      </c>
      <c r="D12799" s="114" t="s">
        <v>418</v>
      </c>
      <c r="E12799" s="115">
        <v>44884</v>
      </c>
      <c r="F12799" s="192">
        <v>0.78562500000000002</v>
      </c>
      <c r="G12799">
        <v>2</v>
      </c>
      <c r="H12799" s="114" t="s">
        <v>419</v>
      </c>
      <c r="I12799">
        <v>3642277</v>
      </c>
    </row>
    <row r="12800" spans="1:9" x14ac:dyDescent="0.25">
      <c r="A12800" s="114" t="s">
        <v>2204</v>
      </c>
      <c r="B12800">
        <v>626</v>
      </c>
      <c r="C12800" s="114" t="s">
        <v>20</v>
      </c>
      <c r="D12800" s="114" t="s">
        <v>2001</v>
      </c>
      <c r="E12800" s="115">
        <v>44884</v>
      </c>
      <c r="F12800" s="192">
        <v>0.78642361111111114</v>
      </c>
      <c r="G12800">
        <v>2</v>
      </c>
      <c r="H12800" s="114" t="s">
        <v>2002</v>
      </c>
      <c r="I12800"/>
    </row>
    <row r="12801" spans="1:9" x14ac:dyDescent="0.25">
      <c r="A12801" s="114" t="s">
        <v>2204</v>
      </c>
      <c r="B12801">
        <v>627</v>
      </c>
      <c r="C12801" s="114" t="s">
        <v>52</v>
      </c>
      <c r="D12801" s="114" t="s">
        <v>460</v>
      </c>
      <c r="E12801" s="115">
        <v>44884</v>
      </c>
      <c r="F12801" s="192">
        <v>0.78825231481481484</v>
      </c>
      <c r="G12801">
        <v>2</v>
      </c>
      <c r="H12801" s="114" t="s">
        <v>461</v>
      </c>
      <c r="I12801">
        <v>3631429</v>
      </c>
    </row>
    <row r="12802" spans="1:9" x14ac:dyDescent="0.25">
      <c r="A12802" s="114" t="s">
        <v>2204</v>
      </c>
      <c r="B12802">
        <v>628</v>
      </c>
      <c r="C12802" s="114" t="s">
        <v>54</v>
      </c>
      <c r="D12802" s="114" t="s">
        <v>1977</v>
      </c>
      <c r="E12802" s="115">
        <v>44884</v>
      </c>
      <c r="F12802" s="192">
        <v>0.7883796296296296</v>
      </c>
      <c r="G12802">
        <v>2</v>
      </c>
      <c r="H12802" s="114" t="s">
        <v>1978</v>
      </c>
      <c r="I12802">
        <v>5500015</v>
      </c>
    </row>
    <row r="12803" spans="1:9" x14ac:dyDescent="0.25">
      <c r="A12803" s="114" t="s">
        <v>2204</v>
      </c>
      <c r="B12803">
        <v>629</v>
      </c>
      <c r="C12803" s="114" t="s">
        <v>52</v>
      </c>
      <c r="D12803" s="114" t="s">
        <v>350</v>
      </c>
      <c r="E12803" s="115">
        <v>44884</v>
      </c>
      <c r="F12803" s="192">
        <v>0.78976851851851848</v>
      </c>
      <c r="G12803">
        <v>2</v>
      </c>
      <c r="H12803" s="114" t="s">
        <v>351</v>
      </c>
      <c r="I12803">
        <v>14929941</v>
      </c>
    </row>
    <row r="12804" spans="1:9" x14ac:dyDescent="0.25">
      <c r="A12804" s="114" t="s">
        <v>2204</v>
      </c>
      <c r="B12804">
        <v>630</v>
      </c>
      <c r="C12804" s="114" t="s">
        <v>52</v>
      </c>
      <c r="D12804" s="114" t="s">
        <v>1559</v>
      </c>
      <c r="E12804" s="115">
        <v>44884</v>
      </c>
      <c r="F12804" s="192">
        <v>0.79018518518518521</v>
      </c>
      <c r="G12804">
        <v>2</v>
      </c>
      <c r="H12804" s="114" t="s">
        <v>1560</v>
      </c>
      <c r="I12804">
        <v>2702976</v>
      </c>
    </row>
    <row r="12805" spans="1:9" x14ac:dyDescent="0.25">
      <c r="A12805" s="114" t="s">
        <v>2204</v>
      </c>
      <c r="B12805">
        <v>631</v>
      </c>
      <c r="C12805" s="114" t="s">
        <v>52</v>
      </c>
      <c r="D12805" s="114" t="s">
        <v>1630</v>
      </c>
      <c r="E12805" s="115">
        <v>44884</v>
      </c>
      <c r="F12805" s="192">
        <v>0.79288194444444449</v>
      </c>
      <c r="G12805">
        <v>2</v>
      </c>
      <c r="H12805" s="114" t="s">
        <v>1631</v>
      </c>
      <c r="I12805">
        <v>7359617</v>
      </c>
    </row>
    <row r="12806" spans="1:9" x14ac:dyDescent="0.25">
      <c r="A12806" s="114" t="s">
        <v>2204</v>
      </c>
      <c r="B12806">
        <v>632</v>
      </c>
      <c r="C12806" s="114" t="s">
        <v>58</v>
      </c>
      <c r="D12806" s="114" t="s">
        <v>1942</v>
      </c>
      <c r="E12806" s="115">
        <v>44884</v>
      </c>
      <c r="F12806" s="192">
        <v>0.79391203703703705</v>
      </c>
      <c r="G12806">
        <v>2</v>
      </c>
      <c r="H12806" s="114" t="s">
        <v>1943</v>
      </c>
      <c r="I12806">
        <v>6704283</v>
      </c>
    </row>
    <row r="12807" spans="1:9" x14ac:dyDescent="0.25">
      <c r="A12807" s="114" t="s">
        <v>2204</v>
      </c>
      <c r="B12807">
        <v>633</v>
      </c>
      <c r="C12807" s="114" t="s">
        <v>56</v>
      </c>
      <c r="D12807" s="114" t="s">
        <v>1400</v>
      </c>
      <c r="E12807" s="115">
        <v>44884</v>
      </c>
      <c r="F12807" s="192">
        <v>0.79483796296296294</v>
      </c>
      <c r="G12807">
        <v>2</v>
      </c>
      <c r="H12807" s="114" t="s">
        <v>1401</v>
      </c>
      <c r="I12807">
        <v>4800395</v>
      </c>
    </row>
    <row r="12808" spans="1:9" x14ac:dyDescent="0.25">
      <c r="A12808" s="114" t="s">
        <v>2204</v>
      </c>
      <c r="B12808">
        <v>634</v>
      </c>
      <c r="C12808" s="114" t="s">
        <v>53</v>
      </c>
      <c r="D12808" s="114" t="s">
        <v>598</v>
      </c>
      <c r="E12808" s="115">
        <v>44884</v>
      </c>
      <c r="F12808" s="192">
        <v>0.79567129629629629</v>
      </c>
      <c r="G12808">
        <v>2</v>
      </c>
      <c r="H12808" s="114" t="s">
        <v>599</v>
      </c>
      <c r="I12808"/>
    </row>
    <row r="12809" spans="1:9" x14ac:dyDescent="0.25">
      <c r="A12809" s="114" t="s">
        <v>2204</v>
      </c>
      <c r="B12809">
        <v>635</v>
      </c>
      <c r="C12809" s="114" t="s">
        <v>52</v>
      </c>
      <c r="D12809" s="114" t="s">
        <v>1946</v>
      </c>
      <c r="E12809" s="115">
        <v>44884</v>
      </c>
      <c r="F12809" s="192">
        <v>0.7963541666666667</v>
      </c>
      <c r="G12809">
        <v>2</v>
      </c>
      <c r="H12809" s="114" t="s">
        <v>1947</v>
      </c>
      <c r="I12809">
        <v>5427043</v>
      </c>
    </row>
    <row r="12810" spans="1:9" x14ac:dyDescent="0.25">
      <c r="A12810" s="114" t="s">
        <v>2204</v>
      </c>
      <c r="B12810">
        <v>636</v>
      </c>
      <c r="C12810" s="114" t="s">
        <v>53</v>
      </c>
      <c r="D12810" s="114" t="s">
        <v>296</v>
      </c>
      <c r="E12810" s="115">
        <v>44884</v>
      </c>
      <c r="F12810" s="192">
        <v>0.79671296296296301</v>
      </c>
      <c r="G12810">
        <v>2</v>
      </c>
      <c r="H12810" s="114" t="s">
        <v>297</v>
      </c>
      <c r="I12810"/>
    </row>
    <row r="12811" spans="1:9" x14ac:dyDescent="0.25">
      <c r="A12811" s="114" t="s">
        <v>2204</v>
      </c>
      <c r="B12811">
        <v>637</v>
      </c>
      <c r="C12811" s="114" t="s">
        <v>53</v>
      </c>
      <c r="D12811" s="114" t="s">
        <v>641</v>
      </c>
      <c r="E12811" s="115">
        <v>44884</v>
      </c>
      <c r="F12811" s="192">
        <v>0.79760416666666667</v>
      </c>
      <c r="G12811">
        <v>2</v>
      </c>
      <c r="H12811" s="114" t="s">
        <v>642</v>
      </c>
      <c r="I12811"/>
    </row>
    <row r="12812" spans="1:9" x14ac:dyDescent="0.25">
      <c r="A12812" s="114" t="s">
        <v>2204</v>
      </c>
      <c r="B12812">
        <v>638</v>
      </c>
      <c r="C12812" s="114" t="s">
        <v>53</v>
      </c>
      <c r="D12812" s="114" t="s">
        <v>206</v>
      </c>
      <c r="E12812" s="115">
        <v>44884</v>
      </c>
      <c r="F12812" s="192">
        <v>0.79773148148148143</v>
      </c>
      <c r="G12812">
        <v>2</v>
      </c>
      <c r="H12812" s="114" t="s">
        <v>207</v>
      </c>
      <c r="I12812">
        <v>5457397</v>
      </c>
    </row>
    <row r="12813" spans="1:9" x14ac:dyDescent="0.25">
      <c r="A12813" s="114" t="s">
        <v>2204</v>
      </c>
      <c r="B12813">
        <v>639</v>
      </c>
      <c r="C12813" s="114" t="s">
        <v>53</v>
      </c>
      <c r="D12813" s="114" t="s">
        <v>1368</v>
      </c>
      <c r="E12813" s="115">
        <v>44884</v>
      </c>
      <c r="F12813" s="192">
        <v>0.79840277777777779</v>
      </c>
      <c r="G12813">
        <v>2</v>
      </c>
      <c r="H12813" s="114" t="s">
        <v>1369</v>
      </c>
      <c r="I12813"/>
    </row>
    <row r="12814" spans="1:9" x14ac:dyDescent="0.25">
      <c r="A12814" s="114" t="s">
        <v>2204</v>
      </c>
      <c r="B12814">
        <v>640</v>
      </c>
      <c r="C12814" s="114" t="s">
        <v>52</v>
      </c>
      <c r="D12814" s="114" t="s">
        <v>2032</v>
      </c>
      <c r="E12814" s="115">
        <v>44884</v>
      </c>
      <c r="F12814" s="192">
        <v>0.79915509259259254</v>
      </c>
      <c r="G12814">
        <v>2</v>
      </c>
      <c r="H12814" s="114" t="s">
        <v>2033</v>
      </c>
      <c r="I12814">
        <v>14813000</v>
      </c>
    </row>
    <row r="12815" spans="1:9" x14ac:dyDescent="0.25">
      <c r="A12815" s="114" t="s">
        <v>2204</v>
      </c>
      <c r="B12815">
        <v>641</v>
      </c>
      <c r="C12815" s="114" t="s">
        <v>53</v>
      </c>
      <c r="D12815" s="114" t="s">
        <v>1025</v>
      </c>
      <c r="E12815" s="115">
        <v>44884</v>
      </c>
      <c r="F12815" s="192">
        <v>0.79989583333333336</v>
      </c>
      <c r="G12815">
        <v>2</v>
      </c>
      <c r="H12815" s="114" t="s">
        <v>1026</v>
      </c>
      <c r="I12815">
        <v>2856170</v>
      </c>
    </row>
    <row r="12816" spans="1:9" x14ac:dyDescent="0.25">
      <c r="A12816" s="114" t="s">
        <v>2204</v>
      </c>
      <c r="B12816">
        <v>642</v>
      </c>
      <c r="C12816" s="114" t="s">
        <v>53</v>
      </c>
      <c r="D12816" s="114" t="s">
        <v>2059</v>
      </c>
      <c r="E12816" s="115">
        <v>44884</v>
      </c>
      <c r="F12816" s="192">
        <v>0.80056712962962961</v>
      </c>
      <c r="G12816">
        <v>2</v>
      </c>
      <c r="H12816" s="114" t="s">
        <v>2060</v>
      </c>
      <c r="I12816"/>
    </row>
    <row r="12817" spans="1:9" x14ac:dyDescent="0.25">
      <c r="A12817" s="114" t="s">
        <v>2204</v>
      </c>
      <c r="B12817">
        <v>643</v>
      </c>
      <c r="C12817" s="114" t="s">
        <v>53</v>
      </c>
      <c r="D12817" s="114" t="s">
        <v>1588</v>
      </c>
      <c r="E12817" s="115">
        <v>44884</v>
      </c>
      <c r="F12817" s="192">
        <v>0.80141203703703701</v>
      </c>
      <c r="G12817">
        <v>2</v>
      </c>
      <c r="H12817" s="114" t="s">
        <v>1589</v>
      </c>
      <c r="I12817"/>
    </row>
    <row r="12818" spans="1:9" x14ac:dyDescent="0.25">
      <c r="A12818" s="114" t="s">
        <v>2204</v>
      </c>
      <c r="B12818">
        <v>644</v>
      </c>
      <c r="C12818" s="114" t="s">
        <v>52</v>
      </c>
      <c r="D12818" s="114" t="s">
        <v>552</v>
      </c>
      <c r="E12818" s="115">
        <v>44884</v>
      </c>
      <c r="F12818" s="192">
        <v>0.80190972222222223</v>
      </c>
      <c r="G12818">
        <v>2</v>
      </c>
      <c r="H12818" s="114" t="s">
        <v>553</v>
      </c>
      <c r="I12818">
        <v>5345538</v>
      </c>
    </row>
    <row r="12819" spans="1:9" x14ac:dyDescent="0.25">
      <c r="A12819" s="114" t="s">
        <v>2204</v>
      </c>
      <c r="B12819">
        <v>645</v>
      </c>
      <c r="C12819" s="114" t="s">
        <v>52</v>
      </c>
      <c r="D12819" s="114" t="s">
        <v>2044</v>
      </c>
      <c r="E12819" s="115">
        <v>44884</v>
      </c>
      <c r="F12819" s="192">
        <v>0.8021180555555556</v>
      </c>
      <c r="G12819">
        <v>2</v>
      </c>
      <c r="H12819" s="114" t="s">
        <v>2045</v>
      </c>
      <c r="I12819">
        <v>14137632</v>
      </c>
    </row>
    <row r="12820" spans="1:9" x14ac:dyDescent="0.25">
      <c r="A12820" s="114" t="s">
        <v>2204</v>
      </c>
      <c r="B12820">
        <v>646</v>
      </c>
      <c r="C12820" s="114" t="s">
        <v>53</v>
      </c>
      <c r="D12820" s="114" t="s">
        <v>244</v>
      </c>
      <c r="E12820" s="115">
        <v>44884</v>
      </c>
      <c r="F12820" s="192">
        <v>0.80230324074074078</v>
      </c>
      <c r="G12820">
        <v>2</v>
      </c>
      <c r="H12820" s="114" t="s">
        <v>245</v>
      </c>
      <c r="I12820"/>
    </row>
    <row r="12821" spans="1:9" x14ac:dyDescent="0.25">
      <c r="A12821" s="114" t="s">
        <v>2204</v>
      </c>
      <c r="B12821">
        <v>647</v>
      </c>
      <c r="C12821" s="114" t="s">
        <v>53</v>
      </c>
      <c r="D12821" s="114" t="s">
        <v>268</v>
      </c>
      <c r="E12821" s="115">
        <v>44884</v>
      </c>
      <c r="F12821" s="192">
        <v>0.80246527777777776</v>
      </c>
      <c r="G12821">
        <v>2</v>
      </c>
      <c r="H12821" s="114" t="s">
        <v>269</v>
      </c>
      <c r="I12821">
        <v>4850516</v>
      </c>
    </row>
    <row r="12822" spans="1:9" x14ac:dyDescent="0.25">
      <c r="A12822" s="114" t="s">
        <v>2204</v>
      </c>
      <c r="B12822">
        <v>648</v>
      </c>
      <c r="C12822" s="114" t="s">
        <v>53</v>
      </c>
      <c r="D12822" s="114" t="s">
        <v>1370</v>
      </c>
      <c r="E12822" s="115">
        <v>44884</v>
      </c>
      <c r="F12822" s="192">
        <v>0.80305555555555552</v>
      </c>
      <c r="G12822">
        <v>2</v>
      </c>
      <c r="H12822" s="114" t="s">
        <v>1371</v>
      </c>
      <c r="I12822"/>
    </row>
    <row r="12823" spans="1:9" x14ac:dyDescent="0.25">
      <c r="A12823" s="114" t="s">
        <v>2204</v>
      </c>
      <c r="B12823">
        <v>649</v>
      </c>
      <c r="C12823" s="114" t="s">
        <v>54</v>
      </c>
      <c r="D12823" s="114" t="s">
        <v>608</v>
      </c>
      <c r="E12823" s="115">
        <v>44884</v>
      </c>
      <c r="F12823" s="192">
        <v>0.80328703703703708</v>
      </c>
      <c r="G12823">
        <v>2</v>
      </c>
      <c r="H12823" s="114" t="s">
        <v>609</v>
      </c>
      <c r="I12823"/>
    </row>
    <row r="12824" spans="1:9" x14ac:dyDescent="0.25">
      <c r="A12824" s="114" t="s">
        <v>2204</v>
      </c>
      <c r="B12824">
        <v>650</v>
      </c>
      <c r="C12824" s="114" t="s">
        <v>53</v>
      </c>
      <c r="D12824" s="114" t="s">
        <v>2085</v>
      </c>
      <c r="E12824" s="115">
        <v>44884</v>
      </c>
      <c r="F12824" s="192">
        <v>0.80396990740740737</v>
      </c>
      <c r="G12824">
        <v>2</v>
      </c>
      <c r="H12824" s="114" t="s">
        <v>2086</v>
      </c>
      <c r="I12824"/>
    </row>
    <row r="12825" spans="1:9" x14ac:dyDescent="0.25">
      <c r="A12825" s="114" t="s">
        <v>2204</v>
      </c>
      <c r="B12825">
        <v>651</v>
      </c>
      <c r="C12825" s="114" t="s">
        <v>53</v>
      </c>
      <c r="D12825" s="114" t="s">
        <v>466</v>
      </c>
      <c r="E12825" s="115">
        <v>44884</v>
      </c>
      <c r="F12825" s="192">
        <v>0.80500000000000005</v>
      </c>
      <c r="G12825">
        <v>2</v>
      </c>
      <c r="H12825" s="114" t="s">
        <v>467</v>
      </c>
      <c r="I12825"/>
    </row>
    <row r="12826" spans="1:9" x14ac:dyDescent="0.25">
      <c r="A12826" s="114" t="s">
        <v>2204</v>
      </c>
      <c r="B12826">
        <v>652</v>
      </c>
      <c r="C12826" s="114" t="s">
        <v>53</v>
      </c>
      <c r="D12826" s="114" t="s">
        <v>748</v>
      </c>
      <c r="E12826" s="115">
        <v>44884</v>
      </c>
      <c r="F12826" s="192">
        <v>0.80577546296296299</v>
      </c>
      <c r="G12826">
        <v>2</v>
      </c>
      <c r="H12826" s="114" t="s">
        <v>749</v>
      </c>
      <c r="I12826"/>
    </row>
    <row r="12827" spans="1:9" x14ac:dyDescent="0.25">
      <c r="A12827" s="114" t="s">
        <v>2204</v>
      </c>
      <c r="B12827">
        <v>653</v>
      </c>
      <c r="C12827" s="114" t="s">
        <v>53</v>
      </c>
      <c r="D12827" s="114" t="s">
        <v>1880</v>
      </c>
      <c r="E12827" s="115">
        <v>44884</v>
      </c>
      <c r="F12827" s="192">
        <v>0.80590277777777775</v>
      </c>
      <c r="G12827">
        <v>2</v>
      </c>
      <c r="H12827" s="114" t="s">
        <v>1881</v>
      </c>
      <c r="I12827"/>
    </row>
    <row r="12828" spans="1:9" x14ac:dyDescent="0.25">
      <c r="A12828" s="114" t="s">
        <v>2204</v>
      </c>
      <c r="B12828">
        <v>654</v>
      </c>
      <c r="C12828" s="114" t="s">
        <v>53</v>
      </c>
      <c r="D12828" s="114" t="s">
        <v>1727</v>
      </c>
      <c r="E12828" s="115">
        <v>44884</v>
      </c>
      <c r="F12828" s="192">
        <v>0.80957175925925928</v>
      </c>
      <c r="G12828">
        <v>2</v>
      </c>
      <c r="H12828" s="114" t="s">
        <v>1728</v>
      </c>
      <c r="I12828"/>
    </row>
    <row r="12829" spans="1:9" x14ac:dyDescent="0.25">
      <c r="A12829" s="114" t="s">
        <v>2204</v>
      </c>
      <c r="B12829">
        <v>655</v>
      </c>
      <c r="C12829" s="114" t="s">
        <v>54</v>
      </c>
      <c r="D12829" s="114" t="s">
        <v>544</v>
      </c>
      <c r="E12829" s="115">
        <v>44884</v>
      </c>
      <c r="F12829" s="192">
        <v>0.81153935185185189</v>
      </c>
      <c r="G12829">
        <v>2</v>
      </c>
      <c r="H12829" s="114" t="s">
        <v>545</v>
      </c>
      <c r="I12829">
        <v>5380940</v>
      </c>
    </row>
    <row r="12830" spans="1:9" x14ac:dyDescent="0.25">
      <c r="A12830" s="114" t="s">
        <v>2204</v>
      </c>
      <c r="B12830">
        <v>656</v>
      </c>
      <c r="C12830" s="114" t="s">
        <v>56</v>
      </c>
      <c r="D12830" s="114" t="s">
        <v>1591</v>
      </c>
      <c r="E12830" s="115">
        <v>44884</v>
      </c>
      <c r="F12830" s="192">
        <v>0.84195601851851853</v>
      </c>
      <c r="G12830">
        <v>2</v>
      </c>
      <c r="H12830" s="114" t="s">
        <v>1592</v>
      </c>
      <c r="I12830">
        <v>4829405</v>
      </c>
    </row>
    <row r="12831" spans="1:9" x14ac:dyDescent="0.25">
      <c r="A12831" s="114" t="s">
        <v>2204</v>
      </c>
      <c r="B12831">
        <v>657</v>
      </c>
      <c r="C12831" s="114" t="s">
        <v>58</v>
      </c>
      <c r="D12831" s="114" t="s">
        <v>2147</v>
      </c>
      <c r="E12831" s="115">
        <v>44884</v>
      </c>
      <c r="F12831" s="192">
        <v>0.84237268518518515</v>
      </c>
      <c r="G12831">
        <v>2</v>
      </c>
      <c r="H12831" s="114" t="s">
        <v>2148</v>
      </c>
      <c r="I12831">
        <v>5354420</v>
      </c>
    </row>
    <row r="12832" spans="1:9" x14ac:dyDescent="0.25">
      <c r="A12832" s="114" t="s">
        <v>2204</v>
      </c>
      <c r="B12832">
        <v>658</v>
      </c>
      <c r="C12832" s="114" t="s">
        <v>53</v>
      </c>
      <c r="D12832" s="114" t="s">
        <v>660</v>
      </c>
      <c r="E12832" s="115">
        <v>44884</v>
      </c>
      <c r="F12832" s="192">
        <v>0.84442129629629625</v>
      </c>
      <c r="G12832">
        <v>2</v>
      </c>
      <c r="H12832" s="114" t="s">
        <v>661</v>
      </c>
      <c r="I12832"/>
    </row>
    <row r="12833" spans="1:9" x14ac:dyDescent="0.25">
      <c r="A12833" s="114" t="s">
        <v>2204</v>
      </c>
      <c r="B12833">
        <v>659</v>
      </c>
      <c r="C12833" s="114" t="s">
        <v>54</v>
      </c>
      <c r="D12833" s="114" t="s">
        <v>740</v>
      </c>
      <c r="E12833" s="115">
        <v>44884</v>
      </c>
      <c r="F12833" s="192">
        <v>0.86143518518518514</v>
      </c>
      <c r="G12833">
        <v>2</v>
      </c>
      <c r="H12833" s="114" t="s">
        <v>741</v>
      </c>
      <c r="I12833">
        <v>3685992</v>
      </c>
    </row>
    <row r="12834" spans="1:9" x14ac:dyDescent="0.25">
      <c r="A12834" s="114" t="s">
        <v>2204</v>
      </c>
      <c r="B12834">
        <v>660</v>
      </c>
      <c r="C12834" s="114" t="s">
        <v>53</v>
      </c>
      <c r="D12834" s="114" t="s">
        <v>1310</v>
      </c>
      <c r="E12834" s="115">
        <v>44884</v>
      </c>
      <c r="F12834" s="192">
        <v>0.88703703703703707</v>
      </c>
      <c r="G12834">
        <v>2</v>
      </c>
      <c r="H12834" s="114" t="s">
        <v>1311</v>
      </c>
      <c r="I12834">
        <v>3393809</v>
      </c>
    </row>
    <row r="12835" spans="1:9" x14ac:dyDescent="0.25">
      <c r="A12835" s="114" t="s">
        <v>2204</v>
      </c>
      <c r="B12835">
        <v>661</v>
      </c>
      <c r="C12835" s="114" t="s">
        <v>52</v>
      </c>
      <c r="D12835" s="114" t="s">
        <v>484</v>
      </c>
      <c r="E12835" s="115">
        <v>44884</v>
      </c>
      <c r="F12835" s="192">
        <v>0.96258101851851852</v>
      </c>
      <c r="G12835">
        <v>2</v>
      </c>
      <c r="H12835" s="114" t="s">
        <v>485</v>
      </c>
      <c r="I12835">
        <v>5419317</v>
      </c>
    </row>
    <row r="12836" spans="1:9" x14ac:dyDescent="0.25">
      <c r="A12836" s="114" t="s">
        <v>2204</v>
      </c>
      <c r="B12836">
        <v>662</v>
      </c>
      <c r="C12836" s="114" t="s">
        <v>52</v>
      </c>
      <c r="D12836" s="114" t="s">
        <v>831</v>
      </c>
      <c r="E12836" s="115">
        <v>44884</v>
      </c>
      <c r="F12836" s="192">
        <v>0.96616898148148145</v>
      </c>
      <c r="G12836">
        <v>2</v>
      </c>
      <c r="H12836" s="114" t="s">
        <v>832</v>
      </c>
      <c r="I12836">
        <v>8318873</v>
      </c>
    </row>
    <row r="12837" spans="1:9" x14ac:dyDescent="0.25">
      <c r="A12837" s="114" t="s">
        <v>2204</v>
      </c>
      <c r="B12837">
        <v>663</v>
      </c>
      <c r="C12837" s="114" t="s">
        <v>52</v>
      </c>
      <c r="D12837" s="114" t="s">
        <v>825</v>
      </c>
      <c r="E12837" s="115">
        <v>44884</v>
      </c>
      <c r="F12837" s="192">
        <v>0.96843749999999995</v>
      </c>
      <c r="G12837">
        <v>2</v>
      </c>
      <c r="H12837" s="114" t="s">
        <v>826</v>
      </c>
      <c r="I12837">
        <v>5332141</v>
      </c>
    </row>
    <row r="12838" spans="1:9" x14ac:dyDescent="0.25">
      <c r="A12838" s="114" t="s">
        <v>2204</v>
      </c>
      <c r="B12838">
        <v>664</v>
      </c>
      <c r="C12838" s="114" t="s">
        <v>54</v>
      </c>
      <c r="D12838" s="114" t="s">
        <v>442</v>
      </c>
      <c r="E12838" s="115">
        <v>44884</v>
      </c>
      <c r="F12838" s="192">
        <v>0.96856481481481482</v>
      </c>
      <c r="G12838">
        <v>2</v>
      </c>
      <c r="H12838" s="114" t="s">
        <v>443</v>
      </c>
      <c r="I12838">
        <v>5481406</v>
      </c>
    </row>
    <row r="12839" spans="1:9" x14ac:dyDescent="0.25">
      <c r="A12839" s="114" t="s">
        <v>2204</v>
      </c>
      <c r="B12839">
        <v>665</v>
      </c>
      <c r="C12839" s="114" t="s">
        <v>54</v>
      </c>
      <c r="D12839" s="114" t="s">
        <v>684</v>
      </c>
      <c r="E12839" s="115">
        <v>44884</v>
      </c>
      <c r="F12839" s="192">
        <v>0.96864583333333332</v>
      </c>
      <c r="G12839">
        <v>2</v>
      </c>
      <c r="H12839" s="114" t="s">
        <v>685</v>
      </c>
      <c r="I12839">
        <v>5505462</v>
      </c>
    </row>
    <row r="12840" spans="1:9" x14ac:dyDescent="0.25">
      <c r="A12840" s="114" t="s">
        <v>2204</v>
      </c>
      <c r="B12840">
        <v>666</v>
      </c>
      <c r="C12840" s="114" t="s">
        <v>54</v>
      </c>
      <c r="D12840" s="114" t="s">
        <v>254</v>
      </c>
      <c r="E12840" s="115">
        <v>44884</v>
      </c>
      <c r="F12840" s="192">
        <v>0.96898148148148144</v>
      </c>
      <c r="G12840">
        <v>2</v>
      </c>
      <c r="H12840" s="114" t="s">
        <v>255</v>
      </c>
      <c r="I12840">
        <v>5345943</v>
      </c>
    </row>
    <row r="12841" spans="1:9" x14ac:dyDescent="0.25">
      <c r="A12841" s="114" t="s">
        <v>2204</v>
      </c>
      <c r="B12841">
        <v>667</v>
      </c>
      <c r="C12841" s="114" t="s">
        <v>54</v>
      </c>
      <c r="D12841" s="114" t="s">
        <v>382</v>
      </c>
      <c r="E12841" s="115">
        <v>44884</v>
      </c>
      <c r="F12841" s="192">
        <v>0.9690509259259259</v>
      </c>
      <c r="G12841">
        <v>2</v>
      </c>
      <c r="H12841" s="114" t="s">
        <v>383</v>
      </c>
      <c r="I12841">
        <v>5475615</v>
      </c>
    </row>
    <row r="12842" spans="1:9" x14ac:dyDescent="0.25">
      <c r="A12842" s="114" t="s">
        <v>2204</v>
      </c>
      <c r="B12842">
        <v>668</v>
      </c>
      <c r="C12842" s="114" t="s">
        <v>54</v>
      </c>
      <c r="D12842" s="114" t="s">
        <v>388</v>
      </c>
      <c r="E12842" s="115">
        <v>44884</v>
      </c>
      <c r="F12842" s="192">
        <v>0.96912037037037035</v>
      </c>
      <c r="G12842">
        <v>2</v>
      </c>
      <c r="H12842" s="114" t="s">
        <v>389</v>
      </c>
      <c r="I12842">
        <v>6693674</v>
      </c>
    </row>
    <row r="12843" spans="1:9" x14ac:dyDescent="0.25">
      <c r="A12843" s="114" t="s">
        <v>2204</v>
      </c>
      <c r="B12843">
        <v>669</v>
      </c>
      <c r="C12843" s="114" t="s">
        <v>53</v>
      </c>
      <c r="D12843" s="114" t="s">
        <v>1080</v>
      </c>
      <c r="E12843" s="115">
        <v>44884</v>
      </c>
      <c r="F12843" s="192">
        <v>0.96959490740740739</v>
      </c>
      <c r="G12843">
        <v>2</v>
      </c>
      <c r="H12843" s="114" t="s">
        <v>1081</v>
      </c>
      <c r="I12843"/>
    </row>
    <row r="12844" spans="1:9" x14ac:dyDescent="0.25">
      <c r="A12844" s="114" t="s">
        <v>2204</v>
      </c>
      <c r="B12844">
        <v>670</v>
      </c>
      <c r="C12844" s="114" t="s">
        <v>52</v>
      </c>
      <c r="D12844" s="114" t="s">
        <v>1234</v>
      </c>
      <c r="E12844" s="115">
        <v>44884</v>
      </c>
      <c r="F12844" s="192">
        <v>0.96972222222222226</v>
      </c>
      <c r="G12844">
        <v>2</v>
      </c>
      <c r="H12844" s="114" t="s">
        <v>1235</v>
      </c>
      <c r="I12844">
        <v>5435787</v>
      </c>
    </row>
    <row r="12845" spans="1:9" x14ac:dyDescent="0.25">
      <c r="A12845" s="114" t="s">
        <v>2204</v>
      </c>
      <c r="B12845">
        <v>671</v>
      </c>
      <c r="C12845" s="114" t="s">
        <v>53</v>
      </c>
      <c r="D12845" s="114" t="s">
        <v>1604</v>
      </c>
      <c r="E12845" s="115">
        <v>44884</v>
      </c>
      <c r="F12845" s="192">
        <v>0.97040509259259256</v>
      </c>
      <c r="G12845">
        <v>2</v>
      </c>
      <c r="H12845" s="114" t="s">
        <v>1605</v>
      </c>
      <c r="I12845">
        <v>3392069</v>
      </c>
    </row>
    <row r="12846" spans="1:9" x14ac:dyDescent="0.25">
      <c r="A12846" s="114" t="s">
        <v>2204</v>
      </c>
      <c r="B12846">
        <v>672</v>
      </c>
      <c r="C12846" s="114" t="s">
        <v>53</v>
      </c>
      <c r="D12846" s="114" t="s">
        <v>570</v>
      </c>
      <c r="E12846" s="115">
        <v>44884</v>
      </c>
      <c r="F12846" s="192">
        <v>0.97047453703703701</v>
      </c>
      <c r="G12846">
        <v>2</v>
      </c>
      <c r="H12846" s="114" t="s">
        <v>571</v>
      </c>
      <c r="I12846">
        <v>5445295</v>
      </c>
    </row>
    <row r="12847" spans="1:9" x14ac:dyDescent="0.25">
      <c r="A12847" s="114" t="s">
        <v>2204</v>
      </c>
      <c r="B12847">
        <v>673</v>
      </c>
      <c r="C12847" s="114" t="s">
        <v>53</v>
      </c>
      <c r="D12847" s="114" t="s">
        <v>1082</v>
      </c>
      <c r="E12847" s="115">
        <v>44884</v>
      </c>
      <c r="F12847" s="192">
        <v>0.97100694444444446</v>
      </c>
      <c r="G12847">
        <v>2</v>
      </c>
      <c r="H12847" s="114" t="s">
        <v>1083</v>
      </c>
      <c r="I12847"/>
    </row>
    <row r="12848" spans="1:9" x14ac:dyDescent="0.25">
      <c r="A12848" s="114" t="s">
        <v>2204</v>
      </c>
      <c r="B12848">
        <v>674</v>
      </c>
      <c r="C12848" s="114" t="s">
        <v>53</v>
      </c>
      <c r="D12848" s="114" t="s">
        <v>1909</v>
      </c>
      <c r="E12848" s="115">
        <v>44884</v>
      </c>
      <c r="F12848" s="192">
        <v>0.97107638888888892</v>
      </c>
      <c r="G12848">
        <v>2</v>
      </c>
      <c r="H12848" s="114" t="s">
        <v>1910</v>
      </c>
      <c r="I12848">
        <v>14964946</v>
      </c>
    </row>
    <row r="12849" spans="1:9" x14ac:dyDescent="0.25">
      <c r="A12849" s="114" t="s">
        <v>2204</v>
      </c>
      <c r="B12849">
        <v>675</v>
      </c>
      <c r="C12849" s="114" t="s">
        <v>53</v>
      </c>
      <c r="D12849" s="114" t="s">
        <v>1145</v>
      </c>
      <c r="E12849" s="115">
        <v>44884</v>
      </c>
      <c r="F12849" s="192">
        <v>0.97113425925925922</v>
      </c>
      <c r="G12849">
        <v>2</v>
      </c>
      <c r="H12849" s="114" t="s">
        <v>1146</v>
      </c>
      <c r="I12849"/>
    </row>
    <row r="12850" spans="1:9" x14ac:dyDescent="0.25">
      <c r="A12850" s="114" t="s">
        <v>2204</v>
      </c>
      <c r="B12850">
        <v>676</v>
      </c>
      <c r="C12850" s="114" t="s">
        <v>54</v>
      </c>
      <c r="D12850" s="114" t="s">
        <v>410</v>
      </c>
      <c r="E12850" s="115">
        <v>44884</v>
      </c>
      <c r="F12850" s="192">
        <v>0.97163194444444445</v>
      </c>
      <c r="G12850">
        <v>2</v>
      </c>
      <c r="H12850" s="114" t="s">
        <v>411</v>
      </c>
      <c r="I12850">
        <v>6714650</v>
      </c>
    </row>
    <row r="12851" spans="1:9" x14ac:dyDescent="0.25">
      <c r="A12851" s="114" t="s">
        <v>2204</v>
      </c>
      <c r="B12851">
        <v>677</v>
      </c>
      <c r="C12851" s="114" t="s">
        <v>54</v>
      </c>
      <c r="D12851" s="114" t="s">
        <v>286</v>
      </c>
      <c r="E12851" s="115">
        <v>44884</v>
      </c>
      <c r="F12851" s="192">
        <v>0.97168981481481487</v>
      </c>
      <c r="G12851">
        <v>2</v>
      </c>
      <c r="H12851" s="114" t="s">
        <v>287</v>
      </c>
      <c r="I12851">
        <v>6719163</v>
      </c>
    </row>
    <row r="12852" spans="1:9" x14ac:dyDescent="0.25">
      <c r="A12852" s="114" t="s">
        <v>2204</v>
      </c>
      <c r="B12852">
        <v>678</v>
      </c>
      <c r="C12852" s="114" t="s">
        <v>54</v>
      </c>
      <c r="D12852" s="114" t="s">
        <v>374</v>
      </c>
      <c r="E12852" s="115">
        <v>44884</v>
      </c>
      <c r="F12852" s="192">
        <v>0.97175925925925921</v>
      </c>
      <c r="G12852">
        <v>2</v>
      </c>
      <c r="H12852" s="114" t="s">
        <v>375</v>
      </c>
      <c r="I12852">
        <v>6701081</v>
      </c>
    </row>
    <row r="12853" spans="1:9" x14ac:dyDescent="0.25">
      <c r="A12853" s="114" t="s">
        <v>2204</v>
      </c>
      <c r="B12853">
        <v>679</v>
      </c>
      <c r="C12853" s="114" t="s">
        <v>54</v>
      </c>
      <c r="D12853" s="114" t="s">
        <v>1550</v>
      </c>
      <c r="E12853" s="115">
        <v>44884</v>
      </c>
      <c r="F12853" s="192">
        <v>0.97182870370370367</v>
      </c>
      <c r="G12853">
        <v>2</v>
      </c>
      <c r="H12853" s="114" t="s">
        <v>1551</v>
      </c>
      <c r="I12853">
        <v>2151251</v>
      </c>
    </row>
    <row r="12854" spans="1:9" x14ac:dyDescent="0.25">
      <c r="A12854" s="114" t="s">
        <v>2204</v>
      </c>
      <c r="B12854">
        <v>680</v>
      </c>
      <c r="C12854" s="114" t="s">
        <v>54</v>
      </c>
      <c r="D12854" s="114" t="s">
        <v>338</v>
      </c>
      <c r="E12854" s="115">
        <v>44884</v>
      </c>
      <c r="F12854" s="192">
        <v>0.97193287037037035</v>
      </c>
      <c r="G12854">
        <v>2</v>
      </c>
      <c r="H12854" s="114" t="s">
        <v>339</v>
      </c>
      <c r="I12854">
        <v>8414045</v>
      </c>
    </row>
    <row r="12855" spans="1:9" x14ac:dyDescent="0.25">
      <c r="A12855" s="114" t="s">
        <v>2204</v>
      </c>
      <c r="B12855">
        <v>681</v>
      </c>
      <c r="C12855" s="114" t="s">
        <v>54</v>
      </c>
      <c r="D12855" s="114" t="s">
        <v>907</v>
      </c>
      <c r="E12855" s="115">
        <v>44884</v>
      </c>
      <c r="F12855" s="192">
        <v>0.97202546296296299</v>
      </c>
      <c r="G12855">
        <v>2</v>
      </c>
      <c r="H12855" s="114" t="s">
        <v>908</v>
      </c>
      <c r="I12855">
        <v>6709334</v>
      </c>
    </row>
    <row r="12856" spans="1:9" x14ac:dyDescent="0.25">
      <c r="A12856" s="114" t="s">
        <v>2204</v>
      </c>
      <c r="B12856">
        <v>682</v>
      </c>
      <c r="C12856" s="114" t="s">
        <v>53</v>
      </c>
      <c r="D12856" s="114" t="s">
        <v>841</v>
      </c>
      <c r="E12856" s="115">
        <v>44884</v>
      </c>
      <c r="F12856" s="192">
        <v>0.97234953703703708</v>
      </c>
      <c r="G12856">
        <v>2</v>
      </c>
      <c r="H12856" s="114" t="s">
        <v>842</v>
      </c>
      <c r="I12856"/>
    </row>
    <row r="12857" spans="1:9" x14ac:dyDescent="0.25">
      <c r="A12857" s="114" t="s">
        <v>2204</v>
      </c>
      <c r="B12857">
        <v>683</v>
      </c>
      <c r="C12857" s="114" t="s">
        <v>53</v>
      </c>
      <c r="D12857" s="114" t="s">
        <v>362</v>
      </c>
      <c r="E12857" s="115">
        <v>44884</v>
      </c>
      <c r="F12857" s="192">
        <v>0.97241898148148154</v>
      </c>
      <c r="G12857">
        <v>2</v>
      </c>
      <c r="H12857" s="114" t="s">
        <v>363</v>
      </c>
      <c r="I12857"/>
    </row>
    <row r="12858" spans="1:9" x14ac:dyDescent="0.25">
      <c r="A12858" s="114" t="s">
        <v>2204</v>
      </c>
      <c r="B12858">
        <v>684</v>
      </c>
      <c r="C12858" s="114" t="s">
        <v>53</v>
      </c>
      <c r="D12858" s="114" t="s">
        <v>1596</v>
      </c>
      <c r="E12858" s="115">
        <v>44884</v>
      </c>
      <c r="F12858" s="192">
        <v>0.97253472222222226</v>
      </c>
      <c r="G12858">
        <v>2</v>
      </c>
      <c r="H12858" s="114" t="s">
        <v>1597</v>
      </c>
      <c r="I12858">
        <v>6719085</v>
      </c>
    </row>
    <row r="12859" spans="1:9" x14ac:dyDescent="0.25">
      <c r="A12859" s="114" t="s">
        <v>2204</v>
      </c>
      <c r="B12859">
        <v>685</v>
      </c>
      <c r="C12859" s="114" t="s">
        <v>53</v>
      </c>
      <c r="D12859" s="114" t="s">
        <v>732</v>
      </c>
      <c r="E12859" s="115">
        <v>44884</v>
      </c>
      <c r="F12859" s="192">
        <v>0.97268518518518521</v>
      </c>
      <c r="G12859">
        <v>2</v>
      </c>
      <c r="H12859" s="114" t="s">
        <v>733</v>
      </c>
      <c r="I12859">
        <v>14813371</v>
      </c>
    </row>
    <row r="12860" spans="1:9" x14ac:dyDescent="0.25">
      <c r="A12860" s="114" t="s">
        <v>2204</v>
      </c>
      <c r="B12860">
        <v>686</v>
      </c>
      <c r="C12860" s="114" t="s">
        <v>53</v>
      </c>
      <c r="D12860" s="114" t="s">
        <v>1119</v>
      </c>
      <c r="E12860" s="115">
        <v>44884</v>
      </c>
      <c r="F12860" s="192">
        <v>0.97281249999999997</v>
      </c>
      <c r="G12860">
        <v>2</v>
      </c>
      <c r="H12860" s="114" t="s">
        <v>1120</v>
      </c>
      <c r="I12860">
        <v>2151827</v>
      </c>
    </row>
    <row r="12861" spans="1:9" x14ac:dyDescent="0.25">
      <c r="A12861" s="114" t="s">
        <v>2204</v>
      </c>
      <c r="B12861">
        <v>687</v>
      </c>
      <c r="C12861" s="114" t="s">
        <v>53</v>
      </c>
      <c r="D12861" s="114" t="s">
        <v>266</v>
      </c>
      <c r="E12861" s="115">
        <v>44884</v>
      </c>
      <c r="F12861" s="192">
        <v>0.97287037037037039</v>
      </c>
      <c r="G12861">
        <v>2</v>
      </c>
      <c r="H12861" s="114" t="s">
        <v>267</v>
      </c>
      <c r="I12861">
        <v>2024832</v>
      </c>
    </row>
    <row r="12862" spans="1:9" x14ac:dyDescent="0.25">
      <c r="A12862" s="114" t="s">
        <v>2204</v>
      </c>
      <c r="B12862">
        <v>688</v>
      </c>
      <c r="C12862" s="114" t="s">
        <v>53</v>
      </c>
      <c r="D12862" s="114" t="s">
        <v>1149</v>
      </c>
      <c r="E12862" s="115">
        <v>44884</v>
      </c>
      <c r="F12862" s="192">
        <v>0.97302083333333333</v>
      </c>
      <c r="G12862">
        <v>2</v>
      </c>
      <c r="H12862" s="114" t="s">
        <v>1150</v>
      </c>
      <c r="I12862"/>
    </row>
    <row r="12863" spans="1:9" x14ac:dyDescent="0.25">
      <c r="A12863" s="114" t="s">
        <v>2204</v>
      </c>
      <c r="B12863">
        <v>689</v>
      </c>
      <c r="C12863" s="114" t="s">
        <v>52</v>
      </c>
      <c r="D12863" s="114" t="s">
        <v>302</v>
      </c>
      <c r="E12863" s="115">
        <v>44884</v>
      </c>
      <c r="F12863" s="192">
        <v>0.9732291666666667</v>
      </c>
      <c r="G12863">
        <v>2</v>
      </c>
      <c r="H12863" s="114" t="s">
        <v>303</v>
      </c>
      <c r="I12863">
        <v>5417847</v>
      </c>
    </row>
    <row r="12864" spans="1:9" x14ac:dyDescent="0.25">
      <c r="A12864" s="114" t="s">
        <v>2204</v>
      </c>
      <c r="B12864">
        <v>690</v>
      </c>
      <c r="C12864" s="114" t="s">
        <v>53</v>
      </c>
      <c r="D12864" s="114" t="s">
        <v>1525</v>
      </c>
      <c r="E12864" s="115">
        <v>44884</v>
      </c>
      <c r="F12864" s="192">
        <v>0.9733680555555555</v>
      </c>
      <c r="G12864">
        <v>2</v>
      </c>
      <c r="H12864" s="114" t="s">
        <v>1526</v>
      </c>
      <c r="I12864"/>
    </row>
    <row r="12865" spans="1:9" x14ac:dyDescent="0.25">
      <c r="A12865" s="114" t="s">
        <v>2204</v>
      </c>
      <c r="B12865">
        <v>691</v>
      </c>
      <c r="C12865" s="114" t="s">
        <v>52</v>
      </c>
      <c r="D12865" s="114" t="s">
        <v>340</v>
      </c>
      <c r="E12865" s="115">
        <v>44884</v>
      </c>
      <c r="F12865" s="192">
        <v>0.9738310185185185</v>
      </c>
      <c r="G12865">
        <v>2</v>
      </c>
      <c r="H12865" s="114" t="s">
        <v>341</v>
      </c>
      <c r="I12865">
        <v>2669206</v>
      </c>
    </row>
    <row r="12866" spans="1:9" x14ac:dyDescent="0.25">
      <c r="A12866" s="114" t="s">
        <v>2204</v>
      </c>
      <c r="B12866">
        <v>692</v>
      </c>
      <c r="C12866" s="114" t="s">
        <v>53</v>
      </c>
      <c r="D12866" s="114" t="s">
        <v>768</v>
      </c>
      <c r="E12866" s="115">
        <v>44884</v>
      </c>
      <c r="F12866" s="192">
        <v>0.97391203703703699</v>
      </c>
      <c r="G12866">
        <v>2</v>
      </c>
      <c r="H12866" s="114" t="s">
        <v>769</v>
      </c>
      <c r="I12866"/>
    </row>
    <row r="12867" spans="1:9" x14ac:dyDescent="0.25">
      <c r="A12867" s="114" t="s">
        <v>2204</v>
      </c>
      <c r="B12867">
        <v>693</v>
      </c>
      <c r="C12867" s="114" t="s">
        <v>52</v>
      </c>
      <c r="D12867" s="114" t="s">
        <v>536</v>
      </c>
      <c r="E12867" s="115">
        <v>44884</v>
      </c>
      <c r="F12867" s="192">
        <v>0.97398148148148145</v>
      </c>
      <c r="G12867">
        <v>2</v>
      </c>
      <c r="H12867" s="114" t="s">
        <v>537</v>
      </c>
      <c r="I12867">
        <v>5416421</v>
      </c>
    </row>
    <row r="12868" spans="1:9" x14ac:dyDescent="0.25">
      <c r="A12868" s="114" t="s">
        <v>2204</v>
      </c>
      <c r="B12868">
        <v>694</v>
      </c>
      <c r="C12868" s="114" t="s">
        <v>52</v>
      </c>
      <c r="D12868" s="114" t="s">
        <v>773</v>
      </c>
      <c r="E12868" s="115">
        <v>44884</v>
      </c>
      <c r="F12868" s="192">
        <v>0.97406250000000005</v>
      </c>
      <c r="G12868">
        <v>2</v>
      </c>
      <c r="H12868" s="114" t="s">
        <v>774</v>
      </c>
      <c r="I12868">
        <v>3623500</v>
      </c>
    </row>
    <row r="12869" spans="1:9" x14ac:dyDescent="0.25">
      <c r="A12869" s="114" t="s">
        <v>2204</v>
      </c>
      <c r="B12869">
        <v>695</v>
      </c>
      <c r="C12869" s="114" t="s">
        <v>52</v>
      </c>
      <c r="D12869" s="114" t="s">
        <v>550</v>
      </c>
      <c r="E12869" s="115">
        <v>44884</v>
      </c>
      <c r="F12869" s="192">
        <v>0.97416666666666663</v>
      </c>
      <c r="G12869">
        <v>2</v>
      </c>
      <c r="H12869" s="114" t="s">
        <v>551</v>
      </c>
      <c r="I12869">
        <v>5417638</v>
      </c>
    </row>
    <row r="12870" spans="1:9" x14ac:dyDescent="0.25">
      <c r="A12870" s="114" t="s">
        <v>2204</v>
      </c>
      <c r="B12870">
        <v>696</v>
      </c>
      <c r="C12870" s="114" t="s">
        <v>52</v>
      </c>
      <c r="D12870" s="114" t="s">
        <v>1557</v>
      </c>
      <c r="E12870" s="115">
        <v>44884</v>
      </c>
      <c r="F12870" s="192">
        <v>0.97427083333333331</v>
      </c>
      <c r="G12870">
        <v>2</v>
      </c>
      <c r="H12870" s="114" t="s">
        <v>1558</v>
      </c>
      <c r="I12870">
        <v>5439160</v>
      </c>
    </row>
    <row r="12871" spans="1:9" x14ac:dyDescent="0.25">
      <c r="A12871" s="114" t="s">
        <v>2204</v>
      </c>
      <c r="B12871">
        <v>697</v>
      </c>
      <c r="C12871" s="114" t="s">
        <v>52</v>
      </c>
      <c r="D12871" s="114" t="s">
        <v>418</v>
      </c>
      <c r="E12871" s="115">
        <v>44884</v>
      </c>
      <c r="F12871" s="192">
        <v>0.97484953703703703</v>
      </c>
      <c r="G12871">
        <v>2</v>
      </c>
      <c r="H12871" s="114" t="s">
        <v>419</v>
      </c>
      <c r="I12871">
        <v>3642277</v>
      </c>
    </row>
    <row r="12872" spans="1:9" x14ac:dyDescent="0.25">
      <c r="A12872" s="114" t="s">
        <v>2204</v>
      </c>
      <c r="B12872">
        <v>698</v>
      </c>
      <c r="C12872" s="114" t="s">
        <v>52</v>
      </c>
      <c r="D12872" s="114" t="s">
        <v>775</v>
      </c>
      <c r="E12872" s="115">
        <v>44884</v>
      </c>
      <c r="F12872" s="192">
        <v>0.9785300925925926</v>
      </c>
      <c r="G12872">
        <v>2</v>
      </c>
      <c r="H12872" s="114" t="s">
        <v>776</v>
      </c>
      <c r="I12872">
        <v>8117972</v>
      </c>
    </row>
    <row r="12873" spans="1:9" x14ac:dyDescent="0.25">
      <c r="A12873" s="114" t="s">
        <v>2204</v>
      </c>
      <c r="B12873">
        <v>699</v>
      </c>
      <c r="C12873" s="114" t="s">
        <v>52</v>
      </c>
      <c r="D12873" s="114" t="s">
        <v>1260</v>
      </c>
      <c r="E12873" s="115">
        <v>44884</v>
      </c>
      <c r="F12873" s="192">
        <v>0.97885416666666669</v>
      </c>
      <c r="G12873">
        <v>2</v>
      </c>
      <c r="H12873" s="114" t="s">
        <v>1261</v>
      </c>
      <c r="I12873">
        <v>5352308</v>
      </c>
    </row>
    <row r="12874" spans="1:9" x14ac:dyDescent="0.25">
      <c r="A12874" s="114" t="s">
        <v>2204</v>
      </c>
      <c r="B12874">
        <v>700</v>
      </c>
      <c r="C12874" s="114" t="s">
        <v>52</v>
      </c>
      <c r="D12874" s="114" t="s">
        <v>1193</v>
      </c>
      <c r="E12874" s="115">
        <v>44884</v>
      </c>
      <c r="F12874" s="192">
        <v>0.98184027777777783</v>
      </c>
      <c r="G12874">
        <v>2</v>
      </c>
      <c r="H12874" s="114" t="s">
        <v>1194</v>
      </c>
      <c r="I12874">
        <v>6717067</v>
      </c>
    </row>
    <row r="12875" spans="1:9" x14ac:dyDescent="0.25">
      <c r="A12875" s="114" t="s">
        <v>2204</v>
      </c>
      <c r="B12875">
        <v>701</v>
      </c>
      <c r="C12875" s="114" t="s">
        <v>54</v>
      </c>
      <c r="D12875" s="114" t="s">
        <v>544</v>
      </c>
      <c r="E12875" s="115">
        <v>44884</v>
      </c>
      <c r="F12875" s="192">
        <v>0.98354166666666665</v>
      </c>
      <c r="G12875">
        <v>2</v>
      </c>
      <c r="H12875" s="114" t="s">
        <v>545</v>
      </c>
      <c r="I12875">
        <v>5380940</v>
      </c>
    </row>
    <row r="12876" spans="1:9" x14ac:dyDescent="0.25">
      <c r="A12876" s="114" t="s">
        <v>2204</v>
      </c>
      <c r="B12876">
        <v>702</v>
      </c>
      <c r="C12876" s="114" t="s">
        <v>54</v>
      </c>
      <c r="D12876" s="114" t="s">
        <v>424</v>
      </c>
      <c r="E12876" s="115">
        <v>44884</v>
      </c>
      <c r="F12876" s="192">
        <v>0.98657407407407405</v>
      </c>
      <c r="G12876">
        <v>2</v>
      </c>
      <c r="H12876" s="114" t="s">
        <v>425</v>
      </c>
      <c r="I12876">
        <v>5350400</v>
      </c>
    </row>
    <row r="12877" spans="1:9" x14ac:dyDescent="0.25">
      <c r="A12877" s="114" t="s">
        <v>2204</v>
      </c>
      <c r="B12877">
        <v>703</v>
      </c>
      <c r="C12877" s="114" t="s">
        <v>52</v>
      </c>
      <c r="D12877" s="114" t="s">
        <v>2044</v>
      </c>
      <c r="E12877" s="115">
        <v>44884</v>
      </c>
      <c r="F12877" s="192">
        <v>0.98796296296296293</v>
      </c>
      <c r="G12877">
        <v>2</v>
      </c>
      <c r="H12877" s="114" t="s">
        <v>2045</v>
      </c>
      <c r="I12877">
        <v>14137632</v>
      </c>
    </row>
    <row r="12878" spans="1:9" x14ac:dyDescent="0.25">
      <c r="A12878" s="114" t="s">
        <v>2204</v>
      </c>
      <c r="B12878">
        <v>704</v>
      </c>
      <c r="C12878" s="114" t="s">
        <v>53</v>
      </c>
      <c r="D12878" s="114" t="s">
        <v>1531</v>
      </c>
      <c r="E12878" s="115">
        <v>44884</v>
      </c>
      <c r="F12878" s="192">
        <v>0.99055555555555552</v>
      </c>
      <c r="G12878">
        <v>2</v>
      </c>
      <c r="H12878" s="114" t="s">
        <v>1532</v>
      </c>
      <c r="I12878">
        <v>2704092</v>
      </c>
    </row>
    <row r="12879" spans="1:9" x14ac:dyDescent="0.25">
      <c r="A12879" s="114" t="s">
        <v>2204</v>
      </c>
      <c r="B12879">
        <v>705</v>
      </c>
      <c r="C12879" s="114" t="s">
        <v>52</v>
      </c>
      <c r="D12879" s="114" t="s">
        <v>306</v>
      </c>
      <c r="E12879" s="115">
        <v>44884</v>
      </c>
      <c r="F12879" s="192">
        <v>0.99356481481481485</v>
      </c>
      <c r="G12879">
        <v>2</v>
      </c>
      <c r="H12879" s="114" t="s">
        <v>307</v>
      </c>
      <c r="I12879">
        <v>5391490</v>
      </c>
    </row>
    <row r="12880" spans="1:9" x14ac:dyDescent="0.25">
      <c r="A12880" s="114" t="s">
        <v>2207</v>
      </c>
      <c r="B12880">
        <v>1</v>
      </c>
      <c r="C12880" s="114" t="s">
        <v>52</v>
      </c>
      <c r="D12880" s="114" t="s">
        <v>1256</v>
      </c>
      <c r="E12880" s="115">
        <v>44885</v>
      </c>
      <c r="F12880" s="192">
        <v>8.3680555555555557E-3</v>
      </c>
      <c r="G12880">
        <v>2</v>
      </c>
      <c r="H12880" s="114" t="s">
        <v>1257</v>
      </c>
      <c r="I12880">
        <v>7362004</v>
      </c>
    </row>
    <row r="12881" spans="1:9" x14ac:dyDescent="0.25">
      <c r="A12881" s="114" t="s">
        <v>2207</v>
      </c>
      <c r="B12881">
        <v>2</v>
      </c>
      <c r="C12881" s="114" t="s">
        <v>53</v>
      </c>
      <c r="D12881" s="114" t="s">
        <v>320</v>
      </c>
      <c r="E12881" s="115">
        <v>44885</v>
      </c>
      <c r="F12881" s="192">
        <v>9.9537037037037042E-3</v>
      </c>
      <c r="G12881">
        <v>2</v>
      </c>
      <c r="H12881" s="114" t="s">
        <v>321</v>
      </c>
      <c r="I12881">
        <v>3385712</v>
      </c>
    </row>
    <row r="12882" spans="1:9" x14ac:dyDescent="0.25">
      <c r="A12882" s="114" t="s">
        <v>2207</v>
      </c>
      <c r="B12882">
        <v>3</v>
      </c>
      <c r="C12882" s="114" t="s">
        <v>53</v>
      </c>
      <c r="D12882" s="114" t="s">
        <v>438</v>
      </c>
      <c r="E12882" s="115">
        <v>44885</v>
      </c>
      <c r="F12882" s="192">
        <v>1.0405092592592593E-2</v>
      </c>
      <c r="G12882">
        <v>2</v>
      </c>
      <c r="H12882" s="114" t="s">
        <v>439</v>
      </c>
      <c r="I12882">
        <v>2044229</v>
      </c>
    </row>
    <row r="12883" spans="1:9" x14ac:dyDescent="0.25">
      <c r="A12883" s="114" t="s">
        <v>2207</v>
      </c>
      <c r="B12883">
        <v>4</v>
      </c>
      <c r="C12883" s="114" t="s">
        <v>53</v>
      </c>
      <c r="D12883" s="114" t="s">
        <v>704</v>
      </c>
      <c r="E12883" s="115">
        <v>44885</v>
      </c>
      <c r="F12883" s="192">
        <v>1.2581018518518519E-2</v>
      </c>
      <c r="G12883">
        <v>2</v>
      </c>
      <c r="H12883" s="114" t="s">
        <v>705</v>
      </c>
      <c r="I12883"/>
    </row>
    <row r="12884" spans="1:9" x14ac:dyDescent="0.25">
      <c r="A12884" s="114" t="s">
        <v>2207</v>
      </c>
      <c r="B12884">
        <v>5</v>
      </c>
      <c r="C12884" s="114" t="s">
        <v>53</v>
      </c>
      <c r="D12884" s="114" t="s">
        <v>1282</v>
      </c>
      <c r="E12884" s="115">
        <v>44885</v>
      </c>
      <c r="F12884" s="192">
        <v>1.2743055555555556E-2</v>
      </c>
      <c r="G12884">
        <v>2</v>
      </c>
      <c r="H12884" s="114" t="s">
        <v>1283</v>
      </c>
      <c r="I12884">
        <v>2099344</v>
      </c>
    </row>
    <row r="12885" spans="1:9" x14ac:dyDescent="0.25">
      <c r="A12885" s="114" t="s">
        <v>2207</v>
      </c>
      <c r="B12885">
        <v>6</v>
      </c>
      <c r="C12885" s="114" t="s">
        <v>52</v>
      </c>
      <c r="D12885" s="114" t="s">
        <v>1907</v>
      </c>
      <c r="E12885" s="115">
        <v>44885</v>
      </c>
      <c r="F12885" s="192">
        <v>1.3842592592592592E-2</v>
      </c>
      <c r="G12885">
        <v>2</v>
      </c>
      <c r="H12885" s="114" t="s">
        <v>1908</v>
      </c>
      <c r="I12885">
        <v>4848209</v>
      </c>
    </row>
    <row r="12886" spans="1:9" x14ac:dyDescent="0.25">
      <c r="A12886" s="114" t="s">
        <v>2207</v>
      </c>
      <c r="B12886">
        <v>7</v>
      </c>
      <c r="C12886" s="114" t="s">
        <v>53</v>
      </c>
      <c r="D12886" s="114" t="s">
        <v>1170</v>
      </c>
      <c r="E12886" s="115">
        <v>44885</v>
      </c>
      <c r="F12886" s="192">
        <v>1.4351851851851852E-2</v>
      </c>
      <c r="G12886">
        <v>2</v>
      </c>
      <c r="H12886" s="114" t="s">
        <v>1171</v>
      </c>
      <c r="I12886"/>
    </row>
    <row r="12887" spans="1:9" x14ac:dyDescent="0.25">
      <c r="A12887" s="114" t="s">
        <v>2207</v>
      </c>
      <c r="B12887">
        <v>8</v>
      </c>
      <c r="C12887" s="114" t="s">
        <v>52</v>
      </c>
      <c r="D12887" s="114" t="s">
        <v>318</v>
      </c>
      <c r="E12887" s="115">
        <v>44885</v>
      </c>
      <c r="F12887" s="192">
        <v>1.5578703703703704E-2</v>
      </c>
      <c r="G12887">
        <v>2</v>
      </c>
      <c r="H12887" s="114" t="s">
        <v>319</v>
      </c>
      <c r="I12887">
        <v>2037561</v>
      </c>
    </row>
    <row r="12888" spans="1:9" x14ac:dyDescent="0.25">
      <c r="A12888" s="114" t="s">
        <v>2207</v>
      </c>
      <c r="B12888">
        <v>9</v>
      </c>
      <c r="C12888" s="114" t="s">
        <v>54</v>
      </c>
      <c r="D12888" s="114" t="s">
        <v>740</v>
      </c>
      <c r="E12888" s="115">
        <v>44885</v>
      </c>
      <c r="F12888" s="192">
        <v>6.6238425925925923E-2</v>
      </c>
      <c r="G12888">
        <v>2</v>
      </c>
      <c r="H12888" s="114" t="s">
        <v>741</v>
      </c>
      <c r="I12888">
        <v>3685992</v>
      </c>
    </row>
    <row r="12889" spans="1:9" x14ac:dyDescent="0.25">
      <c r="A12889" s="114" t="s">
        <v>2207</v>
      </c>
      <c r="B12889">
        <v>10</v>
      </c>
      <c r="C12889" s="114" t="s">
        <v>52</v>
      </c>
      <c r="D12889" s="114" t="s">
        <v>304</v>
      </c>
      <c r="E12889" s="115">
        <v>44885</v>
      </c>
      <c r="F12889" s="192">
        <v>0.24937500000000001</v>
      </c>
      <c r="G12889">
        <v>2</v>
      </c>
      <c r="H12889" s="114" t="s">
        <v>305</v>
      </c>
      <c r="I12889">
        <v>5382631</v>
      </c>
    </row>
    <row r="12890" spans="1:9" x14ac:dyDescent="0.25">
      <c r="A12890" s="114" t="s">
        <v>2207</v>
      </c>
      <c r="B12890">
        <v>11</v>
      </c>
      <c r="C12890" s="114" t="s">
        <v>52</v>
      </c>
      <c r="D12890" s="114" t="s">
        <v>1244</v>
      </c>
      <c r="E12890" s="115">
        <v>44885</v>
      </c>
      <c r="F12890" s="192">
        <v>0.24949074074074074</v>
      </c>
      <c r="G12890">
        <v>2</v>
      </c>
      <c r="H12890" s="114" t="s">
        <v>1245</v>
      </c>
      <c r="I12890">
        <v>14934821</v>
      </c>
    </row>
    <row r="12891" spans="1:9" x14ac:dyDescent="0.25">
      <c r="A12891" s="114" t="s">
        <v>2207</v>
      </c>
      <c r="B12891">
        <v>12</v>
      </c>
      <c r="C12891" s="114" t="s">
        <v>52</v>
      </c>
      <c r="D12891" s="114" t="s">
        <v>308</v>
      </c>
      <c r="E12891" s="115">
        <v>44885</v>
      </c>
      <c r="F12891" s="192">
        <v>0.24964120370370371</v>
      </c>
      <c r="G12891">
        <v>2</v>
      </c>
      <c r="H12891" s="114" t="s">
        <v>309</v>
      </c>
      <c r="I12891">
        <v>5408268</v>
      </c>
    </row>
    <row r="12892" spans="1:9" x14ac:dyDescent="0.25">
      <c r="A12892" s="114" t="s">
        <v>2207</v>
      </c>
      <c r="B12892">
        <v>13</v>
      </c>
      <c r="C12892" s="114" t="s">
        <v>53</v>
      </c>
      <c r="D12892" s="114" t="s">
        <v>1254</v>
      </c>
      <c r="E12892" s="115">
        <v>44885</v>
      </c>
      <c r="F12892" s="192">
        <v>0.24974537037037037</v>
      </c>
      <c r="G12892">
        <v>2</v>
      </c>
      <c r="H12892" s="114" t="s">
        <v>1255</v>
      </c>
      <c r="I12892">
        <v>3380625</v>
      </c>
    </row>
    <row r="12893" spans="1:9" x14ac:dyDescent="0.25">
      <c r="A12893" s="114" t="s">
        <v>2207</v>
      </c>
      <c r="B12893">
        <v>14</v>
      </c>
      <c r="C12893" s="114" t="s">
        <v>53</v>
      </c>
      <c r="D12893" s="114" t="s">
        <v>376</v>
      </c>
      <c r="E12893" s="115">
        <v>44885</v>
      </c>
      <c r="F12893" s="192">
        <v>0.25006944444444446</v>
      </c>
      <c r="G12893">
        <v>2</v>
      </c>
      <c r="H12893" s="114" t="s">
        <v>377</v>
      </c>
      <c r="I12893">
        <v>14959868</v>
      </c>
    </row>
    <row r="12894" spans="1:9" x14ac:dyDescent="0.25">
      <c r="A12894" s="114" t="s">
        <v>2207</v>
      </c>
      <c r="B12894">
        <v>15</v>
      </c>
      <c r="C12894" s="114" t="s">
        <v>53</v>
      </c>
      <c r="D12894" s="114" t="s">
        <v>649</v>
      </c>
      <c r="E12894" s="115">
        <v>44885</v>
      </c>
      <c r="F12894" s="192">
        <v>0.25086805555555558</v>
      </c>
      <c r="G12894">
        <v>2</v>
      </c>
      <c r="H12894" s="114" t="s">
        <v>650</v>
      </c>
      <c r="I12894"/>
    </row>
    <row r="12895" spans="1:9" x14ac:dyDescent="0.25">
      <c r="A12895" s="114" t="s">
        <v>2207</v>
      </c>
      <c r="B12895">
        <v>16</v>
      </c>
      <c r="C12895" s="114" t="s">
        <v>53</v>
      </c>
      <c r="D12895" s="114" t="s">
        <v>354</v>
      </c>
      <c r="E12895" s="115">
        <v>44885</v>
      </c>
      <c r="F12895" s="192">
        <v>0.25097222222222221</v>
      </c>
      <c r="G12895">
        <v>2</v>
      </c>
      <c r="H12895" s="114" t="s">
        <v>355</v>
      </c>
      <c r="I12895"/>
    </row>
    <row r="12896" spans="1:9" x14ac:dyDescent="0.25">
      <c r="A12896" s="114" t="s">
        <v>2207</v>
      </c>
      <c r="B12896">
        <v>17</v>
      </c>
      <c r="C12896" s="114" t="s">
        <v>53</v>
      </c>
      <c r="D12896" s="114" t="s">
        <v>370</v>
      </c>
      <c r="E12896" s="115">
        <v>44885</v>
      </c>
      <c r="F12896" s="192">
        <v>0.25126157407407407</v>
      </c>
      <c r="G12896">
        <v>2</v>
      </c>
      <c r="H12896" s="114" t="s">
        <v>371</v>
      </c>
      <c r="I12896"/>
    </row>
    <row r="12897" spans="1:9" x14ac:dyDescent="0.25">
      <c r="A12897" s="114" t="s">
        <v>2207</v>
      </c>
      <c r="B12897">
        <v>18</v>
      </c>
      <c r="C12897" s="114" t="s">
        <v>52</v>
      </c>
      <c r="D12897" s="114" t="s">
        <v>1905</v>
      </c>
      <c r="E12897" s="115">
        <v>44885</v>
      </c>
      <c r="F12897" s="192">
        <v>0.25180555555555556</v>
      </c>
      <c r="G12897">
        <v>2</v>
      </c>
      <c r="H12897" s="114" t="s">
        <v>1906</v>
      </c>
      <c r="I12897">
        <v>5390779</v>
      </c>
    </row>
    <row r="12898" spans="1:9" x14ac:dyDescent="0.25">
      <c r="A12898" s="114" t="s">
        <v>2207</v>
      </c>
      <c r="B12898">
        <v>19</v>
      </c>
      <c r="C12898" s="114" t="s">
        <v>53</v>
      </c>
      <c r="D12898" s="114" t="s">
        <v>1679</v>
      </c>
      <c r="E12898" s="115">
        <v>44885</v>
      </c>
      <c r="F12898" s="192">
        <v>0.25209490740740742</v>
      </c>
      <c r="G12898">
        <v>2</v>
      </c>
      <c r="H12898" s="114" t="s">
        <v>1680</v>
      </c>
      <c r="I12898"/>
    </row>
    <row r="12899" spans="1:9" x14ac:dyDescent="0.25">
      <c r="A12899" s="114" t="s">
        <v>2207</v>
      </c>
      <c r="B12899">
        <v>20</v>
      </c>
      <c r="C12899" s="114" t="s">
        <v>53</v>
      </c>
      <c r="D12899" s="114" t="s">
        <v>1236</v>
      </c>
      <c r="E12899" s="115">
        <v>44885</v>
      </c>
      <c r="F12899" s="192">
        <v>0.25234953703703705</v>
      </c>
      <c r="G12899">
        <v>2</v>
      </c>
      <c r="H12899" s="114" t="s">
        <v>1237</v>
      </c>
      <c r="I12899"/>
    </row>
    <row r="12900" spans="1:9" x14ac:dyDescent="0.25">
      <c r="A12900" s="114" t="s">
        <v>2207</v>
      </c>
      <c r="B12900">
        <v>21</v>
      </c>
      <c r="C12900" s="114" t="s">
        <v>53</v>
      </c>
      <c r="D12900" s="114" t="s">
        <v>1119</v>
      </c>
      <c r="E12900" s="115">
        <v>44885</v>
      </c>
      <c r="F12900" s="192">
        <v>0.25247685185185187</v>
      </c>
      <c r="G12900">
        <v>2</v>
      </c>
      <c r="H12900" s="114" t="s">
        <v>1120</v>
      </c>
      <c r="I12900">
        <v>2151827</v>
      </c>
    </row>
    <row r="12901" spans="1:9" x14ac:dyDescent="0.25">
      <c r="A12901" s="114" t="s">
        <v>2207</v>
      </c>
      <c r="B12901">
        <v>22</v>
      </c>
      <c r="C12901" s="114" t="s">
        <v>52</v>
      </c>
      <c r="D12901" s="114" t="s">
        <v>1232</v>
      </c>
      <c r="E12901" s="115">
        <v>44885</v>
      </c>
      <c r="F12901" s="192">
        <v>0.25262731481481482</v>
      </c>
      <c r="G12901">
        <v>2</v>
      </c>
      <c r="H12901" s="114" t="s">
        <v>1233</v>
      </c>
      <c r="I12901">
        <v>5345534</v>
      </c>
    </row>
    <row r="12902" spans="1:9" x14ac:dyDescent="0.25">
      <c r="A12902" s="114" t="s">
        <v>2207</v>
      </c>
      <c r="B12902">
        <v>23</v>
      </c>
      <c r="C12902" s="114" t="s">
        <v>53</v>
      </c>
      <c r="D12902" s="114" t="s">
        <v>1145</v>
      </c>
      <c r="E12902" s="115">
        <v>44885</v>
      </c>
      <c r="F12902" s="192">
        <v>0.25296296296296295</v>
      </c>
      <c r="G12902">
        <v>2</v>
      </c>
      <c r="H12902" s="114" t="s">
        <v>1146</v>
      </c>
      <c r="I12902"/>
    </row>
    <row r="12903" spans="1:9" x14ac:dyDescent="0.25">
      <c r="A12903" s="114" t="s">
        <v>2207</v>
      </c>
      <c r="B12903">
        <v>24</v>
      </c>
      <c r="C12903" s="114" t="s">
        <v>53</v>
      </c>
      <c r="D12903" s="114" t="s">
        <v>1151</v>
      </c>
      <c r="E12903" s="115">
        <v>44885</v>
      </c>
      <c r="F12903" s="192">
        <v>0.25304398148148149</v>
      </c>
      <c r="G12903">
        <v>2</v>
      </c>
      <c r="H12903" s="114" t="s">
        <v>1152</v>
      </c>
      <c r="I12903"/>
    </row>
    <row r="12904" spans="1:9" x14ac:dyDescent="0.25">
      <c r="A12904" s="114" t="s">
        <v>2207</v>
      </c>
      <c r="B12904">
        <v>25</v>
      </c>
      <c r="C12904" s="114" t="s">
        <v>53</v>
      </c>
      <c r="D12904" s="114" t="s">
        <v>422</v>
      </c>
      <c r="E12904" s="115">
        <v>44885</v>
      </c>
      <c r="F12904" s="192">
        <v>0.25329861111111113</v>
      </c>
      <c r="G12904">
        <v>2</v>
      </c>
      <c r="H12904" s="114" t="s">
        <v>423</v>
      </c>
      <c r="I12904">
        <v>5425549</v>
      </c>
    </row>
    <row r="12905" spans="1:9" x14ac:dyDescent="0.25">
      <c r="A12905" s="114" t="s">
        <v>2207</v>
      </c>
      <c r="B12905">
        <v>26</v>
      </c>
      <c r="C12905" s="114" t="s">
        <v>53</v>
      </c>
      <c r="D12905" s="114" t="s">
        <v>384</v>
      </c>
      <c r="E12905" s="115">
        <v>44885</v>
      </c>
      <c r="F12905" s="192">
        <v>0.25349537037037034</v>
      </c>
      <c r="G12905">
        <v>2</v>
      </c>
      <c r="H12905" s="114" t="s">
        <v>385</v>
      </c>
      <c r="I12905"/>
    </row>
    <row r="12906" spans="1:9" x14ac:dyDescent="0.25">
      <c r="A12906" s="114" t="s">
        <v>2207</v>
      </c>
      <c r="B12906">
        <v>27</v>
      </c>
      <c r="C12906" s="114" t="s">
        <v>54</v>
      </c>
      <c r="D12906" s="114" t="s">
        <v>1788</v>
      </c>
      <c r="E12906" s="115">
        <v>44885</v>
      </c>
      <c r="F12906" s="192">
        <v>0.25393518518518521</v>
      </c>
      <c r="G12906">
        <v>2</v>
      </c>
      <c r="H12906" s="114" t="s">
        <v>1789</v>
      </c>
      <c r="I12906">
        <v>3682230</v>
      </c>
    </row>
    <row r="12907" spans="1:9" x14ac:dyDescent="0.25">
      <c r="A12907" s="114" t="s">
        <v>2207</v>
      </c>
      <c r="B12907">
        <v>28</v>
      </c>
      <c r="C12907" s="114" t="s">
        <v>52</v>
      </c>
      <c r="D12907" s="114" t="s">
        <v>1559</v>
      </c>
      <c r="E12907" s="115">
        <v>44885</v>
      </c>
      <c r="F12907" s="192">
        <v>0.2540162037037037</v>
      </c>
      <c r="G12907">
        <v>2</v>
      </c>
      <c r="H12907" s="114" t="s">
        <v>1560</v>
      </c>
      <c r="I12907">
        <v>2702976</v>
      </c>
    </row>
    <row r="12908" spans="1:9" x14ac:dyDescent="0.25">
      <c r="A12908" s="114" t="s">
        <v>2207</v>
      </c>
      <c r="B12908">
        <v>29</v>
      </c>
      <c r="C12908" s="114" t="s">
        <v>52</v>
      </c>
      <c r="D12908" s="114" t="s">
        <v>889</v>
      </c>
      <c r="E12908" s="115">
        <v>44885</v>
      </c>
      <c r="F12908" s="192">
        <v>0.25414351851851852</v>
      </c>
      <c r="G12908">
        <v>2</v>
      </c>
      <c r="H12908" s="114" t="s">
        <v>890</v>
      </c>
      <c r="I12908">
        <v>14958866</v>
      </c>
    </row>
    <row r="12909" spans="1:9" x14ac:dyDescent="0.25">
      <c r="A12909" s="114" t="s">
        <v>2207</v>
      </c>
      <c r="B12909">
        <v>30</v>
      </c>
      <c r="C12909" s="114" t="s">
        <v>53</v>
      </c>
      <c r="D12909" s="114" t="s">
        <v>849</v>
      </c>
      <c r="E12909" s="115">
        <v>44885</v>
      </c>
      <c r="F12909" s="192">
        <v>0.25466435185185188</v>
      </c>
      <c r="G12909">
        <v>2</v>
      </c>
      <c r="H12909" s="114" t="s">
        <v>850</v>
      </c>
      <c r="I12909">
        <v>15027073</v>
      </c>
    </row>
    <row r="12910" spans="1:9" x14ac:dyDescent="0.25">
      <c r="A12910" s="114" t="s">
        <v>2207</v>
      </c>
      <c r="B12910">
        <v>31</v>
      </c>
      <c r="C12910" s="114" t="s">
        <v>52</v>
      </c>
      <c r="D12910" s="114" t="s">
        <v>1000</v>
      </c>
      <c r="E12910" s="115">
        <v>44885</v>
      </c>
      <c r="F12910" s="192">
        <v>0.25473379629629628</v>
      </c>
      <c r="G12910">
        <v>2</v>
      </c>
      <c r="H12910" s="114" t="s">
        <v>1001</v>
      </c>
      <c r="I12910">
        <v>5349225</v>
      </c>
    </row>
    <row r="12911" spans="1:9" x14ac:dyDescent="0.25">
      <c r="A12911" s="114" t="s">
        <v>2207</v>
      </c>
      <c r="B12911">
        <v>32</v>
      </c>
      <c r="C12911" s="114" t="s">
        <v>53</v>
      </c>
      <c r="D12911" s="114" t="s">
        <v>873</v>
      </c>
      <c r="E12911" s="115">
        <v>44885</v>
      </c>
      <c r="F12911" s="192">
        <v>0.25476851851851851</v>
      </c>
      <c r="G12911">
        <v>2</v>
      </c>
      <c r="H12911" s="114" t="s">
        <v>874</v>
      </c>
      <c r="I12911"/>
    </row>
    <row r="12912" spans="1:9" x14ac:dyDescent="0.25">
      <c r="A12912" s="114" t="s">
        <v>2207</v>
      </c>
      <c r="B12912">
        <v>33</v>
      </c>
      <c r="C12912" s="114" t="s">
        <v>53</v>
      </c>
      <c r="D12912" s="114" t="s">
        <v>1172</v>
      </c>
      <c r="E12912" s="115">
        <v>44885</v>
      </c>
      <c r="F12912" s="192">
        <v>0.25534722222222223</v>
      </c>
      <c r="G12912">
        <v>2</v>
      </c>
      <c r="H12912" s="114" t="s">
        <v>1173</v>
      </c>
      <c r="I12912">
        <v>3386300</v>
      </c>
    </row>
    <row r="12913" spans="1:9" x14ac:dyDescent="0.25">
      <c r="A12913" s="114" t="s">
        <v>2207</v>
      </c>
      <c r="B12913">
        <v>34</v>
      </c>
      <c r="C12913" s="114" t="s">
        <v>53</v>
      </c>
      <c r="D12913" s="114" t="s">
        <v>1031</v>
      </c>
      <c r="E12913" s="115">
        <v>44885</v>
      </c>
      <c r="F12913" s="192">
        <v>0.25549768518518517</v>
      </c>
      <c r="G12913">
        <v>2</v>
      </c>
      <c r="H12913" s="114" t="s">
        <v>1032</v>
      </c>
      <c r="I12913"/>
    </row>
    <row r="12914" spans="1:9" x14ac:dyDescent="0.25">
      <c r="A12914" s="114" t="s">
        <v>2207</v>
      </c>
      <c r="B12914">
        <v>35</v>
      </c>
      <c r="C12914" s="114" t="s">
        <v>53</v>
      </c>
      <c r="D12914" s="114" t="s">
        <v>1223</v>
      </c>
      <c r="E12914" s="115">
        <v>44885</v>
      </c>
      <c r="F12914" s="192">
        <v>0.25572916666666667</v>
      </c>
      <c r="G12914">
        <v>2</v>
      </c>
      <c r="H12914" s="114" t="s">
        <v>1224</v>
      </c>
      <c r="I12914"/>
    </row>
    <row r="12915" spans="1:9" x14ac:dyDescent="0.25">
      <c r="A12915" s="114" t="s">
        <v>2207</v>
      </c>
      <c r="B12915">
        <v>36</v>
      </c>
      <c r="C12915" s="114" t="s">
        <v>53</v>
      </c>
      <c r="D12915" s="114" t="s">
        <v>720</v>
      </c>
      <c r="E12915" s="115">
        <v>44885</v>
      </c>
      <c r="F12915" s="192">
        <v>0.25626157407407407</v>
      </c>
      <c r="G12915">
        <v>2</v>
      </c>
      <c r="H12915" s="114" t="s">
        <v>721</v>
      </c>
      <c r="I12915"/>
    </row>
    <row r="12916" spans="1:9" x14ac:dyDescent="0.25">
      <c r="A12916" s="114" t="s">
        <v>2207</v>
      </c>
      <c r="B12916">
        <v>37</v>
      </c>
      <c r="C12916" s="114" t="s">
        <v>53</v>
      </c>
      <c r="D12916" s="114" t="s">
        <v>1141</v>
      </c>
      <c r="E12916" s="115">
        <v>44885</v>
      </c>
      <c r="F12916" s="192">
        <v>0.25630787037037039</v>
      </c>
      <c r="G12916">
        <v>2</v>
      </c>
      <c r="H12916" s="114" t="s">
        <v>1142</v>
      </c>
      <c r="I12916">
        <v>8900093</v>
      </c>
    </row>
    <row r="12917" spans="1:9" x14ac:dyDescent="0.25">
      <c r="A12917" s="114" t="s">
        <v>2207</v>
      </c>
      <c r="B12917">
        <v>38</v>
      </c>
      <c r="C12917" s="114" t="s">
        <v>52</v>
      </c>
      <c r="D12917" s="114" t="s">
        <v>982</v>
      </c>
      <c r="E12917" s="115">
        <v>44885</v>
      </c>
      <c r="F12917" s="192">
        <v>0.25638888888888889</v>
      </c>
      <c r="G12917">
        <v>2</v>
      </c>
      <c r="H12917" s="114" t="s">
        <v>983</v>
      </c>
      <c r="I12917">
        <v>3639736</v>
      </c>
    </row>
    <row r="12918" spans="1:9" x14ac:dyDescent="0.25">
      <c r="A12918" s="114" t="s">
        <v>2207</v>
      </c>
      <c r="B12918">
        <v>39</v>
      </c>
      <c r="C12918" s="114" t="s">
        <v>52</v>
      </c>
      <c r="D12918" s="114" t="s">
        <v>2208</v>
      </c>
      <c r="E12918" s="115">
        <v>44885</v>
      </c>
      <c r="F12918" s="192">
        <v>0.25645833333333334</v>
      </c>
      <c r="G12918">
        <v>2</v>
      </c>
      <c r="H12918" s="114" t="s">
        <v>2209</v>
      </c>
      <c r="I12918">
        <v>8354702</v>
      </c>
    </row>
    <row r="12919" spans="1:9" x14ac:dyDescent="0.25">
      <c r="A12919" s="114" t="s">
        <v>2207</v>
      </c>
      <c r="B12919">
        <v>40</v>
      </c>
      <c r="C12919" s="114" t="s">
        <v>54</v>
      </c>
      <c r="D12919" s="114" t="s">
        <v>250</v>
      </c>
      <c r="E12919" s="115">
        <v>44885</v>
      </c>
      <c r="F12919" s="192">
        <v>0.25664351851851852</v>
      </c>
      <c r="G12919">
        <v>2</v>
      </c>
      <c r="H12919" s="114" t="s">
        <v>251</v>
      </c>
      <c r="I12919">
        <v>8341367</v>
      </c>
    </row>
    <row r="12920" spans="1:9" x14ac:dyDescent="0.25">
      <c r="A12920" s="114" t="s">
        <v>2207</v>
      </c>
      <c r="B12920">
        <v>41</v>
      </c>
      <c r="C12920" s="114" t="s">
        <v>53</v>
      </c>
      <c r="D12920" s="114" t="s">
        <v>933</v>
      </c>
      <c r="E12920" s="115">
        <v>44885</v>
      </c>
      <c r="F12920" s="192">
        <v>0.25672453703703701</v>
      </c>
      <c r="G12920">
        <v>2</v>
      </c>
      <c r="H12920" s="114" t="s">
        <v>934</v>
      </c>
      <c r="I12920">
        <v>14929376</v>
      </c>
    </row>
    <row r="12921" spans="1:9" x14ac:dyDescent="0.25">
      <c r="A12921" s="114" t="s">
        <v>2207</v>
      </c>
      <c r="B12921">
        <v>42</v>
      </c>
      <c r="C12921" s="114" t="s">
        <v>53</v>
      </c>
      <c r="D12921" s="114" t="s">
        <v>1176</v>
      </c>
      <c r="E12921" s="115">
        <v>44885</v>
      </c>
      <c r="F12921" s="192">
        <v>0.25723379629629628</v>
      </c>
      <c r="G12921">
        <v>2</v>
      </c>
      <c r="H12921" s="114" t="s">
        <v>1177</v>
      </c>
      <c r="I12921"/>
    </row>
    <row r="12922" spans="1:9" x14ac:dyDescent="0.25">
      <c r="A12922" s="114" t="s">
        <v>2207</v>
      </c>
      <c r="B12922">
        <v>43</v>
      </c>
      <c r="C12922" s="114" t="s">
        <v>54</v>
      </c>
      <c r="D12922" s="114" t="s">
        <v>2026</v>
      </c>
      <c r="E12922" s="115">
        <v>44885</v>
      </c>
      <c r="F12922" s="192">
        <v>0.25748842592592591</v>
      </c>
      <c r="G12922">
        <v>2</v>
      </c>
      <c r="H12922" s="114" t="s">
        <v>2027</v>
      </c>
      <c r="I12922">
        <v>5368959</v>
      </c>
    </row>
    <row r="12923" spans="1:9" x14ac:dyDescent="0.25">
      <c r="A12923" s="114" t="s">
        <v>2207</v>
      </c>
      <c r="B12923">
        <v>44</v>
      </c>
      <c r="C12923" s="114" t="s">
        <v>52</v>
      </c>
      <c r="D12923" s="114" t="s">
        <v>911</v>
      </c>
      <c r="E12923" s="115">
        <v>44885</v>
      </c>
      <c r="F12923" s="192">
        <v>0.25795138888888891</v>
      </c>
      <c r="G12923">
        <v>2</v>
      </c>
      <c r="H12923" s="114" t="s">
        <v>912</v>
      </c>
      <c r="I12923">
        <v>2742880</v>
      </c>
    </row>
    <row r="12924" spans="1:9" x14ac:dyDescent="0.25">
      <c r="A12924" s="114" t="s">
        <v>2207</v>
      </c>
      <c r="B12924">
        <v>45</v>
      </c>
      <c r="C12924" s="114" t="s">
        <v>54</v>
      </c>
      <c r="D12924" s="114" t="s">
        <v>342</v>
      </c>
      <c r="E12924" s="115">
        <v>44885</v>
      </c>
      <c r="F12924" s="192">
        <v>0.2580324074074074</v>
      </c>
      <c r="G12924">
        <v>2</v>
      </c>
      <c r="H12924" s="114" t="s">
        <v>343</v>
      </c>
      <c r="I12924">
        <v>6709035</v>
      </c>
    </row>
    <row r="12925" spans="1:9" x14ac:dyDescent="0.25">
      <c r="A12925" s="114" t="s">
        <v>2207</v>
      </c>
      <c r="B12925">
        <v>46</v>
      </c>
      <c r="C12925" s="114" t="s">
        <v>53</v>
      </c>
      <c r="D12925" s="114" t="s">
        <v>1602</v>
      </c>
      <c r="E12925" s="115">
        <v>44885</v>
      </c>
      <c r="F12925" s="192">
        <v>0.25847222222222221</v>
      </c>
      <c r="G12925">
        <v>2</v>
      </c>
      <c r="H12925" s="114" t="s">
        <v>1603</v>
      </c>
      <c r="I12925"/>
    </row>
    <row r="12926" spans="1:9" x14ac:dyDescent="0.25">
      <c r="A12926" s="114" t="s">
        <v>2207</v>
      </c>
      <c r="B12926">
        <v>47</v>
      </c>
      <c r="C12926" s="114" t="s">
        <v>54</v>
      </c>
      <c r="D12926" s="114" t="s">
        <v>2170</v>
      </c>
      <c r="E12926" s="115">
        <v>44885</v>
      </c>
      <c r="F12926" s="192">
        <v>0.25920138888888888</v>
      </c>
      <c r="G12926">
        <v>2</v>
      </c>
      <c r="H12926" s="114" t="s">
        <v>2171</v>
      </c>
      <c r="I12926">
        <v>5355526</v>
      </c>
    </row>
    <row r="12927" spans="1:9" x14ac:dyDescent="0.25">
      <c r="A12927" s="114" t="s">
        <v>2207</v>
      </c>
      <c r="B12927">
        <v>48</v>
      </c>
      <c r="C12927" s="114" t="s">
        <v>53</v>
      </c>
      <c r="D12927" s="114" t="s">
        <v>1012</v>
      </c>
      <c r="E12927" s="115">
        <v>44885</v>
      </c>
      <c r="F12927" s="192">
        <v>0.26193287037037039</v>
      </c>
      <c r="G12927">
        <v>2</v>
      </c>
      <c r="H12927" s="114" t="s">
        <v>1013</v>
      </c>
      <c r="I12927"/>
    </row>
    <row r="12928" spans="1:9" x14ac:dyDescent="0.25">
      <c r="A12928" s="114" t="s">
        <v>2207</v>
      </c>
      <c r="B12928">
        <v>49</v>
      </c>
      <c r="C12928" s="114" t="s">
        <v>53</v>
      </c>
      <c r="D12928" s="114" t="s">
        <v>1057</v>
      </c>
      <c r="E12928" s="115">
        <v>44885</v>
      </c>
      <c r="F12928" s="192">
        <v>0.26221064814814815</v>
      </c>
      <c r="G12928">
        <v>2</v>
      </c>
      <c r="H12928" s="114" t="s">
        <v>1058</v>
      </c>
      <c r="I12928"/>
    </row>
    <row r="12929" spans="1:9" x14ac:dyDescent="0.25">
      <c r="A12929" s="114" t="s">
        <v>2207</v>
      </c>
      <c r="B12929">
        <v>50</v>
      </c>
      <c r="C12929" s="114" t="s">
        <v>53</v>
      </c>
      <c r="D12929" s="114" t="s">
        <v>1225</v>
      </c>
      <c r="E12929" s="115">
        <v>44885</v>
      </c>
      <c r="F12929" s="192">
        <v>0.26250000000000001</v>
      </c>
      <c r="G12929">
        <v>2</v>
      </c>
      <c r="H12929" s="114" t="s">
        <v>1226</v>
      </c>
      <c r="I12929">
        <v>14929369</v>
      </c>
    </row>
    <row r="12930" spans="1:9" x14ac:dyDescent="0.25">
      <c r="A12930" s="114" t="s">
        <v>2207</v>
      </c>
      <c r="B12930">
        <v>51</v>
      </c>
      <c r="C12930" s="114" t="s">
        <v>53</v>
      </c>
      <c r="D12930" s="114" t="s">
        <v>1764</v>
      </c>
      <c r="E12930" s="115">
        <v>44885</v>
      </c>
      <c r="F12930" s="192">
        <v>0.26280092592592591</v>
      </c>
      <c r="G12930">
        <v>2</v>
      </c>
      <c r="H12930" s="114" t="s">
        <v>1765</v>
      </c>
      <c r="I12930">
        <v>2049480</v>
      </c>
    </row>
    <row r="12931" spans="1:9" x14ac:dyDescent="0.25">
      <c r="A12931" s="114" t="s">
        <v>2207</v>
      </c>
      <c r="B12931">
        <v>52</v>
      </c>
      <c r="C12931" s="114" t="s">
        <v>54</v>
      </c>
      <c r="D12931" s="114" t="s">
        <v>1085</v>
      </c>
      <c r="E12931" s="115">
        <v>44885</v>
      </c>
      <c r="F12931" s="192">
        <v>0.26295138888888892</v>
      </c>
      <c r="G12931">
        <v>2</v>
      </c>
      <c r="H12931" s="114" t="s">
        <v>1086</v>
      </c>
      <c r="I12931">
        <v>5481562</v>
      </c>
    </row>
    <row r="12932" spans="1:9" x14ac:dyDescent="0.25">
      <c r="A12932" s="114" t="s">
        <v>2207</v>
      </c>
      <c r="B12932">
        <v>53</v>
      </c>
      <c r="C12932" s="114" t="s">
        <v>54</v>
      </c>
      <c r="D12932" s="114" t="s">
        <v>1665</v>
      </c>
      <c r="E12932" s="115">
        <v>44885</v>
      </c>
      <c r="F12932" s="192">
        <v>0.26298611111111109</v>
      </c>
      <c r="G12932">
        <v>2</v>
      </c>
      <c r="H12932" s="114" t="s">
        <v>1666</v>
      </c>
      <c r="I12932">
        <v>5411756</v>
      </c>
    </row>
    <row r="12933" spans="1:9" x14ac:dyDescent="0.25">
      <c r="A12933" s="114" t="s">
        <v>2207</v>
      </c>
      <c r="B12933">
        <v>54</v>
      </c>
      <c r="C12933" s="114" t="s">
        <v>53</v>
      </c>
      <c r="D12933" s="114" t="s">
        <v>857</v>
      </c>
      <c r="E12933" s="115">
        <v>44885</v>
      </c>
      <c r="F12933" s="192">
        <v>0.26333333333333331</v>
      </c>
      <c r="G12933">
        <v>2</v>
      </c>
      <c r="H12933" s="114" t="s">
        <v>858</v>
      </c>
      <c r="I12933">
        <v>2151849</v>
      </c>
    </row>
    <row r="12934" spans="1:9" x14ac:dyDescent="0.25">
      <c r="A12934" s="114" t="s">
        <v>2207</v>
      </c>
      <c r="B12934">
        <v>55</v>
      </c>
      <c r="C12934" s="114" t="s">
        <v>53</v>
      </c>
      <c r="D12934" s="114" t="s">
        <v>853</v>
      </c>
      <c r="E12934" s="115">
        <v>44885</v>
      </c>
      <c r="F12934" s="192">
        <v>0.26376157407407408</v>
      </c>
      <c r="G12934">
        <v>2</v>
      </c>
      <c r="H12934" s="114" t="s">
        <v>854</v>
      </c>
      <c r="I12934"/>
    </row>
    <row r="12935" spans="1:9" x14ac:dyDescent="0.25">
      <c r="A12935" s="114" t="s">
        <v>2207</v>
      </c>
      <c r="B12935">
        <v>56</v>
      </c>
      <c r="C12935" s="114" t="s">
        <v>53</v>
      </c>
      <c r="D12935" s="114" t="s">
        <v>976</v>
      </c>
      <c r="E12935" s="115">
        <v>44885</v>
      </c>
      <c r="F12935" s="192">
        <v>0.26381944444444444</v>
      </c>
      <c r="G12935">
        <v>2</v>
      </c>
      <c r="H12935" s="114" t="s">
        <v>977</v>
      </c>
      <c r="I12935">
        <v>5501030</v>
      </c>
    </row>
    <row r="12936" spans="1:9" x14ac:dyDescent="0.25">
      <c r="A12936" s="114" t="s">
        <v>2207</v>
      </c>
      <c r="B12936">
        <v>57</v>
      </c>
      <c r="C12936" s="114" t="s">
        <v>52</v>
      </c>
      <c r="D12936" s="114" t="s">
        <v>2183</v>
      </c>
      <c r="E12936" s="115">
        <v>44885</v>
      </c>
      <c r="F12936" s="192">
        <v>0.26476851851851851</v>
      </c>
      <c r="G12936">
        <v>2</v>
      </c>
      <c r="H12936" s="114" t="s">
        <v>2184</v>
      </c>
      <c r="I12936">
        <v>7288654</v>
      </c>
    </row>
    <row r="12937" spans="1:9" x14ac:dyDescent="0.25">
      <c r="A12937" s="114" t="s">
        <v>2207</v>
      </c>
      <c r="B12937">
        <v>58</v>
      </c>
      <c r="C12937" s="114" t="s">
        <v>52</v>
      </c>
      <c r="D12937" s="114" t="s">
        <v>1790</v>
      </c>
      <c r="E12937" s="115">
        <v>44885</v>
      </c>
      <c r="F12937" s="192">
        <v>0.26524305555555555</v>
      </c>
      <c r="G12937">
        <v>2</v>
      </c>
      <c r="H12937" s="114" t="s">
        <v>1791</v>
      </c>
      <c r="I12937">
        <v>7252661</v>
      </c>
    </row>
    <row r="12938" spans="1:9" x14ac:dyDescent="0.25">
      <c r="A12938" s="114" t="s">
        <v>2207</v>
      </c>
      <c r="B12938">
        <v>59</v>
      </c>
      <c r="C12938" s="114" t="s">
        <v>52</v>
      </c>
      <c r="D12938" s="114" t="s">
        <v>887</v>
      </c>
      <c r="E12938" s="115">
        <v>44885</v>
      </c>
      <c r="F12938" s="192">
        <v>0.26603009259259258</v>
      </c>
      <c r="G12938">
        <v>2</v>
      </c>
      <c r="H12938" s="114" t="s">
        <v>888</v>
      </c>
      <c r="I12938">
        <v>14984439</v>
      </c>
    </row>
    <row r="12939" spans="1:9" x14ac:dyDescent="0.25">
      <c r="A12939" s="114" t="s">
        <v>2207</v>
      </c>
      <c r="B12939">
        <v>60</v>
      </c>
      <c r="C12939" s="114" t="s">
        <v>53</v>
      </c>
      <c r="D12939" s="114" t="s">
        <v>917</v>
      </c>
      <c r="E12939" s="115">
        <v>44885</v>
      </c>
      <c r="F12939" s="192">
        <v>0.26626157407407408</v>
      </c>
      <c r="G12939">
        <v>2</v>
      </c>
      <c r="H12939" s="114" t="s">
        <v>918</v>
      </c>
      <c r="I12939">
        <v>5500676</v>
      </c>
    </row>
    <row r="12940" spans="1:9" x14ac:dyDescent="0.25">
      <c r="A12940" s="114" t="s">
        <v>2207</v>
      </c>
      <c r="B12940">
        <v>61</v>
      </c>
      <c r="C12940" s="114" t="s">
        <v>53</v>
      </c>
      <c r="D12940" s="114" t="s">
        <v>1066</v>
      </c>
      <c r="E12940" s="115">
        <v>44885</v>
      </c>
      <c r="F12940" s="192">
        <v>0.26682870370370371</v>
      </c>
      <c r="G12940">
        <v>2</v>
      </c>
      <c r="H12940" s="114" t="s">
        <v>1067</v>
      </c>
      <c r="I12940"/>
    </row>
    <row r="12941" spans="1:9" x14ac:dyDescent="0.25">
      <c r="A12941" s="114" t="s">
        <v>2207</v>
      </c>
      <c r="B12941">
        <v>62</v>
      </c>
      <c r="C12941" s="114" t="s">
        <v>52</v>
      </c>
      <c r="D12941" s="114" t="s">
        <v>1113</v>
      </c>
      <c r="E12941" s="115">
        <v>44885</v>
      </c>
      <c r="F12941" s="192">
        <v>0.26775462962962965</v>
      </c>
      <c r="G12941">
        <v>2</v>
      </c>
      <c r="H12941" s="114" t="s">
        <v>1114</v>
      </c>
      <c r="I12941">
        <v>8117362</v>
      </c>
    </row>
    <row r="12942" spans="1:9" x14ac:dyDescent="0.25">
      <c r="A12942" s="114" t="s">
        <v>2207</v>
      </c>
      <c r="B12942">
        <v>63</v>
      </c>
      <c r="C12942" s="114" t="s">
        <v>54</v>
      </c>
      <c r="D12942" s="114" t="s">
        <v>1221</v>
      </c>
      <c r="E12942" s="115">
        <v>44885</v>
      </c>
      <c r="F12942" s="192">
        <v>0.26783564814814814</v>
      </c>
      <c r="G12942">
        <v>2</v>
      </c>
      <c r="H12942" s="114" t="s">
        <v>1222</v>
      </c>
      <c r="I12942">
        <v>6723191</v>
      </c>
    </row>
    <row r="12943" spans="1:9" x14ac:dyDescent="0.25">
      <c r="A12943" s="114" t="s">
        <v>2207</v>
      </c>
      <c r="B12943">
        <v>64</v>
      </c>
      <c r="C12943" s="114" t="s">
        <v>53</v>
      </c>
      <c r="D12943" s="114" t="s">
        <v>851</v>
      </c>
      <c r="E12943" s="115">
        <v>44885</v>
      </c>
      <c r="F12943" s="192">
        <v>0.2683564814814815</v>
      </c>
      <c r="G12943">
        <v>2</v>
      </c>
      <c r="H12943" s="114" t="s">
        <v>852</v>
      </c>
      <c r="I12943"/>
    </row>
    <row r="12944" spans="1:9" x14ac:dyDescent="0.25">
      <c r="A12944" s="114" t="s">
        <v>2207</v>
      </c>
      <c r="B12944">
        <v>65</v>
      </c>
      <c r="C12944" s="114" t="s">
        <v>52</v>
      </c>
      <c r="D12944" s="114" t="s">
        <v>1209</v>
      </c>
      <c r="E12944" s="115">
        <v>44885</v>
      </c>
      <c r="F12944" s="192">
        <v>0.26848379629629632</v>
      </c>
      <c r="G12944">
        <v>2</v>
      </c>
      <c r="H12944" s="114" t="s">
        <v>1210</v>
      </c>
      <c r="I12944">
        <v>7610039</v>
      </c>
    </row>
    <row r="12945" spans="1:9" x14ac:dyDescent="0.25">
      <c r="A12945" s="114" t="s">
        <v>2207</v>
      </c>
      <c r="B12945">
        <v>66</v>
      </c>
      <c r="C12945" s="114" t="s">
        <v>53</v>
      </c>
      <c r="D12945" s="114" t="s">
        <v>1078</v>
      </c>
      <c r="E12945" s="115">
        <v>44885</v>
      </c>
      <c r="F12945" s="192">
        <v>0.26932870370370371</v>
      </c>
      <c r="G12945">
        <v>2</v>
      </c>
      <c r="H12945" s="114" t="s">
        <v>1079</v>
      </c>
      <c r="I12945"/>
    </row>
    <row r="12946" spans="1:9" x14ac:dyDescent="0.25">
      <c r="A12946" s="114" t="s">
        <v>2207</v>
      </c>
      <c r="B12946">
        <v>67</v>
      </c>
      <c r="C12946" s="114" t="s">
        <v>54</v>
      </c>
      <c r="D12946" s="114" t="s">
        <v>398</v>
      </c>
      <c r="E12946" s="115">
        <v>44885</v>
      </c>
      <c r="F12946" s="192">
        <v>0.27004629629629628</v>
      </c>
      <c r="G12946">
        <v>2</v>
      </c>
      <c r="H12946" s="114" t="s">
        <v>399</v>
      </c>
      <c r="I12946">
        <v>2188052</v>
      </c>
    </row>
    <row r="12947" spans="1:9" x14ac:dyDescent="0.25">
      <c r="A12947" s="114" t="s">
        <v>2207</v>
      </c>
      <c r="B12947">
        <v>68</v>
      </c>
      <c r="C12947" s="114" t="s">
        <v>52</v>
      </c>
      <c r="D12947" s="114" t="s">
        <v>2181</v>
      </c>
      <c r="E12947" s="115">
        <v>44885</v>
      </c>
      <c r="F12947" s="192">
        <v>0.27065972222222223</v>
      </c>
      <c r="G12947">
        <v>2</v>
      </c>
      <c r="H12947" s="114" t="s">
        <v>2182</v>
      </c>
      <c r="I12947">
        <v>3688277</v>
      </c>
    </row>
    <row r="12948" spans="1:9" x14ac:dyDescent="0.25">
      <c r="A12948" s="114" t="s">
        <v>2207</v>
      </c>
      <c r="B12948">
        <v>69</v>
      </c>
      <c r="C12948" s="114" t="s">
        <v>53</v>
      </c>
      <c r="D12948" s="114" t="s">
        <v>1952</v>
      </c>
      <c r="E12948" s="115">
        <v>44885</v>
      </c>
      <c r="F12948" s="192">
        <v>0.2708564814814815</v>
      </c>
      <c r="G12948">
        <v>2</v>
      </c>
      <c r="H12948" s="114" t="s">
        <v>1953</v>
      </c>
      <c r="I12948"/>
    </row>
    <row r="12949" spans="1:9" x14ac:dyDescent="0.25">
      <c r="A12949" s="114" t="s">
        <v>2207</v>
      </c>
      <c r="B12949">
        <v>70</v>
      </c>
      <c r="C12949" s="114" t="s">
        <v>53</v>
      </c>
      <c r="D12949" s="114" t="s">
        <v>1778</v>
      </c>
      <c r="E12949" s="115">
        <v>44885</v>
      </c>
      <c r="F12949" s="192">
        <v>0.27149305555555553</v>
      </c>
      <c r="G12949">
        <v>2</v>
      </c>
      <c r="H12949" s="114" t="s">
        <v>1779</v>
      </c>
      <c r="I12949">
        <v>6691922</v>
      </c>
    </row>
    <row r="12950" spans="1:9" x14ac:dyDescent="0.25">
      <c r="A12950" s="114" t="s">
        <v>2207</v>
      </c>
      <c r="B12950">
        <v>71</v>
      </c>
      <c r="C12950" s="114" t="s">
        <v>53</v>
      </c>
      <c r="D12950" s="114" t="s">
        <v>2101</v>
      </c>
      <c r="E12950" s="115">
        <v>44885</v>
      </c>
      <c r="F12950" s="192">
        <v>0.27212962962962961</v>
      </c>
      <c r="G12950">
        <v>2</v>
      </c>
      <c r="H12950" s="114" t="s">
        <v>2102</v>
      </c>
      <c r="I12950"/>
    </row>
    <row r="12951" spans="1:9" x14ac:dyDescent="0.25">
      <c r="A12951" s="114" t="s">
        <v>2207</v>
      </c>
      <c r="B12951">
        <v>72</v>
      </c>
      <c r="C12951" s="114" t="s">
        <v>53</v>
      </c>
      <c r="D12951" s="114" t="s">
        <v>877</v>
      </c>
      <c r="E12951" s="115">
        <v>44885</v>
      </c>
      <c r="F12951" s="192">
        <v>0.27304398148148146</v>
      </c>
      <c r="G12951">
        <v>2</v>
      </c>
      <c r="H12951" s="114" t="s">
        <v>878</v>
      </c>
      <c r="I12951">
        <v>14812954</v>
      </c>
    </row>
    <row r="12952" spans="1:9" x14ac:dyDescent="0.25">
      <c r="A12952" s="114" t="s">
        <v>2207</v>
      </c>
      <c r="B12952">
        <v>73</v>
      </c>
      <c r="C12952" s="114" t="s">
        <v>54</v>
      </c>
      <c r="D12952" s="114" t="s">
        <v>1454</v>
      </c>
      <c r="E12952" s="115">
        <v>44885</v>
      </c>
      <c r="F12952" s="192">
        <v>0.27314814814814814</v>
      </c>
      <c r="G12952">
        <v>2</v>
      </c>
      <c r="H12952" s="114" t="s">
        <v>1455</v>
      </c>
      <c r="I12952">
        <v>2054077</v>
      </c>
    </row>
    <row r="12953" spans="1:9" x14ac:dyDescent="0.25">
      <c r="A12953" s="114" t="s">
        <v>2207</v>
      </c>
      <c r="B12953">
        <v>74</v>
      </c>
      <c r="C12953" s="114" t="s">
        <v>52</v>
      </c>
      <c r="D12953" s="114" t="s">
        <v>1620</v>
      </c>
      <c r="E12953" s="115">
        <v>44885</v>
      </c>
      <c r="F12953" s="192">
        <v>0.27333333333333332</v>
      </c>
      <c r="G12953">
        <v>2</v>
      </c>
      <c r="H12953" s="114" t="s">
        <v>1621</v>
      </c>
      <c r="I12953">
        <v>2731072</v>
      </c>
    </row>
    <row r="12954" spans="1:9" x14ac:dyDescent="0.25">
      <c r="A12954" s="114" t="s">
        <v>2207</v>
      </c>
      <c r="B12954">
        <v>75</v>
      </c>
      <c r="C12954" s="114" t="s">
        <v>54</v>
      </c>
      <c r="D12954" s="114" t="s">
        <v>328</v>
      </c>
      <c r="E12954" s="115">
        <v>44885</v>
      </c>
      <c r="F12954" s="192">
        <v>0.27351851851851849</v>
      </c>
      <c r="G12954">
        <v>2</v>
      </c>
      <c r="H12954" s="114" t="s">
        <v>329</v>
      </c>
      <c r="I12954">
        <v>5410157</v>
      </c>
    </row>
    <row r="12955" spans="1:9" x14ac:dyDescent="0.25">
      <c r="A12955" s="114" t="s">
        <v>2207</v>
      </c>
      <c r="B12955">
        <v>76</v>
      </c>
      <c r="C12955" s="114" t="s">
        <v>54</v>
      </c>
      <c r="D12955" s="114" t="s">
        <v>1182</v>
      </c>
      <c r="E12955" s="115">
        <v>44885</v>
      </c>
      <c r="F12955" s="192">
        <v>0.27370370370370373</v>
      </c>
      <c r="G12955">
        <v>2</v>
      </c>
      <c r="H12955" s="114" t="s">
        <v>1183</v>
      </c>
      <c r="I12955">
        <v>5347169</v>
      </c>
    </row>
    <row r="12956" spans="1:9" x14ac:dyDescent="0.25">
      <c r="A12956" s="114" t="s">
        <v>2207</v>
      </c>
      <c r="B12956">
        <v>77</v>
      </c>
      <c r="C12956" s="114" t="s">
        <v>53</v>
      </c>
      <c r="D12956" s="114" t="s">
        <v>931</v>
      </c>
      <c r="E12956" s="115">
        <v>44885</v>
      </c>
      <c r="F12956" s="192">
        <v>0.2742013888888889</v>
      </c>
      <c r="G12956">
        <v>2</v>
      </c>
      <c r="H12956" s="114" t="s">
        <v>932</v>
      </c>
      <c r="I12956"/>
    </row>
    <row r="12957" spans="1:9" x14ac:dyDescent="0.25">
      <c r="A12957" s="114" t="s">
        <v>2207</v>
      </c>
      <c r="B12957">
        <v>78</v>
      </c>
      <c r="C12957" s="114" t="s">
        <v>53</v>
      </c>
      <c r="D12957" s="114" t="s">
        <v>883</v>
      </c>
      <c r="E12957" s="115">
        <v>44885</v>
      </c>
      <c r="F12957" s="192">
        <v>0.27449074074074076</v>
      </c>
      <c r="G12957">
        <v>2</v>
      </c>
      <c r="H12957" s="114" t="s">
        <v>884</v>
      </c>
      <c r="I12957"/>
    </row>
    <row r="12958" spans="1:9" x14ac:dyDescent="0.25">
      <c r="A12958" s="114" t="s">
        <v>2207</v>
      </c>
      <c r="B12958">
        <v>79</v>
      </c>
      <c r="C12958" s="114" t="s">
        <v>52</v>
      </c>
      <c r="D12958" s="114" t="s">
        <v>1608</v>
      </c>
      <c r="E12958" s="115">
        <v>44885</v>
      </c>
      <c r="F12958" s="192">
        <v>0.27482638888888888</v>
      </c>
      <c r="G12958">
        <v>2</v>
      </c>
      <c r="H12958" s="114" t="s">
        <v>1609</v>
      </c>
      <c r="I12958">
        <v>3624978</v>
      </c>
    </row>
    <row r="12959" spans="1:9" x14ac:dyDescent="0.25">
      <c r="A12959" s="114" t="s">
        <v>2207</v>
      </c>
      <c r="B12959">
        <v>80</v>
      </c>
      <c r="C12959" s="114" t="s">
        <v>53</v>
      </c>
      <c r="D12959" s="114" t="s">
        <v>1689</v>
      </c>
      <c r="E12959" s="115">
        <v>44885</v>
      </c>
      <c r="F12959" s="192">
        <v>0.27516203703703701</v>
      </c>
      <c r="G12959">
        <v>2</v>
      </c>
      <c r="H12959" s="114" t="s">
        <v>1690</v>
      </c>
      <c r="I12959"/>
    </row>
    <row r="12960" spans="1:9" x14ac:dyDescent="0.25">
      <c r="A12960" s="114" t="s">
        <v>2207</v>
      </c>
      <c r="B12960">
        <v>81</v>
      </c>
      <c r="C12960" s="114" t="s">
        <v>53</v>
      </c>
      <c r="D12960" s="114" t="s">
        <v>1642</v>
      </c>
      <c r="E12960" s="115">
        <v>44885</v>
      </c>
      <c r="F12960" s="192">
        <v>0.27577546296296296</v>
      </c>
      <c r="G12960">
        <v>2</v>
      </c>
      <c r="H12960" s="114" t="s">
        <v>1643</v>
      </c>
      <c r="I12960">
        <v>15010513</v>
      </c>
    </row>
    <row r="12961" spans="1:9" x14ac:dyDescent="0.25">
      <c r="A12961" s="114" t="s">
        <v>2207</v>
      </c>
      <c r="B12961">
        <v>82</v>
      </c>
      <c r="C12961" s="114" t="s">
        <v>52</v>
      </c>
      <c r="D12961" s="114" t="s">
        <v>839</v>
      </c>
      <c r="E12961" s="115">
        <v>44885</v>
      </c>
      <c r="F12961" s="192">
        <v>0.2759375</v>
      </c>
      <c r="G12961">
        <v>2</v>
      </c>
      <c r="H12961" s="114" t="s">
        <v>840</v>
      </c>
      <c r="I12961">
        <v>5404447</v>
      </c>
    </row>
    <row r="12962" spans="1:9" x14ac:dyDescent="0.25">
      <c r="A12962" s="114" t="s">
        <v>2207</v>
      </c>
      <c r="B12962">
        <v>83</v>
      </c>
      <c r="C12962" s="114" t="s">
        <v>52</v>
      </c>
      <c r="D12962" s="114" t="s">
        <v>1207</v>
      </c>
      <c r="E12962" s="115">
        <v>44885</v>
      </c>
      <c r="F12962" s="192">
        <v>0.27629629629629632</v>
      </c>
      <c r="G12962">
        <v>2</v>
      </c>
      <c r="H12962" s="114" t="s">
        <v>1208</v>
      </c>
      <c r="I12962">
        <v>5346763</v>
      </c>
    </row>
    <row r="12963" spans="1:9" x14ac:dyDescent="0.25">
      <c r="A12963" s="114" t="s">
        <v>2207</v>
      </c>
      <c r="B12963">
        <v>84</v>
      </c>
      <c r="C12963" s="114" t="s">
        <v>53</v>
      </c>
      <c r="D12963" s="114" t="s">
        <v>1735</v>
      </c>
      <c r="E12963" s="115">
        <v>44885</v>
      </c>
      <c r="F12963" s="192">
        <v>0.27668981481481481</v>
      </c>
      <c r="G12963">
        <v>2</v>
      </c>
      <c r="H12963" s="114" t="s">
        <v>1736</v>
      </c>
      <c r="I12963"/>
    </row>
    <row r="12964" spans="1:9" x14ac:dyDescent="0.25">
      <c r="A12964" s="114" t="s">
        <v>2207</v>
      </c>
      <c r="B12964">
        <v>85</v>
      </c>
      <c r="C12964" s="114" t="s">
        <v>53</v>
      </c>
      <c r="D12964" s="114" t="s">
        <v>947</v>
      </c>
      <c r="E12964" s="115">
        <v>44885</v>
      </c>
      <c r="F12964" s="192">
        <v>0.2770023148148148</v>
      </c>
      <c r="G12964">
        <v>2</v>
      </c>
      <c r="H12964" s="114" t="s">
        <v>948</v>
      </c>
      <c r="I12964">
        <v>15010518</v>
      </c>
    </row>
    <row r="12965" spans="1:9" x14ac:dyDescent="0.25">
      <c r="A12965" s="114" t="s">
        <v>2207</v>
      </c>
      <c r="B12965">
        <v>86</v>
      </c>
      <c r="C12965" s="114" t="s">
        <v>54</v>
      </c>
      <c r="D12965" s="114" t="s">
        <v>1160</v>
      </c>
      <c r="E12965" s="115">
        <v>44885</v>
      </c>
      <c r="F12965" s="192">
        <v>0.27719907407407407</v>
      </c>
      <c r="G12965">
        <v>2</v>
      </c>
      <c r="H12965" s="114" t="s">
        <v>1161</v>
      </c>
      <c r="I12965">
        <v>8118023</v>
      </c>
    </row>
    <row r="12966" spans="1:9" x14ac:dyDescent="0.25">
      <c r="A12966" s="114" t="s">
        <v>2207</v>
      </c>
      <c r="B12966">
        <v>87</v>
      </c>
      <c r="C12966" s="114" t="s">
        <v>52</v>
      </c>
      <c r="D12966" s="114" t="s">
        <v>1649</v>
      </c>
      <c r="E12966" s="115">
        <v>44885</v>
      </c>
      <c r="F12966" s="192">
        <v>0.27738425925925925</v>
      </c>
      <c r="G12966">
        <v>2</v>
      </c>
      <c r="H12966" s="114" t="s">
        <v>1650</v>
      </c>
      <c r="I12966">
        <v>2721713</v>
      </c>
    </row>
    <row r="12967" spans="1:9" x14ac:dyDescent="0.25">
      <c r="A12967" s="114" t="s">
        <v>2207</v>
      </c>
      <c r="B12967">
        <v>88</v>
      </c>
      <c r="C12967" s="114" t="s">
        <v>54</v>
      </c>
      <c r="D12967" s="114" t="s">
        <v>1606</v>
      </c>
      <c r="E12967" s="115">
        <v>44885</v>
      </c>
      <c r="F12967" s="192">
        <v>0.27758101851851852</v>
      </c>
      <c r="G12967">
        <v>2</v>
      </c>
      <c r="H12967" s="114" t="s">
        <v>1607</v>
      </c>
      <c r="I12967">
        <v>6722916</v>
      </c>
    </row>
    <row r="12968" spans="1:9" x14ac:dyDescent="0.25">
      <c r="A12968" s="114" t="s">
        <v>2207</v>
      </c>
      <c r="B12968">
        <v>89</v>
      </c>
      <c r="C12968" s="114" t="s">
        <v>53</v>
      </c>
      <c r="D12968" s="114" t="s">
        <v>1729</v>
      </c>
      <c r="E12968" s="115">
        <v>44885</v>
      </c>
      <c r="F12968" s="192">
        <v>0.27780092592592592</v>
      </c>
      <c r="G12968">
        <v>2</v>
      </c>
      <c r="H12968" s="114" t="s">
        <v>1730</v>
      </c>
      <c r="I12968"/>
    </row>
    <row r="12969" spans="1:9" x14ac:dyDescent="0.25">
      <c r="A12969" s="114" t="s">
        <v>2207</v>
      </c>
      <c r="B12969">
        <v>90</v>
      </c>
      <c r="C12969" s="114" t="s">
        <v>53</v>
      </c>
      <c r="D12969" s="114" t="s">
        <v>1044</v>
      </c>
      <c r="E12969" s="115">
        <v>44885</v>
      </c>
      <c r="F12969" s="192">
        <v>0.27799768518518519</v>
      </c>
      <c r="G12969">
        <v>2</v>
      </c>
      <c r="H12969" s="114" t="s">
        <v>1045</v>
      </c>
      <c r="I12969">
        <v>5597954</v>
      </c>
    </row>
    <row r="12970" spans="1:9" x14ac:dyDescent="0.25">
      <c r="A12970" s="114" t="s">
        <v>2207</v>
      </c>
      <c r="B12970">
        <v>91</v>
      </c>
      <c r="C12970" s="114" t="s">
        <v>53</v>
      </c>
      <c r="D12970" s="114" t="s">
        <v>937</v>
      </c>
      <c r="E12970" s="115">
        <v>44885</v>
      </c>
      <c r="F12970" s="192">
        <v>0.27947916666666667</v>
      </c>
      <c r="G12970">
        <v>2</v>
      </c>
      <c r="H12970" s="114" t="s">
        <v>938</v>
      </c>
      <c r="I12970">
        <v>2048564</v>
      </c>
    </row>
    <row r="12971" spans="1:9" x14ac:dyDescent="0.25">
      <c r="A12971" s="114" t="s">
        <v>2207</v>
      </c>
      <c r="B12971">
        <v>92</v>
      </c>
      <c r="C12971" s="114" t="s">
        <v>53</v>
      </c>
      <c r="D12971" s="114" t="s">
        <v>2105</v>
      </c>
      <c r="E12971" s="115">
        <v>44885</v>
      </c>
      <c r="F12971" s="192">
        <v>0.2795138888888889</v>
      </c>
      <c r="G12971">
        <v>2</v>
      </c>
      <c r="H12971" s="114" t="s">
        <v>2106</v>
      </c>
      <c r="I12971"/>
    </row>
    <row r="12972" spans="1:9" x14ac:dyDescent="0.25">
      <c r="A12972" s="114" t="s">
        <v>2207</v>
      </c>
      <c r="B12972">
        <v>93</v>
      </c>
      <c r="C12972" s="114" t="s">
        <v>53</v>
      </c>
      <c r="D12972" s="114" t="s">
        <v>867</v>
      </c>
      <c r="E12972" s="115">
        <v>44885</v>
      </c>
      <c r="F12972" s="192">
        <v>0.27969907407407407</v>
      </c>
      <c r="G12972">
        <v>2</v>
      </c>
      <c r="H12972" s="114" t="s">
        <v>868</v>
      </c>
      <c r="I12972"/>
    </row>
    <row r="12973" spans="1:9" x14ac:dyDescent="0.25">
      <c r="A12973" s="114" t="s">
        <v>2207</v>
      </c>
      <c r="B12973">
        <v>94</v>
      </c>
      <c r="C12973" s="114" t="s">
        <v>52</v>
      </c>
      <c r="D12973" s="114" t="s">
        <v>1125</v>
      </c>
      <c r="E12973" s="115">
        <v>44885</v>
      </c>
      <c r="F12973" s="192">
        <v>0.28001157407407407</v>
      </c>
      <c r="G12973">
        <v>2</v>
      </c>
      <c r="H12973" s="114" t="s">
        <v>1126</v>
      </c>
      <c r="I12973">
        <v>5353238</v>
      </c>
    </row>
    <row r="12974" spans="1:9" x14ac:dyDescent="0.25">
      <c r="A12974" s="114" t="s">
        <v>2207</v>
      </c>
      <c r="B12974">
        <v>95</v>
      </c>
      <c r="C12974" s="114" t="s">
        <v>53</v>
      </c>
      <c r="D12974" s="114" t="s">
        <v>1123</v>
      </c>
      <c r="E12974" s="115">
        <v>44885</v>
      </c>
      <c r="F12974" s="192">
        <v>0.28020833333333334</v>
      </c>
      <c r="G12974">
        <v>2</v>
      </c>
      <c r="H12974" s="114" t="s">
        <v>1124</v>
      </c>
      <c r="I12974"/>
    </row>
    <row r="12975" spans="1:9" x14ac:dyDescent="0.25">
      <c r="A12975" s="114" t="s">
        <v>2207</v>
      </c>
      <c r="B12975">
        <v>96</v>
      </c>
      <c r="C12975" s="114" t="s">
        <v>52</v>
      </c>
      <c r="D12975" s="114" t="s">
        <v>408</v>
      </c>
      <c r="E12975" s="115">
        <v>44885</v>
      </c>
      <c r="F12975" s="192">
        <v>0.28053240740740742</v>
      </c>
      <c r="G12975">
        <v>2</v>
      </c>
      <c r="H12975" s="114" t="s">
        <v>409</v>
      </c>
      <c r="I12975">
        <v>7495630</v>
      </c>
    </row>
    <row r="12976" spans="1:9" x14ac:dyDescent="0.25">
      <c r="A12976" s="114" t="s">
        <v>2207</v>
      </c>
      <c r="B12976">
        <v>97</v>
      </c>
      <c r="C12976" s="114" t="s">
        <v>52</v>
      </c>
      <c r="D12976" s="114" t="s">
        <v>1634</v>
      </c>
      <c r="E12976" s="115">
        <v>44885</v>
      </c>
      <c r="F12976" s="192">
        <v>0.28114583333333332</v>
      </c>
      <c r="G12976">
        <v>2</v>
      </c>
      <c r="H12976" s="114" t="s">
        <v>1635</v>
      </c>
      <c r="I12976">
        <v>14933866</v>
      </c>
    </row>
    <row r="12977" spans="1:9" x14ac:dyDescent="0.25">
      <c r="A12977" s="114" t="s">
        <v>2207</v>
      </c>
      <c r="B12977">
        <v>98</v>
      </c>
      <c r="C12977" s="114" t="s">
        <v>53</v>
      </c>
      <c r="D12977" s="114" t="s">
        <v>1097</v>
      </c>
      <c r="E12977" s="115">
        <v>44885</v>
      </c>
      <c r="F12977" s="192">
        <v>0.28157407407407409</v>
      </c>
      <c r="G12977">
        <v>2</v>
      </c>
      <c r="H12977" s="114" t="s">
        <v>1098</v>
      </c>
      <c r="I12977">
        <v>2091143</v>
      </c>
    </row>
    <row r="12978" spans="1:9" x14ac:dyDescent="0.25">
      <c r="A12978" s="114" t="s">
        <v>2207</v>
      </c>
      <c r="B12978">
        <v>99</v>
      </c>
      <c r="C12978" s="114" t="s">
        <v>53</v>
      </c>
      <c r="D12978" s="114" t="s">
        <v>875</v>
      </c>
      <c r="E12978" s="115">
        <v>44885</v>
      </c>
      <c r="F12978" s="192">
        <v>0.28221064814814817</v>
      </c>
      <c r="G12978">
        <v>2</v>
      </c>
      <c r="H12978" s="114" t="s">
        <v>876</v>
      </c>
      <c r="I12978">
        <v>3399693</v>
      </c>
    </row>
    <row r="12979" spans="1:9" x14ac:dyDescent="0.25">
      <c r="A12979" s="114" t="s">
        <v>2207</v>
      </c>
      <c r="B12979">
        <v>100</v>
      </c>
      <c r="C12979" s="114" t="s">
        <v>52</v>
      </c>
      <c r="D12979" s="114" t="s">
        <v>1968</v>
      </c>
      <c r="E12979" s="115">
        <v>44885</v>
      </c>
      <c r="F12979" s="192">
        <v>0.28226851851851853</v>
      </c>
      <c r="G12979">
        <v>2</v>
      </c>
      <c r="H12979" s="114" t="s">
        <v>1969</v>
      </c>
      <c r="I12979">
        <v>6709247</v>
      </c>
    </row>
    <row r="12980" spans="1:9" x14ac:dyDescent="0.25">
      <c r="A12980" s="114" t="s">
        <v>2207</v>
      </c>
      <c r="B12980">
        <v>101</v>
      </c>
      <c r="C12980" s="114" t="s">
        <v>52</v>
      </c>
      <c r="D12980" s="114" t="s">
        <v>1205</v>
      </c>
      <c r="E12980" s="115">
        <v>44885</v>
      </c>
      <c r="F12980" s="192">
        <v>0.2825347222222222</v>
      </c>
      <c r="G12980">
        <v>2</v>
      </c>
      <c r="H12980" s="114" t="s">
        <v>1206</v>
      </c>
      <c r="I12980">
        <v>6691275</v>
      </c>
    </row>
    <row r="12981" spans="1:9" x14ac:dyDescent="0.25">
      <c r="A12981" s="114" t="s">
        <v>2207</v>
      </c>
      <c r="B12981">
        <v>102</v>
      </c>
      <c r="C12981" s="114" t="s">
        <v>53</v>
      </c>
      <c r="D12981" s="114" t="s">
        <v>1663</v>
      </c>
      <c r="E12981" s="115">
        <v>44885</v>
      </c>
      <c r="F12981" s="192">
        <v>0.28287037037037038</v>
      </c>
      <c r="G12981">
        <v>2</v>
      </c>
      <c r="H12981" s="114" t="s">
        <v>1664</v>
      </c>
      <c r="I12981">
        <v>14932376</v>
      </c>
    </row>
    <row r="12982" spans="1:9" x14ac:dyDescent="0.25">
      <c r="A12982" s="114" t="s">
        <v>2207</v>
      </c>
      <c r="B12982">
        <v>103</v>
      </c>
      <c r="C12982" s="114" t="s">
        <v>52</v>
      </c>
      <c r="D12982" s="114" t="s">
        <v>2166</v>
      </c>
      <c r="E12982" s="115">
        <v>44885</v>
      </c>
      <c r="F12982" s="192">
        <v>0.28335648148148146</v>
      </c>
      <c r="G12982">
        <v>2</v>
      </c>
      <c r="H12982" s="114" t="s">
        <v>2167</v>
      </c>
      <c r="I12982">
        <v>2637111</v>
      </c>
    </row>
    <row r="12983" spans="1:9" x14ac:dyDescent="0.25">
      <c r="A12983" s="114" t="s">
        <v>2207</v>
      </c>
      <c r="B12983">
        <v>104</v>
      </c>
      <c r="C12983" s="114" t="s">
        <v>53</v>
      </c>
      <c r="D12983" s="114" t="s">
        <v>998</v>
      </c>
      <c r="E12983" s="115">
        <v>44885</v>
      </c>
      <c r="F12983" s="192">
        <v>0.28342592592592591</v>
      </c>
      <c r="G12983">
        <v>2</v>
      </c>
      <c r="H12983" s="114" t="s">
        <v>999</v>
      </c>
      <c r="I12983">
        <v>2151834</v>
      </c>
    </row>
    <row r="12984" spans="1:9" x14ac:dyDescent="0.25">
      <c r="A12984" s="114" t="s">
        <v>2207</v>
      </c>
      <c r="B12984">
        <v>105</v>
      </c>
      <c r="C12984" s="114" t="s">
        <v>52</v>
      </c>
      <c r="D12984" s="114" t="s">
        <v>336</v>
      </c>
      <c r="E12984" s="115">
        <v>44885</v>
      </c>
      <c r="F12984" s="192">
        <v>0.28356481481481483</v>
      </c>
      <c r="G12984">
        <v>2</v>
      </c>
      <c r="H12984" s="114" t="s">
        <v>337</v>
      </c>
      <c r="I12984">
        <v>5368010</v>
      </c>
    </row>
    <row r="12985" spans="1:9" x14ac:dyDescent="0.25">
      <c r="A12985" s="114" t="s">
        <v>2207</v>
      </c>
      <c r="B12985">
        <v>106</v>
      </c>
      <c r="C12985" s="114" t="s">
        <v>52</v>
      </c>
      <c r="D12985" s="114" t="s">
        <v>1178</v>
      </c>
      <c r="E12985" s="115">
        <v>44885</v>
      </c>
      <c r="F12985" s="192">
        <v>0.2837615740740741</v>
      </c>
      <c r="G12985">
        <v>2</v>
      </c>
      <c r="H12985" s="114" t="s">
        <v>1179</v>
      </c>
      <c r="I12985">
        <v>7299031</v>
      </c>
    </row>
    <row r="12986" spans="1:9" x14ac:dyDescent="0.25">
      <c r="A12986" s="114" t="s">
        <v>2207</v>
      </c>
      <c r="B12986">
        <v>107</v>
      </c>
      <c r="C12986" s="114" t="s">
        <v>54</v>
      </c>
      <c r="D12986" s="114" t="s">
        <v>1340</v>
      </c>
      <c r="E12986" s="115">
        <v>44885</v>
      </c>
      <c r="F12986" s="192">
        <v>0.2838310185185185</v>
      </c>
      <c r="G12986">
        <v>2</v>
      </c>
      <c r="H12986" s="114" t="s">
        <v>1341</v>
      </c>
      <c r="I12986">
        <v>5344103</v>
      </c>
    </row>
    <row r="12987" spans="1:9" x14ac:dyDescent="0.25">
      <c r="A12987" s="114" t="s">
        <v>2207</v>
      </c>
      <c r="B12987">
        <v>108</v>
      </c>
      <c r="C12987" s="114" t="s">
        <v>54</v>
      </c>
      <c r="D12987" s="114" t="s">
        <v>1342</v>
      </c>
      <c r="E12987" s="115">
        <v>44885</v>
      </c>
      <c r="F12987" s="192">
        <v>0.28388888888888891</v>
      </c>
      <c r="G12987">
        <v>2</v>
      </c>
      <c r="H12987" s="114" t="s">
        <v>1343</v>
      </c>
      <c r="I12987">
        <v>7361622</v>
      </c>
    </row>
    <row r="12988" spans="1:9" x14ac:dyDescent="0.25">
      <c r="A12988" s="114" t="s">
        <v>2207</v>
      </c>
      <c r="B12988">
        <v>109</v>
      </c>
      <c r="C12988" s="114" t="s">
        <v>54</v>
      </c>
      <c r="D12988" s="114" t="s">
        <v>744</v>
      </c>
      <c r="E12988" s="115">
        <v>44885</v>
      </c>
      <c r="F12988" s="192">
        <v>0.28416666666666668</v>
      </c>
      <c r="G12988">
        <v>2</v>
      </c>
      <c r="H12988" s="114" t="s">
        <v>745</v>
      </c>
      <c r="I12988">
        <v>6723890</v>
      </c>
    </row>
    <row r="12989" spans="1:9" x14ac:dyDescent="0.25">
      <c r="A12989" s="114" t="s">
        <v>2207</v>
      </c>
      <c r="B12989">
        <v>110</v>
      </c>
      <c r="C12989" s="114" t="s">
        <v>54</v>
      </c>
      <c r="D12989" s="114" t="s">
        <v>2133</v>
      </c>
      <c r="E12989" s="115">
        <v>44885</v>
      </c>
      <c r="F12989" s="192">
        <v>0.28432870370370372</v>
      </c>
      <c r="G12989">
        <v>2</v>
      </c>
      <c r="H12989" s="114" t="s">
        <v>2134</v>
      </c>
      <c r="I12989">
        <v>14929807</v>
      </c>
    </row>
    <row r="12990" spans="1:9" x14ac:dyDescent="0.25">
      <c r="A12990" s="114" t="s">
        <v>2207</v>
      </c>
      <c r="B12990">
        <v>111</v>
      </c>
      <c r="C12990" s="114" t="s">
        <v>53</v>
      </c>
      <c r="D12990" s="114" t="s">
        <v>2107</v>
      </c>
      <c r="E12990" s="115">
        <v>44885</v>
      </c>
      <c r="F12990" s="192">
        <v>0.28445601851851854</v>
      </c>
      <c r="G12990">
        <v>2</v>
      </c>
      <c r="H12990" s="114" t="s">
        <v>2108</v>
      </c>
      <c r="I12990">
        <v>14930531</v>
      </c>
    </row>
    <row r="12991" spans="1:9" x14ac:dyDescent="0.25">
      <c r="A12991" s="114" t="s">
        <v>2207</v>
      </c>
      <c r="B12991">
        <v>112</v>
      </c>
      <c r="C12991" s="114" t="s">
        <v>53</v>
      </c>
      <c r="D12991" s="114" t="s">
        <v>1105</v>
      </c>
      <c r="E12991" s="115">
        <v>44885</v>
      </c>
      <c r="F12991" s="192">
        <v>0.28461805555555558</v>
      </c>
      <c r="G12991">
        <v>2</v>
      </c>
      <c r="H12991" s="114" t="s">
        <v>1106</v>
      </c>
      <c r="I12991"/>
    </row>
    <row r="12992" spans="1:9" x14ac:dyDescent="0.25">
      <c r="A12992" s="114" t="s">
        <v>2207</v>
      </c>
      <c r="B12992">
        <v>113</v>
      </c>
      <c r="C12992" s="114" t="s">
        <v>53</v>
      </c>
      <c r="D12992" s="114" t="s">
        <v>905</v>
      </c>
      <c r="E12992" s="115">
        <v>44885</v>
      </c>
      <c r="F12992" s="192">
        <v>0.28545138888888888</v>
      </c>
      <c r="G12992">
        <v>2</v>
      </c>
      <c r="H12992" s="114" t="s">
        <v>906</v>
      </c>
      <c r="I12992">
        <v>2048557</v>
      </c>
    </row>
    <row r="12993" spans="1:9" x14ac:dyDescent="0.25">
      <c r="A12993" s="114" t="s">
        <v>2207</v>
      </c>
      <c r="B12993">
        <v>114</v>
      </c>
      <c r="C12993" s="114" t="s">
        <v>52</v>
      </c>
      <c r="D12993" s="114" t="s">
        <v>990</v>
      </c>
      <c r="E12993" s="115">
        <v>44885</v>
      </c>
      <c r="F12993" s="192">
        <v>0.28608796296296296</v>
      </c>
      <c r="G12993">
        <v>2</v>
      </c>
      <c r="H12993" s="114" t="s">
        <v>991</v>
      </c>
      <c r="I12993">
        <v>5348393</v>
      </c>
    </row>
    <row r="12994" spans="1:9" x14ac:dyDescent="0.25">
      <c r="A12994" s="114" t="s">
        <v>2207</v>
      </c>
      <c r="B12994">
        <v>115</v>
      </c>
      <c r="C12994" s="114" t="s">
        <v>52</v>
      </c>
      <c r="D12994" s="114" t="s">
        <v>1034</v>
      </c>
      <c r="E12994" s="115">
        <v>44885</v>
      </c>
      <c r="F12994" s="192">
        <v>0.28653935185185186</v>
      </c>
      <c r="G12994">
        <v>2</v>
      </c>
      <c r="H12994" s="114" t="s">
        <v>1035</v>
      </c>
      <c r="I12994">
        <v>5384640</v>
      </c>
    </row>
    <row r="12995" spans="1:9" x14ac:dyDescent="0.25">
      <c r="A12995" s="114" t="s">
        <v>2207</v>
      </c>
      <c r="B12995">
        <v>116</v>
      </c>
      <c r="C12995" s="114" t="s">
        <v>52</v>
      </c>
      <c r="D12995" s="114" t="s">
        <v>988</v>
      </c>
      <c r="E12995" s="115">
        <v>44885</v>
      </c>
      <c r="F12995" s="192">
        <v>0.28665509259259259</v>
      </c>
      <c r="G12995">
        <v>2</v>
      </c>
      <c r="H12995" s="114" t="s">
        <v>989</v>
      </c>
      <c r="I12995">
        <v>14932381</v>
      </c>
    </row>
    <row r="12996" spans="1:9" x14ac:dyDescent="0.25">
      <c r="A12996" s="114" t="s">
        <v>2207</v>
      </c>
      <c r="B12996">
        <v>117</v>
      </c>
      <c r="C12996" s="114" t="s">
        <v>53</v>
      </c>
      <c r="D12996" s="114" t="s">
        <v>1029</v>
      </c>
      <c r="E12996" s="115">
        <v>44885</v>
      </c>
      <c r="F12996" s="192">
        <v>0.28797453703703701</v>
      </c>
      <c r="G12996">
        <v>2</v>
      </c>
      <c r="H12996" s="114" t="s">
        <v>1030</v>
      </c>
      <c r="I12996">
        <v>14823920</v>
      </c>
    </row>
    <row r="12997" spans="1:9" x14ac:dyDescent="0.25">
      <c r="A12997" s="114" t="s">
        <v>2207</v>
      </c>
      <c r="B12997">
        <v>118</v>
      </c>
      <c r="C12997" s="114" t="s">
        <v>52</v>
      </c>
      <c r="D12997" s="114" t="s">
        <v>941</v>
      </c>
      <c r="E12997" s="115">
        <v>44885</v>
      </c>
      <c r="F12997" s="192">
        <v>0.28886574074074073</v>
      </c>
      <c r="G12997">
        <v>2</v>
      </c>
      <c r="H12997" s="114" t="s">
        <v>942</v>
      </c>
      <c r="I12997">
        <v>8118047</v>
      </c>
    </row>
    <row r="12998" spans="1:9" x14ac:dyDescent="0.25">
      <c r="A12998" s="114" t="s">
        <v>2207</v>
      </c>
      <c r="B12998">
        <v>119</v>
      </c>
      <c r="C12998" s="114" t="s">
        <v>52</v>
      </c>
      <c r="D12998" s="114" t="s">
        <v>1040</v>
      </c>
      <c r="E12998" s="115">
        <v>44885</v>
      </c>
      <c r="F12998" s="192">
        <v>0.28899305555555554</v>
      </c>
      <c r="G12998">
        <v>2</v>
      </c>
      <c r="H12998" s="114" t="s">
        <v>1041</v>
      </c>
      <c r="I12998">
        <v>2799663</v>
      </c>
    </row>
    <row r="12999" spans="1:9" x14ac:dyDescent="0.25">
      <c r="A12999" s="114" t="s">
        <v>2207</v>
      </c>
      <c r="B12999">
        <v>120</v>
      </c>
      <c r="C12999" s="114" t="s">
        <v>53</v>
      </c>
      <c r="D12999" s="114" t="s">
        <v>1213</v>
      </c>
      <c r="E12999" s="115">
        <v>44885</v>
      </c>
      <c r="F12999" s="192">
        <v>0.29059027777777779</v>
      </c>
      <c r="G12999">
        <v>2</v>
      </c>
      <c r="H12999" s="114" t="s">
        <v>1214</v>
      </c>
      <c r="I12999"/>
    </row>
    <row r="13000" spans="1:9" x14ac:dyDescent="0.25">
      <c r="A13000" s="114" t="s">
        <v>2207</v>
      </c>
      <c r="B13000">
        <v>121</v>
      </c>
      <c r="C13000" s="114" t="s">
        <v>53</v>
      </c>
      <c r="D13000" s="114" t="s">
        <v>1211</v>
      </c>
      <c r="E13000" s="115">
        <v>44885</v>
      </c>
      <c r="F13000" s="192">
        <v>0.29096064814814815</v>
      </c>
      <c r="G13000">
        <v>2</v>
      </c>
      <c r="H13000" s="114" t="s">
        <v>1212</v>
      </c>
      <c r="I13000"/>
    </row>
    <row r="13001" spans="1:9" x14ac:dyDescent="0.25">
      <c r="A13001" s="114" t="s">
        <v>2207</v>
      </c>
      <c r="B13001">
        <v>122</v>
      </c>
      <c r="C13001" s="114" t="s">
        <v>53</v>
      </c>
      <c r="D13001" s="114" t="s">
        <v>1139</v>
      </c>
      <c r="E13001" s="115">
        <v>44885</v>
      </c>
      <c r="F13001" s="192">
        <v>0.29100694444444447</v>
      </c>
      <c r="G13001">
        <v>2</v>
      </c>
      <c r="H13001" s="114" t="s">
        <v>1140</v>
      </c>
      <c r="I13001"/>
    </row>
    <row r="13002" spans="1:9" x14ac:dyDescent="0.25">
      <c r="A13002" s="114" t="s">
        <v>2207</v>
      </c>
      <c r="B13002">
        <v>123</v>
      </c>
      <c r="C13002" s="114" t="s">
        <v>52</v>
      </c>
      <c r="D13002" s="114" t="s">
        <v>943</v>
      </c>
      <c r="E13002" s="115">
        <v>44885</v>
      </c>
      <c r="F13002" s="192">
        <v>0.291875</v>
      </c>
      <c r="G13002">
        <v>2</v>
      </c>
      <c r="H13002" s="114" t="s">
        <v>944</v>
      </c>
      <c r="I13002">
        <v>5348792</v>
      </c>
    </row>
    <row r="13003" spans="1:9" x14ac:dyDescent="0.25">
      <c r="A13003" s="114" t="s">
        <v>2207</v>
      </c>
      <c r="B13003">
        <v>124</v>
      </c>
      <c r="C13003" s="114" t="s">
        <v>52</v>
      </c>
      <c r="D13003" s="114" t="s">
        <v>861</v>
      </c>
      <c r="E13003" s="115">
        <v>44885</v>
      </c>
      <c r="F13003" s="192">
        <v>0.29189814814814813</v>
      </c>
      <c r="G13003">
        <v>2</v>
      </c>
      <c r="H13003" s="114" t="s">
        <v>862</v>
      </c>
      <c r="I13003">
        <v>14988796</v>
      </c>
    </row>
    <row r="13004" spans="1:9" x14ac:dyDescent="0.25">
      <c r="A13004" s="114" t="s">
        <v>2207</v>
      </c>
      <c r="B13004">
        <v>125</v>
      </c>
      <c r="C13004" s="114" t="s">
        <v>53</v>
      </c>
      <c r="D13004" s="114" t="s">
        <v>1653</v>
      </c>
      <c r="E13004" s="115">
        <v>44885</v>
      </c>
      <c r="F13004" s="192">
        <v>0.29203703703703704</v>
      </c>
      <c r="G13004">
        <v>2</v>
      </c>
      <c r="H13004" s="114" t="s">
        <v>1654</v>
      </c>
      <c r="I13004"/>
    </row>
    <row r="13005" spans="1:9" x14ac:dyDescent="0.25">
      <c r="A13005" s="114" t="s">
        <v>2207</v>
      </c>
      <c r="B13005">
        <v>126</v>
      </c>
      <c r="C13005" s="114" t="s">
        <v>53</v>
      </c>
      <c r="D13005" s="114" t="s">
        <v>1622</v>
      </c>
      <c r="E13005" s="115">
        <v>44885</v>
      </c>
      <c r="F13005" s="192">
        <v>0.29219907407407408</v>
      </c>
      <c r="G13005">
        <v>2</v>
      </c>
      <c r="H13005" s="114" t="s">
        <v>1623</v>
      </c>
      <c r="I13005">
        <v>14967077</v>
      </c>
    </row>
    <row r="13006" spans="1:9" x14ac:dyDescent="0.25">
      <c r="A13006" s="114" t="s">
        <v>2207</v>
      </c>
      <c r="B13006">
        <v>127</v>
      </c>
      <c r="C13006" s="114" t="s">
        <v>53</v>
      </c>
      <c r="D13006" s="114" t="s">
        <v>863</v>
      </c>
      <c r="E13006" s="115">
        <v>44885</v>
      </c>
      <c r="F13006" s="192">
        <v>0.29239583333333335</v>
      </c>
      <c r="G13006">
        <v>2</v>
      </c>
      <c r="H13006" s="114" t="s">
        <v>864</v>
      </c>
      <c r="I13006">
        <v>14807755</v>
      </c>
    </row>
    <row r="13007" spans="1:9" x14ac:dyDescent="0.25">
      <c r="A13007" s="114" t="s">
        <v>2207</v>
      </c>
      <c r="B13007">
        <v>128</v>
      </c>
      <c r="C13007" s="114" t="s">
        <v>52</v>
      </c>
      <c r="D13007" s="114" t="s">
        <v>1215</v>
      </c>
      <c r="E13007" s="115">
        <v>44885</v>
      </c>
      <c r="F13007" s="192">
        <v>0.29302083333333334</v>
      </c>
      <c r="G13007">
        <v>2</v>
      </c>
      <c r="H13007" s="114" t="s">
        <v>1216</v>
      </c>
      <c r="I13007">
        <v>2841045</v>
      </c>
    </row>
    <row r="13008" spans="1:9" x14ac:dyDescent="0.25">
      <c r="A13008" s="114" t="s">
        <v>2207</v>
      </c>
      <c r="B13008">
        <v>129</v>
      </c>
      <c r="C13008" s="114" t="s">
        <v>52</v>
      </c>
      <c r="D13008" s="114" t="s">
        <v>406</v>
      </c>
      <c r="E13008" s="115">
        <v>44885</v>
      </c>
      <c r="F13008" s="192">
        <v>0.29381944444444447</v>
      </c>
      <c r="G13008">
        <v>2</v>
      </c>
      <c r="H13008" s="114" t="s">
        <v>407</v>
      </c>
      <c r="I13008">
        <v>2704256</v>
      </c>
    </row>
    <row r="13009" spans="1:9" x14ac:dyDescent="0.25">
      <c r="A13009" s="114" t="s">
        <v>2207</v>
      </c>
      <c r="B13009">
        <v>130</v>
      </c>
      <c r="C13009" s="114" t="s">
        <v>54</v>
      </c>
      <c r="D13009" s="114" t="s">
        <v>516</v>
      </c>
      <c r="E13009" s="115">
        <v>44885</v>
      </c>
      <c r="F13009" s="192">
        <v>0.29394675925925928</v>
      </c>
      <c r="G13009">
        <v>2</v>
      </c>
      <c r="H13009" s="114" t="s">
        <v>517</v>
      </c>
      <c r="I13009">
        <v>7284214</v>
      </c>
    </row>
    <row r="13010" spans="1:9" x14ac:dyDescent="0.25">
      <c r="A13010" s="114" t="s">
        <v>2207</v>
      </c>
      <c r="B13010">
        <v>131</v>
      </c>
      <c r="C13010" s="114" t="s">
        <v>52</v>
      </c>
      <c r="D13010" s="114" t="s">
        <v>1614</v>
      </c>
      <c r="E13010" s="115">
        <v>44885</v>
      </c>
      <c r="F13010" s="192">
        <v>0.29451388888888891</v>
      </c>
      <c r="G13010">
        <v>2</v>
      </c>
      <c r="H13010" s="114" t="s">
        <v>1615</v>
      </c>
      <c r="I13010">
        <v>14958068</v>
      </c>
    </row>
    <row r="13011" spans="1:9" x14ac:dyDescent="0.25">
      <c r="A13011" s="114" t="s">
        <v>2207</v>
      </c>
      <c r="B13011">
        <v>132</v>
      </c>
      <c r="C13011" s="114" t="s">
        <v>54</v>
      </c>
      <c r="D13011" s="114" t="s">
        <v>1975</v>
      </c>
      <c r="E13011" s="115">
        <v>44885</v>
      </c>
      <c r="F13011" s="192">
        <v>0.29462962962962963</v>
      </c>
      <c r="G13011">
        <v>2</v>
      </c>
      <c r="H13011" s="114" t="s">
        <v>1976</v>
      </c>
      <c r="I13011">
        <v>5368324</v>
      </c>
    </row>
    <row r="13012" spans="1:9" x14ac:dyDescent="0.25">
      <c r="A13012" s="114" t="s">
        <v>2207</v>
      </c>
      <c r="B13012">
        <v>133</v>
      </c>
      <c r="C13012" s="114" t="s">
        <v>53</v>
      </c>
      <c r="D13012" s="114" t="s">
        <v>1111</v>
      </c>
      <c r="E13012" s="115">
        <v>44885</v>
      </c>
      <c r="F13012" s="192">
        <v>0.29528935185185184</v>
      </c>
      <c r="G13012">
        <v>2</v>
      </c>
      <c r="H13012" s="114" t="s">
        <v>1112</v>
      </c>
      <c r="I13012">
        <v>6708634</v>
      </c>
    </row>
    <row r="13013" spans="1:9" x14ac:dyDescent="0.25">
      <c r="A13013" s="114" t="s">
        <v>2207</v>
      </c>
      <c r="B13013">
        <v>134</v>
      </c>
      <c r="C13013" s="114" t="s">
        <v>52</v>
      </c>
      <c r="D13013" s="114" t="s">
        <v>847</v>
      </c>
      <c r="E13013" s="115">
        <v>44885</v>
      </c>
      <c r="F13013" s="192">
        <v>0.29537037037037039</v>
      </c>
      <c r="G13013">
        <v>2</v>
      </c>
      <c r="H13013" s="114" t="s">
        <v>848</v>
      </c>
      <c r="I13013">
        <v>14934158</v>
      </c>
    </row>
    <row r="13014" spans="1:9" x14ac:dyDescent="0.25">
      <c r="A13014" s="114" t="s">
        <v>2207</v>
      </c>
      <c r="B13014">
        <v>135</v>
      </c>
      <c r="C13014" s="114" t="s">
        <v>54</v>
      </c>
      <c r="D13014" s="114" t="s">
        <v>1628</v>
      </c>
      <c r="E13014" s="115">
        <v>44885</v>
      </c>
      <c r="F13014" s="192">
        <v>0.29637731481481483</v>
      </c>
      <c r="G13014">
        <v>2</v>
      </c>
      <c r="H13014" s="114" t="s">
        <v>1629</v>
      </c>
      <c r="I13014"/>
    </row>
    <row r="13015" spans="1:9" x14ac:dyDescent="0.25">
      <c r="A13015" s="114" t="s">
        <v>2207</v>
      </c>
      <c r="B13015">
        <v>136</v>
      </c>
      <c r="C13015" s="114" t="s">
        <v>53</v>
      </c>
      <c r="D13015" s="114" t="s">
        <v>855</v>
      </c>
      <c r="E13015" s="115">
        <v>44885</v>
      </c>
      <c r="F13015" s="192">
        <v>0.29680555555555554</v>
      </c>
      <c r="G13015">
        <v>2</v>
      </c>
      <c r="H13015" s="114" t="s">
        <v>856</v>
      </c>
      <c r="I13015"/>
    </row>
    <row r="13016" spans="1:9" x14ac:dyDescent="0.25">
      <c r="A13016" s="114" t="s">
        <v>2207</v>
      </c>
      <c r="B13016">
        <v>137</v>
      </c>
      <c r="C13016" s="114" t="s">
        <v>53</v>
      </c>
      <c r="D13016" s="114" t="s">
        <v>276</v>
      </c>
      <c r="E13016" s="115">
        <v>44885</v>
      </c>
      <c r="F13016" s="192">
        <v>0.29759259259259258</v>
      </c>
      <c r="G13016">
        <v>2</v>
      </c>
      <c r="H13016" s="114" t="s">
        <v>277</v>
      </c>
      <c r="I13016">
        <v>14964941</v>
      </c>
    </row>
    <row r="13017" spans="1:9" x14ac:dyDescent="0.25">
      <c r="A13017" s="114" t="s">
        <v>2207</v>
      </c>
      <c r="B13017">
        <v>138</v>
      </c>
      <c r="C13017" s="114" t="s">
        <v>52</v>
      </c>
      <c r="D13017" s="114" t="s">
        <v>829</v>
      </c>
      <c r="E13017" s="115">
        <v>44885</v>
      </c>
      <c r="F13017" s="192">
        <v>0.29832175925925924</v>
      </c>
      <c r="G13017">
        <v>2</v>
      </c>
      <c r="H13017" s="114" t="s">
        <v>830</v>
      </c>
      <c r="I13017">
        <v>5495578</v>
      </c>
    </row>
    <row r="13018" spans="1:9" x14ac:dyDescent="0.25">
      <c r="A13018" s="114" t="s">
        <v>2207</v>
      </c>
      <c r="B13018">
        <v>139</v>
      </c>
      <c r="C13018" s="114" t="s">
        <v>52</v>
      </c>
      <c r="D13018" s="114" t="s">
        <v>619</v>
      </c>
      <c r="E13018" s="115">
        <v>44885</v>
      </c>
      <c r="F13018" s="192">
        <v>0.29841435185185183</v>
      </c>
      <c r="G13018">
        <v>2</v>
      </c>
      <c r="H13018" s="114" t="s">
        <v>620</v>
      </c>
      <c r="I13018">
        <v>14812406</v>
      </c>
    </row>
    <row r="13019" spans="1:9" x14ac:dyDescent="0.25">
      <c r="A13019" s="114" t="s">
        <v>2207</v>
      </c>
      <c r="B13019">
        <v>140</v>
      </c>
      <c r="C13019" s="114" t="s">
        <v>52</v>
      </c>
      <c r="D13019" s="114" t="s">
        <v>665</v>
      </c>
      <c r="E13019" s="115">
        <v>44885</v>
      </c>
      <c r="F13019" s="192">
        <v>0.2988425925925926</v>
      </c>
      <c r="G13019">
        <v>2</v>
      </c>
      <c r="H13019" s="114" t="s">
        <v>666</v>
      </c>
      <c r="I13019">
        <v>3666519</v>
      </c>
    </row>
    <row r="13020" spans="1:9" x14ac:dyDescent="0.25">
      <c r="A13020" s="114" t="s">
        <v>2207</v>
      </c>
      <c r="B13020">
        <v>141</v>
      </c>
      <c r="C13020" s="114" t="s">
        <v>52</v>
      </c>
      <c r="D13020" s="114" t="s">
        <v>779</v>
      </c>
      <c r="E13020" s="115">
        <v>44885</v>
      </c>
      <c r="F13020" s="192">
        <v>0.29940972222222223</v>
      </c>
      <c r="G13020">
        <v>2</v>
      </c>
      <c r="H13020" s="114" t="s">
        <v>780</v>
      </c>
      <c r="I13020">
        <v>5381595</v>
      </c>
    </row>
    <row r="13021" spans="1:9" x14ac:dyDescent="0.25">
      <c r="A13021" s="114" t="s">
        <v>2207</v>
      </c>
      <c r="B13021">
        <v>142</v>
      </c>
      <c r="C13021" s="114" t="s">
        <v>54</v>
      </c>
      <c r="D13021" s="114" t="s">
        <v>1610</v>
      </c>
      <c r="E13021" s="115">
        <v>44885</v>
      </c>
      <c r="F13021" s="192">
        <v>0.30174768518518519</v>
      </c>
      <c r="G13021">
        <v>2</v>
      </c>
      <c r="H13021" s="114" t="s">
        <v>1611</v>
      </c>
      <c r="I13021">
        <v>7584532</v>
      </c>
    </row>
    <row r="13022" spans="1:9" x14ac:dyDescent="0.25">
      <c r="A13022" s="114" t="s">
        <v>2207</v>
      </c>
      <c r="B13022">
        <v>143</v>
      </c>
      <c r="C13022" s="114" t="s">
        <v>54</v>
      </c>
      <c r="D13022" s="114" t="s">
        <v>1168</v>
      </c>
      <c r="E13022" s="115">
        <v>44885</v>
      </c>
      <c r="F13022" s="192">
        <v>0.30192129629629627</v>
      </c>
      <c r="G13022">
        <v>2</v>
      </c>
      <c r="H13022" s="114" t="s">
        <v>1169</v>
      </c>
      <c r="I13022">
        <v>6710571</v>
      </c>
    </row>
    <row r="13023" spans="1:9" x14ac:dyDescent="0.25">
      <c r="A13023" s="114" t="s">
        <v>2207</v>
      </c>
      <c r="B13023">
        <v>144</v>
      </c>
      <c r="C13023" s="114" t="s">
        <v>53</v>
      </c>
      <c r="D13023" s="114" t="s">
        <v>2103</v>
      </c>
      <c r="E13023" s="115">
        <v>44885</v>
      </c>
      <c r="F13023" s="192">
        <v>0.30248842592592595</v>
      </c>
      <c r="G13023">
        <v>2</v>
      </c>
      <c r="H13023" s="114" t="s">
        <v>2104</v>
      </c>
      <c r="I13023">
        <v>14812390</v>
      </c>
    </row>
    <row r="13024" spans="1:9" x14ac:dyDescent="0.25">
      <c r="A13024" s="114" t="s">
        <v>2207</v>
      </c>
      <c r="B13024">
        <v>145</v>
      </c>
      <c r="C13024" s="114" t="s">
        <v>54</v>
      </c>
      <c r="D13024" s="114" t="s">
        <v>1661</v>
      </c>
      <c r="E13024" s="115">
        <v>44885</v>
      </c>
      <c r="F13024" s="192">
        <v>0.30381944444444442</v>
      </c>
      <c r="G13024">
        <v>2</v>
      </c>
      <c r="H13024" s="114" t="s">
        <v>1662</v>
      </c>
      <c r="I13024">
        <v>14958073</v>
      </c>
    </row>
    <row r="13025" spans="1:9" x14ac:dyDescent="0.25">
      <c r="A13025" s="114" t="s">
        <v>2207</v>
      </c>
      <c r="B13025">
        <v>146</v>
      </c>
      <c r="C13025" s="114" t="s">
        <v>54</v>
      </c>
      <c r="D13025" s="114" t="s">
        <v>1626</v>
      </c>
      <c r="E13025" s="115">
        <v>44885</v>
      </c>
      <c r="F13025" s="192">
        <v>0.30685185185185188</v>
      </c>
      <c r="G13025">
        <v>2</v>
      </c>
      <c r="H13025" s="114" t="s">
        <v>1627</v>
      </c>
      <c r="I13025">
        <v>2154242</v>
      </c>
    </row>
    <row r="13026" spans="1:9" x14ac:dyDescent="0.25">
      <c r="A13026" s="114" t="s">
        <v>2207</v>
      </c>
      <c r="B13026">
        <v>147</v>
      </c>
      <c r="C13026" s="114" t="s">
        <v>54</v>
      </c>
      <c r="D13026" s="114" t="s">
        <v>534</v>
      </c>
      <c r="E13026" s="115">
        <v>44885</v>
      </c>
      <c r="F13026" s="192">
        <v>0.30744212962962963</v>
      </c>
      <c r="G13026">
        <v>2</v>
      </c>
      <c r="H13026" s="114" t="s">
        <v>535</v>
      </c>
      <c r="I13026">
        <v>6702184</v>
      </c>
    </row>
    <row r="13027" spans="1:9" x14ac:dyDescent="0.25">
      <c r="A13027" s="114" t="s">
        <v>2207</v>
      </c>
      <c r="B13027">
        <v>148</v>
      </c>
      <c r="C13027" s="114" t="s">
        <v>52</v>
      </c>
      <c r="D13027" s="114" t="s">
        <v>552</v>
      </c>
      <c r="E13027" s="115">
        <v>44885</v>
      </c>
      <c r="F13027" s="192">
        <v>0.30820601851851853</v>
      </c>
      <c r="G13027">
        <v>2</v>
      </c>
      <c r="H13027" s="114" t="s">
        <v>553</v>
      </c>
      <c r="I13027">
        <v>5345538</v>
      </c>
    </row>
    <row r="13028" spans="1:9" x14ac:dyDescent="0.25">
      <c r="A13028" s="114" t="s">
        <v>2207</v>
      </c>
      <c r="B13028">
        <v>149</v>
      </c>
      <c r="C13028" s="114" t="s">
        <v>54</v>
      </c>
      <c r="D13028" s="114" t="s">
        <v>1326</v>
      </c>
      <c r="E13028" s="115">
        <v>44885</v>
      </c>
      <c r="F13028" s="192">
        <v>0.30929398148148146</v>
      </c>
      <c r="G13028">
        <v>2</v>
      </c>
      <c r="H13028" s="114" t="s">
        <v>1327</v>
      </c>
      <c r="I13028">
        <v>7364142</v>
      </c>
    </row>
    <row r="13029" spans="1:9" x14ac:dyDescent="0.25">
      <c r="A13029" s="114" t="s">
        <v>2207</v>
      </c>
      <c r="B13029">
        <v>150</v>
      </c>
      <c r="C13029" s="114" t="s">
        <v>52</v>
      </c>
      <c r="D13029" s="114" t="s">
        <v>460</v>
      </c>
      <c r="E13029" s="115">
        <v>44885</v>
      </c>
      <c r="F13029" s="192">
        <v>0.31016203703703704</v>
      </c>
      <c r="G13029">
        <v>2</v>
      </c>
      <c r="H13029" s="114" t="s">
        <v>461</v>
      </c>
      <c r="I13029">
        <v>3631429</v>
      </c>
    </row>
    <row r="13030" spans="1:9" x14ac:dyDescent="0.25">
      <c r="A13030" s="114" t="s">
        <v>2207</v>
      </c>
      <c r="B13030">
        <v>151</v>
      </c>
      <c r="C13030" s="114" t="s">
        <v>52</v>
      </c>
      <c r="D13030" s="114" t="s">
        <v>1015</v>
      </c>
      <c r="E13030" s="115">
        <v>44885</v>
      </c>
      <c r="F13030" s="192">
        <v>0.31464120370370369</v>
      </c>
      <c r="G13030">
        <v>2</v>
      </c>
      <c r="H13030" s="114" t="s">
        <v>1016</v>
      </c>
      <c r="I13030">
        <v>2713830</v>
      </c>
    </row>
    <row r="13031" spans="1:9" x14ac:dyDescent="0.25">
      <c r="A13031" s="114" t="s">
        <v>2207</v>
      </c>
      <c r="B13031">
        <v>152</v>
      </c>
      <c r="C13031" s="114" t="s">
        <v>54</v>
      </c>
      <c r="D13031" s="114" t="s">
        <v>1187</v>
      </c>
      <c r="E13031" s="115">
        <v>44885</v>
      </c>
      <c r="F13031" s="192">
        <v>0.31546296296296295</v>
      </c>
      <c r="G13031">
        <v>2</v>
      </c>
      <c r="H13031" s="114" t="s">
        <v>1188</v>
      </c>
      <c r="I13031">
        <v>6713418</v>
      </c>
    </row>
    <row r="13032" spans="1:9" x14ac:dyDescent="0.25">
      <c r="A13032" s="114" t="s">
        <v>2207</v>
      </c>
      <c r="B13032">
        <v>153</v>
      </c>
      <c r="C13032" s="114" t="s">
        <v>54</v>
      </c>
      <c r="D13032" s="114" t="s">
        <v>1350</v>
      </c>
      <c r="E13032" s="115">
        <v>44885</v>
      </c>
      <c r="F13032" s="192">
        <v>0.31688657407407406</v>
      </c>
      <c r="G13032">
        <v>2</v>
      </c>
      <c r="H13032" s="114" t="s">
        <v>1351</v>
      </c>
      <c r="I13032">
        <v>14811845</v>
      </c>
    </row>
    <row r="13033" spans="1:9" x14ac:dyDescent="0.25">
      <c r="A13033" s="114" t="s">
        <v>2207</v>
      </c>
      <c r="B13033">
        <v>154</v>
      </c>
      <c r="C13033" s="114" t="s">
        <v>54</v>
      </c>
      <c r="D13033" s="114" t="s">
        <v>280</v>
      </c>
      <c r="E13033" s="115">
        <v>44885</v>
      </c>
      <c r="F13033" s="192">
        <v>0.31696759259259261</v>
      </c>
      <c r="G13033">
        <v>2</v>
      </c>
      <c r="H13033" s="114" t="s">
        <v>281</v>
      </c>
      <c r="I13033">
        <v>14811856</v>
      </c>
    </row>
    <row r="13034" spans="1:9" x14ac:dyDescent="0.25">
      <c r="A13034" s="114" t="s">
        <v>2207</v>
      </c>
      <c r="B13034">
        <v>155</v>
      </c>
      <c r="C13034" s="114" t="s">
        <v>54</v>
      </c>
      <c r="D13034" s="114" t="s">
        <v>1636</v>
      </c>
      <c r="E13034" s="115">
        <v>44885</v>
      </c>
      <c r="F13034" s="192">
        <v>0.31837962962962962</v>
      </c>
      <c r="G13034">
        <v>2</v>
      </c>
      <c r="H13034" s="114" t="s">
        <v>1637</v>
      </c>
      <c r="I13034">
        <v>5511938</v>
      </c>
    </row>
    <row r="13035" spans="1:9" x14ac:dyDescent="0.25">
      <c r="A13035" s="114" t="s">
        <v>2207</v>
      </c>
      <c r="B13035">
        <v>156</v>
      </c>
      <c r="C13035" s="114" t="s">
        <v>54</v>
      </c>
      <c r="D13035" s="114" t="s">
        <v>974</v>
      </c>
      <c r="E13035" s="115">
        <v>44885</v>
      </c>
      <c r="F13035" s="192">
        <v>0.31843749999999998</v>
      </c>
      <c r="G13035">
        <v>2</v>
      </c>
      <c r="H13035" s="114" t="s">
        <v>975</v>
      </c>
      <c r="I13035">
        <v>5487833</v>
      </c>
    </row>
    <row r="13036" spans="1:9" x14ac:dyDescent="0.25">
      <c r="A13036" s="114" t="s">
        <v>2207</v>
      </c>
      <c r="B13036">
        <v>157</v>
      </c>
      <c r="C13036" s="114" t="s">
        <v>52</v>
      </c>
      <c r="D13036" s="114" t="s">
        <v>1070</v>
      </c>
      <c r="E13036" s="115">
        <v>44885</v>
      </c>
      <c r="F13036" s="192">
        <v>0.31886574074074076</v>
      </c>
      <c r="G13036">
        <v>2</v>
      </c>
      <c r="H13036" s="114" t="s">
        <v>1071</v>
      </c>
      <c r="I13036">
        <v>6714974</v>
      </c>
    </row>
    <row r="13037" spans="1:9" x14ac:dyDescent="0.25">
      <c r="A13037" s="114" t="s">
        <v>2207</v>
      </c>
      <c r="B13037">
        <v>158</v>
      </c>
      <c r="C13037" s="114" t="s">
        <v>52</v>
      </c>
      <c r="D13037" s="114" t="s">
        <v>378</v>
      </c>
      <c r="E13037" s="115">
        <v>44885</v>
      </c>
      <c r="F13037" s="192">
        <v>0.33582175925925928</v>
      </c>
      <c r="G13037">
        <v>2</v>
      </c>
      <c r="H13037" s="114" t="s">
        <v>379</v>
      </c>
      <c r="I13037">
        <v>14813026</v>
      </c>
    </row>
    <row r="13038" spans="1:9" x14ac:dyDescent="0.25">
      <c r="A13038" s="114" t="s">
        <v>2207</v>
      </c>
      <c r="B13038">
        <v>159</v>
      </c>
      <c r="C13038" s="114" t="s">
        <v>54</v>
      </c>
      <c r="D13038" s="114" t="s">
        <v>1189</v>
      </c>
      <c r="E13038" s="115">
        <v>44885</v>
      </c>
      <c r="F13038" s="192">
        <v>0.34659722222222222</v>
      </c>
      <c r="G13038">
        <v>2</v>
      </c>
      <c r="H13038" s="114" t="s">
        <v>1190</v>
      </c>
      <c r="I13038">
        <v>14808881</v>
      </c>
    </row>
    <row r="13039" spans="1:9" x14ac:dyDescent="0.25">
      <c r="A13039" s="114" t="s">
        <v>2207</v>
      </c>
      <c r="B13039">
        <v>160</v>
      </c>
      <c r="C13039" s="114" t="s">
        <v>54</v>
      </c>
      <c r="D13039" s="114" t="s">
        <v>282</v>
      </c>
      <c r="E13039" s="115">
        <v>44885</v>
      </c>
      <c r="F13039" s="192">
        <v>0.35849537037037038</v>
      </c>
      <c r="G13039">
        <v>2</v>
      </c>
      <c r="H13039" s="114" t="s">
        <v>283</v>
      </c>
      <c r="I13039">
        <v>5363580</v>
      </c>
    </row>
    <row r="13040" spans="1:9" x14ac:dyDescent="0.25">
      <c r="A13040" s="114" t="s">
        <v>2207</v>
      </c>
      <c r="B13040">
        <v>161</v>
      </c>
      <c r="C13040" s="114" t="s">
        <v>54</v>
      </c>
      <c r="D13040" s="114" t="s">
        <v>986</v>
      </c>
      <c r="E13040" s="115">
        <v>44885</v>
      </c>
      <c r="F13040" s="192">
        <v>0.3841087962962963</v>
      </c>
      <c r="G13040">
        <v>2</v>
      </c>
      <c r="H13040" s="114" t="s">
        <v>987</v>
      </c>
      <c r="I13040">
        <v>6719319</v>
      </c>
    </row>
    <row r="13041" spans="1:9" x14ac:dyDescent="0.25">
      <c r="A13041" s="114" t="s">
        <v>2207</v>
      </c>
      <c r="B13041">
        <v>162</v>
      </c>
      <c r="C13041" s="114" t="s">
        <v>21</v>
      </c>
      <c r="D13041" s="114" t="s">
        <v>2052</v>
      </c>
      <c r="E13041" s="115">
        <v>44885</v>
      </c>
      <c r="F13041" s="192">
        <v>0.47403935185185186</v>
      </c>
      <c r="G13041">
        <v>2</v>
      </c>
      <c r="H13041" s="114" t="s">
        <v>21</v>
      </c>
      <c r="I13041"/>
    </row>
    <row r="13042" spans="1:9" x14ac:dyDescent="0.25">
      <c r="A13042" s="114" t="s">
        <v>2207</v>
      </c>
      <c r="B13042">
        <v>163</v>
      </c>
      <c r="C13042" s="114" t="s">
        <v>21</v>
      </c>
      <c r="D13042" s="114" t="s">
        <v>600</v>
      </c>
      <c r="E13042" s="115">
        <v>44885</v>
      </c>
      <c r="F13042" s="192">
        <v>0.47409722222222223</v>
      </c>
      <c r="G13042">
        <v>2</v>
      </c>
      <c r="H13042" s="114" t="s">
        <v>21</v>
      </c>
      <c r="I13042"/>
    </row>
    <row r="13043" spans="1:9" x14ac:dyDescent="0.25">
      <c r="A13043" s="114" t="s">
        <v>2207</v>
      </c>
      <c r="B13043">
        <v>164</v>
      </c>
      <c r="C13043" s="114" t="s">
        <v>54</v>
      </c>
      <c r="D13043" s="114" t="s">
        <v>1221</v>
      </c>
      <c r="E13043" s="115">
        <v>44885</v>
      </c>
      <c r="F13043" s="192">
        <v>0.47432870370370372</v>
      </c>
      <c r="G13043">
        <v>2</v>
      </c>
      <c r="H13043" s="114" t="s">
        <v>1222</v>
      </c>
      <c r="I13043">
        <v>6723191</v>
      </c>
    </row>
    <row r="13044" spans="1:9" x14ac:dyDescent="0.25">
      <c r="A13044" s="114" t="s">
        <v>2207</v>
      </c>
      <c r="B13044">
        <v>165</v>
      </c>
      <c r="C13044" s="114" t="s">
        <v>53</v>
      </c>
      <c r="D13044" s="114" t="s">
        <v>901</v>
      </c>
      <c r="E13044" s="115">
        <v>44885</v>
      </c>
      <c r="F13044" s="192">
        <v>0.47436342592592595</v>
      </c>
      <c r="G13044">
        <v>2</v>
      </c>
      <c r="H13044" s="114" t="s">
        <v>902</v>
      </c>
      <c r="I13044">
        <v>2655034</v>
      </c>
    </row>
    <row r="13045" spans="1:9" x14ac:dyDescent="0.25">
      <c r="A13045" s="114" t="s">
        <v>2207</v>
      </c>
      <c r="B13045">
        <v>166</v>
      </c>
      <c r="C13045" s="114" t="s">
        <v>53</v>
      </c>
      <c r="D13045" s="114" t="s">
        <v>919</v>
      </c>
      <c r="E13045" s="115">
        <v>44885</v>
      </c>
      <c r="F13045" s="192">
        <v>0.47439814814814812</v>
      </c>
      <c r="G13045">
        <v>2</v>
      </c>
      <c r="H13045" s="114" t="s">
        <v>920</v>
      </c>
      <c r="I13045">
        <v>4831307</v>
      </c>
    </row>
    <row r="13046" spans="1:9" x14ac:dyDescent="0.25">
      <c r="A13046" s="114" t="s">
        <v>2207</v>
      </c>
      <c r="B13046">
        <v>167</v>
      </c>
      <c r="C13046" s="114" t="s">
        <v>53</v>
      </c>
      <c r="D13046" s="114" t="s">
        <v>1072</v>
      </c>
      <c r="E13046" s="115">
        <v>44885</v>
      </c>
      <c r="F13046" s="192">
        <v>0.47490740740740739</v>
      </c>
      <c r="G13046">
        <v>2</v>
      </c>
      <c r="H13046" s="114" t="s">
        <v>1073</v>
      </c>
      <c r="I13046">
        <v>4866995</v>
      </c>
    </row>
    <row r="13047" spans="1:9" x14ac:dyDescent="0.25">
      <c r="A13047" s="114" t="s">
        <v>2207</v>
      </c>
      <c r="B13047">
        <v>168</v>
      </c>
      <c r="C13047" s="114" t="s">
        <v>52</v>
      </c>
      <c r="D13047" s="114" t="s">
        <v>847</v>
      </c>
      <c r="E13047" s="115">
        <v>44885</v>
      </c>
      <c r="F13047" s="192">
        <v>0.47496527777777775</v>
      </c>
      <c r="G13047">
        <v>2</v>
      </c>
      <c r="H13047" s="114" t="s">
        <v>848</v>
      </c>
      <c r="I13047">
        <v>14934158</v>
      </c>
    </row>
    <row r="13048" spans="1:9" x14ac:dyDescent="0.25">
      <c r="A13048" s="114" t="s">
        <v>2207</v>
      </c>
      <c r="B13048">
        <v>169</v>
      </c>
      <c r="C13048" s="114" t="s">
        <v>53</v>
      </c>
      <c r="D13048" s="114" t="s">
        <v>2105</v>
      </c>
      <c r="E13048" s="115">
        <v>44885</v>
      </c>
      <c r="F13048" s="192">
        <v>0.47547453703703701</v>
      </c>
      <c r="G13048">
        <v>2</v>
      </c>
      <c r="H13048" s="114" t="s">
        <v>2106</v>
      </c>
      <c r="I13048"/>
    </row>
    <row r="13049" spans="1:9" x14ac:dyDescent="0.25">
      <c r="A13049" s="114" t="s">
        <v>2207</v>
      </c>
      <c r="B13049">
        <v>170</v>
      </c>
      <c r="C13049" s="114" t="s">
        <v>52</v>
      </c>
      <c r="D13049" s="114" t="s">
        <v>861</v>
      </c>
      <c r="E13049" s="115">
        <v>44885</v>
      </c>
      <c r="F13049" s="192">
        <v>0.4755671296296296</v>
      </c>
      <c r="G13049">
        <v>2</v>
      </c>
      <c r="H13049" s="114" t="s">
        <v>862</v>
      </c>
      <c r="I13049">
        <v>14988796</v>
      </c>
    </row>
    <row r="13050" spans="1:9" x14ac:dyDescent="0.25">
      <c r="A13050" s="114" t="s">
        <v>2207</v>
      </c>
      <c r="B13050">
        <v>171</v>
      </c>
      <c r="C13050" s="114" t="s">
        <v>53</v>
      </c>
      <c r="D13050" s="114" t="s">
        <v>925</v>
      </c>
      <c r="E13050" s="115">
        <v>44885</v>
      </c>
      <c r="F13050" s="192">
        <v>0.47563657407407406</v>
      </c>
      <c r="G13050">
        <v>2</v>
      </c>
      <c r="H13050" s="114" t="s">
        <v>926</v>
      </c>
      <c r="I13050">
        <v>5466072</v>
      </c>
    </row>
    <row r="13051" spans="1:9" x14ac:dyDescent="0.25">
      <c r="A13051" s="114" t="s">
        <v>2207</v>
      </c>
      <c r="B13051">
        <v>172</v>
      </c>
      <c r="C13051" s="114" t="s">
        <v>53</v>
      </c>
      <c r="D13051" s="114" t="s">
        <v>1019</v>
      </c>
      <c r="E13051" s="115">
        <v>44885</v>
      </c>
      <c r="F13051" s="192">
        <v>0.47570601851851851</v>
      </c>
      <c r="G13051">
        <v>2</v>
      </c>
      <c r="H13051" s="114" t="s">
        <v>1020</v>
      </c>
      <c r="I13051">
        <v>4841171</v>
      </c>
    </row>
    <row r="13052" spans="1:9" x14ac:dyDescent="0.25">
      <c r="A13052" s="114" t="s">
        <v>2207</v>
      </c>
      <c r="B13052">
        <v>173</v>
      </c>
      <c r="C13052" s="114" t="s">
        <v>53</v>
      </c>
      <c r="D13052" s="114" t="s">
        <v>1089</v>
      </c>
      <c r="E13052" s="115">
        <v>44885</v>
      </c>
      <c r="F13052" s="192">
        <v>0.47627314814814814</v>
      </c>
      <c r="G13052">
        <v>2</v>
      </c>
      <c r="H13052" s="114" t="s">
        <v>1090</v>
      </c>
      <c r="I13052"/>
    </row>
    <row r="13053" spans="1:9" x14ac:dyDescent="0.25">
      <c r="A13053" s="114" t="s">
        <v>2207</v>
      </c>
      <c r="B13053">
        <v>174</v>
      </c>
      <c r="C13053" s="114" t="s">
        <v>52</v>
      </c>
      <c r="D13053" s="114" t="s">
        <v>1135</v>
      </c>
      <c r="E13053" s="115">
        <v>44885</v>
      </c>
      <c r="F13053" s="192">
        <v>0.4763425925925926</v>
      </c>
      <c r="G13053">
        <v>2</v>
      </c>
      <c r="H13053" s="114" t="s">
        <v>1136</v>
      </c>
      <c r="I13053">
        <v>14956273</v>
      </c>
    </row>
    <row r="13054" spans="1:9" x14ac:dyDescent="0.25">
      <c r="A13054" s="114" t="s">
        <v>2207</v>
      </c>
      <c r="B13054">
        <v>175</v>
      </c>
      <c r="C13054" s="114" t="s">
        <v>53</v>
      </c>
      <c r="D13054" s="114" t="s">
        <v>865</v>
      </c>
      <c r="E13054" s="115">
        <v>44885</v>
      </c>
      <c r="F13054" s="192">
        <v>0.47657407407407409</v>
      </c>
      <c r="G13054">
        <v>2</v>
      </c>
      <c r="H13054" s="114" t="s">
        <v>866</v>
      </c>
      <c r="I13054">
        <v>7315423</v>
      </c>
    </row>
    <row r="13055" spans="1:9" x14ac:dyDescent="0.25">
      <c r="A13055" s="114" t="s">
        <v>2207</v>
      </c>
      <c r="B13055">
        <v>176</v>
      </c>
      <c r="C13055" s="114" t="s">
        <v>52</v>
      </c>
      <c r="D13055" s="114" t="s">
        <v>2183</v>
      </c>
      <c r="E13055" s="115">
        <v>44885</v>
      </c>
      <c r="F13055" s="192">
        <v>0.47703703703703704</v>
      </c>
      <c r="G13055">
        <v>2</v>
      </c>
      <c r="H13055" s="114" t="s">
        <v>2184</v>
      </c>
      <c r="I13055">
        <v>7288654</v>
      </c>
    </row>
    <row r="13056" spans="1:9" x14ac:dyDescent="0.25">
      <c r="A13056" s="114" t="s">
        <v>2207</v>
      </c>
      <c r="B13056">
        <v>177</v>
      </c>
      <c r="C13056" s="114" t="s">
        <v>53</v>
      </c>
      <c r="D13056" s="114" t="s">
        <v>1708</v>
      </c>
      <c r="E13056" s="115">
        <v>44885</v>
      </c>
      <c r="F13056" s="192">
        <v>0.47711805555555553</v>
      </c>
      <c r="G13056">
        <v>2</v>
      </c>
      <c r="H13056" s="114" t="s">
        <v>1709</v>
      </c>
      <c r="I13056">
        <v>5454960</v>
      </c>
    </row>
    <row r="13057" spans="1:9" x14ac:dyDescent="0.25">
      <c r="A13057" s="114" t="s">
        <v>2207</v>
      </c>
      <c r="B13057">
        <v>178</v>
      </c>
      <c r="C13057" s="114" t="s">
        <v>53</v>
      </c>
      <c r="D13057" s="114" t="s">
        <v>1764</v>
      </c>
      <c r="E13057" s="115">
        <v>44885</v>
      </c>
      <c r="F13057" s="192">
        <v>0.47717592592592595</v>
      </c>
      <c r="G13057">
        <v>2</v>
      </c>
      <c r="H13057" s="114" t="s">
        <v>1765</v>
      </c>
      <c r="I13057">
        <v>2049480</v>
      </c>
    </row>
    <row r="13058" spans="1:9" x14ac:dyDescent="0.25">
      <c r="A13058" s="114" t="s">
        <v>2207</v>
      </c>
      <c r="B13058">
        <v>179</v>
      </c>
      <c r="C13058" s="114" t="s">
        <v>53</v>
      </c>
      <c r="D13058" s="114" t="s">
        <v>967</v>
      </c>
      <c r="E13058" s="115">
        <v>44885</v>
      </c>
      <c r="F13058" s="192">
        <v>0.47771990740740738</v>
      </c>
      <c r="G13058">
        <v>2</v>
      </c>
      <c r="H13058" s="114" t="s">
        <v>968</v>
      </c>
      <c r="I13058"/>
    </row>
    <row r="13059" spans="1:9" x14ac:dyDescent="0.25">
      <c r="A13059" s="114" t="s">
        <v>2207</v>
      </c>
      <c r="B13059">
        <v>180</v>
      </c>
      <c r="C13059" s="114" t="s">
        <v>53</v>
      </c>
      <c r="D13059" s="114" t="s">
        <v>1137</v>
      </c>
      <c r="E13059" s="115">
        <v>44885</v>
      </c>
      <c r="F13059" s="192">
        <v>0.47778935185185184</v>
      </c>
      <c r="G13059">
        <v>2</v>
      </c>
      <c r="H13059" s="114" t="s">
        <v>1138</v>
      </c>
      <c r="I13059">
        <v>14823931</v>
      </c>
    </row>
    <row r="13060" spans="1:9" x14ac:dyDescent="0.25">
      <c r="A13060" s="114" t="s">
        <v>2207</v>
      </c>
      <c r="B13060">
        <v>181</v>
      </c>
      <c r="C13060" s="114" t="s">
        <v>53</v>
      </c>
      <c r="D13060" s="114" t="s">
        <v>1671</v>
      </c>
      <c r="E13060" s="115">
        <v>44885</v>
      </c>
      <c r="F13060" s="192">
        <v>0.4778472222222222</v>
      </c>
      <c r="G13060">
        <v>2</v>
      </c>
      <c r="H13060" s="114" t="s">
        <v>1672</v>
      </c>
      <c r="I13060">
        <v>4854705</v>
      </c>
    </row>
    <row r="13061" spans="1:9" x14ac:dyDescent="0.25">
      <c r="A13061" s="114" t="s">
        <v>2207</v>
      </c>
      <c r="B13061">
        <v>182</v>
      </c>
      <c r="C13061" s="114" t="s">
        <v>53</v>
      </c>
      <c r="D13061" s="114" t="s">
        <v>1622</v>
      </c>
      <c r="E13061" s="115">
        <v>44885</v>
      </c>
      <c r="F13061" s="192">
        <v>0.47791666666666666</v>
      </c>
      <c r="G13061">
        <v>2</v>
      </c>
      <c r="H13061" s="114" t="s">
        <v>1623</v>
      </c>
      <c r="I13061">
        <v>14967077</v>
      </c>
    </row>
    <row r="13062" spans="1:9" x14ac:dyDescent="0.25">
      <c r="A13062" s="114" t="s">
        <v>2207</v>
      </c>
      <c r="B13062">
        <v>183</v>
      </c>
      <c r="C13062" s="114" t="s">
        <v>53</v>
      </c>
      <c r="D13062" s="114" t="s">
        <v>1653</v>
      </c>
      <c r="E13062" s="115">
        <v>44885</v>
      </c>
      <c r="F13062" s="192">
        <v>0.47797453703703702</v>
      </c>
      <c r="G13062">
        <v>2</v>
      </c>
      <c r="H13062" s="114" t="s">
        <v>1654</v>
      </c>
      <c r="I13062"/>
    </row>
    <row r="13063" spans="1:9" x14ac:dyDescent="0.25">
      <c r="A13063" s="114" t="s">
        <v>2207</v>
      </c>
      <c r="B13063">
        <v>184</v>
      </c>
      <c r="C13063" s="114" t="s">
        <v>53</v>
      </c>
      <c r="D13063" s="114" t="s">
        <v>1010</v>
      </c>
      <c r="E13063" s="115">
        <v>44885</v>
      </c>
      <c r="F13063" s="192">
        <v>0.47806712962962961</v>
      </c>
      <c r="G13063">
        <v>2</v>
      </c>
      <c r="H13063" s="114" t="s">
        <v>1011</v>
      </c>
      <c r="I13063"/>
    </row>
    <row r="13064" spans="1:9" x14ac:dyDescent="0.25">
      <c r="A13064" s="114" t="s">
        <v>2207</v>
      </c>
      <c r="B13064">
        <v>185</v>
      </c>
      <c r="C13064" s="114" t="s">
        <v>53</v>
      </c>
      <c r="D13064" s="114" t="s">
        <v>1117</v>
      </c>
      <c r="E13064" s="115">
        <v>44885</v>
      </c>
      <c r="F13064" s="192">
        <v>0.47813657407407406</v>
      </c>
      <c r="G13064">
        <v>2</v>
      </c>
      <c r="H13064" s="114" t="s">
        <v>1118</v>
      </c>
      <c r="I13064"/>
    </row>
    <row r="13065" spans="1:9" x14ac:dyDescent="0.25">
      <c r="A13065" s="114" t="s">
        <v>2207</v>
      </c>
      <c r="B13065">
        <v>186</v>
      </c>
      <c r="C13065" s="114" t="s">
        <v>56</v>
      </c>
      <c r="D13065" s="114" t="s">
        <v>1821</v>
      </c>
      <c r="E13065" s="115">
        <v>44885</v>
      </c>
      <c r="F13065" s="192">
        <v>0.47918981481481482</v>
      </c>
      <c r="G13065">
        <v>2</v>
      </c>
      <c r="H13065" s="114" t="s">
        <v>1822</v>
      </c>
      <c r="I13065">
        <v>1802413</v>
      </c>
    </row>
    <row r="13066" spans="1:9" x14ac:dyDescent="0.25">
      <c r="A13066" s="114" t="s">
        <v>2207</v>
      </c>
      <c r="B13066">
        <v>187</v>
      </c>
      <c r="C13066" s="114" t="s">
        <v>54</v>
      </c>
      <c r="D13066" s="114" t="s">
        <v>885</v>
      </c>
      <c r="E13066" s="115">
        <v>44885</v>
      </c>
      <c r="F13066" s="192">
        <v>0.47924768518518518</v>
      </c>
      <c r="G13066">
        <v>2</v>
      </c>
      <c r="H13066" s="114" t="s">
        <v>886</v>
      </c>
      <c r="I13066"/>
    </row>
    <row r="13067" spans="1:9" x14ac:dyDescent="0.25">
      <c r="A13067" s="114" t="s">
        <v>2207</v>
      </c>
      <c r="B13067">
        <v>188</v>
      </c>
      <c r="C13067" s="114" t="s">
        <v>54</v>
      </c>
      <c r="D13067" s="114" t="s">
        <v>559</v>
      </c>
      <c r="E13067" s="115">
        <v>44885</v>
      </c>
      <c r="F13067" s="192">
        <v>0.47931712962962963</v>
      </c>
      <c r="G13067">
        <v>2</v>
      </c>
      <c r="H13067" s="114" t="s">
        <v>560</v>
      </c>
      <c r="I13067">
        <v>7109794</v>
      </c>
    </row>
    <row r="13068" spans="1:9" x14ac:dyDescent="0.25">
      <c r="A13068" s="114" t="s">
        <v>2207</v>
      </c>
      <c r="B13068">
        <v>189</v>
      </c>
      <c r="C13068" s="114" t="s">
        <v>54</v>
      </c>
      <c r="D13068" s="114" t="s">
        <v>250</v>
      </c>
      <c r="E13068" s="115">
        <v>44885</v>
      </c>
      <c r="F13068" s="192">
        <v>0.47943287037037036</v>
      </c>
      <c r="G13068">
        <v>2</v>
      </c>
      <c r="H13068" s="114" t="s">
        <v>251</v>
      </c>
      <c r="I13068">
        <v>8341367</v>
      </c>
    </row>
    <row r="13069" spans="1:9" x14ac:dyDescent="0.25">
      <c r="A13069" s="114" t="s">
        <v>2207</v>
      </c>
      <c r="B13069">
        <v>190</v>
      </c>
      <c r="C13069" s="114" t="s">
        <v>53</v>
      </c>
      <c r="D13069" s="114" t="s">
        <v>965</v>
      </c>
      <c r="E13069" s="115">
        <v>44885</v>
      </c>
      <c r="F13069" s="192">
        <v>0.47950231481481481</v>
      </c>
      <c r="G13069">
        <v>2</v>
      </c>
      <c r="H13069" s="114" t="s">
        <v>966</v>
      </c>
      <c r="I13069">
        <v>2856165</v>
      </c>
    </row>
    <row r="13070" spans="1:9" x14ac:dyDescent="0.25">
      <c r="A13070" s="114" t="s">
        <v>2207</v>
      </c>
      <c r="B13070">
        <v>191</v>
      </c>
      <c r="C13070" s="114" t="s">
        <v>53</v>
      </c>
      <c r="D13070" s="114" t="s">
        <v>893</v>
      </c>
      <c r="E13070" s="115">
        <v>44885</v>
      </c>
      <c r="F13070" s="192">
        <v>0.47975694444444444</v>
      </c>
      <c r="G13070">
        <v>2</v>
      </c>
      <c r="H13070" s="114" t="s">
        <v>894</v>
      </c>
      <c r="I13070">
        <v>5445523</v>
      </c>
    </row>
    <row r="13071" spans="1:9" x14ac:dyDescent="0.25">
      <c r="A13071" s="114" t="s">
        <v>2207</v>
      </c>
      <c r="B13071">
        <v>192</v>
      </c>
      <c r="C13071" s="114" t="s">
        <v>53</v>
      </c>
      <c r="D13071" s="114" t="s">
        <v>909</v>
      </c>
      <c r="E13071" s="115">
        <v>44885</v>
      </c>
      <c r="F13071" s="192">
        <v>0.47983796296296294</v>
      </c>
      <c r="G13071">
        <v>2</v>
      </c>
      <c r="H13071" s="114" t="s">
        <v>910</v>
      </c>
      <c r="I13071">
        <v>5621863</v>
      </c>
    </row>
    <row r="13072" spans="1:9" x14ac:dyDescent="0.25">
      <c r="A13072" s="114" t="s">
        <v>2207</v>
      </c>
      <c r="B13072">
        <v>193</v>
      </c>
      <c r="C13072" s="114" t="s">
        <v>53</v>
      </c>
      <c r="D13072" s="114" t="s">
        <v>927</v>
      </c>
      <c r="E13072" s="115">
        <v>44885</v>
      </c>
      <c r="F13072" s="192">
        <v>0.47991898148148149</v>
      </c>
      <c r="G13072">
        <v>2</v>
      </c>
      <c r="H13072" s="114" t="s">
        <v>928</v>
      </c>
      <c r="I13072">
        <v>14823926</v>
      </c>
    </row>
    <row r="13073" spans="1:9" x14ac:dyDescent="0.25">
      <c r="A13073" s="114" t="s">
        <v>2207</v>
      </c>
      <c r="B13073">
        <v>194</v>
      </c>
      <c r="C13073" s="114" t="s">
        <v>54</v>
      </c>
      <c r="D13073" s="114" t="s">
        <v>986</v>
      </c>
      <c r="E13073" s="115">
        <v>44885</v>
      </c>
      <c r="F13073" s="192">
        <v>0.48003472222222221</v>
      </c>
      <c r="G13073">
        <v>2</v>
      </c>
      <c r="H13073" s="114" t="s">
        <v>987</v>
      </c>
      <c r="I13073">
        <v>6719319</v>
      </c>
    </row>
    <row r="13074" spans="1:9" x14ac:dyDescent="0.25">
      <c r="A13074" s="114" t="s">
        <v>2207</v>
      </c>
      <c r="B13074">
        <v>195</v>
      </c>
      <c r="C13074" s="114" t="s">
        <v>52</v>
      </c>
      <c r="D13074" s="114" t="s">
        <v>1034</v>
      </c>
      <c r="E13074" s="115">
        <v>44885</v>
      </c>
      <c r="F13074" s="192">
        <v>0.4805787037037037</v>
      </c>
      <c r="G13074">
        <v>2</v>
      </c>
      <c r="H13074" s="114" t="s">
        <v>1035</v>
      </c>
      <c r="I13074">
        <v>5384640</v>
      </c>
    </row>
    <row r="13075" spans="1:9" x14ac:dyDescent="0.25">
      <c r="A13075" s="114" t="s">
        <v>2207</v>
      </c>
      <c r="B13075">
        <v>196</v>
      </c>
      <c r="C13075" s="114" t="s">
        <v>53</v>
      </c>
      <c r="D13075" s="114" t="s">
        <v>1036</v>
      </c>
      <c r="E13075" s="115">
        <v>44885</v>
      </c>
      <c r="F13075" s="192">
        <v>0.48087962962962966</v>
      </c>
      <c r="G13075">
        <v>2</v>
      </c>
      <c r="H13075" s="114" t="s">
        <v>1037</v>
      </c>
      <c r="I13075"/>
    </row>
    <row r="13076" spans="1:9" x14ac:dyDescent="0.25">
      <c r="A13076" s="114" t="s">
        <v>2207</v>
      </c>
      <c r="B13076">
        <v>197</v>
      </c>
      <c r="C13076" s="114" t="s">
        <v>53</v>
      </c>
      <c r="D13076" s="114" t="s">
        <v>1157</v>
      </c>
      <c r="E13076" s="115">
        <v>44885</v>
      </c>
      <c r="F13076" s="192">
        <v>0.48094907407407406</v>
      </c>
      <c r="G13076">
        <v>2</v>
      </c>
      <c r="H13076" s="114" t="s">
        <v>1158</v>
      </c>
      <c r="I13076"/>
    </row>
    <row r="13077" spans="1:9" x14ac:dyDescent="0.25">
      <c r="A13077" s="114" t="s">
        <v>2207</v>
      </c>
      <c r="B13077">
        <v>198</v>
      </c>
      <c r="C13077" s="114" t="s">
        <v>53</v>
      </c>
      <c r="D13077" s="114" t="s">
        <v>1038</v>
      </c>
      <c r="E13077" s="115">
        <v>44885</v>
      </c>
      <c r="F13077" s="192">
        <v>0.48100694444444442</v>
      </c>
      <c r="G13077">
        <v>2</v>
      </c>
      <c r="H13077" s="114" t="s">
        <v>1039</v>
      </c>
      <c r="I13077"/>
    </row>
    <row r="13078" spans="1:9" x14ac:dyDescent="0.25">
      <c r="A13078" s="114" t="s">
        <v>2207</v>
      </c>
      <c r="B13078">
        <v>199</v>
      </c>
      <c r="C13078" s="114" t="s">
        <v>52</v>
      </c>
      <c r="D13078" s="114" t="s">
        <v>1074</v>
      </c>
      <c r="E13078" s="115">
        <v>44885</v>
      </c>
      <c r="F13078" s="192">
        <v>0.48108796296296297</v>
      </c>
      <c r="G13078">
        <v>2</v>
      </c>
      <c r="H13078" s="114" t="s">
        <v>1075</v>
      </c>
      <c r="I13078">
        <v>5336126</v>
      </c>
    </row>
    <row r="13079" spans="1:9" x14ac:dyDescent="0.25">
      <c r="A13079" s="114" t="s">
        <v>2207</v>
      </c>
      <c r="B13079">
        <v>200</v>
      </c>
      <c r="C13079" s="114" t="s">
        <v>52</v>
      </c>
      <c r="D13079" s="114" t="s">
        <v>2210</v>
      </c>
      <c r="E13079" s="115">
        <v>44885</v>
      </c>
      <c r="F13079" s="192">
        <v>0.48125000000000001</v>
      </c>
      <c r="G13079">
        <v>2</v>
      </c>
      <c r="H13079" s="114" t="s">
        <v>2211</v>
      </c>
      <c r="I13079">
        <v>14984434</v>
      </c>
    </row>
    <row r="13080" spans="1:9" x14ac:dyDescent="0.25">
      <c r="A13080" s="114" t="s">
        <v>2207</v>
      </c>
      <c r="B13080">
        <v>201</v>
      </c>
      <c r="C13080" s="114" t="s">
        <v>54</v>
      </c>
      <c r="D13080" s="114" t="s">
        <v>1665</v>
      </c>
      <c r="E13080" s="115">
        <v>44885</v>
      </c>
      <c r="F13080" s="192">
        <v>0.48131944444444447</v>
      </c>
      <c r="G13080">
        <v>2</v>
      </c>
      <c r="H13080" s="114" t="s">
        <v>1666</v>
      </c>
      <c r="I13080">
        <v>5411756</v>
      </c>
    </row>
    <row r="13081" spans="1:9" x14ac:dyDescent="0.25">
      <c r="A13081" s="114" t="s">
        <v>2207</v>
      </c>
      <c r="B13081">
        <v>202</v>
      </c>
      <c r="C13081" s="114" t="s">
        <v>53</v>
      </c>
      <c r="D13081" s="114" t="s">
        <v>1105</v>
      </c>
      <c r="E13081" s="115">
        <v>44885</v>
      </c>
      <c r="F13081" s="192">
        <v>0.48149305555555555</v>
      </c>
      <c r="G13081">
        <v>2</v>
      </c>
      <c r="H13081" s="114" t="s">
        <v>1106</v>
      </c>
      <c r="I13081"/>
    </row>
    <row r="13082" spans="1:9" x14ac:dyDescent="0.25">
      <c r="A13082" s="114" t="s">
        <v>2207</v>
      </c>
      <c r="B13082">
        <v>203</v>
      </c>
      <c r="C13082" s="114" t="s">
        <v>54</v>
      </c>
      <c r="D13082" s="114" t="s">
        <v>1606</v>
      </c>
      <c r="E13082" s="115">
        <v>44885</v>
      </c>
      <c r="F13082" s="192">
        <v>0.48228009259259258</v>
      </c>
      <c r="G13082">
        <v>2</v>
      </c>
      <c r="H13082" s="114" t="s">
        <v>1607</v>
      </c>
      <c r="I13082">
        <v>6722916</v>
      </c>
    </row>
    <row r="13083" spans="1:9" x14ac:dyDescent="0.25">
      <c r="A13083" s="114" t="s">
        <v>2207</v>
      </c>
      <c r="B13083">
        <v>204</v>
      </c>
      <c r="C13083" s="114" t="s">
        <v>54</v>
      </c>
      <c r="D13083" s="114" t="s">
        <v>280</v>
      </c>
      <c r="E13083" s="115">
        <v>44885</v>
      </c>
      <c r="F13083" s="192">
        <v>0.48239583333333336</v>
      </c>
      <c r="G13083">
        <v>2</v>
      </c>
      <c r="H13083" s="114" t="s">
        <v>281</v>
      </c>
      <c r="I13083">
        <v>14811856</v>
      </c>
    </row>
    <row r="13084" spans="1:9" x14ac:dyDescent="0.25">
      <c r="A13084" s="114" t="s">
        <v>2207</v>
      </c>
      <c r="B13084">
        <v>205</v>
      </c>
      <c r="C13084" s="114" t="s">
        <v>54</v>
      </c>
      <c r="D13084" s="114" t="s">
        <v>974</v>
      </c>
      <c r="E13084" s="115">
        <v>44885</v>
      </c>
      <c r="F13084" s="192">
        <v>0.48248842592592595</v>
      </c>
      <c r="G13084">
        <v>2</v>
      </c>
      <c r="H13084" s="114" t="s">
        <v>975</v>
      </c>
      <c r="I13084">
        <v>5487833</v>
      </c>
    </row>
    <row r="13085" spans="1:9" x14ac:dyDescent="0.25">
      <c r="A13085" s="114" t="s">
        <v>2207</v>
      </c>
      <c r="B13085">
        <v>206</v>
      </c>
      <c r="C13085" s="114" t="s">
        <v>54</v>
      </c>
      <c r="D13085" s="114" t="s">
        <v>1628</v>
      </c>
      <c r="E13085" s="115">
        <v>44885</v>
      </c>
      <c r="F13085" s="192">
        <v>0.48256944444444444</v>
      </c>
      <c r="G13085">
        <v>2</v>
      </c>
      <c r="H13085" s="114" t="s">
        <v>1629</v>
      </c>
      <c r="I13085"/>
    </row>
    <row r="13086" spans="1:9" x14ac:dyDescent="0.25">
      <c r="A13086" s="114" t="s">
        <v>2207</v>
      </c>
      <c r="B13086">
        <v>207</v>
      </c>
      <c r="C13086" s="114" t="s">
        <v>57</v>
      </c>
      <c r="D13086" s="114" t="s">
        <v>2212</v>
      </c>
      <c r="E13086" s="115">
        <v>44885</v>
      </c>
      <c r="F13086" s="192">
        <v>0.48296296296296298</v>
      </c>
      <c r="G13086">
        <v>2</v>
      </c>
      <c r="H13086" s="114" t="s">
        <v>2213</v>
      </c>
      <c r="I13086">
        <v>14821976</v>
      </c>
    </row>
    <row r="13087" spans="1:9" x14ac:dyDescent="0.25">
      <c r="A13087" s="114" t="s">
        <v>2207</v>
      </c>
      <c r="B13087">
        <v>208</v>
      </c>
      <c r="C13087" s="114" t="s">
        <v>53</v>
      </c>
      <c r="D13087" s="114" t="s">
        <v>276</v>
      </c>
      <c r="E13087" s="115">
        <v>44885</v>
      </c>
      <c r="F13087" s="192">
        <v>0.4840740740740741</v>
      </c>
      <c r="G13087">
        <v>2</v>
      </c>
      <c r="H13087" s="114" t="s">
        <v>277</v>
      </c>
      <c r="I13087">
        <v>14964941</v>
      </c>
    </row>
    <row r="13088" spans="1:9" x14ac:dyDescent="0.25">
      <c r="A13088" s="114" t="s">
        <v>2207</v>
      </c>
      <c r="B13088">
        <v>209</v>
      </c>
      <c r="C13088" s="114" t="s">
        <v>53</v>
      </c>
      <c r="D13088" s="114" t="s">
        <v>1066</v>
      </c>
      <c r="E13088" s="115">
        <v>44885</v>
      </c>
      <c r="F13088" s="192">
        <v>0.4841435185185185</v>
      </c>
      <c r="G13088">
        <v>2</v>
      </c>
      <c r="H13088" s="114" t="s">
        <v>1067</v>
      </c>
      <c r="I13088"/>
    </row>
    <row r="13089" spans="1:9" x14ac:dyDescent="0.25">
      <c r="A13089" s="114" t="s">
        <v>2207</v>
      </c>
      <c r="B13089">
        <v>210</v>
      </c>
      <c r="C13089" s="114" t="s">
        <v>54</v>
      </c>
      <c r="D13089" s="114" t="s">
        <v>2020</v>
      </c>
      <c r="E13089" s="115">
        <v>44885</v>
      </c>
      <c r="F13089" s="192">
        <v>0.48420138888888886</v>
      </c>
      <c r="G13089">
        <v>2</v>
      </c>
      <c r="H13089" s="114" t="s">
        <v>2021</v>
      </c>
      <c r="I13089">
        <v>5343157</v>
      </c>
    </row>
    <row r="13090" spans="1:9" x14ac:dyDescent="0.25">
      <c r="A13090" s="114" t="s">
        <v>2207</v>
      </c>
      <c r="B13090">
        <v>211</v>
      </c>
      <c r="C13090" s="114" t="s">
        <v>54</v>
      </c>
      <c r="D13090" s="114" t="s">
        <v>1095</v>
      </c>
      <c r="E13090" s="115">
        <v>44885</v>
      </c>
      <c r="F13090" s="192">
        <v>0.48438657407407409</v>
      </c>
      <c r="G13090">
        <v>2</v>
      </c>
      <c r="H13090" s="114" t="s">
        <v>1096</v>
      </c>
      <c r="I13090"/>
    </row>
    <row r="13091" spans="1:9" x14ac:dyDescent="0.25">
      <c r="A13091" s="114" t="s">
        <v>2207</v>
      </c>
      <c r="B13091">
        <v>212</v>
      </c>
      <c r="C13091" s="114" t="s">
        <v>53</v>
      </c>
      <c r="D13091" s="114" t="s">
        <v>998</v>
      </c>
      <c r="E13091" s="115">
        <v>44885</v>
      </c>
      <c r="F13091" s="192">
        <v>0.48506944444444444</v>
      </c>
      <c r="G13091">
        <v>2</v>
      </c>
      <c r="H13091" s="114" t="s">
        <v>999</v>
      </c>
      <c r="I13091">
        <v>2151834</v>
      </c>
    </row>
    <row r="13092" spans="1:9" x14ac:dyDescent="0.25">
      <c r="A13092" s="114" t="s">
        <v>2207</v>
      </c>
      <c r="B13092">
        <v>213</v>
      </c>
      <c r="C13092" s="114" t="s">
        <v>54</v>
      </c>
      <c r="D13092" s="114" t="s">
        <v>1189</v>
      </c>
      <c r="E13092" s="115">
        <v>44885</v>
      </c>
      <c r="F13092" s="192">
        <v>0.48516203703703703</v>
      </c>
      <c r="G13092">
        <v>2</v>
      </c>
      <c r="H13092" s="114" t="s">
        <v>1190</v>
      </c>
      <c r="I13092">
        <v>14808881</v>
      </c>
    </row>
    <row r="13093" spans="1:9" x14ac:dyDescent="0.25">
      <c r="A13093" s="114" t="s">
        <v>2207</v>
      </c>
      <c r="B13093">
        <v>214</v>
      </c>
      <c r="C13093" s="114" t="s">
        <v>54</v>
      </c>
      <c r="D13093" s="114" t="s">
        <v>1610</v>
      </c>
      <c r="E13093" s="115">
        <v>44885</v>
      </c>
      <c r="F13093" s="192">
        <v>0.48523148148148149</v>
      </c>
      <c r="G13093">
        <v>2</v>
      </c>
      <c r="H13093" s="114" t="s">
        <v>1611</v>
      </c>
      <c r="I13093">
        <v>7584532</v>
      </c>
    </row>
    <row r="13094" spans="1:9" x14ac:dyDescent="0.25">
      <c r="A13094" s="114" t="s">
        <v>2207</v>
      </c>
      <c r="B13094">
        <v>215</v>
      </c>
      <c r="C13094" s="114" t="s">
        <v>54</v>
      </c>
      <c r="D13094" s="114" t="s">
        <v>328</v>
      </c>
      <c r="E13094" s="115">
        <v>44885</v>
      </c>
      <c r="F13094" s="192">
        <v>0.48530092592592594</v>
      </c>
      <c r="G13094">
        <v>2</v>
      </c>
      <c r="H13094" s="114" t="s">
        <v>329</v>
      </c>
      <c r="I13094">
        <v>5410157</v>
      </c>
    </row>
    <row r="13095" spans="1:9" x14ac:dyDescent="0.25">
      <c r="A13095" s="114" t="s">
        <v>2207</v>
      </c>
      <c r="B13095">
        <v>216</v>
      </c>
      <c r="C13095" s="114" t="s">
        <v>52</v>
      </c>
      <c r="D13095" s="114" t="s">
        <v>911</v>
      </c>
      <c r="E13095" s="115">
        <v>44885</v>
      </c>
      <c r="F13095" s="192">
        <v>0.48541666666666666</v>
      </c>
      <c r="G13095">
        <v>2</v>
      </c>
      <c r="H13095" s="114" t="s">
        <v>912</v>
      </c>
      <c r="I13095">
        <v>2742880</v>
      </c>
    </row>
    <row r="13096" spans="1:9" x14ac:dyDescent="0.25">
      <c r="A13096" s="114" t="s">
        <v>2207</v>
      </c>
      <c r="B13096">
        <v>217</v>
      </c>
      <c r="C13096" s="114" t="s">
        <v>53</v>
      </c>
      <c r="D13096" s="114" t="s">
        <v>2103</v>
      </c>
      <c r="E13096" s="115">
        <v>44885</v>
      </c>
      <c r="F13096" s="192">
        <v>0.48549768518518521</v>
      </c>
      <c r="G13096">
        <v>2</v>
      </c>
      <c r="H13096" s="114" t="s">
        <v>2104</v>
      </c>
      <c r="I13096">
        <v>14812390</v>
      </c>
    </row>
    <row r="13097" spans="1:9" x14ac:dyDescent="0.25">
      <c r="A13097" s="114" t="s">
        <v>2207</v>
      </c>
      <c r="B13097">
        <v>218</v>
      </c>
      <c r="C13097" s="114" t="s">
        <v>53</v>
      </c>
      <c r="D13097" s="114" t="s">
        <v>1651</v>
      </c>
      <c r="E13097" s="115">
        <v>44885</v>
      </c>
      <c r="F13097" s="192">
        <v>0.48556712962962961</v>
      </c>
      <c r="G13097">
        <v>2</v>
      </c>
      <c r="H13097" s="114" t="s">
        <v>1652</v>
      </c>
      <c r="I13097">
        <v>5042655</v>
      </c>
    </row>
    <row r="13098" spans="1:9" x14ac:dyDescent="0.25">
      <c r="A13098" s="114" t="s">
        <v>2207</v>
      </c>
      <c r="B13098">
        <v>219</v>
      </c>
      <c r="C13098" s="114" t="s">
        <v>53</v>
      </c>
      <c r="D13098" s="114" t="s">
        <v>1008</v>
      </c>
      <c r="E13098" s="115">
        <v>44885</v>
      </c>
      <c r="F13098" s="192">
        <v>0.48681712962962964</v>
      </c>
      <c r="G13098">
        <v>2</v>
      </c>
      <c r="H13098" s="114" t="s">
        <v>1009</v>
      </c>
      <c r="I13098"/>
    </row>
    <row r="13099" spans="1:9" x14ac:dyDescent="0.25">
      <c r="A13099" s="114" t="s">
        <v>2207</v>
      </c>
      <c r="B13099">
        <v>220</v>
      </c>
      <c r="C13099" s="114" t="s">
        <v>53</v>
      </c>
      <c r="D13099" s="114" t="s">
        <v>1097</v>
      </c>
      <c r="E13099" s="115">
        <v>44885</v>
      </c>
      <c r="F13099" s="192">
        <v>0.48731481481481481</v>
      </c>
      <c r="G13099">
        <v>2</v>
      </c>
      <c r="H13099" s="114" t="s">
        <v>1098</v>
      </c>
      <c r="I13099">
        <v>2091143</v>
      </c>
    </row>
    <row r="13100" spans="1:9" x14ac:dyDescent="0.25">
      <c r="A13100" s="114" t="s">
        <v>2207</v>
      </c>
      <c r="B13100">
        <v>221</v>
      </c>
      <c r="C13100" s="114" t="s">
        <v>52</v>
      </c>
      <c r="D13100" s="114" t="s">
        <v>1040</v>
      </c>
      <c r="E13100" s="115">
        <v>44885</v>
      </c>
      <c r="F13100" s="192">
        <v>0.48760416666666667</v>
      </c>
      <c r="G13100">
        <v>2</v>
      </c>
      <c r="H13100" s="114" t="s">
        <v>1041</v>
      </c>
      <c r="I13100">
        <v>2799663</v>
      </c>
    </row>
    <row r="13101" spans="1:9" x14ac:dyDescent="0.25">
      <c r="A13101" s="114" t="s">
        <v>2207</v>
      </c>
      <c r="B13101">
        <v>222</v>
      </c>
      <c r="C13101" s="114" t="s">
        <v>53</v>
      </c>
      <c r="D13101" s="114" t="s">
        <v>2081</v>
      </c>
      <c r="E13101" s="115">
        <v>44885</v>
      </c>
      <c r="F13101" s="192">
        <v>0.48798611111111112</v>
      </c>
      <c r="G13101">
        <v>2</v>
      </c>
      <c r="H13101" s="114" t="s">
        <v>2082</v>
      </c>
      <c r="I13101"/>
    </row>
    <row r="13102" spans="1:9" x14ac:dyDescent="0.25">
      <c r="A13102" s="114" t="s">
        <v>2207</v>
      </c>
      <c r="B13102">
        <v>223</v>
      </c>
      <c r="C13102" s="114" t="s">
        <v>53</v>
      </c>
      <c r="D13102" s="114" t="s">
        <v>945</v>
      </c>
      <c r="E13102" s="115">
        <v>44885</v>
      </c>
      <c r="F13102" s="192">
        <v>0.48805555555555558</v>
      </c>
      <c r="G13102">
        <v>2</v>
      </c>
      <c r="H13102" s="114" t="s">
        <v>946</v>
      </c>
      <c r="I13102">
        <v>4846490</v>
      </c>
    </row>
    <row r="13103" spans="1:9" x14ac:dyDescent="0.25">
      <c r="A13103" s="114" t="s">
        <v>2207</v>
      </c>
      <c r="B13103">
        <v>224</v>
      </c>
      <c r="C13103" s="114" t="s">
        <v>53</v>
      </c>
      <c r="D13103" s="114" t="s">
        <v>1646</v>
      </c>
      <c r="E13103" s="115">
        <v>44885</v>
      </c>
      <c r="F13103" s="192">
        <v>0.48846064814814816</v>
      </c>
      <c r="G13103">
        <v>2</v>
      </c>
      <c r="H13103" s="114" t="s">
        <v>587</v>
      </c>
      <c r="I13103"/>
    </row>
    <row r="13104" spans="1:9" x14ac:dyDescent="0.25">
      <c r="A13104" s="114" t="s">
        <v>2207</v>
      </c>
      <c r="B13104">
        <v>225</v>
      </c>
      <c r="C13104" s="114" t="s">
        <v>54</v>
      </c>
      <c r="D13104" s="114" t="s">
        <v>1837</v>
      </c>
      <c r="E13104" s="115">
        <v>44885</v>
      </c>
      <c r="F13104" s="192">
        <v>0.48883101851851851</v>
      </c>
      <c r="G13104">
        <v>2</v>
      </c>
      <c r="H13104" s="114" t="s">
        <v>1838</v>
      </c>
      <c r="I13104">
        <v>3640904</v>
      </c>
    </row>
    <row r="13105" spans="1:9" x14ac:dyDescent="0.25">
      <c r="A13105" s="114" t="s">
        <v>2207</v>
      </c>
      <c r="B13105">
        <v>226</v>
      </c>
      <c r="C13105" s="114" t="s">
        <v>52</v>
      </c>
      <c r="D13105" s="114" t="s">
        <v>887</v>
      </c>
      <c r="E13105" s="115">
        <v>44885</v>
      </c>
      <c r="F13105" s="192">
        <v>0.48890046296296297</v>
      </c>
      <c r="G13105">
        <v>2</v>
      </c>
      <c r="H13105" s="114" t="s">
        <v>888</v>
      </c>
      <c r="I13105">
        <v>14984439</v>
      </c>
    </row>
    <row r="13106" spans="1:9" x14ac:dyDescent="0.25">
      <c r="A13106" s="114" t="s">
        <v>2207</v>
      </c>
      <c r="B13106">
        <v>227</v>
      </c>
      <c r="C13106" s="114" t="s">
        <v>54</v>
      </c>
      <c r="D13106" s="114" t="s">
        <v>1326</v>
      </c>
      <c r="E13106" s="115">
        <v>44885</v>
      </c>
      <c r="F13106" s="192">
        <v>0.48920138888888887</v>
      </c>
      <c r="G13106">
        <v>2</v>
      </c>
      <c r="H13106" s="114" t="s">
        <v>1327</v>
      </c>
      <c r="I13106">
        <v>7364142</v>
      </c>
    </row>
    <row r="13107" spans="1:9" x14ac:dyDescent="0.25">
      <c r="A13107" s="114" t="s">
        <v>2207</v>
      </c>
      <c r="B13107">
        <v>228</v>
      </c>
      <c r="C13107" s="114" t="s">
        <v>53</v>
      </c>
      <c r="D13107" s="114" t="s">
        <v>1155</v>
      </c>
      <c r="E13107" s="115">
        <v>44885</v>
      </c>
      <c r="F13107" s="192">
        <v>0.48954861111111109</v>
      </c>
      <c r="G13107">
        <v>2</v>
      </c>
      <c r="H13107" s="114" t="s">
        <v>1156</v>
      </c>
      <c r="I13107"/>
    </row>
    <row r="13108" spans="1:9" x14ac:dyDescent="0.25">
      <c r="A13108" s="114" t="s">
        <v>2207</v>
      </c>
      <c r="B13108">
        <v>229</v>
      </c>
      <c r="C13108" s="114" t="s">
        <v>56</v>
      </c>
      <c r="D13108" s="114" t="s">
        <v>859</v>
      </c>
      <c r="E13108" s="115">
        <v>44885</v>
      </c>
      <c r="F13108" s="192">
        <v>0.48961805555555554</v>
      </c>
      <c r="G13108">
        <v>2</v>
      </c>
      <c r="H13108" s="114" t="s">
        <v>860</v>
      </c>
      <c r="I13108"/>
    </row>
    <row r="13109" spans="1:9" x14ac:dyDescent="0.25">
      <c r="A13109" s="114" t="s">
        <v>2207</v>
      </c>
      <c r="B13109">
        <v>230</v>
      </c>
      <c r="C13109" s="114" t="s">
        <v>53</v>
      </c>
      <c r="D13109" s="114" t="s">
        <v>1640</v>
      </c>
      <c r="E13109" s="115">
        <v>44885</v>
      </c>
      <c r="F13109" s="192">
        <v>0.4896875</v>
      </c>
      <c r="G13109">
        <v>2</v>
      </c>
      <c r="H13109" s="114" t="s">
        <v>1641</v>
      </c>
      <c r="I13109"/>
    </row>
    <row r="13110" spans="1:9" x14ac:dyDescent="0.25">
      <c r="A13110" s="114" t="s">
        <v>2207</v>
      </c>
      <c r="B13110">
        <v>231</v>
      </c>
      <c r="C13110" s="114" t="s">
        <v>53</v>
      </c>
      <c r="D13110" s="114" t="s">
        <v>933</v>
      </c>
      <c r="E13110" s="115">
        <v>44885</v>
      </c>
      <c r="F13110" s="192">
        <v>0.49031249999999998</v>
      </c>
      <c r="G13110">
        <v>2</v>
      </c>
      <c r="H13110" s="114" t="s">
        <v>934</v>
      </c>
      <c r="I13110">
        <v>14929376</v>
      </c>
    </row>
    <row r="13111" spans="1:9" x14ac:dyDescent="0.25">
      <c r="A13111" s="114" t="s">
        <v>2207</v>
      </c>
      <c r="B13111">
        <v>232</v>
      </c>
      <c r="C13111" s="114" t="s">
        <v>53</v>
      </c>
      <c r="D13111" s="114" t="s">
        <v>980</v>
      </c>
      <c r="E13111" s="115">
        <v>44885</v>
      </c>
      <c r="F13111" s="192">
        <v>0.49099537037037039</v>
      </c>
      <c r="G13111">
        <v>2</v>
      </c>
      <c r="H13111" s="114" t="s">
        <v>981</v>
      </c>
      <c r="I13111">
        <v>5613463</v>
      </c>
    </row>
    <row r="13112" spans="1:9" x14ac:dyDescent="0.25">
      <c r="A13112" s="114" t="s">
        <v>2207</v>
      </c>
      <c r="B13112">
        <v>233</v>
      </c>
      <c r="C13112" s="114" t="s">
        <v>53</v>
      </c>
      <c r="D13112" s="114" t="s">
        <v>959</v>
      </c>
      <c r="E13112" s="115">
        <v>44885</v>
      </c>
      <c r="F13112" s="192">
        <v>0.49106481481481479</v>
      </c>
      <c r="G13112">
        <v>2</v>
      </c>
      <c r="H13112" s="114" t="s">
        <v>960</v>
      </c>
      <c r="I13112">
        <v>5468370</v>
      </c>
    </row>
    <row r="13113" spans="1:9" x14ac:dyDescent="0.25">
      <c r="A13113" s="114" t="s">
        <v>2207</v>
      </c>
      <c r="B13113">
        <v>234</v>
      </c>
      <c r="C13113" s="114" t="s">
        <v>54</v>
      </c>
      <c r="D13113" s="114" t="s">
        <v>300</v>
      </c>
      <c r="E13113" s="115">
        <v>44885</v>
      </c>
      <c r="F13113" s="192">
        <v>0.49159722222222224</v>
      </c>
      <c r="G13113">
        <v>2</v>
      </c>
      <c r="H13113" s="114" t="s">
        <v>301</v>
      </c>
      <c r="I13113">
        <v>5492105</v>
      </c>
    </row>
    <row r="13114" spans="1:9" x14ac:dyDescent="0.25">
      <c r="A13114" s="114" t="s">
        <v>2207</v>
      </c>
      <c r="B13114">
        <v>235</v>
      </c>
      <c r="C13114" s="114" t="s">
        <v>53</v>
      </c>
      <c r="D13114" s="114" t="s">
        <v>917</v>
      </c>
      <c r="E13114" s="115">
        <v>44885</v>
      </c>
      <c r="F13114" s="192">
        <v>0.49168981481481483</v>
      </c>
      <c r="G13114">
        <v>2</v>
      </c>
      <c r="H13114" s="114" t="s">
        <v>918</v>
      </c>
      <c r="I13114">
        <v>5500676</v>
      </c>
    </row>
    <row r="13115" spans="1:9" x14ac:dyDescent="0.25">
      <c r="A13115" s="114" t="s">
        <v>2207</v>
      </c>
      <c r="B13115">
        <v>236</v>
      </c>
      <c r="C13115" s="114" t="s">
        <v>54</v>
      </c>
      <c r="D13115" s="114" t="s">
        <v>1636</v>
      </c>
      <c r="E13115" s="115">
        <v>44885</v>
      </c>
      <c r="F13115" s="192">
        <v>0.49206018518518518</v>
      </c>
      <c r="G13115">
        <v>2</v>
      </c>
      <c r="H13115" s="114" t="s">
        <v>1637</v>
      </c>
      <c r="I13115">
        <v>5511938</v>
      </c>
    </row>
    <row r="13116" spans="1:9" x14ac:dyDescent="0.25">
      <c r="A13116" s="114" t="s">
        <v>2207</v>
      </c>
      <c r="B13116">
        <v>237</v>
      </c>
      <c r="C13116" s="114" t="s">
        <v>52</v>
      </c>
      <c r="D13116" s="114" t="s">
        <v>1620</v>
      </c>
      <c r="E13116" s="115">
        <v>44885</v>
      </c>
      <c r="F13116" s="192">
        <v>0.49212962962962964</v>
      </c>
      <c r="G13116">
        <v>2</v>
      </c>
      <c r="H13116" s="114" t="s">
        <v>1621</v>
      </c>
      <c r="I13116">
        <v>2731072</v>
      </c>
    </row>
    <row r="13117" spans="1:9" x14ac:dyDescent="0.25">
      <c r="A13117" s="114" t="s">
        <v>2207</v>
      </c>
      <c r="B13117">
        <v>238</v>
      </c>
      <c r="C13117" s="114" t="s">
        <v>54</v>
      </c>
      <c r="D13117" s="114" t="s">
        <v>2026</v>
      </c>
      <c r="E13117" s="115">
        <v>44885</v>
      </c>
      <c r="F13117" s="192">
        <v>0.4921875</v>
      </c>
      <c r="G13117">
        <v>2</v>
      </c>
      <c r="H13117" s="114" t="s">
        <v>2027</v>
      </c>
      <c r="I13117">
        <v>5368959</v>
      </c>
    </row>
    <row r="13118" spans="1:9" x14ac:dyDescent="0.25">
      <c r="A13118" s="114" t="s">
        <v>2207</v>
      </c>
      <c r="B13118">
        <v>239</v>
      </c>
      <c r="C13118" s="114" t="s">
        <v>52</v>
      </c>
      <c r="D13118" s="114" t="s">
        <v>1667</v>
      </c>
      <c r="E13118" s="115">
        <v>44885</v>
      </c>
      <c r="F13118" s="192">
        <v>0.49229166666666668</v>
      </c>
      <c r="G13118">
        <v>2</v>
      </c>
      <c r="H13118" s="114" t="s">
        <v>1668</v>
      </c>
      <c r="I13118">
        <v>14932401</v>
      </c>
    </row>
    <row r="13119" spans="1:9" x14ac:dyDescent="0.25">
      <c r="A13119" s="114" t="s">
        <v>2207</v>
      </c>
      <c r="B13119">
        <v>240</v>
      </c>
      <c r="C13119" s="114" t="s">
        <v>52</v>
      </c>
      <c r="D13119" s="114" t="s">
        <v>2214</v>
      </c>
      <c r="E13119" s="115">
        <v>44885</v>
      </c>
      <c r="F13119" s="192">
        <v>0.49236111111111114</v>
      </c>
      <c r="G13119">
        <v>2</v>
      </c>
      <c r="H13119" s="114" t="s">
        <v>2215</v>
      </c>
      <c r="I13119">
        <v>2029550</v>
      </c>
    </row>
    <row r="13120" spans="1:9" x14ac:dyDescent="0.25">
      <c r="A13120" s="114" t="s">
        <v>2207</v>
      </c>
      <c r="B13120">
        <v>241</v>
      </c>
      <c r="C13120" s="114" t="s">
        <v>52</v>
      </c>
      <c r="D13120" s="114" t="s">
        <v>992</v>
      </c>
      <c r="E13120" s="115">
        <v>44885</v>
      </c>
      <c r="F13120" s="192">
        <v>0.49243055555555554</v>
      </c>
      <c r="G13120">
        <v>2</v>
      </c>
      <c r="H13120" s="114" t="s">
        <v>993</v>
      </c>
      <c r="I13120">
        <v>5348177</v>
      </c>
    </row>
    <row r="13121" spans="1:9" x14ac:dyDescent="0.25">
      <c r="A13121" s="114" t="s">
        <v>2207</v>
      </c>
      <c r="B13121">
        <v>242</v>
      </c>
      <c r="C13121" s="114" t="s">
        <v>52</v>
      </c>
      <c r="D13121" s="114" t="s">
        <v>1004</v>
      </c>
      <c r="E13121" s="115">
        <v>44885</v>
      </c>
      <c r="F13121" s="192">
        <v>0.4924884259259259</v>
      </c>
      <c r="G13121">
        <v>2</v>
      </c>
      <c r="H13121" s="114" t="s">
        <v>1005</v>
      </c>
      <c r="I13121"/>
    </row>
    <row r="13122" spans="1:9" x14ac:dyDescent="0.25">
      <c r="A13122" s="114" t="s">
        <v>2207</v>
      </c>
      <c r="B13122">
        <v>243</v>
      </c>
      <c r="C13122" s="114" t="s">
        <v>53</v>
      </c>
      <c r="D13122" s="114" t="s">
        <v>1166</v>
      </c>
      <c r="E13122" s="115">
        <v>44885</v>
      </c>
      <c r="F13122" s="192">
        <v>0.49274305555555553</v>
      </c>
      <c r="G13122">
        <v>2</v>
      </c>
      <c r="H13122" s="114" t="s">
        <v>1167</v>
      </c>
      <c r="I13122">
        <v>2736247</v>
      </c>
    </row>
    <row r="13123" spans="1:9" x14ac:dyDescent="0.25">
      <c r="A13123" s="114" t="s">
        <v>2207</v>
      </c>
      <c r="B13123">
        <v>244</v>
      </c>
      <c r="C13123" s="114" t="s">
        <v>53</v>
      </c>
      <c r="D13123" s="114" t="s">
        <v>1659</v>
      </c>
      <c r="E13123" s="115">
        <v>44885</v>
      </c>
      <c r="F13123" s="192">
        <v>0.49281249999999999</v>
      </c>
      <c r="G13123">
        <v>2</v>
      </c>
      <c r="H13123" s="114" t="s">
        <v>1660</v>
      </c>
      <c r="I13123">
        <v>2045239</v>
      </c>
    </row>
    <row r="13124" spans="1:9" x14ac:dyDescent="0.25">
      <c r="A13124" s="114" t="s">
        <v>2207</v>
      </c>
      <c r="B13124">
        <v>245</v>
      </c>
      <c r="C13124" s="114" t="s">
        <v>53</v>
      </c>
      <c r="D13124" s="114" t="s">
        <v>1669</v>
      </c>
      <c r="E13124" s="115">
        <v>44885</v>
      </c>
      <c r="F13124" s="192">
        <v>0.49326388888888889</v>
      </c>
      <c r="G13124">
        <v>2</v>
      </c>
      <c r="H13124" s="114" t="s">
        <v>1670</v>
      </c>
      <c r="I13124"/>
    </row>
    <row r="13125" spans="1:9" x14ac:dyDescent="0.25">
      <c r="A13125" s="114" t="s">
        <v>2207</v>
      </c>
      <c r="B13125">
        <v>246</v>
      </c>
      <c r="C13125" s="114" t="s">
        <v>54</v>
      </c>
      <c r="D13125" s="114" t="s">
        <v>1085</v>
      </c>
      <c r="E13125" s="115">
        <v>44885</v>
      </c>
      <c r="F13125" s="192">
        <v>0.49343749999999997</v>
      </c>
      <c r="G13125">
        <v>2</v>
      </c>
      <c r="H13125" s="114" t="s">
        <v>1086</v>
      </c>
      <c r="I13125">
        <v>5481562</v>
      </c>
    </row>
    <row r="13126" spans="1:9" x14ac:dyDescent="0.25">
      <c r="A13126" s="114" t="s">
        <v>2207</v>
      </c>
      <c r="B13126">
        <v>247</v>
      </c>
      <c r="C13126" s="114" t="s">
        <v>54</v>
      </c>
      <c r="D13126" s="114" t="s">
        <v>645</v>
      </c>
      <c r="E13126" s="115">
        <v>44885</v>
      </c>
      <c r="F13126" s="192">
        <v>0.49362268518518521</v>
      </c>
      <c r="G13126">
        <v>2</v>
      </c>
      <c r="H13126" s="114" t="s">
        <v>646</v>
      </c>
      <c r="I13126"/>
    </row>
    <row r="13127" spans="1:9" x14ac:dyDescent="0.25">
      <c r="A13127" s="114" t="s">
        <v>2207</v>
      </c>
      <c r="B13127">
        <v>248</v>
      </c>
      <c r="C13127" s="114" t="s">
        <v>53</v>
      </c>
      <c r="D13127" s="114" t="s">
        <v>1027</v>
      </c>
      <c r="E13127" s="115">
        <v>44885</v>
      </c>
      <c r="F13127" s="192">
        <v>0.49371527777777779</v>
      </c>
      <c r="G13127">
        <v>2</v>
      </c>
      <c r="H13127" s="114" t="s">
        <v>1028</v>
      </c>
      <c r="I13127"/>
    </row>
    <row r="13128" spans="1:9" x14ac:dyDescent="0.25">
      <c r="A13128" s="114" t="s">
        <v>2207</v>
      </c>
      <c r="B13128">
        <v>249</v>
      </c>
      <c r="C13128" s="114" t="s">
        <v>53</v>
      </c>
      <c r="D13128" s="114" t="s">
        <v>963</v>
      </c>
      <c r="E13128" s="115">
        <v>44885</v>
      </c>
      <c r="F13128" s="192">
        <v>0.49380787037037038</v>
      </c>
      <c r="G13128">
        <v>2</v>
      </c>
      <c r="H13128" s="114" t="s">
        <v>964</v>
      </c>
      <c r="I13128">
        <v>14812395</v>
      </c>
    </row>
    <row r="13129" spans="1:9" x14ac:dyDescent="0.25">
      <c r="A13129" s="114" t="s">
        <v>2207</v>
      </c>
      <c r="B13129">
        <v>250</v>
      </c>
      <c r="C13129" s="114" t="s">
        <v>53</v>
      </c>
      <c r="D13129" s="114" t="s">
        <v>1683</v>
      </c>
      <c r="E13129" s="115">
        <v>44885</v>
      </c>
      <c r="F13129" s="192">
        <v>0.49402777777777779</v>
      </c>
      <c r="G13129">
        <v>2</v>
      </c>
      <c r="H13129" s="114" t="s">
        <v>1684</v>
      </c>
      <c r="I13129">
        <v>2727860</v>
      </c>
    </row>
    <row r="13130" spans="1:9" x14ac:dyDescent="0.25">
      <c r="A13130" s="114" t="s">
        <v>2207</v>
      </c>
      <c r="B13130">
        <v>251</v>
      </c>
      <c r="C13130" s="114" t="s">
        <v>52</v>
      </c>
      <c r="D13130" s="114" t="s">
        <v>2036</v>
      </c>
      <c r="E13130" s="115">
        <v>44885</v>
      </c>
      <c r="F13130" s="192">
        <v>0.49420138888888887</v>
      </c>
      <c r="G13130">
        <v>2</v>
      </c>
      <c r="H13130" s="114" t="s">
        <v>2037</v>
      </c>
      <c r="I13130">
        <v>5432070</v>
      </c>
    </row>
    <row r="13131" spans="1:9" x14ac:dyDescent="0.25">
      <c r="A13131" s="114" t="s">
        <v>2207</v>
      </c>
      <c r="B13131">
        <v>252</v>
      </c>
      <c r="C13131" s="114" t="s">
        <v>54</v>
      </c>
      <c r="D13131" s="114" t="s">
        <v>1950</v>
      </c>
      <c r="E13131" s="115">
        <v>44885</v>
      </c>
      <c r="F13131" s="192">
        <v>0.49427083333333333</v>
      </c>
      <c r="G13131">
        <v>2</v>
      </c>
      <c r="H13131" s="114" t="s">
        <v>1951</v>
      </c>
      <c r="I13131"/>
    </row>
    <row r="13132" spans="1:9" x14ac:dyDescent="0.25">
      <c r="A13132" s="114" t="s">
        <v>2207</v>
      </c>
      <c r="B13132">
        <v>253</v>
      </c>
      <c r="C13132" s="114" t="s">
        <v>54</v>
      </c>
      <c r="D13132" s="114" t="s">
        <v>1342</v>
      </c>
      <c r="E13132" s="115">
        <v>44885</v>
      </c>
      <c r="F13132" s="192">
        <v>0.49473379629629627</v>
      </c>
      <c r="G13132">
        <v>2</v>
      </c>
      <c r="H13132" s="114" t="s">
        <v>1343</v>
      </c>
      <c r="I13132">
        <v>7361622</v>
      </c>
    </row>
    <row r="13133" spans="1:9" x14ac:dyDescent="0.25">
      <c r="A13133" s="114" t="s">
        <v>2207</v>
      </c>
      <c r="B13133">
        <v>254</v>
      </c>
      <c r="C13133" s="114" t="s">
        <v>52</v>
      </c>
      <c r="D13133" s="114" t="s">
        <v>943</v>
      </c>
      <c r="E13133" s="115">
        <v>44885</v>
      </c>
      <c r="F13133" s="192">
        <v>0.49579861111111112</v>
      </c>
      <c r="G13133">
        <v>2</v>
      </c>
      <c r="H13133" s="114" t="s">
        <v>944</v>
      </c>
      <c r="I13133">
        <v>5348792</v>
      </c>
    </row>
    <row r="13134" spans="1:9" x14ac:dyDescent="0.25">
      <c r="A13134" s="114" t="s">
        <v>2207</v>
      </c>
      <c r="B13134">
        <v>255</v>
      </c>
      <c r="C13134" s="114" t="s">
        <v>54</v>
      </c>
      <c r="D13134" s="114" t="s">
        <v>1454</v>
      </c>
      <c r="E13134" s="115">
        <v>44885</v>
      </c>
      <c r="F13134" s="192">
        <v>0.49615740740740738</v>
      </c>
      <c r="G13134">
        <v>2</v>
      </c>
      <c r="H13134" s="114" t="s">
        <v>1455</v>
      </c>
      <c r="I13134">
        <v>2054077</v>
      </c>
    </row>
    <row r="13135" spans="1:9" x14ac:dyDescent="0.25">
      <c r="A13135" s="114" t="s">
        <v>2207</v>
      </c>
      <c r="B13135">
        <v>256</v>
      </c>
      <c r="C13135" s="114" t="s">
        <v>54</v>
      </c>
      <c r="D13135" s="114" t="s">
        <v>1825</v>
      </c>
      <c r="E13135" s="115">
        <v>44885</v>
      </c>
      <c r="F13135" s="192">
        <v>0.49619212962962961</v>
      </c>
      <c r="G13135">
        <v>2</v>
      </c>
      <c r="H13135" s="114" t="s">
        <v>1826</v>
      </c>
      <c r="I13135">
        <v>5479045</v>
      </c>
    </row>
    <row r="13136" spans="1:9" x14ac:dyDescent="0.25">
      <c r="A13136" s="114" t="s">
        <v>2207</v>
      </c>
      <c r="B13136">
        <v>257</v>
      </c>
      <c r="C13136" s="114" t="s">
        <v>54</v>
      </c>
      <c r="D13136" s="114" t="s">
        <v>398</v>
      </c>
      <c r="E13136" s="115">
        <v>44885</v>
      </c>
      <c r="F13136" s="192">
        <v>0.49627314814814816</v>
      </c>
      <c r="G13136">
        <v>2</v>
      </c>
      <c r="H13136" s="114" t="s">
        <v>399</v>
      </c>
      <c r="I13136">
        <v>2188052</v>
      </c>
    </row>
    <row r="13137" spans="1:9" x14ac:dyDescent="0.25">
      <c r="A13137" s="114" t="s">
        <v>2207</v>
      </c>
      <c r="B13137">
        <v>258</v>
      </c>
      <c r="C13137" s="114" t="s">
        <v>53</v>
      </c>
      <c r="D13137" s="114" t="s">
        <v>637</v>
      </c>
      <c r="E13137" s="115">
        <v>44885</v>
      </c>
      <c r="F13137" s="192">
        <v>0.50090277777777781</v>
      </c>
      <c r="G13137">
        <v>2</v>
      </c>
      <c r="H13137" s="114" t="s">
        <v>638</v>
      </c>
      <c r="I13137"/>
    </row>
    <row r="13138" spans="1:9" x14ac:dyDescent="0.25">
      <c r="A13138" s="114" t="s">
        <v>2207</v>
      </c>
      <c r="B13138">
        <v>259</v>
      </c>
      <c r="C13138" s="114" t="s">
        <v>53</v>
      </c>
      <c r="D13138" s="114" t="s">
        <v>879</v>
      </c>
      <c r="E13138" s="115">
        <v>44885</v>
      </c>
      <c r="F13138" s="192">
        <v>0.50096064814814811</v>
      </c>
      <c r="G13138">
        <v>2</v>
      </c>
      <c r="H13138" s="114" t="s">
        <v>880</v>
      </c>
      <c r="I13138"/>
    </row>
    <row r="13139" spans="1:9" x14ac:dyDescent="0.25">
      <c r="A13139" s="114" t="s">
        <v>2207</v>
      </c>
      <c r="B13139">
        <v>260</v>
      </c>
      <c r="C13139" s="114" t="s">
        <v>53</v>
      </c>
      <c r="D13139" s="114" t="s">
        <v>1076</v>
      </c>
      <c r="E13139" s="115">
        <v>44885</v>
      </c>
      <c r="F13139" s="192">
        <v>0.50103009259259257</v>
      </c>
      <c r="G13139">
        <v>2</v>
      </c>
      <c r="H13139" s="114" t="s">
        <v>1077</v>
      </c>
      <c r="I13139">
        <v>2045294</v>
      </c>
    </row>
    <row r="13140" spans="1:9" x14ac:dyDescent="0.25">
      <c r="A13140" s="114" t="s">
        <v>2207</v>
      </c>
      <c r="B13140">
        <v>261</v>
      </c>
      <c r="C13140" s="114" t="s">
        <v>54</v>
      </c>
      <c r="D13140" s="114" t="s">
        <v>534</v>
      </c>
      <c r="E13140" s="115">
        <v>44885</v>
      </c>
      <c r="F13140" s="192">
        <v>0.50115740740740744</v>
      </c>
      <c r="G13140">
        <v>2</v>
      </c>
      <c r="H13140" s="114" t="s">
        <v>535</v>
      </c>
      <c r="I13140">
        <v>6702184</v>
      </c>
    </row>
    <row r="13141" spans="1:9" x14ac:dyDescent="0.25">
      <c r="A13141" s="114" t="s">
        <v>2207</v>
      </c>
      <c r="B13141">
        <v>262</v>
      </c>
      <c r="C13141" s="114" t="s">
        <v>54</v>
      </c>
      <c r="D13141" s="114" t="s">
        <v>1093</v>
      </c>
      <c r="E13141" s="115">
        <v>44885</v>
      </c>
      <c r="F13141" s="192">
        <v>0.5017476851851852</v>
      </c>
      <c r="G13141">
        <v>2</v>
      </c>
      <c r="H13141" s="114" t="s">
        <v>1094</v>
      </c>
      <c r="I13141">
        <v>8330097</v>
      </c>
    </row>
    <row r="13142" spans="1:9" x14ac:dyDescent="0.25">
      <c r="A13142" s="114" t="s">
        <v>2207</v>
      </c>
      <c r="B13142">
        <v>263</v>
      </c>
      <c r="C13142" s="114" t="s">
        <v>54</v>
      </c>
      <c r="D13142" s="114" t="s">
        <v>1487</v>
      </c>
      <c r="E13142" s="115">
        <v>44885</v>
      </c>
      <c r="F13142" s="192">
        <v>0.50252314814814814</v>
      </c>
      <c r="G13142">
        <v>2</v>
      </c>
      <c r="H13142" s="114" t="s">
        <v>1488</v>
      </c>
      <c r="I13142">
        <v>2051547</v>
      </c>
    </row>
    <row r="13143" spans="1:9" x14ac:dyDescent="0.25">
      <c r="A13143" s="114" t="s">
        <v>2207</v>
      </c>
      <c r="B13143">
        <v>264</v>
      </c>
      <c r="C13143" s="114" t="s">
        <v>54</v>
      </c>
      <c r="D13143" s="114" t="s">
        <v>1160</v>
      </c>
      <c r="E13143" s="115">
        <v>44885</v>
      </c>
      <c r="F13143" s="192">
        <v>0.50259259259259259</v>
      </c>
      <c r="G13143">
        <v>2</v>
      </c>
      <c r="H13143" s="114" t="s">
        <v>1161</v>
      </c>
      <c r="I13143">
        <v>8118023</v>
      </c>
    </row>
    <row r="13144" spans="1:9" x14ac:dyDescent="0.25">
      <c r="A13144" s="114" t="s">
        <v>2207</v>
      </c>
      <c r="B13144">
        <v>265</v>
      </c>
      <c r="C13144" s="114" t="s">
        <v>54</v>
      </c>
      <c r="D13144" s="114" t="s">
        <v>1350</v>
      </c>
      <c r="E13144" s="115">
        <v>44885</v>
      </c>
      <c r="F13144" s="192">
        <v>0.50266203703703705</v>
      </c>
      <c r="G13144">
        <v>2</v>
      </c>
      <c r="H13144" s="114" t="s">
        <v>1351</v>
      </c>
      <c r="I13144">
        <v>14811845</v>
      </c>
    </row>
    <row r="13145" spans="1:9" x14ac:dyDescent="0.25">
      <c r="A13145" s="114" t="s">
        <v>2207</v>
      </c>
      <c r="B13145">
        <v>266</v>
      </c>
      <c r="C13145" s="114" t="s">
        <v>54</v>
      </c>
      <c r="D13145" s="114" t="s">
        <v>1788</v>
      </c>
      <c r="E13145" s="115">
        <v>44885</v>
      </c>
      <c r="F13145" s="192">
        <v>0.5027314814814815</v>
      </c>
      <c r="G13145">
        <v>2</v>
      </c>
      <c r="H13145" s="114" t="s">
        <v>1789</v>
      </c>
      <c r="I13145">
        <v>3682230</v>
      </c>
    </row>
    <row r="13146" spans="1:9" x14ac:dyDescent="0.25">
      <c r="A13146" s="114" t="s">
        <v>2207</v>
      </c>
      <c r="B13146">
        <v>267</v>
      </c>
      <c r="C13146" s="114" t="s">
        <v>52</v>
      </c>
      <c r="D13146" s="114" t="s">
        <v>1857</v>
      </c>
      <c r="E13146" s="115">
        <v>44885</v>
      </c>
      <c r="F13146" s="192">
        <v>0.50362268518518516</v>
      </c>
      <c r="G13146">
        <v>2</v>
      </c>
      <c r="H13146" s="114" t="s">
        <v>1858</v>
      </c>
      <c r="I13146">
        <v>5335723</v>
      </c>
    </row>
    <row r="13147" spans="1:9" x14ac:dyDescent="0.25">
      <c r="A13147" s="114" t="s">
        <v>2207</v>
      </c>
      <c r="B13147">
        <v>268</v>
      </c>
      <c r="C13147" s="114" t="s">
        <v>54</v>
      </c>
      <c r="D13147" s="114" t="s">
        <v>2152</v>
      </c>
      <c r="E13147" s="115">
        <v>44885</v>
      </c>
      <c r="F13147" s="192">
        <v>0.50405092592592593</v>
      </c>
      <c r="G13147">
        <v>2</v>
      </c>
      <c r="H13147" s="114" t="s">
        <v>2153</v>
      </c>
      <c r="I13147">
        <v>2051552</v>
      </c>
    </row>
    <row r="13148" spans="1:9" x14ac:dyDescent="0.25">
      <c r="A13148" s="114" t="s">
        <v>2207</v>
      </c>
      <c r="B13148">
        <v>269</v>
      </c>
      <c r="C13148" s="114" t="s">
        <v>54</v>
      </c>
      <c r="D13148" s="114" t="s">
        <v>1626</v>
      </c>
      <c r="E13148" s="115">
        <v>44885</v>
      </c>
      <c r="F13148" s="192">
        <v>0.50413194444444442</v>
      </c>
      <c r="G13148">
        <v>2</v>
      </c>
      <c r="H13148" s="114" t="s">
        <v>1627</v>
      </c>
      <c r="I13148">
        <v>2154242</v>
      </c>
    </row>
    <row r="13149" spans="1:9" x14ac:dyDescent="0.25">
      <c r="A13149" s="114" t="s">
        <v>2207</v>
      </c>
      <c r="B13149">
        <v>270</v>
      </c>
      <c r="C13149" s="114" t="s">
        <v>57</v>
      </c>
      <c r="D13149" s="114" t="s">
        <v>210</v>
      </c>
      <c r="E13149" s="115">
        <v>44885</v>
      </c>
      <c r="F13149" s="192">
        <v>0.50421296296296292</v>
      </c>
      <c r="G13149">
        <v>2</v>
      </c>
      <c r="H13149" s="114" t="s">
        <v>211</v>
      </c>
      <c r="I13149">
        <v>5415706</v>
      </c>
    </row>
    <row r="13150" spans="1:9" x14ac:dyDescent="0.25">
      <c r="A13150" s="114" t="s">
        <v>2207</v>
      </c>
      <c r="B13150">
        <v>271</v>
      </c>
      <c r="C13150" s="114" t="s">
        <v>56</v>
      </c>
      <c r="D13150" s="114" t="s">
        <v>1859</v>
      </c>
      <c r="E13150" s="115">
        <v>44885</v>
      </c>
      <c r="F13150" s="192">
        <v>0.50458333333333338</v>
      </c>
      <c r="G13150">
        <v>2</v>
      </c>
      <c r="H13150" s="114" t="s">
        <v>1860</v>
      </c>
      <c r="I13150">
        <v>5498875</v>
      </c>
    </row>
    <row r="13151" spans="1:9" x14ac:dyDescent="0.25">
      <c r="A13151" s="114" t="s">
        <v>2207</v>
      </c>
      <c r="B13151">
        <v>272</v>
      </c>
      <c r="C13151" s="114" t="s">
        <v>53</v>
      </c>
      <c r="D13151" s="114" t="s">
        <v>931</v>
      </c>
      <c r="E13151" s="115">
        <v>44885</v>
      </c>
      <c r="F13151" s="192">
        <v>0.50589120370370366</v>
      </c>
      <c r="G13151">
        <v>2</v>
      </c>
      <c r="H13151" s="114" t="s">
        <v>932</v>
      </c>
      <c r="I13151"/>
    </row>
    <row r="13152" spans="1:9" x14ac:dyDescent="0.25">
      <c r="A13152" s="114" t="s">
        <v>2207</v>
      </c>
      <c r="B13152">
        <v>273</v>
      </c>
      <c r="C13152" s="114" t="s">
        <v>54</v>
      </c>
      <c r="D13152" s="114" t="s">
        <v>955</v>
      </c>
      <c r="E13152" s="115">
        <v>44885</v>
      </c>
      <c r="F13152" s="192">
        <v>0.50597222222222227</v>
      </c>
      <c r="G13152">
        <v>2</v>
      </c>
      <c r="H13152" s="114" t="s">
        <v>956</v>
      </c>
      <c r="I13152"/>
    </row>
    <row r="13153" spans="1:9" x14ac:dyDescent="0.25">
      <c r="A13153" s="114" t="s">
        <v>2207</v>
      </c>
      <c r="B13153">
        <v>274</v>
      </c>
      <c r="C13153" s="114" t="s">
        <v>54</v>
      </c>
      <c r="D13153" s="114" t="s">
        <v>2170</v>
      </c>
      <c r="E13153" s="115">
        <v>44885</v>
      </c>
      <c r="F13153" s="192">
        <v>0.50621527777777775</v>
      </c>
      <c r="G13153">
        <v>2</v>
      </c>
      <c r="H13153" s="114" t="s">
        <v>2171</v>
      </c>
      <c r="I13153">
        <v>5355526</v>
      </c>
    </row>
    <row r="13154" spans="1:9" x14ac:dyDescent="0.25">
      <c r="A13154" s="114" t="s">
        <v>2207</v>
      </c>
      <c r="B13154">
        <v>275</v>
      </c>
      <c r="C13154" s="114" t="s">
        <v>53</v>
      </c>
      <c r="D13154" s="114" t="s">
        <v>851</v>
      </c>
      <c r="E13154" s="115">
        <v>44885</v>
      </c>
      <c r="F13154" s="192">
        <v>0.507349537037037</v>
      </c>
      <c r="G13154">
        <v>2</v>
      </c>
      <c r="H13154" s="114" t="s">
        <v>852</v>
      </c>
      <c r="I13154"/>
    </row>
    <row r="13155" spans="1:9" x14ac:dyDescent="0.25">
      <c r="A13155" s="114" t="s">
        <v>2207</v>
      </c>
      <c r="B13155">
        <v>276</v>
      </c>
      <c r="C13155" s="114" t="s">
        <v>52</v>
      </c>
      <c r="D13155" s="114" t="s">
        <v>2011</v>
      </c>
      <c r="E13155" s="115">
        <v>44885</v>
      </c>
      <c r="F13155" s="192">
        <v>0.50743055555555561</v>
      </c>
      <c r="G13155">
        <v>2</v>
      </c>
      <c r="H13155" s="114" t="s">
        <v>2012</v>
      </c>
      <c r="I13155"/>
    </row>
    <row r="13156" spans="1:9" x14ac:dyDescent="0.25">
      <c r="A13156" s="114" t="s">
        <v>2207</v>
      </c>
      <c r="B13156">
        <v>277</v>
      </c>
      <c r="C13156" s="114" t="s">
        <v>53</v>
      </c>
      <c r="D13156" s="114" t="s">
        <v>2107</v>
      </c>
      <c r="E13156" s="115">
        <v>44885</v>
      </c>
      <c r="F13156" s="192">
        <v>0.50878472222222226</v>
      </c>
      <c r="G13156">
        <v>2</v>
      </c>
      <c r="H13156" s="114" t="s">
        <v>2108</v>
      </c>
      <c r="I13156">
        <v>14930531</v>
      </c>
    </row>
    <row r="13157" spans="1:9" x14ac:dyDescent="0.25">
      <c r="A13157" s="114" t="s">
        <v>2207</v>
      </c>
      <c r="B13157">
        <v>278</v>
      </c>
      <c r="C13157" s="114" t="s">
        <v>53</v>
      </c>
      <c r="D13157" s="114" t="s">
        <v>923</v>
      </c>
      <c r="E13157" s="115">
        <v>44885</v>
      </c>
      <c r="F13157" s="192">
        <v>0.50890046296296299</v>
      </c>
      <c r="G13157">
        <v>2</v>
      </c>
      <c r="H13157" s="114" t="s">
        <v>924</v>
      </c>
      <c r="I13157">
        <v>14985364</v>
      </c>
    </row>
    <row r="13158" spans="1:9" x14ac:dyDescent="0.25">
      <c r="A13158" s="114" t="s">
        <v>2207</v>
      </c>
      <c r="B13158">
        <v>279</v>
      </c>
      <c r="C13158" s="114" t="s">
        <v>20</v>
      </c>
      <c r="D13158" s="114" t="s">
        <v>2216</v>
      </c>
      <c r="E13158" s="115">
        <v>44885</v>
      </c>
      <c r="F13158" s="192">
        <v>0.50899305555555552</v>
      </c>
      <c r="G13158">
        <v>2</v>
      </c>
      <c r="H13158" s="114" t="s">
        <v>2217</v>
      </c>
      <c r="I13158">
        <v>5423249</v>
      </c>
    </row>
    <row r="13159" spans="1:9" x14ac:dyDescent="0.25">
      <c r="A13159" s="114" t="s">
        <v>2207</v>
      </c>
      <c r="B13159">
        <v>280</v>
      </c>
      <c r="C13159" s="114" t="s">
        <v>53</v>
      </c>
      <c r="D13159" s="114" t="s">
        <v>1107</v>
      </c>
      <c r="E13159" s="115">
        <v>44885</v>
      </c>
      <c r="F13159" s="192">
        <v>0.51061342592592596</v>
      </c>
      <c r="G13159">
        <v>2</v>
      </c>
      <c r="H13159" s="114" t="s">
        <v>1108</v>
      </c>
      <c r="I13159"/>
    </row>
    <row r="13160" spans="1:9" x14ac:dyDescent="0.25">
      <c r="A13160" s="114" t="s">
        <v>2207</v>
      </c>
      <c r="B13160">
        <v>281</v>
      </c>
      <c r="C13160" s="114" t="s">
        <v>54</v>
      </c>
      <c r="D13160" s="114" t="s">
        <v>823</v>
      </c>
      <c r="E13160" s="115">
        <v>44885</v>
      </c>
      <c r="F13160" s="192">
        <v>0.51181712962962966</v>
      </c>
      <c r="G13160">
        <v>2</v>
      </c>
      <c r="H13160" s="114" t="s">
        <v>824</v>
      </c>
      <c r="I13160">
        <v>8330114</v>
      </c>
    </row>
    <row r="13161" spans="1:9" x14ac:dyDescent="0.25">
      <c r="A13161" s="114" t="s">
        <v>2207</v>
      </c>
      <c r="B13161">
        <v>282</v>
      </c>
      <c r="C13161" s="114" t="s">
        <v>54</v>
      </c>
      <c r="D13161" s="114" t="s">
        <v>516</v>
      </c>
      <c r="E13161" s="115">
        <v>44885</v>
      </c>
      <c r="F13161" s="192">
        <v>0.51223379629629628</v>
      </c>
      <c r="G13161">
        <v>2</v>
      </c>
      <c r="H13161" s="114" t="s">
        <v>517</v>
      </c>
      <c r="I13161">
        <v>7284214</v>
      </c>
    </row>
    <row r="13162" spans="1:9" x14ac:dyDescent="0.25">
      <c r="A13162" s="114" t="s">
        <v>2207</v>
      </c>
      <c r="B13162">
        <v>283</v>
      </c>
      <c r="C13162" s="114" t="s">
        <v>52</v>
      </c>
      <c r="D13162" s="114" t="s">
        <v>1968</v>
      </c>
      <c r="E13162" s="115">
        <v>44885</v>
      </c>
      <c r="F13162" s="192">
        <v>0.51401620370370371</v>
      </c>
      <c r="G13162">
        <v>2</v>
      </c>
      <c r="H13162" s="114" t="s">
        <v>1969</v>
      </c>
      <c r="I13162">
        <v>6709247</v>
      </c>
    </row>
    <row r="13163" spans="1:9" x14ac:dyDescent="0.25">
      <c r="A13163" s="114" t="s">
        <v>2207</v>
      </c>
      <c r="B13163">
        <v>284</v>
      </c>
      <c r="C13163" s="114" t="s">
        <v>53</v>
      </c>
      <c r="D13163" s="114" t="s">
        <v>1029</v>
      </c>
      <c r="E13163" s="115">
        <v>44885</v>
      </c>
      <c r="F13163" s="192">
        <v>0.51462962962962966</v>
      </c>
      <c r="G13163">
        <v>2</v>
      </c>
      <c r="H13163" s="114" t="s">
        <v>1030</v>
      </c>
      <c r="I13163">
        <v>14823920</v>
      </c>
    </row>
    <row r="13164" spans="1:9" x14ac:dyDescent="0.25">
      <c r="A13164" s="114" t="s">
        <v>2207</v>
      </c>
      <c r="B13164">
        <v>285</v>
      </c>
      <c r="C13164" s="114" t="s">
        <v>54</v>
      </c>
      <c r="D13164" s="114" t="s">
        <v>1661</v>
      </c>
      <c r="E13164" s="115">
        <v>44885</v>
      </c>
      <c r="F13164" s="192">
        <v>0.51487268518518514</v>
      </c>
      <c r="G13164">
        <v>2</v>
      </c>
      <c r="H13164" s="114" t="s">
        <v>1662</v>
      </c>
      <c r="I13164">
        <v>14958073</v>
      </c>
    </row>
    <row r="13165" spans="1:9" x14ac:dyDescent="0.25">
      <c r="A13165" s="114" t="s">
        <v>2207</v>
      </c>
      <c r="B13165">
        <v>286</v>
      </c>
      <c r="C13165" s="114" t="s">
        <v>54</v>
      </c>
      <c r="D13165" s="114" t="s">
        <v>1187</v>
      </c>
      <c r="E13165" s="115">
        <v>44885</v>
      </c>
      <c r="F13165" s="192">
        <v>0.51547453703703705</v>
      </c>
      <c r="G13165">
        <v>2</v>
      </c>
      <c r="H13165" s="114" t="s">
        <v>1188</v>
      </c>
      <c r="I13165">
        <v>6713418</v>
      </c>
    </row>
    <row r="13166" spans="1:9" x14ac:dyDescent="0.25">
      <c r="A13166" s="114" t="s">
        <v>2207</v>
      </c>
      <c r="B13166">
        <v>287</v>
      </c>
      <c r="C13166" s="114" t="s">
        <v>52</v>
      </c>
      <c r="D13166" s="114" t="s">
        <v>1133</v>
      </c>
      <c r="E13166" s="115">
        <v>44885</v>
      </c>
      <c r="F13166" s="192">
        <v>0.51762731481481483</v>
      </c>
      <c r="G13166">
        <v>2</v>
      </c>
      <c r="H13166" s="114" t="s">
        <v>1134</v>
      </c>
      <c r="I13166">
        <v>2708133</v>
      </c>
    </row>
    <row r="13167" spans="1:9" x14ac:dyDescent="0.25">
      <c r="A13167" s="114" t="s">
        <v>2207</v>
      </c>
      <c r="B13167">
        <v>288</v>
      </c>
      <c r="C13167" s="114" t="s">
        <v>53</v>
      </c>
      <c r="D13167" s="114" t="s">
        <v>1111</v>
      </c>
      <c r="E13167" s="115">
        <v>44885</v>
      </c>
      <c r="F13167" s="192">
        <v>0.51918981481481485</v>
      </c>
      <c r="G13167">
        <v>2</v>
      </c>
      <c r="H13167" s="114" t="s">
        <v>1112</v>
      </c>
      <c r="I13167">
        <v>6708634</v>
      </c>
    </row>
    <row r="13168" spans="1:9" x14ac:dyDescent="0.25">
      <c r="A13168" s="114" t="s">
        <v>2207</v>
      </c>
      <c r="B13168">
        <v>289</v>
      </c>
      <c r="C13168" s="114" t="s">
        <v>52</v>
      </c>
      <c r="D13168" s="114" t="s">
        <v>990</v>
      </c>
      <c r="E13168" s="115">
        <v>44885</v>
      </c>
      <c r="F13168" s="192">
        <v>0.52201388888888889</v>
      </c>
      <c r="G13168">
        <v>2</v>
      </c>
      <c r="H13168" s="114" t="s">
        <v>991</v>
      </c>
      <c r="I13168">
        <v>5348393</v>
      </c>
    </row>
    <row r="13169" spans="1:9" x14ac:dyDescent="0.25">
      <c r="A13169" s="114" t="s">
        <v>2207</v>
      </c>
      <c r="B13169">
        <v>290</v>
      </c>
      <c r="C13169" s="114" t="s">
        <v>53</v>
      </c>
      <c r="D13169" s="114" t="s">
        <v>1121</v>
      </c>
      <c r="E13169" s="115">
        <v>44885</v>
      </c>
      <c r="F13169" s="192">
        <v>0.52439814814814811</v>
      </c>
      <c r="G13169">
        <v>2</v>
      </c>
      <c r="H13169" s="114" t="s">
        <v>1122</v>
      </c>
      <c r="I13169"/>
    </row>
    <row r="13170" spans="1:9" x14ac:dyDescent="0.25">
      <c r="A13170" s="114" t="s">
        <v>2207</v>
      </c>
      <c r="B13170">
        <v>291</v>
      </c>
      <c r="C13170" s="114" t="s">
        <v>58</v>
      </c>
      <c r="D13170" s="114" t="s">
        <v>961</v>
      </c>
      <c r="E13170" s="115">
        <v>44885</v>
      </c>
      <c r="F13170" s="192">
        <v>0.52561342592592597</v>
      </c>
      <c r="G13170">
        <v>2</v>
      </c>
      <c r="H13170" s="114" t="s">
        <v>962</v>
      </c>
      <c r="I13170">
        <v>14936065</v>
      </c>
    </row>
    <row r="13171" spans="1:9" x14ac:dyDescent="0.25">
      <c r="A13171" s="114" t="s">
        <v>2207</v>
      </c>
      <c r="B13171">
        <v>292</v>
      </c>
      <c r="C13171" s="114" t="s">
        <v>53</v>
      </c>
      <c r="D13171" s="114" t="s">
        <v>1139</v>
      </c>
      <c r="E13171" s="115">
        <v>44885</v>
      </c>
      <c r="F13171" s="192">
        <v>0.525787037037037</v>
      </c>
      <c r="G13171">
        <v>2</v>
      </c>
      <c r="H13171" s="114" t="s">
        <v>1140</v>
      </c>
      <c r="I13171"/>
    </row>
    <row r="13172" spans="1:9" x14ac:dyDescent="0.25">
      <c r="A13172" s="114" t="s">
        <v>2207</v>
      </c>
      <c r="B13172">
        <v>293</v>
      </c>
      <c r="C13172" s="114" t="s">
        <v>52</v>
      </c>
      <c r="D13172" s="114" t="s">
        <v>2057</v>
      </c>
      <c r="E13172" s="115">
        <v>44885</v>
      </c>
      <c r="F13172" s="192">
        <v>0.52697916666666667</v>
      </c>
      <c r="G13172">
        <v>2</v>
      </c>
      <c r="H13172" s="114" t="s">
        <v>2058</v>
      </c>
      <c r="I13172"/>
    </row>
    <row r="13173" spans="1:9" x14ac:dyDescent="0.25">
      <c r="A13173" s="114" t="s">
        <v>2207</v>
      </c>
      <c r="B13173">
        <v>294</v>
      </c>
      <c r="C13173" s="114" t="s">
        <v>53</v>
      </c>
      <c r="D13173" s="114" t="s">
        <v>953</v>
      </c>
      <c r="E13173" s="115">
        <v>44885</v>
      </c>
      <c r="F13173" s="192">
        <v>0.52908564814814818</v>
      </c>
      <c r="G13173">
        <v>2</v>
      </c>
      <c r="H13173" s="114" t="s">
        <v>954</v>
      </c>
      <c r="I13173">
        <v>2025419</v>
      </c>
    </row>
    <row r="13174" spans="1:9" x14ac:dyDescent="0.25">
      <c r="A13174" s="114" t="s">
        <v>2207</v>
      </c>
      <c r="B13174">
        <v>295</v>
      </c>
      <c r="C13174" s="114" t="s">
        <v>53</v>
      </c>
      <c r="D13174" s="114" t="s">
        <v>1031</v>
      </c>
      <c r="E13174" s="115">
        <v>44885</v>
      </c>
      <c r="F13174" s="192">
        <v>0.53140046296296295</v>
      </c>
      <c r="G13174">
        <v>2</v>
      </c>
      <c r="H13174" s="114" t="s">
        <v>1032</v>
      </c>
      <c r="I13174"/>
    </row>
    <row r="13175" spans="1:9" x14ac:dyDescent="0.25">
      <c r="A13175" s="114" t="s">
        <v>2207</v>
      </c>
      <c r="B13175">
        <v>296</v>
      </c>
      <c r="C13175" s="114" t="s">
        <v>52</v>
      </c>
      <c r="D13175" s="114" t="s">
        <v>1129</v>
      </c>
      <c r="E13175" s="115">
        <v>44885</v>
      </c>
      <c r="F13175" s="192">
        <v>0.53150462962962963</v>
      </c>
      <c r="G13175">
        <v>2</v>
      </c>
      <c r="H13175" s="114" t="s">
        <v>1130</v>
      </c>
      <c r="I13175">
        <v>4839824</v>
      </c>
    </row>
    <row r="13176" spans="1:9" x14ac:dyDescent="0.25">
      <c r="A13176" s="114" t="s">
        <v>2207</v>
      </c>
      <c r="B13176">
        <v>297</v>
      </c>
      <c r="C13176" s="114" t="s">
        <v>52</v>
      </c>
      <c r="D13176" s="114" t="s">
        <v>1634</v>
      </c>
      <c r="E13176" s="115">
        <v>44885</v>
      </c>
      <c r="F13176" s="192">
        <v>0.53173611111111108</v>
      </c>
      <c r="G13176">
        <v>2</v>
      </c>
      <c r="H13176" s="114" t="s">
        <v>1635</v>
      </c>
      <c r="I13176">
        <v>14933866</v>
      </c>
    </row>
    <row r="13177" spans="1:9" x14ac:dyDescent="0.25">
      <c r="A13177" s="114" t="s">
        <v>2207</v>
      </c>
      <c r="B13177">
        <v>298</v>
      </c>
      <c r="C13177" s="114" t="s">
        <v>54</v>
      </c>
      <c r="D13177" s="114" t="s">
        <v>1758</v>
      </c>
      <c r="E13177" s="115">
        <v>44885</v>
      </c>
      <c r="F13177" s="192">
        <v>0.53179398148148149</v>
      </c>
      <c r="G13177">
        <v>2</v>
      </c>
      <c r="H13177" s="114" t="s">
        <v>1759</v>
      </c>
      <c r="I13177">
        <v>7785662</v>
      </c>
    </row>
    <row r="13178" spans="1:9" x14ac:dyDescent="0.25">
      <c r="A13178" s="114" t="s">
        <v>2207</v>
      </c>
      <c r="B13178">
        <v>299</v>
      </c>
      <c r="C13178" s="114" t="s">
        <v>53</v>
      </c>
      <c r="D13178" s="114" t="s">
        <v>935</v>
      </c>
      <c r="E13178" s="115">
        <v>44885</v>
      </c>
      <c r="F13178" s="192">
        <v>0.53258101851851847</v>
      </c>
      <c r="G13178">
        <v>2</v>
      </c>
      <c r="H13178" s="114" t="s">
        <v>936</v>
      </c>
      <c r="I13178">
        <v>15027063</v>
      </c>
    </row>
    <row r="13179" spans="1:9" x14ac:dyDescent="0.25">
      <c r="A13179" s="114" t="s">
        <v>2207</v>
      </c>
      <c r="B13179">
        <v>300</v>
      </c>
      <c r="C13179" s="114" t="s">
        <v>54</v>
      </c>
      <c r="D13179" s="114" t="s">
        <v>1162</v>
      </c>
      <c r="E13179" s="115">
        <v>44885</v>
      </c>
      <c r="F13179" s="192">
        <v>0.53268518518518515</v>
      </c>
      <c r="G13179">
        <v>2</v>
      </c>
      <c r="H13179" s="114" t="s">
        <v>1163</v>
      </c>
      <c r="I13179">
        <v>6723329</v>
      </c>
    </row>
    <row r="13180" spans="1:9" x14ac:dyDescent="0.25">
      <c r="A13180" s="114" t="s">
        <v>2207</v>
      </c>
      <c r="B13180">
        <v>301</v>
      </c>
      <c r="C13180" s="114" t="s">
        <v>54</v>
      </c>
      <c r="D13180" s="114" t="s">
        <v>1616</v>
      </c>
      <c r="E13180" s="115">
        <v>44885</v>
      </c>
      <c r="F13180" s="192">
        <v>0.53418981481481487</v>
      </c>
      <c r="G13180">
        <v>2</v>
      </c>
      <c r="H13180" s="114" t="s">
        <v>1617</v>
      </c>
      <c r="I13180">
        <v>5501554</v>
      </c>
    </row>
    <row r="13181" spans="1:9" x14ac:dyDescent="0.25">
      <c r="A13181" s="114" t="s">
        <v>2207</v>
      </c>
      <c r="B13181">
        <v>302</v>
      </c>
      <c r="C13181" s="114" t="s">
        <v>54</v>
      </c>
      <c r="D13181" s="114" t="s">
        <v>1182</v>
      </c>
      <c r="E13181" s="115">
        <v>44885</v>
      </c>
      <c r="F13181" s="192">
        <v>0.53423611111111113</v>
      </c>
      <c r="G13181">
        <v>2</v>
      </c>
      <c r="H13181" s="114" t="s">
        <v>1183</v>
      </c>
      <c r="I13181">
        <v>5347169</v>
      </c>
    </row>
    <row r="13182" spans="1:9" x14ac:dyDescent="0.25">
      <c r="A13182" s="114" t="s">
        <v>2207</v>
      </c>
      <c r="B13182">
        <v>303</v>
      </c>
      <c r="C13182" s="114" t="s">
        <v>52</v>
      </c>
      <c r="D13182" s="114" t="s">
        <v>1207</v>
      </c>
      <c r="E13182" s="115">
        <v>44885</v>
      </c>
      <c r="F13182" s="192">
        <v>0.53619212962962959</v>
      </c>
      <c r="G13182">
        <v>2</v>
      </c>
      <c r="H13182" s="114" t="s">
        <v>1208</v>
      </c>
      <c r="I13182">
        <v>5346763</v>
      </c>
    </row>
    <row r="13183" spans="1:9" x14ac:dyDescent="0.25">
      <c r="A13183" s="114" t="s">
        <v>2207</v>
      </c>
      <c r="B13183">
        <v>304</v>
      </c>
      <c r="C13183" s="114" t="s">
        <v>53</v>
      </c>
      <c r="D13183" s="114" t="s">
        <v>1737</v>
      </c>
      <c r="E13183" s="115">
        <v>44885</v>
      </c>
      <c r="F13183" s="192">
        <v>0.53638888888888892</v>
      </c>
      <c r="G13183">
        <v>2</v>
      </c>
      <c r="H13183" s="114" t="s">
        <v>1738</v>
      </c>
      <c r="I13183">
        <v>2048554</v>
      </c>
    </row>
    <row r="13184" spans="1:9" x14ac:dyDescent="0.25">
      <c r="A13184" s="114" t="s">
        <v>2207</v>
      </c>
      <c r="B13184">
        <v>305</v>
      </c>
      <c r="C13184" s="114" t="s">
        <v>52</v>
      </c>
      <c r="D13184" s="114" t="s">
        <v>1109</v>
      </c>
      <c r="E13184" s="115">
        <v>44885</v>
      </c>
      <c r="F13184" s="192">
        <v>0.53951388888888885</v>
      </c>
      <c r="G13184">
        <v>2</v>
      </c>
      <c r="H13184" s="114" t="s">
        <v>1110</v>
      </c>
      <c r="I13184">
        <v>5325940</v>
      </c>
    </row>
    <row r="13185" spans="1:9" x14ac:dyDescent="0.25">
      <c r="A13185" s="114" t="s">
        <v>2207</v>
      </c>
      <c r="B13185">
        <v>306</v>
      </c>
      <c r="C13185" s="114" t="s">
        <v>52</v>
      </c>
      <c r="D13185" s="114" t="s">
        <v>2053</v>
      </c>
      <c r="E13185" s="115">
        <v>44885</v>
      </c>
      <c r="F13185" s="192">
        <v>0.5398263888888889</v>
      </c>
      <c r="G13185">
        <v>2</v>
      </c>
      <c r="H13185" s="114" t="s">
        <v>2054</v>
      </c>
      <c r="I13185">
        <v>14988619</v>
      </c>
    </row>
    <row r="13186" spans="1:9" x14ac:dyDescent="0.25">
      <c r="A13186" s="114" t="s">
        <v>2207</v>
      </c>
      <c r="B13186">
        <v>307</v>
      </c>
      <c r="C13186" s="114" t="s">
        <v>58</v>
      </c>
      <c r="D13186" s="114" t="s">
        <v>2013</v>
      </c>
      <c r="E13186" s="115">
        <v>44885</v>
      </c>
      <c r="F13186" s="192">
        <v>0.54018518518518521</v>
      </c>
      <c r="G13186">
        <v>2</v>
      </c>
      <c r="H13186" s="114" t="s">
        <v>2014</v>
      </c>
      <c r="I13186">
        <v>2051987</v>
      </c>
    </row>
    <row r="13187" spans="1:9" x14ac:dyDescent="0.25">
      <c r="A13187" s="114" t="s">
        <v>2207</v>
      </c>
      <c r="B13187">
        <v>308</v>
      </c>
      <c r="C13187" s="114" t="s">
        <v>52</v>
      </c>
      <c r="D13187" s="114" t="s">
        <v>2007</v>
      </c>
      <c r="E13187" s="115">
        <v>44885</v>
      </c>
      <c r="F13187" s="192">
        <v>0.54024305555555552</v>
      </c>
      <c r="G13187">
        <v>2</v>
      </c>
      <c r="H13187" s="114" t="s">
        <v>2008</v>
      </c>
      <c r="I13187">
        <v>5345329</v>
      </c>
    </row>
    <row r="13188" spans="1:9" x14ac:dyDescent="0.25">
      <c r="A13188" s="114" t="s">
        <v>2207</v>
      </c>
      <c r="B13188">
        <v>309</v>
      </c>
      <c r="C13188" s="114" t="s">
        <v>56</v>
      </c>
      <c r="D13188" s="114" t="s">
        <v>1964</v>
      </c>
      <c r="E13188" s="115">
        <v>44885</v>
      </c>
      <c r="F13188" s="192">
        <v>0.54182870370370373</v>
      </c>
      <c r="G13188">
        <v>2</v>
      </c>
      <c r="H13188" s="114" t="s">
        <v>1965</v>
      </c>
      <c r="I13188">
        <v>2053475</v>
      </c>
    </row>
    <row r="13189" spans="1:9" x14ac:dyDescent="0.25">
      <c r="A13189" s="114" t="s">
        <v>2207</v>
      </c>
      <c r="B13189">
        <v>310</v>
      </c>
      <c r="C13189" s="114" t="s">
        <v>52</v>
      </c>
      <c r="D13189" s="114" t="s">
        <v>1064</v>
      </c>
      <c r="E13189" s="115">
        <v>44885</v>
      </c>
      <c r="F13189" s="192">
        <v>0.54395833333333332</v>
      </c>
      <c r="G13189">
        <v>2</v>
      </c>
      <c r="H13189" s="114" t="s">
        <v>1065</v>
      </c>
      <c r="I13189">
        <v>14988791</v>
      </c>
    </row>
    <row r="13190" spans="1:9" x14ac:dyDescent="0.25">
      <c r="A13190" s="114" t="s">
        <v>2207</v>
      </c>
      <c r="B13190">
        <v>311</v>
      </c>
      <c r="C13190" s="114" t="s">
        <v>52</v>
      </c>
      <c r="D13190" s="114" t="s">
        <v>1103</v>
      </c>
      <c r="E13190" s="115">
        <v>44885</v>
      </c>
      <c r="F13190" s="192">
        <v>0.5502083333333333</v>
      </c>
      <c r="G13190">
        <v>2</v>
      </c>
      <c r="H13190" s="114" t="s">
        <v>1104</v>
      </c>
      <c r="I13190">
        <v>14936069</v>
      </c>
    </row>
    <row r="13191" spans="1:9" x14ac:dyDescent="0.25">
      <c r="A13191" s="114" t="s">
        <v>2207</v>
      </c>
      <c r="B13191">
        <v>312</v>
      </c>
      <c r="C13191" s="114" t="s">
        <v>53</v>
      </c>
      <c r="D13191" s="114" t="s">
        <v>855</v>
      </c>
      <c r="E13191" s="115">
        <v>44885</v>
      </c>
      <c r="F13191" s="192">
        <v>0.55065972222222226</v>
      </c>
      <c r="G13191">
        <v>2</v>
      </c>
      <c r="H13191" s="114" t="s">
        <v>856</v>
      </c>
      <c r="I13191"/>
    </row>
    <row r="13192" spans="1:9" x14ac:dyDescent="0.25">
      <c r="A13192" s="114" t="s">
        <v>2207</v>
      </c>
      <c r="B13192">
        <v>313</v>
      </c>
      <c r="C13192" s="114" t="s">
        <v>52</v>
      </c>
      <c r="D13192" s="114" t="s">
        <v>1618</v>
      </c>
      <c r="E13192" s="115">
        <v>44885</v>
      </c>
      <c r="F13192" s="192">
        <v>0.55357638888888894</v>
      </c>
      <c r="G13192">
        <v>2</v>
      </c>
      <c r="H13192" s="114" t="s">
        <v>1619</v>
      </c>
      <c r="I13192">
        <v>7352753</v>
      </c>
    </row>
    <row r="13193" spans="1:9" x14ac:dyDescent="0.25">
      <c r="A13193" s="114" t="s">
        <v>2207</v>
      </c>
      <c r="B13193">
        <v>314</v>
      </c>
      <c r="C13193" s="114" t="s">
        <v>53</v>
      </c>
      <c r="D13193" s="114" t="s">
        <v>1044</v>
      </c>
      <c r="E13193" s="115">
        <v>44885</v>
      </c>
      <c r="F13193" s="192">
        <v>0.55892361111111111</v>
      </c>
      <c r="G13193">
        <v>2</v>
      </c>
      <c r="H13193" s="114" t="s">
        <v>1045</v>
      </c>
      <c r="I13193">
        <v>5597954</v>
      </c>
    </row>
    <row r="13194" spans="1:9" x14ac:dyDescent="0.25">
      <c r="A13194" s="114" t="s">
        <v>2207</v>
      </c>
      <c r="B13194">
        <v>315</v>
      </c>
      <c r="C13194" s="114" t="s">
        <v>52</v>
      </c>
      <c r="D13194" s="114" t="s">
        <v>1070</v>
      </c>
      <c r="E13194" s="115">
        <v>44885</v>
      </c>
      <c r="F13194" s="192">
        <v>0.55986111111111114</v>
      </c>
      <c r="G13194">
        <v>2</v>
      </c>
      <c r="H13194" s="114" t="s">
        <v>1071</v>
      </c>
      <c r="I13194">
        <v>6714974</v>
      </c>
    </row>
    <row r="13195" spans="1:9" x14ac:dyDescent="0.25">
      <c r="A13195" s="114" t="s">
        <v>2207</v>
      </c>
      <c r="B13195">
        <v>316</v>
      </c>
      <c r="C13195" s="114" t="s">
        <v>52</v>
      </c>
      <c r="D13195" s="114" t="s">
        <v>1649</v>
      </c>
      <c r="E13195" s="115">
        <v>44885</v>
      </c>
      <c r="F13195" s="192">
        <v>0.56064814814814812</v>
      </c>
      <c r="G13195">
        <v>2</v>
      </c>
      <c r="H13195" s="114" t="s">
        <v>1650</v>
      </c>
      <c r="I13195">
        <v>2721713</v>
      </c>
    </row>
    <row r="13196" spans="1:9" x14ac:dyDescent="0.25">
      <c r="A13196" s="114" t="s">
        <v>2207</v>
      </c>
      <c r="B13196">
        <v>317</v>
      </c>
      <c r="C13196" s="114" t="s">
        <v>52</v>
      </c>
      <c r="D13196" s="114" t="s">
        <v>1068</v>
      </c>
      <c r="E13196" s="115">
        <v>44885</v>
      </c>
      <c r="F13196" s="192">
        <v>0.56135416666666671</v>
      </c>
      <c r="G13196">
        <v>2</v>
      </c>
      <c r="H13196" s="114" t="s">
        <v>1069</v>
      </c>
      <c r="I13196">
        <v>5334482</v>
      </c>
    </row>
    <row r="13197" spans="1:9" x14ac:dyDescent="0.25">
      <c r="A13197" s="114" t="s">
        <v>2207</v>
      </c>
      <c r="B13197">
        <v>318</v>
      </c>
      <c r="C13197" s="114" t="s">
        <v>52</v>
      </c>
      <c r="D13197" s="114" t="s">
        <v>1099</v>
      </c>
      <c r="E13197" s="115">
        <v>44885</v>
      </c>
      <c r="F13197" s="192">
        <v>0.56146990740740743</v>
      </c>
      <c r="G13197">
        <v>2</v>
      </c>
      <c r="H13197" s="114" t="s">
        <v>1100</v>
      </c>
      <c r="I13197">
        <v>14988625</v>
      </c>
    </row>
    <row r="13198" spans="1:9" x14ac:dyDescent="0.25">
      <c r="A13198" s="114" t="s">
        <v>2207</v>
      </c>
      <c r="B13198">
        <v>319</v>
      </c>
      <c r="C13198" s="114" t="s">
        <v>52</v>
      </c>
      <c r="D13198" s="114" t="s">
        <v>1199</v>
      </c>
      <c r="E13198" s="115">
        <v>44885</v>
      </c>
      <c r="F13198" s="192">
        <v>0.56812499999999999</v>
      </c>
      <c r="G13198">
        <v>2</v>
      </c>
      <c r="H13198" s="114" t="s">
        <v>1200</v>
      </c>
      <c r="I13198">
        <v>7054903</v>
      </c>
    </row>
    <row r="13199" spans="1:9" x14ac:dyDescent="0.25">
      <c r="A13199" s="114" t="s">
        <v>2207</v>
      </c>
      <c r="B13199">
        <v>320</v>
      </c>
      <c r="C13199" s="114" t="s">
        <v>52</v>
      </c>
      <c r="D13199" s="114" t="s">
        <v>994</v>
      </c>
      <c r="E13199" s="115">
        <v>44885</v>
      </c>
      <c r="F13199" s="192">
        <v>0.57071759259259258</v>
      </c>
      <c r="G13199">
        <v>2</v>
      </c>
      <c r="H13199" s="114" t="s">
        <v>995</v>
      </c>
      <c r="I13199">
        <v>3687603</v>
      </c>
    </row>
    <row r="13200" spans="1:9" x14ac:dyDescent="0.25">
      <c r="A13200" s="114" t="s">
        <v>2207</v>
      </c>
      <c r="B13200">
        <v>321</v>
      </c>
      <c r="C13200" s="114" t="s">
        <v>52</v>
      </c>
      <c r="D13200" s="114" t="s">
        <v>1113</v>
      </c>
      <c r="E13200" s="115">
        <v>44885</v>
      </c>
      <c r="F13200" s="192">
        <v>0.57135416666666672</v>
      </c>
      <c r="G13200">
        <v>2</v>
      </c>
      <c r="H13200" s="114" t="s">
        <v>1114</v>
      </c>
      <c r="I13200">
        <v>8117362</v>
      </c>
    </row>
    <row r="13201" spans="1:9" x14ac:dyDescent="0.25">
      <c r="A13201" s="114" t="s">
        <v>2207</v>
      </c>
      <c r="B13201">
        <v>322</v>
      </c>
      <c r="C13201" s="114" t="s">
        <v>52</v>
      </c>
      <c r="D13201" s="114" t="s">
        <v>982</v>
      </c>
      <c r="E13201" s="115">
        <v>44885</v>
      </c>
      <c r="F13201" s="192">
        <v>0.57770833333333338</v>
      </c>
      <c r="G13201">
        <v>2</v>
      </c>
      <c r="H13201" s="114" t="s">
        <v>983</v>
      </c>
      <c r="I13201">
        <v>3639736</v>
      </c>
    </row>
    <row r="13202" spans="1:9" x14ac:dyDescent="0.25">
      <c r="A13202" s="114" t="s">
        <v>2207</v>
      </c>
      <c r="B13202">
        <v>323</v>
      </c>
      <c r="C13202" s="114" t="s">
        <v>53</v>
      </c>
      <c r="D13202" s="114" t="s">
        <v>1774</v>
      </c>
      <c r="E13202" s="115">
        <v>44885</v>
      </c>
      <c r="F13202" s="192">
        <v>0.5845717592592593</v>
      </c>
      <c r="G13202">
        <v>2</v>
      </c>
      <c r="H13202" s="114" t="s">
        <v>1775</v>
      </c>
      <c r="I13202"/>
    </row>
    <row r="13203" spans="1:9" x14ac:dyDescent="0.25">
      <c r="A13203" s="114" t="s">
        <v>2207</v>
      </c>
      <c r="B13203">
        <v>324</v>
      </c>
      <c r="C13203" s="114" t="s">
        <v>52</v>
      </c>
      <c r="D13203" s="114" t="s">
        <v>2208</v>
      </c>
      <c r="E13203" s="115">
        <v>44885</v>
      </c>
      <c r="F13203" s="192">
        <v>0.61484953703703704</v>
      </c>
      <c r="G13203">
        <v>2</v>
      </c>
      <c r="H13203" s="114" t="s">
        <v>2209</v>
      </c>
      <c r="I13203">
        <v>8354702</v>
      </c>
    </row>
    <row r="13204" spans="1:9" x14ac:dyDescent="0.25">
      <c r="A13204" s="114" t="s">
        <v>2207</v>
      </c>
      <c r="B13204">
        <v>325</v>
      </c>
      <c r="C13204" s="114" t="s">
        <v>52</v>
      </c>
      <c r="D13204" s="114" t="s">
        <v>1215</v>
      </c>
      <c r="E13204" s="115">
        <v>44885</v>
      </c>
      <c r="F13204" s="192">
        <v>0.62828703703703703</v>
      </c>
      <c r="G13204">
        <v>2</v>
      </c>
      <c r="H13204" s="114" t="s">
        <v>1216</v>
      </c>
      <c r="I13204">
        <v>2841045</v>
      </c>
    </row>
    <row r="13205" spans="1:9" x14ac:dyDescent="0.25">
      <c r="A13205" s="114" t="s">
        <v>2207</v>
      </c>
      <c r="B13205">
        <v>326</v>
      </c>
      <c r="C13205" s="114" t="s">
        <v>52</v>
      </c>
      <c r="D13205" s="114" t="s">
        <v>1205</v>
      </c>
      <c r="E13205" s="115">
        <v>44885</v>
      </c>
      <c r="F13205" s="192">
        <v>0.63262731481481482</v>
      </c>
      <c r="G13205">
        <v>2</v>
      </c>
      <c r="H13205" s="114" t="s">
        <v>1206</v>
      </c>
      <c r="I13205">
        <v>6691275</v>
      </c>
    </row>
    <row r="13206" spans="1:9" x14ac:dyDescent="0.25">
      <c r="A13206" s="114" t="s">
        <v>2207</v>
      </c>
      <c r="B13206">
        <v>327</v>
      </c>
      <c r="C13206" s="114" t="s">
        <v>52</v>
      </c>
      <c r="D13206" s="114" t="s">
        <v>2185</v>
      </c>
      <c r="E13206" s="115">
        <v>44885</v>
      </c>
      <c r="F13206" s="192">
        <v>0.63300925925925922</v>
      </c>
      <c r="G13206">
        <v>2</v>
      </c>
      <c r="H13206" s="114" t="s">
        <v>2186</v>
      </c>
      <c r="I13206">
        <v>3624109</v>
      </c>
    </row>
    <row r="13207" spans="1:9" x14ac:dyDescent="0.25">
      <c r="A13207" s="114" t="s">
        <v>2207</v>
      </c>
      <c r="B13207">
        <v>328</v>
      </c>
      <c r="C13207" s="114" t="s">
        <v>53</v>
      </c>
      <c r="D13207" s="114" t="s">
        <v>1663</v>
      </c>
      <c r="E13207" s="115">
        <v>44885</v>
      </c>
      <c r="F13207" s="192">
        <v>0.63314814814814813</v>
      </c>
      <c r="G13207">
        <v>2</v>
      </c>
      <c r="H13207" s="114" t="s">
        <v>1664</v>
      </c>
      <c r="I13207">
        <v>14932376</v>
      </c>
    </row>
    <row r="13208" spans="1:9" x14ac:dyDescent="0.25">
      <c r="A13208" s="114" t="s">
        <v>2207</v>
      </c>
      <c r="B13208">
        <v>329</v>
      </c>
      <c r="C13208" s="114" t="s">
        <v>52</v>
      </c>
      <c r="D13208" s="114" t="s">
        <v>1087</v>
      </c>
      <c r="E13208" s="115">
        <v>44885</v>
      </c>
      <c r="F13208" s="192">
        <v>0.63402777777777775</v>
      </c>
      <c r="G13208">
        <v>2</v>
      </c>
      <c r="H13208" s="114" t="s">
        <v>1088</v>
      </c>
      <c r="I13208">
        <v>7341922</v>
      </c>
    </row>
    <row r="13209" spans="1:9" x14ac:dyDescent="0.25">
      <c r="A13209" s="114" t="s">
        <v>2207</v>
      </c>
      <c r="B13209">
        <v>330</v>
      </c>
      <c r="C13209" s="114" t="s">
        <v>53</v>
      </c>
      <c r="D13209" s="114" t="s">
        <v>1057</v>
      </c>
      <c r="E13209" s="115">
        <v>44885</v>
      </c>
      <c r="F13209" s="192">
        <v>0.6487384259259259</v>
      </c>
      <c r="G13209">
        <v>2</v>
      </c>
      <c r="H13209" s="114" t="s">
        <v>1058</v>
      </c>
      <c r="I13209"/>
    </row>
    <row r="13210" spans="1:9" x14ac:dyDescent="0.25">
      <c r="A13210" s="114" t="s">
        <v>2207</v>
      </c>
      <c r="B13210">
        <v>331</v>
      </c>
      <c r="C13210" s="114" t="s">
        <v>53</v>
      </c>
      <c r="D13210" s="114" t="s">
        <v>1211</v>
      </c>
      <c r="E13210" s="115">
        <v>44885</v>
      </c>
      <c r="F13210" s="192">
        <v>0.67915509259259255</v>
      </c>
      <c r="G13210">
        <v>2</v>
      </c>
      <c r="H13210" s="114" t="s">
        <v>1212</v>
      </c>
      <c r="I13210"/>
    </row>
    <row r="13211" spans="1:9" x14ac:dyDescent="0.25">
      <c r="A13211" s="114" t="s">
        <v>2207</v>
      </c>
      <c r="B13211">
        <v>332</v>
      </c>
      <c r="C13211" s="114" t="s">
        <v>52</v>
      </c>
      <c r="D13211" s="114" t="s">
        <v>1861</v>
      </c>
      <c r="E13211" s="115">
        <v>44885</v>
      </c>
      <c r="F13211" s="192">
        <v>0.75825231481481481</v>
      </c>
      <c r="G13211">
        <v>2</v>
      </c>
      <c r="H13211" s="114" t="s">
        <v>1862</v>
      </c>
      <c r="I13211">
        <v>5424009</v>
      </c>
    </row>
    <row r="13212" spans="1:9" x14ac:dyDescent="0.25">
      <c r="A13212" s="114" t="s">
        <v>2207</v>
      </c>
      <c r="B13212">
        <v>333</v>
      </c>
      <c r="C13212" s="114" t="s">
        <v>53</v>
      </c>
      <c r="D13212" s="114" t="s">
        <v>1493</v>
      </c>
      <c r="E13212" s="115">
        <v>44885</v>
      </c>
      <c r="F13212" s="192">
        <v>0.763275462962963</v>
      </c>
      <c r="G13212">
        <v>2</v>
      </c>
      <c r="H13212" s="114" t="s">
        <v>1494</v>
      </c>
      <c r="I13212"/>
    </row>
    <row r="13213" spans="1:9" x14ac:dyDescent="0.25">
      <c r="A13213" s="114" t="s">
        <v>2207</v>
      </c>
      <c r="B13213">
        <v>334</v>
      </c>
      <c r="C13213" s="114" t="s">
        <v>54</v>
      </c>
      <c r="D13213" s="114" t="s">
        <v>1386</v>
      </c>
      <c r="E13213" s="115">
        <v>44885</v>
      </c>
      <c r="F13213" s="192">
        <v>0.76332175925925927</v>
      </c>
      <c r="G13213">
        <v>2</v>
      </c>
      <c r="H13213" s="114" t="s">
        <v>1387</v>
      </c>
      <c r="I13213"/>
    </row>
    <row r="13214" spans="1:9" x14ac:dyDescent="0.25">
      <c r="A13214" s="114" t="s">
        <v>2207</v>
      </c>
      <c r="B13214">
        <v>335</v>
      </c>
      <c r="C13214" s="114" t="s">
        <v>52</v>
      </c>
      <c r="D13214" s="114" t="s">
        <v>1344</v>
      </c>
      <c r="E13214" s="115">
        <v>44885</v>
      </c>
      <c r="F13214" s="192">
        <v>0.76337962962962957</v>
      </c>
      <c r="G13214">
        <v>2</v>
      </c>
      <c r="H13214" s="114" t="s">
        <v>1345</v>
      </c>
      <c r="I13214">
        <v>5503675</v>
      </c>
    </row>
    <row r="13215" spans="1:9" x14ac:dyDescent="0.25">
      <c r="A13215" s="114" t="s">
        <v>2207</v>
      </c>
      <c r="B13215">
        <v>336</v>
      </c>
      <c r="C13215" s="114" t="s">
        <v>53</v>
      </c>
      <c r="D13215" s="114" t="s">
        <v>863</v>
      </c>
      <c r="E13215" s="115">
        <v>44885</v>
      </c>
      <c r="F13215" s="192">
        <v>0.76401620370370371</v>
      </c>
      <c r="G13215">
        <v>2</v>
      </c>
      <c r="H13215" s="114" t="s">
        <v>864</v>
      </c>
      <c r="I13215">
        <v>14807755</v>
      </c>
    </row>
    <row r="13216" spans="1:9" x14ac:dyDescent="0.25">
      <c r="A13216" s="114" t="s">
        <v>2207</v>
      </c>
      <c r="B13216">
        <v>337</v>
      </c>
      <c r="C13216" s="114" t="s">
        <v>52</v>
      </c>
      <c r="D13216" s="114" t="s">
        <v>1702</v>
      </c>
      <c r="E13216" s="115">
        <v>44885</v>
      </c>
      <c r="F13216" s="192">
        <v>0.76408564814814817</v>
      </c>
      <c r="G13216">
        <v>2</v>
      </c>
      <c r="H13216" s="114" t="s">
        <v>1703</v>
      </c>
      <c r="I13216">
        <v>5272912</v>
      </c>
    </row>
    <row r="13217" spans="1:9" x14ac:dyDescent="0.25">
      <c r="A13217" s="114" t="s">
        <v>2207</v>
      </c>
      <c r="B13217">
        <v>338</v>
      </c>
      <c r="C13217" s="114" t="s">
        <v>53</v>
      </c>
      <c r="D13217" s="114" t="s">
        <v>316</v>
      </c>
      <c r="E13217" s="115">
        <v>44885</v>
      </c>
      <c r="F13217" s="192">
        <v>0.76416666666666666</v>
      </c>
      <c r="G13217">
        <v>2</v>
      </c>
      <c r="H13217" s="114" t="s">
        <v>317</v>
      </c>
      <c r="I13217">
        <v>2166829</v>
      </c>
    </row>
    <row r="13218" spans="1:9" x14ac:dyDescent="0.25">
      <c r="A13218" s="114" t="s">
        <v>2207</v>
      </c>
      <c r="B13218">
        <v>339</v>
      </c>
      <c r="C13218" s="114" t="s">
        <v>52</v>
      </c>
      <c r="D13218" s="114" t="s">
        <v>1410</v>
      </c>
      <c r="E13218" s="115">
        <v>44885</v>
      </c>
      <c r="F13218" s="192">
        <v>0.76450231481481479</v>
      </c>
      <c r="G13218">
        <v>2</v>
      </c>
      <c r="H13218" s="114" t="s">
        <v>1411</v>
      </c>
      <c r="I13218"/>
    </row>
    <row r="13219" spans="1:9" x14ac:dyDescent="0.25">
      <c r="A13219" s="114" t="s">
        <v>2207</v>
      </c>
      <c r="B13219">
        <v>340</v>
      </c>
      <c r="C13219" s="114" t="s">
        <v>57</v>
      </c>
      <c r="D13219" s="114" t="s">
        <v>1332</v>
      </c>
      <c r="E13219" s="115">
        <v>44885</v>
      </c>
      <c r="F13219" s="192">
        <v>0.76457175925925924</v>
      </c>
      <c r="G13219">
        <v>2</v>
      </c>
      <c r="H13219" s="114" t="s">
        <v>1333</v>
      </c>
      <c r="I13219">
        <v>14936017</v>
      </c>
    </row>
    <row r="13220" spans="1:9" x14ac:dyDescent="0.25">
      <c r="A13220" s="114" t="s">
        <v>2207</v>
      </c>
      <c r="B13220">
        <v>341</v>
      </c>
      <c r="C13220" s="114" t="s">
        <v>53</v>
      </c>
      <c r="D13220" s="114" t="s">
        <v>905</v>
      </c>
      <c r="E13220" s="115">
        <v>44885</v>
      </c>
      <c r="F13220" s="192">
        <v>0.76484953703703706</v>
      </c>
      <c r="G13220">
        <v>2</v>
      </c>
      <c r="H13220" s="114" t="s">
        <v>906</v>
      </c>
      <c r="I13220">
        <v>2048557</v>
      </c>
    </row>
    <row r="13221" spans="1:9" x14ac:dyDescent="0.25">
      <c r="A13221" s="114" t="s">
        <v>2207</v>
      </c>
      <c r="B13221">
        <v>342</v>
      </c>
      <c r="C13221" s="114" t="s">
        <v>53</v>
      </c>
      <c r="D13221" s="114" t="s">
        <v>1240</v>
      </c>
      <c r="E13221" s="115">
        <v>44885</v>
      </c>
      <c r="F13221" s="192">
        <v>0.76487268518518514</v>
      </c>
      <c r="G13221">
        <v>2</v>
      </c>
      <c r="H13221" s="114" t="s">
        <v>1241</v>
      </c>
      <c r="I13221">
        <v>14970175</v>
      </c>
    </row>
    <row r="13222" spans="1:9" x14ac:dyDescent="0.25">
      <c r="A13222" s="114" t="s">
        <v>2207</v>
      </c>
      <c r="B13222">
        <v>343</v>
      </c>
      <c r="C13222" s="114" t="s">
        <v>52</v>
      </c>
      <c r="D13222" s="114" t="s">
        <v>1306</v>
      </c>
      <c r="E13222" s="115">
        <v>44885</v>
      </c>
      <c r="F13222" s="192">
        <v>0.76493055555555556</v>
      </c>
      <c r="G13222">
        <v>2</v>
      </c>
      <c r="H13222" s="114" t="s">
        <v>1307</v>
      </c>
      <c r="I13222">
        <v>14942233</v>
      </c>
    </row>
    <row r="13223" spans="1:9" x14ac:dyDescent="0.25">
      <c r="A13223" s="114" t="s">
        <v>2207</v>
      </c>
      <c r="B13223">
        <v>344</v>
      </c>
      <c r="C13223" s="114" t="s">
        <v>52</v>
      </c>
      <c r="D13223" s="114" t="s">
        <v>1647</v>
      </c>
      <c r="E13223" s="115">
        <v>44885</v>
      </c>
      <c r="F13223" s="192">
        <v>0.76500000000000001</v>
      </c>
      <c r="G13223">
        <v>2</v>
      </c>
      <c r="H13223" s="114" t="s">
        <v>1648</v>
      </c>
      <c r="I13223">
        <v>7352546</v>
      </c>
    </row>
    <row r="13224" spans="1:9" x14ac:dyDescent="0.25">
      <c r="A13224" s="114" t="s">
        <v>2207</v>
      </c>
      <c r="B13224">
        <v>345</v>
      </c>
      <c r="C13224" s="114" t="s">
        <v>52</v>
      </c>
      <c r="D13224" s="114" t="s">
        <v>242</v>
      </c>
      <c r="E13224" s="115">
        <v>44885</v>
      </c>
      <c r="F13224" s="192">
        <v>0.76506944444444447</v>
      </c>
      <c r="G13224">
        <v>2</v>
      </c>
      <c r="H13224" s="114" t="s">
        <v>243</v>
      </c>
      <c r="I13224">
        <v>14942222</v>
      </c>
    </row>
    <row r="13225" spans="1:9" x14ac:dyDescent="0.25">
      <c r="A13225" s="114" t="s">
        <v>2207</v>
      </c>
      <c r="B13225">
        <v>346</v>
      </c>
      <c r="C13225" s="114" t="s">
        <v>52</v>
      </c>
      <c r="D13225" s="114" t="s">
        <v>238</v>
      </c>
      <c r="E13225" s="115">
        <v>44885</v>
      </c>
      <c r="F13225" s="192">
        <v>0.76555555555555554</v>
      </c>
      <c r="G13225">
        <v>2</v>
      </c>
      <c r="H13225" s="114" t="s">
        <v>239</v>
      </c>
      <c r="I13225">
        <v>5401223</v>
      </c>
    </row>
    <row r="13226" spans="1:9" x14ac:dyDescent="0.25">
      <c r="A13226" s="114" t="s">
        <v>2207</v>
      </c>
      <c r="B13226">
        <v>347</v>
      </c>
      <c r="C13226" s="114" t="s">
        <v>52</v>
      </c>
      <c r="D13226" s="114" t="s">
        <v>1704</v>
      </c>
      <c r="E13226" s="115">
        <v>44885</v>
      </c>
      <c r="F13226" s="192">
        <v>0.76565972222222223</v>
      </c>
      <c r="G13226">
        <v>2</v>
      </c>
      <c r="H13226" s="114" t="s">
        <v>1705</v>
      </c>
      <c r="I13226">
        <v>5272883</v>
      </c>
    </row>
    <row r="13227" spans="1:9" x14ac:dyDescent="0.25">
      <c r="A13227" s="114" t="s">
        <v>2207</v>
      </c>
      <c r="B13227">
        <v>348</v>
      </c>
      <c r="C13227" s="114" t="s">
        <v>53</v>
      </c>
      <c r="D13227" s="114" t="s">
        <v>212</v>
      </c>
      <c r="E13227" s="115">
        <v>44885</v>
      </c>
      <c r="F13227" s="192">
        <v>0.76569444444444446</v>
      </c>
      <c r="G13227">
        <v>2</v>
      </c>
      <c r="H13227" s="114" t="s">
        <v>213</v>
      </c>
      <c r="I13227">
        <v>14930541</v>
      </c>
    </row>
    <row r="13228" spans="1:9" x14ac:dyDescent="0.25">
      <c r="A13228" s="114" t="s">
        <v>2207</v>
      </c>
      <c r="B13228">
        <v>349</v>
      </c>
      <c r="C13228" s="114" t="s">
        <v>52</v>
      </c>
      <c r="D13228" s="114" t="s">
        <v>1804</v>
      </c>
      <c r="E13228" s="115">
        <v>44885</v>
      </c>
      <c r="F13228" s="192">
        <v>0.76574074074074072</v>
      </c>
      <c r="G13228">
        <v>2</v>
      </c>
      <c r="H13228" s="114" t="s">
        <v>1805</v>
      </c>
      <c r="I13228">
        <v>7513986</v>
      </c>
    </row>
    <row r="13229" spans="1:9" x14ac:dyDescent="0.25">
      <c r="A13229" s="114" t="s">
        <v>2207</v>
      </c>
      <c r="B13229">
        <v>350</v>
      </c>
      <c r="C13229" s="114" t="s">
        <v>52</v>
      </c>
      <c r="D13229" s="114" t="s">
        <v>1314</v>
      </c>
      <c r="E13229" s="115">
        <v>44885</v>
      </c>
      <c r="F13229" s="192">
        <v>0.76594907407407409</v>
      </c>
      <c r="G13229">
        <v>2</v>
      </c>
      <c r="H13229" s="114" t="s">
        <v>1315</v>
      </c>
      <c r="I13229">
        <v>14810313</v>
      </c>
    </row>
    <row r="13230" spans="1:9" x14ac:dyDescent="0.25">
      <c r="A13230" s="114" t="s">
        <v>2207</v>
      </c>
      <c r="B13230">
        <v>351</v>
      </c>
      <c r="C13230" s="114" t="s">
        <v>53</v>
      </c>
      <c r="D13230" s="114" t="s">
        <v>883</v>
      </c>
      <c r="E13230" s="115">
        <v>44885</v>
      </c>
      <c r="F13230" s="192">
        <v>0.76603009259259258</v>
      </c>
      <c r="G13230">
        <v>2</v>
      </c>
      <c r="H13230" s="114" t="s">
        <v>884</v>
      </c>
      <c r="I13230"/>
    </row>
    <row r="13231" spans="1:9" x14ac:dyDescent="0.25">
      <c r="A13231" s="114" t="s">
        <v>2207</v>
      </c>
      <c r="B13231">
        <v>352</v>
      </c>
      <c r="C13231" s="114" t="s">
        <v>52</v>
      </c>
      <c r="D13231" s="114" t="s">
        <v>1747</v>
      </c>
      <c r="E13231" s="115">
        <v>44885</v>
      </c>
      <c r="F13231" s="192">
        <v>0.76609953703703704</v>
      </c>
      <c r="G13231">
        <v>2</v>
      </c>
      <c r="H13231" s="114" t="s">
        <v>1748</v>
      </c>
      <c r="I13231">
        <v>14813613</v>
      </c>
    </row>
    <row r="13232" spans="1:9" x14ac:dyDescent="0.25">
      <c r="A13232" s="114" t="s">
        <v>2207</v>
      </c>
      <c r="B13232">
        <v>353</v>
      </c>
      <c r="C13232" s="114" t="s">
        <v>53</v>
      </c>
      <c r="D13232" s="114" t="s">
        <v>508</v>
      </c>
      <c r="E13232" s="115">
        <v>44885</v>
      </c>
      <c r="F13232" s="192">
        <v>0.76615740740740745</v>
      </c>
      <c r="G13232">
        <v>2</v>
      </c>
      <c r="H13232" s="114" t="s">
        <v>509</v>
      </c>
      <c r="I13232"/>
    </row>
    <row r="13233" spans="1:9" x14ac:dyDescent="0.25">
      <c r="A13233" s="114" t="s">
        <v>2207</v>
      </c>
      <c r="B13233">
        <v>354</v>
      </c>
      <c r="C13233" s="114" t="s">
        <v>53</v>
      </c>
      <c r="D13233" s="114" t="s">
        <v>1272</v>
      </c>
      <c r="E13233" s="115">
        <v>44885</v>
      </c>
      <c r="F13233" s="192">
        <v>0.76623842592592595</v>
      </c>
      <c r="G13233">
        <v>2</v>
      </c>
      <c r="H13233" s="114" t="s">
        <v>1273</v>
      </c>
      <c r="I13233"/>
    </row>
    <row r="13234" spans="1:9" x14ac:dyDescent="0.25">
      <c r="A13234" s="114" t="s">
        <v>2207</v>
      </c>
      <c r="B13234">
        <v>355</v>
      </c>
      <c r="C13234" s="114" t="s">
        <v>55</v>
      </c>
      <c r="D13234" s="114" t="s">
        <v>1739</v>
      </c>
      <c r="E13234" s="115">
        <v>44885</v>
      </c>
      <c r="F13234" s="192">
        <v>0.7663078703703704</v>
      </c>
      <c r="G13234">
        <v>2</v>
      </c>
      <c r="H13234" s="114" t="s">
        <v>1740</v>
      </c>
      <c r="I13234">
        <v>14812944</v>
      </c>
    </row>
    <row r="13235" spans="1:9" x14ac:dyDescent="0.25">
      <c r="A13235" s="114" t="s">
        <v>2207</v>
      </c>
      <c r="B13235">
        <v>356</v>
      </c>
      <c r="C13235" s="114" t="s">
        <v>54</v>
      </c>
      <c r="D13235" s="114" t="s">
        <v>292</v>
      </c>
      <c r="E13235" s="115">
        <v>44885</v>
      </c>
      <c r="F13235" s="192">
        <v>0.76636574074074071</v>
      </c>
      <c r="G13235">
        <v>2</v>
      </c>
      <c r="H13235" s="114" t="s">
        <v>293</v>
      </c>
      <c r="I13235">
        <v>2052005</v>
      </c>
    </row>
    <row r="13236" spans="1:9" x14ac:dyDescent="0.25">
      <c r="A13236" s="114" t="s">
        <v>2207</v>
      </c>
      <c r="B13236">
        <v>357</v>
      </c>
      <c r="C13236" s="114" t="s">
        <v>54</v>
      </c>
      <c r="D13236" s="114" t="s">
        <v>1356</v>
      </c>
      <c r="E13236" s="115">
        <v>44885</v>
      </c>
      <c r="F13236" s="192">
        <v>0.76643518518518516</v>
      </c>
      <c r="G13236">
        <v>2</v>
      </c>
      <c r="H13236" s="114" t="s">
        <v>1357</v>
      </c>
      <c r="I13236"/>
    </row>
    <row r="13237" spans="1:9" x14ac:dyDescent="0.25">
      <c r="A13237" s="114" t="s">
        <v>2207</v>
      </c>
      <c r="B13237">
        <v>358</v>
      </c>
      <c r="C13237" s="114" t="s">
        <v>53</v>
      </c>
      <c r="D13237" s="114" t="s">
        <v>1380</v>
      </c>
      <c r="E13237" s="115">
        <v>44885</v>
      </c>
      <c r="F13237" s="192">
        <v>0.76659722222222226</v>
      </c>
      <c r="G13237">
        <v>2</v>
      </c>
      <c r="H13237" s="114" t="s">
        <v>1381</v>
      </c>
      <c r="I13237">
        <v>5032047</v>
      </c>
    </row>
    <row r="13238" spans="1:9" x14ac:dyDescent="0.25">
      <c r="A13238" s="114" t="s">
        <v>2207</v>
      </c>
      <c r="B13238">
        <v>359</v>
      </c>
      <c r="C13238" s="114" t="s">
        <v>53</v>
      </c>
      <c r="D13238" s="114" t="s">
        <v>1396</v>
      </c>
      <c r="E13238" s="115">
        <v>44885</v>
      </c>
      <c r="F13238" s="192">
        <v>0.76666666666666672</v>
      </c>
      <c r="G13238">
        <v>2</v>
      </c>
      <c r="H13238" s="114" t="s">
        <v>1397</v>
      </c>
      <c r="I13238">
        <v>14824036</v>
      </c>
    </row>
    <row r="13239" spans="1:9" x14ac:dyDescent="0.25">
      <c r="A13239" s="114" t="s">
        <v>2207</v>
      </c>
      <c r="B13239">
        <v>360</v>
      </c>
      <c r="C13239" s="114" t="s">
        <v>53</v>
      </c>
      <c r="D13239" s="114" t="s">
        <v>1442</v>
      </c>
      <c r="E13239" s="115">
        <v>44885</v>
      </c>
      <c r="F13239" s="192">
        <v>0.76673611111111106</v>
      </c>
      <c r="G13239">
        <v>2</v>
      </c>
      <c r="H13239" s="114" t="s">
        <v>1443</v>
      </c>
      <c r="I13239">
        <v>5436663</v>
      </c>
    </row>
    <row r="13240" spans="1:9" x14ac:dyDescent="0.25">
      <c r="A13240" s="114" t="s">
        <v>2207</v>
      </c>
      <c r="B13240">
        <v>361</v>
      </c>
      <c r="C13240" s="114" t="s">
        <v>53</v>
      </c>
      <c r="D13240" s="114" t="s">
        <v>458</v>
      </c>
      <c r="E13240" s="115">
        <v>44885</v>
      </c>
      <c r="F13240" s="192">
        <v>0.76681712962962967</v>
      </c>
      <c r="G13240">
        <v>2</v>
      </c>
      <c r="H13240" s="114" t="s">
        <v>459</v>
      </c>
      <c r="I13240">
        <v>3640426</v>
      </c>
    </row>
    <row r="13241" spans="1:9" x14ac:dyDescent="0.25">
      <c r="A13241" s="114" t="s">
        <v>2207</v>
      </c>
      <c r="B13241">
        <v>362</v>
      </c>
      <c r="C13241" s="114" t="s">
        <v>52</v>
      </c>
      <c r="D13241" s="114" t="s">
        <v>1698</v>
      </c>
      <c r="E13241" s="115">
        <v>44885</v>
      </c>
      <c r="F13241" s="192">
        <v>0.76687499999999997</v>
      </c>
      <c r="G13241">
        <v>2</v>
      </c>
      <c r="H13241" s="114" t="s">
        <v>1699</v>
      </c>
      <c r="I13241">
        <v>3620654</v>
      </c>
    </row>
    <row r="13242" spans="1:9" x14ac:dyDescent="0.25">
      <c r="A13242" s="114" t="s">
        <v>2207</v>
      </c>
      <c r="B13242">
        <v>363</v>
      </c>
      <c r="C13242" s="114" t="s">
        <v>54</v>
      </c>
      <c r="D13242" s="114" t="s">
        <v>1242</v>
      </c>
      <c r="E13242" s="115">
        <v>44885</v>
      </c>
      <c r="F13242" s="192">
        <v>0.76694444444444443</v>
      </c>
      <c r="G13242">
        <v>2</v>
      </c>
      <c r="H13242" s="114" t="s">
        <v>1243</v>
      </c>
      <c r="I13242">
        <v>5484652</v>
      </c>
    </row>
    <row r="13243" spans="1:9" x14ac:dyDescent="0.25">
      <c r="A13243" s="114" t="s">
        <v>2207</v>
      </c>
      <c r="B13243">
        <v>364</v>
      </c>
      <c r="C13243" s="114" t="s">
        <v>53</v>
      </c>
      <c r="D13243" s="114" t="s">
        <v>488</v>
      </c>
      <c r="E13243" s="115">
        <v>44885</v>
      </c>
      <c r="F13243" s="192">
        <v>0.76701388888888888</v>
      </c>
      <c r="G13243">
        <v>2</v>
      </c>
      <c r="H13243" s="114" t="s">
        <v>489</v>
      </c>
      <c r="I13243">
        <v>3379350</v>
      </c>
    </row>
    <row r="13244" spans="1:9" x14ac:dyDescent="0.25">
      <c r="A13244" s="114" t="s">
        <v>2207</v>
      </c>
      <c r="B13244">
        <v>365</v>
      </c>
      <c r="C13244" s="114" t="s">
        <v>53</v>
      </c>
      <c r="D13244" s="114" t="s">
        <v>1246</v>
      </c>
      <c r="E13244" s="115">
        <v>44885</v>
      </c>
      <c r="F13244" s="192">
        <v>0.7670717592592593</v>
      </c>
      <c r="G13244">
        <v>2</v>
      </c>
      <c r="H13244" s="114" t="s">
        <v>1247</v>
      </c>
      <c r="I13244">
        <v>4812536</v>
      </c>
    </row>
    <row r="13245" spans="1:9" x14ac:dyDescent="0.25">
      <c r="A13245" s="114" t="s">
        <v>2207</v>
      </c>
      <c r="B13245">
        <v>366</v>
      </c>
      <c r="C13245" s="114" t="s">
        <v>52</v>
      </c>
      <c r="D13245" s="114" t="s">
        <v>230</v>
      </c>
      <c r="E13245" s="115">
        <v>44885</v>
      </c>
      <c r="F13245" s="192">
        <v>0.7676736111111111</v>
      </c>
      <c r="G13245">
        <v>2</v>
      </c>
      <c r="H13245" s="114" t="s">
        <v>231</v>
      </c>
      <c r="I13245">
        <v>7350174</v>
      </c>
    </row>
    <row r="13246" spans="1:9" x14ac:dyDescent="0.25">
      <c r="A13246" s="114" t="s">
        <v>2207</v>
      </c>
      <c r="B13246">
        <v>367</v>
      </c>
      <c r="C13246" s="114" t="s">
        <v>53</v>
      </c>
      <c r="D13246" s="114" t="s">
        <v>204</v>
      </c>
      <c r="E13246" s="115">
        <v>44885</v>
      </c>
      <c r="F13246" s="192">
        <v>0.76774305555555555</v>
      </c>
      <c r="G13246">
        <v>2</v>
      </c>
      <c r="H13246" s="114" t="s">
        <v>205</v>
      </c>
      <c r="I13246"/>
    </row>
    <row r="13247" spans="1:9" x14ac:dyDescent="0.25">
      <c r="A13247" s="114" t="s">
        <v>2207</v>
      </c>
      <c r="B13247">
        <v>368</v>
      </c>
      <c r="C13247" s="114" t="s">
        <v>53</v>
      </c>
      <c r="D13247" s="114" t="s">
        <v>1286</v>
      </c>
      <c r="E13247" s="115">
        <v>44885</v>
      </c>
      <c r="F13247" s="192">
        <v>0.76780092592592597</v>
      </c>
      <c r="G13247">
        <v>2</v>
      </c>
      <c r="H13247" s="114" t="s">
        <v>1287</v>
      </c>
      <c r="I13247"/>
    </row>
    <row r="13248" spans="1:9" x14ac:dyDescent="0.25">
      <c r="A13248" s="114" t="s">
        <v>2207</v>
      </c>
      <c r="B13248">
        <v>369</v>
      </c>
      <c r="C13248" s="114" t="s">
        <v>53</v>
      </c>
      <c r="D13248" s="114" t="s">
        <v>298</v>
      </c>
      <c r="E13248" s="115">
        <v>44885</v>
      </c>
      <c r="F13248" s="192">
        <v>0.76787037037037043</v>
      </c>
      <c r="G13248">
        <v>2</v>
      </c>
      <c r="H13248" s="114" t="s">
        <v>299</v>
      </c>
      <c r="I13248"/>
    </row>
    <row r="13249" spans="1:9" x14ac:dyDescent="0.25">
      <c r="A13249" s="114" t="s">
        <v>2207</v>
      </c>
      <c r="B13249">
        <v>370</v>
      </c>
      <c r="C13249" s="114" t="s">
        <v>53</v>
      </c>
      <c r="D13249" s="114" t="s">
        <v>873</v>
      </c>
      <c r="E13249" s="115">
        <v>44885</v>
      </c>
      <c r="F13249" s="192">
        <v>0.76796296296296296</v>
      </c>
      <c r="G13249">
        <v>2</v>
      </c>
      <c r="H13249" s="114" t="s">
        <v>874</v>
      </c>
      <c r="I13249"/>
    </row>
    <row r="13250" spans="1:9" x14ac:dyDescent="0.25">
      <c r="A13250" s="114" t="s">
        <v>2207</v>
      </c>
      <c r="B13250">
        <v>371</v>
      </c>
      <c r="C13250" s="114" t="s">
        <v>52</v>
      </c>
      <c r="D13250" s="114" t="s">
        <v>524</v>
      </c>
      <c r="E13250" s="115">
        <v>44885</v>
      </c>
      <c r="F13250" s="192">
        <v>0.76802083333333337</v>
      </c>
      <c r="G13250">
        <v>2</v>
      </c>
      <c r="H13250" s="114" t="s">
        <v>525</v>
      </c>
      <c r="I13250">
        <v>3641204</v>
      </c>
    </row>
    <row r="13251" spans="1:9" x14ac:dyDescent="0.25">
      <c r="A13251" s="114" t="s">
        <v>2207</v>
      </c>
      <c r="B13251">
        <v>372</v>
      </c>
      <c r="C13251" s="114" t="s">
        <v>53</v>
      </c>
      <c r="D13251" s="114" t="s">
        <v>244</v>
      </c>
      <c r="E13251" s="115">
        <v>44885</v>
      </c>
      <c r="F13251" s="192">
        <v>0.76809027777777783</v>
      </c>
      <c r="G13251">
        <v>2</v>
      </c>
      <c r="H13251" s="114" t="s">
        <v>245</v>
      </c>
      <c r="I13251"/>
    </row>
    <row r="13252" spans="1:9" x14ac:dyDescent="0.25">
      <c r="A13252" s="114" t="s">
        <v>2207</v>
      </c>
      <c r="B13252">
        <v>373</v>
      </c>
      <c r="C13252" s="114" t="s">
        <v>54</v>
      </c>
      <c r="D13252" s="114" t="s">
        <v>2083</v>
      </c>
      <c r="E13252" s="115">
        <v>44885</v>
      </c>
      <c r="F13252" s="192">
        <v>0.76814814814814814</v>
      </c>
      <c r="G13252">
        <v>2</v>
      </c>
      <c r="H13252" s="114" t="s">
        <v>2084</v>
      </c>
      <c r="I13252">
        <v>5346563</v>
      </c>
    </row>
    <row r="13253" spans="1:9" x14ac:dyDescent="0.25">
      <c r="A13253" s="114" t="s">
        <v>2207</v>
      </c>
      <c r="B13253">
        <v>374</v>
      </c>
      <c r="C13253" s="114" t="s">
        <v>52</v>
      </c>
      <c r="D13253" s="114" t="s">
        <v>214</v>
      </c>
      <c r="E13253" s="115">
        <v>44885</v>
      </c>
      <c r="F13253" s="192">
        <v>0.76821759259259259</v>
      </c>
      <c r="G13253">
        <v>2</v>
      </c>
      <c r="H13253" s="114" t="s">
        <v>215</v>
      </c>
      <c r="I13253">
        <v>6709742</v>
      </c>
    </row>
    <row r="13254" spans="1:9" x14ac:dyDescent="0.25">
      <c r="A13254" s="114" t="s">
        <v>2207</v>
      </c>
      <c r="B13254">
        <v>375</v>
      </c>
      <c r="C13254" s="114" t="s">
        <v>52</v>
      </c>
      <c r="D13254" s="114" t="s">
        <v>1330</v>
      </c>
      <c r="E13254" s="115">
        <v>44885</v>
      </c>
      <c r="F13254" s="192">
        <v>0.7684375</v>
      </c>
      <c r="G13254">
        <v>2</v>
      </c>
      <c r="H13254" s="114" t="s">
        <v>1331</v>
      </c>
      <c r="I13254">
        <v>3685301</v>
      </c>
    </row>
    <row r="13255" spans="1:9" x14ac:dyDescent="0.25">
      <c r="A13255" s="114" t="s">
        <v>2207</v>
      </c>
      <c r="B13255">
        <v>376</v>
      </c>
      <c r="C13255" s="114" t="s">
        <v>53</v>
      </c>
      <c r="D13255" s="114" t="s">
        <v>1537</v>
      </c>
      <c r="E13255" s="115">
        <v>44885</v>
      </c>
      <c r="F13255" s="192">
        <v>0.76899305555555553</v>
      </c>
      <c r="G13255">
        <v>2</v>
      </c>
      <c r="H13255" s="114" t="s">
        <v>1538</v>
      </c>
      <c r="I13255"/>
    </row>
    <row r="13256" spans="1:9" x14ac:dyDescent="0.25">
      <c r="A13256" s="114" t="s">
        <v>2207</v>
      </c>
      <c r="B13256">
        <v>377</v>
      </c>
      <c r="C13256" s="114" t="s">
        <v>53</v>
      </c>
      <c r="D13256" s="114" t="s">
        <v>1539</v>
      </c>
      <c r="E13256" s="115">
        <v>44885</v>
      </c>
      <c r="F13256" s="192">
        <v>0.76907407407407402</v>
      </c>
      <c r="G13256">
        <v>2</v>
      </c>
      <c r="H13256" s="114" t="s">
        <v>1540</v>
      </c>
      <c r="I13256"/>
    </row>
    <row r="13257" spans="1:9" x14ac:dyDescent="0.25">
      <c r="A13257" s="114" t="s">
        <v>2207</v>
      </c>
      <c r="B13257">
        <v>378</v>
      </c>
      <c r="C13257" s="114" t="s">
        <v>56</v>
      </c>
      <c r="D13257" s="114" t="s">
        <v>2024</v>
      </c>
      <c r="E13257" s="115">
        <v>44885</v>
      </c>
      <c r="F13257" s="192">
        <v>0.76913194444444444</v>
      </c>
      <c r="G13257">
        <v>2</v>
      </c>
      <c r="H13257" s="114" t="s">
        <v>2025</v>
      </c>
      <c r="I13257">
        <v>5356890</v>
      </c>
    </row>
    <row r="13258" spans="1:9" x14ac:dyDescent="0.25">
      <c r="A13258" s="114" t="s">
        <v>2207</v>
      </c>
      <c r="B13258">
        <v>379</v>
      </c>
      <c r="C13258" s="114" t="s">
        <v>54</v>
      </c>
      <c r="D13258" s="114" t="s">
        <v>1975</v>
      </c>
      <c r="E13258" s="115">
        <v>44885</v>
      </c>
      <c r="F13258" s="192">
        <v>0.76920138888888889</v>
      </c>
      <c r="G13258">
        <v>2</v>
      </c>
      <c r="H13258" s="114" t="s">
        <v>1976</v>
      </c>
      <c r="I13258">
        <v>5368324</v>
      </c>
    </row>
    <row r="13259" spans="1:9" x14ac:dyDescent="0.25">
      <c r="A13259" s="114" t="s">
        <v>2207</v>
      </c>
      <c r="B13259">
        <v>380</v>
      </c>
      <c r="C13259" s="114" t="s">
        <v>54</v>
      </c>
      <c r="D13259" s="114" t="s">
        <v>414</v>
      </c>
      <c r="E13259" s="115">
        <v>44885</v>
      </c>
      <c r="F13259" s="192">
        <v>0.76925925925925931</v>
      </c>
      <c r="G13259">
        <v>2</v>
      </c>
      <c r="H13259" s="114" t="s">
        <v>415</v>
      </c>
      <c r="I13259">
        <v>6721068</v>
      </c>
    </row>
    <row r="13260" spans="1:9" x14ac:dyDescent="0.25">
      <c r="A13260" s="114" t="s">
        <v>2207</v>
      </c>
      <c r="B13260">
        <v>381</v>
      </c>
      <c r="C13260" s="114" t="s">
        <v>53</v>
      </c>
      <c r="D13260" s="114" t="s">
        <v>1863</v>
      </c>
      <c r="E13260" s="115">
        <v>44885</v>
      </c>
      <c r="F13260" s="192">
        <v>0.76932870370370365</v>
      </c>
      <c r="G13260">
        <v>2</v>
      </c>
      <c r="H13260" s="114" t="s">
        <v>1864</v>
      </c>
      <c r="I13260">
        <v>14970180</v>
      </c>
    </row>
    <row r="13261" spans="1:9" x14ac:dyDescent="0.25">
      <c r="A13261" s="114" t="s">
        <v>2207</v>
      </c>
      <c r="B13261">
        <v>382</v>
      </c>
      <c r="C13261" s="114" t="s">
        <v>52</v>
      </c>
      <c r="D13261" s="114" t="s">
        <v>246</v>
      </c>
      <c r="E13261" s="115">
        <v>44885</v>
      </c>
      <c r="F13261" s="192">
        <v>0.76946759259259256</v>
      </c>
      <c r="G13261">
        <v>2</v>
      </c>
      <c r="H13261" s="114" t="s">
        <v>247</v>
      </c>
      <c r="I13261">
        <v>7284211</v>
      </c>
    </row>
    <row r="13262" spans="1:9" x14ac:dyDescent="0.25">
      <c r="A13262" s="114" t="s">
        <v>2207</v>
      </c>
      <c r="B13262">
        <v>383</v>
      </c>
      <c r="C13262" s="114" t="s">
        <v>53</v>
      </c>
      <c r="D13262" s="114" t="s">
        <v>392</v>
      </c>
      <c r="E13262" s="115">
        <v>44885</v>
      </c>
      <c r="F13262" s="192">
        <v>0.76958333333333329</v>
      </c>
      <c r="G13262">
        <v>2</v>
      </c>
      <c r="H13262" s="114" t="s">
        <v>393</v>
      </c>
      <c r="I13262">
        <v>2716548</v>
      </c>
    </row>
    <row r="13263" spans="1:9" x14ac:dyDescent="0.25">
      <c r="A13263" s="114" t="s">
        <v>2207</v>
      </c>
      <c r="B13263">
        <v>384</v>
      </c>
      <c r="C13263" s="114" t="s">
        <v>53</v>
      </c>
      <c r="D13263" s="114" t="s">
        <v>1706</v>
      </c>
      <c r="E13263" s="115">
        <v>44885</v>
      </c>
      <c r="F13263" s="192">
        <v>0.7696412037037037</v>
      </c>
      <c r="G13263">
        <v>2</v>
      </c>
      <c r="H13263" s="114" t="s">
        <v>1707</v>
      </c>
      <c r="I13263"/>
    </row>
    <row r="13264" spans="1:9" x14ac:dyDescent="0.25">
      <c r="A13264" s="114" t="s">
        <v>2207</v>
      </c>
      <c r="B13264">
        <v>385</v>
      </c>
      <c r="C13264" s="114" t="s">
        <v>53</v>
      </c>
      <c r="D13264" s="114" t="s">
        <v>1392</v>
      </c>
      <c r="E13264" s="115">
        <v>44885</v>
      </c>
      <c r="F13264" s="192">
        <v>0.76971064814814816</v>
      </c>
      <c r="G13264">
        <v>2</v>
      </c>
      <c r="H13264" s="114" t="s">
        <v>1393</v>
      </c>
      <c r="I13264">
        <v>4839809</v>
      </c>
    </row>
    <row r="13265" spans="1:9" x14ac:dyDescent="0.25">
      <c r="A13265" s="114" t="s">
        <v>2207</v>
      </c>
      <c r="B13265">
        <v>386</v>
      </c>
      <c r="C13265" s="114" t="s">
        <v>53</v>
      </c>
      <c r="D13265" s="114" t="s">
        <v>228</v>
      </c>
      <c r="E13265" s="115">
        <v>44885</v>
      </c>
      <c r="F13265" s="192">
        <v>0.77004629629629628</v>
      </c>
      <c r="G13265">
        <v>2</v>
      </c>
      <c r="H13265" s="114" t="s">
        <v>229</v>
      </c>
      <c r="I13265">
        <v>14960618</v>
      </c>
    </row>
    <row r="13266" spans="1:9" x14ac:dyDescent="0.25">
      <c r="A13266" s="114" t="s">
        <v>2207</v>
      </c>
      <c r="B13266">
        <v>387</v>
      </c>
      <c r="C13266" s="114" t="s">
        <v>53</v>
      </c>
      <c r="D13266" s="114" t="s">
        <v>849</v>
      </c>
      <c r="E13266" s="115">
        <v>44885</v>
      </c>
      <c r="F13266" s="192">
        <v>0.7701041666666667</v>
      </c>
      <c r="G13266">
        <v>2</v>
      </c>
      <c r="H13266" s="114" t="s">
        <v>850</v>
      </c>
      <c r="I13266">
        <v>15027073</v>
      </c>
    </row>
    <row r="13267" spans="1:9" x14ac:dyDescent="0.25">
      <c r="A13267" s="114" t="s">
        <v>2207</v>
      </c>
      <c r="B13267">
        <v>388</v>
      </c>
      <c r="C13267" s="114" t="s">
        <v>53</v>
      </c>
      <c r="D13267" s="114" t="s">
        <v>1865</v>
      </c>
      <c r="E13267" s="115">
        <v>44885</v>
      </c>
      <c r="F13267" s="192">
        <v>0.77019675925925923</v>
      </c>
      <c r="G13267">
        <v>2</v>
      </c>
      <c r="H13267" s="114" t="s">
        <v>1866</v>
      </c>
      <c r="I13267"/>
    </row>
    <row r="13268" spans="1:9" x14ac:dyDescent="0.25">
      <c r="A13268" s="114" t="s">
        <v>2207</v>
      </c>
      <c r="B13268">
        <v>389</v>
      </c>
      <c r="C13268" s="114" t="s">
        <v>56</v>
      </c>
      <c r="D13268" s="114" t="s">
        <v>1434</v>
      </c>
      <c r="E13268" s="115">
        <v>44885</v>
      </c>
      <c r="F13268" s="192">
        <v>0.77028935185185188</v>
      </c>
      <c r="G13268">
        <v>2</v>
      </c>
      <c r="H13268" s="114" t="s">
        <v>1435</v>
      </c>
      <c r="I13268"/>
    </row>
    <row r="13269" spans="1:9" x14ac:dyDescent="0.25">
      <c r="A13269" s="114" t="s">
        <v>2207</v>
      </c>
      <c r="B13269">
        <v>390</v>
      </c>
      <c r="C13269" s="114" t="s">
        <v>53</v>
      </c>
      <c r="D13269" s="114" t="s">
        <v>314</v>
      </c>
      <c r="E13269" s="115">
        <v>44885</v>
      </c>
      <c r="F13269" s="192">
        <v>0.77068287037037042</v>
      </c>
      <c r="G13269">
        <v>2</v>
      </c>
      <c r="H13269" s="114" t="s">
        <v>315</v>
      </c>
      <c r="I13269"/>
    </row>
    <row r="13270" spans="1:9" x14ac:dyDescent="0.25">
      <c r="A13270" s="114" t="s">
        <v>2207</v>
      </c>
      <c r="B13270">
        <v>391</v>
      </c>
      <c r="C13270" s="114" t="s">
        <v>53</v>
      </c>
      <c r="D13270" s="114" t="s">
        <v>1252</v>
      </c>
      <c r="E13270" s="115">
        <v>44885</v>
      </c>
      <c r="F13270" s="192">
        <v>0.77074074074074073</v>
      </c>
      <c r="G13270">
        <v>2</v>
      </c>
      <c r="H13270" s="114" t="s">
        <v>1253</v>
      </c>
      <c r="I13270">
        <v>14807551</v>
      </c>
    </row>
    <row r="13271" spans="1:9" x14ac:dyDescent="0.25">
      <c r="A13271" s="114" t="s">
        <v>2207</v>
      </c>
      <c r="B13271">
        <v>392</v>
      </c>
      <c r="C13271" s="114" t="s">
        <v>53</v>
      </c>
      <c r="D13271" s="114" t="s">
        <v>364</v>
      </c>
      <c r="E13271" s="115">
        <v>44885</v>
      </c>
      <c r="F13271" s="192">
        <v>0.77081018518518518</v>
      </c>
      <c r="G13271">
        <v>2</v>
      </c>
      <c r="H13271" s="114" t="s">
        <v>365</v>
      </c>
      <c r="I13271">
        <v>14964936</v>
      </c>
    </row>
    <row r="13272" spans="1:9" x14ac:dyDescent="0.25">
      <c r="A13272" s="114" t="s">
        <v>2207</v>
      </c>
      <c r="B13272">
        <v>393</v>
      </c>
      <c r="C13272" s="114" t="s">
        <v>53</v>
      </c>
      <c r="D13272" s="114" t="s">
        <v>865</v>
      </c>
      <c r="E13272" s="115">
        <v>44885</v>
      </c>
      <c r="F13272" s="192">
        <v>0.77089120370370368</v>
      </c>
      <c r="G13272">
        <v>2</v>
      </c>
      <c r="H13272" s="114" t="s">
        <v>866</v>
      </c>
      <c r="I13272">
        <v>7315423</v>
      </c>
    </row>
    <row r="13273" spans="1:9" x14ac:dyDescent="0.25">
      <c r="A13273" s="114" t="s">
        <v>2207</v>
      </c>
      <c r="B13273">
        <v>394</v>
      </c>
      <c r="C13273" s="114" t="s">
        <v>53</v>
      </c>
      <c r="D13273" s="114" t="s">
        <v>867</v>
      </c>
      <c r="E13273" s="115">
        <v>44885</v>
      </c>
      <c r="F13273" s="192">
        <v>0.77094907407407409</v>
      </c>
      <c r="G13273">
        <v>2</v>
      </c>
      <c r="H13273" s="114" t="s">
        <v>868</v>
      </c>
      <c r="I13273"/>
    </row>
    <row r="13274" spans="1:9" x14ac:dyDescent="0.25">
      <c r="A13274" s="114" t="s">
        <v>2207</v>
      </c>
      <c r="B13274">
        <v>395</v>
      </c>
      <c r="C13274" s="114" t="s">
        <v>53</v>
      </c>
      <c r="D13274" s="114" t="s">
        <v>198</v>
      </c>
      <c r="E13274" s="115">
        <v>44885</v>
      </c>
      <c r="F13274" s="192">
        <v>0.771087962962963</v>
      </c>
      <c r="G13274">
        <v>2</v>
      </c>
      <c r="H13274" s="114" t="s">
        <v>199</v>
      </c>
      <c r="I13274"/>
    </row>
    <row r="13275" spans="1:9" x14ac:dyDescent="0.25">
      <c r="A13275" s="114" t="s">
        <v>2207</v>
      </c>
      <c r="B13275">
        <v>396</v>
      </c>
      <c r="C13275" s="114" t="s">
        <v>53</v>
      </c>
      <c r="D13275" s="114" t="s">
        <v>976</v>
      </c>
      <c r="E13275" s="115">
        <v>44885</v>
      </c>
      <c r="F13275" s="192">
        <v>0.77114583333333331</v>
      </c>
      <c r="G13275">
        <v>2</v>
      </c>
      <c r="H13275" s="114" t="s">
        <v>977</v>
      </c>
      <c r="I13275">
        <v>5501030</v>
      </c>
    </row>
    <row r="13276" spans="1:9" x14ac:dyDescent="0.25">
      <c r="A13276" s="114" t="s">
        <v>2207</v>
      </c>
      <c r="B13276">
        <v>397</v>
      </c>
      <c r="C13276" s="114" t="s">
        <v>53</v>
      </c>
      <c r="D13276" s="114" t="s">
        <v>1873</v>
      </c>
      <c r="E13276" s="115">
        <v>44885</v>
      </c>
      <c r="F13276" s="192">
        <v>0.77121527777777776</v>
      </c>
      <c r="G13276">
        <v>2</v>
      </c>
      <c r="H13276" s="114" t="s">
        <v>1874</v>
      </c>
      <c r="I13276">
        <v>14824026</v>
      </c>
    </row>
    <row r="13277" spans="1:9" x14ac:dyDescent="0.25">
      <c r="A13277" s="114" t="s">
        <v>2207</v>
      </c>
      <c r="B13277">
        <v>398</v>
      </c>
      <c r="C13277" s="114" t="s">
        <v>53</v>
      </c>
      <c r="D13277" s="114" t="s">
        <v>1776</v>
      </c>
      <c r="E13277" s="115">
        <v>44885</v>
      </c>
      <c r="F13277" s="192">
        <v>0.77127314814814818</v>
      </c>
      <c r="G13277">
        <v>2</v>
      </c>
      <c r="H13277" s="114" t="s">
        <v>1777</v>
      </c>
      <c r="I13277">
        <v>2025424</v>
      </c>
    </row>
    <row r="13278" spans="1:9" x14ac:dyDescent="0.25">
      <c r="A13278" s="114" t="s">
        <v>2207</v>
      </c>
      <c r="B13278">
        <v>399</v>
      </c>
      <c r="C13278" s="114" t="s">
        <v>53</v>
      </c>
      <c r="D13278" s="114" t="s">
        <v>1586</v>
      </c>
      <c r="E13278" s="115">
        <v>44885</v>
      </c>
      <c r="F13278" s="192">
        <v>0.77151620370370366</v>
      </c>
      <c r="G13278">
        <v>2</v>
      </c>
      <c r="H13278" s="114" t="s">
        <v>1587</v>
      </c>
      <c r="I13278"/>
    </row>
    <row r="13279" spans="1:9" x14ac:dyDescent="0.25">
      <c r="A13279" s="114" t="s">
        <v>2207</v>
      </c>
      <c r="B13279">
        <v>400</v>
      </c>
      <c r="C13279" s="114" t="s">
        <v>52</v>
      </c>
      <c r="D13279" s="114" t="s">
        <v>1450</v>
      </c>
      <c r="E13279" s="115">
        <v>44885</v>
      </c>
      <c r="F13279" s="192">
        <v>0.77162037037037035</v>
      </c>
      <c r="G13279">
        <v>2</v>
      </c>
      <c r="H13279" s="114" t="s">
        <v>1451</v>
      </c>
      <c r="I13279">
        <v>5272857</v>
      </c>
    </row>
    <row r="13280" spans="1:9" x14ac:dyDescent="0.25">
      <c r="A13280" s="114" t="s">
        <v>2207</v>
      </c>
      <c r="B13280">
        <v>401</v>
      </c>
      <c r="C13280" s="114" t="s">
        <v>52</v>
      </c>
      <c r="D13280" s="114" t="s">
        <v>240</v>
      </c>
      <c r="E13280" s="115">
        <v>44885</v>
      </c>
      <c r="F13280" s="192">
        <v>0.77180555555555552</v>
      </c>
      <c r="G13280">
        <v>2</v>
      </c>
      <c r="H13280" s="114" t="s">
        <v>241</v>
      </c>
      <c r="I13280">
        <v>2684895</v>
      </c>
    </row>
    <row r="13281" spans="1:9" x14ac:dyDescent="0.25">
      <c r="A13281" s="114" t="s">
        <v>2207</v>
      </c>
      <c r="B13281">
        <v>402</v>
      </c>
      <c r="C13281" s="114" t="s">
        <v>53</v>
      </c>
      <c r="D13281" s="114" t="s">
        <v>1364</v>
      </c>
      <c r="E13281" s="115">
        <v>44885</v>
      </c>
      <c r="F13281" s="192">
        <v>0.77190972222222221</v>
      </c>
      <c r="G13281">
        <v>2</v>
      </c>
      <c r="H13281" s="114" t="s">
        <v>1365</v>
      </c>
      <c r="I13281">
        <v>2037571</v>
      </c>
    </row>
    <row r="13282" spans="1:9" x14ac:dyDescent="0.25">
      <c r="A13282" s="114" t="s">
        <v>2207</v>
      </c>
      <c r="B13282">
        <v>403</v>
      </c>
      <c r="C13282" s="114" t="s">
        <v>53</v>
      </c>
      <c r="D13282" s="114" t="s">
        <v>1642</v>
      </c>
      <c r="E13282" s="115">
        <v>44885</v>
      </c>
      <c r="F13282" s="192">
        <v>0.77244212962962966</v>
      </c>
      <c r="G13282">
        <v>2</v>
      </c>
      <c r="H13282" s="114" t="s">
        <v>1643</v>
      </c>
      <c r="I13282">
        <v>15010513</v>
      </c>
    </row>
    <row r="13283" spans="1:9" x14ac:dyDescent="0.25">
      <c r="A13283" s="114" t="s">
        <v>2207</v>
      </c>
      <c r="B13283">
        <v>404</v>
      </c>
      <c r="C13283" s="114" t="s">
        <v>53</v>
      </c>
      <c r="D13283" s="114" t="s">
        <v>937</v>
      </c>
      <c r="E13283" s="115">
        <v>44885</v>
      </c>
      <c r="F13283" s="192">
        <v>0.77251157407407411</v>
      </c>
      <c r="G13283">
        <v>2</v>
      </c>
      <c r="H13283" s="114" t="s">
        <v>938</v>
      </c>
      <c r="I13283">
        <v>2048564</v>
      </c>
    </row>
    <row r="13284" spans="1:9" x14ac:dyDescent="0.25">
      <c r="A13284" s="114" t="s">
        <v>2207</v>
      </c>
      <c r="B13284">
        <v>405</v>
      </c>
      <c r="C13284" s="114" t="s">
        <v>53</v>
      </c>
      <c r="D13284" s="114" t="s">
        <v>1382</v>
      </c>
      <c r="E13284" s="115">
        <v>44885</v>
      </c>
      <c r="F13284" s="192">
        <v>0.77310185185185187</v>
      </c>
      <c r="G13284">
        <v>2</v>
      </c>
      <c r="H13284" s="114" t="s">
        <v>1383</v>
      </c>
      <c r="I13284">
        <v>4865142</v>
      </c>
    </row>
    <row r="13285" spans="1:9" x14ac:dyDescent="0.25">
      <c r="A13285" s="114" t="s">
        <v>2207</v>
      </c>
      <c r="B13285">
        <v>406</v>
      </c>
      <c r="C13285" s="114" t="s">
        <v>53</v>
      </c>
      <c r="D13285" s="114" t="s">
        <v>1467</v>
      </c>
      <c r="E13285" s="115">
        <v>44885</v>
      </c>
      <c r="F13285" s="192">
        <v>0.77317129629629633</v>
      </c>
      <c r="G13285">
        <v>2</v>
      </c>
      <c r="H13285" s="114" t="s">
        <v>1468</v>
      </c>
      <c r="I13285"/>
    </row>
    <row r="13286" spans="1:9" x14ac:dyDescent="0.25">
      <c r="A13286" s="114" t="s">
        <v>2207</v>
      </c>
      <c r="B13286">
        <v>407</v>
      </c>
      <c r="C13286" s="114" t="s">
        <v>53</v>
      </c>
      <c r="D13286" s="114" t="s">
        <v>2112</v>
      </c>
      <c r="E13286" s="115">
        <v>44885</v>
      </c>
      <c r="F13286" s="192">
        <v>0.77322916666666663</v>
      </c>
      <c r="G13286">
        <v>2</v>
      </c>
      <c r="H13286" s="114" t="s">
        <v>2113</v>
      </c>
      <c r="I13286"/>
    </row>
    <row r="13287" spans="1:9" x14ac:dyDescent="0.25">
      <c r="A13287" s="114" t="s">
        <v>2207</v>
      </c>
      <c r="B13287">
        <v>408</v>
      </c>
      <c r="C13287" s="114" t="s">
        <v>54</v>
      </c>
      <c r="D13287" s="114" t="s">
        <v>1414</v>
      </c>
      <c r="E13287" s="115">
        <v>44885</v>
      </c>
      <c r="F13287" s="192">
        <v>0.77344907407407404</v>
      </c>
      <c r="G13287">
        <v>2</v>
      </c>
      <c r="H13287" s="114" t="s">
        <v>1415</v>
      </c>
      <c r="I13287"/>
    </row>
    <row r="13288" spans="1:9" x14ac:dyDescent="0.25">
      <c r="A13288" s="114" t="s">
        <v>2207</v>
      </c>
      <c r="B13288">
        <v>409</v>
      </c>
      <c r="C13288" s="114" t="s">
        <v>53</v>
      </c>
      <c r="D13288" s="114" t="s">
        <v>1888</v>
      </c>
      <c r="E13288" s="115">
        <v>44885</v>
      </c>
      <c r="F13288" s="192">
        <v>0.77351851851851849</v>
      </c>
      <c r="G13288">
        <v>2</v>
      </c>
      <c r="H13288" s="114" t="s">
        <v>1889</v>
      </c>
      <c r="I13288">
        <v>6724155</v>
      </c>
    </row>
    <row r="13289" spans="1:9" x14ac:dyDescent="0.25">
      <c r="A13289" s="114" t="s">
        <v>2207</v>
      </c>
      <c r="B13289">
        <v>410</v>
      </c>
      <c r="C13289" s="114" t="s">
        <v>54</v>
      </c>
      <c r="D13289" s="114" t="s">
        <v>2055</v>
      </c>
      <c r="E13289" s="115">
        <v>44885</v>
      </c>
      <c r="F13289" s="192">
        <v>0.77357638888888891</v>
      </c>
      <c r="G13289">
        <v>2</v>
      </c>
      <c r="H13289" s="114" t="s">
        <v>2056</v>
      </c>
      <c r="I13289"/>
    </row>
    <row r="13290" spans="1:9" x14ac:dyDescent="0.25">
      <c r="A13290" s="114" t="s">
        <v>2207</v>
      </c>
      <c r="B13290">
        <v>411</v>
      </c>
      <c r="C13290" s="114" t="s">
        <v>21</v>
      </c>
      <c r="D13290" s="114" t="s">
        <v>2052</v>
      </c>
      <c r="E13290" s="115">
        <v>44885</v>
      </c>
      <c r="F13290" s="192">
        <v>0.77383101851851854</v>
      </c>
      <c r="G13290">
        <v>2</v>
      </c>
      <c r="H13290" s="114" t="s">
        <v>21</v>
      </c>
      <c r="I13290"/>
    </row>
    <row r="13291" spans="1:9" x14ac:dyDescent="0.25">
      <c r="A13291" s="114" t="s">
        <v>2207</v>
      </c>
      <c r="B13291">
        <v>412</v>
      </c>
      <c r="C13291" s="114" t="s">
        <v>21</v>
      </c>
      <c r="D13291" s="114" t="s">
        <v>600</v>
      </c>
      <c r="E13291" s="115">
        <v>44885</v>
      </c>
      <c r="F13291" s="192">
        <v>0.77388888888888885</v>
      </c>
      <c r="G13291">
        <v>2</v>
      </c>
      <c r="H13291" s="114" t="s">
        <v>21</v>
      </c>
      <c r="I13291"/>
    </row>
    <row r="13292" spans="1:9" x14ac:dyDescent="0.25">
      <c r="A13292" s="114" t="s">
        <v>2207</v>
      </c>
      <c r="B13292">
        <v>413</v>
      </c>
      <c r="C13292" s="114" t="s">
        <v>53</v>
      </c>
      <c r="D13292" s="114" t="s">
        <v>1444</v>
      </c>
      <c r="E13292" s="115">
        <v>44885</v>
      </c>
      <c r="F13292" s="192">
        <v>0.7739583333333333</v>
      </c>
      <c r="G13292">
        <v>2</v>
      </c>
      <c r="H13292" s="114" t="s">
        <v>1445</v>
      </c>
      <c r="I13292">
        <v>2741207</v>
      </c>
    </row>
    <row r="13293" spans="1:9" x14ac:dyDescent="0.25">
      <c r="A13293" s="114" t="s">
        <v>2207</v>
      </c>
      <c r="B13293">
        <v>414</v>
      </c>
      <c r="C13293" s="114" t="s">
        <v>52</v>
      </c>
      <c r="D13293" s="114" t="s">
        <v>1250</v>
      </c>
      <c r="E13293" s="115">
        <v>44885</v>
      </c>
      <c r="F13293" s="192">
        <v>0.77402777777777776</v>
      </c>
      <c r="G13293">
        <v>2</v>
      </c>
      <c r="H13293" s="114" t="s">
        <v>1251</v>
      </c>
      <c r="I13293">
        <v>5409209</v>
      </c>
    </row>
    <row r="13294" spans="1:9" x14ac:dyDescent="0.25">
      <c r="A13294" s="114" t="s">
        <v>2207</v>
      </c>
      <c r="B13294">
        <v>415</v>
      </c>
      <c r="C13294" s="114" t="s">
        <v>53</v>
      </c>
      <c r="D13294" s="114" t="s">
        <v>1422</v>
      </c>
      <c r="E13294" s="115">
        <v>44885</v>
      </c>
      <c r="F13294" s="192">
        <v>0.77409722222222221</v>
      </c>
      <c r="G13294">
        <v>2</v>
      </c>
      <c r="H13294" s="114" t="s">
        <v>1423</v>
      </c>
      <c r="I13294"/>
    </row>
    <row r="13295" spans="1:9" x14ac:dyDescent="0.25">
      <c r="A13295" s="114" t="s">
        <v>2207</v>
      </c>
      <c r="B13295">
        <v>416</v>
      </c>
      <c r="C13295" s="114" t="s">
        <v>53</v>
      </c>
      <c r="D13295" s="114" t="s">
        <v>278</v>
      </c>
      <c r="E13295" s="115">
        <v>44885</v>
      </c>
      <c r="F13295" s="192">
        <v>0.77495370370370376</v>
      </c>
      <c r="G13295">
        <v>2</v>
      </c>
      <c r="H13295" s="114" t="s">
        <v>279</v>
      </c>
      <c r="I13295">
        <v>2024793</v>
      </c>
    </row>
    <row r="13296" spans="1:9" x14ac:dyDescent="0.25">
      <c r="A13296" s="114" t="s">
        <v>2207</v>
      </c>
      <c r="B13296">
        <v>417</v>
      </c>
      <c r="C13296" s="114" t="s">
        <v>53</v>
      </c>
      <c r="D13296" s="114" t="s">
        <v>1264</v>
      </c>
      <c r="E13296" s="115">
        <v>44885</v>
      </c>
      <c r="F13296" s="192">
        <v>0.77501157407407406</v>
      </c>
      <c r="G13296">
        <v>2</v>
      </c>
      <c r="H13296" s="114" t="s">
        <v>1265</v>
      </c>
      <c r="I13296">
        <v>5619697</v>
      </c>
    </row>
    <row r="13297" spans="1:9" x14ac:dyDescent="0.25">
      <c r="A13297" s="114" t="s">
        <v>2207</v>
      </c>
      <c r="B13297">
        <v>418</v>
      </c>
      <c r="C13297" s="114" t="s">
        <v>53</v>
      </c>
      <c r="D13297" s="114" t="s">
        <v>208</v>
      </c>
      <c r="E13297" s="115">
        <v>44885</v>
      </c>
      <c r="F13297" s="192">
        <v>0.77607638888888886</v>
      </c>
      <c r="G13297">
        <v>2</v>
      </c>
      <c r="H13297" s="114" t="s">
        <v>209</v>
      </c>
      <c r="I13297">
        <v>5500801</v>
      </c>
    </row>
    <row r="13298" spans="1:9" x14ac:dyDescent="0.25">
      <c r="A13298" s="114" t="s">
        <v>2207</v>
      </c>
      <c r="B13298">
        <v>419</v>
      </c>
      <c r="C13298" s="114" t="s">
        <v>53</v>
      </c>
      <c r="D13298" s="114" t="s">
        <v>1398</v>
      </c>
      <c r="E13298" s="115">
        <v>44885</v>
      </c>
      <c r="F13298" s="192">
        <v>0.77623842592592596</v>
      </c>
      <c r="G13298">
        <v>2</v>
      </c>
      <c r="H13298" s="114" t="s">
        <v>1399</v>
      </c>
      <c r="I13298">
        <v>2856145</v>
      </c>
    </row>
    <row r="13299" spans="1:9" x14ac:dyDescent="0.25">
      <c r="A13299" s="114" t="s">
        <v>2207</v>
      </c>
      <c r="B13299">
        <v>420</v>
      </c>
      <c r="C13299" s="114" t="s">
        <v>53</v>
      </c>
      <c r="D13299" s="114" t="s">
        <v>1372</v>
      </c>
      <c r="E13299" s="115">
        <v>44885</v>
      </c>
      <c r="F13299" s="192">
        <v>0.77630787037037041</v>
      </c>
      <c r="G13299">
        <v>2</v>
      </c>
      <c r="H13299" s="114" t="s">
        <v>1373</v>
      </c>
      <c r="I13299">
        <v>5436748</v>
      </c>
    </row>
    <row r="13300" spans="1:9" x14ac:dyDescent="0.25">
      <c r="A13300" s="114" t="s">
        <v>2207</v>
      </c>
      <c r="B13300">
        <v>421</v>
      </c>
      <c r="C13300" s="114" t="s">
        <v>53</v>
      </c>
      <c r="D13300" s="114" t="s">
        <v>546</v>
      </c>
      <c r="E13300" s="115">
        <v>44885</v>
      </c>
      <c r="F13300" s="192">
        <v>0.77636574074074072</v>
      </c>
      <c r="G13300">
        <v>2</v>
      </c>
      <c r="H13300" s="114" t="s">
        <v>547</v>
      </c>
      <c r="I13300">
        <v>14808682</v>
      </c>
    </row>
    <row r="13301" spans="1:9" x14ac:dyDescent="0.25">
      <c r="A13301" s="114" t="s">
        <v>2207</v>
      </c>
      <c r="B13301">
        <v>422</v>
      </c>
      <c r="C13301" s="114" t="s">
        <v>53</v>
      </c>
      <c r="D13301" s="114" t="s">
        <v>206</v>
      </c>
      <c r="E13301" s="115">
        <v>44885</v>
      </c>
      <c r="F13301" s="192">
        <v>0.77643518518518517</v>
      </c>
      <c r="G13301">
        <v>2</v>
      </c>
      <c r="H13301" s="114" t="s">
        <v>207</v>
      </c>
      <c r="I13301">
        <v>5457397</v>
      </c>
    </row>
    <row r="13302" spans="1:9" x14ac:dyDescent="0.25">
      <c r="A13302" s="114" t="s">
        <v>2207</v>
      </c>
      <c r="B13302">
        <v>423</v>
      </c>
      <c r="C13302" s="114" t="s">
        <v>53</v>
      </c>
      <c r="D13302" s="114" t="s">
        <v>522</v>
      </c>
      <c r="E13302" s="115">
        <v>44885</v>
      </c>
      <c r="F13302" s="192">
        <v>0.77649305555555559</v>
      </c>
      <c r="G13302">
        <v>2</v>
      </c>
      <c r="H13302" s="114" t="s">
        <v>523</v>
      </c>
      <c r="I13302">
        <v>14930521</v>
      </c>
    </row>
    <row r="13303" spans="1:9" x14ac:dyDescent="0.25">
      <c r="A13303" s="114" t="s">
        <v>2207</v>
      </c>
      <c r="B13303">
        <v>424</v>
      </c>
      <c r="C13303" s="114" t="s">
        <v>53</v>
      </c>
      <c r="D13303" s="114" t="s">
        <v>1545</v>
      </c>
      <c r="E13303" s="115">
        <v>44885</v>
      </c>
      <c r="F13303" s="192">
        <v>0.77696759259259263</v>
      </c>
      <c r="G13303">
        <v>2</v>
      </c>
      <c r="H13303" s="114" t="s">
        <v>53</v>
      </c>
      <c r="I13303"/>
    </row>
    <row r="13304" spans="1:9" x14ac:dyDescent="0.25">
      <c r="A13304" s="114" t="s">
        <v>2207</v>
      </c>
      <c r="B13304">
        <v>425</v>
      </c>
      <c r="C13304" s="114" t="s">
        <v>53</v>
      </c>
      <c r="D13304" s="114" t="s">
        <v>276</v>
      </c>
      <c r="E13304" s="115">
        <v>44885</v>
      </c>
      <c r="F13304" s="192">
        <v>0.77721064814814811</v>
      </c>
      <c r="G13304">
        <v>2</v>
      </c>
      <c r="H13304" s="114" t="s">
        <v>277</v>
      </c>
      <c r="I13304">
        <v>14964941</v>
      </c>
    </row>
    <row r="13305" spans="1:9" x14ac:dyDescent="0.25">
      <c r="A13305" s="114" t="s">
        <v>2207</v>
      </c>
      <c r="B13305">
        <v>426</v>
      </c>
      <c r="C13305" s="114" t="s">
        <v>53</v>
      </c>
      <c r="D13305" s="114" t="s">
        <v>356</v>
      </c>
      <c r="E13305" s="115">
        <v>44885</v>
      </c>
      <c r="F13305" s="192">
        <v>0.77728009259259256</v>
      </c>
      <c r="G13305">
        <v>2</v>
      </c>
      <c r="H13305" s="114" t="s">
        <v>357</v>
      </c>
      <c r="I13305">
        <v>5621862</v>
      </c>
    </row>
    <row r="13306" spans="1:9" x14ac:dyDescent="0.25">
      <c r="A13306" s="114" t="s">
        <v>2207</v>
      </c>
      <c r="B13306">
        <v>427</v>
      </c>
      <c r="C13306" s="114" t="s">
        <v>54</v>
      </c>
      <c r="D13306" s="114" t="s">
        <v>280</v>
      </c>
      <c r="E13306" s="115">
        <v>44885</v>
      </c>
      <c r="F13306" s="192">
        <v>0.77752314814814816</v>
      </c>
      <c r="G13306">
        <v>2</v>
      </c>
      <c r="H13306" s="114" t="s">
        <v>281</v>
      </c>
      <c r="I13306">
        <v>14811856</v>
      </c>
    </row>
    <row r="13307" spans="1:9" x14ac:dyDescent="0.25">
      <c r="A13307" s="114" t="s">
        <v>2207</v>
      </c>
      <c r="B13307">
        <v>428</v>
      </c>
      <c r="C13307" s="114" t="s">
        <v>54</v>
      </c>
      <c r="D13307" s="114" t="s">
        <v>2161</v>
      </c>
      <c r="E13307" s="115">
        <v>44885</v>
      </c>
      <c r="F13307" s="192">
        <v>0.77758101851851846</v>
      </c>
      <c r="G13307">
        <v>2</v>
      </c>
      <c r="H13307" s="114" t="s">
        <v>2162</v>
      </c>
      <c r="I13307">
        <v>8297525</v>
      </c>
    </row>
    <row r="13308" spans="1:9" x14ac:dyDescent="0.25">
      <c r="A13308" s="114" t="s">
        <v>2207</v>
      </c>
      <c r="B13308">
        <v>429</v>
      </c>
      <c r="C13308" s="114" t="s">
        <v>53</v>
      </c>
      <c r="D13308" s="114" t="s">
        <v>322</v>
      </c>
      <c r="E13308" s="115">
        <v>44885</v>
      </c>
      <c r="F13308" s="192">
        <v>0.77768518518518515</v>
      </c>
      <c r="G13308">
        <v>2</v>
      </c>
      <c r="H13308" s="114" t="s">
        <v>323</v>
      </c>
      <c r="I13308"/>
    </row>
    <row r="13309" spans="1:9" x14ac:dyDescent="0.25">
      <c r="A13309" s="114" t="s">
        <v>2207</v>
      </c>
      <c r="B13309">
        <v>430</v>
      </c>
      <c r="C13309" s="114" t="s">
        <v>53</v>
      </c>
      <c r="D13309" s="114" t="s">
        <v>1300</v>
      </c>
      <c r="E13309" s="115">
        <v>44885</v>
      </c>
      <c r="F13309" s="192">
        <v>0.77789351851851851</v>
      </c>
      <c r="G13309">
        <v>2</v>
      </c>
      <c r="H13309" s="114" t="s">
        <v>1301</v>
      </c>
      <c r="I13309"/>
    </row>
    <row r="13310" spans="1:9" x14ac:dyDescent="0.25">
      <c r="A13310" s="114" t="s">
        <v>2207</v>
      </c>
      <c r="B13310">
        <v>431</v>
      </c>
      <c r="C13310" s="114" t="s">
        <v>53</v>
      </c>
      <c r="D13310" s="114" t="s">
        <v>346</v>
      </c>
      <c r="E13310" s="115">
        <v>44885</v>
      </c>
      <c r="F13310" s="192">
        <v>0.77810185185185188</v>
      </c>
      <c r="G13310">
        <v>2</v>
      </c>
      <c r="H13310" s="114" t="s">
        <v>347</v>
      </c>
      <c r="I13310"/>
    </row>
    <row r="13311" spans="1:9" x14ac:dyDescent="0.25">
      <c r="A13311" s="114" t="s">
        <v>2207</v>
      </c>
      <c r="B13311">
        <v>432</v>
      </c>
      <c r="C13311" s="114" t="s">
        <v>53</v>
      </c>
      <c r="D13311" s="114" t="s">
        <v>1366</v>
      </c>
      <c r="E13311" s="115">
        <v>44885</v>
      </c>
      <c r="F13311" s="192">
        <v>0.7787384259259259</v>
      </c>
      <c r="G13311">
        <v>2</v>
      </c>
      <c r="H13311" s="114" t="s">
        <v>1367</v>
      </c>
      <c r="I13311">
        <v>4862776</v>
      </c>
    </row>
    <row r="13312" spans="1:9" x14ac:dyDescent="0.25">
      <c r="A13312" s="114" t="s">
        <v>2207</v>
      </c>
      <c r="B13312">
        <v>433</v>
      </c>
      <c r="C13312" s="114" t="s">
        <v>54</v>
      </c>
      <c r="D13312" s="114" t="s">
        <v>1296</v>
      </c>
      <c r="E13312" s="115">
        <v>44885</v>
      </c>
      <c r="F13312" s="192">
        <v>0.778900462962963</v>
      </c>
      <c r="G13312">
        <v>2</v>
      </c>
      <c r="H13312" s="114" t="s">
        <v>1297</v>
      </c>
      <c r="I13312">
        <v>2151246</v>
      </c>
    </row>
    <row r="13313" spans="1:9" x14ac:dyDescent="0.25">
      <c r="A13313" s="114" t="s">
        <v>2207</v>
      </c>
      <c r="B13313">
        <v>434</v>
      </c>
      <c r="C13313" s="114" t="s">
        <v>54</v>
      </c>
      <c r="D13313" s="114" t="s">
        <v>1348</v>
      </c>
      <c r="E13313" s="115">
        <v>44885</v>
      </c>
      <c r="F13313" s="192">
        <v>0.77953703703703703</v>
      </c>
      <c r="G13313">
        <v>2</v>
      </c>
      <c r="H13313" s="114" t="s">
        <v>1349</v>
      </c>
      <c r="I13313">
        <v>6716129</v>
      </c>
    </row>
    <row r="13314" spans="1:9" x14ac:dyDescent="0.25">
      <c r="A13314" s="114" t="s">
        <v>2207</v>
      </c>
      <c r="B13314">
        <v>435</v>
      </c>
      <c r="C13314" s="114" t="s">
        <v>54</v>
      </c>
      <c r="D13314" s="114" t="s">
        <v>286</v>
      </c>
      <c r="E13314" s="115">
        <v>44885</v>
      </c>
      <c r="F13314" s="192">
        <v>0.77971064814814817</v>
      </c>
      <c r="G13314">
        <v>2</v>
      </c>
      <c r="H13314" s="114" t="s">
        <v>287</v>
      </c>
      <c r="I13314">
        <v>6719163</v>
      </c>
    </row>
    <row r="13315" spans="1:9" x14ac:dyDescent="0.25">
      <c r="A13315" s="114" t="s">
        <v>2207</v>
      </c>
      <c r="B13315">
        <v>436</v>
      </c>
      <c r="C13315" s="114" t="s">
        <v>56</v>
      </c>
      <c r="D13315" s="114" t="s">
        <v>1426</v>
      </c>
      <c r="E13315" s="115">
        <v>44885</v>
      </c>
      <c r="F13315" s="192">
        <v>0.77979166666666666</v>
      </c>
      <c r="G13315">
        <v>2</v>
      </c>
      <c r="H13315" s="114" t="s">
        <v>1427</v>
      </c>
      <c r="I13315">
        <v>7598551</v>
      </c>
    </row>
    <row r="13316" spans="1:9" x14ac:dyDescent="0.25">
      <c r="A13316" s="114" t="s">
        <v>2207</v>
      </c>
      <c r="B13316">
        <v>437</v>
      </c>
      <c r="C13316" s="114" t="s">
        <v>53</v>
      </c>
      <c r="D13316" s="114" t="s">
        <v>494</v>
      </c>
      <c r="E13316" s="115">
        <v>44885</v>
      </c>
      <c r="F13316" s="192">
        <v>0.78008101851851852</v>
      </c>
      <c r="G13316">
        <v>2</v>
      </c>
      <c r="H13316" s="114" t="s">
        <v>495</v>
      </c>
      <c r="I13316"/>
    </row>
    <row r="13317" spans="1:9" x14ac:dyDescent="0.25">
      <c r="A13317" s="114" t="s">
        <v>2207</v>
      </c>
      <c r="B13317">
        <v>438</v>
      </c>
      <c r="C13317" s="114" t="s">
        <v>52</v>
      </c>
      <c r="D13317" s="114" t="s">
        <v>1002</v>
      </c>
      <c r="E13317" s="115">
        <v>44885</v>
      </c>
      <c r="F13317" s="192">
        <v>0.78015046296296298</v>
      </c>
      <c r="G13317">
        <v>2</v>
      </c>
      <c r="H13317" s="114" t="s">
        <v>1003</v>
      </c>
      <c r="I13317">
        <v>2718668</v>
      </c>
    </row>
    <row r="13318" spans="1:9" x14ac:dyDescent="0.25">
      <c r="A13318" s="114" t="s">
        <v>2207</v>
      </c>
      <c r="B13318">
        <v>439</v>
      </c>
      <c r="C13318" s="114" t="s">
        <v>52</v>
      </c>
      <c r="D13318" s="114" t="s">
        <v>1248</v>
      </c>
      <c r="E13318" s="115">
        <v>44885</v>
      </c>
      <c r="F13318" s="192">
        <v>0.78039351851851857</v>
      </c>
      <c r="G13318">
        <v>2</v>
      </c>
      <c r="H13318" s="114" t="s">
        <v>1249</v>
      </c>
      <c r="I13318">
        <v>5420315</v>
      </c>
    </row>
    <row r="13319" spans="1:9" x14ac:dyDescent="0.25">
      <c r="A13319" s="114" t="s">
        <v>2207</v>
      </c>
      <c r="B13319">
        <v>440</v>
      </c>
      <c r="C13319" s="114" t="s">
        <v>53</v>
      </c>
      <c r="D13319" s="114" t="s">
        <v>498</v>
      </c>
      <c r="E13319" s="115">
        <v>44885</v>
      </c>
      <c r="F13319" s="192">
        <v>0.78045138888888888</v>
      </c>
      <c r="G13319">
        <v>2</v>
      </c>
      <c r="H13319" s="114" t="s">
        <v>499</v>
      </c>
      <c r="I13319"/>
    </row>
    <row r="13320" spans="1:9" x14ac:dyDescent="0.25">
      <c r="A13320" s="114" t="s">
        <v>2207</v>
      </c>
      <c r="B13320">
        <v>441</v>
      </c>
      <c r="C13320" s="114" t="s">
        <v>53</v>
      </c>
      <c r="D13320" s="114" t="s">
        <v>1501</v>
      </c>
      <c r="E13320" s="115">
        <v>44885</v>
      </c>
      <c r="F13320" s="192">
        <v>0.78074074074074074</v>
      </c>
      <c r="G13320">
        <v>2</v>
      </c>
      <c r="H13320" s="114" t="s">
        <v>1502</v>
      </c>
      <c r="I13320">
        <v>2736654</v>
      </c>
    </row>
    <row r="13321" spans="1:9" x14ac:dyDescent="0.25">
      <c r="A13321" s="114" t="s">
        <v>2207</v>
      </c>
      <c r="B13321">
        <v>442</v>
      </c>
      <c r="C13321" s="114" t="s">
        <v>53</v>
      </c>
      <c r="D13321" s="114" t="s">
        <v>957</v>
      </c>
      <c r="E13321" s="115">
        <v>44885</v>
      </c>
      <c r="F13321" s="192">
        <v>0.78081018518518519</v>
      </c>
      <c r="G13321">
        <v>2</v>
      </c>
      <c r="H13321" s="114" t="s">
        <v>958</v>
      </c>
      <c r="I13321">
        <v>4860969</v>
      </c>
    </row>
    <row r="13322" spans="1:9" x14ac:dyDescent="0.25">
      <c r="A13322" s="114" t="s">
        <v>2207</v>
      </c>
      <c r="B13322">
        <v>443</v>
      </c>
      <c r="C13322" s="114" t="s">
        <v>53</v>
      </c>
      <c r="D13322" s="114" t="s">
        <v>1890</v>
      </c>
      <c r="E13322" s="115">
        <v>44885</v>
      </c>
      <c r="F13322" s="192">
        <v>0.78087962962962965</v>
      </c>
      <c r="G13322">
        <v>2</v>
      </c>
      <c r="H13322" s="114" t="s">
        <v>1891</v>
      </c>
      <c r="I13322"/>
    </row>
    <row r="13323" spans="1:9" x14ac:dyDescent="0.25">
      <c r="A13323" s="114" t="s">
        <v>2207</v>
      </c>
      <c r="B13323">
        <v>444</v>
      </c>
      <c r="C13323" s="114" t="s">
        <v>52</v>
      </c>
      <c r="D13323" s="114" t="s">
        <v>220</v>
      </c>
      <c r="E13323" s="115">
        <v>44885</v>
      </c>
      <c r="F13323" s="192">
        <v>0.78118055555555554</v>
      </c>
      <c r="G13323">
        <v>2</v>
      </c>
      <c r="H13323" s="114" t="s">
        <v>221</v>
      </c>
      <c r="I13323">
        <v>2705664</v>
      </c>
    </row>
    <row r="13324" spans="1:9" x14ac:dyDescent="0.25">
      <c r="A13324" s="114" t="s">
        <v>2207</v>
      </c>
      <c r="B13324">
        <v>445</v>
      </c>
      <c r="C13324" s="114" t="s">
        <v>52</v>
      </c>
      <c r="D13324" s="114" t="s">
        <v>1756</v>
      </c>
      <c r="E13324" s="115">
        <v>44885</v>
      </c>
      <c r="F13324" s="192">
        <v>0.78152777777777782</v>
      </c>
      <c r="G13324">
        <v>2</v>
      </c>
      <c r="H13324" s="114" t="s">
        <v>1757</v>
      </c>
      <c r="I13324">
        <v>14812994</v>
      </c>
    </row>
    <row r="13325" spans="1:9" x14ac:dyDescent="0.25">
      <c r="A13325" s="114" t="s">
        <v>2207</v>
      </c>
      <c r="B13325">
        <v>446</v>
      </c>
      <c r="C13325" s="114" t="s">
        <v>52</v>
      </c>
      <c r="D13325" s="114" t="s">
        <v>236</v>
      </c>
      <c r="E13325" s="115">
        <v>44885</v>
      </c>
      <c r="F13325" s="192">
        <v>0.78158564814814813</v>
      </c>
      <c r="G13325">
        <v>2</v>
      </c>
      <c r="H13325" s="114" t="s">
        <v>237</v>
      </c>
      <c r="I13325">
        <v>5272733</v>
      </c>
    </row>
    <row r="13326" spans="1:9" x14ac:dyDescent="0.25">
      <c r="A13326" s="114" t="s">
        <v>2207</v>
      </c>
      <c r="B13326">
        <v>447</v>
      </c>
      <c r="C13326" s="114" t="s">
        <v>54</v>
      </c>
      <c r="D13326" s="114" t="s">
        <v>476</v>
      </c>
      <c r="E13326" s="115">
        <v>44885</v>
      </c>
      <c r="F13326" s="192">
        <v>0.78197916666666667</v>
      </c>
      <c r="G13326">
        <v>2</v>
      </c>
      <c r="H13326" s="114" t="s">
        <v>477</v>
      </c>
      <c r="I13326">
        <v>8117314</v>
      </c>
    </row>
    <row r="13327" spans="1:9" x14ac:dyDescent="0.25">
      <c r="A13327" s="114" t="s">
        <v>2207</v>
      </c>
      <c r="B13327">
        <v>448</v>
      </c>
      <c r="C13327" s="114" t="s">
        <v>53</v>
      </c>
      <c r="D13327" s="114" t="s">
        <v>1394</v>
      </c>
      <c r="E13327" s="115">
        <v>44885</v>
      </c>
      <c r="F13327" s="192">
        <v>0.78204861111111112</v>
      </c>
      <c r="G13327">
        <v>2</v>
      </c>
      <c r="H13327" s="114" t="s">
        <v>1395</v>
      </c>
      <c r="I13327"/>
    </row>
    <row r="13328" spans="1:9" x14ac:dyDescent="0.25">
      <c r="A13328" s="114" t="s">
        <v>2207</v>
      </c>
      <c r="B13328">
        <v>449</v>
      </c>
      <c r="C13328" s="114" t="s">
        <v>53</v>
      </c>
      <c r="D13328" s="114" t="s">
        <v>1354</v>
      </c>
      <c r="E13328" s="115">
        <v>44885</v>
      </c>
      <c r="F13328" s="192">
        <v>0.78210648148148143</v>
      </c>
      <c r="G13328">
        <v>2</v>
      </c>
      <c r="H13328" s="114" t="s">
        <v>1355</v>
      </c>
      <c r="I13328"/>
    </row>
    <row r="13329" spans="1:9" x14ac:dyDescent="0.25">
      <c r="A13329" s="114" t="s">
        <v>2207</v>
      </c>
      <c r="B13329">
        <v>450</v>
      </c>
      <c r="C13329" s="114" t="s">
        <v>53</v>
      </c>
      <c r="D13329" s="114" t="s">
        <v>1495</v>
      </c>
      <c r="E13329" s="115">
        <v>44885</v>
      </c>
      <c r="F13329" s="192">
        <v>0.78219907407407407</v>
      </c>
      <c r="G13329">
        <v>2</v>
      </c>
      <c r="H13329" s="114" t="s">
        <v>1496</v>
      </c>
      <c r="I13329"/>
    </row>
    <row r="13330" spans="1:9" x14ac:dyDescent="0.25">
      <c r="A13330" s="114" t="s">
        <v>2207</v>
      </c>
      <c r="B13330">
        <v>451</v>
      </c>
      <c r="C13330" s="114" t="s">
        <v>52</v>
      </c>
      <c r="D13330" s="114" t="s">
        <v>222</v>
      </c>
      <c r="E13330" s="115">
        <v>44885</v>
      </c>
      <c r="F13330" s="192">
        <v>0.78290509259259256</v>
      </c>
      <c r="G13330">
        <v>2</v>
      </c>
      <c r="H13330" s="114" t="s">
        <v>223</v>
      </c>
      <c r="I13330">
        <v>5247062</v>
      </c>
    </row>
    <row r="13331" spans="1:9" x14ac:dyDescent="0.25">
      <c r="A13331" s="114" t="s">
        <v>2207</v>
      </c>
      <c r="B13331">
        <v>452</v>
      </c>
      <c r="C13331" s="114" t="s">
        <v>52</v>
      </c>
      <c r="D13331" s="114" t="s">
        <v>1973</v>
      </c>
      <c r="E13331" s="115">
        <v>44885</v>
      </c>
      <c r="F13331" s="192">
        <v>0.78296296296296297</v>
      </c>
      <c r="G13331">
        <v>2</v>
      </c>
      <c r="H13331" s="114" t="s">
        <v>1974</v>
      </c>
      <c r="I13331">
        <v>14990037</v>
      </c>
    </row>
    <row r="13332" spans="1:9" x14ac:dyDescent="0.25">
      <c r="A13332" s="114" t="s">
        <v>2207</v>
      </c>
      <c r="B13332">
        <v>453</v>
      </c>
      <c r="C13332" s="114" t="s">
        <v>54</v>
      </c>
      <c r="D13332" s="114" t="s">
        <v>2110</v>
      </c>
      <c r="E13332" s="115">
        <v>44885</v>
      </c>
      <c r="F13332" s="192">
        <v>0.78364583333333337</v>
      </c>
      <c r="G13332">
        <v>2</v>
      </c>
      <c r="H13332" s="114" t="s">
        <v>2111</v>
      </c>
      <c r="I13332">
        <v>5489853</v>
      </c>
    </row>
    <row r="13333" spans="1:9" x14ac:dyDescent="0.25">
      <c r="A13333" s="114" t="s">
        <v>2207</v>
      </c>
      <c r="B13333">
        <v>454</v>
      </c>
      <c r="C13333" s="114" t="s">
        <v>54</v>
      </c>
      <c r="D13333" s="114" t="s">
        <v>270</v>
      </c>
      <c r="E13333" s="115">
        <v>44885</v>
      </c>
      <c r="F13333" s="192">
        <v>0.78384259259259259</v>
      </c>
      <c r="G13333">
        <v>2</v>
      </c>
      <c r="H13333" s="114" t="s">
        <v>271</v>
      </c>
      <c r="I13333">
        <v>7344848</v>
      </c>
    </row>
    <row r="13334" spans="1:9" x14ac:dyDescent="0.25">
      <c r="A13334" s="114" t="s">
        <v>2207</v>
      </c>
      <c r="B13334">
        <v>455</v>
      </c>
      <c r="C13334" s="114" t="s">
        <v>52</v>
      </c>
      <c r="D13334" s="114" t="s">
        <v>1489</v>
      </c>
      <c r="E13334" s="115">
        <v>44885</v>
      </c>
      <c r="F13334" s="192">
        <v>0.78459490740740745</v>
      </c>
      <c r="G13334">
        <v>2</v>
      </c>
      <c r="H13334" s="114" t="s">
        <v>1490</v>
      </c>
      <c r="I13334">
        <v>5281335</v>
      </c>
    </row>
    <row r="13335" spans="1:9" x14ac:dyDescent="0.25">
      <c r="A13335" s="114" t="s">
        <v>2207</v>
      </c>
      <c r="B13335">
        <v>456</v>
      </c>
      <c r="C13335" s="114" t="s">
        <v>53</v>
      </c>
      <c r="D13335" s="114" t="s">
        <v>1318</v>
      </c>
      <c r="E13335" s="115">
        <v>44885</v>
      </c>
      <c r="F13335" s="192">
        <v>0.78481481481481485</v>
      </c>
      <c r="G13335">
        <v>2</v>
      </c>
      <c r="H13335" s="114" t="s">
        <v>1319</v>
      </c>
      <c r="I13335"/>
    </row>
    <row r="13336" spans="1:9" x14ac:dyDescent="0.25">
      <c r="A13336" s="114" t="s">
        <v>2207</v>
      </c>
      <c r="B13336">
        <v>457</v>
      </c>
      <c r="C13336" s="114" t="s">
        <v>53</v>
      </c>
      <c r="D13336" s="114" t="s">
        <v>518</v>
      </c>
      <c r="E13336" s="115">
        <v>44885</v>
      </c>
      <c r="F13336" s="192">
        <v>0.78489583333333335</v>
      </c>
      <c r="G13336">
        <v>2</v>
      </c>
      <c r="H13336" s="114" t="s">
        <v>519</v>
      </c>
      <c r="I13336"/>
    </row>
    <row r="13337" spans="1:9" x14ac:dyDescent="0.25">
      <c r="A13337" s="114" t="s">
        <v>2207</v>
      </c>
      <c r="B13337">
        <v>458</v>
      </c>
      <c r="C13337" s="114" t="s">
        <v>53</v>
      </c>
      <c r="D13337" s="114" t="s">
        <v>2018</v>
      </c>
      <c r="E13337" s="115">
        <v>44885</v>
      </c>
      <c r="F13337" s="192">
        <v>0.7849652777777778</v>
      </c>
      <c r="G13337">
        <v>2</v>
      </c>
      <c r="H13337" s="114" t="s">
        <v>2019</v>
      </c>
      <c r="I13337">
        <v>15027068</v>
      </c>
    </row>
    <row r="13338" spans="1:9" x14ac:dyDescent="0.25">
      <c r="A13338" s="114" t="s">
        <v>2207</v>
      </c>
      <c r="B13338">
        <v>459</v>
      </c>
      <c r="C13338" s="114" t="s">
        <v>53</v>
      </c>
      <c r="D13338" s="114" t="s">
        <v>1390</v>
      </c>
      <c r="E13338" s="115">
        <v>44885</v>
      </c>
      <c r="F13338" s="192">
        <v>0.78503472222222226</v>
      </c>
      <c r="G13338">
        <v>2</v>
      </c>
      <c r="H13338" s="114" t="s">
        <v>1391</v>
      </c>
      <c r="I13338">
        <v>4850239</v>
      </c>
    </row>
    <row r="13339" spans="1:9" x14ac:dyDescent="0.25">
      <c r="A13339" s="114" t="s">
        <v>2207</v>
      </c>
      <c r="B13339">
        <v>460</v>
      </c>
      <c r="C13339" s="114" t="s">
        <v>52</v>
      </c>
      <c r="D13339" s="114" t="s">
        <v>1714</v>
      </c>
      <c r="E13339" s="115">
        <v>44885</v>
      </c>
      <c r="F13339" s="192">
        <v>0.78563657407407406</v>
      </c>
      <c r="G13339">
        <v>2</v>
      </c>
      <c r="H13339" s="114" t="s">
        <v>1715</v>
      </c>
      <c r="I13339"/>
    </row>
    <row r="13340" spans="1:9" x14ac:dyDescent="0.25">
      <c r="A13340" s="114" t="s">
        <v>2207</v>
      </c>
      <c r="B13340">
        <v>461</v>
      </c>
      <c r="C13340" s="114" t="s">
        <v>53</v>
      </c>
      <c r="D13340" s="114" t="s">
        <v>1416</v>
      </c>
      <c r="E13340" s="115">
        <v>44885</v>
      </c>
      <c r="F13340" s="192">
        <v>0.78570601851851851</v>
      </c>
      <c r="G13340">
        <v>2</v>
      </c>
      <c r="H13340" s="114" t="s">
        <v>1417</v>
      </c>
      <c r="I13340">
        <v>5482285</v>
      </c>
    </row>
    <row r="13341" spans="1:9" x14ac:dyDescent="0.25">
      <c r="A13341" s="114" t="s">
        <v>2207</v>
      </c>
      <c r="B13341">
        <v>462</v>
      </c>
      <c r="C13341" s="114" t="s">
        <v>53</v>
      </c>
      <c r="D13341" s="114" t="s">
        <v>1578</v>
      </c>
      <c r="E13341" s="115">
        <v>44885</v>
      </c>
      <c r="F13341" s="192">
        <v>0.78576388888888893</v>
      </c>
      <c r="G13341">
        <v>2</v>
      </c>
      <c r="H13341" s="114" t="s">
        <v>1579</v>
      </c>
      <c r="I13341">
        <v>2466091152</v>
      </c>
    </row>
    <row r="13342" spans="1:9" x14ac:dyDescent="0.25">
      <c r="A13342" s="114" t="s">
        <v>2207</v>
      </c>
      <c r="B13342">
        <v>463</v>
      </c>
      <c r="C13342" s="114" t="s">
        <v>52</v>
      </c>
      <c r="D13342" s="114" t="s">
        <v>1288</v>
      </c>
      <c r="E13342" s="115">
        <v>44885</v>
      </c>
      <c r="F13342" s="192">
        <v>0.78609953703703705</v>
      </c>
      <c r="G13342">
        <v>2</v>
      </c>
      <c r="H13342" s="114" t="s">
        <v>1289</v>
      </c>
      <c r="I13342">
        <v>6704712</v>
      </c>
    </row>
    <row r="13343" spans="1:9" x14ac:dyDescent="0.25">
      <c r="A13343" s="114" t="s">
        <v>2207</v>
      </c>
      <c r="B13343">
        <v>464</v>
      </c>
      <c r="C13343" s="114" t="s">
        <v>52</v>
      </c>
      <c r="D13343" s="114" t="s">
        <v>482</v>
      </c>
      <c r="E13343" s="115">
        <v>44885</v>
      </c>
      <c r="F13343" s="192">
        <v>0.78656250000000005</v>
      </c>
      <c r="G13343">
        <v>2</v>
      </c>
      <c r="H13343" s="114" t="s">
        <v>483</v>
      </c>
      <c r="I13343">
        <v>3665375</v>
      </c>
    </row>
    <row r="13344" spans="1:9" x14ac:dyDescent="0.25">
      <c r="A13344" s="114" t="s">
        <v>2207</v>
      </c>
      <c r="B13344">
        <v>465</v>
      </c>
      <c r="C13344" s="114" t="s">
        <v>52</v>
      </c>
      <c r="D13344" s="114" t="s">
        <v>1322</v>
      </c>
      <c r="E13344" s="115">
        <v>44885</v>
      </c>
      <c r="F13344" s="192">
        <v>0.7866319444444444</v>
      </c>
      <c r="G13344">
        <v>2</v>
      </c>
      <c r="H13344" s="114" t="s">
        <v>1323</v>
      </c>
      <c r="I13344">
        <v>14824003</v>
      </c>
    </row>
    <row r="13345" spans="1:9" x14ac:dyDescent="0.25">
      <c r="A13345" s="114" t="s">
        <v>2207</v>
      </c>
      <c r="B13345">
        <v>466</v>
      </c>
      <c r="C13345" s="114" t="s">
        <v>53</v>
      </c>
      <c r="D13345" s="114" t="s">
        <v>1503</v>
      </c>
      <c r="E13345" s="115">
        <v>44885</v>
      </c>
      <c r="F13345" s="192">
        <v>0.78745370370370371</v>
      </c>
      <c r="G13345">
        <v>2</v>
      </c>
      <c r="H13345" s="114" t="s">
        <v>1504</v>
      </c>
      <c r="I13345">
        <v>5449089</v>
      </c>
    </row>
    <row r="13346" spans="1:9" x14ac:dyDescent="0.25">
      <c r="A13346" s="114" t="s">
        <v>2207</v>
      </c>
      <c r="B13346">
        <v>467</v>
      </c>
      <c r="C13346" s="114" t="s">
        <v>53</v>
      </c>
      <c r="D13346" s="114" t="s">
        <v>1886</v>
      </c>
      <c r="E13346" s="115">
        <v>44885</v>
      </c>
      <c r="F13346" s="192">
        <v>0.78754629629629624</v>
      </c>
      <c r="G13346">
        <v>2</v>
      </c>
      <c r="H13346" s="114" t="s">
        <v>1887</v>
      </c>
      <c r="I13346">
        <v>2856140</v>
      </c>
    </row>
    <row r="13347" spans="1:9" x14ac:dyDescent="0.25">
      <c r="A13347" s="114" t="s">
        <v>2207</v>
      </c>
      <c r="B13347">
        <v>468</v>
      </c>
      <c r="C13347" s="114" t="s">
        <v>52</v>
      </c>
      <c r="D13347" s="114" t="s">
        <v>1806</v>
      </c>
      <c r="E13347" s="115">
        <v>44885</v>
      </c>
      <c r="F13347" s="192">
        <v>0.78775462962962961</v>
      </c>
      <c r="G13347">
        <v>2</v>
      </c>
      <c r="H13347" s="114" t="s">
        <v>1807</v>
      </c>
      <c r="I13347">
        <v>14813036</v>
      </c>
    </row>
    <row r="13348" spans="1:9" x14ac:dyDescent="0.25">
      <c r="A13348" s="114" t="s">
        <v>2207</v>
      </c>
      <c r="B13348">
        <v>469</v>
      </c>
      <c r="C13348" s="114" t="s">
        <v>52</v>
      </c>
      <c r="D13348" s="114" t="s">
        <v>1505</v>
      </c>
      <c r="E13348" s="115">
        <v>44885</v>
      </c>
      <c r="F13348" s="192">
        <v>0.78782407407407407</v>
      </c>
      <c r="G13348">
        <v>2</v>
      </c>
      <c r="H13348" s="114" t="s">
        <v>1506</v>
      </c>
      <c r="I13348"/>
    </row>
    <row r="13349" spans="1:9" x14ac:dyDescent="0.25">
      <c r="A13349" s="114" t="s">
        <v>2207</v>
      </c>
      <c r="B13349">
        <v>470</v>
      </c>
      <c r="C13349" s="114" t="s">
        <v>53</v>
      </c>
      <c r="D13349" s="114" t="s">
        <v>268</v>
      </c>
      <c r="E13349" s="115">
        <v>44885</v>
      </c>
      <c r="F13349" s="192">
        <v>0.78788194444444448</v>
      </c>
      <c r="G13349">
        <v>2</v>
      </c>
      <c r="H13349" s="114" t="s">
        <v>269</v>
      </c>
      <c r="I13349">
        <v>4850516</v>
      </c>
    </row>
    <row r="13350" spans="1:9" x14ac:dyDescent="0.25">
      <c r="A13350" s="114" t="s">
        <v>2207</v>
      </c>
      <c r="B13350">
        <v>471</v>
      </c>
      <c r="C13350" s="114" t="s">
        <v>53</v>
      </c>
      <c r="D13350" s="114" t="s">
        <v>586</v>
      </c>
      <c r="E13350" s="115">
        <v>44885</v>
      </c>
      <c r="F13350" s="192">
        <v>0.78818287037037038</v>
      </c>
      <c r="G13350">
        <v>2</v>
      </c>
      <c r="H13350" s="114" t="s">
        <v>587</v>
      </c>
      <c r="I13350"/>
    </row>
    <row r="13351" spans="1:9" x14ac:dyDescent="0.25">
      <c r="A13351" s="114" t="s">
        <v>2207</v>
      </c>
      <c r="B13351">
        <v>472</v>
      </c>
      <c r="C13351" s="114" t="s">
        <v>52</v>
      </c>
      <c r="D13351" s="114" t="s">
        <v>1103</v>
      </c>
      <c r="E13351" s="115">
        <v>44885</v>
      </c>
      <c r="F13351" s="192">
        <v>0.78824074074074069</v>
      </c>
      <c r="G13351">
        <v>2</v>
      </c>
      <c r="H13351" s="114" t="s">
        <v>1104</v>
      </c>
      <c r="I13351">
        <v>14936069</v>
      </c>
    </row>
    <row r="13352" spans="1:9" x14ac:dyDescent="0.25">
      <c r="A13352" s="114" t="s">
        <v>2207</v>
      </c>
      <c r="B13352">
        <v>473</v>
      </c>
      <c r="C13352" s="114" t="s">
        <v>53</v>
      </c>
      <c r="D13352" s="114" t="s">
        <v>1802</v>
      </c>
      <c r="E13352" s="115">
        <v>44885</v>
      </c>
      <c r="F13352" s="192">
        <v>0.78868055555555561</v>
      </c>
      <c r="G13352">
        <v>2</v>
      </c>
      <c r="H13352" s="114" t="s">
        <v>1803</v>
      </c>
      <c r="I13352"/>
    </row>
    <row r="13353" spans="1:9" x14ac:dyDescent="0.25">
      <c r="A13353" s="114" t="s">
        <v>2207</v>
      </c>
      <c r="B13353">
        <v>474</v>
      </c>
      <c r="C13353" s="114" t="s">
        <v>56</v>
      </c>
      <c r="D13353" s="114" t="s">
        <v>1723</v>
      </c>
      <c r="E13353" s="115">
        <v>44885</v>
      </c>
      <c r="F13353" s="192">
        <v>0.78886574074074078</v>
      </c>
      <c r="G13353">
        <v>2</v>
      </c>
      <c r="H13353" s="114" t="s">
        <v>1724</v>
      </c>
      <c r="I13353">
        <v>14959268</v>
      </c>
    </row>
    <row r="13354" spans="1:9" x14ac:dyDescent="0.25">
      <c r="A13354" s="114" t="s">
        <v>2207</v>
      </c>
      <c r="B13354">
        <v>475</v>
      </c>
      <c r="C13354" s="114" t="s">
        <v>53</v>
      </c>
      <c r="D13354" s="114" t="s">
        <v>542</v>
      </c>
      <c r="E13354" s="115">
        <v>44885</v>
      </c>
      <c r="F13354" s="192">
        <v>0.78918981481481476</v>
      </c>
      <c r="G13354">
        <v>2</v>
      </c>
      <c r="H13354" s="114" t="s">
        <v>543</v>
      </c>
      <c r="I13354"/>
    </row>
    <row r="13355" spans="1:9" x14ac:dyDescent="0.25">
      <c r="A13355" s="114" t="s">
        <v>2207</v>
      </c>
      <c r="B13355">
        <v>476</v>
      </c>
      <c r="C13355" s="114" t="s">
        <v>53</v>
      </c>
      <c r="D13355" s="114" t="s">
        <v>1292</v>
      </c>
      <c r="E13355" s="115">
        <v>44885</v>
      </c>
      <c r="F13355" s="192">
        <v>0.78930555555555559</v>
      </c>
      <c r="G13355">
        <v>2</v>
      </c>
      <c r="H13355" s="114" t="s">
        <v>1293</v>
      </c>
      <c r="I13355"/>
    </row>
    <row r="13356" spans="1:9" x14ac:dyDescent="0.25">
      <c r="A13356" s="114" t="s">
        <v>2207</v>
      </c>
      <c r="B13356">
        <v>477</v>
      </c>
      <c r="C13356" s="114" t="s">
        <v>53</v>
      </c>
      <c r="D13356" s="114" t="s">
        <v>1448</v>
      </c>
      <c r="E13356" s="115">
        <v>44885</v>
      </c>
      <c r="F13356" s="192">
        <v>0.78960648148148149</v>
      </c>
      <c r="G13356">
        <v>2</v>
      </c>
      <c r="H13356" s="114" t="s">
        <v>1449</v>
      </c>
      <c r="I13356">
        <v>2651533</v>
      </c>
    </row>
    <row r="13357" spans="1:9" x14ac:dyDescent="0.25">
      <c r="A13357" s="114" t="s">
        <v>2207</v>
      </c>
      <c r="B13357">
        <v>478</v>
      </c>
      <c r="C13357" s="114" t="s">
        <v>53</v>
      </c>
      <c r="D13357" s="114" t="s">
        <v>2065</v>
      </c>
      <c r="E13357" s="115">
        <v>44885</v>
      </c>
      <c r="F13357" s="192">
        <v>0.78978009259259263</v>
      </c>
      <c r="G13357">
        <v>2</v>
      </c>
      <c r="H13357" s="114" t="s">
        <v>2066</v>
      </c>
      <c r="I13357"/>
    </row>
    <row r="13358" spans="1:9" x14ac:dyDescent="0.25">
      <c r="A13358" s="114" t="s">
        <v>2207</v>
      </c>
      <c r="B13358">
        <v>479</v>
      </c>
      <c r="C13358" s="114" t="s">
        <v>52</v>
      </c>
      <c r="D13358" s="114" t="s">
        <v>1745</v>
      </c>
      <c r="E13358" s="115">
        <v>44885</v>
      </c>
      <c r="F13358" s="192">
        <v>0.79020833333333329</v>
      </c>
      <c r="G13358">
        <v>2</v>
      </c>
      <c r="H13358" s="114" t="s">
        <v>1746</v>
      </c>
      <c r="I13358">
        <v>5506728</v>
      </c>
    </row>
    <row r="13359" spans="1:9" x14ac:dyDescent="0.25">
      <c r="A13359" s="114" t="s">
        <v>2207</v>
      </c>
      <c r="B13359">
        <v>480</v>
      </c>
      <c r="C13359" s="114" t="s">
        <v>53</v>
      </c>
      <c r="D13359" s="114" t="s">
        <v>1507</v>
      </c>
      <c r="E13359" s="115">
        <v>44885</v>
      </c>
      <c r="F13359" s="192">
        <v>0.79027777777777775</v>
      </c>
      <c r="G13359">
        <v>2</v>
      </c>
      <c r="H13359" s="114" t="s">
        <v>1508</v>
      </c>
      <c r="I13359"/>
    </row>
    <row r="13360" spans="1:9" x14ac:dyDescent="0.25">
      <c r="A13360" s="114" t="s">
        <v>2207</v>
      </c>
      <c r="B13360">
        <v>481</v>
      </c>
      <c r="C13360" s="114" t="s">
        <v>53</v>
      </c>
      <c r="D13360" s="114" t="s">
        <v>1729</v>
      </c>
      <c r="E13360" s="115">
        <v>44885</v>
      </c>
      <c r="F13360" s="192">
        <v>0.79056712962962961</v>
      </c>
      <c r="G13360">
        <v>2</v>
      </c>
      <c r="H13360" s="114" t="s">
        <v>1730</v>
      </c>
      <c r="I13360"/>
    </row>
    <row r="13361" spans="1:9" x14ac:dyDescent="0.25">
      <c r="A13361" s="114" t="s">
        <v>2207</v>
      </c>
      <c r="B13361">
        <v>482</v>
      </c>
      <c r="C13361" s="114" t="s">
        <v>53</v>
      </c>
      <c r="D13361" s="114" t="s">
        <v>1719</v>
      </c>
      <c r="E13361" s="115">
        <v>44885</v>
      </c>
      <c r="F13361" s="192">
        <v>0.79087962962962965</v>
      </c>
      <c r="G13361">
        <v>2</v>
      </c>
      <c r="H13361" s="114" t="s">
        <v>1720</v>
      </c>
      <c r="I13361">
        <v>5618617</v>
      </c>
    </row>
    <row r="13362" spans="1:9" x14ac:dyDescent="0.25">
      <c r="A13362" s="114" t="s">
        <v>2207</v>
      </c>
      <c r="B13362">
        <v>483</v>
      </c>
      <c r="C13362" s="114" t="s">
        <v>53</v>
      </c>
      <c r="D13362" s="114" t="s">
        <v>1223</v>
      </c>
      <c r="E13362" s="115">
        <v>44885</v>
      </c>
      <c r="F13362" s="192">
        <v>0.79094907407407411</v>
      </c>
      <c r="G13362">
        <v>2</v>
      </c>
      <c r="H13362" s="114" t="s">
        <v>1224</v>
      </c>
      <c r="I13362"/>
    </row>
    <row r="13363" spans="1:9" x14ac:dyDescent="0.25">
      <c r="A13363" s="114" t="s">
        <v>2207</v>
      </c>
      <c r="B13363">
        <v>484</v>
      </c>
      <c r="C13363" s="114" t="s">
        <v>53</v>
      </c>
      <c r="D13363" s="114" t="s">
        <v>1669</v>
      </c>
      <c r="E13363" s="115">
        <v>44885</v>
      </c>
      <c r="F13363" s="192">
        <v>0.79101851851851857</v>
      </c>
      <c r="G13363">
        <v>2</v>
      </c>
      <c r="H13363" s="114" t="s">
        <v>1670</v>
      </c>
      <c r="I13363"/>
    </row>
    <row r="13364" spans="1:9" x14ac:dyDescent="0.25">
      <c r="A13364" s="114" t="s">
        <v>2207</v>
      </c>
      <c r="B13364">
        <v>485</v>
      </c>
      <c r="C13364" s="114" t="s">
        <v>56</v>
      </c>
      <c r="D13364" s="114" t="s">
        <v>1402</v>
      </c>
      <c r="E13364" s="115">
        <v>44885</v>
      </c>
      <c r="F13364" s="192">
        <v>0.79162037037037036</v>
      </c>
      <c r="G13364">
        <v>2</v>
      </c>
      <c r="H13364" s="114" t="s">
        <v>1403</v>
      </c>
      <c r="I13364">
        <v>5349437</v>
      </c>
    </row>
    <row r="13365" spans="1:9" x14ac:dyDescent="0.25">
      <c r="A13365" s="114" t="s">
        <v>2207</v>
      </c>
      <c r="B13365">
        <v>486</v>
      </c>
      <c r="C13365" s="114" t="s">
        <v>52</v>
      </c>
      <c r="D13365" s="114" t="s">
        <v>1869</v>
      </c>
      <c r="E13365" s="115">
        <v>44885</v>
      </c>
      <c r="F13365" s="192">
        <v>0.79168981481481482</v>
      </c>
      <c r="G13365">
        <v>2</v>
      </c>
      <c r="H13365" s="114" t="s">
        <v>1870</v>
      </c>
      <c r="I13365">
        <v>6701493</v>
      </c>
    </row>
    <row r="13366" spans="1:9" x14ac:dyDescent="0.25">
      <c r="A13366" s="114" t="s">
        <v>2207</v>
      </c>
      <c r="B13366">
        <v>487</v>
      </c>
      <c r="C13366" s="114" t="s">
        <v>53</v>
      </c>
      <c r="D13366" s="114" t="s">
        <v>1735</v>
      </c>
      <c r="E13366" s="115">
        <v>44885</v>
      </c>
      <c r="F13366" s="192">
        <v>0.79214120370370367</v>
      </c>
      <c r="G13366">
        <v>2</v>
      </c>
      <c r="H13366" s="114" t="s">
        <v>1736</v>
      </c>
      <c r="I13366"/>
    </row>
    <row r="13367" spans="1:9" x14ac:dyDescent="0.25">
      <c r="A13367" s="114" t="s">
        <v>2207</v>
      </c>
      <c r="B13367">
        <v>488</v>
      </c>
      <c r="C13367" s="114" t="s">
        <v>53</v>
      </c>
      <c r="D13367" s="114" t="s">
        <v>1195</v>
      </c>
      <c r="E13367" s="115">
        <v>44885</v>
      </c>
      <c r="F13367" s="192">
        <v>0.79266203703703708</v>
      </c>
      <c r="G13367">
        <v>2</v>
      </c>
      <c r="H13367" s="114" t="s">
        <v>1196</v>
      </c>
      <c r="I13367"/>
    </row>
    <row r="13368" spans="1:9" x14ac:dyDescent="0.25">
      <c r="A13368" s="114" t="s">
        <v>2207</v>
      </c>
      <c r="B13368">
        <v>489</v>
      </c>
      <c r="C13368" s="114" t="s">
        <v>53</v>
      </c>
      <c r="D13368" s="114" t="s">
        <v>1101</v>
      </c>
      <c r="E13368" s="115">
        <v>44885</v>
      </c>
      <c r="F13368" s="192">
        <v>0.79297453703703702</v>
      </c>
      <c r="G13368">
        <v>2</v>
      </c>
      <c r="H13368" s="114" t="s">
        <v>1102</v>
      </c>
      <c r="I13368">
        <v>2025603</v>
      </c>
    </row>
    <row r="13369" spans="1:9" x14ac:dyDescent="0.25">
      <c r="A13369" s="114" t="s">
        <v>2207</v>
      </c>
      <c r="B13369">
        <v>490</v>
      </c>
      <c r="C13369" s="114" t="s">
        <v>52</v>
      </c>
      <c r="D13369" s="114" t="s">
        <v>1135</v>
      </c>
      <c r="E13369" s="115">
        <v>44885</v>
      </c>
      <c r="F13369" s="192">
        <v>0.79327546296296292</v>
      </c>
      <c r="G13369">
        <v>2</v>
      </c>
      <c r="H13369" s="114" t="s">
        <v>1136</v>
      </c>
      <c r="I13369">
        <v>14956273</v>
      </c>
    </row>
    <row r="13370" spans="1:9" x14ac:dyDescent="0.25">
      <c r="A13370" s="114" t="s">
        <v>2207</v>
      </c>
      <c r="B13370">
        <v>491</v>
      </c>
      <c r="C13370" s="114" t="s">
        <v>53</v>
      </c>
      <c r="D13370" s="114" t="s">
        <v>1370</v>
      </c>
      <c r="E13370" s="115">
        <v>44885</v>
      </c>
      <c r="F13370" s="192">
        <v>0.79415509259259254</v>
      </c>
      <c r="G13370">
        <v>2</v>
      </c>
      <c r="H13370" s="114" t="s">
        <v>1371</v>
      </c>
      <c r="I13370"/>
    </row>
    <row r="13371" spans="1:9" x14ac:dyDescent="0.25">
      <c r="A13371" s="114" t="s">
        <v>2207</v>
      </c>
      <c r="B13371">
        <v>492</v>
      </c>
      <c r="C13371" s="114" t="s">
        <v>52</v>
      </c>
      <c r="D13371" s="114" t="s">
        <v>943</v>
      </c>
      <c r="E13371" s="115">
        <v>44885</v>
      </c>
      <c r="F13371" s="192">
        <v>0.79467592592592595</v>
      </c>
      <c r="G13371">
        <v>2</v>
      </c>
      <c r="H13371" s="114" t="s">
        <v>944</v>
      </c>
      <c r="I13371">
        <v>5348792</v>
      </c>
    </row>
    <row r="13372" spans="1:9" x14ac:dyDescent="0.25">
      <c r="A13372" s="114" t="s">
        <v>2207</v>
      </c>
      <c r="B13372">
        <v>493</v>
      </c>
      <c r="C13372" s="114" t="s">
        <v>53</v>
      </c>
      <c r="D13372" s="114" t="s">
        <v>913</v>
      </c>
      <c r="E13372" s="115">
        <v>44885</v>
      </c>
      <c r="F13372" s="192">
        <v>0.79501157407407408</v>
      </c>
      <c r="G13372">
        <v>2</v>
      </c>
      <c r="H13372" s="114" t="s">
        <v>914</v>
      </c>
      <c r="I13372">
        <v>2642792</v>
      </c>
    </row>
    <row r="13373" spans="1:9" x14ac:dyDescent="0.25">
      <c r="A13373" s="114" t="s">
        <v>2207</v>
      </c>
      <c r="B13373">
        <v>494</v>
      </c>
      <c r="C13373" s="114" t="s">
        <v>54</v>
      </c>
      <c r="D13373" s="114" t="s">
        <v>260</v>
      </c>
      <c r="E13373" s="115">
        <v>44885</v>
      </c>
      <c r="F13373" s="192">
        <v>0.7958912037037037</v>
      </c>
      <c r="G13373">
        <v>2</v>
      </c>
      <c r="H13373" s="114" t="s">
        <v>261</v>
      </c>
      <c r="I13373">
        <v>7370832</v>
      </c>
    </row>
    <row r="13374" spans="1:9" x14ac:dyDescent="0.25">
      <c r="A13374" s="114" t="s">
        <v>2207</v>
      </c>
      <c r="B13374">
        <v>495</v>
      </c>
      <c r="C13374" s="114" t="s">
        <v>52</v>
      </c>
      <c r="D13374" s="114" t="s">
        <v>988</v>
      </c>
      <c r="E13374" s="115">
        <v>44885</v>
      </c>
      <c r="F13374" s="192">
        <v>0.79598379629629634</v>
      </c>
      <c r="G13374">
        <v>2</v>
      </c>
      <c r="H13374" s="114" t="s">
        <v>989</v>
      </c>
      <c r="I13374">
        <v>14932381</v>
      </c>
    </row>
    <row r="13375" spans="1:9" x14ac:dyDescent="0.25">
      <c r="A13375" s="114" t="s">
        <v>2207</v>
      </c>
      <c r="B13375">
        <v>496</v>
      </c>
      <c r="C13375" s="114" t="s">
        <v>53</v>
      </c>
      <c r="D13375" s="114" t="s">
        <v>1721</v>
      </c>
      <c r="E13375" s="115">
        <v>44885</v>
      </c>
      <c r="F13375" s="192">
        <v>0.79634259259259255</v>
      </c>
      <c r="G13375">
        <v>2</v>
      </c>
      <c r="H13375" s="114" t="s">
        <v>1722</v>
      </c>
      <c r="I13375"/>
    </row>
    <row r="13376" spans="1:9" x14ac:dyDescent="0.25">
      <c r="A13376" s="114" t="s">
        <v>2207</v>
      </c>
      <c r="B13376">
        <v>497</v>
      </c>
      <c r="C13376" s="114" t="s">
        <v>53</v>
      </c>
      <c r="D13376" s="114" t="s">
        <v>1008</v>
      </c>
      <c r="E13376" s="115">
        <v>44885</v>
      </c>
      <c r="F13376" s="192">
        <v>0.79640046296296296</v>
      </c>
      <c r="G13376">
        <v>2</v>
      </c>
      <c r="H13376" s="114" t="s">
        <v>1009</v>
      </c>
      <c r="I13376"/>
    </row>
    <row r="13377" spans="1:9" x14ac:dyDescent="0.25">
      <c r="A13377" s="114" t="s">
        <v>2207</v>
      </c>
      <c r="B13377">
        <v>498</v>
      </c>
      <c r="C13377" s="114" t="s">
        <v>53</v>
      </c>
      <c r="D13377" s="114" t="s">
        <v>514</v>
      </c>
      <c r="E13377" s="115">
        <v>44885</v>
      </c>
      <c r="F13377" s="192">
        <v>0.79646990740740742</v>
      </c>
      <c r="G13377">
        <v>2</v>
      </c>
      <c r="H13377" s="114" t="s">
        <v>515</v>
      </c>
      <c r="I13377">
        <v>2024888</v>
      </c>
    </row>
    <row r="13378" spans="1:9" x14ac:dyDescent="0.25">
      <c r="A13378" s="114" t="s">
        <v>2207</v>
      </c>
      <c r="B13378">
        <v>499</v>
      </c>
      <c r="C13378" s="114" t="s">
        <v>53</v>
      </c>
      <c r="D13378" s="114" t="s">
        <v>857</v>
      </c>
      <c r="E13378" s="115">
        <v>44885</v>
      </c>
      <c r="F13378" s="192">
        <v>0.79693287037037042</v>
      </c>
      <c r="G13378">
        <v>2</v>
      </c>
      <c r="H13378" s="114" t="s">
        <v>858</v>
      </c>
      <c r="I13378">
        <v>2151849</v>
      </c>
    </row>
    <row r="13379" spans="1:9" x14ac:dyDescent="0.25">
      <c r="A13379" s="114" t="s">
        <v>2207</v>
      </c>
      <c r="B13379">
        <v>500</v>
      </c>
      <c r="C13379" s="114" t="s">
        <v>53</v>
      </c>
      <c r="D13379" s="114" t="s">
        <v>947</v>
      </c>
      <c r="E13379" s="115">
        <v>44885</v>
      </c>
      <c r="F13379" s="192">
        <v>0.79797453703703702</v>
      </c>
      <c r="G13379">
        <v>2</v>
      </c>
      <c r="H13379" s="114" t="s">
        <v>948</v>
      </c>
      <c r="I13379">
        <v>15010518</v>
      </c>
    </row>
    <row r="13380" spans="1:9" x14ac:dyDescent="0.25">
      <c r="A13380" s="114" t="s">
        <v>2207</v>
      </c>
      <c r="B13380">
        <v>501</v>
      </c>
      <c r="C13380" s="114" t="s">
        <v>53</v>
      </c>
      <c r="D13380" s="114" t="s">
        <v>1213</v>
      </c>
      <c r="E13380" s="115">
        <v>44885</v>
      </c>
      <c r="F13380" s="192">
        <v>0.79812499999999997</v>
      </c>
      <c r="G13380">
        <v>2</v>
      </c>
      <c r="H13380" s="114" t="s">
        <v>1214</v>
      </c>
      <c r="I13380"/>
    </row>
    <row r="13381" spans="1:9" x14ac:dyDescent="0.25">
      <c r="A13381" s="114" t="s">
        <v>2207</v>
      </c>
      <c r="B13381">
        <v>502</v>
      </c>
      <c r="C13381" s="114" t="s">
        <v>52</v>
      </c>
      <c r="D13381" s="114" t="s">
        <v>502</v>
      </c>
      <c r="E13381" s="115">
        <v>44885</v>
      </c>
      <c r="F13381" s="192">
        <v>0.79818287037037039</v>
      </c>
      <c r="G13381">
        <v>2</v>
      </c>
      <c r="H13381" s="114" t="s">
        <v>503</v>
      </c>
      <c r="I13381">
        <v>4850254</v>
      </c>
    </row>
    <row r="13382" spans="1:9" x14ac:dyDescent="0.25">
      <c r="A13382" s="114" t="s">
        <v>2207</v>
      </c>
      <c r="B13382">
        <v>503</v>
      </c>
      <c r="C13382" s="114" t="s">
        <v>52</v>
      </c>
      <c r="D13382" s="114" t="s">
        <v>2208</v>
      </c>
      <c r="E13382" s="115">
        <v>44885</v>
      </c>
      <c r="F13382" s="192">
        <v>0.7982407407407407</v>
      </c>
      <c r="G13382">
        <v>2</v>
      </c>
      <c r="H13382" s="114" t="s">
        <v>2209</v>
      </c>
      <c r="I13382">
        <v>8354702</v>
      </c>
    </row>
    <row r="13383" spans="1:9" x14ac:dyDescent="0.25">
      <c r="A13383" s="114" t="s">
        <v>2207</v>
      </c>
      <c r="B13383">
        <v>504</v>
      </c>
      <c r="C13383" s="114" t="s">
        <v>53</v>
      </c>
      <c r="D13383" s="114" t="s">
        <v>200</v>
      </c>
      <c r="E13383" s="115">
        <v>44885</v>
      </c>
      <c r="F13383" s="192">
        <v>0.79959490740740746</v>
      </c>
      <c r="G13383">
        <v>2</v>
      </c>
      <c r="H13383" s="114" t="s">
        <v>201</v>
      </c>
      <c r="I13383">
        <v>6707513</v>
      </c>
    </row>
    <row r="13384" spans="1:9" x14ac:dyDescent="0.25">
      <c r="A13384" s="114" t="s">
        <v>2207</v>
      </c>
      <c r="B13384">
        <v>505</v>
      </c>
      <c r="C13384" s="114" t="s">
        <v>53</v>
      </c>
      <c r="D13384" s="114" t="s">
        <v>1270</v>
      </c>
      <c r="E13384" s="115">
        <v>44885</v>
      </c>
      <c r="F13384" s="192">
        <v>0.80011574074074077</v>
      </c>
      <c r="G13384">
        <v>2</v>
      </c>
      <c r="H13384" s="114" t="s">
        <v>1271</v>
      </c>
      <c r="I13384"/>
    </row>
    <row r="13385" spans="1:9" x14ac:dyDescent="0.25">
      <c r="A13385" s="114" t="s">
        <v>2207</v>
      </c>
      <c r="B13385">
        <v>506</v>
      </c>
      <c r="C13385" s="114" t="s">
        <v>52</v>
      </c>
      <c r="D13385" s="114" t="s">
        <v>1099</v>
      </c>
      <c r="E13385" s="115">
        <v>44885</v>
      </c>
      <c r="F13385" s="192">
        <v>0.80052083333333335</v>
      </c>
      <c r="G13385">
        <v>2</v>
      </c>
      <c r="H13385" s="114" t="s">
        <v>1100</v>
      </c>
      <c r="I13385">
        <v>14988625</v>
      </c>
    </row>
    <row r="13386" spans="1:9" x14ac:dyDescent="0.25">
      <c r="A13386" s="114" t="s">
        <v>2207</v>
      </c>
      <c r="B13386">
        <v>507</v>
      </c>
      <c r="C13386" s="114" t="s">
        <v>53</v>
      </c>
      <c r="D13386" s="114" t="s">
        <v>1352</v>
      </c>
      <c r="E13386" s="115">
        <v>44885</v>
      </c>
      <c r="F13386" s="192">
        <v>0.8005902777777778</v>
      </c>
      <c r="G13386">
        <v>2</v>
      </c>
      <c r="H13386" s="114" t="s">
        <v>1353</v>
      </c>
      <c r="I13386">
        <v>5467526</v>
      </c>
    </row>
    <row r="13387" spans="1:9" x14ac:dyDescent="0.25">
      <c r="A13387" s="114" t="s">
        <v>2207</v>
      </c>
      <c r="B13387">
        <v>508</v>
      </c>
      <c r="C13387" s="114" t="s">
        <v>54</v>
      </c>
      <c r="D13387" s="114" t="s">
        <v>1894</v>
      </c>
      <c r="E13387" s="115">
        <v>44885</v>
      </c>
      <c r="F13387" s="192">
        <v>0.8019560185185185</v>
      </c>
      <c r="G13387">
        <v>2</v>
      </c>
      <c r="H13387" s="114" t="s">
        <v>1895</v>
      </c>
      <c r="I13387">
        <v>7195467</v>
      </c>
    </row>
    <row r="13388" spans="1:9" x14ac:dyDescent="0.25">
      <c r="A13388" s="114" t="s">
        <v>2207</v>
      </c>
      <c r="B13388">
        <v>509</v>
      </c>
      <c r="C13388" s="114" t="s">
        <v>52</v>
      </c>
      <c r="D13388" s="114" t="s">
        <v>941</v>
      </c>
      <c r="E13388" s="115">
        <v>44885</v>
      </c>
      <c r="F13388" s="192">
        <v>0.80203703703703699</v>
      </c>
      <c r="G13388">
        <v>2</v>
      </c>
      <c r="H13388" s="114" t="s">
        <v>942</v>
      </c>
      <c r="I13388">
        <v>8118047</v>
      </c>
    </row>
    <row r="13389" spans="1:9" x14ac:dyDescent="0.25">
      <c r="A13389" s="114" t="s">
        <v>2207</v>
      </c>
      <c r="B13389">
        <v>510</v>
      </c>
      <c r="C13389" s="114" t="s">
        <v>53</v>
      </c>
      <c r="D13389" s="114" t="s">
        <v>1677</v>
      </c>
      <c r="E13389" s="115">
        <v>44885</v>
      </c>
      <c r="F13389" s="192">
        <v>0.80305555555555552</v>
      </c>
      <c r="G13389">
        <v>2</v>
      </c>
      <c r="H13389" s="114" t="s">
        <v>1678</v>
      </c>
      <c r="I13389">
        <v>2723383</v>
      </c>
    </row>
    <row r="13390" spans="1:9" x14ac:dyDescent="0.25">
      <c r="A13390" s="114" t="s">
        <v>2207</v>
      </c>
      <c r="B13390">
        <v>511</v>
      </c>
      <c r="C13390" s="114" t="s">
        <v>53</v>
      </c>
      <c r="D13390" s="114" t="s">
        <v>1727</v>
      </c>
      <c r="E13390" s="115">
        <v>44885</v>
      </c>
      <c r="F13390" s="192">
        <v>0.80385416666666665</v>
      </c>
      <c r="G13390">
        <v>2</v>
      </c>
      <c r="H13390" s="114" t="s">
        <v>1728</v>
      </c>
      <c r="I13390"/>
    </row>
    <row r="13391" spans="1:9" x14ac:dyDescent="0.25">
      <c r="A13391" s="114" t="s">
        <v>2207</v>
      </c>
      <c r="B13391">
        <v>512</v>
      </c>
      <c r="C13391" s="114" t="s">
        <v>52</v>
      </c>
      <c r="D13391" s="114" t="s">
        <v>1710</v>
      </c>
      <c r="E13391" s="115">
        <v>44885</v>
      </c>
      <c r="F13391" s="192">
        <v>0.80517361111111108</v>
      </c>
      <c r="G13391">
        <v>2</v>
      </c>
      <c r="H13391" s="114" t="s">
        <v>1711</v>
      </c>
      <c r="I13391">
        <v>2799462</v>
      </c>
    </row>
    <row r="13392" spans="1:9" x14ac:dyDescent="0.25">
      <c r="A13392" s="114" t="s">
        <v>2207</v>
      </c>
      <c r="B13392">
        <v>513</v>
      </c>
      <c r="C13392" s="114" t="s">
        <v>58</v>
      </c>
      <c r="D13392" s="114" t="s">
        <v>1896</v>
      </c>
      <c r="E13392" s="115">
        <v>44885</v>
      </c>
      <c r="F13392" s="192">
        <v>0.8052893518518518</v>
      </c>
      <c r="G13392">
        <v>2</v>
      </c>
      <c r="H13392" s="114" t="s">
        <v>1897</v>
      </c>
      <c r="I13392">
        <v>14934564</v>
      </c>
    </row>
    <row r="13393" spans="1:9" x14ac:dyDescent="0.25">
      <c r="A13393" s="114" t="s">
        <v>2207</v>
      </c>
      <c r="B13393">
        <v>514</v>
      </c>
      <c r="C13393" s="114" t="s">
        <v>56</v>
      </c>
      <c r="D13393" s="114" t="s">
        <v>1400</v>
      </c>
      <c r="E13393" s="115">
        <v>44885</v>
      </c>
      <c r="F13393" s="192">
        <v>0.80543981481481486</v>
      </c>
      <c r="G13393">
        <v>2</v>
      </c>
      <c r="H13393" s="114" t="s">
        <v>1401</v>
      </c>
      <c r="I13393">
        <v>4800395</v>
      </c>
    </row>
    <row r="13394" spans="1:9" x14ac:dyDescent="0.25">
      <c r="A13394" s="114" t="s">
        <v>2207</v>
      </c>
      <c r="B13394">
        <v>515</v>
      </c>
      <c r="C13394" s="114" t="s">
        <v>52</v>
      </c>
      <c r="D13394" s="114" t="s">
        <v>1741</v>
      </c>
      <c r="E13394" s="115">
        <v>44885</v>
      </c>
      <c r="F13394" s="192">
        <v>0.80576388888888884</v>
      </c>
      <c r="G13394">
        <v>2</v>
      </c>
      <c r="H13394" s="114" t="s">
        <v>1742</v>
      </c>
      <c r="I13394">
        <v>2799668</v>
      </c>
    </row>
    <row r="13395" spans="1:9" x14ac:dyDescent="0.25">
      <c r="A13395" s="114" t="s">
        <v>2207</v>
      </c>
      <c r="B13395">
        <v>516</v>
      </c>
      <c r="C13395" s="114" t="s">
        <v>52</v>
      </c>
      <c r="D13395" s="114" t="s">
        <v>2030</v>
      </c>
      <c r="E13395" s="115">
        <v>44885</v>
      </c>
      <c r="F13395" s="192">
        <v>0.80581018518518521</v>
      </c>
      <c r="G13395">
        <v>2</v>
      </c>
      <c r="H13395" s="114" t="s">
        <v>2031</v>
      </c>
      <c r="I13395">
        <v>5461987</v>
      </c>
    </row>
    <row r="13396" spans="1:9" x14ac:dyDescent="0.25">
      <c r="A13396" s="114" t="s">
        <v>2207</v>
      </c>
      <c r="B13396">
        <v>517</v>
      </c>
      <c r="C13396" s="114" t="s">
        <v>52</v>
      </c>
      <c r="D13396" s="114" t="s">
        <v>1900</v>
      </c>
      <c r="E13396" s="115">
        <v>44885</v>
      </c>
      <c r="F13396" s="192">
        <v>0.80587962962962967</v>
      </c>
      <c r="G13396">
        <v>2</v>
      </c>
      <c r="H13396" s="114" t="s">
        <v>1901</v>
      </c>
      <c r="I13396">
        <v>2051424</v>
      </c>
    </row>
    <row r="13397" spans="1:9" x14ac:dyDescent="0.25">
      <c r="A13397" s="114" t="s">
        <v>2207</v>
      </c>
      <c r="B13397">
        <v>518</v>
      </c>
      <c r="C13397" s="114" t="s">
        <v>52</v>
      </c>
      <c r="D13397" s="114" t="s">
        <v>1548</v>
      </c>
      <c r="E13397" s="115">
        <v>44885</v>
      </c>
      <c r="F13397" s="192">
        <v>0.80787037037037035</v>
      </c>
      <c r="G13397">
        <v>2</v>
      </c>
      <c r="H13397" s="114" t="s">
        <v>1549</v>
      </c>
      <c r="I13397">
        <v>6691572</v>
      </c>
    </row>
    <row r="13398" spans="1:9" x14ac:dyDescent="0.25">
      <c r="A13398" s="114" t="s">
        <v>2207</v>
      </c>
      <c r="B13398">
        <v>519</v>
      </c>
      <c r="C13398" s="114" t="s">
        <v>54</v>
      </c>
      <c r="D13398" s="114" t="s">
        <v>1162</v>
      </c>
      <c r="E13398" s="115">
        <v>44885</v>
      </c>
      <c r="F13398" s="192">
        <v>0.80863425925925925</v>
      </c>
      <c r="G13398">
        <v>2</v>
      </c>
      <c r="H13398" s="114" t="s">
        <v>1163</v>
      </c>
      <c r="I13398">
        <v>6723329</v>
      </c>
    </row>
    <row r="13399" spans="1:9" x14ac:dyDescent="0.25">
      <c r="A13399" s="114" t="s">
        <v>2207</v>
      </c>
      <c r="B13399">
        <v>520</v>
      </c>
      <c r="C13399" s="114" t="s">
        <v>53</v>
      </c>
      <c r="D13399" s="114" t="s">
        <v>1691</v>
      </c>
      <c r="E13399" s="115">
        <v>44885</v>
      </c>
      <c r="F13399" s="192">
        <v>0.81701388888888893</v>
      </c>
      <c r="G13399">
        <v>2</v>
      </c>
      <c r="H13399" s="114" t="s">
        <v>53</v>
      </c>
      <c r="I13399"/>
    </row>
    <row r="13400" spans="1:9" x14ac:dyDescent="0.25">
      <c r="A13400" s="114" t="s">
        <v>2207</v>
      </c>
      <c r="B13400">
        <v>521</v>
      </c>
      <c r="C13400" s="114" t="s">
        <v>54</v>
      </c>
      <c r="D13400" s="114" t="s">
        <v>2130</v>
      </c>
      <c r="E13400" s="115">
        <v>44885</v>
      </c>
      <c r="F13400" s="192">
        <v>0.81978009259259255</v>
      </c>
      <c r="G13400">
        <v>2</v>
      </c>
      <c r="H13400" s="114" t="s">
        <v>2131</v>
      </c>
      <c r="I13400">
        <v>5487327</v>
      </c>
    </row>
    <row r="13401" spans="1:9" x14ac:dyDescent="0.25">
      <c r="A13401" s="114" t="s">
        <v>2207</v>
      </c>
      <c r="B13401">
        <v>522</v>
      </c>
      <c r="C13401" s="114" t="s">
        <v>54</v>
      </c>
      <c r="D13401" s="114" t="s">
        <v>1376</v>
      </c>
      <c r="E13401" s="115">
        <v>44885</v>
      </c>
      <c r="F13401" s="192">
        <v>0.82202546296296297</v>
      </c>
      <c r="G13401">
        <v>2</v>
      </c>
      <c r="H13401" s="114" t="s">
        <v>1377</v>
      </c>
      <c r="I13401">
        <v>6691863</v>
      </c>
    </row>
    <row r="13402" spans="1:9" x14ac:dyDescent="0.25">
      <c r="A13402" s="114" t="s">
        <v>2207</v>
      </c>
      <c r="B13402">
        <v>523</v>
      </c>
      <c r="C13402" s="114" t="s">
        <v>52</v>
      </c>
      <c r="D13402" s="114" t="s">
        <v>2032</v>
      </c>
      <c r="E13402" s="115">
        <v>44885</v>
      </c>
      <c r="F13402" s="192">
        <v>0.82291666666666663</v>
      </c>
      <c r="G13402">
        <v>2</v>
      </c>
      <c r="H13402" s="114" t="s">
        <v>2033</v>
      </c>
      <c r="I13402">
        <v>14813000</v>
      </c>
    </row>
    <row r="13403" spans="1:9" x14ac:dyDescent="0.25">
      <c r="A13403" s="114" t="s">
        <v>2207</v>
      </c>
      <c r="B13403">
        <v>524</v>
      </c>
      <c r="C13403" s="114" t="s">
        <v>54</v>
      </c>
      <c r="D13403" s="114" t="s">
        <v>2049</v>
      </c>
      <c r="E13403" s="115">
        <v>44885</v>
      </c>
      <c r="F13403" s="192">
        <v>0.82517361111111109</v>
      </c>
      <c r="G13403">
        <v>2</v>
      </c>
      <c r="H13403" s="114" t="s">
        <v>2050</v>
      </c>
      <c r="I13403">
        <v>2187859</v>
      </c>
    </row>
    <row r="13404" spans="1:9" x14ac:dyDescent="0.25">
      <c r="A13404" s="114" t="s">
        <v>2207</v>
      </c>
      <c r="B13404">
        <v>525</v>
      </c>
      <c r="C13404" s="114" t="s">
        <v>52</v>
      </c>
      <c r="D13404" s="114" t="s">
        <v>520</v>
      </c>
      <c r="E13404" s="115">
        <v>44885</v>
      </c>
      <c r="F13404" s="192">
        <v>0.83228009259259261</v>
      </c>
      <c r="G13404">
        <v>2</v>
      </c>
      <c r="H13404" s="114" t="s">
        <v>521</v>
      </c>
      <c r="I13404">
        <v>5371303</v>
      </c>
    </row>
    <row r="13405" spans="1:9" x14ac:dyDescent="0.25">
      <c r="A13405" s="114" t="s">
        <v>2207</v>
      </c>
      <c r="B13405">
        <v>526</v>
      </c>
      <c r="C13405" s="114" t="s">
        <v>53</v>
      </c>
      <c r="D13405" s="114" t="s">
        <v>1584</v>
      </c>
      <c r="E13405" s="115">
        <v>44885</v>
      </c>
      <c r="F13405" s="192">
        <v>0.83467592592592588</v>
      </c>
      <c r="G13405">
        <v>2</v>
      </c>
      <c r="H13405" s="114" t="s">
        <v>1585</v>
      </c>
      <c r="I13405"/>
    </row>
    <row r="13406" spans="1:9" x14ac:dyDescent="0.25">
      <c r="A13406" s="114" t="s">
        <v>2207</v>
      </c>
      <c r="B13406">
        <v>527</v>
      </c>
      <c r="C13406" s="114" t="s">
        <v>52</v>
      </c>
      <c r="D13406" s="114" t="s">
        <v>2070</v>
      </c>
      <c r="E13406" s="115">
        <v>44885</v>
      </c>
      <c r="F13406" s="192">
        <v>0.83591435185185181</v>
      </c>
      <c r="G13406">
        <v>2</v>
      </c>
      <c r="H13406" s="114" t="s">
        <v>2071</v>
      </c>
      <c r="I13406">
        <v>5424830</v>
      </c>
    </row>
    <row r="13407" spans="1:9" x14ac:dyDescent="0.25">
      <c r="A13407" s="114" t="s">
        <v>2207</v>
      </c>
      <c r="B13407">
        <v>528</v>
      </c>
      <c r="C13407" s="114" t="s">
        <v>58</v>
      </c>
      <c r="D13407" s="114" t="s">
        <v>1743</v>
      </c>
      <c r="E13407" s="115">
        <v>44885</v>
      </c>
      <c r="F13407" s="192">
        <v>0.8361574074074074</v>
      </c>
      <c r="G13407">
        <v>2</v>
      </c>
      <c r="H13407" s="114" t="s">
        <v>1744</v>
      </c>
      <c r="I13407">
        <v>14810359</v>
      </c>
    </row>
    <row r="13408" spans="1:9" x14ac:dyDescent="0.25">
      <c r="A13408" s="114" t="s">
        <v>2207</v>
      </c>
      <c r="B13408">
        <v>529</v>
      </c>
      <c r="C13408" s="114" t="s">
        <v>54</v>
      </c>
      <c r="D13408" s="114" t="s">
        <v>196</v>
      </c>
      <c r="E13408" s="115">
        <v>44885</v>
      </c>
      <c r="F13408" s="192">
        <v>0.83625000000000005</v>
      </c>
      <c r="G13408">
        <v>2</v>
      </c>
      <c r="H13408" s="114" t="s">
        <v>197</v>
      </c>
      <c r="I13408">
        <v>5500416</v>
      </c>
    </row>
    <row r="13409" spans="1:9" x14ac:dyDescent="0.25">
      <c r="A13409" s="114" t="s">
        <v>2207</v>
      </c>
      <c r="B13409">
        <v>530</v>
      </c>
      <c r="C13409" s="114" t="s">
        <v>53</v>
      </c>
      <c r="D13409" s="114" t="s">
        <v>540</v>
      </c>
      <c r="E13409" s="115">
        <v>44885</v>
      </c>
      <c r="F13409" s="192">
        <v>0.84851851851851856</v>
      </c>
      <c r="G13409">
        <v>2</v>
      </c>
      <c r="H13409" s="114" t="s">
        <v>541</v>
      </c>
      <c r="I13409">
        <v>14996422</v>
      </c>
    </row>
    <row r="13410" spans="1:9" x14ac:dyDescent="0.25">
      <c r="A13410" s="114" t="s">
        <v>2207</v>
      </c>
      <c r="B13410">
        <v>531</v>
      </c>
      <c r="C13410" s="114" t="s">
        <v>53</v>
      </c>
      <c r="D13410" s="114" t="s">
        <v>1754</v>
      </c>
      <c r="E13410" s="115">
        <v>44885</v>
      </c>
      <c r="F13410" s="192">
        <v>0.84920138888888885</v>
      </c>
      <c r="G13410">
        <v>2</v>
      </c>
      <c r="H13410" s="114" t="s">
        <v>1755</v>
      </c>
      <c r="I13410">
        <v>15011282</v>
      </c>
    </row>
    <row r="13411" spans="1:9" x14ac:dyDescent="0.25">
      <c r="A13411" s="114" t="s">
        <v>2207</v>
      </c>
      <c r="B13411">
        <v>532</v>
      </c>
      <c r="C13411" s="114" t="s">
        <v>54</v>
      </c>
      <c r="D13411" s="114" t="s">
        <v>262</v>
      </c>
      <c r="E13411" s="115">
        <v>44885</v>
      </c>
      <c r="F13411" s="192">
        <v>0.85555555555555551</v>
      </c>
      <c r="G13411">
        <v>2</v>
      </c>
      <c r="H13411" s="114" t="s">
        <v>263</v>
      </c>
      <c r="I13411">
        <v>2790017</v>
      </c>
    </row>
    <row r="13412" spans="1:9" x14ac:dyDescent="0.25">
      <c r="A13412" s="114" t="s">
        <v>2207</v>
      </c>
      <c r="B13412">
        <v>533</v>
      </c>
      <c r="C13412" s="114" t="s">
        <v>58</v>
      </c>
      <c r="D13412" s="114" t="s">
        <v>1867</v>
      </c>
      <c r="E13412" s="115">
        <v>44885</v>
      </c>
      <c r="F13412" s="192">
        <v>0.87390046296296298</v>
      </c>
      <c r="G13412">
        <v>2</v>
      </c>
      <c r="H13412" s="114" t="s">
        <v>1868</v>
      </c>
      <c r="I13412">
        <v>2702966</v>
      </c>
    </row>
    <row r="13413" spans="1:9" x14ac:dyDescent="0.25">
      <c r="A13413" s="114" t="s">
        <v>2207</v>
      </c>
      <c r="B13413">
        <v>534</v>
      </c>
      <c r="C13413" s="114" t="s">
        <v>58</v>
      </c>
      <c r="D13413" s="114" t="s">
        <v>2022</v>
      </c>
      <c r="E13413" s="115">
        <v>44885</v>
      </c>
      <c r="F13413" s="192">
        <v>0.87395833333333328</v>
      </c>
      <c r="G13413">
        <v>2</v>
      </c>
      <c r="H13413" s="114" t="s">
        <v>2023</v>
      </c>
      <c r="I13413">
        <v>5343343</v>
      </c>
    </row>
    <row r="13414" spans="1:9" x14ac:dyDescent="0.25">
      <c r="A13414" s="114" t="s">
        <v>2207</v>
      </c>
      <c r="B13414">
        <v>535</v>
      </c>
      <c r="C13414" s="114" t="s">
        <v>53</v>
      </c>
      <c r="D13414" s="114" t="s">
        <v>1588</v>
      </c>
      <c r="E13414" s="115">
        <v>44885</v>
      </c>
      <c r="F13414" s="192">
        <v>0.8802430555555556</v>
      </c>
      <c r="G13414">
        <v>2</v>
      </c>
      <c r="H13414" s="114" t="s">
        <v>1589</v>
      </c>
      <c r="I13414"/>
    </row>
    <row r="13415" spans="1:9" x14ac:dyDescent="0.25">
      <c r="A13415" s="114" t="s">
        <v>2207</v>
      </c>
      <c r="B13415">
        <v>536</v>
      </c>
      <c r="C13415" s="114" t="s">
        <v>54</v>
      </c>
      <c r="D13415" s="114" t="s">
        <v>1571</v>
      </c>
      <c r="E13415" s="115">
        <v>44885</v>
      </c>
      <c r="F13415" s="192">
        <v>0.8922106481481481</v>
      </c>
      <c r="G13415">
        <v>2</v>
      </c>
      <c r="H13415" s="114" t="s">
        <v>1572</v>
      </c>
      <c r="I13415"/>
    </row>
    <row r="13416" spans="1:9" x14ac:dyDescent="0.25">
      <c r="A13416" s="114" t="s">
        <v>2207</v>
      </c>
      <c r="B13416">
        <v>537</v>
      </c>
      <c r="C13416" s="114" t="s">
        <v>53</v>
      </c>
      <c r="D13416" s="114" t="s">
        <v>1731</v>
      </c>
      <c r="E13416" s="115">
        <v>44885</v>
      </c>
      <c r="F13416" s="192">
        <v>0.89552083333333332</v>
      </c>
      <c r="G13416">
        <v>2</v>
      </c>
      <c r="H13416" s="114" t="s">
        <v>1732</v>
      </c>
      <c r="I13416"/>
    </row>
    <row r="13417" spans="1:9" x14ac:dyDescent="0.25">
      <c r="A13417" s="114" t="s">
        <v>2207</v>
      </c>
      <c r="B13417">
        <v>538</v>
      </c>
      <c r="C13417" s="114" t="s">
        <v>53</v>
      </c>
      <c r="D13417" s="114" t="s">
        <v>474</v>
      </c>
      <c r="E13417" s="115">
        <v>44885</v>
      </c>
      <c r="F13417" s="192">
        <v>0.9001851851851852</v>
      </c>
      <c r="G13417">
        <v>2</v>
      </c>
      <c r="H13417" s="114" t="s">
        <v>475</v>
      </c>
      <c r="I13417">
        <v>2099339</v>
      </c>
    </row>
    <row r="13418" spans="1:9" x14ac:dyDescent="0.25">
      <c r="A13418" s="114" t="s">
        <v>2207</v>
      </c>
      <c r="B13418">
        <v>539</v>
      </c>
      <c r="C13418" s="114" t="s">
        <v>52</v>
      </c>
      <c r="D13418" s="114" t="s">
        <v>230</v>
      </c>
      <c r="E13418" s="115">
        <v>44885</v>
      </c>
      <c r="F13418" s="192">
        <v>0.96446759259259263</v>
      </c>
      <c r="G13418">
        <v>2</v>
      </c>
      <c r="H13418" s="114" t="s">
        <v>231</v>
      </c>
      <c r="I13418">
        <v>7350174</v>
      </c>
    </row>
    <row r="13419" spans="1:9" x14ac:dyDescent="0.25">
      <c r="A13419" s="114" t="s">
        <v>2207</v>
      </c>
      <c r="B13419">
        <v>540</v>
      </c>
      <c r="C13419" s="114" t="s">
        <v>52</v>
      </c>
      <c r="D13419" s="114" t="s">
        <v>1698</v>
      </c>
      <c r="E13419" s="115">
        <v>44885</v>
      </c>
      <c r="F13419" s="192">
        <v>0.96460648148148154</v>
      </c>
      <c r="G13419">
        <v>2</v>
      </c>
      <c r="H13419" s="114" t="s">
        <v>1699</v>
      </c>
      <c r="I13419">
        <v>3620654</v>
      </c>
    </row>
    <row r="13420" spans="1:9" x14ac:dyDescent="0.25">
      <c r="A13420" s="114" t="s">
        <v>2207</v>
      </c>
      <c r="B13420">
        <v>541</v>
      </c>
      <c r="C13420" s="114" t="s">
        <v>52</v>
      </c>
      <c r="D13420" s="114" t="s">
        <v>2070</v>
      </c>
      <c r="E13420" s="115">
        <v>44885</v>
      </c>
      <c r="F13420" s="192">
        <v>0.96498842592592593</v>
      </c>
      <c r="G13420">
        <v>2</v>
      </c>
      <c r="H13420" s="114" t="s">
        <v>2071</v>
      </c>
      <c r="I13420">
        <v>5424830</v>
      </c>
    </row>
    <row r="13421" spans="1:9" x14ac:dyDescent="0.25">
      <c r="A13421" s="114" t="s">
        <v>2207</v>
      </c>
      <c r="B13421">
        <v>542</v>
      </c>
      <c r="C13421" s="114" t="s">
        <v>54</v>
      </c>
      <c r="D13421" s="114" t="s">
        <v>196</v>
      </c>
      <c r="E13421" s="115">
        <v>44885</v>
      </c>
      <c r="F13421" s="192">
        <v>0.96777777777777774</v>
      </c>
      <c r="G13421">
        <v>2</v>
      </c>
      <c r="H13421" s="114" t="s">
        <v>197</v>
      </c>
      <c r="I13421">
        <v>5500416</v>
      </c>
    </row>
    <row r="13422" spans="1:9" x14ac:dyDescent="0.25">
      <c r="A13422" s="114" t="s">
        <v>2207</v>
      </c>
      <c r="B13422">
        <v>543</v>
      </c>
      <c r="C13422" s="114" t="s">
        <v>52</v>
      </c>
      <c r="D13422" s="114" t="s">
        <v>1250</v>
      </c>
      <c r="E13422" s="115">
        <v>44885</v>
      </c>
      <c r="F13422" s="192">
        <v>0.96837962962962965</v>
      </c>
      <c r="G13422">
        <v>2</v>
      </c>
      <c r="H13422" s="114" t="s">
        <v>1251</v>
      </c>
      <c r="I13422">
        <v>5409209</v>
      </c>
    </row>
    <row r="13423" spans="1:9" x14ac:dyDescent="0.25">
      <c r="A13423" s="114" t="s">
        <v>2207</v>
      </c>
      <c r="B13423">
        <v>544</v>
      </c>
      <c r="C13423" s="114" t="s">
        <v>52</v>
      </c>
      <c r="D13423" s="114" t="s">
        <v>240</v>
      </c>
      <c r="E13423" s="115">
        <v>44885</v>
      </c>
      <c r="F13423" s="192">
        <v>0.96892361111111114</v>
      </c>
      <c r="G13423">
        <v>2</v>
      </c>
      <c r="H13423" s="114" t="s">
        <v>241</v>
      </c>
      <c r="I13423">
        <v>2684895</v>
      </c>
    </row>
    <row r="13424" spans="1:9" x14ac:dyDescent="0.25">
      <c r="A13424" s="114" t="s">
        <v>2207</v>
      </c>
      <c r="B13424">
        <v>545</v>
      </c>
      <c r="C13424" s="114" t="s">
        <v>53</v>
      </c>
      <c r="D13424" s="114" t="s">
        <v>498</v>
      </c>
      <c r="E13424" s="115">
        <v>44885</v>
      </c>
      <c r="F13424" s="192">
        <v>0.97417824074074078</v>
      </c>
      <c r="G13424">
        <v>2</v>
      </c>
      <c r="H13424" s="114" t="s">
        <v>499</v>
      </c>
      <c r="I13424"/>
    </row>
    <row r="13425" spans="1:9" x14ac:dyDescent="0.25">
      <c r="A13425" s="114" t="s">
        <v>2207</v>
      </c>
      <c r="B13425">
        <v>546</v>
      </c>
      <c r="C13425" s="114" t="s">
        <v>53</v>
      </c>
      <c r="D13425" s="114" t="s">
        <v>198</v>
      </c>
      <c r="E13425" s="115">
        <v>44885</v>
      </c>
      <c r="F13425" s="192">
        <v>0.97424768518518523</v>
      </c>
      <c r="G13425">
        <v>2</v>
      </c>
      <c r="H13425" s="114" t="s">
        <v>199</v>
      </c>
      <c r="I13425"/>
    </row>
    <row r="13426" spans="1:9" x14ac:dyDescent="0.25">
      <c r="A13426" s="114" t="s">
        <v>2207</v>
      </c>
      <c r="B13426">
        <v>547</v>
      </c>
      <c r="C13426" s="114" t="s">
        <v>54</v>
      </c>
      <c r="D13426" s="114" t="s">
        <v>1242</v>
      </c>
      <c r="E13426" s="115">
        <v>44885</v>
      </c>
      <c r="F13426" s="192">
        <v>0.97484953703703703</v>
      </c>
      <c r="G13426">
        <v>2</v>
      </c>
      <c r="H13426" s="114" t="s">
        <v>1243</v>
      </c>
      <c r="I13426">
        <v>5484652</v>
      </c>
    </row>
    <row r="13427" spans="1:9" x14ac:dyDescent="0.25">
      <c r="A13427" s="114" t="s">
        <v>2207</v>
      </c>
      <c r="B13427">
        <v>548</v>
      </c>
      <c r="C13427" s="114" t="s">
        <v>52</v>
      </c>
      <c r="D13427" s="114" t="s">
        <v>1750</v>
      </c>
      <c r="E13427" s="115">
        <v>44885</v>
      </c>
      <c r="F13427" s="192">
        <v>0.97696759259259258</v>
      </c>
      <c r="G13427">
        <v>2</v>
      </c>
      <c r="H13427" s="114" t="s">
        <v>1751</v>
      </c>
      <c r="I13427">
        <v>14992578</v>
      </c>
    </row>
    <row r="13428" spans="1:9" x14ac:dyDescent="0.25">
      <c r="A13428" s="114" t="s">
        <v>2207</v>
      </c>
      <c r="B13428">
        <v>549</v>
      </c>
      <c r="C13428" s="114" t="s">
        <v>52</v>
      </c>
      <c r="D13428" s="114" t="s">
        <v>480</v>
      </c>
      <c r="E13428" s="115">
        <v>44885</v>
      </c>
      <c r="F13428" s="192">
        <v>0.97787037037037039</v>
      </c>
      <c r="G13428">
        <v>2</v>
      </c>
      <c r="H13428" s="114" t="s">
        <v>481</v>
      </c>
      <c r="I13428">
        <v>4834213</v>
      </c>
    </row>
    <row r="13429" spans="1:9" x14ac:dyDescent="0.25">
      <c r="A13429" s="114" t="s">
        <v>2207</v>
      </c>
      <c r="B13429">
        <v>550</v>
      </c>
      <c r="C13429" s="114" t="s">
        <v>52</v>
      </c>
      <c r="D13429" s="114" t="s">
        <v>1766</v>
      </c>
      <c r="E13429" s="115">
        <v>44885</v>
      </c>
      <c r="F13429" s="192">
        <v>0.97793981481481485</v>
      </c>
      <c r="G13429">
        <v>2</v>
      </c>
      <c r="H13429" s="114" t="s">
        <v>1767</v>
      </c>
      <c r="I13429">
        <v>15027402</v>
      </c>
    </row>
    <row r="13430" spans="1:9" x14ac:dyDescent="0.25">
      <c r="A13430" s="114" t="s">
        <v>2207</v>
      </c>
      <c r="B13430">
        <v>551</v>
      </c>
      <c r="C13430" s="114" t="s">
        <v>53</v>
      </c>
      <c r="D13430" s="114" t="s">
        <v>298</v>
      </c>
      <c r="E13430" s="115">
        <v>44885</v>
      </c>
      <c r="F13430" s="192">
        <v>0.98861111111111111</v>
      </c>
      <c r="G13430">
        <v>2</v>
      </c>
      <c r="H13430" s="114" t="s">
        <v>299</v>
      </c>
      <c r="I13430"/>
    </row>
    <row r="13431" spans="1:9" x14ac:dyDescent="0.25">
      <c r="A13431" s="114" t="s">
        <v>2207</v>
      </c>
      <c r="B13431">
        <v>552</v>
      </c>
      <c r="C13431" s="114" t="s">
        <v>53</v>
      </c>
      <c r="D13431" s="114" t="s">
        <v>244</v>
      </c>
      <c r="E13431" s="115">
        <v>44885</v>
      </c>
      <c r="F13431" s="192">
        <v>0.99250000000000005</v>
      </c>
      <c r="G13431">
        <v>2</v>
      </c>
      <c r="H13431" s="114" t="s">
        <v>245</v>
      </c>
      <c r="I13431"/>
    </row>
    <row r="13432" spans="1:9" x14ac:dyDescent="0.25">
      <c r="A13432" s="114" t="s">
        <v>2207</v>
      </c>
      <c r="B13432">
        <v>553</v>
      </c>
      <c r="C13432" s="114" t="s">
        <v>52</v>
      </c>
      <c r="D13432" s="114" t="s">
        <v>1302</v>
      </c>
      <c r="E13432" s="115">
        <v>44885</v>
      </c>
      <c r="F13432" s="192">
        <v>0.99709490740740736</v>
      </c>
      <c r="G13432">
        <v>2</v>
      </c>
      <c r="H13432" s="114" t="s">
        <v>1303</v>
      </c>
      <c r="I13432">
        <v>14934608</v>
      </c>
    </row>
    <row r="13433" spans="1:9" x14ac:dyDescent="0.25">
      <c r="A13433" s="114" t="s">
        <v>2218</v>
      </c>
      <c r="B13433">
        <v>1</v>
      </c>
      <c r="C13433" s="114" t="s">
        <v>53</v>
      </c>
      <c r="D13433" s="114" t="s">
        <v>212</v>
      </c>
      <c r="E13433" s="115">
        <v>44886</v>
      </c>
      <c r="F13433" s="192">
        <v>1.4652777777777778E-2</v>
      </c>
      <c r="G13433">
        <v>2</v>
      </c>
      <c r="H13433" s="114" t="s">
        <v>213</v>
      </c>
      <c r="I13433">
        <v>14930541</v>
      </c>
    </row>
    <row r="13434" spans="1:9" x14ac:dyDescent="0.25">
      <c r="A13434" s="114" t="s">
        <v>2218</v>
      </c>
      <c r="B13434">
        <v>2</v>
      </c>
      <c r="C13434" s="114" t="s">
        <v>54</v>
      </c>
      <c r="D13434" s="114" t="s">
        <v>286</v>
      </c>
      <c r="E13434" s="115">
        <v>44886</v>
      </c>
      <c r="F13434" s="192">
        <v>1.4976851851851852E-2</v>
      </c>
      <c r="G13434">
        <v>2</v>
      </c>
      <c r="H13434" s="114" t="s">
        <v>287</v>
      </c>
      <c r="I13434">
        <v>6719163</v>
      </c>
    </row>
    <row r="13435" spans="1:9" x14ac:dyDescent="0.25">
      <c r="A13435" s="114" t="s">
        <v>2218</v>
      </c>
      <c r="B13435">
        <v>3</v>
      </c>
      <c r="C13435" s="114" t="s">
        <v>53</v>
      </c>
      <c r="D13435" s="114" t="s">
        <v>542</v>
      </c>
      <c r="E13435" s="115">
        <v>44886</v>
      </c>
      <c r="F13435" s="192">
        <v>1.5324074074074073E-2</v>
      </c>
      <c r="G13435">
        <v>2</v>
      </c>
      <c r="H13435" s="114" t="s">
        <v>543</v>
      </c>
      <c r="I13435"/>
    </row>
    <row r="13436" spans="1:9" x14ac:dyDescent="0.25">
      <c r="A13436" s="114" t="s">
        <v>2218</v>
      </c>
      <c r="B13436">
        <v>4</v>
      </c>
      <c r="C13436" s="114" t="s">
        <v>54</v>
      </c>
      <c r="D13436" s="114" t="s">
        <v>2179</v>
      </c>
      <c r="E13436" s="115">
        <v>44886</v>
      </c>
      <c r="F13436" s="192">
        <v>1.7002314814814814E-2</v>
      </c>
      <c r="G13436">
        <v>2</v>
      </c>
      <c r="H13436" s="114" t="s">
        <v>2180</v>
      </c>
      <c r="I13436">
        <v>5481763</v>
      </c>
    </row>
    <row r="13437" spans="1:9" x14ac:dyDescent="0.25">
      <c r="A13437" s="114" t="s">
        <v>2218</v>
      </c>
      <c r="B13437">
        <v>5</v>
      </c>
      <c r="C13437" s="114" t="s">
        <v>53</v>
      </c>
      <c r="D13437" s="114" t="s">
        <v>472</v>
      </c>
      <c r="E13437" s="115">
        <v>44886</v>
      </c>
      <c r="F13437" s="192">
        <v>1.8726851851851852E-2</v>
      </c>
      <c r="G13437">
        <v>2</v>
      </c>
      <c r="H13437" s="114" t="s">
        <v>473</v>
      </c>
      <c r="I13437"/>
    </row>
    <row r="13438" spans="1:9" x14ac:dyDescent="0.25">
      <c r="A13438" s="114" t="s">
        <v>2218</v>
      </c>
      <c r="B13438">
        <v>6</v>
      </c>
      <c r="C13438" s="114" t="s">
        <v>53</v>
      </c>
      <c r="D13438" s="114" t="s">
        <v>364</v>
      </c>
      <c r="E13438" s="115">
        <v>44886</v>
      </c>
      <c r="F13438" s="192">
        <v>1.8784722222222223E-2</v>
      </c>
      <c r="G13438">
        <v>2</v>
      </c>
      <c r="H13438" s="114" t="s">
        <v>365</v>
      </c>
      <c r="I13438">
        <v>14964936</v>
      </c>
    </row>
    <row r="13439" spans="1:9" x14ac:dyDescent="0.25">
      <c r="A13439" s="114" t="s">
        <v>2218</v>
      </c>
      <c r="B13439">
        <v>7</v>
      </c>
      <c r="C13439" s="114" t="s">
        <v>53</v>
      </c>
      <c r="D13439" s="114" t="s">
        <v>1882</v>
      </c>
      <c r="E13439" s="115">
        <v>44886</v>
      </c>
      <c r="F13439" s="192">
        <v>2.630787037037037E-2</v>
      </c>
      <c r="G13439">
        <v>2</v>
      </c>
      <c r="H13439" s="114" t="s">
        <v>1883</v>
      </c>
      <c r="I13439"/>
    </row>
    <row r="13440" spans="1:9" x14ac:dyDescent="0.25">
      <c r="A13440" s="114" t="s">
        <v>2218</v>
      </c>
      <c r="B13440">
        <v>8</v>
      </c>
      <c r="C13440" s="114" t="s">
        <v>52</v>
      </c>
      <c r="D13440" s="114" t="s">
        <v>2063</v>
      </c>
      <c r="E13440" s="115">
        <v>44886</v>
      </c>
      <c r="F13440" s="192">
        <v>2.6747685185185187E-2</v>
      </c>
      <c r="G13440">
        <v>2</v>
      </c>
      <c r="H13440" s="114" t="s">
        <v>2064</v>
      </c>
      <c r="I13440">
        <v>1785087</v>
      </c>
    </row>
    <row r="13441" spans="1:9" x14ac:dyDescent="0.25">
      <c r="A13441" s="114" t="s">
        <v>2218</v>
      </c>
      <c r="B13441">
        <v>9</v>
      </c>
      <c r="C13441" s="114" t="s">
        <v>52</v>
      </c>
      <c r="D13441" s="114" t="s">
        <v>1328</v>
      </c>
      <c r="E13441" s="115">
        <v>44886</v>
      </c>
      <c r="F13441" s="192">
        <v>3.4074074074074076E-2</v>
      </c>
      <c r="G13441">
        <v>2</v>
      </c>
      <c r="H13441" s="114" t="s">
        <v>1329</v>
      </c>
      <c r="I13441">
        <v>14942223</v>
      </c>
    </row>
    <row r="13442" spans="1:9" x14ac:dyDescent="0.25">
      <c r="A13442" s="114" t="s">
        <v>2218</v>
      </c>
      <c r="B13442">
        <v>10</v>
      </c>
      <c r="C13442" s="114" t="s">
        <v>52</v>
      </c>
      <c r="D13442" s="114" t="s">
        <v>222</v>
      </c>
      <c r="E13442" s="115">
        <v>44886</v>
      </c>
      <c r="F13442" s="192">
        <v>5.002314814814815E-2</v>
      </c>
      <c r="G13442">
        <v>2</v>
      </c>
      <c r="H13442" s="114" t="s">
        <v>223</v>
      </c>
      <c r="I13442">
        <v>5247062</v>
      </c>
    </row>
    <row r="13443" spans="1:9" x14ac:dyDescent="0.25">
      <c r="A13443" s="114" t="s">
        <v>2218</v>
      </c>
      <c r="B13443">
        <v>11</v>
      </c>
      <c r="C13443" s="114" t="s">
        <v>53</v>
      </c>
      <c r="D13443" s="114" t="s">
        <v>540</v>
      </c>
      <c r="E13443" s="115">
        <v>44886</v>
      </c>
      <c r="F13443" s="192">
        <v>5.423611111111111E-2</v>
      </c>
      <c r="G13443">
        <v>2</v>
      </c>
      <c r="H13443" s="114" t="s">
        <v>541</v>
      </c>
      <c r="I13443">
        <v>14996422</v>
      </c>
    </row>
    <row r="13444" spans="1:9" x14ac:dyDescent="0.25">
      <c r="A13444" s="114" t="s">
        <v>2218</v>
      </c>
      <c r="B13444">
        <v>12</v>
      </c>
      <c r="C13444" s="114" t="s">
        <v>53</v>
      </c>
      <c r="D13444" s="114" t="s">
        <v>200</v>
      </c>
      <c r="E13444" s="115">
        <v>44886</v>
      </c>
      <c r="F13444" s="192">
        <v>5.5115740740740743E-2</v>
      </c>
      <c r="G13444">
        <v>2</v>
      </c>
      <c r="H13444" s="114" t="s">
        <v>201</v>
      </c>
      <c r="I13444">
        <v>6707513</v>
      </c>
    </row>
    <row r="13445" spans="1:9" x14ac:dyDescent="0.25">
      <c r="A13445" s="114" t="s">
        <v>2218</v>
      </c>
      <c r="B13445">
        <v>13</v>
      </c>
      <c r="C13445" s="114" t="s">
        <v>52</v>
      </c>
      <c r="D13445" s="114" t="s">
        <v>1248</v>
      </c>
      <c r="E13445" s="115">
        <v>44886</v>
      </c>
      <c r="F13445" s="192">
        <v>5.7488425925925929E-2</v>
      </c>
      <c r="G13445">
        <v>2</v>
      </c>
      <c r="H13445" s="114" t="s">
        <v>1249</v>
      </c>
      <c r="I13445">
        <v>5420315</v>
      </c>
    </row>
    <row r="13446" spans="1:9" x14ac:dyDescent="0.25">
      <c r="A13446" s="114" t="s">
        <v>2218</v>
      </c>
      <c r="B13446">
        <v>14</v>
      </c>
      <c r="C13446" s="114" t="s">
        <v>52</v>
      </c>
      <c r="D13446" s="114" t="s">
        <v>1505</v>
      </c>
      <c r="E13446" s="115">
        <v>44886</v>
      </c>
      <c r="F13446" s="192">
        <v>5.7789351851851849E-2</v>
      </c>
      <c r="G13446">
        <v>2</v>
      </c>
      <c r="H13446" s="114" t="s">
        <v>1506</v>
      </c>
      <c r="I13446"/>
    </row>
    <row r="13447" spans="1:9" x14ac:dyDescent="0.25">
      <c r="A13447" s="114" t="s">
        <v>2218</v>
      </c>
      <c r="B13447">
        <v>15</v>
      </c>
      <c r="C13447" s="114" t="s">
        <v>52</v>
      </c>
      <c r="D13447" s="114" t="s">
        <v>246</v>
      </c>
      <c r="E13447" s="115">
        <v>44886</v>
      </c>
      <c r="F13447" s="192">
        <v>5.9756944444444446E-2</v>
      </c>
      <c r="G13447">
        <v>2</v>
      </c>
      <c r="H13447" s="114" t="s">
        <v>247</v>
      </c>
      <c r="I13447">
        <v>7284211</v>
      </c>
    </row>
    <row r="13448" spans="1:9" x14ac:dyDescent="0.25">
      <c r="A13448" s="114" t="s">
        <v>2218</v>
      </c>
      <c r="B13448">
        <v>16</v>
      </c>
      <c r="C13448" s="114" t="s">
        <v>53</v>
      </c>
      <c r="D13448" s="114" t="s">
        <v>1252</v>
      </c>
      <c r="E13448" s="115">
        <v>44886</v>
      </c>
      <c r="F13448" s="192">
        <v>9.2719907407407404E-2</v>
      </c>
      <c r="G13448">
        <v>2</v>
      </c>
      <c r="H13448" s="114" t="s">
        <v>1253</v>
      </c>
      <c r="I13448">
        <v>14807551</v>
      </c>
    </row>
    <row r="13449" spans="1:9" x14ac:dyDescent="0.25">
      <c r="A13449" s="114" t="s">
        <v>2218</v>
      </c>
      <c r="B13449">
        <v>17</v>
      </c>
      <c r="C13449" s="114" t="s">
        <v>52</v>
      </c>
      <c r="D13449" s="114" t="s">
        <v>982</v>
      </c>
      <c r="E13449" s="115">
        <v>44886</v>
      </c>
      <c r="F13449" s="192">
        <v>0.25210648148148146</v>
      </c>
      <c r="G13449">
        <v>2</v>
      </c>
      <c r="H13449" s="114" t="s">
        <v>983</v>
      </c>
      <c r="I13449">
        <v>3639736</v>
      </c>
    </row>
    <row r="13450" spans="1:9" x14ac:dyDescent="0.25">
      <c r="A13450" s="114" t="s">
        <v>2218</v>
      </c>
      <c r="B13450">
        <v>18</v>
      </c>
      <c r="C13450" s="114" t="s">
        <v>52</v>
      </c>
      <c r="D13450" s="114" t="s">
        <v>214</v>
      </c>
      <c r="E13450" s="115">
        <v>44886</v>
      </c>
      <c r="F13450" s="192">
        <v>0.25230324074074073</v>
      </c>
      <c r="G13450">
        <v>2</v>
      </c>
      <c r="H13450" s="114" t="s">
        <v>215</v>
      </c>
      <c r="I13450">
        <v>6709742</v>
      </c>
    </row>
    <row r="13451" spans="1:9" x14ac:dyDescent="0.25">
      <c r="A13451" s="114" t="s">
        <v>2218</v>
      </c>
      <c r="B13451">
        <v>19</v>
      </c>
      <c r="C13451" s="114" t="s">
        <v>52</v>
      </c>
      <c r="D13451" s="114" t="s">
        <v>1266</v>
      </c>
      <c r="E13451" s="115">
        <v>44886</v>
      </c>
      <c r="F13451" s="192">
        <v>0.25237268518518519</v>
      </c>
      <c r="G13451">
        <v>2</v>
      </c>
      <c r="H13451" s="114" t="s">
        <v>1267</v>
      </c>
      <c r="I13451">
        <v>3400244</v>
      </c>
    </row>
    <row r="13452" spans="1:9" x14ac:dyDescent="0.25">
      <c r="A13452" s="114" t="s">
        <v>2218</v>
      </c>
      <c r="B13452">
        <v>20</v>
      </c>
      <c r="C13452" s="114" t="s">
        <v>53</v>
      </c>
      <c r="D13452" s="114" t="s">
        <v>276</v>
      </c>
      <c r="E13452" s="115">
        <v>44886</v>
      </c>
      <c r="F13452" s="192">
        <v>0.25244212962962964</v>
      </c>
      <c r="G13452">
        <v>2</v>
      </c>
      <c r="H13452" s="114" t="s">
        <v>277</v>
      </c>
      <c r="I13452">
        <v>14964941</v>
      </c>
    </row>
    <row r="13453" spans="1:9" x14ac:dyDescent="0.25">
      <c r="A13453" s="114" t="s">
        <v>2218</v>
      </c>
      <c r="B13453">
        <v>21</v>
      </c>
      <c r="C13453" s="114" t="s">
        <v>53</v>
      </c>
      <c r="D13453" s="114" t="s">
        <v>208</v>
      </c>
      <c r="E13453" s="115">
        <v>44886</v>
      </c>
      <c r="F13453" s="192">
        <v>0.2525</v>
      </c>
      <c r="G13453">
        <v>2</v>
      </c>
      <c r="H13453" s="114" t="s">
        <v>209</v>
      </c>
      <c r="I13453">
        <v>5500801</v>
      </c>
    </row>
    <row r="13454" spans="1:9" x14ac:dyDescent="0.25">
      <c r="A13454" s="114" t="s">
        <v>2218</v>
      </c>
      <c r="B13454">
        <v>22</v>
      </c>
      <c r="C13454" s="114" t="s">
        <v>53</v>
      </c>
      <c r="D13454" s="114" t="s">
        <v>316</v>
      </c>
      <c r="E13454" s="115">
        <v>44886</v>
      </c>
      <c r="F13454" s="192">
        <v>0.25259259259259259</v>
      </c>
      <c r="G13454">
        <v>2</v>
      </c>
      <c r="H13454" s="114" t="s">
        <v>317</v>
      </c>
      <c r="I13454">
        <v>2166829</v>
      </c>
    </row>
    <row r="13455" spans="1:9" x14ac:dyDescent="0.25">
      <c r="A13455" s="114" t="s">
        <v>2218</v>
      </c>
      <c r="B13455">
        <v>23</v>
      </c>
      <c r="C13455" s="114" t="s">
        <v>53</v>
      </c>
      <c r="D13455" s="114" t="s">
        <v>863</v>
      </c>
      <c r="E13455" s="115">
        <v>44886</v>
      </c>
      <c r="F13455" s="192">
        <v>0.25265046296296295</v>
      </c>
      <c r="G13455">
        <v>2</v>
      </c>
      <c r="H13455" s="114" t="s">
        <v>864</v>
      </c>
      <c r="I13455">
        <v>14807755</v>
      </c>
    </row>
    <row r="13456" spans="1:9" x14ac:dyDescent="0.25">
      <c r="A13456" s="114" t="s">
        <v>2218</v>
      </c>
      <c r="B13456">
        <v>24</v>
      </c>
      <c r="C13456" s="114" t="s">
        <v>54</v>
      </c>
      <c r="D13456" s="114" t="s">
        <v>1296</v>
      </c>
      <c r="E13456" s="115">
        <v>44886</v>
      </c>
      <c r="F13456" s="192">
        <v>0.2527314814814815</v>
      </c>
      <c r="G13456">
        <v>2</v>
      </c>
      <c r="H13456" s="114" t="s">
        <v>1297</v>
      </c>
      <c r="I13456">
        <v>2151246</v>
      </c>
    </row>
    <row r="13457" spans="1:9" x14ac:dyDescent="0.25">
      <c r="A13457" s="114" t="s">
        <v>2218</v>
      </c>
      <c r="B13457">
        <v>25</v>
      </c>
      <c r="C13457" s="114" t="s">
        <v>53</v>
      </c>
      <c r="D13457" s="114" t="s">
        <v>877</v>
      </c>
      <c r="E13457" s="115">
        <v>44886</v>
      </c>
      <c r="F13457" s="192">
        <v>0.25324074074074077</v>
      </c>
      <c r="G13457">
        <v>2</v>
      </c>
      <c r="H13457" s="114" t="s">
        <v>878</v>
      </c>
      <c r="I13457">
        <v>14812954</v>
      </c>
    </row>
    <row r="13458" spans="1:9" x14ac:dyDescent="0.25">
      <c r="A13458" s="114" t="s">
        <v>2218</v>
      </c>
      <c r="B13458">
        <v>26</v>
      </c>
      <c r="C13458" s="114" t="s">
        <v>52</v>
      </c>
      <c r="D13458" s="114" t="s">
        <v>506</v>
      </c>
      <c r="E13458" s="115">
        <v>44886</v>
      </c>
      <c r="F13458" s="192">
        <v>0.25331018518518517</v>
      </c>
      <c r="G13458">
        <v>2</v>
      </c>
      <c r="H13458" s="114" t="s">
        <v>507</v>
      </c>
      <c r="I13458">
        <v>7350698</v>
      </c>
    </row>
    <row r="13459" spans="1:9" x14ac:dyDescent="0.25">
      <c r="A13459" s="114" t="s">
        <v>2218</v>
      </c>
      <c r="B13459">
        <v>27</v>
      </c>
      <c r="C13459" s="114" t="s">
        <v>52</v>
      </c>
      <c r="D13459" s="114" t="s">
        <v>1330</v>
      </c>
      <c r="E13459" s="115">
        <v>44886</v>
      </c>
      <c r="F13459" s="192">
        <v>0.25386574074074075</v>
      </c>
      <c r="G13459">
        <v>2</v>
      </c>
      <c r="H13459" s="114" t="s">
        <v>1331</v>
      </c>
      <c r="I13459">
        <v>3685301</v>
      </c>
    </row>
    <row r="13460" spans="1:9" x14ac:dyDescent="0.25">
      <c r="A13460" s="114" t="s">
        <v>2218</v>
      </c>
      <c r="B13460">
        <v>28</v>
      </c>
      <c r="C13460" s="114" t="s">
        <v>53</v>
      </c>
      <c r="D13460" s="114" t="s">
        <v>905</v>
      </c>
      <c r="E13460" s="115">
        <v>44886</v>
      </c>
      <c r="F13460" s="192">
        <v>0.25394675925925925</v>
      </c>
      <c r="G13460">
        <v>2</v>
      </c>
      <c r="H13460" s="114" t="s">
        <v>906</v>
      </c>
      <c r="I13460">
        <v>2048557</v>
      </c>
    </row>
    <row r="13461" spans="1:9" x14ac:dyDescent="0.25">
      <c r="A13461" s="114" t="s">
        <v>2218</v>
      </c>
      <c r="B13461">
        <v>29</v>
      </c>
      <c r="C13461" s="114" t="s">
        <v>53</v>
      </c>
      <c r="D13461" s="114" t="s">
        <v>1240</v>
      </c>
      <c r="E13461" s="115">
        <v>44886</v>
      </c>
      <c r="F13461" s="192">
        <v>0.25400462962962961</v>
      </c>
      <c r="G13461">
        <v>2</v>
      </c>
      <c r="H13461" s="114" t="s">
        <v>1241</v>
      </c>
      <c r="I13461">
        <v>14970175</v>
      </c>
    </row>
    <row r="13462" spans="1:9" x14ac:dyDescent="0.25">
      <c r="A13462" s="114" t="s">
        <v>2218</v>
      </c>
      <c r="B13462">
        <v>30</v>
      </c>
      <c r="C13462" s="114" t="s">
        <v>54</v>
      </c>
      <c r="D13462" s="114" t="s">
        <v>428</v>
      </c>
      <c r="E13462" s="115">
        <v>44886</v>
      </c>
      <c r="F13462" s="192">
        <v>0.25407407407407406</v>
      </c>
      <c r="G13462">
        <v>2</v>
      </c>
      <c r="H13462" s="114" t="s">
        <v>429</v>
      </c>
      <c r="I13462">
        <v>5422390</v>
      </c>
    </row>
    <row r="13463" spans="1:9" x14ac:dyDescent="0.25">
      <c r="A13463" s="114" t="s">
        <v>2218</v>
      </c>
      <c r="B13463">
        <v>31</v>
      </c>
      <c r="C13463" s="114" t="s">
        <v>53</v>
      </c>
      <c r="D13463" s="114" t="s">
        <v>1046</v>
      </c>
      <c r="E13463" s="115">
        <v>44886</v>
      </c>
      <c r="F13463" s="192">
        <v>0.25414351851851852</v>
      </c>
      <c r="G13463">
        <v>2</v>
      </c>
      <c r="H13463" s="114" t="s">
        <v>1047</v>
      </c>
      <c r="I13463"/>
    </row>
    <row r="13464" spans="1:9" x14ac:dyDescent="0.25">
      <c r="A13464" s="114" t="s">
        <v>2218</v>
      </c>
      <c r="B13464">
        <v>32</v>
      </c>
      <c r="C13464" s="114" t="s">
        <v>54</v>
      </c>
      <c r="D13464" s="114" t="s">
        <v>1131</v>
      </c>
      <c r="E13464" s="115">
        <v>44886</v>
      </c>
      <c r="F13464" s="192">
        <v>0.25446759259259261</v>
      </c>
      <c r="G13464">
        <v>2</v>
      </c>
      <c r="H13464" s="114" t="s">
        <v>1132</v>
      </c>
      <c r="I13464">
        <v>2151263</v>
      </c>
    </row>
    <row r="13465" spans="1:9" x14ac:dyDescent="0.25">
      <c r="A13465" s="114" t="s">
        <v>2218</v>
      </c>
      <c r="B13465">
        <v>33</v>
      </c>
      <c r="C13465" s="114" t="s">
        <v>53</v>
      </c>
      <c r="D13465" s="114" t="s">
        <v>518</v>
      </c>
      <c r="E13465" s="115">
        <v>44886</v>
      </c>
      <c r="F13465" s="192">
        <v>0.25481481481481483</v>
      </c>
      <c r="G13465">
        <v>2</v>
      </c>
      <c r="H13465" s="114" t="s">
        <v>519</v>
      </c>
      <c r="I13465"/>
    </row>
    <row r="13466" spans="1:9" x14ac:dyDescent="0.25">
      <c r="A13466" s="114" t="s">
        <v>2218</v>
      </c>
      <c r="B13466">
        <v>34</v>
      </c>
      <c r="C13466" s="114" t="s">
        <v>54</v>
      </c>
      <c r="D13466" s="114" t="s">
        <v>978</v>
      </c>
      <c r="E13466" s="115">
        <v>44886</v>
      </c>
      <c r="F13466" s="192">
        <v>0.25506944444444446</v>
      </c>
      <c r="G13466">
        <v>2</v>
      </c>
      <c r="H13466" s="114" t="s">
        <v>979</v>
      </c>
      <c r="I13466">
        <v>6713989</v>
      </c>
    </row>
    <row r="13467" spans="1:9" x14ac:dyDescent="0.25">
      <c r="A13467" s="114" t="s">
        <v>2218</v>
      </c>
      <c r="B13467">
        <v>35</v>
      </c>
      <c r="C13467" s="114" t="s">
        <v>52</v>
      </c>
      <c r="D13467" s="114" t="s">
        <v>1290</v>
      </c>
      <c r="E13467" s="115">
        <v>44886</v>
      </c>
      <c r="F13467" s="192">
        <v>0.25520833333333331</v>
      </c>
      <c r="G13467">
        <v>2</v>
      </c>
      <c r="H13467" s="114" t="s">
        <v>1291</v>
      </c>
      <c r="I13467">
        <v>14934153</v>
      </c>
    </row>
    <row r="13468" spans="1:9" x14ac:dyDescent="0.25">
      <c r="A13468" s="114" t="s">
        <v>2218</v>
      </c>
      <c r="B13468">
        <v>36</v>
      </c>
      <c r="C13468" s="114" t="s">
        <v>54</v>
      </c>
      <c r="D13468" s="114" t="s">
        <v>2161</v>
      </c>
      <c r="E13468" s="115">
        <v>44886</v>
      </c>
      <c r="F13468" s="192">
        <v>0.25548611111111114</v>
      </c>
      <c r="G13468">
        <v>2</v>
      </c>
      <c r="H13468" s="114" t="s">
        <v>2162</v>
      </c>
      <c r="I13468">
        <v>8297525</v>
      </c>
    </row>
    <row r="13469" spans="1:9" x14ac:dyDescent="0.25">
      <c r="A13469" s="114" t="s">
        <v>2218</v>
      </c>
      <c r="B13469">
        <v>37</v>
      </c>
      <c r="C13469" s="114" t="s">
        <v>53</v>
      </c>
      <c r="D13469" s="114" t="s">
        <v>851</v>
      </c>
      <c r="E13469" s="115">
        <v>44886</v>
      </c>
      <c r="F13469" s="192">
        <v>0.25556712962962963</v>
      </c>
      <c r="G13469">
        <v>2</v>
      </c>
      <c r="H13469" s="114" t="s">
        <v>852</v>
      </c>
      <c r="I13469"/>
    </row>
    <row r="13470" spans="1:9" x14ac:dyDescent="0.25">
      <c r="A13470" s="114" t="s">
        <v>2218</v>
      </c>
      <c r="B13470">
        <v>38</v>
      </c>
      <c r="C13470" s="114" t="s">
        <v>54</v>
      </c>
      <c r="D13470" s="114" t="s">
        <v>292</v>
      </c>
      <c r="E13470" s="115">
        <v>44886</v>
      </c>
      <c r="F13470" s="192">
        <v>0.25567129629629631</v>
      </c>
      <c r="G13470">
        <v>2</v>
      </c>
      <c r="H13470" s="114" t="s">
        <v>293</v>
      </c>
      <c r="I13470">
        <v>2052005</v>
      </c>
    </row>
    <row r="13471" spans="1:9" x14ac:dyDescent="0.25">
      <c r="A13471" s="114" t="s">
        <v>2218</v>
      </c>
      <c r="B13471">
        <v>39</v>
      </c>
      <c r="C13471" s="114" t="s">
        <v>54</v>
      </c>
      <c r="D13471" s="114" t="s">
        <v>260</v>
      </c>
      <c r="E13471" s="115">
        <v>44886</v>
      </c>
      <c r="F13471" s="192">
        <v>0.25619212962962962</v>
      </c>
      <c r="G13471">
        <v>2</v>
      </c>
      <c r="H13471" s="114" t="s">
        <v>261</v>
      </c>
      <c r="I13471">
        <v>7370832</v>
      </c>
    </row>
    <row r="13472" spans="1:9" x14ac:dyDescent="0.25">
      <c r="A13472" s="114" t="s">
        <v>2218</v>
      </c>
      <c r="B13472">
        <v>40</v>
      </c>
      <c r="C13472" s="114" t="s">
        <v>54</v>
      </c>
      <c r="D13472" s="114" t="s">
        <v>262</v>
      </c>
      <c r="E13472" s="115">
        <v>44886</v>
      </c>
      <c r="F13472" s="192">
        <v>0.25626157407407407</v>
      </c>
      <c r="G13472">
        <v>2</v>
      </c>
      <c r="H13472" s="114" t="s">
        <v>263</v>
      </c>
      <c r="I13472">
        <v>2790017</v>
      </c>
    </row>
    <row r="13473" spans="1:9" x14ac:dyDescent="0.25">
      <c r="A13473" s="114" t="s">
        <v>2218</v>
      </c>
      <c r="B13473">
        <v>41</v>
      </c>
      <c r="C13473" s="114" t="s">
        <v>53</v>
      </c>
      <c r="D13473" s="114" t="s">
        <v>857</v>
      </c>
      <c r="E13473" s="115">
        <v>44886</v>
      </c>
      <c r="F13473" s="192">
        <v>0.25636574074074076</v>
      </c>
      <c r="G13473">
        <v>2</v>
      </c>
      <c r="H13473" s="114" t="s">
        <v>858</v>
      </c>
      <c r="I13473">
        <v>2151849</v>
      </c>
    </row>
    <row r="13474" spans="1:9" x14ac:dyDescent="0.25">
      <c r="A13474" s="114" t="s">
        <v>2218</v>
      </c>
      <c r="B13474">
        <v>42</v>
      </c>
      <c r="C13474" s="114" t="s">
        <v>52</v>
      </c>
      <c r="D13474" s="114" t="s">
        <v>1099</v>
      </c>
      <c r="E13474" s="115">
        <v>44886</v>
      </c>
      <c r="F13474" s="192">
        <v>0.25643518518518521</v>
      </c>
      <c r="G13474">
        <v>2</v>
      </c>
      <c r="H13474" s="114" t="s">
        <v>1100</v>
      </c>
      <c r="I13474">
        <v>14988625</v>
      </c>
    </row>
    <row r="13475" spans="1:9" x14ac:dyDescent="0.25">
      <c r="A13475" s="114" t="s">
        <v>2218</v>
      </c>
      <c r="B13475">
        <v>43</v>
      </c>
      <c r="C13475" s="114" t="s">
        <v>53</v>
      </c>
      <c r="D13475" s="114" t="s">
        <v>1213</v>
      </c>
      <c r="E13475" s="115">
        <v>44886</v>
      </c>
      <c r="F13475" s="192">
        <v>0.25686342592592593</v>
      </c>
      <c r="G13475">
        <v>2</v>
      </c>
      <c r="H13475" s="114" t="s">
        <v>1214</v>
      </c>
      <c r="I13475"/>
    </row>
    <row r="13476" spans="1:9" x14ac:dyDescent="0.25">
      <c r="A13476" s="114" t="s">
        <v>2218</v>
      </c>
      <c r="B13476">
        <v>44</v>
      </c>
      <c r="C13476" s="114" t="s">
        <v>54</v>
      </c>
      <c r="D13476" s="114" t="s">
        <v>282</v>
      </c>
      <c r="E13476" s="115">
        <v>44886</v>
      </c>
      <c r="F13476" s="192">
        <v>0.25707175925925924</v>
      </c>
      <c r="G13476">
        <v>2</v>
      </c>
      <c r="H13476" s="114" t="s">
        <v>283</v>
      </c>
      <c r="I13476">
        <v>5363580</v>
      </c>
    </row>
    <row r="13477" spans="1:9" x14ac:dyDescent="0.25">
      <c r="A13477" s="114" t="s">
        <v>2218</v>
      </c>
      <c r="B13477">
        <v>45</v>
      </c>
      <c r="C13477" s="114" t="s">
        <v>54</v>
      </c>
      <c r="D13477" s="114" t="s">
        <v>633</v>
      </c>
      <c r="E13477" s="115">
        <v>44886</v>
      </c>
      <c r="F13477" s="192">
        <v>0.25714120370370369</v>
      </c>
      <c r="G13477">
        <v>2</v>
      </c>
      <c r="H13477" s="114" t="s">
        <v>634</v>
      </c>
      <c r="I13477">
        <v>5335728</v>
      </c>
    </row>
    <row r="13478" spans="1:9" x14ac:dyDescent="0.25">
      <c r="A13478" s="114" t="s">
        <v>2218</v>
      </c>
      <c r="B13478">
        <v>46</v>
      </c>
      <c r="C13478" s="114" t="s">
        <v>54</v>
      </c>
      <c r="D13478" s="114" t="s">
        <v>1340</v>
      </c>
      <c r="E13478" s="115">
        <v>44886</v>
      </c>
      <c r="F13478" s="192">
        <v>0.25721064814814815</v>
      </c>
      <c r="G13478">
        <v>2</v>
      </c>
      <c r="H13478" s="114" t="s">
        <v>1341</v>
      </c>
      <c r="I13478">
        <v>5344103</v>
      </c>
    </row>
    <row r="13479" spans="1:9" x14ac:dyDescent="0.25">
      <c r="A13479" s="114" t="s">
        <v>2218</v>
      </c>
      <c r="B13479">
        <v>47</v>
      </c>
      <c r="C13479" s="114" t="s">
        <v>54</v>
      </c>
      <c r="D13479" s="114" t="s">
        <v>1712</v>
      </c>
      <c r="E13479" s="115">
        <v>44886</v>
      </c>
      <c r="F13479" s="192">
        <v>0.25726851851851851</v>
      </c>
      <c r="G13479">
        <v>2</v>
      </c>
      <c r="H13479" s="114" t="s">
        <v>1713</v>
      </c>
      <c r="I13479">
        <v>5501738</v>
      </c>
    </row>
    <row r="13480" spans="1:9" x14ac:dyDescent="0.25">
      <c r="A13480" s="114" t="s">
        <v>2218</v>
      </c>
      <c r="B13480">
        <v>48</v>
      </c>
      <c r="C13480" s="114" t="s">
        <v>53</v>
      </c>
      <c r="D13480" s="114" t="s">
        <v>546</v>
      </c>
      <c r="E13480" s="115">
        <v>44886</v>
      </c>
      <c r="F13480" s="192">
        <v>0.25760416666666669</v>
      </c>
      <c r="G13480">
        <v>2</v>
      </c>
      <c r="H13480" s="114" t="s">
        <v>547</v>
      </c>
      <c r="I13480">
        <v>14808682</v>
      </c>
    </row>
    <row r="13481" spans="1:9" x14ac:dyDescent="0.25">
      <c r="A13481" s="114" t="s">
        <v>2218</v>
      </c>
      <c r="B13481">
        <v>49</v>
      </c>
      <c r="C13481" s="114" t="s">
        <v>53</v>
      </c>
      <c r="D13481" s="114" t="s">
        <v>947</v>
      </c>
      <c r="E13481" s="115">
        <v>44886</v>
      </c>
      <c r="F13481" s="192">
        <v>0.25791666666666668</v>
      </c>
      <c r="G13481">
        <v>2</v>
      </c>
      <c r="H13481" s="114" t="s">
        <v>948</v>
      </c>
      <c r="I13481">
        <v>15010518</v>
      </c>
    </row>
    <row r="13482" spans="1:9" x14ac:dyDescent="0.25">
      <c r="A13482" s="114" t="s">
        <v>2218</v>
      </c>
      <c r="B13482">
        <v>50</v>
      </c>
      <c r="C13482" s="114" t="s">
        <v>52</v>
      </c>
      <c r="D13482" s="114" t="s">
        <v>1070</v>
      </c>
      <c r="E13482" s="115">
        <v>44886</v>
      </c>
      <c r="F13482" s="192">
        <v>0.25800925925925927</v>
      </c>
      <c r="G13482">
        <v>2</v>
      </c>
      <c r="H13482" s="114" t="s">
        <v>1071</v>
      </c>
      <c r="I13482">
        <v>6714974</v>
      </c>
    </row>
    <row r="13483" spans="1:9" x14ac:dyDescent="0.25">
      <c r="A13483" s="114" t="s">
        <v>2218</v>
      </c>
      <c r="B13483">
        <v>51</v>
      </c>
      <c r="C13483" s="114" t="s">
        <v>54</v>
      </c>
      <c r="D13483" s="114" t="s">
        <v>272</v>
      </c>
      <c r="E13483" s="115">
        <v>44886</v>
      </c>
      <c r="F13483" s="192">
        <v>0.25824074074074072</v>
      </c>
      <c r="G13483">
        <v>2</v>
      </c>
      <c r="H13483" s="114" t="s">
        <v>273</v>
      </c>
      <c r="I13483">
        <v>5370529</v>
      </c>
    </row>
    <row r="13484" spans="1:9" x14ac:dyDescent="0.25">
      <c r="A13484" s="114" t="s">
        <v>2218</v>
      </c>
      <c r="B13484">
        <v>52</v>
      </c>
      <c r="C13484" s="114" t="s">
        <v>54</v>
      </c>
      <c r="D13484" s="114" t="s">
        <v>1182</v>
      </c>
      <c r="E13484" s="115">
        <v>44886</v>
      </c>
      <c r="F13484" s="192">
        <v>0.25836805555555553</v>
      </c>
      <c r="G13484">
        <v>2</v>
      </c>
      <c r="H13484" s="114" t="s">
        <v>1183</v>
      </c>
      <c r="I13484">
        <v>5347169</v>
      </c>
    </row>
    <row r="13485" spans="1:9" x14ac:dyDescent="0.25">
      <c r="A13485" s="114" t="s">
        <v>2218</v>
      </c>
      <c r="B13485">
        <v>53</v>
      </c>
      <c r="C13485" s="114" t="s">
        <v>53</v>
      </c>
      <c r="D13485" s="114" t="s">
        <v>1012</v>
      </c>
      <c r="E13485" s="115">
        <v>44886</v>
      </c>
      <c r="F13485" s="192">
        <v>0.25844907407407408</v>
      </c>
      <c r="G13485">
        <v>2</v>
      </c>
      <c r="H13485" s="114" t="s">
        <v>1013</v>
      </c>
      <c r="I13485"/>
    </row>
    <row r="13486" spans="1:9" x14ac:dyDescent="0.25">
      <c r="A13486" s="114" t="s">
        <v>2218</v>
      </c>
      <c r="B13486">
        <v>54</v>
      </c>
      <c r="C13486" s="114" t="s">
        <v>54</v>
      </c>
      <c r="D13486" s="114" t="s">
        <v>2170</v>
      </c>
      <c r="E13486" s="115">
        <v>44886</v>
      </c>
      <c r="F13486" s="192">
        <v>0.25878472222222221</v>
      </c>
      <c r="G13486">
        <v>2</v>
      </c>
      <c r="H13486" s="114" t="s">
        <v>2171</v>
      </c>
      <c r="I13486">
        <v>5355526</v>
      </c>
    </row>
    <row r="13487" spans="1:9" x14ac:dyDescent="0.25">
      <c r="A13487" s="114" t="s">
        <v>2218</v>
      </c>
      <c r="B13487">
        <v>55</v>
      </c>
      <c r="C13487" s="114" t="s">
        <v>54</v>
      </c>
      <c r="D13487" s="114" t="s">
        <v>1661</v>
      </c>
      <c r="E13487" s="115">
        <v>44886</v>
      </c>
      <c r="F13487" s="192">
        <v>0.25925925925925924</v>
      </c>
      <c r="G13487">
        <v>2</v>
      </c>
      <c r="H13487" s="114" t="s">
        <v>1662</v>
      </c>
      <c r="I13487">
        <v>14958073</v>
      </c>
    </row>
    <row r="13488" spans="1:9" x14ac:dyDescent="0.25">
      <c r="A13488" s="114" t="s">
        <v>2218</v>
      </c>
      <c r="B13488">
        <v>56</v>
      </c>
      <c r="C13488" s="114" t="s">
        <v>54</v>
      </c>
      <c r="D13488" s="114" t="s">
        <v>538</v>
      </c>
      <c r="E13488" s="115">
        <v>44886</v>
      </c>
      <c r="F13488" s="192">
        <v>0.2593287037037037</v>
      </c>
      <c r="G13488">
        <v>2</v>
      </c>
      <c r="H13488" s="114" t="s">
        <v>539</v>
      </c>
      <c r="I13488">
        <v>14838232</v>
      </c>
    </row>
    <row r="13489" spans="1:9" x14ac:dyDescent="0.25">
      <c r="A13489" s="114" t="s">
        <v>2218</v>
      </c>
      <c r="B13489">
        <v>57</v>
      </c>
      <c r="C13489" s="114" t="s">
        <v>52</v>
      </c>
      <c r="D13489" s="114" t="s">
        <v>614</v>
      </c>
      <c r="E13489" s="115">
        <v>44886</v>
      </c>
      <c r="F13489" s="192">
        <v>0.25944444444444442</v>
      </c>
      <c r="G13489">
        <v>2</v>
      </c>
      <c r="H13489" s="114" t="s">
        <v>615</v>
      </c>
      <c r="I13489">
        <v>2189692</v>
      </c>
    </row>
    <row r="13490" spans="1:9" x14ac:dyDescent="0.25">
      <c r="A13490" s="114" t="s">
        <v>2218</v>
      </c>
      <c r="B13490">
        <v>58</v>
      </c>
      <c r="C13490" s="114" t="s">
        <v>54</v>
      </c>
      <c r="D13490" s="114" t="s">
        <v>621</v>
      </c>
      <c r="E13490" s="115">
        <v>44886</v>
      </c>
      <c r="F13490" s="192">
        <v>0.25951388888888888</v>
      </c>
      <c r="G13490">
        <v>2</v>
      </c>
      <c r="H13490" s="114" t="s">
        <v>622</v>
      </c>
      <c r="I13490">
        <v>2704243</v>
      </c>
    </row>
    <row r="13491" spans="1:9" x14ac:dyDescent="0.25">
      <c r="A13491" s="114" t="s">
        <v>2218</v>
      </c>
      <c r="B13491">
        <v>59</v>
      </c>
      <c r="C13491" s="114" t="s">
        <v>54</v>
      </c>
      <c r="D13491" s="114" t="s">
        <v>1788</v>
      </c>
      <c r="E13491" s="115">
        <v>44886</v>
      </c>
      <c r="F13491" s="192">
        <v>0.25971064814814815</v>
      </c>
      <c r="G13491">
        <v>2</v>
      </c>
      <c r="H13491" s="114" t="s">
        <v>1789</v>
      </c>
      <c r="I13491">
        <v>3682230</v>
      </c>
    </row>
    <row r="13492" spans="1:9" x14ac:dyDescent="0.25">
      <c r="A13492" s="114" t="s">
        <v>2218</v>
      </c>
      <c r="B13492">
        <v>60</v>
      </c>
      <c r="C13492" s="114" t="s">
        <v>54</v>
      </c>
      <c r="D13492" s="114" t="s">
        <v>1093</v>
      </c>
      <c r="E13492" s="115">
        <v>44886</v>
      </c>
      <c r="F13492" s="192">
        <v>0.25982638888888887</v>
      </c>
      <c r="G13492">
        <v>2</v>
      </c>
      <c r="H13492" s="114" t="s">
        <v>1094</v>
      </c>
      <c r="I13492">
        <v>8330097</v>
      </c>
    </row>
    <row r="13493" spans="1:9" x14ac:dyDescent="0.25">
      <c r="A13493" s="114" t="s">
        <v>2218</v>
      </c>
      <c r="B13493">
        <v>61</v>
      </c>
      <c r="C13493" s="114" t="s">
        <v>54</v>
      </c>
      <c r="D13493" s="114" t="s">
        <v>1606</v>
      </c>
      <c r="E13493" s="115">
        <v>44886</v>
      </c>
      <c r="F13493" s="192">
        <v>0.25995370370370369</v>
      </c>
      <c r="G13493">
        <v>2</v>
      </c>
      <c r="H13493" s="114" t="s">
        <v>1607</v>
      </c>
      <c r="I13493">
        <v>6722916</v>
      </c>
    </row>
    <row r="13494" spans="1:9" x14ac:dyDescent="0.25">
      <c r="A13494" s="114" t="s">
        <v>2218</v>
      </c>
      <c r="B13494">
        <v>62</v>
      </c>
      <c r="C13494" s="114" t="s">
        <v>53</v>
      </c>
      <c r="D13494" s="114" t="s">
        <v>931</v>
      </c>
      <c r="E13494" s="115">
        <v>44886</v>
      </c>
      <c r="F13494" s="192">
        <v>0.26004629629629628</v>
      </c>
      <c r="G13494">
        <v>2</v>
      </c>
      <c r="H13494" s="114" t="s">
        <v>932</v>
      </c>
      <c r="I13494"/>
    </row>
    <row r="13495" spans="1:9" x14ac:dyDescent="0.25">
      <c r="A13495" s="114" t="s">
        <v>2218</v>
      </c>
      <c r="B13495">
        <v>63</v>
      </c>
      <c r="C13495" s="114" t="s">
        <v>53</v>
      </c>
      <c r="D13495" s="114" t="s">
        <v>274</v>
      </c>
      <c r="E13495" s="115">
        <v>44886</v>
      </c>
      <c r="F13495" s="192">
        <v>0.26010416666666669</v>
      </c>
      <c r="G13495">
        <v>2</v>
      </c>
      <c r="H13495" s="114" t="s">
        <v>275</v>
      </c>
      <c r="I13495">
        <v>3185888</v>
      </c>
    </row>
    <row r="13496" spans="1:9" x14ac:dyDescent="0.25">
      <c r="A13496" s="114" t="s">
        <v>2218</v>
      </c>
      <c r="B13496">
        <v>64</v>
      </c>
      <c r="C13496" s="114" t="s">
        <v>54</v>
      </c>
      <c r="D13496" s="114" t="s">
        <v>1284</v>
      </c>
      <c r="E13496" s="115">
        <v>44886</v>
      </c>
      <c r="F13496" s="192">
        <v>0.26093749999999999</v>
      </c>
      <c r="G13496">
        <v>2</v>
      </c>
      <c r="H13496" s="114" t="s">
        <v>1285</v>
      </c>
      <c r="I13496">
        <v>5352274</v>
      </c>
    </row>
    <row r="13497" spans="1:9" x14ac:dyDescent="0.25">
      <c r="A13497" s="114" t="s">
        <v>2218</v>
      </c>
      <c r="B13497">
        <v>65</v>
      </c>
      <c r="C13497" s="114" t="s">
        <v>52</v>
      </c>
      <c r="D13497" s="114" t="s">
        <v>1804</v>
      </c>
      <c r="E13497" s="115">
        <v>44886</v>
      </c>
      <c r="F13497" s="192">
        <v>0.26212962962962966</v>
      </c>
      <c r="G13497">
        <v>2</v>
      </c>
      <c r="H13497" s="114" t="s">
        <v>1805</v>
      </c>
      <c r="I13497">
        <v>7513986</v>
      </c>
    </row>
    <row r="13498" spans="1:9" x14ac:dyDescent="0.25">
      <c r="A13498" s="114" t="s">
        <v>2218</v>
      </c>
      <c r="B13498">
        <v>66</v>
      </c>
      <c r="C13498" s="114" t="s">
        <v>54</v>
      </c>
      <c r="D13498" s="114" t="s">
        <v>332</v>
      </c>
      <c r="E13498" s="115">
        <v>44886</v>
      </c>
      <c r="F13498" s="192">
        <v>0.26218750000000002</v>
      </c>
      <c r="G13498">
        <v>2</v>
      </c>
      <c r="H13498" s="114" t="s">
        <v>333</v>
      </c>
      <c r="I13498">
        <v>5501171</v>
      </c>
    </row>
    <row r="13499" spans="1:9" x14ac:dyDescent="0.25">
      <c r="A13499" s="114" t="s">
        <v>2218</v>
      </c>
      <c r="B13499">
        <v>67</v>
      </c>
      <c r="C13499" s="114" t="s">
        <v>52</v>
      </c>
      <c r="D13499" s="114" t="s">
        <v>887</v>
      </c>
      <c r="E13499" s="115">
        <v>44886</v>
      </c>
      <c r="F13499" s="192">
        <v>0.26225694444444442</v>
      </c>
      <c r="G13499">
        <v>2</v>
      </c>
      <c r="H13499" s="114" t="s">
        <v>888</v>
      </c>
      <c r="I13499">
        <v>14984439</v>
      </c>
    </row>
    <row r="13500" spans="1:9" x14ac:dyDescent="0.25">
      <c r="A13500" s="114" t="s">
        <v>2218</v>
      </c>
      <c r="B13500">
        <v>68</v>
      </c>
      <c r="C13500" s="114" t="s">
        <v>54</v>
      </c>
      <c r="D13500" s="114" t="s">
        <v>264</v>
      </c>
      <c r="E13500" s="115">
        <v>44886</v>
      </c>
      <c r="F13500" s="192">
        <v>0.26250000000000001</v>
      </c>
      <c r="G13500">
        <v>2</v>
      </c>
      <c r="H13500" s="114" t="s">
        <v>265</v>
      </c>
      <c r="I13500">
        <v>5350791</v>
      </c>
    </row>
    <row r="13501" spans="1:9" x14ac:dyDescent="0.25">
      <c r="A13501" s="114" t="s">
        <v>2218</v>
      </c>
      <c r="B13501">
        <v>69</v>
      </c>
      <c r="C13501" s="114" t="s">
        <v>52</v>
      </c>
      <c r="D13501" s="114" t="s">
        <v>1205</v>
      </c>
      <c r="E13501" s="115">
        <v>44886</v>
      </c>
      <c r="F13501" s="192">
        <v>0.26258101851851851</v>
      </c>
      <c r="G13501">
        <v>2</v>
      </c>
      <c r="H13501" s="114" t="s">
        <v>1206</v>
      </c>
      <c r="I13501">
        <v>6691275</v>
      </c>
    </row>
    <row r="13502" spans="1:9" x14ac:dyDescent="0.25">
      <c r="A13502" s="114" t="s">
        <v>2218</v>
      </c>
      <c r="B13502">
        <v>70</v>
      </c>
      <c r="C13502" s="114" t="s">
        <v>53</v>
      </c>
      <c r="D13502" s="114" t="s">
        <v>1107</v>
      </c>
      <c r="E13502" s="115">
        <v>44886</v>
      </c>
      <c r="F13502" s="192">
        <v>0.26265046296296296</v>
      </c>
      <c r="G13502">
        <v>2</v>
      </c>
      <c r="H13502" s="114" t="s">
        <v>1108</v>
      </c>
      <c r="I13502"/>
    </row>
    <row r="13503" spans="1:9" x14ac:dyDescent="0.25">
      <c r="A13503" s="114" t="s">
        <v>2218</v>
      </c>
      <c r="B13503">
        <v>71</v>
      </c>
      <c r="C13503" s="114" t="s">
        <v>53</v>
      </c>
      <c r="D13503" s="114" t="s">
        <v>1101</v>
      </c>
      <c r="E13503" s="115">
        <v>44886</v>
      </c>
      <c r="F13503" s="192">
        <v>0.26271990740740742</v>
      </c>
      <c r="G13503">
        <v>2</v>
      </c>
      <c r="H13503" s="114" t="s">
        <v>1102</v>
      </c>
      <c r="I13503">
        <v>2025603</v>
      </c>
    </row>
    <row r="13504" spans="1:9" x14ac:dyDescent="0.25">
      <c r="A13504" s="114" t="s">
        <v>2218</v>
      </c>
      <c r="B13504">
        <v>72</v>
      </c>
      <c r="C13504" s="114" t="s">
        <v>53</v>
      </c>
      <c r="D13504" s="114" t="s">
        <v>508</v>
      </c>
      <c r="E13504" s="115">
        <v>44886</v>
      </c>
      <c r="F13504" s="192">
        <v>0.26305555555555554</v>
      </c>
      <c r="G13504">
        <v>2</v>
      </c>
      <c r="H13504" s="114" t="s">
        <v>509</v>
      </c>
      <c r="I13504"/>
    </row>
    <row r="13505" spans="1:9" x14ac:dyDescent="0.25">
      <c r="A13505" s="114" t="s">
        <v>2218</v>
      </c>
      <c r="B13505">
        <v>73</v>
      </c>
      <c r="C13505" s="114" t="s">
        <v>53</v>
      </c>
      <c r="D13505" s="114" t="s">
        <v>2105</v>
      </c>
      <c r="E13505" s="115">
        <v>44886</v>
      </c>
      <c r="F13505" s="192">
        <v>0.26332175925925927</v>
      </c>
      <c r="G13505">
        <v>2</v>
      </c>
      <c r="H13505" s="114" t="s">
        <v>2106</v>
      </c>
      <c r="I13505"/>
    </row>
    <row r="13506" spans="1:9" x14ac:dyDescent="0.25">
      <c r="A13506" s="114" t="s">
        <v>2218</v>
      </c>
      <c r="B13506">
        <v>74</v>
      </c>
      <c r="C13506" s="114" t="s">
        <v>52</v>
      </c>
      <c r="D13506" s="114" t="s">
        <v>941</v>
      </c>
      <c r="E13506" s="115">
        <v>44886</v>
      </c>
      <c r="F13506" s="192">
        <v>0.26339120370370372</v>
      </c>
      <c r="G13506">
        <v>2</v>
      </c>
      <c r="H13506" s="114" t="s">
        <v>942</v>
      </c>
      <c r="I13506">
        <v>8118047</v>
      </c>
    </row>
    <row r="13507" spans="1:9" x14ac:dyDescent="0.25">
      <c r="A13507" s="114" t="s">
        <v>2218</v>
      </c>
      <c r="B13507">
        <v>75</v>
      </c>
      <c r="C13507" s="114" t="s">
        <v>54</v>
      </c>
      <c r="D13507" s="114" t="s">
        <v>1610</v>
      </c>
      <c r="E13507" s="115">
        <v>44886</v>
      </c>
      <c r="F13507" s="192">
        <v>0.26366898148148149</v>
      </c>
      <c r="G13507">
        <v>2</v>
      </c>
      <c r="H13507" s="114" t="s">
        <v>1611</v>
      </c>
      <c r="I13507">
        <v>7584532</v>
      </c>
    </row>
    <row r="13508" spans="1:9" x14ac:dyDescent="0.25">
      <c r="A13508" s="114" t="s">
        <v>2218</v>
      </c>
      <c r="B13508">
        <v>76</v>
      </c>
      <c r="C13508" s="114" t="s">
        <v>54</v>
      </c>
      <c r="D13508" s="114" t="s">
        <v>740</v>
      </c>
      <c r="E13508" s="115">
        <v>44886</v>
      </c>
      <c r="F13508" s="192">
        <v>0.26381944444444444</v>
      </c>
      <c r="G13508">
        <v>2</v>
      </c>
      <c r="H13508" s="114" t="s">
        <v>741</v>
      </c>
      <c r="I13508">
        <v>3685992</v>
      </c>
    </row>
    <row r="13509" spans="1:9" x14ac:dyDescent="0.25">
      <c r="A13509" s="114" t="s">
        <v>2218</v>
      </c>
      <c r="B13509">
        <v>77</v>
      </c>
      <c r="C13509" s="114" t="s">
        <v>53</v>
      </c>
      <c r="D13509" s="114" t="s">
        <v>1246</v>
      </c>
      <c r="E13509" s="115">
        <v>44886</v>
      </c>
      <c r="F13509" s="192">
        <v>0.26399305555555558</v>
      </c>
      <c r="G13509">
        <v>2</v>
      </c>
      <c r="H13509" s="114" t="s">
        <v>1247</v>
      </c>
      <c r="I13509">
        <v>4812536</v>
      </c>
    </row>
    <row r="13510" spans="1:9" x14ac:dyDescent="0.25">
      <c r="A13510" s="114" t="s">
        <v>2218</v>
      </c>
      <c r="B13510">
        <v>78</v>
      </c>
      <c r="C13510" s="114" t="s">
        <v>54</v>
      </c>
      <c r="D13510" s="114" t="s">
        <v>2110</v>
      </c>
      <c r="E13510" s="115">
        <v>44886</v>
      </c>
      <c r="F13510" s="192">
        <v>0.26417824074074076</v>
      </c>
      <c r="G13510">
        <v>2</v>
      </c>
      <c r="H13510" s="114" t="s">
        <v>2111</v>
      </c>
      <c r="I13510">
        <v>5489853</v>
      </c>
    </row>
    <row r="13511" spans="1:9" x14ac:dyDescent="0.25">
      <c r="A13511" s="114" t="s">
        <v>2218</v>
      </c>
      <c r="B13511">
        <v>79</v>
      </c>
      <c r="C13511" s="114" t="s">
        <v>54</v>
      </c>
      <c r="D13511" s="114" t="s">
        <v>1221</v>
      </c>
      <c r="E13511" s="115">
        <v>44886</v>
      </c>
      <c r="F13511" s="192">
        <v>0.26454861111111111</v>
      </c>
      <c r="G13511">
        <v>2</v>
      </c>
      <c r="H13511" s="114" t="s">
        <v>1222</v>
      </c>
      <c r="I13511">
        <v>6723191</v>
      </c>
    </row>
    <row r="13512" spans="1:9" x14ac:dyDescent="0.25">
      <c r="A13512" s="114" t="s">
        <v>2218</v>
      </c>
      <c r="B13512">
        <v>80</v>
      </c>
      <c r="C13512" s="114" t="s">
        <v>54</v>
      </c>
      <c r="D13512" s="114" t="s">
        <v>1626</v>
      </c>
      <c r="E13512" s="115">
        <v>44886</v>
      </c>
      <c r="F13512" s="192">
        <v>0.26461805555555556</v>
      </c>
      <c r="G13512">
        <v>2</v>
      </c>
      <c r="H13512" s="114" t="s">
        <v>1627</v>
      </c>
      <c r="I13512">
        <v>2154242</v>
      </c>
    </row>
    <row r="13513" spans="1:9" x14ac:dyDescent="0.25">
      <c r="A13513" s="114" t="s">
        <v>2218</v>
      </c>
      <c r="B13513">
        <v>81</v>
      </c>
      <c r="C13513" s="114" t="s">
        <v>52</v>
      </c>
      <c r="D13513" s="114" t="s">
        <v>2166</v>
      </c>
      <c r="E13513" s="115">
        <v>44886</v>
      </c>
      <c r="F13513" s="192">
        <v>0.26504629629629628</v>
      </c>
      <c r="G13513">
        <v>2</v>
      </c>
      <c r="H13513" s="114" t="s">
        <v>2167</v>
      </c>
      <c r="I13513">
        <v>2637111</v>
      </c>
    </row>
    <row r="13514" spans="1:9" x14ac:dyDescent="0.25">
      <c r="A13514" s="114" t="s">
        <v>2218</v>
      </c>
      <c r="B13514">
        <v>82</v>
      </c>
      <c r="C13514" s="114" t="s">
        <v>54</v>
      </c>
      <c r="D13514" s="114" t="s">
        <v>1160</v>
      </c>
      <c r="E13514" s="115">
        <v>44886</v>
      </c>
      <c r="F13514" s="192">
        <v>0.26554398148148151</v>
      </c>
      <c r="G13514">
        <v>2</v>
      </c>
      <c r="H13514" s="114" t="s">
        <v>1161</v>
      </c>
      <c r="I13514">
        <v>8118023</v>
      </c>
    </row>
    <row r="13515" spans="1:9" x14ac:dyDescent="0.25">
      <c r="A13515" s="114" t="s">
        <v>2218</v>
      </c>
      <c r="B13515">
        <v>83</v>
      </c>
      <c r="C13515" s="114" t="s">
        <v>54</v>
      </c>
      <c r="D13515" s="114" t="s">
        <v>1975</v>
      </c>
      <c r="E13515" s="115">
        <v>44886</v>
      </c>
      <c r="F13515" s="192">
        <v>0.26590277777777777</v>
      </c>
      <c r="G13515">
        <v>2</v>
      </c>
      <c r="H13515" s="114" t="s">
        <v>1976</v>
      </c>
      <c r="I13515">
        <v>5368324</v>
      </c>
    </row>
    <row r="13516" spans="1:9" x14ac:dyDescent="0.25">
      <c r="A13516" s="114" t="s">
        <v>2218</v>
      </c>
      <c r="B13516">
        <v>84</v>
      </c>
      <c r="C13516" s="114" t="s">
        <v>53</v>
      </c>
      <c r="D13516" s="114" t="s">
        <v>356</v>
      </c>
      <c r="E13516" s="115">
        <v>44886</v>
      </c>
      <c r="F13516" s="192">
        <v>0.26616898148148149</v>
      </c>
      <c r="G13516">
        <v>2</v>
      </c>
      <c r="H13516" s="114" t="s">
        <v>357</v>
      </c>
      <c r="I13516">
        <v>5621862</v>
      </c>
    </row>
    <row r="13517" spans="1:9" x14ac:dyDescent="0.25">
      <c r="A13517" s="114" t="s">
        <v>2218</v>
      </c>
      <c r="B13517">
        <v>85</v>
      </c>
      <c r="C13517" s="114" t="s">
        <v>54</v>
      </c>
      <c r="D13517" s="114" t="s">
        <v>300</v>
      </c>
      <c r="E13517" s="115">
        <v>44886</v>
      </c>
      <c r="F13517" s="192">
        <v>0.26623842592592595</v>
      </c>
      <c r="G13517">
        <v>2</v>
      </c>
      <c r="H13517" s="114" t="s">
        <v>301</v>
      </c>
      <c r="I13517">
        <v>5492105</v>
      </c>
    </row>
    <row r="13518" spans="1:9" x14ac:dyDescent="0.25">
      <c r="A13518" s="114" t="s">
        <v>2218</v>
      </c>
      <c r="B13518">
        <v>86</v>
      </c>
      <c r="C13518" s="114" t="s">
        <v>53</v>
      </c>
      <c r="D13518" s="114" t="s">
        <v>883</v>
      </c>
      <c r="E13518" s="115">
        <v>44886</v>
      </c>
      <c r="F13518" s="192">
        <v>0.26643518518518516</v>
      </c>
      <c r="G13518">
        <v>2</v>
      </c>
      <c r="H13518" s="114" t="s">
        <v>884</v>
      </c>
      <c r="I13518"/>
    </row>
    <row r="13519" spans="1:9" x14ac:dyDescent="0.25">
      <c r="A13519" s="114" t="s">
        <v>2218</v>
      </c>
      <c r="B13519">
        <v>87</v>
      </c>
      <c r="C13519" s="114" t="s">
        <v>52</v>
      </c>
      <c r="D13519" s="114" t="s">
        <v>1133</v>
      </c>
      <c r="E13519" s="115">
        <v>44886</v>
      </c>
      <c r="F13519" s="192">
        <v>0.26653935185185185</v>
      </c>
      <c r="G13519">
        <v>2</v>
      </c>
      <c r="H13519" s="114" t="s">
        <v>1134</v>
      </c>
      <c r="I13519">
        <v>2708133</v>
      </c>
    </row>
    <row r="13520" spans="1:9" x14ac:dyDescent="0.25">
      <c r="A13520" s="114" t="s">
        <v>2218</v>
      </c>
      <c r="B13520">
        <v>88</v>
      </c>
      <c r="C13520" s="114" t="s">
        <v>53</v>
      </c>
      <c r="D13520" s="114" t="s">
        <v>2018</v>
      </c>
      <c r="E13520" s="115">
        <v>44886</v>
      </c>
      <c r="F13520" s="192">
        <v>0.26696759259259262</v>
      </c>
      <c r="G13520">
        <v>2</v>
      </c>
      <c r="H13520" s="114" t="s">
        <v>2019</v>
      </c>
      <c r="I13520">
        <v>15027068</v>
      </c>
    </row>
    <row r="13521" spans="1:9" x14ac:dyDescent="0.25">
      <c r="A13521" s="114" t="s">
        <v>2218</v>
      </c>
      <c r="B13521">
        <v>89</v>
      </c>
      <c r="C13521" s="114" t="s">
        <v>52</v>
      </c>
      <c r="D13521" s="114" t="s">
        <v>2183</v>
      </c>
      <c r="E13521" s="115">
        <v>44886</v>
      </c>
      <c r="F13521" s="192">
        <v>0.26724537037037038</v>
      </c>
      <c r="G13521">
        <v>2</v>
      </c>
      <c r="H13521" s="114" t="s">
        <v>2184</v>
      </c>
      <c r="I13521">
        <v>7288654</v>
      </c>
    </row>
    <row r="13522" spans="1:9" x14ac:dyDescent="0.25">
      <c r="A13522" s="114" t="s">
        <v>2218</v>
      </c>
      <c r="B13522">
        <v>90</v>
      </c>
      <c r="C13522" s="114" t="s">
        <v>53</v>
      </c>
      <c r="D13522" s="114" t="s">
        <v>268</v>
      </c>
      <c r="E13522" s="115">
        <v>44886</v>
      </c>
      <c r="F13522" s="192">
        <v>0.26732638888888888</v>
      </c>
      <c r="G13522">
        <v>2</v>
      </c>
      <c r="H13522" s="114" t="s">
        <v>269</v>
      </c>
      <c r="I13522">
        <v>4850516</v>
      </c>
    </row>
    <row r="13523" spans="1:9" x14ac:dyDescent="0.25">
      <c r="A13523" s="114" t="s">
        <v>2218</v>
      </c>
      <c r="B13523">
        <v>91</v>
      </c>
      <c r="C13523" s="114" t="s">
        <v>53</v>
      </c>
      <c r="D13523" s="114" t="s">
        <v>488</v>
      </c>
      <c r="E13523" s="115">
        <v>44886</v>
      </c>
      <c r="F13523" s="192">
        <v>0.26738425925925924</v>
      </c>
      <c r="G13523">
        <v>2</v>
      </c>
      <c r="H13523" s="114" t="s">
        <v>489</v>
      </c>
      <c r="I13523">
        <v>3379350</v>
      </c>
    </row>
    <row r="13524" spans="1:9" x14ac:dyDescent="0.25">
      <c r="A13524" s="114" t="s">
        <v>2218</v>
      </c>
      <c r="B13524">
        <v>92</v>
      </c>
      <c r="C13524" s="114" t="s">
        <v>52</v>
      </c>
      <c r="D13524" s="114" t="s">
        <v>1040</v>
      </c>
      <c r="E13524" s="115">
        <v>44886</v>
      </c>
      <c r="F13524" s="192">
        <v>0.26774305555555555</v>
      </c>
      <c r="G13524">
        <v>2</v>
      </c>
      <c r="H13524" s="114" t="s">
        <v>1041</v>
      </c>
      <c r="I13524">
        <v>2799663</v>
      </c>
    </row>
    <row r="13525" spans="1:9" x14ac:dyDescent="0.25">
      <c r="A13525" s="114" t="s">
        <v>2218</v>
      </c>
      <c r="B13525">
        <v>93</v>
      </c>
      <c r="C13525" s="114" t="s">
        <v>52</v>
      </c>
      <c r="D13525" s="114" t="s">
        <v>1608</v>
      </c>
      <c r="E13525" s="115">
        <v>44886</v>
      </c>
      <c r="F13525" s="192">
        <v>0.26795138888888886</v>
      </c>
      <c r="G13525">
        <v>2</v>
      </c>
      <c r="H13525" s="114" t="s">
        <v>1609</v>
      </c>
      <c r="I13525">
        <v>3624978</v>
      </c>
    </row>
    <row r="13526" spans="1:9" x14ac:dyDescent="0.25">
      <c r="A13526" s="114" t="s">
        <v>2218</v>
      </c>
      <c r="B13526">
        <v>94</v>
      </c>
      <c r="C13526" s="114" t="s">
        <v>54</v>
      </c>
      <c r="D13526" s="114" t="s">
        <v>280</v>
      </c>
      <c r="E13526" s="115">
        <v>44886</v>
      </c>
      <c r="F13526" s="192">
        <v>0.26806712962962964</v>
      </c>
      <c r="G13526">
        <v>2</v>
      </c>
      <c r="H13526" s="114" t="s">
        <v>281</v>
      </c>
      <c r="I13526">
        <v>14811856</v>
      </c>
    </row>
    <row r="13527" spans="1:9" x14ac:dyDescent="0.25">
      <c r="A13527" s="114" t="s">
        <v>2218</v>
      </c>
      <c r="B13527">
        <v>95</v>
      </c>
      <c r="C13527" s="114" t="s">
        <v>53</v>
      </c>
      <c r="D13527" s="114" t="s">
        <v>1139</v>
      </c>
      <c r="E13527" s="115">
        <v>44886</v>
      </c>
      <c r="F13527" s="192">
        <v>0.26887731481481481</v>
      </c>
      <c r="G13527">
        <v>2</v>
      </c>
      <c r="H13527" s="114" t="s">
        <v>1140</v>
      </c>
      <c r="I13527"/>
    </row>
    <row r="13528" spans="1:9" x14ac:dyDescent="0.25">
      <c r="A13528" s="114" t="s">
        <v>2218</v>
      </c>
      <c r="B13528">
        <v>96</v>
      </c>
      <c r="C13528" s="114" t="s">
        <v>53</v>
      </c>
      <c r="D13528" s="114" t="s">
        <v>2101</v>
      </c>
      <c r="E13528" s="115">
        <v>44886</v>
      </c>
      <c r="F13528" s="192">
        <v>0.26896990740740739</v>
      </c>
      <c r="G13528">
        <v>2</v>
      </c>
      <c r="H13528" s="114" t="s">
        <v>2102</v>
      </c>
      <c r="I13528"/>
    </row>
    <row r="13529" spans="1:9" x14ac:dyDescent="0.25">
      <c r="A13529" s="114" t="s">
        <v>2218</v>
      </c>
      <c r="B13529">
        <v>97</v>
      </c>
      <c r="C13529" s="114" t="s">
        <v>52</v>
      </c>
      <c r="D13529" s="114" t="s">
        <v>1288</v>
      </c>
      <c r="E13529" s="115">
        <v>44886</v>
      </c>
      <c r="F13529" s="192">
        <v>0.26905092592592594</v>
      </c>
      <c r="G13529">
        <v>2</v>
      </c>
      <c r="H13529" s="114" t="s">
        <v>1289</v>
      </c>
      <c r="I13529">
        <v>6704712</v>
      </c>
    </row>
    <row r="13530" spans="1:9" x14ac:dyDescent="0.25">
      <c r="A13530" s="114" t="s">
        <v>2218</v>
      </c>
      <c r="B13530">
        <v>98</v>
      </c>
      <c r="C13530" s="114" t="s">
        <v>53</v>
      </c>
      <c r="D13530" s="114" t="s">
        <v>923</v>
      </c>
      <c r="E13530" s="115">
        <v>44886</v>
      </c>
      <c r="F13530" s="192">
        <v>0.2691898148148148</v>
      </c>
      <c r="G13530">
        <v>2</v>
      </c>
      <c r="H13530" s="114" t="s">
        <v>924</v>
      </c>
      <c r="I13530">
        <v>14985364</v>
      </c>
    </row>
    <row r="13531" spans="1:9" x14ac:dyDescent="0.25">
      <c r="A13531" s="114" t="s">
        <v>2218</v>
      </c>
      <c r="B13531">
        <v>99</v>
      </c>
      <c r="C13531" s="114" t="s">
        <v>52</v>
      </c>
      <c r="D13531" s="114" t="s">
        <v>1103</v>
      </c>
      <c r="E13531" s="115">
        <v>44886</v>
      </c>
      <c r="F13531" s="192">
        <v>0.26936342592592594</v>
      </c>
      <c r="G13531">
        <v>2</v>
      </c>
      <c r="H13531" s="114" t="s">
        <v>1104</v>
      </c>
      <c r="I13531">
        <v>14936069</v>
      </c>
    </row>
    <row r="13532" spans="1:9" x14ac:dyDescent="0.25">
      <c r="A13532" s="114" t="s">
        <v>2218</v>
      </c>
      <c r="B13532">
        <v>100</v>
      </c>
      <c r="C13532" s="114" t="s">
        <v>54</v>
      </c>
      <c r="D13532" s="114" t="s">
        <v>534</v>
      </c>
      <c r="E13532" s="115">
        <v>44886</v>
      </c>
      <c r="F13532" s="192">
        <v>0.2694212962962963</v>
      </c>
      <c r="G13532">
        <v>2</v>
      </c>
      <c r="H13532" s="114" t="s">
        <v>535</v>
      </c>
      <c r="I13532">
        <v>6702184</v>
      </c>
    </row>
    <row r="13533" spans="1:9" x14ac:dyDescent="0.25">
      <c r="A13533" s="114" t="s">
        <v>2218</v>
      </c>
      <c r="B13533">
        <v>101</v>
      </c>
      <c r="C13533" s="114" t="s">
        <v>53</v>
      </c>
      <c r="D13533" s="114" t="s">
        <v>278</v>
      </c>
      <c r="E13533" s="115">
        <v>44886</v>
      </c>
      <c r="F13533" s="192">
        <v>0.26984953703703701</v>
      </c>
      <c r="G13533">
        <v>2</v>
      </c>
      <c r="H13533" s="114" t="s">
        <v>279</v>
      </c>
      <c r="I13533">
        <v>2024793</v>
      </c>
    </row>
    <row r="13534" spans="1:9" x14ac:dyDescent="0.25">
      <c r="A13534" s="114" t="s">
        <v>2218</v>
      </c>
      <c r="B13534">
        <v>102</v>
      </c>
      <c r="C13534" s="114" t="s">
        <v>53</v>
      </c>
      <c r="D13534" s="114" t="s">
        <v>296</v>
      </c>
      <c r="E13534" s="115">
        <v>44886</v>
      </c>
      <c r="F13534" s="192">
        <v>0.26991898148148147</v>
      </c>
      <c r="G13534">
        <v>2</v>
      </c>
      <c r="H13534" s="114" t="s">
        <v>297</v>
      </c>
      <c r="I13534"/>
    </row>
    <row r="13535" spans="1:9" x14ac:dyDescent="0.25">
      <c r="A13535" s="114" t="s">
        <v>2218</v>
      </c>
      <c r="B13535">
        <v>103</v>
      </c>
      <c r="C13535" s="114" t="s">
        <v>53</v>
      </c>
      <c r="D13535" s="114" t="s">
        <v>1044</v>
      </c>
      <c r="E13535" s="115">
        <v>44886</v>
      </c>
      <c r="F13535" s="192">
        <v>0.27005787037037038</v>
      </c>
      <c r="G13535">
        <v>2</v>
      </c>
      <c r="H13535" s="114" t="s">
        <v>1045</v>
      </c>
      <c r="I13535">
        <v>5597954</v>
      </c>
    </row>
    <row r="13536" spans="1:9" x14ac:dyDescent="0.25">
      <c r="A13536" s="114" t="s">
        <v>2218</v>
      </c>
      <c r="B13536">
        <v>104</v>
      </c>
      <c r="C13536" s="114" t="s">
        <v>53</v>
      </c>
      <c r="D13536" s="114" t="s">
        <v>1796</v>
      </c>
      <c r="E13536" s="115">
        <v>44886</v>
      </c>
      <c r="F13536" s="192">
        <v>0.27012731481481483</v>
      </c>
      <c r="G13536">
        <v>2</v>
      </c>
      <c r="H13536" s="114" t="s">
        <v>1797</v>
      </c>
      <c r="I13536">
        <v>14807889</v>
      </c>
    </row>
    <row r="13537" spans="1:9" x14ac:dyDescent="0.25">
      <c r="A13537" s="114" t="s">
        <v>2218</v>
      </c>
      <c r="B13537">
        <v>105</v>
      </c>
      <c r="C13537" s="114" t="s">
        <v>52</v>
      </c>
      <c r="D13537" s="114" t="s">
        <v>1790</v>
      </c>
      <c r="E13537" s="115">
        <v>44886</v>
      </c>
      <c r="F13537" s="192">
        <v>0.27021990740740742</v>
      </c>
      <c r="G13537">
        <v>2</v>
      </c>
      <c r="H13537" s="114" t="s">
        <v>1791</v>
      </c>
      <c r="I13537">
        <v>7252661</v>
      </c>
    </row>
    <row r="13538" spans="1:9" x14ac:dyDescent="0.25">
      <c r="A13538" s="114" t="s">
        <v>2218</v>
      </c>
      <c r="B13538">
        <v>106</v>
      </c>
      <c r="C13538" s="114" t="s">
        <v>54</v>
      </c>
      <c r="D13538" s="114" t="s">
        <v>1638</v>
      </c>
      <c r="E13538" s="115">
        <v>44886</v>
      </c>
      <c r="F13538" s="192">
        <v>0.27043981481481483</v>
      </c>
      <c r="G13538">
        <v>2</v>
      </c>
      <c r="H13538" s="114" t="s">
        <v>1639</v>
      </c>
      <c r="I13538"/>
    </row>
    <row r="13539" spans="1:9" x14ac:dyDescent="0.25">
      <c r="A13539" s="114" t="s">
        <v>2218</v>
      </c>
      <c r="B13539">
        <v>107</v>
      </c>
      <c r="C13539" s="114" t="s">
        <v>54</v>
      </c>
      <c r="D13539" s="114" t="s">
        <v>1346</v>
      </c>
      <c r="E13539" s="115">
        <v>44886</v>
      </c>
      <c r="F13539" s="192">
        <v>0.27049768518518519</v>
      </c>
      <c r="G13539">
        <v>2</v>
      </c>
      <c r="H13539" s="114" t="s">
        <v>1347</v>
      </c>
      <c r="I13539">
        <v>6721230</v>
      </c>
    </row>
    <row r="13540" spans="1:9" x14ac:dyDescent="0.25">
      <c r="A13540" s="114" t="s">
        <v>2218</v>
      </c>
      <c r="B13540">
        <v>108</v>
      </c>
      <c r="C13540" s="114" t="s">
        <v>54</v>
      </c>
      <c r="D13540" s="114" t="s">
        <v>1487</v>
      </c>
      <c r="E13540" s="115">
        <v>44886</v>
      </c>
      <c r="F13540" s="192">
        <v>0.27056712962962964</v>
      </c>
      <c r="G13540">
        <v>2</v>
      </c>
      <c r="H13540" s="114" t="s">
        <v>1488</v>
      </c>
      <c r="I13540">
        <v>2051547</v>
      </c>
    </row>
    <row r="13541" spans="1:9" x14ac:dyDescent="0.25">
      <c r="A13541" s="114" t="s">
        <v>2218</v>
      </c>
      <c r="B13541">
        <v>109</v>
      </c>
      <c r="C13541" s="114" t="s">
        <v>53</v>
      </c>
      <c r="D13541" s="114" t="s">
        <v>1097</v>
      </c>
      <c r="E13541" s="115">
        <v>44886</v>
      </c>
      <c r="F13541" s="192">
        <v>0.27074074074074073</v>
      </c>
      <c r="G13541">
        <v>2</v>
      </c>
      <c r="H13541" s="114" t="s">
        <v>1098</v>
      </c>
      <c r="I13541">
        <v>2091143</v>
      </c>
    </row>
    <row r="13542" spans="1:9" x14ac:dyDescent="0.25">
      <c r="A13542" s="114" t="s">
        <v>2218</v>
      </c>
      <c r="B13542">
        <v>110</v>
      </c>
      <c r="C13542" s="114" t="s">
        <v>53</v>
      </c>
      <c r="D13542" s="114" t="s">
        <v>1642</v>
      </c>
      <c r="E13542" s="115">
        <v>44886</v>
      </c>
      <c r="F13542" s="192">
        <v>0.27152777777777776</v>
      </c>
      <c r="G13542">
        <v>2</v>
      </c>
      <c r="H13542" s="114" t="s">
        <v>1643</v>
      </c>
      <c r="I13542">
        <v>15010513</v>
      </c>
    </row>
    <row r="13543" spans="1:9" x14ac:dyDescent="0.25">
      <c r="A13543" s="114" t="s">
        <v>2218</v>
      </c>
      <c r="B13543">
        <v>111</v>
      </c>
      <c r="C13543" s="114" t="s">
        <v>54</v>
      </c>
      <c r="D13543" s="114" t="s">
        <v>974</v>
      </c>
      <c r="E13543" s="115">
        <v>44886</v>
      </c>
      <c r="F13543" s="192">
        <v>0.27233796296296298</v>
      </c>
      <c r="G13543">
        <v>2</v>
      </c>
      <c r="H13543" s="114" t="s">
        <v>975</v>
      </c>
      <c r="I13543">
        <v>5487833</v>
      </c>
    </row>
    <row r="13544" spans="1:9" x14ac:dyDescent="0.25">
      <c r="A13544" s="114" t="s">
        <v>2218</v>
      </c>
      <c r="B13544">
        <v>112</v>
      </c>
      <c r="C13544" s="114" t="s">
        <v>52</v>
      </c>
      <c r="D13544" s="114" t="s">
        <v>1164</v>
      </c>
      <c r="E13544" s="115">
        <v>44886</v>
      </c>
      <c r="F13544" s="192">
        <v>0.27283564814814815</v>
      </c>
      <c r="G13544">
        <v>2</v>
      </c>
      <c r="H13544" s="114" t="s">
        <v>1165</v>
      </c>
      <c r="I13544">
        <v>14987576</v>
      </c>
    </row>
    <row r="13545" spans="1:9" x14ac:dyDescent="0.25">
      <c r="A13545" s="114" t="s">
        <v>2218</v>
      </c>
      <c r="B13545">
        <v>113</v>
      </c>
      <c r="C13545" s="114" t="s">
        <v>54</v>
      </c>
      <c r="D13545" s="114" t="s">
        <v>1884</v>
      </c>
      <c r="E13545" s="115">
        <v>44886</v>
      </c>
      <c r="F13545" s="192">
        <v>0.27299768518518519</v>
      </c>
      <c r="G13545">
        <v>2</v>
      </c>
      <c r="H13545" s="114" t="s">
        <v>1885</v>
      </c>
      <c r="I13545">
        <v>5482305</v>
      </c>
    </row>
    <row r="13546" spans="1:9" x14ac:dyDescent="0.25">
      <c r="A13546" s="114" t="s">
        <v>2218</v>
      </c>
      <c r="B13546">
        <v>114</v>
      </c>
      <c r="C13546" s="114" t="s">
        <v>53</v>
      </c>
      <c r="D13546" s="114" t="s">
        <v>1066</v>
      </c>
      <c r="E13546" s="115">
        <v>44886</v>
      </c>
      <c r="F13546" s="192">
        <v>0.27309027777777778</v>
      </c>
      <c r="G13546">
        <v>2</v>
      </c>
      <c r="H13546" s="114" t="s">
        <v>1067</v>
      </c>
      <c r="I13546"/>
    </row>
    <row r="13547" spans="1:9" x14ac:dyDescent="0.25">
      <c r="A13547" s="114" t="s">
        <v>2218</v>
      </c>
      <c r="B13547">
        <v>115</v>
      </c>
      <c r="C13547" s="114" t="s">
        <v>52</v>
      </c>
      <c r="D13547" s="114" t="s">
        <v>1649</v>
      </c>
      <c r="E13547" s="115">
        <v>44886</v>
      </c>
      <c r="F13547" s="192">
        <v>0.27342592592592591</v>
      </c>
      <c r="G13547">
        <v>2</v>
      </c>
      <c r="H13547" s="114" t="s">
        <v>1650</v>
      </c>
      <c r="I13547">
        <v>2721713</v>
      </c>
    </row>
    <row r="13548" spans="1:9" x14ac:dyDescent="0.25">
      <c r="A13548" s="114" t="s">
        <v>2218</v>
      </c>
      <c r="B13548">
        <v>116</v>
      </c>
      <c r="C13548" s="114" t="s">
        <v>52</v>
      </c>
      <c r="D13548" s="114" t="s">
        <v>520</v>
      </c>
      <c r="E13548" s="115">
        <v>44886</v>
      </c>
      <c r="F13548" s="192">
        <v>0.27459490740740738</v>
      </c>
      <c r="G13548">
        <v>2</v>
      </c>
      <c r="H13548" s="114" t="s">
        <v>521</v>
      </c>
      <c r="I13548">
        <v>5371303</v>
      </c>
    </row>
    <row r="13549" spans="1:9" x14ac:dyDescent="0.25">
      <c r="A13549" s="114" t="s">
        <v>2218</v>
      </c>
      <c r="B13549">
        <v>117</v>
      </c>
      <c r="C13549" s="114" t="s">
        <v>52</v>
      </c>
      <c r="D13549" s="114" t="s">
        <v>1618</v>
      </c>
      <c r="E13549" s="115">
        <v>44886</v>
      </c>
      <c r="F13549" s="192">
        <v>0.2754050925925926</v>
      </c>
      <c r="G13549">
        <v>2</v>
      </c>
      <c r="H13549" s="114" t="s">
        <v>1619</v>
      </c>
      <c r="I13549">
        <v>7352753</v>
      </c>
    </row>
    <row r="13550" spans="1:9" x14ac:dyDescent="0.25">
      <c r="A13550" s="114" t="s">
        <v>2218</v>
      </c>
      <c r="B13550">
        <v>118</v>
      </c>
      <c r="C13550" s="114" t="s">
        <v>54</v>
      </c>
      <c r="D13550" s="114" t="s">
        <v>398</v>
      </c>
      <c r="E13550" s="115">
        <v>44886</v>
      </c>
      <c r="F13550" s="192">
        <v>0.27569444444444446</v>
      </c>
      <c r="G13550">
        <v>2</v>
      </c>
      <c r="H13550" s="114" t="s">
        <v>399</v>
      </c>
      <c r="I13550">
        <v>2188052</v>
      </c>
    </row>
    <row r="13551" spans="1:9" x14ac:dyDescent="0.25">
      <c r="A13551" s="114" t="s">
        <v>2218</v>
      </c>
      <c r="B13551">
        <v>119</v>
      </c>
      <c r="C13551" s="114" t="s">
        <v>54</v>
      </c>
      <c r="D13551" s="114" t="s">
        <v>1168</v>
      </c>
      <c r="E13551" s="115">
        <v>44886</v>
      </c>
      <c r="F13551" s="192">
        <v>0.27575231481481483</v>
      </c>
      <c r="G13551">
        <v>2</v>
      </c>
      <c r="H13551" s="114" t="s">
        <v>1169</v>
      </c>
      <c r="I13551">
        <v>6710571</v>
      </c>
    </row>
    <row r="13552" spans="1:9" x14ac:dyDescent="0.25">
      <c r="A13552" s="114" t="s">
        <v>2218</v>
      </c>
      <c r="B13552">
        <v>120</v>
      </c>
      <c r="C13552" s="114" t="s">
        <v>53</v>
      </c>
      <c r="D13552" s="114" t="s">
        <v>1105</v>
      </c>
      <c r="E13552" s="115">
        <v>44886</v>
      </c>
      <c r="F13552" s="192">
        <v>0.27585648148148151</v>
      </c>
      <c r="G13552">
        <v>2</v>
      </c>
      <c r="H13552" s="114" t="s">
        <v>1106</v>
      </c>
      <c r="I13552"/>
    </row>
    <row r="13553" spans="1:9" x14ac:dyDescent="0.25">
      <c r="A13553" s="114" t="s">
        <v>2218</v>
      </c>
      <c r="B13553">
        <v>121</v>
      </c>
      <c r="C13553" s="114" t="s">
        <v>53</v>
      </c>
      <c r="D13553" s="114" t="s">
        <v>1653</v>
      </c>
      <c r="E13553" s="115">
        <v>44886</v>
      </c>
      <c r="F13553" s="192">
        <v>0.27619212962962963</v>
      </c>
      <c r="G13553">
        <v>2</v>
      </c>
      <c r="H13553" s="114" t="s">
        <v>1654</v>
      </c>
      <c r="I13553"/>
    </row>
    <row r="13554" spans="1:9" x14ac:dyDescent="0.25">
      <c r="A13554" s="114" t="s">
        <v>2218</v>
      </c>
      <c r="B13554">
        <v>122</v>
      </c>
      <c r="C13554" s="114" t="s">
        <v>52</v>
      </c>
      <c r="D13554" s="114" t="s">
        <v>1125</v>
      </c>
      <c r="E13554" s="115">
        <v>44886</v>
      </c>
      <c r="F13554" s="192">
        <v>0.27695601851851853</v>
      </c>
      <c r="G13554">
        <v>2</v>
      </c>
      <c r="H13554" s="114" t="s">
        <v>1126</v>
      </c>
      <c r="I13554">
        <v>5353238</v>
      </c>
    </row>
    <row r="13555" spans="1:9" x14ac:dyDescent="0.25">
      <c r="A13555" s="114" t="s">
        <v>2218</v>
      </c>
      <c r="B13555">
        <v>123</v>
      </c>
      <c r="C13555" s="114" t="s">
        <v>52</v>
      </c>
      <c r="D13555" s="114" t="s">
        <v>1620</v>
      </c>
      <c r="E13555" s="115">
        <v>44886</v>
      </c>
      <c r="F13555" s="192">
        <v>0.27728009259259262</v>
      </c>
      <c r="G13555">
        <v>2</v>
      </c>
      <c r="H13555" s="114" t="s">
        <v>1621</v>
      </c>
      <c r="I13555">
        <v>2731072</v>
      </c>
    </row>
    <row r="13556" spans="1:9" x14ac:dyDescent="0.25">
      <c r="A13556" s="114" t="s">
        <v>2218</v>
      </c>
      <c r="B13556">
        <v>124</v>
      </c>
      <c r="C13556" s="114" t="s">
        <v>52</v>
      </c>
      <c r="D13556" s="114" t="s">
        <v>1655</v>
      </c>
      <c r="E13556" s="115">
        <v>44886</v>
      </c>
      <c r="F13556" s="192">
        <v>0.27954861111111112</v>
      </c>
      <c r="G13556">
        <v>2</v>
      </c>
      <c r="H13556" s="114" t="s">
        <v>1656</v>
      </c>
      <c r="I13556">
        <v>5427240</v>
      </c>
    </row>
    <row r="13557" spans="1:9" x14ac:dyDescent="0.25">
      <c r="A13557" s="114" t="s">
        <v>2218</v>
      </c>
      <c r="B13557">
        <v>125</v>
      </c>
      <c r="C13557" s="114" t="s">
        <v>54</v>
      </c>
      <c r="D13557" s="114" t="s">
        <v>744</v>
      </c>
      <c r="E13557" s="115">
        <v>44886</v>
      </c>
      <c r="F13557" s="192">
        <v>0.27976851851851853</v>
      </c>
      <c r="G13557">
        <v>2</v>
      </c>
      <c r="H13557" s="114" t="s">
        <v>745</v>
      </c>
      <c r="I13557">
        <v>6723890</v>
      </c>
    </row>
    <row r="13558" spans="1:9" x14ac:dyDescent="0.25">
      <c r="A13558" s="114" t="s">
        <v>2218</v>
      </c>
      <c r="B13558">
        <v>126</v>
      </c>
      <c r="C13558" s="114" t="s">
        <v>53</v>
      </c>
      <c r="D13558" s="114" t="s">
        <v>1111</v>
      </c>
      <c r="E13558" s="115">
        <v>44886</v>
      </c>
      <c r="F13558" s="192">
        <v>0.28038194444444442</v>
      </c>
      <c r="G13558">
        <v>2</v>
      </c>
      <c r="H13558" s="114" t="s">
        <v>1112</v>
      </c>
      <c r="I13558">
        <v>6708634</v>
      </c>
    </row>
    <row r="13559" spans="1:9" x14ac:dyDescent="0.25">
      <c r="A13559" s="114" t="s">
        <v>2218</v>
      </c>
      <c r="B13559">
        <v>127</v>
      </c>
      <c r="C13559" s="114" t="s">
        <v>52</v>
      </c>
      <c r="D13559" s="114" t="s">
        <v>1968</v>
      </c>
      <c r="E13559" s="115">
        <v>44886</v>
      </c>
      <c r="F13559" s="192">
        <v>0.28157407407407409</v>
      </c>
      <c r="G13559">
        <v>2</v>
      </c>
      <c r="H13559" s="114" t="s">
        <v>1969</v>
      </c>
      <c r="I13559">
        <v>6709247</v>
      </c>
    </row>
    <row r="13560" spans="1:9" x14ac:dyDescent="0.25">
      <c r="A13560" s="114" t="s">
        <v>2218</v>
      </c>
      <c r="B13560">
        <v>128</v>
      </c>
      <c r="C13560" s="114" t="s">
        <v>52</v>
      </c>
      <c r="D13560" s="114" t="s">
        <v>943</v>
      </c>
      <c r="E13560" s="115">
        <v>44886</v>
      </c>
      <c r="F13560" s="192">
        <v>0.28189814814814818</v>
      </c>
      <c r="G13560">
        <v>2</v>
      </c>
      <c r="H13560" s="114" t="s">
        <v>944</v>
      </c>
      <c r="I13560">
        <v>5348792</v>
      </c>
    </row>
    <row r="13561" spans="1:9" x14ac:dyDescent="0.25">
      <c r="A13561" s="114" t="s">
        <v>2218</v>
      </c>
      <c r="B13561">
        <v>129</v>
      </c>
      <c r="C13561" s="114" t="s">
        <v>53</v>
      </c>
      <c r="D13561" s="114" t="s">
        <v>1669</v>
      </c>
      <c r="E13561" s="115">
        <v>44886</v>
      </c>
      <c r="F13561" s="192">
        <v>0.28197916666666667</v>
      </c>
      <c r="G13561">
        <v>2</v>
      </c>
      <c r="H13561" s="114" t="s">
        <v>1670</v>
      </c>
      <c r="I13561"/>
    </row>
    <row r="13562" spans="1:9" x14ac:dyDescent="0.25">
      <c r="A13562" s="114" t="s">
        <v>2218</v>
      </c>
      <c r="B13562">
        <v>130</v>
      </c>
      <c r="C13562" s="114" t="s">
        <v>53</v>
      </c>
      <c r="D13562" s="114" t="s">
        <v>490</v>
      </c>
      <c r="E13562" s="115">
        <v>44886</v>
      </c>
      <c r="F13562" s="192">
        <v>0.28226851851851853</v>
      </c>
      <c r="G13562">
        <v>2</v>
      </c>
      <c r="H13562" s="114" t="s">
        <v>491</v>
      </c>
      <c r="I13562"/>
    </row>
    <row r="13563" spans="1:9" x14ac:dyDescent="0.25">
      <c r="A13563" s="114" t="s">
        <v>2218</v>
      </c>
      <c r="B13563">
        <v>131</v>
      </c>
      <c r="C13563" s="114" t="s">
        <v>53</v>
      </c>
      <c r="D13563" s="114" t="s">
        <v>248</v>
      </c>
      <c r="E13563" s="115">
        <v>44886</v>
      </c>
      <c r="F13563" s="192">
        <v>0.2827662037037037</v>
      </c>
      <c r="G13563">
        <v>2</v>
      </c>
      <c r="H13563" s="114" t="s">
        <v>249</v>
      </c>
      <c r="I13563">
        <v>6687504</v>
      </c>
    </row>
    <row r="13564" spans="1:9" x14ac:dyDescent="0.25">
      <c r="A13564" s="114" t="s">
        <v>2218</v>
      </c>
      <c r="B13564">
        <v>132</v>
      </c>
      <c r="C13564" s="114" t="s">
        <v>53</v>
      </c>
      <c r="D13564" s="114" t="s">
        <v>1318</v>
      </c>
      <c r="E13564" s="115">
        <v>44886</v>
      </c>
      <c r="F13564" s="192">
        <v>0.28319444444444447</v>
      </c>
      <c r="G13564">
        <v>2</v>
      </c>
      <c r="H13564" s="114" t="s">
        <v>1319</v>
      </c>
      <c r="I13564"/>
    </row>
    <row r="13565" spans="1:9" x14ac:dyDescent="0.25">
      <c r="A13565" s="114" t="s">
        <v>2218</v>
      </c>
      <c r="B13565">
        <v>133</v>
      </c>
      <c r="C13565" s="114" t="s">
        <v>53</v>
      </c>
      <c r="D13565" s="114" t="s">
        <v>998</v>
      </c>
      <c r="E13565" s="115">
        <v>44886</v>
      </c>
      <c r="F13565" s="192">
        <v>0.28425925925925927</v>
      </c>
      <c r="G13565">
        <v>2</v>
      </c>
      <c r="H13565" s="114" t="s">
        <v>999</v>
      </c>
      <c r="I13565">
        <v>2151834</v>
      </c>
    </row>
    <row r="13566" spans="1:9" x14ac:dyDescent="0.25">
      <c r="A13566" s="114" t="s">
        <v>2218</v>
      </c>
      <c r="B13566">
        <v>134</v>
      </c>
      <c r="C13566" s="114" t="s">
        <v>53</v>
      </c>
      <c r="D13566" s="114" t="s">
        <v>1622</v>
      </c>
      <c r="E13566" s="115">
        <v>44886</v>
      </c>
      <c r="F13566" s="192">
        <v>0.28671296296296295</v>
      </c>
      <c r="G13566">
        <v>2</v>
      </c>
      <c r="H13566" s="114" t="s">
        <v>1623</v>
      </c>
      <c r="I13566">
        <v>14967077</v>
      </c>
    </row>
    <row r="13567" spans="1:9" x14ac:dyDescent="0.25">
      <c r="A13567" s="114" t="s">
        <v>2218</v>
      </c>
      <c r="B13567">
        <v>135</v>
      </c>
      <c r="C13567" s="114" t="s">
        <v>53</v>
      </c>
      <c r="D13567" s="114" t="s">
        <v>1863</v>
      </c>
      <c r="E13567" s="115">
        <v>44886</v>
      </c>
      <c r="F13567" s="192">
        <v>0.2880671296296296</v>
      </c>
      <c r="G13567">
        <v>2</v>
      </c>
      <c r="H13567" s="114" t="s">
        <v>1864</v>
      </c>
      <c r="I13567">
        <v>14970180</v>
      </c>
    </row>
    <row r="13568" spans="1:9" x14ac:dyDescent="0.25">
      <c r="A13568" s="114" t="s">
        <v>2218</v>
      </c>
      <c r="B13568">
        <v>136</v>
      </c>
      <c r="C13568" s="114" t="s">
        <v>54</v>
      </c>
      <c r="D13568" s="114" t="s">
        <v>1342</v>
      </c>
      <c r="E13568" s="115">
        <v>44886</v>
      </c>
      <c r="F13568" s="192">
        <v>0.28814814814814815</v>
      </c>
      <c r="G13568">
        <v>2</v>
      </c>
      <c r="H13568" s="114" t="s">
        <v>1343</v>
      </c>
      <c r="I13568">
        <v>7361622</v>
      </c>
    </row>
    <row r="13569" spans="1:9" x14ac:dyDescent="0.25">
      <c r="A13569" s="114" t="s">
        <v>2218</v>
      </c>
      <c r="B13569">
        <v>137</v>
      </c>
      <c r="C13569" s="114" t="s">
        <v>53</v>
      </c>
      <c r="D13569" s="114" t="s">
        <v>1123</v>
      </c>
      <c r="E13569" s="115">
        <v>44886</v>
      </c>
      <c r="F13569" s="192">
        <v>0.2882986111111111</v>
      </c>
      <c r="G13569">
        <v>2</v>
      </c>
      <c r="H13569" s="114" t="s">
        <v>1124</v>
      </c>
      <c r="I13569"/>
    </row>
    <row r="13570" spans="1:9" x14ac:dyDescent="0.25">
      <c r="A13570" s="114" t="s">
        <v>2218</v>
      </c>
      <c r="B13570">
        <v>138</v>
      </c>
      <c r="C13570" s="114" t="s">
        <v>54</v>
      </c>
      <c r="D13570" s="114" t="s">
        <v>1326</v>
      </c>
      <c r="E13570" s="115">
        <v>44886</v>
      </c>
      <c r="F13570" s="192">
        <v>0.28865740740740742</v>
      </c>
      <c r="G13570">
        <v>2</v>
      </c>
      <c r="H13570" s="114" t="s">
        <v>1327</v>
      </c>
      <c r="I13570">
        <v>7364142</v>
      </c>
    </row>
    <row r="13571" spans="1:9" x14ac:dyDescent="0.25">
      <c r="A13571" s="114" t="s">
        <v>2218</v>
      </c>
      <c r="B13571">
        <v>139</v>
      </c>
      <c r="C13571" s="114" t="s">
        <v>54</v>
      </c>
      <c r="D13571" s="114" t="s">
        <v>1628</v>
      </c>
      <c r="E13571" s="115">
        <v>44886</v>
      </c>
      <c r="F13571" s="192">
        <v>0.29026620370370371</v>
      </c>
      <c r="G13571">
        <v>2</v>
      </c>
      <c r="H13571" s="114" t="s">
        <v>1629</v>
      </c>
      <c r="I13571"/>
    </row>
    <row r="13572" spans="1:9" x14ac:dyDescent="0.25">
      <c r="A13572" s="114" t="s">
        <v>2218</v>
      </c>
      <c r="B13572">
        <v>140</v>
      </c>
      <c r="C13572" s="114" t="s">
        <v>54</v>
      </c>
      <c r="D13572" s="114" t="s">
        <v>1454</v>
      </c>
      <c r="E13572" s="115">
        <v>44886</v>
      </c>
      <c r="F13572" s="192">
        <v>0.2916435185185185</v>
      </c>
      <c r="G13572">
        <v>2</v>
      </c>
      <c r="H13572" s="114" t="s">
        <v>1455</v>
      </c>
      <c r="I13572">
        <v>2054077</v>
      </c>
    </row>
    <row r="13573" spans="1:9" x14ac:dyDescent="0.25">
      <c r="A13573" s="114" t="s">
        <v>2218</v>
      </c>
      <c r="B13573">
        <v>141</v>
      </c>
      <c r="C13573" s="114" t="s">
        <v>54</v>
      </c>
      <c r="D13573" s="114" t="s">
        <v>1162</v>
      </c>
      <c r="E13573" s="115">
        <v>44886</v>
      </c>
      <c r="F13573" s="192">
        <v>0.29170138888888891</v>
      </c>
      <c r="G13573">
        <v>2</v>
      </c>
      <c r="H13573" s="114" t="s">
        <v>1163</v>
      </c>
      <c r="I13573">
        <v>6723329</v>
      </c>
    </row>
    <row r="13574" spans="1:9" x14ac:dyDescent="0.25">
      <c r="A13574" s="114" t="s">
        <v>2218</v>
      </c>
      <c r="B13574">
        <v>142</v>
      </c>
      <c r="C13574" s="114" t="s">
        <v>52</v>
      </c>
      <c r="D13574" s="114" t="s">
        <v>1814</v>
      </c>
      <c r="E13574" s="115">
        <v>44886</v>
      </c>
      <c r="F13574" s="192">
        <v>0.29356481481481483</v>
      </c>
      <c r="G13574">
        <v>2</v>
      </c>
      <c r="H13574" s="114" t="s">
        <v>1815</v>
      </c>
      <c r="I13574">
        <v>5345122</v>
      </c>
    </row>
    <row r="13575" spans="1:9" x14ac:dyDescent="0.25">
      <c r="A13575" s="114" t="s">
        <v>2218</v>
      </c>
      <c r="B13575">
        <v>143</v>
      </c>
      <c r="C13575" s="114" t="s">
        <v>52</v>
      </c>
      <c r="D13575" s="114" t="s">
        <v>990</v>
      </c>
      <c r="E13575" s="115">
        <v>44886</v>
      </c>
      <c r="F13575" s="192">
        <v>0.29377314814814814</v>
      </c>
      <c r="G13575">
        <v>2</v>
      </c>
      <c r="H13575" s="114" t="s">
        <v>991</v>
      </c>
      <c r="I13575">
        <v>5348393</v>
      </c>
    </row>
    <row r="13576" spans="1:9" x14ac:dyDescent="0.25">
      <c r="A13576" s="114" t="s">
        <v>2218</v>
      </c>
      <c r="B13576">
        <v>144</v>
      </c>
      <c r="C13576" s="114" t="s">
        <v>52</v>
      </c>
      <c r="D13576" s="114" t="s">
        <v>1113</v>
      </c>
      <c r="E13576" s="115">
        <v>44886</v>
      </c>
      <c r="F13576" s="192">
        <v>0.29660879629629627</v>
      </c>
      <c r="G13576">
        <v>2</v>
      </c>
      <c r="H13576" s="114" t="s">
        <v>1114</v>
      </c>
      <c r="I13576">
        <v>8117362</v>
      </c>
    </row>
    <row r="13577" spans="1:9" x14ac:dyDescent="0.25">
      <c r="A13577" s="114" t="s">
        <v>2218</v>
      </c>
      <c r="B13577">
        <v>145</v>
      </c>
      <c r="C13577" s="114" t="s">
        <v>52</v>
      </c>
      <c r="D13577" s="114" t="s">
        <v>1306</v>
      </c>
      <c r="E13577" s="115">
        <v>44886</v>
      </c>
      <c r="F13577" s="192">
        <v>0.29673611111111109</v>
      </c>
      <c r="G13577">
        <v>2</v>
      </c>
      <c r="H13577" s="114" t="s">
        <v>1307</v>
      </c>
      <c r="I13577">
        <v>14942233</v>
      </c>
    </row>
    <row r="13578" spans="1:9" x14ac:dyDescent="0.25">
      <c r="A13578" s="114" t="s">
        <v>2218</v>
      </c>
      <c r="B13578">
        <v>146</v>
      </c>
      <c r="C13578" s="114" t="s">
        <v>52</v>
      </c>
      <c r="D13578" s="114" t="s">
        <v>1702</v>
      </c>
      <c r="E13578" s="115">
        <v>44886</v>
      </c>
      <c r="F13578" s="192">
        <v>0.29695601851851849</v>
      </c>
      <c r="G13578">
        <v>2</v>
      </c>
      <c r="H13578" s="114" t="s">
        <v>1703</v>
      </c>
      <c r="I13578">
        <v>5272912</v>
      </c>
    </row>
    <row r="13579" spans="1:9" x14ac:dyDescent="0.25">
      <c r="A13579" s="114" t="s">
        <v>2218</v>
      </c>
      <c r="B13579">
        <v>147</v>
      </c>
      <c r="C13579" s="114" t="s">
        <v>54</v>
      </c>
      <c r="D13579" s="114" t="s">
        <v>516</v>
      </c>
      <c r="E13579" s="115">
        <v>44886</v>
      </c>
      <c r="F13579" s="192">
        <v>0.29744212962962963</v>
      </c>
      <c r="G13579">
        <v>2</v>
      </c>
      <c r="H13579" s="114" t="s">
        <v>517</v>
      </c>
      <c r="I13579">
        <v>7284214</v>
      </c>
    </row>
    <row r="13580" spans="1:9" x14ac:dyDescent="0.25">
      <c r="A13580" s="114" t="s">
        <v>2218</v>
      </c>
      <c r="B13580">
        <v>148</v>
      </c>
      <c r="C13580" s="114" t="s">
        <v>52</v>
      </c>
      <c r="D13580" s="114" t="s">
        <v>2032</v>
      </c>
      <c r="E13580" s="115">
        <v>44886</v>
      </c>
      <c r="F13580" s="192">
        <v>0.29951388888888891</v>
      </c>
      <c r="G13580">
        <v>2</v>
      </c>
      <c r="H13580" s="114" t="s">
        <v>2033</v>
      </c>
      <c r="I13580">
        <v>14813000</v>
      </c>
    </row>
    <row r="13581" spans="1:9" x14ac:dyDescent="0.25">
      <c r="A13581" s="114" t="s">
        <v>2218</v>
      </c>
      <c r="B13581">
        <v>149</v>
      </c>
      <c r="C13581" s="114" t="s">
        <v>54</v>
      </c>
      <c r="D13581" s="114" t="s">
        <v>1616</v>
      </c>
      <c r="E13581" s="115">
        <v>44886</v>
      </c>
      <c r="F13581" s="192">
        <v>0.30091435185185184</v>
      </c>
      <c r="G13581">
        <v>2</v>
      </c>
      <c r="H13581" s="114" t="s">
        <v>1617</v>
      </c>
      <c r="I13581">
        <v>5501554</v>
      </c>
    </row>
    <row r="13582" spans="1:9" x14ac:dyDescent="0.25">
      <c r="A13582" s="114" t="s">
        <v>2218</v>
      </c>
      <c r="B13582">
        <v>150</v>
      </c>
      <c r="C13582" s="114" t="s">
        <v>53</v>
      </c>
      <c r="D13582" s="114" t="s">
        <v>1286</v>
      </c>
      <c r="E13582" s="115">
        <v>44886</v>
      </c>
      <c r="F13582" s="192">
        <v>0.30101851851851852</v>
      </c>
      <c r="G13582">
        <v>2</v>
      </c>
      <c r="H13582" s="114" t="s">
        <v>1287</v>
      </c>
      <c r="I13582"/>
    </row>
    <row r="13583" spans="1:9" x14ac:dyDescent="0.25">
      <c r="A13583" s="114" t="s">
        <v>2218</v>
      </c>
      <c r="B13583">
        <v>151</v>
      </c>
      <c r="C13583" s="114" t="s">
        <v>53</v>
      </c>
      <c r="D13583" s="114" t="s">
        <v>494</v>
      </c>
      <c r="E13583" s="115">
        <v>44886</v>
      </c>
      <c r="F13583" s="192">
        <v>0.3016550925925926</v>
      </c>
      <c r="G13583">
        <v>2</v>
      </c>
      <c r="H13583" s="114" t="s">
        <v>495</v>
      </c>
      <c r="I13583"/>
    </row>
    <row r="13584" spans="1:9" x14ac:dyDescent="0.25">
      <c r="A13584" s="114" t="s">
        <v>2218</v>
      </c>
      <c r="B13584">
        <v>152</v>
      </c>
      <c r="C13584" s="114" t="s">
        <v>53</v>
      </c>
      <c r="D13584" s="114" t="s">
        <v>458</v>
      </c>
      <c r="E13584" s="115">
        <v>44886</v>
      </c>
      <c r="F13584" s="192">
        <v>0.30215277777777777</v>
      </c>
      <c r="G13584">
        <v>2</v>
      </c>
      <c r="H13584" s="114" t="s">
        <v>459</v>
      </c>
      <c r="I13584">
        <v>3640426</v>
      </c>
    </row>
    <row r="13585" spans="1:9" x14ac:dyDescent="0.25">
      <c r="A13585" s="114" t="s">
        <v>2218</v>
      </c>
      <c r="B13585">
        <v>153</v>
      </c>
      <c r="C13585" s="114" t="s">
        <v>52</v>
      </c>
      <c r="D13585" s="114" t="s">
        <v>326</v>
      </c>
      <c r="E13585" s="115">
        <v>44886</v>
      </c>
      <c r="F13585" s="192">
        <v>0.30243055555555554</v>
      </c>
      <c r="G13585">
        <v>2</v>
      </c>
      <c r="H13585" s="114" t="s">
        <v>327</v>
      </c>
      <c r="I13585">
        <v>2704255</v>
      </c>
    </row>
    <row r="13586" spans="1:9" x14ac:dyDescent="0.25">
      <c r="A13586" s="114" t="s">
        <v>2218</v>
      </c>
      <c r="B13586">
        <v>154</v>
      </c>
      <c r="C13586" s="114" t="s">
        <v>53</v>
      </c>
      <c r="D13586" s="114" t="s">
        <v>1270</v>
      </c>
      <c r="E13586" s="115">
        <v>44886</v>
      </c>
      <c r="F13586" s="192">
        <v>0.30260416666666667</v>
      </c>
      <c r="G13586">
        <v>2</v>
      </c>
      <c r="H13586" s="114" t="s">
        <v>1271</v>
      </c>
      <c r="I13586"/>
    </row>
    <row r="13587" spans="1:9" x14ac:dyDescent="0.25">
      <c r="A13587" s="114" t="s">
        <v>2218</v>
      </c>
      <c r="B13587">
        <v>155</v>
      </c>
      <c r="C13587" s="114" t="s">
        <v>53</v>
      </c>
      <c r="D13587" s="114" t="s">
        <v>204</v>
      </c>
      <c r="E13587" s="115">
        <v>44886</v>
      </c>
      <c r="F13587" s="192">
        <v>0.30278935185185185</v>
      </c>
      <c r="G13587">
        <v>2</v>
      </c>
      <c r="H13587" s="114" t="s">
        <v>205</v>
      </c>
      <c r="I13587"/>
    </row>
    <row r="13588" spans="1:9" x14ac:dyDescent="0.25">
      <c r="A13588" s="114" t="s">
        <v>2218</v>
      </c>
      <c r="B13588">
        <v>156</v>
      </c>
      <c r="C13588" s="114" t="s">
        <v>53</v>
      </c>
      <c r="D13588" s="114" t="s">
        <v>322</v>
      </c>
      <c r="E13588" s="115">
        <v>44886</v>
      </c>
      <c r="F13588" s="192">
        <v>0.30312499999999998</v>
      </c>
      <c r="G13588">
        <v>2</v>
      </c>
      <c r="H13588" s="114" t="s">
        <v>323</v>
      </c>
      <c r="I13588"/>
    </row>
    <row r="13589" spans="1:9" x14ac:dyDescent="0.25">
      <c r="A13589" s="114" t="s">
        <v>2218</v>
      </c>
      <c r="B13589">
        <v>157</v>
      </c>
      <c r="C13589" s="114" t="s">
        <v>52</v>
      </c>
      <c r="D13589" s="114" t="s">
        <v>1806</v>
      </c>
      <c r="E13589" s="115">
        <v>44886</v>
      </c>
      <c r="F13589" s="192">
        <v>0.3034027777777778</v>
      </c>
      <c r="G13589">
        <v>2</v>
      </c>
      <c r="H13589" s="114" t="s">
        <v>1807</v>
      </c>
      <c r="I13589">
        <v>14813036</v>
      </c>
    </row>
    <row r="13590" spans="1:9" x14ac:dyDescent="0.25">
      <c r="A13590" s="114" t="s">
        <v>2218</v>
      </c>
      <c r="B13590">
        <v>158</v>
      </c>
      <c r="C13590" s="114" t="s">
        <v>52</v>
      </c>
      <c r="D13590" s="114" t="s">
        <v>1215</v>
      </c>
      <c r="E13590" s="115">
        <v>44886</v>
      </c>
      <c r="F13590" s="192">
        <v>0.3034722222222222</v>
      </c>
      <c r="G13590">
        <v>2</v>
      </c>
      <c r="H13590" s="114" t="s">
        <v>1216</v>
      </c>
      <c r="I13590">
        <v>2841045</v>
      </c>
    </row>
    <row r="13591" spans="1:9" x14ac:dyDescent="0.25">
      <c r="A13591" s="114" t="s">
        <v>2218</v>
      </c>
      <c r="B13591">
        <v>159</v>
      </c>
      <c r="C13591" s="114" t="s">
        <v>53</v>
      </c>
      <c r="D13591" s="114" t="s">
        <v>1258</v>
      </c>
      <c r="E13591" s="115">
        <v>44886</v>
      </c>
      <c r="F13591" s="192">
        <v>0.30413194444444447</v>
      </c>
      <c r="G13591">
        <v>2</v>
      </c>
      <c r="H13591" s="114" t="s">
        <v>1259</v>
      </c>
      <c r="I13591">
        <v>4793403</v>
      </c>
    </row>
    <row r="13592" spans="1:9" x14ac:dyDescent="0.25">
      <c r="A13592" s="114" t="s">
        <v>2218</v>
      </c>
      <c r="B13592">
        <v>160</v>
      </c>
      <c r="C13592" s="114" t="s">
        <v>53</v>
      </c>
      <c r="D13592" s="114" t="s">
        <v>474</v>
      </c>
      <c r="E13592" s="115">
        <v>44886</v>
      </c>
      <c r="F13592" s="192">
        <v>0.30436342592592591</v>
      </c>
      <c r="G13592">
        <v>2</v>
      </c>
      <c r="H13592" s="114" t="s">
        <v>475</v>
      </c>
      <c r="I13592">
        <v>2099339</v>
      </c>
    </row>
    <row r="13593" spans="1:9" x14ac:dyDescent="0.25">
      <c r="A13593" s="114" t="s">
        <v>2218</v>
      </c>
      <c r="B13593">
        <v>161</v>
      </c>
      <c r="C13593" s="114" t="s">
        <v>53</v>
      </c>
      <c r="D13593" s="114" t="s">
        <v>1802</v>
      </c>
      <c r="E13593" s="115">
        <v>44886</v>
      </c>
      <c r="F13593" s="192">
        <v>0.30479166666666668</v>
      </c>
      <c r="G13593">
        <v>2</v>
      </c>
      <c r="H13593" s="114" t="s">
        <v>1803</v>
      </c>
      <c r="I13593"/>
    </row>
    <row r="13594" spans="1:9" x14ac:dyDescent="0.25">
      <c r="A13594" s="114" t="s">
        <v>2218</v>
      </c>
      <c r="B13594">
        <v>162</v>
      </c>
      <c r="C13594" s="114" t="s">
        <v>52</v>
      </c>
      <c r="D13594" s="114" t="s">
        <v>232</v>
      </c>
      <c r="E13594" s="115">
        <v>44886</v>
      </c>
      <c r="F13594" s="192">
        <v>0.30503472222222222</v>
      </c>
      <c r="G13594">
        <v>2</v>
      </c>
      <c r="H13594" s="114" t="s">
        <v>233</v>
      </c>
      <c r="I13594"/>
    </row>
    <row r="13595" spans="1:9" x14ac:dyDescent="0.25">
      <c r="A13595" s="114" t="s">
        <v>2218</v>
      </c>
      <c r="B13595">
        <v>163</v>
      </c>
      <c r="C13595" s="114" t="s">
        <v>53</v>
      </c>
      <c r="D13595" s="114" t="s">
        <v>1300</v>
      </c>
      <c r="E13595" s="115">
        <v>44886</v>
      </c>
      <c r="F13595" s="192">
        <v>0.30577546296296299</v>
      </c>
      <c r="G13595">
        <v>2</v>
      </c>
      <c r="H13595" s="114" t="s">
        <v>1301</v>
      </c>
      <c r="I13595"/>
    </row>
    <row r="13596" spans="1:9" x14ac:dyDescent="0.25">
      <c r="A13596" s="114" t="s">
        <v>2218</v>
      </c>
      <c r="B13596">
        <v>164</v>
      </c>
      <c r="C13596" s="114" t="s">
        <v>52</v>
      </c>
      <c r="D13596" s="114" t="s">
        <v>482</v>
      </c>
      <c r="E13596" s="115">
        <v>44886</v>
      </c>
      <c r="F13596" s="192">
        <v>0.30586805555555557</v>
      </c>
      <c r="G13596">
        <v>2</v>
      </c>
      <c r="H13596" s="114" t="s">
        <v>483</v>
      </c>
      <c r="I13596">
        <v>3665375</v>
      </c>
    </row>
    <row r="13597" spans="1:9" x14ac:dyDescent="0.25">
      <c r="A13597" s="114" t="s">
        <v>2218</v>
      </c>
      <c r="B13597">
        <v>165</v>
      </c>
      <c r="C13597" s="114" t="s">
        <v>54</v>
      </c>
      <c r="D13597" s="114" t="s">
        <v>528</v>
      </c>
      <c r="E13597" s="115">
        <v>44886</v>
      </c>
      <c r="F13597" s="192">
        <v>0.30600694444444443</v>
      </c>
      <c r="G13597">
        <v>2</v>
      </c>
      <c r="H13597" s="114" t="s">
        <v>529</v>
      </c>
      <c r="I13597">
        <v>5342585</v>
      </c>
    </row>
    <row r="13598" spans="1:9" x14ac:dyDescent="0.25">
      <c r="A13598" s="114" t="s">
        <v>2218</v>
      </c>
      <c r="B13598">
        <v>166</v>
      </c>
      <c r="C13598" s="114" t="s">
        <v>52</v>
      </c>
      <c r="D13598" s="114" t="s">
        <v>238</v>
      </c>
      <c r="E13598" s="115">
        <v>44886</v>
      </c>
      <c r="F13598" s="192">
        <v>0.3062037037037037</v>
      </c>
      <c r="G13598">
        <v>2</v>
      </c>
      <c r="H13598" s="114" t="s">
        <v>239</v>
      </c>
      <c r="I13598">
        <v>5401223</v>
      </c>
    </row>
    <row r="13599" spans="1:9" x14ac:dyDescent="0.25">
      <c r="A13599" s="114" t="s">
        <v>2218</v>
      </c>
      <c r="B13599">
        <v>167</v>
      </c>
      <c r="C13599" s="114" t="s">
        <v>52</v>
      </c>
      <c r="D13599" s="114" t="s">
        <v>242</v>
      </c>
      <c r="E13599" s="115">
        <v>44886</v>
      </c>
      <c r="F13599" s="192">
        <v>0.30630787037037038</v>
      </c>
      <c r="G13599">
        <v>2</v>
      </c>
      <c r="H13599" s="114" t="s">
        <v>243</v>
      </c>
      <c r="I13599">
        <v>14942222</v>
      </c>
    </row>
    <row r="13600" spans="1:9" x14ac:dyDescent="0.25">
      <c r="A13600" s="114" t="s">
        <v>2218</v>
      </c>
      <c r="B13600">
        <v>168</v>
      </c>
      <c r="C13600" s="114" t="s">
        <v>53</v>
      </c>
      <c r="D13600" s="114" t="s">
        <v>500</v>
      </c>
      <c r="E13600" s="115">
        <v>44886</v>
      </c>
      <c r="F13600" s="192">
        <v>0.30693287037037037</v>
      </c>
      <c r="G13600">
        <v>2</v>
      </c>
      <c r="H13600" s="114" t="s">
        <v>501</v>
      </c>
      <c r="I13600">
        <v>15011285</v>
      </c>
    </row>
    <row r="13601" spans="1:9" x14ac:dyDescent="0.25">
      <c r="A13601" s="114" t="s">
        <v>2218</v>
      </c>
      <c r="B13601">
        <v>169</v>
      </c>
      <c r="C13601" s="114" t="s">
        <v>54</v>
      </c>
      <c r="D13601" s="114" t="s">
        <v>476</v>
      </c>
      <c r="E13601" s="115">
        <v>44886</v>
      </c>
      <c r="F13601" s="192">
        <v>0.30723379629629627</v>
      </c>
      <c r="G13601">
        <v>2</v>
      </c>
      <c r="H13601" s="114" t="s">
        <v>477</v>
      </c>
      <c r="I13601">
        <v>8117314</v>
      </c>
    </row>
    <row r="13602" spans="1:9" x14ac:dyDescent="0.25">
      <c r="A13602" s="114" t="s">
        <v>2218</v>
      </c>
      <c r="B13602">
        <v>170</v>
      </c>
      <c r="C13602" s="114" t="s">
        <v>53</v>
      </c>
      <c r="D13602" s="114" t="s">
        <v>200</v>
      </c>
      <c r="E13602" s="115">
        <v>44886</v>
      </c>
      <c r="F13602" s="192">
        <v>0.3072685185185185</v>
      </c>
      <c r="G13602">
        <v>2</v>
      </c>
      <c r="H13602" s="114" t="s">
        <v>201</v>
      </c>
      <c r="I13602">
        <v>6707513</v>
      </c>
    </row>
    <row r="13603" spans="1:9" x14ac:dyDescent="0.25">
      <c r="A13603" s="114" t="s">
        <v>2218</v>
      </c>
      <c r="B13603">
        <v>171</v>
      </c>
      <c r="C13603" s="114" t="s">
        <v>53</v>
      </c>
      <c r="D13603" s="114" t="s">
        <v>466</v>
      </c>
      <c r="E13603" s="115">
        <v>44886</v>
      </c>
      <c r="F13603" s="192">
        <v>0.30734953703703705</v>
      </c>
      <c r="G13603">
        <v>2</v>
      </c>
      <c r="H13603" s="114" t="s">
        <v>467</v>
      </c>
      <c r="I13603"/>
    </row>
    <row r="13604" spans="1:9" x14ac:dyDescent="0.25">
      <c r="A13604" s="114" t="s">
        <v>2218</v>
      </c>
      <c r="B13604">
        <v>172</v>
      </c>
      <c r="C13604" s="114" t="s">
        <v>52</v>
      </c>
      <c r="D13604" s="114" t="s">
        <v>502</v>
      </c>
      <c r="E13604" s="115">
        <v>44886</v>
      </c>
      <c r="F13604" s="192">
        <v>0.30775462962962963</v>
      </c>
      <c r="G13604">
        <v>2</v>
      </c>
      <c r="H13604" s="114" t="s">
        <v>503</v>
      </c>
      <c r="I13604">
        <v>4850254</v>
      </c>
    </row>
    <row r="13605" spans="1:9" x14ac:dyDescent="0.25">
      <c r="A13605" s="114" t="s">
        <v>2218</v>
      </c>
      <c r="B13605">
        <v>173</v>
      </c>
      <c r="C13605" s="114" t="s">
        <v>53</v>
      </c>
      <c r="D13605" s="114" t="s">
        <v>1292</v>
      </c>
      <c r="E13605" s="115">
        <v>44886</v>
      </c>
      <c r="F13605" s="192">
        <v>0.30791666666666667</v>
      </c>
      <c r="G13605">
        <v>2</v>
      </c>
      <c r="H13605" s="114" t="s">
        <v>1293</v>
      </c>
      <c r="I13605"/>
    </row>
    <row r="13606" spans="1:9" x14ac:dyDescent="0.25">
      <c r="A13606" s="114" t="s">
        <v>2218</v>
      </c>
      <c r="B13606">
        <v>174</v>
      </c>
      <c r="C13606" s="114" t="s">
        <v>53</v>
      </c>
      <c r="D13606" s="114" t="s">
        <v>514</v>
      </c>
      <c r="E13606" s="115">
        <v>44886</v>
      </c>
      <c r="F13606" s="192">
        <v>0.30853009259259262</v>
      </c>
      <c r="G13606">
        <v>2</v>
      </c>
      <c r="H13606" s="114" t="s">
        <v>515</v>
      </c>
      <c r="I13606">
        <v>2024888</v>
      </c>
    </row>
    <row r="13607" spans="1:9" x14ac:dyDescent="0.25">
      <c r="A13607" s="114" t="s">
        <v>2218</v>
      </c>
      <c r="B13607">
        <v>175</v>
      </c>
      <c r="C13607" s="114" t="s">
        <v>52</v>
      </c>
      <c r="D13607" s="114" t="s">
        <v>236</v>
      </c>
      <c r="E13607" s="115">
        <v>44886</v>
      </c>
      <c r="F13607" s="192">
        <v>0.30944444444444447</v>
      </c>
      <c r="G13607">
        <v>2</v>
      </c>
      <c r="H13607" s="114" t="s">
        <v>237</v>
      </c>
      <c r="I13607">
        <v>5272733</v>
      </c>
    </row>
    <row r="13608" spans="1:9" x14ac:dyDescent="0.25">
      <c r="A13608" s="114" t="s">
        <v>2218</v>
      </c>
      <c r="B13608">
        <v>176</v>
      </c>
      <c r="C13608" s="114" t="s">
        <v>52</v>
      </c>
      <c r="D13608" s="114" t="s">
        <v>1034</v>
      </c>
      <c r="E13608" s="115">
        <v>44886</v>
      </c>
      <c r="F13608" s="192">
        <v>0.30986111111111109</v>
      </c>
      <c r="G13608">
        <v>2</v>
      </c>
      <c r="H13608" s="114" t="s">
        <v>1035</v>
      </c>
      <c r="I13608">
        <v>5384640</v>
      </c>
    </row>
    <row r="13609" spans="1:9" x14ac:dyDescent="0.25">
      <c r="A13609" s="114" t="s">
        <v>2218</v>
      </c>
      <c r="B13609">
        <v>177</v>
      </c>
      <c r="C13609" s="114" t="s">
        <v>56</v>
      </c>
      <c r="D13609" s="114" t="s">
        <v>2028</v>
      </c>
      <c r="E13609" s="115">
        <v>44886</v>
      </c>
      <c r="F13609" s="192">
        <v>0.31032407407407409</v>
      </c>
      <c r="G13609">
        <v>2</v>
      </c>
      <c r="H13609" s="114" t="s">
        <v>2029</v>
      </c>
      <c r="I13609">
        <v>14111563</v>
      </c>
    </row>
    <row r="13610" spans="1:9" x14ac:dyDescent="0.25">
      <c r="A13610" s="114" t="s">
        <v>2218</v>
      </c>
      <c r="B13610">
        <v>178</v>
      </c>
      <c r="C13610" s="114" t="s">
        <v>53</v>
      </c>
      <c r="D13610" s="114" t="s">
        <v>206</v>
      </c>
      <c r="E13610" s="115">
        <v>44886</v>
      </c>
      <c r="F13610" s="192">
        <v>0.31038194444444445</v>
      </c>
      <c r="G13610">
        <v>2</v>
      </c>
      <c r="H13610" s="114" t="s">
        <v>207</v>
      </c>
      <c r="I13610">
        <v>5457397</v>
      </c>
    </row>
    <row r="13611" spans="1:9" x14ac:dyDescent="0.25">
      <c r="A13611" s="114" t="s">
        <v>2218</v>
      </c>
      <c r="B13611">
        <v>179</v>
      </c>
      <c r="C13611" s="114" t="s">
        <v>54</v>
      </c>
      <c r="D13611" s="114" t="s">
        <v>1187</v>
      </c>
      <c r="E13611" s="115">
        <v>44886</v>
      </c>
      <c r="F13611" s="192">
        <v>0.3104513888888889</v>
      </c>
      <c r="G13611">
        <v>2</v>
      </c>
      <c r="H13611" s="114" t="s">
        <v>1188</v>
      </c>
      <c r="I13611">
        <v>6713418</v>
      </c>
    </row>
    <row r="13612" spans="1:9" x14ac:dyDescent="0.25">
      <c r="A13612" s="114" t="s">
        <v>2218</v>
      </c>
      <c r="B13612">
        <v>180</v>
      </c>
      <c r="C13612" s="114" t="s">
        <v>53</v>
      </c>
      <c r="D13612" s="114" t="s">
        <v>496</v>
      </c>
      <c r="E13612" s="115">
        <v>44886</v>
      </c>
      <c r="F13612" s="192">
        <v>0.31130787037037039</v>
      </c>
      <c r="G13612">
        <v>2</v>
      </c>
      <c r="H13612" s="114" t="s">
        <v>497</v>
      </c>
      <c r="I13612">
        <v>5447307</v>
      </c>
    </row>
    <row r="13613" spans="1:9" x14ac:dyDescent="0.25">
      <c r="A13613" s="114" t="s">
        <v>2218</v>
      </c>
      <c r="B13613">
        <v>181</v>
      </c>
      <c r="C13613" s="114" t="s">
        <v>52</v>
      </c>
      <c r="D13613" s="114" t="s">
        <v>1760</v>
      </c>
      <c r="E13613" s="115">
        <v>44886</v>
      </c>
      <c r="F13613" s="192">
        <v>0.31268518518518518</v>
      </c>
      <c r="G13613">
        <v>2</v>
      </c>
      <c r="H13613" s="114" t="s">
        <v>1761</v>
      </c>
      <c r="I13613">
        <v>5421808</v>
      </c>
    </row>
    <row r="13614" spans="1:9" x14ac:dyDescent="0.25">
      <c r="A13614" s="114" t="s">
        <v>2218</v>
      </c>
      <c r="B13614">
        <v>182</v>
      </c>
      <c r="C13614" s="114" t="s">
        <v>54</v>
      </c>
      <c r="D13614" s="114" t="s">
        <v>1324</v>
      </c>
      <c r="E13614" s="115">
        <v>44886</v>
      </c>
      <c r="F13614" s="192">
        <v>0.31334490740740739</v>
      </c>
      <c r="G13614">
        <v>2</v>
      </c>
      <c r="H13614" s="114" t="s">
        <v>1325</v>
      </c>
      <c r="I13614">
        <v>2189493</v>
      </c>
    </row>
    <row r="13615" spans="1:9" x14ac:dyDescent="0.25">
      <c r="A13615" s="114" t="s">
        <v>2218</v>
      </c>
      <c r="B13615">
        <v>183</v>
      </c>
      <c r="C13615" s="114" t="s">
        <v>52</v>
      </c>
      <c r="D13615" s="114" t="s">
        <v>1322</v>
      </c>
      <c r="E13615" s="115">
        <v>44886</v>
      </c>
      <c r="F13615" s="192">
        <v>0.315</v>
      </c>
      <c r="G13615">
        <v>2</v>
      </c>
      <c r="H13615" s="114" t="s">
        <v>1323</v>
      </c>
      <c r="I13615">
        <v>14824003</v>
      </c>
    </row>
    <row r="13616" spans="1:9" x14ac:dyDescent="0.25">
      <c r="A13616" s="114" t="s">
        <v>2218</v>
      </c>
      <c r="B13616">
        <v>184</v>
      </c>
      <c r="C13616" s="114" t="s">
        <v>54</v>
      </c>
      <c r="D13616" s="114" t="s">
        <v>2049</v>
      </c>
      <c r="E13616" s="115">
        <v>44886</v>
      </c>
      <c r="F13616" s="192">
        <v>0.31655092592592593</v>
      </c>
      <c r="G13616">
        <v>2</v>
      </c>
      <c r="H13616" s="114" t="s">
        <v>2050</v>
      </c>
      <c r="I13616">
        <v>2187859</v>
      </c>
    </row>
    <row r="13617" spans="1:9" x14ac:dyDescent="0.25">
      <c r="A13617" s="114" t="s">
        <v>2218</v>
      </c>
      <c r="B13617">
        <v>185</v>
      </c>
      <c r="C13617" s="114" t="s">
        <v>54</v>
      </c>
      <c r="D13617" s="114" t="s">
        <v>1350</v>
      </c>
      <c r="E13617" s="115">
        <v>44886</v>
      </c>
      <c r="F13617" s="192">
        <v>0.33399305555555553</v>
      </c>
      <c r="G13617">
        <v>2</v>
      </c>
      <c r="H13617" s="114" t="s">
        <v>1351</v>
      </c>
      <c r="I13617">
        <v>14811845</v>
      </c>
    </row>
    <row r="13618" spans="1:9" x14ac:dyDescent="0.25">
      <c r="A13618" s="114" t="s">
        <v>2218</v>
      </c>
      <c r="B13618">
        <v>186</v>
      </c>
      <c r="C13618" s="114" t="s">
        <v>54</v>
      </c>
      <c r="D13618" s="114" t="s">
        <v>1189</v>
      </c>
      <c r="E13618" s="115">
        <v>44886</v>
      </c>
      <c r="F13618" s="192">
        <v>0.33489583333333334</v>
      </c>
      <c r="G13618">
        <v>2</v>
      </c>
      <c r="H13618" s="114" t="s">
        <v>1190</v>
      </c>
      <c r="I13618">
        <v>14808881</v>
      </c>
    </row>
    <row r="13619" spans="1:9" x14ac:dyDescent="0.25">
      <c r="A13619" s="114" t="s">
        <v>2218</v>
      </c>
      <c r="B13619">
        <v>187</v>
      </c>
      <c r="C13619" s="114" t="s">
        <v>52</v>
      </c>
      <c r="D13619" s="114" t="s">
        <v>220</v>
      </c>
      <c r="E13619" s="115">
        <v>44886</v>
      </c>
      <c r="F13619" s="192">
        <v>0.35417824074074072</v>
      </c>
      <c r="G13619">
        <v>2</v>
      </c>
      <c r="H13619" s="114" t="s">
        <v>221</v>
      </c>
      <c r="I13619">
        <v>2705664</v>
      </c>
    </row>
    <row r="13620" spans="1:9" x14ac:dyDescent="0.25">
      <c r="A13620" s="114" t="s">
        <v>2218</v>
      </c>
      <c r="B13620">
        <v>188</v>
      </c>
      <c r="C13620" s="114" t="s">
        <v>54</v>
      </c>
      <c r="D13620" s="114" t="s">
        <v>1636</v>
      </c>
      <c r="E13620" s="115">
        <v>44886</v>
      </c>
      <c r="F13620" s="192">
        <v>0.36509259259259258</v>
      </c>
      <c r="G13620">
        <v>2</v>
      </c>
      <c r="H13620" s="114" t="s">
        <v>1637</v>
      </c>
      <c r="I13620">
        <v>5511938</v>
      </c>
    </row>
    <row r="13621" spans="1:9" x14ac:dyDescent="0.25">
      <c r="A13621" s="114" t="s">
        <v>2218</v>
      </c>
      <c r="B13621">
        <v>189</v>
      </c>
      <c r="C13621" s="114" t="s">
        <v>52</v>
      </c>
      <c r="D13621" s="114" t="s">
        <v>1034</v>
      </c>
      <c r="E13621" s="115">
        <v>44886</v>
      </c>
      <c r="F13621" s="192">
        <v>0.47703703703703704</v>
      </c>
      <c r="G13621">
        <v>2</v>
      </c>
      <c r="H13621" s="114" t="s">
        <v>1035</v>
      </c>
      <c r="I13621">
        <v>5384640</v>
      </c>
    </row>
    <row r="13622" spans="1:9" x14ac:dyDescent="0.25">
      <c r="A13622" s="114" t="s">
        <v>2218</v>
      </c>
      <c r="B13622">
        <v>190</v>
      </c>
      <c r="C13622" s="114" t="s">
        <v>54</v>
      </c>
      <c r="D13622" s="114" t="s">
        <v>559</v>
      </c>
      <c r="E13622" s="115">
        <v>44886</v>
      </c>
      <c r="F13622" s="192">
        <v>0.47715277777777776</v>
      </c>
      <c r="G13622">
        <v>2</v>
      </c>
      <c r="H13622" s="114" t="s">
        <v>560</v>
      </c>
      <c r="I13622">
        <v>7109794</v>
      </c>
    </row>
    <row r="13623" spans="1:9" x14ac:dyDescent="0.25">
      <c r="A13623" s="114" t="s">
        <v>2218</v>
      </c>
      <c r="B13623">
        <v>191</v>
      </c>
      <c r="C13623" s="114" t="s">
        <v>53</v>
      </c>
      <c r="D13623" s="114" t="s">
        <v>556</v>
      </c>
      <c r="E13623" s="115">
        <v>44886</v>
      </c>
      <c r="F13623" s="192">
        <v>0.4773263888888889</v>
      </c>
      <c r="G13623">
        <v>2</v>
      </c>
      <c r="H13623" s="114" t="s">
        <v>557</v>
      </c>
      <c r="I13623"/>
    </row>
    <row r="13624" spans="1:9" x14ac:dyDescent="0.25">
      <c r="A13624" s="114" t="s">
        <v>2218</v>
      </c>
      <c r="B13624">
        <v>192</v>
      </c>
      <c r="C13624" s="114" t="s">
        <v>53</v>
      </c>
      <c r="D13624" s="114" t="s">
        <v>1389</v>
      </c>
      <c r="E13624" s="115">
        <v>44886</v>
      </c>
      <c r="F13624" s="192">
        <v>0.47737268518518516</v>
      </c>
      <c r="G13624">
        <v>2</v>
      </c>
      <c r="H13624" s="114" t="s">
        <v>53</v>
      </c>
      <c r="I13624"/>
    </row>
    <row r="13625" spans="1:9" x14ac:dyDescent="0.25">
      <c r="A13625" s="114" t="s">
        <v>2218</v>
      </c>
      <c r="B13625">
        <v>193</v>
      </c>
      <c r="C13625" s="114" t="s">
        <v>54</v>
      </c>
      <c r="D13625" s="114" t="s">
        <v>332</v>
      </c>
      <c r="E13625" s="115">
        <v>44886</v>
      </c>
      <c r="F13625" s="192">
        <v>0.47752314814814817</v>
      </c>
      <c r="G13625">
        <v>2</v>
      </c>
      <c r="H13625" s="114" t="s">
        <v>333</v>
      </c>
      <c r="I13625">
        <v>5501171</v>
      </c>
    </row>
    <row r="13626" spans="1:9" x14ac:dyDescent="0.25">
      <c r="A13626" s="114" t="s">
        <v>2218</v>
      </c>
      <c r="B13626">
        <v>194</v>
      </c>
      <c r="C13626" s="114" t="s">
        <v>53</v>
      </c>
      <c r="D13626" s="114" t="s">
        <v>919</v>
      </c>
      <c r="E13626" s="115">
        <v>44886</v>
      </c>
      <c r="F13626" s="192">
        <v>0.47765046296296299</v>
      </c>
      <c r="G13626">
        <v>2</v>
      </c>
      <c r="H13626" s="114" t="s">
        <v>920</v>
      </c>
      <c r="I13626">
        <v>4831307</v>
      </c>
    </row>
    <row r="13627" spans="1:9" x14ac:dyDescent="0.25">
      <c r="A13627" s="114" t="s">
        <v>2218</v>
      </c>
      <c r="B13627">
        <v>195</v>
      </c>
      <c r="C13627" s="114" t="s">
        <v>53</v>
      </c>
      <c r="D13627" s="114" t="s">
        <v>1708</v>
      </c>
      <c r="E13627" s="115">
        <v>44886</v>
      </c>
      <c r="F13627" s="192">
        <v>0.47770833333333335</v>
      </c>
      <c r="G13627">
        <v>2</v>
      </c>
      <c r="H13627" s="114" t="s">
        <v>1709</v>
      </c>
      <c r="I13627">
        <v>5454960</v>
      </c>
    </row>
    <row r="13628" spans="1:9" x14ac:dyDescent="0.25">
      <c r="A13628" s="114" t="s">
        <v>2218</v>
      </c>
      <c r="B13628">
        <v>196</v>
      </c>
      <c r="C13628" s="114" t="s">
        <v>52</v>
      </c>
      <c r="D13628" s="114" t="s">
        <v>1857</v>
      </c>
      <c r="E13628" s="115">
        <v>44886</v>
      </c>
      <c r="F13628" s="192">
        <v>0.47802083333333334</v>
      </c>
      <c r="G13628">
        <v>2</v>
      </c>
      <c r="H13628" s="114" t="s">
        <v>1858</v>
      </c>
      <c r="I13628">
        <v>5335723</v>
      </c>
    </row>
    <row r="13629" spans="1:9" x14ac:dyDescent="0.25">
      <c r="A13629" s="114" t="s">
        <v>2218</v>
      </c>
      <c r="B13629">
        <v>197</v>
      </c>
      <c r="C13629" s="114" t="s">
        <v>54</v>
      </c>
      <c r="D13629" s="114" t="s">
        <v>1825</v>
      </c>
      <c r="E13629" s="115">
        <v>44886</v>
      </c>
      <c r="F13629" s="192">
        <v>0.47878472222222224</v>
      </c>
      <c r="G13629">
        <v>2</v>
      </c>
      <c r="H13629" s="114" t="s">
        <v>1826</v>
      </c>
      <c r="I13629">
        <v>5479045</v>
      </c>
    </row>
    <row r="13630" spans="1:9" x14ac:dyDescent="0.25">
      <c r="A13630" s="114" t="s">
        <v>2218</v>
      </c>
      <c r="B13630">
        <v>198</v>
      </c>
      <c r="C13630" s="114" t="s">
        <v>52</v>
      </c>
      <c r="D13630" s="114" t="s">
        <v>1681</v>
      </c>
      <c r="E13630" s="115">
        <v>44886</v>
      </c>
      <c r="F13630" s="192">
        <v>0.47886574074074073</v>
      </c>
      <c r="G13630">
        <v>2</v>
      </c>
      <c r="H13630" s="114" t="s">
        <v>1682</v>
      </c>
      <c r="I13630">
        <v>3400436</v>
      </c>
    </row>
    <row r="13631" spans="1:9" x14ac:dyDescent="0.25">
      <c r="A13631" s="114" t="s">
        <v>2218</v>
      </c>
      <c r="B13631">
        <v>199</v>
      </c>
      <c r="C13631" s="114" t="s">
        <v>53</v>
      </c>
      <c r="D13631" s="114" t="s">
        <v>901</v>
      </c>
      <c r="E13631" s="115">
        <v>44886</v>
      </c>
      <c r="F13631" s="192">
        <v>0.47909722222222223</v>
      </c>
      <c r="G13631">
        <v>2</v>
      </c>
      <c r="H13631" s="114" t="s">
        <v>902</v>
      </c>
      <c r="I13631">
        <v>2655034</v>
      </c>
    </row>
    <row r="13632" spans="1:9" x14ac:dyDescent="0.25">
      <c r="A13632" s="114" t="s">
        <v>2218</v>
      </c>
      <c r="B13632">
        <v>200</v>
      </c>
      <c r="C13632" s="114" t="s">
        <v>53</v>
      </c>
      <c r="D13632" s="114" t="s">
        <v>980</v>
      </c>
      <c r="E13632" s="115">
        <v>44886</v>
      </c>
      <c r="F13632" s="192">
        <v>0.47913194444444446</v>
      </c>
      <c r="G13632">
        <v>2</v>
      </c>
      <c r="H13632" s="114" t="s">
        <v>981</v>
      </c>
      <c r="I13632">
        <v>5613463</v>
      </c>
    </row>
    <row r="13633" spans="1:9" x14ac:dyDescent="0.25">
      <c r="A13633" s="114" t="s">
        <v>2218</v>
      </c>
      <c r="B13633">
        <v>201</v>
      </c>
      <c r="C13633" s="114" t="s">
        <v>53</v>
      </c>
      <c r="D13633" s="114" t="s">
        <v>755</v>
      </c>
      <c r="E13633" s="115">
        <v>44886</v>
      </c>
      <c r="F13633" s="192">
        <v>0.4792939814814815</v>
      </c>
      <c r="G13633">
        <v>2</v>
      </c>
      <c r="H13633" s="114" t="s">
        <v>756</v>
      </c>
      <c r="I13633"/>
    </row>
    <row r="13634" spans="1:9" x14ac:dyDescent="0.25">
      <c r="A13634" s="114" t="s">
        <v>2218</v>
      </c>
      <c r="B13634">
        <v>202</v>
      </c>
      <c r="C13634" s="114" t="s">
        <v>53</v>
      </c>
      <c r="D13634" s="114" t="s">
        <v>893</v>
      </c>
      <c r="E13634" s="115">
        <v>44886</v>
      </c>
      <c r="F13634" s="192">
        <v>0.47954861111111113</v>
      </c>
      <c r="G13634">
        <v>2</v>
      </c>
      <c r="H13634" s="114" t="s">
        <v>894</v>
      </c>
      <c r="I13634">
        <v>5445523</v>
      </c>
    </row>
    <row r="13635" spans="1:9" x14ac:dyDescent="0.25">
      <c r="A13635" s="114" t="s">
        <v>2218</v>
      </c>
      <c r="B13635">
        <v>203</v>
      </c>
      <c r="C13635" s="114" t="s">
        <v>53</v>
      </c>
      <c r="D13635" s="114" t="s">
        <v>1197</v>
      </c>
      <c r="E13635" s="115">
        <v>44886</v>
      </c>
      <c r="F13635" s="192">
        <v>0.47968749999999999</v>
      </c>
      <c r="G13635">
        <v>2</v>
      </c>
      <c r="H13635" s="114" t="s">
        <v>1198</v>
      </c>
      <c r="I13635"/>
    </row>
    <row r="13636" spans="1:9" x14ac:dyDescent="0.25">
      <c r="A13636" s="114" t="s">
        <v>2218</v>
      </c>
      <c r="B13636">
        <v>204</v>
      </c>
      <c r="C13636" s="114" t="s">
        <v>53</v>
      </c>
      <c r="D13636" s="114" t="s">
        <v>1029</v>
      </c>
      <c r="E13636" s="115">
        <v>44886</v>
      </c>
      <c r="F13636" s="192">
        <v>0.47990740740740739</v>
      </c>
      <c r="G13636">
        <v>2</v>
      </c>
      <c r="H13636" s="114" t="s">
        <v>1030</v>
      </c>
      <c r="I13636">
        <v>14823920</v>
      </c>
    </row>
    <row r="13637" spans="1:9" x14ac:dyDescent="0.25">
      <c r="A13637" s="114" t="s">
        <v>2218</v>
      </c>
      <c r="B13637">
        <v>205</v>
      </c>
      <c r="C13637" s="114" t="s">
        <v>52</v>
      </c>
      <c r="D13637" s="114" t="s">
        <v>861</v>
      </c>
      <c r="E13637" s="115">
        <v>44886</v>
      </c>
      <c r="F13637" s="192">
        <v>0.47998842592592594</v>
      </c>
      <c r="G13637">
        <v>2</v>
      </c>
      <c r="H13637" s="114" t="s">
        <v>862</v>
      </c>
      <c r="I13637">
        <v>14988796</v>
      </c>
    </row>
    <row r="13638" spans="1:9" x14ac:dyDescent="0.25">
      <c r="A13638" s="114" t="s">
        <v>2218</v>
      </c>
      <c r="B13638">
        <v>206</v>
      </c>
      <c r="C13638" s="114" t="s">
        <v>54</v>
      </c>
      <c r="D13638" s="114" t="s">
        <v>1527</v>
      </c>
      <c r="E13638" s="115">
        <v>44886</v>
      </c>
      <c r="F13638" s="192">
        <v>0.48038194444444443</v>
      </c>
      <c r="G13638">
        <v>2</v>
      </c>
      <c r="H13638" s="114" t="s">
        <v>1528</v>
      </c>
      <c r="I13638"/>
    </row>
    <row r="13639" spans="1:9" x14ac:dyDescent="0.25">
      <c r="A13639" s="114" t="s">
        <v>2218</v>
      </c>
      <c r="B13639">
        <v>207</v>
      </c>
      <c r="C13639" s="114" t="s">
        <v>54</v>
      </c>
      <c r="D13639" s="114" t="s">
        <v>2003</v>
      </c>
      <c r="E13639" s="115">
        <v>44886</v>
      </c>
      <c r="F13639" s="192">
        <v>0.48042824074074075</v>
      </c>
      <c r="G13639">
        <v>2</v>
      </c>
      <c r="H13639" s="114" t="s">
        <v>2004</v>
      </c>
      <c r="I13639">
        <v>3686703</v>
      </c>
    </row>
    <row r="13640" spans="1:9" x14ac:dyDescent="0.25">
      <c r="A13640" s="114" t="s">
        <v>2218</v>
      </c>
      <c r="B13640">
        <v>208</v>
      </c>
      <c r="C13640" s="114" t="s">
        <v>54</v>
      </c>
      <c r="D13640" s="114" t="s">
        <v>708</v>
      </c>
      <c r="E13640" s="115">
        <v>44886</v>
      </c>
      <c r="F13640" s="192">
        <v>0.48046296296296298</v>
      </c>
      <c r="G13640">
        <v>2</v>
      </c>
      <c r="H13640" s="114" t="s">
        <v>709</v>
      </c>
      <c r="I13640"/>
    </row>
    <row r="13641" spans="1:9" x14ac:dyDescent="0.25">
      <c r="A13641" s="114" t="s">
        <v>2218</v>
      </c>
      <c r="B13641">
        <v>209</v>
      </c>
      <c r="C13641" s="114" t="s">
        <v>53</v>
      </c>
      <c r="D13641" s="114" t="s">
        <v>554</v>
      </c>
      <c r="E13641" s="115">
        <v>44886</v>
      </c>
      <c r="F13641" s="192">
        <v>0.48076388888888888</v>
      </c>
      <c r="G13641">
        <v>2</v>
      </c>
      <c r="H13641" s="114" t="s">
        <v>555</v>
      </c>
      <c r="I13641"/>
    </row>
    <row r="13642" spans="1:9" x14ac:dyDescent="0.25">
      <c r="A13642" s="114" t="s">
        <v>2218</v>
      </c>
      <c r="B13642">
        <v>210</v>
      </c>
      <c r="C13642" s="114" t="s">
        <v>53</v>
      </c>
      <c r="D13642" s="114" t="s">
        <v>1810</v>
      </c>
      <c r="E13642" s="115">
        <v>44886</v>
      </c>
      <c r="F13642" s="192">
        <v>0.4808101851851852</v>
      </c>
      <c r="G13642">
        <v>2</v>
      </c>
      <c r="H13642" s="114" t="s">
        <v>1811</v>
      </c>
      <c r="I13642"/>
    </row>
    <row r="13643" spans="1:9" x14ac:dyDescent="0.25">
      <c r="A13643" s="114" t="s">
        <v>2218</v>
      </c>
      <c r="B13643">
        <v>211</v>
      </c>
      <c r="C13643" s="114" t="s">
        <v>52</v>
      </c>
      <c r="D13643" s="114" t="s">
        <v>1103</v>
      </c>
      <c r="E13643" s="115">
        <v>44886</v>
      </c>
      <c r="F13643" s="192">
        <v>0.48119212962962965</v>
      </c>
      <c r="G13643">
        <v>2</v>
      </c>
      <c r="H13643" s="114" t="s">
        <v>1104</v>
      </c>
      <c r="I13643">
        <v>14936069</v>
      </c>
    </row>
    <row r="13644" spans="1:9" x14ac:dyDescent="0.25">
      <c r="A13644" s="114" t="s">
        <v>2218</v>
      </c>
      <c r="B13644">
        <v>212</v>
      </c>
      <c r="C13644" s="114" t="s">
        <v>53</v>
      </c>
      <c r="D13644" s="114" t="s">
        <v>967</v>
      </c>
      <c r="E13644" s="115">
        <v>44886</v>
      </c>
      <c r="F13644" s="192">
        <v>0.4813425925925926</v>
      </c>
      <c r="G13644">
        <v>2</v>
      </c>
      <c r="H13644" s="114" t="s">
        <v>968</v>
      </c>
      <c r="I13644"/>
    </row>
    <row r="13645" spans="1:9" x14ac:dyDescent="0.25">
      <c r="A13645" s="114" t="s">
        <v>2218</v>
      </c>
      <c r="B13645">
        <v>213</v>
      </c>
      <c r="C13645" s="114" t="s">
        <v>53</v>
      </c>
      <c r="D13645" s="114" t="s">
        <v>927</v>
      </c>
      <c r="E13645" s="115">
        <v>44886</v>
      </c>
      <c r="F13645" s="192">
        <v>0.48137731481481483</v>
      </c>
      <c r="G13645">
        <v>2</v>
      </c>
      <c r="H13645" s="114" t="s">
        <v>928</v>
      </c>
      <c r="I13645">
        <v>14823926</v>
      </c>
    </row>
    <row r="13646" spans="1:9" x14ac:dyDescent="0.25">
      <c r="A13646" s="114" t="s">
        <v>2218</v>
      </c>
      <c r="B13646">
        <v>214</v>
      </c>
      <c r="C13646" s="114" t="s">
        <v>54</v>
      </c>
      <c r="D13646" s="114" t="s">
        <v>1316</v>
      </c>
      <c r="E13646" s="115">
        <v>44886</v>
      </c>
      <c r="F13646" s="192">
        <v>0.48194444444444445</v>
      </c>
      <c r="G13646">
        <v>2</v>
      </c>
      <c r="H13646" s="114" t="s">
        <v>1317</v>
      </c>
      <c r="I13646">
        <v>2052000</v>
      </c>
    </row>
    <row r="13647" spans="1:9" x14ac:dyDescent="0.25">
      <c r="A13647" s="114" t="s">
        <v>2218</v>
      </c>
      <c r="B13647">
        <v>215</v>
      </c>
      <c r="C13647" s="114" t="s">
        <v>53</v>
      </c>
      <c r="D13647" s="114" t="s">
        <v>1072</v>
      </c>
      <c r="E13647" s="115">
        <v>44886</v>
      </c>
      <c r="F13647" s="192">
        <v>0.48249999999999998</v>
      </c>
      <c r="G13647">
        <v>2</v>
      </c>
      <c r="H13647" s="114" t="s">
        <v>1073</v>
      </c>
      <c r="I13647">
        <v>4866995</v>
      </c>
    </row>
    <row r="13648" spans="1:9" x14ac:dyDescent="0.25">
      <c r="A13648" s="114" t="s">
        <v>2218</v>
      </c>
      <c r="B13648">
        <v>216</v>
      </c>
      <c r="C13648" s="114" t="s">
        <v>53</v>
      </c>
      <c r="D13648" s="114" t="s">
        <v>2103</v>
      </c>
      <c r="E13648" s="115">
        <v>44886</v>
      </c>
      <c r="F13648" s="192">
        <v>0.48256944444444444</v>
      </c>
      <c r="G13648">
        <v>2</v>
      </c>
      <c r="H13648" s="114" t="s">
        <v>2104</v>
      </c>
      <c r="I13648">
        <v>14812390</v>
      </c>
    </row>
    <row r="13649" spans="1:9" x14ac:dyDescent="0.25">
      <c r="A13649" s="114" t="s">
        <v>2218</v>
      </c>
      <c r="B13649">
        <v>217</v>
      </c>
      <c r="C13649" s="114" t="s">
        <v>53</v>
      </c>
      <c r="D13649" s="114" t="s">
        <v>1046</v>
      </c>
      <c r="E13649" s="115">
        <v>44886</v>
      </c>
      <c r="F13649" s="192">
        <v>0.48267361111111112</v>
      </c>
      <c r="G13649">
        <v>2</v>
      </c>
      <c r="H13649" s="114" t="s">
        <v>1047</v>
      </c>
      <c r="I13649"/>
    </row>
    <row r="13650" spans="1:9" x14ac:dyDescent="0.25">
      <c r="A13650" s="114" t="s">
        <v>2218</v>
      </c>
      <c r="B13650">
        <v>218</v>
      </c>
      <c r="C13650" s="114" t="s">
        <v>53</v>
      </c>
      <c r="D13650" s="114" t="s">
        <v>276</v>
      </c>
      <c r="E13650" s="115">
        <v>44886</v>
      </c>
      <c r="F13650" s="192">
        <v>0.48273148148148148</v>
      </c>
      <c r="G13650">
        <v>2</v>
      </c>
      <c r="H13650" s="114" t="s">
        <v>277</v>
      </c>
      <c r="I13650">
        <v>14964941</v>
      </c>
    </row>
    <row r="13651" spans="1:9" x14ac:dyDescent="0.25">
      <c r="A13651" s="114" t="s">
        <v>2218</v>
      </c>
      <c r="B13651">
        <v>219</v>
      </c>
      <c r="C13651" s="114" t="s">
        <v>54</v>
      </c>
      <c r="D13651" s="114" t="s">
        <v>2170</v>
      </c>
      <c r="E13651" s="115">
        <v>44886</v>
      </c>
      <c r="F13651" s="192">
        <v>0.48320601851851852</v>
      </c>
      <c r="G13651">
        <v>2</v>
      </c>
      <c r="H13651" s="114" t="s">
        <v>2171</v>
      </c>
      <c r="I13651">
        <v>5355526</v>
      </c>
    </row>
    <row r="13652" spans="1:9" x14ac:dyDescent="0.25">
      <c r="A13652" s="114" t="s">
        <v>2218</v>
      </c>
      <c r="B13652">
        <v>220</v>
      </c>
      <c r="C13652" s="114" t="s">
        <v>52</v>
      </c>
      <c r="D13652" s="114" t="s">
        <v>889</v>
      </c>
      <c r="E13652" s="115">
        <v>44886</v>
      </c>
      <c r="F13652" s="192">
        <v>0.4833101851851852</v>
      </c>
      <c r="G13652">
        <v>2</v>
      </c>
      <c r="H13652" s="114" t="s">
        <v>890</v>
      </c>
      <c r="I13652">
        <v>14958866</v>
      </c>
    </row>
    <row r="13653" spans="1:9" x14ac:dyDescent="0.25">
      <c r="A13653" s="114" t="s">
        <v>2218</v>
      </c>
      <c r="B13653">
        <v>221</v>
      </c>
      <c r="C13653" s="114" t="s">
        <v>54</v>
      </c>
      <c r="D13653" s="114" t="s">
        <v>328</v>
      </c>
      <c r="E13653" s="115">
        <v>44886</v>
      </c>
      <c r="F13653" s="192">
        <v>0.48334490740740743</v>
      </c>
      <c r="G13653">
        <v>2</v>
      </c>
      <c r="H13653" s="114" t="s">
        <v>329</v>
      </c>
      <c r="I13653">
        <v>5410157</v>
      </c>
    </row>
    <row r="13654" spans="1:9" x14ac:dyDescent="0.25">
      <c r="A13654" s="114" t="s">
        <v>2218</v>
      </c>
      <c r="B13654">
        <v>222</v>
      </c>
      <c r="C13654" s="114" t="s">
        <v>54</v>
      </c>
      <c r="D13654" s="114" t="s">
        <v>280</v>
      </c>
      <c r="E13654" s="115">
        <v>44886</v>
      </c>
      <c r="F13654" s="192">
        <v>0.48357638888888888</v>
      </c>
      <c r="G13654">
        <v>2</v>
      </c>
      <c r="H13654" s="114" t="s">
        <v>281</v>
      </c>
      <c r="I13654">
        <v>14811856</v>
      </c>
    </row>
    <row r="13655" spans="1:9" x14ac:dyDescent="0.25">
      <c r="A13655" s="114" t="s">
        <v>2218</v>
      </c>
      <c r="B13655">
        <v>223</v>
      </c>
      <c r="C13655" s="114" t="s">
        <v>54</v>
      </c>
      <c r="D13655" s="114" t="s">
        <v>1606</v>
      </c>
      <c r="E13655" s="115">
        <v>44886</v>
      </c>
      <c r="F13655" s="192">
        <v>0.4836226851851852</v>
      </c>
      <c r="G13655">
        <v>2</v>
      </c>
      <c r="H13655" s="114" t="s">
        <v>1607</v>
      </c>
      <c r="I13655">
        <v>6722916</v>
      </c>
    </row>
    <row r="13656" spans="1:9" x14ac:dyDescent="0.25">
      <c r="A13656" s="114" t="s">
        <v>2218</v>
      </c>
      <c r="B13656">
        <v>224</v>
      </c>
      <c r="C13656" s="114" t="s">
        <v>54</v>
      </c>
      <c r="D13656" s="114" t="s">
        <v>563</v>
      </c>
      <c r="E13656" s="115">
        <v>44886</v>
      </c>
      <c r="F13656" s="192">
        <v>0.48373842592592592</v>
      </c>
      <c r="G13656">
        <v>2</v>
      </c>
      <c r="H13656" s="114" t="s">
        <v>564</v>
      </c>
      <c r="I13656">
        <v>7785667</v>
      </c>
    </row>
    <row r="13657" spans="1:9" x14ac:dyDescent="0.25">
      <c r="A13657" s="114" t="s">
        <v>2218</v>
      </c>
      <c r="B13657">
        <v>225</v>
      </c>
      <c r="C13657" s="114" t="s">
        <v>54</v>
      </c>
      <c r="D13657" s="114" t="s">
        <v>645</v>
      </c>
      <c r="E13657" s="115">
        <v>44886</v>
      </c>
      <c r="F13657" s="192">
        <v>0.48408564814814814</v>
      </c>
      <c r="G13657">
        <v>2</v>
      </c>
      <c r="H13657" s="114" t="s">
        <v>646</v>
      </c>
      <c r="I13657"/>
    </row>
    <row r="13658" spans="1:9" x14ac:dyDescent="0.25">
      <c r="A13658" s="114" t="s">
        <v>2218</v>
      </c>
      <c r="B13658">
        <v>226</v>
      </c>
      <c r="C13658" s="114" t="s">
        <v>56</v>
      </c>
      <c r="D13658" s="114" t="s">
        <v>1842</v>
      </c>
      <c r="E13658" s="115">
        <v>44886</v>
      </c>
      <c r="F13658" s="192">
        <v>0.48435185185185187</v>
      </c>
      <c r="G13658">
        <v>2</v>
      </c>
      <c r="H13658" s="114" t="s">
        <v>1843</v>
      </c>
      <c r="I13658"/>
    </row>
    <row r="13659" spans="1:9" x14ac:dyDescent="0.25">
      <c r="A13659" s="114" t="s">
        <v>2218</v>
      </c>
      <c r="B13659">
        <v>227</v>
      </c>
      <c r="C13659" s="114" t="s">
        <v>56</v>
      </c>
      <c r="D13659" s="114" t="s">
        <v>1964</v>
      </c>
      <c r="E13659" s="115">
        <v>44886</v>
      </c>
      <c r="F13659" s="192">
        <v>0.48442129629629632</v>
      </c>
      <c r="G13659">
        <v>2</v>
      </c>
      <c r="H13659" s="114" t="s">
        <v>1965</v>
      </c>
      <c r="I13659">
        <v>2053475</v>
      </c>
    </row>
    <row r="13660" spans="1:9" x14ac:dyDescent="0.25">
      <c r="A13660" s="114" t="s">
        <v>2218</v>
      </c>
      <c r="B13660">
        <v>228</v>
      </c>
      <c r="C13660" s="114" t="s">
        <v>54</v>
      </c>
      <c r="D13660" s="114" t="s">
        <v>534</v>
      </c>
      <c r="E13660" s="115">
        <v>44886</v>
      </c>
      <c r="F13660" s="192">
        <v>0.48475694444444445</v>
      </c>
      <c r="G13660">
        <v>2</v>
      </c>
      <c r="H13660" s="114" t="s">
        <v>535</v>
      </c>
      <c r="I13660">
        <v>6702184</v>
      </c>
    </row>
    <row r="13661" spans="1:9" x14ac:dyDescent="0.25">
      <c r="A13661" s="114" t="s">
        <v>2218</v>
      </c>
      <c r="B13661">
        <v>229</v>
      </c>
      <c r="C13661" s="114" t="s">
        <v>52</v>
      </c>
      <c r="D13661" s="114" t="s">
        <v>1962</v>
      </c>
      <c r="E13661" s="115">
        <v>44886</v>
      </c>
      <c r="F13661" s="192">
        <v>0.4848263888888889</v>
      </c>
      <c r="G13661">
        <v>2</v>
      </c>
      <c r="H13661" s="114" t="s">
        <v>1963</v>
      </c>
      <c r="I13661">
        <v>7355991</v>
      </c>
    </row>
    <row r="13662" spans="1:9" x14ac:dyDescent="0.25">
      <c r="A13662" s="114" t="s">
        <v>2218</v>
      </c>
      <c r="B13662">
        <v>230</v>
      </c>
      <c r="C13662" s="114" t="s">
        <v>54</v>
      </c>
      <c r="D13662" s="114" t="s">
        <v>264</v>
      </c>
      <c r="E13662" s="115">
        <v>44886</v>
      </c>
      <c r="F13662" s="192">
        <v>0.48487268518518517</v>
      </c>
      <c r="G13662">
        <v>2</v>
      </c>
      <c r="H13662" s="114" t="s">
        <v>265</v>
      </c>
      <c r="I13662">
        <v>5350791</v>
      </c>
    </row>
    <row r="13663" spans="1:9" x14ac:dyDescent="0.25">
      <c r="A13663" s="114" t="s">
        <v>2218</v>
      </c>
      <c r="B13663">
        <v>231</v>
      </c>
      <c r="C13663" s="114" t="s">
        <v>54</v>
      </c>
      <c r="D13663" s="114" t="s">
        <v>1095</v>
      </c>
      <c r="E13663" s="115">
        <v>44886</v>
      </c>
      <c r="F13663" s="192">
        <v>0.48542824074074076</v>
      </c>
      <c r="G13663">
        <v>2</v>
      </c>
      <c r="H13663" s="114" t="s">
        <v>1096</v>
      </c>
      <c r="I13663"/>
    </row>
    <row r="13664" spans="1:9" x14ac:dyDescent="0.25">
      <c r="A13664" s="114" t="s">
        <v>2218</v>
      </c>
      <c r="B13664">
        <v>232</v>
      </c>
      <c r="C13664" s="114" t="s">
        <v>24</v>
      </c>
      <c r="D13664" s="114" t="s">
        <v>676</v>
      </c>
      <c r="E13664" s="115">
        <v>44886</v>
      </c>
      <c r="F13664" s="192">
        <v>0.4856597222222222</v>
      </c>
      <c r="G13664">
        <v>2</v>
      </c>
      <c r="H13664" s="114" t="s">
        <v>677</v>
      </c>
      <c r="I13664">
        <v>5480001</v>
      </c>
    </row>
    <row r="13665" spans="1:9" x14ac:dyDescent="0.25">
      <c r="A13665" s="114" t="s">
        <v>2218</v>
      </c>
      <c r="B13665">
        <v>233</v>
      </c>
      <c r="C13665" s="114" t="s">
        <v>52</v>
      </c>
      <c r="D13665" s="114" t="s">
        <v>939</v>
      </c>
      <c r="E13665" s="115">
        <v>44886</v>
      </c>
      <c r="F13665" s="192">
        <v>0.48572916666666666</v>
      </c>
      <c r="G13665">
        <v>2</v>
      </c>
      <c r="H13665" s="114" t="s">
        <v>940</v>
      </c>
      <c r="I13665">
        <v>5522822</v>
      </c>
    </row>
    <row r="13666" spans="1:9" x14ac:dyDescent="0.25">
      <c r="A13666" s="114" t="s">
        <v>2218</v>
      </c>
      <c r="B13666">
        <v>234</v>
      </c>
      <c r="C13666" s="114" t="s">
        <v>54</v>
      </c>
      <c r="D13666" s="114" t="s">
        <v>1093</v>
      </c>
      <c r="E13666" s="115">
        <v>44886</v>
      </c>
      <c r="F13666" s="192">
        <v>0.48582175925925924</v>
      </c>
      <c r="G13666">
        <v>2</v>
      </c>
      <c r="H13666" s="114" t="s">
        <v>1094</v>
      </c>
      <c r="I13666">
        <v>8330097</v>
      </c>
    </row>
    <row r="13667" spans="1:9" x14ac:dyDescent="0.25">
      <c r="A13667" s="114" t="s">
        <v>2218</v>
      </c>
      <c r="B13667">
        <v>235</v>
      </c>
      <c r="C13667" s="114" t="s">
        <v>21</v>
      </c>
      <c r="D13667" s="114" t="s">
        <v>2052</v>
      </c>
      <c r="E13667" s="115">
        <v>44886</v>
      </c>
      <c r="F13667" s="192">
        <v>0.48619212962962965</v>
      </c>
      <c r="G13667">
        <v>2</v>
      </c>
      <c r="H13667" s="114" t="s">
        <v>21</v>
      </c>
      <c r="I13667"/>
    </row>
    <row r="13668" spans="1:9" x14ac:dyDescent="0.25">
      <c r="A13668" s="114" t="s">
        <v>2218</v>
      </c>
      <c r="B13668">
        <v>236</v>
      </c>
      <c r="C13668" s="114" t="s">
        <v>52</v>
      </c>
      <c r="D13668" s="114" t="s">
        <v>982</v>
      </c>
      <c r="E13668" s="115">
        <v>44886</v>
      </c>
      <c r="F13668" s="192">
        <v>0.48623842592592592</v>
      </c>
      <c r="G13668">
        <v>2</v>
      </c>
      <c r="H13668" s="114" t="s">
        <v>983</v>
      </c>
      <c r="I13668">
        <v>3639736</v>
      </c>
    </row>
    <row r="13669" spans="1:9" x14ac:dyDescent="0.25">
      <c r="A13669" s="114" t="s">
        <v>2218</v>
      </c>
      <c r="B13669">
        <v>237</v>
      </c>
      <c r="C13669" s="114" t="s">
        <v>21</v>
      </c>
      <c r="D13669" s="114" t="s">
        <v>1456</v>
      </c>
      <c r="E13669" s="115">
        <v>44886</v>
      </c>
      <c r="F13669" s="192">
        <v>0.48637731481481483</v>
      </c>
      <c r="G13669">
        <v>2</v>
      </c>
      <c r="H13669" s="114" t="s">
        <v>1457</v>
      </c>
      <c r="I13669"/>
    </row>
    <row r="13670" spans="1:9" x14ac:dyDescent="0.25">
      <c r="A13670" s="114" t="s">
        <v>2218</v>
      </c>
      <c r="B13670">
        <v>238</v>
      </c>
      <c r="C13670" s="114" t="s">
        <v>54</v>
      </c>
      <c r="D13670" s="114" t="s">
        <v>1221</v>
      </c>
      <c r="E13670" s="115">
        <v>44886</v>
      </c>
      <c r="F13670" s="192">
        <v>0.48649305555555555</v>
      </c>
      <c r="G13670">
        <v>2</v>
      </c>
      <c r="H13670" s="114" t="s">
        <v>1222</v>
      </c>
      <c r="I13670">
        <v>6723191</v>
      </c>
    </row>
    <row r="13671" spans="1:9" x14ac:dyDescent="0.25">
      <c r="A13671" s="114" t="s">
        <v>2218</v>
      </c>
      <c r="B13671">
        <v>239</v>
      </c>
      <c r="C13671" s="114" t="s">
        <v>21</v>
      </c>
      <c r="D13671" s="114" t="s">
        <v>558</v>
      </c>
      <c r="E13671" s="115">
        <v>44886</v>
      </c>
      <c r="F13671" s="192">
        <v>0.48653935185185188</v>
      </c>
      <c r="G13671">
        <v>2</v>
      </c>
      <c r="H13671" s="114" t="s">
        <v>21</v>
      </c>
      <c r="I13671"/>
    </row>
    <row r="13672" spans="1:9" x14ac:dyDescent="0.25">
      <c r="A13672" s="114" t="s">
        <v>2218</v>
      </c>
      <c r="B13672">
        <v>240</v>
      </c>
      <c r="C13672" s="114" t="s">
        <v>54</v>
      </c>
      <c r="D13672" s="114" t="s">
        <v>1189</v>
      </c>
      <c r="E13672" s="115">
        <v>44886</v>
      </c>
      <c r="F13672" s="192">
        <v>0.48663194444444446</v>
      </c>
      <c r="G13672">
        <v>2</v>
      </c>
      <c r="H13672" s="114" t="s">
        <v>1190</v>
      </c>
      <c r="I13672">
        <v>14808881</v>
      </c>
    </row>
    <row r="13673" spans="1:9" x14ac:dyDescent="0.25">
      <c r="A13673" s="114" t="s">
        <v>2218</v>
      </c>
      <c r="B13673">
        <v>241</v>
      </c>
      <c r="C13673" s="114" t="s">
        <v>54</v>
      </c>
      <c r="D13673" s="114" t="s">
        <v>1350</v>
      </c>
      <c r="E13673" s="115">
        <v>44886</v>
      </c>
      <c r="F13673" s="192">
        <v>0.48671296296296296</v>
      </c>
      <c r="G13673">
        <v>2</v>
      </c>
      <c r="H13673" s="114" t="s">
        <v>1351</v>
      </c>
      <c r="I13673">
        <v>14811845</v>
      </c>
    </row>
    <row r="13674" spans="1:9" x14ac:dyDescent="0.25">
      <c r="A13674" s="114" t="s">
        <v>2218</v>
      </c>
      <c r="B13674">
        <v>242</v>
      </c>
      <c r="C13674" s="114" t="s">
        <v>54</v>
      </c>
      <c r="D13674" s="114" t="s">
        <v>1788</v>
      </c>
      <c r="E13674" s="115">
        <v>44886</v>
      </c>
      <c r="F13674" s="192">
        <v>0.48674768518518519</v>
      </c>
      <c r="G13674">
        <v>2</v>
      </c>
      <c r="H13674" s="114" t="s">
        <v>1789</v>
      </c>
      <c r="I13674">
        <v>3682230</v>
      </c>
    </row>
    <row r="13675" spans="1:9" x14ac:dyDescent="0.25">
      <c r="A13675" s="114" t="s">
        <v>2218</v>
      </c>
      <c r="B13675">
        <v>243</v>
      </c>
      <c r="C13675" s="114" t="s">
        <v>53</v>
      </c>
      <c r="D13675" s="114" t="s">
        <v>1398</v>
      </c>
      <c r="E13675" s="115">
        <v>44886</v>
      </c>
      <c r="F13675" s="192">
        <v>0.486875</v>
      </c>
      <c r="G13675">
        <v>2</v>
      </c>
      <c r="H13675" s="114" t="s">
        <v>1399</v>
      </c>
      <c r="I13675">
        <v>2856145</v>
      </c>
    </row>
    <row r="13676" spans="1:9" x14ac:dyDescent="0.25">
      <c r="A13676" s="114" t="s">
        <v>2218</v>
      </c>
      <c r="B13676">
        <v>244</v>
      </c>
      <c r="C13676" s="114" t="s">
        <v>54</v>
      </c>
      <c r="D13676" s="114" t="s">
        <v>955</v>
      </c>
      <c r="E13676" s="115">
        <v>44886</v>
      </c>
      <c r="F13676" s="192">
        <v>0.48725694444444445</v>
      </c>
      <c r="G13676">
        <v>2</v>
      </c>
      <c r="H13676" s="114" t="s">
        <v>956</v>
      </c>
      <c r="I13676"/>
    </row>
    <row r="13677" spans="1:9" x14ac:dyDescent="0.25">
      <c r="A13677" s="114" t="s">
        <v>2218</v>
      </c>
      <c r="B13677">
        <v>245</v>
      </c>
      <c r="C13677" s="114" t="s">
        <v>54</v>
      </c>
      <c r="D13677" s="114" t="s">
        <v>1673</v>
      </c>
      <c r="E13677" s="115">
        <v>44886</v>
      </c>
      <c r="F13677" s="192">
        <v>0.4874074074074074</v>
      </c>
      <c r="G13677">
        <v>2</v>
      </c>
      <c r="H13677" s="114" t="s">
        <v>1674</v>
      </c>
      <c r="I13677">
        <v>7347558</v>
      </c>
    </row>
    <row r="13678" spans="1:9" x14ac:dyDescent="0.25">
      <c r="A13678" s="114" t="s">
        <v>2218</v>
      </c>
      <c r="B13678">
        <v>246</v>
      </c>
      <c r="C13678" s="114" t="s">
        <v>24</v>
      </c>
      <c r="D13678" s="114" t="s">
        <v>2219</v>
      </c>
      <c r="E13678" s="115">
        <v>44886</v>
      </c>
      <c r="F13678" s="192">
        <v>0.48760416666666667</v>
      </c>
      <c r="G13678">
        <v>2</v>
      </c>
      <c r="H13678" s="114" t="s">
        <v>2220</v>
      </c>
      <c r="I13678">
        <v>7333638</v>
      </c>
    </row>
    <row r="13679" spans="1:9" x14ac:dyDescent="0.25">
      <c r="A13679" s="114" t="s">
        <v>2218</v>
      </c>
      <c r="B13679">
        <v>247</v>
      </c>
      <c r="C13679" s="114" t="s">
        <v>53</v>
      </c>
      <c r="D13679" s="114" t="s">
        <v>1008</v>
      </c>
      <c r="E13679" s="115">
        <v>44886</v>
      </c>
      <c r="F13679" s="192">
        <v>0.48811342592592594</v>
      </c>
      <c r="G13679">
        <v>2</v>
      </c>
      <c r="H13679" s="114" t="s">
        <v>1009</v>
      </c>
      <c r="I13679"/>
    </row>
    <row r="13680" spans="1:9" x14ac:dyDescent="0.25">
      <c r="A13680" s="114" t="s">
        <v>2218</v>
      </c>
      <c r="B13680">
        <v>248</v>
      </c>
      <c r="C13680" s="114" t="s">
        <v>53</v>
      </c>
      <c r="D13680" s="114" t="s">
        <v>1865</v>
      </c>
      <c r="E13680" s="115">
        <v>44886</v>
      </c>
      <c r="F13680" s="192">
        <v>0.48825231481481479</v>
      </c>
      <c r="G13680">
        <v>2</v>
      </c>
      <c r="H13680" s="114" t="s">
        <v>1866</v>
      </c>
      <c r="I13680"/>
    </row>
    <row r="13681" spans="1:9" x14ac:dyDescent="0.25">
      <c r="A13681" s="114" t="s">
        <v>2218</v>
      </c>
      <c r="B13681">
        <v>249</v>
      </c>
      <c r="C13681" s="114" t="s">
        <v>53</v>
      </c>
      <c r="D13681" s="114" t="s">
        <v>1180</v>
      </c>
      <c r="E13681" s="115">
        <v>44886</v>
      </c>
      <c r="F13681" s="192">
        <v>0.48894675925925923</v>
      </c>
      <c r="G13681">
        <v>2</v>
      </c>
      <c r="H13681" s="114" t="s">
        <v>1181</v>
      </c>
      <c r="I13681"/>
    </row>
    <row r="13682" spans="1:9" x14ac:dyDescent="0.25">
      <c r="A13682" s="114" t="s">
        <v>2218</v>
      </c>
      <c r="B13682">
        <v>250</v>
      </c>
      <c r="C13682" s="114" t="s">
        <v>53</v>
      </c>
      <c r="D13682" s="114" t="s">
        <v>963</v>
      </c>
      <c r="E13682" s="115">
        <v>44886</v>
      </c>
      <c r="F13682" s="192">
        <v>0.48995370370370372</v>
      </c>
      <c r="G13682">
        <v>2</v>
      </c>
      <c r="H13682" s="114" t="s">
        <v>964</v>
      </c>
      <c r="I13682">
        <v>14812395</v>
      </c>
    </row>
    <row r="13683" spans="1:9" x14ac:dyDescent="0.25">
      <c r="A13683" s="114" t="s">
        <v>2218</v>
      </c>
      <c r="B13683">
        <v>251</v>
      </c>
      <c r="C13683" s="114" t="s">
        <v>52</v>
      </c>
      <c r="D13683" s="114" t="s">
        <v>943</v>
      </c>
      <c r="E13683" s="115">
        <v>44886</v>
      </c>
      <c r="F13683" s="192">
        <v>0.49009259259259258</v>
      </c>
      <c r="G13683">
        <v>2</v>
      </c>
      <c r="H13683" s="114" t="s">
        <v>944</v>
      </c>
      <c r="I13683">
        <v>5348792</v>
      </c>
    </row>
    <row r="13684" spans="1:9" x14ac:dyDescent="0.25">
      <c r="A13684" s="114" t="s">
        <v>2218</v>
      </c>
      <c r="B13684">
        <v>252</v>
      </c>
      <c r="C13684" s="114" t="s">
        <v>53</v>
      </c>
      <c r="D13684" s="114" t="s">
        <v>1089</v>
      </c>
      <c r="E13684" s="115">
        <v>44886</v>
      </c>
      <c r="F13684" s="192">
        <v>0.49064814814814817</v>
      </c>
      <c r="G13684">
        <v>2</v>
      </c>
      <c r="H13684" s="114" t="s">
        <v>1090</v>
      </c>
      <c r="I13684"/>
    </row>
    <row r="13685" spans="1:9" x14ac:dyDescent="0.25">
      <c r="A13685" s="114" t="s">
        <v>2218</v>
      </c>
      <c r="B13685">
        <v>253</v>
      </c>
      <c r="C13685" s="114" t="s">
        <v>53</v>
      </c>
      <c r="D13685" s="114" t="s">
        <v>1121</v>
      </c>
      <c r="E13685" s="115">
        <v>44886</v>
      </c>
      <c r="F13685" s="192">
        <v>0.4911226851851852</v>
      </c>
      <c r="G13685">
        <v>2</v>
      </c>
      <c r="H13685" s="114" t="s">
        <v>1122</v>
      </c>
      <c r="I13685"/>
    </row>
    <row r="13686" spans="1:9" x14ac:dyDescent="0.25">
      <c r="A13686" s="114" t="s">
        <v>2218</v>
      </c>
      <c r="B13686">
        <v>254</v>
      </c>
      <c r="C13686" s="114" t="s">
        <v>53</v>
      </c>
      <c r="D13686" s="114" t="s">
        <v>925</v>
      </c>
      <c r="E13686" s="115">
        <v>44886</v>
      </c>
      <c r="F13686" s="192">
        <v>0.49180555555555555</v>
      </c>
      <c r="G13686">
        <v>2</v>
      </c>
      <c r="H13686" s="114" t="s">
        <v>926</v>
      </c>
      <c r="I13686">
        <v>5466072</v>
      </c>
    </row>
    <row r="13687" spans="1:9" x14ac:dyDescent="0.25">
      <c r="A13687" s="114" t="s">
        <v>2218</v>
      </c>
      <c r="B13687">
        <v>255</v>
      </c>
      <c r="C13687" s="114" t="s">
        <v>54</v>
      </c>
      <c r="D13687" s="114" t="s">
        <v>2026</v>
      </c>
      <c r="E13687" s="115">
        <v>44886</v>
      </c>
      <c r="F13687" s="192">
        <v>0.49185185185185187</v>
      </c>
      <c r="G13687">
        <v>2</v>
      </c>
      <c r="H13687" s="114" t="s">
        <v>2027</v>
      </c>
      <c r="I13687">
        <v>5368959</v>
      </c>
    </row>
    <row r="13688" spans="1:9" x14ac:dyDescent="0.25">
      <c r="A13688" s="114" t="s">
        <v>2218</v>
      </c>
      <c r="B13688">
        <v>256</v>
      </c>
      <c r="C13688" s="114" t="s">
        <v>53</v>
      </c>
      <c r="D13688" s="114" t="s">
        <v>1038</v>
      </c>
      <c r="E13688" s="115">
        <v>44886</v>
      </c>
      <c r="F13688" s="192">
        <v>0.49190972222222223</v>
      </c>
      <c r="G13688">
        <v>2</v>
      </c>
      <c r="H13688" s="114" t="s">
        <v>1039</v>
      </c>
      <c r="I13688"/>
    </row>
    <row r="13689" spans="1:9" x14ac:dyDescent="0.25">
      <c r="A13689" s="114" t="s">
        <v>2218</v>
      </c>
      <c r="B13689">
        <v>257</v>
      </c>
      <c r="C13689" s="114" t="s">
        <v>53</v>
      </c>
      <c r="D13689" s="114" t="s">
        <v>724</v>
      </c>
      <c r="E13689" s="115">
        <v>44886</v>
      </c>
      <c r="F13689" s="192">
        <v>0.4919560185185185</v>
      </c>
      <c r="G13689">
        <v>2</v>
      </c>
      <c r="H13689" s="114" t="s">
        <v>725</v>
      </c>
      <c r="I13689"/>
    </row>
    <row r="13690" spans="1:9" x14ac:dyDescent="0.25">
      <c r="A13690" s="114" t="s">
        <v>2218</v>
      </c>
      <c r="B13690">
        <v>258</v>
      </c>
      <c r="C13690" s="114" t="s">
        <v>53</v>
      </c>
      <c r="D13690" s="114" t="s">
        <v>1157</v>
      </c>
      <c r="E13690" s="115">
        <v>44886</v>
      </c>
      <c r="F13690" s="192">
        <v>0.49203703703703705</v>
      </c>
      <c r="G13690">
        <v>2</v>
      </c>
      <c r="H13690" s="114" t="s">
        <v>1158</v>
      </c>
      <c r="I13690"/>
    </row>
    <row r="13691" spans="1:9" x14ac:dyDescent="0.25">
      <c r="A13691" s="114" t="s">
        <v>2218</v>
      </c>
      <c r="B13691">
        <v>259</v>
      </c>
      <c r="C13691" s="114" t="s">
        <v>56</v>
      </c>
      <c r="D13691" s="114" t="s">
        <v>859</v>
      </c>
      <c r="E13691" s="115">
        <v>44886</v>
      </c>
      <c r="F13691" s="192">
        <v>0.49210648148148151</v>
      </c>
      <c r="G13691">
        <v>2</v>
      </c>
      <c r="H13691" s="114" t="s">
        <v>860</v>
      </c>
      <c r="I13691"/>
    </row>
    <row r="13692" spans="1:9" x14ac:dyDescent="0.25">
      <c r="A13692" s="114" t="s">
        <v>2218</v>
      </c>
      <c r="B13692">
        <v>260</v>
      </c>
      <c r="C13692" s="114" t="s">
        <v>54</v>
      </c>
      <c r="D13692" s="114" t="s">
        <v>1085</v>
      </c>
      <c r="E13692" s="115">
        <v>44886</v>
      </c>
      <c r="F13692" s="192">
        <v>0.49249999999999999</v>
      </c>
      <c r="G13692">
        <v>2</v>
      </c>
      <c r="H13692" s="114" t="s">
        <v>1086</v>
      </c>
      <c r="I13692">
        <v>5481562</v>
      </c>
    </row>
    <row r="13693" spans="1:9" x14ac:dyDescent="0.25">
      <c r="A13693" s="114" t="s">
        <v>2218</v>
      </c>
      <c r="B13693">
        <v>261</v>
      </c>
      <c r="C13693" s="114" t="s">
        <v>54</v>
      </c>
      <c r="D13693" s="114" t="s">
        <v>1636</v>
      </c>
      <c r="E13693" s="115">
        <v>44886</v>
      </c>
      <c r="F13693" s="192">
        <v>0.49267361111111113</v>
      </c>
      <c r="G13693">
        <v>2</v>
      </c>
      <c r="H13693" s="114" t="s">
        <v>1637</v>
      </c>
      <c r="I13693">
        <v>5511938</v>
      </c>
    </row>
    <row r="13694" spans="1:9" x14ac:dyDescent="0.25">
      <c r="A13694" s="114" t="s">
        <v>2218</v>
      </c>
      <c r="B13694">
        <v>262</v>
      </c>
      <c r="C13694" s="114" t="s">
        <v>56</v>
      </c>
      <c r="D13694" s="114" t="s">
        <v>692</v>
      </c>
      <c r="E13694" s="115">
        <v>44886</v>
      </c>
      <c r="F13694" s="192">
        <v>0.4929398148148148</v>
      </c>
      <c r="G13694">
        <v>2</v>
      </c>
      <c r="H13694" s="114" t="s">
        <v>693</v>
      </c>
      <c r="I13694">
        <v>2051992</v>
      </c>
    </row>
    <row r="13695" spans="1:9" x14ac:dyDescent="0.25">
      <c r="A13695" s="114" t="s">
        <v>2218</v>
      </c>
      <c r="B13695">
        <v>263</v>
      </c>
      <c r="C13695" s="114" t="s">
        <v>54</v>
      </c>
      <c r="D13695" s="114" t="s">
        <v>284</v>
      </c>
      <c r="E13695" s="115">
        <v>44886</v>
      </c>
      <c r="F13695" s="192">
        <v>0.49334490740740738</v>
      </c>
      <c r="G13695">
        <v>2</v>
      </c>
      <c r="H13695" s="114" t="s">
        <v>285</v>
      </c>
      <c r="I13695">
        <v>5348192</v>
      </c>
    </row>
    <row r="13696" spans="1:9" x14ac:dyDescent="0.25">
      <c r="A13696" s="114" t="s">
        <v>2218</v>
      </c>
      <c r="B13696">
        <v>264</v>
      </c>
      <c r="C13696" s="114" t="s">
        <v>53</v>
      </c>
      <c r="D13696" s="114" t="s">
        <v>1677</v>
      </c>
      <c r="E13696" s="115">
        <v>44886</v>
      </c>
      <c r="F13696" s="192">
        <v>0.49364583333333334</v>
      </c>
      <c r="G13696">
        <v>2</v>
      </c>
      <c r="H13696" s="114" t="s">
        <v>1678</v>
      </c>
      <c r="I13696">
        <v>2723383</v>
      </c>
    </row>
    <row r="13697" spans="1:9" x14ac:dyDescent="0.25">
      <c r="A13697" s="114" t="s">
        <v>2218</v>
      </c>
      <c r="B13697">
        <v>265</v>
      </c>
      <c r="C13697" s="114" t="s">
        <v>53</v>
      </c>
      <c r="D13697" s="114" t="s">
        <v>913</v>
      </c>
      <c r="E13697" s="115">
        <v>44886</v>
      </c>
      <c r="F13697" s="192">
        <v>0.49457175925925928</v>
      </c>
      <c r="G13697">
        <v>2</v>
      </c>
      <c r="H13697" s="114" t="s">
        <v>914</v>
      </c>
      <c r="I13697">
        <v>2642792</v>
      </c>
    </row>
    <row r="13698" spans="1:9" x14ac:dyDescent="0.25">
      <c r="A13698" s="114" t="s">
        <v>2218</v>
      </c>
      <c r="B13698">
        <v>266</v>
      </c>
      <c r="C13698" s="114" t="s">
        <v>53</v>
      </c>
      <c r="D13698" s="114" t="s">
        <v>881</v>
      </c>
      <c r="E13698" s="115">
        <v>44886</v>
      </c>
      <c r="F13698" s="192">
        <v>0.49510416666666668</v>
      </c>
      <c r="G13698">
        <v>2</v>
      </c>
      <c r="H13698" s="114" t="s">
        <v>882</v>
      </c>
      <c r="I13698"/>
    </row>
    <row r="13699" spans="1:9" x14ac:dyDescent="0.25">
      <c r="A13699" s="114" t="s">
        <v>2218</v>
      </c>
      <c r="B13699">
        <v>267</v>
      </c>
      <c r="C13699" s="114" t="s">
        <v>52</v>
      </c>
      <c r="D13699" s="114" t="s">
        <v>921</v>
      </c>
      <c r="E13699" s="115">
        <v>44886</v>
      </c>
      <c r="F13699" s="192">
        <v>0.49524305555555553</v>
      </c>
      <c r="G13699">
        <v>2</v>
      </c>
      <c r="H13699" s="114" t="s">
        <v>922</v>
      </c>
      <c r="I13699"/>
    </row>
    <row r="13700" spans="1:9" x14ac:dyDescent="0.25">
      <c r="A13700" s="114" t="s">
        <v>2218</v>
      </c>
      <c r="B13700">
        <v>268</v>
      </c>
      <c r="C13700" s="114" t="s">
        <v>54</v>
      </c>
      <c r="D13700" s="114" t="s">
        <v>1758</v>
      </c>
      <c r="E13700" s="115">
        <v>44886</v>
      </c>
      <c r="F13700" s="192">
        <v>0.49568287037037034</v>
      </c>
      <c r="G13700">
        <v>2</v>
      </c>
      <c r="H13700" s="114" t="s">
        <v>1759</v>
      </c>
      <c r="I13700">
        <v>7785662</v>
      </c>
    </row>
    <row r="13701" spans="1:9" x14ac:dyDescent="0.25">
      <c r="A13701" s="114" t="s">
        <v>2218</v>
      </c>
      <c r="B13701">
        <v>269</v>
      </c>
      <c r="C13701" s="114" t="s">
        <v>54</v>
      </c>
      <c r="D13701" s="114" t="s">
        <v>398</v>
      </c>
      <c r="E13701" s="115">
        <v>44886</v>
      </c>
      <c r="F13701" s="192">
        <v>0.49574074074074076</v>
      </c>
      <c r="G13701">
        <v>2</v>
      </c>
      <c r="H13701" s="114" t="s">
        <v>399</v>
      </c>
      <c r="I13701">
        <v>2188052</v>
      </c>
    </row>
    <row r="13702" spans="1:9" x14ac:dyDescent="0.25">
      <c r="A13702" s="114" t="s">
        <v>2218</v>
      </c>
      <c r="B13702">
        <v>270</v>
      </c>
      <c r="C13702" s="114" t="s">
        <v>52</v>
      </c>
      <c r="D13702" s="114" t="s">
        <v>1647</v>
      </c>
      <c r="E13702" s="115">
        <v>44886</v>
      </c>
      <c r="F13702" s="192">
        <v>0.49599537037037039</v>
      </c>
      <c r="G13702">
        <v>2</v>
      </c>
      <c r="H13702" s="114" t="s">
        <v>1648</v>
      </c>
      <c r="I13702">
        <v>7352546</v>
      </c>
    </row>
    <row r="13703" spans="1:9" x14ac:dyDescent="0.25">
      <c r="A13703" s="114" t="s">
        <v>2218</v>
      </c>
      <c r="B13703">
        <v>271</v>
      </c>
      <c r="C13703" s="114" t="s">
        <v>54</v>
      </c>
      <c r="D13703" s="114" t="s">
        <v>1616</v>
      </c>
      <c r="E13703" s="115">
        <v>44886</v>
      </c>
      <c r="F13703" s="192">
        <v>0.49604166666666666</v>
      </c>
      <c r="G13703">
        <v>2</v>
      </c>
      <c r="H13703" s="114" t="s">
        <v>1617</v>
      </c>
      <c r="I13703">
        <v>5501554</v>
      </c>
    </row>
    <row r="13704" spans="1:9" x14ac:dyDescent="0.25">
      <c r="A13704" s="114" t="s">
        <v>2218</v>
      </c>
      <c r="B13704">
        <v>272</v>
      </c>
      <c r="C13704" s="114" t="s">
        <v>54</v>
      </c>
      <c r="D13704" s="114" t="s">
        <v>744</v>
      </c>
      <c r="E13704" s="115">
        <v>44886</v>
      </c>
      <c r="F13704" s="192">
        <v>0.49711805555555555</v>
      </c>
      <c r="G13704">
        <v>2</v>
      </c>
      <c r="H13704" s="114" t="s">
        <v>745</v>
      </c>
      <c r="I13704">
        <v>6723890</v>
      </c>
    </row>
    <row r="13705" spans="1:9" x14ac:dyDescent="0.25">
      <c r="A13705" s="114" t="s">
        <v>2218</v>
      </c>
      <c r="B13705">
        <v>273</v>
      </c>
      <c r="C13705" s="114" t="s">
        <v>53</v>
      </c>
      <c r="D13705" s="114" t="s">
        <v>1694</v>
      </c>
      <c r="E13705" s="115">
        <v>44886</v>
      </c>
      <c r="F13705" s="192">
        <v>0.49782407407407409</v>
      </c>
      <c r="G13705">
        <v>2</v>
      </c>
      <c r="H13705" s="114" t="s">
        <v>1695</v>
      </c>
      <c r="I13705"/>
    </row>
    <row r="13706" spans="1:9" x14ac:dyDescent="0.25">
      <c r="A13706" s="114" t="s">
        <v>2218</v>
      </c>
      <c r="B13706">
        <v>274</v>
      </c>
      <c r="C13706" s="114" t="s">
        <v>53</v>
      </c>
      <c r="D13706" s="114" t="s">
        <v>1952</v>
      </c>
      <c r="E13706" s="115">
        <v>44886</v>
      </c>
      <c r="F13706" s="192">
        <v>0.49789351851851854</v>
      </c>
      <c r="G13706">
        <v>2</v>
      </c>
      <c r="H13706" s="114" t="s">
        <v>1953</v>
      </c>
      <c r="I13706"/>
    </row>
    <row r="13707" spans="1:9" x14ac:dyDescent="0.25">
      <c r="A13707" s="114" t="s">
        <v>2218</v>
      </c>
      <c r="B13707">
        <v>275</v>
      </c>
      <c r="C13707" s="114" t="s">
        <v>54</v>
      </c>
      <c r="D13707" s="114" t="s">
        <v>823</v>
      </c>
      <c r="E13707" s="115">
        <v>44886</v>
      </c>
      <c r="F13707" s="192">
        <v>0.49822916666666667</v>
      </c>
      <c r="G13707">
        <v>2</v>
      </c>
      <c r="H13707" s="114" t="s">
        <v>824</v>
      </c>
      <c r="I13707">
        <v>8330114</v>
      </c>
    </row>
    <row r="13708" spans="1:9" x14ac:dyDescent="0.25">
      <c r="A13708" s="114" t="s">
        <v>2218</v>
      </c>
      <c r="B13708">
        <v>276</v>
      </c>
      <c r="C13708" s="114" t="s">
        <v>52</v>
      </c>
      <c r="D13708" s="114" t="s">
        <v>994</v>
      </c>
      <c r="E13708" s="115">
        <v>44886</v>
      </c>
      <c r="F13708" s="192">
        <v>0.49831018518518516</v>
      </c>
      <c r="G13708">
        <v>2</v>
      </c>
      <c r="H13708" s="114" t="s">
        <v>995</v>
      </c>
      <c r="I13708">
        <v>3687603</v>
      </c>
    </row>
    <row r="13709" spans="1:9" x14ac:dyDescent="0.25">
      <c r="A13709" s="114" t="s">
        <v>2218</v>
      </c>
      <c r="B13709">
        <v>277</v>
      </c>
      <c r="C13709" s="114" t="s">
        <v>54</v>
      </c>
      <c r="D13709" s="114" t="s">
        <v>516</v>
      </c>
      <c r="E13709" s="115">
        <v>44886</v>
      </c>
      <c r="F13709" s="192">
        <v>0.49857638888888889</v>
      </c>
      <c r="G13709">
        <v>2</v>
      </c>
      <c r="H13709" s="114" t="s">
        <v>517</v>
      </c>
      <c r="I13709">
        <v>7284214</v>
      </c>
    </row>
    <row r="13710" spans="1:9" x14ac:dyDescent="0.25">
      <c r="A13710" s="114" t="s">
        <v>2218</v>
      </c>
      <c r="B13710">
        <v>278</v>
      </c>
      <c r="C13710" s="114" t="s">
        <v>54</v>
      </c>
      <c r="D13710" s="114" t="s">
        <v>986</v>
      </c>
      <c r="E13710" s="115">
        <v>44886</v>
      </c>
      <c r="F13710" s="192">
        <v>0.49861111111111112</v>
      </c>
      <c r="G13710">
        <v>2</v>
      </c>
      <c r="H13710" s="114" t="s">
        <v>987</v>
      </c>
      <c r="I13710">
        <v>6719319</v>
      </c>
    </row>
    <row r="13711" spans="1:9" x14ac:dyDescent="0.25">
      <c r="A13711" s="114" t="s">
        <v>2218</v>
      </c>
      <c r="B13711">
        <v>279</v>
      </c>
      <c r="C13711" s="114" t="s">
        <v>54</v>
      </c>
      <c r="D13711" s="114" t="s">
        <v>1661</v>
      </c>
      <c r="E13711" s="115">
        <v>44886</v>
      </c>
      <c r="F13711" s="192">
        <v>0.49865740740740738</v>
      </c>
      <c r="G13711">
        <v>2</v>
      </c>
      <c r="H13711" s="114" t="s">
        <v>1662</v>
      </c>
      <c r="I13711">
        <v>14958073</v>
      </c>
    </row>
    <row r="13712" spans="1:9" x14ac:dyDescent="0.25">
      <c r="A13712" s="114" t="s">
        <v>2218</v>
      </c>
      <c r="B13712">
        <v>280</v>
      </c>
      <c r="C13712" s="114" t="s">
        <v>52</v>
      </c>
      <c r="D13712" s="114" t="s">
        <v>2183</v>
      </c>
      <c r="E13712" s="115">
        <v>44886</v>
      </c>
      <c r="F13712" s="192">
        <v>0.49902777777777779</v>
      </c>
      <c r="G13712">
        <v>2</v>
      </c>
      <c r="H13712" s="114" t="s">
        <v>2184</v>
      </c>
      <c r="I13712">
        <v>7288654</v>
      </c>
    </row>
    <row r="13713" spans="1:9" x14ac:dyDescent="0.25">
      <c r="A13713" s="114" t="s">
        <v>2218</v>
      </c>
      <c r="B13713">
        <v>281</v>
      </c>
      <c r="C13713" s="114" t="s">
        <v>54</v>
      </c>
      <c r="D13713" s="114" t="s">
        <v>1284</v>
      </c>
      <c r="E13713" s="115">
        <v>44886</v>
      </c>
      <c r="F13713" s="192">
        <v>0.49908564814814815</v>
      </c>
      <c r="G13713">
        <v>2</v>
      </c>
      <c r="H13713" s="114" t="s">
        <v>1285</v>
      </c>
      <c r="I13713">
        <v>5352274</v>
      </c>
    </row>
    <row r="13714" spans="1:9" x14ac:dyDescent="0.25">
      <c r="A13714" s="114" t="s">
        <v>2218</v>
      </c>
      <c r="B13714">
        <v>282</v>
      </c>
      <c r="C13714" s="114" t="s">
        <v>57</v>
      </c>
      <c r="D13714" s="114" t="s">
        <v>2212</v>
      </c>
      <c r="E13714" s="115">
        <v>44886</v>
      </c>
      <c r="F13714" s="192">
        <v>0.49966435185185187</v>
      </c>
      <c r="G13714">
        <v>2</v>
      </c>
      <c r="H13714" s="114" t="s">
        <v>2213</v>
      </c>
      <c r="I13714">
        <v>14821976</v>
      </c>
    </row>
    <row r="13715" spans="1:9" x14ac:dyDescent="0.25">
      <c r="A13715" s="114" t="s">
        <v>2218</v>
      </c>
      <c r="B13715">
        <v>283</v>
      </c>
      <c r="C13715" s="114" t="s">
        <v>52</v>
      </c>
      <c r="D13715" s="114" t="s">
        <v>1042</v>
      </c>
      <c r="E13715" s="115">
        <v>44886</v>
      </c>
      <c r="F13715" s="192">
        <v>0.50071759259259263</v>
      </c>
      <c r="G13715">
        <v>2</v>
      </c>
      <c r="H13715" s="114" t="s">
        <v>1043</v>
      </c>
      <c r="I13715">
        <v>14934499</v>
      </c>
    </row>
    <row r="13716" spans="1:9" x14ac:dyDescent="0.25">
      <c r="A13716" s="114" t="s">
        <v>2218</v>
      </c>
      <c r="B13716">
        <v>284</v>
      </c>
      <c r="C13716" s="114" t="s">
        <v>52</v>
      </c>
      <c r="D13716" s="114" t="s">
        <v>1002</v>
      </c>
      <c r="E13716" s="115">
        <v>44886</v>
      </c>
      <c r="F13716" s="192">
        <v>0.50078703703703709</v>
      </c>
      <c r="G13716">
        <v>2</v>
      </c>
      <c r="H13716" s="114" t="s">
        <v>1003</v>
      </c>
      <c r="I13716">
        <v>2718668</v>
      </c>
    </row>
    <row r="13717" spans="1:9" x14ac:dyDescent="0.25">
      <c r="A13717" s="114" t="s">
        <v>2218</v>
      </c>
      <c r="B13717">
        <v>285</v>
      </c>
      <c r="C13717" s="114" t="s">
        <v>53</v>
      </c>
      <c r="D13717" s="114" t="s">
        <v>909</v>
      </c>
      <c r="E13717" s="115">
        <v>44886</v>
      </c>
      <c r="F13717" s="192">
        <v>0.50118055555555552</v>
      </c>
      <c r="G13717">
        <v>2</v>
      </c>
      <c r="H13717" s="114" t="s">
        <v>910</v>
      </c>
      <c r="I13717">
        <v>5621863</v>
      </c>
    </row>
    <row r="13718" spans="1:9" x14ac:dyDescent="0.25">
      <c r="A13718" s="114" t="s">
        <v>2218</v>
      </c>
      <c r="B13718">
        <v>286</v>
      </c>
      <c r="C13718" s="114" t="s">
        <v>52</v>
      </c>
      <c r="D13718" s="114" t="s">
        <v>2210</v>
      </c>
      <c r="E13718" s="115">
        <v>44886</v>
      </c>
      <c r="F13718" s="192">
        <v>0.50137731481481485</v>
      </c>
      <c r="G13718">
        <v>2</v>
      </c>
      <c r="H13718" s="114" t="s">
        <v>2211</v>
      </c>
      <c r="I13718">
        <v>14984434</v>
      </c>
    </row>
    <row r="13719" spans="1:9" x14ac:dyDescent="0.25">
      <c r="A13719" s="114" t="s">
        <v>2218</v>
      </c>
      <c r="B13719">
        <v>287</v>
      </c>
      <c r="C13719" s="114" t="s">
        <v>54</v>
      </c>
      <c r="D13719" s="114" t="s">
        <v>1340</v>
      </c>
      <c r="E13719" s="115">
        <v>44886</v>
      </c>
      <c r="F13719" s="192">
        <v>0.50377314814814811</v>
      </c>
      <c r="G13719">
        <v>2</v>
      </c>
      <c r="H13719" s="114" t="s">
        <v>1341</v>
      </c>
      <c r="I13719">
        <v>5344103</v>
      </c>
    </row>
    <row r="13720" spans="1:9" x14ac:dyDescent="0.25">
      <c r="A13720" s="114" t="s">
        <v>2218</v>
      </c>
      <c r="B13720">
        <v>288</v>
      </c>
      <c r="C13720" s="114" t="s">
        <v>54</v>
      </c>
      <c r="D13720" s="114" t="s">
        <v>300</v>
      </c>
      <c r="E13720" s="115">
        <v>44886</v>
      </c>
      <c r="F13720" s="192">
        <v>0.5040972222222222</v>
      </c>
      <c r="G13720">
        <v>2</v>
      </c>
      <c r="H13720" s="114" t="s">
        <v>301</v>
      </c>
      <c r="I13720">
        <v>5492105</v>
      </c>
    </row>
    <row r="13721" spans="1:9" x14ac:dyDescent="0.25">
      <c r="A13721" s="114" t="s">
        <v>2218</v>
      </c>
      <c r="B13721">
        <v>289</v>
      </c>
      <c r="C13721" s="114" t="s">
        <v>54</v>
      </c>
      <c r="D13721" s="114" t="s">
        <v>1342</v>
      </c>
      <c r="E13721" s="115">
        <v>44886</v>
      </c>
      <c r="F13721" s="192">
        <v>0.50416666666666665</v>
      </c>
      <c r="G13721">
        <v>2</v>
      </c>
      <c r="H13721" s="114" t="s">
        <v>1343</v>
      </c>
      <c r="I13721">
        <v>7361622</v>
      </c>
    </row>
    <row r="13722" spans="1:9" x14ac:dyDescent="0.25">
      <c r="A13722" s="114" t="s">
        <v>2218</v>
      </c>
      <c r="B13722">
        <v>290</v>
      </c>
      <c r="C13722" s="114" t="s">
        <v>53</v>
      </c>
      <c r="D13722" s="114" t="s">
        <v>1166</v>
      </c>
      <c r="E13722" s="115">
        <v>44886</v>
      </c>
      <c r="F13722" s="192">
        <v>0.50422453703703707</v>
      </c>
      <c r="G13722">
        <v>2</v>
      </c>
      <c r="H13722" s="114" t="s">
        <v>1167</v>
      </c>
      <c r="I13722">
        <v>2736247</v>
      </c>
    </row>
    <row r="13723" spans="1:9" x14ac:dyDescent="0.25">
      <c r="A13723" s="114" t="s">
        <v>2218</v>
      </c>
      <c r="B13723">
        <v>291</v>
      </c>
      <c r="C13723" s="114" t="s">
        <v>53</v>
      </c>
      <c r="D13723" s="114" t="s">
        <v>1659</v>
      </c>
      <c r="E13723" s="115">
        <v>44886</v>
      </c>
      <c r="F13723" s="192">
        <v>0.50428240740740737</v>
      </c>
      <c r="G13723">
        <v>2</v>
      </c>
      <c r="H13723" s="114" t="s">
        <v>1660</v>
      </c>
      <c r="I13723">
        <v>2045239</v>
      </c>
    </row>
    <row r="13724" spans="1:9" x14ac:dyDescent="0.25">
      <c r="A13724" s="114" t="s">
        <v>2218</v>
      </c>
      <c r="B13724">
        <v>292</v>
      </c>
      <c r="C13724" s="114" t="s">
        <v>57</v>
      </c>
      <c r="D13724" s="114" t="s">
        <v>1483</v>
      </c>
      <c r="E13724" s="115">
        <v>44886</v>
      </c>
      <c r="F13724" s="192">
        <v>0.5043981481481481</v>
      </c>
      <c r="G13724">
        <v>2</v>
      </c>
      <c r="H13724" s="114" t="s">
        <v>1484</v>
      </c>
      <c r="I13724">
        <v>6724154</v>
      </c>
    </row>
    <row r="13725" spans="1:9" x14ac:dyDescent="0.25">
      <c r="A13725" s="114" t="s">
        <v>2218</v>
      </c>
      <c r="B13725">
        <v>293</v>
      </c>
      <c r="C13725" s="114" t="s">
        <v>53</v>
      </c>
      <c r="D13725" s="114" t="s">
        <v>1117</v>
      </c>
      <c r="E13725" s="115">
        <v>44886</v>
      </c>
      <c r="F13725" s="192">
        <v>0.5060069444444445</v>
      </c>
      <c r="G13725">
        <v>2</v>
      </c>
      <c r="H13725" s="114" t="s">
        <v>1118</v>
      </c>
      <c r="I13725"/>
    </row>
    <row r="13726" spans="1:9" x14ac:dyDescent="0.25">
      <c r="A13726" s="114" t="s">
        <v>2218</v>
      </c>
      <c r="B13726">
        <v>294</v>
      </c>
      <c r="C13726" s="114" t="s">
        <v>54</v>
      </c>
      <c r="D13726" s="114" t="s">
        <v>1185</v>
      </c>
      <c r="E13726" s="115">
        <v>44886</v>
      </c>
      <c r="F13726" s="192">
        <v>0.50607638888888884</v>
      </c>
      <c r="G13726">
        <v>2</v>
      </c>
      <c r="H13726" s="114" t="s">
        <v>1186</v>
      </c>
      <c r="I13726">
        <v>5411847</v>
      </c>
    </row>
    <row r="13727" spans="1:9" x14ac:dyDescent="0.25">
      <c r="A13727" s="114" t="s">
        <v>2218</v>
      </c>
      <c r="B13727">
        <v>295</v>
      </c>
      <c r="C13727" s="114" t="s">
        <v>21</v>
      </c>
      <c r="D13727" s="114" t="s">
        <v>2076</v>
      </c>
      <c r="E13727" s="115">
        <v>44886</v>
      </c>
      <c r="F13727" s="192">
        <v>0.50633101851851847</v>
      </c>
      <c r="G13727">
        <v>2</v>
      </c>
      <c r="H13727" s="114" t="s">
        <v>21</v>
      </c>
      <c r="I13727"/>
    </row>
    <row r="13728" spans="1:9" x14ac:dyDescent="0.25">
      <c r="A13728" s="114" t="s">
        <v>2218</v>
      </c>
      <c r="B13728">
        <v>296</v>
      </c>
      <c r="C13728" s="114" t="s">
        <v>54</v>
      </c>
      <c r="D13728" s="114" t="s">
        <v>1481</v>
      </c>
      <c r="E13728" s="115">
        <v>44886</v>
      </c>
      <c r="F13728" s="192">
        <v>0.50640046296296293</v>
      </c>
      <c r="G13728">
        <v>2</v>
      </c>
      <c r="H13728" s="114" t="s">
        <v>1482</v>
      </c>
      <c r="I13728">
        <v>5492937</v>
      </c>
    </row>
    <row r="13729" spans="1:9" x14ac:dyDescent="0.25">
      <c r="A13729" s="114" t="s">
        <v>2218</v>
      </c>
      <c r="B13729">
        <v>297</v>
      </c>
      <c r="C13729" s="114" t="s">
        <v>21</v>
      </c>
      <c r="D13729" s="114" t="s">
        <v>772</v>
      </c>
      <c r="E13729" s="115">
        <v>44886</v>
      </c>
      <c r="F13729" s="192">
        <v>0.50643518518518515</v>
      </c>
      <c r="G13729">
        <v>2</v>
      </c>
      <c r="H13729" s="114" t="s">
        <v>21</v>
      </c>
      <c r="I13729"/>
    </row>
    <row r="13730" spans="1:9" x14ac:dyDescent="0.25">
      <c r="A13730" s="114" t="s">
        <v>2218</v>
      </c>
      <c r="B13730">
        <v>298</v>
      </c>
      <c r="C13730" s="114" t="s">
        <v>21</v>
      </c>
      <c r="D13730" s="114" t="s">
        <v>1590</v>
      </c>
      <c r="E13730" s="115">
        <v>44886</v>
      </c>
      <c r="F13730" s="192">
        <v>0.50649305555555557</v>
      </c>
      <c r="G13730">
        <v>2</v>
      </c>
      <c r="H13730" s="114" t="s">
        <v>21</v>
      </c>
      <c r="I13730"/>
    </row>
    <row r="13731" spans="1:9" x14ac:dyDescent="0.25">
      <c r="A13731" s="114" t="s">
        <v>2218</v>
      </c>
      <c r="B13731">
        <v>299</v>
      </c>
      <c r="C13731" s="114" t="s">
        <v>21</v>
      </c>
      <c r="D13731" s="114" t="s">
        <v>1832</v>
      </c>
      <c r="E13731" s="115">
        <v>44886</v>
      </c>
      <c r="F13731" s="192">
        <v>0.5065277777777778</v>
      </c>
      <c r="G13731">
        <v>2</v>
      </c>
      <c r="H13731" s="114" t="s">
        <v>21</v>
      </c>
      <c r="I13731"/>
    </row>
    <row r="13732" spans="1:9" x14ac:dyDescent="0.25">
      <c r="A13732" s="114" t="s">
        <v>2218</v>
      </c>
      <c r="B13732">
        <v>300</v>
      </c>
      <c r="C13732" s="114" t="s">
        <v>53</v>
      </c>
      <c r="D13732" s="114" t="s">
        <v>877</v>
      </c>
      <c r="E13732" s="115">
        <v>44886</v>
      </c>
      <c r="F13732" s="192">
        <v>0.50673611111111116</v>
      </c>
      <c r="G13732">
        <v>2</v>
      </c>
      <c r="H13732" s="114" t="s">
        <v>878</v>
      </c>
      <c r="I13732">
        <v>14812954</v>
      </c>
    </row>
    <row r="13733" spans="1:9" x14ac:dyDescent="0.25">
      <c r="A13733" s="114" t="s">
        <v>2218</v>
      </c>
      <c r="B13733">
        <v>301</v>
      </c>
      <c r="C13733" s="114" t="s">
        <v>52</v>
      </c>
      <c r="D13733" s="114" t="s">
        <v>2181</v>
      </c>
      <c r="E13733" s="115">
        <v>44886</v>
      </c>
      <c r="F13733" s="192">
        <v>0.50688657407407411</v>
      </c>
      <c r="G13733">
        <v>2</v>
      </c>
      <c r="H13733" s="114" t="s">
        <v>2182</v>
      </c>
      <c r="I13733">
        <v>3688277</v>
      </c>
    </row>
    <row r="13734" spans="1:9" x14ac:dyDescent="0.25">
      <c r="A13734" s="114" t="s">
        <v>2218</v>
      </c>
      <c r="B13734">
        <v>302</v>
      </c>
      <c r="C13734" s="114" t="s">
        <v>54</v>
      </c>
      <c r="D13734" s="114" t="s">
        <v>1845</v>
      </c>
      <c r="E13734" s="115">
        <v>44886</v>
      </c>
      <c r="F13734" s="192">
        <v>0.50696759259259261</v>
      </c>
      <c r="G13734">
        <v>2</v>
      </c>
      <c r="H13734" s="114" t="s">
        <v>1846</v>
      </c>
      <c r="I13734"/>
    </row>
    <row r="13735" spans="1:9" x14ac:dyDescent="0.25">
      <c r="A13735" s="114" t="s">
        <v>2218</v>
      </c>
      <c r="B13735">
        <v>303</v>
      </c>
      <c r="C13735" s="114" t="s">
        <v>57</v>
      </c>
      <c r="D13735" s="114" t="s">
        <v>2098</v>
      </c>
      <c r="E13735" s="115">
        <v>44886</v>
      </c>
      <c r="F13735" s="192">
        <v>0.50746527777777772</v>
      </c>
      <c r="G13735">
        <v>2</v>
      </c>
      <c r="H13735" s="114" t="s">
        <v>2099</v>
      </c>
      <c r="I13735">
        <v>6696634</v>
      </c>
    </row>
    <row r="13736" spans="1:9" x14ac:dyDescent="0.25">
      <c r="A13736" s="114" t="s">
        <v>2218</v>
      </c>
      <c r="B13736">
        <v>304</v>
      </c>
      <c r="C13736" s="114" t="s">
        <v>52</v>
      </c>
      <c r="D13736" s="114" t="s">
        <v>1178</v>
      </c>
      <c r="E13736" s="115">
        <v>44886</v>
      </c>
      <c r="F13736" s="192">
        <v>0.50832175925925926</v>
      </c>
      <c r="G13736">
        <v>2</v>
      </c>
      <c r="H13736" s="114" t="s">
        <v>1179</v>
      </c>
      <c r="I13736">
        <v>7299031</v>
      </c>
    </row>
    <row r="13737" spans="1:9" x14ac:dyDescent="0.25">
      <c r="A13737" s="114" t="s">
        <v>2218</v>
      </c>
      <c r="B13737">
        <v>305</v>
      </c>
      <c r="C13737" s="114" t="s">
        <v>53</v>
      </c>
      <c r="D13737" s="114" t="s">
        <v>1019</v>
      </c>
      <c r="E13737" s="115">
        <v>44886</v>
      </c>
      <c r="F13737" s="192">
        <v>0.50855324074074071</v>
      </c>
      <c r="G13737">
        <v>2</v>
      </c>
      <c r="H13737" s="114" t="s">
        <v>1020</v>
      </c>
      <c r="I13737">
        <v>4841171</v>
      </c>
    </row>
    <row r="13738" spans="1:9" x14ac:dyDescent="0.25">
      <c r="A13738" s="114" t="s">
        <v>2218</v>
      </c>
      <c r="B13738">
        <v>306</v>
      </c>
      <c r="C13738" s="114" t="s">
        <v>53</v>
      </c>
      <c r="D13738" s="114" t="s">
        <v>1671</v>
      </c>
      <c r="E13738" s="115">
        <v>44886</v>
      </c>
      <c r="F13738" s="192">
        <v>0.50865740740740739</v>
      </c>
      <c r="G13738">
        <v>2</v>
      </c>
      <c r="H13738" s="114" t="s">
        <v>1672</v>
      </c>
      <c r="I13738">
        <v>4854705</v>
      </c>
    </row>
    <row r="13739" spans="1:9" x14ac:dyDescent="0.25">
      <c r="A13739" s="114" t="s">
        <v>2218</v>
      </c>
      <c r="B13739">
        <v>307</v>
      </c>
      <c r="C13739" s="114" t="s">
        <v>53</v>
      </c>
      <c r="D13739" s="114" t="s">
        <v>931</v>
      </c>
      <c r="E13739" s="115">
        <v>44886</v>
      </c>
      <c r="F13739" s="192">
        <v>0.50997685185185182</v>
      </c>
      <c r="G13739">
        <v>2</v>
      </c>
      <c r="H13739" s="114" t="s">
        <v>932</v>
      </c>
      <c r="I13739"/>
    </row>
    <row r="13740" spans="1:9" x14ac:dyDescent="0.25">
      <c r="A13740" s="114" t="s">
        <v>2218</v>
      </c>
      <c r="B13740">
        <v>308</v>
      </c>
      <c r="C13740" s="114" t="s">
        <v>54</v>
      </c>
      <c r="D13740" s="114" t="s">
        <v>1853</v>
      </c>
      <c r="E13740" s="115">
        <v>44886</v>
      </c>
      <c r="F13740" s="192">
        <v>0.51106481481481481</v>
      </c>
      <c r="G13740">
        <v>2</v>
      </c>
      <c r="H13740" s="114" t="s">
        <v>1854</v>
      </c>
      <c r="I13740"/>
    </row>
    <row r="13741" spans="1:9" x14ac:dyDescent="0.25">
      <c r="A13741" s="114" t="s">
        <v>2218</v>
      </c>
      <c r="B13741">
        <v>309</v>
      </c>
      <c r="C13741" s="114" t="s">
        <v>54</v>
      </c>
      <c r="D13741" s="114" t="s">
        <v>1628</v>
      </c>
      <c r="E13741" s="115">
        <v>44886</v>
      </c>
      <c r="F13741" s="192">
        <v>0.51204861111111111</v>
      </c>
      <c r="G13741">
        <v>2</v>
      </c>
      <c r="H13741" s="114" t="s">
        <v>1629</v>
      </c>
      <c r="I13741"/>
    </row>
    <row r="13742" spans="1:9" x14ac:dyDescent="0.25">
      <c r="A13742" s="114" t="s">
        <v>2218</v>
      </c>
      <c r="B13742">
        <v>310</v>
      </c>
      <c r="C13742" s="114" t="s">
        <v>53</v>
      </c>
      <c r="D13742" s="114" t="s">
        <v>1919</v>
      </c>
      <c r="E13742" s="115">
        <v>44886</v>
      </c>
      <c r="F13742" s="192">
        <v>0.51290509259259254</v>
      </c>
      <c r="G13742">
        <v>2</v>
      </c>
      <c r="H13742" s="114" t="s">
        <v>1920</v>
      </c>
      <c r="I13742"/>
    </row>
    <row r="13743" spans="1:9" x14ac:dyDescent="0.25">
      <c r="A13743" s="114" t="s">
        <v>2218</v>
      </c>
      <c r="B13743">
        <v>311</v>
      </c>
      <c r="C13743" s="114" t="s">
        <v>53</v>
      </c>
      <c r="D13743" s="114" t="s">
        <v>1066</v>
      </c>
      <c r="E13743" s="115">
        <v>44886</v>
      </c>
      <c r="F13743" s="192">
        <v>0.51383101851851853</v>
      </c>
      <c r="G13743">
        <v>2</v>
      </c>
      <c r="H13743" s="114" t="s">
        <v>1067</v>
      </c>
      <c r="I13743"/>
    </row>
    <row r="13744" spans="1:9" x14ac:dyDescent="0.25">
      <c r="A13744" s="114" t="s">
        <v>2218</v>
      </c>
      <c r="B13744">
        <v>312</v>
      </c>
      <c r="C13744" s="114" t="s">
        <v>53</v>
      </c>
      <c r="D13744" s="114" t="s">
        <v>855</v>
      </c>
      <c r="E13744" s="115">
        <v>44886</v>
      </c>
      <c r="F13744" s="192">
        <v>0.5200231481481481</v>
      </c>
      <c r="G13744">
        <v>2</v>
      </c>
      <c r="H13744" s="114" t="s">
        <v>856</v>
      </c>
      <c r="I13744"/>
    </row>
    <row r="13745" spans="1:9" x14ac:dyDescent="0.25">
      <c r="A13745" s="114" t="s">
        <v>2218</v>
      </c>
      <c r="B13745">
        <v>313</v>
      </c>
      <c r="C13745" s="114" t="s">
        <v>53</v>
      </c>
      <c r="D13745" s="114" t="s">
        <v>1931</v>
      </c>
      <c r="E13745" s="115">
        <v>44886</v>
      </c>
      <c r="F13745" s="192">
        <v>0.52655092592592589</v>
      </c>
      <c r="G13745">
        <v>2</v>
      </c>
      <c r="H13745" s="114" t="s">
        <v>1932</v>
      </c>
      <c r="I13745">
        <v>2577965876</v>
      </c>
    </row>
    <row r="13746" spans="1:9" x14ac:dyDescent="0.25">
      <c r="A13746" s="114" t="s">
        <v>2218</v>
      </c>
      <c r="B13746">
        <v>314</v>
      </c>
      <c r="C13746" s="114" t="s">
        <v>53</v>
      </c>
      <c r="D13746" s="114" t="s">
        <v>1010</v>
      </c>
      <c r="E13746" s="115">
        <v>44886</v>
      </c>
      <c r="F13746" s="192">
        <v>0.52700231481481485</v>
      </c>
      <c r="G13746">
        <v>2</v>
      </c>
      <c r="H13746" s="114" t="s">
        <v>1011</v>
      </c>
      <c r="I13746"/>
    </row>
    <row r="13747" spans="1:9" x14ac:dyDescent="0.25">
      <c r="A13747" s="114" t="s">
        <v>2218</v>
      </c>
      <c r="B13747">
        <v>315</v>
      </c>
      <c r="C13747" s="114" t="s">
        <v>57</v>
      </c>
      <c r="D13747" s="114" t="s">
        <v>753</v>
      </c>
      <c r="E13747" s="115">
        <v>44886</v>
      </c>
      <c r="F13747" s="192">
        <v>0.52949074074074076</v>
      </c>
      <c r="G13747">
        <v>2</v>
      </c>
      <c r="H13747" s="114" t="s">
        <v>754</v>
      </c>
      <c r="I13747">
        <v>5277330</v>
      </c>
    </row>
    <row r="13748" spans="1:9" x14ac:dyDescent="0.25">
      <c r="A13748" s="114" t="s">
        <v>2218</v>
      </c>
      <c r="B13748">
        <v>316</v>
      </c>
      <c r="C13748" s="114" t="s">
        <v>54</v>
      </c>
      <c r="D13748" s="114" t="s">
        <v>1384</v>
      </c>
      <c r="E13748" s="115">
        <v>44886</v>
      </c>
      <c r="F13748" s="192">
        <v>0.53173611111111108</v>
      </c>
      <c r="G13748">
        <v>2</v>
      </c>
      <c r="H13748" s="114" t="s">
        <v>1385</v>
      </c>
      <c r="I13748"/>
    </row>
    <row r="13749" spans="1:9" x14ac:dyDescent="0.25">
      <c r="A13749" s="114" t="s">
        <v>2218</v>
      </c>
      <c r="B13749">
        <v>317</v>
      </c>
      <c r="C13749" s="114" t="s">
        <v>52</v>
      </c>
      <c r="D13749" s="114" t="s">
        <v>1762</v>
      </c>
      <c r="E13749" s="115">
        <v>44886</v>
      </c>
      <c r="F13749" s="192">
        <v>0.53516203703703702</v>
      </c>
      <c r="G13749">
        <v>2</v>
      </c>
      <c r="H13749" s="114" t="s">
        <v>1763</v>
      </c>
      <c r="I13749">
        <v>5383030</v>
      </c>
    </row>
    <row r="13750" spans="1:9" x14ac:dyDescent="0.25">
      <c r="A13750" s="114" t="s">
        <v>2218</v>
      </c>
      <c r="B13750">
        <v>318</v>
      </c>
      <c r="C13750" s="114" t="s">
        <v>52</v>
      </c>
      <c r="D13750" s="114" t="s">
        <v>1099</v>
      </c>
      <c r="E13750" s="115">
        <v>44886</v>
      </c>
      <c r="F13750" s="192">
        <v>0.53540509259259261</v>
      </c>
      <c r="G13750">
        <v>2</v>
      </c>
      <c r="H13750" s="114" t="s">
        <v>1100</v>
      </c>
      <c r="I13750">
        <v>14988625</v>
      </c>
    </row>
    <row r="13751" spans="1:9" x14ac:dyDescent="0.25">
      <c r="A13751" s="114" t="s">
        <v>2218</v>
      </c>
      <c r="B13751">
        <v>319</v>
      </c>
      <c r="C13751" s="114" t="s">
        <v>52</v>
      </c>
      <c r="D13751" s="114" t="s">
        <v>1215</v>
      </c>
      <c r="E13751" s="115">
        <v>44886</v>
      </c>
      <c r="F13751" s="192">
        <v>0.53628472222222223</v>
      </c>
      <c r="G13751">
        <v>2</v>
      </c>
      <c r="H13751" s="114" t="s">
        <v>1216</v>
      </c>
      <c r="I13751">
        <v>2841045</v>
      </c>
    </row>
    <row r="13752" spans="1:9" x14ac:dyDescent="0.25">
      <c r="A13752" s="114" t="s">
        <v>2218</v>
      </c>
      <c r="B13752">
        <v>320</v>
      </c>
      <c r="C13752" s="114" t="s">
        <v>52</v>
      </c>
      <c r="D13752" s="114" t="s">
        <v>1068</v>
      </c>
      <c r="E13752" s="115">
        <v>44886</v>
      </c>
      <c r="F13752" s="192">
        <v>0.54122685185185182</v>
      </c>
      <c r="G13752">
        <v>2</v>
      </c>
      <c r="H13752" s="114" t="s">
        <v>1069</v>
      </c>
      <c r="I13752">
        <v>5334482</v>
      </c>
    </row>
    <row r="13753" spans="1:9" x14ac:dyDescent="0.25">
      <c r="A13753" s="114" t="s">
        <v>2218</v>
      </c>
      <c r="B13753">
        <v>321</v>
      </c>
      <c r="C13753" s="114" t="s">
        <v>52</v>
      </c>
      <c r="D13753" s="114" t="s">
        <v>1205</v>
      </c>
      <c r="E13753" s="115">
        <v>44886</v>
      </c>
      <c r="F13753" s="192">
        <v>0.54319444444444442</v>
      </c>
      <c r="G13753">
        <v>2</v>
      </c>
      <c r="H13753" s="114" t="s">
        <v>1206</v>
      </c>
      <c r="I13753">
        <v>6691275</v>
      </c>
    </row>
    <row r="13754" spans="1:9" x14ac:dyDescent="0.25">
      <c r="A13754" s="114" t="s">
        <v>2218</v>
      </c>
      <c r="B13754">
        <v>322</v>
      </c>
      <c r="C13754" s="114" t="s">
        <v>53</v>
      </c>
      <c r="D13754" s="114" t="s">
        <v>1137</v>
      </c>
      <c r="E13754" s="115">
        <v>44886</v>
      </c>
      <c r="F13754" s="192">
        <v>0.55432870370370368</v>
      </c>
      <c r="G13754">
        <v>2</v>
      </c>
      <c r="H13754" s="114" t="s">
        <v>1138</v>
      </c>
      <c r="I13754">
        <v>14823931</v>
      </c>
    </row>
    <row r="13755" spans="1:9" x14ac:dyDescent="0.25">
      <c r="A13755" s="114" t="s">
        <v>2218</v>
      </c>
      <c r="B13755">
        <v>323</v>
      </c>
      <c r="C13755" s="114" t="s">
        <v>53</v>
      </c>
      <c r="D13755" s="114" t="s">
        <v>1683</v>
      </c>
      <c r="E13755" s="115">
        <v>44886</v>
      </c>
      <c r="F13755" s="192">
        <v>0.55442129629629633</v>
      </c>
      <c r="G13755">
        <v>2</v>
      </c>
      <c r="H13755" s="114" t="s">
        <v>1684</v>
      </c>
      <c r="I13755">
        <v>2727860</v>
      </c>
    </row>
    <row r="13756" spans="1:9" x14ac:dyDescent="0.25">
      <c r="A13756" s="114" t="s">
        <v>2218</v>
      </c>
      <c r="B13756">
        <v>324</v>
      </c>
      <c r="C13756" s="114" t="s">
        <v>53</v>
      </c>
      <c r="D13756" s="114" t="s">
        <v>959</v>
      </c>
      <c r="E13756" s="115">
        <v>44886</v>
      </c>
      <c r="F13756" s="192">
        <v>0.55449074074074078</v>
      </c>
      <c r="G13756">
        <v>2</v>
      </c>
      <c r="H13756" s="114" t="s">
        <v>960</v>
      </c>
      <c r="I13756">
        <v>5468370</v>
      </c>
    </row>
    <row r="13757" spans="1:9" x14ac:dyDescent="0.25">
      <c r="A13757" s="114" t="s">
        <v>2218</v>
      </c>
      <c r="B13757">
        <v>325</v>
      </c>
      <c r="C13757" s="114" t="s">
        <v>53</v>
      </c>
      <c r="D13757" s="114" t="s">
        <v>965</v>
      </c>
      <c r="E13757" s="115">
        <v>44886</v>
      </c>
      <c r="F13757" s="192">
        <v>0.55466435185185181</v>
      </c>
      <c r="G13757">
        <v>2</v>
      </c>
      <c r="H13757" s="114" t="s">
        <v>966</v>
      </c>
      <c r="I13757">
        <v>2856165</v>
      </c>
    </row>
    <row r="13758" spans="1:9" x14ac:dyDescent="0.25">
      <c r="A13758" s="114" t="s">
        <v>2218</v>
      </c>
      <c r="B13758">
        <v>326</v>
      </c>
      <c r="C13758" s="114" t="s">
        <v>52</v>
      </c>
      <c r="D13758" s="114" t="s">
        <v>1608</v>
      </c>
      <c r="E13758" s="115">
        <v>44886</v>
      </c>
      <c r="F13758" s="192">
        <v>0.55506944444444439</v>
      </c>
      <c r="G13758">
        <v>2</v>
      </c>
      <c r="H13758" s="114" t="s">
        <v>1609</v>
      </c>
      <c r="I13758">
        <v>3624978</v>
      </c>
    </row>
    <row r="13759" spans="1:9" x14ac:dyDescent="0.25">
      <c r="A13759" s="114" t="s">
        <v>2218</v>
      </c>
      <c r="B13759">
        <v>327</v>
      </c>
      <c r="C13759" s="114" t="s">
        <v>53</v>
      </c>
      <c r="D13759" s="114" t="s">
        <v>1097</v>
      </c>
      <c r="E13759" s="115">
        <v>44886</v>
      </c>
      <c r="F13759" s="192">
        <v>0.55599537037037039</v>
      </c>
      <c r="G13759">
        <v>2</v>
      </c>
      <c r="H13759" s="114" t="s">
        <v>1098</v>
      </c>
      <c r="I13759">
        <v>2091143</v>
      </c>
    </row>
    <row r="13760" spans="1:9" x14ac:dyDescent="0.25">
      <c r="A13760" s="114" t="s">
        <v>2218</v>
      </c>
      <c r="B13760">
        <v>328</v>
      </c>
      <c r="C13760" s="114" t="s">
        <v>53</v>
      </c>
      <c r="D13760" s="114" t="s">
        <v>957</v>
      </c>
      <c r="E13760" s="115">
        <v>44886</v>
      </c>
      <c r="F13760" s="192">
        <v>0.55611111111111111</v>
      </c>
      <c r="G13760">
        <v>2</v>
      </c>
      <c r="H13760" s="114" t="s">
        <v>958</v>
      </c>
      <c r="I13760">
        <v>4860969</v>
      </c>
    </row>
    <row r="13761" spans="1:9" x14ac:dyDescent="0.25">
      <c r="A13761" s="114" t="s">
        <v>2218</v>
      </c>
      <c r="B13761">
        <v>329</v>
      </c>
      <c r="C13761" s="114" t="s">
        <v>53</v>
      </c>
      <c r="D13761" s="114" t="s">
        <v>851</v>
      </c>
      <c r="E13761" s="115">
        <v>44886</v>
      </c>
      <c r="F13761" s="192">
        <v>0.55671296296296291</v>
      </c>
      <c r="G13761">
        <v>2</v>
      </c>
      <c r="H13761" s="114" t="s">
        <v>852</v>
      </c>
      <c r="I13761"/>
    </row>
    <row r="13762" spans="1:9" x14ac:dyDescent="0.25">
      <c r="A13762" s="114" t="s">
        <v>2218</v>
      </c>
      <c r="B13762">
        <v>330</v>
      </c>
      <c r="C13762" s="114" t="s">
        <v>53</v>
      </c>
      <c r="D13762" s="114" t="s">
        <v>637</v>
      </c>
      <c r="E13762" s="115">
        <v>44886</v>
      </c>
      <c r="F13762" s="192">
        <v>0.55718749999999995</v>
      </c>
      <c r="G13762">
        <v>2</v>
      </c>
      <c r="H13762" s="114" t="s">
        <v>638</v>
      </c>
      <c r="I13762"/>
    </row>
    <row r="13763" spans="1:9" x14ac:dyDescent="0.25">
      <c r="A13763" s="114" t="s">
        <v>2218</v>
      </c>
      <c r="B13763">
        <v>331</v>
      </c>
      <c r="C13763" s="114" t="s">
        <v>53</v>
      </c>
      <c r="D13763" s="114" t="s">
        <v>1036</v>
      </c>
      <c r="E13763" s="115">
        <v>44886</v>
      </c>
      <c r="F13763" s="192">
        <v>0.55724537037037036</v>
      </c>
      <c r="G13763">
        <v>2</v>
      </c>
      <c r="H13763" s="114" t="s">
        <v>1037</v>
      </c>
      <c r="I13763"/>
    </row>
    <row r="13764" spans="1:9" x14ac:dyDescent="0.25">
      <c r="A13764" s="114" t="s">
        <v>2218</v>
      </c>
      <c r="B13764">
        <v>332</v>
      </c>
      <c r="C13764" s="114" t="s">
        <v>52</v>
      </c>
      <c r="D13764" s="114" t="s">
        <v>1614</v>
      </c>
      <c r="E13764" s="115">
        <v>44886</v>
      </c>
      <c r="F13764" s="192">
        <v>0.56806712962962957</v>
      </c>
      <c r="G13764">
        <v>2</v>
      </c>
      <c r="H13764" s="114" t="s">
        <v>1615</v>
      </c>
      <c r="I13764">
        <v>14958068</v>
      </c>
    </row>
    <row r="13765" spans="1:9" x14ac:dyDescent="0.25">
      <c r="A13765" s="114" t="s">
        <v>2218</v>
      </c>
      <c r="B13765">
        <v>333</v>
      </c>
      <c r="C13765" s="114" t="s">
        <v>52</v>
      </c>
      <c r="D13765" s="114" t="s">
        <v>1618</v>
      </c>
      <c r="E13765" s="115">
        <v>44886</v>
      </c>
      <c r="F13765" s="192">
        <v>0.56883101851851847</v>
      </c>
      <c r="G13765">
        <v>2</v>
      </c>
      <c r="H13765" s="114" t="s">
        <v>1619</v>
      </c>
      <c r="I13765">
        <v>7352753</v>
      </c>
    </row>
    <row r="13766" spans="1:9" x14ac:dyDescent="0.25">
      <c r="A13766" s="114" t="s">
        <v>2218</v>
      </c>
      <c r="B13766">
        <v>334</v>
      </c>
      <c r="C13766" s="114" t="s">
        <v>53</v>
      </c>
      <c r="D13766" s="114" t="s">
        <v>1774</v>
      </c>
      <c r="E13766" s="115">
        <v>44886</v>
      </c>
      <c r="F13766" s="192">
        <v>0.57047453703703699</v>
      </c>
      <c r="G13766">
        <v>2</v>
      </c>
      <c r="H13766" s="114" t="s">
        <v>1775</v>
      </c>
      <c r="I13766"/>
    </row>
    <row r="13767" spans="1:9" x14ac:dyDescent="0.25">
      <c r="A13767" s="114" t="s">
        <v>2218</v>
      </c>
      <c r="B13767">
        <v>335</v>
      </c>
      <c r="C13767" s="114" t="s">
        <v>53</v>
      </c>
      <c r="D13767" s="114" t="s">
        <v>1737</v>
      </c>
      <c r="E13767" s="115">
        <v>44886</v>
      </c>
      <c r="F13767" s="192">
        <v>0.5705324074074074</v>
      </c>
      <c r="G13767">
        <v>2</v>
      </c>
      <c r="H13767" s="114" t="s">
        <v>1738</v>
      </c>
      <c r="I13767">
        <v>2048554</v>
      </c>
    </row>
    <row r="13768" spans="1:9" x14ac:dyDescent="0.25">
      <c r="A13768" s="114" t="s">
        <v>2218</v>
      </c>
      <c r="B13768">
        <v>336</v>
      </c>
      <c r="C13768" s="114" t="s">
        <v>52</v>
      </c>
      <c r="D13768" s="114" t="s">
        <v>1109</v>
      </c>
      <c r="E13768" s="115">
        <v>44886</v>
      </c>
      <c r="F13768" s="192">
        <v>0.57087962962962968</v>
      </c>
      <c r="G13768">
        <v>2</v>
      </c>
      <c r="H13768" s="114" t="s">
        <v>1110</v>
      </c>
      <c r="I13768">
        <v>5325940</v>
      </c>
    </row>
    <row r="13769" spans="1:9" x14ac:dyDescent="0.25">
      <c r="A13769" s="114" t="s">
        <v>2218</v>
      </c>
      <c r="B13769">
        <v>337</v>
      </c>
      <c r="C13769" s="114" t="s">
        <v>53</v>
      </c>
      <c r="D13769" s="114" t="s">
        <v>1509</v>
      </c>
      <c r="E13769" s="115">
        <v>44886</v>
      </c>
      <c r="F13769" s="192">
        <v>0.57337962962962963</v>
      </c>
      <c r="G13769">
        <v>2</v>
      </c>
      <c r="H13769" s="114" t="s">
        <v>1510</v>
      </c>
      <c r="I13769"/>
    </row>
    <row r="13770" spans="1:9" x14ac:dyDescent="0.25">
      <c r="A13770" s="114" t="s">
        <v>2218</v>
      </c>
      <c r="B13770">
        <v>338</v>
      </c>
      <c r="C13770" s="114" t="s">
        <v>52</v>
      </c>
      <c r="D13770" s="114" t="s">
        <v>2053</v>
      </c>
      <c r="E13770" s="115">
        <v>44886</v>
      </c>
      <c r="F13770" s="192">
        <v>0.57568287037037036</v>
      </c>
      <c r="G13770">
        <v>2</v>
      </c>
      <c r="H13770" s="114" t="s">
        <v>2054</v>
      </c>
      <c r="I13770">
        <v>14988619</v>
      </c>
    </row>
    <row r="13771" spans="1:9" x14ac:dyDescent="0.25">
      <c r="A13771" s="114" t="s">
        <v>2218</v>
      </c>
      <c r="B13771">
        <v>339</v>
      </c>
      <c r="C13771" s="114" t="s">
        <v>52</v>
      </c>
      <c r="D13771" s="114" t="s">
        <v>1968</v>
      </c>
      <c r="E13771" s="115">
        <v>44886</v>
      </c>
      <c r="F13771" s="192">
        <v>0.57681712962962961</v>
      </c>
      <c r="G13771">
        <v>2</v>
      </c>
      <c r="H13771" s="114" t="s">
        <v>1969</v>
      </c>
      <c r="I13771">
        <v>6709247</v>
      </c>
    </row>
    <row r="13772" spans="1:9" x14ac:dyDescent="0.25">
      <c r="A13772" s="114" t="s">
        <v>2218</v>
      </c>
      <c r="B13772">
        <v>340</v>
      </c>
      <c r="C13772" s="114" t="s">
        <v>52</v>
      </c>
      <c r="D13772" s="114" t="s">
        <v>1164</v>
      </c>
      <c r="E13772" s="115">
        <v>44886</v>
      </c>
      <c r="F13772" s="192">
        <v>0.57686342592592588</v>
      </c>
      <c r="G13772">
        <v>2</v>
      </c>
      <c r="H13772" s="114" t="s">
        <v>1165</v>
      </c>
      <c r="I13772">
        <v>14987576</v>
      </c>
    </row>
    <row r="13773" spans="1:9" x14ac:dyDescent="0.25">
      <c r="A13773" s="114" t="s">
        <v>2218</v>
      </c>
      <c r="B13773">
        <v>341</v>
      </c>
      <c r="C13773" s="114" t="s">
        <v>54</v>
      </c>
      <c r="D13773" s="114" t="s">
        <v>1182</v>
      </c>
      <c r="E13773" s="115">
        <v>44886</v>
      </c>
      <c r="F13773" s="192">
        <v>0.5823842592592593</v>
      </c>
      <c r="G13773">
        <v>2</v>
      </c>
      <c r="H13773" s="114" t="s">
        <v>1183</v>
      </c>
      <c r="I13773">
        <v>5347169</v>
      </c>
    </row>
    <row r="13774" spans="1:9" x14ac:dyDescent="0.25">
      <c r="A13774" s="114" t="s">
        <v>2218</v>
      </c>
      <c r="B13774">
        <v>342</v>
      </c>
      <c r="C13774" s="114" t="s">
        <v>54</v>
      </c>
      <c r="D13774" s="114" t="s">
        <v>1477</v>
      </c>
      <c r="E13774" s="115">
        <v>44886</v>
      </c>
      <c r="F13774" s="192">
        <v>0.58702546296296299</v>
      </c>
      <c r="G13774">
        <v>2</v>
      </c>
      <c r="H13774" s="114" t="s">
        <v>1478</v>
      </c>
      <c r="I13774">
        <v>14990107</v>
      </c>
    </row>
    <row r="13775" spans="1:9" x14ac:dyDescent="0.25">
      <c r="A13775" s="114" t="s">
        <v>2218</v>
      </c>
      <c r="B13775">
        <v>343</v>
      </c>
      <c r="C13775" s="114" t="s">
        <v>53</v>
      </c>
      <c r="D13775" s="114" t="s">
        <v>1107</v>
      </c>
      <c r="E13775" s="115">
        <v>44886</v>
      </c>
      <c r="F13775" s="192">
        <v>0.58731481481481485</v>
      </c>
      <c r="G13775">
        <v>2</v>
      </c>
      <c r="H13775" s="114" t="s">
        <v>1108</v>
      </c>
      <c r="I13775"/>
    </row>
    <row r="13776" spans="1:9" x14ac:dyDescent="0.25">
      <c r="A13776" s="114" t="s">
        <v>2218</v>
      </c>
      <c r="B13776">
        <v>344</v>
      </c>
      <c r="C13776" s="114" t="s">
        <v>54</v>
      </c>
      <c r="D13776" s="114" t="s">
        <v>1187</v>
      </c>
      <c r="E13776" s="115">
        <v>44886</v>
      </c>
      <c r="F13776" s="192">
        <v>0.5930671296296296</v>
      </c>
      <c r="G13776">
        <v>2</v>
      </c>
      <c r="H13776" s="114" t="s">
        <v>1188</v>
      </c>
      <c r="I13776">
        <v>6713418</v>
      </c>
    </row>
    <row r="13777" spans="1:9" x14ac:dyDescent="0.25">
      <c r="A13777" s="114" t="s">
        <v>2218</v>
      </c>
      <c r="B13777">
        <v>345</v>
      </c>
      <c r="C13777" s="114" t="s">
        <v>52</v>
      </c>
      <c r="D13777" s="114" t="s">
        <v>1125</v>
      </c>
      <c r="E13777" s="115">
        <v>44886</v>
      </c>
      <c r="F13777" s="192">
        <v>0.5939699074074074</v>
      </c>
      <c r="G13777">
        <v>2</v>
      </c>
      <c r="H13777" s="114" t="s">
        <v>1126</v>
      </c>
      <c r="I13777">
        <v>5353238</v>
      </c>
    </row>
    <row r="13778" spans="1:9" x14ac:dyDescent="0.25">
      <c r="A13778" s="114" t="s">
        <v>2218</v>
      </c>
      <c r="B13778">
        <v>346</v>
      </c>
      <c r="C13778" s="114" t="s">
        <v>53</v>
      </c>
      <c r="D13778" s="114" t="s">
        <v>1057</v>
      </c>
      <c r="E13778" s="115">
        <v>44886</v>
      </c>
      <c r="F13778" s="192">
        <v>0.59410879629629632</v>
      </c>
      <c r="G13778">
        <v>2</v>
      </c>
      <c r="H13778" s="114" t="s">
        <v>1058</v>
      </c>
      <c r="I13778"/>
    </row>
    <row r="13779" spans="1:9" x14ac:dyDescent="0.25">
      <c r="A13779" s="114" t="s">
        <v>2218</v>
      </c>
      <c r="B13779">
        <v>347</v>
      </c>
      <c r="C13779" s="114" t="s">
        <v>53</v>
      </c>
      <c r="D13779" s="114" t="s">
        <v>917</v>
      </c>
      <c r="E13779" s="115">
        <v>44886</v>
      </c>
      <c r="F13779" s="192">
        <v>0.5951967592592593</v>
      </c>
      <c r="G13779">
        <v>2</v>
      </c>
      <c r="H13779" s="114" t="s">
        <v>918</v>
      </c>
      <c r="I13779">
        <v>5500676</v>
      </c>
    </row>
    <row r="13780" spans="1:9" x14ac:dyDescent="0.25">
      <c r="A13780" s="114" t="s">
        <v>2218</v>
      </c>
      <c r="B13780">
        <v>348</v>
      </c>
      <c r="C13780" s="114" t="s">
        <v>53</v>
      </c>
      <c r="D13780" s="114" t="s">
        <v>1669</v>
      </c>
      <c r="E13780" s="115">
        <v>44886</v>
      </c>
      <c r="F13780" s="192">
        <v>0.59523148148148153</v>
      </c>
      <c r="G13780">
        <v>2</v>
      </c>
      <c r="H13780" s="114" t="s">
        <v>1670</v>
      </c>
      <c r="I13780"/>
    </row>
    <row r="13781" spans="1:9" x14ac:dyDescent="0.25">
      <c r="A13781" s="114" t="s">
        <v>2218</v>
      </c>
      <c r="B13781">
        <v>349</v>
      </c>
      <c r="C13781" s="114" t="s">
        <v>52</v>
      </c>
      <c r="D13781" s="114" t="s">
        <v>1133</v>
      </c>
      <c r="E13781" s="115">
        <v>44886</v>
      </c>
      <c r="F13781" s="192">
        <v>0.59653935185185181</v>
      </c>
      <c r="G13781">
        <v>2</v>
      </c>
      <c r="H13781" s="114" t="s">
        <v>1134</v>
      </c>
      <c r="I13781">
        <v>2708133</v>
      </c>
    </row>
    <row r="13782" spans="1:9" x14ac:dyDescent="0.25">
      <c r="A13782" s="114" t="s">
        <v>2218</v>
      </c>
      <c r="B13782">
        <v>350</v>
      </c>
      <c r="C13782" s="114" t="s">
        <v>53</v>
      </c>
      <c r="D13782" s="114" t="s">
        <v>1101</v>
      </c>
      <c r="E13782" s="115">
        <v>44886</v>
      </c>
      <c r="F13782" s="192">
        <v>0.61542824074074076</v>
      </c>
      <c r="G13782">
        <v>2</v>
      </c>
      <c r="H13782" s="114" t="s">
        <v>1102</v>
      </c>
      <c r="I13782">
        <v>2025603</v>
      </c>
    </row>
    <row r="13783" spans="1:9" x14ac:dyDescent="0.25">
      <c r="A13783" s="114" t="s">
        <v>2218</v>
      </c>
      <c r="B13783">
        <v>351</v>
      </c>
      <c r="C13783" s="114" t="s">
        <v>52</v>
      </c>
      <c r="D13783" s="114" t="s">
        <v>1004</v>
      </c>
      <c r="E13783" s="115">
        <v>44886</v>
      </c>
      <c r="F13783" s="192">
        <v>0.61834490740740744</v>
      </c>
      <c r="G13783">
        <v>2</v>
      </c>
      <c r="H13783" s="114" t="s">
        <v>1005</v>
      </c>
      <c r="I13783"/>
    </row>
    <row r="13784" spans="1:9" x14ac:dyDescent="0.25">
      <c r="A13784" s="114" t="s">
        <v>2218</v>
      </c>
      <c r="B13784">
        <v>352</v>
      </c>
      <c r="C13784" s="114" t="s">
        <v>52</v>
      </c>
      <c r="D13784" s="114" t="s">
        <v>1070</v>
      </c>
      <c r="E13784" s="115">
        <v>44886</v>
      </c>
      <c r="F13784" s="192">
        <v>0.62280092592592595</v>
      </c>
      <c r="G13784">
        <v>2</v>
      </c>
      <c r="H13784" s="114" t="s">
        <v>1071</v>
      </c>
      <c r="I13784">
        <v>6714974</v>
      </c>
    </row>
    <row r="13785" spans="1:9" x14ac:dyDescent="0.25">
      <c r="A13785" s="114" t="s">
        <v>2218</v>
      </c>
      <c r="B13785">
        <v>353</v>
      </c>
      <c r="C13785" s="114" t="s">
        <v>53</v>
      </c>
      <c r="D13785" s="114" t="s">
        <v>2105</v>
      </c>
      <c r="E13785" s="115">
        <v>44886</v>
      </c>
      <c r="F13785" s="192">
        <v>0.62629629629629635</v>
      </c>
      <c r="G13785">
        <v>2</v>
      </c>
      <c r="H13785" s="114" t="s">
        <v>2106</v>
      </c>
      <c r="I13785"/>
    </row>
    <row r="13786" spans="1:9" x14ac:dyDescent="0.25">
      <c r="A13786" s="114" t="s">
        <v>2218</v>
      </c>
      <c r="B13786">
        <v>354</v>
      </c>
      <c r="C13786" s="114" t="s">
        <v>52</v>
      </c>
      <c r="D13786" s="114" t="s">
        <v>1087</v>
      </c>
      <c r="E13786" s="115">
        <v>44886</v>
      </c>
      <c r="F13786" s="192">
        <v>0.63393518518518521</v>
      </c>
      <c r="G13786">
        <v>2</v>
      </c>
      <c r="H13786" s="114" t="s">
        <v>1088</v>
      </c>
      <c r="I13786">
        <v>7341922</v>
      </c>
    </row>
    <row r="13787" spans="1:9" x14ac:dyDescent="0.25">
      <c r="A13787" s="114" t="s">
        <v>2218</v>
      </c>
      <c r="B13787">
        <v>355</v>
      </c>
      <c r="C13787" s="114" t="s">
        <v>52</v>
      </c>
      <c r="D13787" s="114" t="s">
        <v>988</v>
      </c>
      <c r="E13787" s="115">
        <v>44886</v>
      </c>
      <c r="F13787" s="192">
        <v>0.67817129629629624</v>
      </c>
      <c r="G13787">
        <v>2</v>
      </c>
      <c r="H13787" s="114" t="s">
        <v>989</v>
      </c>
      <c r="I13787">
        <v>14932381</v>
      </c>
    </row>
    <row r="13788" spans="1:9" x14ac:dyDescent="0.25">
      <c r="A13788" s="114" t="s">
        <v>2218</v>
      </c>
      <c r="B13788">
        <v>356</v>
      </c>
      <c r="C13788" s="114" t="s">
        <v>52</v>
      </c>
      <c r="D13788" s="114" t="s">
        <v>2072</v>
      </c>
      <c r="E13788" s="115">
        <v>44886</v>
      </c>
      <c r="F13788" s="192">
        <v>0.75013888888888891</v>
      </c>
      <c r="G13788">
        <v>2</v>
      </c>
      <c r="H13788" s="114" t="s">
        <v>2073</v>
      </c>
      <c r="I13788">
        <v>5377139</v>
      </c>
    </row>
    <row r="13789" spans="1:9" x14ac:dyDescent="0.25">
      <c r="A13789" s="114" t="s">
        <v>2218</v>
      </c>
      <c r="B13789">
        <v>357</v>
      </c>
      <c r="C13789" s="114" t="s">
        <v>53</v>
      </c>
      <c r="D13789" s="114" t="s">
        <v>316</v>
      </c>
      <c r="E13789" s="115">
        <v>44886</v>
      </c>
      <c r="F13789" s="192">
        <v>0.75034722222222228</v>
      </c>
      <c r="G13789">
        <v>2</v>
      </c>
      <c r="H13789" s="114" t="s">
        <v>317</v>
      </c>
      <c r="I13789">
        <v>2166829</v>
      </c>
    </row>
    <row r="13790" spans="1:9" x14ac:dyDescent="0.25">
      <c r="A13790" s="114" t="s">
        <v>2218</v>
      </c>
      <c r="B13790">
        <v>358</v>
      </c>
      <c r="C13790" s="114" t="s">
        <v>53</v>
      </c>
      <c r="D13790" s="114" t="s">
        <v>863</v>
      </c>
      <c r="E13790" s="115">
        <v>44886</v>
      </c>
      <c r="F13790" s="192">
        <v>0.75040509259259258</v>
      </c>
      <c r="G13790">
        <v>2</v>
      </c>
      <c r="H13790" s="114" t="s">
        <v>864</v>
      </c>
      <c r="I13790">
        <v>14807755</v>
      </c>
    </row>
    <row r="13791" spans="1:9" x14ac:dyDescent="0.25">
      <c r="A13791" s="114" t="s">
        <v>2218</v>
      </c>
      <c r="B13791">
        <v>359</v>
      </c>
      <c r="C13791" s="114" t="s">
        <v>53</v>
      </c>
      <c r="D13791" s="114" t="s">
        <v>905</v>
      </c>
      <c r="E13791" s="115">
        <v>44886</v>
      </c>
      <c r="F13791" s="192">
        <v>0.7510648148148148</v>
      </c>
      <c r="G13791">
        <v>2</v>
      </c>
      <c r="H13791" s="114" t="s">
        <v>906</v>
      </c>
      <c r="I13791">
        <v>2048557</v>
      </c>
    </row>
    <row r="13792" spans="1:9" x14ac:dyDescent="0.25">
      <c r="A13792" s="114" t="s">
        <v>2218</v>
      </c>
      <c r="B13792">
        <v>360</v>
      </c>
      <c r="C13792" s="114" t="s">
        <v>53</v>
      </c>
      <c r="D13792" s="114" t="s">
        <v>1240</v>
      </c>
      <c r="E13792" s="115">
        <v>44886</v>
      </c>
      <c r="F13792" s="192">
        <v>0.75112268518518521</v>
      </c>
      <c r="G13792">
        <v>2</v>
      </c>
      <c r="H13792" s="114" t="s">
        <v>1241</v>
      </c>
      <c r="I13792">
        <v>14970175</v>
      </c>
    </row>
    <row r="13793" spans="1:9" x14ac:dyDescent="0.25">
      <c r="A13793" s="114" t="s">
        <v>2218</v>
      </c>
      <c r="B13793">
        <v>361</v>
      </c>
      <c r="C13793" s="114" t="s">
        <v>53</v>
      </c>
      <c r="D13793" s="114" t="s">
        <v>1246</v>
      </c>
      <c r="E13793" s="115">
        <v>44886</v>
      </c>
      <c r="F13793" s="192">
        <v>0.75124999999999997</v>
      </c>
      <c r="G13793">
        <v>2</v>
      </c>
      <c r="H13793" s="114" t="s">
        <v>1247</v>
      </c>
      <c r="I13793">
        <v>4812536</v>
      </c>
    </row>
    <row r="13794" spans="1:9" x14ac:dyDescent="0.25">
      <c r="A13794" s="114" t="s">
        <v>2218</v>
      </c>
      <c r="B13794">
        <v>362</v>
      </c>
      <c r="C13794" s="114" t="s">
        <v>52</v>
      </c>
      <c r="D13794" s="114" t="s">
        <v>1698</v>
      </c>
      <c r="E13794" s="115">
        <v>44886</v>
      </c>
      <c r="F13794" s="192">
        <v>0.75133101851851847</v>
      </c>
      <c r="G13794">
        <v>2</v>
      </c>
      <c r="H13794" s="114" t="s">
        <v>1699</v>
      </c>
      <c r="I13794">
        <v>3620654</v>
      </c>
    </row>
    <row r="13795" spans="1:9" x14ac:dyDescent="0.25">
      <c r="A13795" s="114" t="s">
        <v>2218</v>
      </c>
      <c r="B13795">
        <v>363</v>
      </c>
      <c r="C13795" s="114" t="s">
        <v>53</v>
      </c>
      <c r="D13795" s="114" t="s">
        <v>458</v>
      </c>
      <c r="E13795" s="115">
        <v>44886</v>
      </c>
      <c r="F13795" s="192">
        <v>0.75148148148148153</v>
      </c>
      <c r="G13795">
        <v>2</v>
      </c>
      <c r="H13795" s="114" t="s">
        <v>459</v>
      </c>
      <c r="I13795">
        <v>3640426</v>
      </c>
    </row>
    <row r="13796" spans="1:9" x14ac:dyDescent="0.25">
      <c r="A13796" s="114" t="s">
        <v>2218</v>
      </c>
      <c r="B13796">
        <v>364</v>
      </c>
      <c r="C13796" s="114" t="s">
        <v>52</v>
      </c>
      <c r="D13796" s="114" t="s">
        <v>1410</v>
      </c>
      <c r="E13796" s="115">
        <v>44886</v>
      </c>
      <c r="F13796" s="192">
        <v>0.75160879629629629</v>
      </c>
      <c r="G13796">
        <v>2</v>
      </c>
      <c r="H13796" s="114" t="s">
        <v>1411</v>
      </c>
      <c r="I13796"/>
    </row>
    <row r="13797" spans="1:9" x14ac:dyDescent="0.25">
      <c r="A13797" s="114" t="s">
        <v>2218</v>
      </c>
      <c r="B13797">
        <v>365</v>
      </c>
      <c r="C13797" s="114" t="s">
        <v>53</v>
      </c>
      <c r="D13797" s="114" t="s">
        <v>1270</v>
      </c>
      <c r="E13797" s="115">
        <v>44886</v>
      </c>
      <c r="F13797" s="192">
        <v>0.75164351851851852</v>
      </c>
      <c r="G13797">
        <v>2</v>
      </c>
      <c r="H13797" s="114" t="s">
        <v>1271</v>
      </c>
      <c r="I13797"/>
    </row>
    <row r="13798" spans="1:9" x14ac:dyDescent="0.25">
      <c r="A13798" s="114" t="s">
        <v>2218</v>
      </c>
      <c r="B13798">
        <v>366</v>
      </c>
      <c r="C13798" s="114" t="s">
        <v>53</v>
      </c>
      <c r="D13798" s="114" t="s">
        <v>1493</v>
      </c>
      <c r="E13798" s="115">
        <v>44886</v>
      </c>
      <c r="F13798" s="192">
        <v>0.75167824074074074</v>
      </c>
      <c r="G13798">
        <v>2</v>
      </c>
      <c r="H13798" s="114" t="s">
        <v>1494</v>
      </c>
      <c r="I13798"/>
    </row>
    <row r="13799" spans="1:9" x14ac:dyDescent="0.25">
      <c r="A13799" s="114" t="s">
        <v>2218</v>
      </c>
      <c r="B13799">
        <v>367</v>
      </c>
      <c r="C13799" s="114" t="s">
        <v>53</v>
      </c>
      <c r="D13799" s="114" t="s">
        <v>322</v>
      </c>
      <c r="E13799" s="115">
        <v>44886</v>
      </c>
      <c r="F13799" s="192">
        <v>0.75175925925925924</v>
      </c>
      <c r="G13799">
        <v>2</v>
      </c>
      <c r="H13799" s="114" t="s">
        <v>323</v>
      </c>
      <c r="I13799"/>
    </row>
    <row r="13800" spans="1:9" x14ac:dyDescent="0.25">
      <c r="A13800" s="114" t="s">
        <v>2218</v>
      </c>
      <c r="B13800">
        <v>368</v>
      </c>
      <c r="C13800" s="114" t="s">
        <v>53</v>
      </c>
      <c r="D13800" s="114" t="s">
        <v>1863</v>
      </c>
      <c r="E13800" s="115">
        <v>44886</v>
      </c>
      <c r="F13800" s="192">
        <v>0.75182870370370369</v>
      </c>
      <c r="G13800">
        <v>2</v>
      </c>
      <c r="H13800" s="114" t="s">
        <v>1864</v>
      </c>
      <c r="I13800">
        <v>14970180</v>
      </c>
    </row>
    <row r="13801" spans="1:9" x14ac:dyDescent="0.25">
      <c r="A13801" s="114" t="s">
        <v>2218</v>
      </c>
      <c r="B13801">
        <v>369</v>
      </c>
      <c r="C13801" s="114" t="s">
        <v>53</v>
      </c>
      <c r="D13801" s="114" t="s">
        <v>883</v>
      </c>
      <c r="E13801" s="115">
        <v>44886</v>
      </c>
      <c r="F13801" s="192">
        <v>0.75187499999999996</v>
      </c>
      <c r="G13801">
        <v>2</v>
      </c>
      <c r="H13801" s="114" t="s">
        <v>884</v>
      </c>
      <c r="I13801"/>
    </row>
    <row r="13802" spans="1:9" x14ac:dyDescent="0.25">
      <c r="A13802" s="114" t="s">
        <v>2218</v>
      </c>
      <c r="B13802">
        <v>370</v>
      </c>
      <c r="C13802" s="114" t="s">
        <v>52</v>
      </c>
      <c r="D13802" s="114" t="s">
        <v>1314</v>
      </c>
      <c r="E13802" s="115">
        <v>44886</v>
      </c>
      <c r="F13802" s="192">
        <v>0.75190972222222219</v>
      </c>
      <c r="G13802">
        <v>2</v>
      </c>
      <c r="H13802" s="114" t="s">
        <v>1315</v>
      </c>
      <c r="I13802">
        <v>14810313</v>
      </c>
    </row>
    <row r="13803" spans="1:9" x14ac:dyDescent="0.25">
      <c r="A13803" s="114" t="s">
        <v>2218</v>
      </c>
      <c r="B13803">
        <v>371</v>
      </c>
      <c r="C13803" s="114" t="s">
        <v>53</v>
      </c>
      <c r="D13803" s="114" t="s">
        <v>244</v>
      </c>
      <c r="E13803" s="115">
        <v>44886</v>
      </c>
      <c r="F13803" s="192">
        <v>0.7520486111111111</v>
      </c>
      <c r="G13803">
        <v>2</v>
      </c>
      <c r="H13803" s="114" t="s">
        <v>245</v>
      </c>
      <c r="I13803"/>
    </row>
    <row r="13804" spans="1:9" x14ac:dyDescent="0.25">
      <c r="A13804" s="114" t="s">
        <v>2218</v>
      </c>
      <c r="B13804">
        <v>372</v>
      </c>
      <c r="C13804" s="114" t="s">
        <v>53</v>
      </c>
      <c r="D13804" s="114" t="s">
        <v>857</v>
      </c>
      <c r="E13804" s="115">
        <v>44886</v>
      </c>
      <c r="F13804" s="192">
        <v>0.75210648148148151</v>
      </c>
      <c r="G13804">
        <v>2</v>
      </c>
      <c r="H13804" s="114" t="s">
        <v>858</v>
      </c>
      <c r="I13804">
        <v>2151849</v>
      </c>
    </row>
    <row r="13805" spans="1:9" x14ac:dyDescent="0.25">
      <c r="A13805" s="114" t="s">
        <v>2218</v>
      </c>
      <c r="B13805">
        <v>373</v>
      </c>
      <c r="C13805" s="114" t="s">
        <v>53</v>
      </c>
      <c r="D13805" s="114" t="s">
        <v>873</v>
      </c>
      <c r="E13805" s="115">
        <v>44886</v>
      </c>
      <c r="F13805" s="192">
        <v>0.75216435185185182</v>
      </c>
      <c r="G13805">
        <v>2</v>
      </c>
      <c r="H13805" s="114" t="s">
        <v>874</v>
      </c>
      <c r="I13805"/>
    </row>
    <row r="13806" spans="1:9" x14ac:dyDescent="0.25">
      <c r="A13806" s="114" t="s">
        <v>2218</v>
      </c>
      <c r="B13806">
        <v>374</v>
      </c>
      <c r="C13806" s="114" t="s">
        <v>53</v>
      </c>
      <c r="D13806" s="114" t="s">
        <v>1444</v>
      </c>
      <c r="E13806" s="115">
        <v>44886</v>
      </c>
      <c r="F13806" s="192">
        <v>0.75246527777777783</v>
      </c>
      <c r="G13806">
        <v>2</v>
      </c>
      <c r="H13806" s="114" t="s">
        <v>1445</v>
      </c>
      <c r="I13806">
        <v>2741207</v>
      </c>
    </row>
    <row r="13807" spans="1:9" x14ac:dyDescent="0.25">
      <c r="A13807" s="114" t="s">
        <v>2218</v>
      </c>
      <c r="B13807">
        <v>375</v>
      </c>
      <c r="C13807" s="114" t="s">
        <v>52</v>
      </c>
      <c r="D13807" s="114" t="s">
        <v>214</v>
      </c>
      <c r="E13807" s="115">
        <v>44886</v>
      </c>
      <c r="F13807" s="192">
        <v>0.75252314814814814</v>
      </c>
      <c r="G13807">
        <v>2</v>
      </c>
      <c r="H13807" s="114" t="s">
        <v>215</v>
      </c>
      <c r="I13807">
        <v>6709742</v>
      </c>
    </row>
    <row r="13808" spans="1:9" x14ac:dyDescent="0.25">
      <c r="A13808" s="114" t="s">
        <v>2218</v>
      </c>
      <c r="B13808">
        <v>376</v>
      </c>
      <c r="C13808" s="114" t="s">
        <v>54</v>
      </c>
      <c r="D13808" s="114" t="s">
        <v>1571</v>
      </c>
      <c r="E13808" s="115">
        <v>44886</v>
      </c>
      <c r="F13808" s="192">
        <v>0.75295138888888891</v>
      </c>
      <c r="G13808">
        <v>2</v>
      </c>
      <c r="H13808" s="114" t="s">
        <v>1572</v>
      </c>
      <c r="I13808"/>
    </row>
    <row r="13809" spans="1:9" x14ac:dyDescent="0.25">
      <c r="A13809" s="114" t="s">
        <v>2218</v>
      </c>
      <c r="B13809">
        <v>377</v>
      </c>
      <c r="C13809" s="114" t="s">
        <v>53</v>
      </c>
      <c r="D13809" s="114" t="s">
        <v>2085</v>
      </c>
      <c r="E13809" s="115">
        <v>44886</v>
      </c>
      <c r="F13809" s="192">
        <v>0.75300925925925921</v>
      </c>
      <c r="G13809">
        <v>2</v>
      </c>
      <c r="H13809" s="114" t="s">
        <v>2086</v>
      </c>
      <c r="I13809"/>
    </row>
    <row r="13810" spans="1:9" x14ac:dyDescent="0.25">
      <c r="A13810" s="114" t="s">
        <v>2218</v>
      </c>
      <c r="B13810">
        <v>378</v>
      </c>
      <c r="C13810" s="114" t="s">
        <v>54</v>
      </c>
      <c r="D13810" s="114" t="s">
        <v>1356</v>
      </c>
      <c r="E13810" s="115">
        <v>44886</v>
      </c>
      <c r="F13810" s="192">
        <v>0.75309027777777782</v>
      </c>
      <c r="G13810">
        <v>2</v>
      </c>
      <c r="H13810" s="114" t="s">
        <v>1357</v>
      </c>
      <c r="I13810"/>
    </row>
    <row r="13811" spans="1:9" x14ac:dyDescent="0.25">
      <c r="A13811" s="114" t="s">
        <v>2218</v>
      </c>
      <c r="B13811">
        <v>379</v>
      </c>
      <c r="C13811" s="114" t="s">
        <v>52</v>
      </c>
      <c r="D13811" s="114" t="s">
        <v>242</v>
      </c>
      <c r="E13811" s="115">
        <v>44886</v>
      </c>
      <c r="F13811" s="192">
        <v>0.7531944444444445</v>
      </c>
      <c r="G13811">
        <v>2</v>
      </c>
      <c r="H13811" s="114" t="s">
        <v>243</v>
      </c>
      <c r="I13811">
        <v>14942222</v>
      </c>
    </row>
    <row r="13812" spans="1:9" x14ac:dyDescent="0.25">
      <c r="A13812" s="114" t="s">
        <v>2218</v>
      </c>
      <c r="B13812">
        <v>380</v>
      </c>
      <c r="C13812" s="114" t="s">
        <v>52</v>
      </c>
      <c r="D13812" s="114" t="s">
        <v>238</v>
      </c>
      <c r="E13812" s="115">
        <v>44886</v>
      </c>
      <c r="F13812" s="192">
        <v>0.75325231481481481</v>
      </c>
      <c r="G13812">
        <v>2</v>
      </c>
      <c r="H13812" s="114" t="s">
        <v>239</v>
      </c>
      <c r="I13812">
        <v>5401223</v>
      </c>
    </row>
    <row r="13813" spans="1:9" x14ac:dyDescent="0.25">
      <c r="A13813" s="114" t="s">
        <v>2218</v>
      </c>
      <c r="B13813">
        <v>381</v>
      </c>
      <c r="C13813" s="114" t="s">
        <v>52</v>
      </c>
      <c r="D13813" s="114" t="s">
        <v>1306</v>
      </c>
      <c r="E13813" s="115">
        <v>44886</v>
      </c>
      <c r="F13813" s="192">
        <v>0.75331018518518522</v>
      </c>
      <c r="G13813">
        <v>2</v>
      </c>
      <c r="H13813" s="114" t="s">
        <v>1307</v>
      </c>
      <c r="I13813">
        <v>14942233</v>
      </c>
    </row>
    <row r="13814" spans="1:9" x14ac:dyDescent="0.25">
      <c r="A13814" s="114" t="s">
        <v>2218</v>
      </c>
      <c r="B13814">
        <v>382</v>
      </c>
      <c r="C13814" s="114" t="s">
        <v>54</v>
      </c>
      <c r="D13814" s="114" t="s">
        <v>2083</v>
      </c>
      <c r="E13814" s="115">
        <v>44886</v>
      </c>
      <c r="F13814" s="192">
        <v>0.7535532407407407</v>
      </c>
      <c r="G13814">
        <v>2</v>
      </c>
      <c r="H13814" s="114" t="s">
        <v>2084</v>
      </c>
      <c r="I13814">
        <v>5346563</v>
      </c>
    </row>
    <row r="13815" spans="1:9" x14ac:dyDescent="0.25">
      <c r="A13815" s="114" t="s">
        <v>2218</v>
      </c>
      <c r="B13815">
        <v>383</v>
      </c>
      <c r="C13815" s="114" t="s">
        <v>56</v>
      </c>
      <c r="D13815" s="114" t="s">
        <v>1434</v>
      </c>
      <c r="E13815" s="115">
        <v>44886</v>
      </c>
      <c r="F13815" s="192">
        <v>0.75380787037037034</v>
      </c>
      <c r="G13815">
        <v>2</v>
      </c>
      <c r="H13815" s="114" t="s">
        <v>1435</v>
      </c>
      <c r="I13815"/>
    </row>
    <row r="13816" spans="1:9" x14ac:dyDescent="0.25">
      <c r="A13816" s="114" t="s">
        <v>2218</v>
      </c>
      <c r="B13816">
        <v>384</v>
      </c>
      <c r="C13816" s="114" t="s">
        <v>54</v>
      </c>
      <c r="D13816" s="114" t="s">
        <v>1894</v>
      </c>
      <c r="E13816" s="115">
        <v>44886</v>
      </c>
      <c r="F13816" s="192">
        <v>0.7543171296296296</v>
      </c>
      <c r="G13816">
        <v>2</v>
      </c>
      <c r="H13816" s="114" t="s">
        <v>1895</v>
      </c>
      <c r="I13816">
        <v>7195467</v>
      </c>
    </row>
    <row r="13817" spans="1:9" x14ac:dyDescent="0.25">
      <c r="A13817" s="114" t="s">
        <v>2218</v>
      </c>
      <c r="B13817">
        <v>385</v>
      </c>
      <c r="C13817" s="114" t="s">
        <v>53</v>
      </c>
      <c r="D13817" s="114" t="s">
        <v>2107</v>
      </c>
      <c r="E13817" s="115">
        <v>44886</v>
      </c>
      <c r="F13817" s="192">
        <v>0.75469907407407411</v>
      </c>
      <c r="G13817">
        <v>2</v>
      </c>
      <c r="H13817" s="114" t="s">
        <v>2108</v>
      </c>
      <c r="I13817">
        <v>14930531</v>
      </c>
    </row>
    <row r="13818" spans="1:9" x14ac:dyDescent="0.25">
      <c r="A13818" s="114" t="s">
        <v>2218</v>
      </c>
      <c r="B13818">
        <v>386</v>
      </c>
      <c r="C13818" s="114" t="s">
        <v>53</v>
      </c>
      <c r="D13818" s="114" t="s">
        <v>212</v>
      </c>
      <c r="E13818" s="115">
        <v>44886</v>
      </c>
      <c r="F13818" s="192">
        <v>0.75475694444444441</v>
      </c>
      <c r="G13818">
        <v>2</v>
      </c>
      <c r="H13818" s="114" t="s">
        <v>213</v>
      </c>
      <c r="I13818">
        <v>14930541</v>
      </c>
    </row>
    <row r="13819" spans="1:9" x14ac:dyDescent="0.25">
      <c r="A13819" s="114" t="s">
        <v>2218</v>
      </c>
      <c r="B13819">
        <v>387</v>
      </c>
      <c r="C13819" s="114" t="s">
        <v>53</v>
      </c>
      <c r="D13819" s="114" t="s">
        <v>937</v>
      </c>
      <c r="E13819" s="115">
        <v>44886</v>
      </c>
      <c r="F13819" s="192">
        <v>0.75519675925925922</v>
      </c>
      <c r="G13819">
        <v>2</v>
      </c>
      <c r="H13819" s="114" t="s">
        <v>938</v>
      </c>
      <c r="I13819">
        <v>2048564</v>
      </c>
    </row>
    <row r="13820" spans="1:9" x14ac:dyDescent="0.25">
      <c r="A13820" s="114" t="s">
        <v>2218</v>
      </c>
      <c r="B13820">
        <v>388</v>
      </c>
      <c r="C13820" s="114" t="s">
        <v>53</v>
      </c>
      <c r="D13820" s="114" t="s">
        <v>1368</v>
      </c>
      <c r="E13820" s="115">
        <v>44886</v>
      </c>
      <c r="F13820" s="192">
        <v>0.7552430555555556</v>
      </c>
      <c r="G13820">
        <v>2</v>
      </c>
      <c r="H13820" s="114" t="s">
        <v>1369</v>
      </c>
      <c r="I13820"/>
    </row>
    <row r="13821" spans="1:9" x14ac:dyDescent="0.25">
      <c r="A13821" s="114" t="s">
        <v>2218</v>
      </c>
      <c r="B13821">
        <v>389</v>
      </c>
      <c r="C13821" s="114" t="s">
        <v>53</v>
      </c>
      <c r="D13821" s="114" t="s">
        <v>314</v>
      </c>
      <c r="E13821" s="115">
        <v>44886</v>
      </c>
      <c r="F13821" s="192">
        <v>0.7553009259259259</v>
      </c>
      <c r="G13821">
        <v>2</v>
      </c>
      <c r="H13821" s="114" t="s">
        <v>315</v>
      </c>
      <c r="I13821"/>
    </row>
    <row r="13822" spans="1:9" x14ac:dyDescent="0.25">
      <c r="A13822" s="114" t="s">
        <v>2218</v>
      </c>
      <c r="B13822">
        <v>390</v>
      </c>
      <c r="C13822" s="114" t="s">
        <v>53</v>
      </c>
      <c r="D13822" s="114" t="s">
        <v>1300</v>
      </c>
      <c r="E13822" s="115">
        <v>44886</v>
      </c>
      <c r="F13822" s="192">
        <v>0.75547453703703704</v>
      </c>
      <c r="G13822">
        <v>2</v>
      </c>
      <c r="H13822" s="114" t="s">
        <v>1301</v>
      </c>
      <c r="I13822"/>
    </row>
    <row r="13823" spans="1:9" x14ac:dyDescent="0.25">
      <c r="A13823" s="114" t="s">
        <v>2218</v>
      </c>
      <c r="B13823">
        <v>391</v>
      </c>
      <c r="C13823" s="114" t="s">
        <v>53</v>
      </c>
      <c r="D13823" s="114" t="s">
        <v>1380</v>
      </c>
      <c r="E13823" s="115">
        <v>44886</v>
      </c>
      <c r="F13823" s="192">
        <v>0.75594907407407408</v>
      </c>
      <c r="G13823">
        <v>2</v>
      </c>
      <c r="H13823" s="114" t="s">
        <v>1381</v>
      </c>
      <c r="I13823">
        <v>5032047</v>
      </c>
    </row>
    <row r="13824" spans="1:9" x14ac:dyDescent="0.25">
      <c r="A13824" s="114" t="s">
        <v>2218</v>
      </c>
      <c r="B13824">
        <v>392</v>
      </c>
      <c r="C13824" s="114" t="s">
        <v>53</v>
      </c>
      <c r="D13824" s="114" t="s">
        <v>1396</v>
      </c>
      <c r="E13824" s="115">
        <v>44886</v>
      </c>
      <c r="F13824" s="192">
        <v>0.75599537037037035</v>
      </c>
      <c r="G13824">
        <v>2</v>
      </c>
      <c r="H13824" s="114" t="s">
        <v>1397</v>
      </c>
      <c r="I13824">
        <v>14824036</v>
      </c>
    </row>
    <row r="13825" spans="1:9" x14ac:dyDescent="0.25">
      <c r="A13825" s="114" t="s">
        <v>2218</v>
      </c>
      <c r="B13825">
        <v>393</v>
      </c>
      <c r="C13825" s="114" t="s">
        <v>53</v>
      </c>
      <c r="D13825" s="114" t="s">
        <v>1442</v>
      </c>
      <c r="E13825" s="115">
        <v>44886</v>
      </c>
      <c r="F13825" s="192">
        <v>0.75605324074074076</v>
      </c>
      <c r="G13825">
        <v>2</v>
      </c>
      <c r="H13825" s="114" t="s">
        <v>1443</v>
      </c>
      <c r="I13825">
        <v>5436663</v>
      </c>
    </row>
    <row r="13826" spans="1:9" x14ac:dyDescent="0.25">
      <c r="A13826" s="114" t="s">
        <v>2218</v>
      </c>
      <c r="B13826">
        <v>394</v>
      </c>
      <c r="C13826" s="114" t="s">
        <v>53</v>
      </c>
      <c r="D13826" s="114" t="s">
        <v>1586</v>
      </c>
      <c r="E13826" s="115">
        <v>44886</v>
      </c>
      <c r="F13826" s="192">
        <v>0.75620370370370371</v>
      </c>
      <c r="G13826">
        <v>2</v>
      </c>
      <c r="H13826" s="114" t="s">
        <v>1587</v>
      </c>
      <c r="I13826"/>
    </row>
    <row r="13827" spans="1:9" x14ac:dyDescent="0.25">
      <c r="A13827" s="114" t="s">
        <v>2218</v>
      </c>
      <c r="B13827">
        <v>395</v>
      </c>
      <c r="C13827" s="114" t="s">
        <v>52</v>
      </c>
      <c r="D13827" s="114" t="s">
        <v>1330</v>
      </c>
      <c r="E13827" s="115">
        <v>44886</v>
      </c>
      <c r="F13827" s="192">
        <v>0.75689814814814815</v>
      </c>
      <c r="G13827">
        <v>2</v>
      </c>
      <c r="H13827" s="114" t="s">
        <v>1331</v>
      </c>
      <c r="I13827">
        <v>3685301</v>
      </c>
    </row>
    <row r="13828" spans="1:9" x14ac:dyDescent="0.25">
      <c r="A13828" s="114" t="s">
        <v>2218</v>
      </c>
      <c r="B13828">
        <v>396</v>
      </c>
      <c r="C13828" s="114" t="s">
        <v>52</v>
      </c>
      <c r="D13828" s="114" t="s">
        <v>1505</v>
      </c>
      <c r="E13828" s="115">
        <v>44886</v>
      </c>
      <c r="F13828" s="192">
        <v>0.75695601851851857</v>
      </c>
      <c r="G13828">
        <v>2</v>
      </c>
      <c r="H13828" s="114" t="s">
        <v>1506</v>
      </c>
      <c r="I13828"/>
    </row>
    <row r="13829" spans="1:9" x14ac:dyDescent="0.25">
      <c r="A13829" s="114" t="s">
        <v>2218</v>
      </c>
      <c r="B13829">
        <v>397</v>
      </c>
      <c r="C13829" s="114" t="s">
        <v>53</v>
      </c>
      <c r="D13829" s="114" t="s">
        <v>2081</v>
      </c>
      <c r="E13829" s="115">
        <v>44886</v>
      </c>
      <c r="F13829" s="192">
        <v>0.75702546296296291</v>
      </c>
      <c r="G13829">
        <v>2</v>
      </c>
      <c r="H13829" s="114" t="s">
        <v>2082</v>
      </c>
      <c r="I13829"/>
    </row>
    <row r="13830" spans="1:9" x14ac:dyDescent="0.25">
      <c r="A13830" s="114" t="s">
        <v>2218</v>
      </c>
      <c r="B13830">
        <v>398</v>
      </c>
      <c r="C13830" s="114" t="s">
        <v>53</v>
      </c>
      <c r="D13830" s="114" t="s">
        <v>514</v>
      </c>
      <c r="E13830" s="115">
        <v>44886</v>
      </c>
      <c r="F13830" s="192">
        <v>0.75707175925925929</v>
      </c>
      <c r="G13830">
        <v>2</v>
      </c>
      <c r="H13830" s="114" t="s">
        <v>515</v>
      </c>
      <c r="I13830">
        <v>2024888</v>
      </c>
    </row>
    <row r="13831" spans="1:9" x14ac:dyDescent="0.25">
      <c r="A13831" s="114" t="s">
        <v>2218</v>
      </c>
      <c r="B13831">
        <v>399</v>
      </c>
      <c r="C13831" s="114" t="s">
        <v>53</v>
      </c>
      <c r="D13831" s="114" t="s">
        <v>1584</v>
      </c>
      <c r="E13831" s="115">
        <v>44886</v>
      </c>
      <c r="F13831" s="192">
        <v>0.75716435185185182</v>
      </c>
      <c r="G13831">
        <v>2</v>
      </c>
      <c r="H13831" s="114" t="s">
        <v>1585</v>
      </c>
      <c r="I13831"/>
    </row>
    <row r="13832" spans="1:9" x14ac:dyDescent="0.25">
      <c r="A13832" s="114" t="s">
        <v>2218</v>
      </c>
      <c r="B13832">
        <v>400</v>
      </c>
      <c r="C13832" s="114" t="s">
        <v>53</v>
      </c>
      <c r="D13832" s="114" t="s">
        <v>1731</v>
      </c>
      <c r="E13832" s="115">
        <v>44886</v>
      </c>
      <c r="F13832" s="192">
        <v>0.75725694444444447</v>
      </c>
      <c r="G13832">
        <v>2</v>
      </c>
      <c r="H13832" s="114" t="s">
        <v>1732</v>
      </c>
      <c r="I13832"/>
    </row>
    <row r="13833" spans="1:9" x14ac:dyDescent="0.25">
      <c r="A13833" s="114" t="s">
        <v>2218</v>
      </c>
      <c r="B13833">
        <v>401</v>
      </c>
      <c r="C13833" s="114" t="s">
        <v>53</v>
      </c>
      <c r="D13833" s="114" t="s">
        <v>586</v>
      </c>
      <c r="E13833" s="115">
        <v>44886</v>
      </c>
      <c r="F13833" s="192">
        <v>0.75748842592592591</v>
      </c>
      <c r="G13833">
        <v>2</v>
      </c>
      <c r="H13833" s="114" t="s">
        <v>587</v>
      </c>
      <c r="I13833"/>
    </row>
    <row r="13834" spans="1:9" x14ac:dyDescent="0.25">
      <c r="A13834" s="114" t="s">
        <v>2218</v>
      </c>
      <c r="B13834">
        <v>402</v>
      </c>
      <c r="C13834" s="114" t="s">
        <v>54</v>
      </c>
      <c r="D13834" s="114" t="s">
        <v>1414</v>
      </c>
      <c r="E13834" s="115">
        <v>44886</v>
      </c>
      <c r="F13834" s="192">
        <v>0.75777777777777777</v>
      </c>
      <c r="G13834">
        <v>2</v>
      </c>
      <c r="H13834" s="114" t="s">
        <v>1415</v>
      </c>
      <c r="I13834"/>
    </row>
    <row r="13835" spans="1:9" x14ac:dyDescent="0.25">
      <c r="A13835" s="114" t="s">
        <v>2218</v>
      </c>
      <c r="B13835">
        <v>403</v>
      </c>
      <c r="C13835" s="114" t="s">
        <v>53</v>
      </c>
      <c r="D13835" s="114" t="s">
        <v>208</v>
      </c>
      <c r="E13835" s="115">
        <v>44886</v>
      </c>
      <c r="F13835" s="192">
        <v>0.75787037037037042</v>
      </c>
      <c r="G13835">
        <v>2</v>
      </c>
      <c r="H13835" s="114" t="s">
        <v>209</v>
      </c>
      <c r="I13835">
        <v>5500801</v>
      </c>
    </row>
    <row r="13836" spans="1:9" x14ac:dyDescent="0.25">
      <c r="A13836" s="114" t="s">
        <v>2218</v>
      </c>
      <c r="B13836">
        <v>404</v>
      </c>
      <c r="C13836" s="114" t="s">
        <v>53</v>
      </c>
      <c r="D13836" s="114" t="s">
        <v>296</v>
      </c>
      <c r="E13836" s="115">
        <v>44886</v>
      </c>
      <c r="F13836" s="192">
        <v>0.75791666666666668</v>
      </c>
      <c r="G13836">
        <v>2</v>
      </c>
      <c r="H13836" s="114" t="s">
        <v>297</v>
      </c>
      <c r="I13836"/>
    </row>
    <row r="13837" spans="1:9" x14ac:dyDescent="0.25">
      <c r="A13837" s="114" t="s">
        <v>2218</v>
      </c>
      <c r="B13837">
        <v>405</v>
      </c>
      <c r="C13837" s="114" t="s">
        <v>53</v>
      </c>
      <c r="D13837" s="114" t="s">
        <v>1359</v>
      </c>
      <c r="E13837" s="115">
        <v>44886</v>
      </c>
      <c r="F13837" s="192">
        <v>0.75805555555555559</v>
      </c>
      <c r="G13837">
        <v>2</v>
      </c>
      <c r="H13837" s="114" t="s">
        <v>1360</v>
      </c>
      <c r="I13837">
        <v>4853797</v>
      </c>
    </row>
    <row r="13838" spans="1:9" x14ac:dyDescent="0.25">
      <c r="A13838" s="114" t="s">
        <v>2218</v>
      </c>
      <c r="B13838">
        <v>406</v>
      </c>
      <c r="C13838" s="114" t="s">
        <v>53</v>
      </c>
      <c r="D13838" s="114" t="s">
        <v>226</v>
      </c>
      <c r="E13838" s="115">
        <v>44886</v>
      </c>
      <c r="F13838" s="192">
        <v>0.75809027777777782</v>
      </c>
      <c r="G13838">
        <v>2</v>
      </c>
      <c r="H13838" s="114" t="s">
        <v>227</v>
      </c>
      <c r="I13838">
        <v>6692497</v>
      </c>
    </row>
    <row r="13839" spans="1:9" x14ac:dyDescent="0.25">
      <c r="A13839" s="114" t="s">
        <v>2218</v>
      </c>
      <c r="B13839">
        <v>407</v>
      </c>
      <c r="C13839" s="114" t="s">
        <v>53</v>
      </c>
      <c r="D13839" s="114" t="s">
        <v>1364</v>
      </c>
      <c r="E13839" s="115">
        <v>44886</v>
      </c>
      <c r="F13839" s="192">
        <v>0.75817129629629632</v>
      </c>
      <c r="G13839">
        <v>2</v>
      </c>
      <c r="H13839" s="114" t="s">
        <v>1365</v>
      </c>
      <c r="I13839">
        <v>2037571</v>
      </c>
    </row>
    <row r="13840" spans="1:9" x14ac:dyDescent="0.25">
      <c r="A13840" s="114" t="s">
        <v>2218</v>
      </c>
      <c r="B13840">
        <v>408</v>
      </c>
      <c r="C13840" s="114" t="s">
        <v>53</v>
      </c>
      <c r="D13840" s="114" t="s">
        <v>1578</v>
      </c>
      <c r="E13840" s="115">
        <v>44886</v>
      </c>
      <c r="F13840" s="192">
        <v>0.75825231481481481</v>
      </c>
      <c r="G13840">
        <v>2</v>
      </c>
      <c r="H13840" s="114" t="s">
        <v>1579</v>
      </c>
      <c r="I13840">
        <v>2466091152</v>
      </c>
    </row>
    <row r="13841" spans="1:9" x14ac:dyDescent="0.25">
      <c r="A13841" s="114" t="s">
        <v>2218</v>
      </c>
      <c r="B13841">
        <v>409</v>
      </c>
      <c r="C13841" s="114" t="s">
        <v>52</v>
      </c>
      <c r="D13841" s="114" t="s">
        <v>1344</v>
      </c>
      <c r="E13841" s="115">
        <v>44886</v>
      </c>
      <c r="F13841" s="192">
        <v>0.75855324074074071</v>
      </c>
      <c r="G13841">
        <v>2</v>
      </c>
      <c r="H13841" s="114" t="s">
        <v>1345</v>
      </c>
      <c r="I13841">
        <v>5503675</v>
      </c>
    </row>
    <row r="13842" spans="1:9" x14ac:dyDescent="0.25">
      <c r="A13842" s="114" t="s">
        <v>2218</v>
      </c>
      <c r="B13842">
        <v>410</v>
      </c>
      <c r="C13842" s="114" t="s">
        <v>21</v>
      </c>
      <c r="D13842" s="114" t="s">
        <v>2052</v>
      </c>
      <c r="E13842" s="115">
        <v>44886</v>
      </c>
      <c r="F13842" s="192">
        <v>0.75859953703703709</v>
      </c>
      <c r="G13842">
        <v>2</v>
      </c>
      <c r="H13842" s="114" t="s">
        <v>21</v>
      </c>
      <c r="I13842"/>
    </row>
    <row r="13843" spans="1:9" x14ac:dyDescent="0.25">
      <c r="A13843" s="114" t="s">
        <v>2218</v>
      </c>
      <c r="B13843">
        <v>411</v>
      </c>
      <c r="C13843" s="114" t="s">
        <v>21</v>
      </c>
      <c r="D13843" s="114" t="s">
        <v>1456</v>
      </c>
      <c r="E13843" s="115">
        <v>44886</v>
      </c>
      <c r="F13843" s="192">
        <v>0.75864583333333335</v>
      </c>
      <c r="G13843">
        <v>2</v>
      </c>
      <c r="H13843" s="114" t="s">
        <v>1457</v>
      </c>
      <c r="I13843"/>
    </row>
    <row r="13844" spans="1:9" x14ac:dyDescent="0.25">
      <c r="A13844" s="114" t="s">
        <v>2218</v>
      </c>
      <c r="B13844">
        <v>412</v>
      </c>
      <c r="C13844" s="114" t="s">
        <v>54</v>
      </c>
      <c r="D13844" s="114" t="s">
        <v>288</v>
      </c>
      <c r="E13844" s="115">
        <v>44886</v>
      </c>
      <c r="F13844" s="192">
        <v>0.75880787037037034</v>
      </c>
      <c r="G13844">
        <v>2</v>
      </c>
      <c r="H13844" s="114" t="s">
        <v>289</v>
      </c>
      <c r="I13844">
        <v>2055940</v>
      </c>
    </row>
    <row r="13845" spans="1:9" x14ac:dyDescent="0.25">
      <c r="A13845" s="114" t="s">
        <v>2218</v>
      </c>
      <c r="B13845">
        <v>413</v>
      </c>
      <c r="C13845" s="114" t="s">
        <v>53</v>
      </c>
      <c r="D13845" s="114" t="s">
        <v>1537</v>
      </c>
      <c r="E13845" s="115">
        <v>44886</v>
      </c>
      <c r="F13845" s="192">
        <v>0.75899305555555552</v>
      </c>
      <c r="G13845">
        <v>2</v>
      </c>
      <c r="H13845" s="114" t="s">
        <v>1538</v>
      </c>
      <c r="I13845"/>
    </row>
    <row r="13846" spans="1:9" x14ac:dyDescent="0.25">
      <c r="A13846" s="114" t="s">
        <v>2218</v>
      </c>
      <c r="B13846">
        <v>414</v>
      </c>
      <c r="C13846" s="114" t="s">
        <v>53</v>
      </c>
      <c r="D13846" s="114" t="s">
        <v>202</v>
      </c>
      <c r="E13846" s="115">
        <v>44886</v>
      </c>
      <c r="F13846" s="192">
        <v>0.75952546296296297</v>
      </c>
      <c r="G13846">
        <v>2</v>
      </c>
      <c r="H13846" s="114" t="s">
        <v>203</v>
      </c>
      <c r="I13846"/>
    </row>
    <row r="13847" spans="1:9" x14ac:dyDescent="0.25">
      <c r="A13847" s="114" t="s">
        <v>2218</v>
      </c>
      <c r="B13847">
        <v>415</v>
      </c>
      <c r="C13847" s="114" t="s">
        <v>52</v>
      </c>
      <c r="D13847" s="114" t="s">
        <v>1704</v>
      </c>
      <c r="E13847" s="115">
        <v>44886</v>
      </c>
      <c r="F13847" s="192">
        <v>0.75958333333333339</v>
      </c>
      <c r="G13847">
        <v>2</v>
      </c>
      <c r="H13847" s="114" t="s">
        <v>1705</v>
      </c>
      <c r="I13847">
        <v>5272883</v>
      </c>
    </row>
    <row r="13848" spans="1:9" x14ac:dyDescent="0.25">
      <c r="A13848" s="114" t="s">
        <v>2218</v>
      </c>
      <c r="B13848">
        <v>416</v>
      </c>
      <c r="C13848" s="114" t="s">
        <v>57</v>
      </c>
      <c r="D13848" s="114" t="s">
        <v>1479</v>
      </c>
      <c r="E13848" s="115">
        <v>44886</v>
      </c>
      <c r="F13848" s="192">
        <v>0.75969907407407411</v>
      </c>
      <c r="G13848">
        <v>2</v>
      </c>
      <c r="H13848" s="114" t="s">
        <v>1480</v>
      </c>
      <c r="I13848"/>
    </row>
    <row r="13849" spans="1:9" x14ac:dyDescent="0.25">
      <c r="A13849" s="114" t="s">
        <v>2218</v>
      </c>
      <c r="B13849">
        <v>417</v>
      </c>
      <c r="C13849" s="114" t="s">
        <v>53</v>
      </c>
      <c r="D13849" s="114" t="s">
        <v>504</v>
      </c>
      <c r="E13849" s="115">
        <v>44886</v>
      </c>
      <c r="F13849" s="192">
        <v>0.76027777777777783</v>
      </c>
      <c r="G13849">
        <v>2</v>
      </c>
      <c r="H13849" s="114" t="s">
        <v>505</v>
      </c>
      <c r="I13849"/>
    </row>
    <row r="13850" spans="1:9" x14ac:dyDescent="0.25">
      <c r="A13850" s="114" t="s">
        <v>2218</v>
      </c>
      <c r="B13850">
        <v>418</v>
      </c>
      <c r="C13850" s="114" t="s">
        <v>53</v>
      </c>
      <c r="D13850" s="114" t="s">
        <v>1646</v>
      </c>
      <c r="E13850" s="115">
        <v>44886</v>
      </c>
      <c r="F13850" s="192">
        <v>0.76042824074074078</v>
      </c>
      <c r="G13850">
        <v>2</v>
      </c>
      <c r="H13850" s="114" t="s">
        <v>587</v>
      </c>
      <c r="I13850"/>
    </row>
    <row r="13851" spans="1:9" x14ac:dyDescent="0.25">
      <c r="A13851" s="114" t="s">
        <v>2218</v>
      </c>
      <c r="B13851">
        <v>419</v>
      </c>
      <c r="C13851" s="114" t="s">
        <v>52</v>
      </c>
      <c r="D13851" s="114" t="s">
        <v>2061</v>
      </c>
      <c r="E13851" s="115">
        <v>44886</v>
      </c>
      <c r="F13851" s="192">
        <v>0.76072916666666668</v>
      </c>
      <c r="G13851">
        <v>2</v>
      </c>
      <c r="H13851" s="114" t="s">
        <v>2062</v>
      </c>
      <c r="I13851">
        <v>3639448</v>
      </c>
    </row>
    <row r="13852" spans="1:9" x14ac:dyDescent="0.25">
      <c r="A13852" s="114" t="s">
        <v>2218</v>
      </c>
      <c r="B13852">
        <v>420</v>
      </c>
      <c r="C13852" s="114" t="s">
        <v>54</v>
      </c>
      <c r="D13852" s="114" t="s">
        <v>1386</v>
      </c>
      <c r="E13852" s="115">
        <v>44886</v>
      </c>
      <c r="F13852" s="192">
        <v>0.76079861111111113</v>
      </c>
      <c r="G13852">
        <v>2</v>
      </c>
      <c r="H13852" s="114" t="s">
        <v>1387</v>
      </c>
      <c r="I13852"/>
    </row>
    <row r="13853" spans="1:9" x14ac:dyDescent="0.25">
      <c r="A13853" s="114" t="s">
        <v>2218</v>
      </c>
      <c r="B13853">
        <v>421</v>
      </c>
      <c r="C13853" s="114" t="s">
        <v>53</v>
      </c>
      <c r="D13853" s="114" t="s">
        <v>494</v>
      </c>
      <c r="E13853" s="115">
        <v>44886</v>
      </c>
      <c r="F13853" s="192">
        <v>0.76101851851851854</v>
      </c>
      <c r="G13853">
        <v>2</v>
      </c>
      <c r="H13853" s="114" t="s">
        <v>495</v>
      </c>
      <c r="I13853"/>
    </row>
    <row r="13854" spans="1:9" x14ac:dyDescent="0.25">
      <c r="A13854" s="114" t="s">
        <v>2218</v>
      </c>
      <c r="B13854">
        <v>422</v>
      </c>
      <c r="C13854" s="114" t="s">
        <v>53</v>
      </c>
      <c r="D13854" s="114" t="s">
        <v>1366</v>
      </c>
      <c r="E13854" s="115">
        <v>44886</v>
      </c>
      <c r="F13854" s="192">
        <v>0.76111111111111107</v>
      </c>
      <c r="G13854">
        <v>2</v>
      </c>
      <c r="H13854" s="114" t="s">
        <v>1367</v>
      </c>
      <c r="I13854">
        <v>4862776</v>
      </c>
    </row>
    <row r="13855" spans="1:9" x14ac:dyDescent="0.25">
      <c r="A13855" s="114" t="s">
        <v>2218</v>
      </c>
      <c r="B13855">
        <v>423</v>
      </c>
      <c r="C13855" s="114" t="s">
        <v>53</v>
      </c>
      <c r="D13855" s="114" t="s">
        <v>1272</v>
      </c>
      <c r="E13855" s="115">
        <v>44886</v>
      </c>
      <c r="F13855" s="192">
        <v>0.76119212962962968</v>
      </c>
      <c r="G13855">
        <v>2</v>
      </c>
      <c r="H13855" s="114" t="s">
        <v>1273</v>
      </c>
      <c r="I13855"/>
    </row>
    <row r="13856" spans="1:9" x14ac:dyDescent="0.25">
      <c r="A13856" s="114" t="s">
        <v>2218</v>
      </c>
      <c r="B13856">
        <v>424</v>
      </c>
      <c r="C13856" s="114" t="s">
        <v>53</v>
      </c>
      <c r="D13856" s="114" t="s">
        <v>1318</v>
      </c>
      <c r="E13856" s="115">
        <v>44886</v>
      </c>
      <c r="F13856" s="192">
        <v>0.76124999999999998</v>
      </c>
      <c r="G13856">
        <v>2</v>
      </c>
      <c r="H13856" s="114" t="s">
        <v>1319</v>
      </c>
      <c r="I13856"/>
    </row>
    <row r="13857" spans="1:9" x14ac:dyDescent="0.25">
      <c r="A13857" s="114" t="s">
        <v>2218</v>
      </c>
      <c r="B13857">
        <v>425</v>
      </c>
      <c r="C13857" s="114" t="s">
        <v>52</v>
      </c>
      <c r="D13857" s="114" t="s">
        <v>1450</v>
      </c>
      <c r="E13857" s="115">
        <v>44886</v>
      </c>
      <c r="F13857" s="192">
        <v>0.76172453703703702</v>
      </c>
      <c r="G13857">
        <v>2</v>
      </c>
      <c r="H13857" s="114" t="s">
        <v>1451</v>
      </c>
      <c r="I13857">
        <v>5272857</v>
      </c>
    </row>
    <row r="13858" spans="1:9" x14ac:dyDescent="0.25">
      <c r="A13858" s="114" t="s">
        <v>2218</v>
      </c>
      <c r="B13858">
        <v>426</v>
      </c>
      <c r="C13858" s="114" t="s">
        <v>53</v>
      </c>
      <c r="D13858" s="114" t="s">
        <v>470</v>
      </c>
      <c r="E13858" s="115">
        <v>44886</v>
      </c>
      <c r="F13858" s="192">
        <v>0.76179398148148147</v>
      </c>
      <c r="G13858">
        <v>2</v>
      </c>
      <c r="H13858" s="114" t="s">
        <v>471</v>
      </c>
      <c r="I13858">
        <v>2025429</v>
      </c>
    </row>
    <row r="13859" spans="1:9" x14ac:dyDescent="0.25">
      <c r="A13859" s="114" t="s">
        <v>2218</v>
      </c>
      <c r="B13859">
        <v>427</v>
      </c>
      <c r="C13859" s="114" t="s">
        <v>52</v>
      </c>
      <c r="D13859" s="114" t="s">
        <v>1471</v>
      </c>
      <c r="E13859" s="115">
        <v>44886</v>
      </c>
      <c r="F13859" s="192">
        <v>0.76186342592592593</v>
      </c>
      <c r="G13859">
        <v>2</v>
      </c>
      <c r="H13859" s="114" t="s">
        <v>1472</v>
      </c>
      <c r="I13859">
        <v>5281370</v>
      </c>
    </row>
    <row r="13860" spans="1:9" x14ac:dyDescent="0.25">
      <c r="A13860" s="114" t="s">
        <v>2218</v>
      </c>
      <c r="B13860">
        <v>428</v>
      </c>
      <c r="C13860" s="114" t="s">
        <v>53</v>
      </c>
      <c r="D13860" s="114" t="s">
        <v>1370</v>
      </c>
      <c r="E13860" s="115">
        <v>44886</v>
      </c>
      <c r="F13860" s="192">
        <v>0.76288194444444446</v>
      </c>
      <c r="G13860">
        <v>2</v>
      </c>
      <c r="H13860" s="114" t="s">
        <v>1371</v>
      </c>
      <c r="I13860"/>
    </row>
    <row r="13861" spans="1:9" x14ac:dyDescent="0.25">
      <c r="A13861" s="114" t="s">
        <v>2218</v>
      </c>
      <c r="B13861">
        <v>429</v>
      </c>
      <c r="C13861" s="114" t="s">
        <v>53</v>
      </c>
      <c r="D13861" s="114" t="s">
        <v>1354</v>
      </c>
      <c r="E13861" s="115">
        <v>44886</v>
      </c>
      <c r="F13861" s="192">
        <v>0.76307870370370368</v>
      </c>
      <c r="G13861">
        <v>2</v>
      </c>
      <c r="H13861" s="114" t="s">
        <v>1355</v>
      </c>
      <c r="I13861"/>
    </row>
    <row r="13862" spans="1:9" x14ac:dyDescent="0.25">
      <c r="A13862" s="114" t="s">
        <v>2218</v>
      </c>
      <c r="B13862">
        <v>430</v>
      </c>
      <c r="C13862" s="114" t="s">
        <v>52</v>
      </c>
      <c r="D13862" s="114" t="s">
        <v>1714</v>
      </c>
      <c r="E13862" s="115">
        <v>44886</v>
      </c>
      <c r="F13862" s="192">
        <v>0.76313657407407409</v>
      </c>
      <c r="G13862">
        <v>2</v>
      </c>
      <c r="H13862" s="114" t="s">
        <v>1715</v>
      </c>
      <c r="I13862"/>
    </row>
    <row r="13863" spans="1:9" x14ac:dyDescent="0.25">
      <c r="A13863" s="114" t="s">
        <v>2218</v>
      </c>
      <c r="B13863">
        <v>431</v>
      </c>
      <c r="C13863" s="114" t="s">
        <v>53</v>
      </c>
      <c r="D13863" s="114" t="s">
        <v>1495</v>
      </c>
      <c r="E13863" s="115">
        <v>44886</v>
      </c>
      <c r="F13863" s="192">
        <v>0.7631944444444444</v>
      </c>
      <c r="G13863">
        <v>2</v>
      </c>
      <c r="H13863" s="114" t="s">
        <v>1496</v>
      </c>
      <c r="I13863"/>
    </row>
    <row r="13864" spans="1:9" x14ac:dyDescent="0.25">
      <c r="A13864" s="114" t="s">
        <v>2218</v>
      </c>
      <c r="B13864">
        <v>432</v>
      </c>
      <c r="C13864" s="114" t="s">
        <v>53</v>
      </c>
      <c r="D13864" s="114" t="s">
        <v>522</v>
      </c>
      <c r="E13864" s="115">
        <v>44886</v>
      </c>
      <c r="F13864" s="192">
        <v>0.76444444444444448</v>
      </c>
      <c r="G13864">
        <v>2</v>
      </c>
      <c r="H13864" s="114" t="s">
        <v>523</v>
      </c>
      <c r="I13864">
        <v>14930521</v>
      </c>
    </row>
    <row r="13865" spans="1:9" x14ac:dyDescent="0.25">
      <c r="A13865" s="114" t="s">
        <v>2218</v>
      </c>
      <c r="B13865">
        <v>433</v>
      </c>
      <c r="C13865" s="114" t="s">
        <v>52</v>
      </c>
      <c r="D13865" s="114" t="s">
        <v>232</v>
      </c>
      <c r="E13865" s="115">
        <v>44886</v>
      </c>
      <c r="F13865" s="192">
        <v>0.76467592592592593</v>
      </c>
      <c r="G13865">
        <v>2</v>
      </c>
      <c r="H13865" s="114" t="s">
        <v>233</v>
      </c>
      <c r="I13865"/>
    </row>
    <row r="13866" spans="1:9" x14ac:dyDescent="0.25">
      <c r="A13866" s="114" t="s">
        <v>2218</v>
      </c>
      <c r="B13866">
        <v>434</v>
      </c>
      <c r="C13866" s="114" t="s">
        <v>53</v>
      </c>
      <c r="D13866" s="114" t="s">
        <v>1944</v>
      </c>
      <c r="E13866" s="115">
        <v>44886</v>
      </c>
      <c r="F13866" s="192">
        <v>0.76479166666666665</v>
      </c>
      <c r="G13866">
        <v>2</v>
      </c>
      <c r="H13866" s="114" t="s">
        <v>1945</v>
      </c>
      <c r="I13866"/>
    </row>
    <row r="13867" spans="1:9" x14ac:dyDescent="0.25">
      <c r="A13867" s="114" t="s">
        <v>2218</v>
      </c>
      <c r="B13867">
        <v>435</v>
      </c>
      <c r="C13867" s="114" t="s">
        <v>53</v>
      </c>
      <c r="D13867" s="114" t="s">
        <v>1394</v>
      </c>
      <c r="E13867" s="115">
        <v>44886</v>
      </c>
      <c r="F13867" s="192">
        <v>0.7648611111111111</v>
      </c>
      <c r="G13867">
        <v>2</v>
      </c>
      <c r="H13867" s="114" t="s">
        <v>1395</v>
      </c>
      <c r="I13867"/>
    </row>
    <row r="13868" spans="1:9" x14ac:dyDescent="0.25">
      <c r="A13868" s="114" t="s">
        <v>2218</v>
      </c>
      <c r="B13868">
        <v>436</v>
      </c>
      <c r="C13868" s="114" t="s">
        <v>53</v>
      </c>
      <c r="D13868" s="114" t="s">
        <v>1501</v>
      </c>
      <c r="E13868" s="115">
        <v>44886</v>
      </c>
      <c r="F13868" s="192">
        <v>0.76500000000000001</v>
      </c>
      <c r="G13868">
        <v>2</v>
      </c>
      <c r="H13868" s="114" t="s">
        <v>1502</v>
      </c>
      <c r="I13868">
        <v>2736654</v>
      </c>
    </row>
    <row r="13869" spans="1:9" x14ac:dyDescent="0.25">
      <c r="A13869" s="114" t="s">
        <v>2218</v>
      </c>
      <c r="B13869">
        <v>437</v>
      </c>
      <c r="C13869" s="114" t="s">
        <v>54</v>
      </c>
      <c r="D13869" s="114" t="s">
        <v>476</v>
      </c>
      <c r="E13869" s="115">
        <v>44886</v>
      </c>
      <c r="F13869" s="192">
        <v>0.76520833333333338</v>
      </c>
      <c r="G13869">
        <v>2</v>
      </c>
      <c r="H13869" s="114" t="s">
        <v>477</v>
      </c>
      <c r="I13869">
        <v>8117314</v>
      </c>
    </row>
    <row r="13870" spans="1:9" x14ac:dyDescent="0.25">
      <c r="A13870" s="114" t="s">
        <v>2218</v>
      </c>
      <c r="B13870">
        <v>438</v>
      </c>
      <c r="C13870" s="114" t="s">
        <v>53</v>
      </c>
      <c r="D13870" s="114" t="s">
        <v>2112</v>
      </c>
      <c r="E13870" s="115">
        <v>44886</v>
      </c>
      <c r="F13870" s="192">
        <v>0.765625</v>
      </c>
      <c r="G13870">
        <v>2</v>
      </c>
      <c r="H13870" s="114" t="s">
        <v>2113</v>
      </c>
      <c r="I13870"/>
    </row>
    <row r="13871" spans="1:9" x14ac:dyDescent="0.25">
      <c r="A13871" s="114" t="s">
        <v>2218</v>
      </c>
      <c r="B13871">
        <v>439</v>
      </c>
      <c r="C13871" s="114" t="s">
        <v>53</v>
      </c>
      <c r="D13871" s="114" t="s">
        <v>1706</v>
      </c>
      <c r="E13871" s="115">
        <v>44886</v>
      </c>
      <c r="F13871" s="192">
        <v>0.76567129629629627</v>
      </c>
      <c r="G13871">
        <v>2</v>
      </c>
      <c r="H13871" s="114" t="s">
        <v>1707</v>
      </c>
      <c r="I13871"/>
    </row>
    <row r="13872" spans="1:9" x14ac:dyDescent="0.25">
      <c r="A13872" s="114" t="s">
        <v>2218</v>
      </c>
      <c r="B13872">
        <v>440</v>
      </c>
      <c r="C13872" s="114" t="s">
        <v>53</v>
      </c>
      <c r="D13872" s="114" t="s">
        <v>1467</v>
      </c>
      <c r="E13872" s="115">
        <v>44886</v>
      </c>
      <c r="F13872" s="192">
        <v>0.76572916666666668</v>
      </c>
      <c r="G13872">
        <v>2</v>
      </c>
      <c r="H13872" s="114" t="s">
        <v>1468</v>
      </c>
      <c r="I13872"/>
    </row>
    <row r="13873" spans="1:9" x14ac:dyDescent="0.25">
      <c r="A13873" s="114" t="s">
        <v>2218</v>
      </c>
      <c r="B13873">
        <v>441</v>
      </c>
      <c r="C13873" s="114" t="s">
        <v>53</v>
      </c>
      <c r="D13873" s="114" t="s">
        <v>198</v>
      </c>
      <c r="E13873" s="115">
        <v>44886</v>
      </c>
      <c r="F13873" s="192">
        <v>0.76653935185185185</v>
      </c>
      <c r="G13873">
        <v>2</v>
      </c>
      <c r="H13873" s="114" t="s">
        <v>199</v>
      </c>
      <c r="I13873"/>
    </row>
    <row r="13874" spans="1:9" x14ac:dyDescent="0.25">
      <c r="A13874" s="114" t="s">
        <v>2218</v>
      </c>
      <c r="B13874">
        <v>442</v>
      </c>
      <c r="C13874" s="114" t="s">
        <v>53</v>
      </c>
      <c r="D13874" s="114" t="s">
        <v>1422</v>
      </c>
      <c r="E13874" s="115">
        <v>44886</v>
      </c>
      <c r="F13874" s="192">
        <v>0.76709490740740738</v>
      </c>
      <c r="G13874">
        <v>2</v>
      </c>
      <c r="H13874" s="114" t="s">
        <v>1423</v>
      </c>
      <c r="I13874"/>
    </row>
    <row r="13875" spans="1:9" x14ac:dyDescent="0.25">
      <c r="A13875" s="114" t="s">
        <v>2218</v>
      </c>
      <c r="B13875">
        <v>443</v>
      </c>
      <c r="C13875" s="114" t="s">
        <v>53</v>
      </c>
      <c r="D13875" s="114" t="s">
        <v>1372</v>
      </c>
      <c r="E13875" s="115">
        <v>44886</v>
      </c>
      <c r="F13875" s="192">
        <v>0.76775462962962959</v>
      </c>
      <c r="G13875">
        <v>2</v>
      </c>
      <c r="H13875" s="114" t="s">
        <v>1373</v>
      </c>
      <c r="I13875">
        <v>5436748</v>
      </c>
    </row>
    <row r="13876" spans="1:9" x14ac:dyDescent="0.25">
      <c r="A13876" s="114" t="s">
        <v>2218</v>
      </c>
      <c r="B13876">
        <v>444</v>
      </c>
      <c r="C13876" s="114" t="s">
        <v>53</v>
      </c>
      <c r="D13876" s="114" t="s">
        <v>1882</v>
      </c>
      <c r="E13876" s="115">
        <v>44886</v>
      </c>
      <c r="F13876" s="192">
        <v>0.76817129629629632</v>
      </c>
      <c r="G13876">
        <v>2</v>
      </c>
      <c r="H13876" s="114" t="s">
        <v>1883</v>
      </c>
      <c r="I13876"/>
    </row>
    <row r="13877" spans="1:9" x14ac:dyDescent="0.25">
      <c r="A13877" s="114" t="s">
        <v>2218</v>
      </c>
      <c r="B13877">
        <v>445</v>
      </c>
      <c r="C13877" s="114" t="s">
        <v>52</v>
      </c>
      <c r="D13877" s="114" t="s">
        <v>1489</v>
      </c>
      <c r="E13877" s="115">
        <v>44886</v>
      </c>
      <c r="F13877" s="192">
        <v>0.76885416666666662</v>
      </c>
      <c r="G13877">
        <v>2</v>
      </c>
      <c r="H13877" s="114" t="s">
        <v>1490</v>
      </c>
      <c r="I13877">
        <v>5281335</v>
      </c>
    </row>
    <row r="13878" spans="1:9" x14ac:dyDescent="0.25">
      <c r="A13878" s="114" t="s">
        <v>2218</v>
      </c>
      <c r="B13878">
        <v>446</v>
      </c>
      <c r="C13878" s="114" t="s">
        <v>54</v>
      </c>
      <c r="D13878" s="114" t="s">
        <v>1837</v>
      </c>
      <c r="E13878" s="115">
        <v>44886</v>
      </c>
      <c r="F13878" s="192">
        <v>0.76944444444444449</v>
      </c>
      <c r="G13878">
        <v>2</v>
      </c>
      <c r="H13878" s="114" t="s">
        <v>1838</v>
      </c>
      <c r="I13878">
        <v>3640904</v>
      </c>
    </row>
    <row r="13879" spans="1:9" x14ac:dyDescent="0.25">
      <c r="A13879" s="114" t="s">
        <v>2218</v>
      </c>
      <c r="B13879">
        <v>447</v>
      </c>
      <c r="C13879" s="114" t="s">
        <v>53</v>
      </c>
      <c r="D13879" s="114" t="s">
        <v>1503</v>
      </c>
      <c r="E13879" s="115">
        <v>44886</v>
      </c>
      <c r="F13879" s="192">
        <v>0.76983796296296292</v>
      </c>
      <c r="G13879">
        <v>2</v>
      </c>
      <c r="H13879" s="114" t="s">
        <v>1504</v>
      </c>
      <c r="I13879">
        <v>5449089</v>
      </c>
    </row>
    <row r="13880" spans="1:9" x14ac:dyDescent="0.25">
      <c r="A13880" s="114" t="s">
        <v>2218</v>
      </c>
      <c r="B13880">
        <v>448</v>
      </c>
      <c r="C13880" s="114" t="s">
        <v>52</v>
      </c>
      <c r="D13880" s="114" t="s">
        <v>1710</v>
      </c>
      <c r="E13880" s="115">
        <v>44886</v>
      </c>
      <c r="F13880" s="192">
        <v>0.76990740740740737</v>
      </c>
      <c r="G13880">
        <v>2</v>
      </c>
      <c r="H13880" s="114" t="s">
        <v>1711</v>
      </c>
      <c r="I13880">
        <v>2799462</v>
      </c>
    </row>
    <row r="13881" spans="1:9" x14ac:dyDescent="0.25">
      <c r="A13881" s="114" t="s">
        <v>2218</v>
      </c>
      <c r="B13881">
        <v>449</v>
      </c>
      <c r="C13881" s="114" t="s">
        <v>53</v>
      </c>
      <c r="D13881" s="114" t="s">
        <v>1264</v>
      </c>
      <c r="E13881" s="115">
        <v>44886</v>
      </c>
      <c r="F13881" s="192">
        <v>0.76997685185185183</v>
      </c>
      <c r="G13881">
        <v>2</v>
      </c>
      <c r="H13881" s="114" t="s">
        <v>1265</v>
      </c>
      <c r="I13881">
        <v>5619697</v>
      </c>
    </row>
    <row r="13882" spans="1:9" x14ac:dyDescent="0.25">
      <c r="A13882" s="114" t="s">
        <v>2218</v>
      </c>
      <c r="B13882">
        <v>450</v>
      </c>
      <c r="C13882" s="114" t="s">
        <v>53</v>
      </c>
      <c r="D13882" s="114" t="s">
        <v>298</v>
      </c>
      <c r="E13882" s="115">
        <v>44886</v>
      </c>
      <c r="F13882" s="192">
        <v>0.77003472222222225</v>
      </c>
      <c r="G13882">
        <v>2</v>
      </c>
      <c r="H13882" s="114" t="s">
        <v>299</v>
      </c>
      <c r="I13882"/>
    </row>
    <row r="13883" spans="1:9" x14ac:dyDescent="0.25">
      <c r="A13883" s="114" t="s">
        <v>2218</v>
      </c>
      <c r="B13883">
        <v>451</v>
      </c>
      <c r="C13883" s="114" t="s">
        <v>54</v>
      </c>
      <c r="D13883" s="114" t="s">
        <v>286</v>
      </c>
      <c r="E13883" s="115">
        <v>44886</v>
      </c>
      <c r="F13883" s="192">
        <v>0.77063657407407404</v>
      </c>
      <c r="G13883">
        <v>2</v>
      </c>
      <c r="H13883" s="114" t="s">
        <v>287</v>
      </c>
      <c r="I13883">
        <v>6719163</v>
      </c>
    </row>
    <row r="13884" spans="1:9" x14ac:dyDescent="0.25">
      <c r="A13884" s="114" t="s">
        <v>2218</v>
      </c>
      <c r="B13884">
        <v>452</v>
      </c>
      <c r="C13884" s="114" t="s">
        <v>53</v>
      </c>
      <c r="D13884" s="114" t="s">
        <v>947</v>
      </c>
      <c r="E13884" s="115">
        <v>44886</v>
      </c>
      <c r="F13884" s="192">
        <v>0.77081018518518518</v>
      </c>
      <c r="G13884">
        <v>2</v>
      </c>
      <c r="H13884" s="114" t="s">
        <v>948</v>
      </c>
      <c r="I13884">
        <v>15010518</v>
      </c>
    </row>
    <row r="13885" spans="1:9" x14ac:dyDescent="0.25">
      <c r="A13885" s="114" t="s">
        <v>2218</v>
      </c>
      <c r="B13885">
        <v>453</v>
      </c>
      <c r="C13885" s="114" t="s">
        <v>54</v>
      </c>
      <c r="D13885" s="114" t="s">
        <v>416</v>
      </c>
      <c r="E13885" s="115">
        <v>44886</v>
      </c>
      <c r="F13885" s="192">
        <v>0.7708680555555556</v>
      </c>
      <c r="G13885">
        <v>2</v>
      </c>
      <c r="H13885" s="114" t="s">
        <v>417</v>
      </c>
      <c r="I13885">
        <v>6709661</v>
      </c>
    </row>
    <row r="13886" spans="1:9" x14ac:dyDescent="0.25">
      <c r="A13886" s="114" t="s">
        <v>2218</v>
      </c>
      <c r="B13886">
        <v>454</v>
      </c>
      <c r="C13886" s="114" t="s">
        <v>54</v>
      </c>
      <c r="D13886" s="114" t="s">
        <v>1712</v>
      </c>
      <c r="E13886" s="115">
        <v>44886</v>
      </c>
      <c r="F13886" s="192">
        <v>0.77097222222222217</v>
      </c>
      <c r="G13886">
        <v>2</v>
      </c>
      <c r="H13886" s="114" t="s">
        <v>1713</v>
      </c>
      <c r="I13886">
        <v>5501738</v>
      </c>
    </row>
    <row r="13887" spans="1:9" x14ac:dyDescent="0.25">
      <c r="A13887" s="114" t="s">
        <v>2218</v>
      </c>
      <c r="B13887">
        <v>455</v>
      </c>
      <c r="C13887" s="114" t="s">
        <v>52</v>
      </c>
      <c r="D13887" s="114" t="s">
        <v>502</v>
      </c>
      <c r="E13887" s="115">
        <v>44886</v>
      </c>
      <c r="F13887" s="192">
        <v>0.77128472222222222</v>
      </c>
      <c r="G13887">
        <v>2</v>
      </c>
      <c r="H13887" s="114" t="s">
        <v>503</v>
      </c>
      <c r="I13887">
        <v>4850254</v>
      </c>
    </row>
    <row r="13888" spans="1:9" x14ac:dyDescent="0.25">
      <c r="A13888" s="114" t="s">
        <v>2218</v>
      </c>
      <c r="B13888">
        <v>456</v>
      </c>
      <c r="C13888" s="114" t="s">
        <v>53</v>
      </c>
      <c r="D13888" s="114" t="s">
        <v>346</v>
      </c>
      <c r="E13888" s="115">
        <v>44886</v>
      </c>
      <c r="F13888" s="192">
        <v>0.77223379629629629</v>
      </c>
      <c r="G13888">
        <v>2</v>
      </c>
      <c r="H13888" s="114" t="s">
        <v>347</v>
      </c>
      <c r="I13888"/>
    </row>
    <row r="13889" spans="1:9" x14ac:dyDescent="0.25">
      <c r="A13889" s="114" t="s">
        <v>2218</v>
      </c>
      <c r="B13889">
        <v>457</v>
      </c>
      <c r="C13889" s="114" t="s">
        <v>53</v>
      </c>
      <c r="D13889" s="114" t="s">
        <v>1546</v>
      </c>
      <c r="E13889" s="115">
        <v>44886</v>
      </c>
      <c r="F13889" s="192">
        <v>0.77246527777777774</v>
      </c>
      <c r="G13889">
        <v>2</v>
      </c>
      <c r="H13889" s="114" t="s">
        <v>1547</v>
      </c>
      <c r="I13889">
        <v>2037566</v>
      </c>
    </row>
    <row r="13890" spans="1:9" x14ac:dyDescent="0.25">
      <c r="A13890" s="114" t="s">
        <v>2218</v>
      </c>
      <c r="B13890">
        <v>458</v>
      </c>
      <c r="C13890" s="114" t="s">
        <v>53</v>
      </c>
      <c r="D13890" s="114" t="s">
        <v>248</v>
      </c>
      <c r="E13890" s="115">
        <v>44886</v>
      </c>
      <c r="F13890" s="192">
        <v>0.77251157407407411</v>
      </c>
      <c r="G13890">
        <v>2</v>
      </c>
      <c r="H13890" s="114" t="s">
        <v>249</v>
      </c>
      <c r="I13890">
        <v>6687504</v>
      </c>
    </row>
    <row r="13891" spans="1:9" x14ac:dyDescent="0.25">
      <c r="A13891" s="114" t="s">
        <v>2218</v>
      </c>
      <c r="B13891">
        <v>459</v>
      </c>
      <c r="C13891" s="114" t="s">
        <v>53</v>
      </c>
      <c r="D13891" s="114" t="s">
        <v>472</v>
      </c>
      <c r="E13891" s="115">
        <v>44886</v>
      </c>
      <c r="F13891" s="192">
        <v>0.77265046296296291</v>
      </c>
      <c r="G13891">
        <v>2</v>
      </c>
      <c r="H13891" s="114" t="s">
        <v>473</v>
      </c>
      <c r="I13891"/>
    </row>
    <row r="13892" spans="1:9" x14ac:dyDescent="0.25">
      <c r="A13892" s="114" t="s">
        <v>2218</v>
      </c>
      <c r="B13892">
        <v>460</v>
      </c>
      <c r="C13892" s="114" t="s">
        <v>53</v>
      </c>
      <c r="D13892" s="114" t="s">
        <v>1539</v>
      </c>
      <c r="E13892" s="115">
        <v>44886</v>
      </c>
      <c r="F13892" s="192">
        <v>0.77386574074074077</v>
      </c>
      <c r="G13892">
        <v>2</v>
      </c>
      <c r="H13892" s="114" t="s">
        <v>1540</v>
      </c>
      <c r="I13892"/>
    </row>
    <row r="13893" spans="1:9" x14ac:dyDescent="0.25">
      <c r="A13893" s="114" t="s">
        <v>2218</v>
      </c>
      <c r="B13893">
        <v>461</v>
      </c>
      <c r="C13893" s="114" t="s">
        <v>52</v>
      </c>
      <c r="D13893" s="114" t="s">
        <v>1782</v>
      </c>
      <c r="E13893" s="115">
        <v>44886</v>
      </c>
      <c r="F13893" s="192">
        <v>0.77393518518518523</v>
      </c>
      <c r="G13893">
        <v>2</v>
      </c>
      <c r="H13893" s="114" t="s">
        <v>1783</v>
      </c>
      <c r="I13893">
        <v>5422391</v>
      </c>
    </row>
    <row r="13894" spans="1:9" x14ac:dyDescent="0.25">
      <c r="A13894" s="114" t="s">
        <v>2218</v>
      </c>
      <c r="B13894">
        <v>462</v>
      </c>
      <c r="C13894" s="114" t="s">
        <v>52</v>
      </c>
      <c r="D13894" s="114" t="s">
        <v>1322</v>
      </c>
      <c r="E13894" s="115">
        <v>44886</v>
      </c>
      <c r="F13894" s="192">
        <v>0.7744212962962963</v>
      </c>
      <c r="G13894">
        <v>2</v>
      </c>
      <c r="H13894" s="114" t="s">
        <v>1323</v>
      </c>
      <c r="I13894">
        <v>14824003</v>
      </c>
    </row>
    <row r="13895" spans="1:9" x14ac:dyDescent="0.25">
      <c r="A13895" s="114" t="s">
        <v>2218</v>
      </c>
      <c r="B13895">
        <v>463</v>
      </c>
      <c r="C13895" s="114" t="s">
        <v>52</v>
      </c>
      <c r="D13895" s="114" t="s">
        <v>1521</v>
      </c>
      <c r="E13895" s="115">
        <v>44886</v>
      </c>
      <c r="F13895" s="192">
        <v>0.77449074074074076</v>
      </c>
      <c r="G13895">
        <v>2</v>
      </c>
      <c r="H13895" s="114" t="s">
        <v>1522</v>
      </c>
      <c r="I13895">
        <v>6702196</v>
      </c>
    </row>
    <row r="13896" spans="1:9" x14ac:dyDescent="0.25">
      <c r="A13896" s="114" t="s">
        <v>2218</v>
      </c>
      <c r="B13896">
        <v>464</v>
      </c>
      <c r="C13896" s="114" t="s">
        <v>52</v>
      </c>
      <c r="D13896" s="114" t="s">
        <v>1248</v>
      </c>
      <c r="E13896" s="115">
        <v>44886</v>
      </c>
      <c r="F13896" s="192">
        <v>0.77532407407407411</v>
      </c>
      <c r="G13896">
        <v>2</v>
      </c>
      <c r="H13896" s="114" t="s">
        <v>1249</v>
      </c>
      <c r="I13896">
        <v>5420315</v>
      </c>
    </row>
    <row r="13897" spans="1:9" x14ac:dyDescent="0.25">
      <c r="A13897" s="114" t="s">
        <v>2218</v>
      </c>
      <c r="B13897">
        <v>465</v>
      </c>
      <c r="C13897" s="114" t="s">
        <v>52</v>
      </c>
      <c r="D13897" s="114" t="s">
        <v>1412</v>
      </c>
      <c r="E13897" s="115">
        <v>44886</v>
      </c>
      <c r="F13897" s="192">
        <v>0.77539351851851857</v>
      </c>
      <c r="G13897">
        <v>2</v>
      </c>
      <c r="H13897" s="114" t="s">
        <v>1413</v>
      </c>
      <c r="I13897">
        <v>14112293</v>
      </c>
    </row>
    <row r="13898" spans="1:9" x14ac:dyDescent="0.25">
      <c r="A13898" s="114" t="s">
        <v>2218</v>
      </c>
      <c r="B13898">
        <v>466</v>
      </c>
      <c r="C13898" s="114" t="s">
        <v>57</v>
      </c>
      <c r="D13898" s="114" t="s">
        <v>1485</v>
      </c>
      <c r="E13898" s="115">
        <v>44886</v>
      </c>
      <c r="F13898" s="192">
        <v>0.77606481481481482</v>
      </c>
      <c r="G13898">
        <v>2</v>
      </c>
      <c r="H13898" s="114" t="s">
        <v>1486</v>
      </c>
      <c r="I13898">
        <v>14988615</v>
      </c>
    </row>
    <row r="13899" spans="1:9" x14ac:dyDescent="0.25">
      <c r="A13899" s="114" t="s">
        <v>2218</v>
      </c>
      <c r="B13899">
        <v>467</v>
      </c>
      <c r="C13899" s="114" t="s">
        <v>52</v>
      </c>
      <c r="D13899" s="114" t="s">
        <v>2166</v>
      </c>
      <c r="E13899" s="115">
        <v>44886</v>
      </c>
      <c r="F13899" s="192">
        <v>0.77611111111111108</v>
      </c>
      <c r="G13899">
        <v>2</v>
      </c>
      <c r="H13899" s="114" t="s">
        <v>2167</v>
      </c>
      <c r="I13899">
        <v>2637111</v>
      </c>
    </row>
    <row r="13900" spans="1:9" x14ac:dyDescent="0.25">
      <c r="A13900" s="114" t="s">
        <v>2218</v>
      </c>
      <c r="B13900">
        <v>468</v>
      </c>
      <c r="C13900" s="114" t="s">
        <v>52</v>
      </c>
      <c r="D13900" s="114" t="s">
        <v>236</v>
      </c>
      <c r="E13900" s="115">
        <v>44886</v>
      </c>
      <c r="F13900" s="192">
        <v>0.7761689814814815</v>
      </c>
      <c r="G13900">
        <v>2</v>
      </c>
      <c r="H13900" s="114" t="s">
        <v>237</v>
      </c>
      <c r="I13900">
        <v>5272733</v>
      </c>
    </row>
    <row r="13901" spans="1:9" x14ac:dyDescent="0.25">
      <c r="A13901" s="114" t="s">
        <v>2218</v>
      </c>
      <c r="B13901">
        <v>469</v>
      </c>
      <c r="C13901" s="114" t="s">
        <v>52</v>
      </c>
      <c r="D13901" s="114" t="s">
        <v>326</v>
      </c>
      <c r="E13901" s="115">
        <v>44886</v>
      </c>
      <c r="F13901" s="192">
        <v>0.77626157407407403</v>
      </c>
      <c r="G13901">
        <v>2</v>
      </c>
      <c r="H13901" s="114" t="s">
        <v>327</v>
      </c>
      <c r="I13901">
        <v>2704255</v>
      </c>
    </row>
    <row r="13902" spans="1:9" x14ac:dyDescent="0.25">
      <c r="A13902" s="114" t="s">
        <v>2218</v>
      </c>
      <c r="B13902">
        <v>470</v>
      </c>
      <c r="C13902" s="114" t="s">
        <v>52</v>
      </c>
      <c r="D13902" s="114" t="s">
        <v>482</v>
      </c>
      <c r="E13902" s="115">
        <v>44886</v>
      </c>
      <c r="F13902" s="192">
        <v>0.77679398148148149</v>
      </c>
      <c r="G13902">
        <v>2</v>
      </c>
      <c r="H13902" s="114" t="s">
        <v>483</v>
      </c>
      <c r="I13902">
        <v>3665375</v>
      </c>
    </row>
    <row r="13903" spans="1:9" x14ac:dyDescent="0.25">
      <c r="A13903" s="114" t="s">
        <v>2218</v>
      </c>
      <c r="B13903">
        <v>471</v>
      </c>
      <c r="C13903" s="114" t="s">
        <v>57</v>
      </c>
      <c r="D13903" s="114" t="s">
        <v>210</v>
      </c>
      <c r="E13903" s="115">
        <v>44886</v>
      </c>
      <c r="F13903" s="192">
        <v>0.77719907407407407</v>
      </c>
      <c r="G13903">
        <v>2</v>
      </c>
      <c r="H13903" s="114" t="s">
        <v>211</v>
      </c>
      <c r="I13903">
        <v>5415706</v>
      </c>
    </row>
    <row r="13904" spans="1:9" x14ac:dyDescent="0.25">
      <c r="A13904" s="114" t="s">
        <v>2218</v>
      </c>
      <c r="B13904">
        <v>472</v>
      </c>
      <c r="C13904" s="114" t="s">
        <v>52</v>
      </c>
      <c r="D13904" s="114" t="s">
        <v>2070</v>
      </c>
      <c r="E13904" s="115">
        <v>44886</v>
      </c>
      <c r="F13904" s="192">
        <v>0.77728009259259256</v>
      </c>
      <c r="G13904">
        <v>2</v>
      </c>
      <c r="H13904" s="114" t="s">
        <v>2071</v>
      </c>
      <c r="I13904">
        <v>5424830</v>
      </c>
    </row>
    <row r="13905" spans="1:9" x14ac:dyDescent="0.25">
      <c r="A13905" s="114" t="s">
        <v>2218</v>
      </c>
      <c r="B13905">
        <v>473</v>
      </c>
      <c r="C13905" s="114" t="s">
        <v>53</v>
      </c>
      <c r="D13905" s="114" t="s">
        <v>498</v>
      </c>
      <c r="E13905" s="115">
        <v>44886</v>
      </c>
      <c r="F13905" s="192">
        <v>0.77762731481481484</v>
      </c>
      <c r="G13905">
        <v>2</v>
      </c>
      <c r="H13905" s="114" t="s">
        <v>499</v>
      </c>
      <c r="I13905"/>
    </row>
    <row r="13906" spans="1:9" x14ac:dyDescent="0.25">
      <c r="A13906" s="114" t="s">
        <v>2218</v>
      </c>
      <c r="B13906">
        <v>474</v>
      </c>
      <c r="C13906" s="114" t="s">
        <v>52</v>
      </c>
      <c r="D13906" s="114" t="s">
        <v>1756</v>
      </c>
      <c r="E13906" s="115">
        <v>44886</v>
      </c>
      <c r="F13906" s="192">
        <v>0.77788194444444447</v>
      </c>
      <c r="G13906">
        <v>2</v>
      </c>
      <c r="H13906" s="114" t="s">
        <v>1757</v>
      </c>
      <c r="I13906">
        <v>14812994</v>
      </c>
    </row>
    <row r="13907" spans="1:9" x14ac:dyDescent="0.25">
      <c r="A13907" s="114" t="s">
        <v>2218</v>
      </c>
      <c r="B13907">
        <v>475</v>
      </c>
      <c r="C13907" s="114" t="s">
        <v>53</v>
      </c>
      <c r="D13907" s="114" t="s">
        <v>206</v>
      </c>
      <c r="E13907" s="115">
        <v>44886</v>
      </c>
      <c r="F13907" s="192">
        <v>0.77878472222222217</v>
      </c>
      <c r="G13907">
        <v>2</v>
      </c>
      <c r="H13907" s="114" t="s">
        <v>207</v>
      </c>
      <c r="I13907">
        <v>5457397</v>
      </c>
    </row>
    <row r="13908" spans="1:9" x14ac:dyDescent="0.25">
      <c r="A13908" s="114" t="s">
        <v>2218</v>
      </c>
      <c r="B13908">
        <v>476</v>
      </c>
      <c r="C13908" s="114" t="s">
        <v>53</v>
      </c>
      <c r="D13908" s="114" t="s">
        <v>1545</v>
      </c>
      <c r="E13908" s="115">
        <v>44886</v>
      </c>
      <c r="F13908" s="192">
        <v>0.77886574074074078</v>
      </c>
      <c r="G13908">
        <v>2</v>
      </c>
      <c r="H13908" s="114" t="s">
        <v>53</v>
      </c>
      <c r="I13908"/>
    </row>
    <row r="13909" spans="1:9" x14ac:dyDescent="0.25">
      <c r="A13909" s="114" t="s">
        <v>2218</v>
      </c>
      <c r="B13909">
        <v>477</v>
      </c>
      <c r="C13909" s="114" t="s">
        <v>53</v>
      </c>
      <c r="D13909" s="114" t="s">
        <v>1390</v>
      </c>
      <c r="E13909" s="115">
        <v>44886</v>
      </c>
      <c r="F13909" s="192">
        <v>0.77917824074074071</v>
      </c>
      <c r="G13909">
        <v>2</v>
      </c>
      <c r="H13909" s="114" t="s">
        <v>1391</v>
      </c>
      <c r="I13909">
        <v>4850239</v>
      </c>
    </row>
    <row r="13910" spans="1:9" x14ac:dyDescent="0.25">
      <c r="A13910" s="114" t="s">
        <v>2218</v>
      </c>
      <c r="B13910">
        <v>478</v>
      </c>
      <c r="C13910" s="114" t="s">
        <v>53</v>
      </c>
      <c r="D13910" s="114" t="s">
        <v>1890</v>
      </c>
      <c r="E13910" s="115">
        <v>44886</v>
      </c>
      <c r="F13910" s="192">
        <v>0.77975694444444443</v>
      </c>
      <c r="G13910">
        <v>2</v>
      </c>
      <c r="H13910" s="114" t="s">
        <v>1891</v>
      </c>
      <c r="I13910"/>
    </row>
    <row r="13911" spans="1:9" x14ac:dyDescent="0.25">
      <c r="A13911" s="114" t="s">
        <v>2218</v>
      </c>
      <c r="B13911">
        <v>479</v>
      </c>
      <c r="C13911" s="114" t="s">
        <v>54</v>
      </c>
      <c r="D13911" s="114" t="s">
        <v>2110</v>
      </c>
      <c r="E13911" s="115">
        <v>44886</v>
      </c>
      <c r="F13911" s="192">
        <v>0.7800231481481481</v>
      </c>
      <c r="G13911">
        <v>2</v>
      </c>
      <c r="H13911" s="114" t="s">
        <v>2111</v>
      </c>
      <c r="I13911">
        <v>5489853</v>
      </c>
    </row>
    <row r="13912" spans="1:9" x14ac:dyDescent="0.25">
      <c r="A13912" s="114" t="s">
        <v>2218</v>
      </c>
      <c r="B13912">
        <v>480</v>
      </c>
      <c r="C13912" s="114" t="s">
        <v>53</v>
      </c>
      <c r="D13912" s="114" t="s">
        <v>364</v>
      </c>
      <c r="E13912" s="115">
        <v>44886</v>
      </c>
      <c r="F13912" s="192">
        <v>0.78021990740740743</v>
      </c>
      <c r="G13912">
        <v>2</v>
      </c>
      <c r="H13912" s="114" t="s">
        <v>365</v>
      </c>
      <c r="I13912">
        <v>14964936</v>
      </c>
    </row>
    <row r="13913" spans="1:9" x14ac:dyDescent="0.25">
      <c r="A13913" s="114" t="s">
        <v>2218</v>
      </c>
      <c r="B13913">
        <v>481</v>
      </c>
      <c r="C13913" s="114" t="s">
        <v>53</v>
      </c>
      <c r="D13913" s="114" t="s">
        <v>518</v>
      </c>
      <c r="E13913" s="115">
        <v>44886</v>
      </c>
      <c r="F13913" s="192">
        <v>0.78071759259259255</v>
      </c>
      <c r="G13913">
        <v>2</v>
      </c>
      <c r="H13913" s="114" t="s">
        <v>519</v>
      </c>
      <c r="I13913"/>
    </row>
    <row r="13914" spans="1:9" x14ac:dyDescent="0.25">
      <c r="A13914" s="114" t="s">
        <v>2218</v>
      </c>
      <c r="B13914">
        <v>482</v>
      </c>
      <c r="C13914" s="114" t="s">
        <v>58</v>
      </c>
      <c r="D13914" s="114" t="s">
        <v>1867</v>
      </c>
      <c r="E13914" s="115">
        <v>44886</v>
      </c>
      <c r="F13914" s="192">
        <v>0.78131944444444446</v>
      </c>
      <c r="G13914">
        <v>2</v>
      </c>
      <c r="H13914" s="114" t="s">
        <v>1868</v>
      </c>
      <c r="I13914">
        <v>2702966</v>
      </c>
    </row>
    <row r="13915" spans="1:9" x14ac:dyDescent="0.25">
      <c r="A13915" s="114" t="s">
        <v>2218</v>
      </c>
      <c r="B13915">
        <v>483</v>
      </c>
      <c r="C13915" s="114" t="s">
        <v>53</v>
      </c>
      <c r="D13915" s="114" t="s">
        <v>1577</v>
      </c>
      <c r="E13915" s="115">
        <v>44886</v>
      </c>
      <c r="F13915" s="192">
        <v>0.78137731481481476</v>
      </c>
      <c r="G13915">
        <v>2</v>
      </c>
      <c r="H13915" s="114" t="s">
        <v>587</v>
      </c>
      <c r="I13915"/>
    </row>
    <row r="13916" spans="1:9" x14ac:dyDescent="0.25">
      <c r="A13916" s="114" t="s">
        <v>2218</v>
      </c>
      <c r="B13916">
        <v>484</v>
      </c>
      <c r="C13916" s="114" t="s">
        <v>56</v>
      </c>
      <c r="D13916" s="114" t="s">
        <v>1402</v>
      </c>
      <c r="E13916" s="115">
        <v>44886</v>
      </c>
      <c r="F13916" s="192">
        <v>0.78239583333333329</v>
      </c>
      <c r="G13916">
        <v>2</v>
      </c>
      <c r="H13916" s="114" t="s">
        <v>1403</v>
      </c>
      <c r="I13916">
        <v>5349437</v>
      </c>
    </row>
    <row r="13917" spans="1:9" x14ac:dyDescent="0.25">
      <c r="A13917" s="114" t="s">
        <v>2218</v>
      </c>
      <c r="B13917">
        <v>485</v>
      </c>
      <c r="C13917" s="114" t="s">
        <v>56</v>
      </c>
      <c r="D13917" s="114" t="s">
        <v>2024</v>
      </c>
      <c r="E13917" s="115">
        <v>44886</v>
      </c>
      <c r="F13917" s="192">
        <v>0.78246527777777775</v>
      </c>
      <c r="G13917">
        <v>2</v>
      </c>
      <c r="H13917" s="114" t="s">
        <v>2025</v>
      </c>
      <c r="I13917">
        <v>5356890</v>
      </c>
    </row>
    <row r="13918" spans="1:9" x14ac:dyDescent="0.25">
      <c r="A13918" s="114" t="s">
        <v>2218</v>
      </c>
      <c r="B13918">
        <v>486</v>
      </c>
      <c r="C13918" s="114" t="s">
        <v>56</v>
      </c>
      <c r="D13918" s="114" t="s">
        <v>1426</v>
      </c>
      <c r="E13918" s="115">
        <v>44886</v>
      </c>
      <c r="F13918" s="192">
        <v>0.78255787037037039</v>
      </c>
      <c r="G13918">
        <v>2</v>
      </c>
      <c r="H13918" s="114" t="s">
        <v>1427</v>
      </c>
      <c r="I13918">
        <v>7598551</v>
      </c>
    </row>
    <row r="13919" spans="1:9" x14ac:dyDescent="0.25">
      <c r="A13919" s="114" t="s">
        <v>2218</v>
      </c>
      <c r="B13919">
        <v>487</v>
      </c>
      <c r="C13919" s="114" t="s">
        <v>56</v>
      </c>
      <c r="D13919" s="114" t="s">
        <v>1428</v>
      </c>
      <c r="E13919" s="115">
        <v>44886</v>
      </c>
      <c r="F13919" s="192">
        <v>0.7826157407407407</v>
      </c>
      <c r="G13919">
        <v>2</v>
      </c>
      <c r="H13919" s="114" t="s">
        <v>1429</v>
      </c>
      <c r="I13919">
        <v>5350520</v>
      </c>
    </row>
    <row r="13920" spans="1:9" x14ac:dyDescent="0.25">
      <c r="A13920" s="114" t="s">
        <v>2218</v>
      </c>
      <c r="B13920">
        <v>488</v>
      </c>
      <c r="C13920" s="114" t="s">
        <v>52</v>
      </c>
      <c r="D13920" s="114" t="s">
        <v>1430</v>
      </c>
      <c r="E13920" s="115">
        <v>44886</v>
      </c>
      <c r="F13920" s="192">
        <v>0.78391203703703705</v>
      </c>
      <c r="G13920">
        <v>2</v>
      </c>
      <c r="H13920" s="114" t="s">
        <v>1431</v>
      </c>
      <c r="I13920">
        <v>5359692</v>
      </c>
    </row>
    <row r="13921" spans="1:9" x14ac:dyDescent="0.25">
      <c r="A13921" s="114" t="s">
        <v>2218</v>
      </c>
      <c r="B13921">
        <v>489</v>
      </c>
      <c r="C13921" s="114" t="s">
        <v>52</v>
      </c>
      <c r="D13921" s="114" t="s">
        <v>1892</v>
      </c>
      <c r="E13921" s="115">
        <v>44886</v>
      </c>
      <c r="F13921" s="192">
        <v>0.78396990740740746</v>
      </c>
      <c r="G13921">
        <v>2</v>
      </c>
      <c r="H13921" s="114" t="s">
        <v>1893</v>
      </c>
      <c r="I13921">
        <v>5272700</v>
      </c>
    </row>
    <row r="13922" spans="1:9" x14ac:dyDescent="0.25">
      <c r="A13922" s="114" t="s">
        <v>2218</v>
      </c>
      <c r="B13922">
        <v>490</v>
      </c>
      <c r="C13922" s="114" t="s">
        <v>52</v>
      </c>
      <c r="D13922" s="114" t="s">
        <v>234</v>
      </c>
      <c r="E13922" s="115">
        <v>44886</v>
      </c>
      <c r="F13922" s="192">
        <v>0.78468749999999998</v>
      </c>
      <c r="G13922">
        <v>2</v>
      </c>
      <c r="H13922" s="114" t="s">
        <v>235</v>
      </c>
      <c r="I13922">
        <v>4850529</v>
      </c>
    </row>
    <row r="13923" spans="1:9" x14ac:dyDescent="0.25">
      <c r="A13923" s="114" t="s">
        <v>2218</v>
      </c>
      <c r="B13923">
        <v>491</v>
      </c>
      <c r="C13923" s="114" t="s">
        <v>52</v>
      </c>
      <c r="D13923" s="114" t="s">
        <v>1745</v>
      </c>
      <c r="E13923" s="115">
        <v>44886</v>
      </c>
      <c r="F13923" s="192">
        <v>0.78497685185185184</v>
      </c>
      <c r="G13923">
        <v>2</v>
      </c>
      <c r="H13923" s="114" t="s">
        <v>1746</v>
      </c>
      <c r="I13923">
        <v>5506728</v>
      </c>
    </row>
    <row r="13924" spans="1:9" x14ac:dyDescent="0.25">
      <c r="A13924" s="114" t="s">
        <v>2218</v>
      </c>
      <c r="B13924">
        <v>492</v>
      </c>
      <c r="C13924" s="114" t="s">
        <v>53</v>
      </c>
      <c r="D13924" s="114" t="s">
        <v>466</v>
      </c>
      <c r="E13924" s="115">
        <v>44886</v>
      </c>
      <c r="F13924" s="192">
        <v>0.7855092592592593</v>
      </c>
      <c r="G13924">
        <v>2</v>
      </c>
      <c r="H13924" s="114" t="s">
        <v>467</v>
      </c>
      <c r="I13924"/>
    </row>
    <row r="13925" spans="1:9" x14ac:dyDescent="0.25">
      <c r="A13925" s="114" t="s">
        <v>2218</v>
      </c>
      <c r="B13925">
        <v>493</v>
      </c>
      <c r="C13925" s="114" t="s">
        <v>53</v>
      </c>
      <c r="D13925" s="114" t="s">
        <v>1727</v>
      </c>
      <c r="E13925" s="115">
        <v>44886</v>
      </c>
      <c r="F13925" s="192">
        <v>0.78569444444444447</v>
      </c>
      <c r="G13925">
        <v>2</v>
      </c>
      <c r="H13925" s="114" t="s">
        <v>1728</v>
      </c>
      <c r="I13925"/>
    </row>
    <row r="13926" spans="1:9" x14ac:dyDescent="0.25">
      <c r="A13926" s="114" t="s">
        <v>2218</v>
      </c>
      <c r="B13926">
        <v>494</v>
      </c>
      <c r="C13926" s="114" t="s">
        <v>53</v>
      </c>
      <c r="D13926" s="114" t="s">
        <v>496</v>
      </c>
      <c r="E13926" s="115">
        <v>44886</v>
      </c>
      <c r="F13926" s="192">
        <v>0.78576388888888893</v>
      </c>
      <c r="G13926">
        <v>2</v>
      </c>
      <c r="H13926" s="114" t="s">
        <v>497</v>
      </c>
      <c r="I13926">
        <v>5447307</v>
      </c>
    </row>
    <row r="13927" spans="1:9" x14ac:dyDescent="0.25">
      <c r="A13927" s="114" t="s">
        <v>2218</v>
      </c>
      <c r="B13927">
        <v>495</v>
      </c>
      <c r="C13927" s="114" t="s">
        <v>54</v>
      </c>
      <c r="D13927" s="114" t="s">
        <v>1348</v>
      </c>
      <c r="E13927" s="115">
        <v>44886</v>
      </c>
      <c r="F13927" s="192">
        <v>0.7870138888888889</v>
      </c>
      <c r="G13927">
        <v>2</v>
      </c>
      <c r="H13927" s="114" t="s">
        <v>1349</v>
      </c>
      <c r="I13927">
        <v>6716129</v>
      </c>
    </row>
    <row r="13928" spans="1:9" x14ac:dyDescent="0.25">
      <c r="A13928" s="114" t="s">
        <v>2218</v>
      </c>
      <c r="B13928">
        <v>496</v>
      </c>
      <c r="C13928" s="114" t="s">
        <v>54</v>
      </c>
      <c r="D13928" s="114" t="s">
        <v>196</v>
      </c>
      <c r="E13928" s="115">
        <v>44886</v>
      </c>
      <c r="F13928" s="192">
        <v>0.7874768518518519</v>
      </c>
      <c r="G13928">
        <v>2</v>
      </c>
      <c r="H13928" s="114" t="s">
        <v>197</v>
      </c>
      <c r="I13928">
        <v>5500416</v>
      </c>
    </row>
    <row r="13929" spans="1:9" x14ac:dyDescent="0.25">
      <c r="A13929" s="114" t="s">
        <v>2218</v>
      </c>
      <c r="B13929">
        <v>497</v>
      </c>
      <c r="C13929" s="114" t="s">
        <v>53</v>
      </c>
      <c r="D13929" s="114" t="s">
        <v>540</v>
      </c>
      <c r="E13929" s="115">
        <v>44886</v>
      </c>
      <c r="F13929" s="192">
        <v>0.78773148148148153</v>
      </c>
      <c r="G13929">
        <v>2</v>
      </c>
      <c r="H13929" s="114" t="s">
        <v>541</v>
      </c>
      <c r="I13929">
        <v>14996422</v>
      </c>
    </row>
    <row r="13930" spans="1:9" x14ac:dyDescent="0.25">
      <c r="A13930" s="114" t="s">
        <v>2218</v>
      </c>
      <c r="B13930">
        <v>498</v>
      </c>
      <c r="C13930" s="114" t="s">
        <v>52</v>
      </c>
      <c r="D13930" s="114" t="s">
        <v>1215</v>
      </c>
      <c r="E13930" s="115">
        <v>44886</v>
      </c>
      <c r="F13930" s="192">
        <v>0.78951388888888885</v>
      </c>
      <c r="G13930">
        <v>2</v>
      </c>
      <c r="H13930" s="114" t="s">
        <v>1216</v>
      </c>
      <c r="I13930">
        <v>2841045</v>
      </c>
    </row>
    <row r="13931" spans="1:9" x14ac:dyDescent="0.25">
      <c r="A13931" s="114" t="s">
        <v>2218</v>
      </c>
      <c r="B13931">
        <v>499</v>
      </c>
      <c r="C13931" s="114" t="s">
        <v>53</v>
      </c>
      <c r="D13931" s="114" t="s">
        <v>875</v>
      </c>
      <c r="E13931" s="115">
        <v>44886</v>
      </c>
      <c r="F13931" s="192">
        <v>0.7925578703703704</v>
      </c>
      <c r="G13931">
        <v>2</v>
      </c>
      <c r="H13931" s="114" t="s">
        <v>876</v>
      </c>
      <c r="I13931">
        <v>3399693</v>
      </c>
    </row>
    <row r="13932" spans="1:9" x14ac:dyDescent="0.25">
      <c r="A13932" s="114" t="s">
        <v>2218</v>
      </c>
      <c r="B13932">
        <v>500</v>
      </c>
      <c r="C13932" s="114" t="s">
        <v>54</v>
      </c>
      <c r="D13932" s="114" t="s">
        <v>1950</v>
      </c>
      <c r="E13932" s="115">
        <v>44886</v>
      </c>
      <c r="F13932" s="192">
        <v>0.79385416666666664</v>
      </c>
      <c r="G13932">
        <v>2</v>
      </c>
      <c r="H13932" s="114" t="s">
        <v>1951</v>
      </c>
      <c r="I13932"/>
    </row>
    <row r="13933" spans="1:9" x14ac:dyDescent="0.25">
      <c r="A13933" s="114" t="s">
        <v>2218</v>
      </c>
      <c r="B13933">
        <v>501</v>
      </c>
      <c r="C13933" s="114" t="s">
        <v>53</v>
      </c>
      <c r="D13933" s="114" t="s">
        <v>1622</v>
      </c>
      <c r="E13933" s="115">
        <v>44886</v>
      </c>
      <c r="F13933" s="192">
        <v>0.794525462962963</v>
      </c>
      <c r="G13933">
        <v>2</v>
      </c>
      <c r="H13933" s="114" t="s">
        <v>1623</v>
      </c>
      <c r="I13933">
        <v>14967077</v>
      </c>
    </row>
    <row r="13934" spans="1:9" x14ac:dyDescent="0.25">
      <c r="A13934" s="114" t="s">
        <v>2218</v>
      </c>
      <c r="B13934">
        <v>502</v>
      </c>
      <c r="C13934" s="114" t="s">
        <v>52</v>
      </c>
      <c r="D13934" s="114" t="s">
        <v>1302</v>
      </c>
      <c r="E13934" s="115">
        <v>44886</v>
      </c>
      <c r="F13934" s="192">
        <v>0.79526620370370371</v>
      </c>
      <c r="G13934">
        <v>2</v>
      </c>
      <c r="H13934" s="114" t="s">
        <v>1303</v>
      </c>
      <c r="I13934">
        <v>14934608</v>
      </c>
    </row>
    <row r="13935" spans="1:9" x14ac:dyDescent="0.25">
      <c r="A13935" s="114" t="s">
        <v>2218</v>
      </c>
      <c r="B13935">
        <v>503</v>
      </c>
      <c r="C13935" s="114" t="s">
        <v>53</v>
      </c>
      <c r="D13935" s="114" t="s">
        <v>1223</v>
      </c>
      <c r="E13935" s="115">
        <v>44886</v>
      </c>
      <c r="F13935" s="192">
        <v>0.79706018518518518</v>
      </c>
      <c r="G13935">
        <v>2</v>
      </c>
      <c r="H13935" s="114" t="s">
        <v>1224</v>
      </c>
      <c r="I13935"/>
    </row>
    <row r="13936" spans="1:9" x14ac:dyDescent="0.25">
      <c r="A13936" s="114" t="s">
        <v>2218</v>
      </c>
      <c r="B13936">
        <v>504</v>
      </c>
      <c r="C13936" s="114" t="s">
        <v>53</v>
      </c>
      <c r="D13936" s="114" t="s">
        <v>1588</v>
      </c>
      <c r="E13936" s="115">
        <v>44886</v>
      </c>
      <c r="F13936" s="192">
        <v>0.79711805555555559</v>
      </c>
      <c r="G13936">
        <v>2</v>
      </c>
      <c r="H13936" s="114" t="s">
        <v>1589</v>
      </c>
      <c r="I13936"/>
    </row>
    <row r="13937" spans="1:9" x14ac:dyDescent="0.25">
      <c r="A13937" s="114" t="s">
        <v>2218</v>
      </c>
      <c r="B13937">
        <v>505</v>
      </c>
      <c r="C13937" s="114" t="s">
        <v>53</v>
      </c>
      <c r="D13937" s="114" t="s">
        <v>2065</v>
      </c>
      <c r="E13937" s="115">
        <v>44886</v>
      </c>
      <c r="F13937" s="192">
        <v>0.79722222222222228</v>
      </c>
      <c r="G13937">
        <v>2</v>
      </c>
      <c r="H13937" s="114" t="s">
        <v>2066</v>
      </c>
      <c r="I13937"/>
    </row>
    <row r="13938" spans="1:9" x14ac:dyDescent="0.25">
      <c r="A13938" s="114" t="s">
        <v>2218</v>
      </c>
      <c r="B13938">
        <v>506</v>
      </c>
      <c r="C13938" s="114" t="s">
        <v>52</v>
      </c>
      <c r="D13938" s="114" t="s">
        <v>1015</v>
      </c>
      <c r="E13938" s="115">
        <v>44886</v>
      </c>
      <c r="F13938" s="192">
        <v>0.7975578703703704</v>
      </c>
      <c r="G13938">
        <v>2</v>
      </c>
      <c r="H13938" s="114" t="s">
        <v>1016</v>
      </c>
      <c r="I13938">
        <v>2713830</v>
      </c>
    </row>
    <row r="13939" spans="1:9" x14ac:dyDescent="0.25">
      <c r="A13939" s="114" t="s">
        <v>2218</v>
      </c>
      <c r="B13939">
        <v>507</v>
      </c>
      <c r="C13939" s="114" t="s">
        <v>53</v>
      </c>
      <c r="D13939" s="114" t="s">
        <v>1213</v>
      </c>
      <c r="E13939" s="115">
        <v>44886</v>
      </c>
      <c r="F13939" s="192">
        <v>0.79762731481481486</v>
      </c>
      <c r="G13939">
        <v>2</v>
      </c>
      <c r="H13939" s="114" t="s">
        <v>1214</v>
      </c>
      <c r="I13939"/>
    </row>
    <row r="13940" spans="1:9" x14ac:dyDescent="0.25">
      <c r="A13940" s="114" t="s">
        <v>2218</v>
      </c>
      <c r="B13940">
        <v>508</v>
      </c>
      <c r="C13940" s="114" t="s">
        <v>53</v>
      </c>
      <c r="D13940" s="114" t="s">
        <v>1012</v>
      </c>
      <c r="E13940" s="115">
        <v>44886</v>
      </c>
      <c r="F13940" s="192">
        <v>0.79768518518518516</v>
      </c>
      <c r="G13940">
        <v>2</v>
      </c>
      <c r="H13940" s="114" t="s">
        <v>1013</v>
      </c>
      <c r="I13940"/>
    </row>
    <row r="13941" spans="1:9" x14ac:dyDescent="0.25">
      <c r="A13941" s="114" t="s">
        <v>2218</v>
      </c>
      <c r="B13941">
        <v>509</v>
      </c>
      <c r="C13941" s="114" t="s">
        <v>53</v>
      </c>
      <c r="D13941" s="114" t="s">
        <v>1653</v>
      </c>
      <c r="E13941" s="115">
        <v>44886</v>
      </c>
      <c r="F13941" s="192">
        <v>0.79782407407407407</v>
      </c>
      <c r="G13941">
        <v>2</v>
      </c>
      <c r="H13941" s="114" t="s">
        <v>1654</v>
      </c>
      <c r="I13941"/>
    </row>
    <row r="13942" spans="1:9" x14ac:dyDescent="0.25">
      <c r="A13942" s="114" t="s">
        <v>2218</v>
      </c>
      <c r="B13942">
        <v>510</v>
      </c>
      <c r="C13942" s="114" t="s">
        <v>53</v>
      </c>
      <c r="D13942" s="114" t="s">
        <v>1735</v>
      </c>
      <c r="E13942" s="115">
        <v>44886</v>
      </c>
      <c r="F13942" s="192">
        <v>0.79805555555555552</v>
      </c>
      <c r="G13942">
        <v>2</v>
      </c>
      <c r="H13942" s="114" t="s">
        <v>1736</v>
      </c>
      <c r="I13942"/>
    </row>
    <row r="13943" spans="1:9" x14ac:dyDescent="0.25">
      <c r="A13943" s="114" t="s">
        <v>2218</v>
      </c>
      <c r="B13943">
        <v>511</v>
      </c>
      <c r="C13943" s="114" t="s">
        <v>54</v>
      </c>
      <c r="D13943" s="114" t="s">
        <v>284</v>
      </c>
      <c r="E13943" s="115">
        <v>44886</v>
      </c>
      <c r="F13943" s="192">
        <v>0.7981018518518519</v>
      </c>
      <c r="G13943">
        <v>2</v>
      </c>
      <c r="H13943" s="114" t="s">
        <v>285</v>
      </c>
      <c r="I13943">
        <v>5348192</v>
      </c>
    </row>
    <row r="13944" spans="1:9" x14ac:dyDescent="0.25">
      <c r="A13944" s="114" t="s">
        <v>2218</v>
      </c>
      <c r="B13944">
        <v>512</v>
      </c>
      <c r="C13944" s="114" t="s">
        <v>54</v>
      </c>
      <c r="D13944" s="114" t="s">
        <v>2049</v>
      </c>
      <c r="E13944" s="115">
        <v>44886</v>
      </c>
      <c r="F13944" s="192">
        <v>0.79825231481481485</v>
      </c>
      <c r="G13944">
        <v>2</v>
      </c>
      <c r="H13944" s="114" t="s">
        <v>2050</v>
      </c>
      <c r="I13944">
        <v>2187859</v>
      </c>
    </row>
    <row r="13945" spans="1:9" x14ac:dyDescent="0.25">
      <c r="A13945" s="114" t="s">
        <v>2218</v>
      </c>
      <c r="B13945">
        <v>513</v>
      </c>
      <c r="C13945" s="114" t="s">
        <v>53</v>
      </c>
      <c r="D13945" s="114" t="s">
        <v>867</v>
      </c>
      <c r="E13945" s="115">
        <v>44886</v>
      </c>
      <c r="F13945" s="192">
        <v>0.80091435185185189</v>
      </c>
      <c r="G13945">
        <v>2</v>
      </c>
      <c r="H13945" s="114" t="s">
        <v>868</v>
      </c>
      <c r="I13945"/>
    </row>
    <row r="13946" spans="1:9" x14ac:dyDescent="0.25">
      <c r="A13946" s="114" t="s">
        <v>2218</v>
      </c>
      <c r="B13946">
        <v>514</v>
      </c>
      <c r="C13946" s="114" t="s">
        <v>52</v>
      </c>
      <c r="D13946" s="114" t="s">
        <v>1733</v>
      </c>
      <c r="E13946" s="115">
        <v>44886</v>
      </c>
      <c r="F13946" s="192">
        <v>0.80151620370370369</v>
      </c>
      <c r="G13946">
        <v>2</v>
      </c>
      <c r="H13946" s="114" t="s">
        <v>1734</v>
      </c>
      <c r="I13946">
        <v>14111510</v>
      </c>
    </row>
    <row r="13947" spans="1:9" x14ac:dyDescent="0.25">
      <c r="A13947" s="114" t="s">
        <v>2218</v>
      </c>
      <c r="B13947">
        <v>515</v>
      </c>
      <c r="C13947" s="114" t="s">
        <v>53</v>
      </c>
      <c r="D13947" s="114" t="s">
        <v>953</v>
      </c>
      <c r="E13947" s="115">
        <v>44886</v>
      </c>
      <c r="F13947" s="192">
        <v>0.80421296296296296</v>
      </c>
      <c r="G13947">
        <v>2</v>
      </c>
      <c r="H13947" s="114" t="s">
        <v>954</v>
      </c>
      <c r="I13947">
        <v>2025419</v>
      </c>
    </row>
    <row r="13948" spans="1:9" x14ac:dyDescent="0.25">
      <c r="A13948" s="114" t="s">
        <v>2218</v>
      </c>
      <c r="B13948">
        <v>516</v>
      </c>
      <c r="C13948" s="114" t="s">
        <v>52</v>
      </c>
      <c r="D13948" s="114" t="s">
        <v>2032</v>
      </c>
      <c r="E13948" s="115">
        <v>44886</v>
      </c>
      <c r="F13948" s="192">
        <v>0.80531249999999999</v>
      </c>
      <c r="G13948">
        <v>2</v>
      </c>
      <c r="H13948" s="114" t="s">
        <v>2033</v>
      </c>
      <c r="I13948">
        <v>14813000</v>
      </c>
    </row>
    <row r="13949" spans="1:9" x14ac:dyDescent="0.25">
      <c r="A13949" s="114" t="s">
        <v>2218</v>
      </c>
      <c r="B13949">
        <v>517</v>
      </c>
      <c r="C13949" s="114" t="s">
        <v>53</v>
      </c>
      <c r="D13949" s="114" t="s">
        <v>923</v>
      </c>
      <c r="E13949" s="115">
        <v>44886</v>
      </c>
      <c r="F13949" s="192">
        <v>0.80571759259259257</v>
      </c>
      <c r="G13949">
        <v>2</v>
      </c>
      <c r="H13949" s="114" t="s">
        <v>924</v>
      </c>
      <c r="I13949">
        <v>14985364</v>
      </c>
    </row>
    <row r="13950" spans="1:9" x14ac:dyDescent="0.25">
      <c r="A13950" s="114" t="s">
        <v>2218</v>
      </c>
      <c r="B13950">
        <v>518</v>
      </c>
      <c r="C13950" s="114" t="s">
        <v>54</v>
      </c>
      <c r="D13950" s="114" t="s">
        <v>260</v>
      </c>
      <c r="E13950" s="115">
        <v>44886</v>
      </c>
      <c r="F13950" s="192">
        <v>0.81374999999999997</v>
      </c>
      <c r="G13950">
        <v>2</v>
      </c>
      <c r="H13950" s="114" t="s">
        <v>261</v>
      </c>
      <c r="I13950">
        <v>7370832</v>
      </c>
    </row>
    <row r="13951" spans="1:9" x14ac:dyDescent="0.25">
      <c r="A13951" s="114" t="s">
        <v>2218</v>
      </c>
      <c r="B13951">
        <v>519</v>
      </c>
      <c r="C13951" s="114" t="s">
        <v>54</v>
      </c>
      <c r="D13951" s="114" t="s">
        <v>1851</v>
      </c>
      <c r="E13951" s="115">
        <v>44886</v>
      </c>
      <c r="F13951" s="192">
        <v>0.81616898148148154</v>
      </c>
      <c r="G13951">
        <v>2</v>
      </c>
      <c r="H13951" s="114" t="s">
        <v>1852</v>
      </c>
      <c r="I13951">
        <v>7362024</v>
      </c>
    </row>
    <row r="13952" spans="1:9" x14ac:dyDescent="0.25">
      <c r="A13952" s="114" t="s">
        <v>2218</v>
      </c>
      <c r="B13952">
        <v>520</v>
      </c>
      <c r="C13952" s="114" t="s">
        <v>52</v>
      </c>
      <c r="D13952" s="114" t="s">
        <v>614</v>
      </c>
      <c r="E13952" s="115">
        <v>44886</v>
      </c>
      <c r="F13952" s="192">
        <v>0.81637731481481479</v>
      </c>
      <c r="G13952">
        <v>2</v>
      </c>
      <c r="H13952" s="114" t="s">
        <v>615</v>
      </c>
      <c r="I13952">
        <v>2189692</v>
      </c>
    </row>
    <row r="13953" spans="1:9" x14ac:dyDescent="0.25">
      <c r="A13953" s="114" t="s">
        <v>2218</v>
      </c>
      <c r="B13953">
        <v>521</v>
      </c>
      <c r="C13953" s="114" t="s">
        <v>56</v>
      </c>
      <c r="D13953" s="114" t="s">
        <v>2074</v>
      </c>
      <c r="E13953" s="115">
        <v>44886</v>
      </c>
      <c r="F13953" s="192">
        <v>0.81708333333333338</v>
      </c>
      <c r="G13953">
        <v>2</v>
      </c>
      <c r="H13953" s="114" t="s">
        <v>2075</v>
      </c>
      <c r="I13953">
        <v>6721700</v>
      </c>
    </row>
    <row r="13954" spans="1:9" x14ac:dyDescent="0.25">
      <c r="A13954" s="114" t="s">
        <v>2218</v>
      </c>
      <c r="B13954">
        <v>522</v>
      </c>
      <c r="C13954" s="114" t="s">
        <v>53</v>
      </c>
      <c r="D13954" s="114" t="s">
        <v>392</v>
      </c>
      <c r="E13954" s="115">
        <v>44886</v>
      </c>
      <c r="F13954" s="192">
        <v>0.82065972222222228</v>
      </c>
      <c r="G13954">
        <v>2</v>
      </c>
      <c r="H13954" s="114" t="s">
        <v>393</v>
      </c>
      <c r="I13954">
        <v>2716548</v>
      </c>
    </row>
    <row r="13955" spans="1:9" x14ac:dyDescent="0.25">
      <c r="A13955" s="114" t="s">
        <v>2218</v>
      </c>
      <c r="B13955">
        <v>523</v>
      </c>
      <c r="C13955" s="114" t="s">
        <v>53</v>
      </c>
      <c r="D13955" s="114" t="s">
        <v>1888</v>
      </c>
      <c r="E13955" s="115">
        <v>44886</v>
      </c>
      <c r="F13955" s="192">
        <v>0.82434027777777774</v>
      </c>
      <c r="G13955">
        <v>2</v>
      </c>
      <c r="H13955" s="114" t="s">
        <v>1889</v>
      </c>
      <c r="I13955">
        <v>6724155</v>
      </c>
    </row>
    <row r="13956" spans="1:9" x14ac:dyDescent="0.25">
      <c r="A13956" s="114" t="s">
        <v>2218</v>
      </c>
      <c r="B13956">
        <v>524</v>
      </c>
      <c r="C13956" s="114" t="s">
        <v>53</v>
      </c>
      <c r="D13956" s="114" t="s">
        <v>855</v>
      </c>
      <c r="E13956" s="115">
        <v>44886</v>
      </c>
      <c r="F13956" s="192">
        <v>0.83847222222222217</v>
      </c>
      <c r="G13956">
        <v>2</v>
      </c>
      <c r="H13956" s="114" t="s">
        <v>856</v>
      </c>
      <c r="I13956"/>
    </row>
    <row r="13957" spans="1:9" x14ac:dyDescent="0.25">
      <c r="A13957" s="114" t="s">
        <v>2218</v>
      </c>
      <c r="B13957">
        <v>525</v>
      </c>
      <c r="C13957" s="114" t="s">
        <v>54</v>
      </c>
      <c r="D13957" s="114" t="s">
        <v>262</v>
      </c>
      <c r="E13957" s="115">
        <v>44886</v>
      </c>
      <c r="F13957" s="192">
        <v>0.83864583333333331</v>
      </c>
      <c r="G13957">
        <v>2</v>
      </c>
      <c r="H13957" s="114" t="s">
        <v>263</v>
      </c>
      <c r="I13957">
        <v>2790017</v>
      </c>
    </row>
    <row r="13958" spans="1:9" x14ac:dyDescent="0.25">
      <c r="A13958" s="114" t="s">
        <v>2218</v>
      </c>
      <c r="B13958">
        <v>526</v>
      </c>
      <c r="C13958" s="114" t="s">
        <v>56</v>
      </c>
      <c r="D13958" s="114" t="s">
        <v>1432</v>
      </c>
      <c r="E13958" s="115">
        <v>44886</v>
      </c>
      <c r="F13958" s="192">
        <v>0.84430555555555553</v>
      </c>
      <c r="G13958">
        <v>2</v>
      </c>
      <c r="H13958" s="114" t="s">
        <v>1433</v>
      </c>
      <c r="I13958">
        <v>5360319</v>
      </c>
    </row>
    <row r="13959" spans="1:9" x14ac:dyDescent="0.25">
      <c r="A13959" s="114" t="s">
        <v>2218</v>
      </c>
      <c r="B13959">
        <v>527</v>
      </c>
      <c r="C13959" s="114" t="s">
        <v>52</v>
      </c>
      <c r="D13959" s="114" t="s">
        <v>1741</v>
      </c>
      <c r="E13959" s="115">
        <v>44886</v>
      </c>
      <c r="F13959" s="192">
        <v>0.84449074074074071</v>
      </c>
      <c r="G13959">
        <v>2</v>
      </c>
      <c r="H13959" s="114" t="s">
        <v>1742</v>
      </c>
      <c r="I13959">
        <v>2799668</v>
      </c>
    </row>
    <row r="13960" spans="1:9" x14ac:dyDescent="0.25">
      <c r="A13960" s="114" t="s">
        <v>2218</v>
      </c>
      <c r="B13960">
        <v>528</v>
      </c>
      <c r="C13960" s="114" t="s">
        <v>52</v>
      </c>
      <c r="D13960" s="114" t="s">
        <v>1900</v>
      </c>
      <c r="E13960" s="115">
        <v>44886</v>
      </c>
      <c r="F13960" s="192">
        <v>0.84458333333333335</v>
      </c>
      <c r="G13960">
        <v>2</v>
      </c>
      <c r="H13960" s="114" t="s">
        <v>1901</v>
      </c>
      <c r="I13960">
        <v>2051424</v>
      </c>
    </row>
    <row r="13961" spans="1:9" x14ac:dyDescent="0.25">
      <c r="A13961" s="114" t="s">
        <v>2218</v>
      </c>
      <c r="B13961">
        <v>529</v>
      </c>
      <c r="C13961" s="114" t="s">
        <v>56</v>
      </c>
      <c r="D13961" s="114" t="s">
        <v>1400</v>
      </c>
      <c r="E13961" s="115">
        <v>44886</v>
      </c>
      <c r="F13961" s="192">
        <v>0.84467592592592589</v>
      </c>
      <c r="G13961">
        <v>2</v>
      </c>
      <c r="H13961" s="114" t="s">
        <v>1401</v>
      </c>
      <c r="I13961">
        <v>4800395</v>
      </c>
    </row>
    <row r="13962" spans="1:9" x14ac:dyDescent="0.25">
      <c r="A13962" s="114" t="s">
        <v>2218</v>
      </c>
      <c r="B13962">
        <v>530</v>
      </c>
      <c r="C13962" s="114" t="s">
        <v>52</v>
      </c>
      <c r="D13962" s="114" t="s">
        <v>2030</v>
      </c>
      <c r="E13962" s="115">
        <v>44886</v>
      </c>
      <c r="F13962" s="192">
        <v>0.84476851851851853</v>
      </c>
      <c r="G13962">
        <v>2</v>
      </c>
      <c r="H13962" s="114" t="s">
        <v>2031</v>
      </c>
      <c r="I13962">
        <v>5461987</v>
      </c>
    </row>
    <row r="13963" spans="1:9" x14ac:dyDescent="0.25">
      <c r="A13963" s="114" t="s">
        <v>2218</v>
      </c>
      <c r="B13963">
        <v>531</v>
      </c>
      <c r="C13963" s="114" t="s">
        <v>58</v>
      </c>
      <c r="D13963" s="114" t="s">
        <v>1896</v>
      </c>
      <c r="E13963" s="115">
        <v>44886</v>
      </c>
      <c r="F13963" s="192">
        <v>0.84483796296296299</v>
      </c>
      <c r="G13963">
        <v>2</v>
      </c>
      <c r="H13963" s="114" t="s">
        <v>1897</v>
      </c>
      <c r="I13963">
        <v>14934564</v>
      </c>
    </row>
    <row r="13964" spans="1:9" x14ac:dyDescent="0.25">
      <c r="A13964" s="114" t="s">
        <v>2218</v>
      </c>
      <c r="B13964">
        <v>532</v>
      </c>
      <c r="C13964" s="114" t="s">
        <v>53</v>
      </c>
      <c r="D13964" s="114" t="s">
        <v>1416</v>
      </c>
      <c r="E13964" s="115">
        <v>44886</v>
      </c>
      <c r="F13964" s="192">
        <v>0.8580902777777778</v>
      </c>
      <c r="G13964">
        <v>2</v>
      </c>
      <c r="H13964" s="114" t="s">
        <v>1417</v>
      </c>
      <c r="I13964">
        <v>5482285</v>
      </c>
    </row>
    <row r="13965" spans="1:9" x14ac:dyDescent="0.25">
      <c r="A13965" s="114" t="s">
        <v>2218</v>
      </c>
      <c r="B13965">
        <v>533</v>
      </c>
      <c r="C13965" s="114" t="s">
        <v>52</v>
      </c>
      <c r="D13965" s="114" t="s">
        <v>240</v>
      </c>
      <c r="E13965" s="115">
        <v>44886</v>
      </c>
      <c r="F13965" s="192">
        <v>0.89030092592592591</v>
      </c>
      <c r="G13965">
        <v>2</v>
      </c>
      <c r="H13965" s="114" t="s">
        <v>241</v>
      </c>
      <c r="I13965">
        <v>2684895</v>
      </c>
    </row>
    <row r="13966" spans="1:9" x14ac:dyDescent="0.25">
      <c r="A13966" s="114" t="s">
        <v>2218</v>
      </c>
      <c r="B13966">
        <v>534</v>
      </c>
      <c r="C13966" s="114" t="s">
        <v>53</v>
      </c>
      <c r="D13966" s="114" t="s">
        <v>474</v>
      </c>
      <c r="E13966" s="115">
        <v>44886</v>
      </c>
      <c r="F13966" s="192">
        <v>0.89177083333333329</v>
      </c>
      <c r="G13966">
        <v>2</v>
      </c>
      <c r="H13966" s="114" t="s">
        <v>475</v>
      </c>
      <c r="I13966">
        <v>2099339</v>
      </c>
    </row>
    <row r="13967" spans="1:9" x14ac:dyDescent="0.25">
      <c r="A13967" s="114" t="s">
        <v>2218</v>
      </c>
      <c r="B13967">
        <v>535</v>
      </c>
      <c r="C13967" s="114" t="s">
        <v>58</v>
      </c>
      <c r="D13967" s="114" t="s">
        <v>1438</v>
      </c>
      <c r="E13967" s="115">
        <v>44886</v>
      </c>
      <c r="F13967" s="192">
        <v>0.89254629629629634</v>
      </c>
      <c r="G13967">
        <v>2</v>
      </c>
      <c r="H13967" s="114" t="s">
        <v>1439</v>
      </c>
      <c r="I13967">
        <v>6720644</v>
      </c>
    </row>
    <row r="13968" spans="1:9" x14ac:dyDescent="0.25">
      <c r="A13968" s="114" t="s">
        <v>2218</v>
      </c>
      <c r="B13968">
        <v>536</v>
      </c>
      <c r="C13968" s="114" t="s">
        <v>56</v>
      </c>
      <c r="D13968" s="114" t="s">
        <v>1723</v>
      </c>
      <c r="E13968" s="115">
        <v>44886</v>
      </c>
      <c r="F13968" s="192">
        <v>0.91412037037037042</v>
      </c>
      <c r="G13968">
        <v>2</v>
      </c>
      <c r="H13968" s="114" t="s">
        <v>1724</v>
      </c>
      <c r="I13968">
        <v>14959268</v>
      </c>
    </row>
    <row r="13969" spans="1:9" x14ac:dyDescent="0.25">
      <c r="A13969" s="114" t="s">
        <v>2218</v>
      </c>
      <c r="B13969">
        <v>537</v>
      </c>
      <c r="C13969" s="114" t="s">
        <v>54</v>
      </c>
      <c r="D13969" s="114" t="s">
        <v>2083</v>
      </c>
      <c r="E13969" s="115">
        <v>44886</v>
      </c>
      <c r="F13969" s="192">
        <v>0.96562499999999996</v>
      </c>
      <c r="G13969">
        <v>2</v>
      </c>
      <c r="H13969" s="114" t="s">
        <v>2084</v>
      </c>
      <c r="I13969">
        <v>5346563</v>
      </c>
    </row>
    <row r="13970" spans="1:9" x14ac:dyDescent="0.25">
      <c r="A13970" s="114" t="s">
        <v>2218</v>
      </c>
      <c r="B13970">
        <v>538</v>
      </c>
      <c r="C13970" s="114" t="s">
        <v>54</v>
      </c>
      <c r="D13970" s="114" t="s">
        <v>2179</v>
      </c>
      <c r="E13970" s="115">
        <v>44886</v>
      </c>
      <c r="F13970" s="192">
        <v>0.96587962962962959</v>
      </c>
      <c r="G13970">
        <v>2</v>
      </c>
      <c r="H13970" s="114" t="s">
        <v>2180</v>
      </c>
      <c r="I13970">
        <v>5481763</v>
      </c>
    </row>
    <row r="13971" spans="1:9" x14ac:dyDescent="0.25">
      <c r="A13971" s="114" t="s">
        <v>2218</v>
      </c>
      <c r="B13971">
        <v>539</v>
      </c>
      <c r="C13971" s="114" t="s">
        <v>52</v>
      </c>
      <c r="D13971" s="114" t="s">
        <v>246</v>
      </c>
      <c r="E13971" s="115">
        <v>44886</v>
      </c>
      <c r="F13971" s="192">
        <v>0.9673032407407407</v>
      </c>
      <c r="G13971">
        <v>2</v>
      </c>
      <c r="H13971" s="114" t="s">
        <v>247</v>
      </c>
      <c r="I13971">
        <v>7284211</v>
      </c>
    </row>
    <row r="13972" spans="1:9" x14ac:dyDescent="0.25">
      <c r="A13972" s="114" t="s">
        <v>2218</v>
      </c>
      <c r="B13972">
        <v>540</v>
      </c>
      <c r="C13972" s="114" t="s">
        <v>54</v>
      </c>
      <c r="D13972" s="114" t="s">
        <v>1348</v>
      </c>
      <c r="E13972" s="115">
        <v>44886</v>
      </c>
      <c r="F13972" s="192">
        <v>0.96918981481481481</v>
      </c>
      <c r="G13972">
        <v>2</v>
      </c>
      <c r="H13972" s="114" t="s">
        <v>1349</v>
      </c>
      <c r="I13972">
        <v>6716129</v>
      </c>
    </row>
    <row r="13973" spans="1:9" x14ac:dyDescent="0.25">
      <c r="A13973" s="114" t="s">
        <v>2218</v>
      </c>
      <c r="B13973">
        <v>541</v>
      </c>
      <c r="C13973" s="114" t="s">
        <v>52</v>
      </c>
      <c r="D13973" s="114" t="s">
        <v>1698</v>
      </c>
      <c r="E13973" s="115">
        <v>44886</v>
      </c>
      <c r="F13973" s="192">
        <v>0.96944444444444444</v>
      </c>
      <c r="G13973">
        <v>2</v>
      </c>
      <c r="H13973" s="114" t="s">
        <v>1699</v>
      </c>
      <c r="I13973">
        <v>3620654</v>
      </c>
    </row>
    <row r="13974" spans="1:9" x14ac:dyDescent="0.25">
      <c r="A13974" s="114" t="s">
        <v>2218</v>
      </c>
      <c r="B13974">
        <v>542</v>
      </c>
      <c r="C13974" s="114" t="s">
        <v>53</v>
      </c>
      <c r="D13974" s="114" t="s">
        <v>244</v>
      </c>
      <c r="E13974" s="115">
        <v>44886</v>
      </c>
      <c r="F13974" s="192">
        <v>0.97151620370370373</v>
      </c>
      <c r="G13974">
        <v>2</v>
      </c>
      <c r="H13974" s="114" t="s">
        <v>245</v>
      </c>
      <c r="I13974"/>
    </row>
    <row r="13975" spans="1:9" x14ac:dyDescent="0.25">
      <c r="A13975" s="114" t="s">
        <v>2218</v>
      </c>
      <c r="B13975">
        <v>543</v>
      </c>
      <c r="C13975" s="114" t="s">
        <v>53</v>
      </c>
      <c r="D13975" s="114" t="s">
        <v>1272</v>
      </c>
      <c r="E13975" s="115">
        <v>44886</v>
      </c>
      <c r="F13975" s="192">
        <v>0.97269675925925925</v>
      </c>
      <c r="G13975">
        <v>2</v>
      </c>
      <c r="H13975" s="114" t="s">
        <v>1273</v>
      </c>
      <c r="I13975"/>
    </row>
    <row r="13976" spans="1:9" x14ac:dyDescent="0.25">
      <c r="A13976" s="114" t="s">
        <v>2218</v>
      </c>
      <c r="B13976">
        <v>544</v>
      </c>
      <c r="C13976" s="114" t="s">
        <v>52</v>
      </c>
      <c r="D13976" s="114" t="s">
        <v>1505</v>
      </c>
      <c r="E13976" s="115">
        <v>44886</v>
      </c>
      <c r="F13976" s="192">
        <v>0.97282407407407412</v>
      </c>
      <c r="G13976">
        <v>2</v>
      </c>
      <c r="H13976" s="114" t="s">
        <v>1506</v>
      </c>
      <c r="I13976"/>
    </row>
    <row r="13977" spans="1:9" x14ac:dyDescent="0.25">
      <c r="A13977" s="114" t="s">
        <v>2218</v>
      </c>
      <c r="B13977">
        <v>545</v>
      </c>
      <c r="C13977" s="114" t="s">
        <v>53</v>
      </c>
      <c r="D13977" s="114" t="s">
        <v>198</v>
      </c>
      <c r="E13977" s="115">
        <v>44886</v>
      </c>
      <c r="F13977" s="192">
        <v>0.97313657407407406</v>
      </c>
      <c r="G13977">
        <v>2</v>
      </c>
      <c r="H13977" s="114" t="s">
        <v>199</v>
      </c>
      <c r="I13977"/>
    </row>
    <row r="13978" spans="1:9" x14ac:dyDescent="0.25">
      <c r="A13978" s="114" t="s">
        <v>2218</v>
      </c>
      <c r="B13978">
        <v>546</v>
      </c>
      <c r="C13978" s="114" t="s">
        <v>52</v>
      </c>
      <c r="D13978" s="114" t="s">
        <v>1750</v>
      </c>
      <c r="E13978" s="115">
        <v>44886</v>
      </c>
      <c r="F13978" s="192">
        <v>0.97620370370370368</v>
      </c>
      <c r="G13978">
        <v>2</v>
      </c>
      <c r="H13978" s="114" t="s">
        <v>1751</v>
      </c>
      <c r="I13978">
        <v>14992578</v>
      </c>
    </row>
    <row r="13979" spans="1:9" x14ac:dyDescent="0.25">
      <c r="A13979" s="114" t="s">
        <v>2218</v>
      </c>
      <c r="B13979">
        <v>547</v>
      </c>
      <c r="C13979" s="114" t="s">
        <v>53</v>
      </c>
      <c r="D13979" s="114" t="s">
        <v>212</v>
      </c>
      <c r="E13979" s="115">
        <v>44886</v>
      </c>
      <c r="F13979" s="192">
        <v>0.97665509259259264</v>
      </c>
      <c r="G13979">
        <v>2</v>
      </c>
      <c r="H13979" s="114" t="s">
        <v>213</v>
      </c>
      <c r="I13979">
        <v>14930541</v>
      </c>
    </row>
    <row r="13980" spans="1:9" x14ac:dyDescent="0.25">
      <c r="A13980" s="114" t="s">
        <v>2218</v>
      </c>
      <c r="B13980">
        <v>548</v>
      </c>
      <c r="C13980" s="114" t="s">
        <v>52</v>
      </c>
      <c r="D13980" s="114" t="s">
        <v>1302</v>
      </c>
      <c r="E13980" s="115">
        <v>44886</v>
      </c>
      <c r="F13980" s="192">
        <v>0.98403935185185187</v>
      </c>
      <c r="G13980">
        <v>2</v>
      </c>
      <c r="H13980" s="114" t="s">
        <v>1303</v>
      </c>
      <c r="I13980">
        <v>14934608</v>
      </c>
    </row>
    <row r="13981" spans="1:9" x14ac:dyDescent="0.25">
      <c r="A13981" s="114" t="s">
        <v>2218</v>
      </c>
      <c r="B13981">
        <v>549</v>
      </c>
      <c r="C13981" s="114" t="s">
        <v>52</v>
      </c>
      <c r="D13981" s="114" t="s">
        <v>1782</v>
      </c>
      <c r="E13981" s="115">
        <v>44886</v>
      </c>
      <c r="F13981" s="192">
        <v>0.99565972222222221</v>
      </c>
      <c r="G13981">
        <v>2</v>
      </c>
      <c r="H13981" s="114" t="s">
        <v>1783</v>
      </c>
      <c r="I13981">
        <v>5422391</v>
      </c>
    </row>
    <row r="13982" spans="1:9" x14ac:dyDescent="0.25">
      <c r="A13982" s="114" t="s">
        <v>2221</v>
      </c>
      <c r="B13982">
        <v>1</v>
      </c>
      <c r="C13982" s="114" t="s">
        <v>52</v>
      </c>
      <c r="D13982" s="114" t="s">
        <v>1747</v>
      </c>
      <c r="E13982" s="115">
        <v>44887</v>
      </c>
      <c r="F13982" s="192">
        <v>8.1018518518518516E-5</v>
      </c>
      <c r="G13982">
        <v>2</v>
      </c>
      <c r="H13982" s="114" t="s">
        <v>1748</v>
      </c>
      <c r="I13982">
        <v>14813613</v>
      </c>
    </row>
    <row r="13983" spans="1:9" x14ac:dyDescent="0.25">
      <c r="A13983" s="114" t="s">
        <v>2221</v>
      </c>
      <c r="B13983">
        <v>2</v>
      </c>
      <c r="C13983" s="114" t="s">
        <v>53</v>
      </c>
      <c r="D13983" s="114" t="s">
        <v>200</v>
      </c>
      <c r="E13983" s="115">
        <v>44887</v>
      </c>
      <c r="F13983" s="192">
        <v>1.1423611111111112E-2</v>
      </c>
      <c r="G13983">
        <v>2</v>
      </c>
      <c r="H13983" s="114" t="s">
        <v>201</v>
      </c>
      <c r="I13983">
        <v>6707513</v>
      </c>
    </row>
    <row r="13984" spans="1:9" x14ac:dyDescent="0.25">
      <c r="A13984" s="114" t="s">
        <v>2221</v>
      </c>
      <c r="B13984">
        <v>3</v>
      </c>
      <c r="C13984" s="114" t="s">
        <v>53</v>
      </c>
      <c r="D13984" s="114" t="s">
        <v>364</v>
      </c>
      <c r="E13984" s="115">
        <v>44887</v>
      </c>
      <c r="F13984" s="192">
        <v>1.1967592592592592E-2</v>
      </c>
      <c r="G13984">
        <v>2</v>
      </c>
      <c r="H13984" s="114" t="s">
        <v>365</v>
      </c>
      <c r="I13984">
        <v>14964936</v>
      </c>
    </row>
    <row r="13985" spans="1:9" x14ac:dyDescent="0.25">
      <c r="A13985" s="114" t="s">
        <v>2221</v>
      </c>
      <c r="B13985">
        <v>4</v>
      </c>
      <c r="C13985" s="114" t="s">
        <v>52</v>
      </c>
      <c r="D13985" s="114" t="s">
        <v>230</v>
      </c>
      <c r="E13985" s="115">
        <v>44887</v>
      </c>
      <c r="F13985" s="192">
        <v>1.2141203703703704E-2</v>
      </c>
      <c r="G13985">
        <v>2</v>
      </c>
      <c r="H13985" s="114" t="s">
        <v>231</v>
      </c>
      <c r="I13985">
        <v>7350174</v>
      </c>
    </row>
    <row r="13986" spans="1:9" x14ac:dyDescent="0.25">
      <c r="A13986" s="114" t="s">
        <v>2221</v>
      </c>
      <c r="B13986">
        <v>5</v>
      </c>
      <c r="C13986" s="114" t="s">
        <v>54</v>
      </c>
      <c r="D13986" s="114" t="s">
        <v>196</v>
      </c>
      <c r="E13986" s="115">
        <v>44887</v>
      </c>
      <c r="F13986" s="192">
        <v>1.4780092592592593E-2</v>
      </c>
      <c r="G13986">
        <v>2</v>
      </c>
      <c r="H13986" s="114" t="s">
        <v>197</v>
      </c>
      <c r="I13986">
        <v>5500416</v>
      </c>
    </row>
    <row r="13987" spans="1:9" x14ac:dyDescent="0.25">
      <c r="A13987" s="114" t="s">
        <v>2221</v>
      </c>
      <c r="B13987">
        <v>6</v>
      </c>
      <c r="C13987" s="114" t="s">
        <v>53</v>
      </c>
      <c r="D13987" s="114" t="s">
        <v>206</v>
      </c>
      <c r="E13987" s="115">
        <v>44887</v>
      </c>
      <c r="F13987" s="192">
        <v>2.2025462962962962E-2</v>
      </c>
      <c r="G13987">
        <v>2</v>
      </c>
      <c r="H13987" s="114" t="s">
        <v>207</v>
      </c>
      <c r="I13987">
        <v>5457397</v>
      </c>
    </row>
    <row r="13988" spans="1:9" x14ac:dyDescent="0.25">
      <c r="A13988" s="114" t="s">
        <v>2221</v>
      </c>
      <c r="B13988">
        <v>7</v>
      </c>
      <c r="C13988" s="114" t="s">
        <v>54</v>
      </c>
      <c r="D13988" s="114" t="s">
        <v>1296</v>
      </c>
      <c r="E13988" s="115">
        <v>44887</v>
      </c>
      <c r="F13988" s="192">
        <v>2.5868055555555554E-2</v>
      </c>
      <c r="G13988">
        <v>2</v>
      </c>
      <c r="H13988" s="114" t="s">
        <v>1297</v>
      </c>
      <c r="I13988">
        <v>2151246</v>
      </c>
    </row>
    <row r="13989" spans="1:9" x14ac:dyDescent="0.25">
      <c r="A13989" s="114" t="s">
        <v>2221</v>
      </c>
      <c r="B13989">
        <v>8</v>
      </c>
      <c r="C13989" s="114" t="s">
        <v>52</v>
      </c>
      <c r="D13989" s="114" t="s">
        <v>238</v>
      </c>
      <c r="E13989" s="115">
        <v>44887</v>
      </c>
      <c r="F13989" s="192">
        <v>2.886574074074074E-2</v>
      </c>
      <c r="G13989">
        <v>2</v>
      </c>
      <c r="H13989" s="114" t="s">
        <v>239</v>
      </c>
      <c r="I13989">
        <v>5401223</v>
      </c>
    </row>
    <row r="13990" spans="1:9" x14ac:dyDescent="0.25">
      <c r="A13990" s="114" t="s">
        <v>2221</v>
      </c>
      <c r="B13990">
        <v>9</v>
      </c>
      <c r="C13990" s="114" t="s">
        <v>52</v>
      </c>
      <c r="D13990" s="114" t="s">
        <v>1288</v>
      </c>
      <c r="E13990" s="115">
        <v>44887</v>
      </c>
      <c r="F13990" s="192">
        <v>3.0624999999999999E-2</v>
      </c>
      <c r="G13990">
        <v>2</v>
      </c>
      <c r="H13990" s="114" t="s">
        <v>1289</v>
      </c>
      <c r="I13990">
        <v>6704712</v>
      </c>
    </row>
    <row r="13991" spans="1:9" x14ac:dyDescent="0.25">
      <c r="A13991" s="114" t="s">
        <v>2221</v>
      </c>
      <c r="B13991">
        <v>10</v>
      </c>
      <c r="C13991" s="114" t="s">
        <v>53</v>
      </c>
      <c r="D13991" s="114" t="s">
        <v>542</v>
      </c>
      <c r="E13991" s="115">
        <v>44887</v>
      </c>
      <c r="F13991" s="192">
        <v>4.4513888888888888E-2</v>
      </c>
      <c r="G13991">
        <v>2</v>
      </c>
      <c r="H13991" s="114" t="s">
        <v>543</v>
      </c>
      <c r="I13991"/>
    </row>
    <row r="13992" spans="1:9" x14ac:dyDescent="0.25">
      <c r="A13992" s="114" t="s">
        <v>2221</v>
      </c>
      <c r="B13992">
        <v>11</v>
      </c>
      <c r="C13992" s="114" t="s">
        <v>53</v>
      </c>
      <c r="D13992" s="114" t="s">
        <v>490</v>
      </c>
      <c r="E13992" s="115">
        <v>44887</v>
      </c>
      <c r="F13992" s="192">
        <v>5.4039351851851852E-2</v>
      </c>
      <c r="G13992">
        <v>2</v>
      </c>
      <c r="H13992" s="114" t="s">
        <v>491</v>
      </c>
      <c r="I13992"/>
    </row>
    <row r="13993" spans="1:9" x14ac:dyDescent="0.25">
      <c r="A13993" s="114" t="s">
        <v>2221</v>
      </c>
      <c r="B13993">
        <v>12</v>
      </c>
      <c r="C13993" s="114" t="s">
        <v>52</v>
      </c>
      <c r="D13993" s="114" t="s">
        <v>1792</v>
      </c>
      <c r="E13993" s="115">
        <v>44887</v>
      </c>
      <c r="F13993" s="192">
        <v>5.5648148148148148E-2</v>
      </c>
      <c r="G13993">
        <v>2</v>
      </c>
      <c r="H13993" s="114" t="s">
        <v>1793</v>
      </c>
      <c r="I13993">
        <v>14813057</v>
      </c>
    </row>
    <row r="13994" spans="1:9" x14ac:dyDescent="0.25">
      <c r="A13994" s="114" t="s">
        <v>2221</v>
      </c>
      <c r="B13994">
        <v>13</v>
      </c>
      <c r="C13994" s="114" t="s">
        <v>52</v>
      </c>
      <c r="D13994" s="114" t="s">
        <v>214</v>
      </c>
      <c r="E13994" s="115">
        <v>44887</v>
      </c>
      <c r="F13994" s="192">
        <v>5.5706018518518516E-2</v>
      </c>
      <c r="G13994">
        <v>2</v>
      </c>
      <c r="H13994" s="114" t="s">
        <v>215</v>
      </c>
      <c r="I13994">
        <v>6709742</v>
      </c>
    </row>
    <row r="13995" spans="1:9" x14ac:dyDescent="0.25">
      <c r="A13995" s="114" t="s">
        <v>2221</v>
      </c>
      <c r="B13995">
        <v>14</v>
      </c>
      <c r="C13995" s="114" t="s">
        <v>53</v>
      </c>
      <c r="D13995" s="114" t="s">
        <v>204</v>
      </c>
      <c r="E13995" s="115">
        <v>44887</v>
      </c>
      <c r="F13995" s="192">
        <v>5.679398148148148E-2</v>
      </c>
      <c r="G13995">
        <v>2</v>
      </c>
      <c r="H13995" s="114" t="s">
        <v>205</v>
      </c>
      <c r="I13995"/>
    </row>
    <row r="13996" spans="1:9" x14ac:dyDescent="0.25">
      <c r="A13996" s="114" t="s">
        <v>2221</v>
      </c>
      <c r="B13996">
        <v>15</v>
      </c>
      <c r="C13996" s="114" t="s">
        <v>53</v>
      </c>
      <c r="D13996" s="114" t="s">
        <v>1286</v>
      </c>
      <c r="E13996" s="115">
        <v>44887</v>
      </c>
      <c r="F13996" s="192">
        <v>6.0474537037037035E-2</v>
      </c>
      <c r="G13996">
        <v>2</v>
      </c>
      <c r="H13996" s="114" t="s">
        <v>1287</v>
      </c>
      <c r="I13996"/>
    </row>
    <row r="13997" spans="1:9" x14ac:dyDescent="0.25">
      <c r="A13997" s="114" t="s">
        <v>2221</v>
      </c>
      <c r="B13997">
        <v>16</v>
      </c>
      <c r="C13997" s="114" t="s">
        <v>53</v>
      </c>
      <c r="D13997" s="114" t="s">
        <v>316</v>
      </c>
      <c r="E13997" s="115">
        <v>44887</v>
      </c>
      <c r="F13997" s="192">
        <v>6.0555555555555557E-2</v>
      </c>
      <c r="G13997">
        <v>2</v>
      </c>
      <c r="H13997" s="114" t="s">
        <v>317</v>
      </c>
      <c r="I13997">
        <v>2166829</v>
      </c>
    </row>
    <row r="13998" spans="1:9" x14ac:dyDescent="0.25">
      <c r="A13998" s="114" t="s">
        <v>2221</v>
      </c>
      <c r="B13998">
        <v>17</v>
      </c>
      <c r="C13998" s="114" t="s">
        <v>53</v>
      </c>
      <c r="D13998" s="114" t="s">
        <v>202</v>
      </c>
      <c r="E13998" s="115">
        <v>44887</v>
      </c>
      <c r="F13998" s="192">
        <v>6.1377314814814815E-2</v>
      </c>
      <c r="G13998">
        <v>2</v>
      </c>
      <c r="H13998" s="114" t="s">
        <v>203</v>
      </c>
      <c r="I13998"/>
    </row>
    <row r="13999" spans="1:9" x14ac:dyDescent="0.25">
      <c r="A13999" s="114" t="s">
        <v>2221</v>
      </c>
      <c r="B13999">
        <v>18</v>
      </c>
      <c r="C13999" s="114" t="s">
        <v>52</v>
      </c>
      <c r="D13999" s="114" t="s">
        <v>2032</v>
      </c>
      <c r="E13999" s="115">
        <v>44887</v>
      </c>
      <c r="F13999" s="192">
        <v>6.295138888888889E-2</v>
      </c>
      <c r="G13999">
        <v>2</v>
      </c>
      <c r="H13999" s="114" t="s">
        <v>2033</v>
      </c>
      <c r="I13999">
        <v>14813000</v>
      </c>
    </row>
    <row r="14000" spans="1:9" x14ac:dyDescent="0.25">
      <c r="A14000" s="114" t="s">
        <v>2221</v>
      </c>
      <c r="B14000">
        <v>19</v>
      </c>
      <c r="C14000" s="114" t="s">
        <v>52</v>
      </c>
      <c r="D14000" s="114" t="s">
        <v>218</v>
      </c>
      <c r="E14000" s="115">
        <v>44887</v>
      </c>
      <c r="F14000" s="192">
        <v>6.4687499999999995E-2</v>
      </c>
      <c r="G14000">
        <v>2</v>
      </c>
      <c r="H14000" s="114" t="s">
        <v>219</v>
      </c>
      <c r="I14000">
        <v>8357700</v>
      </c>
    </row>
    <row r="14001" spans="1:9" x14ac:dyDescent="0.25">
      <c r="A14001" s="114" t="s">
        <v>2221</v>
      </c>
      <c r="B14001">
        <v>20</v>
      </c>
      <c r="C14001" s="114" t="s">
        <v>53</v>
      </c>
      <c r="D14001" s="114" t="s">
        <v>2018</v>
      </c>
      <c r="E14001" s="115">
        <v>44887</v>
      </c>
      <c r="F14001" s="192">
        <v>7.5474537037037034E-2</v>
      </c>
      <c r="G14001">
        <v>2</v>
      </c>
      <c r="H14001" s="114" t="s">
        <v>2019</v>
      </c>
      <c r="I14001">
        <v>15027068</v>
      </c>
    </row>
    <row r="14002" spans="1:9" x14ac:dyDescent="0.25">
      <c r="A14002" s="114" t="s">
        <v>2221</v>
      </c>
      <c r="B14002">
        <v>21</v>
      </c>
      <c r="C14002" s="114" t="s">
        <v>53</v>
      </c>
      <c r="D14002" s="114" t="s">
        <v>1882</v>
      </c>
      <c r="E14002" s="115">
        <v>44887</v>
      </c>
      <c r="F14002" s="192">
        <v>9.5289351851851847E-2</v>
      </c>
      <c r="G14002">
        <v>2</v>
      </c>
      <c r="H14002" s="114" t="s">
        <v>1883</v>
      </c>
      <c r="I14002"/>
    </row>
    <row r="14003" spans="1:9" x14ac:dyDescent="0.25">
      <c r="A14003" s="114" t="s">
        <v>2221</v>
      </c>
      <c r="B14003">
        <v>22</v>
      </c>
      <c r="C14003" s="114" t="s">
        <v>53</v>
      </c>
      <c r="D14003" s="114" t="s">
        <v>248</v>
      </c>
      <c r="E14003" s="115">
        <v>44887</v>
      </c>
      <c r="F14003" s="192">
        <v>9.5370370370370369E-2</v>
      </c>
      <c r="G14003">
        <v>2</v>
      </c>
      <c r="H14003" s="114" t="s">
        <v>249</v>
      </c>
      <c r="I14003">
        <v>6687504</v>
      </c>
    </row>
    <row r="14004" spans="1:9" x14ac:dyDescent="0.25">
      <c r="A14004" s="114" t="s">
        <v>2221</v>
      </c>
      <c r="B14004">
        <v>23</v>
      </c>
      <c r="C14004" s="114" t="s">
        <v>53</v>
      </c>
      <c r="D14004" s="114" t="s">
        <v>1525</v>
      </c>
      <c r="E14004" s="115">
        <v>44887</v>
      </c>
      <c r="F14004" s="192">
        <v>0.25033564814814813</v>
      </c>
      <c r="G14004">
        <v>2</v>
      </c>
      <c r="H14004" s="114" t="s">
        <v>1526</v>
      </c>
      <c r="I14004"/>
    </row>
    <row r="14005" spans="1:9" x14ac:dyDescent="0.25">
      <c r="A14005" s="114" t="s">
        <v>2221</v>
      </c>
      <c r="B14005">
        <v>24</v>
      </c>
      <c r="C14005" s="114" t="s">
        <v>54</v>
      </c>
      <c r="D14005" s="114" t="s">
        <v>530</v>
      </c>
      <c r="E14005" s="115">
        <v>44887</v>
      </c>
      <c r="F14005" s="192">
        <v>0.25040509259259258</v>
      </c>
      <c r="G14005">
        <v>2</v>
      </c>
      <c r="H14005" s="114" t="s">
        <v>531</v>
      </c>
      <c r="I14005">
        <v>6699761</v>
      </c>
    </row>
    <row r="14006" spans="1:9" x14ac:dyDescent="0.25">
      <c r="A14006" s="114" t="s">
        <v>2221</v>
      </c>
      <c r="B14006">
        <v>25</v>
      </c>
      <c r="C14006" s="114" t="s">
        <v>54</v>
      </c>
      <c r="D14006" s="114" t="s">
        <v>907</v>
      </c>
      <c r="E14006" s="115">
        <v>44887</v>
      </c>
      <c r="F14006" s="192">
        <v>0.25046296296296294</v>
      </c>
      <c r="G14006">
        <v>2</v>
      </c>
      <c r="H14006" s="114" t="s">
        <v>908</v>
      </c>
      <c r="I14006">
        <v>6709334</v>
      </c>
    </row>
    <row r="14007" spans="1:9" x14ac:dyDescent="0.25">
      <c r="A14007" s="114" t="s">
        <v>2221</v>
      </c>
      <c r="B14007">
        <v>26</v>
      </c>
      <c r="C14007" s="114" t="s">
        <v>53</v>
      </c>
      <c r="D14007" s="114" t="s">
        <v>1246</v>
      </c>
      <c r="E14007" s="115">
        <v>44887</v>
      </c>
      <c r="F14007" s="192">
        <v>0.2505324074074074</v>
      </c>
      <c r="G14007">
        <v>2</v>
      </c>
      <c r="H14007" s="114" t="s">
        <v>1247</v>
      </c>
      <c r="I14007">
        <v>4812536</v>
      </c>
    </row>
    <row r="14008" spans="1:9" x14ac:dyDescent="0.25">
      <c r="A14008" s="114" t="s">
        <v>2221</v>
      </c>
      <c r="B14008">
        <v>27</v>
      </c>
      <c r="C14008" s="114" t="s">
        <v>54</v>
      </c>
      <c r="D14008" s="114" t="s">
        <v>2161</v>
      </c>
      <c r="E14008" s="115">
        <v>44887</v>
      </c>
      <c r="F14008" s="192">
        <v>0.25060185185185185</v>
      </c>
      <c r="G14008">
        <v>2</v>
      </c>
      <c r="H14008" s="114" t="s">
        <v>2162</v>
      </c>
      <c r="I14008">
        <v>8297525</v>
      </c>
    </row>
    <row r="14009" spans="1:9" x14ac:dyDescent="0.25">
      <c r="A14009" s="114" t="s">
        <v>2221</v>
      </c>
      <c r="B14009">
        <v>28</v>
      </c>
      <c r="C14009" s="114" t="s">
        <v>54</v>
      </c>
      <c r="D14009" s="114" t="s">
        <v>262</v>
      </c>
      <c r="E14009" s="115">
        <v>44887</v>
      </c>
      <c r="F14009" s="192">
        <v>0.2507638888888889</v>
      </c>
      <c r="G14009">
        <v>2</v>
      </c>
      <c r="H14009" s="114" t="s">
        <v>263</v>
      </c>
      <c r="I14009">
        <v>2790017</v>
      </c>
    </row>
    <row r="14010" spans="1:9" x14ac:dyDescent="0.25">
      <c r="A14010" s="114" t="s">
        <v>2221</v>
      </c>
      <c r="B14010">
        <v>29</v>
      </c>
      <c r="C14010" s="114" t="s">
        <v>54</v>
      </c>
      <c r="D14010" s="114" t="s">
        <v>260</v>
      </c>
      <c r="E14010" s="115">
        <v>44887</v>
      </c>
      <c r="F14010" s="192">
        <v>0.25082175925925926</v>
      </c>
      <c r="G14010">
        <v>2</v>
      </c>
      <c r="H14010" s="114" t="s">
        <v>261</v>
      </c>
      <c r="I14010">
        <v>7370832</v>
      </c>
    </row>
    <row r="14011" spans="1:9" x14ac:dyDescent="0.25">
      <c r="A14011" s="114" t="s">
        <v>2221</v>
      </c>
      <c r="B14011">
        <v>30</v>
      </c>
      <c r="C14011" s="114" t="s">
        <v>53</v>
      </c>
      <c r="D14011" s="114" t="s">
        <v>356</v>
      </c>
      <c r="E14011" s="115">
        <v>44887</v>
      </c>
      <c r="F14011" s="192">
        <v>0.25103009259259257</v>
      </c>
      <c r="G14011">
        <v>2</v>
      </c>
      <c r="H14011" s="114" t="s">
        <v>357</v>
      </c>
      <c r="I14011">
        <v>5621862</v>
      </c>
    </row>
    <row r="14012" spans="1:9" x14ac:dyDescent="0.25">
      <c r="A14012" s="114" t="s">
        <v>2221</v>
      </c>
      <c r="B14012">
        <v>31</v>
      </c>
      <c r="C14012" s="114" t="s">
        <v>53</v>
      </c>
      <c r="D14012" s="114" t="s">
        <v>470</v>
      </c>
      <c r="E14012" s="115">
        <v>44887</v>
      </c>
      <c r="F14012" s="192">
        <v>0.25124999999999997</v>
      </c>
      <c r="G14012">
        <v>2</v>
      </c>
      <c r="H14012" s="114" t="s">
        <v>471</v>
      </c>
      <c r="I14012">
        <v>2025429</v>
      </c>
    </row>
    <row r="14013" spans="1:9" x14ac:dyDescent="0.25">
      <c r="A14013" s="114" t="s">
        <v>2221</v>
      </c>
      <c r="B14013">
        <v>32</v>
      </c>
      <c r="C14013" s="114" t="s">
        <v>54</v>
      </c>
      <c r="D14013" s="114" t="s">
        <v>284</v>
      </c>
      <c r="E14013" s="115">
        <v>44887</v>
      </c>
      <c r="F14013" s="192">
        <v>0.25188657407407405</v>
      </c>
      <c r="G14013">
        <v>2</v>
      </c>
      <c r="H14013" s="114" t="s">
        <v>285</v>
      </c>
      <c r="I14013">
        <v>5348192</v>
      </c>
    </row>
    <row r="14014" spans="1:9" x14ac:dyDescent="0.25">
      <c r="A14014" s="114" t="s">
        <v>2221</v>
      </c>
      <c r="B14014">
        <v>33</v>
      </c>
      <c r="C14014" s="114" t="s">
        <v>54</v>
      </c>
      <c r="D14014" s="114" t="s">
        <v>280</v>
      </c>
      <c r="E14014" s="115">
        <v>44887</v>
      </c>
      <c r="F14014" s="192">
        <v>0.2519675925925926</v>
      </c>
      <c r="G14014">
        <v>2</v>
      </c>
      <c r="H14014" s="114" t="s">
        <v>281</v>
      </c>
      <c r="I14014">
        <v>14811856</v>
      </c>
    </row>
    <row r="14015" spans="1:9" x14ac:dyDescent="0.25">
      <c r="A14015" s="114" t="s">
        <v>2221</v>
      </c>
      <c r="B14015">
        <v>34</v>
      </c>
      <c r="C14015" s="114" t="s">
        <v>54</v>
      </c>
      <c r="D14015" s="114" t="s">
        <v>282</v>
      </c>
      <c r="E14015" s="115">
        <v>44887</v>
      </c>
      <c r="F14015" s="192">
        <v>0.2520486111111111</v>
      </c>
      <c r="G14015">
        <v>2</v>
      </c>
      <c r="H14015" s="114" t="s">
        <v>283</v>
      </c>
      <c r="I14015">
        <v>5363580</v>
      </c>
    </row>
    <row r="14016" spans="1:9" x14ac:dyDescent="0.25">
      <c r="A14016" s="114" t="s">
        <v>2221</v>
      </c>
      <c r="B14016">
        <v>35</v>
      </c>
      <c r="C14016" s="114" t="s">
        <v>54</v>
      </c>
      <c r="D14016" s="114" t="s">
        <v>1340</v>
      </c>
      <c r="E14016" s="115">
        <v>44887</v>
      </c>
      <c r="F14016" s="192">
        <v>0.25211805555555555</v>
      </c>
      <c r="G14016">
        <v>2</v>
      </c>
      <c r="H14016" s="114" t="s">
        <v>1341</v>
      </c>
      <c r="I14016">
        <v>5344103</v>
      </c>
    </row>
    <row r="14017" spans="1:9" x14ac:dyDescent="0.25">
      <c r="A14017" s="114" t="s">
        <v>2221</v>
      </c>
      <c r="B14017">
        <v>36</v>
      </c>
      <c r="C14017" s="114" t="s">
        <v>54</v>
      </c>
      <c r="D14017" s="114" t="s">
        <v>633</v>
      </c>
      <c r="E14017" s="115">
        <v>44887</v>
      </c>
      <c r="F14017" s="192">
        <v>0.25219907407407405</v>
      </c>
      <c r="G14017">
        <v>2</v>
      </c>
      <c r="H14017" s="114" t="s">
        <v>634</v>
      </c>
      <c r="I14017">
        <v>5335728</v>
      </c>
    </row>
    <row r="14018" spans="1:9" x14ac:dyDescent="0.25">
      <c r="A14018" s="114" t="s">
        <v>2221</v>
      </c>
      <c r="B14018">
        <v>37</v>
      </c>
      <c r="C14018" s="114" t="s">
        <v>53</v>
      </c>
      <c r="D14018" s="114" t="s">
        <v>380</v>
      </c>
      <c r="E14018" s="115">
        <v>44887</v>
      </c>
      <c r="F14018" s="192">
        <v>0.2525</v>
      </c>
      <c r="G14018">
        <v>2</v>
      </c>
      <c r="H14018" s="114" t="s">
        <v>381</v>
      </c>
      <c r="I14018"/>
    </row>
    <row r="14019" spans="1:9" x14ac:dyDescent="0.25">
      <c r="A14019" s="114" t="s">
        <v>2221</v>
      </c>
      <c r="B14019">
        <v>38</v>
      </c>
      <c r="C14019" s="114" t="s">
        <v>53</v>
      </c>
      <c r="D14019" s="114" t="s">
        <v>508</v>
      </c>
      <c r="E14019" s="115">
        <v>44887</v>
      </c>
      <c r="F14019" s="192">
        <v>0.25293981481481481</v>
      </c>
      <c r="G14019">
        <v>2</v>
      </c>
      <c r="H14019" s="114" t="s">
        <v>509</v>
      </c>
      <c r="I14019"/>
    </row>
    <row r="14020" spans="1:9" x14ac:dyDescent="0.25">
      <c r="A14020" s="114" t="s">
        <v>2221</v>
      </c>
      <c r="B14020">
        <v>39</v>
      </c>
      <c r="C14020" s="114" t="s">
        <v>54</v>
      </c>
      <c r="D14020" s="114" t="s">
        <v>623</v>
      </c>
      <c r="E14020" s="115">
        <v>44887</v>
      </c>
      <c r="F14020" s="192">
        <v>0.25341435185185185</v>
      </c>
      <c r="G14020">
        <v>2</v>
      </c>
      <c r="H14020" s="114" t="s">
        <v>624</v>
      </c>
      <c r="I14020">
        <v>5351708</v>
      </c>
    </row>
    <row r="14021" spans="1:9" x14ac:dyDescent="0.25">
      <c r="A14021" s="114" t="s">
        <v>2221</v>
      </c>
      <c r="B14021">
        <v>40</v>
      </c>
      <c r="C14021" s="114" t="s">
        <v>54</v>
      </c>
      <c r="D14021" s="114" t="s">
        <v>292</v>
      </c>
      <c r="E14021" s="115">
        <v>44887</v>
      </c>
      <c r="F14021" s="192">
        <v>0.2534837962962963</v>
      </c>
      <c r="G14021">
        <v>2</v>
      </c>
      <c r="H14021" s="114" t="s">
        <v>293</v>
      </c>
      <c r="I14021">
        <v>2052005</v>
      </c>
    </row>
    <row r="14022" spans="1:9" x14ac:dyDescent="0.25">
      <c r="A14022" s="114" t="s">
        <v>2221</v>
      </c>
      <c r="B14022">
        <v>41</v>
      </c>
      <c r="C14022" s="114" t="s">
        <v>52</v>
      </c>
      <c r="D14022" s="114" t="s">
        <v>368</v>
      </c>
      <c r="E14022" s="115">
        <v>44887</v>
      </c>
      <c r="F14022" s="192">
        <v>0.25457175925925923</v>
      </c>
      <c r="G14022">
        <v>2</v>
      </c>
      <c r="H14022" s="114" t="s">
        <v>369</v>
      </c>
      <c r="I14022">
        <v>2669514</v>
      </c>
    </row>
    <row r="14023" spans="1:9" x14ac:dyDescent="0.25">
      <c r="A14023" s="114" t="s">
        <v>2221</v>
      </c>
      <c r="B14023">
        <v>42</v>
      </c>
      <c r="C14023" s="114" t="s">
        <v>52</v>
      </c>
      <c r="D14023" s="114" t="s">
        <v>350</v>
      </c>
      <c r="E14023" s="115">
        <v>44887</v>
      </c>
      <c r="F14023" s="192">
        <v>0.25512731481481482</v>
      </c>
      <c r="G14023">
        <v>2</v>
      </c>
      <c r="H14023" s="114" t="s">
        <v>351</v>
      </c>
      <c r="I14023">
        <v>14929941</v>
      </c>
    </row>
    <row r="14024" spans="1:9" x14ac:dyDescent="0.25">
      <c r="A14024" s="114" t="s">
        <v>2221</v>
      </c>
      <c r="B14024">
        <v>43</v>
      </c>
      <c r="C14024" s="114" t="s">
        <v>54</v>
      </c>
      <c r="D14024" s="114" t="s">
        <v>410</v>
      </c>
      <c r="E14024" s="115">
        <v>44887</v>
      </c>
      <c r="F14024" s="192">
        <v>0.25550925925925927</v>
      </c>
      <c r="G14024">
        <v>2</v>
      </c>
      <c r="H14024" s="114" t="s">
        <v>411</v>
      </c>
      <c r="I14024">
        <v>6714650</v>
      </c>
    </row>
    <row r="14025" spans="1:9" x14ac:dyDescent="0.25">
      <c r="A14025" s="114" t="s">
        <v>2221</v>
      </c>
      <c r="B14025">
        <v>44</v>
      </c>
      <c r="C14025" s="114" t="s">
        <v>53</v>
      </c>
      <c r="D14025" s="114" t="s">
        <v>322</v>
      </c>
      <c r="E14025" s="115">
        <v>44887</v>
      </c>
      <c r="F14025" s="192">
        <v>0.25611111111111112</v>
      </c>
      <c r="G14025">
        <v>2</v>
      </c>
      <c r="H14025" s="114" t="s">
        <v>323</v>
      </c>
      <c r="I14025"/>
    </row>
    <row r="14026" spans="1:9" x14ac:dyDescent="0.25">
      <c r="A14026" s="114" t="s">
        <v>2221</v>
      </c>
      <c r="B14026">
        <v>45</v>
      </c>
      <c r="C14026" s="114" t="s">
        <v>53</v>
      </c>
      <c r="D14026" s="114" t="s">
        <v>314</v>
      </c>
      <c r="E14026" s="115">
        <v>44887</v>
      </c>
      <c r="F14026" s="192">
        <v>0.25618055555555558</v>
      </c>
      <c r="G14026">
        <v>2</v>
      </c>
      <c r="H14026" s="114" t="s">
        <v>315</v>
      </c>
      <c r="I14026"/>
    </row>
    <row r="14027" spans="1:9" x14ac:dyDescent="0.25">
      <c r="A14027" s="114" t="s">
        <v>2221</v>
      </c>
      <c r="B14027">
        <v>46</v>
      </c>
      <c r="C14027" s="114" t="s">
        <v>53</v>
      </c>
      <c r="D14027" s="114" t="s">
        <v>702</v>
      </c>
      <c r="E14027" s="115">
        <v>44887</v>
      </c>
      <c r="F14027" s="192">
        <v>0.25650462962962961</v>
      </c>
      <c r="G14027">
        <v>2</v>
      </c>
      <c r="H14027" s="114" t="s">
        <v>703</v>
      </c>
      <c r="I14027"/>
    </row>
    <row r="14028" spans="1:9" x14ac:dyDescent="0.25">
      <c r="A14028" s="114" t="s">
        <v>2221</v>
      </c>
      <c r="B14028">
        <v>47</v>
      </c>
      <c r="C14028" s="114" t="s">
        <v>54</v>
      </c>
      <c r="D14028" s="114" t="s">
        <v>682</v>
      </c>
      <c r="E14028" s="115">
        <v>44887</v>
      </c>
      <c r="F14028" s="192">
        <v>0.25723379629629628</v>
      </c>
      <c r="G14028">
        <v>2</v>
      </c>
      <c r="H14028" s="114" t="s">
        <v>683</v>
      </c>
      <c r="I14028">
        <v>5333932</v>
      </c>
    </row>
    <row r="14029" spans="1:9" x14ac:dyDescent="0.25">
      <c r="A14029" s="114" t="s">
        <v>2221</v>
      </c>
      <c r="B14029">
        <v>48</v>
      </c>
      <c r="C14029" s="114" t="s">
        <v>54</v>
      </c>
      <c r="D14029" s="114" t="s">
        <v>264</v>
      </c>
      <c r="E14029" s="115">
        <v>44887</v>
      </c>
      <c r="F14029" s="192">
        <v>0.25771990740740741</v>
      </c>
      <c r="G14029">
        <v>2</v>
      </c>
      <c r="H14029" s="114" t="s">
        <v>265</v>
      </c>
      <c r="I14029">
        <v>5350791</v>
      </c>
    </row>
    <row r="14030" spans="1:9" x14ac:dyDescent="0.25">
      <c r="A14030" s="114" t="s">
        <v>2221</v>
      </c>
      <c r="B14030">
        <v>49</v>
      </c>
      <c r="C14030" s="114" t="s">
        <v>54</v>
      </c>
      <c r="D14030" s="114" t="s">
        <v>1550</v>
      </c>
      <c r="E14030" s="115">
        <v>44887</v>
      </c>
      <c r="F14030" s="192">
        <v>0.25778935185185187</v>
      </c>
      <c r="G14030">
        <v>2</v>
      </c>
      <c r="H14030" s="114" t="s">
        <v>1551</v>
      </c>
      <c r="I14030">
        <v>2151251</v>
      </c>
    </row>
    <row r="14031" spans="1:9" x14ac:dyDescent="0.25">
      <c r="A14031" s="114" t="s">
        <v>2221</v>
      </c>
      <c r="B14031">
        <v>50</v>
      </c>
      <c r="C14031" s="114" t="s">
        <v>54</v>
      </c>
      <c r="D14031" s="114" t="s">
        <v>324</v>
      </c>
      <c r="E14031" s="115">
        <v>44887</v>
      </c>
      <c r="F14031" s="192">
        <v>0.25812499999999999</v>
      </c>
      <c r="G14031">
        <v>2</v>
      </c>
      <c r="H14031" s="114" t="s">
        <v>325</v>
      </c>
      <c r="I14031">
        <v>5501315</v>
      </c>
    </row>
    <row r="14032" spans="1:9" x14ac:dyDescent="0.25">
      <c r="A14032" s="114" t="s">
        <v>2221</v>
      </c>
      <c r="B14032">
        <v>51</v>
      </c>
      <c r="C14032" s="114" t="s">
        <v>52</v>
      </c>
      <c r="D14032" s="114" t="s">
        <v>1256</v>
      </c>
      <c r="E14032" s="115">
        <v>44887</v>
      </c>
      <c r="F14032" s="192">
        <v>0.25837962962962963</v>
      </c>
      <c r="G14032">
        <v>2</v>
      </c>
      <c r="H14032" s="114" t="s">
        <v>1257</v>
      </c>
      <c r="I14032">
        <v>7362004</v>
      </c>
    </row>
    <row r="14033" spans="1:9" x14ac:dyDescent="0.25">
      <c r="A14033" s="114" t="s">
        <v>2221</v>
      </c>
      <c r="B14033">
        <v>52</v>
      </c>
      <c r="C14033" s="114" t="s">
        <v>54</v>
      </c>
      <c r="D14033" s="114" t="s">
        <v>688</v>
      </c>
      <c r="E14033" s="115">
        <v>44887</v>
      </c>
      <c r="F14033" s="192">
        <v>0.25849537037037035</v>
      </c>
      <c r="G14033">
        <v>2</v>
      </c>
      <c r="H14033" s="114" t="s">
        <v>689</v>
      </c>
      <c r="I14033"/>
    </row>
    <row r="14034" spans="1:9" x14ac:dyDescent="0.25">
      <c r="A14034" s="114" t="s">
        <v>2221</v>
      </c>
      <c r="B14034">
        <v>53</v>
      </c>
      <c r="C14034" s="114" t="s">
        <v>52</v>
      </c>
      <c r="D14034" s="114" t="s">
        <v>829</v>
      </c>
      <c r="E14034" s="115">
        <v>44887</v>
      </c>
      <c r="F14034" s="192">
        <v>0.25913194444444443</v>
      </c>
      <c r="G14034">
        <v>2</v>
      </c>
      <c r="H14034" s="114" t="s">
        <v>830</v>
      </c>
      <c r="I14034">
        <v>5495578</v>
      </c>
    </row>
    <row r="14035" spans="1:9" x14ac:dyDescent="0.25">
      <c r="A14035" s="114" t="s">
        <v>2221</v>
      </c>
      <c r="B14035">
        <v>54</v>
      </c>
      <c r="C14035" s="114" t="s">
        <v>54</v>
      </c>
      <c r="D14035" s="114" t="s">
        <v>256</v>
      </c>
      <c r="E14035" s="115">
        <v>44887</v>
      </c>
      <c r="F14035" s="192">
        <v>0.2603240740740741</v>
      </c>
      <c r="G14035">
        <v>2</v>
      </c>
      <c r="H14035" s="114" t="s">
        <v>257</v>
      </c>
      <c r="I14035">
        <v>14811898</v>
      </c>
    </row>
    <row r="14036" spans="1:9" x14ac:dyDescent="0.25">
      <c r="A14036" s="114" t="s">
        <v>2221</v>
      </c>
      <c r="B14036">
        <v>55</v>
      </c>
      <c r="C14036" s="114" t="s">
        <v>54</v>
      </c>
      <c r="D14036" s="114" t="s">
        <v>258</v>
      </c>
      <c r="E14036" s="115">
        <v>44887</v>
      </c>
      <c r="F14036" s="192">
        <v>0.2603935185185185</v>
      </c>
      <c r="G14036">
        <v>2</v>
      </c>
      <c r="H14036" s="114" t="s">
        <v>259</v>
      </c>
      <c r="I14036">
        <v>14808896</v>
      </c>
    </row>
    <row r="14037" spans="1:9" x14ac:dyDescent="0.25">
      <c r="A14037" s="114" t="s">
        <v>2221</v>
      </c>
      <c r="B14037">
        <v>56</v>
      </c>
      <c r="C14037" s="114" t="s">
        <v>52</v>
      </c>
      <c r="D14037" s="114" t="s">
        <v>302</v>
      </c>
      <c r="E14037" s="115">
        <v>44887</v>
      </c>
      <c r="F14037" s="192">
        <v>0.26229166666666665</v>
      </c>
      <c r="G14037">
        <v>2</v>
      </c>
      <c r="H14037" s="114" t="s">
        <v>303</v>
      </c>
      <c r="I14037">
        <v>5417847</v>
      </c>
    </row>
    <row r="14038" spans="1:9" x14ac:dyDescent="0.25">
      <c r="A14038" s="114" t="s">
        <v>2221</v>
      </c>
      <c r="B14038">
        <v>57</v>
      </c>
      <c r="C14038" s="114" t="s">
        <v>52</v>
      </c>
      <c r="D14038" s="114" t="s">
        <v>304</v>
      </c>
      <c r="E14038" s="115">
        <v>44887</v>
      </c>
      <c r="F14038" s="192">
        <v>0.26237268518518519</v>
      </c>
      <c r="G14038">
        <v>2</v>
      </c>
      <c r="H14038" s="114" t="s">
        <v>305</v>
      </c>
      <c r="I14038">
        <v>5382631</v>
      </c>
    </row>
    <row r="14039" spans="1:9" x14ac:dyDescent="0.25">
      <c r="A14039" s="114" t="s">
        <v>2221</v>
      </c>
      <c r="B14039">
        <v>58</v>
      </c>
      <c r="C14039" s="114" t="s">
        <v>53</v>
      </c>
      <c r="D14039" s="114" t="s">
        <v>358</v>
      </c>
      <c r="E14039" s="115">
        <v>44887</v>
      </c>
      <c r="F14039" s="192">
        <v>0.26273148148148145</v>
      </c>
      <c r="G14039">
        <v>2</v>
      </c>
      <c r="H14039" s="114" t="s">
        <v>359</v>
      </c>
      <c r="I14039"/>
    </row>
    <row r="14040" spans="1:9" x14ac:dyDescent="0.25">
      <c r="A14040" s="114" t="s">
        <v>2221</v>
      </c>
      <c r="B14040">
        <v>59</v>
      </c>
      <c r="C14040" s="114" t="s">
        <v>53</v>
      </c>
      <c r="D14040" s="114" t="s">
        <v>1254</v>
      </c>
      <c r="E14040" s="115">
        <v>44887</v>
      </c>
      <c r="F14040" s="192">
        <v>0.26315972222222223</v>
      </c>
      <c r="G14040">
        <v>2</v>
      </c>
      <c r="H14040" s="114" t="s">
        <v>1255</v>
      </c>
      <c r="I14040">
        <v>3380625</v>
      </c>
    </row>
    <row r="14041" spans="1:9" x14ac:dyDescent="0.25">
      <c r="A14041" s="114" t="s">
        <v>2221</v>
      </c>
      <c r="B14041">
        <v>60</v>
      </c>
      <c r="C14041" s="114" t="s">
        <v>53</v>
      </c>
      <c r="D14041" s="114" t="s">
        <v>500</v>
      </c>
      <c r="E14041" s="115">
        <v>44887</v>
      </c>
      <c r="F14041" s="192">
        <v>0.26324074074074072</v>
      </c>
      <c r="G14041">
        <v>2</v>
      </c>
      <c r="H14041" s="114" t="s">
        <v>501</v>
      </c>
      <c r="I14041">
        <v>15011285</v>
      </c>
    </row>
    <row r="14042" spans="1:9" x14ac:dyDescent="0.25">
      <c r="A14042" s="114" t="s">
        <v>2221</v>
      </c>
      <c r="B14042">
        <v>61</v>
      </c>
      <c r="C14042" s="114" t="s">
        <v>52</v>
      </c>
      <c r="D14042" s="114" t="s">
        <v>1804</v>
      </c>
      <c r="E14042" s="115">
        <v>44887</v>
      </c>
      <c r="F14042" s="192">
        <v>0.26351851851851854</v>
      </c>
      <c r="G14042">
        <v>2</v>
      </c>
      <c r="H14042" s="114" t="s">
        <v>1805</v>
      </c>
      <c r="I14042">
        <v>7513986</v>
      </c>
    </row>
    <row r="14043" spans="1:9" x14ac:dyDescent="0.25">
      <c r="A14043" s="114" t="s">
        <v>2221</v>
      </c>
      <c r="B14043">
        <v>62</v>
      </c>
      <c r="C14043" s="114" t="s">
        <v>52</v>
      </c>
      <c r="D14043" s="114" t="s">
        <v>318</v>
      </c>
      <c r="E14043" s="115">
        <v>44887</v>
      </c>
      <c r="F14043" s="192">
        <v>0.26371527777777776</v>
      </c>
      <c r="G14043">
        <v>2</v>
      </c>
      <c r="H14043" s="114" t="s">
        <v>319</v>
      </c>
      <c r="I14043">
        <v>2037561</v>
      </c>
    </row>
    <row r="14044" spans="1:9" x14ac:dyDescent="0.25">
      <c r="A14044" s="114" t="s">
        <v>2221</v>
      </c>
      <c r="B14044">
        <v>63</v>
      </c>
      <c r="C14044" s="114" t="s">
        <v>52</v>
      </c>
      <c r="D14044" s="114" t="s">
        <v>690</v>
      </c>
      <c r="E14044" s="115">
        <v>44887</v>
      </c>
      <c r="F14044" s="192">
        <v>0.2646296296296296</v>
      </c>
      <c r="G14044">
        <v>2</v>
      </c>
      <c r="H14044" s="114" t="s">
        <v>691</v>
      </c>
      <c r="I14044">
        <v>5483873</v>
      </c>
    </row>
    <row r="14045" spans="1:9" x14ac:dyDescent="0.25">
      <c r="A14045" s="114" t="s">
        <v>2221</v>
      </c>
      <c r="B14045">
        <v>64</v>
      </c>
      <c r="C14045" s="114" t="s">
        <v>53</v>
      </c>
      <c r="D14045" s="114" t="s">
        <v>384</v>
      </c>
      <c r="E14045" s="115">
        <v>44887</v>
      </c>
      <c r="F14045" s="192">
        <v>0.26473379629629629</v>
      </c>
      <c r="G14045">
        <v>2</v>
      </c>
      <c r="H14045" s="114" t="s">
        <v>385</v>
      </c>
      <c r="I14045"/>
    </row>
    <row r="14046" spans="1:9" x14ac:dyDescent="0.25">
      <c r="A14046" s="114" t="s">
        <v>2221</v>
      </c>
      <c r="B14046">
        <v>65</v>
      </c>
      <c r="C14046" s="114" t="s">
        <v>53</v>
      </c>
      <c r="D14046" s="114" t="s">
        <v>422</v>
      </c>
      <c r="E14046" s="115">
        <v>44887</v>
      </c>
      <c r="F14046" s="192">
        <v>0.26506944444444447</v>
      </c>
      <c r="G14046">
        <v>2</v>
      </c>
      <c r="H14046" s="114" t="s">
        <v>423</v>
      </c>
      <c r="I14046">
        <v>5425549</v>
      </c>
    </row>
    <row r="14047" spans="1:9" x14ac:dyDescent="0.25">
      <c r="A14047" s="114" t="s">
        <v>2221</v>
      </c>
      <c r="B14047">
        <v>66</v>
      </c>
      <c r="C14047" s="114" t="s">
        <v>52</v>
      </c>
      <c r="D14047" s="114" t="s">
        <v>1915</v>
      </c>
      <c r="E14047" s="115">
        <v>44887</v>
      </c>
      <c r="F14047" s="192">
        <v>0.26616898148148149</v>
      </c>
      <c r="G14047">
        <v>2</v>
      </c>
      <c r="H14047" s="114" t="s">
        <v>1916</v>
      </c>
      <c r="I14047">
        <v>5369288</v>
      </c>
    </row>
    <row r="14048" spans="1:9" x14ac:dyDescent="0.25">
      <c r="A14048" s="114" t="s">
        <v>2221</v>
      </c>
      <c r="B14048">
        <v>67</v>
      </c>
      <c r="C14048" s="114" t="s">
        <v>53</v>
      </c>
      <c r="D14048" s="114" t="s">
        <v>396</v>
      </c>
      <c r="E14048" s="115">
        <v>44887</v>
      </c>
      <c r="F14048" s="192">
        <v>0.26666666666666666</v>
      </c>
      <c r="G14048">
        <v>2</v>
      </c>
      <c r="H14048" s="114" t="s">
        <v>397</v>
      </c>
      <c r="I14048">
        <v>6717462</v>
      </c>
    </row>
    <row r="14049" spans="1:9" x14ac:dyDescent="0.25">
      <c r="A14049" s="114" t="s">
        <v>2221</v>
      </c>
      <c r="B14049">
        <v>68</v>
      </c>
      <c r="C14049" s="114" t="s">
        <v>53</v>
      </c>
      <c r="D14049" s="114" t="s">
        <v>1531</v>
      </c>
      <c r="E14049" s="115">
        <v>44887</v>
      </c>
      <c r="F14049" s="192">
        <v>0.26678240740740738</v>
      </c>
      <c r="G14049">
        <v>2</v>
      </c>
      <c r="H14049" s="114" t="s">
        <v>1532</v>
      </c>
      <c r="I14049">
        <v>2704092</v>
      </c>
    </row>
    <row r="14050" spans="1:9" x14ac:dyDescent="0.25">
      <c r="A14050" s="114" t="s">
        <v>2221</v>
      </c>
      <c r="B14050">
        <v>69</v>
      </c>
      <c r="C14050" s="114" t="s">
        <v>53</v>
      </c>
      <c r="D14050" s="114" t="s">
        <v>1602</v>
      </c>
      <c r="E14050" s="115">
        <v>44887</v>
      </c>
      <c r="F14050" s="192">
        <v>0.26718750000000002</v>
      </c>
      <c r="G14050">
        <v>2</v>
      </c>
      <c r="H14050" s="114" t="s">
        <v>1603</v>
      </c>
      <c r="I14050"/>
    </row>
    <row r="14051" spans="1:9" x14ac:dyDescent="0.25">
      <c r="A14051" s="114" t="s">
        <v>2221</v>
      </c>
      <c r="B14051">
        <v>70</v>
      </c>
      <c r="C14051" s="114" t="s">
        <v>53</v>
      </c>
      <c r="D14051" s="114" t="s">
        <v>1080</v>
      </c>
      <c r="E14051" s="115">
        <v>44887</v>
      </c>
      <c r="F14051" s="192">
        <v>0.26724537037037038</v>
      </c>
      <c r="G14051">
        <v>2</v>
      </c>
      <c r="H14051" s="114" t="s">
        <v>1081</v>
      </c>
      <c r="I14051"/>
    </row>
    <row r="14052" spans="1:9" x14ac:dyDescent="0.25">
      <c r="A14052" s="114" t="s">
        <v>2221</v>
      </c>
      <c r="B14052">
        <v>71</v>
      </c>
      <c r="C14052" s="114" t="s">
        <v>52</v>
      </c>
      <c r="D14052" s="114" t="s">
        <v>326</v>
      </c>
      <c r="E14052" s="115">
        <v>44887</v>
      </c>
      <c r="F14052" s="192">
        <v>0.26765046296296297</v>
      </c>
      <c r="G14052">
        <v>2</v>
      </c>
      <c r="H14052" s="114" t="s">
        <v>327</v>
      </c>
      <c r="I14052">
        <v>2704255</v>
      </c>
    </row>
    <row r="14053" spans="1:9" x14ac:dyDescent="0.25">
      <c r="A14053" s="114" t="s">
        <v>2221</v>
      </c>
      <c r="B14053">
        <v>72</v>
      </c>
      <c r="C14053" s="114" t="s">
        <v>54</v>
      </c>
      <c r="D14053" s="114" t="s">
        <v>272</v>
      </c>
      <c r="E14053" s="115">
        <v>44887</v>
      </c>
      <c r="F14053" s="192">
        <v>0.26792824074074073</v>
      </c>
      <c r="G14053">
        <v>2</v>
      </c>
      <c r="H14053" s="114" t="s">
        <v>273</v>
      </c>
      <c r="I14053">
        <v>5370529</v>
      </c>
    </row>
    <row r="14054" spans="1:9" x14ac:dyDescent="0.25">
      <c r="A14054" s="114" t="s">
        <v>2221</v>
      </c>
      <c r="B14054">
        <v>73</v>
      </c>
      <c r="C14054" s="114" t="s">
        <v>52</v>
      </c>
      <c r="D14054" s="114" t="s">
        <v>400</v>
      </c>
      <c r="E14054" s="115">
        <v>44887</v>
      </c>
      <c r="F14054" s="192">
        <v>0.26822916666666669</v>
      </c>
      <c r="G14054">
        <v>2</v>
      </c>
      <c r="H14054" s="114" t="s">
        <v>401</v>
      </c>
      <c r="I14054">
        <v>5434559</v>
      </c>
    </row>
    <row r="14055" spans="1:9" x14ac:dyDescent="0.25">
      <c r="A14055" s="114" t="s">
        <v>2221</v>
      </c>
      <c r="B14055">
        <v>74</v>
      </c>
      <c r="C14055" s="114" t="s">
        <v>53</v>
      </c>
      <c r="D14055" s="114" t="s">
        <v>720</v>
      </c>
      <c r="E14055" s="115">
        <v>44887</v>
      </c>
      <c r="F14055" s="192">
        <v>0.26844907407407409</v>
      </c>
      <c r="G14055">
        <v>2</v>
      </c>
      <c r="H14055" s="114" t="s">
        <v>721</v>
      </c>
      <c r="I14055"/>
    </row>
    <row r="14056" spans="1:9" x14ac:dyDescent="0.25">
      <c r="A14056" s="114" t="s">
        <v>2221</v>
      </c>
      <c r="B14056">
        <v>75</v>
      </c>
      <c r="C14056" s="114" t="s">
        <v>52</v>
      </c>
      <c r="D14056" s="114" t="s">
        <v>378</v>
      </c>
      <c r="E14056" s="115">
        <v>44887</v>
      </c>
      <c r="F14056" s="192">
        <v>0.26861111111111113</v>
      </c>
      <c r="G14056">
        <v>2</v>
      </c>
      <c r="H14056" s="114" t="s">
        <v>379</v>
      </c>
      <c r="I14056">
        <v>14813026</v>
      </c>
    </row>
    <row r="14057" spans="1:9" x14ac:dyDescent="0.25">
      <c r="A14057" s="114" t="s">
        <v>2221</v>
      </c>
      <c r="B14057">
        <v>76</v>
      </c>
      <c r="C14057" s="114" t="s">
        <v>52</v>
      </c>
      <c r="D14057" s="114" t="s">
        <v>2094</v>
      </c>
      <c r="E14057" s="115">
        <v>44887</v>
      </c>
      <c r="F14057" s="192">
        <v>0.26866898148148149</v>
      </c>
      <c r="G14057">
        <v>2</v>
      </c>
      <c r="H14057" s="114" t="s">
        <v>2095</v>
      </c>
      <c r="I14057">
        <v>5507609</v>
      </c>
    </row>
    <row r="14058" spans="1:9" x14ac:dyDescent="0.25">
      <c r="A14058" s="114" t="s">
        <v>2221</v>
      </c>
      <c r="B14058">
        <v>77</v>
      </c>
      <c r="C14058" s="114" t="s">
        <v>53</v>
      </c>
      <c r="D14058" s="114" t="s">
        <v>526</v>
      </c>
      <c r="E14058" s="115">
        <v>44887</v>
      </c>
      <c r="F14058" s="192">
        <v>0.26876157407407408</v>
      </c>
      <c r="G14058">
        <v>2</v>
      </c>
      <c r="H14058" s="114" t="s">
        <v>527</v>
      </c>
      <c r="I14058"/>
    </row>
    <row r="14059" spans="1:9" x14ac:dyDescent="0.25">
      <c r="A14059" s="114" t="s">
        <v>2221</v>
      </c>
      <c r="B14059">
        <v>78</v>
      </c>
      <c r="C14059" s="114" t="s">
        <v>53</v>
      </c>
      <c r="D14059" s="114" t="s">
        <v>815</v>
      </c>
      <c r="E14059" s="115">
        <v>44887</v>
      </c>
      <c r="F14059" s="192">
        <v>0.26927083333333335</v>
      </c>
      <c r="G14059">
        <v>2</v>
      </c>
      <c r="H14059" s="114" t="s">
        <v>816</v>
      </c>
      <c r="I14059"/>
    </row>
    <row r="14060" spans="1:9" x14ac:dyDescent="0.25">
      <c r="A14060" s="114" t="s">
        <v>2221</v>
      </c>
      <c r="B14060">
        <v>79</v>
      </c>
      <c r="C14060" s="114" t="s">
        <v>53</v>
      </c>
      <c r="D14060" s="114" t="s">
        <v>362</v>
      </c>
      <c r="E14060" s="115">
        <v>44887</v>
      </c>
      <c r="F14060" s="192">
        <v>0.26935185185185184</v>
      </c>
      <c r="G14060">
        <v>2</v>
      </c>
      <c r="H14060" s="114" t="s">
        <v>363</v>
      </c>
      <c r="I14060"/>
    </row>
    <row r="14061" spans="1:9" x14ac:dyDescent="0.25">
      <c r="A14061" s="114" t="s">
        <v>2221</v>
      </c>
      <c r="B14061">
        <v>80</v>
      </c>
      <c r="C14061" s="114" t="s">
        <v>53</v>
      </c>
      <c r="D14061" s="114" t="s">
        <v>732</v>
      </c>
      <c r="E14061" s="115">
        <v>44887</v>
      </c>
      <c r="F14061" s="192">
        <v>0.26969907407407406</v>
      </c>
      <c r="G14061">
        <v>2</v>
      </c>
      <c r="H14061" s="114" t="s">
        <v>733</v>
      </c>
      <c r="I14061">
        <v>14813371</v>
      </c>
    </row>
    <row r="14062" spans="1:9" x14ac:dyDescent="0.25">
      <c r="A14062" s="114" t="s">
        <v>2221</v>
      </c>
      <c r="B14062">
        <v>81</v>
      </c>
      <c r="C14062" s="114" t="s">
        <v>52</v>
      </c>
      <c r="D14062" s="114" t="s">
        <v>1557</v>
      </c>
      <c r="E14062" s="115">
        <v>44887</v>
      </c>
      <c r="F14062" s="192">
        <v>0.26986111111111111</v>
      </c>
      <c r="G14062">
        <v>2</v>
      </c>
      <c r="H14062" s="114" t="s">
        <v>1558</v>
      </c>
      <c r="I14062">
        <v>5439160</v>
      </c>
    </row>
    <row r="14063" spans="1:9" x14ac:dyDescent="0.25">
      <c r="A14063" s="114" t="s">
        <v>2221</v>
      </c>
      <c r="B14063">
        <v>82</v>
      </c>
      <c r="C14063" s="114" t="s">
        <v>52</v>
      </c>
      <c r="D14063" s="114" t="s">
        <v>667</v>
      </c>
      <c r="E14063" s="115">
        <v>44887</v>
      </c>
      <c r="F14063" s="192">
        <v>0.26994212962962966</v>
      </c>
      <c r="G14063">
        <v>2</v>
      </c>
      <c r="H14063" s="114" t="s">
        <v>668</v>
      </c>
      <c r="I14063">
        <v>3623791</v>
      </c>
    </row>
    <row r="14064" spans="1:9" x14ac:dyDescent="0.25">
      <c r="A14064" s="114" t="s">
        <v>2221</v>
      </c>
      <c r="B14064">
        <v>83</v>
      </c>
      <c r="C14064" s="114" t="s">
        <v>54</v>
      </c>
      <c r="D14064" s="114" t="s">
        <v>442</v>
      </c>
      <c r="E14064" s="115">
        <v>44887</v>
      </c>
      <c r="F14064" s="192">
        <v>0.27002314814814815</v>
      </c>
      <c r="G14064">
        <v>2</v>
      </c>
      <c r="H14064" s="114" t="s">
        <v>443</v>
      </c>
      <c r="I14064">
        <v>5481406</v>
      </c>
    </row>
    <row r="14065" spans="1:9" x14ac:dyDescent="0.25">
      <c r="A14065" s="114" t="s">
        <v>2221</v>
      </c>
      <c r="B14065">
        <v>84</v>
      </c>
      <c r="C14065" s="114" t="s">
        <v>52</v>
      </c>
      <c r="D14065" s="114" t="s">
        <v>619</v>
      </c>
      <c r="E14065" s="115">
        <v>44887</v>
      </c>
      <c r="F14065" s="192">
        <v>0.27009259259259261</v>
      </c>
      <c r="G14065">
        <v>2</v>
      </c>
      <c r="H14065" s="114" t="s">
        <v>620</v>
      </c>
      <c r="I14065">
        <v>14812406</v>
      </c>
    </row>
    <row r="14066" spans="1:9" x14ac:dyDescent="0.25">
      <c r="A14066" s="114" t="s">
        <v>2221</v>
      </c>
      <c r="B14066">
        <v>85</v>
      </c>
      <c r="C14066" s="114" t="s">
        <v>54</v>
      </c>
      <c r="D14066" s="114" t="s">
        <v>448</v>
      </c>
      <c r="E14066" s="115">
        <v>44887</v>
      </c>
      <c r="F14066" s="192">
        <v>0.27041666666666669</v>
      </c>
      <c r="G14066">
        <v>2</v>
      </c>
      <c r="H14066" s="114" t="s">
        <v>449</v>
      </c>
      <c r="I14066">
        <v>5353949</v>
      </c>
    </row>
    <row r="14067" spans="1:9" x14ac:dyDescent="0.25">
      <c r="A14067" s="114" t="s">
        <v>2221</v>
      </c>
      <c r="B14067">
        <v>86</v>
      </c>
      <c r="C14067" s="114" t="s">
        <v>54</v>
      </c>
      <c r="D14067" s="114" t="s">
        <v>1884</v>
      </c>
      <c r="E14067" s="115">
        <v>44887</v>
      </c>
      <c r="F14067" s="192">
        <v>0.27054398148148145</v>
      </c>
      <c r="G14067">
        <v>2</v>
      </c>
      <c r="H14067" s="114" t="s">
        <v>1885</v>
      </c>
      <c r="I14067">
        <v>5482305</v>
      </c>
    </row>
    <row r="14068" spans="1:9" x14ac:dyDescent="0.25">
      <c r="A14068" s="114" t="s">
        <v>2221</v>
      </c>
      <c r="B14068">
        <v>87</v>
      </c>
      <c r="C14068" s="114" t="s">
        <v>54</v>
      </c>
      <c r="D14068" s="114" t="s">
        <v>823</v>
      </c>
      <c r="E14068" s="115">
        <v>44887</v>
      </c>
      <c r="F14068" s="192">
        <v>0.27061342592592591</v>
      </c>
      <c r="G14068">
        <v>2</v>
      </c>
      <c r="H14068" s="114" t="s">
        <v>824</v>
      </c>
      <c r="I14068">
        <v>8330114</v>
      </c>
    </row>
    <row r="14069" spans="1:9" x14ac:dyDescent="0.25">
      <c r="A14069" s="114" t="s">
        <v>2221</v>
      </c>
      <c r="B14069">
        <v>88</v>
      </c>
      <c r="C14069" s="114" t="s">
        <v>53</v>
      </c>
      <c r="D14069" s="114" t="s">
        <v>370</v>
      </c>
      <c r="E14069" s="115">
        <v>44887</v>
      </c>
      <c r="F14069" s="192">
        <v>0.27079861111111109</v>
      </c>
      <c r="G14069">
        <v>2</v>
      </c>
      <c r="H14069" s="114" t="s">
        <v>371</v>
      </c>
      <c r="I14069"/>
    </row>
    <row r="14070" spans="1:9" x14ac:dyDescent="0.25">
      <c r="A14070" s="114" t="s">
        <v>2221</v>
      </c>
      <c r="B14070">
        <v>89</v>
      </c>
      <c r="C14070" s="114" t="s">
        <v>53</v>
      </c>
      <c r="D14070" s="114" t="s">
        <v>376</v>
      </c>
      <c r="E14070" s="115">
        <v>44887</v>
      </c>
      <c r="F14070" s="192">
        <v>0.2711689814814815</v>
      </c>
      <c r="G14070">
        <v>2</v>
      </c>
      <c r="H14070" s="114" t="s">
        <v>377</v>
      </c>
      <c r="I14070">
        <v>14959868</v>
      </c>
    </row>
    <row r="14071" spans="1:9" x14ac:dyDescent="0.25">
      <c r="A14071" s="114" t="s">
        <v>2221</v>
      </c>
      <c r="B14071">
        <v>90</v>
      </c>
      <c r="C14071" s="114" t="s">
        <v>54</v>
      </c>
      <c r="D14071" s="114" t="s">
        <v>684</v>
      </c>
      <c r="E14071" s="115">
        <v>44887</v>
      </c>
      <c r="F14071" s="192">
        <v>0.27122685185185186</v>
      </c>
      <c r="G14071">
        <v>2</v>
      </c>
      <c r="H14071" s="114" t="s">
        <v>685</v>
      </c>
      <c r="I14071">
        <v>5505462</v>
      </c>
    </row>
    <row r="14072" spans="1:9" x14ac:dyDescent="0.25">
      <c r="A14072" s="114" t="s">
        <v>2221</v>
      </c>
      <c r="B14072">
        <v>91</v>
      </c>
      <c r="C14072" s="114" t="s">
        <v>53</v>
      </c>
      <c r="D14072" s="114" t="s">
        <v>841</v>
      </c>
      <c r="E14072" s="115">
        <v>44887</v>
      </c>
      <c r="F14072" s="192">
        <v>0.27135416666666667</v>
      </c>
      <c r="G14072">
        <v>2</v>
      </c>
      <c r="H14072" s="114" t="s">
        <v>842</v>
      </c>
      <c r="I14072"/>
    </row>
    <row r="14073" spans="1:9" x14ac:dyDescent="0.25">
      <c r="A14073" s="114" t="s">
        <v>2221</v>
      </c>
      <c r="B14073">
        <v>92</v>
      </c>
      <c r="C14073" s="114" t="s">
        <v>53</v>
      </c>
      <c r="D14073" s="114" t="s">
        <v>1948</v>
      </c>
      <c r="E14073" s="115">
        <v>44887</v>
      </c>
      <c r="F14073" s="192">
        <v>0.27144675925925926</v>
      </c>
      <c r="G14073">
        <v>2</v>
      </c>
      <c r="H14073" s="114" t="s">
        <v>1949</v>
      </c>
      <c r="I14073"/>
    </row>
    <row r="14074" spans="1:9" x14ac:dyDescent="0.25">
      <c r="A14074" s="114" t="s">
        <v>2221</v>
      </c>
      <c r="B14074">
        <v>93</v>
      </c>
      <c r="C14074" s="114" t="s">
        <v>52</v>
      </c>
      <c r="D14074" s="114" t="s">
        <v>386</v>
      </c>
      <c r="E14074" s="115">
        <v>44887</v>
      </c>
      <c r="F14074" s="192">
        <v>0.27171296296296299</v>
      </c>
      <c r="G14074">
        <v>2</v>
      </c>
      <c r="H14074" s="114" t="s">
        <v>387</v>
      </c>
      <c r="I14074">
        <v>2702971</v>
      </c>
    </row>
    <row r="14075" spans="1:9" x14ac:dyDescent="0.25">
      <c r="A14075" s="114" t="s">
        <v>2221</v>
      </c>
      <c r="B14075">
        <v>94</v>
      </c>
      <c r="C14075" s="114" t="s">
        <v>52</v>
      </c>
      <c r="D14075" s="114" t="s">
        <v>406</v>
      </c>
      <c r="E14075" s="115">
        <v>44887</v>
      </c>
      <c r="F14075" s="192">
        <v>0.2721412037037037</v>
      </c>
      <c r="G14075">
        <v>2</v>
      </c>
      <c r="H14075" s="114" t="s">
        <v>407</v>
      </c>
      <c r="I14075">
        <v>2704256</v>
      </c>
    </row>
    <row r="14076" spans="1:9" x14ac:dyDescent="0.25">
      <c r="A14076" s="114" t="s">
        <v>2221</v>
      </c>
      <c r="B14076">
        <v>95</v>
      </c>
      <c r="C14076" s="114" t="s">
        <v>54</v>
      </c>
      <c r="D14076" s="114" t="s">
        <v>300</v>
      </c>
      <c r="E14076" s="115">
        <v>44887</v>
      </c>
      <c r="F14076" s="192">
        <v>0.27219907407407407</v>
      </c>
      <c r="G14076">
        <v>2</v>
      </c>
      <c r="H14076" s="114" t="s">
        <v>301</v>
      </c>
      <c r="I14076">
        <v>5492105</v>
      </c>
    </row>
    <row r="14077" spans="1:9" x14ac:dyDescent="0.25">
      <c r="A14077" s="114" t="s">
        <v>2221</v>
      </c>
      <c r="B14077">
        <v>96</v>
      </c>
      <c r="C14077" s="114" t="s">
        <v>52</v>
      </c>
      <c r="D14077" s="114" t="s">
        <v>390</v>
      </c>
      <c r="E14077" s="115">
        <v>44887</v>
      </c>
      <c r="F14077" s="192">
        <v>0.27252314814814815</v>
      </c>
      <c r="G14077">
        <v>2</v>
      </c>
      <c r="H14077" s="114" t="s">
        <v>391</v>
      </c>
      <c r="I14077">
        <v>5345948</v>
      </c>
    </row>
    <row r="14078" spans="1:9" x14ac:dyDescent="0.25">
      <c r="A14078" s="114" t="s">
        <v>2221</v>
      </c>
      <c r="B14078">
        <v>97</v>
      </c>
      <c r="C14078" s="114" t="s">
        <v>52</v>
      </c>
      <c r="D14078" s="114" t="s">
        <v>1230</v>
      </c>
      <c r="E14078" s="115">
        <v>44887</v>
      </c>
      <c r="F14078" s="192">
        <v>0.27281250000000001</v>
      </c>
      <c r="G14078">
        <v>2</v>
      </c>
      <c r="H14078" s="114" t="s">
        <v>1231</v>
      </c>
      <c r="I14078">
        <v>2669211</v>
      </c>
    </row>
    <row r="14079" spans="1:9" x14ac:dyDescent="0.25">
      <c r="A14079" s="114" t="s">
        <v>2221</v>
      </c>
      <c r="B14079">
        <v>98</v>
      </c>
      <c r="C14079" s="114" t="s">
        <v>52</v>
      </c>
      <c r="D14079" s="114" t="s">
        <v>1548</v>
      </c>
      <c r="E14079" s="115">
        <v>44887</v>
      </c>
      <c r="F14079" s="192">
        <v>0.27303240740740742</v>
      </c>
      <c r="G14079">
        <v>2</v>
      </c>
      <c r="H14079" s="114" t="s">
        <v>1549</v>
      </c>
      <c r="I14079">
        <v>6691572</v>
      </c>
    </row>
    <row r="14080" spans="1:9" x14ac:dyDescent="0.25">
      <c r="A14080" s="114" t="s">
        <v>2221</v>
      </c>
      <c r="B14080">
        <v>99</v>
      </c>
      <c r="C14080" s="114" t="s">
        <v>54</v>
      </c>
      <c r="D14080" s="114" t="s">
        <v>2110</v>
      </c>
      <c r="E14080" s="115">
        <v>44887</v>
      </c>
      <c r="F14080" s="192">
        <v>0.27309027777777778</v>
      </c>
      <c r="G14080">
        <v>2</v>
      </c>
      <c r="H14080" s="114" t="s">
        <v>2111</v>
      </c>
      <c r="I14080">
        <v>5489853</v>
      </c>
    </row>
    <row r="14081" spans="1:9" x14ac:dyDescent="0.25">
      <c r="A14081" s="114" t="s">
        <v>2221</v>
      </c>
      <c r="B14081">
        <v>100</v>
      </c>
      <c r="C14081" s="114" t="s">
        <v>54</v>
      </c>
      <c r="D14081" s="114" t="s">
        <v>288</v>
      </c>
      <c r="E14081" s="115">
        <v>44887</v>
      </c>
      <c r="F14081" s="192">
        <v>0.27315972222222223</v>
      </c>
      <c r="G14081">
        <v>2</v>
      </c>
      <c r="H14081" s="114" t="s">
        <v>289</v>
      </c>
      <c r="I14081">
        <v>2055940</v>
      </c>
    </row>
    <row r="14082" spans="1:9" x14ac:dyDescent="0.25">
      <c r="A14082" s="114" t="s">
        <v>2221</v>
      </c>
      <c r="B14082">
        <v>101</v>
      </c>
      <c r="C14082" s="114" t="s">
        <v>54</v>
      </c>
      <c r="D14082" s="114" t="s">
        <v>1636</v>
      </c>
      <c r="E14082" s="115">
        <v>44887</v>
      </c>
      <c r="F14082" s="192">
        <v>0.27347222222222223</v>
      </c>
      <c r="G14082">
        <v>2</v>
      </c>
      <c r="H14082" s="114" t="s">
        <v>1637</v>
      </c>
      <c r="I14082">
        <v>5511938</v>
      </c>
    </row>
    <row r="14083" spans="1:9" x14ac:dyDescent="0.25">
      <c r="A14083" s="114" t="s">
        <v>2221</v>
      </c>
      <c r="B14083">
        <v>102</v>
      </c>
      <c r="C14083" s="114" t="s">
        <v>52</v>
      </c>
      <c r="D14083" s="114" t="s">
        <v>2044</v>
      </c>
      <c r="E14083" s="115">
        <v>44887</v>
      </c>
      <c r="F14083" s="192">
        <v>0.27354166666666668</v>
      </c>
      <c r="G14083">
        <v>2</v>
      </c>
      <c r="H14083" s="114" t="s">
        <v>2045</v>
      </c>
      <c r="I14083">
        <v>14137632</v>
      </c>
    </row>
    <row r="14084" spans="1:9" x14ac:dyDescent="0.25">
      <c r="A14084" s="114" t="s">
        <v>2221</v>
      </c>
      <c r="B14084">
        <v>103</v>
      </c>
      <c r="C14084" s="114" t="s">
        <v>54</v>
      </c>
      <c r="D14084" s="114" t="s">
        <v>252</v>
      </c>
      <c r="E14084" s="115">
        <v>44887</v>
      </c>
      <c r="F14084" s="192">
        <v>0.27359953703703704</v>
      </c>
      <c r="G14084">
        <v>2</v>
      </c>
      <c r="H14084" s="114" t="s">
        <v>253</v>
      </c>
      <c r="I14084">
        <v>5334326</v>
      </c>
    </row>
    <row r="14085" spans="1:9" x14ac:dyDescent="0.25">
      <c r="A14085" s="114" t="s">
        <v>2221</v>
      </c>
      <c r="B14085">
        <v>104</v>
      </c>
      <c r="C14085" s="114" t="s">
        <v>54</v>
      </c>
      <c r="D14085" s="114" t="s">
        <v>332</v>
      </c>
      <c r="E14085" s="115">
        <v>44887</v>
      </c>
      <c r="F14085" s="192">
        <v>0.2736689814814815</v>
      </c>
      <c r="G14085">
        <v>2</v>
      </c>
      <c r="H14085" s="114" t="s">
        <v>333</v>
      </c>
      <c r="I14085">
        <v>5501171</v>
      </c>
    </row>
    <row r="14086" spans="1:9" x14ac:dyDescent="0.25">
      <c r="A14086" s="114" t="s">
        <v>2221</v>
      </c>
      <c r="B14086">
        <v>105</v>
      </c>
      <c r="C14086" s="114" t="s">
        <v>54</v>
      </c>
      <c r="D14086" s="114" t="s">
        <v>270</v>
      </c>
      <c r="E14086" s="115">
        <v>44887</v>
      </c>
      <c r="F14086" s="192">
        <v>0.2737384259259259</v>
      </c>
      <c r="G14086">
        <v>2</v>
      </c>
      <c r="H14086" s="114" t="s">
        <v>271</v>
      </c>
      <c r="I14086">
        <v>7344848</v>
      </c>
    </row>
    <row r="14087" spans="1:9" x14ac:dyDescent="0.25">
      <c r="A14087" s="114" t="s">
        <v>2221</v>
      </c>
      <c r="B14087">
        <v>106</v>
      </c>
      <c r="C14087" s="114" t="s">
        <v>53</v>
      </c>
      <c r="D14087" s="114" t="s">
        <v>514</v>
      </c>
      <c r="E14087" s="115">
        <v>44887</v>
      </c>
      <c r="F14087" s="192">
        <v>0.27384259259259258</v>
      </c>
      <c r="G14087">
        <v>2</v>
      </c>
      <c r="H14087" s="114" t="s">
        <v>515</v>
      </c>
      <c r="I14087">
        <v>2024888</v>
      </c>
    </row>
    <row r="14088" spans="1:9" x14ac:dyDescent="0.25">
      <c r="A14088" s="114" t="s">
        <v>2221</v>
      </c>
      <c r="B14088">
        <v>107</v>
      </c>
      <c r="C14088" s="114" t="s">
        <v>52</v>
      </c>
      <c r="D14088" s="114" t="s">
        <v>833</v>
      </c>
      <c r="E14088" s="115">
        <v>44887</v>
      </c>
      <c r="F14088" s="192">
        <v>0.27424768518518516</v>
      </c>
      <c r="G14088">
        <v>2</v>
      </c>
      <c r="H14088" s="114" t="s">
        <v>834</v>
      </c>
      <c r="I14088">
        <v>3669791</v>
      </c>
    </row>
    <row r="14089" spans="1:9" x14ac:dyDescent="0.25">
      <c r="A14089" s="114" t="s">
        <v>2221</v>
      </c>
      <c r="B14089">
        <v>108</v>
      </c>
      <c r="C14089" s="114" t="s">
        <v>52</v>
      </c>
      <c r="D14089" s="114" t="s">
        <v>552</v>
      </c>
      <c r="E14089" s="115">
        <v>44887</v>
      </c>
      <c r="F14089" s="192">
        <v>0.27435185185185185</v>
      </c>
      <c r="G14089">
        <v>2</v>
      </c>
      <c r="H14089" s="114" t="s">
        <v>553</v>
      </c>
      <c r="I14089">
        <v>5345538</v>
      </c>
    </row>
    <row r="14090" spans="1:9" x14ac:dyDescent="0.25">
      <c r="A14090" s="114" t="s">
        <v>2221</v>
      </c>
      <c r="B14090">
        <v>109</v>
      </c>
      <c r="C14090" s="114" t="s">
        <v>52</v>
      </c>
      <c r="D14090" s="114" t="s">
        <v>2200</v>
      </c>
      <c r="E14090" s="115">
        <v>44887</v>
      </c>
      <c r="F14090" s="192">
        <v>0.2744212962962963</v>
      </c>
      <c r="G14090">
        <v>2</v>
      </c>
      <c r="H14090" s="114" t="s">
        <v>2201</v>
      </c>
      <c r="I14090">
        <v>14929803</v>
      </c>
    </row>
    <row r="14091" spans="1:9" x14ac:dyDescent="0.25">
      <c r="A14091" s="114" t="s">
        <v>2221</v>
      </c>
      <c r="B14091">
        <v>110</v>
      </c>
      <c r="C14091" s="114" t="s">
        <v>52</v>
      </c>
      <c r="D14091" s="114" t="s">
        <v>831</v>
      </c>
      <c r="E14091" s="115">
        <v>44887</v>
      </c>
      <c r="F14091" s="192">
        <v>0.27494212962962961</v>
      </c>
      <c r="G14091">
        <v>2</v>
      </c>
      <c r="H14091" s="114" t="s">
        <v>832</v>
      </c>
      <c r="I14091">
        <v>8318873</v>
      </c>
    </row>
    <row r="14092" spans="1:9" x14ac:dyDescent="0.25">
      <c r="A14092" s="114" t="s">
        <v>2221</v>
      </c>
      <c r="B14092">
        <v>111</v>
      </c>
      <c r="C14092" s="114" t="s">
        <v>53</v>
      </c>
      <c r="D14092" s="114" t="s">
        <v>714</v>
      </c>
      <c r="E14092" s="115">
        <v>44887</v>
      </c>
      <c r="F14092" s="192">
        <v>0.27502314814814816</v>
      </c>
      <c r="G14092">
        <v>2</v>
      </c>
      <c r="H14092" s="114" t="s">
        <v>715</v>
      </c>
      <c r="I14092"/>
    </row>
    <row r="14093" spans="1:9" x14ac:dyDescent="0.25">
      <c r="A14093" s="114" t="s">
        <v>2221</v>
      </c>
      <c r="B14093">
        <v>112</v>
      </c>
      <c r="C14093" s="114" t="s">
        <v>52</v>
      </c>
      <c r="D14093" s="114" t="s">
        <v>779</v>
      </c>
      <c r="E14093" s="115">
        <v>44887</v>
      </c>
      <c r="F14093" s="192">
        <v>0.27509259259259261</v>
      </c>
      <c r="G14093">
        <v>2</v>
      </c>
      <c r="H14093" s="114" t="s">
        <v>780</v>
      </c>
      <c r="I14093">
        <v>5381595</v>
      </c>
    </row>
    <row r="14094" spans="1:9" x14ac:dyDescent="0.25">
      <c r="A14094" s="114" t="s">
        <v>2221</v>
      </c>
      <c r="B14094">
        <v>113</v>
      </c>
      <c r="C14094" s="114" t="s">
        <v>53</v>
      </c>
      <c r="D14094" s="114" t="s">
        <v>704</v>
      </c>
      <c r="E14094" s="115">
        <v>44887</v>
      </c>
      <c r="F14094" s="192">
        <v>0.27560185185185188</v>
      </c>
      <c r="G14094">
        <v>2</v>
      </c>
      <c r="H14094" s="114" t="s">
        <v>705</v>
      </c>
      <c r="I14094"/>
    </row>
    <row r="14095" spans="1:9" x14ac:dyDescent="0.25">
      <c r="A14095" s="114" t="s">
        <v>2221</v>
      </c>
      <c r="B14095">
        <v>114</v>
      </c>
      <c r="C14095" s="114" t="s">
        <v>52</v>
      </c>
      <c r="D14095" s="114" t="s">
        <v>408</v>
      </c>
      <c r="E14095" s="115">
        <v>44887</v>
      </c>
      <c r="F14095" s="192">
        <v>0.27637731481481481</v>
      </c>
      <c r="G14095">
        <v>2</v>
      </c>
      <c r="H14095" s="114" t="s">
        <v>409</v>
      </c>
      <c r="I14095">
        <v>7495630</v>
      </c>
    </row>
    <row r="14096" spans="1:9" x14ac:dyDescent="0.25">
      <c r="A14096" s="114" t="s">
        <v>2221</v>
      </c>
      <c r="B14096">
        <v>115</v>
      </c>
      <c r="C14096" s="114" t="s">
        <v>53</v>
      </c>
      <c r="D14096" s="114" t="s">
        <v>561</v>
      </c>
      <c r="E14096" s="115">
        <v>44887</v>
      </c>
      <c r="F14096" s="192">
        <v>0.2769212962962963</v>
      </c>
      <c r="G14096">
        <v>2</v>
      </c>
      <c r="H14096" s="114" t="s">
        <v>562</v>
      </c>
      <c r="I14096">
        <v>5405139</v>
      </c>
    </row>
    <row r="14097" spans="1:9" x14ac:dyDescent="0.25">
      <c r="A14097" s="114" t="s">
        <v>2221</v>
      </c>
      <c r="B14097">
        <v>116</v>
      </c>
      <c r="C14097" s="114" t="s">
        <v>52</v>
      </c>
      <c r="D14097" s="114" t="s">
        <v>550</v>
      </c>
      <c r="E14097" s="115">
        <v>44887</v>
      </c>
      <c r="F14097" s="192">
        <v>0.27702546296296299</v>
      </c>
      <c r="G14097">
        <v>2</v>
      </c>
      <c r="H14097" s="114" t="s">
        <v>551</v>
      </c>
      <c r="I14097">
        <v>5417638</v>
      </c>
    </row>
    <row r="14098" spans="1:9" x14ac:dyDescent="0.25">
      <c r="A14098" s="114" t="s">
        <v>2221</v>
      </c>
      <c r="B14098">
        <v>117</v>
      </c>
      <c r="C14098" s="114" t="s">
        <v>53</v>
      </c>
      <c r="D14098" s="114" t="s">
        <v>394</v>
      </c>
      <c r="E14098" s="115">
        <v>44887</v>
      </c>
      <c r="F14098" s="192">
        <v>0.27721064814814816</v>
      </c>
      <c r="G14098">
        <v>2</v>
      </c>
      <c r="H14098" s="114" t="s">
        <v>395</v>
      </c>
      <c r="I14098">
        <v>3621592</v>
      </c>
    </row>
    <row r="14099" spans="1:9" x14ac:dyDescent="0.25">
      <c r="A14099" s="114" t="s">
        <v>2221</v>
      </c>
      <c r="B14099">
        <v>118</v>
      </c>
      <c r="C14099" s="114" t="s">
        <v>54</v>
      </c>
      <c r="D14099" s="114" t="s">
        <v>452</v>
      </c>
      <c r="E14099" s="115">
        <v>44887</v>
      </c>
      <c r="F14099" s="192">
        <v>0.27726851851851853</v>
      </c>
      <c r="G14099">
        <v>2</v>
      </c>
      <c r="H14099" s="114" t="s">
        <v>453</v>
      </c>
      <c r="I14099">
        <v>5341488</v>
      </c>
    </row>
    <row r="14100" spans="1:9" x14ac:dyDescent="0.25">
      <c r="A14100" s="114" t="s">
        <v>2221</v>
      </c>
      <c r="B14100">
        <v>119</v>
      </c>
      <c r="C14100" s="114" t="s">
        <v>53</v>
      </c>
      <c r="D14100" s="114" t="s">
        <v>1596</v>
      </c>
      <c r="E14100" s="115">
        <v>44887</v>
      </c>
      <c r="F14100" s="192">
        <v>0.27740740740740738</v>
      </c>
      <c r="G14100">
        <v>2</v>
      </c>
      <c r="H14100" s="114" t="s">
        <v>1597</v>
      </c>
      <c r="I14100">
        <v>6719085</v>
      </c>
    </row>
    <row r="14101" spans="1:9" x14ac:dyDescent="0.25">
      <c r="A14101" s="114" t="s">
        <v>2221</v>
      </c>
      <c r="B14101">
        <v>120</v>
      </c>
      <c r="C14101" s="114" t="s">
        <v>53</v>
      </c>
      <c r="D14101" s="114" t="s">
        <v>1141</v>
      </c>
      <c r="E14101" s="115">
        <v>44887</v>
      </c>
      <c r="F14101" s="192">
        <v>0.27793981481481483</v>
      </c>
      <c r="G14101">
        <v>2</v>
      </c>
      <c r="H14101" s="114" t="s">
        <v>1142</v>
      </c>
      <c r="I14101">
        <v>8900093</v>
      </c>
    </row>
    <row r="14102" spans="1:9" x14ac:dyDescent="0.25">
      <c r="A14102" s="114" t="s">
        <v>2221</v>
      </c>
      <c r="B14102">
        <v>121</v>
      </c>
      <c r="C14102" s="114" t="s">
        <v>54</v>
      </c>
      <c r="D14102" s="114" t="s">
        <v>454</v>
      </c>
      <c r="E14102" s="115">
        <v>44887</v>
      </c>
      <c r="F14102" s="192">
        <v>0.27803240740740742</v>
      </c>
      <c r="G14102">
        <v>2</v>
      </c>
      <c r="H14102" s="114" t="s">
        <v>455</v>
      </c>
      <c r="I14102">
        <v>2057370</v>
      </c>
    </row>
    <row r="14103" spans="1:9" x14ac:dyDescent="0.25">
      <c r="A14103" s="114" t="s">
        <v>2221</v>
      </c>
      <c r="B14103">
        <v>122</v>
      </c>
      <c r="C14103" s="114" t="s">
        <v>53</v>
      </c>
      <c r="D14103" s="114" t="s">
        <v>1176</v>
      </c>
      <c r="E14103" s="115">
        <v>44887</v>
      </c>
      <c r="F14103" s="192">
        <v>0.27846064814814814</v>
      </c>
      <c r="G14103">
        <v>2</v>
      </c>
      <c r="H14103" s="114" t="s">
        <v>1177</v>
      </c>
      <c r="I14103"/>
    </row>
    <row r="14104" spans="1:9" x14ac:dyDescent="0.25">
      <c r="A14104" s="114" t="s">
        <v>2221</v>
      </c>
      <c r="B14104">
        <v>123</v>
      </c>
      <c r="C14104" s="114" t="s">
        <v>53</v>
      </c>
      <c r="D14104" s="114" t="s">
        <v>1310</v>
      </c>
      <c r="E14104" s="115">
        <v>44887</v>
      </c>
      <c r="F14104" s="192">
        <v>0.27863425925925928</v>
      </c>
      <c r="G14104">
        <v>2</v>
      </c>
      <c r="H14104" s="114" t="s">
        <v>1311</v>
      </c>
      <c r="I14104">
        <v>3393809</v>
      </c>
    </row>
    <row r="14105" spans="1:9" x14ac:dyDescent="0.25">
      <c r="A14105" s="114" t="s">
        <v>2221</v>
      </c>
      <c r="B14105">
        <v>124</v>
      </c>
      <c r="C14105" s="114" t="s">
        <v>53</v>
      </c>
      <c r="D14105" s="114" t="s">
        <v>1523</v>
      </c>
      <c r="E14105" s="115">
        <v>44887</v>
      </c>
      <c r="F14105" s="192">
        <v>0.27876157407407409</v>
      </c>
      <c r="G14105">
        <v>2</v>
      </c>
      <c r="H14105" s="114" t="s">
        <v>1524</v>
      </c>
      <c r="I14105">
        <v>5511104</v>
      </c>
    </row>
    <row r="14106" spans="1:9" x14ac:dyDescent="0.25">
      <c r="A14106" s="114" t="s">
        <v>2221</v>
      </c>
      <c r="B14106">
        <v>125</v>
      </c>
      <c r="C14106" s="114" t="s">
        <v>53</v>
      </c>
      <c r="D14106" s="114" t="s">
        <v>649</v>
      </c>
      <c r="E14106" s="115">
        <v>44887</v>
      </c>
      <c r="F14106" s="192">
        <v>0.27894675925925927</v>
      </c>
      <c r="G14106">
        <v>2</v>
      </c>
      <c r="H14106" s="114" t="s">
        <v>650</v>
      </c>
      <c r="I14106"/>
    </row>
    <row r="14107" spans="1:9" x14ac:dyDescent="0.25">
      <c r="A14107" s="114" t="s">
        <v>2221</v>
      </c>
      <c r="B14107">
        <v>126</v>
      </c>
      <c r="C14107" s="114" t="s">
        <v>53</v>
      </c>
      <c r="D14107" s="114" t="s">
        <v>1151</v>
      </c>
      <c r="E14107" s="115">
        <v>44887</v>
      </c>
      <c r="F14107" s="192">
        <v>0.27901620370370372</v>
      </c>
      <c r="G14107">
        <v>2</v>
      </c>
      <c r="H14107" s="114" t="s">
        <v>1152</v>
      </c>
      <c r="I14107"/>
    </row>
    <row r="14108" spans="1:9" x14ac:dyDescent="0.25">
      <c r="A14108" s="114" t="s">
        <v>2221</v>
      </c>
      <c r="B14108">
        <v>127</v>
      </c>
      <c r="C14108" s="114" t="s">
        <v>52</v>
      </c>
      <c r="D14108" s="114" t="s">
        <v>460</v>
      </c>
      <c r="E14108" s="115">
        <v>44887</v>
      </c>
      <c r="F14108" s="192">
        <v>0.27923611111111113</v>
      </c>
      <c r="G14108">
        <v>2</v>
      </c>
      <c r="H14108" s="114" t="s">
        <v>461</v>
      </c>
      <c r="I14108">
        <v>3631429</v>
      </c>
    </row>
    <row r="14109" spans="1:9" x14ac:dyDescent="0.25">
      <c r="A14109" s="114" t="s">
        <v>2221</v>
      </c>
      <c r="B14109">
        <v>128</v>
      </c>
      <c r="C14109" s="114" t="s">
        <v>54</v>
      </c>
      <c r="D14109" s="114" t="s">
        <v>388</v>
      </c>
      <c r="E14109" s="115">
        <v>44887</v>
      </c>
      <c r="F14109" s="192">
        <v>0.27945601851851853</v>
      </c>
      <c r="G14109">
        <v>2</v>
      </c>
      <c r="H14109" s="114" t="s">
        <v>389</v>
      </c>
      <c r="I14109">
        <v>6693674</v>
      </c>
    </row>
    <row r="14110" spans="1:9" x14ac:dyDescent="0.25">
      <c r="A14110" s="114" t="s">
        <v>2221</v>
      </c>
      <c r="B14110">
        <v>129</v>
      </c>
      <c r="C14110" s="114" t="s">
        <v>54</v>
      </c>
      <c r="D14110" s="114" t="s">
        <v>528</v>
      </c>
      <c r="E14110" s="115">
        <v>44887</v>
      </c>
      <c r="F14110" s="192">
        <v>0.27953703703703703</v>
      </c>
      <c r="G14110">
        <v>2</v>
      </c>
      <c r="H14110" s="114" t="s">
        <v>529</v>
      </c>
      <c r="I14110">
        <v>5342585</v>
      </c>
    </row>
    <row r="14111" spans="1:9" x14ac:dyDescent="0.25">
      <c r="A14111" s="114" t="s">
        <v>2221</v>
      </c>
      <c r="B14111">
        <v>130</v>
      </c>
      <c r="C14111" s="114" t="s">
        <v>54</v>
      </c>
      <c r="D14111" s="114" t="s">
        <v>250</v>
      </c>
      <c r="E14111" s="115">
        <v>44887</v>
      </c>
      <c r="F14111" s="192">
        <v>0.27967592592592594</v>
      </c>
      <c r="G14111">
        <v>2</v>
      </c>
      <c r="H14111" s="114" t="s">
        <v>251</v>
      </c>
      <c r="I14111">
        <v>8341367</v>
      </c>
    </row>
    <row r="14112" spans="1:9" x14ac:dyDescent="0.25">
      <c r="A14112" s="114" t="s">
        <v>2221</v>
      </c>
      <c r="B14112">
        <v>131</v>
      </c>
      <c r="C14112" s="114" t="s">
        <v>52</v>
      </c>
      <c r="D14112" s="114" t="s">
        <v>775</v>
      </c>
      <c r="E14112" s="115">
        <v>44887</v>
      </c>
      <c r="F14112" s="192">
        <v>0.28060185185185182</v>
      </c>
      <c r="G14112">
        <v>2</v>
      </c>
      <c r="H14112" s="114" t="s">
        <v>776</v>
      </c>
      <c r="I14112">
        <v>8117972</v>
      </c>
    </row>
    <row r="14113" spans="1:9" x14ac:dyDescent="0.25">
      <c r="A14113" s="114" t="s">
        <v>2221</v>
      </c>
      <c r="B14113">
        <v>132</v>
      </c>
      <c r="C14113" s="114" t="s">
        <v>53</v>
      </c>
      <c r="D14113" s="114" t="s">
        <v>430</v>
      </c>
      <c r="E14113" s="115">
        <v>44887</v>
      </c>
      <c r="F14113" s="192">
        <v>0.28067129629629628</v>
      </c>
      <c r="G14113">
        <v>2</v>
      </c>
      <c r="H14113" s="114" t="s">
        <v>431</v>
      </c>
      <c r="I14113">
        <v>2099334</v>
      </c>
    </row>
    <row r="14114" spans="1:9" x14ac:dyDescent="0.25">
      <c r="A14114" s="114" t="s">
        <v>2221</v>
      </c>
      <c r="B14114">
        <v>133</v>
      </c>
      <c r="C14114" s="114" t="s">
        <v>52</v>
      </c>
      <c r="D14114" s="114" t="s">
        <v>306</v>
      </c>
      <c r="E14114" s="115">
        <v>44887</v>
      </c>
      <c r="F14114" s="192">
        <v>0.28072916666666664</v>
      </c>
      <c r="G14114">
        <v>2</v>
      </c>
      <c r="H14114" s="114" t="s">
        <v>307</v>
      </c>
      <c r="I14114">
        <v>5391490</v>
      </c>
    </row>
    <row r="14115" spans="1:9" x14ac:dyDescent="0.25">
      <c r="A14115" s="114" t="s">
        <v>2221</v>
      </c>
      <c r="B14115">
        <v>134</v>
      </c>
      <c r="C14115" s="114" t="s">
        <v>53</v>
      </c>
      <c r="D14115" s="114" t="s">
        <v>1282</v>
      </c>
      <c r="E14115" s="115">
        <v>44887</v>
      </c>
      <c r="F14115" s="192">
        <v>0.28087962962962965</v>
      </c>
      <c r="G14115">
        <v>2</v>
      </c>
      <c r="H14115" s="114" t="s">
        <v>1283</v>
      </c>
      <c r="I14115">
        <v>2099344</v>
      </c>
    </row>
    <row r="14116" spans="1:9" x14ac:dyDescent="0.25">
      <c r="A14116" s="114" t="s">
        <v>2221</v>
      </c>
      <c r="B14116">
        <v>135</v>
      </c>
      <c r="C14116" s="114" t="s">
        <v>54</v>
      </c>
      <c r="D14116" s="114" t="s">
        <v>450</v>
      </c>
      <c r="E14116" s="115">
        <v>44887</v>
      </c>
      <c r="F14116" s="192">
        <v>0.28115740740740741</v>
      </c>
      <c r="G14116">
        <v>2</v>
      </c>
      <c r="H14116" s="114" t="s">
        <v>451</v>
      </c>
      <c r="I14116"/>
    </row>
    <row r="14117" spans="1:9" x14ac:dyDescent="0.25">
      <c r="A14117" s="114" t="s">
        <v>2221</v>
      </c>
      <c r="B14117">
        <v>136</v>
      </c>
      <c r="C14117" s="114" t="s">
        <v>52</v>
      </c>
      <c r="D14117" s="114" t="s">
        <v>482</v>
      </c>
      <c r="E14117" s="115">
        <v>44887</v>
      </c>
      <c r="F14117" s="192">
        <v>0.2817013888888889</v>
      </c>
      <c r="G14117">
        <v>2</v>
      </c>
      <c r="H14117" s="114" t="s">
        <v>483</v>
      </c>
      <c r="I14117">
        <v>3665375</v>
      </c>
    </row>
    <row r="14118" spans="1:9" x14ac:dyDescent="0.25">
      <c r="A14118" s="114" t="s">
        <v>2221</v>
      </c>
      <c r="B14118">
        <v>137</v>
      </c>
      <c r="C14118" s="114" t="s">
        <v>54</v>
      </c>
      <c r="D14118" s="114" t="s">
        <v>374</v>
      </c>
      <c r="E14118" s="115">
        <v>44887</v>
      </c>
      <c r="F14118" s="192">
        <v>0.28184027777777776</v>
      </c>
      <c r="G14118">
        <v>2</v>
      </c>
      <c r="H14118" s="114" t="s">
        <v>375</v>
      </c>
      <c r="I14118">
        <v>6701081</v>
      </c>
    </row>
    <row r="14119" spans="1:9" x14ac:dyDescent="0.25">
      <c r="A14119" s="114" t="s">
        <v>2221</v>
      </c>
      <c r="B14119">
        <v>138</v>
      </c>
      <c r="C14119" s="114" t="s">
        <v>53</v>
      </c>
      <c r="D14119" s="114" t="s">
        <v>438</v>
      </c>
      <c r="E14119" s="115">
        <v>44887</v>
      </c>
      <c r="F14119" s="192">
        <v>0.28189814814814818</v>
      </c>
      <c r="G14119">
        <v>2</v>
      </c>
      <c r="H14119" s="114" t="s">
        <v>439</v>
      </c>
      <c r="I14119">
        <v>2044229</v>
      </c>
    </row>
    <row r="14120" spans="1:9" x14ac:dyDescent="0.25">
      <c r="A14120" s="114" t="s">
        <v>2221</v>
      </c>
      <c r="B14120">
        <v>139</v>
      </c>
      <c r="C14120" s="114" t="s">
        <v>54</v>
      </c>
      <c r="D14120" s="114" t="s">
        <v>563</v>
      </c>
      <c r="E14120" s="115">
        <v>44887</v>
      </c>
      <c r="F14120" s="192">
        <v>0.28236111111111112</v>
      </c>
      <c r="G14120">
        <v>2</v>
      </c>
      <c r="H14120" s="114" t="s">
        <v>564</v>
      </c>
      <c r="I14120">
        <v>7785667</v>
      </c>
    </row>
    <row r="14121" spans="1:9" x14ac:dyDescent="0.25">
      <c r="A14121" s="114" t="s">
        <v>2221</v>
      </c>
      <c r="B14121">
        <v>140</v>
      </c>
      <c r="C14121" s="114" t="s">
        <v>54</v>
      </c>
      <c r="D14121" s="114" t="s">
        <v>424</v>
      </c>
      <c r="E14121" s="115">
        <v>44887</v>
      </c>
      <c r="F14121" s="192">
        <v>0.28244212962962961</v>
      </c>
      <c r="G14121">
        <v>2</v>
      </c>
      <c r="H14121" s="114" t="s">
        <v>425</v>
      </c>
      <c r="I14121">
        <v>5350400</v>
      </c>
    </row>
    <row r="14122" spans="1:9" x14ac:dyDescent="0.25">
      <c r="A14122" s="114" t="s">
        <v>2221</v>
      </c>
      <c r="B14122">
        <v>141</v>
      </c>
      <c r="C14122" s="114" t="s">
        <v>54</v>
      </c>
      <c r="D14122" s="114" t="s">
        <v>2133</v>
      </c>
      <c r="E14122" s="115">
        <v>44887</v>
      </c>
      <c r="F14122" s="192">
        <v>0.28252314814814816</v>
      </c>
      <c r="G14122">
        <v>2</v>
      </c>
      <c r="H14122" s="114" t="s">
        <v>2134</v>
      </c>
      <c r="I14122">
        <v>14929807</v>
      </c>
    </row>
    <row r="14123" spans="1:9" x14ac:dyDescent="0.25">
      <c r="A14123" s="114" t="s">
        <v>2221</v>
      </c>
      <c r="B14123">
        <v>142</v>
      </c>
      <c r="C14123" s="114" t="s">
        <v>53</v>
      </c>
      <c r="D14123" s="114" t="s">
        <v>440</v>
      </c>
      <c r="E14123" s="115">
        <v>44887</v>
      </c>
      <c r="F14123" s="192">
        <v>0.28296296296296297</v>
      </c>
      <c r="G14123">
        <v>2</v>
      </c>
      <c r="H14123" s="114" t="s">
        <v>441</v>
      </c>
      <c r="I14123">
        <v>3314091</v>
      </c>
    </row>
    <row r="14124" spans="1:9" x14ac:dyDescent="0.25">
      <c r="A14124" s="114" t="s">
        <v>2221</v>
      </c>
      <c r="B14124">
        <v>143</v>
      </c>
      <c r="C14124" s="114" t="s">
        <v>54</v>
      </c>
      <c r="D14124" s="114" t="s">
        <v>686</v>
      </c>
      <c r="E14124" s="115">
        <v>44887</v>
      </c>
      <c r="F14124" s="192">
        <v>0.28333333333333333</v>
      </c>
      <c r="G14124">
        <v>2</v>
      </c>
      <c r="H14124" s="114" t="s">
        <v>687</v>
      </c>
      <c r="I14124">
        <v>7344849</v>
      </c>
    </row>
    <row r="14125" spans="1:9" x14ac:dyDescent="0.25">
      <c r="A14125" s="114" t="s">
        <v>2221</v>
      </c>
      <c r="B14125">
        <v>144</v>
      </c>
      <c r="C14125" s="114" t="s">
        <v>52</v>
      </c>
      <c r="D14125" s="114" t="s">
        <v>596</v>
      </c>
      <c r="E14125" s="115">
        <v>44887</v>
      </c>
      <c r="F14125" s="192">
        <v>0.28346064814814814</v>
      </c>
      <c r="G14125">
        <v>2</v>
      </c>
      <c r="H14125" s="114" t="s">
        <v>597</v>
      </c>
      <c r="I14125">
        <v>4363276</v>
      </c>
    </row>
    <row r="14126" spans="1:9" x14ac:dyDescent="0.25">
      <c r="A14126" s="114" t="s">
        <v>2221</v>
      </c>
      <c r="B14126">
        <v>145</v>
      </c>
      <c r="C14126" s="114" t="s">
        <v>53</v>
      </c>
      <c r="D14126" s="114" t="s">
        <v>1565</v>
      </c>
      <c r="E14126" s="115">
        <v>44887</v>
      </c>
      <c r="F14126" s="192">
        <v>0.28399305555555554</v>
      </c>
      <c r="G14126">
        <v>2</v>
      </c>
      <c r="H14126" s="114" t="s">
        <v>1566</v>
      </c>
      <c r="I14126">
        <v>15027060</v>
      </c>
    </row>
    <row r="14127" spans="1:9" x14ac:dyDescent="0.25">
      <c r="A14127" s="114" t="s">
        <v>2221</v>
      </c>
      <c r="B14127">
        <v>146</v>
      </c>
      <c r="C14127" s="114" t="s">
        <v>52</v>
      </c>
      <c r="D14127" s="114" t="s">
        <v>484</v>
      </c>
      <c r="E14127" s="115">
        <v>44887</v>
      </c>
      <c r="F14127" s="192">
        <v>0.28414351851851855</v>
      </c>
      <c r="G14127">
        <v>2</v>
      </c>
      <c r="H14127" s="114" t="s">
        <v>485</v>
      </c>
      <c r="I14127">
        <v>5419317</v>
      </c>
    </row>
    <row r="14128" spans="1:9" x14ac:dyDescent="0.25">
      <c r="A14128" s="114" t="s">
        <v>2221</v>
      </c>
      <c r="B14128">
        <v>147</v>
      </c>
      <c r="C14128" s="114" t="s">
        <v>52</v>
      </c>
      <c r="D14128" s="114" t="s">
        <v>1320</v>
      </c>
      <c r="E14128" s="115">
        <v>44887</v>
      </c>
      <c r="F14128" s="192">
        <v>0.28422453703703704</v>
      </c>
      <c r="G14128">
        <v>2</v>
      </c>
      <c r="H14128" s="114" t="s">
        <v>1321</v>
      </c>
      <c r="I14128">
        <v>5364542</v>
      </c>
    </row>
    <row r="14129" spans="1:9" x14ac:dyDescent="0.25">
      <c r="A14129" s="114" t="s">
        <v>2221</v>
      </c>
      <c r="B14129">
        <v>148</v>
      </c>
      <c r="C14129" s="114" t="s">
        <v>52</v>
      </c>
      <c r="D14129" s="114" t="s">
        <v>1630</v>
      </c>
      <c r="E14129" s="115">
        <v>44887</v>
      </c>
      <c r="F14129" s="192">
        <v>0.28435185185185186</v>
      </c>
      <c r="G14129">
        <v>2</v>
      </c>
      <c r="H14129" s="114" t="s">
        <v>1631</v>
      </c>
      <c r="I14129">
        <v>7359617</v>
      </c>
    </row>
    <row r="14130" spans="1:9" x14ac:dyDescent="0.25">
      <c r="A14130" s="114" t="s">
        <v>2221</v>
      </c>
      <c r="B14130">
        <v>149</v>
      </c>
      <c r="C14130" s="114" t="s">
        <v>52</v>
      </c>
      <c r="D14130" s="114" t="s">
        <v>1193</v>
      </c>
      <c r="E14130" s="115">
        <v>44887</v>
      </c>
      <c r="F14130" s="192">
        <v>0.28702546296296294</v>
      </c>
      <c r="G14130">
        <v>2</v>
      </c>
      <c r="H14130" s="114" t="s">
        <v>1194</v>
      </c>
      <c r="I14130">
        <v>6717067</v>
      </c>
    </row>
    <row r="14131" spans="1:9" x14ac:dyDescent="0.25">
      <c r="A14131" s="114" t="s">
        <v>2221</v>
      </c>
      <c r="B14131">
        <v>150</v>
      </c>
      <c r="C14131" s="114" t="s">
        <v>52</v>
      </c>
      <c r="D14131" s="114" t="s">
        <v>1314</v>
      </c>
      <c r="E14131" s="115">
        <v>44887</v>
      </c>
      <c r="F14131" s="192">
        <v>0.28775462962962961</v>
      </c>
      <c r="G14131">
        <v>2</v>
      </c>
      <c r="H14131" s="114" t="s">
        <v>1315</v>
      </c>
      <c r="I14131">
        <v>14810313</v>
      </c>
    </row>
    <row r="14132" spans="1:9" x14ac:dyDescent="0.25">
      <c r="A14132" s="114" t="s">
        <v>2221</v>
      </c>
      <c r="B14132">
        <v>151</v>
      </c>
      <c r="C14132" s="114" t="s">
        <v>54</v>
      </c>
      <c r="D14132" s="114" t="s">
        <v>420</v>
      </c>
      <c r="E14132" s="115">
        <v>44887</v>
      </c>
      <c r="F14132" s="192">
        <v>0.28866898148148146</v>
      </c>
      <c r="G14132">
        <v>2</v>
      </c>
      <c r="H14132" s="114" t="s">
        <v>421</v>
      </c>
      <c r="I14132">
        <v>5367155</v>
      </c>
    </row>
    <row r="14133" spans="1:9" x14ac:dyDescent="0.25">
      <c r="A14133" s="114" t="s">
        <v>2221</v>
      </c>
      <c r="B14133">
        <v>152</v>
      </c>
      <c r="C14133" s="114" t="s">
        <v>53</v>
      </c>
      <c r="D14133" s="114" t="s">
        <v>488</v>
      </c>
      <c r="E14133" s="115">
        <v>44887</v>
      </c>
      <c r="F14133" s="192">
        <v>0.28877314814814814</v>
      </c>
      <c r="G14133">
        <v>2</v>
      </c>
      <c r="H14133" s="114" t="s">
        <v>489</v>
      </c>
      <c r="I14133">
        <v>3379350</v>
      </c>
    </row>
    <row r="14134" spans="1:9" x14ac:dyDescent="0.25">
      <c r="A14134" s="114" t="s">
        <v>2221</v>
      </c>
      <c r="B14134">
        <v>153</v>
      </c>
      <c r="C14134" s="114" t="s">
        <v>54</v>
      </c>
      <c r="D14134" s="114" t="s">
        <v>428</v>
      </c>
      <c r="E14134" s="115">
        <v>44887</v>
      </c>
      <c r="F14134" s="192">
        <v>0.2902777777777778</v>
      </c>
      <c r="G14134">
        <v>2</v>
      </c>
      <c r="H14134" s="114" t="s">
        <v>429</v>
      </c>
      <c r="I14134">
        <v>5422390</v>
      </c>
    </row>
    <row r="14135" spans="1:9" x14ac:dyDescent="0.25">
      <c r="A14135" s="114" t="s">
        <v>2221</v>
      </c>
      <c r="B14135">
        <v>154</v>
      </c>
      <c r="C14135" s="114" t="s">
        <v>54</v>
      </c>
      <c r="D14135" s="114" t="s">
        <v>2049</v>
      </c>
      <c r="E14135" s="115">
        <v>44887</v>
      </c>
      <c r="F14135" s="192">
        <v>0.2903472222222222</v>
      </c>
      <c r="G14135">
        <v>2</v>
      </c>
      <c r="H14135" s="114" t="s">
        <v>2050</v>
      </c>
      <c r="I14135">
        <v>2187859</v>
      </c>
    </row>
    <row r="14136" spans="1:9" x14ac:dyDescent="0.25">
      <c r="A14136" s="114" t="s">
        <v>2221</v>
      </c>
      <c r="B14136">
        <v>155</v>
      </c>
      <c r="C14136" s="114" t="s">
        <v>54</v>
      </c>
      <c r="D14136" s="114" t="s">
        <v>534</v>
      </c>
      <c r="E14136" s="115">
        <v>44887</v>
      </c>
      <c r="F14136" s="192">
        <v>0.29040509259259262</v>
      </c>
      <c r="G14136">
        <v>2</v>
      </c>
      <c r="H14136" s="114" t="s">
        <v>535</v>
      </c>
      <c r="I14136">
        <v>6702184</v>
      </c>
    </row>
    <row r="14137" spans="1:9" x14ac:dyDescent="0.25">
      <c r="A14137" s="114" t="s">
        <v>2221</v>
      </c>
      <c r="B14137">
        <v>156</v>
      </c>
      <c r="C14137" s="114" t="s">
        <v>54</v>
      </c>
      <c r="D14137" s="114" t="s">
        <v>1228</v>
      </c>
      <c r="E14137" s="115">
        <v>44887</v>
      </c>
      <c r="F14137" s="192">
        <v>0.29072916666666665</v>
      </c>
      <c r="G14137">
        <v>2</v>
      </c>
      <c r="H14137" s="114" t="s">
        <v>1229</v>
      </c>
      <c r="I14137">
        <v>5497133</v>
      </c>
    </row>
    <row r="14138" spans="1:9" x14ac:dyDescent="0.25">
      <c r="A14138" s="114" t="s">
        <v>2221</v>
      </c>
      <c r="B14138">
        <v>157</v>
      </c>
      <c r="C14138" s="114" t="s">
        <v>53</v>
      </c>
      <c r="D14138" s="114" t="s">
        <v>518</v>
      </c>
      <c r="E14138" s="115">
        <v>44887</v>
      </c>
      <c r="F14138" s="192">
        <v>0.29275462962962961</v>
      </c>
      <c r="G14138">
        <v>2</v>
      </c>
      <c r="H14138" s="114" t="s">
        <v>519</v>
      </c>
      <c r="I14138"/>
    </row>
    <row r="14139" spans="1:9" x14ac:dyDescent="0.25">
      <c r="A14139" s="114" t="s">
        <v>2221</v>
      </c>
      <c r="B14139">
        <v>158</v>
      </c>
      <c r="C14139" s="114" t="s">
        <v>54</v>
      </c>
      <c r="D14139" s="114" t="s">
        <v>2150</v>
      </c>
      <c r="E14139" s="115">
        <v>44887</v>
      </c>
      <c r="F14139" s="192">
        <v>0.29379629629629628</v>
      </c>
      <c r="G14139">
        <v>2</v>
      </c>
      <c r="H14139" s="114" t="s">
        <v>2151</v>
      </c>
      <c r="I14139">
        <v>6710160</v>
      </c>
    </row>
    <row r="14140" spans="1:9" x14ac:dyDescent="0.25">
      <c r="A14140" s="114" t="s">
        <v>2221</v>
      </c>
      <c r="B14140">
        <v>159</v>
      </c>
      <c r="C14140" s="114" t="s">
        <v>54</v>
      </c>
      <c r="D14140" s="114" t="s">
        <v>694</v>
      </c>
      <c r="E14140" s="115">
        <v>44887</v>
      </c>
      <c r="F14140" s="192">
        <v>0.29435185185185186</v>
      </c>
      <c r="G14140">
        <v>2</v>
      </c>
      <c r="H14140" s="114" t="s">
        <v>695</v>
      </c>
      <c r="I14140">
        <v>7288635</v>
      </c>
    </row>
    <row r="14141" spans="1:9" x14ac:dyDescent="0.25">
      <c r="A14141" s="114" t="s">
        <v>2221</v>
      </c>
      <c r="B14141">
        <v>160</v>
      </c>
      <c r="C14141" s="114" t="s">
        <v>52</v>
      </c>
      <c r="D14141" s="114" t="s">
        <v>1338</v>
      </c>
      <c r="E14141" s="115">
        <v>44887</v>
      </c>
      <c r="F14141" s="192">
        <v>0.29597222222222225</v>
      </c>
      <c r="G14141">
        <v>2</v>
      </c>
      <c r="H14141" s="114" t="s">
        <v>1339</v>
      </c>
      <c r="I14141">
        <v>5353743</v>
      </c>
    </row>
    <row r="14142" spans="1:9" x14ac:dyDescent="0.25">
      <c r="A14142" s="114" t="s">
        <v>2221</v>
      </c>
      <c r="B14142">
        <v>161</v>
      </c>
      <c r="C14142" s="114" t="s">
        <v>53</v>
      </c>
      <c r="D14142" s="114" t="s">
        <v>1292</v>
      </c>
      <c r="E14142" s="115">
        <v>44887</v>
      </c>
      <c r="F14142" s="192">
        <v>0.29662037037037037</v>
      </c>
      <c r="G14142">
        <v>2</v>
      </c>
      <c r="H14142" s="114" t="s">
        <v>1293</v>
      </c>
      <c r="I14142"/>
    </row>
    <row r="14143" spans="1:9" x14ac:dyDescent="0.25">
      <c r="A14143" s="114" t="s">
        <v>2221</v>
      </c>
      <c r="B14143">
        <v>162</v>
      </c>
      <c r="C14143" s="114" t="s">
        <v>54</v>
      </c>
      <c r="D14143" s="114" t="s">
        <v>464</v>
      </c>
      <c r="E14143" s="115">
        <v>44887</v>
      </c>
      <c r="F14143" s="192">
        <v>0.29702546296296295</v>
      </c>
      <c r="G14143">
        <v>2</v>
      </c>
      <c r="H14143" s="114" t="s">
        <v>465</v>
      </c>
      <c r="I14143">
        <v>5336131</v>
      </c>
    </row>
    <row r="14144" spans="1:9" x14ac:dyDescent="0.25">
      <c r="A14144" s="114" t="s">
        <v>2221</v>
      </c>
      <c r="B14144">
        <v>163</v>
      </c>
      <c r="C14144" s="114" t="s">
        <v>53</v>
      </c>
      <c r="D14144" s="114" t="s">
        <v>1802</v>
      </c>
      <c r="E14144" s="115">
        <v>44887</v>
      </c>
      <c r="F14144" s="192">
        <v>0.29708333333333331</v>
      </c>
      <c r="G14144">
        <v>2</v>
      </c>
      <c r="H14144" s="114" t="s">
        <v>1803</v>
      </c>
      <c r="I14144"/>
    </row>
    <row r="14145" spans="1:9" x14ac:dyDescent="0.25">
      <c r="A14145" s="114" t="s">
        <v>2221</v>
      </c>
      <c r="B14145">
        <v>164</v>
      </c>
      <c r="C14145" s="114" t="s">
        <v>52</v>
      </c>
      <c r="D14145" s="114" t="s">
        <v>839</v>
      </c>
      <c r="E14145" s="115">
        <v>44887</v>
      </c>
      <c r="F14145" s="192">
        <v>0.29814814814814816</v>
      </c>
      <c r="G14145">
        <v>2</v>
      </c>
      <c r="H14145" s="114" t="s">
        <v>840</v>
      </c>
      <c r="I14145">
        <v>5404447</v>
      </c>
    </row>
    <row r="14146" spans="1:9" x14ac:dyDescent="0.25">
      <c r="A14146" s="114" t="s">
        <v>2221</v>
      </c>
      <c r="B14146">
        <v>165</v>
      </c>
      <c r="C14146" s="114" t="s">
        <v>54</v>
      </c>
      <c r="D14146" s="114" t="s">
        <v>817</v>
      </c>
      <c r="E14146" s="115">
        <v>44887</v>
      </c>
      <c r="F14146" s="192">
        <v>0.29982638888888891</v>
      </c>
      <c r="G14146">
        <v>2</v>
      </c>
      <c r="H14146" s="114" t="s">
        <v>818</v>
      </c>
      <c r="I14146">
        <v>5503101</v>
      </c>
    </row>
    <row r="14147" spans="1:9" x14ac:dyDescent="0.25">
      <c r="A14147" s="114" t="s">
        <v>2221</v>
      </c>
      <c r="B14147">
        <v>166</v>
      </c>
      <c r="C14147" s="114" t="s">
        <v>53</v>
      </c>
      <c r="D14147" s="114" t="s">
        <v>1286</v>
      </c>
      <c r="E14147" s="115">
        <v>44887</v>
      </c>
      <c r="F14147" s="192">
        <v>0.30049768518518516</v>
      </c>
      <c r="G14147">
        <v>2</v>
      </c>
      <c r="H14147" s="114" t="s">
        <v>1287</v>
      </c>
      <c r="I14147"/>
    </row>
    <row r="14148" spans="1:9" x14ac:dyDescent="0.25">
      <c r="A14148" s="114" t="s">
        <v>2221</v>
      </c>
      <c r="B14148">
        <v>167</v>
      </c>
      <c r="C14148" s="114" t="s">
        <v>52</v>
      </c>
      <c r="D14148" s="114" t="s">
        <v>240</v>
      </c>
      <c r="E14148" s="115">
        <v>44887</v>
      </c>
      <c r="F14148" s="192">
        <v>0.30063657407407407</v>
      </c>
      <c r="G14148">
        <v>2</v>
      </c>
      <c r="H14148" s="114" t="s">
        <v>241</v>
      </c>
      <c r="I14148">
        <v>2684895</v>
      </c>
    </row>
    <row r="14149" spans="1:9" x14ac:dyDescent="0.25">
      <c r="A14149" s="114" t="s">
        <v>2221</v>
      </c>
      <c r="B14149">
        <v>168</v>
      </c>
      <c r="C14149" s="114" t="s">
        <v>53</v>
      </c>
      <c r="D14149" s="114" t="s">
        <v>1863</v>
      </c>
      <c r="E14149" s="115">
        <v>44887</v>
      </c>
      <c r="F14149" s="192">
        <v>0.30101851851851852</v>
      </c>
      <c r="G14149">
        <v>2</v>
      </c>
      <c r="H14149" s="114" t="s">
        <v>1864</v>
      </c>
      <c r="I14149">
        <v>14970180</v>
      </c>
    </row>
    <row r="14150" spans="1:9" x14ac:dyDescent="0.25">
      <c r="A14150" s="114" t="s">
        <v>2221</v>
      </c>
      <c r="B14150">
        <v>169</v>
      </c>
      <c r="C14150" s="114" t="s">
        <v>53</v>
      </c>
      <c r="D14150" s="114" t="s">
        <v>412</v>
      </c>
      <c r="E14150" s="115">
        <v>44887</v>
      </c>
      <c r="F14150" s="192">
        <v>0.30134259259259261</v>
      </c>
      <c r="G14150">
        <v>2</v>
      </c>
      <c r="H14150" s="114" t="s">
        <v>413</v>
      </c>
      <c r="I14150">
        <v>14812959</v>
      </c>
    </row>
    <row r="14151" spans="1:9" x14ac:dyDescent="0.25">
      <c r="A14151" s="114" t="s">
        <v>2221</v>
      </c>
      <c r="B14151">
        <v>170</v>
      </c>
      <c r="C14151" s="114" t="s">
        <v>53</v>
      </c>
      <c r="D14151" s="114" t="s">
        <v>1300</v>
      </c>
      <c r="E14151" s="115">
        <v>44887</v>
      </c>
      <c r="F14151" s="192">
        <v>0.30144675925925923</v>
      </c>
      <c r="G14151">
        <v>2</v>
      </c>
      <c r="H14151" s="114" t="s">
        <v>1301</v>
      </c>
      <c r="I14151"/>
    </row>
    <row r="14152" spans="1:9" x14ac:dyDescent="0.25">
      <c r="A14152" s="114" t="s">
        <v>2221</v>
      </c>
      <c r="B14152">
        <v>171</v>
      </c>
      <c r="C14152" s="114" t="s">
        <v>52</v>
      </c>
      <c r="D14152" s="114" t="s">
        <v>502</v>
      </c>
      <c r="E14152" s="115">
        <v>44887</v>
      </c>
      <c r="F14152" s="192">
        <v>0.30166666666666669</v>
      </c>
      <c r="G14152">
        <v>2</v>
      </c>
      <c r="H14152" s="114" t="s">
        <v>503</v>
      </c>
      <c r="I14152">
        <v>4850254</v>
      </c>
    </row>
    <row r="14153" spans="1:9" x14ac:dyDescent="0.25">
      <c r="A14153" s="114" t="s">
        <v>2221</v>
      </c>
      <c r="B14153">
        <v>172</v>
      </c>
      <c r="C14153" s="114" t="s">
        <v>52</v>
      </c>
      <c r="D14153" s="114" t="s">
        <v>1266</v>
      </c>
      <c r="E14153" s="115">
        <v>44887</v>
      </c>
      <c r="F14153" s="192">
        <v>0.30179398148148145</v>
      </c>
      <c r="G14153">
        <v>2</v>
      </c>
      <c r="H14153" s="114" t="s">
        <v>1267</v>
      </c>
      <c r="I14153">
        <v>3400244</v>
      </c>
    </row>
    <row r="14154" spans="1:9" x14ac:dyDescent="0.25">
      <c r="A14154" s="114" t="s">
        <v>2221</v>
      </c>
      <c r="B14154">
        <v>173</v>
      </c>
      <c r="C14154" s="114" t="s">
        <v>53</v>
      </c>
      <c r="D14154" s="114" t="s">
        <v>296</v>
      </c>
      <c r="E14154" s="115">
        <v>44887</v>
      </c>
      <c r="F14154" s="192">
        <v>0.301875</v>
      </c>
      <c r="G14154">
        <v>2</v>
      </c>
      <c r="H14154" s="114" t="s">
        <v>297</v>
      </c>
      <c r="I14154"/>
    </row>
    <row r="14155" spans="1:9" x14ac:dyDescent="0.25">
      <c r="A14155" s="114" t="s">
        <v>2221</v>
      </c>
      <c r="B14155">
        <v>174</v>
      </c>
      <c r="C14155" s="114" t="s">
        <v>53</v>
      </c>
      <c r="D14155" s="114" t="s">
        <v>208</v>
      </c>
      <c r="E14155" s="115">
        <v>44887</v>
      </c>
      <c r="F14155" s="192">
        <v>0.30193287037037037</v>
      </c>
      <c r="G14155">
        <v>2</v>
      </c>
      <c r="H14155" s="114" t="s">
        <v>209</v>
      </c>
      <c r="I14155">
        <v>5500801</v>
      </c>
    </row>
    <row r="14156" spans="1:9" x14ac:dyDescent="0.25">
      <c r="A14156" s="114" t="s">
        <v>2221</v>
      </c>
      <c r="B14156">
        <v>175</v>
      </c>
      <c r="C14156" s="114" t="s">
        <v>53</v>
      </c>
      <c r="D14156" s="114" t="s">
        <v>2018</v>
      </c>
      <c r="E14156" s="115">
        <v>44887</v>
      </c>
      <c r="F14156" s="192">
        <v>0.30201388888888892</v>
      </c>
      <c r="G14156">
        <v>2</v>
      </c>
      <c r="H14156" s="114" t="s">
        <v>2019</v>
      </c>
      <c r="I14156">
        <v>15027068</v>
      </c>
    </row>
    <row r="14157" spans="1:9" x14ac:dyDescent="0.25">
      <c r="A14157" s="114" t="s">
        <v>2221</v>
      </c>
      <c r="B14157">
        <v>176</v>
      </c>
      <c r="C14157" s="114" t="s">
        <v>53</v>
      </c>
      <c r="D14157" s="114" t="s">
        <v>228</v>
      </c>
      <c r="E14157" s="115">
        <v>44887</v>
      </c>
      <c r="F14157" s="192">
        <v>0.30273148148148149</v>
      </c>
      <c r="G14157">
        <v>2</v>
      </c>
      <c r="H14157" s="114" t="s">
        <v>229</v>
      </c>
      <c r="I14157">
        <v>14960618</v>
      </c>
    </row>
    <row r="14158" spans="1:9" x14ac:dyDescent="0.25">
      <c r="A14158" s="114" t="s">
        <v>2221</v>
      </c>
      <c r="B14158">
        <v>177</v>
      </c>
      <c r="C14158" s="114" t="s">
        <v>53</v>
      </c>
      <c r="D14158" s="114" t="s">
        <v>1752</v>
      </c>
      <c r="E14158" s="115">
        <v>44887</v>
      </c>
      <c r="F14158" s="192">
        <v>0.30311342592592594</v>
      </c>
      <c r="G14158">
        <v>2</v>
      </c>
      <c r="H14158" s="114" t="s">
        <v>1753</v>
      </c>
      <c r="I14158"/>
    </row>
    <row r="14159" spans="1:9" x14ac:dyDescent="0.25">
      <c r="A14159" s="114" t="s">
        <v>2221</v>
      </c>
      <c r="B14159">
        <v>178</v>
      </c>
      <c r="C14159" s="114" t="s">
        <v>53</v>
      </c>
      <c r="D14159" s="114" t="s">
        <v>542</v>
      </c>
      <c r="E14159" s="115">
        <v>44887</v>
      </c>
      <c r="F14159" s="192">
        <v>0.3034722222222222</v>
      </c>
      <c r="G14159">
        <v>2</v>
      </c>
      <c r="H14159" s="114" t="s">
        <v>543</v>
      </c>
      <c r="I14159"/>
    </row>
    <row r="14160" spans="1:9" x14ac:dyDescent="0.25">
      <c r="A14160" s="114" t="s">
        <v>2221</v>
      </c>
      <c r="B14160">
        <v>179</v>
      </c>
      <c r="C14160" s="114" t="s">
        <v>53</v>
      </c>
      <c r="D14160" s="114" t="s">
        <v>1258</v>
      </c>
      <c r="E14160" s="115">
        <v>44887</v>
      </c>
      <c r="F14160" s="192">
        <v>0.30354166666666665</v>
      </c>
      <c r="G14160">
        <v>2</v>
      </c>
      <c r="H14160" s="114" t="s">
        <v>1259</v>
      </c>
      <c r="I14160">
        <v>4793403</v>
      </c>
    </row>
    <row r="14161" spans="1:9" x14ac:dyDescent="0.25">
      <c r="A14161" s="114" t="s">
        <v>2221</v>
      </c>
      <c r="B14161">
        <v>180</v>
      </c>
      <c r="C14161" s="114" t="s">
        <v>52</v>
      </c>
      <c r="D14161" s="114" t="s">
        <v>536</v>
      </c>
      <c r="E14161" s="115">
        <v>44887</v>
      </c>
      <c r="F14161" s="192">
        <v>0.30418981481481483</v>
      </c>
      <c r="G14161">
        <v>2</v>
      </c>
      <c r="H14161" s="114" t="s">
        <v>537</v>
      </c>
      <c r="I14161">
        <v>5416421</v>
      </c>
    </row>
    <row r="14162" spans="1:9" x14ac:dyDescent="0.25">
      <c r="A14162" s="114" t="s">
        <v>2221</v>
      </c>
      <c r="B14162">
        <v>181</v>
      </c>
      <c r="C14162" s="114" t="s">
        <v>53</v>
      </c>
      <c r="D14162" s="114" t="s">
        <v>458</v>
      </c>
      <c r="E14162" s="115">
        <v>44887</v>
      </c>
      <c r="F14162" s="192">
        <v>0.30541666666666667</v>
      </c>
      <c r="G14162">
        <v>2</v>
      </c>
      <c r="H14162" s="114" t="s">
        <v>459</v>
      </c>
      <c r="I14162">
        <v>3640426</v>
      </c>
    </row>
    <row r="14163" spans="1:9" x14ac:dyDescent="0.25">
      <c r="A14163" s="114" t="s">
        <v>2221</v>
      </c>
      <c r="B14163">
        <v>182</v>
      </c>
      <c r="C14163" s="114" t="s">
        <v>53</v>
      </c>
      <c r="D14163" s="114" t="s">
        <v>1318</v>
      </c>
      <c r="E14163" s="115">
        <v>44887</v>
      </c>
      <c r="F14163" s="192">
        <v>0.30582175925925925</v>
      </c>
      <c r="G14163">
        <v>2</v>
      </c>
      <c r="H14163" s="114" t="s">
        <v>1319</v>
      </c>
      <c r="I14163"/>
    </row>
    <row r="14164" spans="1:9" x14ac:dyDescent="0.25">
      <c r="A14164" s="114" t="s">
        <v>2221</v>
      </c>
      <c r="B14164">
        <v>183</v>
      </c>
      <c r="C14164" s="114" t="s">
        <v>52</v>
      </c>
      <c r="D14164" s="114" t="s">
        <v>1000</v>
      </c>
      <c r="E14164" s="115">
        <v>44887</v>
      </c>
      <c r="F14164" s="192">
        <v>0.30589120370370371</v>
      </c>
      <c r="G14164">
        <v>2</v>
      </c>
      <c r="H14164" s="114" t="s">
        <v>1001</v>
      </c>
      <c r="I14164">
        <v>5349225</v>
      </c>
    </row>
    <row r="14165" spans="1:9" x14ac:dyDescent="0.25">
      <c r="A14165" s="114" t="s">
        <v>2221</v>
      </c>
      <c r="B14165">
        <v>184</v>
      </c>
      <c r="C14165" s="114" t="s">
        <v>53</v>
      </c>
      <c r="D14165" s="114" t="s">
        <v>266</v>
      </c>
      <c r="E14165" s="115">
        <v>44887</v>
      </c>
      <c r="F14165" s="192">
        <v>0.30594907407407407</v>
      </c>
      <c r="G14165">
        <v>2</v>
      </c>
      <c r="H14165" s="114" t="s">
        <v>267</v>
      </c>
      <c r="I14165">
        <v>2024832</v>
      </c>
    </row>
    <row r="14166" spans="1:9" x14ac:dyDescent="0.25">
      <c r="A14166" s="114" t="s">
        <v>2221</v>
      </c>
      <c r="B14166">
        <v>185</v>
      </c>
      <c r="C14166" s="114" t="s">
        <v>54</v>
      </c>
      <c r="D14166" s="114" t="s">
        <v>476</v>
      </c>
      <c r="E14166" s="115">
        <v>44887</v>
      </c>
      <c r="F14166" s="192">
        <v>0.3064351851851852</v>
      </c>
      <c r="G14166">
        <v>2</v>
      </c>
      <c r="H14166" s="114" t="s">
        <v>477</v>
      </c>
      <c r="I14166">
        <v>8117314</v>
      </c>
    </row>
    <row r="14167" spans="1:9" x14ac:dyDescent="0.25">
      <c r="A14167" s="114" t="s">
        <v>2221</v>
      </c>
      <c r="B14167">
        <v>186</v>
      </c>
      <c r="C14167" s="114" t="s">
        <v>52</v>
      </c>
      <c r="D14167" s="114" t="s">
        <v>1248</v>
      </c>
      <c r="E14167" s="115">
        <v>44887</v>
      </c>
      <c r="F14167" s="192">
        <v>0.30819444444444444</v>
      </c>
      <c r="G14167">
        <v>2</v>
      </c>
      <c r="H14167" s="114" t="s">
        <v>1249</v>
      </c>
      <c r="I14167">
        <v>5420315</v>
      </c>
    </row>
    <row r="14168" spans="1:9" x14ac:dyDescent="0.25">
      <c r="A14168" s="114" t="s">
        <v>2221</v>
      </c>
      <c r="B14168">
        <v>187</v>
      </c>
      <c r="C14168" s="114" t="s">
        <v>53</v>
      </c>
      <c r="D14168" s="114" t="s">
        <v>1149</v>
      </c>
      <c r="E14168" s="115">
        <v>44887</v>
      </c>
      <c r="F14168" s="192">
        <v>0.30831018518518516</v>
      </c>
      <c r="G14168">
        <v>2</v>
      </c>
      <c r="H14168" s="114" t="s">
        <v>1150</v>
      </c>
      <c r="I14168"/>
    </row>
    <row r="14169" spans="1:9" x14ac:dyDescent="0.25">
      <c r="A14169" s="114" t="s">
        <v>2221</v>
      </c>
      <c r="B14169">
        <v>188</v>
      </c>
      <c r="C14169" s="114" t="s">
        <v>53</v>
      </c>
      <c r="D14169" s="114" t="s">
        <v>346</v>
      </c>
      <c r="E14169" s="115">
        <v>44887</v>
      </c>
      <c r="F14169" s="192">
        <v>0.31005787037037036</v>
      </c>
      <c r="G14169">
        <v>2</v>
      </c>
      <c r="H14169" s="114" t="s">
        <v>347</v>
      </c>
      <c r="I14169"/>
    </row>
    <row r="14170" spans="1:9" x14ac:dyDescent="0.25">
      <c r="A14170" s="114" t="s">
        <v>2221</v>
      </c>
      <c r="B14170">
        <v>189</v>
      </c>
      <c r="C14170" s="114" t="s">
        <v>53</v>
      </c>
      <c r="D14170" s="114" t="s">
        <v>1578</v>
      </c>
      <c r="E14170" s="115">
        <v>44887</v>
      </c>
      <c r="F14170" s="192">
        <v>0.31025462962962963</v>
      </c>
      <c r="G14170">
        <v>2</v>
      </c>
      <c r="H14170" s="114" t="s">
        <v>1579</v>
      </c>
      <c r="I14170">
        <v>2466091152</v>
      </c>
    </row>
    <row r="14171" spans="1:9" x14ac:dyDescent="0.25">
      <c r="A14171" s="114" t="s">
        <v>2221</v>
      </c>
      <c r="B14171">
        <v>190</v>
      </c>
      <c r="C14171" s="114" t="s">
        <v>52</v>
      </c>
      <c r="D14171" s="114" t="s">
        <v>506</v>
      </c>
      <c r="E14171" s="115">
        <v>44887</v>
      </c>
      <c r="F14171" s="192">
        <v>0.31612268518518516</v>
      </c>
      <c r="G14171">
        <v>2</v>
      </c>
      <c r="H14171" s="114" t="s">
        <v>507</v>
      </c>
      <c r="I14171">
        <v>7350698</v>
      </c>
    </row>
    <row r="14172" spans="1:9" x14ac:dyDescent="0.25">
      <c r="A14172" s="114" t="s">
        <v>2221</v>
      </c>
      <c r="B14172">
        <v>191</v>
      </c>
      <c r="C14172" s="114" t="s">
        <v>53</v>
      </c>
      <c r="D14172" s="114" t="s">
        <v>742</v>
      </c>
      <c r="E14172" s="115">
        <v>44887</v>
      </c>
      <c r="F14172" s="192">
        <v>0.31688657407407406</v>
      </c>
      <c r="G14172">
        <v>2</v>
      </c>
      <c r="H14172" s="114" t="s">
        <v>743</v>
      </c>
      <c r="I14172">
        <v>2024799</v>
      </c>
    </row>
    <row r="14173" spans="1:9" x14ac:dyDescent="0.25">
      <c r="A14173" s="114" t="s">
        <v>2221</v>
      </c>
      <c r="B14173">
        <v>192</v>
      </c>
      <c r="C14173" s="114" t="s">
        <v>52</v>
      </c>
      <c r="D14173" s="114" t="s">
        <v>1260</v>
      </c>
      <c r="E14173" s="115">
        <v>44887</v>
      </c>
      <c r="F14173" s="192">
        <v>0.32153935185185184</v>
      </c>
      <c r="G14173">
        <v>2</v>
      </c>
      <c r="H14173" s="114" t="s">
        <v>1261</v>
      </c>
      <c r="I14173">
        <v>5352308</v>
      </c>
    </row>
    <row r="14174" spans="1:9" x14ac:dyDescent="0.25">
      <c r="A14174" s="114" t="s">
        <v>2221</v>
      </c>
      <c r="B14174">
        <v>193</v>
      </c>
      <c r="C14174" s="114" t="s">
        <v>52</v>
      </c>
      <c r="D14174" s="114" t="s">
        <v>1766</v>
      </c>
      <c r="E14174" s="115">
        <v>44887</v>
      </c>
      <c r="F14174" s="192">
        <v>0.32337962962962963</v>
      </c>
      <c r="G14174">
        <v>2</v>
      </c>
      <c r="H14174" s="114" t="s">
        <v>1767</v>
      </c>
      <c r="I14174">
        <v>15027402</v>
      </c>
    </row>
    <row r="14175" spans="1:9" x14ac:dyDescent="0.25">
      <c r="A14175" s="114" t="s">
        <v>2221</v>
      </c>
      <c r="B14175">
        <v>194</v>
      </c>
      <c r="C14175" s="114" t="s">
        <v>53</v>
      </c>
      <c r="D14175" s="114" t="s">
        <v>570</v>
      </c>
      <c r="E14175" s="115">
        <v>44887</v>
      </c>
      <c r="F14175" s="192">
        <v>0.32517361111111109</v>
      </c>
      <c r="G14175">
        <v>2</v>
      </c>
      <c r="H14175" s="114" t="s">
        <v>571</v>
      </c>
      <c r="I14175">
        <v>5445295</v>
      </c>
    </row>
    <row r="14176" spans="1:9" x14ac:dyDescent="0.25">
      <c r="A14176" s="114" t="s">
        <v>2221</v>
      </c>
      <c r="B14176">
        <v>195</v>
      </c>
      <c r="C14176" s="114" t="s">
        <v>54</v>
      </c>
      <c r="D14176" s="114" t="s">
        <v>468</v>
      </c>
      <c r="E14176" s="115">
        <v>44887</v>
      </c>
      <c r="F14176" s="192">
        <v>0.33443287037037039</v>
      </c>
      <c r="G14176">
        <v>2</v>
      </c>
      <c r="H14176" s="114" t="s">
        <v>469</v>
      </c>
      <c r="I14176">
        <v>7353518</v>
      </c>
    </row>
    <row r="14177" spans="1:9" x14ac:dyDescent="0.25">
      <c r="A14177" s="114" t="s">
        <v>2221</v>
      </c>
      <c r="B14177">
        <v>196</v>
      </c>
      <c r="C14177" s="114" t="s">
        <v>52</v>
      </c>
      <c r="D14177" s="114" t="s">
        <v>825</v>
      </c>
      <c r="E14177" s="115">
        <v>44887</v>
      </c>
      <c r="F14177" s="192">
        <v>0.34239583333333334</v>
      </c>
      <c r="G14177">
        <v>2</v>
      </c>
      <c r="H14177" s="114" t="s">
        <v>826</v>
      </c>
      <c r="I14177">
        <v>5332141</v>
      </c>
    </row>
    <row r="14178" spans="1:9" x14ac:dyDescent="0.25">
      <c r="A14178" s="114" t="s">
        <v>2221</v>
      </c>
      <c r="B14178">
        <v>197</v>
      </c>
      <c r="C14178" s="114" t="s">
        <v>53</v>
      </c>
      <c r="D14178" s="114" t="s">
        <v>726</v>
      </c>
      <c r="E14178" s="115">
        <v>44887</v>
      </c>
      <c r="F14178" s="192">
        <v>0.47197916666666667</v>
      </c>
      <c r="G14178">
        <v>2</v>
      </c>
      <c r="H14178" s="114" t="s">
        <v>727</v>
      </c>
      <c r="I14178">
        <v>2630972</v>
      </c>
    </row>
    <row r="14179" spans="1:9" x14ac:dyDescent="0.25">
      <c r="A14179" s="114" t="s">
        <v>2221</v>
      </c>
      <c r="B14179">
        <v>198</v>
      </c>
      <c r="C14179" s="114" t="s">
        <v>53</v>
      </c>
      <c r="D14179" s="114" t="s">
        <v>582</v>
      </c>
      <c r="E14179" s="115">
        <v>44887</v>
      </c>
      <c r="F14179" s="192">
        <v>0.47204861111111113</v>
      </c>
      <c r="G14179">
        <v>2</v>
      </c>
      <c r="H14179" s="114" t="s">
        <v>583</v>
      </c>
      <c r="I14179">
        <v>4866107</v>
      </c>
    </row>
    <row r="14180" spans="1:9" x14ac:dyDescent="0.25">
      <c r="A14180" s="114" t="s">
        <v>2221</v>
      </c>
      <c r="B14180">
        <v>199</v>
      </c>
      <c r="C14180" s="114" t="s">
        <v>53</v>
      </c>
      <c r="D14180" s="114" t="s">
        <v>570</v>
      </c>
      <c r="E14180" s="115">
        <v>44887</v>
      </c>
      <c r="F14180" s="192">
        <v>0.47208333333333335</v>
      </c>
      <c r="G14180">
        <v>2</v>
      </c>
      <c r="H14180" s="114" t="s">
        <v>571</v>
      </c>
      <c r="I14180">
        <v>5445295</v>
      </c>
    </row>
    <row r="14181" spans="1:9" x14ac:dyDescent="0.25">
      <c r="A14181" s="114" t="s">
        <v>2221</v>
      </c>
      <c r="B14181">
        <v>200</v>
      </c>
      <c r="C14181" s="114" t="s">
        <v>53</v>
      </c>
      <c r="D14181" s="114" t="s">
        <v>568</v>
      </c>
      <c r="E14181" s="115">
        <v>44887</v>
      </c>
      <c r="F14181" s="192">
        <v>0.47216435185185185</v>
      </c>
      <c r="G14181">
        <v>2</v>
      </c>
      <c r="H14181" s="114" t="s">
        <v>569</v>
      </c>
      <c r="I14181">
        <v>5447295</v>
      </c>
    </row>
    <row r="14182" spans="1:9" x14ac:dyDescent="0.25">
      <c r="A14182" s="114" t="s">
        <v>2221</v>
      </c>
      <c r="B14182">
        <v>201</v>
      </c>
      <c r="C14182" s="114" t="s">
        <v>52</v>
      </c>
      <c r="D14182" s="114" t="s">
        <v>536</v>
      </c>
      <c r="E14182" s="115">
        <v>44887</v>
      </c>
      <c r="F14182" s="192">
        <v>0.4722337962962963</v>
      </c>
      <c r="G14182">
        <v>2</v>
      </c>
      <c r="H14182" s="114" t="s">
        <v>537</v>
      </c>
      <c r="I14182">
        <v>5416421</v>
      </c>
    </row>
    <row r="14183" spans="1:9" x14ac:dyDescent="0.25">
      <c r="A14183" s="114" t="s">
        <v>2221</v>
      </c>
      <c r="B14183">
        <v>202</v>
      </c>
      <c r="C14183" s="114" t="s">
        <v>52</v>
      </c>
      <c r="D14183" s="114" t="s">
        <v>1561</v>
      </c>
      <c r="E14183" s="115">
        <v>44887</v>
      </c>
      <c r="F14183" s="192">
        <v>0.47268518518518521</v>
      </c>
      <c r="G14183">
        <v>2</v>
      </c>
      <c r="H14183" s="114" t="s">
        <v>1562</v>
      </c>
      <c r="I14183">
        <v>5415498</v>
      </c>
    </row>
    <row r="14184" spans="1:9" x14ac:dyDescent="0.25">
      <c r="A14184" s="114" t="s">
        <v>2221</v>
      </c>
      <c r="B14184">
        <v>203</v>
      </c>
      <c r="C14184" s="114" t="s">
        <v>54</v>
      </c>
      <c r="D14184" s="114" t="s">
        <v>559</v>
      </c>
      <c r="E14184" s="115">
        <v>44887</v>
      </c>
      <c r="F14184" s="192">
        <v>0.47281250000000002</v>
      </c>
      <c r="G14184">
        <v>2</v>
      </c>
      <c r="H14184" s="114" t="s">
        <v>560</v>
      </c>
      <c r="I14184">
        <v>7109794</v>
      </c>
    </row>
    <row r="14185" spans="1:9" x14ac:dyDescent="0.25">
      <c r="A14185" s="114" t="s">
        <v>2221</v>
      </c>
      <c r="B14185">
        <v>204</v>
      </c>
      <c r="C14185" s="114" t="s">
        <v>53</v>
      </c>
      <c r="D14185" s="114" t="s">
        <v>758</v>
      </c>
      <c r="E14185" s="115">
        <v>44887</v>
      </c>
      <c r="F14185" s="192">
        <v>0.47293981481481484</v>
      </c>
      <c r="G14185">
        <v>2</v>
      </c>
      <c r="H14185" s="114" t="s">
        <v>759</v>
      </c>
      <c r="I14185"/>
    </row>
    <row r="14186" spans="1:9" x14ac:dyDescent="0.25">
      <c r="A14186" s="114" t="s">
        <v>2221</v>
      </c>
      <c r="B14186">
        <v>205</v>
      </c>
      <c r="C14186" s="114" t="s">
        <v>53</v>
      </c>
      <c r="D14186" s="114" t="s">
        <v>348</v>
      </c>
      <c r="E14186" s="115">
        <v>44887</v>
      </c>
      <c r="F14186" s="192">
        <v>0.47298611111111111</v>
      </c>
      <c r="G14186">
        <v>2</v>
      </c>
      <c r="H14186" s="114" t="s">
        <v>349</v>
      </c>
      <c r="I14186"/>
    </row>
    <row r="14187" spans="1:9" x14ac:dyDescent="0.25">
      <c r="A14187" s="114" t="s">
        <v>2221</v>
      </c>
      <c r="B14187">
        <v>206</v>
      </c>
      <c r="C14187" s="114" t="s">
        <v>52</v>
      </c>
      <c r="D14187" s="114" t="s">
        <v>304</v>
      </c>
      <c r="E14187" s="115">
        <v>44887</v>
      </c>
      <c r="F14187" s="192">
        <v>0.47347222222222224</v>
      </c>
      <c r="G14187">
        <v>2</v>
      </c>
      <c r="H14187" s="114" t="s">
        <v>305</v>
      </c>
      <c r="I14187">
        <v>5382631</v>
      </c>
    </row>
    <row r="14188" spans="1:9" x14ac:dyDescent="0.25">
      <c r="A14188" s="114" t="s">
        <v>2221</v>
      </c>
      <c r="B14188">
        <v>207</v>
      </c>
      <c r="C14188" s="114" t="s">
        <v>53</v>
      </c>
      <c r="D14188" s="114" t="s">
        <v>797</v>
      </c>
      <c r="E14188" s="115">
        <v>44887</v>
      </c>
      <c r="F14188" s="192">
        <v>0.47378472222222223</v>
      </c>
      <c r="G14188">
        <v>2</v>
      </c>
      <c r="H14188" s="114" t="s">
        <v>798</v>
      </c>
      <c r="I14188"/>
    </row>
    <row r="14189" spans="1:9" x14ac:dyDescent="0.25">
      <c r="A14189" s="114" t="s">
        <v>2221</v>
      </c>
      <c r="B14189">
        <v>208</v>
      </c>
      <c r="C14189" s="114" t="s">
        <v>53</v>
      </c>
      <c r="D14189" s="114" t="s">
        <v>2141</v>
      </c>
      <c r="E14189" s="115">
        <v>44887</v>
      </c>
      <c r="F14189" s="192">
        <v>0.47384259259259259</v>
      </c>
      <c r="G14189">
        <v>2</v>
      </c>
      <c r="H14189" s="114" t="s">
        <v>2142</v>
      </c>
      <c r="I14189"/>
    </row>
    <row r="14190" spans="1:9" x14ac:dyDescent="0.25">
      <c r="A14190" s="114" t="s">
        <v>2221</v>
      </c>
      <c r="B14190">
        <v>209</v>
      </c>
      <c r="C14190" s="114" t="s">
        <v>54</v>
      </c>
      <c r="D14190" s="114" t="s">
        <v>468</v>
      </c>
      <c r="E14190" s="115">
        <v>44887</v>
      </c>
      <c r="F14190" s="192">
        <v>0.47401620370370373</v>
      </c>
      <c r="G14190">
        <v>2</v>
      </c>
      <c r="H14190" s="114" t="s">
        <v>469</v>
      </c>
      <c r="I14190">
        <v>7353518</v>
      </c>
    </row>
    <row r="14191" spans="1:9" x14ac:dyDescent="0.25">
      <c r="A14191" s="114" t="s">
        <v>2221</v>
      </c>
      <c r="B14191">
        <v>210</v>
      </c>
      <c r="C14191" s="114" t="s">
        <v>52</v>
      </c>
      <c r="D14191" s="114" t="s">
        <v>1338</v>
      </c>
      <c r="E14191" s="115">
        <v>44887</v>
      </c>
      <c r="F14191" s="192">
        <v>0.4740625</v>
      </c>
      <c r="G14191">
        <v>2</v>
      </c>
      <c r="H14191" s="114" t="s">
        <v>1339</v>
      </c>
      <c r="I14191">
        <v>5353743</v>
      </c>
    </row>
    <row r="14192" spans="1:9" x14ac:dyDescent="0.25">
      <c r="A14192" s="114" t="s">
        <v>2221</v>
      </c>
      <c r="B14192">
        <v>211</v>
      </c>
      <c r="C14192" s="114" t="s">
        <v>54</v>
      </c>
      <c r="D14192" s="114" t="s">
        <v>2133</v>
      </c>
      <c r="E14192" s="115">
        <v>44887</v>
      </c>
      <c r="F14192" s="192">
        <v>0.47424768518518517</v>
      </c>
      <c r="G14192">
        <v>2</v>
      </c>
      <c r="H14192" s="114" t="s">
        <v>2134</v>
      </c>
      <c r="I14192">
        <v>14929807</v>
      </c>
    </row>
    <row r="14193" spans="1:9" x14ac:dyDescent="0.25">
      <c r="A14193" s="114" t="s">
        <v>2221</v>
      </c>
      <c r="B14193">
        <v>212</v>
      </c>
      <c r="C14193" s="114" t="s">
        <v>54</v>
      </c>
      <c r="D14193" s="114" t="s">
        <v>1280</v>
      </c>
      <c r="E14193" s="115">
        <v>44887</v>
      </c>
      <c r="F14193" s="192">
        <v>0.4742939814814815</v>
      </c>
      <c r="G14193">
        <v>2</v>
      </c>
      <c r="H14193" s="114" t="s">
        <v>1281</v>
      </c>
      <c r="I14193">
        <v>14811846</v>
      </c>
    </row>
    <row r="14194" spans="1:9" x14ac:dyDescent="0.25">
      <c r="A14194" s="114" t="s">
        <v>2221</v>
      </c>
      <c r="B14194">
        <v>213</v>
      </c>
      <c r="C14194" s="114" t="s">
        <v>54</v>
      </c>
      <c r="D14194" s="114" t="s">
        <v>623</v>
      </c>
      <c r="E14194" s="115">
        <v>44887</v>
      </c>
      <c r="F14194" s="192">
        <v>0.47434027777777776</v>
      </c>
      <c r="G14194">
        <v>2</v>
      </c>
      <c r="H14194" s="114" t="s">
        <v>624</v>
      </c>
      <c r="I14194">
        <v>5351708</v>
      </c>
    </row>
    <row r="14195" spans="1:9" x14ac:dyDescent="0.25">
      <c r="A14195" s="114" t="s">
        <v>2221</v>
      </c>
      <c r="B14195">
        <v>214</v>
      </c>
      <c r="C14195" s="114" t="s">
        <v>54</v>
      </c>
      <c r="D14195" s="114" t="s">
        <v>538</v>
      </c>
      <c r="E14195" s="115">
        <v>44887</v>
      </c>
      <c r="F14195" s="192">
        <v>0.47437499999999999</v>
      </c>
      <c r="G14195">
        <v>2</v>
      </c>
      <c r="H14195" s="114" t="s">
        <v>539</v>
      </c>
      <c r="I14195">
        <v>14838232</v>
      </c>
    </row>
    <row r="14196" spans="1:9" x14ac:dyDescent="0.25">
      <c r="A14196" s="114" t="s">
        <v>2221</v>
      </c>
      <c r="B14196">
        <v>215</v>
      </c>
      <c r="C14196" s="114" t="s">
        <v>54</v>
      </c>
      <c r="D14196" s="114" t="s">
        <v>631</v>
      </c>
      <c r="E14196" s="115">
        <v>44887</v>
      </c>
      <c r="F14196" s="192">
        <v>0.47531250000000003</v>
      </c>
      <c r="G14196">
        <v>2</v>
      </c>
      <c r="H14196" s="114" t="s">
        <v>632</v>
      </c>
      <c r="I14196">
        <v>8259221</v>
      </c>
    </row>
    <row r="14197" spans="1:9" x14ac:dyDescent="0.25">
      <c r="A14197" s="114" t="s">
        <v>2221</v>
      </c>
      <c r="B14197">
        <v>216</v>
      </c>
      <c r="C14197" s="114" t="s">
        <v>52</v>
      </c>
      <c r="D14197" s="114" t="s">
        <v>1244</v>
      </c>
      <c r="E14197" s="115">
        <v>44887</v>
      </c>
      <c r="F14197" s="192">
        <v>0.47576388888888888</v>
      </c>
      <c r="G14197">
        <v>2</v>
      </c>
      <c r="H14197" s="114" t="s">
        <v>1245</v>
      </c>
      <c r="I14197">
        <v>14934821</v>
      </c>
    </row>
    <row r="14198" spans="1:9" x14ac:dyDescent="0.25">
      <c r="A14198" s="114" t="s">
        <v>2221</v>
      </c>
      <c r="B14198">
        <v>217</v>
      </c>
      <c r="C14198" s="114" t="s">
        <v>54</v>
      </c>
      <c r="D14198" s="114" t="s">
        <v>332</v>
      </c>
      <c r="E14198" s="115">
        <v>44887</v>
      </c>
      <c r="F14198" s="192">
        <v>0.47616898148148146</v>
      </c>
      <c r="G14198">
        <v>2</v>
      </c>
      <c r="H14198" s="114" t="s">
        <v>333</v>
      </c>
      <c r="I14198">
        <v>5501171</v>
      </c>
    </row>
    <row r="14199" spans="1:9" x14ac:dyDescent="0.25">
      <c r="A14199" s="114" t="s">
        <v>2221</v>
      </c>
      <c r="B14199">
        <v>218</v>
      </c>
      <c r="C14199" s="114" t="s">
        <v>53</v>
      </c>
      <c r="D14199" s="114" t="s">
        <v>702</v>
      </c>
      <c r="E14199" s="115">
        <v>44887</v>
      </c>
      <c r="F14199" s="192">
        <v>0.47662037037037036</v>
      </c>
      <c r="G14199">
        <v>2</v>
      </c>
      <c r="H14199" s="114" t="s">
        <v>703</v>
      </c>
      <c r="I14199"/>
    </row>
    <row r="14200" spans="1:9" x14ac:dyDescent="0.25">
      <c r="A14200" s="114" t="s">
        <v>2221</v>
      </c>
      <c r="B14200">
        <v>219</v>
      </c>
      <c r="C14200" s="114" t="s">
        <v>53</v>
      </c>
      <c r="D14200" s="114" t="s">
        <v>396</v>
      </c>
      <c r="E14200" s="115">
        <v>44887</v>
      </c>
      <c r="F14200" s="192">
        <v>0.4767824074074074</v>
      </c>
      <c r="G14200">
        <v>2</v>
      </c>
      <c r="H14200" s="114" t="s">
        <v>397</v>
      </c>
      <c r="I14200">
        <v>6717462</v>
      </c>
    </row>
    <row r="14201" spans="1:9" x14ac:dyDescent="0.25">
      <c r="A14201" s="114" t="s">
        <v>2221</v>
      </c>
      <c r="B14201">
        <v>220</v>
      </c>
      <c r="C14201" s="114" t="s">
        <v>53</v>
      </c>
      <c r="D14201" s="114" t="s">
        <v>380</v>
      </c>
      <c r="E14201" s="115">
        <v>44887</v>
      </c>
      <c r="F14201" s="192">
        <v>0.47681712962962963</v>
      </c>
      <c r="G14201">
        <v>2</v>
      </c>
      <c r="H14201" s="114" t="s">
        <v>381</v>
      </c>
      <c r="I14201"/>
    </row>
    <row r="14202" spans="1:9" x14ac:dyDescent="0.25">
      <c r="A14202" s="114" t="s">
        <v>2221</v>
      </c>
      <c r="B14202">
        <v>221</v>
      </c>
      <c r="C14202" s="114" t="s">
        <v>52</v>
      </c>
      <c r="D14202" s="114" t="s">
        <v>1230</v>
      </c>
      <c r="E14202" s="115">
        <v>44887</v>
      </c>
      <c r="F14202" s="192">
        <v>0.47714120370370372</v>
      </c>
      <c r="G14202">
        <v>2</v>
      </c>
      <c r="H14202" s="114" t="s">
        <v>1231</v>
      </c>
      <c r="I14202">
        <v>2669211</v>
      </c>
    </row>
    <row r="14203" spans="1:9" x14ac:dyDescent="0.25">
      <c r="A14203" s="114" t="s">
        <v>2221</v>
      </c>
      <c r="B14203">
        <v>222</v>
      </c>
      <c r="C14203" s="114" t="s">
        <v>53</v>
      </c>
      <c r="D14203" s="114" t="s">
        <v>376</v>
      </c>
      <c r="E14203" s="115">
        <v>44887</v>
      </c>
      <c r="F14203" s="192">
        <v>0.47718749999999999</v>
      </c>
      <c r="G14203">
        <v>2</v>
      </c>
      <c r="H14203" s="114" t="s">
        <v>377</v>
      </c>
      <c r="I14203">
        <v>14959868</v>
      </c>
    </row>
    <row r="14204" spans="1:9" x14ac:dyDescent="0.25">
      <c r="A14204" s="114" t="s">
        <v>2221</v>
      </c>
      <c r="B14204">
        <v>223</v>
      </c>
      <c r="C14204" s="114" t="s">
        <v>54</v>
      </c>
      <c r="D14204" s="114" t="s">
        <v>682</v>
      </c>
      <c r="E14204" s="115">
        <v>44887</v>
      </c>
      <c r="F14204" s="192">
        <v>0.47760416666666666</v>
      </c>
      <c r="G14204">
        <v>2</v>
      </c>
      <c r="H14204" s="114" t="s">
        <v>683</v>
      </c>
      <c r="I14204">
        <v>5333932</v>
      </c>
    </row>
    <row r="14205" spans="1:9" x14ac:dyDescent="0.25">
      <c r="A14205" s="114" t="s">
        <v>2221</v>
      </c>
      <c r="B14205">
        <v>224</v>
      </c>
      <c r="C14205" s="114" t="s">
        <v>54</v>
      </c>
      <c r="D14205" s="114" t="s">
        <v>684</v>
      </c>
      <c r="E14205" s="115">
        <v>44887</v>
      </c>
      <c r="F14205" s="192">
        <v>0.47806712962962961</v>
      </c>
      <c r="G14205">
        <v>2</v>
      </c>
      <c r="H14205" s="114" t="s">
        <v>685</v>
      </c>
      <c r="I14205">
        <v>5505462</v>
      </c>
    </row>
    <row r="14206" spans="1:9" x14ac:dyDescent="0.25">
      <c r="A14206" s="114" t="s">
        <v>2221</v>
      </c>
      <c r="B14206">
        <v>225</v>
      </c>
      <c r="C14206" s="114" t="s">
        <v>52</v>
      </c>
      <c r="D14206" s="114" t="s">
        <v>690</v>
      </c>
      <c r="E14206" s="115">
        <v>44887</v>
      </c>
      <c r="F14206" s="192">
        <v>0.47811342592592593</v>
      </c>
      <c r="G14206">
        <v>2</v>
      </c>
      <c r="H14206" s="114" t="s">
        <v>691</v>
      </c>
      <c r="I14206">
        <v>5483873</v>
      </c>
    </row>
    <row r="14207" spans="1:9" x14ac:dyDescent="0.25">
      <c r="A14207" s="114" t="s">
        <v>2221</v>
      </c>
      <c r="B14207">
        <v>226</v>
      </c>
      <c r="C14207" s="114" t="s">
        <v>52</v>
      </c>
      <c r="D14207" s="114" t="s">
        <v>1234</v>
      </c>
      <c r="E14207" s="115">
        <v>44887</v>
      </c>
      <c r="F14207" s="192">
        <v>0.47818287037037038</v>
      </c>
      <c r="G14207">
        <v>2</v>
      </c>
      <c r="H14207" s="114" t="s">
        <v>1235</v>
      </c>
      <c r="I14207">
        <v>5435787</v>
      </c>
    </row>
    <row r="14208" spans="1:9" x14ac:dyDescent="0.25">
      <c r="A14208" s="114" t="s">
        <v>2221</v>
      </c>
      <c r="B14208">
        <v>227</v>
      </c>
      <c r="C14208" s="114" t="s">
        <v>53</v>
      </c>
      <c r="D14208" s="114" t="s">
        <v>1646</v>
      </c>
      <c r="E14208" s="115">
        <v>44887</v>
      </c>
      <c r="F14208" s="192">
        <v>0.4786111111111111</v>
      </c>
      <c r="G14208">
        <v>2</v>
      </c>
      <c r="H14208" s="114" t="s">
        <v>587</v>
      </c>
      <c r="I14208"/>
    </row>
    <row r="14209" spans="1:9" x14ac:dyDescent="0.25">
      <c r="A14209" s="114" t="s">
        <v>2221</v>
      </c>
      <c r="B14209">
        <v>228</v>
      </c>
      <c r="C14209" s="114" t="s">
        <v>53</v>
      </c>
      <c r="D14209" s="114" t="s">
        <v>714</v>
      </c>
      <c r="E14209" s="115">
        <v>44887</v>
      </c>
      <c r="F14209" s="192">
        <v>0.47891203703703705</v>
      </c>
      <c r="G14209">
        <v>2</v>
      </c>
      <c r="H14209" s="114" t="s">
        <v>715</v>
      </c>
      <c r="I14209"/>
    </row>
    <row r="14210" spans="1:9" x14ac:dyDescent="0.25">
      <c r="A14210" s="114" t="s">
        <v>2221</v>
      </c>
      <c r="B14210">
        <v>229</v>
      </c>
      <c r="C14210" s="114" t="s">
        <v>53</v>
      </c>
      <c r="D14210" s="114" t="s">
        <v>394</v>
      </c>
      <c r="E14210" s="115">
        <v>44887</v>
      </c>
      <c r="F14210" s="192">
        <v>0.47921296296296295</v>
      </c>
      <c r="G14210">
        <v>2</v>
      </c>
      <c r="H14210" s="114" t="s">
        <v>395</v>
      </c>
      <c r="I14210">
        <v>3621592</v>
      </c>
    </row>
    <row r="14211" spans="1:9" x14ac:dyDescent="0.25">
      <c r="A14211" s="114" t="s">
        <v>2221</v>
      </c>
      <c r="B14211">
        <v>230</v>
      </c>
      <c r="C14211" s="114" t="s">
        <v>53</v>
      </c>
      <c r="D14211" s="114" t="s">
        <v>649</v>
      </c>
      <c r="E14211" s="115">
        <v>44887</v>
      </c>
      <c r="F14211" s="192">
        <v>0.47924768518518518</v>
      </c>
      <c r="G14211">
        <v>2</v>
      </c>
      <c r="H14211" s="114" t="s">
        <v>650</v>
      </c>
      <c r="I14211"/>
    </row>
    <row r="14212" spans="1:9" x14ac:dyDescent="0.25">
      <c r="A14212" s="114" t="s">
        <v>2221</v>
      </c>
      <c r="B14212">
        <v>231</v>
      </c>
      <c r="C14212" s="114" t="s">
        <v>53</v>
      </c>
      <c r="D14212" s="114" t="s">
        <v>1059</v>
      </c>
      <c r="E14212" s="115">
        <v>44887</v>
      </c>
      <c r="F14212" s="192">
        <v>0.4792939814814815</v>
      </c>
      <c r="G14212">
        <v>2</v>
      </c>
      <c r="H14212" s="114" t="s">
        <v>1060</v>
      </c>
      <c r="I14212"/>
    </row>
    <row r="14213" spans="1:9" x14ac:dyDescent="0.25">
      <c r="A14213" s="114" t="s">
        <v>2221</v>
      </c>
      <c r="B14213">
        <v>232</v>
      </c>
      <c r="C14213" s="114" t="s">
        <v>54</v>
      </c>
      <c r="D14213" s="114" t="s">
        <v>688</v>
      </c>
      <c r="E14213" s="115">
        <v>44887</v>
      </c>
      <c r="F14213" s="192">
        <v>0.47953703703703704</v>
      </c>
      <c r="G14213">
        <v>2</v>
      </c>
      <c r="H14213" s="114" t="s">
        <v>689</v>
      </c>
      <c r="I14213"/>
    </row>
    <row r="14214" spans="1:9" x14ac:dyDescent="0.25">
      <c r="A14214" s="114" t="s">
        <v>2221</v>
      </c>
      <c r="B14214">
        <v>233</v>
      </c>
      <c r="C14214" s="114" t="s">
        <v>54</v>
      </c>
      <c r="D14214" s="114" t="s">
        <v>1853</v>
      </c>
      <c r="E14214" s="115">
        <v>44887</v>
      </c>
      <c r="F14214" s="192">
        <v>0.4795949074074074</v>
      </c>
      <c r="G14214">
        <v>2</v>
      </c>
      <c r="H14214" s="114" t="s">
        <v>1854</v>
      </c>
      <c r="I14214"/>
    </row>
    <row r="14215" spans="1:9" x14ac:dyDescent="0.25">
      <c r="A14215" s="114" t="s">
        <v>2221</v>
      </c>
      <c r="B14215">
        <v>234</v>
      </c>
      <c r="C14215" s="114" t="s">
        <v>52</v>
      </c>
      <c r="D14215" s="114" t="s">
        <v>550</v>
      </c>
      <c r="E14215" s="115">
        <v>44887</v>
      </c>
      <c r="F14215" s="192">
        <v>0.47987268518518517</v>
      </c>
      <c r="G14215">
        <v>2</v>
      </c>
      <c r="H14215" s="114" t="s">
        <v>551</v>
      </c>
      <c r="I14215">
        <v>5417638</v>
      </c>
    </row>
    <row r="14216" spans="1:9" x14ac:dyDescent="0.25">
      <c r="A14216" s="114" t="s">
        <v>2221</v>
      </c>
      <c r="B14216">
        <v>235</v>
      </c>
      <c r="C14216" s="114" t="s">
        <v>53</v>
      </c>
      <c r="D14216" s="114" t="s">
        <v>730</v>
      </c>
      <c r="E14216" s="115">
        <v>44887</v>
      </c>
      <c r="F14216" s="192">
        <v>0.48006944444444444</v>
      </c>
      <c r="G14216">
        <v>2</v>
      </c>
      <c r="H14216" s="114" t="s">
        <v>731</v>
      </c>
      <c r="I14216">
        <v>2726738</v>
      </c>
    </row>
    <row r="14217" spans="1:9" x14ac:dyDescent="0.25">
      <c r="A14217" s="114" t="s">
        <v>2221</v>
      </c>
      <c r="B14217">
        <v>236</v>
      </c>
      <c r="C14217" s="114" t="s">
        <v>53</v>
      </c>
      <c r="D14217" s="114" t="s">
        <v>586</v>
      </c>
      <c r="E14217" s="115">
        <v>44887</v>
      </c>
      <c r="F14217" s="192">
        <v>0.48047453703703702</v>
      </c>
      <c r="G14217">
        <v>2</v>
      </c>
      <c r="H14217" s="114" t="s">
        <v>587</v>
      </c>
      <c r="I14217"/>
    </row>
    <row r="14218" spans="1:9" x14ac:dyDescent="0.25">
      <c r="A14218" s="114" t="s">
        <v>2221</v>
      </c>
      <c r="B14218">
        <v>237</v>
      </c>
      <c r="C14218" s="114" t="s">
        <v>53</v>
      </c>
      <c r="D14218" s="114" t="s">
        <v>1865</v>
      </c>
      <c r="E14218" s="115">
        <v>44887</v>
      </c>
      <c r="F14218" s="192">
        <v>0.48101851851851851</v>
      </c>
      <c r="G14218">
        <v>2</v>
      </c>
      <c r="H14218" s="114" t="s">
        <v>1866</v>
      </c>
      <c r="I14218"/>
    </row>
    <row r="14219" spans="1:9" x14ac:dyDescent="0.25">
      <c r="A14219" s="114" t="s">
        <v>2221</v>
      </c>
      <c r="B14219">
        <v>238</v>
      </c>
      <c r="C14219" s="114" t="s">
        <v>54</v>
      </c>
      <c r="D14219" s="114" t="s">
        <v>590</v>
      </c>
      <c r="E14219" s="115">
        <v>44887</v>
      </c>
      <c r="F14219" s="192">
        <v>0.4811111111111111</v>
      </c>
      <c r="G14219">
        <v>2</v>
      </c>
      <c r="H14219" s="114" t="s">
        <v>591</v>
      </c>
      <c r="I14219">
        <v>8268740</v>
      </c>
    </row>
    <row r="14220" spans="1:9" x14ac:dyDescent="0.25">
      <c r="A14220" s="114" t="s">
        <v>2221</v>
      </c>
      <c r="B14220">
        <v>239</v>
      </c>
      <c r="C14220" s="114" t="s">
        <v>18</v>
      </c>
      <c r="D14220" s="114" t="s">
        <v>1461</v>
      </c>
      <c r="E14220" s="115">
        <v>44887</v>
      </c>
      <c r="F14220" s="192">
        <v>0.48121527777777778</v>
      </c>
      <c r="G14220">
        <v>2</v>
      </c>
      <c r="H14220" s="114" t="s">
        <v>1462</v>
      </c>
      <c r="I14220">
        <v>3449832</v>
      </c>
    </row>
    <row r="14221" spans="1:9" x14ac:dyDescent="0.25">
      <c r="A14221" s="114" t="s">
        <v>2221</v>
      </c>
      <c r="B14221">
        <v>240</v>
      </c>
      <c r="C14221" s="114" t="s">
        <v>53</v>
      </c>
      <c r="D14221" s="114" t="s">
        <v>1948</v>
      </c>
      <c r="E14221" s="115">
        <v>44887</v>
      </c>
      <c r="F14221" s="192">
        <v>0.48142361111111109</v>
      </c>
      <c r="G14221">
        <v>2</v>
      </c>
      <c r="H14221" s="114" t="s">
        <v>1949</v>
      </c>
      <c r="I14221"/>
    </row>
    <row r="14222" spans="1:9" x14ac:dyDescent="0.25">
      <c r="A14222" s="114" t="s">
        <v>2221</v>
      </c>
      <c r="B14222">
        <v>241</v>
      </c>
      <c r="C14222" s="114" t="s">
        <v>52</v>
      </c>
      <c r="D14222" s="114" t="s">
        <v>318</v>
      </c>
      <c r="E14222" s="115">
        <v>44887</v>
      </c>
      <c r="F14222" s="192">
        <v>0.4817939814814815</v>
      </c>
      <c r="G14222">
        <v>2</v>
      </c>
      <c r="H14222" s="114" t="s">
        <v>319</v>
      </c>
      <c r="I14222">
        <v>2037561</v>
      </c>
    </row>
    <row r="14223" spans="1:9" x14ac:dyDescent="0.25">
      <c r="A14223" s="114" t="s">
        <v>2221</v>
      </c>
      <c r="B14223">
        <v>242</v>
      </c>
      <c r="C14223" s="114" t="s">
        <v>54</v>
      </c>
      <c r="D14223" s="114" t="s">
        <v>686</v>
      </c>
      <c r="E14223" s="115">
        <v>44887</v>
      </c>
      <c r="F14223" s="192">
        <v>0.48189814814814813</v>
      </c>
      <c r="G14223">
        <v>2</v>
      </c>
      <c r="H14223" s="114" t="s">
        <v>687</v>
      </c>
      <c r="I14223">
        <v>7344849</v>
      </c>
    </row>
    <row r="14224" spans="1:9" x14ac:dyDescent="0.25">
      <c r="A14224" s="114" t="s">
        <v>2221</v>
      </c>
      <c r="B14224">
        <v>243</v>
      </c>
      <c r="C14224" s="114" t="s">
        <v>54</v>
      </c>
      <c r="D14224" s="114" t="s">
        <v>819</v>
      </c>
      <c r="E14224" s="115">
        <v>44887</v>
      </c>
      <c r="F14224" s="192">
        <v>0.48194444444444445</v>
      </c>
      <c r="G14224">
        <v>2</v>
      </c>
      <c r="H14224" s="114" t="s">
        <v>820</v>
      </c>
      <c r="I14224">
        <v>5476503</v>
      </c>
    </row>
    <row r="14225" spans="1:9" x14ac:dyDescent="0.25">
      <c r="A14225" s="114" t="s">
        <v>2221</v>
      </c>
      <c r="B14225">
        <v>244</v>
      </c>
      <c r="C14225" s="114" t="s">
        <v>53</v>
      </c>
      <c r="D14225" s="114" t="s">
        <v>1565</v>
      </c>
      <c r="E14225" s="115">
        <v>44887</v>
      </c>
      <c r="F14225" s="192">
        <v>0.48200231481481481</v>
      </c>
      <c r="G14225">
        <v>2</v>
      </c>
      <c r="H14225" s="114" t="s">
        <v>1566</v>
      </c>
      <c r="I14225">
        <v>15027060</v>
      </c>
    </row>
    <row r="14226" spans="1:9" x14ac:dyDescent="0.25">
      <c r="A14226" s="114" t="s">
        <v>2221</v>
      </c>
      <c r="B14226">
        <v>245</v>
      </c>
      <c r="C14226" s="114" t="s">
        <v>52</v>
      </c>
      <c r="D14226" s="114" t="s">
        <v>803</v>
      </c>
      <c r="E14226" s="115">
        <v>44887</v>
      </c>
      <c r="F14226" s="192">
        <v>0.48244212962962962</v>
      </c>
      <c r="G14226">
        <v>2</v>
      </c>
      <c r="H14226" s="114" t="s">
        <v>804</v>
      </c>
      <c r="I14226">
        <v>5409821</v>
      </c>
    </row>
    <row r="14227" spans="1:9" x14ac:dyDescent="0.25">
      <c r="A14227" s="114" t="s">
        <v>2221</v>
      </c>
      <c r="B14227">
        <v>246</v>
      </c>
      <c r="C14227" s="114" t="s">
        <v>54</v>
      </c>
      <c r="D14227" s="114" t="s">
        <v>530</v>
      </c>
      <c r="E14227" s="115">
        <v>44887</v>
      </c>
      <c r="F14227" s="192">
        <v>0.48269675925925926</v>
      </c>
      <c r="G14227">
        <v>2</v>
      </c>
      <c r="H14227" s="114" t="s">
        <v>531</v>
      </c>
      <c r="I14227">
        <v>6699761</v>
      </c>
    </row>
    <row r="14228" spans="1:9" x14ac:dyDescent="0.25">
      <c r="A14228" s="114" t="s">
        <v>2221</v>
      </c>
      <c r="B14228">
        <v>247</v>
      </c>
      <c r="C14228" s="114" t="s">
        <v>52</v>
      </c>
      <c r="D14228" s="114" t="s">
        <v>594</v>
      </c>
      <c r="E14228" s="115">
        <v>44887</v>
      </c>
      <c r="F14228" s="192">
        <v>0.4833101851851852</v>
      </c>
      <c r="G14228">
        <v>2</v>
      </c>
      <c r="H14228" s="114" t="s">
        <v>595</v>
      </c>
      <c r="I14228">
        <v>7078869</v>
      </c>
    </row>
    <row r="14229" spans="1:9" x14ac:dyDescent="0.25">
      <c r="A14229" s="114" t="s">
        <v>2221</v>
      </c>
      <c r="B14229">
        <v>248</v>
      </c>
      <c r="C14229" s="114" t="s">
        <v>53</v>
      </c>
      <c r="D14229" s="114" t="s">
        <v>629</v>
      </c>
      <c r="E14229" s="115">
        <v>44887</v>
      </c>
      <c r="F14229" s="192">
        <v>0.4833796296296296</v>
      </c>
      <c r="G14229">
        <v>2</v>
      </c>
      <c r="H14229" s="114" t="s">
        <v>630</v>
      </c>
      <c r="I14229">
        <v>1868350560</v>
      </c>
    </row>
    <row r="14230" spans="1:9" x14ac:dyDescent="0.25">
      <c r="A14230" s="114" t="s">
        <v>2221</v>
      </c>
      <c r="B14230">
        <v>249</v>
      </c>
      <c r="C14230" s="114" t="s">
        <v>53</v>
      </c>
      <c r="D14230" s="114" t="s">
        <v>658</v>
      </c>
      <c r="E14230" s="115">
        <v>44887</v>
      </c>
      <c r="F14230" s="192">
        <v>0.48379629629629628</v>
      </c>
      <c r="G14230">
        <v>2</v>
      </c>
      <c r="H14230" s="114" t="s">
        <v>659</v>
      </c>
      <c r="I14230"/>
    </row>
    <row r="14231" spans="1:9" x14ac:dyDescent="0.25">
      <c r="A14231" s="114" t="s">
        <v>2221</v>
      </c>
      <c r="B14231">
        <v>250</v>
      </c>
      <c r="C14231" s="114" t="s">
        <v>53</v>
      </c>
      <c r="D14231" s="114" t="s">
        <v>660</v>
      </c>
      <c r="E14231" s="115">
        <v>44887</v>
      </c>
      <c r="F14231" s="192">
        <v>0.48394675925925928</v>
      </c>
      <c r="G14231">
        <v>2</v>
      </c>
      <c r="H14231" s="114" t="s">
        <v>661</v>
      </c>
      <c r="I14231"/>
    </row>
    <row r="14232" spans="1:9" x14ac:dyDescent="0.25">
      <c r="A14232" s="114" t="s">
        <v>2221</v>
      </c>
      <c r="B14232">
        <v>251</v>
      </c>
      <c r="C14232" s="114" t="s">
        <v>53</v>
      </c>
      <c r="D14232" s="114" t="s">
        <v>734</v>
      </c>
      <c r="E14232" s="115">
        <v>44887</v>
      </c>
      <c r="F14232" s="192">
        <v>0.48399305555555555</v>
      </c>
      <c r="G14232">
        <v>2</v>
      </c>
      <c r="H14232" s="114" t="s">
        <v>735</v>
      </c>
      <c r="I14232"/>
    </row>
    <row r="14233" spans="1:9" x14ac:dyDescent="0.25">
      <c r="A14233" s="114" t="s">
        <v>2221</v>
      </c>
      <c r="B14233">
        <v>252</v>
      </c>
      <c r="C14233" s="114" t="s">
        <v>53</v>
      </c>
      <c r="D14233" s="114" t="s">
        <v>728</v>
      </c>
      <c r="E14233" s="115">
        <v>44887</v>
      </c>
      <c r="F14233" s="192">
        <v>0.48408564814814814</v>
      </c>
      <c r="G14233">
        <v>2</v>
      </c>
      <c r="H14233" s="114" t="s">
        <v>729</v>
      </c>
      <c r="I14233">
        <v>5439920</v>
      </c>
    </row>
    <row r="14234" spans="1:9" x14ac:dyDescent="0.25">
      <c r="A14234" s="114" t="s">
        <v>2221</v>
      </c>
      <c r="B14234">
        <v>253</v>
      </c>
      <c r="C14234" s="114" t="s">
        <v>53</v>
      </c>
      <c r="D14234" s="114" t="s">
        <v>578</v>
      </c>
      <c r="E14234" s="115">
        <v>44887</v>
      </c>
      <c r="F14234" s="192">
        <v>0.48420138888888886</v>
      </c>
      <c r="G14234">
        <v>2</v>
      </c>
      <c r="H14234" s="114" t="s">
        <v>579</v>
      </c>
      <c r="I14234"/>
    </row>
    <row r="14235" spans="1:9" x14ac:dyDescent="0.25">
      <c r="A14235" s="114" t="s">
        <v>2221</v>
      </c>
      <c r="B14235">
        <v>254</v>
      </c>
      <c r="C14235" s="114" t="s">
        <v>53</v>
      </c>
      <c r="D14235" s="114" t="s">
        <v>647</v>
      </c>
      <c r="E14235" s="115">
        <v>44887</v>
      </c>
      <c r="F14235" s="192">
        <v>0.48424768518518518</v>
      </c>
      <c r="G14235">
        <v>2</v>
      </c>
      <c r="H14235" s="114" t="s">
        <v>648</v>
      </c>
      <c r="I14235">
        <v>2856135</v>
      </c>
    </row>
    <row r="14236" spans="1:9" x14ac:dyDescent="0.25">
      <c r="A14236" s="114" t="s">
        <v>2221</v>
      </c>
      <c r="B14236">
        <v>255</v>
      </c>
      <c r="C14236" s="114" t="s">
        <v>53</v>
      </c>
      <c r="D14236" s="114" t="s">
        <v>1440</v>
      </c>
      <c r="E14236" s="115">
        <v>44887</v>
      </c>
      <c r="F14236" s="192">
        <v>0.48447916666666668</v>
      </c>
      <c r="G14236">
        <v>2</v>
      </c>
      <c r="H14236" s="114" t="s">
        <v>1441</v>
      </c>
      <c r="I14236">
        <v>5461132</v>
      </c>
    </row>
    <row r="14237" spans="1:9" x14ac:dyDescent="0.25">
      <c r="A14237" s="114" t="s">
        <v>2221</v>
      </c>
      <c r="B14237">
        <v>256</v>
      </c>
      <c r="C14237" s="114" t="s">
        <v>53</v>
      </c>
      <c r="D14237" s="114" t="s">
        <v>580</v>
      </c>
      <c r="E14237" s="115">
        <v>44887</v>
      </c>
      <c r="F14237" s="192">
        <v>0.48451388888888891</v>
      </c>
      <c r="G14237">
        <v>2</v>
      </c>
      <c r="H14237" s="114" t="s">
        <v>581</v>
      </c>
      <c r="I14237"/>
    </row>
    <row r="14238" spans="1:9" x14ac:dyDescent="0.25">
      <c r="A14238" s="114" t="s">
        <v>2221</v>
      </c>
      <c r="B14238">
        <v>257</v>
      </c>
      <c r="C14238" s="114" t="s">
        <v>54</v>
      </c>
      <c r="D14238" s="114" t="s">
        <v>420</v>
      </c>
      <c r="E14238" s="115">
        <v>44887</v>
      </c>
      <c r="F14238" s="192">
        <v>0.48498842592592595</v>
      </c>
      <c r="G14238">
        <v>2</v>
      </c>
      <c r="H14238" s="114" t="s">
        <v>421</v>
      </c>
      <c r="I14238">
        <v>5367155</v>
      </c>
    </row>
    <row r="14239" spans="1:9" x14ac:dyDescent="0.25">
      <c r="A14239" s="114" t="s">
        <v>2221</v>
      </c>
      <c r="B14239">
        <v>258</v>
      </c>
      <c r="C14239" s="114" t="s">
        <v>53</v>
      </c>
      <c r="D14239" s="114" t="s">
        <v>654</v>
      </c>
      <c r="E14239" s="115">
        <v>44887</v>
      </c>
      <c r="F14239" s="192">
        <v>0.48508101851851854</v>
      </c>
      <c r="G14239">
        <v>2</v>
      </c>
      <c r="H14239" s="114" t="s">
        <v>655</v>
      </c>
      <c r="I14239">
        <v>2650232</v>
      </c>
    </row>
    <row r="14240" spans="1:9" x14ac:dyDescent="0.25">
      <c r="A14240" s="114" t="s">
        <v>2221</v>
      </c>
      <c r="B14240">
        <v>259</v>
      </c>
      <c r="C14240" s="114" t="s">
        <v>53</v>
      </c>
      <c r="D14240" s="114" t="s">
        <v>440</v>
      </c>
      <c r="E14240" s="115">
        <v>44887</v>
      </c>
      <c r="F14240" s="192">
        <v>0.48516203703703703</v>
      </c>
      <c r="G14240">
        <v>2</v>
      </c>
      <c r="H14240" s="114" t="s">
        <v>441</v>
      </c>
      <c r="I14240">
        <v>3314091</v>
      </c>
    </row>
    <row r="14241" spans="1:9" x14ac:dyDescent="0.25">
      <c r="A14241" s="114" t="s">
        <v>2221</v>
      </c>
      <c r="B14241">
        <v>260</v>
      </c>
      <c r="C14241" s="114" t="s">
        <v>53</v>
      </c>
      <c r="D14241" s="114" t="s">
        <v>656</v>
      </c>
      <c r="E14241" s="115">
        <v>44887</v>
      </c>
      <c r="F14241" s="192">
        <v>0.48521990740740739</v>
      </c>
      <c r="G14241">
        <v>2</v>
      </c>
      <c r="H14241" s="114" t="s">
        <v>657</v>
      </c>
      <c r="I14241"/>
    </row>
    <row r="14242" spans="1:9" x14ac:dyDescent="0.25">
      <c r="A14242" s="114" t="s">
        <v>2221</v>
      </c>
      <c r="B14242">
        <v>261</v>
      </c>
      <c r="C14242" s="114" t="s">
        <v>53</v>
      </c>
      <c r="D14242" s="114" t="s">
        <v>785</v>
      </c>
      <c r="E14242" s="115">
        <v>44887</v>
      </c>
      <c r="F14242" s="192">
        <v>0.48542824074074076</v>
      </c>
      <c r="G14242">
        <v>2</v>
      </c>
      <c r="H14242" s="114" t="s">
        <v>786</v>
      </c>
      <c r="I14242">
        <v>4844273</v>
      </c>
    </row>
    <row r="14243" spans="1:9" x14ac:dyDescent="0.25">
      <c r="A14243" s="114" t="s">
        <v>2221</v>
      </c>
      <c r="B14243">
        <v>262</v>
      </c>
      <c r="C14243" s="114" t="s">
        <v>54</v>
      </c>
      <c r="D14243" s="114" t="s">
        <v>300</v>
      </c>
      <c r="E14243" s="115">
        <v>44887</v>
      </c>
      <c r="F14243" s="192">
        <v>0.48553240740740738</v>
      </c>
      <c r="G14243">
        <v>2</v>
      </c>
      <c r="H14243" s="114" t="s">
        <v>301</v>
      </c>
      <c r="I14243">
        <v>5492105</v>
      </c>
    </row>
    <row r="14244" spans="1:9" x14ac:dyDescent="0.25">
      <c r="A14244" s="114" t="s">
        <v>2221</v>
      </c>
      <c r="B14244">
        <v>263</v>
      </c>
      <c r="C14244" s="114" t="s">
        <v>54</v>
      </c>
      <c r="D14244" s="114" t="s">
        <v>534</v>
      </c>
      <c r="E14244" s="115">
        <v>44887</v>
      </c>
      <c r="F14244" s="192">
        <v>0.48556712962962961</v>
      </c>
      <c r="G14244">
        <v>2</v>
      </c>
      <c r="H14244" s="114" t="s">
        <v>535</v>
      </c>
      <c r="I14244">
        <v>6702184</v>
      </c>
    </row>
    <row r="14245" spans="1:9" x14ac:dyDescent="0.25">
      <c r="A14245" s="114" t="s">
        <v>2221</v>
      </c>
      <c r="B14245">
        <v>264</v>
      </c>
      <c r="C14245" s="114" t="s">
        <v>52</v>
      </c>
      <c r="D14245" s="114" t="s">
        <v>2094</v>
      </c>
      <c r="E14245" s="115">
        <v>44887</v>
      </c>
      <c r="F14245" s="192">
        <v>0.48572916666666666</v>
      </c>
      <c r="G14245">
        <v>2</v>
      </c>
      <c r="H14245" s="114" t="s">
        <v>2095</v>
      </c>
      <c r="I14245">
        <v>5507609</v>
      </c>
    </row>
    <row r="14246" spans="1:9" x14ac:dyDescent="0.25">
      <c r="A14246" s="114" t="s">
        <v>2221</v>
      </c>
      <c r="B14246">
        <v>265</v>
      </c>
      <c r="C14246" s="114" t="s">
        <v>54</v>
      </c>
      <c r="D14246" s="114" t="s">
        <v>450</v>
      </c>
      <c r="E14246" s="115">
        <v>44887</v>
      </c>
      <c r="F14246" s="192">
        <v>0.48614583333333333</v>
      </c>
      <c r="G14246">
        <v>2</v>
      </c>
      <c r="H14246" s="114" t="s">
        <v>451</v>
      </c>
      <c r="I14246"/>
    </row>
    <row r="14247" spans="1:9" x14ac:dyDescent="0.25">
      <c r="A14247" s="114" t="s">
        <v>2221</v>
      </c>
      <c r="B14247">
        <v>266</v>
      </c>
      <c r="C14247" s="114" t="s">
        <v>52</v>
      </c>
      <c r="D14247" s="114" t="s">
        <v>619</v>
      </c>
      <c r="E14247" s="115">
        <v>44887</v>
      </c>
      <c r="F14247" s="192">
        <v>0.48689814814814814</v>
      </c>
      <c r="G14247">
        <v>2</v>
      </c>
      <c r="H14247" s="114" t="s">
        <v>620</v>
      </c>
      <c r="I14247">
        <v>14812406</v>
      </c>
    </row>
    <row r="14248" spans="1:9" x14ac:dyDescent="0.25">
      <c r="A14248" s="114" t="s">
        <v>2221</v>
      </c>
      <c r="B14248">
        <v>267</v>
      </c>
      <c r="C14248" s="114" t="s">
        <v>52</v>
      </c>
      <c r="D14248" s="114" t="s">
        <v>402</v>
      </c>
      <c r="E14248" s="115">
        <v>44887</v>
      </c>
      <c r="F14248" s="192">
        <v>0.48755787037037035</v>
      </c>
      <c r="G14248">
        <v>2</v>
      </c>
      <c r="H14248" s="114" t="s">
        <v>403</v>
      </c>
      <c r="I14248">
        <v>5369112</v>
      </c>
    </row>
    <row r="14249" spans="1:9" x14ac:dyDescent="0.25">
      <c r="A14249" s="114" t="s">
        <v>2221</v>
      </c>
      <c r="B14249">
        <v>268</v>
      </c>
      <c r="C14249" s="114" t="s">
        <v>54</v>
      </c>
      <c r="D14249" s="114" t="s">
        <v>986</v>
      </c>
      <c r="E14249" s="115">
        <v>44887</v>
      </c>
      <c r="F14249" s="192">
        <v>0.48768518518518517</v>
      </c>
      <c r="G14249">
        <v>2</v>
      </c>
      <c r="H14249" s="114" t="s">
        <v>987</v>
      </c>
      <c r="I14249">
        <v>6719319</v>
      </c>
    </row>
    <row r="14250" spans="1:9" x14ac:dyDescent="0.25">
      <c r="A14250" s="114" t="s">
        <v>2221</v>
      </c>
      <c r="B14250">
        <v>269</v>
      </c>
      <c r="C14250" s="114" t="s">
        <v>53</v>
      </c>
      <c r="D14250" s="114" t="s">
        <v>1525</v>
      </c>
      <c r="E14250" s="115">
        <v>44887</v>
      </c>
      <c r="F14250" s="192">
        <v>0.4878587962962963</v>
      </c>
      <c r="G14250">
        <v>2</v>
      </c>
      <c r="H14250" s="114" t="s">
        <v>1526</v>
      </c>
      <c r="I14250"/>
    </row>
    <row r="14251" spans="1:9" x14ac:dyDescent="0.25">
      <c r="A14251" s="114" t="s">
        <v>2221</v>
      </c>
      <c r="B14251">
        <v>270</v>
      </c>
      <c r="C14251" s="114" t="s">
        <v>54</v>
      </c>
      <c r="D14251" s="114" t="s">
        <v>464</v>
      </c>
      <c r="E14251" s="115">
        <v>44887</v>
      </c>
      <c r="F14251" s="192">
        <v>0.4881597222222222</v>
      </c>
      <c r="G14251">
        <v>2</v>
      </c>
      <c r="H14251" s="114" t="s">
        <v>465</v>
      </c>
      <c r="I14251">
        <v>5336131</v>
      </c>
    </row>
    <row r="14252" spans="1:9" x14ac:dyDescent="0.25">
      <c r="A14252" s="114" t="s">
        <v>2221</v>
      </c>
      <c r="B14252">
        <v>271</v>
      </c>
      <c r="C14252" s="114" t="s">
        <v>54</v>
      </c>
      <c r="D14252" s="114" t="s">
        <v>264</v>
      </c>
      <c r="E14252" s="115">
        <v>44887</v>
      </c>
      <c r="F14252" s="192">
        <v>0.48843750000000002</v>
      </c>
      <c r="G14252">
        <v>2</v>
      </c>
      <c r="H14252" s="114" t="s">
        <v>265</v>
      </c>
      <c r="I14252">
        <v>5350791</v>
      </c>
    </row>
    <row r="14253" spans="1:9" x14ac:dyDescent="0.25">
      <c r="A14253" s="114" t="s">
        <v>2221</v>
      </c>
      <c r="B14253">
        <v>272</v>
      </c>
      <c r="C14253" s="114" t="s">
        <v>53</v>
      </c>
      <c r="D14253" s="114" t="s">
        <v>1274</v>
      </c>
      <c r="E14253" s="115">
        <v>44887</v>
      </c>
      <c r="F14253" s="192">
        <v>0.48856481481481484</v>
      </c>
      <c r="G14253">
        <v>2</v>
      </c>
      <c r="H14253" s="114" t="s">
        <v>1275</v>
      </c>
      <c r="I14253"/>
    </row>
    <row r="14254" spans="1:9" x14ac:dyDescent="0.25">
      <c r="A14254" s="114" t="s">
        <v>2221</v>
      </c>
      <c r="B14254">
        <v>273</v>
      </c>
      <c r="C14254" s="114" t="s">
        <v>53</v>
      </c>
      <c r="D14254" s="114" t="s">
        <v>1533</v>
      </c>
      <c r="E14254" s="115">
        <v>44887</v>
      </c>
      <c r="F14254" s="192">
        <v>0.48878472222222225</v>
      </c>
      <c r="G14254">
        <v>2</v>
      </c>
      <c r="H14254" s="114" t="s">
        <v>1534</v>
      </c>
      <c r="I14254"/>
    </row>
    <row r="14255" spans="1:9" x14ac:dyDescent="0.25">
      <c r="A14255" s="114" t="s">
        <v>2221</v>
      </c>
      <c r="B14255">
        <v>274</v>
      </c>
      <c r="C14255" s="114" t="s">
        <v>53</v>
      </c>
      <c r="D14255" s="114" t="s">
        <v>764</v>
      </c>
      <c r="E14255" s="115">
        <v>44887</v>
      </c>
      <c r="F14255" s="192">
        <v>0.48884259259259261</v>
      </c>
      <c r="G14255">
        <v>2</v>
      </c>
      <c r="H14255" s="114" t="s">
        <v>765</v>
      </c>
      <c r="I14255">
        <v>5469942</v>
      </c>
    </row>
    <row r="14256" spans="1:9" x14ac:dyDescent="0.25">
      <c r="A14256" s="114" t="s">
        <v>2221</v>
      </c>
      <c r="B14256">
        <v>275</v>
      </c>
      <c r="C14256" s="114" t="s">
        <v>53</v>
      </c>
      <c r="D14256" s="114" t="s">
        <v>266</v>
      </c>
      <c r="E14256" s="115">
        <v>44887</v>
      </c>
      <c r="F14256" s="192">
        <v>0.48950231481481482</v>
      </c>
      <c r="G14256">
        <v>2</v>
      </c>
      <c r="H14256" s="114" t="s">
        <v>267</v>
      </c>
      <c r="I14256">
        <v>2024832</v>
      </c>
    </row>
    <row r="14257" spans="1:9" x14ac:dyDescent="0.25">
      <c r="A14257" s="114" t="s">
        <v>2221</v>
      </c>
      <c r="B14257">
        <v>276</v>
      </c>
      <c r="C14257" s="114" t="s">
        <v>53</v>
      </c>
      <c r="D14257" s="114" t="s">
        <v>766</v>
      </c>
      <c r="E14257" s="115">
        <v>44887</v>
      </c>
      <c r="F14257" s="192">
        <v>0.48983796296296295</v>
      </c>
      <c r="G14257">
        <v>2</v>
      </c>
      <c r="H14257" s="114" t="s">
        <v>767</v>
      </c>
      <c r="I14257"/>
    </row>
    <row r="14258" spans="1:9" x14ac:dyDescent="0.25">
      <c r="A14258" s="114" t="s">
        <v>2221</v>
      </c>
      <c r="B14258">
        <v>277</v>
      </c>
      <c r="C14258" s="114" t="s">
        <v>52</v>
      </c>
      <c r="D14258" s="114" t="s">
        <v>408</v>
      </c>
      <c r="E14258" s="115">
        <v>44887</v>
      </c>
      <c r="F14258" s="192">
        <v>0.49026620370370372</v>
      </c>
      <c r="G14258">
        <v>2</v>
      </c>
      <c r="H14258" s="114" t="s">
        <v>409</v>
      </c>
      <c r="I14258">
        <v>7495630</v>
      </c>
    </row>
    <row r="14259" spans="1:9" x14ac:dyDescent="0.25">
      <c r="A14259" s="114" t="s">
        <v>2221</v>
      </c>
      <c r="B14259">
        <v>278</v>
      </c>
      <c r="C14259" s="114" t="s">
        <v>21</v>
      </c>
      <c r="D14259" s="114" t="s">
        <v>601</v>
      </c>
      <c r="E14259" s="115">
        <v>44887</v>
      </c>
      <c r="F14259" s="192">
        <v>0.49046296296296299</v>
      </c>
      <c r="G14259">
        <v>2</v>
      </c>
      <c r="H14259" s="114" t="s">
        <v>21</v>
      </c>
      <c r="I14259"/>
    </row>
    <row r="14260" spans="1:9" x14ac:dyDescent="0.25">
      <c r="A14260" s="114" t="s">
        <v>2221</v>
      </c>
      <c r="B14260">
        <v>279</v>
      </c>
      <c r="C14260" s="114" t="s">
        <v>21</v>
      </c>
      <c r="D14260" s="114" t="s">
        <v>1456</v>
      </c>
      <c r="E14260" s="115">
        <v>44887</v>
      </c>
      <c r="F14260" s="192">
        <v>0.49049768518518516</v>
      </c>
      <c r="G14260">
        <v>2</v>
      </c>
      <c r="H14260" s="114" t="s">
        <v>1457</v>
      </c>
      <c r="I14260"/>
    </row>
    <row r="14261" spans="1:9" x14ac:dyDescent="0.25">
      <c r="A14261" s="114" t="s">
        <v>2221</v>
      </c>
      <c r="B14261">
        <v>280</v>
      </c>
      <c r="C14261" s="114" t="s">
        <v>54</v>
      </c>
      <c r="D14261" s="114" t="s">
        <v>452</v>
      </c>
      <c r="E14261" s="115">
        <v>44887</v>
      </c>
      <c r="F14261" s="192">
        <v>0.49084490740740738</v>
      </c>
      <c r="G14261">
        <v>2</v>
      </c>
      <c r="H14261" s="114" t="s">
        <v>453</v>
      </c>
      <c r="I14261">
        <v>5341488</v>
      </c>
    </row>
    <row r="14262" spans="1:9" x14ac:dyDescent="0.25">
      <c r="A14262" s="114" t="s">
        <v>2221</v>
      </c>
      <c r="B14262">
        <v>281</v>
      </c>
      <c r="C14262" s="114" t="s">
        <v>52</v>
      </c>
      <c r="D14262" s="114" t="s">
        <v>350</v>
      </c>
      <c r="E14262" s="115">
        <v>44887</v>
      </c>
      <c r="F14262" s="192">
        <v>0.4908912037037037</v>
      </c>
      <c r="G14262">
        <v>2</v>
      </c>
      <c r="H14262" s="114" t="s">
        <v>351</v>
      </c>
      <c r="I14262">
        <v>14929941</v>
      </c>
    </row>
    <row r="14263" spans="1:9" x14ac:dyDescent="0.25">
      <c r="A14263" s="114" t="s">
        <v>2221</v>
      </c>
      <c r="B14263">
        <v>282</v>
      </c>
      <c r="C14263" s="114" t="s">
        <v>52</v>
      </c>
      <c r="D14263" s="114" t="s">
        <v>614</v>
      </c>
      <c r="E14263" s="115">
        <v>44887</v>
      </c>
      <c r="F14263" s="192">
        <v>0.49096064814814816</v>
      </c>
      <c r="G14263">
        <v>2</v>
      </c>
      <c r="H14263" s="114" t="s">
        <v>615</v>
      </c>
      <c r="I14263">
        <v>2189692</v>
      </c>
    </row>
    <row r="14264" spans="1:9" x14ac:dyDescent="0.25">
      <c r="A14264" s="114" t="s">
        <v>2221</v>
      </c>
      <c r="B14264">
        <v>283</v>
      </c>
      <c r="C14264" s="114" t="s">
        <v>53</v>
      </c>
      <c r="D14264" s="114" t="s">
        <v>720</v>
      </c>
      <c r="E14264" s="115">
        <v>44887</v>
      </c>
      <c r="F14264" s="192">
        <v>0.49134259259259261</v>
      </c>
      <c r="G14264">
        <v>2</v>
      </c>
      <c r="H14264" s="114" t="s">
        <v>721</v>
      </c>
      <c r="I14264"/>
    </row>
    <row r="14265" spans="1:9" x14ac:dyDescent="0.25">
      <c r="A14265" s="114" t="s">
        <v>2221</v>
      </c>
      <c r="B14265">
        <v>284</v>
      </c>
      <c r="C14265" s="114" t="s">
        <v>53</v>
      </c>
      <c r="D14265" s="114" t="s">
        <v>652</v>
      </c>
      <c r="E14265" s="115">
        <v>44887</v>
      </c>
      <c r="F14265" s="192">
        <v>0.4914236111111111</v>
      </c>
      <c r="G14265">
        <v>2</v>
      </c>
      <c r="H14265" s="114" t="s">
        <v>653</v>
      </c>
      <c r="I14265"/>
    </row>
    <row r="14266" spans="1:9" x14ac:dyDescent="0.25">
      <c r="A14266" s="114" t="s">
        <v>2221</v>
      </c>
      <c r="B14266">
        <v>285</v>
      </c>
      <c r="C14266" s="114" t="s">
        <v>54</v>
      </c>
      <c r="D14266" s="114" t="s">
        <v>625</v>
      </c>
      <c r="E14266" s="115">
        <v>44887</v>
      </c>
      <c r="F14266" s="192">
        <v>0.49162037037037037</v>
      </c>
      <c r="G14266">
        <v>2</v>
      </c>
      <c r="H14266" s="114" t="s">
        <v>626</v>
      </c>
      <c r="I14266">
        <v>3414184</v>
      </c>
    </row>
    <row r="14267" spans="1:9" x14ac:dyDescent="0.25">
      <c r="A14267" s="114" t="s">
        <v>2221</v>
      </c>
      <c r="B14267">
        <v>286</v>
      </c>
      <c r="C14267" s="114" t="s">
        <v>54</v>
      </c>
      <c r="D14267" s="114" t="s">
        <v>633</v>
      </c>
      <c r="E14267" s="115">
        <v>44887</v>
      </c>
      <c r="F14267" s="192">
        <v>0.4916550925925926</v>
      </c>
      <c r="G14267">
        <v>2</v>
      </c>
      <c r="H14267" s="114" t="s">
        <v>634</v>
      </c>
      <c r="I14267">
        <v>5335728</v>
      </c>
    </row>
    <row r="14268" spans="1:9" x14ac:dyDescent="0.25">
      <c r="A14268" s="114" t="s">
        <v>2221</v>
      </c>
      <c r="B14268">
        <v>287</v>
      </c>
      <c r="C14268" s="114" t="s">
        <v>53</v>
      </c>
      <c r="D14268" s="114" t="s">
        <v>565</v>
      </c>
      <c r="E14268" s="115">
        <v>44887</v>
      </c>
      <c r="F14268" s="192">
        <v>0.49229166666666668</v>
      </c>
      <c r="G14268">
        <v>2</v>
      </c>
      <c r="H14268" s="114" t="s">
        <v>566</v>
      </c>
      <c r="I14268"/>
    </row>
    <row r="14269" spans="1:9" x14ac:dyDescent="0.25">
      <c r="A14269" s="114" t="s">
        <v>2221</v>
      </c>
      <c r="B14269">
        <v>288</v>
      </c>
      <c r="C14269" s="114" t="s">
        <v>54</v>
      </c>
      <c r="D14269" s="114" t="s">
        <v>462</v>
      </c>
      <c r="E14269" s="115">
        <v>44887</v>
      </c>
      <c r="F14269" s="192">
        <v>0.49244212962962963</v>
      </c>
      <c r="G14269">
        <v>2</v>
      </c>
      <c r="H14269" s="114" t="s">
        <v>463</v>
      </c>
      <c r="I14269">
        <v>7623788</v>
      </c>
    </row>
    <row r="14270" spans="1:9" x14ac:dyDescent="0.25">
      <c r="A14270" s="114" t="s">
        <v>2221</v>
      </c>
      <c r="B14270">
        <v>289</v>
      </c>
      <c r="C14270" s="114" t="s">
        <v>54</v>
      </c>
      <c r="D14270" s="114" t="s">
        <v>696</v>
      </c>
      <c r="E14270" s="115">
        <v>44887</v>
      </c>
      <c r="F14270" s="192">
        <v>0.49249999999999999</v>
      </c>
      <c r="G14270">
        <v>2</v>
      </c>
      <c r="H14270" s="114" t="s">
        <v>697</v>
      </c>
      <c r="I14270">
        <v>8297552</v>
      </c>
    </row>
    <row r="14271" spans="1:9" x14ac:dyDescent="0.25">
      <c r="A14271" s="114" t="s">
        <v>2221</v>
      </c>
      <c r="B14271">
        <v>290</v>
      </c>
      <c r="C14271" s="114" t="s">
        <v>54</v>
      </c>
      <c r="D14271" s="114" t="s">
        <v>324</v>
      </c>
      <c r="E14271" s="115">
        <v>44887</v>
      </c>
      <c r="F14271" s="192">
        <v>0.4927199074074074</v>
      </c>
      <c r="G14271">
        <v>2</v>
      </c>
      <c r="H14271" s="114" t="s">
        <v>325</v>
      </c>
      <c r="I14271">
        <v>5501315</v>
      </c>
    </row>
    <row r="14272" spans="1:9" x14ac:dyDescent="0.25">
      <c r="A14272" s="114" t="s">
        <v>2221</v>
      </c>
      <c r="B14272">
        <v>291</v>
      </c>
      <c r="C14272" s="114" t="s">
        <v>54</v>
      </c>
      <c r="D14272" s="114" t="s">
        <v>1418</v>
      </c>
      <c r="E14272" s="115">
        <v>44887</v>
      </c>
      <c r="F14272" s="192">
        <v>0.49285879629629631</v>
      </c>
      <c r="G14272">
        <v>2</v>
      </c>
      <c r="H14272" s="114" t="s">
        <v>1419</v>
      </c>
      <c r="I14272">
        <v>5425648</v>
      </c>
    </row>
    <row r="14273" spans="1:9" x14ac:dyDescent="0.25">
      <c r="A14273" s="114" t="s">
        <v>2221</v>
      </c>
      <c r="B14273">
        <v>292</v>
      </c>
      <c r="C14273" s="114" t="s">
        <v>52</v>
      </c>
      <c r="D14273" s="114" t="s">
        <v>548</v>
      </c>
      <c r="E14273" s="115">
        <v>44887</v>
      </c>
      <c r="F14273" s="192">
        <v>0.49289351851851854</v>
      </c>
      <c r="G14273">
        <v>2</v>
      </c>
      <c r="H14273" s="114" t="s">
        <v>549</v>
      </c>
      <c r="I14273">
        <v>7359034</v>
      </c>
    </row>
    <row r="14274" spans="1:9" x14ac:dyDescent="0.25">
      <c r="A14274" s="114" t="s">
        <v>2221</v>
      </c>
      <c r="B14274">
        <v>293</v>
      </c>
      <c r="C14274" s="114" t="s">
        <v>54</v>
      </c>
      <c r="D14274" s="114" t="s">
        <v>592</v>
      </c>
      <c r="E14274" s="115">
        <v>44887</v>
      </c>
      <c r="F14274" s="192">
        <v>0.4929398148148148</v>
      </c>
      <c r="G14274">
        <v>2</v>
      </c>
      <c r="H14274" s="114" t="s">
        <v>593</v>
      </c>
      <c r="I14274">
        <v>3677082</v>
      </c>
    </row>
    <row r="14275" spans="1:9" x14ac:dyDescent="0.25">
      <c r="A14275" s="114" t="s">
        <v>2221</v>
      </c>
      <c r="B14275">
        <v>294</v>
      </c>
      <c r="C14275" s="114" t="s">
        <v>54</v>
      </c>
      <c r="D14275" s="114" t="s">
        <v>608</v>
      </c>
      <c r="E14275" s="115">
        <v>44887</v>
      </c>
      <c r="F14275" s="192">
        <v>0.49314814814814817</v>
      </c>
      <c r="G14275">
        <v>2</v>
      </c>
      <c r="H14275" s="114" t="s">
        <v>609</v>
      </c>
      <c r="I14275"/>
    </row>
    <row r="14276" spans="1:9" x14ac:dyDescent="0.25">
      <c r="A14276" s="114" t="s">
        <v>2221</v>
      </c>
      <c r="B14276">
        <v>295</v>
      </c>
      <c r="C14276" s="114" t="s">
        <v>54</v>
      </c>
      <c r="D14276" s="114" t="s">
        <v>817</v>
      </c>
      <c r="E14276" s="115">
        <v>44887</v>
      </c>
      <c r="F14276" s="192">
        <v>0.4941550925925926</v>
      </c>
      <c r="G14276">
        <v>2</v>
      </c>
      <c r="H14276" s="114" t="s">
        <v>818</v>
      </c>
      <c r="I14276">
        <v>5503101</v>
      </c>
    </row>
    <row r="14277" spans="1:9" x14ac:dyDescent="0.25">
      <c r="A14277" s="114" t="s">
        <v>2221</v>
      </c>
      <c r="B14277">
        <v>296</v>
      </c>
      <c r="C14277" s="114" t="s">
        <v>53</v>
      </c>
      <c r="D14277" s="114" t="s">
        <v>602</v>
      </c>
      <c r="E14277" s="115">
        <v>44887</v>
      </c>
      <c r="F14277" s="192">
        <v>0.49432870370370369</v>
      </c>
      <c r="G14277">
        <v>2</v>
      </c>
      <c r="H14277" s="114" t="s">
        <v>603</v>
      </c>
      <c r="I14277">
        <v>5482836</v>
      </c>
    </row>
    <row r="14278" spans="1:9" x14ac:dyDescent="0.25">
      <c r="A14278" s="114" t="s">
        <v>2221</v>
      </c>
      <c r="B14278">
        <v>297</v>
      </c>
      <c r="C14278" s="114" t="s">
        <v>54</v>
      </c>
      <c r="D14278" s="114" t="s">
        <v>1665</v>
      </c>
      <c r="E14278" s="115">
        <v>44887</v>
      </c>
      <c r="F14278" s="192">
        <v>0.49442129629629628</v>
      </c>
      <c r="G14278">
        <v>2</v>
      </c>
      <c r="H14278" s="114" t="s">
        <v>1666</v>
      </c>
      <c r="I14278">
        <v>5411756</v>
      </c>
    </row>
    <row r="14279" spans="1:9" x14ac:dyDescent="0.25">
      <c r="A14279" s="114" t="s">
        <v>2221</v>
      </c>
      <c r="B14279">
        <v>298</v>
      </c>
      <c r="C14279" s="114" t="s">
        <v>52</v>
      </c>
      <c r="D14279" s="114" t="s">
        <v>386</v>
      </c>
      <c r="E14279" s="115">
        <v>44887</v>
      </c>
      <c r="F14279" s="192">
        <v>0.49481481481481482</v>
      </c>
      <c r="G14279">
        <v>2</v>
      </c>
      <c r="H14279" s="114" t="s">
        <v>387</v>
      </c>
      <c r="I14279">
        <v>2702971</v>
      </c>
    </row>
    <row r="14280" spans="1:9" x14ac:dyDescent="0.25">
      <c r="A14280" s="114" t="s">
        <v>2221</v>
      </c>
      <c r="B14280">
        <v>299</v>
      </c>
      <c r="C14280" s="114" t="s">
        <v>54</v>
      </c>
      <c r="D14280" s="114" t="s">
        <v>478</v>
      </c>
      <c r="E14280" s="115">
        <v>44887</v>
      </c>
      <c r="F14280" s="192">
        <v>0.49589120370370371</v>
      </c>
      <c r="G14280">
        <v>2</v>
      </c>
      <c r="H14280" s="114" t="s">
        <v>479</v>
      </c>
      <c r="I14280">
        <v>2684900</v>
      </c>
    </row>
    <row r="14281" spans="1:9" x14ac:dyDescent="0.25">
      <c r="A14281" s="114" t="s">
        <v>2221</v>
      </c>
      <c r="B14281">
        <v>300</v>
      </c>
      <c r="C14281" s="114" t="s">
        <v>52</v>
      </c>
      <c r="D14281" s="114" t="s">
        <v>667</v>
      </c>
      <c r="E14281" s="115">
        <v>44887</v>
      </c>
      <c r="F14281" s="192">
        <v>0.49650462962962966</v>
      </c>
      <c r="G14281">
        <v>2</v>
      </c>
      <c r="H14281" s="114" t="s">
        <v>668</v>
      </c>
      <c r="I14281">
        <v>3623791</v>
      </c>
    </row>
    <row r="14282" spans="1:9" x14ac:dyDescent="0.25">
      <c r="A14282" s="114" t="s">
        <v>2221</v>
      </c>
      <c r="B14282">
        <v>301</v>
      </c>
      <c r="C14282" s="114" t="s">
        <v>53</v>
      </c>
      <c r="D14282" s="114" t="s">
        <v>1509</v>
      </c>
      <c r="E14282" s="115">
        <v>44887</v>
      </c>
      <c r="F14282" s="192">
        <v>0.49659722222222225</v>
      </c>
      <c r="G14282">
        <v>2</v>
      </c>
      <c r="H14282" s="114" t="s">
        <v>1510</v>
      </c>
      <c r="I14282"/>
    </row>
    <row r="14283" spans="1:9" x14ac:dyDescent="0.25">
      <c r="A14283" s="114" t="s">
        <v>2221</v>
      </c>
      <c r="B14283">
        <v>302</v>
      </c>
      <c r="C14283" s="114" t="s">
        <v>53</v>
      </c>
      <c r="D14283" s="114" t="s">
        <v>643</v>
      </c>
      <c r="E14283" s="115">
        <v>44887</v>
      </c>
      <c r="F14283" s="192">
        <v>0.49680555555555556</v>
      </c>
      <c r="G14283">
        <v>2</v>
      </c>
      <c r="H14283" s="114" t="s">
        <v>644</v>
      </c>
      <c r="I14283"/>
    </row>
    <row r="14284" spans="1:9" x14ac:dyDescent="0.25">
      <c r="A14284" s="114" t="s">
        <v>2221</v>
      </c>
      <c r="B14284">
        <v>303</v>
      </c>
      <c r="C14284" s="114" t="s">
        <v>53</v>
      </c>
      <c r="D14284" s="114" t="s">
        <v>662</v>
      </c>
      <c r="E14284" s="115">
        <v>44887</v>
      </c>
      <c r="F14284" s="192">
        <v>0.49686342592592592</v>
      </c>
      <c r="G14284">
        <v>2</v>
      </c>
      <c r="H14284" s="114" t="s">
        <v>53</v>
      </c>
      <c r="I14284"/>
    </row>
    <row r="14285" spans="1:9" x14ac:dyDescent="0.25">
      <c r="A14285" s="114" t="s">
        <v>2221</v>
      </c>
      <c r="B14285">
        <v>304</v>
      </c>
      <c r="C14285" s="114" t="s">
        <v>54</v>
      </c>
      <c r="D14285" s="114" t="s">
        <v>610</v>
      </c>
      <c r="E14285" s="115">
        <v>44887</v>
      </c>
      <c r="F14285" s="192">
        <v>0.49701388888888887</v>
      </c>
      <c r="G14285">
        <v>2</v>
      </c>
      <c r="H14285" s="114" t="s">
        <v>611</v>
      </c>
      <c r="I14285">
        <v>7760343</v>
      </c>
    </row>
    <row r="14286" spans="1:9" x14ac:dyDescent="0.25">
      <c r="A14286" s="114" t="s">
        <v>2221</v>
      </c>
      <c r="B14286">
        <v>305</v>
      </c>
      <c r="C14286" s="114" t="s">
        <v>53</v>
      </c>
      <c r="D14286" s="114" t="s">
        <v>787</v>
      </c>
      <c r="E14286" s="115">
        <v>44887</v>
      </c>
      <c r="F14286" s="192">
        <v>0.49717592592592591</v>
      </c>
      <c r="G14286">
        <v>2</v>
      </c>
      <c r="H14286" s="114" t="s">
        <v>788</v>
      </c>
      <c r="I14286">
        <v>5439690</v>
      </c>
    </row>
    <row r="14287" spans="1:9" x14ac:dyDescent="0.25">
      <c r="A14287" s="114" t="s">
        <v>2221</v>
      </c>
      <c r="B14287">
        <v>306</v>
      </c>
      <c r="C14287" s="114" t="s">
        <v>52</v>
      </c>
      <c r="D14287" s="114" t="s">
        <v>1915</v>
      </c>
      <c r="E14287" s="115">
        <v>44887</v>
      </c>
      <c r="F14287" s="192">
        <v>0.49745370370370373</v>
      </c>
      <c r="G14287">
        <v>2</v>
      </c>
      <c r="H14287" s="114" t="s">
        <v>1916</v>
      </c>
      <c r="I14287">
        <v>5369288</v>
      </c>
    </row>
    <row r="14288" spans="1:9" x14ac:dyDescent="0.25">
      <c r="A14288" s="114" t="s">
        <v>2221</v>
      </c>
      <c r="B14288">
        <v>307</v>
      </c>
      <c r="C14288" s="114" t="s">
        <v>54</v>
      </c>
      <c r="D14288" s="114" t="s">
        <v>885</v>
      </c>
      <c r="E14288" s="115">
        <v>44887</v>
      </c>
      <c r="F14288" s="192">
        <v>0.49753472222222223</v>
      </c>
      <c r="G14288">
        <v>2</v>
      </c>
      <c r="H14288" s="114" t="s">
        <v>886</v>
      </c>
      <c r="I14288"/>
    </row>
    <row r="14289" spans="1:9" x14ac:dyDescent="0.25">
      <c r="A14289" s="114" t="s">
        <v>2221</v>
      </c>
      <c r="B14289">
        <v>308</v>
      </c>
      <c r="C14289" s="114" t="s">
        <v>56</v>
      </c>
      <c r="D14289" s="114" t="s">
        <v>1847</v>
      </c>
      <c r="E14289" s="115">
        <v>44887</v>
      </c>
      <c r="F14289" s="192">
        <v>0.49759259259259259</v>
      </c>
      <c r="G14289">
        <v>2</v>
      </c>
      <c r="H14289" s="114" t="s">
        <v>1848</v>
      </c>
      <c r="I14289"/>
    </row>
    <row r="14290" spans="1:9" x14ac:dyDescent="0.25">
      <c r="A14290" s="114" t="s">
        <v>2221</v>
      </c>
      <c r="B14290">
        <v>309</v>
      </c>
      <c r="C14290" s="114" t="s">
        <v>57</v>
      </c>
      <c r="D14290" s="114" t="s">
        <v>1923</v>
      </c>
      <c r="E14290" s="115">
        <v>44887</v>
      </c>
      <c r="F14290" s="192">
        <v>0.49863425925925925</v>
      </c>
      <c r="G14290">
        <v>2</v>
      </c>
      <c r="H14290" s="114" t="s">
        <v>1924</v>
      </c>
      <c r="I14290">
        <v>14980303</v>
      </c>
    </row>
    <row r="14291" spans="1:9" x14ac:dyDescent="0.25">
      <c r="A14291" s="114" t="s">
        <v>2221</v>
      </c>
      <c r="B14291">
        <v>310</v>
      </c>
      <c r="C14291" s="114" t="s">
        <v>54</v>
      </c>
      <c r="D14291" s="114" t="s">
        <v>712</v>
      </c>
      <c r="E14291" s="115">
        <v>44887</v>
      </c>
      <c r="F14291" s="192">
        <v>0.4990162037037037</v>
      </c>
      <c r="G14291">
        <v>2</v>
      </c>
      <c r="H14291" s="114" t="s">
        <v>713</v>
      </c>
      <c r="I14291"/>
    </row>
    <row r="14292" spans="1:9" x14ac:dyDescent="0.25">
      <c r="A14292" s="114" t="s">
        <v>2221</v>
      </c>
      <c r="B14292">
        <v>311</v>
      </c>
      <c r="C14292" s="114" t="s">
        <v>53</v>
      </c>
      <c r="D14292" s="114" t="s">
        <v>736</v>
      </c>
      <c r="E14292" s="115">
        <v>44887</v>
      </c>
      <c r="F14292" s="192">
        <v>0.49943287037037037</v>
      </c>
      <c r="G14292">
        <v>2</v>
      </c>
      <c r="H14292" s="114" t="s">
        <v>737</v>
      </c>
      <c r="I14292"/>
    </row>
    <row r="14293" spans="1:9" x14ac:dyDescent="0.25">
      <c r="A14293" s="114" t="s">
        <v>2221</v>
      </c>
      <c r="B14293">
        <v>312</v>
      </c>
      <c r="C14293" s="114" t="s">
        <v>53</v>
      </c>
      <c r="D14293" s="114" t="s">
        <v>807</v>
      </c>
      <c r="E14293" s="115">
        <v>44887</v>
      </c>
      <c r="F14293" s="192">
        <v>0.49947916666666664</v>
      </c>
      <c r="G14293">
        <v>2</v>
      </c>
      <c r="H14293" s="114" t="s">
        <v>808</v>
      </c>
      <c r="I14293"/>
    </row>
    <row r="14294" spans="1:9" x14ac:dyDescent="0.25">
      <c r="A14294" s="114" t="s">
        <v>2221</v>
      </c>
      <c r="B14294">
        <v>313</v>
      </c>
      <c r="C14294" s="114" t="s">
        <v>24</v>
      </c>
      <c r="D14294" s="114" t="s">
        <v>676</v>
      </c>
      <c r="E14294" s="115">
        <v>44887</v>
      </c>
      <c r="F14294" s="192">
        <v>0.49956018518518519</v>
      </c>
      <c r="G14294">
        <v>2</v>
      </c>
      <c r="H14294" s="114" t="s">
        <v>677</v>
      </c>
      <c r="I14294">
        <v>5480001</v>
      </c>
    </row>
    <row r="14295" spans="1:9" x14ac:dyDescent="0.25">
      <c r="A14295" s="114" t="s">
        <v>2221</v>
      </c>
      <c r="B14295">
        <v>314</v>
      </c>
      <c r="C14295" s="114" t="s">
        <v>52</v>
      </c>
      <c r="D14295" s="114" t="s">
        <v>1938</v>
      </c>
      <c r="E14295" s="115">
        <v>44887</v>
      </c>
      <c r="F14295" s="192">
        <v>0.4996990740740741</v>
      </c>
      <c r="G14295">
        <v>2</v>
      </c>
      <c r="H14295" s="114" t="s">
        <v>1939</v>
      </c>
      <c r="I14295">
        <v>6709463</v>
      </c>
    </row>
    <row r="14296" spans="1:9" x14ac:dyDescent="0.25">
      <c r="A14296" s="114" t="s">
        <v>2221</v>
      </c>
      <c r="B14296">
        <v>315</v>
      </c>
      <c r="C14296" s="114" t="s">
        <v>54</v>
      </c>
      <c r="D14296" s="114" t="s">
        <v>955</v>
      </c>
      <c r="E14296" s="115">
        <v>44887</v>
      </c>
      <c r="F14296" s="192">
        <v>0.49997685185185187</v>
      </c>
      <c r="G14296">
        <v>2</v>
      </c>
      <c r="H14296" s="114" t="s">
        <v>956</v>
      </c>
      <c r="I14296"/>
    </row>
    <row r="14297" spans="1:9" x14ac:dyDescent="0.25">
      <c r="A14297" s="114" t="s">
        <v>2221</v>
      </c>
      <c r="B14297">
        <v>316</v>
      </c>
      <c r="C14297" s="114" t="s">
        <v>54</v>
      </c>
      <c r="D14297" s="114" t="s">
        <v>254</v>
      </c>
      <c r="E14297" s="115">
        <v>44887</v>
      </c>
      <c r="F14297" s="192">
        <v>0.50163194444444448</v>
      </c>
      <c r="G14297">
        <v>2</v>
      </c>
      <c r="H14297" s="114" t="s">
        <v>255</v>
      </c>
      <c r="I14297">
        <v>5345943</v>
      </c>
    </row>
    <row r="14298" spans="1:9" x14ac:dyDescent="0.25">
      <c r="A14298" s="114" t="s">
        <v>2221</v>
      </c>
      <c r="B14298">
        <v>317</v>
      </c>
      <c r="C14298" s="114" t="s">
        <v>54</v>
      </c>
      <c r="D14298" s="114" t="s">
        <v>442</v>
      </c>
      <c r="E14298" s="115">
        <v>44887</v>
      </c>
      <c r="F14298" s="192">
        <v>0.50166666666666671</v>
      </c>
      <c r="G14298">
        <v>2</v>
      </c>
      <c r="H14298" s="114" t="s">
        <v>443</v>
      </c>
      <c r="I14298">
        <v>5481406</v>
      </c>
    </row>
    <row r="14299" spans="1:9" x14ac:dyDescent="0.25">
      <c r="A14299" s="114" t="s">
        <v>2221</v>
      </c>
      <c r="B14299">
        <v>318</v>
      </c>
      <c r="C14299" s="114" t="s">
        <v>24</v>
      </c>
      <c r="D14299" s="114" t="s">
        <v>1452</v>
      </c>
      <c r="E14299" s="115">
        <v>44887</v>
      </c>
      <c r="F14299" s="192">
        <v>0.50212962962962959</v>
      </c>
      <c r="G14299">
        <v>2</v>
      </c>
      <c r="H14299" s="114" t="s">
        <v>1453</v>
      </c>
      <c r="I14299">
        <v>6700966</v>
      </c>
    </row>
    <row r="14300" spans="1:9" x14ac:dyDescent="0.25">
      <c r="A14300" s="114" t="s">
        <v>2221</v>
      </c>
      <c r="B14300">
        <v>319</v>
      </c>
      <c r="C14300" s="114" t="s">
        <v>54</v>
      </c>
      <c r="D14300" s="114" t="s">
        <v>2150</v>
      </c>
      <c r="E14300" s="115">
        <v>44887</v>
      </c>
      <c r="F14300" s="192">
        <v>0.50261574074074078</v>
      </c>
      <c r="G14300">
        <v>2</v>
      </c>
      <c r="H14300" s="114" t="s">
        <v>2151</v>
      </c>
      <c r="I14300">
        <v>6710160</v>
      </c>
    </row>
    <row r="14301" spans="1:9" x14ac:dyDescent="0.25">
      <c r="A14301" s="114" t="s">
        <v>2221</v>
      </c>
      <c r="B14301">
        <v>320</v>
      </c>
      <c r="C14301" s="114" t="s">
        <v>54</v>
      </c>
      <c r="D14301" s="114" t="s">
        <v>454</v>
      </c>
      <c r="E14301" s="115">
        <v>44887</v>
      </c>
      <c r="F14301" s="192">
        <v>0.50269675925925927</v>
      </c>
      <c r="G14301">
        <v>2</v>
      </c>
      <c r="H14301" s="114" t="s">
        <v>455</v>
      </c>
      <c r="I14301">
        <v>2057370</v>
      </c>
    </row>
    <row r="14302" spans="1:9" x14ac:dyDescent="0.25">
      <c r="A14302" s="114" t="s">
        <v>2221</v>
      </c>
      <c r="B14302">
        <v>321</v>
      </c>
      <c r="C14302" s="114" t="s">
        <v>54</v>
      </c>
      <c r="D14302" s="114" t="s">
        <v>823</v>
      </c>
      <c r="E14302" s="115">
        <v>44887</v>
      </c>
      <c r="F14302" s="192">
        <v>0.50293981481481487</v>
      </c>
      <c r="G14302">
        <v>2</v>
      </c>
      <c r="H14302" s="114" t="s">
        <v>824</v>
      </c>
      <c r="I14302">
        <v>8330114</v>
      </c>
    </row>
    <row r="14303" spans="1:9" x14ac:dyDescent="0.25">
      <c r="A14303" s="114" t="s">
        <v>2221</v>
      </c>
      <c r="B14303">
        <v>322</v>
      </c>
      <c r="C14303" s="114" t="s">
        <v>53</v>
      </c>
      <c r="D14303" s="114" t="s">
        <v>1151</v>
      </c>
      <c r="E14303" s="115">
        <v>44887</v>
      </c>
      <c r="F14303" s="192">
        <v>0.50388888888888894</v>
      </c>
      <c r="G14303">
        <v>2</v>
      </c>
      <c r="H14303" s="114" t="s">
        <v>1152</v>
      </c>
      <c r="I14303"/>
    </row>
    <row r="14304" spans="1:9" x14ac:dyDescent="0.25">
      <c r="A14304" s="114" t="s">
        <v>2221</v>
      </c>
      <c r="B14304">
        <v>323</v>
      </c>
      <c r="C14304" s="114" t="s">
        <v>54</v>
      </c>
      <c r="D14304" s="114" t="s">
        <v>388</v>
      </c>
      <c r="E14304" s="115">
        <v>44887</v>
      </c>
      <c r="F14304" s="192">
        <v>0.50407407407407412</v>
      </c>
      <c r="G14304">
        <v>2</v>
      </c>
      <c r="H14304" s="114" t="s">
        <v>389</v>
      </c>
      <c r="I14304">
        <v>6693674</v>
      </c>
    </row>
    <row r="14305" spans="1:9" x14ac:dyDescent="0.25">
      <c r="A14305" s="114" t="s">
        <v>2221</v>
      </c>
      <c r="B14305">
        <v>324</v>
      </c>
      <c r="C14305" s="114" t="s">
        <v>54</v>
      </c>
      <c r="D14305" s="114" t="s">
        <v>410</v>
      </c>
      <c r="E14305" s="115">
        <v>44887</v>
      </c>
      <c r="F14305" s="192">
        <v>0.50427083333333333</v>
      </c>
      <c r="G14305">
        <v>2</v>
      </c>
      <c r="H14305" s="114" t="s">
        <v>411</v>
      </c>
      <c r="I14305">
        <v>6714650</v>
      </c>
    </row>
    <row r="14306" spans="1:9" x14ac:dyDescent="0.25">
      <c r="A14306" s="114" t="s">
        <v>2221</v>
      </c>
      <c r="B14306">
        <v>325</v>
      </c>
      <c r="C14306" s="114" t="s">
        <v>54</v>
      </c>
      <c r="D14306" s="114" t="s">
        <v>1550</v>
      </c>
      <c r="E14306" s="115">
        <v>44887</v>
      </c>
      <c r="F14306" s="192">
        <v>0.50471064814814814</v>
      </c>
      <c r="G14306">
        <v>2</v>
      </c>
      <c r="H14306" s="114" t="s">
        <v>1551</v>
      </c>
      <c r="I14306">
        <v>2151251</v>
      </c>
    </row>
    <row r="14307" spans="1:9" x14ac:dyDescent="0.25">
      <c r="A14307" s="114" t="s">
        <v>2221</v>
      </c>
      <c r="B14307">
        <v>326</v>
      </c>
      <c r="C14307" s="114" t="s">
        <v>54</v>
      </c>
      <c r="D14307" s="114" t="s">
        <v>374</v>
      </c>
      <c r="E14307" s="115">
        <v>44887</v>
      </c>
      <c r="F14307" s="192">
        <v>0.50476851851851856</v>
      </c>
      <c r="G14307">
        <v>2</v>
      </c>
      <c r="H14307" s="114" t="s">
        <v>375</v>
      </c>
      <c r="I14307">
        <v>6701081</v>
      </c>
    </row>
    <row r="14308" spans="1:9" x14ac:dyDescent="0.25">
      <c r="A14308" s="114" t="s">
        <v>2221</v>
      </c>
      <c r="B14308">
        <v>327</v>
      </c>
      <c r="C14308" s="114" t="s">
        <v>54</v>
      </c>
      <c r="D14308" s="114" t="s">
        <v>448</v>
      </c>
      <c r="E14308" s="115">
        <v>44887</v>
      </c>
      <c r="F14308" s="192">
        <v>0.50481481481481483</v>
      </c>
      <c r="G14308">
        <v>2</v>
      </c>
      <c r="H14308" s="114" t="s">
        <v>449</v>
      </c>
      <c r="I14308">
        <v>5353949</v>
      </c>
    </row>
    <row r="14309" spans="1:9" x14ac:dyDescent="0.25">
      <c r="A14309" s="114" t="s">
        <v>2221</v>
      </c>
      <c r="B14309">
        <v>328</v>
      </c>
      <c r="C14309" s="114" t="s">
        <v>53</v>
      </c>
      <c r="D14309" s="114" t="s">
        <v>556</v>
      </c>
      <c r="E14309" s="115">
        <v>44887</v>
      </c>
      <c r="F14309" s="192">
        <v>0.50484953703703705</v>
      </c>
      <c r="G14309">
        <v>2</v>
      </c>
      <c r="H14309" s="114" t="s">
        <v>557</v>
      </c>
      <c r="I14309"/>
    </row>
    <row r="14310" spans="1:9" x14ac:dyDescent="0.25">
      <c r="A14310" s="114" t="s">
        <v>2221</v>
      </c>
      <c r="B14310">
        <v>329</v>
      </c>
      <c r="C14310" s="114" t="s">
        <v>54</v>
      </c>
      <c r="D14310" s="114" t="s">
        <v>984</v>
      </c>
      <c r="E14310" s="115">
        <v>44887</v>
      </c>
      <c r="F14310" s="192">
        <v>0.50488425925925928</v>
      </c>
      <c r="G14310">
        <v>2</v>
      </c>
      <c r="H14310" s="114" t="s">
        <v>985</v>
      </c>
      <c r="I14310">
        <v>6698504</v>
      </c>
    </row>
    <row r="14311" spans="1:9" x14ac:dyDescent="0.25">
      <c r="A14311" s="114" t="s">
        <v>2221</v>
      </c>
      <c r="B14311">
        <v>330</v>
      </c>
      <c r="C14311" s="114" t="s">
        <v>52</v>
      </c>
      <c r="D14311" s="114" t="s">
        <v>1232</v>
      </c>
      <c r="E14311" s="115">
        <v>44887</v>
      </c>
      <c r="F14311" s="192">
        <v>0.50549768518518523</v>
      </c>
      <c r="G14311">
        <v>2</v>
      </c>
      <c r="H14311" s="114" t="s">
        <v>1233</v>
      </c>
      <c r="I14311">
        <v>5345534</v>
      </c>
    </row>
    <row r="14312" spans="1:9" x14ac:dyDescent="0.25">
      <c r="A14312" s="114" t="s">
        <v>2221</v>
      </c>
      <c r="B14312">
        <v>331</v>
      </c>
      <c r="C14312" s="114" t="s">
        <v>54</v>
      </c>
      <c r="D14312" s="114" t="s">
        <v>2174</v>
      </c>
      <c r="E14312" s="115">
        <v>44887</v>
      </c>
      <c r="F14312" s="192">
        <v>0.50623842592592594</v>
      </c>
      <c r="G14312">
        <v>2</v>
      </c>
      <c r="H14312" s="114" t="s">
        <v>2175</v>
      </c>
      <c r="I14312"/>
    </row>
    <row r="14313" spans="1:9" x14ac:dyDescent="0.25">
      <c r="A14313" s="114" t="s">
        <v>2221</v>
      </c>
      <c r="B14313">
        <v>332</v>
      </c>
      <c r="C14313" s="114" t="s">
        <v>53</v>
      </c>
      <c r="D14313" s="114" t="s">
        <v>671</v>
      </c>
      <c r="E14313" s="115">
        <v>44887</v>
      </c>
      <c r="F14313" s="192">
        <v>0.50733796296296296</v>
      </c>
      <c r="G14313">
        <v>2</v>
      </c>
      <c r="H14313" s="114" t="s">
        <v>672</v>
      </c>
      <c r="I14313"/>
    </row>
    <row r="14314" spans="1:9" x14ac:dyDescent="0.25">
      <c r="A14314" s="114" t="s">
        <v>2221</v>
      </c>
      <c r="B14314">
        <v>333</v>
      </c>
      <c r="C14314" s="114" t="s">
        <v>52</v>
      </c>
      <c r="D14314" s="114" t="s">
        <v>2044</v>
      </c>
      <c r="E14314" s="115">
        <v>44887</v>
      </c>
      <c r="F14314" s="192">
        <v>0.50744212962962965</v>
      </c>
      <c r="G14314">
        <v>2</v>
      </c>
      <c r="H14314" s="114" t="s">
        <v>2045</v>
      </c>
      <c r="I14314">
        <v>14137632</v>
      </c>
    </row>
    <row r="14315" spans="1:9" x14ac:dyDescent="0.25">
      <c r="A14315" s="114" t="s">
        <v>2221</v>
      </c>
      <c r="B14315">
        <v>334</v>
      </c>
      <c r="C14315" s="114" t="s">
        <v>52</v>
      </c>
      <c r="D14315" s="114" t="s">
        <v>770</v>
      </c>
      <c r="E14315" s="115">
        <v>44887</v>
      </c>
      <c r="F14315" s="192">
        <v>0.50804398148148144</v>
      </c>
      <c r="G14315">
        <v>2</v>
      </c>
      <c r="H14315" s="114" t="s">
        <v>771</v>
      </c>
      <c r="I14315"/>
    </row>
    <row r="14316" spans="1:9" x14ac:dyDescent="0.25">
      <c r="A14316" s="114" t="s">
        <v>2221</v>
      </c>
      <c r="B14316">
        <v>335</v>
      </c>
      <c r="C14316" s="114" t="s">
        <v>54</v>
      </c>
      <c r="D14316" s="114" t="s">
        <v>1573</v>
      </c>
      <c r="E14316" s="115">
        <v>44887</v>
      </c>
      <c r="F14316" s="192">
        <v>0.50993055555555555</v>
      </c>
      <c r="G14316">
        <v>2</v>
      </c>
      <c r="H14316" s="114" t="s">
        <v>1574</v>
      </c>
      <c r="I14316">
        <v>7803482</v>
      </c>
    </row>
    <row r="14317" spans="1:9" x14ac:dyDescent="0.25">
      <c r="A14317" s="114" t="s">
        <v>2221</v>
      </c>
      <c r="B14317">
        <v>336</v>
      </c>
      <c r="C14317" s="114" t="s">
        <v>24</v>
      </c>
      <c r="D14317" s="114" t="s">
        <v>2219</v>
      </c>
      <c r="E14317" s="115">
        <v>44887</v>
      </c>
      <c r="F14317" s="192">
        <v>0.51015046296296296</v>
      </c>
      <c r="G14317">
        <v>2</v>
      </c>
      <c r="H14317" s="114" t="s">
        <v>2220</v>
      </c>
      <c r="I14317">
        <v>7333638</v>
      </c>
    </row>
    <row r="14318" spans="1:9" x14ac:dyDescent="0.25">
      <c r="A14318" s="114" t="s">
        <v>2221</v>
      </c>
      <c r="B14318">
        <v>337</v>
      </c>
      <c r="C14318" s="114" t="s">
        <v>52</v>
      </c>
      <c r="D14318" s="114" t="s">
        <v>1557</v>
      </c>
      <c r="E14318" s="115">
        <v>44887</v>
      </c>
      <c r="F14318" s="192">
        <v>0.51048611111111108</v>
      </c>
      <c r="G14318">
        <v>2</v>
      </c>
      <c r="H14318" s="114" t="s">
        <v>1558</v>
      </c>
      <c r="I14318">
        <v>5439160</v>
      </c>
    </row>
    <row r="14319" spans="1:9" x14ac:dyDescent="0.25">
      <c r="A14319" s="114" t="s">
        <v>2221</v>
      </c>
      <c r="B14319">
        <v>338</v>
      </c>
      <c r="C14319" s="114" t="s">
        <v>53</v>
      </c>
      <c r="D14319" s="114" t="s">
        <v>1025</v>
      </c>
      <c r="E14319" s="115">
        <v>44887</v>
      </c>
      <c r="F14319" s="192">
        <v>0.51167824074074075</v>
      </c>
      <c r="G14319">
        <v>2</v>
      </c>
      <c r="H14319" s="114" t="s">
        <v>1026</v>
      </c>
      <c r="I14319">
        <v>2856170</v>
      </c>
    </row>
    <row r="14320" spans="1:9" x14ac:dyDescent="0.25">
      <c r="A14320" s="114" t="s">
        <v>2221</v>
      </c>
      <c r="B14320">
        <v>339</v>
      </c>
      <c r="C14320" s="114" t="s">
        <v>53</v>
      </c>
      <c r="D14320" s="114" t="s">
        <v>584</v>
      </c>
      <c r="E14320" s="115">
        <v>44887</v>
      </c>
      <c r="F14320" s="192">
        <v>0.51194444444444442</v>
      </c>
      <c r="G14320">
        <v>2</v>
      </c>
      <c r="H14320" s="114" t="s">
        <v>585</v>
      </c>
      <c r="I14320"/>
    </row>
    <row r="14321" spans="1:9" x14ac:dyDescent="0.25">
      <c r="A14321" s="114" t="s">
        <v>2221</v>
      </c>
      <c r="B14321">
        <v>340</v>
      </c>
      <c r="C14321" s="114" t="s">
        <v>53</v>
      </c>
      <c r="D14321" s="114" t="s">
        <v>704</v>
      </c>
      <c r="E14321" s="115">
        <v>44887</v>
      </c>
      <c r="F14321" s="192">
        <v>0.5131944444444444</v>
      </c>
      <c r="G14321">
        <v>2</v>
      </c>
      <c r="H14321" s="114" t="s">
        <v>705</v>
      </c>
      <c r="I14321"/>
    </row>
    <row r="14322" spans="1:9" x14ac:dyDescent="0.25">
      <c r="A14322" s="114" t="s">
        <v>2221</v>
      </c>
      <c r="B14322">
        <v>341</v>
      </c>
      <c r="C14322" s="114" t="s">
        <v>53</v>
      </c>
      <c r="D14322" s="114" t="s">
        <v>791</v>
      </c>
      <c r="E14322" s="115">
        <v>44887</v>
      </c>
      <c r="F14322" s="192">
        <v>0.51385416666666661</v>
      </c>
      <c r="G14322">
        <v>2</v>
      </c>
      <c r="H14322" s="114" t="s">
        <v>792</v>
      </c>
      <c r="I14322">
        <v>5405315</v>
      </c>
    </row>
    <row r="14323" spans="1:9" x14ac:dyDescent="0.25">
      <c r="A14323" s="114" t="s">
        <v>2221</v>
      </c>
      <c r="B14323">
        <v>342</v>
      </c>
      <c r="C14323" s="114" t="s">
        <v>54</v>
      </c>
      <c r="D14323" s="114" t="s">
        <v>563</v>
      </c>
      <c r="E14323" s="115">
        <v>44887</v>
      </c>
      <c r="F14323" s="192">
        <v>0.51424768518518515</v>
      </c>
      <c r="G14323">
        <v>2</v>
      </c>
      <c r="H14323" s="114" t="s">
        <v>564</v>
      </c>
      <c r="I14323">
        <v>7785667</v>
      </c>
    </row>
    <row r="14324" spans="1:9" x14ac:dyDescent="0.25">
      <c r="A14324" s="114" t="s">
        <v>2221</v>
      </c>
      <c r="B14324">
        <v>343</v>
      </c>
      <c r="C14324" s="114" t="s">
        <v>53</v>
      </c>
      <c r="D14324" s="114" t="s">
        <v>1310</v>
      </c>
      <c r="E14324" s="115">
        <v>44887</v>
      </c>
      <c r="F14324" s="192">
        <v>0.5143402777777778</v>
      </c>
      <c r="G14324">
        <v>2</v>
      </c>
      <c r="H14324" s="114" t="s">
        <v>1311</v>
      </c>
      <c r="I14324">
        <v>3393809</v>
      </c>
    </row>
    <row r="14325" spans="1:9" x14ac:dyDescent="0.25">
      <c r="A14325" s="114" t="s">
        <v>2221</v>
      </c>
      <c r="B14325">
        <v>344</v>
      </c>
      <c r="C14325" s="114" t="s">
        <v>53</v>
      </c>
      <c r="D14325" s="114" t="s">
        <v>604</v>
      </c>
      <c r="E14325" s="115">
        <v>44887</v>
      </c>
      <c r="F14325" s="192">
        <v>0.51437500000000003</v>
      </c>
      <c r="G14325">
        <v>2</v>
      </c>
      <c r="H14325" s="114" t="s">
        <v>605</v>
      </c>
      <c r="I14325"/>
    </row>
    <row r="14326" spans="1:9" x14ac:dyDescent="0.25">
      <c r="A14326" s="114" t="s">
        <v>2221</v>
      </c>
      <c r="B14326">
        <v>345</v>
      </c>
      <c r="C14326" s="114" t="s">
        <v>53</v>
      </c>
      <c r="D14326" s="114" t="s">
        <v>641</v>
      </c>
      <c r="E14326" s="115">
        <v>44887</v>
      </c>
      <c r="F14326" s="192">
        <v>0.5146412037037037</v>
      </c>
      <c r="G14326">
        <v>2</v>
      </c>
      <c r="H14326" s="114" t="s">
        <v>642</v>
      </c>
      <c r="I14326"/>
    </row>
    <row r="14327" spans="1:9" x14ac:dyDescent="0.25">
      <c r="A14327" s="114" t="s">
        <v>2221</v>
      </c>
      <c r="B14327">
        <v>346</v>
      </c>
      <c r="C14327" s="114" t="s">
        <v>52</v>
      </c>
      <c r="D14327" s="114" t="s">
        <v>1905</v>
      </c>
      <c r="E14327" s="115">
        <v>44887</v>
      </c>
      <c r="F14327" s="192">
        <v>0.51469907407407411</v>
      </c>
      <c r="G14327">
        <v>2</v>
      </c>
      <c r="H14327" s="114" t="s">
        <v>1906</v>
      </c>
      <c r="I14327">
        <v>5390779</v>
      </c>
    </row>
    <row r="14328" spans="1:9" x14ac:dyDescent="0.25">
      <c r="A14328" s="114" t="s">
        <v>2221</v>
      </c>
      <c r="B14328">
        <v>347</v>
      </c>
      <c r="C14328" s="114" t="s">
        <v>53</v>
      </c>
      <c r="D14328" s="114" t="s">
        <v>1276</v>
      </c>
      <c r="E14328" s="115">
        <v>44887</v>
      </c>
      <c r="F14328" s="192">
        <v>0.51472222222222219</v>
      </c>
      <c r="G14328">
        <v>2</v>
      </c>
      <c r="H14328" s="114" t="s">
        <v>1277</v>
      </c>
      <c r="I14328"/>
    </row>
    <row r="14329" spans="1:9" x14ac:dyDescent="0.25">
      <c r="A14329" s="114" t="s">
        <v>2221</v>
      </c>
      <c r="B14329">
        <v>348</v>
      </c>
      <c r="C14329" s="114" t="s">
        <v>53</v>
      </c>
      <c r="D14329" s="114" t="s">
        <v>358</v>
      </c>
      <c r="E14329" s="115">
        <v>44887</v>
      </c>
      <c r="F14329" s="192">
        <v>0.51515046296296296</v>
      </c>
      <c r="G14329">
        <v>2</v>
      </c>
      <c r="H14329" s="114" t="s">
        <v>359</v>
      </c>
      <c r="I14329"/>
    </row>
    <row r="14330" spans="1:9" x14ac:dyDescent="0.25">
      <c r="A14330" s="114" t="s">
        <v>2221</v>
      </c>
      <c r="B14330">
        <v>349</v>
      </c>
      <c r="C14330" s="114" t="s">
        <v>53</v>
      </c>
      <c r="D14330" s="114" t="s">
        <v>751</v>
      </c>
      <c r="E14330" s="115">
        <v>44887</v>
      </c>
      <c r="F14330" s="192">
        <v>0.51518518518518519</v>
      </c>
      <c r="G14330">
        <v>2</v>
      </c>
      <c r="H14330" s="114" t="s">
        <v>752</v>
      </c>
      <c r="I14330"/>
    </row>
    <row r="14331" spans="1:9" x14ac:dyDescent="0.25">
      <c r="A14331" s="114" t="s">
        <v>2221</v>
      </c>
      <c r="B14331">
        <v>350</v>
      </c>
      <c r="C14331" s="114" t="s">
        <v>53</v>
      </c>
      <c r="D14331" s="114" t="s">
        <v>1555</v>
      </c>
      <c r="E14331" s="115">
        <v>44887</v>
      </c>
      <c r="F14331" s="192">
        <v>0.51547453703703705</v>
      </c>
      <c r="G14331">
        <v>2</v>
      </c>
      <c r="H14331" s="114" t="s">
        <v>1556</v>
      </c>
      <c r="I14331">
        <v>5501185</v>
      </c>
    </row>
    <row r="14332" spans="1:9" x14ac:dyDescent="0.25">
      <c r="A14332" s="114" t="s">
        <v>2221</v>
      </c>
      <c r="B14332">
        <v>351</v>
      </c>
      <c r="C14332" s="114" t="s">
        <v>53</v>
      </c>
      <c r="D14332" s="114" t="s">
        <v>1061</v>
      </c>
      <c r="E14332" s="115">
        <v>44887</v>
      </c>
      <c r="F14332" s="192">
        <v>0.51574074074074072</v>
      </c>
      <c r="G14332">
        <v>2</v>
      </c>
      <c r="H14332" s="114" t="s">
        <v>1062</v>
      </c>
      <c r="I14332"/>
    </row>
    <row r="14333" spans="1:9" x14ac:dyDescent="0.25">
      <c r="A14333" s="114" t="s">
        <v>2221</v>
      </c>
      <c r="B14333">
        <v>352</v>
      </c>
      <c r="C14333" s="114" t="s">
        <v>54</v>
      </c>
      <c r="D14333" s="114" t="s">
        <v>428</v>
      </c>
      <c r="E14333" s="115">
        <v>44887</v>
      </c>
      <c r="F14333" s="192">
        <v>0.51628472222222221</v>
      </c>
      <c r="G14333">
        <v>2</v>
      </c>
      <c r="H14333" s="114" t="s">
        <v>429</v>
      </c>
      <c r="I14333">
        <v>5422390</v>
      </c>
    </row>
    <row r="14334" spans="1:9" x14ac:dyDescent="0.25">
      <c r="A14334" s="114" t="s">
        <v>2221</v>
      </c>
      <c r="B14334">
        <v>353</v>
      </c>
      <c r="C14334" s="114" t="s">
        <v>53</v>
      </c>
      <c r="D14334" s="114" t="s">
        <v>732</v>
      </c>
      <c r="E14334" s="115">
        <v>44887</v>
      </c>
      <c r="F14334" s="192">
        <v>0.51653935185185185</v>
      </c>
      <c r="G14334">
        <v>2</v>
      </c>
      <c r="H14334" s="114" t="s">
        <v>733</v>
      </c>
      <c r="I14334">
        <v>14813371</v>
      </c>
    </row>
    <row r="14335" spans="1:9" x14ac:dyDescent="0.25">
      <c r="A14335" s="114" t="s">
        <v>2221</v>
      </c>
      <c r="B14335">
        <v>354</v>
      </c>
      <c r="C14335" s="114" t="s">
        <v>53</v>
      </c>
      <c r="D14335" s="114" t="s">
        <v>438</v>
      </c>
      <c r="E14335" s="115">
        <v>44887</v>
      </c>
      <c r="F14335" s="192">
        <v>0.51684027777777775</v>
      </c>
      <c r="G14335">
        <v>2</v>
      </c>
      <c r="H14335" s="114" t="s">
        <v>439</v>
      </c>
      <c r="I14335">
        <v>2044229</v>
      </c>
    </row>
    <row r="14336" spans="1:9" x14ac:dyDescent="0.25">
      <c r="A14336" s="114" t="s">
        <v>2221</v>
      </c>
      <c r="B14336">
        <v>355</v>
      </c>
      <c r="C14336" s="114" t="s">
        <v>53</v>
      </c>
      <c r="D14336" s="114" t="s">
        <v>1119</v>
      </c>
      <c r="E14336" s="115">
        <v>44887</v>
      </c>
      <c r="F14336" s="192">
        <v>0.51718750000000002</v>
      </c>
      <c r="G14336">
        <v>2</v>
      </c>
      <c r="H14336" s="114" t="s">
        <v>1120</v>
      </c>
      <c r="I14336">
        <v>2151827</v>
      </c>
    </row>
    <row r="14337" spans="1:9" x14ac:dyDescent="0.25">
      <c r="A14337" s="114" t="s">
        <v>2221</v>
      </c>
      <c r="B14337">
        <v>356</v>
      </c>
      <c r="C14337" s="114" t="s">
        <v>54</v>
      </c>
      <c r="D14337" s="114" t="s">
        <v>738</v>
      </c>
      <c r="E14337" s="115">
        <v>44887</v>
      </c>
      <c r="F14337" s="192">
        <v>0.51726851851851852</v>
      </c>
      <c r="G14337">
        <v>2</v>
      </c>
      <c r="H14337" s="114" t="s">
        <v>739</v>
      </c>
      <c r="I14337">
        <v>3401917</v>
      </c>
    </row>
    <row r="14338" spans="1:9" x14ac:dyDescent="0.25">
      <c r="A14338" s="114" t="s">
        <v>2221</v>
      </c>
      <c r="B14338">
        <v>357</v>
      </c>
      <c r="C14338" s="114" t="s">
        <v>54</v>
      </c>
      <c r="D14338" s="114" t="s">
        <v>612</v>
      </c>
      <c r="E14338" s="115">
        <v>44887</v>
      </c>
      <c r="F14338" s="192">
        <v>0.51731481481481478</v>
      </c>
      <c r="G14338">
        <v>2</v>
      </c>
      <c r="H14338" s="114" t="s">
        <v>613</v>
      </c>
      <c r="I14338"/>
    </row>
    <row r="14339" spans="1:9" x14ac:dyDescent="0.25">
      <c r="A14339" s="114" t="s">
        <v>2221</v>
      </c>
      <c r="B14339">
        <v>358</v>
      </c>
      <c r="C14339" s="114" t="s">
        <v>52</v>
      </c>
      <c r="D14339" s="114" t="s">
        <v>801</v>
      </c>
      <c r="E14339" s="115">
        <v>44887</v>
      </c>
      <c r="F14339" s="192">
        <v>0.51762731481481483</v>
      </c>
      <c r="G14339">
        <v>2</v>
      </c>
      <c r="H14339" s="114" t="s">
        <v>802</v>
      </c>
      <c r="I14339">
        <v>4860448</v>
      </c>
    </row>
    <row r="14340" spans="1:9" x14ac:dyDescent="0.25">
      <c r="A14340" s="114" t="s">
        <v>2221</v>
      </c>
      <c r="B14340">
        <v>359</v>
      </c>
      <c r="C14340" s="114" t="s">
        <v>53</v>
      </c>
      <c r="D14340" s="114" t="s">
        <v>1810</v>
      </c>
      <c r="E14340" s="115">
        <v>44887</v>
      </c>
      <c r="F14340" s="192">
        <v>0.51793981481481477</v>
      </c>
      <c r="G14340">
        <v>2</v>
      </c>
      <c r="H14340" s="114" t="s">
        <v>1811</v>
      </c>
      <c r="I14340"/>
    </row>
    <row r="14341" spans="1:9" x14ac:dyDescent="0.25">
      <c r="A14341" s="114" t="s">
        <v>2221</v>
      </c>
      <c r="B14341">
        <v>360</v>
      </c>
      <c r="C14341" s="114" t="s">
        <v>53</v>
      </c>
      <c r="D14341" s="114" t="s">
        <v>1531</v>
      </c>
      <c r="E14341" s="115">
        <v>44887</v>
      </c>
      <c r="F14341" s="192">
        <v>0.51841435185185181</v>
      </c>
      <c r="G14341">
        <v>2</v>
      </c>
      <c r="H14341" s="114" t="s">
        <v>1532</v>
      </c>
      <c r="I14341">
        <v>2704092</v>
      </c>
    </row>
    <row r="14342" spans="1:9" x14ac:dyDescent="0.25">
      <c r="A14342" s="114" t="s">
        <v>2221</v>
      </c>
      <c r="B14342">
        <v>361</v>
      </c>
      <c r="C14342" s="114" t="s">
        <v>53</v>
      </c>
      <c r="D14342" s="114" t="s">
        <v>526</v>
      </c>
      <c r="E14342" s="115">
        <v>44887</v>
      </c>
      <c r="F14342" s="192">
        <v>0.51886574074074077</v>
      </c>
      <c r="G14342">
        <v>2</v>
      </c>
      <c r="H14342" s="114" t="s">
        <v>527</v>
      </c>
      <c r="I14342"/>
    </row>
    <row r="14343" spans="1:9" x14ac:dyDescent="0.25">
      <c r="A14343" s="114" t="s">
        <v>2221</v>
      </c>
      <c r="B14343">
        <v>362</v>
      </c>
      <c r="C14343" s="114" t="s">
        <v>54</v>
      </c>
      <c r="D14343" s="114" t="s">
        <v>250</v>
      </c>
      <c r="E14343" s="115">
        <v>44887</v>
      </c>
      <c r="F14343" s="192">
        <v>0.51998842592592598</v>
      </c>
      <c r="G14343">
        <v>2</v>
      </c>
      <c r="H14343" s="114" t="s">
        <v>251</v>
      </c>
      <c r="I14343">
        <v>8341367</v>
      </c>
    </row>
    <row r="14344" spans="1:9" x14ac:dyDescent="0.25">
      <c r="A14344" s="114" t="s">
        <v>2221</v>
      </c>
      <c r="B14344">
        <v>363</v>
      </c>
      <c r="C14344" s="114" t="s">
        <v>52</v>
      </c>
      <c r="D14344" s="114" t="s">
        <v>1630</v>
      </c>
      <c r="E14344" s="115">
        <v>44887</v>
      </c>
      <c r="F14344" s="192">
        <v>0.52055555555555555</v>
      </c>
      <c r="G14344">
        <v>2</v>
      </c>
      <c r="H14344" s="114" t="s">
        <v>1631</v>
      </c>
      <c r="I14344">
        <v>7359617</v>
      </c>
    </row>
    <row r="14345" spans="1:9" x14ac:dyDescent="0.25">
      <c r="A14345" s="114" t="s">
        <v>2221</v>
      </c>
      <c r="B14345">
        <v>364</v>
      </c>
      <c r="C14345" s="114" t="s">
        <v>56</v>
      </c>
      <c r="D14345" s="114" t="s">
        <v>2100</v>
      </c>
      <c r="E14345" s="115">
        <v>44887</v>
      </c>
      <c r="F14345" s="192">
        <v>0.52064814814814819</v>
      </c>
      <c r="G14345">
        <v>2</v>
      </c>
      <c r="H14345" s="114" t="s">
        <v>56</v>
      </c>
      <c r="I14345"/>
    </row>
    <row r="14346" spans="1:9" x14ac:dyDescent="0.25">
      <c r="A14346" s="114" t="s">
        <v>2221</v>
      </c>
      <c r="B14346">
        <v>365</v>
      </c>
      <c r="C14346" s="114" t="s">
        <v>58</v>
      </c>
      <c r="D14346" s="114" t="s">
        <v>1942</v>
      </c>
      <c r="E14346" s="115">
        <v>44887</v>
      </c>
      <c r="F14346" s="192">
        <v>0.52069444444444446</v>
      </c>
      <c r="G14346">
        <v>2</v>
      </c>
      <c r="H14346" s="114" t="s">
        <v>1943</v>
      </c>
      <c r="I14346">
        <v>6704283</v>
      </c>
    </row>
    <row r="14347" spans="1:9" x14ac:dyDescent="0.25">
      <c r="A14347" s="114" t="s">
        <v>2221</v>
      </c>
      <c r="B14347">
        <v>366</v>
      </c>
      <c r="C14347" s="114" t="s">
        <v>54</v>
      </c>
      <c r="D14347" s="114" t="s">
        <v>1851</v>
      </c>
      <c r="E14347" s="115">
        <v>44887</v>
      </c>
      <c r="F14347" s="192">
        <v>0.52113425925925927</v>
      </c>
      <c r="G14347">
        <v>2</v>
      </c>
      <c r="H14347" s="114" t="s">
        <v>1852</v>
      </c>
      <c r="I14347">
        <v>7362024</v>
      </c>
    </row>
    <row r="14348" spans="1:9" x14ac:dyDescent="0.25">
      <c r="A14348" s="114" t="s">
        <v>2221</v>
      </c>
      <c r="B14348">
        <v>367</v>
      </c>
      <c r="C14348" s="114" t="s">
        <v>54</v>
      </c>
      <c r="D14348" s="114" t="s">
        <v>1153</v>
      </c>
      <c r="E14348" s="115">
        <v>44887</v>
      </c>
      <c r="F14348" s="192">
        <v>0.5213888888888889</v>
      </c>
      <c r="G14348">
        <v>2</v>
      </c>
      <c r="H14348" s="114" t="s">
        <v>1154</v>
      </c>
      <c r="I14348"/>
    </row>
    <row r="14349" spans="1:9" x14ac:dyDescent="0.25">
      <c r="A14349" s="114" t="s">
        <v>2221</v>
      </c>
      <c r="B14349">
        <v>368</v>
      </c>
      <c r="C14349" s="114" t="s">
        <v>53</v>
      </c>
      <c r="D14349" s="114" t="s">
        <v>755</v>
      </c>
      <c r="E14349" s="115">
        <v>44887</v>
      </c>
      <c r="F14349" s="192">
        <v>0.52204861111111112</v>
      </c>
      <c r="G14349">
        <v>2</v>
      </c>
      <c r="H14349" s="114" t="s">
        <v>756</v>
      </c>
      <c r="I14349"/>
    </row>
    <row r="14350" spans="1:9" x14ac:dyDescent="0.25">
      <c r="A14350" s="114" t="s">
        <v>2221</v>
      </c>
      <c r="B14350">
        <v>369</v>
      </c>
      <c r="C14350" s="114" t="s">
        <v>57</v>
      </c>
      <c r="D14350" s="114" t="s">
        <v>753</v>
      </c>
      <c r="E14350" s="115">
        <v>44887</v>
      </c>
      <c r="F14350" s="192">
        <v>0.52209490740740738</v>
      </c>
      <c r="G14350">
        <v>2</v>
      </c>
      <c r="H14350" s="114" t="s">
        <v>754</v>
      </c>
      <c r="I14350">
        <v>5277330</v>
      </c>
    </row>
    <row r="14351" spans="1:9" x14ac:dyDescent="0.25">
      <c r="A14351" s="114" t="s">
        <v>2221</v>
      </c>
      <c r="B14351">
        <v>370</v>
      </c>
      <c r="C14351" s="114" t="s">
        <v>53</v>
      </c>
      <c r="D14351" s="114" t="s">
        <v>588</v>
      </c>
      <c r="E14351" s="115">
        <v>44887</v>
      </c>
      <c r="F14351" s="192">
        <v>0.52303240740740742</v>
      </c>
      <c r="G14351">
        <v>2</v>
      </c>
      <c r="H14351" s="114" t="s">
        <v>589</v>
      </c>
      <c r="I14351"/>
    </row>
    <row r="14352" spans="1:9" x14ac:dyDescent="0.25">
      <c r="A14352" s="114" t="s">
        <v>2221</v>
      </c>
      <c r="B14352">
        <v>371</v>
      </c>
      <c r="C14352" s="114" t="s">
        <v>53</v>
      </c>
      <c r="D14352" s="114" t="s">
        <v>1818</v>
      </c>
      <c r="E14352" s="115">
        <v>44887</v>
      </c>
      <c r="F14352" s="192">
        <v>0.52376157407407409</v>
      </c>
      <c r="G14352">
        <v>2</v>
      </c>
      <c r="H14352" s="114" t="s">
        <v>735</v>
      </c>
      <c r="I14352"/>
    </row>
    <row r="14353" spans="1:9" x14ac:dyDescent="0.25">
      <c r="A14353" s="114" t="s">
        <v>2221</v>
      </c>
      <c r="B14353">
        <v>372</v>
      </c>
      <c r="C14353" s="114" t="s">
        <v>54</v>
      </c>
      <c r="D14353" s="114" t="s">
        <v>338</v>
      </c>
      <c r="E14353" s="115">
        <v>44887</v>
      </c>
      <c r="F14353" s="192">
        <v>0.52385416666666662</v>
      </c>
      <c r="G14353">
        <v>2</v>
      </c>
      <c r="H14353" s="114" t="s">
        <v>339</v>
      </c>
      <c r="I14353">
        <v>8414045</v>
      </c>
    </row>
    <row r="14354" spans="1:9" x14ac:dyDescent="0.25">
      <c r="A14354" s="114" t="s">
        <v>2221</v>
      </c>
      <c r="B14354">
        <v>373</v>
      </c>
      <c r="C14354" s="114" t="s">
        <v>53</v>
      </c>
      <c r="D14354" s="114" t="s">
        <v>1197</v>
      </c>
      <c r="E14354" s="115">
        <v>44887</v>
      </c>
      <c r="F14354" s="192">
        <v>0.52392361111111108</v>
      </c>
      <c r="G14354">
        <v>2</v>
      </c>
      <c r="H14354" s="114" t="s">
        <v>1198</v>
      </c>
      <c r="I14354"/>
    </row>
    <row r="14355" spans="1:9" x14ac:dyDescent="0.25">
      <c r="A14355" s="114" t="s">
        <v>2221</v>
      </c>
      <c r="B14355">
        <v>374</v>
      </c>
      <c r="C14355" s="114" t="s">
        <v>54</v>
      </c>
      <c r="D14355" s="114" t="s">
        <v>312</v>
      </c>
      <c r="E14355" s="115">
        <v>44887</v>
      </c>
      <c r="F14355" s="192">
        <v>0.52598379629629632</v>
      </c>
      <c r="G14355">
        <v>2</v>
      </c>
      <c r="H14355" s="114" t="s">
        <v>313</v>
      </c>
      <c r="I14355">
        <v>5511423</v>
      </c>
    </row>
    <row r="14356" spans="1:9" x14ac:dyDescent="0.25">
      <c r="A14356" s="114" t="s">
        <v>2221</v>
      </c>
      <c r="B14356">
        <v>375</v>
      </c>
      <c r="C14356" s="114" t="s">
        <v>54</v>
      </c>
      <c r="D14356" s="114" t="s">
        <v>512</v>
      </c>
      <c r="E14356" s="115">
        <v>44887</v>
      </c>
      <c r="F14356" s="192">
        <v>0.52608796296296301</v>
      </c>
      <c r="G14356">
        <v>2</v>
      </c>
      <c r="H14356" s="114" t="s">
        <v>513</v>
      </c>
      <c r="I14356">
        <v>7284106</v>
      </c>
    </row>
    <row r="14357" spans="1:9" x14ac:dyDescent="0.25">
      <c r="A14357" s="114" t="s">
        <v>2221</v>
      </c>
      <c r="B14357">
        <v>376</v>
      </c>
      <c r="C14357" s="114" t="s">
        <v>54</v>
      </c>
      <c r="D14357" s="114" t="s">
        <v>694</v>
      </c>
      <c r="E14357" s="115">
        <v>44887</v>
      </c>
      <c r="F14357" s="192">
        <v>0.52627314814814818</v>
      </c>
      <c r="G14357">
        <v>2</v>
      </c>
      <c r="H14357" s="114" t="s">
        <v>695</v>
      </c>
      <c r="I14357">
        <v>7288635</v>
      </c>
    </row>
    <row r="14358" spans="1:9" x14ac:dyDescent="0.25">
      <c r="A14358" s="114" t="s">
        <v>2221</v>
      </c>
      <c r="B14358">
        <v>377</v>
      </c>
      <c r="C14358" s="114" t="s">
        <v>52</v>
      </c>
      <c r="D14358" s="114" t="s">
        <v>1436</v>
      </c>
      <c r="E14358" s="115">
        <v>44887</v>
      </c>
      <c r="F14358" s="192">
        <v>0.52659722222222227</v>
      </c>
      <c r="G14358">
        <v>2</v>
      </c>
      <c r="H14358" s="114" t="s">
        <v>1437</v>
      </c>
      <c r="I14358">
        <v>5399063</v>
      </c>
    </row>
    <row r="14359" spans="1:9" x14ac:dyDescent="0.25">
      <c r="A14359" s="114" t="s">
        <v>2221</v>
      </c>
      <c r="B14359">
        <v>378</v>
      </c>
      <c r="C14359" s="114" t="s">
        <v>53</v>
      </c>
      <c r="D14359" s="114" t="s">
        <v>1691</v>
      </c>
      <c r="E14359" s="115">
        <v>44887</v>
      </c>
      <c r="F14359" s="192">
        <v>0.52825231481481483</v>
      </c>
      <c r="G14359">
        <v>2</v>
      </c>
      <c r="H14359" s="114" t="s">
        <v>53</v>
      </c>
      <c r="I14359"/>
    </row>
    <row r="14360" spans="1:9" x14ac:dyDescent="0.25">
      <c r="A14360" s="114" t="s">
        <v>2221</v>
      </c>
      <c r="B14360">
        <v>379</v>
      </c>
      <c r="C14360" s="114" t="s">
        <v>52</v>
      </c>
      <c r="D14360" s="114" t="s">
        <v>665</v>
      </c>
      <c r="E14360" s="115">
        <v>44887</v>
      </c>
      <c r="F14360" s="192">
        <v>0.52858796296296295</v>
      </c>
      <c r="G14360">
        <v>2</v>
      </c>
      <c r="H14360" s="114" t="s">
        <v>666</v>
      </c>
      <c r="I14360">
        <v>3666519</v>
      </c>
    </row>
    <row r="14361" spans="1:9" x14ac:dyDescent="0.25">
      <c r="A14361" s="114" t="s">
        <v>2221</v>
      </c>
      <c r="B14361">
        <v>380</v>
      </c>
      <c r="C14361" s="114" t="s">
        <v>58</v>
      </c>
      <c r="D14361" s="114" t="s">
        <v>678</v>
      </c>
      <c r="E14361" s="115">
        <v>44887</v>
      </c>
      <c r="F14361" s="192">
        <v>0.5300231481481481</v>
      </c>
      <c r="G14361">
        <v>2</v>
      </c>
      <c r="H14361" s="114" t="s">
        <v>679</v>
      </c>
      <c r="I14361"/>
    </row>
    <row r="14362" spans="1:9" x14ac:dyDescent="0.25">
      <c r="A14362" s="114" t="s">
        <v>2221</v>
      </c>
      <c r="B14362">
        <v>381</v>
      </c>
      <c r="C14362" s="114" t="s">
        <v>58</v>
      </c>
      <c r="D14362" s="114" t="s">
        <v>2222</v>
      </c>
      <c r="E14362" s="115">
        <v>44887</v>
      </c>
      <c r="F14362" s="192">
        <v>0.53006944444444448</v>
      </c>
      <c r="G14362">
        <v>2</v>
      </c>
      <c r="H14362" s="114" t="s">
        <v>2223</v>
      </c>
      <c r="I14362">
        <v>5342806</v>
      </c>
    </row>
    <row r="14363" spans="1:9" x14ac:dyDescent="0.25">
      <c r="A14363" s="114" t="s">
        <v>2221</v>
      </c>
      <c r="B14363">
        <v>382</v>
      </c>
      <c r="C14363" s="114" t="s">
        <v>57</v>
      </c>
      <c r="D14363" s="114" t="s">
        <v>2098</v>
      </c>
      <c r="E14363" s="115">
        <v>44887</v>
      </c>
      <c r="F14363" s="192">
        <v>0.53239583333333329</v>
      </c>
      <c r="G14363">
        <v>2</v>
      </c>
      <c r="H14363" s="114" t="s">
        <v>2099</v>
      </c>
      <c r="I14363">
        <v>6696634</v>
      </c>
    </row>
    <row r="14364" spans="1:9" x14ac:dyDescent="0.25">
      <c r="A14364" s="114" t="s">
        <v>2221</v>
      </c>
      <c r="B14364">
        <v>383</v>
      </c>
      <c r="C14364" s="114" t="s">
        <v>53</v>
      </c>
      <c r="D14364" s="114" t="s">
        <v>354</v>
      </c>
      <c r="E14364" s="115">
        <v>44887</v>
      </c>
      <c r="F14364" s="192">
        <v>0.53293981481481478</v>
      </c>
      <c r="G14364">
        <v>2</v>
      </c>
      <c r="H14364" s="114" t="s">
        <v>355</v>
      </c>
      <c r="I14364"/>
    </row>
    <row r="14365" spans="1:9" x14ac:dyDescent="0.25">
      <c r="A14365" s="114" t="s">
        <v>2221</v>
      </c>
      <c r="B14365">
        <v>384</v>
      </c>
      <c r="C14365" s="114" t="s">
        <v>56</v>
      </c>
      <c r="D14365" s="114" t="s">
        <v>1591</v>
      </c>
      <c r="E14365" s="115">
        <v>44887</v>
      </c>
      <c r="F14365" s="192">
        <v>0.53314814814814815</v>
      </c>
      <c r="G14365">
        <v>2</v>
      </c>
      <c r="H14365" s="114" t="s">
        <v>1592</v>
      </c>
      <c r="I14365">
        <v>4829405</v>
      </c>
    </row>
    <row r="14366" spans="1:9" x14ac:dyDescent="0.25">
      <c r="A14366" s="114" t="s">
        <v>2221</v>
      </c>
      <c r="B14366">
        <v>385</v>
      </c>
      <c r="C14366" s="114" t="s">
        <v>53</v>
      </c>
      <c r="D14366" s="114" t="s">
        <v>748</v>
      </c>
      <c r="E14366" s="115">
        <v>44887</v>
      </c>
      <c r="F14366" s="192">
        <v>0.53320601851851857</v>
      </c>
      <c r="G14366">
        <v>2</v>
      </c>
      <c r="H14366" s="114" t="s">
        <v>749</v>
      </c>
      <c r="I14366"/>
    </row>
    <row r="14367" spans="1:9" x14ac:dyDescent="0.25">
      <c r="A14367" s="114" t="s">
        <v>2221</v>
      </c>
      <c r="B14367">
        <v>386</v>
      </c>
      <c r="C14367" s="114" t="s">
        <v>53</v>
      </c>
      <c r="D14367" s="114" t="s">
        <v>370</v>
      </c>
      <c r="E14367" s="115">
        <v>44887</v>
      </c>
      <c r="F14367" s="192">
        <v>0.53393518518518523</v>
      </c>
      <c r="G14367">
        <v>2</v>
      </c>
      <c r="H14367" s="114" t="s">
        <v>371</v>
      </c>
      <c r="I14367"/>
    </row>
    <row r="14368" spans="1:9" x14ac:dyDescent="0.25">
      <c r="A14368" s="114" t="s">
        <v>2221</v>
      </c>
      <c r="B14368">
        <v>387</v>
      </c>
      <c r="C14368" s="114" t="s">
        <v>54</v>
      </c>
      <c r="D14368" s="114" t="s">
        <v>2003</v>
      </c>
      <c r="E14368" s="115">
        <v>44887</v>
      </c>
      <c r="F14368" s="192">
        <v>0.53425925925925921</v>
      </c>
      <c r="G14368">
        <v>2</v>
      </c>
      <c r="H14368" s="114" t="s">
        <v>2004</v>
      </c>
      <c r="I14368">
        <v>3686703</v>
      </c>
    </row>
    <row r="14369" spans="1:9" x14ac:dyDescent="0.25">
      <c r="A14369" s="114" t="s">
        <v>2221</v>
      </c>
      <c r="B14369">
        <v>388</v>
      </c>
      <c r="C14369" s="114" t="s">
        <v>53</v>
      </c>
      <c r="D14369" s="114" t="s">
        <v>598</v>
      </c>
      <c r="E14369" s="115">
        <v>44887</v>
      </c>
      <c r="F14369" s="192">
        <v>0.53601851851851856</v>
      </c>
      <c r="G14369">
        <v>2</v>
      </c>
      <c r="H14369" s="114" t="s">
        <v>599</v>
      </c>
      <c r="I14369"/>
    </row>
    <row r="14370" spans="1:9" x14ac:dyDescent="0.25">
      <c r="A14370" s="114" t="s">
        <v>2221</v>
      </c>
      <c r="B14370">
        <v>389</v>
      </c>
      <c r="C14370" s="114" t="s">
        <v>54</v>
      </c>
      <c r="D14370" s="114" t="s">
        <v>424</v>
      </c>
      <c r="E14370" s="115">
        <v>44887</v>
      </c>
      <c r="F14370" s="192">
        <v>0.53798611111111116</v>
      </c>
      <c r="G14370">
        <v>2</v>
      </c>
      <c r="H14370" s="114" t="s">
        <v>425</v>
      </c>
      <c r="I14370">
        <v>5350400</v>
      </c>
    </row>
    <row r="14371" spans="1:9" x14ac:dyDescent="0.25">
      <c r="A14371" s="114" t="s">
        <v>2221</v>
      </c>
      <c r="B14371">
        <v>390</v>
      </c>
      <c r="C14371" s="114" t="s">
        <v>54</v>
      </c>
      <c r="D14371" s="114" t="s">
        <v>616</v>
      </c>
      <c r="E14371" s="115">
        <v>44887</v>
      </c>
      <c r="F14371" s="192">
        <v>0.5380787037037037</v>
      </c>
      <c r="G14371">
        <v>2</v>
      </c>
      <c r="H14371" s="114" t="s">
        <v>617</v>
      </c>
      <c r="I14371">
        <v>3668296</v>
      </c>
    </row>
    <row r="14372" spans="1:9" x14ac:dyDescent="0.25">
      <c r="A14372" s="114" t="s">
        <v>2221</v>
      </c>
      <c r="B14372">
        <v>391</v>
      </c>
      <c r="C14372" s="114" t="s">
        <v>53</v>
      </c>
      <c r="D14372" s="114" t="s">
        <v>1602</v>
      </c>
      <c r="E14372" s="115">
        <v>44887</v>
      </c>
      <c r="F14372" s="192">
        <v>0.53931712962962963</v>
      </c>
      <c r="G14372">
        <v>2</v>
      </c>
      <c r="H14372" s="114" t="s">
        <v>1603</v>
      </c>
      <c r="I14372"/>
    </row>
    <row r="14373" spans="1:9" x14ac:dyDescent="0.25">
      <c r="A14373" s="114" t="s">
        <v>2221</v>
      </c>
      <c r="B14373">
        <v>392</v>
      </c>
      <c r="C14373" s="114" t="s">
        <v>53</v>
      </c>
      <c r="D14373" s="114" t="s">
        <v>1145</v>
      </c>
      <c r="E14373" s="115">
        <v>44887</v>
      </c>
      <c r="F14373" s="192">
        <v>0.53988425925925931</v>
      </c>
      <c r="G14373">
        <v>2</v>
      </c>
      <c r="H14373" s="114" t="s">
        <v>1146</v>
      </c>
      <c r="I14373"/>
    </row>
    <row r="14374" spans="1:9" x14ac:dyDescent="0.25">
      <c r="A14374" s="114" t="s">
        <v>2221</v>
      </c>
      <c r="B14374">
        <v>393</v>
      </c>
      <c r="C14374" s="114" t="s">
        <v>52</v>
      </c>
      <c r="D14374" s="114" t="s">
        <v>1575</v>
      </c>
      <c r="E14374" s="115">
        <v>44887</v>
      </c>
      <c r="F14374" s="192">
        <v>0.53994212962962962</v>
      </c>
      <c r="G14374">
        <v>2</v>
      </c>
      <c r="H14374" s="114" t="s">
        <v>1576</v>
      </c>
      <c r="I14374">
        <v>5435796</v>
      </c>
    </row>
    <row r="14375" spans="1:9" x14ac:dyDescent="0.25">
      <c r="A14375" s="114" t="s">
        <v>2221</v>
      </c>
      <c r="B14375">
        <v>394</v>
      </c>
      <c r="C14375" s="114" t="s">
        <v>55</v>
      </c>
      <c r="D14375" s="114" t="s">
        <v>795</v>
      </c>
      <c r="E14375" s="115">
        <v>44887</v>
      </c>
      <c r="F14375" s="192">
        <v>0.54059027777777779</v>
      </c>
      <c r="G14375">
        <v>2</v>
      </c>
      <c r="H14375" s="114" t="s">
        <v>796</v>
      </c>
      <c r="I14375">
        <v>14838233</v>
      </c>
    </row>
    <row r="14376" spans="1:9" x14ac:dyDescent="0.25">
      <c r="A14376" s="114" t="s">
        <v>2221</v>
      </c>
      <c r="B14376">
        <v>395</v>
      </c>
      <c r="C14376" s="114" t="s">
        <v>78</v>
      </c>
      <c r="D14376" s="114" t="s">
        <v>835</v>
      </c>
      <c r="E14376" s="115">
        <v>44887</v>
      </c>
      <c r="F14376" s="192">
        <v>0.54143518518518519</v>
      </c>
      <c r="G14376">
        <v>2</v>
      </c>
      <c r="H14376" s="114" t="s">
        <v>836</v>
      </c>
      <c r="I14376">
        <v>2051391</v>
      </c>
    </row>
    <row r="14377" spans="1:9" x14ac:dyDescent="0.25">
      <c r="A14377" s="114" t="s">
        <v>2221</v>
      </c>
      <c r="B14377">
        <v>396</v>
      </c>
      <c r="C14377" s="114" t="s">
        <v>54</v>
      </c>
      <c r="D14377" s="114" t="s">
        <v>1636</v>
      </c>
      <c r="E14377" s="115">
        <v>44887</v>
      </c>
      <c r="F14377" s="192">
        <v>0.54269675925925931</v>
      </c>
      <c r="G14377">
        <v>2</v>
      </c>
      <c r="H14377" s="114" t="s">
        <v>1637</v>
      </c>
      <c r="I14377">
        <v>5511938</v>
      </c>
    </row>
    <row r="14378" spans="1:9" x14ac:dyDescent="0.25">
      <c r="A14378" s="114" t="s">
        <v>2221</v>
      </c>
      <c r="B14378">
        <v>397</v>
      </c>
      <c r="C14378" s="114" t="s">
        <v>21</v>
      </c>
      <c r="D14378" s="114" t="s">
        <v>1832</v>
      </c>
      <c r="E14378" s="115">
        <v>44887</v>
      </c>
      <c r="F14378" s="192">
        <v>0.54282407407407407</v>
      </c>
      <c r="G14378">
        <v>2</v>
      </c>
      <c r="H14378" s="114" t="s">
        <v>21</v>
      </c>
      <c r="I14378"/>
    </row>
    <row r="14379" spans="1:9" x14ac:dyDescent="0.25">
      <c r="A14379" s="114" t="s">
        <v>2221</v>
      </c>
      <c r="B14379">
        <v>398</v>
      </c>
      <c r="C14379" s="114" t="s">
        <v>21</v>
      </c>
      <c r="D14379" s="114" t="s">
        <v>1686</v>
      </c>
      <c r="E14379" s="115">
        <v>44887</v>
      </c>
      <c r="F14379" s="192">
        <v>0.54288194444444449</v>
      </c>
      <c r="G14379">
        <v>2</v>
      </c>
      <c r="H14379" s="114" t="s">
        <v>21</v>
      </c>
      <c r="I14379"/>
    </row>
    <row r="14380" spans="1:9" x14ac:dyDescent="0.25">
      <c r="A14380" s="114" t="s">
        <v>2221</v>
      </c>
      <c r="B14380">
        <v>399</v>
      </c>
      <c r="C14380" s="114" t="s">
        <v>21</v>
      </c>
      <c r="D14380" s="114" t="s">
        <v>1685</v>
      </c>
      <c r="E14380" s="115">
        <v>44887</v>
      </c>
      <c r="F14380" s="192">
        <v>0.54291666666666671</v>
      </c>
      <c r="G14380">
        <v>2</v>
      </c>
      <c r="H14380" s="114" t="s">
        <v>21</v>
      </c>
      <c r="I14380"/>
    </row>
    <row r="14381" spans="1:9" x14ac:dyDescent="0.25">
      <c r="A14381" s="114" t="s">
        <v>2221</v>
      </c>
      <c r="B14381">
        <v>400</v>
      </c>
      <c r="C14381" s="114" t="s">
        <v>54</v>
      </c>
      <c r="D14381" s="114" t="s">
        <v>1481</v>
      </c>
      <c r="E14381" s="115">
        <v>44887</v>
      </c>
      <c r="F14381" s="192">
        <v>0.54295138888888894</v>
      </c>
      <c r="G14381">
        <v>2</v>
      </c>
      <c r="H14381" s="114" t="s">
        <v>1482</v>
      </c>
      <c r="I14381">
        <v>5492937</v>
      </c>
    </row>
    <row r="14382" spans="1:9" x14ac:dyDescent="0.25">
      <c r="A14382" s="114" t="s">
        <v>2221</v>
      </c>
      <c r="B14382">
        <v>401</v>
      </c>
      <c r="C14382" s="114" t="s">
        <v>21</v>
      </c>
      <c r="D14382" s="114" t="s">
        <v>1831</v>
      </c>
      <c r="E14382" s="115">
        <v>44887</v>
      </c>
      <c r="F14382" s="192">
        <v>0.54300925925925925</v>
      </c>
      <c r="G14382">
        <v>2</v>
      </c>
      <c r="H14382" s="114" t="s">
        <v>21</v>
      </c>
      <c r="I14382"/>
    </row>
    <row r="14383" spans="1:9" x14ac:dyDescent="0.25">
      <c r="A14383" s="114" t="s">
        <v>2221</v>
      </c>
      <c r="B14383">
        <v>402</v>
      </c>
      <c r="C14383" s="114" t="s">
        <v>21</v>
      </c>
      <c r="D14383" s="114" t="s">
        <v>1590</v>
      </c>
      <c r="E14383" s="115">
        <v>44887</v>
      </c>
      <c r="F14383" s="192">
        <v>0.54304398148148147</v>
      </c>
      <c r="G14383">
        <v>2</v>
      </c>
      <c r="H14383" s="114" t="s">
        <v>21</v>
      </c>
      <c r="I14383"/>
    </row>
    <row r="14384" spans="1:9" x14ac:dyDescent="0.25">
      <c r="A14384" s="114" t="s">
        <v>2221</v>
      </c>
      <c r="B14384">
        <v>403</v>
      </c>
      <c r="C14384" s="114" t="s">
        <v>21</v>
      </c>
      <c r="D14384" s="114" t="s">
        <v>1833</v>
      </c>
      <c r="E14384" s="115">
        <v>44887</v>
      </c>
      <c r="F14384" s="192">
        <v>0.54362268518518519</v>
      </c>
      <c r="G14384">
        <v>2</v>
      </c>
      <c r="H14384" s="114" t="s">
        <v>21</v>
      </c>
      <c r="I14384"/>
    </row>
    <row r="14385" spans="1:9" x14ac:dyDescent="0.25">
      <c r="A14385" s="114" t="s">
        <v>2221</v>
      </c>
      <c r="B14385">
        <v>404</v>
      </c>
      <c r="C14385" s="114" t="s">
        <v>54</v>
      </c>
      <c r="D14385" s="114" t="s">
        <v>1855</v>
      </c>
      <c r="E14385" s="115">
        <v>44887</v>
      </c>
      <c r="F14385" s="192">
        <v>0.54432870370370368</v>
      </c>
      <c r="G14385">
        <v>2</v>
      </c>
      <c r="H14385" s="114" t="s">
        <v>1856</v>
      </c>
      <c r="I14385"/>
    </row>
    <row r="14386" spans="1:9" x14ac:dyDescent="0.25">
      <c r="A14386" s="114" t="s">
        <v>2221</v>
      </c>
      <c r="B14386">
        <v>405</v>
      </c>
      <c r="C14386" s="114" t="s">
        <v>52</v>
      </c>
      <c r="D14386" s="114" t="s">
        <v>805</v>
      </c>
      <c r="E14386" s="115">
        <v>44887</v>
      </c>
      <c r="F14386" s="192">
        <v>0.55005787037037035</v>
      </c>
      <c r="G14386">
        <v>2</v>
      </c>
      <c r="H14386" s="114" t="s">
        <v>806</v>
      </c>
      <c r="I14386"/>
    </row>
    <row r="14387" spans="1:9" x14ac:dyDescent="0.25">
      <c r="A14387" s="114" t="s">
        <v>2221</v>
      </c>
      <c r="B14387">
        <v>406</v>
      </c>
      <c r="C14387" s="114" t="s">
        <v>53</v>
      </c>
      <c r="D14387" s="114" t="s">
        <v>901</v>
      </c>
      <c r="E14387" s="115">
        <v>44887</v>
      </c>
      <c r="F14387" s="192">
        <v>0.55013888888888884</v>
      </c>
      <c r="G14387">
        <v>2</v>
      </c>
      <c r="H14387" s="114" t="s">
        <v>902</v>
      </c>
      <c r="I14387">
        <v>2655034</v>
      </c>
    </row>
    <row r="14388" spans="1:9" x14ac:dyDescent="0.25">
      <c r="A14388" s="114" t="s">
        <v>2221</v>
      </c>
      <c r="B14388">
        <v>407</v>
      </c>
      <c r="C14388" s="114" t="s">
        <v>57</v>
      </c>
      <c r="D14388" s="114" t="s">
        <v>1483</v>
      </c>
      <c r="E14388" s="115">
        <v>44887</v>
      </c>
      <c r="F14388" s="192">
        <v>0.55376157407407411</v>
      </c>
      <c r="G14388">
        <v>2</v>
      </c>
      <c r="H14388" s="114" t="s">
        <v>1484</v>
      </c>
      <c r="I14388">
        <v>6724154</v>
      </c>
    </row>
    <row r="14389" spans="1:9" x14ac:dyDescent="0.25">
      <c r="A14389" s="114" t="s">
        <v>2221</v>
      </c>
      <c r="B14389">
        <v>408</v>
      </c>
      <c r="C14389" s="114" t="s">
        <v>52</v>
      </c>
      <c r="D14389" s="114" t="s">
        <v>762</v>
      </c>
      <c r="E14389" s="115">
        <v>44887</v>
      </c>
      <c r="F14389" s="192">
        <v>0.56164351851851857</v>
      </c>
      <c r="G14389">
        <v>2</v>
      </c>
      <c r="H14389" s="114" t="s">
        <v>763</v>
      </c>
      <c r="I14389">
        <v>5429655</v>
      </c>
    </row>
    <row r="14390" spans="1:9" x14ac:dyDescent="0.25">
      <c r="A14390" s="114" t="s">
        <v>2221</v>
      </c>
      <c r="B14390">
        <v>409</v>
      </c>
      <c r="C14390" s="114" t="s">
        <v>53</v>
      </c>
      <c r="D14390" s="114" t="s">
        <v>404</v>
      </c>
      <c r="E14390" s="115">
        <v>44887</v>
      </c>
      <c r="F14390" s="192">
        <v>0.56182870370370375</v>
      </c>
      <c r="G14390">
        <v>2</v>
      </c>
      <c r="H14390" s="114" t="s">
        <v>405</v>
      </c>
      <c r="I14390"/>
    </row>
    <row r="14391" spans="1:9" x14ac:dyDescent="0.25">
      <c r="A14391" s="114" t="s">
        <v>2221</v>
      </c>
      <c r="B14391">
        <v>410</v>
      </c>
      <c r="C14391" s="114" t="s">
        <v>53</v>
      </c>
      <c r="D14391" s="114" t="s">
        <v>1149</v>
      </c>
      <c r="E14391" s="115">
        <v>44887</v>
      </c>
      <c r="F14391" s="192">
        <v>0.56188657407407405</v>
      </c>
      <c r="G14391">
        <v>2</v>
      </c>
      <c r="H14391" s="114" t="s">
        <v>1150</v>
      </c>
      <c r="I14391"/>
    </row>
    <row r="14392" spans="1:9" x14ac:dyDescent="0.25">
      <c r="A14392" s="114" t="s">
        <v>2221</v>
      </c>
      <c r="B14392">
        <v>411</v>
      </c>
      <c r="C14392" s="114" t="s">
        <v>52</v>
      </c>
      <c r="D14392" s="114" t="s">
        <v>308</v>
      </c>
      <c r="E14392" s="115">
        <v>44887</v>
      </c>
      <c r="F14392" s="192">
        <v>0.56221064814814814</v>
      </c>
      <c r="G14392">
        <v>2</v>
      </c>
      <c r="H14392" s="114" t="s">
        <v>309</v>
      </c>
      <c r="I14392">
        <v>5408268</v>
      </c>
    </row>
    <row r="14393" spans="1:9" x14ac:dyDescent="0.25">
      <c r="A14393" s="114" t="s">
        <v>2221</v>
      </c>
      <c r="B14393">
        <v>412</v>
      </c>
      <c r="C14393" s="114" t="s">
        <v>52</v>
      </c>
      <c r="D14393" s="114" t="s">
        <v>829</v>
      </c>
      <c r="E14393" s="115">
        <v>44887</v>
      </c>
      <c r="F14393" s="192">
        <v>0.56275462962962963</v>
      </c>
      <c r="G14393">
        <v>2</v>
      </c>
      <c r="H14393" s="114" t="s">
        <v>830</v>
      </c>
      <c r="I14393">
        <v>5495578</v>
      </c>
    </row>
    <row r="14394" spans="1:9" x14ac:dyDescent="0.25">
      <c r="A14394" s="114" t="s">
        <v>2221</v>
      </c>
      <c r="B14394">
        <v>413</v>
      </c>
      <c r="C14394" s="114" t="s">
        <v>52</v>
      </c>
      <c r="D14394" s="114" t="s">
        <v>368</v>
      </c>
      <c r="E14394" s="115">
        <v>44887</v>
      </c>
      <c r="F14394" s="192">
        <v>0.5628009259259259</v>
      </c>
      <c r="G14394">
        <v>2</v>
      </c>
      <c r="H14394" s="114" t="s">
        <v>369</v>
      </c>
      <c r="I14394">
        <v>2669514</v>
      </c>
    </row>
    <row r="14395" spans="1:9" x14ac:dyDescent="0.25">
      <c r="A14395" s="114" t="s">
        <v>2221</v>
      </c>
      <c r="B14395">
        <v>414</v>
      </c>
      <c r="C14395" s="114" t="s">
        <v>53</v>
      </c>
      <c r="D14395" s="114" t="s">
        <v>1254</v>
      </c>
      <c r="E14395" s="115">
        <v>44887</v>
      </c>
      <c r="F14395" s="192">
        <v>0.56293981481481481</v>
      </c>
      <c r="G14395">
        <v>2</v>
      </c>
      <c r="H14395" s="114" t="s">
        <v>1255</v>
      </c>
      <c r="I14395">
        <v>3380625</v>
      </c>
    </row>
    <row r="14396" spans="1:9" x14ac:dyDescent="0.25">
      <c r="A14396" s="114" t="s">
        <v>2221</v>
      </c>
      <c r="B14396">
        <v>415</v>
      </c>
      <c r="C14396" s="114" t="s">
        <v>53</v>
      </c>
      <c r="D14396" s="114" t="s">
        <v>742</v>
      </c>
      <c r="E14396" s="115">
        <v>44887</v>
      </c>
      <c r="F14396" s="192">
        <v>0.56306712962962968</v>
      </c>
      <c r="G14396">
        <v>2</v>
      </c>
      <c r="H14396" s="114" t="s">
        <v>743</v>
      </c>
      <c r="I14396">
        <v>2024799</v>
      </c>
    </row>
    <row r="14397" spans="1:9" x14ac:dyDescent="0.25">
      <c r="A14397" s="114" t="s">
        <v>2221</v>
      </c>
      <c r="B14397">
        <v>416</v>
      </c>
      <c r="C14397" s="114" t="s">
        <v>78</v>
      </c>
      <c r="D14397" s="114" t="s">
        <v>2160</v>
      </c>
      <c r="E14397" s="115">
        <v>44887</v>
      </c>
      <c r="F14397" s="192">
        <v>0.56327546296296294</v>
      </c>
      <c r="G14397">
        <v>2</v>
      </c>
      <c r="H14397" s="114" t="s">
        <v>28</v>
      </c>
      <c r="I14397"/>
    </row>
    <row r="14398" spans="1:9" x14ac:dyDescent="0.25">
      <c r="A14398" s="114" t="s">
        <v>2221</v>
      </c>
      <c r="B14398">
        <v>417</v>
      </c>
      <c r="C14398" s="114" t="s">
        <v>53</v>
      </c>
      <c r="D14398" s="114" t="s">
        <v>1604</v>
      </c>
      <c r="E14398" s="115">
        <v>44887</v>
      </c>
      <c r="F14398" s="192">
        <v>0.56357638888888884</v>
      </c>
      <c r="G14398">
        <v>2</v>
      </c>
      <c r="H14398" s="114" t="s">
        <v>1605</v>
      </c>
      <c r="I14398">
        <v>3392069</v>
      </c>
    </row>
    <row r="14399" spans="1:9" x14ac:dyDescent="0.25">
      <c r="A14399" s="114" t="s">
        <v>2221</v>
      </c>
      <c r="B14399">
        <v>418</v>
      </c>
      <c r="C14399" s="114" t="s">
        <v>53</v>
      </c>
      <c r="D14399" s="114" t="s">
        <v>486</v>
      </c>
      <c r="E14399" s="115">
        <v>44887</v>
      </c>
      <c r="F14399" s="192">
        <v>0.56420138888888893</v>
      </c>
      <c r="G14399">
        <v>2</v>
      </c>
      <c r="H14399" s="114" t="s">
        <v>487</v>
      </c>
      <c r="I14399"/>
    </row>
    <row r="14400" spans="1:9" x14ac:dyDescent="0.25">
      <c r="A14400" s="114" t="s">
        <v>2221</v>
      </c>
      <c r="B14400">
        <v>419</v>
      </c>
      <c r="C14400" s="114" t="s">
        <v>52</v>
      </c>
      <c r="D14400" s="114" t="s">
        <v>336</v>
      </c>
      <c r="E14400" s="115">
        <v>44887</v>
      </c>
      <c r="F14400" s="192">
        <v>0.56431712962962965</v>
      </c>
      <c r="G14400">
        <v>2</v>
      </c>
      <c r="H14400" s="114" t="s">
        <v>337</v>
      </c>
      <c r="I14400">
        <v>5368010</v>
      </c>
    </row>
    <row r="14401" spans="1:9" x14ac:dyDescent="0.25">
      <c r="A14401" s="114" t="s">
        <v>2221</v>
      </c>
      <c r="B14401">
        <v>420</v>
      </c>
      <c r="C14401" s="114" t="s">
        <v>52</v>
      </c>
      <c r="D14401" s="114" t="s">
        <v>306</v>
      </c>
      <c r="E14401" s="115">
        <v>44887</v>
      </c>
      <c r="F14401" s="192">
        <v>0.56451388888888887</v>
      </c>
      <c r="G14401">
        <v>2</v>
      </c>
      <c r="H14401" s="114" t="s">
        <v>307</v>
      </c>
      <c r="I14401">
        <v>5391490</v>
      </c>
    </row>
    <row r="14402" spans="1:9" x14ac:dyDescent="0.25">
      <c r="A14402" s="114" t="s">
        <v>2221</v>
      </c>
      <c r="B14402">
        <v>421</v>
      </c>
      <c r="C14402" s="114" t="s">
        <v>52</v>
      </c>
      <c r="D14402" s="114" t="s">
        <v>839</v>
      </c>
      <c r="E14402" s="115">
        <v>44887</v>
      </c>
      <c r="F14402" s="192">
        <v>0.56465277777777778</v>
      </c>
      <c r="G14402">
        <v>2</v>
      </c>
      <c r="H14402" s="114" t="s">
        <v>840</v>
      </c>
      <c r="I14402">
        <v>5404447</v>
      </c>
    </row>
    <row r="14403" spans="1:9" x14ac:dyDescent="0.25">
      <c r="A14403" s="114" t="s">
        <v>2221</v>
      </c>
      <c r="B14403">
        <v>422</v>
      </c>
      <c r="C14403" s="114" t="s">
        <v>52</v>
      </c>
      <c r="D14403" s="114" t="s">
        <v>1260</v>
      </c>
      <c r="E14403" s="115">
        <v>44887</v>
      </c>
      <c r="F14403" s="192">
        <v>0.56474537037037043</v>
      </c>
      <c r="G14403">
        <v>2</v>
      </c>
      <c r="H14403" s="114" t="s">
        <v>1261</v>
      </c>
      <c r="I14403">
        <v>5352308</v>
      </c>
    </row>
    <row r="14404" spans="1:9" x14ac:dyDescent="0.25">
      <c r="A14404" s="114" t="s">
        <v>2221</v>
      </c>
      <c r="B14404">
        <v>423</v>
      </c>
      <c r="C14404" s="114" t="s">
        <v>53</v>
      </c>
      <c r="D14404" s="114" t="s">
        <v>793</v>
      </c>
      <c r="E14404" s="115">
        <v>44887</v>
      </c>
      <c r="F14404" s="192">
        <v>0.56498842592592591</v>
      </c>
      <c r="G14404">
        <v>2</v>
      </c>
      <c r="H14404" s="114" t="s">
        <v>794</v>
      </c>
      <c r="I14404"/>
    </row>
    <row r="14405" spans="1:9" x14ac:dyDescent="0.25">
      <c r="A14405" s="114" t="s">
        <v>2221</v>
      </c>
      <c r="B14405">
        <v>424</v>
      </c>
      <c r="C14405" s="114" t="s">
        <v>52</v>
      </c>
      <c r="D14405" s="114" t="s">
        <v>722</v>
      </c>
      <c r="E14405" s="115">
        <v>44887</v>
      </c>
      <c r="F14405" s="192">
        <v>0.56535879629629626</v>
      </c>
      <c r="G14405">
        <v>2</v>
      </c>
      <c r="H14405" s="114" t="s">
        <v>723</v>
      </c>
      <c r="I14405">
        <v>5421167</v>
      </c>
    </row>
    <row r="14406" spans="1:9" x14ac:dyDescent="0.25">
      <c r="A14406" s="114" t="s">
        <v>2221</v>
      </c>
      <c r="B14406">
        <v>425</v>
      </c>
      <c r="C14406" s="114" t="s">
        <v>52</v>
      </c>
      <c r="D14406" s="114" t="s">
        <v>1193</v>
      </c>
      <c r="E14406" s="115">
        <v>44887</v>
      </c>
      <c r="F14406" s="192">
        <v>0.56554398148148144</v>
      </c>
      <c r="G14406">
        <v>2</v>
      </c>
      <c r="H14406" s="114" t="s">
        <v>1194</v>
      </c>
      <c r="I14406">
        <v>6717067</v>
      </c>
    </row>
    <row r="14407" spans="1:9" x14ac:dyDescent="0.25">
      <c r="A14407" s="114" t="s">
        <v>2221</v>
      </c>
      <c r="B14407">
        <v>426</v>
      </c>
      <c r="C14407" s="114" t="s">
        <v>54</v>
      </c>
      <c r="D14407" s="114" t="s">
        <v>1527</v>
      </c>
      <c r="E14407" s="115">
        <v>44887</v>
      </c>
      <c r="F14407" s="192">
        <v>0.56560185185185186</v>
      </c>
      <c r="G14407">
        <v>2</v>
      </c>
      <c r="H14407" s="114" t="s">
        <v>1528</v>
      </c>
      <c r="I14407"/>
    </row>
    <row r="14408" spans="1:9" x14ac:dyDescent="0.25">
      <c r="A14408" s="114" t="s">
        <v>2221</v>
      </c>
      <c r="B14408">
        <v>427</v>
      </c>
      <c r="C14408" s="114" t="s">
        <v>53</v>
      </c>
      <c r="D14408" s="114" t="s">
        <v>781</v>
      </c>
      <c r="E14408" s="115">
        <v>44887</v>
      </c>
      <c r="F14408" s="192">
        <v>0.56565972222222227</v>
      </c>
      <c r="G14408">
        <v>2</v>
      </c>
      <c r="H14408" s="114" t="s">
        <v>782</v>
      </c>
      <c r="I14408">
        <v>2856175</v>
      </c>
    </row>
    <row r="14409" spans="1:9" x14ac:dyDescent="0.25">
      <c r="A14409" s="114" t="s">
        <v>2221</v>
      </c>
      <c r="B14409">
        <v>428</v>
      </c>
      <c r="C14409" s="114" t="s">
        <v>52</v>
      </c>
      <c r="D14409" s="114" t="s">
        <v>2145</v>
      </c>
      <c r="E14409" s="115">
        <v>44887</v>
      </c>
      <c r="F14409" s="192">
        <v>0.56662037037037039</v>
      </c>
      <c r="G14409">
        <v>2</v>
      </c>
      <c r="H14409" s="114" t="s">
        <v>2146</v>
      </c>
      <c r="I14409">
        <v>14812411</v>
      </c>
    </row>
    <row r="14410" spans="1:9" x14ac:dyDescent="0.25">
      <c r="A14410" s="114" t="s">
        <v>2221</v>
      </c>
      <c r="B14410">
        <v>429</v>
      </c>
      <c r="C14410" s="114" t="s">
        <v>53</v>
      </c>
      <c r="D14410" s="114" t="s">
        <v>967</v>
      </c>
      <c r="E14410" s="115">
        <v>44887</v>
      </c>
      <c r="F14410" s="192">
        <v>0.56717592592592592</v>
      </c>
      <c r="G14410">
        <v>2</v>
      </c>
      <c r="H14410" s="114" t="s">
        <v>968</v>
      </c>
      <c r="I14410"/>
    </row>
    <row r="14411" spans="1:9" x14ac:dyDescent="0.25">
      <c r="A14411" s="114" t="s">
        <v>2221</v>
      </c>
      <c r="B14411">
        <v>430</v>
      </c>
      <c r="C14411" s="114" t="s">
        <v>52</v>
      </c>
      <c r="D14411" s="114" t="s">
        <v>825</v>
      </c>
      <c r="E14411" s="115">
        <v>44887</v>
      </c>
      <c r="F14411" s="192">
        <v>0.56729166666666664</v>
      </c>
      <c r="G14411">
        <v>2</v>
      </c>
      <c r="H14411" s="114" t="s">
        <v>826</v>
      </c>
      <c r="I14411">
        <v>5332141</v>
      </c>
    </row>
    <row r="14412" spans="1:9" x14ac:dyDescent="0.25">
      <c r="A14412" s="114" t="s">
        <v>2221</v>
      </c>
      <c r="B14412">
        <v>431</v>
      </c>
      <c r="C14412" s="114" t="s">
        <v>52</v>
      </c>
      <c r="D14412" s="114" t="s">
        <v>674</v>
      </c>
      <c r="E14412" s="115">
        <v>44887</v>
      </c>
      <c r="F14412" s="192">
        <v>0.56739583333333332</v>
      </c>
      <c r="G14412">
        <v>2</v>
      </c>
      <c r="H14412" s="114" t="s">
        <v>675</v>
      </c>
      <c r="I14412">
        <v>6699470</v>
      </c>
    </row>
    <row r="14413" spans="1:9" x14ac:dyDescent="0.25">
      <c r="A14413" s="114" t="s">
        <v>2221</v>
      </c>
      <c r="B14413">
        <v>432</v>
      </c>
      <c r="C14413" s="114" t="s">
        <v>51</v>
      </c>
      <c r="D14413" s="114" t="s">
        <v>2156</v>
      </c>
      <c r="E14413" s="115">
        <v>44887</v>
      </c>
      <c r="F14413" s="192">
        <v>0.56771990740740741</v>
      </c>
      <c r="G14413">
        <v>2</v>
      </c>
      <c r="H14413" s="114" t="s">
        <v>2157</v>
      </c>
      <c r="I14413"/>
    </row>
    <row r="14414" spans="1:9" x14ac:dyDescent="0.25">
      <c r="A14414" s="114" t="s">
        <v>2221</v>
      </c>
      <c r="B14414">
        <v>433</v>
      </c>
      <c r="C14414" s="114" t="s">
        <v>53</v>
      </c>
      <c r="D14414" s="114" t="s">
        <v>768</v>
      </c>
      <c r="E14414" s="115">
        <v>44887</v>
      </c>
      <c r="F14414" s="192">
        <v>0.56964120370370375</v>
      </c>
      <c r="G14414">
        <v>2</v>
      </c>
      <c r="H14414" s="114" t="s">
        <v>769</v>
      </c>
      <c r="I14414"/>
    </row>
    <row r="14415" spans="1:9" x14ac:dyDescent="0.25">
      <c r="A14415" s="114" t="s">
        <v>2221</v>
      </c>
      <c r="B14415">
        <v>434</v>
      </c>
      <c r="C14415" s="114" t="s">
        <v>54</v>
      </c>
      <c r="D14415" s="114" t="s">
        <v>2047</v>
      </c>
      <c r="E14415" s="115">
        <v>44887</v>
      </c>
      <c r="F14415" s="192">
        <v>0.57021990740740736</v>
      </c>
      <c r="G14415">
        <v>2</v>
      </c>
      <c r="H14415" s="114" t="s">
        <v>2048</v>
      </c>
      <c r="I14415">
        <v>6702489</v>
      </c>
    </row>
    <row r="14416" spans="1:9" x14ac:dyDescent="0.25">
      <c r="A14416" s="114" t="s">
        <v>2221</v>
      </c>
      <c r="B14416">
        <v>435</v>
      </c>
      <c r="C14416" s="114" t="s">
        <v>52</v>
      </c>
      <c r="D14416" s="114" t="s">
        <v>2139</v>
      </c>
      <c r="E14416" s="115">
        <v>44887</v>
      </c>
      <c r="F14416" s="192">
        <v>0.57324074074074072</v>
      </c>
      <c r="G14416">
        <v>2</v>
      </c>
      <c r="H14416" s="114" t="s">
        <v>2140</v>
      </c>
      <c r="I14416">
        <v>5429475</v>
      </c>
    </row>
    <row r="14417" spans="1:9" x14ac:dyDescent="0.25">
      <c r="A14417" s="114" t="s">
        <v>2221</v>
      </c>
      <c r="B14417">
        <v>436</v>
      </c>
      <c r="C14417" s="114" t="s">
        <v>52</v>
      </c>
      <c r="D14417" s="114" t="s">
        <v>302</v>
      </c>
      <c r="E14417" s="115">
        <v>44887</v>
      </c>
      <c r="F14417" s="192">
        <v>0.5740277777777778</v>
      </c>
      <c r="G14417">
        <v>2</v>
      </c>
      <c r="H14417" s="114" t="s">
        <v>303</v>
      </c>
      <c r="I14417">
        <v>5417847</v>
      </c>
    </row>
    <row r="14418" spans="1:9" x14ac:dyDescent="0.25">
      <c r="A14418" s="114" t="s">
        <v>2221</v>
      </c>
      <c r="B14418">
        <v>437</v>
      </c>
      <c r="C14418" s="114" t="s">
        <v>53</v>
      </c>
      <c r="D14418" s="114" t="s">
        <v>1021</v>
      </c>
      <c r="E14418" s="115">
        <v>44887</v>
      </c>
      <c r="F14418" s="192">
        <v>0.58181712962962961</v>
      </c>
      <c r="G14418">
        <v>2</v>
      </c>
      <c r="H14418" s="114" t="s">
        <v>1022</v>
      </c>
      <c r="I14418"/>
    </row>
    <row r="14419" spans="1:9" x14ac:dyDescent="0.25">
      <c r="A14419" s="114" t="s">
        <v>2221</v>
      </c>
      <c r="B14419">
        <v>438</v>
      </c>
      <c r="C14419" s="114" t="s">
        <v>53</v>
      </c>
      <c r="D14419" s="114" t="s">
        <v>1023</v>
      </c>
      <c r="E14419" s="115">
        <v>44887</v>
      </c>
      <c r="F14419" s="192">
        <v>0.58187500000000003</v>
      </c>
      <c r="G14419">
        <v>2</v>
      </c>
      <c r="H14419" s="114" t="s">
        <v>1024</v>
      </c>
      <c r="I14419"/>
    </row>
    <row r="14420" spans="1:9" x14ac:dyDescent="0.25">
      <c r="A14420" s="114" t="s">
        <v>2221</v>
      </c>
      <c r="B14420">
        <v>439</v>
      </c>
      <c r="C14420" s="114" t="s">
        <v>53</v>
      </c>
      <c r="D14420" s="114" t="s">
        <v>572</v>
      </c>
      <c r="E14420" s="115">
        <v>44887</v>
      </c>
      <c r="F14420" s="192">
        <v>0.58450231481481485</v>
      </c>
      <c r="G14420">
        <v>2</v>
      </c>
      <c r="H14420" s="114" t="s">
        <v>573</v>
      </c>
      <c r="I14420">
        <v>5052742</v>
      </c>
    </row>
    <row r="14421" spans="1:9" x14ac:dyDescent="0.25">
      <c r="A14421" s="114" t="s">
        <v>2221</v>
      </c>
      <c r="B14421">
        <v>440</v>
      </c>
      <c r="C14421" s="114" t="s">
        <v>52</v>
      </c>
      <c r="D14421" s="114" t="s">
        <v>596</v>
      </c>
      <c r="E14421" s="115">
        <v>44887</v>
      </c>
      <c r="F14421" s="192">
        <v>0.58840277777777783</v>
      </c>
      <c r="G14421">
        <v>2</v>
      </c>
      <c r="H14421" s="114" t="s">
        <v>597</v>
      </c>
      <c r="I14421">
        <v>4363276</v>
      </c>
    </row>
    <row r="14422" spans="1:9" x14ac:dyDescent="0.25">
      <c r="A14422" s="114" t="s">
        <v>2221</v>
      </c>
      <c r="B14422">
        <v>441</v>
      </c>
      <c r="C14422" s="114" t="s">
        <v>56</v>
      </c>
      <c r="D14422" s="114" t="s">
        <v>692</v>
      </c>
      <c r="E14422" s="115">
        <v>44887</v>
      </c>
      <c r="F14422" s="192">
        <v>0.59787037037037039</v>
      </c>
      <c r="G14422">
        <v>2</v>
      </c>
      <c r="H14422" s="114" t="s">
        <v>693</v>
      </c>
      <c r="I14422">
        <v>2051992</v>
      </c>
    </row>
    <row r="14423" spans="1:9" x14ac:dyDescent="0.25">
      <c r="A14423" s="114" t="s">
        <v>2221</v>
      </c>
      <c r="B14423">
        <v>442</v>
      </c>
      <c r="C14423" s="114" t="s">
        <v>53</v>
      </c>
      <c r="D14423" s="114" t="s">
        <v>554</v>
      </c>
      <c r="E14423" s="115">
        <v>44887</v>
      </c>
      <c r="F14423" s="192">
        <v>0.63493055555555555</v>
      </c>
      <c r="G14423">
        <v>2</v>
      </c>
      <c r="H14423" s="114" t="s">
        <v>555</v>
      </c>
      <c r="I14423"/>
    </row>
    <row r="14424" spans="1:9" x14ac:dyDescent="0.25">
      <c r="A14424" s="114" t="s">
        <v>2221</v>
      </c>
      <c r="B14424">
        <v>443</v>
      </c>
      <c r="C14424" s="114" t="s">
        <v>52</v>
      </c>
      <c r="D14424" s="114" t="s">
        <v>718</v>
      </c>
      <c r="E14424" s="115">
        <v>44887</v>
      </c>
      <c r="F14424" s="192">
        <v>0.63697916666666665</v>
      </c>
      <c r="G14424">
        <v>2</v>
      </c>
      <c r="H14424" s="114" t="s">
        <v>719</v>
      </c>
      <c r="I14424"/>
    </row>
    <row r="14425" spans="1:9" x14ac:dyDescent="0.25">
      <c r="A14425" s="114" t="s">
        <v>2221</v>
      </c>
      <c r="B14425">
        <v>444</v>
      </c>
      <c r="C14425" s="114" t="s">
        <v>52</v>
      </c>
      <c r="D14425" s="114" t="s">
        <v>400</v>
      </c>
      <c r="E14425" s="115">
        <v>44887</v>
      </c>
      <c r="F14425" s="192">
        <v>0.63870370370370366</v>
      </c>
      <c r="G14425">
        <v>2</v>
      </c>
      <c r="H14425" s="114" t="s">
        <v>401</v>
      </c>
      <c r="I14425">
        <v>5434559</v>
      </c>
    </row>
    <row r="14426" spans="1:9" x14ac:dyDescent="0.25">
      <c r="A14426" s="114" t="s">
        <v>2221</v>
      </c>
      <c r="B14426">
        <v>445</v>
      </c>
      <c r="C14426" s="114" t="s">
        <v>56</v>
      </c>
      <c r="D14426" s="114" t="s">
        <v>1925</v>
      </c>
      <c r="E14426" s="115">
        <v>44887</v>
      </c>
      <c r="F14426" s="192">
        <v>0.64093750000000005</v>
      </c>
      <c r="G14426">
        <v>2</v>
      </c>
      <c r="H14426" s="114" t="s">
        <v>56</v>
      </c>
      <c r="I14426"/>
    </row>
    <row r="14427" spans="1:9" x14ac:dyDescent="0.25">
      <c r="A14427" s="114" t="s">
        <v>2221</v>
      </c>
      <c r="B14427">
        <v>446</v>
      </c>
      <c r="C14427" s="114" t="s">
        <v>53</v>
      </c>
      <c r="D14427" s="114" t="s">
        <v>724</v>
      </c>
      <c r="E14427" s="115">
        <v>44887</v>
      </c>
      <c r="F14427" s="192">
        <v>0.64100694444444439</v>
      </c>
      <c r="G14427">
        <v>2</v>
      </c>
      <c r="H14427" s="114" t="s">
        <v>725</v>
      </c>
      <c r="I14427"/>
    </row>
    <row r="14428" spans="1:9" x14ac:dyDescent="0.25">
      <c r="A14428" s="114" t="s">
        <v>2221</v>
      </c>
      <c r="B14428">
        <v>447</v>
      </c>
      <c r="C14428" s="114" t="s">
        <v>52</v>
      </c>
      <c r="D14428" s="114" t="s">
        <v>1929</v>
      </c>
      <c r="E14428" s="115">
        <v>44887</v>
      </c>
      <c r="F14428" s="192">
        <v>0.64178240740740744</v>
      </c>
      <c r="G14428">
        <v>2</v>
      </c>
      <c r="H14428" s="114" t="s">
        <v>1930</v>
      </c>
      <c r="I14428">
        <v>5387631</v>
      </c>
    </row>
    <row r="14429" spans="1:9" x14ac:dyDescent="0.25">
      <c r="A14429" s="114" t="s">
        <v>2221</v>
      </c>
      <c r="B14429">
        <v>448</v>
      </c>
      <c r="C14429" s="114" t="s">
        <v>52</v>
      </c>
      <c r="D14429" s="114" t="s">
        <v>847</v>
      </c>
      <c r="E14429" s="115">
        <v>44887</v>
      </c>
      <c r="F14429" s="192">
        <v>0.75454861111111116</v>
      </c>
      <c r="G14429">
        <v>2</v>
      </c>
      <c r="H14429" s="114" t="s">
        <v>848</v>
      </c>
      <c r="I14429">
        <v>14934158</v>
      </c>
    </row>
    <row r="14430" spans="1:9" x14ac:dyDescent="0.25">
      <c r="A14430" s="114" t="s">
        <v>2221</v>
      </c>
      <c r="B14430">
        <v>449</v>
      </c>
      <c r="C14430" s="114" t="s">
        <v>52</v>
      </c>
      <c r="D14430" s="114" t="s">
        <v>889</v>
      </c>
      <c r="E14430" s="115">
        <v>44887</v>
      </c>
      <c r="F14430" s="192">
        <v>0.75749999999999995</v>
      </c>
      <c r="G14430">
        <v>2</v>
      </c>
      <c r="H14430" s="114" t="s">
        <v>890</v>
      </c>
      <c r="I14430">
        <v>14958866</v>
      </c>
    </row>
    <row r="14431" spans="1:9" x14ac:dyDescent="0.25">
      <c r="A14431" s="114" t="s">
        <v>2221</v>
      </c>
      <c r="B14431">
        <v>450</v>
      </c>
      <c r="C14431" s="114" t="s">
        <v>52</v>
      </c>
      <c r="D14431" s="114" t="s">
        <v>869</v>
      </c>
      <c r="E14431" s="115">
        <v>44887</v>
      </c>
      <c r="F14431" s="192">
        <v>0.75787037037037042</v>
      </c>
      <c r="G14431">
        <v>2</v>
      </c>
      <c r="H14431" s="114" t="s">
        <v>870</v>
      </c>
      <c r="I14431">
        <v>15013143</v>
      </c>
    </row>
    <row r="14432" spans="1:9" x14ac:dyDescent="0.25">
      <c r="A14432" s="114" t="s">
        <v>2221</v>
      </c>
      <c r="B14432">
        <v>451</v>
      </c>
      <c r="C14432" s="114" t="s">
        <v>53</v>
      </c>
      <c r="D14432" s="114" t="s">
        <v>1829</v>
      </c>
      <c r="E14432" s="115">
        <v>44887</v>
      </c>
      <c r="F14432" s="192">
        <v>0.75806712962962963</v>
      </c>
      <c r="G14432">
        <v>2</v>
      </c>
      <c r="H14432" s="114" t="s">
        <v>1830</v>
      </c>
      <c r="I14432">
        <v>5443585</v>
      </c>
    </row>
    <row r="14433" spans="1:9" x14ac:dyDescent="0.25">
      <c r="A14433" s="114" t="s">
        <v>2221</v>
      </c>
      <c r="B14433">
        <v>452</v>
      </c>
      <c r="C14433" s="114" t="s">
        <v>53</v>
      </c>
      <c r="D14433" s="114" t="s">
        <v>1770</v>
      </c>
      <c r="E14433" s="115">
        <v>44887</v>
      </c>
      <c r="F14433" s="192">
        <v>0.75813657407407409</v>
      </c>
      <c r="G14433">
        <v>2</v>
      </c>
      <c r="H14433" s="114" t="s">
        <v>1771</v>
      </c>
      <c r="I14433">
        <v>14990032</v>
      </c>
    </row>
    <row r="14434" spans="1:9" x14ac:dyDescent="0.25">
      <c r="A14434" s="114" t="s">
        <v>2221</v>
      </c>
      <c r="B14434">
        <v>453</v>
      </c>
      <c r="C14434" s="114" t="s">
        <v>52</v>
      </c>
      <c r="D14434" s="114" t="s">
        <v>2210</v>
      </c>
      <c r="E14434" s="115">
        <v>44887</v>
      </c>
      <c r="F14434" s="192">
        <v>0.75819444444444439</v>
      </c>
      <c r="G14434">
        <v>2</v>
      </c>
      <c r="H14434" s="114" t="s">
        <v>2211</v>
      </c>
      <c r="I14434">
        <v>14984434</v>
      </c>
    </row>
    <row r="14435" spans="1:9" x14ac:dyDescent="0.25">
      <c r="A14435" s="114" t="s">
        <v>2221</v>
      </c>
      <c r="B14435">
        <v>454</v>
      </c>
      <c r="C14435" s="114" t="s">
        <v>53</v>
      </c>
      <c r="D14435" s="114" t="s">
        <v>855</v>
      </c>
      <c r="E14435" s="115">
        <v>44887</v>
      </c>
      <c r="F14435" s="192">
        <v>0.75834490740740745</v>
      </c>
      <c r="G14435">
        <v>2</v>
      </c>
      <c r="H14435" s="114" t="s">
        <v>856</v>
      </c>
      <c r="I14435"/>
    </row>
    <row r="14436" spans="1:9" x14ac:dyDescent="0.25">
      <c r="A14436" s="114" t="s">
        <v>2221</v>
      </c>
      <c r="B14436">
        <v>455</v>
      </c>
      <c r="C14436" s="114" t="s">
        <v>53</v>
      </c>
      <c r="D14436" s="114" t="s">
        <v>857</v>
      </c>
      <c r="E14436" s="115">
        <v>44887</v>
      </c>
      <c r="F14436" s="192">
        <v>0.75837962962962968</v>
      </c>
      <c r="G14436">
        <v>2</v>
      </c>
      <c r="H14436" s="114" t="s">
        <v>858</v>
      </c>
      <c r="I14436">
        <v>2151849</v>
      </c>
    </row>
    <row r="14437" spans="1:9" x14ac:dyDescent="0.25">
      <c r="A14437" s="114" t="s">
        <v>2221</v>
      </c>
      <c r="B14437">
        <v>456</v>
      </c>
      <c r="C14437" s="114" t="s">
        <v>53</v>
      </c>
      <c r="D14437" s="114" t="s">
        <v>849</v>
      </c>
      <c r="E14437" s="115">
        <v>44887</v>
      </c>
      <c r="F14437" s="192">
        <v>0.7584143518518518</v>
      </c>
      <c r="G14437">
        <v>2</v>
      </c>
      <c r="H14437" s="114" t="s">
        <v>850</v>
      </c>
      <c r="I14437">
        <v>15027073</v>
      </c>
    </row>
    <row r="14438" spans="1:9" x14ac:dyDescent="0.25">
      <c r="A14438" s="114" t="s">
        <v>2221</v>
      </c>
      <c r="B14438">
        <v>457</v>
      </c>
      <c r="C14438" s="114" t="s">
        <v>53</v>
      </c>
      <c r="D14438" s="114" t="s">
        <v>865</v>
      </c>
      <c r="E14438" s="115">
        <v>44887</v>
      </c>
      <c r="F14438" s="192">
        <v>0.75864583333333335</v>
      </c>
      <c r="G14438">
        <v>2</v>
      </c>
      <c r="H14438" s="114" t="s">
        <v>866</v>
      </c>
      <c r="I14438">
        <v>7315423</v>
      </c>
    </row>
    <row r="14439" spans="1:9" x14ac:dyDescent="0.25">
      <c r="A14439" s="114" t="s">
        <v>2221</v>
      </c>
      <c r="B14439">
        <v>458</v>
      </c>
      <c r="C14439" s="114" t="s">
        <v>53</v>
      </c>
      <c r="D14439" s="114" t="s">
        <v>867</v>
      </c>
      <c r="E14439" s="115">
        <v>44887</v>
      </c>
      <c r="F14439" s="192">
        <v>0.75892361111111106</v>
      </c>
      <c r="G14439">
        <v>2</v>
      </c>
      <c r="H14439" s="114" t="s">
        <v>868</v>
      </c>
      <c r="I14439"/>
    </row>
    <row r="14440" spans="1:9" x14ac:dyDescent="0.25">
      <c r="A14440" s="114" t="s">
        <v>2221</v>
      </c>
      <c r="B14440">
        <v>459</v>
      </c>
      <c r="C14440" s="114" t="s">
        <v>53</v>
      </c>
      <c r="D14440" s="114" t="s">
        <v>863</v>
      </c>
      <c r="E14440" s="115">
        <v>44887</v>
      </c>
      <c r="F14440" s="192">
        <v>0.75898148148148148</v>
      </c>
      <c r="G14440">
        <v>2</v>
      </c>
      <c r="H14440" s="114" t="s">
        <v>864</v>
      </c>
      <c r="I14440">
        <v>14807755</v>
      </c>
    </row>
    <row r="14441" spans="1:9" x14ac:dyDescent="0.25">
      <c r="A14441" s="114" t="s">
        <v>2221</v>
      </c>
      <c r="B14441">
        <v>460</v>
      </c>
      <c r="C14441" s="114" t="s">
        <v>52</v>
      </c>
      <c r="D14441" s="114" t="s">
        <v>1954</v>
      </c>
      <c r="E14441" s="115">
        <v>44887</v>
      </c>
      <c r="F14441" s="192">
        <v>0.75900462962962967</v>
      </c>
      <c r="G14441">
        <v>2</v>
      </c>
      <c r="H14441" s="114" t="s">
        <v>1955</v>
      </c>
      <c r="I14441">
        <v>6709541</v>
      </c>
    </row>
    <row r="14442" spans="1:9" x14ac:dyDescent="0.25">
      <c r="A14442" s="114" t="s">
        <v>2221</v>
      </c>
      <c r="B14442">
        <v>461</v>
      </c>
      <c r="C14442" s="114" t="s">
        <v>53</v>
      </c>
      <c r="D14442" s="114" t="s">
        <v>905</v>
      </c>
      <c r="E14442" s="115">
        <v>44887</v>
      </c>
      <c r="F14442" s="192">
        <v>0.75910879629629635</v>
      </c>
      <c r="G14442">
        <v>2</v>
      </c>
      <c r="H14442" s="114" t="s">
        <v>906</v>
      </c>
      <c r="I14442">
        <v>2048557</v>
      </c>
    </row>
    <row r="14443" spans="1:9" x14ac:dyDescent="0.25">
      <c r="A14443" s="114" t="s">
        <v>2221</v>
      </c>
      <c r="B14443">
        <v>462</v>
      </c>
      <c r="C14443" s="114" t="s">
        <v>52</v>
      </c>
      <c r="D14443" s="114" t="s">
        <v>340</v>
      </c>
      <c r="E14443" s="115">
        <v>44887</v>
      </c>
      <c r="F14443" s="192">
        <v>0.75918981481481485</v>
      </c>
      <c r="G14443">
        <v>2</v>
      </c>
      <c r="H14443" s="114" t="s">
        <v>341</v>
      </c>
      <c r="I14443">
        <v>2669206</v>
      </c>
    </row>
    <row r="14444" spans="1:9" x14ac:dyDescent="0.25">
      <c r="A14444" s="114" t="s">
        <v>2221</v>
      </c>
      <c r="B14444">
        <v>463</v>
      </c>
      <c r="C14444" s="114" t="s">
        <v>52</v>
      </c>
      <c r="D14444" s="114" t="s">
        <v>861</v>
      </c>
      <c r="E14444" s="115">
        <v>44887</v>
      </c>
      <c r="F14444" s="192">
        <v>0.75922453703703707</v>
      </c>
      <c r="G14444">
        <v>2</v>
      </c>
      <c r="H14444" s="114" t="s">
        <v>862</v>
      </c>
      <c r="I14444">
        <v>14988796</v>
      </c>
    </row>
    <row r="14445" spans="1:9" x14ac:dyDescent="0.25">
      <c r="A14445" s="114" t="s">
        <v>2221</v>
      </c>
      <c r="B14445">
        <v>464</v>
      </c>
      <c r="C14445" s="114" t="s">
        <v>21</v>
      </c>
      <c r="D14445" s="114" t="s">
        <v>1456</v>
      </c>
      <c r="E14445" s="115">
        <v>44887</v>
      </c>
      <c r="F14445" s="192">
        <v>0.75928240740740738</v>
      </c>
      <c r="G14445">
        <v>2</v>
      </c>
      <c r="H14445" s="114" t="s">
        <v>1457</v>
      </c>
      <c r="I14445"/>
    </row>
    <row r="14446" spans="1:9" x14ac:dyDescent="0.25">
      <c r="A14446" s="114" t="s">
        <v>2221</v>
      </c>
      <c r="B14446">
        <v>465</v>
      </c>
      <c r="C14446" s="114" t="s">
        <v>21</v>
      </c>
      <c r="D14446" s="114" t="s">
        <v>601</v>
      </c>
      <c r="E14446" s="115">
        <v>44887</v>
      </c>
      <c r="F14446" s="192">
        <v>0.75931712962962961</v>
      </c>
      <c r="G14446">
        <v>2</v>
      </c>
      <c r="H14446" s="114" t="s">
        <v>21</v>
      </c>
      <c r="I14446"/>
    </row>
    <row r="14447" spans="1:9" x14ac:dyDescent="0.25">
      <c r="A14447" s="114" t="s">
        <v>2221</v>
      </c>
      <c r="B14447">
        <v>466</v>
      </c>
      <c r="C14447" s="114" t="s">
        <v>53</v>
      </c>
      <c r="D14447" s="114" t="s">
        <v>1669</v>
      </c>
      <c r="E14447" s="115">
        <v>44887</v>
      </c>
      <c r="F14447" s="192">
        <v>0.75967592592592592</v>
      </c>
      <c r="G14447">
        <v>2</v>
      </c>
      <c r="H14447" s="114" t="s">
        <v>1670</v>
      </c>
      <c r="I14447"/>
    </row>
    <row r="14448" spans="1:9" x14ac:dyDescent="0.25">
      <c r="A14448" s="114" t="s">
        <v>2221</v>
      </c>
      <c r="B14448">
        <v>467</v>
      </c>
      <c r="C14448" s="114" t="s">
        <v>53</v>
      </c>
      <c r="D14448" s="114" t="s">
        <v>1010</v>
      </c>
      <c r="E14448" s="115">
        <v>44887</v>
      </c>
      <c r="F14448" s="192">
        <v>0.76027777777777783</v>
      </c>
      <c r="G14448">
        <v>2</v>
      </c>
      <c r="H14448" s="114" t="s">
        <v>1011</v>
      </c>
      <c r="I14448"/>
    </row>
    <row r="14449" spans="1:9" x14ac:dyDescent="0.25">
      <c r="A14449" s="114" t="s">
        <v>2221</v>
      </c>
      <c r="B14449">
        <v>468</v>
      </c>
      <c r="C14449" s="114" t="s">
        <v>53</v>
      </c>
      <c r="D14449" s="114" t="s">
        <v>1008</v>
      </c>
      <c r="E14449" s="115">
        <v>44887</v>
      </c>
      <c r="F14449" s="192">
        <v>0.76031249999999995</v>
      </c>
      <c r="G14449">
        <v>2</v>
      </c>
      <c r="H14449" s="114" t="s">
        <v>1009</v>
      </c>
      <c r="I14449"/>
    </row>
    <row r="14450" spans="1:9" x14ac:dyDescent="0.25">
      <c r="A14450" s="114" t="s">
        <v>2221</v>
      </c>
      <c r="B14450">
        <v>469</v>
      </c>
      <c r="C14450" s="114" t="s">
        <v>53</v>
      </c>
      <c r="D14450" s="114" t="s">
        <v>1533</v>
      </c>
      <c r="E14450" s="115">
        <v>44887</v>
      </c>
      <c r="F14450" s="192">
        <v>0.76035879629629632</v>
      </c>
      <c r="G14450">
        <v>2</v>
      </c>
      <c r="H14450" s="114" t="s">
        <v>1534</v>
      </c>
      <c r="I14450"/>
    </row>
    <row r="14451" spans="1:9" x14ac:dyDescent="0.25">
      <c r="A14451" s="114" t="s">
        <v>2221</v>
      </c>
      <c r="B14451">
        <v>470</v>
      </c>
      <c r="C14451" s="114" t="s">
        <v>54</v>
      </c>
      <c r="D14451" s="114" t="s">
        <v>1185</v>
      </c>
      <c r="E14451" s="115">
        <v>44887</v>
      </c>
      <c r="F14451" s="192">
        <v>0.76040509259259259</v>
      </c>
      <c r="G14451">
        <v>2</v>
      </c>
      <c r="H14451" s="114" t="s">
        <v>1186</v>
      </c>
      <c r="I14451">
        <v>5411847</v>
      </c>
    </row>
    <row r="14452" spans="1:9" x14ac:dyDescent="0.25">
      <c r="A14452" s="114" t="s">
        <v>2221</v>
      </c>
      <c r="B14452">
        <v>471</v>
      </c>
      <c r="C14452" s="114" t="s">
        <v>52</v>
      </c>
      <c r="D14452" s="114" t="s">
        <v>1050</v>
      </c>
      <c r="E14452" s="115">
        <v>44887</v>
      </c>
      <c r="F14452" s="192">
        <v>0.76043981481481482</v>
      </c>
      <c r="G14452">
        <v>2</v>
      </c>
      <c r="H14452" s="114" t="s">
        <v>1051</v>
      </c>
      <c r="I14452">
        <v>5367831</v>
      </c>
    </row>
    <row r="14453" spans="1:9" x14ac:dyDescent="0.25">
      <c r="A14453" s="114" t="s">
        <v>2221</v>
      </c>
      <c r="B14453">
        <v>472</v>
      </c>
      <c r="C14453" s="114" t="s">
        <v>52</v>
      </c>
      <c r="D14453" s="114" t="s">
        <v>1762</v>
      </c>
      <c r="E14453" s="115">
        <v>44887</v>
      </c>
      <c r="F14453" s="192">
        <v>0.76074074074074072</v>
      </c>
      <c r="G14453">
        <v>2</v>
      </c>
      <c r="H14453" s="114" t="s">
        <v>1763</v>
      </c>
      <c r="I14453">
        <v>5383030</v>
      </c>
    </row>
    <row r="14454" spans="1:9" x14ac:dyDescent="0.25">
      <c r="A14454" s="114" t="s">
        <v>2221</v>
      </c>
      <c r="B14454">
        <v>473</v>
      </c>
      <c r="C14454" s="114" t="s">
        <v>53</v>
      </c>
      <c r="D14454" s="114" t="s">
        <v>893</v>
      </c>
      <c r="E14454" s="115">
        <v>44887</v>
      </c>
      <c r="F14454" s="192">
        <v>0.7610069444444445</v>
      </c>
      <c r="G14454">
        <v>2</v>
      </c>
      <c r="H14454" s="114" t="s">
        <v>894</v>
      </c>
      <c r="I14454">
        <v>5445523</v>
      </c>
    </row>
    <row r="14455" spans="1:9" x14ac:dyDescent="0.25">
      <c r="A14455" s="114" t="s">
        <v>2221</v>
      </c>
      <c r="B14455">
        <v>474</v>
      </c>
      <c r="C14455" s="114" t="s">
        <v>53</v>
      </c>
      <c r="D14455" s="114" t="s">
        <v>1679</v>
      </c>
      <c r="E14455" s="115">
        <v>44887</v>
      </c>
      <c r="F14455" s="192">
        <v>0.76105324074074077</v>
      </c>
      <c r="G14455">
        <v>2</v>
      </c>
      <c r="H14455" s="114" t="s">
        <v>1680</v>
      </c>
      <c r="I14455"/>
    </row>
    <row r="14456" spans="1:9" x14ac:dyDescent="0.25">
      <c r="A14456" s="114" t="s">
        <v>2221</v>
      </c>
      <c r="B14456">
        <v>475</v>
      </c>
      <c r="C14456" s="114" t="s">
        <v>53</v>
      </c>
      <c r="D14456" s="114" t="s">
        <v>901</v>
      </c>
      <c r="E14456" s="115">
        <v>44887</v>
      </c>
      <c r="F14456" s="192">
        <v>0.76111111111111107</v>
      </c>
      <c r="G14456">
        <v>2</v>
      </c>
      <c r="H14456" s="114" t="s">
        <v>902</v>
      </c>
      <c r="I14456">
        <v>2655034</v>
      </c>
    </row>
    <row r="14457" spans="1:9" x14ac:dyDescent="0.25">
      <c r="A14457" s="114" t="s">
        <v>2221</v>
      </c>
      <c r="B14457">
        <v>476</v>
      </c>
      <c r="C14457" s="114" t="s">
        <v>53</v>
      </c>
      <c r="D14457" s="114" t="s">
        <v>931</v>
      </c>
      <c r="E14457" s="115">
        <v>44887</v>
      </c>
      <c r="F14457" s="192">
        <v>0.76135416666666667</v>
      </c>
      <c r="G14457">
        <v>2</v>
      </c>
      <c r="H14457" s="114" t="s">
        <v>932</v>
      </c>
      <c r="I14457"/>
    </row>
    <row r="14458" spans="1:9" x14ac:dyDescent="0.25">
      <c r="A14458" s="114" t="s">
        <v>2221</v>
      </c>
      <c r="B14458">
        <v>477</v>
      </c>
      <c r="C14458" s="114" t="s">
        <v>52</v>
      </c>
      <c r="D14458" s="114" t="s">
        <v>1215</v>
      </c>
      <c r="E14458" s="115">
        <v>44887</v>
      </c>
      <c r="F14458" s="192">
        <v>0.76138888888888889</v>
      </c>
      <c r="G14458">
        <v>2</v>
      </c>
      <c r="H14458" s="114" t="s">
        <v>1216</v>
      </c>
      <c r="I14458">
        <v>2841045</v>
      </c>
    </row>
    <row r="14459" spans="1:9" x14ac:dyDescent="0.25">
      <c r="A14459" s="114" t="s">
        <v>2221</v>
      </c>
      <c r="B14459">
        <v>478</v>
      </c>
      <c r="C14459" s="114" t="s">
        <v>54</v>
      </c>
      <c r="D14459" s="114" t="s">
        <v>1160</v>
      </c>
      <c r="E14459" s="115">
        <v>44887</v>
      </c>
      <c r="F14459" s="192">
        <v>0.76142361111111112</v>
      </c>
      <c r="G14459">
        <v>2</v>
      </c>
      <c r="H14459" s="114" t="s">
        <v>1161</v>
      </c>
      <c r="I14459">
        <v>8118023</v>
      </c>
    </row>
    <row r="14460" spans="1:9" x14ac:dyDescent="0.25">
      <c r="A14460" s="114" t="s">
        <v>2221</v>
      </c>
      <c r="B14460">
        <v>479</v>
      </c>
      <c r="C14460" s="114" t="s">
        <v>54</v>
      </c>
      <c r="D14460" s="114" t="s">
        <v>1221</v>
      </c>
      <c r="E14460" s="115">
        <v>44887</v>
      </c>
      <c r="F14460" s="192">
        <v>0.76151620370370365</v>
      </c>
      <c r="G14460">
        <v>2</v>
      </c>
      <c r="H14460" s="114" t="s">
        <v>1222</v>
      </c>
      <c r="I14460">
        <v>6723191</v>
      </c>
    </row>
    <row r="14461" spans="1:9" x14ac:dyDescent="0.25">
      <c r="A14461" s="114" t="s">
        <v>2221</v>
      </c>
      <c r="B14461">
        <v>480</v>
      </c>
      <c r="C14461" s="114" t="s">
        <v>52</v>
      </c>
      <c r="D14461" s="114" t="s">
        <v>378</v>
      </c>
      <c r="E14461" s="115">
        <v>44887</v>
      </c>
      <c r="F14461" s="192">
        <v>0.76163194444444449</v>
      </c>
      <c r="G14461">
        <v>2</v>
      </c>
      <c r="H14461" s="114" t="s">
        <v>379</v>
      </c>
      <c r="I14461">
        <v>14813026</v>
      </c>
    </row>
    <row r="14462" spans="1:9" x14ac:dyDescent="0.25">
      <c r="A14462" s="114" t="s">
        <v>2221</v>
      </c>
      <c r="B14462">
        <v>481</v>
      </c>
      <c r="C14462" s="114" t="s">
        <v>52</v>
      </c>
      <c r="D14462" s="114" t="s">
        <v>1000</v>
      </c>
      <c r="E14462" s="115">
        <v>44887</v>
      </c>
      <c r="F14462" s="192">
        <v>0.76181712962962966</v>
      </c>
      <c r="G14462">
        <v>2</v>
      </c>
      <c r="H14462" s="114" t="s">
        <v>1001</v>
      </c>
      <c r="I14462">
        <v>5349225</v>
      </c>
    </row>
    <row r="14463" spans="1:9" x14ac:dyDescent="0.25">
      <c r="A14463" s="114" t="s">
        <v>2221</v>
      </c>
      <c r="B14463">
        <v>482</v>
      </c>
      <c r="C14463" s="114" t="s">
        <v>53</v>
      </c>
      <c r="D14463" s="114" t="s">
        <v>1166</v>
      </c>
      <c r="E14463" s="115">
        <v>44887</v>
      </c>
      <c r="F14463" s="192">
        <v>0.76186342592592593</v>
      </c>
      <c r="G14463">
        <v>2</v>
      </c>
      <c r="H14463" s="114" t="s">
        <v>1167</v>
      </c>
      <c r="I14463">
        <v>2736247</v>
      </c>
    </row>
    <row r="14464" spans="1:9" x14ac:dyDescent="0.25">
      <c r="A14464" s="114" t="s">
        <v>2221</v>
      </c>
      <c r="B14464">
        <v>483</v>
      </c>
      <c r="C14464" s="114" t="s">
        <v>53</v>
      </c>
      <c r="D14464" s="114" t="s">
        <v>883</v>
      </c>
      <c r="E14464" s="115">
        <v>44887</v>
      </c>
      <c r="F14464" s="192">
        <v>0.76192129629629635</v>
      </c>
      <c r="G14464">
        <v>2</v>
      </c>
      <c r="H14464" s="114" t="s">
        <v>884</v>
      </c>
      <c r="I14464"/>
    </row>
    <row r="14465" spans="1:9" x14ac:dyDescent="0.25">
      <c r="A14465" s="114" t="s">
        <v>2221</v>
      </c>
      <c r="B14465">
        <v>484</v>
      </c>
      <c r="C14465" s="114" t="s">
        <v>53</v>
      </c>
      <c r="D14465" s="114" t="s">
        <v>1029</v>
      </c>
      <c r="E14465" s="115">
        <v>44887</v>
      </c>
      <c r="F14465" s="192">
        <v>0.76195601851851846</v>
      </c>
      <c r="G14465">
        <v>2</v>
      </c>
      <c r="H14465" s="114" t="s">
        <v>1030</v>
      </c>
      <c r="I14465">
        <v>14823920</v>
      </c>
    </row>
    <row r="14466" spans="1:9" x14ac:dyDescent="0.25">
      <c r="A14466" s="114" t="s">
        <v>2221</v>
      </c>
      <c r="B14466">
        <v>485</v>
      </c>
      <c r="C14466" s="114" t="s">
        <v>53</v>
      </c>
      <c r="D14466" s="114" t="s">
        <v>923</v>
      </c>
      <c r="E14466" s="115">
        <v>44887</v>
      </c>
      <c r="F14466" s="192">
        <v>0.76211805555555556</v>
      </c>
      <c r="G14466">
        <v>2</v>
      </c>
      <c r="H14466" s="114" t="s">
        <v>924</v>
      </c>
      <c r="I14466">
        <v>14985364</v>
      </c>
    </row>
    <row r="14467" spans="1:9" x14ac:dyDescent="0.25">
      <c r="A14467" s="114" t="s">
        <v>2221</v>
      </c>
      <c r="B14467">
        <v>486</v>
      </c>
      <c r="C14467" s="114" t="s">
        <v>52</v>
      </c>
      <c r="D14467" s="114" t="s">
        <v>939</v>
      </c>
      <c r="E14467" s="115">
        <v>44887</v>
      </c>
      <c r="F14467" s="192">
        <v>0.76215277777777779</v>
      </c>
      <c r="G14467">
        <v>2</v>
      </c>
      <c r="H14467" s="114" t="s">
        <v>940</v>
      </c>
      <c r="I14467">
        <v>5522822</v>
      </c>
    </row>
    <row r="14468" spans="1:9" x14ac:dyDescent="0.25">
      <c r="A14468" s="114" t="s">
        <v>2221</v>
      </c>
      <c r="B14468">
        <v>487</v>
      </c>
      <c r="C14468" s="114" t="s">
        <v>53</v>
      </c>
      <c r="D14468" s="114" t="s">
        <v>2105</v>
      </c>
      <c r="E14468" s="115">
        <v>44887</v>
      </c>
      <c r="F14468" s="192">
        <v>0.76249999999999996</v>
      </c>
      <c r="G14468">
        <v>2</v>
      </c>
      <c r="H14468" s="114" t="s">
        <v>2106</v>
      </c>
      <c r="I14468"/>
    </row>
    <row r="14469" spans="1:9" x14ac:dyDescent="0.25">
      <c r="A14469" s="114" t="s">
        <v>2221</v>
      </c>
      <c r="B14469">
        <v>488</v>
      </c>
      <c r="C14469" s="114" t="s">
        <v>53</v>
      </c>
      <c r="D14469" s="114" t="s">
        <v>1694</v>
      </c>
      <c r="E14469" s="115">
        <v>44887</v>
      </c>
      <c r="F14469" s="192">
        <v>0.76283564814814819</v>
      </c>
      <c r="G14469">
        <v>2</v>
      </c>
      <c r="H14469" s="114" t="s">
        <v>1695</v>
      </c>
      <c r="I14469"/>
    </row>
    <row r="14470" spans="1:9" x14ac:dyDescent="0.25">
      <c r="A14470" s="114" t="s">
        <v>2221</v>
      </c>
      <c r="B14470">
        <v>489</v>
      </c>
      <c r="C14470" s="114" t="s">
        <v>53</v>
      </c>
      <c r="D14470" s="114" t="s">
        <v>935</v>
      </c>
      <c r="E14470" s="115">
        <v>44887</v>
      </c>
      <c r="F14470" s="192">
        <v>0.76287037037037042</v>
      </c>
      <c r="G14470">
        <v>2</v>
      </c>
      <c r="H14470" s="114" t="s">
        <v>936</v>
      </c>
      <c r="I14470">
        <v>15027063</v>
      </c>
    </row>
    <row r="14471" spans="1:9" x14ac:dyDescent="0.25">
      <c r="A14471" s="114" t="s">
        <v>2221</v>
      </c>
      <c r="B14471">
        <v>490</v>
      </c>
      <c r="C14471" s="114" t="s">
        <v>53</v>
      </c>
      <c r="D14471" s="114" t="s">
        <v>1211</v>
      </c>
      <c r="E14471" s="115">
        <v>44887</v>
      </c>
      <c r="F14471" s="192">
        <v>0.76290509259259254</v>
      </c>
      <c r="G14471">
        <v>2</v>
      </c>
      <c r="H14471" s="114" t="s">
        <v>1212</v>
      </c>
      <c r="I14471"/>
    </row>
    <row r="14472" spans="1:9" x14ac:dyDescent="0.25">
      <c r="A14472" s="114" t="s">
        <v>2221</v>
      </c>
      <c r="B14472">
        <v>491</v>
      </c>
      <c r="C14472" s="114" t="s">
        <v>52</v>
      </c>
      <c r="D14472" s="114" t="s">
        <v>988</v>
      </c>
      <c r="E14472" s="115">
        <v>44887</v>
      </c>
      <c r="F14472" s="192">
        <v>0.76302083333333337</v>
      </c>
      <c r="G14472">
        <v>2</v>
      </c>
      <c r="H14472" s="114" t="s">
        <v>989</v>
      </c>
      <c r="I14472">
        <v>14932381</v>
      </c>
    </row>
    <row r="14473" spans="1:9" x14ac:dyDescent="0.25">
      <c r="A14473" s="114" t="s">
        <v>2221</v>
      </c>
      <c r="B14473">
        <v>492</v>
      </c>
      <c r="C14473" s="114" t="s">
        <v>53</v>
      </c>
      <c r="D14473" s="114" t="s">
        <v>2107</v>
      </c>
      <c r="E14473" s="115">
        <v>44887</v>
      </c>
      <c r="F14473" s="192">
        <v>0.76315972222222217</v>
      </c>
      <c r="G14473">
        <v>2</v>
      </c>
      <c r="H14473" s="114" t="s">
        <v>2108</v>
      </c>
      <c r="I14473">
        <v>14930531</v>
      </c>
    </row>
    <row r="14474" spans="1:9" x14ac:dyDescent="0.25">
      <c r="A14474" s="114" t="s">
        <v>2221</v>
      </c>
      <c r="B14474">
        <v>493</v>
      </c>
      <c r="C14474" s="114" t="s">
        <v>53</v>
      </c>
      <c r="D14474" s="114" t="s">
        <v>1044</v>
      </c>
      <c r="E14474" s="115">
        <v>44887</v>
      </c>
      <c r="F14474" s="192">
        <v>0.7631944444444444</v>
      </c>
      <c r="G14474">
        <v>2</v>
      </c>
      <c r="H14474" s="114" t="s">
        <v>1045</v>
      </c>
      <c r="I14474">
        <v>5597954</v>
      </c>
    </row>
    <row r="14475" spans="1:9" x14ac:dyDescent="0.25">
      <c r="A14475" s="114" t="s">
        <v>2221</v>
      </c>
      <c r="B14475">
        <v>494</v>
      </c>
      <c r="C14475" s="114" t="s">
        <v>53</v>
      </c>
      <c r="D14475" s="114" t="s">
        <v>851</v>
      </c>
      <c r="E14475" s="115">
        <v>44887</v>
      </c>
      <c r="F14475" s="192">
        <v>0.76321759259259259</v>
      </c>
      <c r="G14475">
        <v>2</v>
      </c>
      <c r="H14475" s="114" t="s">
        <v>852</v>
      </c>
      <c r="I14475"/>
    </row>
    <row r="14476" spans="1:9" x14ac:dyDescent="0.25">
      <c r="A14476" s="114" t="s">
        <v>2221</v>
      </c>
      <c r="B14476">
        <v>495</v>
      </c>
      <c r="C14476" s="114" t="s">
        <v>53</v>
      </c>
      <c r="D14476" s="114" t="s">
        <v>422</v>
      </c>
      <c r="E14476" s="115">
        <v>44887</v>
      </c>
      <c r="F14476" s="192">
        <v>0.76348379629629626</v>
      </c>
      <c r="G14476">
        <v>2</v>
      </c>
      <c r="H14476" s="114" t="s">
        <v>423</v>
      </c>
      <c r="I14476">
        <v>5425549</v>
      </c>
    </row>
    <row r="14477" spans="1:9" x14ac:dyDescent="0.25">
      <c r="A14477" s="114" t="s">
        <v>2221</v>
      </c>
      <c r="B14477">
        <v>496</v>
      </c>
      <c r="C14477" s="114" t="s">
        <v>52</v>
      </c>
      <c r="D14477" s="114" t="s">
        <v>982</v>
      </c>
      <c r="E14477" s="115">
        <v>44887</v>
      </c>
      <c r="F14477" s="192">
        <v>0.76355324074074071</v>
      </c>
      <c r="G14477">
        <v>2</v>
      </c>
      <c r="H14477" s="114" t="s">
        <v>983</v>
      </c>
      <c r="I14477">
        <v>3639736</v>
      </c>
    </row>
    <row r="14478" spans="1:9" x14ac:dyDescent="0.25">
      <c r="A14478" s="114" t="s">
        <v>2221</v>
      </c>
      <c r="B14478">
        <v>497</v>
      </c>
      <c r="C14478" s="114" t="s">
        <v>53</v>
      </c>
      <c r="D14478" s="114" t="s">
        <v>1097</v>
      </c>
      <c r="E14478" s="115">
        <v>44887</v>
      </c>
      <c r="F14478" s="192">
        <v>0.7638773148148148</v>
      </c>
      <c r="G14478">
        <v>2</v>
      </c>
      <c r="H14478" s="114" t="s">
        <v>1098</v>
      </c>
      <c r="I14478">
        <v>2091143</v>
      </c>
    </row>
    <row r="14479" spans="1:9" x14ac:dyDescent="0.25">
      <c r="A14479" s="114" t="s">
        <v>2221</v>
      </c>
      <c r="B14479">
        <v>498</v>
      </c>
      <c r="C14479" s="114" t="s">
        <v>54</v>
      </c>
      <c r="D14479" s="114" t="s">
        <v>978</v>
      </c>
      <c r="E14479" s="115">
        <v>44887</v>
      </c>
      <c r="F14479" s="192">
        <v>0.76402777777777775</v>
      </c>
      <c r="G14479">
        <v>2</v>
      </c>
      <c r="H14479" s="114" t="s">
        <v>979</v>
      </c>
      <c r="I14479">
        <v>6713989</v>
      </c>
    </row>
    <row r="14480" spans="1:9" x14ac:dyDescent="0.25">
      <c r="A14480" s="114" t="s">
        <v>2221</v>
      </c>
      <c r="B14480">
        <v>499</v>
      </c>
      <c r="C14480" s="114" t="s">
        <v>52</v>
      </c>
      <c r="D14480" s="114" t="s">
        <v>1040</v>
      </c>
      <c r="E14480" s="115">
        <v>44887</v>
      </c>
      <c r="F14480" s="192">
        <v>0.76416666666666666</v>
      </c>
      <c r="G14480">
        <v>2</v>
      </c>
      <c r="H14480" s="114" t="s">
        <v>1041</v>
      </c>
      <c r="I14480">
        <v>2799663</v>
      </c>
    </row>
    <row r="14481" spans="1:9" x14ac:dyDescent="0.25">
      <c r="A14481" s="114" t="s">
        <v>2221</v>
      </c>
      <c r="B14481">
        <v>500</v>
      </c>
      <c r="C14481" s="114" t="s">
        <v>53</v>
      </c>
      <c r="D14481" s="114" t="s">
        <v>917</v>
      </c>
      <c r="E14481" s="115">
        <v>44887</v>
      </c>
      <c r="F14481" s="192">
        <v>0.76440972222222225</v>
      </c>
      <c r="G14481">
        <v>2</v>
      </c>
      <c r="H14481" s="114" t="s">
        <v>918</v>
      </c>
      <c r="I14481">
        <v>5500676</v>
      </c>
    </row>
    <row r="14482" spans="1:9" x14ac:dyDescent="0.25">
      <c r="A14482" s="114" t="s">
        <v>2221</v>
      </c>
      <c r="B14482">
        <v>501</v>
      </c>
      <c r="C14482" s="114" t="s">
        <v>53</v>
      </c>
      <c r="D14482" s="114" t="s">
        <v>1737</v>
      </c>
      <c r="E14482" s="115">
        <v>44887</v>
      </c>
      <c r="F14482" s="192">
        <v>0.76460648148148147</v>
      </c>
      <c r="G14482">
        <v>2</v>
      </c>
      <c r="H14482" s="114" t="s">
        <v>1738</v>
      </c>
      <c r="I14482">
        <v>2048554</v>
      </c>
    </row>
    <row r="14483" spans="1:9" x14ac:dyDescent="0.25">
      <c r="A14483" s="114" t="s">
        <v>2221</v>
      </c>
      <c r="B14483">
        <v>502</v>
      </c>
      <c r="C14483" s="114" t="s">
        <v>54</v>
      </c>
      <c r="D14483" s="114" t="s">
        <v>284</v>
      </c>
      <c r="E14483" s="115">
        <v>44887</v>
      </c>
      <c r="F14483" s="192">
        <v>0.76469907407407411</v>
      </c>
      <c r="G14483">
        <v>2</v>
      </c>
      <c r="H14483" s="114" t="s">
        <v>285</v>
      </c>
      <c r="I14483">
        <v>5348192</v>
      </c>
    </row>
    <row r="14484" spans="1:9" x14ac:dyDescent="0.25">
      <c r="A14484" s="114" t="s">
        <v>2221</v>
      </c>
      <c r="B14484">
        <v>503</v>
      </c>
      <c r="C14484" s="114" t="s">
        <v>54</v>
      </c>
      <c r="D14484" s="114" t="s">
        <v>1093</v>
      </c>
      <c r="E14484" s="115">
        <v>44887</v>
      </c>
      <c r="F14484" s="192">
        <v>0.7649421296296296</v>
      </c>
      <c r="G14484">
        <v>2</v>
      </c>
      <c r="H14484" s="114" t="s">
        <v>1094</v>
      </c>
      <c r="I14484">
        <v>8330097</v>
      </c>
    </row>
    <row r="14485" spans="1:9" x14ac:dyDescent="0.25">
      <c r="A14485" s="114" t="s">
        <v>2221</v>
      </c>
      <c r="B14485">
        <v>504</v>
      </c>
      <c r="C14485" s="114" t="s">
        <v>54</v>
      </c>
      <c r="D14485" s="114" t="s">
        <v>280</v>
      </c>
      <c r="E14485" s="115">
        <v>44887</v>
      </c>
      <c r="F14485" s="192">
        <v>0.76497685185185182</v>
      </c>
      <c r="G14485">
        <v>2</v>
      </c>
      <c r="H14485" s="114" t="s">
        <v>281</v>
      </c>
      <c r="I14485">
        <v>14811856</v>
      </c>
    </row>
    <row r="14486" spans="1:9" x14ac:dyDescent="0.25">
      <c r="A14486" s="114" t="s">
        <v>2221</v>
      </c>
      <c r="B14486">
        <v>505</v>
      </c>
      <c r="C14486" s="114" t="s">
        <v>53</v>
      </c>
      <c r="D14486" s="114" t="s">
        <v>937</v>
      </c>
      <c r="E14486" s="115">
        <v>44887</v>
      </c>
      <c r="F14486" s="192">
        <v>0.76539351851851856</v>
      </c>
      <c r="G14486">
        <v>2</v>
      </c>
      <c r="H14486" s="114" t="s">
        <v>938</v>
      </c>
      <c r="I14486">
        <v>2048564</v>
      </c>
    </row>
    <row r="14487" spans="1:9" x14ac:dyDescent="0.25">
      <c r="A14487" s="114" t="s">
        <v>2221</v>
      </c>
      <c r="B14487">
        <v>506</v>
      </c>
      <c r="C14487" s="114" t="s">
        <v>52</v>
      </c>
      <c r="D14487" s="114" t="s">
        <v>1099</v>
      </c>
      <c r="E14487" s="115">
        <v>44887</v>
      </c>
      <c r="F14487" s="192">
        <v>0.76570601851851849</v>
      </c>
      <c r="G14487">
        <v>2</v>
      </c>
      <c r="H14487" s="114" t="s">
        <v>1100</v>
      </c>
      <c r="I14487">
        <v>14988625</v>
      </c>
    </row>
    <row r="14488" spans="1:9" x14ac:dyDescent="0.25">
      <c r="A14488" s="114" t="s">
        <v>2221</v>
      </c>
      <c r="B14488">
        <v>507</v>
      </c>
      <c r="C14488" s="114" t="s">
        <v>52</v>
      </c>
      <c r="D14488" s="114" t="s">
        <v>1004</v>
      </c>
      <c r="E14488" s="115">
        <v>44887</v>
      </c>
      <c r="F14488" s="192">
        <v>0.76578703703703699</v>
      </c>
      <c r="G14488">
        <v>2</v>
      </c>
      <c r="H14488" s="114" t="s">
        <v>1005</v>
      </c>
      <c r="I14488"/>
    </row>
    <row r="14489" spans="1:9" x14ac:dyDescent="0.25">
      <c r="A14489" s="114" t="s">
        <v>2221</v>
      </c>
      <c r="B14489">
        <v>508</v>
      </c>
      <c r="C14489" s="114" t="s">
        <v>53</v>
      </c>
      <c r="D14489" s="114" t="s">
        <v>1038</v>
      </c>
      <c r="E14489" s="115">
        <v>44887</v>
      </c>
      <c r="F14489" s="192">
        <v>0.76583333333333337</v>
      </c>
      <c r="G14489">
        <v>2</v>
      </c>
      <c r="H14489" s="114" t="s">
        <v>1039</v>
      </c>
      <c r="I14489"/>
    </row>
    <row r="14490" spans="1:9" x14ac:dyDescent="0.25">
      <c r="A14490" s="114" t="s">
        <v>2221</v>
      </c>
      <c r="B14490">
        <v>509</v>
      </c>
      <c r="C14490" s="114" t="s">
        <v>53</v>
      </c>
      <c r="D14490" s="114" t="s">
        <v>1653</v>
      </c>
      <c r="E14490" s="115">
        <v>44887</v>
      </c>
      <c r="F14490" s="192">
        <v>0.76618055555555553</v>
      </c>
      <c r="G14490">
        <v>2</v>
      </c>
      <c r="H14490" s="114" t="s">
        <v>1654</v>
      </c>
      <c r="I14490"/>
    </row>
    <row r="14491" spans="1:9" x14ac:dyDescent="0.25">
      <c r="A14491" s="114" t="s">
        <v>2221</v>
      </c>
      <c r="B14491">
        <v>510</v>
      </c>
      <c r="C14491" s="114" t="s">
        <v>52</v>
      </c>
      <c r="D14491" s="114" t="s">
        <v>2183</v>
      </c>
      <c r="E14491" s="115">
        <v>44887</v>
      </c>
      <c r="F14491" s="192">
        <v>0.76631944444444444</v>
      </c>
      <c r="G14491">
        <v>2</v>
      </c>
      <c r="H14491" s="114" t="s">
        <v>2184</v>
      </c>
      <c r="I14491">
        <v>7288654</v>
      </c>
    </row>
    <row r="14492" spans="1:9" x14ac:dyDescent="0.25">
      <c r="A14492" s="114" t="s">
        <v>2221</v>
      </c>
      <c r="B14492">
        <v>511</v>
      </c>
      <c r="C14492" s="114" t="s">
        <v>53</v>
      </c>
      <c r="D14492" s="114" t="s">
        <v>1117</v>
      </c>
      <c r="E14492" s="115">
        <v>44887</v>
      </c>
      <c r="F14492" s="192">
        <v>0.76641203703703709</v>
      </c>
      <c r="G14492">
        <v>2</v>
      </c>
      <c r="H14492" s="114" t="s">
        <v>1118</v>
      </c>
      <c r="I14492"/>
    </row>
    <row r="14493" spans="1:9" x14ac:dyDescent="0.25">
      <c r="A14493" s="114" t="s">
        <v>2221</v>
      </c>
      <c r="B14493">
        <v>512</v>
      </c>
      <c r="C14493" s="114" t="s">
        <v>53</v>
      </c>
      <c r="D14493" s="114" t="s">
        <v>1659</v>
      </c>
      <c r="E14493" s="115">
        <v>44887</v>
      </c>
      <c r="F14493" s="192">
        <v>0.76644675925925931</v>
      </c>
      <c r="G14493">
        <v>2</v>
      </c>
      <c r="H14493" s="114" t="s">
        <v>1660</v>
      </c>
      <c r="I14493">
        <v>2045239</v>
      </c>
    </row>
    <row r="14494" spans="1:9" x14ac:dyDescent="0.25">
      <c r="A14494" s="114" t="s">
        <v>2221</v>
      </c>
      <c r="B14494">
        <v>513</v>
      </c>
      <c r="C14494" s="114" t="s">
        <v>53</v>
      </c>
      <c r="D14494" s="114" t="s">
        <v>1027</v>
      </c>
      <c r="E14494" s="115">
        <v>44887</v>
      </c>
      <c r="F14494" s="192">
        <v>0.76657407407407407</v>
      </c>
      <c r="G14494">
        <v>2</v>
      </c>
      <c r="H14494" s="114" t="s">
        <v>1028</v>
      </c>
      <c r="I14494"/>
    </row>
    <row r="14495" spans="1:9" x14ac:dyDescent="0.25">
      <c r="A14495" s="114" t="s">
        <v>2221</v>
      </c>
      <c r="B14495">
        <v>514</v>
      </c>
      <c r="C14495" s="114" t="s">
        <v>53</v>
      </c>
      <c r="D14495" s="114" t="s">
        <v>1105</v>
      </c>
      <c r="E14495" s="115">
        <v>44887</v>
      </c>
      <c r="F14495" s="192">
        <v>0.76665509259259257</v>
      </c>
      <c r="G14495">
        <v>2</v>
      </c>
      <c r="H14495" s="114" t="s">
        <v>1106</v>
      </c>
      <c r="I14495"/>
    </row>
    <row r="14496" spans="1:9" x14ac:dyDescent="0.25">
      <c r="A14496" s="114" t="s">
        <v>2221</v>
      </c>
      <c r="B14496">
        <v>515</v>
      </c>
      <c r="C14496" s="114" t="s">
        <v>52</v>
      </c>
      <c r="D14496" s="114" t="s">
        <v>1320</v>
      </c>
      <c r="E14496" s="115">
        <v>44887</v>
      </c>
      <c r="F14496" s="192">
        <v>0.76677083333333329</v>
      </c>
      <c r="G14496">
        <v>2</v>
      </c>
      <c r="H14496" s="114" t="s">
        <v>1321</v>
      </c>
      <c r="I14496">
        <v>5364542</v>
      </c>
    </row>
    <row r="14497" spans="1:9" x14ac:dyDescent="0.25">
      <c r="A14497" s="114" t="s">
        <v>2221</v>
      </c>
      <c r="B14497">
        <v>516</v>
      </c>
      <c r="C14497" s="114" t="s">
        <v>52</v>
      </c>
      <c r="D14497" s="114" t="s">
        <v>1055</v>
      </c>
      <c r="E14497" s="115">
        <v>44887</v>
      </c>
      <c r="F14497" s="192">
        <v>0.76680555555555552</v>
      </c>
      <c r="G14497">
        <v>2</v>
      </c>
      <c r="H14497" s="114" t="s">
        <v>1056</v>
      </c>
      <c r="I14497">
        <v>5334088</v>
      </c>
    </row>
    <row r="14498" spans="1:9" x14ac:dyDescent="0.25">
      <c r="A14498" s="114" t="s">
        <v>2221</v>
      </c>
      <c r="B14498">
        <v>517</v>
      </c>
      <c r="C14498" s="114" t="s">
        <v>52</v>
      </c>
      <c r="D14498" s="114" t="s">
        <v>831</v>
      </c>
      <c r="E14498" s="115">
        <v>44887</v>
      </c>
      <c r="F14498" s="192">
        <v>0.76701388888888888</v>
      </c>
      <c r="G14498">
        <v>2</v>
      </c>
      <c r="H14498" s="114" t="s">
        <v>832</v>
      </c>
      <c r="I14498">
        <v>8318873</v>
      </c>
    </row>
    <row r="14499" spans="1:9" x14ac:dyDescent="0.25">
      <c r="A14499" s="114" t="s">
        <v>2221</v>
      </c>
      <c r="B14499">
        <v>518</v>
      </c>
      <c r="C14499" s="114" t="s">
        <v>52</v>
      </c>
      <c r="D14499" s="114" t="s">
        <v>1649</v>
      </c>
      <c r="E14499" s="115">
        <v>44887</v>
      </c>
      <c r="F14499" s="192">
        <v>0.76708333333333334</v>
      </c>
      <c r="G14499">
        <v>2</v>
      </c>
      <c r="H14499" s="114" t="s">
        <v>1650</v>
      </c>
      <c r="I14499">
        <v>2721713</v>
      </c>
    </row>
    <row r="14500" spans="1:9" x14ac:dyDescent="0.25">
      <c r="A14500" s="114" t="s">
        <v>2221</v>
      </c>
      <c r="B14500">
        <v>519</v>
      </c>
      <c r="C14500" s="114" t="s">
        <v>54</v>
      </c>
      <c r="D14500" s="114" t="s">
        <v>342</v>
      </c>
      <c r="E14500" s="115">
        <v>44887</v>
      </c>
      <c r="F14500" s="192">
        <v>0.76775462962962959</v>
      </c>
      <c r="G14500">
        <v>2</v>
      </c>
      <c r="H14500" s="114" t="s">
        <v>343</v>
      </c>
      <c r="I14500">
        <v>6709035</v>
      </c>
    </row>
    <row r="14501" spans="1:9" x14ac:dyDescent="0.25">
      <c r="A14501" s="114" t="s">
        <v>2221</v>
      </c>
      <c r="B14501">
        <v>520</v>
      </c>
      <c r="C14501" s="114" t="s">
        <v>54</v>
      </c>
      <c r="D14501" s="114" t="s">
        <v>974</v>
      </c>
      <c r="E14501" s="115">
        <v>44887</v>
      </c>
      <c r="F14501" s="192">
        <v>0.76778935185185182</v>
      </c>
      <c r="G14501">
        <v>2</v>
      </c>
      <c r="H14501" s="114" t="s">
        <v>975</v>
      </c>
      <c r="I14501">
        <v>5487833</v>
      </c>
    </row>
    <row r="14502" spans="1:9" x14ac:dyDescent="0.25">
      <c r="A14502" s="114" t="s">
        <v>2221</v>
      </c>
      <c r="B14502">
        <v>521</v>
      </c>
      <c r="C14502" s="114" t="s">
        <v>53</v>
      </c>
      <c r="D14502" s="114" t="s">
        <v>1046</v>
      </c>
      <c r="E14502" s="115">
        <v>44887</v>
      </c>
      <c r="F14502" s="192">
        <v>0.7678935185185185</v>
      </c>
      <c r="G14502">
        <v>2</v>
      </c>
      <c r="H14502" s="114" t="s">
        <v>1047</v>
      </c>
      <c r="I14502"/>
    </row>
    <row r="14503" spans="1:9" x14ac:dyDescent="0.25">
      <c r="A14503" s="114" t="s">
        <v>2221</v>
      </c>
      <c r="B14503">
        <v>522</v>
      </c>
      <c r="C14503" s="114" t="s">
        <v>53</v>
      </c>
      <c r="D14503" s="114" t="s">
        <v>927</v>
      </c>
      <c r="E14503" s="115">
        <v>44887</v>
      </c>
      <c r="F14503" s="192">
        <v>0.767974537037037</v>
      </c>
      <c r="G14503">
        <v>2</v>
      </c>
      <c r="H14503" s="114" t="s">
        <v>928</v>
      </c>
      <c r="I14503">
        <v>14823926</v>
      </c>
    </row>
    <row r="14504" spans="1:9" x14ac:dyDescent="0.25">
      <c r="A14504" s="114" t="s">
        <v>2221</v>
      </c>
      <c r="B14504">
        <v>523</v>
      </c>
      <c r="C14504" s="114" t="s">
        <v>53</v>
      </c>
      <c r="D14504" s="114" t="s">
        <v>1057</v>
      </c>
      <c r="E14504" s="115">
        <v>44887</v>
      </c>
      <c r="F14504" s="192">
        <v>0.76815972222222217</v>
      </c>
      <c r="G14504">
        <v>2</v>
      </c>
      <c r="H14504" s="114" t="s">
        <v>1058</v>
      </c>
      <c r="I14504"/>
    </row>
    <row r="14505" spans="1:9" x14ac:dyDescent="0.25">
      <c r="A14505" s="114" t="s">
        <v>2221</v>
      </c>
      <c r="B14505">
        <v>524</v>
      </c>
      <c r="C14505" s="114" t="s">
        <v>52</v>
      </c>
      <c r="D14505" s="114" t="s">
        <v>1129</v>
      </c>
      <c r="E14505" s="115">
        <v>44887</v>
      </c>
      <c r="F14505" s="192">
        <v>0.7683564814814815</v>
      </c>
      <c r="G14505">
        <v>2</v>
      </c>
      <c r="H14505" s="114" t="s">
        <v>1130</v>
      </c>
      <c r="I14505">
        <v>4839824</v>
      </c>
    </row>
    <row r="14506" spans="1:9" x14ac:dyDescent="0.25">
      <c r="A14506" s="114" t="s">
        <v>2221</v>
      </c>
      <c r="B14506">
        <v>525</v>
      </c>
      <c r="C14506" s="114" t="s">
        <v>53</v>
      </c>
      <c r="D14506" s="114" t="s">
        <v>1784</v>
      </c>
      <c r="E14506" s="115">
        <v>44887</v>
      </c>
      <c r="F14506" s="192">
        <v>0.76846064814814818</v>
      </c>
      <c r="G14506">
        <v>2</v>
      </c>
      <c r="H14506" s="114" t="s">
        <v>1785</v>
      </c>
      <c r="I14506"/>
    </row>
    <row r="14507" spans="1:9" x14ac:dyDescent="0.25">
      <c r="A14507" s="114" t="s">
        <v>2221</v>
      </c>
      <c r="B14507">
        <v>526</v>
      </c>
      <c r="C14507" s="114" t="s">
        <v>54</v>
      </c>
      <c r="D14507" s="114" t="s">
        <v>456</v>
      </c>
      <c r="E14507" s="115">
        <v>44887</v>
      </c>
      <c r="F14507" s="192">
        <v>0.76851851851851849</v>
      </c>
      <c r="G14507">
        <v>2</v>
      </c>
      <c r="H14507" s="114" t="s">
        <v>457</v>
      </c>
      <c r="I14507">
        <v>6720578</v>
      </c>
    </row>
    <row r="14508" spans="1:9" x14ac:dyDescent="0.25">
      <c r="A14508" s="114" t="s">
        <v>2221</v>
      </c>
      <c r="B14508">
        <v>527</v>
      </c>
      <c r="C14508" s="114" t="s">
        <v>53</v>
      </c>
      <c r="D14508" s="114" t="s">
        <v>1642</v>
      </c>
      <c r="E14508" s="115">
        <v>44887</v>
      </c>
      <c r="F14508" s="192">
        <v>0.76871527777777782</v>
      </c>
      <c r="G14508">
        <v>2</v>
      </c>
      <c r="H14508" s="114" t="s">
        <v>1643</v>
      </c>
      <c r="I14508">
        <v>15010513</v>
      </c>
    </row>
    <row r="14509" spans="1:9" x14ac:dyDescent="0.25">
      <c r="A14509" s="114" t="s">
        <v>2221</v>
      </c>
      <c r="B14509">
        <v>528</v>
      </c>
      <c r="C14509" s="114" t="s">
        <v>52</v>
      </c>
      <c r="D14509" s="114" t="s">
        <v>360</v>
      </c>
      <c r="E14509" s="115">
        <v>44887</v>
      </c>
      <c r="F14509" s="192">
        <v>0.7690393518518519</v>
      </c>
      <c r="G14509">
        <v>2</v>
      </c>
      <c r="H14509" s="114" t="s">
        <v>361</v>
      </c>
      <c r="I14509">
        <v>5503300</v>
      </c>
    </row>
    <row r="14510" spans="1:9" x14ac:dyDescent="0.25">
      <c r="A14510" s="114" t="s">
        <v>2221</v>
      </c>
      <c r="B14510">
        <v>529</v>
      </c>
      <c r="C14510" s="114" t="s">
        <v>53</v>
      </c>
      <c r="D14510" s="114" t="s">
        <v>1729</v>
      </c>
      <c r="E14510" s="115">
        <v>44887</v>
      </c>
      <c r="F14510" s="192">
        <v>0.76950231481481479</v>
      </c>
      <c r="G14510">
        <v>2</v>
      </c>
      <c r="H14510" s="114" t="s">
        <v>1730</v>
      </c>
      <c r="I14510"/>
    </row>
    <row r="14511" spans="1:9" x14ac:dyDescent="0.25">
      <c r="A14511" s="114" t="s">
        <v>2221</v>
      </c>
      <c r="B14511">
        <v>530</v>
      </c>
      <c r="C14511" s="114" t="s">
        <v>53</v>
      </c>
      <c r="D14511" s="114" t="s">
        <v>1569</v>
      </c>
      <c r="E14511" s="115">
        <v>44887</v>
      </c>
      <c r="F14511" s="192">
        <v>0.76987268518518515</v>
      </c>
      <c r="G14511">
        <v>2</v>
      </c>
      <c r="H14511" s="114" t="s">
        <v>1570</v>
      </c>
      <c r="I14511">
        <v>2713872</v>
      </c>
    </row>
    <row r="14512" spans="1:9" x14ac:dyDescent="0.25">
      <c r="A14512" s="114" t="s">
        <v>2221</v>
      </c>
      <c r="B14512">
        <v>531</v>
      </c>
      <c r="C14512" s="114" t="s">
        <v>53</v>
      </c>
      <c r="D14512" s="114" t="s">
        <v>1089</v>
      </c>
      <c r="E14512" s="115">
        <v>44887</v>
      </c>
      <c r="F14512" s="192">
        <v>0.770625</v>
      </c>
      <c r="G14512">
        <v>2</v>
      </c>
      <c r="H14512" s="114" t="s">
        <v>1090</v>
      </c>
      <c r="I14512"/>
    </row>
    <row r="14513" spans="1:9" x14ac:dyDescent="0.25">
      <c r="A14513" s="114" t="s">
        <v>2221</v>
      </c>
      <c r="B14513">
        <v>532</v>
      </c>
      <c r="C14513" s="114" t="s">
        <v>53</v>
      </c>
      <c r="D14513" s="114" t="s">
        <v>1677</v>
      </c>
      <c r="E14513" s="115">
        <v>44887</v>
      </c>
      <c r="F14513" s="192">
        <v>0.77068287037037042</v>
      </c>
      <c r="G14513">
        <v>2</v>
      </c>
      <c r="H14513" s="114" t="s">
        <v>1678</v>
      </c>
      <c r="I14513">
        <v>2723383</v>
      </c>
    </row>
    <row r="14514" spans="1:9" x14ac:dyDescent="0.25">
      <c r="A14514" s="114" t="s">
        <v>2221</v>
      </c>
      <c r="B14514">
        <v>533</v>
      </c>
      <c r="C14514" s="114" t="s">
        <v>53</v>
      </c>
      <c r="D14514" s="114" t="s">
        <v>1764</v>
      </c>
      <c r="E14514" s="115">
        <v>44887</v>
      </c>
      <c r="F14514" s="192">
        <v>0.77071759259259254</v>
      </c>
      <c r="G14514">
        <v>2</v>
      </c>
      <c r="H14514" s="114" t="s">
        <v>1765</v>
      </c>
      <c r="I14514">
        <v>2049480</v>
      </c>
    </row>
    <row r="14515" spans="1:9" x14ac:dyDescent="0.25">
      <c r="A14515" s="114" t="s">
        <v>2221</v>
      </c>
      <c r="B14515">
        <v>534</v>
      </c>
      <c r="C14515" s="114" t="s">
        <v>52</v>
      </c>
      <c r="D14515" s="114" t="s">
        <v>921</v>
      </c>
      <c r="E14515" s="115">
        <v>44887</v>
      </c>
      <c r="F14515" s="192">
        <v>0.77078703703703699</v>
      </c>
      <c r="G14515">
        <v>2</v>
      </c>
      <c r="H14515" s="114" t="s">
        <v>922</v>
      </c>
      <c r="I14515"/>
    </row>
    <row r="14516" spans="1:9" x14ac:dyDescent="0.25">
      <c r="A14516" s="114" t="s">
        <v>2221</v>
      </c>
      <c r="B14516">
        <v>535</v>
      </c>
      <c r="C14516" s="114" t="s">
        <v>52</v>
      </c>
      <c r="D14516" s="114" t="s">
        <v>2011</v>
      </c>
      <c r="E14516" s="115">
        <v>44887</v>
      </c>
      <c r="F14516" s="192">
        <v>0.77107638888888885</v>
      </c>
      <c r="G14516">
        <v>2</v>
      </c>
      <c r="H14516" s="114" t="s">
        <v>2012</v>
      </c>
      <c r="I14516"/>
    </row>
    <row r="14517" spans="1:9" x14ac:dyDescent="0.25">
      <c r="A14517" s="114" t="s">
        <v>2221</v>
      </c>
      <c r="B14517">
        <v>536</v>
      </c>
      <c r="C14517" s="114" t="s">
        <v>52</v>
      </c>
      <c r="D14517" s="114" t="s">
        <v>1164</v>
      </c>
      <c r="E14517" s="115">
        <v>44887</v>
      </c>
      <c r="F14517" s="192">
        <v>0.77114583333333331</v>
      </c>
      <c r="G14517">
        <v>2</v>
      </c>
      <c r="H14517" s="114" t="s">
        <v>1165</v>
      </c>
      <c r="I14517">
        <v>14987576</v>
      </c>
    </row>
    <row r="14518" spans="1:9" x14ac:dyDescent="0.25">
      <c r="A14518" s="114" t="s">
        <v>2221</v>
      </c>
      <c r="B14518">
        <v>537</v>
      </c>
      <c r="C14518" s="114" t="s">
        <v>53</v>
      </c>
      <c r="D14518" s="114" t="s">
        <v>998</v>
      </c>
      <c r="E14518" s="115">
        <v>44887</v>
      </c>
      <c r="F14518" s="192">
        <v>0.77141203703703709</v>
      </c>
      <c r="G14518">
        <v>2</v>
      </c>
      <c r="H14518" s="114" t="s">
        <v>999</v>
      </c>
      <c r="I14518">
        <v>2151834</v>
      </c>
    </row>
    <row r="14519" spans="1:9" x14ac:dyDescent="0.25">
      <c r="A14519" s="114" t="s">
        <v>2221</v>
      </c>
      <c r="B14519">
        <v>538</v>
      </c>
      <c r="C14519" s="114" t="s">
        <v>52</v>
      </c>
      <c r="D14519" s="114" t="s">
        <v>2057</v>
      </c>
      <c r="E14519" s="115">
        <v>44887</v>
      </c>
      <c r="F14519" s="192">
        <v>0.77298611111111115</v>
      </c>
      <c r="G14519">
        <v>2</v>
      </c>
      <c r="H14519" s="114" t="s">
        <v>2058</v>
      </c>
      <c r="I14519"/>
    </row>
    <row r="14520" spans="1:9" x14ac:dyDescent="0.25">
      <c r="A14520" s="114" t="s">
        <v>2221</v>
      </c>
      <c r="B14520">
        <v>539</v>
      </c>
      <c r="C14520" s="114" t="s">
        <v>53</v>
      </c>
      <c r="D14520" s="114" t="s">
        <v>2040</v>
      </c>
      <c r="E14520" s="115">
        <v>44887</v>
      </c>
      <c r="F14520" s="192">
        <v>0.77377314814814813</v>
      </c>
      <c r="G14520">
        <v>2</v>
      </c>
      <c r="H14520" s="114" t="s">
        <v>2041</v>
      </c>
      <c r="I14520">
        <v>2078157</v>
      </c>
    </row>
    <row r="14521" spans="1:9" x14ac:dyDescent="0.25">
      <c r="A14521" s="114" t="s">
        <v>2221</v>
      </c>
      <c r="B14521">
        <v>540</v>
      </c>
      <c r="C14521" s="114" t="s">
        <v>54</v>
      </c>
      <c r="D14521" s="114" t="s">
        <v>1187</v>
      </c>
      <c r="E14521" s="115">
        <v>44887</v>
      </c>
      <c r="F14521" s="192">
        <v>0.77449074074074076</v>
      </c>
      <c r="G14521">
        <v>2</v>
      </c>
      <c r="H14521" s="114" t="s">
        <v>1188</v>
      </c>
      <c r="I14521">
        <v>6713418</v>
      </c>
    </row>
    <row r="14522" spans="1:9" x14ac:dyDescent="0.25">
      <c r="A14522" s="114" t="s">
        <v>2221</v>
      </c>
      <c r="B14522">
        <v>541</v>
      </c>
      <c r="C14522" s="114" t="s">
        <v>52</v>
      </c>
      <c r="D14522" s="114" t="s">
        <v>1624</v>
      </c>
      <c r="E14522" s="115">
        <v>44887</v>
      </c>
      <c r="F14522" s="192">
        <v>0.77552083333333333</v>
      </c>
      <c r="G14522">
        <v>2</v>
      </c>
      <c r="H14522" s="114" t="s">
        <v>1625</v>
      </c>
      <c r="I14522">
        <v>3655293</v>
      </c>
    </row>
    <row r="14523" spans="1:9" x14ac:dyDescent="0.25">
      <c r="A14523" s="114" t="s">
        <v>2221</v>
      </c>
      <c r="B14523">
        <v>542</v>
      </c>
      <c r="C14523" s="114" t="s">
        <v>53</v>
      </c>
      <c r="D14523" s="114" t="s">
        <v>1774</v>
      </c>
      <c r="E14523" s="115">
        <v>44887</v>
      </c>
      <c r="F14523" s="192">
        <v>0.77563657407407405</v>
      </c>
      <c r="G14523">
        <v>2</v>
      </c>
      <c r="H14523" s="114" t="s">
        <v>1775</v>
      </c>
      <c r="I14523"/>
    </row>
    <row r="14524" spans="1:9" x14ac:dyDescent="0.25">
      <c r="A14524" s="114" t="s">
        <v>2221</v>
      </c>
      <c r="B14524">
        <v>543</v>
      </c>
      <c r="C14524" s="114" t="s">
        <v>52</v>
      </c>
      <c r="D14524" s="114" t="s">
        <v>1070</v>
      </c>
      <c r="E14524" s="115">
        <v>44887</v>
      </c>
      <c r="F14524" s="192">
        <v>0.77583333333333337</v>
      </c>
      <c r="G14524">
        <v>2</v>
      </c>
      <c r="H14524" s="114" t="s">
        <v>1071</v>
      </c>
      <c r="I14524">
        <v>6714974</v>
      </c>
    </row>
    <row r="14525" spans="1:9" x14ac:dyDescent="0.25">
      <c r="A14525" s="114" t="s">
        <v>2221</v>
      </c>
      <c r="B14525">
        <v>544</v>
      </c>
      <c r="C14525" s="114" t="s">
        <v>52</v>
      </c>
      <c r="D14525" s="114" t="s">
        <v>1109</v>
      </c>
      <c r="E14525" s="115">
        <v>44887</v>
      </c>
      <c r="F14525" s="192">
        <v>0.77597222222222217</v>
      </c>
      <c r="G14525">
        <v>2</v>
      </c>
      <c r="H14525" s="114" t="s">
        <v>1110</v>
      </c>
      <c r="I14525">
        <v>5325940</v>
      </c>
    </row>
    <row r="14526" spans="1:9" x14ac:dyDescent="0.25">
      <c r="A14526" s="114" t="s">
        <v>2221</v>
      </c>
      <c r="B14526">
        <v>545</v>
      </c>
      <c r="C14526" s="114" t="s">
        <v>56</v>
      </c>
      <c r="D14526" s="114" t="s">
        <v>2074</v>
      </c>
      <c r="E14526" s="115">
        <v>44887</v>
      </c>
      <c r="F14526" s="192">
        <v>0.77619212962962958</v>
      </c>
      <c r="G14526">
        <v>2</v>
      </c>
      <c r="H14526" s="114" t="s">
        <v>2075</v>
      </c>
      <c r="I14526">
        <v>6721700</v>
      </c>
    </row>
    <row r="14527" spans="1:9" x14ac:dyDescent="0.25">
      <c r="A14527" s="114" t="s">
        <v>2221</v>
      </c>
      <c r="B14527">
        <v>546</v>
      </c>
      <c r="C14527" s="114" t="s">
        <v>53</v>
      </c>
      <c r="D14527" s="114" t="s">
        <v>853</v>
      </c>
      <c r="E14527" s="115">
        <v>44887</v>
      </c>
      <c r="F14527" s="192">
        <v>0.77649305555555559</v>
      </c>
      <c r="G14527">
        <v>2</v>
      </c>
      <c r="H14527" s="114" t="s">
        <v>854</v>
      </c>
      <c r="I14527"/>
    </row>
    <row r="14528" spans="1:9" x14ac:dyDescent="0.25">
      <c r="A14528" s="114" t="s">
        <v>2221</v>
      </c>
      <c r="B14528">
        <v>547</v>
      </c>
      <c r="C14528" s="114" t="s">
        <v>54</v>
      </c>
      <c r="D14528" s="114" t="s">
        <v>1616</v>
      </c>
      <c r="E14528" s="115">
        <v>44887</v>
      </c>
      <c r="F14528" s="192">
        <v>0.7766319444444445</v>
      </c>
      <c r="G14528">
        <v>2</v>
      </c>
      <c r="H14528" s="114" t="s">
        <v>1617</v>
      </c>
      <c r="I14528">
        <v>5501554</v>
      </c>
    </row>
    <row r="14529" spans="1:9" x14ac:dyDescent="0.25">
      <c r="A14529" s="114" t="s">
        <v>2221</v>
      </c>
      <c r="B14529">
        <v>548</v>
      </c>
      <c r="C14529" s="114" t="s">
        <v>54</v>
      </c>
      <c r="D14529" s="114" t="s">
        <v>398</v>
      </c>
      <c r="E14529" s="115">
        <v>44887</v>
      </c>
      <c r="F14529" s="192">
        <v>0.77701388888888889</v>
      </c>
      <c r="G14529">
        <v>2</v>
      </c>
      <c r="H14529" s="114" t="s">
        <v>399</v>
      </c>
      <c r="I14529">
        <v>2188052</v>
      </c>
    </row>
    <row r="14530" spans="1:9" x14ac:dyDescent="0.25">
      <c r="A14530" s="114" t="s">
        <v>2221</v>
      </c>
      <c r="B14530">
        <v>549</v>
      </c>
      <c r="C14530" s="114" t="s">
        <v>54</v>
      </c>
      <c r="D14530" s="114" t="s">
        <v>1168</v>
      </c>
      <c r="E14530" s="115">
        <v>44887</v>
      </c>
      <c r="F14530" s="192">
        <v>0.77707175925925931</v>
      </c>
      <c r="G14530">
        <v>2</v>
      </c>
      <c r="H14530" s="114" t="s">
        <v>1169</v>
      </c>
      <c r="I14530">
        <v>6710571</v>
      </c>
    </row>
    <row r="14531" spans="1:9" x14ac:dyDescent="0.25">
      <c r="A14531" s="114" t="s">
        <v>2221</v>
      </c>
      <c r="B14531">
        <v>550</v>
      </c>
      <c r="C14531" s="114" t="s">
        <v>54</v>
      </c>
      <c r="D14531" s="114" t="s">
        <v>1095</v>
      </c>
      <c r="E14531" s="115">
        <v>44887</v>
      </c>
      <c r="F14531" s="192">
        <v>0.77710648148148154</v>
      </c>
      <c r="G14531">
        <v>2</v>
      </c>
      <c r="H14531" s="114" t="s">
        <v>1096</v>
      </c>
      <c r="I14531"/>
    </row>
    <row r="14532" spans="1:9" x14ac:dyDescent="0.25">
      <c r="A14532" s="114" t="s">
        <v>2221</v>
      </c>
      <c r="B14532">
        <v>551</v>
      </c>
      <c r="C14532" s="114" t="s">
        <v>52</v>
      </c>
      <c r="D14532" s="114" t="s">
        <v>1217</v>
      </c>
      <c r="E14532" s="115">
        <v>44887</v>
      </c>
      <c r="F14532" s="192">
        <v>0.77716435185185184</v>
      </c>
      <c r="G14532">
        <v>2</v>
      </c>
      <c r="H14532" s="114" t="s">
        <v>1218</v>
      </c>
      <c r="I14532">
        <v>3686933</v>
      </c>
    </row>
    <row r="14533" spans="1:9" x14ac:dyDescent="0.25">
      <c r="A14533" s="114" t="s">
        <v>2221</v>
      </c>
      <c r="B14533">
        <v>552</v>
      </c>
      <c r="C14533" s="114" t="s">
        <v>52</v>
      </c>
      <c r="D14533" s="114" t="s">
        <v>1620</v>
      </c>
      <c r="E14533" s="115">
        <v>44887</v>
      </c>
      <c r="F14533" s="192">
        <v>0.77759259259259261</v>
      </c>
      <c r="G14533">
        <v>2</v>
      </c>
      <c r="H14533" s="114" t="s">
        <v>1621</v>
      </c>
      <c r="I14533">
        <v>2731072</v>
      </c>
    </row>
    <row r="14534" spans="1:9" x14ac:dyDescent="0.25">
      <c r="A14534" s="114" t="s">
        <v>2221</v>
      </c>
      <c r="B14534">
        <v>553</v>
      </c>
      <c r="C14534" s="114" t="s">
        <v>53</v>
      </c>
      <c r="D14534" s="114" t="s">
        <v>899</v>
      </c>
      <c r="E14534" s="115">
        <v>44887</v>
      </c>
      <c r="F14534" s="192">
        <v>0.77810185185185188</v>
      </c>
      <c r="G14534">
        <v>2</v>
      </c>
      <c r="H14534" s="114" t="s">
        <v>900</v>
      </c>
      <c r="I14534"/>
    </row>
    <row r="14535" spans="1:9" x14ac:dyDescent="0.25">
      <c r="A14535" s="114" t="s">
        <v>2221</v>
      </c>
      <c r="B14535">
        <v>554</v>
      </c>
      <c r="C14535" s="114" t="s">
        <v>53</v>
      </c>
      <c r="D14535" s="114" t="s">
        <v>1735</v>
      </c>
      <c r="E14535" s="115">
        <v>44887</v>
      </c>
      <c r="F14535" s="192">
        <v>0.77820601851851856</v>
      </c>
      <c r="G14535">
        <v>2</v>
      </c>
      <c r="H14535" s="114" t="s">
        <v>1736</v>
      </c>
      <c r="I14535"/>
    </row>
    <row r="14536" spans="1:9" x14ac:dyDescent="0.25">
      <c r="A14536" s="114" t="s">
        <v>2221</v>
      </c>
      <c r="B14536">
        <v>555</v>
      </c>
      <c r="C14536" s="114" t="s">
        <v>53</v>
      </c>
      <c r="D14536" s="114" t="s">
        <v>1107</v>
      </c>
      <c r="E14536" s="115">
        <v>44887</v>
      </c>
      <c r="F14536" s="192">
        <v>0.7786805555555556</v>
      </c>
      <c r="G14536">
        <v>2</v>
      </c>
      <c r="H14536" s="114" t="s">
        <v>1108</v>
      </c>
      <c r="I14536"/>
    </row>
    <row r="14537" spans="1:9" x14ac:dyDescent="0.25">
      <c r="A14537" s="114" t="s">
        <v>2221</v>
      </c>
      <c r="B14537">
        <v>556</v>
      </c>
      <c r="C14537" s="114" t="s">
        <v>52</v>
      </c>
      <c r="D14537" s="114" t="s">
        <v>1962</v>
      </c>
      <c r="E14537" s="115">
        <v>44887</v>
      </c>
      <c r="F14537" s="192">
        <v>0.77908564814814818</v>
      </c>
      <c r="G14537">
        <v>2</v>
      </c>
      <c r="H14537" s="114" t="s">
        <v>1963</v>
      </c>
      <c r="I14537">
        <v>7355991</v>
      </c>
    </row>
    <row r="14538" spans="1:9" x14ac:dyDescent="0.25">
      <c r="A14538" s="114" t="s">
        <v>2221</v>
      </c>
      <c r="B14538">
        <v>557</v>
      </c>
      <c r="C14538" s="114" t="s">
        <v>53</v>
      </c>
      <c r="D14538" s="114" t="s">
        <v>877</v>
      </c>
      <c r="E14538" s="115">
        <v>44887</v>
      </c>
      <c r="F14538" s="192">
        <v>0.77937500000000004</v>
      </c>
      <c r="G14538">
        <v>2</v>
      </c>
      <c r="H14538" s="114" t="s">
        <v>878</v>
      </c>
      <c r="I14538">
        <v>14812954</v>
      </c>
    </row>
    <row r="14539" spans="1:9" x14ac:dyDescent="0.25">
      <c r="A14539" s="114" t="s">
        <v>2221</v>
      </c>
      <c r="B14539">
        <v>558</v>
      </c>
      <c r="C14539" s="114" t="s">
        <v>54</v>
      </c>
      <c r="D14539" s="114" t="s">
        <v>1661</v>
      </c>
      <c r="E14539" s="115">
        <v>44887</v>
      </c>
      <c r="F14539" s="192">
        <v>0.78042824074074069</v>
      </c>
      <c r="G14539">
        <v>2</v>
      </c>
      <c r="H14539" s="114" t="s">
        <v>1662</v>
      </c>
      <c r="I14539">
        <v>14958073</v>
      </c>
    </row>
    <row r="14540" spans="1:9" x14ac:dyDescent="0.25">
      <c r="A14540" s="114" t="s">
        <v>2221</v>
      </c>
      <c r="B14540">
        <v>559</v>
      </c>
      <c r="C14540" s="114" t="s">
        <v>53</v>
      </c>
      <c r="D14540" s="114" t="s">
        <v>1006</v>
      </c>
      <c r="E14540" s="115">
        <v>44887</v>
      </c>
      <c r="F14540" s="192">
        <v>0.78046296296296291</v>
      </c>
      <c r="G14540">
        <v>2</v>
      </c>
      <c r="H14540" s="114" t="s">
        <v>1007</v>
      </c>
      <c r="I14540">
        <v>6692095</v>
      </c>
    </row>
    <row r="14541" spans="1:9" x14ac:dyDescent="0.25">
      <c r="A14541" s="114" t="s">
        <v>2221</v>
      </c>
      <c r="B14541">
        <v>560</v>
      </c>
      <c r="C14541" s="114" t="s">
        <v>54</v>
      </c>
      <c r="D14541" s="114" t="s">
        <v>282</v>
      </c>
      <c r="E14541" s="115">
        <v>44887</v>
      </c>
      <c r="F14541" s="192">
        <v>0.78082175925925923</v>
      </c>
      <c r="G14541">
        <v>2</v>
      </c>
      <c r="H14541" s="114" t="s">
        <v>283</v>
      </c>
      <c r="I14541">
        <v>5363580</v>
      </c>
    </row>
    <row r="14542" spans="1:9" x14ac:dyDescent="0.25">
      <c r="A14542" s="114" t="s">
        <v>2221</v>
      </c>
      <c r="B14542">
        <v>561</v>
      </c>
      <c r="C14542" s="114" t="s">
        <v>53</v>
      </c>
      <c r="D14542" s="114" t="s">
        <v>2101</v>
      </c>
      <c r="E14542" s="115">
        <v>44887</v>
      </c>
      <c r="F14542" s="192">
        <v>0.7809490740740741</v>
      </c>
      <c r="G14542">
        <v>2</v>
      </c>
      <c r="H14542" s="114" t="s">
        <v>2102</v>
      </c>
      <c r="I14542"/>
    </row>
    <row r="14543" spans="1:9" x14ac:dyDescent="0.25">
      <c r="A14543" s="114" t="s">
        <v>2221</v>
      </c>
      <c r="B14543">
        <v>562</v>
      </c>
      <c r="C14543" s="114" t="s">
        <v>52</v>
      </c>
      <c r="D14543" s="114" t="s">
        <v>1015</v>
      </c>
      <c r="E14543" s="115">
        <v>44887</v>
      </c>
      <c r="F14543" s="192">
        <v>0.78125</v>
      </c>
      <c r="G14543">
        <v>2</v>
      </c>
      <c r="H14543" s="114" t="s">
        <v>1016</v>
      </c>
      <c r="I14543">
        <v>2713830</v>
      </c>
    </row>
    <row r="14544" spans="1:9" x14ac:dyDescent="0.25">
      <c r="A14544" s="114" t="s">
        <v>2221</v>
      </c>
      <c r="B14544">
        <v>563</v>
      </c>
      <c r="C14544" s="114" t="s">
        <v>53</v>
      </c>
      <c r="D14544" s="114" t="s">
        <v>1577</v>
      </c>
      <c r="E14544" s="115">
        <v>44887</v>
      </c>
      <c r="F14544" s="192">
        <v>0.781712962962963</v>
      </c>
      <c r="G14544">
        <v>2</v>
      </c>
      <c r="H14544" s="114" t="s">
        <v>587</v>
      </c>
      <c r="I14544"/>
    </row>
    <row r="14545" spans="1:9" x14ac:dyDescent="0.25">
      <c r="A14545" s="114" t="s">
        <v>2221</v>
      </c>
      <c r="B14545">
        <v>564</v>
      </c>
      <c r="C14545" s="114" t="s">
        <v>52</v>
      </c>
      <c r="D14545" s="114" t="s">
        <v>1125</v>
      </c>
      <c r="E14545" s="115">
        <v>44887</v>
      </c>
      <c r="F14545" s="192">
        <v>0.78175925925925926</v>
      </c>
      <c r="G14545">
        <v>2</v>
      </c>
      <c r="H14545" s="114" t="s">
        <v>1126</v>
      </c>
      <c r="I14545">
        <v>5353238</v>
      </c>
    </row>
    <row r="14546" spans="1:9" x14ac:dyDescent="0.25">
      <c r="A14546" s="114" t="s">
        <v>2221</v>
      </c>
      <c r="B14546">
        <v>565</v>
      </c>
      <c r="C14546" s="114" t="s">
        <v>53</v>
      </c>
      <c r="D14546" s="114" t="s">
        <v>959</v>
      </c>
      <c r="E14546" s="115">
        <v>44887</v>
      </c>
      <c r="F14546" s="192">
        <v>0.78187499999999999</v>
      </c>
      <c r="G14546">
        <v>2</v>
      </c>
      <c r="H14546" s="114" t="s">
        <v>960</v>
      </c>
      <c r="I14546">
        <v>5468370</v>
      </c>
    </row>
    <row r="14547" spans="1:9" x14ac:dyDescent="0.25">
      <c r="A14547" s="114" t="s">
        <v>2221</v>
      </c>
      <c r="B14547">
        <v>566</v>
      </c>
      <c r="C14547" s="114" t="s">
        <v>52</v>
      </c>
      <c r="D14547" s="114" t="s">
        <v>1042</v>
      </c>
      <c r="E14547" s="115">
        <v>44887</v>
      </c>
      <c r="F14547" s="192">
        <v>0.78278935185185183</v>
      </c>
      <c r="G14547">
        <v>2</v>
      </c>
      <c r="H14547" s="114" t="s">
        <v>1043</v>
      </c>
      <c r="I14547">
        <v>14934499</v>
      </c>
    </row>
    <row r="14548" spans="1:9" x14ac:dyDescent="0.25">
      <c r="A14548" s="114" t="s">
        <v>2221</v>
      </c>
      <c r="B14548">
        <v>567</v>
      </c>
      <c r="C14548" s="114" t="s">
        <v>52</v>
      </c>
      <c r="D14548" s="114" t="s">
        <v>1968</v>
      </c>
      <c r="E14548" s="115">
        <v>44887</v>
      </c>
      <c r="F14548" s="192">
        <v>0.78336805555555555</v>
      </c>
      <c r="G14548">
        <v>2</v>
      </c>
      <c r="H14548" s="114" t="s">
        <v>1969</v>
      </c>
      <c r="I14548">
        <v>6709247</v>
      </c>
    </row>
    <row r="14549" spans="1:9" x14ac:dyDescent="0.25">
      <c r="A14549" s="114" t="s">
        <v>2221</v>
      </c>
      <c r="B14549">
        <v>568</v>
      </c>
      <c r="C14549" s="114" t="s">
        <v>53</v>
      </c>
      <c r="D14549" s="114" t="s">
        <v>875</v>
      </c>
      <c r="E14549" s="115">
        <v>44887</v>
      </c>
      <c r="F14549" s="192">
        <v>0.78393518518518523</v>
      </c>
      <c r="G14549">
        <v>2</v>
      </c>
      <c r="H14549" s="114" t="s">
        <v>876</v>
      </c>
      <c r="I14549">
        <v>3399693</v>
      </c>
    </row>
    <row r="14550" spans="1:9" x14ac:dyDescent="0.25">
      <c r="A14550" s="114" t="s">
        <v>2221</v>
      </c>
      <c r="B14550">
        <v>569</v>
      </c>
      <c r="C14550" s="114" t="s">
        <v>52</v>
      </c>
      <c r="D14550" s="114" t="s">
        <v>994</v>
      </c>
      <c r="E14550" s="115">
        <v>44887</v>
      </c>
      <c r="F14550" s="192">
        <v>0.78400462962962958</v>
      </c>
      <c r="G14550">
        <v>2</v>
      </c>
      <c r="H14550" s="114" t="s">
        <v>995</v>
      </c>
      <c r="I14550">
        <v>3687603</v>
      </c>
    </row>
    <row r="14551" spans="1:9" x14ac:dyDescent="0.25">
      <c r="A14551" s="114" t="s">
        <v>2221</v>
      </c>
      <c r="B14551">
        <v>570</v>
      </c>
      <c r="C14551" s="114" t="s">
        <v>52</v>
      </c>
      <c r="D14551" s="114" t="s">
        <v>1087</v>
      </c>
      <c r="E14551" s="115">
        <v>44887</v>
      </c>
      <c r="F14551" s="192">
        <v>0.78403935185185181</v>
      </c>
      <c r="G14551">
        <v>2</v>
      </c>
      <c r="H14551" s="114" t="s">
        <v>1088</v>
      </c>
      <c r="I14551">
        <v>7341922</v>
      </c>
    </row>
    <row r="14552" spans="1:9" x14ac:dyDescent="0.25">
      <c r="A14552" s="114" t="s">
        <v>2221</v>
      </c>
      <c r="B14552">
        <v>571</v>
      </c>
      <c r="C14552" s="114" t="s">
        <v>53</v>
      </c>
      <c r="D14552" s="114" t="s">
        <v>957</v>
      </c>
      <c r="E14552" s="115">
        <v>44887</v>
      </c>
      <c r="F14552" s="192">
        <v>0.78436342592592589</v>
      </c>
      <c r="G14552">
        <v>2</v>
      </c>
      <c r="H14552" s="114" t="s">
        <v>958</v>
      </c>
      <c r="I14552">
        <v>4860969</v>
      </c>
    </row>
    <row r="14553" spans="1:9" x14ac:dyDescent="0.25">
      <c r="A14553" s="114" t="s">
        <v>2221</v>
      </c>
      <c r="B14553">
        <v>572</v>
      </c>
      <c r="C14553" s="114" t="s">
        <v>52</v>
      </c>
      <c r="D14553" s="114" t="s">
        <v>1113</v>
      </c>
      <c r="E14553" s="115">
        <v>44887</v>
      </c>
      <c r="F14553" s="192">
        <v>0.78479166666666667</v>
      </c>
      <c r="G14553">
        <v>2</v>
      </c>
      <c r="H14553" s="114" t="s">
        <v>1114</v>
      </c>
      <c r="I14553">
        <v>8117362</v>
      </c>
    </row>
    <row r="14554" spans="1:9" x14ac:dyDescent="0.25">
      <c r="A14554" s="114" t="s">
        <v>2221</v>
      </c>
      <c r="B14554">
        <v>573</v>
      </c>
      <c r="C14554" s="114" t="s">
        <v>53</v>
      </c>
      <c r="D14554" s="114" t="s">
        <v>1796</v>
      </c>
      <c r="E14554" s="115">
        <v>44887</v>
      </c>
      <c r="F14554" s="192">
        <v>0.78482638888888889</v>
      </c>
      <c r="G14554">
        <v>2</v>
      </c>
      <c r="H14554" s="114" t="s">
        <v>1797</v>
      </c>
      <c r="I14554">
        <v>14807889</v>
      </c>
    </row>
    <row r="14555" spans="1:9" x14ac:dyDescent="0.25">
      <c r="A14555" s="114" t="s">
        <v>2221</v>
      </c>
      <c r="B14555">
        <v>574</v>
      </c>
      <c r="C14555" s="114" t="s">
        <v>52</v>
      </c>
      <c r="D14555" s="114" t="s">
        <v>1790</v>
      </c>
      <c r="E14555" s="115">
        <v>44887</v>
      </c>
      <c r="F14555" s="192">
        <v>0.78538194444444442</v>
      </c>
      <c r="G14555">
        <v>2</v>
      </c>
      <c r="H14555" s="114" t="s">
        <v>1791</v>
      </c>
      <c r="I14555">
        <v>7252661</v>
      </c>
    </row>
    <row r="14556" spans="1:9" x14ac:dyDescent="0.25">
      <c r="A14556" s="114" t="s">
        <v>2221</v>
      </c>
      <c r="B14556">
        <v>575</v>
      </c>
      <c r="C14556" s="114" t="s">
        <v>52</v>
      </c>
      <c r="D14556" s="114" t="s">
        <v>1634</v>
      </c>
      <c r="E14556" s="115">
        <v>44887</v>
      </c>
      <c r="F14556" s="192">
        <v>0.78541666666666665</v>
      </c>
      <c r="G14556">
        <v>2</v>
      </c>
      <c r="H14556" s="114" t="s">
        <v>1635</v>
      </c>
      <c r="I14556">
        <v>14933866</v>
      </c>
    </row>
    <row r="14557" spans="1:9" x14ac:dyDescent="0.25">
      <c r="A14557" s="114" t="s">
        <v>2221</v>
      </c>
      <c r="B14557">
        <v>576</v>
      </c>
      <c r="C14557" s="114" t="s">
        <v>53</v>
      </c>
      <c r="D14557" s="114" t="s">
        <v>1121</v>
      </c>
      <c r="E14557" s="115">
        <v>44887</v>
      </c>
      <c r="F14557" s="192">
        <v>0.78630787037037042</v>
      </c>
      <c r="G14557">
        <v>2</v>
      </c>
      <c r="H14557" s="114" t="s">
        <v>1122</v>
      </c>
      <c r="I14557"/>
    </row>
    <row r="14558" spans="1:9" x14ac:dyDescent="0.25">
      <c r="A14558" s="114" t="s">
        <v>2221</v>
      </c>
      <c r="B14558">
        <v>577</v>
      </c>
      <c r="C14558" s="114" t="s">
        <v>54</v>
      </c>
      <c r="D14558" s="114" t="s">
        <v>1950</v>
      </c>
      <c r="E14558" s="115">
        <v>44887</v>
      </c>
      <c r="F14558" s="192">
        <v>0.78636574074074073</v>
      </c>
      <c r="G14558">
        <v>2</v>
      </c>
      <c r="H14558" s="114" t="s">
        <v>1951</v>
      </c>
      <c r="I14558"/>
    </row>
    <row r="14559" spans="1:9" x14ac:dyDescent="0.25">
      <c r="A14559" s="114" t="s">
        <v>2221</v>
      </c>
      <c r="B14559">
        <v>578</v>
      </c>
      <c r="C14559" s="114" t="s">
        <v>53</v>
      </c>
      <c r="D14559" s="114" t="s">
        <v>1219</v>
      </c>
      <c r="E14559" s="115">
        <v>44887</v>
      </c>
      <c r="F14559" s="192">
        <v>0.78664351851851855</v>
      </c>
      <c r="G14559">
        <v>2</v>
      </c>
      <c r="H14559" s="114" t="s">
        <v>1220</v>
      </c>
      <c r="I14559"/>
    </row>
    <row r="14560" spans="1:9" x14ac:dyDescent="0.25">
      <c r="A14560" s="114" t="s">
        <v>2221</v>
      </c>
      <c r="B14560">
        <v>579</v>
      </c>
      <c r="C14560" s="114" t="s">
        <v>53</v>
      </c>
      <c r="D14560" s="114" t="s">
        <v>1111</v>
      </c>
      <c r="E14560" s="115">
        <v>44887</v>
      </c>
      <c r="F14560" s="192">
        <v>0.78723379629629631</v>
      </c>
      <c r="G14560">
        <v>2</v>
      </c>
      <c r="H14560" s="114" t="s">
        <v>1112</v>
      </c>
      <c r="I14560">
        <v>6708634</v>
      </c>
    </row>
    <row r="14561" spans="1:9" x14ac:dyDescent="0.25">
      <c r="A14561" s="114" t="s">
        <v>2221</v>
      </c>
      <c r="B14561">
        <v>580</v>
      </c>
      <c r="C14561" s="114" t="s">
        <v>54</v>
      </c>
      <c r="D14561" s="114" t="s">
        <v>512</v>
      </c>
      <c r="E14561" s="115">
        <v>44887</v>
      </c>
      <c r="F14561" s="192">
        <v>0.78746527777777775</v>
      </c>
      <c r="G14561">
        <v>2</v>
      </c>
      <c r="H14561" s="114" t="s">
        <v>513</v>
      </c>
      <c r="I14561">
        <v>7284106</v>
      </c>
    </row>
    <row r="14562" spans="1:9" x14ac:dyDescent="0.25">
      <c r="A14562" s="114" t="s">
        <v>2221</v>
      </c>
      <c r="B14562">
        <v>581</v>
      </c>
      <c r="C14562" s="114" t="s">
        <v>52</v>
      </c>
      <c r="D14562" s="114" t="s">
        <v>1135</v>
      </c>
      <c r="E14562" s="115">
        <v>44887</v>
      </c>
      <c r="F14562" s="192">
        <v>0.78767361111111112</v>
      </c>
      <c r="G14562">
        <v>2</v>
      </c>
      <c r="H14562" s="114" t="s">
        <v>1136</v>
      </c>
      <c r="I14562">
        <v>14956273</v>
      </c>
    </row>
    <row r="14563" spans="1:9" x14ac:dyDescent="0.25">
      <c r="A14563" s="114" t="s">
        <v>2221</v>
      </c>
      <c r="B14563">
        <v>582</v>
      </c>
      <c r="C14563" s="114" t="s">
        <v>54</v>
      </c>
      <c r="D14563" s="114" t="s">
        <v>1487</v>
      </c>
      <c r="E14563" s="115">
        <v>44887</v>
      </c>
      <c r="F14563" s="192">
        <v>0.78771990740740738</v>
      </c>
      <c r="G14563">
        <v>2</v>
      </c>
      <c r="H14563" s="114" t="s">
        <v>1488</v>
      </c>
      <c r="I14563">
        <v>2051547</v>
      </c>
    </row>
    <row r="14564" spans="1:9" x14ac:dyDescent="0.25">
      <c r="A14564" s="114" t="s">
        <v>2221</v>
      </c>
      <c r="B14564">
        <v>583</v>
      </c>
      <c r="C14564" s="114" t="s">
        <v>53</v>
      </c>
      <c r="D14564" s="114" t="s">
        <v>1622</v>
      </c>
      <c r="E14564" s="115">
        <v>44887</v>
      </c>
      <c r="F14564" s="192">
        <v>0.78979166666666667</v>
      </c>
      <c r="G14564">
        <v>2</v>
      </c>
      <c r="H14564" s="114" t="s">
        <v>1623</v>
      </c>
      <c r="I14564">
        <v>14967077</v>
      </c>
    </row>
    <row r="14565" spans="1:9" x14ac:dyDescent="0.25">
      <c r="A14565" s="114" t="s">
        <v>2221</v>
      </c>
      <c r="B14565">
        <v>584</v>
      </c>
      <c r="C14565" s="114" t="s">
        <v>53</v>
      </c>
      <c r="D14565" s="114" t="s">
        <v>1139</v>
      </c>
      <c r="E14565" s="115">
        <v>44887</v>
      </c>
      <c r="F14565" s="192">
        <v>0.79312499999999997</v>
      </c>
      <c r="G14565">
        <v>2</v>
      </c>
      <c r="H14565" s="114" t="s">
        <v>1140</v>
      </c>
      <c r="I14565"/>
    </row>
    <row r="14566" spans="1:9" x14ac:dyDescent="0.25">
      <c r="A14566" s="114" t="s">
        <v>2221</v>
      </c>
      <c r="B14566">
        <v>585</v>
      </c>
      <c r="C14566" s="114" t="s">
        <v>53</v>
      </c>
      <c r="D14566" s="114" t="s">
        <v>561</v>
      </c>
      <c r="E14566" s="115">
        <v>44887</v>
      </c>
      <c r="F14566" s="192">
        <v>0.79545138888888889</v>
      </c>
      <c r="G14566">
        <v>2</v>
      </c>
      <c r="H14566" s="114" t="s">
        <v>562</v>
      </c>
      <c r="I14566">
        <v>5405139</v>
      </c>
    </row>
    <row r="14567" spans="1:9" x14ac:dyDescent="0.25">
      <c r="A14567" s="114" t="s">
        <v>2221</v>
      </c>
      <c r="B14567">
        <v>586</v>
      </c>
      <c r="C14567" s="114" t="s">
        <v>53</v>
      </c>
      <c r="D14567" s="114" t="s">
        <v>1141</v>
      </c>
      <c r="E14567" s="115">
        <v>44887</v>
      </c>
      <c r="F14567" s="192">
        <v>0.79634259259259255</v>
      </c>
      <c r="G14567">
        <v>2</v>
      </c>
      <c r="H14567" s="114" t="s">
        <v>1142</v>
      </c>
      <c r="I14567">
        <v>8900093</v>
      </c>
    </row>
    <row r="14568" spans="1:9" x14ac:dyDescent="0.25">
      <c r="A14568" s="114" t="s">
        <v>2221</v>
      </c>
      <c r="B14568">
        <v>587</v>
      </c>
      <c r="C14568" s="114" t="s">
        <v>53</v>
      </c>
      <c r="D14568" s="114" t="s">
        <v>1176</v>
      </c>
      <c r="E14568" s="115">
        <v>44887</v>
      </c>
      <c r="F14568" s="192">
        <v>0.796412037037037</v>
      </c>
      <c r="G14568">
        <v>2</v>
      </c>
      <c r="H14568" s="114" t="s">
        <v>1177</v>
      </c>
      <c r="I14568"/>
    </row>
    <row r="14569" spans="1:9" x14ac:dyDescent="0.25">
      <c r="A14569" s="114" t="s">
        <v>2221</v>
      </c>
      <c r="B14569">
        <v>588</v>
      </c>
      <c r="C14569" s="114" t="s">
        <v>52</v>
      </c>
      <c r="D14569" s="114" t="s">
        <v>943</v>
      </c>
      <c r="E14569" s="115">
        <v>44887</v>
      </c>
      <c r="F14569" s="192">
        <v>0.79650462962962965</v>
      </c>
      <c r="G14569">
        <v>2</v>
      </c>
      <c r="H14569" s="114" t="s">
        <v>944</v>
      </c>
      <c r="I14569">
        <v>5348792</v>
      </c>
    </row>
    <row r="14570" spans="1:9" x14ac:dyDescent="0.25">
      <c r="A14570" s="114" t="s">
        <v>2221</v>
      </c>
      <c r="B14570">
        <v>589</v>
      </c>
      <c r="C14570" s="114" t="s">
        <v>53</v>
      </c>
      <c r="D14570" s="114" t="s">
        <v>841</v>
      </c>
      <c r="E14570" s="115">
        <v>44887</v>
      </c>
      <c r="F14570" s="192">
        <v>0.79656249999999995</v>
      </c>
      <c r="G14570">
        <v>2</v>
      </c>
      <c r="H14570" s="114" t="s">
        <v>842</v>
      </c>
      <c r="I14570"/>
    </row>
    <row r="14571" spans="1:9" x14ac:dyDescent="0.25">
      <c r="A14571" s="114" t="s">
        <v>2221</v>
      </c>
      <c r="B14571">
        <v>590</v>
      </c>
      <c r="C14571" s="114" t="s">
        <v>53</v>
      </c>
      <c r="D14571" s="114" t="s">
        <v>440</v>
      </c>
      <c r="E14571" s="115">
        <v>44887</v>
      </c>
      <c r="F14571" s="192">
        <v>0.79767361111111112</v>
      </c>
      <c r="G14571">
        <v>2</v>
      </c>
      <c r="H14571" s="114" t="s">
        <v>441</v>
      </c>
      <c r="I14571">
        <v>3314091</v>
      </c>
    </row>
    <row r="14572" spans="1:9" x14ac:dyDescent="0.25">
      <c r="A14572" s="114" t="s">
        <v>2221</v>
      </c>
      <c r="B14572">
        <v>591</v>
      </c>
      <c r="C14572" s="114" t="s">
        <v>52</v>
      </c>
      <c r="D14572" s="114" t="s">
        <v>1857</v>
      </c>
      <c r="E14572" s="115">
        <v>44887</v>
      </c>
      <c r="F14572" s="192">
        <v>0.79813657407407412</v>
      </c>
      <c r="G14572">
        <v>2</v>
      </c>
      <c r="H14572" s="114" t="s">
        <v>1858</v>
      </c>
      <c r="I14572">
        <v>5335723</v>
      </c>
    </row>
    <row r="14573" spans="1:9" x14ac:dyDescent="0.25">
      <c r="A14573" s="114" t="s">
        <v>2221</v>
      </c>
      <c r="B14573">
        <v>592</v>
      </c>
      <c r="C14573" s="114" t="s">
        <v>52</v>
      </c>
      <c r="D14573" s="114" t="s">
        <v>1618</v>
      </c>
      <c r="E14573" s="115">
        <v>44887</v>
      </c>
      <c r="F14573" s="192">
        <v>0.7984606481481481</v>
      </c>
      <c r="G14573">
        <v>2</v>
      </c>
      <c r="H14573" s="114" t="s">
        <v>1619</v>
      </c>
      <c r="I14573">
        <v>7352753</v>
      </c>
    </row>
    <row r="14574" spans="1:9" x14ac:dyDescent="0.25">
      <c r="A14574" s="114" t="s">
        <v>2221</v>
      </c>
      <c r="B14574">
        <v>593</v>
      </c>
      <c r="C14574" s="114" t="s">
        <v>53</v>
      </c>
      <c r="D14574" s="114" t="s">
        <v>1080</v>
      </c>
      <c r="E14574" s="115">
        <v>44887</v>
      </c>
      <c r="F14574" s="192">
        <v>0.79912037037037043</v>
      </c>
      <c r="G14574">
        <v>2</v>
      </c>
      <c r="H14574" s="114" t="s">
        <v>1081</v>
      </c>
      <c r="I14574"/>
    </row>
    <row r="14575" spans="1:9" x14ac:dyDescent="0.25">
      <c r="A14575" s="114" t="s">
        <v>2221</v>
      </c>
      <c r="B14575">
        <v>594</v>
      </c>
      <c r="C14575" s="114" t="s">
        <v>53</v>
      </c>
      <c r="D14575" s="114" t="s">
        <v>1523</v>
      </c>
      <c r="E14575" s="115">
        <v>44887</v>
      </c>
      <c r="F14575" s="192">
        <v>0.79973379629629626</v>
      </c>
      <c r="G14575">
        <v>2</v>
      </c>
      <c r="H14575" s="114" t="s">
        <v>1524</v>
      </c>
      <c r="I14575">
        <v>5511104</v>
      </c>
    </row>
    <row r="14576" spans="1:9" x14ac:dyDescent="0.25">
      <c r="A14576" s="114" t="s">
        <v>2221</v>
      </c>
      <c r="B14576">
        <v>595</v>
      </c>
      <c r="C14576" s="114" t="s">
        <v>52</v>
      </c>
      <c r="D14576" s="114" t="s">
        <v>1598</v>
      </c>
      <c r="E14576" s="115">
        <v>44887</v>
      </c>
      <c r="F14576" s="192">
        <v>0.79987268518518517</v>
      </c>
      <c r="G14576">
        <v>2</v>
      </c>
      <c r="H14576" s="114" t="s">
        <v>1599</v>
      </c>
      <c r="I14576">
        <v>7351285</v>
      </c>
    </row>
    <row r="14577" spans="1:9" x14ac:dyDescent="0.25">
      <c r="A14577" s="114" t="s">
        <v>2221</v>
      </c>
      <c r="B14577">
        <v>596</v>
      </c>
      <c r="C14577" s="114" t="s">
        <v>53</v>
      </c>
      <c r="D14577" s="114" t="s">
        <v>881</v>
      </c>
      <c r="E14577" s="115">
        <v>44887</v>
      </c>
      <c r="F14577" s="192">
        <v>0.80454861111111109</v>
      </c>
      <c r="G14577">
        <v>2</v>
      </c>
      <c r="H14577" s="114" t="s">
        <v>882</v>
      </c>
      <c r="I14577"/>
    </row>
    <row r="14578" spans="1:9" x14ac:dyDescent="0.25">
      <c r="A14578" s="114" t="s">
        <v>2221</v>
      </c>
      <c r="B14578">
        <v>597</v>
      </c>
      <c r="C14578" s="114" t="s">
        <v>53</v>
      </c>
      <c r="D14578" s="114" t="s">
        <v>781</v>
      </c>
      <c r="E14578" s="115">
        <v>44887</v>
      </c>
      <c r="F14578" s="192">
        <v>0.82032407407407404</v>
      </c>
      <c r="G14578">
        <v>2</v>
      </c>
      <c r="H14578" s="114" t="s">
        <v>782</v>
      </c>
      <c r="I14578">
        <v>2856175</v>
      </c>
    </row>
    <row r="14579" spans="1:9" x14ac:dyDescent="0.25">
      <c r="A14579" s="114" t="s">
        <v>2221</v>
      </c>
      <c r="B14579">
        <v>598</v>
      </c>
      <c r="C14579" s="114" t="s">
        <v>53</v>
      </c>
      <c r="D14579" s="114" t="s">
        <v>1440</v>
      </c>
      <c r="E14579" s="115">
        <v>44887</v>
      </c>
      <c r="F14579" s="192">
        <v>0.82045138888888891</v>
      </c>
      <c r="G14579">
        <v>2</v>
      </c>
      <c r="H14579" s="114" t="s">
        <v>1441</v>
      </c>
      <c r="I14579">
        <v>5461132</v>
      </c>
    </row>
    <row r="14580" spans="1:9" x14ac:dyDescent="0.25">
      <c r="A14580" s="114" t="s">
        <v>2221</v>
      </c>
      <c r="B14580">
        <v>599</v>
      </c>
      <c r="C14580" s="114" t="s">
        <v>52</v>
      </c>
      <c r="D14580" s="114" t="s">
        <v>992</v>
      </c>
      <c r="E14580" s="115">
        <v>44887</v>
      </c>
      <c r="F14580" s="192">
        <v>0.82114583333333335</v>
      </c>
      <c r="G14580">
        <v>2</v>
      </c>
      <c r="H14580" s="114" t="s">
        <v>993</v>
      </c>
      <c r="I14580">
        <v>5348177</v>
      </c>
    </row>
    <row r="14581" spans="1:9" x14ac:dyDescent="0.25">
      <c r="A14581" s="114" t="s">
        <v>2221</v>
      </c>
      <c r="B14581">
        <v>600</v>
      </c>
      <c r="C14581" s="114" t="s">
        <v>53</v>
      </c>
      <c r="D14581" s="114" t="s">
        <v>1640</v>
      </c>
      <c r="E14581" s="115">
        <v>44887</v>
      </c>
      <c r="F14581" s="192">
        <v>0.82295138888888886</v>
      </c>
      <c r="G14581">
        <v>2</v>
      </c>
      <c r="H14581" s="114" t="s">
        <v>1641</v>
      </c>
      <c r="I14581"/>
    </row>
    <row r="14582" spans="1:9" x14ac:dyDescent="0.25">
      <c r="A14582" s="114" t="s">
        <v>2221</v>
      </c>
      <c r="B14582">
        <v>601</v>
      </c>
      <c r="C14582" s="114" t="s">
        <v>54</v>
      </c>
      <c r="D14582" s="114" t="s">
        <v>606</v>
      </c>
      <c r="E14582" s="115">
        <v>44887</v>
      </c>
      <c r="F14582" s="192">
        <v>0.82793981481481482</v>
      </c>
      <c r="G14582">
        <v>2</v>
      </c>
      <c r="H14582" s="114" t="s">
        <v>607</v>
      </c>
      <c r="I14582">
        <v>3404526</v>
      </c>
    </row>
    <row r="14583" spans="1:9" x14ac:dyDescent="0.25">
      <c r="A14583" s="114" t="s">
        <v>2221</v>
      </c>
      <c r="B14583">
        <v>602</v>
      </c>
      <c r="C14583" s="114" t="s">
        <v>53</v>
      </c>
      <c r="D14583" s="114" t="s">
        <v>1066</v>
      </c>
      <c r="E14583" s="115">
        <v>44887</v>
      </c>
      <c r="F14583" s="192">
        <v>0.82815972222222223</v>
      </c>
      <c r="G14583">
        <v>2</v>
      </c>
      <c r="H14583" s="114" t="s">
        <v>1067</v>
      </c>
      <c r="I14583"/>
    </row>
    <row r="14584" spans="1:9" x14ac:dyDescent="0.25">
      <c r="A14584" s="114" t="s">
        <v>2221</v>
      </c>
      <c r="B14584">
        <v>603</v>
      </c>
      <c r="C14584" s="114" t="s">
        <v>52</v>
      </c>
      <c r="D14584" s="114" t="s">
        <v>1034</v>
      </c>
      <c r="E14584" s="115">
        <v>44887</v>
      </c>
      <c r="F14584" s="192">
        <v>0.82968750000000002</v>
      </c>
      <c r="G14584">
        <v>2</v>
      </c>
      <c r="H14584" s="114" t="s">
        <v>1035</v>
      </c>
      <c r="I14584">
        <v>5384640</v>
      </c>
    </row>
    <row r="14585" spans="1:9" x14ac:dyDescent="0.25">
      <c r="A14585" s="114" t="s">
        <v>2221</v>
      </c>
      <c r="B14585">
        <v>604</v>
      </c>
      <c r="C14585" s="114" t="s">
        <v>52</v>
      </c>
      <c r="D14585" s="114" t="s">
        <v>1207</v>
      </c>
      <c r="E14585" s="115">
        <v>44887</v>
      </c>
      <c r="F14585" s="192">
        <v>0.83344907407407409</v>
      </c>
      <c r="G14585">
        <v>2</v>
      </c>
      <c r="H14585" s="114" t="s">
        <v>1208</v>
      </c>
      <c r="I14585">
        <v>5346763</v>
      </c>
    </row>
    <row r="14586" spans="1:9" x14ac:dyDescent="0.25">
      <c r="A14586" s="114" t="s">
        <v>2221</v>
      </c>
      <c r="B14586">
        <v>605</v>
      </c>
      <c r="C14586" s="114" t="s">
        <v>54</v>
      </c>
      <c r="D14586" s="114" t="s">
        <v>1845</v>
      </c>
      <c r="E14586" s="115">
        <v>44887</v>
      </c>
      <c r="F14586" s="192">
        <v>0.84196759259259257</v>
      </c>
      <c r="G14586">
        <v>2</v>
      </c>
      <c r="H14586" s="114" t="s">
        <v>1846</v>
      </c>
      <c r="I14586"/>
    </row>
    <row r="14587" spans="1:9" x14ac:dyDescent="0.25">
      <c r="A14587" s="114" t="s">
        <v>2221</v>
      </c>
      <c r="B14587">
        <v>606</v>
      </c>
      <c r="C14587" s="114" t="s">
        <v>52</v>
      </c>
      <c r="D14587" s="114" t="s">
        <v>1068</v>
      </c>
      <c r="E14587" s="115">
        <v>44887</v>
      </c>
      <c r="F14587" s="192">
        <v>0.84697916666666662</v>
      </c>
      <c r="G14587">
        <v>2</v>
      </c>
      <c r="H14587" s="114" t="s">
        <v>1069</v>
      </c>
      <c r="I14587">
        <v>5334482</v>
      </c>
    </row>
    <row r="14588" spans="1:9" x14ac:dyDescent="0.25">
      <c r="A14588" s="114" t="s">
        <v>2221</v>
      </c>
      <c r="B14588">
        <v>607</v>
      </c>
      <c r="C14588" s="114" t="s">
        <v>53</v>
      </c>
      <c r="D14588" s="114" t="s">
        <v>1155</v>
      </c>
      <c r="E14588" s="115">
        <v>44887</v>
      </c>
      <c r="F14588" s="192">
        <v>0.84866898148148151</v>
      </c>
      <c r="G14588">
        <v>2</v>
      </c>
      <c r="H14588" s="114" t="s">
        <v>1156</v>
      </c>
      <c r="I14588"/>
    </row>
    <row r="14589" spans="1:9" x14ac:dyDescent="0.25">
      <c r="A14589" s="114" t="s">
        <v>2221</v>
      </c>
      <c r="B14589">
        <v>608</v>
      </c>
      <c r="C14589" s="114" t="s">
        <v>53</v>
      </c>
      <c r="D14589" s="114" t="s">
        <v>1180</v>
      </c>
      <c r="E14589" s="115">
        <v>44887</v>
      </c>
      <c r="F14589" s="192">
        <v>0.87260416666666663</v>
      </c>
      <c r="G14589">
        <v>2</v>
      </c>
      <c r="H14589" s="114" t="s">
        <v>1181</v>
      </c>
      <c r="I14589"/>
    </row>
    <row r="14590" spans="1:9" x14ac:dyDescent="0.25">
      <c r="A14590" s="114" t="s">
        <v>2221</v>
      </c>
      <c r="B14590">
        <v>609</v>
      </c>
      <c r="C14590" s="114" t="s">
        <v>54</v>
      </c>
      <c r="D14590" s="114" t="s">
        <v>1970</v>
      </c>
      <c r="E14590" s="115">
        <v>44887</v>
      </c>
      <c r="F14590" s="192">
        <v>0.88165509259259256</v>
      </c>
      <c r="G14590">
        <v>2</v>
      </c>
      <c r="H14590" s="114" t="s">
        <v>1971</v>
      </c>
      <c r="I14590">
        <v>6703380</v>
      </c>
    </row>
    <row r="14591" spans="1:9" x14ac:dyDescent="0.25">
      <c r="A14591" s="114" t="s">
        <v>2221</v>
      </c>
      <c r="B14591">
        <v>610</v>
      </c>
      <c r="C14591" s="114" t="s">
        <v>52</v>
      </c>
      <c r="D14591" s="114" t="s">
        <v>1593</v>
      </c>
      <c r="E14591" s="115">
        <v>44887</v>
      </c>
      <c r="F14591" s="192">
        <v>0.88170138888888894</v>
      </c>
      <c r="G14591">
        <v>2</v>
      </c>
      <c r="H14591" s="114" t="s">
        <v>1594</v>
      </c>
      <c r="I14591">
        <v>6717275</v>
      </c>
    </row>
    <row r="14592" spans="1:9" x14ac:dyDescent="0.25">
      <c r="A14592" s="114" t="s">
        <v>2221</v>
      </c>
      <c r="B14592">
        <v>611</v>
      </c>
      <c r="C14592" s="114" t="s">
        <v>53</v>
      </c>
      <c r="D14592" s="114" t="s">
        <v>1195</v>
      </c>
      <c r="E14592" s="115">
        <v>44887</v>
      </c>
      <c r="F14592" s="192">
        <v>0.89561342592592597</v>
      </c>
      <c r="G14592">
        <v>2</v>
      </c>
      <c r="H14592" s="114" t="s">
        <v>1196</v>
      </c>
      <c r="I14592"/>
    </row>
    <row r="14593" spans="1:9" x14ac:dyDescent="0.25">
      <c r="A14593" s="114" t="s">
        <v>2221</v>
      </c>
      <c r="B14593">
        <v>612</v>
      </c>
      <c r="C14593" s="114" t="s">
        <v>52</v>
      </c>
      <c r="D14593" s="114" t="s">
        <v>1053</v>
      </c>
      <c r="E14593" s="115">
        <v>44887</v>
      </c>
      <c r="F14593" s="192">
        <v>0.91281250000000003</v>
      </c>
      <c r="G14593">
        <v>2</v>
      </c>
      <c r="H14593" s="114" t="s">
        <v>1054</v>
      </c>
      <c r="I14593">
        <v>3404504</v>
      </c>
    </row>
    <row r="14594" spans="1:9" x14ac:dyDescent="0.25">
      <c r="A14594" s="114" t="s">
        <v>2221</v>
      </c>
      <c r="B14594">
        <v>613</v>
      </c>
      <c r="C14594" s="114" t="s">
        <v>53</v>
      </c>
      <c r="D14594" s="114" t="s">
        <v>1066</v>
      </c>
      <c r="E14594" s="115">
        <v>44887</v>
      </c>
      <c r="F14594" s="192">
        <v>0.96636574074074078</v>
      </c>
      <c r="G14594">
        <v>2</v>
      </c>
      <c r="H14594" s="114" t="s">
        <v>1067</v>
      </c>
      <c r="I14594"/>
    </row>
    <row r="14595" spans="1:9" x14ac:dyDescent="0.25">
      <c r="A14595" s="114" t="s">
        <v>2221</v>
      </c>
      <c r="B14595">
        <v>614</v>
      </c>
      <c r="C14595" s="114" t="s">
        <v>53</v>
      </c>
      <c r="D14595" s="114" t="s">
        <v>570</v>
      </c>
      <c r="E14595" s="115">
        <v>44887</v>
      </c>
      <c r="F14595" s="192">
        <v>0.96775462962962966</v>
      </c>
      <c r="G14595">
        <v>2</v>
      </c>
      <c r="H14595" s="114" t="s">
        <v>571</v>
      </c>
      <c r="I14595">
        <v>5445295</v>
      </c>
    </row>
    <row r="14596" spans="1:9" x14ac:dyDescent="0.25">
      <c r="A14596" s="114" t="s">
        <v>2221</v>
      </c>
      <c r="B14596">
        <v>615</v>
      </c>
      <c r="C14596" s="114" t="s">
        <v>52</v>
      </c>
      <c r="D14596" s="114" t="s">
        <v>911</v>
      </c>
      <c r="E14596" s="115">
        <v>44887</v>
      </c>
      <c r="F14596" s="192">
        <v>0.96846064814814814</v>
      </c>
      <c r="G14596">
        <v>2</v>
      </c>
      <c r="H14596" s="114" t="s">
        <v>912</v>
      </c>
      <c r="I14596">
        <v>2742880</v>
      </c>
    </row>
    <row r="14597" spans="1:9" x14ac:dyDescent="0.25">
      <c r="A14597" s="114" t="s">
        <v>2221</v>
      </c>
      <c r="B14597">
        <v>616</v>
      </c>
      <c r="C14597" s="114" t="s">
        <v>53</v>
      </c>
      <c r="D14597" s="114" t="s">
        <v>1679</v>
      </c>
      <c r="E14597" s="115">
        <v>44887</v>
      </c>
      <c r="F14597" s="192">
        <v>0.97268518518518521</v>
      </c>
      <c r="G14597">
        <v>2</v>
      </c>
      <c r="H14597" s="114" t="s">
        <v>1680</v>
      </c>
      <c r="I14597"/>
    </row>
    <row r="14598" spans="1:9" x14ac:dyDescent="0.25">
      <c r="A14598" s="114" t="s">
        <v>2221</v>
      </c>
      <c r="B14598">
        <v>617</v>
      </c>
      <c r="C14598" s="114" t="s">
        <v>53</v>
      </c>
      <c r="D14598" s="114" t="s">
        <v>923</v>
      </c>
      <c r="E14598" s="115">
        <v>44887</v>
      </c>
      <c r="F14598" s="192">
        <v>0.97277777777777774</v>
      </c>
      <c r="G14598">
        <v>2</v>
      </c>
      <c r="H14598" s="114" t="s">
        <v>924</v>
      </c>
      <c r="I14598">
        <v>14985364</v>
      </c>
    </row>
    <row r="14599" spans="1:9" x14ac:dyDescent="0.25">
      <c r="A14599" s="114" t="s">
        <v>2221</v>
      </c>
      <c r="B14599">
        <v>618</v>
      </c>
      <c r="C14599" s="114" t="s">
        <v>53</v>
      </c>
      <c r="D14599" s="114" t="s">
        <v>1111</v>
      </c>
      <c r="E14599" s="115">
        <v>44887</v>
      </c>
      <c r="F14599" s="192">
        <v>0.97331018518518519</v>
      </c>
      <c r="G14599">
        <v>2</v>
      </c>
      <c r="H14599" s="114" t="s">
        <v>1112</v>
      </c>
      <c r="I14599">
        <v>6708634</v>
      </c>
    </row>
    <row r="14600" spans="1:9" x14ac:dyDescent="0.25">
      <c r="A14600" s="114" t="s">
        <v>2221</v>
      </c>
      <c r="B14600">
        <v>619</v>
      </c>
      <c r="C14600" s="114" t="s">
        <v>53</v>
      </c>
      <c r="D14600" s="114" t="s">
        <v>1211</v>
      </c>
      <c r="E14600" s="115">
        <v>44887</v>
      </c>
      <c r="F14600" s="192">
        <v>0.97584490740740737</v>
      </c>
      <c r="G14600">
        <v>2</v>
      </c>
      <c r="H14600" s="114" t="s">
        <v>1212</v>
      </c>
      <c r="I14600"/>
    </row>
    <row r="14601" spans="1:9" x14ac:dyDescent="0.25">
      <c r="A14601" s="114" t="s">
        <v>2221</v>
      </c>
      <c r="B14601">
        <v>620</v>
      </c>
      <c r="C14601" s="114" t="s">
        <v>52</v>
      </c>
      <c r="D14601" s="114" t="s">
        <v>2183</v>
      </c>
      <c r="E14601" s="115">
        <v>44887</v>
      </c>
      <c r="F14601" s="192">
        <v>0.97878472222222224</v>
      </c>
      <c r="G14601">
        <v>2</v>
      </c>
      <c r="H14601" s="114" t="s">
        <v>2184</v>
      </c>
      <c r="I14601">
        <v>7288654</v>
      </c>
    </row>
    <row r="14602" spans="1:9" x14ac:dyDescent="0.25">
      <c r="A14602" s="114" t="s">
        <v>2221</v>
      </c>
      <c r="B14602">
        <v>621</v>
      </c>
      <c r="C14602" s="114" t="s">
        <v>53</v>
      </c>
      <c r="D14602" s="114" t="s">
        <v>1029</v>
      </c>
      <c r="E14602" s="115">
        <v>44887</v>
      </c>
      <c r="F14602" s="192">
        <v>0.97979166666666662</v>
      </c>
      <c r="G14602">
        <v>2</v>
      </c>
      <c r="H14602" s="114" t="s">
        <v>1030</v>
      </c>
      <c r="I14602">
        <v>14823920</v>
      </c>
    </row>
    <row r="14603" spans="1:9" x14ac:dyDescent="0.25">
      <c r="A14603" s="114" t="s">
        <v>2221</v>
      </c>
      <c r="B14603">
        <v>622</v>
      </c>
      <c r="C14603" s="114" t="s">
        <v>52</v>
      </c>
      <c r="D14603" s="114" t="s">
        <v>1655</v>
      </c>
      <c r="E14603" s="115">
        <v>44887</v>
      </c>
      <c r="F14603" s="192">
        <v>0.98190972222222217</v>
      </c>
      <c r="G14603">
        <v>2</v>
      </c>
      <c r="H14603" s="114" t="s">
        <v>1656</v>
      </c>
      <c r="I14603">
        <v>5427240</v>
      </c>
    </row>
    <row r="14604" spans="1:9" x14ac:dyDescent="0.25">
      <c r="A14604" s="114" t="s">
        <v>2221</v>
      </c>
      <c r="B14604">
        <v>623</v>
      </c>
      <c r="C14604" s="114" t="s">
        <v>52</v>
      </c>
      <c r="D14604" s="114" t="s">
        <v>1624</v>
      </c>
      <c r="E14604" s="115">
        <v>44887</v>
      </c>
      <c r="F14604" s="192">
        <v>0.9826273148148148</v>
      </c>
      <c r="G14604">
        <v>2</v>
      </c>
      <c r="H14604" s="114" t="s">
        <v>1625</v>
      </c>
      <c r="I14604">
        <v>3655293</v>
      </c>
    </row>
    <row r="14605" spans="1:9" x14ac:dyDescent="0.25">
      <c r="A14605" s="114" t="s">
        <v>2221</v>
      </c>
      <c r="B14605">
        <v>624</v>
      </c>
      <c r="C14605" s="114" t="s">
        <v>52</v>
      </c>
      <c r="D14605" s="114" t="s">
        <v>1618</v>
      </c>
      <c r="E14605" s="115">
        <v>44887</v>
      </c>
      <c r="F14605" s="192">
        <v>0.98334490740740743</v>
      </c>
      <c r="G14605">
        <v>2</v>
      </c>
      <c r="H14605" s="114" t="s">
        <v>1619</v>
      </c>
      <c r="I14605">
        <v>7352753</v>
      </c>
    </row>
    <row r="14606" spans="1:9" x14ac:dyDescent="0.25">
      <c r="A14606" s="114" t="s">
        <v>2221</v>
      </c>
      <c r="B14606">
        <v>625</v>
      </c>
      <c r="C14606" s="114" t="s">
        <v>53</v>
      </c>
      <c r="D14606" s="114" t="s">
        <v>1006</v>
      </c>
      <c r="E14606" s="115">
        <v>44887</v>
      </c>
      <c r="F14606" s="192">
        <v>0.98353009259259261</v>
      </c>
      <c r="G14606">
        <v>2</v>
      </c>
      <c r="H14606" s="114" t="s">
        <v>1007</v>
      </c>
      <c r="I14606">
        <v>6692095</v>
      </c>
    </row>
    <row r="14607" spans="1:9" x14ac:dyDescent="0.25">
      <c r="A14607" s="114" t="s">
        <v>2221</v>
      </c>
      <c r="B14607">
        <v>626</v>
      </c>
      <c r="C14607" s="114" t="s">
        <v>52</v>
      </c>
      <c r="D14607" s="114" t="s">
        <v>1125</v>
      </c>
      <c r="E14607" s="115">
        <v>44887</v>
      </c>
      <c r="F14607" s="192">
        <v>0.98362268518518514</v>
      </c>
      <c r="G14607">
        <v>2</v>
      </c>
      <c r="H14607" s="114" t="s">
        <v>1126</v>
      </c>
      <c r="I14607">
        <v>5353238</v>
      </c>
    </row>
    <row r="14608" spans="1:9" x14ac:dyDescent="0.25">
      <c r="A14608" s="114" t="s">
        <v>2221</v>
      </c>
      <c r="B14608">
        <v>627</v>
      </c>
      <c r="C14608" s="114" t="s">
        <v>52</v>
      </c>
      <c r="D14608" s="114" t="s">
        <v>1209</v>
      </c>
      <c r="E14608" s="115">
        <v>44887</v>
      </c>
      <c r="F14608" s="192">
        <v>0.98447916666666668</v>
      </c>
      <c r="G14608">
        <v>2</v>
      </c>
      <c r="H14608" s="114" t="s">
        <v>1210</v>
      </c>
      <c r="I14608">
        <v>7610039</v>
      </c>
    </row>
    <row r="14609" spans="1:9" x14ac:dyDescent="0.25">
      <c r="A14609" s="114" t="s">
        <v>2221</v>
      </c>
      <c r="B14609">
        <v>628</v>
      </c>
      <c r="C14609" s="114" t="s">
        <v>52</v>
      </c>
      <c r="D14609" s="114" t="s">
        <v>990</v>
      </c>
      <c r="E14609" s="115">
        <v>44887</v>
      </c>
      <c r="F14609" s="192">
        <v>0.98590277777777779</v>
      </c>
      <c r="G14609">
        <v>2</v>
      </c>
      <c r="H14609" s="114" t="s">
        <v>991</v>
      </c>
      <c r="I14609">
        <v>5348393</v>
      </c>
    </row>
    <row r="14610" spans="1:9" x14ac:dyDescent="0.25">
      <c r="A14610" s="114" t="s">
        <v>2221</v>
      </c>
      <c r="B14610">
        <v>629</v>
      </c>
      <c r="C14610" s="114" t="s">
        <v>53</v>
      </c>
      <c r="D14610" s="114" t="s">
        <v>1213</v>
      </c>
      <c r="E14610" s="115">
        <v>44887</v>
      </c>
      <c r="F14610" s="192">
        <v>0.98871527777777779</v>
      </c>
      <c r="G14610">
        <v>2</v>
      </c>
      <c r="H14610" s="114" t="s">
        <v>1214</v>
      </c>
      <c r="I14610"/>
    </row>
    <row r="14611" spans="1:9" x14ac:dyDescent="0.25">
      <c r="A14611" s="114" t="s">
        <v>2221</v>
      </c>
      <c r="B14611">
        <v>630</v>
      </c>
      <c r="C14611" s="114" t="s">
        <v>53</v>
      </c>
      <c r="D14611" s="114" t="s">
        <v>867</v>
      </c>
      <c r="E14611" s="115">
        <v>44887</v>
      </c>
      <c r="F14611" s="192">
        <v>0.98879629629629628</v>
      </c>
      <c r="G14611">
        <v>2</v>
      </c>
      <c r="H14611" s="114" t="s">
        <v>868</v>
      </c>
      <c r="I14611"/>
    </row>
    <row r="14612" spans="1:9" x14ac:dyDescent="0.25">
      <c r="A14612" s="114" t="s">
        <v>2221</v>
      </c>
      <c r="B14612">
        <v>631</v>
      </c>
      <c r="C14612" s="114" t="s">
        <v>52</v>
      </c>
      <c r="D14612" s="114" t="s">
        <v>1608</v>
      </c>
      <c r="E14612" s="115">
        <v>44887</v>
      </c>
      <c r="F14612" s="192">
        <v>0.99353009259259262</v>
      </c>
      <c r="G14612">
        <v>2</v>
      </c>
      <c r="H14612" s="114" t="s">
        <v>1609</v>
      </c>
      <c r="I14612">
        <v>3624978</v>
      </c>
    </row>
    <row r="14613" spans="1:9" x14ac:dyDescent="0.25">
      <c r="A14613" s="114" t="s">
        <v>2221</v>
      </c>
      <c r="B14613">
        <v>632</v>
      </c>
      <c r="C14613" s="114" t="s">
        <v>54</v>
      </c>
      <c r="D14613" s="114" t="s">
        <v>2152</v>
      </c>
      <c r="E14613" s="115">
        <v>44887</v>
      </c>
      <c r="F14613" s="192">
        <v>0.99483796296296301</v>
      </c>
      <c r="G14613">
        <v>2</v>
      </c>
      <c r="H14613" s="114" t="s">
        <v>2153</v>
      </c>
      <c r="I14613">
        <v>2051552</v>
      </c>
    </row>
    <row r="14614" spans="1:9" x14ac:dyDescent="0.25">
      <c r="A14614" s="114" t="s">
        <v>2221</v>
      </c>
      <c r="B14614">
        <v>633</v>
      </c>
      <c r="C14614" s="114" t="s">
        <v>54</v>
      </c>
      <c r="D14614" s="114" t="s">
        <v>1160</v>
      </c>
      <c r="E14614" s="115">
        <v>44887</v>
      </c>
      <c r="F14614" s="192">
        <v>0.99493055555555554</v>
      </c>
      <c r="G14614">
        <v>2</v>
      </c>
      <c r="H14614" s="114" t="s">
        <v>1161</v>
      </c>
      <c r="I14614">
        <v>8118023</v>
      </c>
    </row>
    <row r="14615" spans="1:9" x14ac:dyDescent="0.25">
      <c r="A14615" s="114" t="s">
        <v>2221</v>
      </c>
      <c r="B14615">
        <v>634</v>
      </c>
      <c r="C14615" s="114" t="s">
        <v>54</v>
      </c>
      <c r="D14615" s="114" t="s">
        <v>1626</v>
      </c>
      <c r="E14615" s="115">
        <v>44887</v>
      </c>
      <c r="F14615" s="192">
        <v>0.99503472222222222</v>
      </c>
      <c r="G14615">
        <v>2</v>
      </c>
      <c r="H14615" s="114" t="s">
        <v>1627</v>
      </c>
      <c r="I14615">
        <v>2154242</v>
      </c>
    </row>
    <row r="14616" spans="1:9" x14ac:dyDescent="0.25">
      <c r="A14616" s="114" t="s">
        <v>2221</v>
      </c>
      <c r="B14616">
        <v>635</v>
      </c>
      <c r="C14616" s="114" t="s">
        <v>52</v>
      </c>
      <c r="D14616" s="114" t="s">
        <v>943</v>
      </c>
      <c r="E14616" s="115">
        <v>44887</v>
      </c>
      <c r="F14616" s="192">
        <v>0.99929398148148152</v>
      </c>
      <c r="G14616">
        <v>2</v>
      </c>
      <c r="H14616" s="114" t="s">
        <v>944</v>
      </c>
      <c r="I14616">
        <v>5348792</v>
      </c>
    </row>
    <row r="14617" spans="1:9" x14ac:dyDescent="0.25">
      <c r="A14617" s="114" t="s">
        <v>2225</v>
      </c>
      <c r="B14617">
        <v>1</v>
      </c>
      <c r="C14617" s="114" t="s">
        <v>54</v>
      </c>
      <c r="D14617" s="114" t="s">
        <v>1182</v>
      </c>
      <c r="E14617" s="115">
        <v>44888</v>
      </c>
      <c r="F14617" s="192">
        <v>8.4490740740740739E-4</v>
      </c>
      <c r="G14617">
        <v>2</v>
      </c>
      <c r="H14617" s="114" t="s">
        <v>1183</v>
      </c>
      <c r="I14617">
        <v>5347169</v>
      </c>
    </row>
    <row r="14618" spans="1:9" x14ac:dyDescent="0.25">
      <c r="A14618" s="114" t="s">
        <v>2225</v>
      </c>
      <c r="B14618">
        <v>2</v>
      </c>
      <c r="C14618" s="114" t="s">
        <v>54</v>
      </c>
      <c r="D14618" s="114" t="s">
        <v>1168</v>
      </c>
      <c r="E14618" s="115">
        <v>44888</v>
      </c>
      <c r="F14618" s="192">
        <v>9.3749999999999997E-4</v>
      </c>
      <c r="G14618">
        <v>2</v>
      </c>
      <c r="H14618" s="114" t="s">
        <v>1169</v>
      </c>
      <c r="I14618">
        <v>6710571</v>
      </c>
    </row>
    <row r="14619" spans="1:9" x14ac:dyDescent="0.25">
      <c r="A14619" s="114" t="s">
        <v>2225</v>
      </c>
      <c r="B14619">
        <v>3</v>
      </c>
      <c r="C14619" s="114" t="s">
        <v>54</v>
      </c>
      <c r="D14619" s="114" t="s">
        <v>1162</v>
      </c>
      <c r="E14619" s="115">
        <v>44888</v>
      </c>
      <c r="F14619" s="192">
        <v>1.0300925925925926E-3</v>
      </c>
      <c r="G14619">
        <v>2</v>
      </c>
      <c r="H14619" s="114" t="s">
        <v>1163</v>
      </c>
      <c r="I14619">
        <v>6723329</v>
      </c>
    </row>
    <row r="14620" spans="1:9" x14ac:dyDescent="0.25">
      <c r="A14620" s="114" t="s">
        <v>2225</v>
      </c>
      <c r="B14620">
        <v>4</v>
      </c>
      <c r="C14620" s="114" t="s">
        <v>54</v>
      </c>
      <c r="D14620" s="114" t="s">
        <v>282</v>
      </c>
      <c r="E14620" s="115">
        <v>44888</v>
      </c>
      <c r="F14620" s="192">
        <v>1.8518518518518519E-3</v>
      </c>
      <c r="G14620">
        <v>2</v>
      </c>
      <c r="H14620" s="114" t="s">
        <v>283</v>
      </c>
      <c r="I14620">
        <v>5363580</v>
      </c>
    </row>
    <row r="14621" spans="1:9" x14ac:dyDescent="0.25">
      <c r="A14621" s="114" t="s">
        <v>2225</v>
      </c>
      <c r="B14621">
        <v>5</v>
      </c>
      <c r="C14621" s="114" t="s">
        <v>54</v>
      </c>
      <c r="D14621" s="114" t="s">
        <v>1610</v>
      </c>
      <c r="E14621" s="115">
        <v>44888</v>
      </c>
      <c r="F14621" s="192">
        <v>2.2569444444444442E-3</v>
      </c>
      <c r="G14621">
        <v>2</v>
      </c>
      <c r="H14621" s="114" t="s">
        <v>1611</v>
      </c>
      <c r="I14621">
        <v>7584532</v>
      </c>
    </row>
    <row r="14622" spans="1:9" x14ac:dyDescent="0.25">
      <c r="A14622" s="114" t="s">
        <v>2225</v>
      </c>
      <c r="B14622">
        <v>6</v>
      </c>
      <c r="C14622" s="114" t="s">
        <v>53</v>
      </c>
      <c r="D14622" s="114" t="s">
        <v>1031</v>
      </c>
      <c r="E14622" s="115">
        <v>44888</v>
      </c>
      <c r="F14622" s="192">
        <v>4.1435185185185186E-3</v>
      </c>
      <c r="G14622">
        <v>2</v>
      </c>
      <c r="H14622" s="114" t="s">
        <v>1032</v>
      </c>
      <c r="I14622"/>
    </row>
    <row r="14623" spans="1:9" x14ac:dyDescent="0.25">
      <c r="A14623" s="114" t="s">
        <v>2225</v>
      </c>
      <c r="B14623">
        <v>7</v>
      </c>
      <c r="C14623" s="114" t="s">
        <v>53</v>
      </c>
      <c r="D14623" s="114" t="s">
        <v>875</v>
      </c>
      <c r="E14623" s="115">
        <v>44888</v>
      </c>
      <c r="F14623" s="192">
        <v>4.6296296296296294E-3</v>
      </c>
      <c r="G14623">
        <v>2</v>
      </c>
      <c r="H14623" s="114" t="s">
        <v>876</v>
      </c>
      <c r="I14623">
        <v>3399693</v>
      </c>
    </row>
    <row r="14624" spans="1:9" x14ac:dyDescent="0.25">
      <c r="A14624" s="114" t="s">
        <v>2225</v>
      </c>
      <c r="B14624">
        <v>8</v>
      </c>
      <c r="C14624" s="114" t="s">
        <v>53</v>
      </c>
      <c r="D14624" s="114" t="s">
        <v>1729</v>
      </c>
      <c r="E14624" s="115">
        <v>44888</v>
      </c>
      <c r="F14624" s="192">
        <v>5.5208333333333333E-3</v>
      </c>
      <c r="G14624">
        <v>2</v>
      </c>
      <c r="H14624" s="114" t="s">
        <v>1730</v>
      </c>
      <c r="I14624"/>
    </row>
    <row r="14625" spans="1:9" x14ac:dyDescent="0.25">
      <c r="A14625" s="114" t="s">
        <v>2225</v>
      </c>
      <c r="B14625">
        <v>9</v>
      </c>
      <c r="C14625" s="114" t="s">
        <v>53</v>
      </c>
      <c r="D14625" s="114" t="s">
        <v>1735</v>
      </c>
      <c r="E14625" s="115">
        <v>44888</v>
      </c>
      <c r="F14625" s="192">
        <v>5.8101851851851856E-3</v>
      </c>
      <c r="G14625">
        <v>2</v>
      </c>
      <c r="H14625" s="114" t="s">
        <v>1736</v>
      </c>
      <c r="I14625"/>
    </row>
    <row r="14626" spans="1:9" x14ac:dyDescent="0.25">
      <c r="A14626" s="114" t="s">
        <v>2225</v>
      </c>
      <c r="B14626">
        <v>10</v>
      </c>
      <c r="C14626" s="114" t="s">
        <v>52</v>
      </c>
      <c r="D14626" s="114" t="s">
        <v>2166</v>
      </c>
      <c r="E14626" s="115">
        <v>44888</v>
      </c>
      <c r="F14626" s="192">
        <v>8.4259259259259253E-3</v>
      </c>
      <c r="G14626">
        <v>2</v>
      </c>
      <c r="H14626" s="114" t="s">
        <v>2167</v>
      </c>
      <c r="I14626">
        <v>2637111</v>
      </c>
    </row>
    <row r="14627" spans="1:9" x14ac:dyDescent="0.25">
      <c r="A14627" s="114" t="s">
        <v>2225</v>
      </c>
      <c r="B14627">
        <v>11</v>
      </c>
      <c r="C14627" s="114" t="s">
        <v>54</v>
      </c>
      <c r="D14627" s="114" t="s">
        <v>1487</v>
      </c>
      <c r="E14627" s="115">
        <v>44888</v>
      </c>
      <c r="F14627" s="192">
        <v>1.4618055555555556E-2</v>
      </c>
      <c r="G14627">
        <v>2</v>
      </c>
      <c r="H14627" s="114" t="s">
        <v>1488</v>
      </c>
      <c r="I14627">
        <v>2051547</v>
      </c>
    </row>
    <row r="14628" spans="1:9" x14ac:dyDescent="0.25">
      <c r="A14628" s="114" t="s">
        <v>2225</v>
      </c>
      <c r="B14628">
        <v>12</v>
      </c>
      <c r="C14628" s="114" t="s">
        <v>54</v>
      </c>
      <c r="D14628" s="114" t="s">
        <v>1221</v>
      </c>
      <c r="E14628" s="115">
        <v>44888</v>
      </c>
      <c r="F14628" s="192">
        <v>1.4814814814814815E-2</v>
      </c>
      <c r="G14628">
        <v>2</v>
      </c>
      <c r="H14628" s="114" t="s">
        <v>1222</v>
      </c>
      <c r="I14628">
        <v>6723191</v>
      </c>
    </row>
    <row r="14629" spans="1:9" x14ac:dyDescent="0.25">
      <c r="A14629" s="114" t="s">
        <v>2225</v>
      </c>
      <c r="B14629">
        <v>13</v>
      </c>
      <c r="C14629" s="114" t="s">
        <v>53</v>
      </c>
      <c r="D14629" s="114" t="s">
        <v>1105</v>
      </c>
      <c r="E14629" s="115">
        <v>44888</v>
      </c>
      <c r="F14629" s="192">
        <v>2.0324074074074074E-2</v>
      </c>
      <c r="G14629">
        <v>2</v>
      </c>
      <c r="H14629" s="114" t="s">
        <v>1106</v>
      </c>
      <c r="I14629"/>
    </row>
    <row r="14630" spans="1:9" x14ac:dyDescent="0.25">
      <c r="A14630" s="114" t="s">
        <v>2225</v>
      </c>
      <c r="B14630">
        <v>14</v>
      </c>
      <c r="C14630" s="114" t="s">
        <v>54</v>
      </c>
      <c r="D14630" s="114" t="s">
        <v>1970</v>
      </c>
      <c r="E14630" s="115">
        <v>44888</v>
      </c>
      <c r="F14630" s="192">
        <v>2.1365740740740741E-2</v>
      </c>
      <c r="G14630">
        <v>2</v>
      </c>
      <c r="H14630" s="114" t="s">
        <v>1971</v>
      </c>
      <c r="I14630">
        <v>6703380</v>
      </c>
    </row>
    <row r="14631" spans="1:9" x14ac:dyDescent="0.25">
      <c r="A14631" s="114" t="s">
        <v>2225</v>
      </c>
      <c r="B14631">
        <v>15</v>
      </c>
      <c r="C14631" s="114" t="s">
        <v>53</v>
      </c>
      <c r="D14631" s="114" t="s">
        <v>998</v>
      </c>
      <c r="E14631" s="115">
        <v>44888</v>
      </c>
      <c r="F14631" s="192">
        <v>2.8946759259259259E-2</v>
      </c>
      <c r="G14631">
        <v>2</v>
      </c>
      <c r="H14631" s="114" t="s">
        <v>999</v>
      </c>
      <c r="I14631">
        <v>2151834</v>
      </c>
    </row>
    <row r="14632" spans="1:9" x14ac:dyDescent="0.25">
      <c r="A14632" s="114" t="s">
        <v>2225</v>
      </c>
      <c r="B14632">
        <v>16</v>
      </c>
      <c r="C14632" s="114" t="s">
        <v>52</v>
      </c>
      <c r="D14632" s="114" t="s">
        <v>1217</v>
      </c>
      <c r="E14632" s="115">
        <v>44888</v>
      </c>
      <c r="F14632" s="192">
        <v>3.2407407407407406E-2</v>
      </c>
      <c r="G14632">
        <v>2</v>
      </c>
      <c r="H14632" s="114" t="s">
        <v>1218</v>
      </c>
      <c r="I14632">
        <v>3686933</v>
      </c>
    </row>
    <row r="14633" spans="1:9" x14ac:dyDescent="0.25">
      <c r="A14633" s="114" t="s">
        <v>2225</v>
      </c>
      <c r="B14633">
        <v>17</v>
      </c>
      <c r="C14633" s="114" t="s">
        <v>53</v>
      </c>
      <c r="D14633" s="114" t="s">
        <v>1107</v>
      </c>
      <c r="E14633" s="115">
        <v>44888</v>
      </c>
      <c r="F14633" s="192">
        <v>3.3773148148148149E-2</v>
      </c>
      <c r="G14633">
        <v>2</v>
      </c>
      <c r="H14633" s="114" t="s">
        <v>1108</v>
      </c>
      <c r="I14633"/>
    </row>
    <row r="14634" spans="1:9" x14ac:dyDescent="0.25">
      <c r="A14634" s="114" t="s">
        <v>2225</v>
      </c>
      <c r="B14634">
        <v>18</v>
      </c>
      <c r="C14634" s="114" t="s">
        <v>53</v>
      </c>
      <c r="D14634" s="114" t="s">
        <v>1139</v>
      </c>
      <c r="E14634" s="115">
        <v>44888</v>
      </c>
      <c r="F14634" s="192">
        <v>3.8831018518518522E-2</v>
      </c>
      <c r="G14634">
        <v>2</v>
      </c>
      <c r="H14634" s="114" t="s">
        <v>1140</v>
      </c>
      <c r="I14634"/>
    </row>
    <row r="14635" spans="1:9" x14ac:dyDescent="0.25">
      <c r="A14635" s="114" t="s">
        <v>2225</v>
      </c>
      <c r="B14635">
        <v>19</v>
      </c>
      <c r="C14635" s="114" t="s">
        <v>53</v>
      </c>
      <c r="D14635" s="114" t="s">
        <v>947</v>
      </c>
      <c r="E14635" s="115">
        <v>44888</v>
      </c>
      <c r="F14635" s="192">
        <v>4.3807870370370372E-2</v>
      </c>
      <c r="G14635">
        <v>2</v>
      </c>
      <c r="H14635" s="114" t="s">
        <v>948</v>
      </c>
      <c r="I14635">
        <v>15010518</v>
      </c>
    </row>
    <row r="14636" spans="1:9" x14ac:dyDescent="0.25">
      <c r="A14636" s="114" t="s">
        <v>2225</v>
      </c>
      <c r="B14636">
        <v>20</v>
      </c>
      <c r="C14636" s="114" t="s">
        <v>53</v>
      </c>
      <c r="D14636" s="114" t="s">
        <v>917</v>
      </c>
      <c r="E14636" s="115">
        <v>44888</v>
      </c>
      <c r="F14636" s="192">
        <v>4.3877314814814813E-2</v>
      </c>
      <c r="G14636">
        <v>2</v>
      </c>
      <c r="H14636" s="114" t="s">
        <v>918</v>
      </c>
      <c r="I14636">
        <v>5500676</v>
      </c>
    </row>
    <row r="14637" spans="1:9" x14ac:dyDescent="0.25">
      <c r="A14637" s="114" t="s">
        <v>2225</v>
      </c>
      <c r="B14637">
        <v>21</v>
      </c>
      <c r="C14637" s="114" t="s">
        <v>53</v>
      </c>
      <c r="D14637" s="114" t="s">
        <v>1663</v>
      </c>
      <c r="E14637" s="115">
        <v>44888</v>
      </c>
      <c r="F14637" s="192">
        <v>4.5069444444444447E-2</v>
      </c>
      <c r="G14637">
        <v>2</v>
      </c>
      <c r="H14637" s="114" t="s">
        <v>1664</v>
      </c>
      <c r="I14637">
        <v>14932376</v>
      </c>
    </row>
    <row r="14638" spans="1:9" x14ac:dyDescent="0.25">
      <c r="A14638" s="114" t="s">
        <v>2225</v>
      </c>
      <c r="B14638">
        <v>22</v>
      </c>
      <c r="C14638" s="114" t="s">
        <v>52</v>
      </c>
      <c r="D14638" s="114" t="s">
        <v>1034</v>
      </c>
      <c r="E14638" s="115">
        <v>44888</v>
      </c>
      <c r="F14638" s="192">
        <v>6.5520833333333334E-2</v>
      </c>
      <c r="G14638">
        <v>2</v>
      </c>
      <c r="H14638" s="114" t="s">
        <v>1035</v>
      </c>
      <c r="I14638">
        <v>5384640</v>
      </c>
    </row>
    <row r="14639" spans="1:9" x14ac:dyDescent="0.25">
      <c r="A14639" s="114" t="s">
        <v>2225</v>
      </c>
      <c r="B14639">
        <v>23</v>
      </c>
      <c r="C14639" s="114" t="s">
        <v>53</v>
      </c>
      <c r="D14639" s="114" t="s">
        <v>380</v>
      </c>
      <c r="E14639" s="115">
        <v>44888</v>
      </c>
      <c r="F14639" s="192">
        <v>0.25057870370370372</v>
      </c>
      <c r="G14639">
        <v>2</v>
      </c>
      <c r="H14639" s="114" t="s">
        <v>381</v>
      </c>
      <c r="I14639"/>
    </row>
    <row r="14640" spans="1:9" x14ac:dyDescent="0.25">
      <c r="A14640" s="114" t="s">
        <v>2225</v>
      </c>
      <c r="B14640">
        <v>24</v>
      </c>
      <c r="C14640" s="114" t="s">
        <v>53</v>
      </c>
      <c r="D14640" s="114" t="s">
        <v>905</v>
      </c>
      <c r="E14640" s="115">
        <v>44888</v>
      </c>
      <c r="F14640" s="192">
        <v>0.25101851851851853</v>
      </c>
      <c r="G14640">
        <v>2</v>
      </c>
      <c r="H14640" s="114" t="s">
        <v>906</v>
      </c>
      <c r="I14640">
        <v>2048557</v>
      </c>
    </row>
    <row r="14641" spans="1:9" x14ac:dyDescent="0.25">
      <c r="A14641" s="114" t="s">
        <v>2225</v>
      </c>
      <c r="B14641">
        <v>25</v>
      </c>
      <c r="C14641" s="114" t="s">
        <v>53</v>
      </c>
      <c r="D14641" s="114" t="s">
        <v>526</v>
      </c>
      <c r="E14641" s="115">
        <v>44888</v>
      </c>
      <c r="F14641" s="192">
        <v>0.25109953703703702</v>
      </c>
      <c r="G14641">
        <v>2</v>
      </c>
      <c r="H14641" s="114" t="s">
        <v>527</v>
      </c>
      <c r="I14641"/>
    </row>
    <row r="14642" spans="1:9" x14ac:dyDescent="0.25">
      <c r="A14642" s="114" t="s">
        <v>2225</v>
      </c>
      <c r="B14642">
        <v>26</v>
      </c>
      <c r="C14642" s="114" t="s">
        <v>53</v>
      </c>
      <c r="D14642" s="114" t="s">
        <v>1097</v>
      </c>
      <c r="E14642" s="115">
        <v>44888</v>
      </c>
      <c r="F14642" s="192">
        <v>0.25116898148148148</v>
      </c>
      <c r="G14642">
        <v>2</v>
      </c>
      <c r="H14642" s="114" t="s">
        <v>1098</v>
      </c>
      <c r="I14642">
        <v>2091143</v>
      </c>
    </row>
    <row r="14643" spans="1:9" x14ac:dyDescent="0.25">
      <c r="A14643" s="114" t="s">
        <v>2225</v>
      </c>
      <c r="B14643">
        <v>27</v>
      </c>
      <c r="C14643" s="114" t="s">
        <v>53</v>
      </c>
      <c r="D14643" s="114" t="s">
        <v>486</v>
      </c>
      <c r="E14643" s="115">
        <v>44888</v>
      </c>
      <c r="F14643" s="192">
        <v>0.25122685185185184</v>
      </c>
      <c r="G14643">
        <v>2</v>
      </c>
      <c r="H14643" s="114" t="s">
        <v>487</v>
      </c>
      <c r="I14643"/>
    </row>
    <row r="14644" spans="1:9" x14ac:dyDescent="0.25">
      <c r="A14644" s="114" t="s">
        <v>2225</v>
      </c>
      <c r="B14644">
        <v>28</v>
      </c>
      <c r="C14644" s="114" t="s">
        <v>53</v>
      </c>
      <c r="D14644" s="114" t="s">
        <v>362</v>
      </c>
      <c r="E14644" s="115">
        <v>44888</v>
      </c>
      <c r="F14644" s="192">
        <v>0.2512962962962963</v>
      </c>
      <c r="G14644">
        <v>2</v>
      </c>
      <c r="H14644" s="114" t="s">
        <v>363</v>
      </c>
      <c r="I14644"/>
    </row>
    <row r="14645" spans="1:9" x14ac:dyDescent="0.25">
      <c r="A14645" s="114" t="s">
        <v>2225</v>
      </c>
      <c r="B14645">
        <v>29</v>
      </c>
      <c r="C14645" s="114" t="s">
        <v>52</v>
      </c>
      <c r="D14645" s="114" t="s">
        <v>444</v>
      </c>
      <c r="E14645" s="115">
        <v>44888</v>
      </c>
      <c r="F14645" s="192">
        <v>0.25135416666666666</v>
      </c>
      <c r="G14645">
        <v>2</v>
      </c>
      <c r="H14645" s="114" t="s">
        <v>445</v>
      </c>
      <c r="I14645">
        <v>7094641</v>
      </c>
    </row>
    <row r="14646" spans="1:9" x14ac:dyDescent="0.25">
      <c r="A14646" s="114" t="s">
        <v>2225</v>
      </c>
      <c r="B14646">
        <v>30</v>
      </c>
      <c r="C14646" s="114" t="s">
        <v>52</v>
      </c>
      <c r="D14646" s="114" t="s">
        <v>1068</v>
      </c>
      <c r="E14646" s="115">
        <v>44888</v>
      </c>
      <c r="F14646" s="192">
        <v>0.25157407407407406</v>
      </c>
      <c r="G14646">
        <v>2</v>
      </c>
      <c r="H14646" s="114" t="s">
        <v>1069</v>
      </c>
      <c r="I14646">
        <v>5334482</v>
      </c>
    </row>
    <row r="14647" spans="1:9" x14ac:dyDescent="0.25">
      <c r="A14647" s="114" t="s">
        <v>2225</v>
      </c>
      <c r="B14647">
        <v>31</v>
      </c>
      <c r="C14647" s="114" t="s">
        <v>54</v>
      </c>
      <c r="D14647" s="114" t="s">
        <v>456</v>
      </c>
      <c r="E14647" s="115">
        <v>44888</v>
      </c>
      <c r="F14647" s="192">
        <v>0.25177083333333333</v>
      </c>
      <c r="G14647">
        <v>2</v>
      </c>
      <c r="H14647" s="114" t="s">
        <v>457</v>
      </c>
      <c r="I14647">
        <v>6720578</v>
      </c>
    </row>
    <row r="14648" spans="1:9" x14ac:dyDescent="0.25">
      <c r="A14648" s="114" t="s">
        <v>2225</v>
      </c>
      <c r="B14648">
        <v>32</v>
      </c>
      <c r="C14648" s="114" t="s">
        <v>52</v>
      </c>
      <c r="D14648" s="114" t="s">
        <v>390</v>
      </c>
      <c r="E14648" s="115">
        <v>44888</v>
      </c>
      <c r="F14648" s="192">
        <v>0.25215277777777778</v>
      </c>
      <c r="G14648">
        <v>2</v>
      </c>
      <c r="H14648" s="114" t="s">
        <v>391</v>
      </c>
      <c r="I14648">
        <v>5345948</v>
      </c>
    </row>
    <row r="14649" spans="1:9" x14ac:dyDescent="0.25">
      <c r="A14649" s="114" t="s">
        <v>2225</v>
      </c>
      <c r="B14649">
        <v>33</v>
      </c>
      <c r="C14649" s="114" t="s">
        <v>54</v>
      </c>
      <c r="D14649" s="114" t="s">
        <v>907</v>
      </c>
      <c r="E14649" s="115">
        <v>44888</v>
      </c>
      <c r="F14649" s="192">
        <v>0.25222222222222224</v>
      </c>
      <c r="G14649">
        <v>2</v>
      </c>
      <c r="H14649" s="114" t="s">
        <v>908</v>
      </c>
      <c r="I14649">
        <v>6709334</v>
      </c>
    </row>
    <row r="14650" spans="1:9" x14ac:dyDescent="0.25">
      <c r="A14650" s="114" t="s">
        <v>2225</v>
      </c>
      <c r="B14650">
        <v>34</v>
      </c>
      <c r="C14650" s="114" t="s">
        <v>53</v>
      </c>
      <c r="D14650" s="114" t="s">
        <v>1796</v>
      </c>
      <c r="E14650" s="115">
        <v>44888</v>
      </c>
      <c r="F14650" s="192">
        <v>0.25232638888888886</v>
      </c>
      <c r="G14650">
        <v>2</v>
      </c>
      <c r="H14650" s="114" t="s">
        <v>1797</v>
      </c>
      <c r="I14650">
        <v>14807889</v>
      </c>
    </row>
    <row r="14651" spans="1:9" x14ac:dyDescent="0.25">
      <c r="A14651" s="114" t="s">
        <v>2225</v>
      </c>
      <c r="B14651">
        <v>35</v>
      </c>
      <c r="C14651" s="114" t="s">
        <v>53</v>
      </c>
      <c r="D14651" s="114" t="s">
        <v>863</v>
      </c>
      <c r="E14651" s="115">
        <v>44888</v>
      </c>
      <c r="F14651" s="192">
        <v>0.25239583333333332</v>
      </c>
      <c r="G14651">
        <v>2</v>
      </c>
      <c r="H14651" s="114" t="s">
        <v>864</v>
      </c>
      <c r="I14651">
        <v>14807755</v>
      </c>
    </row>
    <row r="14652" spans="1:9" x14ac:dyDescent="0.25">
      <c r="A14652" s="114" t="s">
        <v>2225</v>
      </c>
      <c r="B14652">
        <v>36</v>
      </c>
      <c r="C14652" s="114" t="s">
        <v>54</v>
      </c>
      <c r="D14652" s="114" t="s">
        <v>978</v>
      </c>
      <c r="E14652" s="115">
        <v>44888</v>
      </c>
      <c r="F14652" s="192">
        <v>0.25245370370370368</v>
      </c>
      <c r="G14652">
        <v>2</v>
      </c>
      <c r="H14652" s="114" t="s">
        <v>979</v>
      </c>
      <c r="I14652">
        <v>6713989</v>
      </c>
    </row>
    <row r="14653" spans="1:9" x14ac:dyDescent="0.25">
      <c r="A14653" s="114" t="s">
        <v>2225</v>
      </c>
      <c r="B14653">
        <v>37</v>
      </c>
      <c r="C14653" s="114" t="s">
        <v>54</v>
      </c>
      <c r="D14653" s="114" t="s">
        <v>254</v>
      </c>
      <c r="E14653" s="115">
        <v>44888</v>
      </c>
      <c r="F14653" s="192">
        <v>0.25252314814814814</v>
      </c>
      <c r="G14653">
        <v>2</v>
      </c>
      <c r="H14653" s="114" t="s">
        <v>255</v>
      </c>
      <c r="I14653">
        <v>5345943</v>
      </c>
    </row>
    <row r="14654" spans="1:9" x14ac:dyDescent="0.25">
      <c r="A14654" s="114" t="s">
        <v>2225</v>
      </c>
      <c r="B14654">
        <v>38</v>
      </c>
      <c r="C14654" s="114" t="s">
        <v>53</v>
      </c>
      <c r="D14654" s="114" t="s">
        <v>849</v>
      </c>
      <c r="E14654" s="115">
        <v>44888</v>
      </c>
      <c r="F14654" s="192">
        <v>0.25266203703703705</v>
      </c>
      <c r="G14654">
        <v>2</v>
      </c>
      <c r="H14654" s="114" t="s">
        <v>850</v>
      </c>
      <c r="I14654">
        <v>15027073</v>
      </c>
    </row>
    <row r="14655" spans="1:9" x14ac:dyDescent="0.25">
      <c r="A14655" s="114" t="s">
        <v>2225</v>
      </c>
      <c r="B14655">
        <v>39</v>
      </c>
      <c r="C14655" s="114" t="s">
        <v>54</v>
      </c>
      <c r="D14655" s="114" t="s">
        <v>1093</v>
      </c>
      <c r="E14655" s="115">
        <v>44888</v>
      </c>
      <c r="F14655" s="192">
        <v>0.25278935185185186</v>
      </c>
      <c r="G14655">
        <v>2</v>
      </c>
      <c r="H14655" s="114" t="s">
        <v>1094</v>
      </c>
      <c r="I14655">
        <v>8330097</v>
      </c>
    </row>
    <row r="14656" spans="1:9" x14ac:dyDescent="0.25">
      <c r="A14656" s="114" t="s">
        <v>2225</v>
      </c>
      <c r="B14656">
        <v>40</v>
      </c>
      <c r="C14656" s="114" t="s">
        <v>54</v>
      </c>
      <c r="D14656" s="114" t="s">
        <v>986</v>
      </c>
      <c r="E14656" s="115">
        <v>44888</v>
      </c>
      <c r="F14656" s="192">
        <v>0.25284722222222222</v>
      </c>
      <c r="G14656">
        <v>2</v>
      </c>
      <c r="H14656" s="114" t="s">
        <v>987</v>
      </c>
      <c r="I14656">
        <v>6719319</v>
      </c>
    </row>
    <row r="14657" spans="1:9" x14ac:dyDescent="0.25">
      <c r="A14657" s="114" t="s">
        <v>2225</v>
      </c>
      <c r="B14657">
        <v>41</v>
      </c>
      <c r="C14657" s="114" t="s">
        <v>53</v>
      </c>
      <c r="D14657" s="114" t="s">
        <v>1653</v>
      </c>
      <c r="E14657" s="115">
        <v>44888</v>
      </c>
      <c r="F14657" s="192">
        <v>0.25304398148148149</v>
      </c>
      <c r="G14657">
        <v>2</v>
      </c>
      <c r="H14657" s="114" t="s">
        <v>1654</v>
      </c>
      <c r="I14657"/>
    </row>
    <row r="14658" spans="1:9" x14ac:dyDescent="0.25">
      <c r="A14658" s="114" t="s">
        <v>2225</v>
      </c>
      <c r="B14658">
        <v>42</v>
      </c>
      <c r="C14658" s="114" t="s">
        <v>53</v>
      </c>
      <c r="D14658" s="114" t="s">
        <v>899</v>
      </c>
      <c r="E14658" s="115">
        <v>44888</v>
      </c>
      <c r="F14658" s="192">
        <v>0.25311342592592595</v>
      </c>
      <c r="G14658">
        <v>2</v>
      </c>
      <c r="H14658" s="114" t="s">
        <v>900</v>
      </c>
      <c r="I14658"/>
    </row>
    <row r="14659" spans="1:9" x14ac:dyDescent="0.25">
      <c r="A14659" s="114" t="s">
        <v>2225</v>
      </c>
      <c r="B14659">
        <v>43</v>
      </c>
      <c r="C14659" s="114" t="s">
        <v>53</v>
      </c>
      <c r="D14659" s="114" t="s">
        <v>1774</v>
      </c>
      <c r="E14659" s="115">
        <v>44888</v>
      </c>
      <c r="F14659" s="192">
        <v>0.25317129629629631</v>
      </c>
      <c r="G14659">
        <v>2</v>
      </c>
      <c r="H14659" s="114" t="s">
        <v>1775</v>
      </c>
      <c r="I14659"/>
    </row>
    <row r="14660" spans="1:9" x14ac:dyDescent="0.25">
      <c r="A14660" s="114" t="s">
        <v>2225</v>
      </c>
      <c r="B14660">
        <v>44</v>
      </c>
      <c r="C14660" s="114" t="s">
        <v>52</v>
      </c>
      <c r="D14660" s="114" t="s">
        <v>1598</v>
      </c>
      <c r="E14660" s="115">
        <v>44888</v>
      </c>
      <c r="F14660" s="192">
        <v>0.25332175925925926</v>
      </c>
      <c r="G14660">
        <v>2</v>
      </c>
      <c r="H14660" s="114" t="s">
        <v>1599</v>
      </c>
      <c r="I14660">
        <v>7351285</v>
      </c>
    </row>
    <row r="14661" spans="1:9" x14ac:dyDescent="0.25">
      <c r="A14661" s="114" t="s">
        <v>2225</v>
      </c>
      <c r="B14661">
        <v>45</v>
      </c>
      <c r="C14661" s="114" t="s">
        <v>52</v>
      </c>
      <c r="D14661" s="114" t="s">
        <v>1260</v>
      </c>
      <c r="E14661" s="115">
        <v>44888</v>
      </c>
      <c r="F14661" s="192">
        <v>0.25337962962962962</v>
      </c>
      <c r="G14661">
        <v>2</v>
      </c>
      <c r="H14661" s="114" t="s">
        <v>1261</v>
      </c>
      <c r="I14661">
        <v>5352308</v>
      </c>
    </row>
    <row r="14662" spans="1:9" x14ac:dyDescent="0.25">
      <c r="A14662" s="114" t="s">
        <v>2225</v>
      </c>
      <c r="B14662">
        <v>46</v>
      </c>
      <c r="C14662" s="114" t="s">
        <v>53</v>
      </c>
      <c r="D14662" s="114" t="s">
        <v>1119</v>
      </c>
      <c r="E14662" s="115">
        <v>44888</v>
      </c>
      <c r="F14662" s="192">
        <v>0.25344907407407408</v>
      </c>
      <c r="G14662">
        <v>2</v>
      </c>
      <c r="H14662" s="114" t="s">
        <v>1120</v>
      </c>
      <c r="I14662">
        <v>2151827</v>
      </c>
    </row>
    <row r="14663" spans="1:9" x14ac:dyDescent="0.25">
      <c r="A14663" s="114" t="s">
        <v>2225</v>
      </c>
      <c r="B14663">
        <v>47</v>
      </c>
      <c r="C14663" s="114" t="s">
        <v>53</v>
      </c>
      <c r="D14663" s="114" t="s">
        <v>1778</v>
      </c>
      <c r="E14663" s="115">
        <v>44888</v>
      </c>
      <c r="F14663" s="192">
        <v>0.25366898148148148</v>
      </c>
      <c r="G14663">
        <v>2</v>
      </c>
      <c r="H14663" s="114" t="s">
        <v>1779</v>
      </c>
      <c r="I14663">
        <v>6691922</v>
      </c>
    </row>
    <row r="14664" spans="1:9" x14ac:dyDescent="0.25">
      <c r="A14664" s="114" t="s">
        <v>2225</v>
      </c>
      <c r="B14664">
        <v>48</v>
      </c>
      <c r="C14664" s="114" t="s">
        <v>53</v>
      </c>
      <c r="D14664" s="114" t="s">
        <v>2101</v>
      </c>
      <c r="E14664" s="115">
        <v>44888</v>
      </c>
      <c r="F14664" s="192">
        <v>0.25453703703703706</v>
      </c>
      <c r="G14664">
        <v>2</v>
      </c>
      <c r="H14664" s="114" t="s">
        <v>2102</v>
      </c>
      <c r="I14664"/>
    </row>
    <row r="14665" spans="1:9" x14ac:dyDescent="0.25">
      <c r="A14665" s="114" t="s">
        <v>2225</v>
      </c>
      <c r="B14665">
        <v>49</v>
      </c>
      <c r="C14665" s="114" t="s">
        <v>53</v>
      </c>
      <c r="D14665" s="114" t="s">
        <v>976</v>
      </c>
      <c r="E14665" s="115">
        <v>44888</v>
      </c>
      <c r="F14665" s="192">
        <v>0.25472222222222224</v>
      </c>
      <c r="G14665">
        <v>2</v>
      </c>
      <c r="H14665" s="114" t="s">
        <v>977</v>
      </c>
      <c r="I14665">
        <v>5501030</v>
      </c>
    </row>
    <row r="14666" spans="1:9" x14ac:dyDescent="0.25">
      <c r="A14666" s="114" t="s">
        <v>2225</v>
      </c>
      <c r="B14666">
        <v>50</v>
      </c>
      <c r="C14666" s="114" t="s">
        <v>52</v>
      </c>
      <c r="D14666" s="114" t="s">
        <v>1790</v>
      </c>
      <c r="E14666" s="115">
        <v>44888</v>
      </c>
      <c r="F14666" s="192">
        <v>0.25479166666666669</v>
      </c>
      <c r="G14666">
        <v>2</v>
      </c>
      <c r="H14666" s="114" t="s">
        <v>1791</v>
      </c>
      <c r="I14666">
        <v>7252661</v>
      </c>
    </row>
    <row r="14667" spans="1:9" x14ac:dyDescent="0.25">
      <c r="A14667" s="114" t="s">
        <v>2225</v>
      </c>
      <c r="B14667">
        <v>51</v>
      </c>
      <c r="C14667" s="114" t="s">
        <v>52</v>
      </c>
      <c r="D14667" s="114" t="s">
        <v>1000</v>
      </c>
      <c r="E14667" s="115">
        <v>44888</v>
      </c>
      <c r="F14667" s="192">
        <v>0.25488425925925928</v>
      </c>
      <c r="G14667">
        <v>2</v>
      </c>
      <c r="H14667" s="114" t="s">
        <v>1001</v>
      </c>
      <c r="I14667">
        <v>5349225</v>
      </c>
    </row>
    <row r="14668" spans="1:9" x14ac:dyDescent="0.25">
      <c r="A14668" s="114" t="s">
        <v>2225</v>
      </c>
      <c r="B14668">
        <v>52</v>
      </c>
      <c r="C14668" s="114" t="s">
        <v>52</v>
      </c>
      <c r="D14668" s="114" t="s">
        <v>1256</v>
      </c>
      <c r="E14668" s="115">
        <v>44888</v>
      </c>
      <c r="F14668" s="192">
        <v>0.25511574074074073</v>
      </c>
      <c r="G14668">
        <v>2</v>
      </c>
      <c r="H14668" s="114" t="s">
        <v>1257</v>
      </c>
      <c r="I14668">
        <v>7362004</v>
      </c>
    </row>
    <row r="14669" spans="1:9" x14ac:dyDescent="0.25">
      <c r="A14669" s="114" t="s">
        <v>2225</v>
      </c>
      <c r="B14669">
        <v>53</v>
      </c>
      <c r="C14669" s="114" t="s">
        <v>53</v>
      </c>
      <c r="D14669" s="114" t="s">
        <v>266</v>
      </c>
      <c r="E14669" s="115">
        <v>44888</v>
      </c>
      <c r="F14669" s="192">
        <v>0.25537037037037036</v>
      </c>
      <c r="G14669">
        <v>2</v>
      </c>
      <c r="H14669" s="114" t="s">
        <v>267</v>
      </c>
      <c r="I14669">
        <v>2024832</v>
      </c>
    </row>
    <row r="14670" spans="1:9" x14ac:dyDescent="0.25">
      <c r="A14670" s="114" t="s">
        <v>2225</v>
      </c>
      <c r="B14670">
        <v>54</v>
      </c>
      <c r="C14670" s="114" t="s">
        <v>52</v>
      </c>
      <c r="D14670" s="114" t="s">
        <v>941</v>
      </c>
      <c r="E14670" s="115">
        <v>44888</v>
      </c>
      <c r="F14670" s="192">
        <v>0.25547453703703704</v>
      </c>
      <c r="G14670">
        <v>2</v>
      </c>
      <c r="H14670" s="114" t="s">
        <v>942</v>
      </c>
      <c r="I14670">
        <v>8118047</v>
      </c>
    </row>
    <row r="14671" spans="1:9" x14ac:dyDescent="0.25">
      <c r="A14671" s="114" t="s">
        <v>2225</v>
      </c>
      <c r="B14671">
        <v>55</v>
      </c>
      <c r="C14671" s="114" t="s">
        <v>53</v>
      </c>
      <c r="D14671" s="114" t="s">
        <v>841</v>
      </c>
      <c r="E14671" s="115">
        <v>44888</v>
      </c>
      <c r="F14671" s="192">
        <v>0.25559027777777776</v>
      </c>
      <c r="G14671">
        <v>2</v>
      </c>
      <c r="H14671" s="114" t="s">
        <v>842</v>
      </c>
      <c r="I14671"/>
    </row>
    <row r="14672" spans="1:9" x14ac:dyDescent="0.25">
      <c r="A14672" s="114" t="s">
        <v>2225</v>
      </c>
      <c r="B14672">
        <v>56</v>
      </c>
      <c r="C14672" s="114" t="s">
        <v>53</v>
      </c>
      <c r="D14672" s="114" t="s">
        <v>354</v>
      </c>
      <c r="E14672" s="115">
        <v>44888</v>
      </c>
      <c r="F14672" s="192">
        <v>0.25574074074074077</v>
      </c>
      <c r="G14672">
        <v>2</v>
      </c>
      <c r="H14672" s="114" t="s">
        <v>355</v>
      </c>
      <c r="I14672"/>
    </row>
    <row r="14673" spans="1:9" x14ac:dyDescent="0.25">
      <c r="A14673" s="114" t="s">
        <v>2225</v>
      </c>
      <c r="B14673">
        <v>57</v>
      </c>
      <c r="C14673" s="114" t="s">
        <v>53</v>
      </c>
      <c r="D14673" s="114" t="s">
        <v>937</v>
      </c>
      <c r="E14673" s="115">
        <v>44888</v>
      </c>
      <c r="F14673" s="192">
        <v>0.25582175925925926</v>
      </c>
      <c r="G14673">
        <v>2</v>
      </c>
      <c r="H14673" s="114" t="s">
        <v>938</v>
      </c>
      <c r="I14673">
        <v>2048564</v>
      </c>
    </row>
    <row r="14674" spans="1:9" x14ac:dyDescent="0.25">
      <c r="A14674" s="114" t="s">
        <v>2225</v>
      </c>
      <c r="B14674">
        <v>58</v>
      </c>
      <c r="C14674" s="114" t="s">
        <v>53</v>
      </c>
      <c r="D14674" s="114" t="s">
        <v>873</v>
      </c>
      <c r="E14674" s="115">
        <v>44888</v>
      </c>
      <c r="F14674" s="192">
        <v>0.25589120370370372</v>
      </c>
      <c r="G14674">
        <v>2</v>
      </c>
      <c r="H14674" s="114" t="s">
        <v>874</v>
      </c>
      <c r="I14674"/>
    </row>
    <row r="14675" spans="1:9" x14ac:dyDescent="0.25">
      <c r="A14675" s="114" t="s">
        <v>2225</v>
      </c>
      <c r="B14675">
        <v>59</v>
      </c>
      <c r="C14675" s="114" t="s">
        <v>52</v>
      </c>
      <c r="D14675" s="114" t="s">
        <v>762</v>
      </c>
      <c r="E14675" s="115">
        <v>44888</v>
      </c>
      <c r="F14675" s="192">
        <v>0.25608796296296299</v>
      </c>
      <c r="G14675">
        <v>2</v>
      </c>
      <c r="H14675" s="114" t="s">
        <v>763</v>
      </c>
      <c r="I14675">
        <v>5429655</v>
      </c>
    </row>
    <row r="14676" spans="1:9" x14ac:dyDescent="0.25">
      <c r="A14676" s="114" t="s">
        <v>2225</v>
      </c>
      <c r="B14676">
        <v>60</v>
      </c>
      <c r="C14676" s="114" t="s">
        <v>53</v>
      </c>
      <c r="D14676" s="114" t="s">
        <v>2040</v>
      </c>
      <c r="E14676" s="115">
        <v>44888</v>
      </c>
      <c r="F14676" s="192">
        <v>0.25615740740740739</v>
      </c>
      <c r="G14676">
        <v>2</v>
      </c>
      <c r="H14676" s="114" t="s">
        <v>2041</v>
      </c>
      <c r="I14676">
        <v>2078157</v>
      </c>
    </row>
    <row r="14677" spans="1:9" x14ac:dyDescent="0.25">
      <c r="A14677" s="114" t="s">
        <v>2225</v>
      </c>
      <c r="B14677">
        <v>61</v>
      </c>
      <c r="C14677" s="114" t="s">
        <v>53</v>
      </c>
      <c r="D14677" s="114" t="s">
        <v>865</v>
      </c>
      <c r="E14677" s="115">
        <v>44888</v>
      </c>
      <c r="F14677" s="192">
        <v>0.25636574074074076</v>
      </c>
      <c r="G14677">
        <v>2</v>
      </c>
      <c r="H14677" s="114" t="s">
        <v>866</v>
      </c>
      <c r="I14677">
        <v>7315423</v>
      </c>
    </row>
    <row r="14678" spans="1:9" x14ac:dyDescent="0.25">
      <c r="A14678" s="114" t="s">
        <v>2225</v>
      </c>
      <c r="B14678">
        <v>62</v>
      </c>
      <c r="C14678" s="114" t="s">
        <v>53</v>
      </c>
      <c r="D14678" s="114" t="s">
        <v>1080</v>
      </c>
      <c r="E14678" s="115">
        <v>44888</v>
      </c>
      <c r="F14678" s="192">
        <v>0.25646990740740738</v>
      </c>
      <c r="G14678">
        <v>2</v>
      </c>
      <c r="H14678" s="114" t="s">
        <v>1081</v>
      </c>
      <c r="I14678"/>
    </row>
    <row r="14679" spans="1:9" x14ac:dyDescent="0.25">
      <c r="A14679" s="114" t="s">
        <v>2225</v>
      </c>
      <c r="B14679">
        <v>63</v>
      </c>
      <c r="C14679" s="114" t="s">
        <v>54</v>
      </c>
      <c r="D14679" s="114" t="s">
        <v>1228</v>
      </c>
      <c r="E14679" s="115">
        <v>44888</v>
      </c>
      <c r="F14679" s="192">
        <v>0.2568171296296296</v>
      </c>
      <c r="G14679">
        <v>2</v>
      </c>
      <c r="H14679" s="114" t="s">
        <v>1229</v>
      </c>
      <c r="I14679">
        <v>5497133</v>
      </c>
    </row>
    <row r="14680" spans="1:9" x14ac:dyDescent="0.25">
      <c r="A14680" s="114" t="s">
        <v>2225</v>
      </c>
      <c r="B14680">
        <v>64</v>
      </c>
      <c r="C14680" s="114" t="s">
        <v>52</v>
      </c>
      <c r="D14680" s="114" t="s">
        <v>304</v>
      </c>
      <c r="E14680" s="115">
        <v>44888</v>
      </c>
      <c r="F14680" s="192">
        <v>0.25702546296296297</v>
      </c>
      <c r="G14680">
        <v>2</v>
      </c>
      <c r="H14680" s="114" t="s">
        <v>305</v>
      </c>
      <c r="I14680">
        <v>5382631</v>
      </c>
    </row>
    <row r="14681" spans="1:9" x14ac:dyDescent="0.25">
      <c r="A14681" s="114" t="s">
        <v>2225</v>
      </c>
      <c r="B14681">
        <v>65</v>
      </c>
      <c r="C14681" s="114" t="s">
        <v>52</v>
      </c>
      <c r="D14681" s="114" t="s">
        <v>302</v>
      </c>
      <c r="E14681" s="115">
        <v>44888</v>
      </c>
      <c r="F14681" s="192">
        <v>0.25709490740740742</v>
      </c>
      <c r="G14681">
        <v>2</v>
      </c>
      <c r="H14681" s="114" t="s">
        <v>303</v>
      </c>
      <c r="I14681">
        <v>5417847</v>
      </c>
    </row>
    <row r="14682" spans="1:9" x14ac:dyDescent="0.25">
      <c r="A14682" s="114" t="s">
        <v>2225</v>
      </c>
      <c r="B14682">
        <v>66</v>
      </c>
      <c r="C14682" s="114" t="s">
        <v>53</v>
      </c>
      <c r="D14682" s="114" t="s">
        <v>1236</v>
      </c>
      <c r="E14682" s="115">
        <v>44888</v>
      </c>
      <c r="F14682" s="192">
        <v>0.25744212962962965</v>
      </c>
      <c r="G14682">
        <v>2</v>
      </c>
      <c r="H14682" s="114" t="s">
        <v>1237</v>
      </c>
      <c r="I14682"/>
    </row>
    <row r="14683" spans="1:9" x14ac:dyDescent="0.25">
      <c r="A14683" s="114" t="s">
        <v>2225</v>
      </c>
      <c r="B14683">
        <v>67</v>
      </c>
      <c r="C14683" s="114" t="s">
        <v>53</v>
      </c>
      <c r="D14683" s="114" t="s">
        <v>358</v>
      </c>
      <c r="E14683" s="115">
        <v>44888</v>
      </c>
      <c r="F14683" s="192">
        <v>0.25750000000000001</v>
      </c>
      <c r="G14683">
        <v>2</v>
      </c>
      <c r="H14683" s="114" t="s">
        <v>359</v>
      </c>
      <c r="I14683"/>
    </row>
    <row r="14684" spans="1:9" x14ac:dyDescent="0.25">
      <c r="A14684" s="114" t="s">
        <v>2225</v>
      </c>
      <c r="B14684">
        <v>68</v>
      </c>
      <c r="C14684" s="114" t="s">
        <v>53</v>
      </c>
      <c r="D14684" s="114" t="s">
        <v>1059</v>
      </c>
      <c r="E14684" s="115">
        <v>44888</v>
      </c>
      <c r="F14684" s="192">
        <v>0.25876157407407407</v>
      </c>
      <c r="G14684">
        <v>2</v>
      </c>
      <c r="H14684" s="114" t="s">
        <v>1060</v>
      </c>
      <c r="I14684"/>
    </row>
    <row r="14685" spans="1:9" x14ac:dyDescent="0.25">
      <c r="A14685" s="114" t="s">
        <v>2225</v>
      </c>
      <c r="B14685">
        <v>69</v>
      </c>
      <c r="C14685" s="114" t="s">
        <v>52</v>
      </c>
      <c r="D14685" s="114" t="s">
        <v>775</v>
      </c>
      <c r="E14685" s="115">
        <v>44888</v>
      </c>
      <c r="F14685" s="192">
        <v>0.25884259259259257</v>
      </c>
      <c r="G14685">
        <v>2</v>
      </c>
      <c r="H14685" s="114" t="s">
        <v>776</v>
      </c>
      <c r="I14685">
        <v>8117972</v>
      </c>
    </row>
    <row r="14686" spans="1:9" x14ac:dyDescent="0.25">
      <c r="A14686" s="114" t="s">
        <v>2225</v>
      </c>
      <c r="B14686">
        <v>70</v>
      </c>
      <c r="C14686" s="114" t="s">
        <v>53</v>
      </c>
      <c r="D14686" s="114" t="s">
        <v>561</v>
      </c>
      <c r="E14686" s="115">
        <v>44888</v>
      </c>
      <c r="F14686" s="192">
        <v>0.25891203703703702</v>
      </c>
      <c r="G14686">
        <v>2</v>
      </c>
      <c r="H14686" s="114" t="s">
        <v>562</v>
      </c>
      <c r="I14686">
        <v>5405139</v>
      </c>
    </row>
    <row r="14687" spans="1:9" x14ac:dyDescent="0.25">
      <c r="A14687" s="114" t="s">
        <v>2225</v>
      </c>
      <c r="B14687">
        <v>71</v>
      </c>
      <c r="C14687" s="114" t="s">
        <v>53</v>
      </c>
      <c r="D14687" s="114" t="s">
        <v>1604</v>
      </c>
      <c r="E14687" s="115">
        <v>44888</v>
      </c>
      <c r="F14687" s="192">
        <v>0.25924768518518521</v>
      </c>
      <c r="G14687">
        <v>2</v>
      </c>
      <c r="H14687" s="114" t="s">
        <v>1605</v>
      </c>
      <c r="I14687">
        <v>3392069</v>
      </c>
    </row>
    <row r="14688" spans="1:9" x14ac:dyDescent="0.25">
      <c r="A14688" s="114" t="s">
        <v>2225</v>
      </c>
      <c r="B14688">
        <v>72</v>
      </c>
      <c r="C14688" s="114" t="s">
        <v>52</v>
      </c>
      <c r="D14688" s="114" t="s">
        <v>829</v>
      </c>
      <c r="E14688" s="115">
        <v>44888</v>
      </c>
      <c r="F14688" s="192">
        <v>0.25930555555555557</v>
      </c>
      <c r="G14688">
        <v>2</v>
      </c>
      <c r="H14688" s="114" t="s">
        <v>830</v>
      </c>
      <c r="I14688">
        <v>5495578</v>
      </c>
    </row>
    <row r="14689" spans="1:9" x14ac:dyDescent="0.25">
      <c r="A14689" s="114" t="s">
        <v>2225</v>
      </c>
      <c r="B14689">
        <v>73</v>
      </c>
      <c r="C14689" s="114" t="s">
        <v>53</v>
      </c>
      <c r="D14689" s="114" t="s">
        <v>1770</v>
      </c>
      <c r="E14689" s="115">
        <v>44888</v>
      </c>
      <c r="F14689" s="192">
        <v>0.25980324074074074</v>
      </c>
      <c r="G14689">
        <v>2</v>
      </c>
      <c r="H14689" s="114" t="s">
        <v>1771</v>
      </c>
      <c r="I14689">
        <v>14990032</v>
      </c>
    </row>
    <row r="14690" spans="1:9" x14ac:dyDescent="0.25">
      <c r="A14690" s="114" t="s">
        <v>2225</v>
      </c>
      <c r="B14690">
        <v>74</v>
      </c>
      <c r="C14690" s="114" t="s">
        <v>54</v>
      </c>
      <c r="D14690" s="114" t="s">
        <v>338</v>
      </c>
      <c r="E14690" s="115">
        <v>44888</v>
      </c>
      <c r="F14690" s="192">
        <v>0.26006944444444446</v>
      </c>
      <c r="G14690">
        <v>2</v>
      </c>
      <c r="H14690" s="114" t="s">
        <v>339</v>
      </c>
      <c r="I14690">
        <v>8414045</v>
      </c>
    </row>
    <row r="14691" spans="1:9" x14ac:dyDescent="0.25">
      <c r="A14691" s="114" t="s">
        <v>2225</v>
      </c>
      <c r="B14691">
        <v>75</v>
      </c>
      <c r="C14691" s="114" t="s">
        <v>54</v>
      </c>
      <c r="D14691" s="114" t="s">
        <v>374</v>
      </c>
      <c r="E14691" s="115">
        <v>44888</v>
      </c>
      <c r="F14691" s="192">
        <v>0.26013888888888886</v>
      </c>
      <c r="G14691">
        <v>2</v>
      </c>
      <c r="H14691" s="114" t="s">
        <v>375</v>
      </c>
      <c r="I14691">
        <v>6701081</v>
      </c>
    </row>
    <row r="14692" spans="1:9" x14ac:dyDescent="0.25">
      <c r="A14692" s="114" t="s">
        <v>2225</v>
      </c>
      <c r="B14692">
        <v>76</v>
      </c>
      <c r="C14692" s="114" t="s">
        <v>53</v>
      </c>
      <c r="D14692" s="114" t="s">
        <v>857</v>
      </c>
      <c r="E14692" s="115">
        <v>44888</v>
      </c>
      <c r="F14692" s="192">
        <v>0.26020833333333332</v>
      </c>
      <c r="G14692">
        <v>2</v>
      </c>
      <c r="H14692" s="114" t="s">
        <v>858</v>
      </c>
      <c r="I14692">
        <v>2151849</v>
      </c>
    </row>
    <row r="14693" spans="1:9" x14ac:dyDescent="0.25">
      <c r="A14693" s="114" t="s">
        <v>2225</v>
      </c>
      <c r="B14693">
        <v>77</v>
      </c>
      <c r="C14693" s="114" t="s">
        <v>52</v>
      </c>
      <c r="D14693" s="114" t="s">
        <v>1968</v>
      </c>
      <c r="E14693" s="115">
        <v>44888</v>
      </c>
      <c r="F14693" s="192">
        <v>0.26030092592592591</v>
      </c>
      <c r="G14693">
        <v>2</v>
      </c>
      <c r="H14693" s="114" t="s">
        <v>1969</v>
      </c>
      <c r="I14693">
        <v>6709247</v>
      </c>
    </row>
    <row r="14694" spans="1:9" x14ac:dyDescent="0.25">
      <c r="A14694" s="114" t="s">
        <v>2225</v>
      </c>
      <c r="B14694">
        <v>78</v>
      </c>
      <c r="C14694" s="114" t="s">
        <v>54</v>
      </c>
      <c r="D14694" s="114" t="s">
        <v>1550</v>
      </c>
      <c r="E14694" s="115">
        <v>44888</v>
      </c>
      <c r="F14694" s="192">
        <v>0.26042824074074072</v>
      </c>
      <c r="G14694">
        <v>2</v>
      </c>
      <c r="H14694" s="114" t="s">
        <v>1551</v>
      </c>
      <c r="I14694">
        <v>2151251</v>
      </c>
    </row>
    <row r="14695" spans="1:9" x14ac:dyDescent="0.25">
      <c r="A14695" s="114" t="s">
        <v>2225</v>
      </c>
      <c r="B14695">
        <v>79</v>
      </c>
      <c r="C14695" s="114" t="s">
        <v>52</v>
      </c>
      <c r="D14695" s="114" t="s">
        <v>614</v>
      </c>
      <c r="E14695" s="115">
        <v>44888</v>
      </c>
      <c r="F14695" s="192">
        <v>0.26090277777777776</v>
      </c>
      <c r="G14695">
        <v>2</v>
      </c>
      <c r="H14695" s="114" t="s">
        <v>615</v>
      </c>
      <c r="I14695">
        <v>2189692</v>
      </c>
    </row>
    <row r="14696" spans="1:9" x14ac:dyDescent="0.25">
      <c r="A14696" s="114" t="s">
        <v>2225</v>
      </c>
      <c r="B14696">
        <v>80</v>
      </c>
      <c r="C14696" s="114" t="s">
        <v>54</v>
      </c>
      <c r="D14696" s="114" t="s">
        <v>342</v>
      </c>
      <c r="E14696" s="115">
        <v>44888</v>
      </c>
      <c r="F14696" s="192">
        <v>0.26096064814814812</v>
      </c>
      <c r="G14696">
        <v>2</v>
      </c>
      <c r="H14696" s="114" t="s">
        <v>343</v>
      </c>
      <c r="I14696">
        <v>6709035</v>
      </c>
    </row>
    <row r="14697" spans="1:9" x14ac:dyDescent="0.25">
      <c r="A14697" s="114" t="s">
        <v>2225</v>
      </c>
      <c r="B14697">
        <v>81</v>
      </c>
      <c r="C14697" s="114" t="s">
        <v>53</v>
      </c>
      <c r="D14697" s="114" t="s">
        <v>1602</v>
      </c>
      <c r="E14697" s="115">
        <v>44888</v>
      </c>
      <c r="F14697" s="192">
        <v>0.26111111111111113</v>
      </c>
      <c r="G14697">
        <v>2</v>
      </c>
      <c r="H14697" s="114" t="s">
        <v>1603</v>
      </c>
      <c r="I14697"/>
    </row>
    <row r="14698" spans="1:9" x14ac:dyDescent="0.25">
      <c r="A14698" s="114" t="s">
        <v>2225</v>
      </c>
      <c r="B14698">
        <v>82</v>
      </c>
      <c r="C14698" s="114" t="s">
        <v>53</v>
      </c>
      <c r="D14698" s="114" t="s">
        <v>1525</v>
      </c>
      <c r="E14698" s="115">
        <v>44888</v>
      </c>
      <c r="F14698" s="192">
        <v>0.26118055555555558</v>
      </c>
      <c r="G14698">
        <v>2</v>
      </c>
      <c r="H14698" s="114" t="s">
        <v>1526</v>
      </c>
      <c r="I14698"/>
    </row>
    <row r="14699" spans="1:9" x14ac:dyDescent="0.25">
      <c r="A14699" s="114" t="s">
        <v>2225</v>
      </c>
      <c r="B14699">
        <v>83</v>
      </c>
      <c r="C14699" s="114" t="s">
        <v>53</v>
      </c>
      <c r="D14699" s="114" t="s">
        <v>883</v>
      </c>
      <c r="E14699" s="115">
        <v>44888</v>
      </c>
      <c r="F14699" s="192">
        <v>0.26177083333333334</v>
      </c>
      <c r="G14699">
        <v>2</v>
      </c>
      <c r="H14699" s="114" t="s">
        <v>884</v>
      </c>
      <c r="I14699"/>
    </row>
    <row r="14700" spans="1:9" x14ac:dyDescent="0.25">
      <c r="A14700" s="114" t="s">
        <v>2225</v>
      </c>
      <c r="B14700">
        <v>84</v>
      </c>
      <c r="C14700" s="114" t="s">
        <v>53</v>
      </c>
      <c r="D14700" s="114" t="s">
        <v>1622</v>
      </c>
      <c r="E14700" s="115">
        <v>44888</v>
      </c>
      <c r="F14700" s="192">
        <v>0.2618287037037037</v>
      </c>
      <c r="G14700">
        <v>2</v>
      </c>
      <c r="H14700" s="114" t="s">
        <v>1623</v>
      </c>
      <c r="I14700">
        <v>14967077</v>
      </c>
    </row>
    <row r="14701" spans="1:9" x14ac:dyDescent="0.25">
      <c r="A14701" s="114" t="s">
        <v>2225</v>
      </c>
      <c r="B14701">
        <v>85</v>
      </c>
      <c r="C14701" s="114" t="s">
        <v>54</v>
      </c>
      <c r="D14701" s="114" t="s">
        <v>426</v>
      </c>
      <c r="E14701" s="115">
        <v>44888</v>
      </c>
      <c r="F14701" s="192">
        <v>0.26193287037037039</v>
      </c>
      <c r="G14701">
        <v>2</v>
      </c>
      <c r="H14701" s="114" t="s">
        <v>427</v>
      </c>
      <c r="I14701">
        <v>6701776</v>
      </c>
    </row>
    <row r="14702" spans="1:9" x14ac:dyDescent="0.25">
      <c r="A14702" s="114" t="s">
        <v>2225</v>
      </c>
      <c r="B14702">
        <v>86</v>
      </c>
      <c r="C14702" s="114" t="s">
        <v>52</v>
      </c>
      <c r="D14702" s="114" t="s">
        <v>1207</v>
      </c>
      <c r="E14702" s="115">
        <v>44888</v>
      </c>
      <c r="F14702" s="192">
        <v>0.26245370370370369</v>
      </c>
      <c r="G14702">
        <v>2</v>
      </c>
      <c r="H14702" s="114" t="s">
        <v>1208</v>
      </c>
      <c r="I14702">
        <v>5346763</v>
      </c>
    </row>
    <row r="14703" spans="1:9" x14ac:dyDescent="0.25">
      <c r="A14703" s="114" t="s">
        <v>2225</v>
      </c>
      <c r="B14703">
        <v>87</v>
      </c>
      <c r="C14703" s="114" t="s">
        <v>53</v>
      </c>
      <c r="D14703" s="114" t="s">
        <v>570</v>
      </c>
      <c r="E14703" s="115">
        <v>44888</v>
      </c>
      <c r="F14703" s="192">
        <v>0.26252314814814814</v>
      </c>
      <c r="G14703">
        <v>2</v>
      </c>
      <c r="H14703" s="114" t="s">
        <v>571</v>
      </c>
      <c r="I14703">
        <v>5445295</v>
      </c>
    </row>
    <row r="14704" spans="1:9" x14ac:dyDescent="0.25">
      <c r="A14704" s="114" t="s">
        <v>2225</v>
      </c>
      <c r="B14704">
        <v>88</v>
      </c>
      <c r="C14704" s="114" t="s">
        <v>53</v>
      </c>
      <c r="D14704" s="114" t="s">
        <v>1101</v>
      </c>
      <c r="E14704" s="115">
        <v>44888</v>
      </c>
      <c r="F14704" s="192">
        <v>0.26273148148148145</v>
      </c>
      <c r="G14704">
        <v>2</v>
      </c>
      <c r="H14704" s="114" t="s">
        <v>1102</v>
      </c>
      <c r="I14704">
        <v>2025603</v>
      </c>
    </row>
    <row r="14705" spans="1:9" x14ac:dyDescent="0.25">
      <c r="A14705" s="114" t="s">
        <v>2225</v>
      </c>
      <c r="B14705">
        <v>89</v>
      </c>
      <c r="C14705" s="114" t="s">
        <v>53</v>
      </c>
      <c r="D14705" s="114" t="s">
        <v>1952</v>
      </c>
      <c r="E14705" s="115">
        <v>44888</v>
      </c>
      <c r="F14705" s="192">
        <v>0.26278935185185187</v>
      </c>
      <c r="G14705">
        <v>2</v>
      </c>
      <c r="H14705" s="114" t="s">
        <v>1953</v>
      </c>
      <c r="I14705"/>
    </row>
    <row r="14706" spans="1:9" x14ac:dyDescent="0.25">
      <c r="A14706" s="114" t="s">
        <v>2225</v>
      </c>
      <c r="B14706">
        <v>90</v>
      </c>
      <c r="C14706" s="114" t="s">
        <v>53</v>
      </c>
      <c r="D14706" s="114" t="s">
        <v>931</v>
      </c>
      <c r="E14706" s="115">
        <v>44888</v>
      </c>
      <c r="F14706" s="192">
        <v>0.26370370370370372</v>
      </c>
      <c r="G14706">
        <v>2</v>
      </c>
      <c r="H14706" s="114" t="s">
        <v>932</v>
      </c>
      <c r="I14706"/>
    </row>
    <row r="14707" spans="1:9" x14ac:dyDescent="0.25">
      <c r="A14707" s="114" t="s">
        <v>2225</v>
      </c>
      <c r="B14707">
        <v>91</v>
      </c>
      <c r="C14707" s="114" t="s">
        <v>54</v>
      </c>
      <c r="D14707" s="114" t="s">
        <v>1616</v>
      </c>
      <c r="E14707" s="115">
        <v>44888</v>
      </c>
      <c r="F14707" s="192">
        <v>0.26378472222222221</v>
      </c>
      <c r="G14707">
        <v>2</v>
      </c>
      <c r="H14707" s="114" t="s">
        <v>1617</v>
      </c>
      <c r="I14707">
        <v>5501554</v>
      </c>
    </row>
    <row r="14708" spans="1:9" x14ac:dyDescent="0.25">
      <c r="A14708" s="114" t="s">
        <v>2225</v>
      </c>
      <c r="B14708">
        <v>92</v>
      </c>
      <c r="C14708" s="114" t="s">
        <v>54</v>
      </c>
      <c r="D14708" s="114" t="s">
        <v>332</v>
      </c>
      <c r="E14708" s="115">
        <v>44888</v>
      </c>
      <c r="F14708" s="192">
        <v>0.26384259259259257</v>
      </c>
      <c r="G14708">
        <v>2</v>
      </c>
      <c r="H14708" s="114" t="s">
        <v>333</v>
      </c>
      <c r="I14708">
        <v>5501171</v>
      </c>
    </row>
    <row r="14709" spans="1:9" x14ac:dyDescent="0.25">
      <c r="A14709" s="114" t="s">
        <v>2225</v>
      </c>
      <c r="B14709">
        <v>93</v>
      </c>
      <c r="C14709" s="114" t="s">
        <v>53</v>
      </c>
      <c r="D14709" s="114" t="s">
        <v>1044</v>
      </c>
      <c r="E14709" s="115">
        <v>44888</v>
      </c>
      <c r="F14709" s="192">
        <v>0.26396990740740739</v>
      </c>
      <c r="G14709">
        <v>2</v>
      </c>
      <c r="H14709" s="114" t="s">
        <v>1045</v>
      </c>
      <c r="I14709">
        <v>5597954</v>
      </c>
    </row>
    <row r="14710" spans="1:9" x14ac:dyDescent="0.25">
      <c r="A14710" s="114" t="s">
        <v>2225</v>
      </c>
      <c r="B14710">
        <v>94</v>
      </c>
      <c r="C14710" s="114" t="s">
        <v>53</v>
      </c>
      <c r="D14710" s="114" t="s">
        <v>933</v>
      </c>
      <c r="E14710" s="115">
        <v>44888</v>
      </c>
      <c r="F14710" s="192">
        <v>0.26417824074074076</v>
      </c>
      <c r="G14710">
        <v>2</v>
      </c>
      <c r="H14710" s="114" t="s">
        <v>934</v>
      </c>
      <c r="I14710">
        <v>14929376</v>
      </c>
    </row>
    <row r="14711" spans="1:9" x14ac:dyDescent="0.25">
      <c r="A14711" s="114" t="s">
        <v>2225</v>
      </c>
      <c r="B14711">
        <v>95</v>
      </c>
      <c r="C14711" s="114" t="s">
        <v>52</v>
      </c>
      <c r="D14711" s="114" t="s">
        <v>1320</v>
      </c>
      <c r="E14711" s="115">
        <v>44888</v>
      </c>
      <c r="F14711" s="192">
        <v>0.26424768518518521</v>
      </c>
      <c r="G14711">
        <v>2</v>
      </c>
      <c r="H14711" s="114" t="s">
        <v>1321</v>
      </c>
      <c r="I14711">
        <v>5364542</v>
      </c>
    </row>
    <row r="14712" spans="1:9" x14ac:dyDescent="0.25">
      <c r="A14712" s="114" t="s">
        <v>2225</v>
      </c>
      <c r="B14712">
        <v>96</v>
      </c>
      <c r="C14712" s="114" t="s">
        <v>53</v>
      </c>
      <c r="D14712" s="114" t="s">
        <v>714</v>
      </c>
      <c r="E14712" s="115">
        <v>44888</v>
      </c>
      <c r="F14712" s="192">
        <v>0.26438657407407407</v>
      </c>
      <c r="G14712">
        <v>2</v>
      </c>
      <c r="H14712" s="114" t="s">
        <v>715</v>
      </c>
      <c r="I14712"/>
    </row>
    <row r="14713" spans="1:9" x14ac:dyDescent="0.25">
      <c r="A14713" s="114" t="s">
        <v>2225</v>
      </c>
      <c r="B14713">
        <v>97</v>
      </c>
      <c r="C14713" s="114" t="s">
        <v>53</v>
      </c>
      <c r="D14713" s="114" t="s">
        <v>881</v>
      </c>
      <c r="E14713" s="115">
        <v>44888</v>
      </c>
      <c r="F14713" s="192">
        <v>0.26444444444444443</v>
      </c>
      <c r="G14713">
        <v>2</v>
      </c>
      <c r="H14713" s="114" t="s">
        <v>882</v>
      </c>
      <c r="I14713"/>
    </row>
    <row r="14714" spans="1:9" x14ac:dyDescent="0.25">
      <c r="A14714" s="114" t="s">
        <v>2225</v>
      </c>
      <c r="B14714">
        <v>98</v>
      </c>
      <c r="C14714" s="114" t="s">
        <v>54</v>
      </c>
      <c r="D14714" s="114" t="s">
        <v>2133</v>
      </c>
      <c r="E14714" s="115">
        <v>44888</v>
      </c>
      <c r="F14714" s="192">
        <v>0.26452546296296298</v>
      </c>
      <c r="G14714">
        <v>2</v>
      </c>
      <c r="H14714" s="114" t="s">
        <v>2134</v>
      </c>
      <c r="I14714">
        <v>14929807</v>
      </c>
    </row>
    <row r="14715" spans="1:9" x14ac:dyDescent="0.25">
      <c r="A14715" s="114" t="s">
        <v>2225</v>
      </c>
      <c r="B14715">
        <v>99</v>
      </c>
      <c r="C14715" s="114" t="s">
        <v>57</v>
      </c>
      <c r="D14715" s="114" t="s">
        <v>210</v>
      </c>
      <c r="E14715" s="115">
        <v>44888</v>
      </c>
      <c r="F14715" s="192">
        <v>0.26459490740740743</v>
      </c>
      <c r="G14715">
        <v>2</v>
      </c>
      <c r="H14715" s="114" t="s">
        <v>211</v>
      </c>
      <c r="I14715">
        <v>5415706</v>
      </c>
    </row>
    <row r="14716" spans="1:9" x14ac:dyDescent="0.25">
      <c r="A14716" s="114" t="s">
        <v>2225</v>
      </c>
      <c r="B14716">
        <v>100</v>
      </c>
      <c r="C14716" s="114" t="s">
        <v>54</v>
      </c>
      <c r="D14716" s="114" t="s">
        <v>324</v>
      </c>
      <c r="E14716" s="115">
        <v>44888</v>
      </c>
      <c r="F14716" s="192">
        <v>0.26468750000000002</v>
      </c>
      <c r="G14716">
        <v>2</v>
      </c>
      <c r="H14716" s="114" t="s">
        <v>325</v>
      </c>
      <c r="I14716">
        <v>5501315</v>
      </c>
    </row>
    <row r="14717" spans="1:9" x14ac:dyDescent="0.25">
      <c r="A14717" s="114" t="s">
        <v>2225</v>
      </c>
      <c r="B14717">
        <v>101</v>
      </c>
      <c r="C14717" s="114" t="s">
        <v>52</v>
      </c>
      <c r="D14717" s="114" t="s">
        <v>1178</v>
      </c>
      <c r="E14717" s="115">
        <v>44888</v>
      </c>
      <c r="F14717" s="192">
        <v>0.26493055555555556</v>
      </c>
      <c r="G14717">
        <v>2</v>
      </c>
      <c r="H14717" s="114" t="s">
        <v>1179</v>
      </c>
      <c r="I14717">
        <v>7299031</v>
      </c>
    </row>
    <row r="14718" spans="1:9" x14ac:dyDescent="0.25">
      <c r="A14718" s="114" t="s">
        <v>2225</v>
      </c>
      <c r="B14718">
        <v>102</v>
      </c>
      <c r="C14718" s="114" t="s">
        <v>53</v>
      </c>
      <c r="D14718" s="114" t="s">
        <v>1531</v>
      </c>
      <c r="E14718" s="115">
        <v>44888</v>
      </c>
      <c r="F14718" s="192">
        <v>0.26512731481481483</v>
      </c>
      <c r="G14718">
        <v>2</v>
      </c>
      <c r="H14718" s="114" t="s">
        <v>1532</v>
      </c>
      <c r="I14718">
        <v>2704092</v>
      </c>
    </row>
    <row r="14719" spans="1:9" x14ac:dyDescent="0.25">
      <c r="A14719" s="114" t="s">
        <v>2225</v>
      </c>
      <c r="B14719">
        <v>103</v>
      </c>
      <c r="C14719" s="114" t="s">
        <v>54</v>
      </c>
      <c r="D14719" s="114" t="s">
        <v>410</v>
      </c>
      <c r="E14719" s="115">
        <v>44888</v>
      </c>
      <c r="F14719" s="192">
        <v>0.26519675925925928</v>
      </c>
      <c r="G14719">
        <v>2</v>
      </c>
      <c r="H14719" s="114" t="s">
        <v>411</v>
      </c>
      <c r="I14719">
        <v>6714650</v>
      </c>
    </row>
    <row r="14720" spans="1:9" x14ac:dyDescent="0.25">
      <c r="A14720" s="114" t="s">
        <v>2225</v>
      </c>
      <c r="B14720">
        <v>104</v>
      </c>
      <c r="C14720" s="114" t="s">
        <v>52</v>
      </c>
      <c r="D14720" s="114" t="s">
        <v>1133</v>
      </c>
      <c r="E14720" s="115">
        <v>44888</v>
      </c>
      <c r="F14720" s="192">
        <v>0.26545138888888886</v>
      </c>
      <c r="G14720">
        <v>2</v>
      </c>
      <c r="H14720" s="114" t="s">
        <v>1134</v>
      </c>
      <c r="I14720">
        <v>2708133</v>
      </c>
    </row>
    <row r="14721" spans="1:9" x14ac:dyDescent="0.25">
      <c r="A14721" s="114" t="s">
        <v>2225</v>
      </c>
      <c r="B14721">
        <v>105</v>
      </c>
      <c r="C14721" s="114" t="s">
        <v>52</v>
      </c>
      <c r="D14721" s="114" t="s">
        <v>406</v>
      </c>
      <c r="E14721" s="115">
        <v>44888</v>
      </c>
      <c r="F14721" s="192">
        <v>0.26550925925925928</v>
      </c>
      <c r="G14721">
        <v>2</v>
      </c>
      <c r="H14721" s="114" t="s">
        <v>407</v>
      </c>
      <c r="I14721">
        <v>2704256</v>
      </c>
    </row>
    <row r="14722" spans="1:9" x14ac:dyDescent="0.25">
      <c r="A14722" s="114" t="s">
        <v>2225</v>
      </c>
      <c r="B14722">
        <v>106</v>
      </c>
      <c r="C14722" s="114" t="s">
        <v>53</v>
      </c>
      <c r="D14722" s="114" t="s">
        <v>1172</v>
      </c>
      <c r="E14722" s="115">
        <v>44888</v>
      </c>
      <c r="F14722" s="192">
        <v>0.26559027777777777</v>
      </c>
      <c r="G14722">
        <v>2</v>
      </c>
      <c r="H14722" s="114" t="s">
        <v>1173</v>
      </c>
      <c r="I14722">
        <v>3386300</v>
      </c>
    </row>
    <row r="14723" spans="1:9" x14ac:dyDescent="0.25">
      <c r="A14723" s="114" t="s">
        <v>2225</v>
      </c>
      <c r="B14723">
        <v>107</v>
      </c>
      <c r="C14723" s="114" t="s">
        <v>53</v>
      </c>
      <c r="D14723" s="114" t="s">
        <v>732</v>
      </c>
      <c r="E14723" s="115">
        <v>44888</v>
      </c>
      <c r="F14723" s="192">
        <v>0.26564814814814813</v>
      </c>
      <c r="G14723">
        <v>2</v>
      </c>
      <c r="H14723" s="114" t="s">
        <v>733</v>
      </c>
      <c r="I14723">
        <v>14813371</v>
      </c>
    </row>
    <row r="14724" spans="1:9" x14ac:dyDescent="0.25">
      <c r="A14724" s="114" t="s">
        <v>2225</v>
      </c>
      <c r="B14724">
        <v>108</v>
      </c>
      <c r="C14724" s="114" t="s">
        <v>53</v>
      </c>
      <c r="D14724" s="114" t="s">
        <v>1176</v>
      </c>
      <c r="E14724" s="115">
        <v>44888</v>
      </c>
      <c r="F14724" s="192">
        <v>0.26586805555555554</v>
      </c>
      <c r="G14724">
        <v>2</v>
      </c>
      <c r="H14724" s="114" t="s">
        <v>1177</v>
      </c>
      <c r="I14724"/>
    </row>
    <row r="14725" spans="1:9" x14ac:dyDescent="0.25">
      <c r="A14725" s="114" t="s">
        <v>2225</v>
      </c>
      <c r="B14725">
        <v>109</v>
      </c>
      <c r="C14725" s="114" t="s">
        <v>53</v>
      </c>
      <c r="D14725" s="114" t="s">
        <v>422</v>
      </c>
      <c r="E14725" s="115">
        <v>44888</v>
      </c>
      <c r="F14725" s="192">
        <v>0.26616898148148149</v>
      </c>
      <c r="G14725">
        <v>2</v>
      </c>
      <c r="H14725" s="114" t="s">
        <v>423</v>
      </c>
      <c r="I14725">
        <v>5425549</v>
      </c>
    </row>
    <row r="14726" spans="1:9" x14ac:dyDescent="0.25">
      <c r="A14726" s="114" t="s">
        <v>2225</v>
      </c>
      <c r="B14726">
        <v>110</v>
      </c>
      <c r="C14726" s="114" t="s">
        <v>53</v>
      </c>
      <c r="D14726" s="114" t="s">
        <v>1523</v>
      </c>
      <c r="E14726" s="115">
        <v>44888</v>
      </c>
      <c r="F14726" s="192">
        <v>0.26628472222222221</v>
      </c>
      <c r="G14726">
        <v>2</v>
      </c>
      <c r="H14726" s="114" t="s">
        <v>1524</v>
      </c>
      <c r="I14726">
        <v>5511104</v>
      </c>
    </row>
    <row r="14727" spans="1:9" x14ac:dyDescent="0.25">
      <c r="A14727" s="114" t="s">
        <v>2225</v>
      </c>
      <c r="B14727">
        <v>111</v>
      </c>
      <c r="C14727" s="114" t="s">
        <v>53</v>
      </c>
      <c r="D14727" s="114" t="s">
        <v>370</v>
      </c>
      <c r="E14727" s="115">
        <v>44888</v>
      </c>
      <c r="F14727" s="192">
        <v>0.26659722222222221</v>
      </c>
      <c r="G14727">
        <v>2</v>
      </c>
      <c r="H14727" s="114" t="s">
        <v>371</v>
      </c>
      <c r="I14727"/>
    </row>
    <row r="14728" spans="1:9" x14ac:dyDescent="0.25">
      <c r="A14728" s="114" t="s">
        <v>2225</v>
      </c>
      <c r="B14728">
        <v>112</v>
      </c>
      <c r="C14728" s="114" t="s">
        <v>52</v>
      </c>
      <c r="D14728" s="114" t="s">
        <v>1040</v>
      </c>
      <c r="E14728" s="115">
        <v>44888</v>
      </c>
      <c r="F14728" s="192">
        <v>0.26666666666666666</v>
      </c>
      <c r="G14728">
        <v>2</v>
      </c>
      <c r="H14728" s="114" t="s">
        <v>1041</v>
      </c>
      <c r="I14728">
        <v>2799663</v>
      </c>
    </row>
    <row r="14729" spans="1:9" x14ac:dyDescent="0.25">
      <c r="A14729" s="114" t="s">
        <v>2225</v>
      </c>
      <c r="B14729">
        <v>113</v>
      </c>
      <c r="C14729" s="114" t="s">
        <v>52</v>
      </c>
      <c r="D14729" s="114" t="s">
        <v>1557</v>
      </c>
      <c r="E14729" s="115">
        <v>44888</v>
      </c>
      <c r="F14729" s="192">
        <v>0.26672453703703702</v>
      </c>
      <c r="G14729">
        <v>2</v>
      </c>
      <c r="H14729" s="114" t="s">
        <v>1558</v>
      </c>
      <c r="I14729">
        <v>5439160</v>
      </c>
    </row>
    <row r="14730" spans="1:9" x14ac:dyDescent="0.25">
      <c r="A14730" s="114" t="s">
        <v>2225</v>
      </c>
      <c r="B14730">
        <v>114</v>
      </c>
      <c r="C14730" s="114" t="s">
        <v>53</v>
      </c>
      <c r="D14730" s="114" t="s">
        <v>1784</v>
      </c>
      <c r="E14730" s="115">
        <v>44888</v>
      </c>
      <c r="F14730" s="192">
        <v>0.26711805555555557</v>
      </c>
      <c r="G14730">
        <v>2</v>
      </c>
      <c r="H14730" s="114" t="s">
        <v>1785</v>
      </c>
      <c r="I14730"/>
    </row>
    <row r="14731" spans="1:9" x14ac:dyDescent="0.25">
      <c r="A14731" s="114" t="s">
        <v>2225</v>
      </c>
      <c r="B14731">
        <v>115</v>
      </c>
      <c r="C14731" s="114" t="s">
        <v>54</v>
      </c>
      <c r="D14731" s="114" t="s">
        <v>623</v>
      </c>
      <c r="E14731" s="115">
        <v>44888</v>
      </c>
      <c r="F14731" s="192">
        <v>0.26723379629629629</v>
      </c>
      <c r="G14731">
        <v>2</v>
      </c>
      <c r="H14731" s="114" t="s">
        <v>624</v>
      </c>
      <c r="I14731">
        <v>5351708</v>
      </c>
    </row>
    <row r="14732" spans="1:9" x14ac:dyDescent="0.25">
      <c r="A14732" s="114" t="s">
        <v>2225</v>
      </c>
      <c r="B14732">
        <v>116</v>
      </c>
      <c r="C14732" s="114" t="s">
        <v>52</v>
      </c>
      <c r="D14732" s="114" t="s">
        <v>1338</v>
      </c>
      <c r="E14732" s="115">
        <v>44888</v>
      </c>
      <c r="F14732" s="192">
        <v>0.26731481481481484</v>
      </c>
      <c r="G14732">
        <v>2</v>
      </c>
      <c r="H14732" s="114" t="s">
        <v>1339</v>
      </c>
      <c r="I14732">
        <v>5353743</v>
      </c>
    </row>
    <row r="14733" spans="1:9" x14ac:dyDescent="0.25">
      <c r="A14733" s="114" t="s">
        <v>2225</v>
      </c>
      <c r="B14733">
        <v>117</v>
      </c>
      <c r="C14733" s="114" t="s">
        <v>54</v>
      </c>
      <c r="D14733" s="114" t="s">
        <v>282</v>
      </c>
      <c r="E14733" s="115">
        <v>44888</v>
      </c>
      <c r="F14733" s="192">
        <v>0.26751157407407405</v>
      </c>
      <c r="G14733">
        <v>2</v>
      </c>
      <c r="H14733" s="114" t="s">
        <v>283</v>
      </c>
      <c r="I14733">
        <v>5363580</v>
      </c>
    </row>
    <row r="14734" spans="1:9" x14ac:dyDescent="0.25">
      <c r="A14734" s="114" t="s">
        <v>2225</v>
      </c>
      <c r="B14734">
        <v>118</v>
      </c>
      <c r="C14734" s="114" t="s">
        <v>54</v>
      </c>
      <c r="D14734" s="114" t="s">
        <v>284</v>
      </c>
      <c r="E14734" s="115">
        <v>44888</v>
      </c>
      <c r="F14734" s="192">
        <v>0.26756944444444447</v>
      </c>
      <c r="G14734">
        <v>2</v>
      </c>
      <c r="H14734" s="114" t="s">
        <v>285</v>
      </c>
      <c r="I14734">
        <v>5348192</v>
      </c>
    </row>
    <row r="14735" spans="1:9" x14ac:dyDescent="0.25">
      <c r="A14735" s="114" t="s">
        <v>2225</v>
      </c>
      <c r="B14735">
        <v>119</v>
      </c>
      <c r="C14735" s="114" t="s">
        <v>54</v>
      </c>
      <c r="D14735" s="114" t="s">
        <v>256</v>
      </c>
      <c r="E14735" s="115">
        <v>44888</v>
      </c>
      <c r="F14735" s="192">
        <v>0.2676736111111111</v>
      </c>
      <c r="G14735">
        <v>2</v>
      </c>
      <c r="H14735" s="114" t="s">
        <v>257</v>
      </c>
      <c r="I14735">
        <v>14811898</v>
      </c>
    </row>
    <row r="14736" spans="1:9" x14ac:dyDescent="0.25">
      <c r="A14736" s="114" t="s">
        <v>2225</v>
      </c>
      <c r="B14736">
        <v>120</v>
      </c>
      <c r="C14736" s="114" t="s">
        <v>54</v>
      </c>
      <c r="D14736" s="114" t="s">
        <v>633</v>
      </c>
      <c r="E14736" s="115">
        <v>44888</v>
      </c>
      <c r="F14736" s="192">
        <v>0.26775462962962965</v>
      </c>
      <c r="G14736">
        <v>2</v>
      </c>
      <c r="H14736" s="114" t="s">
        <v>634</v>
      </c>
      <c r="I14736">
        <v>5335728</v>
      </c>
    </row>
    <row r="14737" spans="1:9" x14ac:dyDescent="0.25">
      <c r="A14737" s="114" t="s">
        <v>2225</v>
      </c>
      <c r="B14737">
        <v>121</v>
      </c>
      <c r="C14737" s="114" t="s">
        <v>54</v>
      </c>
      <c r="D14737" s="114" t="s">
        <v>258</v>
      </c>
      <c r="E14737" s="115">
        <v>44888</v>
      </c>
      <c r="F14737" s="192">
        <v>0.26782407407407405</v>
      </c>
      <c r="G14737">
        <v>2</v>
      </c>
      <c r="H14737" s="114" t="s">
        <v>259</v>
      </c>
      <c r="I14737">
        <v>14808896</v>
      </c>
    </row>
    <row r="14738" spans="1:9" x14ac:dyDescent="0.25">
      <c r="A14738" s="114" t="s">
        <v>2225</v>
      </c>
      <c r="B14738">
        <v>122</v>
      </c>
      <c r="C14738" s="114" t="s">
        <v>54</v>
      </c>
      <c r="D14738" s="114" t="s">
        <v>974</v>
      </c>
      <c r="E14738" s="115">
        <v>44888</v>
      </c>
      <c r="F14738" s="192">
        <v>0.26788194444444446</v>
      </c>
      <c r="G14738">
        <v>2</v>
      </c>
      <c r="H14738" s="114" t="s">
        <v>975</v>
      </c>
      <c r="I14738">
        <v>5487833</v>
      </c>
    </row>
    <row r="14739" spans="1:9" x14ac:dyDescent="0.25">
      <c r="A14739" s="114" t="s">
        <v>2225</v>
      </c>
      <c r="B14739">
        <v>123</v>
      </c>
      <c r="C14739" s="114" t="s">
        <v>54</v>
      </c>
      <c r="D14739" s="114" t="s">
        <v>1280</v>
      </c>
      <c r="E14739" s="115">
        <v>44888</v>
      </c>
      <c r="F14739" s="192">
        <v>0.26802083333333332</v>
      </c>
      <c r="G14739">
        <v>2</v>
      </c>
      <c r="H14739" s="114" t="s">
        <v>1281</v>
      </c>
      <c r="I14739">
        <v>14811846</v>
      </c>
    </row>
    <row r="14740" spans="1:9" x14ac:dyDescent="0.25">
      <c r="A14740" s="114" t="s">
        <v>2225</v>
      </c>
      <c r="B14740">
        <v>124</v>
      </c>
      <c r="C14740" s="114" t="s">
        <v>52</v>
      </c>
      <c r="D14740" s="114" t="s">
        <v>665</v>
      </c>
      <c r="E14740" s="115">
        <v>44888</v>
      </c>
      <c r="F14740" s="192">
        <v>0.2688888888888889</v>
      </c>
      <c r="G14740">
        <v>2</v>
      </c>
      <c r="H14740" s="114" t="s">
        <v>666</v>
      </c>
      <c r="I14740">
        <v>3666519</v>
      </c>
    </row>
    <row r="14741" spans="1:9" x14ac:dyDescent="0.25">
      <c r="A14741" s="114" t="s">
        <v>2225</v>
      </c>
      <c r="B14741">
        <v>125</v>
      </c>
      <c r="C14741" s="114" t="s">
        <v>52</v>
      </c>
      <c r="D14741" s="114" t="s">
        <v>619</v>
      </c>
      <c r="E14741" s="115">
        <v>44888</v>
      </c>
      <c r="F14741" s="192">
        <v>0.26947916666666666</v>
      </c>
      <c r="G14741">
        <v>2</v>
      </c>
      <c r="H14741" s="114" t="s">
        <v>620</v>
      </c>
      <c r="I14741">
        <v>14812406</v>
      </c>
    </row>
    <row r="14742" spans="1:9" x14ac:dyDescent="0.25">
      <c r="A14742" s="114" t="s">
        <v>2225</v>
      </c>
      <c r="B14742">
        <v>126</v>
      </c>
      <c r="C14742" s="114" t="s">
        <v>52</v>
      </c>
      <c r="D14742" s="114" t="s">
        <v>779</v>
      </c>
      <c r="E14742" s="115">
        <v>44888</v>
      </c>
      <c r="F14742" s="192">
        <v>0.26953703703703702</v>
      </c>
      <c r="G14742">
        <v>2</v>
      </c>
      <c r="H14742" s="114" t="s">
        <v>780</v>
      </c>
      <c r="I14742">
        <v>5381595</v>
      </c>
    </row>
    <row r="14743" spans="1:9" x14ac:dyDescent="0.25">
      <c r="A14743" s="114" t="s">
        <v>2225</v>
      </c>
      <c r="B14743">
        <v>127</v>
      </c>
      <c r="C14743" s="114" t="s">
        <v>52</v>
      </c>
      <c r="D14743" s="114" t="s">
        <v>400</v>
      </c>
      <c r="E14743" s="115">
        <v>44888</v>
      </c>
      <c r="F14743" s="192">
        <v>0.26983796296296297</v>
      </c>
      <c r="G14743">
        <v>2</v>
      </c>
      <c r="H14743" s="114" t="s">
        <v>401</v>
      </c>
      <c r="I14743">
        <v>5434559</v>
      </c>
    </row>
    <row r="14744" spans="1:9" x14ac:dyDescent="0.25">
      <c r="A14744" s="114" t="s">
        <v>2225</v>
      </c>
      <c r="B14744">
        <v>128</v>
      </c>
      <c r="C14744" s="114" t="s">
        <v>52</v>
      </c>
      <c r="D14744" s="114" t="s">
        <v>1962</v>
      </c>
      <c r="E14744" s="115">
        <v>44888</v>
      </c>
      <c r="F14744" s="192">
        <v>0.2699537037037037</v>
      </c>
      <c r="G14744">
        <v>2</v>
      </c>
      <c r="H14744" s="114" t="s">
        <v>1963</v>
      </c>
      <c r="I14744">
        <v>7355991</v>
      </c>
    </row>
    <row r="14745" spans="1:9" x14ac:dyDescent="0.25">
      <c r="A14745" s="114" t="s">
        <v>2225</v>
      </c>
      <c r="B14745">
        <v>129</v>
      </c>
      <c r="C14745" s="114" t="s">
        <v>53</v>
      </c>
      <c r="D14745" s="114" t="s">
        <v>853</v>
      </c>
      <c r="E14745" s="115">
        <v>44888</v>
      </c>
      <c r="F14745" s="192">
        <v>0.27060185185185187</v>
      </c>
      <c r="G14745">
        <v>2</v>
      </c>
      <c r="H14745" s="114" t="s">
        <v>854</v>
      </c>
      <c r="I14745"/>
    </row>
    <row r="14746" spans="1:9" x14ac:dyDescent="0.25">
      <c r="A14746" s="114" t="s">
        <v>2225</v>
      </c>
      <c r="B14746">
        <v>130</v>
      </c>
      <c r="C14746" s="114" t="s">
        <v>53</v>
      </c>
      <c r="D14746" s="114" t="s">
        <v>1596</v>
      </c>
      <c r="E14746" s="115">
        <v>44888</v>
      </c>
      <c r="F14746" s="192">
        <v>0.27106481481481481</v>
      </c>
      <c r="G14746">
        <v>2</v>
      </c>
      <c r="H14746" s="114" t="s">
        <v>1597</v>
      </c>
      <c r="I14746">
        <v>6719085</v>
      </c>
    </row>
    <row r="14747" spans="1:9" x14ac:dyDescent="0.25">
      <c r="A14747" s="114" t="s">
        <v>2225</v>
      </c>
      <c r="B14747">
        <v>131</v>
      </c>
      <c r="C14747" s="114" t="s">
        <v>52</v>
      </c>
      <c r="D14747" s="114" t="s">
        <v>1103</v>
      </c>
      <c r="E14747" s="115">
        <v>44888</v>
      </c>
      <c r="F14747" s="192">
        <v>0.27174768518518516</v>
      </c>
      <c r="G14747">
        <v>2</v>
      </c>
      <c r="H14747" s="114" t="s">
        <v>1104</v>
      </c>
      <c r="I14747">
        <v>14936069</v>
      </c>
    </row>
    <row r="14748" spans="1:9" x14ac:dyDescent="0.25">
      <c r="A14748" s="114" t="s">
        <v>2225</v>
      </c>
      <c r="B14748">
        <v>132</v>
      </c>
      <c r="C14748" s="114" t="s">
        <v>52</v>
      </c>
      <c r="D14748" s="114" t="s">
        <v>552</v>
      </c>
      <c r="E14748" s="115">
        <v>44888</v>
      </c>
      <c r="F14748" s="192">
        <v>0.27182870370370371</v>
      </c>
      <c r="G14748">
        <v>2</v>
      </c>
      <c r="H14748" s="114" t="s">
        <v>553</v>
      </c>
      <c r="I14748">
        <v>5345538</v>
      </c>
    </row>
    <row r="14749" spans="1:9" x14ac:dyDescent="0.25">
      <c r="A14749" s="114" t="s">
        <v>2225</v>
      </c>
      <c r="B14749">
        <v>133</v>
      </c>
      <c r="C14749" s="114" t="s">
        <v>53</v>
      </c>
      <c r="D14749" s="114" t="s">
        <v>1948</v>
      </c>
      <c r="E14749" s="115">
        <v>44888</v>
      </c>
      <c r="F14749" s="192">
        <v>0.27253472222222225</v>
      </c>
      <c r="G14749">
        <v>2</v>
      </c>
      <c r="H14749" s="114" t="s">
        <v>1949</v>
      </c>
      <c r="I14749"/>
    </row>
    <row r="14750" spans="1:9" x14ac:dyDescent="0.25">
      <c r="A14750" s="114" t="s">
        <v>2225</v>
      </c>
      <c r="B14750">
        <v>134</v>
      </c>
      <c r="C14750" s="114" t="s">
        <v>53</v>
      </c>
      <c r="D14750" s="114" t="s">
        <v>1141</v>
      </c>
      <c r="E14750" s="115">
        <v>44888</v>
      </c>
      <c r="F14750" s="192">
        <v>0.27292824074074074</v>
      </c>
      <c r="G14750">
        <v>2</v>
      </c>
      <c r="H14750" s="114" t="s">
        <v>1142</v>
      </c>
      <c r="I14750">
        <v>8900093</v>
      </c>
    </row>
    <row r="14751" spans="1:9" x14ac:dyDescent="0.25">
      <c r="A14751" s="114" t="s">
        <v>2225</v>
      </c>
      <c r="B14751">
        <v>135</v>
      </c>
      <c r="C14751" s="114" t="s">
        <v>54</v>
      </c>
      <c r="D14751" s="114" t="s">
        <v>817</v>
      </c>
      <c r="E14751" s="115">
        <v>44888</v>
      </c>
      <c r="F14751" s="192">
        <v>0.27299768518518519</v>
      </c>
      <c r="G14751">
        <v>2</v>
      </c>
      <c r="H14751" s="114" t="s">
        <v>818</v>
      </c>
      <c r="I14751">
        <v>5503101</v>
      </c>
    </row>
    <row r="14752" spans="1:9" x14ac:dyDescent="0.25">
      <c r="A14752" s="114" t="s">
        <v>2225</v>
      </c>
      <c r="B14752">
        <v>136</v>
      </c>
      <c r="C14752" s="114" t="s">
        <v>52</v>
      </c>
      <c r="D14752" s="114" t="s">
        <v>833</v>
      </c>
      <c r="E14752" s="115">
        <v>44888</v>
      </c>
      <c r="F14752" s="192">
        <v>0.27312500000000001</v>
      </c>
      <c r="G14752">
        <v>2</v>
      </c>
      <c r="H14752" s="114" t="s">
        <v>834</v>
      </c>
      <c r="I14752">
        <v>3669791</v>
      </c>
    </row>
    <row r="14753" spans="1:9" x14ac:dyDescent="0.25">
      <c r="A14753" s="114" t="s">
        <v>2225</v>
      </c>
      <c r="B14753">
        <v>137</v>
      </c>
      <c r="C14753" s="114" t="s">
        <v>52</v>
      </c>
      <c r="D14753" s="114" t="s">
        <v>408</v>
      </c>
      <c r="E14753" s="115">
        <v>44888</v>
      </c>
      <c r="F14753" s="192">
        <v>0.27331018518518518</v>
      </c>
      <c r="G14753">
        <v>2</v>
      </c>
      <c r="H14753" s="114" t="s">
        <v>409</v>
      </c>
      <c r="I14753">
        <v>7495630</v>
      </c>
    </row>
    <row r="14754" spans="1:9" x14ac:dyDescent="0.25">
      <c r="A14754" s="114" t="s">
        <v>2225</v>
      </c>
      <c r="B14754">
        <v>138</v>
      </c>
      <c r="C14754" s="114" t="s">
        <v>53</v>
      </c>
      <c r="D14754" s="114" t="s">
        <v>2105</v>
      </c>
      <c r="E14754" s="115">
        <v>44888</v>
      </c>
      <c r="F14754" s="192">
        <v>0.27337962962962964</v>
      </c>
      <c r="G14754">
        <v>2</v>
      </c>
      <c r="H14754" s="114" t="s">
        <v>2106</v>
      </c>
      <c r="I14754"/>
    </row>
    <row r="14755" spans="1:9" x14ac:dyDescent="0.25">
      <c r="A14755" s="114" t="s">
        <v>2225</v>
      </c>
      <c r="B14755">
        <v>139</v>
      </c>
      <c r="C14755" s="114" t="s">
        <v>52</v>
      </c>
      <c r="D14755" s="114" t="s">
        <v>1099</v>
      </c>
      <c r="E14755" s="115">
        <v>44888</v>
      </c>
      <c r="F14755" s="192">
        <v>0.27384259259259258</v>
      </c>
      <c r="G14755">
        <v>2</v>
      </c>
      <c r="H14755" s="114" t="s">
        <v>1100</v>
      </c>
      <c r="I14755">
        <v>14988625</v>
      </c>
    </row>
    <row r="14756" spans="1:9" x14ac:dyDescent="0.25">
      <c r="A14756" s="114" t="s">
        <v>2225</v>
      </c>
      <c r="B14756">
        <v>140</v>
      </c>
      <c r="C14756" s="114" t="s">
        <v>54</v>
      </c>
      <c r="D14756" s="114" t="s">
        <v>442</v>
      </c>
      <c r="E14756" s="115">
        <v>44888</v>
      </c>
      <c r="F14756" s="192">
        <v>0.27399305555555553</v>
      </c>
      <c r="G14756">
        <v>2</v>
      </c>
      <c r="H14756" s="114" t="s">
        <v>443</v>
      </c>
      <c r="I14756">
        <v>5481406</v>
      </c>
    </row>
    <row r="14757" spans="1:9" x14ac:dyDescent="0.25">
      <c r="A14757" s="114" t="s">
        <v>2225</v>
      </c>
      <c r="B14757">
        <v>141</v>
      </c>
      <c r="C14757" s="114" t="s">
        <v>54</v>
      </c>
      <c r="D14757" s="114" t="s">
        <v>1187</v>
      </c>
      <c r="E14757" s="115">
        <v>44888</v>
      </c>
      <c r="F14757" s="192">
        <v>0.27406249999999999</v>
      </c>
      <c r="G14757">
        <v>2</v>
      </c>
      <c r="H14757" s="114" t="s">
        <v>1188</v>
      </c>
      <c r="I14757">
        <v>6713418</v>
      </c>
    </row>
    <row r="14758" spans="1:9" x14ac:dyDescent="0.25">
      <c r="A14758" s="114" t="s">
        <v>2225</v>
      </c>
      <c r="B14758">
        <v>142</v>
      </c>
      <c r="C14758" s="114" t="s">
        <v>52</v>
      </c>
      <c r="D14758" s="114" t="s">
        <v>318</v>
      </c>
      <c r="E14758" s="115">
        <v>44888</v>
      </c>
      <c r="F14758" s="192">
        <v>0.27429398148148149</v>
      </c>
      <c r="G14758">
        <v>2</v>
      </c>
      <c r="H14758" s="114" t="s">
        <v>319</v>
      </c>
      <c r="I14758">
        <v>2037561</v>
      </c>
    </row>
    <row r="14759" spans="1:9" x14ac:dyDescent="0.25">
      <c r="A14759" s="114" t="s">
        <v>2225</v>
      </c>
      <c r="B14759">
        <v>143</v>
      </c>
      <c r="C14759" s="114" t="s">
        <v>53</v>
      </c>
      <c r="D14759" s="114" t="s">
        <v>1276</v>
      </c>
      <c r="E14759" s="115">
        <v>44888</v>
      </c>
      <c r="F14759" s="192">
        <v>0.27484953703703702</v>
      </c>
      <c r="G14759">
        <v>2</v>
      </c>
      <c r="H14759" s="114" t="s">
        <v>1277</v>
      </c>
      <c r="I14759"/>
    </row>
    <row r="14760" spans="1:9" x14ac:dyDescent="0.25">
      <c r="A14760" s="114" t="s">
        <v>2225</v>
      </c>
      <c r="B14760">
        <v>144</v>
      </c>
      <c r="C14760" s="114" t="s">
        <v>54</v>
      </c>
      <c r="D14760" s="114" t="s">
        <v>530</v>
      </c>
      <c r="E14760" s="115">
        <v>44888</v>
      </c>
      <c r="F14760" s="192">
        <v>0.27512731481481484</v>
      </c>
      <c r="G14760">
        <v>2</v>
      </c>
      <c r="H14760" s="114" t="s">
        <v>531</v>
      </c>
      <c r="I14760">
        <v>6699761</v>
      </c>
    </row>
    <row r="14761" spans="1:9" x14ac:dyDescent="0.25">
      <c r="A14761" s="114" t="s">
        <v>2225</v>
      </c>
      <c r="B14761">
        <v>145</v>
      </c>
      <c r="C14761" s="114" t="s">
        <v>53</v>
      </c>
      <c r="D14761" s="114" t="s">
        <v>855</v>
      </c>
      <c r="E14761" s="115">
        <v>44888</v>
      </c>
      <c r="F14761" s="192">
        <v>0.27600694444444446</v>
      </c>
      <c r="G14761">
        <v>2</v>
      </c>
      <c r="H14761" s="114" t="s">
        <v>856</v>
      </c>
      <c r="I14761"/>
    </row>
    <row r="14762" spans="1:9" x14ac:dyDescent="0.25">
      <c r="A14762" s="114" t="s">
        <v>2225</v>
      </c>
      <c r="B14762">
        <v>146</v>
      </c>
      <c r="C14762" s="114" t="s">
        <v>53</v>
      </c>
      <c r="D14762" s="114" t="s">
        <v>851</v>
      </c>
      <c r="E14762" s="115">
        <v>44888</v>
      </c>
      <c r="F14762" s="192">
        <v>0.27607638888888891</v>
      </c>
      <c r="G14762">
        <v>2</v>
      </c>
      <c r="H14762" s="114" t="s">
        <v>852</v>
      </c>
      <c r="I14762"/>
    </row>
    <row r="14763" spans="1:9" x14ac:dyDescent="0.25">
      <c r="A14763" s="114" t="s">
        <v>2225</v>
      </c>
      <c r="B14763">
        <v>147</v>
      </c>
      <c r="C14763" s="114" t="s">
        <v>52</v>
      </c>
      <c r="D14763" s="114" t="s">
        <v>1244</v>
      </c>
      <c r="E14763" s="115">
        <v>44888</v>
      </c>
      <c r="F14763" s="192">
        <v>0.27621527777777777</v>
      </c>
      <c r="G14763">
        <v>2</v>
      </c>
      <c r="H14763" s="114" t="s">
        <v>1245</v>
      </c>
      <c r="I14763">
        <v>14934821</v>
      </c>
    </row>
    <row r="14764" spans="1:9" x14ac:dyDescent="0.25">
      <c r="A14764" s="114" t="s">
        <v>2225</v>
      </c>
      <c r="B14764">
        <v>148</v>
      </c>
      <c r="C14764" s="114" t="s">
        <v>53</v>
      </c>
      <c r="D14764" s="114" t="s">
        <v>394</v>
      </c>
      <c r="E14764" s="115">
        <v>44888</v>
      </c>
      <c r="F14764" s="192">
        <v>0.27663194444444444</v>
      </c>
      <c r="G14764">
        <v>2</v>
      </c>
      <c r="H14764" s="114" t="s">
        <v>395</v>
      </c>
      <c r="I14764">
        <v>3621592</v>
      </c>
    </row>
    <row r="14765" spans="1:9" x14ac:dyDescent="0.25">
      <c r="A14765" s="114" t="s">
        <v>2225</v>
      </c>
      <c r="B14765">
        <v>149</v>
      </c>
      <c r="C14765" s="114" t="s">
        <v>54</v>
      </c>
      <c r="D14765" s="114" t="s">
        <v>250</v>
      </c>
      <c r="E14765" s="115">
        <v>44888</v>
      </c>
      <c r="F14765" s="192">
        <v>0.27701388888888889</v>
      </c>
      <c r="G14765">
        <v>2</v>
      </c>
      <c r="H14765" s="114" t="s">
        <v>251</v>
      </c>
      <c r="I14765">
        <v>8341367</v>
      </c>
    </row>
    <row r="14766" spans="1:9" x14ac:dyDescent="0.25">
      <c r="A14766" s="114" t="s">
        <v>2225</v>
      </c>
      <c r="B14766">
        <v>150</v>
      </c>
      <c r="C14766" s="114" t="s">
        <v>54</v>
      </c>
      <c r="D14766" s="114" t="s">
        <v>684</v>
      </c>
      <c r="E14766" s="115">
        <v>44888</v>
      </c>
      <c r="F14766" s="192">
        <v>0.27708333333333335</v>
      </c>
      <c r="G14766">
        <v>2</v>
      </c>
      <c r="H14766" s="114" t="s">
        <v>685</v>
      </c>
      <c r="I14766">
        <v>5505462</v>
      </c>
    </row>
    <row r="14767" spans="1:9" x14ac:dyDescent="0.25">
      <c r="A14767" s="114" t="s">
        <v>2225</v>
      </c>
      <c r="B14767">
        <v>151</v>
      </c>
      <c r="C14767" s="114" t="s">
        <v>52</v>
      </c>
      <c r="D14767" s="114" t="s">
        <v>336</v>
      </c>
      <c r="E14767" s="115">
        <v>44888</v>
      </c>
      <c r="F14767" s="192">
        <v>0.2772222222222222</v>
      </c>
      <c r="G14767">
        <v>2</v>
      </c>
      <c r="H14767" s="114" t="s">
        <v>337</v>
      </c>
      <c r="I14767">
        <v>5368010</v>
      </c>
    </row>
    <row r="14768" spans="1:9" x14ac:dyDescent="0.25">
      <c r="A14768" s="114" t="s">
        <v>2225</v>
      </c>
      <c r="B14768">
        <v>152</v>
      </c>
      <c r="C14768" s="114" t="s">
        <v>54</v>
      </c>
      <c r="D14768" s="114" t="s">
        <v>428</v>
      </c>
      <c r="E14768" s="115">
        <v>44888</v>
      </c>
      <c r="F14768" s="192">
        <v>0.27729166666666666</v>
      </c>
      <c r="G14768">
        <v>2</v>
      </c>
      <c r="H14768" s="114" t="s">
        <v>429</v>
      </c>
      <c r="I14768">
        <v>5422390</v>
      </c>
    </row>
    <row r="14769" spans="1:9" x14ac:dyDescent="0.25">
      <c r="A14769" s="114" t="s">
        <v>2225</v>
      </c>
      <c r="B14769">
        <v>153</v>
      </c>
      <c r="C14769" s="114" t="s">
        <v>52</v>
      </c>
      <c r="D14769" s="114" t="s">
        <v>306</v>
      </c>
      <c r="E14769" s="115">
        <v>44888</v>
      </c>
      <c r="F14769" s="192">
        <v>0.27737268518518521</v>
      </c>
      <c r="G14769">
        <v>2</v>
      </c>
      <c r="H14769" s="114" t="s">
        <v>307</v>
      </c>
      <c r="I14769">
        <v>5391490</v>
      </c>
    </row>
    <row r="14770" spans="1:9" x14ac:dyDescent="0.25">
      <c r="A14770" s="114" t="s">
        <v>2225</v>
      </c>
      <c r="B14770">
        <v>154</v>
      </c>
      <c r="C14770" s="114" t="s">
        <v>54</v>
      </c>
      <c r="D14770" s="114" t="s">
        <v>1851</v>
      </c>
      <c r="E14770" s="115">
        <v>44888</v>
      </c>
      <c r="F14770" s="192">
        <v>0.27767361111111111</v>
      </c>
      <c r="G14770">
        <v>2</v>
      </c>
      <c r="H14770" s="114" t="s">
        <v>1852</v>
      </c>
      <c r="I14770">
        <v>7362024</v>
      </c>
    </row>
    <row r="14771" spans="1:9" x14ac:dyDescent="0.25">
      <c r="A14771" s="114" t="s">
        <v>2225</v>
      </c>
      <c r="B14771">
        <v>155</v>
      </c>
      <c r="C14771" s="114" t="s">
        <v>52</v>
      </c>
      <c r="D14771" s="114" t="s">
        <v>2044</v>
      </c>
      <c r="E14771" s="115">
        <v>44888</v>
      </c>
      <c r="F14771" s="192">
        <v>0.27773148148148147</v>
      </c>
      <c r="G14771">
        <v>2</v>
      </c>
      <c r="H14771" s="114" t="s">
        <v>2045</v>
      </c>
      <c r="I14771">
        <v>14137632</v>
      </c>
    </row>
    <row r="14772" spans="1:9" x14ac:dyDescent="0.25">
      <c r="A14772" s="114" t="s">
        <v>2225</v>
      </c>
      <c r="B14772">
        <v>156</v>
      </c>
      <c r="C14772" s="114" t="s">
        <v>53</v>
      </c>
      <c r="D14772" s="114" t="s">
        <v>704</v>
      </c>
      <c r="E14772" s="115">
        <v>44888</v>
      </c>
      <c r="F14772" s="192">
        <v>0.27782407407407406</v>
      </c>
      <c r="G14772">
        <v>2</v>
      </c>
      <c r="H14772" s="114" t="s">
        <v>705</v>
      </c>
      <c r="I14772"/>
    </row>
    <row r="14773" spans="1:9" x14ac:dyDescent="0.25">
      <c r="A14773" s="114" t="s">
        <v>2225</v>
      </c>
      <c r="B14773">
        <v>157</v>
      </c>
      <c r="C14773" s="114" t="s">
        <v>54</v>
      </c>
      <c r="D14773" s="114" t="s">
        <v>448</v>
      </c>
      <c r="E14773" s="115">
        <v>44888</v>
      </c>
      <c r="F14773" s="192">
        <v>0.27811342592592592</v>
      </c>
      <c r="G14773">
        <v>2</v>
      </c>
      <c r="H14773" s="114" t="s">
        <v>449</v>
      </c>
      <c r="I14773">
        <v>5353949</v>
      </c>
    </row>
    <row r="14774" spans="1:9" x14ac:dyDescent="0.25">
      <c r="A14774" s="114" t="s">
        <v>2225</v>
      </c>
      <c r="B14774">
        <v>158</v>
      </c>
      <c r="C14774" s="114" t="s">
        <v>52</v>
      </c>
      <c r="D14774" s="114" t="s">
        <v>378</v>
      </c>
      <c r="E14774" s="115">
        <v>44888</v>
      </c>
      <c r="F14774" s="192">
        <v>0.27825231481481483</v>
      </c>
      <c r="G14774">
        <v>2</v>
      </c>
      <c r="H14774" s="114" t="s">
        <v>379</v>
      </c>
      <c r="I14774">
        <v>14813026</v>
      </c>
    </row>
    <row r="14775" spans="1:9" x14ac:dyDescent="0.25">
      <c r="A14775" s="114" t="s">
        <v>2225</v>
      </c>
      <c r="B14775">
        <v>159</v>
      </c>
      <c r="C14775" s="114" t="s">
        <v>52</v>
      </c>
      <c r="D14775" s="114" t="s">
        <v>2094</v>
      </c>
      <c r="E14775" s="115">
        <v>44888</v>
      </c>
      <c r="F14775" s="192">
        <v>0.27858796296296295</v>
      </c>
      <c r="G14775">
        <v>2</v>
      </c>
      <c r="H14775" s="114" t="s">
        <v>2095</v>
      </c>
      <c r="I14775">
        <v>5507609</v>
      </c>
    </row>
    <row r="14776" spans="1:9" x14ac:dyDescent="0.25">
      <c r="A14776" s="114" t="s">
        <v>2225</v>
      </c>
      <c r="B14776">
        <v>160</v>
      </c>
      <c r="C14776" s="114" t="s">
        <v>53</v>
      </c>
      <c r="D14776" s="114" t="s">
        <v>1565</v>
      </c>
      <c r="E14776" s="115">
        <v>44888</v>
      </c>
      <c r="F14776" s="192">
        <v>0.27875</v>
      </c>
      <c r="G14776">
        <v>2</v>
      </c>
      <c r="H14776" s="114" t="s">
        <v>1566</v>
      </c>
      <c r="I14776">
        <v>15027060</v>
      </c>
    </row>
    <row r="14777" spans="1:9" x14ac:dyDescent="0.25">
      <c r="A14777" s="114" t="s">
        <v>2225</v>
      </c>
      <c r="B14777">
        <v>161</v>
      </c>
      <c r="C14777" s="114" t="s">
        <v>53</v>
      </c>
      <c r="D14777" s="114" t="s">
        <v>1310</v>
      </c>
      <c r="E14777" s="115">
        <v>44888</v>
      </c>
      <c r="F14777" s="192">
        <v>0.27908564814814812</v>
      </c>
      <c r="G14777">
        <v>2</v>
      </c>
      <c r="H14777" s="114" t="s">
        <v>1311</v>
      </c>
      <c r="I14777">
        <v>3393809</v>
      </c>
    </row>
    <row r="14778" spans="1:9" x14ac:dyDescent="0.25">
      <c r="A14778" s="114" t="s">
        <v>2225</v>
      </c>
      <c r="B14778">
        <v>162</v>
      </c>
      <c r="C14778" s="114" t="s">
        <v>52</v>
      </c>
      <c r="D14778" s="114" t="s">
        <v>596</v>
      </c>
      <c r="E14778" s="115">
        <v>44888</v>
      </c>
      <c r="F14778" s="192">
        <v>0.27932870370370372</v>
      </c>
      <c r="G14778">
        <v>2</v>
      </c>
      <c r="H14778" s="114" t="s">
        <v>597</v>
      </c>
      <c r="I14778">
        <v>4363276</v>
      </c>
    </row>
    <row r="14779" spans="1:9" x14ac:dyDescent="0.25">
      <c r="A14779" s="114" t="s">
        <v>2225</v>
      </c>
      <c r="B14779">
        <v>163</v>
      </c>
      <c r="C14779" s="114" t="s">
        <v>52</v>
      </c>
      <c r="D14779" s="114" t="s">
        <v>460</v>
      </c>
      <c r="E14779" s="115">
        <v>44888</v>
      </c>
      <c r="F14779" s="192">
        <v>0.27978009259259257</v>
      </c>
      <c r="G14779">
        <v>2</v>
      </c>
      <c r="H14779" s="114" t="s">
        <v>461</v>
      </c>
      <c r="I14779">
        <v>3631429</v>
      </c>
    </row>
    <row r="14780" spans="1:9" x14ac:dyDescent="0.25">
      <c r="A14780" s="114" t="s">
        <v>2225</v>
      </c>
      <c r="B14780">
        <v>164</v>
      </c>
      <c r="C14780" s="114" t="s">
        <v>53</v>
      </c>
      <c r="D14780" s="114" t="s">
        <v>758</v>
      </c>
      <c r="E14780" s="115">
        <v>44888</v>
      </c>
      <c r="F14780" s="192">
        <v>0.28137731481481482</v>
      </c>
      <c r="G14780">
        <v>2</v>
      </c>
      <c r="H14780" s="114" t="s">
        <v>759</v>
      </c>
      <c r="I14780"/>
    </row>
    <row r="14781" spans="1:9" x14ac:dyDescent="0.25">
      <c r="A14781" s="114" t="s">
        <v>2225</v>
      </c>
      <c r="B14781">
        <v>165</v>
      </c>
      <c r="C14781" s="114" t="s">
        <v>53</v>
      </c>
      <c r="D14781" s="114" t="s">
        <v>742</v>
      </c>
      <c r="E14781" s="115">
        <v>44888</v>
      </c>
      <c r="F14781" s="192">
        <v>0.2814814814814815</v>
      </c>
      <c r="G14781">
        <v>2</v>
      </c>
      <c r="H14781" s="114" t="s">
        <v>743</v>
      </c>
      <c r="I14781">
        <v>2024799</v>
      </c>
    </row>
    <row r="14782" spans="1:9" x14ac:dyDescent="0.25">
      <c r="A14782" s="114" t="s">
        <v>2225</v>
      </c>
      <c r="B14782">
        <v>166</v>
      </c>
      <c r="C14782" s="114" t="s">
        <v>52</v>
      </c>
      <c r="D14782" s="114" t="s">
        <v>1630</v>
      </c>
      <c r="E14782" s="115">
        <v>44888</v>
      </c>
      <c r="F14782" s="192">
        <v>0.28263888888888888</v>
      </c>
      <c r="G14782">
        <v>2</v>
      </c>
      <c r="H14782" s="114" t="s">
        <v>1631</v>
      </c>
      <c r="I14782">
        <v>7359617</v>
      </c>
    </row>
    <row r="14783" spans="1:9" x14ac:dyDescent="0.25">
      <c r="A14783" s="114" t="s">
        <v>2225</v>
      </c>
      <c r="B14783">
        <v>167</v>
      </c>
      <c r="C14783" s="114" t="s">
        <v>52</v>
      </c>
      <c r="D14783" s="114" t="s">
        <v>1109</v>
      </c>
      <c r="E14783" s="115">
        <v>44888</v>
      </c>
      <c r="F14783" s="192">
        <v>0.28359953703703705</v>
      </c>
      <c r="G14783">
        <v>2</v>
      </c>
      <c r="H14783" s="114" t="s">
        <v>1110</v>
      </c>
      <c r="I14783">
        <v>5325940</v>
      </c>
    </row>
    <row r="14784" spans="1:9" x14ac:dyDescent="0.25">
      <c r="A14784" s="114" t="s">
        <v>2225</v>
      </c>
      <c r="B14784">
        <v>168</v>
      </c>
      <c r="C14784" s="114" t="s">
        <v>53</v>
      </c>
      <c r="D14784" s="114" t="s">
        <v>1274</v>
      </c>
      <c r="E14784" s="115">
        <v>44888</v>
      </c>
      <c r="F14784" s="192">
        <v>0.28371527777777777</v>
      </c>
      <c r="G14784">
        <v>2</v>
      </c>
      <c r="H14784" s="114" t="s">
        <v>1275</v>
      </c>
      <c r="I14784"/>
    </row>
    <row r="14785" spans="1:9" x14ac:dyDescent="0.25">
      <c r="A14785" s="114" t="s">
        <v>2225</v>
      </c>
      <c r="B14785">
        <v>169</v>
      </c>
      <c r="C14785" s="114" t="s">
        <v>53</v>
      </c>
      <c r="D14785" s="114" t="s">
        <v>1149</v>
      </c>
      <c r="E14785" s="115">
        <v>44888</v>
      </c>
      <c r="F14785" s="192">
        <v>0.28378472222222223</v>
      </c>
      <c r="G14785">
        <v>2</v>
      </c>
      <c r="H14785" s="114" t="s">
        <v>1150</v>
      </c>
      <c r="I14785"/>
    </row>
    <row r="14786" spans="1:9" x14ac:dyDescent="0.25">
      <c r="A14786" s="114" t="s">
        <v>2225</v>
      </c>
      <c r="B14786">
        <v>170</v>
      </c>
      <c r="C14786" s="114" t="s">
        <v>52</v>
      </c>
      <c r="D14786" s="114" t="s">
        <v>1230</v>
      </c>
      <c r="E14786" s="115">
        <v>44888</v>
      </c>
      <c r="F14786" s="192">
        <v>0.28414351851851855</v>
      </c>
      <c r="G14786">
        <v>2</v>
      </c>
      <c r="H14786" s="114" t="s">
        <v>1231</v>
      </c>
      <c r="I14786">
        <v>2669211</v>
      </c>
    </row>
    <row r="14787" spans="1:9" x14ac:dyDescent="0.25">
      <c r="A14787" s="114" t="s">
        <v>2225</v>
      </c>
      <c r="B14787">
        <v>171</v>
      </c>
      <c r="C14787" s="114" t="s">
        <v>54</v>
      </c>
      <c r="D14787" s="114" t="s">
        <v>420</v>
      </c>
      <c r="E14787" s="115">
        <v>44888</v>
      </c>
      <c r="F14787" s="192">
        <v>0.28421296296296295</v>
      </c>
      <c r="G14787">
        <v>2</v>
      </c>
      <c r="H14787" s="114" t="s">
        <v>421</v>
      </c>
      <c r="I14787">
        <v>5367155</v>
      </c>
    </row>
    <row r="14788" spans="1:9" x14ac:dyDescent="0.25">
      <c r="A14788" s="114" t="s">
        <v>2225</v>
      </c>
      <c r="B14788">
        <v>172</v>
      </c>
      <c r="C14788" s="114" t="s">
        <v>53</v>
      </c>
      <c r="D14788" s="114" t="s">
        <v>1223</v>
      </c>
      <c r="E14788" s="115">
        <v>44888</v>
      </c>
      <c r="F14788" s="192">
        <v>0.2842824074074074</v>
      </c>
      <c r="G14788">
        <v>2</v>
      </c>
      <c r="H14788" s="114" t="s">
        <v>1224</v>
      </c>
      <c r="I14788"/>
    </row>
    <row r="14789" spans="1:9" x14ac:dyDescent="0.25">
      <c r="A14789" s="114" t="s">
        <v>2225</v>
      </c>
      <c r="B14789">
        <v>173</v>
      </c>
      <c r="C14789" s="114" t="s">
        <v>54</v>
      </c>
      <c r="D14789" s="114" t="s">
        <v>1661</v>
      </c>
      <c r="E14789" s="115">
        <v>44888</v>
      </c>
      <c r="F14789" s="192">
        <v>0.28467592592592594</v>
      </c>
      <c r="G14789">
        <v>2</v>
      </c>
      <c r="H14789" s="114" t="s">
        <v>1662</v>
      </c>
      <c r="I14789">
        <v>14958073</v>
      </c>
    </row>
    <row r="14790" spans="1:9" x14ac:dyDescent="0.25">
      <c r="A14790" s="114" t="s">
        <v>2225</v>
      </c>
      <c r="B14790">
        <v>174</v>
      </c>
      <c r="C14790" s="114" t="s">
        <v>54</v>
      </c>
      <c r="D14790" s="114" t="s">
        <v>538</v>
      </c>
      <c r="E14790" s="115">
        <v>44888</v>
      </c>
      <c r="F14790" s="192">
        <v>0.28471064814814817</v>
      </c>
      <c r="G14790">
        <v>2</v>
      </c>
      <c r="H14790" s="114" t="s">
        <v>539</v>
      </c>
      <c r="I14790">
        <v>14838232</v>
      </c>
    </row>
    <row r="14791" spans="1:9" x14ac:dyDescent="0.25">
      <c r="A14791" s="114" t="s">
        <v>2225</v>
      </c>
      <c r="B14791">
        <v>175</v>
      </c>
      <c r="C14791" s="114" t="s">
        <v>52</v>
      </c>
      <c r="D14791" s="114" t="s">
        <v>1232</v>
      </c>
      <c r="E14791" s="115">
        <v>44888</v>
      </c>
      <c r="F14791" s="192">
        <v>0.28520833333333334</v>
      </c>
      <c r="G14791">
        <v>2</v>
      </c>
      <c r="H14791" s="114" t="s">
        <v>1233</v>
      </c>
      <c r="I14791">
        <v>5345534</v>
      </c>
    </row>
    <row r="14792" spans="1:9" x14ac:dyDescent="0.25">
      <c r="A14792" s="114" t="s">
        <v>2225</v>
      </c>
      <c r="B14792">
        <v>176</v>
      </c>
      <c r="C14792" s="114" t="s">
        <v>54</v>
      </c>
      <c r="D14792" s="114" t="s">
        <v>563</v>
      </c>
      <c r="E14792" s="115">
        <v>44888</v>
      </c>
      <c r="F14792" s="192">
        <v>0.28556712962962966</v>
      </c>
      <c r="G14792">
        <v>2</v>
      </c>
      <c r="H14792" s="114" t="s">
        <v>564</v>
      </c>
      <c r="I14792">
        <v>7785667</v>
      </c>
    </row>
    <row r="14793" spans="1:9" x14ac:dyDescent="0.25">
      <c r="A14793" s="114" t="s">
        <v>2225</v>
      </c>
      <c r="B14793">
        <v>177</v>
      </c>
      <c r="C14793" s="114" t="s">
        <v>54</v>
      </c>
      <c r="D14793" s="114" t="s">
        <v>424</v>
      </c>
      <c r="E14793" s="115">
        <v>44888</v>
      </c>
      <c r="F14793" s="192">
        <v>0.28563657407407406</v>
      </c>
      <c r="G14793">
        <v>2</v>
      </c>
      <c r="H14793" s="114" t="s">
        <v>425</v>
      </c>
      <c r="I14793">
        <v>5350400</v>
      </c>
    </row>
    <row r="14794" spans="1:9" x14ac:dyDescent="0.25">
      <c r="A14794" s="114" t="s">
        <v>2225</v>
      </c>
      <c r="B14794">
        <v>178</v>
      </c>
      <c r="C14794" s="114" t="s">
        <v>53</v>
      </c>
      <c r="D14794" s="114" t="s">
        <v>438</v>
      </c>
      <c r="E14794" s="115">
        <v>44888</v>
      </c>
      <c r="F14794" s="192">
        <v>0.28586805555555556</v>
      </c>
      <c r="G14794">
        <v>2</v>
      </c>
      <c r="H14794" s="114" t="s">
        <v>439</v>
      </c>
      <c r="I14794">
        <v>2044229</v>
      </c>
    </row>
    <row r="14795" spans="1:9" x14ac:dyDescent="0.25">
      <c r="A14795" s="114" t="s">
        <v>2225</v>
      </c>
      <c r="B14795">
        <v>179</v>
      </c>
      <c r="C14795" s="114" t="s">
        <v>52</v>
      </c>
      <c r="D14795" s="114" t="s">
        <v>550</v>
      </c>
      <c r="E14795" s="115">
        <v>44888</v>
      </c>
      <c r="F14795" s="192">
        <v>0.28667824074074072</v>
      </c>
      <c r="G14795">
        <v>2</v>
      </c>
      <c r="H14795" s="114" t="s">
        <v>551</v>
      </c>
      <c r="I14795">
        <v>5417638</v>
      </c>
    </row>
    <row r="14796" spans="1:9" x14ac:dyDescent="0.25">
      <c r="A14796" s="114" t="s">
        <v>2225</v>
      </c>
      <c r="B14796">
        <v>180</v>
      </c>
      <c r="C14796" s="114" t="s">
        <v>52</v>
      </c>
      <c r="D14796" s="114" t="s">
        <v>308</v>
      </c>
      <c r="E14796" s="115">
        <v>44888</v>
      </c>
      <c r="F14796" s="192">
        <v>0.28745370370370371</v>
      </c>
      <c r="G14796">
        <v>2</v>
      </c>
      <c r="H14796" s="114" t="s">
        <v>309</v>
      </c>
      <c r="I14796">
        <v>5408268</v>
      </c>
    </row>
    <row r="14797" spans="1:9" x14ac:dyDescent="0.25">
      <c r="A14797" s="114" t="s">
        <v>2225</v>
      </c>
      <c r="B14797">
        <v>181</v>
      </c>
      <c r="C14797" s="114" t="s">
        <v>54</v>
      </c>
      <c r="D14797" s="114" t="s">
        <v>436</v>
      </c>
      <c r="E14797" s="115">
        <v>44888</v>
      </c>
      <c r="F14797" s="192">
        <v>0.28800925925925924</v>
      </c>
      <c r="G14797">
        <v>2</v>
      </c>
      <c r="H14797" s="114" t="s">
        <v>437</v>
      </c>
      <c r="I14797">
        <v>3686961</v>
      </c>
    </row>
    <row r="14798" spans="1:9" x14ac:dyDescent="0.25">
      <c r="A14798" s="114" t="s">
        <v>2225</v>
      </c>
      <c r="B14798">
        <v>182</v>
      </c>
      <c r="C14798" s="114" t="s">
        <v>52</v>
      </c>
      <c r="D14798" s="114" t="s">
        <v>887</v>
      </c>
      <c r="E14798" s="115">
        <v>44888</v>
      </c>
      <c r="F14798" s="192">
        <v>0.2880671296296296</v>
      </c>
      <c r="G14798">
        <v>2</v>
      </c>
      <c r="H14798" s="114" t="s">
        <v>888</v>
      </c>
      <c r="I14798">
        <v>14984439</v>
      </c>
    </row>
    <row r="14799" spans="1:9" x14ac:dyDescent="0.25">
      <c r="A14799" s="114" t="s">
        <v>2225</v>
      </c>
      <c r="B14799">
        <v>183</v>
      </c>
      <c r="C14799" s="114" t="s">
        <v>53</v>
      </c>
      <c r="D14799" s="114" t="s">
        <v>1282</v>
      </c>
      <c r="E14799" s="115">
        <v>44888</v>
      </c>
      <c r="F14799" s="192">
        <v>0.28820601851851851</v>
      </c>
      <c r="G14799">
        <v>2</v>
      </c>
      <c r="H14799" s="114" t="s">
        <v>1283</v>
      </c>
      <c r="I14799">
        <v>2099344</v>
      </c>
    </row>
    <row r="14800" spans="1:9" x14ac:dyDescent="0.25">
      <c r="A14800" s="114" t="s">
        <v>2225</v>
      </c>
      <c r="B14800">
        <v>184</v>
      </c>
      <c r="C14800" s="114" t="s">
        <v>54</v>
      </c>
      <c r="D14800" s="114" t="s">
        <v>2150</v>
      </c>
      <c r="E14800" s="115">
        <v>44888</v>
      </c>
      <c r="F14800" s="192">
        <v>0.28932870370370373</v>
      </c>
      <c r="G14800">
        <v>2</v>
      </c>
      <c r="H14800" s="114" t="s">
        <v>2151</v>
      </c>
      <c r="I14800">
        <v>6710160</v>
      </c>
    </row>
    <row r="14801" spans="1:9" x14ac:dyDescent="0.25">
      <c r="A14801" s="114" t="s">
        <v>2225</v>
      </c>
      <c r="B14801">
        <v>185</v>
      </c>
      <c r="C14801" s="114" t="s">
        <v>52</v>
      </c>
      <c r="D14801" s="114" t="s">
        <v>2145</v>
      </c>
      <c r="E14801" s="115">
        <v>44888</v>
      </c>
      <c r="F14801" s="192">
        <v>0.28939814814814813</v>
      </c>
      <c r="G14801">
        <v>2</v>
      </c>
      <c r="H14801" s="114" t="s">
        <v>2146</v>
      </c>
      <c r="I14801">
        <v>14812411</v>
      </c>
    </row>
    <row r="14802" spans="1:9" x14ac:dyDescent="0.25">
      <c r="A14802" s="114" t="s">
        <v>2225</v>
      </c>
      <c r="B14802">
        <v>186</v>
      </c>
      <c r="C14802" s="114" t="s">
        <v>54</v>
      </c>
      <c r="D14802" s="114" t="s">
        <v>478</v>
      </c>
      <c r="E14802" s="115">
        <v>44888</v>
      </c>
      <c r="F14802" s="192">
        <v>0.28969907407407408</v>
      </c>
      <c r="G14802">
        <v>2</v>
      </c>
      <c r="H14802" s="114" t="s">
        <v>479</v>
      </c>
      <c r="I14802">
        <v>2684900</v>
      </c>
    </row>
    <row r="14803" spans="1:9" x14ac:dyDescent="0.25">
      <c r="A14803" s="114" t="s">
        <v>2225</v>
      </c>
      <c r="B14803">
        <v>187</v>
      </c>
      <c r="C14803" s="114" t="s">
        <v>54</v>
      </c>
      <c r="D14803" s="114" t="s">
        <v>272</v>
      </c>
      <c r="E14803" s="115">
        <v>44888</v>
      </c>
      <c r="F14803" s="192">
        <v>0.29085648148148147</v>
      </c>
      <c r="G14803">
        <v>2</v>
      </c>
      <c r="H14803" s="114" t="s">
        <v>273</v>
      </c>
      <c r="I14803">
        <v>5370529</v>
      </c>
    </row>
    <row r="14804" spans="1:9" x14ac:dyDescent="0.25">
      <c r="A14804" s="114" t="s">
        <v>2225</v>
      </c>
      <c r="B14804">
        <v>188</v>
      </c>
      <c r="C14804" s="114" t="s">
        <v>54</v>
      </c>
      <c r="D14804" s="114" t="s">
        <v>1913</v>
      </c>
      <c r="E14804" s="115">
        <v>44888</v>
      </c>
      <c r="F14804" s="192">
        <v>0.29089120370370369</v>
      </c>
      <c r="G14804">
        <v>2</v>
      </c>
      <c r="H14804" s="114" t="s">
        <v>1914</v>
      </c>
      <c r="I14804">
        <v>7367595</v>
      </c>
    </row>
    <row r="14805" spans="1:9" x14ac:dyDescent="0.25">
      <c r="A14805" s="114" t="s">
        <v>2225</v>
      </c>
      <c r="B14805">
        <v>189</v>
      </c>
      <c r="C14805" s="114" t="s">
        <v>54</v>
      </c>
      <c r="D14805" s="114" t="s">
        <v>984</v>
      </c>
      <c r="E14805" s="115">
        <v>44888</v>
      </c>
      <c r="F14805" s="192">
        <v>0.29281249999999998</v>
      </c>
      <c r="G14805">
        <v>2</v>
      </c>
      <c r="H14805" s="114" t="s">
        <v>985</v>
      </c>
      <c r="I14805">
        <v>6698504</v>
      </c>
    </row>
    <row r="14806" spans="1:9" x14ac:dyDescent="0.25">
      <c r="A14806" s="114" t="s">
        <v>2225</v>
      </c>
      <c r="B14806">
        <v>190</v>
      </c>
      <c r="C14806" s="114" t="s">
        <v>54</v>
      </c>
      <c r="D14806" s="114" t="s">
        <v>696</v>
      </c>
      <c r="E14806" s="115">
        <v>44888</v>
      </c>
      <c r="F14806" s="192">
        <v>0.2928587962962963</v>
      </c>
      <c r="G14806">
        <v>2</v>
      </c>
      <c r="H14806" s="114" t="s">
        <v>697</v>
      </c>
      <c r="I14806">
        <v>8297552</v>
      </c>
    </row>
    <row r="14807" spans="1:9" x14ac:dyDescent="0.25">
      <c r="A14807" s="114" t="s">
        <v>2225</v>
      </c>
      <c r="B14807">
        <v>191</v>
      </c>
      <c r="C14807" s="114" t="s">
        <v>52</v>
      </c>
      <c r="D14807" s="114" t="s">
        <v>667</v>
      </c>
      <c r="E14807" s="115">
        <v>44888</v>
      </c>
      <c r="F14807" s="192">
        <v>0.29534722222222221</v>
      </c>
      <c r="G14807">
        <v>2</v>
      </c>
      <c r="H14807" s="114" t="s">
        <v>668</v>
      </c>
      <c r="I14807">
        <v>3623791</v>
      </c>
    </row>
    <row r="14808" spans="1:9" x14ac:dyDescent="0.25">
      <c r="A14808" s="114" t="s">
        <v>2225</v>
      </c>
      <c r="B14808">
        <v>192</v>
      </c>
      <c r="C14808" s="114" t="s">
        <v>52</v>
      </c>
      <c r="D14808" s="114" t="s">
        <v>1070</v>
      </c>
      <c r="E14808" s="115">
        <v>44888</v>
      </c>
      <c r="F14808" s="192">
        <v>0.29655092592592591</v>
      </c>
      <c r="G14808">
        <v>2</v>
      </c>
      <c r="H14808" s="114" t="s">
        <v>1071</v>
      </c>
      <c r="I14808">
        <v>6714974</v>
      </c>
    </row>
    <row r="14809" spans="1:9" x14ac:dyDescent="0.25">
      <c r="A14809" s="114" t="s">
        <v>2225</v>
      </c>
      <c r="B14809">
        <v>193</v>
      </c>
      <c r="C14809" s="114" t="s">
        <v>53</v>
      </c>
      <c r="D14809" s="114" t="s">
        <v>1046</v>
      </c>
      <c r="E14809" s="115">
        <v>44888</v>
      </c>
      <c r="F14809" s="192">
        <v>0.29684027777777777</v>
      </c>
      <c r="G14809">
        <v>2</v>
      </c>
      <c r="H14809" s="114" t="s">
        <v>1047</v>
      </c>
      <c r="I14809"/>
    </row>
    <row r="14810" spans="1:9" x14ac:dyDescent="0.25">
      <c r="A14810" s="114" t="s">
        <v>2225</v>
      </c>
      <c r="B14810">
        <v>194</v>
      </c>
      <c r="C14810" s="114" t="s">
        <v>54</v>
      </c>
      <c r="D14810" s="114" t="s">
        <v>454</v>
      </c>
      <c r="E14810" s="115">
        <v>44888</v>
      </c>
      <c r="F14810" s="192">
        <v>0.296875</v>
      </c>
      <c r="G14810">
        <v>2</v>
      </c>
      <c r="H14810" s="114" t="s">
        <v>455</v>
      </c>
      <c r="I14810">
        <v>2057370</v>
      </c>
    </row>
    <row r="14811" spans="1:9" x14ac:dyDescent="0.25">
      <c r="A14811" s="114" t="s">
        <v>2225</v>
      </c>
      <c r="B14811">
        <v>195</v>
      </c>
      <c r="C14811" s="114" t="s">
        <v>53</v>
      </c>
      <c r="D14811" s="114" t="s">
        <v>935</v>
      </c>
      <c r="E14811" s="115">
        <v>44888</v>
      </c>
      <c r="F14811" s="192">
        <v>0.29738425925925926</v>
      </c>
      <c r="G14811">
        <v>2</v>
      </c>
      <c r="H14811" s="114" t="s">
        <v>936</v>
      </c>
      <c r="I14811">
        <v>15027063</v>
      </c>
    </row>
    <row r="14812" spans="1:9" x14ac:dyDescent="0.25">
      <c r="A14812" s="114" t="s">
        <v>2225</v>
      </c>
      <c r="B14812">
        <v>196</v>
      </c>
      <c r="C14812" s="114" t="s">
        <v>52</v>
      </c>
      <c r="D14812" s="114" t="s">
        <v>1055</v>
      </c>
      <c r="E14812" s="115">
        <v>44888</v>
      </c>
      <c r="F14812" s="192">
        <v>0.30174768518518519</v>
      </c>
      <c r="G14812">
        <v>2</v>
      </c>
      <c r="H14812" s="114" t="s">
        <v>1056</v>
      </c>
      <c r="I14812">
        <v>5334088</v>
      </c>
    </row>
    <row r="14813" spans="1:9" x14ac:dyDescent="0.25">
      <c r="A14813" s="114" t="s">
        <v>2225</v>
      </c>
      <c r="B14813">
        <v>197</v>
      </c>
      <c r="C14813" s="114" t="s">
        <v>53</v>
      </c>
      <c r="D14813" s="114" t="s">
        <v>877</v>
      </c>
      <c r="E14813" s="115">
        <v>44888</v>
      </c>
      <c r="F14813" s="192">
        <v>0.30193287037037037</v>
      </c>
      <c r="G14813">
        <v>2</v>
      </c>
      <c r="H14813" s="114" t="s">
        <v>878</v>
      </c>
      <c r="I14813">
        <v>14812954</v>
      </c>
    </row>
    <row r="14814" spans="1:9" x14ac:dyDescent="0.25">
      <c r="A14814" s="114" t="s">
        <v>2225</v>
      </c>
      <c r="B14814">
        <v>198</v>
      </c>
      <c r="C14814" s="114" t="s">
        <v>52</v>
      </c>
      <c r="D14814" s="114" t="s">
        <v>1620</v>
      </c>
      <c r="E14814" s="115">
        <v>44888</v>
      </c>
      <c r="F14814" s="192">
        <v>0.3037037037037037</v>
      </c>
      <c r="G14814">
        <v>2</v>
      </c>
      <c r="H14814" s="114" t="s">
        <v>1621</v>
      </c>
      <c r="I14814">
        <v>2731072</v>
      </c>
    </row>
    <row r="14815" spans="1:9" x14ac:dyDescent="0.25">
      <c r="A14815" s="114" t="s">
        <v>2225</v>
      </c>
      <c r="B14815">
        <v>199</v>
      </c>
      <c r="C14815" s="114" t="s">
        <v>54</v>
      </c>
      <c r="D14815" s="114" t="s">
        <v>1346</v>
      </c>
      <c r="E14815" s="115">
        <v>44888</v>
      </c>
      <c r="F14815" s="192">
        <v>0.3039236111111111</v>
      </c>
      <c r="G14815">
        <v>2</v>
      </c>
      <c r="H14815" s="114" t="s">
        <v>1347</v>
      </c>
      <c r="I14815">
        <v>6721230</v>
      </c>
    </row>
    <row r="14816" spans="1:9" x14ac:dyDescent="0.25">
      <c r="A14816" s="114" t="s">
        <v>2225</v>
      </c>
      <c r="B14816">
        <v>200</v>
      </c>
      <c r="C14816" s="114" t="s">
        <v>54</v>
      </c>
      <c r="D14816" s="114" t="s">
        <v>1638</v>
      </c>
      <c r="E14816" s="115">
        <v>44888</v>
      </c>
      <c r="F14816" s="192">
        <v>0.30396990740740742</v>
      </c>
      <c r="G14816">
        <v>2</v>
      </c>
      <c r="H14816" s="114" t="s">
        <v>1639</v>
      </c>
      <c r="I14816"/>
    </row>
    <row r="14817" spans="1:9" x14ac:dyDescent="0.25">
      <c r="A14817" s="114" t="s">
        <v>2225</v>
      </c>
      <c r="B14817">
        <v>201</v>
      </c>
      <c r="C14817" s="114" t="s">
        <v>52</v>
      </c>
      <c r="D14817" s="114" t="s">
        <v>1966</v>
      </c>
      <c r="E14817" s="115">
        <v>44888</v>
      </c>
      <c r="F14817" s="192">
        <v>0.30579861111111112</v>
      </c>
      <c r="G14817">
        <v>2</v>
      </c>
      <c r="H14817" s="114" t="s">
        <v>1967</v>
      </c>
      <c r="I14817">
        <v>5033561</v>
      </c>
    </row>
    <row r="14818" spans="1:9" x14ac:dyDescent="0.25">
      <c r="A14818" s="114" t="s">
        <v>2225</v>
      </c>
      <c r="B14818">
        <v>202</v>
      </c>
      <c r="C14818" s="114" t="s">
        <v>52</v>
      </c>
      <c r="D14818" s="114" t="s">
        <v>1762</v>
      </c>
      <c r="E14818" s="115">
        <v>44888</v>
      </c>
      <c r="F14818" s="192">
        <v>0.30629629629629629</v>
      </c>
      <c r="G14818">
        <v>2</v>
      </c>
      <c r="H14818" s="114" t="s">
        <v>1763</v>
      </c>
      <c r="I14818">
        <v>5383030</v>
      </c>
    </row>
    <row r="14819" spans="1:9" x14ac:dyDescent="0.25">
      <c r="A14819" s="114" t="s">
        <v>2225</v>
      </c>
      <c r="B14819">
        <v>203</v>
      </c>
      <c r="C14819" s="114" t="s">
        <v>52</v>
      </c>
      <c r="D14819" s="114" t="s">
        <v>536</v>
      </c>
      <c r="E14819" s="115">
        <v>44888</v>
      </c>
      <c r="F14819" s="192">
        <v>0.31668981481481484</v>
      </c>
      <c r="G14819">
        <v>2</v>
      </c>
      <c r="H14819" s="114" t="s">
        <v>537</v>
      </c>
      <c r="I14819">
        <v>5416421</v>
      </c>
    </row>
    <row r="14820" spans="1:9" x14ac:dyDescent="0.25">
      <c r="A14820" s="114" t="s">
        <v>2225</v>
      </c>
      <c r="B14820">
        <v>204</v>
      </c>
      <c r="C14820" s="114" t="s">
        <v>54</v>
      </c>
      <c r="D14820" s="114" t="s">
        <v>462</v>
      </c>
      <c r="E14820" s="115">
        <v>44888</v>
      </c>
      <c r="F14820" s="192">
        <v>0.32699074074074075</v>
      </c>
      <c r="G14820">
        <v>2</v>
      </c>
      <c r="H14820" s="114" t="s">
        <v>463</v>
      </c>
      <c r="I14820">
        <v>7623788</v>
      </c>
    </row>
    <row r="14821" spans="1:9" x14ac:dyDescent="0.25">
      <c r="A14821" s="114" t="s">
        <v>2225</v>
      </c>
      <c r="B14821">
        <v>205</v>
      </c>
      <c r="C14821" s="114" t="s">
        <v>52</v>
      </c>
      <c r="D14821" s="114" t="s">
        <v>988</v>
      </c>
      <c r="E14821" s="115">
        <v>44888</v>
      </c>
      <c r="F14821" s="192">
        <v>0.33447916666666666</v>
      </c>
      <c r="G14821">
        <v>2</v>
      </c>
      <c r="H14821" s="114" t="s">
        <v>989</v>
      </c>
      <c r="I14821">
        <v>14932381</v>
      </c>
    </row>
    <row r="14822" spans="1:9" x14ac:dyDescent="0.25">
      <c r="A14822" s="114" t="s">
        <v>2225</v>
      </c>
      <c r="B14822">
        <v>206</v>
      </c>
      <c r="C14822" s="114" t="s">
        <v>54</v>
      </c>
      <c r="D14822" s="114" t="s">
        <v>398</v>
      </c>
      <c r="E14822" s="115">
        <v>44888</v>
      </c>
      <c r="F14822" s="192">
        <v>0.35320601851851852</v>
      </c>
      <c r="G14822">
        <v>2</v>
      </c>
      <c r="H14822" s="114" t="s">
        <v>399</v>
      </c>
      <c r="I14822">
        <v>2188052</v>
      </c>
    </row>
    <row r="14823" spans="1:9" x14ac:dyDescent="0.25">
      <c r="A14823" s="114" t="s">
        <v>2225</v>
      </c>
      <c r="B14823">
        <v>207</v>
      </c>
      <c r="C14823" s="114" t="s">
        <v>52</v>
      </c>
      <c r="D14823" s="114" t="s">
        <v>939</v>
      </c>
      <c r="E14823" s="115">
        <v>44888</v>
      </c>
      <c r="F14823" s="192">
        <v>0.35335648148148147</v>
      </c>
      <c r="G14823">
        <v>2</v>
      </c>
      <c r="H14823" s="114" t="s">
        <v>940</v>
      </c>
      <c r="I14823">
        <v>5522822</v>
      </c>
    </row>
    <row r="14824" spans="1:9" x14ac:dyDescent="0.25">
      <c r="A14824" s="114" t="s">
        <v>2225</v>
      </c>
      <c r="B14824">
        <v>208</v>
      </c>
      <c r="C14824" s="114" t="s">
        <v>52</v>
      </c>
      <c r="D14824" s="114" t="s">
        <v>1164</v>
      </c>
      <c r="E14824" s="115">
        <v>44888</v>
      </c>
      <c r="F14824" s="192">
        <v>0.35371527777777778</v>
      </c>
      <c r="G14824">
        <v>2</v>
      </c>
      <c r="H14824" s="114" t="s">
        <v>1165</v>
      </c>
      <c r="I14824">
        <v>14987576</v>
      </c>
    </row>
    <row r="14825" spans="1:9" x14ac:dyDescent="0.25">
      <c r="A14825" s="114" t="s">
        <v>2225</v>
      </c>
      <c r="B14825">
        <v>209</v>
      </c>
      <c r="C14825" s="114" t="s">
        <v>53</v>
      </c>
      <c r="D14825" s="114" t="s">
        <v>1669</v>
      </c>
      <c r="E14825" s="115">
        <v>44888</v>
      </c>
      <c r="F14825" s="192">
        <v>0.36149305555555555</v>
      </c>
      <c r="G14825">
        <v>2</v>
      </c>
      <c r="H14825" s="114" t="s">
        <v>1670</v>
      </c>
      <c r="I14825"/>
    </row>
    <row r="14826" spans="1:9" x14ac:dyDescent="0.25">
      <c r="A14826" s="114" t="s">
        <v>2225</v>
      </c>
      <c r="B14826">
        <v>210</v>
      </c>
      <c r="C14826" s="114" t="s">
        <v>54</v>
      </c>
      <c r="D14826" s="114" t="s">
        <v>645</v>
      </c>
      <c r="E14826" s="115">
        <v>44888</v>
      </c>
      <c r="F14826" s="192">
        <v>0.36171296296296296</v>
      </c>
      <c r="G14826">
        <v>2</v>
      </c>
      <c r="H14826" s="114" t="s">
        <v>646</v>
      </c>
      <c r="I14826"/>
    </row>
    <row r="14827" spans="1:9" x14ac:dyDescent="0.25">
      <c r="A14827" s="114" t="s">
        <v>2225</v>
      </c>
      <c r="B14827">
        <v>211</v>
      </c>
      <c r="C14827" s="114" t="s">
        <v>54</v>
      </c>
      <c r="D14827" s="114" t="s">
        <v>1324</v>
      </c>
      <c r="E14827" s="115">
        <v>44888</v>
      </c>
      <c r="F14827" s="192">
        <v>0.37638888888888888</v>
      </c>
      <c r="G14827">
        <v>2</v>
      </c>
      <c r="H14827" s="114" t="s">
        <v>1325</v>
      </c>
      <c r="I14827">
        <v>2189493</v>
      </c>
    </row>
    <row r="14828" spans="1:9" x14ac:dyDescent="0.25">
      <c r="A14828" s="114" t="s">
        <v>2225</v>
      </c>
      <c r="B14828">
        <v>212</v>
      </c>
      <c r="C14828" s="114" t="s">
        <v>52</v>
      </c>
      <c r="D14828" s="114" t="s">
        <v>596</v>
      </c>
      <c r="E14828" s="115">
        <v>44888</v>
      </c>
      <c r="F14828" s="192">
        <v>0.47008101851851852</v>
      </c>
      <c r="G14828">
        <v>2</v>
      </c>
      <c r="H14828" s="114" t="s">
        <v>597</v>
      </c>
      <c r="I14828">
        <v>4363276</v>
      </c>
    </row>
    <row r="14829" spans="1:9" x14ac:dyDescent="0.25">
      <c r="A14829" s="114" t="s">
        <v>2225</v>
      </c>
      <c r="B14829">
        <v>213</v>
      </c>
      <c r="C14829" s="114" t="s">
        <v>52</v>
      </c>
      <c r="D14829" s="114" t="s">
        <v>302</v>
      </c>
      <c r="E14829" s="115">
        <v>44888</v>
      </c>
      <c r="F14829" s="192">
        <v>0.47013888888888888</v>
      </c>
      <c r="G14829">
        <v>2</v>
      </c>
      <c r="H14829" s="114" t="s">
        <v>303</v>
      </c>
      <c r="I14829">
        <v>5417847</v>
      </c>
    </row>
    <row r="14830" spans="1:9" x14ac:dyDescent="0.25">
      <c r="A14830" s="114" t="s">
        <v>2225</v>
      </c>
      <c r="B14830">
        <v>214</v>
      </c>
      <c r="C14830" s="114" t="s">
        <v>52</v>
      </c>
      <c r="D14830" s="114" t="s">
        <v>1561</v>
      </c>
      <c r="E14830" s="115">
        <v>44888</v>
      </c>
      <c r="F14830" s="192">
        <v>0.47060185185185183</v>
      </c>
      <c r="G14830">
        <v>2</v>
      </c>
      <c r="H14830" s="114" t="s">
        <v>1562</v>
      </c>
      <c r="I14830">
        <v>5415498</v>
      </c>
    </row>
    <row r="14831" spans="1:9" x14ac:dyDescent="0.25">
      <c r="A14831" s="114" t="s">
        <v>2225</v>
      </c>
      <c r="B14831">
        <v>215</v>
      </c>
      <c r="C14831" s="114" t="s">
        <v>54</v>
      </c>
      <c r="D14831" s="114" t="s">
        <v>284</v>
      </c>
      <c r="E14831" s="115">
        <v>44888</v>
      </c>
      <c r="F14831" s="192">
        <v>0.47097222222222224</v>
      </c>
      <c r="G14831">
        <v>2</v>
      </c>
      <c r="H14831" s="114" t="s">
        <v>285</v>
      </c>
      <c r="I14831">
        <v>5348192</v>
      </c>
    </row>
    <row r="14832" spans="1:9" x14ac:dyDescent="0.25">
      <c r="A14832" s="114" t="s">
        <v>2225</v>
      </c>
      <c r="B14832">
        <v>216</v>
      </c>
      <c r="C14832" s="114" t="s">
        <v>53</v>
      </c>
      <c r="D14832" s="114" t="s">
        <v>565</v>
      </c>
      <c r="E14832" s="115">
        <v>44888</v>
      </c>
      <c r="F14832" s="192">
        <v>0.47150462962962963</v>
      </c>
      <c r="G14832">
        <v>2</v>
      </c>
      <c r="H14832" s="114" t="s">
        <v>566</v>
      </c>
      <c r="I14832"/>
    </row>
    <row r="14833" spans="1:9" x14ac:dyDescent="0.25">
      <c r="A14833" s="114" t="s">
        <v>2225</v>
      </c>
      <c r="B14833">
        <v>217</v>
      </c>
      <c r="C14833" s="114" t="s">
        <v>53</v>
      </c>
      <c r="D14833" s="114" t="s">
        <v>635</v>
      </c>
      <c r="E14833" s="115">
        <v>44888</v>
      </c>
      <c r="F14833" s="192">
        <v>0.47157407407407409</v>
      </c>
      <c r="G14833">
        <v>2</v>
      </c>
      <c r="H14833" s="114" t="s">
        <v>636</v>
      </c>
      <c r="I14833"/>
    </row>
    <row r="14834" spans="1:9" x14ac:dyDescent="0.25">
      <c r="A14834" s="114" t="s">
        <v>2225</v>
      </c>
      <c r="B14834">
        <v>218</v>
      </c>
      <c r="C14834" s="114" t="s">
        <v>53</v>
      </c>
      <c r="D14834" s="114" t="s">
        <v>556</v>
      </c>
      <c r="E14834" s="115">
        <v>44888</v>
      </c>
      <c r="F14834" s="192">
        <v>0.47195601851851854</v>
      </c>
      <c r="G14834">
        <v>2</v>
      </c>
      <c r="H14834" s="114" t="s">
        <v>557</v>
      </c>
      <c r="I14834"/>
    </row>
    <row r="14835" spans="1:9" x14ac:dyDescent="0.25">
      <c r="A14835" s="114" t="s">
        <v>2225</v>
      </c>
      <c r="B14835">
        <v>219</v>
      </c>
      <c r="C14835" s="114" t="s">
        <v>54</v>
      </c>
      <c r="D14835" s="114" t="s">
        <v>612</v>
      </c>
      <c r="E14835" s="115">
        <v>44888</v>
      </c>
      <c r="F14835" s="192">
        <v>0.47236111111111112</v>
      </c>
      <c r="G14835">
        <v>2</v>
      </c>
      <c r="H14835" s="114" t="s">
        <v>613</v>
      </c>
      <c r="I14835"/>
    </row>
    <row r="14836" spans="1:9" x14ac:dyDescent="0.25">
      <c r="A14836" s="114" t="s">
        <v>2225</v>
      </c>
      <c r="B14836">
        <v>220</v>
      </c>
      <c r="C14836" s="114" t="s">
        <v>54</v>
      </c>
      <c r="D14836" s="114" t="s">
        <v>559</v>
      </c>
      <c r="E14836" s="115">
        <v>44888</v>
      </c>
      <c r="F14836" s="192">
        <v>0.47241898148148148</v>
      </c>
      <c r="G14836">
        <v>2</v>
      </c>
      <c r="H14836" s="114" t="s">
        <v>560</v>
      </c>
      <c r="I14836">
        <v>7109794</v>
      </c>
    </row>
    <row r="14837" spans="1:9" x14ac:dyDescent="0.25">
      <c r="A14837" s="114" t="s">
        <v>2225</v>
      </c>
      <c r="B14837">
        <v>221</v>
      </c>
      <c r="C14837" s="114" t="s">
        <v>53</v>
      </c>
      <c r="D14837" s="114" t="s">
        <v>430</v>
      </c>
      <c r="E14837" s="115">
        <v>44888</v>
      </c>
      <c r="F14837" s="192">
        <v>0.47282407407407406</v>
      </c>
      <c r="G14837">
        <v>2</v>
      </c>
      <c r="H14837" s="114" t="s">
        <v>431</v>
      </c>
      <c r="I14837">
        <v>2099334</v>
      </c>
    </row>
    <row r="14838" spans="1:9" x14ac:dyDescent="0.25">
      <c r="A14838" s="114" t="s">
        <v>2225</v>
      </c>
      <c r="B14838">
        <v>222</v>
      </c>
      <c r="C14838" s="114" t="s">
        <v>53</v>
      </c>
      <c r="D14838" s="114" t="s">
        <v>1025</v>
      </c>
      <c r="E14838" s="115">
        <v>44888</v>
      </c>
      <c r="F14838" s="192">
        <v>0.47315972222222225</v>
      </c>
      <c r="G14838">
        <v>2</v>
      </c>
      <c r="H14838" s="114" t="s">
        <v>1026</v>
      </c>
      <c r="I14838">
        <v>2856170</v>
      </c>
    </row>
    <row r="14839" spans="1:9" x14ac:dyDescent="0.25">
      <c r="A14839" s="114" t="s">
        <v>2225</v>
      </c>
      <c r="B14839">
        <v>223</v>
      </c>
      <c r="C14839" s="114" t="s">
        <v>53</v>
      </c>
      <c r="D14839" s="114" t="s">
        <v>1531</v>
      </c>
      <c r="E14839" s="115">
        <v>44888</v>
      </c>
      <c r="F14839" s="192">
        <v>0.47321759259259261</v>
      </c>
      <c r="G14839">
        <v>2</v>
      </c>
      <c r="H14839" s="114" t="s">
        <v>1532</v>
      </c>
      <c r="I14839">
        <v>2704092</v>
      </c>
    </row>
    <row r="14840" spans="1:9" x14ac:dyDescent="0.25">
      <c r="A14840" s="114" t="s">
        <v>2225</v>
      </c>
      <c r="B14840">
        <v>224</v>
      </c>
      <c r="C14840" s="114" t="s">
        <v>53</v>
      </c>
      <c r="D14840" s="114" t="s">
        <v>797</v>
      </c>
      <c r="E14840" s="115">
        <v>44888</v>
      </c>
      <c r="F14840" s="192">
        <v>0.47328703703703706</v>
      </c>
      <c r="G14840">
        <v>2</v>
      </c>
      <c r="H14840" s="114" t="s">
        <v>798</v>
      </c>
      <c r="I14840"/>
    </row>
    <row r="14841" spans="1:9" x14ac:dyDescent="0.25">
      <c r="A14841" s="114" t="s">
        <v>2225</v>
      </c>
      <c r="B14841">
        <v>225</v>
      </c>
      <c r="C14841" s="114" t="s">
        <v>54</v>
      </c>
      <c r="D14841" s="114" t="s">
        <v>694</v>
      </c>
      <c r="E14841" s="115">
        <v>44888</v>
      </c>
      <c r="F14841" s="192">
        <v>0.47334490740740742</v>
      </c>
      <c r="G14841">
        <v>2</v>
      </c>
      <c r="H14841" s="114" t="s">
        <v>695</v>
      </c>
      <c r="I14841">
        <v>7288635</v>
      </c>
    </row>
    <row r="14842" spans="1:9" x14ac:dyDescent="0.25">
      <c r="A14842" s="114" t="s">
        <v>2225</v>
      </c>
      <c r="B14842">
        <v>226</v>
      </c>
      <c r="C14842" s="114" t="s">
        <v>53</v>
      </c>
      <c r="D14842" s="114" t="s">
        <v>604</v>
      </c>
      <c r="E14842" s="115">
        <v>44888</v>
      </c>
      <c r="F14842" s="192">
        <v>0.47371527777777778</v>
      </c>
      <c r="G14842">
        <v>2</v>
      </c>
      <c r="H14842" s="114" t="s">
        <v>605</v>
      </c>
      <c r="I14842"/>
    </row>
    <row r="14843" spans="1:9" x14ac:dyDescent="0.25">
      <c r="A14843" s="114" t="s">
        <v>2225</v>
      </c>
      <c r="B14843">
        <v>227</v>
      </c>
      <c r="C14843" s="114" t="s">
        <v>53</v>
      </c>
      <c r="D14843" s="114" t="s">
        <v>576</v>
      </c>
      <c r="E14843" s="115">
        <v>44888</v>
      </c>
      <c r="F14843" s="192">
        <v>0.47378472222222223</v>
      </c>
      <c r="G14843">
        <v>2</v>
      </c>
      <c r="H14843" s="114" t="s">
        <v>577</v>
      </c>
      <c r="I14843">
        <v>5375368</v>
      </c>
    </row>
    <row r="14844" spans="1:9" x14ac:dyDescent="0.25">
      <c r="A14844" s="114" t="s">
        <v>2225</v>
      </c>
      <c r="B14844">
        <v>228</v>
      </c>
      <c r="C14844" s="114" t="s">
        <v>53</v>
      </c>
      <c r="D14844" s="114" t="s">
        <v>1440</v>
      </c>
      <c r="E14844" s="115">
        <v>44888</v>
      </c>
      <c r="F14844" s="192">
        <v>0.47385416666666669</v>
      </c>
      <c r="G14844">
        <v>2</v>
      </c>
      <c r="H14844" s="114" t="s">
        <v>1441</v>
      </c>
      <c r="I14844">
        <v>5461132</v>
      </c>
    </row>
    <row r="14845" spans="1:9" x14ac:dyDescent="0.25">
      <c r="A14845" s="114" t="s">
        <v>2225</v>
      </c>
      <c r="B14845">
        <v>229</v>
      </c>
      <c r="C14845" s="114" t="s">
        <v>52</v>
      </c>
      <c r="D14845" s="114" t="s">
        <v>318</v>
      </c>
      <c r="E14845" s="115">
        <v>44888</v>
      </c>
      <c r="F14845" s="192">
        <v>0.47412037037037036</v>
      </c>
      <c r="G14845">
        <v>2</v>
      </c>
      <c r="H14845" s="114" t="s">
        <v>319</v>
      </c>
      <c r="I14845">
        <v>2037561</v>
      </c>
    </row>
    <row r="14846" spans="1:9" x14ac:dyDescent="0.25">
      <c r="A14846" s="114" t="s">
        <v>2225</v>
      </c>
      <c r="B14846">
        <v>230</v>
      </c>
      <c r="C14846" s="114" t="s">
        <v>53</v>
      </c>
      <c r="D14846" s="114" t="s">
        <v>647</v>
      </c>
      <c r="E14846" s="115">
        <v>44888</v>
      </c>
      <c r="F14846" s="192">
        <v>0.47443287037037035</v>
      </c>
      <c r="G14846">
        <v>2</v>
      </c>
      <c r="H14846" s="114" t="s">
        <v>648</v>
      </c>
      <c r="I14846">
        <v>2856135</v>
      </c>
    </row>
    <row r="14847" spans="1:9" x14ac:dyDescent="0.25">
      <c r="A14847" s="114" t="s">
        <v>2225</v>
      </c>
      <c r="B14847">
        <v>231</v>
      </c>
      <c r="C14847" s="114" t="s">
        <v>53</v>
      </c>
      <c r="D14847" s="114" t="s">
        <v>1596</v>
      </c>
      <c r="E14847" s="115">
        <v>44888</v>
      </c>
      <c r="F14847" s="192">
        <v>0.47488425925925926</v>
      </c>
      <c r="G14847">
        <v>2</v>
      </c>
      <c r="H14847" s="114" t="s">
        <v>1597</v>
      </c>
      <c r="I14847">
        <v>6719085</v>
      </c>
    </row>
    <row r="14848" spans="1:9" x14ac:dyDescent="0.25">
      <c r="A14848" s="114" t="s">
        <v>2225</v>
      </c>
      <c r="B14848">
        <v>232</v>
      </c>
      <c r="C14848" s="114" t="s">
        <v>53</v>
      </c>
      <c r="D14848" s="114" t="s">
        <v>1059</v>
      </c>
      <c r="E14848" s="115">
        <v>44888</v>
      </c>
      <c r="F14848" s="192">
        <v>0.47497685185185184</v>
      </c>
      <c r="G14848">
        <v>2</v>
      </c>
      <c r="H14848" s="114" t="s">
        <v>1060</v>
      </c>
      <c r="I14848"/>
    </row>
    <row r="14849" spans="1:9" x14ac:dyDescent="0.25">
      <c r="A14849" s="114" t="s">
        <v>2225</v>
      </c>
      <c r="B14849">
        <v>233</v>
      </c>
      <c r="C14849" s="114" t="s">
        <v>53</v>
      </c>
      <c r="D14849" s="114" t="s">
        <v>396</v>
      </c>
      <c r="E14849" s="115">
        <v>44888</v>
      </c>
      <c r="F14849" s="192">
        <v>0.47505787037037039</v>
      </c>
      <c r="G14849">
        <v>2</v>
      </c>
      <c r="H14849" s="114" t="s">
        <v>397</v>
      </c>
      <c r="I14849">
        <v>6717462</v>
      </c>
    </row>
    <row r="14850" spans="1:9" x14ac:dyDescent="0.25">
      <c r="A14850" s="114" t="s">
        <v>2225</v>
      </c>
      <c r="B14850">
        <v>234</v>
      </c>
      <c r="C14850" s="114" t="s">
        <v>53</v>
      </c>
      <c r="D14850" s="114" t="s">
        <v>629</v>
      </c>
      <c r="E14850" s="115">
        <v>44888</v>
      </c>
      <c r="F14850" s="192">
        <v>0.47515046296296298</v>
      </c>
      <c r="G14850">
        <v>2</v>
      </c>
      <c r="H14850" s="114" t="s">
        <v>630</v>
      </c>
      <c r="I14850">
        <v>1868350560</v>
      </c>
    </row>
    <row r="14851" spans="1:9" x14ac:dyDescent="0.25">
      <c r="A14851" s="114" t="s">
        <v>2225</v>
      </c>
      <c r="B14851">
        <v>235</v>
      </c>
      <c r="C14851" s="114" t="s">
        <v>53</v>
      </c>
      <c r="D14851" s="114" t="s">
        <v>755</v>
      </c>
      <c r="E14851" s="115">
        <v>44888</v>
      </c>
      <c r="F14851" s="192">
        <v>0.47523148148148148</v>
      </c>
      <c r="G14851">
        <v>2</v>
      </c>
      <c r="H14851" s="114" t="s">
        <v>756</v>
      </c>
      <c r="I14851"/>
    </row>
    <row r="14852" spans="1:9" x14ac:dyDescent="0.25">
      <c r="A14852" s="114" t="s">
        <v>2225</v>
      </c>
      <c r="B14852">
        <v>236</v>
      </c>
      <c r="C14852" s="114" t="s">
        <v>53</v>
      </c>
      <c r="D14852" s="114" t="s">
        <v>1931</v>
      </c>
      <c r="E14852" s="115">
        <v>44888</v>
      </c>
      <c r="F14852" s="192">
        <v>0.47531250000000003</v>
      </c>
      <c r="G14852">
        <v>2</v>
      </c>
      <c r="H14852" s="114" t="s">
        <v>1932</v>
      </c>
      <c r="I14852">
        <v>2577965876</v>
      </c>
    </row>
    <row r="14853" spans="1:9" x14ac:dyDescent="0.25">
      <c r="A14853" s="114" t="s">
        <v>2225</v>
      </c>
      <c r="B14853">
        <v>237</v>
      </c>
      <c r="C14853" s="114" t="s">
        <v>53</v>
      </c>
      <c r="D14853" s="114" t="s">
        <v>1236</v>
      </c>
      <c r="E14853" s="115">
        <v>44888</v>
      </c>
      <c r="F14853" s="192">
        <v>0.47555555555555556</v>
      </c>
      <c r="G14853">
        <v>2</v>
      </c>
      <c r="H14853" s="114" t="s">
        <v>1237</v>
      </c>
      <c r="I14853"/>
    </row>
    <row r="14854" spans="1:9" x14ac:dyDescent="0.25">
      <c r="A14854" s="114" t="s">
        <v>2225</v>
      </c>
      <c r="B14854">
        <v>238</v>
      </c>
      <c r="C14854" s="114" t="s">
        <v>52</v>
      </c>
      <c r="D14854" s="114" t="s">
        <v>444</v>
      </c>
      <c r="E14854" s="115">
        <v>44888</v>
      </c>
      <c r="F14854" s="192">
        <v>0.47562500000000002</v>
      </c>
      <c r="G14854">
        <v>2</v>
      </c>
      <c r="H14854" s="114" t="s">
        <v>445</v>
      </c>
      <c r="I14854">
        <v>7094641</v>
      </c>
    </row>
    <row r="14855" spans="1:9" x14ac:dyDescent="0.25">
      <c r="A14855" s="114" t="s">
        <v>2225</v>
      </c>
      <c r="B14855">
        <v>239</v>
      </c>
      <c r="C14855" s="114" t="s">
        <v>52</v>
      </c>
      <c r="D14855" s="114" t="s">
        <v>1905</v>
      </c>
      <c r="E14855" s="115">
        <v>44888</v>
      </c>
      <c r="F14855" s="192">
        <v>0.47569444444444442</v>
      </c>
      <c r="G14855">
        <v>2</v>
      </c>
      <c r="H14855" s="114" t="s">
        <v>1906</v>
      </c>
      <c r="I14855">
        <v>5390779</v>
      </c>
    </row>
    <row r="14856" spans="1:9" x14ac:dyDescent="0.25">
      <c r="A14856" s="114" t="s">
        <v>2225</v>
      </c>
      <c r="B14856">
        <v>240</v>
      </c>
      <c r="C14856" s="114" t="s">
        <v>52</v>
      </c>
      <c r="D14856" s="114" t="s">
        <v>829</v>
      </c>
      <c r="E14856" s="115">
        <v>44888</v>
      </c>
      <c r="F14856" s="192">
        <v>0.47576388888888888</v>
      </c>
      <c r="G14856">
        <v>2</v>
      </c>
      <c r="H14856" s="114" t="s">
        <v>830</v>
      </c>
      <c r="I14856">
        <v>5495578</v>
      </c>
    </row>
    <row r="14857" spans="1:9" x14ac:dyDescent="0.25">
      <c r="A14857" s="114" t="s">
        <v>2225</v>
      </c>
      <c r="B14857">
        <v>241</v>
      </c>
      <c r="C14857" s="114" t="s">
        <v>53</v>
      </c>
      <c r="D14857" s="114" t="s">
        <v>1166</v>
      </c>
      <c r="E14857" s="115">
        <v>44888</v>
      </c>
      <c r="F14857" s="192">
        <v>0.4762615740740741</v>
      </c>
      <c r="G14857">
        <v>2</v>
      </c>
      <c r="H14857" s="114" t="s">
        <v>1167</v>
      </c>
      <c r="I14857">
        <v>2736247</v>
      </c>
    </row>
    <row r="14858" spans="1:9" x14ac:dyDescent="0.25">
      <c r="A14858" s="114" t="s">
        <v>2225</v>
      </c>
      <c r="B14858">
        <v>242</v>
      </c>
      <c r="C14858" s="114" t="s">
        <v>53</v>
      </c>
      <c r="D14858" s="114" t="s">
        <v>568</v>
      </c>
      <c r="E14858" s="115">
        <v>44888</v>
      </c>
      <c r="F14858" s="192">
        <v>0.47631944444444446</v>
      </c>
      <c r="G14858">
        <v>2</v>
      </c>
      <c r="H14858" s="114" t="s">
        <v>569</v>
      </c>
      <c r="I14858">
        <v>5447295</v>
      </c>
    </row>
    <row r="14859" spans="1:9" x14ac:dyDescent="0.25">
      <c r="A14859" s="114" t="s">
        <v>2225</v>
      </c>
      <c r="B14859">
        <v>243</v>
      </c>
      <c r="C14859" s="114" t="s">
        <v>52</v>
      </c>
      <c r="D14859" s="114" t="s">
        <v>1557</v>
      </c>
      <c r="E14859" s="115">
        <v>44888</v>
      </c>
      <c r="F14859" s="192">
        <v>0.4765625</v>
      </c>
      <c r="G14859">
        <v>2</v>
      </c>
      <c r="H14859" s="114" t="s">
        <v>1558</v>
      </c>
      <c r="I14859">
        <v>5439160</v>
      </c>
    </row>
    <row r="14860" spans="1:9" x14ac:dyDescent="0.25">
      <c r="A14860" s="114" t="s">
        <v>2225</v>
      </c>
      <c r="B14860">
        <v>244</v>
      </c>
      <c r="C14860" s="114" t="s">
        <v>53</v>
      </c>
      <c r="D14860" s="114" t="s">
        <v>702</v>
      </c>
      <c r="E14860" s="115">
        <v>44888</v>
      </c>
      <c r="F14860" s="192">
        <v>0.47707175925925926</v>
      </c>
      <c r="G14860">
        <v>2</v>
      </c>
      <c r="H14860" s="114" t="s">
        <v>703</v>
      </c>
      <c r="I14860"/>
    </row>
    <row r="14861" spans="1:9" x14ac:dyDescent="0.25">
      <c r="A14861" s="114" t="s">
        <v>2225</v>
      </c>
      <c r="B14861">
        <v>245</v>
      </c>
      <c r="C14861" s="114" t="s">
        <v>53</v>
      </c>
      <c r="D14861" s="114" t="s">
        <v>358</v>
      </c>
      <c r="E14861" s="115">
        <v>44888</v>
      </c>
      <c r="F14861" s="192">
        <v>0.47714120370370372</v>
      </c>
      <c r="G14861">
        <v>2</v>
      </c>
      <c r="H14861" s="114" t="s">
        <v>359</v>
      </c>
      <c r="I14861"/>
    </row>
    <row r="14862" spans="1:9" x14ac:dyDescent="0.25">
      <c r="A14862" s="114" t="s">
        <v>2225</v>
      </c>
      <c r="B14862">
        <v>246</v>
      </c>
      <c r="C14862" s="114" t="s">
        <v>54</v>
      </c>
      <c r="D14862" s="114" t="s">
        <v>592</v>
      </c>
      <c r="E14862" s="115">
        <v>44888</v>
      </c>
      <c r="F14862" s="192">
        <v>0.47722222222222221</v>
      </c>
      <c r="G14862">
        <v>2</v>
      </c>
      <c r="H14862" s="114" t="s">
        <v>593</v>
      </c>
      <c r="I14862">
        <v>3677082</v>
      </c>
    </row>
    <row r="14863" spans="1:9" x14ac:dyDescent="0.25">
      <c r="A14863" s="114" t="s">
        <v>2225</v>
      </c>
      <c r="B14863">
        <v>247</v>
      </c>
      <c r="C14863" s="114" t="s">
        <v>53</v>
      </c>
      <c r="D14863" s="114" t="s">
        <v>380</v>
      </c>
      <c r="E14863" s="115">
        <v>44888</v>
      </c>
      <c r="F14863" s="192">
        <v>0.47783564814814816</v>
      </c>
      <c r="G14863">
        <v>2</v>
      </c>
      <c r="H14863" s="114" t="s">
        <v>381</v>
      </c>
      <c r="I14863"/>
    </row>
    <row r="14864" spans="1:9" x14ac:dyDescent="0.25">
      <c r="A14864" s="114" t="s">
        <v>2225</v>
      </c>
      <c r="B14864">
        <v>248</v>
      </c>
      <c r="C14864" s="114" t="s">
        <v>53</v>
      </c>
      <c r="D14864" s="114" t="s">
        <v>526</v>
      </c>
      <c r="E14864" s="115">
        <v>44888</v>
      </c>
      <c r="F14864" s="192">
        <v>0.47826388888888888</v>
      </c>
      <c r="G14864">
        <v>2</v>
      </c>
      <c r="H14864" s="114" t="s">
        <v>527</v>
      </c>
      <c r="I14864"/>
    </row>
    <row r="14865" spans="1:9" x14ac:dyDescent="0.25">
      <c r="A14865" s="114" t="s">
        <v>2225</v>
      </c>
      <c r="B14865">
        <v>249</v>
      </c>
      <c r="C14865" s="114" t="s">
        <v>53</v>
      </c>
      <c r="D14865" s="114" t="s">
        <v>654</v>
      </c>
      <c r="E14865" s="115">
        <v>44888</v>
      </c>
      <c r="F14865" s="192">
        <v>0.47846064814814815</v>
      </c>
      <c r="G14865">
        <v>2</v>
      </c>
      <c r="H14865" s="114" t="s">
        <v>655</v>
      </c>
      <c r="I14865">
        <v>2650232</v>
      </c>
    </row>
    <row r="14866" spans="1:9" x14ac:dyDescent="0.25">
      <c r="A14866" s="114" t="s">
        <v>2225</v>
      </c>
      <c r="B14866">
        <v>250</v>
      </c>
      <c r="C14866" s="114" t="s">
        <v>53</v>
      </c>
      <c r="D14866" s="114" t="s">
        <v>656</v>
      </c>
      <c r="E14866" s="115">
        <v>44888</v>
      </c>
      <c r="F14866" s="192">
        <v>0.4785300925925926</v>
      </c>
      <c r="G14866">
        <v>2</v>
      </c>
      <c r="H14866" s="114" t="s">
        <v>657</v>
      </c>
      <c r="I14866"/>
    </row>
    <row r="14867" spans="1:9" x14ac:dyDescent="0.25">
      <c r="A14867" s="114" t="s">
        <v>2225</v>
      </c>
      <c r="B14867">
        <v>251</v>
      </c>
      <c r="C14867" s="114" t="s">
        <v>52</v>
      </c>
      <c r="D14867" s="114" t="s">
        <v>619</v>
      </c>
      <c r="E14867" s="115">
        <v>44888</v>
      </c>
      <c r="F14867" s="192">
        <v>0.47876157407407405</v>
      </c>
      <c r="G14867">
        <v>2</v>
      </c>
      <c r="H14867" s="114" t="s">
        <v>620</v>
      </c>
      <c r="I14867">
        <v>14812406</v>
      </c>
    </row>
    <row r="14868" spans="1:9" x14ac:dyDescent="0.25">
      <c r="A14868" s="114" t="s">
        <v>2225</v>
      </c>
      <c r="B14868">
        <v>252</v>
      </c>
      <c r="C14868" s="114" t="s">
        <v>53</v>
      </c>
      <c r="D14868" s="114" t="s">
        <v>1274</v>
      </c>
      <c r="E14868" s="115">
        <v>44888</v>
      </c>
      <c r="F14868" s="192">
        <v>0.47905092592592591</v>
      </c>
      <c r="G14868">
        <v>2</v>
      </c>
      <c r="H14868" s="114" t="s">
        <v>1275</v>
      </c>
      <c r="I14868"/>
    </row>
    <row r="14869" spans="1:9" x14ac:dyDescent="0.25">
      <c r="A14869" s="114" t="s">
        <v>2225</v>
      </c>
      <c r="B14869">
        <v>253</v>
      </c>
      <c r="C14869" s="114" t="s">
        <v>53</v>
      </c>
      <c r="D14869" s="114" t="s">
        <v>1276</v>
      </c>
      <c r="E14869" s="115">
        <v>44888</v>
      </c>
      <c r="F14869" s="192">
        <v>0.47912037037037036</v>
      </c>
      <c r="G14869">
        <v>2</v>
      </c>
      <c r="H14869" s="114" t="s">
        <v>1277</v>
      </c>
      <c r="I14869"/>
    </row>
    <row r="14870" spans="1:9" x14ac:dyDescent="0.25">
      <c r="A14870" s="114" t="s">
        <v>2225</v>
      </c>
      <c r="B14870">
        <v>254</v>
      </c>
      <c r="C14870" s="114" t="s">
        <v>53</v>
      </c>
      <c r="D14870" s="114" t="s">
        <v>1061</v>
      </c>
      <c r="E14870" s="115">
        <v>44888</v>
      </c>
      <c r="F14870" s="192">
        <v>0.47918981481481482</v>
      </c>
      <c r="G14870">
        <v>2</v>
      </c>
      <c r="H14870" s="114" t="s">
        <v>1062</v>
      </c>
      <c r="I14870"/>
    </row>
    <row r="14871" spans="1:9" x14ac:dyDescent="0.25">
      <c r="A14871" s="114" t="s">
        <v>2225</v>
      </c>
      <c r="B14871">
        <v>255</v>
      </c>
      <c r="C14871" s="114" t="s">
        <v>52</v>
      </c>
      <c r="D14871" s="114" t="s">
        <v>378</v>
      </c>
      <c r="E14871" s="115">
        <v>44888</v>
      </c>
      <c r="F14871" s="192">
        <v>0.47945601851851855</v>
      </c>
      <c r="G14871">
        <v>2</v>
      </c>
      <c r="H14871" s="114" t="s">
        <v>379</v>
      </c>
      <c r="I14871">
        <v>14813026</v>
      </c>
    </row>
    <row r="14872" spans="1:9" x14ac:dyDescent="0.25">
      <c r="A14872" s="114" t="s">
        <v>2225</v>
      </c>
      <c r="B14872">
        <v>256</v>
      </c>
      <c r="C14872" s="114" t="s">
        <v>53</v>
      </c>
      <c r="D14872" s="114" t="s">
        <v>1810</v>
      </c>
      <c r="E14872" s="115">
        <v>44888</v>
      </c>
      <c r="F14872" s="192">
        <v>0.47964120370370372</v>
      </c>
      <c r="G14872">
        <v>2</v>
      </c>
      <c r="H14872" s="114" t="s">
        <v>1811</v>
      </c>
      <c r="I14872"/>
    </row>
    <row r="14873" spans="1:9" x14ac:dyDescent="0.25">
      <c r="A14873" s="114" t="s">
        <v>2225</v>
      </c>
      <c r="B14873">
        <v>257</v>
      </c>
      <c r="C14873" s="114" t="s">
        <v>53</v>
      </c>
      <c r="D14873" s="114" t="s">
        <v>1282</v>
      </c>
      <c r="E14873" s="115">
        <v>44888</v>
      </c>
      <c r="F14873" s="192">
        <v>0.47988425925925926</v>
      </c>
      <c r="G14873">
        <v>2</v>
      </c>
      <c r="H14873" s="114" t="s">
        <v>1283</v>
      </c>
      <c r="I14873">
        <v>2099344</v>
      </c>
    </row>
    <row r="14874" spans="1:9" x14ac:dyDescent="0.25">
      <c r="A14874" s="114" t="s">
        <v>2225</v>
      </c>
      <c r="B14874">
        <v>258</v>
      </c>
      <c r="C14874" s="114" t="s">
        <v>53</v>
      </c>
      <c r="D14874" s="114" t="s">
        <v>1197</v>
      </c>
      <c r="E14874" s="115">
        <v>44888</v>
      </c>
      <c r="F14874" s="192">
        <v>0.47995370370370372</v>
      </c>
      <c r="G14874">
        <v>2</v>
      </c>
      <c r="H14874" s="114" t="s">
        <v>1198</v>
      </c>
      <c r="I14874"/>
    </row>
    <row r="14875" spans="1:9" x14ac:dyDescent="0.25">
      <c r="A14875" s="114" t="s">
        <v>2225</v>
      </c>
      <c r="B14875">
        <v>259</v>
      </c>
      <c r="C14875" s="114" t="s">
        <v>53</v>
      </c>
      <c r="D14875" s="114" t="s">
        <v>742</v>
      </c>
      <c r="E14875" s="115">
        <v>44888</v>
      </c>
      <c r="F14875" s="192">
        <v>0.48020833333333335</v>
      </c>
      <c r="G14875">
        <v>2</v>
      </c>
      <c r="H14875" s="114" t="s">
        <v>743</v>
      </c>
      <c r="I14875">
        <v>2024799</v>
      </c>
    </row>
    <row r="14876" spans="1:9" x14ac:dyDescent="0.25">
      <c r="A14876" s="114" t="s">
        <v>2225</v>
      </c>
      <c r="B14876">
        <v>260</v>
      </c>
      <c r="C14876" s="114" t="s">
        <v>53</v>
      </c>
      <c r="D14876" s="114" t="s">
        <v>370</v>
      </c>
      <c r="E14876" s="115">
        <v>44888</v>
      </c>
      <c r="F14876" s="192">
        <v>0.48074074074074075</v>
      </c>
      <c r="G14876">
        <v>2</v>
      </c>
      <c r="H14876" s="114" t="s">
        <v>371</v>
      </c>
      <c r="I14876"/>
    </row>
    <row r="14877" spans="1:9" x14ac:dyDescent="0.25">
      <c r="A14877" s="114" t="s">
        <v>2225</v>
      </c>
      <c r="B14877">
        <v>261</v>
      </c>
      <c r="C14877" s="114" t="s">
        <v>53</v>
      </c>
      <c r="D14877" s="114" t="s">
        <v>1082</v>
      </c>
      <c r="E14877" s="115">
        <v>44888</v>
      </c>
      <c r="F14877" s="192">
        <v>0.48079861111111111</v>
      </c>
      <c r="G14877">
        <v>2</v>
      </c>
      <c r="H14877" s="114" t="s">
        <v>1083</v>
      </c>
      <c r="I14877"/>
    </row>
    <row r="14878" spans="1:9" x14ac:dyDescent="0.25">
      <c r="A14878" s="114" t="s">
        <v>2225</v>
      </c>
      <c r="B14878">
        <v>262</v>
      </c>
      <c r="C14878" s="114" t="s">
        <v>53</v>
      </c>
      <c r="D14878" s="114" t="s">
        <v>787</v>
      </c>
      <c r="E14878" s="115">
        <v>44888</v>
      </c>
      <c r="F14878" s="192">
        <v>0.48091435185185183</v>
      </c>
      <c r="G14878">
        <v>2</v>
      </c>
      <c r="H14878" s="114" t="s">
        <v>788</v>
      </c>
      <c r="I14878">
        <v>5439690</v>
      </c>
    </row>
    <row r="14879" spans="1:9" x14ac:dyDescent="0.25">
      <c r="A14879" s="114" t="s">
        <v>2225</v>
      </c>
      <c r="B14879">
        <v>263</v>
      </c>
      <c r="C14879" s="114" t="s">
        <v>53</v>
      </c>
      <c r="D14879" s="114" t="s">
        <v>1818</v>
      </c>
      <c r="E14879" s="115">
        <v>44888</v>
      </c>
      <c r="F14879" s="192">
        <v>0.48098379629629628</v>
      </c>
      <c r="G14879">
        <v>2</v>
      </c>
      <c r="H14879" s="114" t="s">
        <v>735</v>
      </c>
      <c r="I14879"/>
    </row>
    <row r="14880" spans="1:9" x14ac:dyDescent="0.25">
      <c r="A14880" s="114" t="s">
        <v>2225</v>
      </c>
      <c r="B14880">
        <v>264</v>
      </c>
      <c r="C14880" s="114" t="s">
        <v>52</v>
      </c>
      <c r="D14880" s="114" t="s">
        <v>1915</v>
      </c>
      <c r="E14880" s="115">
        <v>44888</v>
      </c>
      <c r="F14880" s="192">
        <v>0.48118055555555556</v>
      </c>
      <c r="G14880">
        <v>2</v>
      </c>
      <c r="H14880" s="114" t="s">
        <v>1916</v>
      </c>
      <c r="I14880">
        <v>5369288</v>
      </c>
    </row>
    <row r="14881" spans="1:9" x14ac:dyDescent="0.25">
      <c r="A14881" s="114" t="s">
        <v>2225</v>
      </c>
      <c r="B14881">
        <v>265</v>
      </c>
      <c r="C14881" s="114" t="s">
        <v>53</v>
      </c>
      <c r="D14881" s="114" t="s">
        <v>901</v>
      </c>
      <c r="E14881" s="115">
        <v>44888</v>
      </c>
      <c r="F14881" s="192">
        <v>0.48125000000000001</v>
      </c>
      <c r="G14881">
        <v>2</v>
      </c>
      <c r="H14881" s="114" t="s">
        <v>902</v>
      </c>
      <c r="I14881">
        <v>2655034</v>
      </c>
    </row>
    <row r="14882" spans="1:9" x14ac:dyDescent="0.25">
      <c r="A14882" s="114" t="s">
        <v>2225</v>
      </c>
      <c r="B14882">
        <v>266</v>
      </c>
      <c r="C14882" s="114" t="s">
        <v>24</v>
      </c>
      <c r="D14882" s="114" t="s">
        <v>1452</v>
      </c>
      <c r="E14882" s="115">
        <v>44888</v>
      </c>
      <c r="F14882" s="192">
        <v>0.48140046296296296</v>
      </c>
      <c r="G14882">
        <v>2</v>
      </c>
      <c r="H14882" s="114" t="s">
        <v>1453</v>
      </c>
      <c r="I14882">
        <v>6700966</v>
      </c>
    </row>
    <row r="14883" spans="1:9" x14ac:dyDescent="0.25">
      <c r="A14883" s="114" t="s">
        <v>2225</v>
      </c>
      <c r="B14883">
        <v>267</v>
      </c>
      <c r="C14883" s="114" t="s">
        <v>52</v>
      </c>
      <c r="D14883" s="114" t="s">
        <v>2044</v>
      </c>
      <c r="E14883" s="115">
        <v>44888</v>
      </c>
      <c r="F14883" s="192">
        <v>0.48146990740740742</v>
      </c>
      <c r="G14883">
        <v>2</v>
      </c>
      <c r="H14883" s="114" t="s">
        <v>2045</v>
      </c>
      <c r="I14883">
        <v>14137632</v>
      </c>
    </row>
    <row r="14884" spans="1:9" x14ac:dyDescent="0.25">
      <c r="A14884" s="114" t="s">
        <v>2225</v>
      </c>
      <c r="B14884">
        <v>268</v>
      </c>
      <c r="C14884" s="114" t="s">
        <v>53</v>
      </c>
      <c r="D14884" s="114" t="s">
        <v>1865</v>
      </c>
      <c r="E14884" s="115">
        <v>44888</v>
      </c>
      <c r="F14884" s="192">
        <v>0.4817939814814815</v>
      </c>
      <c r="G14884">
        <v>2</v>
      </c>
      <c r="H14884" s="114" t="s">
        <v>1866</v>
      </c>
      <c r="I14884"/>
    </row>
    <row r="14885" spans="1:9" x14ac:dyDescent="0.25">
      <c r="A14885" s="114" t="s">
        <v>2225</v>
      </c>
      <c r="B14885">
        <v>269</v>
      </c>
      <c r="C14885" s="114" t="s">
        <v>52</v>
      </c>
      <c r="D14885" s="114" t="s">
        <v>306</v>
      </c>
      <c r="E14885" s="115">
        <v>44888</v>
      </c>
      <c r="F14885" s="192">
        <v>0.4818634259259259</v>
      </c>
      <c r="G14885">
        <v>2</v>
      </c>
      <c r="H14885" s="114" t="s">
        <v>307</v>
      </c>
      <c r="I14885">
        <v>5391490</v>
      </c>
    </row>
    <row r="14886" spans="1:9" x14ac:dyDescent="0.25">
      <c r="A14886" s="114" t="s">
        <v>2225</v>
      </c>
      <c r="B14886">
        <v>270</v>
      </c>
      <c r="C14886" s="114" t="s">
        <v>52</v>
      </c>
      <c r="D14886" s="114" t="s">
        <v>340</v>
      </c>
      <c r="E14886" s="115">
        <v>44888</v>
      </c>
      <c r="F14886" s="192">
        <v>0.48207175925925927</v>
      </c>
      <c r="G14886">
        <v>2</v>
      </c>
      <c r="H14886" s="114" t="s">
        <v>341</v>
      </c>
      <c r="I14886">
        <v>2669206</v>
      </c>
    </row>
    <row r="14887" spans="1:9" x14ac:dyDescent="0.25">
      <c r="A14887" s="114" t="s">
        <v>2225</v>
      </c>
      <c r="B14887">
        <v>271</v>
      </c>
      <c r="C14887" s="114" t="s">
        <v>52</v>
      </c>
      <c r="D14887" s="114" t="s">
        <v>1232</v>
      </c>
      <c r="E14887" s="115">
        <v>44888</v>
      </c>
      <c r="F14887" s="192">
        <v>0.4830902777777778</v>
      </c>
      <c r="G14887">
        <v>2</v>
      </c>
      <c r="H14887" s="114" t="s">
        <v>1233</v>
      </c>
      <c r="I14887">
        <v>5345534</v>
      </c>
    </row>
    <row r="14888" spans="1:9" x14ac:dyDescent="0.25">
      <c r="A14888" s="114" t="s">
        <v>2225</v>
      </c>
      <c r="B14888">
        <v>272</v>
      </c>
      <c r="C14888" s="114" t="s">
        <v>54</v>
      </c>
      <c r="D14888" s="114" t="s">
        <v>633</v>
      </c>
      <c r="E14888" s="115">
        <v>44888</v>
      </c>
      <c r="F14888" s="192">
        <v>0.48325231481481479</v>
      </c>
      <c r="G14888">
        <v>2</v>
      </c>
      <c r="H14888" s="114" t="s">
        <v>634</v>
      </c>
      <c r="I14888">
        <v>5335728</v>
      </c>
    </row>
    <row r="14889" spans="1:9" x14ac:dyDescent="0.25">
      <c r="A14889" s="114" t="s">
        <v>2225</v>
      </c>
      <c r="B14889">
        <v>273</v>
      </c>
      <c r="C14889" s="114" t="s">
        <v>54</v>
      </c>
      <c r="D14889" s="114" t="s">
        <v>623</v>
      </c>
      <c r="E14889" s="115">
        <v>44888</v>
      </c>
      <c r="F14889" s="192">
        <v>0.48332175925925924</v>
      </c>
      <c r="G14889">
        <v>2</v>
      </c>
      <c r="H14889" s="114" t="s">
        <v>624</v>
      </c>
      <c r="I14889">
        <v>5351708</v>
      </c>
    </row>
    <row r="14890" spans="1:9" x14ac:dyDescent="0.25">
      <c r="A14890" s="114" t="s">
        <v>2225</v>
      </c>
      <c r="B14890">
        <v>274</v>
      </c>
      <c r="C14890" s="114" t="s">
        <v>54</v>
      </c>
      <c r="D14890" s="114" t="s">
        <v>312</v>
      </c>
      <c r="E14890" s="115">
        <v>44888</v>
      </c>
      <c r="F14890" s="192">
        <v>0.4833796296296296</v>
      </c>
      <c r="G14890">
        <v>2</v>
      </c>
      <c r="H14890" s="114" t="s">
        <v>313</v>
      </c>
      <c r="I14890">
        <v>5511423</v>
      </c>
    </row>
    <row r="14891" spans="1:9" x14ac:dyDescent="0.25">
      <c r="A14891" s="114" t="s">
        <v>2225</v>
      </c>
      <c r="B14891">
        <v>275</v>
      </c>
      <c r="C14891" s="114" t="s">
        <v>54</v>
      </c>
      <c r="D14891" s="114" t="s">
        <v>468</v>
      </c>
      <c r="E14891" s="115">
        <v>44888</v>
      </c>
      <c r="F14891" s="192">
        <v>0.48344907407407406</v>
      </c>
      <c r="G14891">
        <v>2</v>
      </c>
      <c r="H14891" s="114" t="s">
        <v>469</v>
      </c>
      <c r="I14891">
        <v>7353518</v>
      </c>
    </row>
    <row r="14892" spans="1:9" x14ac:dyDescent="0.25">
      <c r="A14892" s="114" t="s">
        <v>2225</v>
      </c>
      <c r="B14892">
        <v>276</v>
      </c>
      <c r="C14892" s="114" t="s">
        <v>54</v>
      </c>
      <c r="D14892" s="114" t="s">
        <v>478</v>
      </c>
      <c r="E14892" s="115">
        <v>44888</v>
      </c>
      <c r="F14892" s="192">
        <v>0.48356481481481484</v>
      </c>
      <c r="G14892">
        <v>2</v>
      </c>
      <c r="H14892" s="114" t="s">
        <v>479</v>
      </c>
      <c r="I14892">
        <v>2684900</v>
      </c>
    </row>
    <row r="14893" spans="1:9" x14ac:dyDescent="0.25">
      <c r="A14893" s="114" t="s">
        <v>2225</v>
      </c>
      <c r="B14893">
        <v>277</v>
      </c>
      <c r="C14893" s="114" t="s">
        <v>53</v>
      </c>
      <c r="D14893" s="114" t="s">
        <v>578</v>
      </c>
      <c r="E14893" s="115">
        <v>44888</v>
      </c>
      <c r="F14893" s="192">
        <v>0.48363425925925924</v>
      </c>
      <c r="G14893">
        <v>2</v>
      </c>
      <c r="H14893" s="114" t="s">
        <v>579</v>
      </c>
      <c r="I14893"/>
    </row>
    <row r="14894" spans="1:9" x14ac:dyDescent="0.25">
      <c r="A14894" s="114" t="s">
        <v>2225</v>
      </c>
      <c r="B14894">
        <v>278</v>
      </c>
      <c r="C14894" s="114" t="s">
        <v>53</v>
      </c>
      <c r="D14894" s="114" t="s">
        <v>671</v>
      </c>
      <c r="E14894" s="115">
        <v>44888</v>
      </c>
      <c r="F14894" s="192">
        <v>0.48370370370370369</v>
      </c>
      <c r="G14894">
        <v>2</v>
      </c>
      <c r="H14894" s="114" t="s">
        <v>672</v>
      </c>
      <c r="I14894"/>
    </row>
    <row r="14895" spans="1:9" x14ac:dyDescent="0.25">
      <c r="A14895" s="114" t="s">
        <v>2225</v>
      </c>
      <c r="B14895">
        <v>279</v>
      </c>
      <c r="C14895" s="114" t="s">
        <v>53</v>
      </c>
      <c r="D14895" s="114" t="s">
        <v>586</v>
      </c>
      <c r="E14895" s="115">
        <v>44888</v>
      </c>
      <c r="F14895" s="192">
        <v>0.48408564814814814</v>
      </c>
      <c r="G14895">
        <v>2</v>
      </c>
      <c r="H14895" s="114" t="s">
        <v>587</v>
      </c>
      <c r="I14895"/>
    </row>
    <row r="14896" spans="1:9" x14ac:dyDescent="0.25">
      <c r="A14896" s="114" t="s">
        <v>2225</v>
      </c>
      <c r="B14896">
        <v>280</v>
      </c>
      <c r="C14896" s="114" t="s">
        <v>21</v>
      </c>
      <c r="D14896" s="114" t="s">
        <v>601</v>
      </c>
      <c r="E14896" s="115">
        <v>44888</v>
      </c>
      <c r="F14896" s="192">
        <v>0.48471064814814813</v>
      </c>
      <c r="G14896">
        <v>2</v>
      </c>
      <c r="H14896" s="114" t="s">
        <v>21</v>
      </c>
      <c r="I14896"/>
    </row>
    <row r="14897" spans="1:9" x14ac:dyDescent="0.25">
      <c r="A14897" s="114" t="s">
        <v>2225</v>
      </c>
      <c r="B14897">
        <v>281</v>
      </c>
      <c r="C14897" s="114" t="s">
        <v>21</v>
      </c>
      <c r="D14897" s="114" t="s">
        <v>1456</v>
      </c>
      <c r="E14897" s="115">
        <v>44888</v>
      </c>
      <c r="F14897" s="192">
        <v>0.48478009259259258</v>
      </c>
      <c r="G14897">
        <v>2</v>
      </c>
      <c r="H14897" s="114" t="s">
        <v>1457</v>
      </c>
      <c r="I14897"/>
    </row>
    <row r="14898" spans="1:9" x14ac:dyDescent="0.25">
      <c r="A14898" s="114" t="s">
        <v>2225</v>
      </c>
      <c r="B14898">
        <v>282</v>
      </c>
      <c r="C14898" s="114" t="s">
        <v>54</v>
      </c>
      <c r="D14898" s="114" t="s">
        <v>684</v>
      </c>
      <c r="E14898" s="115">
        <v>44888</v>
      </c>
      <c r="F14898" s="192">
        <v>0.48517361111111112</v>
      </c>
      <c r="G14898">
        <v>2</v>
      </c>
      <c r="H14898" s="114" t="s">
        <v>685</v>
      </c>
      <c r="I14898">
        <v>5505462</v>
      </c>
    </row>
    <row r="14899" spans="1:9" x14ac:dyDescent="0.25">
      <c r="A14899" s="114" t="s">
        <v>2225</v>
      </c>
      <c r="B14899">
        <v>283</v>
      </c>
      <c r="C14899" s="114" t="s">
        <v>54</v>
      </c>
      <c r="D14899" s="114" t="s">
        <v>442</v>
      </c>
      <c r="E14899" s="115">
        <v>44888</v>
      </c>
      <c r="F14899" s="192">
        <v>0.48524305555555558</v>
      </c>
      <c r="G14899">
        <v>2</v>
      </c>
      <c r="H14899" s="114" t="s">
        <v>443</v>
      </c>
      <c r="I14899">
        <v>5481406</v>
      </c>
    </row>
    <row r="14900" spans="1:9" x14ac:dyDescent="0.25">
      <c r="A14900" s="114" t="s">
        <v>2225</v>
      </c>
      <c r="B14900">
        <v>284</v>
      </c>
      <c r="C14900" s="114" t="s">
        <v>54</v>
      </c>
      <c r="D14900" s="114" t="s">
        <v>332</v>
      </c>
      <c r="E14900" s="115">
        <v>44888</v>
      </c>
      <c r="F14900" s="192">
        <v>0.48532407407407407</v>
      </c>
      <c r="G14900">
        <v>2</v>
      </c>
      <c r="H14900" s="114" t="s">
        <v>333</v>
      </c>
      <c r="I14900">
        <v>5501171</v>
      </c>
    </row>
    <row r="14901" spans="1:9" x14ac:dyDescent="0.25">
      <c r="A14901" s="114" t="s">
        <v>2225</v>
      </c>
      <c r="B14901">
        <v>285</v>
      </c>
      <c r="C14901" s="114" t="s">
        <v>54</v>
      </c>
      <c r="D14901" s="114" t="s">
        <v>342</v>
      </c>
      <c r="E14901" s="115">
        <v>44888</v>
      </c>
      <c r="F14901" s="192">
        <v>0.48555555555555557</v>
      </c>
      <c r="G14901">
        <v>2</v>
      </c>
      <c r="H14901" s="114" t="s">
        <v>343</v>
      </c>
      <c r="I14901">
        <v>6709035</v>
      </c>
    </row>
    <row r="14902" spans="1:9" x14ac:dyDescent="0.25">
      <c r="A14902" s="114" t="s">
        <v>2225</v>
      </c>
      <c r="B14902">
        <v>286</v>
      </c>
      <c r="C14902" s="114" t="s">
        <v>54</v>
      </c>
      <c r="D14902" s="114" t="s">
        <v>264</v>
      </c>
      <c r="E14902" s="115">
        <v>44888</v>
      </c>
      <c r="F14902" s="192">
        <v>0.48635416666666664</v>
      </c>
      <c r="G14902">
        <v>2</v>
      </c>
      <c r="H14902" s="114" t="s">
        <v>265</v>
      </c>
      <c r="I14902">
        <v>5350791</v>
      </c>
    </row>
    <row r="14903" spans="1:9" x14ac:dyDescent="0.25">
      <c r="A14903" s="114" t="s">
        <v>2225</v>
      </c>
      <c r="B14903">
        <v>287</v>
      </c>
      <c r="C14903" s="114" t="s">
        <v>54</v>
      </c>
      <c r="D14903" s="114" t="s">
        <v>817</v>
      </c>
      <c r="E14903" s="115">
        <v>44888</v>
      </c>
      <c r="F14903" s="192">
        <v>0.48679398148148151</v>
      </c>
      <c r="G14903">
        <v>2</v>
      </c>
      <c r="H14903" s="114" t="s">
        <v>818</v>
      </c>
      <c r="I14903">
        <v>5503101</v>
      </c>
    </row>
    <row r="14904" spans="1:9" x14ac:dyDescent="0.25">
      <c r="A14904" s="114" t="s">
        <v>2225</v>
      </c>
      <c r="B14904">
        <v>288</v>
      </c>
      <c r="C14904" s="114" t="s">
        <v>54</v>
      </c>
      <c r="D14904" s="114" t="s">
        <v>448</v>
      </c>
      <c r="E14904" s="115">
        <v>44888</v>
      </c>
      <c r="F14904" s="192">
        <v>0.48693287037037036</v>
      </c>
      <c r="G14904">
        <v>2</v>
      </c>
      <c r="H14904" s="114" t="s">
        <v>449</v>
      </c>
      <c r="I14904">
        <v>5353949</v>
      </c>
    </row>
    <row r="14905" spans="1:9" x14ac:dyDescent="0.25">
      <c r="A14905" s="114" t="s">
        <v>2225</v>
      </c>
      <c r="B14905">
        <v>289</v>
      </c>
      <c r="C14905" s="114" t="s">
        <v>54</v>
      </c>
      <c r="D14905" s="114" t="s">
        <v>428</v>
      </c>
      <c r="E14905" s="115">
        <v>44888</v>
      </c>
      <c r="F14905" s="192">
        <v>0.48700231481481482</v>
      </c>
      <c r="G14905">
        <v>2</v>
      </c>
      <c r="H14905" s="114" t="s">
        <v>429</v>
      </c>
      <c r="I14905">
        <v>5422390</v>
      </c>
    </row>
    <row r="14906" spans="1:9" x14ac:dyDescent="0.25">
      <c r="A14906" s="114" t="s">
        <v>2225</v>
      </c>
      <c r="B14906">
        <v>290</v>
      </c>
      <c r="C14906" s="114" t="s">
        <v>54</v>
      </c>
      <c r="D14906" s="114" t="s">
        <v>1185</v>
      </c>
      <c r="E14906" s="115">
        <v>44888</v>
      </c>
      <c r="F14906" s="192">
        <v>0.48716435185185186</v>
      </c>
      <c r="G14906">
        <v>2</v>
      </c>
      <c r="H14906" s="114" t="s">
        <v>1186</v>
      </c>
      <c r="I14906">
        <v>5411847</v>
      </c>
    </row>
    <row r="14907" spans="1:9" x14ac:dyDescent="0.25">
      <c r="A14907" s="114" t="s">
        <v>2225</v>
      </c>
      <c r="B14907">
        <v>291</v>
      </c>
      <c r="C14907" s="114" t="s">
        <v>54</v>
      </c>
      <c r="D14907" s="114" t="s">
        <v>955</v>
      </c>
      <c r="E14907" s="115">
        <v>44888</v>
      </c>
      <c r="F14907" s="192">
        <v>0.48723379629629632</v>
      </c>
      <c r="G14907">
        <v>2</v>
      </c>
      <c r="H14907" s="114" t="s">
        <v>956</v>
      </c>
      <c r="I14907"/>
    </row>
    <row r="14908" spans="1:9" x14ac:dyDescent="0.25">
      <c r="A14908" s="114" t="s">
        <v>2225</v>
      </c>
      <c r="B14908">
        <v>292</v>
      </c>
      <c r="C14908" s="114" t="s">
        <v>54</v>
      </c>
      <c r="D14908" s="114" t="s">
        <v>1665</v>
      </c>
      <c r="E14908" s="115">
        <v>44888</v>
      </c>
      <c r="F14908" s="192">
        <v>0.48730324074074072</v>
      </c>
      <c r="G14908">
        <v>2</v>
      </c>
      <c r="H14908" s="114" t="s">
        <v>1666</v>
      </c>
      <c r="I14908">
        <v>5411756</v>
      </c>
    </row>
    <row r="14909" spans="1:9" x14ac:dyDescent="0.25">
      <c r="A14909" s="114" t="s">
        <v>2225</v>
      </c>
      <c r="B14909">
        <v>293</v>
      </c>
      <c r="C14909" s="114" t="s">
        <v>54</v>
      </c>
      <c r="D14909" s="114" t="s">
        <v>436</v>
      </c>
      <c r="E14909" s="115">
        <v>44888</v>
      </c>
      <c r="F14909" s="192">
        <v>0.48739583333333331</v>
      </c>
      <c r="G14909">
        <v>2</v>
      </c>
      <c r="H14909" s="114" t="s">
        <v>437</v>
      </c>
      <c r="I14909">
        <v>3686961</v>
      </c>
    </row>
    <row r="14910" spans="1:9" x14ac:dyDescent="0.25">
      <c r="A14910" s="114" t="s">
        <v>2225</v>
      </c>
      <c r="B14910">
        <v>294</v>
      </c>
      <c r="C14910" s="114" t="s">
        <v>54</v>
      </c>
      <c r="D14910" s="114" t="s">
        <v>424</v>
      </c>
      <c r="E14910" s="115">
        <v>44888</v>
      </c>
      <c r="F14910" s="192">
        <v>0.48745370370370372</v>
      </c>
      <c r="G14910">
        <v>2</v>
      </c>
      <c r="H14910" s="114" t="s">
        <v>425</v>
      </c>
      <c r="I14910">
        <v>5350400</v>
      </c>
    </row>
    <row r="14911" spans="1:9" x14ac:dyDescent="0.25">
      <c r="A14911" s="114" t="s">
        <v>2225</v>
      </c>
      <c r="B14911">
        <v>295</v>
      </c>
      <c r="C14911" s="114" t="s">
        <v>54</v>
      </c>
      <c r="D14911" s="114" t="s">
        <v>324</v>
      </c>
      <c r="E14911" s="115">
        <v>44888</v>
      </c>
      <c r="F14911" s="192">
        <v>0.48799768518518516</v>
      </c>
      <c r="G14911">
        <v>2</v>
      </c>
      <c r="H14911" s="114" t="s">
        <v>325</v>
      </c>
      <c r="I14911">
        <v>5501315</v>
      </c>
    </row>
    <row r="14912" spans="1:9" x14ac:dyDescent="0.25">
      <c r="A14912" s="114" t="s">
        <v>2225</v>
      </c>
      <c r="B14912">
        <v>296</v>
      </c>
      <c r="C14912" s="114" t="s">
        <v>54</v>
      </c>
      <c r="D14912" s="114" t="s">
        <v>608</v>
      </c>
      <c r="E14912" s="115">
        <v>44888</v>
      </c>
      <c r="F14912" s="192">
        <v>0.48836805555555557</v>
      </c>
      <c r="G14912">
        <v>2</v>
      </c>
      <c r="H14912" s="114" t="s">
        <v>609</v>
      </c>
      <c r="I14912"/>
    </row>
    <row r="14913" spans="1:9" x14ac:dyDescent="0.25">
      <c r="A14913" s="114" t="s">
        <v>2225</v>
      </c>
      <c r="B14913">
        <v>297</v>
      </c>
      <c r="C14913" s="114" t="s">
        <v>54</v>
      </c>
      <c r="D14913" s="114" t="s">
        <v>631</v>
      </c>
      <c r="E14913" s="115">
        <v>44888</v>
      </c>
      <c r="F14913" s="192">
        <v>0.48846064814814816</v>
      </c>
      <c r="G14913">
        <v>2</v>
      </c>
      <c r="H14913" s="114" t="s">
        <v>632</v>
      </c>
      <c r="I14913">
        <v>8259221</v>
      </c>
    </row>
    <row r="14914" spans="1:9" x14ac:dyDescent="0.25">
      <c r="A14914" s="114" t="s">
        <v>2225</v>
      </c>
      <c r="B14914">
        <v>298</v>
      </c>
      <c r="C14914" s="114" t="s">
        <v>52</v>
      </c>
      <c r="D14914" s="114" t="s">
        <v>402</v>
      </c>
      <c r="E14914" s="115">
        <v>44888</v>
      </c>
      <c r="F14914" s="192">
        <v>0.48930555555555555</v>
      </c>
      <c r="G14914">
        <v>2</v>
      </c>
      <c r="H14914" s="114" t="s">
        <v>403</v>
      </c>
      <c r="I14914">
        <v>5369112</v>
      </c>
    </row>
    <row r="14915" spans="1:9" x14ac:dyDescent="0.25">
      <c r="A14915" s="114" t="s">
        <v>2225</v>
      </c>
      <c r="B14915">
        <v>299</v>
      </c>
      <c r="C14915" s="114" t="s">
        <v>56</v>
      </c>
      <c r="D14915" s="114" t="s">
        <v>1842</v>
      </c>
      <c r="E14915" s="115">
        <v>44888</v>
      </c>
      <c r="F14915" s="192">
        <v>0.489375</v>
      </c>
      <c r="G14915">
        <v>2</v>
      </c>
      <c r="H14915" s="114" t="s">
        <v>1843</v>
      </c>
      <c r="I14915"/>
    </row>
    <row r="14916" spans="1:9" x14ac:dyDescent="0.25">
      <c r="A14916" s="114" t="s">
        <v>2225</v>
      </c>
      <c r="B14916">
        <v>300</v>
      </c>
      <c r="C14916" s="114" t="s">
        <v>57</v>
      </c>
      <c r="D14916" s="114" t="s">
        <v>1923</v>
      </c>
      <c r="E14916" s="115">
        <v>44888</v>
      </c>
      <c r="F14916" s="192">
        <v>0.48958333333333331</v>
      </c>
      <c r="G14916">
        <v>2</v>
      </c>
      <c r="H14916" s="114" t="s">
        <v>1924</v>
      </c>
      <c r="I14916">
        <v>14980303</v>
      </c>
    </row>
    <row r="14917" spans="1:9" x14ac:dyDescent="0.25">
      <c r="A14917" s="114" t="s">
        <v>2225</v>
      </c>
      <c r="B14917">
        <v>301</v>
      </c>
      <c r="C14917" s="114" t="s">
        <v>52</v>
      </c>
      <c r="D14917" s="114" t="s">
        <v>674</v>
      </c>
      <c r="E14917" s="115">
        <v>44888</v>
      </c>
      <c r="F14917" s="192">
        <v>0.48964120370370373</v>
      </c>
      <c r="G14917">
        <v>2</v>
      </c>
      <c r="H14917" s="114" t="s">
        <v>675</v>
      </c>
      <c r="I14917">
        <v>6699470</v>
      </c>
    </row>
    <row r="14918" spans="1:9" x14ac:dyDescent="0.25">
      <c r="A14918" s="114" t="s">
        <v>2225</v>
      </c>
      <c r="B14918">
        <v>302</v>
      </c>
      <c r="C14918" s="114" t="s">
        <v>53</v>
      </c>
      <c r="D14918" s="114" t="s">
        <v>734</v>
      </c>
      <c r="E14918" s="115">
        <v>44888</v>
      </c>
      <c r="F14918" s="192">
        <v>0.49002314814814812</v>
      </c>
      <c r="G14918">
        <v>2</v>
      </c>
      <c r="H14918" s="114" t="s">
        <v>735</v>
      </c>
      <c r="I14918"/>
    </row>
    <row r="14919" spans="1:9" x14ac:dyDescent="0.25">
      <c r="A14919" s="114" t="s">
        <v>2225</v>
      </c>
      <c r="B14919">
        <v>303</v>
      </c>
      <c r="C14919" s="114" t="s">
        <v>53</v>
      </c>
      <c r="D14919" s="114" t="s">
        <v>751</v>
      </c>
      <c r="E14919" s="115">
        <v>44888</v>
      </c>
      <c r="F14919" s="192">
        <v>0.49038194444444444</v>
      </c>
      <c r="G14919">
        <v>2</v>
      </c>
      <c r="H14919" s="114" t="s">
        <v>752</v>
      </c>
      <c r="I14919"/>
    </row>
    <row r="14920" spans="1:9" x14ac:dyDescent="0.25">
      <c r="A14920" s="114" t="s">
        <v>2225</v>
      </c>
      <c r="B14920">
        <v>304</v>
      </c>
      <c r="C14920" s="114" t="s">
        <v>53</v>
      </c>
      <c r="D14920" s="114" t="s">
        <v>266</v>
      </c>
      <c r="E14920" s="115">
        <v>44888</v>
      </c>
      <c r="F14920" s="192">
        <v>0.49048611111111112</v>
      </c>
      <c r="G14920">
        <v>2</v>
      </c>
      <c r="H14920" s="114" t="s">
        <v>267</v>
      </c>
      <c r="I14920">
        <v>2024832</v>
      </c>
    </row>
    <row r="14921" spans="1:9" x14ac:dyDescent="0.25">
      <c r="A14921" s="114" t="s">
        <v>2225</v>
      </c>
      <c r="B14921">
        <v>305</v>
      </c>
      <c r="C14921" s="114" t="s">
        <v>53</v>
      </c>
      <c r="D14921" s="114" t="s">
        <v>662</v>
      </c>
      <c r="E14921" s="115">
        <v>44888</v>
      </c>
      <c r="F14921" s="192">
        <v>0.49056712962962962</v>
      </c>
      <c r="G14921">
        <v>2</v>
      </c>
      <c r="H14921" s="114" t="s">
        <v>53</v>
      </c>
      <c r="I14921"/>
    </row>
    <row r="14922" spans="1:9" x14ac:dyDescent="0.25">
      <c r="A14922" s="114" t="s">
        <v>2225</v>
      </c>
      <c r="B14922">
        <v>306</v>
      </c>
      <c r="C14922" s="114" t="s">
        <v>53</v>
      </c>
      <c r="D14922" s="114" t="s">
        <v>660</v>
      </c>
      <c r="E14922" s="115">
        <v>44888</v>
      </c>
      <c r="F14922" s="192">
        <v>0.49062499999999998</v>
      </c>
      <c r="G14922">
        <v>2</v>
      </c>
      <c r="H14922" s="114" t="s">
        <v>661</v>
      </c>
      <c r="I14922"/>
    </row>
    <row r="14923" spans="1:9" x14ac:dyDescent="0.25">
      <c r="A14923" s="114" t="s">
        <v>2225</v>
      </c>
      <c r="B14923">
        <v>307</v>
      </c>
      <c r="C14923" s="114" t="s">
        <v>53</v>
      </c>
      <c r="D14923" s="114" t="s">
        <v>724</v>
      </c>
      <c r="E14923" s="115">
        <v>44888</v>
      </c>
      <c r="F14923" s="192">
        <v>0.49072916666666666</v>
      </c>
      <c r="G14923">
        <v>2</v>
      </c>
      <c r="H14923" s="114" t="s">
        <v>725</v>
      </c>
      <c r="I14923"/>
    </row>
    <row r="14924" spans="1:9" x14ac:dyDescent="0.25">
      <c r="A14924" s="114" t="s">
        <v>2225</v>
      </c>
      <c r="B14924">
        <v>308</v>
      </c>
      <c r="C14924" s="114" t="s">
        <v>52</v>
      </c>
      <c r="D14924" s="114" t="s">
        <v>1338</v>
      </c>
      <c r="E14924" s="115">
        <v>44888</v>
      </c>
      <c r="F14924" s="192">
        <v>0.49085648148148148</v>
      </c>
      <c r="G14924">
        <v>2</v>
      </c>
      <c r="H14924" s="114" t="s">
        <v>1339</v>
      </c>
      <c r="I14924">
        <v>5353743</v>
      </c>
    </row>
    <row r="14925" spans="1:9" x14ac:dyDescent="0.25">
      <c r="A14925" s="114" t="s">
        <v>2225</v>
      </c>
      <c r="B14925">
        <v>309</v>
      </c>
      <c r="C14925" s="114" t="s">
        <v>54</v>
      </c>
      <c r="D14925" s="114" t="s">
        <v>625</v>
      </c>
      <c r="E14925" s="115">
        <v>44888</v>
      </c>
      <c r="F14925" s="192">
        <v>0.49093750000000003</v>
      </c>
      <c r="G14925">
        <v>2</v>
      </c>
      <c r="H14925" s="114" t="s">
        <v>626</v>
      </c>
      <c r="I14925">
        <v>3414184</v>
      </c>
    </row>
    <row r="14926" spans="1:9" x14ac:dyDescent="0.25">
      <c r="A14926" s="114" t="s">
        <v>2225</v>
      </c>
      <c r="B14926">
        <v>310</v>
      </c>
      <c r="C14926" s="114" t="s">
        <v>52</v>
      </c>
      <c r="D14926" s="114" t="s">
        <v>789</v>
      </c>
      <c r="E14926" s="115">
        <v>44888</v>
      </c>
      <c r="F14926" s="192">
        <v>0.49103009259259262</v>
      </c>
      <c r="G14926">
        <v>2</v>
      </c>
      <c r="H14926" s="114" t="s">
        <v>790</v>
      </c>
      <c r="I14926">
        <v>3687653</v>
      </c>
    </row>
    <row r="14927" spans="1:9" x14ac:dyDescent="0.25">
      <c r="A14927" s="114" t="s">
        <v>2225</v>
      </c>
      <c r="B14927">
        <v>311</v>
      </c>
      <c r="C14927" s="114" t="s">
        <v>52</v>
      </c>
      <c r="D14927" s="114" t="s">
        <v>809</v>
      </c>
      <c r="E14927" s="115">
        <v>44888</v>
      </c>
      <c r="F14927" s="192">
        <v>0.4911921296296296</v>
      </c>
      <c r="G14927">
        <v>2</v>
      </c>
      <c r="H14927" s="114" t="s">
        <v>810</v>
      </c>
      <c r="I14927"/>
    </row>
    <row r="14928" spans="1:9" x14ac:dyDescent="0.25">
      <c r="A14928" s="114" t="s">
        <v>2225</v>
      </c>
      <c r="B14928">
        <v>312</v>
      </c>
      <c r="C14928" s="114" t="s">
        <v>52</v>
      </c>
      <c r="D14928" s="114" t="s">
        <v>805</v>
      </c>
      <c r="E14928" s="115">
        <v>44888</v>
      </c>
      <c r="F14928" s="192">
        <v>0.49128472222222225</v>
      </c>
      <c r="G14928">
        <v>2</v>
      </c>
      <c r="H14928" s="114" t="s">
        <v>806</v>
      </c>
      <c r="I14928"/>
    </row>
    <row r="14929" spans="1:9" x14ac:dyDescent="0.25">
      <c r="A14929" s="114" t="s">
        <v>2225</v>
      </c>
      <c r="B14929">
        <v>313</v>
      </c>
      <c r="C14929" s="114" t="s">
        <v>52</v>
      </c>
      <c r="D14929" s="114" t="s">
        <v>803</v>
      </c>
      <c r="E14929" s="115">
        <v>44888</v>
      </c>
      <c r="F14929" s="192">
        <v>0.49134259259259261</v>
      </c>
      <c r="G14929">
        <v>2</v>
      </c>
      <c r="H14929" s="114" t="s">
        <v>804</v>
      </c>
      <c r="I14929">
        <v>5409821</v>
      </c>
    </row>
    <row r="14930" spans="1:9" x14ac:dyDescent="0.25">
      <c r="A14930" s="114" t="s">
        <v>2225</v>
      </c>
      <c r="B14930">
        <v>314</v>
      </c>
      <c r="C14930" s="114" t="s">
        <v>52</v>
      </c>
      <c r="D14930" s="114" t="s">
        <v>801</v>
      </c>
      <c r="E14930" s="115">
        <v>44888</v>
      </c>
      <c r="F14930" s="192">
        <v>0.49141203703703706</v>
      </c>
      <c r="G14930">
        <v>2</v>
      </c>
      <c r="H14930" s="114" t="s">
        <v>802</v>
      </c>
      <c r="I14930">
        <v>4860448</v>
      </c>
    </row>
    <row r="14931" spans="1:9" x14ac:dyDescent="0.25">
      <c r="A14931" s="114" t="s">
        <v>2225</v>
      </c>
      <c r="B14931">
        <v>315</v>
      </c>
      <c r="C14931" s="114" t="s">
        <v>52</v>
      </c>
      <c r="D14931" s="114" t="s">
        <v>1407</v>
      </c>
      <c r="E14931" s="115">
        <v>44888</v>
      </c>
      <c r="F14931" s="192">
        <v>0.49148148148148146</v>
      </c>
      <c r="G14931">
        <v>2</v>
      </c>
      <c r="H14931" s="114" t="s">
        <v>1408</v>
      </c>
      <c r="I14931"/>
    </row>
    <row r="14932" spans="1:9" x14ac:dyDescent="0.25">
      <c r="A14932" s="114" t="s">
        <v>2225</v>
      </c>
      <c r="B14932">
        <v>316</v>
      </c>
      <c r="C14932" s="114" t="s">
        <v>54</v>
      </c>
      <c r="D14932" s="114" t="s">
        <v>669</v>
      </c>
      <c r="E14932" s="115">
        <v>44888</v>
      </c>
      <c r="F14932" s="192">
        <v>0.49158564814814815</v>
      </c>
      <c r="G14932">
        <v>2</v>
      </c>
      <c r="H14932" s="114" t="s">
        <v>670</v>
      </c>
      <c r="I14932">
        <v>15010509</v>
      </c>
    </row>
    <row r="14933" spans="1:9" x14ac:dyDescent="0.25">
      <c r="A14933" s="114" t="s">
        <v>2225</v>
      </c>
      <c r="B14933">
        <v>317</v>
      </c>
      <c r="C14933" s="114" t="s">
        <v>53</v>
      </c>
      <c r="D14933" s="114" t="s">
        <v>736</v>
      </c>
      <c r="E14933" s="115">
        <v>44888</v>
      </c>
      <c r="F14933" s="192">
        <v>0.49174768518518519</v>
      </c>
      <c r="G14933">
        <v>2</v>
      </c>
      <c r="H14933" s="114" t="s">
        <v>737</v>
      </c>
      <c r="I14933"/>
    </row>
    <row r="14934" spans="1:9" x14ac:dyDescent="0.25">
      <c r="A14934" s="114" t="s">
        <v>2225</v>
      </c>
      <c r="B14934">
        <v>318</v>
      </c>
      <c r="C14934" s="114" t="s">
        <v>53</v>
      </c>
      <c r="D14934" s="114" t="s">
        <v>643</v>
      </c>
      <c r="E14934" s="115">
        <v>44888</v>
      </c>
      <c r="F14934" s="192">
        <v>0.49180555555555555</v>
      </c>
      <c r="G14934">
        <v>2</v>
      </c>
      <c r="H14934" s="114" t="s">
        <v>644</v>
      </c>
      <c r="I14934"/>
    </row>
    <row r="14935" spans="1:9" x14ac:dyDescent="0.25">
      <c r="A14935" s="114" t="s">
        <v>2225</v>
      </c>
      <c r="B14935">
        <v>319</v>
      </c>
      <c r="C14935" s="114" t="s">
        <v>53</v>
      </c>
      <c r="D14935" s="114" t="s">
        <v>807</v>
      </c>
      <c r="E14935" s="115">
        <v>44888</v>
      </c>
      <c r="F14935" s="192">
        <v>0.4918865740740741</v>
      </c>
      <c r="G14935">
        <v>2</v>
      </c>
      <c r="H14935" s="114" t="s">
        <v>808</v>
      </c>
      <c r="I14935"/>
    </row>
    <row r="14936" spans="1:9" x14ac:dyDescent="0.25">
      <c r="A14936" s="114" t="s">
        <v>2225</v>
      </c>
      <c r="B14936">
        <v>320</v>
      </c>
      <c r="C14936" s="114" t="s">
        <v>21</v>
      </c>
      <c r="D14936" s="114" t="s">
        <v>558</v>
      </c>
      <c r="E14936" s="115">
        <v>44888</v>
      </c>
      <c r="F14936" s="192">
        <v>0.49222222222222223</v>
      </c>
      <c r="G14936">
        <v>2</v>
      </c>
      <c r="H14936" s="114" t="s">
        <v>21</v>
      </c>
      <c r="I14936"/>
    </row>
    <row r="14937" spans="1:9" x14ac:dyDescent="0.25">
      <c r="A14937" s="114" t="s">
        <v>2225</v>
      </c>
      <c r="B14937">
        <v>321</v>
      </c>
      <c r="C14937" s="114" t="s">
        <v>53</v>
      </c>
      <c r="D14937" s="114" t="s">
        <v>641</v>
      </c>
      <c r="E14937" s="115">
        <v>44888</v>
      </c>
      <c r="F14937" s="192">
        <v>0.49228009259259259</v>
      </c>
      <c r="G14937">
        <v>2</v>
      </c>
      <c r="H14937" s="114" t="s">
        <v>642</v>
      </c>
      <c r="I14937"/>
    </row>
    <row r="14938" spans="1:9" x14ac:dyDescent="0.25">
      <c r="A14938" s="114" t="s">
        <v>2225</v>
      </c>
      <c r="B14938">
        <v>322</v>
      </c>
      <c r="C14938" s="114" t="s">
        <v>53</v>
      </c>
      <c r="D14938" s="114" t="s">
        <v>1509</v>
      </c>
      <c r="E14938" s="115">
        <v>44888</v>
      </c>
      <c r="F14938" s="192">
        <v>0.49243055555555554</v>
      </c>
      <c r="G14938">
        <v>2</v>
      </c>
      <c r="H14938" s="114" t="s">
        <v>1510</v>
      </c>
      <c r="I14938"/>
    </row>
    <row r="14939" spans="1:9" x14ac:dyDescent="0.25">
      <c r="A14939" s="114" t="s">
        <v>2225</v>
      </c>
      <c r="B14939">
        <v>323</v>
      </c>
      <c r="C14939" s="114" t="s">
        <v>54</v>
      </c>
      <c r="D14939" s="114" t="s">
        <v>590</v>
      </c>
      <c r="E14939" s="115">
        <v>44888</v>
      </c>
      <c r="F14939" s="192">
        <v>0.49249999999999999</v>
      </c>
      <c r="G14939">
        <v>2</v>
      </c>
      <c r="H14939" s="114" t="s">
        <v>591</v>
      </c>
      <c r="I14939">
        <v>8268740</v>
      </c>
    </row>
    <row r="14940" spans="1:9" x14ac:dyDescent="0.25">
      <c r="A14940" s="114" t="s">
        <v>2225</v>
      </c>
      <c r="B14940">
        <v>324</v>
      </c>
      <c r="C14940" s="114" t="s">
        <v>52</v>
      </c>
      <c r="D14940" s="114" t="s">
        <v>336</v>
      </c>
      <c r="E14940" s="115">
        <v>44888</v>
      </c>
      <c r="F14940" s="192">
        <v>0.49256944444444445</v>
      </c>
      <c r="G14940">
        <v>2</v>
      </c>
      <c r="H14940" s="114" t="s">
        <v>337</v>
      </c>
      <c r="I14940">
        <v>5368010</v>
      </c>
    </row>
    <row r="14941" spans="1:9" x14ac:dyDescent="0.25">
      <c r="A14941" s="114" t="s">
        <v>2225</v>
      </c>
      <c r="B14941">
        <v>325</v>
      </c>
      <c r="C14941" s="114" t="s">
        <v>53</v>
      </c>
      <c r="D14941" s="114" t="s">
        <v>658</v>
      </c>
      <c r="E14941" s="115">
        <v>44888</v>
      </c>
      <c r="F14941" s="192">
        <v>0.49269675925925926</v>
      </c>
      <c r="G14941">
        <v>2</v>
      </c>
      <c r="H14941" s="114" t="s">
        <v>659</v>
      </c>
      <c r="I14941"/>
    </row>
    <row r="14942" spans="1:9" x14ac:dyDescent="0.25">
      <c r="A14942" s="114" t="s">
        <v>2225</v>
      </c>
      <c r="B14942">
        <v>326</v>
      </c>
      <c r="C14942" s="114" t="s">
        <v>52</v>
      </c>
      <c r="D14942" s="114" t="s">
        <v>536</v>
      </c>
      <c r="E14942" s="115">
        <v>44888</v>
      </c>
      <c r="F14942" s="192">
        <v>0.4931712962962963</v>
      </c>
      <c r="G14942">
        <v>2</v>
      </c>
      <c r="H14942" s="114" t="s">
        <v>537</v>
      </c>
      <c r="I14942">
        <v>5416421</v>
      </c>
    </row>
    <row r="14943" spans="1:9" x14ac:dyDescent="0.25">
      <c r="A14943" s="114" t="s">
        <v>2225</v>
      </c>
      <c r="B14943">
        <v>327</v>
      </c>
      <c r="C14943" s="114" t="s">
        <v>54</v>
      </c>
      <c r="D14943" s="114" t="s">
        <v>462</v>
      </c>
      <c r="E14943" s="115">
        <v>44888</v>
      </c>
      <c r="F14943" s="192">
        <v>0.49361111111111111</v>
      </c>
      <c r="G14943">
        <v>2</v>
      </c>
      <c r="H14943" s="114" t="s">
        <v>463</v>
      </c>
      <c r="I14943">
        <v>7623788</v>
      </c>
    </row>
    <row r="14944" spans="1:9" x14ac:dyDescent="0.25">
      <c r="A14944" s="114" t="s">
        <v>2225</v>
      </c>
      <c r="B14944">
        <v>328</v>
      </c>
      <c r="C14944" s="114" t="s">
        <v>54</v>
      </c>
      <c r="D14944" s="114" t="s">
        <v>1153</v>
      </c>
      <c r="E14944" s="115">
        <v>44888</v>
      </c>
      <c r="F14944" s="192">
        <v>0.49420138888888887</v>
      </c>
      <c r="G14944">
        <v>2</v>
      </c>
      <c r="H14944" s="114" t="s">
        <v>1154</v>
      </c>
      <c r="I14944"/>
    </row>
    <row r="14945" spans="1:9" x14ac:dyDescent="0.25">
      <c r="A14945" s="114" t="s">
        <v>2225</v>
      </c>
      <c r="B14945">
        <v>329</v>
      </c>
      <c r="C14945" s="114" t="s">
        <v>52</v>
      </c>
      <c r="D14945" s="114" t="s">
        <v>1600</v>
      </c>
      <c r="E14945" s="115">
        <v>44888</v>
      </c>
      <c r="F14945" s="192">
        <v>0.49471064814814814</v>
      </c>
      <c r="G14945">
        <v>2</v>
      </c>
      <c r="H14945" s="114" t="s">
        <v>1601</v>
      </c>
      <c r="I14945">
        <v>8257008</v>
      </c>
    </row>
    <row r="14946" spans="1:9" x14ac:dyDescent="0.25">
      <c r="A14946" s="114" t="s">
        <v>2225</v>
      </c>
      <c r="B14946">
        <v>330</v>
      </c>
      <c r="C14946" s="114" t="s">
        <v>54</v>
      </c>
      <c r="D14946" s="114" t="s">
        <v>1636</v>
      </c>
      <c r="E14946" s="115">
        <v>44888</v>
      </c>
      <c r="F14946" s="192">
        <v>0.49478009259259259</v>
      </c>
      <c r="G14946">
        <v>2</v>
      </c>
      <c r="H14946" s="114" t="s">
        <v>1637</v>
      </c>
      <c r="I14946">
        <v>5511938</v>
      </c>
    </row>
    <row r="14947" spans="1:9" x14ac:dyDescent="0.25">
      <c r="A14947" s="114" t="s">
        <v>2225</v>
      </c>
      <c r="B14947">
        <v>331</v>
      </c>
      <c r="C14947" s="114" t="s">
        <v>56</v>
      </c>
      <c r="D14947" s="114" t="s">
        <v>1847</v>
      </c>
      <c r="E14947" s="115">
        <v>44888</v>
      </c>
      <c r="F14947" s="192">
        <v>0.49505787037037036</v>
      </c>
      <c r="G14947">
        <v>2</v>
      </c>
      <c r="H14947" s="114" t="s">
        <v>1848</v>
      </c>
      <c r="I14947"/>
    </row>
    <row r="14948" spans="1:9" x14ac:dyDescent="0.25">
      <c r="A14948" s="114" t="s">
        <v>2225</v>
      </c>
      <c r="B14948">
        <v>332</v>
      </c>
      <c r="C14948" s="114" t="s">
        <v>54</v>
      </c>
      <c r="D14948" s="114" t="s">
        <v>1853</v>
      </c>
      <c r="E14948" s="115">
        <v>44888</v>
      </c>
      <c r="F14948" s="192">
        <v>0.49584490740740739</v>
      </c>
      <c r="G14948">
        <v>2</v>
      </c>
      <c r="H14948" s="114" t="s">
        <v>1854</v>
      </c>
      <c r="I14948"/>
    </row>
    <row r="14949" spans="1:9" x14ac:dyDescent="0.25">
      <c r="A14949" s="114" t="s">
        <v>2225</v>
      </c>
      <c r="B14949">
        <v>333</v>
      </c>
      <c r="C14949" s="114" t="s">
        <v>54</v>
      </c>
      <c r="D14949" s="114" t="s">
        <v>300</v>
      </c>
      <c r="E14949" s="115">
        <v>44888</v>
      </c>
      <c r="F14949" s="192">
        <v>0.49627314814814816</v>
      </c>
      <c r="G14949">
        <v>2</v>
      </c>
      <c r="H14949" s="114" t="s">
        <v>301</v>
      </c>
      <c r="I14949">
        <v>5492105</v>
      </c>
    </row>
    <row r="14950" spans="1:9" x14ac:dyDescent="0.25">
      <c r="A14950" s="114" t="s">
        <v>2225</v>
      </c>
      <c r="B14950">
        <v>334</v>
      </c>
      <c r="C14950" s="114" t="s">
        <v>54</v>
      </c>
      <c r="D14950" s="114" t="s">
        <v>1418</v>
      </c>
      <c r="E14950" s="115">
        <v>44888</v>
      </c>
      <c r="F14950" s="192">
        <v>0.49634259259259261</v>
      </c>
      <c r="G14950">
        <v>2</v>
      </c>
      <c r="H14950" s="114" t="s">
        <v>1419</v>
      </c>
      <c r="I14950">
        <v>5425648</v>
      </c>
    </row>
    <row r="14951" spans="1:9" x14ac:dyDescent="0.25">
      <c r="A14951" s="114" t="s">
        <v>2225</v>
      </c>
      <c r="B14951">
        <v>335</v>
      </c>
      <c r="C14951" s="114" t="s">
        <v>54</v>
      </c>
      <c r="D14951" s="114" t="s">
        <v>512</v>
      </c>
      <c r="E14951" s="115">
        <v>44888</v>
      </c>
      <c r="F14951" s="192">
        <v>0.49642361111111111</v>
      </c>
      <c r="G14951">
        <v>2</v>
      </c>
      <c r="H14951" s="114" t="s">
        <v>513</v>
      </c>
      <c r="I14951">
        <v>7284106</v>
      </c>
    </row>
    <row r="14952" spans="1:9" x14ac:dyDescent="0.25">
      <c r="A14952" s="114" t="s">
        <v>2225</v>
      </c>
      <c r="B14952">
        <v>336</v>
      </c>
      <c r="C14952" s="114" t="s">
        <v>54</v>
      </c>
      <c r="D14952" s="114" t="s">
        <v>712</v>
      </c>
      <c r="E14952" s="115">
        <v>44888</v>
      </c>
      <c r="F14952" s="192">
        <v>0.49700231481481483</v>
      </c>
      <c r="G14952">
        <v>2</v>
      </c>
      <c r="H14952" s="114" t="s">
        <v>713</v>
      </c>
      <c r="I14952"/>
    </row>
    <row r="14953" spans="1:9" x14ac:dyDescent="0.25">
      <c r="A14953" s="114" t="s">
        <v>2225</v>
      </c>
      <c r="B14953">
        <v>337</v>
      </c>
      <c r="C14953" s="114" t="s">
        <v>54</v>
      </c>
      <c r="D14953" s="114" t="s">
        <v>1228</v>
      </c>
      <c r="E14953" s="115">
        <v>44888</v>
      </c>
      <c r="F14953" s="192">
        <v>0.49859953703703702</v>
      </c>
      <c r="G14953">
        <v>2</v>
      </c>
      <c r="H14953" s="114" t="s">
        <v>1229</v>
      </c>
      <c r="I14953">
        <v>5497133</v>
      </c>
    </row>
    <row r="14954" spans="1:9" x14ac:dyDescent="0.25">
      <c r="A14954" s="114" t="s">
        <v>2225</v>
      </c>
      <c r="B14954">
        <v>338</v>
      </c>
      <c r="C14954" s="114" t="s">
        <v>54</v>
      </c>
      <c r="D14954" s="114" t="s">
        <v>1913</v>
      </c>
      <c r="E14954" s="115">
        <v>44888</v>
      </c>
      <c r="F14954" s="192">
        <v>0.4989351851851852</v>
      </c>
      <c r="G14954">
        <v>2</v>
      </c>
      <c r="H14954" s="114" t="s">
        <v>1914</v>
      </c>
      <c r="I14954">
        <v>7367595</v>
      </c>
    </row>
    <row r="14955" spans="1:9" x14ac:dyDescent="0.25">
      <c r="A14955" s="114" t="s">
        <v>2225</v>
      </c>
      <c r="B14955">
        <v>339</v>
      </c>
      <c r="C14955" s="114" t="s">
        <v>54</v>
      </c>
      <c r="D14955" s="114" t="s">
        <v>452</v>
      </c>
      <c r="E14955" s="115">
        <v>44888</v>
      </c>
      <c r="F14955" s="192">
        <v>0.49898148148148147</v>
      </c>
      <c r="G14955">
        <v>2</v>
      </c>
      <c r="H14955" s="114" t="s">
        <v>453</v>
      </c>
      <c r="I14955">
        <v>5341488</v>
      </c>
    </row>
    <row r="14956" spans="1:9" x14ac:dyDescent="0.25">
      <c r="A14956" s="114" t="s">
        <v>2225</v>
      </c>
      <c r="B14956">
        <v>340</v>
      </c>
      <c r="C14956" s="114" t="s">
        <v>52</v>
      </c>
      <c r="D14956" s="114" t="s">
        <v>718</v>
      </c>
      <c r="E14956" s="115">
        <v>44888</v>
      </c>
      <c r="F14956" s="192">
        <v>0.49942129629629628</v>
      </c>
      <c r="G14956">
        <v>2</v>
      </c>
      <c r="H14956" s="114" t="s">
        <v>719</v>
      </c>
      <c r="I14956"/>
    </row>
    <row r="14957" spans="1:9" x14ac:dyDescent="0.25">
      <c r="A14957" s="114" t="s">
        <v>2225</v>
      </c>
      <c r="B14957">
        <v>341</v>
      </c>
      <c r="C14957" s="114" t="s">
        <v>54</v>
      </c>
      <c r="D14957" s="114" t="s">
        <v>645</v>
      </c>
      <c r="E14957" s="115">
        <v>44888</v>
      </c>
      <c r="F14957" s="192">
        <v>0.50115740740740744</v>
      </c>
      <c r="G14957">
        <v>2</v>
      </c>
      <c r="H14957" s="114" t="s">
        <v>646</v>
      </c>
      <c r="I14957"/>
    </row>
    <row r="14958" spans="1:9" x14ac:dyDescent="0.25">
      <c r="A14958" s="114" t="s">
        <v>2225</v>
      </c>
      <c r="B14958">
        <v>342</v>
      </c>
      <c r="C14958" s="114" t="s">
        <v>53</v>
      </c>
      <c r="D14958" s="114" t="s">
        <v>598</v>
      </c>
      <c r="E14958" s="115">
        <v>44888</v>
      </c>
      <c r="F14958" s="192">
        <v>0.50149305555555557</v>
      </c>
      <c r="G14958">
        <v>2</v>
      </c>
      <c r="H14958" s="114" t="s">
        <v>599</v>
      </c>
      <c r="I14958"/>
    </row>
    <row r="14959" spans="1:9" x14ac:dyDescent="0.25">
      <c r="A14959" s="114" t="s">
        <v>2225</v>
      </c>
      <c r="B14959">
        <v>343</v>
      </c>
      <c r="C14959" s="114" t="s">
        <v>54</v>
      </c>
      <c r="D14959" s="114" t="s">
        <v>250</v>
      </c>
      <c r="E14959" s="115">
        <v>44888</v>
      </c>
      <c r="F14959" s="192">
        <v>0.50153935185185183</v>
      </c>
      <c r="G14959">
        <v>2</v>
      </c>
      <c r="H14959" s="114" t="s">
        <v>251</v>
      </c>
      <c r="I14959">
        <v>8341367</v>
      </c>
    </row>
    <row r="14960" spans="1:9" x14ac:dyDescent="0.25">
      <c r="A14960" s="114" t="s">
        <v>2225</v>
      </c>
      <c r="B14960">
        <v>344</v>
      </c>
      <c r="C14960" s="114" t="s">
        <v>54</v>
      </c>
      <c r="D14960" s="114" t="s">
        <v>563</v>
      </c>
      <c r="E14960" s="115">
        <v>44888</v>
      </c>
      <c r="F14960" s="192">
        <v>0.5015856481481481</v>
      </c>
      <c r="G14960">
        <v>2</v>
      </c>
      <c r="H14960" s="114" t="s">
        <v>564</v>
      </c>
      <c r="I14960">
        <v>7785667</v>
      </c>
    </row>
    <row r="14961" spans="1:9" x14ac:dyDescent="0.25">
      <c r="A14961" s="114" t="s">
        <v>2225</v>
      </c>
      <c r="B14961">
        <v>345</v>
      </c>
      <c r="C14961" s="114" t="s">
        <v>57</v>
      </c>
      <c r="D14961" s="114" t="s">
        <v>1483</v>
      </c>
      <c r="E14961" s="115">
        <v>44888</v>
      </c>
      <c r="F14961" s="192">
        <v>0.5030324074074074</v>
      </c>
      <c r="G14961">
        <v>2</v>
      </c>
      <c r="H14961" s="114" t="s">
        <v>1484</v>
      </c>
      <c r="I14961">
        <v>6724154</v>
      </c>
    </row>
    <row r="14962" spans="1:9" x14ac:dyDescent="0.25">
      <c r="A14962" s="114" t="s">
        <v>2225</v>
      </c>
      <c r="B14962">
        <v>346</v>
      </c>
      <c r="C14962" s="114" t="s">
        <v>52</v>
      </c>
      <c r="D14962" s="114" t="s">
        <v>390</v>
      </c>
      <c r="E14962" s="115">
        <v>44888</v>
      </c>
      <c r="F14962" s="192">
        <v>0.50332175925925926</v>
      </c>
      <c r="G14962">
        <v>2</v>
      </c>
      <c r="H14962" s="114" t="s">
        <v>391</v>
      </c>
      <c r="I14962">
        <v>5345948</v>
      </c>
    </row>
    <row r="14963" spans="1:9" x14ac:dyDescent="0.25">
      <c r="A14963" s="114" t="s">
        <v>2225</v>
      </c>
      <c r="B14963">
        <v>347</v>
      </c>
      <c r="C14963" s="114" t="s">
        <v>52</v>
      </c>
      <c r="D14963" s="114" t="s">
        <v>1193</v>
      </c>
      <c r="E14963" s="115">
        <v>44888</v>
      </c>
      <c r="F14963" s="192">
        <v>0.5037962962962963</v>
      </c>
      <c r="G14963">
        <v>2</v>
      </c>
      <c r="H14963" s="114" t="s">
        <v>1194</v>
      </c>
      <c r="I14963">
        <v>6717067</v>
      </c>
    </row>
    <row r="14964" spans="1:9" x14ac:dyDescent="0.25">
      <c r="A14964" s="114" t="s">
        <v>2225</v>
      </c>
      <c r="B14964">
        <v>348</v>
      </c>
      <c r="C14964" s="114" t="s">
        <v>53</v>
      </c>
      <c r="D14964" s="114" t="s">
        <v>554</v>
      </c>
      <c r="E14964" s="115">
        <v>44888</v>
      </c>
      <c r="F14964" s="192">
        <v>0.50486111111111109</v>
      </c>
      <c r="G14964">
        <v>2</v>
      </c>
      <c r="H14964" s="114" t="s">
        <v>555</v>
      </c>
      <c r="I14964"/>
    </row>
    <row r="14965" spans="1:9" x14ac:dyDescent="0.25">
      <c r="A14965" s="114" t="s">
        <v>2225</v>
      </c>
      <c r="B14965">
        <v>349</v>
      </c>
      <c r="C14965" s="114" t="s">
        <v>21</v>
      </c>
      <c r="D14965" s="114" t="s">
        <v>1831</v>
      </c>
      <c r="E14965" s="115">
        <v>44888</v>
      </c>
      <c r="F14965" s="192">
        <v>0.50597222222222227</v>
      </c>
      <c r="G14965">
        <v>2</v>
      </c>
      <c r="H14965" s="114" t="s">
        <v>21</v>
      </c>
      <c r="I14965"/>
    </row>
    <row r="14966" spans="1:9" x14ac:dyDescent="0.25">
      <c r="A14966" s="114" t="s">
        <v>2225</v>
      </c>
      <c r="B14966">
        <v>350</v>
      </c>
      <c r="C14966" s="114" t="s">
        <v>21</v>
      </c>
      <c r="D14966" s="114" t="s">
        <v>1686</v>
      </c>
      <c r="E14966" s="115">
        <v>44888</v>
      </c>
      <c r="F14966" s="192">
        <v>0.50604166666666661</v>
      </c>
      <c r="G14966">
        <v>2</v>
      </c>
      <c r="H14966" s="114" t="s">
        <v>21</v>
      </c>
      <c r="I14966"/>
    </row>
    <row r="14967" spans="1:9" x14ac:dyDescent="0.25">
      <c r="A14967" s="114" t="s">
        <v>2225</v>
      </c>
      <c r="B14967">
        <v>351</v>
      </c>
      <c r="C14967" s="114" t="s">
        <v>21</v>
      </c>
      <c r="D14967" s="114" t="s">
        <v>772</v>
      </c>
      <c r="E14967" s="115">
        <v>44888</v>
      </c>
      <c r="F14967" s="192">
        <v>0.50608796296296299</v>
      </c>
      <c r="G14967">
        <v>2</v>
      </c>
      <c r="H14967" s="114" t="s">
        <v>21</v>
      </c>
      <c r="I14967"/>
    </row>
    <row r="14968" spans="1:9" x14ac:dyDescent="0.25">
      <c r="A14968" s="114" t="s">
        <v>2225</v>
      </c>
      <c r="B14968">
        <v>352</v>
      </c>
      <c r="C14968" s="114" t="s">
        <v>21</v>
      </c>
      <c r="D14968" s="114" t="s">
        <v>1832</v>
      </c>
      <c r="E14968" s="115">
        <v>44888</v>
      </c>
      <c r="F14968" s="192">
        <v>0.50613425925925926</v>
      </c>
      <c r="G14968">
        <v>2</v>
      </c>
      <c r="H14968" s="114" t="s">
        <v>21</v>
      </c>
      <c r="I14968"/>
    </row>
    <row r="14969" spans="1:9" x14ac:dyDescent="0.25">
      <c r="A14969" s="114" t="s">
        <v>2225</v>
      </c>
      <c r="B14969">
        <v>353</v>
      </c>
      <c r="C14969" s="114" t="s">
        <v>21</v>
      </c>
      <c r="D14969" s="114" t="s">
        <v>1833</v>
      </c>
      <c r="E14969" s="115">
        <v>44888</v>
      </c>
      <c r="F14969" s="192">
        <v>0.50664351851851852</v>
      </c>
      <c r="G14969">
        <v>2</v>
      </c>
      <c r="H14969" s="114" t="s">
        <v>21</v>
      </c>
      <c r="I14969"/>
    </row>
    <row r="14970" spans="1:9" x14ac:dyDescent="0.25">
      <c r="A14970" s="114" t="s">
        <v>2225</v>
      </c>
      <c r="B14970">
        <v>354</v>
      </c>
      <c r="C14970" s="114" t="s">
        <v>53</v>
      </c>
      <c r="D14970" s="114" t="s">
        <v>394</v>
      </c>
      <c r="E14970" s="115">
        <v>44888</v>
      </c>
      <c r="F14970" s="192">
        <v>0.50943287037037033</v>
      </c>
      <c r="G14970">
        <v>2</v>
      </c>
      <c r="H14970" s="114" t="s">
        <v>395</v>
      </c>
      <c r="I14970">
        <v>3621592</v>
      </c>
    </row>
    <row r="14971" spans="1:9" x14ac:dyDescent="0.25">
      <c r="A14971" s="114" t="s">
        <v>2225</v>
      </c>
      <c r="B14971">
        <v>355</v>
      </c>
      <c r="C14971" s="114" t="s">
        <v>53</v>
      </c>
      <c r="D14971" s="114" t="s">
        <v>704</v>
      </c>
      <c r="E14971" s="115">
        <v>44888</v>
      </c>
      <c r="F14971" s="192">
        <v>0.50983796296296291</v>
      </c>
      <c r="G14971">
        <v>2</v>
      </c>
      <c r="H14971" s="114" t="s">
        <v>705</v>
      </c>
      <c r="I14971"/>
    </row>
    <row r="14972" spans="1:9" x14ac:dyDescent="0.25">
      <c r="A14972" s="114" t="s">
        <v>2225</v>
      </c>
      <c r="B14972">
        <v>356</v>
      </c>
      <c r="C14972" s="114" t="s">
        <v>54</v>
      </c>
      <c r="D14972" s="114" t="s">
        <v>410</v>
      </c>
      <c r="E14972" s="115">
        <v>44888</v>
      </c>
      <c r="F14972" s="192">
        <v>0.52817129629629633</v>
      </c>
      <c r="G14972">
        <v>2</v>
      </c>
      <c r="H14972" s="114" t="s">
        <v>411</v>
      </c>
      <c r="I14972">
        <v>6714650</v>
      </c>
    </row>
    <row r="14973" spans="1:9" x14ac:dyDescent="0.25">
      <c r="A14973" s="114" t="s">
        <v>2225</v>
      </c>
      <c r="B14973">
        <v>357</v>
      </c>
      <c r="C14973" s="114" t="s">
        <v>53</v>
      </c>
      <c r="D14973" s="114" t="s">
        <v>438</v>
      </c>
      <c r="E14973" s="115">
        <v>44888</v>
      </c>
      <c r="F14973" s="192">
        <v>0.52900462962962957</v>
      </c>
      <c r="G14973">
        <v>2</v>
      </c>
      <c r="H14973" s="114" t="s">
        <v>439</v>
      </c>
      <c r="I14973">
        <v>2044229</v>
      </c>
    </row>
    <row r="14974" spans="1:9" x14ac:dyDescent="0.25">
      <c r="A14974" s="114" t="s">
        <v>2225</v>
      </c>
      <c r="B14974">
        <v>358</v>
      </c>
      <c r="C14974" s="114" t="s">
        <v>54</v>
      </c>
      <c r="D14974" s="114" t="s">
        <v>823</v>
      </c>
      <c r="E14974" s="115">
        <v>44888</v>
      </c>
      <c r="F14974" s="192">
        <v>0.52962962962962967</v>
      </c>
      <c r="G14974">
        <v>2</v>
      </c>
      <c r="H14974" s="114" t="s">
        <v>824</v>
      </c>
      <c r="I14974">
        <v>8330114</v>
      </c>
    </row>
    <row r="14975" spans="1:9" x14ac:dyDescent="0.25">
      <c r="A14975" s="114" t="s">
        <v>2225</v>
      </c>
      <c r="B14975">
        <v>359</v>
      </c>
      <c r="C14975" s="114" t="s">
        <v>54</v>
      </c>
      <c r="D14975" s="114" t="s">
        <v>1950</v>
      </c>
      <c r="E14975" s="115">
        <v>44888</v>
      </c>
      <c r="F14975" s="192">
        <v>0.53025462962962966</v>
      </c>
      <c r="G14975">
        <v>2</v>
      </c>
      <c r="H14975" s="114" t="s">
        <v>1951</v>
      </c>
      <c r="I14975"/>
    </row>
    <row r="14976" spans="1:9" x14ac:dyDescent="0.25">
      <c r="A14976" s="114" t="s">
        <v>2225</v>
      </c>
      <c r="B14976">
        <v>360</v>
      </c>
      <c r="C14976" s="114" t="s">
        <v>54</v>
      </c>
      <c r="D14976" s="114" t="s">
        <v>450</v>
      </c>
      <c r="E14976" s="115">
        <v>44888</v>
      </c>
      <c r="F14976" s="192">
        <v>0.53077546296296296</v>
      </c>
      <c r="G14976">
        <v>2</v>
      </c>
      <c r="H14976" s="114" t="s">
        <v>451</v>
      </c>
      <c r="I14976"/>
    </row>
    <row r="14977" spans="1:9" x14ac:dyDescent="0.25">
      <c r="A14977" s="114" t="s">
        <v>2225</v>
      </c>
      <c r="B14977">
        <v>361</v>
      </c>
      <c r="C14977" s="114" t="s">
        <v>54</v>
      </c>
      <c r="D14977" s="114" t="s">
        <v>696</v>
      </c>
      <c r="E14977" s="115">
        <v>44888</v>
      </c>
      <c r="F14977" s="192">
        <v>0.53120370370370373</v>
      </c>
      <c r="G14977">
        <v>2</v>
      </c>
      <c r="H14977" s="114" t="s">
        <v>697</v>
      </c>
      <c r="I14977">
        <v>8297552</v>
      </c>
    </row>
    <row r="14978" spans="1:9" x14ac:dyDescent="0.25">
      <c r="A14978" s="114" t="s">
        <v>2225</v>
      </c>
      <c r="B14978">
        <v>362</v>
      </c>
      <c r="C14978" s="114" t="s">
        <v>53</v>
      </c>
      <c r="D14978" s="114" t="s">
        <v>348</v>
      </c>
      <c r="E14978" s="115">
        <v>44888</v>
      </c>
      <c r="F14978" s="192">
        <v>0.53304398148148147</v>
      </c>
      <c r="G14978">
        <v>2</v>
      </c>
      <c r="H14978" s="114" t="s">
        <v>349</v>
      </c>
      <c r="I14978"/>
    </row>
    <row r="14979" spans="1:9" x14ac:dyDescent="0.25">
      <c r="A14979" s="114" t="s">
        <v>2225</v>
      </c>
      <c r="B14979">
        <v>363</v>
      </c>
      <c r="C14979" s="114" t="s">
        <v>53</v>
      </c>
      <c r="D14979" s="114" t="s">
        <v>320</v>
      </c>
      <c r="E14979" s="115">
        <v>44888</v>
      </c>
      <c r="F14979" s="192">
        <v>0.53342592592592597</v>
      </c>
      <c r="G14979">
        <v>2</v>
      </c>
      <c r="H14979" s="114" t="s">
        <v>321</v>
      </c>
      <c r="I14979">
        <v>3385712</v>
      </c>
    </row>
    <row r="14980" spans="1:9" x14ac:dyDescent="0.25">
      <c r="A14980" s="114" t="s">
        <v>2225</v>
      </c>
      <c r="B14980">
        <v>364</v>
      </c>
      <c r="C14980" s="114" t="s">
        <v>53</v>
      </c>
      <c r="D14980" s="114" t="s">
        <v>1149</v>
      </c>
      <c r="E14980" s="115">
        <v>44888</v>
      </c>
      <c r="F14980" s="192">
        <v>0.53347222222222224</v>
      </c>
      <c r="G14980">
        <v>2</v>
      </c>
      <c r="H14980" s="114" t="s">
        <v>1150</v>
      </c>
      <c r="I14980"/>
    </row>
    <row r="14981" spans="1:9" x14ac:dyDescent="0.25">
      <c r="A14981" s="114" t="s">
        <v>2225</v>
      </c>
      <c r="B14981">
        <v>365</v>
      </c>
      <c r="C14981" s="114" t="s">
        <v>54</v>
      </c>
      <c r="D14981" s="114" t="s">
        <v>1550</v>
      </c>
      <c r="E14981" s="115">
        <v>44888</v>
      </c>
      <c r="F14981" s="192">
        <v>0.53355324074074073</v>
      </c>
      <c r="G14981">
        <v>2</v>
      </c>
      <c r="H14981" s="114" t="s">
        <v>1551</v>
      </c>
      <c r="I14981">
        <v>2151251</v>
      </c>
    </row>
    <row r="14982" spans="1:9" x14ac:dyDescent="0.25">
      <c r="A14982" s="114" t="s">
        <v>2225</v>
      </c>
      <c r="B14982">
        <v>366</v>
      </c>
      <c r="C14982" s="114" t="s">
        <v>52</v>
      </c>
      <c r="D14982" s="114" t="s">
        <v>408</v>
      </c>
      <c r="E14982" s="115">
        <v>44888</v>
      </c>
      <c r="F14982" s="192">
        <v>0.53392361111111108</v>
      </c>
      <c r="G14982">
        <v>2</v>
      </c>
      <c r="H14982" s="114" t="s">
        <v>409</v>
      </c>
      <c r="I14982">
        <v>7495630</v>
      </c>
    </row>
    <row r="14983" spans="1:9" x14ac:dyDescent="0.25">
      <c r="A14983" s="114" t="s">
        <v>2225</v>
      </c>
      <c r="B14983">
        <v>367</v>
      </c>
      <c r="C14983" s="114" t="s">
        <v>78</v>
      </c>
      <c r="D14983" s="114" t="s">
        <v>2160</v>
      </c>
      <c r="E14983" s="115">
        <v>44888</v>
      </c>
      <c r="F14983" s="192">
        <v>0.53436342592592589</v>
      </c>
      <c r="G14983">
        <v>2</v>
      </c>
      <c r="H14983" s="114" t="s">
        <v>28</v>
      </c>
      <c r="I14983"/>
    </row>
    <row r="14984" spans="1:9" x14ac:dyDescent="0.25">
      <c r="A14984" s="114" t="s">
        <v>2225</v>
      </c>
      <c r="B14984">
        <v>368</v>
      </c>
      <c r="C14984" s="114" t="s">
        <v>53</v>
      </c>
      <c r="D14984" s="114" t="s">
        <v>354</v>
      </c>
      <c r="E14984" s="115">
        <v>44888</v>
      </c>
      <c r="F14984" s="192">
        <v>0.5344444444444445</v>
      </c>
      <c r="G14984">
        <v>2</v>
      </c>
      <c r="H14984" s="114" t="s">
        <v>355</v>
      </c>
      <c r="I14984"/>
    </row>
    <row r="14985" spans="1:9" x14ac:dyDescent="0.25">
      <c r="A14985" s="114" t="s">
        <v>2225</v>
      </c>
      <c r="B14985">
        <v>369</v>
      </c>
      <c r="C14985" s="114" t="s">
        <v>52</v>
      </c>
      <c r="D14985" s="114" t="s">
        <v>690</v>
      </c>
      <c r="E14985" s="115">
        <v>44888</v>
      </c>
      <c r="F14985" s="192">
        <v>0.53469907407407402</v>
      </c>
      <c r="G14985">
        <v>2</v>
      </c>
      <c r="H14985" s="114" t="s">
        <v>691</v>
      </c>
      <c r="I14985">
        <v>5483873</v>
      </c>
    </row>
    <row r="14986" spans="1:9" x14ac:dyDescent="0.25">
      <c r="A14986" s="114" t="s">
        <v>2225</v>
      </c>
      <c r="B14986">
        <v>370</v>
      </c>
      <c r="C14986" s="114" t="s">
        <v>58</v>
      </c>
      <c r="D14986" s="114" t="s">
        <v>2222</v>
      </c>
      <c r="E14986" s="115">
        <v>44888</v>
      </c>
      <c r="F14986" s="192">
        <v>0.53488425925925931</v>
      </c>
      <c r="G14986">
        <v>2</v>
      </c>
      <c r="H14986" s="114" t="s">
        <v>2223</v>
      </c>
      <c r="I14986">
        <v>5342806</v>
      </c>
    </row>
    <row r="14987" spans="1:9" x14ac:dyDescent="0.25">
      <c r="A14987" s="114" t="s">
        <v>2225</v>
      </c>
      <c r="B14987">
        <v>371</v>
      </c>
      <c r="C14987" s="114" t="s">
        <v>53</v>
      </c>
      <c r="D14987" s="114" t="s">
        <v>764</v>
      </c>
      <c r="E14987" s="115">
        <v>44888</v>
      </c>
      <c r="F14987" s="192">
        <v>0.53506944444444449</v>
      </c>
      <c r="G14987">
        <v>2</v>
      </c>
      <c r="H14987" s="114" t="s">
        <v>765</v>
      </c>
      <c r="I14987">
        <v>5469942</v>
      </c>
    </row>
    <row r="14988" spans="1:9" x14ac:dyDescent="0.25">
      <c r="A14988" s="114" t="s">
        <v>2225</v>
      </c>
      <c r="B14988">
        <v>372</v>
      </c>
      <c r="C14988" s="114" t="s">
        <v>54</v>
      </c>
      <c r="D14988" s="114" t="s">
        <v>374</v>
      </c>
      <c r="E14988" s="115">
        <v>44888</v>
      </c>
      <c r="F14988" s="192">
        <v>0.53519675925925925</v>
      </c>
      <c r="G14988">
        <v>2</v>
      </c>
      <c r="H14988" s="114" t="s">
        <v>375</v>
      </c>
      <c r="I14988">
        <v>6701081</v>
      </c>
    </row>
    <row r="14989" spans="1:9" x14ac:dyDescent="0.25">
      <c r="A14989" s="114" t="s">
        <v>2225</v>
      </c>
      <c r="B14989">
        <v>373</v>
      </c>
      <c r="C14989" s="114" t="s">
        <v>54</v>
      </c>
      <c r="D14989" s="114" t="s">
        <v>907</v>
      </c>
      <c r="E14989" s="115">
        <v>44888</v>
      </c>
      <c r="F14989" s="192">
        <v>0.53524305555555551</v>
      </c>
      <c r="G14989">
        <v>2</v>
      </c>
      <c r="H14989" s="114" t="s">
        <v>908</v>
      </c>
      <c r="I14989">
        <v>6709334</v>
      </c>
    </row>
    <row r="14990" spans="1:9" x14ac:dyDescent="0.25">
      <c r="A14990" s="114" t="s">
        <v>2225</v>
      </c>
      <c r="B14990">
        <v>374</v>
      </c>
      <c r="C14990" s="114" t="s">
        <v>52</v>
      </c>
      <c r="D14990" s="114" t="s">
        <v>1244</v>
      </c>
      <c r="E14990" s="115">
        <v>44888</v>
      </c>
      <c r="F14990" s="192">
        <v>0.5353472222222222</v>
      </c>
      <c r="G14990">
        <v>2</v>
      </c>
      <c r="H14990" s="114" t="s">
        <v>1245</v>
      </c>
      <c r="I14990">
        <v>14934821</v>
      </c>
    </row>
    <row r="14991" spans="1:9" x14ac:dyDescent="0.25">
      <c r="A14991" s="114" t="s">
        <v>2225</v>
      </c>
      <c r="B14991">
        <v>375</v>
      </c>
      <c r="C14991" s="114" t="s">
        <v>53</v>
      </c>
      <c r="D14991" s="114" t="s">
        <v>728</v>
      </c>
      <c r="E14991" s="115">
        <v>44888</v>
      </c>
      <c r="F14991" s="192">
        <v>0.53541666666666665</v>
      </c>
      <c r="G14991">
        <v>2</v>
      </c>
      <c r="H14991" s="114" t="s">
        <v>729</v>
      </c>
      <c r="I14991">
        <v>5439920</v>
      </c>
    </row>
    <row r="14992" spans="1:9" x14ac:dyDescent="0.25">
      <c r="A14992" s="114" t="s">
        <v>2225</v>
      </c>
      <c r="B14992">
        <v>376</v>
      </c>
      <c r="C14992" s="114" t="s">
        <v>53</v>
      </c>
      <c r="D14992" s="114" t="s">
        <v>1555</v>
      </c>
      <c r="E14992" s="115">
        <v>44888</v>
      </c>
      <c r="F14992" s="192">
        <v>0.53548611111111111</v>
      </c>
      <c r="G14992">
        <v>2</v>
      </c>
      <c r="H14992" s="114" t="s">
        <v>1556</v>
      </c>
      <c r="I14992">
        <v>5501185</v>
      </c>
    </row>
    <row r="14993" spans="1:9" x14ac:dyDescent="0.25">
      <c r="A14993" s="114" t="s">
        <v>2225</v>
      </c>
      <c r="B14993">
        <v>377</v>
      </c>
      <c r="C14993" s="114" t="s">
        <v>52</v>
      </c>
      <c r="D14993" s="114" t="s">
        <v>821</v>
      </c>
      <c r="E14993" s="115">
        <v>44888</v>
      </c>
      <c r="F14993" s="192">
        <v>0.53562500000000002</v>
      </c>
      <c r="G14993">
        <v>2</v>
      </c>
      <c r="H14993" s="114" t="s">
        <v>822</v>
      </c>
      <c r="I14993"/>
    </row>
    <row r="14994" spans="1:9" x14ac:dyDescent="0.25">
      <c r="A14994" s="114" t="s">
        <v>2225</v>
      </c>
      <c r="B14994">
        <v>378</v>
      </c>
      <c r="C14994" s="114" t="s">
        <v>52</v>
      </c>
      <c r="D14994" s="114" t="s">
        <v>2139</v>
      </c>
      <c r="E14994" s="115">
        <v>44888</v>
      </c>
      <c r="F14994" s="192">
        <v>0.53570601851851851</v>
      </c>
      <c r="G14994">
        <v>2</v>
      </c>
      <c r="H14994" s="114" t="s">
        <v>2140</v>
      </c>
      <c r="I14994">
        <v>5429475</v>
      </c>
    </row>
    <row r="14995" spans="1:9" x14ac:dyDescent="0.25">
      <c r="A14995" s="114" t="s">
        <v>2225</v>
      </c>
      <c r="B14995">
        <v>379</v>
      </c>
      <c r="C14995" s="114" t="s">
        <v>56</v>
      </c>
      <c r="D14995" s="114" t="s">
        <v>2100</v>
      </c>
      <c r="E14995" s="115">
        <v>44888</v>
      </c>
      <c r="F14995" s="192">
        <v>0.53582175925925923</v>
      </c>
      <c r="G14995">
        <v>2</v>
      </c>
      <c r="H14995" s="114" t="s">
        <v>56</v>
      </c>
      <c r="I14995"/>
    </row>
    <row r="14996" spans="1:9" x14ac:dyDescent="0.25">
      <c r="A14996" s="114" t="s">
        <v>2225</v>
      </c>
      <c r="B14996">
        <v>380</v>
      </c>
      <c r="C14996" s="114" t="s">
        <v>54</v>
      </c>
      <c r="D14996" s="114" t="s">
        <v>530</v>
      </c>
      <c r="E14996" s="115">
        <v>44888</v>
      </c>
      <c r="F14996" s="192">
        <v>0.53621527777777778</v>
      </c>
      <c r="G14996">
        <v>2</v>
      </c>
      <c r="H14996" s="114" t="s">
        <v>531</v>
      </c>
      <c r="I14996">
        <v>6699761</v>
      </c>
    </row>
    <row r="14997" spans="1:9" x14ac:dyDescent="0.25">
      <c r="A14997" s="114" t="s">
        <v>2225</v>
      </c>
      <c r="B14997">
        <v>381</v>
      </c>
      <c r="C14997" s="114" t="s">
        <v>54</v>
      </c>
      <c r="D14997" s="114" t="s">
        <v>338</v>
      </c>
      <c r="E14997" s="115">
        <v>44888</v>
      </c>
      <c r="F14997" s="192">
        <v>0.53627314814814819</v>
      </c>
      <c r="G14997">
        <v>2</v>
      </c>
      <c r="H14997" s="114" t="s">
        <v>339</v>
      </c>
      <c r="I14997">
        <v>8414045</v>
      </c>
    </row>
    <row r="14998" spans="1:9" x14ac:dyDescent="0.25">
      <c r="A14998" s="114" t="s">
        <v>2225</v>
      </c>
      <c r="B14998">
        <v>382</v>
      </c>
      <c r="C14998" s="114" t="s">
        <v>53</v>
      </c>
      <c r="D14998" s="114" t="s">
        <v>649</v>
      </c>
      <c r="E14998" s="115">
        <v>44888</v>
      </c>
      <c r="F14998" s="192">
        <v>0.53658564814814813</v>
      </c>
      <c r="G14998">
        <v>2</v>
      </c>
      <c r="H14998" s="114" t="s">
        <v>650</v>
      </c>
      <c r="I14998"/>
    </row>
    <row r="14999" spans="1:9" x14ac:dyDescent="0.25">
      <c r="A14999" s="114" t="s">
        <v>2225</v>
      </c>
      <c r="B14999">
        <v>383</v>
      </c>
      <c r="C14999" s="114" t="s">
        <v>53</v>
      </c>
      <c r="D14999" s="114" t="s">
        <v>1565</v>
      </c>
      <c r="E14999" s="115">
        <v>44888</v>
      </c>
      <c r="F14999" s="192">
        <v>0.53666666666666663</v>
      </c>
      <c r="G14999">
        <v>2</v>
      </c>
      <c r="H14999" s="114" t="s">
        <v>1566</v>
      </c>
      <c r="I14999">
        <v>15027060</v>
      </c>
    </row>
    <row r="15000" spans="1:9" x14ac:dyDescent="0.25">
      <c r="A15000" s="114" t="s">
        <v>2225</v>
      </c>
      <c r="B15000">
        <v>384</v>
      </c>
      <c r="C15000" s="114" t="s">
        <v>52</v>
      </c>
      <c r="D15000" s="114" t="s">
        <v>1575</v>
      </c>
      <c r="E15000" s="115">
        <v>44888</v>
      </c>
      <c r="F15000" s="192">
        <v>0.53741898148148148</v>
      </c>
      <c r="G15000">
        <v>2</v>
      </c>
      <c r="H15000" s="114" t="s">
        <v>1576</v>
      </c>
      <c r="I15000">
        <v>5435796</v>
      </c>
    </row>
    <row r="15001" spans="1:9" x14ac:dyDescent="0.25">
      <c r="A15001" s="114" t="s">
        <v>2225</v>
      </c>
      <c r="B15001">
        <v>385</v>
      </c>
      <c r="C15001" s="114" t="s">
        <v>52</v>
      </c>
      <c r="D15001" s="114" t="s">
        <v>594</v>
      </c>
      <c r="E15001" s="115">
        <v>44888</v>
      </c>
      <c r="F15001" s="192">
        <v>0.53902777777777777</v>
      </c>
      <c r="G15001">
        <v>2</v>
      </c>
      <c r="H15001" s="114" t="s">
        <v>595</v>
      </c>
      <c r="I15001">
        <v>7078869</v>
      </c>
    </row>
    <row r="15002" spans="1:9" x14ac:dyDescent="0.25">
      <c r="A15002" s="114" t="s">
        <v>2225</v>
      </c>
      <c r="B15002">
        <v>386</v>
      </c>
      <c r="C15002" s="114" t="s">
        <v>55</v>
      </c>
      <c r="D15002" s="114" t="s">
        <v>795</v>
      </c>
      <c r="E15002" s="115">
        <v>44888</v>
      </c>
      <c r="F15002" s="192">
        <v>0.54024305555555552</v>
      </c>
      <c r="G15002">
        <v>2</v>
      </c>
      <c r="H15002" s="114" t="s">
        <v>796</v>
      </c>
      <c r="I15002">
        <v>14838233</v>
      </c>
    </row>
    <row r="15003" spans="1:9" x14ac:dyDescent="0.25">
      <c r="A15003" s="114" t="s">
        <v>2225</v>
      </c>
      <c r="B15003">
        <v>387</v>
      </c>
      <c r="C15003" s="114" t="s">
        <v>53</v>
      </c>
      <c r="D15003" s="114" t="s">
        <v>793</v>
      </c>
      <c r="E15003" s="115">
        <v>44888</v>
      </c>
      <c r="F15003" s="192">
        <v>0.54712962962962963</v>
      </c>
      <c r="G15003">
        <v>2</v>
      </c>
      <c r="H15003" s="114" t="s">
        <v>794</v>
      </c>
      <c r="I15003"/>
    </row>
    <row r="15004" spans="1:9" x14ac:dyDescent="0.25">
      <c r="A15004" s="114" t="s">
        <v>2225</v>
      </c>
      <c r="B15004">
        <v>388</v>
      </c>
      <c r="C15004" s="114" t="s">
        <v>54</v>
      </c>
      <c r="D15004" s="114" t="s">
        <v>606</v>
      </c>
      <c r="E15004" s="115">
        <v>44888</v>
      </c>
      <c r="F15004" s="192">
        <v>0.54729166666666662</v>
      </c>
      <c r="G15004">
        <v>2</v>
      </c>
      <c r="H15004" s="114" t="s">
        <v>607</v>
      </c>
      <c r="I15004">
        <v>3404526</v>
      </c>
    </row>
    <row r="15005" spans="1:9" x14ac:dyDescent="0.25">
      <c r="A15005" s="114" t="s">
        <v>2225</v>
      </c>
      <c r="B15005">
        <v>389</v>
      </c>
      <c r="C15005" s="114" t="s">
        <v>54</v>
      </c>
      <c r="D15005" s="114" t="s">
        <v>464</v>
      </c>
      <c r="E15005" s="115">
        <v>44888</v>
      </c>
      <c r="F15005" s="192">
        <v>0.5473958333333333</v>
      </c>
      <c r="G15005">
        <v>2</v>
      </c>
      <c r="H15005" s="114" t="s">
        <v>465</v>
      </c>
      <c r="I15005">
        <v>5336131</v>
      </c>
    </row>
    <row r="15006" spans="1:9" x14ac:dyDescent="0.25">
      <c r="A15006" s="114" t="s">
        <v>2225</v>
      </c>
      <c r="B15006">
        <v>390</v>
      </c>
      <c r="C15006" s="114" t="s">
        <v>54</v>
      </c>
      <c r="D15006" s="114" t="s">
        <v>1048</v>
      </c>
      <c r="E15006" s="115">
        <v>44888</v>
      </c>
      <c r="F15006" s="192">
        <v>0.54759259259259263</v>
      </c>
      <c r="G15006">
        <v>2</v>
      </c>
      <c r="H15006" s="114" t="s">
        <v>1049</v>
      </c>
      <c r="I15006"/>
    </row>
    <row r="15007" spans="1:9" x14ac:dyDescent="0.25">
      <c r="A15007" s="114" t="s">
        <v>2225</v>
      </c>
      <c r="B15007">
        <v>391</v>
      </c>
      <c r="C15007" s="114" t="s">
        <v>53</v>
      </c>
      <c r="D15007" s="114" t="s">
        <v>815</v>
      </c>
      <c r="E15007" s="115">
        <v>44888</v>
      </c>
      <c r="F15007" s="192">
        <v>0.54812499999999997</v>
      </c>
      <c r="G15007">
        <v>2</v>
      </c>
      <c r="H15007" s="114" t="s">
        <v>816</v>
      </c>
      <c r="I15007"/>
    </row>
    <row r="15008" spans="1:9" x14ac:dyDescent="0.25">
      <c r="A15008" s="114" t="s">
        <v>2225</v>
      </c>
      <c r="B15008">
        <v>392</v>
      </c>
      <c r="C15008" s="114" t="s">
        <v>56</v>
      </c>
      <c r="D15008" s="114" t="s">
        <v>1591</v>
      </c>
      <c r="E15008" s="115">
        <v>44888</v>
      </c>
      <c r="F15008" s="192">
        <v>0.54851851851851852</v>
      </c>
      <c r="G15008">
        <v>2</v>
      </c>
      <c r="H15008" s="114" t="s">
        <v>1592</v>
      </c>
      <c r="I15008">
        <v>4829405</v>
      </c>
    </row>
    <row r="15009" spans="1:9" x14ac:dyDescent="0.25">
      <c r="A15009" s="114" t="s">
        <v>2225</v>
      </c>
      <c r="B15009">
        <v>393</v>
      </c>
      <c r="C15009" s="114" t="s">
        <v>54</v>
      </c>
      <c r="D15009" s="114" t="s">
        <v>738</v>
      </c>
      <c r="E15009" s="115">
        <v>44888</v>
      </c>
      <c r="F15009" s="192">
        <v>0.54872685185185188</v>
      </c>
      <c r="G15009">
        <v>2</v>
      </c>
      <c r="H15009" s="114" t="s">
        <v>739</v>
      </c>
      <c r="I15009">
        <v>3401917</v>
      </c>
    </row>
    <row r="15010" spans="1:9" x14ac:dyDescent="0.25">
      <c r="A15010" s="114" t="s">
        <v>2225</v>
      </c>
      <c r="B15010">
        <v>394</v>
      </c>
      <c r="C15010" s="114" t="s">
        <v>53</v>
      </c>
      <c r="D15010" s="114" t="s">
        <v>588</v>
      </c>
      <c r="E15010" s="115">
        <v>44888</v>
      </c>
      <c r="F15010" s="192">
        <v>0.54953703703703705</v>
      </c>
      <c r="G15010">
        <v>2</v>
      </c>
      <c r="H15010" s="114" t="s">
        <v>589</v>
      </c>
      <c r="I15010"/>
    </row>
    <row r="15011" spans="1:9" x14ac:dyDescent="0.25">
      <c r="A15011" s="114" t="s">
        <v>2225</v>
      </c>
      <c r="B15011">
        <v>395</v>
      </c>
      <c r="C15011" s="114" t="s">
        <v>52</v>
      </c>
      <c r="D15011" s="114" t="s">
        <v>2094</v>
      </c>
      <c r="E15011" s="115">
        <v>44888</v>
      </c>
      <c r="F15011" s="192">
        <v>0.54962962962962958</v>
      </c>
      <c r="G15011">
        <v>2</v>
      </c>
      <c r="H15011" s="114" t="s">
        <v>2095</v>
      </c>
      <c r="I15011">
        <v>5507609</v>
      </c>
    </row>
    <row r="15012" spans="1:9" x14ac:dyDescent="0.25">
      <c r="A15012" s="114" t="s">
        <v>2225</v>
      </c>
      <c r="B15012">
        <v>396</v>
      </c>
      <c r="C15012" s="114" t="s">
        <v>54</v>
      </c>
      <c r="D15012" s="114" t="s">
        <v>682</v>
      </c>
      <c r="E15012" s="115">
        <v>44888</v>
      </c>
      <c r="F15012" s="192">
        <v>0.54978009259259264</v>
      </c>
      <c r="G15012">
        <v>2</v>
      </c>
      <c r="H15012" s="114" t="s">
        <v>683</v>
      </c>
      <c r="I15012">
        <v>5333932</v>
      </c>
    </row>
    <row r="15013" spans="1:9" x14ac:dyDescent="0.25">
      <c r="A15013" s="114" t="s">
        <v>2225</v>
      </c>
      <c r="B15013">
        <v>397</v>
      </c>
      <c r="C15013" s="114" t="s">
        <v>52</v>
      </c>
      <c r="D15013" s="114" t="s">
        <v>308</v>
      </c>
      <c r="E15013" s="115">
        <v>44888</v>
      </c>
      <c r="F15013" s="192">
        <v>0.54991898148148144</v>
      </c>
      <c r="G15013">
        <v>2</v>
      </c>
      <c r="H15013" s="114" t="s">
        <v>309</v>
      </c>
      <c r="I15013">
        <v>5408268</v>
      </c>
    </row>
    <row r="15014" spans="1:9" x14ac:dyDescent="0.25">
      <c r="A15014" s="114" t="s">
        <v>2225</v>
      </c>
      <c r="B15014">
        <v>398</v>
      </c>
      <c r="C15014" s="114" t="s">
        <v>52</v>
      </c>
      <c r="D15014" s="114" t="s">
        <v>1256</v>
      </c>
      <c r="E15014" s="115">
        <v>44888</v>
      </c>
      <c r="F15014" s="192">
        <v>0.55047453703703708</v>
      </c>
      <c r="G15014">
        <v>2</v>
      </c>
      <c r="H15014" s="114" t="s">
        <v>1257</v>
      </c>
      <c r="I15014">
        <v>7362004</v>
      </c>
    </row>
    <row r="15015" spans="1:9" x14ac:dyDescent="0.25">
      <c r="A15015" s="114" t="s">
        <v>2225</v>
      </c>
      <c r="B15015">
        <v>399</v>
      </c>
      <c r="C15015" s="114" t="s">
        <v>54</v>
      </c>
      <c r="D15015" s="114" t="s">
        <v>2150</v>
      </c>
      <c r="E15015" s="115">
        <v>44888</v>
      </c>
      <c r="F15015" s="192">
        <v>0.55090277777777774</v>
      </c>
      <c r="G15015">
        <v>2</v>
      </c>
      <c r="H15015" s="114" t="s">
        <v>2151</v>
      </c>
      <c r="I15015">
        <v>6710160</v>
      </c>
    </row>
    <row r="15016" spans="1:9" x14ac:dyDescent="0.25">
      <c r="A15016" s="114" t="s">
        <v>2225</v>
      </c>
      <c r="B15016">
        <v>400</v>
      </c>
      <c r="C15016" s="114" t="s">
        <v>52</v>
      </c>
      <c r="D15016" s="114" t="s">
        <v>775</v>
      </c>
      <c r="E15016" s="115">
        <v>44888</v>
      </c>
      <c r="F15016" s="192">
        <v>0.55138888888888893</v>
      </c>
      <c r="G15016">
        <v>2</v>
      </c>
      <c r="H15016" s="114" t="s">
        <v>776</v>
      </c>
      <c r="I15016">
        <v>8117972</v>
      </c>
    </row>
    <row r="15017" spans="1:9" x14ac:dyDescent="0.25">
      <c r="A15017" s="114" t="s">
        <v>2225</v>
      </c>
      <c r="B15017">
        <v>401</v>
      </c>
      <c r="C15017" s="114" t="s">
        <v>54</v>
      </c>
      <c r="D15017" s="114" t="s">
        <v>454</v>
      </c>
      <c r="E15017" s="115">
        <v>44888</v>
      </c>
      <c r="F15017" s="192">
        <v>0.55189814814814819</v>
      </c>
      <c r="G15017">
        <v>2</v>
      </c>
      <c r="H15017" s="114" t="s">
        <v>455</v>
      </c>
      <c r="I15017">
        <v>2057370</v>
      </c>
    </row>
    <row r="15018" spans="1:9" x14ac:dyDescent="0.25">
      <c r="A15018" s="114" t="s">
        <v>2225</v>
      </c>
      <c r="B15018">
        <v>402</v>
      </c>
      <c r="C15018" s="114" t="s">
        <v>53</v>
      </c>
      <c r="D15018" s="114" t="s">
        <v>781</v>
      </c>
      <c r="E15018" s="115">
        <v>44888</v>
      </c>
      <c r="F15018" s="192">
        <v>0.55226851851851855</v>
      </c>
      <c r="G15018">
        <v>2</v>
      </c>
      <c r="H15018" s="114" t="s">
        <v>782</v>
      </c>
      <c r="I15018">
        <v>2856175</v>
      </c>
    </row>
    <row r="15019" spans="1:9" x14ac:dyDescent="0.25">
      <c r="A15019" s="114" t="s">
        <v>2225</v>
      </c>
      <c r="B15019">
        <v>403</v>
      </c>
      <c r="C15019" s="114" t="s">
        <v>52</v>
      </c>
      <c r="D15019" s="114" t="s">
        <v>722</v>
      </c>
      <c r="E15019" s="115">
        <v>44888</v>
      </c>
      <c r="F15019" s="192">
        <v>0.552337962962963</v>
      </c>
      <c r="G15019">
        <v>2</v>
      </c>
      <c r="H15019" s="114" t="s">
        <v>723</v>
      </c>
      <c r="I15019">
        <v>5421167</v>
      </c>
    </row>
    <row r="15020" spans="1:9" x14ac:dyDescent="0.25">
      <c r="A15020" s="114" t="s">
        <v>2225</v>
      </c>
      <c r="B15020">
        <v>404</v>
      </c>
      <c r="C15020" s="114" t="s">
        <v>53</v>
      </c>
      <c r="D15020" s="114" t="s">
        <v>791</v>
      </c>
      <c r="E15020" s="115">
        <v>44888</v>
      </c>
      <c r="F15020" s="192">
        <v>0.55240740740740746</v>
      </c>
      <c r="G15020">
        <v>2</v>
      </c>
      <c r="H15020" s="114" t="s">
        <v>792</v>
      </c>
      <c r="I15020">
        <v>5405315</v>
      </c>
    </row>
    <row r="15021" spans="1:9" x14ac:dyDescent="0.25">
      <c r="A15021" s="114" t="s">
        <v>2225</v>
      </c>
      <c r="B15021">
        <v>405</v>
      </c>
      <c r="C15021" s="114" t="s">
        <v>52</v>
      </c>
      <c r="D15021" s="114" t="s">
        <v>1630</v>
      </c>
      <c r="E15021" s="115">
        <v>44888</v>
      </c>
      <c r="F15021" s="192">
        <v>0.55248842592592595</v>
      </c>
      <c r="G15021">
        <v>2</v>
      </c>
      <c r="H15021" s="114" t="s">
        <v>1631</v>
      </c>
      <c r="I15021">
        <v>7359617</v>
      </c>
    </row>
    <row r="15022" spans="1:9" x14ac:dyDescent="0.25">
      <c r="A15022" s="114" t="s">
        <v>2225</v>
      </c>
      <c r="B15022">
        <v>406</v>
      </c>
      <c r="C15022" s="114" t="s">
        <v>53</v>
      </c>
      <c r="D15022" s="114" t="s">
        <v>748</v>
      </c>
      <c r="E15022" s="115">
        <v>44888</v>
      </c>
      <c r="F15022" s="192">
        <v>0.55265046296296294</v>
      </c>
      <c r="G15022">
        <v>2</v>
      </c>
      <c r="H15022" s="114" t="s">
        <v>749</v>
      </c>
      <c r="I15022"/>
    </row>
    <row r="15023" spans="1:9" x14ac:dyDescent="0.25">
      <c r="A15023" s="114" t="s">
        <v>2225</v>
      </c>
      <c r="B15023">
        <v>407</v>
      </c>
      <c r="C15023" s="114" t="s">
        <v>52</v>
      </c>
      <c r="D15023" s="114" t="s">
        <v>1946</v>
      </c>
      <c r="E15023" s="115">
        <v>44888</v>
      </c>
      <c r="F15023" s="192">
        <v>0.55287037037037035</v>
      </c>
      <c r="G15023">
        <v>2</v>
      </c>
      <c r="H15023" s="114" t="s">
        <v>1947</v>
      </c>
      <c r="I15023">
        <v>5427043</v>
      </c>
    </row>
    <row r="15024" spans="1:9" x14ac:dyDescent="0.25">
      <c r="A15024" s="114" t="s">
        <v>2225</v>
      </c>
      <c r="B15024">
        <v>408</v>
      </c>
      <c r="C15024" s="114" t="s">
        <v>53</v>
      </c>
      <c r="D15024" s="114" t="s">
        <v>440</v>
      </c>
      <c r="E15024" s="115">
        <v>44888</v>
      </c>
      <c r="F15024" s="192">
        <v>0.5529398148148148</v>
      </c>
      <c r="G15024">
        <v>2</v>
      </c>
      <c r="H15024" s="114" t="s">
        <v>441</v>
      </c>
      <c r="I15024">
        <v>3314091</v>
      </c>
    </row>
    <row r="15025" spans="1:9" x14ac:dyDescent="0.25">
      <c r="A15025" s="114" t="s">
        <v>2225</v>
      </c>
      <c r="B15025">
        <v>409</v>
      </c>
      <c r="C15025" s="114" t="s">
        <v>53</v>
      </c>
      <c r="D15025" s="114" t="s">
        <v>841</v>
      </c>
      <c r="E15025" s="115">
        <v>44888</v>
      </c>
      <c r="F15025" s="192">
        <v>0.55299768518518522</v>
      </c>
      <c r="G15025">
        <v>2</v>
      </c>
      <c r="H15025" s="114" t="s">
        <v>842</v>
      </c>
      <c r="I15025"/>
    </row>
    <row r="15026" spans="1:9" x14ac:dyDescent="0.25">
      <c r="A15026" s="114" t="s">
        <v>2225</v>
      </c>
      <c r="B15026">
        <v>410</v>
      </c>
      <c r="C15026" s="114" t="s">
        <v>53</v>
      </c>
      <c r="D15026" s="114" t="s">
        <v>404</v>
      </c>
      <c r="E15026" s="115">
        <v>44888</v>
      </c>
      <c r="F15026" s="192">
        <v>0.55342592592592588</v>
      </c>
      <c r="G15026">
        <v>2</v>
      </c>
      <c r="H15026" s="114" t="s">
        <v>405</v>
      </c>
      <c r="I15026"/>
    </row>
    <row r="15027" spans="1:9" x14ac:dyDescent="0.25">
      <c r="A15027" s="114" t="s">
        <v>2225</v>
      </c>
      <c r="B15027">
        <v>411</v>
      </c>
      <c r="C15027" s="114" t="s">
        <v>54</v>
      </c>
      <c r="D15027" s="114" t="s">
        <v>686</v>
      </c>
      <c r="E15027" s="115">
        <v>44888</v>
      </c>
      <c r="F15027" s="192">
        <v>0.55361111111111116</v>
      </c>
      <c r="G15027">
        <v>2</v>
      </c>
      <c r="H15027" s="114" t="s">
        <v>687</v>
      </c>
      <c r="I15027">
        <v>7344849</v>
      </c>
    </row>
    <row r="15028" spans="1:9" x14ac:dyDescent="0.25">
      <c r="A15028" s="114" t="s">
        <v>2225</v>
      </c>
      <c r="B15028">
        <v>412</v>
      </c>
      <c r="C15028" s="114" t="s">
        <v>54</v>
      </c>
      <c r="D15028" s="114" t="s">
        <v>819</v>
      </c>
      <c r="E15028" s="115">
        <v>44888</v>
      </c>
      <c r="F15028" s="192">
        <v>0.55368055555555551</v>
      </c>
      <c r="G15028">
        <v>2</v>
      </c>
      <c r="H15028" s="114" t="s">
        <v>820</v>
      </c>
      <c r="I15028">
        <v>5476503</v>
      </c>
    </row>
    <row r="15029" spans="1:9" x14ac:dyDescent="0.25">
      <c r="A15029" s="114" t="s">
        <v>2225</v>
      </c>
      <c r="B15029">
        <v>413</v>
      </c>
      <c r="C15029" s="114" t="s">
        <v>53</v>
      </c>
      <c r="D15029" s="114" t="s">
        <v>572</v>
      </c>
      <c r="E15029" s="115">
        <v>44888</v>
      </c>
      <c r="F15029" s="192">
        <v>0.55424768518518519</v>
      </c>
      <c r="G15029">
        <v>2</v>
      </c>
      <c r="H15029" s="114" t="s">
        <v>573</v>
      </c>
      <c r="I15029">
        <v>5052742</v>
      </c>
    </row>
    <row r="15030" spans="1:9" x14ac:dyDescent="0.25">
      <c r="A15030" s="114" t="s">
        <v>2225</v>
      </c>
      <c r="B15030">
        <v>414</v>
      </c>
      <c r="C15030" s="114" t="s">
        <v>53</v>
      </c>
      <c r="D15030" s="114" t="s">
        <v>1525</v>
      </c>
      <c r="E15030" s="115">
        <v>44888</v>
      </c>
      <c r="F15030" s="192">
        <v>0.55476851851851849</v>
      </c>
      <c r="G15030">
        <v>2</v>
      </c>
      <c r="H15030" s="114" t="s">
        <v>1526</v>
      </c>
      <c r="I15030"/>
    </row>
    <row r="15031" spans="1:9" x14ac:dyDescent="0.25">
      <c r="A15031" s="114" t="s">
        <v>2225</v>
      </c>
      <c r="B15031">
        <v>415</v>
      </c>
      <c r="C15031" s="114" t="s">
        <v>53</v>
      </c>
      <c r="D15031" s="114" t="s">
        <v>1143</v>
      </c>
      <c r="E15031" s="115">
        <v>44888</v>
      </c>
      <c r="F15031" s="192">
        <v>0.5549884259259259</v>
      </c>
      <c r="G15031">
        <v>2</v>
      </c>
      <c r="H15031" s="114" t="s">
        <v>1144</v>
      </c>
      <c r="I15031"/>
    </row>
    <row r="15032" spans="1:9" x14ac:dyDescent="0.25">
      <c r="A15032" s="114" t="s">
        <v>2225</v>
      </c>
      <c r="B15032">
        <v>416</v>
      </c>
      <c r="C15032" s="114" t="s">
        <v>52</v>
      </c>
      <c r="D15032" s="114" t="s">
        <v>1230</v>
      </c>
      <c r="E15032" s="115">
        <v>44888</v>
      </c>
      <c r="F15032" s="192">
        <v>0.55608796296296292</v>
      </c>
      <c r="G15032">
        <v>2</v>
      </c>
      <c r="H15032" s="114" t="s">
        <v>1231</v>
      </c>
      <c r="I15032">
        <v>2669211</v>
      </c>
    </row>
    <row r="15033" spans="1:9" x14ac:dyDescent="0.25">
      <c r="A15033" s="114" t="s">
        <v>2225</v>
      </c>
      <c r="B15033">
        <v>417</v>
      </c>
      <c r="C15033" s="114" t="s">
        <v>54</v>
      </c>
      <c r="D15033" s="114" t="s">
        <v>610</v>
      </c>
      <c r="E15033" s="115">
        <v>44888</v>
      </c>
      <c r="F15033" s="192">
        <v>0.55619212962962961</v>
      </c>
      <c r="G15033">
        <v>2</v>
      </c>
      <c r="H15033" s="114" t="s">
        <v>611</v>
      </c>
      <c r="I15033">
        <v>7760343</v>
      </c>
    </row>
    <row r="15034" spans="1:9" x14ac:dyDescent="0.25">
      <c r="A15034" s="114" t="s">
        <v>2225</v>
      </c>
      <c r="B15034">
        <v>418</v>
      </c>
      <c r="C15034" s="114" t="s">
        <v>54</v>
      </c>
      <c r="D15034" s="114" t="s">
        <v>1851</v>
      </c>
      <c r="E15034" s="115">
        <v>44888</v>
      </c>
      <c r="F15034" s="192">
        <v>0.55642361111111116</v>
      </c>
      <c r="G15034">
        <v>2</v>
      </c>
      <c r="H15034" s="114" t="s">
        <v>1852</v>
      </c>
      <c r="I15034">
        <v>7362024</v>
      </c>
    </row>
    <row r="15035" spans="1:9" x14ac:dyDescent="0.25">
      <c r="A15035" s="114" t="s">
        <v>2225</v>
      </c>
      <c r="B15035">
        <v>419</v>
      </c>
      <c r="C15035" s="114" t="s">
        <v>54</v>
      </c>
      <c r="D15035" s="114" t="s">
        <v>986</v>
      </c>
      <c r="E15035" s="115">
        <v>44888</v>
      </c>
      <c r="F15035" s="192">
        <v>0.5564930555555555</v>
      </c>
      <c r="G15035">
        <v>2</v>
      </c>
      <c r="H15035" s="114" t="s">
        <v>987</v>
      </c>
      <c r="I15035">
        <v>6719319</v>
      </c>
    </row>
    <row r="15036" spans="1:9" x14ac:dyDescent="0.25">
      <c r="A15036" s="114" t="s">
        <v>2225</v>
      </c>
      <c r="B15036">
        <v>420</v>
      </c>
      <c r="C15036" s="114" t="s">
        <v>53</v>
      </c>
      <c r="D15036" s="114" t="s">
        <v>811</v>
      </c>
      <c r="E15036" s="115">
        <v>44888</v>
      </c>
      <c r="F15036" s="192">
        <v>0.55693287037037043</v>
      </c>
      <c r="G15036">
        <v>2</v>
      </c>
      <c r="H15036" s="114" t="s">
        <v>812</v>
      </c>
      <c r="I15036">
        <v>2025608</v>
      </c>
    </row>
    <row r="15037" spans="1:9" x14ac:dyDescent="0.25">
      <c r="A15037" s="114" t="s">
        <v>2225</v>
      </c>
      <c r="B15037">
        <v>421</v>
      </c>
      <c r="C15037" s="114" t="s">
        <v>52</v>
      </c>
      <c r="D15037" s="114" t="s">
        <v>484</v>
      </c>
      <c r="E15037" s="115">
        <v>44888</v>
      </c>
      <c r="F15037" s="192">
        <v>0.55892361111111111</v>
      </c>
      <c r="G15037">
        <v>2</v>
      </c>
      <c r="H15037" s="114" t="s">
        <v>485</v>
      </c>
      <c r="I15037">
        <v>5419317</v>
      </c>
    </row>
    <row r="15038" spans="1:9" x14ac:dyDescent="0.25">
      <c r="A15038" s="114" t="s">
        <v>2225</v>
      </c>
      <c r="B15038">
        <v>422</v>
      </c>
      <c r="C15038" s="114" t="s">
        <v>52</v>
      </c>
      <c r="D15038" s="114" t="s">
        <v>833</v>
      </c>
      <c r="E15038" s="115">
        <v>44888</v>
      </c>
      <c r="F15038" s="192">
        <v>0.56021990740740746</v>
      </c>
      <c r="G15038">
        <v>2</v>
      </c>
      <c r="H15038" s="114" t="s">
        <v>834</v>
      </c>
      <c r="I15038">
        <v>3669791</v>
      </c>
    </row>
    <row r="15039" spans="1:9" x14ac:dyDescent="0.25">
      <c r="A15039" s="114" t="s">
        <v>2225</v>
      </c>
      <c r="B15039">
        <v>423</v>
      </c>
      <c r="C15039" s="114" t="s">
        <v>52</v>
      </c>
      <c r="D15039" s="114" t="s">
        <v>2145</v>
      </c>
      <c r="E15039" s="115">
        <v>44888</v>
      </c>
      <c r="F15039" s="192">
        <v>0.56387731481481485</v>
      </c>
      <c r="G15039">
        <v>2</v>
      </c>
      <c r="H15039" s="114" t="s">
        <v>2146</v>
      </c>
      <c r="I15039">
        <v>14812411</v>
      </c>
    </row>
    <row r="15040" spans="1:9" x14ac:dyDescent="0.25">
      <c r="A15040" s="114" t="s">
        <v>2225</v>
      </c>
      <c r="B15040">
        <v>424</v>
      </c>
      <c r="C15040" s="114" t="s">
        <v>52</v>
      </c>
      <c r="D15040" s="114" t="s">
        <v>304</v>
      </c>
      <c r="E15040" s="115">
        <v>44888</v>
      </c>
      <c r="F15040" s="192">
        <v>0.56393518518518515</v>
      </c>
      <c r="G15040">
        <v>2</v>
      </c>
      <c r="H15040" s="114" t="s">
        <v>305</v>
      </c>
      <c r="I15040">
        <v>5382631</v>
      </c>
    </row>
    <row r="15041" spans="1:9" x14ac:dyDescent="0.25">
      <c r="A15041" s="114" t="s">
        <v>2225</v>
      </c>
      <c r="B15041">
        <v>425</v>
      </c>
      <c r="C15041" s="114" t="s">
        <v>52</v>
      </c>
      <c r="D15041" s="114" t="s">
        <v>1234</v>
      </c>
      <c r="E15041" s="115">
        <v>44888</v>
      </c>
      <c r="F15041" s="192">
        <v>0.56403935185185183</v>
      </c>
      <c r="G15041">
        <v>2</v>
      </c>
      <c r="H15041" s="114" t="s">
        <v>1235</v>
      </c>
      <c r="I15041">
        <v>5435787</v>
      </c>
    </row>
    <row r="15042" spans="1:9" x14ac:dyDescent="0.25">
      <c r="A15042" s="114" t="s">
        <v>2225</v>
      </c>
      <c r="B15042">
        <v>426</v>
      </c>
      <c r="C15042" s="114" t="s">
        <v>18</v>
      </c>
      <c r="D15042" s="114" t="s">
        <v>1552</v>
      </c>
      <c r="E15042" s="115">
        <v>44888</v>
      </c>
      <c r="F15042" s="192">
        <v>0.56410879629629629</v>
      </c>
      <c r="G15042">
        <v>2</v>
      </c>
      <c r="H15042" s="114" t="s">
        <v>1553</v>
      </c>
      <c r="I15042">
        <v>6721174</v>
      </c>
    </row>
    <row r="15043" spans="1:9" x14ac:dyDescent="0.25">
      <c r="A15043" s="114" t="s">
        <v>2225</v>
      </c>
      <c r="B15043">
        <v>427</v>
      </c>
      <c r="C15043" s="114" t="s">
        <v>52</v>
      </c>
      <c r="D15043" s="114" t="s">
        <v>770</v>
      </c>
      <c r="E15043" s="115">
        <v>44888</v>
      </c>
      <c r="F15043" s="192">
        <v>0.56416666666666671</v>
      </c>
      <c r="G15043">
        <v>2</v>
      </c>
      <c r="H15043" s="114" t="s">
        <v>771</v>
      </c>
      <c r="I15043"/>
    </row>
    <row r="15044" spans="1:9" x14ac:dyDescent="0.25">
      <c r="A15044" s="114" t="s">
        <v>2225</v>
      </c>
      <c r="B15044">
        <v>428</v>
      </c>
      <c r="C15044" s="114" t="s">
        <v>53</v>
      </c>
      <c r="D15044" s="114" t="s">
        <v>561</v>
      </c>
      <c r="E15044" s="115">
        <v>44888</v>
      </c>
      <c r="F15044" s="192">
        <v>0.56483796296296296</v>
      </c>
      <c r="G15044">
        <v>2</v>
      </c>
      <c r="H15044" s="114" t="s">
        <v>562</v>
      </c>
      <c r="I15044">
        <v>5405139</v>
      </c>
    </row>
    <row r="15045" spans="1:9" x14ac:dyDescent="0.25">
      <c r="A15045" s="114" t="s">
        <v>2225</v>
      </c>
      <c r="B15045">
        <v>429</v>
      </c>
      <c r="C15045" s="114" t="s">
        <v>52</v>
      </c>
      <c r="D15045" s="114" t="s">
        <v>386</v>
      </c>
      <c r="E15045" s="115">
        <v>44888</v>
      </c>
      <c r="F15045" s="192">
        <v>0.56513888888888886</v>
      </c>
      <c r="G15045">
        <v>2</v>
      </c>
      <c r="H15045" s="114" t="s">
        <v>387</v>
      </c>
      <c r="I15045">
        <v>2702971</v>
      </c>
    </row>
    <row r="15046" spans="1:9" x14ac:dyDescent="0.25">
      <c r="A15046" s="114" t="s">
        <v>2225</v>
      </c>
      <c r="B15046">
        <v>430</v>
      </c>
      <c r="C15046" s="114" t="s">
        <v>57</v>
      </c>
      <c r="D15046" s="114" t="s">
        <v>2098</v>
      </c>
      <c r="E15046" s="115">
        <v>44888</v>
      </c>
      <c r="F15046" s="192">
        <v>0.56532407407407403</v>
      </c>
      <c r="G15046">
        <v>2</v>
      </c>
      <c r="H15046" s="114" t="s">
        <v>2099</v>
      </c>
      <c r="I15046">
        <v>6696634</v>
      </c>
    </row>
    <row r="15047" spans="1:9" x14ac:dyDescent="0.25">
      <c r="A15047" s="114" t="s">
        <v>2225</v>
      </c>
      <c r="B15047">
        <v>431</v>
      </c>
      <c r="C15047" s="114" t="s">
        <v>54</v>
      </c>
      <c r="D15047" s="114" t="s">
        <v>1324</v>
      </c>
      <c r="E15047" s="115">
        <v>44888</v>
      </c>
      <c r="F15047" s="192">
        <v>0.56538194444444445</v>
      </c>
      <c r="G15047">
        <v>2</v>
      </c>
      <c r="H15047" s="114" t="s">
        <v>1325</v>
      </c>
      <c r="I15047">
        <v>2189493</v>
      </c>
    </row>
    <row r="15048" spans="1:9" x14ac:dyDescent="0.25">
      <c r="A15048" s="114" t="s">
        <v>2225</v>
      </c>
      <c r="B15048">
        <v>432</v>
      </c>
      <c r="C15048" s="114" t="s">
        <v>54</v>
      </c>
      <c r="D15048" s="114" t="s">
        <v>538</v>
      </c>
      <c r="E15048" s="115">
        <v>44888</v>
      </c>
      <c r="F15048" s="192">
        <v>0.56545138888888891</v>
      </c>
      <c r="G15048">
        <v>2</v>
      </c>
      <c r="H15048" s="114" t="s">
        <v>539</v>
      </c>
      <c r="I15048">
        <v>14838232</v>
      </c>
    </row>
    <row r="15049" spans="1:9" x14ac:dyDescent="0.25">
      <c r="A15049" s="114" t="s">
        <v>2225</v>
      </c>
      <c r="B15049">
        <v>433</v>
      </c>
      <c r="C15049" s="114" t="s">
        <v>54</v>
      </c>
      <c r="D15049" s="114" t="s">
        <v>1280</v>
      </c>
      <c r="E15049" s="115">
        <v>44888</v>
      </c>
      <c r="F15049" s="192">
        <v>0.56552083333333336</v>
      </c>
      <c r="G15049">
        <v>2</v>
      </c>
      <c r="H15049" s="114" t="s">
        <v>1281</v>
      </c>
      <c r="I15049">
        <v>14811846</v>
      </c>
    </row>
    <row r="15050" spans="1:9" x14ac:dyDescent="0.25">
      <c r="A15050" s="114" t="s">
        <v>2225</v>
      </c>
      <c r="B15050">
        <v>434</v>
      </c>
      <c r="C15050" s="114" t="s">
        <v>54</v>
      </c>
      <c r="D15050" s="114" t="s">
        <v>2133</v>
      </c>
      <c r="E15050" s="115">
        <v>44888</v>
      </c>
      <c r="F15050" s="192">
        <v>0.56559027777777782</v>
      </c>
      <c r="G15050">
        <v>2</v>
      </c>
      <c r="H15050" s="114" t="s">
        <v>2134</v>
      </c>
      <c r="I15050">
        <v>14929807</v>
      </c>
    </row>
    <row r="15051" spans="1:9" x14ac:dyDescent="0.25">
      <c r="A15051" s="114" t="s">
        <v>2225</v>
      </c>
      <c r="B15051">
        <v>435</v>
      </c>
      <c r="C15051" s="114" t="s">
        <v>53</v>
      </c>
      <c r="D15051" s="114" t="s">
        <v>582</v>
      </c>
      <c r="E15051" s="115">
        <v>44888</v>
      </c>
      <c r="F15051" s="192">
        <v>0.56564814814814812</v>
      </c>
      <c r="G15051">
        <v>2</v>
      </c>
      <c r="H15051" s="114" t="s">
        <v>583</v>
      </c>
      <c r="I15051">
        <v>4866107</v>
      </c>
    </row>
    <row r="15052" spans="1:9" x14ac:dyDescent="0.25">
      <c r="A15052" s="114" t="s">
        <v>2225</v>
      </c>
      <c r="B15052">
        <v>436</v>
      </c>
      <c r="C15052" s="114" t="s">
        <v>53</v>
      </c>
      <c r="D15052" s="114" t="s">
        <v>580</v>
      </c>
      <c r="E15052" s="115">
        <v>44888</v>
      </c>
      <c r="F15052" s="192">
        <v>0.56571759259259258</v>
      </c>
      <c r="G15052">
        <v>2</v>
      </c>
      <c r="H15052" s="114" t="s">
        <v>581</v>
      </c>
      <c r="I15052"/>
    </row>
    <row r="15053" spans="1:9" x14ac:dyDescent="0.25">
      <c r="A15053" s="114" t="s">
        <v>2225</v>
      </c>
      <c r="B15053">
        <v>437</v>
      </c>
      <c r="C15053" s="114" t="s">
        <v>52</v>
      </c>
      <c r="D15053" s="114" t="s">
        <v>667</v>
      </c>
      <c r="E15053" s="115">
        <v>44888</v>
      </c>
      <c r="F15053" s="192">
        <v>0.56579861111111107</v>
      </c>
      <c r="G15053">
        <v>2</v>
      </c>
      <c r="H15053" s="114" t="s">
        <v>668</v>
      </c>
      <c r="I15053">
        <v>3623791</v>
      </c>
    </row>
    <row r="15054" spans="1:9" x14ac:dyDescent="0.25">
      <c r="A15054" s="114" t="s">
        <v>2225</v>
      </c>
      <c r="B15054">
        <v>438</v>
      </c>
      <c r="C15054" s="114" t="s">
        <v>53</v>
      </c>
      <c r="D15054" s="114" t="s">
        <v>1533</v>
      </c>
      <c r="E15054" s="115">
        <v>44888</v>
      </c>
      <c r="F15054" s="192">
        <v>0.56596064814814817</v>
      </c>
      <c r="G15054">
        <v>2</v>
      </c>
      <c r="H15054" s="114" t="s">
        <v>1534</v>
      </c>
      <c r="I15054"/>
    </row>
    <row r="15055" spans="1:9" x14ac:dyDescent="0.25">
      <c r="A15055" s="114" t="s">
        <v>2225</v>
      </c>
      <c r="B15055">
        <v>439</v>
      </c>
      <c r="C15055" s="114" t="s">
        <v>53</v>
      </c>
      <c r="D15055" s="114" t="s">
        <v>732</v>
      </c>
      <c r="E15055" s="115">
        <v>44888</v>
      </c>
      <c r="F15055" s="192">
        <v>0.56636574074074075</v>
      </c>
      <c r="G15055">
        <v>2</v>
      </c>
      <c r="H15055" s="114" t="s">
        <v>733</v>
      </c>
      <c r="I15055">
        <v>14813371</v>
      </c>
    </row>
    <row r="15056" spans="1:9" x14ac:dyDescent="0.25">
      <c r="A15056" s="114" t="s">
        <v>2225</v>
      </c>
      <c r="B15056">
        <v>440</v>
      </c>
      <c r="C15056" s="114" t="s">
        <v>54</v>
      </c>
      <c r="D15056" s="114" t="s">
        <v>616</v>
      </c>
      <c r="E15056" s="115">
        <v>44888</v>
      </c>
      <c r="F15056" s="192">
        <v>0.56732638888888887</v>
      </c>
      <c r="G15056">
        <v>2</v>
      </c>
      <c r="H15056" s="114" t="s">
        <v>617</v>
      </c>
      <c r="I15056">
        <v>3668296</v>
      </c>
    </row>
    <row r="15057" spans="1:9" x14ac:dyDescent="0.25">
      <c r="A15057" s="114" t="s">
        <v>2225</v>
      </c>
      <c r="B15057">
        <v>441</v>
      </c>
      <c r="C15057" s="114" t="s">
        <v>52</v>
      </c>
      <c r="D15057" s="114" t="s">
        <v>2172</v>
      </c>
      <c r="E15057" s="115">
        <v>44888</v>
      </c>
      <c r="F15057" s="192">
        <v>0.59650462962962958</v>
      </c>
      <c r="G15057">
        <v>2</v>
      </c>
      <c r="H15057" s="114" t="s">
        <v>2173</v>
      </c>
      <c r="I15057">
        <v>5382424</v>
      </c>
    </row>
    <row r="15058" spans="1:9" x14ac:dyDescent="0.25">
      <c r="A15058" s="114" t="s">
        <v>2225</v>
      </c>
      <c r="B15058">
        <v>442</v>
      </c>
      <c r="C15058" s="114" t="s">
        <v>54</v>
      </c>
      <c r="D15058" s="114" t="s">
        <v>708</v>
      </c>
      <c r="E15058" s="115">
        <v>44888</v>
      </c>
      <c r="F15058" s="192">
        <v>0.5965625</v>
      </c>
      <c r="G15058">
        <v>2</v>
      </c>
      <c r="H15058" s="114" t="s">
        <v>709</v>
      </c>
      <c r="I15058"/>
    </row>
    <row r="15059" spans="1:9" x14ac:dyDescent="0.25">
      <c r="A15059" s="114" t="s">
        <v>2225</v>
      </c>
      <c r="B15059">
        <v>443</v>
      </c>
      <c r="C15059" s="114" t="s">
        <v>54</v>
      </c>
      <c r="D15059" s="114" t="s">
        <v>420</v>
      </c>
      <c r="E15059" s="115">
        <v>44888</v>
      </c>
      <c r="F15059" s="192">
        <v>0.59666666666666668</v>
      </c>
      <c r="G15059">
        <v>2</v>
      </c>
      <c r="H15059" s="114" t="s">
        <v>421</v>
      </c>
      <c r="I15059">
        <v>5367155</v>
      </c>
    </row>
    <row r="15060" spans="1:9" x14ac:dyDescent="0.25">
      <c r="A15060" s="114" t="s">
        <v>2225</v>
      </c>
      <c r="B15060">
        <v>444</v>
      </c>
      <c r="C15060" s="114" t="s">
        <v>53</v>
      </c>
      <c r="D15060" s="114" t="s">
        <v>486</v>
      </c>
      <c r="E15060" s="115">
        <v>44888</v>
      </c>
      <c r="F15060" s="192">
        <v>0.59700231481481481</v>
      </c>
      <c r="G15060">
        <v>2</v>
      </c>
      <c r="H15060" s="114" t="s">
        <v>487</v>
      </c>
      <c r="I15060"/>
    </row>
    <row r="15061" spans="1:9" x14ac:dyDescent="0.25">
      <c r="A15061" s="114" t="s">
        <v>2225</v>
      </c>
      <c r="B15061">
        <v>445</v>
      </c>
      <c r="C15061" s="114" t="s">
        <v>53</v>
      </c>
      <c r="D15061" s="114" t="s">
        <v>1948</v>
      </c>
      <c r="E15061" s="115">
        <v>44888</v>
      </c>
      <c r="F15061" s="192">
        <v>0.5970833333333333</v>
      </c>
      <c r="G15061">
        <v>2</v>
      </c>
      <c r="H15061" s="114" t="s">
        <v>1949</v>
      </c>
      <c r="I15061"/>
    </row>
    <row r="15062" spans="1:9" x14ac:dyDescent="0.25">
      <c r="A15062" s="114" t="s">
        <v>2225</v>
      </c>
      <c r="B15062">
        <v>446</v>
      </c>
      <c r="C15062" s="114" t="s">
        <v>53</v>
      </c>
      <c r="D15062" s="114" t="s">
        <v>1602</v>
      </c>
      <c r="E15062" s="115">
        <v>44888</v>
      </c>
      <c r="F15062" s="192">
        <v>0.59737268518518516</v>
      </c>
      <c r="G15062">
        <v>2</v>
      </c>
      <c r="H15062" s="114" t="s">
        <v>1603</v>
      </c>
      <c r="I15062"/>
    </row>
    <row r="15063" spans="1:9" x14ac:dyDescent="0.25">
      <c r="A15063" s="114" t="s">
        <v>2225</v>
      </c>
      <c r="B15063">
        <v>447</v>
      </c>
      <c r="C15063" s="114" t="s">
        <v>54</v>
      </c>
      <c r="D15063" s="114" t="s">
        <v>688</v>
      </c>
      <c r="E15063" s="115">
        <v>44888</v>
      </c>
      <c r="F15063" s="192">
        <v>0.59756944444444449</v>
      </c>
      <c r="G15063">
        <v>2</v>
      </c>
      <c r="H15063" s="114" t="s">
        <v>689</v>
      </c>
      <c r="I15063"/>
    </row>
    <row r="15064" spans="1:9" x14ac:dyDescent="0.25">
      <c r="A15064" s="114" t="s">
        <v>2225</v>
      </c>
      <c r="B15064">
        <v>448</v>
      </c>
      <c r="C15064" s="114" t="s">
        <v>53</v>
      </c>
      <c r="D15064" s="114" t="s">
        <v>376</v>
      </c>
      <c r="E15064" s="115">
        <v>44888</v>
      </c>
      <c r="F15064" s="192">
        <v>0.59765046296296298</v>
      </c>
      <c r="G15064">
        <v>2</v>
      </c>
      <c r="H15064" s="114" t="s">
        <v>377</v>
      </c>
      <c r="I15064">
        <v>14959868</v>
      </c>
    </row>
    <row r="15065" spans="1:9" x14ac:dyDescent="0.25">
      <c r="A15065" s="114" t="s">
        <v>2225</v>
      </c>
      <c r="B15065">
        <v>449</v>
      </c>
      <c r="C15065" s="114" t="s">
        <v>24</v>
      </c>
      <c r="D15065" s="114" t="s">
        <v>1999</v>
      </c>
      <c r="E15065" s="115">
        <v>44888</v>
      </c>
      <c r="F15065" s="192">
        <v>0.59813657407407406</v>
      </c>
      <c r="G15065">
        <v>2</v>
      </c>
      <c r="H15065" s="114" t="s">
        <v>2000</v>
      </c>
      <c r="I15065">
        <v>6698255</v>
      </c>
    </row>
    <row r="15066" spans="1:9" x14ac:dyDescent="0.25">
      <c r="A15066" s="114" t="s">
        <v>2225</v>
      </c>
      <c r="B15066">
        <v>450</v>
      </c>
      <c r="C15066" s="114" t="s">
        <v>52</v>
      </c>
      <c r="D15066" s="114" t="s">
        <v>1436</v>
      </c>
      <c r="E15066" s="115">
        <v>44888</v>
      </c>
      <c r="F15066" s="192">
        <v>0.59818287037037032</v>
      </c>
      <c r="G15066">
        <v>2</v>
      </c>
      <c r="H15066" s="114" t="s">
        <v>1437</v>
      </c>
      <c r="I15066">
        <v>5399063</v>
      </c>
    </row>
    <row r="15067" spans="1:9" x14ac:dyDescent="0.25">
      <c r="A15067" s="114" t="s">
        <v>2225</v>
      </c>
      <c r="B15067">
        <v>451</v>
      </c>
      <c r="C15067" s="114" t="s">
        <v>56</v>
      </c>
      <c r="D15067" s="114" t="s">
        <v>1933</v>
      </c>
      <c r="E15067" s="115">
        <v>44888</v>
      </c>
      <c r="F15067" s="192">
        <v>0.59826388888888893</v>
      </c>
      <c r="G15067">
        <v>2</v>
      </c>
      <c r="H15067" s="114" t="s">
        <v>1934</v>
      </c>
      <c r="I15067"/>
    </row>
    <row r="15068" spans="1:9" x14ac:dyDescent="0.25">
      <c r="A15068" s="114" t="s">
        <v>2225</v>
      </c>
      <c r="B15068">
        <v>452</v>
      </c>
      <c r="C15068" s="114" t="s">
        <v>54</v>
      </c>
      <c r="D15068" s="114" t="s">
        <v>2047</v>
      </c>
      <c r="E15068" s="115">
        <v>44888</v>
      </c>
      <c r="F15068" s="192">
        <v>0.59850694444444441</v>
      </c>
      <c r="G15068">
        <v>2</v>
      </c>
      <c r="H15068" s="114" t="s">
        <v>2048</v>
      </c>
      <c r="I15068">
        <v>6702489</v>
      </c>
    </row>
    <row r="15069" spans="1:9" x14ac:dyDescent="0.25">
      <c r="A15069" s="114" t="s">
        <v>2225</v>
      </c>
      <c r="B15069">
        <v>453</v>
      </c>
      <c r="C15069" s="114" t="s">
        <v>53</v>
      </c>
      <c r="D15069" s="114" t="s">
        <v>1909</v>
      </c>
      <c r="E15069" s="115">
        <v>44888</v>
      </c>
      <c r="F15069" s="192">
        <v>0.59861111111111109</v>
      </c>
      <c r="G15069">
        <v>2</v>
      </c>
      <c r="H15069" s="114" t="s">
        <v>1910</v>
      </c>
      <c r="I15069">
        <v>14964946</v>
      </c>
    </row>
    <row r="15070" spans="1:9" x14ac:dyDescent="0.25">
      <c r="A15070" s="114" t="s">
        <v>2225</v>
      </c>
      <c r="B15070">
        <v>454</v>
      </c>
      <c r="C15070" s="114" t="s">
        <v>52</v>
      </c>
      <c r="D15070" s="114" t="s">
        <v>831</v>
      </c>
      <c r="E15070" s="115">
        <v>44888</v>
      </c>
      <c r="F15070" s="192">
        <v>0.6003356481481481</v>
      </c>
      <c r="G15070">
        <v>2</v>
      </c>
      <c r="H15070" s="114" t="s">
        <v>832</v>
      </c>
      <c r="I15070">
        <v>8318873</v>
      </c>
    </row>
    <row r="15071" spans="1:9" x14ac:dyDescent="0.25">
      <c r="A15071" s="114" t="s">
        <v>2225</v>
      </c>
      <c r="B15071">
        <v>455</v>
      </c>
      <c r="C15071" s="114" t="s">
        <v>52</v>
      </c>
      <c r="D15071" s="114" t="s">
        <v>779</v>
      </c>
      <c r="E15071" s="115">
        <v>44888</v>
      </c>
      <c r="F15071" s="192">
        <v>0.6174074074074074</v>
      </c>
      <c r="G15071">
        <v>2</v>
      </c>
      <c r="H15071" s="114" t="s">
        <v>780</v>
      </c>
      <c r="I15071">
        <v>5381595</v>
      </c>
    </row>
    <row r="15072" spans="1:9" x14ac:dyDescent="0.25">
      <c r="A15072" s="114" t="s">
        <v>2225</v>
      </c>
      <c r="B15072">
        <v>456</v>
      </c>
      <c r="C15072" s="114" t="s">
        <v>52</v>
      </c>
      <c r="D15072" s="114" t="s">
        <v>548</v>
      </c>
      <c r="E15072" s="115">
        <v>44888</v>
      </c>
      <c r="F15072" s="192">
        <v>0.63710648148148152</v>
      </c>
      <c r="G15072">
        <v>2</v>
      </c>
      <c r="H15072" s="114" t="s">
        <v>549</v>
      </c>
      <c r="I15072">
        <v>7359034</v>
      </c>
    </row>
    <row r="15073" spans="1:9" x14ac:dyDescent="0.25">
      <c r="A15073" s="114" t="s">
        <v>2225</v>
      </c>
      <c r="B15073">
        <v>457</v>
      </c>
      <c r="C15073" s="114" t="s">
        <v>52</v>
      </c>
      <c r="D15073" s="114" t="s">
        <v>552</v>
      </c>
      <c r="E15073" s="115">
        <v>44888</v>
      </c>
      <c r="F15073" s="192">
        <v>0.63718750000000002</v>
      </c>
      <c r="G15073">
        <v>2</v>
      </c>
      <c r="H15073" s="114" t="s">
        <v>553</v>
      </c>
      <c r="I15073">
        <v>5345538</v>
      </c>
    </row>
    <row r="15074" spans="1:9" x14ac:dyDescent="0.25">
      <c r="A15074" s="114" t="s">
        <v>2225</v>
      </c>
      <c r="B15074">
        <v>458</v>
      </c>
      <c r="C15074" s="114" t="s">
        <v>55</v>
      </c>
      <c r="D15074" s="114" t="s">
        <v>2158</v>
      </c>
      <c r="E15074" s="115">
        <v>44888</v>
      </c>
      <c r="F15074" s="192">
        <v>0.63886574074074076</v>
      </c>
      <c r="G15074">
        <v>2</v>
      </c>
      <c r="H15074" s="114" t="s">
        <v>2159</v>
      </c>
      <c r="I15074"/>
    </row>
    <row r="15075" spans="1:9" x14ac:dyDescent="0.25">
      <c r="A15075" s="114" t="s">
        <v>2225</v>
      </c>
      <c r="B15075">
        <v>459</v>
      </c>
      <c r="C15075" s="114" t="s">
        <v>54</v>
      </c>
      <c r="D15075" s="114" t="s">
        <v>2118</v>
      </c>
      <c r="E15075" s="115">
        <v>44888</v>
      </c>
      <c r="F15075" s="192">
        <v>0.64710648148148153</v>
      </c>
      <c r="G15075">
        <v>2</v>
      </c>
      <c r="H15075" s="114" t="s">
        <v>2119</v>
      </c>
      <c r="I15075">
        <v>7135674</v>
      </c>
    </row>
    <row r="15076" spans="1:9" x14ac:dyDescent="0.25">
      <c r="A15076" s="114" t="s">
        <v>2225</v>
      </c>
      <c r="B15076">
        <v>460</v>
      </c>
      <c r="C15076" s="114" t="s">
        <v>51</v>
      </c>
      <c r="D15076" s="114" t="s">
        <v>2156</v>
      </c>
      <c r="E15076" s="115">
        <v>44888</v>
      </c>
      <c r="F15076" s="192">
        <v>0.65006944444444448</v>
      </c>
      <c r="G15076">
        <v>2</v>
      </c>
      <c r="H15076" s="114" t="s">
        <v>2157</v>
      </c>
      <c r="I15076"/>
    </row>
    <row r="15077" spans="1:9" x14ac:dyDescent="0.25">
      <c r="A15077" s="114" t="s">
        <v>2225</v>
      </c>
      <c r="B15077">
        <v>461</v>
      </c>
      <c r="C15077" s="114" t="s">
        <v>52</v>
      </c>
      <c r="D15077" s="114" t="s">
        <v>406</v>
      </c>
      <c r="E15077" s="115">
        <v>44888</v>
      </c>
      <c r="F15077" s="192">
        <v>0.65084490740740741</v>
      </c>
      <c r="G15077">
        <v>2</v>
      </c>
      <c r="H15077" s="114" t="s">
        <v>407</v>
      </c>
      <c r="I15077">
        <v>2704256</v>
      </c>
    </row>
    <row r="15078" spans="1:9" x14ac:dyDescent="0.25">
      <c r="A15078" s="114" t="s">
        <v>2225</v>
      </c>
      <c r="B15078">
        <v>462</v>
      </c>
      <c r="C15078" s="114" t="s">
        <v>53</v>
      </c>
      <c r="D15078" s="114" t="s">
        <v>1151</v>
      </c>
      <c r="E15078" s="115">
        <v>44888</v>
      </c>
      <c r="F15078" s="192">
        <v>0.67773148148148143</v>
      </c>
      <c r="G15078">
        <v>2</v>
      </c>
      <c r="H15078" s="114" t="s">
        <v>1152</v>
      </c>
      <c r="I15078"/>
    </row>
    <row r="15079" spans="1:9" x14ac:dyDescent="0.25">
      <c r="A15079" s="114" t="s">
        <v>2225</v>
      </c>
      <c r="B15079">
        <v>463</v>
      </c>
      <c r="C15079" s="114" t="s">
        <v>53</v>
      </c>
      <c r="D15079" s="114" t="s">
        <v>1539</v>
      </c>
      <c r="E15079" s="115">
        <v>44888</v>
      </c>
      <c r="F15079" s="192">
        <v>0.72645833333333332</v>
      </c>
      <c r="G15079">
        <v>2</v>
      </c>
      <c r="H15079" s="114" t="s">
        <v>1540</v>
      </c>
      <c r="I15079"/>
    </row>
    <row r="15080" spans="1:9" x14ac:dyDescent="0.25">
      <c r="A15080" s="114" t="s">
        <v>2225</v>
      </c>
      <c r="B15080">
        <v>464</v>
      </c>
      <c r="C15080" s="114" t="s">
        <v>52</v>
      </c>
      <c r="D15080" s="114" t="s">
        <v>889</v>
      </c>
      <c r="E15080" s="115">
        <v>44888</v>
      </c>
      <c r="F15080" s="192">
        <v>0.75309027777777782</v>
      </c>
      <c r="G15080">
        <v>2</v>
      </c>
      <c r="H15080" s="114" t="s">
        <v>890</v>
      </c>
      <c r="I15080">
        <v>14958866</v>
      </c>
    </row>
    <row r="15081" spans="1:9" x14ac:dyDescent="0.25">
      <c r="A15081" s="114" t="s">
        <v>2225</v>
      </c>
      <c r="B15081">
        <v>465</v>
      </c>
      <c r="C15081" s="114" t="s">
        <v>53</v>
      </c>
      <c r="D15081" s="114" t="s">
        <v>893</v>
      </c>
      <c r="E15081" s="115">
        <v>44888</v>
      </c>
      <c r="F15081" s="192">
        <v>0.75357638888888889</v>
      </c>
      <c r="G15081">
        <v>2</v>
      </c>
      <c r="H15081" s="114" t="s">
        <v>894</v>
      </c>
      <c r="I15081">
        <v>5445523</v>
      </c>
    </row>
    <row r="15082" spans="1:9" x14ac:dyDescent="0.25">
      <c r="A15082" s="114" t="s">
        <v>2225</v>
      </c>
      <c r="B15082">
        <v>466</v>
      </c>
      <c r="C15082" s="114" t="s">
        <v>53</v>
      </c>
      <c r="D15082" s="114" t="s">
        <v>2107</v>
      </c>
      <c r="E15082" s="115">
        <v>44888</v>
      </c>
      <c r="F15082" s="192">
        <v>0.75363425925925931</v>
      </c>
      <c r="G15082">
        <v>2</v>
      </c>
      <c r="H15082" s="114" t="s">
        <v>2108</v>
      </c>
      <c r="I15082">
        <v>14930531</v>
      </c>
    </row>
    <row r="15083" spans="1:9" x14ac:dyDescent="0.25">
      <c r="A15083" s="114" t="s">
        <v>2225</v>
      </c>
      <c r="B15083">
        <v>467</v>
      </c>
      <c r="C15083" s="114" t="s">
        <v>53</v>
      </c>
      <c r="D15083" s="114" t="s">
        <v>1166</v>
      </c>
      <c r="E15083" s="115">
        <v>44888</v>
      </c>
      <c r="F15083" s="192">
        <v>0.75428240740740737</v>
      </c>
      <c r="G15083">
        <v>2</v>
      </c>
      <c r="H15083" s="114" t="s">
        <v>1167</v>
      </c>
      <c r="I15083">
        <v>2736247</v>
      </c>
    </row>
    <row r="15084" spans="1:9" x14ac:dyDescent="0.25">
      <c r="A15084" s="114" t="s">
        <v>2225</v>
      </c>
      <c r="B15084">
        <v>468</v>
      </c>
      <c r="C15084" s="114" t="s">
        <v>52</v>
      </c>
      <c r="D15084" s="114" t="s">
        <v>911</v>
      </c>
      <c r="E15084" s="115">
        <v>44888</v>
      </c>
      <c r="F15084" s="192">
        <v>0.75435185185185183</v>
      </c>
      <c r="G15084">
        <v>2</v>
      </c>
      <c r="H15084" s="114" t="s">
        <v>912</v>
      </c>
      <c r="I15084">
        <v>2742880</v>
      </c>
    </row>
    <row r="15085" spans="1:9" x14ac:dyDescent="0.25">
      <c r="A15085" s="114" t="s">
        <v>2225</v>
      </c>
      <c r="B15085">
        <v>469</v>
      </c>
      <c r="C15085" s="114" t="s">
        <v>54</v>
      </c>
      <c r="D15085" s="114" t="s">
        <v>1845</v>
      </c>
      <c r="E15085" s="115">
        <v>44888</v>
      </c>
      <c r="F15085" s="192">
        <v>0.75442129629629628</v>
      </c>
      <c r="G15085">
        <v>2</v>
      </c>
      <c r="H15085" s="114" t="s">
        <v>1846</v>
      </c>
      <c r="I15085"/>
    </row>
    <row r="15086" spans="1:9" x14ac:dyDescent="0.25">
      <c r="A15086" s="114" t="s">
        <v>2225</v>
      </c>
      <c r="B15086">
        <v>470</v>
      </c>
      <c r="C15086" s="114" t="s">
        <v>53</v>
      </c>
      <c r="D15086" s="114" t="s">
        <v>855</v>
      </c>
      <c r="E15086" s="115">
        <v>44888</v>
      </c>
      <c r="F15086" s="192">
        <v>0.7546180555555555</v>
      </c>
      <c r="G15086">
        <v>2</v>
      </c>
      <c r="H15086" s="114" t="s">
        <v>856</v>
      </c>
      <c r="I15086"/>
    </row>
    <row r="15087" spans="1:9" x14ac:dyDescent="0.25">
      <c r="A15087" s="114" t="s">
        <v>2225</v>
      </c>
      <c r="B15087">
        <v>471</v>
      </c>
      <c r="C15087" s="114" t="s">
        <v>53</v>
      </c>
      <c r="D15087" s="114" t="s">
        <v>849</v>
      </c>
      <c r="E15087" s="115">
        <v>44888</v>
      </c>
      <c r="F15087" s="192">
        <v>0.75468749999999996</v>
      </c>
      <c r="G15087">
        <v>2</v>
      </c>
      <c r="H15087" s="114" t="s">
        <v>850</v>
      </c>
      <c r="I15087">
        <v>15027073</v>
      </c>
    </row>
    <row r="15088" spans="1:9" x14ac:dyDescent="0.25">
      <c r="A15088" s="114" t="s">
        <v>2225</v>
      </c>
      <c r="B15088">
        <v>472</v>
      </c>
      <c r="C15088" s="114" t="s">
        <v>53</v>
      </c>
      <c r="D15088" s="114" t="s">
        <v>857</v>
      </c>
      <c r="E15088" s="115">
        <v>44888</v>
      </c>
      <c r="F15088" s="192">
        <v>0.75475694444444441</v>
      </c>
      <c r="G15088">
        <v>2</v>
      </c>
      <c r="H15088" s="114" t="s">
        <v>858</v>
      </c>
      <c r="I15088">
        <v>2151849</v>
      </c>
    </row>
    <row r="15089" spans="1:9" x14ac:dyDescent="0.25">
      <c r="A15089" s="114" t="s">
        <v>2225</v>
      </c>
      <c r="B15089">
        <v>473</v>
      </c>
      <c r="C15089" s="114" t="s">
        <v>53</v>
      </c>
      <c r="D15089" s="114" t="s">
        <v>1101</v>
      </c>
      <c r="E15089" s="115">
        <v>44888</v>
      </c>
      <c r="F15089" s="192">
        <v>0.75494212962962959</v>
      </c>
      <c r="G15089">
        <v>2</v>
      </c>
      <c r="H15089" s="114" t="s">
        <v>1102</v>
      </c>
      <c r="I15089">
        <v>2025603</v>
      </c>
    </row>
    <row r="15090" spans="1:9" x14ac:dyDescent="0.25">
      <c r="A15090" s="114" t="s">
        <v>2225</v>
      </c>
      <c r="B15090">
        <v>474</v>
      </c>
      <c r="C15090" s="114" t="s">
        <v>53</v>
      </c>
      <c r="D15090" s="114" t="s">
        <v>909</v>
      </c>
      <c r="E15090" s="115">
        <v>44888</v>
      </c>
      <c r="F15090" s="192">
        <v>0.75650462962962961</v>
      </c>
      <c r="G15090">
        <v>2</v>
      </c>
      <c r="H15090" s="114" t="s">
        <v>910</v>
      </c>
      <c r="I15090">
        <v>5621863</v>
      </c>
    </row>
    <row r="15091" spans="1:9" x14ac:dyDescent="0.25">
      <c r="A15091" s="114" t="s">
        <v>2225</v>
      </c>
      <c r="B15091">
        <v>475</v>
      </c>
      <c r="C15091" s="114" t="s">
        <v>53</v>
      </c>
      <c r="D15091" s="114" t="s">
        <v>945</v>
      </c>
      <c r="E15091" s="115">
        <v>44888</v>
      </c>
      <c r="F15091" s="192">
        <v>0.75657407407407407</v>
      </c>
      <c r="G15091">
        <v>2</v>
      </c>
      <c r="H15091" s="114" t="s">
        <v>946</v>
      </c>
      <c r="I15091">
        <v>4846490</v>
      </c>
    </row>
    <row r="15092" spans="1:9" x14ac:dyDescent="0.25">
      <c r="A15092" s="114" t="s">
        <v>2225</v>
      </c>
      <c r="B15092">
        <v>476</v>
      </c>
      <c r="C15092" s="114" t="s">
        <v>53</v>
      </c>
      <c r="D15092" s="114" t="s">
        <v>1679</v>
      </c>
      <c r="E15092" s="115">
        <v>44888</v>
      </c>
      <c r="F15092" s="192">
        <v>0.75665509259259256</v>
      </c>
      <c r="G15092">
        <v>2</v>
      </c>
      <c r="H15092" s="114" t="s">
        <v>1680</v>
      </c>
      <c r="I15092"/>
    </row>
    <row r="15093" spans="1:9" x14ac:dyDescent="0.25">
      <c r="A15093" s="114" t="s">
        <v>2225</v>
      </c>
      <c r="B15093">
        <v>477</v>
      </c>
      <c r="C15093" s="114" t="s">
        <v>52</v>
      </c>
      <c r="D15093" s="114" t="s">
        <v>2210</v>
      </c>
      <c r="E15093" s="115">
        <v>44888</v>
      </c>
      <c r="F15093" s="192">
        <v>0.7567476851851852</v>
      </c>
      <c r="G15093">
        <v>2</v>
      </c>
      <c r="H15093" s="114" t="s">
        <v>2211</v>
      </c>
      <c r="I15093">
        <v>14984434</v>
      </c>
    </row>
    <row r="15094" spans="1:9" x14ac:dyDescent="0.25">
      <c r="A15094" s="114" t="s">
        <v>2225</v>
      </c>
      <c r="B15094">
        <v>478</v>
      </c>
      <c r="C15094" s="114" t="s">
        <v>53</v>
      </c>
      <c r="D15094" s="114" t="s">
        <v>901</v>
      </c>
      <c r="E15094" s="115">
        <v>44888</v>
      </c>
      <c r="F15094" s="192">
        <v>0.7568287037037037</v>
      </c>
      <c r="G15094">
        <v>2</v>
      </c>
      <c r="H15094" s="114" t="s">
        <v>902</v>
      </c>
      <c r="I15094">
        <v>2655034</v>
      </c>
    </row>
    <row r="15095" spans="1:9" x14ac:dyDescent="0.25">
      <c r="A15095" s="114" t="s">
        <v>2225</v>
      </c>
      <c r="B15095">
        <v>479</v>
      </c>
      <c r="C15095" s="114" t="s">
        <v>53</v>
      </c>
      <c r="D15095" s="114" t="s">
        <v>935</v>
      </c>
      <c r="E15095" s="115">
        <v>44888</v>
      </c>
      <c r="F15095" s="192">
        <v>0.75730324074074074</v>
      </c>
      <c r="G15095">
        <v>2</v>
      </c>
      <c r="H15095" s="114" t="s">
        <v>936</v>
      </c>
      <c r="I15095">
        <v>15027063</v>
      </c>
    </row>
    <row r="15096" spans="1:9" x14ac:dyDescent="0.25">
      <c r="A15096" s="114" t="s">
        <v>2225</v>
      </c>
      <c r="B15096">
        <v>480</v>
      </c>
      <c r="C15096" s="114" t="s">
        <v>53</v>
      </c>
      <c r="D15096" s="114" t="s">
        <v>853</v>
      </c>
      <c r="E15096" s="115">
        <v>44888</v>
      </c>
      <c r="F15096" s="192">
        <v>0.75738425925925923</v>
      </c>
      <c r="G15096">
        <v>2</v>
      </c>
      <c r="H15096" s="114" t="s">
        <v>854</v>
      </c>
      <c r="I15096"/>
    </row>
    <row r="15097" spans="1:9" x14ac:dyDescent="0.25">
      <c r="A15097" s="114" t="s">
        <v>2225</v>
      </c>
      <c r="B15097">
        <v>481</v>
      </c>
      <c r="C15097" s="114" t="s">
        <v>52</v>
      </c>
      <c r="D15097" s="114" t="s">
        <v>1644</v>
      </c>
      <c r="E15097" s="115">
        <v>44888</v>
      </c>
      <c r="F15097" s="192">
        <v>0.75755787037037037</v>
      </c>
      <c r="G15097">
        <v>2</v>
      </c>
      <c r="H15097" s="114" t="s">
        <v>1645</v>
      </c>
      <c r="I15097">
        <v>14936074</v>
      </c>
    </row>
    <row r="15098" spans="1:9" x14ac:dyDescent="0.25">
      <c r="A15098" s="114" t="s">
        <v>2225</v>
      </c>
      <c r="B15098">
        <v>482</v>
      </c>
      <c r="C15098" s="114" t="s">
        <v>53</v>
      </c>
      <c r="D15098" s="114" t="s">
        <v>867</v>
      </c>
      <c r="E15098" s="115">
        <v>44888</v>
      </c>
      <c r="F15098" s="192">
        <v>0.75762731481481482</v>
      </c>
      <c r="G15098">
        <v>2</v>
      </c>
      <c r="H15098" s="114" t="s">
        <v>868</v>
      </c>
      <c r="I15098"/>
    </row>
    <row r="15099" spans="1:9" x14ac:dyDescent="0.25">
      <c r="A15099" s="114" t="s">
        <v>2225</v>
      </c>
      <c r="B15099">
        <v>483</v>
      </c>
      <c r="C15099" s="114" t="s">
        <v>53</v>
      </c>
      <c r="D15099" s="114" t="s">
        <v>863</v>
      </c>
      <c r="E15099" s="115">
        <v>44888</v>
      </c>
      <c r="F15099" s="192">
        <v>0.75769675925925928</v>
      </c>
      <c r="G15099">
        <v>2</v>
      </c>
      <c r="H15099" s="114" t="s">
        <v>864</v>
      </c>
      <c r="I15099">
        <v>14807755</v>
      </c>
    </row>
    <row r="15100" spans="1:9" x14ac:dyDescent="0.25">
      <c r="A15100" s="114" t="s">
        <v>2225</v>
      </c>
      <c r="B15100">
        <v>484</v>
      </c>
      <c r="C15100" s="114" t="s">
        <v>52</v>
      </c>
      <c r="D15100" s="114" t="s">
        <v>1178</v>
      </c>
      <c r="E15100" s="115">
        <v>44888</v>
      </c>
      <c r="F15100" s="192">
        <v>0.75853009259259263</v>
      </c>
      <c r="G15100">
        <v>2</v>
      </c>
      <c r="H15100" s="114" t="s">
        <v>1179</v>
      </c>
      <c r="I15100">
        <v>7299031</v>
      </c>
    </row>
    <row r="15101" spans="1:9" x14ac:dyDescent="0.25">
      <c r="A15101" s="114" t="s">
        <v>2225</v>
      </c>
      <c r="B15101">
        <v>485</v>
      </c>
      <c r="C15101" s="114" t="s">
        <v>53</v>
      </c>
      <c r="D15101" s="114" t="s">
        <v>877</v>
      </c>
      <c r="E15101" s="115">
        <v>44888</v>
      </c>
      <c r="F15101" s="192">
        <v>0.75858796296296294</v>
      </c>
      <c r="G15101">
        <v>2</v>
      </c>
      <c r="H15101" s="114" t="s">
        <v>878</v>
      </c>
      <c r="I15101">
        <v>14812954</v>
      </c>
    </row>
    <row r="15102" spans="1:9" x14ac:dyDescent="0.25">
      <c r="A15102" s="114" t="s">
        <v>2225</v>
      </c>
      <c r="B15102">
        <v>486</v>
      </c>
      <c r="C15102" s="114" t="s">
        <v>53</v>
      </c>
      <c r="D15102" s="114" t="s">
        <v>919</v>
      </c>
      <c r="E15102" s="115">
        <v>44888</v>
      </c>
      <c r="F15102" s="192">
        <v>0.75865740740740739</v>
      </c>
      <c r="G15102">
        <v>2</v>
      </c>
      <c r="H15102" s="114" t="s">
        <v>920</v>
      </c>
      <c r="I15102">
        <v>4831307</v>
      </c>
    </row>
    <row r="15103" spans="1:9" x14ac:dyDescent="0.25">
      <c r="A15103" s="114" t="s">
        <v>2225</v>
      </c>
      <c r="B15103">
        <v>487</v>
      </c>
      <c r="C15103" s="114" t="s">
        <v>52</v>
      </c>
      <c r="D15103" s="114" t="s">
        <v>1205</v>
      </c>
      <c r="E15103" s="115">
        <v>44888</v>
      </c>
      <c r="F15103" s="192">
        <v>0.75872685185185185</v>
      </c>
      <c r="G15103">
        <v>2</v>
      </c>
      <c r="H15103" s="114" t="s">
        <v>1206</v>
      </c>
      <c r="I15103">
        <v>6691275</v>
      </c>
    </row>
    <row r="15104" spans="1:9" x14ac:dyDescent="0.25">
      <c r="A15104" s="114" t="s">
        <v>2225</v>
      </c>
      <c r="B15104">
        <v>488</v>
      </c>
      <c r="C15104" s="114" t="s">
        <v>52</v>
      </c>
      <c r="D15104" s="114" t="s">
        <v>869</v>
      </c>
      <c r="E15104" s="115">
        <v>44888</v>
      </c>
      <c r="F15104" s="192">
        <v>0.75880787037037034</v>
      </c>
      <c r="G15104">
        <v>2</v>
      </c>
      <c r="H15104" s="114" t="s">
        <v>870</v>
      </c>
      <c r="I15104">
        <v>15013143</v>
      </c>
    </row>
    <row r="15105" spans="1:9" x14ac:dyDescent="0.25">
      <c r="A15105" s="114" t="s">
        <v>2225</v>
      </c>
      <c r="B15105">
        <v>489</v>
      </c>
      <c r="C15105" s="114" t="s">
        <v>53</v>
      </c>
      <c r="D15105" s="114" t="s">
        <v>1029</v>
      </c>
      <c r="E15105" s="115">
        <v>44888</v>
      </c>
      <c r="F15105" s="192">
        <v>0.75927083333333334</v>
      </c>
      <c r="G15105">
        <v>2</v>
      </c>
      <c r="H15105" s="114" t="s">
        <v>1030</v>
      </c>
      <c r="I15105">
        <v>14823920</v>
      </c>
    </row>
    <row r="15106" spans="1:9" x14ac:dyDescent="0.25">
      <c r="A15106" s="114" t="s">
        <v>2225</v>
      </c>
      <c r="B15106">
        <v>490</v>
      </c>
      <c r="C15106" s="114" t="s">
        <v>53</v>
      </c>
      <c r="D15106" s="114" t="s">
        <v>1223</v>
      </c>
      <c r="E15106" s="115">
        <v>44888</v>
      </c>
      <c r="F15106" s="192">
        <v>0.75983796296296291</v>
      </c>
      <c r="G15106">
        <v>2</v>
      </c>
      <c r="H15106" s="114" t="s">
        <v>1224</v>
      </c>
      <c r="I15106"/>
    </row>
    <row r="15107" spans="1:9" x14ac:dyDescent="0.25">
      <c r="A15107" s="114" t="s">
        <v>2225</v>
      </c>
      <c r="B15107">
        <v>491</v>
      </c>
      <c r="C15107" s="114" t="s">
        <v>53</v>
      </c>
      <c r="D15107" s="114" t="s">
        <v>873</v>
      </c>
      <c r="E15107" s="115">
        <v>44888</v>
      </c>
      <c r="F15107" s="192">
        <v>0.75990740740740736</v>
      </c>
      <c r="G15107">
        <v>2</v>
      </c>
      <c r="H15107" s="114" t="s">
        <v>874</v>
      </c>
      <c r="I15107"/>
    </row>
    <row r="15108" spans="1:9" x14ac:dyDescent="0.25">
      <c r="A15108" s="114" t="s">
        <v>2225</v>
      </c>
      <c r="B15108">
        <v>492</v>
      </c>
      <c r="C15108" s="114" t="s">
        <v>53</v>
      </c>
      <c r="D15108" s="114" t="s">
        <v>937</v>
      </c>
      <c r="E15108" s="115">
        <v>44888</v>
      </c>
      <c r="F15108" s="192">
        <v>0.76052083333333331</v>
      </c>
      <c r="G15108">
        <v>2</v>
      </c>
      <c r="H15108" s="114" t="s">
        <v>938</v>
      </c>
      <c r="I15108">
        <v>2048564</v>
      </c>
    </row>
    <row r="15109" spans="1:9" x14ac:dyDescent="0.25">
      <c r="A15109" s="114" t="s">
        <v>2225</v>
      </c>
      <c r="B15109">
        <v>493</v>
      </c>
      <c r="C15109" s="114" t="s">
        <v>52</v>
      </c>
      <c r="D15109" s="114" t="s">
        <v>1762</v>
      </c>
      <c r="E15109" s="115">
        <v>44888</v>
      </c>
      <c r="F15109" s="192">
        <v>0.76091435185185186</v>
      </c>
      <c r="G15109">
        <v>2</v>
      </c>
      <c r="H15109" s="114" t="s">
        <v>1763</v>
      </c>
      <c r="I15109">
        <v>5383030</v>
      </c>
    </row>
    <row r="15110" spans="1:9" x14ac:dyDescent="0.25">
      <c r="A15110" s="114" t="s">
        <v>2225</v>
      </c>
      <c r="B15110">
        <v>494</v>
      </c>
      <c r="C15110" s="114" t="s">
        <v>52</v>
      </c>
      <c r="D15110" s="114" t="s">
        <v>939</v>
      </c>
      <c r="E15110" s="115">
        <v>44888</v>
      </c>
      <c r="F15110" s="192">
        <v>0.76111111111111107</v>
      </c>
      <c r="G15110">
        <v>2</v>
      </c>
      <c r="H15110" s="114" t="s">
        <v>940</v>
      </c>
      <c r="I15110">
        <v>5522822</v>
      </c>
    </row>
    <row r="15111" spans="1:9" x14ac:dyDescent="0.25">
      <c r="A15111" s="114" t="s">
        <v>2225</v>
      </c>
      <c r="B15111">
        <v>495</v>
      </c>
      <c r="C15111" s="114" t="s">
        <v>52</v>
      </c>
      <c r="D15111" s="114" t="s">
        <v>762</v>
      </c>
      <c r="E15111" s="115">
        <v>44888</v>
      </c>
      <c r="F15111" s="192">
        <v>0.76116898148148149</v>
      </c>
      <c r="G15111">
        <v>2</v>
      </c>
      <c r="H15111" s="114" t="s">
        <v>763</v>
      </c>
      <c r="I15111">
        <v>5429655</v>
      </c>
    </row>
    <row r="15112" spans="1:9" x14ac:dyDescent="0.25">
      <c r="A15112" s="114" t="s">
        <v>2225</v>
      </c>
      <c r="B15112">
        <v>496</v>
      </c>
      <c r="C15112" s="114" t="s">
        <v>52</v>
      </c>
      <c r="D15112" s="114" t="s">
        <v>1099</v>
      </c>
      <c r="E15112" s="115">
        <v>44888</v>
      </c>
      <c r="F15112" s="192">
        <v>0.76123842592592594</v>
      </c>
      <c r="G15112">
        <v>2</v>
      </c>
      <c r="H15112" s="114" t="s">
        <v>1100</v>
      </c>
      <c r="I15112">
        <v>14988625</v>
      </c>
    </row>
    <row r="15113" spans="1:9" x14ac:dyDescent="0.25">
      <c r="A15113" s="114" t="s">
        <v>2225</v>
      </c>
      <c r="B15113">
        <v>497</v>
      </c>
      <c r="C15113" s="114" t="s">
        <v>53</v>
      </c>
      <c r="D15113" s="114" t="s">
        <v>1694</v>
      </c>
      <c r="E15113" s="115">
        <v>44888</v>
      </c>
      <c r="F15113" s="192">
        <v>0.7613657407407407</v>
      </c>
      <c r="G15113">
        <v>2</v>
      </c>
      <c r="H15113" s="114" t="s">
        <v>1695</v>
      </c>
      <c r="I15113"/>
    </row>
    <row r="15114" spans="1:9" x14ac:dyDescent="0.25">
      <c r="A15114" s="114" t="s">
        <v>2225</v>
      </c>
      <c r="B15114">
        <v>498</v>
      </c>
      <c r="C15114" s="114" t="s">
        <v>53</v>
      </c>
      <c r="D15114" s="114" t="s">
        <v>899</v>
      </c>
      <c r="E15114" s="115">
        <v>44888</v>
      </c>
      <c r="F15114" s="192">
        <v>0.76144675925925931</v>
      </c>
      <c r="G15114">
        <v>2</v>
      </c>
      <c r="H15114" s="114" t="s">
        <v>900</v>
      </c>
      <c r="I15114"/>
    </row>
    <row r="15115" spans="1:9" x14ac:dyDescent="0.25">
      <c r="A15115" s="114" t="s">
        <v>2225</v>
      </c>
      <c r="B15115">
        <v>499</v>
      </c>
      <c r="C15115" s="114" t="s">
        <v>53</v>
      </c>
      <c r="D15115" s="114" t="s">
        <v>1729</v>
      </c>
      <c r="E15115" s="115">
        <v>44888</v>
      </c>
      <c r="F15115" s="192">
        <v>0.76151620370370365</v>
      </c>
      <c r="G15115">
        <v>2</v>
      </c>
      <c r="H15115" s="114" t="s">
        <v>1730</v>
      </c>
      <c r="I15115"/>
    </row>
    <row r="15116" spans="1:9" x14ac:dyDescent="0.25">
      <c r="A15116" s="114" t="s">
        <v>2225</v>
      </c>
      <c r="B15116">
        <v>500</v>
      </c>
      <c r="C15116" s="114" t="s">
        <v>53</v>
      </c>
      <c r="D15116" s="114" t="s">
        <v>1523</v>
      </c>
      <c r="E15116" s="115">
        <v>44888</v>
      </c>
      <c r="F15116" s="192">
        <v>0.7616087962962963</v>
      </c>
      <c r="G15116">
        <v>2</v>
      </c>
      <c r="H15116" s="114" t="s">
        <v>1524</v>
      </c>
      <c r="I15116">
        <v>5511104</v>
      </c>
    </row>
    <row r="15117" spans="1:9" x14ac:dyDescent="0.25">
      <c r="A15117" s="114" t="s">
        <v>2225</v>
      </c>
      <c r="B15117">
        <v>501</v>
      </c>
      <c r="C15117" s="114" t="s">
        <v>53</v>
      </c>
      <c r="D15117" s="114" t="s">
        <v>1778</v>
      </c>
      <c r="E15117" s="115">
        <v>44888</v>
      </c>
      <c r="F15117" s="192">
        <v>0.76167824074074075</v>
      </c>
      <c r="G15117">
        <v>2</v>
      </c>
      <c r="H15117" s="114" t="s">
        <v>1779</v>
      </c>
      <c r="I15117">
        <v>6691922</v>
      </c>
    </row>
    <row r="15118" spans="1:9" x14ac:dyDescent="0.25">
      <c r="A15118" s="114" t="s">
        <v>2225</v>
      </c>
      <c r="B15118">
        <v>502</v>
      </c>
      <c r="C15118" s="114" t="s">
        <v>52</v>
      </c>
      <c r="D15118" s="114" t="s">
        <v>1649</v>
      </c>
      <c r="E15118" s="115">
        <v>44888</v>
      </c>
      <c r="F15118" s="192">
        <v>0.76228009259259255</v>
      </c>
      <c r="G15118">
        <v>2</v>
      </c>
      <c r="H15118" s="114" t="s">
        <v>1650</v>
      </c>
      <c r="I15118">
        <v>2721713</v>
      </c>
    </row>
    <row r="15119" spans="1:9" x14ac:dyDescent="0.25">
      <c r="A15119" s="114" t="s">
        <v>2225</v>
      </c>
      <c r="B15119">
        <v>503</v>
      </c>
      <c r="C15119" s="114" t="s">
        <v>56</v>
      </c>
      <c r="D15119" s="114" t="s">
        <v>1958</v>
      </c>
      <c r="E15119" s="115">
        <v>44888</v>
      </c>
      <c r="F15119" s="192">
        <v>0.76234953703703701</v>
      </c>
      <c r="G15119">
        <v>2</v>
      </c>
      <c r="H15119" s="114" t="s">
        <v>1959</v>
      </c>
      <c r="I15119">
        <v>5537992</v>
      </c>
    </row>
    <row r="15120" spans="1:9" x14ac:dyDescent="0.25">
      <c r="A15120" s="114" t="s">
        <v>2225</v>
      </c>
      <c r="B15120">
        <v>504</v>
      </c>
      <c r="C15120" s="114" t="s">
        <v>53</v>
      </c>
      <c r="D15120" s="114" t="s">
        <v>881</v>
      </c>
      <c r="E15120" s="115">
        <v>44888</v>
      </c>
      <c r="F15120" s="192">
        <v>0.7624305555555555</v>
      </c>
      <c r="G15120">
        <v>2</v>
      </c>
      <c r="H15120" s="114" t="s">
        <v>882</v>
      </c>
      <c r="I15120"/>
    </row>
    <row r="15121" spans="1:9" x14ac:dyDescent="0.25">
      <c r="A15121" s="114" t="s">
        <v>2225</v>
      </c>
      <c r="B15121">
        <v>505</v>
      </c>
      <c r="C15121" s="114" t="s">
        <v>53</v>
      </c>
      <c r="D15121" s="114" t="s">
        <v>851</v>
      </c>
      <c r="E15121" s="115">
        <v>44888</v>
      </c>
      <c r="F15121" s="192">
        <v>0.76248842592592592</v>
      </c>
      <c r="G15121">
        <v>2</v>
      </c>
      <c r="H15121" s="114" t="s">
        <v>852</v>
      </c>
      <c r="I15121"/>
    </row>
    <row r="15122" spans="1:9" x14ac:dyDescent="0.25">
      <c r="A15122" s="114" t="s">
        <v>2225</v>
      </c>
      <c r="B15122">
        <v>506</v>
      </c>
      <c r="C15122" s="114" t="s">
        <v>53</v>
      </c>
      <c r="D15122" s="114" t="s">
        <v>1669</v>
      </c>
      <c r="E15122" s="115">
        <v>44888</v>
      </c>
      <c r="F15122" s="192">
        <v>0.76255787037037037</v>
      </c>
      <c r="G15122">
        <v>2</v>
      </c>
      <c r="H15122" s="114" t="s">
        <v>1670</v>
      </c>
      <c r="I15122"/>
    </row>
    <row r="15123" spans="1:9" x14ac:dyDescent="0.25">
      <c r="A15123" s="114" t="s">
        <v>2225</v>
      </c>
      <c r="B15123">
        <v>507</v>
      </c>
      <c r="C15123" s="114" t="s">
        <v>53</v>
      </c>
      <c r="D15123" s="114" t="s">
        <v>905</v>
      </c>
      <c r="E15123" s="115">
        <v>44888</v>
      </c>
      <c r="F15123" s="192">
        <v>0.76261574074074079</v>
      </c>
      <c r="G15123">
        <v>2</v>
      </c>
      <c r="H15123" s="114" t="s">
        <v>906</v>
      </c>
      <c r="I15123">
        <v>2048557</v>
      </c>
    </row>
    <row r="15124" spans="1:9" x14ac:dyDescent="0.25">
      <c r="A15124" s="114" t="s">
        <v>2225</v>
      </c>
      <c r="B15124">
        <v>508</v>
      </c>
      <c r="C15124" s="114" t="s">
        <v>53</v>
      </c>
      <c r="D15124" s="114" t="s">
        <v>1010</v>
      </c>
      <c r="E15124" s="115">
        <v>44888</v>
      </c>
      <c r="F15124" s="192">
        <v>0.76269675925925928</v>
      </c>
      <c r="G15124">
        <v>2</v>
      </c>
      <c r="H15124" s="114" t="s">
        <v>1011</v>
      </c>
      <c r="I15124"/>
    </row>
    <row r="15125" spans="1:9" x14ac:dyDescent="0.25">
      <c r="A15125" s="114" t="s">
        <v>2225</v>
      </c>
      <c r="B15125">
        <v>509</v>
      </c>
      <c r="C15125" s="114" t="s">
        <v>53</v>
      </c>
      <c r="D15125" s="114" t="s">
        <v>1008</v>
      </c>
      <c r="E15125" s="115">
        <v>44888</v>
      </c>
      <c r="F15125" s="192">
        <v>0.76276620370370374</v>
      </c>
      <c r="G15125">
        <v>2</v>
      </c>
      <c r="H15125" s="114" t="s">
        <v>1009</v>
      </c>
      <c r="I15125"/>
    </row>
    <row r="15126" spans="1:9" x14ac:dyDescent="0.25">
      <c r="A15126" s="114" t="s">
        <v>2225</v>
      </c>
      <c r="B15126">
        <v>510</v>
      </c>
      <c r="C15126" s="114" t="s">
        <v>53</v>
      </c>
      <c r="D15126" s="114" t="s">
        <v>883</v>
      </c>
      <c r="E15126" s="115">
        <v>44888</v>
      </c>
      <c r="F15126" s="192">
        <v>0.76293981481481477</v>
      </c>
      <c r="G15126">
        <v>2</v>
      </c>
      <c r="H15126" s="114" t="s">
        <v>884</v>
      </c>
      <c r="I15126"/>
    </row>
    <row r="15127" spans="1:9" x14ac:dyDescent="0.25">
      <c r="A15127" s="114" t="s">
        <v>2225</v>
      </c>
      <c r="B15127">
        <v>511</v>
      </c>
      <c r="C15127" s="114" t="s">
        <v>53</v>
      </c>
      <c r="D15127" s="114" t="s">
        <v>1829</v>
      </c>
      <c r="E15127" s="115">
        <v>44888</v>
      </c>
      <c r="F15127" s="192">
        <v>0.76336805555555554</v>
      </c>
      <c r="G15127">
        <v>2</v>
      </c>
      <c r="H15127" s="114" t="s">
        <v>1830</v>
      </c>
      <c r="I15127">
        <v>5443585</v>
      </c>
    </row>
    <row r="15128" spans="1:9" x14ac:dyDescent="0.25">
      <c r="A15128" s="114" t="s">
        <v>2225</v>
      </c>
      <c r="B15128">
        <v>512</v>
      </c>
      <c r="C15128" s="114" t="s">
        <v>53</v>
      </c>
      <c r="D15128" s="114" t="s">
        <v>1770</v>
      </c>
      <c r="E15128" s="115">
        <v>44888</v>
      </c>
      <c r="F15128" s="192">
        <v>0.76343749999999999</v>
      </c>
      <c r="G15128">
        <v>2</v>
      </c>
      <c r="H15128" s="114" t="s">
        <v>1771</v>
      </c>
      <c r="I15128">
        <v>14990032</v>
      </c>
    </row>
    <row r="15129" spans="1:9" x14ac:dyDescent="0.25">
      <c r="A15129" s="114" t="s">
        <v>2225</v>
      </c>
      <c r="B15129">
        <v>513</v>
      </c>
      <c r="C15129" s="114" t="s">
        <v>56</v>
      </c>
      <c r="D15129" s="114" t="s">
        <v>1821</v>
      </c>
      <c r="E15129" s="115">
        <v>44888</v>
      </c>
      <c r="F15129" s="192">
        <v>0.76369212962962962</v>
      </c>
      <c r="G15129">
        <v>2</v>
      </c>
      <c r="H15129" s="114" t="s">
        <v>1822</v>
      </c>
      <c r="I15129">
        <v>1802413</v>
      </c>
    </row>
    <row r="15130" spans="1:9" x14ac:dyDescent="0.25">
      <c r="A15130" s="114" t="s">
        <v>2225</v>
      </c>
      <c r="B15130">
        <v>514</v>
      </c>
      <c r="C15130" s="114" t="s">
        <v>53</v>
      </c>
      <c r="D15130" s="114" t="s">
        <v>933</v>
      </c>
      <c r="E15130" s="115">
        <v>44888</v>
      </c>
      <c r="F15130" s="192">
        <v>0.76410879629629624</v>
      </c>
      <c r="G15130">
        <v>2</v>
      </c>
      <c r="H15130" s="114" t="s">
        <v>934</v>
      </c>
      <c r="I15130">
        <v>14929376</v>
      </c>
    </row>
    <row r="15131" spans="1:9" x14ac:dyDescent="0.25">
      <c r="A15131" s="114" t="s">
        <v>2225</v>
      </c>
      <c r="B15131">
        <v>515</v>
      </c>
      <c r="C15131" s="114" t="s">
        <v>54</v>
      </c>
      <c r="D15131" s="114" t="s">
        <v>885</v>
      </c>
      <c r="E15131" s="115">
        <v>44888</v>
      </c>
      <c r="F15131" s="192">
        <v>0.7641782407407407</v>
      </c>
      <c r="G15131">
        <v>2</v>
      </c>
      <c r="H15131" s="114" t="s">
        <v>886</v>
      </c>
      <c r="I15131"/>
    </row>
    <row r="15132" spans="1:9" x14ac:dyDescent="0.25">
      <c r="A15132" s="114" t="s">
        <v>2225</v>
      </c>
      <c r="B15132">
        <v>516</v>
      </c>
      <c r="C15132" s="114" t="s">
        <v>53</v>
      </c>
      <c r="D15132" s="114" t="s">
        <v>2101</v>
      </c>
      <c r="E15132" s="115">
        <v>44888</v>
      </c>
      <c r="F15132" s="192">
        <v>0.7642592592592593</v>
      </c>
      <c r="G15132">
        <v>2</v>
      </c>
      <c r="H15132" s="114" t="s">
        <v>2102</v>
      </c>
      <c r="I15132"/>
    </row>
    <row r="15133" spans="1:9" x14ac:dyDescent="0.25">
      <c r="A15133" s="114" t="s">
        <v>2225</v>
      </c>
      <c r="B15133">
        <v>517</v>
      </c>
      <c r="C15133" s="114" t="s">
        <v>53</v>
      </c>
      <c r="D15133" s="114" t="s">
        <v>865</v>
      </c>
      <c r="E15133" s="115">
        <v>44888</v>
      </c>
      <c r="F15133" s="192">
        <v>0.7643402777777778</v>
      </c>
      <c r="G15133">
        <v>2</v>
      </c>
      <c r="H15133" s="114" t="s">
        <v>866</v>
      </c>
      <c r="I15133">
        <v>7315423</v>
      </c>
    </row>
    <row r="15134" spans="1:9" x14ac:dyDescent="0.25">
      <c r="A15134" s="114" t="s">
        <v>2225</v>
      </c>
      <c r="B15134">
        <v>518</v>
      </c>
      <c r="C15134" s="114" t="s">
        <v>21</v>
      </c>
      <c r="D15134" s="114" t="s">
        <v>601</v>
      </c>
      <c r="E15134" s="115">
        <v>44888</v>
      </c>
      <c r="F15134" s="192">
        <v>0.76440972222222225</v>
      </c>
      <c r="G15134">
        <v>2</v>
      </c>
      <c r="H15134" s="114" t="s">
        <v>21</v>
      </c>
      <c r="I15134"/>
    </row>
    <row r="15135" spans="1:9" x14ac:dyDescent="0.25">
      <c r="A15135" s="114" t="s">
        <v>2225</v>
      </c>
      <c r="B15135">
        <v>519</v>
      </c>
      <c r="C15135" s="114" t="s">
        <v>21</v>
      </c>
      <c r="D15135" s="114" t="s">
        <v>1456</v>
      </c>
      <c r="E15135" s="115">
        <v>44888</v>
      </c>
      <c r="F15135" s="192">
        <v>0.76446759259259256</v>
      </c>
      <c r="G15135">
        <v>2</v>
      </c>
      <c r="H15135" s="114" t="s">
        <v>1457</v>
      </c>
      <c r="I15135"/>
    </row>
    <row r="15136" spans="1:9" x14ac:dyDescent="0.25">
      <c r="A15136" s="114" t="s">
        <v>2225</v>
      </c>
      <c r="B15136">
        <v>520</v>
      </c>
      <c r="C15136" s="114" t="s">
        <v>53</v>
      </c>
      <c r="D15136" s="114" t="s">
        <v>917</v>
      </c>
      <c r="E15136" s="115">
        <v>44888</v>
      </c>
      <c r="F15136" s="192">
        <v>0.76465277777777774</v>
      </c>
      <c r="G15136">
        <v>2</v>
      </c>
      <c r="H15136" s="114" t="s">
        <v>918</v>
      </c>
      <c r="I15136">
        <v>5500676</v>
      </c>
    </row>
    <row r="15137" spans="1:9" x14ac:dyDescent="0.25">
      <c r="A15137" s="114" t="s">
        <v>2225</v>
      </c>
      <c r="B15137">
        <v>521</v>
      </c>
      <c r="C15137" s="114" t="s">
        <v>52</v>
      </c>
      <c r="D15137" s="114" t="s">
        <v>1004</v>
      </c>
      <c r="E15137" s="115">
        <v>44888</v>
      </c>
      <c r="F15137" s="192">
        <v>0.76476851851851857</v>
      </c>
      <c r="G15137">
        <v>2</v>
      </c>
      <c r="H15137" s="114" t="s">
        <v>1005</v>
      </c>
      <c r="I15137"/>
    </row>
    <row r="15138" spans="1:9" x14ac:dyDescent="0.25">
      <c r="A15138" s="114" t="s">
        <v>2225</v>
      </c>
      <c r="B15138">
        <v>522</v>
      </c>
      <c r="C15138" s="114" t="s">
        <v>53</v>
      </c>
      <c r="D15138" s="114" t="s">
        <v>1137</v>
      </c>
      <c r="E15138" s="115">
        <v>44888</v>
      </c>
      <c r="F15138" s="192">
        <v>0.76483796296296291</v>
      </c>
      <c r="G15138">
        <v>2</v>
      </c>
      <c r="H15138" s="114" t="s">
        <v>1138</v>
      </c>
      <c r="I15138">
        <v>14823931</v>
      </c>
    </row>
    <row r="15139" spans="1:9" x14ac:dyDescent="0.25">
      <c r="A15139" s="114" t="s">
        <v>2225</v>
      </c>
      <c r="B15139">
        <v>523</v>
      </c>
      <c r="C15139" s="114" t="s">
        <v>53</v>
      </c>
      <c r="D15139" s="114" t="s">
        <v>1072</v>
      </c>
      <c r="E15139" s="115">
        <v>44888</v>
      </c>
      <c r="F15139" s="192">
        <v>0.76489583333333333</v>
      </c>
      <c r="G15139">
        <v>2</v>
      </c>
      <c r="H15139" s="114" t="s">
        <v>1073</v>
      </c>
      <c r="I15139">
        <v>4866995</v>
      </c>
    </row>
    <row r="15140" spans="1:9" x14ac:dyDescent="0.25">
      <c r="A15140" s="114" t="s">
        <v>2225</v>
      </c>
      <c r="B15140">
        <v>524</v>
      </c>
      <c r="C15140" s="114" t="s">
        <v>52</v>
      </c>
      <c r="D15140" s="114" t="s">
        <v>1103</v>
      </c>
      <c r="E15140" s="115">
        <v>44888</v>
      </c>
      <c r="F15140" s="192">
        <v>0.76496527777777779</v>
      </c>
      <c r="G15140">
        <v>2</v>
      </c>
      <c r="H15140" s="114" t="s">
        <v>1104</v>
      </c>
      <c r="I15140">
        <v>14936069</v>
      </c>
    </row>
    <row r="15141" spans="1:9" x14ac:dyDescent="0.25">
      <c r="A15141" s="114" t="s">
        <v>2225</v>
      </c>
      <c r="B15141">
        <v>525</v>
      </c>
      <c r="C15141" s="114" t="s">
        <v>53</v>
      </c>
      <c r="D15141" s="114" t="s">
        <v>923</v>
      </c>
      <c r="E15141" s="115">
        <v>44888</v>
      </c>
      <c r="F15141" s="192">
        <v>0.76517361111111115</v>
      </c>
      <c r="G15141">
        <v>2</v>
      </c>
      <c r="H15141" s="114" t="s">
        <v>924</v>
      </c>
      <c r="I15141">
        <v>14985364</v>
      </c>
    </row>
    <row r="15142" spans="1:9" x14ac:dyDescent="0.25">
      <c r="A15142" s="114" t="s">
        <v>2225</v>
      </c>
      <c r="B15142">
        <v>526</v>
      </c>
      <c r="C15142" s="114" t="s">
        <v>53</v>
      </c>
      <c r="D15142" s="114" t="s">
        <v>1764</v>
      </c>
      <c r="E15142" s="115">
        <v>44888</v>
      </c>
      <c r="F15142" s="192">
        <v>0.76537037037037037</v>
      </c>
      <c r="G15142">
        <v>2</v>
      </c>
      <c r="H15142" s="114" t="s">
        <v>1765</v>
      </c>
      <c r="I15142">
        <v>2049480</v>
      </c>
    </row>
    <row r="15143" spans="1:9" x14ac:dyDescent="0.25">
      <c r="A15143" s="114" t="s">
        <v>2225</v>
      </c>
      <c r="B15143">
        <v>527</v>
      </c>
      <c r="C15143" s="114" t="s">
        <v>53</v>
      </c>
      <c r="D15143" s="114" t="s">
        <v>2105</v>
      </c>
      <c r="E15143" s="115">
        <v>44888</v>
      </c>
      <c r="F15143" s="192">
        <v>0.76563657407407404</v>
      </c>
      <c r="G15143">
        <v>2</v>
      </c>
      <c r="H15143" s="114" t="s">
        <v>2106</v>
      </c>
      <c r="I15143"/>
    </row>
    <row r="15144" spans="1:9" x14ac:dyDescent="0.25">
      <c r="A15144" s="114" t="s">
        <v>2225</v>
      </c>
      <c r="B15144">
        <v>528</v>
      </c>
      <c r="C15144" s="114" t="s">
        <v>56</v>
      </c>
      <c r="D15144" s="114" t="s">
        <v>859</v>
      </c>
      <c r="E15144" s="115">
        <v>44888</v>
      </c>
      <c r="F15144" s="192">
        <v>0.76577546296296295</v>
      </c>
      <c r="G15144">
        <v>2</v>
      </c>
      <c r="H15144" s="114" t="s">
        <v>860</v>
      </c>
      <c r="I15144"/>
    </row>
    <row r="15145" spans="1:9" x14ac:dyDescent="0.25">
      <c r="A15145" s="114" t="s">
        <v>2225</v>
      </c>
      <c r="B15145">
        <v>529</v>
      </c>
      <c r="C15145" s="114" t="s">
        <v>52</v>
      </c>
      <c r="D15145" s="114" t="s">
        <v>1000</v>
      </c>
      <c r="E15145" s="115">
        <v>44888</v>
      </c>
      <c r="F15145" s="192">
        <v>0.76623842592592595</v>
      </c>
      <c r="G15145">
        <v>2</v>
      </c>
      <c r="H15145" s="114" t="s">
        <v>1001</v>
      </c>
      <c r="I15145">
        <v>5349225</v>
      </c>
    </row>
    <row r="15146" spans="1:9" x14ac:dyDescent="0.25">
      <c r="A15146" s="114" t="s">
        <v>2225</v>
      </c>
      <c r="B15146">
        <v>530</v>
      </c>
      <c r="C15146" s="114" t="s">
        <v>53</v>
      </c>
      <c r="D15146" s="114" t="s">
        <v>837</v>
      </c>
      <c r="E15146" s="115">
        <v>44888</v>
      </c>
      <c r="F15146" s="192">
        <v>0.76637731481481486</v>
      </c>
      <c r="G15146">
        <v>2</v>
      </c>
      <c r="H15146" s="114" t="s">
        <v>838</v>
      </c>
      <c r="I15146"/>
    </row>
    <row r="15147" spans="1:9" x14ac:dyDescent="0.25">
      <c r="A15147" s="114" t="s">
        <v>2225</v>
      </c>
      <c r="B15147">
        <v>531</v>
      </c>
      <c r="C15147" s="114" t="s">
        <v>53</v>
      </c>
      <c r="D15147" s="114" t="s">
        <v>1604</v>
      </c>
      <c r="E15147" s="115">
        <v>44888</v>
      </c>
      <c r="F15147" s="192">
        <v>0.76644675925925931</v>
      </c>
      <c r="G15147">
        <v>2</v>
      </c>
      <c r="H15147" s="114" t="s">
        <v>1605</v>
      </c>
      <c r="I15147">
        <v>3392069</v>
      </c>
    </row>
    <row r="15148" spans="1:9" x14ac:dyDescent="0.25">
      <c r="A15148" s="114" t="s">
        <v>2225</v>
      </c>
      <c r="B15148">
        <v>532</v>
      </c>
      <c r="C15148" s="114" t="s">
        <v>53</v>
      </c>
      <c r="D15148" s="114" t="s">
        <v>1057</v>
      </c>
      <c r="E15148" s="115">
        <v>44888</v>
      </c>
      <c r="F15148" s="192">
        <v>0.76651620370370366</v>
      </c>
      <c r="G15148">
        <v>2</v>
      </c>
      <c r="H15148" s="114" t="s">
        <v>1058</v>
      </c>
      <c r="I15148"/>
    </row>
    <row r="15149" spans="1:9" x14ac:dyDescent="0.25">
      <c r="A15149" s="114" t="s">
        <v>2225</v>
      </c>
      <c r="B15149">
        <v>533</v>
      </c>
      <c r="C15149" s="114" t="s">
        <v>52</v>
      </c>
      <c r="D15149" s="114" t="s">
        <v>1087</v>
      </c>
      <c r="E15149" s="115">
        <v>44888</v>
      </c>
      <c r="F15149" s="192">
        <v>0.76697916666666666</v>
      </c>
      <c r="G15149">
        <v>2</v>
      </c>
      <c r="H15149" s="114" t="s">
        <v>1088</v>
      </c>
      <c r="I15149">
        <v>7341922</v>
      </c>
    </row>
    <row r="15150" spans="1:9" x14ac:dyDescent="0.25">
      <c r="A15150" s="114" t="s">
        <v>2225</v>
      </c>
      <c r="B15150">
        <v>534</v>
      </c>
      <c r="C15150" s="114" t="s">
        <v>53</v>
      </c>
      <c r="D15150" s="114" t="s">
        <v>1038</v>
      </c>
      <c r="E15150" s="115">
        <v>44888</v>
      </c>
      <c r="F15150" s="192">
        <v>0.76711805555555557</v>
      </c>
      <c r="G15150">
        <v>2</v>
      </c>
      <c r="H15150" s="114" t="s">
        <v>1039</v>
      </c>
      <c r="I15150"/>
    </row>
    <row r="15151" spans="1:9" x14ac:dyDescent="0.25">
      <c r="A15151" s="114" t="s">
        <v>2225</v>
      </c>
      <c r="B15151">
        <v>535</v>
      </c>
      <c r="C15151" s="114" t="s">
        <v>53</v>
      </c>
      <c r="D15151" s="114" t="s">
        <v>1097</v>
      </c>
      <c r="E15151" s="115">
        <v>44888</v>
      </c>
      <c r="F15151" s="192">
        <v>0.76717592592592587</v>
      </c>
      <c r="G15151">
        <v>2</v>
      </c>
      <c r="H15151" s="114" t="s">
        <v>1098</v>
      </c>
      <c r="I15151">
        <v>2091143</v>
      </c>
    </row>
    <row r="15152" spans="1:9" x14ac:dyDescent="0.25">
      <c r="A15152" s="114" t="s">
        <v>2225</v>
      </c>
      <c r="B15152">
        <v>536</v>
      </c>
      <c r="C15152" s="114" t="s">
        <v>52</v>
      </c>
      <c r="D15152" s="114" t="s">
        <v>1002</v>
      </c>
      <c r="E15152" s="115">
        <v>44888</v>
      </c>
      <c r="F15152" s="192">
        <v>0.76724537037037033</v>
      </c>
      <c r="G15152">
        <v>2</v>
      </c>
      <c r="H15152" s="114" t="s">
        <v>1003</v>
      </c>
      <c r="I15152">
        <v>2718668</v>
      </c>
    </row>
    <row r="15153" spans="1:9" x14ac:dyDescent="0.25">
      <c r="A15153" s="114" t="s">
        <v>2225</v>
      </c>
      <c r="B15153">
        <v>537</v>
      </c>
      <c r="C15153" s="114" t="s">
        <v>52</v>
      </c>
      <c r="D15153" s="114" t="s">
        <v>847</v>
      </c>
      <c r="E15153" s="115">
        <v>44888</v>
      </c>
      <c r="F15153" s="192">
        <v>0.76731481481481478</v>
      </c>
      <c r="G15153">
        <v>2</v>
      </c>
      <c r="H15153" s="114" t="s">
        <v>848</v>
      </c>
      <c r="I15153">
        <v>14934158</v>
      </c>
    </row>
    <row r="15154" spans="1:9" x14ac:dyDescent="0.25">
      <c r="A15154" s="114" t="s">
        <v>2225</v>
      </c>
      <c r="B15154">
        <v>538</v>
      </c>
      <c r="C15154" s="114" t="s">
        <v>54</v>
      </c>
      <c r="D15154" s="114" t="s">
        <v>1095</v>
      </c>
      <c r="E15154" s="115">
        <v>44888</v>
      </c>
      <c r="F15154" s="192">
        <v>0.7674305555555555</v>
      </c>
      <c r="G15154">
        <v>2</v>
      </c>
      <c r="H15154" s="114" t="s">
        <v>1096</v>
      </c>
      <c r="I15154"/>
    </row>
    <row r="15155" spans="1:9" x14ac:dyDescent="0.25">
      <c r="A15155" s="114" t="s">
        <v>2225</v>
      </c>
      <c r="B15155">
        <v>539</v>
      </c>
      <c r="C15155" s="114" t="s">
        <v>53</v>
      </c>
      <c r="D15155" s="114" t="s">
        <v>895</v>
      </c>
      <c r="E15155" s="115">
        <v>44888</v>
      </c>
      <c r="F15155" s="192">
        <v>0.7676736111111111</v>
      </c>
      <c r="G15155">
        <v>2</v>
      </c>
      <c r="H15155" s="114" t="s">
        <v>896</v>
      </c>
      <c r="I15155">
        <v>4833466</v>
      </c>
    </row>
    <row r="15156" spans="1:9" x14ac:dyDescent="0.25">
      <c r="A15156" s="114" t="s">
        <v>2225</v>
      </c>
      <c r="B15156">
        <v>540</v>
      </c>
      <c r="C15156" s="114" t="s">
        <v>52</v>
      </c>
      <c r="D15156" s="114" t="s">
        <v>988</v>
      </c>
      <c r="E15156" s="115">
        <v>44888</v>
      </c>
      <c r="F15156" s="192">
        <v>0.76774305555555555</v>
      </c>
      <c r="G15156">
        <v>2</v>
      </c>
      <c r="H15156" s="114" t="s">
        <v>989</v>
      </c>
      <c r="I15156">
        <v>14932381</v>
      </c>
    </row>
    <row r="15157" spans="1:9" x14ac:dyDescent="0.25">
      <c r="A15157" s="114" t="s">
        <v>2225</v>
      </c>
      <c r="B15157">
        <v>541</v>
      </c>
      <c r="C15157" s="114" t="s">
        <v>53</v>
      </c>
      <c r="D15157" s="114" t="s">
        <v>815</v>
      </c>
      <c r="E15157" s="115">
        <v>44888</v>
      </c>
      <c r="F15157" s="192">
        <v>0.76791666666666669</v>
      </c>
      <c r="G15157">
        <v>2</v>
      </c>
      <c r="H15157" s="114" t="s">
        <v>816</v>
      </c>
      <c r="I15157"/>
    </row>
    <row r="15158" spans="1:9" x14ac:dyDescent="0.25">
      <c r="A15158" s="114" t="s">
        <v>2225</v>
      </c>
      <c r="B15158">
        <v>542</v>
      </c>
      <c r="C15158" s="114" t="s">
        <v>52</v>
      </c>
      <c r="D15158" s="114" t="s">
        <v>2183</v>
      </c>
      <c r="E15158" s="115">
        <v>44888</v>
      </c>
      <c r="F15158" s="192">
        <v>0.76803240740740741</v>
      </c>
      <c r="G15158">
        <v>2</v>
      </c>
      <c r="H15158" s="114" t="s">
        <v>2184</v>
      </c>
      <c r="I15158">
        <v>7288654</v>
      </c>
    </row>
    <row r="15159" spans="1:9" x14ac:dyDescent="0.25">
      <c r="A15159" s="114" t="s">
        <v>2225</v>
      </c>
      <c r="B15159">
        <v>543</v>
      </c>
      <c r="C15159" s="114" t="s">
        <v>53</v>
      </c>
      <c r="D15159" s="114" t="s">
        <v>959</v>
      </c>
      <c r="E15159" s="115">
        <v>44888</v>
      </c>
      <c r="F15159" s="192">
        <v>0.76810185185185187</v>
      </c>
      <c r="G15159">
        <v>2</v>
      </c>
      <c r="H15159" s="114" t="s">
        <v>960</v>
      </c>
      <c r="I15159">
        <v>5468370</v>
      </c>
    </row>
    <row r="15160" spans="1:9" x14ac:dyDescent="0.25">
      <c r="A15160" s="114" t="s">
        <v>2225</v>
      </c>
      <c r="B15160">
        <v>544</v>
      </c>
      <c r="C15160" s="114" t="s">
        <v>53</v>
      </c>
      <c r="D15160" s="114" t="s">
        <v>980</v>
      </c>
      <c r="E15160" s="115">
        <v>44888</v>
      </c>
      <c r="F15160" s="192">
        <v>0.76817129629629632</v>
      </c>
      <c r="G15160">
        <v>2</v>
      </c>
      <c r="H15160" s="114" t="s">
        <v>981</v>
      </c>
      <c r="I15160">
        <v>5613463</v>
      </c>
    </row>
    <row r="15161" spans="1:9" x14ac:dyDescent="0.25">
      <c r="A15161" s="114" t="s">
        <v>2225</v>
      </c>
      <c r="B15161">
        <v>545</v>
      </c>
      <c r="C15161" s="114" t="s">
        <v>54</v>
      </c>
      <c r="D15161" s="114" t="s">
        <v>1573</v>
      </c>
      <c r="E15161" s="115">
        <v>44888</v>
      </c>
      <c r="F15161" s="192">
        <v>0.76915509259259263</v>
      </c>
      <c r="G15161">
        <v>2</v>
      </c>
      <c r="H15161" s="114" t="s">
        <v>1574</v>
      </c>
      <c r="I15161">
        <v>7803482</v>
      </c>
    </row>
    <row r="15162" spans="1:9" x14ac:dyDescent="0.25">
      <c r="A15162" s="114" t="s">
        <v>2225</v>
      </c>
      <c r="B15162">
        <v>546</v>
      </c>
      <c r="C15162" s="114" t="s">
        <v>53</v>
      </c>
      <c r="D15162" s="114" t="s">
        <v>1066</v>
      </c>
      <c r="E15162" s="115">
        <v>44888</v>
      </c>
      <c r="F15162" s="192">
        <v>0.76950231481481479</v>
      </c>
      <c r="G15162">
        <v>2</v>
      </c>
      <c r="H15162" s="114" t="s">
        <v>1067</v>
      </c>
      <c r="I15162"/>
    </row>
    <row r="15163" spans="1:9" x14ac:dyDescent="0.25">
      <c r="A15163" s="114" t="s">
        <v>2225</v>
      </c>
      <c r="B15163">
        <v>547</v>
      </c>
      <c r="C15163" s="114" t="s">
        <v>53</v>
      </c>
      <c r="D15163" s="114" t="s">
        <v>998</v>
      </c>
      <c r="E15163" s="115">
        <v>44888</v>
      </c>
      <c r="F15163" s="192">
        <v>0.77004629629629628</v>
      </c>
      <c r="G15163">
        <v>2</v>
      </c>
      <c r="H15163" s="114" t="s">
        <v>999</v>
      </c>
      <c r="I15163">
        <v>2151834</v>
      </c>
    </row>
    <row r="15164" spans="1:9" x14ac:dyDescent="0.25">
      <c r="A15164" s="114" t="s">
        <v>2225</v>
      </c>
      <c r="B15164">
        <v>548</v>
      </c>
      <c r="C15164" s="114" t="s">
        <v>53</v>
      </c>
      <c r="D15164" s="114" t="s">
        <v>720</v>
      </c>
      <c r="E15164" s="115">
        <v>44888</v>
      </c>
      <c r="F15164" s="192">
        <v>0.77048611111111109</v>
      </c>
      <c r="G15164">
        <v>2</v>
      </c>
      <c r="H15164" s="114" t="s">
        <v>721</v>
      </c>
      <c r="I15164"/>
    </row>
    <row r="15165" spans="1:9" x14ac:dyDescent="0.25">
      <c r="A15165" s="114" t="s">
        <v>2225</v>
      </c>
      <c r="B15165">
        <v>549</v>
      </c>
      <c r="C15165" s="114" t="s">
        <v>53</v>
      </c>
      <c r="D15165" s="114" t="s">
        <v>1909</v>
      </c>
      <c r="E15165" s="115">
        <v>44888</v>
      </c>
      <c r="F15165" s="192">
        <v>0.77054398148148151</v>
      </c>
      <c r="G15165">
        <v>2</v>
      </c>
      <c r="H15165" s="114" t="s">
        <v>1910</v>
      </c>
      <c r="I15165">
        <v>14964946</v>
      </c>
    </row>
    <row r="15166" spans="1:9" x14ac:dyDescent="0.25">
      <c r="A15166" s="114" t="s">
        <v>2225</v>
      </c>
      <c r="B15166">
        <v>550</v>
      </c>
      <c r="C15166" s="114" t="s">
        <v>53</v>
      </c>
      <c r="D15166" s="114" t="s">
        <v>1080</v>
      </c>
      <c r="E15166" s="115">
        <v>44888</v>
      </c>
      <c r="F15166" s="192">
        <v>0.77061342592592597</v>
      </c>
      <c r="G15166">
        <v>2</v>
      </c>
      <c r="H15166" s="114" t="s">
        <v>1081</v>
      </c>
      <c r="I15166"/>
    </row>
    <row r="15167" spans="1:9" x14ac:dyDescent="0.25">
      <c r="A15167" s="114" t="s">
        <v>2225</v>
      </c>
      <c r="B15167">
        <v>551</v>
      </c>
      <c r="C15167" s="114" t="s">
        <v>52</v>
      </c>
      <c r="D15167" s="114" t="s">
        <v>1055</v>
      </c>
      <c r="E15167" s="115">
        <v>44888</v>
      </c>
      <c r="F15167" s="192">
        <v>0.77068287037037042</v>
      </c>
      <c r="G15167">
        <v>2</v>
      </c>
      <c r="H15167" s="114" t="s">
        <v>1056</v>
      </c>
      <c r="I15167">
        <v>5334088</v>
      </c>
    </row>
    <row r="15168" spans="1:9" x14ac:dyDescent="0.25">
      <c r="A15168" s="114" t="s">
        <v>2225</v>
      </c>
      <c r="B15168">
        <v>552</v>
      </c>
      <c r="C15168" s="114" t="s">
        <v>53</v>
      </c>
      <c r="D15168" s="114" t="s">
        <v>1796</v>
      </c>
      <c r="E15168" s="115">
        <v>44888</v>
      </c>
      <c r="F15168" s="192">
        <v>0.77084490740740741</v>
      </c>
      <c r="G15168">
        <v>2</v>
      </c>
      <c r="H15168" s="114" t="s">
        <v>1797</v>
      </c>
      <c r="I15168">
        <v>14807889</v>
      </c>
    </row>
    <row r="15169" spans="1:9" x14ac:dyDescent="0.25">
      <c r="A15169" s="114" t="s">
        <v>2225</v>
      </c>
      <c r="B15169">
        <v>553</v>
      </c>
      <c r="C15169" s="114" t="s">
        <v>53</v>
      </c>
      <c r="D15169" s="114" t="s">
        <v>2103</v>
      </c>
      <c r="E15169" s="115">
        <v>44888</v>
      </c>
      <c r="F15169" s="192">
        <v>0.77112268518518523</v>
      </c>
      <c r="G15169">
        <v>2</v>
      </c>
      <c r="H15169" s="114" t="s">
        <v>2104</v>
      </c>
      <c r="I15169">
        <v>14812390</v>
      </c>
    </row>
    <row r="15170" spans="1:9" x14ac:dyDescent="0.25">
      <c r="A15170" s="114" t="s">
        <v>2225</v>
      </c>
      <c r="B15170">
        <v>554</v>
      </c>
      <c r="C15170" s="114" t="s">
        <v>53</v>
      </c>
      <c r="D15170" s="114" t="s">
        <v>1671</v>
      </c>
      <c r="E15170" s="115">
        <v>44888</v>
      </c>
      <c r="F15170" s="192">
        <v>0.77119212962962957</v>
      </c>
      <c r="G15170">
        <v>2</v>
      </c>
      <c r="H15170" s="114" t="s">
        <v>1672</v>
      </c>
      <c r="I15170">
        <v>4854705</v>
      </c>
    </row>
    <row r="15171" spans="1:9" x14ac:dyDescent="0.25">
      <c r="A15171" s="114" t="s">
        <v>2225</v>
      </c>
      <c r="B15171">
        <v>555</v>
      </c>
      <c r="C15171" s="114" t="s">
        <v>53</v>
      </c>
      <c r="D15171" s="114" t="s">
        <v>1017</v>
      </c>
      <c r="E15171" s="115">
        <v>44888</v>
      </c>
      <c r="F15171" s="192">
        <v>0.77137731481481486</v>
      </c>
      <c r="G15171">
        <v>2</v>
      </c>
      <c r="H15171" s="114" t="s">
        <v>1018</v>
      </c>
      <c r="I15171">
        <v>5046332</v>
      </c>
    </row>
    <row r="15172" spans="1:9" x14ac:dyDescent="0.25">
      <c r="A15172" s="114" t="s">
        <v>2225</v>
      </c>
      <c r="B15172">
        <v>556</v>
      </c>
      <c r="C15172" s="114" t="s">
        <v>52</v>
      </c>
      <c r="D15172" s="114" t="s">
        <v>921</v>
      </c>
      <c r="E15172" s="115">
        <v>44888</v>
      </c>
      <c r="F15172" s="192">
        <v>0.77152777777777781</v>
      </c>
      <c r="G15172">
        <v>2</v>
      </c>
      <c r="H15172" s="114" t="s">
        <v>922</v>
      </c>
      <c r="I15172"/>
    </row>
    <row r="15173" spans="1:9" x14ac:dyDescent="0.25">
      <c r="A15173" s="114" t="s">
        <v>2225</v>
      </c>
      <c r="B15173">
        <v>557</v>
      </c>
      <c r="C15173" s="114" t="s">
        <v>52</v>
      </c>
      <c r="D15173" s="114" t="s">
        <v>1074</v>
      </c>
      <c r="E15173" s="115">
        <v>44888</v>
      </c>
      <c r="F15173" s="192">
        <v>0.77182870370370371</v>
      </c>
      <c r="G15173">
        <v>2</v>
      </c>
      <c r="H15173" s="114" t="s">
        <v>1075</v>
      </c>
      <c r="I15173">
        <v>5336126</v>
      </c>
    </row>
    <row r="15174" spans="1:9" x14ac:dyDescent="0.25">
      <c r="A15174" s="114" t="s">
        <v>2225</v>
      </c>
      <c r="B15174">
        <v>558</v>
      </c>
      <c r="C15174" s="114" t="s">
        <v>53</v>
      </c>
      <c r="D15174" s="114" t="s">
        <v>1076</v>
      </c>
      <c r="E15174" s="115">
        <v>44888</v>
      </c>
      <c r="F15174" s="192">
        <v>0.77188657407407413</v>
      </c>
      <c r="G15174">
        <v>2</v>
      </c>
      <c r="H15174" s="114" t="s">
        <v>1077</v>
      </c>
      <c r="I15174">
        <v>2045294</v>
      </c>
    </row>
    <row r="15175" spans="1:9" x14ac:dyDescent="0.25">
      <c r="A15175" s="114" t="s">
        <v>2225</v>
      </c>
      <c r="B15175">
        <v>559</v>
      </c>
      <c r="C15175" s="114" t="s">
        <v>53</v>
      </c>
      <c r="D15175" s="114" t="s">
        <v>568</v>
      </c>
      <c r="E15175" s="115">
        <v>44888</v>
      </c>
      <c r="F15175" s="192">
        <v>0.77196759259259262</v>
      </c>
      <c r="G15175">
        <v>2</v>
      </c>
      <c r="H15175" s="114" t="s">
        <v>569</v>
      </c>
      <c r="I15175">
        <v>5447295</v>
      </c>
    </row>
    <row r="15176" spans="1:9" x14ac:dyDescent="0.25">
      <c r="A15176" s="114" t="s">
        <v>2225</v>
      </c>
      <c r="B15176">
        <v>560</v>
      </c>
      <c r="C15176" s="114" t="s">
        <v>53</v>
      </c>
      <c r="D15176" s="114" t="s">
        <v>1659</v>
      </c>
      <c r="E15176" s="115">
        <v>44888</v>
      </c>
      <c r="F15176" s="192">
        <v>0.77212962962962961</v>
      </c>
      <c r="G15176">
        <v>2</v>
      </c>
      <c r="H15176" s="114" t="s">
        <v>1660</v>
      </c>
      <c r="I15176">
        <v>2045239</v>
      </c>
    </row>
    <row r="15177" spans="1:9" x14ac:dyDescent="0.25">
      <c r="A15177" s="114" t="s">
        <v>2225</v>
      </c>
      <c r="B15177">
        <v>561</v>
      </c>
      <c r="C15177" s="114" t="s">
        <v>54</v>
      </c>
      <c r="D15177" s="114" t="s">
        <v>398</v>
      </c>
      <c r="E15177" s="115">
        <v>44888</v>
      </c>
      <c r="F15177" s="192">
        <v>0.7726736111111111</v>
      </c>
      <c r="G15177">
        <v>2</v>
      </c>
      <c r="H15177" s="114" t="s">
        <v>399</v>
      </c>
      <c r="I15177">
        <v>2188052</v>
      </c>
    </row>
    <row r="15178" spans="1:9" x14ac:dyDescent="0.25">
      <c r="A15178" s="114" t="s">
        <v>2225</v>
      </c>
      <c r="B15178">
        <v>562</v>
      </c>
      <c r="C15178" s="114" t="s">
        <v>52</v>
      </c>
      <c r="D15178" s="114" t="s">
        <v>1968</v>
      </c>
      <c r="E15178" s="115">
        <v>44888</v>
      </c>
      <c r="F15178" s="192">
        <v>0.772974537037037</v>
      </c>
      <c r="G15178">
        <v>2</v>
      </c>
      <c r="H15178" s="114" t="s">
        <v>1969</v>
      </c>
      <c r="I15178">
        <v>6709247</v>
      </c>
    </row>
    <row r="15179" spans="1:9" x14ac:dyDescent="0.25">
      <c r="A15179" s="114" t="s">
        <v>2225</v>
      </c>
      <c r="B15179">
        <v>563</v>
      </c>
      <c r="C15179" s="114" t="s">
        <v>53</v>
      </c>
      <c r="D15179" s="114" t="s">
        <v>1027</v>
      </c>
      <c r="E15179" s="115">
        <v>44888</v>
      </c>
      <c r="F15179" s="192">
        <v>0.77304398148148146</v>
      </c>
      <c r="G15179">
        <v>2</v>
      </c>
      <c r="H15179" s="114" t="s">
        <v>1028</v>
      </c>
      <c r="I15179"/>
    </row>
    <row r="15180" spans="1:9" x14ac:dyDescent="0.25">
      <c r="A15180" s="114" t="s">
        <v>2225</v>
      </c>
      <c r="B15180">
        <v>564</v>
      </c>
      <c r="C15180" s="114" t="s">
        <v>52</v>
      </c>
      <c r="D15180" s="114" t="s">
        <v>1015</v>
      </c>
      <c r="E15180" s="115">
        <v>44888</v>
      </c>
      <c r="F15180" s="192">
        <v>0.77311342592592591</v>
      </c>
      <c r="G15180">
        <v>2</v>
      </c>
      <c r="H15180" s="114" t="s">
        <v>1016</v>
      </c>
      <c r="I15180">
        <v>2713830</v>
      </c>
    </row>
    <row r="15181" spans="1:9" x14ac:dyDescent="0.25">
      <c r="A15181" s="114" t="s">
        <v>2225</v>
      </c>
      <c r="B15181">
        <v>565</v>
      </c>
      <c r="C15181" s="114" t="s">
        <v>53</v>
      </c>
      <c r="D15181" s="114" t="s">
        <v>1735</v>
      </c>
      <c r="E15181" s="115">
        <v>44888</v>
      </c>
      <c r="F15181" s="192">
        <v>0.77361111111111114</v>
      </c>
      <c r="G15181">
        <v>2</v>
      </c>
      <c r="H15181" s="114" t="s">
        <v>1736</v>
      </c>
      <c r="I15181"/>
    </row>
    <row r="15182" spans="1:9" x14ac:dyDescent="0.25">
      <c r="A15182" s="114" t="s">
        <v>2225</v>
      </c>
      <c r="B15182">
        <v>566</v>
      </c>
      <c r="C15182" s="114" t="s">
        <v>53</v>
      </c>
      <c r="D15182" s="114" t="s">
        <v>1642</v>
      </c>
      <c r="E15182" s="115">
        <v>44888</v>
      </c>
      <c r="F15182" s="192">
        <v>0.77444444444444449</v>
      </c>
      <c r="G15182">
        <v>2</v>
      </c>
      <c r="H15182" s="114" t="s">
        <v>1643</v>
      </c>
      <c r="I15182">
        <v>15010513</v>
      </c>
    </row>
    <row r="15183" spans="1:9" x14ac:dyDescent="0.25">
      <c r="A15183" s="114" t="s">
        <v>2225</v>
      </c>
      <c r="B15183">
        <v>567</v>
      </c>
      <c r="C15183" s="114" t="s">
        <v>52</v>
      </c>
      <c r="D15183" s="114" t="s">
        <v>1040</v>
      </c>
      <c r="E15183" s="115">
        <v>44888</v>
      </c>
      <c r="F15183" s="192">
        <v>0.77460648148148148</v>
      </c>
      <c r="G15183">
        <v>2</v>
      </c>
      <c r="H15183" s="114" t="s">
        <v>1041</v>
      </c>
      <c r="I15183">
        <v>2799663</v>
      </c>
    </row>
    <row r="15184" spans="1:9" x14ac:dyDescent="0.25">
      <c r="A15184" s="114" t="s">
        <v>2225</v>
      </c>
      <c r="B15184">
        <v>568</v>
      </c>
      <c r="C15184" s="114" t="s">
        <v>53</v>
      </c>
      <c r="D15184" s="114" t="s">
        <v>1123</v>
      </c>
      <c r="E15184" s="115">
        <v>44888</v>
      </c>
      <c r="F15184" s="192">
        <v>0.77483796296296292</v>
      </c>
      <c r="G15184">
        <v>2</v>
      </c>
      <c r="H15184" s="114" t="s">
        <v>1124</v>
      </c>
      <c r="I15184"/>
    </row>
    <row r="15185" spans="1:9" x14ac:dyDescent="0.25">
      <c r="A15185" s="114" t="s">
        <v>2225</v>
      </c>
      <c r="B15185">
        <v>569</v>
      </c>
      <c r="C15185" s="114" t="s">
        <v>53</v>
      </c>
      <c r="D15185" s="114" t="s">
        <v>1105</v>
      </c>
      <c r="E15185" s="115">
        <v>44888</v>
      </c>
      <c r="F15185" s="192">
        <v>0.77589120370370368</v>
      </c>
      <c r="G15185">
        <v>2</v>
      </c>
      <c r="H15185" s="114" t="s">
        <v>1106</v>
      </c>
      <c r="I15185"/>
    </row>
    <row r="15186" spans="1:9" x14ac:dyDescent="0.25">
      <c r="A15186" s="114" t="s">
        <v>2225</v>
      </c>
      <c r="B15186">
        <v>570</v>
      </c>
      <c r="C15186" s="114" t="s">
        <v>53</v>
      </c>
      <c r="D15186" s="114" t="s">
        <v>714</v>
      </c>
      <c r="E15186" s="115">
        <v>44888</v>
      </c>
      <c r="F15186" s="192">
        <v>0.77679398148148149</v>
      </c>
      <c r="G15186">
        <v>2</v>
      </c>
      <c r="H15186" s="114" t="s">
        <v>715</v>
      </c>
      <c r="I15186"/>
    </row>
    <row r="15187" spans="1:9" x14ac:dyDescent="0.25">
      <c r="A15187" s="114" t="s">
        <v>2225</v>
      </c>
      <c r="B15187">
        <v>571</v>
      </c>
      <c r="C15187" s="114" t="s">
        <v>53</v>
      </c>
      <c r="D15187" s="114" t="s">
        <v>1784</v>
      </c>
      <c r="E15187" s="115">
        <v>44888</v>
      </c>
      <c r="F15187" s="192">
        <v>0.77736111111111106</v>
      </c>
      <c r="G15187">
        <v>2</v>
      </c>
      <c r="H15187" s="114" t="s">
        <v>1785</v>
      </c>
      <c r="I15187"/>
    </row>
    <row r="15188" spans="1:9" x14ac:dyDescent="0.25">
      <c r="A15188" s="114" t="s">
        <v>2225</v>
      </c>
      <c r="B15188">
        <v>572</v>
      </c>
      <c r="C15188" s="114" t="s">
        <v>53</v>
      </c>
      <c r="D15188" s="114" t="s">
        <v>1121</v>
      </c>
      <c r="E15188" s="115">
        <v>44888</v>
      </c>
      <c r="F15188" s="192">
        <v>0.77756944444444442</v>
      </c>
      <c r="G15188">
        <v>2</v>
      </c>
      <c r="H15188" s="114" t="s">
        <v>1122</v>
      </c>
      <c r="I15188"/>
    </row>
    <row r="15189" spans="1:9" x14ac:dyDescent="0.25">
      <c r="A15189" s="114" t="s">
        <v>2225</v>
      </c>
      <c r="B15189">
        <v>573</v>
      </c>
      <c r="C15189" s="114" t="s">
        <v>52</v>
      </c>
      <c r="D15189" s="114" t="s">
        <v>1962</v>
      </c>
      <c r="E15189" s="115">
        <v>44888</v>
      </c>
      <c r="F15189" s="192">
        <v>0.7779166666666667</v>
      </c>
      <c r="G15189">
        <v>2</v>
      </c>
      <c r="H15189" s="114" t="s">
        <v>1963</v>
      </c>
      <c r="I15189">
        <v>7355991</v>
      </c>
    </row>
    <row r="15190" spans="1:9" x14ac:dyDescent="0.25">
      <c r="A15190" s="114" t="s">
        <v>2225</v>
      </c>
      <c r="B15190">
        <v>574</v>
      </c>
      <c r="C15190" s="114" t="s">
        <v>54</v>
      </c>
      <c r="D15190" s="114" t="s">
        <v>1187</v>
      </c>
      <c r="E15190" s="115">
        <v>44888</v>
      </c>
      <c r="F15190" s="192">
        <v>0.77918981481481486</v>
      </c>
      <c r="G15190">
        <v>2</v>
      </c>
      <c r="H15190" s="114" t="s">
        <v>1188</v>
      </c>
      <c r="I15190">
        <v>6713418</v>
      </c>
    </row>
    <row r="15191" spans="1:9" x14ac:dyDescent="0.25">
      <c r="A15191" s="114" t="s">
        <v>2225</v>
      </c>
      <c r="B15191">
        <v>575</v>
      </c>
      <c r="C15191" s="114" t="s">
        <v>54</v>
      </c>
      <c r="D15191" s="114" t="s">
        <v>254</v>
      </c>
      <c r="E15191" s="115">
        <v>44888</v>
      </c>
      <c r="F15191" s="192">
        <v>0.7805671296296296</v>
      </c>
      <c r="G15191">
        <v>2</v>
      </c>
      <c r="H15191" s="114" t="s">
        <v>255</v>
      </c>
      <c r="I15191">
        <v>5345943</v>
      </c>
    </row>
    <row r="15192" spans="1:9" x14ac:dyDescent="0.25">
      <c r="A15192" s="114" t="s">
        <v>2225</v>
      </c>
      <c r="B15192">
        <v>576</v>
      </c>
      <c r="C15192" s="114" t="s">
        <v>54</v>
      </c>
      <c r="D15192" s="114" t="s">
        <v>563</v>
      </c>
      <c r="E15192" s="115">
        <v>44888</v>
      </c>
      <c r="F15192" s="192">
        <v>0.78089120370370368</v>
      </c>
      <c r="G15192">
        <v>2</v>
      </c>
      <c r="H15192" s="114" t="s">
        <v>564</v>
      </c>
      <c r="I15192">
        <v>7785667</v>
      </c>
    </row>
    <row r="15193" spans="1:9" x14ac:dyDescent="0.25">
      <c r="A15193" s="114" t="s">
        <v>2225</v>
      </c>
      <c r="B15193">
        <v>577</v>
      </c>
      <c r="C15193" s="114" t="s">
        <v>52</v>
      </c>
      <c r="D15193" s="114" t="s">
        <v>994</v>
      </c>
      <c r="E15193" s="115">
        <v>44888</v>
      </c>
      <c r="F15193" s="192">
        <v>0.78096064814814814</v>
      </c>
      <c r="G15193">
        <v>2</v>
      </c>
      <c r="H15193" s="114" t="s">
        <v>995</v>
      </c>
      <c r="I15193">
        <v>3687603</v>
      </c>
    </row>
    <row r="15194" spans="1:9" x14ac:dyDescent="0.25">
      <c r="A15194" s="114" t="s">
        <v>2225</v>
      </c>
      <c r="B15194">
        <v>578</v>
      </c>
      <c r="C15194" s="114" t="s">
        <v>52</v>
      </c>
      <c r="D15194" s="114" t="s">
        <v>1068</v>
      </c>
      <c r="E15194" s="115">
        <v>44888</v>
      </c>
      <c r="F15194" s="192">
        <v>0.78142361111111114</v>
      </c>
      <c r="G15194">
        <v>2</v>
      </c>
      <c r="H15194" s="114" t="s">
        <v>1069</v>
      </c>
      <c r="I15194">
        <v>5334482</v>
      </c>
    </row>
    <row r="15195" spans="1:9" x14ac:dyDescent="0.25">
      <c r="A15195" s="114" t="s">
        <v>2225</v>
      </c>
      <c r="B15195">
        <v>579</v>
      </c>
      <c r="C15195" s="114" t="s">
        <v>52</v>
      </c>
      <c r="D15195" s="114" t="s">
        <v>990</v>
      </c>
      <c r="E15195" s="115">
        <v>44888</v>
      </c>
      <c r="F15195" s="192">
        <v>0.78233796296296299</v>
      </c>
      <c r="G15195">
        <v>2</v>
      </c>
      <c r="H15195" s="114" t="s">
        <v>991</v>
      </c>
      <c r="I15195">
        <v>5348393</v>
      </c>
    </row>
    <row r="15196" spans="1:9" x14ac:dyDescent="0.25">
      <c r="A15196" s="114" t="s">
        <v>2225</v>
      </c>
      <c r="B15196">
        <v>580</v>
      </c>
      <c r="C15196" s="114" t="s">
        <v>54</v>
      </c>
      <c r="D15196" s="114" t="s">
        <v>1487</v>
      </c>
      <c r="E15196" s="115">
        <v>44888</v>
      </c>
      <c r="F15196" s="192">
        <v>0.78251157407407412</v>
      </c>
      <c r="G15196">
        <v>2</v>
      </c>
      <c r="H15196" s="114" t="s">
        <v>1488</v>
      </c>
      <c r="I15196">
        <v>2051547</v>
      </c>
    </row>
    <row r="15197" spans="1:9" x14ac:dyDescent="0.25">
      <c r="A15197" s="114" t="s">
        <v>2225</v>
      </c>
      <c r="B15197">
        <v>581</v>
      </c>
      <c r="C15197" s="114" t="s">
        <v>54</v>
      </c>
      <c r="D15197" s="114" t="s">
        <v>1168</v>
      </c>
      <c r="E15197" s="115">
        <v>44888</v>
      </c>
      <c r="F15197" s="192">
        <v>0.78266203703703707</v>
      </c>
      <c r="G15197">
        <v>2</v>
      </c>
      <c r="H15197" s="114" t="s">
        <v>1169</v>
      </c>
      <c r="I15197">
        <v>6710571</v>
      </c>
    </row>
    <row r="15198" spans="1:9" x14ac:dyDescent="0.25">
      <c r="A15198" s="114" t="s">
        <v>2225</v>
      </c>
      <c r="B15198">
        <v>582</v>
      </c>
      <c r="C15198" s="114" t="s">
        <v>52</v>
      </c>
      <c r="D15198" s="114" t="s">
        <v>1113</v>
      </c>
      <c r="E15198" s="115">
        <v>44888</v>
      </c>
      <c r="F15198" s="192">
        <v>0.78277777777777779</v>
      </c>
      <c r="G15198">
        <v>2</v>
      </c>
      <c r="H15198" s="114" t="s">
        <v>1114</v>
      </c>
      <c r="I15198">
        <v>8117362</v>
      </c>
    </row>
    <row r="15199" spans="1:9" x14ac:dyDescent="0.25">
      <c r="A15199" s="114" t="s">
        <v>2225</v>
      </c>
      <c r="B15199">
        <v>583</v>
      </c>
      <c r="C15199" s="114" t="s">
        <v>53</v>
      </c>
      <c r="D15199" s="114" t="s">
        <v>1195</v>
      </c>
      <c r="E15199" s="115">
        <v>44888</v>
      </c>
      <c r="F15199" s="192">
        <v>0.78288194444444448</v>
      </c>
      <c r="G15199">
        <v>2</v>
      </c>
      <c r="H15199" s="114" t="s">
        <v>1196</v>
      </c>
      <c r="I15199"/>
    </row>
    <row r="15200" spans="1:9" x14ac:dyDescent="0.25">
      <c r="A15200" s="114" t="s">
        <v>2225</v>
      </c>
      <c r="B15200">
        <v>584</v>
      </c>
      <c r="C15200" s="114" t="s">
        <v>53</v>
      </c>
      <c r="D15200" s="114" t="s">
        <v>965</v>
      </c>
      <c r="E15200" s="115">
        <v>44888</v>
      </c>
      <c r="F15200" s="192">
        <v>0.78379629629629632</v>
      </c>
      <c r="G15200">
        <v>2</v>
      </c>
      <c r="H15200" s="114" t="s">
        <v>966</v>
      </c>
      <c r="I15200">
        <v>2856165</v>
      </c>
    </row>
    <row r="15201" spans="1:9" x14ac:dyDescent="0.25">
      <c r="A15201" s="114" t="s">
        <v>2225</v>
      </c>
      <c r="B15201">
        <v>585</v>
      </c>
      <c r="C15201" s="114" t="s">
        <v>52</v>
      </c>
      <c r="D15201" s="114" t="s">
        <v>1164</v>
      </c>
      <c r="E15201" s="115">
        <v>44888</v>
      </c>
      <c r="F15201" s="192">
        <v>0.78439814814814812</v>
      </c>
      <c r="G15201">
        <v>2</v>
      </c>
      <c r="H15201" s="114" t="s">
        <v>1165</v>
      </c>
      <c r="I15201">
        <v>14987576</v>
      </c>
    </row>
    <row r="15202" spans="1:9" x14ac:dyDescent="0.25">
      <c r="A15202" s="114" t="s">
        <v>2225</v>
      </c>
      <c r="B15202">
        <v>586</v>
      </c>
      <c r="C15202" s="114" t="s">
        <v>52</v>
      </c>
      <c r="D15202" s="114" t="s">
        <v>1780</v>
      </c>
      <c r="E15202" s="115">
        <v>44888</v>
      </c>
      <c r="F15202" s="192">
        <v>0.78488425925925931</v>
      </c>
      <c r="G15202">
        <v>2</v>
      </c>
      <c r="H15202" s="114" t="s">
        <v>1781</v>
      </c>
      <c r="I15202">
        <v>5346714</v>
      </c>
    </row>
    <row r="15203" spans="1:9" x14ac:dyDescent="0.25">
      <c r="A15203" s="114" t="s">
        <v>2225</v>
      </c>
      <c r="B15203">
        <v>587</v>
      </c>
      <c r="C15203" s="114" t="s">
        <v>53</v>
      </c>
      <c r="D15203" s="114" t="s">
        <v>1157</v>
      </c>
      <c r="E15203" s="115">
        <v>44888</v>
      </c>
      <c r="F15203" s="192">
        <v>0.7856481481481481</v>
      </c>
      <c r="G15203">
        <v>2</v>
      </c>
      <c r="H15203" s="114" t="s">
        <v>1158</v>
      </c>
      <c r="I15203"/>
    </row>
    <row r="15204" spans="1:9" x14ac:dyDescent="0.25">
      <c r="A15204" s="114" t="s">
        <v>2225</v>
      </c>
      <c r="B15204">
        <v>588</v>
      </c>
      <c r="C15204" s="114" t="s">
        <v>53</v>
      </c>
      <c r="D15204" s="114" t="s">
        <v>1117</v>
      </c>
      <c r="E15204" s="115">
        <v>44888</v>
      </c>
      <c r="F15204" s="192">
        <v>0.78575231481481478</v>
      </c>
      <c r="G15204">
        <v>2</v>
      </c>
      <c r="H15204" s="114" t="s">
        <v>1118</v>
      </c>
      <c r="I15204"/>
    </row>
    <row r="15205" spans="1:9" x14ac:dyDescent="0.25">
      <c r="A15205" s="114" t="s">
        <v>2225</v>
      </c>
      <c r="B15205">
        <v>589</v>
      </c>
      <c r="C15205" s="114" t="s">
        <v>52</v>
      </c>
      <c r="D15205" s="114" t="s">
        <v>1109</v>
      </c>
      <c r="E15205" s="115">
        <v>44888</v>
      </c>
      <c r="F15205" s="192">
        <v>0.78581018518518519</v>
      </c>
      <c r="G15205">
        <v>2</v>
      </c>
      <c r="H15205" s="114" t="s">
        <v>1110</v>
      </c>
      <c r="I15205">
        <v>5325940</v>
      </c>
    </row>
    <row r="15206" spans="1:9" x14ac:dyDescent="0.25">
      <c r="A15206" s="114" t="s">
        <v>2225</v>
      </c>
      <c r="B15206">
        <v>590</v>
      </c>
      <c r="C15206" s="114" t="s">
        <v>52</v>
      </c>
      <c r="D15206" s="114" t="s">
        <v>1135</v>
      </c>
      <c r="E15206" s="115">
        <v>44888</v>
      </c>
      <c r="F15206" s="192">
        <v>0.78593749999999996</v>
      </c>
      <c r="G15206">
        <v>2</v>
      </c>
      <c r="H15206" s="114" t="s">
        <v>1136</v>
      </c>
      <c r="I15206">
        <v>14956273</v>
      </c>
    </row>
    <row r="15207" spans="1:9" x14ac:dyDescent="0.25">
      <c r="A15207" s="114" t="s">
        <v>2225</v>
      </c>
      <c r="B15207">
        <v>591</v>
      </c>
      <c r="C15207" s="114" t="s">
        <v>52</v>
      </c>
      <c r="D15207" s="114" t="s">
        <v>1034</v>
      </c>
      <c r="E15207" s="115">
        <v>44888</v>
      </c>
      <c r="F15207" s="192">
        <v>0.78614583333333332</v>
      </c>
      <c r="G15207">
        <v>2</v>
      </c>
      <c r="H15207" s="114" t="s">
        <v>1035</v>
      </c>
      <c r="I15207">
        <v>5384640</v>
      </c>
    </row>
    <row r="15208" spans="1:9" x14ac:dyDescent="0.25">
      <c r="A15208" s="114" t="s">
        <v>2225</v>
      </c>
      <c r="B15208">
        <v>592</v>
      </c>
      <c r="C15208" s="114" t="s">
        <v>53</v>
      </c>
      <c r="D15208" s="114" t="s">
        <v>1191</v>
      </c>
      <c r="E15208" s="115">
        <v>44888</v>
      </c>
      <c r="F15208" s="192">
        <v>0.78626157407407404</v>
      </c>
      <c r="G15208">
        <v>2</v>
      </c>
      <c r="H15208" s="114" t="s">
        <v>1192</v>
      </c>
      <c r="I15208">
        <v>2035897</v>
      </c>
    </row>
    <row r="15209" spans="1:9" x14ac:dyDescent="0.25">
      <c r="A15209" s="114" t="s">
        <v>2225</v>
      </c>
      <c r="B15209">
        <v>593</v>
      </c>
      <c r="C15209" s="114" t="s">
        <v>53</v>
      </c>
      <c r="D15209" s="114" t="s">
        <v>875</v>
      </c>
      <c r="E15209" s="115">
        <v>44888</v>
      </c>
      <c r="F15209" s="192">
        <v>0.78680555555555554</v>
      </c>
      <c r="G15209">
        <v>2</v>
      </c>
      <c r="H15209" s="114" t="s">
        <v>876</v>
      </c>
      <c r="I15209">
        <v>3399693</v>
      </c>
    </row>
    <row r="15210" spans="1:9" x14ac:dyDescent="0.25">
      <c r="A15210" s="114" t="s">
        <v>2225</v>
      </c>
      <c r="B15210">
        <v>594</v>
      </c>
      <c r="C15210" s="114" t="s">
        <v>53</v>
      </c>
      <c r="D15210" s="114" t="s">
        <v>1111</v>
      </c>
      <c r="E15210" s="115">
        <v>44888</v>
      </c>
      <c r="F15210" s="192">
        <v>0.78696759259259264</v>
      </c>
      <c r="G15210">
        <v>2</v>
      </c>
      <c r="H15210" s="114" t="s">
        <v>1112</v>
      </c>
      <c r="I15210">
        <v>6708634</v>
      </c>
    </row>
    <row r="15211" spans="1:9" x14ac:dyDescent="0.25">
      <c r="A15211" s="114" t="s">
        <v>2225</v>
      </c>
      <c r="B15211">
        <v>595</v>
      </c>
      <c r="C15211" s="114" t="s">
        <v>53</v>
      </c>
      <c r="D15211" s="114" t="s">
        <v>1651</v>
      </c>
      <c r="E15211" s="115">
        <v>44888</v>
      </c>
      <c r="F15211" s="192">
        <v>0.78802083333333328</v>
      </c>
      <c r="G15211">
        <v>2</v>
      </c>
      <c r="H15211" s="114" t="s">
        <v>1652</v>
      </c>
      <c r="I15211">
        <v>5042655</v>
      </c>
    </row>
    <row r="15212" spans="1:9" x14ac:dyDescent="0.25">
      <c r="A15212" s="114" t="s">
        <v>2225</v>
      </c>
      <c r="B15212">
        <v>596</v>
      </c>
      <c r="C15212" s="114" t="s">
        <v>53</v>
      </c>
      <c r="D15212" s="114" t="s">
        <v>1006</v>
      </c>
      <c r="E15212" s="115">
        <v>44888</v>
      </c>
      <c r="F15212" s="192">
        <v>0.79001157407407407</v>
      </c>
      <c r="G15212">
        <v>2</v>
      </c>
      <c r="H15212" s="114" t="s">
        <v>1007</v>
      </c>
      <c r="I15212">
        <v>6692095</v>
      </c>
    </row>
    <row r="15213" spans="1:9" x14ac:dyDescent="0.25">
      <c r="A15213" s="114" t="s">
        <v>2225</v>
      </c>
      <c r="B15213">
        <v>597</v>
      </c>
      <c r="C15213" s="114" t="s">
        <v>52</v>
      </c>
      <c r="D15213" s="114" t="s">
        <v>1053</v>
      </c>
      <c r="E15213" s="115">
        <v>44888</v>
      </c>
      <c r="F15213" s="192">
        <v>0.79068287037037033</v>
      </c>
      <c r="G15213">
        <v>2</v>
      </c>
      <c r="H15213" s="114" t="s">
        <v>1054</v>
      </c>
      <c r="I15213">
        <v>3404504</v>
      </c>
    </row>
    <row r="15214" spans="1:9" x14ac:dyDescent="0.25">
      <c r="A15214" s="114" t="s">
        <v>2225</v>
      </c>
      <c r="B15214">
        <v>598</v>
      </c>
      <c r="C15214" s="114" t="s">
        <v>52</v>
      </c>
      <c r="D15214" s="114" t="s">
        <v>1634</v>
      </c>
      <c r="E15214" s="115">
        <v>44888</v>
      </c>
      <c r="F15214" s="192">
        <v>0.79142361111111115</v>
      </c>
      <c r="G15214">
        <v>2</v>
      </c>
      <c r="H15214" s="114" t="s">
        <v>1635</v>
      </c>
      <c r="I15214">
        <v>14933866</v>
      </c>
    </row>
    <row r="15215" spans="1:9" x14ac:dyDescent="0.25">
      <c r="A15215" s="114" t="s">
        <v>2225</v>
      </c>
      <c r="B15215">
        <v>599</v>
      </c>
      <c r="C15215" s="114" t="s">
        <v>54</v>
      </c>
      <c r="D15215" s="114" t="s">
        <v>1616</v>
      </c>
      <c r="E15215" s="115">
        <v>44888</v>
      </c>
      <c r="F15215" s="192">
        <v>0.79208333333333336</v>
      </c>
      <c r="G15215">
        <v>2</v>
      </c>
      <c r="H15215" s="114" t="s">
        <v>1617</v>
      </c>
      <c r="I15215">
        <v>5501554</v>
      </c>
    </row>
    <row r="15216" spans="1:9" x14ac:dyDescent="0.25">
      <c r="A15216" s="114" t="s">
        <v>2225</v>
      </c>
      <c r="B15216">
        <v>600</v>
      </c>
      <c r="C15216" s="114" t="s">
        <v>52</v>
      </c>
      <c r="D15216" s="114" t="s">
        <v>550</v>
      </c>
      <c r="E15216" s="115">
        <v>44888</v>
      </c>
      <c r="F15216" s="192">
        <v>0.79643518518518519</v>
      </c>
      <c r="G15216">
        <v>2</v>
      </c>
      <c r="H15216" s="114" t="s">
        <v>551</v>
      </c>
      <c r="I15216">
        <v>5417638</v>
      </c>
    </row>
    <row r="15217" spans="1:9" x14ac:dyDescent="0.25">
      <c r="A15217" s="114" t="s">
        <v>2225</v>
      </c>
      <c r="B15217">
        <v>601</v>
      </c>
      <c r="C15217" s="114" t="s">
        <v>52</v>
      </c>
      <c r="D15217" s="114" t="s">
        <v>665</v>
      </c>
      <c r="E15217" s="115">
        <v>44888</v>
      </c>
      <c r="F15217" s="192">
        <v>0.79891203703703706</v>
      </c>
      <c r="G15217">
        <v>2</v>
      </c>
      <c r="H15217" s="114" t="s">
        <v>666</v>
      </c>
      <c r="I15217">
        <v>3666519</v>
      </c>
    </row>
    <row r="15218" spans="1:9" x14ac:dyDescent="0.25">
      <c r="A15218" s="114" t="s">
        <v>2225</v>
      </c>
      <c r="B15218">
        <v>602</v>
      </c>
      <c r="C15218" s="114" t="s">
        <v>53</v>
      </c>
      <c r="D15218" s="114" t="s">
        <v>1622</v>
      </c>
      <c r="E15218" s="115">
        <v>44888</v>
      </c>
      <c r="F15218" s="192">
        <v>0.80046296296296293</v>
      </c>
      <c r="G15218">
        <v>2</v>
      </c>
      <c r="H15218" s="114" t="s">
        <v>1623</v>
      </c>
      <c r="I15218">
        <v>14967077</v>
      </c>
    </row>
    <row r="15219" spans="1:9" x14ac:dyDescent="0.25">
      <c r="A15219" s="114" t="s">
        <v>2225</v>
      </c>
      <c r="B15219">
        <v>603</v>
      </c>
      <c r="C15219" s="114" t="s">
        <v>53</v>
      </c>
      <c r="D15219" s="114" t="s">
        <v>1021</v>
      </c>
      <c r="E15219" s="115">
        <v>44888</v>
      </c>
      <c r="F15219" s="192">
        <v>0.80101851851851846</v>
      </c>
      <c r="G15219">
        <v>2</v>
      </c>
      <c r="H15219" s="114" t="s">
        <v>1022</v>
      </c>
      <c r="I15219"/>
    </row>
    <row r="15220" spans="1:9" x14ac:dyDescent="0.25">
      <c r="A15220" s="114" t="s">
        <v>2225</v>
      </c>
      <c r="B15220">
        <v>604</v>
      </c>
      <c r="C15220" s="114" t="s">
        <v>53</v>
      </c>
      <c r="D15220" s="114" t="s">
        <v>1023</v>
      </c>
      <c r="E15220" s="115">
        <v>44888</v>
      </c>
      <c r="F15220" s="192">
        <v>0.80104166666666665</v>
      </c>
      <c r="G15220">
        <v>2</v>
      </c>
      <c r="H15220" s="114" t="s">
        <v>1024</v>
      </c>
      <c r="I15220"/>
    </row>
    <row r="15221" spans="1:9" x14ac:dyDescent="0.25">
      <c r="A15221" s="114" t="s">
        <v>2225</v>
      </c>
      <c r="B15221">
        <v>605</v>
      </c>
      <c r="C15221" s="114" t="s">
        <v>52</v>
      </c>
      <c r="D15221" s="114" t="s">
        <v>1217</v>
      </c>
      <c r="E15221" s="115">
        <v>44888</v>
      </c>
      <c r="F15221" s="192">
        <v>0.80111111111111111</v>
      </c>
      <c r="G15221">
        <v>2</v>
      </c>
      <c r="H15221" s="114" t="s">
        <v>1218</v>
      </c>
      <c r="I15221">
        <v>3686933</v>
      </c>
    </row>
    <row r="15222" spans="1:9" x14ac:dyDescent="0.25">
      <c r="A15222" s="114" t="s">
        <v>2225</v>
      </c>
      <c r="B15222">
        <v>606</v>
      </c>
      <c r="C15222" s="114" t="s">
        <v>53</v>
      </c>
      <c r="D15222" s="114" t="s">
        <v>1176</v>
      </c>
      <c r="E15222" s="115">
        <v>44888</v>
      </c>
      <c r="F15222" s="192">
        <v>0.80136574074074074</v>
      </c>
      <c r="G15222">
        <v>2</v>
      </c>
      <c r="H15222" s="114" t="s">
        <v>1177</v>
      </c>
      <c r="I15222"/>
    </row>
    <row r="15223" spans="1:9" x14ac:dyDescent="0.25">
      <c r="A15223" s="114" t="s">
        <v>2225</v>
      </c>
      <c r="B15223">
        <v>607</v>
      </c>
      <c r="C15223" s="114" t="s">
        <v>53</v>
      </c>
      <c r="D15223" s="114" t="s">
        <v>1145</v>
      </c>
      <c r="E15223" s="115">
        <v>44888</v>
      </c>
      <c r="F15223" s="192">
        <v>0.80140046296296297</v>
      </c>
      <c r="G15223">
        <v>2</v>
      </c>
      <c r="H15223" s="114" t="s">
        <v>1146</v>
      </c>
      <c r="I15223"/>
    </row>
    <row r="15224" spans="1:9" x14ac:dyDescent="0.25">
      <c r="A15224" s="114" t="s">
        <v>2225</v>
      </c>
      <c r="B15224">
        <v>608</v>
      </c>
      <c r="C15224" s="114" t="s">
        <v>52</v>
      </c>
      <c r="D15224" s="114" t="s">
        <v>1125</v>
      </c>
      <c r="E15224" s="115">
        <v>44888</v>
      </c>
      <c r="F15224" s="192">
        <v>0.80226851851851855</v>
      </c>
      <c r="G15224">
        <v>2</v>
      </c>
      <c r="H15224" s="114" t="s">
        <v>1126</v>
      </c>
      <c r="I15224">
        <v>5353238</v>
      </c>
    </row>
    <row r="15225" spans="1:9" x14ac:dyDescent="0.25">
      <c r="A15225" s="114" t="s">
        <v>2225</v>
      </c>
      <c r="B15225">
        <v>609</v>
      </c>
      <c r="C15225" s="114" t="s">
        <v>53</v>
      </c>
      <c r="D15225" s="114" t="s">
        <v>635</v>
      </c>
      <c r="E15225" s="115">
        <v>44888</v>
      </c>
      <c r="F15225" s="192">
        <v>0.80236111111111108</v>
      </c>
      <c r="G15225">
        <v>2</v>
      </c>
      <c r="H15225" s="114" t="s">
        <v>636</v>
      </c>
      <c r="I15225"/>
    </row>
    <row r="15226" spans="1:9" x14ac:dyDescent="0.25">
      <c r="A15226" s="114" t="s">
        <v>2225</v>
      </c>
      <c r="B15226">
        <v>610</v>
      </c>
      <c r="C15226" s="114" t="s">
        <v>53</v>
      </c>
      <c r="D15226" s="114" t="s">
        <v>1640</v>
      </c>
      <c r="E15226" s="115">
        <v>44888</v>
      </c>
      <c r="F15226" s="192">
        <v>0.80258101851851849</v>
      </c>
      <c r="G15226">
        <v>2</v>
      </c>
      <c r="H15226" s="114" t="s">
        <v>1641</v>
      </c>
      <c r="I15226"/>
    </row>
    <row r="15227" spans="1:9" x14ac:dyDescent="0.25">
      <c r="A15227" s="114" t="s">
        <v>2225</v>
      </c>
      <c r="B15227">
        <v>611</v>
      </c>
      <c r="C15227" s="114" t="s">
        <v>53</v>
      </c>
      <c r="D15227" s="114" t="s">
        <v>1172</v>
      </c>
      <c r="E15227" s="115">
        <v>44888</v>
      </c>
      <c r="F15227" s="192">
        <v>0.80289351851851853</v>
      </c>
      <c r="G15227">
        <v>2</v>
      </c>
      <c r="H15227" s="114" t="s">
        <v>1173</v>
      </c>
      <c r="I15227">
        <v>3386300</v>
      </c>
    </row>
    <row r="15228" spans="1:9" x14ac:dyDescent="0.25">
      <c r="A15228" s="114" t="s">
        <v>2225</v>
      </c>
      <c r="B15228">
        <v>612</v>
      </c>
      <c r="C15228" s="114" t="s">
        <v>53</v>
      </c>
      <c r="D15228" s="114" t="s">
        <v>422</v>
      </c>
      <c r="E15228" s="115">
        <v>44888</v>
      </c>
      <c r="F15228" s="192">
        <v>0.80336805555555557</v>
      </c>
      <c r="G15228">
        <v>2</v>
      </c>
      <c r="H15228" s="114" t="s">
        <v>423</v>
      </c>
      <c r="I15228">
        <v>5425549</v>
      </c>
    </row>
    <row r="15229" spans="1:9" x14ac:dyDescent="0.25">
      <c r="A15229" s="114" t="s">
        <v>2225</v>
      </c>
      <c r="B15229">
        <v>613</v>
      </c>
      <c r="C15229" s="114" t="s">
        <v>56</v>
      </c>
      <c r="D15229" s="114" t="s">
        <v>2074</v>
      </c>
      <c r="E15229" s="115">
        <v>44888</v>
      </c>
      <c r="F15229" s="192">
        <v>0.80413194444444447</v>
      </c>
      <c r="G15229">
        <v>2</v>
      </c>
      <c r="H15229" s="114" t="s">
        <v>2075</v>
      </c>
      <c r="I15229">
        <v>6721700</v>
      </c>
    </row>
    <row r="15230" spans="1:9" x14ac:dyDescent="0.25">
      <c r="A15230" s="114" t="s">
        <v>2225</v>
      </c>
      <c r="B15230">
        <v>614</v>
      </c>
      <c r="C15230" s="114" t="s">
        <v>53</v>
      </c>
      <c r="D15230" s="114" t="s">
        <v>879</v>
      </c>
      <c r="E15230" s="115">
        <v>44888</v>
      </c>
      <c r="F15230" s="192">
        <v>0.80503472222222228</v>
      </c>
      <c r="G15230">
        <v>2</v>
      </c>
      <c r="H15230" s="114" t="s">
        <v>880</v>
      </c>
      <c r="I15230"/>
    </row>
    <row r="15231" spans="1:9" x14ac:dyDescent="0.25">
      <c r="A15231" s="114" t="s">
        <v>2225</v>
      </c>
      <c r="B15231">
        <v>615</v>
      </c>
      <c r="C15231" s="114" t="s">
        <v>52</v>
      </c>
      <c r="D15231" s="114" t="s">
        <v>460</v>
      </c>
      <c r="E15231" s="115">
        <v>44888</v>
      </c>
      <c r="F15231" s="192">
        <v>0.80511574074074077</v>
      </c>
      <c r="G15231">
        <v>2</v>
      </c>
      <c r="H15231" s="114" t="s">
        <v>461</v>
      </c>
      <c r="I15231">
        <v>3631429</v>
      </c>
    </row>
    <row r="15232" spans="1:9" x14ac:dyDescent="0.25">
      <c r="A15232" s="114" t="s">
        <v>2225</v>
      </c>
      <c r="B15232">
        <v>616</v>
      </c>
      <c r="C15232" s="114" t="s">
        <v>52</v>
      </c>
      <c r="D15232" s="114" t="s">
        <v>1320</v>
      </c>
      <c r="E15232" s="115">
        <v>44888</v>
      </c>
      <c r="F15232" s="192">
        <v>0.80559027777777781</v>
      </c>
      <c r="G15232">
        <v>2</v>
      </c>
      <c r="H15232" s="114" t="s">
        <v>1321</v>
      </c>
      <c r="I15232">
        <v>5364542</v>
      </c>
    </row>
    <row r="15233" spans="1:9" x14ac:dyDescent="0.25">
      <c r="A15233" s="114" t="s">
        <v>2225</v>
      </c>
      <c r="B15233">
        <v>617</v>
      </c>
      <c r="C15233" s="114" t="s">
        <v>53</v>
      </c>
      <c r="D15233" s="114" t="s">
        <v>1577</v>
      </c>
      <c r="E15233" s="115">
        <v>44888</v>
      </c>
      <c r="F15233" s="192">
        <v>0.80629629629629629</v>
      </c>
      <c r="G15233">
        <v>2</v>
      </c>
      <c r="H15233" s="114" t="s">
        <v>587</v>
      </c>
      <c r="I15233"/>
    </row>
    <row r="15234" spans="1:9" x14ac:dyDescent="0.25">
      <c r="A15234" s="114" t="s">
        <v>2225</v>
      </c>
      <c r="B15234">
        <v>618</v>
      </c>
      <c r="C15234" s="114" t="s">
        <v>54</v>
      </c>
      <c r="D15234" s="114" t="s">
        <v>456</v>
      </c>
      <c r="E15234" s="115">
        <v>44888</v>
      </c>
      <c r="F15234" s="192">
        <v>0.807037037037037</v>
      </c>
      <c r="G15234">
        <v>2</v>
      </c>
      <c r="H15234" s="114" t="s">
        <v>457</v>
      </c>
      <c r="I15234">
        <v>6720578</v>
      </c>
    </row>
    <row r="15235" spans="1:9" x14ac:dyDescent="0.25">
      <c r="A15235" s="114" t="s">
        <v>2225</v>
      </c>
      <c r="B15235">
        <v>619</v>
      </c>
      <c r="C15235" s="114" t="s">
        <v>52</v>
      </c>
      <c r="D15235" s="114" t="s">
        <v>1207</v>
      </c>
      <c r="E15235" s="115">
        <v>44888</v>
      </c>
      <c r="F15235" s="192">
        <v>0.8106944444444445</v>
      </c>
      <c r="G15235">
        <v>2</v>
      </c>
      <c r="H15235" s="114" t="s">
        <v>1208</v>
      </c>
      <c r="I15235">
        <v>5346763</v>
      </c>
    </row>
    <row r="15236" spans="1:9" x14ac:dyDescent="0.25">
      <c r="A15236" s="114" t="s">
        <v>2225</v>
      </c>
      <c r="B15236">
        <v>620</v>
      </c>
      <c r="C15236" s="114" t="s">
        <v>53</v>
      </c>
      <c r="D15236" s="114" t="s">
        <v>963</v>
      </c>
      <c r="E15236" s="115">
        <v>44888</v>
      </c>
      <c r="F15236" s="192">
        <v>0.81229166666666663</v>
      </c>
      <c r="G15236">
        <v>2</v>
      </c>
      <c r="H15236" s="114" t="s">
        <v>964</v>
      </c>
      <c r="I15236">
        <v>14812395</v>
      </c>
    </row>
    <row r="15237" spans="1:9" x14ac:dyDescent="0.25">
      <c r="A15237" s="114" t="s">
        <v>2225</v>
      </c>
      <c r="B15237">
        <v>621</v>
      </c>
      <c r="C15237" s="114" t="s">
        <v>53</v>
      </c>
      <c r="D15237" s="114" t="s">
        <v>1677</v>
      </c>
      <c r="E15237" s="115">
        <v>44888</v>
      </c>
      <c r="F15237" s="192">
        <v>0.81428240740740743</v>
      </c>
      <c r="G15237">
        <v>2</v>
      </c>
      <c r="H15237" s="114" t="s">
        <v>1678</v>
      </c>
      <c r="I15237">
        <v>2723383</v>
      </c>
    </row>
    <row r="15238" spans="1:9" x14ac:dyDescent="0.25">
      <c r="A15238" s="114" t="s">
        <v>2225</v>
      </c>
      <c r="B15238">
        <v>622</v>
      </c>
      <c r="C15238" s="114" t="s">
        <v>54</v>
      </c>
      <c r="D15238" s="114" t="s">
        <v>280</v>
      </c>
      <c r="E15238" s="115">
        <v>44888</v>
      </c>
      <c r="F15238" s="192">
        <v>0.81434027777777773</v>
      </c>
      <c r="G15238">
        <v>2</v>
      </c>
      <c r="H15238" s="114" t="s">
        <v>281</v>
      </c>
      <c r="I15238">
        <v>14811856</v>
      </c>
    </row>
    <row r="15239" spans="1:9" x14ac:dyDescent="0.25">
      <c r="A15239" s="114" t="s">
        <v>2225</v>
      </c>
      <c r="B15239">
        <v>623</v>
      </c>
      <c r="C15239" s="114" t="s">
        <v>56</v>
      </c>
      <c r="D15239" s="114" t="s">
        <v>1964</v>
      </c>
      <c r="E15239" s="115">
        <v>44888</v>
      </c>
      <c r="F15239" s="192">
        <v>0.81643518518518521</v>
      </c>
      <c r="G15239">
        <v>2</v>
      </c>
      <c r="H15239" s="114" t="s">
        <v>1965</v>
      </c>
      <c r="I15239">
        <v>2053475</v>
      </c>
    </row>
    <row r="15240" spans="1:9" x14ac:dyDescent="0.25">
      <c r="A15240" s="114" t="s">
        <v>2225</v>
      </c>
      <c r="B15240">
        <v>624</v>
      </c>
      <c r="C15240" s="114" t="s">
        <v>57</v>
      </c>
      <c r="D15240" s="114" t="s">
        <v>210</v>
      </c>
      <c r="E15240" s="115">
        <v>44888</v>
      </c>
      <c r="F15240" s="192">
        <v>0.81762731481481477</v>
      </c>
      <c r="G15240">
        <v>2</v>
      </c>
      <c r="H15240" s="114" t="s">
        <v>211</v>
      </c>
      <c r="I15240">
        <v>5415706</v>
      </c>
    </row>
    <row r="15241" spans="1:9" x14ac:dyDescent="0.25">
      <c r="A15241" s="114" t="s">
        <v>2225</v>
      </c>
      <c r="B15241">
        <v>625</v>
      </c>
      <c r="C15241" s="114" t="s">
        <v>53</v>
      </c>
      <c r="D15241" s="114" t="s">
        <v>967</v>
      </c>
      <c r="E15241" s="115">
        <v>44888</v>
      </c>
      <c r="F15241" s="192">
        <v>0.82027777777777777</v>
      </c>
      <c r="G15241">
        <v>2</v>
      </c>
      <c r="H15241" s="114" t="s">
        <v>968</v>
      </c>
      <c r="I15241"/>
    </row>
    <row r="15242" spans="1:9" x14ac:dyDescent="0.25">
      <c r="A15242" s="114" t="s">
        <v>2225</v>
      </c>
      <c r="B15242">
        <v>626</v>
      </c>
      <c r="C15242" s="114" t="s">
        <v>53</v>
      </c>
      <c r="D15242" s="114" t="s">
        <v>931</v>
      </c>
      <c r="E15242" s="115">
        <v>44888</v>
      </c>
      <c r="F15242" s="192">
        <v>0.82047453703703699</v>
      </c>
      <c r="G15242">
        <v>2</v>
      </c>
      <c r="H15242" s="114" t="s">
        <v>932</v>
      </c>
      <c r="I15242"/>
    </row>
    <row r="15243" spans="1:9" x14ac:dyDescent="0.25">
      <c r="A15243" s="114" t="s">
        <v>2225</v>
      </c>
      <c r="B15243">
        <v>627</v>
      </c>
      <c r="C15243" s="114" t="s">
        <v>54</v>
      </c>
      <c r="D15243" s="114" t="s">
        <v>1162</v>
      </c>
      <c r="E15243" s="115">
        <v>44888</v>
      </c>
      <c r="F15243" s="192">
        <v>0.82495370370370369</v>
      </c>
      <c r="G15243">
        <v>2</v>
      </c>
      <c r="H15243" s="114" t="s">
        <v>1163</v>
      </c>
      <c r="I15243">
        <v>6723329</v>
      </c>
    </row>
    <row r="15244" spans="1:9" x14ac:dyDescent="0.25">
      <c r="A15244" s="114" t="s">
        <v>2225</v>
      </c>
      <c r="B15244">
        <v>628</v>
      </c>
      <c r="C15244" s="114" t="s">
        <v>54</v>
      </c>
      <c r="D15244" s="114" t="s">
        <v>282</v>
      </c>
      <c r="E15244" s="115">
        <v>44888</v>
      </c>
      <c r="F15244" s="192">
        <v>0.82871527777777776</v>
      </c>
      <c r="G15244">
        <v>2</v>
      </c>
      <c r="H15244" s="114" t="s">
        <v>283</v>
      </c>
      <c r="I15244">
        <v>5363580</v>
      </c>
    </row>
    <row r="15245" spans="1:9" x14ac:dyDescent="0.25">
      <c r="A15245" s="114" t="s">
        <v>2225</v>
      </c>
      <c r="B15245">
        <v>629</v>
      </c>
      <c r="C15245" s="114" t="s">
        <v>54</v>
      </c>
      <c r="D15245" s="114" t="s">
        <v>1837</v>
      </c>
      <c r="E15245" s="115">
        <v>44888</v>
      </c>
      <c r="F15245" s="192">
        <v>0.8294097222222222</v>
      </c>
      <c r="G15245">
        <v>2</v>
      </c>
      <c r="H15245" s="114" t="s">
        <v>1838</v>
      </c>
      <c r="I15245">
        <v>3640904</v>
      </c>
    </row>
    <row r="15246" spans="1:9" x14ac:dyDescent="0.25">
      <c r="A15246" s="114" t="s">
        <v>2225</v>
      </c>
      <c r="B15246">
        <v>630</v>
      </c>
      <c r="C15246" s="114" t="s">
        <v>52</v>
      </c>
      <c r="D15246" s="114" t="s">
        <v>350</v>
      </c>
      <c r="E15246" s="115">
        <v>44888</v>
      </c>
      <c r="F15246" s="192">
        <v>0.84002314814814816</v>
      </c>
      <c r="G15246">
        <v>2</v>
      </c>
      <c r="H15246" s="114" t="s">
        <v>351</v>
      </c>
      <c r="I15246">
        <v>14929941</v>
      </c>
    </row>
    <row r="15247" spans="1:9" x14ac:dyDescent="0.25">
      <c r="A15247" s="114" t="s">
        <v>2225</v>
      </c>
      <c r="B15247">
        <v>631</v>
      </c>
      <c r="C15247" s="114" t="s">
        <v>56</v>
      </c>
      <c r="D15247" s="114" t="s">
        <v>1859</v>
      </c>
      <c r="E15247" s="115">
        <v>44888</v>
      </c>
      <c r="F15247" s="192">
        <v>0.84680555555555559</v>
      </c>
      <c r="G15247">
        <v>2</v>
      </c>
      <c r="H15247" s="114" t="s">
        <v>1860</v>
      </c>
      <c r="I15247">
        <v>5498875</v>
      </c>
    </row>
    <row r="15248" spans="1:9" x14ac:dyDescent="0.25">
      <c r="A15248" s="114" t="s">
        <v>2225</v>
      </c>
      <c r="B15248">
        <v>632</v>
      </c>
      <c r="C15248" s="114" t="s">
        <v>52</v>
      </c>
      <c r="D15248" s="114" t="s">
        <v>996</v>
      </c>
      <c r="E15248" s="115">
        <v>44888</v>
      </c>
      <c r="F15248" s="192">
        <v>0.85354166666666664</v>
      </c>
      <c r="G15248">
        <v>2</v>
      </c>
      <c r="H15248" s="114" t="s">
        <v>997</v>
      </c>
      <c r="I15248">
        <v>7252742</v>
      </c>
    </row>
    <row r="15249" spans="1:9" x14ac:dyDescent="0.25">
      <c r="A15249" s="114" t="s">
        <v>2225</v>
      </c>
      <c r="B15249">
        <v>633</v>
      </c>
      <c r="C15249" s="114" t="s">
        <v>52</v>
      </c>
      <c r="D15249" s="114" t="s">
        <v>2166</v>
      </c>
      <c r="E15249" s="115">
        <v>44888</v>
      </c>
      <c r="F15249" s="192">
        <v>0.86408564814814814</v>
      </c>
      <c r="G15249">
        <v>2</v>
      </c>
      <c r="H15249" s="114" t="s">
        <v>2167</v>
      </c>
      <c r="I15249">
        <v>2637111</v>
      </c>
    </row>
    <row r="15250" spans="1:9" x14ac:dyDescent="0.25">
      <c r="A15250" s="114" t="s">
        <v>2225</v>
      </c>
      <c r="B15250">
        <v>634</v>
      </c>
      <c r="C15250" s="114" t="s">
        <v>56</v>
      </c>
      <c r="D15250" s="114" t="s">
        <v>2226</v>
      </c>
      <c r="E15250" s="115">
        <v>44888</v>
      </c>
      <c r="F15250" s="192">
        <v>0.88521990740740741</v>
      </c>
      <c r="G15250">
        <v>2</v>
      </c>
      <c r="H15250" s="114" t="s">
        <v>2227</v>
      </c>
      <c r="I15250">
        <v>5351755</v>
      </c>
    </row>
    <row r="15251" spans="1:9" x14ac:dyDescent="0.25">
      <c r="A15251" s="114" t="s">
        <v>2225</v>
      </c>
      <c r="B15251">
        <v>635</v>
      </c>
      <c r="C15251" s="114" t="s">
        <v>54</v>
      </c>
      <c r="D15251" s="114" t="s">
        <v>1970</v>
      </c>
      <c r="E15251" s="115">
        <v>44888</v>
      </c>
      <c r="F15251" s="192">
        <v>0.88528935185185187</v>
      </c>
      <c r="G15251">
        <v>2</v>
      </c>
      <c r="H15251" s="114" t="s">
        <v>1971</v>
      </c>
      <c r="I15251">
        <v>6703380</v>
      </c>
    </row>
    <row r="15252" spans="1:9" x14ac:dyDescent="0.25">
      <c r="A15252" s="114" t="s">
        <v>2225</v>
      </c>
      <c r="B15252">
        <v>636</v>
      </c>
      <c r="C15252" s="114" t="s">
        <v>52</v>
      </c>
      <c r="D15252" s="114" t="s">
        <v>1857</v>
      </c>
      <c r="E15252" s="115">
        <v>44888</v>
      </c>
      <c r="F15252" s="192">
        <v>0.8853240740740741</v>
      </c>
      <c r="G15252">
        <v>2</v>
      </c>
      <c r="H15252" s="114" t="s">
        <v>1858</v>
      </c>
      <c r="I15252">
        <v>5335723</v>
      </c>
    </row>
    <row r="15253" spans="1:9" x14ac:dyDescent="0.25">
      <c r="A15253" s="114" t="s">
        <v>2225</v>
      </c>
      <c r="B15253">
        <v>637</v>
      </c>
      <c r="C15253" s="114" t="s">
        <v>52</v>
      </c>
      <c r="D15253" s="114" t="s">
        <v>1593</v>
      </c>
      <c r="E15253" s="115">
        <v>44888</v>
      </c>
      <c r="F15253" s="192">
        <v>0.8853819444444444</v>
      </c>
      <c r="G15253">
        <v>2</v>
      </c>
      <c r="H15253" s="114" t="s">
        <v>1594</v>
      </c>
      <c r="I15253">
        <v>6717275</v>
      </c>
    </row>
    <row r="15254" spans="1:9" x14ac:dyDescent="0.25">
      <c r="A15254" s="114" t="s">
        <v>2225</v>
      </c>
      <c r="B15254">
        <v>638</v>
      </c>
      <c r="C15254" s="114" t="s">
        <v>52</v>
      </c>
      <c r="D15254" s="114" t="s">
        <v>1203</v>
      </c>
      <c r="E15254" s="115">
        <v>44888</v>
      </c>
      <c r="F15254" s="192">
        <v>0.88576388888888891</v>
      </c>
      <c r="G15254">
        <v>2</v>
      </c>
      <c r="H15254" s="114" t="s">
        <v>1204</v>
      </c>
      <c r="I15254">
        <v>6713825</v>
      </c>
    </row>
    <row r="15255" spans="1:9" x14ac:dyDescent="0.25">
      <c r="A15255" s="114" t="s">
        <v>2225</v>
      </c>
      <c r="B15255">
        <v>639</v>
      </c>
      <c r="C15255" s="114" t="s">
        <v>52</v>
      </c>
      <c r="D15255" s="114" t="s">
        <v>1620</v>
      </c>
      <c r="E15255" s="115">
        <v>44888</v>
      </c>
      <c r="F15255" s="192">
        <v>0.88666666666666671</v>
      </c>
      <c r="G15255">
        <v>2</v>
      </c>
      <c r="H15255" s="114" t="s">
        <v>1621</v>
      </c>
      <c r="I15255">
        <v>2731072</v>
      </c>
    </row>
    <row r="15256" spans="1:9" x14ac:dyDescent="0.25">
      <c r="A15256" s="114" t="s">
        <v>2225</v>
      </c>
      <c r="B15256">
        <v>640</v>
      </c>
      <c r="C15256" s="114" t="s">
        <v>53</v>
      </c>
      <c r="D15256" s="114" t="s">
        <v>1180</v>
      </c>
      <c r="E15256" s="115">
        <v>44888</v>
      </c>
      <c r="F15256" s="192">
        <v>0.90417824074074071</v>
      </c>
      <c r="G15256">
        <v>2</v>
      </c>
      <c r="H15256" s="114" t="s">
        <v>1181</v>
      </c>
      <c r="I15256"/>
    </row>
    <row r="15257" spans="1:9" x14ac:dyDescent="0.25">
      <c r="A15257" s="114" t="s">
        <v>2225</v>
      </c>
      <c r="B15257">
        <v>641</v>
      </c>
      <c r="C15257" s="114" t="s">
        <v>52</v>
      </c>
      <c r="D15257" s="114" t="s">
        <v>887</v>
      </c>
      <c r="E15257" s="115">
        <v>44888</v>
      </c>
      <c r="F15257" s="192">
        <v>0.97082175925925929</v>
      </c>
      <c r="G15257">
        <v>2</v>
      </c>
      <c r="H15257" s="114" t="s">
        <v>888</v>
      </c>
      <c r="I15257">
        <v>14984439</v>
      </c>
    </row>
    <row r="15258" spans="1:9" x14ac:dyDescent="0.25">
      <c r="A15258" s="114" t="s">
        <v>2225</v>
      </c>
      <c r="B15258">
        <v>642</v>
      </c>
      <c r="C15258" s="114" t="s">
        <v>54</v>
      </c>
      <c r="D15258" s="114" t="s">
        <v>282</v>
      </c>
      <c r="E15258" s="115">
        <v>44888</v>
      </c>
      <c r="F15258" s="192">
        <v>0.97789351851851847</v>
      </c>
      <c r="G15258">
        <v>2</v>
      </c>
      <c r="H15258" s="114" t="s">
        <v>283</v>
      </c>
      <c r="I15258">
        <v>5363580</v>
      </c>
    </row>
    <row r="15259" spans="1:9" x14ac:dyDescent="0.25">
      <c r="A15259" s="114" t="s">
        <v>2225</v>
      </c>
      <c r="B15259">
        <v>643</v>
      </c>
      <c r="C15259" s="114" t="s">
        <v>52</v>
      </c>
      <c r="D15259" s="114" t="s">
        <v>869</v>
      </c>
      <c r="E15259" s="115">
        <v>44888</v>
      </c>
      <c r="F15259" s="192">
        <v>0.97866898148148151</v>
      </c>
      <c r="G15259">
        <v>2</v>
      </c>
      <c r="H15259" s="114" t="s">
        <v>870</v>
      </c>
      <c r="I15259">
        <v>15013143</v>
      </c>
    </row>
    <row r="15260" spans="1:9" x14ac:dyDescent="0.25">
      <c r="A15260" s="114" t="s">
        <v>2225</v>
      </c>
      <c r="B15260">
        <v>644</v>
      </c>
      <c r="C15260" s="114" t="s">
        <v>52</v>
      </c>
      <c r="D15260" s="114" t="s">
        <v>1040</v>
      </c>
      <c r="E15260" s="115">
        <v>44888</v>
      </c>
      <c r="F15260" s="192">
        <v>0.97920138888888886</v>
      </c>
      <c r="G15260">
        <v>2</v>
      </c>
      <c r="H15260" s="114" t="s">
        <v>1041</v>
      </c>
      <c r="I15260">
        <v>2799663</v>
      </c>
    </row>
    <row r="15261" spans="1:9" x14ac:dyDescent="0.25">
      <c r="A15261" s="114" t="s">
        <v>2225</v>
      </c>
      <c r="B15261">
        <v>645</v>
      </c>
      <c r="C15261" s="114" t="s">
        <v>53</v>
      </c>
      <c r="D15261" s="114" t="s">
        <v>2101</v>
      </c>
      <c r="E15261" s="115">
        <v>44888</v>
      </c>
      <c r="F15261" s="192">
        <v>0.98054398148148147</v>
      </c>
      <c r="G15261">
        <v>2</v>
      </c>
      <c r="H15261" s="114" t="s">
        <v>2102</v>
      </c>
      <c r="I15261"/>
    </row>
    <row r="15262" spans="1:9" x14ac:dyDescent="0.25">
      <c r="A15262" s="114" t="s">
        <v>2225</v>
      </c>
      <c r="B15262">
        <v>646</v>
      </c>
      <c r="C15262" s="114" t="s">
        <v>53</v>
      </c>
      <c r="D15262" s="114" t="s">
        <v>1764</v>
      </c>
      <c r="E15262" s="115">
        <v>44888</v>
      </c>
      <c r="F15262" s="192">
        <v>0.98064814814814816</v>
      </c>
      <c r="G15262">
        <v>2</v>
      </c>
      <c r="H15262" s="114" t="s">
        <v>1765</v>
      </c>
      <c r="I15262">
        <v>2049480</v>
      </c>
    </row>
    <row r="15263" spans="1:9" x14ac:dyDescent="0.25">
      <c r="A15263" s="114" t="s">
        <v>2225</v>
      </c>
      <c r="B15263">
        <v>647</v>
      </c>
      <c r="C15263" s="114" t="s">
        <v>52</v>
      </c>
      <c r="D15263" s="114" t="s">
        <v>1178</v>
      </c>
      <c r="E15263" s="115">
        <v>44888</v>
      </c>
      <c r="F15263" s="192">
        <v>0.98103009259259255</v>
      </c>
      <c r="G15263">
        <v>2</v>
      </c>
      <c r="H15263" s="114" t="s">
        <v>1179</v>
      </c>
      <c r="I15263">
        <v>7299031</v>
      </c>
    </row>
    <row r="15264" spans="1:9" x14ac:dyDescent="0.25">
      <c r="A15264" s="114" t="s">
        <v>2225</v>
      </c>
      <c r="B15264">
        <v>648</v>
      </c>
      <c r="C15264" s="114" t="s">
        <v>53</v>
      </c>
      <c r="D15264" s="114" t="s">
        <v>937</v>
      </c>
      <c r="E15264" s="115">
        <v>44888</v>
      </c>
      <c r="F15264" s="192">
        <v>0.98112268518518519</v>
      </c>
      <c r="G15264">
        <v>2</v>
      </c>
      <c r="H15264" s="114" t="s">
        <v>938</v>
      </c>
      <c r="I15264">
        <v>2048564</v>
      </c>
    </row>
    <row r="15265" spans="1:9" x14ac:dyDescent="0.25">
      <c r="A15265" s="114" t="s">
        <v>2225</v>
      </c>
      <c r="B15265">
        <v>649</v>
      </c>
      <c r="C15265" s="114" t="s">
        <v>53</v>
      </c>
      <c r="D15265" s="114" t="s">
        <v>1111</v>
      </c>
      <c r="E15265" s="115">
        <v>44888</v>
      </c>
      <c r="F15265" s="192">
        <v>0.98131944444444441</v>
      </c>
      <c r="G15265">
        <v>2</v>
      </c>
      <c r="H15265" s="114" t="s">
        <v>1112</v>
      </c>
      <c r="I15265">
        <v>6708634</v>
      </c>
    </row>
    <row r="15266" spans="1:9" x14ac:dyDescent="0.25">
      <c r="A15266" s="114" t="s">
        <v>2225</v>
      </c>
      <c r="B15266">
        <v>650</v>
      </c>
      <c r="C15266" s="114" t="s">
        <v>53</v>
      </c>
      <c r="D15266" s="114" t="s">
        <v>570</v>
      </c>
      <c r="E15266" s="115">
        <v>44888</v>
      </c>
      <c r="F15266" s="192">
        <v>0.98137731481481483</v>
      </c>
      <c r="G15266">
        <v>2</v>
      </c>
      <c r="H15266" s="114" t="s">
        <v>571</v>
      </c>
      <c r="I15266">
        <v>5445295</v>
      </c>
    </row>
    <row r="15267" spans="1:9" x14ac:dyDescent="0.25">
      <c r="A15267" s="114" t="s">
        <v>2225</v>
      </c>
      <c r="B15267">
        <v>651</v>
      </c>
      <c r="C15267" s="114" t="s">
        <v>52</v>
      </c>
      <c r="D15267" s="114" t="s">
        <v>1962</v>
      </c>
      <c r="E15267" s="115">
        <v>44888</v>
      </c>
      <c r="F15267" s="192">
        <v>0.98494212962962968</v>
      </c>
      <c r="G15267">
        <v>2</v>
      </c>
      <c r="H15267" s="114" t="s">
        <v>1963</v>
      </c>
      <c r="I15267">
        <v>7355991</v>
      </c>
    </row>
    <row r="15268" spans="1:9" x14ac:dyDescent="0.25">
      <c r="A15268" s="114" t="s">
        <v>2225</v>
      </c>
      <c r="B15268">
        <v>652</v>
      </c>
      <c r="C15268" s="114" t="s">
        <v>53</v>
      </c>
      <c r="D15268" s="114" t="s">
        <v>863</v>
      </c>
      <c r="E15268" s="115">
        <v>44888</v>
      </c>
      <c r="F15268" s="192">
        <v>0.98728009259259264</v>
      </c>
      <c r="G15268">
        <v>2</v>
      </c>
      <c r="H15268" s="114" t="s">
        <v>864</v>
      </c>
      <c r="I15268">
        <v>14807755</v>
      </c>
    </row>
    <row r="15269" spans="1:9" x14ac:dyDescent="0.25">
      <c r="A15269" s="114" t="s">
        <v>2225</v>
      </c>
      <c r="B15269">
        <v>653</v>
      </c>
      <c r="C15269" s="114" t="s">
        <v>52</v>
      </c>
      <c r="D15269" s="114" t="s">
        <v>889</v>
      </c>
      <c r="E15269" s="115">
        <v>44888</v>
      </c>
      <c r="F15269" s="192">
        <v>0.9896759259259259</v>
      </c>
      <c r="G15269">
        <v>2</v>
      </c>
      <c r="H15269" s="114" t="s">
        <v>890</v>
      </c>
      <c r="I15269">
        <v>14958866</v>
      </c>
    </row>
    <row r="15270" spans="1:9" x14ac:dyDescent="0.25">
      <c r="A15270" s="114" t="s">
        <v>2225</v>
      </c>
      <c r="B15270">
        <v>654</v>
      </c>
      <c r="C15270" s="114" t="s">
        <v>52</v>
      </c>
      <c r="D15270" s="114" t="s">
        <v>1125</v>
      </c>
      <c r="E15270" s="115">
        <v>44888</v>
      </c>
      <c r="F15270" s="192">
        <v>0.98981481481481481</v>
      </c>
      <c r="G15270">
        <v>2</v>
      </c>
      <c r="H15270" s="114" t="s">
        <v>1126</v>
      </c>
      <c r="I15270">
        <v>5353238</v>
      </c>
    </row>
    <row r="15271" spans="1:9" x14ac:dyDescent="0.25">
      <c r="A15271" s="114" t="s">
        <v>2225</v>
      </c>
      <c r="B15271">
        <v>655</v>
      </c>
      <c r="C15271" s="114" t="s">
        <v>52</v>
      </c>
      <c r="D15271" s="114" t="s">
        <v>1618</v>
      </c>
      <c r="E15271" s="115">
        <v>44888</v>
      </c>
      <c r="F15271" s="192">
        <v>0.99012731481481486</v>
      </c>
      <c r="G15271">
        <v>2</v>
      </c>
      <c r="H15271" s="114" t="s">
        <v>1619</v>
      </c>
      <c r="I15271">
        <v>7352753</v>
      </c>
    </row>
    <row r="15272" spans="1:9" x14ac:dyDescent="0.25">
      <c r="A15272" s="114" t="s">
        <v>2225</v>
      </c>
      <c r="B15272">
        <v>656</v>
      </c>
      <c r="C15272" s="114" t="s">
        <v>54</v>
      </c>
      <c r="D15272" s="114" t="s">
        <v>1162</v>
      </c>
      <c r="E15272" s="115">
        <v>44888</v>
      </c>
      <c r="F15272" s="192">
        <v>0.99122685185185189</v>
      </c>
      <c r="G15272">
        <v>2</v>
      </c>
      <c r="H15272" s="114" t="s">
        <v>1163</v>
      </c>
      <c r="I15272">
        <v>6723329</v>
      </c>
    </row>
    <row r="15273" spans="1:9" x14ac:dyDescent="0.25">
      <c r="A15273" s="114" t="s">
        <v>2225</v>
      </c>
      <c r="B15273">
        <v>657</v>
      </c>
      <c r="C15273" s="114" t="s">
        <v>54</v>
      </c>
      <c r="D15273" s="114" t="s">
        <v>1182</v>
      </c>
      <c r="E15273" s="115">
        <v>44888</v>
      </c>
      <c r="F15273" s="192">
        <v>0.99129629629629634</v>
      </c>
      <c r="G15273">
        <v>2</v>
      </c>
      <c r="H15273" s="114" t="s">
        <v>1183</v>
      </c>
      <c r="I15273">
        <v>5347169</v>
      </c>
    </row>
    <row r="15274" spans="1:9" x14ac:dyDescent="0.25">
      <c r="A15274" s="114" t="s">
        <v>2225</v>
      </c>
      <c r="B15274">
        <v>658</v>
      </c>
      <c r="C15274" s="114" t="s">
        <v>54</v>
      </c>
      <c r="D15274" s="114" t="s">
        <v>1168</v>
      </c>
      <c r="E15274" s="115">
        <v>44888</v>
      </c>
      <c r="F15274" s="192">
        <v>0.99140046296296291</v>
      </c>
      <c r="G15274">
        <v>2</v>
      </c>
      <c r="H15274" s="114" t="s">
        <v>1169</v>
      </c>
      <c r="I15274">
        <v>6710571</v>
      </c>
    </row>
    <row r="15275" spans="1:9" x14ac:dyDescent="0.25">
      <c r="A15275" s="114" t="s">
        <v>2225</v>
      </c>
      <c r="B15275">
        <v>659</v>
      </c>
      <c r="C15275" s="114" t="s">
        <v>53</v>
      </c>
      <c r="D15275" s="114" t="s">
        <v>867</v>
      </c>
      <c r="E15275" s="115">
        <v>44888</v>
      </c>
      <c r="F15275" s="192">
        <v>0.99274305555555553</v>
      </c>
      <c r="G15275">
        <v>2</v>
      </c>
      <c r="H15275" s="114" t="s">
        <v>868</v>
      </c>
      <c r="I15275"/>
    </row>
    <row r="15276" spans="1:9" x14ac:dyDescent="0.25">
      <c r="A15276" s="114" t="s">
        <v>2225</v>
      </c>
      <c r="B15276">
        <v>660</v>
      </c>
      <c r="C15276" s="114" t="s">
        <v>53</v>
      </c>
      <c r="D15276" s="114" t="s">
        <v>1105</v>
      </c>
      <c r="E15276" s="115">
        <v>44888</v>
      </c>
      <c r="F15276" s="192">
        <v>0.995</v>
      </c>
      <c r="G15276">
        <v>2</v>
      </c>
      <c r="H15276" s="114" t="s">
        <v>1106</v>
      </c>
      <c r="I15276"/>
    </row>
    <row r="15277" spans="1:9" x14ac:dyDescent="0.25">
      <c r="A15277" s="114" t="s">
        <v>2228</v>
      </c>
      <c r="B15277">
        <v>1</v>
      </c>
      <c r="C15277" s="114" t="s">
        <v>54</v>
      </c>
      <c r="D15277" s="114" t="s">
        <v>1487</v>
      </c>
      <c r="E15277" s="115">
        <v>44889</v>
      </c>
      <c r="F15277" s="192">
        <v>4.9768518518518521E-4</v>
      </c>
      <c r="G15277">
        <v>2</v>
      </c>
      <c r="H15277" s="114" t="s">
        <v>1488</v>
      </c>
      <c r="I15277">
        <v>2051547</v>
      </c>
    </row>
    <row r="15278" spans="1:9" x14ac:dyDescent="0.25">
      <c r="A15278" s="114" t="s">
        <v>2228</v>
      </c>
      <c r="B15278">
        <v>2</v>
      </c>
      <c r="C15278" s="114" t="s">
        <v>54</v>
      </c>
      <c r="D15278" s="114" t="s">
        <v>1221</v>
      </c>
      <c r="E15278" s="115">
        <v>44889</v>
      </c>
      <c r="F15278" s="192">
        <v>5.5555555555555556E-4</v>
      </c>
      <c r="G15278">
        <v>2</v>
      </c>
      <c r="H15278" s="114" t="s">
        <v>1222</v>
      </c>
      <c r="I15278">
        <v>6723191</v>
      </c>
    </row>
    <row r="15279" spans="1:9" x14ac:dyDescent="0.25">
      <c r="A15279" s="114" t="s">
        <v>2228</v>
      </c>
      <c r="B15279">
        <v>3</v>
      </c>
      <c r="C15279" s="114" t="s">
        <v>54</v>
      </c>
      <c r="D15279" s="114" t="s">
        <v>1970</v>
      </c>
      <c r="E15279" s="115">
        <v>44889</v>
      </c>
      <c r="F15279" s="192">
        <v>2.5462962962962965E-3</v>
      </c>
      <c r="G15279">
        <v>2</v>
      </c>
      <c r="H15279" s="114" t="s">
        <v>1971</v>
      </c>
      <c r="I15279">
        <v>6703380</v>
      </c>
    </row>
    <row r="15280" spans="1:9" x14ac:dyDescent="0.25">
      <c r="A15280" s="114" t="s">
        <v>2228</v>
      </c>
      <c r="B15280">
        <v>4</v>
      </c>
      <c r="C15280" s="114" t="s">
        <v>52</v>
      </c>
      <c r="D15280" s="114" t="s">
        <v>2185</v>
      </c>
      <c r="E15280" s="115">
        <v>44889</v>
      </c>
      <c r="F15280" s="192">
        <v>2.8356481481481483E-3</v>
      </c>
      <c r="G15280">
        <v>2</v>
      </c>
      <c r="H15280" s="114" t="s">
        <v>2186</v>
      </c>
      <c r="I15280">
        <v>3624109</v>
      </c>
    </row>
    <row r="15281" spans="1:9" x14ac:dyDescent="0.25">
      <c r="A15281" s="114" t="s">
        <v>2228</v>
      </c>
      <c r="B15281">
        <v>5</v>
      </c>
      <c r="C15281" s="114" t="s">
        <v>54</v>
      </c>
      <c r="D15281" s="114" t="s">
        <v>1160</v>
      </c>
      <c r="E15281" s="115">
        <v>44889</v>
      </c>
      <c r="F15281" s="192">
        <v>3.3101851851851851E-3</v>
      </c>
      <c r="G15281">
        <v>2</v>
      </c>
      <c r="H15281" s="114" t="s">
        <v>1161</v>
      </c>
      <c r="I15281">
        <v>8118023</v>
      </c>
    </row>
    <row r="15282" spans="1:9" x14ac:dyDescent="0.25">
      <c r="A15282" s="114" t="s">
        <v>2228</v>
      </c>
      <c r="B15282">
        <v>6</v>
      </c>
      <c r="C15282" s="114" t="s">
        <v>54</v>
      </c>
      <c r="D15282" s="114" t="s">
        <v>2152</v>
      </c>
      <c r="E15282" s="115">
        <v>44889</v>
      </c>
      <c r="F15282" s="192">
        <v>3.414351851851852E-3</v>
      </c>
      <c r="G15282">
        <v>2</v>
      </c>
      <c r="H15282" s="114" t="s">
        <v>2153</v>
      </c>
      <c r="I15282">
        <v>2051552</v>
      </c>
    </row>
    <row r="15283" spans="1:9" x14ac:dyDescent="0.25">
      <c r="A15283" s="114" t="s">
        <v>2228</v>
      </c>
      <c r="B15283">
        <v>7</v>
      </c>
      <c r="C15283" s="114" t="s">
        <v>54</v>
      </c>
      <c r="D15283" s="114" t="s">
        <v>1626</v>
      </c>
      <c r="E15283" s="115">
        <v>44889</v>
      </c>
      <c r="F15283" s="192">
        <v>3.5069444444444445E-3</v>
      </c>
      <c r="G15283">
        <v>2</v>
      </c>
      <c r="H15283" s="114" t="s">
        <v>1627</v>
      </c>
      <c r="I15283">
        <v>2154242</v>
      </c>
    </row>
    <row r="15284" spans="1:9" x14ac:dyDescent="0.25">
      <c r="A15284" s="114" t="s">
        <v>2228</v>
      </c>
      <c r="B15284">
        <v>8</v>
      </c>
      <c r="C15284" s="114" t="s">
        <v>53</v>
      </c>
      <c r="D15284" s="114" t="s">
        <v>1101</v>
      </c>
      <c r="E15284" s="115">
        <v>44889</v>
      </c>
      <c r="F15284" s="192">
        <v>5.0578703703703706E-3</v>
      </c>
      <c r="G15284">
        <v>2</v>
      </c>
      <c r="H15284" s="114" t="s">
        <v>1102</v>
      </c>
      <c r="I15284">
        <v>2025603</v>
      </c>
    </row>
    <row r="15285" spans="1:9" x14ac:dyDescent="0.25">
      <c r="A15285" s="114" t="s">
        <v>2228</v>
      </c>
      <c r="B15285">
        <v>9</v>
      </c>
      <c r="C15285" s="114" t="s">
        <v>53</v>
      </c>
      <c r="D15285" s="114" t="s">
        <v>1213</v>
      </c>
      <c r="E15285" s="115">
        <v>44889</v>
      </c>
      <c r="F15285" s="192">
        <v>5.4398148148148149E-3</v>
      </c>
      <c r="G15285">
        <v>2</v>
      </c>
      <c r="H15285" s="114" t="s">
        <v>1214</v>
      </c>
      <c r="I15285"/>
    </row>
    <row r="15286" spans="1:9" x14ac:dyDescent="0.25">
      <c r="A15286" s="114" t="s">
        <v>2228</v>
      </c>
      <c r="B15286">
        <v>10</v>
      </c>
      <c r="C15286" s="114" t="s">
        <v>53</v>
      </c>
      <c r="D15286" s="114" t="s">
        <v>1211</v>
      </c>
      <c r="E15286" s="115">
        <v>44889</v>
      </c>
      <c r="F15286" s="192">
        <v>5.5555555555555558E-3</v>
      </c>
      <c r="G15286">
        <v>2</v>
      </c>
      <c r="H15286" s="114" t="s">
        <v>1212</v>
      </c>
      <c r="I15286"/>
    </row>
    <row r="15287" spans="1:9" x14ac:dyDescent="0.25">
      <c r="A15287" s="114" t="s">
        <v>2228</v>
      </c>
      <c r="B15287">
        <v>11</v>
      </c>
      <c r="C15287" s="114" t="s">
        <v>53</v>
      </c>
      <c r="D15287" s="114" t="s">
        <v>1735</v>
      </c>
      <c r="E15287" s="115">
        <v>44889</v>
      </c>
      <c r="F15287" s="192">
        <v>5.6597222222222222E-3</v>
      </c>
      <c r="G15287">
        <v>2</v>
      </c>
      <c r="H15287" s="114" t="s">
        <v>1736</v>
      </c>
      <c r="I15287"/>
    </row>
    <row r="15288" spans="1:9" x14ac:dyDescent="0.25">
      <c r="A15288" s="114" t="s">
        <v>2228</v>
      </c>
      <c r="B15288">
        <v>12</v>
      </c>
      <c r="C15288" s="114" t="s">
        <v>53</v>
      </c>
      <c r="D15288" s="114" t="s">
        <v>899</v>
      </c>
      <c r="E15288" s="115">
        <v>44889</v>
      </c>
      <c r="F15288" s="192">
        <v>5.7291666666666663E-3</v>
      </c>
      <c r="G15288">
        <v>2</v>
      </c>
      <c r="H15288" s="114" t="s">
        <v>900</v>
      </c>
      <c r="I15288"/>
    </row>
    <row r="15289" spans="1:9" x14ac:dyDescent="0.25">
      <c r="A15289" s="114" t="s">
        <v>2228</v>
      </c>
      <c r="B15289">
        <v>13</v>
      </c>
      <c r="C15289" s="114" t="s">
        <v>53</v>
      </c>
      <c r="D15289" s="114" t="s">
        <v>849</v>
      </c>
      <c r="E15289" s="115">
        <v>44889</v>
      </c>
      <c r="F15289" s="192">
        <v>5.9606481481481481E-3</v>
      </c>
      <c r="G15289">
        <v>2</v>
      </c>
      <c r="H15289" s="114" t="s">
        <v>850</v>
      </c>
      <c r="I15289">
        <v>15027073</v>
      </c>
    </row>
    <row r="15290" spans="1:9" x14ac:dyDescent="0.25">
      <c r="A15290" s="114" t="s">
        <v>2228</v>
      </c>
      <c r="B15290">
        <v>14</v>
      </c>
      <c r="C15290" s="114" t="s">
        <v>53</v>
      </c>
      <c r="D15290" s="114" t="s">
        <v>855</v>
      </c>
      <c r="E15290" s="115">
        <v>44889</v>
      </c>
      <c r="F15290" s="192">
        <v>6.0416666666666665E-3</v>
      </c>
      <c r="G15290">
        <v>2</v>
      </c>
      <c r="H15290" s="114" t="s">
        <v>856</v>
      </c>
      <c r="I15290"/>
    </row>
    <row r="15291" spans="1:9" x14ac:dyDescent="0.25">
      <c r="A15291" s="114" t="s">
        <v>2228</v>
      </c>
      <c r="B15291">
        <v>15</v>
      </c>
      <c r="C15291" s="114" t="s">
        <v>53</v>
      </c>
      <c r="D15291" s="114" t="s">
        <v>1012</v>
      </c>
      <c r="E15291" s="115">
        <v>44889</v>
      </c>
      <c r="F15291" s="192">
        <v>6.3194444444444444E-3</v>
      </c>
      <c r="G15291">
        <v>2</v>
      </c>
      <c r="H15291" s="114" t="s">
        <v>1013</v>
      </c>
      <c r="I15291"/>
    </row>
    <row r="15292" spans="1:9" x14ac:dyDescent="0.25">
      <c r="A15292" s="114" t="s">
        <v>2228</v>
      </c>
      <c r="B15292">
        <v>16</v>
      </c>
      <c r="C15292" s="114" t="s">
        <v>53</v>
      </c>
      <c r="D15292" s="114" t="s">
        <v>1622</v>
      </c>
      <c r="E15292" s="115">
        <v>44889</v>
      </c>
      <c r="F15292" s="192">
        <v>6.4699074074074077E-3</v>
      </c>
      <c r="G15292">
        <v>2</v>
      </c>
      <c r="H15292" s="114" t="s">
        <v>1623</v>
      </c>
      <c r="I15292">
        <v>14967077</v>
      </c>
    </row>
    <row r="15293" spans="1:9" x14ac:dyDescent="0.25">
      <c r="A15293" s="114" t="s">
        <v>2228</v>
      </c>
      <c r="B15293">
        <v>17</v>
      </c>
      <c r="C15293" s="114" t="s">
        <v>53</v>
      </c>
      <c r="D15293" s="114" t="s">
        <v>947</v>
      </c>
      <c r="E15293" s="115">
        <v>44889</v>
      </c>
      <c r="F15293" s="192">
        <v>6.5393518518518517E-3</v>
      </c>
      <c r="G15293">
        <v>2</v>
      </c>
      <c r="H15293" s="114" t="s">
        <v>948</v>
      </c>
      <c r="I15293">
        <v>15010518</v>
      </c>
    </row>
    <row r="15294" spans="1:9" x14ac:dyDescent="0.25">
      <c r="A15294" s="114" t="s">
        <v>2228</v>
      </c>
      <c r="B15294">
        <v>18</v>
      </c>
      <c r="C15294" s="114" t="s">
        <v>53</v>
      </c>
      <c r="D15294" s="114" t="s">
        <v>865</v>
      </c>
      <c r="E15294" s="115">
        <v>44889</v>
      </c>
      <c r="F15294" s="192">
        <v>7.1064814814814819E-3</v>
      </c>
      <c r="G15294">
        <v>2</v>
      </c>
      <c r="H15294" s="114" t="s">
        <v>866</v>
      </c>
      <c r="I15294">
        <v>7315423</v>
      </c>
    </row>
    <row r="15295" spans="1:9" x14ac:dyDescent="0.25">
      <c r="A15295" s="114" t="s">
        <v>2228</v>
      </c>
      <c r="B15295">
        <v>19</v>
      </c>
      <c r="C15295" s="114" t="s">
        <v>53</v>
      </c>
      <c r="D15295" s="114" t="s">
        <v>1689</v>
      </c>
      <c r="E15295" s="115">
        <v>44889</v>
      </c>
      <c r="F15295" s="192">
        <v>1.0960648148148148E-2</v>
      </c>
      <c r="G15295">
        <v>2</v>
      </c>
      <c r="H15295" s="114" t="s">
        <v>1690</v>
      </c>
      <c r="I15295"/>
    </row>
    <row r="15296" spans="1:9" x14ac:dyDescent="0.25">
      <c r="A15296" s="114" t="s">
        <v>2228</v>
      </c>
      <c r="B15296">
        <v>20</v>
      </c>
      <c r="C15296" s="114" t="s">
        <v>53</v>
      </c>
      <c r="D15296" s="114" t="s">
        <v>873</v>
      </c>
      <c r="E15296" s="115">
        <v>44889</v>
      </c>
      <c r="F15296" s="192">
        <v>1.1041666666666667E-2</v>
      </c>
      <c r="G15296">
        <v>2</v>
      </c>
      <c r="H15296" s="114" t="s">
        <v>874</v>
      </c>
      <c r="I15296"/>
    </row>
    <row r="15297" spans="1:9" x14ac:dyDescent="0.25">
      <c r="A15297" s="114" t="s">
        <v>2228</v>
      </c>
      <c r="B15297">
        <v>21</v>
      </c>
      <c r="C15297" s="114" t="s">
        <v>54</v>
      </c>
      <c r="D15297" s="114" t="s">
        <v>272</v>
      </c>
      <c r="E15297" s="115">
        <v>44889</v>
      </c>
      <c r="F15297" s="192">
        <v>2.0983796296296296E-2</v>
      </c>
      <c r="G15297">
        <v>2</v>
      </c>
      <c r="H15297" s="114" t="s">
        <v>273</v>
      </c>
      <c r="I15297">
        <v>5370529</v>
      </c>
    </row>
    <row r="15298" spans="1:9" x14ac:dyDescent="0.25">
      <c r="A15298" s="114" t="s">
        <v>2228</v>
      </c>
      <c r="B15298">
        <v>22</v>
      </c>
      <c r="C15298" s="114" t="s">
        <v>54</v>
      </c>
      <c r="D15298" s="114" t="s">
        <v>398</v>
      </c>
      <c r="E15298" s="115">
        <v>44889</v>
      </c>
      <c r="F15298" s="192">
        <v>2.1041666666666667E-2</v>
      </c>
      <c r="G15298">
        <v>2</v>
      </c>
      <c r="H15298" s="114" t="s">
        <v>399</v>
      </c>
      <c r="I15298">
        <v>2188052</v>
      </c>
    </row>
    <row r="15299" spans="1:9" x14ac:dyDescent="0.25">
      <c r="A15299" s="114" t="s">
        <v>2228</v>
      </c>
      <c r="B15299">
        <v>23</v>
      </c>
      <c r="C15299" s="114" t="s">
        <v>54</v>
      </c>
      <c r="D15299" s="114" t="s">
        <v>1616</v>
      </c>
      <c r="E15299" s="115">
        <v>44889</v>
      </c>
      <c r="F15299" s="192">
        <v>2.1099537037037038E-2</v>
      </c>
      <c r="G15299">
        <v>2</v>
      </c>
      <c r="H15299" s="114" t="s">
        <v>1617</v>
      </c>
      <c r="I15299">
        <v>5501554</v>
      </c>
    </row>
    <row r="15300" spans="1:9" x14ac:dyDescent="0.25">
      <c r="A15300" s="114" t="s">
        <v>2228</v>
      </c>
      <c r="B15300">
        <v>24</v>
      </c>
      <c r="C15300" s="114" t="s">
        <v>52</v>
      </c>
      <c r="D15300" s="114" t="s">
        <v>943</v>
      </c>
      <c r="E15300" s="115">
        <v>44889</v>
      </c>
      <c r="F15300" s="192">
        <v>2.5312500000000002E-2</v>
      </c>
      <c r="G15300">
        <v>2</v>
      </c>
      <c r="H15300" s="114" t="s">
        <v>944</v>
      </c>
      <c r="I15300">
        <v>5348792</v>
      </c>
    </row>
    <row r="15301" spans="1:9" x14ac:dyDescent="0.25">
      <c r="A15301" s="114" t="s">
        <v>2228</v>
      </c>
      <c r="B15301">
        <v>25</v>
      </c>
      <c r="C15301" s="114" t="s">
        <v>52</v>
      </c>
      <c r="D15301" s="114" t="s">
        <v>861</v>
      </c>
      <c r="E15301" s="115">
        <v>44889</v>
      </c>
      <c r="F15301" s="192">
        <v>2.5613425925925925E-2</v>
      </c>
      <c r="G15301">
        <v>2</v>
      </c>
      <c r="H15301" s="114" t="s">
        <v>862</v>
      </c>
      <c r="I15301">
        <v>14988796</v>
      </c>
    </row>
    <row r="15302" spans="1:9" x14ac:dyDescent="0.25">
      <c r="A15302" s="114" t="s">
        <v>2228</v>
      </c>
      <c r="B15302">
        <v>26</v>
      </c>
      <c r="C15302" s="114" t="s">
        <v>52</v>
      </c>
      <c r="D15302" s="114" t="s">
        <v>1199</v>
      </c>
      <c r="E15302" s="115">
        <v>44889</v>
      </c>
      <c r="F15302" s="192">
        <v>3.471064814814815E-2</v>
      </c>
      <c r="G15302">
        <v>2</v>
      </c>
      <c r="H15302" s="114" t="s">
        <v>1200</v>
      </c>
      <c r="I15302">
        <v>7054903</v>
      </c>
    </row>
    <row r="15303" spans="1:9" x14ac:dyDescent="0.25">
      <c r="A15303" s="114" t="s">
        <v>2228</v>
      </c>
      <c r="B15303">
        <v>27</v>
      </c>
      <c r="C15303" s="114" t="s">
        <v>52</v>
      </c>
      <c r="D15303" s="114" t="s">
        <v>1762</v>
      </c>
      <c r="E15303" s="115">
        <v>44889</v>
      </c>
      <c r="F15303" s="192">
        <v>3.6006944444444446E-2</v>
      </c>
      <c r="G15303">
        <v>2</v>
      </c>
      <c r="H15303" s="114" t="s">
        <v>1763</v>
      </c>
      <c r="I15303">
        <v>5383030</v>
      </c>
    </row>
    <row r="15304" spans="1:9" x14ac:dyDescent="0.25">
      <c r="A15304" s="114" t="s">
        <v>2228</v>
      </c>
      <c r="B15304">
        <v>28</v>
      </c>
      <c r="C15304" s="114" t="s">
        <v>53</v>
      </c>
      <c r="D15304" s="114" t="s">
        <v>1107</v>
      </c>
      <c r="E15304" s="115">
        <v>44889</v>
      </c>
      <c r="F15304" s="192">
        <v>4.1574074074074076E-2</v>
      </c>
      <c r="G15304">
        <v>2</v>
      </c>
      <c r="H15304" s="114" t="s">
        <v>1108</v>
      </c>
      <c r="I15304"/>
    </row>
    <row r="15305" spans="1:9" x14ac:dyDescent="0.25">
      <c r="A15305" s="114" t="s">
        <v>2228</v>
      </c>
      <c r="B15305">
        <v>29</v>
      </c>
      <c r="C15305" s="114" t="s">
        <v>53</v>
      </c>
      <c r="D15305" s="114" t="s">
        <v>871</v>
      </c>
      <c r="E15305" s="115">
        <v>44889</v>
      </c>
      <c r="F15305" s="192">
        <v>4.4097222222222225E-2</v>
      </c>
      <c r="G15305">
        <v>2</v>
      </c>
      <c r="H15305" s="114" t="s">
        <v>872</v>
      </c>
      <c r="I15305">
        <v>5374826</v>
      </c>
    </row>
    <row r="15306" spans="1:9" x14ac:dyDescent="0.25">
      <c r="A15306" s="114" t="s">
        <v>2228</v>
      </c>
      <c r="B15306">
        <v>30</v>
      </c>
      <c r="C15306" s="114" t="s">
        <v>53</v>
      </c>
      <c r="D15306" s="114" t="s">
        <v>1679</v>
      </c>
      <c r="E15306" s="115">
        <v>44889</v>
      </c>
      <c r="F15306" s="192">
        <v>4.417824074074074E-2</v>
      </c>
      <c r="G15306">
        <v>2</v>
      </c>
      <c r="H15306" s="114" t="s">
        <v>1680</v>
      </c>
      <c r="I15306"/>
    </row>
    <row r="15307" spans="1:9" x14ac:dyDescent="0.25">
      <c r="A15307" s="114" t="s">
        <v>2228</v>
      </c>
      <c r="B15307">
        <v>31</v>
      </c>
      <c r="C15307" s="114" t="s">
        <v>53</v>
      </c>
      <c r="D15307" s="114" t="s">
        <v>976</v>
      </c>
      <c r="E15307" s="115">
        <v>44889</v>
      </c>
      <c r="F15307" s="192">
        <v>4.4340277777777777E-2</v>
      </c>
      <c r="G15307">
        <v>2</v>
      </c>
      <c r="H15307" s="114" t="s">
        <v>977</v>
      </c>
      <c r="I15307">
        <v>5501030</v>
      </c>
    </row>
    <row r="15308" spans="1:9" x14ac:dyDescent="0.25">
      <c r="A15308" s="114" t="s">
        <v>2228</v>
      </c>
      <c r="B15308">
        <v>32</v>
      </c>
      <c r="C15308" s="114" t="s">
        <v>53</v>
      </c>
      <c r="D15308" s="114" t="s">
        <v>1029</v>
      </c>
      <c r="E15308" s="115">
        <v>44889</v>
      </c>
      <c r="F15308" s="192">
        <v>4.4814814814814814E-2</v>
      </c>
      <c r="G15308">
        <v>2</v>
      </c>
      <c r="H15308" s="114" t="s">
        <v>1030</v>
      </c>
      <c r="I15308">
        <v>14823920</v>
      </c>
    </row>
    <row r="15309" spans="1:9" x14ac:dyDescent="0.25">
      <c r="A15309" s="114" t="s">
        <v>2228</v>
      </c>
      <c r="B15309">
        <v>33</v>
      </c>
      <c r="C15309" s="114" t="s">
        <v>52</v>
      </c>
      <c r="D15309" s="114" t="s">
        <v>1034</v>
      </c>
      <c r="E15309" s="115">
        <v>44889</v>
      </c>
      <c r="F15309" s="192">
        <v>5.1921296296296299E-2</v>
      </c>
      <c r="G15309">
        <v>2</v>
      </c>
      <c r="H15309" s="114" t="s">
        <v>1035</v>
      </c>
      <c r="I15309">
        <v>5384640</v>
      </c>
    </row>
    <row r="15310" spans="1:9" x14ac:dyDescent="0.25">
      <c r="A15310" s="114" t="s">
        <v>2228</v>
      </c>
      <c r="B15310">
        <v>34</v>
      </c>
      <c r="C15310" s="114" t="s">
        <v>52</v>
      </c>
      <c r="D15310" s="114" t="s">
        <v>1109</v>
      </c>
      <c r="E15310" s="115">
        <v>44889</v>
      </c>
      <c r="F15310" s="192">
        <v>5.303240740740741E-2</v>
      </c>
      <c r="G15310">
        <v>2</v>
      </c>
      <c r="H15310" s="114" t="s">
        <v>1110</v>
      </c>
      <c r="I15310">
        <v>5325940</v>
      </c>
    </row>
    <row r="15311" spans="1:9" x14ac:dyDescent="0.25">
      <c r="A15311" s="114" t="s">
        <v>2228</v>
      </c>
      <c r="B15311">
        <v>35</v>
      </c>
      <c r="C15311" s="114" t="s">
        <v>52</v>
      </c>
      <c r="D15311" s="114" t="s">
        <v>1790</v>
      </c>
      <c r="E15311" s="115">
        <v>44889</v>
      </c>
      <c r="F15311" s="192">
        <v>5.334490740740741E-2</v>
      </c>
      <c r="G15311">
        <v>2</v>
      </c>
      <c r="H15311" s="114" t="s">
        <v>1791</v>
      </c>
      <c r="I15311">
        <v>7252661</v>
      </c>
    </row>
    <row r="15312" spans="1:9" x14ac:dyDescent="0.25">
      <c r="A15312" s="114" t="s">
        <v>2228</v>
      </c>
      <c r="B15312">
        <v>36</v>
      </c>
      <c r="C15312" s="114" t="s">
        <v>52</v>
      </c>
      <c r="D15312" s="114" t="s">
        <v>2183</v>
      </c>
      <c r="E15312" s="115">
        <v>44889</v>
      </c>
      <c r="F15312" s="192">
        <v>5.3414351851851852E-2</v>
      </c>
      <c r="G15312">
        <v>2</v>
      </c>
      <c r="H15312" s="114" t="s">
        <v>2184</v>
      </c>
      <c r="I15312">
        <v>7288654</v>
      </c>
    </row>
    <row r="15313" spans="1:9" x14ac:dyDescent="0.25">
      <c r="A15313" s="114" t="s">
        <v>2228</v>
      </c>
      <c r="B15313">
        <v>37</v>
      </c>
      <c r="C15313" s="114" t="s">
        <v>52</v>
      </c>
      <c r="D15313" s="114" t="s">
        <v>911</v>
      </c>
      <c r="E15313" s="115">
        <v>44889</v>
      </c>
      <c r="F15313" s="192">
        <v>6.0891203703703704E-2</v>
      </c>
      <c r="G15313">
        <v>2</v>
      </c>
      <c r="H15313" s="114" t="s">
        <v>912</v>
      </c>
      <c r="I15313">
        <v>2742880</v>
      </c>
    </row>
    <row r="15314" spans="1:9" x14ac:dyDescent="0.25">
      <c r="A15314" s="114" t="s">
        <v>2228</v>
      </c>
      <c r="B15314">
        <v>38</v>
      </c>
      <c r="C15314" s="114" t="s">
        <v>52</v>
      </c>
      <c r="D15314" s="114" t="s">
        <v>941</v>
      </c>
      <c r="E15314" s="115">
        <v>44889</v>
      </c>
      <c r="F15314" s="192">
        <v>6.3252314814814817E-2</v>
      </c>
      <c r="G15314">
        <v>2</v>
      </c>
      <c r="H15314" s="114" t="s">
        <v>942</v>
      </c>
      <c r="I15314">
        <v>8118047</v>
      </c>
    </row>
    <row r="15315" spans="1:9" x14ac:dyDescent="0.25">
      <c r="A15315" s="114" t="s">
        <v>2228</v>
      </c>
      <c r="B15315">
        <v>39</v>
      </c>
      <c r="C15315" s="114" t="s">
        <v>52</v>
      </c>
      <c r="D15315" s="114" t="s">
        <v>1070</v>
      </c>
      <c r="E15315" s="115">
        <v>44889</v>
      </c>
      <c r="F15315" s="192">
        <v>6.5069444444444444E-2</v>
      </c>
      <c r="G15315">
        <v>2</v>
      </c>
      <c r="H15315" s="114" t="s">
        <v>1071</v>
      </c>
      <c r="I15315">
        <v>6714974</v>
      </c>
    </row>
    <row r="15316" spans="1:9" x14ac:dyDescent="0.25">
      <c r="A15316" s="114" t="s">
        <v>2228</v>
      </c>
      <c r="B15316">
        <v>40</v>
      </c>
      <c r="C15316" s="114" t="s">
        <v>53</v>
      </c>
      <c r="D15316" s="114" t="s">
        <v>905</v>
      </c>
      <c r="E15316" s="115">
        <v>44889</v>
      </c>
      <c r="F15316" s="192">
        <v>0.25150462962962961</v>
      </c>
      <c r="G15316">
        <v>2</v>
      </c>
      <c r="H15316" s="114" t="s">
        <v>906</v>
      </c>
      <c r="I15316">
        <v>2048557</v>
      </c>
    </row>
    <row r="15317" spans="1:9" x14ac:dyDescent="0.25">
      <c r="A15317" s="114" t="s">
        <v>2228</v>
      </c>
      <c r="B15317">
        <v>41</v>
      </c>
      <c r="C15317" s="114" t="s">
        <v>53</v>
      </c>
      <c r="D15317" s="114" t="s">
        <v>851</v>
      </c>
      <c r="E15317" s="115">
        <v>44889</v>
      </c>
      <c r="F15317" s="192">
        <v>0.25158564814814816</v>
      </c>
      <c r="G15317">
        <v>2</v>
      </c>
      <c r="H15317" s="114" t="s">
        <v>852</v>
      </c>
      <c r="I15317"/>
    </row>
    <row r="15318" spans="1:9" x14ac:dyDescent="0.25">
      <c r="A15318" s="114" t="s">
        <v>2228</v>
      </c>
      <c r="B15318">
        <v>42</v>
      </c>
      <c r="C15318" s="114" t="s">
        <v>53</v>
      </c>
      <c r="D15318" s="114" t="s">
        <v>1258</v>
      </c>
      <c r="E15318" s="115">
        <v>44889</v>
      </c>
      <c r="F15318" s="192">
        <v>0.25165509259259261</v>
      </c>
      <c r="G15318">
        <v>2</v>
      </c>
      <c r="H15318" s="114" t="s">
        <v>1259</v>
      </c>
      <c r="I15318">
        <v>4793403</v>
      </c>
    </row>
    <row r="15319" spans="1:9" x14ac:dyDescent="0.25">
      <c r="A15319" s="114" t="s">
        <v>2228</v>
      </c>
      <c r="B15319">
        <v>43</v>
      </c>
      <c r="C15319" s="114" t="s">
        <v>52</v>
      </c>
      <c r="D15319" s="114" t="s">
        <v>990</v>
      </c>
      <c r="E15319" s="115">
        <v>44889</v>
      </c>
      <c r="F15319" s="192">
        <v>0.25199074074074074</v>
      </c>
      <c r="G15319">
        <v>2</v>
      </c>
      <c r="H15319" s="114" t="s">
        <v>991</v>
      </c>
      <c r="I15319">
        <v>5348393</v>
      </c>
    </row>
    <row r="15320" spans="1:9" x14ac:dyDescent="0.25">
      <c r="A15320" s="114" t="s">
        <v>2228</v>
      </c>
      <c r="B15320">
        <v>44</v>
      </c>
      <c r="C15320" s="114" t="s">
        <v>54</v>
      </c>
      <c r="D15320" s="114" t="s">
        <v>328</v>
      </c>
      <c r="E15320" s="115">
        <v>44889</v>
      </c>
      <c r="F15320" s="192">
        <v>0.25208333333333333</v>
      </c>
      <c r="G15320">
        <v>2</v>
      </c>
      <c r="H15320" s="114" t="s">
        <v>329</v>
      </c>
      <c r="I15320">
        <v>5410157</v>
      </c>
    </row>
    <row r="15321" spans="1:9" x14ac:dyDescent="0.25">
      <c r="A15321" s="114" t="s">
        <v>2228</v>
      </c>
      <c r="B15321">
        <v>45</v>
      </c>
      <c r="C15321" s="114" t="s">
        <v>54</v>
      </c>
      <c r="D15321" s="114" t="s">
        <v>1573</v>
      </c>
      <c r="E15321" s="115">
        <v>44889</v>
      </c>
      <c r="F15321" s="192">
        <v>0.25215277777777778</v>
      </c>
      <c r="G15321">
        <v>2</v>
      </c>
      <c r="H15321" s="114" t="s">
        <v>1574</v>
      </c>
      <c r="I15321">
        <v>7803482</v>
      </c>
    </row>
    <row r="15322" spans="1:9" x14ac:dyDescent="0.25">
      <c r="A15322" s="114" t="s">
        <v>2228</v>
      </c>
      <c r="B15322">
        <v>46</v>
      </c>
      <c r="C15322" s="114" t="s">
        <v>54</v>
      </c>
      <c r="D15322" s="114" t="s">
        <v>625</v>
      </c>
      <c r="E15322" s="115">
        <v>44889</v>
      </c>
      <c r="F15322" s="192">
        <v>0.25222222222222224</v>
      </c>
      <c r="G15322">
        <v>2</v>
      </c>
      <c r="H15322" s="114" t="s">
        <v>626</v>
      </c>
      <c r="I15322">
        <v>3414184</v>
      </c>
    </row>
    <row r="15323" spans="1:9" x14ac:dyDescent="0.25">
      <c r="A15323" s="114" t="s">
        <v>2228</v>
      </c>
      <c r="B15323">
        <v>47</v>
      </c>
      <c r="C15323" s="114" t="s">
        <v>54</v>
      </c>
      <c r="D15323" s="114" t="s">
        <v>978</v>
      </c>
      <c r="E15323" s="115">
        <v>44889</v>
      </c>
      <c r="F15323" s="192">
        <v>0.25278935185185186</v>
      </c>
      <c r="G15323">
        <v>2</v>
      </c>
      <c r="H15323" s="114" t="s">
        <v>979</v>
      </c>
      <c r="I15323">
        <v>6713989</v>
      </c>
    </row>
    <row r="15324" spans="1:9" x14ac:dyDescent="0.25">
      <c r="A15324" s="114" t="s">
        <v>2228</v>
      </c>
      <c r="B15324">
        <v>48</v>
      </c>
      <c r="C15324" s="114" t="s">
        <v>54</v>
      </c>
      <c r="D15324" s="114" t="s">
        <v>1242</v>
      </c>
      <c r="E15324" s="115">
        <v>44889</v>
      </c>
      <c r="F15324" s="192">
        <v>0.25377314814814816</v>
      </c>
      <c r="G15324">
        <v>2</v>
      </c>
      <c r="H15324" s="114" t="s">
        <v>1243</v>
      </c>
      <c r="I15324">
        <v>5484652</v>
      </c>
    </row>
    <row r="15325" spans="1:9" x14ac:dyDescent="0.25">
      <c r="A15325" s="114" t="s">
        <v>2228</v>
      </c>
      <c r="B15325">
        <v>49</v>
      </c>
      <c r="C15325" s="114" t="s">
        <v>54</v>
      </c>
      <c r="D15325" s="114" t="s">
        <v>1085</v>
      </c>
      <c r="E15325" s="115">
        <v>44889</v>
      </c>
      <c r="F15325" s="192">
        <v>0.25390046296296298</v>
      </c>
      <c r="G15325">
        <v>2</v>
      </c>
      <c r="H15325" s="114" t="s">
        <v>1086</v>
      </c>
      <c r="I15325">
        <v>5481562</v>
      </c>
    </row>
    <row r="15326" spans="1:9" x14ac:dyDescent="0.25">
      <c r="A15326" s="114" t="s">
        <v>2228</v>
      </c>
      <c r="B15326">
        <v>50</v>
      </c>
      <c r="C15326" s="114" t="s">
        <v>52</v>
      </c>
      <c r="D15326" s="114" t="s">
        <v>2053</v>
      </c>
      <c r="E15326" s="115">
        <v>44889</v>
      </c>
      <c r="F15326" s="192">
        <v>0.25395833333333334</v>
      </c>
      <c r="G15326">
        <v>2</v>
      </c>
      <c r="H15326" s="114" t="s">
        <v>2054</v>
      </c>
      <c r="I15326">
        <v>14988619</v>
      </c>
    </row>
    <row r="15327" spans="1:9" x14ac:dyDescent="0.25">
      <c r="A15327" s="114" t="s">
        <v>2228</v>
      </c>
      <c r="B15327">
        <v>51</v>
      </c>
      <c r="C15327" s="114" t="s">
        <v>54</v>
      </c>
      <c r="D15327" s="114" t="s">
        <v>645</v>
      </c>
      <c r="E15327" s="115">
        <v>44889</v>
      </c>
      <c r="F15327" s="192">
        <v>0.2540972222222222</v>
      </c>
      <c r="G15327">
        <v>2</v>
      </c>
      <c r="H15327" s="114" t="s">
        <v>646</v>
      </c>
      <c r="I15327"/>
    </row>
    <row r="15328" spans="1:9" x14ac:dyDescent="0.25">
      <c r="A15328" s="114" t="s">
        <v>2228</v>
      </c>
      <c r="B15328">
        <v>52</v>
      </c>
      <c r="C15328" s="114" t="s">
        <v>54</v>
      </c>
      <c r="D15328" s="114" t="s">
        <v>1187</v>
      </c>
      <c r="E15328" s="115">
        <v>44889</v>
      </c>
      <c r="F15328" s="192">
        <v>0.25416666666666665</v>
      </c>
      <c r="G15328">
        <v>2</v>
      </c>
      <c r="H15328" s="114" t="s">
        <v>1188</v>
      </c>
      <c r="I15328">
        <v>6713418</v>
      </c>
    </row>
    <row r="15329" spans="1:9" x14ac:dyDescent="0.25">
      <c r="A15329" s="114" t="s">
        <v>2228</v>
      </c>
      <c r="B15329">
        <v>53</v>
      </c>
      <c r="C15329" s="114" t="s">
        <v>54</v>
      </c>
      <c r="D15329" s="114" t="s">
        <v>974</v>
      </c>
      <c r="E15329" s="115">
        <v>44889</v>
      </c>
      <c r="F15329" s="192">
        <v>0.2542476851851852</v>
      </c>
      <c r="G15329">
        <v>2</v>
      </c>
      <c r="H15329" s="114" t="s">
        <v>975</v>
      </c>
      <c r="I15329">
        <v>5487833</v>
      </c>
    </row>
    <row r="15330" spans="1:9" x14ac:dyDescent="0.25">
      <c r="A15330" s="114" t="s">
        <v>2228</v>
      </c>
      <c r="B15330">
        <v>54</v>
      </c>
      <c r="C15330" s="114" t="s">
        <v>54</v>
      </c>
      <c r="D15330" s="114" t="s">
        <v>332</v>
      </c>
      <c r="E15330" s="115">
        <v>44889</v>
      </c>
      <c r="F15330" s="192">
        <v>0.25430555555555556</v>
      </c>
      <c r="G15330">
        <v>2</v>
      </c>
      <c r="H15330" s="114" t="s">
        <v>333</v>
      </c>
      <c r="I15330">
        <v>5501171</v>
      </c>
    </row>
    <row r="15331" spans="1:9" x14ac:dyDescent="0.25">
      <c r="A15331" s="114" t="s">
        <v>2228</v>
      </c>
      <c r="B15331">
        <v>55</v>
      </c>
      <c r="C15331" s="114" t="s">
        <v>54</v>
      </c>
      <c r="D15331" s="114" t="s">
        <v>280</v>
      </c>
      <c r="E15331" s="115">
        <v>44889</v>
      </c>
      <c r="F15331" s="192">
        <v>0.25437500000000002</v>
      </c>
      <c r="G15331">
        <v>2</v>
      </c>
      <c r="H15331" s="114" t="s">
        <v>281</v>
      </c>
      <c r="I15331">
        <v>14811856</v>
      </c>
    </row>
    <row r="15332" spans="1:9" x14ac:dyDescent="0.25">
      <c r="A15332" s="114" t="s">
        <v>2228</v>
      </c>
      <c r="B15332">
        <v>56</v>
      </c>
      <c r="C15332" s="114" t="s">
        <v>54</v>
      </c>
      <c r="D15332" s="114" t="s">
        <v>284</v>
      </c>
      <c r="E15332" s="115">
        <v>44889</v>
      </c>
      <c r="F15332" s="192">
        <v>0.25443287037037038</v>
      </c>
      <c r="G15332">
        <v>2</v>
      </c>
      <c r="H15332" s="114" t="s">
        <v>285</v>
      </c>
      <c r="I15332">
        <v>5348192</v>
      </c>
    </row>
    <row r="15333" spans="1:9" x14ac:dyDescent="0.25">
      <c r="A15333" s="114" t="s">
        <v>2228</v>
      </c>
      <c r="B15333">
        <v>57</v>
      </c>
      <c r="C15333" s="114" t="s">
        <v>54</v>
      </c>
      <c r="D15333" s="114" t="s">
        <v>456</v>
      </c>
      <c r="E15333" s="115">
        <v>44889</v>
      </c>
      <c r="F15333" s="192">
        <v>0.25472222222222224</v>
      </c>
      <c r="G15333">
        <v>2</v>
      </c>
      <c r="H15333" s="114" t="s">
        <v>457</v>
      </c>
      <c r="I15333">
        <v>6720578</v>
      </c>
    </row>
    <row r="15334" spans="1:9" x14ac:dyDescent="0.25">
      <c r="A15334" s="114" t="s">
        <v>2228</v>
      </c>
      <c r="B15334">
        <v>58</v>
      </c>
      <c r="C15334" s="114" t="s">
        <v>54</v>
      </c>
      <c r="D15334" s="114" t="s">
        <v>2026</v>
      </c>
      <c r="E15334" s="115">
        <v>44889</v>
      </c>
      <c r="F15334" s="192">
        <v>0.25490740740740742</v>
      </c>
      <c r="G15334">
        <v>2</v>
      </c>
      <c r="H15334" s="114" t="s">
        <v>2027</v>
      </c>
      <c r="I15334">
        <v>5368959</v>
      </c>
    </row>
    <row r="15335" spans="1:9" x14ac:dyDescent="0.25">
      <c r="A15335" s="114" t="s">
        <v>2228</v>
      </c>
      <c r="B15335">
        <v>59</v>
      </c>
      <c r="C15335" s="114" t="s">
        <v>54</v>
      </c>
      <c r="D15335" s="114" t="s">
        <v>464</v>
      </c>
      <c r="E15335" s="115">
        <v>44889</v>
      </c>
      <c r="F15335" s="192">
        <v>0.25528935185185186</v>
      </c>
      <c r="G15335">
        <v>2</v>
      </c>
      <c r="H15335" s="114" t="s">
        <v>465</v>
      </c>
      <c r="I15335">
        <v>5336131</v>
      </c>
    </row>
    <row r="15336" spans="1:9" x14ac:dyDescent="0.25">
      <c r="A15336" s="114" t="s">
        <v>2228</v>
      </c>
      <c r="B15336">
        <v>60</v>
      </c>
      <c r="C15336" s="114" t="s">
        <v>53</v>
      </c>
      <c r="D15336" s="114" t="s">
        <v>933</v>
      </c>
      <c r="E15336" s="115">
        <v>44889</v>
      </c>
      <c r="F15336" s="192">
        <v>0.25604166666666667</v>
      </c>
      <c r="G15336">
        <v>2</v>
      </c>
      <c r="H15336" s="114" t="s">
        <v>934</v>
      </c>
      <c r="I15336">
        <v>14929376</v>
      </c>
    </row>
    <row r="15337" spans="1:9" x14ac:dyDescent="0.25">
      <c r="A15337" s="114" t="s">
        <v>2228</v>
      </c>
      <c r="B15337">
        <v>61</v>
      </c>
      <c r="C15337" s="114" t="s">
        <v>53</v>
      </c>
      <c r="D15337" s="114" t="s">
        <v>2107</v>
      </c>
      <c r="E15337" s="115">
        <v>44889</v>
      </c>
      <c r="F15337" s="192">
        <v>0.25609953703703703</v>
      </c>
      <c r="G15337">
        <v>2</v>
      </c>
      <c r="H15337" s="114" t="s">
        <v>2108</v>
      </c>
      <c r="I15337">
        <v>14930531</v>
      </c>
    </row>
    <row r="15338" spans="1:9" x14ac:dyDescent="0.25">
      <c r="A15338" s="114" t="s">
        <v>2228</v>
      </c>
      <c r="B15338">
        <v>62</v>
      </c>
      <c r="C15338" s="114" t="s">
        <v>53</v>
      </c>
      <c r="D15338" s="114" t="s">
        <v>883</v>
      </c>
      <c r="E15338" s="115">
        <v>44889</v>
      </c>
      <c r="F15338" s="192">
        <v>0.25618055555555558</v>
      </c>
      <c r="G15338">
        <v>2</v>
      </c>
      <c r="H15338" s="114" t="s">
        <v>884</v>
      </c>
      <c r="I15338"/>
    </row>
    <row r="15339" spans="1:9" x14ac:dyDescent="0.25">
      <c r="A15339" s="114" t="s">
        <v>2228</v>
      </c>
      <c r="B15339">
        <v>63</v>
      </c>
      <c r="C15339" s="114" t="s">
        <v>54</v>
      </c>
      <c r="D15339" s="114" t="s">
        <v>254</v>
      </c>
      <c r="E15339" s="115">
        <v>44889</v>
      </c>
      <c r="F15339" s="192">
        <v>0.2562962962962963</v>
      </c>
      <c r="G15339">
        <v>2</v>
      </c>
      <c r="H15339" s="114" t="s">
        <v>255</v>
      </c>
      <c r="I15339">
        <v>5345943</v>
      </c>
    </row>
    <row r="15340" spans="1:9" x14ac:dyDescent="0.25">
      <c r="A15340" s="114" t="s">
        <v>2228</v>
      </c>
      <c r="B15340">
        <v>64</v>
      </c>
      <c r="C15340" s="114" t="s">
        <v>54</v>
      </c>
      <c r="D15340" s="114" t="s">
        <v>414</v>
      </c>
      <c r="E15340" s="115">
        <v>44889</v>
      </c>
      <c r="F15340" s="192">
        <v>0.25641203703703702</v>
      </c>
      <c r="G15340">
        <v>2</v>
      </c>
      <c r="H15340" s="114" t="s">
        <v>415</v>
      </c>
      <c r="I15340">
        <v>6721068</v>
      </c>
    </row>
    <row r="15341" spans="1:9" x14ac:dyDescent="0.25">
      <c r="A15341" s="114" t="s">
        <v>2228</v>
      </c>
      <c r="B15341">
        <v>65</v>
      </c>
      <c r="C15341" s="114" t="s">
        <v>54</v>
      </c>
      <c r="D15341" s="114" t="s">
        <v>817</v>
      </c>
      <c r="E15341" s="115">
        <v>44889</v>
      </c>
      <c r="F15341" s="192">
        <v>0.25649305555555557</v>
      </c>
      <c r="G15341">
        <v>2</v>
      </c>
      <c r="H15341" s="114" t="s">
        <v>818</v>
      </c>
      <c r="I15341">
        <v>5503101</v>
      </c>
    </row>
    <row r="15342" spans="1:9" x14ac:dyDescent="0.25">
      <c r="A15342" s="114" t="s">
        <v>2228</v>
      </c>
      <c r="B15342">
        <v>66</v>
      </c>
      <c r="C15342" s="114" t="s">
        <v>53</v>
      </c>
      <c r="D15342" s="114" t="s">
        <v>1459</v>
      </c>
      <c r="E15342" s="115">
        <v>44889</v>
      </c>
      <c r="F15342" s="192">
        <v>0.25655092592592593</v>
      </c>
      <c r="G15342">
        <v>2</v>
      </c>
      <c r="H15342" s="114" t="s">
        <v>1460</v>
      </c>
      <c r="I15342">
        <v>2045289</v>
      </c>
    </row>
    <row r="15343" spans="1:9" x14ac:dyDescent="0.25">
      <c r="A15343" s="114" t="s">
        <v>2228</v>
      </c>
      <c r="B15343">
        <v>67</v>
      </c>
      <c r="C15343" s="114" t="s">
        <v>53</v>
      </c>
      <c r="D15343" s="114" t="s">
        <v>570</v>
      </c>
      <c r="E15343" s="115">
        <v>44889</v>
      </c>
      <c r="F15343" s="192">
        <v>0.25662037037037039</v>
      </c>
      <c r="G15343">
        <v>2</v>
      </c>
      <c r="H15343" s="114" t="s">
        <v>571</v>
      </c>
      <c r="I15343">
        <v>5445295</v>
      </c>
    </row>
    <row r="15344" spans="1:9" x14ac:dyDescent="0.25">
      <c r="A15344" s="114" t="s">
        <v>2228</v>
      </c>
      <c r="B15344">
        <v>68</v>
      </c>
      <c r="C15344" s="114" t="s">
        <v>53</v>
      </c>
      <c r="D15344" s="114" t="s">
        <v>206</v>
      </c>
      <c r="E15344" s="115">
        <v>44889</v>
      </c>
      <c r="F15344" s="192">
        <v>0.25737268518518519</v>
      </c>
      <c r="G15344">
        <v>2</v>
      </c>
      <c r="H15344" s="114" t="s">
        <v>207</v>
      </c>
      <c r="I15344">
        <v>5457397</v>
      </c>
    </row>
    <row r="15345" spans="1:9" x14ac:dyDescent="0.25">
      <c r="A15345" s="114" t="s">
        <v>2228</v>
      </c>
      <c r="B15345">
        <v>69</v>
      </c>
      <c r="C15345" s="114" t="s">
        <v>53</v>
      </c>
      <c r="D15345" s="114" t="s">
        <v>412</v>
      </c>
      <c r="E15345" s="115">
        <v>44889</v>
      </c>
      <c r="F15345" s="192">
        <v>0.25750000000000001</v>
      </c>
      <c r="G15345">
        <v>2</v>
      </c>
      <c r="H15345" s="114" t="s">
        <v>413</v>
      </c>
      <c r="I15345">
        <v>14812959</v>
      </c>
    </row>
    <row r="15346" spans="1:9" x14ac:dyDescent="0.25">
      <c r="A15346" s="114" t="s">
        <v>2228</v>
      </c>
      <c r="B15346">
        <v>70</v>
      </c>
      <c r="C15346" s="114" t="s">
        <v>53</v>
      </c>
      <c r="D15346" s="114" t="s">
        <v>380</v>
      </c>
      <c r="E15346" s="115">
        <v>44889</v>
      </c>
      <c r="F15346" s="192">
        <v>0.25780092592592591</v>
      </c>
      <c r="G15346">
        <v>2</v>
      </c>
      <c r="H15346" s="114" t="s">
        <v>381</v>
      </c>
      <c r="I15346"/>
    </row>
    <row r="15347" spans="1:9" x14ac:dyDescent="0.25">
      <c r="A15347" s="114" t="s">
        <v>2228</v>
      </c>
      <c r="B15347">
        <v>71</v>
      </c>
      <c r="C15347" s="114" t="s">
        <v>53</v>
      </c>
      <c r="D15347" s="114" t="s">
        <v>510</v>
      </c>
      <c r="E15347" s="115">
        <v>44889</v>
      </c>
      <c r="F15347" s="192">
        <v>0.25785879629629632</v>
      </c>
      <c r="G15347">
        <v>2</v>
      </c>
      <c r="H15347" s="114" t="s">
        <v>511</v>
      </c>
      <c r="I15347">
        <v>2024822</v>
      </c>
    </row>
    <row r="15348" spans="1:9" x14ac:dyDescent="0.25">
      <c r="A15348" s="114" t="s">
        <v>2228</v>
      </c>
      <c r="B15348">
        <v>72</v>
      </c>
      <c r="C15348" s="114" t="s">
        <v>53</v>
      </c>
      <c r="D15348" s="114" t="s">
        <v>1368</v>
      </c>
      <c r="E15348" s="115">
        <v>44889</v>
      </c>
      <c r="F15348" s="192">
        <v>0.25792824074074072</v>
      </c>
      <c r="G15348">
        <v>2</v>
      </c>
      <c r="H15348" s="114" t="s">
        <v>1369</v>
      </c>
      <c r="I15348"/>
    </row>
    <row r="15349" spans="1:9" x14ac:dyDescent="0.25">
      <c r="A15349" s="114" t="s">
        <v>2228</v>
      </c>
      <c r="B15349">
        <v>73</v>
      </c>
      <c r="C15349" s="114" t="s">
        <v>52</v>
      </c>
      <c r="D15349" s="114" t="s">
        <v>1250</v>
      </c>
      <c r="E15349" s="115">
        <v>44889</v>
      </c>
      <c r="F15349" s="192">
        <v>0.2580439814814815</v>
      </c>
      <c r="G15349">
        <v>2</v>
      </c>
      <c r="H15349" s="114" t="s">
        <v>1251</v>
      </c>
      <c r="I15349">
        <v>5409209</v>
      </c>
    </row>
    <row r="15350" spans="1:9" x14ac:dyDescent="0.25">
      <c r="A15350" s="114" t="s">
        <v>2228</v>
      </c>
      <c r="B15350">
        <v>74</v>
      </c>
      <c r="C15350" s="114" t="s">
        <v>53</v>
      </c>
      <c r="D15350" s="114" t="s">
        <v>396</v>
      </c>
      <c r="E15350" s="115">
        <v>44889</v>
      </c>
      <c r="F15350" s="192">
        <v>0.25828703703703704</v>
      </c>
      <c r="G15350">
        <v>2</v>
      </c>
      <c r="H15350" s="114" t="s">
        <v>397</v>
      </c>
      <c r="I15350">
        <v>6717462</v>
      </c>
    </row>
    <row r="15351" spans="1:9" x14ac:dyDescent="0.25">
      <c r="A15351" s="114" t="s">
        <v>2228</v>
      </c>
      <c r="B15351">
        <v>75</v>
      </c>
      <c r="C15351" s="114" t="s">
        <v>53</v>
      </c>
      <c r="D15351" s="114" t="s">
        <v>488</v>
      </c>
      <c r="E15351" s="115">
        <v>44889</v>
      </c>
      <c r="F15351" s="192">
        <v>0.25861111111111112</v>
      </c>
      <c r="G15351">
        <v>2</v>
      </c>
      <c r="H15351" s="114" t="s">
        <v>489</v>
      </c>
      <c r="I15351">
        <v>3379350</v>
      </c>
    </row>
    <row r="15352" spans="1:9" x14ac:dyDescent="0.25">
      <c r="A15352" s="114" t="s">
        <v>2228</v>
      </c>
      <c r="B15352">
        <v>76</v>
      </c>
      <c r="C15352" s="114" t="s">
        <v>52</v>
      </c>
      <c r="D15352" s="114" t="s">
        <v>240</v>
      </c>
      <c r="E15352" s="115">
        <v>44889</v>
      </c>
      <c r="F15352" s="192">
        <v>0.2588773148148148</v>
      </c>
      <c r="G15352">
        <v>2</v>
      </c>
      <c r="H15352" s="114" t="s">
        <v>241</v>
      </c>
      <c r="I15352">
        <v>2684895</v>
      </c>
    </row>
    <row r="15353" spans="1:9" x14ac:dyDescent="0.25">
      <c r="A15353" s="114" t="s">
        <v>2228</v>
      </c>
      <c r="B15353">
        <v>77</v>
      </c>
      <c r="C15353" s="114" t="s">
        <v>52</v>
      </c>
      <c r="D15353" s="114" t="s">
        <v>1205</v>
      </c>
      <c r="E15353" s="115">
        <v>44889</v>
      </c>
      <c r="F15353" s="192">
        <v>0.25915509259259262</v>
      </c>
      <c r="G15353">
        <v>2</v>
      </c>
      <c r="H15353" s="114" t="s">
        <v>1206</v>
      </c>
      <c r="I15353">
        <v>6691275</v>
      </c>
    </row>
    <row r="15354" spans="1:9" x14ac:dyDescent="0.25">
      <c r="A15354" s="114" t="s">
        <v>2228</v>
      </c>
      <c r="B15354">
        <v>78</v>
      </c>
      <c r="C15354" s="114" t="s">
        <v>52</v>
      </c>
      <c r="D15354" s="114" t="s">
        <v>1266</v>
      </c>
      <c r="E15354" s="115">
        <v>44889</v>
      </c>
      <c r="F15354" s="192">
        <v>0.25958333333333333</v>
      </c>
      <c r="G15354">
        <v>2</v>
      </c>
      <c r="H15354" s="114" t="s">
        <v>1267</v>
      </c>
      <c r="I15354">
        <v>3400244</v>
      </c>
    </row>
    <row r="15355" spans="1:9" x14ac:dyDescent="0.25">
      <c r="A15355" s="114" t="s">
        <v>2228</v>
      </c>
      <c r="B15355">
        <v>79</v>
      </c>
      <c r="C15355" s="114" t="s">
        <v>53</v>
      </c>
      <c r="D15355" s="114" t="s">
        <v>314</v>
      </c>
      <c r="E15355" s="115">
        <v>44889</v>
      </c>
      <c r="F15355" s="192">
        <v>0.25965277777777779</v>
      </c>
      <c r="G15355">
        <v>2</v>
      </c>
      <c r="H15355" s="114" t="s">
        <v>315</v>
      </c>
      <c r="I15355"/>
    </row>
    <row r="15356" spans="1:9" x14ac:dyDescent="0.25">
      <c r="A15356" s="114" t="s">
        <v>2228</v>
      </c>
      <c r="B15356">
        <v>80</v>
      </c>
      <c r="C15356" s="114" t="s">
        <v>53</v>
      </c>
      <c r="D15356" s="114" t="s">
        <v>917</v>
      </c>
      <c r="E15356" s="115">
        <v>44889</v>
      </c>
      <c r="F15356" s="192">
        <v>0.26001157407407405</v>
      </c>
      <c r="G15356">
        <v>2</v>
      </c>
      <c r="H15356" s="114" t="s">
        <v>918</v>
      </c>
      <c r="I15356">
        <v>5500676</v>
      </c>
    </row>
    <row r="15357" spans="1:9" x14ac:dyDescent="0.25">
      <c r="A15357" s="114" t="s">
        <v>2228</v>
      </c>
      <c r="B15357">
        <v>81</v>
      </c>
      <c r="C15357" s="114" t="s">
        <v>52</v>
      </c>
      <c r="D15357" s="114" t="s">
        <v>1207</v>
      </c>
      <c r="E15357" s="115">
        <v>44889</v>
      </c>
      <c r="F15357" s="192">
        <v>0.26043981481481482</v>
      </c>
      <c r="G15357">
        <v>2</v>
      </c>
      <c r="H15357" s="114" t="s">
        <v>1208</v>
      </c>
      <c r="I15357">
        <v>5346763</v>
      </c>
    </row>
    <row r="15358" spans="1:9" x14ac:dyDescent="0.25">
      <c r="A15358" s="114" t="s">
        <v>2228</v>
      </c>
      <c r="B15358">
        <v>82</v>
      </c>
      <c r="C15358" s="114" t="s">
        <v>53</v>
      </c>
      <c r="D15358" s="114" t="s">
        <v>198</v>
      </c>
      <c r="E15358" s="115">
        <v>44889</v>
      </c>
      <c r="F15358" s="192">
        <v>0.260625</v>
      </c>
      <c r="G15358">
        <v>2</v>
      </c>
      <c r="H15358" s="114" t="s">
        <v>199</v>
      </c>
      <c r="I15358"/>
    </row>
    <row r="15359" spans="1:9" x14ac:dyDescent="0.25">
      <c r="A15359" s="114" t="s">
        <v>2228</v>
      </c>
      <c r="B15359">
        <v>83</v>
      </c>
      <c r="C15359" s="114" t="s">
        <v>52</v>
      </c>
      <c r="D15359" s="114" t="s">
        <v>1328</v>
      </c>
      <c r="E15359" s="115">
        <v>44889</v>
      </c>
      <c r="F15359" s="192">
        <v>0.26090277777777776</v>
      </c>
      <c r="G15359">
        <v>2</v>
      </c>
      <c r="H15359" s="114" t="s">
        <v>1329</v>
      </c>
      <c r="I15359">
        <v>14942223</v>
      </c>
    </row>
    <row r="15360" spans="1:9" x14ac:dyDescent="0.25">
      <c r="A15360" s="114" t="s">
        <v>2228</v>
      </c>
      <c r="B15360">
        <v>84</v>
      </c>
      <c r="C15360" s="114" t="s">
        <v>53</v>
      </c>
      <c r="D15360" s="114" t="s">
        <v>875</v>
      </c>
      <c r="E15360" s="115">
        <v>44889</v>
      </c>
      <c r="F15360" s="192">
        <v>0.26115740740740739</v>
      </c>
      <c r="G15360">
        <v>2</v>
      </c>
      <c r="H15360" s="114" t="s">
        <v>876</v>
      </c>
      <c r="I15360">
        <v>3399693</v>
      </c>
    </row>
    <row r="15361" spans="1:9" x14ac:dyDescent="0.25">
      <c r="A15361" s="114" t="s">
        <v>2228</v>
      </c>
      <c r="B15361">
        <v>85</v>
      </c>
      <c r="C15361" s="114" t="s">
        <v>53</v>
      </c>
      <c r="D15361" s="114" t="s">
        <v>931</v>
      </c>
      <c r="E15361" s="115">
        <v>44889</v>
      </c>
      <c r="F15361" s="192">
        <v>0.26122685185185185</v>
      </c>
      <c r="G15361">
        <v>2</v>
      </c>
      <c r="H15361" s="114" t="s">
        <v>932</v>
      </c>
      <c r="I15361"/>
    </row>
    <row r="15362" spans="1:9" x14ac:dyDescent="0.25">
      <c r="A15362" s="114" t="s">
        <v>2228</v>
      </c>
      <c r="B15362">
        <v>86</v>
      </c>
      <c r="C15362" s="114" t="s">
        <v>54</v>
      </c>
      <c r="D15362" s="114" t="s">
        <v>256</v>
      </c>
      <c r="E15362" s="115">
        <v>44889</v>
      </c>
      <c r="F15362" s="192">
        <v>0.26142361111111112</v>
      </c>
      <c r="G15362">
        <v>2</v>
      </c>
      <c r="H15362" s="114" t="s">
        <v>257</v>
      </c>
      <c r="I15362">
        <v>14811898</v>
      </c>
    </row>
    <row r="15363" spans="1:9" x14ac:dyDescent="0.25">
      <c r="A15363" s="114" t="s">
        <v>2228</v>
      </c>
      <c r="B15363">
        <v>87</v>
      </c>
      <c r="C15363" s="114" t="s">
        <v>54</v>
      </c>
      <c r="D15363" s="114" t="s">
        <v>258</v>
      </c>
      <c r="E15363" s="115">
        <v>44889</v>
      </c>
      <c r="F15363" s="192">
        <v>0.26148148148148148</v>
      </c>
      <c r="G15363">
        <v>2</v>
      </c>
      <c r="H15363" s="114" t="s">
        <v>259</v>
      </c>
      <c r="I15363">
        <v>14808896</v>
      </c>
    </row>
    <row r="15364" spans="1:9" x14ac:dyDescent="0.25">
      <c r="A15364" s="114" t="s">
        <v>2228</v>
      </c>
      <c r="B15364">
        <v>88</v>
      </c>
      <c r="C15364" s="114" t="s">
        <v>54</v>
      </c>
      <c r="D15364" s="114" t="s">
        <v>633</v>
      </c>
      <c r="E15364" s="115">
        <v>44889</v>
      </c>
      <c r="F15364" s="192">
        <v>0.26155092592592594</v>
      </c>
      <c r="G15364">
        <v>2</v>
      </c>
      <c r="H15364" s="114" t="s">
        <v>634</v>
      </c>
      <c r="I15364">
        <v>5335728</v>
      </c>
    </row>
    <row r="15365" spans="1:9" x14ac:dyDescent="0.25">
      <c r="A15365" s="114" t="s">
        <v>2228</v>
      </c>
      <c r="B15365">
        <v>89</v>
      </c>
      <c r="C15365" s="114" t="s">
        <v>54</v>
      </c>
      <c r="D15365" s="114" t="s">
        <v>623</v>
      </c>
      <c r="E15365" s="115">
        <v>44889</v>
      </c>
      <c r="F15365" s="192">
        <v>0.2616087962962963</v>
      </c>
      <c r="G15365">
        <v>2</v>
      </c>
      <c r="H15365" s="114" t="s">
        <v>624</v>
      </c>
      <c r="I15365">
        <v>5351708</v>
      </c>
    </row>
    <row r="15366" spans="1:9" x14ac:dyDescent="0.25">
      <c r="A15366" s="114" t="s">
        <v>2228</v>
      </c>
      <c r="B15366">
        <v>90</v>
      </c>
      <c r="C15366" s="114" t="s">
        <v>54</v>
      </c>
      <c r="D15366" s="114" t="s">
        <v>2161</v>
      </c>
      <c r="E15366" s="115">
        <v>44889</v>
      </c>
      <c r="F15366" s="192">
        <v>0.26181712962962961</v>
      </c>
      <c r="G15366">
        <v>2</v>
      </c>
      <c r="H15366" s="114" t="s">
        <v>2162</v>
      </c>
      <c r="I15366">
        <v>8297525</v>
      </c>
    </row>
    <row r="15367" spans="1:9" x14ac:dyDescent="0.25">
      <c r="A15367" s="114" t="s">
        <v>2228</v>
      </c>
      <c r="B15367">
        <v>91</v>
      </c>
      <c r="C15367" s="114" t="s">
        <v>52</v>
      </c>
      <c r="D15367" s="114" t="s">
        <v>2166</v>
      </c>
      <c r="E15367" s="115">
        <v>44889</v>
      </c>
      <c r="F15367" s="192">
        <v>0.26232638888888887</v>
      </c>
      <c r="G15367">
        <v>2</v>
      </c>
      <c r="H15367" s="114" t="s">
        <v>2167</v>
      </c>
      <c r="I15367">
        <v>2637111</v>
      </c>
    </row>
    <row r="15368" spans="1:9" x14ac:dyDescent="0.25">
      <c r="A15368" s="114" t="s">
        <v>2228</v>
      </c>
      <c r="B15368">
        <v>92</v>
      </c>
      <c r="C15368" s="114" t="s">
        <v>52</v>
      </c>
      <c r="D15368" s="114" t="s">
        <v>1698</v>
      </c>
      <c r="E15368" s="115">
        <v>44889</v>
      </c>
      <c r="F15368" s="192">
        <v>0.26366898148148149</v>
      </c>
      <c r="G15368">
        <v>2</v>
      </c>
      <c r="H15368" s="114" t="s">
        <v>1699</v>
      </c>
      <c r="I15368">
        <v>3620654</v>
      </c>
    </row>
    <row r="15369" spans="1:9" x14ac:dyDescent="0.25">
      <c r="A15369" s="114" t="s">
        <v>2228</v>
      </c>
      <c r="B15369">
        <v>93</v>
      </c>
      <c r="C15369" s="114" t="s">
        <v>53</v>
      </c>
      <c r="D15369" s="114" t="s">
        <v>508</v>
      </c>
      <c r="E15369" s="115">
        <v>44889</v>
      </c>
      <c r="F15369" s="192">
        <v>0.26373842592592595</v>
      </c>
      <c r="G15369">
        <v>2</v>
      </c>
      <c r="H15369" s="114" t="s">
        <v>509</v>
      </c>
      <c r="I15369"/>
    </row>
    <row r="15370" spans="1:9" x14ac:dyDescent="0.25">
      <c r="A15370" s="114" t="s">
        <v>2228</v>
      </c>
      <c r="B15370">
        <v>94</v>
      </c>
      <c r="C15370" s="114" t="s">
        <v>54</v>
      </c>
      <c r="D15370" s="114" t="s">
        <v>1296</v>
      </c>
      <c r="E15370" s="115">
        <v>44889</v>
      </c>
      <c r="F15370" s="192">
        <v>0.26391203703703703</v>
      </c>
      <c r="G15370">
        <v>2</v>
      </c>
      <c r="H15370" s="114" t="s">
        <v>1297</v>
      </c>
      <c r="I15370">
        <v>2151246</v>
      </c>
    </row>
    <row r="15371" spans="1:9" x14ac:dyDescent="0.25">
      <c r="A15371" s="114" t="s">
        <v>2228</v>
      </c>
      <c r="B15371">
        <v>95</v>
      </c>
      <c r="C15371" s="114" t="s">
        <v>53</v>
      </c>
      <c r="D15371" s="114" t="s">
        <v>1927</v>
      </c>
      <c r="E15371" s="115">
        <v>44889</v>
      </c>
      <c r="F15371" s="192">
        <v>0.26405092592592594</v>
      </c>
      <c r="G15371">
        <v>2</v>
      </c>
      <c r="H15371" s="114" t="s">
        <v>1928</v>
      </c>
      <c r="I15371"/>
    </row>
    <row r="15372" spans="1:9" x14ac:dyDescent="0.25">
      <c r="A15372" s="114" t="s">
        <v>2228</v>
      </c>
      <c r="B15372">
        <v>96</v>
      </c>
      <c r="C15372" s="114" t="s">
        <v>54</v>
      </c>
      <c r="D15372" s="114" t="s">
        <v>264</v>
      </c>
      <c r="E15372" s="115">
        <v>44889</v>
      </c>
      <c r="F15372" s="192">
        <v>0.26436342592592593</v>
      </c>
      <c r="G15372">
        <v>2</v>
      </c>
      <c r="H15372" s="114" t="s">
        <v>265</v>
      </c>
      <c r="I15372">
        <v>5350791</v>
      </c>
    </row>
    <row r="15373" spans="1:9" x14ac:dyDescent="0.25">
      <c r="A15373" s="114" t="s">
        <v>2228</v>
      </c>
      <c r="B15373">
        <v>97</v>
      </c>
      <c r="C15373" s="114" t="s">
        <v>54</v>
      </c>
      <c r="D15373" s="114" t="s">
        <v>1284</v>
      </c>
      <c r="E15373" s="115">
        <v>44889</v>
      </c>
      <c r="F15373" s="192">
        <v>0.2648611111111111</v>
      </c>
      <c r="G15373">
        <v>2</v>
      </c>
      <c r="H15373" s="114" t="s">
        <v>1285</v>
      </c>
      <c r="I15373">
        <v>5352274</v>
      </c>
    </row>
    <row r="15374" spans="1:9" x14ac:dyDescent="0.25">
      <c r="A15374" s="114" t="s">
        <v>2228</v>
      </c>
      <c r="B15374">
        <v>98</v>
      </c>
      <c r="C15374" s="114" t="s">
        <v>54</v>
      </c>
      <c r="D15374" s="114" t="s">
        <v>2110</v>
      </c>
      <c r="E15374" s="115">
        <v>44889</v>
      </c>
      <c r="F15374" s="192">
        <v>0.26491898148148146</v>
      </c>
      <c r="G15374">
        <v>2</v>
      </c>
      <c r="H15374" s="114" t="s">
        <v>2111</v>
      </c>
      <c r="I15374">
        <v>5489853</v>
      </c>
    </row>
    <row r="15375" spans="1:9" x14ac:dyDescent="0.25">
      <c r="A15375" s="114" t="s">
        <v>2228</v>
      </c>
      <c r="B15375">
        <v>99</v>
      </c>
      <c r="C15375" s="114" t="s">
        <v>54</v>
      </c>
      <c r="D15375" s="114" t="s">
        <v>324</v>
      </c>
      <c r="E15375" s="115">
        <v>44889</v>
      </c>
      <c r="F15375" s="192">
        <v>0.26563657407407409</v>
      </c>
      <c r="G15375">
        <v>2</v>
      </c>
      <c r="H15375" s="114" t="s">
        <v>325</v>
      </c>
      <c r="I15375">
        <v>5501315</v>
      </c>
    </row>
    <row r="15376" spans="1:9" x14ac:dyDescent="0.25">
      <c r="A15376" s="114" t="s">
        <v>2228</v>
      </c>
      <c r="B15376">
        <v>100</v>
      </c>
      <c r="C15376" s="114" t="s">
        <v>53</v>
      </c>
      <c r="D15376" s="114" t="s">
        <v>546</v>
      </c>
      <c r="E15376" s="115">
        <v>44889</v>
      </c>
      <c r="F15376" s="192">
        <v>0.2658564814814815</v>
      </c>
      <c r="G15376">
        <v>2</v>
      </c>
      <c r="H15376" s="114" t="s">
        <v>547</v>
      </c>
      <c r="I15376">
        <v>14808682</v>
      </c>
    </row>
    <row r="15377" spans="1:9" x14ac:dyDescent="0.25">
      <c r="A15377" s="114" t="s">
        <v>2228</v>
      </c>
      <c r="B15377">
        <v>101</v>
      </c>
      <c r="C15377" s="114" t="s">
        <v>54</v>
      </c>
      <c r="D15377" s="114" t="s">
        <v>1975</v>
      </c>
      <c r="E15377" s="115">
        <v>44889</v>
      </c>
      <c r="F15377" s="192">
        <v>0.26598379629629632</v>
      </c>
      <c r="G15377">
        <v>2</v>
      </c>
      <c r="H15377" s="114" t="s">
        <v>1976</v>
      </c>
      <c r="I15377">
        <v>5368324</v>
      </c>
    </row>
    <row r="15378" spans="1:9" x14ac:dyDescent="0.25">
      <c r="A15378" s="114" t="s">
        <v>2228</v>
      </c>
      <c r="B15378">
        <v>102</v>
      </c>
      <c r="C15378" s="114" t="s">
        <v>54</v>
      </c>
      <c r="D15378" s="114" t="s">
        <v>1610</v>
      </c>
      <c r="E15378" s="115">
        <v>44889</v>
      </c>
      <c r="F15378" s="192">
        <v>0.26605324074074072</v>
      </c>
      <c r="G15378">
        <v>2</v>
      </c>
      <c r="H15378" s="114" t="s">
        <v>1611</v>
      </c>
      <c r="I15378">
        <v>7584532</v>
      </c>
    </row>
    <row r="15379" spans="1:9" x14ac:dyDescent="0.25">
      <c r="A15379" s="114" t="s">
        <v>2228</v>
      </c>
      <c r="B15379">
        <v>103</v>
      </c>
      <c r="C15379" s="114" t="s">
        <v>54</v>
      </c>
      <c r="D15379" s="114" t="s">
        <v>1661</v>
      </c>
      <c r="E15379" s="115">
        <v>44889</v>
      </c>
      <c r="F15379" s="192">
        <v>0.26611111111111113</v>
      </c>
      <c r="G15379">
        <v>2</v>
      </c>
      <c r="H15379" s="114" t="s">
        <v>1662</v>
      </c>
      <c r="I15379">
        <v>14958073</v>
      </c>
    </row>
    <row r="15380" spans="1:9" x14ac:dyDescent="0.25">
      <c r="A15380" s="114" t="s">
        <v>2228</v>
      </c>
      <c r="B15380">
        <v>104</v>
      </c>
      <c r="C15380" s="114" t="s">
        <v>53</v>
      </c>
      <c r="D15380" s="114" t="s">
        <v>1802</v>
      </c>
      <c r="E15380" s="115">
        <v>44889</v>
      </c>
      <c r="F15380" s="192">
        <v>0.2663888888888889</v>
      </c>
      <c r="G15380">
        <v>2</v>
      </c>
      <c r="H15380" s="114" t="s">
        <v>1803</v>
      </c>
      <c r="I15380"/>
    </row>
    <row r="15381" spans="1:9" x14ac:dyDescent="0.25">
      <c r="A15381" s="114" t="s">
        <v>2228</v>
      </c>
      <c r="B15381">
        <v>105</v>
      </c>
      <c r="C15381" s="114" t="s">
        <v>53</v>
      </c>
      <c r="D15381" s="114" t="s">
        <v>320</v>
      </c>
      <c r="E15381" s="115">
        <v>44889</v>
      </c>
      <c r="F15381" s="192">
        <v>0.26645833333333335</v>
      </c>
      <c r="G15381">
        <v>2</v>
      </c>
      <c r="H15381" s="114" t="s">
        <v>321</v>
      </c>
      <c r="I15381">
        <v>3385712</v>
      </c>
    </row>
    <row r="15382" spans="1:9" x14ac:dyDescent="0.25">
      <c r="A15382" s="114" t="s">
        <v>2228</v>
      </c>
      <c r="B15382">
        <v>106</v>
      </c>
      <c r="C15382" s="114" t="s">
        <v>54</v>
      </c>
      <c r="D15382" s="114" t="s">
        <v>1606</v>
      </c>
      <c r="E15382" s="115">
        <v>44889</v>
      </c>
      <c r="F15382" s="192">
        <v>0.26652777777777775</v>
      </c>
      <c r="G15382">
        <v>2</v>
      </c>
      <c r="H15382" s="114" t="s">
        <v>1607</v>
      </c>
      <c r="I15382">
        <v>6722916</v>
      </c>
    </row>
    <row r="15383" spans="1:9" x14ac:dyDescent="0.25">
      <c r="A15383" s="114" t="s">
        <v>2228</v>
      </c>
      <c r="B15383">
        <v>107</v>
      </c>
      <c r="C15383" s="114" t="s">
        <v>53</v>
      </c>
      <c r="D15383" s="114" t="s">
        <v>470</v>
      </c>
      <c r="E15383" s="115">
        <v>44889</v>
      </c>
      <c r="F15383" s="192">
        <v>0.26728009259259261</v>
      </c>
      <c r="G15383">
        <v>2</v>
      </c>
      <c r="H15383" s="114" t="s">
        <v>471</v>
      </c>
      <c r="I15383">
        <v>2025429</v>
      </c>
    </row>
    <row r="15384" spans="1:9" x14ac:dyDescent="0.25">
      <c r="A15384" s="114" t="s">
        <v>2228</v>
      </c>
      <c r="B15384">
        <v>108</v>
      </c>
      <c r="C15384" s="114" t="s">
        <v>52</v>
      </c>
      <c r="D15384" s="114" t="s">
        <v>1655</v>
      </c>
      <c r="E15384" s="115">
        <v>44889</v>
      </c>
      <c r="F15384" s="192">
        <v>0.2673611111111111</v>
      </c>
      <c r="G15384">
        <v>2</v>
      </c>
      <c r="H15384" s="114" t="s">
        <v>1656</v>
      </c>
      <c r="I15384">
        <v>5427240</v>
      </c>
    </row>
    <row r="15385" spans="1:9" x14ac:dyDescent="0.25">
      <c r="A15385" s="114" t="s">
        <v>2228</v>
      </c>
      <c r="B15385">
        <v>109</v>
      </c>
      <c r="C15385" s="114" t="s">
        <v>53</v>
      </c>
      <c r="D15385" s="114" t="s">
        <v>498</v>
      </c>
      <c r="E15385" s="115">
        <v>44889</v>
      </c>
      <c r="F15385" s="192">
        <v>0.26802083333333332</v>
      </c>
      <c r="G15385">
        <v>2</v>
      </c>
      <c r="H15385" s="114" t="s">
        <v>499</v>
      </c>
      <c r="I15385"/>
    </row>
    <row r="15386" spans="1:9" x14ac:dyDescent="0.25">
      <c r="A15386" s="114" t="s">
        <v>2228</v>
      </c>
      <c r="B15386">
        <v>110</v>
      </c>
      <c r="C15386" s="114" t="s">
        <v>53</v>
      </c>
      <c r="D15386" s="114" t="s">
        <v>278</v>
      </c>
      <c r="E15386" s="115">
        <v>44889</v>
      </c>
      <c r="F15386" s="192">
        <v>0.26815972222222223</v>
      </c>
      <c r="G15386">
        <v>2</v>
      </c>
      <c r="H15386" s="114" t="s">
        <v>279</v>
      </c>
      <c r="I15386">
        <v>2024793</v>
      </c>
    </row>
    <row r="15387" spans="1:9" x14ac:dyDescent="0.25">
      <c r="A15387" s="114" t="s">
        <v>2228</v>
      </c>
      <c r="B15387">
        <v>111</v>
      </c>
      <c r="C15387" s="114" t="s">
        <v>54</v>
      </c>
      <c r="D15387" s="114" t="s">
        <v>1788</v>
      </c>
      <c r="E15387" s="115">
        <v>44889</v>
      </c>
      <c r="F15387" s="192">
        <v>0.26833333333333331</v>
      </c>
      <c r="G15387">
        <v>2</v>
      </c>
      <c r="H15387" s="114" t="s">
        <v>1789</v>
      </c>
      <c r="I15387">
        <v>3682230</v>
      </c>
    </row>
    <row r="15388" spans="1:9" x14ac:dyDescent="0.25">
      <c r="A15388" s="114" t="s">
        <v>2228</v>
      </c>
      <c r="B15388">
        <v>112</v>
      </c>
      <c r="C15388" s="114" t="s">
        <v>52</v>
      </c>
      <c r="D15388" s="114" t="s">
        <v>1262</v>
      </c>
      <c r="E15388" s="115">
        <v>44889</v>
      </c>
      <c r="F15388" s="192">
        <v>0.26877314814814812</v>
      </c>
      <c r="G15388">
        <v>2</v>
      </c>
      <c r="H15388" s="114" t="s">
        <v>1263</v>
      </c>
      <c r="I15388">
        <v>5272682</v>
      </c>
    </row>
    <row r="15389" spans="1:9" x14ac:dyDescent="0.25">
      <c r="A15389" s="114" t="s">
        <v>2228</v>
      </c>
      <c r="B15389">
        <v>113</v>
      </c>
      <c r="C15389" s="114" t="s">
        <v>53</v>
      </c>
      <c r="D15389" s="114" t="s">
        <v>540</v>
      </c>
      <c r="E15389" s="115">
        <v>44889</v>
      </c>
      <c r="F15389" s="192">
        <v>0.26884259259259258</v>
      </c>
      <c r="G15389">
        <v>2</v>
      </c>
      <c r="H15389" s="114" t="s">
        <v>541</v>
      </c>
      <c r="I15389">
        <v>14996422</v>
      </c>
    </row>
    <row r="15390" spans="1:9" x14ac:dyDescent="0.25">
      <c r="A15390" s="114" t="s">
        <v>2228</v>
      </c>
      <c r="B15390">
        <v>114</v>
      </c>
      <c r="C15390" s="114" t="s">
        <v>53</v>
      </c>
      <c r="D15390" s="114" t="s">
        <v>344</v>
      </c>
      <c r="E15390" s="115">
        <v>44889</v>
      </c>
      <c r="F15390" s="192">
        <v>0.26951388888888889</v>
      </c>
      <c r="G15390">
        <v>2</v>
      </c>
      <c r="H15390" s="114" t="s">
        <v>345</v>
      </c>
      <c r="I15390">
        <v>2151575</v>
      </c>
    </row>
    <row r="15391" spans="1:9" x14ac:dyDescent="0.25">
      <c r="A15391" s="114" t="s">
        <v>2228</v>
      </c>
      <c r="B15391">
        <v>115</v>
      </c>
      <c r="C15391" s="114" t="s">
        <v>52</v>
      </c>
      <c r="D15391" s="114" t="s">
        <v>690</v>
      </c>
      <c r="E15391" s="115">
        <v>44889</v>
      </c>
      <c r="F15391" s="192">
        <v>0.26960648148148147</v>
      </c>
      <c r="G15391">
        <v>2</v>
      </c>
      <c r="H15391" s="114" t="s">
        <v>691</v>
      </c>
      <c r="I15391">
        <v>5483873</v>
      </c>
    </row>
    <row r="15392" spans="1:9" x14ac:dyDescent="0.25">
      <c r="A15392" s="114" t="s">
        <v>2228</v>
      </c>
      <c r="B15392">
        <v>116</v>
      </c>
      <c r="C15392" s="114" t="s">
        <v>53</v>
      </c>
      <c r="D15392" s="114" t="s">
        <v>649</v>
      </c>
      <c r="E15392" s="115">
        <v>44889</v>
      </c>
      <c r="F15392" s="192">
        <v>0.2698726851851852</v>
      </c>
      <c r="G15392">
        <v>2</v>
      </c>
      <c r="H15392" s="114" t="s">
        <v>650</v>
      </c>
      <c r="I15392"/>
    </row>
    <row r="15393" spans="1:9" x14ac:dyDescent="0.25">
      <c r="A15393" s="114" t="s">
        <v>2228</v>
      </c>
      <c r="B15393">
        <v>117</v>
      </c>
      <c r="C15393" s="114" t="s">
        <v>53</v>
      </c>
      <c r="D15393" s="114" t="s">
        <v>458</v>
      </c>
      <c r="E15393" s="115">
        <v>44889</v>
      </c>
      <c r="F15393" s="192">
        <v>0.27060185185185187</v>
      </c>
      <c r="G15393">
        <v>2</v>
      </c>
      <c r="H15393" s="114" t="s">
        <v>459</v>
      </c>
      <c r="I15393">
        <v>3640426</v>
      </c>
    </row>
    <row r="15394" spans="1:9" x14ac:dyDescent="0.25">
      <c r="A15394" s="114" t="s">
        <v>2228</v>
      </c>
      <c r="B15394">
        <v>118</v>
      </c>
      <c r="C15394" s="114" t="s">
        <v>54</v>
      </c>
      <c r="D15394" s="114" t="s">
        <v>342</v>
      </c>
      <c r="E15394" s="115">
        <v>44889</v>
      </c>
      <c r="F15394" s="192">
        <v>0.27104166666666668</v>
      </c>
      <c r="G15394">
        <v>2</v>
      </c>
      <c r="H15394" s="114" t="s">
        <v>343</v>
      </c>
      <c r="I15394">
        <v>6709035</v>
      </c>
    </row>
    <row r="15395" spans="1:9" x14ac:dyDescent="0.25">
      <c r="A15395" s="114" t="s">
        <v>2228</v>
      </c>
      <c r="B15395">
        <v>119</v>
      </c>
      <c r="C15395" s="114" t="s">
        <v>52</v>
      </c>
      <c r="D15395" s="114" t="s">
        <v>1521</v>
      </c>
      <c r="E15395" s="115">
        <v>44889</v>
      </c>
      <c r="F15395" s="192">
        <v>0.27142361111111113</v>
      </c>
      <c r="G15395">
        <v>2</v>
      </c>
      <c r="H15395" s="114" t="s">
        <v>1522</v>
      </c>
      <c r="I15395">
        <v>6702196</v>
      </c>
    </row>
    <row r="15396" spans="1:9" x14ac:dyDescent="0.25">
      <c r="A15396" s="114" t="s">
        <v>2228</v>
      </c>
      <c r="B15396">
        <v>120</v>
      </c>
      <c r="C15396" s="114" t="s">
        <v>53</v>
      </c>
      <c r="D15396" s="114" t="s">
        <v>1270</v>
      </c>
      <c r="E15396" s="115">
        <v>44889</v>
      </c>
      <c r="F15396" s="192">
        <v>0.27150462962962962</v>
      </c>
      <c r="G15396">
        <v>2</v>
      </c>
      <c r="H15396" s="114" t="s">
        <v>1271</v>
      </c>
      <c r="I15396"/>
    </row>
    <row r="15397" spans="1:9" x14ac:dyDescent="0.25">
      <c r="A15397" s="114" t="s">
        <v>2228</v>
      </c>
      <c r="B15397">
        <v>121</v>
      </c>
      <c r="C15397" s="114" t="s">
        <v>52</v>
      </c>
      <c r="D15397" s="114" t="s">
        <v>1473</v>
      </c>
      <c r="E15397" s="115">
        <v>44889</v>
      </c>
      <c r="F15397" s="192">
        <v>0.27206018518518521</v>
      </c>
      <c r="G15397">
        <v>2</v>
      </c>
      <c r="H15397" s="114" t="s">
        <v>1474</v>
      </c>
      <c r="I15397">
        <v>5272887</v>
      </c>
    </row>
    <row r="15398" spans="1:9" x14ac:dyDescent="0.25">
      <c r="A15398" s="114" t="s">
        <v>2228</v>
      </c>
      <c r="B15398">
        <v>122</v>
      </c>
      <c r="C15398" s="114" t="s">
        <v>53</v>
      </c>
      <c r="D15398" s="114" t="s">
        <v>244</v>
      </c>
      <c r="E15398" s="115">
        <v>44889</v>
      </c>
      <c r="F15398" s="192">
        <v>0.27260416666666665</v>
      </c>
      <c r="G15398">
        <v>2</v>
      </c>
      <c r="H15398" s="114" t="s">
        <v>245</v>
      </c>
      <c r="I15398"/>
    </row>
    <row r="15399" spans="1:9" x14ac:dyDescent="0.25">
      <c r="A15399" s="114" t="s">
        <v>2228</v>
      </c>
      <c r="B15399">
        <v>123</v>
      </c>
      <c r="C15399" s="114" t="s">
        <v>53</v>
      </c>
      <c r="D15399" s="114" t="s">
        <v>1246</v>
      </c>
      <c r="E15399" s="115">
        <v>44889</v>
      </c>
      <c r="F15399" s="192">
        <v>0.2729050925925926</v>
      </c>
      <c r="G15399">
        <v>2</v>
      </c>
      <c r="H15399" s="114" t="s">
        <v>1247</v>
      </c>
      <c r="I15399">
        <v>4812536</v>
      </c>
    </row>
    <row r="15400" spans="1:9" x14ac:dyDescent="0.25">
      <c r="A15400" s="114" t="s">
        <v>2228</v>
      </c>
      <c r="B15400">
        <v>124</v>
      </c>
      <c r="C15400" s="114" t="s">
        <v>52</v>
      </c>
      <c r="D15400" s="114" t="s">
        <v>246</v>
      </c>
      <c r="E15400" s="115">
        <v>44889</v>
      </c>
      <c r="F15400" s="192">
        <v>0.27303240740740742</v>
      </c>
      <c r="G15400">
        <v>2</v>
      </c>
      <c r="H15400" s="114" t="s">
        <v>247</v>
      </c>
      <c r="I15400">
        <v>7284211</v>
      </c>
    </row>
    <row r="15401" spans="1:9" x14ac:dyDescent="0.25">
      <c r="A15401" s="114" t="s">
        <v>2228</v>
      </c>
      <c r="B15401">
        <v>125</v>
      </c>
      <c r="C15401" s="114" t="s">
        <v>53</v>
      </c>
      <c r="D15401" s="114" t="s">
        <v>1272</v>
      </c>
      <c r="E15401" s="115">
        <v>44889</v>
      </c>
      <c r="F15401" s="192">
        <v>0.27325231481481482</v>
      </c>
      <c r="G15401">
        <v>2</v>
      </c>
      <c r="H15401" s="114" t="s">
        <v>1273</v>
      </c>
      <c r="I15401"/>
    </row>
    <row r="15402" spans="1:9" x14ac:dyDescent="0.25">
      <c r="A15402" s="114" t="s">
        <v>2228</v>
      </c>
      <c r="B15402">
        <v>126</v>
      </c>
      <c r="C15402" s="114" t="s">
        <v>54</v>
      </c>
      <c r="D15402" s="114" t="s">
        <v>476</v>
      </c>
      <c r="E15402" s="115">
        <v>44889</v>
      </c>
      <c r="F15402" s="192">
        <v>0.27333333333333332</v>
      </c>
      <c r="G15402">
        <v>2</v>
      </c>
      <c r="H15402" s="114" t="s">
        <v>477</v>
      </c>
      <c r="I15402">
        <v>8117314</v>
      </c>
    </row>
    <row r="15403" spans="1:9" x14ac:dyDescent="0.25">
      <c r="A15403" s="114" t="s">
        <v>2228</v>
      </c>
      <c r="B15403">
        <v>127</v>
      </c>
      <c r="C15403" s="114" t="s">
        <v>53</v>
      </c>
      <c r="D15403" s="114" t="s">
        <v>490</v>
      </c>
      <c r="E15403" s="115">
        <v>44889</v>
      </c>
      <c r="F15403" s="192">
        <v>0.2736574074074074</v>
      </c>
      <c r="G15403">
        <v>2</v>
      </c>
      <c r="H15403" s="114" t="s">
        <v>491</v>
      </c>
      <c r="I15403"/>
    </row>
    <row r="15404" spans="1:9" x14ac:dyDescent="0.25">
      <c r="A15404" s="114" t="s">
        <v>2228</v>
      </c>
      <c r="B15404">
        <v>128</v>
      </c>
      <c r="C15404" s="114" t="s">
        <v>53</v>
      </c>
      <c r="D15404" s="114" t="s">
        <v>208</v>
      </c>
      <c r="E15404" s="115">
        <v>44889</v>
      </c>
      <c r="F15404" s="192">
        <v>0.2738888888888889</v>
      </c>
      <c r="G15404">
        <v>2</v>
      </c>
      <c r="H15404" s="114" t="s">
        <v>209</v>
      </c>
      <c r="I15404">
        <v>5500801</v>
      </c>
    </row>
    <row r="15405" spans="1:9" x14ac:dyDescent="0.25">
      <c r="A15405" s="114" t="s">
        <v>2228</v>
      </c>
      <c r="B15405">
        <v>129</v>
      </c>
      <c r="C15405" s="114" t="s">
        <v>53</v>
      </c>
      <c r="D15405" s="114" t="s">
        <v>316</v>
      </c>
      <c r="E15405" s="115">
        <v>44889</v>
      </c>
      <c r="F15405" s="192">
        <v>0.27395833333333336</v>
      </c>
      <c r="G15405">
        <v>2</v>
      </c>
      <c r="H15405" s="114" t="s">
        <v>317</v>
      </c>
      <c r="I15405">
        <v>2166829</v>
      </c>
    </row>
    <row r="15406" spans="1:9" x14ac:dyDescent="0.25">
      <c r="A15406" s="114" t="s">
        <v>2228</v>
      </c>
      <c r="B15406">
        <v>130</v>
      </c>
      <c r="C15406" s="114" t="s">
        <v>53</v>
      </c>
      <c r="D15406" s="114" t="s">
        <v>504</v>
      </c>
      <c r="E15406" s="115">
        <v>44889</v>
      </c>
      <c r="F15406" s="192">
        <v>0.27401620370370372</v>
      </c>
      <c r="G15406">
        <v>2</v>
      </c>
      <c r="H15406" s="114" t="s">
        <v>505</v>
      </c>
      <c r="I15406"/>
    </row>
    <row r="15407" spans="1:9" x14ac:dyDescent="0.25">
      <c r="A15407" s="114" t="s">
        <v>2228</v>
      </c>
      <c r="B15407">
        <v>131</v>
      </c>
      <c r="C15407" s="114" t="s">
        <v>52</v>
      </c>
      <c r="D15407" s="114" t="s">
        <v>480</v>
      </c>
      <c r="E15407" s="115">
        <v>44889</v>
      </c>
      <c r="F15407" s="192">
        <v>0.27482638888888888</v>
      </c>
      <c r="G15407">
        <v>2</v>
      </c>
      <c r="H15407" s="114" t="s">
        <v>481</v>
      </c>
      <c r="I15407">
        <v>4834213</v>
      </c>
    </row>
    <row r="15408" spans="1:9" x14ac:dyDescent="0.25">
      <c r="A15408" s="114" t="s">
        <v>2228</v>
      </c>
      <c r="B15408">
        <v>132</v>
      </c>
      <c r="C15408" s="114" t="s">
        <v>53</v>
      </c>
      <c r="D15408" s="114" t="s">
        <v>356</v>
      </c>
      <c r="E15408" s="115">
        <v>44889</v>
      </c>
      <c r="F15408" s="192">
        <v>0.27512731481481484</v>
      </c>
      <c r="G15408">
        <v>2</v>
      </c>
      <c r="H15408" s="114" t="s">
        <v>357</v>
      </c>
      <c r="I15408">
        <v>5621862</v>
      </c>
    </row>
    <row r="15409" spans="1:9" x14ac:dyDescent="0.25">
      <c r="A15409" s="114" t="s">
        <v>2228</v>
      </c>
      <c r="B15409">
        <v>133</v>
      </c>
      <c r="C15409" s="114" t="s">
        <v>53</v>
      </c>
      <c r="D15409" s="114" t="s">
        <v>1863</v>
      </c>
      <c r="E15409" s="115">
        <v>44889</v>
      </c>
      <c r="F15409" s="192">
        <v>0.27549768518518519</v>
      </c>
      <c r="G15409">
        <v>2</v>
      </c>
      <c r="H15409" s="114" t="s">
        <v>1864</v>
      </c>
      <c r="I15409">
        <v>14970180</v>
      </c>
    </row>
    <row r="15410" spans="1:9" x14ac:dyDescent="0.25">
      <c r="A15410" s="114" t="s">
        <v>2228</v>
      </c>
      <c r="B15410">
        <v>134</v>
      </c>
      <c r="C15410" s="114" t="s">
        <v>54</v>
      </c>
      <c r="D15410" s="114" t="s">
        <v>426</v>
      </c>
      <c r="E15410" s="115">
        <v>44889</v>
      </c>
      <c r="F15410" s="192">
        <v>0.27613425925925927</v>
      </c>
      <c r="G15410">
        <v>2</v>
      </c>
      <c r="H15410" s="114" t="s">
        <v>427</v>
      </c>
      <c r="I15410">
        <v>6701776</v>
      </c>
    </row>
    <row r="15411" spans="1:9" x14ac:dyDescent="0.25">
      <c r="A15411" s="114" t="s">
        <v>2228</v>
      </c>
      <c r="B15411">
        <v>135</v>
      </c>
      <c r="C15411" s="114" t="s">
        <v>54</v>
      </c>
      <c r="D15411" s="114" t="s">
        <v>452</v>
      </c>
      <c r="E15411" s="115">
        <v>44889</v>
      </c>
      <c r="F15411" s="192">
        <v>0.27634259259259258</v>
      </c>
      <c r="G15411">
        <v>2</v>
      </c>
      <c r="H15411" s="114" t="s">
        <v>453</v>
      </c>
      <c r="I15411">
        <v>5341488</v>
      </c>
    </row>
    <row r="15412" spans="1:9" x14ac:dyDescent="0.25">
      <c r="A15412" s="114" t="s">
        <v>2228</v>
      </c>
      <c r="B15412">
        <v>136</v>
      </c>
      <c r="C15412" s="114" t="s">
        <v>54</v>
      </c>
      <c r="D15412" s="114" t="s">
        <v>538</v>
      </c>
      <c r="E15412" s="115">
        <v>44889</v>
      </c>
      <c r="F15412" s="192">
        <v>0.27734953703703702</v>
      </c>
      <c r="G15412">
        <v>2</v>
      </c>
      <c r="H15412" s="114" t="s">
        <v>539</v>
      </c>
      <c r="I15412">
        <v>14838232</v>
      </c>
    </row>
    <row r="15413" spans="1:9" x14ac:dyDescent="0.25">
      <c r="A15413" s="114" t="s">
        <v>2228</v>
      </c>
      <c r="B15413">
        <v>137</v>
      </c>
      <c r="C15413" s="114" t="s">
        <v>52</v>
      </c>
      <c r="D15413" s="114" t="s">
        <v>326</v>
      </c>
      <c r="E15413" s="115">
        <v>44889</v>
      </c>
      <c r="F15413" s="192">
        <v>0.27929398148148149</v>
      </c>
      <c r="G15413">
        <v>2</v>
      </c>
      <c r="H15413" s="114" t="s">
        <v>327</v>
      </c>
      <c r="I15413">
        <v>2704255</v>
      </c>
    </row>
    <row r="15414" spans="1:9" x14ac:dyDescent="0.25">
      <c r="A15414" s="114" t="s">
        <v>2228</v>
      </c>
      <c r="B15414">
        <v>138</v>
      </c>
      <c r="C15414" s="114" t="s">
        <v>54</v>
      </c>
      <c r="D15414" s="114" t="s">
        <v>252</v>
      </c>
      <c r="E15414" s="115">
        <v>44889</v>
      </c>
      <c r="F15414" s="192">
        <v>0.28001157407407407</v>
      </c>
      <c r="G15414">
        <v>2</v>
      </c>
      <c r="H15414" s="114" t="s">
        <v>253</v>
      </c>
      <c r="I15414">
        <v>5334326</v>
      </c>
    </row>
    <row r="15415" spans="1:9" x14ac:dyDescent="0.25">
      <c r="A15415" s="114" t="s">
        <v>2228</v>
      </c>
      <c r="B15415">
        <v>139</v>
      </c>
      <c r="C15415" s="114" t="s">
        <v>54</v>
      </c>
      <c r="D15415" s="114" t="s">
        <v>478</v>
      </c>
      <c r="E15415" s="115">
        <v>44889</v>
      </c>
      <c r="F15415" s="192">
        <v>0.28033564814814815</v>
      </c>
      <c r="G15415">
        <v>2</v>
      </c>
      <c r="H15415" s="114" t="s">
        <v>479</v>
      </c>
      <c r="I15415">
        <v>2684900</v>
      </c>
    </row>
    <row r="15416" spans="1:9" x14ac:dyDescent="0.25">
      <c r="A15416" s="114" t="s">
        <v>2228</v>
      </c>
      <c r="B15416">
        <v>140</v>
      </c>
      <c r="C15416" s="114" t="s">
        <v>54</v>
      </c>
      <c r="D15416" s="114" t="s">
        <v>563</v>
      </c>
      <c r="E15416" s="115">
        <v>44889</v>
      </c>
      <c r="F15416" s="192">
        <v>0.28087962962962965</v>
      </c>
      <c r="G15416">
        <v>2</v>
      </c>
      <c r="H15416" s="114" t="s">
        <v>564</v>
      </c>
      <c r="I15416">
        <v>7785667</v>
      </c>
    </row>
    <row r="15417" spans="1:9" x14ac:dyDescent="0.25">
      <c r="A15417" s="114" t="s">
        <v>2228</v>
      </c>
      <c r="B15417">
        <v>141</v>
      </c>
      <c r="C15417" s="114" t="s">
        <v>52</v>
      </c>
      <c r="D15417" s="114" t="s">
        <v>1302</v>
      </c>
      <c r="E15417" s="115">
        <v>44889</v>
      </c>
      <c r="F15417" s="192">
        <v>0.28098379629629627</v>
      </c>
      <c r="G15417">
        <v>2</v>
      </c>
      <c r="H15417" s="114" t="s">
        <v>1303</v>
      </c>
      <c r="I15417">
        <v>14934608</v>
      </c>
    </row>
    <row r="15418" spans="1:9" x14ac:dyDescent="0.25">
      <c r="A15418" s="114" t="s">
        <v>2228</v>
      </c>
      <c r="B15418">
        <v>142</v>
      </c>
      <c r="C15418" s="114" t="s">
        <v>54</v>
      </c>
      <c r="D15418" s="114" t="s">
        <v>428</v>
      </c>
      <c r="E15418" s="115">
        <v>44889</v>
      </c>
      <c r="F15418" s="192">
        <v>0.28120370370370368</v>
      </c>
      <c r="G15418">
        <v>2</v>
      </c>
      <c r="H15418" s="114" t="s">
        <v>429</v>
      </c>
      <c r="I15418">
        <v>5422390</v>
      </c>
    </row>
    <row r="15419" spans="1:9" x14ac:dyDescent="0.25">
      <c r="A15419" s="114" t="s">
        <v>2228</v>
      </c>
      <c r="B15419">
        <v>143</v>
      </c>
      <c r="C15419" s="114" t="s">
        <v>53</v>
      </c>
      <c r="D15419" s="114" t="s">
        <v>500</v>
      </c>
      <c r="E15419" s="115">
        <v>44889</v>
      </c>
      <c r="F15419" s="192">
        <v>0.28159722222222222</v>
      </c>
      <c r="G15419">
        <v>2</v>
      </c>
      <c r="H15419" s="114" t="s">
        <v>501</v>
      </c>
      <c r="I15419">
        <v>15011285</v>
      </c>
    </row>
    <row r="15420" spans="1:9" x14ac:dyDescent="0.25">
      <c r="A15420" s="114" t="s">
        <v>2228</v>
      </c>
      <c r="B15420">
        <v>144</v>
      </c>
      <c r="C15420" s="114" t="s">
        <v>53</v>
      </c>
      <c r="D15420" s="114" t="s">
        <v>212</v>
      </c>
      <c r="E15420" s="115">
        <v>44889</v>
      </c>
      <c r="F15420" s="192">
        <v>0.28167824074074072</v>
      </c>
      <c r="G15420">
        <v>2</v>
      </c>
      <c r="H15420" s="114" t="s">
        <v>213</v>
      </c>
      <c r="I15420">
        <v>14930541</v>
      </c>
    </row>
    <row r="15421" spans="1:9" x14ac:dyDescent="0.25">
      <c r="A15421" s="114" t="s">
        <v>2228</v>
      </c>
      <c r="B15421">
        <v>145</v>
      </c>
      <c r="C15421" s="114" t="s">
        <v>52</v>
      </c>
      <c r="D15421" s="114" t="s">
        <v>1290</v>
      </c>
      <c r="E15421" s="115">
        <v>44889</v>
      </c>
      <c r="F15421" s="192">
        <v>0.28269675925925924</v>
      </c>
      <c r="G15421">
        <v>2</v>
      </c>
      <c r="H15421" s="114" t="s">
        <v>1291</v>
      </c>
      <c r="I15421">
        <v>14934153</v>
      </c>
    </row>
    <row r="15422" spans="1:9" x14ac:dyDescent="0.25">
      <c r="A15422" s="114" t="s">
        <v>2228</v>
      </c>
      <c r="B15422">
        <v>146</v>
      </c>
      <c r="C15422" s="114" t="s">
        <v>52</v>
      </c>
      <c r="D15422" s="114" t="s">
        <v>224</v>
      </c>
      <c r="E15422" s="115">
        <v>44889</v>
      </c>
      <c r="F15422" s="192">
        <v>0.28333333333333333</v>
      </c>
      <c r="G15422">
        <v>2</v>
      </c>
      <c r="H15422" s="114" t="s">
        <v>225</v>
      </c>
      <c r="I15422">
        <v>14934569</v>
      </c>
    </row>
    <row r="15423" spans="1:9" x14ac:dyDescent="0.25">
      <c r="A15423" s="114" t="s">
        <v>2228</v>
      </c>
      <c r="B15423">
        <v>147</v>
      </c>
      <c r="C15423" s="114" t="s">
        <v>54</v>
      </c>
      <c r="D15423" s="114" t="s">
        <v>1712</v>
      </c>
      <c r="E15423" s="115">
        <v>44889</v>
      </c>
      <c r="F15423" s="192">
        <v>0.28375</v>
      </c>
      <c r="G15423">
        <v>2</v>
      </c>
      <c r="H15423" s="114" t="s">
        <v>1713</v>
      </c>
      <c r="I15423">
        <v>5501738</v>
      </c>
    </row>
    <row r="15424" spans="1:9" x14ac:dyDescent="0.25">
      <c r="A15424" s="114" t="s">
        <v>2228</v>
      </c>
      <c r="B15424">
        <v>148</v>
      </c>
      <c r="C15424" s="114" t="s">
        <v>53</v>
      </c>
      <c r="D15424" s="114" t="s">
        <v>322</v>
      </c>
      <c r="E15424" s="115">
        <v>44889</v>
      </c>
      <c r="F15424" s="192">
        <v>0.28407407407407409</v>
      </c>
      <c r="G15424">
        <v>2</v>
      </c>
      <c r="H15424" s="114" t="s">
        <v>323</v>
      </c>
      <c r="I15424"/>
    </row>
    <row r="15425" spans="1:9" x14ac:dyDescent="0.25">
      <c r="A15425" s="114" t="s">
        <v>2228</v>
      </c>
      <c r="B15425">
        <v>149</v>
      </c>
      <c r="C15425" s="114" t="s">
        <v>52</v>
      </c>
      <c r="D15425" s="114" t="s">
        <v>502</v>
      </c>
      <c r="E15425" s="115">
        <v>44889</v>
      </c>
      <c r="F15425" s="192">
        <v>0.28423611111111113</v>
      </c>
      <c r="G15425">
        <v>2</v>
      </c>
      <c r="H15425" s="114" t="s">
        <v>503</v>
      </c>
      <c r="I15425">
        <v>4850254</v>
      </c>
    </row>
    <row r="15426" spans="1:9" x14ac:dyDescent="0.25">
      <c r="A15426" s="114" t="s">
        <v>2228</v>
      </c>
      <c r="B15426">
        <v>150</v>
      </c>
      <c r="C15426" s="114" t="s">
        <v>52</v>
      </c>
      <c r="D15426" s="114" t="s">
        <v>482</v>
      </c>
      <c r="E15426" s="115">
        <v>44889</v>
      </c>
      <c r="F15426" s="192">
        <v>0.28436342592592595</v>
      </c>
      <c r="G15426">
        <v>2</v>
      </c>
      <c r="H15426" s="114" t="s">
        <v>483</v>
      </c>
      <c r="I15426">
        <v>3665375</v>
      </c>
    </row>
    <row r="15427" spans="1:9" x14ac:dyDescent="0.25">
      <c r="A15427" s="114" t="s">
        <v>2228</v>
      </c>
      <c r="B15427">
        <v>151</v>
      </c>
      <c r="C15427" s="114" t="s">
        <v>54</v>
      </c>
      <c r="D15427" s="114" t="s">
        <v>528</v>
      </c>
      <c r="E15427" s="115">
        <v>44889</v>
      </c>
      <c r="F15427" s="192">
        <v>0.28490740740740739</v>
      </c>
      <c r="G15427">
        <v>2</v>
      </c>
      <c r="H15427" s="114" t="s">
        <v>529</v>
      </c>
      <c r="I15427">
        <v>5342585</v>
      </c>
    </row>
    <row r="15428" spans="1:9" x14ac:dyDescent="0.25">
      <c r="A15428" s="114" t="s">
        <v>2228</v>
      </c>
      <c r="B15428">
        <v>152</v>
      </c>
      <c r="C15428" s="114" t="s">
        <v>53</v>
      </c>
      <c r="D15428" s="114" t="s">
        <v>248</v>
      </c>
      <c r="E15428" s="115">
        <v>44889</v>
      </c>
      <c r="F15428" s="192">
        <v>0.28498842592592594</v>
      </c>
      <c r="G15428">
        <v>2</v>
      </c>
      <c r="H15428" s="114" t="s">
        <v>249</v>
      </c>
      <c r="I15428">
        <v>6687504</v>
      </c>
    </row>
    <row r="15429" spans="1:9" x14ac:dyDescent="0.25">
      <c r="A15429" s="114" t="s">
        <v>2228</v>
      </c>
      <c r="B15429">
        <v>153</v>
      </c>
      <c r="C15429" s="114" t="s">
        <v>53</v>
      </c>
      <c r="D15429" s="114" t="s">
        <v>494</v>
      </c>
      <c r="E15429" s="115">
        <v>44889</v>
      </c>
      <c r="F15429" s="192">
        <v>0.28531250000000002</v>
      </c>
      <c r="G15429">
        <v>2</v>
      </c>
      <c r="H15429" s="114" t="s">
        <v>495</v>
      </c>
      <c r="I15429"/>
    </row>
    <row r="15430" spans="1:9" x14ac:dyDescent="0.25">
      <c r="A15430" s="114" t="s">
        <v>2228</v>
      </c>
      <c r="B15430">
        <v>154</v>
      </c>
      <c r="C15430" s="114" t="s">
        <v>53</v>
      </c>
      <c r="D15430" s="114" t="s">
        <v>204</v>
      </c>
      <c r="E15430" s="115">
        <v>44889</v>
      </c>
      <c r="F15430" s="192">
        <v>0.28537037037037039</v>
      </c>
      <c r="G15430">
        <v>2</v>
      </c>
      <c r="H15430" s="114" t="s">
        <v>205</v>
      </c>
      <c r="I15430"/>
    </row>
    <row r="15431" spans="1:9" x14ac:dyDescent="0.25">
      <c r="A15431" s="114" t="s">
        <v>2228</v>
      </c>
      <c r="B15431">
        <v>155</v>
      </c>
      <c r="C15431" s="114" t="s">
        <v>52</v>
      </c>
      <c r="D15431" s="114" t="s">
        <v>230</v>
      </c>
      <c r="E15431" s="115">
        <v>44889</v>
      </c>
      <c r="F15431" s="192">
        <v>0.28596064814814814</v>
      </c>
      <c r="G15431">
        <v>2</v>
      </c>
      <c r="H15431" s="114" t="s">
        <v>231</v>
      </c>
      <c r="I15431">
        <v>7350174</v>
      </c>
    </row>
    <row r="15432" spans="1:9" x14ac:dyDescent="0.25">
      <c r="A15432" s="114" t="s">
        <v>2228</v>
      </c>
      <c r="B15432">
        <v>156</v>
      </c>
      <c r="C15432" s="114" t="s">
        <v>54</v>
      </c>
      <c r="D15432" s="114" t="s">
        <v>288</v>
      </c>
      <c r="E15432" s="115">
        <v>44889</v>
      </c>
      <c r="F15432" s="192">
        <v>0.28631944444444446</v>
      </c>
      <c r="G15432">
        <v>2</v>
      </c>
      <c r="H15432" s="114" t="s">
        <v>289</v>
      </c>
      <c r="I15432">
        <v>2055940</v>
      </c>
    </row>
    <row r="15433" spans="1:9" x14ac:dyDescent="0.25">
      <c r="A15433" s="114" t="s">
        <v>2228</v>
      </c>
      <c r="B15433">
        <v>157</v>
      </c>
      <c r="C15433" s="114" t="s">
        <v>52</v>
      </c>
      <c r="D15433" s="114" t="s">
        <v>242</v>
      </c>
      <c r="E15433" s="115">
        <v>44889</v>
      </c>
      <c r="F15433" s="192">
        <v>0.28660879629629632</v>
      </c>
      <c r="G15433">
        <v>2</v>
      </c>
      <c r="H15433" s="114" t="s">
        <v>243</v>
      </c>
      <c r="I15433">
        <v>14942222</v>
      </c>
    </row>
    <row r="15434" spans="1:9" x14ac:dyDescent="0.25">
      <c r="A15434" s="114" t="s">
        <v>2228</v>
      </c>
      <c r="B15434">
        <v>158</v>
      </c>
      <c r="C15434" s="114" t="s">
        <v>54</v>
      </c>
      <c r="D15434" s="114" t="s">
        <v>292</v>
      </c>
      <c r="E15434" s="115">
        <v>44889</v>
      </c>
      <c r="F15434" s="192">
        <v>0.28666666666666668</v>
      </c>
      <c r="G15434">
        <v>2</v>
      </c>
      <c r="H15434" s="114" t="s">
        <v>293</v>
      </c>
      <c r="I15434">
        <v>2052005</v>
      </c>
    </row>
    <row r="15435" spans="1:9" x14ac:dyDescent="0.25">
      <c r="A15435" s="114" t="s">
        <v>2228</v>
      </c>
      <c r="B15435">
        <v>159</v>
      </c>
      <c r="C15435" s="114" t="s">
        <v>53</v>
      </c>
      <c r="D15435" s="114" t="s">
        <v>200</v>
      </c>
      <c r="E15435" s="115">
        <v>44889</v>
      </c>
      <c r="F15435" s="192">
        <v>0.2878472222222222</v>
      </c>
      <c r="G15435">
        <v>2</v>
      </c>
      <c r="H15435" s="114" t="s">
        <v>201</v>
      </c>
      <c r="I15435">
        <v>6707513</v>
      </c>
    </row>
    <row r="15436" spans="1:9" x14ac:dyDescent="0.25">
      <c r="A15436" s="114" t="s">
        <v>2228</v>
      </c>
      <c r="B15436">
        <v>160</v>
      </c>
      <c r="C15436" s="114" t="s">
        <v>53</v>
      </c>
      <c r="D15436" s="114" t="s">
        <v>1318</v>
      </c>
      <c r="E15436" s="115">
        <v>44889</v>
      </c>
      <c r="F15436" s="192">
        <v>0.28790509259259262</v>
      </c>
      <c r="G15436">
        <v>2</v>
      </c>
      <c r="H15436" s="114" t="s">
        <v>1319</v>
      </c>
      <c r="I15436"/>
    </row>
    <row r="15437" spans="1:9" x14ac:dyDescent="0.25">
      <c r="A15437" s="114" t="s">
        <v>2228</v>
      </c>
      <c r="B15437">
        <v>161</v>
      </c>
      <c r="C15437" s="114" t="s">
        <v>54</v>
      </c>
      <c r="D15437" s="114" t="s">
        <v>1348</v>
      </c>
      <c r="E15437" s="115">
        <v>44889</v>
      </c>
      <c r="F15437" s="192">
        <v>0.28814814814814815</v>
      </c>
      <c r="G15437">
        <v>2</v>
      </c>
      <c r="H15437" s="114" t="s">
        <v>1349</v>
      </c>
      <c r="I15437">
        <v>6716129</v>
      </c>
    </row>
    <row r="15438" spans="1:9" x14ac:dyDescent="0.25">
      <c r="A15438" s="114" t="s">
        <v>2228</v>
      </c>
      <c r="B15438">
        <v>162</v>
      </c>
      <c r="C15438" s="114" t="s">
        <v>52</v>
      </c>
      <c r="D15438" s="114" t="s">
        <v>222</v>
      </c>
      <c r="E15438" s="115">
        <v>44889</v>
      </c>
      <c r="F15438" s="192">
        <v>0.28862268518518519</v>
      </c>
      <c r="G15438">
        <v>2</v>
      </c>
      <c r="H15438" s="114" t="s">
        <v>223</v>
      </c>
      <c r="I15438">
        <v>5247062</v>
      </c>
    </row>
    <row r="15439" spans="1:9" x14ac:dyDescent="0.25">
      <c r="A15439" s="114" t="s">
        <v>2228</v>
      </c>
      <c r="B15439">
        <v>163</v>
      </c>
      <c r="C15439" s="114" t="s">
        <v>54</v>
      </c>
      <c r="D15439" s="114" t="s">
        <v>686</v>
      </c>
      <c r="E15439" s="115">
        <v>44889</v>
      </c>
      <c r="F15439" s="192">
        <v>0.28872685185185187</v>
      </c>
      <c r="G15439">
        <v>2</v>
      </c>
      <c r="H15439" s="114" t="s">
        <v>687</v>
      </c>
      <c r="I15439">
        <v>7344849</v>
      </c>
    </row>
    <row r="15440" spans="1:9" x14ac:dyDescent="0.25">
      <c r="A15440" s="114" t="s">
        <v>2228</v>
      </c>
      <c r="B15440">
        <v>164</v>
      </c>
      <c r="C15440" s="114" t="s">
        <v>53</v>
      </c>
      <c r="D15440" s="114" t="s">
        <v>364</v>
      </c>
      <c r="E15440" s="115">
        <v>44889</v>
      </c>
      <c r="F15440" s="192">
        <v>0.29016203703703702</v>
      </c>
      <c r="G15440">
        <v>2</v>
      </c>
      <c r="H15440" s="114" t="s">
        <v>365</v>
      </c>
      <c r="I15440">
        <v>14964936</v>
      </c>
    </row>
    <row r="15441" spans="1:9" x14ac:dyDescent="0.25">
      <c r="A15441" s="114" t="s">
        <v>2228</v>
      </c>
      <c r="B15441">
        <v>165</v>
      </c>
      <c r="C15441" s="114" t="s">
        <v>53</v>
      </c>
      <c r="D15441" s="114" t="s">
        <v>853</v>
      </c>
      <c r="E15441" s="115">
        <v>44889</v>
      </c>
      <c r="F15441" s="192">
        <v>0.29024305555555557</v>
      </c>
      <c r="G15441">
        <v>2</v>
      </c>
      <c r="H15441" s="114" t="s">
        <v>854</v>
      </c>
      <c r="I15441"/>
    </row>
    <row r="15442" spans="1:9" x14ac:dyDescent="0.25">
      <c r="A15442" s="114" t="s">
        <v>2228</v>
      </c>
      <c r="B15442">
        <v>166</v>
      </c>
      <c r="C15442" s="114" t="s">
        <v>52</v>
      </c>
      <c r="D15442" s="114" t="s">
        <v>236</v>
      </c>
      <c r="E15442" s="115">
        <v>44889</v>
      </c>
      <c r="F15442" s="192">
        <v>0.29049768518518521</v>
      </c>
      <c r="G15442">
        <v>2</v>
      </c>
      <c r="H15442" s="114" t="s">
        <v>237</v>
      </c>
      <c r="I15442">
        <v>5272733</v>
      </c>
    </row>
    <row r="15443" spans="1:9" x14ac:dyDescent="0.25">
      <c r="A15443" s="114" t="s">
        <v>2228</v>
      </c>
      <c r="B15443">
        <v>167</v>
      </c>
      <c r="C15443" s="114" t="s">
        <v>54</v>
      </c>
      <c r="D15443" s="114" t="s">
        <v>468</v>
      </c>
      <c r="E15443" s="115">
        <v>44889</v>
      </c>
      <c r="F15443" s="192">
        <v>0.29061342592592593</v>
      </c>
      <c r="G15443">
        <v>2</v>
      </c>
      <c r="H15443" s="114" t="s">
        <v>469</v>
      </c>
      <c r="I15443">
        <v>7353518</v>
      </c>
    </row>
    <row r="15444" spans="1:9" x14ac:dyDescent="0.25">
      <c r="A15444" s="114" t="s">
        <v>2228</v>
      </c>
      <c r="B15444">
        <v>168</v>
      </c>
      <c r="C15444" s="114" t="s">
        <v>53</v>
      </c>
      <c r="D15444" s="114" t="s">
        <v>274</v>
      </c>
      <c r="E15444" s="115">
        <v>44889</v>
      </c>
      <c r="F15444" s="192">
        <v>0.29123842592592591</v>
      </c>
      <c r="G15444">
        <v>2</v>
      </c>
      <c r="H15444" s="114" t="s">
        <v>275</v>
      </c>
      <c r="I15444">
        <v>3185888</v>
      </c>
    </row>
    <row r="15445" spans="1:9" x14ac:dyDescent="0.25">
      <c r="A15445" s="114" t="s">
        <v>2228</v>
      </c>
      <c r="B15445">
        <v>169</v>
      </c>
      <c r="C15445" s="114" t="s">
        <v>52</v>
      </c>
      <c r="D15445" s="114" t="s">
        <v>214</v>
      </c>
      <c r="E15445" s="115">
        <v>44889</v>
      </c>
      <c r="F15445" s="192">
        <v>0.29165509259259259</v>
      </c>
      <c r="G15445">
        <v>2</v>
      </c>
      <c r="H15445" s="114" t="s">
        <v>215</v>
      </c>
      <c r="I15445">
        <v>6709742</v>
      </c>
    </row>
    <row r="15446" spans="1:9" x14ac:dyDescent="0.25">
      <c r="A15446" s="114" t="s">
        <v>2228</v>
      </c>
      <c r="B15446">
        <v>170</v>
      </c>
      <c r="C15446" s="114" t="s">
        <v>54</v>
      </c>
      <c r="D15446" s="114" t="s">
        <v>454</v>
      </c>
      <c r="E15446" s="115">
        <v>44889</v>
      </c>
      <c r="F15446" s="192">
        <v>0.29167824074074072</v>
      </c>
      <c r="G15446">
        <v>2</v>
      </c>
      <c r="H15446" s="114" t="s">
        <v>455</v>
      </c>
      <c r="I15446">
        <v>2057370</v>
      </c>
    </row>
    <row r="15447" spans="1:9" x14ac:dyDescent="0.25">
      <c r="A15447" s="114" t="s">
        <v>2228</v>
      </c>
      <c r="B15447">
        <v>171</v>
      </c>
      <c r="C15447" s="114" t="s">
        <v>53</v>
      </c>
      <c r="D15447" s="114" t="s">
        <v>202</v>
      </c>
      <c r="E15447" s="115">
        <v>44889</v>
      </c>
      <c r="F15447" s="192">
        <v>0.29177083333333331</v>
      </c>
      <c r="G15447">
        <v>2</v>
      </c>
      <c r="H15447" s="114" t="s">
        <v>203</v>
      </c>
      <c r="I15447"/>
    </row>
    <row r="15448" spans="1:9" x14ac:dyDescent="0.25">
      <c r="A15448" s="114" t="s">
        <v>2228</v>
      </c>
      <c r="B15448">
        <v>172</v>
      </c>
      <c r="C15448" s="114" t="s">
        <v>54</v>
      </c>
      <c r="D15448" s="114" t="s">
        <v>448</v>
      </c>
      <c r="E15448" s="115">
        <v>44889</v>
      </c>
      <c r="F15448" s="192">
        <v>0.29224537037037035</v>
      </c>
      <c r="G15448">
        <v>2</v>
      </c>
      <c r="H15448" s="114" t="s">
        <v>449</v>
      </c>
      <c r="I15448">
        <v>5353949</v>
      </c>
    </row>
    <row r="15449" spans="1:9" x14ac:dyDescent="0.25">
      <c r="A15449" s="114" t="s">
        <v>2228</v>
      </c>
      <c r="B15449">
        <v>173</v>
      </c>
      <c r="C15449" s="114" t="s">
        <v>54</v>
      </c>
      <c r="D15449" s="114" t="s">
        <v>416</v>
      </c>
      <c r="E15449" s="115">
        <v>44889</v>
      </c>
      <c r="F15449" s="192">
        <v>0.29231481481481481</v>
      </c>
      <c r="G15449">
        <v>2</v>
      </c>
      <c r="H15449" s="114" t="s">
        <v>417</v>
      </c>
      <c r="I15449">
        <v>6709661</v>
      </c>
    </row>
    <row r="15450" spans="1:9" x14ac:dyDescent="0.25">
      <c r="A15450" s="114" t="s">
        <v>2228</v>
      </c>
      <c r="B15450">
        <v>174</v>
      </c>
      <c r="C15450" s="114" t="s">
        <v>53</v>
      </c>
      <c r="D15450" s="114" t="s">
        <v>1076</v>
      </c>
      <c r="E15450" s="115">
        <v>44889</v>
      </c>
      <c r="F15450" s="192">
        <v>0.2930787037037037</v>
      </c>
      <c r="G15450">
        <v>2</v>
      </c>
      <c r="H15450" s="114" t="s">
        <v>1077</v>
      </c>
      <c r="I15450">
        <v>2045294</v>
      </c>
    </row>
    <row r="15451" spans="1:9" x14ac:dyDescent="0.25">
      <c r="A15451" s="114" t="s">
        <v>2228</v>
      </c>
      <c r="B15451">
        <v>175</v>
      </c>
      <c r="C15451" s="114" t="s">
        <v>53</v>
      </c>
      <c r="D15451" s="114" t="s">
        <v>881</v>
      </c>
      <c r="E15451" s="115">
        <v>44889</v>
      </c>
      <c r="F15451" s="192">
        <v>0.29319444444444442</v>
      </c>
      <c r="G15451">
        <v>2</v>
      </c>
      <c r="H15451" s="114" t="s">
        <v>882</v>
      </c>
      <c r="I15451"/>
    </row>
    <row r="15452" spans="1:9" x14ac:dyDescent="0.25">
      <c r="A15452" s="114" t="s">
        <v>2228</v>
      </c>
      <c r="B15452">
        <v>176</v>
      </c>
      <c r="C15452" s="114" t="s">
        <v>53</v>
      </c>
      <c r="D15452" s="114" t="s">
        <v>1264</v>
      </c>
      <c r="E15452" s="115">
        <v>44889</v>
      </c>
      <c r="F15452" s="192">
        <v>0.29380787037037037</v>
      </c>
      <c r="G15452">
        <v>2</v>
      </c>
      <c r="H15452" s="114" t="s">
        <v>1265</v>
      </c>
      <c r="I15452">
        <v>5619697</v>
      </c>
    </row>
    <row r="15453" spans="1:9" x14ac:dyDescent="0.25">
      <c r="A15453" s="114" t="s">
        <v>2228</v>
      </c>
      <c r="B15453">
        <v>177</v>
      </c>
      <c r="C15453" s="114" t="s">
        <v>53</v>
      </c>
      <c r="D15453" s="114" t="s">
        <v>514</v>
      </c>
      <c r="E15453" s="115">
        <v>44889</v>
      </c>
      <c r="F15453" s="192">
        <v>0.29430555555555554</v>
      </c>
      <c r="G15453">
        <v>2</v>
      </c>
      <c r="H15453" s="114" t="s">
        <v>515</v>
      </c>
      <c r="I15453">
        <v>2024888</v>
      </c>
    </row>
    <row r="15454" spans="1:9" x14ac:dyDescent="0.25">
      <c r="A15454" s="114" t="s">
        <v>2228</v>
      </c>
      <c r="B15454">
        <v>178</v>
      </c>
      <c r="C15454" s="114" t="s">
        <v>53</v>
      </c>
      <c r="D15454" s="114" t="s">
        <v>298</v>
      </c>
      <c r="E15454" s="115">
        <v>44889</v>
      </c>
      <c r="F15454" s="192">
        <v>0.29525462962962962</v>
      </c>
      <c r="G15454">
        <v>2</v>
      </c>
      <c r="H15454" s="114" t="s">
        <v>299</v>
      </c>
      <c r="I15454"/>
    </row>
    <row r="15455" spans="1:9" x14ac:dyDescent="0.25">
      <c r="A15455" s="114" t="s">
        <v>2228</v>
      </c>
      <c r="B15455">
        <v>179</v>
      </c>
      <c r="C15455" s="114" t="s">
        <v>54</v>
      </c>
      <c r="D15455" s="114" t="s">
        <v>819</v>
      </c>
      <c r="E15455" s="115">
        <v>44889</v>
      </c>
      <c r="F15455" s="192">
        <v>0.29537037037037039</v>
      </c>
      <c r="G15455">
        <v>2</v>
      </c>
      <c r="H15455" s="114" t="s">
        <v>820</v>
      </c>
      <c r="I15455">
        <v>5476503</v>
      </c>
    </row>
    <row r="15456" spans="1:9" x14ac:dyDescent="0.25">
      <c r="A15456" s="114" t="s">
        <v>2228</v>
      </c>
      <c r="B15456">
        <v>180</v>
      </c>
      <c r="C15456" s="114" t="s">
        <v>52</v>
      </c>
      <c r="D15456" s="114" t="s">
        <v>1344</v>
      </c>
      <c r="E15456" s="115">
        <v>44889</v>
      </c>
      <c r="F15456" s="192">
        <v>0.29608796296296297</v>
      </c>
      <c r="G15456">
        <v>2</v>
      </c>
      <c r="H15456" s="114" t="s">
        <v>1345</v>
      </c>
      <c r="I15456">
        <v>5503675</v>
      </c>
    </row>
    <row r="15457" spans="1:9" x14ac:dyDescent="0.25">
      <c r="A15457" s="114" t="s">
        <v>2228</v>
      </c>
      <c r="B15457">
        <v>181</v>
      </c>
      <c r="C15457" s="114" t="s">
        <v>53</v>
      </c>
      <c r="D15457" s="114" t="s">
        <v>496</v>
      </c>
      <c r="E15457" s="115">
        <v>44889</v>
      </c>
      <c r="F15457" s="192">
        <v>0.29615740740740742</v>
      </c>
      <c r="G15457">
        <v>2</v>
      </c>
      <c r="H15457" s="114" t="s">
        <v>497</v>
      </c>
      <c r="I15457">
        <v>5447307</v>
      </c>
    </row>
    <row r="15458" spans="1:9" x14ac:dyDescent="0.25">
      <c r="A15458" s="114" t="s">
        <v>2228</v>
      </c>
      <c r="B15458">
        <v>182</v>
      </c>
      <c r="C15458" s="114" t="s">
        <v>52</v>
      </c>
      <c r="D15458" s="114" t="s">
        <v>1053</v>
      </c>
      <c r="E15458" s="115">
        <v>44889</v>
      </c>
      <c r="F15458" s="192">
        <v>0.2964236111111111</v>
      </c>
      <c r="G15458">
        <v>2</v>
      </c>
      <c r="H15458" s="114" t="s">
        <v>1054</v>
      </c>
      <c r="I15458">
        <v>3404504</v>
      </c>
    </row>
    <row r="15459" spans="1:9" x14ac:dyDescent="0.25">
      <c r="A15459" s="114" t="s">
        <v>2228</v>
      </c>
      <c r="B15459">
        <v>183</v>
      </c>
      <c r="C15459" s="114" t="s">
        <v>54</v>
      </c>
      <c r="D15459" s="114" t="s">
        <v>516</v>
      </c>
      <c r="E15459" s="115">
        <v>44889</v>
      </c>
      <c r="F15459" s="192">
        <v>0.29672453703703705</v>
      </c>
      <c r="G15459">
        <v>2</v>
      </c>
      <c r="H15459" s="114" t="s">
        <v>517</v>
      </c>
      <c r="I15459">
        <v>7284214</v>
      </c>
    </row>
    <row r="15460" spans="1:9" x14ac:dyDescent="0.25">
      <c r="A15460" s="114" t="s">
        <v>2228</v>
      </c>
      <c r="B15460">
        <v>184</v>
      </c>
      <c r="C15460" s="114" t="s">
        <v>54</v>
      </c>
      <c r="D15460" s="114" t="s">
        <v>462</v>
      </c>
      <c r="E15460" s="115">
        <v>44889</v>
      </c>
      <c r="F15460" s="192">
        <v>0.29675925925925928</v>
      </c>
      <c r="G15460">
        <v>2</v>
      </c>
      <c r="H15460" s="114" t="s">
        <v>463</v>
      </c>
      <c r="I15460">
        <v>7623788</v>
      </c>
    </row>
    <row r="15461" spans="1:9" x14ac:dyDescent="0.25">
      <c r="A15461" s="114" t="s">
        <v>2228</v>
      </c>
      <c r="B15461">
        <v>185</v>
      </c>
      <c r="C15461" s="114" t="s">
        <v>53</v>
      </c>
      <c r="D15461" s="114" t="s">
        <v>2105</v>
      </c>
      <c r="E15461" s="115">
        <v>44889</v>
      </c>
      <c r="F15461" s="192">
        <v>0.29746527777777776</v>
      </c>
      <c r="G15461">
        <v>2</v>
      </c>
      <c r="H15461" s="114" t="s">
        <v>2106</v>
      </c>
      <c r="I15461"/>
    </row>
    <row r="15462" spans="1:9" x14ac:dyDescent="0.25">
      <c r="A15462" s="114" t="s">
        <v>2228</v>
      </c>
      <c r="B15462">
        <v>186</v>
      </c>
      <c r="C15462" s="114" t="s">
        <v>53</v>
      </c>
      <c r="D15462" s="114" t="s">
        <v>1642</v>
      </c>
      <c r="E15462" s="115">
        <v>44889</v>
      </c>
      <c r="F15462" s="192">
        <v>0.29760416666666667</v>
      </c>
      <c r="G15462">
        <v>2</v>
      </c>
      <c r="H15462" s="114" t="s">
        <v>1643</v>
      </c>
      <c r="I15462">
        <v>15010513</v>
      </c>
    </row>
    <row r="15463" spans="1:9" x14ac:dyDescent="0.25">
      <c r="A15463" s="114" t="s">
        <v>2228</v>
      </c>
      <c r="B15463">
        <v>187</v>
      </c>
      <c r="C15463" s="114" t="s">
        <v>53</v>
      </c>
      <c r="D15463" s="114" t="s">
        <v>1066</v>
      </c>
      <c r="E15463" s="115">
        <v>44889</v>
      </c>
      <c r="F15463" s="192">
        <v>0.29767361111111112</v>
      </c>
      <c r="G15463">
        <v>2</v>
      </c>
      <c r="H15463" s="114" t="s">
        <v>1067</v>
      </c>
      <c r="I15463"/>
    </row>
    <row r="15464" spans="1:9" x14ac:dyDescent="0.25">
      <c r="A15464" s="114" t="s">
        <v>2228</v>
      </c>
      <c r="B15464">
        <v>188</v>
      </c>
      <c r="C15464" s="114" t="s">
        <v>53</v>
      </c>
      <c r="D15464" s="114" t="s">
        <v>1653</v>
      </c>
      <c r="E15464" s="115">
        <v>44889</v>
      </c>
      <c r="F15464" s="192">
        <v>0.29842592592592593</v>
      </c>
      <c r="G15464">
        <v>2</v>
      </c>
      <c r="H15464" s="114" t="s">
        <v>1654</v>
      </c>
      <c r="I15464"/>
    </row>
    <row r="15465" spans="1:9" x14ac:dyDescent="0.25">
      <c r="A15465" s="114" t="s">
        <v>2228</v>
      </c>
      <c r="B15465">
        <v>189</v>
      </c>
      <c r="C15465" s="114" t="s">
        <v>52</v>
      </c>
      <c r="D15465" s="114" t="s">
        <v>982</v>
      </c>
      <c r="E15465" s="115">
        <v>44889</v>
      </c>
      <c r="F15465" s="192">
        <v>0.29878472222222224</v>
      </c>
      <c r="G15465">
        <v>2</v>
      </c>
      <c r="H15465" s="114" t="s">
        <v>983</v>
      </c>
      <c r="I15465">
        <v>3639736</v>
      </c>
    </row>
    <row r="15466" spans="1:9" x14ac:dyDescent="0.25">
      <c r="A15466" s="114" t="s">
        <v>2228</v>
      </c>
      <c r="B15466">
        <v>190</v>
      </c>
      <c r="C15466" s="114" t="s">
        <v>54</v>
      </c>
      <c r="D15466" s="114" t="s">
        <v>1628</v>
      </c>
      <c r="E15466" s="115">
        <v>44889</v>
      </c>
      <c r="F15466" s="192">
        <v>0.29890046296296297</v>
      </c>
      <c r="G15466">
        <v>2</v>
      </c>
      <c r="H15466" s="114" t="s">
        <v>1629</v>
      </c>
      <c r="I15466"/>
    </row>
    <row r="15467" spans="1:9" x14ac:dyDescent="0.25">
      <c r="A15467" s="114" t="s">
        <v>2228</v>
      </c>
      <c r="B15467">
        <v>191</v>
      </c>
      <c r="C15467" s="114" t="s">
        <v>53</v>
      </c>
      <c r="D15467" s="114" t="s">
        <v>923</v>
      </c>
      <c r="E15467" s="115">
        <v>44889</v>
      </c>
      <c r="F15467" s="192">
        <v>0.29900462962962965</v>
      </c>
      <c r="G15467">
        <v>2</v>
      </c>
      <c r="H15467" s="114" t="s">
        <v>924</v>
      </c>
      <c r="I15467">
        <v>14985364</v>
      </c>
    </row>
    <row r="15468" spans="1:9" x14ac:dyDescent="0.25">
      <c r="A15468" s="114" t="s">
        <v>2228</v>
      </c>
      <c r="B15468">
        <v>192</v>
      </c>
      <c r="C15468" s="114" t="s">
        <v>53</v>
      </c>
      <c r="D15468" s="114" t="s">
        <v>1952</v>
      </c>
      <c r="E15468" s="115">
        <v>44889</v>
      </c>
      <c r="F15468" s="192">
        <v>0.29947916666666669</v>
      </c>
      <c r="G15468">
        <v>2</v>
      </c>
      <c r="H15468" s="114" t="s">
        <v>1953</v>
      </c>
      <c r="I15468"/>
    </row>
    <row r="15469" spans="1:9" x14ac:dyDescent="0.25">
      <c r="A15469" s="114" t="s">
        <v>2228</v>
      </c>
      <c r="B15469">
        <v>193</v>
      </c>
      <c r="C15469" s="114" t="s">
        <v>52</v>
      </c>
      <c r="D15469" s="114" t="s">
        <v>1968</v>
      </c>
      <c r="E15469" s="115">
        <v>44889</v>
      </c>
      <c r="F15469" s="192">
        <v>0.29954861111111108</v>
      </c>
      <c r="G15469">
        <v>2</v>
      </c>
      <c r="H15469" s="114" t="s">
        <v>1969</v>
      </c>
      <c r="I15469">
        <v>6709247</v>
      </c>
    </row>
    <row r="15470" spans="1:9" x14ac:dyDescent="0.25">
      <c r="A15470" s="114" t="s">
        <v>2228</v>
      </c>
      <c r="B15470">
        <v>194</v>
      </c>
      <c r="C15470" s="114" t="s">
        <v>54</v>
      </c>
      <c r="D15470" s="114" t="s">
        <v>2049</v>
      </c>
      <c r="E15470" s="115">
        <v>44889</v>
      </c>
      <c r="F15470" s="192">
        <v>0.29966435185185186</v>
      </c>
      <c r="G15470">
        <v>2</v>
      </c>
      <c r="H15470" s="114" t="s">
        <v>2050</v>
      </c>
      <c r="I15470">
        <v>2187859</v>
      </c>
    </row>
    <row r="15471" spans="1:9" x14ac:dyDescent="0.25">
      <c r="A15471" s="114" t="s">
        <v>2228</v>
      </c>
      <c r="B15471">
        <v>195</v>
      </c>
      <c r="C15471" s="114" t="s">
        <v>53</v>
      </c>
      <c r="D15471" s="114" t="s">
        <v>1223</v>
      </c>
      <c r="E15471" s="115">
        <v>44889</v>
      </c>
      <c r="F15471" s="192">
        <v>0.30072916666666666</v>
      </c>
      <c r="G15471">
        <v>2</v>
      </c>
      <c r="H15471" s="114" t="s">
        <v>1224</v>
      </c>
      <c r="I15471"/>
    </row>
    <row r="15472" spans="1:9" x14ac:dyDescent="0.25">
      <c r="A15472" s="114" t="s">
        <v>2228</v>
      </c>
      <c r="B15472">
        <v>196</v>
      </c>
      <c r="C15472" s="114" t="s">
        <v>53</v>
      </c>
      <c r="D15472" s="114" t="s">
        <v>857</v>
      </c>
      <c r="E15472" s="115">
        <v>44889</v>
      </c>
      <c r="F15472" s="192">
        <v>0.30103009259259261</v>
      </c>
      <c r="G15472">
        <v>2</v>
      </c>
      <c r="H15472" s="114" t="s">
        <v>858</v>
      </c>
      <c r="I15472">
        <v>2151849</v>
      </c>
    </row>
    <row r="15473" spans="1:9" x14ac:dyDescent="0.25">
      <c r="A15473" s="114" t="s">
        <v>2228</v>
      </c>
      <c r="B15473">
        <v>197</v>
      </c>
      <c r="C15473" s="114" t="s">
        <v>52</v>
      </c>
      <c r="D15473" s="114" t="s">
        <v>996</v>
      </c>
      <c r="E15473" s="115">
        <v>44889</v>
      </c>
      <c r="F15473" s="192">
        <v>0.3012037037037037</v>
      </c>
      <c r="G15473">
        <v>2</v>
      </c>
      <c r="H15473" s="114" t="s">
        <v>997</v>
      </c>
      <c r="I15473">
        <v>7252742</v>
      </c>
    </row>
    <row r="15474" spans="1:9" x14ac:dyDescent="0.25">
      <c r="A15474" s="114" t="s">
        <v>2228</v>
      </c>
      <c r="B15474">
        <v>198</v>
      </c>
      <c r="C15474" s="114" t="s">
        <v>53</v>
      </c>
      <c r="D15474" s="114" t="s">
        <v>1123</v>
      </c>
      <c r="E15474" s="115">
        <v>44889</v>
      </c>
      <c r="F15474" s="192">
        <v>0.30167824074074073</v>
      </c>
      <c r="G15474">
        <v>2</v>
      </c>
      <c r="H15474" s="114" t="s">
        <v>1124</v>
      </c>
      <c r="I15474"/>
    </row>
    <row r="15475" spans="1:9" x14ac:dyDescent="0.25">
      <c r="A15475" s="114" t="s">
        <v>2228</v>
      </c>
      <c r="B15475">
        <v>199</v>
      </c>
      <c r="C15475" s="114" t="s">
        <v>54</v>
      </c>
      <c r="D15475" s="114" t="s">
        <v>2150</v>
      </c>
      <c r="E15475" s="115">
        <v>44889</v>
      </c>
      <c r="F15475" s="192">
        <v>0.30224537037037036</v>
      </c>
      <c r="G15475">
        <v>2</v>
      </c>
      <c r="H15475" s="114" t="s">
        <v>2151</v>
      </c>
      <c r="I15475">
        <v>6710160</v>
      </c>
    </row>
    <row r="15476" spans="1:9" x14ac:dyDescent="0.25">
      <c r="A15476" s="114" t="s">
        <v>2228</v>
      </c>
      <c r="B15476">
        <v>200</v>
      </c>
      <c r="C15476" s="114" t="s">
        <v>52</v>
      </c>
      <c r="D15476" s="114" t="s">
        <v>1649</v>
      </c>
      <c r="E15476" s="115">
        <v>44889</v>
      </c>
      <c r="F15476" s="192">
        <v>0.30436342592592591</v>
      </c>
      <c r="G15476">
        <v>2</v>
      </c>
      <c r="H15476" s="114" t="s">
        <v>1650</v>
      </c>
      <c r="I15476">
        <v>2721713</v>
      </c>
    </row>
    <row r="15477" spans="1:9" x14ac:dyDescent="0.25">
      <c r="A15477" s="114" t="s">
        <v>2228</v>
      </c>
      <c r="B15477">
        <v>201</v>
      </c>
      <c r="C15477" s="114" t="s">
        <v>54</v>
      </c>
      <c r="D15477" s="114" t="s">
        <v>1884</v>
      </c>
      <c r="E15477" s="115">
        <v>44889</v>
      </c>
      <c r="F15477" s="192">
        <v>0.30454861111111109</v>
      </c>
      <c r="G15477">
        <v>2</v>
      </c>
      <c r="H15477" s="114" t="s">
        <v>1885</v>
      </c>
      <c r="I15477">
        <v>5482305</v>
      </c>
    </row>
    <row r="15478" spans="1:9" x14ac:dyDescent="0.25">
      <c r="A15478" s="114" t="s">
        <v>2228</v>
      </c>
      <c r="B15478">
        <v>202</v>
      </c>
      <c r="C15478" s="114" t="s">
        <v>53</v>
      </c>
      <c r="D15478" s="114" t="s">
        <v>228</v>
      </c>
      <c r="E15478" s="115">
        <v>44889</v>
      </c>
      <c r="F15478" s="192">
        <v>0.3046875</v>
      </c>
      <c r="G15478">
        <v>2</v>
      </c>
      <c r="H15478" s="114" t="s">
        <v>229</v>
      </c>
      <c r="I15478">
        <v>14960618</v>
      </c>
    </row>
    <row r="15479" spans="1:9" x14ac:dyDescent="0.25">
      <c r="A15479" s="114" t="s">
        <v>2228</v>
      </c>
      <c r="B15479">
        <v>203</v>
      </c>
      <c r="C15479" s="114" t="s">
        <v>53</v>
      </c>
      <c r="D15479" s="114" t="s">
        <v>1044</v>
      </c>
      <c r="E15479" s="115">
        <v>44889</v>
      </c>
      <c r="F15479" s="192">
        <v>0.30526620370370372</v>
      </c>
      <c r="G15479">
        <v>2</v>
      </c>
      <c r="H15479" s="114" t="s">
        <v>1045</v>
      </c>
      <c r="I15479">
        <v>5597954</v>
      </c>
    </row>
    <row r="15480" spans="1:9" x14ac:dyDescent="0.25">
      <c r="A15480" s="114" t="s">
        <v>2228</v>
      </c>
      <c r="B15480">
        <v>204</v>
      </c>
      <c r="C15480" s="114" t="s">
        <v>54</v>
      </c>
      <c r="D15480" s="114" t="s">
        <v>1454</v>
      </c>
      <c r="E15480" s="115">
        <v>44889</v>
      </c>
      <c r="F15480" s="192">
        <v>0.30586805555555557</v>
      </c>
      <c r="G15480">
        <v>2</v>
      </c>
      <c r="H15480" s="114" t="s">
        <v>1455</v>
      </c>
      <c r="I15480">
        <v>2054077</v>
      </c>
    </row>
    <row r="15481" spans="1:9" x14ac:dyDescent="0.25">
      <c r="A15481" s="114" t="s">
        <v>2228</v>
      </c>
      <c r="B15481">
        <v>205</v>
      </c>
      <c r="C15481" s="114" t="s">
        <v>54</v>
      </c>
      <c r="D15481" s="114" t="s">
        <v>1334</v>
      </c>
      <c r="E15481" s="115">
        <v>44889</v>
      </c>
      <c r="F15481" s="192">
        <v>0.30644675925925924</v>
      </c>
      <c r="G15481">
        <v>2</v>
      </c>
      <c r="H15481" s="114" t="s">
        <v>1335</v>
      </c>
      <c r="I15481">
        <v>7360552</v>
      </c>
    </row>
    <row r="15482" spans="1:9" x14ac:dyDescent="0.25">
      <c r="A15482" s="114" t="s">
        <v>2228</v>
      </c>
      <c r="B15482">
        <v>206</v>
      </c>
      <c r="C15482" s="114" t="s">
        <v>53</v>
      </c>
      <c r="D15482" s="114" t="s">
        <v>1796</v>
      </c>
      <c r="E15482" s="115">
        <v>44889</v>
      </c>
      <c r="F15482" s="192">
        <v>0.30730324074074072</v>
      </c>
      <c r="G15482">
        <v>2</v>
      </c>
      <c r="H15482" s="114" t="s">
        <v>1797</v>
      </c>
      <c r="I15482">
        <v>14807889</v>
      </c>
    </row>
    <row r="15483" spans="1:9" x14ac:dyDescent="0.25">
      <c r="A15483" s="114" t="s">
        <v>2228</v>
      </c>
      <c r="B15483">
        <v>207</v>
      </c>
      <c r="C15483" s="114" t="s">
        <v>54</v>
      </c>
      <c r="D15483" s="114" t="s">
        <v>1342</v>
      </c>
      <c r="E15483" s="115">
        <v>44889</v>
      </c>
      <c r="F15483" s="192">
        <v>0.30737268518518518</v>
      </c>
      <c r="G15483">
        <v>2</v>
      </c>
      <c r="H15483" s="114" t="s">
        <v>1343</v>
      </c>
      <c r="I15483">
        <v>7361622</v>
      </c>
    </row>
    <row r="15484" spans="1:9" x14ac:dyDescent="0.25">
      <c r="A15484" s="114" t="s">
        <v>2228</v>
      </c>
      <c r="B15484">
        <v>208</v>
      </c>
      <c r="C15484" s="114" t="s">
        <v>53</v>
      </c>
      <c r="D15484" s="114" t="s">
        <v>1213</v>
      </c>
      <c r="E15484" s="115">
        <v>44889</v>
      </c>
      <c r="F15484" s="192">
        <v>0.30744212962962963</v>
      </c>
      <c r="G15484">
        <v>2</v>
      </c>
      <c r="H15484" s="114" t="s">
        <v>1214</v>
      </c>
      <c r="I15484"/>
    </row>
    <row r="15485" spans="1:9" x14ac:dyDescent="0.25">
      <c r="A15485" s="114" t="s">
        <v>2228</v>
      </c>
      <c r="B15485">
        <v>209</v>
      </c>
      <c r="C15485" s="114" t="s">
        <v>53</v>
      </c>
      <c r="D15485" s="114" t="s">
        <v>1669</v>
      </c>
      <c r="E15485" s="115">
        <v>44889</v>
      </c>
      <c r="F15485" s="192">
        <v>0.30854166666666666</v>
      </c>
      <c r="G15485">
        <v>2</v>
      </c>
      <c r="H15485" s="114" t="s">
        <v>1670</v>
      </c>
      <c r="I15485"/>
    </row>
    <row r="15486" spans="1:9" x14ac:dyDescent="0.25">
      <c r="A15486" s="114" t="s">
        <v>2228</v>
      </c>
      <c r="B15486">
        <v>210</v>
      </c>
      <c r="C15486" s="114" t="s">
        <v>53</v>
      </c>
      <c r="D15486" s="114" t="s">
        <v>1252</v>
      </c>
      <c r="E15486" s="115">
        <v>44889</v>
      </c>
      <c r="F15486" s="192">
        <v>0.30972222222222223</v>
      </c>
      <c r="G15486">
        <v>2</v>
      </c>
      <c r="H15486" s="114" t="s">
        <v>1253</v>
      </c>
      <c r="I15486">
        <v>14807551</v>
      </c>
    </row>
    <row r="15487" spans="1:9" x14ac:dyDescent="0.25">
      <c r="A15487" s="114" t="s">
        <v>2228</v>
      </c>
      <c r="B15487">
        <v>211</v>
      </c>
      <c r="C15487" s="114" t="s">
        <v>52</v>
      </c>
      <c r="D15487" s="114" t="s">
        <v>232</v>
      </c>
      <c r="E15487" s="115">
        <v>44889</v>
      </c>
      <c r="F15487" s="192">
        <v>0.31086805555555558</v>
      </c>
      <c r="G15487">
        <v>2</v>
      </c>
      <c r="H15487" s="114" t="s">
        <v>233</v>
      </c>
      <c r="I15487"/>
    </row>
    <row r="15488" spans="1:9" x14ac:dyDescent="0.25">
      <c r="A15488" s="114" t="s">
        <v>2228</v>
      </c>
      <c r="B15488">
        <v>212</v>
      </c>
      <c r="C15488" s="114" t="s">
        <v>52</v>
      </c>
      <c r="D15488" s="114" t="s">
        <v>1015</v>
      </c>
      <c r="E15488" s="115">
        <v>44889</v>
      </c>
      <c r="F15488" s="192">
        <v>0.3117361111111111</v>
      </c>
      <c r="G15488">
        <v>2</v>
      </c>
      <c r="H15488" s="114" t="s">
        <v>1016</v>
      </c>
      <c r="I15488">
        <v>2713830</v>
      </c>
    </row>
    <row r="15489" spans="1:9" x14ac:dyDescent="0.25">
      <c r="A15489" s="114" t="s">
        <v>2228</v>
      </c>
      <c r="B15489">
        <v>213</v>
      </c>
      <c r="C15489" s="114" t="s">
        <v>52</v>
      </c>
      <c r="D15489" s="114" t="s">
        <v>218</v>
      </c>
      <c r="E15489" s="115">
        <v>44889</v>
      </c>
      <c r="F15489" s="192">
        <v>0.31214120370370368</v>
      </c>
      <c r="G15489">
        <v>2</v>
      </c>
      <c r="H15489" s="114" t="s">
        <v>219</v>
      </c>
      <c r="I15489">
        <v>8357700</v>
      </c>
    </row>
    <row r="15490" spans="1:9" x14ac:dyDescent="0.25">
      <c r="A15490" s="114" t="s">
        <v>2228</v>
      </c>
      <c r="B15490">
        <v>214</v>
      </c>
      <c r="C15490" s="114" t="s">
        <v>52</v>
      </c>
      <c r="D15490" s="114" t="s">
        <v>1620</v>
      </c>
      <c r="E15490" s="115">
        <v>44889</v>
      </c>
      <c r="F15490" s="192">
        <v>0.31238425925925928</v>
      </c>
      <c r="G15490">
        <v>2</v>
      </c>
      <c r="H15490" s="114" t="s">
        <v>1621</v>
      </c>
      <c r="I15490">
        <v>2731072</v>
      </c>
    </row>
    <row r="15491" spans="1:9" x14ac:dyDescent="0.25">
      <c r="A15491" s="114" t="s">
        <v>2228</v>
      </c>
      <c r="B15491">
        <v>215</v>
      </c>
      <c r="C15491" s="114" t="s">
        <v>52</v>
      </c>
      <c r="D15491" s="114" t="s">
        <v>1608</v>
      </c>
      <c r="E15491" s="115">
        <v>44889</v>
      </c>
      <c r="F15491" s="192">
        <v>0.31260416666666668</v>
      </c>
      <c r="G15491">
        <v>2</v>
      </c>
      <c r="H15491" s="114" t="s">
        <v>1609</v>
      </c>
      <c r="I15491">
        <v>3624978</v>
      </c>
    </row>
    <row r="15492" spans="1:9" x14ac:dyDescent="0.25">
      <c r="A15492" s="114" t="s">
        <v>2228</v>
      </c>
      <c r="B15492">
        <v>216</v>
      </c>
      <c r="C15492" s="114" t="s">
        <v>53</v>
      </c>
      <c r="D15492" s="114" t="s">
        <v>1784</v>
      </c>
      <c r="E15492" s="115">
        <v>44889</v>
      </c>
      <c r="F15492" s="192">
        <v>0.31339120370370371</v>
      </c>
      <c r="G15492">
        <v>2</v>
      </c>
      <c r="H15492" s="114" t="s">
        <v>1785</v>
      </c>
      <c r="I15492"/>
    </row>
    <row r="15493" spans="1:9" x14ac:dyDescent="0.25">
      <c r="A15493" s="114" t="s">
        <v>2228</v>
      </c>
      <c r="B15493">
        <v>217</v>
      </c>
      <c r="C15493" s="114" t="s">
        <v>52</v>
      </c>
      <c r="D15493" s="114" t="s">
        <v>1248</v>
      </c>
      <c r="E15493" s="115">
        <v>44889</v>
      </c>
      <c r="F15493" s="192">
        <v>0.31344907407407407</v>
      </c>
      <c r="G15493">
        <v>2</v>
      </c>
      <c r="H15493" s="114" t="s">
        <v>1249</v>
      </c>
      <c r="I15493">
        <v>5420315</v>
      </c>
    </row>
    <row r="15494" spans="1:9" x14ac:dyDescent="0.25">
      <c r="A15494" s="114" t="s">
        <v>2228</v>
      </c>
      <c r="B15494">
        <v>218</v>
      </c>
      <c r="C15494" s="114" t="s">
        <v>53</v>
      </c>
      <c r="D15494" s="114" t="s">
        <v>358</v>
      </c>
      <c r="E15494" s="115">
        <v>44889</v>
      </c>
      <c r="F15494" s="192">
        <v>0.3147800925925926</v>
      </c>
      <c r="G15494">
        <v>2</v>
      </c>
      <c r="H15494" s="114" t="s">
        <v>359</v>
      </c>
      <c r="I15494"/>
    </row>
    <row r="15495" spans="1:9" x14ac:dyDescent="0.25">
      <c r="A15495" s="114" t="s">
        <v>2228</v>
      </c>
      <c r="B15495">
        <v>219</v>
      </c>
      <c r="C15495" s="114" t="s">
        <v>52</v>
      </c>
      <c r="D15495" s="114" t="s">
        <v>1792</v>
      </c>
      <c r="E15495" s="115">
        <v>44889</v>
      </c>
      <c r="F15495" s="192">
        <v>0.31490740740740741</v>
      </c>
      <c r="G15495">
        <v>2</v>
      </c>
      <c r="H15495" s="114" t="s">
        <v>1793</v>
      </c>
      <c r="I15495">
        <v>14813057</v>
      </c>
    </row>
    <row r="15496" spans="1:9" x14ac:dyDescent="0.25">
      <c r="A15496" s="114" t="s">
        <v>2228</v>
      </c>
      <c r="B15496">
        <v>220</v>
      </c>
      <c r="C15496" s="114" t="s">
        <v>54</v>
      </c>
      <c r="D15496" s="114" t="s">
        <v>262</v>
      </c>
      <c r="E15496" s="115">
        <v>44889</v>
      </c>
      <c r="F15496" s="192">
        <v>0.31539351851851855</v>
      </c>
      <c r="G15496">
        <v>2</v>
      </c>
      <c r="H15496" s="114" t="s">
        <v>263</v>
      </c>
      <c r="I15496">
        <v>2790017</v>
      </c>
    </row>
    <row r="15497" spans="1:9" x14ac:dyDescent="0.25">
      <c r="A15497" s="114" t="s">
        <v>2228</v>
      </c>
      <c r="B15497">
        <v>221</v>
      </c>
      <c r="C15497" s="114" t="s">
        <v>52</v>
      </c>
      <c r="D15497" s="114" t="s">
        <v>972</v>
      </c>
      <c r="E15497" s="115">
        <v>44889</v>
      </c>
      <c r="F15497" s="192">
        <v>0.31548611111111113</v>
      </c>
      <c r="G15497">
        <v>2</v>
      </c>
      <c r="H15497" s="114" t="s">
        <v>973</v>
      </c>
      <c r="I15497">
        <v>14932386</v>
      </c>
    </row>
    <row r="15498" spans="1:9" x14ac:dyDescent="0.25">
      <c r="A15498" s="114" t="s">
        <v>2228</v>
      </c>
      <c r="B15498">
        <v>222</v>
      </c>
      <c r="C15498" s="114" t="s">
        <v>52</v>
      </c>
      <c r="D15498" s="114" t="s">
        <v>1215</v>
      </c>
      <c r="E15498" s="115">
        <v>44889</v>
      </c>
      <c r="F15498" s="192">
        <v>0.31622685185185184</v>
      </c>
      <c r="G15498">
        <v>2</v>
      </c>
      <c r="H15498" s="114" t="s">
        <v>1216</v>
      </c>
      <c r="I15498">
        <v>2841045</v>
      </c>
    </row>
    <row r="15499" spans="1:9" x14ac:dyDescent="0.25">
      <c r="A15499" s="114" t="s">
        <v>2228</v>
      </c>
      <c r="B15499">
        <v>223</v>
      </c>
      <c r="C15499" s="114" t="s">
        <v>54</v>
      </c>
      <c r="D15499" s="114" t="s">
        <v>260</v>
      </c>
      <c r="E15499" s="115">
        <v>44889</v>
      </c>
      <c r="F15499" s="192">
        <v>0.3168287037037037</v>
      </c>
      <c r="G15499">
        <v>2</v>
      </c>
      <c r="H15499" s="114" t="s">
        <v>261</v>
      </c>
      <c r="I15499">
        <v>7370832</v>
      </c>
    </row>
    <row r="15500" spans="1:9" x14ac:dyDescent="0.25">
      <c r="A15500" s="114" t="s">
        <v>2228</v>
      </c>
      <c r="B15500">
        <v>224</v>
      </c>
      <c r="C15500" s="114" t="s">
        <v>52</v>
      </c>
      <c r="D15500" s="114" t="s">
        <v>220</v>
      </c>
      <c r="E15500" s="115">
        <v>44889</v>
      </c>
      <c r="F15500" s="192">
        <v>0.31842592592592595</v>
      </c>
      <c r="G15500">
        <v>2</v>
      </c>
      <c r="H15500" s="114" t="s">
        <v>221</v>
      </c>
      <c r="I15500">
        <v>2705664</v>
      </c>
    </row>
    <row r="15501" spans="1:9" x14ac:dyDescent="0.25">
      <c r="A15501" s="114" t="s">
        <v>2228</v>
      </c>
      <c r="B15501">
        <v>225</v>
      </c>
      <c r="C15501" s="114" t="s">
        <v>54</v>
      </c>
      <c r="D15501" s="114" t="s">
        <v>1350</v>
      </c>
      <c r="E15501" s="115">
        <v>44889</v>
      </c>
      <c r="F15501" s="192">
        <v>0.32098379629629631</v>
      </c>
      <c r="G15501">
        <v>2</v>
      </c>
      <c r="H15501" s="114" t="s">
        <v>1351</v>
      </c>
      <c r="I15501">
        <v>14811845</v>
      </c>
    </row>
    <row r="15502" spans="1:9" x14ac:dyDescent="0.25">
      <c r="A15502" s="114" t="s">
        <v>2228</v>
      </c>
      <c r="B15502">
        <v>226</v>
      </c>
      <c r="C15502" s="114" t="s">
        <v>53</v>
      </c>
      <c r="D15502" s="114" t="s">
        <v>296</v>
      </c>
      <c r="E15502" s="115">
        <v>44889</v>
      </c>
      <c r="F15502" s="192">
        <v>0.32217592592592592</v>
      </c>
      <c r="G15502">
        <v>2</v>
      </c>
      <c r="H15502" s="114" t="s">
        <v>297</v>
      </c>
      <c r="I15502"/>
    </row>
    <row r="15503" spans="1:9" x14ac:dyDescent="0.25">
      <c r="A15503" s="114" t="s">
        <v>2228</v>
      </c>
      <c r="B15503">
        <v>227</v>
      </c>
      <c r="C15503" s="114" t="s">
        <v>52</v>
      </c>
      <c r="D15503" s="114" t="s">
        <v>1505</v>
      </c>
      <c r="E15503" s="115">
        <v>44889</v>
      </c>
      <c r="F15503" s="192">
        <v>0.33203703703703702</v>
      </c>
      <c r="G15503">
        <v>2</v>
      </c>
      <c r="H15503" s="114" t="s">
        <v>1506</v>
      </c>
      <c r="I15503"/>
    </row>
    <row r="15504" spans="1:9" x14ac:dyDescent="0.25">
      <c r="A15504" s="114" t="s">
        <v>2228</v>
      </c>
      <c r="B15504">
        <v>228</v>
      </c>
      <c r="C15504" s="114" t="s">
        <v>54</v>
      </c>
      <c r="D15504" s="114" t="s">
        <v>2020</v>
      </c>
      <c r="E15504" s="115">
        <v>44889</v>
      </c>
      <c r="F15504" s="192">
        <v>0.33796296296296297</v>
      </c>
      <c r="G15504">
        <v>2</v>
      </c>
      <c r="H15504" s="114" t="s">
        <v>2021</v>
      </c>
      <c r="I15504">
        <v>5343157</v>
      </c>
    </row>
    <row r="15505" spans="1:9" x14ac:dyDescent="0.25">
      <c r="A15505" s="114" t="s">
        <v>2228</v>
      </c>
      <c r="B15505">
        <v>229</v>
      </c>
      <c r="C15505" s="114" t="s">
        <v>53</v>
      </c>
      <c r="D15505" s="114" t="s">
        <v>268</v>
      </c>
      <c r="E15505" s="115">
        <v>44889</v>
      </c>
      <c r="F15505" s="192">
        <v>0.37038194444444444</v>
      </c>
      <c r="G15505">
        <v>2</v>
      </c>
      <c r="H15505" s="114" t="s">
        <v>269</v>
      </c>
      <c r="I15505">
        <v>4850516</v>
      </c>
    </row>
    <row r="15506" spans="1:9" x14ac:dyDescent="0.25">
      <c r="A15506" s="114" t="s">
        <v>2228</v>
      </c>
      <c r="B15506">
        <v>230</v>
      </c>
      <c r="C15506" s="114" t="s">
        <v>53</v>
      </c>
      <c r="D15506" s="114" t="s">
        <v>518</v>
      </c>
      <c r="E15506" s="115">
        <v>44889</v>
      </c>
      <c r="F15506" s="192">
        <v>0.39056712962962964</v>
      </c>
      <c r="G15506">
        <v>2</v>
      </c>
      <c r="H15506" s="114" t="s">
        <v>519</v>
      </c>
      <c r="I15506"/>
    </row>
    <row r="15507" spans="1:9" x14ac:dyDescent="0.25">
      <c r="A15507" s="114" t="s">
        <v>2228</v>
      </c>
      <c r="B15507">
        <v>231</v>
      </c>
      <c r="C15507" s="114" t="s">
        <v>53</v>
      </c>
      <c r="D15507" s="114" t="s">
        <v>274</v>
      </c>
      <c r="E15507" s="115">
        <v>44889</v>
      </c>
      <c r="F15507" s="192">
        <v>0.48017361111111112</v>
      </c>
      <c r="G15507">
        <v>2</v>
      </c>
      <c r="H15507" s="114" t="s">
        <v>275</v>
      </c>
      <c r="I15507">
        <v>3185888</v>
      </c>
    </row>
    <row r="15508" spans="1:9" x14ac:dyDescent="0.25">
      <c r="A15508" s="114" t="s">
        <v>2228</v>
      </c>
      <c r="B15508">
        <v>232</v>
      </c>
      <c r="C15508" s="114" t="s">
        <v>54</v>
      </c>
      <c r="D15508" s="114" t="s">
        <v>468</v>
      </c>
      <c r="E15508" s="115">
        <v>44889</v>
      </c>
      <c r="F15508" s="192">
        <v>0.48306712962962961</v>
      </c>
      <c r="G15508">
        <v>2</v>
      </c>
      <c r="H15508" s="114" t="s">
        <v>469</v>
      </c>
      <c r="I15508">
        <v>7353518</v>
      </c>
    </row>
    <row r="15509" spans="1:9" x14ac:dyDescent="0.25">
      <c r="A15509" s="114" t="s">
        <v>2228</v>
      </c>
      <c r="B15509">
        <v>233</v>
      </c>
      <c r="C15509" s="114" t="s">
        <v>54</v>
      </c>
      <c r="D15509" s="114" t="s">
        <v>1628</v>
      </c>
      <c r="E15509" s="115">
        <v>44889</v>
      </c>
      <c r="F15509" s="192">
        <v>0.48312500000000003</v>
      </c>
      <c r="G15509">
        <v>2</v>
      </c>
      <c r="H15509" s="114" t="s">
        <v>1629</v>
      </c>
      <c r="I15509"/>
    </row>
    <row r="15510" spans="1:9" x14ac:dyDescent="0.25">
      <c r="A15510" s="114" t="s">
        <v>2228</v>
      </c>
      <c r="B15510">
        <v>234</v>
      </c>
      <c r="C15510" s="114" t="s">
        <v>53</v>
      </c>
      <c r="D15510" s="114" t="s">
        <v>2081</v>
      </c>
      <c r="E15510" s="115">
        <v>44889</v>
      </c>
      <c r="F15510" s="192">
        <v>0.48334490740740743</v>
      </c>
      <c r="G15510">
        <v>2</v>
      </c>
      <c r="H15510" s="114" t="s">
        <v>2082</v>
      </c>
      <c r="I15510"/>
    </row>
    <row r="15511" spans="1:9" x14ac:dyDescent="0.25">
      <c r="A15511" s="114" t="s">
        <v>2228</v>
      </c>
      <c r="B15511">
        <v>235</v>
      </c>
      <c r="C15511" s="114" t="s">
        <v>53</v>
      </c>
      <c r="D15511" s="114" t="s">
        <v>1370</v>
      </c>
      <c r="E15511" s="115">
        <v>44889</v>
      </c>
      <c r="F15511" s="192">
        <v>0.48342592592592593</v>
      </c>
      <c r="G15511">
        <v>2</v>
      </c>
      <c r="H15511" s="114" t="s">
        <v>1371</v>
      </c>
      <c r="I15511"/>
    </row>
    <row r="15512" spans="1:9" x14ac:dyDescent="0.25">
      <c r="A15512" s="114" t="s">
        <v>2228</v>
      </c>
      <c r="B15512">
        <v>236</v>
      </c>
      <c r="C15512" s="114" t="s">
        <v>21</v>
      </c>
      <c r="D15512" s="114" t="s">
        <v>600</v>
      </c>
      <c r="E15512" s="115">
        <v>44889</v>
      </c>
      <c r="F15512" s="192">
        <v>0.48359953703703706</v>
      </c>
      <c r="G15512">
        <v>2</v>
      </c>
      <c r="H15512" s="114" t="s">
        <v>21</v>
      </c>
      <c r="I15512"/>
    </row>
    <row r="15513" spans="1:9" x14ac:dyDescent="0.25">
      <c r="A15513" s="114" t="s">
        <v>2228</v>
      </c>
      <c r="B15513">
        <v>237</v>
      </c>
      <c r="C15513" s="114" t="s">
        <v>21</v>
      </c>
      <c r="D15513" s="114" t="s">
        <v>601</v>
      </c>
      <c r="E15513" s="115">
        <v>44889</v>
      </c>
      <c r="F15513" s="192">
        <v>0.48370370370370369</v>
      </c>
      <c r="G15513">
        <v>2</v>
      </c>
      <c r="H15513" s="114" t="s">
        <v>21</v>
      </c>
      <c r="I15513"/>
    </row>
    <row r="15514" spans="1:9" x14ac:dyDescent="0.25">
      <c r="A15514" s="114" t="s">
        <v>2228</v>
      </c>
      <c r="B15514">
        <v>238</v>
      </c>
      <c r="C15514" s="114" t="s">
        <v>54</v>
      </c>
      <c r="D15514" s="114" t="s">
        <v>332</v>
      </c>
      <c r="E15514" s="115">
        <v>44889</v>
      </c>
      <c r="F15514" s="192">
        <v>0.48383101851851851</v>
      </c>
      <c r="G15514">
        <v>2</v>
      </c>
      <c r="H15514" s="114" t="s">
        <v>333</v>
      </c>
      <c r="I15514">
        <v>5501171</v>
      </c>
    </row>
    <row r="15515" spans="1:9" x14ac:dyDescent="0.25">
      <c r="A15515" s="114" t="s">
        <v>2228</v>
      </c>
      <c r="B15515">
        <v>239</v>
      </c>
      <c r="C15515" s="114" t="s">
        <v>53</v>
      </c>
      <c r="D15515" s="114" t="s">
        <v>412</v>
      </c>
      <c r="E15515" s="115">
        <v>44889</v>
      </c>
      <c r="F15515" s="192">
        <v>0.48405092592592591</v>
      </c>
      <c r="G15515">
        <v>2</v>
      </c>
      <c r="H15515" s="114" t="s">
        <v>413</v>
      </c>
      <c r="I15515">
        <v>14812959</v>
      </c>
    </row>
    <row r="15516" spans="1:9" x14ac:dyDescent="0.25">
      <c r="A15516" s="114" t="s">
        <v>2228</v>
      </c>
      <c r="B15516">
        <v>240</v>
      </c>
      <c r="C15516" s="114" t="s">
        <v>54</v>
      </c>
      <c r="D15516" s="114" t="s">
        <v>1316</v>
      </c>
      <c r="E15516" s="115">
        <v>44889</v>
      </c>
      <c r="F15516" s="192">
        <v>0.48473379629629632</v>
      </c>
      <c r="G15516">
        <v>2</v>
      </c>
      <c r="H15516" s="114" t="s">
        <v>1317</v>
      </c>
      <c r="I15516">
        <v>2052000</v>
      </c>
    </row>
    <row r="15517" spans="1:9" x14ac:dyDescent="0.25">
      <c r="A15517" s="114" t="s">
        <v>2228</v>
      </c>
      <c r="B15517">
        <v>241</v>
      </c>
      <c r="C15517" s="114" t="s">
        <v>54</v>
      </c>
      <c r="D15517" s="114" t="s">
        <v>623</v>
      </c>
      <c r="E15517" s="115">
        <v>44889</v>
      </c>
      <c r="F15517" s="192">
        <v>0.48480324074074072</v>
      </c>
      <c r="G15517">
        <v>2</v>
      </c>
      <c r="H15517" s="114" t="s">
        <v>624</v>
      </c>
      <c r="I15517">
        <v>5351708</v>
      </c>
    </row>
    <row r="15518" spans="1:9" x14ac:dyDescent="0.25">
      <c r="A15518" s="114" t="s">
        <v>2228</v>
      </c>
      <c r="B15518">
        <v>242</v>
      </c>
      <c r="C15518" s="114" t="s">
        <v>52</v>
      </c>
      <c r="D15518" s="114" t="s">
        <v>1521</v>
      </c>
      <c r="E15518" s="115">
        <v>44889</v>
      </c>
      <c r="F15518" s="192">
        <v>0.48484953703703704</v>
      </c>
      <c r="G15518">
        <v>2</v>
      </c>
      <c r="H15518" s="114" t="s">
        <v>1522</v>
      </c>
      <c r="I15518">
        <v>6702196</v>
      </c>
    </row>
    <row r="15519" spans="1:9" x14ac:dyDescent="0.25">
      <c r="A15519" s="114" t="s">
        <v>2228</v>
      </c>
      <c r="B15519">
        <v>243</v>
      </c>
      <c r="C15519" s="114" t="s">
        <v>58</v>
      </c>
      <c r="D15519" s="114" t="s">
        <v>2022</v>
      </c>
      <c r="E15519" s="115">
        <v>44889</v>
      </c>
      <c r="F15519" s="192">
        <v>0.4849074074074074</v>
      </c>
      <c r="G15519">
        <v>2</v>
      </c>
      <c r="H15519" s="114" t="s">
        <v>2023</v>
      </c>
      <c r="I15519">
        <v>5343343</v>
      </c>
    </row>
    <row r="15520" spans="1:9" x14ac:dyDescent="0.25">
      <c r="A15520" s="114" t="s">
        <v>2228</v>
      </c>
      <c r="B15520">
        <v>244</v>
      </c>
      <c r="C15520" s="114" t="s">
        <v>54</v>
      </c>
      <c r="D15520" s="114" t="s">
        <v>1324</v>
      </c>
      <c r="E15520" s="115">
        <v>44889</v>
      </c>
      <c r="F15520" s="192">
        <v>0.48497685185185185</v>
      </c>
      <c r="G15520">
        <v>2</v>
      </c>
      <c r="H15520" s="114" t="s">
        <v>1325</v>
      </c>
      <c r="I15520">
        <v>2189493</v>
      </c>
    </row>
    <row r="15521" spans="1:9" x14ac:dyDescent="0.25">
      <c r="A15521" s="114" t="s">
        <v>2228</v>
      </c>
      <c r="B15521">
        <v>245</v>
      </c>
      <c r="C15521" s="114" t="s">
        <v>53</v>
      </c>
      <c r="D15521" s="114" t="s">
        <v>1252</v>
      </c>
      <c r="E15521" s="115">
        <v>44889</v>
      </c>
      <c r="F15521" s="192">
        <v>0.48504629629629631</v>
      </c>
      <c r="G15521">
        <v>2</v>
      </c>
      <c r="H15521" s="114" t="s">
        <v>1253</v>
      </c>
      <c r="I15521">
        <v>14807551</v>
      </c>
    </row>
    <row r="15522" spans="1:9" x14ac:dyDescent="0.25">
      <c r="A15522" s="114" t="s">
        <v>2228</v>
      </c>
      <c r="B15522">
        <v>246</v>
      </c>
      <c r="C15522" s="114" t="s">
        <v>53</v>
      </c>
      <c r="D15522" s="114" t="s">
        <v>278</v>
      </c>
      <c r="E15522" s="115">
        <v>44889</v>
      </c>
      <c r="F15522" s="192">
        <v>0.48521990740740739</v>
      </c>
      <c r="G15522">
        <v>2</v>
      </c>
      <c r="H15522" s="114" t="s">
        <v>279</v>
      </c>
      <c r="I15522">
        <v>2024793</v>
      </c>
    </row>
    <row r="15523" spans="1:9" x14ac:dyDescent="0.25">
      <c r="A15523" s="114" t="s">
        <v>2228</v>
      </c>
      <c r="B15523">
        <v>247</v>
      </c>
      <c r="C15523" s="114" t="s">
        <v>53</v>
      </c>
      <c r="D15523" s="114" t="s">
        <v>490</v>
      </c>
      <c r="E15523" s="115">
        <v>44889</v>
      </c>
      <c r="F15523" s="192">
        <v>0.48528935185185185</v>
      </c>
      <c r="G15523">
        <v>2</v>
      </c>
      <c r="H15523" s="114" t="s">
        <v>491</v>
      </c>
      <c r="I15523"/>
    </row>
    <row r="15524" spans="1:9" x14ac:dyDescent="0.25">
      <c r="A15524" s="114" t="s">
        <v>2228</v>
      </c>
      <c r="B15524">
        <v>248</v>
      </c>
      <c r="C15524" s="114" t="s">
        <v>53</v>
      </c>
      <c r="D15524" s="114" t="s">
        <v>586</v>
      </c>
      <c r="E15524" s="115">
        <v>44889</v>
      </c>
      <c r="F15524" s="192">
        <v>0.48550925925925925</v>
      </c>
      <c r="G15524">
        <v>2</v>
      </c>
      <c r="H15524" s="114" t="s">
        <v>587</v>
      </c>
      <c r="I15524"/>
    </row>
    <row r="15525" spans="1:9" x14ac:dyDescent="0.25">
      <c r="A15525" s="114" t="s">
        <v>2228</v>
      </c>
      <c r="B15525">
        <v>249</v>
      </c>
      <c r="C15525" s="114" t="s">
        <v>53</v>
      </c>
      <c r="D15525" s="114" t="s">
        <v>1719</v>
      </c>
      <c r="E15525" s="115">
        <v>44889</v>
      </c>
      <c r="F15525" s="192">
        <v>0.48585648148148147</v>
      </c>
      <c r="G15525">
        <v>2</v>
      </c>
      <c r="H15525" s="114" t="s">
        <v>1720</v>
      </c>
      <c r="I15525">
        <v>5618617</v>
      </c>
    </row>
    <row r="15526" spans="1:9" x14ac:dyDescent="0.25">
      <c r="A15526" s="114" t="s">
        <v>2228</v>
      </c>
      <c r="B15526">
        <v>250</v>
      </c>
      <c r="C15526" s="114" t="s">
        <v>53</v>
      </c>
      <c r="D15526" s="114" t="s">
        <v>1359</v>
      </c>
      <c r="E15526" s="115">
        <v>44889</v>
      </c>
      <c r="F15526" s="192">
        <v>0.48592592592592593</v>
      </c>
      <c r="G15526">
        <v>2</v>
      </c>
      <c r="H15526" s="114" t="s">
        <v>1360</v>
      </c>
      <c r="I15526">
        <v>4853797</v>
      </c>
    </row>
    <row r="15527" spans="1:9" x14ac:dyDescent="0.25">
      <c r="A15527" s="114" t="s">
        <v>2228</v>
      </c>
      <c r="B15527">
        <v>251</v>
      </c>
      <c r="C15527" s="114" t="s">
        <v>53</v>
      </c>
      <c r="D15527" s="114" t="s">
        <v>1390</v>
      </c>
      <c r="E15527" s="115">
        <v>44889</v>
      </c>
      <c r="F15527" s="192">
        <v>0.48618055555555556</v>
      </c>
      <c r="G15527">
        <v>2</v>
      </c>
      <c r="H15527" s="114" t="s">
        <v>1391</v>
      </c>
      <c r="I15527">
        <v>4850239</v>
      </c>
    </row>
    <row r="15528" spans="1:9" x14ac:dyDescent="0.25">
      <c r="A15528" s="114" t="s">
        <v>2228</v>
      </c>
      <c r="B15528">
        <v>252</v>
      </c>
      <c r="C15528" s="114" t="s">
        <v>53</v>
      </c>
      <c r="D15528" s="114" t="s">
        <v>1706</v>
      </c>
      <c r="E15528" s="115">
        <v>44889</v>
      </c>
      <c r="F15528" s="192">
        <v>0.48629629629629628</v>
      </c>
      <c r="G15528">
        <v>2</v>
      </c>
      <c r="H15528" s="114" t="s">
        <v>1707</v>
      </c>
      <c r="I15528"/>
    </row>
    <row r="15529" spans="1:9" x14ac:dyDescent="0.25">
      <c r="A15529" s="114" t="s">
        <v>2228</v>
      </c>
      <c r="B15529">
        <v>253</v>
      </c>
      <c r="C15529" s="114" t="s">
        <v>53</v>
      </c>
      <c r="D15529" s="114" t="s">
        <v>1873</v>
      </c>
      <c r="E15529" s="115">
        <v>44889</v>
      </c>
      <c r="F15529" s="192">
        <v>0.48637731481481483</v>
      </c>
      <c r="G15529">
        <v>2</v>
      </c>
      <c r="H15529" s="114" t="s">
        <v>1874</v>
      </c>
      <c r="I15529">
        <v>14824026</v>
      </c>
    </row>
    <row r="15530" spans="1:9" x14ac:dyDescent="0.25">
      <c r="A15530" s="114" t="s">
        <v>2228</v>
      </c>
      <c r="B15530">
        <v>254</v>
      </c>
      <c r="C15530" s="114" t="s">
        <v>54</v>
      </c>
      <c r="D15530" s="114" t="s">
        <v>688</v>
      </c>
      <c r="E15530" s="115">
        <v>44889</v>
      </c>
      <c r="F15530" s="192">
        <v>0.48646990740740742</v>
      </c>
      <c r="G15530">
        <v>2</v>
      </c>
      <c r="H15530" s="114" t="s">
        <v>689</v>
      </c>
      <c r="I15530"/>
    </row>
    <row r="15531" spans="1:9" x14ac:dyDescent="0.25">
      <c r="A15531" s="114" t="s">
        <v>2228</v>
      </c>
      <c r="B15531">
        <v>255</v>
      </c>
      <c r="C15531" s="114" t="s">
        <v>54</v>
      </c>
      <c r="D15531" s="114" t="s">
        <v>2150</v>
      </c>
      <c r="E15531" s="115">
        <v>44889</v>
      </c>
      <c r="F15531" s="192">
        <v>0.48653935185185188</v>
      </c>
      <c r="G15531">
        <v>2</v>
      </c>
      <c r="H15531" s="114" t="s">
        <v>2151</v>
      </c>
      <c r="I15531">
        <v>6710160</v>
      </c>
    </row>
    <row r="15532" spans="1:9" x14ac:dyDescent="0.25">
      <c r="A15532" s="114" t="s">
        <v>2228</v>
      </c>
      <c r="B15532">
        <v>256</v>
      </c>
      <c r="C15532" s="114" t="s">
        <v>53</v>
      </c>
      <c r="D15532" s="114" t="s">
        <v>466</v>
      </c>
      <c r="E15532" s="115">
        <v>44889</v>
      </c>
      <c r="F15532" s="192">
        <v>0.48692129629629627</v>
      </c>
      <c r="G15532">
        <v>2</v>
      </c>
      <c r="H15532" s="114" t="s">
        <v>467</v>
      </c>
      <c r="I15532"/>
    </row>
    <row r="15533" spans="1:9" x14ac:dyDescent="0.25">
      <c r="A15533" s="114" t="s">
        <v>2228</v>
      </c>
      <c r="B15533">
        <v>257</v>
      </c>
      <c r="C15533" s="114" t="s">
        <v>53</v>
      </c>
      <c r="D15533" s="114" t="s">
        <v>1286</v>
      </c>
      <c r="E15533" s="115">
        <v>44889</v>
      </c>
      <c r="F15533" s="192">
        <v>0.48700231481481482</v>
      </c>
      <c r="G15533">
        <v>2</v>
      </c>
      <c r="H15533" s="114" t="s">
        <v>1287</v>
      </c>
      <c r="I15533"/>
    </row>
    <row r="15534" spans="1:9" x14ac:dyDescent="0.25">
      <c r="A15534" s="114" t="s">
        <v>2228</v>
      </c>
      <c r="B15534">
        <v>258</v>
      </c>
      <c r="C15534" s="114" t="s">
        <v>53</v>
      </c>
      <c r="D15534" s="114" t="s">
        <v>488</v>
      </c>
      <c r="E15534" s="115">
        <v>44889</v>
      </c>
      <c r="F15534" s="192">
        <v>0.48716435185185186</v>
      </c>
      <c r="G15534">
        <v>2</v>
      </c>
      <c r="H15534" s="114" t="s">
        <v>489</v>
      </c>
      <c r="I15534">
        <v>3379350</v>
      </c>
    </row>
    <row r="15535" spans="1:9" x14ac:dyDescent="0.25">
      <c r="A15535" s="114" t="s">
        <v>2228</v>
      </c>
      <c r="B15535">
        <v>259</v>
      </c>
      <c r="C15535" s="114" t="s">
        <v>53</v>
      </c>
      <c r="D15535" s="114" t="s">
        <v>1459</v>
      </c>
      <c r="E15535" s="115">
        <v>44889</v>
      </c>
      <c r="F15535" s="192">
        <v>0.48730324074074072</v>
      </c>
      <c r="G15535">
        <v>2</v>
      </c>
      <c r="H15535" s="114" t="s">
        <v>1460</v>
      </c>
      <c r="I15535">
        <v>2045289</v>
      </c>
    </row>
    <row r="15536" spans="1:9" x14ac:dyDescent="0.25">
      <c r="A15536" s="114" t="s">
        <v>2228</v>
      </c>
      <c r="B15536">
        <v>260</v>
      </c>
      <c r="C15536" s="114" t="s">
        <v>53</v>
      </c>
      <c r="D15536" s="114" t="s">
        <v>1352</v>
      </c>
      <c r="E15536" s="115">
        <v>44889</v>
      </c>
      <c r="F15536" s="192">
        <v>0.48738425925925927</v>
      </c>
      <c r="G15536">
        <v>2</v>
      </c>
      <c r="H15536" s="114" t="s">
        <v>1353</v>
      </c>
      <c r="I15536">
        <v>5467526</v>
      </c>
    </row>
    <row r="15537" spans="1:9" x14ac:dyDescent="0.25">
      <c r="A15537" s="114" t="s">
        <v>2228</v>
      </c>
      <c r="B15537">
        <v>261</v>
      </c>
      <c r="C15537" s="114" t="s">
        <v>53</v>
      </c>
      <c r="D15537" s="114" t="s">
        <v>1380</v>
      </c>
      <c r="E15537" s="115">
        <v>44889</v>
      </c>
      <c r="F15537" s="192">
        <v>0.48800925925925925</v>
      </c>
      <c r="G15537">
        <v>2</v>
      </c>
      <c r="H15537" s="114" t="s">
        <v>1381</v>
      </c>
      <c r="I15537">
        <v>5032047</v>
      </c>
    </row>
    <row r="15538" spans="1:9" x14ac:dyDescent="0.25">
      <c r="A15538" s="114" t="s">
        <v>2228</v>
      </c>
      <c r="B15538">
        <v>262</v>
      </c>
      <c r="C15538" s="114" t="s">
        <v>53</v>
      </c>
      <c r="D15538" s="114" t="s">
        <v>1396</v>
      </c>
      <c r="E15538" s="115">
        <v>44889</v>
      </c>
      <c r="F15538" s="192">
        <v>0.48806712962962961</v>
      </c>
      <c r="G15538">
        <v>2</v>
      </c>
      <c r="H15538" s="114" t="s">
        <v>1397</v>
      </c>
      <c r="I15538">
        <v>14824036</v>
      </c>
    </row>
    <row r="15539" spans="1:9" x14ac:dyDescent="0.25">
      <c r="A15539" s="114" t="s">
        <v>2228</v>
      </c>
      <c r="B15539">
        <v>263</v>
      </c>
      <c r="C15539" s="114" t="s">
        <v>53</v>
      </c>
      <c r="D15539" s="114" t="s">
        <v>1368</v>
      </c>
      <c r="E15539" s="115">
        <v>44889</v>
      </c>
      <c r="F15539" s="192">
        <v>0.48820601851851853</v>
      </c>
      <c r="G15539">
        <v>2</v>
      </c>
      <c r="H15539" s="114" t="s">
        <v>1369</v>
      </c>
      <c r="I15539"/>
    </row>
    <row r="15540" spans="1:9" x14ac:dyDescent="0.25">
      <c r="A15540" s="114" t="s">
        <v>2228</v>
      </c>
      <c r="B15540">
        <v>264</v>
      </c>
      <c r="C15540" s="114" t="s">
        <v>53</v>
      </c>
      <c r="D15540" s="114" t="s">
        <v>1394</v>
      </c>
      <c r="E15540" s="115">
        <v>44889</v>
      </c>
      <c r="F15540" s="192">
        <v>0.48827546296296298</v>
      </c>
      <c r="G15540">
        <v>2</v>
      </c>
      <c r="H15540" s="114" t="s">
        <v>1395</v>
      </c>
      <c r="I15540"/>
    </row>
    <row r="15541" spans="1:9" x14ac:dyDescent="0.25">
      <c r="A15541" s="114" t="s">
        <v>2228</v>
      </c>
      <c r="B15541">
        <v>265</v>
      </c>
      <c r="C15541" s="114" t="s">
        <v>53</v>
      </c>
      <c r="D15541" s="114" t="s">
        <v>1882</v>
      </c>
      <c r="E15541" s="115">
        <v>44889</v>
      </c>
      <c r="F15541" s="192">
        <v>0.48834490740740738</v>
      </c>
      <c r="G15541">
        <v>2</v>
      </c>
      <c r="H15541" s="114" t="s">
        <v>1883</v>
      </c>
      <c r="I15541"/>
    </row>
    <row r="15542" spans="1:9" x14ac:dyDescent="0.25">
      <c r="A15542" s="114" t="s">
        <v>2228</v>
      </c>
      <c r="B15542">
        <v>266</v>
      </c>
      <c r="C15542" s="114" t="s">
        <v>53</v>
      </c>
      <c r="D15542" s="114" t="s">
        <v>1361</v>
      </c>
      <c r="E15542" s="115">
        <v>44889</v>
      </c>
      <c r="F15542" s="192">
        <v>0.48849537037037039</v>
      </c>
      <c r="G15542">
        <v>2</v>
      </c>
      <c r="H15542" s="114" t="s">
        <v>1362</v>
      </c>
      <c r="I15542">
        <v>2725065</v>
      </c>
    </row>
    <row r="15543" spans="1:9" x14ac:dyDescent="0.25">
      <c r="A15543" s="114" t="s">
        <v>2228</v>
      </c>
      <c r="B15543">
        <v>267</v>
      </c>
      <c r="C15543" s="114" t="s">
        <v>53</v>
      </c>
      <c r="D15543" s="114" t="s">
        <v>1495</v>
      </c>
      <c r="E15543" s="115">
        <v>44889</v>
      </c>
      <c r="F15543" s="192">
        <v>0.48858796296296297</v>
      </c>
      <c r="G15543">
        <v>2</v>
      </c>
      <c r="H15543" s="114" t="s">
        <v>1496</v>
      </c>
      <c r="I15543"/>
    </row>
    <row r="15544" spans="1:9" x14ac:dyDescent="0.25">
      <c r="A15544" s="114" t="s">
        <v>2228</v>
      </c>
      <c r="B15544">
        <v>268</v>
      </c>
      <c r="C15544" s="114" t="s">
        <v>52</v>
      </c>
      <c r="D15544" s="114" t="s">
        <v>1328</v>
      </c>
      <c r="E15544" s="115">
        <v>44889</v>
      </c>
      <c r="F15544" s="192">
        <v>0.48864583333333333</v>
      </c>
      <c r="G15544">
        <v>2</v>
      </c>
      <c r="H15544" s="114" t="s">
        <v>1329</v>
      </c>
      <c r="I15544">
        <v>14942223</v>
      </c>
    </row>
    <row r="15545" spans="1:9" x14ac:dyDescent="0.25">
      <c r="A15545" s="114" t="s">
        <v>2228</v>
      </c>
      <c r="B15545">
        <v>269</v>
      </c>
      <c r="C15545" s="114" t="s">
        <v>54</v>
      </c>
      <c r="D15545" s="114" t="s">
        <v>252</v>
      </c>
      <c r="E15545" s="115">
        <v>44889</v>
      </c>
      <c r="F15545" s="192">
        <v>0.48876157407407406</v>
      </c>
      <c r="G15545">
        <v>2</v>
      </c>
      <c r="H15545" s="114" t="s">
        <v>253</v>
      </c>
      <c r="I15545">
        <v>5334326</v>
      </c>
    </row>
    <row r="15546" spans="1:9" x14ac:dyDescent="0.25">
      <c r="A15546" s="114" t="s">
        <v>2228</v>
      </c>
      <c r="B15546">
        <v>270</v>
      </c>
      <c r="C15546" s="114" t="s">
        <v>54</v>
      </c>
      <c r="D15546" s="114" t="s">
        <v>454</v>
      </c>
      <c r="E15546" s="115">
        <v>44889</v>
      </c>
      <c r="F15546" s="192">
        <v>0.48883101851851851</v>
      </c>
      <c r="G15546">
        <v>2</v>
      </c>
      <c r="H15546" s="114" t="s">
        <v>455</v>
      </c>
      <c r="I15546">
        <v>2057370</v>
      </c>
    </row>
    <row r="15547" spans="1:9" x14ac:dyDescent="0.25">
      <c r="A15547" s="114" t="s">
        <v>2228</v>
      </c>
      <c r="B15547">
        <v>271</v>
      </c>
      <c r="C15547" s="114" t="s">
        <v>54</v>
      </c>
      <c r="D15547" s="114" t="s">
        <v>324</v>
      </c>
      <c r="E15547" s="115">
        <v>44889</v>
      </c>
      <c r="F15547" s="192">
        <v>0.48902777777777778</v>
      </c>
      <c r="G15547">
        <v>2</v>
      </c>
      <c r="H15547" s="114" t="s">
        <v>325</v>
      </c>
      <c r="I15547">
        <v>5501315</v>
      </c>
    </row>
    <row r="15548" spans="1:9" x14ac:dyDescent="0.25">
      <c r="A15548" s="114" t="s">
        <v>2228</v>
      </c>
      <c r="B15548">
        <v>272</v>
      </c>
      <c r="C15548" s="114" t="s">
        <v>52</v>
      </c>
      <c r="D15548" s="114" t="s">
        <v>1792</v>
      </c>
      <c r="E15548" s="115">
        <v>44889</v>
      </c>
      <c r="F15548" s="192">
        <v>0.48912037037037037</v>
      </c>
      <c r="G15548">
        <v>2</v>
      </c>
      <c r="H15548" s="114" t="s">
        <v>1793</v>
      </c>
      <c r="I15548">
        <v>14813057</v>
      </c>
    </row>
    <row r="15549" spans="1:9" x14ac:dyDescent="0.25">
      <c r="A15549" s="114" t="s">
        <v>2228</v>
      </c>
      <c r="B15549">
        <v>273</v>
      </c>
      <c r="C15549" s="114" t="s">
        <v>53</v>
      </c>
      <c r="D15549" s="114" t="s">
        <v>1863</v>
      </c>
      <c r="E15549" s="115">
        <v>44889</v>
      </c>
      <c r="F15549" s="192">
        <v>0.48954861111111109</v>
      </c>
      <c r="G15549">
        <v>2</v>
      </c>
      <c r="H15549" s="114" t="s">
        <v>1864</v>
      </c>
      <c r="I15549">
        <v>14970180</v>
      </c>
    </row>
    <row r="15550" spans="1:9" x14ac:dyDescent="0.25">
      <c r="A15550" s="114" t="s">
        <v>2228</v>
      </c>
      <c r="B15550">
        <v>274</v>
      </c>
      <c r="C15550" s="114" t="s">
        <v>53</v>
      </c>
      <c r="D15550" s="114" t="s">
        <v>1270</v>
      </c>
      <c r="E15550" s="115">
        <v>44889</v>
      </c>
      <c r="F15550" s="192">
        <v>0.48981481481481481</v>
      </c>
      <c r="G15550">
        <v>2</v>
      </c>
      <c r="H15550" s="114" t="s">
        <v>1271</v>
      </c>
      <c r="I15550"/>
    </row>
    <row r="15551" spans="1:9" x14ac:dyDescent="0.25">
      <c r="A15551" s="114" t="s">
        <v>2228</v>
      </c>
      <c r="B15551">
        <v>275</v>
      </c>
      <c r="C15551" s="114" t="s">
        <v>53</v>
      </c>
      <c r="D15551" s="114" t="s">
        <v>298</v>
      </c>
      <c r="E15551" s="115">
        <v>44889</v>
      </c>
      <c r="F15551" s="192">
        <v>0.48988425925925927</v>
      </c>
      <c r="G15551">
        <v>2</v>
      </c>
      <c r="H15551" s="114" t="s">
        <v>299</v>
      </c>
      <c r="I15551"/>
    </row>
    <row r="15552" spans="1:9" x14ac:dyDescent="0.25">
      <c r="A15552" s="114" t="s">
        <v>2228</v>
      </c>
      <c r="B15552">
        <v>276</v>
      </c>
      <c r="C15552" s="114" t="s">
        <v>54</v>
      </c>
      <c r="D15552" s="114" t="s">
        <v>563</v>
      </c>
      <c r="E15552" s="115">
        <v>44889</v>
      </c>
      <c r="F15552" s="192">
        <v>0.48996527777777776</v>
      </c>
      <c r="G15552">
        <v>2</v>
      </c>
      <c r="H15552" s="114" t="s">
        <v>564</v>
      </c>
      <c r="I15552">
        <v>7785667</v>
      </c>
    </row>
    <row r="15553" spans="1:9" x14ac:dyDescent="0.25">
      <c r="A15553" s="114" t="s">
        <v>2228</v>
      </c>
      <c r="B15553">
        <v>277</v>
      </c>
      <c r="C15553" s="114" t="s">
        <v>54</v>
      </c>
      <c r="D15553" s="114" t="s">
        <v>288</v>
      </c>
      <c r="E15553" s="115">
        <v>44889</v>
      </c>
      <c r="F15553" s="192">
        <v>0.49002314814814812</v>
      </c>
      <c r="G15553">
        <v>2</v>
      </c>
      <c r="H15553" s="114" t="s">
        <v>289</v>
      </c>
      <c r="I15553">
        <v>2055940</v>
      </c>
    </row>
    <row r="15554" spans="1:9" x14ac:dyDescent="0.25">
      <c r="A15554" s="114" t="s">
        <v>2228</v>
      </c>
      <c r="B15554">
        <v>278</v>
      </c>
      <c r="C15554" s="114" t="s">
        <v>52</v>
      </c>
      <c r="D15554" s="114" t="s">
        <v>1702</v>
      </c>
      <c r="E15554" s="115">
        <v>44889</v>
      </c>
      <c r="F15554" s="192">
        <v>0.49055555555555558</v>
      </c>
      <c r="G15554">
        <v>2</v>
      </c>
      <c r="H15554" s="114" t="s">
        <v>1703</v>
      </c>
      <c r="I15554">
        <v>5272912</v>
      </c>
    </row>
    <row r="15555" spans="1:9" x14ac:dyDescent="0.25">
      <c r="A15555" s="114" t="s">
        <v>2228</v>
      </c>
      <c r="B15555">
        <v>279</v>
      </c>
      <c r="C15555" s="114" t="s">
        <v>52</v>
      </c>
      <c r="D15555" s="114" t="s">
        <v>1710</v>
      </c>
      <c r="E15555" s="115">
        <v>44889</v>
      </c>
      <c r="F15555" s="192">
        <v>0.49100694444444443</v>
      </c>
      <c r="G15555">
        <v>2</v>
      </c>
      <c r="H15555" s="114" t="s">
        <v>1711</v>
      </c>
      <c r="I15555">
        <v>2799462</v>
      </c>
    </row>
    <row r="15556" spans="1:9" x14ac:dyDescent="0.25">
      <c r="A15556" s="114" t="s">
        <v>2228</v>
      </c>
      <c r="B15556">
        <v>280</v>
      </c>
      <c r="C15556" s="114" t="s">
        <v>52</v>
      </c>
      <c r="D15556" s="114" t="s">
        <v>1869</v>
      </c>
      <c r="E15556" s="115">
        <v>44889</v>
      </c>
      <c r="F15556" s="192">
        <v>0.49107638888888888</v>
      </c>
      <c r="G15556">
        <v>2</v>
      </c>
      <c r="H15556" s="114" t="s">
        <v>1870</v>
      </c>
      <c r="I15556">
        <v>6701493</v>
      </c>
    </row>
    <row r="15557" spans="1:9" x14ac:dyDescent="0.25">
      <c r="A15557" s="114" t="s">
        <v>2228</v>
      </c>
      <c r="B15557">
        <v>281</v>
      </c>
      <c r="C15557" s="114" t="s">
        <v>57</v>
      </c>
      <c r="D15557" s="114" t="s">
        <v>1332</v>
      </c>
      <c r="E15557" s="115">
        <v>44889</v>
      </c>
      <c r="F15557" s="192">
        <v>0.49114583333333334</v>
      </c>
      <c r="G15557">
        <v>2</v>
      </c>
      <c r="H15557" s="114" t="s">
        <v>1333</v>
      </c>
      <c r="I15557">
        <v>14936017</v>
      </c>
    </row>
    <row r="15558" spans="1:9" x14ac:dyDescent="0.25">
      <c r="A15558" s="114" t="s">
        <v>2228</v>
      </c>
      <c r="B15558">
        <v>282</v>
      </c>
      <c r="C15558" s="114" t="s">
        <v>53</v>
      </c>
      <c r="D15558" s="114" t="s">
        <v>1493</v>
      </c>
      <c r="E15558" s="115">
        <v>44889</v>
      </c>
      <c r="F15558" s="192">
        <v>0.49129629629629629</v>
      </c>
      <c r="G15558">
        <v>2</v>
      </c>
      <c r="H15558" s="114" t="s">
        <v>1494</v>
      </c>
      <c r="I15558"/>
    </row>
    <row r="15559" spans="1:9" x14ac:dyDescent="0.25">
      <c r="A15559" s="114" t="s">
        <v>2228</v>
      </c>
      <c r="B15559">
        <v>283</v>
      </c>
      <c r="C15559" s="114" t="s">
        <v>54</v>
      </c>
      <c r="D15559" s="114" t="s">
        <v>610</v>
      </c>
      <c r="E15559" s="115">
        <v>44889</v>
      </c>
      <c r="F15559" s="192">
        <v>0.49137731481481484</v>
      </c>
      <c r="G15559">
        <v>2</v>
      </c>
      <c r="H15559" s="114" t="s">
        <v>611</v>
      </c>
      <c r="I15559">
        <v>7760343</v>
      </c>
    </row>
    <row r="15560" spans="1:9" x14ac:dyDescent="0.25">
      <c r="A15560" s="114" t="s">
        <v>2228</v>
      </c>
      <c r="B15560">
        <v>284</v>
      </c>
      <c r="C15560" s="114" t="s">
        <v>54</v>
      </c>
      <c r="D15560" s="114" t="s">
        <v>464</v>
      </c>
      <c r="E15560" s="115">
        <v>44889</v>
      </c>
      <c r="F15560" s="192">
        <v>0.49194444444444446</v>
      </c>
      <c r="G15560">
        <v>2</v>
      </c>
      <c r="H15560" s="114" t="s">
        <v>465</v>
      </c>
      <c r="I15560">
        <v>5336131</v>
      </c>
    </row>
    <row r="15561" spans="1:9" x14ac:dyDescent="0.25">
      <c r="A15561" s="114" t="s">
        <v>2228</v>
      </c>
      <c r="B15561">
        <v>285</v>
      </c>
      <c r="C15561" s="114" t="s">
        <v>54</v>
      </c>
      <c r="D15561" s="114" t="s">
        <v>625</v>
      </c>
      <c r="E15561" s="115">
        <v>44889</v>
      </c>
      <c r="F15561" s="192">
        <v>0.49209490740740741</v>
      </c>
      <c r="G15561">
        <v>2</v>
      </c>
      <c r="H15561" s="114" t="s">
        <v>626</v>
      </c>
      <c r="I15561">
        <v>3414184</v>
      </c>
    </row>
    <row r="15562" spans="1:9" x14ac:dyDescent="0.25">
      <c r="A15562" s="114" t="s">
        <v>2228</v>
      </c>
      <c r="B15562">
        <v>286</v>
      </c>
      <c r="C15562" s="114" t="s">
        <v>53</v>
      </c>
      <c r="D15562" s="114" t="s">
        <v>1646</v>
      </c>
      <c r="E15562" s="115">
        <v>44889</v>
      </c>
      <c r="F15562" s="192">
        <v>0.49243055555555554</v>
      </c>
      <c r="G15562">
        <v>2</v>
      </c>
      <c r="H15562" s="114" t="s">
        <v>587</v>
      </c>
      <c r="I15562"/>
    </row>
    <row r="15563" spans="1:9" x14ac:dyDescent="0.25">
      <c r="A15563" s="114" t="s">
        <v>2228</v>
      </c>
      <c r="B15563">
        <v>287</v>
      </c>
      <c r="C15563" s="114" t="s">
        <v>53</v>
      </c>
      <c r="D15563" s="114" t="s">
        <v>1584</v>
      </c>
      <c r="E15563" s="115">
        <v>44889</v>
      </c>
      <c r="F15563" s="192">
        <v>0.49251157407407409</v>
      </c>
      <c r="G15563">
        <v>2</v>
      </c>
      <c r="H15563" s="114" t="s">
        <v>1585</v>
      </c>
      <c r="I15563"/>
    </row>
    <row r="15564" spans="1:9" x14ac:dyDescent="0.25">
      <c r="A15564" s="114" t="s">
        <v>2228</v>
      </c>
      <c r="B15564">
        <v>288</v>
      </c>
      <c r="C15564" s="114" t="s">
        <v>53</v>
      </c>
      <c r="D15564" s="114" t="s">
        <v>1731</v>
      </c>
      <c r="E15564" s="115">
        <v>44889</v>
      </c>
      <c r="F15564" s="192">
        <v>0.49256944444444445</v>
      </c>
      <c r="G15564">
        <v>2</v>
      </c>
      <c r="H15564" s="114" t="s">
        <v>1732</v>
      </c>
      <c r="I15564"/>
    </row>
    <row r="15565" spans="1:9" x14ac:dyDescent="0.25">
      <c r="A15565" s="114" t="s">
        <v>2228</v>
      </c>
      <c r="B15565">
        <v>289</v>
      </c>
      <c r="C15565" s="114" t="s">
        <v>53</v>
      </c>
      <c r="D15565" s="114" t="s">
        <v>734</v>
      </c>
      <c r="E15565" s="115">
        <v>44889</v>
      </c>
      <c r="F15565" s="192">
        <v>0.4926388888888889</v>
      </c>
      <c r="G15565">
        <v>2</v>
      </c>
      <c r="H15565" s="114" t="s">
        <v>735</v>
      </c>
      <c r="I15565"/>
    </row>
    <row r="15566" spans="1:9" x14ac:dyDescent="0.25">
      <c r="A15566" s="114" t="s">
        <v>2228</v>
      </c>
      <c r="B15566">
        <v>290</v>
      </c>
      <c r="C15566" s="114" t="s">
        <v>54</v>
      </c>
      <c r="D15566" s="114" t="s">
        <v>1825</v>
      </c>
      <c r="E15566" s="115">
        <v>44889</v>
      </c>
      <c r="F15566" s="192">
        <v>0.49277777777777776</v>
      </c>
      <c r="G15566">
        <v>2</v>
      </c>
      <c r="H15566" s="114" t="s">
        <v>1826</v>
      </c>
      <c r="I15566">
        <v>5479045</v>
      </c>
    </row>
    <row r="15567" spans="1:9" x14ac:dyDescent="0.25">
      <c r="A15567" s="114" t="s">
        <v>2228</v>
      </c>
      <c r="B15567">
        <v>291</v>
      </c>
      <c r="C15567" s="114" t="s">
        <v>54</v>
      </c>
      <c r="D15567" s="114" t="s">
        <v>819</v>
      </c>
      <c r="E15567" s="115">
        <v>44889</v>
      </c>
      <c r="F15567" s="192">
        <v>0.49283564814814818</v>
      </c>
      <c r="G15567">
        <v>2</v>
      </c>
      <c r="H15567" s="114" t="s">
        <v>820</v>
      </c>
      <c r="I15567">
        <v>5476503</v>
      </c>
    </row>
    <row r="15568" spans="1:9" x14ac:dyDescent="0.25">
      <c r="A15568" s="114" t="s">
        <v>2228</v>
      </c>
      <c r="B15568">
        <v>292</v>
      </c>
      <c r="C15568" s="114" t="s">
        <v>54</v>
      </c>
      <c r="D15568" s="114" t="s">
        <v>270</v>
      </c>
      <c r="E15568" s="115">
        <v>44889</v>
      </c>
      <c r="F15568" s="192">
        <v>0.49290509259259258</v>
      </c>
      <c r="G15568">
        <v>2</v>
      </c>
      <c r="H15568" s="114" t="s">
        <v>271</v>
      </c>
      <c r="I15568">
        <v>7344848</v>
      </c>
    </row>
    <row r="15569" spans="1:9" x14ac:dyDescent="0.25">
      <c r="A15569" s="114" t="s">
        <v>2228</v>
      </c>
      <c r="B15569">
        <v>293</v>
      </c>
      <c r="C15569" s="114" t="s">
        <v>54</v>
      </c>
      <c r="D15569" s="114" t="s">
        <v>686</v>
      </c>
      <c r="E15569" s="115">
        <v>44889</v>
      </c>
      <c r="F15569" s="192">
        <v>0.49297453703703703</v>
      </c>
      <c r="G15569">
        <v>2</v>
      </c>
      <c r="H15569" s="114" t="s">
        <v>687</v>
      </c>
      <c r="I15569">
        <v>7344849</v>
      </c>
    </row>
    <row r="15570" spans="1:9" x14ac:dyDescent="0.25">
      <c r="A15570" s="114" t="s">
        <v>2228</v>
      </c>
      <c r="B15570">
        <v>294</v>
      </c>
      <c r="C15570" s="114" t="s">
        <v>54</v>
      </c>
      <c r="D15570" s="114" t="s">
        <v>645</v>
      </c>
      <c r="E15570" s="115">
        <v>44889</v>
      </c>
      <c r="F15570" s="192">
        <v>0.49303240740740739</v>
      </c>
      <c r="G15570">
        <v>2</v>
      </c>
      <c r="H15570" s="114" t="s">
        <v>646</v>
      </c>
      <c r="I15570"/>
    </row>
    <row r="15571" spans="1:9" x14ac:dyDescent="0.25">
      <c r="A15571" s="114" t="s">
        <v>2228</v>
      </c>
      <c r="B15571">
        <v>295</v>
      </c>
      <c r="C15571" s="114" t="s">
        <v>54</v>
      </c>
      <c r="D15571" s="114" t="s">
        <v>1481</v>
      </c>
      <c r="E15571" s="115">
        <v>44889</v>
      </c>
      <c r="F15571" s="192">
        <v>0.49329861111111112</v>
      </c>
      <c r="G15571">
        <v>2</v>
      </c>
      <c r="H15571" s="114" t="s">
        <v>1482</v>
      </c>
      <c r="I15571">
        <v>5492937</v>
      </c>
    </row>
    <row r="15572" spans="1:9" x14ac:dyDescent="0.25">
      <c r="A15572" s="114" t="s">
        <v>2228</v>
      </c>
      <c r="B15572">
        <v>296</v>
      </c>
      <c r="C15572" s="114" t="s">
        <v>21</v>
      </c>
      <c r="D15572" s="114" t="s">
        <v>772</v>
      </c>
      <c r="E15572" s="115">
        <v>44889</v>
      </c>
      <c r="F15572" s="192">
        <v>0.4934027777777778</v>
      </c>
      <c r="G15572">
        <v>2</v>
      </c>
      <c r="H15572" s="114" t="s">
        <v>21</v>
      </c>
      <c r="I15572"/>
    </row>
    <row r="15573" spans="1:9" x14ac:dyDescent="0.25">
      <c r="A15573" s="114" t="s">
        <v>2228</v>
      </c>
      <c r="B15573">
        <v>297</v>
      </c>
      <c r="C15573" s="114" t="s">
        <v>21</v>
      </c>
      <c r="D15573" s="114" t="s">
        <v>2076</v>
      </c>
      <c r="E15573" s="115">
        <v>44889</v>
      </c>
      <c r="F15573" s="192">
        <v>0.4934837962962963</v>
      </c>
      <c r="G15573">
        <v>2</v>
      </c>
      <c r="H15573" s="114" t="s">
        <v>21</v>
      </c>
      <c r="I15573"/>
    </row>
    <row r="15574" spans="1:9" x14ac:dyDescent="0.25">
      <c r="A15574" s="114" t="s">
        <v>2228</v>
      </c>
      <c r="B15574">
        <v>298</v>
      </c>
      <c r="C15574" s="114" t="s">
        <v>21</v>
      </c>
      <c r="D15574" s="114" t="s">
        <v>1832</v>
      </c>
      <c r="E15574" s="115">
        <v>44889</v>
      </c>
      <c r="F15574" s="192">
        <v>0.49359953703703702</v>
      </c>
      <c r="G15574">
        <v>2</v>
      </c>
      <c r="H15574" s="114" t="s">
        <v>21</v>
      </c>
      <c r="I15574"/>
    </row>
    <row r="15575" spans="1:9" x14ac:dyDescent="0.25">
      <c r="A15575" s="114" t="s">
        <v>2228</v>
      </c>
      <c r="B15575">
        <v>299</v>
      </c>
      <c r="C15575" s="114" t="s">
        <v>21</v>
      </c>
      <c r="D15575" s="114" t="s">
        <v>1937</v>
      </c>
      <c r="E15575" s="115">
        <v>44889</v>
      </c>
      <c r="F15575" s="192">
        <v>0.49366898148148147</v>
      </c>
      <c r="G15575">
        <v>2</v>
      </c>
      <c r="H15575" s="114" t="s">
        <v>21</v>
      </c>
      <c r="I15575"/>
    </row>
    <row r="15576" spans="1:9" x14ac:dyDescent="0.25">
      <c r="A15576" s="114" t="s">
        <v>2228</v>
      </c>
      <c r="B15576">
        <v>300</v>
      </c>
      <c r="C15576" s="114" t="s">
        <v>21</v>
      </c>
      <c r="D15576" s="114" t="s">
        <v>1686</v>
      </c>
      <c r="E15576" s="115">
        <v>44889</v>
      </c>
      <c r="F15576" s="192">
        <v>0.49373842592592593</v>
      </c>
      <c r="G15576">
        <v>2</v>
      </c>
      <c r="H15576" s="114" t="s">
        <v>21</v>
      </c>
      <c r="I15576"/>
    </row>
    <row r="15577" spans="1:9" x14ac:dyDescent="0.25">
      <c r="A15577" s="114" t="s">
        <v>2228</v>
      </c>
      <c r="B15577">
        <v>301</v>
      </c>
      <c r="C15577" s="114" t="s">
        <v>54</v>
      </c>
      <c r="D15577" s="114" t="s">
        <v>1673</v>
      </c>
      <c r="E15577" s="115">
        <v>44889</v>
      </c>
      <c r="F15577" s="192">
        <v>0.49380787037037038</v>
      </c>
      <c r="G15577">
        <v>2</v>
      </c>
      <c r="H15577" s="114" t="s">
        <v>1674</v>
      </c>
      <c r="I15577">
        <v>7347558</v>
      </c>
    </row>
    <row r="15578" spans="1:9" x14ac:dyDescent="0.25">
      <c r="A15578" s="114" t="s">
        <v>2228</v>
      </c>
      <c r="B15578">
        <v>302</v>
      </c>
      <c r="C15578" s="114" t="s">
        <v>54</v>
      </c>
      <c r="D15578" s="114" t="s">
        <v>616</v>
      </c>
      <c r="E15578" s="115">
        <v>44889</v>
      </c>
      <c r="F15578" s="192">
        <v>0.4939236111111111</v>
      </c>
      <c r="G15578">
        <v>2</v>
      </c>
      <c r="H15578" s="114" t="s">
        <v>617</v>
      </c>
      <c r="I15578">
        <v>3668296</v>
      </c>
    </row>
    <row r="15579" spans="1:9" x14ac:dyDescent="0.25">
      <c r="A15579" s="114" t="s">
        <v>2228</v>
      </c>
      <c r="B15579">
        <v>303</v>
      </c>
      <c r="C15579" s="114" t="s">
        <v>54</v>
      </c>
      <c r="D15579" s="114" t="s">
        <v>262</v>
      </c>
      <c r="E15579" s="115">
        <v>44889</v>
      </c>
      <c r="F15579" s="192">
        <v>0.49399305555555556</v>
      </c>
      <c r="G15579">
        <v>2</v>
      </c>
      <c r="H15579" s="114" t="s">
        <v>263</v>
      </c>
      <c r="I15579">
        <v>2790017</v>
      </c>
    </row>
    <row r="15580" spans="1:9" x14ac:dyDescent="0.25">
      <c r="A15580" s="114" t="s">
        <v>2228</v>
      </c>
      <c r="B15580">
        <v>304</v>
      </c>
      <c r="C15580" s="114" t="s">
        <v>54</v>
      </c>
      <c r="D15580" s="114" t="s">
        <v>712</v>
      </c>
      <c r="E15580" s="115">
        <v>44889</v>
      </c>
      <c r="F15580" s="192">
        <v>0.49430555555555555</v>
      </c>
      <c r="G15580">
        <v>2</v>
      </c>
      <c r="H15580" s="114" t="s">
        <v>713</v>
      </c>
      <c r="I15580"/>
    </row>
    <row r="15581" spans="1:9" x14ac:dyDescent="0.25">
      <c r="A15581" s="114" t="s">
        <v>2228</v>
      </c>
      <c r="B15581">
        <v>305</v>
      </c>
      <c r="C15581" s="114" t="s">
        <v>54</v>
      </c>
      <c r="D15581" s="114" t="s">
        <v>260</v>
      </c>
      <c r="E15581" s="115">
        <v>44889</v>
      </c>
      <c r="F15581" s="192">
        <v>0.4949884259259259</v>
      </c>
      <c r="G15581">
        <v>2</v>
      </c>
      <c r="H15581" s="114" t="s">
        <v>261</v>
      </c>
      <c r="I15581">
        <v>7370832</v>
      </c>
    </row>
    <row r="15582" spans="1:9" x14ac:dyDescent="0.25">
      <c r="A15582" s="114" t="s">
        <v>2228</v>
      </c>
      <c r="B15582">
        <v>306</v>
      </c>
      <c r="C15582" s="114" t="s">
        <v>54</v>
      </c>
      <c r="D15582" s="114" t="s">
        <v>1454</v>
      </c>
      <c r="E15582" s="115">
        <v>44889</v>
      </c>
      <c r="F15582" s="192">
        <v>0.49506944444444445</v>
      </c>
      <c r="G15582">
        <v>2</v>
      </c>
      <c r="H15582" s="114" t="s">
        <v>1455</v>
      </c>
      <c r="I15582">
        <v>2054077</v>
      </c>
    </row>
    <row r="15583" spans="1:9" x14ac:dyDescent="0.25">
      <c r="A15583" s="114" t="s">
        <v>2228</v>
      </c>
      <c r="B15583">
        <v>307</v>
      </c>
      <c r="C15583" s="114" t="s">
        <v>54</v>
      </c>
      <c r="D15583" s="114" t="s">
        <v>284</v>
      </c>
      <c r="E15583" s="115">
        <v>44889</v>
      </c>
      <c r="F15583" s="192">
        <v>0.49525462962962963</v>
      </c>
      <c r="G15583">
        <v>2</v>
      </c>
      <c r="H15583" s="114" t="s">
        <v>285</v>
      </c>
      <c r="I15583">
        <v>5348192</v>
      </c>
    </row>
    <row r="15584" spans="1:9" x14ac:dyDescent="0.25">
      <c r="A15584" s="114" t="s">
        <v>2228</v>
      </c>
      <c r="B15584">
        <v>308</v>
      </c>
      <c r="C15584" s="114" t="s">
        <v>54</v>
      </c>
      <c r="D15584" s="114" t="s">
        <v>436</v>
      </c>
      <c r="E15584" s="115">
        <v>44889</v>
      </c>
      <c r="F15584" s="192">
        <v>0.49532407407407408</v>
      </c>
      <c r="G15584">
        <v>2</v>
      </c>
      <c r="H15584" s="114" t="s">
        <v>437</v>
      </c>
      <c r="I15584">
        <v>3686961</v>
      </c>
    </row>
    <row r="15585" spans="1:9" x14ac:dyDescent="0.25">
      <c r="A15585" s="114" t="s">
        <v>2228</v>
      </c>
      <c r="B15585">
        <v>309</v>
      </c>
      <c r="C15585" s="114" t="s">
        <v>53</v>
      </c>
      <c r="D15585" s="114" t="s">
        <v>1810</v>
      </c>
      <c r="E15585" s="115">
        <v>44889</v>
      </c>
      <c r="F15585" s="192">
        <v>0.49618055555555557</v>
      </c>
      <c r="G15585">
        <v>2</v>
      </c>
      <c r="H15585" s="114" t="s">
        <v>1811</v>
      </c>
      <c r="I15585"/>
    </row>
    <row r="15586" spans="1:9" x14ac:dyDescent="0.25">
      <c r="A15586" s="114" t="s">
        <v>2228</v>
      </c>
      <c r="B15586">
        <v>310</v>
      </c>
      <c r="C15586" s="114" t="s">
        <v>53</v>
      </c>
      <c r="D15586" s="114" t="s">
        <v>1197</v>
      </c>
      <c r="E15586" s="115">
        <v>44889</v>
      </c>
      <c r="F15586" s="192">
        <v>0.49629629629629629</v>
      </c>
      <c r="G15586">
        <v>2</v>
      </c>
      <c r="H15586" s="114" t="s">
        <v>1198</v>
      </c>
      <c r="I15586"/>
    </row>
    <row r="15587" spans="1:9" x14ac:dyDescent="0.25">
      <c r="A15587" s="114" t="s">
        <v>2228</v>
      </c>
      <c r="B15587">
        <v>311</v>
      </c>
      <c r="C15587" s="114" t="s">
        <v>54</v>
      </c>
      <c r="D15587" s="114" t="s">
        <v>2026</v>
      </c>
      <c r="E15587" s="115">
        <v>44889</v>
      </c>
      <c r="F15587" s="192">
        <v>0.49677083333333333</v>
      </c>
      <c r="G15587">
        <v>2</v>
      </c>
      <c r="H15587" s="114" t="s">
        <v>2027</v>
      </c>
      <c r="I15587">
        <v>5368959</v>
      </c>
    </row>
    <row r="15588" spans="1:9" x14ac:dyDescent="0.25">
      <c r="A15588" s="114" t="s">
        <v>2228</v>
      </c>
      <c r="B15588">
        <v>312</v>
      </c>
      <c r="C15588" s="114" t="s">
        <v>52</v>
      </c>
      <c r="D15588" s="114" t="s">
        <v>224</v>
      </c>
      <c r="E15588" s="115">
        <v>44889</v>
      </c>
      <c r="F15588" s="192">
        <v>0.49684027777777778</v>
      </c>
      <c r="G15588">
        <v>2</v>
      </c>
      <c r="H15588" s="114" t="s">
        <v>225</v>
      </c>
      <c r="I15588">
        <v>14934569</v>
      </c>
    </row>
    <row r="15589" spans="1:9" x14ac:dyDescent="0.25">
      <c r="A15589" s="114" t="s">
        <v>2228</v>
      </c>
      <c r="B15589">
        <v>313</v>
      </c>
      <c r="C15589" s="114" t="s">
        <v>52</v>
      </c>
      <c r="D15589" s="114" t="s">
        <v>246</v>
      </c>
      <c r="E15589" s="115">
        <v>44889</v>
      </c>
      <c r="F15589" s="192">
        <v>0.49690972222222224</v>
      </c>
      <c r="G15589">
        <v>2</v>
      </c>
      <c r="H15589" s="114" t="s">
        <v>247</v>
      </c>
      <c r="I15589">
        <v>7284211</v>
      </c>
    </row>
    <row r="15590" spans="1:9" x14ac:dyDescent="0.25">
      <c r="A15590" s="114" t="s">
        <v>2228</v>
      </c>
      <c r="B15590">
        <v>314</v>
      </c>
      <c r="C15590" s="114" t="s">
        <v>54</v>
      </c>
      <c r="D15590" s="114" t="s">
        <v>631</v>
      </c>
      <c r="E15590" s="115">
        <v>44889</v>
      </c>
      <c r="F15590" s="192">
        <v>0.49701388888888887</v>
      </c>
      <c r="G15590">
        <v>2</v>
      </c>
      <c r="H15590" s="114" t="s">
        <v>632</v>
      </c>
      <c r="I15590">
        <v>8259221</v>
      </c>
    </row>
    <row r="15591" spans="1:9" x14ac:dyDescent="0.25">
      <c r="A15591" s="114" t="s">
        <v>2228</v>
      </c>
      <c r="B15591">
        <v>315</v>
      </c>
      <c r="C15591" s="114" t="s">
        <v>54</v>
      </c>
      <c r="D15591" s="114" t="s">
        <v>633</v>
      </c>
      <c r="E15591" s="115">
        <v>44889</v>
      </c>
      <c r="F15591" s="192">
        <v>0.49708333333333332</v>
      </c>
      <c r="G15591">
        <v>2</v>
      </c>
      <c r="H15591" s="114" t="s">
        <v>634</v>
      </c>
      <c r="I15591">
        <v>5335728</v>
      </c>
    </row>
    <row r="15592" spans="1:9" x14ac:dyDescent="0.25">
      <c r="A15592" s="114" t="s">
        <v>2228</v>
      </c>
      <c r="B15592">
        <v>316</v>
      </c>
      <c r="C15592" s="114" t="s">
        <v>54</v>
      </c>
      <c r="D15592" s="114" t="s">
        <v>452</v>
      </c>
      <c r="E15592" s="115">
        <v>44889</v>
      </c>
      <c r="F15592" s="192">
        <v>0.49734953703703705</v>
      </c>
      <c r="G15592">
        <v>2</v>
      </c>
      <c r="H15592" s="114" t="s">
        <v>453</v>
      </c>
      <c r="I15592">
        <v>5341488</v>
      </c>
    </row>
    <row r="15593" spans="1:9" x14ac:dyDescent="0.25">
      <c r="A15593" s="114" t="s">
        <v>2228</v>
      </c>
      <c r="B15593">
        <v>317</v>
      </c>
      <c r="C15593" s="114" t="s">
        <v>52</v>
      </c>
      <c r="D15593" s="114" t="s">
        <v>1288</v>
      </c>
      <c r="E15593" s="115">
        <v>44889</v>
      </c>
      <c r="F15593" s="192">
        <v>0.49755787037037036</v>
      </c>
      <c r="G15593">
        <v>2</v>
      </c>
      <c r="H15593" s="114" t="s">
        <v>1289</v>
      </c>
      <c r="I15593">
        <v>6704712</v>
      </c>
    </row>
    <row r="15594" spans="1:9" x14ac:dyDescent="0.25">
      <c r="A15594" s="114" t="s">
        <v>2228</v>
      </c>
      <c r="B15594">
        <v>318</v>
      </c>
      <c r="C15594" s="114" t="s">
        <v>52</v>
      </c>
      <c r="D15594" s="114" t="s">
        <v>502</v>
      </c>
      <c r="E15594" s="115">
        <v>44889</v>
      </c>
      <c r="F15594" s="192">
        <v>0.49763888888888891</v>
      </c>
      <c r="G15594">
        <v>2</v>
      </c>
      <c r="H15594" s="114" t="s">
        <v>503</v>
      </c>
      <c r="I15594">
        <v>4850254</v>
      </c>
    </row>
    <row r="15595" spans="1:9" x14ac:dyDescent="0.25">
      <c r="A15595" s="114" t="s">
        <v>2228</v>
      </c>
      <c r="B15595">
        <v>319</v>
      </c>
      <c r="C15595" s="114" t="s">
        <v>54</v>
      </c>
      <c r="D15595" s="114" t="s">
        <v>264</v>
      </c>
      <c r="E15595" s="115">
        <v>44889</v>
      </c>
      <c r="F15595" s="192">
        <v>0.49792824074074077</v>
      </c>
      <c r="G15595">
        <v>2</v>
      </c>
      <c r="H15595" s="114" t="s">
        <v>265</v>
      </c>
      <c r="I15595">
        <v>5350791</v>
      </c>
    </row>
    <row r="15596" spans="1:9" x14ac:dyDescent="0.25">
      <c r="A15596" s="114" t="s">
        <v>2228</v>
      </c>
      <c r="B15596">
        <v>320</v>
      </c>
      <c r="C15596" s="114" t="s">
        <v>54</v>
      </c>
      <c r="D15596" s="114" t="s">
        <v>1284</v>
      </c>
      <c r="E15596" s="115">
        <v>44889</v>
      </c>
      <c r="F15596" s="192">
        <v>0.49799768518518517</v>
      </c>
      <c r="G15596">
        <v>2</v>
      </c>
      <c r="H15596" s="114" t="s">
        <v>1285</v>
      </c>
      <c r="I15596">
        <v>5352274</v>
      </c>
    </row>
    <row r="15597" spans="1:9" x14ac:dyDescent="0.25">
      <c r="A15597" s="114" t="s">
        <v>2228</v>
      </c>
      <c r="B15597">
        <v>321</v>
      </c>
      <c r="C15597" s="114" t="s">
        <v>52</v>
      </c>
      <c r="D15597" s="114" t="s">
        <v>1782</v>
      </c>
      <c r="E15597" s="115">
        <v>44889</v>
      </c>
      <c r="F15597" s="192">
        <v>0.49815972222222221</v>
      </c>
      <c r="G15597">
        <v>2</v>
      </c>
      <c r="H15597" s="114" t="s">
        <v>1783</v>
      </c>
      <c r="I15597">
        <v>5422391</v>
      </c>
    </row>
    <row r="15598" spans="1:9" x14ac:dyDescent="0.25">
      <c r="A15598" s="114" t="s">
        <v>2228</v>
      </c>
      <c r="B15598">
        <v>322</v>
      </c>
      <c r="C15598" s="114" t="s">
        <v>56</v>
      </c>
      <c r="D15598" s="114" t="s">
        <v>1426</v>
      </c>
      <c r="E15598" s="115">
        <v>44889</v>
      </c>
      <c r="F15598" s="192">
        <v>0.49877314814814816</v>
      </c>
      <c r="G15598">
        <v>2</v>
      </c>
      <c r="H15598" s="114" t="s">
        <v>1427</v>
      </c>
      <c r="I15598">
        <v>7598551</v>
      </c>
    </row>
    <row r="15599" spans="1:9" x14ac:dyDescent="0.25">
      <c r="A15599" s="114" t="s">
        <v>2228</v>
      </c>
      <c r="B15599">
        <v>323</v>
      </c>
      <c r="C15599" s="114" t="s">
        <v>56</v>
      </c>
      <c r="D15599" s="114" t="s">
        <v>1428</v>
      </c>
      <c r="E15599" s="115">
        <v>44889</v>
      </c>
      <c r="F15599" s="192">
        <v>0.49883101851851852</v>
      </c>
      <c r="G15599">
        <v>2</v>
      </c>
      <c r="H15599" s="114" t="s">
        <v>1429</v>
      </c>
      <c r="I15599">
        <v>5350520</v>
      </c>
    </row>
    <row r="15600" spans="1:9" x14ac:dyDescent="0.25">
      <c r="A15600" s="114" t="s">
        <v>2228</v>
      </c>
      <c r="B15600">
        <v>324</v>
      </c>
      <c r="C15600" s="114" t="s">
        <v>56</v>
      </c>
      <c r="D15600" s="114" t="s">
        <v>2079</v>
      </c>
      <c r="E15600" s="115">
        <v>44889</v>
      </c>
      <c r="F15600" s="192">
        <v>0.49890046296296298</v>
      </c>
      <c r="G15600">
        <v>2</v>
      </c>
      <c r="H15600" s="114" t="s">
        <v>2080</v>
      </c>
      <c r="I15600"/>
    </row>
    <row r="15601" spans="1:9" x14ac:dyDescent="0.25">
      <c r="A15601" s="114" t="s">
        <v>2228</v>
      </c>
      <c r="B15601">
        <v>325</v>
      </c>
      <c r="C15601" s="114" t="s">
        <v>54</v>
      </c>
      <c r="D15601" s="114" t="s">
        <v>1342</v>
      </c>
      <c r="E15601" s="115">
        <v>44889</v>
      </c>
      <c r="F15601" s="192">
        <v>0.49898148148148147</v>
      </c>
      <c r="G15601">
        <v>2</v>
      </c>
      <c r="H15601" s="114" t="s">
        <v>1343</v>
      </c>
      <c r="I15601">
        <v>7361622</v>
      </c>
    </row>
    <row r="15602" spans="1:9" x14ac:dyDescent="0.25">
      <c r="A15602" s="114" t="s">
        <v>2228</v>
      </c>
      <c r="B15602">
        <v>326</v>
      </c>
      <c r="C15602" s="114" t="s">
        <v>53</v>
      </c>
      <c r="D15602" s="114" t="s">
        <v>1444</v>
      </c>
      <c r="E15602" s="115">
        <v>44889</v>
      </c>
      <c r="F15602" s="192">
        <v>0.49903935185185183</v>
      </c>
      <c r="G15602">
        <v>2</v>
      </c>
      <c r="H15602" s="114" t="s">
        <v>1445</v>
      </c>
      <c r="I15602">
        <v>2741207</v>
      </c>
    </row>
    <row r="15603" spans="1:9" x14ac:dyDescent="0.25">
      <c r="A15603" s="114" t="s">
        <v>2228</v>
      </c>
      <c r="B15603">
        <v>327</v>
      </c>
      <c r="C15603" s="114" t="s">
        <v>52</v>
      </c>
      <c r="D15603" s="114" t="s">
        <v>1266</v>
      </c>
      <c r="E15603" s="115">
        <v>44889</v>
      </c>
      <c r="F15603" s="192">
        <v>0.49910879629629629</v>
      </c>
      <c r="G15603">
        <v>2</v>
      </c>
      <c r="H15603" s="114" t="s">
        <v>1267</v>
      </c>
      <c r="I15603">
        <v>3400244</v>
      </c>
    </row>
    <row r="15604" spans="1:9" x14ac:dyDescent="0.25">
      <c r="A15604" s="114" t="s">
        <v>2228</v>
      </c>
      <c r="B15604">
        <v>328</v>
      </c>
      <c r="C15604" s="114" t="s">
        <v>54</v>
      </c>
      <c r="D15604" s="114" t="s">
        <v>1418</v>
      </c>
      <c r="E15604" s="115">
        <v>44889</v>
      </c>
      <c r="F15604" s="192">
        <v>0.49937500000000001</v>
      </c>
      <c r="G15604">
        <v>2</v>
      </c>
      <c r="H15604" s="114" t="s">
        <v>1419</v>
      </c>
      <c r="I15604">
        <v>5425648</v>
      </c>
    </row>
    <row r="15605" spans="1:9" x14ac:dyDescent="0.25">
      <c r="A15605" s="114" t="s">
        <v>2228</v>
      </c>
      <c r="B15605">
        <v>329</v>
      </c>
      <c r="C15605" s="114" t="s">
        <v>54</v>
      </c>
      <c r="D15605" s="114" t="s">
        <v>478</v>
      </c>
      <c r="E15605" s="115">
        <v>44889</v>
      </c>
      <c r="F15605" s="192">
        <v>0.49959490740740742</v>
      </c>
      <c r="G15605">
        <v>2</v>
      </c>
      <c r="H15605" s="114" t="s">
        <v>479</v>
      </c>
      <c r="I15605">
        <v>2684900</v>
      </c>
    </row>
    <row r="15606" spans="1:9" x14ac:dyDescent="0.25">
      <c r="A15606" s="114" t="s">
        <v>2228</v>
      </c>
      <c r="B15606">
        <v>330</v>
      </c>
      <c r="C15606" s="114" t="s">
        <v>54</v>
      </c>
      <c r="D15606" s="114" t="s">
        <v>1374</v>
      </c>
      <c r="E15606" s="115">
        <v>44889</v>
      </c>
      <c r="F15606" s="192">
        <v>0.49995370370370368</v>
      </c>
      <c r="G15606">
        <v>2</v>
      </c>
      <c r="H15606" s="114" t="s">
        <v>1375</v>
      </c>
      <c r="I15606">
        <v>5499412</v>
      </c>
    </row>
    <row r="15607" spans="1:9" x14ac:dyDescent="0.25">
      <c r="A15607" s="114" t="s">
        <v>2228</v>
      </c>
      <c r="B15607">
        <v>331</v>
      </c>
      <c r="C15607" s="114" t="s">
        <v>54</v>
      </c>
      <c r="D15607" s="114" t="s">
        <v>462</v>
      </c>
      <c r="E15607" s="115">
        <v>44889</v>
      </c>
      <c r="F15607" s="192">
        <v>0.50003472222222223</v>
      </c>
      <c r="G15607">
        <v>2</v>
      </c>
      <c r="H15607" s="114" t="s">
        <v>463</v>
      </c>
      <c r="I15607">
        <v>7623788</v>
      </c>
    </row>
    <row r="15608" spans="1:9" x14ac:dyDescent="0.25">
      <c r="A15608" s="114" t="s">
        <v>2228</v>
      </c>
      <c r="B15608">
        <v>332</v>
      </c>
      <c r="C15608" s="114" t="s">
        <v>54</v>
      </c>
      <c r="D15608" s="114" t="s">
        <v>1573</v>
      </c>
      <c r="E15608" s="115">
        <v>44889</v>
      </c>
      <c r="F15608" s="192">
        <v>0.50059027777777776</v>
      </c>
      <c r="G15608">
        <v>2</v>
      </c>
      <c r="H15608" s="114" t="s">
        <v>1574</v>
      </c>
      <c r="I15608">
        <v>7803482</v>
      </c>
    </row>
    <row r="15609" spans="1:9" x14ac:dyDescent="0.25">
      <c r="A15609" s="114" t="s">
        <v>2228</v>
      </c>
      <c r="B15609">
        <v>333</v>
      </c>
      <c r="C15609" s="114" t="s">
        <v>54</v>
      </c>
      <c r="D15609" s="114" t="s">
        <v>1414</v>
      </c>
      <c r="E15609" s="115">
        <v>44889</v>
      </c>
      <c r="F15609" s="192">
        <v>0.50069444444444444</v>
      </c>
      <c r="G15609">
        <v>2</v>
      </c>
      <c r="H15609" s="114" t="s">
        <v>1415</v>
      </c>
      <c r="I15609"/>
    </row>
    <row r="15610" spans="1:9" x14ac:dyDescent="0.25">
      <c r="A15610" s="114" t="s">
        <v>2228</v>
      </c>
      <c r="B15610">
        <v>334</v>
      </c>
      <c r="C15610" s="114" t="s">
        <v>52</v>
      </c>
      <c r="D15610" s="114" t="s">
        <v>1750</v>
      </c>
      <c r="E15610" s="115">
        <v>44889</v>
      </c>
      <c r="F15610" s="192">
        <v>0.50077546296296294</v>
      </c>
      <c r="G15610">
        <v>2</v>
      </c>
      <c r="H15610" s="114" t="s">
        <v>1751</v>
      </c>
      <c r="I15610">
        <v>14992578</v>
      </c>
    </row>
    <row r="15611" spans="1:9" x14ac:dyDescent="0.25">
      <c r="A15611" s="114" t="s">
        <v>2228</v>
      </c>
      <c r="B15611">
        <v>335</v>
      </c>
      <c r="C15611" s="114" t="s">
        <v>54</v>
      </c>
      <c r="D15611" s="114" t="s">
        <v>1386</v>
      </c>
      <c r="E15611" s="115">
        <v>44889</v>
      </c>
      <c r="F15611" s="192">
        <v>0.50084490740740739</v>
      </c>
      <c r="G15611">
        <v>2</v>
      </c>
      <c r="H15611" s="114" t="s">
        <v>1387</v>
      </c>
      <c r="I15611"/>
    </row>
    <row r="15612" spans="1:9" x14ac:dyDescent="0.25">
      <c r="A15612" s="114" t="s">
        <v>2228</v>
      </c>
      <c r="B15612">
        <v>336</v>
      </c>
      <c r="C15612" s="114" t="s">
        <v>52</v>
      </c>
      <c r="D15612" s="114" t="s">
        <v>236</v>
      </c>
      <c r="E15612" s="115">
        <v>44889</v>
      </c>
      <c r="F15612" s="192">
        <v>0.50091435185185185</v>
      </c>
      <c r="G15612">
        <v>2</v>
      </c>
      <c r="H15612" s="114" t="s">
        <v>237</v>
      </c>
      <c r="I15612">
        <v>5272733</v>
      </c>
    </row>
    <row r="15613" spans="1:9" x14ac:dyDescent="0.25">
      <c r="A15613" s="114" t="s">
        <v>2228</v>
      </c>
      <c r="B15613">
        <v>337</v>
      </c>
      <c r="C15613" s="114" t="s">
        <v>54</v>
      </c>
      <c r="D15613" s="114" t="s">
        <v>1334</v>
      </c>
      <c r="E15613" s="115">
        <v>44889</v>
      </c>
      <c r="F15613" s="192">
        <v>0.50135416666666666</v>
      </c>
      <c r="G15613">
        <v>2</v>
      </c>
      <c r="H15613" s="114" t="s">
        <v>1335</v>
      </c>
      <c r="I15613">
        <v>7360552</v>
      </c>
    </row>
    <row r="15614" spans="1:9" x14ac:dyDescent="0.25">
      <c r="A15614" s="114" t="s">
        <v>2228</v>
      </c>
      <c r="B15614">
        <v>338</v>
      </c>
      <c r="C15614" s="114" t="s">
        <v>52</v>
      </c>
      <c r="D15614" s="114" t="s">
        <v>234</v>
      </c>
      <c r="E15614" s="115">
        <v>44889</v>
      </c>
      <c r="F15614" s="192">
        <v>0.50184027777777773</v>
      </c>
      <c r="G15614">
        <v>2</v>
      </c>
      <c r="H15614" s="114" t="s">
        <v>235</v>
      </c>
      <c r="I15614">
        <v>4850529</v>
      </c>
    </row>
    <row r="15615" spans="1:9" x14ac:dyDescent="0.25">
      <c r="A15615" s="114" t="s">
        <v>2228</v>
      </c>
      <c r="B15615">
        <v>339</v>
      </c>
      <c r="C15615" s="114" t="s">
        <v>53</v>
      </c>
      <c r="D15615" s="114" t="s">
        <v>1875</v>
      </c>
      <c r="E15615" s="115">
        <v>44889</v>
      </c>
      <c r="F15615" s="192">
        <v>0.50200231481481483</v>
      </c>
      <c r="G15615">
        <v>2</v>
      </c>
      <c r="H15615" s="114" t="s">
        <v>1876</v>
      </c>
      <c r="I15615"/>
    </row>
    <row r="15616" spans="1:9" x14ac:dyDescent="0.25">
      <c r="A15616" s="114" t="s">
        <v>2228</v>
      </c>
      <c r="B15616">
        <v>340</v>
      </c>
      <c r="C15616" s="114" t="s">
        <v>53</v>
      </c>
      <c r="D15616" s="114" t="s">
        <v>1877</v>
      </c>
      <c r="E15616" s="115">
        <v>44889</v>
      </c>
      <c r="F15616" s="192">
        <v>0.50206018518518514</v>
      </c>
      <c r="G15616">
        <v>2</v>
      </c>
      <c r="H15616" s="114" t="s">
        <v>1878</v>
      </c>
      <c r="I15616"/>
    </row>
    <row r="15617" spans="1:9" x14ac:dyDescent="0.25">
      <c r="A15617" s="114" t="s">
        <v>2228</v>
      </c>
      <c r="B15617">
        <v>341</v>
      </c>
      <c r="C15617" s="114" t="s">
        <v>54</v>
      </c>
      <c r="D15617" s="114" t="s">
        <v>428</v>
      </c>
      <c r="E15617" s="115">
        <v>44889</v>
      </c>
      <c r="F15617" s="192">
        <v>0.50225694444444446</v>
      </c>
      <c r="G15617">
        <v>2</v>
      </c>
      <c r="H15617" s="114" t="s">
        <v>429</v>
      </c>
      <c r="I15617">
        <v>5422390</v>
      </c>
    </row>
    <row r="15618" spans="1:9" x14ac:dyDescent="0.25">
      <c r="A15618" s="114" t="s">
        <v>2228</v>
      </c>
      <c r="B15618">
        <v>342</v>
      </c>
      <c r="C15618" s="114" t="s">
        <v>53</v>
      </c>
      <c r="D15618" s="114" t="s">
        <v>556</v>
      </c>
      <c r="E15618" s="115">
        <v>44889</v>
      </c>
      <c r="F15618" s="192">
        <v>0.50249999999999995</v>
      </c>
      <c r="G15618">
        <v>2</v>
      </c>
      <c r="H15618" s="114" t="s">
        <v>557</v>
      </c>
      <c r="I15618"/>
    </row>
    <row r="15619" spans="1:9" x14ac:dyDescent="0.25">
      <c r="A15619" s="114" t="s">
        <v>2228</v>
      </c>
      <c r="B15619">
        <v>343</v>
      </c>
      <c r="C15619" s="114" t="s">
        <v>53</v>
      </c>
      <c r="D15619" s="114" t="s">
        <v>1927</v>
      </c>
      <c r="E15619" s="115">
        <v>44889</v>
      </c>
      <c r="F15619" s="192">
        <v>0.50258101851851855</v>
      </c>
      <c r="G15619">
        <v>2</v>
      </c>
      <c r="H15619" s="114" t="s">
        <v>1928</v>
      </c>
      <c r="I15619"/>
    </row>
    <row r="15620" spans="1:9" x14ac:dyDescent="0.25">
      <c r="A15620" s="114" t="s">
        <v>2228</v>
      </c>
      <c r="B15620">
        <v>344</v>
      </c>
      <c r="C15620" s="114" t="s">
        <v>53</v>
      </c>
      <c r="D15620" s="114" t="s">
        <v>1501</v>
      </c>
      <c r="E15620" s="115">
        <v>44889</v>
      </c>
      <c r="F15620" s="192">
        <v>0.50266203703703705</v>
      </c>
      <c r="G15620">
        <v>2</v>
      </c>
      <c r="H15620" s="114" t="s">
        <v>1502</v>
      </c>
      <c r="I15620">
        <v>2736654</v>
      </c>
    </row>
    <row r="15621" spans="1:9" x14ac:dyDescent="0.25">
      <c r="A15621" s="114" t="s">
        <v>2228</v>
      </c>
      <c r="B15621">
        <v>345</v>
      </c>
      <c r="C15621" s="114" t="s">
        <v>53</v>
      </c>
      <c r="D15621" s="114" t="s">
        <v>1503</v>
      </c>
      <c r="E15621" s="115">
        <v>44889</v>
      </c>
      <c r="F15621" s="192">
        <v>0.5027314814814815</v>
      </c>
      <c r="G15621">
        <v>2</v>
      </c>
      <c r="H15621" s="114" t="s">
        <v>1504</v>
      </c>
      <c r="I15621">
        <v>5449089</v>
      </c>
    </row>
    <row r="15622" spans="1:9" x14ac:dyDescent="0.25">
      <c r="A15622" s="114" t="s">
        <v>2228</v>
      </c>
      <c r="B15622">
        <v>346</v>
      </c>
      <c r="C15622" s="114" t="s">
        <v>54</v>
      </c>
      <c r="D15622" s="114" t="s">
        <v>1772</v>
      </c>
      <c r="E15622" s="115">
        <v>44889</v>
      </c>
      <c r="F15622" s="192">
        <v>0.50282407407407403</v>
      </c>
      <c r="G15622">
        <v>2</v>
      </c>
      <c r="H15622" s="114" t="s">
        <v>1773</v>
      </c>
      <c r="I15622">
        <v>6710168</v>
      </c>
    </row>
    <row r="15623" spans="1:9" x14ac:dyDescent="0.25">
      <c r="A15623" s="114" t="s">
        <v>2228</v>
      </c>
      <c r="B15623">
        <v>347</v>
      </c>
      <c r="C15623" s="114" t="s">
        <v>53</v>
      </c>
      <c r="D15623" s="114" t="s">
        <v>1422</v>
      </c>
      <c r="E15623" s="115">
        <v>44889</v>
      </c>
      <c r="F15623" s="192">
        <v>0.50310185185185186</v>
      </c>
      <c r="G15623">
        <v>2</v>
      </c>
      <c r="H15623" s="114" t="s">
        <v>1423</v>
      </c>
      <c r="I15623"/>
    </row>
    <row r="15624" spans="1:9" x14ac:dyDescent="0.25">
      <c r="A15624" s="114" t="s">
        <v>2228</v>
      </c>
      <c r="B15624">
        <v>348</v>
      </c>
      <c r="C15624" s="114" t="s">
        <v>53</v>
      </c>
      <c r="D15624" s="114" t="s">
        <v>2059</v>
      </c>
      <c r="E15624" s="115">
        <v>44889</v>
      </c>
      <c r="F15624" s="192">
        <v>0.5031944444444445</v>
      </c>
      <c r="G15624">
        <v>2</v>
      </c>
      <c r="H15624" s="114" t="s">
        <v>2060</v>
      </c>
      <c r="I15624"/>
    </row>
    <row r="15625" spans="1:9" x14ac:dyDescent="0.25">
      <c r="A15625" s="114" t="s">
        <v>2228</v>
      </c>
      <c r="B15625">
        <v>349</v>
      </c>
      <c r="C15625" s="114" t="s">
        <v>56</v>
      </c>
      <c r="D15625" s="114" t="s">
        <v>1446</v>
      </c>
      <c r="E15625" s="115">
        <v>44889</v>
      </c>
      <c r="F15625" s="192">
        <v>0.50376157407407407</v>
      </c>
      <c r="G15625">
        <v>2</v>
      </c>
      <c r="H15625" s="114" t="s">
        <v>1447</v>
      </c>
      <c r="I15625"/>
    </row>
    <row r="15626" spans="1:9" x14ac:dyDescent="0.25">
      <c r="A15626" s="114" t="s">
        <v>2228</v>
      </c>
      <c r="B15626">
        <v>350</v>
      </c>
      <c r="C15626" s="114" t="s">
        <v>56</v>
      </c>
      <c r="D15626" s="114" t="s">
        <v>1432</v>
      </c>
      <c r="E15626" s="115">
        <v>44889</v>
      </c>
      <c r="F15626" s="192">
        <v>0.50381944444444449</v>
      </c>
      <c r="G15626">
        <v>2</v>
      </c>
      <c r="H15626" s="114" t="s">
        <v>1433</v>
      </c>
      <c r="I15626">
        <v>5360319</v>
      </c>
    </row>
    <row r="15627" spans="1:9" x14ac:dyDescent="0.25">
      <c r="A15627" s="114" t="s">
        <v>2228</v>
      </c>
      <c r="B15627">
        <v>351</v>
      </c>
      <c r="C15627" s="114" t="s">
        <v>54</v>
      </c>
      <c r="D15627" s="114" t="s">
        <v>292</v>
      </c>
      <c r="E15627" s="115">
        <v>44889</v>
      </c>
      <c r="F15627" s="192">
        <v>0.50388888888888894</v>
      </c>
      <c r="G15627">
        <v>2</v>
      </c>
      <c r="H15627" s="114" t="s">
        <v>293</v>
      </c>
      <c r="I15627">
        <v>2052005</v>
      </c>
    </row>
    <row r="15628" spans="1:9" x14ac:dyDescent="0.25">
      <c r="A15628" s="114" t="s">
        <v>2228</v>
      </c>
      <c r="B15628">
        <v>352</v>
      </c>
      <c r="C15628" s="114" t="s">
        <v>53</v>
      </c>
      <c r="D15628" s="114" t="s">
        <v>1890</v>
      </c>
      <c r="E15628" s="115">
        <v>44889</v>
      </c>
      <c r="F15628" s="192">
        <v>0.50395833333333329</v>
      </c>
      <c r="G15628">
        <v>2</v>
      </c>
      <c r="H15628" s="114" t="s">
        <v>1891</v>
      </c>
      <c r="I15628"/>
    </row>
    <row r="15629" spans="1:9" x14ac:dyDescent="0.25">
      <c r="A15629" s="114" t="s">
        <v>2228</v>
      </c>
      <c r="B15629">
        <v>353</v>
      </c>
      <c r="C15629" s="114" t="s">
        <v>54</v>
      </c>
      <c r="D15629" s="114" t="s">
        <v>1350</v>
      </c>
      <c r="E15629" s="115">
        <v>44889</v>
      </c>
      <c r="F15629" s="192">
        <v>0.50413194444444442</v>
      </c>
      <c r="G15629">
        <v>2</v>
      </c>
      <c r="H15629" s="114" t="s">
        <v>1351</v>
      </c>
      <c r="I15629">
        <v>14811845</v>
      </c>
    </row>
    <row r="15630" spans="1:9" x14ac:dyDescent="0.25">
      <c r="A15630" s="114" t="s">
        <v>2228</v>
      </c>
      <c r="B15630">
        <v>354</v>
      </c>
      <c r="C15630" s="114" t="s">
        <v>54</v>
      </c>
      <c r="D15630" s="114" t="s">
        <v>1280</v>
      </c>
      <c r="E15630" s="115">
        <v>44889</v>
      </c>
      <c r="F15630" s="192">
        <v>0.50418981481481484</v>
      </c>
      <c r="G15630">
        <v>2</v>
      </c>
      <c r="H15630" s="114" t="s">
        <v>1281</v>
      </c>
      <c r="I15630">
        <v>14811846</v>
      </c>
    </row>
    <row r="15631" spans="1:9" x14ac:dyDescent="0.25">
      <c r="A15631" s="114" t="s">
        <v>2228</v>
      </c>
      <c r="B15631">
        <v>355</v>
      </c>
      <c r="C15631" s="114" t="s">
        <v>54</v>
      </c>
      <c r="D15631" s="114" t="s">
        <v>1788</v>
      </c>
      <c r="E15631" s="115">
        <v>44889</v>
      </c>
      <c r="F15631" s="192">
        <v>0.5042592592592593</v>
      </c>
      <c r="G15631">
        <v>2</v>
      </c>
      <c r="H15631" s="114" t="s">
        <v>1789</v>
      </c>
      <c r="I15631">
        <v>3682230</v>
      </c>
    </row>
    <row r="15632" spans="1:9" x14ac:dyDescent="0.25">
      <c r="A15632" s="114" t="s">
        <v>2228</v>
      </c>
      <c r="B15632">
        <v>356</v>
      </c>
      <c r="C15632" s="114" t="s">
        <v>53</v>
      </c>
      <c r="D15632" s="114" t="s">
        <v>1539</v>
      </c>
      <c r="E15632" s="115">
        <v>44889</v>
      </c>
      <c r="F15632" s="192">
        <v>0.50449074074074074</v>
      </c>
      <c r="G15632">
        <v>2</v>
      </c>
      <c r="H15632" s="114" t="s">
        <v>1540</v>
      </c>
      <c r="I15632"/>
    </row>
    <row r="15633" spans="1:9" x14ac:dyDescent="0.25">
      <c r="A15633" s="114" t="s">
        <v>2228</v>
      </c>
      <c r="B15633">
        <v>357</v>
      </c>
      <c r="C15633" s="114" t="s">
        <v>54</v>
      </c>
      <c r="D15633" s="114" t="s">
        <v>2020</v>
      </c>
      <c r="E15633" s="115">
        <v>44889</v>
      </c>
      <c r="F15633" s="192">
        <v>0.50474537037037037</v>
      </c>
      <c r="G15633">
        <v>2</v>
      </c>
      <c r="H15633" s="114" t="s">
        <v>2021</v>
      </c>
      <c r="I15633">
        <v>5343157</v>
      </c>
    </row>
    <row r="15634" spans="1:9" x14ac:dyDescent="0.25">
      <c r="A15634" s="114" t="s">
        <v>2228</v>
      </c>
      <c r="B15634">
        <v>358</v>
      </c>
      <c r="C15634" s="114" t="s">
        <v>53</v>
      </c>
      <c r="D15634" s="114" t="s">
        <v>1588</v>
      </c>
      <c r="E15634" s="115">
        <v>44889</v>
      </c>
      <c r="F15634" s="192">
        <v>0.50490740740740736</v>
      </c>
      <c r="G15634">
        <v>2</v>
      </c>
      <c r="H15634" s="114" t="s">
        <v>1589</v>
      </c>
      <c r="I15634"/>
    </row>
    <row r="15635" spans="1:9" x14ac:dyDescent="0.25">
      <c r="A15635" s="114" t="s">
        <v>2228</v>
      </c>
      <c r="B15635">
        <v>359</v>
      </c>
      <c r="C15635" s="114" t="s">
        <v>53</v>
      </c>
      <c r="D15635" s="114" t="s">
        <v>1880</v>
      </c>
      <c r="E15635" s="115">
        <v>44889</v>
      </c>
      <c r="F15635" s="192">
        <v>0.50497685185185182</v>
      </c>
      <c r="G15635">
        <v>2</v>
      </c>
      <c r="H15635" s="114" t="s">
        <v>1881</v>
      </c>
      <c r="I15635"/>
    </row>
    <row r="15636" spans="1:9" x14ac:dyDescent="0.25">
      <c r="A15636" s="114" t="s">
        <v>2228</v>
      </c>
      <c r="B15636">
        <v>360</v>
      </c>
      <c r="C15636" s="114" t="s">
        <v>53</v>
      </c>
      <c r="D15636" s="114" t="s">
        <v>1372</v>
      </c>
      <c r="E15636" s="115">
        <v>44889</v>
      </c>
      <c r="F15636" s="192">
        <v>0.50540509259259259</v>
      </c>
      <c r="G15636">
        <v>2</v>
      </c>
      <c r="H15636" s="114" t="s">
        <v>1373</v>
      </c>
      <c r="I15636">
        <v>5436748</v>
      </c>
    </row>
    <row r="15637" spans="1:9" x14ac:dyDescent="0.25">
      <c r="A15637" s="114" t="s">
        <v>2228</v>
      </c>
      <c r="B15637">
        <v>361</v>
      </c>
      <c r="C15637" s="114" t="s">
        <v>53</v>
      </c>
      <c r="D15637" s="114" t="s">
        <v>2112</v>
      </c>
      <c r="E15637" s="115">
        <v>44889</v>
      </c>
      <c r="F15637" s="192">
        <v>0.50628472222222221</v>
      </c>
      <c r="G15637">
        <v>2</v>
      </c>
      <c r="H15637" s="114" t="s">
        <v>2113</v>
      </c>
      <c r="I15637"/>
    </row>
    <row r="15638" spans="1:9" x14ac:dyDescent="0.25">
      <c r="A15638" s="114" t="s">
        <v>2228</v>
      </c>
      <c r="B15638">
        <v>362</v>
      </c>
      <c r="C15638" s="114" t="s">
        <v>53</v>
      </c>
      <c r="D15638" s="114" t="s">
        <v>1888</v>
      </c>
      <c r="E15638" s="115">
        <v>44889</v>
      </c>
      <c r="F15638" s="192">
        <v>0.50665509259259256</v>
      </c>
      <c r="G15638">
        <v>2</v>
      </c>
      <c r="H15638" s="114" t="s">
        <v>1889</v>
      </c>
      <c r="I15638">
        <v>6724155</v>
      </c>
    </row>
    <row r="15639" spans="1:9" x14ac:dyDescent="0.25">
      <c r="A15639" s="114" t="s">
        <v>2228</v>
      </c>
      <c r="B15639">
        <v>363</v>
      </c>
      <c r="C15639" s="114" t="s">
        <v>52</v>
      </c>
      <c r="D15639" s="114" t="s">
        <v>2070</v>
      </c>
      <c r="E15639" s="115">
        <v>44889</v>
      </c>
      <c r="F15639" s="192">
        <v>0.50703703703703706</v>
      </c>
      <c r="G15639">
        <v>2</v>
      </c>
      <c r="H15639" s="114" t="s">
        <v>2071</v>
      </c>
      <c r="I15639">
        <v>5424830</v>
      </c>
    </row>
    <row r="15640" spans="1:9" x14ac:dyDescent="0.25">
      <c r="A15640" s="114" t="s">
        <v>2228</v>
      </c>
      <c r="B15640">
        <v>364</v>
      </c>
      <c r="C15640" s="114" t="s">
        <v>52</v>
      </c>
      <c r="D15640" s="114" t="s">
        <v>1412</v>
      </c>
      <c r="E15640" s="115">
        <v>44889</v>
      </c>
      <c r="F15640" s="192">
        <v>0.50732638888888892</v>
      </c>
      <c r="G15640">
        <v>2</v>
      </c>
      <c r="H15640" s="114" t="s">
        <v>1413</v>
      </c>
      <c r="I15640">
        <v>14112293</v>
      </c>
    </row>
    <row r="15641" spans="1:9" x14ac:dyDescent="0.25">
      <c r="A15641" s="114" t="s">
        <v>2228</v>
      </c>
      <c r="B15641">
        <v>365</v>
      </c>
      <c r="C15641" s="114" t="s">
        <v>54</v>
      </c>
      <c r="D15641" s="114" t="s">
        <v>606</v>
      </c>
      <c r="E15641" s="115">
        <v>44889</v>
      </c>
      <c r="F15641" s="192">
        <v>0.50790509259259264</v>
      </c>
      <c r="G15641">
        <v>2</v>
      </c>
      <c r="H15641" s="114" t="s">
        <v>607</v>
      </c>
      <c r="I15641">
        <v>3404526</v>
      </c>
    </row>
    <row r="15642" spans="1:9" x14ac:dyDescent="0.25">
      <c r="A15642" s="114" t="s">
        <v>2228</v>
      </c>
      <c r="B15642">
        <v>366</v>
      </c>
      <c r="C15642" s="114" t="s">
        <v>54</v>
      </c>
      <c r="D15642" s="114" t="s">
        <v>1312</v>
      </c>
      <c r="E15642" s="115">
        <v>44889</v>
      </c>
      <c r="F15642" s="192">
        <v>0.50805555555555559</v>
      </c>
      <c r="G15642">
        <v>2</v>
      </c>
      <c r="H15642" s="114" t="s">
        <v>1313</v>
      </c>
      <c r="I15642">
        <v>5334331</v>
      </c>
    </row>
    <row r="15643" spans="1:9" x14ac:dyDescent="0.25">
      <c r="A15643" s="114" t="s">
        <v>2228</v>
      </c>
      <c r="B15643">
        <v>367</v>
      </c>
      <c r="C15643" s="114" t="s">
        <v>53</v>
      </c>
      <c r="D15643" s="114" t="s">
        <v>320</v>
      </c>
      <c r="E15643" s="115">
        <v>44889</v>
      </c>
      <c r="F15643" s="192">
        <v>0.5084953703703704</v>
      </c>
      <c r="G15643">
        <v>2</v>
      </c>
      <c r="H15643" s="114" t="s">
        <v>321</v>
      </c>
      <c r="I15643">
        <v>3385712</v>
      </c>
    </row>
    <row r="15644" spans="1:9" x14ac:dyDescent="0.25">
      <c r="A15644" s="114" t="s">
        <v>2228</v>
      </c>
      <c r="B15644">
        <v>368</v>
      </c>
      <c r="C15644" s="114" t="s">
        <v>54</v>
      </c>
      <c r="D15644" s="114" t="s">
        <v>612</v>
      </c>
      <c r="E15644" s="115">
        <v>44889</v>
      </c>
      <c r="F15644" s="192">
        <v>0.5085763888888889</v>
      </c>
      <c r="G15644">
        <v>2</v>
      </c>
      <c r="H15644" s="114" t="s">
        <v>613</v>
      </c>
      <c r="I15644"/>
    </row>
    <row r="15645" spans="1:9" x14ac:dyDescent="0.25">
      <c r="A15645" s="114" t="s">
        <v>2228</v>
      </c>
      <c r="B15645">
        <v>369</v>
      </c>
      <c r="C15645" s="114" t="s">
        <v>53</v>
      </c>
      <c r="D15645" s="114" t="s">
        <v>1272</v>
      </c>
      <c r="E15645" s="115">
        <v>44889</v>
      </c>
      <c r="F15645" s="192">
        <v>0.50893518518518521</v>
      </c>
      <c r="G15645">
        <v>2</v>
      </c>
      <c r="H15645" s="114" t="s">
        <v>1273</v>
      </c>
      <c r="I15645"/>
    </row>
    <row r="15646" spans="1:9" x14ac:dyDescent="0.25">
      <c r="A15646" s="114" t="s">
        <v>2228</v>
      </c>
      <c r="B15646">
        <v>370</v>
      </c>
      <c r="C15646" s="114" t="s">
        <v>52</v>
      </c>
      <c r="D15646" s="114" t="s">
        <v>1513</v>
      </c>
      <c r="E15646" s="115">
        <v>44889</v>
      </c>
      <c r="F15646" s="192">
        <v>0.50918981481481485</v>
      </c>
      <c r="G15646">
        <v>2</v>
      </c>
      <c r="H15646" s="114" t="s">
        <v>1514</v>
      </c>
      <c r="I15646">
        <v>5277411</v>
      </c>
    </row>
    <row r="15647" spans="1:9" x14ac:dyDescent="0.25">
      <c r="A15647" s="114" t="s">
        <v>2228</v>
      </c>
      <c r="B15647">
        <v>371</v>
      </c>
      <c r="C15647" s="114" t="s">
        <v>54</v>
      </c>
      <c r="D15647" s="114" t="s">
        <v>512</v>
      </c>
      <c r="E15647" s="115">
        <v>44889</v>
      </c>
      <c r="F15647" s="192">
        <v>0.5092592592592593</v>
      </c>
      <c r="G15647">
        <v>2</v>
      </c>
      <c r="H15647" s="114" t="s">
        <v>513</v>
      </c>
      <c r="I15647">
        <v>7284106</v>
      </c>
    </row>
    <row r="15648" spans="1:9" x14ac:dyDescent="0.25">
      <c r="A15648" s="114" t="s">
        <v>2228</v>
      </c>
      <c r="B15648">
        <v>372</v>
      </c>
      <c r="C15648" s="114" t="s">
        <v>54</v>
      </c>
      <c r="D15648" s="114" t="s">
        <v>312</v>
      </c>
      <c r="E15648" s="115">
        <v>44889</v>
      </c>
      <c r="F15648" s="192">
        <v>0.50932870370370376</v>
      </c>
      <c r="G15648">
        <v>2</v>
      </c>
      <c r="H15648" s="114" t="s">
        <v>313</v>
      </c>
      <c r="I15648">
        <v>5511423</v>
      </c>
    </row>
    <row r="15649" spans="1:9" x14ac:dyDescent="0.25">
      <c r="A15649" s="114" t="s">
        <v>2228</v>
      </c>
      <c r="B15649">
        <v>373</v>
      </c>
      <c r="C15649" s="114" t="s">
        <v>52</v>
      </c>
      <c r="D15649" s="114" t="s">
        <v>230</v>
      </c>
      <c r="E15649" s="115">
        <v>44889</v>
      </c>
      <c r="F15649" s="192">
        <v>0.51043981481481482</v>
      </c>
      <c r="G15649">
        <v>2</v>
      </c>
      <c r="H15649" s="114" t="s">
        <v>231</v>
      </c>
      <c r="I15649">
        <v>7350174</v>
      </c>
    </row>
    <row r="15650" spans="1:9" x14ac:dyDescent="0.25">
      <c r="A15650" s="114" t="s">
        <v>2228</v>
      </c>
      <c r="B15650">
        <v>374</v>
      </c>
      <c r="C15650" s="114" t="s">
        <v>53</v>
      </c>
      <c r="D15650" s="114" t="s">
        <v>1442</v>
      </c>
      <c r="E15650" s="115">
        <v>44889</v>
      </c>
      <c r="F15650" s="192">
        <v>0.51113425925925926</v>
      </c>
      <c r="G15650">
        <v>2</v>
      </c>
      <c r="H15650" s="114" t="s">
        <v>1443</v>
      </c>
      <c r="I15650">
        <v>5436663</v>
      </c>
    </row>
    <row r="15651" spans="1:9" x14ac:dyDescent="0.25">
      <c r="A15651" s="114" t="s">
        <v>2228</v>
      </c>
      <c r="B15651">
        <v>375</v>
      </c>
      <c r="C15651" s="114" t="s">
        <v>53</v>
      </c>
      <c r="D15651" s="114" t="s">
        <v>1392</v>
      </c>
      <c r="E15651" s="115">
        <v>44889</v>
      </c>
      <c r="F15651" s="192">
        <v>0.51203703703703707</v>
      </c>
      <c r="G15651">
        <v>2</v>
      </c>
      <c r="H15651" s="114" t="s">
        <v>1393</v>
      </c>
      <c r="I15651">
        <v>4839809</v>
      </c>
    </row>
    <row r="15652" spans="1:9" x14ac:dyDescent="0.25">
      <c r="A15652" s="114" t="s">
        <v>2228</v>
      </c>
      <c r="B15652">
        <v>376</v>
      </c>
      <c r="C15652" s="114" t="s">
        <v>53</v>
      </c>
      <c r="D15652" s="114" t="s">
        <v>1366</v>
      </c>
      <c r="E15652" s="115">
        <v>44889</v>
      </c>
      <c r="F15652" s="192">
        <v>0.51211805555555556</v>
      </c>
      <c r="G15652">
        <v>2</v>
      </c>
      <c r="H15652" s="114" t="s">
        <v>1367</v>
      </c>
      <c r="I15652">
        <v>4862776</v>
      </c>
    </row>
    <row r="15653" spans="1:9" x14ac:dyDescent="0.25">
      <c r="A15653" s="114" t="s">
        <v>2228</v>
      </c>
      <c r="B15653">
        <v>377</v>
      </c>
      <c r="C15653" s="114" t="s">
        <v>53</v>
      </c>
      <c r="D15653" s="114" t="s">
        <v>1507</v>
      </c>
      <c r="E15653" s="115">
        <v>44889</v>
      </c>
      <c r="F15653" s="192">
        <v>0.51277777777777778</v>
      </c>
      <c r="G15653">
        <v>2</v>
      </c>
      <c r="H15653" s="114" t="s">
        <v>1508</v>
      </c>
      <c r="I15653"/>
    </row>
    <row r="15654" spans="1:9" x14ac:dyDescent="0.25">
      <c r="A15654" s="114" t="s">
        <v>2228</v>
      </c>
      <c r="B15654">
        <v>378</v>
      </c>
      <c r="C15654" s="114" t="s">
        <v>53</v>
      </c>
      <c r="D15654" s="114" t="s">
        <v>498</v>
      </c>
      <c r="E15654" s="115">
        <v>44889</v>
      </c>
      <c r="F15654" s="192">
        <v>0.51379629629629631</v>
      </c>
      <c r="G15654">
        <v>2</v>
      </c>
      <c r="H15654" s="114" t="s">
        <v>499</v>
      </c>
      <c r="I15654"/>
    </row>
    <row r="15655" spans="1:9" x14ac:dyDescent="0.25">
      <c r="A15655" s="114" t="s">
        <v>2228</v>
      </c>
      <c r="B15655">
        <v>379</v>
      </c>
      <c r="C15655" s="114" t="s">
        <v>54</v>
      </c>
      <c r="D15655" s="114" t="s">
        <v>2047</v>
      </c>
      <c r="E15655" s="115">
        <v>44889</v>
      </c>
      <c r="F15655" s="192">
        <v>0.51421296296296293</v>
      </c>
      <c r="G15655">
        <v>2</v>
      </c>
      <c r="H15655" s="114" t="s">
        <v>2048</v>
      </c>
      <c r="I15655">
        <v>6702489</v>
      </c>
    </row>
    <row r="15656" spans="1:9" x14ac:dyDescent="0.25">
      <c r="A15656" s="114" t="s">
        <v>2228</v>
      </c>
      <c r="B15656">
        <v>380</v>
      </c>
      <c r="C15656" s="114" t="s">
        <v>53</v>
      </c>
      <c r="D15656" s="114" t="s">
        <v>322</v>
      </c>
      <c r="E15656" s="115">
        <v>44889</v>
      </c>
      <c r="F15656" s="192">
        <v>0.51429398148148153</v>
      </c>
      <c r="G15656">
        <v>2</v>
      </c>
      <c r="H15656" s="114" t="s">
        <v>323</v>
      </c>
      <c r="I15656"/>
    </row>
    <row r="15657" spans="1:9" x14ac:dyDescent="0.25">
      <c r="A15657" s="114" t="s">
        <v>2228</v>
      </c>
      <c r="B15657">
        <v>381</v>
      </c>
      <c r="C15657" s="114" t="s">
        <v>53</v>
      </c>
      <c r="D15657" s="114" t="s">
        <v>1246</v>
      </c>
      <c r="E15657" s="115">
        <v>44889</v>
      </c>
      <c r="F15657" s="192">
        <v>0.51619212962962968</v>
      </c>
      <c r="G15657">
        <v>2</v>
      </c>
      <c r="H15657" s="114" t="s">
        <v>1247</v>
      </c>
      <c r="I15657">
        <v>4812536</v>
      </c>
    </row>
    <row r="15658" spans="1:9" x14ac:dyDescent="0.25">
      <c r="A15658" s="114" t="s">
        <v>2228</v>
      </c>
      <c r="B15658">
        <v>382</v>
      </c>
      <c r="C15658" s="114" t="s">
        <v>54</v>
      </c>
      <c r="D15658" s="114" t="s">
        <v>1884</v>
      </c>
      <c r="E15658" s="115">
        <v>44889</v>
      </c>
      <c r="F15658" s="192">
        <v>0.51629629629629625</v>
      </c>
      <c r="G15658">
        <v>2</v>
      </c>
      <c r="H15658" s="114" t="s">
        <v>1885</v>
      </c>
      <c r="I15658">
        <v>5482305</v>
      </c>
    </row>
    <row r="15659" spans="1:9" x14ac:dyDescent="0.25">
      <c r="A15659" s="114" t="s">
        <v>2228</v>
      </c>
      <c r="B15659">
        <v>383</v>
      </c>
      <c r="C15659" s="114" t="s">
        <v>54</v>
      </c>
      <c r="D15659" s="114" t="s">
        <v>448</v>
      </c>
      <c r="E15659" s="115">
        <v>44889</v>
      </c>
      <c r="F15659" s="192">
        <v>0.51635416666666667</v>
      </c>
      <c r="G15659">
        <v>2</v>
      </c>
      <c r="H15659" s="114" t="s">
        <v>449</v>
      </c>
      <c r="I15659">
        <v>5353949</v>
      </c>
    </row>
    <row r="15660" spans="1:9" x14ac:dyDescent="0.25">
      <c r="A15660" s="114" t="s">
        <v>2228</v>
      </c>
      <c r="B15660">
        <v>384</v>
      </c>
      <c r="C15660" s="114" t="s">
        <v>53</v>
      </c>
      <c r="D15660" s="114" t="s">
        <v>2018</v>
      </c>
      <c r="E15660" s="115">
        <v>44889</v>
      </c>
      <c r="F15660" s="192">
        <v>0.51641203703703709</v>
      </c>
      <c r="G15660">
        <v>2</v>
      </c>
      <c r="H15660" s="114" t="s">
        <v>2019</v>
      </c>
      <c r="I15660">
        <v>15027068</v>
      </c>
    </row>
    <row r="15661" spans="1:9" x14ac:dyDescent="0.25">
      <c r="A15661" s="114" t="s">
        <v>2228</v>
      </c>
      <c r="B15661">
        <v>385</v>
      </c>
      <c r="C15661" s="114" t="s">
        <v>53</v>
      </c>
      <c r="D15661" s="114" t="s">
        <v>346</v>
      </c>
      <c r="E15661" s="115">
        <v>44889</v>
      </c>
      <c r="F15661" s="192">
        <v>0.51651620370370366</v>
      </c>
      <c r="G15661">
        <v>2</v>
      </c>
      <c r="H15661" s="114" t="s">
        <v>347</v>
      </c>
      <c r="I15661"/>
    </row>
    <row r="15662" spans="1:9" x14ac:dyDescent="0.25">
      <c r="A15662" s="114" t="s">
        <v>2228</v>
      </c>
      <c r="B15662">
        <v>386</v>
      </c>
      <c r="C15662" s="114" t="s">
        <v>54</v>
      </c>
      <c r="D15662" s="114" t="s">
        <v>2179</v>
      </c>
      <c r="E15662" s="115">
        <v>44889</v>
      </c>
      <c r="F15662" s="192">
        <v>0.51657407407407407</v>
      </c>
      <c r="G15662">
        <v>2</v>
      </c>
      <c r="H15662" s="114" t="s">
        <v>2180</v>
      </c>
      <c r="I15662">
        <v>5481763</v>
      </c>
    </row>
    <row r="15663" spans="1:9" x14ac:dyDescent="0.25">
      <c r="A15663" s="114" t="s">
        <v>2228</v>
      </c>
      <c r="B15663">
        <v>387</v>
      </c>
      <c r="C15663" s="114" t="s">
        <v>53</v>
      </c>
      <c r="D15663" s="114" t="s">
        <v>208</v>
      </c>
      <c r="E15663" s="115">
        <v>44889</v>
      </c>
      <c r="F15663" s="192">
        <v>0.51675925925925925</v>
      </c>
      <c r="G15663">
        <v>2</v>
      </c>
      <c r="H15663" s="114" t="s">
        <v>209</v>
      </c>
      <c r="I15663">
        <v>5500801</v>
      </c>
    </row>
    <row r="15664" spans="1:9" x14ac:dyDescent="0.25">
      <c r="A15664" s="114" t="s">
        <v>2228</v>
      </c>
      <c r="B15664">
        <v>388</v>
      </c>
      <c r="C15664" s="114" t="s">
        <v>53</v>
      </c>
      <c r="D15664" s="114" t="s">
        <v>1240</v>
      </c>
      <c r="E15664" s="115">
        <v>44889</v>
      </c>
      <c r="F15664" s="192">
        <v>0.51681712962962967</v>
      </c>
      <c r="G15664">
        <v>2</v>
      </c>
      <c r="H15664" s="114" t="s">
        <v>1241</v>
      </c>
      <c r="I15664">
        <v>14970175</v>
      </c>
    </row>
    <row r="15665" spans="1:9" x14ac:dyDescent="0.25">
      <c r="A15665" s="114" t="s">
        <v>2228</v>
      </c>
      <c r="B15665">
        <v>389</v>
      </c>
      <c r="C15665" s="114" t="s">
        <v>54</v>
      </c>
      <c r="D15665" s="114" t="s">
        <v>2055</v>
      </c>
      <c r="E15665" s="115">
        <v>44889</v>
      </c>
      <c r="F15665" s="192">
        <v>0.51697916666666666</v>
      </c>
      <c r="G15665">
        <v>2</v>
      </c>
      <c r="H15665" s="114" t="s">
        <v>2056</v>
      </c>
      <c r="I15665"/>
    </row>
    <row r="15666" spans="1:9" x14ac:dyDescent="0.25">
      <c r="A15666" s="114" t="s">
        <v>2228</v>
      </c>
      <c r="B15666">
        <v>390</v>
      </c>
      <c r="C15666" s="114" t="s">
        <v>53</v>
      </c>
      <c r="D15666" s="114" t="s">
        <v>1300</v>
      </c>
      <c r="E15666" s="115">
        <v>44889</v>
      </c>
      <c r="F15666" s="192">
        <v>0.5178935185185185</v>
      </c>
      <c r="G15666">
        <v>2</v>
      </c>
      <c r="H15666" s="114" t="s">
        <v>1301</v>
      </c>
      <c r="I15666"/>
    </row>
    <row r="15667" spans="1:9" x14ac:dyDescent="0.25">
      <c r="A15667" s="114" t="s">
        <v>2228</v>
      </c>
      <c r="B15667">
        <v>391</v>
      </c>
      <c r="C15667" s="114" t="s">
        <v>53</v>
      </c>
      <c r="D15667" s="114" t="s">
        <v>392</v>
      </c>
      <c r="E15667" s="115">
        <v>44889</v>
      </c>
      <c r="F15667" s="192">
        <v>0.51847222222222222</v>
      </c>
      <c r="G15667">
        <v>2</v>
      </c>
      <c r="H15667" s="114" t="s">
        <v>393</v>
      </c>
      <c r="I15667">
        <v>2716548</v>
      </c>
    </row>
    <row r="15668" spans="1:9" x14ac:dyDescent="0.25">
      <c r="A15668" s="114" t="s">
        <v>2228</v>
      </c>
      <c r="B15668">
        <v>392</v>
      </c>
      <c r="C15668" s="114" t="s">
        <v>54</v>
      </c>
      <c r="D15668" s="114" t="s">
        <v>1712</v>
      </c>
      <c r="E15668" s="115">
        <v>44889</v>
      </c>
      <c r="F15668" s="192">
        <v>0.52056712962962959</v>
      </c>
      <c r="G15668">
        <v>2</v>
      </c>
      <c r="H15668" s="114" t="s">
        <v>1713</v>
      </c>
      <c r="I15668">
        <v>5501738</v>
      </c>
    </row>
    <row r="15669" spans="1:9" x14ac:dyDescent="0.25">
      <c r="A15669" s="114" t="s">
        <v>2228</v>
      </c>
      <c r="B15669">
        <v>393</v>
      </c>
      <c r="C15669" s="114" t="s">
        <v>53</v>
      </c>
      <c r="D15669" s="114" t="s">
        <v>248</v>
      </c>
      <c r="E15669" s="115">
        <v>44889</v>
      </c>
      <c r="F15669" s="192">
        <v>0.52159722222222227</v>
      </c>
      <c r="G15669">
        <v>2</v>
      </c>
      <c r="H15669" s="114" t="s">
        <v>249</v>
      </c>
      <c r="I15669">
        <v>6687504</v>
      </c>
    </row>
    <row r="15670" spans="1:9" x14ac:dyDescent="0.25">
      <c r="A15670" s="114" t="s">
        <v>2228</v>
      </c>
      <c r="B15670">
        <v>394</v>
      </c>
      <c r="C15670" s="114" t="s">
        <v>53</v>
      </c>
      <c r="D15670" s="114" t="s">
        <v>514</v>
      </c>
      <c r="E15670" s="115">
        <v>44889</v>
      </c>
      <c r="F15670" s="192">
        <v>0.52520833333333339</v>
      </c>
      <c r="G15670">
        <v>2</v>
      </c>
      <c r="H15670" s="114" t="s">
        <v>515</v>
      </c>
      <c r="I15670">
        <v>2024888</v>
      </c>
    </row>
    <row r="15671" spans="1:9" x14ac:dyDescent="0.25">
      <c r="A15671" s="114" t="s">
        <v>2228</v>
      </c>
      <c r="B15671">
        <v>395</v>
      </c>
      <c r="C15671" s="114" t="s">
        <v>53</v>
      </c>
      <c r="D15671" s="114" t="s">
        <v>510</v>
      </c>
      <c r="E15671" s="115">
        <v>44889</v>
      </c>
      <c r="F15671" s="192">
        <v>0.53296296296296297</v>
      </c>
      <c r="G15671">
        <v>2</v>
      </c>
      <c r="H15671" s="114" t="s">
        <v>511</v>
      </c>
      <c r="I15671">
        <v>2024822</v>
      </c>
    </row>
    <row r="15672" spans="1:9" x14ac:dyDescent="0.25">
      <c r="A15672" s="114" t="s">
        <v>2228</v>
      </c>
      <c r="B15672">
        <v>396</v>
      </c>
      <c r="C15672" s="114" t="s">
        <v>21</v>
      </c>
      <c r="D15672" s="114" t="s">
        <v>558</v>
      </c>
      <c r="E15672" s="115">
        <v>44889</v>
      </c>
      <c r="F15672" s="192">
        <v>0.53306712962962965</v>
      </c>
      <c r="G15672">
        <v>2</v>
      </c>
      <c r="H15672" s="114" t="s">
        <v>21</v>
      </c>
      <c r="I15672"/>
    </row>
    <row r="15673" spans="1:9" x14ac:dyDescent="0.25">
      <c r="A15673" s="114" t="s">
        <v>2228</v>
      </c>
      <c r="B15673">
        <v>397</v>
      </c>
      <c r="C15673" s="114" t="s">
        <v>54</v>
      </c>
      <c r="D15673" s="114" t="s">
        <v>1376</v>
      </c>
      <c r="E15673" s="115">
        <v>44889</v>
      </c>
      <c r="F15673" s="192">
        <v>0.53405092592592596</v>
      </c>
      <c r="G15673">
        <v>2</v>
      </c>
      <c r="H15673" s="114" t="s">
        <v>1377</v>
      </c>
      <c r="I15673">
        <v>6691863</v>
      </c>
    </row>
    <row r="15674" spans="1:9" x14ac:dyDescent="0.25">
      <c r="A15674" s="114" t="s">
        <v>2228</v>
      </c>
      <c r="B15674">
        <v>398</v>
      </c>
      <c r="C15674" s="114" t="s">
        <v>52</v>
      </c>
      <c r="D15674" s="114" t="s">
        <v>1800</v>
      </c>
      <c r="E15674" s="115">
        <v>44889</v>
      </c>
      <c r="F15674" s="192">
        <v>0.53446759259259258</v>
      </c>
      <c r="G15674">
        <v>2</v>
      </c>
      <c r="H15674" s="114" t="s">
        <v>1801</v>
      </c>
      <c r="I15674">
        <v>3686572</v>
      </c>
    </row>
    <row r="15675" spans="1:9" x14ac:dyDescent="0.25">
      <c r="A15675" s="114" t="s">
        <v>2228</v>
      </c>
      <c r="B15675">
        <v>399</v>
      </c>
      <c r="C15675" s="114" t="s">
        <v>54</v>
      </c>
      <c r="D15675" s="114" t="s">
        <v>1606</v>
      </c>
      <c r="E15675" s="115">
        <v>44889</v>
      </c>
      <c r="F15675" s="192">
        <v>0.53696759259259264</v>
      </c>
      <c r="G15675">
        <v>2</v>
      </c>
      <c r="H15675" s="114" t="s">
        <v>1607</v>
      </c>
      <c r="I15675">
        <v>6722916</v>
      </c>
    </row>
    <row r="15676" spans="1:9" x14ac:dyDescent="0.25">
      <c r="A15676" s="114" t="s">
        <v>2228</v>
      </c>
      <c r="B15676">
        <v>400</v>
      </c>
      <c r="C15676" s="114" t="s">
        <v>53</v>
      </c>
      <c r="D15676" s="114" t="s">
        <v>1416</v>
      </c>
      <c r="E15676" s="115">
        <v>44889</v>
      </c>
      <c r="F15676" s="192">
        <v>0.53722222222222227</v>
      </c>
      <c r="G15676">
        <v>2</v>
      </c>
      <c r="H15676" s="114" t="s">
        <v>1417</v>
      </c>
      <c r="I15676">
        <v>5482285</v>
      </c>
    </row>
    <row r="15677" spans="1:9" x14ac:dyDescent="0.25">
      <c r="A15677" s="114" t="s">
        <v>2228</v>
      </c>
      <c r="B15677">
        <v>401</v>
      </c>
      <c r="C15677" s="114" t="s">
        <v>53</v>
      </c>
      <c r="D15677" s="114" t="s">
        <v>1582</v>
      </c>
      <c r="E15677" s="115">
        <v>44889</v>
      </c>
      <c r="F15677" s="192">
        <v>0.53775462962962961</v>
      </c>
      <c r="G15677">
        <v>2</v>
      </c>
      <c r="H15677" s="114" t="s">
        <v>1583</v>
      </c>
      <c r="I15677"/>
    </row>
    <row r="15678" spans="1:9" x14ac:dyDescent="0.25">
      <c r="A15678" s="114" t="s">
        <v>2228</v>
      </c>
      <c r="B15678">
        <v>402</v>
      </c>
      <c r="C15678" s="114" t="s">
        <v>53</v>
      </c>
      <c r="D15678" s="114" t="s">
        <v>200</v>
      </c>
      <c r="E15678" s="115">
        <v>44889</v>
      </c>
      <c r="F15678" s="192">
        <v>0.5378356481481481</v>
      </c>
      <c r="G15678">
        <v>2</v>
      </c>
      <c r="H15678" s="114" t="s">
        <v>201</v>
      </c>
      <c r="I15678">
        <v>6707513</v>
      </c>
    </row>
    <row r="15679" spans="1:9" x14ac:dyDescent="0.25">
      <c r="A15679" s="114" t="s">
        <v>2228</v>
      </c>
      <c r="B15679">
        <v>403</v>
      </c>
      <c r="C15679" s="114" t="s">
        <v>53</v>
      </c>
      <c r="D15679" s="114" t="s">
        <v>204</v>
      </c>
      <c r="E15679" s="115">
        <v>44889</v>
      </c>
      <c r="F15679" s="192">
        <v>0.53788194444444448</v>
      </c>
      <c r="G15679">
        <v>2</v>
      </c>
      <c r="H15679" s="114" t="s">
        <v>205</v>
      </c>
      <c r="I15679"/>
    </row>
    <row r="15680" spans="1:9" x14ac:dyDescent="0.25">
      <c r="A15680" s="114" t="s">
        <v>2228</v>
      </c>
      <c r="B15680">
        <v>404</v>
      </c>
      <c r="C15680" s="114" t="s">
        <v>53</v>
      </c>
      <c r="D15680" s="114" t="s">
        <v>1292</v>
      </c>
      <c r="E15680" s="115">
        <v>44889</v>
      </c>
      <c r="F15680" s="192">
        <v>0.53792824074074075</v>
      </c>
      <c r="G15680">
        <v>2</v>
      </c>
      <c r="H15680" s="114" t="s">
        <v>1293</v>
      </c>
      <c r="I15680"/>
    </row>
    <row r="15681" spans="1:9" x14ac:dyDescent="0.25">
      <c r="A15681" s="114" t="s">
        <v>2228</v>
      </c>
      <c r="B15681">
        <v>405</v>
      </c>
      <c r="C15681" s="114" t="s">
        <v>57</v>
      </c>
      <c r="D15681" s="114" t="s">
        <v>1479</v>
      </c>
      <c r="E15681" s="115">
        <v>44889</v>
      </c>
      <c r="F15681" s="192">
        <v>0.53984953703703709</v>
      </c>
      <c r="G15681">
        <v>2</v>
      </c>
      <c r="H15681" s="114" t="s">
        <v>1480</v>
      </c>
      <c r="I15681"/>
    </row>
    <row r="15682" spans="1:9" x14ac:dyDescent="0.25">
      <c r="A15682" s="114" t="s">
        <v>2228</v>
      </c>
      <c r="B15682">
        <v>406</v>
      </c>
      <c r="C15682" s="114" t="s">
        <v>54</v>
      </c>
      <c r="D15682" s="114" t="s">
        <v>1384</v>
      </c>
      <c r="E15682" s="115">
        <v>44889</v>
      </c>
      <c r="F15682" s="192">
        <v>0.53989583333333335</v>
      </c>
      <c r="G15682">
        <v>2</v>
      </c>
      <c r="H15682" s="114" t="s">
        <v>1385</v>
      </c>
      <c r="I15682"/>
    </row>
    <row r="15683" spans="1:9" x14ac:dyDescent="0.25">
      <c r="A15683" s="114" t="s">
        <v>2228</v>
      </c>
      <c r="B15683">
        <v>407</v>
      </c>
      <c r="C15683" s="114" t="s">
        <v>53</v>
      </c>
      <c r="D15683" s="114" t="s">
        <v>755</v>
      </c>
      <c r="E15683" s="115">
        <v>44889</v>
      </c>
      <c r="F15683" s="192">
        <v>0.54005787037037034</v>
      </c>
      <c r="G15683">
        <v>2</v>
      </c>
      <c r="H15683" s="114" t="s">
        <v>756</v>
      </c>
      <c r="I15683"/>
    </row>
    <row r="15684" spans="1:9" x14ac:dyDescent="0.25">
      <c r="A15684" s="114" t="s">
        <v>2228</v>
      </c>
      <c r="B15684">
        <v>408</v>
      </c>
      <c r="C15684" s="114" t="s">
        <v>53</v>
      </c>
      <c r="D15684" s="114" t="s">
        <v>198</v>
      </c>
      <c r="E15684" s="115">
        <v>44889</v>
      </c>
      <c r="F15684" s="192">
        <v>0.54010416666666672</v>
      </c>
      <c r="G15684">
        <v>2</v>
      </c>
      <c r="H15684" s="114" t="s">
        <v>199</v>
      </c>
      <c r="I15684"/>
    </row>
    <row r="15685" spans="1:9" x14ac:dyDescent="0.25">
      <c r="A15685" s="114" t="s">
        <v>2228</v>
      </c>
      <c r="B15685">
        <v>409</v>
      </c>
      <c r="C15685" s="114" t="s">
        <v>53</v>
      </c>
      <c r="D15685" s="114" t="s">
        <v>1691</v>
      </c>
      <c r="E15685" s="115">
        <v>44889</v>
      </c>
      <c r="F15685" s="192">
        <v>0.54053240740740738</v>
      </c>
      <c r="G15685">
        <v>2</v>
      </c>
      <c r="H15685" s="114" t="s">
        <v>53</v>
      </c>
      <c r="I15685"/>
    </row>
    <row r="15686" spans="1:9" x14ac:dyDescent="0.25">
      <c r="A15686" s="114" t="s">
        <v>2228</v>
      </c>
      <c r="B15686">
        <v>410</v>
      </c>
      <c r="C15686" s="114" t="s">
        <v>55</v>
      </c>
      <c r="D15686" s="114" t="s">
        <v>795</v>
      </c>
      <c r="E15686" s="115">
        <v>44889</v>
      </c>
      <c r="F15686" s="192">
        <v>0.54109953703703706</v>
      </c>
      <c r="G15686">
        <v>2</v>
      </c>
      <c r="H15686" s="114" t="s">
        <v>796</v>
      </c>
      <c r="I15686">
        <v>14838233</v>
      </c>
    </row>
    <row r="15687" spans="1:9" x14ac:dyDescent="0.25">
      <c r="A15687" s="114" t="s">
        <v>2228</v>
      </c>
      <c r="B15687">
        <v>411</v>
      </c>
      <c r="C15687" s="114" t="s">
        <v>52</v>
      </c>
      <c r="D15687" s="114" t="s">
        <v>1698</v>
      </c>
      <c r="E15687" s="115">
        <v>44889</v>
      </c>
      <c r="F15687" s="192">
        <v>0.54128472222222224</v>
      </c>
      <c r="G15687">
        <v>2</v>
      </c>
      <c r="H15687" s="114" t="s">
        <v>1699</v>
      </c>
      <c r="I15687">
        <v>3620654</v>
      </c>
    </row>
    <row r="15688" spans="1:9" x14ac:dyDescent="0.25">
      <c r="A15688" s="114" t="s">
        <v>2228</v>
      </c>
      <c r="B15688">
        <v>412</v>
      </c>
      <c r="C15688" s="114" t="s">
        <v>57</v>
      </c>
      <c r="D15688" s="114" t="s">
        <v>2098</v>
      </c>
      <c r="E15688" s="115">
        <v>44889</v>
      </c>
      <c r="F15688" s="192">
        <v>0.54224537037037035</v>
      </c>
      <c r="G15688">
        <v>2</v>
      </c>
      <c r="H15688" s="114" t="s">
        <v>2099</v>
      </c>
      <c r="I15688">
        <v>6696634</v>
      </c>
    </row>
    <row r="15689" spans="1:9" x14ac:dyDescent="0.25">
      <c r="A15689" s="114" t="s">
        <v>2228</v>
      </c>
      <c r="B15689">
        <v>413</v>
      </c>
      <c r="C15689" s="114" t="s">
        <v>78</v>
      </c>
      <c r="D15689" s="114" t="s">
        <v>2160</v>
      </c>
      <c r="E15689" s="115">
        <v>44889</v>
      </c>
      <c r="F15689" s="192">
        <v>0.54303240740740744</v>
      </c>
      <c r="G15689">
        <v>2</v>
      </c>
      <c r="H15689" s="114" t="s">
        <v>28</v>
      </c>
      <c r="I15689"/>
    </row>
    <row r="15690" spans="1:9" x14ac:dyDescent="0.25">
      <c r="A15690" s="114" t="s">
        <v>2228</v>
      </c>
      <c r="B15690">
        <v>414</v>
      </c>
      <c r="C15690" s="114" t="s">
        <v>52</v>
      </c>
      <c r="D15690" s="114" t="s">
        <v>690</v>
      </c>
      <c r="E15690" s="115">
        <v>44889</v>
      </c>
      <c r="F15690" s="192">
        <v>0.5431597222222222</v>
      </c>
      <c r="G15690">
        <v>2</v>
      </c>
      <c r="H15690" s="114" t="s">
        <v>691</v>
      </c>
      <c r="I15690">
        <v>5483873</v>
      </c>
    </row>
    <row r="15691" spans="1:9" x14ac:dyDescent="0.25">
      <c r="A15691" s="114" t="s">
        <v>2228</v>
      </c>
      <c r="B15691">
        <v>415</v>
      </c>
      <c r="C15691" s="114" t="s">
        <v>54</v>
      </c>
      <c r="D15691" s="114" t="s">
        <v>2049</v>
      </c>
      <c r="E15691" s="115">
        <v>44889</v>
      </c>
      <c r="F15691" s="192">
        <v>0.5446064814814815</v>
      </c>
      <c r="G15691">
        <v>2</v>
      </c>
      <c r="H15691" s="114" t="s">
        <v>2050</v>
      </c>
      <c r="I15691">
        <v>2187859</v>
      </c>
    </row>
    <row r="15692" spans="1:9" x14ac:dyDescent="0.25">
      <c r="A15692" s="114" t="s">
        <v>2228</v>
      </c>
      <c r="B15692">
        <v>416</v>
      </c>
      <c r="C15692" s="114" t="s">
        <v>52</v>
      </c>
      <c r="D15692" s="114" t="s">
        <v>2200</v>
      </c>
      <c r="E15692" s="115">
        <v>44889</v>
      </c>
      <c r="F15692" s="192">
        <v>0.54521990740740744</v>
      </c>
      <c r="G15692">
        <v>2</v>
      </c>
      <c r="H15692" s="114" t="s">
        <v>2201</v>
      </c>
      <c r="I15692">
        <v>14929803</v>
      </c>
    </row>
    <row r="15693" spans="1:9" x14ac:dyDescent="0.25">
      <c r="A15693" s="114" t="s">
        <v>2228</v>
      </c>
      <c r="B15693">
        <v>417</v>
      </c>
      <c r="C15693" s="114" t="s">
        <v>54</v>
      </c>
      <c r="D15693" s="114" t="s">
        <v>516</v>
      </c>
      <c r="E15693" s="115">
        <v>44889</v>
      </c>
      <c r="F15693" s="192">
        <v>0.54541666666666666</v>
      </c>
      <c r="G15693">
        <v>2</v>
      </c>
      <c r="H15693" s="114" t="s">
        <v>517</v>
      </c>
      <c r="I15693">
        <v>7284214</v>
      </c>
    </row>
    <row r="15694" spans="1:9" x14ac:dyDescent="0.25">
      <c r="A15694" s="114" t="s">
        <v>2228</v>
      </c>
      <c r="B15694">
        <v>418</v>
      </c>
      <c r="C15694" s="114" t="s">
        <v>52</v>
      </c>
      <c r="D15694" s="114" t="s">
        <v>1262</v>
      </c>
      <c r="E15694" s="115">
        <v>44889</v>
      </c>
      <c r="F15694" s="192">
        <v>0.5461921296296296</v>
      </c>
      <c r="G15694">
        <v>2</v>
      </c>
      <c r="H15694" s="114" t="s">
        <v>1263</v>
      </c>
      <c r="I15694">
        <v>5272682</v>
      </c>
    </row>
    <row r="15695" spans="1:9" x14ac:dyDescent="0.25">
      <c r="A15695" s="114" t="s">
        <v>2228</v>
      </c>
      <c r="B15695">
        <v>419</v>
      </c>
      <c r="C15695" s="114" t="s">
        <v>54</v>
      </c>
      <c r="D15695" s="114" t="s">
        <v>700</v>
      </c>
      <c r="E15695" s="115">
        <v>44889</v>
      </c>
      <c r="F15695" s="192">
        <v>0.55209490740740741</v>
      </c>
      <c r="G15695">
        <v>2</v>
      </c>
      <c r="H15695" s="114" t="s">
        <v>701</v>
      </c>
      <c r="I15695"/>
    </row>
    <row r="15696" spans="1:9" x14ac:dyDescent="0.25">
      <c r="A15696" s="114" t="s">
        <v>2228</v>
      </c>
      <c r="B15696">
        <v>420</v>
      </c>
      <c r="C15696" s="114" t="s">
        <v>52</v>
      </c>
      <c r="D15696" s="114" t="s">
        <v>1804</v>
      </c>
      <c r="E15696" s="115">
        <v>44889</v>
      </c>
      <c r="F15696" s="192">
        <v>0.55226851851851855</v>
      </c>
      <c r="G15696">
        <v>2</v>
      </c>
      <c r="H15696" s="114" t="s">
        <v>1805</v>
      </c>
      <c r="I15696">
        <v>7513986</v>
      </c>
    </row>
    <row r="15697" spans="1:9" x14ac:dyDescent="0.25">
      <c r="A15697" s="114" t="s">
        <v>2228</v>
      </c>
      <c r="B15697">
        <v>421</v>
      </c>
      <c r="C15697" s="114" t="s">
        <v>52</v>
      </c>
      <c r="D15697" s="114" t="s">
        <v>1322</v>
      </c>
      <c r="E15697" s="115">
        <v>44889</v>
      </c>
      <c r="F15697" s="192">
        <v>0.55348379629629629</v>
      </c>
      <c r="G15697">
        <v>2</v>
      </c>
      <c r="H15697" s="114" t="s">
        <v>1323</v>
      </c>
      <c r="I15697">
        <v>14824003</v>
      </c>
    </row>
    <row r="15698" spans="1:9" x14ac:dyDescent="0.25">
      <c r="A15698" s="114" t="s">
        <v>2228</v>
      </c>
      <c r="B15698">
        <v>422</v>
      </c>
      <c r="C15698" s="114" t="s">
        <v>54</v>
      </c>
      <c r="D15698" s="114" t="s">
        <v>1527</v>
      </c>
      <c r="E15698" s="115">
        <v>44889</v>
      </c>
      <c r="F15698" s="192">
        <v>0.5543865740740741</v>
      </c>
      <c r="G15698">
        <v>2</v>
      </c>
      <c r="H15698" s="114" t="s">
        <v>1528</v>
      </c>
      <c r="I15698"/>
    </row>
    <row r="15699" spans="1:9" x14ac:dyDescent="0.25">
      <c r="A15699" s="114" t="s">
        <v>2228</v>
      </c>
      <c r="B15699">
        <v>423</v>
      </c>
      <c r="C15699" s="114" t="s">
        <v>58</v>
      </c>
      <c r="D15699" s="114" t="s">
        <v>2222</v>
      </c>
      <c r="E15699" s="115">
        <v>44889</v>
      </c>
      <c r="F15699" s="192">
        <v>0.55636574074074074</v>
      </c>
      <c r="G15699">
        <v>2</v>
      </c>
      <c r="H15699" s="114" t="s">
        <v>2223</v>
      </c>
      <c r="I15699">
        <v>5342806</v>
      </c>
    </row>
    <row r="15700" spans="1:9" x14ac:dyDescent="0.25">
      <c r="A15700" s="114" t="s">
        <v>2228</v>
      </c>
      <c r="B15700">
        <v>424</v>
      </c>
      <c r="C15700" s="114" t="s">
        <v>53</v>
      </c>
      <c r="D15700" s="114" t="s">
        <v>1727</v>
      </c>
      <c r="E15700" s="115">
        <v>44889</v>
      </c>
      <c r="F15700" s="192">
        <v>0.55687500000000001</v>
      </c>
      <c r="G15700">
        <v>2</v>
      </c>
      <c r="H15700" s="114" t="s">
        <v>1728</v>
      </c>
      <c r="I15700"/>
    </row>
    <row r="15701" spans="1:9" x14ac:dyDescent="0.25">
      <c r="A15701" s="114" t="s">
        <v>2228</v>
      </c>
      <c r="B15701">
        <v>425</v>
      </c>
      <c r="C15701" s="114" t="s">
        <v>53</v>
      </c>
      <c r="D15701" s="114" t="s">
        <v>540</v>
      </c>
      <c r="E15701" s="115">
        <v>44889</v>
      </c>
      <c r="F15701" s="192">
        <v>0.55745370370370373</v>
      </c>
      <c r="G15701">
        <v>2</v>
      </c>
      <c r="H15701" s="114" t="s">
        <v>541</v>
      </c>
      <c r="I15701">
        <v>14996422</v>
      </c>
    </row>
    <row r="15702" spans="1:9" x14ac:dyDescent="0.25">
      <c r="A15702" s="114" t="s">
        <v>2228</v>
      </c>
      <c r="B15702">
        <v>426</v>
      </c>
      <c r="C15702" s="114" t="s">
        <v>53</v>
      </c>
      <c r="D15702" s="114" t="s">
        <v>2085</v>
      </c>
      <c r="E15702" s="115">
        <v>44889</v>
      </c>
      <c r="F15702" s="192">
        <v>0.55766203703703698</v>
      </c>
      <c r="G15702">
        <v>2</v>
      </c>
      <c r="H15702" s="114" t="s">
        <v>2086</v>
      </c>
      <c r="I15702"/>
    </row>
    <row r="15703" spans="1:9" x14ac:dyDescent="0.25">
      <c r="A15703" s="114" t="s">
        <v>2228</v>
      </c>
      <c r="B15703">
        <v>427</v>
      </c>
      <c r="C15703" s="114" t="s">
        <v>53</v>
      </c>
      <c r="D15703" s="114" t="s">
        <v>1752</v>
      </c>
      <c r="E15703" s="115">
        <v>44889</v>
      </c>
      <c r="F15703" s="192">
        <v>0.55898148148148152</v>
      </c>
      <c r="G15703">
        <v>2</v>
      </c>
      <c r="H15703" s="114" t="s">
        <v>1753</v>
      </c>
      <c r="I15703"/>
    </row>
    <row r="15704" spans="1:9" x14ac:dyDescent="0.25">
      <c r="A15704" s="114" t="s">
        <v>2228</v>
      </c>
      <c r="B15704">
        <v>428</v>
      </c>
      <c r="C15704" s="114" t="s">
        <v>53</v>
      </c>
      <c r="D15704" s="114" t="s">
        <v>1318</v>
      </c>
      <c r="E15704" s="115">
        <v>44889</v>
      </c>
      <c r="F15704" s="192">
        <v>0.55910879629629628</v>
      </c>
      <c r="G15704">
        <v>2</v>
      </c>
      <c r="H15704" s="114" t="s">
        <v>1319</v>
      </c>
      <c r="I15704"/>
    </row>
    <row r="15705" spans="1:9" x14ac:dyDescent="0.25">
      <c r="A15705" s="114" t="s">
        <v>2228</v>
      </c>
      <c r="B15705">
        <v>429</v>
      </c>
      <c r="C15705" s="114" t="s">
        <v>53</v>
      </c>
      <c r="D15705" s="114" t="s">
        <v>522</v>
      </c>
      <c r="E15705" s="115">
        <v>44889</v>
      </c>
      <c r="F15705" s="192">
        <v>0.5599884259259259</v>
      </c>
      <c r="G15705">
        <v>2</v>
      </c>
      <c r="H15705" s="114" t="s">
        <v>523</v>
      </c>
      <c r="I15705">
        <v>14930521</v>
      </c>
    </row>
    <row r="15706" spans="1:9" x14ac:dyDescent="0.25">
      <c r="A15706" s="114" t="s">
        <v>2228</v>
      </c>
      <c r="B15706">
        <v>430</v>
      </c>
      <c r="C15706" s="114" t="s">
        <v>52</v>
      </c>
      <c r="D15706" s="114" t="s">
        <v>1489</v>
      </c>
      <c r="E15706" s="115">
        <v>44889</v>
      </c>
      <c r="F15706" s="192">
        <v>0.57289351851851855</v>
      </c>
      <c r="G15706">
        <v>2</v>
      </c>
      <c r="H15706" s="114" t="s">
        <v>1490</v>
      </c>
      <c r="I15706">
        <v>5281335</v>
      </c>
    </row>
    <row r="15707" spans="1:9" x14ac:dyDescent="0.25">
      <c r="A15707" s="114" t="s">
        <v>2228</v>
      </c>
      <c r="B15707">
        <v>431</v>
      </c>
      <c r="C15707" s="114" t="s">
        <v>54</v>
      </c>
      <c r="D15707" s="114" t="s">
        <v>1356</v>
      </c>
      <c r="E15707" s="115">
        <v>44889</v>
      </c>
      <c r="F15707" s="192">
        <v>0.57461805555555556</v>
      </c>
      <c r="G15707">
        <v>2</v>
      </c>
      <c r="H15707" s="114" t="s">
        <v>1357</v>
      </c>
      <c r="I15707"/>
    </row>
    <row r="15708" spans="1:9" x14ac:dyDescent="0.25">
      <c r="A15708" s="114" t="s">
        <v>2228</v>
      </c>
      <c r="B15708">
        <v>432</v>
      </c>
      <c r="C15708" s="114" t="s">
        <v>53</v>
      </c>
      <c r="D15708" s="114" t="s">
        <v>1537</v>
      </c>
      <c r="E15708" s="115">
        <v>44889</v>
      </c>
      <c r="F15708" s="192">
        <v>0.57473379629629628</v>
      </c>
      <c r="G15708">
        <v>2</v>
      </c>
      <c r="H15708" s="114" t="s">
        <v>1538</v>
      </c>
      <c r="I15708"/>
    </row>
    <row r="15709" spans="1:9" x14ac:dyDescent="0.25">
      <c r="A15709" s="114" t="s">
        <v>2228</v>
      </c>
      <c r="B15709">
        <v>433</v>
      </c>
      <c r="C15709" s="114" t="s">
        <v>53</v>
      </c>
      <c r="D15709" s="114" t="s">
        <v>2067</v>
      </c>
      <c r="E15709" s="115">
        <v>44889</v>
      </c>
      <c r="F15709" s="192">
        <v>0.57589120370370372</v>
      </c>
      <c r="G15709">
        <v>2</v>
      </c>
      <c r="H15709" s="114" t="s">
        <v>2068</v>
      </c>
      <c r="I15709">
        <v>4840388</v>
      </c>
    </row>
    <row r="15710" spans="1:9" x14ac:dyDescent="0.25">
      <c r="A15710" s="114" t="s">
        <v>2228</v>
      </c>
      <c r="B15710">
        <v>434</v>
      </c>
      <c r="C15710" s="114" t="s">
        <v>52</v>
      </c>
      <c r="D15710" s="114" t="s">
        <v>218</v>
      </c>
      <c r="E15710" s="115">
        <v>44889</v>
      </c>
      <c r="F15710" s="192">
        <v>0.57660879629629624</v>
      </c>
      <c r="G15710">
        <v>2</v>
      </c>
      <c r="H15710" s="114" t="s">
        <v>219</v>
      </c>
      <c r="I15710">
        <v>8357700</v>
      </c>
    </row>
    <row r="15711" spans="1:9" x14ac:dyDescent="0.25">
      <c r="A15711" s="114" t="s">
        <v>2228</v>
      </c>
      <c r="B15711">
        <v>435</v>
      </c>
      <c r="C15711" s="114" t="s">
        <v>53</v>
      </c>
      <c r="D15711" s="114" t="s">
        <v>1509</v>
      </c>
      <c r="E15711" s="115">
        <v>44889</v>
      </c>
      <c r="F15711" s="192">
        <v>0.5788888888888889</v>
      </c>
      <c r="G15711">
        <v>2</v>
      </c>
      <c r="H15711" s="114" t="s">
        <v>1510</v>
      </c>
      <c r="I15711"/>
    </row>
    <row r="15712" spans="1:9" x14ac:dyDescent="0.25">
      <c r="A15712" s="114" t="s">
        <v>2228</v>
      </c>
      <c r="B15712">
        <v>436</v>
      </c>
      <c r="C15712" s="114" t="s">
        <v>53</v>
      </c>
      <c r="D15712" s="114" t="s">
        <v>1354</v>
      </c>
      <c r="E15712" s="115">
        <v>44889</v>
      </c>
      <c r="F15712" s="192">
        <v>0.57906250000000004</v>
      </c>
      <c r="G15712">
        <v>2</v>
      </c>
      <c r="H15712" s="114" t="s">
        <v>1355</v>
      </c>
      <c r="I15712"/>
    </row>
    <row r="15713" spans="1:9" x14ac:dyDescent="0.25">
      <c r="A15713" s="114" t="s">
        <v>2228</v>
      </c>
      <c r="B15713">
        <v>437</v>
      </c>
      <c r="C15713" s="114" t="s">
        <v>53</v>
      </c>
      <c r="D15713" s="114" t="s">
        <v>1944</v>
      </c>
      <c r="E15713" s="115">
        <v>44889</v>
      </c>
      <c r="F15713" s="192">
        <v>0.57913194444444449</v>
      </c>
      <c r="G15713">
        <v>2</v>
      </c>
      <c r="H15713" s="114" t="s">
        <v>1945</v>
      </c>
      <c r="I15713"/>
    </row>
    <row r="15714" spans="1:9" x14ac:dyDescent="0.25">
      <c r="A15714" s="114" t="s">
        <v>2228</v>
      </c>
      <c r="B15714">
        <v>438</v>
      </c>
      <c r="C15714" s="114" t="s">
        <v>53</v>
      </c>
      <c r="D15714" s="114" t="s">
        <v>1886</v>
      </c>
      <c r="E15714" s="115">
        <v>44889</v>
      </c>
      <c r="F15714" s="192">
        <v>0.5791898148148148</v>
      </c>
      <c r="G15714">
        <v>2</v>
      </c>
      <c r="H15714" s="114" t="s">
        <v>1887</v>
      </c>
      <c r="I15714">
        <v>2856140</v>
      </c>
    </row>
    <row r="15715" spans="1:9" x14ac:dyDescent="0.25">
      <c r="A15715" s="114" t="s">
        <v>2228</v>
      </c>
      <c r="B15715">
        <v>439</v>
      </c>
      <c r="C15715" s="114" t="s">
        <v>53</v>
      </c>
      <c r="D15715" s="114" t="s">
        <v>2065</v>
      </c>
      <c r="E15715" s="115">
        <v>44889</v>
      </c>
      <c r="F15715" s="192">
        <v>0.5794097222222222</v>
      </c>
      <c r="G15715">
        <v>2</v>
      </c>
      <c r="H15715" s="114" t="s">
        <v>2066</v>
      </c>
      <c r="I15715"/>
    </row>
    <row r="15716" spans="1:9" x14ac:dyDescent="0.25">
      <c r="A15716" s="114" t="s">
        <v>2228</v>
      </c>
      <c r="B15716">
        <v>440</v>
      </c>
      <c r="C15716" s="114" t="s">
        <v>52</v>
      </c>
      <c r="D15716" s="114" t="s">
        <v>1302</v>
      </c>
      <c r="E15716" s="115">
        <v>44889</v>
      </c>
      <c r="F15716" s="192">
        <v>0.58006944444444442</v>
      </c>
      <c r="G15716">
        <v>2</v>
      </c>
      <c r="H15716" s="114" t="s">
        <v>1303</v>
      </c>
      <c r="I15716">
        <v>14934608</v>
      </c>
    </row>
    <row r="15717" spans="1:9" x14ac:dyDescent="0.25">
      <c r="A15717" s="114" t="s">
        <v>2228</v>
      </c>
      <c r="B15717">
        <v>441</v>
      </c>
      <c r="C15717" s="114" t="s">
        <v>53</v>
      </c>
      <c r="D15717" s="114" t="s">
        <v>554</v>
      </c>
      <c r="E15717" s="115">
        <v>44889</v>
      </c>
      <c r="F15717" s="192">
        <v>0.58081018518518523</v>
      </c>
      <c r="G15717">
        <v>2</v>
      </c>
      <c r="H15717" s="114" t="s">
        <v>555</v>
      </c>
      <c r="I15717"/>
    </row>
    <row r="15718" spans="1:9" x14ac:dyDescent="0.25">
      <c r="A15718" s="114" t="s">
        <v>2228</v>
      </c>
      <c r="B15718">
        <v>442</v>
      </c>
      <c r="C15718" s="114" t="s">
        <v>52</v>
      </c>
      <c r="D15718" s="114" t="s">
        <v>220</v>
      </c>
      <c r="E15718" s="115">
        <v>44889</v>
      </c>
      <c r="F15718" s="192">
        <v>0.58118055555555559</v>
      </c>
      <c r="G15718">
        <v>2</v>
      </c>
      <c r="H15718" s="114" t="s">
        <v>221</v>
      </c>
      <c r="I15718">
        <v>2705664</v>
      </c>
    </row>
    <row r="15719" spans="1:9" x14ac:dyDescent="0.25">
      <c r="A15719" s="114" t="s">
        <v>2228</v>
      </c>
      <c r="B15719">
        <v>443</v>
      </c>
      <c r="C15719" s="114" t="s">
        <v>52</v>
      </c>
      <c r="D15719" s="114" t="s">
        <v>1473</v>
      </c>
      <c r="E15719" s="115">
        <v>44889</v>
      </c>
      <c r="F15719" s="192">
        <v>0.58262731481481478</v>
      </c>
      <c r="G15719">
        <v>2</v>
      </c>
      <c r="H15719" s="114" t="s">
        <v>1474</v>
      </c>
      <c r="I15719">
        <v>5272887</v>
      </c>
    </row>
    <row r="15720" spans="1:9" x14ac:dyDescent="0.25">
      <c r="A15720" s="114" t="s">
        <v>2228</v>
      </c>
      <c r="B15720">
        <v>444</v>
      </c>
      <c r="C15720" s="114" t="s">
        <v>52</v>
      </c>
      <c r="D15720" s="114" t="s">
        <v>1861</v>
      </c>
      <c r="E15720" s="115">
        <v>44889</v>
      </c>
      <c r="F15720" s="192">
        <v>0.58438657407407413</v>
      </c>
      <c r="G15720">
        <v>2</v>
      </c>
      <c r="H15720" s="114" t="s">
        <v>1862</v>
      </c>
      <c r="I15720">
        <v>5424009</v>
      </c>
    </row>
    <row r="15721" spans="1:9" x14ac:dyDescent="0.25">
      <c r="A15721" s="114" t="s">
        <v>2228</v>
      </c>
      <c r="B15721">
        <v>445</v>
      </c>
      <c r="C15721" s="114" t="s">
        <v>57</v>
      </c>
      <c r="D15721" s="114" t="s">
        <v>1483</v>
      </c>
      <c r="E15721" s="115">
        <v>44889</v>
      </c>
      <c r="F15721" s="192">
        <v>0.58491898148148147</v>
      </c>
      <c r="G15721">
        <v>2</v>
      </c>
      <c r="H15721" s="114" t="s">
        <v>1484</v>
      </c>
      <c r="I15721">
        <v>6724154</v>
      </c>
    </row>
    <row r="15722" spans="1:9" x14ac:dyDescent="0.25">
      <c r="A15722" s="114" t="s">
        <v>2228</v>
      </c>
      <c r="B15722">
        <v>446</v>
      </c>
      <c r="C15722" s="114" t="s">
        <v>52</v>
      </c>
      <c r="D15722" s="114" t="s">
        <v>1290</v>
      </c>
      <c r="E15722" s="115">
        <v>44889</v>
      </c>
      <c r="F15722" s="192">
        <v>0.58589120370370373</v>
      </c>
      <c r="G15722">
        <v>2</v>
      </c>
      <c r="H15722" s="114" t="s">
        <v>1291</v>
      </c>
      <c r="I15722">
        <v>14934153</v>
      </c>
    </row>
    <row r="15723" spans="1:9" x14ac:dyDescent="0.25">
      <c r="A15723" s="114" t="s">
        <v>2228</v>
      </c>
      <c r="B15723">
        <v>447</v>
      </c>
      <c r="C15723" s="114" t="s">
        <v>54</v>
      </c>
      <c r="D15723" s="114" t="s">
        <v>1242</v>
      </c>
      <c r="E15723" s="115">
        <v>44889</v>
      </c>
      <c r="F15723" s="192">
        <v>0.6165046296296296</v>
      </c>
      <c r="G15723">
        <v>2</v>
      </c>
      <c r="H15723" s="114" t="s">
        <v>1243</v>
      </c>
      <c r="I15723">
        <v>5484652</v>
      </c>
    </row>
    <row r="15724" spans="1:9" x14ac:dyDescent="0.25">
      <c r="A15724" s="114" t="s">
        <v>2228</v>
      </c>
      <c r="B15724">
        <v>448</v>
      </c>
      <c r="C15724" s="114" t="s">
        <v>53</v>
      </c>
      <c r="D15724" s="114" t="s">
        <v>2034</v>
      </c>
      <c r="E15724" s="115">
        <v>44889</v>
      </c>
      <c r="F15724" s="192">
        <v>0.61721064814814819</v>
      </c>
      <c r="G15724">
        <v>2</v>
      </c>
      <c r="H15724" s="114" t="s">
        <v>2035</v>
      </c>
      <c r="I15724">
        <v>14813014</v>
      </c>
    </row>
    <row r="15725" spans="1:9" x14ac:dyDescent="0.25">
      <c r="A15725" s="114" t="s">
        <v>2228</v>
      </c>
      <c r="B15725">
        <v>449</v>
      </c>
      <c r="C15725" s="114" t="s">
        <v>53</v>
      </c>
      <c r="D15725" s="114" t="s">
        <v>212</v>
      </c>
      <c r="E15725" s="115">
        <v>44889</v>
      </c>
      <c r="F15725" s="192">
        <v>0.61777777777777776</v>
      </c>
      <c r="G15725">
        <v>2</v>
      </c>
      <c r="H15725" s="114" t="s">
        <v>213</v>
      </c>
      <c r="I15725">
        <v>14930541</v>
      </c>
    </row>
    <row r="15726" spans="1:9" x14ac:dyDescent="0.25">
      <c r="A15726" s="114" t="s">
        <v>2228</v>
      </c>
      <c r="B15726">
        <v>450</v>
      </c>
      <c r="C15726" s="114" t="s">
        <v>53</v>
      </c>
      <c r="D15726" s="114" t="s">
        <v>1264</v>
      </c>
      <c r="E15726" s="115">
        <v>44889</v>
      </c>
      <c r="F15726" s="192">
        <v>0.61881944444444448</v>
      </c>
      <c r="G15726">
        <v>2</v>
      </c>
      <c r="H15726" s="114" t="s">
        <v>1265</v>
      </c>
      <c r="I15726">
        <v>5619697</v>
      </c>
    </row>
    <row r="15727" spans="1:9" x14ac:dyDescent="0.25">
      <c r="A15727" s="114" t="s">
        <v>2228</v>
      </c>
      <c r="B15727">
        <v>451</v>
      </c>
      <c r="C15727" s="114" t="s">
        <v>53</v>
      </c>
      <c r="D15727" s="114" t="s">
        <v>504</v>
      </c>
      <c r="E15727" s="115">
        <v>44889</v>
      </c>
      <c r="F15727" s="192">
        <v>0.62466435185185187</v>
      </c>
      <c r="G15727">
        <v>2</v>
      </c>
      <c r="H15727" s="114" t="s">
        <v>505</v>
      </c>
      <c r="I15727"/>
    </row>
    <row r="15728" spans="1:9" x14ac:dyDescent="0.25">
      <c r="A15728" s="114" t="s">
        <v>2228</v>
      </c>
      <c r="B15728">
        <v>452</v>
      </c>
      <c r="C15728" s="114" t="s">
        <v>53</v>
      </c>
      <c r="D15728" s="114" t="s">
        <v>314</v>
      </c>
      <c r="E15728" s="115">
        <v>44889</v>
      </c>
      <c r="F15728" s="192">
        <v>0.62484953703703705</v>
      </c>
      <c r="G15728">
        <v>2</v>
      </c>
      <c r="H15728" s="114" t="s">
        <v>315</v>
      </c>
      <c r="I15728"/>
    </row>
    <row r="15729" spans="1:9" x14ac:dyDescent="0.25">
      <c r="A15729" s="114" t="s">
        <v>2228</v>
      </c>
      <c r="B15729">
        <v>453</v>
      </c>
      <c r="C15729" s="114" t="s">
        <v>53</v>
      </c>
      <c r="D15729" s="114" t="s">
        <v>296</v>
      </c>
      <c r="E15729" s="115">
        <v>44889</v>
      </c>
      <c r="F15729" s="192">
        <v>0.62491898148148151</v>
      </c>
      <c r="G15729">
        <v>2</v>
      </c>
      <c r="H15729" s="114" t="s">
        <v>297</v>
      </c>
      <c r="I15729"/>
    </row>
    <row r="15730" spans="1:9" x14ac:dyDescent="0.25">
      <c r="A15730" s="114" t="s">
        <v>2228</v>
      </c>
      <c r="B15730">
        <v>454</v>
      </c>
      <c r="C15730" s="114" t="s">
        <v>53</v>
      </c>
      <c r="D15730" s="114" t="s">
        <v>494</v>
      </c>
      <c r="E15730" s="115">
        <v>44889</v>
      </c>
      <c r="F15730" s="192">
        <v>0.62504629629629627</v>
      </c>
      <c r="G15730">
        <v>2</v>
      </c>
      <c r="H15730" s="114" t="s">
        <v>495</v>
      </c>
      <c r="I15730"/>
    </row>
    <row r="15731" spans="1:9" x14ac:dyDescent="0.25">
      <c r="A15731" s="114" t="s">
        <v>2228</v>
      </c>
      <c r="B15731">
        <v>455</v>
      </c>
      <c r="C15731" s="114" t="s">
        <v>53</v>
      </c>
      <c r="D15731" s="114" t="s">
        <v>724</v>
      </c>
      <c r="E15731" s="115">
        <v>44889</v>
      </c>
      <c r="F15731" s="192">
        <v>0.62542824074074077</v>
      </c>
      <c r="G15731">
        <v>2</v>
      </c>
      <c r="H15731" s="114" t="s">
        <v>725</v>
      </c>
      <c r="I15731"/>
    </row>
    <row r="15732" spans="1:9" x14ac:dyDescent="0.25">
      <c r="A15732" s="114" t="s">
        <v>2228</v>
      </c>
      <c r="B15732">
        <v>456</v>
      </c>
      <c r="C15732" s="114" t="s">
        <v>53</v>
      </c>
      <c r="D15732" s="114" t="s">
        <v>470</v>
      </c>
      <c r="E15732" s="115">
        <v>44889</v>
      </c>
      <c r="F15732" s="192">
        <v>0.62557870370370372</v>
      </c>
      <c r="G15732">
        <v>2</v>
      </c>
      <c r="H15732" s="114" t="s">
        <v>471</v>
      </c>
      <c r="I15732">
        <v>2025429</v>
      </c>
    </row>
    <row r="15733" spans="1:9" x14ac:dyDescent="0.25">
      <c r="A15733" s="114" t="s">
        <v>2228</v>
      </c>
      <c r="B15733">
        <v>457</v>
      </c>
      <c r="C15733" s="114" t="s">
        <v>54</v>
      </c>
      <c r="D15733" s="114" t="s">
        <v>476</v>
      </c>
      <c r="E15733" s="115">
        <v>44889</v>
      </c>
      <c r="F15733" s="192">
        <v>0.62624999999999997</v>
      </c>
      <c r="G15733">
        <v>2</v>
      </c>
      <c r="H15733" s="114" t="s">
        <v>477</v>
      </c>
      <c r="I15733">
        <v>8117314</v>
      </c>
    </row>
    <row r="15734" spans="1:9" x14ac:dyDescent="0.25">
      <c r="A15734" s="114" t="s">
        <v>2228</v>
      </c>
      <c r="B15734">
        <v>458</v>
      </c>
      <c r="C15734" s="114" t="s">
        <v>53</v>
      </c>
      <c r="D15734" s="114" t="s">
        <v>751</v>
      </c>
      <c r="E15734" s="115">
        <v>44889</v>
      </c>
      <c r="F15734" s="192">
        <v>0.62665509259259256</v>
      </c>
      <c r="G15734">
        <v>2</v>
      </c>
      <c r="H15734" s="114" t="s">
        <v>752</v>
      </c>
      <c r="I15734"/>
    </row>
    <row r="15735" spans="1:9" x14ac:dyDescent="0.25">
      <c r="A15735" s="114" t="s">
        <v>2228</v>
      </c>
      <c r="B15735">
        <v>459</v>
      </c>
      <c r="C15735" s="114" t="s">
        <v>53</v>
      </c>
      <c r="D15735" s="114" t="s">
        <v>226</v>
      </c>
      <c r="E15735" s="115">
        <v>44889</v>
      </c>
      <c r="F15735" s="192">
        <v>0.6267476851851852</v>
      </c>
      <c r="G15735">
        <v>2</v>
      </c>
      <c r="H15735" s="114" t="s">
        <v>227</v>
      </c>
      <c r="I15735">
        <v>6692497</v>
      </c>
    </row>
    <row r="15736" spans="1:9" x14ac:dyDescent="0.25">
      <c r="A15736" s="114" t="s">
        <v>2228</v>
      </c>
      <c r="B15736">
        <v>460</v>
      </c>
      <c r="C15736" s="114" t="s">
        <v>53</v>
      </c>
      <c r="D15736" s="114" t="s">
        <v>500</v>
      </c>
      <c r="E15736" s="115">
        <v>44889</v>
      </c>
      <c r="F15736" s="192">
        <v>0.62681712962962965</v>
      </c>
      <c r="G15736">
        <v>2</v>
      </c>
      <c r="H15736" s="114" t="s">
        <v>501</v>
      </c>
      <c r="I15736">
        <v>15011285</v>
      </c>
    </row>
    <row r="15737" spans="1:9" x14ac:dyDescent="0.25">
      <c r="A15737" s="114" t="s">
        <v>2228</v>
      </c>
      <c r="B15737">
        <v>461</v>
      </c>
      <c r="C15737" s="114" t="s">
        <v>53</v>
      </c>
      <c r="D15737" s="114" t="s">
        <v>458</v>
      </c>
      <c r="E15737" s="115">
        <v>44889</v>
      </c>
      <c r="F15737" s="192">
        <v>0.62702546296296291</v>
      </c>
      <c r="G15737">
        <v>2</v>
      </c>
      <c r="H15737" s="114" t="s">
        <v>459</v>
      </c>
      <c r="I15737">
        <v>3640426</v>
      </c>
    </row>
    <row r="15738" spans="1:9" x14ac:dyDescent="0.25">
      <c r="A15738" s="114" t="s">
        <v>2228</v>
      </c>
      <c r="B15738">
        <v>462</v>
      </c>
      <c r="C15738" s="114" t="s">
        <v>52</v>
      </c>
      <c r="D15738" s="114" t="s">
        <v>1250</v>
      </c>
      <c r="E15738" s="115">
        <v>44889</v>
      </c>
      <c r="F15738" s="192">
        <v>0.62744212962962964</v>
      </c>
      <c r="G15738">
        <v>2</v>
      </c>
      <c r="H15738" s="114" t="s">
        <v>1251</v>
      </c>
      <c r="I15738">
        <v>5409209</v>
      </c>
    </row>
    <row r="15739" spans="1:9" x14ac:dyDescent="0.25">
      <c r="A15739" s="114" t="s">
        <v>2228</v>
      </c>
      <c r="B15739">
        <v>463</v>
      </c>
      <c r="C15739" s="114" t="s">
        <v>53</v>
      </c>
      <c r="D15739" s="114" t="s">
        <v>1258</v>
      </c>
      <c r="E15739" s="115">
        <v>44889</v>
      </c>
      <c r="F15739" s="192">
        <v>0.62769675925925927</v>
      </c>
      <c r="G15739">
        <v>2</v>
      </c>
      <c r="H15739" s="114" t="s">
        <v>1259</v>
      </c>
      <c r="I15739">
        <v>4793403</v>
      </c>
    </row>
    <row r="15740" spans="1:9" x14ac:dyDescent="0.25">
      <c r="A15740" s="114" t="s">
        <v>2228</v>
      </c>
      <c r="B15740">
        <v>464</v>
      </c>
      <c r="C15740" s="114" t="s">
        <v>52</v>
      </c>
      <c r="D15740" s="114" t="s">
        <v>240</v>
      </c>
      <c r="E15740" s="115">
        <v>44889</v>
      </c>
      <c r="F15740" s="192">
        <v>0.62858796296296293</v>
      </c>
      <c r="G15740">
        <v>2</v>
      </c>
      <c r="H15740" s="114" t="s">
        <v>241</v>
      </c>
      <c r="I15740">
        <v>2684895</v>
      </c>
    </row>
    <row r="15741" spans="1:9" x14ac:dyDescent="0.25">
      <c r="A15741" s="114" t="s">
        <v>2228</v>
      </c>
      <c r="B15741">
        <v>465</v>
      </c>
      <c r="C15741" s="114" t="s">
        <v>52</v>
      </c>
      <c r="D15741" s="114" t="s">
        <v>222</v>
      </c>
      <c r="E15741" s="115">
        <v>44889</v>
      </c>
      <c r="F15741" s="192">
        <v>0.63148148148148153</v>
      </c>
      <c r="G15741">
        <v>2</v>
      </c>
      <c r="H15741" s="114" t="s">
        <v>223</v>
      </c>
      <c r="I15741">
        <v>5247062</v>
      </c>
    </row>
    <row r="15742" spans="1:9" x14ac:dyDescent="0.25">
      <c r="A15742" s="114" t="s">
        <v>2228</v>
      </c>
      <c r="B15742">
        <v>466</v>
      </c>
      <c r="C15742" s="114" t="s">
        <v>56</v>
      </c>
      <c r="D15742" s="114" t="s">
        <v>1424</v>
      </c>
      <c r="E15742" s="115">
        <v>44889</v>
      </c>
      <c r="F15742" s="192">
        <v>0.63156250000000003</v>
      </c>
      <c r="G15742">
        <v>2</v>
      </c>
      <c r="H15742" s="114" t="s">
        <v>1425</v>
      </c>
      <c r="I15742">
        <v>5351291</v>
      </c>
    </row>
    <row r="15743" spans="1:9" x14ac:dyDescent="0.25">
      <c r="A15743" s="114" t="s">
        <v>2228</v>
      </c>
      <c r="B15743">
        <v>467</v>
      </c>
      <c r="C15743" s="114" t="s">
        <v>52</v>
      </c>
      <c r="D15743" s="114" t="s">
        <v>480</v>
      </c>
      <c r="E15743" s="115">
        <v>44889</v>
      </c>
      <c r="F15743" s="192">
        <v>0.63577546296296295</v>
      </c>
      <c r="G15743">
        <v>2</v>
      </c>
      <c r="H15743" s="114" t="s">
        <v>481</v>
      </c>
      <c r="I15743">
        <v>4834213</v>
      </c>
    </row>
    <row r="15744" spans="1:9" x14ac:dyDescent="0.25">
      <c r="A15744" s="114" t="s">
        <v>2228</v>
      </c>
      <c r="B15744">
        <v>468</v>
      </c>
      <c r="C15744" s="114" t="s">
        <v>52</v>
      </c>
      <c r="D15744" s="114" t="s">
        <v>1497</v>
      </c>
      <c r="E15744" s="115">
        <v>44889</v>
      </c>
      <c r="F15744" s="192">
        <v>0.63782407407407404</v>
      </c>
      <c r="G15744">
        <v>2</v>
      </c>
      <c r="H15744" s="114" t="s">
        <v>1498</v>
      </c>
      <c r="I15744">
        <v>5479014</v>
      </c>
    </row>
    <row r="15745" spans="1:9" x14ac:dyDescent="0.25">
      <c r="A15745" s="114" t="s">
        <v>2228</v>
      </c>
      <c r="B15745">
        <v>469</v>
      </c>
      <c r="C15745" s="114" t="s">
        <v>53</v>
      </c>
      <c r="D15745" s="114" t="s">
        <v>202</v>
      </c>
      <c r="E15745" s="115">
        <v>44889</v>
      </c>
      <c r="F15745" s="192">
        <v>0.63988425925925929</v>
      </c>
      <c r="G15745">
        <v>2</v>
      </c>
      <c r="H15745" s="114" t="s">
        <v>203</v>
      </c>
      <c r="I15745"/>
    </row>
    <row r="15746" spans="1:9" x14ac:dyDescent="0.25">
      <c r="A15746" s="114" t="s">
        <v>2228</v>
      </c>
      <c r="B15746">
        <v>470</v>
      </c>
      <c r="C15746" s="114" t="s">
        <v>53</v>
      </c>
      <c r="D15746" s="114" t="s">
        <v>206</v>
      </c>
      <c r="E15746" s="115">
        <v>44889</v>
      </c>
      <c r="F15746" s="192">
        <v>0.64049768518518524</v>
      </c>
      <c r="G15746">
        <v>2</v>
      </c>
      <c r="H15746" s="114" t="s">
        <v>207</v>
      </c>
      <c r="I15746">
        <v>5457397</v>
      </c>
    </row>
    <row r="15747" spans="1:9" x14ac:dyDescent="0.25">
      <c r="A15747" s="114" t="s">
        <v>2228</v>
      </c>
      <c r="B15747">
        <v>471</v>
      </c>
      <c r="C15747" s="114" t="s">
        <v>54</v>
      </c>
      <c r="D15747" s="114" t="s">
        <v>426</v>
      </c>
      <c r="E15747" s="115">
        <v>44889</v>
      </c>
      <c r="F15747" s="192">
        <v>0.64158564814814811</v>
      </c>
      <c r="G15747">
        <v>2</v>
      </c>
      <c r="H15747" s="114" t="s">
        <v>427</v>
      </c>
      <c r="I15747">
        <v>6701776</v>
      </c>
    </row>
    <row r="15748" spans="1:9" x14ac:dyDescent="0.25">
      <c r="A15748" s="114" t="s">
        <v>2228</v>
      </c>
      <c r="B15748">
        <v>472</v>
      </c>
      <c r="C15748" s="114" t="s">
        <v>53</v>
      </c>
      <c r="D15748" s="114" t="s">
        <v>474</v>
      </c>
      <c r="E15748" s="115">
        <v>44889</v>
      </c>
      <c r="F15748" s="192">
        <v>0.64245370370370369</v>
      </c>
      <c r="G15748">
        <v>2</v>
      </c>
      <c r="H15748" s="114" t="s">
        <v>475</v>
      </c>
      <c r="I15748">
        <v>2099339</v>
      </c>
    </row>
    <row r="15749" spans="1:9" x14ac:dyDescent="0.25">
      <c r="A15749" s="114" t="s">
        <v>2228</v>
      </c>
      <c r="B15749">
        <v>473</v>
      </c>
      <c r="C15749" s="114" t="s">
        <v>52</v>
      </c>
      <c r="D15749" s="114" t="s">
        <v>1471</v>
      </c>
      <c r="E15749" s="115">
        <v>44889</v>
      </c>
      <c r="F15749" s="192">
        <v>0.64270833333333333</v>
      </c>
      <c r="G15749">
        <v>2</v>
      </c>
      <c r="H15749" s="114" t="s">
        <v>1472</v>
      </c>
      <c r="I15749">
        <v>5281370</v>
      </c>
    </row>
    <row r="15750" spans="1:9" x14ac:dyDescent="0.25">
      <c r="A15750" s="114" t="s">
        <v>2228</v>
      </c>
      <c r="B15750">
        <v>474</v>
      </c>
      <c r="C15750" s="114" t="s">
        <v>53</v>
      </c>
      <c r="D15750" s="114" t="s">
        <v>518</v>
      </c>
      <c r="E15750" s="115">
        <v>44889</v>
      </c>
      <c r="F15750" s="192">
        <v>0.64528935185185188</v>
      </c>
      <c r="G15750">
        <v>2</v>
      </c>
      <c r="H15750" s="114" t="s">
        <v>519</v>
      </c>
      <c r="I15750"/>
    </row>
    <row r="15751" spans="1:9" x14ac:dyDescent="0.25">
      <c r="A15751" s="114" t="s">
        <v>2228</v>
      </c>
      <c r="B15751">
        <v>475</v>
      </c>
      <c r="C15751" s="114" t="s">
        <v>52</v>
      </c>
      <c r="D15751" s="114" t="s">
        <v>232</v>
      </c>
      <c r="E15751" s="115">
        <v>44889</v>
      </c>
      <c r="F15751" s="192">
        <v>0.64549768518518513</v>
      </c>
      <c r="G15751">
        <v>2</v>
      </c>
      <c r="H15751" s="114" t="s">
        <v>233</v>
      </c>
      <c r="I15751"/>
    </row>
    <row r="15752" spans="1:9" x14ac:dyDescent="0.25">
      <c r="A15752" s="114" t="s">
        <v>2228</v>
      </c>
      <c r="B15752">
        <v>476</v>
      </c>
      <c r="C15752" s="114" t="s">
        <v>52</v>
      </c>
      <c r="D15752" s="114" t="s">
        <v>1704</v>
      </c>
      <c r="E15752" s="115">
        <v>44889</v>
      </c>
      <c r="F15752" s="192">
        <v>0.6457060185185185</v>
      </c>
      <c r="G15752">
        <v>2</v>
      </c>
      <c r="H15752" s="114" t="s">
        <v>1705</v>
      </c>
      <c r="I15752">
        <v>5272883</v>
      </c>
    </row>
    <row r="15753" spans="1:9" x14ac:dyDescent="0.25">
      <c r="A15753" s="114" t="s">
        <v>2228</v>
      </c>
      <c r="B15753">
        <v>477</v>
      </c>
      <c r="C15753" s="114" t="s">
        <v>53</v>
      </c>
      <c r="D15753" s="114" t="s">
        <v>364</v>
      </c>
      <c r="E15753" s="115">
        <v>44889</v>
      </c>
      <c r="F15753" s="192">
        <v>0.64605324074074078</v>
      </c>
      <c r="G15753">
        <v>2</v>
      </c>
      <c r="H15753" s="114" t="s">
        <v>365</v>
      </c>
      <c r="I15753">
        <v>14964936</v>
      </c>
    </row>
    <row r="15754" spans="1:9" x14ac:dyDescent="0.25">
      <c r="A15754" s="114" t="s">
        <v>2228</v>
      </c>
      <c r="B15754">
        <v>478</v>
      </c>
      <c r="C15754" s="114" t="s">
        <v>52</v>
      </c>
      <c r="D15754" s="114" t="s">
        <v>1756</v>
      </c>
      <c r="E15754" s="115">
        <v>44889</v>
      </c>
      <c r="F15754" s="192">
        <v>0.64695601851851847</v>
      </c>
      <c r="G15754">
        <v>2</v>
      </c>
      <c r="H15754" s="114" t="s">
        <v>1757</v>
      </c>
      <c r="I15754">
        <v>14812994</v>
      </c>
    </row>
    <row r="15755" spans="1:9" x14ac:dyDescent="0.25">
      <c r="A15755" s="114" t="s">
        <v>2228</v>
      </c>
      <c r="B15755">
        <v>479</v>
      </c>
      <c r="C15755" s="114" t="s">
        <v>54</v>
      </c>
      <c r="D15755" s="114" t="s">
        <v>2229</v>
      </c>
      <c r="E15755" s="115">
        <v>44889</v>
      </c>
      <c r="F15755" s="192">
        <v>0.65020833333333339</v>
      </c>
      <c r="G15755">
        <v>2</v>
      </c>
      <c r="H15755" s="114" t="s">
        <v>2230</v>
      </c>
      <c r="I15755"/>
    </row>
    <row r="15756" spans="1:9" x14ac:dyDescent="0.25">
      <c r="A15756" s="114" t="s">
        <v>2228</v>
      </c>
      <c r="B15756">
        <v>480</v>
      </c>
      <c r="C15756" s="114" t="s">
        <v>54</v>
      </c>
      <c r="D15756" s="114" t="s">
        <v>708</v>
      </c>
      <c r="E15756" s="115">
        <v>44889</v>
      </c>
      <c r="F15756" s="192">
        <v>0.65049768518518514</v>
      </c>
      <c r="G15756">
        <v>2</v>
      </c>
      <c r="H15756" s="114" t="s">
        <v>709</v>
      </c>
      <c r="I15756"/>
    </row>
    <row r="15757" spans="1:9" x14ac:dyDescent="0.25">
      <c r="A15757" s="114" t="s">
        <v>2228</v>
      </c>
      <c r="B15757">
        <v>481</v>
      </c>
      <c r="C15757" s="114" t="s">
        <v>53</v>
      </c>
      <c r="D15757" s="114" t="s">
        <v>1931</v>
      </c>
      <c r="E15757" s="115">
        <v>44889</v>
      </c>
      <c r="F15757" s="192">
        <v>0.66090277777777773</v>
      </c>
      <c r="G15757">
        <v>2</v>
      </c>
      <c r="H15757" s="114" t="s">
        <v>1932</v>
      </c>
      <c r="I15757">
        <v>2577965876</v>
      </c>
    </row>
    <row r="15758" spans="1:9" x14ac:dyDescent="0.25">
      <c r="A15758" s="114" t="s">
        <v>2228</v>
      </c>
      <c r="B15758">
        <v>482</v>
      </c>
      <c r="C15758" s="114" t="s">
        <v>53</v>
      </c>
      <c r="D15758" s="114" t="s">
        <v>1448</v>
      </c>
      <c r="E15758" s="115">
        <v>44889</v>
      </c>
      <c r="F15758" s="192">
        <v>0.66126157407407404</v>
      </c>
      <c r="G15758">
        <v>2</v>
      </c>
      <c r="H15758" s="114" t="s">
        <v>1449</v>
      </c>
      <c r="I15758">
        <v>2651533</v>
      </c>
    </row>
    <row r="15759" spans="1:9" x14ac:dyDescent="0.25">
      <c r="A15759" s="114" t="s">
        <v>2228</v>
      </c>
      <c r="B15759">
        <v>483</v>
      </c>
      <c r="C15759" s="114" t="s">
        <v>52</v>
      </c>
      <c r="D15759" s="114" t="s">
        <v>340</v>
      </c>
      <c r="E15759" s="115">
        <v>44889</v>
      </c>
      <c r="F15759" s="192">
        <v>0.75908564814814816</v>
      </c>
      <c r="G15759">
        <v>2</v>
      </c>
      <c r="H15759" s="114" t="s">
        <v>341</v>
      </c>
      <c r="I15759">
        <v>2669206</v>
      </c>
    </row>
    <row r="15760" spans="1:9" x14ac:dyDescent="0.25">
      <c r="A15760" s="114" t="s">
        <v>2228</v>
      </c>
      <c r="B15760">
        <v>484</v>
      </c>
      <c r="C15760" s="114" t="s">
        <v>52</v>
      </c>
      <c r="D15760" s="114" t="s">
        <v>665</v>
      </c>
      <c r="E15760" s="115">
        <v>44889</v>
      </c>
      <c r="F15760" s="192">
        <v>0.75915509259259262</v>
      </c>
      <c r="G15760">
        <v>2</v>
      </c>
      <c r="H15760" s="114" t="s">
        <v>666</v>
      </c>
      <c r="I15760">
        <v>3666519</v>
      </c>
    </row>
    <row r="15761" spans="1:9" x14ac:dyDescent="0.25">
      <c r="A15761" s="114" t="s">
        <v>2228</v>
      </c>
      <c r="B15761">
        <v>485</v>
      </c>
      <c r="C15761" s="114" t="s">
        <v>53</v>
      </c>
      <c r="D15761" s="114" t="s">
        <v>380</v>
      </c>
      <c r="E15761" s="115">
        <v>44889</v>
      </c>
      <c r="F15761" s="192">
        <v>0.75922453703703707</v>
      </c>
      <c r="G15761">
        <v>2</v>
      </c>
      <c r="H15761" s="114" t="s">
        <v>381</v>
      </c>
      <c r="I15761"/>
    </row>
    <row r="15762" spans="1:9" x14ac:dyDescent="0.25">
      <c r="A15762" s="114" t="s">
        <v>2228</v>
      </c>
      <c r="B15762">
        <v>486</v>
      </c>
      <c r="C15762" s="114" t="s">
        <v>53</v>
      </c>
      <c r="D15762" s="114" t="s">
        <v>797</v>
      </c>
      <c r="E15762" s="115">
        <v>44889</v>
      </c>
      <c r="F15762" s="192">
        <v>0.75995370370370374</v>
      </c>
      <c r="G15762">
        <v>2</v>
      </c>
      <c r="H15762" s="114" t="s">
        <v>798</v>
      </c>
      <c r="I15762"/>
    </row>
    <row r="15763" spans="1:9" x14ac:dyDescent="0.25">
      <c r="A15763" s="114" t="s">
        <v>2228</v>
      </c>
      <c r="B15763">
        <v>487</v>
      </c>
      <c r="C15763" s="114" t="s">
        <v>53</v>
      </c>
      <c r="D15763" s="114" t="s">
        <v>1531</v>
      </c>
      <c r="E15763" s="115">
        <v>44889</v>
      </c>
      <c r="F15763" s="192">
        <v>0.76003472222222224</v>
      </c>
      <c r="G15763">
        <v>2</v>
      </c>
      <c r="H15763" s="114" t="s">
        <v>1532</v>
      </c>
      <c r="I15763">
        <v>2704092</v>
      </c>
    </row>
    <row r="15764" spans="1:9" x14ac:dyDescent="0.25">
      <c r="A15764" s="114" t="s">
        <v>2228</v>
      </c>
      <c r="B15764">
        <v>488</v>
      </c>
      <c r="C15764" s="114" t="s">
        <v>53</v>
      </c>
      <c r="D15764" s="114" t="s">
        <v>542</v>
      </c>
      <c r="E15764" s="115">
        <v>44889</v>
      </c>
      <c r="F15764" s="192">
        <v>0.76009259259259254</v>
      </c>
      <c r="G15764">
        <v>2</v>
      </c>
      <c r="H15764" s="114" t="s">
        <v>543</v>
      </c>
      <c r="I15764"/>
    </row>
    <row r="15765" spans="1:9" x14ac:dyDescent="0.25">
      <c r="A15765" s="114" t="s">
        <v>2228</v>
      </c>
      <c r="B15765">
        <v>489</v>
      </c>
      <c r="C15765" s="114" t="s">
        <v>53</v>
      </c>
      <c r="D15765" s="114" t="s">
        <v>1025</v>
      </c>
      <c r="E15765" s="115">
        <v>44889</v>
      </c>
      <c r="F15765" s="192">
        <v>0.76025462962962964</v>
      </c>
      <c r="G15765">
        <v>2</v>
      </c>
      <c r="H15765" s="114" t="s">
        <v>1026</v>
      </c>
      <c r="I15765">
        <v>2856170</v>
      </c>
    </row>
    <row r="15766" spans="1:9" x14ac:dyDescent="0.25">
      <c r="A15766" s="114" t="s">
        <v>2228</v>
      </c>
      <c r="B15766">
        <v>490</v>
      </c>
      <c r="C15766" s="114" t="s">
        <v>53</v>
      </c>
      <c r="D15766" s="114" t="s">
        <v>570</v>
      </c>
      <c r="E15766" s="115">
        <v>44889</v>
      </c>
      <c r="F15766" s="192">
        <v>0.76033564814814814</v>
      </c>
      <c r="G15766">
        <v>2</v>
      </c>
      <c r="H15766" s="114" t="s">
        <v>571</v>
      </c>
      <c r="I15766">
        <v>5445295</v>
      </c>
    </row>
    <row r="15767" spans="1:9" x14ac:dyDescent="0.25">
      <c r="A15767" s="114" t="s">
        <v>2228</v>
      </c>
      <c r="B15767">
        <v>491</v>
      </c>
      <c r="C15767" s="114" t="s">
        <v>53</v>
      </c>
      <c r="D15767" s="114" t="s">
        <v>1865</v>
      </c>
      <c r="E15767" s="115">
        <v>44889</v>
      </c>
      <c r="F15767" s="192">
        <v>0.76040509259259259</v>
      </c>
      <c r="G15767">
        <v>2</v>
      </c>
      <c r="H15767" s="114" t="s">
        <v>1866</v>
      </c>
      <c r="I15767"/>
    </row>
    <row r="15768" spans="1:9" x14ac:dyDescent="0.25">
      <c r="A15768" s="114" t="s">
        <v>2228</v>
      </c>
      <c r="B15768">
        <v>492</v>
      </c>
      <c r="C15768" s="114" t="s">
        <v>21</v>
      </c>
      <c r="D15768" s="114" t="s">
        <v>600</v>
      </c>
      <c r="E15768" s="115">
        <v>44889</v>
      </c>
      <c r="F15768" s="192">
        <v>0.76089120370370367</v>
      </c>
      <c r="G15768">
        <v>2</v>
      </c>
      <c r="H15768" s="114" t="s">
        <v>21</v>
      </c>
      <c r="I15768"/>
    </row>
    <row r="15769" spans="1:9" x14ac:dyDescent="0.25">
      <c r="A15769" s="114" t="s">
        <v>2228</v>
      </c>
      <c r="B15769">
        <v>493</v>
      </c>
      <c r="C15769" s="114" t="s">
        <v>21</v>
      </c>
      <c r="D15769" s="114" t="s">
        <v>601</v>
      </c>
      <c r="E15769" s="115">
        <v>44889</v>
      </c>
      <c r="F15769" s="192">
        <v>0.76097222222222227</v>
      </c>
      <c r="G15769">
        <v>2</v>
      </c>
      <c r="H15769" s="114" t="s">
        <v>21</v>
      </c>
      <c r="I15769"/>
    </row>
    <row r="15770" spans="1:9" x14ac:dyDescent="0.25">
      <c r="A15770" s="114" t="s">
        <v>2228</v>
      </c>
      <c r="B15770">
        <v>494</v>
      </c>
      <c r="C15770" s="114" t="s">
        <v>53</v>
      </c>
      <c r="D15770" s="114" t="s">
        <v>526</v>
      </c>
      <c r="E15770" s="115">
        <v>44889</v>
      </c>
      <c r="F15770" s="192">
        <v>0.76121527777777775</v>
      </c>
      <c r="G15770">
        <v>2</v>
      </c>
      <c r="H15770" s="114" t="s">
        <v>527</v>
      </c>
      <c r="I15770"/>
    </row>
    <row r="15771" spans="1:9" x14ac:dyDescent="0.25">
      <c r="A15771" s="114" t="s">
        <v>2228</v>
      </c>
      <c r="B15771">
        <v>495</v>
      </c>
      <c r="C15771" s="114" t="s">
        <v>53</v>
      </c>
      <c r="D15771" s="114" t="s">
        <v>1240</v>
      </c>
      <c r="E15771" s="115">
        <v>44889</v>
      </c>
      <c r="F15771" s="192">
        <v>0.76128472222222221</v>
      </c>
      <c r="G15771">
        <v>2</v>
      </c>
      <c r="H15771" s="114" t="s">
        <v>1241</v>
      </c>
      <c r="I15771">
        <v>14970175</v>
      </c>
    </row>
    <row r="15772" spans="1:9" x14ac:dyDescent="0.25">
      <c r="A15772" s="114" t="s">
        <v>2228</v>
      </c>
      <c r="B15772">
        <v>496</v>
      </c>
      <c r="C15772" s="114" t="s">
        <v>53</v>
      </c>
      <c r="D15772" s="114" t="s">
        <v>2040</v>
      </c>
      <c r="E15772" s="115">
        <v>44889</v>
      </c>
      <c r="F15772" s="192">
        <v>0.76137731481481485</v>
      </c>
      <c r="G15772">
        <v>2</v>
      </c>
      <c r="H15772" s="114" t="s">
        <v>2041</v>
      </c>
      <c r="I15772">
        <v>2078157</v>
      </c>
    </row>
    <row r="15773" spans="1:9" x14ac:dyDescent="0.25">
      <c r="A15773" s="114" t="s">
        <v>2228</v>
      </c>
      <c r="B15773">
        <v>497</v>
      </c>
      <c r="C15773" s="114" t="s">
        <v>53</v>
      </c>
      <c r="D15773" s="114" t="s">
        <v>1080</v>
      </c>
      <c r="E15773" s="115">
        <v>44889</v>
      </c>
      <c r="F15773" s="192">
        <v>0.76150462962962961</v>
      </c>
      <c r="G15773">
        <v>2</v>
      </c>
      <c r="H15773" s="114" t="s">
        <v>1081</v>
      </c>
      <c r="I15773"/>
    </row>
    <row r="15774" spans="1:9" x14ac:dyDescent="0.25">
      <c r="A15774" s="114" t="s">
        <v>2228</v>
      </c>
      <c r="B15774">
        <v>498</v>
      </c>
      <c r="C15774" s="114" t="s">
        <v>52</v>
      </c>
      <c r="D15774" s="114" t="s">
        <v>378</v>
      </c>
      <c r="E15774" s="115">
        <v>44889</v>
      </c>
      <c r="F15774" s="192">
        <v>0.76158564814814811</v>
      </c>
      <c r="G15774">
        <v>2</v>
      </c>
      <c r="H15774" s="114" t="s">
        <v>379</v>
      </c>
      <c r="I15774">
        <v>14813026</v>
      </c>
    </row>
    <row r="15775" spans="1:9" x14ac:dyDescent="0.25">
      <c r="A15775" s="114" t="s">
        <v>2228</v>
      </c>
      <c r="B15775">
        <v>499</v>
      </c>
      <c r="C15775" s="114" t="s">
        <v>53</v>
      </c>
      <c r="D15775" s="114" t="s">
        <v>704</v>
      </c>
      <c r="E15775" s="115">
        <v>44889</v>
      </c>
      <c r="F15775" s="192">
        <v>0.76165509259259256</v>
      </c>
      <c r="G15775">
        <v>2</v>
      </c>
      <c r="H15775" s="114" t="s">
        <v>705</v>
      </c>
      <c r="I15775"/>
    </row>
    <row r="15776" spans="1:9" x14ac:dyDescent="0.25">
      <c r="A15776" s="114" t="s">
        <v>2228</v>
      </c>
      <c r="B15776">
        <v>500</v>
      </c>
      <c r="C15776" s="114" t="s">
        <v>52</v>
      </c>
      <c r="D15776" s="114" t="s">
        <v>619</v>
      </c>
      <c r="E15776" s="115">
        <v>44889</v>
      </c>
      <c r="F15776" s="192">
        <v>0.76236111111111116</v>
      </c>
      <c r="G15776">
        <v>2</v>
      </c>
      <c r="H15776" s="114" t="s">
        <v>620</v>
      </c>
      <c r="I15776">
        <v>14812406</v>
      </c>
    </row>
    <row r="15777" spans="1:9" x14ac:dyDescent="0.25">
      <c r="A15777" s="114" t="s">
        <v>2228</v>
      </c>
      <c r="B15777">
        <v>501</v>
      </c>
      <c r="C15777" s="114" t="s">
        <v>54</v>
      </c>
      <c r="D15777" s="114" t="s">
        <v>1048</v>
      </c>
      <c r="E15777" s="115">
        <v>44889</v>
      </c>
      <c r="F15777" s="192">
        <v>0.7625925925925926</v>
      </c>
      <c r="G15777">
        <v>2</v>
      </c>
      <c r="H15777" s="114" t="s">
        <v>1049</v>
      </c>
      <c r="I15777"/>
    </row>
    <row r="15778" spans="1:9" x14ac:dyDescent="0.25">
      <c r="A15778" s="114" t="s">
        <v>2228</v>
      </c>
      <c r="B15778">
        <v>502</v>
      </c>
      <c r="C15778" s="114" t="s">
        <v>52</v>
      </c>
      <c r="D15778" s="114" t="s">
        <v>596</v>
      </c>
      <c r="E15778" s="115">
        <v>44889</v>
      </c>
      <c r="F15778" s="192">
        <v>0.76266203703703705</v>
      </c>
      <c r="G15778">
        <v>2</v>
      </c>
      <c r="H15778" s="114" t="s">
        <v>597</v>
      </c>
      <c r="I15778">
        <v>4363276</v>
      </c>
    </row>
    <row r="15779" spans="1:9" x14ac:dyDescent="0.25">
      <c r="A15779" s="114" t="s">
        <v>2228</v>
      </c>
      <c r="B15779">
        <v>503</v>
      </c>
      <c r="C15779" s="114" t="s">
        <v>54</v>
      </c>
      <c r="D15779" s="114" t="s">
        <v>669</v>
      </c>
      <c r="E15779" s="115">
        <v>44889</v>
      </c>
      <c r="F15779" s="192">
        <v>0.76271990740740736</v>
      </c>
      <c r="G15779">
        <v>2</v>
      </c>
      <c r="H15779" s="114" t="s">
        <v>670</v>
      </c>
      <c r="I15779">
        <v>15010509</v>
      </c>
    </row>
    <row r="15780" spans="1:9" x14ac:dyDescent="0.25">
      <c r="A15780" s="114" t="s">
        <v>2228</v>
      </c>
      <c r="B15780">
        <v>504</v>
      </c>
      <c r="C15780" s="114" t="s">
        <v>53</v>
      </c>
      <c r="D15780" s="114" t="s">
        <v>1021</v>
      </c>
      <c r="E15780" s="115">
        <v>44889</v>
      </c>
      <c r="F15780" s="192">
        <v>0.76298611111111114</v>
      </c>
      <c r="G15780">
        <v>2</v>
      </c>
      <c r="H15780" s="114" t="s">
        <v>1022</v>
      </c>
      <c r="I15780"/>
    </row>
    <row r="15781" spans="1:9" x14ac:dyDescent="0.25">
      <c r="A15781" s="114" t="s">
        <v>2228</v>
      </c>
      <c r="B15781">
        <v>505</v>
      </c>
      <c r="C15781" s="114" t="s">
        <v>53</v>
      </c>
      <c r="D15781" s="114" t="s">
        <v>1023</v>
      </c>
      <c r="E15781" s="115">
        <v>44889</v>
      </c>
      <c r="F15781" s="192">
        <v>0.76304398148148145</v>
      </c>
      <c r="G15781">
        <v>2</v>
      </c>
      <c r="H15781" s="114" t="s">
        <v>1024</v>
      </c>
      <c r="I15781"/>
    </row>
    <row r="15782" spans="1:9" x14ac:dyDescent="0.25">
      <c r="A15782" s="114" t="s">
        <v>2228</v>
      </c>
      <c r="B15782">
        <v>506</v>
      </c>
      <c r="C15782" s="114" t="s">
        <v>53</v>
      </c>
      <c r="D15782" s="114" t="s">
        <v>1578</v>
      </c>
      <c r="E15782" s="115">
        <v>44889</v>
      </c>
      <c r="F15782" s="192">
        <v>0.7631134259259259</v>
      </c>
      <c r="G15782">
        <v>2</v>
      </c>
      <c r="H15782" s="114" t="s">
        <v>1579</v>
      </c>
      <c r="I15782">
        <v>2466091152</v>
      </c>
    </row>
    <row r="15783" spans="1:9" x14ac:dyDescent="0.25">
      <c r="A15783" s="114" t="s">
        <v>2228</v>
      </c>
      <c r="B15783">
        <v>507</v>
      </c>
      <c r="C15783" s="114" t="s">
        <v>53</v>
      </c>
      <c r="D15783" s="114" t="s">
        <v>1948</v>
      </c>
      <c r="E15783" s="115">
        <v>44889</v>
      </c>
      <c r="F15783" s="192">
        <v>0.76321759259259259</v>
      </c>
      <c r="G15783">
        <v>2</v>
      </c>
      <c r="H15783" s="114" t="s">
        <v>1949</v>
      </c>
      <c r="I15783"/>
    </row>
    <row r="15784" spans="1:9" x14ac:dyDescent="0.25">
      <c r="A15784" s="114" t="s">
        <v>2228</v>
      </c>
      <c r="B15784">
        <v>508</v>
      </c>
      <c r="C15784" s="114" t="s">
        <v>53</v>
      </c>
      <c r="D15784" s="114" t="s">
        <v>396</v>
      </c>
      <c r="E15784" s="115">
        <v>44889</v>
      </c>
      <c r="F15784" s="192">
        <v>0.76329861111111108</v>
      </c>
      <c r="G15784">
        <v>2</v>
      </c>
      <c r="H15784" s="114" t="s">
        <v>397</v>
      </c>
      <c r="I15784">
        <v>6717462</v>
      </c>
    </row>
    <row r="15785" spans="1:9" x14ac:dyDescent="0.25">
      <c r="A15785" s="114" t="s">
        <v>2228</v>
      </c>
      <c r="B15785">
        <v>509</v>
      </c>
      <c r="C15785" s="114" t="s">
        <v>53</v>
      </c>
      <c r="D15785" s="114" t="s">
        <v>742</v>
      </c>
      <c r="E15785" s="115">
        <v>44889</v>
      </c>
      <c r="F15785" s="192">
        <v>0.7633564814814815</v>
      </c>
      <c r="G15785">
        <v>2</v>
      </c>
      <c r="H15785" s="114" t="s">
        <v>743</v>
      </c>
      <c r="I15785">
        <v>2024799</v>
      </c>
    </row>
    <row r="15786" spans="1:9" x14ac:dyDescent="0.25">
      <c r="A15786" s="114" t="s">
        <v>2228</v>
      </c>
      <c r="B15786">
        <v>510</v>
      </c>
      <c r="C15786" s="114" t="s">
        <v>53</v>
      </c>
      <c r="D15786" s="114" t="s">
        <v>702</v>
      </c>
      <c r="E15786" s="115">
        <v>44889</v>
      </c>
      <c r="F15786" s="192">
        <v>0.76362268518518517</v>
      </c>
      <c r="G15786">
        <v>2</v>
      </c>
      <c r="H15786" s="114" t="s">
        <v>703</v>
      </c>
      <c r="I15786"/>
    </row>
    <row r="15787" spans="1:9" x14ac:dyDescent="0.25">
      <c r="A15787" s="114" t="s">
        <v>2228</v>
      </c>
      <c r="B15787">
        <v>511</v>
      </c>
      <c r="C15787" s="114" t="s">
        <v>53</v>
      </c>
      <c r="D15787" s="114" t="s">
        <v>720</v>
      </c>
      <c r="E15787" s="115">
        <v>44889</v>
      </c>
      <c r="F15787" s="192">
        <v>0.76368055555555558</v>
      </c>
      <c r="G15787">
        <v>2</v>
      </c>
      <c r="H15787" s="114" t="s">
        <v>721</v>
      </c>
      <c r="I15787"/>
    </row>
    <row r="15788" spans="1:9" x14ac:dyDescent="0.25">
      <c r="A15788" s="114" t="s">
        <v>2228</v>
      </c>
      <c r="B15788">
        <v>512</v>
      </c>
      <c r="C15788" s="114" t="s">
        <v>52</v>
      </c>
      <c r="D15788" s="114" t="s">
        <v>1915</v>
      </c>
      <c r="E15788" s="115">
        <v>44889</v>
      </c>
      <c r="F15788" s="192">
        <v>0.76385416666666661</v>
      </c>
      <c r="G15788">
        <v>2</v>
      </c>
      <c r="H15788" s="114" t="s">
        <v>1916</v>
      </c>
      <c r="I15788">
        <v>5369288</v>
      </c>
    </row>
    <row r="15789" spans="1:9" x14ac:dyDescent="0.25">
      <c r="A15789" s="114" t="s">
        <v>2228</v>
      </c>
      <c r="B15789">
        <v>513</v>
      </c>
      <c r="C15789" s="114" t="s">
        <v>52</v>
      </c>
      <c r="D15789" s="114" t="s">
        <v>1000</v>
      </c>
      <c r="E15789" s="115">
        <v>44889</v>
      </c>
      <c r="F15789" s="192">
        <v>0.76392361111111107</v>
      </c>
      <c r="G15789">
        <v>2</v>
      </c>
      <c r="H15789" s="114" t="s">
        <v>1001</v>
      </c>
      <c r="I15789">
        <v>5349225</v>
      </c>
    </row>
    <row r="15790" spans="1:9" x14ac:dyDescent="0.25">
      <c r="A15790" s="114" t="s">
        <v>2228</v>
      </c>
      <c r="B15790">
        <v>514</v>
      </c>
      <c r="C15790" s="114" t="s">
        <v>52</v>
      </c>
      <c r="D15790" s="114" t="s">
        <v>318</v>
      </c>
      <c r="E15790" s="115">
        <v>44889</v>
      </c>
      <c r="F15790" s="192">
        <v>0.76399305555555552</v>
      </c>
      <c r="G15790">
        <v>2</v>
      </c>
      <c r="H15790" s="114" t="s">
        <v>319</v>
      </c>
      <c r="I15790">
        <v>2037561</v>
      </c>
    </row>
    <row r="15791" spans="1:9" x14ac:dyDescent="0.25">
      <c r="A15791" s="114" t="s">
        <v>2228</v>
      </c>
      <c r="B15791">
        <v>515</v>
      </c>
      <c r="C15791" s="114" t="s">
        <v>52</v>
      </c>
      <c r="D15791" s="114" t="s">
        <v>368</v>
      </c>
      <c r="E15791" s="115">
        <v>44889</v>
      </c>
      <c r="F15791" s="192">
        <v>0.76405092592592594</v>
      </c>
      <c r="G15791">
        <v>2</v>
      </c>
      <c r="H15791" s="114" t="s">
        <v>369</v>
      </c>
      <c r="I15791">
        <v>2669514</v>
      </c>
    </row>
    <row r="15792" spans="1:9" x14ac:dyDescent="0.25">
      <c r="A15792" s="114" t="s">
        <v>2228</v>
      </c>
      <c r="B15792">
        <v>516</v>
      </c>
      <c r="C15792" s="114" t="s">
        <v>52</v>
      </c>
      <c r="D15792" s="114" t="s">
        <v>762</v>
      </c>
      <c r="E15792" s="115">
        <v>44889</v>
      </c>
      <c r="F15792" s="192">
        <v>0.76412037037037039</v>
      </c>
      <c r="G15792">
        <v>2</v>
      </c>
      <c r="H15792" s="114" t="s">
        <v>763</v>
      </c>
      <c r="I15792">
        <v>5429655</v>
      </c>
    </row>
    <row r="15793" spans="1:9" x14ac:dyDescent="0.25">
      <c r="A15793" s="114" t="s">
        <v>2228</v>
      </c>
      <c r="B15793">
        <v>517</v>
      </c>
      <c r="C15793" s="114" t="s">
        <v>54</v>
      </c>
      <c r="D15793" s="114" t="s">
        <v>592</v>
      </c>
      <c r="E15793" s="115">
        <v>44889</v>
      </c>
      <c r="F15793" s="192">
        <v>0.76418981481481485</v>
      </c>
      <c r="G15793">
        <v>2</v>
      </c>
      <c r="H15793" s="114" t="s">
        <v>593</v>
      </c>
      <c r="I15793">
        <v>3677082</v>
      </c>
    </row>
    <row r="15794" spans="1:9" x14ac:dyDescent="0.25">
      <c r="A15794" s="114" t="s">
        <v>2228</v>
      </c>
      <c r="B15794">
        <v>518</v>
      </c>
      <c r="C15794" s="114" t="s">
        <v>54</v>
      </c>
      <c r="D15794" s="114" t="s">
        <v>1153</v>
      </c>
      <c r="E15794" s="115">
        <v>44889</v>
      </c>
      <c r="F15794" s="192">
        <v>0.76424768518518515</v>
      </c>
      <c r="G15794">
        <v>2</v>
      </c>
      <c r="H15794" s="114" t="s">
        <v>1154</v>
      </c>
      <c r="I15794"/>
    </row>
    <row r="15795" spans="1:9" x14ac:dyDescent="0.25">
      <c r="A15795" s="114" t="s">
        <v>2228</v>
      </c>
      <c r="B15795">
        <v>519</v>
      </c>
      <c r="C15795" s="114" t="s">
        <v>54</v>
      </c>
      <c r="D15795" s="114" t="s">
        <v>817</v>
      </c>
      <c r="E15795" s="115">
        <v>44889</v>
      </c>
      <c r="F15795" s="192">
        <v>0.7643402777777778</v>
      </c>
      <c r="G15795">
        <v>2</v>
      </c>
      <c r="H15795" s="114" t="s">
        <v>818</v>
      </c>
      <c r="I15795">
        <v>5503101</v>
      </c>
    </row>
    <row r="15796" spans="1:9" x14ac:dyDescent="0.25">
      <c r="A15796" s="114" t="s">
        <v>2228</v>
      </c>
      <c r="B15796">
        <v>520</v>
      </c>
      <c r="C15796" s="114" t="s">
        <v>54</v>
      </c>
      <c r="D15796" s="114" t="s">
        <v>907</v>
      </c>
      <c r="E15796" s="115">
        <v>44889</v>
      </c>
      <c r="F15796" s="192">
        <v>0.76484953703703706</v>
      </c>
      <c r="G15796">
        <v>2</v>
      </c>
      <c r="H15796" s="114" t="s">
        <v>908</v>
      </c>
      <c r="I15796">
        <v>6709334</v>
      </c>
    </row>
    <row r="15797" spans="1:9" x14ac:dyDescent="0.25">
      <c r="A15797" s="114" t="s">
        <v>2228</v>
      </c>
      <c r="B15797">
        <v>521</v>
      </c>
      <c r="C15797" s="114" t="s">
        <v>52</v>
      </c>
      <c r="D15797" s="114" t="s">
        <v>390</v>
      </c>
      <c r="E15797" s="115">
        <v>44889</v>
      </c>
      <c r="F15797" s="192">
        <v>0.76498842592592597</v>
      </c>
      <c r="G15797">
        <v>2</v>
      </c>
      <c r="H15797" s="114" t="s">
        <v>391</v>
      </c>
      <c r="I15797">
        <v>5345948</v>
      </c>
    </row>
    <row r="15798" spans="1:9" x14ac:dyDescent="0.25">
      <c r="A15798" s="114" t="s">
        <v>2228</v>
      </c>
      <c r="B15798">
        <v>522</v>
      </c>
      <c r="C15798" s="114" t="s">
        <v>54</v>
      </c>
      <c r="D15798" s="114" t="s">
        <v>1294</v>
      </c>
      <c r="E15798" s="115">
        <v>44889</v>
      </c>
      <c r="F15798" s="192">
        <v>0.76505787037037032</v>
      </c>
      <c r="G15798">
        <v>2</v>
      </c>
      <c r="H15798" s="114" t="s">
        <v>1295</v>
      </c>
      <c r="I15798">
        <v>2188057</v>
      </c>
    </row>
    <row r="15799" spans="1:9" x14ac:dyDescent="0.25">
      <c r="A15799" s="114" t="s">
        <v>2228</v>
      </c>
      <c r="B15799">
        <v>523</v>
      </c>
      <c r="C15799" s="114" t="s">
        <v>54</v>
      </c>
      <c r="D15799" s="114" t="s">
        <v>684</v>
      </c>
      <c r="E15799" s="115">
        <v>44889</v>
      </c>
      <c r="F15799" s="192">
        <v>0.76512731481481477</v>
      </c>
      <c r="G15799">
        <v>2</v>
      </c>
      <c r="H15799" s="114" t="s">
        <v>685</v>
      </c>
      <c r="I15799">
        <v>5505462</v>
      </c>
    </row>
    <row r="15800" spans="1:9" x14ac:dyDescent="0.25">
      <c r="A15800" s="114" t="s">
        <v>2228</v>
      </c>
      <c r="B15800">
        <v>524</v>
      </c>
      <c r="C15800" s="114" t="s">
        <v>54</v>
      </c>
      <c r="D15800" s="114" t="s">
        <v>2110</v>
      </c>
      <c r="E15800" s="115">
        <v>44889</v>
      </c>
      <c r="F15800" s="192">
        <v>0.76519675925925923</v>
      </c>
      <c r="G15800">
        <v>2</v>
      </c>
      <c r="H15800" s="114" t="s">
        <v>2111</v>
      </c>
      <c r="I15800">
        <v>5489853</v>
      </c>
    </row>
    <row r="15801" spans="1:9" x14ac:dyDescent="0.25">
      <c r="A15801" s="114" t="s">
        <v>2228</v>
      </c>
      <c r="B15801">
        <v>525</v>
      </c>
      <c r="C15801" s="114" t="s">
        <v>53</v>
      </c>
      <c r="D15801" s="114" t="s">
        <v>576</v>
      </c>
      <c r="E15801" s="115">
        <v>44889</v>
      </c>
      <c r="F15801" s="192">
        <v>0.76534722222222218</v>
      </c>
      <c r="G15801">
        <v>2</v>
      </c>
      <c r="H15801" s="114" t="s">
        <v>577</v>
      </c>
      <c r="I15801">
        <v>5375368</v>
      </c>
    </row>
    <row r="15802" spans="1:9" x14ac:dyDescent="0.25">
      <c r="A15802" s="114" t="s">
        <v>2228</v>
      </c>
      <c r="B15802">
        <v>526</v>
      </c>
      <c r="C15802" s="114" t="s">
        <v>52</v>
      </c>
      <c r="D15802" s="114" t="s">
        <v>242</v>
      </c>
      <c r="E15802" s="115">
        <v>44889</v>
      </c>
      <c r="F15802" s="192">
        <v>0.76548611111111109</v>
      </c>
      <c r="G15802">
        <v>2</v>
      </c>
      <c r="H15802" s="114" t="s">
        <v>243</v>
      </c>
      <c r="I15802">
        <v>14942222</v>
      </c>
    </row>
    <row r="15803" spans="1:9" x14ac:dyDescent="0.25">
      <c r="A15803" s="114" t="s">
        <v>2228</v>
      </c>
      <c r="B15803">
        <v>527</v>
      </c>
      <c r="C15803" s="114" t="s">
        <v>52</v>
      </c>
      <c r="D15803" s="114" t="s">
        <v>1306</v>
      </c>
      <c r="E15803" s="115">
        <v>44889</v>
      </c>
      <c r="F15803" s="192">
        <v>0.76559027777777777</v>
      </c>
      <c r="G15803">
        <v>2</v>
      </c>
      <c r="H15803" s="114" t="s">
        <v>1307</v>
      </c>
      <c r="I15803">
        <v>14942233</v>
      </c>
    </row>
    <row r="15804" spans="1:9" x14ac:dyDescent="0.25">
      <c r="A15804" s="114" t="s">
        <v>2228</v>
      </c>
      <c r="B15804">
        <v>528</v>
      </c>
      <c r="C15804" s="114" t="s">
        <v>53</v>
      </c>
      <c r="D15804" s="114" t="s">
        <v>841</v>
      </c>
      <c r="E15804" s="115">
        <v>44889</v>
      </c>
      <c r="F15804" s="192">
        <v>0.76582175925925922</v>
      </c>
      <c r="G15804">
        <v>2</v>
      </c>
      <c r="H15804" s="114" t="s">
        <v>842</v>
      </c>
      <c r="I15804"/>
    </row>
    <row r="15805" spans="1:9" x14ac:dyDescent="0.25">
      <c r="A15805" s="114" t="s">
        <v>2228</v>
      </c>
      <c r="B15805">
        <v>529</v>
      </c>
      <c r="C15805" s="114" t="s">
        <v>53</v>
      </c>
      <c r="D15805" s="114" t="s">
        <v>1525</v>
      </c>
      <c r="E15805" s="115">
        <v>44889</v>
      </c>
      <c r="F15805" s="192">
        <v>0.76590277777777782</v>
      </c>
      <c r="G15805">
        <v>2</v>
      </c>
      <c r="H15805" s="114" t="s">
        <v>1526</v>
      </c>
      <c r="I15805"/>
    </row>
    <row r="15806" spans="1:9" x14ac:dyDescent="0.25">
      <c r="A15806" s="114" t="s">
        <v>2228</v>
      </c>
      <c r="B15806">
        <v>530</v>
      </c>
      <c r="C15806" s="114" t="s">
        <v>53</v>
      </c>
      <c r="D15806" s="114" t="s">
        <v>438</v>
      </c>
      <c r="E15806" s="115">
        <v>44889</v>
      </c>
      <c r="F15806" s="192">
        <v>0.76596064814814813</v>
      </c>
      <c r="G15806">
        <v>2</v>
      </c>
      <c r="H15806" s="114" t="s">
        <v>439</v>
      </c>
      <c r="I15806">
        <v>2044229</v>
      </c>
    </row>
    <row r="15807" spans="1:9" x14ac:dyDescent="0.25">
      <c r="A15807" s="114" t="s">
        <v>2228</v>
      </c>
      <c r="B15807">
        <v>531</v>
      </c>
      <c r="C15807" s="114" t="s">
        <v>53</v>
      </c>
      <c r="D15807" s="114" t="s">
        <v>1927</v>
      </c>
      <c r="E15807" s="115">
        <v>44889</v>
      </c>
      <c r="F15807" s="192">
        <v>0.76603009259259258</v>
      </c>
      <c r="G15807">
        <v>2</v>
      </c>
      <c r="H15807" s="114" t="s">
        <v>1928</v>
      </c>
      <c r="I15807"/>
    </row>
    <row r="15808" spans="1:9" x14ac:dyDescent="0.25">
      <c r="A15808" s="114" t="s">
        <v>2228</v>
      </c>
      <c r="B15808">
        <v>532</v>
      </c>
      <c r="C15808" s="114" t="s">
        <v>53</v>
      </c>
      <c r="D15808" s="114" t="s">
        <v>764</v>
      </c>
      <c r="E15808" s="115">
        <v>44889</v>
      </c>
      <c r="F15808" s="192">
        <v>0.766087962962963</v>
      </c>
      <c r="G15808">
        <v>2</v>
      </c>
      <c r="H15808" s="114" t="s">
        <v>765</v>
      </c>
      <c r="I15808">
        <v>5469942</v>
      </c>
    </row>
    <row r="15809" spans="1:9" x14ac:dyDescent="0.25">
      <c r="A15809" s="114" t="s">
        <v>2228</v>
      </c>
      <c r="B15809">
        <v>533</v>
      </c>
      <c r="C15809" s="114" t="s">
        <v>53</v>
      </c>
      <c r="D15809" s="114" t="s">
        <v>568</v>
      </c>
      <c r="E15809" s="115">
        <v>44889</v>
      </c>
      <c r="F15809" s="192">
        <v>0.76615740740740745</v>
      </c>
      <c r="G15809">
        <v>2</v>
      </c>
      <c r="H15809" s="114" t="s">
        <v>569</v>
      </c>
      <c r="I15809">
        <v>5447295</v>
      </c>
    </row>
    <row r="15810" spans="1:9" x14ac:dyDescent="0.25">
      <c r="A15810" s="114" t="s">
        <v>2228</v>
      </c>
      <c r="B15810">
        <v>534</v>
      </c>
      <c r="C15810" s="114" t="s">
        <v>53</v>
      </c>
      <c r="D15810" s="114" t="s">
        <v>1555</v>
      </c>
      <c r="E15810" s="115">
        <v>44889</v>
      </c>
      <c r="F15810" s="192">
        <v>0.76621527777777776</v>
      </c>
      <c r="G15810">
        <v>2</v>
      </c>
      <c r="H15810" s="114" t="s">
        <v>1556</v>
      </c>
      <c r="I15810">
        <v>5501185</v>
      </c>
    </row>
    <row r="15811" spans="1:9" x14ac:dyDescent="0.25">
      <c r="A15811" s="114" t="s">
        <v>2228</v>
      </c>
      <c r="B15811">
        <v>535</v>
      </c>
      <c r="C15811" s="114" t="s">
        <v>54</v>
      </c>
      <c r="D15811" s="114" t="s">
        <v>342</v>
      </c>
      <c r="E15811" s="115">
        <v>44889</v>
      </c>
      <c r="F15811" s="192">
        <v>0.76628472222222221</v>
      </c>
      <c r="G15811">
        <v>2</v>
      </c>
      <c r="H15811" s="114" t="s">
        <v>343</v>
      </c>
      <c r="I15811">
        <v>6709035</v>
      </c>
    </row>
    <row r="15812" spans="1:9" x14ac:dyDescent="0.25">
      <c r="A15812" s="114" t="s">
        <v>2228</v>
      </c>
      <c r="B15812">
        <v>536</v>
      </c>
      <c r="C15812" s="114" t="s">
        <v>54</v>
      </c>
      <c r="D15812" s="114" t="s">
        <v>414</v>
      </c>
      <c r="E15812" s="115">
        <v>44889</v>
      </c>
      <c r="F15812" s="192">
        <v>0.76649305555555558</v>
      </c>
      <c r="G15812">
        <v>2</v>
      </c>
      <c r="H15812" s="114" t="s">
        <v>415</v>
      </c>
      <c r="I15812">
        <v>6721068</v>
      </c>
    </row>
    <row r="15813" spans="1:9" x14ac:dyDescent="0.25">
      <c r="A15813" s="114" t="s">
        <v>2228</v>
      </c>
      <c r="B15813">
        <v>537</v>
      </c>
      <c r="C15813" s="114" t="s">
        <v>52</v>
      </c>
      <c r="D15813" s="114" t="s">
        <v>777</v>
      </c>
      <c r="E15813" s="115">
        <v>44889</v>
      </c>
      <c r="F15813" s="192">
        <v>0.76694444444444443</v>
      </c>
      <c r="G15813">
        <v>2</v>
      </c>
      <c r="H15813" s="114" t="s">
        <v>778</v>
      </c>
      <c r="I15813">
        <v>5381975</v>
      </c>
    </row>
    <row r="15814" spans="1:9" x14ac:dyDescent="0.25">
      <c r="A15814" s="114" t="s">
        <v>2228</v>
      </c>
      <c r="B15814">
        <v>538</v>
      </c>
      <c r="C15814" s="114" t="s">
        <v>52</v>
      </c>
      <c r="D15814" s="114" t="s">
        <v>831</v>
      </c>
      <c r="E15814" s="115">
        <v>44889</v>
      </c>
      <c r="F15814" s="192">
        <v>0.7670717592592593</v>
      </c>
      <c r="G15814">
        <v>2</v>
      </c>
      <c r="H15814" s="114" t="s">
        <v>832</v>
      </c>
      <c r="I15814">
        <v>8318873</v>
      </c>
    </row>
    <row r="15815" spans="1:9" x14ac:dyDescent="0.25">
      <c r="A15815" s="114" t="s">
        <v>2228</v>
      </c>
      <c r="B15815">
        <v>539</v>
      </c>
      <c r="C15815" s="114" t="s">
        <v>52</v>
      </c>
      <c r="D15815" s="114" t="s">
        <v>548</v>
      </c>
      <c r="E15815" s="115">
        <v>44889</v>
      </c>
      <c r="F15815" s="192">
        <v>0.76715277777777779</v>
      </c>
      <c r="G15815">
        <v>2</v>
      </c>
      <c r="H15815" s="114" t="s">
        <v>549</v>
      </c>
      <c r="I15815">
        <v>7359034</v>
      </c>
    </row>
    <row r="15816" spans="1:9" x14ac:dyDescent="0.25">
      <c r="A15816" s="114" t="s">
        <v>2228</v>
      </c>
      <c r="B15816">
        <v>540</v>
      </c>
      <c r="C15816" s="114" t="s">
        <v>52</v>
      </c>
      <c r="D15816" s="114" t="s">
        <v>801</v>
      </c>
      <c r="E15816" s="115">
        <v>44889</v>
      </c>
      <c r="F15816" s="192">
        <v>0.76733796296296297</v>
      </c>
      <c r="G15816">
        <v>2</v>
      </c>
      <c r="H15816" s="114" t="s">
        <v>802</v>
      </c>
      <c r="I15816">
        <v>4860448</v>
      </c>
    </row>
    <row r="15817" spans="1:9" x14ac:dyDescent="0.25">
      <c r="A15817" s="114" t="s">
        <v>2228</v>
      </c>
      <c r="B15817">
        <v>541</v>
      </c>
      <c r="C15817" s="114" t="s">
        <v>52</v>
      </c>
      <c r="D15817" s="114" t="s">
        <v>803</v>
      </c>
      <c r="E15817" s="115">
        <v>44889</v>
      </c>
      <c r="F15817" s="192">
        <v>0.76740740740740743</v>
      </c>
      <c r="G15817">
        <v>2</v>
      </c>
      <c r="H15817" s="114" t="s">
        <v>804</v>
      </c>
      <c r="I15817">
        <v>5409821</v>
      </c>
    </row>
    <row r="15818" spans="1:9" x14ac:dyDescent="0.25">
      <c r="A15818" s="114" t="s">
        <v>2228</v>
      </c>
      <c r="B15818">
        <v>542</v>
      </c>
      <c r="C15818" s="114" t="s">
        <v>52</v>
      </c>
      <c r="D15818" s="114" t="s">
        <v>805</v>
      </c>
      <c r="E15818" s="115">
        <v>44889</v>
      </c>
      <c r="F15818" s="192">
        <v>0.76747685185185188</v>
      </c>
      <c r="G15818">
        <v>2</v>
      </c>
      <c r="H15818" s="114" t="s">
        <v>806</v>
      </c>
      <c r="I15818"/>
    </row>
    <row r="15819" spans="1:9" x14ac:dyDescent="0.25">
      <c r="A15819" s="114" t="s">
        <v>2228</v>
      </c>
      <c r="B15819">
        <v>543</v>
      </c>
      <c r="C15819" s="114" t="s">
        <v>53</v>
      </c>
      <c r="D15819" s="114" t="s">
        <v>1565</v>
      </c>
      <c r="E15819" s="115">
        <v>44889</v>
      </c>
      <c r="F15819" s="192">
        <v>0.76754629629629634</v>
      </c>
      <c r="G15819">
        <v>2</v>
      </c>
      <c r="H15819" s="114" t="s">
        <v>1566</v>
      </c>
      <c r="I15819">
        <v>15027060</v>
      </c>
    </row>
    <row r="15820" spans="1:9" x14ac:dyDescent="0.25">
      <c r="A15820" s="114" t="s">
        <v>2228</v>
      </c>
      <c r="B15820">
        <v>544</v>
      </c>
      <c r="C15820" s="114" t="s">
        <v>53</v>
      </c>
      <c r="D15820" s="114" t="s">
        <v>578</v>
      </c>
      <c r="E15820" s="115">
        <v>44889</v>
      </c>
      <c r="F15820" s="192">
        <v>0.76760416666666664</v>
      </c>
      <c r="G15820">
        <v>2</v>
      </c>
      <c r="H15820" s="114" t="s">
        <v>579</v>
      </c>
      <c r="I15820"/>
    </row>
    <row r="15821" spans="1:9" x14ac:dyDescent="0.25">
      <c r="A15821" s="114" t="s">
        <v>2228</v>
      </c>
      <c r="B15821">
        <v>545</v>
      </c>
      <c r="C15821" s="114" t="s">
        <v>53</v>
      </c>
      <c r="D15821" s="114" t="s">
        <v>647</v>
      </c>
      <c r="E15821" s="115">
        <v>44889</v>
      </c>
      <c r="F15821" s="192">
        <v>0.7676736111111111</v>
      </c>
      <c r="G15821">
        <v>2</v>
      </c>
      <c r="H15821" s="114" t="s">
        <v>648</v>
      </c>
      <c r="I15821">
        <v>2856135</v>
      </c>
    </row>
    <row r="15822" spans="1:9" x14ac:dyDescent="0.25">
      <c r="A15822" s="114" t="s">
        <v>2228</v>
      </c>
      <c r="B15822">
        <v>546</v>
      </c>
      <c r="C15822" s="114" t="s">
        <v>53</v>
      </c>
      <c r="D15822" s="114" t="s">
        <v>1909</v>
      </c>
      <c r="E15822" s="115">
        <v>44889</v>
      </c>
      <c r="F15822" s="192">
        <v>0.76774305555555555</v>
      </c>
      <c r="G15822">
        <v>2</v>
      </c>
      <c r="H15822" s="114" t="s">
        <v>1910</v>
      </c>
      <c r="I15822">
        <v>14964946</v>
      </c>
    </row>
    <row r="15823" spans="1:9" x14ac:dyDescent="0.25">
      <c r="A15823" s="114" t="s">
        <v>2228</v>
      </c>
      <c r="B15823">
        <v>547</v>
      </c>
      <c r="C15823" s="114" t="s">
        <v>53</v>
      </c>
      <c r="D15823" s="114" t="s">
        <v>654</v>
      </c>
      <c r="E15823" s="115">
        <v>44889</v>
      </c>
      <c r="F15823" s="192">
        <v>0.76781250000000001</v>
      </c>
      <c r="G15823">
        <v>2</v>
      </c>
      <c r="H15823" s="114" t="s">
        <v>655</v>
      </c>
      <c r="I15823">
        <v>2650232</v>
      </c>
    </row>
    <row r="15824" spans="1:9" x14ac:dyDescent="0.25">
      <c r="A15824" s="114" t="s">
        <v>2228</v>
      </c>
      <c r="B15824">
        <v>548</v>
      </c>
      <c r="C15824" s="114" t="s">
        <v>53</v>
      </c>
      <c r="D15824" s="114" t="s">
        <v>714</v>
      </c>
      <c r="E15824" s="115">
        <v>44889</v>
      </c>
      <c r="F15824" s="192">
        <v>0.7678935185185185</v>
      </c>
      <c r="G15824">
        <v>2</v>
      </c>
      <c r="H15824" s="114" t="s">
        <v>715</v>
      </c>
      <c r="I15824"/>
    </row>
    <row r="15825" spans="1:9" x14ac:dyDescent="0.25">
      <c r="A15825" s="114" t="s">
        <v>2228</v>
      </c>
      <c r="B15825">
        <v>549</v>
      </c>
      <c r="C15825" s="114" t="s">
        <v>53</v>
      </c>
      <c r="D15825" s="114" t="s">
        <v>1545</v>
      </c>
      <c r="E15825" s="115">
        <v>44889</v>
      </c>
      <c r="F15825" s="192">
        <v>0.76798611111111115</v>
      </c>
      <c r="G15825">
        <v>2</v>
      </c>
      <c r="H15825" s="114" t="s">
        <v>53</v>
      </c>
      <c r="I15825"/>
    </row>
    <row r="15826" spans="1:9" x14ac:dyDescent="0.25">
      <c r="A15826" s="114" t="s">
        <v>2228</v>
      </c>
      <c r="B15826">
        <v>550</v>
      </c>
      <c r="C15826" s="114" t="s">
        <v>53</v>
      </c>
      <c r="D15826" s="114" t="s">
        <v>1546</v>
      </c>
      <c r="E15826" s="115">
        <v>44889</v>
      </c>
      <c r="F15826" s="192">
        <v>0.76844907407407403</v>
      </c>
      <c r="G15826">
        <v>2</v>
      </c>
      <c r="H15826" s="114" t="s">
        <v>1547</v>
      </c>
      <c r="I15826">
        <v>2037566</v>
      </c>
    </row>
    <row r="15827" spans="1:9" x14ac:dyDescent="0.25">
      <c r="A15827" s="114" t="s">
        <v>2228</v>
      </c>
      <c r="B15827">
        <v>551</v>
      </c>
      <c r="C15827" s="114" t="s">
        <v>52</v>
      </c>
      <c r="D15827" s="114" t="s">
        <v>302</v>
      </c>
      <c r="E15827" s="115">
        <v>44889</v>
      </c>
      <c r="F15827" s="192">
        <v>0.76851851851851849</v>
      </c>
      <c r="G15827">
        <v>2</v>
      </c>
      <c r="H15827" s="114" t="s">
        <v>303</v>
      </c>
      <c r="I15827">
        <v>5417847</v>
      </c>
    </row>
    <row r="15828" spans="1:9" x14ac:dyDescent="0.25">
      <c r="A15828" s="114" t="s">
        <v>2228</v>
      </c>
      <c r="B15828">
        <v>552</v>
      </c>
      <c r="C15828" s="114" t="s">
        <v>52</v>
      </c>
      <c r="D15828" s="114" t="s">
        <v>304</v>
      </c>
      <c r="E15828" s="115">
        <v>44889</v>
      </c>
      <c r="F15828" s="192">
        <v>0.76858796296296295</v>
      </c>
      <c r="G15828">
        <v>2</v>
      </c>
      <c r="H15828" s="114" t="s">
        <v>305</v>
      </c>
      <c r="I15828">
        <v>5382631</v>
      </c>
    </row>
    <row r="15829" spans="1:9" x14ac:dyDescent="0.25">
      <c r="A15829" s="114" t="s">
        <v>2228</v>
      </c>
      <c r="B15829">
        <v>553</v>
      </c>
      <c r="C15829" s="114" t="s">
        <v>53</v>
      </c>
      <c r="D15829" s="114" t="s">
        <v>348</v>
      </c>
      <c r="E15829" s="115">
        <v>44889</v>
      </c>
      <c r="F15829" s="192">
        <v>0.7686574074074074</v>
      </c>
      <c r="G15829">
        <v>2</v>
      </c>
      <c r="H15829" s="114" t="s">
        <v>349</v>
      </c>
      <c r="I15829"/>
    </row>
    <row r="15830" spans="1:9" x14ac:dyDescent="0.25">
      <c r="A15830" s="114" t="s">
        <v>2228</v>
      </c>
      <c r="B15830">
        <v>554</v>
      </c>
      <c r="C15830" s="114" t="s">
        <v>52</v>
      </c>
      <c r="D15830" s="114" t="s">
        <v>1320</v>
      </c>
      <c r="E15830" s="115">
        <v>44889</v>
      </c>
      <c r="F15830" s="192">
        <v>0.76872685185185186</v>
      </c>
      <c r="G15830">
        <v>2</v>
      </c>
      <c r="H15830" s="114" t="s">
        <v>1321</v>
      </c>
      <c r="I15830">
        <v>5364542</v>
      </c>
    </row>
    <row r="15831" spans="1:9" x14ac:dyDescent="0.25">
      <c r="A15831" s="114" t="s">
        <v>2228</v>
      </c>
      <c r="B15831">
        <v>555</v>
      </c>
      <c r="C15831" s="114" t="s">
        <v>53</v>
      </c>
      <c r="D15831" s="114" t="s">
        <v>370</v>
      </c>
      <c r="E15831" s="115">
        <v>44889</v>
      </c>
      <c r="F15831" s="192">
        <v>0.76924768518518516</v>
      </c>
      <c r="G15831">
        <v>2</v>
      </c>
      <c r="H15831" s="114" t="s">
        <v>371</v>
      </c>
      <c r="I15831"/>
    </row>
    <row r="15832" spans="1:9" x14ac:dyDescent="0.25">
      <c r="A15832" s="114" t="s">
        <v>2228</v>
      </c>
      <c r="B15832">
        <v>556</v>
      </c>
      <c r="C15832" s="114" t="s">
        <v>53</v>
      </c>
      <c r="D15832" s="114" t="s">
        <v>1274</v>
      </c>
      <c r="E15832" s="115">
        <v>44889</v>
      </c>
      <c r="F15832" s="192">
        <v>0.76930555555555558</v>
      </c>
      <c r="G15832">
        <v>2</v>
      </c>
      <c r="H15832" s="114" t="s">
        <v>1275</v>
      </c>
      <c r="I15832"/>
    </row>
    <row r="15833" spans="1:9" x14ac:dyDescent="0.25">
      <c r="A15833" s="114" t="s">
        <v>2228</v>
      </c>
      <c r="B15833">
        <v>557</v>
      </c>
      <c r="C15833" s="114" t="s">
        <v>54</v>
      </c>
      <c r="D15833" s="114" t="s">
        <v>590</v>
      </c>
      <c r="E15833" s="115">
        <v>44889</v>
      </c>
      <c r="F15833" s="192">
        <v>0.76954861111111106</v>
      </c>
      <c r="G15833">
        <v>2</v>
      </c>
      <c r="H15833" s="114" t="s">
        <v>591</v>
      </c>
      <c r="I15833">
        <v>8268740</v>
      </c>
    </row>
    <row r="15834" spans="1:9" x14ac:dyDescent="0.25">
      <c r="A15834" s="114" t="s">
        <v>2228</v>
      </c>
      <c r="B15834">
        <v>558</v>
      </c>
      <c r="C15834" s="114" t="s">
        <v>54</v>
      </c>
      <c r="D15834" s="114" t="s">
        <v>682</v>
      </c>
      <c r="E15834" s="115">
        <v>44889</v>
      </c>
      <c r="F15834" s="192">
        <v>0.76961805555555551</v>
      </c>
      <c r="G15834">
        <v>2</v>
      </c>
      <c r="H15834" s="114" t="s">
        <v>683</v>
      </c>
      <c r="I15834">
        <v>5333932</v>
      </c>
    </row>
    <row r="15835" spans="1:9" x14ac:dyDescent="0.25">
      <c r="A15835" s="114" t="s">
        <v>2228</v>
      </c>
      <c r="B15835">
        <v>559</v>
      </c>
      <c r="C15835" s="114" t="s">
        <v>52</v>
      </c>
      <c r="D15835" s="114" t="s">
        <v>2094</v>
      </c>
      <c r="E15835" s="115">
        <v>44889</v>
      </c>
      <c r="F15835" s="192">
        <v>0.76967592592592593</v>
      </c>
      <c r="G15835">
        <v>2</v>
      </c>
      <c r="H15835" s="114" t="s">
        <v>2095</v>
      </c>
      <c r="I15835">
        <v>5507609</v>
      </c>
    </row>
    <row r="15836" spans="1:9" x14ac:dyDescent="0.25">
      <c r="A15836" s="114" t="s">
        <v>2228</v>
      </c>
      <c r="B15836">
        <v>560</v>
      </c>
      <c r="C15836" s="114" t="s">
        <v>52</v>
      </c>
      <c r="D15836" s="114" t="s">
        <v>1557</v>
      </c>
      <c r="E15836" s="115">
        <v>44889</v>
      </c>
      <c r="F15836" s="192">
        <v>0.76974537037037039</v>
      </c>
      <c r="G15836">
        <v>2</v>
      </c>
      <c r="H15836" s="114" t="s">
        <v>1558</v>
      </c>
      <c r="I15836">
        <v>5439160</v>
      </c>
    </row>
    <row r="15837" spans="1:9" x14ac:dyDescent="0.25">
      <c r="A15837" s="114" t="s">
        <v>2228</v>
      </c>
      <c r="B15837">
        <v>561</v>
      </c>
      <c r="C15837" s="114" t="s">
        <v>53</v>
      </c>
      <c r="D15837" s="114" t="s">
        <v>785</v>
      </c>
      <c r="E15837" s="115">
        <v>44889</v>
      </c>
      <c r="F15837" s="192">
        <v>0.76982638888888888</v>
      </c>
      <c r="G15837">
        <v>2</v>
      </c>
      <c r="H15837" s="114" t="s">
        <v>786</v>
      </c>
      <c r="I15837">
        <v>4844273</v>
      </c>
    </row>
    <row r="15838" spans="1:9" x14ac:dyDescent="0.25">
      <c r="A15838" s="114" t="s">
        <v>2228</v>
      </c>
      <c r="B15838">
        <v>562</v>
      </c>
      <c r="C15838" s="114" t="s">
        <v>53</v>
      </c>
      <c r="D15838" s="114" t="s">
        <v>1523</v>
      </c>
      <c r="E15838" s="115">
        <v>44889</v>
      </c>
      <c r="F15838" s="192">
        <v>0.76989583333333333</v>
      </c>
      <c r="G15838">
        <v>2</v>
      </c>
      <c r="H15838" s="114" t="s">
        <v>1524</v>
      </c>
      <c r="I15838">
        <v>5511104</v>
      </c>
    </row>
    <row r="15839" spans="1:9" x14ac:dyDescent="0.25">
      <c r="A15839" s="114" t="s">
        <v>2228</v>
      </c>
      <c r="B15839">
        <v>563</v>
      </c>
      <c r="C15839" s="114" t="s">
        <v>53</v>
      </c>
      <c r="D15839" s="114" t="s">
        <v>430</v>
      </c>
      <c r="E15839" s="115">
        <v>44889</v>
      </c>
      <c r="F15839" s="192">
        <v>0.77021990740740742</v>
      </c>
      <c r="G15839">
        <v>2</v>
      </c>
      <c r="H15839" s="114" t="s">
        <v>431</v>
      </c>
      <c r="I15839">
        <v>2099334</v>
      </c>
    </row>
    <row r="15840" spans="1:9" x14ac:dyDescent="0.25">
      <c r="A15840" s="114" t="s">
        <v>2228</v>
      </c>
      <c r="B15840">
        <v>564</v>
      </c>
      <c r="C15840" s="114" t="s">
        <v>54</v>
      </c>
      <c r="D15840" s="114" t="s">
        <v>2133</v>
      </c>
      <c r="E15840" s="115">
        <v>44889</v>
      </c>
      <c r="F15840" s="192">
        <v>0.77041666666666664</v>
      </c>
      <c r="G15840">
        <v>2</v>
      </c>
      <c r="H15840" s="114" t="s">
        <v>2134</v>
      </c>
      <c r="I15840">
        <v>14929807</v>
      </c>
    </row>
    <row r="15841" spans="1:9" x14ac:dyDescent="0.25">
      <c r="A15841" s="114" t="s">
        <v>2228</v>
      </c>
      <c r="B15841">
        <v>565</v>
      </c>
      <c r="C15841" s="114" t="s">
        <v>54</v>
      </c>
      <c r="D15841" s="114" t="s">
        <v>338</v>
      </c>
      <c r="E15841" s="115">
        <v>44889</v>
      </c>
      <c r="F15841" s="192">
        <v>0.77060185185185182</v>
      </c>
      <c r="G15841">
        <v>2</v>
      </c>
      <c r="H15841" s="114" t="s">
        <v>339</v>
      </c>
      <c r="I15841">
        <v>8414045</v>
      </c>
    </row>
    <row r="15842" spans="1:9" x14ac:dyDescent="0.25">
      <c r="A15842" s="114" t="s">
        <v>2228</v>
      </c>
      <c r="B15842">
        <v>566</v>
      </c>
      <c r="C15842" s="114" t="s">
        <v>54</v>
      </c>
      <c r="D15842" s="114" t="s">
        <v>1550</v>
      </c>
      <c r="E15842" s="115">
        <v>44889</v>
      </c>
      <c r="F15842" s="192">
        <v>0.77065972222222223</v>
      </c>
      <c r="G15842">
        <v>2</v>
      </c>
      <c r="H15842" s="114" t="s">
        <v>1551</v>
      </c>
      <c r="I15842">
        <v>2151251</v>
      </c>
    </row>
    <row r="15843" spans="1:9" x14ac:dyDescent="0.25">
      <c r="A15843" s="114" t="s">
        <v>2228</v>
      </c>
      <c r="B15843">
        <v>567</v>
      </c>
      <c r="C15843" s="114" t="s">
        <v>54</v>
      </c>
      <c r="D15843" s="114" t="s">
        <v>1348</v>
      </c>
      <c r="E15843" s="115">
        <v>44889</v>
      </c>
      <c r="F15843" s="192">
        <v>0.77072916666666669</v>
      </c>
      <c r="G15843">
        <v>2</v>
      </c>
      <c r="H15843" s="114" t="s">
        <v>1349</v>
      </c>
      <c r="I15843">
        <v>6716129</v>
      </c>
    </row>
    <row r="15844" spans="1:9" x14ac:dyDescent="0.25">
      <c r="A15844" s="114" t="s">
        <v>2228</v>
      </c>
      <c r="B15844">
        <v>568</v>
      </c>
      <c r="C15844" s="114" t="s">
        <v>54</v>
      </c>
      <c r="D15844" s="114" t="s">
        <v>1228</v>
      </c>
      <c r="E15844" s="115">
        <v>44889</v>
      </c>
      <c r="F15844" s="192">
        <v>0.7708680555555556</v>
      </c>
      <c r="G15844">
        <v>2</v>
      </c>
      <c r="H15844" s="114" t="s">
        <v>1229</v>
      </c>
      <c r="I15844">
        <v>5497133</v>
      </c>
    </row>
    <row r="15845" spans="1:9" x14ac:dyDescent="0.25">
      <c r="A15845" s="114" t="s">
        <v>2228</v>
      </c>
      <c r="B15845">
        <v>569</v>
      </c>
      <c r="C15845" s="114" t="s">
        <v>52</v>
      </c>
      <c r="D15845" s="114" t="s">
        <v>821</v>
      </c>
      <c r="E15845" s="115">
        <v>44889</v>
      </c>
      <c r="F15845" s="192">
        <v>0.77103009259259259</v>
      </c>
      <c r="G15845">
        <v>2</v>
      </c>
      <c r="H15845" s="114" t="s">
        <v>822</v>
      </c>
      <c r="I15845"/>
    </row>
    <row r="15846" spans="1:9" x14ac:dyDescent="0.25">
      <c r="A15846" s="114" t="s">
        <v>2228</v>
      </c>
      <c r="B15846">
        <v>570</v>
      </c>
      <c r="C15846" s="114" t="s">
        <v>52</v>
      </c>
      <c r="D15846" s="114" t="s">
        <v>1905</v>
      </c>
      <c r="E15846" s="115">
        <v>44889</v>
      </c>
      <c r="F15846" s="192">
        <v>0.77111111111111108</v>
      </c>
      <c r="G15846">
        <v>2</v>
      </c>
      <c r="H15846" s="114" t="s">
        <v>1906</v>
      </c>
      <c r="I15846">
        <v>5390779</v>
      </c>
    </row>
    <row r="15847" spans="1:9" x14ac:dyDescent="0.25">
      <c r="A15847" s="114" t="s">
        <v>2228</v>
      </c>
      <c r="B15847">
        <v>571</v>
      </c>
      <c r="C15847" s="114" t="s">
        <v>18</v>
      </c>
      <c r="D15847" s="114" t="s">
        <v>1552</v>
      </c>
      <c r="E15847" s="115">
        <v>44889</v>
      </c>
      <c r="F15847" s="192">
        <v>0.77118055555555554</v>
      </c>
      <c r="G15847">
        <v>2</v>
      </c>
      <c r="H15847" s="114" t="s">
        <v>1553</v>
      </c>
      <c r="I15847">
        <v>6721174</v>
      </c>
    </row>
    <row r="15848" spans="1:9" x14ac:dyDescent="0.25">
      <c r="A15848" s="114" t="s">
        <v>2228</v>
      </c>
      <c r="B15848">
        <v>572</v>
      </c>
      <c r="C15848" s="114" t="s">
        <v>52</v>
      </c>
      <c r="D15848" s="114" t="s">
        <v>833</v>
      </c>
      <c r="E15848" s="115">
        <v>44889</v>
      </c>
      <c r="F15848" s="192">
        <v>0.77140046296296294</v>
      </c>
      <c r="G15848">
        <v>2</v>
      </c>
      <c r="H15848" s="114" t="s">
        <v>834</v>
      </c>
      <c r="I15848">
        <v>3669791</v>
      </c>
    </row>
    <row r="15849" spans="1:9" x14ac:dyDescent="0.25">
      <c r="A15849" s="114" t="s">
        <v>2228</v>
      </c>
      <c r="B15849">
        <v>573</v>
      </c>
      <c r="C15849" s="114" t="s">
        <v>53</v>
      </c>
      <c r="D15849" s="114" t="s">
        <v>1176</v>
      </c>
      <c r="E15849" s="115">
        <v>44889</v>
      </c>
      <c r="F15849" s="192">
        <v>0.77145833333333336</v>
      </c>
      <c r="G15849">
        <v>2</v>
      </c>
      <c r="H15849" s="114" t="s">
        <v>1177</v>
      </c>
      <c r="I15849"/>
    </row>
    <row r="15850" spans="1:9" x14ac:dyDescent="0.25">
      <c r="A15850" s="114" t="s">
        <v>2228</v>
      </c>
      <c r="B15850">
        <v>574</v>
      </c>
      <c r="C15850" s="114" t="s">
        <v>53</v>
      </c>
      <c r="D15850" s="114" t="s">
        <v>266</v>
      </c>
      <c r="E15850" s="115">
        <v>44889</v>
      </c>
      <c r="F15850" s="192">
        <v>0.7719907407407407</v>
      </c>
      <c r="G15850">
        <v>2</v>
      </c>
      <c r="H15850" s="114" t="s">
        <v>267</v>
      </c>
      <c r="I15850">
        <v>2024832</v>
      </c>
    </row>
    <row r="15851" spans="1:9" x14ac:dyDescent="0.25">
      <c r="A15851" s="114" t="s">
        <v>2228</v>
      </c>
      <c r="B15851">
        <v>575</v>
      </c>
      <c r="C15851" s="114" t="s">
        <v>53</v>
      </c>
      <c r="D15851" s="114" t="s">
        <v>658</v>
      </c>
      <c r="E15851" s="115">
        <v>44889</v>
      </c>
      <c r="F15851" s="192">
        <v>0.77206018518518515</v>
      </c>
      <c r="G15851">
        <v>2</v>
      </c>
      <c r="H15851" s="114" t="s">
        <v>659</v>
      </c>
      <c r="I15851"/>
    </row>
    <row r="15852" spans="1:9" x14ac:dyDescent="0.25">
      <c r="A15852" s="114" t="s">
        <v>2228</v>
      </c>
      <c r="B15852">
        <v>576</v>
      </c>
      <c r="C15852" s="114" t="s">
        <v>53</v>
      </c>
      <c r="D15852" s="114" t="s">
        <v>580</v>
      </c>
      <c r="E15852" s="115">
        <v>44889</v>
      </c>
      <c r="F15852" s="192">
        <v>0.77216435185185184</v>
      </c>
      <c r="G15852">
        <v>2</v>
      </c>
      <c r="H15852" s="114" t="s">
        <v>581</v>
      </c>
      <c r="I15852"/>
    </row>
    <row r="15853" spans="1:9" x14ac:dyDescent="0.25">
      <c r="A15853" s="114" t="s">
        <v>2228</v>
      </c>
      <c r="B15853">
        <v>577</v>
      </c>
      <c r="C15853" s="114" t="s">
        <v>53</v>
      </c>
      <c r="D15853" s="114" t="s">
        <v>1440</v>
      </c>
      <c r="E15853" s="115">
        <v>44889</v>
      </c>
      <c r="F15853" s="192">
        <v>0.77222222222222225</v>
      </c>
      <c r="G15853">
        <v>2</v>
      </c>
      <c r="H15853" s="114" t="s">
        <v>1441</v>
      </c>
      <c r="I15853">
        <v>5461132</v>
      </c>
    </row>
    <row r="15854" spans="1:9" x14ac:dyDescent="0.25">
      <c r="A15854" s="114" t="s">
        <v>2228</v>
      </c>
      <c r="B15854">
        <v>578</v>
      </c>
      <c r="C15854" s="114" t="s">
        <v>53</v>
      </c>
      <c r="D15854" s="114" t="s">
        <v>635</v>
      </c>
      <c r="E15854" s="115">
        <v>44889</v>
      </c>
      <c r="F15854" s="192">
        <v>0.7723726851851852</v>
      </c>
      <c r="G15854">
        <v>2</v>
      </c>
      <c r="H15854" s="114" t="s">
        <v>636</v>
      </c>
      <c r="I15854"/>
    </row>
    <row r="15855" spans="1:9" x14ac:dyDescent="0.25">
      <c r="A15855" s="114" t="s">
        <v>2228</v>
      </c>
      <c r="B15855">
        <v>579</v>
      </c>
      <c r="C15855" s="114" t="s">
        <v>53</v>
      </c>
      <c r="D15855" s="114" t="s">
        <v>641</v>
      </c>
      <c r="E15855" s="115">
        <v>44889</v>
      </c>
      <c r="F15855" s="192">
        <v>0.7724537037037037</v>
      </c>
      <c r="G15855">
        <v>2</v>
      </c>
      <c r="H15855" s="114" t="s">
        <v>642</v>
      </c>
      <c r="I15855"/>
    </row>
    <row r="15856" spans="1:9" x14ac:dyDescent="0.25">
      <c r="A15856" s="114" t="s">
        <v>2228</v>
      </c>
      <c r="B15856">
        <v>580</v>
      </c>
      <c r="C15856" s="114" t="s">
        <v>53</v>
      </c>
      <c r="D15856" s="114" t="s">
        <v>561</v>
      </c>
      <c r="E15856" s="115">
        <v>44889</v>
      </c>
      <c r="F15856" s="192">
        <v>0.77253472222222219</v>
      </c>
      <c r="G15856">
        <v>2</v>
      </c>
      <c r="H15856" s="114" t="s">
        <v>562</v>
      </c>
      <c r="I15856">
        <v>5405139</v>
      </c>
    </row>
    <row r="15857" spans="1:9" x14ac:dyDescent="0.25">
      <c r="A15857" s="114" t="s">
        <v>2228</v>
      </c>
      <c r="B15857">
        <v>581</v>
      </c>
      <c r="C15857" s="114" t="s">
        <v>52</v>
      </c>
      <c r="D15857" s="114" t="s">
        <v>550</v>
      </c>
      <c r="E15857" s="115">
        <v>44889</v>
      </c>
      <c r="F15857" s="192">
        <v>0.77292824074074074</v>
      </c>
      <c r="G15857">
        <v>2</v>
      </c>
      <c r="H15857" s="114" t="s">
        <v>551</v>
      </c>
      <c r="I15857">
        <v>5417638</v>
      </c>
    </row>
    <row r="15858" spans="1:9" x14ac:dyDescent="0.25">
      <c r="A15858" s="114" t="s">
        <v>2228</v>
      </c>
      <c r="B15858">
        <v>582</v>
      </c>
      <c r="C15858" s="114" t="s">
        <v>52</v>
      </c>
      <c r="D15858" s="114" t="s">
        <v>779</v>
      </c>
      <c r="E15858" s="115">
        <v>44889</v>
      </c>
      <c r="F15858" s="192">
        <v>0.77300925925925923</v>
      </c>
      <c r="G15858">
        <v>2</v>
      </c>
      <c r="H15858" s="114" t="s">
        <v>780</v>
      </c>
      <c r="I15858">
        <v>5381595</v>
      </c>
    </row>
    <row r="15859" spans="1:9" x14ac:dyDescent="0.25">
      <c r="A15859" s="114" t="s">
        <v>2228</v>
      </c>
      <c r="B15859">
        <v>583</v>
      </c>
      <c r="C15859" s="114" t="s">
        <v>52</v>
      </c>
      <c r="D15859" s="114" t="s">
        <v>1575</v>
      </c>
      <c r="E15859" s="115">
        <v>44889</v>
      </c>
      <c r="F15859" s="192">
        <v>0.77307870370370368</v>
      </c>
      <c r="G15859">
        <v>2</v>
      </c>
      <c r="H15859" s="114" t="s">
        <v>1576</v>
      </c>
      <c r="I15859">
        <v>5435796</v>
      </c>
    </row>
    <row r="15860" spans="1:9" x14ac:dyDescent="0.25">
      <c r="A15860" s="114" t="s">
        <v>2228</v>
      </c>
      <c r="B15860">
        <v>584</v>
      </c>
      <c r="C15860" s="114" t="s">
        <v>53</v>
      </c>
      <c r="D15860" s="114" t="s">
        <v>320</v>
      </c>
      <c r="E15860" s="115">
        <v>44889</v>
      </c>
      <c r="F15860" s="192">
        <v>0.77334490740740736</v>
      </c>
      <c r="G15860">
        <v>2</v>
      </c>
      <c r="H15860" s="114" t="s">
        <v>321</v>
      </c>
      <c r="I15860">
        <v>3385712</v>
      </c>
    </row>
    <row r="15861" spans="1:9" x14ac:dyDescent="0.25">
      <c r="A15861" s="114" t="s">
        <v>2228</v>
      </c>
      <c r="B15861">
        <v>585</v>
      </c>
      <c r="C15861" s="114" t="s">
        <v>52</v>
      </c>
      <c r="D15861" s="114" t="s">
        <v>722</v>
      </c>
      <c r="E15861" s="115">
        <v>44889</v>
      </c>
      <c r="F15861" s="192">
        <v>0.77341435185185181</v>
      </c>
      <c r="G15861">
        <v>2</v>
      </c>
      <c r="H15861" s="114" t="s">
        <v>723</v>
      </c>
      <c r="I15861">
        <v>5421167</v>
      </c>
    </row>
    <row r="15862" spans="1:9" x14ac:dyDescent="0.25">
      <c r="A15862" s="114" t="s">
        <v>2228</v>
      </c>
      <c r="B15862">
        <v>586</v>
      </c>
      <c r="C15862" s="114" t="s">
        <v>53</v>
      </c>
      <c r="D15862" s="114" t="s">
        <v>649</v>
      </c>
      <c r="E15862" s="115">
        <v>44889</v>
      </c>
      <c r="F15862" s="192">
        <v>0.77347222222222223</v>
      </c>
      <c r="G15862">
        <v>2</v>
      </c>
      <c r="H15862" s="114" t="s">
        <v>650</v>
      </c>
      <c r="I15862"/>
    </row>
    <row r="15863" spans="1:9" x14ac:dyDescent="0.25">
      <c r="A15863" s="114" t="s">
        <v>2228</v>
      </c>
      <c r="B15863">
        <v>587</v>
      </c>
      <c r="C15863" s="114" t="s">
        <v>53</v>
      </c>
      <c r="D15863" s="114" t="s">
        <v>268</v>
      </c>
      <c r="E15863" s="115">
        <v>44889</v>
      </c>
      <c r="F15863" s="192">
        <v>0.77362268518518518</v>
      </c>
      <c r="G15863">
        <v>2</v>
      </c>
      <c r="H15863" s="114" t="s">
        <v>269</v>
      </c>
      <c r="I15863">
        <v>4850516</v>
      </c>
    </row>
    <row r="15864" spans="1:9" x14ac:dyDescent="0.25">
      <c r="A15864" s="114" t="s">
        <v>2228</v>
      </c>
      <c r="B15864">
        <v>588</v>
      </c>
      <c r="C15864" s="114" t="s">
        <v>53</v>
      </c>
      <c r="D15864" s="114" t="s">
        <v>791</v>
      </c>
      <c r="E15864" s="115">
        <v>44889</v>
      </c>
      <c r="F15864" s="192">
        <v>0.77368055555555559</v>
      </c>
      <c r="G15864">
        <v>2</v>
      </c>
      <c r="H15864" s="114" t="s">
        <v>792</v>
      </c>
      <c r="I15864">
        <v>5405315</v>
      </c>
    </row>
    <row r="15865" spans="1:9" x14ac:dyDescent="0.25">
      <c r="A15865" s="114" t="s">
        <v>2228</v>
      </c>
      <c r="B15865">
        <v>589</v>
      </c>
      <c r="C15865" s="114" t="s">
        <v>54</v>
      </c>
      <c r="D15865" s="114" t="s">
        <v>538</v>
      </c>
      <c r="E15865" s="115">
        <v>44889</v>
      </c>
      <c r="F15865" s="192">
        <v>0.77375000000000005</v>
      </c>
      <c r="G15865">
        <v>2</v>
      </c>
      <c r="H15865" s="114" t="s">
        <v>539</v>
      </c>
      <c r="I15865">
        <v>14838232</v>
      </c>
    </row>
    <row r="15866" spans="1:9" x14ac:dyDescent="0.25">
      <c r="A15866" s="114" t="s">
        <v>2228</v>
      </c>
      <c r="B15866">
        <v>590</v>
      </c>
      <c r="C15866" s="114" t="s">
        <v>54</v>
      </c>
      <c r="D15866" s="114" t="s">
        <v>1911</v>
      </c>
      <c r="E15866" s="115">
        <v>44889</v>
      </c>
      <c r="F15866" s="192">
        <v>0.77380787037037035</v>
      </c>
      <c r="G15866">
        <v>2</v>
      </c>
      <c r="H15866" s="114" t="s">
        <v>1912</v>
      </c>
      <c r="I15866">
        <v>5433476</v>
      </c>
    </row>
    <row r="15867" spans="1:9" x14ac:dyDescent="0.25">
      <c r="A15867" s="114" t="s">
        <v>2228</v>
      </c>
      <c r="B15867">
        <v>591</v>
      </c>
      <c r="C15867" s="114" t="s">
        <v>54</v>
      </c>
      <c r="D15867" s="114" t="s">
        <v>530</v>
      </c>
      <c r="E15867" s="115">
        <v>44889</v>
      </c>
      <c r="F15867" s="192">
        <v>0.773900462962963</v>
      </c>
      <c r="G15867">
        <v>2</v>
      </c>
      <c r="H15867" s="114" t="s">
        <v>531</v>
      </c>
      <c r="I15867">
        <v>6699761</v>
      </c>
    </row>
    <row r="15868" spans="1:9" x14ac:dyDescent="0.25">
      <c r="A15868" s="114" t="s">
        <v>2228</v>
      </c>
      <c r="B15868">
        <v>592</v>
      </c>
      <c r="C15868" s="114" t="s">
        <v>53</v>
      </c>
      <c r="D15868" s="114" t="s">
        <v>1149</v>
      </c>
      <c r="E15868" s="115">
        <v>44889</v>
      </c>
      <c r="F15868" s="192">
        <v>0.77398148148148149</v>
      </c>
      <c r="G15868">
        <v>2</v>
      </c>
      <c r="H15868" s="114" t="s">
        <v>1150</v>
      </c>
      <c r="I15868"/>
    </row>
    <row r="15869" spans="1:9" x14ac:dyDescent="0.25">
      <c r="A15869" s="114" t="s">
        <v>2228</v>
      </c>
      <c r="B15869">
        <v>593</v>
      </c>
      <c r="C15869" s="114" t="s">
        <v>53</v>
      </c>
      <c r="D15869" s="114" t="s">
        <v>354</v>
      </c>
      <c r="E15869" s="115">
        <v>44889</v>
      </c>
      <c r="F15869" s="192">
        <v>0.77405092592592595</v>
      </c>
      <c r="G15869">
        <v>2</v>
      </c>
      <c r="H15869" s="114" t="s">
        <v>355</v>
      </c>
      <c r="I15869"/>
    </row>
    <row r="15870" spans="1:9" x14ac:dyDescent="0.25">
      <c r="A15870" s="114" t="s">
        <v>2228</v>
      </c>
      <c r="B15870">
        <v>594</v>
      </c>
      <c r="C15870" s="114" t="s">
        <v>54</v>
      </c>
      <c r="D15870" s="114" t="s">
        <v>1296</v>
      </c>
      <c r="E15870" s="115">
        <v>44889</v>
      </c>
      <c r="F15870" s="192">
        <v>0.7746643518518519</v>
      </c>
      <c r="G15870">
        <v>2</v>
      </c>
      <c r="H15870" s="114" t="s">
        <v>1297</v>
      </c>
      <c r="I15870">
        <v>2151246</v>
      </c>
    </row>
    <row r="15871" spans="1:9" x14ac:dyDescent="0.25">
      <c r="A15871" s="114" t="s">
        <v>2228</v>
      </c>
      <c r="B15871">
        <v>595</v>
      </c>
      <c r="C15871" s="114" t="s">
        <v>53</v>
      </c>
      <c r="D15871" s="114" t="s">
        <v>1082</v>
      </c>
      <c r="E15871" s="115">
        <v>44889</v>
      </c>
      <c r="F15871" s="192">
        <v>0.77474537037037039</v>
      </c>
      <c r="G15871">
        <v>2</v>
      </c>
      <c r="H15871" s="114" t="s">
        <v>1083</v>
      </c>
      <c r="I15871"/>
    </row>
    <row r="15872" spans="1:9" x14ac:dyDescent="0.25">
      <c r="A15872" s="114" t="s">
        <v>2228</v>
      </c>
      <c r="B15872">
        <v>596</v>
      </c>
      <c r="C15872" s="114" t="s">
        <v>54</v>
      </c>
      <c r="D15872" s="114" t="s">
        <v>608</v>
      </c>
      <c r="E15872" s="115">
        <v>44889</v>
      </c>
      <c r="F15872" s="192">
        <v>0.7748032407407407</v>
      </c>
      <c r="G15872">
        <v>2</v>
      </c>
      <c r="H15872" s="114" t="s">
        <v>609</v>
      </c>
      <c r="I15872"/>
    </row>
    <row r="15873" spans="1:9" x14ac:dyDescent="0.25">
      <c r="A15873" s="114" t="s">
        <v>2228</v>
      </c>
      <c r="B15873">
        <v>597</v>
      </c>
      <c r="C15873" s="114" t="s">
        <v>53</v>
      </c>
      <c r="D15873" s="114" t="s">
        <v>815</v>
      </c>
      <c r="E15873" s="115">
        <v>44889</v>
      </c>
      <c r="F15873" s="192">
        <v>0.77487268518518515</v>
      </c>
      <c r="G15873">
        <v>2</v>
      </c>
      <c r="H15873" s="114" t="s">
        <v>816</v>
      </c>
      <c r="I15873"/>
    </row>
    <row r="15874" spans="1:9" x14ac:dyDescent="0.25">
      <c r="A15874" s="114" t="s">
        <v>2228</v>
      </c>
      <c r="B15874">
        <v>598</v>
      </c>
      <c r="C15874" s="114" t="s">
        <v>53</v>
      </c>
      <c r="D15874" s="114" t="s">
        <v>1276</v>
      </c>
      <c r="E15874" s="115">
        <v>44889</v>
      </c>
      <c r="F15874" s="192">
        <v>0.77494212962962961</v>
      </c>
      <c r="G15874">
        <v>2</v>
      </c>
      <c r="H15874" s="114" t="s">
        <v>1277</v>
      </c>
      <c r="I15874"/>
    </row>
    <row r="15875" spans="1:9" x14ac:dyDescent="0.25">
      <c r="A15875" s="114" t="s">
        <v>2228</v>
      </c>
      <c r="B15875">
        <v>599</v>
      </c>
      <c r="C15875" s="114" t="s">
        <v>52</v>
      </c>
      <c r="D15875" s="114" t="s">
        <v>444</v>
      </c>
      <c r="E15875" s="115">
        <v>44889</v>
      </c>
      <c r="F15875" s="192">
        <v>0.77513888888888893</v>
      </c>
      <c r="G15875">
        <v>2</v>
      </c>
      <c r="H15875" s="114" t="s">
        <v>445</v>
      </c>
      <c r="I15875">
        <v>7094641</v>
      </c>
    </row>
    <row r="15876" spans="1:9" x14ac:dyDescent="0.25">
      <c r="A15876" s="114" t="s">
        <v>2228</v>
      </c>
      <c r="B15876">
        <v>600</v>
      </c>
      <c r="C15876" s="114" t="s">
        <v>52</v>
      </c>
      <c r="D15876" s="114" t="s">
        <v>773</v>
      </c>
      <c r="E15876" s="115">
        <v>44889</v>
      </c>
      <c r="F15876" s="192">
        <v>0.77520833333333339</v>
      </c>
      <c r="G15876">
        <v>2</v>
      </c>
      <c r="H15876" s="114" t="s">
        <v>774</v>
      </c>
      <c r="I15876">
        <v>3623500</v>
      </c>
    </row>
    <row r="15877" spans="1:9" x14ac:dyDescent="0.25">
      <c r="A15877" s="114" t="s">
        <v>2228</v>
      </c>
      <c r="B15877">
        <v>601</v>
      </c>
      <c r="C15877" s="114" t="s">
        <v>52</v>
      </c>
      <c r="D15877" s="114" t="s">
        <v>1600</v>
      </c>
      <c r="E15877" s="115">
        <v>44889</v>
      </c>
      <c r="F15877" s="192">
        <v>0.77556712962962959</v>
      </c>
      <c r="G15877">
        <v>2</v>
      </c>
      <c r="H15877" s="114" t="s">
        <v>1601</v>
      </c>
      <c r="I15877">
        <v>8257008</v>
      </c>
    </row>
    <row r="15878" spans="1:9" x14ac:dyDescent="0.25">
      <c r="A15878" s="114" t="s">
        <v>2228</v>
      </c>
      <c r="B15878">
        <v>602</v>
      </c>
      <c r="C15878" s="114" t="s">
        <v>52</v>
      </c>
      <c r="D15878" s="114" t="s">
        <v>1630</v>
      </c>
      <c r="E15878" s="115">
        <v>44889</v>
      </c>
      <c r="F15878" s="192">
        <v>0.7756481481481482</v>
      </c>
      <c r="G15878">
        <v>2</v>
      </c>
      <c r="H15878" s="114" t="s">
        <v>1631</v>
      </c>
      <c r="I15878">
        <v>7359617</v>
      </c>
    </row>
    <row r="15879" spans="1:9" x14ac:dyDescent="0.25">
      <c r="A15879" s="114" t="s">
        <v>2228</v>
      </c>
      <c r="B15879">
        <v>603</v>
      </c>
      <c r="C15879" s="114" t="s">
        <v>54</v>
      </c>
      <c r="D15879" s="114" t="s">
        <v>984</v>
      </c>
      <c r="E15879" s="115">
        <v>44889</v>
      </c>
      <c r="F15879" s="192">
        <v>0.77592592592592591</v>
      </c>
      <c r="G15879">
        <v>2</v>
      </c>
      <c r="H15879" s="114" t="s">
        <v>985</v>
      </c>
      <c r="I15879">
        <v>6698504</v>
      </c>
    </row>
    <row r="15880" spans="1:9" x14ac:dyDescent="0.25">
      <c r="A15880" s="114" t="s">
        <v>2228</v>
      </c>
      <c r="B15880">
        <v>604</v>
      </c>
      <c r="C15880" s="114" t="s">
        <v>54</v>
      </c>
      <c r="D15880" s="114" t="s">
        <v>696</v>
      </c>
      <c r="E15880" s="115">
        <v>44889</v>
      </c>
      <c r="F15880" s="192">
        <v>0.77599537037037036</v>
      </c>
      <c r="G15880">
        <v>2</v>
      </c>
      <c r="H15880" s="114" t="s">
        <v>697</v>
      </c>
      <c r="I15880">
        <v>8297552</v>
      </c>
    </row>
    <row r="15881" spans="1:9" x14ac:dyDescent="0.25">
      <c r="A15881" s="114" t="s">
        <v>2228</v>
      </c>
      <c r="B15881">
        <v>605</v>
      </c>
      <c r="C15881" s="114" t="s">
        <v>56</v>
      </c>
      <c r="D15881" s="114" t="s">
        <v>1925</v>
      </c>
      <c r="E15881" s="115">
        <v>44889</v>
      </c>
      <c r="F15881" s="192">
        <v>0.77620370370370373</v>
      </c>
      <c r="G15881">
        <v>2</v>
      </c>
      <c r="H15881" s="114" t="s">
        <v>56</v>
      </c>
      <c r="I15881"/>
    </row>
    <row r="15882" spans="1:9" x14ac:dyDescent="0.25">
      <c r="A15882" s="114" t="s">
        <v>2228</v>
      </c>
      <c r="B15882">
        <v>606</v>
      </c>
      <c r="C15882" s="114" t="s">
        <v>53</v>
      </c>
      <c r="D15882" s="114" t="s">
        <v>584</v>
      </c>
      <c r="E15882" s="115">
        <v>44889</v>
      </c>
      <c r="F15882" s="192">
        <v>0.77638888888888891</v>
      </c>
      <c r="G15882">
        <v>2</v>
      </c>
      <c r="H15882" s="114" t="s">
        <v>585</v>
      </c>
      <c r="I15882"/>
    </row>
    <row r="15883" spans="1:9" x14ac:dyDescent="0.25">
      <c r="A15883" s="114" t="s">
        <v>2228</v>
      </c>
      <c r="B15883">
        <v>607</v>
      </c>
      <c r="C15883" s="114" t="s">
        <v>53</v>
      </c>
      <c r="D15883" s="114" t="s">
        <v>1596</v>
      </c>
      <c r="E15883" s="115">
        <v>44889</v>
      </c>
      <c r="F15883" s="192">
        <v>0.77681712962962968</v>
      </c>
      <c r="G15883">
        <v>2</v>
      </c>
      <c r="H15883" s="114" t="s">
        <v>1597</v>
      </c>
      <c r="I15883">
        <v>6719085</v>
      </c>
    </row>
    <row r="15884" spans="1:9" x14ac:dyDescent="0.25">
      <c r="A15884" s="114" t="s">
        <v>2228</v>
      </c>
      <c r="B15884">
        <v>608</v>
      </c>
      <c r="C15884" s="114" t="s">
        <v>53</v>
      </c>
      <c r="D15884" s="114" t="s">
        <v>1145</v>
      </c>
      <c r="E15884" s="115">
        <v>44889</v>
      </c>
      <c r="F15884" s="192">
        <v>0.77689814814814817</v>
      </c>
      <c r="G15884">
        <v>2</v>
      </c>
      <c r="H15884" s="114" t="s">
        <v>1146</v>
      </c>
      <c r="I15884"/>
    </row>
    <row r="15885" spans="1:9" x14ac:dyDescent="0.25">
      <c r="A15885" s="114" t="s">
        <v>2228</v>
      </c>
      <c r="B15885">
        <v>609</v>
      </c>
      <c r="C15885" s="114" t="s">
        <v>52</v>
      </c>
      <c r="D15885" s="114" t="s">
        <v>400</v>
      </c>
      <c r="E15885" s="115">
        <v>44889</v>
      </c>
      <c r="F15885" s="192">
        <v>0.77703703703703708</v>
      </c>
      <c r="G15885">
        <v>2</v>
      </c>
      <c r="H15885" s="114" t="s">
        <v>401</v>
      </c>
      <c r="I15885">
        <v>5434559</v>
      </c>
    </row>
    <row r="15886" spans="1:9" x14ac:dyDescent="0.25">
      <c r="A15886" s="114" t="s">
        <v>2228</v>
      </c>
      <c r="B15886">
        <v>610</v>
      </c>
      <c r="C15886" s="114" t="s">
        <v>56</v>
      </c>
      <c r="D15886" s="114" t="s">
        <v>1400</v>
      </c>
      <c r="E15886" s="115">
        <v>44889</v>
      </c>
      <c r="F15886" s="192">
        <v>0.77717592592592588</v>
      </c>
      <c r="G15886">
        <v>2</v>
      </c>
      <c r="H15886" s="114" t="s">
        <v>1401</v>
      </c>
      <c r="I15886">
        <v>4800395</v>
      </c>
    </row>
    <row r="15887" spans="1:9" x14ac:dyDescent="0.25">
      <c r="A15887" s="114" t="s">
        <v>2228</v>
      </c>
      <c r="B15887">
        <v>611</v>
      </c>
      <c r="C15887" s="114" t="s">
        <v>52</v>
      </c>
      <c r="D15887" s="114" t="s">
        <v>460</v>
      </c>
      <c r="E15887" s="115">
        <v>44889</v>
      </c>
      <c r="F15887" s="192">
        <v>0.7775347222222222</v>
      </c>
      <c r="G15887">
        <v>2</v>
      </c>
      <c r="H15887" s="114" t="s">
        <v>461</v>
      </c>
      <c r="I15887">
        <v>3631429</v>
      </c>
    </row>
    <row r="15888" spans="1:9" x14ac:dyDescent="0.25">
      <c r="A15888" s="114" t="s">
        <v>2228</v>
      </c>
      <c r="B15888">
        <v>612</v>
      </c>
      <c r="C15888" s="114" t="s">
        <v>53</v>
      </c>
      <c r="D15888" s="114" t="s">
        <v>643</v>
      </c>
      <c r="E15888" s="115">
        <v>44889</v>
      </c>
      <c r="F15888" s="192">
        <v>0.77760416666666665</v>
      </c>
      <c r="G15888">
        <v>2</v>
      </c>
      <c r="H15888" s="114" t="s">
        <v>644</v>
      </c>
      <c r="I15888"/>
    </row>
    <row r="15889" spans="1:9" x14ac:dyDescent="0.25">
      <c r="A15889" s="114" t="s">
        <v>2228</v>
      </c>
      <c r="B15889">
        <v>613</v>
      </c>
      <c r="C15889" s="114" t="s">
        <v>53</v>
      </c>
      <c r="D15889" s="114" t="s">
        <v>422</v>
      </c>
      <c r="E15889" s="115">
        <v>44889</v>
      </c>
      <c r="F15889" s="192">
        <v>0.77766203703703707</v>
      </c>
      <c r="G15889">
        <v>2</v>
      </c>
      <c r="H15889" s="114" t="s">
        <v>423</v>
      </c>
      <c r="I15889">
        <v>5425549</v>
      </c>
    </row>
    <row r="15890" spans="1:9" x14ac:dyDescent="0.25">
      <c r="A15890" s="114" t="s">
        <v>2228</v>
      </c>
      <c r="B15890">
        <v>614</v>
      </c>
      <c r="C15890" s="114" t="s">
        <v>53</v>
      </c>
      <c r="D15890" s="114" t="s">
        <v>356</v>
      </c>
      <c r="E15890" s="115">
        <v>44889</v>
      </c>
      <c r="F15890" s="192">
        <v>0.77773148148148152</v>
      </c>
      <c r="G15890">
        <v>2</v>
      </c>
      <c r="H15890" s="114" t="s">
        <v>357</v>
      </c>
      <c r="I15890">
        <v>5621862</v>
      </c>
    </row>
    <row r="15891" spans="1:9" x14ac:dyDescent="0.25">
      <c r="A15891" s="114" t="s">
        <v>2228</v>
      </c>
      <c r="B15891">
        <v>615</v>
      </c>
      <c r="C15891" s="114" t="s">
        <v>54</v>
      </c>
      <c r="D15891" s="114" t="s">
        <v>442</v>
      </c>
      <c r="E15891" s="115">
        <v>44889</v>
      </c>
      <c r="F15891" s="192">
        <v>0.77820601851851856</v>
      </c>
      <c r="G15891">
        <v>2</v>
      </c>
      <c r="H15891" s="114" t="s">
        <v>443</v>
      </c>
      <c r="I15891">
        <v>5481406</v>
      </c>
    </row>
    <row r="15892" spans="1:9" x14ac:dyDescent="0.25">
      <c r="A15892" s="114" t="s">
        <v>2228</v>
      </c>
      <c r="B15892">
        <v>616</v>
      </c>
      <c r="C15892" s="114" t="s">
        <v>53</v>
      </c>
      <c r="D15892" s="114" t="s">
        <v>384</v>
      </c>
      <c r="E15892" s="115">
        <v>44889</v>
      </c>
      <c r="F15892" s="192">
        <v>0.77837962962962959</v>
      </c>
      <c r="G15892">
        <v>2</v>
      </c>
      <c r="H15892" s="114" t="s">
        <v>385</v>
      </c>
      <c r="I15892"/>
    </row>
    <row r="15893" spans="1:9" x14ac:dyDescent="0.25">
      <c r="A15893" s="114" t="s">
        <v>2228</v>
      </c>
      <c r="B15893">
        <v>617</v>
      </c>
      <c r="C15893" s="114" t="s">
        <v>53</v>
      </c>
      <c r="D15893" s="114" t="s">
        <v>837</v>
      </c>
      <c r="E15893" s="115">
        <v>44889</v>
      </c>
      <c r="F15893" s="192">
        <v>0.77844907407407404</v>
      </c>
      <c r="G15893">
        <v>2</v>
      </c>
      <c r="H15893" s="114" t="s">
        <v>838</v>
      </c>
      <c r="I15893"/>
    </row>
    <row r="15894" spans="1:9" x14ac:dyDescent="0.25">
      <c r="A15894" s="114" t="s">
        <v>2228</v>
      </c>
      <c r="B15894">
        <v>618</v>
      </c>
      <c r="C15894" s="114" t="s">
        <v>52</v>
      </c>
      <c r="D15894" s="114" t="s">
        <v>482</v>
      </c>
      <c r="E15894" s="115">
        <v>44889</v>
      </c>
      <c r="F15894" s="192">
        <v>0.77854166666666669</v>
      </c>
      <c r="G15894">
        <v>2</v>
      </c>
      <c r="H15894" s="114" t="s">
        <v>483</v>
      </c>
      <c r="I15894">
        <v>3665375</v>
      </c>
    </row>
    <row r="15895" spans="1:9" x14ac:dyDescent="0.25">
      <c r="A15895" s="114" t="s">
        <v>2228</v>
      </c>
      <c r="B15895">
        <v>619</v>
      </c>
      <c r="C15895" s="114" t="s">
        <v>52</v>
      </c>
      <c r="D15895" s="114" t="s">
        <v>484</v>
      </c>
      <c r="E15895" s="115">
        <v>44889</v>
      </c>
      <c r="F15895" s="192">
        <v>0.77861111111111114</v>
      </c>
      <c r="G15895">
        <v>2</v>
      </c>
      <c r="H15895" s="114" t="s">
        <v>485</v>
      </c>
      <c r="I15895">
        <v>5419317</v>
      </c>
    </row>
    <row r="15896" spans="1:9" x14ac:dyDescent="0.25">
      <c r="A15896" s="114" t="s">
        <v>2228</v>
      </c>
      <c r="B15896">
        <v>620</v>
      </c>
      <c r="C15896" s="114" t="s">
        <v>53</v>
      </c>
      <c r="D15896" s="114" t="s">
        <v>1059</v>
      </c>
      <c r="E15896" s="115">
        <v>44889</v>
      </c>
      <c r="F15896" s="192">
        <v>0.7787384259259259</v>
      </c>
      <c r="G15896">
        <v>2</v>
      </c>
      <c r="H15896" s="114" t="s">
        <v>1060</v>
      </c>
      <c r="I15896"/>
    </row>
    <row r="15897" spans="1:9" x14ac:dyDescent="0.25">
      <c r="A15897" s="114" t="s">
        <v>2228</v>
      </c>
      <c r="B15897">
        <v>621</v>
      </c>
      <c r="C15897" s="114" t="s">
        <v>53</v>
      </c>
      <c r="D15897" s="114" t="s">
        <v>440</v>
      </c>
      <c r="E15897" s="115">
        <v>44889</v>
      </c>
      <c r="F15897" s="192">
        <v>0.77879629629629632</v>
      </c>
      <c r="G15897">
        <v>2</v>
      </c>
      <c r="H15897" s="114" t="s">
        <v>441</v>
      </c>
      <c r="I15897">
        <v>3314091</v>
      </c>
    </row>
    <row r="15898" spans="1:9" x14ac:dyDescent="0.25">
      <c r="A15898" s="114" t="s">
        <v>2228</v>
      </c>
      <c r="B15898">
        <v>622</v>
      </c>
      <c r="C15898" s="114" t="s">
        <v>52</v>
      </c>
      <c r="D15898" s="114" t="s">
        <v>825</v>
      </c>
      <c r="E15898" s="115">
        <v>44889</v>
      </c>
      <c r="F15898" s="192">
        <v>0.77896990740740746</v>
      </c>
      <c r="G15898">
        <v>2</v>
      </c>
      <c r="H15898" s="114" t="s">
        <v>826</v>
      </c>
      <c r="I15898">
        <v>5332141</v>
      </c>
    </row>
    <row r="15899" spans="1:9" x14ac:dyDescent="0.25">
      <c r="A15899" s="114" t="s">
        <v>2228</v>
      </c>
      <c r="B15899">
        <v>623</v>
      </c>
      <c r="C15899" s="114" t="s">
        <v>53</v>
      </c>
      <c r="D15899" s="114" t="s">
        <v>1151</v>
      </c>
      <c r="E15899" s="115">
        <v>44889</v>
      </c>
      <c r="F15899" s="192">
        <v>0.77908564814814818</v>
      </c>
      <c r="G15899">
        <v>2</v>
      </c>
      <c r="H15899" s="114" t="s">
        <v>1152</v>
      </c>
      <c r="I15899"/>
    </row>
    <row r="15900" spans="1:9" x14ac:dyDescent="0.25">
      <c r="A15900" s="114" t="s">
        <v>2228</v>
      </c>
      <c r="B15900">
        <v>624</v>
      </c>
      <c r="C15900" s="114" t="s">
        <v>53</v>
      </c>
      <c r="D15900" s="114" t="s">
        <v>1141</v>
      </c>
      <c r="E15900" s="115">
        <v>44889</v>
      </c>
      <c r="F15900" s="192">
        <v>0.77914351851851849</v>
      </c>
      <c r="G15900">
        <v>2</v>
      </c>
      <c r="H15900" s="114" t="s">
        <v>1142</v>
      </c>
      <c r="I15900">
        <v>8900093</v>
      </c>
    </row>
    <row r="15901" spans="1:9" x14ac:dyDescent="0.25">
      <c r="A15901" s="114" t="s">
        <v>2228</v>
      </c>
      <c r="B15901">
        <v>625</v>
      </c>
      <c r="C15901" s="114" t="s">
        <v>53</v>
      </c>
      <c r="D15901" s="114" t="s">
        <v>556</v>
      </c>
      <c r="E15901" s="115">
        <v>44889</v>
      </c>
      <c r="F15901" s="192">
        <v>0.77923611111111113</v>
      </c>
      <c r="G15901">
        <v>2</v>
      </c>
      <c r="H15901" s="114" t="s">
        <v>557</v>
      </c>
      <c r="I15901"/>
    </row>
    <row r="15902" spans="1:9" x14ac:dyDescent="0.25">
      <c r="A15902" s="114" t="s">
        <v>2228</v>
      </c>
      <c r="B15902">
        <v>626</v>
      </c>
      <c r="C15902" s="114" t="s">
        <v>57</v>
      </c>
      <c r="D15902" s="114" t="s">
        <v>210</v>
      </c>
      <c r="E15902" s="115">
        <v>44889</v>
      </c>
      <c r="F15902" s="192">
        <v>0.77957175925925926</v>
      </c>
      <c r="G15902">
        <v>2</v>
      </c>
      <c r="H15902" s="114" t="s">
        <v>211</v>
      </c>
      <c r="I15902">
        <v>5415706</v>
      </c>
    </row>
    <row r="15903" spans="1:9" x14ac:dyDescent="0.25">
      <c r="A15903" s="114" t="s">
        <v>2228</v>
      </c>
      <c r="B15903">
        <v>627</v>
      </c>
      <c r="C15903" s="114" t="s">
        <v>52</v>
      </c>
      <c r="D15903" s="114" t="s">
        <v>418</v>
      </c>
      <c r="E15903" s="115">
        <v>44889</v>
      </c>
      <c r="F15903" s="192">
        <v>0.7796643518518519</v>
      </c>
      <c r="G15903">
        <v>2</v>
      </c>
      <c r="H15903" s="114" t="s">
        <v>419</v>
      </c>
      <c r="I15903">
        <v>3642277</v>
      </c>
    </row>
    <row r="15904" spans="1:9" x14ac:dyDescent="0.25">
      <c r="A15904" s="114" t="s">
        <v>2228</v>
      </c>
      <c r="B15904">
        <v>628</v>
      </c>
      <c r="C15904" s="114" t="s">
        <v>53</v>
      </c>
      <c r="D15904" s="114" t="s">
        <v>362</v>
      </c>
      <c r="E15904" s="115">
        <v>44889</v>
      </c>
      <c r="F15904" s="192">
        <v>0.77993055555555557</v>
      </c>
      <c r="G15904">
        <v>2</v>
      </c>
      <c r="H15904" s="114" t="s">
        <v>363</v>
      </c>
      <c r="I15904"/>
    </row>
    <row r="15905" spans="1:9" x14ac:dyDescent="0.25">
      <c r="A15905" s="114" t="s">
        <v>2228</v>
      </c>
      <c r="B15905">
        <v>629</v>
      </c>
      <c r="C15905" s="114" t="s">
        <v>52</v>
      </c>
      <c r="D15905" s="114" t="s">
        <v>1256</v>
      </c>
      <c r="E15905" s="115">
        <v>44889</v>
      </c>
      <c r="F15905" s="192">
        <v>0.78001157407407407</v>
      </c>
      <c r="G15905">
        <v>2</v>
      </c>
      <c r="H15905" s="114" t="s">
        <v>1257</v>
      </c>
      <c r="I15905">
        <v>7362004</v>
      </c>
    </row>
    <row r="15906" spans="1:9" x14ac:dyDescent="0.25">
      <c r="A15906" s="114" t="s">
        <v>2228</v>
      </c>
      <c r="B15906">
        <v>630</v>
      </c>
      <c r="C15906" s="114" t="s">
        <v>53</v>
      </c>
      <c r="D15906" s="114" t="s">
        <v>758</v>
      </c>
      <c r="E15906" s="115">
        <v>44889</v>
      </c>
      <c r="F15906" s="192">
        <v>0.78037037037037038</v>
      </c>
      <c r="G15906">
        <v>2</v>
      </c>
      <c r="H15906" s="114" t="s">
        <v>759</v>
      </c>
      <c r="I15906"/>
    </row>
    <row r="15907" spans="1:9" x14ac:dyDescent="0.25">
      <c r="A15907" s="114" t="s">
        <v>2228</v>
      </c>
      <c r="B15907">
        <v>631</v>
      </c>
      <c r="C15907" s="114" t="s">
        <v>52</v>
      </c>
      <c r="D15907" s="114" t="s">
        <v>1632</v>
      </c>
      <c r="E15907" s="115">
        <v>44889</v>
      </c>
      <c r="F15907" s="192">
        <v>0.78043981481481484</v>
      </c>
      <c r="G15907">
        <v>2</v>
      </c>
      <c r="H15907" s="114" t="s">
        <v>1633</v>
      </c>
      <c r="I15907">
        <v>5367512</v>
      </c>
    </row>
    <row r="15908" spans="1:9" x14ac:dyDescent="0.25">
      <c r="A15908" s="114" t="s">
        <v>2228</v>
      </c>
      <c r="B15908">
        <v>632</v>
      </c>
      <c r="C15908" s="114" t="s">
        <v>52</v>
      </c>
      <c r="D15908" s="114" t="s">
        <v>1946</v>
      </c>
      <c r="E15908" s="115">
        <v>44889</v>
      </c>
      <c r="F15908" s="192">
        <v>0.78057870370370375</v>
      </c>
      <c r="G15908">
        <v>2</v>
      </c>
      <c r="H15908" s="114" t="s">
        <v>1947</v>
      </c>
      <c r="I15908">
        <v>5427043</v>
      </c>
    </row>
    <row r="15909" spans="1:9" x14ac:dyDescent="0.25">
      <c r="A15909" s="114" t="s">
        <v>2228</v>
      </c>
      <c r="B15909">
        <v>633</v>
      </c>
      <c r="C15909" s="114" t="s">
        <v>53</v>
      </c>
      <c r="D15909" s="114" t="s">
        <v>1818</v>
      </c>
      <c r="E15909" s="115">
        <v>44889</v>
      </c>
      <c r="F15909" s="192">
        <v>0.78067129629629628</v>
      </c>
      <c r="G15909">
        <v>2</v>
      </c>
      <c r="H15909" s="114" t="s">
        <v>735</v>
      </c>
      <c r="I15909"/>
    </row>
    <row r="15910" spans="1:9" x14ac:dyDescent="0.25">
      <c r="A15910" s="114" t="s">
        <v>2228</v>
      </c>
      <c r="B15910">
        <v>634</v>
      </c>
      <c r="C15910" s="114" t="s">
        <v>53</v>
      </c>
      <c r="D15910" s="114" t="s">
        <v>629</v>
      </c>
      <c r="E15910" s="115">
        <v>44889</v>
      </c>
      <c r="F15910" s="192">
        <v>0.7807291666666667</v>
      </c>
      <c r="G15910">
        <v>2</v>
      </c>
      <c r="H15910" s="114" t="s">
        <v>630</v>
      </c>
      <c r="I15910">
        <v>1868350560</v>
      </c>
    </row>
    <row r="15911" spans="1:9" x14ac:dyDescent="0.25">
      <c r="A15911" s="114" t="s">
        <v>2228</v>
      </c>
      <c r="B15911">
        <v>635</v>
      </c>
      <c r="C15911" s="114" t="s">
        <v>53</v>
      </c>
      <c r="D15911" s="114" t="s">
        <v>598</v>
      </c>
      <c r="E15911" s="115">
        <v>44889</v>
      </c>
      <c r="F15911" s="192">
        <v>0.78079861111111115</v>
      </c>
      <c r="G15911">
        <v>2</v>
      </c>
      <c r="H15911" s="114" t="s">
        <v>599</v>
      </c>
      <c r="I15911"/>
    </row>
    <row r="15912" spans="1:9" x14ac:dyDescent="0.25">
      <c r="A15912" s="114" t="s">
        <v>2228</v>
      </c>
      <c r="B15912">
        <v>636</v>
      </c>
      <c r="C15912" s="114" t="s">
        <v>53</v>
      </c>
      <c r="D15912" s="114" t="s">
        <v>1172</v>
      </c>
      <c r="E15912" s="115">
        <v>44889</v>
      </c>
      <c r="F15912" s="192">
        <v>0.78108796296296301</v>
      </c>
      <c r="G15912">
        <v>2</v>
      </c>
      <c r="H15912" s="114" t="s">
        <v>1173</v>
      </c>
      <c r="I15912">
        <v>3386300</v>
      </c>
    </row>
    <row r="15913" spans="1:9" x14ac:dyDescent="0.25">
      <c r="A15913" s="114" t="s">
        <v>2228</v>
      </c>
      <c r="B15913">
        <v>637</v>
      </c>
      <c r="C15913" s="114" t="s">
        <v>53</v>
      </c>
      <c r="D15913" s="114" t="s">
        <v>376</v>
      </c>
      <c r="E15913" s="115">
        <v>44889</v>
      </c>
      <c r="F15913" s="192">
        <v>0.78115740740740736</v>
      </c>
      <c r="G15913">
        <v>2</v>
      </c>
      <c r="H15913" s="114" t="s">
        <v>377</v>
      </c>
      <c r="I15913">
        <v>14959868</v>
      </c>
    </row>
    <row r="15914" spans="1:9" x14ac:dyDescent="0.25">
      <c r="A15914" s="114" t="s">
        <v>2228</v>
      </c>
      <c r="B15914">
        <v>638</v>
      </c>
      <c r="C15914" s="114" t="s">
        <v>53</v>
      </c>
      <c r="D15914" s="114" t="s">
        <v>278</v>
      </c>
      <c r="E15914" s="115">
        <v>44889</v>
      </c>
      <c r="F15914" s="192">
        <v>0.78125</v>
      </c>
      <c r="G15914">
        <v>2</v>
      </c>
      <c r="H15914" s="114" t="s">
        <v>279</v>
      </c>
      <c r="I15914">
        <v>2024793</v>
      </c>
    </row>
    <row r="15915" spans="1:9" x14ac:dyDescent="0.25">
      <c r="A15915" s="114" t="s">
        <v>2228</v>
      </c>
      <c r="B15915">
        <v>639</v>
      </c>
      <c r="C15915" s="114" t="s">
        <v>52</v>
      </c>
      <c r="D15915" s="114" t="s">
        <v>1505</v>
      </c>
      <c r="E15915" s="115">
        <v>44889</v>
      </c>
      <c r="F15915" s="192">
        <v>0.78131944444444446</v>
      </c>
      <c r="G15915">
        <v>2</v>
      </c>
      <c r="H15915" s="114" t="s">
        <v>1506</v>
      </c>
      <c r="I15915"/>
    </row>
    <row r="15916" spans="1:9" x14ac:dyDescent="0.25">
      <c r="A15916" s="114" t="s">
        <v>2228</v>
      </c>
      <c r="B15916">
        <v>640</v>
      </c>
      <c r="C15916" s="114" t="s">
        <v>53</v>
      </c>
      <c r="D15916" s="114" t="s">
        <v>662</v>
      </c>
      <c r="E15916" s="115">
        <v>44889</v>
      </c>
      <c r="F15916" s="192">
        <v>0.78138888888888891</v>
      </c>
      <c r="G15916">
        <v>2</v>
      </c>
      <c r="H15916" s="114" t="s">
        <v>53</v>
      </c>
      <c r="I15916"/>
    </row>
    <row r="15917" spans="1:9" x14ac:dyDescent="0.25">
      <c r="A15917" s="114" t="s">
        <v>2228</v>
      </c>
      <c r="B15917">
        <v>641</v>
      </c>
      <c r="C15917" s="114" t="s">
        <v>53</v>
      </c>
      <c r="D15917" s="114" t="s">
        <v>588</v>
      </c>
      <c r="E15917" s="115">
        <v>44889</v>
      </c>
      <c r="F15917" s="192">
        <v>0.78152777777777782</v>
      </c>
      <c r="G15917">
        <v>2</v>
      </c>
      <c r="H15917" s="114" t="s">
        <v>589</v>
      </c>
      <c r="I15917"/>
    </row>
    <row r="15918" spans="1:9" x14ac:dyDescent="0.25">
      <c r="A15918" s="114" t="s">
        <v>2228</v>
      </c>
      <c r="B15918">
        <v>642</v>
      </c>
      <c r="C15918" s="114" t="s">
        <v>53</v>
      </c>
      <c r="D15918" s="114" t="s">
        <v>1602</v>
      </c>
      <c r="E15918" s="115">
        <v>44889</v>
      </c>
      <c r="F15918" s="192">
        <v>0.78207175925925931</v>
      </c>
      <c r="G15918">
        <v>2</v>
      </c>
      <c r="H15918" s="114" t="s">
        <v>1603</v>
      </c>
      <c r="I15918"/>
    </row>
    <row r="15919" spans="1:9" x14ac:dyDescent="0.25">
      <c r="A15919" s="114" t="s">
        <v>2228</v>
      </c>
      <c r="B15919">
        <v>643</v>
      </c>
      <c r="C15919" s="114" t="s">
        <v>52</v>
      </c>
      <c r="D15919" s="114" t="s">
        <v>1598</v>
      </c>
      <c r="E15919" s="115">
        <v>44889</v>
      </c>
      <c r="F15919" s="192">
        <v>0.78245370370370371</v>
      </c>
      <c r="G15919">
        <v>2</v>
      </c>
      <c r="H15919" s="114" t="s">
        <v>1599</v>
      </c>
      <c r="I15919">
        <v>7351285</v>
      </c>
    </row>
    <row r="15920" spans="1:9" x14ac:dyDescent="0.25">
      <c r="A15920" s="114" t="s">
        <v>2228</v>
      </c>
      <c r="B15920">
        <v>644</v>
      </c>
      <c r="C15920" s="114" t="s">
        <v>53</v>
      </c>
      <c r="D15920" s="114" t="s">
        <v>1604</v>
      </c>
      <c r="E15920" s="115">
        <v>44889</v>
      </c>
      <c r="F15920" s="192">
        <v>0.78300925925925924</v>
      </c>
      <c r="G15920">
        <v>2</v>
      </c>
      <c r="H15920" s="114" t="s">
        <v>1605</v>
      </c>
      <c r="I15920">
        <v>3392069</v>
      </c>
    </row>
    <row r="15921" spans="1:9" x14ac:dyDescent="0.25">
      <c r="A15921" s="114" t="s">
        <v>2228</v>
      </c>
      <c r="B15921">
        <v>645</v>
      </c>
      <c r="C15921" s="114" t="s">
        <v>53</v>
      </c>
      <c r="D15921" s="114" t="s">
        <v>1282</v>
      </c>
      <c r="E15921" s="115">
        <v>44889</v>
      </c>
      <c r="F15921" s="192">
        <v>0.78350694444444446</v>
      </c>
      <c r="G15921">
        <v>2</v>
      </c>
      <c r="H15921" s="114" t="s">
        <v>1283</v>
      </c>
      <c r="I15921">
        <v>2099344</v>
      </c>
    </row>
    <row r="15922" spans="1:9" x14ac:dyDescent="0.25">
      <c r="A15922" s="114" t="s">
        <v>2228</v>
      </c>
      <c r="B15922">
        <v>646</v>
      </c>
      <c r="C15922" s="114" t="s">
        <v>53</v>
      </c>
      <c r="D15922" s="114" t="s">
        <v>1569</v>
      </c>
      <c r="E15922" s="115">
        <v>44889</v>
      </c>
      <c r="F15922" s="192">
        <v>0.78370370370370368</v>
      </c>
      <c r="G15922">
        <v>2</v>
      </c>
      <c r="H15922" s="114" t="s">
        <v>1570</v>
      </c>
      <c r="I15922">
        <v>2713872</v>
      </c>
    </row>
    <row r="15923" spans="1:9" x14ac:dyDescent="0.25">
      <c r="A15923" s="114" t="s">
        <v>2228</v>
      </c>
      <c r="B15923">
        <v>647</v>
      </c>
      <c r="C15923" s="114" t="s">
        <v>53</v>
      </c>
      <c r="D15923" s="114" t="s">
        <v>228</v>
      </c>
      <c r="E15923" s="115">
        <v>44889</v>
      </c>
      <c r="F15923" s="192">
        <v>0.78378472222222217</v>
      </c>
      <c r="G15923">
        <v>2</v>
      </c>
      <c r="H15923" s="114" t="s">
        <v>229</v>
      </c>
      <c r="I15923">
        <v>14960618</v>
      </c>
    </row>
    <row r="15924" spans="1:9" x14ac:dyDescent="0.25">
      <c r="A15924" s="114" t="s">
        <v>2228</v>
      </c>
      <c r="B15924">
        <v>648</v>
      </c>
      <c r="C15924" s="114" t="s">
        <v>53</v>
      </c>
      <c r="D15924" s="114" t="s">
        <v>316</v>
      </c>
      <c r="E15924" s="115">
        <v>44889</v>
      </c>
      <c r="F15924" s="192">
        <v>0.78386574074074078</v>
      </c>
      <c r="G15924">
        <v>2</v>
      </c>
      <c r="H15924" s="114" t="s">
        <v>317</v>
      </c>
      <c r="I15924">
        <v>2166829</v>
      </c>
    </row>
    <row r="15925" spans="1:9" x14ac:dyDescent="0.25">
      <c r="A15925" s="114" t="s">
        <v>2228</v>
      </c>
      <c r="B15925">
        <v>649</v>
      </c>
      <c r="C15925" s="114" t="s">
        <v>54</v>
      </c>
      <c r="D15925" s="114" t="s">
        <v>1567</v>
      </c>
      <c r="E15925" s="115">
        <v>44889</v>
      </c>
      <c r="F15925" s="192">
        <v>0.78392361111111108</v>
      </c>
      <c r="G15925">
        <v>2</v>
      </c>
      <c r="H15925" s="114" t="s">
        <v>1568</v>
      </c>
      <c r="I15925">
        <v>5349830</v>
      </c>
    </row>
    <row r="15926" spans="1:9" x14ac:dyDescent="0.25">
      <c r="A15926" s="114" t="s">
        <v>2228</v>
      </c>
      <c r="B15926">
        <v>650</v>
      </c>
      <c r="C15926" s="114" t="s">
        <v>53</v>
      </c>
      <c r="D15926" s="114" t="s">
        <v>736</v>
      </c>
      <c r="E15926" s="115">
        <v>44889</v>
      </c>
      <c r="F15926" s="192">
        <v>0.78434027777777782</v>
      </c>
      <c r="G15926">
        <v>2</v>
      </c>
      <c r="H15926" s="114" t="s">
        <v>737</v>
      </c>
      <c r="I15926"/>
    </row>
    <row r="15927" spans="1:9" x14ac:dyDescent="0.25">
      <c r="A15927" s="114" t="s">
        <v>2228</v>
      </c>
      <c r="B15927">
        <v>651</v>
      </c>
      <c r="C15927" s="114" t="s">
        <v>53</v>
      </c>
      <c r="D15927" s="114" t="s">
        <v>1533</v>
      </c>
      <c r="E15927" s="115">
        <v>44889</v>
      </c>
      <c r="F15927" s="192">
        <v>0.78456018518518522</v>
      </c>
      <c r="G15927">
        <v>2</v>
      </c>
      <c r="H15927" s="114" t="s">
        <v>1534</v>
      </c>
      <c r="I15927"/>
    </row>
    <row r="15928" spans="1:9" x14ac:dyDescent="0.25">
      <c r="A15928" s="114" t="s">
        <v>2228</v>
      </c>
      <c r="B15928">
        <v>652</v>
      </c>
      <c r="C15928" s="114" t="s">
        <v>53</v>
      </c>
      <c r="D15928" s="114" t="s">
        <v>472</v>
      </c>
      <c r="E15928" s="115">
        <v>44889</v>
      </c>
      <c r="F15928" s="192">
        <v>0.78472222222222221</v>
      </c>
      <c r="G15928">
        <v>2</v>
      </c>
      <c r="H15928" s="114" t="s">
        <v>473</v>
      </c>
      <c r="I15928"/>
    </row>
    <row r="15929" spans="1:9" x14ac:dyDescent="0.25">
      <c r="A15929" s="114" t="s">
        <v>2228</v>
      </c>
      <c r="B15929">
        <v>653</v>
      </c>
      <c r="C15929" s="114" t="s">
        <v>53</v>
      </c>
      <c r="D15929" s="114" t="s">
        <v>787</v>
      </c>
      <c r="E15929" s="115">
        <v>44889</v>
      </c>
      <c r="F15929" s="192">
        <v>0.78479166666666667</v>
      </c>
      <c r="G15929">
        <v>2</v>
      </c>
      <c r="H15929" s="114" t="s">
        <v>788</v>
      </c>
      <c r="I15929">
        <v>5439690</v>
      </c>
    </row>
    <row r="15930" spans="1:9" x14ac:dyDescent="0.25">
      <c r="A15930" s="114" t="s">
        <v>2228</v>
      </c>
      <c r="B15930">
        <v>654</v>
      </c>
      <c r="C15930" s="114" t="s">
        <v>52</v>
      </c>
      <c r="D15930" s="114" t="s">
        <v>360</v>
      </c>
      <c r="E15930" s="115">
        <v>44889</v>
      </c>
      <c r="F15930" s="192">
        <v>0.78486111111111112</v>
      </c>
      <c r="G15930">
        <v>2</v>
      </c>
      <c r="H15930" s="114" t="s">
        <v>361</v>
      </c>
      <c r="I15930">
        <v>5503300</v>
      </c>
    </row>
    <row r="15931" spans="1:9" x14ac:dyDescent="0.25">
      <c r="A15931" s="114" t="s">
        <v>2228</v>
      </c>
      <c r="B15931">
        <v>655</v>
      </c>
      <c r="C15931" s="114" t="s">
        <v>54</v>
      </c>
      <c r="D15931" s="114" t="s">
        <v>456</v>
      </c>
      <c r="E15931" s="115">
        <v>44889</v>
      </c>
      <c r="F15931" s="192">
        <v>0.78523148148148147</v>
      </c>
      <c r="G15931">
        <v>2</v>
      </c>
      <c r="H15931" s="114" t="s">
        <v>457</v>
      </c>
      <c r="I15931">
        <v>6720578</v>
      </c>
    </row>
    <row r="15932" spans="1:9" x14ac:dyDescent="0.25">
      <c r="A15932" s="114" t="s">
        <v>2228</v>
      </c>
      <c r="B15932">
        <v>656</v>
      </c>
      <c r="C15932" s="114" t="s">
        <v>53</v>
      </c>
      <c r="D15932" s="114" t="s">
        <v>404</v>
      </c>
      <c r="E15932" s="115">
        <v>44889</v>
      </c>
      <c r="F15932" s="192">
        <v>0.78569444444444447</v>
      </c>
      <c r="G15932">
        <v>2</v>
      </c>
      <c r="H15932" s="114" t="s">
        <v>405</v>
      </c>
      <c r="I15932"/>
    </row>
    <row r="15933" spans="1:9" x14ac:dyDescent="0.25">
      <c r="A15933" s="114" t="s">
        <v>2228</v>
      </c>
      <c r="B15933">
        <v>657</v>
      </c>
      <c r="C15933" s="114" t="s">
        <v>53</v>
      </c>
      <c r="D15933" s="114" t="s">
        <v>768</v>
      </c>
      <c r="E15933" s="115">
        <v>44889</v>
      </c>
      <c r="F15933" s="192">
        <v>0.78645833333333337</v>
      </c>
      <c r="G15933">
        <v>2</v>
      </c>
      <c r="H15933" s="114" t="s">
        <v>769</v>
      </c>
      <c r="I15933"/>
    </row>
    <row r="15934" spans="1:9" x14ac:dyDescent="0.25">
      <c r="A15934" s="114" t="s">
        <v>2228</v>
      </c>
      <c r="B15934">
        <v>658</v>
      </c>
      <c r="C15934" s="114" t="s">
        <v>52</v>
      </c>
      <c r="D15934" s="114" t="s">
        <v>674</v>
      </c>
      <c r="E15934" s="115">
        <v>44889</v>
      </c>
      <c r="F15934" s="192">
        <v>0.7866319444444444</v>
      </c>
      <c r="G15934">
        <v>2</v>
      </c>
      <c r="H15934" s="114" t="s">
        <v>675</v>
      </c>
      <c r="I15934">
        <v>6699470</v>
      </c>
    </row>
    <row r="15935" spans="1:9" x14ac:dyDescent="0.25">
      <c r="A15935" s="114" t="s">
        <v>2228</v>
      </c>
      <c r="B15935">
        <v>659</v>
      </c>
      <c r="C15935" s="114" t="s">
        <v>52</v>
      </c>
      <c r="D15935" s="114" t="s">
        <v>1338</v>
      </c>
      <c r="E15935" s="115">
        <v>44889</v>
      </c>
      <c r="F15935" s="192">
        <v>0.78734953703703703</v>
      </c>
      <c r="G15935">
        <v>2</v>
      </c>
      <c r="H15935" s="114" t="s">
        <v>1339</v>
      </c>
      <c r="I15935">
        <v>5353743</v>
      </c>
    </row>
    <row r="15936" spans="1:9" x14ac:dyDescent="0.25">
      <c r="A15936" s="114" t="s">
        <v>2228</v>
      </c>
      <c r="B15936">
        <v>660</v>
      </c>
      <c r="C15936" s="114" t="s">
        <v>53</v>
      </c>
      <c r="D15936" s="114" t="s">
        <v>1254</v>
      </c>
      <c r="E15936" s="115">
        <v>44889</v>
      </c>
      <c r="F15936" s="192">
        <v>0.78755787037037039</v>
      </c>
      <c r="G15936">
        <v>2</v>
      </c>
      <c r="H15936" s="114" t="s">
        <v>1255</v>
      </c>
      <c r="I15936">
        <v>3380625</v>
      </c>
    </row>
    <row r="15937" spans="1:9" x14ac:dyDescent="0.25">
      <c r="A15937" s="114" t="s">
        <v>2228</v>
      </c>
      <c r="B15937">
        <v>661</v>
      </c>
      <c r="C15937" s="114" t="s">
        <v>52</v>
      </c>
      <c r="D15937" s="114" t="s">
        <v>350</v>
      </c>
      <c r="E15937" s="115">
        <v>44889</v>
      </c>
      <c r="F15937" s="192">
        <v>0.78877314814814814</v>
      </c>
      <c r="G15937">
        <v>2</v>
      </c>
      <c r="H15937" s="114" t="s">
        <v>351</v>
      </c>
      <c r="I15937">
        <v>14929941</v>
      </c>
    </row>
    <row r="15938" spans="1:9" x14ac:dyDescent="0.25">
      <c r="A15938" s="114" t="s">
        <v>2228</v>
      </c>
      <c r="B15938">
        <v>662</v>
      </c>
      <c r="C15938" s="114" t="s">
        <v>52</v>
      </c>
      <c r="D15938" s="114" t="s">
        <v>2139</v>
      </c>
      <c r="E15938" s="115">
        <v>44889</v>
      </c>
      <c r="F15938" s="192">
        <v>0.78907407407407404</v>
      </c>
      <c r="G15938">
        <v>2</v>
      </c>
      <c r="H15938" s="114" t="s">
        <v>2140</v>
      </c>
      <c r="I15938">
        <v>5429475</v>
      </c>
    </row>
    <row r="15939" spans="1:9" x14ac:dyDescent="0.25">
      <c r="A15939" s="114" t="s">
        <v>2228</v>
      </c>
      <c r="B15939">
        <v>663</v>
      </c>
      <c r="C15939" s="114" t="s">
        <v>54</v>
      </c>
      <c r="D15939" s="114" t="s">
        <v>450</v>
      </c>
      <c r="E15939" s="115">
        <v>44889</v>
      </c>
      <c r="F15939" s="192">
        <v>0.78956018518518523</v>
      </c>
      <c r="G15939">
        <v>2</v>
      </c>
      <c r="H15939" s="114" t="s">
        <v>451</v>
      </c>
      <c r="I15939"/>
    </row>
    <row r="15940" spans="1:9" x14ac:dyDescent="0.25">
      <c r="A15940" s="114" t="s">
        <v>2228</v>
      </c>
      <c r="B15940">
        <v>664</v>
      </c>
      <c r="C15940" s="114" t="s">
        <v>54</v>
      </c>
      <c r="D15940" s="114" t="s">
        <v>1977</v>
      </c>
      <c r="E15940" s="115">
        <v>44889</v>
      </c>
      <c r="F15940" s="192">
        <v>0.78967592592592595</v>
      </c>
      <c r="G15940">
        <v>2</v>
      </c>
      <c r="H15940" s="114" t="s">
        <v>1978</v>
      </c>
      <c r="I15940">
        <v>5500015</v>
      </c>
    </row>
    <row r="15941" spans="1:9" x14ac:dyDescent="0.25">
      <c r="A15941" s="114" t="s">
        <v>2228</v>
      </c>
      <c r="B15941">
        <v>665</v>
      </c>
      <c r="C15941" s="114" t="s">
        <v>54</v>
      </c>
      <c r="D15941" s="114" t="s">
        <v>272</v>
      </c>
      <c r="E15941" s="115">
        <v>44889</v>
      </c>
      <c r="F15941" s="192">
        <v>0.78975694444444444</v>
      </c>
      <c r="G15941">
        <v>2</v>
      </c>
      <c r="H15941" s="114" t="s">
        <v>273</v>
      </c>
      <c r="I15941">
        <v>5370529</v>
      </c>
    </row>
    <row r="15942" spans="1:9" x14ac:dyDescent="0.25">
      <c r="A15942" s="114" t="s">
        <v>2228</v>
      </c>
      <c r="B15942">
        <v>666</v>
      </c>
      <c r="C15942" s="114" t="s">
        <v>52</v>
      </c>
      <c r="D15942" s="114" t="s">
        <v>1232</v>
      </c>
      <c r="E15942" s="115">
        <v>44889</v>
      </c>
      <c r="F15942" s="192">
        <v>0.79090277777777773</v>
      </c>
      <c r="G15942">
        <v>2</v>
      </c>
      <c r="H15942" s="114" t="s">
        <v>1233</v>
      </c>
      <c r="I15942">
        <v>5345534</v>
      </c>
    </row>
    <row r="15943" spans="1:9" x14ac:dyDescent="0.25">
      <c r="A15943" s="114" t="s">
        <v>2228</v>
      </c>
      <c r="B15943">
        <v>667</v>
      </c>
      <c r="C15943" s="114" t="s">
        <v>54</v>
      </c>
      <c r="D15943" s="114" t="s">
        <v>254</v>
      </c>
      <c r="E15943" s="115">
        <v>44889</v>
      </c>
      <c r="F15943" s="192">
        <v>0.79104166666666664</v>
      </c>
      <c r="G15943">
        <v>2</v>
      </c>
      <c r="H15943" s="114" t="s">
        <v>255</v>
      </c>
      <c r="I15943">
        <v>5345943</v>
      </c>
    </row>
    <row r="15944" spans="1:9" x14ac:dyDescent="0.25">
      <c r="A15944" s="114" t="s">
        <v>2228</v>
      </c>
      <c r="B15944">
        <v>668</v>
      </c>
      <c r="C15944" s="114" t="s">
        <v>52</v>
      </c>
      <c r="D15944" s="114" t="s">
        <v>536</v>
      </c>
      <c r="E15944" s="115">
        <v>44889</v>
      </c>
      <c r="F15944" s="192">
        <v>0.79210648148148144</v>
      </c>
      <c r="G15944">
        <v>2</v>
      </c>
      <c r="H15944" s="114" t="s">
        <v>537</v>
      </c>
      <c r="I15944">
        <v>5416421</v>
      </c>
    </row>
    <row r="15945" spans="1:9" x14ac:dyDescent="0.25">
      <c r="A15945" s="114" t="s">
        <v>2228</v>
      </c>
      <c r="B15945">
        <v>669</v>
      </c>
      <c r="C15945" s="114" t="s">
        <v>52</v>
      </c>
      <c r="D15945" s="114" t="s">
        <v>308</v>
      </c>
      <c r="E15945" s="115">
        <v>44889</v>
      </c>
      <c r="F15945" s="192">
        <v>0.79217592592592589</v>
      </c>
      <c r="G15945">
        <v>2</v>
      </c>
      <c r="H15945" s="114" t="s">
        <v>309</v>
      </c>
      <c r="I15945">
        <v>5408268</v>
      </c>
    </row>
    <row r="15946" spans="1:9" x14ac:dyDescent="0.25">
      <c r="A15946" s="114" t="s">
        <v>2228</v>
      </c>
      <c r="B15946">
        <v>670</v>
      </c>
      <c r="C15946" s="114" t="s">
        <v>53</v>
      </c>
      <c r="D15946" s="114" t="s">
        <v>811</v>
      </c>
      <c r="E15946" s="115">
        <v>44889</v>
      </c>
      <c r="F15946" s="192">
        <v>0.7922569444444445</v>
      </c>
      <c r="G15946">
        <v>2</v>
      </c>
      <c r="H15946" s="114" t="s">
        <v>812</v>
      </c>
      <c r="I15946">
        <v>2025608</v>
      </c>
    </row>
    <row r="15947" spans="1:9" x14ac:dyDescent="0.25">
      <c r="A15947" s="114" t="s">
        <v>2228</v>
      </c>
      <c r="B15947">
        <v>671</v>
      </c>
      <c r="C15947" s="114" t="s">
        <v>52</v>
      </c>
      <c r="D15947" s="114" t="s">
        <v>813</v>
      </c>
      <c r="E15947" s="115">
        <v>44889</v>
      </c>
      <c r="F15947" s="192">
        <v>0.79232638888888884</v>
      </c>
      <c r="G15947">
        <v>2</v>
      </c>
      <c r="H15947" s="114" t="s">
        <v>814</v>
      </c>
      <c r="I15947">
        <v>14824008</v>
      </c>
    </row>
    <row r="15948" spans="1:9" x14ac:dyDescent="0.25">
      <c r="A15948" s="114" t="s">
        <v>2228</v>
      </c>
      <c r="B15948">
        <v>672</v>
      </c>
      <c r="C15948" s="114" t="s">
        <v>52</v>
      </c>
      <c r="D15948" s="114" t="s">
        <v>2145</v>
      </c>
      <c r="E15948" s="115">
        <v>44889</v>
      </c>
      <c r="F15948" s="192">
        <v>0.79256944444444444</v>
      </c>
      <c r="G15948">
        <v>2</v>
      </c>
      <c r="H15948" s="114" t="s">
        <v>2146</v>
      </c>
      <c r="I15948">
        <v>14812411</v>
      </c>
    </row>
    <row r="15949" spans="1:9" x14ac:dyDescent="0.25">
      <c r="A15949" s="114" t="s">
        <v>2228</v>
      </c>
      <c r="B15949">
        <v>673</v>
      </c>
      <c r="C15949" s="114" t="s">
        <v>52</v>
      </c>
      <c r="D15949" s="114" t="s">
        <v>775</v>
      </c>
      <c r="E15949" s="115">
        <v>44889</v>
      </c>
      <c r="F15949" s="192">
        <v>0.79266203703703708</v>
      </c>
      <c r="G15949">
        <v>2</v>
      </c>
      <c r="H15949" s="114" t="s">
        <v>776</v>
      </c>
      <c r="I15949">
        <v>8117972</v>
      </c>
    </row>
    <row r="15950" spans="1:9" x14ac:dyDescent="0.25">
      <c r="A15950" s="114" t="s">
        <v>2228</v>
      </c>
      <c r="B15950">
        <v>674</v>
      </c>
      <c r="C15950" s="114" t="s">
        <v>52</v>
      </c>
      <c r="D15950" s="114" t="s">
        <v>552</v>
      </c>
      <c r="E15950" s="115">
        <v>44889</v>
      </c>
      <c r="F15950" s="192">
        <v>0.79295138888888894</v>
      </c>
      <c r="G15950">
        <v>2</v>
      </c>
      <c r="H15950" s="114" t="s">
        <v>553</v>
      </c>
      <c r="I15950">
        <v>5345538</v>
      </c>
    </row>
    <row r="15951" spans="1:9" x14ac:dyDescent="0.25">
      <c r="A15951" s="114" t="s">
        <v>2228</v>
      </c>
      <c r="B15951">
        <v>675</v>
      </c>
      <c r="C15951" s="114" t="s">
        <v>52</v>
      </c>
      <c r="D15951" s="114" t="s">
        <v>2032</v>
      </c>
      <c r="E15951" s="115">
        <v>44889</v>
      </c>
      <c r="F15951" s="192">
        <v>0.79398148148148151</v>
      </c>
      <c r="G15951">
        <v>2</v>
      </c>
      <c r="H15951" s="114" t="s">
        <v>2033</v>
      </c>
      <c r="I15951">
        <v>14813000</v>
      </c>
    </row>
    <row r="15952" spans="1:9" x14ac:dyDescent="0.25">
      <c r="A15952" s="114" t="s">
        <v>2228</v>
      </c>
      <c r="B15952">
        <v>676</v>
      </c>
      <c r="C15952" s="114" t="s">
        <v>52</v>
      </c>
      <c r="D15952" s="114" t="s">
        <v>524</v>
      </c>
      <c r="E15952" s="115">
        <v>44889</v>
      </c>
      <c r="F15952" s="192">
        <v>0.79418981481481477</v>
      </c>
      <c r="G15952">
        <v>2</v>
      </c>
      <c r="H15952" s="114" t="s">
        <v>525</v>
      </c>
      <c r="I15952">
        <v>3641204</v>
      </c>
    </row>
    <row r="15953" spans="1:9" x14ac:dyDescent="0.25">
      <c r="A15953" s="114" t="s">
        <v>2228</v>
      </c>
      <c r="B15953">
        <v>677</v>
      </c>
      <c r="C15953" s="114" t="s">
        <v>53</v>
      </c>
      <c r="D15953" s="114" t="s">
        <v>1459</v>
      </c>
      <c r="E15953" s="115">
        <v>44889</v>
      </c>
      <c r="F15953" s="192">
        <v>0.79446759259259259</v>
      </c>
      <c r="G15953">
        <v>2</v>
      </c>
      <c r="H15953" s="114" t="s">
        <v>1460</v>
      </c>
      <c r="I15953">
        <v>2045289</v>
      </c>
    </row>
    <row r="15954" spans="1:9" x14ac:dyDescent="0.25">
      <c r="A15954" s="114" t="s">
        <v>2228</v>
      </c>
      <c r="B15954">
        <v>678</v>
      </c>
      <c r="C15954" s="114" t="s">
        <v>52</v>
      </c>
      <c r="D15954" s="114" t="s">
        <v>1244</v>
      </c>
      <c r="E15954" s="115">
        <v>44889</v>
      </c>
      <c r="F15954" s="192">
        <v>0.79457175925925927</v>
      </c>
      <c r="G15954">
        <v>2</v>
      </c>
      <c r="H15954" s="114" t="s">
        <v>1245</v>
      </c>
      <c r="I15954">
        <v>14934821</v>
      </c>
    </row>
    <row r="15955" spans="1:9" x14ac:dyDescent="0.25">
      <c r="A15955" s="114" t="s">
        <v>2228</v>
      </c>
      <c r="B15955">
        <v>679</v>
      </c>
      <c r="C15955" s="114" t="s">
        <v>53</v>
      </c>
      <c r="D15955" s="114" t="s">
        <v>565</v>
      </c>
      <c r="E15955" s="115">
        <v>44889</v>
      </c>
      <c r="F15955" s="192">
        <v>0.79515046296296299</v>
      </c>
      <c r="G15955">
        <v>2</v>
      </c>
      <c r="H15955" s="114" t="s">
        <v>566</v>
      </c>
      <c r="I15955"/>
    </row>
    <row r="15956" spans="1:9" x14ac:dyDescent="0.25">
      <c r="A15956" s="114" t="s">
        <v>2228</v>
      </c>
      <c r="B15956">
        <v>680</v>
      </c>
      <c r="C15956" s="114" t="s">
        <v>53</v>
      </c>
      <c r="D15956" s="114" t="s">
        <v>508</v>
      </c>
      <c r="E15956" s="115">
        <v>44889</v>
      </c>
      <c r="F15956" s="192">
        <v>0.79751157407407403</v>
      </c>
      <c r="G15956">
        <v>2</v>
      </c>
      <c r="H15956" s="114" t="s">
        <v>509</v>
      </c>
      <c r="I15956"/>
    </row>
    <row r="15957" spans="1:9" x14ac:dyDescent="0.25">
      <c r="A15957" s="114" t="s">
        <v>2228</v>
      </c>
      <c r="B15957">
        <v>681</v>
      </c>
      <c r="C15957" s="114" t="s">
        <v>53</v>
      </c>
      <c r="D15957" s="114" t="s">
        <v>1380</v>
      </c>
      <c r="E15957" s="115">
        <v>44889</v>
      </c>
      <c r="F15957" s="192">
        <v>0.79819444444444443</v>
      </c>
      <c r="G15957">
        <v>2</v>
      </c>
      <c r="H15957" s="114" t="s">
        <v>1381</v>
      </c>
      <c r="I15957">
        <v>5032047</v>
      </c>
    </row>
    <row r="15958" spans="1:9" x14ac:dyDescent="0.25">
      <c r="A15958" s="114" t="s">
        <v>2228</v>
      </c>
      <c r="B15958">
        <v>682</v>
      </c>
      <c r="C15958" s="114" t="s">
        <v>52</v>
      </c>
      <c r="D15958" s="114" t="s">
        <v>1230</v>
      </c>
      <c r="E15958" s="115">
        <v>44889</v>
      </c>
      <c r="F15958" s="192">
        <v>0.80100694444444442</v>
      </c>
      <c r="G15958">
        <v>2</v>
      </c>
      <c r="H15958" s="114" t="s">
        <v>1231</v>
      </c>
      <c r="I15958">
        <v>2669211</v>
      </c>
    </row>
    <row r="15959" spans="1:9" x14ac:dyDescent="0.25">
      <c r="A15959" s="114" t="s">
        <v>2228</v>
      </c>
      <c r="B15959">
        <v>683</v>
      </c>
      <c r="C15959" s="114" t="s">
        <v>52</v>
      </c>
      <c r="D15959" s="114" t="s">
        <v>829</v>
      </c>
      <c r="E15959" s="115">
        <v>44889</v>
      </c>
      <c r="F15959" s="192">
        <v>0.80140046296296297</v>
      </c>
      <c r="G15959">
        <v>2</v>
      </c>
      <c r="H15959" s="114" t="s">
        <v>830</v>
      </c>
      <c r="I15959">
        <v>5495578</v>
      </c>
    </row>
    <row r="15960" spans="1:9" x14ac:dyDescent="0.25">
      <c r="A15960" s="114" t="s">
        <v>2228</v>
      </c>
      <c r="B15960">
        <v>684</v>
      </c>
      <c r="C15960" s="114" t="s">
        <v>52</v>
      </c>
      <c r="D15960" s="114" t="s">
        <v>214</v>
      </c>
      <c r="E15960" s="115">
        <v>44889</v>
      </c>
      <c r="F15960" s="192">
        <v>0.80266203703703709</v>
      </c>
      <c r="G15960">
        <v>2</v>
      </c>
      <c r="H15960" s="114" t="s">
        <v>215</v>
      </c>
      <c r="I15960">
        <v>6709742</v>
      </c>
    </row>
    <row r="15961" spans="1:9" x14ac:dyDescent="0.25">
      <c r="A15961" s="114" t="s">
        <v>2228</v>
      </c>
      <c r="B15961">
        <v>685</v>
      </c>
      <c r="C15961" s="114" t="s">
        <v>54</v>
      </c>
      <c r="D15961" s="114" t="s">
        <v>424</v>
      </c>
      <c r="E15961" s="115">
        <v>44889</v>
      </c>
      <c r="F15961" s="192">
        <v>0.80335648148148153</v>
      </c>
      <c r="G15961">
        <v>2</v>
      </c>
      <c r="H15961" s="114" t="s">
        <v>425</v>
      </c>
      <c r="I15961">
        <v>5350400</v>
      </c>
    </row>
    <row r="15962" spans="1:9" x14ac:dyDescent="0.25">
      <c r="A15962" s="114" t="s">
        <v>2228</v>
      </c>
      <c r="B15962">
        <v>686</v>
      </c>
      <c r="C15962" s="114" t="s">
        <v>53</v>
      </c>
      <c r="D15962" s="114" t="s">
        <v>496</v>
      </c>
      <c r="E15962" s="115">
        <v>44889</v>
      </c>
      <c r="F15962" s="192">
        <v>0.81223379629629633</v>
      </c>
      <c r="G15962">
        <v>2</v>
      </c>
      <c r="H15962" s="114" t="s">
        <v>497</v>
      </c>
      <c r="I15962">
        <v>5447307</v>
      </c>
    </row>
    <row r="15963" spans="1:9" x14ac:dyDescent="0.25">
      <c r="A15963" s="114" t="s">
        <v>2228</v>
      </c>
      <c r="B15963">
        <v>687</v>
      </c>
      <c r="C15963" s="114" t="s">
        <v>52</v>
      </c>
      <c r="D15963" s="114" t="s">
        <v>1248</v>
      </c>
      <c r="E15963" s="115">
        <v>44889</v>
      </c>
      <c r="F15963" s="192">
        <v>0.81259259259259264</v>
      </c>
      <c r="G15963">
        <v>2</v>
      </c>
      <c r="H15963" s="114" t="s">
        <v>1249</v>
      </c>
      <c r="I15963">
        <v>5420315</v>
      </c>
    </row>
    <row r="15964" spans="1:9" x14ac:dyDescent="0.25">
      <c r="A15964" s="114" t="s">
        <v>2228</v>
      </c>
      <c r="B15964">
        <v>688</v>
      </c>
      <c r="C15964" s="114" t="s">
        <v>53</v>
      </c>
      <c r="D15964" s="114" t="s">
        <v>1731</v>
      </c>
      <c r="E15964" s="115">
        <v>44889</v>
      </c>
      <c r="F15964" s="192">
        <v>0.81313657407407403</v>
      </c>
      <c r="G15964">
        <v>2</v>
      </c>
      <c r="H15964" s="114" t="s">
        <v>1732</v>
      </c>
      <c r="I15964"/>
    </row>
    <row r="15965" spans="1:9" x14ac:dyDescent="0.25">
      <c r="A15965" s="114" t="s">
        <v>2228</v>
      </c>
      <c r="B15965">
        <v>689</v>
      </c>
      <c r="C15965" s="114" t="s">
        <v>52</v>
      </c>
      <c r="D15965" s="114" t="s">
        <v>2044</v>
      </c>
      <c r="E15965" s="115">
        <v>44889</v>
      </c>
      <c r="F15965" s="192">
        <v>0.81703703703703701</v>
      </c>
      <c r="G15965">
        <v>2</v>
      </c>
      <c r="H15965" s="114" t="s">
        <v>2045</v>
      </c>
      <c r="I15965">
        <v>14137632</v>
      </c>
    </row>
    <row r="15966" spans="1:9" x14ac:dyDescent="0.25">
      <c r="A15966" s="114" t="s">
        <v>2228</v>
      </c>
      <c r="B15966">
        <v>690</v>
      </c>
      <c r="C15966" s="114" t="s">
        <v>53</v>
      </c>
      <c r="D15966" s="114" t="s">
        <v>807</v>
      </c>
      <c r="E15966" s="115">
        <v>44889</v>
      </c>
      <c r="F15966" s="192">
        <v>0.83224537037037039</v>
      </c>
      <c r="G15966">
        <v>2</v>
      </c>
      <c r="H15966" s="114" t="s">
        <v>808</v>
      </c>
      <c r="I15966"/>
    </row>
    <row r="15967" spans="1:9" x14ac:dyDescent="0.25">
      <c r="A15967" s="114" t="s">
        <v>2228</v>
      </c>
      <c r="B15967">
        <v>691</v>
      </c>
      <c r="C15967" s="114" t="s">
        <v>53</v>
      </c>
      <c r="D15967" s="114" t="s">
        <v>728</v>
      </c>
      <c r="E15967" s="115">
        <v>44889</v>
      </c>
      <c r="F15967" s="192">
        <v>0.83560185185185187</v>
      </c>
      <c r="G15967">
        <v>2</v>
      </c>
      <c r="H15967" s="114" t="s">
        <v>729</v>
      </c>
      <c r="I15967">
        <v>5439920</v>
      </c>
    </row>
    <row r="15968" spans="1:9" x14ac:dyDescent="0.25">
      <c r="A15968" s="114" t="s">
        <v>2228</v>
      </c>
      <c r="B15968">
        <v>692</v>
      </c>
      <c r="C15968" s="114" t="s">
        <v>53</v>
      </c>
      <c r="D15968" s="114" t="s">
        <v>748</v>
      </c>
      <c r="E15968" s="115">
        <v>44889</v>
      </c>
      <c r="F15968" s="192">
        <v>0.83945601851851848</v>
      </c>
      <c r="G15968">
        <v>2</v>
      </c>
      <c r="H15968" s="114" t="s">
        <v>749</v>
      </c>
      <c r="I15968"/>
    </row>
    <row r="15969" spans="1:9" x14ac:dyDescent="0.25">
      <c r="A15969" s="114" t="s">
        <v>2228</v>
      </c>
      <c r="B15969">
        <v>693</v>
      </c>
      <c r="C15969" s="114" t="s">
        <v>56</v>
      </c>
      <c r="D15969" s="114" t="s">
        <v>1591</v>
      </c>
      <c r="E15969" s="115">
        <v>44889</v>
      </c>
      <c r="F15969" s="192">
        <v>0.83953703703703708</v>
      </c>
      <c r="G15969">
        <v>2</v>
      </c>
      <c r="H15969" s="114" t="s">
        <v>1592</v>
      </c>
      <c r="I15969">
        <v>4829405</v>
      </c>
    </row>
    <row r="15970" spans="1:9" x14ac:dyDescent="0.25">
      <c r="A15970" s="114" t="s">
        <v>2228</v>
      </c>
      <c r="B15970">
        <v>694</v>
      </c>
      <c r="C15970" s="114" t="s">
        <v>53</v>
      </c>
      <c r="D15970" s="114" t="s">
        <v>604</v>
      </c>
      <c r="E15970" s="115">
        <v>44889</v>
      </c>
      <c r="F15970" s="192">
        <v>0.84671296296296295</v>
      </c>
      <c r="G15970">
        <v>2</v>
      </c>
      <c r="H15970" s="114" t="s">
        <v>605</v>
      </c>
      <c r="I15970"/>
    </row>
    <row r="15971" spans="1:9" x14ac:dyDescent="0.25">
      <c r="A15971" s="114" t="s">
        <v>2228</v>
      </c>
      <c r="B15971">
        <v>695</v>
      </c>
      <c r="C15971" s="114" t="s">
        <v>52</v>
      </c>
      <c r="D15971" s="114" t="s">
        <v>594</v>
      </c>
      <c r="E15971" s="115">
        <v>44889</v>
      </c>
      <c r="F15971" s="192">
        <v>0.84958333333333336</v>
      </c>
      <c r="G15971">
        <v>2</v>
      </c>
      <c r="H15971" s="114" t="s">
        <v>595</v>
      </c>
      <c r="I15971">
        <v>7078869</v>
      </c>
    </row>
    <row r="15972" spans="1:9" x14ac:dyDescent="0.25">
      <c r="A15972" s="114" t="s">
        <v>2228</v>
      </c>
      <c r="B15972">
        <v>696</v>
      </c>
      <c r="C15972" s="114" t="s">
        <v>53</v>
      </c>
      <c r="D15972" s="114" t="s">
        <v>652</v>
      </c>
      <c r="E15972" s="115">
        <v>44889</v>
      </c>
      <c r="F15972" s="192">
        <v>0.85488425925925926</v>
      </c>
      <c r="G15972">
        <v>2</v>
      </c>
      <c r="H15972" s="114" t="s">
        <v>653</v>
      </c>
      <c r="I15972"/>
    </row>
    <row r="15973" spans="1:9" x14ac:dyDescent="0.25">
      <c r="A15973" s="114" t="s">
        <v>2228</v>
      </c>
      <c r="B15973">
        <v>697</v>
      </c>
      <c r="C15973" s="114" t="s">
        <v>54</v>
      </c>
      <c r="D15973" s="114" t="s">
        <v>1894</v>
      </c>
      <c r="E15973" s="115">
        <v>44889</v>
      </c>
      <c r="F15973" s="192">
        <v>0.87666666666666671</v>
      </c>
      <c r="G15973">
        <v>2</v>
      </c>
      <c r="H15973" s="114" t="s">
        <v>1895</v>
      </c>
      <c r="I15973">
        <v>7195467</v>
      </c>
    </row>
    <row r="15974" spans="1:9" x14ac:dyDescent="0.25">
      <c r="A15974" s="114" t="s">
        <v>2228</v>
      </c>
      <c r="B15974">
        <v>698</v>
      </c>
      <c r="C15974" s="114" t="s">
        <v>52</v>
      </c>
      <c r="D15974" s="114" t="s">
        <v>1747</v>
      </c>
      <c r="E15974" s="115">
        <v>44889</v>
      </c>
      <c r="F15974" s="192">
        <v>0.88026620370370368</v>
      </c>
      <c r="G15974">
        <v>2</v>
      </c>
      <c r="H15974" s="114" t="s">
        <v>1748</v>
      </c>
      <c r="I15974">
        <v>14813613</v>
      </c>
    </row>
    <row r="15975" spans="1:9" x14ac:dyDescent="0.25">
      <c r="A15975" s="114" t="s">
        <v>2228</v>
      </c>
      <c r="B15975">
        <v>699</v>
      </c>
      <c r="C15975" s="114" t="s">
        <v>53</v>
      </c>
      <c r="D15975" s="114" t="s">
        <v>1143</v>
      </c>
      <c r="E15975" s="115">
        <v>44889</v>
      </c>
      <c r="F15975" s="192">
        <v>0.88416666666666666</v>
      </c>
      <c r="G15975">
        <v>2</v>
      </c>
      <c r="H15975" s="114" t="s">
        <v>1144</v>
      </c>
      <c r="I15975"/>
    </row>
    <row r="15976" spans="1:9" x14ac:dyDescent="0.25">
      <c r="A15976" s="114" t="s">
        <v>2228</v>
      </c>
      <c r="B15976">
        <v>700</v>
      </c>
      <c r="C15976" s="114" t="s">
        <v>53</v>
      </c>
      <c r="D15976" s="114" t="s">
        <v>1310</v>
      </c>
      <c r="E15976" s="115">
        <v>44889</v>
      </c>
      <c r="F15976" s="192">
        <v>0.88618055555555553</v>
      </c>
      <c r="G15976">
        <v>2</v>
      </c>
      <c r="H15976" s="114" t="s">
        <v>1311</v>
      </c>
      <c r="I15976">
        <v>3393809</v>
      </c>
    </row>
    <row r="15977" spans="1:9" x14ac:dyDescent="0.25">
      <c r="A15977" s="114" t="s">
        <v>2228</v>
      </c>
      <c r="B15977">
        <v>701</v>
      </c>
      <c r="C15977" s="114" t="s">
        <v>53</v>
      </c>
      <c r="D15977" s="114" t="s">
        <v>781</v>
      </c>
      <c r="E15977" s="115">
        <v>44889</v>
      </c>
      <c r="F15977" s="192">
        <v>0.88675925925925925</v>
      </c>
      <c r="G15977">
        <v>2</v>
      </c>
      <c r="H15977" s="114" t="s">
        <v>782</v>
      </c>
      <c r="I15977">
        <v>2856175</v>
      </c>
    </row>
    <row r="15978" spans="1:9" x14ac:dyDescent="0.25">
      <c r="A15978" s="114" t="s">
        <v>2228</v>
      </c>
      <c r="B15978">
        <v>702</v>
      </c>
      <c r="C15978" s="114" t="s">
        <v>52</v>
      </c>
      <c r="D15978" s="114" t="s">
        <v>1330</v>
      </c>
      <c r="E15978" s="115">
        <v>44889</v>
      </c>
      <c r="F15978" s="192">
        <v>0.90104166666666663</v>
      </c>
      <c r="G15978">
        <v>2</v>
      </c>
      <c r="H15978" s="114" t="s">
        <v>1331</v>
      </c>
      <c r="I15978">
        <v>3685301</v>
      </c>
    </row>
    <row r="15979" spans="1:9" x14ac:dyDescent="0.25">
      <c r="A15979" s="114" t="s">
        <v>2228</v>
      </c>
      <c r="B15979">
        <v>703</v>
      </c>
      <c r="C15979" s="114" t="s">
        <v>52</v>
      </c>
      <c r="D15979" s="114" t="s">
        <v>308</v>
      </c>
      <c r="E15979" s="115">
        <v>44889</v>
      </c>
      <c r="F15979" s="192">
        <v>0.96079861111111109</v>
      </c>
      <c r="G15979">
        <v>2</v>
      </c>
      <c r="H15979" s="114" t="s">
        <v>309</v>
      </c>
      <c r="I15979">
        <v>5408268</v>
      </c>
    </row>
    <row r="15980" spans="1:9" x14ac:dyDescent="0.25">
      <c r="A15980" s="114" t="s">
        <v>2228</v>
      </c>
      <c r="B15980">
        <v>704</v>
      </c>
      <c r="C15980" s="114" t="s">
        <v>52</v>
      </c>
      <c r="D15980" s="114" t="s">
        <v>1915</v>
      </c>
      <c r="E15980" s="115">
        <v>44889</v>
      </c>
      <c r="F15980" s="192">
        <v>0.96083333333333332</v>
      </c>
      <c r="G15980">
        <v>2</v>
      </c>
      <c r="H15980" s="114" t="s">
        <v>1916</v>
      </c>
      <c r="I15980">
        <v>5369288</v>
      </c>
    </row>
    <row r="15981" spans="1:9" x14ac:dyDescent="0.25">
      <c r="A15981" s="114" t="s">
        <v>2228</v>
      </c>
      <c r="B15981">
        <v>705</v>
      </c>
      <c r="C15981" s="114" t="s">
        <v>53</v>
      </c>
      <c r="D15981" s="114" t="s">
        <v>1596</v>
      </c>
      <c r="E15981" s="115">
        <v>44889</v>
      </c>
      <c r="F15981" s="192">
        <v>0.97854166666666664</v>
      </c>
      <c r="G15981">
        <v>2</v>
      </c>
      <c r="H15981" s="114" t="s">
        <v>1597</v>
      </c>
      <c r="I15981">
        <v>6719085</v>
      </c>
    </row>
    <row r="15982" spans="1:9" x14ac:dyDescent="0.25">
      <c r="A15982" s="114" t="s">
        <v>2228</v>
      </c>
      <c r="B15982">
        <v>706</v>
      </c>
      <c r="C15982" s="114" t="s">
        <v>53</v>
      </c>
      <c r="D15982" s="114" t="s">
        <v>440</v>
      </c>
      <c r="E15982" s="115">
        <v>44889</v>
      </c>
      <c r="F15982" s="192">
        <v>0.97931712962962958</v>
      </c>
      <c r="G15982">
        <v>2</v>
      </c>
      <c r="H15982" s="114" t="s">
        <v>441</v>
      </c>
      <c r="I15982">
        <v>3314091</v>
      </c>
    </row>
    <row r="15983" spans="1:9" x14ac:dyDescent="0.25">
      <c r="A15983" s="114" t="s">
        <v>2228</v>
      </c>
      <c r="B15983">
        <v>707</v>
      </c>
      <c r="C15983" s="114" t="s">
        <v>52</v>
      </c>
      <c r="D15983" s="114" t="s">
        <v>1630</v>
      </c>
      <c r="E15983" s="115">
        <v>44889</v>
      </c>
      <c r="F15983" s="192">
        <v>0.97996527777777775</v>
      </c>
      <c r="G15983">
        <v>2</v>
      </c>
      <c r="H15983" s="114" t="s">
        <v>1631</v>
      </c>
      <c r="I15983">
        <v>7359617</v>
      </c>
    </row>
    <row r="15984" spans="1:9" x14ac:dyDescent="0.25">
      <c r="A15984" s="114" t="s">
        <v>2228</v>
      </c>
      <c r="B15984">
        <v>708</v>
      </c>
      <c r="C15984" s="114" t="s">
        <v>54</v>
      </c>
      <c r="D15984" s="114" t="s">
        <v>684</v>
      </c>
      <c r="E15984" s="115">
        <v>44889</v>
      </c>
      <c r="F15984" s="192">
        <v>0.98042824074074075</v>
      </c>
      <c r="G15984">
        <v>2</v>
      </c>
      <c r="H15984" s="114" t="s">
        <v>685</v>
      </c>
      <c r="I15984">
        <v>5505462</v>
      </c>
    </row>
    <row r="15985" spans="1:9" x14ac:dyDescent="0.25">
      <c r="A15985" s="114" t="s">
        <v>2228</v>
      </c>
      <c r="B15985">
        <v>709</v>
      </c>
      <c r="C15985" s="114" t="s">
        <v>54</v>
      </c>
      <c r="D15985" s="114" t="s">
        <v>442</v>
      </c>
      <c r="E15985" s="115">
        <v>44889</v>
      </c>
      <c r="F15985" s="192">
        <v>0.98048611111111106</v>
      </c>
      <c r="G15985">
        <v>2</v>
      </c>
      <c r="H15985" s="114" t="s">
        <v>443</v>
      </c>
      <c r="I15985">
        <v>5481406</v>
      </c>
    </row>
    <row r="15986" spans="1:9" x14ac:dyDescent="0.25">
      <c r="A15986" s="114" t="s">
        <v>2228</v>
      </c>
      <c r="B15986">
        <v>710</v>
      </c>
      <c r="C15986" s="114" t="s">
        <v>54</v>
      </c>
      <c r="D15986" s="114" t="s">
        <v>682</v>
      </c>
      <c r="E15986" s="115">
        <v>44889</v>
      </c>
      <c r="F15986" s="192">
        <v>0.98055555555555551</v>
      </c>
      <c r="G15986">
        <v>2</v>
      </c>
      <c r="H15986" s="114" t="s">
        <v>683</v>
      </c>
      <c r="I15986">
        <v>5333932</v>
      </c>
    </row>
    <row r="15987" spans="1:9" x14ac:dyDescent="0.25">
      <c r="A15987" s="114" t="s">
        <v>2228</v>
      </c>
      <c r="B15987">
        <v>711</v>
      </c>
      <c r="C15987" s="114" t="s">
        <v>53</v>
      </c>
      <c r="D15987" s="114" t="s">
        <v>841</v>
      </c>
      <c r="E15987" s="115">
        <v>44889</v>
      </c>
      <c r="F15987" s="192">
        <v>0.98103009259259255</v>
      </c>
      <c r="G15987">
        <v>2</v>
      </c>
      <c r="H15987" s="114" t="s">
        <v>842</v>
      </c>
      <c r="I15987"/>
    </row>
    <row r="15988" spans="1:9" x14ac:dyDescent="0.25">
      <c r="A15988" s="114" t="s">
        <v>2228</v>
      </c>
      <c r="B15988">
        <v>712</v>
      </c>
      <c r="C15988" s="114" t="s">
        <v>54</v>
      </c>
      <c r="D15988" s="114" t="s">
        <v>1228</v>
      </c>
      <c r="E15988" s="115">
        <v>44889</v>
      </c>
      <c r="F15988" s="192">
        <v>0.98153935185185182</v>
      </c>
      <c r="G15988">
        <v>2</v>
      </c>
      <c r="H15988" s="114" t="s">
        <v>1229</v>
      </c>
      <c r="I15988">
        <v>5497133</v>
      </c>
    </row>
    <row r="15989" spans="1:9" x14ac:dyDescent="0.25">
      <c r="A15989" s="114" t="s">
        <v>2228</v>
      </c>
      <c r="B15989">
        <v>713</v>
      </c>
      <c r="C15989" s="114" t="s">
        <v>52</v>
      </c>
      <c r="D15989" s="114" t="s">
        <v>1557</v>
      </c>
      <c r="E15989" s="115">
        <v>44889</v>
      </c>
      <c r="F15989" s="192">
        <v>0.9818634259259259</v>
      </c>
      <c r="G15989">
        <v>2</v>
      </c>
      <c r="H15989" s="114" t="s">
        <v>1558</v>
      </c>
      <c r="I15989">
        <v>5439160</v>
      </c>
    </row>
    <row r="15990" spans="1:9" x14ac:dyDescent="0.25">
      <c r="A15990" s="114" t="s">
        <v>2228</v>
      </c>
      <c r="B15990">
        <v>714</v>
      </c>
      <c r="C15990" s="114" t="s">
        <v>52</v>
      </c>
      <c r="D15990" s="114" t="s">
        <v>1209</v>
      </c>
      <c r="E15990" s="115">
        <v>44889</v>
      </c>
      <c r="F15990" s="192">
        <v>0.98238425925925921</v>
      </c>
      <c r="G15990">
        <v>2</v>
      </c>
      <c r="H15990" s="114" t="s">
        <v>1210</v>
      </c>
      <c r="I15990">
        <v>7610039</v>
      </c>
    </row>
    <row r="15991" spans="1:9" x14ac:dyDescent="0.25">
      <c r="A15991" s="114" t="s">
        <v>2228</v>
      </c>
      <c r="B15991">
        <v>715</v>
      </c>
      <c r="C15991" s="114" t="s">
        <v>52</v>
      </c>
      <c r="D15991" s="114" t="s">
        <v>386</v>
      </c>
      <c r="E15991" s="115">
        <v>44889</v>
      </c>
      <c r="F15991" s="192">
        <v>0.98270833333333329</v>
      </c>
      <c r="G15991">
        <v>2</v>
      </c>
      <c r="H15991" s="114" t="s">
        <v>387</v>
      </c>
      <c r="I15991">
        <v>2702971</v>
      </c>
    </row>
    <row r="15992" spans="1:9" x14ac:dyDescent="0.25">
      <c r="A15992" s="114" t="s">
        <v>2228</v>
      </c>
      <c r="B15992">
        <v>716</v>
      </c>
      <c r="C15992" s="114" t="s">
        <v>52</v>
      </c>
      <c r="D15992" s="114" t="s">
        <v>550</v>
      </c>
      <c r="E15992" s="115">
        <v>44889</v>
      </c>
      <c r="F15992" s="192">
        <v>0.98276620370370371</v>
      </c>
      <c r="G15992">
        <v>2</v>
      </c>
      <c r="H15992" s="114" t="s">
        <v>551</v>
      </c>
      <c r="I15992">
        <v>5417638</v>
      </c>
    </row>
    <row r="15993" spans="1:9" x14ac:dyDescent="0.25">
      <c r="A15993" s="114" t="s">
        <v>2228</v>
      </c>
      <c r="B15993">
        <v>717</v>
      </c>
      <c r="C15993" s="114" t="s">
        <v>53</v>
      </c>
      <c r="D15993" s="114" t="s">
        <v>1525</v>
      </c>
      <c r="E15993" s="115">
        <v>44889</v>
      </c>
      <c r="F15993" s="192">
        <v>0.98326388888888894</v>
      </c>
      <c r="G15993">
        <v>2</v>
      </c>
      <c r="H15993" s="114" t="s">
        <v>1526</v>
      </c>
      <c r="I15993"/>
    </row>
    <row r="15994" spans="1:9" x14ac:dyDescent="0.25">
      <c r="A15994" s="114" t="s">
        <v>2228</v>
      </c>
      <c r="B15994">
        <v>718</v>
      </c>
      <c r="C15994" s="114" t="s">
        <v>53</v>
      </c>
      <c r="D15994" s="114" t="s">
        <v>1172</v>
      </c>
      <c r="E15994" s="115">
        <v>44889</v>
      </c>
      <c r="F15994" s="192">
        <v>0.98358796296296291</v>
      </c>
      <c r="G15994">
        <v>2</v>
      </c>
      <c r="H15994" s="114" t="s">
        <v>1173</v>
      </c>
      <c r="I15994">
        <v>3386300</v>
      </c>
    </row>
    <row r="15995" spans="1:9" x14ac:dyDescent="0.25">
      <c r="A15995" s="114" t="s">
        <v>2228</v>
      </c>
      <c r="B15995">
        <v>719</v>
      </c>
      <c r="C15995" s="114" t="s">
        <v>52</v>
      </c>
      <c r="D15995" s="114" t="s">
        <v>619</v>
      </c>
      <c r="E15995" s="115">
        <v>44889</v>
      </c>
      <c r="F15995" s="192">
        <v>0.98410879629629633</v>
      </c>
      <c r="G15995">
        <v>2</v>
      </c>
      <c r="H15995" s="114" t="s">
        <v>620</v>
      </c>
      <c r="I15995">
        <v>14812406</v>
      </c>
    </row>
    <row r="15996" spans="1:9" x14ac:dyDescent="0.25">
      <c r="A15996" s="114" t="s">
        <v>2228</v>
      </c>
      <c r="B15996">
        <v>720</v>
      </c>
      <c r="C15996" s="114" t="s">
        <v>52</v>
      </c>
      <c r="D15996" s="114" t="s">
        <v>368</v>
      </c>
      <c r="E15996" s="115">
        <v>44889</v>
      </c>
      <c r="F15996" s="192">
        <v>0.98432870370370373</v>
      </c>
      <c r="G15996">
        <v>2</v>
      </c>
      <c r="H15996" s="114" t="s">
        <v>369</v>
      </c>
      <c r="I15996">
        <v>2669514</v>
      </c>
    </row>
    <row r="15997" spans="1:9" x14ac:dyDescent="0.25">
      <c r="A15997" s="114" t="s">
        <v>2228</v>
      </c>
      <c r="B15997">
        <v>721</v>
      </c>
      <c r="C15997" s="114" t="s">
        <v>54</v>
      </c>
      <c r="D15997" s="114" t="s">
        <v>338</v>
      </c>
      <c r="E15997" s="115">
        <v>44889</v>
      </c>
      <c r="F15997" s="192">
        <v>0.98499999999999999</v>
      </c>
      <c r="G15997">
        <v>2</v>
      </c>
      <c r="H15997" s="114" t="s">
        <v>339</v>
      </c>
      <c r="I15997">
        <v>8414045</v>
      </c>
    </row>
    <row r="15998" spans="1:9" x14ac:dyDescent="0.25">
      <c r="A15998" s="114" t="s">
        <v>2228</v>
      </c>
      <c r="B15998">
        <v>722</v>
      </c>
      <c r="C15998" s="114" t="s">
        <v>54</v>
      </c>
      <c r="D15998" s="114" t="s">
        <v>907</v>
      </c>
      <c r="E15998" s="115">
        <v>44889</v>
      </c>
      <c r="F15998" s="192">
        <v>0.98506944444444444</v>
      </c>
      <c r="G15998">
        <v>2</v>
      </c>
      <c r="H15998" s="114" t="s">
        <v>908</v>
      </c>
      <c r="I15998">
        <v>6709334</v>
      </c>
    </row>
    <row r="15999" spans="1:9" x14ac:dyDescent="0.25">
      <c r="A15999" s="114" t="s">
        <v>2228</v>
      </c>
      <c r="B15999">
        <v>723</v>
      </c>
      <c r="C15999" s="114" t="s">
        <v>52</v>
      </c>
      <c r="D15999" s="114" t="s">
        <v>400</v>
      </c>
      <c r="E15999" s="115">
        <v>44889</v>
      </c>
      <c r="F15999" s="192">
        <v>0.98519675925925931</v>
      </c>
      <c r="G15999">
        <v>2</v>
      </c>
      <c r="H15999" s="114" t="s">
        <v>401</v>
      </c>
      <c r="I15999">
        <v>5434559</v>
      </c>
    </row>
    <row r="16000" spans="1:9" x14ac:dyDescent="0.25">
      <c r="A16000" s="114" t="s">
        <v>2228</v>
      </c>
      <c r="B16000">
        <v>724</v>
      </c>
      <c r="C16000" s="114" t="s">
        <v>52</v>
      </c>
      <c r="D16000" s="114" t="s">
        <v>536</v>
      </c>
      <c r="E16000" s="115">
        <v>44889</v>
      </c>
      <c r="F16000" s="192">
        <v>0.98615740740740743</v>
      </c>
      <c r="G16000">
        <v>2</v>
      </c>
      <c r="H16000" s="114" t="s">
        <v>537</v>
      </c>
      <c r="I16000">
        <v>5416421</v>
      </c>
    </row>
    <row r="16001" spans="1:9" x14ac:dyDescent="0.25">
      <c r="A16001" s="114" t="s">
        <v>2228</v>
      </c>
      <c r="B16001">
        <v>725</v>
      </c>
      <c r="C16001" s="114" t="s">
        <v>52</v>
      </c>
      <c r="D16001" s="114" t="s">
        <v>825</v>
      </c>
      <c r="E16001" s="115">
        <v>44889</v>
      </c>
      <c r="F16001" s="192">
        <v>0.98726851851851849</v>
      </c>
      <c r="G16001">
        <v>2</v>
      </c>
      <c r="H16001" s="114" t="s">
        <v>826</v>
      </c>
      <c r="I16001">
        <v>5332141</v>
      </c>
    </row>
    <row r="16002" spans="1:9" x14ac:dyDescent="0.25">
      <c r="A16002" s="114" t="s">
        <v>2228</v>
      </c>
      <c r="B16002">
        <v>726</v>
      </c>
      <c r="C16002" s="114" t="s">
        <v>52</v>
      </c>
      <c r="D16002" s="114" t="s">
        <v>2044</v>
      </c>
      <c r="E16002" s="115">
        <v>44889</v>
      </c>
      <c r="F16002" s="192">
        <v>0.99121527777777774</v>
      </c>
      <c r="G16002">
        <v>2</v>
      </c>
      <c r="H16002" s="114" t="s">
        <v>2045</v>
      </c>
      <c r="I16002">
        <v>14137632</v>
      </c>
    </row>
    <row r="16003" spans="1:9" x14ac:dyDescent="0.25">
      <c r="A16003" s="114" t="s">
        <v>2228</v>
      </c>
      <c r="B16003">
        <v>727</v>
      </c>
      <c r="C16003" s="114" t="s">
        <v>52</v>
      </c>
      <c r="D16003" s="114" t="s">
        <v>390</v>
      </c>
      <c r="E16003" s="115">
        <v>44889</v>
      </c>
      <c r="F16003" s="192">
        <v>0.99229166666666668</v>
      </c>
      <c r="G16003">
        <v>2</v>
      </c>
      <c r="H16003" s="114" t="s">
        <v>391</v>
      </c>
      <c r="I16003">
        <v>5345948</v>
      </c>
    </row>
    <row r="16004" spans="1:9" x14ac:dyDescent="0.25">
      <c r="A16004" s="114" t="s">
        <v>2228</v>
      </c>
      <c r="B16004">
        <v>728</v>
      </c>
      <c r="C16004" s="114" t="s">
        <v>52</v>
      </c>
      <c r="D16004" s="114" t="s">
        <v>773</v>
      </c>
      <c r="E16004" s="115">
        <v>44889</v>
      </c>
      <c r="F16004" s="192">
        <v>0.99394675925925924</v>
      </c>
      <c r="G16004">
        <v>2</v>
      </c>
      <c r="H16004" s="114" t="s">
        <v>774</v>
      </c>
      <c r="I16004">
        <v>3623500</v>
      </c>
    </row>
    <row r="16005" spans="1:9" x14ac:dyDescent="0.25">
      <c r="A16005" s="114" t="s">
        <v>2228</v>
      </c>
      <c r="B16005">
        <v>729</v>
      </c>
      <c r="C16005" s="114" t="s">
        <v>53</v>
      </c>
      <c r="D16005" s="114" t="s">
        <v>704</v>
      </c>
      <c r="E16005" s="115">
        <v>44889</v>
      </c>
      <c r="F16005" s="192">
        <v>0.99556712962962968</v>
      </c>
      <c r="G16005">
        <v>2</v>
      </c>
      <c r="H16005" s="114" t="s">
        <v>705</v>
      </c>
      <c r="I16005"/>
    </row>
    <row r="16006" spans="1:9" x14ac:dyDescent="0.25">
      <c r="A16006" s="114" t="s">
        <v>2228</v>
      </c>
      <c r="B16006">
        <v>730</v>
      </c>
      <c r="C16006" s="114" t="s">
        <v>53</v>
      </c>
      <c r="D16006" s="114" t="s">
        <v>714</v>
      </c>
      <c r="E16006" s="115">
        <v>44889</v>
      </c>
      <c r="F16006" s="192">
        <v>0.99606481481481479</v>
      </c>
      <c r="G16006">
        <v>2</v>
      </c>
      <c r="H16006" s="114" t="s">
        <v>715</v>
      </c>
      <c r="I16006"/>
    </row>
    <row r="16007" spans="1:9" x14ac:dyDescent="0.25">
      <c r="A16007" s="114" t="s">
        <v>2231</v>
      </c>
      <c r="B16007">
        <v>1</v>
      </c>
      <c r="C16007" s="114" t="s">
        <v>53</v>
      </c>
      <c r="D16007" s="114" t="s">
        <v>1927</v>
      </c>
      <c r="E16007" s="115">
        <v>44890</v>
      </c>
      <c r="F16007" s="192">
        <v>6.018518518518519E-4</v>
      </c>
      <c r="G16007">
        <v>2</v>
      </c>
      <c r="H16007" s="114" t="s">
        <v>1928</v>
      </c>
      <c r="I16007"/>
    </row>
    <row r="16008" spans="1:9" x14ac:dyDescent="0.25">
      <c r="A16008" s="114" t="s">
        <v>2231</v>
      </c>
      <c r="B16008">
        <v>2</v>
      </c>
      <c r="C16008" s="114" t="s">
        <v>53</v>
      </c>
      <c r="D16008" s="114" t="s">
        <v>1119</v>
      </c>
      <c r="E16008" s="115">
        <v>44890</v>
      </c>
      <c r="F16008" s="192">
        <v>1.0428240740740741E-2</v>
      </c>
      <c r="G16008">
        <v>2</v>
      </c>
      <c r="H16008" s="114" t="s">
        <v>1120</v>
      </c>
      <c r="I16008">
        <v>2151827</v>
      </c>
    </row>
    <row r="16009" spans="1:9" x14ac:dyDescent="0.25">
      <c r="A16009" s="114" t="s">
        <v>2231</v>
      </c>
      <c r="B16009">
        <v>3</v>
      </c>
      <c r="C16009" s="114" t="s">
        <v>53</v>
      </c>
      <c r="D16009" s="114" t="s">
        <v>320</v>
      </c>
      <c r="E16009" s="115">
        <v>44890</v>
      </c>
      <c r="F16009" s="192">
        <v>1.050925925925926E-2</v>
      </c>
      <c r="G16009">
        <v>2</v>
      </c>
      <c r="H16009" s="114" t="s">
        <v>321</v>
      </c>
      <c r="I16009">
        <v>3385712</v>
      </c>
    </row>
    <row r="16010" spans="1:9" x14ac:dyDescent="0.25">
      <c r="A16010" s="114" t="s">
        <v>2231</v>
      </c>
      <c r="B16010">
        <v>4</v>
      </c>
      <c r="C16010" s="114" t="s">
        <v>53</v>
      </c>
      <c r="D16010" s="114" t="s">
        <v>348</v>
      </c>
      <c r="E16010" s="115">
        <v>44890</v>
      </c>
      <c r="F16010" s="192">
        <v>1.1689814814814814E-2</v>
      </c>
      <c r="G16010">
        <v>2</v>
      </c>
      <c r="H16010" s="114" t="s">
        <v>349</v>
      </c>
      <c r="I16010"/>
    </row>
    <row r="16011" spans="1:9" x14ac:dyDescent="0.25">
      <c r="A16011" s="114" t="s">
        <v>2231</v>
      </c>
      <c r="B16011">
        <v>5</v>
      </c>
      <c r="C16011" s="114" t="s">
        <v>53</v>
      </c>
      <c r="D16011" s="114" t="s">
        <v>649</v>
      </c>
      <c r="E16011" s="115">
        <v>44890</v>
      </c>
      <c r="F16011" s="192">
        <v>1.2465277777777778E-2</v>
      </c>
      <c r="G16011">
        <v>2</v>
      </c>
      <c r="H16011" s="114" t="s">
        <v>650</v>
      </c>
      <c r="I16011"/>
    </row>
    <row r="16012" spans="1:9" x14ac:dyDescent="0.25">
      <c r="A16012" s="114" t="s">
        <v>2231</v>
      </c>
      <c r="B16012">
        <v>6</v>
      </c>
      <c r="C16012" s="114" t="s">
        <v>53</v>
      </c>
      <c r="D16012" s="114" t="s">
        <v>404</v>
      </c>
      <c r="E16012" s="115">
        <v>44890</v>
      </c>
      <c r="F16012" s="192">
        <v>1.2581018518518519E-2</v>
      </c>
      <c r="G16012">
        <v>2</v>
      </c>
      <c r="H16012" s="114" t="s">
        <v>405</v>
      </c>
      <c r="I16012"/>
    </row>
    <row r="16013" spans="1:9" x14ac:dyDescent="0.25">
      <c r="A16013" s="114" t="s">
        <v>2231</v>
      </c>
      <c r="B16013">
        <v>7</v>
      </c>
      <c r="C16013" s="114" t="s">
        <v>53</v>
      </c>
      <c r="D16013" s="114" t="s">
        <v>1282</v>
      </c>
      <c r="E16013" s="115">
        <v>44890</v>
      </c>
      <c r="F16013" s="192">
        <v>1.3356481481481481E-2</v>
      </c>
      <c r="G16013">
        <v>2</v>
      </c>
      <c r="H16013" s="114" t="s">
        <v>1283</v>
      </c>
      <c r="I16013">
        <v>2099344</v>
      </c>
    </row>
    <row r="16014" spans="1:9" x14ac:dyDescent="0.25">
      <c r="A16014" s="114" t="s">
        <v>2231</v>
      </c>
      <c r="B16014">
        <v>8</v>
      </c>
      <c r="C16014" s="114" t="s">
        <v>53</v>
      </c>
      <c r="D16014" s="114" t="s">
        <v>376</v>
      </c>
      <c r="E16014" s="115">
        <v>44890</v>
      </c>
      <c r="F16014" s="192">
        <v>1.4131944444444445E-2</v>
      </c>
      <c r="G16014">
        <v>2</v>
      </c>
      <c r="H16014" s="114" t="s">
        <v>377</v>
      </c>
      <c r="I16014">
        <v>14959868</v>
      </c>
    </row>
    <row r="16015" spans="1:9" x14ac:dyDescent="0.25">
      <c r="A16015" s="114" t="s">
        <v>2231</v>
      </c>
      <c r="B16015">
        <v>9</v>
      </c>
      <c r="C16015" s="114" t="s">
        <v>53</v>
      </c>
      <c r="D16015" s="114" t="s">
        <v>362</v>
      </c>
      <c r="E16015" s="115">
        <v>44890</v>
      </c>
      <c r="F16015" s="192">
        <v>1.9988425925925927E-2</v>
      </c>
      <c r="G16015">
        <v>2</v>
      </c>
      <c r="H16015" s="114" t="s">
        <v>363</v>
      </c>
      <c r="I16015"/>
    </row>
    <row r="16016" spans="1:9" x14ac:dyDescent="0.25">
      <c r="A16016" s="114" t="s">
        <v>2231</v>
      </c>
      <c r="B16016">
        <v>10</v>
      </c>
      <c r="C16016" s="114" t="s">
        <v>53</v>
      </c>
      <c r="D16016" s="114" t="s">
        <v>422</v>
      </c>
      <c r="E16016" s="115">
        <v>44890</v>
      </c>
      <c r="F16016" s="192">
        <v>2.476851851851852E-2</v>
      </c>
      <c r="G16016">
        <v>2</v>
      </c>
      <c r="H16016" s="114" t="s">
        <v>423</v>
      </c>
      <c r="I16016">
        <v>5425549</v>
      </c>
    </row>
    <row r="16017" spans="1:9" x14ac:dyDescent="0.25">
      <c r="A16017" s="114" t="s">
        <v>2231</v>
      </c>
      <c r="B16017">
        <v>11</v>
      </c>
      <c r="C16017" s="114" t="s">
        <v>52</v>
      </c>
      <c r="D16017" s="114" t="s">
        <v>1230</v>
      </c>
      <c r="E16017" s="115">
        <v>44890</v>
      </c>
      <c r="F16017" s="192">
        <v>2.7523148148148147E-2</v>
      </c>
      <c r="G16017">
        <v>2</v>
      </c>
      <c r="H16017" s="114" t="s">
        <v>1231</v>
      </c>
      <c r="I16017">
        <v>2669211</v>
      </c>
    </row>
    <row r="16018" spans="1:9" x14ac:dyDescent="0.25">
      <c r="A16018" s="114" t="s">
        <v>2231</v>
      </c>
      <c r="B16018">
        <v>12</v>
      </c>
      <c r="C16018" s="114" t="s">
        <v>52</v>
      </c>
      <c r="D16018" s="114" t="s">
        <v>306</v>
      </c>
      <c r="E16018" s="115">
        <v>44890</v>
      </c>
      <c r="F16018" s="192">
        <v>2.8935185185185185E-2</v>
      </c>
      <c r="G16018">
        <v>2</v>
      </c>
      <c r="H16018" s="114" t="s">
        <v>307</v>
      </c>
      <c r="I16018">
        <v>5391490</v>
      </c>
    </row>
    <row r="16019" spans="1:9" x14ac:dyDescent="0.25">
      <c r="A16019" s="114" t="s">
        <v>2231</v>
      </c>
      <c r="B16019">
        <v>13</v>
      </c>
      <c r="C16019" s="114" t="s">
        <v>53</v>
      </c>
      <c r="D16019" s="114" t="s">
        <v>354</v>
      </c>
      <c r="E16019" s="115">
        <v>44890</v>
      </c>
      <c r="F16019" s="192">
        <v>3.0555555555555555E-2</v>
      </c>
      <c r="G16019">
        <v>2</v>
      </c>
      <c r="H16019" s="114" t="s">
        <v>355</v>
      </c>
      <c r="I16019"/>
    </row>
    <row r="16020" spans="1:9" x14ac:dyDescent="0.25">
      <c r="A16020" s="114" t="s">
        <v>2231</v>
      </c>
      <c r="B16020">
        <v>14</v>
      </c>
      <c r="C16020" s="114" t="s">
        <v>52</v>
      </c>
      <c r="D16020" s="114" t="s">
        <v>318</v>
      </c>
      <c r="E16020" s="115">
        <v>44890</v>
      </c>
      <c r="F16020" s="192">
        <v>3.1504629629629632E-2</v>
      </c>
      <c r="G16020">
        <v>2</v>
      </c>
      <c r="H16020" s="114" t="s">
        <v>319</v>
      </c>
      <c r="I16020">
        <v>2037561</v>
      </c>
    </row>
    <row r="16021" spans="1:9" x14ac:dyDescent="0.25">
      <c r="A16021" s="114" t="s">
        <v>2231</v>
      </c>
      <c r="B16021">
        <v>15</v>
      </c>
      <c r="C16021" s="114" t="s">
        <v>53</v>
      </c>
      <c r="D16021" s="114" t="s">
        <v>1145</v>
      </c>
      <c r="E16021" s="115">
        <v>44890</v>
      </c>
      <c r="F16021" s="192">
        <v>5.2361111111111108E-2</v>
      </c>
      <c r="G16021">
        <v>2</v>
      </c>
      <c r="H16021" s="114" t="s">
        <v>1146</v>
      </c>
      <c r="I16021"/>
    </row>
    <row r="16022" spans="1:9" x14ac:dyDescent="0.25">
      <c r="A16022" s="114" t="s">
        <v>2231</v>
      </c>
      <c r="B16022">
        <v>16</v>
      </c>
      <c r="C16022" s="114" t="s">
        <v>53</v>
      </c>
      <c r="D16022" s="114" t="s">
        <v>768</v>
      </c>
      <c r="E16022" s="115">
        <v>44890</v>
      </c>
      <c r="F16022" s="192">
        <v>5.3009259259259256E-2</v>
      </c>
      <c r="G16022">
        <v>2</v>
      </c>
      <c r="H16022" s="114" t="s">
        <v>769</v>
      </c>
      <c r="I16022"/>
    </row>
    <row r="16023" spans="1:9" x14ac:dyDescent="0.25">
      <c r="A16023" s="114" t="s">
        <v>2231</v>
      </c>
      <c r="B16023">
        <v>17</v>
      </c>
      <c r="C16023" s="114" t="s">
        <v>53</v>
      </c>
      <c r="D16023" s="114" t="s">
        <v>1059</v>
      </c>
      <c r="E16023" s="115">
        <v>44890</v>
      </c>
      <c r="F16023" s="192">
        <v>5.3078703703703704E-2</v>
      </c>
      <c r="G16023">
        <v>2</v>
      </c>
      <c r="H16023" s="114" t="s">
        <v>1060</v>
      </c>
      <c r="I16023"/>
    </row>
    <row r="16024" spans="1:9" x14ac:dyDescent="0.25">
      <c r="A16024" s="114" t="s">
        <v>2231</v>
      </c>
      <c r="B16024">
        <v>18</v>
      </c>
      <c r="C16024" s="114" t="s">
        <v>52</v>
      </c>
      <c r="D16024" s="114" t="s">
        <v>1232</v>
      </c>
      <c r="E16024" s="115">
        <v>44890</v>
      </c>
      <c r="F16024" s="192">
        <v>5.3136574074074072E-2</v>
      </c>
      <c r="G16024">
        <v>2</v>
      </c>
      <c r="H16024" s="114" t="s">
        <v>1233</v>
      </c>
      <c r="I16024">
        <v>5345534</v>
      </c>
    </row>
    <row r="16025" spans="1:9" x14ac:dyDescent="0.25">
      <c r="A16025" s="114" t="s">
        <v>2231</v>
      </c>
      <c r="B16025">
        <v>19</v>
      </c>
      <c r="C16025" s="114" t="s">
        <v>53</v>
      </c>
      <c r="D16025" s="114" t="s">
        <v>430</v>
      </c>
      <c r="E16025" s="115">
        <v>44890</v>
      </c>
      <c r="F16025" s="192">
        <v>5.3449074074074072E-2</v>
      </c>
      <c r="G16025">
        <v>2</v>
      </c>
      <c r="H16025" s="114" t="s">
        <v>431</v>
      </c>
      <c r="I16025">
        <v>2099334</v>
      </c>
    </row>
    <row r="16026" spans="1:9" x14ac:dyDescent="0.25">
      <c r="A16026" s="114" t="s">
        <v>2231</v>
      </c>
      <c r="B16026">
        <v>20</v>
      </c>
      <c r="C16026" s="114" t="s">
        <v>52</v>
      </c>
      <c r="D16026" s="114" t="s">
        <v>1000</v>
      </c>
      <c r="E16026" s="115">
        <v>44890</v>
      </c>
      <c r="F16026" s="192">
        <v>5.3831018518518521E-2</v>
      </c>
      <c r="G16026">
        <v>2</v>
      </c>
      <c r="H16026" s="114" t="s">
        <v>1001</v>
      </c>
      <c r="I16026">
        <v>5349225</v>
      </c>
    </row>
    <row r="16027" spans="1:9" x14ac:dyDescent="0.25">
      <c r="A16027" s="114" t="s">
        <v>2231</v>
      </c>
      <c r="B16027">
        <v>21</v>
      </c>
      <c r="C16027" s="114" t="s">
        <v>53</v>
      </c>
      <c r="D16027" s="114" t="s">
        <v>742</v>
      </c>
      <c r="E16027" s="115">
        <v>44890</v>
      </c>
      <c r="F16027" s="192">
        <v>5.3981481481481484E-2</v>
      </c>
      <c r="G16027">
        <v>2</v>
      </c>
      <c r="H16027" s="114" t="s">
        <v>743</v>
      </c>
      <c r="I16027">
        <v>2024799</v>
      </c>
    </row>
    <row r="16028" spans="1:9" x14ac:dyDescent="0.25">
      <c r="A16028" s="114" t="s">
        <v>2231</v>
      </c>
      <c r="B16028">
        <v>22</v>
      </c>
      <c r="C16028" s="114" t="s">
        <v>52</v>
      </c>
      <c r="D16028" s="114" t="s">
        <v>779</v>
      </c>
      <c r="E16028" s="115">
        <v>44890</v>
      </c>
      <c r="F16028" s="192">
        <v>5.4189814814814816E-2</v>
      </c>
      <c r="G16028">
        <v>2</v>
      </c>
      <c r="H16028" s="114" t="s">
        <v>780</v>
      </c>
      <c r="I16028">
        <v>5381595</v>
      </c>
    </row>
    <row r="16029" spans="1:9" x14ac:dyDescent="0.25">
      <c r="A16029" s="114" t="s">
        <v>2231</v>
      </c>
      <c r="B16029">
        <v>23</v>
      </c>
      <c r="C16029" s="114" t="s">
        <v>52</v>
      </c>
      <c r="D16029" s="114" t="s">
        <v>1193</v>
      </c>
      <c r="E16029" s="115">
        <v>44890</v>
      </c>
      <c r="F16029" s="192">
        <v>5.5763888888888891E-2</v>
      </c>
      <c r="G16029">
        <v>2</v>
      </c>
      <c r="H16029" s="114" t="s">
        <v>1194</v>
      </c>
      <c r="I16029">
        <v>6717067</v>
      </c>
    </row>
    <row r="16030" spans="1:9" x14ac:dyDescent="0.25">
      <c r="A16030" s="114" t="s">
        <v>2231</v>
      </c>
      <c r="B16030">
        <v>24</v>
      </c>
      <c r="C16030" s="114" t="s">
        <v>52</v>
      </c>
      <c r="D16030" s="114" t="s">
        <v>833</v>
      </c>
      <c r="E16030" s="115">
        <v>44890</v>
      </c>
      <c r="F16030" s="192">
        <v>5.5844907407407406E-2</v>
      </c>
      <c r="G16030">
        <v>2</v>
      </c>
      <c r="H16030" s="114" t="s">
        <v>834</v>
      </c>
      <c r="I16030">
        <v>3669791</v>
      </c>
    </row>
    <row r="16031" spans="1:9" x14ac:dyDescent="0.25">
      <c r="A16031" s="114" t="s">
        <v>2231</v>
      </c>
      <c r="B16031">
        <v>25</v>
      </c>
      <c r="C16031" s="114" t="s">
        <v>52</v>
      </c>
      <c r="D16031" s="114" t="s">
        <v>552</v>
      </c>
      <c r="E16031" s="115">
        <v>44890</v>
      </c>
      <c r="F16031" s="192">
        <v>5.6273148148148149E-2</v>
      </c>
      <c r="G16031">
        <v>2</v>
      </c>
      <c r="H16031" s="114" t="s">
        <v>553</v>
      </c>
      <c r="I16031">
        <v>5345538</v>
      </c>
    </row>
    <row r="16032" spans="1:9" x14ac:dyDescent="0.25">
      <c r="A16032" s="114" t="s">
        <v>2231</v>
      </c>
      <c r="B16032">
        <v>26</v>
      </c>
      <c r="C16032" s="114" t="s">
        <v>52</v>
      </c>
      <c r="D16032" s="114" t="s">
        <v>775</v>
      </c>
      <c r="E16032" s="115">
        <v>44890</v>
      </c>
      <c r="F16032" s="192">
        <v>5.6585648148148149E-2</v>
      </c>
      <c r="G16032">
        <v>2</v>
      </c>
      <c r="H16032" s="114" t="s">
        <v>776</v>
      </c>
      <c r="I16032">
        <v>8117972</v>
      </c>
    </row>
    <row r="16033" spans="1:9" x14ac:dyDescent="0.25">
      <c r="A16033" s="114" t="s">
        <v>2231</v>
      </c>
      <c r="B16033">
        <v>27</v>
      </c>
      <c r="C16033" s="114" t="s">
        <v>53</v>
      </c>
      <c r="D16033" s="114" t="s">
        <v>1236</v>
      </c>
      <c r="E16033" s="115">
        <v>44890</v>
      </c>
      <c r="F16033" s="192">
        <v>5.6666666666666664E-2</v>
      </c>
      <c r="G16033">
        <v>2</v>
      </c>
      <c r="H16033" s="114" t="s">
        <v>1237</v>
      </c>
      <c r="I16033"/>
    </row>
    <row r="16034" spans="1:9" x14ac:dyDescent="0.25">
      <c r="A16034" s="114" t="s">
        <v>2231</v>
      </c>
      <c r="B16034">
        <v>28</v>
      </c>
      <c r="C16034" s="114" t="s">
        <v>52</v>
      </c>
      <c r="D16034" s="114" t="s">
        <v>360</v>
      </c>
      <c r="E16034" s="115">
        <v>44890</v>
      </c>
      <c r="F16034" s="192">
        <v>5.6990740740740738E-2</v>
      </c>
      <c r="G16034">
        <v>2</v>
      </c>
      <c r="H16034" s="114" t="s">
        <v>361</v>
      </c>
      <c r="I16034">
        <v>5503300</v>
      </c>
    </row>
    <row r="16035" spans="1:9" x14ac:dyDescent="0.25">
      <c r="A16035" s="114" t="s">
        <v>2231</v>
      </c>
      <c r="B16035">
        <v>29</v>
      </c>
      <c r="C16035" s="114" t="s">
        <v>52</v>
      </c>
      <c r="D16035" s="114" t="s">
        <v>302</v>
      </c>
      <c r="E16035" s="115">
        <v>44890</v>
      </c>
      <c r="F16035" s="192">
        <v>5.7326388888888892E-2</v>
      </c>
      <c r="G16035">
        <v>2</v>
      </c>
      <c r="H16035" s="114" t="s">
        <v>303</v>
      </c>
      <c r="I16035">
        <v>5417847</v>
      </c>
    </row>
    <row r="16036" spans="1:9" x14ac:dyDescent="0.25">
      <c r="A16036" s="114" t="s">
        <v>2231</v>
      </c>
      <c r="B16036">
        <v>30</v>
      </c>
      <c r="C16036" s="114" t="s">
        <v>52</v>
      </c>
      <c r="D16036" s="114" t="s">
        <v>304</v>
      </c>
      <c r="E16036" s="115">
        <v>44890</v>
      </c>
      <c r="F16036" s="192">
        <v>5.738425925925926E-2</v>
      </c>
      <c r="G16036">
        <v>2</v>
      </c>
      <c r="H16036" s="114" t="s">
        <v>305</v>
      </c>
      <c r="I16036">
        <v>5382631</v>
      </c>
    </row>
    <row r="16037" spans="1:9" x14ac:dyDescent="0.25">
      <c r="A16037" s="114" t="s">
        <v>2231</v>
      </c>
      <c r="B16037">
        <v>31</v>
      </c>
      <c r="C16037" s="114" t="s">
        <v>52</v>
      </c>
      <c r="D16037" s="114" t="s">
        <v>1632</v>
      </c>
      <c r="E16037" s="115">
        <v>44890</v>
      </c>
      <c r="F16037" s="192">
        <v>5.7453703703703701E-2</v>
      </c>
      <c r="G16037">
        <v>2</v>
      </c>
      <c r="H16037" s="114" t="s">
        <v>1633</v>
      </c>
      <c r="I16037">
        <v>5367512</v>
      </c>
    </row>
    <row r="16038" spans="1:9" x14ac:dyDescent="0.25">
      <c r="A16038" s="114" t="s">
        <v>2231</v>
      </c>
      <c r="B16038">
        <v>32</v>
      </c>
      <c r="C16038" s="114" t="s">
        <v>52</v>
      </c>
      <c r="D16038" s="114" t="s">
        <v>2145</v>
      </c>
      <c r="E16038" s="115">
        <v>44890</v>
      </c>
      <c r="F16038" s="192">
        <v>5.8055555555555555E-2</v>
      </c>
      <c r="G16038">
        <v>2</v>
      </c>
      <c r="H16038" s="114" t="s">
        <v>2146</v>
      </c>
      <c r="I16038">
        <v>14812411</v>
      </c>
    </row>
    <row r="16039" spans="1:9" x14ac:dyDescent="0.25">
      <c r="A16039" s="114" t="s">
        <v>2231</v>
      </c>
      <c r="B16039">
        <v>33</v>
      </c>
      <c r="C16039" s="114" t="s">
        <v>52</v>
      </c>
      <c r="D16039" s="114" t="s">
        <v>444</v>
      </c>
      <c r="E16039" s="115">
        <v>44890</v>
      </c>
      <c r="F16039" s="192">
        <v>6.1747685185185183E-2</v>
      </c>
      <c r="G16039">
        <v>2</v>
      </c>
      <c r="H16039" s="114" t="s">
        <v>445</v>
      </c>
      <c r="I16039">
        <v>7094641</v>
      </c>
    </row>
    <row r="16040" spans="1:9" x14ac:dyDescent="0.25">
      <c r="A16040" s="114" t="s">
        <v>2231</v>
      </c>
      <c r="B16040">
        <v>34</v>
      </c>
      <c r="C16040" s="114" t="s">
        <v>53</v>
      </c>
      <c r="D16040" s="114" t="s">
        <v>358</v>
      </c>
      <c r="E16040" s="115">
        <v>44890</v>
      </c>
      <c r="F16040" s="192">
        <v>8.1168981481481481E-2</v>
      </c>
      <c r="G16040">
        <v>2</v>
      </c>
      <c r="H16040" s="114" t="s">
        <v>359</v>
      </c>
      <c r="I16040"/>
    </row>
    <row r="16041" spans="1:9" x14ac:dyDescent="0.25">
      <c r="A16041" s="114" t="s">
        <v>2231</v>
      </c>
      <c r="B16041">
        <v>35</v>
      </c>
      <c r="C16041" s="114" t="s">
        <v>52</v>
      </c>
      <c r="D16041" s="114" t="s">
        <v>596</v>
      </c>
      <c r="E16041" s="115">
        <v>44890</v>
      </c>
      <c r="F16041" s="192">
        <v>0.14233796296296297</v>
      </c>
      <c r="G16041">
        <v>2</v>
      </c>
      <c r="H16041" s="114" t="s">
        <v>597</v>
      </c>
      <c r="I16041">
        <v>4363276</v>
      </c>
    </row>
    <row r="16042" spans="1:9" x14ac:dyDescent="0.25">
      <c r="A16042" s="114" t="s">
        <v>2231</v>
      </c>
      <c r="B16042">
        <v>36</v>
      </c>
      <c r="C16042" s="114" t="s">
        <v>53</v>
      </c>
      <c r="D16042" s="114" t="s">
        <v>526</v>
      </c>
      <c r="E16042" s="115">
        <v>44890</v>
      </c>
      <c r="F16042" s="192">
        <v>0.25068287037037035</v>
      </c>
      <c r="G16042">
        <v>2</v>
      </c>
      <c r="H16042" s="114" t="s">
        <v>527</v>
      </c>
      <c r="I16042"/>
    </row>
    <row r="16043" spans="1:9" x14ac:dyDescent="0.25">
      <c r="A16043" s="114" t="s">
        <v>2231</v>
      </c>
      <c r="B16043">
        <v>37</v>
      </c>
      <c r="C16043" s="114" t="s">
        <v>53</v>
      </c>
      <c r="D16043" s="114" t="s">
        <v>1240</v>
      </c>
      <c r="E16043" s="115">
        <v>44890</v>
      </c>
      <c r="F16043" s="192">
        <v>0.25072916666666667</v>
      </c>
      <c r="G16043">
        <v>2</v>
      </c>
      <c r="H16043" s="114" t="s">
        <v>1241</v>
      </c>
      <c r="I16043">
        <v>14970175</v>
      </c>
    </row>
    <row r="16044" spans="1:9" x14ac:dyDescent="0.25">
      <c r="A16044" s="114" t="s">
        <v>2231</v>
      </c>
      <c r="B16044">
        <v>38</v>
      </c>
      <c r="C16044" s="114" t="s">
        <v>52</v>
      </c>
      <c r="D16044" s="114" t="s">
        <v>246</v>
      </c>
      <c r="E16044" s="115">
        <v>44890</v>
      </c>
      <c r="F16044" s="192">
        <v>0.25083333333333335</v>
      </c>
      <c r="G16044">
        <v>2</v>
      </c>
      <c r="H16044" s="114" t="s">
        <v>247</v>
      </c>
      <c r="I16044">
        <v>7284211</v>
      </c>
    </row>
    <row r="16045" spans="1:9" x14ac:dyDescent="0.25">
      <c r="A16045" s="114" t="s">
        <v>2231</v>
      </c>
      <c r="B16045">
        <v>39</v>
      </c>
      <c r="C16045" s="114" t="s">
        <v>53</v>
      </c>
      <c r="D16045" s="114" t="s">
        <v>316</v>
      </c>
      <c r="E16045" s="115">
        <v>44890</v>
      </c>
      <c r="F16045" s="192">
        <v>0.25097222222222221</v>
      </c>
      <c r="G16045">
        <v>2</v>
      </c>
      <c r="H16045" s="114" t="s">
        <v>317</v>
      </c>
      <c r="I16045">
        <v>2166829</v>
      </c>
    </row>
    <row r="16046" spans="1:9" x14ac:dyDescent="0.25">
      <c r="A16046" s="114" t="s">
        <v>2231</v>
      </c>
      <c r="B16046">
        <v>40</v>
      </c>
      <c r="C16046" s="114" t="s">
        <v>52</v>
      </c>
      <c r="D16046" s="114" t="s">
        <v>2063</v>
      </c>
      <c r="E16046" s="115">
        <v>44890</v>
      </c>
      <c r="F16046" s="192">
        <v>0.25153935185185183</v>
      </c>
      <c r="G16046">
        <v>2</v>
      </c>
      <c r="H16046" s="114" t="s">
        <v>2064</v>
      </c>
      <c r="I16046">
        <v>1785087</v>
      </c>
    </row>
    <row r="16047" spans="1:9" x14ac:dyDescent="0.25">
      <c r="A16047" s="114" t="s">
        <v>2231</v>
      </c>
      <c r="B16047">
        <v>41</v>
      </c>
      <c r="C16047" s="114" t="s">
        <v>52</v>
      </c>
      <c r="D16047" s="114" t="s">
        <v>1306</v>
      </c>
      <c r="E16047" s="115">
        <v>44890</v>
      </c>
      <c r="F16047" s="192">
        <v>0.2517361111111111</v>
      </c>
      <c r="G16047">
        <v>2</v>
      </c>
      <c r="H16047" s="114" t="s">
        <v>1307</v>
      </c>
      <c r="I16047">
        <v>14942233</v>
      </c>
    </row>
    <row r="16048" spans="1:9" x14ac:dyDescent="0.25">
      <c r="A16048" s="114" t="s">
        <v>2231</v>
      </c>
      <c r="B16048">
        <v>42</v>
      </c>
      <c r="C16048" s="114" t="s">
        <v>53</v>
      </c>
      <c r="D16048" s="114" t="s">
        <v>244</v>
      </c>
      <c r="E16048" s="115">
        <v>44890</v>
      </c>
      <c r="F16048" s="192">
        <v>0.25179398148148147</v>
      </c>
      <c r="G16048">
        <v>2</v>
      </c>
      <c r="H16048" s="114" t="s">
        <v>245</v>
      </c>
      <c r="I16048"/>
    </row>
    <row r="16049" spans="1:9" x14ac:dyDescent="0.25">
      <c r="A16049" s="114" t="s">
        <v>2231</v>
      </c>
      <c r="B16049">
        <v>43</v>
      </c>
      <c r="C16049" s="114" t="s">
        <v>52</v>
      </c>
      <c r="D16049" s="114" t="s">
        <v>242</v>
      </c>
      <c r="E16049" s="115">
        <v>44890</v>
      </c>
      <c r="F16049" s="192">
        <v>0.2519675925925926</v>
      </c>
      <c r="G16049">
        <v>2</v>
      </c>
      <c r="H16049" s="114" t="s">
        <v>243</v>
      </c>
      <c r="I16049">
        <v>14942222</v>
      </c>
    </row>
    <row r="16050" spans="1:9" x14ac:dyDescent="0.25">
      <c r="A16050" s="114" t="s">
        <v>2231</v>
      </c>
      <c r="B16050">
        <v>44</v>
      </c>
      <c r="C16050" s="114" t="s">
        <v>52</v>
      </c>
      <c r="D16050" s="114" t="s">
        <v>524</v>
      </c>
      <c r="E16050" s="115">
        <v>44890</v>
      </c>
      <c r="F16050" s="192">
        <v>0.25218750000000001</v>
      </c>
      <c r="G16050">
        <v>2</v>
      </c>
      <c r="H16050" s="114" t="s">
        <v>525</v>
      </c>
      <c r="I16050">
        <v>3641204</v>
      </c>
    </row>
    <row r="16051" spans="1:9" x14ac:dyDescent="0.25">
      <c r="A16051" s="114" t="s">
        <v>2231</v>
      </c>
      <c r="B16051">
        <v>45</v>
      </c>
      <c r="C16051" s="114" t="s">
        <v>52</v>
      </c>
      <c r="D16051" s="114" t="s">
        <v>1256</v>
      </c>
      <c r="E16051" s="115">
        <v>44890</v>
      </c>
      <c r="F16051" s="192">
        <v>0.25222222222222224</v>
      </c>
      <c r="G16051">
        <v>2</v>
      </c>
      <c r="H16051" s="114" t="s">
        <v>1257</v>
      </c>
      <c r="I16051">
        <v>7362004</v>
      </c>
    </row>
    <row r="16052" spans="1:9" x14ac:dyDescent="0.25">
      <c r="A16052" s="114" t="s">
        <v>2231</v>
      </c>
      <c r="B16052">
        <v>46</v>
      </c>
      <c r="C16052" s="114" t="s">
        <v>52</v>
      </c>
      <c r="D16052" s="114" t="s">
        <v>1905</v>
      </c>
      <c r="E16052" s="115">
        <v>44890</v>
      </c>
      <c r="F16052" s="192">
        <v>0.25225694444444446</v>
      </c>
      <c r="G16052">
        <v>2</v>
      </c>
      <c r="H16052" s="114" t="s">
        <v>1906</v>
      </c>
      <c r="I16052">
        <v>5390779</v>
      </c>
    </row>
    <row r="16053" spans="1:9" x14ac:dyDescent="0.25">
      <c r="A16053" s="114" t="s">
        <v>2231</v>
      </c>
      <c r="B16053">
        <v>47</v>
      </c>
      <c r="C16053" s="114" t="s">
        <v>53</v>
      </c>
      <c r="D16053" s="114" t="s">
        <v>1459</v>
      </c>
      <c r="E16053" s="115">
        <v>44890</v>
      </c>
      <c r="F16053" s="192">
        <v>0.25231481481481483</v>
      </c>
      <c r="G16053">
        <v>2</v>
      </c>
      <c r="H16053" s="114" t="s">
        <v>1460</v>
      </c>
      <c r="I16053">
        <v>2045289</v>
      </c>
    </row>
    <row r="16054" spans="1:9" x14ac:dyDescent="0.25">
      <c r="A16054" s="114" t="s">
        <v>2231</v>
      </c>
      <c r="B16054">
        <v>48</v>
      </c>
      <c r="C16054" s="114" t="s">
        <v>54</v>
      </c>
      <c r="D16054" s="114" t="s">
        <v>272</v>
      </c>
      <c r="E16054" s="115">
        <v>44890</v>
      </c>
      <c r="F16054" s="192">
        <v>0.25282407407407409</v>
      </c>
      <c r="G16054">
        <v>2</v>
      </c>
      <c r="H16054" s="114" t="s">
        <v>273</v>
      </c>
      <c r="I16054">
        <v>5370529</v>
      </c>
    </row>
    <row r="16055" spans="1:9" x14ac:dyDescent="0.25">
      <c r="A16055" s="114" t="s">
        <v>2231</v>
      </c>
      <c r="B16055">
        <v>49</v>
      </c>
      <c r="C16055" s="114" t="s">
        <v>53</v>
      </c>
      <c r="D16055" s="114" t="s">
        <v>1258</v>
      </c>
      <c r="E16055" s="115">
        <v>44890</v>
      </c>
      <c r="F16055" s="192">
        <v>0.25300925925925927</v>
      </c>
      <c r="G16055">
        <v>2</v>
      </c>
      <c r="H16055" s="114" t="s">
        <v>1259</v>
      </c>
      <c r="I16055">
        <v>4793403</v>
      </c>
    </row>
    <row r="16056" spans="1:9" x14ac:dyDescent="0.25">
      <c r="A16056" s="114" t="s">
        <v>2231</v>
      </c>
      <c r="B16056">
        <v>50</v>
      </c>
      <c r="C16056" s="114" t="s">
        <v>54</v>
      </c>
      <c r="D16056" s="114" t="s">
        <v>414</v>
      </c>
      <c r="E16056" s="115">
        <v>44890</v>
      </c>
      <c r="F16056" s="192">
        <v>0.25309027777777776</v>
      </c>
      <c r="G16056">
        <v>2</v>
      </c>
      <c r="H16056" s="114" t="s">
        <v>415</v>
      </c>
      <c r="I16056">
        <v>6721068</v>
      </c>
    </row>
    <row r="16057" spans="1:9" x14ac:dyDescent="0.25">
      <c r="A16057" s="114" t="s">
        <v>2231</v>
      </c>
      <c r="B16057">
        <v>51</v>
      </c>
      <c r="C16057" s="114" t="s">
        <v>54</v>
      </c>
      <c r="D16057" s="114" t="s">
        <v>292</v>
      </c>
      <c r="E16057" s="115">
        <v>44890</v>
      </c>
      <c r="F16057" s="192">
        <v>0.25344907407407408</v>
      </c>
      <c r="G16057">
        <v>2</v>
      </c>
      <c r="H16057" s="114" t="s">
        <v>293</v>
      </c>
      <c r="I16057">
        <v>2052005</v>
      </c>
    </row>
    <row r="16058" spans="1:9" x14ac:dyDescent="0.25">
      <c r="A16058" s="114" t="s">
        <v>2231</v>
      </c>
      <c r="B16058">
        <v>52</v>
      </c>
      <c r="C16058" s="114" t="s">
        <v>54</v>
      </c>
      <c r="D16058" s="114" t="s">
        <v>254</v>
      </c>
      <c r="E16058" s="115">
        <v>44890</v>
      </c>
      <c r="F16058" s="192">
        <v>0.25364583333333335</v>
      </c>
      <c r="G16058">
        <v>2</v>
      </c>
      <c r="H16058" s="114" t="s">
        <v>255</v>
      </c>
      <c r="I16058">
        <v>5345943</v>
      </c>
    </row>
    <row r="16059" spans="1:9" x14ac:dyDescent="0.25">
      <c r="A16059" s="114" t="s">
        <v>2231</v>
      </c>
      <c r="B16059">
        <v>53</v>
      </c>
      <c r="C16059" s="114" t="s">
        <v>53</v>
      </c>
      <c r="D16059" s="114" t="s">
        <v>1863</v>
      </c>
      <c r="E16059" s="115">
        <v>44890</v>
      </c>
      <c r="F16059" s="192">
        <v>0.2537152777777778</v>
      </c>
      <c r="G16059">
        <v>2</v>
      </c>
      <c r="H16059" s="114" t="s">
        <v>1864</v>
      </c>
      <c r="I16059">
        <v>14970180</v>
      </c>
    </row>
    <row r="16060" spans="1:9" x14ac:dyDescent="0.25">
      <c r="A16060" s="114" t="s">
        <v>2231</v>
      </c>
      <c r="B16060">
        <v>54</v>
      </c>
      <c r="C16060" s="114" t="s">
        <v>53</v>
      </c>
      <c r="D16060" s="114" t="s">
        <v>206</v>
      </c>
      <c r="E16060" s="115">
        <v>44890</v>
      </c>
      <c r="F16060" s="192">
        <v>0.2537847222222222</v>
      </c>
      <c r="G16060">
        <v>2</v>
      </c>
      <c r="H16060" s="114" t="s">
        <v>207</v>
      </c>
      <c r="I16060">
        <v>5457397</v>
      </c>
    </row>
    <row r="16061" spans="1:9" x14ac:dyDescent="0.25">
      <c r="A16061" s="114" t="s">
        <v>2231</v>
      </c>
      <c r="B16061">
        <v>55</v>
      </c>
      <c r="C16061" s="114" t="s">
        <v>53</v>
      </c>
      <c r="D16061" s="114" t="s">
        <v>356</v>
      </c>
      <c r="E16061" s="115">
        <v>44890</v>
      </c>
      <c r="F16061" s="192">
        <v>0.25384259259259262</v>
      </c>
      <c r="G16061">
        <v>2</v>
      </c>
      <c r="H16061" s="114" t="s">
        <v>357</v>
      </c>
      <c r="I16061">
        <v>5621862</v>
      </c>
    </row>
    <row r="16062" spans="1:9" x14ac:dyDescent="0.25">
      <c r="A16062" s="114" t="s">
        <v>2231</v>
      </c>
      <c r="B16062">
        <v>56</v>
      </c>
      <c r="C16062" s="114" t="s">
        <v>52</v>
      </c>
      <c r="D16062" s="114" t="s">
        <v>1266</v>
      </c>
      <c r="E16062" s="115">
        <v>44890</v>
      </c>
      <c r="F16062" s="192">
        <v>0.25486111111111109</v>
      </c>
      <c r="G16062">
        <v>2</v>
      </c>
      <c r="H16062" s="114" t="s">
        <v>1267</v>
      </c>
      <c r="I16062">
        <v>3400244</v>
      </c>
    </row>
    <row r="16063" spans="1:9" x14ac:dyDescent="0.25">
      <c r="A16063" s="114" t="s">
        <v>2231</v>
      </c>
      <c r="B16063">
        <v>57</v>
      </c>
      <c r="C16063" s="114" t="s">
        <v>53</v>
      </c>
      <c r="D16063" s="114" t="s">
        <v>412</v>
      </c>
      <c r="E16063" s="115">
        <v>44890</v>
      </c>
      <c r="F16063" s="192">
        <v>0.25512731481481482</v>
      </c>
      <c r="G16063">
        <v>2</v>
      </c>
      <c r="H16063" s="114" t="s">
        <v>413</v>
      </c>
      <c r="I16063">
        <v>14812959</v>
      </c>
    </row>
    <row r="16064" spans="1:9" x14ac:dyDescent="0.25">
      <c r="A16064" s="114" t="s">
        <v>2231</v>
      </c>
      <c r="B16064">
        <v>58</v>
      </c>
      <c r="C16064" s="114" t="s">
        <v>52</v>
      </c>
      <c r="D16064" s="114" t="s">
        <v>1330</v>
      </c>
      <c r="E16064" s="115">
        <v>44890</v>
      </c>
      <c r="F16064" s="192">
        <v>0.25538194444444445</v>
      </c>
      <c r="G16064">
        <v>2</v>
      </c>
      <c r="H16064" s="114" t="s">
        <v>1331</v>
      </c>
      <c r="I16064">
        <v>3685301</v>
      </c>
    </row>
    <row r="16065" spans="1:9" x14ac:dyDescent="0.25">
      <c r="A16065" s="114" t="s">
        <v>2231</v>
      </c>
      <c r="B16065">
        <v>59</v>
      </c>
      <c r="C16065" s="114" t="s">
        <v>53</v>
      </c>
      <c r="D16065" s="114" t="s">
        <v>2034</v>
      </c>
      <c r="E16065" s="115">
        <v>44890</v>
      </c>
      <c r="F16065" s="192">
        <v>0.25569444444444445</v>
      </c>
      <c r="G16065">
        <v>2</v>
      </c>
      <c r="H16065" s="114" t="s">
        <v>2035</v>
      </c>
      <c r="I16065">
        <v>14813014</v>
      </c>
    </row>
    <row r="16066" spans="1:9" x14ac:dyDescent="0.25">
      <c r="A16066" s="114" t="s">
        <v>2231</v>
      </c>
      <c r="B16066">
        <v>60</v>
      </c>
      <c r="C16066" s="114" t="s">
        <v>52</v>
      </c>
      <c r="D16066" s="114" t="s">
        <v>1750</v>
      </c>
      <c r="E16066" s="115">
        <v>44890</v>
      </c>
      <c r="F16066" s="192">
        <v>0.25591435185185185</v>
      </c>
      <c r="G16066">
        <v>2</v>
      </c>
      <c r="H16066" s="114" t="s">
        <v>1751</v>
      </c>
      <c r="I16066">
        <v>14992578</v>
      </c>
    </row>
    <row r="16067" spans="1:9" x14ac:dyDescent="0.25">
      <c r="A16067" s="114" t="s">
        <v>2231</v>
      </c>
      <c r="B16067">
        <v>61</v>
      </c>
      <c r="C16067" s="114" t="s">
        <v>54</v>
      </c>
      <c r="D16067" s="114" t="s">
        <v>2161</v>
      </c>
      <c r="E16067" s="115">
        <v>44890</v>
      </c>
      <c r="F16067" s="192">
        <v>0.25598379629629631</v>
      </c>
      <c r="G16067">
        <v>2</v>
      </c>
      <c r="H16067" s="114" t="s">
        <v>2162</v>
      </c>
      <c r="I16067">
        <v>8297525</v>
      </c>
    </row>
    <row r="16068" spans="1:9" x14ac:dyDescent="0.25">
      <c r="A16068" s="114" t="s">
        <v>2231</v>
      </c>
      <c r="B16068">
        <v>62</v>
      </c>
      <c r="C16068" s="114" t="s">
        <v>54</v>
      </c>
      <c r="D16068" s="114" t="s">
        <v>1242</v>
      </c>
      <c r="E16068" s="115">
        <v>44890</v>
      </c>
      <c r="F16068" s="192">
        <v>0.25605324074074076</v>
      </c>
      <c r="G16068">
        <v>2</v>
      </c>
      <c r="H16068" s="114" t="s">
        <v>1243</v>
      </c>
      <c r="I16068">
        <v>5484652</v>
      </c>
    </row>
    <row r="16069" spans="1:9" x14ac:dyDescent="0.25">
      <c r="A16069" s="114" t="s">
        <v>2231</v>
      </c>
      <c r="B16069">
        <v>63</v>
      </c>
      <c r="C16069" s="114" t="s">
        <v>54</v>
      </c>
      <c r="D16069" s="114" t="s">
        <v>2110</v>
      </c>
      <c r="E16069" s="115">
        <v>44890</v>
      </c>
      <c r="F16069" s="192">
        <v>0.25630787037037039</v>
      </c>
      <c r="G16069">
        <v>2</v>
      </c>
      <c r="H16069" s="114" t="s">
        <v>2111</v>
      </c>
      <c r="I16069">
        <v>5489853</v>
      </c>
    </row>
    <row r="16070" spans="1:9" x14ac:dyDescent="0.25">
      <c r="A16070" s="114" t="s">
        <v>2231</v>
      </c>
      <c r="B16070">
        <v>64</v>
      </c>
      <c r="C16070" s="114" t="s">
        <v>54</v>
      </c>
      <c r="D16070" s="114" t="s">
        <v>436</v>
      </c>
      <c r="E16070" s="115">
        <v>44890</v>
      </c>
      <c r="F16070" s="192">
        <v>0.25641203703703702</v>
      </c>
      <c r="G16070">
        <v>2</v>
      </c>
      <c r="H16070" s="114" t="s">
        <v>437</v>
      </c>
      <c r="I16070">
        <v>3686961</v>
      </c>
    </row>
    <row r="16071" spans="1:9" x14ac:dyDescent="0.25">
      <c r="A16071" s="114" t="s">
        <v>2231</v>
      </c>
      <c r="B16071">
        <v>65</v>
      </c>
      <c r="C16071" s="114" t="s">
        <v>54</v>
      </c>
      <c r="D16071" s="114" t="s">
        <v>633</v>
      </c>
      <c r="E16071" s="115">
        <v>44890</v>
      </c>
      <c r="F16071" s="192">
        <v>0.25646990740740738</v>
      </c>
      <c r="G16071">
        <v>2</v>
      </c>
      <c r="H16071" s="114" t="s">
        <v>634</v>
      </c>
      <c r="I16071">
        <v>5335728</v>
      </c>
    </row>
    <row r="16072" spans="1:9" x14ac:dyDescent="0.25">
      <c r="A16072" s="114" t="s">
        <v>2231</v>
      </c>
      <c r="B16072">
        <v>66</v>
      </c>
      <c r="C16072" s="114" t="s">
        <v>54</v>
      </c>
      <c r="D16072" s="114" t="s">
        <v>332</v>
      </c>
      <c r="E16072" s="115">
        <v>44890</v>
      </c>
      <c r="F16072" s="192">
        <v>0.25655092592592593</v>
      </c>
      <c r="G16072">
        <v>2</v>
      </c>
      <c r="H16072" s="114" t="s">
        <v>333</v>
      </c>
      <c r="I16072">
        <v>5501171</v>
      </c>
    </row>
    <row r="16073" spans="1:9" x14ac:dyDescent="0.25">
      <c r="A16073" s="114" t="s">
        <v>2231</v>
      </c>
      <c r="B16073">
        <v>67</v>
      </c>
      <c r="C16073" s="114" t="s">
        <v>52</v>
      </c>
      <c r="D16073" s="114" t="s">
        <v>1338</v>
      </c>
      <c r="E16073" s="115">
        <v>44890</v>
      </c>
      <c r="F16073" s="192">
        <v>0.25662037037037039</v>
      </c>
      <c r="G16073">
        <v>2</v>
      </c>
      <c r="H16073" s="114" t="s">
        <v>1339</v>
      </c>
      <c r="I16073">
        <v>5353743</v>
      </c>
    </row>
    <row r="16074" spans="1:9" x14ac:dyDescent="0.25">
      <c r="A16074" s="114" t="s">
        <v>2231</v>
      </c>
      <c r="B16074">
        <v>68</v>
      </c>
      <c r="C16074" s="114" t="s">
        <v>54</v>
      </c>
      <c r="D16074" s="114" t="s">
        <v>2026</v>
      </c>
      <c r="E16074" s="115">
        <v>44890</v>
      </c>
      <c r="F16074" s="192">
        <v>0.2568287037037037</v>
      </c>
      <c r="G16074">
        <v>2</v>
      </c>
      <c r="H16074" s="114" t="s">
        <v>2027</v>
      </c>
      <c r="I16074">
        <v>5368959</v>
      </c>
    </row>
    <row r="16075" spans="1:9" x14ac:dyDescent="0.25">
      <c r="A16075" s="114" t="s">
        <v>2231</v>
      </c>
      <c r="B16075">
        <v>69</v>
      </c>
      <c r="C16075" s="114" t="s">
        <v>52</v>
      </c>
      <c r="D16075" s="114" t="s">
        <v>1505</v>
      </c>
      <c r="E16075" s="115">
        <v>44890</v>
      </c>
      <c r="F16075" s="192">
        <v>0.25730324074074074</v>
      </c>
      <c r="G16075">
        <v>2</v>
      </c>
      <c r="H16075" s="114" t="s">
        <v>1506</v>
      </c>
      <c r="I16075"/>
    </row>
    <row r="16076" spans="1:9" x14ac:dyDescent="0.25">
      <c r="A16076" s="114" t="s">
        <v>2231</v>
      </c>
      <c r="B16076">
        <v>70</v>
      </c>
      <c r="C16076" s="114" t="s">
        <v>53</v>
      </c>
      <c r="D16076" s="114" t="s">
        <v>1272</v>
      </c>
      <c r="E16076" s="115">
        <v>44890</v>
      </c>
      <c r="F16076" s="192">
        <v>0.25750000000000001</v>
      </c>
      <c r="G16076">
        <v>2</v>
      </c>
      <c r="H16076" s="114" t="s">
        <v>1273</v>
      </c>
      <c r="I16076"/>
    </row>
    <row r="16077" spans="1:9" x14ac:dyDescent="0.25">
      <c r="A16077" s="114" t="s">
        <v>2231</v>
      </c>
      <c r="B16077">
        <v>71</v>
      </c>
      <c r="C16077" s="114" t="s">
        <v>53</v>
      </c>
      <c r="D16077" s="114" t="s">
        <v>1270</v>
      </c>
      <c r="E16077" s="115">
        <v>44890</v>
      </c>
      <c r="F16077" s="192">
        <v>0.25756944444444446</v>
      </c>
      <c r="G16077">
        <v>2</v>
      </c>
      <c r="H16077" s="114" t="s">
        <v>1271</v>
      </c>
      <c r="I16077"/>
    </row>
    <row r="16078" spans="1:9" x14ac:dyDescent="0.25">
      <c r="A16078" s="114" t="s">
        <v>2231</v>
      </c>
      <c r="B16078">
        <v>72</v>
      </c>
      <c r="C16078" s="114" t="s">
        <v>53</v>
      </c>
      <c r="D16078" s="114" t="s">
        <v>472</v>
      </c>
      <c r="E16078" s="115">
        <v>44890</v>
      </c>
      <c r="F16078" s="192">
        <v>0.25763888888888886</v>
      </c>
      <c r="G16078">
        <v>2</v>
      </c>
      <c r="H16078" s="114" t="s">
        <v>473</v>
      </c>
      <c r="I16078"/>
    </row>
    <row r="16079" spans="1:9" x14ac:dyDescent="0.25">
      <c r="A16079" s="114" t="s">
        <v>2231</v>
      </c>
      <c r="B16079">
        <v>73</v>
      </c>
      <c r="C16079" s="114" t="s">
        <v>53</v>
      </c>
      <c r="D16079" s="114" t="s">
        <v>296</v>
      </c>
      <c r="E16079" s="115">
        <v>44890</v>
      </c>
      <c r="F16079" s="192">
        <v>0.25783564814814813</v>
      </c>
      <c r="G16079">
        <v>2</v>
      </c>
      <c r="H16079" s="114" t="s">
        <v>297</v>
      </c>
      <c r="I16079"/>
    </row>
    <row r="16080" spans="1:9" x14ac:dyDescent="0.25">
      <c r="A16080" s="114" t="s">
        <v>2231</v>
      </c>
      <c r="B16080">
        <v>74</v>
      </c>
      <c r="C16080" s="114" t="s">
        <v>54</v>
      </c>
      <c r="D16080" s="114" t="s">
        <v>1312</v>
      </c>
      <c r="E16080" s="115">
        <v>44890</v>
      </c>
      <c r="F16080" s="192">
        <v>0.25832175925925926</v>
      </c>
      <c r="G16080">
        <v>2</v>
      </c>
      <c r="H16080" s="114" t="s">
        <v>1313</v>
      </c>
      <c r="I16080">
        <v>5334331</v>
      </c>
    </row>
    <row r="16081" spans="1:9" x14ac:dyDescent="0.25">
      <c r="A16081" s="114" t="s">
        <v>2231</v>
      </c>
      <c r="B16081">
        <v>75</v>
      </c>
      <c r="C16081" s="114" t="s">
        <v>54</v>
      </c>
      <c r="D16081" s="114" t="s">
        <v>256</v>
      </c>
      <c r="E16081" s="115">
        <v>44890</v>
      </c>
      <c r="F16081" s="192">
        <v>0.25840277777777776</v>
      </c>
      <c r="G16081">
        <v>2</v>
      </c>
      <c r="H16081" s="114" t="s">
        <v>257</v>
      </c>
      <c r="I16081">
        <v>14811898</v>
      </c>
    </row>
    <row r="16082" spans="1:9" x14ac:dyDescent="0.25">
      <c r="A16082" s="114" t="s">
        <v>2231</v>
      </c>
      <c r="B16082">
        <v>76</v>
      </c>
      <c r="C16082" s="114" t="s">
        <v>54</v>
      </c>
      <c r="D16082" s="114" t="s">
        <v>258</v>
      </c>
      <c r="E16082" s="115">
        <v>44890</v>
      </c>
      <c r="F16082" s="192">
        <v>0.25846064814814818</v>
      </c>
      <c r="G16082">
        <v>2</v>
      </c>
      <c r="H16082" s="114" t="s">
        <v>259</v>
      </c>
      <c r="I16082">
        <v>14808896</v>
      </c>
    </row>
    <row r="16083" spans="1:9" x14ac:dyDescent="0.25">
      <c r="A16083" s="114" t="s">
        <v>2231</v>
      </c>
      <c r="B16083">
        <v>77</v>
      </c>
      <c r="C16083" s="114" t="s">
        <v>53</v>
      </c>
      <c r="D16083" s="114" t="s">
        <v>508</v>
      </c>
      <c r="E16083" s="115">
        <v>44890</v>
      </c>
      <c r="F16083" s="192">
        <v>0.25853009259259258</v>
      </c>
      <c r="G16083">
        <v>2</v>
      </c>
      <c r="H16083" s="114" t="s">
        <v>509</v>
      </c>
      <c r="I16083"/>
    </row>
    <row r="16084" spans="1:9" x14ac:dyDescent="0.25">
      <c r="A16084" s="114" t="s">
        <v>2231</v>
      </c>
      <c r="B16084">
        <v>78</v>
      </c>
      <c r="C16084" s="114" t="s">
        <v>53</v>
      </c>
      <c r="D16084" s="114" t="s">
        <v>470</v>
      </c>
      <c r="E16084" s="115">
        <v>44890</v>
      </c>
      <c r="F16084" s="192">
        <v>0.25859953703703703</v>
      </c>
      <c r="G16084">
        <v>2</v>
      </c>
      <c r="H16084" s="114" t="s">
        <v>471</v>
      </c>
      <c r="I16084">
        <v>2025429</v>
      </c>
    </row>
    <row r="16085" spans="1:9" x14ac:dyDescent="0.25">
      <c r="A16085" s="114" t="s">
        <v>2231</v>
      </c>
      <c r="B16085">
        <v>79</v>
      </c>
      <c r="C16085" s="114" t="s">
        <v>54</v>
      </c>
      <c r="D16085" s="114" t="s">
        <v>416</v>
      </c>
      <c r="E16085" s="115">
        <v>44890</v>
      </c>
      <c r="F16085" s="192">
        <v>0.25877314814814817</v>
      </c>
      <c r="G16085">
        <v>2</v>
      </c>
      <c r="H16085" s="114" t="s">
        <v>417</v>
      </c>
      <c r="I16085">
        <v>6709661</v>
      </c>
    </row>
    <row r="16086" spans="1:9" x14ac:dyDescent="0.25">
      <c r="A16086" s="114" t="s">
        <v>2231</v>
      </c>
      <c r="B16086">
        <v>80</v>
      </c>
      <c r="C16086" s="114" t="s">
        <v>54</v>
      </c>
      <c r="D16086" s="114" t="s">
        <v>512</v>
      </c>
      <c r="E16086" s="115">
        <v>44890</v>
      </c>
      <c r="F16086" s="192">
        <v>0.25947916666666665</v>
      </c>
      <c r="G16086">
        <v>2</v>
      </c>
      <c r="H16086" s="114" t="s">
        <v>513</v>
      </c>
      <c r="I16086">
        <v>7284106</v>
      </c>
    </row>
    <row r="16087" spans="1:9" x14ac:dyDescent="0.25">
      <c r="A16087" s="114" t="s">
        <v>2231</v>
      </c>
      <c r="B16087">
        <v>81</v>
      </c>
      <c r="C16087" s="114" t="s">
        <v>53</v>
      </c>
      <c r="D16087" s="114" t="s">
        <v>1565</v>
      </c>
      <c r="E16087" s="115">
        <v>44890</v>
      </c>
      <c r="F16087" s="192">
        <v>0.25996527777777778</v>
      </c>
      <c r="G16087">
        <v>2</v>
      </c>
      <c r="H16087" s="114" t="s">
        <v>1566</v>
      </c>
      <c r="I16087">
        <v>15027060</v>
      </c>
    </row>
    <row r="16088" spans="1:9" x14ac:dyDescent="0.25">
      <c r="A16088" s="114" t="s">
        <v>2231</v>
      </c>
      <c r="B16088">
        <v>82</v>
      </c>
      <c r="C16088" s="114" t="s">
        <v>54</v>
      </c>
      <c r="D16088" s="114" t="s">
        <v>464</v>
      </c>
      <c r="E16088" s="115">
        <v>44890</v>
      </c>
      <c r="F16088" s="192">
        <v>0.26033564814814814</v>
      </c>
      <c r="G16088">
        <v>2</v>
      </c>
      <c r="H16088" s="114" t="s">
        <v>465</v>
      </c>
      <c r="I16088">
        <v>5336131</v>
      </c>
    </row>
    <row r="16089" spans="1:9" x14ac:dyDescent="0.25">
      <c r="A16089" s="114" t="s">
        <v>2231</v>
      </c>
      <c r="B16089">
        <v>83</v>
      </c>
      <c r="C16089" s="114" t="s">
        <v>54</v>
      </c>
      <c r="D16089" s="114" t="s">
        <v>1712</v>
      </c>
      <c r="E16089" s="115">
        <v>44890</v>
      </c>
      <c r="F16089" s="192">
        <v>0.26052083333333331</v>
      </c>
      <c r="G16089">
        <v>2</v>
      </c>
      <c r="H16089" s="114" t="s">
        <v>1713</v>
      </c>
      <c r="I16089">
        <v>5501738</v>
      </c>
    </row>
    <row r="16090" spans="1:9" x14ac:dyDescent="0.25">
      <c r="A16090" s="114" t="s">
        <v>2231</v>
      </c>
      <c r="B16090">
        <v>84</v>
      </c>
      <c r="C16090" s="114" t="s">
        <v>52</v>
      </c>
      <c r="D16090" s="114" t="s">
        <v>1290</v>
      </c>
      <c r="E16090" s="115">
        <v>44890</v>
      </c>
      <c r="F16090" s="192">
        <v>0.26059027777777777</v>
      </c>
      <c r="G16090">
        <v>2</v>
      </c>
      <c r="H16090" s="114" t="s">
        <v>1291</v>
      </c>
      <c r="I16090">
        <v>14934153</v>
      </c>
    </row>
    <row r="16091" spans="1:9" x14ac:dyDescent="0.25">
      <c r="A16091" s="114" t="s">
        <v>2231</v>
      </c>
      <c r="B16091">
        <v>85</v>
      </c>
      <c r="C16091" s="114" t="s">
        <v>54</v>
      </c>
      <c r="D16091" s="114" t="s">
        <v>530</v>
      </c>
      <c r="E16091" s="115">
        <v>44890</v>
      </c>
      <c r="F16091" s="192">
        <v>0.26072916666666668</v>
      </c>
      <c r="G16091">
        <v>2</v>
      </c>
      <c r="H16091" s="114" t="s">
        <v>531</v>
      </c>
      <c r="I16091">
        <v>6699761</v>
      </c>
    </row>
    <row r="16092" spans="1:9" x14ac:dyDescent="0.25">
      <c r="A16092" s="114" t="s">
        <v>2231</v>
      </c>
      <c r="B16092">
        <v>86</v>
      </c>
      <c r="C16092" s="114" t="s">
        <v>52</v>
      </c>
      <c r="D16092" s="114" t="s">
        <v>1336</v>
      </c>
      <c r="E16092" s="115">
        <v>44890</v>
      </c>
      <c r="F16092" s="192">
        <v>0.26078703703703704</v>
      </c>
      <c r="G16092">
        <v>2</v>
      </c>
      <c r="H16092" s="114" t="s">
        <v>1337</v>
      </c>
      <c r="I16092">
        <v>2705654</v>
      </c>
    </row>
    <row r="16093" spans="1:9" x14ac:dyDescent="0.25">
      <c r="A16093" s="114" t="s">
        <v>2231</v>
      </c>
      <c r="B16093">
        <v>87</v>
      </c>
      <c r="C16093" s="114" t="s">
        <v>54</v>
      </c>
      <c r="D16093" s="114" t="s">
        <v>374</v>
      </c>
      <c r="E16093" s="115">
        <v>44890</v>
      </c>
      <c r="F16093" s="192">
        <v>0.26103009259259258</v>
      </c>
      <c r="G16093">
        <v>2</v>
      </c>
      <c r="H16093" s="114" t="s">
        <v>375</v>
      </c>
      <c r="I16093">
        <v>6701081</v>
      </c>
    </row>
    <row r="16094" spans="1:9" x14ac:dyDescent="0.25">
      <c r="A16094" s="114" t="s">
        <v>2231</v>
      </c>
      <c r="B16094">
        <v>88</v>
      </c>
      <c r="C16094" s="114" t="s">
        <v>54</v>
      </c>
      <c r="D16094" s="114" t="s">
        <v>528</v>
      </c>
      <c r="E16094" s="115">
        <v>44890</v>
      </c>
      <c r="F16094" s="192">
        <v>0.26113425925925926</v>
      </c>
      <c r="G16094">
        <v>2</v>
      </c>
      <c r="H16094" s="114" t="s">
        <v>529</v>
      </c>
      <c r="I16094">
        <v>5342585</v>
      </c>
    </row>
    <row r="16095" spans="1:9" x14ac:dyDescent="0.25">
      <c r="A16095" s="114" t="s">
        <v>2231</v>
      </c>
      <c r="B16095">
        <v>89</v>
      </c>
      <c r="C16095" s="114" t="s">
        <v>54</v>
      </c>
      <c r="D16095" s="114" t="s">
        <v>1296</v>
      </c>
      <c r="E16095" s="115">
        <v>44890</v>
      </c>
      <c r="F16095" s="192">
        <v>0.26146990740740739</v>
      </c>
      <c r="G16095">
        <v>2</v>
      </c>
      <c r="H16095" s="114" t="s">
        <v>1297</v>
      </c>
      <c r="I16095">
        <v>2151246</v>
      </c>
    </row>
    <row r="16096" spans="1:9" x14ac:dyDescent="0.25">
      <c r="A16096" s="114" t="s">
        <v>2231</v>
      </c>
      <c r="B16096">
        <v>90</v>
      </c>
      <c r="C16096" s="114" t="s">
        <v>52</v>
      </c>
      <c r="D16096" s="114" t="s">
        <v>308</v>
      </c>
      <c r="E16096" s="115">
        <v>44890</v>
      </c>
      <c r="F16096" s="192">
        <v>0.26168981481481479</v>
      </c>
      <c r="G16096">
        <v>2</v>
      </c>
      <c r="H16096" s="114" t="s">
        <v>309</v>
      </c>
      <c r="I16096">
        <v>5408268</v>
      </c>
    </row>
    <row r="16097" spans="1:9" x14ac:dyDescent="0.25">
      <c r="A16097" s="114" t="s">
        <v>2231</v>
      </c>
      <c r="B16097">
        <v>91</v>
      </c>
      <c r="C16097" s="114" t="s">
        <v>53</v>
      </c>
      <c r="D16097" s="114" t="s">
        <v>1286</v>
      </c>
      <c r="E16097" s="115">
        <v>44890</v>
      </c>
      <c r="F16097" s="192">
        <v>0.2619097222222222</v>
      </c>
      <c r="G16097">
        <v>2</v>
      </c>
      <c r="H16097" s="114" t="s">
        <v>1287</v>
      </c>
      <c r="I16097"/>
    </row>
    <row r="16098" spans="1:9" x14ac:dyDescent="0.25">
      <c r="A16098" s="114" t="s">
        <v>2231</v>
      </c>
      <c r="B16098">
        <v>92</v>
      </c>
      <c r="C16098" s="114" t="s">
        <v>53</v>
      </c>
      <c r="D16098" s="114" t="s">
        <v>570</v>
      </c>
      <c r="E16098" s="115">
        <v>44890</v>
      </c>
      <c r="F16098" s="192">
        <v>0.26196759259259261</v>
      </c>
      <c r="G16098">
        <v>2</v>
      </c>
      <c r="H16098" s="114" t="s">
        <v>571</v>
      </c>
      <c r="I16098">
        <v>5445295</v>
      </c>
    </row>
    <row r="16099" spans="1:9" x14ac:dyDescent="0.25">
      <c r="A16099" s="114" t="s">
        <v>2231</v>
      </c>
      <c r="B16099">
        <v>93</v>
      </c>
      <c r="C16099" s="114" t="s">
        <v>53</v>
      </c>
      <c r="D16099" s="114" t="s">
        <v>1882</v>
      </c>
      <c r="E16099" s="115">
        <v>44890</v>
      </c>
      <c r="F16099" s="192">
        <v>0.2620601851851852</v>
      </c>
      <c r="G16099">
        <v>2</v>
      </c>
      <c r="H16099" s="114" t="s">
        <v>1883</v>
      </c>
      <c r="I16099"/>
    </row>
    <row r="16100" spans="1:9" x14ac:dyDescent="0.25">
      <c r="A16100" s="114" t="s">
        <v>2231</v>
      </c>
      <c r="B16100">
        <v>94</v>
      </c>
      <c r="C16100" s="114" t="s">
        <v>53</v>
      </c>
      <c r="D16100" s="114" t="s">
        <v>314</v>
      </c>
      <c r="E16100" s="115">
        <v>44890</v>
      </c>
      <c r="F16100" s="192">
        <v>0.26212962962962966</v>
      </c>
      <c r="G16100">
        <v>2</v>
      </c>
      <c r="H16100" s="114" t="s">
        <v>315</v>
      </c>
      <c r="I16100"/>
    </row>
    <row r="16101" spans="1:9" x14ac:dyDescent="0.25">
      <c r="A16101" s="114" t="s">
        <v>2231</v>
      </c>
      <c r="B16101">
        <v>95</v>
      </c>
      <c r="C16101" s="114" t="s">
        <v>53</v>
      </c>
      <c r="D16101" s="114" t="s">
        <v>1523</v>
      </c>
      <c r="E16101" s="115">
        <v>44890</v>
      </c>
      <c r="F16101" s="192">
        <v>0.26278935185185187</v>
      </c>
      <c r="G16101">
        <v>2</v>
      </c>
      <c r="H16101" s="114" t="s">
        <v>1524</v>
      </c>
      <c r="I16101">
        <v>5511104</v>
      </c>
    </row>
    <row r="16102" spans="1:9" x14ac:dyDescent="0.25">
      <c r="A16102" s="114" t="s">
        <v>2231</v>
      </c>
      <c r="B16102">
        <v>96</v>
      </c>
      <c r="C16102" s="114" t="s">
        <v>53</v>
      </c>
      <c r="D16102" s="114" t="s">
        <v>212</v>
      </c>
      <c r="E16102" s="115">
        <v>44890</v>
      </c>
      <c r="F16102" s="192">
        <v>0.26290509259259259</v>
      </c>
      <c r="G16102">
        <v>2</v>
      </c>
      <c r="H16102" s="114" t="s">
        <v>213</v>
      </c>
      <c r="I16102">
        <v>14930541</v>
      </c>
    </row>
    <row r="16103" spans="1:9" x14ac:dyDescent="0.25">
      <c r="A16103" s="114" t="s">
        <v>2231</v>
      </c>
      <c r="B16103">
        <v>97</v>
      </c>
      <c r="C16103" s="114" t="s">
        <v>54</v>
      </c>
      <c r="D16103" s="114" t="s">
        <v>426</v>
      </c>
      <c r="E16103" s="115">
        <v>44890</v>
      </c>
      <c r="F16103" s="192">
        <v>0.26342592592592595</v>
      </c>
      <c r="G16103">
        <v>2</v>
      </c>
      <c r="H16103" s="114" t="s">
        <v>427</v>
      </c>
      <c r="I16103">
        <v>6701776</v>
      </c>
    </row>
    <row r="16104" spans="1:9" x14ac:dyDescent="0.25">
      <c r="A16104" s="114" t="s">
        <v>2231</v>
      </c>
      <c r="B16104">
        <v>98</v>
      </c>
      <c r="C16104" s="114" t="s">
        <v>53</v>
      </c>
      <c r="D16104" s="114" t="s">
        <v>1082</v>
      </c>
      <c r="E16104" s="115">
        <v>44890</v>
      </c>
      <c r="F16104" s="192">
        <v>0.26364583333333336</v>
      </c>
      <c r="G16104">
        <v>2</v>
      </c>
      <c r="H16104" s="114" t="s">
        <v>1083</v>
      </c>
      <c r="I16104"/>
    </row>
    <row r="16105" spans="1:9" x14ac:dyDescent="0.25">
      <c r="A16105" s="114" t="s">
        <v>2231</v>
      </c>
      <c r="B16105">
        <v>99</v>
      </c>
      <c r="C16105" s="114" t="s">
        <v>52</v>
      </c>
      <c r="D16105" s="114" t="s">
        <v>240</v>
      </c>
      <c r="E16105" s="115">
        <v>44890</v>
      </c>
      <c r="F16105" s="192">
        <v>0.26409722222222221</v>
      </c>
      <c r="G16105">
        <v>2</v>
      </c>
      <c r="H16105" s="114" t="s">
        <v>241</v>
      </c>
      <c r="I16105">
        <v>2684895</v>
      </c>
    </row>
    <row r="16106" spans="1:9" x14ac:dyDescent="0.25">
      <c r="A16106" s="114" t="s">
        <v>2231</v>
      </c>
      <c r="B16106">
        <v>100</v>
      </c>
      <c r="C16106" s="114" t="s">
        <v>54</v>
      </c>
      <c r="D16106" s="114" t="s">
        <v>1284</v>
      </c>
      <c r="E16106" s="115">
        <v>44890</v>
      </c>
      <c r="F16106" s="192">
        <v>0.26415509259259257</v>
      </c>
      <c r="G16106">
        <v>2</v>
      </c>
      <c r="H16106" s="114" t="s">
        <v>1285</v>
      </c>
      <c r="I16106">
        <v>5352274</v>
      </c>
    </row>
    <row r="16107" spans="1:9" x14ac:dyDescent="0.25">
      <c r="A16107" s="114" t="s">
        <v>2231</v>
      </c>
      <c r="B16107">
        <v>101</v>
      </c>
      <c r="C16107" s="114" t="s">
        <v>53</v>
      </c>
      <c r="D16107" s="114" t="s">
        <v>422</v>
      </c>
      <c r="E16107" s="115">
        <v>44890</v>
      </c>
      <c r="F16107" s="192">
        <v>0.26428240740740738</v>
      </c>
      <c r="G16107">
        <v>2</v>
      </c>
      <c r="H16107" s="114" t="s">
        <v>423</v>
      </c>
      <c r="I16107">
        <v>5425549</v>
      </c>
    </row>
    <row r="16108" spans="1:9" x14ac:dyDescent="0.25">
      <c r="A16108" s="114" t="s">
        <v>2231</v>
      </c>
      <c r="B16108">
        <v>102</v>
      </c>
      <c r="C16108" s="114" t="s">
        <v>52</v>
      </c>
      <c r="D16108" s="114" t="s">
        <v>1288</v>
      </c>
      <c r="E16108" s="115">
        <v>44890</v>
      </c>
      <c r="F16108" s="192">
        <v>0.26488425925925924</v>
      </c>
      <c r="G16108">
        <v>2</v>
      </c>
      <c r="H16108" s="114" t="s">
        <v>1289</v>
      </c>
      <c r="I16108">
        <v>6704712</v>
      </c>
    </row>
    <row r="16109" spans="1:9" x14ac:dyDescent="0.25">
      <c r="A16109" s="114" t="s">
        <v>2231</v>
      </c>
      <c r="B16109">
        <v>103</v>
      </c>
      <c r="C16109" s="114" t="s">
        <v>53</v>
      </c>
      <c r="D16109" s="114" t="s">
        <v>1246</v>
      </c>
      <c r="E16109" s="115">
        <v>44890</v>
      </c>
      <c r="F16109" s="192">
        <v>0.26512731481481483</v>
      </c>
      <c r="G16109">
        <v>2</v>
      </c>
      <c r="H16109" s="114" t="s">
        <v>1247</v>
      </c>
      <c r="I16109">
        <v>4812536</v>
      </c>
    </row>
    <row r="16110" spans="1:9" x14ac:dyDescent="0.25">
      <c r="A16110" s="114" t="s">
        <v>2231</v>
      </c>
      <c r="B16110">
        <v>104</v>
      </c>
      <c r="C16110" s="114" t="s">
        <v>52</v>
      </c>
      <c r="D16110" s="114" t="s">
        <v>336</v>
      </c>
      <c r="E16110" s="115">
        <v>44890</v>
      </c>
      <c r="F16110" s="192">
        <v>0.26520833333333332</v>
      </c>
      <c r="G16110">
        <v>2</v>
      </c>
      <c r="H16110" s="114" t="s">
        <v>337</v>
      </c>
      <c r="I16110">
        <v>5368010</v>
      </c>
    </row>
    <row r="16111" spans="1:9" x14ac:dyDescent="0.25">
      <c r="A16111" s="114" t="s">
        <v>2231</v>
      </c>
      <c r="B16111">
        <v>105</v>
      </c>
      <c r="C16111" s="114" t="s">
        <v>54</v>
      </c>
      <c r="D16111" s="114" t="s">
        <v>264</v>
      </c>
      <c r="E16111" s="115">
        <v>44890</v>
      </c>
      <c r="F16111" s="192">
        <v>0.26533564814814814</v>
      </c>
      <c r="G16111">
        <v>2</v>
      </c>
      <c r="H16111" s="114" t="s">
        <v>265</v>
      </c>
      <c r="I16111">
        <v>5350791</v>
      </c>
    </row>
    <row r="16112" spans="1:9" x14ac:dyDescent="0.25">
      <c r="A16112" s="114" t="s">
        <v>2231</v>
      </c>
      <c r="B16112">
        <v>106</v>
      </c>
      <c r="C16112" s="114" t="s">
        <v>54</v>
      </c>
      <c r="D16112" s="114" t="s">
        <v>1606</v>
      </c>
      <c r="E16112" s="115">
        <v>44890</v>
      </c>
      <c r="F16112" s="192">
        <v>0.26604166666666668</v>
      </c>
      <c r="G16112">
        <v>2</v>
      </c>
      <c r="H16112" s="114" t="s">
        <v>1607</v>
      </c>
      <c r="I16112">
        <v>6722916</v>
      </c>
    </row>
    <row r="16113" spans="1:9" x14ac:dyDescent="0.25">
      <c r="A16113" s="114" t="s">
        <v>2231</v>
      </c>
      <c r="B16113">
        <v>107</v>
      </c>
      <c r="C16113" s="114" t="s">
        <v>52</v>
      </c>
      <c r="D16113" s="114" t="s">
        <v>484</v>
      </c>
      <c r="E16113" s="115">
        <v>44890</v>
      </c>
      <c r="F16113" s="192">
        <v>0.26612268518518517</v>
      </c>
      <c r="G16113">
        <v>2</v>
      </c>
      <c r="H16113" s="114" t="s">
        <v>485</v>
      </c>
      <c r="I16113">
        <v>5419317</v>
      </c>
    </row>
    <row r="16114" spans="1:9" x14ac:dyDescent="0.25">
      <c r="A16114" s="114" t="s">
        <v>2231</v>
      </c>
      <c r="B16114">
        <v>108</v>
      </c>
      <c r="C16114" s="114" t="s">
        <v>52</v>
      </c>
      <c r="D16114" s="114" t="s">
        <v>214</v>
      </c>
      <c r="E16114" s="115">
        <v>44890</v>
      </c>
      <c r="F16114" s="192">
        <v>0.26619212962962963</v>
      </c>
      <c r="G16114">
        <v>2</v>
      </c>
      <c r="H16114" s="114" t="s">
        <v>215</v>
      </c>
      <c r="I16114">
        <v>6709742</v>
      </c>
    </row>
    <row r="16115" spans="1:9" x14ac:dyDescent="0.25">
      <c r="A16115" s="114" t="s">
        <v>2231</v>
      </c>
      <c r="B16115">
        <v>109</v>
      </c>
      <c r="C16115" s="114" t="s">
        <v>53</v>
      </c>
      <c r="D16115" s="114" t="s">
        <v>546</v>
      </c>
      <c r="E16115" s="115">
        <v>44890</v>
      </c>
      <c r="F16115" s="192">
        <v>0.26634259259259258</v>
      </c>
      <c r="G16115">
        <v>2</v>
      </c>
      <c r="H16115" s="114" t="s">
        <v>547</v>
      </c>
      <c r="I16115">
        <v>14808682</v>
      </c>
    </row>
    <row r="16116" spans="1:9" x14ac:dyDescent="0.25">
      <c r="A16116" s="114" t="s">
        <v>2231</v>
      </c>
      <c r="B16116">
        <v>110</v>
      </c>
      <c r="C16116" s="114" t="s">
        <v>53</v>
      </c>
      <c r="D16116" s="114" t="s">
        <v>396</v>
      </c>
      <c r="E16116" s="115">
        <v>44890</v>
      </c>
      <c r="F16116" s="192">
        <v>0.26641203703703703</v>
      </c>
      <c r="G16116">
        <v>2</v>
      </c>
      <c r="H16116" s="114" t="s">
        <v>397</v>
      </c>
      <c r="I16116">
        <v>6717462</v>
      </c>
    </row>
    <row r="16117" spans="1:9" x14ac:dyDescent="0.25">
      <c r="A16117" s="114" t="s">
        <v>2231</v>
      </c>
      <c r="B16117">
        <v>111</v>
      </c>
      <c r="C16117" s="114" t="s">
        <v>54</v>
      </c>
      <c r="D16117" s="114" t="s">
        <v>1673</v>
      </c>
      <c r="E16117" s="115">
        <v>44890</v>
      </c>
      <c r="F16117" s="192">
        <v>0.26725694444444442</v>
      </c>
      <c r="G16117">
        <v>2</v>
      </c>
      <c r="H16117" s="114" t="s">
        <v>1674</v>
      </c>
      <c r="I16117">
        <v>7347558</v>
      </c>
    </row>
    <row r="16118" spans="1:9" x14ac:dyDescent="0.25">
      <c r="A16118" s="114" t="s">
        <v>2231</v>
      </c>
      <c r="B16118">
        <v>112</v>
      </c>
      <c r="C16118" s="114" t="s">
        <v>53</v>
      </c>
      <c r="D16118" s="114" t="s">
        <v>498</v>
      </c>
      <c r="E16118" s="115">
        <v>44890</v>
      </c>
      <c r="F16118" s="192">
        <v>0.26745370370370369</v>
      </c>
      <c r="G16118">
        <v>2</v>
      </c>
      <c r="H16118" s="114" t="s">
        <v>499</v>
      </c>
      <c r="I16118"/>
    </row>
    <row r="16119" spans="1:9" x14ac:dyDescent="0.25">
      <c r="A16119" s="114" t="s">
        <v>2231</v>
      </c>
      <c r="B16119">
        <v>113</v>
      </c>
      <c r="C16119" s="114" t="s">
        <v>53</v>
      </c>
      <c r="D16119" s="114" t="s">
        <v>504</v>
      </c>
      <c r="E16119" s="115">
        <v>44890</v>
      </c>
      <c r="F16119" s="192">
        <v>0.26781250000000001</v>
      </c>
      <c r="G16119">
        <v>2</v>
      </c>
      <c r="H16119" s="114" t="s">
        <v>505</v>
      </c>
      <c r="I16119"/>
    </row>
    <row r="16120" spans="1:9" x14ac:dyDescent="0.25">
      <c r="A16120" s="114" t="s">
        <v>2231</v>
      </c>
      <c r="B16120">
        <v>114</v>
      </c>
      <c r="C16120" s="114" t="s">
        <v>54</v>
      </c>
      <c r="D16120" s="114" t="s">
        <v>324</v>
      </c>
      <c r="E16120" s="115">
        <v>44890</v>
      </c>
      <c r="F16120" s="192">
        <v>0.26799768518518519</v>
      </c>
      <c r="G16120">
        <v>2</v>
      </c>
      <c r="H16120" s="114" t="s">
        <v>325</v>
      </c>
      <c r="I16120">
        <v>5501315</v>
      </c>
    </row>
    <row r="16121" spans="1:9" x14ac:dyDescent="0.25">
      <c r="A16121" s="114" t="s">
        <v>2231</v>
      </c>
      <c r="B16121">
        <v>115</v>
      </c>
      <c r="C16121" s="114" t="s">
        <v>53</v>
      </c>
      <c r="D16121" s="114" t="s">
        <v>1802</v>
      </c>
      <c r="E16121" s="115">
        <v>44890</v>
      </c>
      <c r="F16121" s="192">
        <v>0.26825231481481482</v>
      </c>
      <c r="G16121">
        <v>2</v>
      </c>
      <c r="H16121" s="114" t="s">
        <v>1803</v>
      </c>
      <c r="I16121"/>
    </row>
    <row r="16122" spans="1:9" x14ac:dyDescent="0.25">
      <c r="A16122" s="114" t="s">
        <v>2231</v>
      </c>
      <c r="B16122">
        <v>116</v>
      </c>
      <c r="C16122" s="114" t="s">
        <v>52</v>
      </c>
      <c r="D16122" s="114" t="s">
        <v>1244</v>
      </c>
      <c r="E16122" s="115">
        <v>44890</v>
      </c>
      <c r="F16122" s="192">
        <v>0.26879629629629631</v>
      </c>
      <c r="G16122">
        <v>2</v>
      </c>
      <c r="H16122" s="114" t="s">
        <v>1245</v>
      </c>
      <c r="I16122">
        <v>14934821</v>
      </c>
    </row>
    <row r="16123" spans="1:9" x14ac:dyDescent="0.25">
      <c r="A16123" s="114" t="s">
        <v>2231</v>
      </c>
      <c r="B16123">
        <v>117</v>
      </c>
      <c r="C16123" s="114" t="s">
        <v>53</v>
      </c>
      <c r="D16123" s="114" t="s">
        <v>488</v>
      </c>
      <c r="E16123" s="115">
        <v>44890</v>
      </c>
      <c r="F16123" s="192">
        <v>0.26947916666666666</v>
      </c>
      <c r="G16123">
        <v>2</v>
      </c>
      <c r="H16123" s="114" t="s">
        <v>489</v>
      </c>
      <c r="I16123">
        <v>3379350</v>
      </c>
    </row>
    <row r="16124" spans="1:9" x14ac:dyDescent="0.25">
      <c r="A16124" s="114" t="s">
        <v>2231</v>
      </c>
      <c r="B16124">
        <v>118</v>
      </c>
      <c r="C16124" s="114" t="s">
        <v>53</v>
      </c>
      <c r="D16124" s="114" t="s">
        <v>348</v>
      </c>
      <c r="E16124" s="115">
        <v>44890</v>
      </c>
      <c r="F16124" s="192">
        <v>0.26971064814814816</v>
      </c>
      <c r="G16124">
        <v>2</v>
      </c>
      <c r="H16124" s="114" t="s">
        <v>349</v>
      </c>
      <c r="I16124"/>
    </row>
    <row r="16125" spans="1:9" x14ac:dyDescent="0.25">
      <c r="A16125" s="114" t="s">
        <v>2231</v>
      </c>
      <c r="B16125">
        <v>119</v>
      </c>
      <c r="C16125" s="114" t="s">
        <v>54</v>
      </c>
      <c r="D16125" s="114" t="s">
        <v>342</v>
      </c>
      <c r="E16125" s="115">
        <v>44890</v>
      </c>
      <c r="F16125" s="192">
        <v>0.26988425925925924</v>
      </c>
      <c r="G16125">
        <v>2</v>
      </c>
      <c r="H16125" s="114" t="s">
        <v>343</v>
      </c>
      <c r="I16125">
        <v>6709035</v>
      </c>
    </row>
    <row r="16126" spans="1:9" x14ac:dyDescent="0.25">
      <c r="A16126" s="114" t="s">
        <v>2231</v>
      </c>
      <c r="B16126">
        <v>120</v>
      </c>
      <c r="C16126" s="114" t="s">
        <v>52</v>
      </c>
      <c r="D16126" s="114" t="s">
        <v>482</v>
      </c>
      <c r="E16126" s="115">
        <v>44890</v>
      </c>
      <c r="F16126" s="192">
        <v>0.27027777777777778</v>
      </c>
      <c r="G16126">
        <v>2</v>
      </c>
      <c r="H16126" s="114" t="s">
        <v>483</v>
      </c>
      <c r="I16126">
        <v>3665375</v>
      </c>
    </row>
    <row r="16127" spans="1:9" x14ac:dyDescent="0.25">
      <c r="A16127" s="114" t="s">
        <v>2231</v>
      </c>
      <c r="B16127">
        <v>121</v>
      </c>
      <c r="C16127" s="114" t="s">
        <v>54</v>
      </c>
      <c r="D16127" s="114" t="s">
        <v>452</v>
      </c>
      <c r="E16127" s="115">
        <v>44890</v>
      </c>
      <c r="F16127" s="192">
        <v>0.27041666666666669</v>
      </c>
      <c r="G16127">
        <v>2</v>
      </c>
      <c r="H16127" s="114" t="s">
        <v>453</v>
      </c>
      <c r="I16127">
        <v>5341488</v>
      </c>
    </row>
    <row r="16128" spans="1:9" x14ac:dyDescent="0.25">
      <c r="A16128" s="114" t="s">
        <v>2231</v>
      </c>
      <c r="B16128">
        <v>122</v>
      </c>
      <c r="C16128" s="114" t="s">
        <v>54</v>
      </c>
      <c r="D16128" s="114" t="s">
        <v>260</v>
      </c>
      <c r="E16128" s="115">
        <v>44890</v>
      </c>
      <c r="F16128" s="192">
        <v>0.27107638888888891</v>
      </c>
      <c r="G16128">
        <v>2</v>
      </c>
      <c r="H16128" s="114" t="s">
        <v>261</v>
      </c>
      <c r="I16128">
        <v>7370832</v>
      </c>
    </row>
    <row r="16129" spans="1:9" x14ac:dyDescent="0.25">
      <c r="A16129" s="114" t="s">
        <v>2231</v>
      </c>
      <c r="B16129">
        <v>123</v>
      </c>
      <c r="C16129" s="114" t="s">
        <v>52</v>
      </c>
      <c r="D16129" s="114" t="s">
        <v>408</v>
      </c>
      <c r="E16129" s="115">
        <v>44890</v>
      </c>
      <c r="F16129" s="192">
        <v>0.27163194444444444</v>
      </c>
      <c r="G16129">
        <v>2</v>
      </c>
      <c r="H16129" s="114" t="s">
        <v>409</v>
      </c>
      <c r="I16129">
        <v>7495630</v>
      </c>
    </row>
    <row r="16130" spans="1:9" x14ac:dyDescent="0.25">
      <c r="A16130" s="114" t="s">
        <v>2231</v>
      </c>
      <c r="B16130">
        <v>124</v>
      </c>
      <c r="C16130" s="114" t="s">
        <v>52</v>
      </c>
      <c r="D16130" s="114" t="s">
        <v>1702</v>
      </c>
      <c r="E16130" s="115">
        <v>44890</v>
      </c>
      <c r="F16130" s="192">
        <v>0.27182870370370371</v>
      </c>
      <c r="G16130">
        <v>2</v>
      </c>
      <c r="H16130" s="114" t="s">
        <v>1703</v>
      </c>
      <c r="I16130">
        <v>5272912</v>
      </c>
    </row>
    <row r="16131" spans="1:9" x14ac:dyDescent="0.25">
      <c r="A16131" s="114" t="s">
        <v>2231</v>
      </c>
      <c r="B16131">
        <v>125</v>
      </c>
      <c r="C16131" s="114" t="s">
        <v>53</v>
      </c>
      <c r="D16131" s="114" t="s">
        <v>540</v>
      </c>
      <c r="E16131" s="115">
        <v>44890</v>
      </c>
      <c r="F16131" s="192">
        <v>0.27211805555555557</v>
      </c>
      <c r="G16131">
        <v>2</v>
      </c>
      <c r="H16131" s="114" t="s">
        <v>541</v>
      </c>
      <c r="I16131">
        <v>14996422</v>
      </c>
    </row>
    <row r="16132" spans="1:9" x14ac:dyDescent="0.25">
      <c r="A16132" s="114" t="s">
        <v>2231</v>
      </c>
      <c r="B16132">
        <v>126</v>
      </c>
      <c r="C16132" s="114" t="s">
        <v>53</v>
      </c>
      <c r="D16132" s="114" t="s">
        <v>266</v>
      </c>
      <c r="E16132" s="115">
        <v>44890</v>
      </c>
      <c r="F16132" s="192">
        <v>0.27223379629629629</v>
      </c>
      <c r="G16132">
        <v>2</v>
      </c>
      <c r="H16132" s="114" t="s">
        <v>267</v>
      </c>
      <c r="I16132">
        <v>2024832</v>
      </c>
    </row>
    <row r="16133" spans="1:9" x14ac:dyDescent="0.25">
      <c r="A16133" s="114" t="s">
        <v>2231</v>
      </c>
      <c r="B16133">
        <v>127</v>
      </c>
      <c r="C16133" s="114" t="s">
        <v>54</v>
      </c>
      <c r="D16133" s="114" t="s">
        <v>623</v>
      </c>
      <c r="E16133" s="115">
        <v>44890</v>
      </c>
      <c r="F16133" s="192">
        <v>0.27231481481481479</v>
      </c>
      <c r="G16133">
        <v>2</v>
      </c>
      <c r="H16133" s="114" t="s">
        <v>624</v>
      </c>
      <c r="I16133">
        <v>5351708</v>
      </c>
    </row>
    <row r="16134" spans="1:9" x14ac:dyDescent="0.25">
      <c r="A16134" s="114" t="s">
        <v>2231</v>
      </c>
      <c r="B16134">
        <v>128</v>
      </c>
      <c r="C16134" s="114" t="s">
        <v>54</v>
      </c>
      <c r="D16134" s="114" t="s">
        <v>1350</v>
      </c>
      <c r="E16134" s="115">
        <v>44890</v>
      </c>
      <c r="F16134" s="192">
        <v>0.27248842592592593</v>
      </c>
      <c r="G16134">
        <v>2</v>
      </c>
      <c r="H16134" s="114" t="s">
        <v>1351</v>
      </c>
      <c r="I16134">
        <v>14811845</v>
      </c>
    </row>
    <row r="16135" spans="1:9" x14ac:dyDescent="0.25">
      <c r="A16135" s="114" t="s">
        <v>2231</v>
      </c>
      <c r="B16135">
        <v>129</v>
      </c>
      <c r="C16135" s="114" t="s">
        <v>54</v>
      </c>
      <c r="D16135" s="114" t="s">
        <v>1294</v>
      </c>
      <c r="E16135" s="115">
        <v>44890</v>
      </c>
      <c r="F16135" s="192">
        <v>0.27260416666666665</v>
      </c>
      <c r="G16135">
        <v>2</v>
      </c>
      <c r="H16135" s="114" t="s">
        <v>1295</v>
      </c>
      <c r="I16135">
        <v>2188057</v>
      </c>
    </row>
    <row r="16136" spans="1:9" x14ac:dyDescent="0.25">
      <c r="A16136" s="114" t="s">
        <v>2231</v>
      </c>
      <c r="B16136">
        <v>130</v>
      </c>
      <c r="C16136" s="114" t="s">
        <v>54</v>
      </c>
      <c r="D16136" s="114" t="s">
        <v>1316</v>
      </c>
      <c r="E16136" s="115">
        <v>44890</v>
      </c>
      <c r="F16136" s="192">
        <v>0.2737384259259259</v>
      </c>
      <c r="G16136">
        <v>2</v>
      </c>
      <c r="H16136" s="114" t="s">
        <v>1317</v>
      </c>
      <c r="I16136">
        <v>2052000</v>
      </c>
    </row>
    <row r="16137" spans="1:9" x14ac:dyDescent="0.25">
      <c r="A16137" s="114" t="s">
        <v>2231</v>
      </c>
      <c r="B16137">
        <v>131</v>
      </c>
      <c r="C16137" s="114" t="s">
        <v>54</v>
      </c>
      <c r="D16137" s="114" t="s">
        <v>1342</v>
      </c>
      <c r="E16137" s="115">
        <v>44890</v>
      </c>
      <c r="F16137" s="192">
        <v>0.27480324074074075</v>
      </c>
      <c r="G16137">
        <v>2</v>
      </c>
      <c r="H16137" s="114" t="s">
        <v>1343</v>
      </c>
      <c r="I16137">
        <v>7361622</v>
      </c>
    </row>
    <row r="16138" spans="1:9" x14ac:dyDescent="0.25">
      <c r="A16138" s="114" t="s">
        <v>2231</v>
      </c>
      <c r="B16138">
        <v>132</v>
      </c>
      <c r="C16138" s="114" t="s">
        <v>53</v>
      </c>
      <c r="D16138" s="114" t="s">
        <v>1318</v>
      </c>
      <c r="E16138" s="115">
        <v>44890</v>
      </c>
      <c r="F16138" s="192">
        <v>0.27587962962962964</v>
      </c>
      <c r="G16138">
        <v>2</v>
      </c>
      <c r="H16138" s="114" t="s">
        <v>1319</v>
      </c>
      <c r="I16138"/>
    </row>
    <row r="16139" spans="1:9" x14ac:dyDescent="0.25">
      <c r="A16139" s="114" t="s">
        <v>2231</v>
      </c>
      <c r="B16139">
        <v>133</v>
      </c>
      <c r="C16139" s="114" t="s">
        <v>52</v>
      </c>
      <c r="D16139" s="114" t="s">
        <v>1302</v>
      </c>
      <c r="E16139" s="115">
        <v>44890</v>
      </c>
      <c r="F16139" s="192">
        <v>0.2767013888888889</v>
      </c>
      <c r="G16139">
        <v>2</v>
      </c>
      <c r="H16139" s="114" t="s">
        <v>1303</v>
      </c>
      <c r="I16139">
        <v>14934608</v>
      </c>
    </row>
    <row r="16140" spans="1:9" x14ac:dyDescent="0.25">
      <c r="A16140" s="114" t="s">
        <v>2231</v>
      </c>
      <c r="B16140">
        <v>134</v>
      </c>
      <c r="C16140" s="114" t="s">
        <v>52</v>
      </c>
      <c r="D16140" s="114" t="s">
        <v>220</v>
      </c>
      <c r="E16140" s="115">
        <v>44890</v>
      </c>
      <c r="F16140" s="192">
        <v>0.27677083333333335</v>
      </c>
      <c r="G16140">
        <v>2</v>
      </c>
      <c r="H16140" s="114" t="s">
        <v>221</v>
      </c>
      <c r="I16140">
        <v>2705664</v>
      </c>
    </row>
    <row r="16141" spans="1:9" x14ac:dyDescent="0.25">
      <c r="A16141" s="114" t="s">
        <v>2231</v>
      </c>
      <c r="B16141">
        <v>135</v>
      </c>
      <c r="C16141" s="114" t="s">
        <v>52</v>
      </c>
      <c r="D16141" s="114" t="s">
        <v>218</v>
      </c>
      <c r="E16141" s="115">
        <v>44890</v>
      </c>
      <c r="F16141" s="192">
        <v>0.27687499999999998</v>
      </c>
      <c r="G16141">
        <v>2</v>
      </c>
      <c r="H16141" s="114" t="s">
        <v>219</v>
      </c>
      <c r="I16141">
        <v>8357700</v>
      </c>
    </row>
    <row r="16142" spans="1:9" x14ac:dyDescent="0.25">
      <c r="A16142" s="114" t="s">
        <v>2231</v>
      </c>
      <c r="B16142">
        <v>136</v>
      </c>
      <c r="C16142" s="114" t="s">
        <v>53</v>
      </c>
      <c r="D16142" s="114" t="s">
        <v>500</v>
      </c>
      <c r="E16142" s="115">
        <v>44890</v>
      </c>
      <c r="F16142" s="192">
        <v>0.27782407407407406</v>
      </c>
      <c r="G16142">
        <v>2</v>
      </c>
      <c r="H16142" s="114" t="s">
        <v>501</v>
      </c>
      <c r="I16142">
        <v>15011285</v>
      </c>
    </row>
    <row r="16143" spans="1:9" x14ac:dyDescent="0.25">
      <c r="A16143" s="114" t="s">
        <v>2231</v>
      </c>
      <c r="B16143">
        <v>137</v>
      </c>
      <c r="C16143" s="114" t="s">
        <v>53</v>
      </c>
      <c r="D16143" s="114" t="s">
        <v>1151</v>
      </c>
      <c r="E16143" s="115">
        <v>44890</v>
      </c>
      <c r="F16143" s="192">
        <v>0.27791666666666665</v>
      </c>
      <c r="G16143">
        <v>2</v>
      </c>
      <c r="H16143" s="114" t="s">
        <v>1152</v>
      </c>
      <c r="I16143"/>
    </row>
    <row r="16144" spans="1:9" x14ac:dyDescent="0.25">
      <c r="A16144" s="114" t="s">
        <v>2231</v>
      </c>
      <c r="B16144">
        <v>138</v>
      </c>
      <c r="C16144" s="114" t="s">
        <v>53</v>
      </c>
      <c r="D16144" s="114" t="s">
        <v>518</v>
      </c>
      <c r="E16144" s="115">
        <v>44890</v>
      </c>
      <c r="F16144" s="192">
        <v>0.27878472222222223</v>
      </c>
      <c r="G16144">
        <v>2</v>
      </c>
      <c r="H16144" s="114" t="s">
        <v>519</v>
      </c>
      <c r="I16144"/>
    </row>
    <row r="16145" spans="1:9" x14ac:dyDescent="0.25">
      <c r="A16145" s="114" t="s">
        <v>2231</v>
      </c>
      <c r="B16145">
        <v>139</v>
      </c>
      <c r="C16145" s="114" t="s">
        <v>52</v>
      </c>
      <c r="D16145" s="114" t="s">
        <v>224</v>
      </c>
      <c r="E16145" s="115">
        <v>44890</v>
      </c>
      <c r="F16145" s="192">
        <v>0.27927083333333336</v>
      </c>
      <c r="G16145">
        <v>2</v>
      </c>
      <c r="H16145" s="114" t="s">
        <v>225</v>
      </c>
      <c r="I16145">
        <v>14934569</v>
      </c>
    </row>
    <row r="16146" spans="1:9" x14ac:dyDescent="0.25">
      <c r="A16146" s="114" t="s">
        <v>2231</v>
      </c>
      <c r="B16146">
        <v>140</v>
      </c>
      <c r="C16146" s="114" t="s">
        <v>52</v>
      </c>
      <c r="D16146" s="114" t="s">
        <v>1322</v>
      </c>
      <c r="E16146" s="115">
        <v>44890</v>
      </c>
      <c r="F16146" s="192">
        <v>0.2802546296296296</v>
      </c>
      <c r="G16146">
        <v>2</v>
      </c>
      <c r="H16146" s="114" t="s">
        <v>1323</v>
      </c>
      <c r="I16146">
        <v>14824003</v>
      </c>
    </row>
    <row r="16147" spans="1:9" x14ac:dyDescent="0.25">
      <c r="A16147" s="114" t="s">
        <v>2231</v>
      </c>
      <c r="B16147">
        <v>141</v>
      </c>
      <c r="C16147" s="114" t="s">
        <v>52</v>
      </c>
      <c r="D16147" s="114" t="s">
        <v>326</v>
      </c>
      <c r="E16147" s="115">
        <v>44890</v>
      </c>
      <c r="F16147" s="192">
        <v>0.28059027777777779</v>
      </c>
      <c r="G16147">
        <v>2</v>
      </c>
      <c r="H16147" s="114" t="s">
        <v>327</v>
      </c>
      <c r="I16147">
        <v>2704255</v>
      </c>
    </row>
    <row r="16148" spans="1:9" x14ac:dyDescent="0.25">
      <c r="A16148" s="114" t="s">
        <v>2231</v>
      </c>
      <c r="B16148">
        <v>142</v>
      </c>
      <c r="C16148" s="114" t="s">
        <v>54</v>
      </c>
      <c r="D16148" s="114" t="s">
        <v>476</v>
      </c>
      <c r="E16148" s="115">
        <v>44890</v>
      </c>
      <c r="F16148" s="192">
        <v>0.28098379629629627</v>
      </c>
      <c r="G16148">
        <v>2</v>
      </c>
      <c r="H16148" s="114" t="s">
        <v>477</v>
      </c>
      <c r="I16148">
        <v>8117314</v>
      </c>
    </row>
    <row r="16149" spans="1:9" x14ac:dyDescent="0.25">
      <c r="A16149" s="114" t="s">
        <v>2231</v>
      </c>
      <c r="B16149">
        <v>143</v>
      </c>
      <c r="C16149" s="114" t="s">
        <v>53</v>
      </c>
      <c r="D16149" s="114" t="s">
        <v>494</v>
      </c>
      <c r="E16149" s="115">
        <v>44890</v>
      </c>
      <c r="F16149" s="192">
        <v>0.28127314814814813</v>
      </c>
      <c r="G16149">
        <v>2</v>
      </c>
      <c r="H16149" s="114" t="s">
        <v>495</v>
      </c>
      <c r="I16149"/>
    </row>
    <row r="16150" spans="1:9" x14ac:dyDescent="0.25">
      <c r="A16150" s="114" t="s">
        <v>2231</v>
      </c>
      <c r="B16150">
        <v>144</v>
      </c>
      <c r="C16150" s="114" t="s">
        <v>54</v>
      </c>
      <c r="D16150" s="114" t="s">
        <v>454</v>
      </c>
      <c r="E16150" s="115">
        <v>44890</v>
      </c>
      <c r="F16150" s="192">
        <v>0.28217592592592594</v>
      </c>
      <c r="G16150">
        <v>2</v>
      </c>
      <c r="H16150" s="114" t="s">
        <v>455</v>
      </c>
      <c r="I16150">
        <v>2057370</v>
      </c>
    </row>
    <row r="16151" spans="1:9" x14ac:dyDescent="0.25">
      <c r="A16151" s="114" t="s">
        <v>2231</v>
      </c>
      <c r="B16151">
        <v>145</v>
      </c>
      <c r="C16151" s="114" t="s">
        <v>52</v>
      </c>
      <c r="D16151" s="114" t="s">
        <v>1328</v>
      </c>
      <c r="E16151" s="115">
        <v>44890</v>
      </c>
      <c r="F16151" s="192">
        <v>0.28229166666666666</v>
      </c>
      <c r="G16151">
        <v>2</v>
      </c>
      <c r="H16151" s="114" t="s">
        <v>1329</v>
      </c>
      <c r="I16151">
        <v>14942223</v>
      </c>
    </row>
    <row r="16152" spans="1:9" x14ac:dyDescent="0.25">
      <c r="A16152" s="114" t="s">
        <v>2231</v>
      </c>
      <c r="B16152">
        <v>146</v>
      </c>
      <c r="C16152" s="114" t="s">
        <v>54</v>
      </c>
      <c r="D16152" s="114" t="s">
        <v>2133</v>
      </c>
      <c r="E16152" s="115">
        <v>44890</v>
      </c>
      <c r="F16152" s="192">
        <v>0.28237268518518521</v>
      </c>
      <c r="G16152">
        <v>2</v>
      </c>
      <c r="H16152" s="114" t="s">
        <v>2134</v>
      </c>
      <c r="I16152">
        <v>14929807</v>
      </c>
    </row>
    <row r="16153" spans="1:9" x14ac:dyDescent="0.25">
      <c r="A16153" s="114" t="s">
        <v>2231</v>
      </c>
      <c r="B16153">
        <v>147</v>
      </c>
      <c r="C16153" s="114" t="s">
        <v>53</v>
      </c>
      <c r="D16153" s="114" t="s">
        <v>204</v>
      </c>
      <c r="E16153" s="115">
        <v>44890</v>
      </c>
      <c r="F16153" s="192">
        <v>0.28409722222222222</v>
      </c>
      <c r="G16153">
        <v>2</v>
      </c>
      <c r="H16153" s="114" t="s">
        <v>205</v>
      </c>
      <c r="I16153"/>
    </row>
    <row r="16154" spans="1:9" x14ac:dyDescent="0.25">
      <c r="A16154" s="114" t="s">
        <v>2231</v>
      </c>
      <c r="B16154">
        <v>148</v>
      </c>
      <c r="C16154" s="114" t="s">
        <v>53</v>
      </c>
      <c r="D16154" s="114" t="s">
        <v>438</v>
      </c>
      <c r="E16154" s="115">
        <v>44890</v>
      </c>
      <c r="F16154" s="192">
        <v>0.28425925925925927</v>
      </c>
      <c r="G16154">
        <v>2</v>
      </c>
      <c r="H16154" s="114" t="s">
        <v>439</v>
      </c>
      <c r="I16154">
        <v>2044229</v>
      </c>
    </row>
    <row r="16155" spans="1:9" x14ac:dyDescent="0.25">
      <c r="A16155" s="114" t="s">
        <v>2231</v>
      </c>
      <c r="B16155">
        <v>149</v>
      </c>
      <c r="C16155" s="114" t="s">
        <v>53</v>
      </c>
      <c r="D16155" s="114" t="s">
        <v>474</v>
      </c>
      <c r="E16155" s="115">
        <v>44890</v>
      </c>
      <c r="F16155" s="192">
        <v>0.28440972222222222</v>
      </c>
      <c r="G16155">
        <v>2</v>
      </c>
      <c r="H16155" s="114" t="s">
        <v>475</v>
      </c>
      <c r="I16155">
        <v>2099339</v>
      </c>
    </row>
    <row r="16156" spans="1:9" x14ac:dyDescent="0.25">
      <c r="A16156" s="114" t="s">
        <v>2231</v>
      </c>
      <c r="B16156">
        <v>150</v>
      </c>
      <c r="C16156" s="114" t="s">
        <v>54</v>
      </c>
      <c r="D16156" s="114" t="s">
        <v>1628</v>
      </c>
      <c r="E16156" s="115">
        <v>44890</v>
      </c>
      <c r="F16156" s="192">
        <v>0.28509259259259262</v>
      </c>
      <c r="G16156">
        <v>2</v>
      </c>
      <c r="H16156" s="114" t="s">
        <v>1629</v>
      </c>
      <c r="I16156"/>
    </row>
    <row r="16157" spans="1:9" x14ac:dyDescent="0.25">
      <c r="A16157" s="114" t="s">
        <v>2231</v>
      </c>
      <c r="B16157">
        <v>151</v>
      </c>
      <c r="C16157" s="114" t="s">
        <v>53</v>
      </c>
      <c r="D16157" s="114" t="s">
        <v>248</v>
      </c>
      <c r="E16157" s="115">
        <v>44890</v>
      </c>
      <c r="F16157" s="192">
        <v>0.28519675925925925</v>
      </c>
      <c r="G16157">
        <v>2</v>
      </c>
      <c r="H16157" s="114" t="s">
        <v>249</v>
      </c>
      <c r="I16157">
        <v>6687504</v>
      </c>
    </row>
    <row r="16158" spans="1:9" x14ac:dyDescent="0.25">
      <c r="A16158" s="114" t="s">
        <v>2231</v>
      </c>
      <c r="B16158">
        <v>152</v>
      </c>
      <c r="C16158" s="114" t="s">
        <v>53</v>
      </c>
      <c r="D16158" s="114" t="s">
        <v>514</v>
      </c>
      <c r="E16158" s="115">
        <v>44890</v>
      </c>
      <c r="F16158" s="192">
        <v>0.28741898148148148</v>
      </c>
      <c r="G16158">
        <v>2</v>
      </c>
      <c r="H16158" s="114" t="s">
        <v>515</v>
      </c>
      <c r="I16158">
        <v>2024888</v>
      </c>
    </row>
    <row r="16159" spans="1:9" x14ac:dyDescent="0.25">
      <c r="A16159" s="114" t="s">
        <v>2231</v>
      </c>
      <c r="B16159">
        <v>153</v>
      </c>
      <c r="C16159" s="114" t="s">
        <v>53</v>
      </c>
      <c r="D16159" s="114" t="s">
        <v>364</v>
      </c>
      <c r="E16159" s="115">
        <v>44890</v>
      </c>
      <c r="F16159" s="192">
        <v>0.28791666666666665</v>
      </c>
      <c r="G16159">
        <v>2</v>
      </c>
      <c r="H16159" s="114" t="s">
        <v>365</v>
      </c>
      <c r="I16159">
        <v>14964936</v>
      </c>
    </row>
    <row r="16160" spans="1:9" x14ac:dyDescent="0.25">
      <c r="A16160" s="114" t="s">
        <v>2231</v>
      </c>
      <c r="B16160">
        <v>154</v>
      </c>
      <c r="C16160" s="114" t="s">
        <v>53</v>
      </c>
      <c r="D16160" s="114" t="s">
        <v>200</v>
      </c>
      <c r="E16160" s="115">
        <v>44890</v>
      </c>
      <c r="F16160" s="192">
        <v>0.28885416666666669</v>
      </c>
      <c r="G16160">
        <v>2</v>
      </c>
      <c r="H16160" s="114" t="s">
        <v>201</v>
      </c>
      <c r="I16160">
        <v>6707513</v>
      </c>
    </row>
    <row r="16161" spans="1:9" x14ac:dyDescent="0.25">
      <c r="A16161" s="114" t="s">
        <v>2231</v>
      </c>
      <c r="B16161">
        <v>155</v>
      </c>
      <c r="C16161" s="114" t="s">
        <v>54</v>
      </c>
      <c r="D16161" s="114" t="s">
        <v>478</v>
      </c>
      <c r="E16161" s="115">
        <v>44890</v>
      </c>
      <c r="F16161" s="192">
        <v>0.28976851851851854</v>
      </c>
      <c r="G16161">
        <v>2</v>
      </c>
      <c r="H16161" s="114" t="s">
        <v>479</v>
      </c>
      <c r="I16161">
        <v>2684900</v>
      </c>
    </row>
    <row r="16162" spans="1:9" x14ac:dyDescent="0.25">
      <c r="A16162" s="114" t="s">
        <v>2231</v>
      </c>
      <c r="B16162">
        <v>156</v>
      </c>
      <c r="C16162" s="114" t="s">
        <v>53</v>
      </c>
      <c r="D16162" s="114" t="s">
        <v>370</v>
      </c>
      <c r="E16162" s="115">
        <v>44890</v>
      </c>
      <c r="F16162" s="192">
        <v>0.28983796296296294</v>
      </c>
      <c r="G16162">
        <v>2</v>
      </c>
      <c r="H16162" s="114" t="s">
        <v>371</v>
      </c>
      <c r="I16162"/>
    </row>
    <row r="16163" spans="1:9" x14ac:dyDescent="0.25">
      <c r="A16163" s="114" t="s">
        <v>2231</v>
      </c>
      <c r="B16163">
        <v>157</v>
      </c>
      <c r="C16163" s="114" t="s">
        <v>54</v>
      </c>
      <c r="D16163" s="114" t="s">
        <v>563</v>
      </c>
      <c r="E16163" s="115">
        <v>44890</v>
      </c>
      <c r="F16163" s="192">
        <v>0.29046296296296298</v>
      </c>
      <c r="G16163">
        <v>2</v>
      </c>
      <c r="H16163" s="114" t="s">
        <v>564</v>
      </c>
      <c r="I16163">
        <v>7785667</v>
      </c>
    </row>
    <row r="16164" spans="1:9" x14ac:dyDescent="0.25">
      <c r="A16164" s="114" t="s">
        <v>2231</v>
      </c>
      <c r="B16164">
        <v>158</v>
      </c>
      <c r="C16164" s="114" t="s">
        <v>54</v>
      </c>
      <c r="D16164" s="114" t="s">
        <v>1346</v>
      </c>
      <c r="E16164" s="115">
        <v>44890</v>
      </c>
      <c r="F16164" s="192">
        <v>0.29145833333333332</v>
      </c>
      <c r="G16164">
        <v>2</v>
      </c>
      <c r="H16164" s="114" t="s">
        <v>1347</v>
      </c>
      <c r="I16164">
        <v>6721230</v>
      </c>
    </row>
    <row r="16165" spans="1:9" x14ac:dyDescent="0.25">
      <c r="A16165" s="114" t="s">
        <v>2231</v>
      </c>
      <c r="B16165">
        <v>159</v>
      </c>
      <c r="C16165" s="114" t="s">
        <v>53</v>
      </c>
      <c r="D16165" s="114" t="s">
        <v>208</v>
      </c>
      <c r="E16165" s="115">
        <v>44890</v>
      </c>
      <c r="F16165" s="192">
        <v>0.29168981481481482</v>
      </c>
      <c r="G16165">
        <v>2</v>
      </c>
      <c r="H16165" s="114" t="s">
        <v>209</v>
      </c>
      <c r="I16165">
        <v>5500801</v>
      </c>
    </row>
    <row r="16166" spans="1:9" x14ac:dyDescent="0.25">
      <c r="A16166" s="114" t="s">
        <v>2231</v>
      </c>
      <c r="B16166">
        <v>160</v>
      </c>
      <c r="C16166" s="114" t="s">
        <v>53</v>
      </c>
      <c r="D16166" s="114" t="s">
        <v>298</v>
      </c>
      <c r="E16166" s="115">
        <v>44890</v>
      </c>
      <c r="F16166" s="192">
        <v>0.29214120370370372</v>
      </c>
      <c r="G16166">
        <v>2</v>
      </c>
      <c r="H16166" s="114" t="s">
        <v>299</v>
      </c>
      <c r="I16166"/>
    </row>
    <row r="16167" spans="1:9" x14ac:dyDescent="0.25">
      <c r="A16167" s="114" t="s">
        <v>2231</v>
      </c>
      <c r="B16167">
        <v>161</v>
      </c>
      <c r="C16167" s="114" t="s">
        <v>53</v>
      </c>
      <c r="D16167" s="114" t="s">
        <v>1531</v>
      </c>
      <c r="E16167" s="115">
        <v>44890</v>
      </c>
      <c r="F16167" s="192">
        <v>0.29219907407407408</v>
      </c>
      <c r="G16167">
        <v>2</v>
      </c>
      <c r="H16167" s="114" t="s">
        <v>1532</v>
      </c>
      <c r="I16167">
        <v>2704092</v>
      </c>
    </row>
    <row r="16168" spans="1:9" x14ac:dyDescent="0.25">
      <c r="A16168" s="114" t="s">
        <v>2231</v>
      </c>
      <c r="B16168">
        <v>162</v>
      </c>
      <c r="C16168" s="114" t="s">
        <v>52</v>
      </c>
      <c r="D16168" s="114" t="s">
        <v>1798</v>
      </c>
      <c r="E16168" s="115">
        <v>44890</v>
      </c>
      <c r="F16168" s="192">
        <v>0.29265046296296299</v>
      </c>
      <c r="G16168">
        <v>2</v>
      </c>
      <c r="H16168" s="114" t="s">
        <v>1799</v>
      </c>
      <c r="I16168">
        <v>14112338</v>
      </c>
    </row>
    <row r="16169" spans="1:9" x14ac:dyDescent="0.25">
      <c r="A16169" s="114" t="s">
        <v>2231</v>
      </c>
      <c r="B16169">
        <v>163</v>
      </c>
      <c r="C16169" s="114" t="s">
        <v>53</v>
      </c>
      <c r="D16169" s="114" t="s">
        <v>720</v>
      </c>
      <c r="E16169" s="115">
        <v>44890</v>
      </c>
      <c r="F16169" s="192">
        <v>0.29292824074074075</v>
      </c>
      <c r="G16169">
        <v>2</v>
      </c>
      <c r="H16169" s="114" t="s">
        <v>721</v>
      </c>
      <c r="I16169"/>
    </row>
    <row r="16170" spans="1:9" x14ac:dyDescent="0.25">
      <c r="A16170" s="114" t="s">
        <v>2231</v>
      </c>
      <c r="B16170">
        <v>164</v>
      </c>
      <c r="C16170" s="114" t="s">
        <v>52</v>
      </c>
      <c r="D16170" s="114" t="s">
        <v>236</v>
      </c>
      <c r="E16170" s="115">
        <v>44890</v>
      </c>
      <c r="F16170" s="192">
        <v>0.29383101851851851</v>
      </c>
      <c r="G16170">
        <v>2</v>
      </c>
      <c r="H16170" s="114" t="s">
        <v>237</v>
      </c>
      <c r="I16170">
        <v>5272733</v>
      </c>
    </row>
    <row r="16171" spans="1:9" x14ac:dyDescent="0.25">
      <c r="A16171" s="114" t="s">
        <v>2231</v>
      </c>
      <c r="B16171">
        <v>165</v>
      </c>
      <c r="C16171" s="114" t="s">
        <v>54</v>
      </c>
      <c r="D16171" s="114" t="s">
        <v>684</v>
      </c>
      <c r="E16171" s="115">
        <v>44890</v>
      </c>
      <c r="F16171" s="192">
        <v>0.29396990740740742</v>
      </c>
      <c r="G16171">
        <v>2</v>
      </c>
      <c r="H16171" s="114" t="s">
        <v>685</v>
      </c>
      <c r="I16171">
        <v>5505462</v>
      </c>
    </row>
    <row r="16172" spans="1:9" x14ac:dyDescent="0.25">
      <c r="A16172" s="114" t="s">
        <v>2231</v>
      </c>
      <c r="B16172">
        <v>166</v>
      </c>
      <c r="C16172" s="114" t="s">
        <v>53</v>
      </c>
      <c r="D16172" s="114" t="s">
        <v>1604</v>
      </c>
      <c r="E16172" s="115">
        <v>44890</v>
      </c>
      <c r="F16172" s="192">
        <v>0.29452546296296295</v>
      </c>
      <c r="G16172">
        <v>2</v>
      </c>
      <c r="H16172" s="114" t="s">
        <v>1605</v>
      </c>
      <c r="I16172">
        <v>3392069</v>
      </c>
    </row>
    <row r="16173" spans="1:9" x14ac:dyDescent="0.25">
      <c r="A16173" s="114" t="s">
        <v>2231</v>
      </c>
      <c r="B16173">
        <v>167</v>
      </c>
      <c r="C16173" s="114" t="s">
        <v>54</v>
      </c>
      <c r="D16173" s="114" t="s">
        <v>1334</v>
      </c>
      <c r="E16173" s="115">
        <v>44890</v>
      </c>
      <c r="F16173" s="192">
        <v>0.29552083333333334</v>
      </c>
      <c r="G16173">
        <v>2</v>
      </c>
      <c r="H16173" s="114" t="s">
        <v>1335</v>
      </c>
      <c r="I16173">
        <v>7360552</v>
      </c>
    </row>
    <row r="16174" spans="1:9" x14ac:dyDescent="0.25">
      <c r="A16174" s="114" t="s">
        <v>2231</v>
      </c>
      <c r="B16174">
        <v>168</v>
      </c>
      <c r="C16174" s="114" t="s">
        <v>52</v>
      </c>
      <c r="D16174" s="114" t="s">
        <v>2032</v>
      </c>
      <c r="E16174" s="115">
        <v>44890</v>
      </c>
      <c r="F16174" s="192">
        <v>0.29692129629629632</v>
      </c>
      <c r="G16174">
        <v>2</v>
      </c>
      <c r="H16174" s="114" t="s">
        <v>2033</v>
      </c>
      <c r="I16174">
        <v>14813000</v>
      </c>
    </row>
    <row r="16175" spans="1:9" x14ac:dyDescent="0.25">
      <c r="A16175" s="114" t="s">
        <v>2231</v>
      </c>
      <c r="B16175">
        <v>169</v>
      </c>
      <c r="C16175" s="114" t="s">
        <v>53</v>
      </c>
      <c r="D16175" s="114" t="s">
        <v>732</v>
      </c>
      <c r="E16175" s="115">
        <v>44890</v>
      </c>
      <c r="F16175" s="192">
        <v>0.29699074074074072</v>
      </c>
      <c r="G16175">
        <v>2</v>
      </c>
      <c r="H16175" s="114" t="s">
        <v>733</v>
      </c>
      <c r="I16175">
        <v>14813371</v>
      </c>
    </row>
    <row r="16176" spans="1:9" x14ac:dyDescent="0.25">
      <c r="A16176" s="114" t="s">
        <v>2231</v>
      </c>
      <c r="B16176">
        <v>170</v>
      </c>
      <c r="C16176" s="114" t="s">
        <v>53</v>
      </c>
      <c r="D16176" s="114" t="s">
        <v>1310</v>
      </c>
      <c r="E16176" s="115">
        <v>44890</v>
      </c>
      <c r="F16176" s="192">
        <v>0.29706018518518518</v>
      </c>
      <c r="G16176">
        <v>2</v>
      </c>
      <c r="H16176" s="114" t="s">
        <v>1311</v>
      </c>
      <c r="I16176">
        <v>3393809</v>
      </c>
    </row>
    <row r="16177" spans="1:9" x14ac:dyDescent="0.25">
      <c r="A16177" s="114" t="s">
        <v>2231</v>
      </c>
      <c r="B16177">
        <v>171</v>
      </c>
      <c r="C16177" s="114" t="s">
        <v>52</v>
      </c>
      <c r="D16177" s="114" t="s">
        <v>665</v>
      </c>
      <c r="E16177" s="115">
        <v>44890</v>
      </c>
      <c r="F16177" s="192">
        <v>0.29753472222222221</v>
      </c>
      <c r="G16177">
        <v>2</v>
      </c>
      <c r="H16177" s="114" t="s">
        <v>666</v>
      </c>
      <c r="I16177">
        <v>3666519</v>
      </c>
    </row>
    <row r="16178" spans="1:9" x14ac:dyDescent="0.25">
      <c r="A16178" s="114" t="s">
        <v>2231</v>
      </c>
      <c r="B16178">
        <v>172</v>
      </c>
      <c r="C16178" s="114" t="s">
        <v>52</v>
      </c>
      <c r="D16178" s="114" t="s">
        <v>829</v>
      </c>
      <c r="E16178" s="115">
        <v>44890</v>
      </c>
      <c r="F16178" s="192">
        <v>0.29879629629629628</v>
      </c>
      <c r="G16178">
        <v>2</v>
      </c>
      <c r="H16178" s="114" t="s">
        <v>830</v>
      </c>
      <c r="I16178">
        <v>5495578</v>
      </c>
    </row>
    <row r="16179" spans="1:9" x14ac:dyDescent="0.25">
      <c r="A16179" s="114" t="s">
        <v>2231</v>
      </c>
      <c r="B16179">
        <v>173</v>
      </c>
      <c r="C16179" s="114" t="s">
        <v>53</v>
      </c>
      <c r="D16179" s="114" t="s">
        <v>1602</v>
      </c>
      <c r="E16179" s="115">
        <v>44890</v>
      </c>
      <c r="F16179" s="192">
        <v>0.29905092592592591</v>
      </c>
      <c r="G16179">
        <v>2</v>
      </c>
      <c r="H16179" s="114" t="s">
        <v>1603</v>
      </c>
      <c r="I16179"/>
    </row>
    <row r="16180" spans="1:9" x14ac:dyDescent="0.25">
      <c r="A16180" s="114" t="s">
        <v>2231</v>
      </c>
      <c r="B16180">
        <v>174</v>
      </c>
      <c r="C16180" s="114" t="s">
        <v>53</v>
      </c>
      <c r="D16180" s="114" t="s">
        <v>1274</v>
      </c>
      <c r="E16180" s="115">
        <v>44890</v>
      </c>
      <c r="F16180" s="192">
        <v>0.29912037037037037</v>
      </c>
      <c r="G16180">
        <v>2</v>
      </c>
      <c r="H16180" s="114" t="s">
        <v>1275</v>
      </c>
      <c r="I16180"/>
    </row>
    <row r="16181" spans="1:9" x14ac:dyDescent="0.25">
      <c r="A16181" s="114" t="s">
        <v>2231</v>
      </c>
      <c r="B16181">
        <v>175</v>
      </c>
      <c r="C16181" s="114" t="s">
        <v>52</v>
      </c>
      <c r="D16181" s="114" t="s">
        <v>340</v>
      </c>
      <c r="E16181" s="115">
        <v>44890</v>
      </c>
      <c r="F16181" s="192">
        <v>0.29972222222222222</v>
      </c>
      <c r="G16181">
        <v>2</v>
      </c>
      <c r="H16181" s="114" t="s">
        <v>341</v>
      </c>
      <c r="I16181">
        <v>2669206</v>
      </c>
    </row>
    <row r="16182" spans="1:9" x14ac:dyDescent="0.25">
      <c r="A16182" s="114" t="s">
        <v>2231</v>
      </c>
      <c r="B16182">
        <v>176</v>
      </c>
      <c r="C16182" s="114" t="s">
        <v>53</v>
      </c>
      <c r="D16182" s="114" t="s">
        <v>522</v>
      </c>
      <c r="E16182" s="115">
        <v>44890</v>
      </c>
      <c r="F16182" s="192">
        <v>0.30081018518518521</v>
      </c>
      <c r="G16182">
        <v>2</v>
      </c>
      <c r="H16182" s="114" t="s">
        <v>523</v>
      </c>
      <c r="I16182">
        <v>14930521</v>
      </c>
    </row>
    <row r="16183" spans="1:9" x14ac:dyDescent="0.25">
      <c r="A16183" s="114" t="s">
        <v>2231</v>
      </c>
      <c r="B16183">
        <v>177</v>
      </c>
      <c r="C16183" s="114" t="s">
        <v>53</v>
      </c>
      <c r="D16183" s="114" t="s">
        <v>486</v>
      </c>
      <c r="E16183" s="115">
        <v>44890</v>
      </c>
      <c r="F16183" s="192">
        <v>0.30086805555555557</v>
      </c>
      <c r="G16183">
        <v>2</v>
      </c>
      <c r="H16183" s="114" t="s">
        <v>487</v>
      </c>
      <c r="I16183"/>
    </row>
    <row r="16184" spans="1:9" x14ac:dyDescent="0.25">
      <c r="A16184" s="114" t="s">
        <v>2231</v>
      </c>
      <c r="B16184">
        <v>178</v>
      </c>
      <c r="C16184" s="114" t="s">
        <v>52</v>
      </c>
      <c r="D16184" s="114" t="s">
        <v>1320</v>
      </c>
      <c r="E16184" s="115">
        <v>44890</v>
      </c>
      <c r="F16184" s="192">
        <v>0.30092592592592593</v>
      </c>
      <c r="G16184">
        <v>2</v>
      </c>
      <c r="H16184" s="114" t="s">
        <v>1321</v>
      </c>
      <c r="I16184">
        <v>5364542</v>
      </c>
    </row>
    <row r="16185" spans="1:9" x14ac:dyDescent="0.25">
      <c r="A16185" s="114" t="s">
        <v>2231</v>
      </c>
      <c r="B16185">
        <v>179</v>
      </c>
      <c r="C16185" s="114" t="s">
        <v>52</v>
      </c>
      <c r="D16185" s="114" t="s">
        <v>1344</v>
      </c>
      <c r="E16185" s="115">
        <v>44890</v>
      </c>
      <c r="F16185" s="192">
        <v>0.30163194444444447</v>
      </c>
      <c r="G16185">
        <v>2</v>
      </c>
      <c r="H16185" s="114" t="s">
        <v>1345</v>
      </c>
      <c r="I16185">
        <v>5503675</v>
      </c>
    </row>
    <row r="16186" spans="1:9" x14ac:dyDescent="0.25">
      <c r="A16186" s="114" t="s">
        <v>2231</v>
      </c>
      <c r="B16186">
        <v>180</v>
      </c>
      <c r="C16186" s="114" t="s">
        <v>54</v>
      </c>
      <c r="D16186" s="114" t="s">
        <v>1454</v>
      </c>
      <c r="E16186" s="115">
        <v>44890</v>
      </c>
      <c r="F16186" s="192">
        <v>0.30229166666666668</v>
      </c>
      <c r="G16186">
        <v>2</v>
      </c>
      <c r="H16186" s="114" t="s">
        <v>1455</v>
      </c>
      <c r="I16186">
        <v>2054077</v>
      </c>
    </row>
    <row r="16187" spans="1:9" x14ac:dyDescent="0.25">
      <c r="A16187" s="114" t="s">
        <v>2231</v>
      </c>
      <c r="B16187">
        <v>181</v>
      </c>
      <c r="C16187" s="114" t="s">
        <v>54</v>
      </c>
      <c r="D16187" s="114" t="s">
        <v>686</v>
      </c>
      <c r="E16187" s="115">
        <v>44890</v>
      </c>
      <c r="F16187" s="192">
        <v>0.30385416666666665</v>
      </c>
      <c r="G16187">
        <v>2</v>
      </c>
      <c r="H16187" s="114" t="s">
        <v>687</v>
      </c>
      <c r="I16187">
        <v>7344849</v>
      </c>
    </row>
    <row r="16188" spans="1:9" x14ac:dyDescent="0.25">
      <c r="A16188" s="114" t="s">
        <v>2231</v>
      </c>
      <c r="B16188">
        <v>182</v>
      </c>
      <c r="C16188" s="114" t="s">
        <v>52</v>
      </c>
      <c r="D16188" s="114" t="s">
        <v>1234</v>
      </c>
      <c r="E16188" s="115">
        <v>44890</v>
      </c>
      <c r="F16188" s="192">
        <v>0.30405092592592592</v>
      </c>
      <c r="G16188">
        <v>2</v>
      </c>
      <c r="H16188" s="114" t="s">
        <v>1235</v>
      </c>
      <c r="I16188">
        <v>5435787</v>
      </c>
    </row>
    <row r="16189" spans="1:9" x14ac:dyDescent="0.25">
      <c r="A16189" s="114" t="s">
        <v>2231</v>
      </c>
      <c r="B16189">
        <v>183</v>
      </c>
      <c r="C16189" s="114" t="s">
        <v>53</v>
      </c>
      <c r="D16189" s="114" t="s">
        <v>2040</v>
      </c>
      <c r="E16189" s="115">
        <v>44890</v>
      </c>
      <c r="F16189" s="192">
        <v>0.30587962962962961</v>
      </c>
      <c r="G16189">
        <v>2</v>
      </c>
      <c r="H16189" s="114" t="s">
        <v>2041</v>
      </c>
      <c r="I16189">
        <v>2078157</v>
      </c>
    </row>
    <row r="16190" spans="1:9" x14ac:dyDescent="0.25">
      <c r="A16190" s="114" t="s">
        <v>2231</v>
      </c>
      <c r="B16190">
        <v>184</v>
      </c>
      <c r="C16190" s="114" t="s">
        <v>53</v>
      </c>
      <c r="D16190" s="114" t="s">
        <v>1252</v>
      </c>
      <c r="E16190" s="115">
        <v>44890</v>
      </c>
      <c r="F16190" s="192">
        <v>0.30630787037037038</v>
      </c>
      <c r="G16190">
        <v>2</v>
      </c>
      <c r="H16190" s="114" t="s">
        <v>1253</v>
      </c>
      <c r="I16190">
        <v>14807551</v>
      </c>
    </row>
    <row r="16191" spans="1:9" x14ac:dyDescent="0.25">
      <c r="A16191" s="114" t="s">
        <v>2231</v>
      </c>
      <c r="B16191">
        <v>185</v>
      </c>
      <c r="C16191" s="114" t="s">
        <v>52</v>
      </c>
      <c r="D16191" s="114" t="s">
        <v>1497</v>
      </c>
      <c r="E16191" s="115">
        <v>44890</v>
      </c>
      <c r="F16191" s="192">
        <v>0.30663194444444447</v>
      </c>
      <c r="G16191">
        <v>2</v>
      </c>
      <c r="H16191" s="114" t="s">
        <v>1498</v>
      </c>
      <c r="I16191">
        <v>5479014</v>
      </c>
    </row>
    <row r="16192" spans="1:9" x14ac:dyDescent="0.25">
      <c r="A16192" s="114" t="s">
        <v>2231</v>
      </c>
      <c r="B16192">
        <v>186</v>
      </c>
      <c r="C16192" s="114" t="s">
        <v>53</v>
      </c>
      <c r="D16192" s="114" t="s">
        <v>561</v>
      </c>
      <c r="E16192" s="115">
        <v>44890</v>
      </c>
      <c r="F16192" s="192">
        <v>0.30797453703703703</v>
      </c>
      <c r="G16192">
        <v>2</v>
      </c>
      <c r="H16192" s="114" t="s">
        <v>562</v>
      </c>
      <c r="I16192">
        <v>5405139</v>
      </c>
    </row>
    <row r="16193" spans="1:9" x14ac:dyDescent="0.25">
      <c r="A16193" s="114" t="s">
        <v>2231</v>
      </c>
      <c r="B16193">
        <v>187</v>
      </c>
      <c r="C16193" s="114" t="s">
        <v>52</v>
      </c>
      <c r="D16193" s="114" t="s">
        <v>1268</v>
      </c>
      <c r="E16193" s="115">
        <v>44890</v>
      </c>
      <c r="F16193" s="192">
        <v>0.31109953703703702</v>
      </c>
      <c r="G16193">
        <v>2</v>
      </c>
      <c r="H16193" s="114" t="s">
        <v>1269</v>
      </c>
      <c r="I16193">
        <v>3685250</v>
      </c>
    </row>
    <row r="16194" spans="1:9" x14ac:dyDescent="0.25">
      <c r="A16194" s="114" t="s">
        <v>2231</v>
      </c>
      <c r="B16194">
        <v>188</v>
      </c>
      <c r="C16194" s="114" t="s">
        <v>53</v>
      </c>
      <c r="D16194" s="114" t="s">
        <v>268</v>
      </c>
      <c r="E16194" s="115">
        <v>44890</v>
      </c>
      <c r="F16194" s="192">
        <v>0.31599537037037034</v>
      </c>
      <c r="G16194">
        <v>2</v>
      </c>
      <c r="H16194" s="114" t="s">
        <v>269</v>
      </c>
      <c r="I16194">
        <v>4850516</v>
      </c>
    </row>
    <row r="16195" spans="1:9" x14ac:dyDescent="0.25">
      <c r="A16195" s="114" t="s">
        <v>2231</v>
      </c>
      <c r="B16195">
        <v>189</v>
      </c>
      <c r="C16195" s="114" t="s">
        <v>54</v>
      </c>
      <c r="D16195" s="114" t="s">
        <v>262</v>
      </c>
      <c r="E16195" s="115">
        <v>44890</v>
      </c>
      <c r="F16195" s="192">
        <v>0.31784722222222223</v>
      </c>
      <c r="G16195">
        <v>2</v>
      </c>
      <c r="H16195" s="114" t="s">
        <v>263</v>
      </c>
      <c r="I16195">
        <v>2790017</v>
      </c>
    </row>
    <row r="16196" spans="1:9" x14ac:dyDescent="0.25">
      <c r="A16196" s="114" t="s">
        <v>2231</v>
      </c>
      <c r="B16196">
        <v>190</v>
      </c>
      <c r="C16196" s="114" t="s">
        <v>53</v>
      </c>
      <c r="D16196" s="114" t="s">
        <v>466</v>
      </c>
      <c r="E16196" s="115">
        <v>44890</v>
      </c>
      <c r="F16196" s="192">
        <v>0.3244097222222222</v>
      </c>
      <c r="G16196">
        <v>2</v>
      </c>
      <c r="H16196" s="114" t="s">
        <v>467</v>
      </c>
      <c r="I16196"/>
    </row>
    <row r="16197" spans="1:9" x14ac:dyDescent="0.25">
      <c r="A16197" s="114" t="s">
        <v>2231</v>
      </c>
      <c r="B16197">
        <v>191</v>
      </c>
      <c r="C16197" s="114" t="s">
        <v>52</v>
      </c>
      <c r="D16197" s="114" t="s">
        <v>1262</v>
      </c>
      <c r="E16197" s="115">
        <v>44890</v>
      </c>
      <c r="F16197" s="192">
        <v>0.3344212962962963</v>
      </c>
      <c r="G16197">
        <v>2</v>
      </c>
      <c r="H16197" s="114" t="s">
        <v>1263</v>
      </c>
      <c r="I16197">
        <v>5272682</v>
      </c>
    </row>
    <row r="16198" spans="1:9" x14ac:dyDescent="0.25">
      <c r="A16198" s="114" t="s">
        <v>2231</v>
      </c>
      <c r="B16198">
        <v>192</v>
      </c>
      <c r="C16198" s="114" t="s">
        <v>54</v>
      </c>
      <c r="D16198" s="114" t="s">
        <v>645</v>
      </c>
      <c r="E16198" s="115">
        <v>44890</v>
      </c>
      <c r="F16198" s="192">
        <v>0.33516203703703706</v>
      </c>
      <c r="G16198">
        <v>2</v>
      </c>
      <c r="H16198" s="114" t="s">
        <v>646</v>
      </c>
      <c r="I16198"/>
    </row>
    <row r="16199" spans="1:9" x14ac:dyDescent="0.25">
      <c r="A16199" s="114" t="s">
        <v>2231</v>
      </c>
      <c r="B16199">
        <v>193</v>
      </c>
      <c r="C16199" s="114" t="s">
        <v>52</v>
      </c>
      <c r="D16199" s="114" t="s">
        <v>831</v>
      </c>
      <c r="E16199" s="115">
        <v>44890</v>
      </c>
      <c r="F16199" s="192">
        <v>0.34021990740740743</v>
      </c>
      <c r="G16199">
        <v>2</v>
      </c>
      <c r="H16199" s="114" t="s">
        <v>832</v>
      </c>
      <c r="I16199">
        <v>8318873</v>
      </c>
    </row>
    <row r="16200" spans="1:9" x14ac:dyDescent="0.25">
      <c r="A16200" s="114" t="s">
        <v>2231</v>
      </c>
      <c r="B16200">
        <v>194</v>
      </c>
      <c r="C16200" s="114" t="s">
        <v>52</v>
      </c>
      <c r="D16200" s="114" t="s">
        <v>1600</v>
      </c>
      <c r="E16200" s="115">
        <v>44890</v>
      </c>
      <c r="F16200" s="192">
        <v>0.34067129629629628</v>
      </c>
      <c r="G16200">
        <v>2</v>
      </c>
      <c r="H16200" s="114" t="s">
        <v>1601</v>
      </c>
      <c r="I16200">
        <v>8257008</v>
      </c>
    </row>
    <row r="16201" spans="1:9" x14ac:dyDescent="0.25">
      <c r="A16201" s="114" t="s">
        <v>2231</v>
      </c>
      <c r="B16201">
        <v>195</v>
      </c>
      <c r="C16201" s="114" t="s">
        <v>53</v>
      </c>
      <c r="D16201" s="114" t="s">
        <v>510</v>
      </c>
      <c r="E16201" s="115">
        <v>44890</v>
      </c>
      <c r="F16201" s="192">
        <v>0.34993055555555558</v>
      </c>
      <c r="G16201">
        <v>2</v>
      </c>
      <c r="H16201" s="114" t="s">
        <v>511</v>
      </c>
      <c r="I16201">
        <v>2024822</v>
      </c>
    </row>
    <row r="16202" spans="1:9" x14ac:dyDescent="0.25">
      <c r="A16202" s="114" t="s">
        <v>2231</v>
      </c>
      <c r="B16202">
        <v>196</v>
      </c>
      <c r="C16202" s="114" t="s">
        <v>54</v>
      </c>
      <c r="D16202" s="114" t="s">
        <v>1348</v>
      </c>
      <c r="E16202" s="115">
        <v>44890</v>
      </c>
      <c r="F16202" s="192">
        <v>0.38145833333333334</v>
      </c>
      <c r="G16202">
        <v>2</v>
      </c>
      <c r="H16202" s="114" t="s">
        <v>1349</v>
      </c>
      <c r="I16202">
        <v>6716129</v>
      </c>
    </row>
    <row r="16203" spans="1:9" x14ac:dyDescent="0.25">
      <c r="A16203" s="114" t="s">
        <v>2231</v>
      </c>
      <c r="B16203">
        <v>197</v>
      </c>
      <c r="C16203" s="114" t="s">
        <v>54</v>
      </c>
      <c r="D16203" s="114" t="s">
        <v>1324</v>
      </c>
      <c r="E16203" s="115">
        <v>44890</v>
      </c>
      <c r="F16203" s="192">
        <v>0.39077546296296295</v>
      </c>
      <c r="G16203">
        <v>2</v>
      </c>
      <c r="H16203" s="114" t="s">
        <v>1325</v>
      </c>
      <c r="I16203">
        <v>2189493</v>
      </c>
    </row>
    <row r="16204" spans="1:9" x14ac:dyDescent="0.25">
      <c r="A16204" s="114" t="s">
        <v>2231</v>
      </c>
      <c r="B16204">
        <v>198</v>
      </c>
      <c r="C16204" s="114" t="s">
        <v>54</v>
      </c>
      <c r="D16204" s="114" t="s">
        <v>538</v>
      </c>
      <c r="E16204" s="115">
        <v>44890</v>
      </c>
      <c r="F16204" s="192">
        <v>0.3908449074074074</v>
      </c>
      <c r="G16204">
        <v>2</v>
      </c>
      <c r="H16204" s="114" t="s">
        <v>539</v>
      </c>
      <c r="I16204">
        <v>14838232</v>
      </c>
    </row>
    <row r="16205" spans="1:9" x14ac:dyDescent="0.25">
      <c r="A16205" s="114" t="s">
        <v>2231</v>
      </c>
      <c r="B16205">
        <v>199</v>
      </c>
      <c r="C16205" s="114" t="s">
        <v>21</v>
      </c>
      <c r="D16205" s="114" t="s">
        <v>2052</v>
      </c>
      <c r="E16205" s="115">
        <v>44890</v>
      </c>
      <c r="F16205" s="192">
        <v>0.47780092592592593</v>
      </c>
      <c r="G16205">
        <v>2</v>
      </c>
      <c r="H16205" s="114" t="s">
        <v>21</v>
      </c>
      <c r="I16205"/>
    </row>
    <row r="16206" spans="1:9" x14ac:dyDescent="0.25">
      <c r="A16206" s="114" t="s">
        <v>2231</v>
      </c>
      <c r="B16206">
        <v>200</v>
      </c>
      <c r="C16206" s="114" t="s">
        <v>21</v>
      </c>
      <c r="D16206" s="114" t="s">
        <v>600</v>
      </c>
      <c r="E16206" s="115">
        <v>44890</v>
      </c>
      <c r="F16206" s="192">
        <v>0.4778587962962963</v>
      </c>
      <c r="G16206">
        <v>2</v>
      </c>
      <c r="H16206" s="114" t="s">
        <v>21</v>
      </c>
      <c r="I16206"/>
    </row>
    <row r="16207" spans="1:9" x14ac:dyDescent="0.25">
      <c r="A16207" s="114" t="s">
        <v>2231</v>
      </c>
      <c r="B16207">
        <v>201</v>
      </c>
      <c r="C16207" s="114" t="s">
        <v>53</v>
      </c>
      <c r="D16207" s="114" t="s">
        <v>244</v>
      </c>
      <c r="E16207" s="115">
        <v>44890</v>
      </c>
      <c r="F16207" s="192">
        <v>0.47793981481481479</v>
      </c>
      <c r="G16207">
        <v>2</v>
      </c>
      <c r="H16207" s="114" t="s">
        <v>245</v>
      </c>
      <c r="I16207"/>
    </row>
    <row r="16208" spans="1:9" x14ac:dyDescent="0.25">
      <c r="A16208" s="114" t="s">
        <v>2231</v>
      </c>
      <c r="B16208">
        <v>202</v>
      </c>
      <c r="C16208" s="114" t="s">
        <v>52</v>
      </c>
      <c r="D16208" s="114" t="s">
        <v>1322</v>
      </c>
      <c r="E16208" s="115">
        <v>44890</v>
      </c>
      <c r="F16208" s="192">
        <v>0.47802083333333334</v>
      </c>
      <c r="G16208">
        <v>2</v>
      </c>
      <c r="H16208" s="114" t="s">
        <v>1323</v>
      </c>
      <c r="I16208">
        <v>14824003</v>
      </c>
    </row>
    <row r="16209" spans="1:9" x14ac:dyDescent="0.25">
      <c r="A16209" s="114" t="s">
        <v>2231</v>
      </c>
      <c r="B16209">
        <v>203</v>
      </c>
      <c r="C16209" s="114" t="s">
        <v>53</v>
      </c>
      <c r="D16209" s="114" t="s">
        <v>1888</v>
      </c>
      <c r="E16209" s="115">
        <v>44890</v>
      </c>
      <c r="F16209" s="192">
        <v>0.47811342592592593</v>
      </c>
      <c r="G16209">
        <v>2</v>
      </c>
      <c r="H16209" s="114" t="s">
        <v>1889</v>
      </c>
      <c r="I16209">
        <v>6724155</v>
      </c>
    </row>
    <row r="16210" spans="1:9" x14ac:dyDescent="0.25">
      <c r="A16210" s="114" t="s">
        <v>2231</v>
      </c>
      <c r="B16210">
        <v>204</v>
      </c>
      <c r="C16210" s="114" t="s">
        <v>52</v>
      </c>
      <c r="D16210" s="114" t="s">
        <v>1266</v>
      </c>
      <c r="E16210" s="115">
        <v>44890</v>
      </c>
      <c r="F16210" s="192">
        <v>0.47895833333333332</v>
      </c>
      <c r="G16210">
        <v>2</v>
      </c>
      <c r="H16210" s="114" t="s">
        <v>1267</v>
      </c>
      <c r="I16210">
        <v>3400244</v>
      </c>
    </row>
    <row r="16211" spans="1:9" x14ac:dyDescent="0.25">
      <c r="A16211" s="114" t="s">
        <v>2231</v>
      </c>
      <c r="B16211">
        <v>205</v>
      </c>
      <c r="C16211" s="114" t="s">
        <v>52</v>
      </c>
      <c r="D16211" s="114" t="s">
        <v>1330</v>
      </c>
      <c r="E16211" s="115">
        <v>44890</v>
      </c>
      <c r="F16211" s="192">
        <v>0.47901620370370368</v>
      </c>
      <c r="G16211">
        <v>2</v>
      </c>
      <c r="H16211" s="114" t="s">
        <v>1331</v>
      </c>
      <c r="I16211">
        <v>3685301</v>
      </c>
    </row>
    <row r="16212" spans="1:9" x14ac:dyDescent="0.25">
      <c r="A16212" s="114" t="s">
        <v>2231</v>
      </c>
      <c r="B16212">
        <v>206</v>
      </c>
      <c r="C16212" s="114" t="s">
        <v>53</v>
      </c>
      <c r="D16212" s="114" t="s">
        <v>1264</v>
      </c>
      <c r="E16212" s="115">
        <v>44890</v>
      </c>
      <c r="F16212" s="192">
        <v>0.47964120370370372</v>
      </c>
      <c r="G16212">
        <v>2</v>
      </c>
      <c r="H16212" s="114" t="s">
        <v>1265</v>
      </c>
      <c r="I16212">
        <v>5619697</v>
      </c>
    </row>
    <row r="16213" spans="1:9" x14ac:dyDescent="0.25">
      <c r="A16213" s="114" t="s">
        <v>2231</v>
      </c>
      <c r="B16213">
        <v>207</v>
      </c>
      <c r="C16213" s="114" t="s">
        <v>54</v>
      </c>
      <c r="D16213" s="114" t="s">
        <v>1356</v>
      </c>
      <c r="E16213" s="115">
        <v>44890</v>
      </c>
      <c r="F16213" s="192">
        <v>0.47969907407407408</v>
      </c>
      <c r="G16213">
        <v>2</v>
      </c>
      <c r="H16213" s="114" t="s">
        <v>1357</v>
      </c>
      <c r="I16213"/>
    </row>
    <row r="16214" spans="1:9" x14ac:dyDescent="0.25">
      <c r="A16214" s="114" t="s">
        <v>2231</v>
      </c>
      <c r="B16214">
        <v>208</v>
      </c>
      <c r="C16214" s="114" t="s">
        <v>52</v>
      </c>
      <c r="D16214" s="114" t="s">
        <v>218</v>
      </c>
      <c r="E16214" s="115">
        <v>44890</v>
      </c>
      <c r="F16214" s="192">
        <v>0.47981481481481481</v>
      </c>
      <c r="G16214">
        <v>2</v>
      </c>
      <c r="H16214" s="114" t="s">
        <v>219</v>
      </c>
      <c r="I16214">
        <v>8357700</v>
      </c>
    </row>
    <row r="16215" spans="1:9" x14ac:dyDescent="0.25">
      <c r="A16215" s="114" t="s">
        <v>2231</v>
      </c>
      <c r="B16215">
        <v>209</v>
      </c>
      <c r="C16215" s="114" t="s">
        <v>53</v>
      </c>
      <c r="D16215" s="114" t="s">
        <v>488</v>
      </c>
      <c r="E16215" s="115">
        <v>44890</v>
      </c>
      <c r="F16215" s="192">
        <v>0.47988425925925926</v>
      </c>
      <c r="G16215">
        <v>2</v>
      </c>
      <c r="H16215" s="114" t="s">
        <v>489</v>
      </c>
      <c r="I16215">
        <v>3379350</v>
      </c>
    </row>
    <row r="16216" spans="1:9" x14ac:dyDescent="0.25">
      <c r="A16216" s="114" t="s">
        <v>2231</v>
      </c>
      <c r="B16216">
        <v>210</v>
      </c>
      <c r="C16216" s="114" t="s">
        <v>53</v>
      </c>
      <c r="D16216" s="114" t="s">
        <v>1810</v>
      </c>
      <c r="E16216" s="115">
        <v>44890</v>
      </c>
      <c r="F16216" s="192">
        <v>0.47995370370370372</v>
      </c>
      <c r="G16216">
        <v>2</v>
      </c>
      <c r="H16216" s="114" t="s">
        <v>1811</v>
      </c>
      <c r="I16216"/>
    </row>
    <row r="16217" spans="1:9" x14ac:dyDescent="0.25">
      <c r="A16217" s="114" t="s">
        <v>2231</v>
      </c>
      <c r="B16217">
        <v>211</v>
      </c>
      <c r="C16217" s="114" t="s">
        <v>53</v>
      </c>
      <c r="D16217" s="114" t="s">
        <v>1197</v>
      </c>
      <c r="E16217" s="115">
        <v>44890</v>
      </c>
      <c r="F16217" s="192">
        <v>0.48003472222222221</v>
      </c>
      <c r="G16217">
        <v>2</v>
      </c>
      <c r="H16217" s="114" t="s">
        <v>1198</v>
      </c>
      <c r="I16217"/>
    </row>
    <row r="16218" spans="1:9" x14ac:dyDescent="0.25">
      <c r="A16218" s="114" t="s">
        <v>2231</v>
      </c>
      <c r="B16218">
        <v>212</v>
      </c>
      <c r="C16218" s="114" t="s">
        <v>53</v>
      </c>
      <c r="D16218" s="114" t="s">
        <v>1389</v>
      </c>
      <c r="E16218" s="115">
        <v>44890</v>
      </c>
      <c r="F16218" s="192">
        <v>0.48010416666666667</v>
      </c>
      <c r="G16218">
        <v>2</v>
      </c>
      <c r="H16218" s="114" t="s">
        <v>53</v>
      </c>
      <c r="I16218"/>
    </row>
    <row r="16219" spans="1:9" x14ac:dyDescent="0.25">
      <c r="A16219" s="114" t="s">
        <v>2231</v>
      </c>
      <c r="B16219">
        <v>213</v>
      </c>
      <c r="C16219" s="114" t="s">
        <v>52</v>
      </c>
      <c r="D16219" s="114" t="s">
        <v>2032</v>
      </c>
      <c r="E16219" s="115">
        <v>44890</v>
      </c>
      <c r="F16219" s="192">
        <v>0.48018518518518516</v>
      </c>
      <c r="G16219">
        <v>2</v>
      </c>
      <c r="H16219" s="114" t="s">
        <v>2033</v>
      </c>
      <c r="I16219">
        <v>14813000</v>
      </c>
    </row>
    <row r="16220" spans="1:9" x14ac:dyDescent="0.25">
      <c r="A16220" s="114" t="s">
        <v>2231</v>
      </c>
      <c r="B16220">
        <v>214</v>
      </c>
      <c r="C16220" s="114" t="s">
        <v>52</v>
      </c>
      <c r="D16220" s="114" t="s">
        <v>230</v>
      </c>
      <c r="E16220" s="115">
        <v>44890</v>
      </c>
      <c r="F16220" s="192">
        <v>0.48094907407407406</v>
      </c>
      <c r="G16220">
        <v>2</v>
      </c>
      <c r="H16220" s="114" t="s">
        <v>231</v>
      </c>
      <c r="I16220">
        <v>7350174</v>
      </c>
    </row>
    <row r="16221" spans="1:9" x14ac:dyDescent="0.25">
      <c r="A16221" s="114" t="s">
        <v>2231</v>
      </c>
      <c r="B16221">
        <v>215</v>
      </c>
      <c r="C16221" s="114" t="s">
        <v>52</v>
      </c>
      <c r="D16221" s="114" t="s">
        <v>232</v>
      </c>
      <c r="E16221" s="115">
        <v>44890</v>
      </c>
      <c r="F16221" s="192">
        <v>0.48100694444444442</v>
      </c>
      <c r="G16221">
        <v>2</v>
      </c>
      <c r="H16221" s="114" t="s">
        <v>233</v>
      </c>
      <c r="I16221"/>
    </row>
    <row r="16222" spans="1:9" x14ac:dyDescent="0.25">
      <c r="A16222" s="114" t="s">
        <v>2231</v>
      </c>
      <c r="B16222">
        <v>216</v>
      </c>
      <c r="C16222" s="114" t="s">
        <v>53</v>
      </c>
      <c r="D16222" s="114" t="s">
        <v>1352</v>
      </c>
      <c r="E16222" s="115">
        <v>44890</v>
      </c>
      <c r="F16222" s="192">
        <v>0.48122685185185188</v>
      </c>
      <c r="G16222">
        <v>2</v>
      </c>
      <c r="H16222" s="114" t="s">
        <v>1353</v>
      </c>
      <c r="I16222">
        <v>5467526</v>
      </c>
    </row>
    <row r="16223" spans="1:9" x14ac:dyDescent="0.25">
      <c r="A16223" s="114" t="s">
        <v>2231</v>
      </c>
      <c r="B16223">
        <v>217</v>
      </c>
      <c r="C16223" s="114" t="s">
        <v>53</v>
      </c>
      <c r="D16223" s="114" t="s">
        <v>1873</v>
      </c>
      <c r="E16223" s="115">
        <v>44890</v>
      </c>
      <c r="F16223" s="192">
        <v>0.48129629629629628</v>
      </c>
      <c r="G16223">
        <v>2</v>
      </c>
      <c r="H16223" s="114" t="s">
        <v>1874</v>
      </c>
      <c r="I16223">
        <v>14824026</v>
      </c>
    </row>
    <row r="16224" spans="1:9" x14ac:dyDescent="0.25">
      <c r="A16224" s="114" t="s">
        <v>2231</v>
      </c>
      <c r="B16224">
        <v>218</v>
      </c>
      <c r="C16224" s="114" t="s">
        <v>54</v>
      </c>
      <c r="D16224" s="114" t="s">
        <v>1242</v>
      </c>
      <c r="E16224" s="115">
        <v>44890</v>
      </c>
      <c r="F16224" s="192">
        <v>0.48146990740740742</v>
      </c>
      <c r="G16224">
        <v>2</v>
      </c>
      <c r="H16224" s="114" t="s">
        <v>1243</v>
      </c>
      <c r="I16224">
        <v>5484652</v>
      </c>
    </row>
    <row r="16225" spans="1:9" x14ac:dyDescent="0.25">
      <c r="A16225" s="114" t="s">
        <v>2231</v>
      </c>
      <c r="B16225">
        <v>219</v>
      </c>
      <c r="C16225" s="114" t="s">
        <v>53</v>
      </c>
      <c r="D16225" s="114" t="s">
        <v>212</v>
      </c>
      <c r="E16225" s="115">
        <v>44890</v>
      </c>
      <c r="F16225" s="192">
        <v>0.48199074074074072</v>
      </c>
      <c r="G16225">
        <v>2</v>
      </c>
      <c r="H16225" s="114" t="s">
        <v>213</v>
      </c>
      <c r="I16225">
        <v>14930541</v>
      </c>
    </row>
    <row r="16226" spans="1:9" x14ac:dyDescent="0.25">
      <c r="A16226" s="114" t="s">
        <v>2231</v>
      </c>
      <c r="B16226">
        <v>220</v>
      </c>
      <c r="C16226" s="114" t="s">
        <v>53</v>
      </c>
      <c r="D16226" s="114" t="s">
        <v>1272</v>
      </c>
      <c r="E16226" s="115">
        <v>44890</v>
      </c>
      <c r="F16226" s="192">
        <v>0.48204861111111114</v>
      </c>
      <c r="G16226">
        <v>2</v>
      </c>
      <c r="H16226" s="114" t="s">
        <v>1273</v>
      </c>
      <c r="I16226"/>
    </row>
    <row r="16227" spans="1:9" x14ac:dyDescent="0.25">
      <c r="A16227" s="114" t="s">
        <v>2231</v>
      </c>
      <c r="B16227">
        <v>221</v>
      </c>
      <c r="C16227" s="114" t="s">
        <v>53</v>
      </c>
      <c r="D16227" s="114" t="s">
        <v>542</v>
      </c>
      <c r="E16227" s="115">
        <v>44890</v>
      </c>
      <c r="F16227" s="192">
        <v>0.48212962962962963</v>
      </c>
      <c r="G16227">
        <v>2</v>
      </c>
      <c r="H16227" s="114" t="s">
        <v>543</v>
      </c>
      <c r="I16227"/>
    </row>
    <row r="16228" spans="1:9" x14ac:dyDescent="0.25">
      <c r="A16228" s="114" t="s">
        <v>2231</v>
      </c>
      <c r="B16228">
        <v>222</v>
      </c>
      <c r="C16228" s="114" t="s">
        <v>53</v>
      </c>
      <c r="D16228" s="114" t="s">
        <v>298</v>
      </c>
      <c r="E16228" s="115">
        <v>44890</v>
      </c>
      <c r="F16228" s="192">
        <v>0.48222222222222222</v>
      </c>
      <c r="G16228">
        <v>2</v>
      </c>
      <c r="H16228" s="114" t="s">
        <v>299</v>
      </c>
      <c r="I16228"/>
    </row>
    <row r="16229" spans="1:9" x14ac:dyDescent="0.25">
      <c r="A16229" s="114" t="s">
        <v>2231</v>
      </c>
      <c r="B16229">
        <v>223</v>
      </c>
      <c r="C16229" s="114" t="s">
        <v>53</v>
      </c>
      <c r="D16229" s="114" t="s">
        <v>1368</v>
      </c>
      <c r="E16229" s="115">
        <v>44890</v>
      </c>
      <c r="F16229" s="192">
        <v>0.48230324074074077</v>
      </c>
      <c r="G16229">
        <v>2</v>
      </c>
      <c r="H16229" s="114" t="s">
        <v>1369</v>
      </c>
      <c r="I16229"/>
    </row>
    <row r="16230" spans="1:9" x14ac:dyDescent="0.25">
      <c r="A16230" s="114" t="s">
        <v>2231</v>
      </c>
      <c r="B16230">
        <v>224</v>
      </c>
      <c r="C16230" s="114" t="s">
        <v>53</v>
      </c>
      <c r="D16230" s="114" t="s">
        <v>1286</v>
      </c>
      <c r="E16230" s="115">
        <v>44890</v>
      </c>
      <c r="F16230" s="192">
        <v>0.48237268518518517</v>
      </c>
      <c r="G16230">
        <v>2</v>
      </c>
      <c r="H16230" s="114" t="s">
        <v>1287</v>
      </c>
      <c r="I16230"/>
    </row>
    <row r="16231" spans="1:9" x14ac:dyDescent="0.25">
      <c r="A16231" s="114" t="s">
        <v>2231</v>
      </c>
      <c r="B16231">
        <v>225</v>
      </c>
      <c r="C16231" s="114" t="s">
        <v>53</v>
      </c>
      <c r="D16231" s="114" t="s">
        <v>278</v>
      </c>
      <c r="E16231" s="115">
        <v>44890</v>
      </c>
      <c r="F16231" s="192">
        <v>0.48243055555555553</v>
      </c>
      <c r="G16231">
        <v>2</v>
      </c>
      <c r="H16231" s="114" t="s">
        <v>279</v>
      </c>
      <c r="I16231">
        <v>2024793</v>
      </c>
    </row>
    <row r="16232" spans="1:9" x14ac:dyDescent="0.25">
      <c r="A16232" s="114" t="s">
        <v>2231</v>
      </c>
      <c r="B16232">
        <v>226</v>
      </c>
      <c r="C16232" s="114" t="s">
        <v>53</v>
      </c>
      <c r="D16232" s="114" t="s">
        <v>1537</v>
      </c>
      <c r="E16232" s="115">
        <v>44890</v>
      </c>
      <c r="F16232" s="192">
        <v>0.48254629629629631</v>
      </c>
      <c r="G16232">
        <v>2</v>
      </c>
      <c r="H16232" s="114" t="s">
        <v>1538</v>
      </c>
      <c r="I16232"/>
    </row>
    <row r="16233" spans="1:9" x14ac:dyDescent="0.25">
      <c r="A16233" s="114" t="s">
        <v>2231</v>
      </c>
      <c r="B16233">
        <v>227</v>
      </c>
      <c r="C16233" s="114" t="s">
        <v>53</v>
      </c>
      <c r="D16233" s="114" t="s">
        <v>1495</v>
      </c>
      <c r="E16233" s="115">
        <v>44890</v>
      </c>
      <c r="F16233" s="192">
        <v>0.4826273148148148</v>
      </c>
      <c r="G16233">
        <v>2</v>
      </c>
      <c r="H16233" s="114" t="s">
        <v>1496</v>
      </c>
      <c r="I16233"/>
    </row>
    <row r="16234" spans="1:9" x14ac:dyDescent="0.25">
      <c r="A16234" s="114" t="s">
        <v>2231</v>
      </c>
      <c r="B16234">
        <v>228</v>
      </c>
      <c r="C16234" s="114" t="s">
        <v>52</v>
      </c>
      <c r="D16234" s="114" t="s">
        <v>1704</v>
      </c>
      <c r="E16234" s="115">
        <v>44890</v>
      </c>
      <c r="F16234" s="192">
        <v>0.4833796296296296</v>
      </c>
      <c r="G16234">
        <v>2</v>
      </c>
      <c r="H16234" s="114" t="s">
        <v>1705</v>
      </c>
      <c r="I16234">
        <v>5272883</v>
      </c>
    </row>
    <row r="16235" spans="1:9" x14ac:dyDescent="0.25">
      <c r="A16235" s="114" t="s">
        <v>2231</v>
      </c>
      <c r="B16235">
        <v>229</v>
      </c>
      <c r="C16235" s="114" t="s">
        <v>52</v>
      </c>
      <c r="D16235" s="114" t="s">
        <v>240</v>
      </c>
      <c r="E16235" s="115">
        <v>44890</v>
      </c>
      <c r="F16235" s="192">
        <v>0.48344907407407406</v>
      </c>
      <c r="G16235">
        <v>2</v>
      </c>
      <c r="H16235" s="114" t="s">
        <v>241</v>
      </c>
      <c r="I16235">
        <v>2684895</v>
      </c>
    </row>
    <row r="16236" spans="1:9" x14ac:dyDescent="0.25">
      <c r="A16236" s="114" t="s">
        <v>2231</v>
      </c>
      <c r="B16236">
        <v>230</v>
      </c>
      <c r="C16236" s="114" t="s">
        <v>53</v>
      </c>
      <c r="D16236" s="114" t="s">
        <v>1359</v>
      </c>
      <c r="E16236" s="115">
        <v>44890</v>
      </c>
      <c r="F16236" s="192">
        <v>0.48456018518518518</v>
      </c>
      <c r="G16236">
        <v>2</v>
      </c>
      <c r="H16236" s="114" t="s">
        <v>1360</v>
      </c>
      <c r="I16236">
        <v>4853797</v>
      </c>
    </row>
    <row r="16237" spans="1:9" x14ac:dyDescent="0.25">
      <c r="A16237" s="114" t="s">
        <v>2231</v>
      </c>
      <c r="B16237">
        <v>231</v>
      </c>
      <c r="C16237" s="114" t="s">
        <v>53</v>
      </c>
      <c r="D16237" s="114" t="s">
        <v>540</v>
      </c>
      <c r="E16237" s="115">
        <v>44890</v>
      </c>
      <c r="F16237" s="192">
        <v>0.48462962962962963</v>
      </c>
      <c r="G16237">
        <v>2</v>
      </c>
      <c r="H16237" s="114" t="s">
        <v>541</v>
      </c>
      <c r="I16237">
        <v>14996422</v>
      </c>
    </row>
    <row r="16238" spans="1:9" x14ac:dyDescent="0.25">
      <c r="A16238" s="114" t="s">
        <v>2231</v>
      </c>
      <c r="B16238">
        <v>232</v>
      </c>
      <c r="C16238" s="114" t="s">
        <v>53</v>
      </c>
      <c r="D16238" s="114" t="s">
        <v>2112</v>
      </c>
      <c r="E16238" s="115">
        <v>44890</v>
      </c>
      <c r="F16238" s="192">
        <v>0.48471064814814813</v>
      </c>
      <c r="G16238">
        <v>2</v>
      </c>
      <c r="H16238" s="114" t="s">
        <v>2113</v>
      </c>
      <c r="I16238"/>
    </row>
    <row r="16239" spans="1:9" x14ac:dyDescent="0.25">
      <c r="A16239" s="114" t="s">
        <v>2231</v>
      </c>
      <c r="B16239">
        <v>233</v>
      </c>
      <c r="C16239" s="114" t="s">
        <v>53</v>
      </c>
      <c r="D16239" s="114" t="s">
        <v>1467</v>
      </c>
      <c r="E16239" s="115">
        <v>44890</v>
      </c>
      <c r="F16239" s="192">
        <v>0.48476851851851854</v>
      </c>
      <c r="G16239">
        <v>2</v>
      </c>
      <c r="H16239" s="114" t="s">
        <v>1468</v>
      </c>
      <c r="I16239"/>
    </row>
    <row r="16240" spans="1:9" x14ac:dyDescent="0.25">
      <c r="A16240" s="114" t="s">
        <v>2231</v>
      </c>
      <c r="B16240">
        <v>234</v>
      </c>
      <c r="C16240" s="114" t="s">
        <v>53</v>
      </c>
      <c r="D16240" s="114" t="s">
        <v>1719</v>
      </c>
      <c r="E16240" s="115">
        <v>44890</v>
      </c>
      <c r="F16240" s="192">
        <v>0.48487268518518517</v>
      </c>
      <c r="G16240">
        <v>2</v>
      </c>
      <c r="H16240" s="114" t="s">
        <v>1720</v>
      </c>
      <c r="I16240">
        <v>5618617</v>
      </c>
    </row>
    <row r="16241" spans="1:9" x14ac:dyDescent="0.25">
      <c r="A16241" s="114" t="s">
        <v>2231</v>
      </c>
      <c r="B16241">
        <v>235</v>
      </c>
      <c r="C16241" s="114" t="s">
        <v>53</v>
      </c>
      <c r="D16241" s="114" t="s">
        <v>1442</v>
      </c>
      <c r="E16241" s="115">
        <v>44890</v>
      </c>
      <c r="F16241" s="192">
        <v>0.48494212962962963</v>
      </c>
      <c r="G16241">
        <v>2</v>
      </c>
      <c r="H16241" s="114" t="s">
        <v>1443</v>
      </c>
      <c r="I16241">
        <v>5436663</v>
      </c>
    </row>
    <row r="16242" spans="1:9" x14ac:dyDescent="0.25">
      <c r="A16242" s="114" t="s">
        <v>2231</v>
      </c>
      <c r="B16242">
        <v>236</v>
      </c>
      <c r="C16242" s="114" t="s">
        <v>52</v>
      </c>
      <c r="D16242" s="114" t="s">
        <v>234</v>
      </c>
      <c r="E16242" s="115">
        <v>44890</v>
      </c>
      <c r="F16242" s="192">
        <v>0.48501157407407408</v>
      </c>
      <c r="G16242">
        <v>2</v>
      </c>
      <c r="H16242" s="114" t="s">
        <v>235</v>
      </c>
      <c r="I16242">
        <v>4850529</v>
      </c>
    </row>
    <row r="16243" spans="1:9" x14ac:dyDescent="0.25">
      <c r="A16243" s="114" t="s">
        <v>2231</v>
      </c>
      <c r="B16243">
        <v>237</v>
      </c>
      <c r="C16243" s="114" t="s">
        <v>54</v>
      </c>
      <c r="D16243" s="114" t="s">
        <v>1418</v>
      </c>
      <c r="E16243" s="115">
        <v>44890</v>
      </c>
      <c r="F16243" s="192">
        <v>0.48572916666666666</v>
      </c>
      <c r="G16243">
        <v>2</v>
      </c>
      <c r="H16243" s="114" t="s">
        <v>1419</v>
      </c>
      <c r="I16243">
        <v>5425648</v>
      </c>
    </row>
    <row r="16244" spans="1:9" x14ac:dyDescent="0.25">
      <c r="A16244" s="114" t="s">
        <v>2231</v>
      </c>
      <c r="B16244">
        <v>238</v>
      </c>
      <c r="C16244" s="114" t="s">
        <v>56</v>
      </c>
      <c r="D16244" s="114" t="s">
        <v>1434</v>
      </c>
      <c r="E16244" s="115">
        <v>44890</v>
      </c>
      <c r="F16244" s="192">
        <v>0.48581018518518521</v>
      </c>
      <c r="G16244">
        <v>2</v>
      </c>
      <c r="H16244" s="114" t="s">
        <v>1435</v>
      </c>
      <c r="I16244"/>
    </row>
    <row r="16245" spans="1:9" x14ac:dyDescent="0.25">
      <c r="A16245" s="114" t="s">
        <v>2231</v>
      </c>
      <c r="B16245">
        <v>239</v>
      </c>
      <c r="C16245" s="114" t="s">
        <v>54</v>
      </c>
      <c r="D16245" s="114" t="s">
        <v>712</v>
      </c>
      <c r="E16245" s="115">
        <v>44890</v>
      </c>
      <c r="F16245" s="192">
        <v>0.48620370370370369</v>
      </c>
      <c r="G16245">
        <v>2</v>
      </c>
      <c r="H16245" s="114" t="s">
        <v>713</v>
      </c>
      <c r="I16245"/>
    </row>
    <row r="16246" spans="1:9" x14ac:dyDescent="0.25">
      <c r="A16246" s="114" t="s">
        <v>2231</v>
      </c>
      <c r="B16246">
        <v>240</v>
      </c>
      <c r="C16246" s="114" t="s">
        <v>57</v>
      </c>
      <c r="D16246" s="114" t="s">
        <v>1332</v>
      </c>
      <c r="E16246" s="115">
        <v>44890</v>
      </c>
      <c r="F16246" s="192">
        <v>0.4863425925925926</v>
      </c>
      <c r="G16246">
        <v>2</v>
      </c>
      <c r="H16246" s="114" t="s">
        <v>1333</v>
      </c>
      <c r="I16246">
        <v>14936017</v>
      </c>
    </row>
    <row r="16247" spans="1:9" x14ac:dyDescent="0.25">
      <c r="A16247" s="114" t="s">
        <v>2231</v>
      </c>
      <c r="B16247">
        <v>241</v>
      </c>
      <c r="C16247" s="114" t="s">
        <v>55</v>
      </c>
      <c r="D16247" s="114" t="s">
        <v>1739</v>
      </c>
      <c r="E16247" s="115">
        <v>44890</v>
      </c>
      <c r="F16247" s="192">
        <v>0.48641203703703706</v>
      </c>
      <c r="G16247">
        <v>2</v>
      </c>
      <c r="H16247" s="114" t="s">
        <v>1740</v>
      </c>
      <c r="I16247">
        <v>14812944</v>
      </c>
    </row>
    <row r="16248" spans="1:9" x14ac:dyDescent="0.25">
      <c r="A16248" s="114" t="s">
        <v>2231</v>
      </c>
      <c r="B16248">
        <v>242</v>
      </c>
      <c r="C16248" s="114" t="s">
        <v>56</v>
      </c>
      <c r="D16248" s="114" t="s">
        <v>1428</v>
      </c>
      <c r="E16248" s="115">
        <v>44890</v>
      </c>
      <c r="F16248" s="192">
        <v>0.4866550925925926</v>
      </c>
      <c r="G16248">
        <v>2</v>
      </c>
      <c r="H16248" s="114" t="s">
        <v>1429</v>
      </c>
      <c r="I16248">
        <v>5350520</v>
      </c>
    </row>
    <row r="16249" spans="1:9" x14ac:dyDescent="0.25">
      <c r="A16249" s="114" t="s">
        <v>2231</v>
      </c>
      <c r="B16249">
        <v>243</v>
      </c>
      <c r="C16249" s="114" t="s">
        <v>54</v>
      </c>
      <c r="D16249" s="114" t="s">
        <v>452</v>
      </c>
      <c r="E16249" s="115">
        <v>44890</v>
      </c>
      <c r="F16249" s="192">
        <v>0.48693287037037036</v>
      </c>
      <c r="G16249">
        <v>2</v>
      </c>
      <c r="H16249" s="114" t="s">
        <v>453</v>
      </c>
      <c r="I16249">
        <v>5341488</v>
      </c>
    </row>
    <row r="16250" spans="1:9" x14ac:dyDescent="0.25">
      <c r="A16250" s="114" t="s">
        <v>2231</v>
      </c>
      <c r="B16250">
        <v>244</v>
      </c>
      <c r="C16250" s="114" t="s">
        <v>52</v>
      </c>
      <c r="D16250" s="114" t="s">
        <v>1306</v>
      </c>
      <c r="E16250" s="115">
        <v>44890</v>
      </c>
      <c r="F16250" s="192">
        <v>0.48700231481481482</v>
      </c>
      <c r="G16250">
        <v>2</v>
      </c>
      <c r="H16250" s="114" t="s">
        <v>1307</v>
      </c>
      <c r="I16250">
        <v>14942233</v>
      </c>
    </row>
    <row r="16251" spans="1:9" x14ac:dyDescent="0.25">
      <c r="A16251" s="114" t="s">
        <v>2231</v>
      </c>
      <c r="B16251">
        <v>245</v>
      </c>
      <c r="C16251" s="114" t="s">
        <v>54</v>
      </c>
      <c r="D16251" s="114" t="s">
        <v>1316</v>
      </c>
      <c r="E16251" s="115">
        <v>44890</v>
      </c>
      <c r="F16251" s="192">
        <v>0.48724537037037036</v>
      </c>
      <c r="G16251">
        <v>2</v>
      </c>
      <c r="H16251" s="114" t="s">
        <v>1317</v>
      </c>
      <c r="I16251">
        <v>2052000</v>
      </c>
    </row>
    <row r="16252" spans="1:9" x14ac:dyDescent="0.25">
      <c r="A16252" s="114" t="s">
        <v>2231</v>
      </c>
      <c r="B16252">
        <v>246</v>
      </c>
      <c r="C16252" s="114" t="s">
        <v>54</v>
      </c>
      <c r="D16252" s="114" t="s">
        <v>468</v>
      </c>
      <c r="E16252" s="115">
        <v>44890</v>
      </c>
      <c r="F16252" s="192">
        <v>0.48734953703703704</v>
      </c>
      <c r="G16252">
        <v>2</v>
      </c>
      <c r="H16252" s="114" t="s">
        <v>469</v>
      </c>
      <c r="I16252">
        <v>7353518</v>
      </c>
    </row>
    <row r="16253" spans="1:9" x14ac:dyDescent="0.25">
      <c r="A16253" s="114" t="s">
        <v>2231</v>
      </c>
      <c r="B16253">
        <v>247</v>
      </c>
      <c r="C16253" s="114" t="s">
        <v>56</v>
      </c>
      <c r="D16253" s="114" t="s">
        <v>2024</v>
      </c>
      <c r="E16253" s="115">
        <v>44890</v>
      </c>
      <c r="F16253" s="192">
        <v>0.48804398148148148</v>
      </c>
      <c r="G16253">
        <v>2</v>
      </c>
      <c r="H16253" s="114" t="s">
        <v>2025</v>
      </c>
      <c r="I16253">
        <v>5356890</v>
      </c>
    </row>
    <row r="16254" spans="1:9" x14ac:dyDescent="0.25">
      <c r="A16254" s="114" t="s">
        <v>2231</v>
      </c>
      <c r="B16254">
        <v>248</v>
      </c>
      <c r="C16254" s="114" t="s">
        <v>52</v>
      </c>
      <c r="D16254" s="114" t="s">
        <v>1430</v>
      </c>
      <c r="E16254" s="115">
        <v>44890</v>
      </c>
      <c r="F16254" s="192">
        <v>0.48810185185185184</v>
      </c>
      <c r="G16254">
        <v>2</v>
      </c>
      <c r="H16254" s="114" t="s">
        <v>1431</v>
      </c>
      <c r="I16254">
        <v>5359692</v>
      </c>
    </row>
    <row r="16255" spans="1:9" x14ac:dyDescent="0.25">
      <c r="A16255" s="114" t="s">
        <v>2231</v>
      </c>
      <c r="B16255">
        <v>249</v>
      </c>
      <c r="C16255" s="114" t="s">
        <v>56</v>
      </c>
      <c r="D16255" s="114" t="s">
        <v>1426</v>
      </c>
      <c r="E16255" s="115">
        <v>44890</v>
      </c>
      <c r="F16255" s="192">
        <v>0.4881712962962963</v>
      </c>
      <c r="G16255">
        <v>2</v>
      </c>
      <c r="H16255" s="114" t="s">
        <v>1427</v>
      </c>
      <c r="I16255">
        <v>7598551</v>
      </c>
    </row>
    <row r="16256" spans="1:9" x14ac:dyDescent="0.25">
      <c r="A16256" s="114" t="s">
        <v>2231</v>
      </c>
      <c r="B16256">
        <v>250</v>
      </c>
      <c r="C16256" s="114" t="s">
        <v>52</v>
      </c>
      <c r="D16256" s="114" t="s">
        <v>1288</v>
      </c>
      <c r="E16256" s="115">
        <v>44890</v>
      </c>
      <c r="F16256" s="192">
        <v>0.48825231481481479</v>
      </c>
      <c r="G16256">
        <v>2</v>
      </c>
      <c r="H16256" s="114" t="s">
        <v>1289</v>
      </c>
      <c r="I16256">
        <v>6704712</v>
      </c>
    </row>
    <row r="16257" spans="1:9" x14ac:dyDescent="0.25">
      <c r="A16257" s="114" t="s">
        <v>2231</v>
      </c>
      <c r="B16257">
        <v>251</v>
      </c>
      <c r="C16257" s="114" t="s">
        <v>52</v>
      </c>
      <c r="D16257" s="114" t="s">
        <v>1302</v>
      </c>
      <c r="E16257" s="115">
        <v>44890</v>
      </c>
      <c r="F16257" s="192">
        <v>0.48831018518518521</v>
      </c>
      <c r="G16257">
        <v>2</v>
      </c>
      <c r="H16257" s="114" t="s">
        <v>1303</v>
      </c>
      <c r="I16257">
        <v>14934608</v>
      </c>
    </row>
    <row r="16258" spans="1:9" x14ac:dyDescent="0.25">
      <c r="A16258" s="114" t="s">
        <v>2231</v>
      </c>
      <c r="B16258">
        <v>252</v>
      </c>
      <c r="C16258" s="114" t="s">
        <v>54</v>
      </c>
      <c r="D16258" s="114" t="s">
        <v>1312</v>
      </c>
      <c r="E16258" s="115">
        <v>44890</v>
      </c>
      <c r="F16258" s="192">
        <v>0.4884722222222222</v>
      </c>
      <c r="G16258">
        <v>2</v>
      </c>
      <c r="H16258" s="114" t="s">
        <v>1313</v>
      </c>
      <c r="I16258">
        <v>5334331</v>
      </c>
    </row>
    <row r="16259" spans="1:9" x14ac:dyDescent="0.25">
      <c r="A16259" s="114" t="s">
        <v>2231</v>
      </c>
      <c r="B16259">
        <v>253</v>
      </c>
      <c r="C16259" s="114" t="s">
        <v>54</v>
      </c>
      <c r="D16259" s="114" t="s">
        <v>538</v>
      </c>
      <c r="E16259" s="115">
        <v>44890</v>
      </c>
      <c r="F16259" s="192">
        <v>0.48854166666666665</v>
      </c>
      <c r="G16259">
        <v>2</v>
      </c>
      <c r="H16259" s="114" t="s">
        <v>539</v>
      </c>
      <c r="I16259">
        <v>14838232</v>
      </c>
    </row>
    <row r="16260" spans="1:9" x14ac:dyDescent="0.25">
      <c r="A16260" s="114" t="s">
        <v>2231</v>
      </c>
      <c r="B16260">
        <v>254</v>
      </c>
      <c r="C16260" s="114" t="s">
        <v>54</v>
      </c>
      <c r="D16260" s="114" t="s">
        <v>1324</v>
      </c>
      <c r="E16260" s="115">
        <v>44890</v>
      </c>
      <c r="F16260" s="192">
        <v>0.48861111111111111</v>
      </c>
      <c r="G16260">
        <v>2</v>
      </c>
      <c r="H16260" s="114" t="s">
        <v>1325</v>
      </c>
      <c r="I16260">
        <v>2189493</v>
      </c>
    </row>
    <row r="16261" spans="1:9" x14ac:dyDescent="0.25">
      <c r="A16261" s="114" t="s">
        <v>2231</v>
      </c>
      <c r="B16261">
        <v>255</v>
      </c>
      <c r="C16261" s="114" t="s">
        <v>54</v>
      </c>
      <c r="D16261" s="114" t="s">
        <v>623</v>
      </c>
      <c r="E16261" s="115">
        <v>44890</v>
      </c>
      <c r="F16261" s="192">
        <v>0.48866898148148147</v>
      </c>
      <c r="G16261">
        <v>2</v>
      </c>
      <c r="H16261" s="114" t="s">
        <v>624</v>
      </c>
      <c r="I16261">
        <v>5351708</v>
      </c>
    </row>
    <row r="16262" spans="1:9" x14ac:dyDescent="0.25">
      <c r="A16262" s="114" t="s">
        <v>2231</v>
      </c>
      <c r="B16262">
        <v>256</v>
      </c>
      <c r="C16262" s="114" t="s">
        <v>54</v>
      </c>
      <c r="D16262" s="114" t="s">
        <v>1374</v>
      </c>
      <c r="E16262" s="115">
        <v>44890</v>
      </c>
      <c r="F16262" s="192">
        <v>0.48881944444444442</v>
      </c>
      <c r="G16262">
        <v>2</v>
      </c>
      <c r="H16262" s="114" t="s">
        <v>1375</v>
      </c>
      <c r="I16262">
        <v>5499412</v>
      </c>
    </row>
    <row r="16263" spans="1:9" x14ac:dyDescent="0.25">
      <c r="A16263" s="114" t="s">
        <v>2231</v>
      </c>
      <c r="B16263">
        <v>257</v>
      </c>
      <c r="C16263" s="114" t="s">
        <v>54</v>
      </c>
      <c r="D16263" s="114" t="s">
        <v>2026</v>
      </c>
      <c r="E16263" s="115">
        <v>44890</v>
      </c>
      <c r="F16263" s="192">
        <v>0.48888888888888887</v>
      </c>
      <c r="G16263">
        <v>2</v>
      </c>
      <c r="H16263" s="114" t="s">
        <v>2027</v>
      </c>
      <c r="I16263">
        <v>5368959</v>
      </c>
    </row>
    <row r="16264" spans="1:9" x14ac:dyDescent="0.25">
      <c r="A16264" s="114" t="s">
        <v>2231</v>
      </c>
      <c r="B16264">
        <v>258</v>
      </c>
      <c r="C16264" s="114" t="s">
        <v>54</v>
      </c>
      <c r="D16264" s="114" t="s">
        <v>312</v>
      </c>
      <c r="E16264" s="115">
        <v>44890</v>
      </c>
      <c r="F16264" s="192">
        <v>0.48895833333333333</v>
      </c>
      <c r="G16264">
        <v>2</v>
      </c>
      <c r="H16264" s="114" t="s">
        <v>313</v>
      </c>
      <c r="I16264">
        <v>5511423</v>
      </c>
    </row>
    <row r="16265" spans="1:9" x14ac:dyDescent="0.25">
      <c r="A16265" s="114" t="s">
        <v>2231</v>
      </c>
      <c r="B16265">
        <v>259</v>
      </c>
      <c r="C16265" s="114" t="s">
        <v>54</v>
      </c>
      <c r="D16265" s="114" t="s">
        <v>512</v>
      </c>
      <c r="E16265" s="115">
        <v>44890</v>
      </c>
      <c r="F16265" s="192">
        <v>0.48901620370370369</v>
      </c>
      <c r="G16265">
        <v>2</v>
      </c>
      <c r="H16265" s="114" t="s">
        <v>513</v>
      </c>
      <c r="I16265">
        <v>7284106</v>
      </c>
    </row>
    <row r="16266" spans="1:9" x14ac:dyDescent="0.25">
      <c r="A16266" s="114" t="s">
        <v>2231</v>
      </c>
      <c r="B16266">
        <v>260</v>
      </c>
      <c r="C16266" s="114" t="s">
        <v>53</v>
      </c>
      <c r="D16266" s="114" t="s">
        <v>2018</v>
      </c>
      <c r="E16266" s="115">
        <v>44890</v>
      </c>
      <c r="F16266" s="192">
        <v>0.48918981481481483</v>
      </c>
      <c r="G16266">
        <v>2</v>
      </c>
      <c r="H16266" s="114" t="s">
        <v>2019</v>
      </c>
      <c r="I16266">
        <v>15027068</v>
      </c>
    </row>
    <row r="16267" spans="1:9" x14ac:dyDescent="0.25">
      <c r="A16267" s="114" t="s">
        <v>2231</v>
      </c>
      <c r="B16267">
        <v>261</v>
      </c>
      <c r="C16267" s="114" t="s">
        <v>53</v>
      </c>
      <c r="D16267" s="114" t="s">
        <v>466</v>
      </c>
      <c r="E16267" s="115">
        <v>44890</v>
      </c>
      <c r="F16267" s="192">
        <v>0.48924768518518519</v>
      </c>
      <c r="G16267">
        <v>2</v>
      </c>
      <c r="H16267" s="114" t="s">
        <v>467</v>
      </c>
      <c r="I16267"/>
    </row>
    <row r="16268" spans="1:9" x14ac:dyDescent="0.25">
      <c r="A16268" s="114" t="s">
        <v>2231</v>
      </c>
      <c r="B16268">
        <v>262</v>
      </c>
      <c r="C16268" s="114" t="s">
        <v>53</v>
      </c>
      <c r="D16268" s="114" t="s">
        <v>1865</v>
      </c>
      <c r="E16268" s="115">
        <v>44890</v>
      </c>
      <c r="F16268" s="192">
        <v>0.49033564814814817</v>
      </c>
      <c r="G16268">
        <v>2</v>
      </c>
      <c r="H16268" s="114" t="s">
        <v>1866</v>
      </c>
      <c r="I16268"/>
    </row>
    <row r="16269" spans="1:9" x14ac:dyDescent="0.25">
      <c r="A16269" s="114" t="s">
        <v>2231</v>
      </c>
      <c r="B16269">
        <v>263</v>
      </c>
      <c r="C16269" s="114" t="s">
        <v>53</v>
      </c>
      <c r="D16269" s="114" t="s">
        <v>248</v>
      </c>
      <c r="E16269" s="115">
        <v>44890</v>
      </c>
      <c r="F16269" s="192">
        <v>0.49064814814814817</v>
      </c>
      <c r="G16269">
        <v>2</v>
      </c>
      <c r="H16269" s="114" t="s">
        <v>249</v>
      </c>
      <c r="I16269">
        <v>6687504</v>
      </c>
    </row>
    <row r="16270" spans="1:9" x14ac:dyDescent="0.25">
      <c r="A16270" s="114" t="s">
        <v>2231</v>
      </c>
      <c r="B16270">
        <v>264</v>
      </c>
      <c r="C16270" s="114" t="s">
        <v>52</v>
      </c>
      <c r="D16270" s="114" t="s">
        <v>1473</v>
      </c>
      <c r="E16270" s="115">
        <v>44890</v>
      </c>
      <c r="F16270" s="192">
        <v>0.49208333333333332</v>
      </c>
      <c r="G16270">
        <v>2</v>
      </c>
      <c r="H16270" s="114" t="s">
        <v>1474</v>
      </c>
      <c r="I16270">
        <v>5272887</v>
      </c>
    </row>
    <row r="16271" spans="1:9" x14ac:dyDescent="0.25">
      <c r="A16271" s="114" t="s">
        <v>2231</v>
      </c>
      <c r="B16271">
        <v>265</v>
      </c>
      <c r="C16271" s="114" t="s">
        <v>54</v>
      </c>
      <c r="D16271" s="114" t="s">
        <v>1284</v>
      </c>
      <c r="E16271" s="115">
        <v>44890</v>
      </c>
      <c r="F16271" s="192">
        <v>0.49216435185185187</v>
      </c>
      <c r="G16271">
        <v>2</v>
      </c>
      <c r="H16271" s="114" t="s">
        <v>1285</v>
      </c>
      <c r="I16271">
        <v>5352274</v>
      </c>
    </row>
    <row r="16272" spans="1:9" x14ac:dyDescent="0.25">
      <c r="A16272" s="114" t="s">
        <v>2231</v>
      </c>
      <c r="B16272">
        <v>266</v>
      </c>
      <c r="C16272" s="114" t="s">
        <v>52</v>
      </c>
      <c r="D16272" s="114" t="s">
        <v>480</v>
      </c>
      <c r="E16272" s="115">
        <v>44890</v>
      </c>
      <c r="F16272" s="192">
        <v>0.49222222222222223</v>
      </c>
      <c r="G16272">
        <v>2</v>
      </c>
      <c r="H16272" s="114" t="s">
        <v>481</v>
      </c>
      <c r="I16272">
        <v>4834213</v>
      </c>
    </row>
    <row r="16273" spans="1:9" x14ac:dyDescent="0.25">
      <c r="A16273" s="114" t="s">
        <v>2231</v>
      </c>
      <c r="B16273">
        <v>267</v>
      </c>
      <c r="C16273" s="114" t="s">
        <v>55</v>
      </c>
      <c r="D16273" s="114" t="s">
        <v>795</v>
      </c>
      <c r="E16273" s="115">
        <v>44890</v>
      </c>
      <c r="F16273" s="192">
        <v>0.4926388888888889</v>
      </c>
      <c r="G16273">
        <v>2</v>
      </c>
      <c r="H16273" s="114" t="s">
        <v>796</v>
      </c>
      <c r="I16273">
        <v>14838233</v>
      </c>
    </row>
    <row r="16274" spans="1:9" x14ac:dyDescent="0.25">
      <c r="A16274" s="114" t="s">
        <v>2231</v>
      </c>
      <c r="B16274">
        <v>268</v>
      </c>
      <c r="C16274" s="114" t="s">
        <v>54</v>
      </c>
      <c r="D16274" s="114" t="s">
        <v>1673</v>
      </c>
      <c r="E16274" s="115">
        <v>44890</v>
      </c>
      <c r="F16274" s="192">
        <v>0.49282407407407408</v>
      </c>
      <c r="G16274">
        <v>2</v>
      </c>
      <c r="H16274" s="114" t="s">
        <v>1674</v>
      </c>
      <c r="I16274">
        <v>7347558</v>
      </c>
    </row>
    <row r="16275" spans="1:9" x14ac:dyDescent="0.25">
      <c r="A16275" s="114" t="s">
        <v>2231</v>
      </c>
      <c r="B16275">
        <v>269</v>
      </c>
      <c r="C16275" s="114" t="s">
        <v>53</v>
      </c>
      <c r="D16275" s="114" t="s">
        <v>1390</v>
      </c>
      <c r="E16275" s="115">
        <v>44890</v>
      </c>
      <c r="F16275" s="192">
        <v>0.49290509259259258</v>
      </c>
      <c r="G16275">
        <v>2</v>
      </c>
      <c r="H16275" s="114" t="s">
        <v>1391</v>
      </c>
      <c r="I16275">
        <v>4850239</v>
      </c>
    </row>
    <row r="16276" spans="1:9" x14ac:dyDescent="0.25">
      <c r="A16276" s="114" t="s">
        <v>2231</v>
      </c>
      <c r="B16276">
        <v>270</v>
      </c>
      <c r="C16276" s="114" t="s">
        <v>53</v>
      </c>
      <c r="D16276" s="114" t="s">
        <v>1392</v>
      </c>
      <c r="E16276" s="115">
        <v>44890</v>
      </c>
      <c r="F16276" s="192">
        <v>0.49298611111111112</v>
      </c>
      <c r="G16276">
        <v>2</v>
      </c>
      <c r="H16276" s="114" t="s">
        <v>1393</v>
      </c>
      <c r="I16276">
        <v>4839809</v>
      </c>
    </row>
    <row r="16277" spans="1:9" x14ac:dyDescent="0.25">
      <c r="A16277" s="114" t="s">
        <v>2231</v>
      </c>
      <c r="B16277">
        <v>271</v>
      </c>
      <c r="C16277" s="114" t="s">
        <v>54</v>
      </c>
      <c r="D16277" s="114" t="s">
        <v>448</v>
      </c>
      <c r="E16277" s="115">
        <v>44890</v>
      </c>
      <c r="F16277" s="192">
        <v>0.49313657407407407</v>
      </c>
      <c r="G16277">
        <v>2</v>
      </c>
      <c r="H16277" s="114" t="s">
        <v>449</v>
      </c>
      <c r="I16277">
        <v>5353949</v>
      </c>
    </row>
    <row r="16278" spans="1:9" x14ac:dyDescent="0.25">
      <c r="A16278" s="114" t="s">
        <v>2231</v>
      </c>
      <c r="B16278">
        <v>272</v>
      </c>
      <c r="C16278" s="114" t="s">
        <v>52</v>
      </c>
      <c r="D16278" s="114" t="s">
        <v>482</v>
      </c>
      <c r="E16278" s="115">
        <v>44890</v>
      </c>
      <c r="F16278" s="192">
        <v>0.49342592592592593</v>
      </c>
      <c r="G16278">
        <v>2</v>
      </c>
      <c r="H16278" s="114" t="s">
        <v>483</v>
      </c>
      <c r="I16278">
        <v>3665375</v>
      </c>
    </row>
    <row r="16279" spans="1:9" x14ac:dyDescent="0.25">
      <c r="A16279" s="114" t="s">
        <v>2231</v>
      </c>
      <c r="B16279">
        <v>273</v>
      </c>
      <c r="C16279" s="114" t="s">
        <v>54</v>
      </c>
      <c r="D16279" s="114" t="s">
        <v>1606</v>
      </c>
      <c r="E16279" s="115">
        <v>44890</v>
      </c>
      <c r="F16279" s="192">
        <v>0.49364583333333334</v>
      </c>
      <c r="G16279">
        <v>2</v>
      </c>
      <c r="H16279" s="114" t="s">
        <v>1607</v>
      </c>
      <c r="I16279">
        <v>6722916</v>
      </c>
    </row>
    <row r="16280" spans="1:9" x14ac:dyDescent="0.25">
      <c r="A16280" s="114" t="s">
        <v>2231</v>
      </c>
      <c r="B16280">
        <v>274</v>
      </c>
      <c r="C16280" s="114" t="s">
        <v>54</v>
      </c>
      <c r="D16280" s="114" t="s">
        <v>616</v>
      </c>
      <c r="E16280" s="115">
        <v>44890</v>
      </c>
      <c r="F16280" s="192">
        <v>0.49380787037037038</v>
      </c>
      <c r="G16280">
        <v>2</v>
      </c>
      <c r="H16280" s="114" t="s">
        <v>617</v>
      </c>
      <c r="I16280">
        <v>3668296</v>
      </c>
    </row>
    <row r="16281" spans="1:9" x14ac:dyDescent="0.25">
      <c r="A16281" s="114" t="s">
        <v>2231</v>
      </c>
      <c r="B16281">
        <v>275</v>
      </c>
      <c r="C16281" s="114" t="s">
        <v>54</v>
      </c>
      <c r="D16281" s="114" t="s">
        <v>625</v>
      </c>
      <c r="E16281" s="115">
        <v>44890</v>
      </c>
      <c r="F16281" s="192">
        <v>0.49424768518518519</v>
      </c>
      <c r="G16281">
        <v>2</v>
      </c>
      <c r="H16281" s="114" t="s">
        <v>626</v>
      </c>
      <c r="I16281">
        <v>3414184</v>
      </c>
    </row>
    <row r="16282" spans="1:9" x14ac:dyDescent="0.25">
      <c r="A16282" s="114" t="s">
        <v>2231</v>
      </c>
      <c r="B16282">
        <v>276</v>
      </c>
      <c r="C16282" s="114" t="s">
        <v>54</v>
      </c>
      <c r="D16282" s="114" t="s">
        <v>633</v>
      </c>
      <c r="E16282" s="115">
        <v>44890</v>
      </c>
      <c r="F16282" s="192">
        <v>0.49432870370370369</v>
      </c>
      <c r="G16282">
        <v>2</v>
      </c>
      <c r="H16282" s="114" t="s">
        <v>634</v>
      </c>
      <c r="I16282">
        <v>5335728</v>
      </c>
    </row>
    <row r="16283" spans="1:9" x14ac:dyDescent="0.25">
      <c r="A16283" s="114" t="s">
        <v>2231</v>
      </c>
      <c r="B16283">
        <v>277</v>
      </c>
      <c r="C16283" s="114" t="s">
        <v>54</v>
      </c>
      <c r="D16283" s="114" t="s">
        <v>631</v>
      </c>
      <c r="E16283" s="115">
        <v>44890</v>
      </c>
      <c r="F16283" s="192">
        <v>0.49439814814814814</v>
      </c>
      <c r="G16283">
        <v>2</v>
      </c>
      <c r="H16283" s="114" t="s">
        <v>632</v>
      </c>
      <c r="I16283">
        <v>8259221</v>
      </c>
    </row>
    <row r="16284" spans="1:9" x14ac:dyDescent="0.25">
      <c r="A16284" s="114" t="s">
        <v>2231</v>
      </c>
      <c r="B16284">
        <v>278</v>
      </c>
      <c r="C16284" s="114" t="s">
        <v>52</v>
      </c>
      <c r="D16284" s="114" t="s">
        <v>1869</v>
      </c>
      <c r="E16284" s="115">
        <v>44890</v>
      </c>
      <c r="F16284" s="192">
        <v>0.49454861111111109</v>
      </c>
      <c r="G16284">
        <v>2</v>
      </c>
      <c r="H16284" s="114" t="s">
        <v>1870</v>
      </c>
      <c r="I16284">
        <v>6701493</v>
      </c>
    </row>
    <row r="16285" spans="1:9" x14ac:dyDescent="0.25">
      <c r="A16285" s="114" t="s">
        <v>2231</v>
      </c>
      <c r="B16285">
        <v>279</v>
      </c>
      <c r="C16285" s="114" t="s">
        <v>53</v>
      </c>
      <c r="D16285" s="114" t="s">
        <v>1584</v>
      </c>
      <c r="E16285" s="115">
        <v>44890</v>
      </c>
      <c r="F16285" s="192">
        <v>0.49460648148148151</v>
      </c>
      <c r="G16285">
        <v>2</v>
      </c>
      <c r="H16285" s="114" t="s">
        <v>1585</v>
      </c>
      <c r="I16285"/>
    </row>
    <row r="16286" spans="1:9" x14ac:dyDescent="0.25">
      <c r="A16286" s="114" t="s">
        <v>2231</v>
      </c>
      <c r="B16286">
        <v>280</v>
      </c>
      <c r="C16286" s="114" t="s">
        <v>53</v>
      </c>
      <c r="D16286" s="114" t="s">
        <v>1646</v>
      </c>
      <c r="E16286" s="115">
        <v>44890</v>
      </c>
      <c r="F16286" s="192">
        <v>0.49467592592592591</v>
      </c>
      <c r="G16286">
        <v>2</v>
      </c>
      <c r="H16286" s="114" t="s">
        <v>587</v>
      </c>
      <c r="I16286"/>
    </row>
    <row r="16287" spans="1:9" x14ac:dyDescent="0.25">
      <c r="A16287" s="114" t="s">
        <v>2231</v>
      </c>
      <c r="B16287">
        <v>281</v>
      </c>
      <c r="C16287" s="114" t="s">
        <v>54</v>
      </c>
      <c r="D16287" s="114" t="s">
        <v>1386</v>
      </c>
      <c r="E16287" s="115">
        <v>44890</v>
      </c>
      <c r="F16287" s="192">
        <v>0.49486111111111108</v>
      </c>
      <c r="G16287">
        <v>2</v>
      </c>
      <c r="H16287" s="114" t="s">
        <v>1387</v>
      </c>
      <c r="I16287"/>
    </row>
    <row r="16288" spans="1:9" x14ac:dyDescent="0.25">
      <c r="A16288" s="114" t="s">
        <v>2231</v>
      </c>
      <c r="B16288">
        <v>282</v>
      </c>
      <c r="C16288" s="114" t="s">
        <v>54</v>
      </c>
      <c r="D16288" s="114" t="s">
        <v>1384</v>
      </c>
      <c r="E16288" s="115">
        <v>44890</v>
      </c>
      <c r="F16288" s="192">
        <v>0.49495370370370373</v>
      </c>
      <c r="G16288">
        <v>2</v>
      </c>
      <c r="H16288" s="114" t="s">
        <v>1385</v>
      </c>
      <c r="I16288"/>
    </row>
    <row r="16289" spans="1:9" x14ac:dyDescent="0.25">
      <c r="A16289" s="114" t="s">
        <v>2231</v>
      </c>
      <c r="B16289">
        <v>283</v>
      </c>
      <c r="C16289" s="114" t="s">
        <v>53</v>
      </c>
      <c r="D16289" s="114" t="s">
        <v>1292</v>
      </c>
      <c r="E16289" s="115">
        <v>44890</v>
      </c>
      <c r="F16289" s="192">
        <v>0.49501157407407409</v>
      </c>
      <c r="G16289">
        <v>2</v>
      </c>
      <c r="H16289" s="114" t="s">
        <v>1293</v>
      </c>
      <c r="I16289"/>
    </row>
    <row r="16290" spans="1:9" x14ac:dyDescent="0.25">
      <c r="A16290" s="114" t="s">
        <v>2231</v>
      </c>
      <c r="B16290">
        <v>284</v>
      </c>
      <c r="C16290" s="114" t="s">
        <v>56</v>
      </c>
      <c r="D16290" s="114" t="s">
        <v>1847</v>
      </c>
      <c r="E16290" s="115">
        <v>44890</v>
      </c>
      <c r="F16290" s="192">
        <v>0.49508101851851855</v>
      </c>
      <c r="G16290">
        <v>2</v>
      </c>
      <c r="H16290" s="114" t="s">
        <v>1848</v>
      </c>
      <c r="I16290"/>
    </row>
    <row r="16291" spans="1:9" x14ac:dyDescent="0.25">
      <c r="A16291" s="114" t="s">
        <v>2231</v>
      </c>
      <c r="B16291">
        <v>285</v>
      </c>
      <c r="C16291" s="114" t="s">
        <v>54</v>
      </c>
      <c r="D16291" s="114" t="s">
        <v>2055</v>
      </c>
      <c r="E16291" s="115">
        <v>44890</v>
      </c>
      <c r="F16291" s="192">
        <v>0.49515046296296295</v>
      </c>
      <c r="G16291">
        <v>2</v>
      </c>
      <c r="H16291" s="114" t="s">
        <v>2056</v>
      </c>
      <c r="I16291"/>
    </row>
    <row r="16292" spans="1:9" x14ac:dyDescent="0.25">
      <c r="A16292" s="114" t="s">
        <v>2231</v>
      </c>
      <c r="B16292">
        <v>286</v>
      </c>
      <c r="C16292" s="114" t="s">
        <v>56</v>
      </c>
      <c r="D16292" s="114" t="s">
        <v>692</v>
      </c>
      <c r="E16292" s="115">
        <v>44890</v>
      </c>
      <c r="F16292" s="192">
        <v>0.49520833333333331</v>
      </c>
      <c r="G16292">
        <v>2</v>
      </c>
      <c r="H16292" s="114" t="s">
        <v>693</v>
      </c>
      <c r="I16292">
        <v>2051992</v>
      </c>
    </row>
    <row r="16293" spans="1:9" x14ac:dyDescent="0.25">
      <c r="A16293" s="114" t="s">
        <v>2231</v>
      </c>
      <c r="B16293">
        <v>287</v>
      </c>
      <c r="C16293" s="114" t="s">
        <v>54</v>
      </c>
      <c r="D16293" s="114" t="s">
        <v>478</v>
      </c>
      <c r="E16293" s="115">
        <v>44890</v>
      </c>
      <c r="F16293" s="192">
        <v>0.49547453703703703</v>
      </c>
      <c r="G16293">
        <v>2</v>
      </c>
      <c r="H16293" s="114" t="s">
        <v>479</v>
      </c>
      <c r="I16293">
        <v>2684900</v>
      </c>
    </row>
    <row r="16294" spans="1:9" x14ac:dyDescent="0.25">
      <c r="A16294" s="114" t="s">
        <v>2231</v>
      </c>
      <c r="B16294">
        <v>288</v>
      </c>
      <c r="C16294" s="114" t="s">
        <v>54</v>
      </c>
      <c r="D16294" s="114" t="s">
        <v>464</v>
      </c>
      <c r="E16294" s="115">
        <v>44890</v>
      </c>
      <c r="F16294" s="192">
        <v>0.49576388888888889</v>
      </c>
      <c r="G16294">
        <v>2</v>
      </c>
      <c r="H16294" s="114" t="s">
        <v>465</v>
      </c>
      <c r="I16294">
        <v>5336131</v>
      </c>
    </row>
    <row r="16295" spans="1:9" x14ac:dyDescent="0.25">
      <c r="A16295" s="114" t="s">
        <v>2231</v>
      </c>
      <c r="B16295">
        <v>289</v>
      </c>
      <c r="C16295" s="114" t="s">
        <v>53</v>
      </c>
      <c r="D16295" s="114" t="s">
        <v>1382</v>
      </c>
      <c r="E16295" s="115">
        <v>44890</v>
      </c>
      <c r="F16295" s="192">
        <v>0.49585648148148148</v>
      </c>
      <c r="G16295">
        <v>2</v>
      </c>
      <c r="H16295" s="114" t="s">
        <v>1383</v>
      </c>
      <c r="I16295">
        <v>4865142</v>
      </c>
    </row>
    <row r="16296" spans="1:9" x14ac:dyDescent="0.25">
      <c r="A16296" s="114" t="s">
        <v>2231</v>
      </c>
      <c r="B16296">
        <v>290</v>
      </c>
      <c r="C16296" s="114" t="s">
        <v>53</v>
      </c>
      <c r="D16296" s="114" t="s">
        <v>1364</v>
      </c>
      <c r="E16296" s="115">
        <v>44890</v>
      </c>
      <c r="F16296" s="192">
        <v>0.49593749999999998</v>
      </c>
      <c r="G16296">
        <v>2</v>
      </c>
      <c r="H16296" s="114" t="s">
        <v>1365</v>
      </c>
      <c r="I16296">
        <v>2037571</v>
      </c>
    </row>
    <row r="16297" spans="1:9" x14ac:dyDescent="0.25">
      <c r="A16297" s="114" t="s">
        <v>2231</v>
      </c>
      <c r="B16297">
        <v>291</v>
      </c>
      <c r="C16297" s="114" t="s">
        <v>53</v>
      </c>
      <c r="D16297" s="114" t="s">
        <v>1370</v>
      </c>
      <c r="E16297" s="115">
        <v>44890</v>
      </c>
      <c r="F16297" s="192">
        <v>0.49609953703703702</v>
      </c>
      <c r="G16297">
        <v>2</v>
      </c>
      <c r="H16297" s="114" t="s">
        <v>1371</v>
      </c>
      <c r="I16297"/>
    </row>
    <row r="16298" spans="1:9" x14ac:dyDescent="0.25">
      <c r="A16298" s="114" t="s">
        <v>2231</v>
      </c>
      <c r="B16298">
        <v>292</v>
      </c>
      <c r="C16298" s="114" t="s">
        <v>52</v>
      </c>
      <c r="D16298" s="114" t="s">
        <v>1290</v>
      </c>
      <c r="E16298" s="115">
        <v>44890</v>
      </c>
      <c r="F16298" s="192">
        <v>0.49638888888888888</v>
      </c>
      <c r="G16298">
        <v>2</v>
      </c>
      <c r="H16298" s="114" t="s">
        <v>1291</v>
      </c>
      <c r="I16298">
        <v>14934153</v>
      </c>
    </row>
    <row r="16299" spans="1:9" x14ac:dyDescent="0.25">
      <c r="A16299" s="114" t="s">
        <v>2231</v>
      </c>
      <c r="B16299">
        <v>293</v>
      </c>
      <c r="C16299" s="114" t="s">
        <v>53</v>
      </c>
      <c r="D16299" s="114" t="s">
        <v>2085</v>
      </c>
      <c r="E16299" s="115">
        <v>44890</v>
      </c>
      <c r="F16299" s="192">
        <v>0.49747685185185186</v>
      </c>
      <c r="G16299">
        <v>2</v>
      </c>
      <c r="H16299" s="114" t="s">
        <v>2086</v>
      </c>
      <c r="I16299"/>
    </row>
    <row r="16300" spans="1:9" x14ac:dyDescent="0.25">
      <c r="A16300" s="114" t="s">
        <v>2231</v>
      </c>
      <c r="B16300">
        <v>294</v>
      </c>
      <c r="C16300" s="114" t="s">
        <v>53</v>
      </c>
      <c r="D16300" s="114" t="s">
        <v>1394</v>
      </c>
      <c r="E16300" s="115">
        <v>44890</v>
      </c>
      <c r="F16300" s="192">
        <v>0.49755787037037036</v>
      </c>
      <c r="G16300">
        <v>2</v>
      </c>
      <c r="H16300" s="114" t="s">
        <v>1395</v>
      </c>
      <c r="I16300"/>
    </row>
    <row r="16301" spans="1:9" x14ac:dyDescent="0.25">
      <c r="A16301" s="114" t="s">
        <v>2231</v>
      </c>
      <c r="B16301">
        <v>295</v>
      </c>
      <c r="C16301" s="114" t="s">
        <v>54</v>
      </c>
      <c r="D16301" s="114" t="s">
        <v>420</v>
      </c>
      <c r="E16301" s="115">
        <v>44890</v>
      </c>
      <c r="F16301" s="192">
        <v>0.49763888888888891</v>
      </c>
      <c r="G16301">
        <v>2</v>
      </c>
      <c r="H16301" s="114" t="s">
        <v>421</v>
      </c>
      <c r="I16301">
        <v>5367155</v>
      </c>
    </row>
    <row r="16302" spans="1:9" x14ac:dyDescent="0.25">
      <c r="A16302" s="114" t="s">
        <v>2231</v>
      </c>
      <c r="B16302">
        <v>296</v>
      </c>
      <c r="C16302" s="114" t="s">
        <v>54</v>
      </c>
      <c r="D16302" s="114" t="s">
        <v>686</v>
      </c>
      <c r="E16302" s="115">
        <v>44890</v>
      </c>
      <c r="F16302" s="192">
        <v>0.49770833333333331</v>
      </c>
      <c r="G16302">
        <v>2</v>
      </c>
      <c r="H16302" s="114" t="s">
        <v>687</v>
      </c>
      <c r="I16302">
        <v>7344849</v>
      </c>
    </row>
    <row r="16303" spans="1:9" x14ac:dyDescent="0.25">
      <c r="A16303" s="114" t="s">
        <v>2231</v>
      </c>
      <c r="B16303">
        <v>297</v>
      </c>
      <c r="C16303" s="114" t="s">
        <v>53</v>
      </c>
      <c r="D16303" s="114" t="s">
        <v>1578</v>
      </c>
      <c r="E16303" s="115">
        <v>44890</v>
      </c>
      <c r="F16303" s="192">
        <v>0.49798611111111113</v>
      </c>
      <c r="G16303">
        <v>2</v>
      </c>
      <c r="H16303" s="114" t="s">
        <v>1579</v>
      </c>
      <c r="I16303">
        <v>2466091152</v>
      </c>
    </row>
    <row r="16304" spans="1:9" x14ac:dyDescent="0.25">
      <c r="A16304" s="114" t="s">
        <v>2231</v>
      </c>
      <c r="B16304">
        <v>298</v>
      </c>
      <c r="C16304" s="114" t="s">
        <v>53</v>
      </c>
      <c r="D16304" s="114" t="s">
        <v>1380</v>
      </c>
      <c r="E16304" s="115">
        <v>44890</v>
      </c>
      <c r="F16304" s="192">
        <v>0.49807870370370372</v>
      </c>
      <c r="G16304">
        <v>2</v>
      </c>
      <c r="H16304" s="114" t="s">
        <v>1381</v>
      </c>
      <c r="I16304">
        <v>5032047</v>
      </c>
    </row>
    <row r="16305" spans="1:9" x14ac:dyDescent="0.25">
      <c r="A16305" s="114" t="s">
        <v>2231</v>
      </c>
      <c r="B16305">
        <v>299</v>
      </c>
      <c r="C16305" s="114" t="s">
        <v>53</v>
      </c>
      <c r="D16305" s="114" t="s">
        <v>1025</v>
      </c>
      <c r="E16305" s="115">
        <v>44890</v>
      </c>
      <c r="F16305" s="192">
        <v>0.49814814814814817</v>
      </c>
      <c r="G16305">
        <v>2</v>
      </c>
      <c r="H16305" s="114" t="s">
        <v>1026</v>
      </c>
      <c r="I16305">
        <v>2856170</v>
      </c>
    </row>
    <row r="16306" spans="1:9" x14ac:dyDescent="0.25">
      <c r="A16306" s="114" t="s">
        <v>2231</v>
      </c>
      <c r="B16306">
        <v>300</v>
      </c>
      <c r="C16306" s="114" t="s">
        <v>53</v>
      </c>
      <c r="D16306" s="114" t="s">
        <v>1396</v>
      </c>
      <c r="E16306" s="115">
        <v>44890</v>
      </c>
      <c r="F16306" s="192">
        <v>0.49821759259259257</v>
      </c>
      <c r="G16306">
        <v>2</v>
      </c>
      <c r="H16306" s="114" t="s">
        <v>1397</v>
      </c>
      <c r="I16306">
        <v>14824036</v>
      </c>
    </row>
    <row r="16307" spans="1:9" x14ac:dyDescent="0.25">
      <c r="A16307" s="114" t="s">
        <v>2231</v>
      </c>
      <c r="B16307">
        <v>301</v>
      </c>
      <c r="C16307" s="114" t="s">
        <v>53</v>
      </c>
      <c r="D16307" s="114" t="s">
        <v>1440</v>
      </c>
      <c r="E16307" s="115">
        <v>44890</v>
      </c>
      <c r="F16307" s="192">
        <v>0.49827546296296299</v>
      </c>
      <c r="G16307">
        <v>2</v>
      </c>
      <c r="H16307" s="114" t="s">
        <v>1441</v>
      </c>
      <c r="I16307">
        <v>5461132</v>
      </c>
    </row>
    <row r="16308" spans="1:9" x14ac:dyDescent="0.25">
      <c r="A16308" s="114" t="s">
        <v>2231</v>
      </c>
      <c r="B16308">
        <v>302</v>
      </c>
      <c r="C16308" s="114" t="s">
        <v>54</v>
      </c>
      <c r="D16308" s="114" t="s">
        <v>264</v>
      </c>
      <c r="E16308" s="115">
        <v>44890</v>
      </c>
      <c r="F16308" s="192">
        <v>0.49892361111111111</v>
      </c>
      <c r="G16308">
        <v>2</v>
      </c>
      <c r="H16308" s="114" t="s">
        <v>265</v>
      </c>
      <c r="I16308">
        <v>5350791</v>
      </c>
    </row>
    <row r="16309" spans="1:9" x14ac:dyDescent="0.25">
      <c r="A16309" s="114" t="s">
        <v>2231</v>
      </c>
      <c r="B16309">
        <v>303</v>
      </c>
      <c r="C16309" s="114" t="s">
        <v>24</v>
      </c>
      <c r="D16309" s="114" t="s">
        <v>1452</v>
      </c>
      <c r="E16309" s="115">
        <v>44890</v>
      </c>
      <c r="F16309" s="192">
        <v>0.49910879629629629</v>
      </c>
      <c r="G16309">
        <v>2</v>
      </c>
      <c r="H16309" s="114" t="s">
        <v>1453</v>
      </c>
      <c r="I16309">
        <v>6700966</v>
      </c>
    </row>
    <row r="16310" spans="1:9" x14ac:dyDescent="0.25">
      <c r="A16310" s="114" t="s">
        <v>2231</v>
      </c>
      <c r="B16310">
        <v>304</v>
      </c>
      <c r="C16310" s="114" t="s">
        <v>54</v>
      </c>
      <c r="D16310" s="114" t="s">
        <v>2161</v>
      </c>
      <c r="E16310" s="115">
        <v>44890</v>
      </c>
      <c r="F16310" s="192">
        <v>0.49920138888888888</v>
      </c>
      <c r="G16310">
        <v>2</v>
      </c>
      <c r="H16310" s="114" t="s">
        <v>2162</v>
      </c>
      <c r="I16310">
        <v>8297525</v>
      </c>
    </row>
    <row r="16311" spans="1:9" x14ac:dyDescent="0.25">
      <c r="A16311" s="114" t="s">
        <v>2231</v>
      </c>
      <c r="B16311">
        <v>305</v>
      </c>
      <c r="C16311" s="114" t="s">
        <v>52</v>
      </c>
      <c r="D16311" s="114" t="s">
        <v>1338</v>
      </c>
      <c r="E16311" s="115">
        <v>44890</v>
      </c>
      <c r="F16311" s="192">
        <v>0.49925925925925924</v>
      </c>
      <c r="G16311">
        <v>2</v>
      </c>
      <c r="H16311" s="114" t="s">
        <v>1339</v>
      </c>
      <c r="I16311">
        <v>5353743</v>
      </c>
    </row>
    <row r="16312" spans="1:9" x14ac:dyDescent="0.25">
      <c r="A16312" s="114" t="s">
        <v>2231</v>
      </c>
      <c r="B16312">
        <v>306</v>
      </c>
      <c r="C16312" s="114" t="s">
        <v>54</v>
      </c>
      <c r="D16312" s="114" t="s">
        <v>1825</v>
      </c>
      <c r="E16312" s="115">
        <v>44890</v>
      </c>
      <c r="F16312" s="192">
        <v>0.50003472222222223</v>
      </c>
      <c r="G16312">
        <v>2</v>
      </c>
      <c r="H16312" s="114" t="s">
        <v>1826</v>
      </c>
      <c r="I16312">
        <v>5479045</v>
      </c>
    </row>
    <row r="16313" spans="1:9" x14ac:dyDescent="0.25">
      <c r="A16313" s="114" t="s">
        <v>2231</v>
      </c>
      <c r="B16313">
        <v>307</v>
      </c>
      <c r="C16313" s="114" t="s">
        <v>54</v>
      </c>
      <c r="D16313" s="114" t="s">
        <v>454</v>
      </c>
      <c r="E16313" s="115">
        <v>44890</v>
      </c>
      <c r="F16313" s="192">
        <v>0.50013888888888891</v>
      </c>
      <c r="G16313">
        <v>2</v>
      </c>
      <c r="H16313" s="114" t="s">
        <v>455</v>
      </c>
      <c r="I16313">
        <v>2057370</v>
      </c>
    </row>
    <row r="16314" spans="1:9" x14ac:dyDescent="0.25">
      <c r="A16314" s="114" t="s">
        <v>2231</v>
      </c>
      <c r="B16314">
        <v>308</v>
      </c>
      <c r="C16314" s="114" t="s">
        <v>53</v>
      </c>
      <c r="D16314" s="114" t="s">
        <v>514</v>
      </c>
      <c r="E16314" s="115">
        <v>44890</v>
      </c>
      <c r="F16314" s="192">
        <v>0.50037037037037035</v>
      </c>
      <c r="G16314">
        <v>2</v>
      </c>
      <c r="H16314" s="114" t="s">
        <v>515</v>
      </c>
      <c r="I16314">
        <v>2024888</v>
      </c>
    </row>
    <row r="16315" spans="1:9" x14ac:dyDescent="0.25">
      <c r="A16315" s="114" t="s">
        <v>2231</v>
      </c>
      <c r="B16315">
        <v>309</v>
      </c>
      <c r="C16315" s="114" t="s">
        <v>53</v>
      </c>
      <c r="D16315" s="114" t="s">
        <v>1880</v>
      </c>
      <c r="E16315" s="115">
        <v>44890</v>
      </c>
      <c r="F16315" s="192">
        <v>0.50045138888888885</v>
      </c>
      <c r="G16315">
        <v>2</v>
      </c>
      <c r="H16315" s="114" t="s">
        <v>1881</v>
      </c>
      <c r="I16315"/>
    </row>
    <row r="16316" spans="1:9" x14ac:dyDescent="0.25">
      <c r="A16316" s="114" t="s">
        <v>2231</v>
      </c>
      <c r="B16316">
        <v>310</v>
      </c>
      <c r="C16316" s="114" t="s">
        <v>53</v>
      </c>
      <c r="D16316" s="114" t="s">
        <v>1422</v>
      </c>
      <c r="E16316" s="115">
        <v>44890</v>
      </c>
      <c r="F16316" s="192">
        <v>0.5005208333333333</v>
      </c>
      <c r="G16316">
        <v>2</v>
      </c>
      <c r="H16316" s="114" t="s">
        <v>1423</v>
      </c>
      <c r="I16316"/>
    </row>
    <row r="16317" spans="1:9" x14ac:dyDescent="0.25">
      <c r="A16317" s="114" t="s">
        <v>2231</v>
      </c>
      <c r="B16317">
        <v>311</v>
      </c>
      <c r="C16317" s="114" t="s">
        <v>53</v>
      </c>
      <c r="D16317" s="114" t="s">
        <v>296</v>
      </c>
      <c r="E16317" s="115">
        <v>44890</v>
      </c>
      <c r="F16317" s="192">
        <v>0.50087962962962962</v>
      </c>
      <c r="G16317">
        <v>2</v>
      </c>
      <c r="H16317" s="114" t="s">
        <v>297</v>
      </c>
      <c r="I16317"/>
    </row>
    <row r="16318" spans="1:9" x14ac:dyDescent="0.25">
      <c r="A16318" s="114" t="s">
        <v>2231</v>
      </c>
      <c r="B16318">
        <v>312</v>
      </c>
      <c r="C16318" s="114" t="s">
        <v>53</v>
      </c>
      <c r="D16318" s="114" t="s">
        <v>1354</v>
      </c>
      <c r="E16318" s="115">
        <v>44890</v>
      </c>
      <c r="F16318" s="192">
        <v>0.50184027777777773</v>
      </c>
      <c r="G16318">
        <v>2</v>
      </c>
      <c r="H16318" s="114" t="s">
        <v>1355</v>
      </c>
      <c r="I16318"/>
    </row>
    <row r="16319" spans="1:9" x14ac:dyDescent="0.25">
      <c r="A16319" s="114" t="s">
        <v>2231</v>
      </c>
      <c r="B16319">
        <v>313</v>
      </c>
      <c r="C16319" s="114" t="s">
        <v>52</v>
      </c>
      <c r="D16319" s="114" t="s">
        <v>326</v>
      </c>
      <c r="E16319" s="115">
        <v>44890</v>
      </c>
      <c r="F16319" s="192">
        <v>0.50276620370370373</v>
      </c>
      <c r="G16319">
        <v>2</v>
      </c>
      <c r="H16319" s="114" t="s">
        <v>327</v>
      </c>
      <c r="I16319">
        <v>2704255</v>
      </c>
    </row>
    <row r="16320" spans="1:9" x14ac:dyDescent="0.25">
      <c r="A16320" s="114" t="s">
        <v>2231</v>
      </c>
      <c r="B16320">
        <v>314</v>
      </c>
      <c r="C16320" s="114" t="s">
        <v>54</v>
      </c>
      <c r="D16320" s="114" t="s">
        <v>252</v>
      </c>
      <c r="E16320" s="115">
        <v>44890</v>
      </c>
      <c r="F16320" s="192">
        <v>0.50343749999999998</v>
      </c>
      <c r="G16320">
        <v>2</v>
      </c>
      <c r="H16320" s="114" t="s">
        <v>253</v>
      </c>
      <c r="I16320">
        <v>5334326</v>
      </c>
    </row>
    <row r="16321" spans="1:9" x14ac:dyDescent="0.25">
      <c r="A16321" s="114" t="s">
        <v>2231</v>
      </c>
      <c r="B16321">
        <v>315</v>
      </c>
      <c r="C16321" s="114" t="s">
        <v>57</v>
      </c>
      <c r="D16321" s="114" t="s">
        <v>1479</v>
      </c>
      <c r="E16321" s="115">
        <v>44890</v>
      </c>
      <c r="F16321" s="192">
        <v>0.5035532407407407</v>
      </c>
      <c r="G16321">
        <v>2</v>
      </c>
      <c r="H16321" s="114" t="s">
        <v>1480</v>
      </c>
      <c r="I16321"/>
    </row>
    <row r="16322" spans="1:9" x14ac:dyDescent="0.25">
      <c r="A16322" s="114" t="s">
        <v>2231</v>
      </c>
      <c r="B16322">
        <v>316</v>
      </c>
      <c r="C16322" s="114" t="s">
        <v>54</v>
      </c>
      <c r="D16322" s="114" t="s">
        <v>1571</v>
      </c>
      <c r="E16322" s="115">
        <v>44890</v>
      </c>
      <c r="F16322" s="192">
        <v>0.50369212962962961</v>
      </c>
      <c r="G16322">
        <v>2</v>
      </c>
      <c r="H16322" s="114" t="s">
        <v>1572</v>
      </c>
      <c r="I16322"/>
    </row>
    <row r="16323" spans="1:9" x14ac:dyDescent="0.25">
      <c r="A16323" s="114" t="s">
        <v>2231</v>
      </c>
      <c r="B16323">
        <v>317</v>
      </c>
      <c r="C16323" s="114" t="s">
        <v>52</v>
      </c>
      <c r="D16323" s="114" t="s">
        <v>506</v>
      </c>
      <c r="E16323" s="115">
        <v>44890</v>
      </c>
      <c r="F16323" s="192">
        <v>0.50489583333333332</v>
      </c>
      <c r="G16323">
        <v>2</v>
      </c>
      <c r="H16323" s="114" t="s">
        <v>507</v>
      </c>
      <c r="I16323">
        <v>7350698</v>
      </c>
    </row>
    <row r="16324" spans="1:9" x14ac:dyDescent="0.25">
      <c r="A16324" s="114" t="s">
        <v>2231</v>
      </c>
      <c r="B16324">
        <v>318</v>
      </c>
      <c r="C16324" s="114" t="s">
        <v>53</v>
      </c>
      <c r="D16324" s="114" t="s">
        <v>208</v>
      </c>
      <c r="E16324" s="115">
        <v>44890</v>
      </c>
      <c r="F16324" s="192">
        <v>0.50724537037037032</v>
      </c>
      <c r="G16324">
        <v>2</v>
      </c>
      <c r="H16324" s="114" t="s">
        <v>209</v>
      </c>
      <c r="I16324">
        <v>5500801</v>
      </c>
    </row>
    <row r="16325" spans="1:9" x14ac:dyDescent="0.25">
      <c r="A16325" s="114" t="s">
        <v>2231</v>
      </c>
      <c r="B16325">
        <v>319</v>
      </c>
      <c r="C16325" s="114" t="s">
        <v>52</v>
      </c>
      <c r="D16325" s="114" t="s">
        <v>1344</v>
      </c>
      <c r="E16325" s="115">
        <v>44890</v>
      </c>
      <c r="F16325" s="192">
        <v>0.5084953703703704</v>
      </c>
      <c r="G16325">
        <v>2</v>
      </c>
      <c r="H16325" s="114" t="s">
        <v>1345</v>
      </c>
      <c r="I16325">
        <v>5503675</v>
      </c>
    </row>
    <row r="16326" spans="1:9" x14ac:dyDescent="0.25">
      <c r="A16326" s="114" t="s">
        <v>2231</v>
      </c>
      <c r="B16326">
        <v>320</v>
      </c>
      <c r="C16326" s="114" t="s">
        <v>54</v>
      </c>
      <c r="D16326" s="114" t="s">
        <v>1348</v>
      </c>
      <c r="E16326" s="115">
        <v>44890</v>
      </c>
      <c r="F16326" s="192">
        <v>0.50866898148148143</v>
      </c>
      <c r="G16326">
        <v>2</v>
      </c>
      <c r="H16326" s="114" t="s">
        <v>1349</v>
      </c>
      <c r="I16326">
        <v>6716129</v>
      </c>
    </row>
    <row r="16327" spans="1:9" x14ac:dyDescent="0.25">
      <c r="A16327" s="114" t="s">
        <v>2231</v>
      </c>
      <c r="B16327">
        <v>321</v>
      </c>
      <c r="C16327" s="114" t="s">
        <v>54</v>
      </c>
      <c r="D16327" s="114" t="s">
        <v>1454</v>
      </c>
      <c r="E16327" s="115">
        <v>44890</v>
      </c>
      <c r="F16327" s="192">
        <v>0.50896990740740744</v>
      </c>
      <c r="G16327">
        <v>2</v>
      </c>
      <c r="H16327" s="114" t="s">
        <v>1455</v>
      </c>
      <c r="I16327">
        <v>2054077</v>
      </c>
    </row>
    <row r="16328" spans="1:9" x14ac:dyDescent="0.25">
      <c r="A16328" s="114" t="s">
        <v>2231</v>
      </c>
      <c r="B16328">
        <v>322</v>
      </c>
      <c r="C16328" s="114" t="s">
        <v>53</v>
      </c>
      <c r="D16328" s="114" t="s">
        <v>316</v>
      </c>
      <c r="E16328" s="115">
        <v>44890</v>
      </c>
      <c r="F16328" s="192">
        <v>0.50914351851851847</v>
      </c>
      <c r="G16328">
        <v>2</v>
      </c>
      <c r="H16328" s="114" t="s">
        <v>317</v>
      </c>
      <c r="I16328">
        <v>2166829</v>
      </c>
    </row>
    <row r="16329" spans="1:9" x14ac:dyDescent="0.25">
      <c r="A16329" s="114" t="s">
        <v>2231</v>
      </c>
      <c r="B16329">
        <v>323</v>
      </c>
      <c r="C16329" s="114" t="s">
        <v>57</v>
      </c>
      <c r="D16329" s="114" t="s">
        <v>2098</v>
      </c>
      <c r="E16329" s="115">
        <v>44890</v>
      </c>
      <c r="F16329" s="192">
        <v>0.51027777777777783</v>
      </c>
      <c r="G16329">
        <v>2</v>
      </c>
      <c r="H16329" s="114" t="s">
        <v>2099</v>
      </c>
      <c r="I16329">
        <v>6696634</v>
      </c>
    </row>
    <row r="16330" spans="1:9" x14ac:dyDescent="0.25">
      <c r="A16330" s="114" t="s">
        <v>2231</v>
      </c>
      <c r="B16330">
        <v>324</v>
      </c>
      <c r="C16330" s="114" t="s">
        <v>54</v>
      </c>
      <c r="D16330" s="114" t="s">
        <v>324</v>
      </c>
      <c r="E16330" s="115">
        <v>44890</v>
      </c>
      <c r="F16330" s="192">
        <v>0.5103819444444444</v>
      </c>
      <c r="G16330">
        <v>2</v>
      </c>
      <c r="H16330" s="114" t="s">
        <v>325</v>
      </c>
      <c r="I16330">
        <v>5501315</v>
      </c>
    </row>
    <row r="16331" spans="1:9" x14ac:dyDescent="0.25">
      <c r="A16331" s="114" t="s">
        <v>2231</v>
      </c>
      <c r="B16331">
        <v>325</v>
      </c>
      <c r="C16331" s="114" t="s">
        <v>54</v>
      </c>
      <c r="D16331" s="114" t="s">
        <v>2110</v>
      </c>
      <c r="E16331" s="115">
        <v>44890</v>
      </c>
      <c r="F16331" s="192">
        <v>0.51045138888888886</v>
      </c>
      <c r="G16331">
        <v>2</v>
      </c>
      <c r="H16331" s="114" t="s">
        <v>2111</v>
      </c>
      <c r="I16331">
        <v>5489853</v>
      </c>
    </row>
    <row r="16332" spans="1:9" x14ac:dyDescent="0.25">
      <c r="A16332" s="114" t="s">
        <v>2231</v>
      </c>
      <c r="B16332">
        <v>326</v>
      </c>
      <c r="C16332" s="114" t="s">
        <v>58</v>
      </c>
      <c r="D16332" s="114" t="s">
        <v>1867</v>
      </c>
      <c r="E16332" s="115">
        <v>44890</v>
      </c>
      <c r="F16332" s="192">
        <v>0.51270833333333332</v>
      </c>
      <c r="G16332">
        <v>2</v>
      </c>
      <c r="H16332" s="114" t="s">
        <v>1868</v>
      </c>
      <c r="I16332">
        <v>2702966</v>
      </c>
    </row>
    <row r="16333" spans="1:9" x14ac:dyDescent="0.25">
      <c r="A16333" s="114" t="s">
        <v>2231</v>
      </c>
      <c r="B16333">
        <v>327</v>
      </c>
      <c r="C16333" s="114" t="s">
        <v>54</v>
      </c>
      <c r="D16333" s="114" t="s">
        <v>645</v>
      </c>
      <c r="E16333" s="115">
        <v>44890</v>
      </c>
      <c r="F16333" s="192">
        <v>0.51274305555555555</v>
      </c>
      <c r="G16333">
        <v>2</v>
      </c>
      <c r="H16333" s="114" t="s">
        <v>646</v>
      </c>
      <c r="I16333"/>
    </row>
    <row r="16334" spans="1:9" x14ac:dyDescent="0.25">
      <c r="A16334" s="114" t="s">
        <v>2231</v>
      </c>
      <c r="B16334">
        <v>328</v>
      </c>
      <c r="C16334" s="114" t="s">
        <v>52</v>
      </c>
      <c r="D16334" s="114" t="s">
        <v>690</v>
      </c>
      <c r="E16334" s="115">
        <v>44890</v>
      </c>
      <c r="F16334" s="192">
        <v>0.51329861111111108</v>
      </c>
      <c r="G16334">
        <v>2</v>
      </c>
      <c r="H16334" s="114" t="s">
        <v>691</v>
      </c>
      <c r="I16334">
        <v>5483873</v>
      </c>
    </row>
    <row r="16335" spans="1:9" x14ac:dyDescent="0.25">
      <c r="A16335" s="114" t="s">
        <v>2231</v>
      </c>
      <c r="B16335">
        <v>329</v>
      </c>
      <c r="C16335" s="114" t="s">
        <v>54</v>
      </c>
      <c r="D16335" s="114" t="s">
        <v>1350</v>
      </c>
      <c r="E16335" s="115">
        <v>44890</v>
      </c>
      <c r="F16335" s="192">
        <v>0.51418981481481485</v>
      </c>
      <c r="G16335">
        <v>2</v>
      </c>
      <c r="H16335" s="114" t="s">
        <v>1351</v>
      </c>
      <c r="I16335">
        <v>14811845</v>
      </c>
    </row>
    <row r="16336" spans="1:9" x14ac:dyDescent="0.25">
      <c r="A16336" s="114" t="s">
        <v>2231</v>
      </c>
      <c r="B16336">
        <v>330</v>
      </c>
      <c r="C16336" s="114" t="s">
        <v>54</v>
      </c>
      <c r="D16336" s="114" t="s">
        <v>1280</v>
      </c>
      <c r="E16336" s="115">
        <v>44890</v>
      </c>
      <c r="F16336" s="192">
        <v>0.51428240740740738</v>
      </c>
      <c r="G16336">
        <v>2</v>
      </c>
      <c r="H16336" s="114" t="s">
        <v>1281</v>
      </c>
      <c r="I16336">
        <v>14811846</v>
      </c>
    </row>
    <row r="16337" spans="1:9" x14ac:dyDescent="0.25">
      <c r="A16337" s="114" t="s">
        <v>2231</v>
      </c>
      <c r="B16337">
        <v>331</v>
      </c>
      <c r="C16337" s="114" t="s">
        <v>53</v>
      </c>
      <c r="D16337" s="114" t="s">
        <v>320</v>
      </c>
      <c r="E16337" s="115">
        <v>44890</v>
      </c>
      <c r="F16337" s="192">
        <v>0.51673611111111106</v>
      </c>
      <c r="G16337">
        <v>2</v>
      </c>
      <c r="H16337" s="114" t="s">
        <v>321</v>
      </c>
      <c r="I16337">
        <v>3385712</v>
      </c>
    </row>
    <row r="16338" spans="1:9" x14ac:dyDescent="0.25">
      <c r="A16338" s="114" t="s">
        <v>2231</v>
      </c>
      <c r="B16338">
        <v>332</v>
      </c>
      <c r="C16338" s="114" t="s">
        <v>53</v>
      </c>
      <c r="D16338" s="114" t="s">
        <v>346</v>
      </c>
      <c r="E16338" s="115">
        <v>44890</v>
      </c>
      <c r="F16338" s="192">
        <v>0.51677083333333329</v>
      </c>
      <c r="G16338">
        <v>2</v>
      </c>
      <c r="H16338" s="114" t="s">
        <v>347</v>
      </c>
      <c r="I16338"/>
    </row>
    <row r="16339" spans="1:9" x14ac:dyDescent="0.25">
      <c r="A16339" s="114" t="s">
        <v>2231</v>
      </c>
      <c r="B16339">
        <v>333</v>
      </c>
      <c r="C16339" s="114" t="s">
        <v>53</v>
      </c>
      <c r="D16339" s="114" t="s">
        <v>556</v>
      </c>
      <c r="E16339" s="115">
        <v>44890</v>
      </c>
      <c r="F16339" s="192">
        <v>0.51732638888888893</v>
      </c>
      <c r="G16339">
        <v>2</v>
      </c>
      <c r="H16339" s="114" t="s">
        <v>557</v>
      </c>
      <c r="I16339"/>
    </row>
    <row r="16340" spans="1:9" x14ac:dyDescent="0.25">
      <c r="A16340" s="114" t="s">
        <v>2231</v>
      </c>
      <c r="B16340">
        <v>334</v>
      </c>
      <c r="C16340" s="114" t="s">
        <v>53</v>
      </c>
      <c r="D16340" s="114" t="s">
        <v>1493</v>
      </c>
      <c r="E16340" s="115">
        <v>44890</v>
      </c>
      <c r="F16340" s="192">
        <v>0.51777777777777778</v>
      </c>
      <c r="G16340">
        <v>2</v>
      </c>
      <c r="H16340" s="114" t="s">
        <v>1494</v>
      </c>
      <c r="I16340"/>
    </row>
    <row r="16341" spans="1:9" x14ac:dyDescent="0.25">
      <c r="A16341" s="114" t="s">
        <v>2231</v>
      </c>
      <c r="B16341">
        <v>335</v>
      </c>
      <c r="C16341" s="114" t="s">
        <v>53</v>
      </c>
      <c r="D16341" s="114" t="s">
        <v>1361</v>
      </c>
      <c r="E16341" s="115">
        <v>44890</v>
      </c>
      <c r="F16341" s="192">
        <v>0.51784722222222224</v>
      </c>
      <c r="G16341">
        <v>2</v>
      </c>
      <c r="H16341" s="114" t="s">
        <v>1362</v>
      </c>
      <c r="I16341">
        <v>2725065</v>
      </c>
    </row>
    <row r="16342" spans="1:9" x14ac:dyDescent="0.25">
      <c r="A16342" s="114" t="s">
        <v>2231</v>
      </c>
      <c r="B16342">
        <v>336</v>
      </c>
      <c r="C16342" s="114" t="s">
        <v>52</v>
      </c>
      <c r="D16342" s="114" t="s">
        <v>1262</v>
      </c>
      <c r="E16342" s="115">
        <v>44890</v>
      </c>
      <c r="F16342" s="192">
        <v>0.52087962962962964</v>
      </c>
      <c r="G16342">
        <v>2</v>
      </c>
      <c r="H16342" s="114" t="s">
        <v>1263</v>
      </c>
      <c r="I16342">
        <v>5272682</v>
      </c>
    </row>
    <row r="16343" spans="1:9" x14ac:dyDescent="0.25">
      <c r="A16343" s="114" t="s">
        <v>2231</v>
      </c>
      <c r="B16343">
        <v>337</v>
      </c>
      <c r="C16343" s="114" t="s">
        <v>56</v>
      </c>
      <c r="D16343" s="114" t="s">
        <v>1432</v>
      </c>
      <c r="E16343" s="115">
        <v>44890</v>
      </c>
      <c r="F16343" s="192">
        <v>0.52577546296296296</v>
      </c>
      <c r="G16343">
        <v>2</v>
      </c>
      <c r="H16343" s="114" t="s">
        <v>1433</v>
      </c>
      <c r="I16343">
        <v>5360319</v>
      </c>
    </row>
    <row r="16344" spans="1:9" x14ac:dyDescent="0.25">
      <c r="A16344" s="114" t="s">
        <v>2231</v>
      </c>
      <c r="B16344">
        <v>338</v>
      </c>
      <c r="C16344" s="114" t="s">
        <v>54</v>
      </c>
      <c r="D16344" s="114" t="s">
        <v>700</v>
      </c>
      <c r="E16344" s="115">
        <v>44890</v>
      </c>
      <c r="F16344" s="192">
        <v>0.52668981481481481</v>
      </c>
      <c r="G16344">
        <v>2</v>
      </c>
      <c r="H16344" s="114" t="s">
        <v>701</v>
      </c>
      <c r="I16344"/>
    </row>
    <row r="16345" spans="1:9" x14ac:dyDescent="0.25">
      <c r="A16345" s="114" t="s">
        <v>2231</v>
      </c>
      <c r="B16345">
        <v>339</v>
      </c>
      <c r="C16345" s="114" t="s">
        <v>54</v>
      </c>
      <c r="D16345" s="114" t="s">
        <v>1853</v>
      </c>
      <c r="E16345" s="115">
        <v>44890</v>
      </c>
      <c r="F16345" s="192">
        <v>0.52675925925925926</v>
      </c>
      <c r="G16345">
        <v>2</v>
      </c>
      <c r="H16345" s="114" t="s">
        <v>1854</v>
      </c>
      <c r="I16345"/>
    </row>
    <row r="16346" spans="1:9" x14ac:dyDescent="0.25">
      <c r="A16346" s="114" t="s">
        <v>2231</v>
      </c>
      <c r="B16346">
        <v>340</v>
      </c>
      <c r="C16346" s="114" t="s">
        <v>53</v>
      </c>
      <c r="D16346" s="114" t="s">
        <v>200</v>
      </c>
      <c r="E16346" s="115">
        <v>44890</v>
      </c>
      <c r="F16346" s="192">
        <v>0.53035879629629634</v>
      </c>
      <c r="G16346">
        <v>2</v>
      </c>
      <c r="H16346" s="114" t="s">
        <v>201</v>
      </c>
      <c r="I16346">
        <v>6707513</v>
      </c>
    </row>
    <row r="16347" spans="1:9" x14ac:dyDescent="0.25">
      <c r="A16347" s="114" t="s">
        <v>2231</v>
      </c>
      <c r="B16347">
        <v>341</v>
      </c>
      <c r="C16347" s="114" t="s">
        <v>54</v>
      </c>
      <c r="D16347" s="114" t="s">
        <v>1481</v>
      </c>
      <c r="E16347" s="115">
        <v>44890</v>
      </c>
      <c r="F16347" s="192">
        <v>0.53042824074074069</v>
      </c>
      <c r="G16347">
        <v>2</v>
      </c>
      <c r="H16347" s="114" t="s">
        <v>1482</v>
      </c>
      <c r="I16347">
        <v>5492937</v>
      </c>
    </row>
    <row r="16348" spans="1:9" x14ac:dyDescent="0.25">
      <c r="A16348" s="114" t="s">
        <v>2231</v>
      </c>
      <c r="B16348">
        <v>342</v>
      </c>
      <c r="C16348" s="114" t="s">
        <v>52</v>
      </c>
      <c r="D16348" s="114" t="s">
        <v>1471</v>
      </c>
      <c r="E16348" s="115">
        <v>44890</v>
      </c>
      <c r="F16348" s="192">
        <v>0.53276620370370376</v>
      </c>
      <c r="G16348">
        <v>2</v>
      </c>
      <c r="H16348" s="114" t="s">
        <v>1472</v>
      </c>
      <c r="I16348">
        <v>5281370</v>
      </c>
    </row>
    <row r="16349" spans="1:9" x14ac:dyDescent="0.25">
      <c r="A16349" s="114" t="s">
        <v>2231</v>
      </c>
      <c r="B16349">
        <v>343</v>
      </c>
      <c r="C16349" s="114" t="s">
        <v>53</v>
      </c>
      <c r="D16349" s="114" t="s">
        <v>458</v>
      </c>
      <c r="E16349" s="115">
        <v>44890</v>
      </c>
      <c r="F16349" s="192">
        <v>0.53584490740740742</v>
      </c>
      <c r="G16349">
        <v>2</v>
      </c>
      <c r="H16349" s="114" t="s">
        <v>459</v>
      </c>
      <c r="I16349">
        <v>3640426</v>
      </c>
    </row>
    <row r="16350" spans="1:9" x14ac:dyDescent="0.25">
      <c r="A16350" s="114" t="s">
        <v>2231</v>
      </c>
      <c r="B16350">
        <v>344</v>
      </c>
      <c r="C16350" s="114" t="s">
        <v>52</v>
      </c>
      <c r="D16350" s="114" t="s">
        <v>1861</v>
      </c>
      <c r="E16350" s="115">
        <v>44890</v>
      </c>
      <c r="F16350" s="192">
        <v>0.53616898148148151</v>
      </c>
      <c r="G16350">
        <v>2</v>
      </c>
      <c r="H16350" s="114" t="s">
        <v>1862</v>
      </c>
      <c r="I16350">
        <v>5424009</v>
      </c>
    </row>
    <row r="16351" spans="1:9" x14ac:dyDescent="0.25">
      <c r="A16351" s="114" t="s">
        <v>2231</v>
      </c>
      <c r="B16351">
        <v>345</v>
      </c>
      <c r="C16351" s="114" t="s">
        <v>54</v>
      </c>
      <c r="D16351" s="114" t="s">
        <v>1334</v>
      </c>
      <c r="E16351" s="115">
        <v>44890</v>
      </c>
      <c r="F16351" s="192">
        <v>0.53879629629629633</v>
      </c>
      <c r="G16351">
        <v>2</v>
      </c>
      <c r="H16351" s="114" t="s">
        <v>1335</v>
      </c>
      <c r="I16351">
        <v>7360552</v>
      </c>
    </row>
    <row r="16352" spans="1:9" x14ac:dyDescent="0.25">
      <c r="A16352" s="114" t="s">
        <v>2231</v>
      </c>
      <c r="B16352">
        <v>346</v>
      </c>
      <c r="C16352" s="114" t="s">
        <v>54</v>
      </c>
      <c r="D16352" s="114" t="s">
        <v>516</v>
      </c>
      <c r="E16352" s="115">
        <v>44890</v>
      </c>
      <c r="F16352" s="192">
        <v>0.53894675925925928</v>
      </c>
      <c r="G16352">
        <v>2</v>
      </c>
      <c r="H16352" s="114" t="s">
        <v>517</v>
      </c>
      <c r="I16352">
        <v>7284214</v>
      </c>
    </row>
    <row r="16353" spans="1:9" x14ac:dyDescent="0.25">
      <c r="A16353" s="114" t="s">
        <v>2231</v>
      </c>
      <c r="B16353">
        <v>347</v>
      </c>
      <c r="C16353" s="114" t="s">
        <v>52</v>
      </c>
      <c r="D16353" s="114" t="s">
        <v>1756</v>
      </c>
      <c r="E16353" s="115">
        <v>44890</v>
      </c>
      <c r="F16353" s="192">
        <v>0.54336805555555556</v>
      </c>
      <c r="G16353">
        <v>2</v>
      </c>
      <c r="H16353" s="114" t="s">
        <v>1757</v>
      </c>
      <c r="I16353">
        <v>14812994</v>
      </c>
    </row>
    <row r="16354" spans="1:9" x14ac:dyDescent="0.25">
      <c r="A16354" s="114" t="s">
        <v>2231</v>
      </c>
      <c r="B16354">
        <v>348</v>
      </c>
      <c r="C16354" s="114" t="s">
        <v>52</v>
      </c>
      <c r="D16354" s="114" t="s">
        <v>1548</v>
      </c>
      <c r="E16354" s="115">
        <v>44890</v>
      </c>
      <c r="F16354" s="192">
        <v>0.54634259259259255</v>
      </c>
      <c r="G16354">
        <v>2</v>
      </c>
      <c r="H16354" s="114" t="s">
        <v>1549</v>
      </c>
      <c r="I16354">
        <v>6691572</v>
      </c>
    </row>
    <row r="16355" spans="1:9" x14ac:dyDescent="0.25">
      <c r="A16355" s="114" t="s">
        <v>2231</v>
      </c>
      <c r="B16355">
        <v>349</v>
      </c>
      <c r="C16355" s="114" t="s">
        <v>52</v>
      </c>
      <c r="D16355" s="114" t="s">
        <v>1450</v>
      </c>
      <c r="E16355" s="115">
        <v>44890</v>
      </c>
      <c r="F16355" s="192">
        <v>0.54712962962962963</v>
      </c>
      <c r="G16355">
        <v>2</v>
      </c>
      <c r="H16355" s="114" t="s">
        <v>1451</v>
      </c>
      <c r="I16355">
        <v>5272857</v>
      </c>
    </row>
    <row r="16356" spans="1:9" x14ac:dyDescent="0.25">
      <c r="A16356" s="114" t="s">
        <v>2231</v>
      </c>
      <c r="B16356">
        <v>350</v>
      </c>
      <c r="C16356" s="114" t="s">
        <v>53</v>
      </c>
      <c r="D16356" s="114" t="s">
        <v>1931</v>
      </c>
      <c r="E16356" s="115">
        <v>44890</v>
      </c>
      <c r="F16356" s="192">
        <v>0.54777777777777781</v>
      </c>
      <c r="G16356">
        <v>2</v>
      </c>
      <c r="H16356" s="114" t="s">
        <v>1932</v>
      </c>
      <c r="I16356">
        <v>2577965876</v>
      </c>
    </row>
    <row r="16357" spans="1:9" x14ac:dyDescent="0.25">
      <c r="A16357" s="114" t="s">
        <v>2231</v>
      </c>
      <c r="B16357">
        <v>351</v>
      </c>
      <c r="C16357" s="114" t="s">
        <v>53</v>
      </c>
      <c r="D16357" s="114" t="s">
        <v>751</v>
      </c>
      <c r="E16357" s="115">
        <v>44890</v>
      </c>
      <c r="F16357" s="192">
        <v>0.54781250000000004</v>
      </c>
      <c r="G16357">
        <v>2</v>
      </c>
      <c r="H16357" s="114" t="s">
        <v>752</v>
      </c>
      <c r="I16357"/>
    </row>
    <row r="16358" spans="1:9" x14ac:dyDescent="0.25">
      <c r="A16358" s="114" t="s">
        <v>2231</v>
      </c>
      <c r="B16358">
        <v>352</v>
      </c>
      <c r="C16358" s="114" t="s">
        <v>53</v>
      </c>
      <c r="D16358" s="114" t="s">
        <v>1509</v>
      </c>
      <c r="E16358" s="115">
        <v>44890</v>
      </c>
      <c r="F16358" s="192">
        <v>0.55240740740740746</v>
      </c>
      <c r="G16358">
        <v>2</v>
      </c>
      <c r="H16358" s="114" t="s">
        <v>1510</v>
      </c>
      <c r="I16358"/>
    </row>
    <row r="16359" spans="1:9" x14ac:dyDescent="0.25">
      <c r="A16359" s="114" t="s">
        <v>2231</v>
      </c>
      <c r="B16359">
        <v>353</v>
      </c>
      <c r="C16359" s="114" t="s">
        <v>52</v>
      </c>
      <c r="D16359" s="114" t="s">
        <v>1898</v>
      </c>
      <c r="E16359" s="115">
        <v>44890</v>
      </c>
      <c r="F16359" s="192">
        <v>0.55253472222222222</v>
      </c>
      <c r="G16359">
        <v>2</v>
      </c>
      <c r="H16359" s="114" t="s">
        <v>1899</v>
      </c>
      <c r="I16359">
        <v>5247087</v>
      </c>
    </row>
    <row r="16360" spans="1:9" x14ac:dyDescent="0.25">
      <c r="A16360" s="114" t="s">
        <v>2231</v>
      </c>
      <c r="B16360">
        <v>354</v>
      </c>
      <c r="C16360" s="114" t="s">
        <v>52</v>
      </c>
      <c r="D16360" s="114" t="s">
        <v>1702</v>
      </c>
      <c r="E16360" s="115">
        <v>44890</v>
      </c>
      <c r="F16360" s="192">
        <v>0.55261574074074071</v>
      </c>
      <c r="G16360">
        <v>2</v>
      </c>
      <c r="H16360" s="114" t="s">
        <v>1703</v>
      </c>
      <c r="I16360">
        <v>5272912</v>
      </c>
    </row>
    <row r="16361" spans="1:9" x14ac:dyDescent="0.25">
      <c r="A16361" s="114" t="s">
        <v>2231</v>
      </c>
      <c r="B16361">
        <v>355</v>
      </c>
      <c r="C16361" s="114" t="s">
        <v>54</v>
      </c>
      <c r="D16361" s="114" t="s">
        <v>260</v>
      </c>
      <c r="E16361" s="115">
        <v>44890</v>
      </c>
      <c r="F16361" s="192">
        <v>0.55267361111111113</v>
      </c>
      <c r="G16361">
        <v>2</v>
      </c>
      <c r="H16361" s="114" t="s">
        <v>261</v>
      </c>
      <c r="I16361">
        <v>7370832</v>
      </c>
    </row>
    <row r="16362" spans="1:9" x14ac:dyDescent="0.25">
      <c r="A16362" s="114" t="s">
        <v>2231</v>
      </c>
      <c r="B16362">
        <v>356</v>
      </c>
      <c r="C16362" s="114" t="s">
        <v>54</v>
      </c>
      <c r="D16362" s="114" t="s">
        <v>1884</v>
      </c>
      <c r="E16362" s="115">
        <v>44890</v>
      </c>
      <c r="F16362" s="192">
        <v>0.55464120370370373</v>
      </c>
      <c r="G16362">
        <v>2</v>
      </c>
      <c r="H16362" s="114" t="s">
        <v>1885</v>
      </c>
      <c r="I16362">
        <v>5482305</v>
      </c>
    </row>
    <row r="16363" spans="1:9" x14ac:dyDescent="0.25">
      <c r="A16363" s="114" t="s">
        <v>2231</v>
      </c>
      <c r="B16363">
        <v>357</v>
      </c>
      <c r="C16363" s="114" t="s">
        <v>52</v>
      </c>
      <c r="D16363" s="114" t="s">
        <v>220</v>
      </c>
      <c r="E16363" s="115">
        <v>44890</v>
      </c>
      <c r="F16363" s="192">
        <v>0.55571759259259257</v>
      </c>
      <c r="G16363">
        <v>2</v>
      </c>
      <c r="H16363" s="114" t="s">
        <v>221</v>
      </c>
      <c r="I16363">
        <v>2705664</v>
      </c>
    </row>
    <row r="16364" spans="1:9" x14ac:dyDescent="0.25">
      <c r="A16364" s="114" t="s">
        <v>2231</v>
      </c>
      <c r="B16364">
        <v>358</v>
      </c>
      <c r="C16364" s="114" t="s">
        <v>53</v>
      </c>
      <c r="D16364" s="114" t="s">
        <v>1890</v>
      </c>
      <c r="E16364" s="115">
        <v>44890</v>
      </c>
      <c r="F16364" s="192">
        <v>0.55585648148148148</v>
      </c>
      <c r="G16364">
        <v>2</v>
      </c>
      <c r="H16364" s="114" t="s">
        <v>1891</v>
      </c>
      <c r="I16364"/>
    </row>
    <row r="16365" spans="1:9" x14ac:dyDescent="0.25">
      <c r="A16365" s="114" t="s">
        <v>2231</v>
      </c>
      <c r="B16365">
        <v>359</v>
      </c>
      <c r="C16365" s="114" t="s">
        <v>53</v>
      </c>
      <c r="D16365" s="114" t="s">
        <v>1863</v>
      </c>
      <c r="E16365" s="115">
        <v>44890</v>
      </c>
      <c r="F16365" s="192">
        <v>0.55608796296296292</v>
      </c>
      <c r="G16365">
        <v>2</v>
      </c>
      <c r="H16365" s="114" t="s">
        <v>1864</v>
      </c>
      <c r="I16365">
        <v>14970180</v>
      </c>
    </row>
    <row r="16366" spans="1:9" x14ac:dyDescent="0.25">
      <c r="A16366" s="114" t="s">
        <v>2231</v>
      </c>
      <c r="B16366">
        <v>360</v>
      </c>
      <c r="C16366" s="114" t="s">
        <v>54</v>
      </c>
      <c r="D16366" s="114" t="s">
        <v>416</v>
      </c>
      <c r="E16366" s="115">
        <v>44890</v>
      </c>
      <c r="F16366" s="192">
        <v>0.55658564814814815</v>
      </c>
      <c r="G16366">
        <v>2</v>
      </c>
      <c r="H16366" s="114" t="s">
        <v>417</v>
      </c>
      <c r="I16366">
        <v>6709661</v>
      </c>
    </row>
    <row r="16367" spans="1:9" x14ac:dyDescent="0.25">
      <c r="A16367" s="114" t="s">
        <v>2231</v>
      </c>
      <c r="B16367">
        <v>361</v>
      </c>
      <c r="C16367" s="114" t="s">
        <v>53</v>
      </c>
      <c r="D16367" s="114" t="s">
        <v>1448</v>
      </c>
      <c r="E16367" s="115">
        <v>44890</v>
      </c>
      <c r="F16367" s="192">
        <v>0.55687500000000001</v>
      </c>
      <c r="G16367">
        <v>2</v>
      </c>
      <c r="H16367" s="114" t="s">
        <v>1449</v>
      </c>
      <c r="I16367">
        <v>2651533</v>
      </c>
    </row>
    <row r="16368" spans="1:9" x14ac:dyDescent="0.25">
      <c r="A16368" s="114" t="s">
        <v>2231</v>
      </c>
      <c r="B16368">
        <v>362</v>
      </c>
      <c r="C16368" s="114" t="s">
        <v>52</v>
      </c>
      <c r="D16368" s="114" t="s">
        <v>1250</v>
      </c>
      <c r="E16368" s="115">
        <v>44890</v>
      </c>
      <c r="F16368" s="192">
        <v>0.55775462962962963</v>
      </c>
      <c r="G16368">
        <v>2</v>
      </c>
      <c r="H16368" s="114" t="s">
        <v>1251</v>
      </c>
      <c r="I16368">
        <v>5409209</v>
      </c>
    </row>
    <row r="16369" spans="1:9" x14ac:dyDescent="0.25">
      <c r="A16369" s="114" t="s">
        <v>2231</v>
      </c>
      <c r="B16369">
        <v>363</v>
      </c>
      <c r="C16369" s="114" t="s">
        <v>52</v>
      </c>
      <c r="D16369" s="114" t="s">
        <v>1248</v>
      </c>
      <c r="E16369" s="115">
        <v>44890</v>
      </c>
      <c r="F16369" s="192">
        <v>0.55811342592592594</v>
      </c>
      <c r="G16369">
        <v>2</v>
      </c>
      <c r="H16369" s="114" t="s">
        <v>1249</v>
      </c>
      <c r="I16369">
        <v>5420315</v>
      </c>
    </row>
    <row r="16370" spans="1:9" x14ac:dyDescent="0.25">
      <c r="A16370" s="114" t="s">
        <v>2231</v>
      </c>
      <c r="B16370">
        <v>364</v>
      </c>
      <c r="C16370" s="114" t="s">
        <v>53</v>
      </c>
      <c r="D16370" s="114" t="s">
        <v>1372</v>
      </c>
      <c r="E16370" s="115">
        <v>44890</v>
      </c>
      <c r="F16370" s="192">
        <v>0.55950231481481483</v>
      </c>
      <c r="G16370">
        <v>2</v>
      </c>
      <c r="H16370" s="114" t="s">
        <v>1373</v>
      </c>
      <c r="I16370">
        <v>5436748</v>
      </c>
    </row>
    <row r="16371" spans="1:9" x14ac:dyDescent="0.25">
      <c r="A16371" s="114" t="s">
        <v>2231</v>
      </c>
      <c r="B16371">
        <v>365</v>
      </c>
      <c r="C16371" s="114" t="s">
        <v>53</v>
      </c>
      <c r="D16371" s="114" t="s">
        <v>1270</v>
      </c>
      <c r="E16371" s="115">
        <v>44890</v>
      </c>
      <c r="F16371" s="192">
        <v>0.56096064814814817</v>
      </c>
      <c r="G16371">
        <v>2</v>
      </c>
      <c r="H16371" s="114" t="s">
        <v>1271</v>
      </c>
      <c r="I16371"/>
    </row>
    <row r="16372" spans="1:9" x14ac:dyDescent="0.25">
      <c r="A16372" s="114" t="s">
        <v>2231</v>
      </c>
      <c r="B16372">
        <v>366</v>
      </c>
      <c r="C16372" s="114" t="s">
        <v>53</v>
      </c>
      <c r="D16372" s="114" t="s">
        <v>724</v>
      </c>
      <c r="E16372" s="115">
        <v>44890</v>
      </c>
      <c r="F16372" s="192">
        <v>0.5652314814814815</v>
      </c>
      <c r="G16372">
        <v>2</v>
      </c>
      <c r="H16372" s="114" t="s">
        <v>725</v>
      </c>
      <c r="I16372"/>
    </row>
    <row r="16373" spans="1:9" x14ac:dyDescent="0.25">
      <c r="A16373" s="114" t="s">
        <v>2231</v>
      </c>
      <c r="B16373">
        <v>367</v>
      </c>
      <c r="C16373" s="114" t="s">
        <v>57</v>
      </c>
      <c r="D16373" s="114" t="s">
        <v>1483</v>
      </c>
      <c r="E16373" s="115">
        <v>44890</v>
      </c>
      <c r="F16373" s="192">
        <v>0.57076388888888885</v>
      </c>
      <c r="G16373">
        <v>2</v>
      </c>
      <c r="H16373" s="114" t="s">
        <v>1484</v>
      </c>
      <c r="I16373">
        <v>6724154</v>
      </c>
    </row>
    <row r="16374" spans="1:9" x14ac:dyDescent="0.25">
      <c r="A16374" s="114" t="s">
        <v>2231</v>
      </c>
      <c r="B16374">
        <v>368</v>
      </c>
      <c r="C16374" s="114" t="s">
        <v>53</v>
      </c>
      <c r="D16374" s="114" t="s">
        <v>1416</v>
      </c>
      <c r="E16374" s="115">
        <v>44890</v>
      </c>
      <c r="F16374" s="192">
        <v>0.57674768518518515</v>
      </c>
      <c r="G16374">
        <v>2</v>
      </c>
      <c r="H16374" s="114" t="s">
        <v>1417</v>
      </c>
      <c r="I16374">
        <v>5482285</v>
      </c>
    </row>
    <row r="16375" spans="1:9" x14ac:dyDescent="0.25">
      <c r="A16375" s="114" t="s">
        <v>2231</v>
      </c>
      <c r="B16375">
        <v>369</v>
      </c>
      <c r="C16375" s="114" t="s">
        <v>53</v>
      </c>
      <c r="D16375" s="114" t="s">
        <v>518</v>
      </c>
      <c r="E16375" s="115">
        <v>44890</v>
      </c>
      <c r="F16375" s="192">
        <v>0.57701388888888894</v>
      </c>
      <c r="G16375">
        <v>2</v>
      </c>
      <c r="H16375" s="114" t="s">
        <v>519</v>
      </c>
      <c r="I16375"/>
    </row>
    <row r="16376" spans="1:9" x14ac:dyDescent="0.25">
      <c r="A16376" s="114" t="s">
        <v>2231</v>
      </c>
      <c r="B16376">
        <v>370</v>
      </c>
      <c r="C16376" s="114" t="s">
        <v>53</v>
      </c>
      <c r="D16376" s="114" t="s">
        <v>1752</v>
      </c>
      <c r="E16376" s="115">
        <v>44890</v>
      </c>
      <c r="F16376" s="192">
        <v>0.58658564814814818</v>
      </c>
      <c r="G16376">
        <v>2</v>
      </c>
      <c r="H16376" s="114" t="s">
        <v>1753</v>
      </c>
      <c r="I16376"/>
    </row>
    <row r="16377" spans="1:9" x14ac:dyDescent="0.25">
      <c r="A16377" s="114" t="s">
        <v>2231</v>
      </c>
      <c r="B16377">
        <v>371</v>
      </c>
      <c r="C16377" s="114" t="s">
        <v>56</v>
      </c>
      <c r="D16377" s="114" t="s">
        <v>1424</v>
      </c>
      <c r="E16377" s="115">
        <v>44890</v>
      </c>
      <c r="F16377" s="192">
        <v>0.58671296296296294</v>
      </c>
      <c r="G16377">
        <v>2</v>
      </c>
      <c r="H16377" s="114" t="s">
        <v>1425</v>
      </c>
      <c r="I16377">
        <v>5351291</v>
      </c>
    </row>
    <row r="16378" spans="1:9" x14ac:dyDescent="0.25">
      <c r="A16378" s="114" t="s">
        <v>2231</v>
      </c>
      <c r="B16378">
        <v>372</v>
      </c>
      <c r="C16378" s="114" t="s">
        <v>53</v>
      </c>
      <c r="D16378" s="114" t="s">
        <v>781</v>
      </c>
      <c r="E16378" s="115">
        <v>44890</v>
      </c>
      <c r="F16378" s="192">
        <v>0.58967592592592588</v>
      </c>
      <c r="G16378">
        <v>2</v>
      </c>
      <c r="H16378" s="114" t="s">
        <v>782</v>
      </c>
      <c r="I16378">
        <v>2856175</v>
      </c>
    </row>
    <row r="16379" spans="1:9" x14ac:dyDescent="0.25">
      <c r="A16379" s="114" t="s">
        <v>2231</v>
      </c>
      <c r="B16379">
        <v>373</v>
      </c>
      <c r="C16379" s="114" t="s">
        <v>53</v>
      </c>
      <c r="D16379" s="114" t="s">
        <v>206</v>
      </c>
      <c r="E16379" s="115">
        <v>44890</v>
      </c>
      <c r="F16379" s="192">
        <v>0.59575231481481483</v>
      </c>
      <c r="G16379">
        <v>2</v>
      </c>
      <c r="H16379" s="114" t="s">
        <v>207</v>
      </c>
      <c r="I16379">
        <v>5457397</v>
      </c>
    </row>
    <row r="16380" spans="1:9" x14ac:dyDescent="0.25">
      <c r="A16380" s="114" t="s">
        <v>2231</v>
      </c>
      <c r="B16380">
        <v>374</v>
      </c>
      <c r="C16380" s="114" t="s">
        <v>53</v>
      </c>
      <c r="D16380" s="114" t="s">
        <v>356</v>
      </c>
      <c r="E16380" s="115">
        <v>44890</v>
      </c>
      <c r="F16380" s="192">
        <v>0.59658564814814818</v>
      </c>
      <c r="G16380">
        <v>2</v>
      </c>
      <c r="H16380" s="114" t="s">
        <v>357</v>
      </c>
      <c r="I16380">
        <v>5621862</v>
      </c>
    </row>
    <row r="16381" spans="1:9" x14ac:dyDescent="0.25">
      <c r="A16381" s="114" t="s">
        <v>2231</v>
      </c>
      <c r="B16381">
        <v>375</v>
      </c>
      <c r="C16381" s="114" t="s">
        <v>53</v>
      </c>
      <c r="D16381" s="114" t="s">
        <v>785</v>
      </c>
      <c r="E16381" s="115">
        <v>44890</v>
      </c>
      <c r="F16381" s="192">
        <v>0.59717592592592594</v>
      </c>
      <c r="G16381">
        <v>2</v>
      </c>
      <c r="H16381" s="114" t="s">
        <v>786</v>
      </c>
      <c r="I16381">
        <v>4844273</v>
      </c>
    </row>
    <row r="16382" spans="1:9" x14ac:dyDescent="0.25">
      <c r="A16382" s="114" t="s">
        <v>2231</v>
      </c>
      <c r="B16382">
        <v>376</v>
      </c>
      <c r="C16382" s="114" t="s">
        <v>56</v>
      </c>
      <c r="D16382" s="114" t="s">
        <v>1402</v>
      </c>
      <c r="E16382" s="115">
        <v>44890</v>
      </c>
      <c r="F16382" s="192">
        <v>0.59797453703703707</v>
      </c>
      <c r="G16382">
        <v>2</v>
      </c>
      <c r="H16382" s="114" t="s">
        <v>1403</v>
      </c>
      <c r="I16382">
        <v>5349437</v>
      </c>
    </row>
    <row r="16383" spans="1:9" x14ac:dyDescent="0.25">
      <c r="A16383" s="114" t="s">
        <v>2231</v>
      </c>
      <c r="B16383">
        <v>377</v>
      </c>
      <c r="C16383" s="114" t="s">
        <v>52</v>
      </c>
      <c r="D16383" s="114" t="s">
        <v>242</v>
      </c>
      <c r="E16383" s="115">
        <v>44890</v>
      </c>
      <c r="F16383" s="192">
        <v>0.59966435185185185</v>
      </c>
      <c r="G16383">
        <v>2</v>
      </c>
      <c r="H16383" s="114" t="s">
        <v>243</v>
      </c>
      <c r="I16383">
        <v>14942222</v>
      </c>
    </row>
    <row r="16384" spans="1:9" x14ac:dyDescent="0.25">
      <c r="A16384" s="114" t="s">
        <v>2231</v>
      </c>
      <c r="B16384">
        <v>378</v>
      </c>
      <c r="C16384" s="114" t="s">
        <v>53</v>
      </c>
      <c r="D16384" s="114" t="s">
        <v>1569</v>
      </c>
      <c r="E16384" s="115">
        <v>44890</v>
      </c>
      <c r="F16384" s="192">
        <v>0.59983796296296299</v>
      </c>
      <c r="G16384">
        <v>2</v>
      </c>
      <c r="H16384" s="114" t="s">
        <v>1570</v>
      </c>
      <c r="I16384">
        <v>2713872</v>
      </c>
    </row>
    <row r="16385" spans="1:9" x14ac:dyDescent="0.25">
      <c r="A16385" s="114" t="s">
        <v>2231</v>
      </c>
      <c r="B16385">
        <v>379</v>
      </c>
      <c r="C16385" s="114" t="s">
        <v>56</v>
      </c>
      <c r="D16385" s="114" t="s">
        <v>1723</v>
      </c>
      <c r="E16385" s="115">
        <v>44890</v>
      </c>
      <c r="F16385" s="192">
        <v>0.60210648148148149</v>
      </c>
      <c r="G16385">
        <v>2</v>
      </c>
      <c r="H16385" s="114" t="s">
        <v>1724</v>
      </c>
      <c r="I16385">
        <v>14959268</v>
      </c>
    </row>
    <row r="16386" spans="1:9" x14ac:dyDescent="0.25">
      <c r="A16386" s="114" t="s">
        <v>2231</v>
      </c>
      <c r="B16386">
        <v>380</v>
      </c>
      <c r="C16386" s="114" t="s">
        <v>53</v>
      </c>
      <c r="D16386" s="114" t="s">
        <v>1545</v>
      </c>
      <c r="E16386" s="115">
        <v>44890</v>
      </c>
      <c r="F16386" s="192">
        <v>0.60288194444444443</v>
      </c>
      <c r="G16386">
        <v>2</v>
      </c>
      <c r="H16386" s="114" t="s">
        <v>53</v>
      </c>
      <c r="I16386"/>
    </row>
    <row r="16387" spans="1:9" x14ac:dyDescent="0.25">
      <c r="A16387" s="114" t="s">
        <v>2231</v>
      </c>
      <c r="B16387">
        <v>381</v>
      </c>
      <c r="C16387" s="114" t="s">
        <v>53</v>
      </c>
      <c r="D16387" s="114" t="s">
        <v>472</v>
      </c>
      <c r="E16387" s="115">
        <v>44890</v>
      </c>
      <c r="F16387" s="192">
        <v>0.6030092592592593</v>
      </c>
      <c r="G16387">
        <v>2</v>
      </c>
      <c r="H16387" s="114" t="s">
        <v>473</v>
      </c>
      <c r="I16387"/>
    </row>
    <row r="16388" spans="1:9" x14ac:dyDescent="0.25">
      <c r="A16388" s="114" t="s">
        <v>2231</v>
      </c>
      <c r="B16388">
        <v>382</v>
      </c>
      <c r="C16388" s="114" t="s">
        <v>53</v>
      </c>
      <c r="D16388" s="114" t="s">
        <v>1180</v>
      </c>
      <c r="E16388" s="115">
        <v>44890</v>
      </c>
      <c r="F16388" s="192">
        <v>0.61922453703703706</v>
      </c>
      <c r="G16388">
        <v>2</v>
      </c>
      <c r="H16388" s="114" t="s">
        <v>1181</v>
      </c>
      <c r="I16388"/>
    </row>
    <row r="16389" spans="1:9" x14ac:dyDescent="0.25">
      <c r="A16389" s="114" t="s">
        <v>2231</v>
      </c>
      <c r="B16389">
        <v>383</v>
      </c>
      <c r="C16389" s="114" t="s">
        <v>54</v>
      </c>
      <c r="D16389" s="114" t="s">
        <v>414</v>
      </c>
      <c r="E16389" s="115">
        <v>44890</v>
      </c>
      <c r="F16389" s="192">
        <v>0.62594907407407407</v>
      </c>
      <c r="G16389">
        <v>2</v>
      </c>
      <c r="H16389" s="114" t="s">
        <v>415</v>
      </c>
      <c r="I16389">
        <v>6721068</v>
      </c>
    </row>
    <row r="16390" spans="1:9" x14ac:dyDescent="0.25">
      <c r="A16390" s="114" t="s">
        <v>2231</v>
      </c>
      <c r="B16390">
        <v>384</v>
      </c>
      <c r="C16390" s="114" t="s">
        <v>52</v>
      </c>
      <c r="D16390" s="114" t="s">
        <v>1696</v>
      </c>
      <c r="E16390" s="115">
        <v>44890</v>
      </c>
      <c r="F16390" s="192">
        <v>0.6340393518518519</v>
      </c>
      <c r="G16390">
        <v>2</v>
      </c>
      <c r="H16390" s="114" t="s">
        <v>1697</v>
      </c>
      <c r="I16390">
        <v>14810356</v>
      </c>
    </row>
    <row r="16391" spans="1:9" x14ac:dyDescent="0.25">
      <c r="A16391" s="114" t="s">
        <v>2231</v>
      </c>
      <c r="B16391">
        <v>385</v>
      </c>
      <c r="C16391" s="114" t="s">
        <v>53</v>
      </c>
      <c r="D16391" s="114" t="s">
        <v>474</v>
      </c>
      <c r="E16391" s="115">
        <v>44890</v>
      </c>
      <c r="F16391" s="192">
        <v>0.63644675925925931</v>
      </c>
      <c r="G16391">
        <v>2</v>
      </c>
      <c r="H16391" s="114" t="s">
        <v>475</v>
      </c>
      <c r="I16391">
        <v>2099339</v>
      </c>
    </row>
    <row r="16392" spans="1:9" x14ac:dyDescent="0.25">
      <c r="A16392" s="114" t="s">
        <v>2231</v>
      </c>
      <c r="B16392">
        <v>386</v>
      </c>
      <c r="C16392" s="114" t="s">
        <v>52</v>
      </c>
      <c r="D16392" s="114" t="s">
        <v>1750</v>
      </c>
      <c r="E16392" s="115">
        <v>44890</v>
      </c>
      <c r="F16392" s="192">
        <v>0.63928240740740738</v>
      </c>
      <c r="G16392">
        <v>2</v>
      </c>
      <c r="H16392" s="114" t="s">
        <v>1751</v>
      </c>
      <c r="I16392">
        <v>14992578</v>
      </c>
    </row>
    <row r="16393" spans="1:9" x14ac:dyDescent="0.25">
      <c r="A16393" s="114" t="s">
        <v>2231</v>
      </c>
      <c r="B16393">
        <v>387</v>
      </c>
      <c r="C16393" s="114" t="s">
        <v>52</v>
      </c>
      <c r="D16393" s="114" t="s">
        <v>222</v>
      </c>
      <c r="E16393" s="115">
        <v>44890</v>
      </c>
      <c r="F16393" s="192">
        <v>0.6393981481481481</v>
      </c>
      <c r="G16393">
        <v>2</v>
      </c>
      <c r="H16393" s="114" t="s">
        <v>223</v>
      </c>
      <c r="I16393">
        <v>5247062</v>
      </c>
    </row>
    <row r="16394" spans="1:9" x14ac:dyDescent="0.25">
      <c r="A16394" s="114" t="s">
        <v>2231</v>
      </c>
      <c r="B16394">
        <v>388</v>
      </c>
      <c r="C16394" s="114" t="s">
        <v>53</v>
      </c>
      <c r="D16394" s="114" t="s">
        <v>508</v>
      </c>
      <c r="E16394" s="115">
        <v>44890</v>
      </c>
      <c r="F16394" s="192">
        <v>0.63944444444444448</v>
      </c>
      <c r="G16394">
        <v>2</v>
      </c>
      <c r="H16394" s="114" t="s">
        <v>509</v>
      </c>
      <c r="I16394"/>
    </row>
    <row r="16395" spans="1:9" x14ac:dyDescent="0.25">
      <c r="A16395" s="114" t="s">
        <v>2231</v>
      </c>
      <c r="B16395">
        <v>389</v>
      </c>
      <c r="C16395" s="114" t="s">
        <v>52</v>
      </c>
      <c r="D16395" s="114" t="s">
        <v>1521</v>
      </c>
      <c r="E16395" s="115">
        <v>44890</v>
      </c>
      <c r="F16395" s="192">
        <v>0.63996527777777779</v>
      </c>
      <c r="G16395">
        <v>2</v>
      </c>
      <c r="H16395" s="114" t="s">
        <v>1522</v>
      </c>
      <c r="I16395">
        <v>6702196</v>
      </c>
    </row>
    <row r="16396" spans="1:9" x14ac:dyDescent="0.25">
      <c r="A16396" s="114" t="s">
        <v>2231</v>
      </c>
      <c r="B16396">
        <v>390</v>
      </c>
      <c r="C16396" s="114" t="s">
        <v>52</v>
      </c>
      <c r="D16396" s="114" t="s">
        <v>224</v>
      </c>
      <c r="E16396" s="115">
        <v>44890</v>
      </c>
      <c r="F16396" s="192">
        <v>0.64148148148148143</v>
      </c>
      <c r="G16396">
        <v>2</v>
      </c>
      <c r="H16396" s="114" t="s">
        <v>225</v>
      </c>
      <c r="I16396">
        <v>14934569</v>
      </c>
    </row>
    <row r="16397" spans="1:9" x14ac:dyDescent="0.25">
      <c r="A16397" s="114" t="s">
        <v>2231</v>
      </c>
      <c r="B16397">
        <v>391</v>
      </c>
      <c r="C16397" s="114" t="s">
        <v>52</v>
      </c>
      <c r="D16397" s="114" t="s">
        <v>1902</v>
      </c>
      <c r="E16397" s="115">
        <v>44890</v>
      </c>
      <c r="F16397" s="192">
        <v>0.64229166666666671</v>
      </c>
      <c r="G16397">
        <v>2</v>
      </c>
      <c r="H16397" s="114" t="s">
        <v>1903</v>
      </c>
      <c r="I16397">
        <v>6722987</v>
      </c>
    </row>
    <row r="16398" spans="1:9" x14ac:dyDescent="0.25">
      <c r="A16398" s="114" t="s">
        <v>2231</v>
      </c>
      <c r="B16398">
        <v>392</v>
      </c>
      <c r="C16398" s="114" t="s">
        <v>52</v>
      </c>
      <c r="D16398" s="114" t="s">
        <v>1698</v>
      </c>
      <c r="E16398" s="115">
        <v>44890</v>
      </c>
      <c r="F16398" s="192">
        <v>0.64369212962962963</v>
      </c>
      <c r="G16398">
        <v>2</v>
      </c>
      <c r="H16398" s="114" t="s">
        <v>1699</v>
      </c>
      <c r="I16398">
        <v>3620654</v>
      </c>
    </row>
    <row r="16399" spans="1:9" x14ac:dyDescent="0.25">
      <c r="A16399" s="114" t="s">
        <v>2231</v>
      </c>
      <c r="B16399">
        <v>393</v>
      </c>
      <c r="C16399" s="114" t="s">
        <v>53</v>
      </c>
      <c r="D16399" s="114" t="s">
        <v>1882</v>
      </c>
      <c r="E16399" s="115">
        <v>44890</v>
      </c>
      <c r="F16399" s="192">
        <v>0.64505787037037032</v>
      </c>
      <c r="G16399">
        <v>2</v>
      </c>
      <c r="H16399" s="114" t="s">
        <v>1883</v>
      </c>
      <c r="I16399"/>
    </row>
    <row r="16400" spans="1:9" x14ac:dyDescent="0.25">
      <c r="A16400" s="114" t="s">
        <v>2231</v>
      </c>
      <c r="B16400">
        <v>394</v>
      </c>
      <c r="C16400" s="114" t="s">
        <v>53</v>
      </c>
      <c r="D16400" s="114" t="s">
        <v>1459</v>
      </c>
      <c r="E16400" s="115">
        <v>44890</v>
      </c>
      <c r="F16400" s="192">
        <v>0.6451041666666667</v>
      </c>
      <c r="G16400">
        <v>2</v>
      </c>
      <c r="H16400" s="114" t="s">
        <v>1460</v>
      </c>
      <c r="I16400">
        <v>2045289</v>
      </c>
    </row>
    <row r="16401" spans="1:9" x14ac:dyDescent="0.25">
      <c r="A16401" s="114" t="s">
        <v>2231</v>
      </c>
      <c r="B16401">
        <v>395</v>
      </c>
      <c r="C16401" s="114" t="s">
        <v>54</v>
      </c>
      <c r="D16401" s="114" t="s">
        <v>563</v>
      </c>
      <c r="E16401" s="115">
        <v>44890</v>
      </c>
      <c r="F16401" s="192">
        <v>0.76556712962962958</v>
      </c>
      <c r="G16401">
        <v>2</v>
      </c>
      <c r="H16401" s="114" t="s">
        <v>564</v>
      </c>
      <c r="I16401">
        <v>7785667</v>
      </c>
    </row>
    <row r="16402" spans="1:9" x14ac:dyDescent="0.25">
      <c r="A16402" s="114" t="s">
        <v>2231</v>
      </c>
      <c r="B16402">
        <v>396</v>
      </c>
      <c r="C16402" s="114" t="s">
        <v>53</v>
      </c>
      <c r="D16402" s="114" t="s">
        <v>1531</v>
      </c>
      <c r="E16402" s="115">
        <v>44890</v>
      </c>
      <c r="F16402" s="192">
        <v>0.77925925925925921</v>
      </c>
      <c r="G16402">
        <v>2</v>
      </c>
      <c r="H16402" s="114" t="s">
        <v>1532</v>
      </c>
      <c r="I16402">
        <v>2704092</v>
      </c>
    </row>
    <row r="16403" spans="1:9" x14ac:dyDescent="0.25">
      <c r="A16403" s="114" t="s">
        <v>2231</v>
      </c>
      <c r="B16403">
        <v>397</v>
      </c>
      <c r="C16403" s="114" t="s">
        <v>52</v>
      </c>
      <c r="D16403" s="114" t="s">
        <v>484</v>
      </c>
      <c r="E16403" s="115">
        <v>44890</v>
      </c>
      <c r="F16403" s="192">
        <v>0.77932870370370366</v>
      </c>
      <c r="G16403">
        <v>2</v>
      </c>
      <c r="H16403" s="114" t="s">
        <v>485</v>
      </c>
      <c r="I16403">
        <v>5419317</v>
      </c>
    </row>
    <row r="16404" spans="1:9" x14ac:dyDescent="0.25">
      <c r="A16404" s="114" t="s">
        <v>2231</v>
      </c>
      <c r="B16404">
        <v>398</v>
      </c>
      <c r="C16404" s="114" t="s">
        <v>53</v>
      </c>
      <c r="D16404" s="114" t="s">
        <v>1944</v>
      </c>
      <c r="E16404" s="115">
        <v>44890</v>
      </c>
      <c r="F16404" s="192">
        <v>0.77939814814814812</v>
      </c>
      <c r="G16404">
        <v>2</v>
      </c>
      <c r="H16404" s="114" t="s">
        <v>1945</v>
      </c>
      <c r="I16404"/>
    </row>
    <row r="16405" spans="1:9" x14ac:dyDescent="0.25">
      <c r="A16405" s="114" t="s">
        <v>2231</v>
      </c>
      <c r="B16405">
        <v>399</v>
      </c>
      <c r="C16405" s="114" t="s">
        <v>53</v>
      </c>
      <c r="D16405" s="114" t="s">
        <v>797</v>
      </c>
      <c r="E16405" s="115">
        <v>44890</v>
      </c>
      <c r="F16405" s="192">
        <v>0.77946759259259257</v>
      </c>
      <c r="G16405">
        <v>2</v>
      </c>
      <c r="H16405" s="114" t="s">
        <v>798</v>
      </c>
      <c r="I16405"/>
    </row>
    <row r="16406" spans="1:9" x14ac:dyDescent="0.25">
      <c r="A16406" s="114" t="s">
        <v>2231</v>
      </c>
      <c r="B16406">
        <v>400</v>
      </c>
      <c r="C16406" s="114" t="s">
        <v>53</v>
      </c>
      <c r="D16406" s="114" t="s">
        <v>781</v>
      </c>
      <c r="E16406" s="115">
        <v>44890</v>
      </c>
      <c r="F16406" s="192">
        <v>0.77954861111111107</v>
      </c>
      <c r="G16406">
        <v>2</v>
      </c>
      <c r="H16406" s="114" t="s">
        <v>782</v>
      </c>
      <c r="I16406">
        <v>2856175</v>
      </c>
    </row>
    <row r="16407" spans="1:9" x14ac:dyDescent="0.25">
      <c r="A16407" s="114" t="s">
        <v>2231</v>
      </c>
      <c r="B16407">
        <v>401</v>
      </c>
      <c r="C16407" s="114" t="s">
        <v>53</v>
      </c>
      <c r="D16407" s="114" t="s">
        <v>570</v>
      </c>
      <c r="E16407" s="115">
        <v>44890</v>
      </c>
      <c r="F16407" s="192">
        <v>0.77962962962962967</v>
      </c>
      <c r="G16407">
        <v>2</v>
      </c>
      <c r="H16407" s="114" t="s">
        <v>571</v>
      </c>
      <c r="I16407">
        <v>5445295</v>
      </c>
    </row>
    <row r="16408" spans="1:9" x14ac:dyDescent="0.25">
      <c r="A16408" s="114" t="s">
        <v>2231</v>
      </c>
      <c r="B16408">
        <v>402</v>
      </c>
      <c r="C16408" s="114" t="s">
        <v>53</v>
      </c>
      <c r="D16408" s="114" t="s">
        <v>568</v>
      </c>
      <c r="E16408" s="115">
        <v>44890</v>
      </c>
      <c r="F16408" s="192">
        <v>0.77968749999999998</v>
      </c>
      <c r="G16408">
        <v>2</v>
      </c>
      <c r="H16408" s="114" t="s">
        <v>569</v>
      </c>
      <c r="I16408">
        <v>5447295</v>
      </c>
    </row>
    <row r="16409" spans="1:9" x14ac:dyDescent="0.25">
      <c r="A16409" s="114" t="s">
        <v>2231</v>
      </c>
      <c r="B16409">
        <v>403</v>
      </c>
      <c r="C16409" s="114" t="s">
        <v>53</v>
      </c>
      <c r="D16409" s="114" t="s">
        <v>526</v>
      </c>
      <c r="E16409" s="115">
        <v>44890</v>
      </c>
      <c r="F16409" s="192">
        <v>0.77978009259259262</v>
      </c>
      <c r="G16409">
        <v>2</v>
      </c>
      <c r="H16409" s="114" t="s">
        <v>527</v>
      </c>
      <c r="I16409"/>
    </row>
    <row r="16410" spans="1:9" x14ac:dyDescent="0.25">
      <c r="A16410" s="114" t="s">
        <v>2231</v>
      </c>
      <c r="B16410">
        <v>404</v>
      </c>
      <c r="C16410" s="114" t="s">
        <v>53</v>
      </c>
      <c r="D16410" s="114" t="s">
        <v>1240</v>
      </c>
      <c r="E16410" s="115">
        <v>44890</v>
      </c>
      <c r="F16410" s="192">
        <v>0.77984953703703708</v>
      </c>
      <c r="G16410">
        <v>2</v>
      </c>
      <c r="H16410" s="114" t="s">
        <v>1241</v>
      </c>
      <c r="I16410">
        <v>14970175</v>
      </c>
    </row>
    <row r="16411" spans="1:9" x14ac:dyDescent="0.25">
      <c r="A16411" s="114" t="s">
        <v>2231</v>
      </c>
      <c r="B16411">
        <v>405</v>
      </c>
      <c r="C16411" s="114" t="s">
        <v>52</v>
      </c>
      <c r="D16411" s="114" t="s">
        <v>1320</v>
      </c>
      <c r="E16411" s="115">
        <v>44890</v>
      </c>
      <c r="F16411" s="192">
        <v>0.77990740740740738</v>
      </c>
      <c r="G16411">
        <v>2</v>
      </c>
      <c r="H16411" s="114" t="s">
        <v>1321</v>
      </c>
      <c r="I16411">
        <v>5364542</v>
      </c>
    </row>
    <row r="16412" spans="1:9" x14ac:dyDescent="0.25">
      <c r="A16412" s="114" t="s">
        <v>2231</v>
      </c>
      <c r="B16412">
        <v>406</v>
      </c>
      <c r="C16412" s="114" t="s">
        <v>53</v>
      </c>
      <c r="D16412" s="114" t="s">
        <v>1318</v>
      </c>
      <c r="E16412" s="115">
        <v>44890</v>
      </c>
      <c r="F16412" s="192">
        <v>0.78</v>
      </c>
      <c r="G16412">
        <v>2</v>
      </c>
      <c r="H16412" s="114" t="s">
        <v>1319</v>
      </c>
      <c r="I16412"/>
    </row>
    <row r="16413" spans="1:9" x14ac:dyDescent="0.25">
      <c r="A16413" s="114" t="s">
        <v>2231</v>
      </c>
      <c r="B16413">
        <v>407</v>
      </c>
      <c r="C16413" s="114" t="s">
        <v>53</v>
      </c>
      <c r="D16413" s="114" t="s">
        <v>647</v>
      </c>
      <c r="E16413" s="115">
        <v>44890</v>
      </c>
      <c r="F16413" s="192">
        <v>0.78006944444444448</v>
      </c>
      <c r="G16413">
        <v>2</v>
      </c>
      <c r="H16413" s="114" t="s">
        <v>648</v>
      </c>
      <c r="I16413">
        <v>2856135</v>
      </c>
    </row>
    <row r="16414" spans="1:9" x14ac:dyDescent="0.25">
      <c r="A16414" s="114" t="s">
        <v>2231</v>
      </c>
      <c r="B16414">
        <v>408</v>
      </c>
      <c r="C16414" s="114" t="s">
        <v>53</v>
      </c>
      <c r="D16414" s="114" t="s">
        <v>1021</v>
      </c>
      <c r="E16414" s="115">
        <v>44890</v>
      </c>
      <c r="F16414" s="192">
        <v>0.78013888888888894</v>
      </c>
      <c r="G16414">
        <v>2</v>
      </c>
      <c r="H16414" s="114" t="s">
        <v>1022</v>
      </c>
      <c r="I16414"/>
    </row>
    <row r="16415" spans="1:9" x14ac:dyDescent="0.25">
      <c r="A16415" s="114" t="s">
        <v>2231</v>
      </c>
      <c r="B16415">
        <v>409</v>
      </c>
      <c r="C16415" s="114" t="s">
        <v>53</v>
      </c>
      <c r="D16415" s="114" t="s">
        <v>1023</v>
      </c>
      <c r="E16415" s="115">
        <v>44890</v>
      </c>
      <c r="F16415" s="192">
        <v>0.78021990740740743</v>
      </c>
      <c r="G16415">
        <v>2</v>
      </c>
      <c r="H16415" s="114" t="s">
        <v>1024</v>
      </c>
      <c r="I16415"/>
    </row>
    <row r="16416" spans="1:9" x14ac:dyDescent="0.25">
      <c r="A16416" s="114" t="s">
        <v>2231</v>
      </c>
      <c r="B16416">
        <v>410</v>
      </c>
      <c r="C16416" s="114" t="s">
        <v>52</v>
      </c>
      <c r="D16416" s="114" t="s">
        <v>1000</v>
      </c>
      <c r="E16416" s="115">
        <v>44890</v>
      </c>
      <c r="F16416" s="192">
        <v>0.78049768518518514</v>
      </c>
      <c r="G16416">
        <v>2</v>
      </c>
      <c r="H16416" s="114" t="s">
        <v>1001</v>
      </c>
      <c r="I16416">
        <v>5349225</v>
      </c>
    </row>
    <row r="16417" spans="1:9" x14ac:dyDescent="0.25">
      <c r="A16417" s="114" t="s">
        <v>2231</v>
      </c>
      <c r="B16417">
        <v>411</v>
      </c>
      <c r="C16417" s="114" t="s">
        <v>21</v>
      </c>
      <c r="D16417" s="114" t="s">
        <v>600</v>
      </c>
      <c r="E16417" s="115">
        <v>44890</v>
      </c>
      <c r="F16417" s="192">
        <v>0.78084490740740742</v>
      </c>
      <c r="G16417">
        <v>2</v>
      </c>
      <c r="H16417" s="114" t="s">
        <v>21</v>
      </c>
      <c r="I16417"/>
    </row>
    <row r="16418" spans="1:9" x14ac:dyDescent="0.25">
      <c r="A16418" s="114" t="s">
        <v>2231</v>
      </c>
      <c r="B16418">
        <v>412</v>
      </c>
      <c r="C16418" s="114" t="s">
        <v>21</v>
      </c>
      <c r="D16418" s="114" t="s">
        <v>2052</v>
      </c>
      <c r="E16418" s="115">
        <v>44890</v>
      </c>
      <c r="F16418" s="192">
        <v>0.78090277777777772</v>
      </c>
      <c r="G16418">
        <v>2</v>
      </c>
      <c r="H16418" s="114" t="s">
        <v>21</v>
      </c>
      <c r="I16418"/>
    </row>
    <row r="16419" spans="1:9" x14ac:dyDescent="0.25">
      <c r="A16419" s="114" t="s">
        <v>2231</v>
      </c>
      <c r="B16419">
        <v>413</v>
      </c>
      <c r="C16419" s="114" t="s">
        <v>53</v>
      </c>
      <c r="D16419" s="114" t="s">
        <v>654</v>
      </c>
      <c r="E16419" s="115">
        <v>44890</v>
      </c>
      <c r="F16419" s="192">
        <v>0.78098379629629633</v>
      </c>
      <c r="G16419">
        <v>2</v>
      </c>
      <c r="H16419" s="114" t="s">
        <v>655</v>
      </c>
      <c r="I16419">
        <v>2650232</v>
      </c>
    </row>
    <row r="16420" spans="1:9" x14ac:dyDescent="0.25">
      <c r="A16420" s="114" t="s">
        <v>2231</v>
      </c>
      <c r="B16420">
        <v>414</v>
      </c>
      <c r="C16420" s="114" t="s">
        <v>53</v>
      </c>
      <c r="D16420" s="114" t="s">
        <v>1440</v>
      </c>
      <c r="E16420" s="115">
        <v>44890</v>
      </c>
      <c r="F16420" s="192">
        <v>0.78106481481481482</v>
      </c>
      <c r="G16420">
        <v>2</v>
      </c>
      <c r="H16420" s="114" t="s">
        <v>1441</v>
      </c>
      <c r="I16420">
        <v>5461132</v>
      </c>
    </row>
    <row r="16421" spans="1:9" x14ac:dyDescent="0.25">
      <c r="A16421" s="114" t="s">
        <v>2231</v>
      </c>
      <c r="B16421">
        <v>415</v>
      </c>
      <c r="C16421" s="114" t="s">
        <v>52</v>
      </c>
      <c r="D16421" s="114" t="s">
        <v>1557</v>
      </c>
      <c r="E16421" s="115">
        <v>44890</v>
      </c>
      <c r="F16421" s="192">
        <v>0.78113425925925928</v>
      </c>
      <c r="G16421">
        <v>2</v>
      </c>
      <c r="H16421" s="114" t="s">
        <v>1558</v>
      </c>
      <c r="I16421">
        <v>5439160</v>
      </c>
    </row>
    <row r="16422" spans="1:9" x14ac:dyDescent="0.25">
      <c r="A16422" s="114" t="s">
        <v>2231</v>
      </c>
      <c r="B16422">
        <v>416</v>
      </c>
      <c r="C16422" s="114" t="s">
        <v>53</v>
      </c>
      <c r="D16422" s="114" t="s">
        <v>815</v>
      </c>
      <c r="E16422" s="115">
        <v>44890</v>
      </c>
      <c r="F16422" s="192">
        <v>0.78136574074074072</v>
      </c>
      <c r="G16422">
        <v>2</v>
      </c>
      <c r="H16422" s="114" t="s">
        <v>816</v>
      </c>
      <c r="I16422"/>
    </row>
    <row r="16423" spans="1:9" x14ac:dyDescent="0.25">
      <c r="A16423" s="114" t="s">
        <v>2231</v>
      </c>
      <c r="B16423">
        <v>417</v>
      </c>
      <c r="C16423" s="114" t="s">
        <v>53</v>
      </c>
      <c r="D16423" s="114" t="s">
        <v>362</v>
      </c>
      <c r="E16423" s="115">
        <v>44890</v>
      </c>
      <c r="F16423" s="192">
        <v>0.78144675925925922</v>
      </c>
      <c r="G16423">
        <v>2</v>
      </c>
      <c r="H16423" s="114" t="s">
        <v>363</v>
      </c>
      <c r="I16423"/>
    </row>
    <row r="16424" spans="1:9" x14ac:dyDescent="0.25">
      <c r="A16424" s="114" t="s">
        <v>2231</v>
      </c>
      <c r="B16424">
        <v>418</v>
      </c>
      <c r="C16424" s="114" t="s">
        <v>54</v>
      </c>
      <c r="D16424" s="114" t="s">
        <v>1048</v>
      </c>
      <c r="E16424" s="115">
        <v>44890</v>
      </c>
      <c r="F16424" s="192">
        <v>0.78165509259259258</v>
      </c>
      <c r="G16424">
        <v>2</v>
      </c>
      <c r="H16424" s="114" t="s">
        <v>1049</v>
      </c>
      <c r="I16424"/>
    </row>
    <row r="16425" spans="1:9" x14ac:dyDescent="0.25">
      <c r="A16425" s="114" t="s">
        <v>2231</v>
      </c>
      <c r="B16425">
        <v>419</v>
      </c>
      <c r="C16425" s="114" t="s">
        <v>54</v>
      </c>
      <c r="D16425" s="114" t="s">
        <v>669</v>
      </c>
      <c r="E16425" s="115">
        <v>44890</v>
      </c>
      <c r="F16425" s="192">
        <v>0.78173611111111108</v>
      </c>
      <c r="G16425">
        <v>2</v>
      </c>
      <c r="H16425" s="114" t="s">
        <v>670</v>
      </c>
      <c r="I16425">
        <v>15010509</v>
      </c>
    </row>
    <row r="16426" spans="1:9" x14ac:dyDescent="0.25">
      <c r="A16426" s="114" t="s">
        <v>2231</v>
      </c>
      <c r="B16426">
        <v>420</v>
      </c>
      <c r="C16426" s="114" t="s">
        <v>53</v>
      </c>
      <c r="D16426" s="114" t="s">
        <v>704</v>
      </c>
      <c r="E16426" s="115">
        <v>44890</v>
      </c>
      <c r="F16426" s="192">
        <v>0.78180555555555553</v>
      </c>
      <c r="G16426">
        <v>2</v>
      </c>
      <c r="H16426" s="114" t="s">
        <v>705</v>
      </c>
      <c r="I16426"/>
    </row>
    <row r="16427" spans="1:9" x14ac:dyDescent="0.25">
      <c r="A16427" s="114" t="s">
        <v>2231</v>
      </c>
      <c r="B16427">
        <v>421</v>
      </c>
      <c r="C16427" s="114" t="s">
        <v>52</v>
      </c>
      <c r="D16427" s="114" t="s">
        <v>318</v>
      </c>
      <c r="E16427" s="115">
        <v>44890</v>
      </c>
      <c r="F16427" s="192">
        <v>0.78218750000000004</v>
      </c>
      <c r="G16427">
        <v>2</v>
      </c>
      <c r="H16427" s="114" t="s">
        <v>319</v>
      </c>
      <c r="I16427">
        <v>2037561</v>
      </c>
    </row>
    <row r="16428" spans="1:9" x14ac:dyDescent="0.25">
      <c r="A16428" s="114" t="s">
        <v>2231</v>
      </c>
      <c r="B16428">
        <v>422</v>
      </c>
      <c r="C16428" s="114" t="s">
        <v>53</v>
      </c>
      <c r="D16428" s="114" t="s">
        <v>370</v>
      </c>
      <c r="E16428" s="115">
        <v>44890</v>
      </c>
      <c r="F16428" s="192">
        <v>0.78259259259259262</v>
      </c>
      <c r="G16428">
        <v>2</v>
      </c>
      <c r="H16428" s="114" t="s">
        <v>371</v>
      </c>
      <c r="I16428"/>
    </row>
    <row r="16429" spans="1:9" x14ac:dyDescent="0.25">
      <c r="A16429" s="114" t="s">
        <v>2231</v>
      </c>
      <c r="B16429">
        <v>423</v>
      </c>
      <c r="C16429" s="114" t="s">
        <v>53</v>
      </c>
      <c r="D16429" s="114" t="s">
        <v>542</v>
      </c>
      <c r="E16429" s="115">
        <v>44890</v>
      </c>
      <c r="F16429" s="192">
        <v>0.78266203703703707</v>
      </c>
      <c r="G16429">
        <v>2</v>
      </c>
      <c r="H16429" s="114" t="s">
        <v>543</v>
      </c>
      <c r="I16429"/>
    </row>
    <row r="16430" spans="1:9" x14ac:dyDescent="0.25">
      <c r="A16430" s="114" t="s">
        <v>2231</v>
      </c>
      <c r="B16430">
        <v>424</v>
      </c>
      <c r="C16430" s="114" t="s">
        <v>53</v>
      </c>
      <c r="D16430" s="114" t="s">
        <v>766</v>
      </c>
      <c r="E16430" s="115">
        <v>44890</v>
      </c>
      <c r="F16430" s="192">
        <v>0.78277777777777779</v>
      </c>
      <c r="G16430">
        <v>2</v>
      </c>
      <c r="H16430" s="114" t="s">
        <v>767</v>
      </c>
      <c r="I16430"/>
    </row>
    <row r="16431" spans="1:9" x14ac:dyDescent="0.25">
      <c r="A16431" s="114" t="s">
        <v>2231</v>
      </c>
      <c r="B16431">
        <v>425</v>
      </c>
      <c r="C16431" s="114" t="s">
        <v>53</v>
      </c>
      <c r="D16431" s="114" t="s">
        <v>1119</v>
      </c>
      <c r="E16431" s="115">
        <v>44890</v>
      </c>
      <c r="F16431" s="192">
        <v>0.78284722222222225</v>
      </c>
      <c r="G16431">
        <v>2</v>
      </c>
      <c r="H16431" s="114" t="s">
        <v>1120</v>
      </c>
      <c r="I16431">
        <v>2151827</v>
      </c>
    </row>
    <row r="16432" spans="1:9" x14ac:dyDescent="0.25">
      <c r="A16432" s="114" t="s">
        <v>2231</v>
      </c>
      <c r="B16432">
        <v>426</v>
      </c>
      <c r="C16432" s="114" t="s">
        <v>53</v>
      </c>
      <c r="D16432" s="114" t="s">
        <v>793</v>
      </c>
      <c r="E16432" s="115">
        <v>44890</v>
      </c>
      <c r="F16432" s="192">
        <v>0.78291666666666671</v>
      </c>
      <c r="G16432">
        <v>2</v>
      </c>
      <c r="H16432" s="114" t="s">
        <v>794</v>
      </c>
      <c r="I16432"/>
    </row>
    <row r="16433" spans="1:9" x14ac:dyDescent="0.25">
      <c r="A16433" s="114" t="s">
        <v>2231</v>
      </c>
      <c r="B16433">
        <v>427</v>
      </c>
      <c r="C16433" s="114" t="s">
        <v>54</v>
      </c>
      <c r="D16433" s="114" t="s">
        <v>2133</v>
      </c>
      <c r="E16433" s="115">
        <v>44890</v>
      </c>
      <c r="F16433" s="192">
        <v>0.78310185185185188</v>
      </c>
      <c r="G16433">
        <v>2</v>
      </c>
      <c r="H16433" s="114" t="s">
        <v>2134</v>
      </c>
      <c r="I16433">
        <v>14929807</v>
      </c>
    </row>
    <row r="16434" spans="1:9" x14ac:dyDescent="0.25">
      <c r="A16434" s="114" t="s">
        <v>2231</v>
      </c>
      <c r="B16434">
        <v>428</v>
      </c>
      <c r="C16434" s="114" t="s">
        <v>54</v>
      </c>
      <c r="D16434" s="114" t="s">
        <v>342</v>
      </c>
      <c r="E16434" s="115">
        <v>44890</v>
      </c>
      <c r="F16434" s="192">
        <v>0.78317129629629634</v>
      </c>
      <c r="G16434">
        <v>2</v>
      </c>
      <c r="H16434" s="114" t="s">
        <v>343</v>
      </c>
      <c r="I16434">
        <v>6709035</v>
      </c>
    </row>
    <row r="16435" spans="1:9" x14ac:dyDescent="0.25">
      <c r="A16435" s="114" t="s">
        <v>2231</v>
      </c>
      <c r="B16435">
        <v>429</v>
      </c>
      <c r="C16435" s="114" t="s">
        <v>53</v>
      </c>
      <c r="D16435" s="114" t="s">
        <v>440</v>
      </c>
      <c r="E16435" s="115">
        <v>44890</v>
      </c>
      <c r="F16435" s="192">
        <v>0.78366898148148145</v>
      </c>
      <c r="G16435">
        <v>2</v>
      </c>
      <c r="H16435" s="114" t="s">
        <v>441</v>
      </c>
      <c r="I16435">
        <v>3314091</v>
      </c>
    </row>
    <row r="16436" spans="1:9" x14ac:dyDescent="0.25">
      <c r="A16436" s="114" t="s">
        <v>2231</v>
      </c>
      <c r="B16436">
        <v>430</v>
      </c>
      <c r="C16436" s="114" t="s">
        <v>53</v>
      </c>
      <c r="D16436" s="114" t="s">
        <v>1948</v>
      </c>
      <c r="E16436" s="115">
        <v>44890</v>
      </c>
      <c r="F16436" s="192">
        <v>0.78373842592592591</v>
      </c>
      <c r="G16436">
        <v>2</v>
      </c>
      <c r="H16436" s="114" t="s">
        <v>1949</v>
      </c>
      <c r="I16436"/>
    </row>
    <row r="16437" spans="1:9" x14ac:dyDescent="0.25">
      <c r="A16437" s="114" t="s">
        <v>2231</v>
      </c>
      <c r="B16437">
        <v>431</v>
      </c>
      <c r="C16437" s="114" t="s">
        <v>53</v>
      </c>
      <c r="D16437" s="114" t="s">
        <v>837</v>
      </c>
      <c r="E16437" s="115">
        <v>44890</v>
      </c>
      <c r="F16437" s="192">
        <v>0.78380787037037036</v>
      </c>
      <c r="G16437">
        <v>2</v>
      </c>
      <c r="H16437" s="114" t="s">
        <v>838</v>
      </c>
      <c r="I16437"/>
    </row>
    <row r="16438" spans="1:9" x14ac:dyDescent="0.25">
      <c r="A16438" s="114" t="s">
        <v>2231</v>
      </c>
      <c r="B16438">
        <v>432</v>
      </c>
      <c r="C16438" s="114" t="s">
        <v>53</v>
      </c>
      <c r="D16438" s="114" t="s">
        <v>629</v>
      </c>
      <c r="E16438" s="115">
        <v>44890</v>
      </c>
      <c r="F16438" s="192">
        <v>0.78387731481481482</v>
      </c>
      <c r="G16438">
        <v>2</v>
      </c>
      <c r="H16438" s="114" t="s">
        <v>630</v>
      </c>
      <c r="I16438">
        <v>1868350560</v>
      </c>
    </row>
    <row r="16439" spans="1:9" x14ac:dyDescent="0.25">
      <c r="A16439" s="114" t="s">
        <v>2231</v>
      </c>
      <c r="B16439">
        <v>433</v>
      </c>
      <c r="C16439" s="114" t="s">
        <v>53</v>
      </c>
      <c r="D16439" s="114" t="s">
        <v>561</v>
      </c>
      <c r="E16439" s="115">
        <v>44890</v>
      </c>
      <c r="F16439" s="192">
        <v>0.78401620370370373</v>
      </c>
      <c r="G16439">
        <v>2</v>
      </c>
      <c r="H16439" s="114" t="s">
        <v>562</v>
      </c>
      <c r="I16439">
        <v>5405139</v>
      </c>
    </row>
    <row r="16440" spans="1:9" x14ac:dyDescent="0.25">
      <c r="A16440" s="114" t="s">
        <v>2231</v>
      </c>
      <c r="B16440">
        <v>434</v>
      </c>
      <c r="C16440" s="114" t="s">
        <v>52</v>
      </c>
      <c r="D16440" s="114" t="s">
        <v>368</v>
      </c>
      <c r="E16440" s="115">
        <v>44890</v>
      </c>
      <c r="F16440" s="192">
        <v>0.78407407407407403</v>
      </c>
      <c r="G16440">
        <v>2</v>
      </c>
      <c r="H16440" s="114" t="s">
        <v>369</v>
      </c>
      <c r="I16440">
        <v>2669514</v>
      </c>
    </row>
    <row r="16441" spans="1:9" x14ac:dyDescent="0.25">
      <c r="A16441" s="114" t="s">
        <v>2231</v>
      </c>
      <c r="B16441">
        <v>435</v>
      </c>
      <c r="C16441" s="114" t="s">
        <v>53</v>
      </c>
      <c r="D16441" s="114" t="s">
        <v>716</v>
      </c>
      <c r="E16441" s="115">
        <v>44890</v>
      </c>
      <c r="F16441" s="192">
        <v>0.78414351851851849</v>
      </c>
      <c r="G16441">
        <v>2</v>
      </c>
      <c r="H16441" s="114" t="s">
        <v>717</v>
      </c>
      <c r="I16441">
        <v>3630278</v>
      </c>
    </row>
    <row r="16442" spans="1:9" x14ac:dyDescent="0.25">
      <c r="A16442" s="114" t="s">
        <v>2231</v>
      </c>
      <c r="B16442">
        <v>436</v>
      </c>
      <c r="C16442" s="114" t="s">
        <v>52</v>
      </c>
      <c r="D16442" s="114" t="s">
        <v>829</v>
      </c>
      <c r="E16442" s="115">
        <v>44890</v>
      </c>
      <c r="F16442" s="192">
        <v>0.78445601851851854</v>
      </c>
      <c r="G16442">
        <v>2</v>
      </c>
      <c r="H16442" s="114" t="s">
        <v>830</v>
      </c>
      <c r="I16442">
        <v>5495578</v>
      </c>
    </row>
    <row r="16443" spans="1:9" x14ac:dyDescent="0.25">
      <c r="A16443" s="114" t="s">
        <v>2231</v>
      </c>
      <c r="B16443">
        <v>437</v>
      </c>
      <c r="C16443" s="114" t="s">
        <v>54</v>
      </c>
      <c r="D16443" s="114" t="s">
        <v>592</v>
      </c>
      <c r="E16443" s="115">
        <v>44890</v>
      </c>
      <c r="F16443" s="192">
        <v>0.78452546296296299</v>
      </c>
      <c r="G16443">
        <v>2</v>
      </c>
      <c r="H16443" s="114" t="s">
        <v>593</v>
      </c>
      <c r="I16443">
        <v>3677082</v>
      </c>
    </row>
    <row r="16444" spans="1:9" x14ac:dyDescent="0.25">
      <c r="A16444" s="114" t="s">
        <v>2231</v>
      </c>
      <c r="B16444">
        <v>438</v>
      </c>
      <c r="C16444" s="114" t="s">
        <v>52</v>
      </c>
      <c r="D16444" s="114" t="s">
        <v>831</v>
      </c>
      <c r="E16444" s="115">
        <v>44890</v>
      </c>
      <c r="F16444" s="192">
        <v>0.7845833333333333</v>
      </c>
      <c r="G16444">
        <v>2</v>
      </c>
      <c r="H16444" s="114" t="s">
        <v>832</v>
      </c>
      <c r="I16444">
        <v>8318873</v>
      </c>
    </row>
    <row r="16445" spans="1:9" x14ac:dyDescent="0.25">
      <c r="A16445" s="114" t="s">
        <v>2231</v>
      </c>
      <c r="B16445">
        <v>439</v>
      </c>
      <c r="C16445" s="114" t="s">
        <v>54</v>
      </c>
      <c r="D16445" s="114" t="s">
        <v>1153</v>
      </c>
      <c r="E16445" s="115">
        <v>44890</v>
      </c>
      <c r="F16445" s="192">
        <v>0.78465277777777775</v>
      </c>
      <c r="G16445">
        <v>2</v>
      </c>
      <c r="H16445" s="114" t="s">
        <v>1154</v>
      </c>
      <c r="I16445"/>
    </row>
    <row r="16446" spans="1:9" x14ac:dyDescent="0.25">
      <c r="A16446" s="114" t="s">
        <v>2231</v>
      </c>
      <c r="B16446">
        <v>440</v>
      </c>
      <c r="C16446" s="114" t="s">
        <v>54</v>
      </c>
      <c r="D16446" s="114" t="s">
        <v>682</v>
      </c>
      <c r="E16446" s="115">
        <v>44890</v>
      </c>
      <c r="F16446" s="192">
        <v>0.78476851851851848</v>
      </c>
      <c r="G16446">
        <v>2</v>
      </c>
      <c r="H16446" s="114" t="s">
        <v>683</v>
      </c>
      <c r="I16446">
        <v>5333932</v>
      </c>
    </row>
    <row r="16447" spans="1:9" x14ac:dyDescent="0.25">
      <c r="A16447" s="114" t="s">
        <v>2231</v>
      </c>
      <c r="B16447">
        <v>441</v>
      </c>
      <c r="C16447" s="114" t="s">
        <v>54</v>
      </c>
      <c r="D16447" s="114" t="s">
        <v>684</v>
      </c>
      <c r="E16447" s="115">
        <v>44890</v>
      </c>
      <c r="F16447" s="192">
        <v>0.78482638888888889</v>
      </c>
      <c r="G16447">
        <v>2</v>
      </c>
      <c r="H16447" s="114" t="s">
        <v>685</v>
      </c>
      <c r="I16447">
        <v>5505462</v>
      </c>
    </row>
    <row r="16448" spans="1:9" x14ac:dyDescent="0.25">
      <c r="A16448" s="114" t="s">
        <v>2231</v>
      </c>
      <c r="B16448">
        <v>442</v>
      </c>
      <c r="C16448" s="114" t="s">
        <v>54</v>
      </c>
      <c r="D16448" s="114" t="s">
        <v>817</v>
      </c>
      <c r="E16448" s="115">
        <v>44890</v>
      </c>
      <c r="F16448" s="192">
        <v>0.78489583333333335</v>
      </c>
      <c r="G16448">
        <v>2</v>
      </c>
      <c r="H16448" s="114" t="s">
        <v>818</v>
      </c>
      <c r="I16448">
        <v>5503101</v>
      </c>
    </row>
    <row r="16449" spans="1:9" x14ac:dyDescent="0.25">
      <c r="A16449" s="114" t="s">
        <v>2231</v>
      </c>
      <c r="B16449">
        <v>443</v>
      </c>
      <c r="C16449" s="114" t="s">
        <v>54</v>
      </c>
      <c r="D16449" s="114" t="s">
        <v>907</v>
      </c>
      <c r="E16449" s="115">
        <v>44890</v>
      </c>
      <c r="F16449" s="192">
        <v>0.78542824074074069</v>
      </c>
      <c r="G16449">
        <v>2</v>
      </c>
      <c r="H16449" s="114" t="s">
        <v>908</v>
      </c>
      <c r="I16449">
        <v>6709334</v>
      </c>
    </row>
    <row r="16450" spans="1:9" x14ac:dyDescent="0.25">
      <c r="A16450" s="114" t="s">
        <v>2231</v>
      </c>
      <c r="B16450">
        <v>444</v>
      </c>
      <c r="C16450" s="114" t="s">
        <v>53</v>
      </c>
      <c r="D16450" s="114" t="s">
        <v>1555</v>
      </c>
      <c r="E16450" s="115">
        <v>44890</v>
      </c>
      <c r="F16450" s="192">
        <v>0.7855092592592593</v>
      </c>
      <c r="G16450">
        <v>2</v>
      </c>
      <c r="H16450" s="114" t="s">
        <v>1556</v>
      </c>
      <c r="I16450">
        <v>5501185</v>
      </c>
    </row>
    <row r="16451" spans="1:9" x14ac:dyDescent="0.25">
      <c r="A16451" s="114" t="s">
        <v>2231</v>
      </c>
      <c r="B16451">
        <v>445</v>
      </c>
      <c r="C16451" s="114" t="s">
        <v>53</v>
      </c>
      <c r="D16451" s="114" t="s">
        <v>791</v>
      </c>
      <c r="E16451" s="115">
        <v>44890</v>
      </c>
      <c r="F16451" s="192">
        <v>0.78557870370370375</v>
      </c>
      <c r="G16451">
        <v>2</v>
      </c>
      <c r="H16451" s="114" t="s">
        <v>792</v>
      </c>
      <c r="I16451">
        <v>5405315</v>
      </c>
    </row>
    <row r="16452" spans="1:9" x14ac:dyDescent="0.25">
      <c r="A16452" s="114" t="s">
        <v>2231</v>
      </c>
      <c r="B16452">
        <v>446</v>
      </c>
      <c r="C16452" s="114" t="s">
        <v>54</v>
      </c>
      <c r="D16452" s="114" t="s">
        <v>374</v>
      </c>
      <c r="E16452" s="115">
        <v>44890</v>
      </c>
      <c r="F16452" s="192">
        <v>0.78575231481481478</v>
      </c>
      <c r="G16452">
        <v>2</v>
      </c>
      <c r="H16452" s="114" t="s">
        <v>375</v>
      </c>
      <c r="I16452">
        <v>6701081</v>
      </c>
    </row>
    <row r="16453" spans="1:9" x14ac:dyDescent="0.25">
      <c r="A16453" s="114" t="s">
        <v>2231</v>
      </c>
      <c r="B16453">
        <v>447</v>
      </c>
      <c r="C16453" s="114" t="s">
        <v>52</v>
      </c>
      <c r="D16453" s="114" t="s">
        <v>596</v>
      </c>
      <c r="E16453" s="115">
        <v>44890</v>
      </c>
      <c r="F16453" s="192">
        <v>0.78582175925925923</v>
      </c>
      <c r="G16453">
        <v>2</v>
      </c>
      <c r="H16453" s="114" t="s">
        <v>597</v>
      </c>
      <c r="I16453">
        <v>4363276</v>
      </c>
    </row>
    <row r="16454" spans="1:9" x14ac:dyDescent="0.25">
      <c r="A16454" s="114" t="s">
        <v>2231</v>
      </c>
      <c r="B16454">
        <v>448</v>
      </c>
      <c r="C16454" s="114" t="s">
        <v>54</v>
      </c>
      <c r="D16454" s="114" t="s">
        <v>1550</v>
      </c>
      <c r="E16454" s="115">
        <v>44890</v>
      </c>
      <c r="F16454" s="192">
        <v>0.78589120370370369</v>
      </c>
      <c r="G16454">
        <v>2</v>
      </c>
      <c r="H16454" s="114" t="s">
        <v>1551</v>
      </c>
      <c r="I16454">
        <v>2151251</v>
      </c>
    </row>
    <row r="16455" spans="1:9" x14ac:dyDescent="0.25">
      <c r="A16455" s="114" t="s">
        <v>2231</v>
      </c>
      <c r="B16455">
        <v>449</v>
      </c>
      <c r="C16455" s="114" t="s">
        <v>52</v>
      </c>
      <c r="D16455" s="114" t="s">
        <v>1256</v>
      </c>
      <c r="E16455" s="115">
        <v>44890</v>
      </c>
      <c r="F16455" s="192">
        <v>0.78599537037037037</v>
      </c>
      <c r="G16455">
        <v>2</v>
      </c>
      <c r="H16455" s="114" t="s">
        <v>1257</v>
      </c>
      <c r="I16455">
        <v>7362004</v>
      </c>
    </row>
    <row r="16456" spans="1:9" x14ac:dyDescent="0.25">
      <c r="A16456" s="114" t="s">
        <v>2231</v>
      </c>
      <c r="B16456">
        <v>450</v>
      </c>
      <c r="C16456" s="114" t="s">
        <v>53</v>
      </c>
      <c r="D16456" s="114" t="s">
        <v>1565</v>
      </c>
      <c r="E16456" s="115">
        <v>44890</v>
      </c>
      <c r="F16456" s="192">
        <v>0.78606481481481483</v>
      </c>
      <c r="G16456">
        <v>2</v>
      </c>
      <c r="H16456" s="114" t="s">
        <v>1566</v>
      </c>
      <c r="I16456">
        <v>15027060</v>
      </c>
    </row>
    <row r="16457" spans="1:9" x14ac:dyDescent="0.25">
      <c r="A16457" s="114" t="s">
        <v>2231</v>
      </c>
      <c r="B16457">
        <v>451</v>
      </c>
      <c r="C16457" s="114" t="s">
        <v>53</v>
      </c>
      <c r="D16457" s="114" t="s">
        <v>1172</v>
      </c>
      <c r="E16457" s="115">
        <v>44890</v>
      </c>
      <c r="F16457" s="192">
        <v>0.78612268518518513</v>
      </c>
      <c r="G16457">
        <v>2</v>
      </c>
      <c r="H16457" s="114" t="s">
        <v>1173</v>
      </c>
      <c r="I16457">
        <v>3386300</v>
      </c>
    </row>
    <row r="16458" spans="1:9" x14ac:dyDescent="0.25">
      <c r="A16458" s="114" t="s">
        <v>2231</v>
      </c>
      <c r="B16458">
        <v>452</v>
      </c>
      <c r="C16458" s="114" t="s">
        <v>53</v>
      </c>
      <c r="D16458" s="114" t="s">
        <v>1082</v>
      </c>
      <c r="E16458" s="115">
        <v>44890</v>
      </c>
      <c r="F16458" s="192">
        <v>0.78636574074074073</v>
      </c>
      <c r="G16458">
        <v>2</v>
      </c>
      <c r="H16458" s="114" t="s">
        <v>1083</v>
      </c>
      <c r="I16458"/>
    </row>
    <row r="16459" spans="1:9" x14ac:dyDescent="0.25">
      <c r="A16459" s="114" t="s">
        <v>2231</v>
      </c>
      <c r="B16459">
        <v>453</v>
      </c>
      <c r="C16459" s="114" t="s">
        <v>53</v>
      </c>
      <c r="D16459" s="114" t="s">
        <v>720</v>
      </c>
      <c r="E16459" s="115">
        <v>44890</v>
      </c>
      <c r="F16459" s="192">
        <v>0.78642361111111114</v>
      </c>
      <c r="G16459">
        <v>2</v>
      </c>
      <c r="H16459" s="114" t="s">
        <v>721</v>
      </c>
      <c r="I16459"/>
    </row>
    <row r="16460" spans="1:9" x14ac:dyDescent="0.25">
      <c r="A16460" s="114" t="s">
        <v>2231</v>
      </c>
      <c r="B16460">
        <v>454</v>
      </c>
      <c r="C16460" s="114" t="s">
        <v>52</v>
      </c>
      <c r="D16460" s="114" t="s">
        <v>340</v>
      </c>
      <c r="E16460" s="115">
        <v>44890</v>
      </c>
      <c r="F16460" s="192">
        <v>0.78707175925925921</v>
      </c>
      <c r="G16460">
        <v>2</v>
      </c>
      <c r="H16460" s="114" t="s">
        <v>341</v>
      </c>
      <c r="I16460">
        <v>2669206</v>
      </c>
    </row>
    <row r="16461" spans="1:9" x14ac:dyDescent="0.25">
      <c r="A16461" s="114" t="s">
        <v>2231</v>
      </c>
      <c r="B16461">
        <v>455</v>
      </c>
      <c r="C16461" s="114" t="s">
        <v>53</v>
      </c>
      <c r="D16461" s="114" t="s">
        <v>380</v>
      </c>
      <c r="E16461" s="115">
        <v>44890</v>
      </c>
      <c r="F16461" s="192">
        <v>0.78714120370370366</v>
      </c>
      <c r="G16461">
        <v>2</v>
      </c>
      <c r="H16461" s="114" t="s">
        <v>381</v>
      </c>
      <c r="I16461"/>
    </row>
    <row r="16462" spans="1:9" x14ac:dyDescent="0.25">
      <c r="A16462" s="114" t="s">
        <v>2231</v>
      </c>
      <c r="B16462">
        <v>456</v>
      </c>
      <c r="C16462" s="114" t="s">
        <v>52</v>
      </c>
      <c r="D16462" s="114" t="s">
        <v>665</v>
      </c>
      <c r="E16462" s="115">
        <v>44890</v>
      </c>
      <c r="F16462" s="192">
        <v>0.78721064814814812</v>
      </c>
      <c r="G16462">
        <v>2</v>
      </c>
      <c r="H16462" s="114" t="s">
        <v>666</v>
      </c>
      <c r="I16462">
        <v>3666519</v>
      </c>
    </row>
    <row r="16463" spans="1:9" x14ac:dyDescent="0.25">
      <c r="A16463" s="114" t="s">
        <v>2231</v>
      </c>
      <c r="B16463">
        <v>457</v>
      </c>
      <c r="C16463" s="114" t="s">
        <v>53</v>
      </c>
      <c r="D16463" s="114" t="s">
        <v>1236</v>
      </c>
      <c r="E16463" s="115">
        <v>44890</v>
      </c>
      <c r="F16463" s="192">
        <v>0.78726851851851853</v>
      </c>
      <c r="G16463">
        <v>2</v>
      </c>
      <c r="H16463" s="114" t="s">
        <v>1237</v>
      </c>
      <c r="I16463"/>
    </row>
    <row r="16464" spans="1:9" x14ac:dyDescent="0.25">
      <c r="A16464" s="114" t="s">
        <v>2231</v>
      </c>
      <c r="B16464">
        <v>458</v>
      </c>
      <c r="C16464" s="114" t="s">
        <v>53</v>
      </c>
      <c r="D16464" s="114" t="s">
        <v>1254</v>
      </c>
      <c r="E16464" s="115">
        <v>44890</v>
      </c>
      <c r="F16464" s="192">
        <v>0.7874768518518519</v>
      </c>
      <c r="G16464">
        <v>2</v>
      </c>
      <c r="H16464" s="114" t="s">
        <v>1255</v>
      </c>
      <c r="I16464">
        <v>3380625</v>
      </c>
    </row>
    <row r="16465" spans="1:9" x14ac:dyDescent="0.25">
      <c r="A16465" s="114" t="s">
        <v>2231</v>
      </c>
      <c r="B16465">
        <v>459</v>
      </c>
      <c r="C16465" s="114" t="s">
        <v>53</v>
      </c>
      <c r="D16465" s="114" t="s">
        <v>1604</v>
      </c>
      <c r="E16465" s="115">
        <v>44890</v>
      </c>
      <c r="F16465" s="192">
        <v>0.78754629629629624</v>
      </c>
      <c r="G16465">
        <v>2</v>
      </c>
      <c r="H16465" s="114" t="s">
        <v>1605</v>
      </c>
      <c r="I16465">
        <v>3392069</v>
      </c>
    </row>
    <row r="16466" spans="1:9" x14ac:dyDescent="0.25">
      <c r="A16466" s="114" t="s">
        <v>2231</v>
      </c>
      <c r="B16466">
        <v>460</v>
      </c>
      <c r="C16466" s="114" t="s">
        <v>53</v>
      </c>
      <c r="D16466" s="114" t="s">
        <v>486</v>
      </c>
      <c r="E16466" s="115">
        <v>44890</v>
      </c>
      <c r="F16466" s="192">
        <v>0.78760416666666666</v>
      </c>
      <c r="G16466">
        <v>2</v>
      </c>
      <c r="H16466" s="114" t="s">
        <v>487</v>
      </c>
      <c r="I16466"/>
    </row>
    <row r="16467" spans="1:9" x14ac:dyDescent="0.25">
      <c r="A16467" s="114" t="s">
        <v>2231</v>
      </c>
      <c r="B16467">
        <v>461</v>
      </c>
      <c r="C16467" s="114" t="s">
        <v>53</v>
      </c>
      <c r="D16467" s="114" t="s">
        <v>384</v>
      </c>
      <c r="E16467" s="115">
        <v>44890</v>
      </c>
      <c r="F16467" s="192">
        <v>0.78805555555555551</v>
      </c>
      <c r="G16467">
        <v>2</v>
      </c>
      <c r="H16467" s="114" t="s">
        <v>385</v>
      </c>
      <c r="I16467"/>
    </row>
    <row r="16468" spans="1:9" x14ac:dyDescent="0.25">
      <c r="A16468" s="114" t="s">
        <v>2231</v>
      </c>
      <c r="B16468">
        <v>462</v>
      </c>
      <c r="C16468" s="114" t="s">
        <v>53</v>
      </c>
      <c r="D16468" s="114" t="s">
        <v>635</v>
      </c>
      <c r="E16468" s="115">
        <v>44890</v>
      </c>
      <c r="F16468" s="192">
        <v>0.78833333333333333</v>
      </c>
      <c r="G16468">
        <v>2</v>
      </c>
      <c r="H16468" s="114" t="s">
        <v>636</v>
      </c>
      <c r="I16468"/>
    </row>
    <row r="16469" spans="1:9" x14ac:dyDescent="0.25">
      <c r="A16469" s="114" t="s">
        <v>2231</v>
      </c>
      <c r="B16469">
        <v>463</v>
      </c>
      <c r="C16469" s="114" t="s">
        <v>54</v>
      </c>
      <c r="D16469" s="114" t="s">
        <v>606</v>
      </c>
      <c r="E16469" s="115">
        <v>44890</v>
      </c>
      <c r="F16469" s="192">
        <v>0.78842592592592597</v>
      </c>
      <c r="G16469">
        <v>2</v>
      </c>
      <c r="H16469" s="114" t="s">
        <v>607</v>
      </c>
      <c r="I16469">
        <v>3404526</v>
      </c>
    </row>
    <row r="16470" spans="1:9" x14ac:dyDescent="0.25">
      <c r="A16470" s="114" t="s">
        <v>2231</v>
      </c>
      <c r="B16470">
        <v>464</v>
      </c>
      <c r="C16470" s="114" t="s">
        <v>54</v>
      </c>
      <c r="D16470" s="114" t="s">
        <v>590</v>
      </c>
      <c r="E16470" s="115">
        <v>44890</v>
      </c>
      <c r="F16470" s="192">
        <v>0.78849537037037032</v>
      </c>
      <c r="G16470">
        <v>2</v>
      </c>
      <c r="H16470" s="114" t="s">
        <v>591</v>
      </c>
      <c r="I16470">
        <v>8268740</v>
      </c>
    </row>
    <row r="16471" spans="1:9" x14ac:dyDescent="0.25">
      <c r="A16471" s="114" t="s">
        <v>2231</v>
      </c>
      <c r="B16471">
        <v>465</v>
      </c>
      <c r="C16471" s="114" t="s">
        <v>54</v>
      </c>
      <c r="D16471" s="114" t="s">
        <v>442</v>
      </c>
      <c r="E16471" s="115">
        <v>44890</v>
      </c>
      <c r="F16471" s="192">
        <v>0.78858796296296296</v>
      </c>
      <c r="G16471">
        <v>2</v>
      </c>
      <c r="H16471" s="114" t="s">
        <v>443</v>
      </c>
      <c r="I16471">
        <v>5481406</v>
      </c>
    </row>
    <row r="16472" spans="1:9" x14ac:dyDescent="0.25">
      <c r="A16472" s="114" t="s">
        <v>2231</v>
      </c>
      <c r="B16472">
        <v>466</v>
      </c>
      <c r="C16472" s="114" t="s">
        <v>54</v>
      </c>
      <c r="D16472" s="114" t="s">
        <v>450</v>
      </c>
      <c r="E16472" s="115">
        <v>44890</v>
      </c>
      <c r="F16472" s="192">
        <v>0.78865740740740742</v>
      </c>
      <c r="G16472">
        <v>2</v>
      </c>
      <c r="H16472" s="114" t="s">
        <v>451</v>
      </c>
      <c r="I16472"/>
    </row>
    <row r="16473" spans="1:9" x14ac:dyDescent="0.25">
      <c r="A16473" s="114" t="s">
        <v>2231</v>
      </c>
      <c r="B16473">
        <v>467</v>
      </c>
      <c r="C16473" s="114" t="s">
        <v>53</v>
      </c>
      <c r="D16473" s="114" t="s">
        <v>266</v>
      </c>
      <c r="E16473" s="115">
        <v>44890</v>
      </c>
      <c r="F16473" s="192">
        <v>0.78871527777777772</v>
      </c>
      <c r="G16473">
        <v>2</v>
      </c>
      <c r="H16473" s="114" t="s">
        <v>267</v>
      </c>
      <c r="I16473">
        <v>2024832</v>
      </c>
    </row>
    <row r="16474" spans="1:9" x14ac:dyDescent="0.25">
      <c r="A16474" s="114" t="s">
        <v>2231</v>
      </c>
      <c r="B16474">
        <v>468</v>
      </c>
      <c r="C16474" s="114" t="s">
        <v>53</v>
      </c>
      <c r="D16474" s="114" t="s">
        <v>658</v>
      </c>
      <c r="E16474" s="115">
        <v>44890</v>
      </c>
      <c r="F16474" s="192">
        <v>0.78878472222222218</v>
      </c>
      <c r="G16474">
        <v>2</v>
      </c>
      <c r="H16474" s="114" t="s">
        <v>659</v>
      </c>
      <c r="I16474"/>
    </row>
    <row r="16475" spans="1:9" x14ac:dyDescent="0.25">
      <c r="A16475" s="114" t="s">
        <v>2231</v>
      </c>
      <c r="B16475">
        <v>469</v>
      </c>
      <c r="C16475" s="114" t="s">
        <v>52</v>
      </c>
      <c r="D16475" s="114" t="s">
        <v>1244</v>
      </c>
      <c r="E16475" s="115">
        <v>44890</v>
      </c>
      <c r="F16475" s="192">
        <v>0.78891203703703705</v>
      </c>
      <c r="G16475">
        <v>2</v>
      </c>
      <c r="H16475" s="114" t="s">
        <v>1245</v>
      </c>
      <c r="I16475">
        <v>14934821</v>
      </c>
    </row>
    <row r="16476" spans="1:9" x14ac:dyDescent="0.25">
      <c r="A16476" s="114" t="s">
        <v>2231</v>
      </c>
      <c r="B16476">
        <v>470</v>
      </c>
      <c r="C16476" s="114" t="s">
        <v>53</v>
      </c>
      <c r="D16476" s="114" t="s">
        <v>430</v>
      </c>
      <c r="E16476" s="115">
        <v>44890</v>
      </c>
      <c r="F16476" s="192">
        <v>0.78898148148148151</v>
      </c>
      <c r="G16476">
        <v>2</v>
      </c>
      <c r="H16476" s="114" t="s">
        <v>431</v>
      </c>
      <c r="I16476">
        <v>2099334</v>
      </c>
    </row>
    <row r="16477" spans="1:9" x14ac:dyDescent="0.25">
      <c r="A16477" s="114" t="s">
        <v>2231</v>
      </c>
      <c r="B16477">
        <v>471</v>
      </c>
      <c r="C16477" s="114" t="s">
        <v>53</v>
      </c>
      <c r="D16477" s="114" t="s">
        <v>1282</v>
      </c>
      <c r="E16477" s="115">
        <v>44890</v>
      </c>
      <c r="F16477" s="192">
        <v>0.78924768518518518</v>
      </c>
      <c r="G16477">
        <v>2</v>
      </c>
      <c r="H16477" s="114" t="s">
        <v>1283</v>
      </c>
      <c r="I16477">
        <v>2099344</v>
      </c>
    </row>
    <row r="16478" spans="1:9" x14ac:dyDescent="0.25">
      <c r="A16478" s="114" t="s">
        <v>2231</v>
      </c>
      <c r="B16478">
        <v>472</v>
      </c>
      <c r="C16478" s="114" t="s">
        <v>53</v>
      </c>
      <c r="D16478" s="114" t="s">
        <v>372</v>
      </c>
      <c r="E16478" s="115">
        <v>44890</v>
      </c>
      <c r="F16478" s="192">
        <v>0.78932870370370367</v>
      </c>
      <c r="G16478">
        <v>2</v>
      </c>
      <c r="H16478" s="114" t="s">
        <v>373</v>
      </c>
      <c r="I16478">
        <v>4822957</v>
      </c>
    </row>
    <row r="16479" spans="1:9" x14ac:dyDescent="0.25">
      <c r="A16479" s="114" t="s">
        <v>2231</v>
      </c>
      <c r="B16479">
        <v>473</v>
      </c>
      <c r="C16479" s="114" t="s">
        <v>53</v>
      </c>
      <c r="D16479" s="114" t="s">
        <v>764</v>
      </c>
      <c r="E16479" s="115">
        <v>44890</v>
      </c>
      <c r="F16479" s="192">
        <v>0.78969907407407403</v>
      </c>
      <c r="G16479">
        <v>2</v>
      </c>
      <c r="H16479" s="114" t="s">
        <v>765</v>
      </c>
      <c r="I16479">
        <v>5469942</v>
      </c>
    </row>
    <row r="16480" spans="1:9" x14ac:dyDescent="0.25">
      <c r="A16480" s="114" t="s">
        <v>2231</v>
      </c>
      <c r="B16480">
        <v>474</v>
      </c>
      <c r="C16480" s="114" t="s">
        <v>52</v>
      </c>
      <c r="D16480" s="114" t="s">
        <v>777</v>
      </c>
      <c r="E16480" s="115">
        <v>44890</v>
      </c>
      <c r="F16480" s="192">
        <v>0.78990740740740739</v>
      </c>
      <c r="G16480">
        <v>2</v>
      </c>
      <c r="H16480" s="114" t="s">
        <v>778</v>
      </c>
      <c r="I16480">
        <v>5381975</v>
      </c>
    </row>
    <row r="16481" spans="1:9" x14ac:dyDescent="0.25">
      <c r="A16481" s="114" t="s">
        <v>2231</v>
      </c>
      <c r="B16481">
        <v>475</v>
      </c>
      <c r="C16481" s="114" t="s">
        <v>52</v>
      </c>
      <c r="D16481" s="114" t="s">
        <v>674</v>
      </c>
      <c r="E16481" s="115">
        <v>44890</v>
      </c>
      <c r="F16481" s="192">
        <v>0.78997685185185185</v>
      </c>
      <c r="G16481">
        <v>2</v>
      </c>
      <c r="H16481" s="114" t="s">
        <v>675</v>
      </c>
      <c r="I16481">
        <v>6699470</v>
      </c>
    </row>
    <row r="16482" spans="1:9" x14ac:dyDescent="0.25">
      <c r="A16482" s="114" t="s">
        <v>2231</v>
      </c>
      <c r="B16482">
        <v>476</v>
      </c>
      <c r="C16482" s="114" t="s">
        <v>52</v>
      </c>
      <c r="D16482" s="114" t="s">
        <v>805</v>
      </c>
      <c r="E16482" s="115">
        <v>44890</v>
      </c>
      <c r="F16482" s="192">
        <v>0.79005787037037034</v>
      </c>
      <c r="G16482">
        <v>2</v>
      </c>
      <c r="H16482" s="114" t="s">
        <v>806</v>
      </c>
      <c r="I16482"/>
    </row>
    <row r="16483" spans="1:9" x14ac:dyDescent="0.25">
      <c r="A16483" s="114" t="s">
        <v>2231</v>
      </c>
      <c r="B16483">
        <v>477</v>
      </c>
      <c r="C16483" s="114" t="s">
        <v>53</v>
      </c>
      <c r="D16483" s="114" t="s">
        <v>1533</v>
      </c>
      <c r="E16483" s="115">
        <v>44890</v>
      </c>
      <c r="F16483" s="192">
        <v>0.79026620370370371</v>
      </c>
      <c r="G16483">
        <v>2</v>
      </c>
      <c r="H16483" s="114" t="s">
        <v>1534</v>
      </c>
      <c r="I16483"/>
    </row>
    <row r="16484" spans="1:9" x14ac:dyDescent="0.25">
      <c r="A16484" s="114" t="s">
        <v>2231</v>
      </c>
      <c r="B16484">
        <v>478</v>
      </c>
      <c r="C16484" s="114" t="s">
        <v>53</v>
      </c>
      <c r="D16484" s="114" t="s">
        <v>578</v>
      </c>
      <c r="E16484" s="115">
        <v>44890</v>
      </c>
      <c r="F16484" s="192">
        <v>0.79037037037037039</v>
      </c>
      <c r="G16484">
        <v>2</v>
      </c>
      <c r="H16484" s="114" t="s">
        <v>579</v>
      </c>
      <c r="I16484"/>
    </row>
    <row r="16485" spans="1:9" x14ac:dyDescent="0.25">
      <c r="A16485" s="114" t="s">
        <v>2231</v>
      </c>
      <c r="B16485">
        <v>479</v>
      </c>
      <c r="C16485" s="114" t="s">
        <v>52</v>
      </c>
      <c r="D16485" s="114" t="s">
        <v>594</v>
      </c>
      <c r="E16485" s="115">
        <v>44890</v>
      </c>
      <c r="F16485" s="192">
        <v>0.79043981481481485</v>
      </c>
      <c r="G16485">
        <v>2</v>
      </c>
      <c r="H16485" s="114" t="s">
        <v>595</v>
      </c>
      <c r="I16485">
        <v>7078869</v>
      </c>
    </row>
    <row r="16486" spans="1:9" x14ac:dyDescent="0.25">
      <c r="A16486" s="114" t="s">
        <v>2231</v>
      </c>
      <c r="B16486">
        <v>480</v>
      </c>
      <c r="C16486" s="114" t="s">
        <v>53</v>
      </c>
      <c r="D16486" s="114" t="s">
        <v>785</v>
      </c>
      <c r="E16486" s="115">
        <v>44890</v>
      </c>
      <c r="F16486" s="192">
        <v>0.7905092592592593</v>
      </c>
      <c r="G16486">
        <v>2</v>
      </c>
      <c r="H16486" s="114" t="s">
        <v>786</v>
      </c>
      <c r="I16486">
        <v>4844273</v>
      </c>
    </row>
    <row r="16487" spans="1:9" x14ac:dyDescent="0.25">
      <c r="A16487" s="114" t="s">
        <v>2231</v>
      </c>
      <c r="B16487">
        <v>481</v>
      </c>
      <c r="C16487" s="114" t="s">
        <v>52</v>
      </c>
      <c r="D16487" s="114" t="s">
        <v>2139</v>
      </c>
      <c r="E16487" s="115">
        <v>44890</v>
      </c>
      <c r="F16487" s="192">
        <v>0.79068287037037033</v>
      </c>
      <c r="G16487">
        <v>2</v>
      </c>
      <c r="H16487" s="114" t="s">
        <v>2140</v>
      </c>
      <c r="I16487">
        <v>5429475</v>
      </c>
    </row>
    <row r="16488" spans="1:9" x14ac:dyDescent="0.25">
      <c r="A16488" s="114" t="s">
        <v>2231</v>
      </c>
      <c r="B16488">
        <v>482</v>
      </c>
      <c r="C16488" s="114" t="s">
        <v>52</v>
      </c>
      <c r="D16488" s="114" t="s">
        <v>1561</v>
      </c>
      <c r="E16488" s="115">
        <v>44890</v>
      </c>
      <c r="F16488" s="192">
        <v>0.79075231481481478</v>
      </c>
      <c r="G16488">
        <v>2</v>
      </c>
      <c r="H16488" s="114" t="s">
        <v>1562</v>
      </c>
      <c r="I16488">
        <v>5415498</v>
      </c>
    </row>
    <row r="16489" spans="1:9" x14ac:dyDescent="0.25">
      <c r="A16489" s="114" t="s">
        <v>2231</v>
      </c>
      <c r="B16489">
        <v>483</v>
      </c>
      <c r="C16489" s="114" t="s">
        <v>52</v>
      </c>
      <c r="D16489" s="114" t="s">
        <v>406</v>
      </c>
      <c r="E16489" s="115">
        <v>44890</v>
      </c>
      <c r="F16489" s="192">
        <v>0.79083333333333339</v>
      </c>
      <c r="G16489">
        <v>2</v>
      </c>
      <c r="H16489" s="114" t="s">
        <v>407</v>
      </c>
      <c r="I16489">
        <v>2704256</v>
      </c>
    </row>
    <row r="16490" spans="1:9" x14ac:dyDescent="0.25">
      <c r="A16490" s="114" t="s">
        <v>2231</v>
      </c>
      <c r="B16490">
        <v>484</v>
      </c>
      <c r="C16490" s="114" t="s">
        <v>53</v>
      </c>
      <c r="D16490" s="114" t="s">
        <v>1149</v>
      </c>
      <c r="E16490" s="115">
        <v>44890</v>
      </c>
      <c r="F16490" s="192">
        <v>0.79090277777777773</v>
      </c>
      <c r="G16490">
        <v>2</v>
      </c>
      <c r="H16490" s="114" t="s">
        <v>1150</v>
      </c>
      <c r="I16490"/>
    </row>
    <row r="16491" spans="1:9" x14ac:dyDescent="0.25">
      <c r="A16491" s="114" t="s">
        <v>2231</v>
      </c>
      <c r="B16491">
        <v>485</v>
      </c>
      <c r="C16491" s="114" t="s">
        <v>54</v>
      </c>
      <c r="D16491" s="114" t="s">
        <v>1567</v>
      </c>
      <c r="E16491" s="115">
        <v>44890</v>
      </c>
      <c r="F16491" s="192">
        <v>0.79144675925925922</v>
      </c>
      <c r="G16491">
        <v>2</v>
      </c>
      <c r="H16491" s="114" t="s">
        <v>1568</v>
      </c>
      <c r="I16491">
        <v>5349830</v>
      </c>
    </row>
    <row r="16492" spans="1:9" x14ac:dyDescent="0.25">
      <c r="A16492" s="114" t="s">
        <v>2231</v>
      </c>
      <c r="B16492">
        <v>486</v>
      </c>
      <c r="C16492" s="114" t="s">
        <v>52</v>
      </c>
      <c r="D16492" s="114" t="s">
        <v>408</v>
      </c>
      <c r="E16492" s="115">
        <v>44890</v>
      </c>
      <c r="F16492" s="192">
        <v>0.79151620370370368</v>
      </c>
      <c r="G16492">
        <v>2</v>
      </c>
      <c r="H16492" s="114" t="s">
        <v>409</v>
      </c>
      <c r="I16492">
        <v>7495630</v>
      </c>
    </row>
    <row r="16493" spans="1:9" x14ac:dyDescent="0.25">
      <c r="A16493" s="114" t="s">
        <v>2231</v>
      </c>
      <c r="B16493">
        <v>487</v>
      </c>
      <c r="C16493" s="114" t="s">
        <v>53</v>
      </c>
      <c r="D16493" s="114" t="s">
        <v>1602</v>
      </c>
      <c r="E16493" s="115">
        <v>44890</v>
      </c>
      <c r="F16493" s="192">
        <v>0.79171296296296301</v>
      </c>
      <c r="G16493">
        <v>2</v>
      </c>
      <c r="H16493" s="114" t="s">
        <v>1603</v>
      </c>
      <c r="I16493"/>
    </row>
    <row r="16494" spans="1:9" x14ac:dyDescent="0.25">
      <c r="A16494" s="114" t="s">
        <v>2231</v>
      </c>
      <c r="B16494">
        <v>488</v>
      </c>
      <c r="C16494" s="114" t="s">
        <v>53</v>
      </c>
      <c r="D16494" s="114" t="s">
        <v>354</v>
      </c>
      <c r="E16494" s="115">
        <v>44890</v>
      </c>
      <c r="F16494" s="192">
        <v>0.79201388888888891</v>
      </c>
      <c r="G16494">
        <v>2</v>
      </c>
      <c r="H16494" s="114" t="s">
        <v>355</v>
      </c>
      <c r="I16494"/>
    </row>
    <row r="16495" spans="1:9" x14ac:dyDescent="0.25">
      <c r="A16495" s="114" t="s">
        <v>2231</v>
      </c>
      <c r="B16495">
        <v>489</v>
      </c>
      <c r="C16495" s="114" t="s">
        <v>52</v>
      </c>
      <c r="D16495" s="114" t="s">
        <v>378</v>
      </c>
      <c r="E16495" s="115">
        <v>44890</v>
      </c>
      <c r="F16495" s="192">
        <v>0.79224537037037035</v>
      </c>
      <c r="G16495">
        <v>2</v>
      </c>
      <c r="H16495" s="114" t="s">
        <v>379</v>
      </c>
      <c r="I16495">
        <v>14813026</v>
      </c>
    </row>
    <row r="16496" spans="1:9" x14ac:dyDescent="0.25">
      <c r="A16496" s="114" t="s">
        <v>2231</v>
      </c>
      <c r="B16496">
        <v>490</v>
      </c>
      <c r="C16496" s="114" t="s">
        <v>53</v>
      </c>
      <c r="D16496" s="114" t="s">
        <v>268</v>
      </c>
      <c r="E16496" s="115">
        <v>44890</v>
      </c>
      <c r="F16496" s="192">
        <v>0.79241898148148149</v>
      </c>
      <c r="G16496">
        <v>2</v>
      </c>
      <c r="H16496" s="114" t="s">
        <v>269</v>
      </c>
      <c r="I16496">
        <v>4850516</v>
      </c>
    </row>
    <row r="16497" spans="1:9" x14ac:dyDescent="0.25">
      <c r="A16497" s="114" t="s">
        <v>2231</v>
      </c>
      <c r="B16497">
        <v>491</v>
      </c>
      <c r="C16497" s="114" t="s">
        <v>52</v>
      </c>
      <c r="D16497" s="114" t="s">
        <v>552</v>
      </c>
      <c r="E16497" s="115">
        <v>44890</v>
      </c>
      <c r="F16497" s="192">
        <v>0.79293981481481479</v>
      </c>
      <c r="G16497">
        <v>2</v>
      </c>
      <c r="H16497" s="114" t="s">
        <v>553</v>
      </c>
      <c r="I16497">
        <v>5345538</v>
      </c>
    </row>
    <row r="16498" spans="1:9" x14ac:dyDescent="0.25">
      <c r="A16498" s="114" t="s">
        <v>2231</v>
      </c>
      <c r="B16498">
        <v>492</v>
      </c>
      <c r="C16498" s="114" t="s">
        <v>52</v>
      </c>
      <c r="D16498" s="114" t="s">
        <v>306</v>
      </c>
      <c r="E16498" s="115">
        <v>44890</v>
      </c>
      <c r="F16498" s="192">
        <v>0.79358796296296297</v>
      </c>
      <c r="G16498">
        <v>2</v>
      </c>
      <c r="H16498" s="114" t="s">
        <v>307</v>
      </c>
      <c r="I16498">
        <v>5391490</v>
      </c>
    </row>
    <row r="16499" spans="1:9" x14ac:dyDescent="0.25">
      <c r="A16499" s="114" t="s">
        <v>2231</v>
      </c>
      <c r="B16499">
        <v>493</v>
      </c>
      <c r="C16499" s="114" t="s">
        <v>53</v>
      </c>
      <c r="D16499" s="114" t="s">
        <v>598</v>
      </c>
      <c r="E16499" s="115">
        <v>44890</v>
      </c>
      <c r="F16499" s="192">
        <v>0.79403935185185182</v>
      </c>
      <c r="G16499">
        <v>2</v>
      </c>
      <c r="H16499" s="114" t="s">
        <v>599</v>
      </c>
      <c r="I16499"/>
    </row>
    <row r="16500" spans="1:9" x14ac:dyDescent="0.25">
      <c r="A16500" s="114" t="s">
        <v>2231</v>
      </c>
      <c r="B16500">
        <v>494</v>
      </c>
      <c r="C16500" s="114" t="s">
        <v>53</v>
      </c>
      <c r="D16500" s="114" t="s">
        <v>348</v>
      </c>
      <c r="E16500" s="115">
        <v>44890</v>
      </c>
      <c r="F16500" s="192">
        <v>0.79410879629629627</v>
      </c>
      <c r="G16500">
        <v>2</v>
      </c>
      <c r="H16500" s="114" t="s">
        <v>349</v>
      </c>
      <c r="I16500"/>
    </row>
    <row r="16501" spans="1:9" x14ac:dyDescent="0.25">
      <c r="A16501" s="114" t="s">
        <v>2231</v>
      </c>
      <c r="B16501">
        <v>495</v>
      </c>
      <c r="C16501" s="114" t="s">
        <v>53</v>
      </c>
      <c r="D16501" s="114" t="s">
        <v>492</v>
      </c>
      <c r="E16501" s="115">
        <v>44890</v>
      </c>
      <c r="F16501" s="192">
        <v>0.79417824074074073</v>
      </c>
      <c r="G16501">
        <v>2</v>
      </c>
      <c r="H16501" s="114" t="s">
        <v>493</v>
      </c>
      <c r="I16501">
        <v>14978809</v>
      </c>
    </row>
    <row r="16502" spans="1:9" x14ac:dyDescent="0.25">
      <c r="A16502" s="114" t="s">
        <v>2231</v>
      </c>
      <c r="B16502">
        <v>496</v>
      </c>
      <c r="C16502" s="114" t="s">
        <v>53</v>
      </c>
      <c r="D16502" s="114" t="s">
        <v>602</v>
      </c>
      <c r="E16502" s="115">
        <v>44890</v>
      </c>
      <c r="F16502" s="192">
        <v>0.79424768518518518</v>
      </c>
      <c r="G16502">
        <v>2</v>
      </c>
      <c r="H16502" s="114" t="s">
        <v>603</v>
      </c>
      <c r="I16502">
        <v>5482836</v>
      </c>
    </row>
    <row r="16503" spans="1:9" x14ac:dyDescent="0.25">
      <c r="A16503" s="114" t="s">
        <v>2231</v>
      </c>
      <c r="B16503">
        <v>497</v>
      </c>
      <c r="C16503" s="114" t="s">
        <v>52</v>
      </c>
      <c r="D16503" s="114" t="s">
        <v>2036</v>
      </c>
      <c r="E16503" s="115">
        <v>44890</v>
      </c>
      <c r="F16503" s="192">
        <v>0.79464120370370372</v>
      </c>
      <c r="G16503">
        <v>2</v>
      </c>
      <c r="H16503" s="114" t="s">
        <v>2037</v>
      </c>
      <c r="I16503">
        <v>5432070</v>
      </c>
    </row>
    <row r="16504" spans="1:9" x14ac:dyDescent="0.25">
      <c r="A16504" s="114" t="s">
        <v>2231</v>
      </c>
      <c r="B16504">
        <v>498</v>
      </c>
      <c r="C16504" s="114" t="s">
        <v>52</v>
      </c>
      <c r="D16504" s="114" t="s">
        <v>1407</v>
      </c>
      <c r="E16504" s="115">
        <v>44890</v>
      </c>
      <c r="F16504" s="192">
        <v>0.7951273148148148</v>
      </c>
      <c r="G16504">
        <v>2</v>
      </c>
      <c r="H16504" s="114" t="s">
        <v>1408</v>
      </c>
      <c r="I16504"/>
    </row>
    <row r="16505" spans="1:9" x14ac:dyDescent="0.25">
      <c r="A16505" s="114" t="s">
        <v>2231</v>
      </c>
      <c r="B16505">
        <v>499</v>
      </c>
      <c r="C16505" s="114" t="s">
        <v>53</v>
      </c>
      <c r="D16505" s="114" t="s">
        <v>807</v>
      </c>
      <c r="E16505" s="115">
        <v>44890</v>
      </c>
      <c r="F16505" s="192">
        <v>0.79553240740740738</v>
      </c>
      <c r="G16505">
        <v>2</v>
      </c>
      <c r="H16505" s="114" t="s">
        <v>808</v>
      </c>
      <c r="I16505"/>
    </row>
    <row r="16506" spans="1:9" x14ac:dyDescent="0.25">
      <c r="A16506" s="114" t="s">
        <v>2231</v>
      </c>
      <c r="B16506">
        <v>500</v>
      </c>
      <c r="C16506" s="114" t="s">
        <v>53</v>
      </c>
      <c r="D16506" s="114" t="s">
        <v>412</v>
      </c>
      <c r="E16506" s="115">
        <v>44890</v>
      </c>
      <c r="F16506" s="192">
        <v>0.79621527777777779</v>
      </c>
      <c r="G16506">
        <v>2</v>
      </c>
      <c r="H16506" s="114" t="s">
        <v>413</v>
      </c>
      <c r="I16506">
        <v>14812959</v>
      </c>
    </row>
    <row r="16507" spans="1:9" x14ac:dyDescent="0.25">
      <c r="A16507" s="114" t="s">
        <v>2231</v>
      </c>
      <c r="B16507">
        <v>501</v>
      </c>
      <c r="C16507" s="114" t="s">
        <v>53</v>
      </c>
      <c r="D16507" s="114" t="s">
        <v>811</v>
      </c>
      <c r="E16507" s="115">
        <v>44890</v>
      </c>
      <c r="F16507" s="192">
        <v>0.79652777777777772</v>
      </c>
      <c r="G16507">
        <v>2</v>
      </c>
      <c r="H16507" s="114" t="s">
        <v>812</v>
      </c>
      <c r="I16507">
        <v>2025608</v>
      </c>
    </row>
    <row r="16508" spans="1:9" x14ac:dyDescent="0.25">
      <c r="A16508" s="114" t="s">
        <v>2231</v>
      </c>
      <c r="B16508">
        <v>502</v>
      </c>
      <c r="C16508" s="114" t="s">
        <v>54</v>
      </c>
      <c r="D16508" s="114" t="s">
        <v>1296</v>
      </c>
      <c r="E16508" s="115">
        <v>44890</v>
      </c>
      <c r="F16508" s="192">
        <v>0.79670138888888886</v>
      </c>
      <c r="G16508">
        <v>2</v>
      </c>
      <c r="H16508" s="114" t="s">
        <v>1297</v>
      </c>
      <c r="I16508">
        <v>2151246</v>
      </c>
    </row>
    <row r="16509" spans="1:9" x14ac:dyDescent="0.25">
      <c r="A16509" s="114" t="s">
        <v>2231</v>
      </c>
      <c r="B16509">
        <v>503</v>
      </c>
      <c r="C16509" s="114" t="s">
        <v>52</v>
      </c>
      <c r="D16509" s="114" t="s">
        <v>550</v>
      </c>
      <c r="E16509" s="115">
        <v>44890</v>
      </c>
      <c r="F16509" s="192">
        <v>0.79714120370370367</v>
      </c>
      <c r="G16509">
        <v>2</v>
      </c>
      <c r="H16509" s="114" t="s">
        <v>551</v>
      </c>
      <c r="I16509">
        <v>5417638</v>
      </c>
    </row>
    <row r="16510" spans="1:9" x14ac:dyDescent="0.25">
      <c r="A16510" s="114" t="s">
        <v>2231</v>
      </c>
      <c r="B16510">
        <v>504</v>
      </c>
      <c r="C16510" s="114" t="s">
        <v>52</v>
      </c>
      <c r="D16510" s="114" t="s">
        <v>1800</v>
      </c>
      <c r="E16510" s="115">
        <v>44890</v>
      </c>
      <c r="F16510" s="192">
        <v>0.79748842592592595</v>
      </c>
      <c r="G16510">
        <v>2</v>
      </c>
      <c r="H16510" s="114" t="s">
        <v>1801</v>
      </c>
      <c r="I16510">
        <v>3686572</v>
      </c>
    </row>
    <row r="16511" spans="1:9" x14ac:dyDescent="0.25">
      <c r="A16511" s="114" t="s">
        <v>2231</v>
      </c>
      <c r="B16511">
        <v>505</v>
      </c>
      <c r="C16511" s="114" t="s">
        <v>52</v>
      </c>
      <c r="D16511" s="114" t="s">
        <v>775</v>
      </c>
      <c r="E16511" s="115">
        <v>44890</v>
      </c>
      <c r="F16511" s="192">
        <v>0.79762731481481486</v>
      </c>
      <c r="G16511">
        <v>2</v>
      </c>
      <c r="H16511" s="114" t="s">
        <v>776</v>
      </c>
      <c r="I16511">
        <v>8117972</v>
      </c>
    </row>
    <row r="16512" spans="1:9" x14ac:dyDescent="0.25">
      <c r="A16512" s="114" t="s">
        <v>2231</v>
      </c>
      <c r="B16512">
        <v>506</v>
      </c>
      <c r="C16512" s="114" t="s">
        <v>52</v>
      </c>
      <c r="D16512" s="114" t="s">
        <v>2094</v>
      </c>
      <c r="E16512" s="115">
        <v>44890</v>
      </c>
      <c r="F16512" s="192">
        <v>0.7981018518518519</v>
      </c>
      <c r="G16512">
        <v>2</v>
      </c>
      <c r="H16512" s="114" t="s">
        <v>2095</v>
      </c>
      <c r="I16512">
        <v>5507609</v>
      </c>
    </row>
    <row r="16513" spans="1:9" x14ac:dyDescent="0.25">
      <c r="A16513" s="114" t="s">
        <v>2231</v>
      </c>
      <c r="B16513">
        <v>507</v>
      </c>
      <c r="C16513" s="114" t="s">
        <v>53</v>
      </c>
      <c r="D16513" s="114" t="s">
        <v>1258</v>
      </c>
      <c r="E16513" s="115">
        <v>44890</v>
      </c>
      <c r="F16513" s="192">
        <v>0.79820601851851847</v>
      </c>
      <c r="G16513">
        <v>2</v>
      </c>
      <c r="H16513" s="114" t="s">
        <v>1259</v>
      </c>
      <c r="I16513">
        <v>4793403</v>
      </c>
    </row>
    <row r="16514" spans="1:9" x14ac:dyDescent="0.25">
      <c r="A16514" s="114" t="s">
        <v>2231</v>
      </c>
      <c r="B16514">
        <v>508</v>
      </c>
      <c r="C16514" s="114" t="s">
        <v>53</v>
      </c>
      <c r="D16514" s="114" t="s">
        <v>438</v>
      </c>
      <c r="E16514" s="115">
        <v>44890</v>
      </c>
      <c r="F16514" s="192">
        <v>0.79848379629629629</v>
      </c>
      <c r="G16514">
        <v>2</v>
      </c>
      <c r="H16514" s="114" t="s">
        <v>439</v>
      </c>
      <c r="I16514">
        <v>2044229</v>
      </c>
    </row>
    <row r="16515" spans="1:9" x14ac:dyDescent="0.25">
      <c r="A16515" s="114" t="s">
        <v>2231</v>
      </c>
      <c r="B16515">
        <v>509</v>
      </c>
      <c r="C16515" s="114" t="s">
        <v>52</v>
      </c>
      <c r="D16515" s="114" t="s">
        <v>390</v>
      </c>
      <c r="E16515" s="115">
        <v>44890</v>
      </c>
      <c r="F16515" s="192">
        <v>0.79881944444444442</v>
      </c>
      <c r="G16515">
        <v>2</v>
      </c>
      <c r="H16515" s="114" t="s">
        <v>391</v>
      </c>
      <c r="I16515">
        <v>5345948</v>
      </c>
    </row>
    <row r="16516" spans="1:9" x14ac:dyDescent="0.25">
      <c r="A16516" s="114" t="s">
        <v>2231</v>
      </c>
      <c r="B16516">
        <v>510</v>
      </c>
      <c r="C16516" s="114" t="s">
        <v>52</v>
      </c>
      <c r="D16516" s="114" t="s">
        <v>536</v>
      </c>
      <c r="E16516" s="115">
        <v>44890</v>
      </c>
      <c r="F16516" s="192">
        <v>0.7990856481481482</v>
      </c>
      <c r="G16516">
        <v>2</v>
      </c>
      <c r="H16516" s="114" t="s">
        <v>537</v>
      </c>
      <c r="I16516">
        <v>5416421</v>
      </c>
    </row>
    <row r="16517" spans="1:9" x14ac:dyDescent="0.25">
      <c r="A16517" s="114" t="s">
        <v>2231</v>
      </c>
      <c r="B16517">
        <v>511</v>
      </c>
      <c r="C16517" s="114" t="s">
        <v>53</v>
      </c>
      <c r="D16517" s="114" t="s">
        <v>396</v>
      </c>
      <c r="E16517" s="115">
        <v>44890</v>
      </c>
      <c r="F16517" s="192">
        <v>0.79978009259259264</v>
      </c>
      <c r="G16517">
        <v>2</v>
      </c>
      <c r="H16517" s="114" t="s">
        <v>397</v>
      </c>
      <c r="I16517">
        <v>6717462</v>
      </c>
    </row>
    <row r="16518" spans="1:9" x14ac:dyDescent="0.25">
      <c r="A16518" s="114" t="s">
        <v>2231</v>
      </c>
      <c r="B16518">
        <v>512</v>
      </c>
      <c r="C16518" s="114" t="s">
        <v>52</v>
      </c>
      <c r="D16518" s="114" t="s">
        <v>1268</v>
      </c>
      <c r="E16518" s="115">
        <v>44890</v>
      </c>
      <c r="F16518" s="192">
        <v>0.80128472222222225</v>
      </c>
      <c r="G16518">
        <v>2</v>
      </c>
      <c r="H16518" s="114" t="s">
        <v>1269</v>
      </c>
      <c r="I16518">
        <v>3685250</v>
      </c>
    </row>
    <row r="16519" spans="1:9" x14ac:dyDescent="0.25">
      <c r="A16519" s="114" t="s">
        <v>2231</v>
      </c>
      <c r="B16519">
        <v>513</v>
      </c>
      <c r="C16519" s="114" t="s">
        <v>53</v>
      </c>
      <c r="D16519" s="114" t="s">
        <v>1569</v>
      </c>
      <c r="E16519" s="115">
        <v>44890</v>
      </c>
      <c r="F16519" s="192">
        <v>0.80203703703703699</v>
      </c>
      <c r="G16519">
        <v>2</v>
      </c>
      <c r="H16519" s="114" t="s">
        <v>1570</v>
      </c>
      <c r="I16519">
        <v>2713872</v>
      </c>
    </row>
    <row r="16520" spans="1:9" x14ac:dyDescent="0.25">
      <c r="A16520" s="114" t="s">
        <v>2231</v>
      </c>
      <c r="B16520">
        <v>514</v>
      </c>
      <c r="C16520" s="114" t="s">
        <v>52</v>
      </c>
      <c r="D16520" s="114" t="s">
        <v>1336</v>
      </c>
      <c r="E16520" s="115">
        <v>44890</v>
      </c>
      <c r="F16520" s="192">
        <v>0.80210648148148145</v>
      </c>
      <c r="G16520">
        <v>2</v>
      </c>
      <c r="H16520" s="114" t="s">
        <v>1337</v>
      </c>
      <c r="I16520">
        <v>2705654</v>
      </c>
    </row>
    <row r="16521" spans="1:9" x14ac:dyDescent="0.25">
      <c r="A16521" s="114" t="s">
        <v>2231</v>
      </c>
      <c r="B16521">
        <v>515</v>
      </c>
      <c r="C16521" s="114" t="s">
        <v>52</v>
      </c>
      <c r="D16521" s="114" t="s">
        <v>2044</v>
      </c>
      <c r="E16521" s="115">
        <v>44890</v>
      </c>
      <c r="F16521" s="192">
        <v>0.80378472222222219</v>
      </c>
      <c r="G16521">
        <v>2</v>
      </c>
      <c r="H16521" s="114" t="s">
        <v>2045</v>
      </c>
      <c r="I16521">
        <v>14137632</v>
      </c>
    </row>
    <row r="16522" spans="1:9" x14ac:dyDescent="0.25">
      <c r="A16522" s="114" t="s">
        <v>2231</v>
      </c>
      <c r="B16522">
        <v>516</v>
      </c>
      <c r="C16522" s="114" t="s">
        <v>52</v>
      </c>
      <c r="D16522" s="114" t="s">
        <v>336</v>
      </c>
      <c r="E16522" s="115">
        <v>44890</v>
      </c>
      <c r="F16522" s="192">
        <v>0.80406250000000001</v>
      </c>
      <c r="G16522">
        <v>2</v>
      </c>
      <c r="H16522" s="114" t="s">
        <v>337</v>
      </c>
      <c r="I16522">
        <v>5368010</v>
      </c>
    </row>
    <row r="16523" spans="1:9" x14ac:dyDescent="0.25">
      <c r="A16523" s="114" t="s">
        <v>2231</v>
      </c>
      <c r="B16523">
        <v>517</v>
      </c>
      <c r="C16523" s="114" t="s">
        <v>54</v>
      </c>
      <c r="D16523" s="114" t="s">
        <v>424</v>
      </c>
      <c r="E16523" s="115">
        <v>44890</v>
      </c>
      <c r="F16523" s="192">
        <v>0.80524305555555553</v>
      </c>
      <c r="G16523">
        <v>2</v>
      </c>
      <c r="H16523" s="114" t="s">
        <v>425</v>
      </c>
      <c r="I16523">
        <v>5350400</v>
      </c>
    </row>
    <row r="16524" spans="1:9" x14ac:dyDescent="0.25">
      <c r="A16524" s="114" t="s">
        <v>2231</v>
      </c>
      <c r="B16524">
        <v>518</v>
      </c>
      <c r="C16524" s="114" t="s">
        <v>53</v>
      </c>
      <c r="D16524" s="114" t="s">
        <v>1577</v>
      </c>
      <c r="E16524" s="115">
        <v>44890</v>
      </c>
      <c r="F16524" s="192">
        <v>0.80532407407407403</v>
      </c>
      <c r="G16524">
        <v>2</v>
      </c>
      <c r="H16524" s="114" t="s">
        <v>587</v>
      </c>
      <c r="I16524"/>
    </row>
    <row r="16525" spans="1:9" x14ac:dyDescent="0.25">
      <c r="A16525" s="114" t="s">
        <v>2231</v>
      </c>
      <c r="B16525">
        <v>519</v>
      </c>
      <c r="C16525" s="114" t="s">
        <v>53</v>
      </c>
      <c r="D16525" s="114" t="s">
        <v>641</v>
      </c>
      <c r="E16525" s="115">
        <v>44890</v>
      </c>
      <c r="F16525" s="192">
        <v>0.80549768518518516</v>
      </c>
      <c r="G16525">
        <v>2</v>
      </c>
      <c r="H16525" s="114" t="s">
        <v>642</v>
      </c>
      <c r="I16525"/>
    </row>
    <row r="16526" spans="1:9" x14ac:dyDescent="0.25">
      <c r="A16526" s="114" t="s">
        <v>2231</v>
      </c>
      <c r="B16526">
        <v>520</v>
      </c>
      <c r="C16526" s="114" t="s">
        <v>53</v>
      </c>
      <c r="D16526" s="114" t="s">
        <v>546</v>
      </c>
      <c r="E16526" s="115">
        <v>44890</v>
      </c>
      <c r="F16526" s="192">
        <v>0.80798611111111107</v>
      </c>
      <c r="G16526">
        <v>2</v>
      </c>
      <c r="H16526" s="114" t="s">
        <v>547</v>
      </c>
      <c r="I16526">
        <v>14808682</v>
      </c>
    </row>
    <row r="16527" spans="1:9" x14ac:dyDescent="0.25">
      <c r="A16527" s="114" t="s">
        <v>2231</v>
      </c>
      <c r="B16527">
        <v>521</v>
      </c>
      <c r="C16527" s="114" t="s">
        <v>53</v>
      </c>
      <c r="D16527" s="114" t="s">
        <v>1300</v>
      </c>
      <c r="E16527" s="115">
        <v>44890</v>
      </c>
      <c r="F16527" s="192">
        <v>0.80884259259259261</v>
      </c>
      <c r="G16527">
        <v>2</v>
      </c>
      <c r="H16527" s="114" t="s">
        <v>1301</v>
      </c>
      <c r="I16527"/>
    </row>
    <row r="16528" spans="1:9" x14ac:dyDescent="0.25">
      <c r="A16528" s="114" t="s">
        <v>2231</v>
      </c>
      <c r="B16528">
        <v>522</v>
      </c>
      <c r="C16528" s="114" t="s">
        <v>53</v>
      </c>
      <c r="D16528" s="114" t="s">
        <v>572</v>
      </c>
      <c r="E16528" s="115">
        <v>44890</v>
      </c>
      <c r="F16528" s="192">
        <v>0.81324074074074071</v>
      </c>
      <c r="G16528">
        <v>2</v>
      </c>
      <c r="H16528" s="114" t="s">
        <v>573</v>
      </c>
      <c r="I16528">
        <v>5052742</v>
      </c>
    </row>
    <row r="16529" spans="1:9" x14ac:dyDescent="0.25">
      <c r="A16529" s="114" t="s">
        <v>2231</v>
      </c>
      <c r="B16529">
        <v>523</v>
      </c>
      <c r="C16529" s="114" t="s">
        <v>53</v>
      </c>
      <c r="D16529" s="114" t="s">
        <v>1818</v>
      </c>
      <c r="E16529" s="115">
        <v>44890</v>
      </c>
      <c r="F16529" s="192">
        <v>0.81606481481481485</v>
      </c>
      <c r="G16529">
        <v>2</v>
      </c>
      <c r="H16529" s="114" t="s">
        <v>735</v>
      </c>
      <c r="I16529"/>
    </row>
    <row r="16530" spans="1:9" x14ac:dyDescent="0.25">
      <c r="A16530" s="114" t="s">
        <v>2231</v>
      </c>
      <c r="B16530">
        <v>524</v>
      </c>
      <c r="C16530" s="114" t="s">
        <v>53</v>
      </c>
      <c r="D16530" s="114" t="s">
        <v>1380</v>
      </c>
      <c r="E16530" s="115">
        <v>44890</v>
      </c>
      <c r="F16530" s="192">
        <v>0.81901620370370365</v>
      </c>
      <c r="G16530">
        <v>2</v>
      </c>
      <c r="H16530" s="114" t="s">
        <v>1381</v>
      </c>
      <c r="I16530">
        <v>5032047</v>
      </c>
    </row>
    <row r="16531" spans="1:9" x14ac:dyDescent="0.25">
      <c r="A16531" s="114" t="s">
        <v>2231</v>
      </c>
      <c r="B16531">
        <v>525</v>
      </c>
      <c r="C16531" s="114" t="s">
        <v>53</v>
      </c>
      <c r="D16531" s="114" t="s">
        <v>466</v>
      </c>
      <c r="E16531" s="115">
        <v>44890</v>
      </c>
      <c r="F16531" s="192">
        <v>0.8190856481481481</v>
      </c>
      <c r="G16531">
        <v>2</v>
      </c>
      <c r="H16531" s="114" t="s">
        <v>467</v>
      </c>
      <c r="I16531"/>
    </row>
    <row r="16532" spans="1:9" x14ac:dyDescent="0.25">
      <c r="A16532" s="114" t="s">
        <v>2231</v>
      </c>
      <c r="B16532">
        <v>526</v>
      </c>
      <c r="C16532" s="114" t="s">
        <v>52</v>
      </c>
      <c r="D16532" s="114" t="s">
        <v>460</v>
      </c>
      <c r="E16532" s="115">
        <v>44890</v>
      </c>
      <c r="F16532" s="192">
        <v>0.82063657407407409</v>
      </c>
      <c r="G16532">
        <v>2</v>
      </c>
      <c r="H16532" s="114" t="s">
        <v>461</v>
      </c>
      <c r="I16532">
        <v>3631429</v>
      </c>
    </row>
    <row r="16533" spans="1:9" x14ac:dyDescent="0.25">
      <c r="A16533" s="114" t="s">
        <v>2231</v>
      </c>
      <c r="B16533">
        <v>527</v>
      </c>
      <c r="C16533" s="114" t="s">
        <v>56</v>
      </c>
      <c r="D16533" s="114" t="s">
        <v>1591</v>
      </c>
      <c r="E16533" s="115">
        <v>44890</v>
      </c>
      <c r="F16533" s="192">
        <v>0.8209143518518518</v>
      </c>
      <c r="G16533">
        <v>2</v>
      </c>
      <c r="H16533" s="114" t="s">
        <v>1592</v>
      </c>
      <c r="I16533">
        <v>4829405</v>
      </c>
    </row>
    <row r="16534" spans="1:9" x14ac:dyDescent="0.25">
      <c r="A16534" s="114" t="s">
        <v>2231</v>
      </c>
      <c r="B16534">
        <v>528</v>
      </c>
      <c r="C16534" s="114" t="s">
        <v>53</v>
      </c>
      <c r="D16534" s="114" t="s">
        <v>748</v>
      </c>
      <c r="E16534" s="115">
        <v>44890</v>
      </c>
      <c r="F16534" s="192">
        <v>0.8209953703703704</v>
      </c>
      <c r="G16534">
        <v>2</v>
      </c>
      <c r="H16534" s="114" t="s">
        <v>749</v>
      </c>
      <c r="I16534"/>
    </row>
    <row r="16535" spans="1:9" x14ac:dyDescent="0.25">
      <c r="A16535" s="114" t="s">
        <v>2231</v>
      </c>
      <c r="B16535">
        <v>529</v>
      </c>
      <c r="C16535" s="114" t="s">
        <v>54</v>
      </c>
      <c r="D16535" s="114" t="s">
        <v>608</v>
      </c>
      <c r="E16535" s="115">
        <v>44890</v>
      </c>
      <c r="F16535" s="192">
        <v>0.82240740740740736</v>
      </c>
      <c r="G16535">
        <v>2</v>
      </c>
      <c r="H16535" s="114" t="s">
        <v>609</v>
      </c>
      <c r="I16535"/>
    </row>
    <row r="16536" spans="1:9" x14ac:dyDescent="0.25">
      <c r="A16536" s="114" t="s">
        <v>2231</v>
      </c>
      <c r="B16536">
        <v>530</v>
      </c>
      <c r="C16536" s="114" t="s">
        <v>53</v>
      </c>
      <c r="D16536" s="114" t="s">
        <v>1546</v>
      </c>
      <c r="E16536" s="115">
        <v>44890</v>
      </c>
      <c r="F16536" s="192">
        <v>0.82247685185185182</v>
      </c>
      <c r="G16536">
        <v>2</v>
      </c>
      <c r="H16536" s="114" t="s">
        <v>1547</v>
      </c>
      <c r="I16536">
        <v>2037566</v>
      </c>
    </row>
    <row r="16537" spans="1:9" x14ac:dyDescent="0.25">
      <c r="A16537" s="114" t="s">
        <v>2231</v>
      </c>
      <c r="B16537">
        <v>531</v>
      </c>
      <c r="C16537" s="114" t="s">
        <v>53</v>
      </c>
      <c r="D16537" s="114" t="s">
        <v>344</v>
      </c>
      <c r="E16537" s="115">
        <v>44890</v>
      </c>
      <c r="F16537" s="192">
        <v>0.82408564814814811</v>
      </c>
      <c r="G16537">
        <v>2</v>
      </c>
      <c r="H16537" s="114" t="s">
        <v>345</v>
      </c>
      <c r="I16537">
        <v>2151575</v>
      </c>
    </row>
    <row r="16538" spans="1:9" x14ac:dyDescent="0.25">
      <c r="A16538" s="114" t="s">
        <v>2231</v>
      </c>
      <c r="B16538">
        <v>532</v>
      </c>
      <c r="C16538" s="114" t="s">
        <v>54</v>
      </c>
      <c r="D16538" s="114" t="s">
        <v>612</v>
      </c>
      <c r="E16538" s="115">
        <v>44890</v>
      </c>
      <c r="F16538" s="192">
        <v>0.83094907407407403</v>
      </c>
      <c r="G16538">
        <v>2</v>
      </c>
      <c r="H16538" s="114" t="s">
        <v>613</v>
      </c>
      <c r="I16538"/>
    </row>
    <row r="16539" spans="1:9" x14ac:dyDescent="0.25">
      <c r="A16539" s="114" t="s">
        <v>2231</v>
      </c>
      <c r="B16539">
        <v>533</v>
      </c>
      <c r="C16539" s="114" t="s">
        <v>53</v>
      </c>
      <c r="D16539" s="114" t="s">
        <v>244</v>
      </c>
      <c r="E16539" s="115">
        <v>44890</v>
      </c>
      <c r="F16539" s="192">
        <v>0.83440972222222221</v>
      </c>
      <c r="G16539">
        <v>2</v>
      </c>
      <c r="H16539" s="114" t="s">
        <v>245</v>
      </c>
      <c r="I16539"/>
    </row>
    <row r="16540" spans="1:9" x14ac:dyDescent="0.25">
      <c r="A16540" s="114" t="s">
        <v>2231</v>
      </c>
      <c r="B16540">
        <v>534</v>
      </c>
      <c r="C16540" s="114" t="s">
        <v>53</v>
      </c>
      <c r="D16540" s="114" t="s">
        <v>728</v>
      </c>
      <c r="E16540" s="115">
        <v>44890</v>
      </c>
      <c r="F16540" s="192">
        <v>0.84725694444444444</v>
      </c>
      <c r="G16540">
        <v>2</v>
      </c>
      <c r="H16540" s="114" t="s">
        <v>729</v>
      </c>
      <c r="I16540">
        <v>5439920</v>
      </c>
    </row>
    <row r="16541" spans="1:9" x14ac:dyDescent="0.25">
      <c r="A16541" s="114" t="s">
        <v>2231</v>
      </c>
      <c r="B16541">
        <v>535</v>
      </c>
      <c r="C16541" s="114" t="s">
        <v>53</v>
      </c>
      <c r="D16541" s="114" t="s">
        <v>588</v>
      </c>
      <c r="E16541" s="115">
        <v>44890</v>
      </c>
      <c r="F16541" s="192">
        <v>0.85210648148148149</v>
      </c>
      <c r="G16541">
        <v>2</v>
      </c>
      <c r="H16541" s="114" t="s">
        <v>589</v>
      </c>
      <c r="I16541"/>
    </row>
    <row r="16542" spans="1:9" x14ac:dyDescent="0.25">
      <c r="A16542" s="114" t="s">
        <v>2231</v>
      </c>
      <c r="B16542">
        <v>536</v>
      </c>
      <c r="C16542" s="114" t="s">
        <v>52</v>
      </c>
      <c r="D16542" s="114" t="s">
        <v>619</v>
      </c>
      <c r="E16542" s="115">
        <v>44890</v>
      </c>
      <c r="F16542" s="192">
        <v>0.88459490740740743</v>
      </c>
      <c r="G16542">
        <v>2</v>
      </c>
      <c r="H16542" s="114" t="s">
        <v>620</v>
      </c>
      <c r="I16542">
        <v>14812406</v>
      </c>
    </row>
    <row r="16543" spans="1:9" x14ac:dyDescent="0.25">
      <c r="A16543" s="114" t="s">
        <v>2231</v>
      </c>
      <c r="B16543">
        <v>537</v>
      </c>
      <c r="C16543" s="114" t="s">
        <v>53</v>
      </c>
      <c r="D16543" s="114" t="s">
        <v>404</v>
      </c>
      <c r="E16543" s="115">
        <v>44890</v>
      </c>
      <c r="F16543" s="192">
        <v>0.88534722222222217</v>
      </c>
      <c r="G16543">
        <v>2</v>
      </c>
      <c r="H16543" s="114" t="s">
        <v>405</v>
      </c>
      <c r="I16543"/>
    </row>
    <row r="16544" spans="1:9" x14ac:dyDescent="0.25">
      <c r="A16544" s="114" t="s">
        <v>2231</v>
      </c>
      <c r="B16544">
        <v>538</v>
      </c>
      <c r="C16544" s="114" t="s">
        <v>53</v>
      </c>
      <c r="D16544" s="114" t="s">
        <v>1143</v>
      </c>
      <c r="E16544" s="115">
        <v>44890</v>
      </c>
      <c r="F16544" s="192">
        <v>0.88664351851851853</v>
      </c>
      <c r="G16544">
        <v>2</v>
      </c>
      <c r="H16544" s="114" t="s">
        <v>1144</v>
      </c>
      <c r="I16544"/>
    </row>
    <row r="16545" spans="1:9" x14ac:dyDescent="0.25">
      <c r="A16545" s="114" t="s">
        <v>2231</v>
      </c>
      <c r="B16545">
        <v>539</v>
      </c>
      <c r="C16545" s="114" t="s">
        <v>53</v>
      </c>
      <c r="D16545" s="114" t="s">
        <v>584</v>
      </c>
      <c r="E16545" s="115">
        <v>44890</v>
      </c>
      <c r="F16545" s="192">
        <v>0.90782407407407406</v>
      </c>
      <c r="G16545">
        <v>2</v>
      </c>
      <c r="H16545" s="114" t="s">
        <v>585</v>
      </c>
      <c r="I16545"/>
    </row>
    <row r="16546" spans="1:9" x14ac:dyDescent="0.25">
      <c r="A16546" s="114" t="s">
        <v>2231</v>
      </c>
      <c r="B16546">
        <v>540</v>
      </c>
      <c r="C16546" s="114" t="s">
        <v>53</v>
      </c>
      <c r="D16546" s="114" t="s">
        <v>742</v>
      </c>
      <c r="E16546" s="115">
        <v>44890</v>
      </c>
      <c r="F16546" s="192">
        <v>0.9528240740740741</v>
      </c>
      <c r="G16546">
        <v>2</v>
      </c>
      <c r="H16546" s="114" t="s">
        <v>743</v>
      </c>
      <c r="I16546">
        <v>2024799</v>
      </c>
    </row>
    <row r="16547" spans="1:9" x14ac:dyDescent="0.25">
      <c r="A16547" s="114" t="s">
        <v>2231</v>
      </c>
      <c r="B16547">
        <v>541</v>
      </c>
      <c r="C16547" s="114" t="s">
        <v>52</v>
      </c>
      <c r="D16547" s="114" t="s">
        <v>1000</v>
      </c>
      <c r="E16547" s="115">
        <v>44890</v>
      </c>
      <c r="F16547" s="192">
        <v>0.96348379629629632</v>
      </c>
      <c r="G16547">
        <v>2</v>
      </c>
      <c r="H16547" s="114" t="s">
        <v>1001</v>
      </c>
      <c r="I16547">
        <v>5349225</v>
      </c>
    </row>
    <row r="16548" spans="1:9" x14ac:dyDescent="0.25">
      <c r="A16548" s="114" t="s">
        <v>2231</v>
      </c>
      <c r="B16548">
        <v>542</v>
      </c>
      <c r="C16548" s="114" t="s">
        <v>53</v>
      </c>
      <c r="D16548" s="114" t="s">
        <v>570</v>
      </c>
      <c r="E16548" s="115">
        <v>44890</v>
      </c>
      <c r="F16548" s="192">
        <v>0.96420138888888884</v>
      </c>
      <c r="G16548">
        <v>2</v>
      </c>
      <c r="H16548" s="114" t="s">
        <v>571</v>
      </c>
      <c r="I16548">
        <v>5445295</v>
      </c>
    </row>
    <row r="16549" spans="1:9" x14ac:dyDescent="0.25">
      <c r="A16549" s="114" t="s">
        <v>2231</v>
      </c>
      <c r="B16549">
        <v>543</v>
      </c>
      <c r="C16549" s="114" t="s">
        <v>54</v>
      </c>
      <c r="D16549" s="114" t="s">
        <v>907</v>
      </c>
      <c r="E16549" s="115">
        <v>44890</v>
      </c>
      <c r="F16549" s="192">
        <v>0.96799768518518514</v>
      </c>
      <c r="G16549">
        <v>2</v>
      </c>
      <c r="H16549" s="114" t="s">
        <v>908</v>
      </c>
      <c r="I16549">
        <v>6709334</v>
      </c>
    </row>
    <row r="16550" spans="1:9" x14ac:dyDescent="0.25">
      <c r="A16550" s="114" t="s">
        <v>2231</v>
      </c>
      <c r="B16550">
        <v>544</v>
      </c>
      <c r="C16550" s="114" t="s">
        <v>54</v>
      </c>
      <c r="D16550" s="114" t="s">
        <v>338</v>
      </c>
      <c r="E16550" s="115">
        <v>44890</v>
      </c>
      <c r="F16550" s="192">
        <v>0.96826388888888892</v>
      </c>
      <c r="G16550">
        <v>2</v>
      </c>
      <c r="H16550" s="114" t="s">
        <v>339</v>
      </c>
      <c r="I16550">
        <v>8414045</v>
      </c>
    </row>
    <row r="16551" spans="1:9" x14ac:dyDescent="0.25">
      <c r="A16551" s="114" t="s">
        <v>2231</v>
      </c>
      <c r="B16551">
        <v>545</v>
      </c>
      <c r="C16551" s="114" t="s">
        <v>52</v>
      </c>
      <c r="D16551" s="114" t="s">
        <v>390</v>
      </c>
      <c r="E16551" s="115">
        <v>44890</v>
      </c>
      <c r="F16551" s="192">
        <v>0.96859953703703705</v>
      </c>
      <c r="G16551">
        <v>2</v>
      </c>
      <c r="H16551" s="114" t="s">
        <v>391</v>
      </c>
      <c r="I16551">
        <v>5345948</v>
      </c>
    </row>
    <row r="16552" spans="1:9" x14ac:dyDescent="0.25">
      <c r="A16552" s="114" t="s">
        <v>2231</v>
      </c>
      <c r="B16552">
        <v>546</v>
      </c>
      <c r="C16552" s="114" t="s">
        <v>52</v>
      </c>
      <c r="D16552" s="114" t="s">
        <v>839</v>
      </c>
      <c r="E16552" s="115">
        <v>44890</v>
      </c>
      <c r="F16552" s="192">
        <v>0.96888888888888891</v>
      </c>
      <c r="G16552">
        <v>2</v>
      </c>
      <c r="H16552" s="114" t="s">
        <v>840</v>
      </c>
      <c r="I16552">
        <v>5404447</v>
      </c>
    </row>
    <row r="16553" spans="1:9" x14ac:dyDescent="0.25">
      <c r="A16553" s="114" t="s">
        <v>2231</v>
      </c>
      <c r="B16553">
        <v>547</v>
      </c>
      <c r="C16553" s="114" t="s">
        <v>52</v>
      </c>
      <c r="D16553" s="114" t="s">
        <v>1230</v>
      </c>
      <c r="E16553" s="115">
        <v>44890</v>
      </c>
      <c r="F16553" s="192">
        <v>0.9689699074074074</v>
      </c>
      <c r="G16553">
        <v>2</v>
      </c>
      <c r="H16553" s="114" t="s">
        <v>1231</v>
      </c>
      <c r="I16553">
        <v>2669211</v>
      </c>
    </row>
    <row r="16554" spans="1:9" x14ac:dyDescent="0.25">
      <c r="A16554" s="114" t="s">
        <v>2231</v>
      </c>
      <c r="B16554">
        <v>548</v>
      </c>
      <c r="C16554" s="114" t="s">
        <v>52</v>
      </c>
      <c r="D16554" s="114" t="s">
        <v>302</v>
      </c>
      <c r="E16554" s="115">
        <v>44890</v>
      </c>
      <c r="F16554" s="192">
        <v>0.96902777777777782</v>
      </c>
      <c r="G16554">
        <v>2</v>
      </c>
      <c r="H16554" s="114" t="s">
        <v>303</v>
      </c>
      <c r="I16554">
        <v>5417847</v>
      </c>
    </row>
    <row r="16555" spans="1:9" x14ac:dyDescent="0.25">
      <c r="A16555" s="114" t="s">
        <v>2231</v>
      </c>
      <c r="B16555">
        <v>549</v>
      </c>
      <c r="C16555" s="114" t="s">
        <v>52</v>
      </c>
      <c r="D16555" s="114" t="s">
        <v>304</v>
      </c>
      <c r="E16555" s="115">
        <v>44890</v>
      </c>
      <c r="F16555" s="192">
        <v>0.96910879629629632</v>
      </c>
      <c r="G16555">
        <v>2</v>
      </c>
      <c r="H16555" s="114" t="s">
        <v>305</v>
      </c>
      <c r="I16555">
        <v>5382631</v>
      </c>
    </row>
    <row r="16556" spans="1:9" x14ac:dyDescent="0.25">
      <c r="A16556" s="114" t="s">
        <v>2231</v>
      </c>
      <c r="B16556">
        <v>550</v>
      </c>
      <c r="C16556" s="114" t="s">
        <v>53</v>
      </c>
      <c r="D16556" s="114" t="s">
        <v>704</v>
      </c>
      <c r="E16556" s="115">
        <v>44890</v>
      </c>
      <c r="F16556" s="192">
        <v>0.96952546296296294</v>
      </c>
      <c r="G16556">
        <v>2</v>
      </c>
      <c r="H16556" s="114" t="s">
        <v>705</v>
      </c>
      <c r="I16556"/>
    </row>
    <row r="16557" spans="1:9" x14ac:dyDescent="0.25">
      <c r="A16557" s="114" t="s">
        <v>2231</v>
      </c>
      <c r="B16557">
        <v>551</v>
      </c>
      <c r="C16557" s="114" t="s">
        <v>53</v>
      </c>
      <c r="D16557" s="114" t="s">
        <v>1602</v>
      </c>
      <c r="E16557" s="115">
        <v>44890</v>
      </c>
      <c r="F16557" s="192">
        <v>0.96972222222222226</v>
      </c>
      <c r="G16557">
        <v>2</v>
      </c>
      <c r="H16557" s="114" t="s">
        <v>1603</v>
      </c>
      <c r="I16557"/>
    </row>
    <row r="16558" spans="1:9" x14ac:dyDescent="0.25">
      <c r="A16558" s="114" t="s">
        <v>2231</v>
      </c>
      <c r="B16558">
        <v>552</v>
      </c>
      <c r="C16558" s="114" t="s">
        <v>53</v>
      </c>
      <c r="D16558" s="114" t="s">
        <v>1596</v>
      </c>
      <c r="E16558" s="115">
        <v>44890</v>
      </c>
      <c r="F16558" s="192">
        <v>0.96978009259259257</v>
      </c>
      <c r="G16558">
        <v>2</v>
      </c>
      <c r="H16558" s="114" t="s">
        <v>1597</v>
      </c>
      <c r="I16558">
        <v>6719085</v>
      </c>
    </row>
    <row r="16559" spans="1:9" x14ac:dyDescent="0.25">
      <c r="A16559" s="114" t="s">
        <v>2231</v>
      </c>
      <c r="B16559">
        <v>553</v>
      </c>
      <c r="C16559" s="114" t="s">
        <v>53</v>
      </c>
      <c r="D16559" s="114" t="s">
        <v>841</v>
      </c>
      <c r="E16559" s="115">
        <v>44890</v>
      </c>
      <c r="F16559" s="192">
        <v>0.97056712962962965</v>
      </c>
      <c r="G16559">
        <v>2</v>
      </c>
      <c r="H16559" s="114" t="s">
        <v>842</v>
      </c>
      <c r="I16559"/>
    </row>
    <row r="16560" spans="1:9" x14ac:dyDescent="0.25">
      <c r="A16560" s="114" t="s">
        <v>2231</v>
      </c>
      <c r="B16560">
        <v>554</v>
      </c>
      <c r="C16560" s="114" t="s">
        <v>53</v>
      </c>
      <c r="D16560" s="114" t="s">
        <v>1172</v>
      </c>
      <c r="E16560" s="115">
        <v>44890</v>
      </c>
      <c r="F16560" s="192">
        <v>0.97076388888888887</v>
      </c>
      <c r="G16560">
        <v>2</v>
      </c>
      <c r="H16560" s="114" t="s">
        <v>1173</v>
      </c>
      <c r="I16560">
        <v>3386300</v>
      </c>
    </row>
    <row r="16561" spans="1:9" x14ac:dyDescent="0.25">
      <c r="A16561" s="114" t="s">
        <v>2231</v>
      </c>
      <c r="B16561">
        <v>555</v>
      </c>
      <c r="C16561" s="114" t="s">
        <v>52</v>
      </c>
      <c r="D16561" s="114" t="s">
        <v>1600</v>
      </c>
      <c r="E16561" s="115">
        <v>44890</v>
      </c>
      <c r="F16561" s="192">
        <v>0.97106481481481477</v>
      </c>
      <c r="G16561">
        <v>2</v>
      </c>
      <c r="H16561" s="114" t="s">
        <v>1601</v>
      </c>
      <c r="I16561">
        <v>8257008</v>
      </c>
    </row>
    <row r="16562" spans="1:9" x14ac:dyDescent="0.25">
      <c r="A16562" s="114" t="s">
        <v>2231</v>
      </c>
      <c r="B16562">
        <v>556</v>
      </c>
      <c r="C16562" s="114" t="s">
        <v>52</v>
      </c>
      <c r="D16562" s="114" t="s">
        <v>368</v>
      </c>
      <c r="E16562" s="115">
        <v>44890</v>
      </c>
      <c r="F16562" s="192">
        <v>0.97127314814814814</v>
      </c>
      <c r="G16562">
        <v>2</v>
      </c>
      <c r="H16562" s="114" t="s">
        <v>369</v>
      </c>
      <c r="I16562">
        <v>2669514</v>
      </c>
    </row>
    <row r="16563" spans="1:9" x14ac:dyDescent="0.25">
      <c r="A16563" s="114" t="s">
        <v>2231</v>
      </c>
      <c r="B16563">
        <v>557</v>
      </c>
      <c r="C16563" s="114" t="s">
        <v>52</v>
      </c>
      <c r="D16563" s="114" t="s">
        <v>1234</v>
      </c>
      <c r="E16563" s="115">
        <v>44890</v>
      </c>
      <c r="F16563" s="192">
        <v>0.97145833333333331</v>
      </c>
      <c r="G16563">
        <v>2</v>
      </c>
      <c r="H16563" s="114" t="s">
        <v>1235</v>
      </c>
      <c r="I16563">
        <v>5435787</v>
      </c>
    </row>
    <row r="16564" spans="1:9" x14ac:dyDescent="0.25">
      <c r="A16564" s="114" t="s">
        <v>2231</v>
      </c>
      <c r="B16564">
        <v>558</v>
      </c>
      <c r="C16564" s="114" t="s">
        <v>52</v>
      </c>
      <c r="D16564" s="114" t="s">
        <v>444</v>
      </c>
      <c r="E16564" s="115">
        <v>44890</v>
      </c>
      <c r="F16564" s="192">
        <v>0.97195601851851854</v>
      </c>
      <c r="G16564">
        <v>2</v>
      </c>
      <c r="H16564" s="114" t="s">
        <v>445</v>
      </c>
      <c r="I16564">
        <v>7094641</v>
      </c>
    </row>
    <row r="16565" spans="1:9" x14ac:dyDescent="0.25">
      <c r="A16565" s="114" t="s">
        <v>2231</v>
      </c>
      <c r="B16565">
        <v>559</v>
      </c>
      <c r="C16565" s="114" t="s">
        <v>53</v>
      </c>
      <c r="D16565" s="114" t="s">
        <v>1149</v>
      </c>
      <c r="E16565" s="115">
        <v>44890</v>
      </c>
      <c r="F16565" s="192">
        <v>0.97265046296296298</v>
      </c>
      <c r="G16565">
        <v>2</v>
      </c>
      <c r="H16565" s="114" t="s">
        <v>1150</v>
      </c>
      <c r="I16565"/>
    </row>
    <row r="16566" spans="1:9" x14ac:dyDescent="0.25">
      <c r="A16566" s="114" t="s">
        <v>2231</v>
      </c>
      <c r="B16566">
        <v>560</v>
      </c>
      <c r="C16566" s="114" t="s">
        <v>52</v>
      </c>
      <c r="D16566" s="114" t="s">
        <v>378</v>
      </c>
      <c r="E16566" s="115">
        <v>44890</v>
      </c>
      <c r="F16566" s="192">
        <v>0.97343749999999996</v>
      </c>
      <c r="G16566">
        <v>2</v>
      </c>
      <c r="H16566" s="114" t="s">
        <v>379</v>
      </c>
      <c r="I16566">
        <v>14813026</v>
      </c>
    </row>
    <row r="16567" spans="1:9" x14ac:dyDescent="0.25">
      <c r="A16567" s="114" t="s">
        <v>2231</v>
      </c>
      <c r="B16567">
        <v>561</v>
      </c>
      <c r="C16567" s="114" t="s">
        <v>52</v>
      </c>
      <c r="D16567" s="114" t="s">
        <v>2044</v>
      </c>
      <c r="E16567" s="115">
        <v>44890</v>
      </c>
      <c r="F16567" s="192">
        <v>0.97516203703703708</v>
      </c>
      <c r="G16567">
        <v>2</v>
      </c>
      <c r="H16567" s="114" t="s">
        <v>2045</v>
      </c>
      <c r="I16567">
        <v>14137632</v>
      </c>
    </row>
    <row r="16568" spans="1:9" x14ac:dyDescent="0.25">
      <c r="A16568" s="114" t="s">
        <v>2231</v>
      </c>
      <c r="B16568">
        <v>562</v>
      </c>
      <c r="C16568" s="114" t="s">
        <v>52</v>
      </c>
      <c r="D16568" s="114" t="s">
        <v>1915</v>
      </c>
      <c r="E16568" s="115">
        <v>44890</v>
      </c>
      <c r="F16568" s="192">
        <v>0.97523148148148153</v>
      </c>
      <c r="G16568">
        <v>2</v>
      </c>
      <c r="H16568" s="114" t="s">
        <v>1916</v>
      </c>
      <c r="I16568">
        <v>5369288</v>
      </c>
    </row>
    <row r="16569" spans="1:9" x14ac:dyDescent="0.25">
      <c r="A16569" s="114" t="s">
        <v>2231</v>
      </c>
      <c r="B16569">
        <v>563</v>
      </c>
      <c r="C16569" s="114" t="s">
        <v>52</v>
      </c>
      <c r="D16569" s="114" t="s">
        <v>308</v>
      </c>
      <c r="E16569" s="115">
        <v>44890</v>
      </c>
      <c r="F16569" s="192">
        <v>0.97988425925925926</v>
      </c>
      <c r="G16569">
        <v>2</v>
      </c>
      <c r="H16569" s="114" t="s">
        <v>309</v>
      </c>
      <c r="I16569">
        <v>5408268</v>
      </c>
    </row>
    <row r="16570" spans="1:9" x14ac:dyDescent="0.25">
      <c r="A16570" s="114" t="s">
        <v>2231</v>
      </c>
      <c r="B16570">
        <v>564</v>
      </c>
      <c r="C16570" s="114" t="s">
        <v>54</v>
      </c>
      <c r="D16570" s="114" t="s">
        <v>684</v>
      </c>
      <c r="E16570" s="115">
        <v>44890</v>
      </c>
      <c r="F16570" s="192">
        <v>0.98111111111111116</v>
      </c>
      <c r="G16570">
        <v>2</v>
      </c>
      <c r="H16570" s="114" t="s">
        <v>685</v>
      </c>
      <c r="I16570">
        <v>5505462</v>
      </c>
    </row>
    <row r="16571" spans="1:9" x14ac:dyDescent="0.25">
      <c r="A16571" s="114" t="s">
        <v>2231</v>
      </c>
      <c r="B16571">
        <v>565</v>
      </c>
      <c r="C16571" s="114" t="s">
        <v>54</v>
      </c>
      <c r="D16571" s="114" t="s">
        <v>682</v>
      </c>
      <c r="E16571" s="115">
        <v>44890</v>
      </c>
      <c r="F16571" s="192">
        <v>0.98114583333333338</v>
      </c>
      <c r="G16571">
        <v>2</v>
      </c>
      <c r="H16571" s="114" t="s">
        <v>683</v>
      </c>
      <c r="I16571">
        <v>5333932</v>
      </c>
    </row>
    <row r="16572" spans="1:9" x14ac:dyDescent="0.25">
      <c r="A16572" s="114" t="s">
        <v>2231</v>
      </c>
      <c r="B16572">
        <v>566</v>
      </c>
      <c r="C16572" s="114" t="s">
        <v>54</v>
      </c>
      <c r="D16572" s="114" t="s">
        <v>442</v>
      </c>
      <c r="E16572" s="115">
        <v>44890</v>
      </c>
      <c r="F16572" s="192">
        <v>0.98120370370370369</v>
      </c>
      <c r="G16572">
        <v>2</v>
      </c>
      <c r="H16572" s="114" t="s">
        <v>443</v>
      </c>
      <c r="I16572">
        <v>5481406</v>
      </c>
    </row>
    <row r="16573" spans="1:9" x14ac:dyDescent="0.25">
      <c r="A16573" s="114" t="s">
        <v>2231</v>
      </c>
      <c r="B16573">
        <v>567</v>
      </c>
      <c r="C16573" s="114" t="s">
        <v>54</v>
      </c>
      <c r="D16573" s="114" t="s">
        <v>374</v>
      </c>
      <c r="E16573" s="115">
        <v>44890</v>
      </c>
      <c r="F16573" s="192">
        <v>0.98766203703703703</v>
      </c>
      <c r="G16573">
        <v>2</v>
      </c>
      <c r="H16573" s="114" t="s">
        <v>375</v>
      </c>
      <c r="I16573">
        <v>6701081</v>
      </c>
    </row>
    <row r="16574" spans="1:9" x14ac:dyDescent="0.25">
      <c r="A16574" s="114" t="s">
        <v>2231</v>
      </c>
      <c r="B16574">
        <v>568</v>
      </c>
      <c r="C16574" s="114" t="s">
        <v>54</v>
      </c>
      <c r="D16574" s="114" t="s">
        <v>1550</v>
      </c>
      <c r="E16574" s="115">
        <v>44890</v>
      </c>
      <c r="F16574" s="192">
        <v>0.98774305555555553</v>
      </c>
      <c r="G16574">
        <v>2</v>
      </c>
      <c r="H16574" s="114" t="s">
        <v>1551</v>
      </c>
      <c r="I16574">
        <v>2151251</v>
      </c>
    </row>
    <row r="16575" spans="1:9" x14ac:dyDescent="0.25">
      <c r="A16575" s="114" t="s">
        <v>2231</v>
      </c>
      <c r="B16575">
        <v>569</v>
      </c>
      <c r="C16575" s="114" t="s">
        <v>52</v>
      </c>
      <c r="D16575" s="114" t="s">
        <v>402</v>
      </c>
      <c r="E16575" s="115">
        <v>44890</v>
      </c>
      <c r="F16575" s="192">
        <v>0.98875000000000002</v>
      </c>
      <c r="G16575">
        <v>2</v>
      </c>
      <c r="H16575" s="114" t="s">
        <v>403</v>
      </c>
      <c r="I16575">
        <v>5369112</v>
      </c>
    </row>
    <row r="16576" spans="1:9" x14ac:dyDescent="0.25">
      <c r="A16576" s="114" t="s">
        <v>2231</v>
      </c>
      <c r="B16576">
        <v>570</v>
      </c>
      <c r="C16576" s="114" t="s">
        <v>52</v>
      </c>
      <c r="D16576" s="114" t="s">
        <v>360</v>
      </c>
      <c r="E16576" s="115">
        <v>44890</v>
      </c>
      <c r="F16576" s="192">
        <v>0.98886574074074074</v>
      </c>
      <c r="G16576">
        <v>2</v>
      </c>
      <c r="H16576" s="114" t="s">
        <v>361</v>
      </c>
      <c r="I16576">
        <v>5503300</v>
      </c>
    </row>
    <row r="16577" spans="1:9" x14ac:dyDescent="0.25">
      <c r="A16577" s="114" t="s">
        <v>2231</v>
      </c>
      <c r="B16577">
        <v>571</v>
      </c>
      <c r="C16577" s="114" t="s">
        <v>52</v>
      </c>
      <c r="D16577" s="114" t="s">
        <v>833</v>
      </c>
      <c r="E16577" s="115">
        <v>44890</v>
      </c>
      <c r="F16577" s="192">
        <v>0.99023148148148143</v>
      </c>
      <c r="G16577">
        <v>2</v>
      </c>
      <c r="H16577" s="114" t="s">
        <v>834</v>
      </c>
      <c r="I16577">
        <v>3669791</v>
      </c>
    </row>
    <row r="16578" spans="1:9" x14ac:dyDescent="0.25">
      <c r="A16578" s="114" t="s">
        <v>2231</v>
      </c>
      <c r="B16578">
        <v>572</v>
      </c>
      <c r="C16578" s="114" t="s">
        <v>52</v>
      </c>
      <c r="D16578" s="114" t="s">
        <v>779</v>
      </c>
      <c r="E16578" s="115">
        <v>44890</v>
      </c>
      <c r="F16578" s="192">
        <v>0.99045138888888884</v>
      </c>
      <c r="G16578">
        <v>2</v>
      </c>
      <c r="H16578" s="114" t="s">
        <v>780</v>
      </c>
      <c r="I16578">
        <v>5381595</v>
      </c>
    </row>
    <row r="16579" spans="1:9" x14ac:dyDescent="0.25">
      <c r="A16579" s="114" t="s">
        <v>2231</v>
      </c>
      <c r="B16579">
        <v>573</v>
      </c>
      <c r="C16579" s="114" t="s">
        <v>53</v>
      </c>
      <c r="D16579" s="114" t="s">
        <v>422</v>
      </c>
      <c r="E16579" s="115">
        <v>44890</v>
      </c>
      <c r="F16579" s="192">
        <v>0.99173611111111115</v>
      </c>
      <c r="G16579">
        <v>2</v>
      </c>
      <c r="H16579" s="114" t="s">
        <v>423</v>
      </c>
      <c r="I16579">
        <v>5425549</v>
      </c>
    </row>
    <row r="16580" spans="1:9" x14ac:dyDescent="0.25">
      <c r="A16580" s="114" t="s">
        <v>2231</v>
      </c>
      <c r="B16580">
        <v>574</v>
      </c>
      <c r="C16580" s="114" t="s">
        <v>52</v>
      </c>
      <c r="D16580" s="114" t="s">
        <v>596</v>
      </c>
      <c r="E16580" s="115">
        <v>44890</v>
      </c>
      <c r="F16580" s="192">
        <v>0.99520833333333336</v>
      </c>
      <c r="G16580">
        <v>2</v>
      </c>
      <c r="H16580" s="114" t="s">
        <v>597</v>
      </c>
      <c r="I16580">
        <v>4363276</v>
      </c>
    </row>
    <row r="16581" spans="1:9" x14ac:dyDescent="0.25">
      <c r="A16581" s="114" t="s">
        <v>2231</v>
      </c>
      <c r="B16581">
        <v>575</v>
      </c>
      <c r="C16581" s="114" t="s">
        <v>52</v>
      </c>
      <c r="D16581" s="114" t="s">
        <v>831</v>
      </c>
      <c r="E16581" s="115">
        <v>44890</v>
      </c>
      <c r="F16581" s="192">
        <v>0.99532407407407408</v>
      </c>
      <c r="G16581">
        <v>2</v>
      </c>
      <c r="H16581" s="114" t="s">
        <v>832</v>
      </c>
      <c r="I16581">
        <v>8318873</v>
      </c>
    </row>
    <row r="16582" spans="1:9" x14ac:dyDescent="0.25">
      <c r="A16582" s="114" t="s">
        <v>2232</v>
      </c>
      <c r="B16582">
        <v>1</v>
      </c>
      <c r="C16582" s="114" t="s">
        <v>53</v>
      </c>
      <c r="D16582" s="114" t="s">
        <v>1310</v>
      </c>
      <c r="E16582" s="115">
        <v>44891</v>
      </c>
      <c r="F16582" s="192">
        <v>1.0289351851851852E-2</v>
      </c>
      <c r="G16582">
        <v>2</v>
      </c>
      <c r="H16582" s="114" t="s">
        <v>1311</v>
      </c>
      <c r="I16582">
        <v>3393809</v>
      </c>
    </row>
    <row r="16583" spans="1:9" x14ac:dyDescent="0.25">
      <c r="A16583" s="114" t="s">
        <v>2232</v>
      </c>
      <c r="B16583">
        <v>2</v>
      </c>
      <c r="C16583" s="114" t="s">
        <v>53</v>
      </c>
      <c r="D16583" s="114" t="s">
        <v>1059</v>
      </c>
      <c r="E16583" s="115">
        <v>44891</v>
      </c>
      <c r="F16583" s="192">
        <v>1.0613425925925925E-2</v>
      </c>
      <c r="G16583">
        <v>2</v>
      </c>
      <c r="H16583" s="114" t="s">
        <v>1060</v>
      </c>
      <c r="I16583"/>
    </row>
    <row r="16584" spans="1:9" x14ac:dyDescent="0.25">
      <c r="A16584" s="114" t="s">
        <v>2232</v>
      </c>
      <c r="B16584">
        <v>3</v>
      </c>
      <c r="C16584" s="114" t="s">
        <v>53</v>
      </c>
      <c r="D16584" s="114" t="s">
        <v>649</v>
      </c>
      <c r="E16584" s="115">
        <v>44891</v>
      </c>
      <c r="F16584" s="192">
        <v>1.0671296296296297E-2</v>
      </c>
      <c r="G16584">
        <v>2</v>
      </c>
      <c r="H16584" s="114" t="s">
        <v>650</v>
      </c>
      <c r="I16584"/>
    </row>
    <row r="16585" spans="1:9" x14ac:dyDescent="0.25">
      <c r="A16585" s="114" t="s">
        <v>2232</v>
      </c>
      <c r="B16585">
        <v>4</v>
      </c>
      <c r="C16585" s="114" t="s">
        <v>53</v>
      </c>
      <c r="D16585" s="114" t="s">
        <v>320</v>
      </c>
      <c r="E16585" s="115">
        <v>44891</v>
      </c>
      <c r="F16585" s="192">
        <v>1.0729166666666666E-2</v>
      </c>
      <c r="G16585">
        <v>2</v>
      </c>
      <c r="H16585" s="114" t="s">
        <v>321</v>
      </c>
      <c r="I16585">
        <v>3385712</v>
      </c>
    </row>
    <row r="16586" spans="1:9" x14ac:dyDescent="0.25">
      <c r="A16586" s="114" t="s">
        <v>2232</v>
      </c>
      <c r="B16586">
        <v>5</v>
      </c>
      <c r="C16586" s="114" t="s">
        <v>53</v>
      </c>
      <c r="D16586" s="114" t="s">
        <v>716</v>
      </c>
      <c r="E16586" s="115">
        <v>44891</v>
      </c>
      <c r="F16586" s="192">
        <v>1.1134259259259259E-2</v>
      </c>
      <c r="G16586">
        <v>2</v>
      </c>
      <c r="H16586" s="114" t="s">
        <v>717</v>
      </c>
      <c r="I16586">
        <v>3630278</v>
      </c>
    </row>
    <row r="16587" spans="1:9" x14ac:dyDescent="0.25">
      <c r="A16587" s="114" t="s">
        <v>2232</v>
      </c>
      <c r="B16587">
        <v>6</v>
      </c>
      <c r="C16587" s="114" t="s">
        <v>53</v>
      </c>
      <c r="D16587" s="114" t="s">
        <v>348</v>
      </c>
      <c r="E16587" s="115">
        <v>44891</v>
      </c>
      <c r="F16587" s="192">
        <v>1.1377314814814814E-2</v>
      </c>
      <c r="G16587">
        <v>2</v>
      </c>
      <c r="H16587" s="114" t="s">
        <v>349</v>
      </c>
      <c r="I16587"/>
    </row>
    <row r="16588" spans="1:9" x14ac:dyDescent="0.25">
      <c r="A16588" s="114" t="s">
        <v>2232</v>
      </c>
      <c r="B16588">
        <v>7</v>
      </c>
      <c r="C16588" s="114" t="s">
        <v>53</v>
      </c>
      <c r="D16588" s="114" t="s">
        <v>1909</v>
      </c>
      <c r="E16588" s="115">
        <v>44891</v>
      </c>
      <c r="F16588" s="192">
        <v>1.1678240740740741E-2</v>
      </c>
      <c r="G16588">
        <v>2</v>
      </c>
      <c r="H16588" s="114" t="s">
        <v>1910</v>
      </c>
      <c r="I16588">
        <v>14964946</v>
      </c>
    </row>
    <row r="16589" spans="1:9" x14ac:dyDescent="0.25">
      <c r="A16589" s="114" t="s">
        <v>2232</v>
      </c>
      <c r="B16589">
        <v>8</v>
      </c>
      <c r="C16589" s="114" t="s">
        <v>53</v>
      </c>
      <c r="D16589" s="114" t="s">
        <v>266</v>
      </c>
      <c r="E16589" s="115">
        <v>44891</v>
      </c>
      <c r="F16589" s="192">
        <v>1.2152777777777778E-2</v>
      </c>
      <c r="G16589">
        <v>2</v>
      </c>
      <c r="H16589" s="114" t="s">
        <v>267</v>
      </c>
      <c r="I16589">
        <v>2024832</v>
      </c>
    </row>
    <row r="16590" spans="1:9" x14ac:dyDescent="0.25">
      <c r="A16590" s="114" t="s">
        <v>2232</v>
      </c>
      <c r="B16590">
        <v>9</v>
      </c>
      <c r="C16590" s="114" t="s">
        <v>53</v>
      </c>
      <c r="D16590" s="114" t="s">
        <v>758</v>
      </c>
      <c r="E16590" s="115">
        <v>44891</v>
      </c>
      <c r="F16590" s="192">
        <v>1.275462962962963E-2</v>
      </c>
      <c r="G16590">
        <v>2</v>
      </c>
      <c r="H16590" s="114" t="s">
        <v>759</v>
      </c>
      <c r="I16590"/>
    </row>
    <row r="16591" spans="1:9" x14ac:dyDescent="0.25">
      <c r="A16591" s="114" t="s">
        <v>2232</v>
      </c>
      <c r="B16591">
        <v>10</v>
      </c>
      <c r="C16591" s="114" t="s">
        <v>53</v>
      </c>
      <c r="D16591" s="114" t="s">
        <v>768</v>
      </c>
      <c r="E16591" s="115">
        <v>44891</v>
      </c>
      <c r="F16591" s="192">
        <v>1.2800925925925926E-2</v>
      </c>
      <c r="G16591">
        <v>2</v>
      </c>
      <c r="H16591" s="114" t="s">
        <v>769</v>
      </c>
      <c r="I16591"/>
    </row>
    <row r="16592" spans="1:9" x14ac:dyDescent="0.25">
      <c r="A16592" s="114" t="s">
        <v>2232</v>
      </c>
      <c r="B16592">
        <v>11</v>
      </c>
      <c r="C16592" s="114" t="s">
        <v>53</v>
      </c>
      <c r="D16592" s="114" t="s">
        <v>561</v>
      </c>
      <c r="E16592" s="115">
        <v>44891</v>
      </c>
      <c r="F16592" s="192">
        <v>1.2893518518518518E-2</v>
      </c>
      <c r="G16592">
        <v>2</v>
      </c>
      <c r="H16592" s="114" t="s">
        <v>562</v>
      </c>
      <c r="I16592">
        <v>5405139</v>
      </c>
    </row>
    <row r="16593" spans="1:9" x14ac:dyDescent="0.25">
      <c r="A16593" s="114" t="s">
        <v>2232</v>
      </c>
      <c r="B16593">
        <v>12</v>
      </c>
      <c r="C16593" s="114" t="s">
        <v>53</v>
      </c>
      <c r="D16593" s="114" t="s">
        <v>720</v>
      </c>
      <c r="E16593" s="115">
        <v>44891</v>
      </c>
      <c r="F16593" s="192">
        <v>1.7743055555555557E-2</v>
      </c>
      <c r="G16593">
        <v>2</v>
      </c>
      <c r="H16593" s="114" t="s">
        <v>721</v>
      </c>
      <c r="I16593"/>
    </row>
    <row r="16594" spans="1:9" x14ac:dyDescent="0.25">
      <c r="A16594" s="114" t="s">
        <v>2232</v>
      </c>
      <c r="B16594">
        <v>13</v>
      </c>
      <c r="C16594" s="114" t="s">
        <v>52</v>
      </c>
      <c r="D16594" s="114" t="s">
        <v>318</v>
      </c>
      <c r="E16594" s="115">
        <v>44891</v>
      </c>
      <c r="F16594" s="192">
        <v>3.1134259259259261E-2</v>
      </c>
      <c r="G16594">
        <v>2</v>
      </c>
      <c r="H16594" s="114" t="s">
        <v>319</v>
      </c>
      <c r="I16594">
        <v>2037561</v>
      </c>
    </row>
    <row r="16595" spans="1:9" x14ac:dyDescent="0.25">
      <c r="A16595" s="114" t="s">
        <v>2232</v>
      </c>
      <c r="B16595">
        <v>14</v>
      </c>
      <c r="C16595" s="114" t="s">
        <v>53</v>
      </c>
      <c r="D16595" s="114" t="s">
        <v>526</v>
      </c>
      <c r="E16595" s="115">
        <v>44891</v>
      </c>
      <c r="F16595" s="192">
        <v>0.26040509259259259</v>
      </c>
      <c r="G16595">
        <v>2</v>
      </c>
      <c r="H16595" s="114" t="s">
        <v>527</v>
      </c>
      <c r="I16595"/>
    </row>
    <row r="16596" spans="1:9" x14ac:dyDescent="0.25">
      <c r="A16596" s="114" t="s">
        <v>2232</v>
      </c>
      <c r="B16596">
        <v>15</v>
      </c>
      <c r="C16596" s="114" t="s">
        <v>53</v>
      </c>
      <c r="D16596" s="114" t="s">
        <v>1523</v>
      </c>
      <c r="E16596" s="115">
        <v>44891</v>
      </c>
      <c r="F16596" s="192">
        <v>0.26043981481481482</v>
      </c>
      <c r="G16596">
        <v>2</v>
      </c>
      <c r="H16596" s="114" t="s">
        <v>1524</v>
      </c>
      <c r="I16596">
        <v>5511104</v>
      </c>
    </row>
    <row r="16597" spans="1:9" x14ac:dyDescent="0.25">
      <c r="A16597" s="114" t="s">
        <v>2232</v>
      </c>
      <c r="B16597">
        <v>16</v>
      </c>
      <c r="C16597" s="114" t="s">
        <v>54</v>
      </c>
      <c r="D16597" s="114" t="s">
        <v>1182</v>
      </c>
      <c r="E16597" s="115">
        <v>44891</v>
      </c>
      <c r="F16597" s="192">
        <v>0.26156249999999998</v>
      </c>
      <c r="G16597">
        <v>2</v>
      </c>
      <c r="H16597" s="114" t="s">
        <v>1183</v>
      </c>
      <c r="I16597">
        <v>5347169</v>
      </c>
    </row>
    <row r="16598" spans="1:9" x14ac:dyDescent="0.25">
      <c r="A16598" s="114" t="s">
        <v>2232</v>
      </c>
      <c r="B16598">
        <v>17</v>
      </c>
      <c r="C16598" s="114" t="s">
        <v>54</v>
      </c>
      <c r="D16598" s="114" t="s">
        <v>978</v>
      </c>
      <c r="E16598" s="115">
        <v>44891</v>
      </c>
      <c r="F16598" s="192">
        <v>0.26163194444444443</v>
      </c>
      <c r="G16598">
        <v>2</v>
      </c>
      <c r="H16598" s="114" t="s">
        <v>979</v>
      </c>
      <c r="I16598">
        <v>6713989</v>
      </c>
    </row>
    <row r="16599" spans="1:9" x14ac:dyDescent="0.25">
      <c r="A16599" s="114" t="s">
        <v>2232</v>
      </c>
      <c r="B16599">
        <v>18</v>
      </c>
      <c r="C16599" s="114" t="s">
        <v>53</v>
      </c>
      <c r="D16599" s="114" t="s">
        <v>849</v>
      </c>
      <c r="E16599" s="115">
        <v>44891</v>
      </c>
      <c r="F16599" s="192">
        <v>0.2619097222222222</v>
      </c>
      <c r="G16599">
        <v>2</v>
      </c>
      <c r="H16599" s="114" t="s">
        <v>850</v>
      </c>
      <c r="I16599">
        <v>15027073</v>
      </c>
    </row>
    <row r="16600" spans="1:9" x14ac:dyDescent="0.25">
      <c r="A16600" s="114" t="s">
        <v>2232</v>
      </c>
      <c r="B16600">
        <v>19</v>
      </c>
      <c r="C16600" s="114" t="s">
        <v>52</v>
      </c>
      <c r="D16600" s="114" t="s">
        <v>889</v>
      </c>
      <c r="E16600" s="115">
        <v>44891</v>
      </c>
      <c r="F16600" s="192">
        <v>0.26193287037037039</v>
      </c>
      <c r="G16600">
        <v>2</v>
      </c>
      <c r="H16600" s="114" t="s">
        <v>890</v>
      </c>
      <c r="I16600">
        <v>14958866</v>
      </c>
    </row>
    <row r="16601" spans="1:9" x14ac:dyDescent="0.25">
      <c r="A16601" s="114" t="s">
        <v>2232</v>
      </c>
      <c r="B16601">
        <v>20</v>
      </c>
      <c r="C16601" s="114" t="s">
        <v>54</v>
      </c>
      <c r="D16601" s="114" t="s">
        <v>456</v>
      </c>
      <c r="E16601" s="115">
        <v>44891</v>
      </c>
      <c r="F16601" s="192">
        <v>0.26270833333333332</v>
      </c>
      <c r="G16601">
        <v>2</v>
      </c>
      <c r="H16601" s="114" t="s">
        <v>457</v>
      </c>
      <c r="I16601">
        <v>6720578</v>
      </c>
    </row>
    <row r="16602" spans="1:9" x14ac:dyDescent="0.25">
      <c r="A16602" s="114" t="s">
        <v>2232</v>
      </c>
      <c r="B16602">
        <v>21</v>
      </c>
      <c r="C16602" s="114" t="s">
        <v>52</v>
      </c>
      <c r="D16602" s="114" t="s">
        <v>911</v>
      </c>
      <c r="E16602" s="115">
        <v>44891</v>
      </c>
      <c r="F16602" s="192">
        <v>0.26350694444444445</v>
      </c>
      <c r="G16602">
        <v>2</v>
      </c>
      <c r="H16602" s="114" t="s">
        <v>912</v>
      </c>
      <c r="I16602">
        <v>2742880</v>
      </c>
    </row>
    <row r="16603" spans="1:9" x14ac:dyDescent="0.25">
      <c r="A16603" s="114" t="s">
        <v>2232</v>
      </c>
      <c r="B16603">
        <v>22</v>
      </c>
      <c r="C16603" s="114" t="s">
        <v>54</v>
      </c>
      <c r="D16603" s="114" t="s">
        <v>2026</v>
      </c>
      <c r="E16603" s="115">
        <v>44891</v>
      </c>
      <c r="F16603" s="192">
        <v>0.26393518518518516</v>
      </c>
      <c r="G16603">
        <v>2</v>
      </c>
      <c r="H16603" s="114" t="s">
        <v>2027</v>
      </c>
      <c r="I16603">
        <v>5368959</v>
      </c>
    </row>
    <row r="16604" spans="1:9" x14ac:dyDescent="0.25">
      <c r="A16604" s="114" t="s">
        <v>2232</v>
      </c>
      <c r="B16604">
        <v>23</v>
      </c>
      <c r="C16604" s="114" t="s">
        <v>53</v>
      </c>
      <c r="D16604" s="114" t="s">
        <v>1679</v>
      </c>
      <c r="E16604" s="115">
        <v>44891</v>
      </c>
      <c r="F16604" s="192">
        <v>0.26400462962962962</v>
      </c>
      <c r="G16604">
        <v>2</v>
      </c>
      <c r="H16604" s="114" t="s">
        <v>1680</v>
      </c>
      <c r="I16604"/>
    </row>
    <row r="16605" spans="1:9" x14ac:dyDescent="0.25">
      <c r="A16605" s="114" t="s">
        <v>2232</v>
      </c>
      <c r="B16605">
        <v>24</v>
      </c>
      <c r="C16605" s="114" t="s">
        <v>53</v>
      </c>
      <c r="D16605" s="114" t="s">
        <v>1031</v>
      </c>
      <c r="E16605" s="115">
        <v>44891</v>
      </c>
      <c r="F16605" s="192">
        <v>0.26403935185185184</v>
      </c>
      <c r="G16605">
        <v>2</v>
      </c>
      <c r="H16605" s="114" t="s">
        <v>1032</v>
      </c>
      <c r="I16605"/>
    </row>
    <row r="16606" spans="1:9" x14ac:dyDescent="0.25">
      <c r="A16606" s="114" t="s">
        <v>2232</v>
      </c>
      <c r="B16606">
        <v>25</v>
      </c>
      <c r="C16606" s="114" t="s">
        <v>52</v>
      </c>
      <c r="D16606" s="114" t="s">
        <v>1598</v>
      </c>
      <c r="E16606" s="115">
        <v>44891</v>
      </c>
      <c r="F16606" s="192">
        <v>0.26451388888888888</v>
      </c>
      <c r="G16606">
        <v>2</v>
      </c>
      <c r="H16606" s="114" t="s">
        <v>1599</v>
      </c>
      <c r="I16606">
        <v>7351285</v>
      </c>
    </row>
    <row r="16607" spans="1:9" x14ac:dyDescent="0.25">
      <c r="A16607" s="114" t="s">
        <v>2232</v>
      </c>
      <c r="B16607">
        <v>26</v>
      </c>
      <c r="C16607" s="114" t="s">
        <v>53</v>
      </c>
      <c r="D16607" s="114" t="s">
        <v>853</v>
      </c>
      <c r="E16607" s="115">
        <v>44891</v>
      </c>
      <c r="F16607" s="192">
        <v>0.26461805555555556</v>
      </c>
      <c r="G16607">
        <v>2</v>
      </c>
      <c r="H16607" s="114" t="s">
        <v>854</v>
      </c>
      <c r="I16607"/>
    </row>
    <row r="16608" spans="1:9" x14ac:dyDescent="0.25">
      <c r="A16608" s="114" t="s">
        <v>2232</v>
      </c>
      <c r="B16608">
        <v>27</v>
      </c>
      <c r="C16608" s="114" t="s">
        <v>53</v>
      </c>
      <c r="D16608" s="114" t="s">
        <v>851</v>
      </c>
      <c r="E16608" s="115">
        <v>44891</v>
      </c>
      <c r="F16608" s="192">
        <v>0.26483796296296297</v>
      </c>
      <c r="G16608">
        <v>2</v>
      </c>
      <c r="H16608" s="114" t="s">
        <v>852</v>
      </c>
      <c r="I16608"/>
    </row>
    <row r="16609" spans="1:9" x14ac:dyDescent="0.25">
      <c r="A16609" s="114" t="s">
        <v>2232</v>
      </c>
      <c r="B16609">
        <v>28</v>
      </c>
      <c r="C16609" s="114" t="s">
        <v>53</v>
      </c>
      <c r="D16609" s="114" t="s">
        <v>1952</v>
      </c>
      <c r="E16609" s="115">
        <v>44891</v>
      </c>
      <c r="F16609" s="192">
        <v>0.26489583333333333</v>
      </c>
      <c r="G16609">
        <v>2</v>
      </c>
      <c r="H16609" s="114" t="s">
        <v>1953</v>
      </c>
      <c r="I16609"/>
    </row>
    <row r="16610" spans="1:9" x14ac:dyDescent="0.25">
      <c r="A16610" s="114" t="s">
        <v>2232</v>
      </c>
      <c r="B16610">
        <v>29</v>
      </c>
      <c r="C16610" s="114" t="s">
        <v>54</v>
      </c>
      <c r="D16610" s="114" t="s">
        <v>300</v>
      </c>
      <c r="E16610" s="115">
        <v>44891</v>
      </c>
      <c r="F16610" s="192">
        <v>0.26496527777777779</v>
      </c>
      <c r="G16610">
        <v>2</v>
      </c>
      <c r="H16610" s="114" t="s">
        <v>301</v>
      </c>
      <c r="I16610">
        <v>5492105</v>
      </c>
    </row>
    <row r="16611" spans="1:9" x14ac:dyDescent="0.25">
      <c r="A16611" s="114" t="s">
        <v>2232</v>
      </c>
      <c r="B16611">
        <v>30</v>
      </c>
      <c r="C16611" s="114" t="s">
        <v>53</v>
      </c>
      <c r="D16611" s="114" t="s">
        <v>923</v>
      </c>
      <c r="E16611" s="115">
        <v>44891</v>
      </c>
      <c r="F16611" s="192">
        <v>0.26538194444444446</v>
      </c>
      <c r="G16611">
        <v>2</v>
      </c>
      <c r="H16611" s="114" t="s">
        <v>924</v>
      </c>
      <c r="I16611">
        <v>14985364</v>
      </c>
    </row>
    <row r="16612" spans="1:9" x14ac:dyDescent="0.25">
      <c r="A16612" s="114" t="s">
        <v>2232</v>
      </c>
      <c r="B16612">
        <v>31</v>
      </c>
      <c r="C16612" s="114" t="s">
        <v>53</v>
      </c>
      <c r="D16612" s="114" t="s">
        <v>320</v>
      </c>
      <c r="E16612" s="115">
        <v>44891</v>
      </c>
      <c r="F16612" s="192">
        <v>0.26567129629629632</v>
      </c>
      <c r="G16612">
        <v>2</v>
      </c>
      <c r="H16612" s="114" t="s">
        <v>321</v>
      </c>
      <c r="I16612">
        <v>3385712</v>
      </c>
    </row>
    <row r="16613" spans="1:9" x14ac:dyDescent="0.25">
      <c r="A16613" s="114" t="s">
        <v>2232</v>
      </c>
      <c r="B16613">
        <v>32</v>
      </c>
      <c r="C16613" s="114" t="s">
        <v>53</v>
      </c>
      <c r="D16613" s="114" t="s">
        <v>1119</v>
      </c>
      <c r="E16613" s="115">
        <v>44891</v>
      </c>
      <c r="F16613" s="192">
        <v>0.26570601851851849</v>
      </c>
      <c r="G16613">
        <v>2</v>
      </c>
      <c r="H16613" s="114" t="s">
        <v>1120</v>
      </c>
      <c r="I16613">
        <v>2151827</v>
      </c>
    </row>
    <row r="16614" spans="1:9" x14ac:dyDescent="0.25">
      <c r="A16614" s="114" t="s">
        <v>2232</v>
      </c>
      <c r="B16614">
        <v>33</v>
      </c>
      <c r="C16614" s="114" t="s">
        <v>53</v>
      </c>
      <c r="D16614" s="114" t="s">
        <v>1080</v>
      </c>
      <c r="E16614" s="115">
        <v>44891</v>
      </c>
      <c r="F16614" s="192">
        <v>0.26577546296296295</v>
      </c>
      <c r="G16614">
        <v>2</v>
      </c>
      <c r="H16614" s="114" t="s">
        <v>1081</v>
      </c>
      <c r="I16614"/>
    </row>
    <row r="16615" spans="1:9" x14ac:dyDescent="0.25">
      <c r="A16615" s="114" t="s">
        <v>2232</v>
      </c>
      <c r="B16615">
        <v>34</v>
      </c>
      <c r="C16615" s="114" t="s">
        <v>53</v>
      </c>
      <c r="D16615" s="114" t="s">
        <v>865</v>
      </c>
      <c r="E16615" s="115">
        <v>44891</v>
      </c>
      <c r="F16615" s="192">
        <v>0.26586805555555554</v>
      </c>
      <c r="G16615">
        <v>2</v>
      </c>
      <c r="H16615" s="114" t="s">
        <v>866</v>
      </c>
      <c r="I16615">
        <v>7315423</v>
      </c>
    </row>
    <row r="16616" spans="1:9" x14ac:dyDescent="0.25">
      <c r="A16616" s="114" t="s">
        <v>2232</v>
      </c>
      <c r="B16616">
        <v>35</v>
      </c>
      <c r="C16616" s="114" t="s">
        <v>53</v>
      </c>
      <c r="D16616" s="114" t="s">
        <v>362</v>
      </c>
      <c r="E16616" s="115">
        <v>44891</v>
      </c>
      <c r="F16616" s="192">
        <v>0.26613425925925926</v>
      </c>
      <c r="G16616">
        <v>2</v>
      </c>
      <c r="H16616" s="114" t="s">
        <v>363</v>
      </c>
      <c r="I16616"/>
    </row>
    <row r="16617" spans="1:9" x14ac:dyDescent="0.25">
      <c r="A16617" s="114" t="s">
        <v>2232</v>
      </c>
      <c r="B16617">
        <v>36</v>
      </c>
      <c r="C16617" s="114" t="s">
        <v>53</v>
      </c>
      <c r="D16617" s="114" t="s">
        <v>1565</v>
      </c>
      <c r="E16617" s="115">
        <v>44891</v>
      </c>
      <c r="F16617" s="192">
        <v>0.26616898148148149</v>
      </c>
      <c r="G16617">
        <v>2</v>
      </c>
      <c r="H16617" s="114" t="s">
        <v>1566</v>
      </c>
      <c r="I16617">
        <v>15027060</v>
      </c>
    </row>
    <row r="16618" spans="1:9" x14ac:dyDescent="0.25">
      <c r="A16618" s="114" t="s">
        <v>2232</v>
      </c>
      <c r="B16618">
        <v>37</v>
      </c>
      <c r="C16618" s="114" t="s">
        <v>53</v>
      </c>
      <c r="D16618" s="114" t="s">
        <v>366</v>
      </c>
      <c r="E16618" s="115">
        <v>44891</v>
      </c>
      <c r="F16618" s="192">
        <v>0.26681712962962961</v>
      </c>
      <c r="G16618">
        <v>2</v>
      </c>
      <c r="H16618" s="114" t="s">
        <v>367</v>
      </c>
      <c r="I16618"/>
    </row>
    <row r="16619" spans="1:9" x14ac:dyDescent="0.25">
      <c r="A16619" s="114" t="s">
        <v>2232</v>
      </c>
      <c r="B16619">
        <v>38</v>
      </c>
      <c r="C16619" s="114" t="s">
        <v>53</v>
      </c>
      <c r="D16619" s="114" t="s">
        <v>1082</v>
      </c>
      <c r="E16619" s="115">
        <v>44891</v>
      </c>
      <c r="F16619" s="192">
        <v>0.26687499999999997</v>
      </c>
      <c r="G16619">
        <v>2</v>
      </c>
      <c r="H16619" s="114" t="s">
        <v>1083</v>
      </c>
      <c r="I16619"/>
    </row>
    <row r="16620" spans="1:9" x14ac:dyDescent="0.25">
      <c r="A16620" s="114" t="s">
        <v>2232</v>
      </c>
      <c r="B16620">
        <v>39</v>
      </c>
      <c r="C16620" s="114" t="s">
        <v>54</v>
      </c>
      <c r="D16620" s="114" t="s">
        <v>310</v>
      </c>
      <c r="E16620" s="115">
        <v>44891</v>
      </c>
      <c r="F16620" s="192">
        <v>0.26711805555555557</v>
      </c>
      <c r="G16620">
        <v>2</v>
      </c>
      <c r="H16620" s="114" t="s">
        <v>311</v>
      </c>
      <c r="I16620">
        <v>5339045</v>
      </c>
    </row>
    <row r="16621" spans="1:9" x14ac:dyDescent="0.25">
      <c r="A16621" s="114" t="s">
        <v>2232</v>
      </c>
      <c r="B16621">
        <v>40</v>
      </c>
      <c r="C16621" s="114" t="s">
        <v>53</v>
      </c>
      <c r="D16621" s="114" t="s">
        <v>380</v>
      </c>
      <c r="E16621" s="115">
        <v>44891</v>
      </c>
      <c r="F16621" s="192">
        <v>0.26729166666666665</v>
      </c>
      <c r="G16621">
        <v>2</v>
      </c>
      <c r="H16621" s="114" t="s">
        <v>381</v>
      </c>
      <c r="I16621"/>
    </row>
    <row r="16622" spans="1:9" x14ac:dyDescent="0.25">
      <c r="A16622" s="114" t="s">
        <v>2232</v>
      </c>
      <c r="B16622">
        <v>41</v>
      </c>
      <c r="C16622" s="114" t="s">
        <v>53</v>
      </c>
      <c r="D16622" s="114" t="s">
        <v>1236</v>
      </c>
      <c r="E16622" s="115">
        <v>44891</v>
      </c>
      <c r="F16622" s="192">
        <v>0.2673611111111111</v>
      </c>
      <c r="G16622">
        <v>2</v>
      </c>
      <c r="H16622" s="114" t="s">
        <v>1237</v>
      </c>
      <c r="I16622"/>
    </row>
    <row r="16623" spans="1:9" x14ac:dyDescent="0.25">
      <c r="A16623" s="114" t="s">
        <v>2232</v>
      </c>
      <c r="B16623">
        <v>42</v>
      </c>
      <c r="C16623" s="114" t="s">
        <v>53</v>
      </c>
      <c r="D16623" s="114" t="s">
        <v>1770</v>
      </c>
      <c r="E16623" s="115">
        <v>44891</v>
      </c>
      <c r="F16623" s="192">
        <v>0.26743055555555556</v>
      </c>
      <c r="G16623">
        <v>2</v>
      </c>
      <c r="H16623" s="114" t="s">
        <v>1771</v>
      </c>
      <c r="I16623">
        <v>14990032</v>
      </c>
    </row>
    <row r="16624" spans="1:9" x14ac:dyDescent="0.25">
      <c r="A16624" s="114" t="s">
        <v>2232</v>
      </c>
      <c r="B16624">
        <v>43</v>
      </c>
      <c r="C16624" s="114" t="s">
        <v>53</v>
      </c>
      <c r="D16624" s="114" t="s">
        <v>1596</v>
      </c>
      <c r="E16624" s="115">
        <v>44891</v>
      </c>
      <c r="F16624" s="192">
        <v>0.26748842592592592</v>
      </c>
      <c r="G16624">
        <v>2</v>
      </c>
      <c r="H16624" s="114" t="s">
        <v>1597</v>
      </c>
      <c r="I16624">
        <v>6719085</v>
      </c>
    </row>
    <row r="16625" spans="1:9" x14ac:dyDescent="0.25">
      <c r="A16625" s="114" t="s">
        <v>2232</v>
      </c>
      <c r="B16625">
        <v>44</v>
      </c>
      <c r="C16625" s="114" t="s">
        <v>54</v>
      </c>
      <c r="D16625" s="114" t="s">
        <v>1284</v>
      </c>
      <c r="E16625" s="115">
        <v>44891</v>
      </c>
      <c r="F16625" s="192">
        <v>0.26766203703703706</v>
      </c>
      <c r="G16625">
        <v>2</v>
      </c>
      <c r="H16625" s="114" t="s">
        <v>1285</v>
      </c>
      <c r="I16625">
        <v>5352274</v>
      </c>
    </row>
    <row r="16626" spans="1:9" x14ac:dyDescent="0.25">
      <c r="A16626" s="114" t="s">
        <v>2232</v>
      </c>
      <c r="B16626">
        <v>45</v>
      </c>
      <c r="C16626" s="114" t="s">
        <v>54</v>
      </c>
      <c r="D16626" s="114" t="s">
        <v>250</v>
      </c>
      <c r="E16626" s="115">
        <v>44891</v>
      </c>
      <c r="F16626" s="192">
        <v>0.26833333333333331</v>
      </c>
      <c r="G16626">
        <v>2</v>
      </c>
      <c r="H16626" s="114" t="s">
        <v>251</v>
      </c>
      <c r="I16626">
        <v>8341367</v>
      </c>
    </row>
    <row r="16627" spans="1:9" x14ac:dyDescent="0.25">
      <c r="A16627" s="114" t="s">
        <v>2232</v>
      </c>
      <c r="B16627">
        <v>46</v>
      </c>
      <c r="C16627" s="114" t="s">
        <v>53</v>
      </c>
      <c r="D16627" s="114" t="s">
        <v>1012</v>
      </c>
      <c r="E16627" s="115">
        <v>44891</v>
      </c>
      <c r="F16627" s="192">
        <v>0.26850694444444445</v>
      </c>
      <c r="G16627">
        <v>2</v>
      </c>
      <c r="H16627" s="114" t="s">
        <v>1013</v>
      </c>
      <c r="I16627"/>
    </row>
    <row r="16628" spans="1:9" x14ac:dyDescent="0.25">
      <c r="A16628" s="114" t="s">
        <v>2232</v>
      </c>
      <c r="B16628">
        <v>47</v>
      </c>
      <c r="C16628" s="114" t="s">
        <v>53</v>
      </c>
      <c r="D16628" s="114" t="s">
        <v>396</v>
      </c>
      <c r="E16628" s="115">
        <v>44891</v>
      </c>
      <c r="F16628" s="192">
        <v>0.26880787037037035</v>
      </c>
      <c r="G16628">
        <v>2</v>
      </c>
      <c r="H16628" s="114" t="s">
        <v>397</v>
      </c>
      <c r="I16628">
        <v>6717462</v>
      </c>
    </row>
    <row r="16629" spans="1:9" x14ac:dyDescent="0.25">
      <c r="A16629" s="114" t="s">
        <v>2232</v>
      </c>
      <c r="B16629">
        <v>48</v>
      </c>
      <c r="C16629" s="114" t="s">
        <v>53</v>
      </c>
      <c r="D16629" s="114" t="s">
        <v>430</v>
      </c>
      <c r="E16629" s="115">
        <v>44891</v>
      </c>
      <c r="F16629" s="192">
        <v>0.26892361111111113</v>
      </c>
      <c r="G16629">
        <v>2</v>
      </c>
      <c r="H16629" s="114" t="s">
        <v>431</v>
      </c>
      <c r="I16629">
        <v>2099334</v>
      </c>
    </row>
    <row r="16630" spans="1:9" x14ac:dyDescent="0.25">
      <c r="A16630" s="114" t="s">
        <v>2232</v>
      </c>
      <c r="B16630">
        <v>49</v>
      </c>
      <c r="C16630" s="114" t="s">
        <v>53</v>
      </c>
      <c r="D16630" s="114" t="s">
        <v>1778</v>
      </c>
      <c r="E16630" s="115">
        <v>44891</v>
      </c>
      <c r="F16630" s="192">
        <v>0.26901620370370372</v>
      </c>
      <c r="G16630">
        <v>2</v>
      </c>
      <c r="H16630" s="114" t="s">
        <v>1779</v>
      </c>
      <c r="I16630">
        <v>6691922</v>
      </c>
    </row>
    <row r="16631" spans="1:9" x14ac:dyDescent="0.25">
      <c r="A16631" s="114" t="s">
        <v>2232</v>
      </c>
      <c r="B16631">
        <v>50</v>
      </c>
      <c r="C16631" s="114" t="s">
        <v>53</v>
      </c>
      <c r="D16631" s="114" t="s">
        <v>917</v>
      </c>
      <c r="E16631" s="115">
        <v>44891</v>
      </c>
      <c r="F16631" s="192">
        <v>0.26909722222222221</v>
      </c>
      <c r="G16631">
        <v>2</v>
      </c>
      <c r="H16631" s="114" t="s">
        <v>918</v>
      </c>
      <c r="I16631">
        <v>5500676</v>
      </c>
    </row>
    <row r="16632" spans="1:9" x14ac:dyDescent="0.25">
      <c r="A16632" s="114" t="s">
        <v>2232</v>
      </c>
      <c r="B16632">
        <v>51</v>
      </c>
      <c r="C16632" s="114" t="s">
        <v>54</v>
      </c>
      <c r="D16632" s="114" t="s">
        <v>1911</v>
      </c>
      <c r="E16632" s="115">
        <v>44891</v>
      </c>
      <c r="F16632" s="192">
        <v>0.2694212962962963</v>
      </c>
      <c r="G16632">
        <v>2</v>
      </c>
      <c r="H16632" s="114" t="s">
        <v>1912</v>
      </c>
      <c r="I16632">
        <v>5433476</v>
      </c>
    </row>
    <row r="16633" spans="1:9" x14ac:dyDescent="0.25">
      <c r="A16633" s="114" t="s">
        <v>2232</v>
      </c>
      <c r="B16633">
        <v>52</v>
      </c>
      <c r="C16633" s="114" t="s">
        <v>52</v>
      </c>
      <c r="D16633" s="114" t="s">
        <v>1338</v>
      </c>
      <c r="E16633" s="115">
        <v>44891</v>
      </c>
      <c r="F16633" s="192">
        <v>0.26954861111111111</v>
      </c>
      <c r="G16633">
        <v>2</v>
      </c>
      <c r="H16633" s="114" t="s">
        <v>1339</v>
      </c>
      <c r="I16633">
        <v>5353743</v>
      </c>
    </row>
    <row r="16634" spans="1:9" x14ac:dyDescent="0.25">
      <c r="A16634" s="114" t="s">
        <v>2232</v>
      </c>
      <c r="B16634">
        <v>53</v>
      </c>
      <c r="C16634" s="114" t="s">
        <v>54</v>
      </c>
      <c r="D16634" s="114" t="s">
        <v>280</v>
      </c>
      <c r="E16634" s="115">
        <v>44891</v>
      </c>
      <c r="F16634" s="192">
        <v>0.26961805555555557</v>
      </c>
      <c r="G16634">
        <v>2</v>
      </c>
      <c r="H16634" s="114" t="s">
        <v>281</v>
      </c>
      <c r="I16634">
        <v>14811856</v>
      </c>
    </row>
    <row r="16635" spans="1:9" x14ac:dyDescent="0.25">
      <c r="A16635" s="114" t="s">
        <v>2232</v>
      </c>
      <c r="B16635">
        <v>54</v>
      </c>
      <c r="C16635" s="114" t="s">
        <v>54</v>
      </c>
      <c r="D16635" s="114" t="s">
        <v>328</v>
      </c>
      <c r="E16635" s="115">
        <v>44891</v>
      </c>
      <c r="F16635" s="192">
        <v>0.27011574074074074</v>
      </c>
      <c r="G16635">
        <v>2</v>
      </c>
      <c r="H16635" s="114" t="s">
        <v>329</v>
      </c>
      <c r="I16635">
        <v>5410157</v>
      </c>
    </row>
    <row r="16636" spans="1:9" x14ac:dyDescent="0.25">
      <c r="A16636" s="114" t="s">
        <v>2232</v>
      </c>
      <c r="B16636">
        <v>55</v>
      </c>
      <c r="C16636" s="114" t="s">
        <v>52</v>
      </c>
      <c r="D16636" s="114" t="s">
        <v>340</v>
      </c>
      <c r="E16636" s="115">
        <v>44891</v>
      </c>
      <c r="F16636" s="192">
        <v>0.27031250000000001</v>
      </c>
      <c r="G16636">
        <v>2</v>
      </c>
      <c r="H16636" s="114" t="s">
        <v>341</v>
      </c>
      <c r="I16636">
        <v>2669206</v>
      </c>
    </row>
    <row r="16637" spans="1:9" x14ac:dyDescent="0.25">
      <c r="A16637" s="114" t="s">
        <v>2232</v>
      </c>
      <c r="B16637">
        <v>56</v>
      </c>
      <c r="C16637" s="114" t="s">
        <v>54</v>
      </c>
      <c r="D16637" s="114" t="s">
        <v>1342</v>
      </c>
      <c r="E16637" s="115">
        <v>44891</v>
      </c>
      <c r="F16637" s="192">
        <v>0.27038194444444447</v>
      </c>
      <c r="G16637">
        <v>2</v>
      </c>
      <c r="H16637" s="114" t="s">
        <v>1343</v>
      </c>
      <c r="I16637">
        <v>7361622</v>
      </c>
    </row>
    <row r="16638" spans="1:9" x14ac:dyDescent="0.25">
      <c r="A16638" s="114" t="s">
        <v>2232</v>
      </c>
      <c r="B16638">
        <v>57</v>
      </c>
      <c r="C16638" s="114" t="s">
        <v>54</v>
      </c>
      <c r="D16638" s="114" t="s">
        <v>1606</v>
      </c>
      <c r="E16638" s="115">
        <v>44891</v>
      </c>
      <c r="F16638" s="192">
        <v>0.27054398148148145</v>
      </c>
      <c r="G16638">
        <v>2</v>
      </c>
      <c r="H16638" s="114" t="s">
        <v>1607</v>
      </c>
      <c r="I16638">
        <v>6722916</v>
      </c>
    </row>
    <row r="16639" spans="1:9" x14ac:dyDescent="0.25">
      <c r="A16639" s="114" t="s">
        <v>2232</v>
      </c>
      <c r="B16639">
        <v>58</v>
      </c>
      <c r="C16639" s="114" t="s">
        <v>52</v>
      </c>
      <c r="D16639" s="114" t="s">
        <v>2183</v>
      </c>
      <c r="E16639" s="115">
        <v>44891</v>
      </c>
      <c r="F16639" s="192">
        <v>0.27099537037037036</v>
      </c>
      <c r="G16639">
        <v>2</v>
      </c>
      <c r="H16639" s="114" t="s">
        <v>2184</v>
      </c>
      <c r="I16639">
        <v>7288654</v>
      </c>
    </row>
    <row r="16640" spans="1:9" x14ac:dyDescent="0.25">
      <c r="A16640" s="114" t="s">
        <v>2232</v>
      </c>
      <c r="B16640">
        <v>59</v>
      </c>
      <c r="C16640" s="114" t="s">
        <v>53</v>
      </c>
      <c r="D16640" s="114" t="s">
        <v>931</v>
      </c>
      <c r="E16640" s="115">
        <v>44891</v>
      </c>
      <c r="F16640" s="192">
        <v>0.27106481481481481</v>
      </c>
      <c r="G16640">
        <v>2</v>
      </c>
      <c r="H16640" s="114" t="s">
        <v>932</v>
      </c>
      <c r="I16640"/>
    </row>
    <row r="16641" spans="1:9" x14ac:dyDescent="0.25">
      <c r="A16641" s="114" t="s">
        <v>2232</v>
      </c>
      <c r="B16641">
        <v>60</v>
      </c>
      <c r="C16641" s="114" t="s">
        <v>53</v>
      </c>
      <c r="D16641" s="114" t="s">
        <v>384</v>
      </c>
      <c r="E16641" s="115">
        <v>44891</v>
      </c>
      <c r="F16641" s="192">
        <v>0.27126157407407409</v>
      </c>
      <c r="G16641">
        <v>2</v>
      </c>
      <c r="H16641" s="114" t="s">
        <v>385</v>
      </c>
      <c r="I16641"/>
    </row>
    <row r="16642" spans="1:9" x14ac:dyDescent="0.25">
      <c r="A16642" s="114" t="s">
        <v>2232</v>
      </c>
      <c r="B16642">
        <v>61</v>
      </c>
      <c r="C16642" s="114" t="s">
        <v>54</v>
      </c>
      <c r="D16642" s="114" t="s">
        <v>1312</v>
      </c>
      <c r="E16642" s="115">
        <v>44891</v>
      </c>
      <c r="F16642" s="192">
        <v>0.27187499999999998</v>
      </c>
      <c r="G16642">
        <v>2</v>
      </c>
      <c r="H16642" s="114" t="s">
        <v>1313</v>
      </c>
      <c r="I16642">
        <v>5334331</v>
      </c>
    </row>
    <row r="16643" spans="1:9" x14ac:dyDescent="0.25">
      <c r="A16643" s="114" t="s">
        <v>2232</v>
      </c>
      <c r="B16643">
        <v>62</v>
      </c>
      <c r="C16643" s="114" t="s">
        <v>53</v>
      </c>
      <c r="D16643" s="114" t="s">
        <v>348</v>
      </c>
      <c r="E16643" s="115">
        <v>44891</v>
      </c>
      <c r="F16643" s="192">
        <v>0.27203703703703702</v>
      </c>
      <c r="G16643">
        <v>2</v>
      </c>
      <c r="H16643" s="114" t="s">
        <v>349</v>
      </c>
      <c r="I16643"/>
    </row>
    <row r="16644" spans="1:9" x14ac:dyDescent="0.25">
      <c r="A16644" s="114" t="s">
        <v>2232</v>
      </c>
      <c r="B16644">
        <v>63</v>
      </c>
      <c r="C16644" s="114" t="s">
        <v>53</v>
      </c>
      <c r="D16644" s="114" t="s">
        <v>492</v>
      </c>
      <c r="E16644" s="115">
        <v>44891</v>
      </c>
      <c r="F16644" s="192">
        <v>0.27210648148148148</v>
      </c>
      <c r="G16644">
        <v>2</v>
      </c>
      <c r="H16644" s="114" t="s">
        <v>493</v>
      </c>
      <c r="I16644">
        <v>14978809</v>
      </c>
    </row>
    <row r="16645" spans="1:9" x14ac:dyDescent="0.25">
      <c r="A16645" s="114" t="s">
        <v>2232</v>
      </c>
      <c r="B16645">
        <v>64</v>
      </c>
      <c r="C16645" s="114" t="s">
        <v>53</v>
      </c>
      <c r="D16645" s="114" t="s">
        <v>1735</v>
      </c>
      <c r="E16645" s="115">
        <v>44891</v>
      </c>
      <c r="F16645" s="192">
        <v>0.2722222222222222</v>
      </c>
      <c r="G16645">
        <v>2</v>
      </c>
      <c r="H16645" s="114" t="s">
        <v>1736</v>
      </c>
      <c r="I16645"/>
    </row>
    <row r="16646" spans="1:9" x14ac:dyDescent="0.25">
      <c r="A16646" s="114" t="s">
        <v>2232</v>
      </c>
      <c r="B16646">
        <v>65</v>
      </c>
      <c r="C16646" s="114" t="s">
        <v>52</v>
      </c>
      <c r="D16646" s="114" t="s">
        <v>1790</v>
      </c>
      <c r="E16646" s="115">
        <v>44891</v>
      </c>
      <c r="F16646" s="192">
        <v>0.27280092592592592</v>
      </c>
      <c r="G16646">
        <v>2</v>
      </c>
      <c r="H16646" s="114" t="s">
        <v>1791</v>
      </c>
      <c r="I16646">
        <v>7252661</v>
      </c>
    </row>
    <row r="16647" spans="1:9" x14ac:dyDescent="0.25">
      <c r="A16647" s="114" t="s">
        <v>2232</v>
      </c>
      <c r="B16647">
        <v>66</v>
      </c>
      <c r="C16647" s="114" t="s">
        <v>52</v>
      </c>
      <c r="D16647" s="114" t="s">
        <v>869</v>
      </c>
      <c r="E16647" s="115">
        <v>44891</v>
      </c>
      <c r="F16647" s="192">
        <v>0.27307870370370368</v>
      </c>
      <c r="G16647">
        <v>2</v>
      </c>
      <c r="H16647" s="114" t="s">
        <v>870</v>
      </c>
      <c r="I16647">
        <v>15013143</v>
      </c>
    </row>
    <row r="16648" spans="1:9" x14ac:dyDescent="0.25">
      <c r="A16648" s="114" t="s">
        <v>2232</v>
      </c>
      <c r="B16648">
        <v>67</v>
      </c>
      <c r="C16648" s="114" t="s">
        <v>52</v>
      </c>
      <c r="D16648" s="114" t="s">
        <v>1199</v>
      </c>
      <c r="E16648" s="115">
        <v>44891</v>
      </c>
      <c r="F16648" s="192">
        <v>0.2732175925925926</v>
      </c>
      <c r="G16648">
        <v>2</v>
      </c>
      <c r="H16648" s="114" t="s">
        <v>1200</v>
      </c>
      <c r="I16648">
        <v>7054903</v>
      </c>
    </row>
    <row r="16649" spans="1:9" x14ac:dyDescent="0.25">
      <c r="A16649" s="114" t="s">
        <v>2232</v>
      </c>
      <c r="B16649">
        <v>68</v>
      </c>
      <c r="C16649" s="114" t="s">
        <v>53</v>
      </c>
      <c r="D16649" s="114" t="s">
        <v>1046</v>
      </c>
      <c r="E16649" s="115">
        <v>44891</v>
      </c>
      <c r="F16649" s="192">
        <v>0.27351851851851849</v>
      </c>
      <c r="G16649">
        <v>2</v>
      </c>
      <c r="H16649" s="114" t="s">
        <v>1047</v>
      </c>
      <c r="I16649"/>
    </row>
    <row r="16650" spans="1:9" x14ac:dyDescent="0.25">
      <c r="A16650" s="114" t="s">
        <v>2232</v>
      </c>
      <c r="B16650">
        <v>69</v>
      </c>
      <c r="C16650" s="114" t="s">
        <v>52</v>
      </c>
      <c r="D16650" s="114" t="s">
        <v>536</v>
      </c>
      <c r="E16650" s="115">
        <v>44891</v>
      </c>
      <c r="F16650" s="192">
        <v>0.27356481481481482</v>
      </c>
      <c r="G16650">
        <v>2</v>
      </c>
      <c r="H16650" s="114" t="s">
        <v>537</v>
      </c>
      <c r="I16650">
        <v>5416421</v>
      </c>
    </row>
    <row r="16651" spans="1:9" x14ac:dyDescent="0.25">
      <c r="A16651" s="114" t="s">
        <v>2232</v>
      </c>
      <c r="B16651">
        <v>70</v>
      </c>
      <c r="C16651" s="114" t="s">
        <v>53</v>
      </c>
      <c r="D16651" s="114" t="s">
        <v>2105</v>
      </c>
      <c r="E16651" s="115">
        <v>44891</v>
      </c>
      <c r="F16651" s="192">
        <v>0.27368055555555554</v>
      </c>
      <c r="G16651">
        <v>2</v>
      </c>
      <c r="H16651" s="114" t="s">
        <v>2106</v>
      </c>
      <c r="I16651"/>
    </row>
    <row r="16652" spans="1:9" x14ac:dyDescent="0.25">
      <c r="A16652" s="114" t="s">
        <v>2232</v>
      </c>
      <c r="B16652">
        <v>71</v>
      </c>
      <c r="C16652" s="114" t="s">
        <v>52</v>
      </c>
      <c r="D16652" s="114" t="s">
        <v>308</v>
      </c>
      <c r="E16652" s="115">
        <v>44891</v>
      </c>
      <c r="F16652" s="192">
        <v>0.27432870370370371</v>
      </c>
      <c r="G16652">
        <v>2</v>
      </c>
      <c r="H16652" s="114" t="s">
        <v>309</v>
      </c>
      <c r="I16652">
        <v>5408268</v>
      </c>
    </row>
    <row r="16653" spans="1:9" x14ac:dyDescent="0.25">
      <c r="A16653" s="114" t="s">
        <v>2232</v>
      </c>
      <c r="B16653">
        <v>72</v>
      </c>
      <c r="C16653" s="114" t="s">
        <v>53</v>
      </c>
      <c r="D16653" s="114" t="s">
        <v>935</v>
      </c>
      <c r="E16653" s="115">
        <v>44891</v>
      </c>
      <c r="F16653" s="192">
        <v>0.27439814814814817</v>
      </c>
      <c r="G16653">
        <v>2</v>
      </c>
      <c r="H16653" s="114" t="s">
        <v>936</v>
      </c>
      <c r="I16653">
        <v>15027063</v>
      </c>
    </row>
    <row r="16654" spans="1:9" x14ac:dyDescent="0.25">
      <c r="A16654" s="114" t="s">
        <v>2232</v>
      </c>
      <c r="B16654">
        <v>73</v>
      </c>
      <c r="C16654" s="114" t="s">
        <v>54</v>
      </c>
      <c r="D16654" s="114" t="s">
        <v>2152</v>
      </c>
      <c r="E16654" s="115">
        <v>44891</v>
      </c>
      <c r="F16654" s="192">
        <v>0.27490740740740743</v>
      </c>
      <c r="G16654">
        <v>2</v>
      </c>
      <c r="H16654" s="114" t="s">
        <v>2153</v>
      </c>
      <c r="I16654">
        <v>2051552</v>
      </c>
    </row>
    <row r="16655" spans="1:9" x14ac:dyDescent="0.25">
      <c r="A16655" s="114" t="s">
        <v>2232</v>
      </c>
      <c r="B16655">
        <v>74</v>
      </c>
      <c r="C16655" s="114" t="s">
        <v>54</v>
      </c>
      <c r="D16655" s="114" t="s">
        <v>2133</v>
      </c>
      <c r="E16655" s="115">
        <v>44891</v>
      </c>
      <c r="F16655" s="192">
        <v>0.27550925925925923</v>
      </c>
      <c r="G16655">
        <v>2</v>
      </c>
      <c r="H16655" s="114" t="s">
        <v>2134</v>
      </c>
      <c r="I16655">
        <v>14929807</v>
      </c>
    </row>
    <row r="16656" spans="1:9" x14ac:dyDescent="0.25">
      <c r="A16656" s="114" t="s">
        <v>2232</v>
      </c>
      <c r="B16656">
        <v>75</v>
      </c>
      <c r="C16656" s="114" t="s">
        <v>53</v>
      </c>
      <c r="D16656" s="114" t="s">
        <v>947</v>
      </c>
      <c r="E16656" s="115">
        <v>44891</v>
      </c>
      <c r="F16656" s="192">
        <v>0.27561342592592591</v>
      </c>
      <c r="G16656">
        <v>2</v>
      </c>
      <c r="H16656" s="114" t="s">
        <v>948</v>
      </c>
      <c r="I16656">
        <v>15010518</v>
      </c>
    </row>
    <row r="16657" spans="1:9" x14ac:dyDescent="0.25">
      <c r="A16657" s="114" t="s">
        <v>2232</v>
      </c>
      <c r="B16657">
        <v>76</v>
      </c>
      <c r="C16657" s="114" t="s">
        <v>52</v>
      </c>
      <c r="D16657" s="114" t="s">
        <v>2181</v>
      </c>
      <c r="E16657" s="115">
        <v>44891</v>
      </c>
      <c r="F16657" s="192">
        <v>0.27622685185185186</v>
      </c>
      <c r="G16657">
        <v>2</v>
      </c>
      <c r="H16657" s="114" t="s">
        <v>2182</v>
      </c>
      <c r="I16657">
        <v>3688277</v>
      </c>
    </row>
    <row r="16658" spans="1:9" x14ac:dyDescent="0.25">
      <c r="A16658" s="114" t="s">
        <v>2232</v>
      </c>
      <c r="B16658">
        <v>77</v>
      </c>
      <c r="C16658" s="114" t="s">
        <v>53</v>
      </c>
      <c r="D16658" s="114" t="s">
        <v>1044</v>
      </c>
      <c r="E16658" s="115">
        <v>44891</v>
      </c>
      <c r="F16658" s="192">
        <v>0.27643518518518517</v>
      </c>
      <c r="G16658">
        <v>2</v>
      </c>
      <c r="H16658" s="114" t="s">
        <v>1045</v>
      </c>
      <c r="I16658">
        <v>5597954</v>
      </c>
    </row>
    <row r="16659" spans="1:9" x14ac:dyDescent="0.25">
      <c r="A16659" s="114" t="s">
        <v>2232</v>
      </c>
      <c r="B16659">
        <v>78</v>
      </c>
      <c r="C16659" s="114" t="s">
        <v>52</v>
      </c>
      <c r="D16659" s="114" t="s">
        <v>1164</v>
      </c>
      <c r="E16659" s="115">
        <v>44891</v>
      </c>
      <c r="F16659" s="192">
        <v>0.27685185185185185</v>
      </c>
      <c r="G16659">
        <v>2</v>
      </c>
      <c r="H16659" s="114" t="s">
        <v>1165</v>
      </c>
      <c r="I16659">
        <v>14987576</v>
      </c>
    </row>
    <row r="16660" spans="1:9" x14ac:dyDescent="0.25">
      <c r="A16660" s="114" t="s">
        <v>2232</v>
      </c>
      <c r="B16660">
        <v>79</v>
      </c>
      <c r="C16660" s="114" t="s">
        <v>54</v>
      </c>
      <c r="D16660" s="114" t="s">
        <v>1758</v>
      </c>
      <c r="E16660" s="115">
        <v>44891</v>
      </c>
      <c r="F16660" s="192">
        <v>0.27693287037037034</v>
      </c>
      <c r="G16660">
        <v>2</v>
      </c>
      <c r="H16660" s="114" t="s">
        <v>1759</v>
      </c>
      <c r="I16660">
        <v>7785662</v>
      </c>
    </row>
    <row r="16661" spans="1:9" x14ac:dyDescent="0.25">
      <c r="A16661" s="114" t="s">
        <v>2232</v>
      </c>
      <c r="B16661">
        <v>80</v>
      </c>
      <c r="C16661" s="114" t="s">
        <v>52</v>
      </c>
      <c r="D16661" s="114" t="s">
        <v>1968</v>
      </c>
      <c r="E16661" s="115">
        <v>44891</v>
      </c>
      <c r="F16661" s="192">
        <v>0.27756944444444442</v>
      </c>
      <c r="G16661">
        <v>2</v>
      </c>
      <c r="H16661" s="114" t="s">
        <v>1969</v>
      </c>
      <c r="I16661">
        <v>6709247</v>
      </c>
    </row>
    <row r="16662" spans="1:9" x14ac:dyDescent="0.25">
      <c r="A16662" s="114" t="s">
        <v>2232</v>
      </c>
      <c r="B16662">
        <v>81</v>
      </c>
      <c r="C16662" s="114" t="s">
        <v>53</v>
      </c>
      <c r="D16662" s="114" t="s">
        <v>1066</v>
      </c>
      <c r="E16662" s="115">
        <v>44891</v>
      </c>
      <c r="F16662" s="192">
        <v>0.27762731481481484</v>
      </c>
      <c r="G16662">
        <v>2</v>
      </c>
      <c r="H16662" s="114" t="s">
        <v>1067</v>
      </c>
      <c r="I16662"/>
    </row>
    <row r="16663" spans="1:9" x14ac:dyDescent="0.25">
      <c r="A16663" s="114" t="s">
        <v>2232</v>
      </c>
      <c r="B16663">
        <v>82</v>
      </c>
      <c r="C16663" s="114" t="s">
        <v>53</v>
      </c>
      <c r="D16663" s="114" t="s">
        <v>1764</v>
      </c>
      <c r="E16663" s="115">
        <v>44891</v>
      </c>
      <c r="F16663" s="192">
        <v>0.27782407407407406</v>
      </c>
      <c r="G16663">
        <v>2</v>
      </c>
      <c r="H16663" s="114" t="s">
        <v>1765</v>
      </c>
      <c r="I16663">
        <v>2049480</v>
      </c>
    </row>
    <row r="16664" spans="1:9" x14ac:dyDescent="0.25">
      <c r="A16664" s="114" t="s">
        <v>2232</v>
      </c>
      <c r="B16664">
        <v>83</v>
      </c>
      <c r="C16664" s="114" t="s">
        <v>53</v>
      </c>
      <c r="D16664" s="114" t="s">
        <v>1061</v>
      </c>
      <c r="E16664" s="115">
        <v>44891</v>
      </c>
      <c r="F16664" s="192">
        <v>0.27791666666666665</v>
      </c>
      <c r="G16664">
        <v>2</v>
      </c>
      <c r="H16664" s="114" t="s">
        <v>1062</v>
      </c>
      <c r="I16664"/>
    </row>
    <row r="16665" spans="1:9" x14ac:dyDescent="0.25">
      <c r="A16665" s="114" t="s">
        <v>2232</v>
      </c>
      <c r="B16665">
        <v>84</v>
      </c>
      <c r="C16665" s="114" t="s">
        <v>54</v>
      </c>
      <c r="D16665" s="114" t="s">
        <v>398</v>
      </c>
      <c r="E16665" s="115">
        <v>44891</v>
      </c>
      <c r="F16665" s="192">
        <v>0.27811342592592592</v>
      </c>
      <c r="G16665">
        <v>2</v>
      </c>
      <c r="H16665" s="114" t="s">
        <v>399</v>
      </c>
      <c r="I16665">
        <v>2188052</v>
      </c>
    </row>
    <row r="16666" spans="1:9" x14ac:dyDescent="0.25">
      <c r="A16666" s="114" t="s">
        <v>2232</v>
      </c>
      <c r="B16666">
        <v>85</v>
      </c>
      <c r="C16666" s="114" t="s">
        <v>53</v>
      </c>
      <c r="D16666" s="114" t="s">
        <v>1223</v>
      </c>
      <c r="E16666" s="115">
        <v>44891</v>
      </c>
      <c r="F16666" s="192">
        <v>0.27840277777777778</v>
      </c>
      <c r="G16666">
        <v>2</v>
      </c>
      <c r="H16666" s="114" t="s">
        <v>1224</v>
      </c>
      <c r="I16666"/>
    </row>
    <row r="16667" spans="1:9" x14ac:dyDescent="0.25">
      <c r="A16667" s="114" t="s">
        <v>2232</v>
      </c>
      <c r="B16667">
        <v>86</v>
      </c>
      <c r="C16667" s="114" t="s">
        <v>53</v>
      </c>
      <c r="D16667" s="114" t="s">
        <v>1057</v>
      </c>
      <c r="E16667" s="115">
        <v>44891</v>
      </c>
      <c r="F16667" s="192">
        <v>0.27901620370370372</v>
      </c>
      <c r="G16667">
        <v>2</v>
      </c>
      <c r="H16667" s="114" t="s">
        <v>1058</v>
      </c>
      <c r="I16667"/>
    </row>
    <row r="16668" spans="1:9" x14ac:dyDescent="0.25">
      <c r="A16668" s="114" t="s">
        <v>2232</v>
      </c>
      <c r="B16668">
        <v>87</v>
      </c>
      <c r="C16668" s="114" t="s">
        <v>54</v>
      </c>
      <c r="D16668" s="114" t="s">
        <v>1851</v>
      </c>
      <c r="E16668" s="115">
        <v>44891</v>
      </c>
      <c r="F16668" s="192">
        <v>0.27923611111111113</v>
      </c>
      <c r="G16668">
        <v>2</v>
      </c>
      <c r="H16668" s="114" t="s">
        <v>1852</v>
      </c>
      <c r="I16668">
        <v>7362024</v>
      </c>
    </row>
    <row r="16669" spans="1:9" x14ac:dyDescent="0.25">
      <c r="A16669" s="114" t="s">
        <v>2232</v>
      </c>
      <c r="B16669">
        <v>88</v>
      </c>
      <c r="C16669" s="114" t="s">
        <v>54</v>
      </c>
      <c r="D16669" s="114" t="s">
        <v>1228</v>
      </c>
      <c r="E16669" s="115">
        <v>44891</v>
      </c>
      <c r="F16669" s="192">
        <v>0.2795023148148148</v>
      </c>
      <c r="G16669">
        <v>2</v>
      </c>
      <c r="H16669" s="114" t="s">
        <v>1229</v>
      </c>
      <c r="I16669">
        <v>5497133</v>
      </c>
    </row>
    <row r="16670" spans="1:9" x14ac:dyDescent="0.25">
      <c r="A16670" s="114" t="s">
        <v>2232</v>
      </c>
      <c r="B16670">
        <v>89</v>
      </c>
      <c r="C16670" s="114" t="s">
        <v>53</v>
      </c>
      <c r="D16670" s="114" t="s">
        <v>877</v>
      </c>
      <c r="E16670" s="115">
        <v>44891</v>
      </c>
      <c r="F16670" s="192">
        <v>0.27987268518518521</v>
      </c>
      <c r="G16670">
        <v>2</v>
      </c>
      <c r="H16670" s="114" t="s">
        <v>878</v>
      </c>
      <c r="I16670">
        <v>14812954</v>
      </c>
    </row>
    <row r="16671" spans="1:9" x14ac:dyDescent="0.25">
      <c r="A16671" s="114" t="s">
        <v>2232</v>
      </c>
      <c r="B16671">
        <v>90</v>
      </c>
      <c r="C16671" s="114" t="s">
        <v>53</v>
      </c>
      <c r="D16671" s="114" t="s">
        <v>1219</v>
      </c>
      <c r="E16671" s="115">
        <v>44891</v>
      </c>
      <c r="F16671" s="192">
        <v>0.27994212962962961</v>
      </c>
      <c r="G16671">
        <v>2</v>
      </c>
      <c r="H16671" s="114" t="s">
        <v>1220</v>
      </c>
      <c r="I16671"/>
    </row>
    <row r="16672" spans="1:9" x14ac:dyDescent="0.25">
      <c r="A16672" s="114" t="s">
        <v>2232</v>
      </c>
      <c r="B16672">
        <v>91</v>
      </c>
      <c r="C16672" s="114" t="s">
        <v>53</v>
      </c>
      <c r="D16672" s="114" t="s">
        <v>1006</v>
      </c>
      <c r="E16672" s="115">
        <v>44891</v>
      </c>
      <c r="F16672" s="192">
        <v>0.28000000000000003</v>
      </c>
      <c r="G16672">
        <v>2</v>
      </c>
      <c r="H16672" s="114" t="s">
        <v>1007</v>
      </c>
      <c r="I16672">
        <v>6692095</v>
      </c>
    </row>
    <row r="16673" spans="1:9" x14ac:dyDescent="0.25">
      <c r="A16673" s="114" t="s">
        <v>2232</v>
      </c>
      <c r="B16673">
        <v>92</v>
      </c>
      <c r="C16673" s="114" t="s">
        <v>52</v>
      </c>
      <c r="D16673" s="114" t="s">
        <v>1217</v>
      </c>
      <c r="E16673" s="115">
        <v>44891</v>
      </c>
      <c r="F16673" s="192">
        <v>0.28016203703703701</v>
      </c>
      <c r="G16673">
        <v>2</v>
      </c>
      <c r="H16673" s="114" t="s">
        <v>1218</v>
      </c>
      <c r="I16673">
        <v>3686933</v>
      </c>
    </row>
    <row r="16674" spans="1:9" x14ac:dyDescent="0.25">
      <c r="A16674" s="114" t="s">
        <v>2232</v>
      </c>
      <c r="B16674">
        <v>93</v>
      </c>
      <c r="C16674" s="114" t="s">
        <v>52</v>
      </c>
      <c r="D16674" s="114" t="s">
        <v>1655</v>
      </c>
      <c r="E16674" s="115">
        <v>44891</v>
      </c>
      <c r="F16674" s="192">
        <v>0.28037037037037038</v>
      </c>
      <c r="G16674">
        <v>2</v>
      </c>
      <c r="H16674" s="114" t="s">
        <v>1656</v>
      </c>
      <c r="I16674">
        <v>5427240</v>
      </c>
    </row>
    <row r="16675" spans="1:9" x14ac:dyDescent="0.25">
      <c r="A16675" s="114" t="s">
        <v>2232</v>
      </c>
      <c r="B16675">
        <v>94</v>
      </c>
      <c r="C16675" s="114" t="s">
        <v>52</v>
      </c>
      <c r="D16675" s="114" t="s">
        <v>972</v>
      </c>
      <c r="E16675" s="115">
        <v>44891</v>
      </c>
      <c r="F16675" s="192">
        <v>0.28113425925925928</v>
      </c>
      <c r="G16675">
        <v>2</v>
      </c>
      <c r="H16675" s="114" t="s">
        <v>973</v>
      </c>
      <c r="I16675">
        <v>14932386</v>
      </c>
    </row>
    <row r="16676" spans="1:9" x14ac:dyDescent="0.25">
      <c r="A16676" s="114" t="s">
        <v>2232</v>
      </c>
      <c r="B16676">
        <v>95</v>
      </c>
      <c r="C16676" s="114" t="s">
        <v>52</v>
      </c>
      <c r="D16676" s="114" t="s">
        <v>982</v>
      </c>
      <c r="E16676" s="115">
        <v>44891</v>
      </c>
      <c r="F16676" s="192">
        <v>0.28181712962962963</v>
      </c>
      <c r="G16676">
        <v>2</v>
      </c>
      <c r="H16676" s="114" t="s">
        <v>983</v>
      </c>
      <c r="I16676">
        <v>3639736</v>
      </c>
    </row>
    <row r="16677" spans="1:9" x14ac:dyDescent="0.25">
      <c r="A16677" s="114" t="s">
        <v>2232</v>
      </c>
      <c r="B16677">
        <v>96</v>
      </c>
      <c r="C16677" s="114" t="s">
        <v>54</v>
      </c>
      <c r="D16677" s="114" t="s">
        <v>1610</v>
      </c>
      <c r="E16677" s="115">
        <v>44891</v>
      </c>
      <c r="F16677" s="192">
        <v>0.28240740740740738</v>
      </c>
      <c r="G16677">
        <v>2</v>
      </c>
      <c r="H16677" s="114" t="s">
        <v>1611</v>
      </c>
      <c r="I16677">
        <v>7584532</v>
      </c>
    </row>
    <row r="16678" spans="1:9" x14ac:dyDescent="0.25">
      <c r="A16678" s="114" t="s">
        <v>2232</v>
      </c>
      <c r="B16678">
        <v>97</v>
      </c>
      <c r="C16678" s="114" t="s">
        <v>53</v>
      </c>
      <c r="D16678" s="114" t="s">
        <v>1642</v>
      </c>
      <c r="E16678" s="115">
        <v>44891</v>
      </c>
      <c r="F16678" s="192">
        <v>0.28269675925925924</v>
      </c>
      <c r="G16678">
        <v>2</v>
      </c>
      <c r="H16678" s="114" t="s">
        <v>1643</v>
      </c>
      <c r="I16678">
        <v>15010513</v>
      </c>
    </row>
    <row r="16679" spans="1:9" x14ac:dyDescent="0.25">
      <c r="A16679" s="114" t="s">
        <v>2232</v>
      </c>
      <c r="B16679">
        <v>98</v>
      </c>
      <c r="C16679" s="114" t="s">
        <v>52</v>
      </c>
      <c r="D16679" s="114" t="s">
        <v>2185</v>
      </c>
      <c r="E16679" s="115">
        <v>44891</v>
      </c>
      <c r="F16679" s="192">
        <v>0.28293981481481484</v>
      </c>
      <c r="G16679">
        <v>2</v>
      </c>
      <c r="H16679" s="114" t="s">
        <v>2186</v>
      </c>
      <c r="I16679">
        <v>3624109</v>
      </c>
    </row>
    <row r="16680" spans="1:9" x14ac:dyDescent="0.25">
      <c r="A16680" s="114" t="s">
        <v>2232</v>
      </c>
      <c r="B16680">
        <v>99</v>
      </c>
      <c r="C16680" s="114" t="s">
        <v>52</v>
      </c>
      <c r="D16680" s="114" t="s">
        <v>861</v>
      </c>
      <c r="E16680" s="115">
        <v>44891</v>
      </c>
      <c r="F16680" s="192">
        <v>0.28305555555555556</v>
      </c>
      <c r="G16680">
        <v>2</v>
      </c>
      <c r="H16680" s="114" t="s">
        <v>862</v>
      </c>
      <c r="I16680">
        <v>14988796</v>
      </c>
    </row>
    <row r="16681" spans="1:9" x14ac:dyDescent="0.25">
      <c r="A16681" s="114" t="s">
        <v>2232</v>
      </c>
      <c r="B16681">
        <v>100</v>
      </c>
      <c r="C16681" s="114" t="s">
        <v>53</v>
      </c>
      <c r="D16681" s="114" t="s">
        <v>2101</v>
      </c>
      <c r="E16681" s="115">
        <v>44891</v>
      </c>
      <c r="F16681" s="192">
        <v>0.28311342592592592</v>
      </c>
      <c r="G16681">
        <v>2</v>
      </c>
      <c r="H16681" s="114" t="s">
        <v>2102</v>
      </c>
      <c r="I16681"/>
    </row>
    <row r="16682" spans="1:9" x14ac:dyDescent="0.25">
      <c r="A16682" s="114" t="s">
        <v>2232</v>
      </c>
      <c r="B16682">
        <v>101</v>
      </c>
      <c r="C16682" s="114" t="s">
        <v>52</v>
      </c>
      <c r="D16682" s="114" t="s">
        <v>943</v>
      </c>
      <c r="E16682" s="115">
        <v>44891</v>
      </c>
      <c r="F16682" s="192">
        <v>0.28333333333333333</v>
      </c>
      <c r="G16682">
        <v>2</v>
      </c>
      <c r="H16682" s="114" t="s">
        <v>944</v>
      </c>
      <c r="I16682">
        <v>5348792</v>
      </c>
    </row>
    <row r="16683" spans="1:9" x14ac:dyDescent="0.25">
      <c r="A16683" s="114" t="s">
        <v>2232</v>
      </c>
      <c r="B16683">
        <v>102</v>
      </c>
      <c r="C16683" s="114" t="s">
        <v>52</v>
      </c>
      <c r="D16683" s="114" t="s">
        <v>1962</v>
      </c>
      <c r="E16683" s="115">
        <v>44891</v>
      </c>
      <c r="F16683" s="192">
        <v>0.28341435185185188</v>
      </c>
      <c r="G16683">
        <v>2</v>
      </c>
      <c r="H16683" s="114" t="s">
        <v>1963</v>
      </c>
      <c r="I16683">
        <v>7355991</v>
      </c>
    </row>
    <row r="16684" spans="1:9" x14ac:dyDescent="0.25">
      <c r="A16684" s="114" t="s">
        <v>2232</v>
      </c>
      <c r="B16684">
        <v>103</v>
      </c>
      <c r="C16684" s="114" t="s">
        <v>52</v>
      </c>
      <c r="D16684" s="114" t="s">
        <v>1125</v>
      </c>
      <c r="E16684" s="115">
        <v>44891</v>
      </c>
      <c r="F16684" s="192">
        <v>0.28348379629629628</v>
      </c>
      <c r="G16684">
        <v>2</v>
      </c>
      <c r="H16684" s="114" t="s">
        <v>1126</v>
      </c>
      <c r="I16684">
        <v>5353238</v>
      </c>
    </row>
    <row r="16685" spans="1:9" x14ac:dyDescent="0.25">
      <c r="A16685" s="114" t="s">
        <v>2232</v>
      </c>
      <c r="B16685">
        <v>104</v>
      </c>
      <c r="C16685" s="114" t="s">
        <v>52</v>
      </c>
      <c r="D16685" s="114" t="s">
        <v>941</v>
      </c>
      <c r="E16685" s="115">
        <v>44891</v>
      </c>
      <c r="F16685" s="192">
        <v>0.28369212962962964</v>
      </c>
      <c r="G16685">
        <v>2</v>
      </c>
      <c r="H16685" s="114" t="s">
        <v>942</v>
      </c>
      <c r="I16685">
        <v>8118047</v>
      </c>
    </row>
    <row r="16686" spans="1:9" x14ac:dyDescent="0.25">
      <c r="A16686" s="114" t="s">
        <v>2232</v>
      </c>
      <c r="B16686">
        <v>105</v>
      </c>
      <c r="C16686" s="114" t="s">
        <v>52</v>
      </c>
      <c r="D16686" s="114" t="s">
        <v>939</v>
      </c>
      <c r="E16686" s="115">
        <v>44891</v>
      </c>
      <c r="F16686" s="192">
        <v>0.28378472222222223</v>
      </c>
      <c r="G16686">
        <v>2</v>
      </c>
      <c r="H16686" s="114" t="s">
        <v>940</v>
      </c>
      <c r="I16686">
        <v>5522822</v>
      </c>
    </row>
    <row r="16687" spans="1:9" x14ac:dyDescent="0.25">
      <c r="A16687" s="114" t="s">
        <v>2232</v>
      </c>
      <c r="B16687">
        <v>106</v>
      </c>
      <c r="C16687" s="114" t="s">
        <v>53</v>
      </c>
      <c r="D16687" s="114" t="s">
        <v>1784</v>
      </c>
      <c r="E16687" s="115">
        <v>44891</v>
      </c>
      <c r="F16687" s="192">
        <v>0.28385416666666669</v>
      </c>
      <c r="G16687">
        <v>2</v>
      </c>
      <c r="H16687" s="114" t="s">
        <v>1785</v>
      </c>
      <c r="I16687"/>
    </row>
    <row r="16688" spans="1:9" x14ac:dyDescent="0.25">
      <c r="A16688" s="114" t="s">
        <v>2232</v>
      </c>
      <c r="B16688">
        <v>107</v>
      </c>
      <c r="C16688" s="114" t="s">
        <v>53</v>
      </c>
      <c r="D16688" s="114" t="s">
        <v>937</v>
      </c>
      <c r="E16688" s="115">
        <v>44891</v>
      </c>
      <c r="F16688" s="192">
        <v>0.28399305555555554</v>
      </c>
      <c r="G16688">
        <v>2</v>
      </c>
      <c r="H16688" s="114" t="s">
        <v>938</v>
      </c>
      <c r="I16688">
        <v>2048564</v>
      </c>
    </row>
    <row r="16689" spans="1:9" x14ac:dyDescent="0.25">
      <c r="A16689" s="114" t="s">
        <v>2232</v>
      </c>
      <c r="B16689">
        <v>108</v>
      </c>
      <c r="C16689" s="114" t="s">
        <v>54</v>
      </c>
      <c r="D16689" s="114" t="s">
        <v>1788</v>
      </c>
      <c r="E16689" s="115">
        <v>44891</v>
      </c>
      <c r="F16689" s="192">
        <v>0.28425925925925927</v>
      </c>
      <c r="G16689">
        <v>2</v>
      </c>
      <c r="H16689" s="114" t="s">
        <v>1789</v>
      </c>
      <c r="I16689">
        <v>3682230</v>
      </c>
    </row>
    <row r="16690" spans="1:9" x14ac:dyDescent="0.25">
      <c r="A16690" s="114" t="s">
        <v>2232</v>
      </c>
      <c r="B16690">
        <v>109</v>
      </c>
      <c r="C16690" s="114" t="s">
        <v>52</v>
      </c>
      <c r="D16690" s="114" t="s">
        <v>1780</v>
      </c>
      <c r="E16690" s="115">
        <v>44891</v>
      </c>
      <c r="F16690" s="192">
        <v>0.2849652777777778</v>
      </c>
      <c r="G16690">
        <v>2</v>
      </c>
      <c r="H16690" s="114" t="s">
        <v>1781</v>
      </c>
      <c r="I16690">
        <v>5346714</v>
      </c>
    </row>
    <row r="16691" spans="1:9" x14ac:dyDescent="0.25">
      <c r="A16691" s="114" t="s">
        <v>2232</v>
      </c>
      <c r="B16691">
        <v>110</v>
      </c>
      <c r="C16691" s="114" t="s">
        <v>53</v>
      </c>
      <c r="D16691" s="114" t="s">
        <v>933</v>
      </c>
      <c r="E16691" s="115">
        <v>44891</v>
      </c>
      <c r="F16691" s="192">
        <v>0.2853472222222222</v>
      </c>
      <c r="G16691">
        <v>2</v>
      </c>
      <c r="H16691" s="114" t="s">
        <v>934</v>
      </c>
      <c r="I16691">
        <v>14929376</v>
      </c>
    </row>
    <row r="16692" spans="1:9" x14ac:dyDescent="0.25">
      <c r="A16692" s="114" t="s">
        <v>2232</v>
      </c>
      <c r="B16692">
        <v>111</v>
      </c>
      <c r="C16692" s="114" t="s">
        <v>53</v>
      </c>
      <c r="D16692" s="114" t="s">
        <v>883</v>
      </c>
      <c r="E16692" s="115">
        <v>44891</v>
      </c>
      <c r="F16692" s="192">
        <v>0.28541666666666665</v>
      </c>
      <c r="G16692">
        <v>2</v>
      </c>
      <c r="H16692" s="114" t="s">
        <v>884</v>
      </c>
      <c r="I16692"/>
    </row>
    <row r="16693" spans="1:9" x14ac:dyDescent="0.25">
      <c r="A16693" s="114" t="s">
        <v>2232</v>
      </c>
      <c r="B16693">
        <v>112</v>
      </c>
      <c r="C16693" s="114" t="s">
        <v>52</v>
      </c>
      <c r="D16693" s="114" t="s">
        <v>1087</v>
      </c>
      <c r="E16693" s="115">
        <v>44891</v>
      </c>
      <c r="F16693" s="192">
        <v>0.28550925925925924</v>
      </c>
      <c r="G16693">
        <v>2</v>
      </c>
      <c r="H16693" s="114" t="s">
        <v>1088</v>
      </c>
      <c r="I16693">
        <v>7341922</v>
      </c>
    </row>
    <row r="16694" spans="1:9" x14ac:dyDescent="0.25">
      <c r="A16694" s="114" t="s">
        <v>2232</v>
      </c>
      <c r="B16694">
        <v>113</v>
      </c>
      <c r="C16694" s="114" t="s">
        <v>53</v>
      </c>
      <c r="D16694" s="114" t="s">
        <v>1097</v>
      </c>
      <c r="E16694" s="115">
        <v>44891</v>
      </c>
      <c r="F16694" s="192">
        <v>0.28636574074074073</v>
      </c>
      <c r="G16694">
        <v>2</v>
      </c>
      <c r="H16694" s="114" t="s">
        <v>1098</v>
      </c>
      <c r="I16694">
        <v>2091143</v>
      </c>
    </row>
    <row r="16695" spans="1:9" x14ac:dyDescent="0.25">
      <c r="A16695" s="114" t="s">
        <v>2232</v>
      </c>
      <c r="B16695">
        <v>114</v>
      </c>
      <c r="C16695" s="114" t="s">
        <v>54</v>
      </c>
      <c r="D16695" s="114" t="s">
        <v>1487</v>
      </c>
      <c r="E16695" s="115">
        <v>44891</v>
      </c>
      <c r="F16695" s="192">
        <v>0.28743055555555558</v>
      </c>
      <c r="G16695">
        <v>2</v>
      </c>
      <c r="H16695" s="114" t="s">
        <v>1488</v>
      </c>
      <c r="I16695">
        <v>2051547</v>
      </c>
    </row>
    <row r="16696" spans="1:9" x14ac:dyDescent="0.25">
      <c r="A16696" s="114" t="s">
        <v>2232</v>
      </c>
      <c r="B16696">
        <v>115</v>
      </c>
      <c r="C16696" s="114" t="s">
        <v>53</v>
      </c>
      <c r="D16696" s="114" t="s">
        <v>1622</v>
      </c>
      <c r="E16696" s="115">
        <v>44891</v>
      </c>
      <c r="F16696" s="192">
        <v>0.28758101851851853</v>
      </c>
      <c r="G16696">
        <v>2</v>
      </c>
      <c r="H16696" s="114" t="s">
        <v>1623</v>
      </c>
      <c r="I16696">
        <v>14967077</v>
      </c>
    </row>
    <row r="16697" spans="1:9" x14ac:dyDescent="0.25">
      <c r="A16697" s="114" t="s">
        <v>2232</v>
      </c>
      <c r="B16697">
        <v>116</v>
      </c>
      <c r="C16697" s="114" t="s">
        <v>52</v>
      </c>
      <c r="D16697" s="114" t="s">
        <v>1015</v>
      </c>
      <c r="E16697" s="115">
        <v>44891</v>
      </c>
      <c r="F16697" s="192">
        <v>0.28767361111111112</v>
      </c>
      <c r="G16697">
        <v>2</v>
      </c>
      <c r="H16697" s="114" t="s">
        <v>1016</v>
      </c>
      <c r="I16697">
        <v>2713830</v>
      </c>
    </row>
    <row r="16698" spans="1:9" x14ac:dyDescent="0.25">
      <c r="A16698" s="114" t="s">
        <v>2232</v>
      </c>
      <c r="B16698">
        <v>117</v>
      </c>
      <c r="C16698" s="114" t="s">
        <v>54</v>
      </c>
      <c r="D16698" s="114" t="s">
        <v>1374</v>
      </c>
      <c r="E16698" s="115">
        <v>44891</v>
      </c>
      <c r="F16698" s="192">
        <v>0.2877777777777778</v>
      </c>
      <c r="G16698">
        <v>2</v>
      </c>
      <c r="H16698" s="114" t="s">
        <v>1375</v>
      </c>
      <c r="I16698">
        <v>5499412</v>
      </c>
    </row>
    <row r="16699" spans="1:9" x14ac:dyDescent="0.25">
      <c r="A16699" s="114" t="s">
        <v>2232</v>
      </c>
      <c r="B16699">
        <v>118</v>
      </c>
      <c r="C16699" s="114" t="s">
        <v>54</v>
      </c>
      <c r="D16699" s="114" t="s">
        <v>696</v>
      </c>
      <c r="E16699" s="115">
        <v>44891</v>
      </c>
      <c r="F16699" s="192">
        <v>0.28796296296296298</v>
      </c>
      <c r="G16699">
        <v>2</v>
      </c>
      <c r="H16699" s="114" t="s">
        <v>697</v>
      </c>
      <c r="I16699">
        <v>8297552</v>
      </c>
    </row>
    <row r="16700" spans="1:9" x14ac:dyDescent="0.25">
      <c r="A16700" s="114" t="s">
        <v>2232</v>
      </c>
      <c r="B16700">
        <v>119</v>
      </c>
      <c r="C16700" s="114" t="s">
        <v>54</v>
      </c>
      <c r="D16700" s="114" t="s">
        <v>1975</v>
      </c>
      <c r="E16700" s="115">
        <v>44891</v>
      </c>
      <c r="F16700" s="192">
        <v>0.28812500000000002</v>
      </c>
      <c r="G16700">
        <v>2</v>
      </c>
      <c r="H16700" s="114" t="s">
        <v>1976</v>
      </c>
      <c r="I16700">
        <v>5368324</v>
      </c>
    </row>
    <row r="16701" spans="1:9" x14ac:dyDescent="0.25">
      <c r="A16701" s="114" t="s">
        <v>2232</v>
      </c>
      <c r="B16701">
        <v>120</v>
      </c>
      <c r="C16701" s="114" t="s">
        <v>53</v>
      </c>
      <c r="D16701" s="114" t="s">
        <v>1604</v>
      </c>
      <c r="E16701" s="115">
        <v>44891</v>
      </c>
      <c r="F16701" s="192">
        <v>0.28844907407407405</v>
      </c>
      <c r="G16701">
        <v>2</v>
      </c>
      <c r="H16701" s="114" t="s">
        <v>1605</v>
      </c>
      <c r="I16701">
        <v>3392069</v>
      </c>
    </row>
    <row r="16702" spans="1:9" x14ac:dyDescent="0.25">
      <c r="A16702" s="114" t="s">
        <v>2232</v>
      </c>
      <c r="B16702">
        <v>121</v>
      </c>
      <c r="C16702" s="114" t="s">
        <v>53</v>
      </c>
      <c r="D16702" s="114" t="s">
        <v>871</v>
      </c>
      <c r="E16702" s="115">
        <v>44891</v>
      </c>
      <c r="F16702" s="192">
        <v>0.2885300925925926</v>
      </c>
      <c r="G16702">
        <v>2</v>
      </c>
      <c r="H16702" s="114" t="s">
        <v>872</v>
      </c>
      <c r="I16702">
        <v>5374826</v>
      </c>
    </row>
    <row r="16703" spans="1:9" x14ac:dyDescent="0.25">
      <c r="A16703" s="114" t="s">
        <v>2232</v>
      </c>
      <c r="B16703">
        <v>122</v>
      </c>
      <c r="C16703" s="114" t="s">
        <v>52</v>
      </c>
      <c r="D16703" s="114" t="s">
        <v>1040</v>
      </c>
      <c r="E16703" s="115">
        <v>44891</v>
      </c>
      <c r="F16703" s="192">
        <v>0.28864583333333332</v>
      </c>
      <c r="G16703">
        <v>2</v>
      </c>
      <c r="H16703" s="114" t="s">
        <v>1041</v>
      </c>
      <c r="I16703">
        <v>2799663</v>
      </c>
    </row>
    <row r="16704" spans="1:9" x14ac:dyDescent="0.25">
      <c r="A16704" s="114" t="s">
        <v>2232</v>
      </c>
      <c r="B16704">
        <v>123</v>
      </c>
      <c r="C16704" s="114" t="s">
        <v>52</v>
      </c>
      <c r="D16704" s="114" t="s">
        <v>994</v>
      </c>
      <c r="E16704" s="115">
        <v>44891</v>
      </c>
      <c r="F16704" s="192">
        <v>0.28900462962962964</v>
      </c>
      <c r="G16704">
        <v>2</v>
      </c>
      <c r="H16704" s="114" t="s">
        <v>995</v>
      </c>
      <c r="I16704">
        <v>3687603</v>
      </c>
    </row>
    <row r="16705" spans="1:9" x14ac:dyDescent="0.25">
      <c r="A16705" s="114" t="s">
        <v>2232</v>
      </c>
      <c r="B16705">
        <v>124</v>
      </c>
      <c r="C16705" s="114" t="s">
        <v>53</v>
      </c>
      <c r="D16705" s="114" t="s">
        <v>1796</v>
      </c>
      <c r="E16705" s="115">
        <v>44891</v>
      </c>
      <c r="F16705" s="192">
        <v>0.28921296296296295</v>
      </c>
      <c r="G16705">
        <v>2</v>
      </c>
      <c r="H16705" s="114" t="s">
        <v>1797</v>
      </c>
      <c r="I16705">
        <v>14807889</v>
      </c>
    </row>
    <row r="16706" spans="1:9" x14ac:dyDescent="0.25">
      <c r="A16706" s="114" t="s">
        <v>2232</v>
      </c>
      <c r="B16706">
        <v>125</v>
      </c>
      <c r="C16706" s="114" t="s">
        <v>53</v>
      </c>
      <c r="D16706" s="114" t="s">
        <v>899</v>
      </c>
      <c r="E16706" s="115">
        <v>44891</v>
      </c>
      <c r="F16706" s="192">
        <v>0.28960648148148149</v>
      </c>
      <c r="G16706">
        <v>2</v>
      </c>
      <c r="H16706" s="114" t="s">
        <v>900</v>
      </c>
      <c r="I16706"/>
    </row>
    <row r="16707" spans="1:9" x14ac:dyDescent="0.25">
      <c r="A16707" s="114" t="s">
        <v>2232</v>
      </c>
      <c r="B16707">
        <v>126</v>
      </c>
      <c r="C16707" s="114" t="s">
        <v>53</v>
      </c>
      <c r="D16707" s="114" t="s">
        <v>1111</v>
      </c>
      <c r="E16707" s="115">
        <v>44891</v>
      </c>
      <c r="F16707" s="192">
        <v>0.28978009259259258</v>
      </c>
      <c r="G16707">
        <v>2</v>
      </c>
      <c r="H16707" s="114" t="s">
        <v>1112</v>
      </c>
      <c r="I16707">
        <v>6708634</v>
      </c>
    </row>
    <row r="16708" spans="1:9" x14ac:dyDescent="0.25">
      <c r="A16708" s="114" t="s">
        <v>2232</v>
      </c>
      <c r="B16708">
        <v>127</v>
      </c>
      <c r="C16708" s="114" t="s">
        <v>53</v>
      </c>
      <c r="D16708" s="114" t="s">
        <v>1029</v>
      </c>
      <c r="E16708" s="115">
        <v>44891</v>
      </c>
      <c r="F16708" s="192">
        <v>0.28997685185185185</v>
      </c>
      <c r="G16708">
        <v>2</v>
      </c>
      <c r="H16708" s="114" t="s">
        <v>1030</v>
      </c>
      <c r="I16708">
        <v>14823920</v>
      </c>
    </row>
    <row r="16709" spans="1:9" x14ac:dyDescent="0.25">
      <c r="A16709" s="114" t="s">
        <v>2232</v>
      </c>
      <c r="B16709">
        <v>128</v>
      </c>
      <c r="C16709" s="114" t="s">
        <v>53</v>
      </c>
      <c r="D16709" s="114" t="s">
        <v>976</v>
      </c>
      <c r="E16709" s="115">
        <v>44891</v>
      </c>
      <c r="F16709" s="192">
        <v>0.29020833333333335</v>
      </c>
      <c r="G16709">
        <v>2</v>
      </c>
      <c r="H16709" s="114" t="s">
        <v>977</v>
      </c>
      <c r="I16709">
        <v>5501030</v>
      </c>
    </row>
    <row r="16710" spans="1:9" x14ac:dyDescent="0.25">
      <c r="A16710" s="114" t="s">
        <v>2232</v>
      </c>
      <c r="B16710">
        <v>129</v>
      </c>
      <c r="C16710" s="114" t="s">
        <v>52</v>
      </c>
      <c r="D16710" s="114" t="s">
        <v>1207</v>
      </c>
      <c r="E16710" s="115">
        <v>44891</v>
      </c>
      <c r="F16710" s="192">
        <v>0.2902777777777778</v>
      </c>
      <c r="G16710">
        <v>2</v>
      </c>
      <c r="H16710" s="114" t="s">
        <v>1208</v>
      </c>
      <c r="I16710">
        <v>5346763</v>
      </c>
    </row>
    <row r="16711" spans="1:9" x14ac:dyDescent="0.25">
      <c r="A16711" s="114" t="s">
        <v>2232</v>
      </c>
      <c r="B16711">
        <v>130</v>
      </c>
      <c r="C16711" s="114" t="s">
        <v>53</v>
      </c>
      <c r="D16711" s="114" t="s">
        <v>881</v>
      </c>
      <c r="E16711" s="115">
        <v>44891</v>
      </c>
      <c r="F16711" s="192">
        <v>0.29143518518518519</v>
      </c>
      <c r="G16711">
        <v>2</v>
      </c>
      <c r="H16711" s="114" t="s">
        <v>882</v>
      </c>
      <c r="I16711"/>
    </row>
    <row r="16712" spans="1:9" x14ac:dyDescent="0.25">
      <c r="A16712" s="114" t="s">
        <v>2232</v>
      </c>
      <c r="B16712">
        <v>131</v>
      </c>
      <c r="C16712" s="114" t="s">
        <v>53</v>
      </c>
      <c r="D16712" s="114" t="s">
        <v>1211</v>
      </c>
      <c r="E16712" s="115">
        <v>44891</v>
      </c>
      <c r="F16712" s="192">
        <v>0.29168981481481482</v>
      </c>
      <c r="G16712">
        <v>2</v>
      </c>
      <c r="H16712" s="114" t="s">
        <v>1212</v>
      </c>
      <c r="I16712"/>
    </row>
    <row r="16713" spans="1:9" x14ac:dyDescent="0.25">
      <c r="A16713" s="114" t="s">
        <v>2232</v>
      </c>
      <c r="B16713">
        <v>132</v>
      </c>
      <c r="C16713" s="114" t="s">
        <v>53</v>
      </c>
      <c r="D16713" s="114" t="s">
        <v>1653</v>
      </c>
      <c r="E16713" s="115">
        <v>44891</v>
      </c>
      <c r="F16713" s="192">
        <v>0.29206018518518517</v>
      </c>
      <c r="G16713">
        <v>2</v>
      </c>
      <c r="H16713" s="114" t="s">
        <v>1654</v>
      </c>
      <c r="I16713"/>
    </row>
    <row r="16714" spans="1:9" x14ac:dyDescent="0.25">
      <c r="A16714" s="114" t="s">
        <v>2232</v>
      </c>
      <c r="B16714">
        <v>133</v>
      </c>
      <c r="C16714" s="114" t="s">
        <v>53</v>
      </c>
      <c r="D16714" s="114" t="s">
        <v>837</v>
      </c>
      <c r="E16714" s="115">
        <v>44891</v>
      </c>
      <c r="F16714" s="192">
        <v>0.29222222222222222</v>
      </c>
      <c r="G16714">
        <v>2</v>
      </c>
      <c r="H16714" s="114" t="s">
        <v>838</v>
      </c>
      <c r="I16714"/>
    </row>
    <row r="16715" spans="1:9" x14ac:dyDescent="0.25">
      <c r="A16715" s="114" t="s">
        <v>2232</v>
      </c>
      <c r="B16715">
        <v>134</v>
      </c>
      <c r="C16715" s="114" t="s">
        <v>53</v>
      </c>
      <c r="D16715" s="114" t="s">
        <v>1531</v>
      </c>
      <c r="E16715" s="115">
        <v>44891</v>
      </c>
      <c r="F16715" s="192">
        <v>0.29231481481481481</v>
      </c>
      <c r="G16715">
        <v>2</v>
      </c>
      <c r="H16715" s="114" t="s">
        <v>1532</v>
      </c>
      <c r="I16715">
        <v>2704092</v>
      </c>
    </row>
    <row r="16716" spans="1:9" x14ac:dyDescent="0.25">
      <c r="A16716" s="114" t="s">
        <v>2232</v>
      </c>
      <c r="B16716">
        <v>135</v>
      </c>
      <c r="C16716" s="114" t="s">
        <v>53</v>
      </c>
      <c r="D16716" s="114" t="s">
        <v>998</v>
      </c>
      <c r="E16716" s="115">
        <v>44891</v>
      </c>
      <c r="F16716" s="192">
        <v>0.29266203703703703</v>
      </c>
      <c r="G16716">
        <v>2</v>
      </c>
      <c r="H16716" s="114" t="s">
        <v>999</v>
      </c>
      <c r="I16716">
        <v>2151834</v>
      </c>
    </row>
    <row r="16717" spans="1:9" x14ac:dyDescent="0.25">
      <c r="A16717" s="114" t="s">
        <v>2232</v>
      </c>
      <c r="B16717">
        <v>136</v>
      </c>
      <c r="C16717" s="114" t="s">
        <v>54</v>
      </c>
      <c r="D16717" s="114" t="s">
        <v>1454</v>
      </c>
      <c r="E16717" s="115">
        <v>44891</v>
      </c>
      <c r="F16717" s="192">
        <v>0.29314814814814816</v>
      </c>
      <c r="G16717">
        <v>2</v>
      </c>
      <c r="H16717" s="114" t="s">
        <v>1455</v>
      </c>
      <c r="I16717">
        <v>2054077</v>
      </c>
    </row>
    <row r="16718" spans="1:9" x14ac:dyDescent="0.25">
      <c r="A16718" s="114" t="s">
        <v>2232</v>
      </c>
      <c r="B16718">
        <v>137</v>
      </c>
      <c r="C16718" s="114" t="s">
        <v>52</v>
      </c>
      <c r="D16718" s="114" t="s">
        <v>418</v>
      </c>
      <c r="E16718" s="115">
        <v>44891</v>
      </c>
      <c r="F16718" s="192">
        <v>0.29354166666666665</v>
      </c>
      <c r="G16718">
        <v>2</v>
      </c>
      <c r="H16718" s="114" t="s">
        <v>419</v>
      </c>
      <c r="I16718">
        <v>3642277</v>
      </c>
    </row>
    <row r="16719" spans="1:9" x14ac:dyDescent="0.25">
      <c r="A16719" s="114" t="s">
        <v>2232</v>
      </c>
      <c r="B16719">
        <v>138</v>
      </c>
      <c r="C16719" s="114" t="s">
        <v>53</v>
      </c>
      <c r="D16719" s="114" t="s">
        <v>1276</v>
      </c>
      <c r="E16719" s="115">
        <v>44891</v>
      </c>
      <c r="F16719" s="192">
        <v>0.29380787037037037</v>
      </c>
      <c r="G16719">
        <v>2</v>
      </c>
      <c r="H16719" s="114" t="s">
        <v>1277</v>
      </c>
      <c r="I16719"/>
    </row>
    <row r="16720" spans="1:9" x14ac:dyDescent="0.25">
      <c r="A16720" s="114" t="s">
        <v>2232</v>
      </c>
      <c r="B16720">
        <v>139</v>
      </c>
      <c r="C16720" s="114" t="s">
        <v>53</v>
      </c>
      <c r="D16720" s="114" t="s">
        <v>440</v>
      </c>
      <c r="E16720" s="115">
        <v>44891</v>
      </c>
      <c r="F16720" s="192">
        <v>0.2940625</v>
      </c>
      <c r="G16720">
        <v>2</v>
      </c>
      <c r="H16720" s="114" t="s">
        <v>441</v>
      </c>
      <c r="I16720">
        <v>3314091</v>
      </c>
    </row>
    <row r="16721" spans="1:9" x14ac:dyDescent="0.25">
      <c r="A16721" s="114" t="s">
        <v>2232</v>
      </c>
      <c r="B16721">
        <v>140</v>
      </c>
      <c r="C16721" s="114" t="s">
        <v>54</v>
      </c>
      <c r="D16721" s="114" t="s">
        <v>1825</v>
      </c>
      <c r="E16721" s="115">
        <v>44891</v>
      </c>
      <c r="F16721" s="192">
        <v>0.29416666666666669</v>
      </c>
      <c r="G16721">
        <v>2</v>
      </c>
      <c r="H16721" s="114" t="s">
        <v>1826</v>
      </c>
      <c r="I16721">
        <v>5479045</v>
      </c>
    </row>
    <row r="16722" spans="1:9" x14ac:dyDescent="0.25">
      <c r="A16722" s="114" t="s">
        <v>2232</v>
      </c>
      <c r="B16722">
        <v>141</v>
      </c>
      <c r="C16722" s="114" t="s">
        <v>53</v>
      </c>
      <c r="D16722" s="114" t="s">
        <v>702</v>
      </c>
      <c r="E16722" s="115">
        <v>44891</v>
      </c>
      <c r="F16722" s="192">
        <v>0.29428240740740741</v>
      </c>
      <c r="G16722">
        <v>2</v>
      </c>
      <c r="H16722" s="114" t="s">
        <v>703</v>
      </c>
      <c r="I16722"/>
    </row>
    <row r="16723" spans="1:9" x14ac:dyDescent="0.25">
      <c r="A16723" s="114" t="s">
        <v>2232</v>
      </c>
      <c r="B16723">
        <v>142</v>
      </c>
      <c r="C16723" s="114" t="s">
        <v>53</v>
      </c>
      <c r="D16723" s="114" t="s">
        <v>875</v>
      </c>
      <c r="E16723" s="115">
        <v>44891</v>
      </c>
      <c r="F16723" s="192">
        <v>0.29439814814814813</v>
      </c>
      <c r="G16723">
        <v>2</v>
      </c>
      <c r="H16723" s="114" t="s">
        <v>876</v>
      </c>
      <c r="I16723">
        <v>3399693</v>
      </c>
    </row>
    <row r="16724" spans="1:9" x14ac:dyDescent="0.25">
      <c r="A16724" s="114" t="s">
        <v>2232</v>
      </c>
      <c r="B16724">
        <v>143</v>
      </c>
      <c r="C16724" s="114" t="s">
        <v>53</v>
      </c>
      <c r="D16724" s="114" t="s">
        <v>1254</v>
      </c>
      <c r="E16724" s="115">
        <v>44891</v>
      </c>
      <c r="F16724" s="192">
        <v>0.29473379629629631</v>
      </c>
      <c r="G16724">
        <v>2</v>
      </c>
      <c r="H16724" s="114" t="s">
        <v>1255</v>
      </c>
      <c r="I16724">
        <v>3380625</v>
      </c>
    </row>
    <row r="16725" spans="1:9" x14ac:dyDescent="0.25">
      <c r="A16725" s="114" t="s">
        <v>2232</v>
      </c>
      <c r="B16725">
        <v>144</v>
      </c>
      <c r="C16725" s="114" t="s">
        <v>53</v>
      </c>
      <c r="D16725" s="114" t="s">
        <v>1123</v>
      </c>
      <c r="E16725" s="115">
        <v>44891</v>
      </c>
      <c r="F16725" s="192">
        <v>0.29489583333333336</v>
      </c>
      <c r="G16725">
        <v>2</v>
      </c>
      <c r="H16725" s="114" t="s">
        <v>1124</v>
      </c>
      <c r="I16725"/>
    </row>
    <row r="16726" spans="1:9" x14ac:dyDescent="0.25">
      <c r="A16726" s="114" t="s">
        <v>2232</v>
      </c>
      <c r="B16726">
        <v>145</v>
      </c>
      <c r="C16726" s="114" t="s">
        <v>52</v>
      </c>
      <c r="D16726" s="114" t="s">
        <v>1103</v>
      </c>
      <c r="E16726" s="115">
        <v>44891</v>
      </c>
      <c r="F16726" s="192">
        <v>0.29496527777777776</v>
      </c>
      <c r="G16726">
        <v>2</v>
      </c>
      <c r="H16726" s="114" t="s">
        <v>1104</v>
      </c>
      <c r="I16726">
        <v>14936069</v>
      </c>
    </row>
    <row r="16727" spans="1:9" x14ac:dyDescent="0.25">
      <c r="A16727" s="114" t="s">
        <v>2232</v>
      </c>
      <c r="B16727">
        <v>146</v>
      </c>
      <c r="C16727" s="114" t="s">
        <v>53</v>
      </c>
      <c r="D16727" s="114" t="s">
        <v>376</v>
      </c>
      <c r="E16727" s="115">
        <v>44891</v>
      </c>
      <c r="F16727" s="192">
        <v>0.2951388888888889</v>
      </c>
      <c r="G16727">
        <v>2</v>
      </c>
      <c r="H16727" s="114" t="s">
        <v>377</v>
      </c>
      <c r="I16727">
        <v>14959868</v>
      </c>
    </row>
    <row r="16728" spans="1:9" x14ac:dyDescent="0.25">
      <c r="A16728" s="114" t="s">
        <v>2232</v>
      </c>
      <c r="B16728">
        <v>147</v>
      </c>
      <c r="C16728" s="114" t="s">
        <v>53</v>
      </c>
      <c r="D16728" s="114" t="s">
        <v>905</v>
      </c>
      <c r="E16728" s="115">
        <v>44891</v>
      </c>
      <c r="F16728" s="192">
        <v>0.29520833333333335</v>
      </c>
      <c r="G16728">
        <v>2</v>
      </c>
      <c r="H16728" s="114" t="s">
        <v>906</v>
      </c>
      <c r="I16728">
        <v>2048557</v>
      </c>
    </row>
    <row r="16729" spans="1:9" x14ac:dyDescent="0.25">
      <c r="A16729" s="114" t="s">
        <v>2232</v>
      </c>
      <c r="B16729">
        <v>148</v>
      </c>
      <c r="C16729" s="114" t="s">
        <v>52</v>
      </c>
      <c r="D16729" s="114" t="s">
        <v>1113</v>
      </c>
      <c r="E16729" s="115">
        <v>44891</v>
      </c>
      <c r="F16729" s="192">
        <v>0.29584490740740743</v>
      </c>
      <c r="G16729">
        <v>2</v>
      </c>
      <c r="H16729" s="114" t="s">
        <v>1114</v>
      </c>
      <c r="I16729">
        <v>8117362</v>
      </c>
    </row>
    <row r="16730" spans="1:9" x14ac:dyDescent="0.25">
      <c r="A16730" s="114" t="s">
        <v>2232</v>
      </c>
      <c r="B16730">
        <v>149</v>
      </c>
      <c r="C16730" s="114" t="s">
        <v>54</v>
      </c>
      <c r="D16730" s="114" t="s">
        <v>2020</v>
      </c>
      <c r="E16730" s="115">
        <v>44891</v>
      </c>
      <c r="F16730" s="192">
        <v>0.29641203703703706</v>
      </c>
      <c r="G16730">
        <v>2</v>
      </c>
      <c r="H16730" s="114" t="s">
        <v>2021</v>
      </c>
      <c r="I16730">
        <v>5343157</v>
      </c>
    </row>
    <row r="16731" spans="1:9" x14ac:dyDescent="0.25">
      <c r="A16731" s="114" t="s">
        <v>2232</v>
      </c>
      <c r="B16731">
        <v>150</v>
      </c>
      <c r="C16731" s="114" t="s">
        <v>54</v>
      </c>
      <c r="D16731" s="114" t="s">
        <v>1334</v>
      </c>
      <c r="E16731" s="115">
        <v>44891</v>
      </c>
      <c r="F16731" s="192">
        <v>0.29646990740740742</v>
      </c>
      <c r="G16731">
        <v>2</v>
      </c>
      <c r="H16731" s="114" t="s">
        <v>1335</v>
      </c>
      <c r="I16731">
        <v>7360552</v>
      </c>
    </row>
    <row r="16732" spans="1:9" x14ac:dyDescent="0.25">
      <c r="A16732" s="114" t="s">
        <v>2232</v>
      </c>
      <c r="B16732">
        <v>151</v>
      </c>
      <c r="C16732" s="114" t="s">
        <v>53</v>
      </c>
      <c r="D16732" s="114" t="s">
        <v>1729</v>
      </c>
      <c r="E16732" s="115">
        <v>44891</v>
      </c>
      <c r="F16732" s="192">
        <v>0.296875</v>
      </c>
      <c r="G16732">
        <v>2</v>
      </c>
      <c r="H16732" s="114" t="s">
        <v>1730</v>
      </c>
      <c r="I16732"/>
    </row>
    <row r="16733" spans="1:9" x14ac:dyDescent="0.25">
      <c r="A16733" s="114" t="s">
        <v>2232</v>
      </c>
      <c r="B16733">
        <v>152</v>
      </c>
      <c r="C16733" s="114" t="s">
        <v>52</v>
      </c>
      <c r="D16733" s="114" t="s">
        <v>444</v>
      </c>
      <c r="E16733" s="115">
        <v>44891</v>
      </c>
      <c r="F16733" s="192">
        <v>0.29773148148148149</v>
      </c>
      <c r="G16733">
        <v>2</v>
      </c>
      <c r="H16733" s="114" t="s">
        <v>445</v>
      </c>
      <c r="I16733">
        <v>7094641</v>
      </c>
    </row>
    <row r="16734" spans="1:9" x14ac:dyDescent="0.25">
      <c r="A16734" s="114" t="s">
        <v>2232</v>
      </c>
      <c r="B16734">
        <v>153</v>
      </c>
      <c r="C16734" s="114" t="s">
        <v>52</v>
      </c>
      <c r="D16734" s="114" t="s">
        <v>1929</v>
      </c>
      <c r="E16734" s="115">
        <v>44891</v>
      </c>
      <c r="F16734" s="192">
        <v>0.29834490740740743</v>
      </c>
      <c r="G16734">
        <v>2</v>
      </c>
      <c r="H16734" s="114" t="s">
        <v>1930</v>
      </c>
      <c r="I16734">
        <v>5387631</v>
      </c>
    </row>
    <row r="16735" spans="1:9" x14ac:dyDescent="0.25">
      <c r="A16735" s="114" t="s">
        <v>2232</v>
      </c>
      <c r="B16735">
        <v>154</v>
      </c>
      <c r="C16735" s="114" t="s">
        <v>52</v>
      </c>
      <c r="D16735" s="114" t="s">
        <v>1966</v>
      </c>
      <c r="E16735" s="115">
        <v>44891</v>
      </c>
      <c r="F16735" s="192">
        <v>0.29893518518518519</v>
      </c>
      <c r="G16735">
        <v>2</v>
      </c>
      <c r="H16735" s="114" t="s">
        <v>1967</v>
      </c>
      <c r="I16735">
        <v>5033561</v>
      </c>
    </row>
    <row r="16736" spans="1:9" x14ac:dyDescent="0.25">
      <c r="A16736" s="114" t="s">
        <v>2232</v>
      </c>
      <c r="B16736">
        <v>155</v>
      </c>
      <c r="C16736" s="114" t="s">
        <v>52</v>
      </c>
      <c r="D16736" s="114" t="s">
        <v>1203</v>
      </c>
      <c r="E16736" s="115">
        <v>44891</v>
      </c>
      <c r="F16736" s="192">
        <v>0.29900462962962965</v>
      </c>
      <c r="G16736">
        <v>2</v>
      </c>
      <c r="H16736" s="114" t="s">
        <v>1204</v>
      </c>
      <c r="I16736">
        <v>6713825</v>
      </c>
    </row>
    <row r="16737" spans="1:9" x14ac:dyDescent="0.25">
      <c r="A16737" s="114" t="s">
        <v>2232</v>
      </c>
      <c r="B16737">
        <v>156</v>
      </c>
      <c r="C16737" s="114" t="s">
        <v>52</v>
      </c>
      <c r="D16737" s="114" t="s">
        <v>1244</v>
      </c>
      <c r="E16737" s="115">
        <v>44891</v>
      </c>
      <c r="F16737" s="192">
        <v>0.29907407407407405</v>
      </c>
      <c r="G16737">
        <v>2</v>
      </c>
      <c r="H16737" s="114" t="s">
        <v>1245</v>
      </c>
      <c r="I16737">
        <v>14934821</v>
      </c>
    </row>
    <row r="16738" spans="1:9" x14ac:dyDescent="0.25">
      <c r="A16738" s="114" t="s">
        <v>2232</v>
      </c>
      <c r="B16738">
        <v>157</v>
      </c>
      <c r="C16738" s="114" t="s">
        <v>53</v>
      </c>
      <c r="D16738" s="114" t="s">
        <v>1139</v>
      </c>
      <c r="E16738" s="115">
        <v>44891</v>
      </c>
      <c r="F16738" s="192">
        <v>0.2991435185185185</v>
      </c>
      <c r="G16738">
        <v>2</v>
      </c>
      <c r="H16738" s="114" t="s">
        <v>1140</v>
      </c>
      <c r="I16738"/>
    </row>
    <row r="16739" spans="1:9" x14ac:dyDescent="0.25">
      <c r="A16739" s="114" t="s">
        <v>2232</v>
      </c>
      <c r="B16739">
        <v>158</v>
      </c>
      <c r="C16739" s="114" t="s">
        <v>52</v>
      </c>
      <c r="D16739" s="114" t="s">
        <v>1109</v>
      </c>
      <c r="E16739" s="115">
        <v>44891</v>
      </c>
      <c r="F16739" s="192">
        <v>0.29921296296296296</v>
      </c>
      <c r="G16739">
        <v>2</v>
      </c>
      <c r="H16739" s="114" t="s">
        <v>1110</v>
      </c>
      <c r="I16739">
        <v>5325940</v>
      </c>
    </row>
    <row r="16740" spans="1:9" x14ac:dyDescent="0.25">
      <c r="A16740" s="114" t="s">
        <v>2232</v>
      </c>
      <c r="B16740">
        <v>159</v>
      </c>
      <c r="C16740" s="114" t="s">
        <v>53</v>
      </c>
      <c r="D16740" s="114" t="s">
        <v>438</v>
      </c>
      <c r="E16740" s="115">
        <v>44891</v>
      </c>
      <c r="F16740" s="192">
        <v>0.29959490740740741</v>
      </c>
      <c r="G16740">
        <v>2</v>
      </c>
      <c r="H16740" s="114" t="s">
        <v>439</v>
      </c>
      <c r="I16740">
        <v>2044229</v>
      </c>
    </row>
    <row r="16741" spans="1:9" x14ac:dyDescent="0.25">
      <c r="A16741" s="114" t="s">
        <v>2232</v>
      </c>
      <c r="B16741">
        <v>160</v>
      </c>
      <c r="C16741" s="114" t="s">
        <v>53</v>
      </c>
      <c r="D16741" s="114" t="s">
        <v>1076</v>
      </c>
      <c r="E16741" s="115">
        <v>44891</v>
      </c>
      <c r="F16741" s="192">
        <v>0.29966435185185186</v>
      </c>
      <c r="G16741">
        <v>2</v>
      </c>
      <c r="H16741" s="114" t="s">
        <v>1077</v>
      </c>
      <c r="I16741">
        <v>2045294</v>
      </c>
    </row>
    <row r="16742" spans="1:9" x14ac:dyDescent="0.25">
      <c r="A16742" s="114" t="s">
        <v>2232</v>
      </c>
      <c r="B16742">
        <v>161</v>
      </c>
      <c r="C16742" s="114" t="s">
        <v>52</v>
      </c>
      <c r="D16742" s="114" t="s">
        <v>386</v>
      </c>
      <c r="E16742" s="115">
        <v>44891</v>
      </c>
      <c r="F16742" s="192">
        <v>0.29997685185185186</v>
      </c>
      <c r="G16742">
        <v>2</v>
      </c>
      <c r="H16742" s="114" t="s">
        <v>387</v>
      </c>
      <c r="I16742">
        <v>2702971</v>
      </c>
    </row>
    <row r="16743" spans="1:9" x14ac:dyDescent="0.25">
      <c r="A16743" s="114" t="s">
        <v>2232</v>
      </c>
      <c r="B16743">
        <v>162</v>
      </c>
      <c r="C16743" s="114" t="s">
        <v>54</v>
      </c>
      <c r="D16743" s="114" t="s">
        <v>516</v>
      </c>
      <c r="E16743" s="115">
        <v>44891</v>
      </c>
      <c r="F16743" s="192">
        <v>0.30037037037037034</v>
      </c>
      <c r="G16743">
        <v>2</v>
      </c>
      <c r="H16743" s="114" t="s">
        <v>517</v>
      </c>
      <c r="I16743">
        <v>7284214</v>
      </c>
    </row>
    <row r="16744" spans="1:9" x14ac:dyDescent="0.25">
      <c r="A16744" s="114" t="s">
        <v>2232</v>
      </c>
      <c r="B16744">
        <v>163</v>
      </c>
      <c r="C16744" s="114" t="s">
        <v>53</v>
      </c>
      <c r="D16744" s="114" t="s">
        <v>1145</v>
      </c>
      <c r="E16744" s="115">
        <v>44891</v>
      </c>
      <c r="F16744" s="192">
        <v>0.30133101851851851</v>
      </c>
      <c r="G16744">
        <v>2</v>
      </c>
      <c r="H16744" s="114" t="s">
        <v>1146</v>
      </c>
      <c r="I16744"/>
    </row>
    <row r="16745" spans="1:9" x14ac:dyDescent="0.25">
      <c r="A16745" s="114" t="s">
        <v>2232</v>
      </c>
      <c r="B16745">
        <v>164</v>
      </c>
      <c r="C16745" s="114" t="s">
        <v>53</v>
      </c>
      <c r="D16745" s="114" t="s">
        <v>2040</v>
      </c>
      <c r="E16745" s="115">
        <v>44891</v>
      </c>
      <c r="F16745" s="192">
        <v>0.30155092592592592</v>
      </c>
      <c r="G16745">
        <v>2</v>
      </c>
      <c r="H16745" s="114" t="s">
        <v>2041</v>
      </c>
      <c r="I16745">
        <v>2078157</v>
      </c>
    </row>
    <row r="16746" spans="1:9" x14ac:dyDescent="0.25">
      <c r="A16746" s="114" t="s">
        <v>2232</v>
      </c>
      <c r="B16746">
        <v>165</v>
      </c>
      <c r="C16746" s="114" t="s">
        <v>53</v>
      </c>
      <c r="D16746" s="114" t="s">
        <v>1948</v>
      </c>
      <c r="E16746" s="115">
        <v>44891</v>
      </c>
      <c r="F16746" s="192">
        <v>0.30163194444444447</v>
      </c>
      <c r="G16746">
        <v>2</v>
      </c>
      <c r="H16746" s="114" t="s">
        <v>1949</v>
      </c>
      <c r="I16746"/>
    </row>
    <row r="16747" spans="1:9" x14ac:dyDescent="0.25">
      <c r="A16747" s="114" t="s">
        <v>2232</v>
      </c>
      <c r="B16747">
        <v>166</v>
      </c>
      <c r="C16747" s="114" t="s">
        <v>53</v>
      </c>
      <c r="D16747" s="114" t="s">
        <v>370</v>
      </c>
      <c r="E16747" s="115">
        <v>44891</v>
      </c>
      <c r="F16747" s="192">
        <v>0.3021875</v>
      </c>
      <c r="G16747">
        <v>2</v>
      </c>
      <c r="H16747" s="114" t="s">
        <v>371</v>
      </c>
      <c r="I16747"/>
    </row>
    <row r="16748" spans="1:9" x14ac:dyDescent="0.25">
      <c r="A16748" s="114" t="s">
        <v>2232</v>
      </c>
      <c r="B16748">
        <v>167</v>
      </c>
      <c r="C16748" s="114" t="s">
        <v>52</v>
      </c>
      <c r="D16748" s="114" t="s">
        <v>1256</v>
      </c>
      <c r="E16748" s="115">
        <v>44891</v>
      </c>
      <c r="F16748" s="192">
        <v>0.30321759259259257</v>
      </c>
      <c r="G16748">
        <v>2</v>
      </c>
      <c r="H16748" s="114" t="s">
        <v>1257</v>
      </c>
      <c r="I16748">
        <v>7362004</v>
      </c>
    </row>
    <row r="16749" spans="1:9" x14ac:dyDescent="0.25">
      <c r="A16749" s="114" t="s">
        <v>2232</v>
      </c>
      <c r="B16749">
        <v>168</v>
      </c>
      <c r="C16749" s="114" t="s">
        <v>53</v>
      </c>
      <c r="D16749" s="114" t="s">
        <v>742</v>
      </c>
      <c r="E16749" s="115">
        <v>44891</v>
      </c>
      <c r="F16749" s="192">
        <v>0.30348379629629629</v>
      </c>
      <c r="G16749">
        <v>2</v>
      </c>
      <c r="H16749" s="114" t="s">
        <v>743</v>
      </c>
      <c r="I16749">
        <v>2024799</v>
      </c>
    </row>
    <row r="16750" spans="1:9" x14ac:dyDescent="0.25">
      <c r="A16750" s="114" t="s">
        <v>2232</v>
      </c>
      <c r="B16750">
        <v>169</v>
      </c>
      <c r="C16750" s="114" t="s">
        <v>52</v>
      </c>
      <c r="D16750" s="114" t="s">
        <v>1649</v>
      </c>
      <c r="E16750" s="115">
        <v>44891</v>
      </c>
      <c r="F16750" s="192">
        <v>0.30357638888888888</v>
      </c>
      <c r="G16750">
        <v>2</v>
      </c>
      <c r="H16750" s="114" t="s">
        <v>1650</v>
      </c>
      <c r="I16750">
        <v>2721713</v>
      </c>
    </row>
    <row r="16751" spans="1:9" x14ac:dyDescent="0.25">
      <c r="A16751" s="114" t="s">
        <v>2232</v>
      </c>
      <c r="B16751">
        <v>170</v>
      </c>
      <c r="C16751" s="114" t="s">
        <v>52</v>
      </c>
      <c r="D16751" s="114" t="s">
        <v>550</v>
      </c>
      <c r="E16751" s="115">
        <v>44891</v>
      </c>
      <c r="F16751" s="192">
        <v>0.30628472222222225</v>
      </c>
      <c r="G16751">
        <v>2</v>
      </c>
      <c r="H16751" s="114" t="s">
        <v>551</v>
      </c>
      <c r="I16751">
        <v>5417638</v>
      </c>
    </row>
    <row r="16752" spans="1:9" x14ac:dyDescent="0.25">
      <c r="A16752" s="114" t="s">
        <v>2232</v>
      </c>
      <c r="B16752">
        <v>171</v>
      </c>
      <c r="C16752" s="114" t="s">
        <v>52</v>
      </c>
      <c r="D16752" s="114" t="s">
        <v>1133</v>
      </c>
      <c r="E16752" s="115">
        <v>44891</v>
      </c>
      <c r="F16752" s="192">
        <v>0.30692129629629628</v>
      </c>
      <c r="G16752">
        <v>2</v>
      </c>
      <c r="H16752" s="114" t="s">
        <v>1134</v>
      </c>
      <c r="I16752">
        <v>2708133</v>
      </c>
    </row>
    <row r="16753" spans="1:9" x14ac:dyDescent="0.25">
      <c r="A16753" s="114" t="s">
        <v>2232</v>
      </c>
      <c r="B16753">
        <v>172</v>
      </c>
      <c r="C16753" s="114" t="s">
        <v>52</v>
      </c>
      <c r="D16753" s="114" t="s">
        <v>306</v>
      </c>
      <c r="E16753" s="115">
        <v>44891</v>
      </c>
      <c r="F16753" s="192">
        <v>0.31320601851851854</v>
      </c>
      <c r="G16753">
        <v>2</v>
      </c>
      <c r="H16753" s="114" t="s">
        <v>307</v>
      </c>
      <c r="I16753">
        <v>5391490</v>
      </c>
    </row>
    <row r="16754" spans="1:9" x14ac:dyDescent="0.25">
      <c r="A16754" s="114" t="s">
        <v>2232</v>
      </c>
      <c r="B16754">
        <v>173</v>
      </c>
      <c r="C16754" s="114" t="s">
        <v>52</v>
      </c>
      <c r="D16754" s="114" t="s">
        <v>1070</v>
      </c>
      <c r="E16754" s="115">
        <v>44891</v>
      </c>
      <c r="F16754" s="192">
        <v>0.31403935185185183</v>
      </c>
      <c r="G16754">
        <v>2</v>
      </c>
      <c r="H16754" s="114" t="s">
        <v>1071</v>
      </c>
      <c r="I16754">
        <v>6714974</v>
      </c>
    </row>
    <row r="16755" spans="1:9" x14ac:dyDescent="0.25">
      <c r="A16755" s="114" t="s">
        <v>2232</v>
      </c>
      <c r="B16755">
        <v>174</v>
      </c>
      <c r="C16755" s="114" t="s">
        <v>53</v>
      </c>
      <c r="D16755" s="114" t="s">
        <v>1176</v>
      </c>
      <c r="E16755" s="115">
        <v>44891</v>
      </c>
      <c r="F16755" s="192">
        <v>0.31409722222222225</v>
      </c>
      <c r="G16755">
        <v>2</v>
      </c>
      <c r="H16755" s="114" t="s">
        <v>1177</v>
      </c>
      <c r="I16755"/>
    </row>
    <row r="16756" spans="1:9" x14ac:dyDescent="0.25">
      <c r="A16756" s="114" t="s">
        <v>2232</v>
      </c>
      <c r="B16756">
        <v>175</v>
      </c>
      <c r="C16756" s="114" t="s">
        <v>52</v>
      </c>
      <c r="D16756" s="114" t="s">
        <v>1557</v>
      </c>
      <c r="E16756" s="115">
        <v>44891</v>
      </c>
      <c r="F16756" s="192">
        <v>0.31579861111111113</v>
      </c>
      <c r="G16756">
        <v>2</v>
      </c>
      <c r="H16756" s="114" t="s">
        <v>1558</v>
      </c>
      <c r="I16756">
        <v>5439160</v>
      </c>
    </row>
    <row r="16757" spans="1:9" x14ac:dyDescent="0.25">
      <c r="A16757" s="114" t="s">
        <v>2232</v>
      </c>
      <c r="B16757">
        <v>176</v>
      </c>
      <c r="C16757" s="114" t="s">
        <v>52</v>
      </c>
      <c r="D16757" s="114" t="s">
        <v>789</v>
      </c>
      <c r="E16757" s="115">
        <v>44891</v>
      </c>
      <c r="F16757" s="192">
        <v>0.32010416666666669</v>
      </c>
      <c r="G16757">
        <v>2</v>
      </c>
      <c r="H16757" s="114" t="s">
        <v>790</v>
      </c>
      <c r="I16757">
        <v>3687653</v>
      </c>
    </row>
    <row r="16758" spans="1:9" x14ac:dyDescent="0.25">
      <c r="A16758" s="114" t="s">
        <v>2232</v>
      </c>
      <c r="B16758">
        <v>177</v>
      </c>
      <c r="C16758" s="114" t="s">
        <v>52</v>
      </c>
      <c r="D16758" s="114" t="s">
        <v>1193</v>
      </c>
      <c r="E16758" s="115">
        <v>44891</v>
      </c>
      <c r="F16758" s="192">
        <v>0.32424768518518521</v>
      </c>
      <c r="G16758">
        <v>2</v>
      </c>
      <c r="H16758" s="114" t="s">
        <v>1194</v>
      </c>
      <c r="I16758">
        <v>6717067</v>
      </c>
    </row>
    <row r="16759" spans="1:9" x14ac:dyDescent="0.25">
      <c r="A16759" s="114" t="s">
        <v>2232</v>
      </c>
      <c r="B16759">
        <v>178</v>
      </c>
      <c r="C16759" s="114" t="s">
        <v>52</v>
      </c>
      <c r="D16759" s="114" t="s">
        <v>1034</v>
      </c>
      <c r="E16759" s="115">
        <v>44891</v>
      </c>
      <c r="F16759" s="192">
        <v>0.32633101851851853</v>
      </c>
      <c r="G16759">
        <v>2</v>
      </c>
      <c r="H16759" s="114" t="s">
        <v>1035</v>
      </c>
      <c r="I16759">
        <v>5384640</v>
      </c>
    </row>
    <row r="16760" spans="1:9" x14ac:dyDescent="0.25">
      <c r="A16760" s="114" t="s">
        <v>2232</v>
      </c>
      <c r="B16760">
        <v>179</v>
      </c>
      <c r="C16760" s="114" t="s">
        <v>54</v>
      </c>
      <c r="D16760" s="114" t="s">
        <v>694</v>
      </c>
      <c r="E16760" s="115">
        <v>44891</v>
      </c>
      <c r="F16760" s="192">
        <v>0.32807870370370368</v>
      </c>
      <c r="G16760">
        <v>2</v>
      </c>
      <c r="H16760" s="114" t="s">
        <v>695</v>
      </c>
      <c r="I16760">
        <v>7288635</v>
      </c>
    </row>
    <row r="16761" spans="1:9" x14ac:dyDescent="0.25">
      <c r="A16761" s="114" t="s">
        <v>2232</v>
      </c>
      <c r="B16761">
        <v>180</v>
      </c>
      <c r="C16761" s="114" t="s">
        <v>54</v>
      </c>
      <c r="D16761" s="114" t="s">
        <v>744</v>
      </c>
      <c r="E16761" s="115">
        <v>44891</v>
      </c>
      <c r="F16761" s="192">
        <v>0.33060185185185187</v>
      </c>
      <c r="G16761">
        <v>2</v>
      </c>
      <c r="H16761" s="114" t="s">
        <v>745</v>
      </c>
      <c r="I16761">
        <v>6723890</v>
      </c>
    </row>
    <row r="16762" spans="1:9" x14ac:dyDescent="0.25">
      <c r="A16762" s="114" t="s">
        <v>2232</v>
      </c>
      <c r="B16762">
        <v>181</v>
      </c>
      <c r="C16762" s="114" t="s">
        <v>53</v>
      </c>
      <c r="D16762" s="114" t="s">
        <v>1115</v>
      </c>
      <c r="E16762" s="115">
        <v>44891</v>
      </c>
      <c r="F16762" s="192">
        <v>0.33164351851851853</v>
      </c>
      <c r="G16762">
        <v>2</v>
      </c>
      <c r="H16762" s="114" t="s">
        <v>1116</v>
      </c>
      <c r="I16762"/>
    </row>
    <row r="16763" spans="1:9" x14ac:dyDescent="0.25">
      <c r="A16763" s="114" t="s">
        <v>2232</v>
      </c>
      <c r="B16763">
        <v>182</v>
      </c>
      <c r="C16763" s="114" t="s">
        <v>52</v>
      </c>
      <c r="D16763" s="114" t="s">
        <v>1814</v>
      </c>
      <c r="E16763" s="115">
        <v>44891</v>
      </c>
      <c r="F16763" s="192">
        <v>0.3361689814814815</v>
      </c>
      <c r="G16763">
        <v>2</v>
      </c>
      <c r="H16763" s="114" t="s">
        <v>1815</v>
      </c>
      <c r="I16763">
        <v>5345122</v>
      </c>
    </row>
    <row r="16764" spans="1:9" x14ac:dyDescent="0.25">
      <c r="A16764" s="114" t="s">
        <v>2232</v>
      </c>
      <c r="B16764">
        <v>183</v>
      </c>
      <c r="C16764" s="114" t="s">
        <v>54</v>
      </c>
      <c r="D16764" s="114" t="s">
        <v>1350</v>
      </c>
      <c r="E16764" s="115">
        <v>44891</v>
      </c>
      <c r="F16764" s="192">
        <v>0.33672453703703703</v>
      </c>
      <c r="G16764">
        <v>2</v>
      </c>
      <c r="H16764" s="114" t="s">
        <v>1351</v>
      </c>
      <c r="I16764">
        <v>14811845</v>
      </c>
    </row>
    <row r="16765" spans="1:9" x14ac:dyDescent="0.25">
      <c r="A16765" s="114" t="s">
        <v>2232</v>
      </c>
      <c r="B16765">
        <v>184</v>
      </c>
      <c r="C16765" s="114" t="s">
        <v>53</v>
      </c>
      <c r="D16765" s="114" t="s">
        <v>1663</v>
      </c>
      <c r="E16765" s="115">
        <v>44891</v>
      </c>
      <c r="F16765" s="192">
        <v>0.35474537037037035</v>
      </c>
      <c r="G16765">
        <v>2</v>
      </c>
      <c r="H16765" s="114" t="s">
        <v>1664</v>
      </c>
      <c r="I16765">
        <v>14932376</v>
      </c>
    </row>
    <row r="16766" spans="1:9" x14ac:dyDescent="0.25">
      <c r="A16766" s="114" t="s">
        <v>2232</v>
      </c>
      <c r="B16766">
        <v>185</v>
      </c>
      <c r="C16766" s="114" t="s">
        <v>56</v>
      </c>
      <c r="D16766" s="114" t="s">
        <v>2074</v>
      </c>
      <c r="E16766" s="115">
        <v>44891</v>
      </c>
      <c r="F16766" s="192">
        <v>0.36618055555555556</v>
      </c>
      <c r="G16766">
        <v>2</v>
      </c>
      <c r="H16766" s="114" t="s">
        <v>2075</v>
      </c>
      <c r="I16766">
        <v>6721700</v>
      </c>
    </row>
    <row r="16767" spans="1:9" x14ac:dyDescent="0.25">
      <c r="A16767" s="114" t="s">
        <v>2232</v>
      </c>
      <c r="B16767">
        <v>186</v>
      </c>
      <c r="C16767" s="114" t="s">
        <v>53</v>
      </c>
      <c r="D16767" s="114" t="s">
        <v>863</v>
      </c>
      <c r="E16767" s="115">
        <v>44891</v>
      </c>
      <c r="F16767" s="192">
        <v>0.36622685185185183</v>
      </c>
      <c r="G16767">
        <v>2</v>
      </c>
      <c r="H16767" s="114" t="s">
        <v>864</v>
      </c>
      <c r="I16767">
        <v>14807755</v>
      </c>
    </row>
    <row r="16768" spans="1:9" x14ac:dyDescent="0.25">
      <c r="A16768" s="114" t="s">
        <v>2232</v>
      </c>
      <c r="B16768">
        <v>187</v>
      </c>
      <c r="C16768" s="114" t="s">
        <v>53</v>
      </c>
      <c r="D16768" s="114" t="s">
        <v>867</v>
      </c>
      <c r="E16768" s="115">
        <v>44891</v>
      </c>
      <c r="F16768" s="192">
        <v>0.36671296296296296</v>
      </c>
      <c r="G16768">
        <v>2</v>
      </c>
      <c r="H16768" s="114" t="s">
        <v>868</v>
      </c>
      <c r="I16768"/>
    </row>
    <row r="16769" spans="1:9" x14ac:dyDescent="0.25">
      <c r="A16769" s="114" t="s">
        <v>2232</v>
      </c>
      <c r="B16769">
        <v>188</v>
      </c>
      <c r="C16769" s="114" t="s">
        <v>53</v>
      </c>
      <c r="D16769" s="114" t="s">
        <v>953</v>
      </c>
      <c r="E16769" s="115">
        <v>44891</v>
      </c>
      <c r="F16769" s="192">
        <v>0.36675925925925928</v>
      </c>
      <c r="G16769">
        <v>2</v>
      </c>
      <c r="H16769" s="114" t="s">
        <v>954</v>
      </c>
      <c r="I16769">
        <v>2025419</v>
      </c>
    </row>
    <row r="16770" spans="1:9" x14ac:dyDescent="0.25">
      <c r="A16770" s="114" t="s">
        <v>2232</v>
      </c>
      <c r="B16770">
        <v>189</v>
      </c>
      <c r="C16770" s="114" t="s">
        <v>54</v>
      </c>
      <c r="D16770" s="114" t="s">
        <v>986</v>
      </c>
      <c r="E16770" s="115">
        <v>44891</v>
      </c>
      <c r="F16770" s="192">
        <v>0.37188657407407405</v>
      </c>
      <c r="G16770">
        <v>2</v>
      </c>
      <c r="H16770" s="114" t="s">
        <v>987</v>
      </c>
      <c r="I16770">
        <v>6719319</v>
      </c>
    </row>
    <row r="16771" spans="1:9" x14ac:dyDescent="0.25">
      <c r="A16771" s="114" t="s">
        <v>2232</v>
      </c>
      <c r="B16771">
        <v>190</v>
      </c>
      <c r="C16771" s="114" t="s">
        <v>53</v>
      </c>
      <c r="D16771" s="114" t="s">
        <v>1105</v>
      </c>
      <c r="E16771" s="115">
        <v>44891</v>
      </c>
      <c r="F16771" s="192">
        <v>0.37917824074074075</v>
      </c>
      <c r="G16771">
        <v>2</v>
      </c>
      <c r="H16771" s="114" t="s">
        <v>1106</v>
      </c>
      <c r="I16771"/>
    </row>
    <row r="16772" spans="1:9" x14ac:dyDescent="0.25">
      <c r="A16772" s="114" t="s">
        <v>2232</v>
      </c>
      <c r="B16772">
        <v>191</v>
      </c>
      <c r="C16772" s="114" t="s">
        <v>54</v>
      </c>
      <c r="D16772" s="114" t="s">
        <v>1187</v>
      </c>
      <c r="E16772" s="115">
        <v>44891</v>
      </c>
      <c r="F16772" s="192">
        <v>0.38412037037037039</v>
      </c>
      <c r="G16772">
        <v>2</v>
      </c>
      <c r="H16772" s="114" t="s">
        <v>1188</v>
      </c>
      <c r="I16772">
        <v>6713418</v>
      </c>
    </row>
    <row r="16773" spans="1:9" x14ac:dyDescent="0.25">
      <c r="A16773" s="114" t="s">
        <v>2232</v>
      </c>
      <c r="B16773">
        <v>192</v>
      </c>
      <c r="C16773" s="114" t="s">
        <v>52</v>
      </c>
      <c r="D16773" s="114" t="s">
        <v>1608</v>
      </c>
      <c r="E16773" s="115">
        <v>44891</v>
      </c>
      <c r="F16773" s="192">
        <v>0.38493055555555555</v>
      </c>
      <c r="G16773">
        <v>2</v>
      </c>
      <c r="H16773" s="114" t="s">
        <v>1609</v>
      </c>
      <c r="I16773">
        <v>3624978</v>
      </c>
    </row>
    <row r="16774" spans="1:9" x14ac:dyDescent="0.25">
      <c r="A16774" s="114" t="s">
        <v>2232</v>
      </c>
      <c r="B16774">
        <v>193</v>
      </c>
      <c r="C16774" s="114" t="s">
        <v>53</v>
      </c>
      <c r="D16774" s="114" t="s">
        <v>1539</v>
      </c>
      <c r="E16774" s="115">
        <v>44891</v>
      </c>
      <c r="F16774" s="192">
        <v>0.39858796296296295</v>
      </c>
      <c r="G16774">
        <v>2</v>
      </c>
      <c r="H16774" s="114" t="s">
        <v>1540</v>
      </c>
      <c r="I16774"/>
    </row>
    <row r="16775" spans="1:9" x14ac:dyDescent="0.25">
      <c r="A16775" s="114" t="s">
        <v>2232</v>
      </c>
      <c r="B16775">
        <v>194</v>
      </c>
      <c r="C16775" s="114" t="s">
        <v>53</v>
      </c>
      <c r="D16775" s="114" t="s">
        <v>1213</v>
      </c>
      <c r="E16775" s="115">
        <v>44891</v>
      </c>
      <c r="F16775" s="192">
        <v>0.40542824074074074</v>
      </c>
      <c r="G16775">
        <v>2</v>
      </c>
      <c r="H16775" s="114" t="s">
        <v>1214</v>
      </c>
      <c r="I16775"/>
    </row>
    <row r="16776" spans="1:9" x14ac:dyDescent="0.25">
      <c r="A16776" s="114" t="s">
        <v>2232</v>
      </c>
      <c r="B16776">
        <v>195</v>
      </c>
      <c r="C16776" s="114" t="s">
        <v>54</v>
      </c>
      <c r="D16776" s="114" t="s">
        <v>1189</v>
      </c>
      <c r="E16776" s="115">
        <v>44891</v>
      </c>
      <c r="F16776" s="192">
        <v>0.41260416666666666</v>
      </c>
      <c r="G16776">
        <v>2</v>
      </c>
      <c r="H16776" s="114" t="s">
        <v>1190</v>
      </c>
      <c r="I16776">
        <v>14808881</v>
      </c>
    </row>
    <row r="16777" spans="1:9" x14ac:dyDescent="0.25">
      <c r="A16777" s="114" t="s">
        <v>2232</v>
      </c>
      <c r="B16777">
        <v>196</v>
      </c>
      <c r="C16777" s="114" t="s">
        <v>54</v>
      </c>
      <c r="D16777" s="114" t="s">
        <v>282</v>
      </c>
      <c r="E16777" s="115">
        <v>44891</v>
      </c>
      <c r="F16777" s="192">
        <v>0.41781249999999998</v>
      </c>
      <c r="G16777">
        <v>2</v>
      </c>
      <c r="H16777" s="114" t="s">
        <v>283</v>
      </c>
      <c r="I16777">
        <v>5363580</v>
      </c>
    </row>
    <row r="16778" spans="1:9" x14ac:dyDescent="0.25">
      <c r="A16778" s="114" t="s">
        <v>2232</v>
      </c>
      <c r="B16778">
        <v>197</v>
      </c>
      <c r="C16778" s="114" t="s">
        <v>53</v>
      </c>
      <c r="D16778" s="114" t="s">
        <v>919</v>
      </c>
      <c r="E16778" s="115">
        <v>44891</v>
      </c>
      <c r="F16778" s="192">
        <v>0.479375</v>
      </c>
      <c r="G16778">
        <v>2</v>
      </c>
      <c r="H16778" s="114" t="s">
        <v>920</v>
      </c>
      <c r="I16778">
        <v>4831307</v>
      </c>
    </row>
    <row r="16779" spans="1:9" x14ac:dyDescent="0.25">
      <c r="A16779" s="114" t="s">
        <v>2232</v>
      </c>
      <c r="B16779">
        <v>198</v>
      </c>
      <c r="C16779" s="114" t="s">
        <v>52</v>
      </c>
      <c r="D16779" s="114" t="s">
        <v>1762</v>
      </c>
      <c r="E16779" s="115">
        <v>44891</v>
      </c>
      <c r="F16779" s="192">
        <v>0.47944444444444445</v>
      </c>
      <c r="G16779">
        <v>2</v>
      </c>
      <c r="H16779" s="114" t="s">
        <v>1763</v>
      </c>
      <c r="I16779">
        <v>5383030</v>
      </c>
    </row>
    <row r="16780" spans="1:9" x14ac:dyDescent="0.25">
      <c r="A16780" s="114" t="s">
        <v>2232</v>
      </c>
      <c r="B16780">
        <v>199</v>
      </c>
      <c r="C16780" s="114" t="s">
        <v>52</v>
      </c>
      <c r="D16780" s="114" t="s">
        <v>1133</v>
      </c>
      <c r="E16780" s="115">
        <v>44891</v>
      </c>
      <c r="F16780" s="192">
        <v>0.48008101851851853</v>
      </c>
      <c r="G16780">
        <v>2</v>
      </c>
      <c r="H16780" s="114" t="s">
        <v>1134</v>
      </c>
      <c r="I16780">
        <v>2708133</v>
      </c>
    </row>
    <row r="16781" spans="1:9" x14ac:dyDescent="0.25">
      <c r="A16781" s="114" t="s">
        <v>2232</v>
      </c>
      <c r="B16781">
        <v>200</v>
      </c>
      <c r="C16781" s="114" t="s">
        <v>21</v>
      </c>
      <c r="D16781" s="114" t="s">
        <v>2052</v>
      </c>
      <c r="E16781" s="115">
        <v>44891</v>
      </c>
      <c r="F16781" s="192">
        <v>0.48052083333333334</v>
      </c>
      <c r="G16781">
        <v>2</v>
      </c>
      <c r="H16781" s="114" t="s">
        <v>21</v>
      </c>
      <c r="I16781"/>
    </row>
    <row r="16782" spans="1:9" x14ac:dyDescent="0.25">
      <c r="A16782" s="114" t="s">
        <v>2232</v>
      </c>
      <c r="B16782">
        <v>201</v>
      </c>
      <c r="C16782" s="114" t="s">
        <v>21</v>
      </c>
      <c r="D16782" s="114" t="s">
        <v>600</v>
      </c>
      <c r="E16782" s="115">
        <v>44891</v>
      </c>
      <c r="F16782" s="192">
        <v>0.4805902777777778</v>
      </c>
      <c r="G16782">
        <v>2</v>
      </c>
      <c r="H16782" s="114" t="s">
        <v>21</v>
      </c>
      <c r="I16782"/>
    </row>
    <row r="16783" spans="1:9" x14ac:dyDescent="0.25">
      <c r="A16783" s="114" t="s">
        <v>2232</v>
      </c>
      <c r="B16783">
        <v>202</v>
      </c>
      <c r="C16783" s="114" t="s">
        <v>54</v>
      </c>
      <c r="D16783" s="114" t="s">
        <v>300</v>
      </c>
      <c r="E16783" s="115">
        <v>44891</v>
      </c>
      <c r="F16783" s="192">
        <v>0.48120370370370369</v>
      </c>
      <c r="G16783">
        <v>2</v>
      </c>
      <c r="H16783" s="114" t="s">
        <v>301</v>
      </c>
      <c r="I16783">
        <v>5492105</v>
      </c>
    </row>
    <row r="16784" spans="1:9" x14ac:dyDescent="0.25">
      <c r="A16784" s="114" t="s">
        <v>2232</v>
      </c>
      <c r="B16784">
        <v>203</v>
      </c>
      <c r="C16784" s="114" t="s">
        <v>53</v>
      </c>
      <c r="D16784" s="114" t="s">
        <v>893</v>
      </c>
      <c r="E16784" s="115">
        <v>44891</v>
      </c>
      <c r="F16784" s="192">
        <v>0.48146990740740742</v>
      </c>
      <c r="G16784">
        <v>2</v>
      </c>
      <c r="H16784" s="114" t="s">
        <v>894</v>
      </c>
      <c r="I16784">
        <v>5445523</v>
      </c>
    </row>
    <row r="16785" spans="1:9" x14ac:dyDescent="0.25">
      <c r="A16785" s="114" t="s">
        <v>2232</v>
      </c>
      <c r="B16785">
        <v>204</v>
      </c>
      <c r="C16785" s="114" t="s">
        <v>52</v>
      </c>
      <c r="D16785" s="114" t="s">
        <v>2181</v>
      </c>
      <c r="E16785" s="115">
        <v>44891</v>
      </c>
      <c r="F16785" s="192">
        <v>0.48165509259259259</v>
      </c>
      <c r="G16785">
        <v>2</v>
      </c>
      <c r="H16785" s="114" t="s">
        <v>2182</v>
      </c>
      <c r="I16785">
        <v>3688277</v>
      </c>
    </row>
    <row r="16786" spans="1:9" x14ac:dyDescent="0.25">
      <c r="A16786" s="114" t="s">
        <v>2232</v>
      </c>
      <c r="B16786">
        <v>205</v>
      </c>
      <c r="C16786" s="114" t="s">
        <v>52</v>
      </c>
      <c r="D16786" s="114" t="s">
        <v>1608</v>
      </c>
      <c r="E16786" s="115">
        <v>44891</v>
      </c>
      <c r="F16786" s="192">
        <v>0.48171296296296295</v>
      </c>
      <c r="G16786">
        <v>2</v>
      </c>
      <c r="H16786" s="114" t="s">
        <v>1609</v>
      </c>
      <c r="I16786">
        <v>3624978</v>
      </c>
    </row>
    <row r="16787" spans="1:9" x14ac:dyDescent="0.25">
      <c r="A16787" s="114" t="s">
        <v>2232</v>
      </c>
      <c r="B16787">
        <v>206</v>
      </c>
      <c r="C16787" s="114" t="s">
        <v>53</v>
      </c>
      <c r="D16787" s="114" t="s">
        <v>2103</v>
      </c>
      <c r="E16787" s="115">
        <v>44891</v>
      </c>
      <c r="F16787" s="192">
        <v>0.48221064814814812</v>
      </c>
      <c r="G16787">
        <v>2</v>
      </c>
      <c r="H16787" s="114" t="s">
        <v>2104</v>
      </c>
      <c r="I16787">
        <v>14812390</v>
      </c>
    </row>
    <row r="16788" spans="1:9" x14ac:dyDescent="0.25">
      <c r="A16788" s="114" t="s">
        <v>2232</v>
      </c>
      <c r="B16788">
        <v>207</v>
      </c>
      <c r="C16788" s="114" t="s">
        <v>53</v>
      </c>
      <c r="D16788" s="114" t="s">
        <v>1105</v>
      </c>
      <c r="E16788" s="115">
        <v>44891</v>
      </c>
      <c r="F16788" s="192">
        <v>0.48228009259259258</v>
      </c>
      <c r="G16788">
        <v>2</v>
      </c>
      <c r="H16788" s="114" t="s">
        <v>1106</v>
      </c>
      <c r="I16788"/>
    </row>
    <row r="16789" spans="1:9" x14ac:dyDescent="0.25">
      <c r="A16789" s="114" t="s">
        <v>2232</v>
      </c>
      <c r="B16789">
        <v>208</v>
      </c>
      <c r="C16789" s="114" t="s">
        <v>52</v>
      </c>
      <c r="D16789" s="114" t="s">
        <v>1042</v>
      </c>
      <c r="E16789" s="115">
        <v>44891</v>
      </c>
      <c r="F16789" s="192">
        <v>0.48234953703703703</v>
      </c>
      <c r="G16789">
        <v>2</v>
      </c>
      <c r="H16789" s="114" t="s">
        <v>1043</v>
      </c>
      <c r="I16789">
        <v>14934499</v>
      </c>
    </row>
    <row r="16790" spans="1:9" x14ac:dyDescent="0.25">
      <c r="A16790" s="114" t="s">
        <v>2232</v>
      </c>
      <c r="B16790">
        <v>209</v>
      </c>
      <c r="C16790" s="114" t="s">
        <v>53</v>
      </c>
      <c r="D16790" s="114" t="s">
        <v>1066</v>
      </c>
      <c r="E16790" s="115">
        <v>44891</v>
      </c>
      <c r="F16790" s="192">
        <v>0.48245370370370372</v>
      </c>
      <c r="G16790">
        <v>2</v>
      </c>
      <c r="H16790" s="114" t="s">
        <v>1067</v>
      </c>
      <c r="I16790"/>
    </row>
    <row r="16791" spans="1:9" x14ac:dyDescent="0.25">
      <c r="A16791" s="114" t="s">
        <v>2232</v>
      </c>
      <c r="B16791">
        <v>210</v>
      </c>
      <c r="C16791" s="114" t="s">
        <v>53</v>
      </c>
      <c r="D16791" s="114" t="s">
        <v>1729</v>
      </c>
      <c r="E16791" s="115">
        <v>44891</v>
      </c>
      <c r="F16791" s="192">
        <v>0.48251157407407408</v>
      </c>
      <c r="G16791">
        <v>2</v>
      </c>
      <c r="H16791" s="114" t="s">
        <v>1730</v>
      </c>
      <c r="I16791"/>
    </row>
    <row r="16792" spans="1:9" x14ac:dyDescent="0.25">
      <c r="A16792" s="114" t="s">
        <v>2232</v>
      </c>
      <c r="B16792">
        <v>211</v>
      </c>
      <c r="C16792" s="114" t="s">
        <v>53</v>
      </c>
      <c r="D16792" s="114" t="s">
        <v>927</v>
      </c>
      <c r="E16792" s="115">
        <v>44891</v>
      </c>
      <c r="F16792" s="192">
        <v>0.48258101851851853</v>
      </c>
      <c r="G16792">
        <v>2</v>
      </c>
      <c r="H16792" s="114" t="s">
        <v>928</v>
      </c>
      <c r="I16792">
        <v>14823926</v>
      </c>
    </row>
    <row r="16793" spans="1:9" x14ac:dyDescent="0.25">
      <c r="A16793" s="114" t="s">
        <v>2232</v>
      </c>
      <c r="B16793">
        <v>212</v>
      </c>
      <c r="C16793" s="114" t="s">
        <v>53</v>
      </c>
      <c r="D16793" s="114" t="s">
        <v>901</v>
      </c>
      <c r="E16793" s="115">
        <v>44891</v>
      </c>
      <c r="F16793" s="192">
        <v>0.4826388888888889</v>
      </c>
      <c r="G16793">
        <v>2</v>
      </c>
      <c r="H16793" s="114" t="s">
        <v>902</v>
      </c>
      <c r="I16793">
        <v>2655034</v>
      </c>
    </row>
    <row r="16794" spans="1:9" x14ac:dyDescent="0.25">
      <c r="A16794" s="114" t="s">
        <v>2232</v>
      </c>
      <c r="B16794">
        <v>213</v>
      </c>
      <c r="C16794" s="114" t="s">
        <v>53</v>
      </c>
      <c r="D16794" s="114" t="s">
        <v>1166</v>
      </c>
      <c r="E16794" s="115">
        <v>44891</v>
      </c>
      <c r="F16794" s="192">
        <v>0.48271990740740739</v>
      </c>
      <c r="G16794">
        <v>2</v>
      </c>
      <c r="H16794" s="114" t="s">
        <v>1167</v>
      </c>
      <c r="I16794">
        <v>2736247</v>
      </c>
    </row>
    <row r="16795" spans="1:9" x14ac:dyDescent="0.25">
      <c r="A16795" s="114" t="s">
        <v>2232</v>
      </c>
      <c r="B16795">
        <v>214</v>
      </c>
      <c r="C16795" s="114" t="s">
        <v>53</v>
      </c>
      <c r="D16795" s="114" t="s">
        <v>1829</v>
      </c>
      <c r="E16795" s="115">
        <v>44891</v>
      </c>
      <c r="F16795" s="192">
        <v>0.48288194444444443</v>
      </c>
      <c r="G16795">
        <v>2</v>
      </c>
      <c r="H16795" s="114" t="s">
        <v>1830</v>
      </c>
      <c r="I16795">
        <v>5443585</v>
      </c>
    </row>
    <row r="16796" spans="1:9" x14ac:dyDescent="0.25">
      <c r="A16796" s="114" t="s">
        <v>2232</v>
      </c>
      <c r="B16796">
        <v>215</v>
      </c>
      <c r="C16796" s="114" t="s">
        <v>53</v>
      </c>
      <c r="D16796" s="114" t="s">
        <v>1770</v>
      </c>
      <c r="E16796" s="115">
        <v>44891</v>
      </c>
      <c r="F16796" s="192">
        <v>0.48295138888888889</v>
      </c>
      <c r="G16796">
        <v>2</v>
      </c>
      <c r="H16796" s="114" t="s">
        <v>1771</v>
      </c>
      <c r="I16796">
        <v>14990032</v>
      </c>
    </row>
    <row r="16797" spans="1:9" x14ac:dyDescent="0.25">
      <c r="A16797" s="114" t="s">
        <v>2232</v>
      </c>
      <c r="B16797">
        <v>216</v>
      </c>
      <c r="C16797" s="114" t="s">
        <v>53</v>
      </c>
      <c r="D16797" s="114" t="s">
        <v>1646</v>
      </c>
      <c r="E16797" s="115">
        <v>44891</v>
      </c>
      <c r="F16797" s="192">
        <v>0.48347222222222225</v>
      </c>
      <c r="G16797">
        <v>2</v>
      </c>
      <c r="H16797" s="114" t="s">
        <v>587</v>
      </c>
      <c r="I16797"/>
    </row>
    <row r="16798" spans="1:9" x14ac:dyDescent="0.25">
      <c r="A16798" s="114" t="s">
        <v>2232</v>
      </c>
      <c r="B16798">
        <v>217</v>
      </c>
      <c r="C16798" s="114" t="s">
        <v>53</v>
      </c>
      <c r="D16798" s="114" t="s">
        <v>1812</v>
      </c>
      <c r="E16798" s="115">
        <v>44891</v>
      </c>
      <c r="F16798" s="192">
        <v>0.4838425925925926</v>
      </c>
      <c r="G16798">
        <v>2</v>
      </c>
      <c r="H16798" s="114" t="s">
        <v>1813</v>
      </c>
      <c r="I16798">
        <v>5450292</v>
      </c>
    </row>
    <row r="16799" spans="1:9" x14ac:dyDescent="0.25">
      <c r="A16799" s="114" t="s">
        <v>2232</v>
      </c>
      <c r="B16799">
        <v>218</v>
      </c>
      <c r="C16799" s="114" t="s">
        <v>53</v>
      </c>
      <c r="D16799" s="114" t="s">
        <v>1089</v>
      </c>
      <c r="E16799" s="115">
        <v>44891</v>
      </c>
      <c r="F16799" s="192">
        <v>0.48391203703703706</v>
      </c>
      <c r="G16799">
        <v>2</v>
      </c>
      <c r="H16799" s="114" t="s">
        <v>1090</v>
      </c>
      <c r="I16799"/>
    </row>
    <row r="16800" spans="1:9" x14ac:dyDescent="0.25">
      <c r="A16800" s="114" t="s">
        <v>2232</v>
      </c>
      <c r="B16800">
        <v>219</v>
      </c>
      <c r="C16800" s="114" t="s">
        <v>55</v>
      </c>
      <c r="D16800" s="114" t="s">
        <v>1987</v>
      </c>
      <c r="E16800" s="115">
        <v>44891</v>
      </c>
      <c r="F16800" s="192">
        <v>0.48409722222222223</v>
      </c>
      <c r="G16800">
        <v>2</v>
      </c>
      <c r="H16800" s="114" t="s">
        <v>1988</v>
      </c>
      <c r="I16800">
        <v>7107862</v>
      </c>
    </row>
    <row r="16801" spans="1:9" x14ac:dyDescent="0.25">
      <c r="A16801" s="114" t="s">
        <v>2232</v>
      </c>
      <c r="B16801">
        <v>220</v>
      </c>
      <c r="C16801" s="114" t="s">
        <v>55</v>
      </c>
      <c r="D16801" s="114" t="s">
        <v>1989</v>
      </c>
      <c r="E16801" s="115">
        <v>44891</v>
      </c>
      <c r="F16801" s="192">
        <v>0.48416666666666669</v>
      </c>
      <c r="G16801">
        <v>2</v>
      </c>
      <c r="H16801" s="114" t="s">
        <v>1990</v>
      </c>
      <c r="I16801">
        <v>14126521</v>
      </c>
    </row>
    <row r="16802" spans="1:9" x14ac:dyDescent="0.25">
      <c r="A16802" s="114" t="s">
        <v>2232</v>
      </c>
      <c r="B16802">
        <v>221</v>
      </c>
      <c r="C16802" s="114" t="s">
        <v>53</v>
      </c>
      <c r="D16802" s="114" t="s">
        <v>959</v>
      </c>
      <c r="E16802" s="115">
        <v>44891</v>
      </c>
      <c r="F16802" s="192">
        <v>0.48473379629629632</v>
      </c>
      <c r="G16802">
        <v>2</v>
      </c>
      <c r="H16802" s="114" t="s">
        <v>960</v>
      </c>
      <c r="I16802">
        <v>5468370</v>
      </c>
    </row>
    <row r="16803" spans="1:9" x14ac:dyDescent="0.25">
      <c r="A16803" s="114" t="s">
        <v>2232</v>
      </c>
      <c r="B16803">
        <v>222</v>
      </c>
      <c r="C16803" s="114" t="s">
        <v>53</v>
      </c>
      <c r="D16803" s="114" t="s">
        <v>980</v>
      </c>
      <c r="E16803" s="115">
        <v>44891</v>
      </c>
      <c r="F16803" s="192">
        <v>0.48481481481481481</v>
      </c>
      <c r="G16803">
        <v>2</v>
      </c>
      <c r="H16803" s="114" t="s">
        <v>981</v>
      </c>
      <c r="I16803">
        <v>5613463</v>
      </c>
    </row>
    <row r="16804" spans="1:9" x14ac:dyDescent="0.25">
      <c r="A16804" s="114" t="s">
        <v>2232</v>
      </c>
      <c r="B16804">
        <v>223</v>
      </c>
      <c r="C16804" s="114" t="s">
        <v>54</v>
      </c>
      <c r="D16804" s="114" t="s">
        <v>1350</v>
      </c>
      <c r="E16804" s="115">
        <v>44891</v>
      </c>
      <c r="F16804" s="192">
        <v>0.48527777777777775</v>
      </c>
      <c r="G16804">
        <v>2</v>
      </c>
      <c r="H16804" s="114" t="s">
        <v>1351</v>
      </c>
      <c r="I16804">
        <v>14811845</v>
      </c>
    </row>
    <row r="16805" spans="1:9" x14ac:dyDescent="0.25">
      <c r="A16805" s="114" t="s">
        <v>2232</v>
      </c>
      <c r="B16805">
        <v>224</v>
      </c>
      <c r="C16805" s="114" t="s">
        <v>54</v>
      </c>
      <c r="D16805" s="114" t="s">
        <v>1788</v>
      </c>
      <c r="E16805" s="115">
        <v>44891</v>
      </c>
      <c r="F16805" s="192">
        <v>0.48533564814814817</v>
      </c>
      <c r="G16805">
        <v>2</v>
      </c>
      <c r="H16805" s="114" t="s">
        <v>1789</v>
      </c>
      <c r="I16805">
        <v>3682230</v>
      </c>
    </row>
    <row r="16806" spans="1:9" x14ac:dyDescent="0.25">
      <c r="A16806" s="114" t="s">
        <v>2232</v>
      </c>
      <c r="B16806">
        <v>225</v>
      </c>
      <c r="C16806" s="114" t="s">
        <v>53</v>
      </c>
      <c r="D16806" s="114" t="s">
        <v>1097</v>
      </c>
      <c r="E16806" s="115">
        <v>44891</v>
      </c>
      <c r="F16806" s="192">
        <v>0.48540509259259257</v>
      </c>
      <c r="G16806">
        <v>2</v>
      </c>
      <c r="H16806" s="114" t="s">
        <v>1098</v>
      </c>
      <c r="I16806">
        <v>2091143</v>
      </c>
    </row>
    <row r="16807" spans="1:9" x14ac:dyDescent="0.25">
      <c r="A16807" s="114" t="s">
        <v>2232</v>
      </c>
      <c r="B16807">
        <v>226</v>
      </c>
      <c r="C16807" s="114" t="s">
        <v>54</v>
      </c>
      <c r="D16807" s="114" t="s">
        <v>621</v>
      </c>
      <c r="E16807" s="115">
        <v>44891</v>
      </c>
      <c r="F16807" s="192">
        <v>0.48583333333333334</v>
      </c>
      <c r="G16807">
        <v>2</v>
      </c>
      <c r="H16807" s="114" t="s">
        <v>622</v>
      </c>
      <c r="I16807">
        <v>2704243</v>
      </c>
    </row>
    <row r="16808" spans="1:9" x14ac:dyDescent="0.25">
      <c r="A16808" s="114" t="s">
        <v>2232</v>
      </c>
      <c r="B16808">
        <v>227</v>
      </c>
      <c r="C16808" s="114" t="s">
        <v>53</v>
      </c>
      <c r="D16808" s="114" t="s">
        <v>1219</v>
      </c>
      <c r="E16808" s="115">
        <v>44891</v>
      </c>
      <c r="F16808" s="192">
        <v>0.48594907407407406</v>
      </c>
      <c r="G16808">
        <v>2</v>
      </c>
      <c r="H16808" s="114" t="s">
        <v>1220</v>
      </c>
      <c r="I16808"/>
    </row>
    <row r="16809" spans="1:9" x14ac:dyDescent="0.25">
      <c r="A16809" s="114" t="s">
        <v>2232</v>
      </c>
      <c r="B16809">
        <v>228</v>
      </c>
      <c r="C16809" s="114" t="s">
        <v>53</v>
      </c>
      <c r="D16809" s="114" t="s">
        <v>1213</v>
      </c>
      <c r="E16809" s="115">
        <v>44891</v>
      </c>
      <c r="F16809" s="192">
        <v>0.48601851851851852</v>
      </c>
      <c r="G16809">
        <v>2</v>
      </c>
      <c r="H16809" s="114" t="s">
        <v>1214</v>
      </c>
      <c r="I16809"/>
    </row>
    <row r="16810" spans="1:9" x14ac:dyDescent="0.25">
      <c r="A16810" s="114" t="s">
        <v>2232</v>
      </c>
      <c r="B16810">
        <v>229</v>
      </c>
      <c r="C16810" s="114" t="s">
        <v>53</v>
      </c>
      <c r="D16810" s="114" t="s">
        <v>851</v>
      </c>
      <c r="E16810" s="115">
        <v>44891</v>
      </c>
      <c r="F16810" s="192">
        <v>0.48607638888888888</v>
      </c>
      <c r="G16810">
        <v>2</v>
      </c>
      <c r="H16810" s="114" t="s">
        <v>852</v>
      </c>
      <c r="I16810"/>
    </row>
    <row r="16811" spans="1:9" x14ac:dyDescent="0.25">
      <c r="A16811" s="114" t="s">
        <v>2232</v>
      </c>
      <c r="B16811">
        <v>230</v>
      </c>
      <c r="C16811" s="114" t="s">
        <v>53</v>
      </c>
      <c r="D16811" s="114" t="s">
        <v>1689</v>
      </c>
      <c r="E16811" s="115">
        <v>44891</v>
      </c>
      <c r="F16811" s="192">
        <v>0.48622685185185183</v>
      </c>
      <c r="G16811">
        <v>2</v>
      </c>
      <c r="H16811" s="114" t="s">
        <v>1690</v>
      </c>
      <c r="I16811"/>
    </row>
    <row r="16812" spans="1:9" x14ac:dyDescent="0.25">
      <c r="A16812" s="114" t="s">
        <v>2232</v>
      </c>
      <c r="B16812">
        <v>231</v>
      </c>
      <c r="C16812" s="114" t="s">
        <v>52</v>
      </c>
      <c r="D16812" s="114" t="s">
        <v>1644</v>
      </c>
      <c r="E16812" s="115">
        <v>44891</v>
      </c>
      <c r="F16812" s="192">
        <v>0.48629629629629628</v>
      </c>
      <c r="G16812">
        <v>2</v>
      </c>
      <c r="H16812" s="114" t="s">
        <v>1645</v>
      </c>
      <c r="I16812">
        <v>14936074</v>
      </c>
    </row>
    <row r="16813" spans="1:9" x14ac:dyDescent="0.25">
      <c r="A16813" s="114" t="s">
        <v>2232</v>
      </c>
      <c r="B16813">
        <v>232</v>
      </c>
      <c r="C16813" s="114" t="s">
        <v>53</v>
      </c>
      <c r="D16813" s="114" t="s">
        <v>1123</v>
      </c>
      <c r="E16813" s="115">
        <v>44891</v>
      </c>
      <c r="F16813" s="192">
        <v>0.48635416666666664</v>
      </c>
      <c r="G16813">
        <v>2</v>
      </c>
      <c r="H16813" s="114" t="s">
        <v>1124</v>
      </c>
      <c r="I16813"/>
    </row>
    <row r="16814" spans="1:9" x14ac:dyDescent="0.25">
      <c r="A16814" s="114" t="s">
        <v>2232</v>
      </c>
      <c r="B16814">
        <v>233</v>
      </c>
      <c r="C16814" s="114" t="s">
        <v>53</v>
      </c>
      <c r="D16814" s="114" t="s">
        <v>1006</v>
      </c>
      <c r="E16814" s="115">
        <v>44891</v>
      </c>
      <c r="F16814" s="192">
        <v>0.4864236111111111</v>
      </c>
      <c r="G16814">
        <v>2</v>
      </c>
      <c r="H16814" s="114" t="s">
        <v>1007</v>
      </c>
      <c r="I16814">
        <v>6692095</v>
      </c>
    </row>
    <row r="16815" spans="1:9" x14ac:dyDescent="0.25">
      <c r="A16815" s="114" t="s">
        <v>2232</v>
      </c>
      <c r="B16815">
        <v>234</v>
      </c>
      <c r="C16815" s="114" t="s">
        <v>53</v>
      </c>
      <c r="D16815" s="114" t="s">
        <v>1027</v>
      </c>
      <c r="E16815" s="115">
        <v>44891</v>
      </c>
      <c r="F16815" s="192">
        <v>0.48648148148148146</v>
      </c>
      <c r="G16815">
        <v>2</v>
      </c>
      <c r="H16815" s="114" t="s">
        <v>1028</v>
      </c>
      <c r="I16815"/>
    </row>
    <row r="16816" spans="1:9" x14ac:dyDescent="0.25">
      <c r="A16816" s="114" t="s">
        <v>2232</v>
      </c>
      <c r="B16816">
        <v>235</v>
      </c>
      <c r="C16816" s="114" t="s">
        <v>54</v>
      </c>
      <c r="D16816" s="114" t="s">
        <v>1185</v>
      </c>
      <c r="E16816" s="115">
        <v>44891</v>
      </c>
      <c r="F16816" s="192">
        <v>0.48657407407407405</v>
      </c>
      <c r="G16816">
        <v>2</v>
      </c>
      <c r="H16816" s="114" t="s">
        <v>1186</v>
      </c>
      <c r="I16816">
        <v>5411847</v>
      </c>
    </row>
    <row r="16817" spans="1:9" x14ac:dyDescent="0.25">
      <c r="A16817" s="114" t="s">
        <v>2232</v>
      </c>
      <c r="B16817">
        <v>236</v>
      </c>
      <c r="C16817" s="114" t="s">
        <v>53</v>
      </c>
      <c r="D16817" s="114" t="s">
        <v>1835</v>
      </c>
      <c r="E16817" s="115">
        <v>44891</v>
      </c>
      <c r="F16817" s="192">
        <v>0.48663194444444446</v>
      </c>
      <c r="G16817">
        <v>2</v>
      </c>
      <c r="H16817" s="114" t="s">
        <v>1836</v>
      </c>
      <c r="I16817">
        <v>6700678</v>
      </c>
    </row>
    <row r="16818" spans="1:9" x14ac:dyDescent="0.25">
      <c r="A16818" s="114" t="s">
        <v>2232</v>
      </c>
      <c r="B16818">
        <v>237</v>
      </c>
      <c r="C16818" s="114" t="s">
        <v>53</v>
      </c>
      <c r="D16818" s="114" t="s">
        <v>963</v>
      </c>
      <c r="E16818" s="115">
        <v>44891</v>
      </c>
      <c r="F16818" s="192">
        <v>0.48672453703703705</v>
      </c>
      <c r="G16818">
        <v>2</v>
      </c>
      <c r="H16818" s="114" t="s">
        <v>964</v>
      </c>
      <c r="I16818">
        <v>14812395</v>
      </c>
    </row>
    <row r="16819" spans="1:9" x14ac:dyDescent="0.25">
      <c r="A16819" s="114" t="s">
        <v>2232</v>
      </c>
      <c r="B16819">
        <v>238</v>
      </c>
      <c r="C16819" s="114" t="s">
        <v>53</v>
      </c>
      <c r="D16819" s="114" t="s">
        <v>909</v>
      </c>
      <c r="E16819" s="115">
        <v>44891</v>
      </c>
      <c r="F16819" s="192">
        <v>0.48678240740740741</v>
      </c>
      <c r="G16819">
        <v>2</v>
      </c>
      <c r="H16819" s="114" t="s">
        <v>910</v>
      </c>
      <c r="I16819">
        <v>5621863</v>
      </c>
    </row>
    <row r="16820" spans="1:9" x14ac:dyDescent="0.25">
      <c r="A16820" s="114" t="s">
        <v>2232</v>
      </c>
      <c r="B16820">
        <v>239</v>
      </c>
      <c r="C16820" s="114" t="s">
        <v>52</v>
      </c>
      <c r="D16820" s="114" t="s">
        <v>861</v>
      </c>
      <c r="E16820" s="115">
        <v>44891</v>
      </c>
      <c r="F16820" s="192">
        <v>0.48761574074074077</v>
      </c>
      <c r="G16820">
        <v>2</v>
      </c>
      <c r="H16820" s="114" t="s">
        <v>862</v>
      </c>
      <c r="I16820">
        <v>14988796</v>
      </c>
    </row>
    <row r="16821" spans="1:9" x14ac:dyDescent="0.25">
      <c r="A16821" s="114" t="s">
        <v>2232</v>
      </c>
      <c r="B16821">
        <v>240</v>
      </c>
      <c r="C16821" s="114" t="s">
        <v>52</v>
      </c>
      <c r="D16821" s="114" t="s">
        <v>1034</v>
      </c>
      <c r="E16821" s="115">
        <v>44891</v>
      </c>
      <c r="F16821" s="192">
        <v>0.48768518518518517</v>
      </c>
      <c r="G16821">
        <v>2</v>
      </c>
      <c r="H16821" s="114" t="s">
        <v>1035</v>
      </c>
      <c r="I16821">
        <v>5384640</v>
      </c>
    </row>
    <row r="16822" spans="1:9" x14ac:dyDescent="0.25">
      <c r="A16822" s="114" t="s">
        <v>2232</v>
      </c>
      <c r="B16822">
        <v>241</v>
      </c>
      <c r="C16822" s="114" t="s">
        <v>53</v>
      </c>
      <c r="D16822" s="114" t="s">
        <v>1072</v>
      </c>
      <c r="E16822" s="115">
        <v>44891</v>
      </c>
      <c r="F16822" s="192">
        <v>0.48787037037037034</v>
      </c>
      <c r="G16822">
        <v>2</v>
      </c>
      <c r="H16822" s="114" t="s">
        <v>1073</v>
      </c>
      <c r="I16822">
        <v>4866995</v>
      </c>
    </row>
    <row r="16823" spans="1:9" x14ac:dyDescent="0.25">
      <c r="A16823" s="114" t="s">
        <v>2232</v>
      </c>
      <c r="B16823">
        <v>242</v>
      </c>
      <c r="C16823" s="114" t="s">
        <v>53</v>
      </c>
      <c r="D16823" s="114" t="s">
        <v>895</v>
      </c>
      <c r="E16823" s="115">
        <v>44891</v>
      </c>
      <c r="F16823" s="192">
        <v>0.4879398148148148</v>
      </c>
      <c r="G16823">
        <v>2</v>
      </c>
      <c r="H16823" s="114" t="s">
        <v>896</v>
      </c>
      <c r="I16823">
        <v>4833466</v>
      </c>
    </row>
    <row r="16824" spans="1:9" x14ac:dyDescent="0.25">
      <c r="A16824" s="114" t="s">
        <v>2232</v>
      </c>
      <c r="B16824">
        <v>243</v>
      </c>
      <c r="C16824" s="114" t="s">
        <v>52</v>
      </c>
      <c r="D16824" s="114" t="s">
        <v>1109</v>
      </c>
      <c r="E16824" s="115">
        <v>44891</v>
      </c>
      <c r="F16824" s="192">
        <v>0.48800925925925925</v>
      </c>
      <c r="G16824">
        <v>2</v>
      </c>
      <c r="H16824" s="114" t="s">
        <v>1110</v>
      </c>
      <c r="I16824">
        <v>5325940</v>
      </c>
    </row>
    <row r="16825" spans="1:9" x14ac:dyDescent="0.25">
      <c r="A16825" s="114" t="s">
        <v>2232</v>
      </c>
      <c r="B16825">
        <v>244</v>
      </c>
      <c r="C16825" s="114" t="s">
        <v>52</v>
      </c>
      <c r="D16825" s="114" t="s">
        <v>941</v>
      </c>
      <c r="E16825" s="115">
        <v>44891</v>
      </c>
      <c r="F16825" s="192">
        <v>0.48812499999999998</v>
      </c>
      <c r="G16825">
        <v>2</v>
      </c>
      <c r="H16825" s="114" t="s">
        <v>942</v>
      </c>
      <c r="I16825">
        <v>8118047</v>
      </c>
    </row>
    <row r="16826" spans="1:9" x14ac:dyDescent="0.25">
      <c r="A16826" s="114" t="s">
        <v>2232</v>
      </c>
      <c r="B16826">
        <v>245</v>
      </c>
      <c r="C16826" s="114" t="s">
        <v>53</v>
      </c>
      <c r="D16826" s="114" t="s">
        <v>1796</v>
      </c>
      <c r="E16826" s="115">
        <v>44891</v>
      </c>
      <c r="F16826" s="192">
        <v>0.48819444444444443</v>
      </c>
      <c r="G16826">
        <v>2</v>
      </c>
      <c r="H16826" s="114" t="s">
        <v>1797</v>
      </c>
      <c r="I16826">
        <v>14807889</v>
      </c>
    </row>
    <row r="16827" spans="1:9" x14ac:dyDescent="0.25">
      <c r="A16827" s="114" t="s">
        <v>2232</v>
      </c>
      <c r="B16827">
        <v>246</v>
      </c>
      <c r="C16827" s="114" t="s">
        <v>53</v>
      </c>
      <c r="D16827" s="114" t="s">
        <v>923</v>
      </c>
      <c r="E16827" s="115">
        <v>44891</v>
      </c>
      <c r="F16827" s="192">
        <v>0.48853009259259261</v>
      </c>
      <c r="G16827">
        <v>2</v>
      </c>
      <c r="H16827" s="114" t="s">
        <v>924</v>
      </c>
      <c r="I16827">
        <v>14985364</v>
      </c>
    </row>
    <row r="16828" spans="1:9" x14ac:dyDescent="0.25">
      <c r="A16828" s="114" t="s">
        <v>2232</v>
      </c>
      <c r="B16828">
        <v>247</v>
      </c>
      <c r="C16828" s="114" t="s">
        <v>53</v>
      </c>
      <c r="D16828" s="114" t="s">
        <v>1653</v>
      </c>
      <c r="E16828" s="115">
        <v>44891</v>
      </c>
      <c r="F16828" s="192">
        <v>0.48888888888888887</v>
      </c>
      <c r="G16828">
        <v>2</v>
      </c>
      <c r="H16828" s="114" t="s">
        <v>1654</v>
      </c>
      <c r="I16828"/>
    </row>
    <row r="16829" spans="1:9" x14ac:dyDescent="0.25">
      <c r="A16829" s="114" t="s">
        <v>2232</v>
      </c>
      <c r="B16829">
        <v>248</v>
      </c>
      <c r="C16829" s="114" t="s">
        <v>53</v>
      </c>
      <c r="D16829" s="114" t="s">
        <v>1952</v>
      </c>
      <c r="E16829" s="115">
        <v>44891</v>
      </c>
      <c r="F16829" s="192">
        <v>0.48895833333333333</v>
      </c>
      <c r="G16829">
        <v>2</v>
      </c>
      <c r="H16829" s="114" t="s">
        <v>1953</v>
      </c>
      <c r="I16829"/>
    </row>
    <row r="16830" spans="1:9" x14ac:dyDescent="0.25">
      <c r="A16830" s="114" t="s">
        <v>2232</v>
      </c>
      <c r="B16830">
        <v>249</v>
      </c>
      <c r="C16830" s="114" t="s">
        <v>53</v>
      </c>
      <c r="D16830" s="114" t="s">
        <v>1010</v>
      </c>
      <c r="E16830" s="115">
        <v>44891</v>
      </c>
      <c r="F16830" s="192">
        <v>0.48923611111111109</v>
      </c>
      <c r="G16830">
        <v>2</v>
      </c>
      <c r="H16830" s="114" t="s">
        <v>1011</v>
      </c>
      <c r="I16830"/>
    </row>
    <row r="16831" spans="1:9" x14ac:dyDescent="0.25">
      <c r="A16831" s="114" t="s">
        <v>2232</v>
      </c>
      <c r="B16831">
        <v>250</v>
      </c>
      <c r="C16831" s="114" t="s">
        <v>53</v>
      </c>
      <c r="D16831" s="114" t="s">
        <v>1137</v>
      </c>
      <c r="E16831" s="115">
        <v>44891</v>
      </c>
      <c r="F16831" s="192">
        <v>0.48930555555555555</v>
      </c>
      <c r="G16831">
        <v>2</v>
      </c>
      <c r="H16831" s="114" t="s">
        <v>1138</v>
      </c>
      <c r="I16831">
        <v>14823931</v>
      </c>
    </row>
    <row r="16832" spans="1:9" x14ac:dyDescent="0.25">
      <c r="A16832" s="114" t="s">
        <v>2232</v>
      </c>
      <c r="B16832">
        <v>251</v>
      </c>
      <c r="C16832" s="114" t="s">
        <v>53</v>
      </c>
      <c r="D16832" s="114" t="s">
        <v>1019</v>
      </c>
      <c r="E16832" s="115">
        <v>44891</v>
      </c>
      <c r="F16832" s="192">
        <v>0.489375</v>
      </c>
      <c r="G16832">
        <v>2</v>
      </c>
      <c r="H16832" s="114" t="s">
        <v>1020</v>
      </c>
      <c r="I16832">
        <v>4841171</v>
      </c>
    </row>
    <row r="16833" spans="1:9" x14ac:dyDescent="0.25">
      <c r="A16833" s="114" t="s">
        <v>2232</v>
      </c>
      <c r="B16833">
        <v>252</v>
      </c>
      <c r="C16833" s="114" t="s">
        <v>53</v>
      </c>
      <c r="D16833" s="114" t="s">
        <v>917</v>
      </c>
      <c r="E16833" s="115">
        <v>44891</v>
      </c>
      <c r="F16833" s="192">
        <v>0.48950231481481482</v>
      </c>
      <c r="G16833">
        <v>2</v>
      </c>
      <c r="H16833" s="114" t="s">
        <v>918</v>
      </c>
      <c r="I16833">
        <v>5500676</v>
      </c>
    </row>
    <row r="16834" spans="1:9" x14ac:dyDescent="0.25">
      <c r="A16834" s="114" t="s">
        <v>2232</v>
      </c>
      <c r="B16834">
        <v>253</v>
      </c>
      <c r="C16834" s="114" t="s">
        <v>52</v>
      </c>
      <c r="D16834" s="114" t="s">
        <v>2210</v>
      </c>
      <c r="E16834" s="115">
        <v>44891</v>
      </c>
      <c r="F16834" s="192">
        <v>0.48956018518518518</v>
      </c>
      <c r="G16834">
        <v>2</v>
      </c>
      <c r="H16834" s="114" t="s">
        <v>2211</v>
      </c>
      <c r="I16834">
        <v>14984434</v>
      </c>
    </row>
    <row r="16835" spans="1:9" x14ac:dyDescent="0.25">
      <c r="A16835" s="114" t="s">
        <v>2232</v>
      </c>
      <c r="B16835">
        <v>254</v>
      </c>
      <c r="C16835" s="114" t="s">
        <v>54</v>
      </c>
      <c r="D16835" s="114" t="s">
        <v>1454</v>
      </c>
      <c r="E16835" s="115">
        <v>44891</v>
      </c>
      <c r="F16835" s="192">
        <v>0.49035879629629631</v>
      </c>
      <c r="G16835">
        <v>2</v>
      </c>
      <c r="H16835" s="114" t="s">
        <v>1455</v>
      </c>
      <c r="I16835">
        <v>2054077</v>
      </c>
    </row>
    <row r="16836" spans="1:9" x14ac:dyDescent="0.25">
      <c r="A16836" s="114" t="s">
        <v>2232</v>
      </c>
      <c r="B16836">
        <v>255</v>
      </c>
      <c r="C16836" s="114" t="s">
        <v>54</v>
      </c>
      <c r="D16836" s="114" t="s">
        <v>1825</v>
      </c>
      <c r="E16836" s="115">
        <v>44891</v>
      </c>
      <c r="F16836" s="192">
        <v>0.49042824074074076</v>
      </c>
      <c r="G16836">
        <v>2</v>
      </c>
      <c r="H16836" s="114" t="s">
        <v>1826</v>
      </c>
      <c r="I16836">
        <v>5479045</v>
      </c>
    </row>
    <row r="16837" spans="1:9" x14ac:dyDescent="0.25">
      <c r="A16837" s="114" t="s">
        <v>2232</v>
      </c>
      <c r="B16837">
        <v>256</v>
      </c>
      <c r="C16837" s="114" t="s">
        <v>54</v>
      </c>
      <c r="D16837" s="114" t="s">
        <v>398</v>
      </c>
      <c r="E16837" s="115">
        <v>44891</v>
      </c>
      <c r="F16837" s="192">
        <v>0.49050925925925926</v>
      </c>
      <c r="G16837">
        <v>2</v>
      </c>
      <c r="H16837" s="114" t="s">
        <v>399</v>
      </c>
      <c r="I16837">
        <v>2188052</v>
      </c>
    </row>
    <row r="16838" spans="1:9" x14ac:dyDescent="0.25">
      <c r="A16838" s="114" t="s">
        <v>2232</v>
      </c>
      <c r="B16838">
        <v>257</v>
      </c>
      <c r="C16838" s="114" t="s">
        <v>53</v>
      </c>
      <c r="D16838" s="114" t="s">
        <v>881</v>
      </c>
      <c r="E16838" s="115">
        <v>44891</v>
      </c>
      <c r="F16838" s="192">
        <v>0.4908912037037037</v>
      </c>
      <c r="G16838">
        <v>2</v>
      </c>
      <c r="H16838" s="114" t="s">
        <v>882</v>
      </c>
      <c r="I16838"/>
    </row>
    <row r="16839" spans="1:9" x14ac:dyDescent="0.25">
      <c r="A16839" s="114" t="s">
        <v>2232</v>
      </c>
      <c r="B16839">
        <v>258</v>
      </c>
      <c r="C16839" s="114" t="s">
        <v>54</v>
      </c>
      <c r="D16839" s="114" t="s">
        <v>1851</v>
      </c>
      <c r="E16839" s="115">
        <v>44891</v>
      </c>
      <c r="F16839" s="192">
        <v>0.4911921296296296</v>
      </c>
      <c r="G16839">
        <v>2</v>
      </c>
      <c r="H16839" s="114" t="s">
        <v>1852</v>
      </c>
      <c r="I16839">
        <v>7362024</v>
      </c>
    </row>
    <row r="16840" spans="1:9" x14ac:dyDescent="0.25">
      <c r="A16840" s="114" t="s">
        <v>2232</v>
      </c>
      <c r="B16840">
        <v>259</v>
      </c>
      <c r="C16840" s="114" t="s">
        <v>53</v>
      </c>
      <c r="D16840" s="114" t="s">
        <v>2101</v>
      </c>
      <c r="E16840" s="115">
        <v>44891</v>
      </c>
      <c r="F16840" s="192">
        <v>0.49126157407407406</v>
      </c>
      <c r="G16840">
        <v>2</v>
      </c>
      <c r="H16840" s="114" t="s">
        <v>2102</v>
      </c>
      <c r="I16840"/>
    </row>
    <row r="16841" spans="1:9" x14ac:dyDescent="0.25">
      <c r="A16841" s="114" t="s">
        <v>2232</v>
      </c>
      <c r="B16841">
        <v>260</v>
      </c>
      <c r="C16841" s="114" t="s">
        <v>53</v>
      </c>
      <c r="D16841" s="114" t="s">
        <v>1764</v>
      </c>
      <c r="E16841" s="115">
        <v>44891</v>
      </c>
      <c r="F16841" s="192">
        <v>0.49131944444444442</v>
      </c>
      <c r="G16841">
        <v>2</v>
      </c>
      <c r="H16841" s="114" t="s">
        <v>1765</v>
      </c>
      <c r="I16841">
        <v>2049480</v>
      </c>
    </row>
    <row r="16842" spans="1:9" x14ac:dyDescent="0.25">
      <c r="A16842" s="114" t="s">
        <v>2232</v>
      </c>
      <c r="B16842">
        <v>261</v>
      </c>
      <c r="C16842" s="114" t="s">
        <v>54</v>
      </c>
      <c r="D16842" s="114" t="s">
        <v>1312</v>
      </c>
      <c r="E16842" s="115">
        <v>44891</v>
      </c>
      <c r="F16842" s="192">
        <v>0.49155092592592592</v>
      </c>
      <c r="G16842">
        <v>2</v>
      </c>
      <c r="H16842" s="114" t="s">
        <v>1313</v>
      </c>
      <c r="I16842">
        <v>5334331</v>
      </c>
    </row>
    <row r="16843" spans="1:9" x14ac:dyDescent="0.25">
      <c r="A16843" s="114" t="s">
        <v>2232</v>
      </c>
      <c r="B16843">
        <v>262</v>
      </c>
      <c r="C16843" s="114" t="s">
        <v>54</v>
      </c>
      <c r="D16843" s="114" t="s">
        <v>974</v>
      </c>
      <c r="E16843" s="115">
        <v>44891</v>
      </c>
      <c r="F16843" s="192">
        <v>0.49160879629629628</v>
      </c>
      <c r="G16843">
        <v>2</v>
      </c>
      <c r="H16843" s="114" t="s">
        <v>975</v>
      </c>
      <c r="I16843">
        <v>5487833</v>
      </c>
    </row>
    <row r="16844" spans="1:9" x14ac:dyDescent="0.25">
      <c r="A16844" s="114" t="s">
        <v>2232</v>
      </c>
      <c r="B16844">
        <v>263</v>
      </c>
      <c r="C16844" s="114" t="s">
        <v>54</v>
      </c>
      <c r="D16844" s="114" t="s">
        <v>606</v>
      </c>
      <c r="E16844" s="115">
        <v>44891</v>
      </c>
      <c r="F16844" s="192">
        <v>0.49168981481481483</v>
      </c>
      <c r="G16844">
        <v>2</v>
      </c>
      <c r="H16844" s="114" t="s">
        <v>607</v>
      </c>
      <c r="I16844">
        <v>3404526</v>
      </c>
    </row>
    <row r="16845" spans="1:9" x14ac:dyDescent="0.25">
      <c r="A16845" s="114" t="s">
        <v>2232</v>
      </c>
      <c r="B16845">
        <v>264</v>
      </c>
      <c r="C16845" s="114" t="s">
        <v>54</v>
      </c>
      <c r="D16845" s="114" t="s">
        <v>823</v>
      </c>
      <c r="E16845" s="115">
        <v>44891</v>
      </c>
      <c r="F16845" s="192">
        <v>0.49186342592592591</v>
      </c>
      <c r="G16845">
        <v>2</v>
      </c>
      <c r="H16845" s="114" t="s">
        <v>824</v>
      </c>
      <c r="I16845">
        <v>8330114</v>
      </c>
    </row>
    <row r="16846" spans="1:9" x14ac:dyDescent="0.25">
      <c r="A16846" s="114" t="s">
        <v>2232</v>
      </c>
      <c r="B16846">
        <v>265</v>
      </c>
      <c r="C16846" s="114" t="s">
        <v>56</v>
      </c>
      <c r="D16846" s="114" t="s">
        <v>2074</v>
      </c>
      <c r="E16846" s="115">
        <v>44891</v>
      </c>
      <c r="F16846" s="192">
        <v>0.49199074074074073</v>
      </c>
      <c r="G16846">
        <v>2</v>
      </c>
      <c r="H16846" s="114" t="s">
        <v>2075</v>
      </c>
      <c r="I16846">
        <v>6721700</v>
      </c>
    </row>
    <row r="16847" spans="1:9" x14ac:dyDescent="0.25">
      <c r="A16847" s="114" t="s">
        <v>2232</v>
      </c>
      <c r="B16847">
        <v>266</v>
      </c>
      <c r="C16847" s="114" t="s">
        <v>52</v>
      </c>
      <c r="D16847" s="114" t="s">
        <v>1135</v>
      </c>
      <c r="E16847" s="115">
        <v>44891</v>
      </c>
      <c r="F16847" s="192">
        <v>0.49204861111111109</v>
      </c>
      <c r="G16847">
        <v>2</v>
      </c>
      <c r="H16847" s="114" t="s">
        <v>1136</v>
      </c>
      <c r="I16847">
        <v>14956273</v>
      </c>
    </row>
    <row r="16848" spans="1:9" x14ac:dyDescent="0.25">
      <c r="A16848" s="114" t="s">
        <v>2232</v>
      </c>
      <c r="B16848">
        <v>267</v>
      </c>
      <c r="C16848" s="114" t="s">
        <v>52</v>
      </c>
      <c r="D16848" s="114" t="s">
        <v>1002</v>
      </c>
      <c r="E16848" s="115">
        <v>44891</v>
      </c>
      <c r="F16848" s="192">
        <v>0.49212962962962964</v>
      </c>
      <c r="G16848">
        <v>2</v>
      </c>
      <c r="H16848" s="114" t="s">
        <v>1003</v>
      </c>
      <c r="I16848">
        <v>2718668</v>
      </c>
    </row>
    <row r="16849" spans="1:9" x14ac:dyDescent="0.25">
      <c r="A16849" s="114" t="s">
        <v>2232</v>
      </c>
      <c r="B16849">
        <v>268</v>
      </c>
      <c r="C16849" s="114" t="s">
        <v>54</v>
      </c>
      <c r="D16849" s="114" t="s">
        <v>694</v>
      </c>
      <c r="E16849" s="115">
        <v>44891</v>
      </c>
      <c r="F16849" s="192">
        <v>0.49222222222222223</v>
      </c>
      <c r="G16849">
        <v>2</v>
      </c>
      <c r="H16849" s="114" t="s">
        <v>695</v>
      </c>
      <c r="I16849">
        <v>7288635</v>
      </c>
    </row>
    <row r="16850" spans="1:9" x14ac:dyDescent="0.25">
      <c r="A16850" s="114" t="s">
        <v>2232</v>
      </c>
      <c r="B16850">
        <v>269</v>
      </c>
      <c r="C16850" s="114" t="s">
        <v>54</v>
      </c>
      <c r="D16850" s="114" t="s">
        <v>2026</v>
      </c>
      <c r="E16850" s="115">
        <v>44891</v>
      </c>
      <c r="F16850" s="192">
        <v>0.49228009259259259</v>
      </c>
      <c r="G16850">
        <v>2</v>
      </c>
      <c r="H16850" s="114" t="s">
        <v>2027</v>
      </c>
      <c r="I16850">
        <v>5368959</v>
      </c>
    </row>
    <row r="16851" spans="1:9" x14ac:dyDescent="0.25">
      <c r="A16851" s="114" t="s">
        <v>2232</v>
      </c>
      <c r="B16851">
        <v>270</v>
      </c>
      <c r="C16851" s="114" t="s">
        <v>54</v>
      </c>
      <c r="D16851" s="114" t="s">
        <v>280</v>
      </c>
      <c r="E16851" s="115">
        <v>44891</v>
      </c>
      <c r="F16851" s="192">
        <v>0.49249999999999999</v>
      </c>
      <c r="G16851">
        <v>2</v>
      </c>
      <c r="H16851" s="114" t="s">
        <v>281</v>
      </c>
      <c r="I16851">
        <v>14811856</v>
      </c>
    </row>
    <row r="16852" spans="1:9" x14ac:dyDescent="0.25">
      <c r="A16852" s="114" t="s">
        <v>2232</v>
      </c>
      <c r="B16852">
        <v>271</v>
      </c>
      <c r="C16852" s="114" t="s">
        <v>54</v>
      </c>
      <c r="D16852" s="114" t="s">
        <v>282</v>
      </c>
      <c r="E16852" s="115">
        <v>44891</v>
      </c>
      <c r="F16852" s="192">
        <v>0.49255787037037035</v>
      </c>
      <c r="G16852">
        <v>2</v>
      </c>
      <c r="H16852" s="114" t="s">
        <v>283</v>
      </c>
      <c r="I16852">
        <v>5363580</v>
      </c>
    </row>
    <row r="16853" spans="1:9" x14ac:dyDescent="0.25">
      <c r="A16853" s="114" t="s">
        <v>2232</v>
      </c>
      <c r="B16853">
        <v>272</v>
      </c>
      <c r="C16853" s="114" t="s">
        <v>54</v>
      </c>
      <c r="D16853" s="114" t="s">
        <v>1189</v>
      </c>
      <c r="E16853" s="115">
        <v>44891</v>
      </c>
      <c r="F16853" s="192">
        <v>0.49262731481481481</v>
      </c>
      <c r="G16853">
        <v>2</v>
      </c>
      <c r="H16853" s="114" t="s">
        <v>1190</v>
      </c>
      <c r="I16853">
        <v>14808881</v>
      </c>
    </row>
    <row r="16854" spans="1:9" x14ac:dyDescent="0.25">
      <c r="A16854" s="114" t="s">
        <v>2232</v>
      </c>
      <c r="B16854">
        <v>273</v>
      </c>
      <c r="C16854" s="114" t="s">
        <v>54</v>
      </c>
      <c r="D16854" s="114" t="s">
        <v>1610</v>
      </c>
      <c r="E16854" s="115">
        <v>44891</v>
      </c>
      <c r="F16854" s="192">
        <v>0.49270833333333336</v>
      </c>
      <c r="G16854">
        <v>2</v>
      </c>
      <c r="H16854" s="114" t="s">
        <v>1611</v>
      </c>
      <c r="I16854">
        <v>7584532</v>
      </c>
    </row>
    <row r="16855" spans="1:9" x14ac:dyDescent="0.25">
      <c r="A16855" s="114" t="s">
        <v>2232</v>
      </c>
      <c r="B16855">
        <v>274</v>
      </c>
      <c r="C16855" s="114" t="s">
        <v>53</v>
      </c>
      <c r="D16855" s="114" t="s">
        <v>925</v>
      </c>
      <c r="E16855" s="115">
        <v>44891</v>
      </c>
      <c r="F16855" s="192">
        <v>0.49278935185185185</v>
      </c>
      <c r="G16855">
        <v>2</v>
      </c>
      <c r="H16855" s="114" t="s">
        <v>926</v>
      </c>
      <c r="I16855">
        <v>5466072</v>
      </c>
    </row>
    <row r="16856" spans="1:9" x14ac:dyDescent="0.25">
      <c r="A16856" s="114" t="s">
        <v>2232</v>
      </c>
      <c r="B16856">
        <v>275</v>
      </c>
      <c r="C16856" s="114" t="s">
        <v>53</v>
      </c>
      <c r="D16856" s="114" t="s">
        <v>965</v>
      </c>
      <c r="E16856" s="115">
        <v>44891</v>
      </c>
      <c r="F16856" s="192">
        <v>0.49285879629629631</v>
      </c>
      <c r="G16856">
        <v>2</v>
      </c>
      <c r="H16856" s="114" t="s">
        <v>966</v>
      </c>
      <c r="I16856">
        <v>2856165</v>
      </c>
    </row>
    <row r="16857" spans="1:9" x14ac:dyDescent="0.25">
      <c r="A16857" s="114" t="s">
        <v>2232</v>
      </c>
      <c r="B16857">
        <v>276</v>
      </c>
      <c r="C16857" s="114" t="s">
        <v>54</v>
      </c>
      <c r="D16857" s="114" t="s">
        <v>1187</v>
      </c>
      <c r="E16857" s="115">
        <v>44891</v>
      </c>
      <c r="F16857" s="192">
        <v>0.49320601851851853</v>
      </c>
      <c r="G16857">
        <v>2</v>
      </c>
      <c r="H16857" s="114" t="s">
        <v>1188</v>
      </c>
      <c r="I16857">
        <v>6713418</v>
      </c>
    </row>
    <row r="16858" spans="1:9" x14ac:dyDescent="0.25">
      <c r="A16858" s="114" t="s">
        <v>2232</v>
      </c>
      <c r="B16858">
        <v>277</v>
      </c>
      <c r="C16858" s="114" t="s">
        <v>54</v>
      </c>
      <c r="D16858" s="114" t="s">
        <v>1095</v>
      </c>
      <c r="E16858" s="115">
        <v>44891</v>
      </c>
      <c r="F16858" s="192">
        <v>0.49337962962962961</v>
      </c>
      <c r="G16858">
        <v>2</v>
      </c>
      <c r="H16858" s="114" t="s">
        <v>1096</v>
      </c>
      <c r="I16858"/>
    </row>
    <row r="16859" spans="1:9" x14ac:dyDescent="0.25">
      <c r="A16859" s="114" t="s">
        <v>2232</v>
      </c>
      <c r="B16859">
        <v>278</v>
      </c>
      <c r="C16859" s="114" t="s">
        <v>54</v>
      </c>
      <c r="D16859" s="114" t="s">
        <v>799</v>
      </c>
      <c r="E16859" s="115">
        <v>44891</v>
      </c>
      <c r="F16859" s="192">
        <v>0.49365740740740743</v>
      </c>
      <c r="G16859">
        <v>2</v>
      </c>
      <c r="H16859" s="114" t="s">
        <v>800</v>
      </c>
      <c r="I16859">
        <v>6713817</v>
      </c>
    </row>
    <row r="16860" spans="1:9" x14ac:dyDescent="0.25">
      <c r="A16860" s="114" t="s">
        <v>2232</v>
      </c>
      <c r="B16860">
        <v>279</v>
      </c>
      <c r="C16860" s="114" t="s">
        <v>52</v>
      </c>
      <c r="D16860" s="114" t="s">
        <v>2185</v>
      </c>
      <c r="E16860" s="115">
        <v>44891</v>
      </c>
      <c r="F16860" s="192">
        <v>0.49375000000000002</v>
      </c>
      <c r="G16860">
        <v>2</v>
      </c>
      <c r="H16860" s="114" t="s">
        <v>2186</v>
      </c>
      <c r="I16860">
        <v>3624109</v>
      </c>
    </row>
    <row r="16861" spans="1:9" x14ac:dyDescent="0.25">
      <c r="A16861" s="114" t="s">
        <v>2232</v>
      </c>
      <c r="B16861">
        <v>280</v>
      </c>
      <c r="C16861" s="114" t="s">
        <v>54</v>
      </c>
      <c r="D16861" s="114" t="s">
        <v>1085</v>
      </c>
      <c r="E16861" s="115">
        <v>44891</v>
      </c>
      <c r="F16861" s="192">
        <v>0.49413194444444447</v>
      </c>
      <c r="G16861">
        <v>2</v>
      </c>
      <c r="H16861" s="114" t="s">
        <v>1086</v>
      </c>
      <c r="I16861">
        <v>5481562</v>
      </c>
    </row>
    <row r="16862" spans="1:9" x14ac:dyDescent="0.25">
      <c r="A16862" s="114" t="s">
        <v>2232</v>
      </c>
      <c r="B16862">
        <v>281</v>
      </c>
      <c r="C16862" s="114" t="s">
        <v>54</v>
      </c>
      <c r="D16862" s="114" t="s">
        <v>1342</v>
      </c>
      <c r="E16862" s="115">
        <v>44891</v>
      </c>
      <c r="F16862" s="192">
        <v>0.49425925925925923</v>
      </c>
      <c r="G16862">
        <v>2</v>
      </c>
      <c r="H16862" s="114" t="s">
        <v>1343</v>
      </c>
      <c r="I16862">
        <v>7361622</v>
      </c>
    </row>
    <row r="16863" spans="1:9" x14ac:dyDescent="0.25">
      <c r="A16863" s="114" t="s">
        <v>2232</v>
      </c>
      <c r="B16863">
        <v>282</v>
      </c>
      <c r="C16863" s="114" t="s">
        <v>53</v>
      </c>
      <c r="D16863" s="114" t="s">
        <v>1155</v>
      </c>
      <c r="E16863" s="115">
        <v>44891</v>
      </c>
      <c r="F16863" s="192">
        <v>0.49444444444444446</v>
      </c>
      <c r="G16863">
        <v>2</v>
      </c>
      <c r="H16863" s="114" t="s">
        <v>1156</v>
      </c>
      <c r="I16863"/>
    </row>
    <row r="16864" spans="1:9" x14ac:dyDescent="0.25">
      <c r="A16864" s="114" t="s">
        <v>2232</v>
      </c>
      <c r="B16864">
        <v>283</v>
      </c>
      <c r="C16864" s="114" t="s">
        <v>52</v>
      </c>
      <c r="D16864" s="114" t="s">
        <v>2005</v>
      </c>
      <c r="E16864" s="115">
        <v>44891</v>
      </c>
      <c r="F16864" s="192">
        <v>0.49453703703703705</v>
      </c>
      <c r="G16864">
        <v>2</v>
      </c>
      <c r="H16864" s="114" t="s">
        <v>2006</v>
      </c>
      <c r="I16864"/>
    </row>
    <row r="16865" spans="1:9" x14ac:dyDescent="0.25">
      <c r="A16865" s="114" t="s">
        <v>2232</v>
      </c>
      <c r="B16865">
        <v>284</v>
      </c>
      <c r="C16865" s="114" t="s">
        <v>52</v>
      </c>
      <c r="D16865" s="114" t="s">
        <v>992</v>
      </c>
      <c r="E16865" s="115">
        <v>44891</v>
      </c>
      <c r="F16865" s="192">
        <v>0.49460648148148151</v>
      </c>
      <c r="G16865">
        <v>2</v>
      </c>
      <c r="H16865" s="114" t="s">
        <v>993</v>
      </c>
      <c r="I16865">
        <v>5348177</v>
      </c>
    </row>
    <row r="16866" spans="1:9" x14ac:dyDescent="0.25">
      <c r="A16866" s="114" t="s">
        <v>2232</v>
      </c>
      <c r="B16866">
        <v>285</v>
      </c>
      <c r="C16866" s="114" t="s">
        <v>52</v>
      </c>
      <c r="D16866" s="114" t="s">
        <v>1962</v>
      </c>
      <c r="E16866" s="115">
        <v>44891</v>
      </c>
      <c r="F16866" s="192">
        <v>0.49467592592592591</v>
      </c>
      <c r="G16866">
        <v>2</v>
      </c>
      <c r="H16866" s="114" t="s">
        <v>1963</v>
      </c>
      <c r="I16866">
        <v>7355991</v>
      </c>
    </row>
    <row r="16867" spans="1:9" x14ac:dyDescent="0.25">
      <c r="A16867" s="114" t="s">
        <v>2232</v>
      </c>
      <c r="B16867">
        <v>286</v>
      </c>
      <c r="C16867" s="114" t="s">
        <v>52</v>
      </c>
      <c r="D16867" s="114" t="s">
        <v>921</v>
      </c>
      <c r="E16867" s="115">
        <v>44891</v>
      </c>
      <c r="F16867" s="192">
        <v>0.49475694444444446</v>
      </c>
      <c r="G16867">
        <v>2</v>
      </c>
      <c r="H16867" s="114" t="s">
        <v>922</v>
      </c>
      <c r="I16867"/>
    </row>
    <row r="16868" spans="1:9" x14ac:dyDescent="0.25">
      <c r="A16868" s="114" t="s">
        <v>2232</v>
      </c>
      <c r="B16868">
        <v>287</v>
      </c>
      <c r="C16868" s="114" t="s">
        <v>52</v>
      </c>
      <c r="D16868" s="114" t="s">
        <v>1667</v>
      </c>
      <c r="E16868" s="115">
        <v>44891</v>
      </c>
      <c r="F16868" s="192">
        <v>0.49501157407407409</v>
      </c>
      <c r="G16868">
        <v>2</v>
      </c>
      <c r="H16868" s="114" t="s">
        <v>1668</v>
      </c>
      <c r="I16868">
        <v>14932401</v>
      </c>
    </row>
    <row r="16869" spans="1:9" x14ac:dyDescent="0.25">
      <c r="A16869" s="114" t="s">
        <v>2232</v>
      </c>
      <c r="B16869">
        <v>288</v>
      </c>
      <c r="C16869" s="114" t="s">
        <v>54</v>
      </c>
      <c r="D16869" s="114" t="s">
        <v>885</v>
      </c>
      <c r="E16869" s="115">
        <v>44891</v>
      </c>
      <c r="F16869" s="192">
        <v>0.49509259259259258</v>
      </c>
      <c r="G16869">
        <v>2</v>
      </c>
      <c r="H16869" s="114" t="s">
        <v>886</v>
      </c>
      <c r="I16869"/>
    </row>
    <row r="16870" spans="1:9" x14ac:dyDescent="0.25">
      <c r="A16870" s="114" t="s">
        <v>2232</v>
      </c>
      <c r="B16870">
        <v>289</v>
      </c>
      <c r="C16870" s="114" t="s">
        <v>58</v>
      </c>
      <c r="D16870" s="114" t="s">
        <v>2233</v>
      </c>
      <c r="E16870" s="115">
        <v>44891</v>
      </c>
      <c r="F16870" s="192">
        <v>0.49524305555555553</v>
      </c>
      <c r="G16870">
        <v>2</v>
      </c>
      <c r="H16870" s="114" t="s">
        <v>2234</v>
      </c>
      <c r="I16870">
        <v>5353958</v>
      </c>
    </row>
    <row r="16871" spans="1:9" x14ac:dyDescent="0.25">
      <c r="A16871" s="114" t="s">
        <v>2232</v>
      </c>
      <c r="B16871">
        <v>290</v>
      </c>
      <c r="C16871" s="114" t="s">
        <v>52</v>
      </c>
      <c r="D16871" s="114" t="s">
        <v>2011</v>
      </c>
      <c r="E16871" s="115">
        <v>44891</v>
      </c>
      <c r="F16871" s="192">
        <v>0.49538194444444444</v>
      </c>
      <c r="G16871">
        <v>2</v>
      </c>
      <c r="H16871" s="114" t="s">
        <v>2012</v>
      </c>
      <c r="I16871"/>
    </row>
    <row r="16872" spans="1:9" x14ac:dyDescent="0.25">
      <c r="A16872" s="114" t="s">
        <v>2232</v>
      </c>
      <c r="B16872">
        <v>291</v>
      </c>
      <c r="C16872" s="114" t="s">
        <v>52</v>
      </c>
      <c r="D16872" s="114" t="s">
        <v>1857</v>
      </c>
      <c r="E16872" s="115">
        <v>44891</v>
      </c>
      <c r="F16872" s="192">
        <v>0.4954513888888889</v>
      </c>
      <c r="G16872">
        <v>2</v>
      </c>
      <c r="H16872" s="114" t="s">
        <v>1858</v>
      </c>
      <c r="I16872">
        <v>5335723</v>
      </c>
    </row>
    <row r="16873" spans="1:9" x14ac:dyDescent="0.25">
      <c r="A16873" s="114" t="s">
        <v>2232</v>
      </c>
      <c r="B16873">
        <v>292</v>
      </c>
      <c r="C16873" s="114" t="s">
        <v>54</v>
      </c>
      <c r="D16873" s="114" t="s">
        <v>559</v>
      </c>
      <c r="E16873" s="115">
        <v>44891</v>
      </c>
      <c r="F16873" s="192">
        <v>0.49563657407407408</v>
      </c>
      <c r="G16873">
        <v>2</v>
      </c>
      <c r="H16873" s="114" t="s">
        <v>560</v>
      </c>
      <c r="I16873">
        <v>7109794</v>
      </c>
    </row>
    <row r="16874" spans="1:9" x14ac:dyDescent="0.25">
      <c r="A16874" s="114" t="s">
        <v>2232</v>
      </c>
      <c r="B16874">
        <v>293</v>
      </c>
      <c r="C16874" s="114" t="s">
        <v>54</v>
      </c>
      <c r="D16874" s="114" t="s">
        <v>1837</v>
      </c>
      <c r="E16874" s="115">
        <v>44891</v>
      </c>
      <c r="F16874" s="192">
        <v>0.49584490740740739</v>
      </c>
      <c r="G16874">
        <v>2</v>
      </c>
      <c r="H16874" s="114" t="s">
        <v>1838</v>
      </c>
      <c r="I16874">
        <v>3640904</v>
      </c>
    </row>
    <row r="16875" spans="1:9" x14ac:dyDescent="0.25">
      <c r="A16875" s="114" t="s">
        <v>2232</v>
      </c>
      <c r="B16875">
        <v>294</v>
      </c>
      <c r="C16875" s="114" t="s">
        <v>52</v>
      </c>
      <c r="D16875" s="114" t="s">
        <v>1040</v>
      </c>
      <c r="E16875" s="115">
        <v>44891</v>
      </c>
      <c r="F16875" s="192">
        <v>0.4959027777777778</v>
      </c>
      <c r="G16875">
        <v>2</v>
      </c>
      <c r="H16875" s="114" t="s">
        <v>1041</v>
      </c>
      <c r="I16875">
        <v>2799663</v>
      </c>
    </row>
    <row r="16876" spans="1:9" x14ac:dyDescent="0.25">
      <c r="A16876" s="114" t="s">
        <v>2232</v>
      </c>
      <c r="B16876">
        <v>295</v>
      </c>
      <c r="C16876" s="114" t="s">
        <v>52</v>
      </c>
      <c r="D16876" s="114" t="s">
        <v>2183</v>
      </c>
      <c r="E16876" s="115">
        <v>44891</v>
      </c>
      <c r="F16876" s="192">
        <v>0.49611111111111111</v>
      </c>
      <c r="G16876">
        <v>2</v>
      </c>
      <c r="H16876" s="114" t="s">
        <v>2184</v>
      </c>
      <c r="I16876">
        <v>7288654</v>
      </c>
    </row>
    <row r="16877" spans="1:9" x14ac:dyDescent="0.25">
      <c r="A16877" s="114" t="s">
        <v>2232</v>
      </c>
      <c r="B16877">
        <v>296</v>
      </c>
      <c r="C16877" s="114" t="s">
        <v>52</v>
      </c>
      <c r="D16877" s="114" t="s">
        <v>1790</v>
      </c>
      <c r="E16877" s="115">
        <v>44891</v>
      </c>
      <c r="F16877" s="192">
        <v>0.49619212962962961</v>
      </c>
      <c r="G16877">
        <v>2</v>
      </c>
      <c r="H16877" s="114" t="s">
        <v>1791</v>
      </c>
      <c r="I16877">
        <v>7252661</v>
      </c>
    </row>
    <row r="16878" spans="1:9" x14ac:dyDescent="0.25">
      <c r="A16878" s="114" t="s">
        <v>2232</v>
      </c>
      <c r="B16878">
        <v>297</v>
      </c>
      <c r="C16878" s="114" t="s">
        <v>52</v>
      </c>
      <c r="D16878" s="114" t="s">
        <v>1614</v>
      </c>
      <c r="E16878" s="115">
        <v>44891</v>
      </c>
      <c r="F16878" s="192">
        <v>0.49682870370370369</v>
      </c>
      <c r="G16878">
        <v>2</v>
      </c>
      <c r="H16878" s="114" t="s">
        <v>1615</v>
      </c>
      <c r="I16878">
        <v>14958068</v>
      </c>
    </row>
    <row r="16879" spans="1:9" x14ac:dyDescent="0.25">
      <c r="A16879" s="114" t="s">
        <v>2232</v>
      </c>
      <c r="B16879">
        <v>298</v>
      </c>
      <c r="C16879" s="114" t="s">
        <v>21</v>
      </c>
      <c r="D16879" s="114" t="s">
        <v>1833</v>
      </c>
      <c r="E16879" s="115">
        <v>44891</v>
      </c>
      <c r="F16879" s="192">
        <v>0.49688657407407405</v>
      </c>
      <c r="G16879">
        <v>2</v>
      </c>
      <c r="H16879" s="114" t="s">
        <v>21</v>
      </c>
      <c r="I16879"/>
    </row>
    <row r="16880" spans="1:9" x14ac:dyDescent="0.25">
      <c r="A16880" s="114" t="s">
        <v>2232</v>
      </c>
      <c r="B16880">
        <v>299</v>
      </c>
      <c r="C16880" s="114" t="s">
        <v>21</v>
      </c>
      <c r="D16880" s="114" t="s">
        <v>1831</v>
      </c>
      <c r="E16880" s="115">
        <v>44891</v>
      </c>
      <c r="F16880" s="192">
        <v>0.49695601851851851</v>
      </c>
      <c r="G16880">
        <v>2</v>
      </c>
      <c r="H16880" s="114" t="s">
        <v>21</v>
      </c>
      <c r="I16880"/>
    </row>
    <row r="16881" spans="1:9" x14ac:dyDescent="0.25">
      <c r="A16881" s="114" t="s">
        <v>2232</v>
      </c>
      <c r="B16881">
        <v>300</v>
      </c>
      <c r="C16881" s="114" t="s">
        <v>21</v>
      </c>
      <c r="D16881" s="114" t="s">
        <v>2076</v>
      </c>
      <c r="E16881" s="115">
        <v>44891</v>
      </c>
      <c r="F16881" s="192">
        <v>0.49703703703703705</v>
      </c>
      <c r="G16881">
        <v>2</v>
      </c>
      <c r="H16881" s="114" t="s">
        <v>21</v>
      </c>
      <c r="I16881"/>
    </row>
    <row r="16882" spans="1:9" x14ac:dyDescent="0.25">
      <c r="A16882" s="114" t="s">
        <v>2232</v>
      </c>
      <c r="B16882">
        <v>301</v>
      </c>
      <c r="C16882" s="114" t="s">
        <v>21</v>
      </c>
      <c r="D16882" s="114" t="s">
        <v>1686</v>
      </c>
      <c r="E16882" s="115">
        <v>44891</v>
      </c>
      <c r="F16882" s="192">
        <v>0.49709490740740742</v>
      </c>
      <c r="G16882">
        <v>2</v>
      </c>
      <c r="H16882" s="114" t="s">
        <v>21</v>
      </c>
      <c r="I16882"/>
    </row>
    <row r="16883" spans="1:9" x14ac:dyDescent="0.25">
      <c r="A16883" s="114" t="s">
        <v>2232</v>
      </c>
      <c r="B16883">
        <v>302</v>
      </c>
      <c r="C16883" s="114" t="s">
        <v>52</v>
      </c>
      <c r="D16883" s="114" t="s">
        <v>943</v>
      </c>
      <c r="E16883" s="115">
        <v>44891</v>
      </c>
      <c r="F16883" s="192">
        <v>0.49721064814814814</v>
      </c>
      <c r="G16883">
        <v>2</v>
      </c>
      <c r="H16883" s="114" t="s">
        <v>944</v>
      </c>
      <c r="I16883">
        <v>5348792</v>
      </c>
    </row>
    <row r="16884" spans="1:9" x14ac:dyDescent="0.25">
      <c r="A16884" s="114" t="s">
        <v>2232</v>
      </c>
      <c r="B16884">
        <v>303</v>
      </c>
      <c r="C16884" s="114" t="s">
        <v>52</v>
      </c>
      <c r="D16884" s="114" t="s">
        <v>1954</v>
      </c>
      <c r="E16884" s="115">
        <v>44891</v>
      </c>
      <c r="F16884" s="192">
        <v>0.49767361111111114</v>
      </c>
      <c r="G16884">
        <v>2</v>
      </c>
      <c r="H16884" s="114" t="s">
        <v>1955</v>
      </c>
      <c r="I16884">
        <v>6709541</v>
      </c>
    </row>
    <row r="16885" spans="1:9" x14ac:dyDescent="0.25">
      <c r="A16885" s="114" t="s">
        <v>2232</v>
      </c>
      <c r="B16885">
        <v>304</v>
      </c>
      <c r="C16885" s="114" t="s">
        <v>53</v>
      </c>
      <c r="D16885" s="114" t="s">
        <v>1671</v>
      </c>
      <c r="E16885" s="115">
        <v>44891</v>
      </c>
      <c r="F16885" s="192">
        <v>0.49790509259259258</v>
      </c>
      <c r="G16885">
        <v>2</v>
      </c>
      <c r="H16885" s="114" t="s">
        <v>1672</v>
      </c>
      <c r="I16885">
        <v>4854705</v>
      </c>
    </row>
    <row r="16886" spans="1:9" x14ac:dyDescent="0.25">
      <c r="A16886" s="114" t="s">
        <v>2232</v>
      </c>
      <c r="B16886">
        <v>305</v>
      </c>
      <c r="C16886" s="114" t="s">
        <v>53</v>
      </c>
      <c r="D16886" s="114" t="s">
        <v>967</v>
      </c>
      <c r="E16886" s="115">
        <v>44891</v>
      </c>
      <c r="F16886" s="192">
        <v>0.49819444444444444</v>
      </c>
      <c r="G16886">
        <v>2</v>
      </c>
      <c r="H16886" s="114" t="s">
        <v>968</v>
      </c>
      <c r="I16886"/>
    </row>
    <row r="16887" spans="1:9" x14ac:dyDescent="0.25">
      <c r="A16887" s="114" t="s">
        <v>2232</v>
      </c>
      <c r="B16887">
        <v>306</v>
      </c>
      <c r="C16887" s="114" t="s">
        <v>52</v>
      </c>
      <c r="D16887" s="114" t="s">
        <v>1068</v>
      </c>
      <c r="E16887" s="115">
        <v>44891</v>
      </c>
      <c r="F16887" s="192">
        <v>0.49836805555555558</v>
      </c>
      <c r="G16887">
        <v>2</v>
      </c>
      <c r="H16887" s="114" t="s">
        <v>1069</v>
      </c>
      <c r="I16887">
        <v>5334482</v>
      </c>
    </row>
    <row r="16888" spans="1:9" x14ac:dyDescent="0.25">
      <c r="A16888" s="114" t="s">
        <v>2232</v>
      </c>
      <c r="B16888">
        <v>307</v>
      </c>
      <c r="C16888" s="114" t="s">
        <v>54</v>
      </c>
      <c r="D16888" s="114" t="s">
        <v>744</v>
      </c>
      <c r="E16888" s="115">
        <v>44891</v>
      </c>
      <c r="F16888" s="192">
        <v>0.49899305555555556</v>
      </c>
      <c r="G16888">
        <v>2</v>
      </c>
      <c r="H16888" s="114" t="s">
        <v>745</v>
      </c>
      <c r="I16888">
        <v>6723890</v>
      </c>
    </row>
    <row r="16889" spans="1:9" x14ac:dyDescent="0.25">
      <c r="A16889" s="114" t="s">
        <v>2232</v>
      </c>
      <c r="B16889">
        <v>308</v>
      </c>
      <c r="C16889" s="114" t="s">
        <v>53</v>
      </c>
      <c r="D16889" s="114" t="s">
        <v>1849</v>
      </c>
      <c r="E16889" s="115">
        <v>44891</v>
      </c>
      <c r="F16889" s="192">
        <v>0.49962962962962965</v>
      </c>
      <c r="G16889">
        <v>2</v>
      </c>
      <c r="H16889" s="114" t="s">
        <v>1850</v>
      </c>
      <c r="I16889">
        <v>2664421</v>
      </c>
    </row>
    <row r="16890" spans="1:9" x14ac:dyDescent="0.25">
      <c r="A16890" s="114" t="s">
        <v>2232</v>
      </c>
      <c r="B16890">
        <v>309</v>
      </c>
      <c r="C16890" s="114" t="s">
        <v>54</v>
      </c>
      <c r="D16890" s="114" t="s">
        <v>986</v>
      </c>
      <c r="E16890" s="115">
        <v>44891</v>
      </c>
      <c r="F16890" s="192">
        <v>0.50005787037037042</v>
      </c>
      <c r="G16890">
        <v>2</v>
      </c>
      <c r="H16890" s="114" t="s">
        <v>987</v>
      </c>
      <c r="I16890">
        <v>6719319</v>
      </c>
    </row>
    <row r="16891" spans="1:9" x14ac:dyDescent="0.25">
      <c r="A16891" s="114" t="s">
        <v>2232</v>
      </c>
      <c r="B16891">
        <v>310</v>
      </c>
      <c r="C16891" s="114" t="s">
        <v>54</v>
      </c>
      <c r="D16891" s="114" t="s">
        <v>1334</v>
      </c>
      <c r="E16891" s="115">
        <v>44891</v>
      </c>
      <c r="F16891" s="192">
        <v>0.50011574074074072</v>
      </c>
      <c r="G16891">
        <v>2</v>
      </c>
      <c r="H16891" s="114" t="s">
        <v>1335</v>
      </c>
      <c r="I16891">
        <v>7360552</v>
      </c>
    </row>
    <row r="16892" spans="1:9" x14ac:dyDescent="0.25">
      <c r="A16892" s="114" t="s">
        <v>2232</v>
      </c>
      <c r="B16892">
        <v>311</v>
      </c>
      <c r="C16892" s="114" t="s">
        <v>53</v>
      </c>
      <c r="D16892" s="114" t="s">
        <v>1121</v>
      </c>
      <c r="E16892" s="115">
        <v>44891</v>
      </c>
      <c r="F16892" s="192">
        <v>0.5012268518518519</v>
      </c>
      <c r="G16892">
        <v>2</v>
      </c>
      <c r="H16892" s="114" t="s">
        <v>1122</v>
      </c>
      <c r="I16892"/>
    </row>
    <row r="16893" spans="1:9" x14ac:dyDescent="0.25">
      <c r="A16893" s="114" t="s">
        <v>2232</v>
      </c>
      <c r="B16893">
        <v>312</v>
      </c>
      <c r="C16893" s="114" t="s">
        <v>52</v>
      </c>
      <c r="D16893" s="114" t="s">
        <v>1968</v>
      </c>
      <c r="E16893" s="115">
        <v>44891</v>
      </c>
      <c r="F16893" s="192">
        <v>0.50131944444444443</v>
      </c>
      <c r="G16893">
        <v>2</v>
      </c>
      <c r="H16893" s="114" t="s">
        <v>1969</v>
      </c>
      <c r="I16893">
        <v>6709247</v>
      </c>
    </row>
    <row r="16894" spans="1:9" x14ac:dyDescent="0.25">
      <c r="A16894" s="114" t="s">
        <v>2232</v>
      </c>
      <c r="B16894">
        <v>313</v>
      </c>
      <c r="C16894" s="114" t="s">
        <v>54</v>
      </c>
      <c r="D16894" s="114" t="s">
        <v>1758</v>
      </c>
      <c r="E16894" s="115">
        <v>44891</v>
      </c>
      <c r="F16894" s="192">
        <v>0.50162037037037033</v>
      </c>
      <c r="G16894">
        <v>2</v>
      </c>
      <c r="H16894" s="114" t="s">
        <v>1759</v>
      </c>
      <c r="I16894">
        <v>7785662</v>
      </c>
    </row>
    <row r="16895" spans="1:9" x14ac:dyDescent="0.25">
      <c r="A16895" s="114" t="s">
        <v>2232</v>
      </c>
      <c r="B16895">
        <v>314</v>
      </c>
      <c r="C16895" s="114" t="s">
        <v>54</v>
      </c>
      <c r="D16895" s="114" t="s">
        <v>1616</v>
      </c>
      <c r="E16895" s="115">
        <v>44891</v>
      </c>
      <c r="F16895" s="192">
        <v>0.50168981481481478</v>
      </c>
      <c r="G16895">
        <v>2</v>
      </c>
      <c r="H16895" s="114" t="s">
        <v>1617</v>
      </c>
      <c r="I16895">
        <v>5501554</v>
      </c>
    </row>
    <row r="16896" spans="1:9" x14ac:dyDescent="0.25">
      <c r="A16896" s="114" t="s">
        <v>2232</v>
      </c>
      <c r="B16896">
        <v>315</v>
      </c>
      <c r="C16896" s="114" t="s">
        <v>54</v>
      </c>
      <c r="D16896" s="114" t="s">
        <v>1465</v>
      </c>
      <c r="E16896" s="115">
        <v>44891</v>
      </c>
      <c r="F16896" s="192">
        <v>0.5017476851851852</v>
      </c>
      <c r="G16896">
        <v>2</v>
      </c>
      <c r="H16896" s="114" t="s">
        <v>1466</v>
      </c>
      <c r="I16896"/>
    </row>
    <row r="16897" spans="1:9" x14ac:dyDescent="0.25">
      <c r="A16897" s="114" t="s">
        <v>2232</v>
      </c>
      <c r="B16897">
        <v>316</v>
      </c>
      <c r="C16897" s="114" t="s">
        <v>53</v>
      </c>
      <c r="D16897" s="114" t="s">
        <v>1017</v>
      </c>
      <c r="E16897" s="115">
        <v>44891</v>
      </c>
      <c r="F16897" s="192">
        <v>0.50417824074074069</v>
      </c>
      <c r="G16897">
        <v>2</v>
      </c>
      <c r="H16897" s="114" t="s">
        <v>1018</v>
      </c>
      <c r="I16897">
        <v>5046332</v>
      </c>
    </row>
    <row r="16898" spans="1:9" x14ac:dyDescent="0.25">
      <c r="A16898" s="114" t="s">
        <v>2232</v>
      </c>
      <c r="B16898">
        <v>317</v>
      </c>
      <c r="C16898" s="114" t="s">
        <v>53</v>
      </c>
      <c r="D16898" s="114" t="s">
        <v>933</v>
      </c>
      <c r="E16898" s="115">
        <v>44891</v>
      </c>
      <c r="F16898" s="192">
        <v>0.50443287037037032</v>
      </c>
      <c r="G16898">
        <v>2</v>
      </c>
      <c r="H16898" s="114" t="s">
        <v>934</v>
      </c>
      <c r="I16898">
        <v>14929376</v>
      </c>
    </row>
    <row r="16899" spans="1:9" x14ac:dyDescent="0.25">
      <c r="A16899" s="114" t="s">
        <v>2232</v>
      </c>
      <c r="B16899">
        <v>318</v>
      </c>
      <c r="C16899" s="114" t="s">
        <v>54</v>
      </c>
      <c r="D16899" s="114" t="s">
        <v>1284</v>
      </c>
      <c r="E16899" s="115">
        <v>44891</v>
      </c>
      <c r="F16899" s="192">
        <v>0.50483796296296302</v>
      </c>
      <c r="G16899">
        <v>2</v>
      </c>
      <c r="H16899" s="114" t="s">
        <v>1285</v>
      </c>
      <c r="I16899">
        <v>5352274</v>
      </c>
    </row>
    <row r="16900" spans="1:9" x14ac:dyDescent="0.25">
      <c r="A16900" s="114" t="s">
        <v>2232</v>
      </c>
      <c r="B16900">
        <v>319</v>
      </c>
      <c r="C16900" s="114" t="s">
        <v>54</v>
      </c>
      <c r="D16900" s="114" t="s">
        <v>1606</v>
      </c>
      <c r="E16900" s="115">
        <v>44891</v>
      </c>
      <c r="F16900" s="192">
        <v>0.50490740740740736</v>
      </c>
      <c r="G16900">
        <v>2</v>
      </c>
      <c r="H16900" s="114" t="s">
        <v>1607</v>
      </c>
      <c r="I16900">
        <v>6722916</v>
      </c>
    </row>
    <row r="16901" spans="1:9" x14ac:dyDescent="0.25">
      <c r="A16901" s="114" t="s">
        <v>2232</v>
      </c>
      <c r="B16901">
        <v>320</v>
      </c>
      <c r="C16901" s="114" t="s">
        <v>53</v>
      </c>
      <c r="D16901" s="114" t="s">
        <v>1735</v>
      </c>
      <c r="E16901" s="115">
        <v>44891</v>
      </c>
      <c r="F16901" s="192">
        <v>0.50498842592592597</v>
      </c>
      <c r="G16901">
        <v>2</v>
      </c>
      <c r="H16901" s="114" t="s">
        <v>1736</v>
      </c>
      <c r="I16901"/>
    </row>
    <row r="16902" spans="1:9" x14ac:dyDescent="0.25">
      <c r="A16902" s="114" t="s">
        <v>2232</v>
      </c>
      <c r="B16902">
        <v>321</v>
      </c>
      <c r="C16902" s="114" t="s">
        <v>53</v>
      </c>
      <c r="D16902" s="114" t="s">
        <v>1012</v>
      </c>
      <c r="E16902" s="115">
        <v>44891</v>
      </c>
      <c r="F16902" s="192">
        <v>0.50543981481481481</v>
      </c>
      <c r="G16902">
        <v>2</v>
      </c>
      <c r="H16902" s="114" t="s">
        <v>1013</v>
      </c>
      <c r="I16902"/>
    </row>
    <row r="16903" spans="1:9" x14ac:dyDescent="0.25">
      <c r="A16903" s="114" t="s">
        <v>2232</v>
      </c>
      <c r="B16903">
        <v>322</v>
      </c>
      <c r="C16903" s="114" t="s">
        <v>56</v>
      </c>
      <c r="D16903" s="114" t="s">
        <v>1842</v>
      </c>
      <c r="E16903" s="115">
        <v>44891</v>
      </c>
      <c r="F16903" s="192">
        <v>0.50562499999999999</v>
      </c>
      <c r="G16903">
        <v>2</v>
      </c>
      <c r="H16903" s="114" t="s">
        <v>1843</v>
      </c>
      <c r="I16903"/>
    </row>
    <row r="16904" spans="1:9" x14ac:dyDescent="0.25">
      <c r="A16904" s="114" t="s">
        <v>2232</v>
      </c>
      <c r="B16904">
        <v>323</v>
      </c>
      <c r="C16904" s="114" t="s">
        <v>56</v>
      </c>
      <c r="D16904" s="114" t="s">
        <v>1859</v>
      </c>
      <c r="E16904" s="115">
        <v>44891</v>
      </c>
      <c r="F16904" s="192">
        <v>0.50569444444444445</v>
      </c>
      <c r="G16904">
        <v>2</v>
      </c>
      <c r="H16904" s="114" t="s">
        <v>1860</v>
      </c>
      <c r="I16904">
        <v>5498875</v>
      </c>
    </row>
    <row r="16905" spans="1:9" x14ac:dyDescent="0.25">
      <c r="A16905" s="114" t="s">
        <v>2232</v>
      </c>
      <c r="B16905">
        <v>324</v>
      </c>
      <c r="C16905" s="114" t="s">
        <v>56</v>
      </c>
      <c r="D16905" s="114" t="s">
        <v>1840</v>
      </c>
      <c r="E16905" s="115">
        <v>44891</v>
      </c>
      <c r="F16905" s="192">
        <v>0.5057638888888889</v>
      </c>
      <c r="G16905">
        <v>2</v>
      </c>
      <c r="H16905" s="114" t="s">
        <v>1841</v>
      </c>
      <c r="I16905">
        <v>5510383</v>
      </c>
    </row>
    <row r="16906" spans="1:9" x14ac:dyDescent="0.25">
      <c r="A16906" s="114" t="s">
        <v>2232</v>
      </c>
      <c r="B16906">
        <v>325</v>
      </c>
      <c r="C16906" s="114" t="s">
        <v>54</v>
      </c>
      <c r="D16906" s="114" t="s">
        <v>328</v>
      </c>
      <c r="E16906" s="115">
        <v>44891</v>
      </c>
      <c r="F16906" s="192">
        <v>0.50590277777777781</v>
      </c>
      <c r="G16906">
        <v>2</v>
      </c>
      <c r="H16906" s="114" t="s">
        <v>329</v>
      </c>
      <c r="I16906">
        <v>5410157</v>
      </c>
    </row>
    <row r="16907" spans="1:9" x14ac:dyDescent="0.25">
      <c r="A16907" s="114" t="s">
        <v>2232</v>
      </c>
      <c r="B16907">
        <v>326</v>
      </c>
      <c r="C16907" s="114" t="s">
        <v>52</v>
      </c>
      <c r="D16907" s="114" t="s">
        <v>1074</v>
      </c>
      <c r="E16907" s="115">
        <v>44891</v>
      </c>
      <c r="F16907" s="192">
        <v>0.50640046296296293</v>
      </c>
      <c r="G16907">
        <v>2</v>
      </c>
      <c r="H16907" s="114" t="s">
        <v>1075</v>
      </c>
      <c r="I16907">
        <v>5336126</v>
      </c>
    </row>
    <row r="16908" spans="1:9" x14ac:dyDescent="0.25">
      <c r="A16908" s="114" t="s">
        <v>2232</v>
      </c>
      <c r="B16908">
        <v>327</v>
      </c>
      <c r="C16908" s="114" t="s">
        <v>53</v>
      </c>
      <c r="D16908" s="114" t="s">
        <v>1036</v>
      </c>
      <c r="E16908" s="115">
        <v>44891</v>
      </c>
      <c r="F16908" s="192">
        <v>0.50646990740740738</v>
      </c>
      <c r="G16908">
        <v>2</v>
      </c>
      <c r="H16908" s="114" t="s">
        <v>1037</v>
      </c>
      <c r="I16908"/>
    </row>
    <row r="16909" spans="1:9" x14ac:dyDescent="0.25">
      <c r="A16909" s="114" t="s">
        <v>2232</v>
      </c>
      <c r="B16909">
        <v>328</v>
      </c>
      <c r="C16909" s="114" t="s">
        <v>53</v>
      </c>
      <c r="D16909" s="114" t="s">
        <v>1157</v>
      </c>
      <c r="E16909" s="115">
        <v>44891</v>
      </c>
      <c r="F16909" s="192">
        <v>0.5065277777777778</v>
      </c>
      <c r="G16909">
        <v>2</v>
      </c>
      <c r="H16909" s="114" t="s">
        <v>1158</v>
      </c>
      <c r="I16909"/>
    </row>
    <row r="16910" spans="1:9" x14ac:dyDescent="0.25">
      <c r="A16910" s="114" t="s">
        <v>2232</v>
      </c>
      <c r="B16910">
        <v>329</v>
      </c>
      <c r="C16910" s="114" t="s">
        <v>53</v>
      </c>
      <c r="D16910" s="114" t="s">
        <v>871</v>
      </c>
      <c r="E16910" s="115">
        <v>44891</v>
      </c>
      <c r="F16910" s="192">
        <v>0.50664351851851852</v>
      </c>
      <c r="G16910">
        <v>2</v>
      </c>
      <c r="H16910" s="114" t="s">
        <v>872</v>
      </c>
      <c r="I16910">
        <v>5374826</v>
      </c>
    </row>
    <row r="16911" spans="1:9" x14ac:dyDescent="0.25">
      <c r="A16911" s="114" t="s">
        <v>2232</v>
      </c>
      <c r="B16911">
        <v>330</v>
      </c>
      <c r="C16911" s="114" t="s">
        <v>53</v>
      </c>
      <c r="D16911" s="114" t="s">
        <v>276</v>
      </c>
      <c r="E16911" s="115">
        <v>44891</v>
      </c>
      <c r="F16911" s="192">
        <v>0.50672453703703701</v>
      </c>
      <c r="G16911">
        <v>2</v>
      </c>
      <c r="H16911" s="114" t="s">
        <v>277</v>
      </c>
      <c r="I16911">
        <v>14964941</v>
      </c>
    </row>
    <row r="16912" spans="1:9" x14ac:dyDescent="0.25">
      <c r="A16912" s="114" t="s">
        <v>2232</v>
      </c>
      <c r="B16912">
        <v>331</v>
      </c>
      <c r="C16912" s="114" t="s">
        <v>53</v>
      </c>
      <c r="D16912" s="114" t="s">
        <v>1211</v>
      </c>
      <c r="E16912" s="115">
        <v>44891</v>
      </c>
      <c r="F16912" s="192">
        <v>0.50802083333333337</v>
      </c>
      <c r="G16912">
        <v>2</v>
      </c>
      <c r="H16912" s="114" t="s">
        <v>1212</v>
      </c>
      <c r="I16912"/>
    </row>
    <row r="16913" spans="1:9" x14ac:dyDescent="0.25">
      <c r="A16913" s="114" t="s">
        <v>2232</v>
      </c>
      <c r="B16913">
        <v>332</v>
      </c>
      <c r="C16913" s="114" t="s">
        <v>53</v>
      </c>
      <c r="D16913" s="114" t="s">
        <v>998</v>
      </c>
      <c r="E16913" s="115">
        <v>44891</v>
      </c>
      <c r="F16913" s="192">
        <v>0.50810185185185186</v>
      </c>
      <c r="G16913">
        <v>2</v>
      </c>
      <c r="H16913" s="114" t="s">
        <v>999</v>
      </c>
      <c r="I16913">
        <v>2151834</v>
      </c>
    </row>
    <row r="16914" spans="1:9" x14ac:dyDescent="0.25">
      <c r="A16914" s="114" t="s">
        <v>2232</v>
      </c>
      <c r="B16914">
        <v>333</v>
      </c>
      <c r="C16914" s="114" t="s">
        <v>53</v>
      </c>
      <c r="D16914" s="114" t="s">
        <v>1657</v>
      </c>
      <c r="E16914" s="115">
        <v>44891</v>
      </c>
      <c r="F16914" s="192">
        <v>0.50848379629629625</v>
      </c>
      <c r="G16914">
        <v>2</v>
      </c>
      <c r="H16914" s="114" t="s">
        <v>1658</v>
      </c>
      <c r="I16914">
        <v>5610816</v>
      </c>
    </row>
    <row r="16915" spans="1:9" x14ac:dyDescent="0.25">
      <c r="A16915" s="114" t="s">
        <v>2232</v>
      </c>
      <c r="B16915">
        <v>334</v>
      </c>
      <c r="C16915" s="114" t="s">
        <v>53</v>
      </c>
      <c r="D16915" s="114" t="s">
        <v>875</v>
      </c>
      <c r="E16915" s="115">
        <v>44891</v>
      </c>
      <c r="F16915" s="192">
        <v>0.50938657407407406</v>
      </c>
      <c r="G16915">
        <v>2</v>
      </c>
      <c r="H16915" s="114" t="s">
        <v>876</v>
      </c>
      <c r="I16915">
        <v>3399693</v>
      </c>
    </row>
    <row r="16916" spans="1:9" x14ac:dyDescent="0.25">
      <c r="A16916" s="114" t="s">
        <v>2232</v>
      </c>
      <c r="B16916">
        <v>335</v>
      </c>
      <c r="C16916" s="114" t="s">
        <v>53</v>
      </c>
      <c r="D16916" s="114" t="s">
        <v>1101</v>
      </c>
      <c r="E16916" s="115">
        <v>44891</v>
      </c>
      <c r="F16916" s="192">
        <v>0.50946759259259256</v>
      </c>
      <c r="G16916">
        <v>2</v>
      </c>
      <c r="H16916" s="114" t="s">
        <v>1102</v>
      </c>
      <c r="I16916">
        <v>2025603</v>
      </c>
    </row>
    <row r="16917" spans="1:9" x14ac:dyDescent="0.25">
      <c r="A16917" s="114" t="s">
        <v>2232</v>
      </c>
      <c r="B16917">
        <v>336</v>
      </c>
      <c r="C16917" s="114" t="s">
        <v>52</v>
      </c>
      <c r="D16917" s="114" t="s">
        <v>1113</v>
      </c>
      <c r="E16917" s="115">
        <v>44891</v>
      </c>
      <c r="F16917" s="192">
        <v>0.5098611111111111</v>
      </c>
      <c r="G16917">
        <v>2</v>
      </c>
      <c r="H16917" s="114" t="s">
        <v>1114</v>
      </c>
      <c r="I16917">
        <v>8117362</v>
      </c>
    </row>
    <row r="16918" spans="1:9" x14ac:dyDescent="0.25">
      <c r="A16918" s="114" t="s">
        <v>2232</v>
      </c>
      <c r="B16918">
        <v>337</v>
      </c>
      <c r="C16918" s="114" t="s">
        <v>53</v>
      </c>
      <c r="D16918" s="114" t="s">
        <v>1191</v>
      </c>
      <c r="E16918" s="115">
        <v>44891</v>
      </c>
      <c r="F16918" s="192">
        <v>0.51076388888888891</v>
      </c>
      <c r="G16918">
        <v>2</v>
      </c>
      <c r="H16918" s="114" t="s">
        <v>1192</v>
      </c>
      <c r="I16918">
        <v>2035897</v>
      </c>
    </row>
    <row r="16919" spans="1:9" x14ac:dyDescent="0.25">
      <c r="A16919" s="114" t="s">
        <v>2232</v>
      </c>
      <c r="B16919">
        <v>338</v>
      </c>
      <c r="C16919" s="114" t="s">
        <v>53</v>
      </c>
      <c r="D16919" s="114" t="s">
        <v>1737</v>
      </c>
      <c r="E16919" s="115">
        <v>44891</v>
      </c>
      <c r="F16919" s="192">
        <v>0.51083333333333336</v>
      </c>
      <c r="G16919">
        <v>2</v>
      </c>
      <c r="H16919" s="114" t="s">
        <v>1738</v>
      </c>
      <c r="I16919">
        <v>2048554</v>
      </c>
    </row>
    <row r="16920" spans="1:9" x14ac:dyDescent="0.25">
      <c r="A16920" s="114" t="s">
        <v>2232</v>
      </c>
      <c r="B16920">
        <v>339</v>
      </c>
      <c r="C16920" s="114" t="s">
        <v>53</v>
      </c>
      <c r="D16920" s="114" t="s">
        <v>1139</v>
      </c>
      <c r="E16920" s="115">
        <v>44891</v>
      </c>
      <c r="F16920" s="192">
        <v>0.51089120370370367</v>
      </c>
      <c r="G16920">
        <v>2</v>
      </c>
      <c r="H16920" s="114" t="s">
        <v>1140</v>
      </c>
      <c r="I16920"/>
    </row>
    <row r="16921" spans="1:9" x14ac:dyDescent="0.25">
      <c r="A16921" s="114" t="s">
        <v>2232</v>
      </c>
      <c r="B16921">
        <v>340</v>
      </c>
      <c r="C16921" s="114" t="s">
        <v>53</v>
      </c>
      <c r="D16921" s="114" t="s">
        <v>953</v>
      </c>
      <c r="E16921" s="115">
        <v>44891</v>
      </c>
      <c r="F16921" s="192">
        <v>0.5111458333333333</v>
      </c>
      <c r="G16921">
        <v>2</v>
      </c>
      <c r="H16921" s="114" t="s">
        <v>954</v>
      </c>
      <c r="I16921">
        <v>2025419</v>
      </c>
    </row>
    <row r="16922" spans="1:9" x14ac:dyDescent="0.25">
      <c r="A16922" s="114" t="s">
        <v>2232</v>
      </c>
      <c r="B16922">
        <v>341</v>
      </c>
      <c r="C16922" s="114" t="s">
        <v>54</v>
      </c>
      <c r="D16922" s="114" t="s">
        <v>955</v>
      </c>
      <c r="E16922" s="115">
        <v>44891</v>
      </c>
      <c r="F16922" s="192">
        <v>0.51195601851851846</v>
      </c>
      <c r="G16922">
        <v>2</v>
      </c>
      <c r="H16922" s="114" t="s">
        <v>956</v>
      </c>
      <c r="I16922"/>
    </row>
    <row r="16923" spans="1:9" x14ac:dyDescent="0.25">
      <c r="A16923" s="114" t="s">
        <v>2232</v>
      </c>
      <c r="B16923">
        <v>342</v>
      </c>
      <c r="C16923" s="114" t="s">
        <v>52</v>
      </c>
      <c r="D16923" s="114" t="s">
        <v>1593</v>
      </c>
      <c r="E16923" s="115">
        <v>44891</v>
      </c>
      <c r="F16923" s="192">
        <v>0.51275462962962959</v>
      </c>
      <c r="G16923">
        <v>2</v>
      </c>
      <c r="H16923" s="114" t="s">
        <v>1594</v>
      </c>
      <c r="I16923">
        <v>6717275</v>
      </c>
    </row>
    <row r="16924" spans="1:9" x14ac:dyDescent="0.25">
      <c r="A16924" s="114" t="s">
        <v>2232</v>
      </c>
      <c r="B16924">
        <v>343</v>
      </c>
      <c r="C16924" s="114" t="s">
        <v>54</v>
      </c>
      <c r="D16924" s="114" t="s">
        <v>1985</v>
      </c>
      <c r="E16924" s="115">
        <v>44891</v>
      </c>
      <c r="F16924" s="192">
        <v>0.5134143518518518</v>
      </c>
      <c r="G16924">
        <v>2</v>
      </c>
      <c r="H16924" s="114" t="s">
        <v>1986</v>
      </c>
      <c r="I16924"/>
    </row>
    <row r="16925" spans="1:9" x14ac:dyDescent="0.25">
      <c r="A16925" s="114" t="s">
        <v>2232</v>
      </c>
      <c r="B16925">
        <v>344</v>
      </c>
      <c r="C16925" s="114" t="s">
        <v>53</v>
      </c>
      <c r="D16925" s="114" t="s">
        <v>931</v>
      </c>
      <c r="E16925" s="115">
        <v>44891</v>
      </c>
      <c r="F16925" s="192">
        <v>0.51372685185185185</v>
      </c>
      <c r="G16925">
        <v>2</v>
      </c>
      <c r="H16925" s="114" t="s">
        <v>932</v>
      </c>
      <c r="I16925"/>
    </row>
    <row r="16926" spans="1:9" x14ac:dyDescent="0.25">
      <c r="A16926" s="114" t="s">
        <v>2232</v>
      </c>
      <c r="B16926">
        <v>345</v>
      </c>
      <c r="C16926" s="114" t="s">
        <v>54</v>
      </c>
      <c r="D16926" s="114" t="s">
        <v>1950</v>
      </c>
      <c r="E16926" s="115">
        <v>44891</v>
      </c>
      <c r="F16926" s="192">
        <v>0.51379629629629631</v>
      </c>
      <c r="G16926">
        <v>2</v>
      </c>
      <c r="H16926" s="114" t="s">
        <v>1951</v>
      </c>
      <c r="I16926"/>
    </row>
    <row r="16927" spans="1:9" x14ac:dyDescent="0.25">
      <c r="A16927" s="114" t="s">
        <v>2232</v>
      </c>
      <c r="B16927">
        <v>346</v>
      </c>
      <c r="C16927" s="114" t="s">
        <v>53</v>
      </c>
      <c r="D16927" s="114" t="s">
        <v>1111</v>
      </c>
      <c r="E16927" s="115">
        <v>44891</v>
      </c>
      <c r="F16927" s="192">
        <v>0.51436342592592588</v>
      </c>
      <c r="G16927">
        <v>2</v>
      </c>
      <c r="H16927" s="114" t="s">
        <v>1112</v>
      </c>
      <c r="I16927">
        <v>6708634</v>
      </c>
    </row>
    <row r="16928" spans="1:9" x14ac:dyDescent="0.25">
      <c r="A16928" s="114" t="s">
        <v>2232</v>
      </c>
      <c r="B16928">
        <v>347</v>
      </c>
      <c r="C16928" s="114" t="s">
        <v>52</v>
      </c>
      <c r="D16928" s="114" t="s">
        <v>1053</v>
      </c>
      <c r="E16928" s="115">
        <v>44891</v>
      </c>
      <c r="F16928" s="192">
        <v>0.51474537037037038</v>
      </c>
      <c r="G16928">
        <v>2</v>
      </c>
      <c r="H16928" s="114" t="s">
        <v>1054</v>
      </c>
      <c r="I16928">
        <v>3404504</v>
      </c>
    </row>
    <row r="16929" spans="1:9" x14ac:dyDescent="0.25">
      <c r="A16929" s="114" t="s">
        <v>2232</v>
      </c>
      <c r="B16929">
        <v>348</v>
      </c>
      <c r="C16929" s="114" t="s">
        <v>52</v>
      </c>
      <c r="D16929" s="114" t="s">
        <v>2168</v>
      </c>
      <c r="E16929" s="115">
        <v>44891</v>
      </c>
      <c r="F16929" s="192">
        <v>0.51674768518518521</v>
      </c>
      <c r="G16929">
        <v>2</v>
      </c>
      <c r="H16929" s="114" t="s">
        <v>2169</v>
      </c>
      <c r="I16929">
        <v>14810323</v>
      </c>
    </row>
    <row r="16930" spans="1:9" x14ac:dyDescent="0.25">
      <c r="A16930" s="114" t="s">
        <v>2232</v>
      </c>
      <c r="B16930">
        <v>349</v>
      </c>
      <c r="C16930" s="114" t="s">
        <v>54</v>
      </c>
      <c r="D16930" s="114" t="s">
        <v>978</v>
      </c>
      <c r="E16930" s="115">
        <v>44891</v>
      </c>
      <c r="F16930" s="192">
        <v>0.51871527777777782</v>
      </c>
      <c r="G16930">
        <v>2</v>
      </c>
      <c r="H16930" s="114" t="s">
        <v>979</v>
      </c>
      <c r="I16930">
        <v>6713989</v>
      </c>
    </row>
    <row r="16931" spans="1:9" x14ac:dyDescent="0.25">
      <c r="A16931" s="114" t="s">
        <v>2232</v>
      </c>
      <c r="B16931">
        <v>350</v>
      </c>
      <c r="C16931" s="114" t="s">
        <v>54</v>
      </c>
      <c r="D16931" s="114" t="s">
        <v>250</v>
      </c>
      <c r="E16931" s="115">
        <v>44891</v>
      </c>
      <c r="F16931" s="192">
        <v>0.51878472222222227</v>
      </c>
      <c r="G16931">
        <v>2</v>
      </c>
      <c r="H16931" s="114" t="s">
        <v>251</v>
      </c>
      <c r="I16931">
        <v>8341367</v>
      </c>
    </row>
    <row r="16932" spans="1:9" x14ac:dyDescent="0.25">
      <c r="A16932" s="114" t="s">
        <v>2232</v>
      </c>
      <c r="B16932">
        <v>351</v>
      </c>
      <c r="C16932" s="114" t="s">
        <v>52</v>
      </c>
      <c r="D16932" s="114" t="s">
        <v>994</v>
      </c>
      <c r="E16932" s="115">
        <v>44891</v>
      </c>
      <c r="F16932" s="192">
        <v>0.51960648148148147</v>
      </c>
      <c r="G16932">
        <v>2</v>
      </c>
      <c r="H16932" s="114" t="s">
        <v>995</v>
      </c>
      <c r="I16932">
        <v>3687603</v>
      </c>
    </row>
    <row r="16933" spans="1:9" x14ac:dyDescent="0.25">
      <c r="A16933" s="114" t="s">
        <v>2232</v>
      </c>
      <c r="B16933">
        <v>352</v>
      </c>
      <c r="C16933" s="114" t="s">
        <v>54</v>
      </c>
      <c r="D16933" s="114" t="s">
        <v>1661</v>
      </c>
      <c r="E16933" s="115">
        <v>44891</v>
      </c>
      <c r="F16933" s="192">
        <v>0.52053240740740736</v>
      </c>
      <c r="G16933">
        <v>2</v>
      </c>
      <c r="H16933" s="114" t="s">
        <v>1662</v>
      </c>
      <c r="I16933">
        <v>14958073</v>
      </c>
    </row>
    <row r="16934" spans="1:9" x14ac:dyDescent="0.25">
      <c r="A16934" s="114" t="s">
        <v>2232</v>
      </c>
      <c r="B16934">
        <v>353</v>
      </c>
      <c r="C16934" s="114" t="s">
        <v>52</v>
      </c>
      <c r="D16934" s="114" t="s">
        <v>2214</v>
      </c>
      <c r="E16934" s="115">
        <v>44891</v>
      </c>
      <c r="F16934" s="192">
        <v>0.52059027777777778</v>
      </c>
      <c r="G16934">
        <v>2</v>
      </c>
      <c r="H16934" s="114" t="s">
        <v>2215</v>
      </c>
      <c r="I16934">
        <v>2029550</v>
      </c>
    </row>
    <row r="16935" spans="1:9" x14ac:dyDescent="0.25">
      <c r="A16935" s="114" t="s">
        <v>2232</v>
      </c>
      <c r="B16935">
        <v>354</v>
      </c>
      <c r="C16935" s="114" t="s">
        <v>52</v>
      </c>
      <c r="D16935" s="114" t="s">
        <v>2009</v>
      </c>
      <c r="E16935" s="115">
        <v>44891</v>
      </c>
      <c r="F16935" s="192">
        <v>0.52063657407407404</v>
      </c>
      <c r="G16935">
        <v>2</v>
      </c>
      <c r="H16935" s="114" t="s">
        <v>2010</v>
      </c>
      <c r="I16935">
        <v>6710274</v>
      </c>
    </row>
    <row r="16936" spans="1:9" x14ac:dyDescent="0.25">
      <c r="A16936" s="114" t="s">
        <v>2232</v>
      </c>
      <c r="B16936">
        <v>355</v>
      </c>
      <c r="C16936" s="114" t="s">
        <v>18</v>
      </c>
      <c r="D16936" s="114" t="s">
        <v>1091</v>
      </c>
      <c r="E16936" s="115">
        <v>44891</v>
      </c>
      <c r="F16936" s="192">
        <v>0.52137731481481486</v>
      </c>
      <c r="G16936">
        <v>2</v>
      </c>
      <c r="H16936" s="114" t="s">
        <v>1092</v>
      </c>
      <c r="I16936"/>
    </row>
    <row r="16937" spans="1:9" x14ac:dyDescent="0.25">
      <c r="A16937" s="114" t="s">
        <v>2232</v>
      </c>
      <c r="B16937">
        <v>356</v>
      </c>
      <c r="C16937" s="114" t="s">
        <v>54</v>
      </c>
      <c r="D16937" s="114" t="s">
        <v>1168</v>
      </c>
      <c r="E16937" s="115">
        <v>44891</v>
      </c>
      <c r="F16937" s="192">
        <v>0.52290509259259255</v>
      </c>
      <c r="G16937">
        <v>2</v>
      </c>
      <c r="H16937" s="114" t="s">
        <v>1169</v>
      </c>
      <c r="I16937">
        <v>6710571</v>
      </c>
    </row>
    <row r="16938" spans="1:9" x14ac:dyDescent="0.25">
      <c r="A16938" s="114" t="s">
        <v>2232</v>
      </c>
      <c r="B16938">
        <v>357</v>
      </c>
      <c r="C16938" s="114" t="s">
        <v>54</v>
      </c>
      <c r="D16938" s="114" t="s">
        <v>1326</v>
      </c>
      <c r="E16938" s="115">
        <v>44891</v>
      </c>
      <c r="F16938" s="192">
        <v>0.52341435185185181</v>
      </c>
      <c r="G16938">
        <v>2</v>
      </c>
      <c r="H16938" s="114" t="s">
        <v>1327</v>
      </c>
      <c r="I16938">
        <v>7364142</v>
      </c>
    </row>
    <row r="16939" spans="1:9" x14ac:dyDescent="0.25">
      <c r="A16939" s="114" t="s">
        <v>2232</v>
      </c>
      <c r="B16939">
        <v>358</v>
      </c>
      <c r="C16939" s="114" t="s">
        <v>53</v>
      </c>
      <c r="D16939" s="114" t="s">
        <v>1223</v>
      </c>
      <c r="E16939" s="115">
        <v>44891</v>
      </c>
      <c r="F16939" s="192">
        <v>0.52435185185185185</v>
      </c>
      <c r="G16939">
        <v>2</v>
      </c>
      <c r="H16939" s="114" t="s">
        <v>1224</v>
      </c>
      <c r="I16939"/>
    </row>
    <row r="16940" spans="1:9" x14ac:dyDescent="0.25">
      <c r="A16940" s="114" t="s">
        <v>2232</v>
      </c>
      <c r="B16940">
        <v>359</v>
      </c>
      <c r="C16940" s="114" t="s">
        <v>52</v>
      </c>
      <c r="D16940" s="114" t="s">
        <v>1217</v>
      </c>
      <c r="E16940" s="115">
        <v>44891</v>
      </c>
      <c r="F16940" s="192">
        <v>0.52703703703703708</v>
      </c>
      <c r="G16940">
        <v>2</v>
      </c>
      <c r="H16940" s="114" t="s">
        <v>1218</v>
      </c>
      <c r="I16940">
        <v>3686933</v>
      </c>
    </row>
    <row r="16941" spans="1:9" x14ac:dyDescent="0.25">
      <c r="A16941" s="114" t="s">
        <v>2232</v>
      </c>
      <c r="B16941">
        <v>360</v>
      </c>
      <c r="C16941" s="114" t="s">
        <v>53</v>
      </c>
      <c r="D16941" s="114" t="s">
        <v>957</v>
      </c>
      <c r="E16941" s="115">
        <v>44891</v>
      </c>
      <c r="F16941" s="192">
        <v>0.52937500000000004</v>
      </c>
      <c r="G16941">
        <v>2</v>
      </c>
      <c r="H16941" s="114" t="s">
        <v>958</v>
      </c>
      <c r="I16941">
        <v>4860969</v>
      </c>
    </row>
    <row r="16942" spans="1:9" x14ac:dyDescent="0.25">
      <c r="A16942" s="114" t="s">
        <v>2232</v>
      </c>
      <c r="B16942">
        <v>361</v>
      </c>
      <c r="C16942" s="114" t="s">
        <v>52</v>
      </c>
      <c r="D16942" s="114" t="s">
        <v>1087</v>
      </c>
      <c r="E16942" s="115">
        <v>44891</v>
      </c>
      <c r="F16942" s="192">
        <v>0.53150462962962963</v>
      </c>
      <c r="G16942">
        <v>2</v>
      </c>
      <c r="H16942" s="114" t="s">
        <v>1088</v>
      </c>
      <c r="I16942">
        <v>7341922</v>
      </c>
    </row>
    <row r="16943" spans="1:9" x14ac:dyDescent="0.25">
      <c r="A16943" s="114" t="s">
        <v>2232</v>
      </c>
      <c r="B16943">
        <v>362</v>
      </c>
      <c r="C16943" s="114" t="s">
        <v>53</v>
      </c>
      <c r="D16943" s="114" t="s">
        <v>945</v>
      </c>
      <c r="E16943" s="115">
        <v>44891</v>
      </c>
      <c r="F16943" s="192">
        <v>0.53684027777777776</v>
      </c>
      <c r="G16943">
        <v>2</v>
      </c>
      <c r="H16943" s="114" t="s">
        <v>946</v>
      </c>
      <c r="I16943">
        <v>4846490</v>
      </c>
    </row>
    <row r="16944" spans="1:9" x14ac:dyDescent="0.25">
      <c r="A16944" s="114" t="s">
        <v>2232</v>
      </c>
      <c r="B16944">
        <v>363</v>
      </c>
      <c r="C16944" s="114" t="s">
        <v>56</v>
      </c>
      <c r="D16944" s="114" t="s">
        <v>1823</v>
      </c>
      <c r="E16944" s="115">
        <v>44891</v>
      </c>
      <c r="F16944" s="192">
        <v>0.53749999999999998</v>
      </c>
      <c r="G16944">
        <v>2</v>
      </c>
      <c r="H16944" s="114" t="s">
        <v>1824</v>
      </c>
      <c r="I16944"/>
    </row>
    <row r="16945" spans="1:9" x14ac:dyDescent="0.25">
      <c r="A16945" s="114" t="s">
        <v>2232</v>
      </c>
      <c r="B16945">
        <v>364</v>
      </c>
      <c r="C16945" s="114" t="s">
        <v>52</v>
      </c>
      <c r="D16945" s="114" t="s">
        <v>911</v>
      </c>
      <c r="E16945" s="115">
        <v>44891</v>
      </c>
      <c r="F16945" s="192">
        <v>0.53756944444444443</v>
      </c>
      <c r="G16945">
        <v>2</v>
      </c>
      <c r="H16945" s="114" t="s">
        <v>912</v>
      </c>
      <c r="I16945">
        <v>2742880</v>
      </c>
    </row>
    <row r="16946" spans="1:9" x14ac:dyDescent="0.25">
      <c r="A16946" s="114" t="s">
        <v>2232</v>
      </c>
      <c r="B16946">
        <v>365</v>
      </c>
      <c r="C16946" s="114" t="s">
        <v>54</v>
      </c>
      <c r="D16946" s="114" t="s">
        <v>516</v>
      </c>
      <c r="E16946" s="115">
        <v>44891</v>
      </c>
      <c r="F16946" s="192">
        <v>0.53898148148148151</v>
      </c>
      <c r="G16946">
        <v>2</v>
      </c>
      <c r="H16946" s="114" t="s">
        <v>517</v>
      </c>
      <c r="I16946">
        <v>7284214</v>
      </c>
    </row>
    <row r="16947" spans="1:9" x14ac:dyDescent="0.25">
      <c r="A16947" s="114" t="s">
        <v>2232</v>
      </c>
      <c r="B16947">
        <v>366</v>
      </c>
      <c r="C16947" s="114" t="s">
        <v>54</v>
      </c>
      <c r="D16947" s="114" t="s">
        <v>1970</v>
      </c>
      <c r="E16947" s="115">
        <v>44891</v>
      </c>
      <c r="F16947" s="192">
        <v>0.54002314814814811</v>
      </c>
      <c r="G16947">
        <v>2</v>
      </c>
      <c r="H16947" s="114" t="s">
        <v>1971</v>
      </c>
      <c r="I16947">
        <v>6703380</v>
      </c>
    </row>
    <row r="16948" spans="1:9" x14ac:dyDescent="0.25">
      <c r="A16948" s="114" t="s">
        <v>2232</v>
      </c>
      <c r="B16948">
        <v>367</v>
      </c>
      <c r="C16948" s="114" t="s">
        <v>54</v>
      </c>
      <c r="D16948" s="114" t="s">
        <v>1487</v>
      </c>
      <c r="E16948" s="115">
        <v>44891</v>
      </c>
      <c r="F16948" s="192">
        <v>0.54016203703703702</v>
      </c>
      <c r="G16948">
        <v>2</v>
      </c>
      <c r="H16948" s="114" t="s">
        <v>1488</v>
      </c>
      <c r="I16948">
        <v>2051547</v>
      </c>
    </row>
    <row r="16949" spans="1:9" x14ac:dyDescent="0.25">
      <c r="A16949" s="114" t="s">
        <v>2232</v>
      </c>
      <c r="B16949">
        <v>368</v>
      </c>
      <c r="C16949" s="114" t="s">
        <v>53</v>
      </c>
      <c r="D16949" s="114" t="s">
        <v>883</v>
      </c>
      <c r="E16949" s="115">
        <v>44891</v>
      </c>
      <c r="F16949" s="192">
        <v>0.54094907407407411</v>
      </c>
      <c r="G16949">
        <v>2</v>
      </c>
      <c r="H16949" s="114" t="s">
        <v>884</v>
      </c>
      <c r="I16949"/>
    </row>
    <row r="16950" spans="1:9" x14ac:dyDescent="0.25">
      <c r="A16950" s="114" t="s">
        <v>2232</v>
      </c>
      <c r="B16950">
        <v>369</v>
      </c>
      <c r="C16950" s="114" t="s">
        <v>53</v>
      </c>
      <c r="D16950" s="114" t="s">
        <v>1057</v>
      </c>
      <c r="E16950" s="115">
        <v>44891</v>
      </c>
      <c r="F16950" s="192">
        <v>0.54099537037037038</v>
      </c>
      <c r="G16950">
        <v>2</v>
      </c>
      <c r="H16950" s="114" t="s">
        <v>1058</v>
      </c>
      <c r="I16950"/>
    </row>
    <row r="16951" spans="1:9" x14ac:dyDescent="0.25">
      <c r="A16951" s="114" t="s">
        <v>2232</v>
      </c>
      <c r="B16951">
        <v>370</v>
      </c>
      <c r="C16951" s="114" t="s">
        <v>58</v>
      </c>
      <c r="D16951" s="114" t="s">
        <v>2013</v>
      </c>
      <c r="E16951" s="115">
        <v>44891</v>
      </c>
      <c r="F16951" s="192">
        <v>0.54155092592592591</v>
      </c>
      <c r="G16951">
        <v>2</v>
      </c>
      <c r="H16951" s="114" t="s">
        <v>2014</v>
      </c>
      <c r="I16951">
        <v>2051987</v>
      </c>
    </row>
    <row r="16952" spans="1:9" x14ac:dyDescent="0.25">
      <c r="A16952" s="114" t="s">
        <v>2232</v>
      </c>
      <c r="B16952">
        <v>371</v>
      </c>
      <c r="C16952" s="114" t="s">
        <v>56</v>
      </c>
      <c r="D16952" s="114" t="s">
        <v>2226</v>
      </c>
      <c r="E16952" s="115">
        <v>44891</v>
      </c>
      <c r="F16952" s="192">
        <v>0.54280092592592588</v>
      </c>
      <c r="G16952">
        <v>2</v>
      </c>
      <c r="H16952" s="114" t="s">
        <v>2227</v>
      </c>
      <c r="I16952">
        <v>5351755</v>
      </c>
    </row>
    <row r="16953" spans="1:9" x14ac:dyDescent="0.25">
      <c r="A16953" s="114" t="s">
        <v>2232</v>
      </c>
      <c r="B16953">
        <v>372</v>
      </c>
      <c r="C16953" s="114" t="s">
        <v>53</v>
      </c>
      <c r="D16953" s="114" t="s">
        <v>1677</v>
      </c>
      <c r="E16953" s="115">
        <v>44891</v>
      </c>
      <c r="F16953" s="192">
        <v>0.54671296296296301</v>
      </c>
      <c r="G16953">
        <v>2</v>
      </c>
      <c r="H16953" s="114" t="s">
        <v>1678</v>
      </c>
      <c r="I16953">
        <v>2723383</v>
      </c>
    </row>
    <row r="16954" spans="1:9" x14ac:dyDescent="0.25">
      <c r="A16954" s="114" t="s">
        <v>2232</v>
      </c>
      <c r="B16954">
        <v>373</v>
      </c>
      <c r="C16954" s="114" t="s">
        <v>53</v>
      </c>
      <c r="D16954" s="114" t="s">
        <v>1029</v>
      </c>
      <c r="E16954" s="115">
        <v>44891</v>
      </c>
      <c r="F16954" s="192">
        <v>0.54791666666666672</v>
      </c>
      <c r="G16954">
        <v>2</v>
      </c>
      <c r="H16954" s="114" t="s">
        <v>1030</v>
      </c>
      <c r="I16954">
        <v>14823920</v>
      </c>
    </row>
    <row r="16955" spans="1:9" x14ac:dyDescent="0.25">
      <c r="A16955" s="114" t="s">
        <v>2232</v>
      </c>
      <c r="B16955">
        <v>374</v>
      </c>
      <c r="C16955" s="114" t="s">
        <v>52</v>
      </c>
      <c r="D16955" s="114" t="s">
        <v>1103</v>
      </c>
      <c r="E16955" s="115">
        <v>44891</v>
      </c>
      <c r="F16955" s="192">
        <v>0.54971064814814818</v>
      </c>
      <c r="G16955">
        <v>2</v>
      </c>
      <c r="H16955" s="114" t="s">
        <v>1104</v>
      </c>
      <c r="I16955">
        <v>14936069</v>
      </c>
    </row>
    <row r="16956" spans="1:9" x14ac:dyDescent="0.25">
      <c r="A16956" s="114" t="s">
        <v>2232</v>
      </c>
      <c r="B16956">
        <v>375</v>
      </c>
      <c r="C16956" s="114" t="s">
        <v>53</v>
      </c>
      <c r="D16956" s="114" t="s">
        <v>1683</v>
      </c>
      <c r="E16956" s="115">
        <v>44891</v>
      </c>
      <c r="F16956" s="192">
        <v>0.55153935185185188</v>
      </c>
      <c r="G16956">
        <v>2</v>
      </c>
      <c r="H16956" s="114" t="s">
        <v>1684</v>
      </c>
      <c r="I16956">
        <v>2727860</v>
      </c>
    </row>
    <row r="16957" spans="1:9" x14ac:dyDescent="0.25">
      <c r="A16957" s="114" t="s">
        <v>2232</v>
      </c>
      <c r="B16957">
        <v>376</v>
      </c>
      <c r="C16957" s="114" t="s">
        <v>51</v>
      </c>
      <c r="D16957" s="114" t="s">
        <v>1687</v>
      </c>
      <c r="E16957" s="115">
        <v>44891</v>
      </c>
      <c r="F16957" s="192">
        <v>0.55182870370370374</v>
      </c>
      <c r="G16957">
        <v>2</v>
      </c>
      <c r="H16957" s="114" t="s">
        <v>1688</v>
      </c>
      <c r="I16957">
        <v>5510971</v>
      </c>
    </row>
    <row r="16958" spans="1:9" x14ac:dyDescent="0.25">
      <c r="A16958" s="114" t="s">
        <v>2232</v>
      </c>
      <c r="B16958">
        <v>377</v>
      </c>
      <c r="C16958" s="114" t="s">
        <v>52</v>
      </c>
      <c r="D16958" s="114" t="s">
        <v>2166</v>
      </c>
      <c r="E16958" s="115">
        <v>44891</v>
      </c>
      <c r="F16958" s="192">
        <v>0.55304398148148148</v>
      </c>
      <c r="G16958">
        <v>2</v>
      </c>
      <c r="H16958" s="114" t="s">
        <v>2167</v>
      </c>
      <c r="I16958">
        <v>2637111</v>
      </c>
    </row>
    <row r="16959" spans="1:9" x14ac:dyDescent="0.25">
      <c r="A16959" s="114" t="s">
        <v>2232</v>
      </c>
      <c r="B16959">
        <v>378</v>
      </c>
      <c r="C16959" s="114" t="s">
        <v>52</v>
      </c>
      <c r="D16959" s="114" t="s">
        <v>1070</v>
      </c>
      <c r="E16959" s="115">
        <v>44891</v>
      </c>
      <c r="F16959" s="192">
        <v>0.55351851851851852</v>
      </c>
      <c r="G16959">
        <v>2</v>
      </c>
      <c r="H16959" s="114" t="s">
        <v>1071</v>
      </c>
      <c r="I16959">
        <v>6714974</v>
      </c>
    </row>
    <row r="16960" spans="1:9" x14ac:dyDescent="0.25">
      <c r="A16960" s="114" t="s">
        <v>2232</v>
      </c>
      <c r="B16960">
        <v>379</v>
      </c>
      <c r="C16960" s="114" t="s">
        <v>52</v>
      </c>
      <c r="D16960" s="114" t="s">
        <v>1099</v>
      </c>
      <c r="E16960" s="115">
        <v>44891</v>
      </c>
      <c r="F16960" s="192">
        <v>0.55413194444444447</v>
      </c>
      <c r="G16960">
        <v>2</v>
      </c>
      <c r="H16960" s="114" t="s">
        <v>1100</v>
      </c>
      <c r="I16960">
        <v>14988625</v>
      </c>
    </row>
    <row r="16961" spans="1:9" x14ac:dyDescent="0.25">
      <c r="A16961" s="114" t="s">
        <v>2232</v>
      </c>
      <c r="B16961">
        <v>380</v>
      </c>
      <c r="C16961" s="114" t="s">
        <v>52</v>
      </c>
      <c r="D16961" s="114" t="s">
        <v>1064</v>
      </c>
      <c r="E16961" s="115">
        <v>44891</v>
      </c>
      <c r="F16961" s="192">
        <v>0.55479166666666668</v>
      </c>
      <c r="G16961">
        <v>2</v>
      </c>
      <c r="H16961" s="114" t="s">
        <v>1065</v>
      </c>
      <c r="I16961">
        <v>14988791</v>
      </c>
    </row>
    <row r="16962" spans="1:9" x14ac:dyDescent="0.25">
      <c r="A16962" s="114" t="s">
        <v>2232</v>
      </c>
      <c r="B16962">
        <v>381</v>
      </c>
      <c r="C16962" s="114" t="s">
        <v>52</v>
      </c>
      <c r="D16962" s="114" t="s">
        <v>1966</v>
      </c>
      <c r="E16962" s="115">
        <v>44891</v>
      </c>
      <c r="F16962" s="192">
        <v>0.55548611111111112</v>
      </c>
      <c r="G16962">
        <v>2</v>
      </c>
      <c r="H16962" s="114" t="s">
        <v>1967</v>
      </c>
      <c r="I16962">
        <v>5033561</v>
      </c>
    </row>
    <row r="16963" spans="1:9" x14ac:dyDescent="0.25">
      <c r="A16963" s="114" t="s">
        <v>2232</v>
      </c>
      <c r="B16963">
        <v>382</v>
      </c>
      <c r="C16963" s="114" t="s">
        <v>52</v>
      </c>
      <c r="D16963" s="114" t="s">
        <v>1203</v>
      </c>
      <c r="E16963" s="115">
        <v>44891</v>
      </c>
      <c r="F16963" s="192">
        <v>0.55592592592592593</v>
      </c>
      <c r="G16963">
        <v>2</v>
      </c>
      <c r="H16963" s="114" t="s">
        <v>1204</v>
      </c>
      <c r="I16963">
        <v>6713825</v>
      </c>
    </row>
    <row r="16964" spans="1:9" x14ac:dyDescent="0.25">
      <c r="A16964" s="114" t="s">
        <v>2232</v>
      </c>
      <c r="B16964">
        <v>383</v>
      </c>
      <c r="C16964" s="114" t="s">
        <v>54</v>
      </c>
      <c r="D16964" s="114" t="s">
        <v>1182</v>
      </c>
      <c r="E16964" s="115">
        <v>44891</v>
      </c>
      <c r="F16964" s="192">
        <v>0.55618055555555557</v>
      </c>
      <c r="G16964">
        <v>2</v>
      </c>
      <c r="H16964" s="114" t="s">
        <v>1183</v>
      </c>
      <c r="I16964">
        <v>5347169</v>
      </c>
    </row>
    <row r="16965" spans="1:9" x14ac:dyDescent="0.25">
      <c r="A16965" s="114" t="s">
        <v>2232</v>
      </c>
      <c r="B16965">
        <v>384</v>
      </c>
      <c r="C16965" s="114" t="s">
        <v>52</v>
      </c>
      <c r="D16965" s="114" t="s">
        <v>1215</v>
      </c>
      <c r="E16965" s="115">
        <v>44891</v>
      </c>
      <c r="F16965" s="192">
        <v>0.55626157407407406</v>
      </c>
      <c r="G16965">
        <v>2</v>
      </c>
      <c r="H16965" s="114" t="s">
        <v>1216</v>
      </c>
      <c r="I16965">
        <v>2841045</v>
      </c>
    </row>
    <row r="16966" spans="1:9" x14ac:dyDescent="0.25">
      <c r="A16966" s="114" t="s">
        <v>2232</v>
      </c>
      <c r="B16966">
        <v>385</v>
      </c>
      <c r="C16966" s="114" t="s">
        <v>53</v>
      </c>
      <c r="D16966" s="114" t="s">
        <v>1663</v>
      </c>
      <c r="E16966" s="115">
        <v>44891</v>
      </c>
      <c r="F16966" s="192">
        <v>0.55674768518518514</v>
      </c>
      <c r="G16966">
        <v>2</v>
      </c>
      <c r="H16966" s="114" t="s">
        <v>1664</v>
      </c>
      <c r="I16966">
        <v>14932376</v>
      </c>
    </row>
    <row r="16967" spans="1:9" x14ac:dyDescent="0.25">
      <c r="A16967" s="114" t="s">
        <v>2232</v>
      </c>
      <c r="B16967">
        <v>386</v>
      </c>
      <c r="C16967" s="114" t="s">
        <v>52</v>
      </c>
      <c r="D16967" s="114" t="s">
        <v>1624</v>
      </c>
      <c r="E16967" s="115">
        <v>44891</v>
      </c>
      <c r="F16967" s="192">
        <v>0.55696759259259254</v>
      </c>
      <c r="G16967">
        <v>2</v>
      </c>
      <c r="H16967" s="114" t="s">
        <v>1625</v>
      </c>
      <c r="I16967">
        <v>3655293</v>
      </c>
    </row>
    <row r="16968" spans="1:9" x14ac:dyDescent="0.25">
      <c r="A16968" s="114" t="s">
        <v>2232</v>
      </c>
      <c r="B16968">
        <v>387</v>
      </c>
      <c r="C16968" s="114" t="s">
        <v>52</v>
      </c>
      <c r="D16968" s="114" t="s">
        <v>2057</v>
      </c>
      <c r="E16968" s="115">
        <v>44891</v>
      </c>
      <c r="F16968" s="192">
        <v>0.56847222222222227</v>
      </c>
      <c r="G16968">
        <v>2</v>
      </c>
      <c r="H16968" s="114" t="s">
        <v>2058</v>
      </c>
      <c r="I16968"/>
    </row>
    <row r="16969" spans="1:9" x14ac:dyDescent="0.25">
      <c r="A16969" s="114" t="s">
        <v>2232</v>
      </c>
      <c r="B16969">
        <v>388</v>
      </c>
      <c r="C16969" s="114" t="s">
        <v>52</v>
      </c>
      <c r="D16969" s="114" t="s">
        <v>1780</v>
      </c>
      <c r="E16969" s="115">
        <v>44891</v>
      </c>
      <c r="F16969" s="192">
        <v>0.56901620370370365</v>
      </c>
      <c r="G16969">
        <v>2</v>
      </c>
      <c r="H16969" s="114" t="s">
        <v>1781</v>
      </c>
      <c r="I16969">
        <v>5346714</v>
      </c>
    </row>
    <row r="16970" spans="1:9" x14ac:dyDescent="0.25">
      <c r="A16970" s="114" t="s">
        <v>2232</v>
      </c>
      <c r="B16970">
        <v>389</v>
      </c>
      <c r="C16970" s="114" t="s">
        <v>53</v>
      </c>
      <c r="D16970" s="114" t="s">
        <v>637</v>
      </c>
      <c r="E16970" s="115">
        <v>44891</v>
      </c>
      <c r="F16970" s="192">
        <v>0.57106481481481486</v>
      </c>
      <c r="G16970">
        <v>2</v>
      </c>
      <c r="H16970" s="114" t="s">
        <v>638</v>
      </c>
      <c r="I16970"/>
    </row>
    <row r="16971" spans="1:9" x14ac:dyDescent="0.25">
      <c r="A16971" s="114" t="s">
        <v>2232</v>
      </c>
      <c r="B16971">
        <v>390</v>
      </c>
      <c r="C16971" s="114" t="s">
        <v>53</v>
      </c>
      <c r="D16971" s="114" t="s">
        <v>586</v>
      </c>
      <c r="E16971" s="115">
        <v>44891</v>
      </c>
      <c r="F16971" s="192">
        <v>0.57109953703703709</v>
      </c>
      <c r="G16971">
        <v>2</v>
      </c>
      <c r="H16971" s="114" t="s">
        <v>587</v>
      </c>
      <c r="I16971"/>
    </row>
    <row r="16972" spans="1:9" x14ac:dyDescent="0.25">
      <c r="A16972" s="114" t="s">
        <v>2232</v>
      </c>
      <c r="B16972">
        <v>391</v>
      </c>
      <c r="C16972" s="114" t="s">
        <v>52</v>
      </c>
      <c r="D16972" s="114" t="s">
        <v>990</v>
      </c>
      <c r="E16972" s="115">
        <v>44891</v>
      </c>
      <c r="F16972" s="192">
        <v>0.5738078703703704</v>
      </c>
      <c r="G16972">
        <v>2</v>
      </c>
      <c r="H16972" s="114" t="s">
        <v>991</v>
      </c>
      <c r="I16972">
        <v>5348393</v>
      </c>
    </row>
    <row r="16973" spans="1:9" x14ac:dyDescent="0.25">
      <c r="A16973" s="114" t="s">
        <v>2232</v>
      </c>
      <c r="B16973">
        <v>392</v>
      </c>
      <c r="C16973" s="114" t="s">
        <v>53</v>
      </c>
      <c r="D16973" s="114" t="s">
        <v>2105</v>
      </c>
      <c r="E16973" s="115">
        <v>44891</v>
      </c>
      <c r="F16973" s="192">
        <v>0.58638888888888885</v>
      </c>
      <c r="G16973">
        <v>2</v>
      </c>
      <c r="H16973" s="114" t="s">
        <v>2106</v>
      </c>
      <c r="I16973"/>
    </row>
    <row r="16974" spans="1:9" x14ac:dyDescent="0.25">
      <c r="A16974" s="114" t="s">
        <v>2232</v>
      </c>
      <c r="B16974">
        <v>393</v>
      </c>
      <c r="C16974" s="114" t="s">
        <v>21</v>
      </c>
      <c r="D16974" s="114" t="s">
        <v>558</v>
      </c>
      <c r="E16974" s="115">
        <v>44891</v>
      </c>
      <c r="F16974" s="192">
        <v>0.58740740740740738</v>
      </c>
      <c r="G16974">
        <v>2</v>
      </c>
      <c r="H16974" s="114" t="s">
        <v>21</v>
      </c>
      <c r="I16974"/>
    </row>
    <row r="16975" spans="1:9" x14ac:dyDescent="0.25">
      <c r="A16975" s="114" t="s">
        <v>2232</v>
      </c>
      <c r="B16975">
        <v>394</v>
      </c>
      <c r="C16975" s="114" t="s">
        <v>56</v>
      </c>
      <c r="D16975" s="114" t="s">
        <v>1821</v>
      </c>
      <c r="E16975" s="115">
        <v>44891</v>
      </c>
      <c r="F16975" s="192">
        <v>0.59782407407407412</v>
      </c>
      <c r="G16975">
        <v>2</v>
      </c>
      <c r="H16975" s="114" t="s">
        <v>1822</v>
      </c>
      <c r="I16975">
        <v>1802413</v>
      </c>
    </row>
    <row r="16976" spans="1:9" x14ac:dyDescent="0.25">
      <c r="A16976" s="114" t="s">
        <v>2232</v>
      </c>
      <c r="B16976">
        <v>395</v>
      </c>
      <c r="C16976" s="114" t="s">
        <v>53</v>
      </c>
      <c r="D16976" s="114" t="s">
        <v>1669</v>
      </c>
      <c r="E16976" s="115">
        <v>44891</v>
      </c>
      <c r="F16976" s="192">
        <v>0.59793981481481484</v>
      </c>
      <c r="G16976">
        <v>2</v>
      </c>
      <c r="H16976" s="114" t="s">
        <v>1670</v>
      </c>
      <c r="I16976"/>
    </row>
    <row r="16977" spans="1:9" x14ac:dyDescent="0.25">
      <c r="A16977" s="114" t="s">
        <v>2232</v>
      </c>
      <c r="B16977">
        <v>396</v>
      </c>
      <c r="C16977" s="114" t="s">
        <v>53</v>
      </c>
      <c r="D16977" s="114" t="s">
        <v>935</v>
      </c>
      <c r="E16977" s="115">
        <v>44891</v>
      </c>
      <c r="F16977" s="192">
        <v>0.6042939814814815</v>
      </c>
      <c r="G16977">
        <v>2</v>
      </c>
      <c r="H16977" s="114" t="s">
        <v>936</v>
      </c>
      <c r="I16977">
        <v>15027063</v>
      </c>
    </row>
    <row r="16978" spans="1:9" x14ac:dyDescent="0.25">
      <c r="A16978" s="114" t="s">
        <v>2232</v>
      </c>
      <c r="B16978">
        <v>397</v>
      </c>
      <c r="C16978" s="114" t="s">
        <v>53</v>
      </c>
      <c r="D16978" s="114" t="s">
        <v>877</v>
      </c>
      <c r="E16978" s="115">
        <v>44891</v>
      </c>
      <c r="F16978" s="192">
        <v>0.60733796296296294</v>
      </c>
      <c r="G16978">
        <v>2</v>
      </c>
      <c r="H16978" s="114" t="s">
        <v>878</v>
      </c>
      <c r="I16978">
        <v>14812954</v>
      </c>
    </row>
    <row r="16979" spans="1:9" x14ac:dyDescent="0.25">
      <c r="A16979" s="114" t="s">
        <v>2232</v>
      </c>
      <c r="B16979">
        <v>398</v>
      </c>
      <c r="C16979" s="114" t="s">
        <v>53</v>
      </c>
      <c r="D16979" s="114" t="s">
        <v>1031</v>
      </c>
      <c r="E16979" s="115">
        <v>44891</v>
      </c>
      <c r="F16979" s="192">
        <v>0.62578703703703709</v>
      </c>
      <c r="G16979">
        <v>2</v>
      </c>
      <c r="H16979" s="114" t="s">
        <v>1032</v>
      </c>
      <c r="I16979"/>
    </row>
    <row r="16980" spans="1:9" x14ac:dyDescent="0.25">
      <c r="A16980" s="114" t="s">
        <v>2232</v>
      </c>
      <c r="B16980">
        <v>399</v>
      </c>
      <c r="C16980" s="114" t="s">
        <v>53</v>
      </c>
      <c r="D16980" s="114" t="s">
        <v>1044</v>
      </c>
      <c r="E16980" s="115">
        <v>44891</v>
      </c>
      <c r="F16980" s="192">
        <v>0.6270486111111111</v>
      </c>
      <c r="G16980">
        <v>2</v>
      </c>
      <c r="H16980" s="114" t="s">
        <v>1045</v>
      </c>
      <c r="I16980">
        <v>5597954</v>
      </c>
    </row>
    <row r="16981" spans="1:9" x14ac:dyDescent="0.25">
      <c r="A16981" s="114" t="s">
        <v>2232</v>
      </c>
      <c r="B16981">
        <v>400</v>
      </c>
      <c r="C16981" s="114" t="s">
        <v>54</v>
      </c>
      <c r="D16981" s="114" t="s">
        <v>2003</v>
      </c>
      <c r="E16981" s="115">
        <v>44891</v>
      </c>
      <c r="F16981" s="192">
        <v>0.63062499999999999</v>
      </c>
      <c r="G16981">
        <v>2</v>
      </c>
      <c r="H16981" s="114" t="s">
        <v>2004</v>
      </c>
      <c r="I16981">
        <v>3686703</v>
      </c>
    </row>
    <row r="16982" spans="1:9" x14ac:dyDescent="0.25">
      <c r="A16982" s="114" t="s">
        <v>2232</v>
      </c>
      <c r="B16982">
        <v>401</v>
      </c>
      <c r="C16982" s="114" t="s">
        <v>54</v>
      </c>
      <c r="D16982" s="114" t="s">
        <v>708</v>
      </c>
      <c r="E16982" s="115">
        <v>44891</v>
      </c>
      <c r="F16982" s="192">
        <v>0.63074074074074071</v>
      </c>
      <c r="G16982">
        <v>2</v>
      </c>
      <c r="H16982" s="114" t="s">
        <v>709</v>
      </c>
      <c r="I16982"/>
    </row>
    <row r="16983" spans="1:9" x14ac:dyDescent="0.25">
      <c r="A16983" s="114" t="s">
        <v>2232</v>
      </c>
      <c r="B16983">
        <v>402</v>
      </c>
      <c r="C16983" s="114" t="s">
        <v>52</v>
      </c>
      <c r="D16983" s="114" t="s">
        <v>939</v>
      </c>
      <c r="E16983" s="115">
        <v>44891</v>
      </c>
      <c r="F16983" s="192">
        <v>0.63473379629629634</v>
      </c>
      <c r="G16983">
        <v>2</v>
      </c>
      <c r="H16983" s="114" t="s">
        <v>940</v>
      </c>
      <c r="I16983">
        <v>5522822</v>
      </c>
    </row>
    <row r="16984" spans="1:9" x14ac:dyDescent="0.25">
      <c r="A16984" s="114" t="s">
        <v>2232</v>
      </c>
      <c r="B16984">
        <v>403</v>
      </c>
      <c r="C16984" s="114" t="s">
        <v>52</v>
      </c>
      <c r="D16984" s="114" t="s">
        <v>889</v>
      </c>
      <c r="E16984" s="115">
        <v>44891</v>
      </c>
      <c r="F16984" s="192">
        <v>0.6370717592592593</v>
      </c>
      <c r="G16984">
        <v>2</v>
      </c>
      <c r="H16984" s="114" t="s">
        <v>890</v>
      </c>
      <c r="I16984">
        <v>14958866</v>
      </c>
    </row>
    <row r="16985" spans="1:9" x14ac:dyDescent="0.25">
      <c r="A16985" s="114" t="s">
        <v>2232</v>
      </c>
      <c r="B16985">
        <v>404</v>
      </c>
      <c r="C16985" s="114" t="s">
        <v>52</v>
      </c>
      <c r="D16985" s="114" t="s">
        <v>1015</v>
      </c>
      <c r="E16985" s="115">
        <v>44891</v>
      </c>
      <c r="F16985" s="192">
        <v>0.6371296296296296</v>
      </c>
      <c r="G16985">
        <v>2</v>
      </c>
      <c r="H16985" s="114" t="s">
        <v>1016</v>
      </c>
      <c r="I16985">
        <v>2713830</v>
      </c>
    </row>
    <row r="16986" spans="1:9" x14ac:dyDescent="0.25">
      <c r="A16986" s="114" t="s">
        <v>2232</v>
      </c>
      <c r="B16986">
        <v>405</v>
      </c>
      <c r="C16986" s="114" t="s">
        <v>53</v>
      </c>
      <c r="D16986" s="114" t="s">
        <v>1180</v>
      </c>
      <c r="E16986" s="115">
        <v>44891</v>
      </c>
      <c r="F16986" s="192">
        <v>0.63822916666666663</v>
      </c>
      <c r="G16986">
        <v>2</v>
      </c>
      <c r="H16986" s="114" t="s">
        <v>1181</v>
      </c>
      <c r="I16986"/>
    </row>
    <row r="16987" spans="1:9" x14ac:dyDescent="0.25">
      <c r="A16987" s="114" t="s">
        <v>2232</v>
      </c>
      <c r="B16987">
        <v>406</v>
      </c>
      <c r="C16987" s="114" t="s">
        <v>53</v>
      </c>
      <c r="D16987" s="114" t="s">
        <v>853</v>
      </c>
      <c r="E16987" s="115">
        <v>44891</v>
      </c>
      <c r="F16987" s="192">
        <v>0.63938657407407407</v>
      </c>
      <c r="G16987">
        <v>2</v>
      </c>
      <c r="H16987" s="114" t="s">
        <v>854</v>
      </c>
      <c r="I16987"/>
    </row>
    <row r="16988" spans="1:9" x14ac:dyDescent="0.25">
      <c r="A16988" s="114" t="s">
        <v>2232</v>
      </c>
      <c r="B16988">
        <v>407</v>
      </c>
      <c r="C16988" s="114" t="s">
        <v>52</v>
      </c>
      <c r="D16988" s="114" t="s">
        <v>1199</v>
      </c>
      <c r="E16988" s="115">
        <v>44891</v>
      </c>
      <c r="F16988" s="192">
        <v>0.64253472222222219</v>
      </c>
      <c r="G16988">
        <v>2</v>
      </c>
      <c r="H16988" s="114" t="s">
        <v>1200</v>
      </c>
      <c r="I16988">
        <v>7054903</v>
      </c>
    </row>
    <row r="16989" spans="1:9" x14ac:dyDescent="0.25">
      <c r="A16989" s="114" t="s">
        <v>2232</v>
      </c>
      <c r="B16989">
        <v>408</v>
      </c>
      <c r="C16989" s="114" t="s">
        <v>52</v>
      </c>
      <c r="D16989" s="114" t="s">
        <v>1125</v>
      </c>
      <c r="E16989" s="115">
        <v>44891</v>
      </c>
      <c r="F16989" s="192">
        <v>0.64368055555555559</v>
      </c>
      <c r="G16989">
        <v>2</v>
      </c>
      <c r="H16989" s="114" t="s">
        <v>1126</v>
      </c>
      <c r="I16989">
        <v>5353238</v>
      </c>
    </row>
    <row r="16990" spans="1:9" x14ac:dyDescent="0.25">
      <c r="A16990" s="114" t="s">
        <v>2232</v>
      </c>
      <c r="B16990">
        <v>409</v>
      </c>
      <c r="C16990" s="114" t="s">
        <v>52</v>
      </c>
      <c r="D16990" s="114" t="s">
        <v>972</v>
      </c>
      <c r="E16990" s="115">
        <v>44891</v>
      </c>
      <c r="F16990" s="192">
        <v>0.64420138888888889</v>
      </c>
      <c r="G16990">
        <v>2</v>
      </c>
      <c r="H16990" s="114" t="s">
        <v>973</v>
      </c>
      <c r="I16990">
        <v>14932386</v>
      </c>
    </row>
    <row r="16991" spans="1:9" x14ac:dyDescent="0.25">
      <c r="A16991" s="114" t="s">
        <v>2232</v>
      </c>
      <c r="B16991">
        <v>410</v>
      </c>
      <c r="C16991" s="114" t="s">
        <v>52</v>
      </c>
      <c r="D16991" s="114" t="s">
        <v>1207</v>
      </c>
      <c r="E16991" s="115">
        <v>44891</v>
      </c>
      <c r="F16991" s="192">
        <v>0.64591435185185186</v>
      </c>
      <c r="G16991">
        <v>2</v>
      </c>
      <c r="H16991" s="114" t="s">
        <v>1208</v>
      </c>
      <c r="I16991">
        <v>5346763</v>
      </c>
    </row>
    <row r="16992" spans="1:9" x14ac:dyDescent="0.25">
      <c r="A16992" s="114" t="s">
        <v>2232</v>
      </c>
      <c r="B16992">
        <v>411</v>
      </c>
      <c r="C16992" s="114" t="s">
        <v>52</v>
      </c>
      <c r="D16992" s="114" t="s">
        <v>869</v>
      </c>
      <c r="E16992" s="115">
        <v>44891</v>
      </c>
      <c r="F16992" s="192">
        <v>0.64938657407407407</v>
      </c>
      <c r="G16992">
        <v>2</v>
      </c>
      <c r="H16992" s="114" t="s">
        <v>870</v>
      </c>
      <c r="I16992">
        <v>15013143</v>
      </c>
    </row>
    <row r="16993" spans="1:9" x14ac:dyDescent="0.25">
      <c r="A16993" s="114" t="s">
        <v>2232</v>
      </c>
      <c r="B16993">
        <v>412</v>
      </c>
      <c r="C16993" s="114" t="s">
        <v>52</v>
      </c>
      <c r="D16993" s="114" t="s">
        <v>2235</v>
      </c>
      <c r="E16993" s="115">
        <v>44891</v>
      </c>
      <c r="F16993" s="192">
        <v>0.65089120370370368</v>
      </c>
      <c r="G16993">
        <v>2</v>
      </c>
      <c r="H16993" s="114" t="s">
        <v>2236</v>
      </c>
      <c r="I16993">
        <v>6701174</v>
      </c>
    </row>
    <row r="16994" spans="1:9" x14ac:dyDescent="0.25">
      <c r="A16994" s="114" t="s">
        <v>2232</v>
      </c>
      <c r="B16994">
        <v>413</v>
      </c>
      <c r="C16994" s="114" t="s">
        <v>56</v>
      </c>
      <c r="D16994" s="114" t="s">
        <v>1434</v>
      </c>
      <c r="E16994" s="115">
        <v>44891</v>
      </c>
      <c r="F16994" s="192">
        <v>0.76435185185185184</v>
      </c>
      <c r="G16994">
        <v>2</v>
      </c>
      <c r="H16994" s="114" t="s">
        <v>1435</v>
      </c>
      <c r="I16994"/>
    </row>
    <row r="16995" spans="1:9" x14ac:dyDescent="0.25">
      <c r="A16995" s="114" t="s">
        <v>2232</v>
      </c>
      <c r="B16995">
        <v>414</v>
      </c>
      <c r="C16995" s="114" t="s">
        <v>52</v>
      </c>
      <c r="D16995" s="114" t="s">
        <v>1861</v>
      </c>
      <c r="E16995" s="115">
        <v>44891</v>
      </c>
      <c r="F16995" s="192">
        <v>0.76893518518518522</v>
      </c>
      <c r="G16995">
        <v>2</v>
      </c>
      <c r="H16995" s="114" t="s">
        <v>1862</v>
      </c>
      <c r="I16995">
        <v>5424009</v>
      </c>
    </row>
    <row r="16996" spans="1:9" x14ac:dyDescent="0.25">
      <c r="A16996" s="114" t="s">
        <v>2232</v>
      </c>
      <c r="B16996">
        <v>415</v>
      </c>
      <c r="C16996" s="114" t="s">
        <v>52</v>
      </c>
      <c r="D16996" s="114" t="s">
        <v>1250</v>
      </c>
      <c r="E16996" s="115">
        <v>44891</v>
      </c>
      <c r="F16996" s="192">
        <v>0.76928240740740739</v>
      </c>
      <c r="G16996">
        <v>2</v>
      </c>
      <c r="H16996" s="114" t="s">
        <v>1251</v>
      </c>
      <c r="I16996">
        <v>5409209</v>
      </c>
    </row>
    <row r="16997" spans="1:9" x14ac:dyDescent="0.25">
      <c r="A16997" s="114" t="s">
        <v>2232</v>
      </c>
      <c r="B16997">
        <v>416</v>
      </c>
      <c r="C16997" s="114" t="s">
        <v>52</v>
      </c>
      <c r="D16997" s="114" t="s">
        <v>1248</v>
      </c>
      <c r="E16997" s="115">
        <v>44891</v>
      </c>
      <c r="F16997" s="192">
        <v>0.76935185185185184</v>
      </c>
      <c r="G16997">
        <v>2</v>
      </c>
      <c r="H16997" s="114" t="s">
        <v>1249</v>
      </c>
      <c r="I16997">
        <v>5420315</v>
      </c>
    </row>
    <row r="16998" spans="1:9" x14ac:dyDescent="0.25">
      <c r="A16998" s="114" t="s">
        <v>2232</v>
      </c>
      <c r="B16998">
        <v>417</v>
      </c>
      <c r="C16998" s="114" t="s">
        <v>53</v>
      </c>
      <c r="D16998" s="114" t="s">
        <v>316</v>
      </c>
      <c r="E16998" s="115">
        <v>44891</v>
      </c>
      <c r="F16998" s="192">
        <v>0.76990740740740737</v>
      </c>
      <c r="G16998">
        <v>2</v>
      </c>
      <c r="H16998" s="114" t="s">
        <v>317</v>
      </c>
      <c r="I16998">
        <v>2166829</v>
      </c>
    </row>
    <row r="16999" spans="1:9" x14ac:dyDescent="0.25">
      <c r="A16999" s="114" t="s">
        <v>2232</v>
      </c>
      <c r="B16999">
        <v>418</v>
      </c>
      <c r="C16999" s="114" t="s">
        <v>53</v>
      </c>
      <c r="D16999" s="114" t="s">
        <v>863</v>
      </c>
      <c r="E16999" s="115">
        <v>44891</v>
      </c>
      <c r="F16999" s="192">
        <v>0.76997685185185183</v>
      </c>
      <c r="G16999">
        <v>2</v>
      </c>
      <c r="H16999" s="114" t="s">
        <v>864</v>
      </c>
      <c r="I16999">
        <v>14807755</v>
      </c>
    </row>
    <row r="17000" spans="1:9" x14ac:dyDescent="0.25">
      <c r="A17000" s="114" t="s">
        <v>2232</v>
      </c>
      <c r="B17000">
        <v>419</v>
      </c>
      <c r="C17000" s="114" t="s">
        <v>53</v>
      </c>
      <c r="D17000" s="114" t="s">
        <v>905</v>
      </c>
      <c r="E17000" s="115">
        <v>44891</v>
      </c>
      <c r="F17000" s="192">
        <v>0.77043981481481483</v>
      </c>
      <c r="G17000">
        <v>2</v>
      </c>
      <c r="H17000" s="114" t="s">
        <v>906</v>
      </c>
      <c r="I17000">
        <v>2048557</v>
      </c>
    </row>
    <row r="17001" spans="1:9" x14ac:dyDescent="0.25">
      <c r="A17001" s="114" t="s">
        <v>2232</v>
      </c>
      <c r="B17001">
        <v>420</v>
      </c>
      <c r="C17001" s="114" t="s">
        <v>53</v>
      </c>
      <c r="D17001" s="114" t="s">
        <v>1240</v>
      </c>
      <c r="E17001" s="115">
        <v>44891</v>
      </c>
      <c r="F17001" s="192">
        <v>0.77052083333333332</v>
      </c>
      <c r="G17001">
        <v>2</v>
      </c>
      <c r="H17001" s="114" t="s">
        <v>1241</v>
      </c>
      <c r="I17001">
        <v>14970175</v>
      </c>
    </row>
    <row r="17002" spans="1:9" x14ac:dyDescent="0.25">
      <c r="A17002" s="114" t="s">
        <v>2232</v>
      </c>
      <c r="B17002">
        <v>421</v>
      </c>
      <c r="C17002" s="114" t="s">
        <v>53</v>
      </c>
      <c r="D17002" s="114" t="s">
        <v>344</v>
      </c>
      <c r="E17002" s="115">
        <v>44891</v>
      </c>
      <c r="F17002" s="192">
        <v>0.77082175925925922</v>
      </c>
      <c r="G17002">
        <v>2</v>
      </c>
      <c r="H17002" s="114" t="s">
        <v>345</v>
      </c>
      <c r="I17002">
        <v>2151575</v>
      </c>
    </row>
    <row r="17003" spans="1:9" x14ac:dyDescent="0.25">
      <c r="A17003" s="114" t="s">
        <v>2232</v>
      </c>
      <c r="B17003">
        <v>422</v>
      </c>
      <c r="C17003" s="114" t="s">
        <v>52</v>
      </c>
      <c r="D17003" s="114" t="s">
        <v>218</v>
      </c>
      <c r="E17003" s="115">
        <v>44891</v>
      </c>
      <c r="F17003" s="192">
        <v>0.77124999999999999</v>
      </c>
      <c r="G17003">
        <v>2</v>
      </c>
      <c r="H17003" s="114" t="s">
        <v>219</v>
      </c>
      <c r="I17003">
        <v>8357700</v>
      </c>
    </row>
    <row r="17004" spans="1:9" x14ac:dyDescent="0.25">
      <c r="A17004" s="114" t="s">
        <v>2232</v>
      </c>
      <c r="B17004">
        <v>423</v>
      </c>
      <c r="C17004" s="114" t="s">
        <v>52</v>
      </c>
      <c r="D17004" s="114" t="s">
        <v>242</v>
      </c>
      <c r="E17004" s="115">
        <v>44891</v>
      </c>
      <c r="F17004" s="192">
        <v>0.77131944444444445</v>
      </c>
      <c r="G17004">
        <v>2</v>
      </c>
      <c r="H17004" s="114" t="s">
        <v>243</v>
      </c>
      <c r="I17004">
        <v>14942222</v>
      </c>
    </row>
    <row r="17005" spans="1:9" x14ac:dyDescent="0.25">
      <c r="A17005" s="114" t="s">
        <v>2232</v>
      </c>
      <c r="B17005">
        <v>424</v>
      </c>
      <c r="C17005" s="114" t="s">
        <v>56</v>
      </c>
      <c r="D17005" s="114" t="s">
        <v>1428</v>
      </c>
      <c r="E17005" s="115">
        <v>44891</v>
      </c>
      <c r="F17005" s="192">
        <v>0.77137731481481486</v>
      </c>
      <c r="G17005">
        <v>2</v>
      </c>
      <c r="H17005" s="114" t="s">
        <v>1429</v>
      </c>
      <c r="I17005">
        <v>5350520</v>
      </c>
    </row>
    <row r="17006" spans="1:9" x14ac:dyDescent="0.25">
      <c r="A17006" s="114" t="s">
        <v>2232</v>
      </c>
      <c r="B17006">
        <v>425</v>
      </c>
      <c r="C17006" s="114" t="s">
        <v>52</v>
      </c>
      <c r="D17006" s="114" t="s">
        <v>1898</v>
      </c>
      <c r="E17006" s="115">
        <v>44891</v>
      </c>
      <c r="F17006" s="192">
        <v>0.77144675925925921</v>
      </c>
      <c r="G17006">
        <v>2</v>
      </c>
      <c r="H17006" s="114" t="s">
        <v>1899</v>
      </c>
      <c r="I17006">
        <v>5247087</v>
      </c>
    </row>
    <row r="17007" spans="1:9" x14ac:dyDescent="0.25">
      <c r="A17007" s="114" t="s">
        <v>2232</v>
      </c>
      <c r="B17007">
        <v>426</v>
      </c>
      <c r="C17007" s="114" t="s">
        <v>53</v>
      </c>
      <c r="D17007" s="114" t="s">
        <v>1272</v>
      </c>
      <c r="E17007" s="115">
        <v>44891</v>
      </c>
      <c r="F17007" s="192">
        <v>0.7716319444444445</v>
      </c>
      <c r="G17007">
        <v>2</v>
      </c>
      <c r="H17007" s="114" t="s">
        <v>1273</v>
      </c>
      <c r="I17007"/>
    </row>
    <row r="17008" spans="1:9" x14ac:dyDescent="0.25">
      <c r="A17008" s="114" t="s">
        <v>2232</v>
      </c>
      <c r="B17008">
        <v>427</v>
      </c>
      <c r="C17008" s="114" t="s">
        <v>53</v>
      </c>
      <c r="D17008" s="114" t="s">
        <v>1270</v>
      </c>
      <c r="E17008" s="115">
        <v>44891</v>
      </c>
      <c r="F17008" s="192">
        <v>0.7716898148148148</v>
      </c>
      <c r="G17008">
        <v>2</v>
      </c>
      <c r="H17008" s="114" t="s">
        <v>1271</v>
      </c>
      <c r="I17008"/>
    </row>
    <row r="17009" spans="1:9" x14ac:dyDescent="0.25">
      <c r="A17009" s="114" t="s">
        <v>2232</v>
      </c>
      <c r="B17009">
        <v>428</v>
      </c>
      <c r="C17009" s="114" t="s">
        <v>52</v>
      </c>
      <c r="D17009" s="114" t="s">
        <v>1410</v>
      </c>
      <c r="E17009" s="115">
        <v>44891</v>
      </c>
      <c r="F17009" s="192">
        <v>0.77178240740740744</v>
      </c>
      <c r="G17009">
        <v>2</v>
      </c>
      <c r="H17009" s="114" t="s">
        <v>1411</v>
      </c>
      <c r="I17009"/>
    </row>
    <row r="17010" spans="1:9" x14ac:dyDescent="0.25">
      <c r="A17010" s="114" t="s">
        <v>2232</v>
      </c>
      <c r="B17010">
        <v>429</v>
      </c>
      <c r="C17010" s="114" t="s">
        <v>53</v>
      </c>
      <c r="D17010" s="114" t="s">
        <v>1264</v>
      </c>
      <c r="E17010" s="115">
        <v>44891</v>
      </c>
      <c r="F17010" s="192">
        <v>0.7718518518518519</v>
      </c>
      <c r="G17010">
        <v>2</v>
      </c>
      <c r="H17010" s="114" t="s">
        <v>1265</v>
      </c>
      <c r="I17010">
        <v>5619697</v>
      </c>
    </row>
    <row r="17011" spans="1:9" x14ac:dyDescent="0.25">
      <c r="A17011" s="114" t="s">
        <v>2232</v>
      </c>
      <c r="B17011">
        <v>430</v>
      </c>
      <c r="C17011" s="114" t="s">
        <v>52</v>
      </c>
      <c r="D17011" s="114" t="s">
        <v>524</v>
      </c>
      <c r="E17011" s="115">
        <v>44891</v>
      </c>
      <c r="F17011" s="192">
        <v>0.77192129629629624</v>
      </c>
      <c r="G17011">
        <v>2</v>
      </c>
      <c r="H17011" s="114" t="s">
        <v>525</v>
      </c>
      <c r="I17011">
        <v>3641204</v>
      </c>
    </row>
    <row r="17012" spans="1:9" x14ac:dyDescent="0.25">
      <c r="A17012" s="114" t="s">
        <v>2232</v>
      </c>
      <c r="B17012">
        <v>431</v>
      </c>
      <c r="C17012" s="114" t="s">
        <v>52</v>
      </c>
      <c r="D17012" s="114" t="s">
        <v>480</v>
      </c>
      <c r="E17012" s="115">
        <v>44891</v>
      </c>
      <c r="F17012" s="192">
        <v>0.7719907407407407</v>
      </c>
      <c r="G17012">
        <v>2</v>
      </c>
      <c r="H17012" s="114" t="s">
        <v>481</v>
      </c>
      <c r="I17012">
        <v>4834213</v>
      </c>
    </row>
    <row r="17013" spans="1:9" x14ac:dyDescent="0.25">
      <c r="A17013" s="114" t="s">
        <v>2232</v>
      </c>
      <c r="B17013">
        <v>432</v>
      </c>
      <c r="C17013" s="114" t="s">
        <v>52</v>
      </c>
      <c r="D17013" s="114" t="s">
        <v>1696</v>
      </c>
      <c r="E17013" s="115">
        <v>44891</v>
      </c>
      <c r="F17013" s="192">
        <v>0.77206018518518515</v>
      </c>
      <c r="G17013">
        <v>2</v>
      </c>
      <c r="H17013" s="114" t="s">
        <v>1697</v>
      </c>
      <c r="I17013">
        <v>14810356</v>
      </c>
    </row>
    <row r="17014" spans="1:9" x14ac:dyDescent="0.25">
      <c r="A17014" s="114" t="s">
        <v>2232</v>
      </c>
      <c r="B17014">
        <v>433</v>
      </c>
      <c r="C17014" s="114" t="s">
        <v>52</v>
      </c>
      <c r="D17014" s="114" t="s">
        <v>1800</v>
      </c>
      <c r="E17014" s="115">
        <v>44891</v>
      </c>
      <c r="F17014" s="192">
        <v>0.77259259259259261</v>
      </c>
      <c r="G17014">
        <v>2</v>
      </c>
      <c r="H17014" s="114" t="s">
        <v>1801</v>
      </c>
      <c r="I17014">
        <v>3686572</v>
      </c>
    </row>
    <row r="17015" spans="1:9" x14ac:dyDescent="0.25">
      <c r="A17015" s="114" t="s">
        <v>2232</v>
      </c>
      <c r="B17015">
        <v>434</v>
      </c>
      <c r="C17015" s="114" t="s">
        <v>52</v>
      </c>
      <c r="D17015" s="114" t="s">
        <v>482</v>
      </c>
      <c r="E17015" s="115">
        <v>44891</v>
      </c>
      <c r="F17015" s="192">
        <v>0.77303240740740742</v>
      </c>
      <c r="G17015">
        <v>2</v>
      </c>
      <c r="H17015" s="114" t="s">
        <v>483</v>
      </c>
      <c r="I17015">
        <v>3665375</v>
      </c>
    </row>
    <row r="17016" spans="1:9" x14ac:dyDescent="0.25">
      <c r="A17016" s="114" t="s">
        <v>2232</v>
      </c>
      <c r="B17016">
        <v>435</v>
      </c>
      <c r="C17016" s="114" t="s">
        <v>53</v>
      </c>
      <c r="D17016" s="114" t="s">
        <v>488</v>
      </c>
      <c r="E17016" s="115">
        <v>44891</v>
      </c>
      <c r="F17016" s="192">
        <v>0.77311342592592591</v>
      </c>
      <c r="G17016">
        <v>2</v>
      </c>
      <c r="H17016" s="114" t="s">
        <v>489</v>
      </c>
      <c r="I17016">
        <v>3379350</v>
      </c>
    </row>
    <row r="17017" spans="1:9" x14ac:dyDescent="0.25">
      <c r="A17017" s="114" t="s">
        <v>2232</v>
      </c>
      <c r="B17017">
        <v>436</v>
      </c>
      <c r="C17017" s="114" t="s">
        <v>54</v>
      </c>
      <c r="D17017" s="114" t="s">
        <v>1356</v>
      </c>
      <c r="E17017" s="115">
        <v>44891</v>
      </c>
      <c r="F17017" s="192">
        <v>0.77319444444444441</v>
      </c>
      <c r="G17017">
        <v>2</v>
      </c>
      <c r="H17017" s="114" t="s">
        <v>1357</v>
      </c>
      <c r="I17017"/>
    </row>
    <row r="17018" spans="1:9" x14ac:dyDescent="0.25">
      <c r="A17018" s="114" t="s">
        <v>2232</v>
      </c>
      <c r="B17018">
        <v>437</v>
      </c>
      <c r="C17018" s="114" t="s">
        <v>53</v>
      </c>
      <c r="D17018" s="114" t="s">
        <v>458</v>
      </c>
      <c r="E17018" s="115">
        <v>44891</v>
      </c>
      <c r="F17018" s="192">
        <v>0.77327546296296301</v>
      </c>
      <c r="G17018">
        <v>2</v>
      </c>
      <c r="H17018" s="114" t="s">
        <v>459</v>
      </c>
      <c r="I17018">
        <v>3640426</v>
      </c>
    </row>
    <row r="17019" spans="1:9" x14ac:dyDescent="0.25">
      <c r="A17019" s="114" t="s">
        <v>2232</v>
      </c>
      <c r="B17019">
        <v>438</v>
      </c>
      <c r="C17019" s="114" t="s">
        <v>52</v>
      </c>
      <c r="D17019" s="114" t="s">
        <v>1698</v>
      </c>
      <c r="E17019" s="115">
        <v>44891</v>
      </c>
      <c r="F17019" s="192">
        <v>0.77334490740740736</v>
      </c>
      <c r="G17019">
        <v>2</v>
      </c>
      <c r="H17019" s="114" t="s">
        <v>1699</v>
      </c>
      <c r="I17019">
        <v>3620654</v>
      </c>
    </row>
    <row r="17020" spans="1:9" x14ac:dyDescent="0.25">
      <c r="A17020" s="114" t="s">
        <v>2232</v>
      </c>
      <c r="B17020">
        <v>439</v>
      </c>
      <c r="C17020" s="114" t="s">
        <v>53</v>
      </c>
      <c r="D17020" s="114" t="s">
        <v>204</v>
      </c>
      <c r="E17020" s="115">
        <v>44891</v>
      </c>
      <c r="F17020" s="192">
        <v>0.77341435185185181</v>
      </c>
      <c r="G17020">
        <v>2</v>
      </c>
      <c r="H17020" s="114" t="s">
        <v>205</v>
      </c>
      <c r="I17020"/>
    </row>
    <row r="17021" spans="1:9" x14ac:dyDescent="0.25">
      <c r="A17021" s="114" t="s">
        <v>2232</v>
      </c>
      <c r="B17021">
        <v>440</v>
      </c>
      <c r="C17021" s="114" t="s">
        <v>53</v>
      </c>
      <c r="D17021" s="114" t="s">
        <v>226</v>
      </c>
      <c r="E17021" s="115">
        <v>44891</v>
      </c>
      <c r="F17021" s="192">
        <v>0.77370370370370367</v>
      </c>
      <c r="G17021">
        <v>2</v>
      </c>
      <c r="H17021" s="114" t="s">
        <v>227</v>
      </c>
      <c r="I17021">
        <v>6692497</v>
      </c>
    </row>
    <row r="17022" spans="1:9" x14ac:dyDescent="0.25">
      <c r="A17022" s="114" t="s">
        <v>2232</v>
      </c>
      <c r="B17022">
        <v>441</v>
      </c>
      <c r="C17022" s="114" t="s">
        <v>53</v>
      </c>
      <c r="D17022" s="114" t="s">
        <v>1863</v>
      </c>
      <c r="E17022" s="115">
        <v>44891</v>
      </c>
      <c r="F17022" s="192">
        <v>0.77378472222222228</v>
      </c>
      <c r="G17022">
        <v>2</v>
      </c>
      <c r="H17022" s="114" t="s">
        <v>1864</v>
      </c>
      <c r="I17022">
        <v>14970180</v>
      </c>
    </row>
    <row r="17023" spans="1:9" x14ac:dyDescent="0.25">
      <c r="A17023" s="114" t="s">
        <v>2232</v>
      </c>
      <c r="B17023">
        <v>442</v>
      </c>
      <c r="C17023" s="114" t="s">
        <v>53</v>
      </c>
      <c r="D17023" s="114" t="s">
        <v>1246</v>
      </c>
      <c r="E17023" s="115">
        <v>44891</v>
      </c>
      <c r="F17023" s="192">
        <v>0.77384259259259258</v>
      </c>
      <c r="G17023">
        <v>2</v>
      </c>
      <c r="H17023" s="114" t="s">
        <v>1247</v>
      </c>
      <c r="I17023">
        <v>4812536</v>
      </c>
    </row>
    <row r="17024" spans="1:9" x14ac:dyDescent="0.25">
      <c r="A17024" s="114" t="s">
        <v>2232</v>
      </c>
      <c r="B17024">
        <v>443</v>
      </c>
      <c r="C17024" s="114" t="s">
        <v>53</v>
      </c>
      <c r="D17024" s="114" t="s">
        <v>1396</v>
      </c>
      <c r="E17024" s="115">
        <v>44891</v>
      </c>
      <c r="F17024" s="192">
        <v>0.77440972222222226</v>
      </c>
      <c r="G17024">
        <v>2</v>
      </c>
      <c r="H17024" s="114" t="s">
        <v>1397</v>
      </c>
      <c r="I17024">
        <v>14824036</v>
      </c>
    </row>
    <row r="17025" spans="1:9" x14ac:dyDescent="0.25">
      <c r="A17025" s="114" t="s">
        <v>2232</v>
      </c>
      <c r="B17025">
        <v>444</v>
      </c>
      <c r="C17025" s="114" t="s">
        <v>53</v>
      </c>
      <c r="D17025" s="114" t="s">
        <v>1380</v>
      </c>
      <c r="E17025" s="115">
        <v>44891</v>
      </c>
      <c r="F17025" s="192">
        <v>0.77447916666666672</v>
      </c>
      <c r="G17025">
        <v>2</v>
      </c>
      <c r="H17025" s="114" t="s">
        <v>1381</v>
      </c>
      <c r="I17025">
        <v>5032047</v>
      </c>
    </row>
    <row r="17026" spans="1:9" x14ac:dyDescent="0.25">
      <c r="A17026" s="114" t="s">
        <v>2232</v>
      </c>
      <c r="B17026">
        <v>445</v>
      </c>
      <c r="C17026" s="114" t="s">
        <v>53</v>
      </c>
      <c r="D17026" s="114" t="s">
        <v>248</v>
      </c>
      <c r="E17026" s="115">
        <v>44891</v>
      </c>
      <c r="F17026" s="192">
        <v>0.77454861111111106</v>
      </c>
      <c r="G17026">
        <v>2</v>
      </c>
      <c r="H17026" s="114" t="s">
        <v>249</v>
      </c>
      <c r="I17026">
        <v>6687504</v>
      </c>
    </row>
    <row r="17027" spans="1:9" x14ac:dyDescent="0.25">
      <c r="A17027" s="114" t="s">
        <v>2232</v>
      </c>
      <c r="B17027">
        <v>446</v>
      </c>
      <c r="C17027" s="114" t="s">
        <v>53</v>
      </c>
      <c r="D17027" s="114" t="s">
        <v>200</v>
      </c>
      <c r="E17027" s="115">
        <v>44891</v>
      </c>
      <c r="F17027" s="192">
        <v>0.77461805555555552</v>
      </c>
      <c r="G17027">
        <v>2</v>
      </c>
      <c r="H17027" s="114" t="s">
        <v>201</v>
      </c>
      <c r="I17027">
        <v>6707513</v>
      </c>
    </row>
    <row r="17028" spans="1:9" x14ac:dyDescent="0.25">
      <c r="A17028" s="114" t="s">
        <v>2232</v>
      </c>
      <c r="B17028">
        <v>447</v>
      </c>
      <c r="C17028" s="114" t="s">
        <v>53</v>
      </c>
      <c r="D17028" s="114" t="s">
        <v>1444</v>
      </c>
      <c r="E17028" s="115">
        <v>44891</v>
      </c>
      <c r="F17028" s="192">
        <v>0.77467592592592593</v>
      </c>
      <c r="G17028">
        <v>2</v>
      </c>
      <c r="H17028" s="114" t="s">
        <v>1445</v>
      </c>
      <c r="I17028">
        <v>2741207</v>
      </c>
    </row>
    <row r="17029" spans="1:9" x14ac:dyDescent="0.25">
      <c r="A17029" s="114" t="s">
        <v>2232</v>
      </c>
      <c r="B17029">
        <v>448</v>
      </c>
      <c r="C17029" s="114" t="s">
        <v>52</v>
      </c>
      <c r="D17029" s="114" t="s">
        <v>214</v>
      </c>
      <c r="E17029" s="115">
        <v>44891</v>
      </c>
      <c r="F17029" s="192">
        <v>0.77474537037037039</v>
      </c>
      <c r="G17029">
        <v>2</v>
      </c>
      <c r="H17029" s="114" t="s">
        <v>215</v>
      </c>
      <c r="I17029">
        <v>6709742</v>
      </c>
    </row>
    <row r="17030" spans="1:9" x14ac:dyDescent="0.25">
      <c r="A17030" s="114" t="s">
        <v>2232</v>
      </c>
      <c r="B17030">
        <v>449</v>
      </c>
      <c r="C17030" s="114" t="s">
        <v>52</v>
      </c>
      <c r="D17030" s="114" t="s">
        <v>506</v>
      </c>
      <c r="E17030" s="115">
        <v>44891</v>
      </c>
      <c r="F17030" s="192">
        <v>0.77482638888888888</v>
      </c>
      <c r="G17030">
        <v>2</v>
      </c>
      <c r="H17030" s="114" t="s">
        <v>507</v>
      </c>
      <c r="I17030">
        <v>7350698</v>
      </c>
    </row>
    <row r="17031" spans="1:9" x14ac:dyDescent="0.25">
      <c r="A17031" s="114" t="s">
        <v>2232</v>
      </c>
      <c r="B17031">
        <v>450</v>
      </c>
      <c r="C17031" s="114" t="s">
        <v>53</v>
      </c>
      <c r="D17031" s="114" t="s">
        <v>322</v>
      </c>
      <c r="E17031" s="115">
        <v>44891</v>
      </c>
      <c r="F17031" s="192">
        <v>0.77490740740740738</v>
      </c>
      <c r="G17031">
        <v>2</v>
      </c>
      <c r="H17031" s="114" t="s">
        <v>323</v>
      </c>
      <c r="I17031"/>
    </row>
    <row r="17032" spans="1:9" x14ac:dyDescent="0.25">
      <c r="A17032" s="114" t="s">
        <v>2232</v>
      </c>
      <c r="B17032">
        <v>451</v>
      </c>
      <c r="C17032" s="114" t="s">
        <v>53</v>
      </c>
      <c r="D17032" s="114" t="s">
        <v>412</v>
      </c>
      <c r="E17032" s="115">
        <v>44891</v>
      </c>
      <c r="F17032" s="192">
        <v>0.77498842592592587</v>
      </c>
      <c r="G17032">
        <v>2</v>
      </c>
      <c r="H17032" s="114" t="s">
        <v>413</v>
      </c>
      <c r="I17032">
        <v>14812959</v>
      </c>
    </row>
    <row r="17033" spans="1:9" x14ac:dyDescent="0.25">
      <c r="A17033" s="114" t="s">
        <v>2232</v>
      </c>
      <c r="B17033">
        <v>452</v>
      </c>
      <c r="C17033" s="114" t="s">
        <v>53</v>
      </c>
      <c r="D17033" s="114" t="s">
        <v>2034</v>
      </c>
      <c r="E17033" s="115">
        <v>44891</v>
      </c>
      <c r="F17033" s="192">
        <v>0.77504629629629629</v>
      </c>
      <c r="G17033">
        <v>2</v>
      </c>
      <c r="H17033" s="114" t="s">
        <v>2035</v>
      </c>
      <c r="I17033">
        <v>14813014</v>
      </c>
    </row>
    <row r="17034" spans="1:9" x14ac:dyDescent="0.25">
      <c r="A17034" s="114" t="s">
        <v>2232</v>
      </c>
      <c r="B17034">
        <v>453</v>
      </c>
      <c r="C17034" s="114" t="s">
        <v>53</v>
      </c>
      <c r="D17034" s="114" t="s">
        <v>1778</v>
      </c>
      <c r="E17034" s="115">
        <v>44891</v>
      </c>
      <c r="F17034" s="192">
        <v>0.77530092592592592</v>
      </c>
      <c r="G17034">
        <v>2</v>
      </c>
      <c r="H17034" s="114" t="s">
        <v>1779</v>
      </c>
      <c r="I17034">
        <v>6691922</v>
      </c>
    </row>
    <row r="17035" spans="1:9" x14ac:dyDescent="0.25">
      <c r="A17035" s="114" t="s">
        <v>2232</v>
      </c>
      <c r="B17035">
        <v>454</v>
      </c>
      <c r="C17035" s="114" t="s">
        <v>53</v>
      </c>
      <c r="D17035" s="114" t="s">
        <v>244</v>
      </c>
      <c r="E17035" s="115">
        <v>44891</v>
      </c>
      <c r="F17035" s="192">
        <v>0.77535879629629634</v>
      </c>
      <c r="G17035">
        <v>2</v>
      </c>
      <c r="H17035" s="114" t="s">
        <v>245</v>
      </c>
      <c r="I17035"/>
    </row>
    <row r="17036" spans="1:9" x14ac:dyDescent="0.25">
      <c r="A17036" s="114" t="s">
        <v>2232</v>
      </c>
      <c r="B17036">
        <v>455</v>
      </c>
      <c r="C17036" s="114" t="s">
        <v>53</v>
      </c>
      <c r="D17036" s="114" t="s">
        <v>1810</v>
      </c>
      <c r="E17036" s="115">
        <v>44891</v>
      </c>
      <c r="F17036" s="192">
        <v>0.77557870370370374</v>
      </c>
      <c r="G17036">
        <v>2</v>
      </c>
      <c r="H17036" s="114" t="s">
        <v>1811</v>
      </c>
      <c r="I17036"/>
    </row>
    <row r="17037" spans="1:9" x14ac:dyDescent="0.25">
      <c r="A17037" s="114" t="s">
        <v>2232</v>
      </c>
      <c r="B17037">
        <v>456</v>
      </c>
      <c r="C17037" s="114" t="s">
        <v>53</v>
      </c>
      <c r="D17037" s="114" t="s">
        <v>1875</v>
      </c>
      <c r="E17037" s="115">
        <v>44891</v>
      </c>
      <c r="F17037" s="192">
        <v>0.77565972222222224</v>
      </c>
      <c r="G17037">
        <v>2</v>
      </c>
      <c r="H17037" s="114" t="s">
        <v>1876</v>
      </c>
      <c r="I17037"/>
    </row>
    <row r="17038" spans="1:9" x14ac:dyDescent="0.25">
      <c r="A17038" s="114" t="s">
        <v>2232</v>
      </c>
      <c r="B17038">
        <v>457</v>
      </c>
      <c r="C17038" s="114" t="s">
        <v>53</v>
      </c>
      <c r="D17038" s="114" t="s">
        <v>1877</v>
      </c>
      <c r="E17038" s="115">
        <v>44891</v>
      </c>
      <c r="F17038" s="192">
        <v>0.77572916666666669</v>
      </c>
      <c r="G17038">
        <v>2</v>
      </c>
      <c r="H17038" s="114" t="s">
        <v>1878</v>
      </c>
      <c r="I17038"/>
    </row>
    <row r="17039" spans="1:9" x14ac:dyDescent="0.25">
      <c r="A17039" s="114" t="s">
        <v>2232</v>
      </c>
      <c r="B17039">
        <v>458</v>
      </c>
      <c r="C17039" s="114" t="s">
        <v>53</v>
      </c>
      <c r="D17039" s="114" t="s">
        <v>1359</v>
      </c>
      <c r="E17039" s="115">
        <v>44891</v>
      </c>
      <c r="F17039" s="192">
        <v>0.77579861111111115</v>
      </c>
      <c r="G17039">
        <v>2</v>
      </c>
      <c r="H17039" s="114" t="s">
        <v>1360</v>
      </c>
      <c r="I17039">
        <v>4853797</v>
      </c>
    </row>
    <row r="17040" spans="1:9" x14ac:dyDescent="0.25">
      <c r="A17040" s="114" t="s">
        <v>2232</v>
      </c>
      <c r="B17040">
        <v>459</v>
      </c>
      <c r="C17040" s="114" t="s">
        <v>53</v>
      </c>
      <c r="D17040" s="114" t="s">
        <v>1361</v>
      </c>
      <c r="E17040" s="115">
        <v>44891</v>
      </c>
      <c r="F17040" s="192">
        <v>0.77587962962962964</v>
      </c>
      <c r="G17040">
        <v>2</v>
      </c>
      <c r="H17040" s="114" t="s">
        <v>1362</v>
      </c>
      <c r="I17040">
        <v>2725065</v>
      </c>
    </row>
    <row r="17041" spans="1:9" x14ac:dyDescent="0.25">
      <c r="A17041" s="114" t="s">
        <v>2232</v>
      </c>
      <c r="B17041">
        <v>460</v>
      </c>
      <c r="C17041" s="114" t="s">
        <v>54</v>
      </c>
      <c r="D17041" s="114" t="s">
        <v>1242</v>
      </c>
      <c r="E17041" s="115">
        <v>44891</v>
      </c>
      <c r="F17041" s="192">
        <v>0.77629629629629626</v>
      </c>
      <c r="G17041">
        <v>2</v>
      </c>
      <c r="H17041" s="114" t="s">
        <v>1243</v>
      </c>
      <c r="I17041">
        <v>5484652</v>
      </c>
    </row>
    <row r="17042" spans="1:9" x14ac:dyDescent="0.25">
      <c r="A17042" s="114" t="s">
        <v>2232</v>
      </c>
      <c r="B17042">
        <v>461</v>
      </c>
      <c r="C17042" s="114" t="s">
        <v>53</v>
      </c>
      <c r="D17042" s="114" t="s">
        <v>1286</v>
      </c>
      <c r="E17042" s="115">
        <v>44891</v>
      </c>
      <c r="F17042" s="192">
        <v>0.77637731481481487</v>
      </c>
      <c r="G17042">
        <v>2</v>
      </c>
      <c r="H17042" s="114" t="s">
        <v>1287</v>
      </c>
      <c r="I17042"/>
    </row>
    <row r="17043" spans="1:9" x14ac:dyDescent="0.25">
      <c r="A17043" s="114" t="s">
        <v>2232</v>
      </c>
      <c r="B17043">
        <v>462</v>
      </c>
      <c r="C17043" s="114" t="s">
        <v>53</v>
      </c>
      <c r="D17043" s="114" t="s">
        <v>212</v>
      </c>
      <c r="E17043" s="115">
        <v>44891</v>
      </c>
      <c r="F17043" s="192">
        <v>0.77644675925925921</v>
      </c>
      <c r="G17043">
        <v>2</v>
      </c>
      <c r="H17043" s="114" t="s">
        <v>213</v>
      </c>
      <c r="I17043">
        <v>14930541</v>
      </c>
    </row>
    <row r="17044" spans="1:9" x14ac:dyDescent="0.25">
      <c r="A17044" s="114" t="s">
        <v>2232</v>
      </c>
      <c r="B17044">
        <v>463</v>
      </c>
      <c r="C17044" s="114" t="s">
        <v>52</v>
      </c>
      <c r="D17044" s="114" t="s">
        <v>1513</v>
      </c>
      <c r="E17044" s="115">
        <v>44891</v>
      </c>
      <c r="F17044" s="192">
        <v>0.77655092592592589</v>
      </c>
      <c r="G17044">
        <v>2</v>
      </c>
      <c r="H17044" s="114" t="s">
        <v>1514</v>
      </c>
      <c r="I17044">
        <v>5277411</v>
      </c>
    </row>
    <row r="17045" spans="1:9" x14ac:dyDescent="0.25">
      <c r="A17045" s="114" t="s">
        <v>2232</v>
      </c>
      <c r="B17045">
        <v>464</v>
      </c>
      <c r="C17045" s="114" t="s">
        <v>53</v>
      </c>
      <c r="D17045" s="114" t="s">
        <v>274</v>
      </c>
      <c r="E17045" s="115">
        <v>44891</v>
      </c>
      <c r="F17045" s="192">
        <v>0.77662037037037035</v>
      </c>
      <c r="G17045">
        <v>2</v>
      </c>
      <c r="H17045" s="114" t="s">
        <v>275</v>
      </c>
      <c r="I17045">
        <v>3185888</v>
      </c>
    </row>
    <row r="17046" spans="1:9" x14ac:dyDescent="0.25">
      <c r="A17046" s="114" t="s">
        <v>2232</v>
      </c>
      <c r="B17046">
        <v>465</v>
      </c>
      <c r="C17046" s="114" t="s">
        <v>52</v>
      </c>
      <c r="D17046" s="114" t="s">
        <v>1450</v>
      </c>
      <c r="E17046" s="115">
        <v>44891</v>
      </c>
      <c r="F17046" s="192">
        <v>0.77686342592592594</v>
      </c>
      <c r="G17046">
        <v>2</v>
      </c>
      <c r="H17046" s="114" t="s">
        <v>1451</v>
      </c>
      <c r="I17046">
        <v>5272857</v>
      </c>
    </row>
    <row r="17047" spans="1:9" x14ac:dyDescent="0.25">
      <c r="A17047" s="114" t="s">
        <v>2232</v>
      </c>
      <c r="B17047">
        <v>466</v>
      </c>
      <c r="C17047" s="114" t="s">
        <v>52</v>
      </c>
      <c r="D17047" s="114" t="s">
        <v>1471</v>
      </c>
      <c r="E17047" s="115">
        <v>44891</v>
      </c>
      <c r="F17047" s="192">
        <v>0.7769328703703704</v>
      </c>
      <c r="G17047">
        <v>2</v>
      </c>
      <c r="H17047" s="114" t="s">
        <v>1472</v>
      </c>
      <c r="I17047">
        <v>5281370</v>
      </c>
    </row>
    <row r="17048" spans="1:9" x14ac:dyDescent="0.25">
      <c r="A17048" s="114" t="s">
        <v>2232</v>
      </c>
      <c r="B17048">
        <v>467</v>
      </c>
      <c r="C17048" s="114" t="s">
        <v>52</v>
      </c>
      <c r="D17048" s="114" t="s">
        <v>1521</v>
      </c>
      <c r="E17048" s="115">
        <v>44891</v>
      </c>
      <c r="F17048" s="192">
        <v>0.77722222222222226</v>
      </c>
      <c r="G17048">
        <v>2</v>
      </c>
      <c r="H17048" s="114" t="s">
        <v>1522</v>
      </c>
      <c r="I17048">
        <v>6702196</v>
      </c>
    </row>
    <row r="17049" spans="1:9" x14ac:dyDescent="0.25">
      <c r="A17049" s="114" t="s">
        <v>2232</v>
      </c>
      <c r="B17049">
        <v>468</v>
      </c>
      <c r="C17049" s="114" t="s">
        <v>53</v>
      </c>
      <c r="D17049" s="114" t="s">
        <v>1706</v>
      </c>
      <c r="E17049" s="115">
        <v>44891</v>
      </c>
      <c r="F17049" s="192">
        <v>0.77746527777777774</v>
      </c>
      <c r="G17049">
        <v>2</v>
      </c>
      <c r="H17049" s="114" t="s">
        <v>1707</v>
      </c>
      <c r="I17049"/>
    </row>
    <row r="17050" spans="1:9" x14ac:dyDescent="0.25">
      <c r="A17050" s="114" t="s">
        <v>2232</v>
      </c>
      <c r="B17050">
        <v>469</v>
      </c>
      <c r="C17050" s="114" t="s">
        <v>53</v>
      </c>
      <c r="D17050" s="114" t="s">
        <v>1944</v>
      </c>
      <c r="E17050" s="115">
        <v>44891</v>
      </c>
      <c r="F17050" s="192">
        <v>0.7775347222222222</v>
      </c>
      <c r="G17050">
        <v>2</v>
      </c>
      <c r="H17050" s="114" t="s">
        <v>1945</v>
      </c>
      <c r="I17050"/>
    </row>
    <row r="17051" spans="1:9" x14ac:dyDescent="0.25">
      <c r="A17051" s="114" t="s">
        <v>2232</v>
      </c>
      <c r="B17051">
        <v>470</v>
      </c>
      <c r="C17051" s="114" t="s">
        <v>53</v>
      </c>
      <c r="D17051" s="114" t="s">
        <v>867</v>
      </c>
      <c r="E17051" s="115">
        <v>44891</v>
      </c>
      <c r="F17051" s="192">
        <v>0.77759259259259261</v>
      </c>
      <c r="G17051">
        <v>2</v>
      </c>
      <c r="H17051" s="114" t="s">
        <v>868</v>
      </c>
      <c r="I17051"/>
    </row>
    <row r="17052" spans="1:9" x14ac:dyDescent="0.25">
      <c r="A17052" s="114" t="s">
        <v>2232</v>
      </c>
      <c r="B17052">
        <v>471</v>
      </c>
      <c r="C17052" s="114" t="s">
        <v>52</v>
      </c>
      <c r="D17052" s="114" t="s">
        <v>1702</v>
      </c>
      <c r="E17052" s="115">
        <v>44891</v>
      </c>
      <c r="F17052" s="192">
        <v>0.77767361111111111</v>
      </c>
      <c r="G17052">
        <v>2</v>
      </c>
      <c r="H17052" s="114" t="s">
        <v>1703</v>
      </c>
      <c r="I17052">
        <v>5272912</v>
      </c>
    </row>
    <row r="17053" spans="1:9" x14ac:dyDescent="0.25">
      <c r="A17053" s="114" t="s">
        <v>2232</v>
      </c>
      <c r="B17053">
        <v>472</v>
      </c>
      <c r="C17053" s="114" t="s">
        <v>53</v>
      </c>
      <c r="D17053" s="114" t="s">
        <v>1586</v>
      </c>
      <c r="E17053" s="115">
        <v>44891</v>
      </c>
      <c r="F17053" s="192">
        <v>0.77773148148148152</v>
      </c>
      <c r="G17053">
        <v>2</v>
      </c>
      <c r="H17053" s="114" t="s">
        <v>1587</v>
      </c>
      <c r="I17053"/>
    </row>
    <row r="17054" spans="1:9" x14ac:dyDescent="0.25">
      <c r="A17054" s="114" t="s">
        <v>2232</v>
      </c>
      <c r="B17054">
        <v>473</v>
      </c>
      <c r="C17054" s="114" t="s">
        <v>52</v>
      </c>
      <c r="D17054" s="114" t="s">
        <v>1266</v>
      </c>
      <c r="E17054" s="115">
        <v>44891</v>
      </c>
      <c r="F17054" s="192">
        <v>0.77790509259259255</v>
      </c>
      <c r="G17054">
        <v>2</v>
      </c>
      <c r="H17054" s="114" t="s">
        <v>1267</v>
      </c>
      <c r="I17054">
        <v>3400244</v>
      </c>
    </row>
    <row r="17055" spans="1:9" x14ac:dyDescent="0.25">
      <c r="A17055" s="114" t="s">
        <v>2232</v>
      </c>
      <c r="B17055">
        <v>474</v>
      </c>
      <c r="C17055" s="114" t="s">
        <v>52</v>
      </c>
      <c r="D17055" s="114" t="s">
        <v>1747</v>
      </c>
      <c r="E17055" s="115">
        <v>44891</v>
      </c>
      <c r="F17055" s="192">
        <v>0.77797453703703701</v>
      </c>
      <c r="G17055">
        <v>2</v>
      </c>
      <c r="H17055" s="114" t="s">
        <v>1748</v>
      </c>
      <c r="I17055">
        <v>14813613</v>
      </c>
    </row>
    <row r="17056" spans="1:9" x14ac:dyDescent="0.25">
      <c r="A17056" s="114" t="s">
        <v>2232</v>
      </c>
      <c r="B17056">
        <v>475</v>
      </c>
      <c r="C17056" s="114" t="s">
        <v>53</v>
      </c>
      <c r="D17056" s="114" t="s">
        <v>1588</v>
      </c>
      <c r="E17056" s="115">
        <v>44891</v>
      </c>
      <c r="F17056" s="192">
        <v>0.77804398148148146</v>
      </c>
      <c r="G17056">
        <v>2</v>
      </c>
      <c r="H17056" s="114" t="s">
        <v>1589</v>
      </c>
      <c r="I17056"/>
    </row>
    <row r="17057" spans="1:9" x14ac:dyDescent="0.25">
      <c r="A17057" s="114" t="s">
        <v>2232</v>
      </c>
      <c r="B17057">
        <v>476</v>
      </c>
      <c r="C17057" s="114" t="s">
        <v>53</v>
      </c>
      <c r="D17057" s="114" t="s">
        <v>2059</v>
      </c>
      <c r="E17057" s="115">
        <v>44891</v>
      </c>
      <c r="F17057" s="192">
        <v>0.77810185185185188</v>
      </c>
      <c r="G17057">
        <v>2</v>
      </c>
      <c r="H17057" s="114" t="s">
        <v>2060</v>
      </c>
      <c r="I17057"/>
    </row>
    <row r="17058" spans="1:9" x14ac:dyDescent="0.25">
      <c r="A17058" s="114" t="s">
        <v>2232</v>
      </c>
      <c r="B17058">
        <v>477</v>
      </c>
      <c r="C17058" s="114" t="s">
        <v>56</v>
      </c>
      <c r="D17058" s="114" t="s">
        <v>1446</v>
      </c>
      <c r="E17058" s="115">
        <v>44891</v>
      </c>
      <c r="F17058" s="192">
        <v>0.77817129629629633</v>
      </c>
      <c r="G17058">
        <v>2</v>
      </c>
      <c r="H17058" s="114" t="s">
        <v>1447</v>
      </c>
      <c r="I17058"/>
    </row>
    <row r="17059" spans="1:9" x14ac:dyDescent="0.25">
      <c r="A17059" s="114" t="s">
        <v>2232</v>
      </c>
      <c r="B17059">
        <v>478</v>
      </c>
      <c r="C17059" s="114" t="s">
        <v>52</v>
      </c>
      <c r="D17059" s="114" t="s">
        <v>1322</v>
      </c>
      <c r="E17059" s="115">
        <v>44891</v>
      </c>
      <c r="F17059" s="192">
        <v>0.77824074074074079</v>
      </c>
      <c r="G17059">
        <v>2</v>
      </c>
      <c r="H17059" s="114" t="s">
        <v>1323</v>
      </c>
      <c r="I17059">
        <v>14824003</v>
      </c>
    </row>
    <row r="17060" spans="1:9" x14ac:dyDescent="0.25">
      <c r="A17060" s="114" t="s">
        <v>2232</v>
      </c>
      <c r="B17060">
        <v>479</v>
      </c>
      <c r="C17060" s="114" t="s">
        <v>21</v>
      </c>
      <c r="D17060" s="114" t="s">
        <v>2052</v>
      </c>
      <c r="E17060" s="115">
        <v>44891</v>
      </c>
      <c r="F17060" s="192">
        <v>0.77831018518518513</v>
      </c>
      <c r="G17060">
        <v>2</v>
      </c>
      <c r="H17060" s="114" t="s">
        <v>21</v>
      </c>
      <c r="I17060"/>
    </row>
    <row r="17061" spans="1:9" x14ac:dyDescent="0.25">
      <c r="A17061" s="114" t="s">
        <v>2232</v>
      </c>
      <c r="B17061">
        <v>480</v>
      </c>
      <c r="C17061" s="114" t="s">
        <v>21</v>
      </c>
      <c r="D17061" s="114" t="s">
        <v>600</v>
      </c>
      <c r="E17061" s="115">
        <v>44891</v>
      </c>
      <c r="F17061" s="192">
        <v>0.77836805555555555</v>
      </c>
      <c r="G17061">
        <v>2</v>
      </c>
      <c r="H17061" s="114" t="s">
        <v>21</v>
      </c>
      <c r="I17061"/>
    </row>
    <row r="17062" spans="1:9" x14ac:dyDescent="0.25">
      <c r="A17062" s="114" t="s">
        <v>2232</v>
      </c>
      <c r="B17062">
        <v>481</v>
      </c>
      <c r="C17062" s="114" t="s">
        <v>53</v>
      </c>
      <c r="D17062" s="114" t="s">
        <v>1010</v>
      </c>
      <c r="E17062" s="115">
        <v>44891</v>
      </c>
      <c r="F17062" s="192">
        <v>0.77847222222222223</v>
      </c>
      <c r="G17062">
        <v>2</v>
      </c>
      <c r="H17062" s="114" t="s">
        <v>1011</v>
      </c>
      <c r="I17062"/>
    </row>
    <row r="17063" spans="1:9" x14ac:dyDescent="0.25">
      <c r="A17063" s="114" t="s">
        <v>2232</v>
      </c>
      <c r="B17063">
        <v>482</v>
      </c>
      <c r="C17063" s="114" t="s">
        <v>53</v>
      </c>
      <c r="D17063" s="114" t="s">
        <v>1493</v>
      </c>
      <c r="E17063" s="115">
        <v>44891</v>
      </c>
      <c r="F17063" s="192">
        <v>0.77856481481481477</v>
      </c>
      <c r="G17063">
        <v>2</v>
      </c>
      <c r="H17063" s="114" t="s">
        <v>1494</v>
      </c>
      <c r="I17063"/>
    </row>
    <row r="17064" spans="1:9" x14ac:dyDescent="0.25">
      <c r="A17064" s="114" t="s">
        <v>2232</v>
      </c>
      <c r="B17064">
        <v>483</v>
      </c>
      <c r="C17064" s="114" t="s">
        <v>53</v>
      </c>
      <c r="D17064" s="114" t="s">
        <v>1873</v>
      </c>
      <c r="E17064" s="115">
        <v>44891</v>
      </c>
      <c r="F17064" s="192">
        <v>0.77895833333333331</v>
      </c>
      <c r="G17064">
        <v>2</v>
      </c>
      <c r="H17064" s="114" t="s">
        <v>1874</v>
      </c>
      <c r="I17064">
        <v>14824026</v>
      </c>
    </row>
    <row r="17065" spans="1:9" x14ac:dyDescent="0.25">
      <c r="A17065" s="114" t="s">
        <v>2232</v>
      </c>
      <c r="B17065">
        <v>484</v>
      </c>
      <c r="C17065" s="114" t="s">
        <v>53</v>
      </c>
      <c r="D17065" s="114" t="s">
        <v>198</v>
      </c>
      <c r="E17065" s="115">
        <v>44891</v>
      </c>
      <c r="F17065" s="192">
        <v>0.7790393518518518</v>
      </c>
      <c r="G17065">
        <v>2</v>
      </c>
      <c r="H17065" s="114" t="s">
        <v>199</v>
      </c>
      <c r="I17065"/>
    </row>
    <row r="17066" spans="1:9" x14ac:dyDescent="0.25">
      <c r="A17066" s="114" t="s">
        <v>2232</v>
      </c>
      <c r="B17066">
        <v>485</v>
      </c>
      <c r="C17066" s="114" t="s">
        <v>53</v>
      </c>
      <c r="D17066" s="114" t="s">
        <v>1776</v>
      </c>
      <c r="E17066" s="115">
        <v>44891</v>
      </c>
      <c r="F17066" s="192">
        <v>0.77909722222222222</v>
      </c>
      <c r="G17066">
        <v>2</v>
      </c>
      <c r="H17066" s="114" t="s">
        <v>1777</v>
      </c>
      <c r="I17066">
        <v>2025424</v>
      </c>
    </row>
    <row r="17067" spans="1:9" x14ac:dyDescent="0.25">
      <c r="A17067" s="114" t="s">
        <v>2232</v>
      </c>
      <c r="B17067">
        <v>486</v>
      </c>
      <c r="C17067" s="114" t="s">
        <v>53</v>
      </c>
      <c r="D17067" s="114" t="s">
        <v>1008</v>
      </c>
      <c r="E17067" s="115">
        <v>44891</v>
      </c>
      <c r="F17067" s="192">
        <v>0.77916666666666667</v>
      </c>
      <c r="G17067">
        <v>2</v>
      </c>
      <c r="H17067" s="114" t="s">
        <v>1009</v>
      </c>
      <c r="I17067"/>
    </row>
    <row r="17068" spans="1:9" x14ac:dyDescent="0.25">
      <c r="A17068" s="114" t="s">
        <v>2232</v>
      </c>
      <c r="B17068">
        <v>487</v>
      </c>
      <c r="C17068" s="114" t="s">
        <v>53</v>
      </c>
      <c r="D17068" s="114" t="s">
        <v>1721</v>
      </c>
      <c r="E17068" s="115">
        <v>44891</v>
      </c>
      <c r="F17068" s="192">
        <v>0.77922453703703709</v>
      </c>
      <c r="G17068">
        <v>2</v>
      </c>
      <c r="H17068" s="114" t="s">
        <v>1722</v>
      </c>
      <c r="I17068"/>
    </row>
    <row r="17069" spans="1:9" x14ac:dyDescent="0.25">
      <c r="A17069" s="114" t="s">
        <v>2232</v>
      </c>
      <c r="B17069">
        <v>488</v>
      </c>
      <c r="C17069" s="114" t="s">
        <v>53</v>
      </c>
      <c r="D17069" s="114" t="s">
        <v>1076</v>
      </c>
      <c r="E17069" s="115">
        <v>44891</v>
      </c>
      <c r="F17069" s="192">
        <v>0.77929398148148143</v>
      </c>
      <c r="G17069">
        <v>2</v>
      </c>
      <c r="H17069" s="114" t="s">
        <v>1077</v>
      </c>
      <c r="I17069">
        <v>2045294</v>
      </c>
    </row>
    <row r="17070" spans="1:9" x14ac:dyDescent="0.25">
      <c r="A17070" s="114" t="s">
        <v>2232</v>
      </c>
      <c r="B17070">
        <v>489</v>
      </c>
      <c r="C17070" s="114" t="s">
        <v>53</v>
      </c>
      <c r="D17070" s="114" t="s">
        <v>1390</v>
      </c>
      <c r="E17070" s="115">
        <v>44891</v>
      </c>
      <c r="F17070" s="192">
        <v>0.77938657407407408</v>
      </c>
      <c r="G17070">
        <v>2</v>
      </c>
      <c r="H17070" s="114" t="s">
        <v>1391</v>
      </c>
      <c r="I17070">
        <v>4850239</v>
      </c>
    </row>
    <row r="17071" spans="1:9" x14ac:dyDescent="0.25">
      <c r="A17071" s="114" t="s">
        <v>2232</v>
      </c>
      <c r="B17071">
        <v>490</v>
      </c>
      <c r="C17071" s="114" t="s">
        <v>53</v>
      </c>
      <c r="D17071" s="114" t="s">
        <v>1318</v>
      </c>
      <c r="E17071" s="115">
        <v>44891</v>
      </c>
      <c r="F17071" s="192">
        <v>0.77968749999999998</v>
      </c>
      <c r="G17071">
        <v>2</v>
      </c>
      <c r="H17071" s="114" t="s">
        <v>1319</v>
      </c>
      <c r="I17071"/>
    </row>
    <row r="17072" spans="1:9" x14ac:dyDescent="0.25">
      <c r="A17072" s="114" t="s">
        <v>2232</v>
      </c>
      <c r="B17072">
        <v>491</v>
      </c>
      <c r="C17072" s="114" t="s">
        <v>53</v>
      </c>
      <c r="D17072" s="114" t="s">
        <v>1459</v>
      </c>
      <c r="E17072" s="115">
        <v>44891</v>
      </c>
      <c r="F17072" s="192">
        <v>0.78025462962962966</v>
      </c>
      <c r="G17072">
        <v>2</v>
      </c>
      <c r="H17072" s="114" t="s">
        <v>1460</v>
      </c>
      <c r="I17072">
        <v>2045289</v>
      </c>
    </row>
    <row r="17073" spans="1:9" x14ac:dyDescent="0.25">
      <c r="A17073" s="114" t="s">
        <v>2232</v>
      </c>
      <c r="B17073">
        <v>492</v>
      </c>
      <c r="C17073" s="114" t="s">
        <v>53</v>
      </c>
      <c r="D17073" s="114" t="s">
        <v>937</v>
      </c>
      <c r="E17073" s="115">
        <v>44891</v>
      </c>
      <c r="F17073" s="192">
        <v>0.78031249999999996</v>
      </c>
      <c r="G17073">
        <v>2</v>
      </c>
      <c r="H17073" s="114" t="s">
        <v>938</v>
      </c>
      <c r="I17073">
        <v>2048564</v>
      </c>
    </row>
    <row r="17074" spans="1:9" x14ac:dyDescent="0.25">
      <c r="A17074" s="114" t="s">
        <v>2232</v>
      </c>
      <c r="B17074">
        <v>493</v>
      </c>
      <c r="C17074" s="114" t="s">
        <v>53</v>
      </c>
      <c r="D17074" s="114" t="s">
        <v>1802</v>
      </c>
      <c r="E17074" s="115">
        <v>44891</v>
      </c>
      <c r="F17074" s="192">
        <v>0.78038194444444442</v>
      </c>
      <c r="G17074">
        <v>2</v>
      </c>
      <c r="H17074" s="114" t="s">
        <v>1803</v>
      </c>
      <c r="I17074"/>
    </row>
    <row r="17075" spans="1:9" x14ac:dyDescent="0.25">
      <c r="A17075" s="114" t="s">
        <v>2232</v>
      </c>
      <c r="B17075">
        <v>494</v>
      </c>
      <c r="C17075" s="114" t="s">
        <v>52</v>
      </c>
      <c r="D17075" s="114" t="s">
        <v>1804</v>
      </c>
      <c r="E17075" s="115">
        <v>44891</v>
      </c>
      <c r="F17075" s="192">
        <v>0.78045138888888888</v>
      </c>
      <c r="G17075">
        <v>2</v>
      </c>
      <c r="H17075" s="114" t="s">
        <v>1805</v>
      </c>
      <c r="I17075">
        <v>7513986</v>
      </c>
    </row>
    <row r="17076" spans="1:9" x14ac:dyDescent="0.25">
      <c r="A17076" s="114" t="s">
        <v>2232</v>
      </c>
      <c r="B17076">
        <v>495</v>
      </c>
      <c r="C17076" s="114" t="s">
        <v>52</v>
      </c>
      <c r="D17076" s="114" t="s">
        <v>1268</v>
      </c>
      <c r="E17076" s="115">
        <v>44891</v>
      </c>
      <c r="F17076" s="192">
        <v>0.78052083333333333</v>
      </c>
      <c r="G17076">
        <v>2</v>
      </c>
      <c r="H17076" s="114" t="s">
        <v>1269</v>
      </c>
      <c r="I17076">
        <v>3685250</v>
      </c>
    </row>
    <row r="17077" spans="1:9" x14ac:dyDescent="0.25">
      <c r="A17077" s="114" t="s">
        <v>2232</v>
      </c>
      <c r="B17077">
        <v>496</v>
      </c>
      <c r="C17077" s="114" t="s">
        <v>53</v>
      </c>
      <c r="D17077" s="114" t="s">
        <v>1292</v>
      </c>
      <c r="E17077" s="115">
        <v>44891</v>
      </c>
      <c r="F17077" s="192">
        <v>0.78098379629629633</v>
      </c>
      <c r="G17077">
        <v>2</v>
      </c>
      <c r="H17077" s="114" t="s">
        <v>1293</v>
      </c>
      <c r="I17077"/>
    </row>
    <row r="17078" spans="1:9" x14ac:dyDescent="0.25">
      <c r="A17078" s="114" t="s">
        <v>2232</v>
      </c>
      <c r="B17078">
        <v>497</v>
      </c>
      <c r="C17078" s="114" t="s">
        <v>52</v>
      </c>
      <c r="D17078" s="114" t="s">
        <v>1792</v>
      </c>
      <c r="E17078" s="115">
        <v>44891</v>
      </c>
      <c r="F17078" s="192">
        <v>0.78106481481481482</v>
      </c>
      <c r="G17078">
        <v>2</v>
      </c>
      <c r="H17078" s="114" t="s">
        <v>1793</v>
      </c>
      <c r="I17078">
        <v>14813057</v>
      </c>
    </row>
    <row r="17079" spans="1:9" x14ac:dyDescent="0.25">
      <c r="A17079" s="114" t="s">
        <v>2232</v>
      </c>
      <c r="B17079">
        <v>498</v>
      </c>
      <c r="C17079" s="114" t="s">
        <v>53</v>
      </c>
      <c r="D17079" s="114" t="s">
        <v>1546</v>
      </c>
      <c r="E17079" s="115">
        <v>44891</v>
      </c>
      <c r="F17079" s="192">
        <v>0.78113425925925928</v>
      </c>
      <c r="G17079">
        <v>2</v>
      </c>
      <c r="H17079" s="114" t="s">
        <v>1547</v>
      </c>
      <c r="I17079">
        <v>2037566</v>
      </c>
    </row>
    <row r="17080" spans="1:9" x14ac:dyDescent="0.25">
      <c r="A17080" s="114" t="s">
        <v>2232</v>
      </c>
      <c r="B17080">
        <v>499</v>
      </c>
      <c r="C17080" s="114" t="s">
        <v>53</v>
      </c>
      <c r="D17080" s="114" t="s">
        <v>1537</v>
      </c>
      <c r="E17080" s="115">
        <v>44891</v>
      </c>
      <c r="F17080" s="192">
        <v>0.78120370370370373</v>
      </c>
      <c r="G17080">
        <v>2</v>
      </c>
      <c r="H17080" s="114" t="s">
        <v>1538</v>
      </c>
      <c r="I17080"/>
    </row>
    <row r="17081" spans="1:9" x14ac:dyDescent="0.25">
      <c r="A17081" s="114" t="s">
        <v>2232</v>
      </c>
      <c r="B17081">
        <v>500</v>
      </c>
      <c r="C17081" s="114" t="s">
        <v>57</v>
      </c>
      <c r="D17081" s="114" t="s">
        <v>1332</v>
      </c>
      <c r="E17081" s="115">
        <v>44891</v>
      </c>
      <c r="F17081" s="192">
        <v>0.78127314814814819</v>
      </c>
      <c r="G17081">
        <v>2</v>
      </c>
      <c r="H17081" s="114" t="s">
        <v>1333</v>
      </c>
      <c r="I17081">
        <v>14936017</v>
      </c>
    </row>
    <row r="17082" spans="1:9" x14ac:dyDescent="0.25">
      <c r="A17082" s="114" t="s">
        <v>2232</v>
      </c>
      <c r="B17082">
        <v>501</v>
      </c>
      <c r="C17082" s="114" t="s">
        <v>52</v>
      </c>
      <c r="D17082" s="114" t="s">
        <v>1717</v>
      </c>
      <c r="E17082" s="115">
        <v>44891</v>
      </c>
      <c r="F17082" s="192">
        <v>0.78137731481481476</v>
      </c>
      <c r="G17082">
        <v>2</v>
      </c>
      <c r="H17082" s="114" t="s">
        <v>1718</v>
      </c>
      <c r="I17082">
        <v>14822440</v>
      </c>
    </row>
    <row r="17083" spans="1:9" x14ac:dyDescent="0.25">
      <c r="A17083" s="114" t="s">
        <v>2232</v>
      </c>
      <c r="B17083">
        <v>502</v>
      </c>
      <c r="C17083" s="114" t="s">
        <v>53</v>
      </c>
      <c r="D17083" s="114" t="s">
        <v>2081</v>
      </c>
      <c r="E17083" s="115">
        <v>44891</v>
      </c>
      <c r="F17083" s="192">
        <v>0.7814699074074074</v>
      </c>
      <c r="G17083">
        <v>2</v>
      </c>
      <c r="H17083" s="114" t="s">
        <v>2082</v>
      </c>
      <c r="I17083"/>
    </row>
    <row r="17084" spans="1:9" x14ac:dyDescent="0.25">
      <c r="A17084" s="114" t="s">
        <v>2232</v>
      </c>
      <c r="B17084">
        <v>503</v>
      </c>
      <c r="C17084" s="114" t="s">
        <v>53</v>
      </c>
      <c r="D17084" s="114" t="s">
        <v>1442</v>
      </c>
      <c r="E17084" s="115">
        <v>44891</v>
      </c>
      <c r="F17084" s="192">
        <v>0.78152777777777782</v>
      </c>
      <c r="G17084">
        <v>2</v>
      </c>
      <c r="H17084" s="114" t="s">
        <v>1443</v>
      </c>
      <c r="I17084">
        <v>5436663</v>
      </c>
    </row>
    <row r="17085" spans="1:9" x14ac:dyDescent="0.25">
      <c r="A17085" s="114" t="s">
        <v>2232</v>
      </c>
      <c r="B17085">
        <v>504</v>
      </c>
      <c r="C17085" s="114" t="s">
        <v>53</v>
      </c>
      <c r="D17085" s="114" t="s">
        <v>1719</v>
      </c>
      <c r="E17085" s="115">
        <v>44891</v>
      </c>
      <c r="F17085" s="192">
        <v>0.78159722222222228</v>
      </c>
      <c r="G17085">
        <v>2</v>
      </c>
      <c r="H17085" s="114" t="s">
        <v>1720</v>
      </c>
      <c r="I17085">
        <v>5618617</v>
      </c>
    </row>
    <row r="17086" spans="1:9" x14ac:dyDescent="0.25">
      <c r="A17086" s="114" t="s">
        <v>2232</v>
      </c>
      <c r="B17086">
        <v>505</v>
      </c>
      <c r="C17086" s="114" t="s">
        <v>54</v>
      </c>
      <c r="D17086" s="114" t="s">
        <v>294</v>
      </c>
      <c r="E17086" s="115">
        <v>44891</v>
      </c>
      <c r="F17086" s="192">
        <v>0.78168981481481481</v>
      </c>
      <c r="G17086">
        <v>2</v>
      </c>
      <c r="H17086" s="114" t="s">
        <v>295</v>
      </c>
      <c r="I17086">
        <v>14958063</v>
      </c>
    </row>
    <row r="17087" spans="1:9" x14ac:dyDescent="0.25">
      <c r="A17087" s="114" t="s">
        <v>2232</v>
      </c>
      <c r="B17087">
        <v>506</v>
      </c>
      <c r="C17087" s="114" t="s">
        <v>52</v>
      </c>
      <c r="D17087" s="114" t="s">
        <v>1164</v>
      </c>
      <c r="E17087" s="115">
        <v>44891</v>
      </c>
      <c r="F17087" s="192">
        <v>0.78175925925925926</v>
      </c>
      <c r="G17087">
        <v>2</v>
      </c>
      <c r="H17087" s="114" t="s">
        <v>1165</v>
      </c>
      <c r="I17087">
        <v>14987576</v>
      </c>
    </row>
    <row r="17088" spans="1:9" x14ac:dyDescent="0.25">
      <c r="A17088" s="114" t="s">
        <v>2232</v>
      </c>
      <c r="B17088">
        <v>507</v>
      </c>
      <c r="C17088" s="114" t="s">
        <v>52</v>
      </c>
      <c r="D17088" s="114" t="s">
        <v>1135</v>
      </c>
      <c r="E17088" s="115">
        <v>44891</v>
      </c>
      <c r="F17088" s="192">
        <v>0.7818518518518518</v>
      </c>
      <c r="G17088">
        <v>2</v>
      </c>
      <c r="H17088" s="114" t="s">
        <v>1136</v>
      </c>
      <c r="I17088">
        <v>14956273</v>
      </c>
    </row>
    <row r="17089" spans="1:9" x14ac:dyDescent="0.25">
      <c r="A17089" s="114" t="s">
        <v>2232</v>
      </c>
      <c r="B17089">
        <v>508</v>
      </c>
      <c r="C17089" s="114" t="s">
        <v>54</v>
      </c>
      <c r="D17089" s="114" t="s">
        <v>476</v>
      </c>
      <c r="E17089" s="115">
        <v>44891</v>
      </c>
      <c r="F17089" s="192">
        <v>0.78192129629629625</v>
      </c>
      <c r="G17089">
        <v>2</v>
      </c>
      <c r="H17089" s="114" t="s">
        <v>477</v>
      </c>
      <c r="I17089">
        <v>8117314</v>
      </c>
    </row>
    <row r="17090" spans="1:9" x14ac:dyDescent="0.25">
      <c r="A17090" s="114" t="s">
        <v>2232</v>
      </c>
      <c r="B17090">
        <v>509</v>
      </c>
      <c r="C17090" s="114" t="s">
        <v>52</v>
      </c>
      <c r="D17090" s="114" t="s">
        <v>1262</v>
      </c>
      <c r="E17090" s="115">
        <v>44891</v>
      </c>
      <c r="F17090" s="192">
        <v>0.78207175925925931</v>
      </c>
      <c r="G17090">
        <v>2</v>
      </c>
      <c r="H17090" s="114" t="s">
        <v>1263</v>
      </c>
      <c r="I17090">
        <v>5272682</v>
      </c>
    </row>
    <row r="17091" spans="1:9" x14ac:dyDescent="0.25">
      <c r="A17091" s="114" t="s">
        <v>2232</v>
      </c>
      <c r="B17091">
        <v>510</v>
      </c>
      <c r="C17091" s="114" t="s">
        <v>53</v>
      </c>
      <c r="D17091" s="114" t="s">
        <v>1495</v>
      </c>
      <c r="E17091" s="115">
        <v>44891</v>
      </c>
      <c r="F17091" s="192">
        <v>0.78225694444444449</v>
      </c>
      <c r="G17091">
        <v>2</v>
      </c>
      <c r="H17091" s="114" t="s">
        <v>1496</v>
      </c>
      <c r="I17091"/>
    </row>
    <row r="17092" spans="1:9" x14ac:dyDescent="0.25">
      <c r="A17092" s="114" t="s">
        <v>2232</v>
      </c>
      <c r="B17092">
        <v>511</v>
      </c>
      <c r="C17092" s="114" t="s">
        <v>53</v>
      </c>
      <c r="D17092" s="114" t="s">
        <v>1354</v>
      </c>
      <c r="E17092" s="115">
        <v>44891</v>
      </c>
      <c r="F17092" s="192">
        <v>0.78232638888888884</v>
      </c>
      <c r="G17092">
        <v>2</v>
      </c>
      <c r="H17092" s="114" t="s">
        <v>1355</v>
      </c>
      <c r="I17092"/>
    </row>
    <row r="17093" spans="1:9" x14ac:dyDescent="0.25">
      <c r="A17093" s="114" t="s">
        <v>2232</v>
      </c>
      <c r="B17093">
        <v>512</v>
      </c>
      <c r="C17093" s="114" t="s">
        <v>53</v>
      </c>
      <c r="D17093" s="114" t="s">
        <v>1372</v>
      </c>
      <c r="E17093" s="115">
        <v>44891</v>
      </c>
      <c r="F17093" s="192">
        <v>0.78239583333333329</v>
      </c>
      <c r="G17093">
        <v>2</v>
      </c>
      <c r="H17093" s="114" t="s">
        <v>1373</v>
      </c>
      <c r="I17093">
        <v>5436748</v>
      </c>
    </row>
    <row r="17094" spans="1:9" x14ac:dyDescent="0.25">
      <c r="A17094" s="114" t="s">
        <v>2232</v>
      </c>
      <c r="B17094">
        <v>513</v>
      </c>
      <c r="C17094" s="114" t="s">
        <v>53</v>
      </c>
      <c r="D17094" s="114" t="s">
        <v>1890</v>
      </c>
      <c r="E17094" s="115">
        <v>44891</v>
      </c>
      <c r="F17094" s="192">
        <v>0.78246527777777775</v>
      </c>
      <c r="G17094">
        <v>2</v>
      </c>
      <c r="H17094" s="114" t="s">
        <v>1891</v>
      </c>
      <c r="I17094"/>
    </row>
    <row r="17095" spans="1:9" x14ac:dyDescent="0.25">
      <c r="A17095" s="114" t="s">
        <v>2232</v>
      </c>
      <c r="B17095">
        <v>514</v>
      </c>
      <c r="C17095" s="114" t="s">
        <v>53</v>
      </c>
      <c r="D17095" s="114" t="s">
        <v>1501</v>
      </c>
      <c r="E17095" s="115">
        <v>44891</v>
      </c>
      <c r="F17095" s="192">
        <v>0.7825347222222222</v>
      </c>
      <c r="G17095">
        <v>2</v>
      </c>
      <c r="H17095" s="114" t="s">
        <v>1502</v>
      </c>
      <c r="I17095">
        <v>2736654</v>
      </c>
    </row>
    <row r="17096" spans="1:9" x14ac:dyDescent="0.25">
      <c r="A17096" s="114" t="s">
        <v>2232</v>
      </c>
      <c r="B17096">
        <v>515</v>
      </c>
      <c r="C17096" s="114" t="s">
        <v>53</v>
      </c>
      <c r="D17096" s="114" t="s">
        <v>1370</v>
      </c>
      <c r="E17096" s="115">
        <v>44891</v>
      </c>
      <c r="F17096" s="192">
        <v>0.7826157407407407</v>
      </c>
      <c r="G17096">
        <v>2</v>
      </c>
      <c r="H17096" s="114" t="s">
        <v>1371</v>
      </c>
      <c r="I17096"/>
    </row>
    <row r="17097" spans="1:9" x14ac:dyDescent="0.25">
      <c r="A17097" s="114" t="s">
        <v>2232</v>
      </c>
      <c r="B17097">
        <v>516</v>
      </c>
      <c r="C17097" s="114" t="s">
        <v>53</v>
      </c>
      <c r="D17097" s="114" t="s">
        <v>490</v>
      </c>
      <c r="E17097" s="115">
        <v>44891</v>
      </c>
      <c r="F17097" s="192">
        <v>0.78318287037037038</v>
      </c>
      <c r="G17097">
        <v>2</v>
      </c>
      <c r="H17097" s="114" t="s">
        <v>491</v>
      </c>
      <c r="I17097"/>
    </row>
    <row r="17098" spans="1:9" x14ac:dyDescent="0.25">
      <c r="A17098" s="114" t="s">
        <v>2232</v>
      </c>
      <c r="B17098">
        <v>517</v>
      </c>
      <c r="C17098" s="114" t="s">
        <v>52</v>
      </c>
      <c r="D17098" s="114" t="s">
        <v>234</v>
      </c>
      <c r="E17098" s="115">
        <v>44891</v>
      </c>
      <c r="F17098" s="192">
        <v>0.78325231481481483</v>
      </c>
      <c r="G17098">
        <v>2</v>
      </c>
      <c r="H17098" s="114" t="s">
        <v>235</v>
      </c>
      <c r="I17098">
        <v>4850529</v>
      </c>
    </row>
    <row r="17099" spans="1:9" x14ac:dyDescent="0.25">
      <c r="A17099" s="114" t="s">
        <v>2232</v>
      </c>
      <c r="B17099">
        <v>518</v>
      </c>
      <c r="C17099" s="114" t="s">
        <v>54</v>
      </c>
      <c r="D17099" s="114" t="s">
        <v>1384</v>
      </c>
      <c r="E17099" s="115">
        <v>44891</v>
      </c>
      <c r="F17099" s="192">
        <v>0.78373842592592591</v>
      </c>
      <c r="G17099">
        <v>2</v>
      </c>
      <c r="H17099" s="114" t="s">
        <v>1385</v>
      </c>
      <c r="I17099"/>
    </row>
    <row r="17100" spans="1:9" x14ac:dyDescent="0.25">
      <c r="A17100" s="114" t="s">
        <v>2232</v>
      </c>
      <c r="B17100">
        <v>519</v>
      </c>
      <c r="C17100" s="114" t="s">
        <v>53</v>
      </c>
      <c r="D17100" s="114" t="s">
        <v>1888</v>
      </c>
      <c r="E17100" s="115">
        <v>44891</v>
      </c>
      <c r="F17100" s="192">
        <v>0.78379629629629632</v>
      </c>
      <c r="G17100">
        <v>2</v>
      </c>
      <c r="H17100" s="114" t="s">
        <v>1889</v>
      </c>
      <c r="I17100">
        <v>6724155</v>
      </c>
    </row>
    <row r="17101" spans="1:9" x14ac:dyDescent="0.25">
      <c r="A17101" s="114" t="s">
        <v>2232</v>
      </c>
      <c r="B17101">
        <v>520</v>
      </c>
      <c r="C17101" s="114" t="s">
        <v>52</v>
      </c>
      <c r="D17101" s="114" t="s">
        <v>2163</v>
      </c>
      <c r="E17101" s="115">
        <v>44891</v>
      </c>
      <c r="F17101" s="192">
        <v>0.78386574074074078</v>
      </c>
      <c r="G17101">
        <v>2</v>
      </c>
      <c r="H17101" s="114" t="s">
        <v>2164</v>
      </c>
      <c r="I17101">
        <v>5277261</v>
      </c>
    </row>
    <row r="17102" spans="1:9" x14ac:dyDescent="0.25">
      <c r="A17102" s="114" t="s">
        <v>2232</v>
      </c>
      <c r="B17102">
        <v>521</v>
      </c>
      <c r="C17102" s="114" t="s">
        <v>52</v>
      </c>
      <c r="D17102" s="114" t="s">
        <v>1205</v>
      </c>
      <c r="E17102" s="115">
        <v>44891</v>
      </c>
      <c r="F17102" s="192">
        <v>0.78393518518518523</v>
      </c>
      <c r="G17102">
        <v>2</v>
      </c>
      <c r="H17102" s="114" t="s">
        <v>1206</v>
      </c>
      <c r="I17102">
        <v>6691275</v>
      </c>
    </row>
    <row r="17103" spans="1:9" x14ac:dyDescent="0.25">
      <c r="A17103" s="114" t="s">
        <v>2232</v>
      </c>
      <c r="B17103">
        <v>522</v>
      </c>
      <c r="C17103" s="114" t="s">
        <v>54</v>
      </c>
      <c r="D17103" s="114" t="s">
        <v>1845</v>
      </c>
      <c r="E17103" s="115">
        <v>44891</v>
      </c>
      <c r="F17103" s="192">
        <v>0.78400462962962958</v>
      </c>
      <c r="G17103">
        <v>2</v>
      </c>
      <c r="H17103" s="114" t="s">
        <v>1846</v>
      </c>
      <c r="I17103"/>
    </row>
    <row r="17104" spans="1:9" x14ac:dyDescent="0.25">
      <c r="A17104" s="114" t="s">
        <v>2232</v>
      </c>
      <c r="B17104">
        <v>523</v>
      </c>
      <c r="C17104" s="114" t="s">
        <v>54</v>
      </c>
      <c r="D17104" s="114" t="s">
        <v>1772</v>
      </c>
      <c r="E17104" s="115">
        <v>44891</v>
      </c>
      <c r="F17104" s="192">
        <v>0.78407407407407403</v>
      </c>
      <c r="G17104">
        <v>2</v>
      </c>
      <c r="H17104" s="114" t="s">
        <v>1773</v>
      </c>
      <c r="I17104">
        <v>6710168</v>
      </c>
    </row>
    <row r="17105" spans="1:9" x14ac:dyDescent="0.25">
      <c r="A17105" s="114" t="s">
        <v>2232</v>
      </c>
      <c r="B17105">
        <v>524</v>
      </c>
      <c r="C17105" s="114" t="s">
        <v>53</v>
      </c>
      <c r="D17105" s="114" t="s">
        <v>1539</v>
      </c>
      <c r="E17105" s="115">
        <v>44891</v>
      </c>
      <c r="F17105" s="192">
        <v>0.7842824074074074</v>
      </c>
      <c r="G17105">
        <v>2</v>
      </c>
      <c r="H17105" s="114" t="s">
        <v>1540</v>
      </c>
      <c r="I17105"/>
    </row>
    <row r="17106" spans="1:9" x14ac:dyDescent="0.25">
      <c r="A17106" s="114" t="s">
        <v>2232</v>
      </c>
      <c r="B17106">
        <v>525</v>
      </c>
      <c r="C17106" s="114" t="s">
        <v>53</v>
      </c>
      <c r="D17106" s="114" t="s">
        <v>228</v>
      </c>
      <c r="E17106" s="115">
        <v>44891</v>
      </c>
      <c r="F17106" s="192">
        <v>0.78468749999999998</v>
      </c>
      <c r="G17106">
        <v>2</v>
      </c>
      <c r="H17106" s="114" t="s">
        <v>229</v>
      </c>
      <c r="I17106">
        <v>14960618</v>
      </c>
    </row>
    <row r="17107" spans="1:9" x14ac:dyDescent="0.25">
      <c r="A17107" s="114" t="s">
        <v>2232</v>
      </c>
      <c r="B17107">
        <v>526</v>
      </c>
      <c r="C17107" s="114" t="s">
        <v>53</v>
      </c>
      <c r="D17107" s="114" t="s">
        <v>849</v>
      </c>
      <c r="E17107" s="115">
        <v>44891</v>
      </c>
      <c r="F17107" s="192">
        <v>0.7847453703703704</v>
      </c>
      <c r="G17107">
        <v>2</v>
      </c>
      <c r="H17107" s="114" t="s">
        <v>850</v>
      </c>
      <c r="I17107">
        <v>15027073</v>
      </c>
    </row>
    <row r="17108" spans="1:9" x14ac:dyDescent="0.25">
      <c r="A17108" s="114" t="s">
        <v>2232</v>
      </c>
      <c r="B17108">
        <v>527</v>
      </c>
      <c r="C17108" s="114" t="s">
        <v>53</v>
      </c>
      <c r="D17108" s="114" t="s">
        <v>1258</v>
      </c>
      <c r="E17108" s="115">
        <v>44891</v>
      </c>
      <c r="F17108" s="192">
        <v>0.78482638888888889</v>
      </c>
      <c r="G17108">
        <v>2</v>
      </c>
      <c r="H17108" s="114" t="s">
        <v>1259</v>
      </c>
      <c r="I17108">
        <v>4793403</v>
      </c>
    </row>
    <row r="17109" spans="1:9" x14ac:dyDescent="0.25">
      <c r="A17109" s="114" t="s">
        <v>2232</v>
      </c>
      <c r="B17109">
        <v>528</v>
      </c>
      <c r="C17109" s="114" t="s">
        <v>53</v>
      </c>
      <c r="D17109" s="114" t="s">
        <v>1364</v>
      </c>
      <c r="E17109" s="115">
        <v>44891</v>
      </c>
      <c r="F17109" s="192">
        <v>0.78489583333333335</v>
      </c>
      <c r="G17109">
        <v>2</v>
      </c>
      <c r="H17109" s="114" t="s">
        <v>1365</v>
      </c>
      <c r="I17109">
        <v>2037571</v>
      </c>
    </row>
    <row r="17110" spans="1:9" x14ac:dyDescent="0.25">
      <c r="A17110" s="114" t="s">
        <v>2232</v>
      </c>
      <c r="B17110">
        <v>529</v>
      </c>
      <c r="C17110" s="114" t="s">
        <v>53</v>
      </c>
      <c r="D17110" s="114" t="s">
        <v>1689</v>
      </c>
      <c r="E17110" s="115">
        <v>44891</v>
      </c>
      <c r="F17110" s="192">
        <v>0.78545138888888888</v>
      </c>
      <c r="G17110">
        <v>2</v>
      </c>
      <c r="H17110" s="114" t="s">
        <v>1690</v>
      </c>
      <c r="I17110"/>
    </row>
    <row r="17111" spans="1:9" x14ac:dyDescent="0.25">
      <c r="A17111" s="114" t="s">
        <v>2232</v>
      </c>
      <c r="B17111">
        <v>530</v>
      </c>
      <c r="C17111" s="114" t="s">
        <v>53</v>
      </c>
      <c r="D17111" s="114" t="s">
        <v>472</v>
      </c>
      <c r="E17111" s="115">
        <v>44891</v>
      </c>
      <c r="F17111" s="192">
        <v>0.78553240740740737</v>
      </c>
      <c r="G17111">
        <v>2</v>
      </c>
      <c r="H17111" s="114" t="s">
        <v>473</v>
      </c>
      <c r="I17111"/>
    </row>
    <row r="17112" spans="1:9" x14ac:dyDescent="0.25">
      <c r="A17112" s="114" t="s">
        <v>2232</v>
      </c>
      <c r="B17112">
        <v>531</v>
      </c>
      <c r="C17112" s="114" t="s">
        <v>53</v>
      </c>
      <c r="D17112" s="114" t="s">
        <v>514</v>
      </c>
      <c r="E17112" s="115">
        <v>44891</v>
      </c>
      <c r="F17112" s="192">
        <v>0.78560185185185183</v>
      </c>
      <c r="G17112">
        <v>2</v>
      </c>
      <c r="H17112" s="114" t="s">
        <v>515</v>
      </c>
      <c r="I17112">
        <v>2024888</v>
      </c>
    </row>
    <row r="17113" spans="1:9" x14ac:dyDescent="0.25">
      <c r="A17113" s="114" t="s">
        <v>2232</v>
      </c>
      <c r="B17113">
        <v>532</v>
      </c>
      <c r="C17113" s="114" t="s">
        <v>53</v>
      </c>
      <c r="D17113" s="114" t="s">
        <v>504</v>
      </c>
      <c r="E17113" s="115">
        <v>44891</v>
      </c>
      <c r="F17113" s="192">
        <v>0.78575231481481478</v>
      </c>
      <c r="G17113">
        <v>2</v>
      </c>
      <c r="H17113" s="114" t="s">
        <v>505</v>
      </c>
      <c r="I17113"/>
    </row>
    <row r="17114" spans="1:9" x14ac:dyDescent="0.25">
      <c r="A17114" s="114" t="s">
        <v>2232</v>
      </c>
      <c r="B17114">
        <v>533</v>
      </c>
      <c r="C17114" s="114" t="s">
        <v>53</v>
      </c>
      <c r="D17114" s="114" t="s">
        <v>498</v>
      </c>
      <c r="E17114" s="115">
        <v>44891</v>
      </c>
      <c r="F17114" s="192">
        <v>0.78583333333333338</v>
      </c>
      <c r="G17114">
        <v>2</v>
      </c>
      <c r="H17114" s="114" t="s">
        <v>499</v>
      </c>
      <c r="I17114"/>
    </row>
    <row r="17115" spans="1:9" x14ac:dyDescent="0.25">
      <c r="A17115" s="114" t="s">
        <v>2232</v>
      </c>
      <c r="B17115">
        <v>534</v>
      </c>
      <c r="C17115" s="114" t="s">
        <v>53</v>
      </c>
      <c r="D17115" s="114" t="s">
        <v>278</v>
      </c>
      <c r="E17115" s="115">
        <v>44891</v>
      </c>
      <c r="F17115" s="192">
        <v>0.78599537037037037</v>
      </c>
      <c r="G17115">
        <v>2</v>
      </c>
      <c r="H17115" s="114" t="s">
        <v>279</v>
      </c>
      <c r="I17115">
        <v>2024793</v>
      </c>
    </row>
    <row r="17116" spans="1:9" x14ac:dyDescent="0.25">
      <c r="A17116" s="114" t="s">
        <v>2232</v>
      </c>
      <c r="B17116">
        <v>535</v>
      </c>
      <c r="C17116" s="114" t="s">
        <v>53</v>
      </c>
      <c r="D17116" s="114" t="s">
        <v>296</v>
      </c>
      <c r="E17116" s="115">
        <v>44891</v>
      </c>
      <c r="F17116" s="192">
        <v>0.78605324074074079</v>
      </c>
      <c r="G17116">
        <v>2</v>
      </c>
      <c r="H17116" s="114" t="s">
        <v>297</v>
      </c>
      <c r="I17116"/>
    </row>
    <row r="17117" spans="1:9" x14ac:dyDescent="0.25">
      <c r="A17117" s="114" t="s">
        <v>2232</v>
      </c>
      <c r="B17117">
        <v>536</v>
      </c>
      <c r="C17117" s="114" t="s">
        <v>56</v>
      </c>
      <c r="D17117" s="114" t="s">
        <v>1426</v>
      </c>
      <c r="E17117" s="115">
        <v>44891</v>
      </c>
      <c r="F17117" s="192">
        <v>0.78614583333333332</v>
      </c>
      <c r="G17117">
        <v>2</v>
      </c>
      <c r="H17117" s="114" t="s">
        <v>1427</v>
      </c>
      <c r="I17117">
        <v>7598551</v>
      </c>
    </row>
    <row r="17118" spans="1:9" x14ac:dyDescent="0.25">
      <c r="A17118" s="114" t="s">
        <v>2232</v>
      </c>
      <c r="B17118">
        <v>537</v>
      </c>
      <c r="C17118" s="114" t="s">
        <v>53</v>
      </c>
      <c r="D17118" s="114" t="s">
        <v>873</v>
      </c>
      <c r="E17118" s="115">
        <v>44891</v>
      </c>
      <c r="F17118" s="192">
        <v>0.78653935185185186</v>
      </c>
      <c r="G17118">
        <v>2</v>
      </c>
      <c r="H17118" s="114" t="s">
        <v>874</v>
      </c>
      <c r="I17118"/>
    </row>
    <row r="17119" spans="1:9" x14ac:dyDescent="0.25">
      <c r="A17119" s="114" t="s">
        <v>2232</v>
      </c>
      <c r="B17119">
        <v>538</v>
      </c>
      <c r="C17119" s="114" t="s">
        <v>53</v>
      </c>
      <c r="D17119" s="114" t="s">
        <v>208</v>
      </c>
      <c r="E17119" s="115">
        <v>44891</v>
      </c>
      <c r="F17119" s="192">
        <v>0.78672453703703704</v>
      </c>
      <c r="G17119">
        <v>2</v>
      </c>
      <c r="H17119" s="114" t="s">
        <v>209</v>
      </c>
      <c r="I17119">
        <v>5500801</v>
      </c>
    </row>
    <row r="17120" spans="1:9" x14ac:dyDescent="0.25">
      <c r="A17120" s="114" t="s">
        <v>2232</v>
      </c>
      <c r="B17120">
        <v>539</v>
      </c>
      <c r="C17120" s="114" t="s">
        <v>52</v>
      </c>
      <c r="D17120" s="114" t="s">
        <v>2070</v>
      </c>
      <c r="E17120" s="115">
        <v>44891</v>
      </c>
      <c r="F17120" s="192">
        <v>0.7867939814814815</v>
      </c>
      <c r="G17120">
        <v>2</v>
      </c>
      <c r="H17120" s="114" t="s">
        <v>2071</v>
      </c>
      <c r="I17120">
        <v>5424830</v>
      </c>
    </row>
    <row r="17121" spans="1:9" x14ac:dyDescent="0.25">
      <c r="A17121" s="114" t="s">
        <v>2232</v>
      </c>
      <c r="B17121">
        <v>540</v>
      </c>
      <c r="C17121" s="114" t="s">
        <v>53</v>
      </c>
      <c r="D17121" s="114" t="s">
        <v>1467</v>
      </c>
      <c r="E17121" s="115">
        <v>44891</v>
      </c>
      <c r="F17121" s="192">
        <v>0.78690972222222222</v>
      </c>
      <c r="G17121">
        <v>2</v>
      </c>
      <c r="H17121" s="114" t="s">
        <v>1468</v>
      </c>
      <c r="I17121"/>
    </row>
    <row r="17122" spans="1:9" x14ac:dyDescent="0.25">
      <c r="A17122" s="114" t="s">
        <v>2232</v>
      </c>
      <c r="B17122">
        <v>541</v>
      </c>
      <c r="C17122" s="114" t="s">
        <v>53</v>
      </c>
      <c r="D17122" s="114" t="s">
        <v>1394</v>
      </c>
      <c r="E17122" s="115">
        <v>44891</v>
      </c>
      <c r="F17122" s="192">
        <v>0.78697916666666667</v>
      </c>
      <c r="G17122">
        <v>2</v>
      </c>
      <c r="H17122" s="114" t="s">
        <v>1395</v>
      </c>
      <c r="I17122"/>
    </row>
    <row r="17123" spans="1:9" x14ac:dyDescent="0.25">
      <c r="A17123" s="114" t="s">
        <v>2232</v>
      </c>
      <c r="B17123">
        <v>542</v>
      </c>
      <c r="C17123" s="114" t="s">
        <v>54</v>
      </c>
      <c r="D17123" s="114" t="s">
        <v>2055</v>
      </c>
      <c r="E17123" s="115">
        <v>44891</v>
      </c>
      <c r="F17123" s="192">
        <v>0.78704861111111113</v>
      </c>
      <c r="G17123">
        <v>2</v>
      </c>
      <c r="H17123" s="114" t="s">
        <v>2056</v>
      </c>
      <c r="I17123"/>
    </row>
    <row r="17124" spans="1:9" x14ac:dyDescent="0.25">
      <c r="A17124" s="114" t="s">
        <v>2232</v>
      </c>
      <c r="B17124">
        <v>543</v>
      </c>
      <c r="C17124" s="114" t="s">
        <v>54</v>
      </c>
      <c r="D17124" s="114" t="s">
        <v>1414</v>
      </c>
      <c r="E17124" s="115">
        <v>44891</v>
      </c>
      <c r="F17124" s="192">
        <v>0.78711805555555558</v>
      </c>
      <c r="G17124">
        <v>2</v>
      </c>
      <c r="H17124" s="114" t="s">
        <v>1415</v>
      </c>
      <c r="I17124"/>
    </row>
    <row r="17125" spans="1:9" x14ac:dyDescent="0.25">
      <c r="A17125" s="114" t="s">
        <v>2232</v>
      </c>
      <c r="B17125">
        <v>544</v>
      </c>
      <c r="C17125" s="114" t="s">
        <v>52</v>
      </c>
      <c r="D17125" s="114" t="s">
        <v>1330</v>
      </c>
      <c r="E17125" s="115">
        <v>44891</v>
      </c>
      <c r="F17125" s="192">
        <v>0.78717592592592589</v>
      </c>
      <c r="G17125">
        <v>2</v>
      </c>
      <c r="H17125" s="114" t="s">
        <v>1331</v>
      </c>
      <c r="I17125">
        <v>3685301</v>
      </c>
    </row>
    <row r="17126" spans="1:9" x14ac:dyDescent="0.25">
      <c r="A17126" s="114" t="s">
        <v>2232</v>
      </c>
      <c r="B17126">
        <v>545</v>
      </c>
      <c r="C17126" s="114" t="s">
        <v>52</v>
      </c>
      <c r="D17126" s="114" t="s">
        <v>1782</v>
      </c>
      <c r="E17126" s="115">
        <v>44891</v>
      </c>
      <c r="F17126" s="192">
        <v>0.78728009259259257</v>
      </c>
      <c r="G17126">
        <v>2</v>
      </c>
      <c r="H17126" s="114" t="s">
        <v>1783</v>
      </c>
      <c r="I17126">
        <v>5422391</v>
      </c>
    </row>
    <row r="17127" spans="1:9" x14ac:dyDescent="0.25">
      <c r="A17127" s="114" t="s">
        <v>2232</v>
      </c>
      <c r="B17127">
        <v>546</v>
      </c>
      <c r="C17127" s="114" t="s">
        <v>54</v>
      </c>
      <c r="D17127" s="114" t="s">
        <v>1628</v>
      </c>
      <c r="E17127" s="115">
        <v>44891</v>
      </c>
      <c r="F17127" s="192">
        <v>0.78734953703703703</v>
      </c>
      <c r="G17127">
        <v>2</v>
      </c>
      <c r="H17127" s="114" t="s">
        <v>1629</v>
      </c>
      <c r="I17127"/>
    </row>
    <row r="17128" spans="1:9" x14ac:dyDescent="0.25">
      <c r="A17128" s="114" t="s">
        <v>2232</v>
      </c>
      <c r="B17128">
        <v>547</v>
      </c>
      <c r="C17128" s="114" t="s">
        <v>52</v>
      </c>
      <c r="D17128" s="114" t="s">
        <v>220</v>
      </c>
      <c r="E17128" s="115">
        <v>44891</v>
      </c>
      <c r="F17128" s="192">
        <v>0.78741898148148148</v>
      </c>
      <c r="G17128">
        <v>2</v>
      </c>
      <c r="H17128" s="114" t="s">
        <v>221</v>
      </c>
      <c r="I17128">
        <v>2705664</v>
      </c>
    </row>
    <row r="17129" spans="1:9" x14ac:dyDescent="0.25">
      <c r="A17129" s="114" t="s">
        <v>2232</v>
      </c>
      <c r="B17129">
        <v>548</v>
      </c>
      <c r="C17129" s="114" t="s">
        <v>54</v>
      </c>
      <c r="D17129" s="114" t="s">
        <v>1712</v>
      </c>
      <c r="E17129" s="115">
        <v>44891</v>
      </c>
      <c r="F17129" s="192">
        <v>0.78755787037037039</v>
      </c>
      <c r="G17129">
        <v>2</v>
      </c>
      <c r="H17129" s="114" t="s">
        <v>1713</v>
      </c>
      <c r="I17129">
        <v>5501738</v>
      </c>
    </row>
    <row r="17130" spans="1:9" x14ac:dyDescent="0.25">
      <c r="A17130" s="114" t="s">
        <v>2232</v>
      </c>
      <c r="B17130">
        <v>549</v>
      </c>
      <c r="C17130" s="114" t="s">
        <v>52</v>
      </c>
      <c r="D17130" s="114" t="s">
        <v>1710</v>
      </c>
      <c r="E17130" s="115">
        <v>44891</v>
      </c>
      <c r="F17130" s="192">
        <v>0.78762731481481485</v>
      </c>
      <c r="G17130">
        <v>2</v>
      </c>
      <c r="H17130" s="114" t="s">
        <v>1711</v>
      </c>
      <c r="I17130">
        <v>2799462</v>
      </c>
    </row>
    <row r="17131" spans="1:9" x14ac:dyDescent="0.25">
      <c r="A17131" s="114" t="s">
        <v>2232</v>
      </c>
      <c r="B17131">
        <v>550</v>
      </c>
      <c r="C17131" s="114" t="s">
        <v>56</v>
      </c>
      <c r="D17131" s="114" t="s">
        <v>1424</v>
      </c>
      <c r="E17131" s="115">
        <v>44891</v>
      </c>
      <c r="F17131" s="192">
        <v>0.7876967592592593</v>
      </c>
      <c r="G17131">
        <v>2</v>
      </c>
      <c r="H17131" s="114" t="s">
        <v>1425</v>
      </c>
      <c r="I17131">
        <v>5351291</v>
      </c>
    </row>
    <row r="17132" spans="1:9" x14ac:dyDescent="0.25">
      <c r="A17132" s="114" t="s">
        <v>2232</v>
      </c>
      <c r="B17132">
        <v>551</v>
      </c>
      <c r="C17132" s="114" t="s">
        <v>54</v>
      </c>
      <c r="D17132" s="114" t="s">
        <v>252</v>
      </c>
      <c r="E17132" s="115">
        <v>44891</v>
      </c>
      <c r="F17132" s="192">
        <v>0.78775462962962961</v>
      </c>
      <c r="G17132">
        <v>2</v>
      </c>
      <c r="H17132" s="114" t="s">
        <v>253</v>
      </c>
      <c r="I17132">
        <v>5334326</v>
      </c>
    </row>
    <row r="17133" spans="1:9" x14ac:dyDescent="0.25">
      <c r="A17133" s="114" t="s">
        <v>2232</v>
      </c>
      <c r="B17133">
        <v>552</v>
      </c>
      <c r="C17133" s="114" t="s">
        <v>53</v>
      </c>
      <c r="D17133" s="114" t="s">
        <v>1735</v>
      </c>
      <c r="E17133" s="115">
        <v>44891</v>
      </c>
      <c r="F17133" s="192">
        <v>0.78782407407407407</v>
      </c>
      <c r="G17133">
        <v>2</v>
      </c>
      <c r="H17133" s="114" t="s">
        <v>1736</v>
      </c>
      <c r="I17133"/>
    </row>
    <row r="17134" spans="1:9" x14ac:dyDescent="0.25">
      <c r="A17134" s="114" t="s">
        <v>2232</v>
      </c>
      <c r="B17134">
        <v>553</v>
      </c>
      <c r="C17134" s="114" t="s">
        <v>53</v>
      </c>
      <c r="D17134" s="114" t="s">
        <v>1545</v>
      </c>
      <c r="E17134" s="115">
        <v>44891</v>
      </c>
      <c r="F17134" s="192">
        <v>0.78806712962962966</v>
      </c>
      <c r="G17134">
        <v>2</v>
      </c>
      <c r="H17134" s="114" t="s">
        <v>53</v>
      </c>
      <c r="I17134"/>
    </row>
    <row r="17135" spans="1:9" x14ac:dyDescent="0.25">
      <c r="A17135" s="114" t="s">
        <v>2232</v>
      </c>
      <c r="B17135">
        <v>554</v>
      </c>
      <c r="C17135" s="114" t="s">
        <v>53</v>
      </c>
      <c r="D17135" s="114" t="s">
        <v>1880</v>
      </c>
      <c r="E17135" s="115">
        <v>44891</v>
      </c>
      <c r="F17135" s="192">
        <v>0.78813657407407411</v>
      </c>
      <c r="G17135">
        <v>2</v>
      </c>
      <c r="H17135" s="114" t="s">
        <v>1881</v>
      </c>
      <c r="I17135"/>
    </row>
    <row r="17136" spans="1:9" x14ac:dyDescent="0.25">
      <c r="A17136" s="114" t="s">
        <v>2232</v>
      </c>
      <c r="B17136">
        <v>555</v>
      </c>
      <c r="C17136" s="114" t="s">
        <v>53</v>
      </c>
      <c r="D17136" s="114" t="s">
        <v>364</v>
      </c>
      <c r="E17136" s="115">
        <v>44891</v>
      </c>
      <c r="F17136" s="192">
        <v>0.78820601851851857</v>
      </c>
      <c r="G17136">
        <v>2</v>
      </c>
      <c r="H17136" s="114" t="s">
        <v>365</v>
      </c>
      <c r="I17136">
        <v>14964936</v>
      </c>
    </row>
    <row r="17137" spans="1:9" x14ac:dyDescent="0.25">
      <c r="A17137" s="114" t="s">
        <v>2232</v>
      </c>
      <c r="B17137">
        <v>556</v>
      </c>
      <c r="C17137" s="114" t="s">
        <v>53</v>
      </c>
      <c r="D17137" s="114" t="s">
        <v>1752</v>
      </c>
      <c r="E17137" s="115">
        <v>44891</v>
      </c>
      <c r="F17137" s="192">
        <v>0.78827546296296291</v>
      </c>
      <c r="G17137">
        <v>2</v>
      </c>
      <c r="H17137" s="114" t="s">
        <v>1753</v>
      </c>
      <c r="I17137"/>
    </row>
    <row r="17138" spans="1:9" x14ac:dyDescent="0.25">
      <c r="A17138" s="114" t="s">
        <v>2232</v>
      </c>
      <c r="B17138">
        <v>557</v>
      </c>
      <c r="C17138" s="114" t="s">
        <v>53</v>
      </c>
      <c r="D17138" s="114" t="s">
        <v>470</v>
      </c>
      <c r="E17138" s="115">
        <v>44891</v>
      </c>
      <c r="F17138" s="192">
        <v>0.78834490740740737</v>
      </c>
      <c r="G17138">
        <v>2</v>
      </c>
      <c r="H17138" s="114" t="s">
        <v>471</v>
      </c>
      <c r="I17138">
        <v>2025429</v>
      </c>
    </row>
    <row r="17139" spans="1:9" x14ac:dyDescent="0.25">
      <c r="A17139" s="114" t="s">
        <v>2232</v>
      </c>
      <c r="B17139">
        <v>558</v>
      </c>
      <c r="C17139" s="114" t="s">
        <v>52</v>
      </c>
      <c r="D17139" s="114" t="s">
        <v>232</v>
      </c>
      <c r="E17139" s="115">
        <v>44891</v>
      </c>
      <c r="F17139" s="192">
        <v>0.78873842592592591</v>
      </c>
      <c r="G17139">
        <v>2</v>
      </c>
      <c r="H17139" s="114" t="s">
        <v>233</v>
      </c>
      <c r="I17139"/>
    </row>
    <row r="17140" spans="1:9" x14ac:dyDescent="0.25">
      <c r="A17140" s="114" t="s">
        <v>2232</v>
      </c>
      <c r="B17140">
        <v>559</v>
      </c>
      <c r="C17140" s="114" t="s">
        <v>53</v>
      </c>
      <c r="D17140" s="114" t="s">
        <v>1422</v>
      </c>
      <c r="E17140" s="115">
        <v>44891</v>
      </c>
      <c r="F17140" s="192">
        <v>0.78900462962962958</v>
      </c>
      <c r="G17140">
        <v>2</v>
      </c>
      <c r="H17140" s="114" t="s">
        <v>1423</v>
      </c>
      <c r="I17140"/>
    </row>
    <row r="17141" spans="1:9" x14ac:dyDescent="0.25">
      <c r="A17141" s="114" t="s">
        <v>2232</v>
      </c>
      <c r="B17141">
        <v>560</v>
      </c>
      <c r="C17141" s="114" t="s">
        <v>53</v>
      </c>
      <c r="D17141" s="114" t="s">
        <v>1584</v>
      </c>
      <c r="E17141" s="115">
        <v>44891</v>
      </c>
      <c r="F17141" s="192">
        <v>0.78913194444444446</v>
      </c>
      <c r="G17141">
        <v>2</v>
      </c>
      <c r="H17141" s="114" t="s">
        <v>1585</v>
      </c>
      <c r="I17141"/>
    </row>
    <row r="17142" spans="1:9" x14ac:dyDescent="0.25">
      <c r="A17142" s="114" t="s">
        <v>2232</v>
      </c>
      <c r="B17142">
        <v>561</v>
      </c>
      <c r="C17142" s="114" t="s">
        <v>53</v>
      </c>
      <c r="D17142" s="114" t="s">
        <v>206</v>
      </c>
      <c r="E17142" s="115">
        <v>44891</v>
      </c>
      <c r="F17142" s="192">
        <v>0.78954861111111108</v>
      </c>
      <c r="G17142">
        <v>2</v>
      </c>
      <c r="H17142" s="114" t="s">
        <v>207</v>
      </c>
      <c r="I17142">
        <v>5457397</v>
      </c>
    </row>
    <row r="17143" spans="1:9" x14ac:dyDescent="0.25">
      <c r="A17143" s="114" t="s">
        <v>2232</v>
      </c>
      <c r="B17143">
        <v>562</v>
      </c>
      <c r="C17143" s="114" t="s">
        <v>53</v>
      </c>
      <c r="D17143" s="114" t="s">
        <v>1503</v>
      </c>
      <c r="E17143" s="115">
        <v>44891</v>
      </c>
      <c r="F17143" s="192">
        <v>0.78960648148148149</v>
      </c>
      <c r="G17143">
        <v>2</v>
      </c>
      <c r="H17143" s="114" t="s">
        <v>1504</v>
      </c>
      <c r="I17143">
        <v>5449089</v>
      </c>
    </row>
    <row r="17144" spans="1:9" x14ac:dyDescent="0.25">
      <c r="A17144" s="114" t="s">
        <v>2232</v>
      </c>
      <c r="B17144">
        <v>563</v>
      </c>
      <c r="C17144" s="114" t="s">
        <v>52</v>
      </c>
      <c r="D17144" s="114" t="s">
        <v>236</v>
      </c>
      <c r="E17144" s="115">
        <v>44891</v>
      </c>
      <c r="F17144" s="192">
        <v>0.78967592592592595</v>
      </c>
      <c r="G17144">
        <v>2</v>
      </c>
      <c r="H17144" s="114" t="s">
        <v>237</v>
      </c>
      <c r="I17144">
        <v>5272733</v>
      </c>
    </row>
    <row r="17145" spans="1:9" x14ac:dyDescent="0.25">
      <c r="A17145" s="114" t="s">
        <v>2232</v>
      </c>
      <c r="B17145">
        <v>564</v>
      </c>
      <c r="C17145" s="114" t="s">
        <v>54</v>
      </c>
      <c r="D17145" s="114" t="s">
        <v>621</v>
      </c>
      <c r="E17145" s="115">
        <v>44891</v>
      </c>
      <c r="F17145" s="192">
        <v>0.79009259259259257</v>
      </c>
      <c r="G17145">
        <v>2</v>
      </c>
      <c r="H17145" s="114" t="s">
        <v>622</v>
      </c>
      <c r="I17145">
        <v>2704243</v>
      </c>
    </row>
    <row r="17146" spans="1:9" x14ac:dyDescent="0.25">
      <c r="A17146" s="114" t="s">
        <v>2232</v>
      </c>
      <c r="B17146">
        <v>565</v>
      </c>
      <c r="C17146" s="114" t="s">
        <v>54</v>
      </c>
      <c r="D17146" s="114" t="s">
        <v>1316</v>
      </c>
      <c r="E17146" s="115">
        <v>44891</v>
      </c>
      <c r="F17146" s="192">
        <v>0.79017361111111106</v>
      </c>
      <c r="G17146">
        <v>2</v>
      </c>
      <c r="H17146" s="114" t="s">
        <v>1317</v>
      </c>
      <c r="I17146">
        <v>2052000</v>
      </c>
    </row>
    <row r="17147" spans="1:9" x14ac:dyDescent="0.25">
      <c r="A17147" s="114" t="s">
        <v>2232</v>
      </c>
      <c r="B17147">
        <v>566</v>
      </c>
      <c r="C17147" s="114" t="s">
        <v>53</v>
      </c>
      <c r="D17147" s="114" t="s">
        <v>865</v>
      </c>
      <c r="E17147" s="115">
        <v>44891</v>
      </c>
      <c r="F17147" s="192">
        <v>0.7902893518518519</v>
      </c>
      <c r="G17147">
        <v>2</v>
      </c>
      <c r="H17147" s="114" t="s">
        <v>866</v>
      </c>
      <c r="I17147">
        <v>7315423</v>
      </c>
    </row>
    <row r="17148" spans="1:9" x14ac:dyDescent="0.25">
      <c r="A17148" s="114" t="s">
        <v>2232</v>
      </c>
      <c r="B17148">
        <v>567</v>
      </c>
      <c r="C17148" s="114" t="s">
        <v>53</v>
      </c>
      <c r="D17148" s="114" t="s">
        <v>1646</v>
      </c>
      <c r="E17148" s="115">
        <v>44891</v>
      </c>
      <c r="F17148" s="192">
        <v>0.7903472222222222</v>
      </c>
      <c r="G17148">
        <v>2</v>
      </c>
      <c r="H17148" s="114" t="s">
        <v>587</v>
      </c>
      <c r="I17148"/>
    </row>
    <row r="17149" spans="1:9" x14ac:dyDescent="0.25">
      <c r="A17149" s="114" t="s">
        <v>2232</v>
      </c>
      <c r="B17149">
        <v>568</v>
      </c>
      <c r="C17149" s="114" t="s">
        <v>52</v>
      </c>
      <c r="D17149" s="114" t="s">
        <v>1412</v>
      </c>
      <c r="E17149" s="115">
        <v>44891</v>
      </c>
      <c r="F17149" s="192">
        <v>0.79055555555555557</v>
      </c>
      <c r="G17149">
        <v>2</v>
      </c>
      <c r="H17149" s="114" t="s">
        <v>1413</v>
      </c>
      <c r="I17149">
        <v>14112293</v>
      </c>
    </row>
    <row r="17150" spans="1:9" x14ac:dyDescent="0.25">
      <c r="A17150" s="114" t="s">
        <v>2232</v>
      </c>
      <c r="B17150">
        <v>569</v>
      </c>
      <c r="C17150" s="114" t="s">
        <v>54</v>
      </c>
      <c r="D17150" s="114" t="s">
        <v>799</v>
      </c>
      <c r="E17150" s="115">
        <v>44891</v>
      </c>
      <c r="F17150" s="192">
        <v>0.79062500000000002</v>
      </c>
      <c r="G17150">
        <v>2</v>
      </c>
      <c r="H17150" s="114" t="s">
        <v>800</v>
      </c>
      <c r="I17150">
        <v>6713817</v>
      </c>
    </row>
    <row r="17151" spans="1:9" x14ac:dyDescent="0.25">
      <c r="A17151" s="114" t="s">
        <v>2232</v>
      </c>
      <c r="B17151">
        <v>570</v>
      </c>
      <c r="C17151" s="114" t="s">
        <v>52</v>
      </c>
      <c r="D17151" s="114" t="s">
        <v>1290</v>
      </c>
      <c r="E17151" s="115">
        <v>44891</v>
      </c>
      <c r="F17151" s="192">
        <v>0.79072916666666671</v>
      </c>
      <c r="G17151">
        <v>2</v>
      </c>
      <c r="H17151" s="114" t="s">
        <v>1291</v>
      </c>
      <c r="I17151">
        <v>14934153</v>
      </c>
    </row>
    <row r="17152" spans="1:9" x14ac:dyDescent="0.25">
      <c r="A17152" s="114" t="s">
        <v>2232</v>
      </c>
      <c r="B17152">
        <v>571</v>
      </c>
      <c r="C17152" s="114" t="s">
        <v>54</v>
      </c>
      <c r="D17152" s="114" t="s">
        <v>288</v>
      </c>
      <c r="E17152" s="115">
        <v>44891</v>
      </c>
      <c r="F17152" s="192">
        <v>0.79079861111111116</v>
      </c>
      <c r="G17152">
        <v>2</v>
      </c>
      <c r="H17152" s="114" t="s">
        <v>289</v>
      </c>
      <c r="I17152">
        <v>2055940</v>
      </c>
    </row>
    <row r="17153" spans="1:9" x14ac:dyDescent="0.25">
      <c r="A17153" s="114" t="s">
        <v>2232</v>
      </c>
      <c r="B17153">
        <v>572</v>
      </c>
      <c r="C17153" s="114" t="s">
        <v>54</v>
      </c>
      <c r="D17153" s="114" t="s">
        <v>2110</v>
      </c>
      <c r="E17153" s="115">
        <v>44891</v>
      </c>
      <c r="F17153" s="192">
        <v>0.7908680555555555</v>
      </c>
      <c r="G17153">
        <v>2</v>
      </c>
      <c r="H17153" s="114" t="s">
        <v>2111</v>
      </c>
      <c r="I17153">
        <v>5489853</v>
      </c>
    </row>
    <row r="17154" spans="1:9" x14ac:dyDescent="0.25">
      <c r="A17154" s="114" t="s">
        <v>2232</v>
      </c>
      <c r="B17154">
        <v>573</v>
      </c>
      <c r="C17154" s="114" t="s">
        <v>54</v>
      </c>
      <c r="D17154" s="114" t="s">
        <v>1374</v>
      </c>
      <c r="E17154" s="115">
        <v>44891</v>
      </c>
      <c r="F17154" s="192">
        <v>0.79118055555555555</v>
      </c>
      <c r="G17154">
        <v>2</v>
      </c>
      <c r="H17154" s="114" t="s">
        <v>1375</v>
      </c>
      <c r="I17154">
        <v>5499412</v>
      </c>
    </row>
    <row r="17155" spans="1:9" x14ac:dyDescent="0.25">
      <c r="A17155" s="114" t="s">
        <v>2232</v>
      </c>
      <c r="B17155">
        <v>574</v>
      </c>
      <c r="C17155" s="114" t="s">
        <v>54</v>
      </c>
      <c r="D17155" s="114" t="s">
        <v>270</v>
      </c>
      <c r="E17155" s="115">
        <v>44891</v>
      </c>
      <c r="F17155" s="192">
        <v>0.79125000000000001</v>
      </c>
      <c r="G17155">
        <v>2</v>
      </c>
      <c r="H17155" s="114" t="s">
        <v>271</v>
      </c>
      <c r="I17155">
        <v>7344848</v>
      </c>
    </row>
    <row r="17156" spans="1:9" x14ac:dyDescent="0.25">
      <c r="A17156" s="114" t="s">
        <v>2232</v>
      </c>
      <c r="B17156">
        <v>575</v>
      </c>
      <c r="C17156" s="114" t="s">
        <v>53</v>
      </c>
      <c r="D17156" s="114" t="s">
        <v>1300</v>
      </c>
      <c r="E17156" s="115">
        <v>44891</v>
      </c>
      <c r="F17156" s="192">
        <v>0.79137731481481477</v>
      </c>
      <c r="G17156">
        <v>2</v>
      </c>
      <c r="H17156" s="114" t="s">
        <v>1301</v>
      </c>
      <c r="I17156"/>
    </row>
    <row r="17157" spans="1:9" x14ac:dyDescent="0.25">
      <c r="A17157" s="114" t="s">
        <v>2232</v>
      </c>
      <c r="B17157">
        <v>576</v>
      </c>
      <c r="C17157" s="114" t="s">
        <v>53</v>
      </c>
      <c r="D17157" s="114" t="s">
        <v>494</v>
      </c>
      <c r="E17157" s="115">
        <v>44891</v>
      </c>
      <c r="F17157" s="192">
        <v>0.79145833333333337</v>
      </c>
      <c r="G17157">
        <v>2</v>
      </c>
      <c r="H17157" s="114" t="s">
        <v>495</v>
      </c>
      <c r="I17157"/>
    </row>
    <row r="17158" spans="1:9" x14ac:dyDescent="0.25">
      <c r="A17158" s="114" t="s">
        <v>2232</v>
      </c>
      <c r="B17158">
        <v>577</v>
      </c>
      <c r="C17158" s="114" t="s">
        <v>54</v>
      </c>
      <c r="D17158" s="114" t="s">
        <v>1296</v>
      </c>
      <c r="E17158" s="115">
        <v>44891</v>
      </c>
      <c r="F17158" s="192">
        <v>0.79170138888888886</v>
      </c>
      <c r="G17158">
        <v>2</v>
      </c>
      <c r="H17158" s="114" t="s">
        <v>1297</v>
      </c>
      <c r="I17158">
        <v>2151246</v>
      </c>
    </row>
    <row r="17159" spans="1:9" x14ac:dyDescent="0.25">
      <c r="A17159" s="114" t="s">
        <v>2232</v>
      </c>
      <c r="B17159">
        <v>578</v>
      </c>
      <c r="C17159" s="114" t="s">
        <v>56</v>
      </c>
      <c r="D17159" s="114" t="s">
        <v>2024</v>
      </c>
      <c r="E17159" s="115">
        <v>44891</v>
      </c>
      <c r="F17159" s="192">
        <v>0.79197916666666668</v>
      </c>
      <c r="G17159">
        <v>2</v>
      </c>
      <c r="H17159" s="114" t="s">
        <v>2025</v>
      </c>
      <c r="I17159">
        <v>5356890</v>
      </c>
    </row>
    <row r="17160" spans="1:9" x14ac:dyDescent="0.25">
      <c r="A17160" s="114" t="s">
        <v>2232</v>
      </c>
      <c r="B17160">
        <v>579</v>
      </c>
      <c r="C17160" s="114" t="s">
        <v>52</v>
      </c>
      <c r="D17160" s="114" t="s">
        <v>240</v>
      </c>
      <c r="E17160" s="115">
        <v>44891</v>
      </c>
      <c r="F17160" s="192">
        <v>0.79224537037037035</v>
      </c>
      <c r="G17160">
        <v>2</v>
      </c>
      <c r="H17160" s="114" t="s">
        <v>241</v>
      </c>
      <c r="I17160">
        <v>2684895</v>
      </c>
    </row>
    <row r="17161" spans="1:9" x14ac:dyDescent="0.25">
      <c r="A17161" s="114" t="s">
        <v>2232</v>
      </c>
      <c r="B17161">
        <v>580</v>
      </c>
      <c r="C17161" s="114" t="s">
        <v>53</v>
      </c>
      <c r="D17161" s="114" t="s">
        <v>466</v>
      </c>
      <c r="E17161" s="115">
        <v>44891</v>
      </c>
      <c r="F17161" s="192">
        <v>0.7923958333333333</v>
      </c>
      <c r="G17161">
        <v>2</v>
      </c>
      <c r="H17161" s="114" t="s">
        <v>467</v>
      </c>
      <c r="I17161"/>
    </row>
    <row r="17162" spans="1:9" x14ac:dyDescent="0.25">
      <c r="A17162" s="114" t="s">
        <v>2232</v>
      </c>
      <c r="B17162">
        <v>581</v>
      </c>
      <c r="C17162" s="114" t="s">
        <v>53</v>
      </c>
      <c r="D17162" s="114" t="s">
        <v>314</v>
      </c>
      <c r="E17162" s="115">
        <v>44891</v>
      </c>
      <c r="F17162" s="192">
        <v>0.79246527777777775</v>
      </c>
      <c r="G17162">
        <v>2</v>
      </c>
      <c r="H17162" s="114" t="s">
        <v>315</v>
      </c>
      <c r="I17162"/>
    </row>
    <row r="17163" spans="1:9" x14ac:dyDescent="0.25">
      <c r="A17163" s="114" t="s">
        <v>2232</v>
      </c>
      <c r="B17163">
        <v>582</v>
      </c>
      <c r="C17163" s="114" t="s">
        <v>52</v>
      </c>
      <c r="D17163" s="114" t="s">
        <v>230</v>
      </c>
      <c r="E17163" s="115">
        <v>44891</v>
      </c>
      <c r="F17163" s="192">
        <v>0.79252314814814817</v>
      </c>
      <c r="G17163">
        <v>2</v>
      </c>
      <c r="H17163" s="114" t="s">
        <v>231</v>
      </c>
      <c r="I17163">
        <v>7350174</v>
      </c>
    </row>
    <row r="17164" spans="1:9" x14ac:dyDescent="0.25">
      <c r="A17164" s="114" t="s">
        <v>2232</v>
      </c>
      <c r="B17164">
        <v>583</v>
      </c>
      <c r="C17164" s="114" t="s">
        <v>53</v>
      </c>
      <c r="D17164" s="114" t="s">
        <v>1252</v>
      </c>
      <c r="E17164" s="115">
        <v>44891</v>
      </c>
      <c r="F17164" s="192">
        <v>0.79259259259259263</v>
      </c>
      <c r="G17164">
        <v>2</v>
      </c>
      <c r="H17164" s="114" t="s">
        <v>1253</v>
      </c>
      <c r="I17164">
        <v>14807551</v>
      </c>
    </row>
    <row r="17165" spans="1:9" x14ac:dyDescent="0.25">
      <c r="A17165" s="114" t="s">
        <v>2232</v>
      </c>
      <c r="B17165">
        <v>584</v>
      </c>
      <c r="C17165" s="114" t="s">
        <v>53</v>
      </c>
      <c r="D17165" s="114" t="s">
        <v>586</v>
      </c>
      <c r="E17165" s="115">
        <v>44891</v>
      </c>
      <c r="F17165" s="192">
        <v>0.79266203703703708</v>
      </c>
      <c r="G17165">
        <v>2</v>
      </c>
      <c r="H17165" s="114" t="s">
        <v>587</v>
      </c>
      <c r="I17165"/>
    </row>
    <row r="17166" spans="1:9" x14ac:dyDescent="0.25">
      <c r="A17166" s="114" t="s">
        <v>2232</v>
      </c>
      <c r="B17166">
        <v>585</v>
      </c>
      <c r="C17166" s="114" t="s">
        <v>53</v>
      </c>
      <c r="D17166" s="114" t="s">
        <v>2018</v>
      </c>
      <c r="E17166" s="115">
        <v>44891</v>
      </c>
      <c r="F17166" s="192">
        <v>0.79290509259259256</v>
      </c>
      <c r="G17166">
        <v>2</v>
      </c>
      <c r="H17166" s="114" t="s">
        <v>2019</v>
      </c>
      <c r="I17166">
        <v>15027068</v>
      </c>
    </row>
    <row r="17167" spans="1:9" x14ac:dyDescent="0.25">
      <c r="A17167" s="114" t="s">
        <v>2232</v>
      </c>
      <c r="B17167">
        <v>586</v>
      </c>
      <c r="C17167" s="114" t="s">
        <v>53</v>
      </c>
      <c r="D17167" s="114" t="s">
        <v>500</v>
      </c>
      <c r="E17167" s="115">
        <v>44891</v>
      </c>
      <c r="F17167" s="192">
        <v>0.79297453703703702</v>
      </c>
      <c r="G17167">
        <v>2</v>
      </c>
      <c r="H17167" s="114" t="s">
        <v>501</v>
      </c>
      <c r="I17167">
        <v>15011285</v>
      </c>
    </row>
    <row r="17168" spans="1:9" x14ac:dyDescent="0.25">
      <c r="A17168" s="114" t="s">
        <v>2232</v>
      </c>
      <c r="B17168">
        <v>587</v>
      </c>
      <c r="C17168" s="114" t="s">
        <v>53</v>
      </c>
      <c r="D17168" s="114" t="s">
        <v>1392</v>
      </c>
      <c r="E17168" s="115">
        <v>44891</v>
      </c>
      <c r="F17168" s="192">
        <v>0.79306712962962966</v>
      </c>
      <c r="G17168">
        <v>2</v>
      </c>
      <c r="H17168" s="114" t="s">
        <v>1393</v>
      </c>
      <c r="I17168">
        <v>4839809</v>
      </c>
    </row>
    <row r="17169" spans="1:9" x14ac:dyDescent="0.25">
      <c r="A17169" s="114" t="s">
        <v>2232</v>
      </c>
      <c r="B17169">
        <v>588</v>
      </c>
      <c r="C17169" s="114" t="s">
        <v>53</v>
      </c>
      <c r="D17169" s="114" t="s">
        <v>913</v>
      </c>
      <c r="E17169" s="115">
        <v>44891</v>
      </c>
      <c r="F17169" s="192">
        <v>0.79380787037037037</v>
      </c>
      <c r="G17169">
        <v>2</v>
      </c>
      <c r="H17169" s="114" t="s">
        <v>914</v>
      </c>
      <c r="I17169">
        <v>2642792</v>
      </c>
    </row>
    <row r="17170" spans="1:9" x14ac:dyDescent="0.25">
      <c r="A17170" s="114" t="s">
        <v>2232</v>
      </c>
      <c r="B17170">
        <v>589</v>
      </c>
      <c r="C17170" s="114" t="s">
        <v>53</v>
      </c>
      <c r="D17170" s="114" t="s">
        <v>1642</v>
      </c>
      <c r="E17170" s="115">
        <v>44891</v>
      </c>
      <c r="F17170" s="192">
        <v>0.79387731481481483</v>
      </c>
      <c r="G17170">
        <v>2</v>
      </c>
      <c r="H17170" s="114" t="s">
        <v>1643</v>
      </c>
      <c r="I17170">
        <v>15010513</v>
      </c>
    </row>
    <row r="17171" spans="1:9" x14ac:dyDescent="0.25">
      <c r="A17171" s="114" t="s">
        <v>2232</v>
      </c>
      <c r="B17171">
        <v>590</v>
      </c>
      <c r="C17171" s="114" t="s">
        <v>53</v>
      </c>
      <c r="D17171" s="114" t="s">
        <v>1046</v>
      </c>
      <c r="E17171" s="115">
        <v>44891</v>
      </c>
      <c r="F17171" s="192">
        <v>0.79415509259259254</v>
      </c>
      <c r="G17171">
        <v>2</v>
      </c>
      <c r="H17171" s="114" t="s">
        <v>1047</v>
      </c>
      <c r="I17171"/>
    </row>
    <row r="17172" spans="1:9" x14ac:dyDescent="0.25">
      <c r="A17172" s="114" t="s">
        <v>2232</v>
      </c>
      <c r="B17172">
        <v>591</v>
      </c>
      <c r="C17172" s="114" t="s">
        <v>53</v>
      </c>
      <c r="D17172" s="114" t="s">
        <v>976</v>
      </c>
      <c r="E17172" s="115">
        <v>44891</v>
      </c>
      <c r="F17172" s="192">
        <v>0.79422453703703699</v>
      </c>
      <c r="G17172">
        <v>2</v>
      </c>
      <c r="H17172" s="114" t="s">
        <v>977</v>
      </c>
      <c r="I17172">
        <v>5501030</v>
      </c>
    </row>
    <row r="17173" spans="1:9" x14ac:dyDescent="0.25">
      <c r="A17173" s="114" t="s">
        <v>2232</v>
      </c>
      <c r="B17173">
        <v>592</v>
      </c>
      <c r="C17173" s="114" t="s">
        <v>53</v>
      </c>
      <c r="D17173" s="114" t="s">
        <v>356</v>
      </c>
      <c r="E17173" s="115">
        <v>44891</v>
      </c>
      <c r="F17173" s="192">
        <v>0.79429398148148145</v>
      </c>
      <c r="G17173">
        <v>2</v>
      </c>
      <c r="H17173" s="114" t="s">
        <v>357</v>
      </c>
      <c r="I17173">
        <v>5621862</v>
      </c>
    </row>
    <row r="17174" spans="1:9" x14ac:dyDescent="0.25">
      <c r="A17174" s="114" t="s">
        <v>2232</v>
      </c>
      <c r="B17174">
        <v>593</v>
      </c>
      <c r="C17174" s="114" t="s">
        <v>53</v>
      </c>
      <c r="D17174" s="114" t="s">
        <v>2112</v>
      </c>
      <c r="E17174" s="115">
        <v>44891</v>
      </c>
      <c r="F17174" s="192">
        <v>0.79437500000000005</v>
      </c>
      <c r="G17174">
        <v>2</v>
      </c>
      <c r="H17174" s="114" t="s">
        <v>2113</v>
      </c>
      <c r="I17174"/>
    </row>
    <row r="17175" spans="1:9" x14ac:dyDescent="0.25">
      <c r="A17175" s="114" t="s">
        <v>2232</v>
      </c>
      <c r="B17175">
        <v>594</v>
      </c>
      <c r="C17175" s="114" t="s">
        <v>53</v>
      </c>
      <c r="D17175" s="114" t="s">
        <v>1223</v>
      </c>
      <c r="E17175" s="115">
        <v>44891</v>
      </c>
      <c r="F17175" s="192">
        <v>0.79480324074074071</v>
      </c>
      <c r="G17175">
        <v>2</v>
      </c>
      <c r="H17175" s="114" t="s">
        <v>1224</v>
      </c>
      <c r="I17175"/>
    </row>
    <row r="17176" spans="1:9" x14ac:dyDescent="0.25">
      <c r="A17176" s="114" t="s">
        <v>2232</v>
      </c>
      <c r="B17176">
        <v>595</v>
      </c>
      <c r="C17176" s="114" t="s">
        <v>52</v>
      </c>
      <c r="D17176" s="114" t="s">
        <v>224</v>
      </c>
      <c r="E17176" s="115">
        <v>44891</v>
      </c>
      <c r="F17176" s="192">
        <v>0.79488425925925921</v>
      </c>
      <c r="G17176">
        <v>2</v>
      </c>
      <c r="H17176" s="114" t="s">
        <v>225</v>
      </c>
      <c r="I17176">
        <v>14934569</v>
      </c>
    </row>
    <row r="17177" spans="1:9" x14ac:dyDescent="0.25">
      <c r="A17177" s="114" t="s">
        <v>2232</v>
      </c>
      <c r="B17177">
        <v>596</v>
      </c>
      <c r="C17177" s="114" t="s">
        <v>52</v>
      </c>
      <c r="D17177" s="114" t="s">
        <v>1497</v>
      </c>
      <c r="E17177" s="115">
        <v>44891</v>
      </c>
      <c r="F17177" s="192">
        <v>0.79497685185185185</v>
      </c>
      <c r="G17177">
        <v>2</v>
      </c>
      <c r="H17177" s="114" t="s">
        <v>1498</v>
      </c>
      <c r="I17177">
        <v>5479014</v>
      </c>
    </row>
    <row r="17178" spans="1:9" x14ac:dyDescent="0.25">
      <c r="A17178" s="114" t="s">
        <v>2232</v>
      </c>
      <c r="B17178">
        <v>597</v>
      </c>
      <c r="C17178" s="114" t="s">
        <v>53</v>
      </c>
      <c r="D17178" s="114" t="s">
        <v>2065</v>
      </c>
      <c r="E17178" s="115">
        <v>44891</v>
      </c>
      <c r="F17178" s="192">
        <v>0.79543981481481485</v>
      </c>
      <c r="G17178">
        <v>2</v>
      </c>
      <c r="H17178" s="114" t="s">
        <v>2066</v>
      </c>
      <c r="I17178"/>
    </row>
    <row r="17179" spans="1:9" x14ac:dyDescent="0.25">
      <c r="A17179" s="114" t="s">
        <v>2232</v>
      </c>
      <c r="B17179">
        <v>598</v>
      </c>
      <c r="C17179" s="114" t="s">
        <v>53</v>
      </c>
      <c r="D17179" s="114" t="s">
        <v>1886</v>
      </c>
      <c r="E17179" s="115">
        <v>44891</v>
      </c>
      <c r="F17179" s="192">
        <v>0.7955092592592593</v>
      </c>
      <c r="G17179">
        <v>2</v>
      </c>
      <c r="H17179" s="114" t="s">
        <v>1887</v>
      </c>
      <c r="I17179">
        <v>2856140</v>
      </c>
    </row>
    <row r="17180" spans="1:9" x14ac:dyDescent="0.25">
      <c r="A17180" s="114" t="s">
        <v>2232</v>
      </c>
      <c r="B17180">
        <v>599</v>
      </c>
      <c r="C17180" s="114" t="s">
        <v>52</v>
      </c>
      <c r="D17180" s="114" t="s">
        <v>1306</v>
      </c>
      <c r="E17180" s="115">
        <v>44891</v>
      </c>
      <c r="F17180" s="192">
        <v>0.79585648148148147</v>
      </c>
      <c r="G17180">
        <v>2</v>
      </c>
      <c r="H17180" s="114" t="s">
        <v>1307</v>
      </c>
      <c r="I17180">
        <v>14942233</v>
      </c>
    </row>
    <row r="17181" spans="1:9" x14ac:dyDescent="0.25">
      <c r="A17181" s="114" t="s">
        <v>2232</v>
      </c>
      <c r="B17181">
        <v>600</v>
      </c>
      <c r="C17181" s="114" t="s">
        <v>53</v>
      </c>
      <c r="D17181" s="114" t="s">
        <v>546</v>
      </c>
      <c r="E17181" s="115">
        <v>44891</v>
      </c>
      <c r="F17181" s="192">
        <v>0.79599537037037038</v>
      </c>
      <c r="G17181">
        <v>2</v>
      </c>
      <c r="H17181" s="114" t="s">
        <v>547</v>
      </c>
      <c r="I17181">
        <v>14808682</v>
      </c>
    </row>
    <row r="17182" spans="1:9" x14ac:dyDescent="0.25">
      <c r="A17182" s="114" t="s">
        <v>2232</v>
      </c>
      <c r="B17182">
        <v>601</v>
      </c>
      <c r="C17182" s="114" t="s">
        <v>53</v>
      </c>
      <c r="D17182" s="114" t="s">
        <v>1727</v>
      </c>
      <c r="E17182" s="115">
        <v>44891</v>
      </c>
      <c r="F17182" s="192">
        <v>0.79608796296296291</v>
      </c>
      <c r="G17182">
        <v>2</v>
      </c>
      <c r="H17182" s="114" t="s">
        <v>1728</v>
      </c>
      <c r="I17182"/>
    </row>
    <row r="17183" spans="1:9" x14ac:dyDescent="0.25">
      <c r="A17183" s="114" t="s">
        <v>2232</v>
      </c>
      <c r="B17183">
        <v>602</v>
      </c>
      <c r="C17183" s="114" t="s">
        <v>53</v>
      </c>
      <c r="D17183" s="114" t="s">
        <v>202</v>
      </c>
      <c r="E17183" s="115">
        <v>44891</v>
      </c>
      <c r="F17183" s="192">
        <v>0.79626157407407405</v>
      </c>
      <c r="G17183">
        <v>2</v>
      </c>
      <c r="H17183" s="114" t="s">
        <v>203</v>
      </c>
      <c r="I17183"/>
    </row>
    <row r="17184" spans="1:9" x14ac:dyDescent="0.25">
      <c r="A17184" s="114" t="s">
        <v>2232</v>
      </c>
      <c r="B17184">
        <v>603</v>
      </c>
      <c r="C17184" s="114" t="s">
        <v>54</v>
      </c>
      <c r="D17184" s="114" t="s">
        <v>1884</v>
      </c>
      <c r="E17184" s="115">
        <v>44891</v>
      </c>
      <c r="F17184" s="192">
        <v>0.79643518518518519</v>
      </c>
      <c r="G17184">
        <v>2</v>
      </c>
      <c r="H17184" s="114" t="s">
        <v>1885</v>
      </c>
      <c r="I17184">
        <v>5482305</v>
      </c>
    </row>
    <row r="17185" spans="1:9" x14ac:dyDescent="0.25">
      <c r="A17185" s="114" t="s">
        <v>2232</v>
      </c>
      <c r="B17185">
        <v>604</v>
      </c>
      <c r="C17185" s="114" t="s">
        <v>54</v>
      </c>
      <c r="D17185" s="114" t="s">
        <v>2237</v>
      </c>
      <c r="E17185" s="115">
        <v>44891</v>
      </c>
      <c r="F17185" s="192">
        <v>0.79663194444444441</v>
      </c>
      <c r="G17185">
        <v>2</v>
      </c>
      <c r="H17185" s="114" t="s">
        <v>2238</v>
      </c>
      <c r="I17185"/>
    </row>
    <row r="17186" spans="1:9" x14ac:dyDescent="0.25">
      <c r="A17186" s="114" t="s">
        <v>2232</v>
      </c>
      <c r="B17186">
        <v>605</v>
      </c>
      <c r="C17186" s="114" t="s">
        <v>52</v>
      </c>
      <c r="D17186" s="114" t="s">
        <v>1288</v>
      </c>
      <c r="E17186" s="115">
        <v>44891</v>
      </c>
      <c r="F17186" s="192">
        <v>0.79719907407407409</v>
      </c>
      <c r="G17186">
        <v>2</v>
      </c>
      <c r="H17186" s="114" t="s">
        <v>1289</v>
      </c>
      <c r="I17186">
        <v>6704712</v>
      </c>
    </row>
    <row r="17187" spans="1:9" x14ac:dyDescent="0.25">
      <c r="A17187" s="114" t="s">
        <v>2232</v>
      </c>
      <c r="B17187">
        <v>606</v>
      </c>
      <c r="C17187" s="114" t="s">
        <v>53</v>
      </c>
      <c r="D17187" s="114" t="s">
        <v>2085</v>
      </c>
      <c r="E17187" s="115">
        <v>44891</v>
      </c>
      <c r="F17187" s="192">
        <v>0.79768518518518516</v>
      </c>
      <c r="G17187">
        <v>2</v>
      </c>
      <c r="H17187" s="114" t="s">
        <v>2086</v>
      </c>
      <c r="I17187"/>
    </row>
    <row r="17188" spans="1:9" x14ac:dyDescent="0.25">
      <c r="A17188" s="114" t="s">
        <v>2232</v>
      </c>
      <c r="B17188">
        <v>607</v>
      </c>
      <c r="C17188" s="114" t="s">
        <v>53</v>
      </c>
      <c r="D17188" s="114" t="s">
        <v>2239</v>
      </c>
      <c r="E17188" s="115">
        <v>44891</v>
      </c>
      <c r="F17188" s="192">
        <v>0.79783564814814811</v>
      </c>
      <c r="G17188">
        <v>2</v>
      </c>
      <c r="H17188" s="114" t="s">
        <v>2240</v>
      </c>
      <c r="I17188">
        <v>4854204</v>
      </c>
    </row>
    <row r="17189" spans="1:9" x14ac:dyDescent="0.25">
      <c r="A17189" s="114" t="s">
        <v>2232</v>
      </c>
      <c r="B17189">
        <v>608</v>
      </c>
      <c r="C17189" s="114" t="s">
        <v>53</v>
      </c>
      <c r="D17189" s="114" t="s">
        <v>1117</v>
      </c>
      <c r="E17189" s="115">
        <v>44891</v>
      </c>
      <c r="F17189" s="192">
        <v>0.79790509259259257</v>
      </c>
      <c r="G17189">
        <v>2</v>
      </c>
      <c r="H17189" s="114" t="s">
        <v>1118</v>
      </c>
      <c r="I17189"/>
    </row>
    <row r="17190" spans="1:9" x14ac:dyDescent="0.25">
      <c r="A17190" s="114" t="s">
        <v>2232</v>
      </c>
      <c r="B17190">
        <v>609</v>
      </c>
      <c r="C17190" s="114" t="s">
        <v>52</v>
      </c>
      <c r="D17190" s="114" t="s">
        <v>2072</v>
      </c>
      <c r="E17190" s="115">
        <v>44891</v>
      </c>
      <c r="F17190" s="192">
        <v>0.80016203703703703</v>
      </c>
      <c r="G17190">
        <v>2</v>
      </c>
      <c r="H17190" s="114" t="s">
        <v>2073</v>
      </c>
      <c r="I17190">
        <v>5377139</v>
      </c>
    </row>
    <row r="17191" spans="1:9" x14ac:dyDescent="0.25">
      <c r="A17191" s="114" t="s">
        <v>2232</v>
      </c>
      <c r="B17191">
        <v>610</v>
      </c>
      <c r="C17191" s="114" t="s">
        <v>53</v>
      </c>
      <c r="D17191" s="114" t="s">
        <v>268</v>
      </c>
      <c r="E17191" s="115">
        <v>44891</v>
      </c>
      <c r="F17191" s="192">
        <v>0.80093749999999997</v>
      </c>
      <c r="G17191">
        <v>2</v>
      </c>
      <c r="H17191" s="114" t="s">
        <v>269</v>
      </c>
      <c r="I17191">
        <v>4850516</v>
      </c>
    </row>
    <row r="17192" spans="1:9" x14ac:dyDescent="0.25">
      <c r="A17192" s="114" t="s">
        <v>2232</v>
      </c>
      <c r="B17192">
        <v>611</v>
      </c>
      <c r="C17192" s="114" t="s">
        <v>53</v>
      </c>
      <c r="D17192" s="114" t="s">
        <v>1195</v>
      </c>
      <c r="E17192" s="115">
        <v>44891</v>
      </c>
      <c r="F17192" s="192">
        <v>0.80126157407407406</v>
      </c>
      <c r="G17192">
        <v>2</v>
      </c>
      <c r="H17192" s="114" t="s">
        <v>1196</v>
      </c>
      <c r="I17192"/>
    </row>
    <row r="17193" spans="1:9" x14ac:dyDescent="0.25">
      <c r="A17193" s="114" t="s">
        <v>2232</v>
      </c>
      <c r="B17193">
        <v>612</v>
      </c>
      <c r="C17193" s="114" t="s">
        <v>56</v>
      </c>
      <c r="D17193" s="114" t="s">
        <v>1723</v>
      </c>
      <c r="E17193" s="115">
        <v>44891</v>
      </c>
      <c r="F17193" s="192">
        <v>0.80240740740740746</v>
      </c>
      <c r="G17193">
        <v>2</v>
      </c>
      <c r="H17193" s="114" t="s">
        <v>1724</v>
      </c>
      <c r="I17193">
        <v>14959268</v>
      </c>
    </row>
    <row r="17194" spans="1:9" x14ac:dyDescent="0.25">
      <c r="A17194" s="114" t="s">
        <v>2232</v>
      </c>
      <c r="B17194">
        <v>613</v>
      </c>
      <c r="C17194" s="114" t="s">
        <v>53</v>
      </c>
      <c r="D17194" s="114" t="s">
        <v>1679</v>
      </c>
      <c r="E17194" s="115">
        <v>44891</v>
      </c>
      <c r="F17194" s="192">
        <v>0.8026388888888889</v>
      </c>
      <c r="G17194">
        <v>2</v>
      </c>
      <c r="H17194" s="114" t="s">
        <v>1680</v>
      </c>
      <c r="I17194"/>
    </row>
    <row r="17195" spans="1:9" x14ac:dyDescent="0.25">
      <c r="A17195" s="114" t="s">
        <v>2232</v>
      </c>
      <c r="B17195">
        <v>614</v>
      </c>
      <c r="C17195" s="114" t="s">
        <v>52</v>
      </c>
      <c r="D17195" s="114" t="s">
        <v>943</v>
      </c>
      <c r="E17195" s="115">
        <v>44891</v>
      </c>
      <c r="F17195" s="192">
        <v>0.80297453703703703</v>
      </c>
      <c r="G17195">
        <v>2</v>
      </c>
      <c r="H17195" s="114" t="s">
        <v>944</v>
      </c>
      <c r="I17195">
        <v>5348792</v>
      </c>
    </row>
    <row r="17196" spans="1:9" x14ac:dyDescent="0.25">
      <c r="A17196" s="114" t="s">
        <v>2232</v>
      </c>
      <c r="B17196">
        <v>615</v>
      </c>
      <c r="C17196" s="114" t="s">
        <v>52</v>
      </c>
      <c r="D17196" s="114" t="s">
        <v>222</v>
      </c>
      <c r="E17196" s="115">
        <v>44891</v>
      </c>
      <c r="F17196" s="192">
        <v>0.80791666666666662</v>
      </c>
      <c r="G17196">
        <v>2</v>
      </c>
      <c r="H17196" s="114" t="s">
        <v>223</v>
      </c>
      <c r="I17196">
        <v>5247062</v>
      </c>
    </row>
    <row r="17197" spans="1:9" x14ac:dyDescent="0.25">
      <c r="A17197" s="114" t="s">
        <v>2232</v>
      </c>
      <c r="B17197">
        <v>616</v>
      </c>
      <c r="C17197" s="114" t="s">
        <v>53</v>
      </c>
      <c r="D17197" s="114" t="s">
        <v>947</v>
      </c>
      <c r="E17197" s="115">
        <v>44891</v>
      </c>
      <c r="F17197" s="192">
        <v>0.80797453703703703</v>
      </c>
      <c r="G17197">
        <v>2</v>
      </c>
      <c r="H17197" s="114" t="s">
        <v>948</v>
      </c>
      <c r="I17197">
        <v>15010518</v>
      </c>
    </row>
    <row r="17198" spans="1:9" x14ac:dyDescent="0.25">
      <c r="A17198" s="114" t="s">
        <v>2232</v>
      </c>
      <c r="B17198">
        <v>617</v>
      </c>
      <c r="C17198" s="114" t="s">
        <v>54</v>
      </c>
      <c r="D17198" s="114" t="s">
        <v>1348</v>
      </c>
      <c r="E17198" s="115">
        <v>44891</v>
      </c>
      <c r="F17198" s="192">
        <v>0.80815972222222221</v>
      </c>
      <c r="G17198">
        <v>2</v>
      </c>
      <c r="H17198" s="114" t="s">
        <v>1349</v>
      </c>
      <c r="I17198">
        <v>6716129</v>
      </c>
    </row>
    <row r="17199" spans="1:9" x14ac:dyDescent="0.25">
      <c r="A17199" s="114" t="s">
        <v>2232</v>
      </c>
      <c r="B17199">
        <v>618</v>
      </c>
      <c r="C17199" s="114" t="s">
        <v>53</v>
      </c>
      <c r="D17199" s="114" t="s">
        <v>1101</v>
      </c>
      <c r="E17199" s="115">
        <v>44891</v>
      </c>
      <c r="F17199" s="192">
        <v>0.8084837962962963</v>
      </c>
      <c r="G17199">
        <v>2</v>
      </c>
      <c r="H17199" s="114" t="s">
        <v>1102</v>
      </c>
      <c r="I17199">
        <v>2025603</v>
      </c>
    </row>
    <row r="17200" spans="1:9" x14ac:dyDescent="0.25">
      <c r="A17200" s="114" t="s">
        <v>2232</v>
      </c>
      <c r="B17200">
        <v>619</v>
      </c>
      <c r="C17200" s="114" t="s">
        <v>53</v>
      </c>
      <c r="D17200" s="114" t="s">
        <v>1784</v>
      </c>
      <c r="E17200" s="115">
        <v>44891</v>
      </c>
      <c r="F17200" s="192">
        <v>0.80854166666666671</v>
      </c>
      <c r="G17200">
        <v>2</v>
      </c>
      <c r="H17200" s="114" t="s">
        <v>1785</v>
      </c>
      <c r="I17200"/>
    </row>
    <row r="17201" spans="1:9" x14ac:dyDescent="0.25">
      <c r="A17201" s="114" t="s">
        <v>2232</v>
      </c>
      <c r="B17201">
        <v>620</v>
      </c>
      <c r="C17201" s="114" t="s">
        <v>56</v>
      </c>
      <c r="D17201" s="114" t="s">
        <v>1400</v>
      </c>
      <c r="E17201" s="115">
        <v>44891</v>
      </c>
      <c r="F17201" s="192">
        <v>0.80880787037037039</v>
      </c>
      <c r="G17201">
        <v>2</v>
      </c>
      <c r="H17201" s="114" t="s">
        <v>1401</v>
      </c>
      <c r="I17201">
        <v>4800395</v>
      </c>
    </row>
    <row r="17202" spans="1:9" x14ac:dyDescent="0.25">
      <c r="A17202" s="114" t="s">
        <v>2232</v>
      </c>
      <c r="B17202">
        <v>621</v>
      </c>
      <c r="C17202" s="114" t="s">
        <v>53</v>
      </c>
      <c r="D17202" s="114" t="s">
        <v>1578</v>
      </c>
      <c r="E17202" s="115">
        <v>44891</v>
      </c>
      <c r="F17202" s="192">
        <v>0.80913194444444447</v>
      </c>
      <c r="G17202">
        <v>2</v>
      </c>
      <c r="H17202" s="114" t="s">
        <v>1579</v>
      </c>
      <c r="I17202">
        <v>2466091152</v>
      </c>
    </row>
    <row r="17203" spans="1:9" x14ac:dyDescent="0.25">
      <c r="A17203" s="114" t="s">
        <v>2232</v>
      </c>
      <c r="B17203">
        <v>622</v>
      </c>
      <c r="C17203" s="114" t="s">
        <v>53</v>
      </c>
      <c r="D17203" s="114" t="s">
        <v>1107</v>
      </c>
      <c r="E17203" s="115">
        <v>44891</v>
      </c>
      <c r="F17203" s="192">
        <v>0.80925925925925923</v>
      </c>
      <c r="G17203">
        <v>2</v>
      </c>
      <c r="H17203" s="114" t="s">
        <v>1108</v>
      </c>
      <c r="I17203"/>
    </row>
    <row r="17204" spans="1:9" x14ac:dyDescent="0.25">
      <c r="A17204" s="114" t="s">
        <v>2232</v>
      </c>
      <c r="B17204">
        <v>623</v>
      </c>
      <c r="C17204" s="114" t="s">
        <v>54</v>
      </c>
      <c r="D17204" s="114" t="s">
        <v>1571</v>
      </c>
      <c r="E17204" s="115">
        <v>44891</v>
      </c>
      <c r="F17204" s="192">
        <v>0.80932870370370369</v>
      </c>
      <c r="G17204">
        <v>2</v>
      </c>
      <c r="H17204" s="114" t="s">
        <v>1572</v>
      </c>
      <c r="I17204"/>
    </row>
    <row r="17205" spans="1:9" x14ac:dyDescent="0.25">
      <c r="A17205" s="114" t="s">
        <v>2232</v>
      </c>
      <c r="B17205">
        <v>624</v>
      </c>
      <c r="C17205" s="114" t="s">
        <v>53</v>
      </c>
      <c r="D17205" s="114" t="s">
        <v>855</v>
      </c>
      <c r="E17205" s="115">
        <v>44891</v>
      </c>
      <c r="F17205" s="192">
        <v>0.80964120370370374</v>
      </c>
      <c r="G17205">
        <v>2</v>
      </c>
      <c r="H17205" s="114" t="s">
        <v>856</v>
      </c>
      <c r="I17205"/>
    </row>
    <row r="17206" spans="1:9" x14ac:dyDescent="0.25">
      <c r="A17206" s="114" t="s">
        <v>2232</v>
      </c>
      <c r="B17206">
        <v>625</v>
      </c>
      <c r="C17206" s="114" t="s">
        <v>53</v>
      </c>
      <c r="D17206" s="114" t="s">
        <v>1731</v>
      </c>
      <c r="E17206" s="115">
        <v>44891</v>
      </c>
      <c r="F17206" s="192">
        <v>0.81104166666666666</v>
      </c>
      <c r="G17206">
        <v>2</v>
      </c>
      <c r="H17206" s="114" t="s">
        <v>1732</v>
      </c>
      <c r="I17206"/>
    </row>
    <row r="17207" spans="1:9" x14ac:dyDescent="0.25">
      <c r="A17207" s="114" t="s">
        <v>2232</v>
      </c>
      <c r="B17207">
        <v>626</v>
      </c>
      <c r="C17207" s="114" t="s">
        <v>52</v>
      </c>
      <c r="D17207" s="114" t="s">
        <v>502</v>
      </c>
      <c r="E17207" s="115">
        <v>44891</v>
      </c>
      <c r="F17207" s="192">
        <v>0.81129629629629629</v>
      </c>
      <c r="G17207">
        <v>2</v>
      </c>
      <c r="H17207" s="114" t="s">
        <v>503</v>
      </c>
      <c r="I17207">
        <v>4850254</v>
      </c>
    </row>
    <row r="17208" spans="1:9" x14ac:dyDescent="0.25">
      <c r="A17208" s="114" t="s">
        <v>2232</v>
      </c>
      <c r="B17208">
        <v>627</v>
      </c>
      <c r="C17208" s="114" t="s">
        <v>52</v>
      </c>
      <c r="D17208" s="114" t="s">
        <v>1336</v>
      </c>
      <c r="E17208" s="115">
        <v>44891</v>
      </c>
      <c r="F17208" s="192">
        <v>0.81148148148148147</v>
      </c>
      <c r="G17208">
        <v>2</v>
      </c>
      <c r="H17208" s="114" t="s">
        <v>1337</v>
      </c>
      <c r="I17208">
        <v>2705654</v>
      </c>
    </row>
    <row r="17209" spans="1:9" x14ac:dyDescent="0.25">
      <c r="A17209" s="114" t="s">
        <v>2232</v>
      </c>
      <c r="B17209">
        <v>628</v>
      </c>
      <c r="C17209" s="114" t="s">
        <v>53</v>
      </c>
      <c r="D17209" s="114" t="s">
        <v>2105</v>
      </c>
      <c r="E17209" s="115">
        <v>44891</v>
      </c>
      <c r="F17209" s="192">
        <v>0.81164351851851857</v>
      </c>
      <c r="G17209">
        <v>2</v>
      </c>
      <c r="H17209" s="114" t="s">
        <v>2106</v>
      </c>
      <c r="I17209"/>
    </row>
    <row r="17210" spans="1:9" x14ac:dyDescent="0.25">
      <c r="A17210" s="114" t="s">
        <v>2232</v>
      </c>
      <c r="B17210">
        <v>629</v>
      </c>
      <c r="C17210" s="114" t="s">
        <v>53</v>
      </c>
      <c r="D17210" s="114" t="s">
        <v>1507</v>
      </c>
      <c r="E17210" s="115">
        <v>44891</v>
      </c>
      <c r="F17210" s="192">
        <v>0.81325231481481486</v>
      </c>
      <c r="G17210">
        <v>2</v>
      </c>
      <c r="H17210" s="114" t="s">
        <v>1508</v>
      </c>
      <c r="I17210"/>
    </row>
    <row r="17211" spans="1:9" x14ac:dyDescent="0.25">
      <c r="A17211" s="114" t="s">
        <v>2232</v>
      </c>
      <c r="B17211">
        <v>630</v>
      </c>
      <c r="C17211" s="114" t="s">
        <v>53</v>
      </c>
      <c r="D17211" s="114" t="s">
        <v>1669</v>
      </c>
      <c r="E17211" s="115">
        <v>44891</v>
      </c>
      <c r="F17211" s="192">
        <v>0.8138657407407407</v>
      </c>
      <c r="G17211">
        <v>2</v>
      </c>
      <c r="H17211" s="114" t="s">
        <v>1670</v>
      </c>
      <c r="I17211"/>
    </row>
    <row r="17212" spans="1:9" x14ac:dyDescent="0.25">
      <c r="A17212" s="114" t="s">
        <v>2232</v>
      </c>
      <c r="B17212">
        <v>631</v>
      </c>
      <c r="C17212" s="114" t="s">
        <v>54</v>
      </c>
      <c r="D17212" s="114" t="s">
        <v>608</v>
      </c>
      <c r="E17212" s="115">
        <v>44891</v>
      </c>
      <c r="F17212" s="192">
        <v>0.81858796296296299</v>
      </c>
      <c r="G17212">
        <v>2</v>
      </c>
      <c r="H17212" s="114" t="s">
        <v>609</v>
      </c>
      <c r="I17212"/>
    </row>
    <row r="17213" spans="1:9" x14ac:dyDescent="0.25">
      <c r="A17213" s="114" t="s">
        <v>2232</v>
      </c>
      <c r="B17213">
        <v>632</v>
      </c>
      <c r="C17213" s="114" t="s">
        <v>54</v>
      </c>
      <c r="D17213" s="114" t="s">
        <v>2049</v>
      </c>
      <c r="E17213" s="115">
        <v>44891</v>
      </c>
      <c r="F17213" s="192">
        <v>0.82039351851851849</v>
      </c>
      <c r="G17213">
        <v>2</v>
      </c>
      <c r="H17213" s="114" t="s">
        <v>2050</v>
      </c>
      <c r="I17213">
        <v>2187859</v>
      </c>
    </row>
    <row r="17214" spans="1:9" x14ac:dyDescent="0.25">
      <c r="A17214" s="114" t="s">
        <v>2232</v>
      </c>
      <c r="B17214">
        <v>633</v>
      </c>
      <c r="C17214" s="114" t="s">
        <v>54</v>
      </c>
      <c r="D17214" s="114" t="s">
        <v>2130</v>
      </c>
      <c r="E17214" s="115">
        <v>44891</v>
      </c>
      <c r="F17214" s="192">
        <v>0.82090277777777776</v>
      </c>
      <c r="G17214">
        <v>2</v>
      </c>
      <c r="H17214" s="114" t="s">
        <v>2131</v>
      </c>
      <c r="I17214">
        <v>5487327</v>
      </c>
    </row>
    <row r="17215" spans="1:9" x14ac:dyDescent="0.25">
      <c r="A17215" s="114" t="s">
        <v>2232</v>
      </c>
      <c r="B17215">
        <v>634</v>
      </c>
      <c r="C17215" s="114" t="s">
        <v>53</v>
      </c>
      <c r="D17215" s="114" t="s">
        <v>1882</v>
      </c>
      <c r="E17215" s="115">
        <v>44891</v>
      </c>
      <c r="F17215" s="192">
        <v>0.82101851851851848</v>
      </c>
      <c r="G17215">
        <v>2</v>
      </c>
      <c r="H17215" s="114" t="s">
        <v>1883</v>
      </c>
      <c r="I17215"/>
    </row>
    <row r="17216" spans="1:9" x14ac:dyDescent="0.25">
      <c r="A17216" s="114" t="s">
        <v>2232</v>
      </c>
      <c r="B17216">
        <v>635</v>
      </c>
      <c r="C17216" s="114" t="s">
        <v>57</v>
      </c>
      <c r="D17216" s="114" t="s">
        <v>1479</v>
      </c>
      <c r="E17216" s="115">
        <v>44891</v>
      </c>
      <c r="F17216" s="192">
        <v>0.82119212962962962</v>
      </c>
      <c r="G17216">
        <v>2</v>
      </c>
      <c r="H17216" s="114" t="s">
        <v>1480</v>
      </c>
      <c r="I17216"/>
    </row>
    <row r="17217" spans="1:9" x14ac:dyDescent="0.25">
      <c r="A17217" s="114" t="s">
        <v>2232</v>
      </c>
      <c r="B17217">
        <v>636</v>
      </c>
      <c r="C17217" s="114" t="s">
        <v>52</v>
      </c>
      <c r="D17217" s="114" t="s">
        <v>1798</v>
      </c>
      <c r="E17217" s="115">
        <v>44891</v>
      </c>
      <c r="F17217" s="192">
        <v>0.83152777777777775</v>
      </c>
      <c r="G17217">
        <v>2</v>
      </c>
      <c r="H17217" s="114" t="s">
        <v>1799</v>
      </c>
      <c r="I17217">
        <v>14112338</v>
      </c>
    </row>
    <row r="17218" spans="1:9" x14ac:dyDescent="0.25">
      <c r="A17218" s="114" t="s">
        <v>2232</v>
      </c>
      <c r="B17218">
        <v>637</v>
      </c>
      <c r="C17218" s="114" t="s">
        <v>53</v>
      </c>
      <c r="D17218" s="114" t="s">
        <v>1708</v>
      </c>
      <c r="E17218" s="115">
        <v>44891</v>
      </c>
      <c r="F17218" s="192">
        <v>0.83422453703703703</v>
      </c>
      <c r="G17218">
        <v>2</v>
      </c>
      <c r="H17218" s="114" t="s">
        <v>1709</v>
      </c>
      <c r="I17218">
        <v>5454960</v>
      </c>
    </row>
    <row r="17219" spans="1:9" x14ac:dyDescent="0.25">
      <c r="A17219" s="114" t="s">
        <v>2232</v>
      </c>
      <c r="B17219">
        <v>638</v>
      </c>
      <c r="C17219" s="114" t="s">
        <v>53</v>
      </c>
      <c r="D17219" s="114" t="s">
        <v>1754</v>
      </c>
      <c r="E17219" s="115">
        <v>44891</v>
      </c>
      <c r="F17219" s="192">
        <v>0.83693287037037034</v>
      </c>
      <c r="G17219">
        <v>2</v>
      </c>
      <c r="H17219" s="114" t="s">
        <v>1755</v>
      </c>
      <c r="I17219">
        <v>15011282</v>
      </c>
    </row>
    <row r="17220" spans="1:9" x14ac:dyDescent="0.25">
      <c r="A17220" s="114" t="s">
        <v>2232</v>
      </c>
      <c r="B17220">
        <v>639</v>
      </c>
      <c r="C17220" s="114" t="s">
        <v>54</v>
      </c>
      <c r="D17220" s="114" t="s">
        <v>1294</v>
      </c>
      <c r="E17220" s="115">
        <v>44891</v>
      </c>
      <c r="F17220" s="192">
        <v>0.84547453703703701</v>
      </c>
      <c r="G17220">
        <v>2</v>
      </c>
      <c r="H17220" s="114" t="s">
        <v>1295</v>
      </c>
      <c r="I17220">
        <v>2188057</v>
      </c>
    </row>
    <row r="17221" spans="1:9" x14ac:dyDescent="0.25">
      <c r="A17221" s="114" t="s">
        <v>2232</v>
      </c>
      <c r="B17221">
        <v>640</v>
      </c>
      <c r="C17221" s="114" t="s">
        <v>52</v>
      </c>
      <c r="D17221" s="114" t="s">
        <v>1548</v>
      </c>
      <c r="E17221" s="115">
        <v>44891</v>
      </c>
      <c r="F17221" s="192">
        <v>0.8455555555555555</v>
      </c>
      <c r="G17221">
        <v>2</v>
      </c>
      <c r="H17221" s="114" t="s">
        <v>1549</v>
      </c>
      <c r="I17221">
        <v>6691572</v>
      </c>
    </row>
    <row r="17222" spans="1:9" x14ac:dyDescent="0.25">
      <c r="A17222" s="114" t="s">
        <v>2232</v>
      </c>
      <c r="B17222">
        <v>641</v>
      </c>
      <c r="C17222" s="114" t="s">
        <v>54</v>
      </c>
      <c r="D17222" s="114" t="s">
        <v>1168</v>
      </c>
      <c r="E17222" s="115">
        <v>44891</v>
      </c>
      <c r="F17222" s="192">
        <v>0.84562499999999996</v>
      </c>
      <c r="G17222">
        <v>2</v>
      </c>
      <c r="H17222" s="114" t="s">
        <v>1169</v>
      </c>
      <c r="I17222">
        <v>6710571</v>
      </c>
    </row>
    <row r="17223" spans="1:9" x14ac:dyDescent="0.25">
      <c r="A17223" s="114" t="s">
        <v>2232</v>
      </c>
      <c r="B17223">
        <v>642</v>
      </c>
      <c r="C17223" s="114" t="s">
        <v>52</v>
      </c>
      <c r="D17223" s="114" t="s">
        <v>1302</v>
      </c>
      <c r="E17223" s="115">
        <v>44891</v>
      </c>
      <c r="F17223" s="192">
        <v>0.84714120370370372</v>
      </c>
      <c r="G17223">
        <v>2</v>
      </c>
      <c r="H17223" s="114" t="s">
        <v>1303</v>
      </c>
      <c r="I17223">
        <v>14934608</v>
      </c>
    </row>
    <row r="17224" spans="1:9" x14ac:dyDescent="0.25">
      <c r="A17224" s="114" t="s">
        <v>2232</v>
      </c>
      <c r="B17224">
        <v>643</v>
      </c>
      <c r="C17224" s="114" t="s">
        <v>58</v>
      </c>
      <c r="D17224" s="114" t="s">
        <v>2022</v>
      </c>
      <c r="E17224" s="115">
        <v>44891</v>
      </c>
      <c r="F17224" s="192">
        <v>0.8483680555555555</v>
      </c>
      <c r="G17224">
        <v>2</v>
      </c>
      <c r="H17224" s="114" t="s">
        <v>2023</v>
      </c>
      <c r="I17224">
        <v>5343343</v>
      </c>
    </row>
    <row r="17225" spans="1:9" x14ac:dyDescent="0.25">
      <c r="A17225" s="114" t="s">
        <v>2232</v>
      </c>
      <c r="B17225">
        <v>644</v>
      </c>
      <c r="C17225" s="114" t="s">
        <v>56</v>
      </c>
      <c r="D17225" s="114" t="s">
        <v>1402</v>
      </c>
      <c r="E17225" s="115">
        <v>44891</v>
      </c>
      <c r="F17225" s="192">
        <v>0.84843749999999996</v>
      </c>
      <c r="G17225">
        <v>2</v>
      </c>
      <c r="H17225" s="114" t="s">
        <v>1403</v>
      </c>
      <c r="I17225">
        <v>5349437</v>
      </c>
    </row>
    <row r="17226" spans="1:9" x14ac:dyDescent="0.25">
      <c r="A17226" s="114" t="s">
        <v>2232</v>
      </c>
      <c r="B17226">
        <v>645</v>
      </c>
      <c r="C17226" s="114" t="s">
        <v>53</v>
      </c>
      <c r="D17226" s="114" t="s">
        <v>1952</v>
      </c>
      <c r="E17226" s="115">
        <v>44891</v>
      </c>
      <c r="F17226" s="192">
        <v>0.84879629629629627</v>
      </c>
      <c r="G17226">
        <v>2</v>
      </c>
      <c r="H17226" s="114" t="s">
        <v>1953</v>
      </c>
      <c r="I17226"/>
    </row>
    <row r="17227" spans="1:9" x14ac:dyDescent="0.25">
      <c r="A17227" s="114" t="s">
        <v>2232</v>
      </c>
      <c r="B17227">
        <v>646</v>
      </c>
      <c r="C17227" s="114" t="s">
        <v>53</v>
      </c>
      <c r="D17227" s="114" t="s">
        <v>518</v>
      </c>
      <c r="E17227" s="115">
        <v>44891</v>
      </c>
      <c r="F17227" s="192">
        <v>0.84902777777777783</v>
      </c>
      <c r="G17227">
        <v>2</v>
      </c>
      <c r="H17227" s="114" t="s">
        <v>519</v>
      </c>
      <c r="I17227"/>
    </row>
    <row r="17228" spans="1:9" x14ac:dyDescent="0.25">
      <c r="A17228" s="114" t="s">
        <v>2232</v>
      </c>
      <c r="B17228">
        <v>647</v>
      </c>
      <c r="C17228" s="114" t="s">
        <v>53</v>
      </c>
      <c r="D17228" s="114" t="s">
        <v>901</v>
      </c>
      <c r="E17228" s="115">
        <v>44891</v>
      </c>
      <c r="F17228" s="192">
        <v>0.84956018518518517</v>
      </c>
      <c r="G17228">
        <v>2</v>
      </c>
      <c r="H17228" s="114" t="s">
        <v>902</v>
      </c>
      <c r="I17228">
        <v>2655034</v>
      </c>
    </row>
    <row r="17229" spans="1:9" x14ac:dyDescent="0.25">
      <c r="A17229" s="114" t="s">
        <v>2232</v>
      </c>
      <c r="B17229">
        <v>648</v>
      </c>
      <c r="C17229" s="114" t="s">
        <v>53</v>
      </c>
      <c r="D17229" s="114" t="s">
        <v>1211</v>
      </c>
      <c r="E17229" s="115">
        <v>44891</v>
      </c>
      <c r="F17229" s="192">
        <v>0.84964120370370366</v>
      </c>
      <c r="G17229">
        <v>2</v>
      </c>
      <c r="H17229" s="114" t="s">
        <v>1212</v>
      </c>
      <c r="I17229"/>
    </row>
    <row r="17230" spans="1:9" x14ac:dyDescent="0.25">
      <c r="A17230" s="114" t="s">
        <v>2232</v>
      </c>
      <c r="B17230">
        <v>649</v>
      </c>
      <c r="C17230" s="114" t="s">
        <v>53</v>
      </c>
      <c r="D17230" s="114" t="s">
        <v>1213</v>
      </c>
      <c r="E17230" s="115">
        <v>44891</v>
      </c>
      <c r="F17230" s="192">
        <v>0.84976851851851853</v>
      </c>
      <c r="G17230">
        <v>2</v>
      </c>
      <c r="H17230" s="114" t="s">
        <v>1214</v>
      </c>
      <c r="I17230"/>
    </row>
    <row r="17231" spans="1:9" x14ac:dyDescent="0.25">
      <c r="A17231" s="114" t="s">
        <v>2232</v>
      </c>
      <c r="B17231">
        <v>650</v>
      </c>
      <c r="C17231" s="114" t="s">
        <v>52</v>
      </c>
      <c r="D17231" s="114" t="s">
        <v>1328</v>
      </c>
      <c r="E17231" s="115">
        <v>44891</v>
      </c>
      <c r="F17231" s="192">
        <v>0.85004629629629624</v>
      </c>
      <c r="G17231">
        <v>2</v>
      </c>
      <c r="H17231" s="114" t="s">
        <v>1329</v>
      </c>
      <c r="I17231">
        <v>14942223</v>
      </c>
    </row>
    <row r="17232" spans="1:9" x14ac:dyDescent="0.25">
      <c r="A17232" s="114" t="s">
        <v>2232</v>
      </c>
      <c r="B17232">
        <v>651</v>
      </c>
      <c r="C17232" s="114" t="s">
        <v>53</v>
      </c>
      <c r="D17232" s="114" t="s">
        <v>1166</v>
      </c>
      <c r="E17232" s="115">
        <v>44891</v>
      </c>
      <c r="F17232" s="192">
        <v>0.8505787037037037</v>
      </c>
      <c r="G17232">
        <v>2</v>
      </c>
      <c r="H17232" s="114" t="s">
        <v>1167</v>
      </c>
      <c r="I17232">
        <v>2736247</v>
      </c>
    </row>
    <row r="17233" spans="1:9" x14ac:dyDescent="0.25">
      <c r="A17233" s="114" t="s">
        <v>2232</v>
      </c>
      <c r="B17233">
        <v>652</v>
      </c>
      <c r="C17233" s="114" t="s">
        <v>52</v>
      </c>
      <c r="D17233" s="114" t="s">
        <v>1902</v>
      </c>
      <c r="E17233" s="115">
        <v>44891</v>
      </c>
      <c r="F17233" s="192">
        <v>0.85408564814814814</v>
      </c>
      <c r="G17233">
        <v>2</v>
      </c>
      <c r="H17233" s="114" t="s">
        <v>1903</v>
      </c>
      <c r="I17233">
        <v>6722987</v>
      </c>
    </row>
    <row r="17234" spans="1:9" x14ac:dyDescent="0.25">
      <c r="A17234" s="114" t="s">
        <v>2232</v>
      </c>
      <c r="B17234">
        <v>653</v>
      </c>
      <c r="C17234" s="114" t="s">
        <v>53</v>
      </c>
      <c r="D17234" s="114" t="s">
        <v>1382</v>
      </c>
      <c r="E17234" s="115">
        <v>44891</v>
      </c>
      <c r="F17234" s="192">
        <v>0.85440972222222222</v>
      </c>
      <c r="G17234">
        <v>2</v>
      </c>
      <c r="H17234" s="114" t="s">
        <v>1383</v>
      </c>
      <c r="I17234">
        <v>4865142</v>
      </c>
    </row>
    <row r="17235" spans="1:9" x14ac:dyDescent="0.25">
      <c r="A17235" s="114" t="s">
        <v>2232</v>
      </c>
      <c r="B17235">
        <v>654</v>
      </c>
      <c r="C17235" s="114" t="s">
        <v>52</v>
      </c>
      <c r="D17235" s="114" t="s">
        <v>520</v>
      </c>
      <c r="E17235" s="115">
        <v>44891</v>
      </c>
      <c r="F17235" s="192">
        <v>0.85491898148148149</v>
      </c>
      <c r="G17235">
        <v>2</v>
      </c>
      <c r="H17235" s="114" t="s">
        <v>521</v>
      </c>
      <c r="I17235">
        <v>5371303</v>
      </c>
    </row>
    <row r="17236" spans="1:9" x14ac:dyDescent="0.25">
      <c r="A17236" s="114" t="s">
        <v>2232</v>
      </c>
      <c r="B17236">
        <v>655</v>
      </c>
      <c r="C17236" s="114" t="s">
        <v>53</v>
      </c>
      <c r="D17236" s="114" t="s">
        <v>2067</v>
      </c>
      <c r="E17236" s="115">
        <v>44891</v>
      </c>
      <c r="F17236" s="192">
        <v>0.85916666666666663</v>
      </c>
      <c r="G17236">
        <v>2</v>
      </c>
      <c r="H17236" s="114" t="s">
        <v>2068</v>
      </c>
      <c r="I17236">
        <v>4840388</v>
      </c>
    </row>
    <row r="17237" spans="1:9" x14ac:dyDescent="0.25">
      <c r="A17237" s="114" t="s">
        <v>2232</v>
      </c>
      <c r="B17237">
        <v>656</v>
      </c>
      <c r="C17237" s="114" t="s">
        <v>53</v>
      </c>
      <c r="D17237" s="114" t="s">
        <v>510</v>
      </c>
      <c r="E17237" s="115">
        <v>44891</v>
      </c>
      <c r="F17237" s="192">
        <v>0.85974537037037035</v>
      </c>
      <c r="G17237">
        <v>2</v>
      </c>
      <c r="H17237" s="114" t="s">
        <v>511</v>
      </c>
      <c r="I17237">
        <v>2024822</v>
      </c>
    </row>
    <row r="17238" spans="1:9" x14ac:dyDescent="0.25">
      <c r="A17238" s="114" t="s">
        <v>2232</v>
      </c>
      <c r="B17238">
        <v>657</v>
      </c>
      <c r="C17238" s="114" t="s">
        <v>54</v>
      </c>
      <c r="D17238" s="114" t="s">
        <v>416</v>
      </c>
      <c r="E17238" s="115">
        <v>44891</v>
      </c>
      <c r="F17238" s="192">
        <v>0.8629282407407407</v>
      </c>
      <c r="G17238">
        <v>2</v>
      </c>
      <c r="H17238" s="114" t="s">
        <v>417</v>
      </c>
      <c r="I17238">
        <v>6709661</v>
      </c>
    </row>
    <row r="17239" spans="1:9" x14ac:dyDescent="0.25">
      <c r="A17239" s="114" t="s">
        <v>2232</v>
      </c>
      <c r="B17239">
        <v>658</v>
      </c>
      <c r="C17239" s="114" t="s">
        <v>54</v>
      </c>
      <c r="D17239" s="114" t="s">
        <v>1626</v>
      </c>
      <c r="E17239" s="115">
        <v>44891</v>
      </c>
      <c r="F17239" s="192">
        <v>0.86391203703703701</v>
      </c>
      <c r="G17239">
        <v>2</v>
      </c>
      <c r="H17239" s="114" t="s">
        <v>1627</v>
      </c>
      <c r="I17239">
        <v>2154242</v>
      </c>
    </row>
    <row r="17240" spans="1:9" x14ac:dyDescent="0.25">
      <c r="A17240" s="114" t="s">
        <v>2232</v>
      </c>
      <c r="B17240">
        <v>659</v>
      </c>
      <c r="C17240" s="114" t="s">
        <v>53</v>
      </c>
      <c r="D17240" s="114" t="s">
        <v>1691</v>
      </c>
      <c r="E17240" s="115">
        <v>44891</v>
      </c>
      <c r="F17240" s="192">
        <v>0.86762731481481481</v>
      </c>
      <c r="G17240">
        <v>2</v>
      </c>
      <c r="H17240" s="114" t="s">
        <v>53</v>
      </c>
      <c r="I17240"/>
    </row>
    <row r="17241" spans="1:9" x14ac:dyDescent="0.25">
      <c r="A17241" s="114" t="s">
        <v>2232</v>
      </c>
      <c r="B17241">
        <v>660</v>
      </c>
      <c r="C17241" s="114" t="s">
        <v>53</v>
      </c>
      <c r="D17241" s="114" t="s">
        <v>496</v>
      </c>
      <c r="E17241" s="115">
        <v>44891</v>
      </c>
      <c r="F17241" s="192">
        <v>0.86793981481481486</v>
      </c>
      <c r="G17241">
        <v>2</v>
      </c>
      <c r="H17241" s="114" t="s">
        <v>497</v>
      </c>
      <c r="I17241">
        <v>5447307</v>
      </c>
    </row>
    <row r="17242" spans="1:9" x14ac:dyDescent="0.25">
      <c r="A17242" s="114" t="s">
        <v>2232</v>
      </c>
      <c r="B17242">
        <v>661</v>
      </c>
      <c r="C17242" s="114" t="s">
        <v>52</v>
      </c>
      <c r="D17242" s="114" t="s">
        <v>1741</v>
      </c>
      <c r="E17242" s="115">
        <v>44891</v>
      </c>
      <c r="F17242" s="192">
        <v>0.87206018518518513</v>
      </c>
      <c r="G17242">
        <v>2</v>
      </c>
      <c r="H17242" s="114" t="s">
        <v>1742</v>
      </c>
      <c r="I17242">
        <v>2799668</v>
      </c>
    </row>
    <row r="17243" spans="1:9" x14ac:dyDescent="0.25">
      <c r="A17243" s="114" t="s">
        <v>2232</v>
      </c>
      <c r="B17243">
        <v>662</v>
      </c>
      <c r="C17243" s="114" t="s">
        <v>52</v>
      </c>
      <c r="D17243" s="114" t="s">
        <v>1900</v>
      </c>
      <c r="E17243" s="115">
        <v>44891</v>
      </c>
      <c r="F17243" s="192">
        <v>0.87217592592592597</v>
      </c>
      <c r="G17243">
        <v>2</v>
      </c>
      <c r="H17243" s="114" t="s">
        <v>1901</v>
      </c>
      <c r="I17243">
        <v>2051424</v>
      </c>
    </row>
    <row r="17244" spans="1:9" x14ac:dyDescent="0.25">
      <c r="A17244" s="114" t="s">
        <v>2232</v>
      </c>
      <c r="B17244">
        <v>663</v>
      </c>
      <c r="C17244" s="114" t="s">
        <v>52</v>
      </c>
      <c r="D17244" s="114" t="s">
        <v>1745</v>
      </c>
      <c r="E17244" s="115">
        <v>44891</v>
      </c>
      <c r="F17244" s="192">
        <v>0.87229166666666669</v>
      </c>
      <c r="G17244">
        <v>2</v>
      </c>
      <c r="H17244" s="114" t="s">
        <v>1746</v>
      </c>
      <c r="I17244">
        <v>5506728</v>
      </c>
    </row>
    <row r="17245" spans="1:9" x14ac:dyDescent="0.25">
      <c r="A17245" s="114" t="s">
        <v>2232</v>
      </c>
      <c r="B17245">
        <v>664</v>
      </c>
      <c r="C17245" s="114" t="s">
        <v>57</v>
      </c>
      <c r="D17245" s="114" t="s">
        <v>1485</v>
      </c>
      <c r="E17245" s="115">
        <v>44891</v>
      </c>
      <c r="F17245" s="192">
        <v>0.87237268518518518</v>
      </c>
      <c r="G17245">
        <v>2</v>
      </c>
      <c r="H17245" s="114" t="s">
        <v>1486</v>
      </c>
      <c r="I17245">
        <v>14988615</v>
      </c>
    </row>
    <row r="17246" spans="1:9" x14ac:dyDescent="0.25">
      <c r="A17246" s="114" t="s">
        <v>2232</v>
      </c>
      <c r="B17246">
        <v>665</v>
      </c>
      <c r="C17246" s="114" t="s">
        <v>56</v>
      </c>
      <c r="D17246" s="114" t="s">
        <v>1432</v>
      </c>
      <c r="E17246" s="115">
        <v>44891</v>
      </c>
      <c r="F17246" s="192">
        <v>0.87246527777777783</v>
      </c>
      <c r="G17246">
        <v>2</v>
      </c>
      <c r="H17246" s="114" t="s">
        <v>1433</v>
      </c>
      <c r="I17246">
        <v>5360319</v>
      </c>
    </row>
    <row r="17247" spans="1:9" x14ac:dyDescent="0.25">
      <c r="A17247" s="114" t="s">
        <v>2232</v>
      </c>
      <c r="B17247">
        <v>666</v>
      </c>
      <c r="C17247" s="114" t="s">
        <v>52</v>
      </c>
      <c r="D17247" s="114" t="s">
        <v>2030</v>
      </c>
      <c r="E17247" s="115">
        <v>44891</v>
      </c>
      <c r="F17247" s="192">
        <v>0.87274305555555554</v>
      </c>
      <c r="G17247">
        <v>2</v>
      </c>
      <c r="H17247" s="114" t="s">
        <v>2031</v>
      </c>
      <c r="I17247">
        <v>5461987</v>
      </c>
    </row>
    <row r="17248" spans="1:9" x14ac:dyDescent="0.25">
      <c r="A17248" s="114" t="s">
        <v>2232</v>
      </c>
      <c r="B17248">
        <v>667</v>
      </c>
      <c r="C17248" s="114" t="s">
        <v>58</v>
      </c>
      <c r="D17248" s="114" t="s">
        <v>1896</v>
      </c>
      <c r="E17248" s="115">
        <v>44891</v>
      </c>
      <c r="F17248" s="192">
        <v>0.87287037037037041</v>
      </c>
      <c r="G17248">
        <v>2</v>
      </c>
      <c r="H17248" s="114" t="s">
        <v>1897</v>
      </c>
      <c r="I17248">
        <v>14934564</v>
      </c>
    </row>
    <row r="17249" spans="1:9" x14ac:dyDescent="0.25">
      <c r="A17249" s="114" t="s">
        <v>2232</v>
      </c>
      <c r="B17249">
        <v>668</v>
      </c>
      <c r="C17249" s="114" t="s">
        <v>53</v>
      </c>
      <c r="D17249" s="114" t="s">
        <v>1416</v>
      </c>
      <c r="E17249" s="115">
        <v>44891</v>
      </c>
      <c r="F17249" s="192">
        <v>0.88745370370370369</v>
      </c>
      <c r="G17249">
        <v>2</v>
      </c>
      <c r="H17249" s="114" t="s">
        <v>1417</v>
      </c>
      <c r="I17249">
        <v>5482285</v>
      </c>
    </row>
    <row r="17250" spans="1:9" x14ac:dyDescent="0.25">
      <c r="A17250" s="114" t="s">
        <v>2232</v>
      </c>
      <c r="B17250">
        <v>669</v>
      </c>
      <c r="C17250" s="114" t="s">
        <v>52</v>
      </c>
      <c r="D17250" s="114" t="s">
        <v>1473</v>
      </c>
      <c r="E17250" s="115">
        <v>44891</v>
      </c>
      <c r="F17250" s="192">
        <v>0.89193287037037039</v>
      </c>
      <c r="G17250">
        <v>2</v>
      </c>
      <c r="H17250" s="114" t="s">
        <v>1474</v>
      </c>
      <c r="I17250">
        <v>5272887</v>
      </c>
    </row>
    <row r="17251" spans="1:9" x14ac:dyDescent="0.25">
      <c r="A17251" s="114" t="s">
        <v>2232</v>
      </c>
      <c r="B17251">
        <v>670</v>
      </c>
      <c r="C17251" s="114" t="s">
        <v>52</v>
      </c>
      <c r="D17251" s="114" t="s">
        <v>326</v>
      </c>
      <c r="E17251" s="115">
        <v>44891</v>
      </c>
      <c r="F17251" s="192">
        <v>0.95238425925925929</v>
      </c>
      <c r="G17251">
        <v>2</v>
      </c>
      <c r="H17251" s="114" t="s">
        <v>327</v>
      </c>
      <c r="I17251">
        <v>2704255</v>
      </c>
    </row>
    <row r="17252" spans="1:9" x14ac:dyDescent="0.25">
      <c r="A17252" s="114" t="s">
        <v>2232</v>
      </c>
      <c r="B17252">
        <v>671</v>
      </c>
      <c r="C17252" s="114" t="s">
        <v>52</v>
      </c>
      <c r="D17252" s="114" t="s">
        <v>246</v>
      </c>
      <c r="E17252" s="115">
        <v>44891</v>
      </c>
      <c r="F17252" s="192">
        <v>0.96865740740740736</v>
      </c>
      <c r="G17252">
        <v>2</v>
      </c>
      <c r="H17252" s="114" t="s">
        <v>247</v>
      </c>
      <c r="I17252">
        <v>7284211</v>
      </c>
    </row>
    <row r="17253" spans="1:9" x14ac:dyDescent="0.25">
      <c r="A17253" s="114" t="s">
        <v>2232</v>
      </c>
      <c r="B17253">
        <v>672</v>
      </c>
      <c r="C17253" s="114" t="s">
        <v>54</v>
      </c>
      <c r="D17253" s="114" t="s">
        <v>1242</v>
      </c>
      <c r="E17253" s="115">
        <v>44891</v>
      </c>
      <c r="F17253" s="192">
        <v>0.96915509259259258</v>
      </c>
      <c r="G17253">
        <v>2</v>
      </c>
      <c r="H17253" s="114" t="s">
        <v>1243</v>
      </c>
      <c r="I17253">
        <v>5484652</v>
      </c>
    </row>
    <row r="17254" spans="1:9" x14ac:dyDescent="0.25">
      <c r="A17254" s="114" t="s">
        <v>2232</v>
      </c>
      <c r="B17254">
        <v>673</v>
      </c>
      <c r="C17254" s="114" t="s">
        <v>53</v>
      </c>
      <c r="D17254" s="114" t="s">
        <v>474</v>
      </c>
      <c r="E17254" s="115">
        <v>44891</v>
      </c>
      <c r="F17254" s="192">
        <v>0.97010416666666666</v>
      </c>
      <c r="G17254">
        <v>2</v>
      </c>
      <c r="H17254" s="114" t="s">
        <v>475</v>
      </c>
      <c r="I17254">
        <v>2099339</v>
      </c>
    </row>
    <row r="17255" spans="1:9" x14ac:dyDescent="0.25">
      <c r="A17255" s="114" t="s">
        <v>2232</v>
      </c>
      <c r="B17255">
        <v>674</v>
      </c>
      <c r="C17255" s="114" t="s">
        <v>54</v>
      </c>
      <c r="D17255" s="114" t="s">
        <v>2179</v>
      </c>
      <c r="E17255" s="115">
        <v>44891</v>
      </c>
      <c r="F17255" s="192">
        <v>0.97153935185185181</v>
      </c>
      <c r="G17255">
        <v>2</v>
      </c>
      <c r="H17255" s="114" t="s">
        <v>2180</v>
      </c>
      <c r="I17255">
        <v>5481763</v>
      </c>
    </row>
    <row r="17256" spans="1:9" x14ac:dyDescent="0.25">
      <c r="A17256" s="114" t="s">
        <v>2232</v>
      </c>
      <c r="B17256">
        <v>675</v>
      </c>
      <c r="C17256" s="114" t="s">
        <v>53</v>
      </c>
      <c r="D17256" s="114" t="s">
        <v>1802</v>
      </c>
      <c r="E17256" s="115">
        <v>44891</v>
      </c>
      <c r="F17256" s="192">
        <v>0.97182870370370367</v>
      </c>
      <c r="G17256">
        <v>2</v>
      </c>
      <c r="H17256" s="114" t="s">
        <v>1803</v>
      </c>
      <c r="I17256"/>
    </row>
    <row r="17257" spans="1:9" x14ac:dyDescent="0.25">
      <c r="A17257" s="114" t="s">
        <v>2232</v>
      </c>
      <c r="B17257">
        <v>676</v>
      </c>
      <c r="C17257" s="114" t="s">
        <v>52</v>
      </c>
      <c r="D17257" s="114" t="s">
        <v>1330</v>
      </c>
      <c r="E17257" s="115">
        <v>44891</v>
      </c>
      <c r="F17257" s="192">
        <v>0.97215277777777775</v>
      </c>
      <c r="G17257">
        <v>2</v>
      </c>
      <c r="H17257" s="114" t="s">
        <v>1331</v>
      </c>
      <c r="I17257">
        <v>3685301</v>
      </c>
    </row>
    <row r="17258" spans="1:9" x14ac:dyDescent="0.25">
      <c r="A17258" s="114" t="s">
        <v>2232</v>
      </c>
      <c r="B17258">
        <v>677</v>
      </c>
      <c r="C17258" s="114" t="s">
        <v>53</v>
      </c>
      <c r="D17258" s="114" t="s">
        <v>472</v>
      </c>
      <c r="E17258" s="115">
        <v>44891</v>
      </c>
      <c r="F17258" s="192">
        <v>0.97309027777777779</v>
      </c>
      <c r="G17258">
        <v>2</v>
      </c>
      <c r="H17258" s="114" t="s">
        <v>473</v>
      </c>
      <c r="I17258"/>
    </row>
    <row r="17259" spans="1:9" x14ac:dyDescent="0.25">
      <c r="A17259" s="114" t="s">
        <v>2232</v>
      </c>
      <c r="B17259">
        <v>678</v>
      </c>
      <c r="C17259" s="114" t="s">
        <v>53</v>
      </c>
      <c r="D17259" s="114" t="s">
        <v>364</v>
      </c>
      <c r="E17259" s="115">
        <v>44891</v>
      </c>
      <c r="F17259" s="192">
        <v>0.97312500000000002</v>
      </c>
      <c r="G17259">
        <v>2</v>
      </c>
      <c r="H17259" s="114" t="s">
        <v>365</v>
      </c>
      <c r="I17259">
        <v>14964936</v>
      </c>
    </row>
    <row r="17260" spans="1:9" x14ac:dyDescent="0.25">
      <c r="A17260" s="114" t="s">
        <v>2232</v>
      </c>
      <c r="B17260">
        <v>679</v>
      </c>
      <c r="C17260" s="114" t="s">
        <v>52</v>
      </c>
      <c r="D17260" s="114" t="s">
        <v>224</v>
      </c>
      <c r="E17260" s="115">
        <v>44891</v>
      </c>
      <c r="F17260" s="192">
        <v>0.97357638888888887</v>
      </c>
      <c r="G17260">
        <v>2</v>
      </c>
      <c r="H17260" s="114" t="s">
        <v>225</v>
      </c>
      <c r="I17260">
        <v>14934569</v>
      </c>
    </row>
    <row r="17261" spans="1:9" x14ac:dyDescent="0.25">
      <c r="A17261" s="114" t="s">
        <v>2232</v>
      </c>
      <c r="B17261">
        <v>680</v>
      </c>
      <c r="C17261" s="114" t="s">
        <v>52</v>
      </c>
      <c r="D17261" s="114" t="s">
        <v>1698</v>
      </c>
      <c r="E17261" s="115">
        <v>44891</v>
      </c>
      <c r="F17261" s="192">
        <v>0.97392361111111114</v>
      </c>
      <c r="G17261">
        <v>2</v>
      </c>
      <c r="H17261" s="114" t="s">
        <v>1699</v>
      </c>
      <c r="I17261">
        <v>3620654</v>
      </c>
    </row>
    <row r="17262" spans="1:9" x14ac:dyDescent="0.25">
      <c r="A17262" s="114" t="s">
        <v>2232</v>
      </c>
      <c r="B17262">
        <v>681</v>
      </c>
      <c r="C17262" s="114" t="s">
        <v>52</v>
      </c>
      <c r="D17262" s="114" t="s">
        <v>2063</v>
      </c>
      <c r="E17262" s="115">
        <v>44891</v>
      </c>
      <c r="F17262" s="192">
        <v>0.9741319444444444</v>
      </c>
      <c r="G17262">
        <v>2</v>
      </c>
      <c r="H17262" s="114" t="s">
        <v>2064</v>
      </c>
      <c r="I17262">
        <v>1785087</v>
      </c>
    </row>
    <row r="17263" spans="1:9" x14ac:dyDescent="0.25">
      <c r="A17263" s="114" t="s">
        <v>2232</v>
      </c>
      <c r="B17263">
        <v>682</v>
      </c>
      <c r="C17263" s="114" t="s">
        <v>52</v>
      </c>
      <c r="D17263" s="114" t="s">
        <v>222</v>
      </c>
      <c r="E17263" s="115">
        <v>44891</v>
      </c>
      <c r="F17263" s="192">
        <v>0.97420138888888885</v>
      </c>
      <c r="G17263">
        <v>2</v>
      </c>
      <c r="H17263" s="114" t="s">
        <v>223</v>
      </c>
      <c r="I17263">
        <v>5247062</v>
      </c>
    </row>
    <row r="17264" spans="1:9" x14ac:dyDescent="0.25">
      <c r="A17264" s="114" t="s">
        <v>2232</v>
      </c>
      <c r="B17264">
        <v>683</v>
      </c>
      <c r="C17264" s="114" t="s">
        <v>52</v>
      </c>
      <c r="D17264" s="114" t="s">
        <v>1756</v>
      </c>
      <c r="E17264" s="115">
        <v>44891</v>
      </c>
      <c r="F17264" s="192">
        <v>0.97453703703703709</v>
      </c>
      <c r="G17264">
        <v>2</v>
      </c>
      <c r="H17264" s="114" t="s">
        <v>1757</v>
      </c>
      <c r="I17264">
        <v>14812994</v>
      </c>
    </row>
    <row r="17265" spans="1:9" x14ac:dyDescent="0.25">
      <c r="A17265" s="114" t="s">
        <v>2232</v>
      </c>
      <c r="B17265">
        <v>684</v>
      </c>
      <c r="C17265" s="114" t="s">
        <v>53</v>
      </c>
      <c r="D17265" s="114" t="s">
        <v>248</v>
      </c>
      <c r="E17265" s="115">
        <v>44891</v>
      </c>
      <c r="F17265" s="192">
        <v>0.97460648148148143</v>
      </c>
      <c r="G17265">
        <v>2</v>
      </c>
      <c r="H17265" s="114" t="s">
        <v>249</v>
      </c>
      <c r="I17265">
        <v>6687504</v>
      </c>
    </row>
    <row r="17266" spans="1:9" x14ac:dyDescent="0.25">
      <c r="A17266" s="114" t="s">
        <v>2232</v>
      </c>
      <c r="B17266">
        <v>685</v>
      </c>
      <c r="C17266" s="114" t="s">
        <v>53</v>
      </c>
      <c r="D17266" s="114" t="s">
        <v>466</v>
      </c>
      <c r="E17266" s="115">
        <v>44891</v>
      </c>
      <c r="F17266" s="192">
        <v>0.97540509259259256</v>
      </c>
      <c r="G17266">
        <v>2</v>
      </c>
      <c r="H17266" s="114" t="s">
        <v>467</v>
      </c>
      <c r="I17266"/>
    </row>
    <row r="17267" spans="1:9" x14ac:dyDescent="0.25">
      <c r="A17267" s="114" t="s">
        <v>2232</v>
      </c>
      <c r="B17267">
        <v>686</v>
      </c>
      <c r="C17267" s="114" t="s">
        <v>53</v>
      </c>
      <c r="D17267" s="114" t="s">
        <v>522</v>
      </c>
      <c r="E17267" s="115">
        <v>44891</v>
      </c>
      <c r="F17267" s="192">
        <v>0.98144675925925928</v>
      </c>
      <c r="G17267">
        <v>2</v>
      </c>
      <c r="H17267" s="114" t="s">
        <v>523</v>
      </c>
      <c r="I17267">
        <v>14930521</v>
      </c>
    </row>
    <row r="17268" spans="1:9" x14ac:dyDescent="0.25">
      <c r="A17268" s="114" t="s">
        <v>2232</v>
      </c>
      <c r="B17268">
        <v>687</v>
      </c>
      <c r="C17268" s="114" t="s">
        <v>54</v>
      </c>
      <c r="D17268" s="114" t="s">
        <v>1296</v>
      </c>
      <c r="E17268" s="115">
        <v>44891</v>
      </c>
      <c r="F17268" s="192">
        <v>0.98223379629629626</v>
      </c>
      <c r="G17268">
        <v>2</v>
      </c>
      <c r="H17268" s="114" t="s">
        <v>1297</v>
      </c>
      <c r="I17268">
        <v>2151246</v>
      </c>
    </row>
    <row r="17269" spans="1:9" x14ac:dyDescent="0.25">
      <c r="A17269" s="114" t="s">
        <v>2232</v>
      </c>
      <c r="B17269">
        <v>688</v>
      </c>
      <c r="C17269" s="114" t="s">
        <v>52</v>
      </c>
      <c r="D17269" s="114" t="s">
        <v>1750</v>
      </c>
      <c r="E17269" s="115">
        <v>44891</v>
      </c>
      <c r="F17269" s="192">
        <v>0.98813657407407407</v>
      </c>
      <c r="G17269">
        <v>2</v>
      </c>
      <c r="H17269" s="114" t="s">
        <v>1751</v>
      </c>
      <c r="I17269">
        <v>14992578</v>
      </c>
    </row>
    <row r="17270" spans="1:9" x14ac:dyDescent="0.25">
      <c r="A17270" s="114" t="s">
        <v>2232</v>
      </c>
      <c r="B17270">
        <v>689</v>
      </c>
      <c r="C17270" s="114" t="s">
        <v>52</v>
      </c>
      <c r="D17270" s="114" t="s">
        <v>502</v>
      </c>
      <c r="E17270" s="115">
        <v>44891</v>
      </c>
      <c r="F17270" s="192">
        <v>0.98896990740740742</v>
      </c>
      <c r="G17270">
        <v>2</v>
      </c>
      <c r="H17270" s="114" t="s">
        <v>503</v>
      </c>
      <c r="I17270">
        <v>4850254</v>
      </c>
    </row>
    <row r="17271" spans="1:9" x14ac:dyDescent="0.25">
      <c r="A17271" s="114" t="s">
        <v>2232</v>
      </c>
      <c r="B17271">
        <v>690</v>
      </c>
      <c r="C17271" s="114" t="s">
        <v>53</v>
      </c>
      <c r="D17271" s="114" t="s">
        <v>200</v>
      </c>
      <c r="E17271" s="115">
        <v>44891</v>
      </c>
      <c r="F17271" s="192">
        <v>0.99092592592592588</v>
      </c>
      <c r="G17271">
        <v>2</v>
      </c>
      <c r="H17271" s="114" t="s">
        <v>201</v>
      </c>
      <c r="I17271">
        <v>6707513</v>
      </c>
    </row>
    <row r="17272" spans="1:9" x14ac:dyDescent="0.25">
      <c r="A17272" s="114" t="s">
        <v>2232</v>
      </c>
      <c r="B17272">
        <v>691</v>
      </c>
      <c r="C17272" s="114" t="s">
        <v>52</v>
      </c>
      <c r="D17272" s="114" t="s">
        <v>480</v>
      </c>
      <c r="E17272" s="115">
        <v>44891</v>
      </c>
      <c r="F17272" s="192">
        <v>0.99613425925925925</v>
      </c>
      <c r="G17272">
        <v>2</v>
      </c>
      <c r="H17272" s="114" t="s">
        <v>481</v>
      </c>
      <c r="I17272">
        <v>4834213</v>
      </c>
    </row>
    <row r="17273" spans="1:9" x14ac:dyDescent="0.25">
      <c r="A17273" s="114" t="s">
        <v>2241</v>
      </c>
      <c r="B17273">
        <v>1</v>
      </c>
      <c r="C17273" s="114" t="s">
        <v>53</v>
      </c>
      <c r="D17273" s="114" t="s">
        <v>204</v>
      </c>
      <c r="E17273" s="115">
        <v>44892</v>
      </c>
      <c r="F17273" s="192">
        <v>7.1412037037037034E-3</v>
      </c>
      <c r="G17273">
        <v>2</v>
      </c>
      <c r="H17273" s="114" t="s">
        <v>205</v>
      </c>
      <c r="I17273"/>
    </row>
    <row r="17274" spans="1:9" x14ac:dyDescent="0.25">
      <c r="A17274" s="114" t="s">
        <v>2241</v>
      </c>
      <c r="B17274">
        <v>2</v>
      </c>
      <c r="C17274" s="114" t="s">
        <v>53</v>
      </c>
      <c r="D17274" s="114" t="s">
        <v>208</v>
      </c>
      <c r="E17274" s="115">
        <v>44892</v>
      </c>
      <c r="F17274" s="192">
        <v>1.2141203703703704E-2</v>
      </c>
      <c r="G17274">
        <v>2</v>
      </c>
      <c r="H17274" s="114" t="s">
        <v>209</v>
      </c>
      <c r="I17274">
        <v>5500801</v>
      </c>
    </row>
    <row r="17275" spans="1:9" x14ac:dyDescent="0.25">
      <c r="A17275" s="114" t="s">
        <v>2241</v>
      </c>
      <c r="B17275">
        <v>3</v>
      </c>
      <c r="C17275" s="114" t="s">
        <v>53</v>
      </c>
      <c r="D17275" s="114" t="s">
        <v>1286</v>
      </c>
      <c r="E17275" s="115">
        <v>44892</v>
      </c>
      <c r="F17275" s="192">
        <v>1.3125E-2</v>
      </c>
      <c r="G17275">
        <v>2</v>
      </c>
      <c r="H17275" s="114" t="s">
        <v>1287</v>
      </c>
      <c r="I17275"/>
    </row>
    <row r="17276" spans="1:9" x14ac:dyDescent="0.25">
      <c r="A17276" s="114" t="s">
        <v>2241</v>
      </c>
      <c r="B17276">
        <v>4</v>
      </c>
      <c r="C17276" s="114" t="s">
        <v>53</v>
      </c>
      <c r="D17276" s="114" t="s">
        <v>344</v>
      </c>
      <c r="E17276" s="115">
        <v>44892</v>
      </c>
      <c r="F17276" s="192">
        <v>1.3888888888888888E-2</v>
      </c>
      <c r="G17276">
        <v>2</v>
      </c>
      <c r="H17276" s="114" t="s">
        <v>345</v>
      </c>
      <c r="I17276">
        <v>2151575</v>
      </c>
    </row>
    <row r="17277" spans="1:9" x14ac:dyDescent="0.25">
      <c r="A17277" s="114" t="s">
        <v>2241</v>
      </c>
      <c r="B17277">
        <v>5</v>
      </c>
      <c r="C17277" s="114" t="s">
        <v>53</v>
      </c>
      <c r="D17277" s="114" t="s">
        <v>212</v>
      </c>
      <c r="E17277" s="115">
        <v>44892</v>
      </c>
      <c r="F17277" s="192">
        <v>1.4050925925925927E-2</v>
      </c>
      <c r="G17277">
        <v>2</v>
      </c>
      <c r="H17277" s="114" t="s">
        <v>213</v>
      </c>
      <c r="I17277">
        <v>14930541</v>
      </c>
    </row>
    <row r="17278" spans="1:9" x14ac:dyDescent="0.25">
      <c r="A17278" s="114" t="s">
        <v>2241</v>
      </c>
      <c r="B17278">
        <v>6</v>
      </c>
      <c r="C17278" s="114" t="s">
        <v>52</v>
      </c>
      <c r="D17278" s="114" t="s">
        <v>218</v>
      </c>
      <c r="E17278" s="115">
        <v>44892</v>
      </c>
      <c r="F17278" s="192">
        <v>2.2650462962962963E-2</v>
      </c>
      <c r="G17278">
        <v>2</v>
      </c>
      <c r="H17278" s="114" t="s">
        <v>219</v>
      </c>
      <c r="I17278">
        <v>8357700</v>
      </c>
    </row>
    <row r="17279" spans="1:9" x14ac:dyDescent="0.25">
      <c r="A17279" s="114" t="s">
        <v>2241</v>
      </c>
      <c r="B17279">
        <v>7</v>
      </c>
      <c r="C17279" s="114" t="s">
        <v>53</v>
      </c>
      <c r="D17279" s="114" t="s">
        <v>498</v>
      </c>
      <c r="E17279" s="115">
        <v>44892</v>
      </c>
      <c r="F17279" s="192">
        <v>2.6689814814814816E-2</v>
      </c>
      <c r="G17279">
        <v>2</v>
      </c>
      <c r="H17279" s="114" t="s">
        <v>499</v>
      </c>
      <c r="I17279"/>
    </row>
    <row r="17280" spans="1:9" x14ac:dyDescent="0.25">
      <c r="A17280" s="114" t="s">
        <v>2241</v>
      </c>
      <c r="B17280">
        <v>8</v>
      </c>
      <c r="C17280" s="114" t="s">
        <v>53</v>
      </c>
      <c r="D17280" s="114" t="s">
        <v>244</v>
      </c>
      <c r="E17280" s="115">
        <v>44892</v>
      </c>
      <c r="F17280" s="192">
        <v>4.2002314814814812E-2</v>
      </c>
      <c r="G17280">
        <v>2</v>
      </c>
      <c r="H17280" s="114" t="s">
        <v>245</v>
      </c>
      <c r="I17280"/>
    </row>
    <row r="17281" spans="1:9" x14ac:dyDescent="0.25">
      <c r="A17281" s="114" t="s">
        <v>2241</v>
      </c>
      <c r="B17281">
        <v>9</v>
      </c>
      <c r="C17281" s="114" t="s">
        <v>52</v>
      </c>
      <c r="D17281" s="114" t="s">
        <v>1262</v>
      </c>
      <c r="E17281" s="115">
        <v>44892</v>
      </c>
      <c r="F17281" s="192">
        <v>4.8113425925925928E-2</v>
      </c>
      <c r="G17281">
        <v>2</v>
      </c>
      <c r="H17281" s="114" t="s">
        <v>1263</v>
      </c>
      <c r="I17281">
        <v>5272682</v>
      </c>
    </row>
    <row r="17282" spans="1:9" x14ac:dyDescent="0.25">
      <c r="A17282" s="114" t="s">
        <v>2241</v>
      </c>
      <c r="B17282">
        <v>10</v>
      </c>
      <c r="C17282" s="114" t="s">
        <v>53</v>
      </c>
      <c r="D17282" s="114" t="s">
        <v>1754</v>
      </c>
      <c r="E17282" s="115">
        <v>44892</v>
      </c>
      <c r="F17282" s="192">
        <v>5.2256944444444446E-2</v>
      </c>
      <c r="G17282">
        <v>2</v>
      </c>
      <c r="H17282" s="114" t="s">
        <v>1755</v>
      </c>
      <c r="I17282">
        <v>15011282</v>
      </c>
    </row>
    <row r="17283" spans="1:9" x14ac:dyDescent="0.25">
      <c r="A17283" s="114" t="s">
        <v>2241</v>
      </c>
      <c r="B17283">
        <v>11</v>
      </c>
      <c r="C17283" s="114" t="s">
        <v>52</v>
      </c>
      <c r="D17283" s="114" t="s">
        <v>1497</v>
      </c>
      <c r="E17283" s="115">
        <v>44892</v>
      </c>
      <c r="F17283" s="192">
        <v>5.303240740740741E-2</v>
      </c>
      <c r="G17283">
        <v>2</v>
      </c>
      <c r="H17283" s="114" t="s">
        <v>1498</v>
      </c>
      <c r="I17283">
        <v>5479014</v>
      </c>
    </row>
    <row r="17284" spans="1:9" x14ac:dyDescent="0.25">
      <c r="A17284" s="114" t="s">
        <v>2241</v>
      </c>
      <c r="B17284">
        <v>12</v>
      </c>
      <c r="C17284" s="114" t="s">
        <v>53</v>
      </c>
      <c r="D17284" s="114" t="s">
        <v>1318</v>
      </c>
      <c r="E17284" s="115">
        <v>44892</v>
      </c>
      <c r="F17284" s="192">
        <v>5.3171296296296293E-2</v>
      </c>
      <c r="G17284">
        <v>2</v>
      </c>
      <c r="H17284" s="114" t="s">
        <v>1319</v>
      </c>
      <c r="I17284"/>
    </row>
    <row r="17285" spans="1:9" x14ac:dyDescent="0.25">
      <c r="A17285" s="114" t="s">
        <v>2241</v>
      </c>
      <c r="B17285">
        <v>13</v>
      </c>
      <c r="C17285" s="114" t="s">
        <v>53</v>
      </c>
      <c r="D17285" s="114" t="s">
        <v>2034</v>
      </c>
      <c r="E17285" s="115">
        <v>44892</v>
      </c>
      <c r="F17285" s="192">
        <v>5.7164351851851855E-2</v>
      </c>
      <c r="G17285">
        <v>2</v>
      </c>
      <c r="H17285" s="114" t="s">
        <v>2035</v>
      </c>
      <c r="I17285">
        <v>14813014</v>
      </c>
    </row>
    <row r="17286" spans="1:9" x14ac:dyDescent="0.25">
      <c r="A17286" s="114" t="s">
        <v>2241</v>
      </c>
      <c r="B17286">
        <v>14</v>
      </c>
      <c r="C17286" s="114" t="s">
        <v>52</v>
      </c>
      <c r="D17286" s="114" t="s">
        <v>1248</v>
      </c>
      <c r="E17286" s="115">
        <v>44892</v>
      </c>
      <c r="F17286" s="192">
        <v>6.0960648148148146E-2</v>
      </c>
      <c r="G17286">
        <v>2</v>
      </c>
      <c r="H17286" s="114" t="s">
        <v>1249</v>
      </c>
      <c r="I17286">
        <v>5420315</v>
      </c>
    </row>
    <row r="17287" spans="1:9" x14ac:dyDescent="0.25">
      <c r="A17287" s="114" t="s">
        <v>2241</v>
      </c>
      <c r="B17287">
        <v>15</v>
      </c>
      <c r="C17287" s="114" t="s">
        <v>52</v>
      </c>
      <c r="D17287" s="114" t="s">
        <v>230</v>
      </c>
      <c r="E17287" s="115">
        <v>44892</v>
      </c>
      <c r="F17287" s="192">
        <v>6.1064814814814815E-2</v>
      </c>
      <c r="G17287">
        <v>2</v>
      </c>
      <c r="H17287" s="114" t="s">
        <v>231</v>
      </c>
      <c r="I17287">
        <v>7350174</v>
      </c>
    </row>
    <row r="17288" spans="1:9" x14ac:dyDescent="0.25">
      <c r="A17288" s="114" t="s">
        <v>2241</v>
      </c>
      <c r="B17288">
        <v>16</v>
      </c>
      <c r="C17288" s="114" t="s">
        <v>52</v>
      </c>
      <c r="D17288" s="114" t="s">
        <v>1302</v>
      </c>
      <c r="E17288" s="115">
        <v>44892</v>
      </c>
      <c r="F17288" s="192">
        <v>6.1354166666666668E-2</v>
      </c>
      <c r="G17288">
        <v>2</v>
      </c>
      <c r="H17288" s="114" t="s">
        <v>1303</v>
      </c>
      <c r="I17288">
        <v>14934608</v>
      </c>
    </row>
    <row r="17289" spans="1:9" x14ac:dyDescent="0.25">
      <c r="A17289" s="114" t="s">
        <v>2241</v>
      </c>
      <c r="B17289">
        <v>17</v>
      </c>
      <c r="C17289" s="114" t="s">
        <v>53</v>
      </c>
      <c r="D17289" s="114" t="s">
        <v>202</v>
      </c>
      <c r="E17289" s="115">
        <v>44892</v>
      </c>
      <c r="F17289" s="192">
        <v>9.9351851851851858E-2</v>
      </c>
      <c r="G17289">
        <v>2</v>
      </c>
      <c r="H17289" s="114" t="s">
        <v>203</v>
      </c>
      <c r="I17289"/>
    </row>
    <row r="17290" spans="1:9" x14ac:dyDescent="0.25">
      <c r="A17290" s="114" t="s">
        <v>2241</v>
      </c>
      <c r="B17290">
        <v>18</v>
      </c>
      <c r="C17290" s="114" t="s">
        <v>52</v>
      </c>
      <c r="D17290" s="114" t="s">
        <v>1798</v>
      </c>
      <c r="E17290" s="115">
        <v>44892</v>
      </c>
      <c r="F17290" s="192">
        <v>0.26495370370370369</v>
      </c>
      <c r="G17290">
        <v>2</v>
      </c>
      <c r="H17290" s="114" t="s">
        <v>1799</v>
      </c>
      <c r="I17290">
        <v>14112338</v>
      </c>
    </row>
    <row r="17291" spans="1:9" x14ac:dyDescent="0.25">
      <c r="A17291" s="114" t="s">
        <v>2241</v>
      </c>
      <c r="B17291">
        <v>19</v>
      </c>
      <c r="C17291" s="114" t="s">
        <v>52</v>
      </c>
      <c r="D17291" s="114" t="s">
        <v>1322</v>
      </c>
      <c r="E17291" s="115">
        <v>44892</v>
      </c>
      <c r="F17291" s="192">
        <v>0.26502314814814815</v>
      </c>
      <c r="G17291">
        <v>2</v>
      </c>
      <c r="H17291" s="114" t="s">
        <v>1323</v>
      </c>
      <c r="I17291">
        <v>14824003</v>
      </c>
    </row>
    <row r="17292" spans="1:9" x14ac:dyDescent="0.25">
      <c r="A17292" s="114" t="s">
        <v>2241</v>
      </c>
      <c r="B17292">
        <v>20</v>
      </c>
      <c r="C17292" s="114" t="s">
        <v>52</v>
      </c>
      <c r="D17292" s="114" t="s">
        <v>1521</v>
      </c>
      <c r="E17292" s="115">
        <v>44892</v>
      </c>
      <c r="F17292" s="192">
        <v>0.26506944444444447</v>
      </c>
      <c r="G17292">
        <v>2</v>
      </c>
      <c r="H17292" s="114" t="s">
        <v>1522</v>
      </c>
      <c r="I17292">
        <v>6702196</v>
      </c>
    </row>
    <row r="17293" spans="1:9" x14ac:dyDescent="0.25">
      <c r="A17293" s="114" t="s">
        <v>2241</v>
      </c>
      <c r="B17293">
        <v>21</v>
      </c>
      <c r="C17293" s="114" t="s">
        <v>53</v>
      </c>
      <c r="D17293" s="114" t="s">
        <v>1507</v>
      </c>
      <c r="E17293" s="115">
        <v>44892</v>
      </c>
      <c r="F17293" s="192">
        <v>0.26667824074074076</v>
      </c>
      <c r="G17293">
        <v>2</v>
      </c>
      <c r="H17293" s="114" t="s">
        <v>1508</v>
      </c>
      <c r="I17293"/>
    </row>
    <row r="17294" spans="1:9" x14ac:dyDescent="0.25">
      <c r="A17294" s="114" t="s">
        <v>2241</v>
      </c>
      <c r="B17294">
        <v>22</v>
      </c>
      <c r="C17294" s="114" t="s">
        <v>53</v>
      </c>
      <c r="D17294" s="114" t="s">
        <v>1776</v>
      </c>
      <c r="E17294" s="115">
        <v>44892</v>
      </c>
      <c r="F17294" s="192">
        <v>0.26680555555555557</v>
      </c>
      <c r="G17294">
        <v>2</v>
      </c>
      <c r="H17294" s="114" t="s">
        <v>1777</v>
      </c>
      <c r="I17294">
        <v>2025424</v>
      </c>
    </row>
    <row r="17295" spans="1:9" x14ac:dyDescent="0.25">
      <c r="A17295" s="114" t="s">
        <v>2241</v>
      </c>
      <c r="B17295">
        <v>23</v>
      </c>
      <c r="C17295" s="114" t="s">
        <v>52</v>
      </c>
      <c r="D17295" s="114" t="s">
        <v>1070</v>
      </c>
      <c r="E17295" s="115">
        <v>44892</v>
      </c>
      <c r="F17295" s="192">
        <v>0.26701388888888888</v>
      </c>
      <c r="G17295">
        <v>2</v>
      </c>
      <c r="H17295" s="114" t="s">
        <v>1071</v>
      </c>
      <c r="I17295">
        <v>6714974</v>
      </c>
    </row>
    <row r="17296" spans="1:9" x14ac:dyDescent="0.25">
      <c r="A17296" s="114" t="s">
        <v>2241</v>
      </c>
      <c r="B17296">
        <v>24</v>
      </c>
      <c r="C17296" s="114" t="s">
        <v>52</v>
      </c>
      <c r="D17296" s="114" t="s">
        <v>889</v>
      </c>
      <c r="E17296" s="115">
        <v>44892</v>
      </c>
      <c r="F17296" s="192">
        <v>0.26708333333333334</v>
      </c>
      <c r="G17296">
        <v>2</v>
      </c>
      <c r="H17296" s="114" t="s">
        <v>890</v>
      </c>
      <c r="I17296">
        <v>14958866</v>
      </c>
    </row>
    <row r="17297" spans="1:9" x14ac:dyDescent="0.25">
      <c r="A17297" s="114" t="s">
        <v>2241</v>
      </c>
      <c r="B17297">
        <v>25</v>
      </c>
      <c r="C17297" s="114" t="s">
        <v>53</v>
      </c>
      <c r="D17297" s="114" t="s">
        <v>976</v>
      </c>
      <c r="E17297" s="115">
        <v>44892</v>
      </c>
      <c r="F17297" s="192">
        <v>0.26752314814814815</v>
      </c>
      <c r="G17297">
        <v>2</v>
      </c>
      <c r="H17297" s="114" t="s">
        <v>977</v>
      </c>
      <c r="I17297">
        <v>5501030</v>
      </c>
    </row>
    <row r="17298" spans="1:9" x14ac:dyDescent="0.25">
      <c r="A17298" s="114" t="s">
        <v>2241</v>
      </c>
      <c r="B17298">
        <v>26</v>
      </c>
      <c r="C17298" s="114" t="s">
        <v>53</v>
      </c>
      <c r="D17298" s="114" t="s">
        <v>1264</v>
      </c>
      <c r="E17298" s="115">
        <v>44892</v>
      </c>
      <c r="F17298" s="192">
        <v>0.26761574074074074</v>
      </c>
      <c r="G17298">
        <v>2</v>
      </c>
      <c r="H17298" s="114" t="s">
        <v>1265</v>
      </c>
      <c r="I17298">
        <v>5619697</v>
      </c>
    </row>
    <row r="17299" spans="1:9" x14ac:dyDescent="0.25">
      <c r="A17299" s="114" t="s">
        <v>2241</v>
      </c>
      <c r="B17299">
        <v>27</v>
      </c>
      <c r="C17299" s="114" t="s">
        <v>53</v>
      </c>
      <c r="D17299" s="114" t="s">
        <v>917</v>
      </c>
      <c r="E17299" s="115">
        <v>44892</v>
      </c>
      <c r="F17299" s="192">
        <v>0.26768518518518519</v>
      </c>
      <c r="G17299">
        <v>2</v>
      </c>
      <c r="H17299" s="114" t="s">
        <v>918</v>
      </c>
      <c r="I17299">
        <v>5500676</v>
      </c>
    </row>
    <row r="17300" spans="1:9" x14ac:dyDescent="0.25">
      <c r="A17300" s="114" t="s">
        <v>2241</v>
      </c>
      <c r="B17300">
        <v>28</v>
      </c>
      <c r="C17300" s="114" t="s">
        <v>53</v>
      </c>
      <c r="D17300" s="114" t="s">
        <v>1219</v>
      </c>
      <c r="E17300" s="115">
        <v>44892</v>
      </c>
      <c r="F17300" s="192">
        <v>0.26791666666666669</v>
      </c>
      <c r="G17300">
        <v>2</v>
      </c>
      <c r="H17300" s="114" t="s">
        <v>1220</v>
      </c>
      <c r="I17300"/>
    </row>
    <row r="17301" spans="1:9" x14ac:dyDescent="0.25">
      <c r="A17301" s="114" t="s">
        <v>2241</v>
      </c>
      <c r="B17301">
        <v>29</v>
      </c>
      <c r="C17301" s="114" t="s">
        <v>53</v>
      </c>
      <c r="D17301" s="114" t="s">
        <v>1778</v>
      </c>
      <c r="E17301" s="115">
        <v>44892</v>
      </c>
      <c r="F17301" s="192">
        <v>0.26798611111111109</v>
      </c>
      <c r="G17301">
        <v>2</v>
      </c>
      <c r="H17301" s="114" t="s">
        <v>1779</v>
      </c>
      <c r="I17301">
        <v>6691922</v>
      </c>
    </row>
    <row r="17302" spans="1:9" x14ac:dyDescent="0.25">
      <c r="A17302" s="114" t="s">
        <v>2241</v>
      </c>
      <c r="B17302">
        <v>30</v>
      </c>
      <c r="C17302" s="114" t="s">
        <v>53</v>
      </c>
      <c r="D17302" s="114" t="s">
        <v>863</v>
      </c>
      <c r="E17302" s="115">
        <v>44892</v>
      </c>
      <c r="F17302" s="192">
        <v>0.26807870370370368</v>
      </c>
      <c r="G17302">
        <v>2</v>
      </c>
      <c r="H17302" s="114" t="s">
        <v>864</v>
      </c>
      <c r="I17302">
        <v>14807755</v>
      </c>
    </row>
    <row r="17303" spans="1:9" x14ac:dyDescent="0.25">
      <c r="A17303" s="114" t="s">
        <v>2241</v>
      </c>
      <c r="B17303">
        <v>31</v>
      </c>
      <c r="C17303" s="114" t="s">
        <v>53</v>
      </c>
      <c r="D17303" s="114" t="s">
        <v>865</v>
      </c>
      <c r="E17303" s="115">
        <v>44892</v>
      </c>
      <c r="F17303" s="192">
        <v>0.2681365740740741</v>
      </c>
      <c r="G17303">
        <v>2</v>
      </c>
      <c r="H17303" s="114" t="s">
        <v>866</v>
      </c>
      <c r="I17303">
        <v>7315423</v>
      </c>
    </row>
    <row r="17304" spans="1:9" x14ac:dyDescent="0.25">
      <c r="A17304" s="114" t="s">
        <v>2241</v>
      </c>
      <c r="B17304">
        <v>32</v>
      </c>
      <c r="C17304" s="114" t="s">
        <v>53</v>
      </c>
      <c r="D17304" s="114" t="s">
        <v>316</v>
      </c>
      <c r="E17304" s="115">
        <v>44892</v>
      </c>
      <c r="F17304" s="192">
        <v>0.26819444444444446</v>
      </c>
      <c r="G17304">
        <v>2</v>
      </c>
      <c r="H17304" s="114" t="s">
        <v>317</v>
      </c>
      <c r="I17304">
        <v>2166829</v>
      </c>
    </row>
    <row r="17305" spans="1:9" x14ac:dyDescent="0.25">
      <c r="A17305" s="114" t="s">
        <v>2241</v>
      </c>
      <c r="B17305">
        <v>33</v>
      </c>
      <c r="C17305" s="114" t="s">
        <v>53</v>
      </c>
      <c r="D17305" s="114" t="s">
        <v>853</v>
      </c>
      <c r="E17305" s="115">
        <v>44892</v>
      </c>
      <c r="F17305" s="192">
        <v>0.26826388888888891</v>
      </c>
      <c r="G17305">
        <v>2</v>
      </c>
      <c r="H17305" s="114" t="s">
        <v>854</v>
      </c>
      <c r="I17305"/>
    </row>
    <row r="17306" spans="1:9" x14ac:dyDescent="0.25">
      <c r="A17306" s="114" t="s">
        <v>2241</v>
      </c>
      <c r="B17306">
        <v>34</v>
      </c>
      <c r="C17306" s="114" t="s">
        <v>53</v>
      </c>
      <c r="D17306" s="114" t="s">
        <v>881</v>
      </c>
      <c r="E17306" s="115">
        <v>44892</v>
      </c>
      <c r="F17306" s="192">
        <v>0.2683564814814815</v>
      </c>
      <c r="G17306">
        <v>2</v>
      </c>
      <c r="H17306" s="114" t="s">
        <v>882</v>
      </c>
      <c r="I17306"/>
    </row>
    <row r="17307" spans="1:9" x14ac:dyDescent="0.25">
      <c r="A17307" s="114" t="s">
        <v>2241</v>
      </c>
      <c r="B17307">
        <v>35</v>
      </c>
      <c r="C17307" s="114" t="s">
        <v>53</v>
      </c>
      <c r="D17307" s="114" t="s">
        <v>1211</v>
      </c>
      <c r="E17307" s="115">
        <v>44892</v>
      </c>
      <c r="F17307" s="192">
        <v>0.26841435185185186</v>
      </c>
      <c r="G17307">
        <v>2</v>
      </c>
      <c r="H17307" s="114" t="s">
        <v>1212</v>
      </c>
      <c r="I17307"/>
    </row>
    <row r="17308" spans="1:9" x14ac:dyDescent="0.25">
      <c r="A17308" s="114" t="s">
        <v>2241</v>
      </c>
      <c r="B17308">
        <v>36</v>
      </c>
      <c r="C17308" s="114" t="s">
        <v>53</v>
      </c>
      <c r="D17308" s="114" t="s">
        <v>1689</v>
      </c>
      <c r="E17308" s="115">
        <v>44892</v>
      </c>
      <c r="F17308" s="192">
        <v>0.26848379629629632</v>
      </c>
      <c r="G17308">
        <v>2</v>
      </c>
      <c r="H17308" s="114" t="s">
        <v>1690</v>
      </c>
      <c r="I17308"/>
    </row>
    <row r="17309" spans="1:9" x14ac:dyDescent="0.25">
      <c r="A17309" s="114" t="s">
        <v>2241</v>
      </c>
      <c r="B17309">
        <v>37</v>
      </c>
      <c r="C17309" s="114" t="s">
        <v>54</v>
      </c>
      <c r="D17309" s="114" t="s">
        <v>1348</v>
      </c>
      <c r="E17309" s="115">
        <v>44892</v>
      </c>
      <c r="F17309" s="192">
        <v>0.26943287037037039</v>
      </c>
      <c r="G17309">
        <v>2</v>
      </c>
      <c r="H17309" s="114" t="s">
        <v>1349</v>
      </c>
      <c r="I17309">
        <v>6716129</v>
      </c>
    </row>
    <row r="17310" spans="1:9" x14ac:dyDescent="0.25">
      <c r="A17310" s="114" t="s">
        <v>2241</v>
      </c>
      <c r="B17310">
        <v>38</v>
      </c>
      <c r="C17310" s="114" t="s">
        <v>54</v>
      </c>
      <c r="D17310" s="114" t="s">
        <v>416</v>
      </c>
      <c r="E17310" s="115">
        <v>44892</v>
      </c>
      <c r="F17310" s="192">
        <v>0.26961805555555557</v>
      </c>
      <c r="G17310">
        <v>2</v>
      </c>
      <c r="H17310" s="114" t="s">
        <v>417</v>
      </c>
      <c r="I17310">
        <v>6709661</v>
      </c>
    </row>
    <row r="17311" spans="1:9" x14ac:dyDescent="0.25">
      <c r="A17311" s="114" t="s">
        <v>2241</v>
      </c>
      <c r="B17311">
        <v>39</v>
      </c>
      <c r="C17311" s="114" t="s">
        <v>53</v>
      </c>
      <c r="D17311" s="114" t="s">
        <v>849</v>
      </c>
      <c r="E17311" s="115">
        <v>44892</v>
      </c>
      <c r="F17311" s="192">
        <v>0.26971064814814816</v>
      </c>
      <c r="G17311">
        <v>2</v>
      </c>
      <c r="H17311" s="114" t="s">
        <v>850</v>
      </c>
      <c r="I17311">
        <v>15027073</v>
      </c>
    </row>
    <row r="17312" spans="1:9" x14ac:dyDescent="0.25">
      <c r="A17312" s="114" t="s">
        <v>2241</v>
      </c>
      <c r="B17312">
        <v>40</v>
      </c>
      <c r="C17312" s="114" t="s">
        <v>53</v>
      </c>
      <c r="D17312" s="114" t="s">
        <v>228</v>
      </c>
      <c r="E17312" s="115">
        <v>44892</v>
      </c>
      <c r="F17312" s="192">
        <v>0.26976851851851852</v>
      </c>
      <c r="G17312">
        <v>2</v>
      </c>
      <c r="H17312" s="114" t="s">
        <v>229</v>
      </c>
      <c r="I17312">
        <v>14960618</v>
      </c>
    </row>
    <row r="17313" spans="1:9" x14ac:dyDescent="0.25">
      <c r="A17313" s="114" t="s">
        <v>2241</v>
      </c>
      <c r="B17313">
        <v>41</v>
      </c>
      <c r="C17313" s="114" t="s">
        <v>53</v>
      </c>
      <c r="D17313" s="114" t="s">
        <v>855</v>
      </c>
      <c r="E17313" s="115">
        <v>44892</v>
      </c>
      <c r="F17313" s="192">
        <v>0.26983796296296297</v>
      </c>
      <c r="G17313">
        <v>2</v>
      </c>
      <c r="H17313" s="114" t="s">
        <v>856</v>
      </c>
      <c r="I17313"/>
    </row>
    <row r="17314" spans="1:9" x14ac:dyDescent="0.25">
      <c r="A17314" s="114" t="s">
        <v>2241</v>
      </c>
      <c r="B17314">
        <v>42</v>
      </c>
      <c r="C17314" s="114" t="s">
        <v>52</v>
      </c>
      <c r="D17314" s="114" t="s">
        <v>240</v>
      </c>
      <c r="E17314" s="115">
        <v>44892</v>
      </c>
      <c r="F17314" s="192">
        <v>0.27019675925925923</v>
      </c>
      <c r="G17314">
        <v>2</v>
      </c>
      <c r="H17314" s="114" t="s">
        <v>241</v>
      </c>
      <c r="I17314">
        <v>2684895</v>
      </c>
    </row>
    <row r="17315" spans="1:9" x14ac:dyDescent="0.25">
      <c r="A17315" s="114" t="s">
        <v>2241</v>
      </c>
      <c r="B17315">
        <v>43</v>
      </c>
      <c r="C17315" s="114" t="s">
        <v>52</v>
      </c>
      <c r="D17315" s="114" t="s">
        <v>242</v>
      </c>
      <c r="E17315" s="115">
        <v>44892</v>
      </c>
      <c r="F17315" s="192">
        <v>0.27030092592592592</v>
      </c>
      <c r="G17315">
        <v>2</v>
      </c>
      <c r="H17315" s="114" t="s">
        <v>243</v>
      </c>
      <c r="I17315">
        <v>14942222</v>
      </c>
    </row>
    <row r="17316" spans="1:9" x14ac:dyDescent="0.25">
      <c r="A17316" s="114" t="s">
        <v>2241</v>
      </c>
      <c r="B17316">
        <v>44</v>
      </c>
      <c r="C17316" s="114" t="s">
        <v>53</v>
      </c>
      <c r="D17316" s="114" t="s">
        <v>1679</v>
      </c>
      <c r="E17316" s="115">
        <v>44892</v>
      </c>
      <c r="F17316" s="192">
        <v>0.2704050925925926</v>
      </c>
      <c r="G17316">
        <v>2</v>
      </c>
      <c r="H17316" s="114" t="s">
        <v>1680</v>
      </c>
      <c r="I17316"/>
    </row>
    <row r="17317" spans="1:9" x14ac:dyDescent="0.25">
      <c r="A17317" s="114" t="s">
        <v>2241</v>
      </c>
      <c r="B17317">
        <v>45</v>
      </c>
      <c r="C17317" s="114" t="s">
        <v>53</v>
      </c>
      <c r="D17317" s="114" t="s">
        <v>935</v>
      </c>
      <c r="E17317" s="115">
        <v>44892</v>
      </c>
      <c r="F17317" s="192">
        <v>0.27048611111111109</v>
      </c>
      <c r="G17317">
        <v>2</v>
      </c>
      <c r="H17317" s="114" t="s">
        <v>936</v>
      </c>
      <c r="I17317">
        <v>15027063</v>
      </c>
    </row>
    <row r="17318" spans="1:9" x14ac:dyDescent="0.25">
      <c r="A17318" s="114" t="s">
        <v>2241</v>
      </c>
      <c r="B17318">
        <v>46</v>
      </c>
      <c r="C17318" s="114" t="s">
        <v>53</v>
      </c>
      <c r="D17318" s="114" t="s">
        <v>276</v>
      </c>
      <c r="E17318" s="115">
        <v>44892</v>
      </c>
      <c r="F17318" s="192">
        <v>0.27074074074074073</v>
      </c>
      <c r="G17318">
        <v>2</v>
      </c>
      <c r="H17318" s="114" t="s">
        <v>277</v>
      </c>
      <c r="I17318">
        <v>14964941</v>
      </c>
    </row>
    <row r="17319" spans="1:9" x14ac:dyDescent="0.25">
      <c r="A17319" s="114" t="s">
        <v>2241</v>
      </c>
      <c r="B17319">
        <v>47</v>
      </c>
      <c r="C17319" s="114" t="s">
        <v>54</v>
      </c>
      <c r="D17319" s="114" t="s">
        <v>2110</v>
      </c>
      <c r="E17319" s="115">
        <v>44892</v>
      </c>
      <c r="F17319" s="192">
        <v>0.27081018518518518</v>
      </c>
      <c r="G17319">
        <v>2</v>
      </c>
      <c r="H17319" s="114" t="s">
        <v>2111</v>
      </c>
      <c r="I17319">
        <v>5489853</v>
      </c>
    </row>
    <row r="17320" spans="1:9" x14ac:dyDescent="0.25">
      <c r="A17320" s="114" t="s">
        <v>2241</v>
      </c>
      <c r="B17320">
        <v>48</v>
      </c>
      <c r="C17320" s="114" t="s">
        <v>54</v>
      </c>
      <c r="D17320" s="114" t="s">
        <v>1788</v>
      </c>
      <c r="E17320" s="115">
        <v>44892</v>
      </c>
      <c r="F17320" s="192">
        <v>0.27087962962962964</v>
      </c>
      <c r="G17320">
        <v>2</v>
      </c>
      <c r="H17320" s="114" t="s">
        <v>1789</v>
      </c>
      <c r="I17320">
        <v>3682230</v>
      </c>
    </row>
    <row r="17321" spans="1:9" x14ac:dyDescent="0.25">
      <c r="A17321" s="114" t="s">
        <v>2241</v>
      </c>
      <c r="B17321">
        <v>49</v>
      </c>
      <c r="C17321" s="114" t="s">
        <v>54</v>
      </c>
      <c r="D17321" s="114" t="s">
        <v>1182</v>
      </c>
      <c r="E17321" s="115">
        <v>44892</v>
      </c>
      <c r="F17321" s="192">
        <v>0.27150462962962962</v>
      </c>
      <c r="G17321">
        <v>2</v>
      </c>
      <c r="H17321" s="114" t="s">
        <v>1183</v>
      </c>
      <c r="I17321">
        <v>5347169</v>
      </c>
    </row>
    <row r="17322" spans="1:9" x14ac:dyDescent="0.25">
      <c r="A17322" s="114" t="s">
        <v>2241</v>
      </c>
      <c r="B17322">
        <v>50</v>
      </c>
      <c r="C17322" s="114" t="s">
        <v>54</v>
      </c>
      <c r="D17322" s="114" t="s">
        <v>252</v>
      </c>
      <c r="E17322" s="115">
        <v>44892</v>
      </c>
      <c r="F17322" s="192">
        <v>0.27164351851851853</v>
      </c>
      <c r="G17322">
        <v>2</v>
      </c>
      <c r="H17322" s="114" t="s">
        <v>253</v>
      </c>
      <c r="I17322">
        <v>5334326</v>
      </c>
    </row>
    <row r="17323" spans="1:9" x14ac:dyDescent="0.25">
      <c r="A17323" s="114" t="s">
        <v>2241</v>
      </c>
      <c r="B17323">
        <v>51</v>
      </c>
      <c r="C17323" s="114" t="s">
        <v>54</v>
      </c>
      <c r="D17323" s="114" t="s">
        <v>270</v>
      </c>
      <c r="E17323" s="115">
        <v>44892</v>
      </c>
      <c r="F17323" s="192">
        <v>0.27172453703703703</v>
      </c>
      <c r="G17323">
        <v>2</v>
      </c>
      <c r="H17323" s="114" t="s">
        <v>271</v>
      </c>
      <c r="I17323">
        <v>7344848</v>
      </c>
    </row>
    <row r="17324" spans="1:9" x14ac:dyDescent="0.25">
      <c r="A17324" s="114" t="s">
        <v>2241</v>
      </c>
      <c r="B17324">
        <v>52</v>
      </c>
      <c r="C17324" s="114" t="s">
        <v>52</v>
      </c>
      <c r="D17324" s="114" t="s">
        <v>1087</v>
      </c>
      <c r="E17324" s="115">
        <v>44892</v>
      </c>
      <c r="F17324" s="192">
        <v>0.27178240740740739</v>
      </c>
      <c r="G17324">
        <v>2</v>
      </c>
      <c r="H17324" s="114" t="s">
        <v>1088</v>
      </c>
      <c r="I17324">
        <v>7341922</v>
      </c>
    </row>
    <row r="17325" spans="1:9" x14ac:dyDescent="0.25">
      <c r="A17325" s="114" t="s">
        <v>2241</v>
      </c>
      <c r="B17325">
        <v>53</v>
      </c>
      <c r="C17325" s="114" t="s">
        <v>53</v>
      </c>
      <c r="D17325" s="114" t="s">
        <v>1223</v>
      </c>
      <c r="E17325" s="115">
        <v>44892</v>
      </c>
      <c r="F17325" s="192">
        <v>0.27185185185185184</v>
      </c>
      <c r="G17325">
        <v>2</v>
      </c>
      <c r="H17325" s="114" t="s">
        <v>1224</v>
      </c>
      <c r="I17325"/>
    </row>
    <row r="17326" spans="1:9" x14ac:dyDescent="0.25">
      <c r="A17326" s="114" t="s">
        <v>2241</v>
      </c>
      <c r="B17326">
        <v>54</v>
      </c>
      <c r="C17326" s="114" t="s">
        <v>53</v>
      </c>
      <c r="D17326" s="114" t="s">
        <v>867</v>
      </c>
      <c r="E17326" s="115">
        <v>44892</v>
      </c>
      <c r="F17326" s="192">
        <v>0.27190972222222221</v>
      </c>
      <c r="G17326">
        <v>2</v>
      </c>
      <c r="H17326" s="114" t="s">
        <v>868</v>
      </c>
      <c r="I17326"/>
    </row>
    <row r="17327" spans="1:9" x14ac:dyDescent="0.25">
      <c r="A17327" s="114" t="s">
        <v>2241</v>
      </c>
      <c r="B17327">
        <v>55</v>
      </c>
      <c r="C17327" s="114" t="s">
        <v>53</v>
      </c>
      <c r="D17327" s="114" t="s">
        <v>953</v>
      </c>
      <c r="E17327" s="115">
        <v>44892</v>
      </c>
      <c r="F17327" s="192">
        <v>0.27259259259259261</v>
      </c>
      <c r="G17327">
        <v>2</v>
      </c>
      <c r="H17327" s="114" t="s">
        <v>954</v>
      </c>
      <c r="I17327">
        <v>2025419</v>
      </c>
    </row>
    <row r="17328" spans="1:9" x14ac:dyDescent="0.25">
      <c r="A17328" s="114" t="s">
        <v>2241</v>
      </c>
      <c r="B17328">
        <v>56</v>
      </c>
      <c r="C17328" s="114" t="s">
        <v>53</v>
      </c>
      <c r="D17328" s="114" t="s">
        <v>470</v>
      </c>
      <c r="E17328" s="115">
        <v>44892</v>
      </c>
      <c r="F17328" s="192">
        <v>0.2726736111111111</v>
      </c>
      <c r="G17328">
        <v>2</v>
      </c>
      <c r="H17328" s="114" t="s">
        <v>471</v>
      </c>
      <c r="I17328">
        <v>2025429</v>
      </c>
    </row>
    <row r="17329" spans="1:9" x14ac:dyDescent="0.25">
      <c r="A17329" s="114" t="s">
        <v>2241</v>
      </c>
      <c r="B17329">
        <v>57</v>
      </c>
      <c r="C17329" s="114" t="s">
        <v>53</v>
      </c>
      <c r="D17329" s="114" t="s">
        <v>1764</v>
      </c>
      <c r="E17329" s="115">
        <v>44892</v>
      </c>
      <c r="F17329" s="192">
        <v>0.27274305555555556</v>
      </c>
      <c r="G17329">
        <v>2</v>
      </c>
      <c r="H17329" s="114" t="s">
        <v>1765</v>
      </c>
      <c r="I17329">
        <v>2049480</v>
      </c>
    </row>
    <row r="17330" spans="1:9" x14ac:dyDescent="0.25">
      <c r="A17330" s="114" t="s">
        <v>2241</v>
      </c>
      <c r="B17330">
        <v>58</v>
      </c>
      <c r="C17330" s="114" t="s">
        <v>54</v>
      </c>
      <c r="D17330" s="114" t="s">
        <v>1374</v>
      </c>
      <c r="E17330" s="115">
        <v>44892</v>
      </c>
      <c r="F17330" s="192">
        <v>0.27317129629629627</v>
      </c>
      <c r="G17330">
        <v>2</v>
      </c>
      <c r="H17330" s="114" t="s">
        <v>1375</v>
      </c>
      <c r="I17330">
        <v>5499412</v>
      </c>
    </row>
    <row r="17331" spans="1:9" x14ac:dyDescent="0.25">
      <c r="A17331" s="114" t="s">
        <v>2241</v>
      </c>
      <c r="B17331">
        <v>59</v>
      </c>
      <c r="C17331" s="114" t="s">
        <v>54</v>
      </c>
      <c r="D17331" s="114" t="s">
        <v>1884</v>
      </c>
      <c r="E17331" s="115">
        <v>44892</v>
      </c>
      <c r="F17331" s="192">
        <v>0.27324074074074073</v>
      </c>
      <c r="G17331">
        <v>2</v>
      </c>
      <c r="H17331" s="114" t="s">
        <v>1885</v>
      </c>
      <c r="I17331">
        <v>5482305</v>
      </c>
    </row>
    <row r="17332" spans="1:9" x14ac:dyDescent="0.25">
      <c r="A17332" s="114" t="s">
        <v>2241</v>
      </c>
      <c r="B17332">
        <v>60</v>
      </c>
      <c r="C17332" s="114" t="s">
        <v>53</v>
      </c>
      <c r="D17332" s="114" t="s">
        <v>1770</v>
      </c>
      <c r="E17332" s="115">
        <v>44892</v>
      </c>
      <c r="F17332" s="192">
        <v>0.27348379629629632</v>
      </c>
      <c r="G17332">
        <v>2</v>
      </c>
      <c r="H17332" s="114" t="s">
        <v>1771</v>
      </c>
      <c r="I17332">
        <v>14990032</v>
      </c>
    </row>
    <row r="17333" spans="1:9" x14ac:dyDescent="0.25">
      <c r="A17333" s="114" t="s">
        <v>2241</v>
      </c>
      <c r="B17333">
        <v>61</v>
      </c>
      <c r="C17333" s="114" t="s">
        <v>52</v>
      </c>
      <c r="D17333" s="114" t="s">
        <v>482</v>
      </c>
      <c r="E17333" s="115">
        <v>44892</v>
      </c>
      <c r="F17333" s="192">
        <v>0.27355324074074072</v>
      </c>
      <c r="G17333">
        <v>2</v>
      </c>
      <c r="H17333" s="114" t="s">
        <v>483</v>
      </c>
      <c r="I17333">
        <v>3665375</v>
      </c>
    </row>
    <row r="17334" spans="1:9" x14ac:dyDescent="0.25">
      <c r="A17334" s="114" t="s">
        <v>2241</v>
      </c>
      <c r="B17334">
        <v>62</v>
      </c>
      <c r="C17334" s="114" t="s">
        <v>52</v>
      </c>
      <c r="D17334" s="114" t="s">
        <v>861</v>
      </c>
      <c r="E17334" s="115">
        <v>44892</v>
      </c>
      <c r="F17334" s="192">
        <v>0.27361111111111114</v>
      </c>
      <c r="G17334">
        <v>2</v>
      </c>
      <c r="H17334" s="114" t="s">
        <v>862</v>
      </c>
      <c r="I17334">
        <v>14988796</v>
      </c>
    </row>
    <row r="17335" spans="1:9" x14ac:dyDescent="0.25">
      <c r="A17335" s="114" t="s">
        <v>2241</v>
      </c>
      <c r="B17335">
        <v>63</v>
      </c>
      <c r="C17335" s="114" t="s">
        <v>53</v>
      </c>
      <c r="D17335" s="114" t="s">
        <v>873</v>
      </c>
      <c r="E17335" s="115">
        <v>44892</v>
      </c>
      <c r="F17335" s="192">
        <v>0.27368055555555554</v>
      </c>
      <c r="G17335">
        <v>2</v>
      </c>
      <c r="H17335" s="114" t="s">
        <v>874</v>
      </c>
      <c r="I17335"/>
    </row>
    <row r="17336" spans="1:9" x14ac:dyDescent="0.25">
      <c r="A17336" s="114" t="s">
        <v>2241</v>
      </c>
      <c r="B17336">
        <v>64</v>
      </c>
      <c r="C17336" s="114" t="s">
        <v>54</v>
      </c>
      <c r="D17336" s="114" t="s">
        <v>2026</v>
      </c>
      <c r="E17336" s="115">
        <v>44892</v>
      </c>
      <c r="F17336" s="192">
        <v>0.2747337962962963</v>
      </c>
      <c r="G17336">
        <v>2</v>
      </c>
      <c r="H17336" s="114" t="s">
        <v>2027</v>
      </c>
      <c r="I17336">
        <v>5368959</v>
      </c>
    </row>
    <row r="17337" spans="1:9" x14ac:dyDescent="0.25">
      <c r="A17337" s="114" t="s">
        <v>2241</v>
      </c>
      <c r="B17337">
        <v>65</v>
      </c>
      <c r="C17337" s="114" t="s">
        <v>54</v>
      </c>
      <c r="D17337" s="114" t="s">
        <v>978</v>
      </c>
      <c r="E17337" s="115">
        <v>44892</v>
      </c>
      <c r="F17337" s="192">
        <v>0.27488425925925924</v>
      </c>
      <c r="G17337">
        <v>2</v>
      </c>
      <c r="H17337" s="114" t="s">
        <v>979</v>
      </c>
      <c r="I17337">
        <v>6713989</v>
      </c>
    </row>
    <row r="17338" spans="1:9" x14ac:dyDescent="0.25">
      <c r="A17338" s="114" t="s">
        <v>2241</v>
      </c>
      <c r="B17338">
        <v>66</v>
      </c>
      <c r="C17338" s="114" t="s">
        <v>52</v>
      </c>
      <c r="D17338" s="114" t="s">
        <v>1199</v>
      </c>
      <c r="E17338" s="115">
        <v>44892</v>
      </c>
      <c r="F17338" s="192">
        <v>0.27498842592592593</v>
      </c>
      <c r="G17338">
        <v>2</v>
      </c>
      <c r="H17338" s="114" t="s">
        <v>1200</v>
      </c>
      <c r="I17338">
        <v>7054903</v>
      </c>
    </row>
    <row r="17339" spans="1:9" x14ac:dyDescent="0.25">
      <c r="A17339" s="114" t="s">
        <v>2241</v>
      </c>
      <c r="B17339">
        <v>67</v>
      </c>
      <c r="C17339" s="114" t="s">
        <v>52</v>
      </c>
      <c r="D17339" s="114" t="s">
        <v>2185</v>
      </c>
      <c r="E17339" s="115">
        <v>44892</v>
      </c>
      <c r="F17339" s="192">
        <v>0.27505787037037038</v>
      </c>
      <c r="G17339">
        <v>2</v>
      </c>
      <c r="H17339" s="114" t="s">
        <v>2186</v>
      </c>
      <c r="I17339">
        <v>3624109</v>
      </c>
    </row>
    <row r="17340" spans="1:9" x14ac:dyDescent="0.25">
      <c r="A17340" s="114" t="s">
        <v>2241</v>
      </c>
      <c r="B17340">
        <v>68</v>
      </c>
      <c r="C17340" s="114" t="s">
        <v>53</v>
      </c>
      <c r="D17340" s="114" t="s">
        <v>877</v>
      </c>
      <c r="E17340" s="115">
        <v>44892</v>
      </c>
      <c r="F17340" s="192">
        <v>0.27512731481481484</v>
      </c>
      <c r="G17340">
        <v>2</v>
      </c>
      <c r="H17340" s="114" t="s">
        <v>878</v>
      </c>
      <c r="I17340">
        <v>14812954</v>
      </c>
    </row>
    <row r="17341" spans="1:9" x14ac:dyDescent="0.25">
      <c r="A17341" s="114" t="s">
        <v>2241</v>
      </c>
      <c r="B17341">
        <v>69</v>
      </c>
      <c r="C17341" s="114" t="s">
        <v>52</v>
      </c>
      <c r="D17341" s="114" t="s">
        <v>506</v>
      </c>
      <c r="E17341" s="115">
        <v>44892</v>
      </c>
      <c r="F17341" s="192">
        <v>0.2751851851851852</v>
      </c>
      <c r="G17341">
        <v>2</v>
      </c>
      <c r="H17341" s="114" t="s">
        <v>507</v>
      </c>
      <c r="I17341">
        <v>7350698</v>
      </c>
    </row>
    <row r="17342" spans="1:9" x14ac:dyDescent="0.25">
      <c r="A17342" s="114" t="s">
        <v>2241</v>
      </c>
      <c r="B17342">
        <v>70</v>
      </c>
      <c r="C17342" s="114" t="s">
        <v>52</v>
      </c>
      <c r="D17342" s="114" t="s">
        <v>524</v>
      </c>
      <c r="E17342" s="115">
        <v>44892</v>
      </c>
      <c r="F17342" s="192">
        <v>0.27525462962962965</v>
      </c>
      <c r="G17342">
        <v>2</v>
      </c>
      <c r="H17342" s="114" t="s">
        <v>525</v>
      </c>
      <c r="I17342">
        <v>3641204</v>
      </c>
    </row>
    <row r="17343" spans="1:9" x14ac:dyDescent="0.25">
      <c r="A17343" s="114" t="s">
        <v>2241</v>
      </c>
      <c r="B17343">
        <v>71</v>
      </c>
      <c r="C17343" s="114" t="s">
        <v>53</v>
      </c>
      <c r="D17343" s="114" t="s">
        <v>883</v>
      </c>
      <c r="E17343" s="115">
        <v>44892</v>
      </c>
      <c r="F17343" s="192">
        <v>0.27568287037037037</v>
      </c>
      <c r="G17343">
        <v>2</v>
      </c>
      <c r="H17343" s="114" t="s">
        <v>884</v>
      </c>
      <c r="I17343"/>
    </row>
    <row r="17344" spans="1:9" x14ac:dyDescent="0.25">
      <c r="A17344" s="114" t="s">
        <v>2241</v>
      </c>
      <c r="B17344">
        <v>72</v>
      </c>
      <c r="C17344" s="114" t="s">
        <v>53</v>
      </c>
      <c r="D17344" s="114" t="s">
        <v>1066</v>
      </c>
      <c r="E17344" s="115">
        <v>44892</v>
      </c>
      <c r="F17344" s="192">
        <v>0.27575231481481483</v>
      </c>
      <c r="G17344">
        <v>2</v>
      </c>
      <c r="H17344" s="114" t="s">
        <v>1067</v>
      </c>
      <c r="I17344"/>
    </row>
    <row r="17345" spans="1:9" x14ac:dyDescent="0.25">
      <c r="A17345" s="114" t="s">
        <v>2241</v>
      </c>
      <c r="B17345">
        <v>73</v>
      </c>
      <c r="C17345" s="114" t="s">
        <v>53</v>
      </c>
      <c r="D17345" s="114" t="s">
        <v>933</v>
      </c>
      <c r="E17345" s="115">
        <v>44892</v>
      </c>
      <c r="F17345" s="192">
        <v>0.27581018518518519</v>
      </c>
      <c r="G17345">
        <v>2</v>
      </c>
      <c r="H17345" s="114" t="s">
        <v>934</v>
      </c>
      <c r="I17345">
        <v>14929376</v>
      </c>
    </row>
    <row r="17346" spans="1:9" x14ac:dyDescent="0.25">
      <c r="A17346" s="114" t="s">
        <v>2241</v>
      </c>
      <c r="B17346">
        <v>74</v>
      </c>
      <c r="C17346" s="114" t="s">
        <v>53</v>
      </c>
      <c r="D17346" s="114" t="s">
        <v>871</v>
      </c>
      <c r="E17346" s="115">
        <v>44892</v>
      </c>
      <c r="F17346" s="192">
        <v>0.27626157407407409</v>
      </c>
      <c r="G17346">
        <v>2</v>
      </c>
      <c r="H17346" s="114" t="s">
        <v>872</v>
      </c>
      <c r="I17346">
        <v>5374826</v>
      </c>
    </row>
    <row r="17347" spans="1:9" x14ac:dyDescent="0.25">
      <c r="A17347" s="114" t="s">
        <v>2241</v>
      </c>
      <c r="B17347">
        <v>75</v>
      </c>
      <c r="C17347" s="114" t="s">
        <v>53</v>
      </c>
      <c r="D17347" s="114" t="s">
        <v>356</v>
      </c>
      <c r="E17347" s="115">
        <v>44892</v>
      </c>
      <c r="F17347" s="192">
        <v>0.27633101851851855</v>
      </c>
      <c r="G17347">
        <v>2</v>
      </c>
      <c r="H17347" s="114" t="s">
        <v>357</v>
      </c>
      <c r="I17347">
        <v>5621862</v>
      </c>
    </row>
    <row r="17348" spans="1:9" x14ac:dyDescent="0.25">
      <c r="A17348" s="114" t="s">
        <v>2241</v>
      </c>
      <c r="B17348">
        <v>76</v>
      </c>
      <c r="C17348" s="114" t="s">
        <v>53</v>
      </c>
      <c r="D17348" s="114" t="s">
        <v>1105</v>
      </c>
      <c r="E17348" s="115">
        <v>44892</v>
      </c>
      <c r="F17348" s="192">
        <v>0.27664351851851854</v>
      </c>
      <c r="G17348">
        <v>2</v>
      </c>
      <c r="H17348" s="114" t="s">
        <v>1106</v>
      </c>
      <c r="I17348"/>
    </row>
    <row r="17349" spans="1:9" x14ac:dyDescent="0.25">
      <c r="A17349" s="114" t="s">
        <v>2241</v>
      </c>
      <c r="B17349">
        <v>77</v>
      </c>
      <c r="C17349" s="114" t="s">
        <v>53</v>
      </c>
      <c r="D17349" s="114" t="s">
        <v>1213</v>
      </c>
      <c r="E17349" s="115">
        <v>44892</v>
      </c>
      <c r="F17349" s="192">
        <v>0.27671296296296294</v>
      </c>
      <c r="G17349">
        <v>2</v>
      </c>
      <c r="H17349" s="114" t="s">
        <v>1214</v>
      </c>
      <c r="I17349"/>
    </row>
    <row r="17350" spans="1:9" x14ac:dyDescent="0.25">
      <c r="A17350" s="114" t="s">
        <v>2241</v>
      </c>
      <c r="B17350">
        <v>78</v>
      </c>
      <c r="C17350" s="114" t="s">
        <v>53</v>
      </c>
      <c r="D17350" s="114" t="s">
        <v>931</v>
      </c>
      <c r="E17350" s="115">
        <v>44892</v>
      </c>
      <c r="F17350" s="192">
        <v>0.27677083333333335</v>
      </c>
      <c r="G17350">
        <v>2</v>
      </c>
      <c r="H17350" s="114" t="s">
        <v>932</v>
      </c>
      <c r="I17350"/>
    </row>
    <row r="17351" spans="1:9" x14ac:dyDescent="0.25">
      <c r="A17351" s="114" t="s">
        <v>2241</v>
      </c>
      <c r="B17351">
        <v>79</v>
      </c>
      <c r="C17351" s="114" t="s">
        <v>53</v>
      </c>
      <c r="D17351" s="114" t="s">
        <v>274</v>
      </c>
      <c r="E17351" s="115">
        <v>44892</v>
      </c>
      <c r="F17351" s="192">
        <v>0.27688657407407408</v>
      </c>
      <c r="G17351">
        <v>2</v>
      </c>
      <c r="H17351" s="114" t="s">
        <v>275</v>
      </c>
      <c r="I17351">
        <v>3185888</v>
      </c>
    </row>
    <row r="17352" spans="1:9" x14ac:dyDescent="0.25">
      <c r="A17352" s="114" t="s">
        <v>2241</v>
      </c>
      <c r="B17352">
        <v>80</v>
      </c>
      <c r="C17352" s="114" t="s">
        <v>53</v>
      </c>
      <c r="D17352" s="114" t="s">
        <v>1031</v>
      </c>
      <c r="E17352" s="115">
        <v>44892</v>
      </c>
      <c r="F17352" s="192">
        <v>0.27695601851851853</v>
      </c>
      <c r="G17352">
        <v>2</v>
      </c>
      <c r="H17352" s="114" t="s">
        <v>1032</v>
      </c>
      <c r="I17352"/>
    </row>
    <row r="17353" spans="1:9" x14ac:dyDescent="0.25">
      <c r="A17353" s="114" t="s">
        <v>2241</v>
      </c>
      <c r="B17353">
        <v>81</v>
      </c>
      <c r="C17353" s="114" t="s">
        <v>53</v>
      </c>
      <c r="D17353" s="114" t="s">
        <v>1097</v>
      </c>
      <c r="E17353" s="115">
        <v>44892</v>
      </c>
      <c r="F17353" s="192">
        <v>0.27701388888888889</v>
      </c>
      <c r="G17353">
        <v>2</v>
      </c>
      <c r="H17353" s="114" t="s">
        <v>1098</v>
      </c>
      <c r="I17353">
        <v>2091143</v>
      </c>
    </row>
    <row r="17354" spans="1:9" x14ac:dyDescent="0.25">
      <c r="A17354" s="114" t="s">
        <v>2241</v>
      </c>
      <c r="B17354">
        <v>82</v>
      </c>
      <c r="C17354" s="114" t="s">
        <v>52</v>
      </c>
      <c r="D17354" s="114" t="s">
        <v>939</v>
      </c>
      <c r="E17354" s="115">
        <v>44892</v>
      </c>
      <c r="F17354" s="192">
        <v>0.27708333333333335</v>
      </c>
      <c r="G17354">
        <v>2</v>
      </c>
      <c r="H17354" s="114" t="s">
        <v>940</v>
      </c>
      <c r="I17354">
        <v>5522822</v>
      </c>
    </row>
    <row r="17355" spans="1:9" x14ac:dyDescent="0.25">
      <c r="A17355" s="114" t="s">
        <v>2241</v>
      </c>
      <c r="B17355">
        <v>83</v>
      </c>
      <c r="C17355" s="114" t="s">
        <v>53</v>
      </c>
      <c r="D17355" s="114" t="s">
        <v>937</v>
      </c>
      <c r="E17355" s="115">
        <v>44892</v>
      </c>
      <c r="F17355" s="192">
        <v>0.2771527777777778</v>
      </c>
      <c r="G17355">
        <v>2</v>
      </c>
      <c r="H17355" s="114" t="s">
        <v>938</v>
      </c>
      <c r="I17355">
        <v>2048564</v>
      </c>
    </row>
    <row r="17356" spans="1:9" x14ac:dyDescent="0.25">
      <c r="A17356" s="114" t="s">
        <v>2241</v>
      </c>
      <c r="B17356">
        <v>84</v>
      </c>
      <c r="C17356" s="114" t="s">
        <v>53</v>
      </c>
      <c r="D17356" s="114" t="s">
        <v>1107</v>
      </c>
      <c r="E17356" s="115">
        <v>44892</v>
      </c>
      <c r="F17356" s="192">
        <v>0.27740740740740738</v>
      </c>
      <c r="G17356">
        <v>2</v>
      </c>
      <c r="H17356" s="114" t="s">
        <v>1108</v>
      </c>
      <c r="I17356"/>
    </row>
    <row r="17357" spans="1:9" x14ac:dyDescent="0.25">
      <c r="A17357" s="114" t="s">
        <v>2241</v>
      </c>
      <c r="B17357">
        <v>85</v>
      </c>
      <c r="C17357" s="114" t="s">
        <v>53</v>
      </c>
      <c r="D17357" s="114" t="s">
        <v>1101</v>
      </c>
      <c r="E17357" s="115">
        <v>44892</v>
      </c>
      <c r="F17357" s="192">
        <v>0.27747685185185184</v>
      </c>
      <c r="G17357">
        <v>2</v>
      </c>
      <c r="H17357" s="114" t="s">
        <v>1102</v>
      </c>
      <c r="I17357">
        <v>2025603</v>
      </c>
    </row>
    <row r="17358" spans="1:9" x14ac:dyDescent="0.25">
      <c r="A17358" s="114" t="s">
        <v>2241</v>
      </c>
      <c r="B17358">
        <v>86</v>
      </c>
      <c r="C17358" s="114" t="s">
        <v>54</v>
      </c>
      <c r="D17358" s="114" t="s">
        <v>328</v>
      </c>
      <c r="E17358" s="115">
        <v>44892</v>
      </c>
      <c r="F17358" s="192">
        <v>0.27758101851851852</v>
      </c>
      <c r="G17358">
        <v>2</v>
      </c>
      <c r="H17358" s="114" t="s">
        <v>329</v>
      </c>
      <c r="I17358">
        <v>5410157</v>
      </c>
    </row>
    <row r="17359" spans="1:9" x14ac:dyDescent="0.25">
      <c r="A17359" s="114" t="s">
        <v>2241</v>
      </c>
      <c r="B17359">
        <v>87</v>
      </c>
      <c r="C17359" s="114" t="s">
        <v>52</v>
      </c>
      <c r="D17359" s="114" t="s">
        <v>1205</v>
      </c>
      <c r="E17359" s="115">
        <v>44892</v>
      </c>
      <c r="F17359" s="192">
        <v>0.27773148148148147</v>
      </c>
      <c r="G17359">
        <v>2</v>
      </c>
      <c r="H17359" s="114" t="s">
        <v>1206</v>
      </c>
      <c r="I17359">
        <v>6691275</v>
      </c>
    </row>
    <row r="17360" spans="1:9" x14ac:dyDescent="0.25">
      <c r="A17360" s="114" t="s">
        <v>2241</v>
      </c>
      <c r="B17360">
        <v>88</v>
      </c>
      <c r="C17360" s="114" t="s">
        <v>53</v>
      </c>
      <c r="D17360" s="114" t="s">
        <v>1663</v>
      </c>
      <c r="E17360" s="115">
        <v>44892</v>
      </c>
      <c r="F17360" s="192">
        <v>0.27778935185185183</v>
      </c>
      <c r="G17360">
        <v>2</v>
      </c>
      <c r="H17360" s="114" t="s">
        <v>1664</v>
      </c>
      <c r="I17360">
        <v>14932376</v>
      </c>
    </row>
    <row r="17361" spans="1:9" x14ac:dyDescent="0.25">
      <c r="A17361" s="114" t="s">
        <v>2241</v>
      </c>
      <c r="B17361">
        <v>89</v>
      </c>
      <c r="C17361" s="114" t="s">
        <v>52</v>
      </c>
      <c r="D17361" s="114" t="s">
        <v>232</v>
      </c>
      <c r="E17361" s="115">
        <v>44892</v>
      </c>
      <c r="F17361" s="192">
        <v>0.27846064814814814</v>
      </c>
      <c r="G17361">
        <v>2</v>
      </c>
      <c r="H17361" s="114" t="s">
        <v>233</v>
      </c>
      <c r="I17361"/>
    </row>
    <row r="17362" spans="1:9" x14ac:dyDescent="0.25">
      <c r="A17362" s="114" t="s">
        <v>2241</v>
      </c>
      <c r="B17362">
        <v>90</v>
      </c>
      <c r="C17362" s="114" t="s">
        <v>52</v>
      </c>
      <c r="D17362" s="114" t="s">
        <v>2200</v>
      </c>
      <c r="E17362" s="115">
        <v>44892</v>
      </c>
      <c r="F17362" s="192">
        <v>0.27853009259259259</v>
      </c>
      <c r="G17362">
        <v>2</v>
      </c>
      <c r="H17362" s="114" t="s">
        <v>2201</v>
      </c>
      <c r="I17362">
        <v>14929803</v>
      </c>
    </row>
    <row r="17363" spans="1:9" x14ac:dyDescent="0.25">
      <c r="A17363" s="114" t="s">
        <v>2241</v>
      </c>
      <c r="B17363">
        <v>91</v>
      </c>
      <c r="C17363" s="114" t="s">
        <v>53</v>
      </c>
      <c r="D17363" s="114" t="s">
        <v>1046</v>
      </c>
      <c r="E17363" s="115">
        <v>44892</v>
      </c>
      <c r="F17363" s="192">
        <v>0.27859953703703705</v>
      </c>
      <c r="G17363">
        <v>2</v>
      </c>
      <c r="H17363" s="114" t="s">
        <v>1047</v>
      </c>
      <c r="I17363"/>
    </row>
    <row r="17364" spans="1:9" x14ac:dyDescent="0.25">
      <c r="A17364" s="114" t="s">
        <v>2241</v>
      </c>
      <c r="B17364">
        <v>92</v>
      </c>
      <c r="C17364" s="114" t="s">
        <v>52</v>
      </c>
      <c r="D17364" s="114" t="s">
        <v>2183</v>
      </c>
      <c r="E17364" s="115">
        <v>44892</v>
      </c>
      <c r="F17364" s="192">
        <v>0.27865740740740741</v>
      </c>
      <c r="G17364">
        <v>2</v>
      </c>
      <c r="H17364" s="114" t="s">
        <v>2184</v>
      </c>
      <c r="I17364">
        <v>7288654</v>
      </c>
    </row>
    <row r="17365" spans="1:9" x14ac:dyDescent="0.25">
      <c r="A17365" s="114" t="s">
        <v>2241</v>
      </c>
      <c r="B17365">
        <v>93</v>
      </c>
      <c r="C17365" s="114" t="s">
        <v>53</v>
      </c>
      <c r="D17365" s="114" t="s">
        <v>1076</v>
      </c>
      <c r="E17365" s="115">
        <v>44892</v>
      </c>
      <c r="F17365" s="192">
        <v>0.27888888888888891</v>
      </c>
      <c r="G17365">
        <v>2</v>
      </c>
      <c r="H17365" s="114" t="s">
        <v>1077</v>
      </c>
      <c r="I17365">
        <v>2045294</v>
      </c>
    </row>
    <row r="17366" spans="1:9" x14ac:dyDescent="0.25">
      <c r="A17366" s="114" t="s">
        <v>2241</v>
      </c>
      <c r="B17366">
        <v>94</v>
      </c>
      <c r="C17366" s="114" t="s">
        <v>53</v>
      </c>
      <c r="D17366" s="114" t="s">
        <v>1952</v>
      </c>
      <c r="E17366" s="115">
        <v>44892</v>
      </c>
      <c r="F17366" s="192">
        <v>0.27895833333333331</v>
      </c>
      <c r="G17366">
        <v>2</v>
      </c>
      <c r="H17366" s="114" t="s">
        <v>1953</v>
      </c>
      <c r="I17366"/>
    </row>
    <row r="17367" spans="1:9" x14ac:dyDescent="0.25">
      <c r="A17367" s="114" t="s">
        <v>2241</v>
      </c>
      <c r="B17367">
        <v>95</v>
      </c>
      <c r="C17367" s="114" t="s">
        <v>52</v>
      </c>
      <c r="D17367" s="114" t="s">
        <v>1034</v>
      </c>
      <c r="E17367" s="115">
        <v>44892</v>
      </c>
      <c r="F17367" s="192">
        <v>0.27901620370370372</v>
      </c>
      <c r="G17367">
        <v>2</v>
      </c>
      <c r="H17367" s="114" t="s">
        <v>1035</v>
      </c>
      <c r="I17367">
        <v>5384640</v>
      </c>
    </row>
    <row r="17368" spans="1:9" x14ac:dyDescent="0.25">
      <c r="A17368" s="114" t="s">
        <v>2241</v>
      </c>
      <c r="B17368">
        <v>96</v>
      </c>
      <c r="C17368" s="114" t="s">
        <v>52</v>
      </c>
      <c r="D17368" s="114" t="s">
        <v>1178</v>
      </c>
      <c r="E17368" s="115">
        <v>44892</v>
      </c>
      <c r="F17368" s="192">
        <v>0.27929398148148149</v>
      </c>
      <c r="G17368">
        <v>2</v>
      </c>
      <c r="H17368" s="114" t="s">
        <v>1179</v>
      </c>
      <c r="I17368">
        <v>7299031</v>
      </c>
    </row>
    <row r="17369" spans="1:9" x14ac:dyDescent="0.25">
      <c r="A17369" s="114" t="s">
        <v>2241</v>
      </c>
      <c r="B17369">
        <v>97</v>
      </c>
      <c r="C17369" s="114" t="s">
        <v>52</v>
      </c>
      <c r="D17369" s="114" t="s">
        <v>1790</v>
      </c>
      <c r="E17369" s="115">
        <v>44892</v>
      </c>
      <c r="F17369" s="192">
        <v>0.27936342592592595</v>
      </c>
      <c r="G17369">
        <v>2</v>
      </c>
      <c r="H17369" s="114" t="s">
        <v>1791</v>
      </c>
      <c r="I17369">
        <v>7252661</v>
      </c>
    </row>
    <row r="17370" spans="1:9" x14ac:dyDescent="0.25">
      <c r="A17370" s="114" t="s">
        <v>2241</v>
      </c>
      <c r="B17370">
        <v>98</v>
      </c>
      <c r="C17370" s="114" t="s">
        <v>53</v>
      </c>
      <c r="D17370" s="114" t="s">
        <v>905</v>
      </c>
      <c r="E17370" s="115">
        <v>44892</v>
      </c>
      <c r="F17370" s="192">
        <v>0.27952546296296299</v>
      </c>
      <c r="G17370">
        <v>2</v>
      </c>
      <c r="H17370" s="114" t="s">
        <v>906</v>
      </c>
      <c r="I17370">
        <v>2048557</v>
      </c>
    </row>
    <row r="17371" spans="1:9" x14ac:dyDescent="0.25">
      <c r="A17371" s="114" t="s">
        <v>2241</v>
      </c>
      <c r="B17371">
        <v>99</v>
      </c>
      <c r="C17371" s="114" t="s">
        <v>53</v>
      </c>
      <c r="D17371" s="114" t="s">
        <v>322</v>
      </c>
      <c r="E17371" s="115">
        <v>44892</v>
      </c>
      <c r="F17371" s="192">
        <v>0.27959490740740739</v>
      </c>
      <c r="G17371">
        <v>2</v>
      </c>
      <c r="H17371" s="114" t="s">
        <v>323</v>
      </c>
      <c r="I17371"/>
    </row>
    <row r="17372" spans="1:9" x14ac:dyDescent="0.25">
      <c r="A17372" s="114" t="s">
        <v>2241</v>
      </c>
      <c r="B17372">
        <v>100</v>
      </c>
      <c r="C17372" s="114" t="s">
        <v>53</v>
      </c>
      <c r="D17372" s="114" t="s">
        <v>1240</v>
      </c>
      <c r="E17372" s="115">
        <v>44892</v>
      </c>
      <c r="F17372" s="192">
        <v>0.27966435185185184</v>
      </c>
      <c r="G17372">
        <v>2</v>
      </c>
      <c r="H17372" s="114" t="s">
        <v>1241</v>
      </c>
      <c r="I17372">
        <v>14970175</v>
      </c>
    </row>
    <row r="17373" spans="1:9" x14ac:dyDescent="0.25">
      <c r="A17373" s="114" t="s">
        <v>2241</v>
      </c>
      <c r="B17373">
        <v>101</v>
      </c>
      <c r="C17373" s="114" t="s">
        <v>54</v>
      </c>
      <c r="D17373" s="114" t="s">
        <v>300</v>
      </c>
      <c r="E17373" s="115">
        <v>44892</v>
      </c>
      <c r="F17373" s="192">
        <v>0.28040509259259261</v>
      </c>
      <c r="G17373">
        <v>2</v>
      </c>
      <c r="H17373" s="114" t="s">
        <v>301</v>
      </c>
      <c r="I17373">
        <v>5492105</v>
      </c>
    </row>
    <row r="17374" spans="1:9" x14ac:dyDescent="0.25">
      <c r="A17374" s="114" t="s">
        <v>2241</v>
      </c>
      <c r="B17374">
        <v>102</v>
      </c>
      <c r="C17374" s="114" t="s">
        <v>54</v>
      </c>
      <c r="D17374" s="114" t="s">
        <v>1334</v>
      </c>
      <c r="E17374" s="115">
        <v>44892</v>
      </c>
      <c r="F17374" s="192">
        <v>0.28047453703703706</v>
      </c>
      <c r="G17374">
        <v>2</v>
      </c>
      <c r="H17374" s="114" t="s">
        <v>1335</v>
      </c>
      <c r="I17374">
        <v>7360552</v>
      </c>
    </row>
    <row r="17375" spans="1:9" x14ac:dyDescent="0.25">
      <c r="A17375" s="114" t="s">
        <v>2241</v>
      </c>
      <c r="B17375">
        <v>103</v>
      </c>
      <c r="C17375" s="114" t="s">
        <v>54</v>
      </c>
      <c r="D17375" s="114" t="s">
        <v>2130</v>
      </c>
      <c r="E17375" s="115">
        <v>44892</v>
      </c>
      <c r="F17375" s="192">
        <v>0.28059027777777779</v>
      </c>
      <c r="G17375">
        <v>2</v>
      </c>
      <c r="H17375" s="114" t="s">
        <v>2131</v>
      </c>
      <c r="I17375">
        <v>5487327</v>
      </c>
    </row>
    <row r="17376" spans="1:9" x14ac:dyDescent="0.25">
      <c r="A17376" s="114" t="s">
        <v>2241</v>
      </c>
      <c r="B17376">
        <v>104</v>
      </c>
      <c r="C17376" s="114" t="s">
        <v>54</v>
      </c>
      <c r="D17376" s="114" t="s">
        <v>260</v>
      </c>
      <c r="E17376" s="115">
        <v>44892</v>
      </c>
      <c r="F17376" s="192">
        <v>0.28064814814814815</v>
      </c>
      <c r="G17376">
        <v>2</v>
      </c>
      <c r="H17376" s="114" t="s">
        <v>261</v>
      </c>
      <c r="I17376">
        <v>7370832</v>
      </c>
    </row>
    <row r="17377" spans="1:9" x14ac:dyDescent="0.25">
      <c r="A17377" s="114" t="s">
        <v>2241</v>
      </c>
      <c r="B17377">
        <v>105</v>
      </c>
      <c r="C17377" s="114" t="s">
        <v>54</v>
      </c>
      <c r="D17377" s="114" t="s">
        <v>1975</v>
      </c>
      <c r="E17377" s="115">
        <v>44892</v>
      </c>
      <c r="F17377" s="192">
        <v>0.2807175925925926</v>
      </c>
      <c r="G17377">
        <v>2</v>
      </c>
      <c r="H17377" s="114" t="s">
        <v>1976</v>
      </c>
      <c r="I17377">
        <v>5368324</v>
      </c>
    </row>
    <row r="17378" spans="1:9" x14ac:dyDescent="0.25">
      <c r="A17378" s="114" t="s">
        <v>2241</v>
      </c>
      <c r="B17378">
        <v>106</v>
      </c>
      <c r="C17378" s="114" t="s">
        <v>53</v>
      </c>
      <c r="D17378" s="114" t="s">
        <v>296</v>
      </c>
      <c r="E17378" s="115">
        <v>44892</v>
      </c>
      <c r="F17378" s="192">
        <v>0.28089120370370368</v>
      </c>
      <c r="G17378">
        <v>2</v>
      </c>
      <c r="H17378" s="114" t="s">
        <v>297</v>
      </c>
      <c r="I17378"/>
    </row>
    <row r="17379" spans="1:9" x14ac:dyDescent="0.25">
      <c r="A17379" s="114" t="s">
        <v>2241</v>
      </c>
      <c r="B17379">
        <v>107</v>
      </c>
      <c r="C17379" s="114" t="s">
        <v>54</v>
      </c>
      <c r="D17379" s="114" t="s">
        <v>1284</v>
      </c>
      <c r="E17379" s="115">
        <v>44892</v>
      </c>
      <c r="F17379" s="192">
        <v>0.28107638888888886</v>
      </c>
      <c r="G17379">
        <v>2</v>
      </c>
      <c r="H17379" s="114" t="s">
        <v>1285</v>
      </c>
      <c r="I17379">
        <v>5352274</v>
      </c>
    </row>
    <row r="17380" spans="1:9" x14ac:dyDescent="0.25">
      <c r="A17380" s="114" t="s">
        <v>2241</v>
      </c>
      <c r="B17380">
        <v>108</v>
      </c>
      <c r="C17380" s="114" t="s">
        <v>52</v>
      </c>
      <c r="D17380" s="114" t="s">
        <v>941</v>
      </c>
      <c r="E17380" s="115">
        <v>44892</v>
      </c>
      <c r="F17380" s="192">
        <v>0.28118055555555554</v>
      </c>
      <c r="G17380">
        <v>2</v>
      </c>
      <c r="H17380" s="114" t="s">
        <v>942</v>
      </c>
      <c r="I17380">
        <v>8118047</v>
      </c>
    </row>
    <row r="17381" spans="1:9" x14ac:dyDescent="0.25">
      <c r="A17381" s="114" t="s">
        <v>2241</v>
      </c>
      <c r="B17381">
        <v>109</v>
      </c>
      <c r="C17381" s="114" t="s">
        <v>52</v>
      </c>
      <c r="D17381" s="114" t="s">
        <v>943</v>
      </c>
      <c r="E17381" s="115">
        <v>44892</v>
      </c>
      <c r="F17381" s="192">
        <v>0.28125</v>
      </c>
      <c r="G17381">
        <v>2</v>
      </c>
      <c r="H17381" s="114" t="s">
        <v>944</v>
      </c>
      <c r="I17381">
        <v>5348792</v>
      </c>
    </row>
    <row r="17382" spans="1:9" x14ac:dyDescent="0.25">
      <c r="A17382" s="114" t="s">
        <v>2241</v>
      </c>
      <c r="B17382">
        <v>110</v>
      </c>
      <c r="C17382" s="114" t="s">
        <v>52</v>
      </c>
      <c r="D17382" s="114" t="s">
        <v>2070</v>
      </c>
      <c r="E17382" s="115">
        <v>44892</v>
      </c>
      <c r="F17382" s="192">
        <v>0.2814699074074074</v>
      </c>
      <c r="G17382">
        <v>2</v>
      </c>
      <c r="H17382" s="114" t="s">
        <v>2071</v>
      </c>
      <c r="I17382">
        <v>5424830</v>
      </c>
    </row>
    <row r="17383" spans="1:9" x14ac:dyDescent="0.25">
      <c r="A17383" s="114" t="s">
        <v>2241</v>
      </c>
      <c r="B17383">
        <v>111</v>
      </c>
      <c r="C17383" s="114" t="s">
        <v>52</v>
      </c>
      <c r="D17383" s="114" t="s">
        <v>1548</v>
      </c>
      <c r="E17383" s="115">
        <v>44892</v>
      </c>
      <c r="F17383" s="192">
        <v>0.28156249999999999</v>
      </c>
      <c r="G17383">
        <v>2</v>
      </c>
      <c r="H17383" s="114" t="s">
        <v>1549</v>
      </c>
      <c r="I17383">
        <v>6691572</v>
      </c>
    </row>
    <row r="17384" spans="1:9" x14ac:dyDescent="0.25">
      <c r="A17384" s="114" t="s">
        <v>2241</v>
      </c>
      <c r="B17384">
        <v>112</v>
      </c>
      <c r="C17384" s="114" t="s">
        <v>54</v>
      </c>
      <c r="D17384" s="114" t="s">
        <v>288</v>
      </c>
      <c r="E17384" s="115">
        <v>44892</v>
      </c>
      <c r="F17384" s="192">
        <v>0.28163194444444445</v>
      </c>
      <c r="G17384">
        <v>2</v>
      </c>
      <c r="H17384" s="114" t="s">
        <v>289</v>
      </c>
      <c r="I17384">
        <v>2055940</v>
      </c>
    </row>
    <row r="17385" spans="1:9" x14ac:dyDescent="0.25">
      <c r="A17385" s="114" t="s">
        <v>2241</v>
      </c>
      <c r="B17385">
        <v>113</v>
      </c>
      <c r="C17385" s="114" t="s">
        <v>52</v>
      </c>
      <c r="D17385" s="114" t="s">
        <v>1962</v>
      </c>
      <c r="E17385" s="115">
        <v>44892</v>
      </c>
      <c r="F17385" s="192">
        <v>0.28216435185185185</v>
      </c>
      <c r="G17385">
        <v>2</v>
      </c>
      <c r="H17385" s="114" t="s">
        <v>1963</v>
      </c>
      <c r="I17385">
        <v>7355991</v>
      </c>
    </row>
    <row r="17386" spans="1:9" x14ac:dyDescent="0.25">
      <c r="A17386" s="114" t="s">
        <v>2241</v>
      </c>
      <c r="B17386">
        <v>114</v>
      </c>
      <c r="C17386" s="114" t="s">
        <v>53</v>
      </c>
      <c r="D17386" s="114" t="s">
        <v>278</v>
      </c>
      <c r="E17386" s="115">
        <v>44892</v>
      </c>
      <c r="F17386" s="192">
        <v>0.2822337962962963</v>
      </c>
      <c r="G17386">
        <v>2</v>
      </c>
      <c r="H17386" s="114" t="s">
        <v>279</v>
      </c>
      <c r="I17386">
        <v>2024793</v>
      </c>
    </row>
    <row r="17387" spans="1:9" x14ac:dyDescent="0.25">
      <c r="A17387" s="114" t="s">
        <v>2241</v>
      </c>
      <c r="B17387">
        <v>115</v>
      </c>
      <c r="C17387" s="114" t="s">
        <v>53</v>
      </c>
      <c r="D17387" s="114" t="s">
        <v>1642</v>
      </c>
      <c r="E17387" s="115">
        <v>44892</v>
      </c>
      <c r="F17387" s="192">
        <v>0.28240740740740738</v>
      </c>
      <c r="G17387">
        <v>2</v>
      </c>
      <c r="H17387" s="114" t="s">
        <v>1643</v>
      </c>
      <c r="I17387">
        <v>15010513</v>
      </c>
    </row>
    <row r="17388" spans="1:9" x14ac:dyDescent="0.25">
      <c r="A17388" s="114" t="s">
        <v>2241</v>
      </c>
      <c r="B17388">
        <v>116</v>
      </c>
      <c r="C17388" s="114" t="s">
        <v>52</v>
      </c>
      <c r="D17388" s="114" t="s">
        <v>1702</v>
      </c>
      <c r="E17388" s="115">
        <v>44892</v>
      </c>
      <c r="F17388" s="192">
        <v>0.2824652777777778</v>
      </c>
      <c r="G17388">
        <v>2</v>
      </c>
      <c r="H17388" s="114" t="s">
        <v>1703</v>
      </c>
      <c r="I17388">
        <v>5272912</v>
      </c>
    </row>
    <row r="17389" spans="1:9" x14ac:dyDescent="0.25">
      <c r="A17389" s="114" t="s">
        <v>2241</v>
      </c>
      <c r="B17389">
        <v>117</v>
      </c>
      <c r="C17389" s="114" t="s">
        <v>54</v>
      </c>
      <c r="D17389" s="114" t="s">
        <v>1712</v>
      </c>
      <c r="E17389" s="115">
        <v>44892</v>
      </c>
      <c r="F17389" s="192">
        <v>0.2825462962962963</v>
      </c>
      <c r="G17389">
        <v>2</v>
      </c>
      <c r="H17389" s="114" t="s">
        <v>1713</v>
      </c>
      <c r="I17389">
        <v>5501738</v>
      </c>
    </row>
    <row r="17390" spans="1:9" x14ac:dyDescent="0.25">
      <c r="A17390" s="114" t="s">
        <v>2241</v>
      </c>
      <c r="B17390">
        <v>118</v>
      </c>
      <c r="C17390" s="114" t="s">
        <v>54</v>
      </c>
      <c r="D17390" s="114" t="s">
        <v>1661</v>
      </c>
      <c r="E17390" s="115">
        <v>44892</v>
      </c>
      <c r="F17390" s="192">
        <v>0.28261574074074075</v>
      </c>
      <c r="G17390">
        <v>2</v>
      </c>
      <c r="H17390" s="114" t="s">
        <v>1662</v>
      </c>
      <c r="I17390">
        <v>14958073</v>
      </c>
    </row>
    <row r="17391" spans="1:9" x14ac:dyDescent="0.25">
      <c r="A17391" s="114" t="s">
        <v>2241</v>
      </c>
      <c r="B17391">
        <v>119</v>
      </c>
      <c r="C17391" s="114" t="s">
        <v>54</v>
      </c>
      <c r="D17391" s="114" t="s">
        <v>1606</v>
      </c>
      <c r="E17391" s="115">
        <v>44892</v>
      </c>
      <c r="F17391" s="192">
        <v>0.28282407407407406</v>
      </c>
      <c r="G17391">
        <v>2</v>
      </c>
      <c r="H17391" s="114" t="s">
        <v>1607</v>
      </c>
      <c r="I17391">
        <v>6722916</v>
      </c>
    </row>
    <row r="17392" spans="1:9" x14ac:dyDescent="0.25">
      <c r="A17392" s="114" t="s">
        <v>2241</v>
      </c>
      <c r="B17392">
        <v>120</v>
      </c>
      <c r="C17392" s="114" t="s">
        <v>52</v>
      </c>
      <c r="D17392" s="114" t="s">
        <v>1800</v>
      </c>
      <c r="E17392" s="115">
        <v>44892</v>
      </c>
      <c r="F17392" s="192">
        <v>0.28292824074074074</v>
      </c>
      <c r="G17392">
        <v>2</v>
      </c>
      <c r="H17392" s="114" t="s">
        <v>1801</v>
      </c>
      <c r="I17392">
        <v>3686572</v>
      </c>
    </row>
    <row r="17393" spans="1:9" x14ac:dyDescent="0.25">
      <c r="A17393" s="114" t="s">
        <v>2241</v>
      </c>
      <c r="B17393">
        <v>121</v>
      </c>
      <c r="C17393" s="114" t="s">
        <v>52</v>
      </c>
      <c r="D17393" s="114" t="s">
        <v>1649</v>
      </c>
      <c r="E17393" s="115">
        <v>44892</v>
      </c>
      <c r="F17393" s="192">
        <v>0.2829861111111111</v>
      </c>
      <c r="G17393">
        <v>2</v>
      </c>
      <c r="H17393" s="114" t="s">
        <v>1650</v>
      </c>
      <c r="I17393">
        <v>2721713</v>
      </c>
    </row>
    <row r="17394" spans="1:9" x14ac:dyDescent="0.25">
      <c r="A17394" s="114" t="s">
        <v>2241</v>
      </c>
      <c r="B17394">
        <v>122</v>
      </c>
      <c r="C17394" s="114" t="s">
        <v>53</v>
      </c>
      <c r="D17394" s="114" t="s">
        <v>514</v>
      </c>
      <c r="E17394" s="115">
        <v>44892</v>
      </c>
      <c r="F17394" s="192">
        <v>0.28328703703703706</v>
      </c>
      <c r="G17394">
        <v>2</v>
      </c>
      <c r="H17394" s="114" t="s">
        <v>515</v>
      </c>
      <c r="I17394">
        <v>2024888</v>
      </c>
    </row>
    <row r="17395" spans="1:9" x14ac:dyDescent="0.25">
      <c r="A17395" s="114" t="s">
        <v>2241</v>
      </c>
      <c r="B17395">
        <v>123</v>
      </c>
      <c r="C17395" s="114" t="s">
        <v>53</v>
      </c>
      <c r="D17395" s="114" t="s">
        <v>1735</v>
      </c>
      <c r="E17395" s="115">
        <v>44892</v>
      </c>
      <c r="F17395" s="192">
        <v>0.28342592592592591</v>
      </c>
      <c r="G17395">
        <v>2</v>
      </c>
      <c r="H17395" s="114" t="s">
        <v>1736</v>
      </c>
      <c r="I17395"/>
    </row>
    <row r="17396" spans="1:9" x14ac:dyDescent="0.25">
      <c r="A17396" s="114" t="s">
        <v>2241</v>
      </c>
      <c r="B17396">
        <v>124</v>
      </c>
      <c r="C17396" s="114" t="s">
        <v>53</v>
      </c>
      <c r="D17396" s="114" t="s">
        <v>1006</v>
      </c>
      <c r="E17396" s="115">
        <v>44892</v>
      </c>
      <c r="F17396" s="192">
        <v>0.28348379629629628</v>
      </c>
      <c r="G17396">
        <v>2</v>
      </c>
      <c r="H17396" s="114" t="s">
        <v>1007</v>
      </c>
      <c r="I17396">
        <v>6692095</v>
      </c>
    </row>
    <row r="17397" spans="1:9" x14ac:dyDescent="0.25">
      <c r="A17397" s="114" t="s">
        <v>2241</v>
      </c>
      <c r="B17397">
        <v>125</v>
      </c>
      <c r="C17397" s="114" t="s">
        <v>52</v>
      </c>
      <c r="D17397" s="114" t="s">
        <v>1608</v>
      </c>
      <c r="E17397" s="115">
        <v>44892</v>
      </c>
      <c r="F17397" s="192">
        <v>0.28362268518518519</v>
      </c>
      <c r="G17397">
        <v>2</v>
      </c>
      <c r="H17397" s="114" t="s">
        <v>1609</v>
      </c>
      <c r="I17397">
        <v>3624978</v>
      </c>
    </row>
    <row r="17398" spans="1:9" x14ac:dyDescent="0.25">
      <c r="A17398" s="114" t="s">
        <v>2241</v>
      </c>
      <c r="B17398">
        <v>126</v>
      </c>
      <c r="C17398" s="114" t="s">
        <v>52</v>
      </c>
      <c r="D17398" s="114" t="s">
        <v>2181</v>
      </c>
      <c r="E17398" s="115">
        <v>44892</v>
      </c>
      <c r="F17398" s="192">
        <v>0.28369212962962964</v>
      </c>
      <c r="G17398">
        <v>2</v>
      </c>
      <c r="H17398" s="114" t="s">
        <v>2182</v>
      </c>
      <c r="I17398">
        <v>3688277</v>
      </c>
    </row>
    <row r="17399" spans="1:9" x14ac:dyDescent="0.25">
      <c r="A17399" s="114" t="s">
        <v>2241</v>
      </c>
      <c r="B17399">
        <v>127</v>
      </c>
      <c r="C17399" s="114" t="s">
        <v>53</v>
      </c>
      <c r="D17399" s="114" t="s">
        <v>1729</v>
      </c>
      <c r="E17399" s="115">
        <v>44892</v>
      </c>
      <c r="F17399" s="192">
        <v>0.28379629629629627</v>
      </c>
      <c r="G17399">
        <v>2</v>
      </c>
      <c r="H17399" s="114" t="s">
        <v>1730</v>
      </c>
      <c r="I17399"/>
    </row>
    <row r="17400" spans="1:9" x14ac:dyDescent="0.25">
      <c r="A17400" s="114" t="s">
        <v>2241</v>
      </c>
      <c r="B17400">
        <v>128</v>
      </c>
      <c r="C17400" s="114" t="s">
        <v>53</v>
      </c>
      <c r="D17400" s="114" t="s">
        <v>1774</v>
      </c>
      <c r="E17400" s="115">
        <v>44892</v>
      </c>
      <c r="F17400" s="192">
        <v>0.28386574074074072</v>
      </c>
      <c r="G17400">
        <v>2</v>
      </c>
      <c r="H17400" s="114" t="s">
        <v>1775</v>
      </c>
      <c r="I17400"/>
    </row>
    <row r="17401" spans="1:9" x14ac:dyDescent="0.25">
      <c r="A17401" s="114" t="s">
        <v>2241</v>
      </c>
      <c r="B17401">
        <v>129</v>
      </c>
      <c r="C17401" s="114" t="s">
        <v>54</v>
      </c>
      <c r="D17401" s="114" t="s">
        <v>1350</v>
      </c>
      <c r="E17401" s="115">
        <v>44892</v>
      </c>
      <c r="F17401" s="192">
        <v>0.28392361111111108</v>
      </c>
      <c r="G17401">
        <v>2</v>
      </c>
      <c r="H17401" s="114" t="s">
        <v>1351</v>
      </c>
      <c r="I17401">
        <v>14811845</v>
      </c>
    </row>
    <row r="17402" spans="1:9" x14ac:dyDescent="0.25">
      <c r="A17402" s="114" t="s">
        <v>2241</v>
      </c>
      <c r="B17402">
        <v>130</v>
      </c>
      <c r="C17402" s="114" t="s">
        <v>53</v>
      </c>
      <c r="D17402" s="114" t="s">
        <v>1784</v>
      </c>
      <c r="E17402" s="115">
        <v>44892</v>
      </c>
      <c r="F17402" s="192">
        <v>0.28399305555555554</v>
      </c>
      <c r="G17402">
        <v>2</v>
      </c>
      <c r="H17402" s="114" t="s">
        <v>1785</v>
      </c>
      <c r="I17402"/>
    </row>
    <row r="17403" spans="1:9" x14ac:dyDescent="0.25">
      <c r="A17403" s="114" t="s">
        <v>2241</v>
      </c>
      <c r="B17403">
        <v>131</v>
      </c>
      <c r="C17403" s="114" t="s">
        <v>52</v>
      </c>
      <c r="D17403" s="114" t="s">
        <v>972</v>
      </c>
      <c r="E17403" s="115">
        <v>44892</v>
      </c>
      <c r="F17403" s="192">
        <v>0.2840509259259259</v>
      </c>
      <c r="G17403">
        <v>2</v>
      </c>
      <c r="H17403" s="114" t="s">
        <v>973</v>
      </c>
      <c r="I17403">
        <v>14932386</v>
      </c>
    </row>
    <row r="17404" spans="1:9" x14ac:dyDescent="0.25">
      <c r="A17404" s="114" t="s">
        <v>2241</v>
      </c>
      <c r="B17404">
        <v>132</v>
      </c>
      <c r="C17404" s="114" t="s">
        <v>53</v>
      </c>
      <c r="D17404" s="114" t="s">
        <v>268</v>
      </c>
      <c r="E17404" s="115">
        <v>44892</v>
      </c>
      <c r="F17404" s="192">
        <v>0.28418981481481481</v>
      </c>
      <c r="G17404">
        <v>2</v>
      </c>
      <c r="H17404" s="114" t="s">
        <v>269</v>
      </c>
      <c r="I17404">
        <v>4850516</v>
      </c>
    </row>
    <row r="17405" spans="1:9" x14ac:dyDescent="0.25">
      <c r="A17405" s="114" t="s">
        <v>2241</v>
      </c>
      <c r="B17405">
        <v>133</v>
      </c>
      <c r="C17405" s="114" t="s">
        <v>53</v>
      </c>
      <c r="D17405" s="114" t="s">
        <v>1246</v>
      </c>
      <c r="E17405" s="115">
        <v>44892</v>
      </c>
      <c r="F17405" s="192">
        <v>0.28425925925925927</v>
      </c>
      <c r="G17405">
        <v>2</v>
      </c>
      <c r="H17405" s="114" t="s">
        <v>1247</v>
      </c>
      <c r="I17405">
        <v>4812536</v>
      </c>
    </row>
    <row r="17406" spans="1:9" x14ac:dyDescent="0.25">
      <c r="A17406" s="114" t="s">
        <v>2241</v>
      </c>
      <c r="B17406">
        <v>134</v>
      </c>
      <c r="C17406" s="114" t="s">
        <v>54</v>
      </c>
      <c r="D17406" s="114" t="s">
        <v>250</v>
      </c>
      <c r="E17406" s="115">
        <v>44892</v>
      </c>
      <c r="F17406" s="192">
        <v>0.28471064814814817</v>
      </c>
      <c r="G17406">
        <v>2</v>
      </c>
      <c r="H17406" s="114" t="s">
        <v>251</v>
      </c>
      <c r="I17406">
        <v>8341367</v>
      </c>
    </row>
    <row r="17407" spans="1:9" x14ac:dyDescent="0.25">
      <c r="A17407" s="114" t="s">
        <v>2241</v>
      </c>
      <c r="B17407">
        <v>135</v>
      </c>
      <c r="C17407" s="114" t="s">
        <v>54</v>
      </c>
      <c r="D17407" s="114" t="s">
        <v>1316</v>
      </c>
      <c r="E17407" s="115">
        <v>44892</v>
      </c>
      <c r="F17407" s="192">
        <v>0.28476851851851853</v>
      </c>
      <c r="G17407">
        <v>2</v>
      </c>
      <c r="H17407" s="114" t="s">
        <v>1317</v>
      </c>
      <c r="I17407">
        <v>2052000</v>
      </c>
    </row>
    <row r="17408" spans="1:9" x14ac:dyDescent="0.25">
      <c r="A17408" s="114" t="s">
        <v>2241</v>
      </c>
      <c r="B17408">
        <v>136</v>
      </c>
      <c r="C17408" s="114" t="s">
        <v>53</v>
      </c>
      <c r="D17408" s="114" t="s">
        <v>1459</v>
      </c>
      <c r="E17408" s="115">
        <v>44892</v>
      </c>
      <c r="F17408" s="192">
        <v>0.28487268518518516</v>
      </c>
      <c r="G17408">
        <v>2</v>
      </c>
      <c r="H17408" s="114" t="s">
        <v>1460</v>
      </c>
      <c r="I17408">
        <v>2045289</v>
      </c>
    </row>
    <row r="17409" spans="1:9" x14ac:dyDescent="0.25">
      <c r="A17409" s="114" t="s">
        <v>2241</v>
      </c>
      <c r="B17409">
        <v>137</v>
      </c>
      <c r="C17409" s="114" t="s">
        <v>53</v>
      </c>
      <c r="D17409" s="114" t="s">
        <v>412</v>
      </c>
      <c r="E17409" s="115">
        <v>44892</v>
      </c>
      <c r="F17409" s="192">
        <v>0.28493055555555558</v>
      </c>
      <c r="G17409">
        <v>2</v>
      </c>
      <c r="H17409" s="114" t="s">
        <v>413</v>
      </c>
      <c r="I17409">
        <v>14812959</v>
      </c>
    </row>
    <row r="17410" spans="1:9" x14ac:dyDescent="0.25">
      <c r="A17410" s="114" t="s">
        <v>2241</v>
      </c>
      <c r="B17410">
        <v>138</v>
      </c>
      <c r="C17410" s="114" t="s">
        <v>52</v>
      </c>
      <c r="D17410" s="114" t="s">
        <v>1968</v>
      </c>
      <c r="E17410" s="115">
        <v>44892</v>
      </c>
      <c r="F17410" s="192">
        <v>0.28528935185185184</v>
      </c>
      <c r="G17410">
        <v>2</v>
      </c>
      <c r="H17410" s="114" t="s">
        <v>1969</v>
      </c>
      <c r="I17410">
        <v>6709247</v>
      </c>
    </row>
    <row r="17411" spans="1:9" x14ac:dyDescent="0.25">
      <c r="A17411" s="114" t="s">
        <v>2241</v>
      </c>
      <c r="B17411">
        <v>139</v>
      </c>
      <c r="C17411" s="114" t="s">
        <v>52</v>
      </c>
      <c r="D17411" s="114" t="s">
        <v>982</v>
      </c>
      <c r="E17411" s="115">
        <v>44892</v>
      </c>
      <c r="F17411" s="192">
        <v>0.28562500000000002</v>
      </c>
      <c r="G17411">
        <v>2</v>
      </c>
      <c r="H17411" s="114" t="s">
        <v>983</v>
      </c>
      <c r="I17411">
        <v>3639736</v>
      </c>
    </row>
    <row r="17412" spans="1:9" x14ac:dyDescent="0.25">
      <c r="A17412" s="114" t="s">
        <v>2241</v>
      </c>
      <c r="B17412">
        <v>140</v>
      </c>
      <c r="C17412" s="114" t="s">
        <v>54</v>
      </c>
      <c r="D17412" s="114" t="s">
        <v>694</v>
      </c>
      <c r="E17412" s="115">
        <v>44892</v>
      </c>
      <c r="F17412" s="192">
        <v>0.28569444444444442</v>
      </c>
      <c r="G17412">
        <v>2</v>
      </c>
      <c r="H17412" s="114" t="s">
        <v>695</v>
      </c>
      <c r="I17412">
        <v>7288635</v>
      </c>
    </row>
    <row r="17413" spans="1:9" x14ac:dyDescent="0.25">
      <c r="A17413" s="114" t="s">
        <v>2241</v>
      </c>
      <c r="B17413">
        <v>141</v>
      </c>
      <c r="C17413" s="114" t="s">
        <v>53</v>
      </c>
      <c r="D17413" s="114" t="s">
        <v>2105</v>
      </c>
      <c r="E17413" s="115">
        <v>44892</v>
      </c>
      <c r="F17413" s="192">
        <v>0.28574074074074074</v>
      </c>
      <c r="G17413">
        <v>2</v>
      </c>
      <c r="H17413" s="114" t="s">
        <v>2106</v>
      </c>
      <c r="I17413"/>
    </row>
    <row r="17414" spans="1:9" x14ac:dyDescent="0.25">
      <c r="A17414" s="114" t="s">
        <v>2241</v>
      </c>
      <c r="B17414">
        <v>142</v>
      </c>
      <c r="C17414" s="114" t="s">
        <v>53</v>
      </c>
      <c r="D17414" s="114" t="s">
        <v>998</v>
      </c>
      <c r="E17414" s="115">
        <v>44892</v>
      </c>
      <c r="F17414" s="192">
        <v>0.28581018518518519</v>
      </c>
      <c r="G17414">
        <v>2</v>
      </c>
      <c r="H17414" s="114" t="s">
        <v>999</v>
      </c>
      <c r="I17414">
        <v>2151834</v>
      </c>
    </row>
    <row r="17415" spans="1:9" x14ac:dyDescent="0.25">
      <c r="A17415" s="114" t="s">
        <v>2241</v>
      </c>
      <c r="B17415">
        <v>143</v>
      </c>
      <c r="C17415" s="114" t="s">
        <v>52</v>
      </c>
      <c r="D17415" s="114" t="s">
        <v>1655</v>
      </c>
      <c r="E17415" s="115">
        <v>44892</v>
      </c>
      <c r="F17415" s="192">
        <v>0.28586805555555556</v>
      </c>
      <c r="G17415">
        <v>2</v>
      </c>
      <c r="H17415" s="114" t="s">
        <v>1656</v>
      </c>
      <c r="I17415">
        <v>5427240</v>
      </c>
    </row>
    <row r="17416" spans="1:9" x14ac:dyDescent="0.25">
      <c r="A17416" s="114" t="s">
        <v>2241</v>
      </c>
      <c r="B17416">
        <v>144</v>
      </c>
      <c r="C17416" s="114" t="s">
        <v>53</v>
      </c>
      <c r="D17416" s="114" t="s">
        <v>1796</v>
      </c>
      <c r="E17416" s="115">
        <v>44892</v>
      </c>
      <c r="F17416" s="192">
        <v>0.28593750000000001</v>
      </c>
      <c r="G17416">
        <v>2</v>
      </c>
      <c r="H17416" s="114" t="s">
        <v>1797</v>
      </c>
      <c r="I17416">
        <v>14807889</v>
      </c>
    </row>
    <row r="17417" spans="1:9" x14ac:dyDescent="0.25">
      <c r="A17417" s="114" t="s">
        <v>2241</v>
      </c>
      <c r="B17417">
        <v>145</v>
      </c>
      <c r="C17417" s="114" t="s">
        <v>53</v>
      </c>
      <c r="D17417" s="114" t="s">
        <v>1044</v>
      </c>
      <c r="E17417" s="115">
        <v>44892</v>
      </c>
      <c r="F17417" s="192">
        <v>0.28618055555555555</v>
      </c>
      <c r="G17417">
        <v>2</v>
      </c>
      <c r="H17417" s="114" t="s">
        <v>1045</v>
      </c>
      <c r="I17417">
        <v>5597954</v>
      </c>
    </row>
    <row r="17418" spans="1:9" x14ac:dyDescent="0.25">
      <c r="A17418" s="114" t="s">
        <v>2241</v>
      </c>
      <c r="B17418">
        <v>146</v>
      </c>
      <c r="C17418" s="114" t="s">
        <v>52</v>
      </c>
      <c r="D17418" s="114" t="s">
        <v>1109</v>
      </c>
      <c r="E17418" s="115">
        <v>44892</v>
      </c>
      <c r="F17418" s="192">
        <v>0.28631944444444446</v>
      </c>
      <c r="G17418">
        <v>2</v>
      </c>
      <c r="H17418" s="114" t="s">
        <v>1110</v>
      </c>
      <c r="I17418">
        <v>5325940</v>
      </c>
    </row>
    <row r="17419" spans="1:9" x14ac:dyDescent="0.25">
      <c r="A17419" s="114" t="s">
        <v>2241</v>
      </c>
      <c r="B17419">
        <v>147</v>
      </c>
      <c r="C17419" s="114" t="s">
        <v>53</v>
      </c>
      <c r="D17419" s="114" t="s">
        <v>1012</v>
      </c>
      <c r="E17419" s="115">
        <v>44892</v>
      </c>
      <c r="F17419" s="192">
        <v>0.28643518518518518</v>
      </c>
      <c r="G17419">
        <v>2</v>
      </c>
      <c r="H17419" s="114" t="s">
        <v>1013</v>
      </c>
      <c r="I17419"/>
    </row>
    <row r="17420" spans="1:9" x14ac:dyDescent="0.25">
      <c r="A17420" s="114" t="s">
        <v>2241</v>
      </c>
      <c r="B17420">
        <v>148</v>
      </c>
      <c r="C17420" s="114" t="s">
        <v>53</v>
      </c>
      <c r="D17420" s="114" t="s">
        <v>2101</v>
      </c>
      <c r="E17420" s="115">
        <v>44892</v>
      </c>
      <c r="F17420" s="192">
        <v>0.28662037037037036</v>
      </c>
      <c r="G17420">
        <v>2</v>
      </c>
      <c r="H17420" s="114" t="s">
        <v>2102</v>
      </c>
      <c r="I17420"/>
    </row>
    <row r="17421" spans="1:9" x14ac:dyDescent="0.25">
      <c r="A17421" s="114" t="s">
        <v>2241</v>
      </c>
      <c r="B17421">
        <v>149</v>
      </c>
      <c r="C17421" s="114" t="s">
        <v>52</v>
      </c>
      <c r="D17421" s="114" t="s">
        <v>994</v>
      </c>
      <c r="E17421" s="115">
        <v>44892</v>
      </c>
      <c r="F17421" s="192">
        <v>0.28685185185185186</v>
      </c>
      <c r="G17421">
        <v>2</v>
      </c>
      <c r="H17421" s="114" t="s">
        <v>995</v>
      </c>
      <c r="I17421">
        <v>3687603</v>
      </c>
    </row>
    <row r="17422" spans="1:9" x14ac:dyDescent="0.25">
      <c r="A17422" s="114" t="s">
        <v>2241</v>
      </c>
      <c r="B17422">
        <v>150</v>
      </c>
      <c r="C17422" s="114" t="s">
        <v>54</v>
      </c>
      <c r="D17422" s="114" t="s">
        <v>1825</v>
      </c>
      <c r="E17422" s="115">
        <v>44892</v>
      </c>
      <c r="F17422" s="192">
        <v>0.28704861111111113</v>
      </c>
      <c r="G17422">
        <v>2</v>
      </c>
      <c r="H17422" s="114" t="s">
        <v>1826</v>
      </c>
      <c r="I17422">
        <v>5479045</v>
      </c>
    </row>
    <row r="17423" spans="1:9" x14ac:dyDescent="0.25">
      <c r="A17423" s="114" t="s">
        <v>2241</v>
      </c>
      <c r="B17423">
        <v>151</v>
      </c>
      <c r="C17423" s="114" t="s">
        <v>54</v>
      </c>
      <c r="D17423" s="114" t="s">
        <v>1454</v>
      </c>
      <c r="E17423" s="115">
        <v>44892</v>
      </c>
      <c r="F17423" s="192">
        <v>0.28710648148148149</v>
      </c>
      <c r="G17423">
        <v>2</v>
      </c>
      <c r="H17423" s="114" t="s">
        <v>1455</v>
      </c>
      <c r="I17423">
        <v>2054077</v>
      </c>
    </row>
    <row r="17424" spans="1:9" x14ac:dyDescent="0.25">
      <c r="A17424" s="114" t="s">
        <v>2241</v>
      </c>
      <c r="B17424">
        <v>152</v>
      </c>
      <c r="C17424" s="114" t="s">
        <v>52</v>
      </c>
      <c r="D17424" s="114" t="s">
        <v>1164</v>
      </c>
      <c r="E17424" s="115">
        <v>44892</v>
      </c>
      <c r="F17424" s="192">
        <v>0.28717592592592595</v>
      </c>
      <c r="G17424">
        <v>2</v>
      </c>
      <c r="H17424" s="114" t="s">
        <v>1165</v>
      </c>
      <c r="I17424">
        <v>14987576</v>
      </c>
    </row>
    <row r="17425" spans="1:9" x14ac:dyDescent="0.25">
      <c r="A17425" s="114" t="s">
        <v>2241</v>
      </c>
      <c r="B17425">
        <v>153</v>
      </c>
      <c r="C17425" s="114" t="s">
        <v>54</v>
      </c>
      <c r="D17425" s="114" t="s">
        <v>974</v>
      </c>
      <c r="E17425" s="115">
        <v>44892</v>
      </c>
      <c r="F17425" s="192">
        <v>0.28734953703703703</v>
      </c>
      <c r="G17425">
        <v>2</v>
      </c>
      <c r="H17425" s="114" t="s">
        <v>975</v>
      </c>
      <c r="I17425">
        <v>5487833</v>
      </c>
    </row>
    <row r="17426" spans="1:9" x14ac:dyDescent="0.25">
      <c r="A17426" s="114" t="s">
        <v>2241</v>
      </c>
      <c r="B17426">
        <v>154</v>
      </c>
      <c r="C17426" s="114" t="s">
        <v>53</v>
      </c>
      <c r="D17426" s="114" t="s">
        <v>1653</v>
      </c>
      <c r="E17426" s="115">
        <v>44892</v>
      </c>
      <c r="F17426" s="192">
        <v>0.28756944444444443</v>
      </c>
      <c r="G17426">
        <v>2</v>
      </c>
      <c r="H17426" s="114" t="s">
        <v>1654</v>
      </c>
      <c r="I17426"/>
    </row>
    <row r="17427" spans="1:9" x14ac:dyDescent="0.25">
      <c r="A17427" s="114" t="s">
        <v>2241</v>
      </c>
      <c r="B17427">
        <v>155</v>
      </c>
      <c r="C17427" s="114" t="s">
        <v>54</v>
      </c>
      <c r="D17427" s="114" t="s">
        <v>1294</v>
      </c>
      <c r="E17427" s="115">
        <v>44892</v>
      </c>
      <c r="F17427" s="192">
        <v>0.28762731481481479</v>
      </c>
      <c r="G17427">
        <v>2</v>
      </c>
      <c r="H17427" s="114" t="s">
        <v>1295</v>
      </c>
      <c r="I17427">
        <v>2188057</v>
      </c>
    </row>
    <row r="17428" spans="1:9" x14ac:dyDescent="0.25">
      <c r="A17428" s="114" t="s">
        <v>2241</v>
      </c>
      <c r="B17428">
        <v>156</v>
      </c>
      <c r="C17428" s="114" t="s">
        <v>53</v>
      </c>
      <c r="D17428" s="114" t="s">
        <v>1111</v>
      </c>
      <c r="E17428" s="115">
        <v>44892</v>
      </c>
      <c r="F17428" s="192">
        <v>0.28770833333333334</v>
      </c>
      <c r="G17428">
        <v>2</v>
      </c>
      <c r="H17428" s="114" t="s">
        <v>1112</v>
      </c>
      <c r="I17428">
        <v>6708634</v>
      </c>
    </row>
    <row r="17429" spans="1:9" x14ac:dyDescent="0.25">
      <c r="A17429" s="114" t="s">
        <v>2241</v>
      </c>
      <c r="B17429">
        <v>157</v>
      </c>
      <c r="C17429" s="114" t="s">
        <v>54</v>
      </c>
      <c r="D17429" s="114" t="s">
        <v>398</v>
      </c>
      <c r="E17429" s="115">
        <v>44892</v>
      </c>
      <c r="F17429" s="192">
        <v>0.28802083333333334</v>
      </c>
      <c r="G17429">
        <v>2</v>
      </c>
      <c r="H17429" s="114" t="s">
        <v>399</v>
      </c>
      <c r="I17429">
        <v>2188052</v>
      </c>
    </row>
    <row r="17430" spans="1:9" x14ac:dyDescent="0.25">
      <c r="A17430" s="114" t="s">
        <v>2241</v>
      </c>
      <c r="B17430">
        <v>158</v>
      </c>
      <c r="C17430" s="114" t="s">
        <v>52</v>
      </c>
      <c r="D17430" s="114" t="s">
        <v>1782</v>
      </c>
      <c r="E17430" s="115">
        <v>44892</v>
      </c>
      <c r="F17430" s="192">
        <v>0.28817129629629629</v>
      </c>
      <c r="G17430">
        <v>2</v>
      </c>
      <c r="H17430" s="114" t="s">
        <v>1783</v>
      </c>
      <c r="I17430">
        <v>5422391</v>
      </c>
    </row>
    <row r="17431" spans="1:9" x14ac:dyDescent="0.25">
      <c r="A17431" s="114" t="s">
        <v>2241</v>
      </c>
      <c r="B17431">
        <v>159</v>
      </c>
      <c r="C17431" s="114" t="s">
        <v>54</v>
      </c>
      <c r="D17431" s="114" t="s">
        <v>698</v>
      </c>
      <c r="E17431" s="115">
        <v>44892</v>
      </c>
      <c r="F17431" s="192">
        <v>0.28896990740740741</v>
      </c>
      <c r="G17431">
        <v>2</v>
      </c>
      <c r="H17431" s="114" t="s">
        <v>699</v>
      </c>
      <c r="I17431">
        <v>2187851</v>
      </c>
    </row>
    <row r="17432" spans="1:9" x14ac:dyDescent="0.25">
      <c r="A17432" s="114" t="s">
        <v>2241</v>
      </c>
      <c r="B17432">
        <v>160</v>
      </c>
      <c r="C17432" s="114" t="s">
        <v>52</v>
      </c>
      <c r="D17432" s="114" t="s">
        <v>1215</v>
      </c>
      <c r="E17432" s="115">
        <v>44892</v>
      </c>
      <c r="F17432" s="192">
        <v>0.28900462962962964</v>
      </c>
      <c r="G17432">
        <v>2</v>
      </c>
      <c r="H17432" s="114" t="s">
        <v>1216</v>
      </c>
      <c r="I17432">
        <v>2841045</v>
      </c>
    </row>
    <row r="17433" spans="1:9" x14ac:dyDescent="0.25">
      <c r="A17433" s="114" t="s">
        <v>2241</v>
      </c>
      <c r="B17433">
        <v>161</v>
      </c>
      <c r="C17433" s="114" t="s">
        <v>52</v>
      </c>
      <c r="D17433" s="114" t="s">
        <v>869</v>
      </c>
      <c r="E17433" s="115">
        <v>44892</v>
      </c>
      <c r="F17433" s="192">
        <v>0.28924768518518518</v>
      </c>
      <c r="G17433">
        <v>2</v>
      </c>
      <c r="H17433" s="114" t="s">
        <v>870</v>
      </c>
      <c r="I17433">
        <v>15013143</v>
      </c>
    </row>
    <row r="17434" spans="1:9" x14ac:dyDescent="0.25">
      <c r="A17434" s="114" t="s">
        <v>2241</v>
      </c>
      <c r="B17434">
        <v>162</v>
      </c>
      <c r="C17434" s="114" t="s">
        <v>53</v>
      </c>
      <c r="D17434" s="114" t="s">
        <v>947</v>
      </c>
      <c r="E17434" s="115">
        <v>44892</v>
      </c>
      <c r="F17434" s="192">
        <v>0.28943287037037035</v>
      </c>
      <c r="G17434">
        <v>2</v>
      </c>
      <c r="H17434" s="114" t="s">
        <v>948</v>
      </c>
      <c r="I17434">
        <v>15010518</v>
      </c>
    </row>
    <row r="17435" spans="1:9" x14ac:dyDescent="0.25">
      <c r="A17435" s="114" t="s">
        <v>2241</v>
      </c>
      <c r="B17435">
        <v>163</v>
      </c>
      <c r="C17435" s="114" t="s">
        <v>53</v>
      </c>
      <c r="D17435" s="114" t="s">
        <v>500</v>
      </c>
      <c r="E17435" s="115">
        <v>44892</v>
      </c>
      <c r="F17435" s="192">
        <v>0.28999999999999998</v>
      </c>
      <c r="G17435">
        <v>2</v>
      </c>
      <c r="H17435" s="114" t="s">
        <v>501</v>
      </c>
      <c r="I17435">
        <v>15011285</v>
      </c>
    </row>
    <row r="17436" spans="1:9" x14ac:dyDescent="0.25">
      <c r="A17436" s="114" t="s">
        <v>2241</v>
      </c>
      <c r="B17436">
        <v>164</v>
      </c>
      <c r="C17436" s="114" t="s">
        <v>52</v>
      </c>
      <c r="D17436" s="114" t="s">
        <v>1040</v>
      </c>
      <c r="E17436" s="115">
        <v>44892</v>
      </c>
      <c r="F17436" s="192">
        <v>0.29011574074074076</v>
      </c>
      <c r="G17436">
        <v>2</v>
      </c>
      <c r="H17436" s="114" t="s">
        <v>1041</v>
      </c>
      <c r="I17436">
        <v>2799663</v>
      </c>
    </row>
    <row r="17437" spans="1:9" x14ac:dyDescent="0.25">
      <c r="A17437" s="114" t="s">
        <v>2241</v>
      </c>
      <c r="B17437">
        <v>165</v>
      </c>
      <c r="C17437" s="114" t="s">
        <v>54</v>
      </c>
      <c r="D17437" s="114" t="s">
        <v>986</v>
      </c>
      <c r="E17437" s="115">
        <v>44892</v>
      </c>
      <c r="F17437" s="192">
        <v>0.29038194444444443</v>
      </c>
      <c r="G17437">
        <v>2</v>
      </c>
      <c r="H17437" s="114" t="s">
        <v>987</v>
      </c>
      <c r="I17437">
        <v>6719319</v>
      </c>
    </row>
    <row r="17438" spans="1:9" x14ac:dyDescent="0.25">
      <c r="A17438" s="114" t="s">
        <v>2241</v>
      </c>
      <c r="B17438">
        <v>166</v>
      </c>
      <c r="C17438" s="114" t="s">
        <v>54</v>
      </c>
      <c r="D17438" s="114" t="s">
        <v>1851</v>
      </c>
      <c r="E17438" s="115">
        <v>44892</v>
      </c>
      <c r="F17438" s="192">
        <v>0.29043981481481479</v>
      </c>
      <c r="G17438">
        <v>2</v>
      </c>
      <c r="H17438" s="114" t="s">
        <v>1852</v>
      </c>
      <c r="I17438">
        <v>7362024</v>
      </c>
    </row>
    <row r="17439" spans="1:9" x14ac:dyDescent="0.25">
      <c r="A17439" s="114" t="s">
        <v>2241</v>
      </c>
      <c r="B17439">
        <v>167</v>
      </c>
      <c r="C17439" s="114" t="s">
        <v>54</v>
      </c>
      <c r="D17439" s="114" t="s">
        <v>799</v>
      </c>
      <c r="E17439" s="115">
        <v>44892</v>
      </c>
      <c r="F17439" s="192">
        <v>0.29050925925925924</v>
      </c>
      <c r="G17439">
        <v>2</v>
      </c>
      <c r="H17439" s="114" t="s">
        <v>800</v>
      </c>
      <c r="I17439">
        <v>6713817</v>
      </c>
    </row>
    <row r="17440" spans="1:9" x14ac:dyDescent="0.25">
      <c r="A17440" s="114" t="s">
        <v>2241</v>
      </c>
      <c r="B17440">
        <v>168</v>
      </c>
      <c r="C17440" s="114" t="s">
        <v>52</v>
      </c>
      <c r="D17440" s="114" t="s">
        <v>1133</v>
      </c>
      <c r="E17440" s="115">
        <v>44892</v>
      </c>
      <c r="F17440" s="192">
        <v>0.29056712962962961</v>
      </c>
      <c r="G17440">
        <v>2</v>
      </c>
      <c r="H17440" s="114" t="s">
        <v>1134</v>
      </c>
      <c r="I17440">
        <v>2708133</v>
      </c>
    </row>
    <row r="17441" spans="1:9" x14ac:dyDescent="0.25">
      <c r="A17441" s="114" t="s">
        <v>2241</v>
      </c>
      <c r="B17441">
        <v>169</v>
      </c>
      <c r="C17441" s="114" t="s">
        <v>52</v>
      </c>
      <c r="D17441" s="114" t="s">
        <v>1103</v>
      </c>
      <c r="E17441" s="115">
        <v>44892</v>
      </c>
      <c r="F17441" s="192">
        <v>0.29063657407407406</v>
      </c>
      <c r="G17441">
        <v>2</v>
      </c>
      <c r="H17441" s="114" t="s">
        <v>1104</v>
      </c>
      <c r="I17441">
        <v>14936069</v>
      </c>
    </row>
    <row r="17442" spans="1:9" x14ac:dyDescent="0.25">
      <c r="A17442" s="114" t="s">
        <v>2241</v>
      </c>
      <c r="B17442">
        <v>170</v>
      </c>
      <c r="C17442" s="114" t="s">
        <v>54</v>
      </c>
      <c r="D17442" s="114" t="s">
        <v>823</v>
      </c>
      <c r="E17442" s="115">
        <v>44892</v>
      </c>
      <c r="F17442" s="192">
        <v>0.29069444444444442</v>
      </c>
      <c r="G17442">
        <v>2</v>
      </c>
      <c r="H17442" s="114" t="s">
        <v>824</v>
      </c>
      <c r="I17442">
        <v>8330114</v>
      </c>
    </row>
    <row r="17443" spans="1:9" x14ac:dyDescent="0.25">
      <c r="A17443" s="114" t="s">
        <v>2241</v>
      </c>
      <c r="B17443">
        <v>171</v>
      </c>
      <c r="C17443" s="114" t="s">
        <v>54</v>
      </c>
      <c r="D17443" s="114" t="s">
        <v>744</v>
      </c>
      <c r="E17443" s="115">
        <v>44892</v>
      </c>
      <c r="F17443" s="192">
        <v>0.29077546296296297</v>
      </c>
      <c r="G17443">
        <v>2</v>
      </c>
      <c r="H17443" s="114" t="s">
        <v>745</v>
      </c>
      <c r="I17443">
        <v>6723890</v>
      </c>
    </row>
    <row r="17444" spans="1:9" x14ac:dyDescent="0.25">
      <c r="A17444" s="114" t="s">
        <v>2241</v>
      </c>
      <c r="B17444">
        <v>172</v>
      </c>
      <c r="C17444" s="114" t="s">
        <v>54</v>
      </c>
      <c r="D17444" s="114" t="s">
        <v>516</v>
      </c>
      <c r="E17444" s="115">
        <v>44892</v>
      </c>
      <c r="F17444" s="192">
        <v>0.29106481481481483</v>
      </c>
      <c r="G17444">
        <v>2</v>
      </c>
      <c r="H17444" s="114" t="s">
        <v>517</v>
      </c>
      <c r="I17444">
        <v>7284214</v>
      </c>
    </row>
    <row r="17445" spans="1:9" x14ac:dyDescent="0.25">
      <c r="A17445" s="114" t="s">
        <v>2241</v>
      </c>
      <c r="B17445">
        <v>173</v>
      </c>
      <c r="C17445" s="114" t="s">
        <v>54</v>
      </c>
      <c r="D17445" s="114" t="s">
        <v>1758</v>
      </c>
      <c r="E17445" s="115">
        <v>44892</v>
      </c>
      <c r="F17445" s="192">
        <v>0.29119212962962965</v>
      </c>
      <c r="G17445">
        <v>2</v>
      </c>
      <c r="H17445" s="114" t="s">
        <v>1759</v>
      </c>
      <c r="I17445">
        <v>7785662</v>
      </c>
    </row>
    <row r="17446" spans="1:9" x14ac:dyDescent="0.25">
      <c r="A17446" s="114" t="s">
        <v>2241</v>
      </c>
      <c r="B17446">
        <v>174</v>
      </c>
      <c r="C17446" s="114" t="s">
        <v>53</v>
      </c>
      <c r="D17446" s="114" t="s">
        <v>923</v>
      </c>
      <c r="E17446" s="115">
        <v>44892</v>
      </c>
      <c r="F17446" s="192">
        <v>0.29126157407407405</v>
      </c>
      <c r="G17446">
        <v>2</v>
      </c>
      <c r="H17446" s="114" t="s">
        <v>924</v>
      </c>
      <c r="I17446">
        <v>14985364</v>
      </c>
    </row>
    <row r="17447" spans="1:9" x14ac:dyDescent="0.25">
      <c r="A17447" s="114" t="s">
        <v>2241</v>
      </c>
      <c r="B17447">
        <v>175</v>
      </c>
      <c r="C17447" s="114" t="s">
        <v>54</v>
      </c>
      <c r="D17447" s="114" t="s">
        <v>1772</v>
      </c>
      <c r="E17447" s="115">
        <v>44892</v>
      </c>
      <c r="F17447" s="192">
        <v>0.29160879629629627</v>
      </c>
      <c r="G17447">
        <v>2</v>
      </c>
      <c r="H17447" s="114" t="s">
        <v>1773</v>
      </c>
      <c r="I17447">
        <v>6710168</v>
      </c>
    </row>
    <row r="17448" spans="1:9" x14ac:dyDescent="0.25">
      <c r="A17448" s="114" t="s">
        <v>2241</v>
      </c>
      <c r="B17448">
        <v>176</v>
      </c>
      <c r="C17448" s="114" t="s">
        <v>52</v>
      </c>
      <c r="D17448" s="114" t="s">
        <v>1266</v>
      </c>
      <c r="E17448" s="115">
        <v>44892</v>
      </c>
      <c r="F17448" s="192">
        <v>0.29225694444444444</v>
      </c>
      <c r="G17448">
        <v>2</v>
      </c>
      <c r="H17448" s="114" t="s">
        <v>1267</v>
      </c>
      <c r="I17448">
        <v>3400244</v>
      </c>
    </row>
    <row r="17449" spans="1:9" x14ac:dyDescent="0.25">
      <c r="A17449" s="114" t="s">
        <v>2241</v>
      </c>
      <c r="B17449">
        <v>177</v>
      </c>
      <c r="C17449" s="114" t="s">
        <v>52</v>
      </c>
      <c r="D17449" s="114" t="s">
        <v>1113</v>
      </c>
      <c r="E17449" s="115">
        <v>44892</v>
      </c>
      <c r="F17449" s="192">
        <v>0.29355324074074074</v>
      </c>
      <c r="G17449">
        <v>2</v>
      </c>
      <c r="H17449" s="114" t="s">
        <v>1114</v>
      </c>
      <c r="I17449">
        <v>8117362</v>
      </c>
    </row>
    <row r="17450" spans="1:9" x14ac:dyDescent="0.25">
      <c r="A17450" s="114" t="s">
        <v>2241</v>
      </c>
      <c r="B17450">
        <v>178</v>
      </c>
      <c r="C17450" s="114" t="s">
        <v>52</v>
      </c>
      <c r="D17450" s="114" t="s">
        <v>1780</v>
      </c>
      <c r="E17450" s="115">
        <v>44892</v>
      </c>
      <c r="F17450" s="192">
        <v>0.29402777777777778</v>
      </c>
      <c r="G17450">
        <v>2</v>
      </c>
      <c r="H17450" s="114" t="s">
        <v>1781</v>
      </c>
      <c r="I17450">
        <v>5346714</v>
      </c>
    </row>
    <row r="17451" spans="1:9" x14ac:dyDescent="0.25">
      <c r="A17451" s="114" t="s">
        <v>2241</v>
      </c>
      <c r="B17451">
        <v>179</v>
      </c>
      <c r="C17451" s="114" t="s">
        <v>53</v>
      </c>
      <c r="D17451" s="114" t="s">
        <v>1272</v>
      </c>
      <c r="E17451" s="115">
        <v>44892</v>
      </c>
      <c r="F17451" s="192">
        <v>0.29467592592592595</v>
      </c>
      <c r="G17451">
        <v>2</v>
      </c>
      <c r="H17451" s="114" t="s">
        <v>1273</v>
      </c>
      <c r="I17451"/>
    </row>
    <row r="17452" spans="1:9" x14ac:dyDescent="0.25">
      <c r="A17452" s="114" t="s">
        <v>2241</v>
      </c>
      <c r="B17452">
        <v>180</v>
      </c>
      <c r="C17452" s="114" t="s">
        <v>53</v>
      </c>
      <c r="D17452" s="114" t="s">
        <v>1139</v>
      </c>
      <c r="E17452" s="115">
        <v>44892</v>
      </c>
      <c r="F17452" s="192">
        <v>0.29501157407407408</v>
      </c>
      <c r="G17452">
        <v>2</v>
      </c>
      <c r="H17452" s="114" t="s">
        <v>1140</v>
      </c>
      <c r="I17452"/>
    </row>
    <row r="17453" spans="1:9" x14ac:dyDescent="0.25">
      <c r="A17453" s="114" t="s">
        <v>2241</v>
      </c>
      <c r="B17453">
        <v>181</v>
      </c>
      <c r="C17453" s="114" t="s">
        <v>53</v>
      </c>
      <c r="D17453" s="114" t="s">
        <v>875</v>
      </c>
      <c r="E17453" s="115">
        <v>44892</v>
      </c>
      <c r="F17453" s="192">
        <v>0.29526620370370371</v>
      </c>
      <c r="G17453">
        <v>2</v>
      </c>
      <c r="H17453" s="114" t="s">
        <v>876</v>
      </c>
      <c r="I17453">
        <v>3399693</v>
      </c>
    </row>
    <row r="17454" spans="1:9" x14ac:dyDescent="0.25">
      <c r="A17454" s="114" t="s">
        <v>2241</v>
      </c>
      <c r="B17454">
        <v>182</v>
      </c>
      <c r="C17454" s="114" t="s">
        <v>53</v>
      </c>
      <c r="D17454" s="114" t="s">
        <v>248</v>
      </c>
      <c r="E17454" s="115">
        <v>44892</v>
      </c>
      <c r="F17454" s="192">
        <v>0.29541666666666666</v>
      </c>
      <c r="G17454">
        <v>2</v>
      </c>
      <c r="H17454" s="114" t="s">
        <v>249</v>
      </c>
      <c r="I17454">
        <v>6687504</v>
      </c>
    </row>
    <row r="17455" spans="1:9" x14ac:dyDescent="0.25">
      <c r="A17455" s="114" t="s">
        <v>2241</v>
      </c>
      <c r="B17455">
        <v>183</v>
      </c>
      <c r="C17455" s="114" t="s">
        <v>52</v>
      </c>
      <c r="D17455" s="114" t="s">
        <v>1816</v>
      </c>
      <c r="E17455" s="115">
        <v>44892</v>
      </c>
      <c r="F17455" s="192">
        <v>0.2955787037037037</v>
      </c>
      <c r="G17455">
        <v>2</v>
      </c>
      <c r="H17455" s="114" t="s">
        <v>1817</v>
      </c>
      <c r="I17455">
        <v>6720575</v>
      </c>
    </row>
    <row r="17456" spans="1:9" x14ac:dyDescent="0.25">
      <c r="A17456" s="114" t="s">
        <v>2241</v>
      </c>
      <c r="B17456">
        <v>184</v>
      </c>
      <c r="C17456" s="114" t="s">
        <v>52</v>
      </c>
      <c r="D17456" s="114" t="s">
        <v>326</v>
      </c>
      <c r="E17456" s="115">
        <v>44892</v>
      </c>
      <c r="F17456" s="192">
        <v>0.29568287037037039</v>
      </c>
      <c r="G17456">
        <v>2</v>
      </c>
      <c r="H17456" s="114" t="s">
        <v>327</v>
      </c>
      <c r="I17456">
        <v>2704255</v>
      </c>
    </row>
    <row r="17457" spans="1:9" x14ac:dyDescent="0.25">
      <c r="A17457" s="114" t="s">
        <v>2241</v>
      </c>
      <c r="B17457">
        <v>185</v>
      </c>
      <c r="C17457" s="114" t="s">
        <v>53</v>
      </c>
      <c r="D17457" s="114" t="s">
        <v>1252</v>
      </c>
      <c r="E17457" s="115">
        <v>44892</v>
      </c>
      <c r="F17457" s="192">
        <v>0.2978703703703704</v>
      </c>
      <c r="G17457">
        <v>2</v>
      </c>
      <c r="H17457" s="114" t="s">
        <v>1253</v>
      </c>
      <c r="I17457">
        <v>14807551</v>
      </c>
    </row>
    <row r="17458" spans="1:9" x14ac:dyDescent="0.25">
      <c r="A17458" s="114" t="s">
        <v>2241</v>
      </c>
      <c r="B17458">
        <v>186</v>
      </c>
      <c r="C17458" s="114" t="s">
        <v>54</v>
      </c>
      <c r="D17458" s="114" t="s">
        <v>1187</v>
      </c>
      <c r="E17458" s="115">
        <v>44892</v>
      </c>
      <c r="F17458" s="192">
        <v>0.29813657407407407</v>
      </c>
      <c r="G17458">
        <v>2</v>
      </c>
      <c r="H17458" s="114" t="s">
        <v>1188</v>
      </c>
      <c r="I17458">
        <v>6713418</v>
      </c>
    </row>
    <row r="17459" spans="1:9" x14ac:dyDescent="0.25">
      <c r="A17459" s="114" t="s">
        <v>2241</v>
      </c>
      <c r="B17459">
        <v>187</v>
      </c>
      <c r="C17459" s="114" t="s">
        <v>52</v>
      </c>
      <c r="D17459" s="114" t="s">
        <v>1696</v>
      </c>
      <c r="E17459" s="115">
        <v>44892</v>
      </c>
      <c r="F17459" s="192">
        <v>0.29826388888888888</v>
      </c>
      <c r="G17459">
        <v>2</v>
      </c>
      <c r="H17459" s="114" t="s">
        <v>1697</v>
      </c>
      <c r="I17459">
        <v>14810356</v>
      </c>
    </row>
    <row r="17460" spans="1:9" x14ac:dyDescent="0.25">
      <c r="A17460" s="114" t="s">
        <v>2241</v>
      </c>
      <c r="B17460">
        <v>188</v>
      </c>
      <c r="C17460" s="114" t="s">
        <v>53</v>
      </c>
      <c r="D17460" s="114" t="s">
        <v>542</v>
      </c>
      <c r="E17460" s="115">
        <v>44892</v>
      </c>
      <c r="F17460" s="192">
        <v>0.29878472222222224</v>
      </c>
      <c r="G17460">
        <v>2</v>
      </c>
      <c r="H17460" s="114" t="s">
        <v>543</v>
      </c>
      <c r="I17460"/>
    </row>
    <row r="17461" spans="1:9" x14ac:dyDescent="0.25">
      <c r="A17461" s="114" t="s">
        <v>2241</v>
      </c>
      <c r="B17461">
        <v>189</v>
      </c>
      <c r="C17461" s="114" t="s">
        <v>52</v>
      </c>
      <c r="D17461" s="114" t="s">
        <v>246</v>
      </c>
      <c r="E17461" s="115">
        <v>44892</v>
      </c>
      <c r="F17461" s="192">
        <v>0.29910879629629628</v>
      </c>
      <c r="G17461">
        <v>2</v>
      </c>
      <c r="H17461" s="114" t="s">
        <v>247</v>
      </c>
      <c r="I17461">
        <v>7284211</v>
      </c>
    </row>
    <row r="17462" spans="1:9" x14ac:dyDescent="0.25">
      <c r="A17462" s="114" t="s">
        <v>2241</v>
      </c>
      <c r="B17462">
        <v>190</v>
      </c>
      <c r="C17462" s="114" t="s">
        <v>53</v>
      </c>
      <c r="D17462" s="114" t="s">
        <v>1578</v>
      </c>
      <c r="E17462" s="115">
        <v>44892</v>
      </c>
      <c r="F17462" s="192">
        <v>0.29940972222222223</v>
      </c>
      <c r="G17462">
        <v>2</v>
      </c>
      <c r="H17462" s="114" t="s">
        <v>1579</v>
      </c>
      <c r="I17462">
        <v>2466091152</v>
      </c>
    </row>
    <row r="17463" spans="1:9" x14ac:dyDescent="0.25">
      <c r="A17463" s="114" t="s">
        <v>2241</v>
      </c>
      <c r="B17463">
        <v>191</v>
      </c>
      <c r="C17463" s="114" t="s">
        <v>53</v>
      </c>
      <c r="D17463" s="114" t="s">
        <v>1029</v>
      </c>
      <c r="E17463" s="115">
        <v>44892</v>
      </c>
      <c r="F17463" s="192">
        <v>0.29947916666666669</v>
      </c>
      <c r="G17463">
        <v>2</v>
      </c>
      <c r="H17463" s="114" t="s">
        <v>1030</v>
      </c>
      <c r="I17463">
        <v>14823920</v>
      </c>
    </row>
    <row r="17464" spans="1:9" x14ac:dyDescent="0.25">
      <c r="A17464" s="114" t="s">
        <v>2241</v>
      </c>
      <c r="B17464">
        <v>192</v>
      </c>
      <c r="C17464" s="114" t="s">
        <v>52</v>
      </c>
      <c r="D17464" s="114" t="s">
        <v>214</v>
      </c>
      <c r="E17464" s="115">
        <v>44892</v>
      </c>
      <c r="F17464" s="192">
        <v>0.29958333333333331</v>
      </c>
      <c r="G17464">
        <v>2</v>
      </c>
      <c r="H17464" s="114" t="s">
        <v>215</v>
      </c>
      <c r="I17464">
        <v>6709742</v>
      </c>
    </row>
    <row r="17465" spans="1:9" x14ac:dyDescent="0.25">
      <c r="A17465" s="114" t="s">
        <v>2241</v>
      </c>
      <c r="B17465">
        <v>193</v>
      </c>
      <c r="C17465" s="114" t="s">
        <v>54</v>
      </c>
      <c r="D17465" s="114" t="s">
        <v>1626</v>
      </c>
      <c r="E17465" s="115">
        <v>44892</v>
      </c>
      <c r="F17465" s="192">
        <v>0.2996875</v>
      </c>
      <c r="G17465">
        <v>2</v>
      </c>
      <c r="H17465" s="114" t="s">
        <v>1627</v>
      </c>
      <c r="I17465">
        <v>2154242</v>
      </c>
    </row>
    <row r="17466" spans="1:9" x14ac:dyDescent="0.25">
      <c r="A17466" s="114" t="s">
        <v>2241</v>
      </c>
      <c r="B17466">
        <v>194</v>
      </c>
      <c r="C17466" s="114" t="s">
        <v>53</v>
      </c>
      <c r="D17466" s="114" t="s">
        <v>198</v>
      </c>
      <c r="E17466" s="115">
        <v>44892</v>
      </c>
      <c r="F17466" s="192">
        <v>0.29975694444444445</v>
      </c>
      <c r="G17466">
        <v>2</v>
      </c>
      <c r="H17466" s="114" t="s">
        <v>199</v>
      </c>
      <c r="I17466"/>
    </row>
    <row r="17467" spans="1:9" x14ac:dyDescent="0.25">
      <c r="A17467" s="114" t="s">
        <v>2241</v>
      </c>
      <c r="B17467">
        <v>195</v>
      </c>
      <c r="C17467" s="114" t="s">
        <v>52</v>
      </c>
      <c r="D17467" s="114" t="s">
        <v>1792</v>
      </c>
      <c r="E17467" s="115">
        <v>44892</v>
      </c>
      <c r="F17467" s="192">
        <v>0.29997685185185186</v>
      </c>
      <c r="G17467">
        <v>2</v>
      </c>
      <c r="H17467" s="114" t="s">
        <v>1793</v>
      </c>
      <c r="I17467">
        <v>14813057</v>
      </c>
    </row>
    <row r="17468" spans="1:9" x14ac:dyDescent="0.25">
      <c r="A17468" s="114" t="s">
        <v>2241</v>
      </c>
      <c r="B17468">
        <v>196</v>
      </c>
      <c r="C17468" s="114" t="s">
        <v>52</v>
      </c>
      <c r="D17468" s="114" t="s">
        <v>1055</v>
      </c>
      <c r="E17468" s="115">
        <v>44892</v>
      </c>
      <c r="F17468" s="192">
        <v>0.3003587962962963</v>
      </c>
      <c r="G17468">
        <v>2</v>
      </c>
      <c r="H17468" s="114" t="s">
        <v>1056</v>
      </c>
      <c r="I17468">
        <v>5334088</v>
      </c>
    </row>
    <row r="17469" spans="1:9" x14ac:dyDescent="0.25">
      <c r="A17469" s="114" t="s">
        <v>2241</v>
      </c>
      <c r="B17469">
        <v>197</v>
      </c>
      <c r="C17469" s="114" t="s">
        <v>52</v>
      </c>
      <c r="D17469" s="114" t="s">
        <v>234</v>
      </c>
      <c r="E17469" s="115">
        <v>44892</v>
      </c>
      <c r="F17469" s="192">
        <v>0.30047453703703703</v>
      </c>
      <c r="G17469">
        <v>2</v>
      </c>
      <c r="H17469" s="114" t="s">
        <v>235</v>
      </c>
      <c r="I17469">
        <v>4850529</v>
      </c>
    </row>
    <row r="17470" spans="1:9" x14ac:dyDescent="0.25">
      <c r="A17470" s="114" t="s">
        <v>2241</v>
      </c>
      <c r="B17470">
        <v>198</v>
      </c>
      <c r="C17470" s="114" t="s">
        <v>52</v>
      </c>
      <c r="D17470" s="114" t="s">
        <v>1473</v>
      </c>
      <c r="E17470" s="115">
        <v>44892</v>
      </c>
      <c r="F17470" s="192">
        <v>0.30056712962962961</v>
      </c>
      <c r="G17470">
        <v>2</v>
      </c>
      <c r="H17470" s="114" t="s">
        <v>1474</v>
      </c>
      <c r="I17470">
        <v>5272887</v>
      </c>
    </row>
    <row r="17471" spans="1:9" x14ac:dyDescent="0.25">
      <c r="A17471" s="114" t="s">
        <v>2241</v>
      </c>
      <c r="B17471">
        <v>199</v>
      </c>
      <c r="C17471" s="114" t="s">
        <v>52</v>
      </c>
      <c r="D17471" s="114" t="s">
        <v>236</v>
      </c>
      <c r="E17471" s="115">
        <v>44892</v>
      </c>
      <c r="F17471" s="192">
        <v>0.30063657407407407</v>
      </c>
      <c r="G17471">
        <v>2</v>
      </c>
      <c r="H17471" s="114" t="s">
        <v>237</v>
      </c>
      <c r="I17471">
        <v>5272733</v>
      </c>
    </row>
    <row r="17472" spans="1:9" x14ac:dyDescent="0.25">
      <c r="A17472" s="114" t="s">
        <v>2241</v>
      </c>
      <c r="B17472">
        <v>200</v>
      </c>
      <c r="C17472" s="114" t="s">
        <v>54</v>
      </c>
      <c r="D17472" s="114" t="s">
        <v>2020</v>
      </c>
      <c r="E17472" s="115">
        <v>44892</v>
      </c>
      <c r="F17472" s="192">
        <v>0.30093750000000002</v>
      </c>
      <c r="G17472">
        <v>2</v>
      </c>
      <c r="H17472" s="114" t="s">
        <v>2021</v>
      </c>
      <c r="I17472">
        <v>5343157</v>
      </c>
    </row>
    <row r="17473" spans="1:9" x14ac:dyDescent="0.25">
      <c r="A17473" s="114" t="s">
        <v>2241</v>
      </c>
      <c r="B17473">
        <v>201</v>
      </c>
      <c r="C17473" s="114" t="s">
        <v>54</v>
      </c>
      <c r="D17473" s="114" t="s">
        <v>1342</v>
      </c>
      <c r="E17473" s="115">
        <v>44892</v>
      </c>
      <c r="F17473" s="192">
        <v>0.30136574074074074</v>
      </c>
      <c r="G17473">
        <v>2</v>
      </c>
      <c r="H17473" s="114" t="s">
        <v>1343</v>
      </c>
      <c r="I17473">
        <v>7361622</v>
      </c>
    </row>
    <row r="17474" spans="1:9" x14ac:dyDescent="0.25">
      <c r="A17474" s="114" t="s">
        <v>2241</v>
      </c>
      <c r="B17474">
        <v>202</v>
      </c>
      <c r="C17474" s="114" t="s">
        <v>52</v>
      </c>
      <c r="D17474" s="114" t="s">
        <v>1747</v>
      </c>
      <c r="E17474" s="115">
        <v>44892</v>
      </c>
      <c r="F17474" s="192">
        <v>0.30167824074074073</v>
      </c>
      <c r="G17474">
        <v>2</v>
      </c>
      <c r="H17474" s="114" t="s">
        <v>1748</v>
      </c>
      <c r="I17474">
        <v>14813613</v>
      </c>
    </row>
    <row r="17475" spans="1:9" x14ac:dyDescent="0.25">
      <c r="A17475" s="114" t="s">
        <v>2241</v>
      </c>
      <c r="B17475">
        <v>203</v>
      </c>
      <c r="C17475" s="114" t="s">
        <v>52</v>
      </c>
      <c r="D17475" s="114" t="s">
        <v>1268</v>
      </c>
      <c r="E17475" s="115">
        <v>44892</v>
      </c>
      <c r="F17475" s="192">
        <v>0.30175925925925928</v>
      </c>
      <c r="G17475">
        <v>2</v>
      </c>
      <c r="H17475" s="114" t="s">
        <v>1269</v>
      </c>
      <c r="I17475">
        <v>3685250</v>
      </c>
    </row>
    <row r="17476" spans="1:9" x14ac:dyDescent="0.25">
      <c r="A17476" s="114" t="s">
        <v>2241</v>
      </c>
      <c r="B17476">
        <v>204</v>
      </c>
      <c r="C17476" s="114" t="s">
        <v>52</v>
      </c>
      <c r="D17476" s="114" t="s">
        <v>1804</v>
      </c>
      <c r="E17476" s="115">
        <v>44892</v>
      </c>
      <c r="F17476" s="192">
        <v>0.30184027777777778</v>
      </c>
      <c r="G17476">
        <v>2</v>
      </c>
      <c r="H17476" s="114" t="s">
        <v>1805</v>
      </c>
      <c r="I17476">
        <v>7513986</v>
      </c>
    </row>
    <row r="17477" spans="1:9" x14ac:dyDescent="0.25">
      <c r="A17477" s="114" t="s">
        <v>2241</v>
      </c>
      <c r="B17477">
        <v>205</v>
      </c>
      <c r="C17477" s="114" t="s">
        <v>53</v>
      </c>
      <c r="D17477" s="114" t="s">
        <v>1752</v>
      </c>
      <c r="E17477" s="115">
        <v>44892</v>
      </c>
      <c r="F17477" s="192">
        <v>0.30189814814814814</v>
      </c>
      <c r="G17477">
        <v>2</v>
      </c>
      <c r="H17477" s="114" t="s">
        <v>1753</v>
      </c>
      <c r="I17477"/>
    </row>
    <row r="17478" spans="1:9" x14ac:dyDescent="0.25">
      <c r="A17478" s="114" t="s">
        <v>2241</v>
      </c>
      <c r="B17478">
        <v>206</v>
      </c>
      <c r="C17478" s="114" t="s">
        <v>53</v>
      </c>
      <c r="D17478" s="114" t="s">
        <v>1882</v>
      </c>
      <c r="E17478" s="115">
        <v>44892</v>
      </c>
      <c r="F17478" s="192">
        <v>0.30196759259259259</v>
      </c>
      <c r="G17478">
        <v>2</v>
      </c>
      <c r="H17478" s="114" t="s">
        <v>1883</v>
      </c>
      <c r="I17478"/>
    </row>
    <row r="17479" spans="1:9" x14ac:dyDescent="0.25">
      <c r="A17479" s="114" t="s">
        <v>2241</v>
      </c>
      <c r="B17479">
        <v>207</v>
      </c>
      <c r="C17479" s="114" t="s">
        <v>52</v>
      </c>
      <c r="D17479" s="114" t="s">
        <v>1344</v>
      </c>
      <c r="E17479" s="115">
        <v>44892</v>
      </c>
      <c r="F17479" s="192">
        <v>0.30211805555555554</v>
      </c>
      <c r="G17479">
        <v>2</v>
      </c>
      <c r="H17479" s="114" t="s">
        <v>1345</v>
      </c>
      <c r="I17479">
        <v>5503675</v>
      </c>
    </row>
    <row r="17480" spans="1:9" x14ac:dyDescent="0.25">
      <c r="A17480" s="114" t="s">
        <v>2241</v>
      </c>
      <c r="B17480">
        <v>208</v>
      </c>
      <c r="C17480" s="114" t="s">
        <v>53</v>
      </c>
      <c r="D17480" s="114" t="s">
        <v>226</v>
      </c>
      <c r="E17480" s="115">
        <v>44892</v>
      </c>
      <c r="F17480" s="192">
        <v>0.30248842592592595</v>
      </c>
      <c r="G17480">
        <v>2</v>
      </c>
      <c r="H17480" s="114" t="s">
        <v>227</v>
      </c>
      <c r="I17480">
        <v>6692497</v>
      </c>
    </row>
    <row r="17481" spans="1:9" x14ac:dyDescent="0.25">
      <c r="A17481" s="114" t="s">
        <v>2241</v>
      </c>
      <c r="B17481">
        <v>209</v>
      </c>
      <c r="C17481" s="114" t="s">
        <v>53</v>
      </c>
      <c r="D17481" s="114" t="s">
        <v>490</v>
      </c>
      <c r="E17481" s="115">
        <v>44892</v>
      </c>
      <c r="F17481" s="192">
        <v>0.30288194444444444</v>
      </c>
      <c r="G17481">
        <v>2</v>
      </c>
      <c r="H17481" s="114" t="s">
        <v>491</v>
      </c>
      <c r="I17481"/>
    </row>
    <row r="17482" spans="1:9" x14ac:dyDescent="0.25">
      <c r="A17482" s="114" t="s">
        <v>2241</v>
      </c>
      <c r="B17482">
        <v>210</v>
      </c>
      <c r="C17482" s="114" t="s">
        <v>54</v>
      </c>
      <c r="D17482" s="114" t="s">
        <v>476</v>
      </c>
      <c r="E17482" s="115">
        <v>44892</v>
      </c>
      <c r="F17482" s="192">
        <v>0.30303240740740739</v>
      </c>
      <c r="G17482">
        <v>2</v>
      </c>
      <c r="H17482" s="114" t="s">
        <v>477</v>
      </c>
      <c r="I17482">
        <v>8117314</v>
      </c>
    </row>
    <row r="17483" spans="1:9" x14ac:dyDescent="0.25">
      <c r="A17483" s="114" t="s">
        <v>2241</v>
      </c>
      <c r="B17483">
        <v>211</v>
      </c>
      <c r="C17483" s="114" t="s">
        <v>53</v>
      </c>
      <c r="D17483" s="114" t="s">
        <v>1258</v>
      </c>
      <c r="E17483" s="115">
        <v>44892</v>
      </c>
      <c r="F17483" s="192">
        <v>0.30310185185185184</v>
      </c>
      <c r="G17483">
        <v>2</v>
      </c>
      <c r="H17483" s="114" t="s">
        <v>1259</v>
      </c>
      <c r="I17483">
        <v>4793403</v>
      </c>
    </row>
    <row r="17484" spans="1:9" x14ac:dyDescent="0.25">
      <c r="A17484" s="114" t="s">
        <v>2241</v>
      </c>
      <c r="B17484">
        <v>212</v>
      </c>
      <c r="C17484" s="114" t="s">
        <v>53</v>
      </c>
      <c r="D17484" s="114" t="s">
        <v>518</v>
      </c>
      <c r="E17484" s="115">
        <v>44892</v>
      </c>
      <c r="F17484" s="192">
        <v>0.3031712962962963</v>
      </c>
      <c r="G17484">
        <v>2</v>
      </c>
      <c r="H17484" s="114" t="s">
        <v>519</v>
      </c>
      <c r="I17484"/>
    </row>
    <row r="17485" spans="1:9" x14ac:dyDescent="0.25">
      <c r="A17485" s="114" t="s">
        <v>2241</v>
      </c>
      <c r="B17485">
        <v>213</v>
      </c>
      <c r="C17485" s="114" t="s">
        <v>53</v>
      </c>
      <c r="D17485" s="114" t="s">
        <v>494</v>
      </c>
      <c r="E17485" s="115">
        <v>44892</v>
      </c>
      <c r="F17485" s="192">
        <v>0.30328703703703702</v>
      </c>
      <c r="G17485">
        <v>2</v>
      </c>
      <c r="H17485" s="114" t="s">
        <v>495</v>
      </c>
      <c r="I17485"/>
    </row>
    <row r="17486" spans="1:9" x14ac:dyDescent="0.25">
      <c r="A17486" s="114" t="s">
        <v>2241</v>
      </c>
      <c r="B17486">
        <v>214</v>
      </c>
      <c r="C17486" s="114" t="s">
        <v>53</v>
      </c>
      <c r="D17486" s="114" t="s">
        <v>1292</v>
      </c>
      <c r="E17486" s="115">
        <v>44892</v>
      </c>
      <c r="F17486" s="192">
        <v>0.3033912037037037</v>
      </c>
      <c r="G17486">
        <v>2</v>
      </c>
      <c r="H17486" s="114" t="s">
        <v>1293</v>
      </c>
      <c r="I17486"/>
    </row>
    <row r="17487" spans="1:9" x14ac:dyDescent="0.25">
      <c r="A17487" s="114" t="s">
        <v>2241</v>
      </c>
      <c r="B17487">
        <v>215</v>
      </c>
      <c r="C17487" s="114" t="s">
        <v>53</v>
      </c>
      <c r="D17487" s="114" t="s">
        <v>1270</v>
      </c>
      <c r="E17487" s="115">
        <v>44892</v>
      </c>
      <c r="F17487" s="192">
        <v>0.30357638888888888</v>
      </c>
      <c r="G17487">
        <v>2</v>
      </c>
      <c r="H17487" s="114" t="s">
        <v>1271</v>
      </c>
      <c r="I17487"/>
    </row>
    <row r="17488" spans="1:9" x14ac:dyDescent="0.25">
      <c r="A17488" s="114" t="s">
        <v>2241</v>
      </c>
      <c r="B17488">
        <v>216</v>
      </c>
      <c r="C17488" s="114" t="s">
        <v>54</v>
      </c>
      <c r="D17488" s="114" t="s">
        <v>1628</v>
      </c>
      <c r="E17488" s="115">
        <v>44892</v>
      </c>
      <c r="F17488" s="192">
        <v>0.3039236111111111</v>
      </c>
      <c r="G17488">
        <v>2</v>
      </c>
      <c r="H17488" s="114" t="s">
        <v>1629</v>
      </c>
      <c r="I17488"/>
    </row>
    <row r="17489" spans="1:9" x14ac:dyDescent="0.25">
      <c r="A17489" s="114" t="s">
        <v>2241</v>
      </c>
      <c r="B17489">
        <v>217</v>
      </c>
      <c r="C17489" s="114" t="s">
        <v>53</v>
      </c>
      <c r="D17489" s="114" t="s">
        <v>2018</v>
      </c>
      <c r="E17489" s="115">
        <v>44892</v>
      </c>
      <c r="F17489" s="192">
        <v>0.30416666666666664</v>
      </c>
      <c r="G17489">
        <v>2</v>
      </c>
      <c r="H17489" s="114" t="s">
        <v>2019</v>
      </c>
      <c r="I17489">
        <v>15027068</v>
      </c>
    </row>
    <row r="17490" spans="1:9" x14ac:dyDescent="0.25">
      <c r="A17490" s="114" t="s">
        <v>2241</v>
      </c>
      <c r="B17490">
        <v>218</v>
      </c>
      <c r="C17490" s="114" t="s">
        <v>53</v>
      </c>
      <c r="D17490" s="114" t="s">
        <v>1863</v>
      </c>
      <c r="E17490" s="115">
        <v>44892</v>
      </c>
      <c r="F17490" s="192">
        <v>0.3042361111111111</v>
      </c>
      <c r="G17490">
        <v>2</v>
      </c>
      <c r="H17490" s="114" t="s">
        <v>1864</v>
      </c>
      <c r="I17490">
        <v>14970180</v>
      </c>
    </row>
    <row r="17491" spans="1:9" x14ac:dyDescent="0.25">
      <c r="A17491" s="114" t="s">
        <v>2241</v>
      </c>
      <c r="B17491">
        <v>219</v>
      </c>
      <c r="C17491" s="114" t="s">
        <v>53</v>
      </c>
      <c r="D17491" s="114" t="s">
        <v>1286</v>
      </c>
      <c r="E17491" s="115">
        <v>44892</v>
      </c>
      <c r="F17491" s="192">
        <v>0.30439814814814814</v>
      </c>
      <c r="G17491">
        <v>2</v>
      </c>
      <c r="H17491" s="114" t="s">
        <v>1287</v>
      </c>
      <c r="I17491"/>
    </row>
    <row r="17492" spans="1:9" x14ac:dyDescent="0.25">
      <c r="A17492" s="114" t="s">
        <v>2241</v>
      </c>
      <c r="B17492">
        <v>220</v>
      </c>
      <c r="C17492" s="114" t="s">
        <v>53</v>
      </c>
      <c r="D17492" s="114" t="s">
        <v>488</v>
      </c>
      <c r="E17492" s="115">
        <v>44892</v>
      </c>
      <c r="F17492" s="192">
        <v>0.30447916666666669</v>
      </c>
      <c r="G17492">
        <v>2</v>
      </c>
      <c r="H17492" s="114" t="s">
        <v>489</v>
      </c>
      <c r="I17492">
        <v>3379350</v>
      </c>
    </row>
    <row r="17493" spans="1:9" x14ac:dyDescent="0.25">
      <c r="A17493" s="114" t="s">
        <v>2241</v>
      </c>
      <c r="B17493">
        <v>221</v>
      </c>
      <c r="C17493" s="114" t="s">
        <v>54</v>
      </c>
      <c r="D17493" s="114" t="s">
        <v>1312</v>
      </c>
      <c r="E17493" s="115">
        <v>44892</v>
      </c>
      <c r="F17493" s="192">
        <v>0.30466435185185187</v>
      </c>
      <c r="G17493">
        <v>2</v>
      </c>
      <c r="H17493" s="114" t="s">
        <v>1313</v>
      </c>
      <c r="I17493">
        <v>5334331</v>
      </c>
    </row>
    <row r="17494" spans="1:9" x14ac:dyDescent="0.25">
      <c r="A17494" s="114" t="s">
        <v>2241</v>
      </c>
      <c r="B17494">
        <v>222</v>
      </c>
      <c r="C17494" s="114" t="s">
        <v>53</v>
      </c>
      <c r="D17494" s="114" t="s">
        <v>314</v>
      </c>
      <c r="E17494" s="115">
        <v>44892</v>
      </c>
      <c r="F17494" s="192">
        <v>0.30472222222222223</v>
      </c>
      <c r="G17494">
        <v>2</v>
      </c>
      <c r="H17494" s="114" t="s">
        <v>315</v>
      </c>
      <c r="I17494"/>
    </row>
    <row r="17495" spans="1:9" x14ac:dyDescent="0.25">
      <c r="A17495" s="114" t="s">
        <v>2241</v>
      </c>
      <c r="B17495">
        <v>223</v>
      </c>
      <c r="C17495" s="114" t="s">
        <v>53</v>
      </c>
      <c r="D17495" s="114" t="s">
        <v>1300</v>
      </c>
      <c r="E17495" s="115">
        <v>44892</v>
      </c>
      <c r="F17495" s="192">
        <v>0.30528935185185185</v>
      </c>
      <c r="G17495">
        <v>2</v>
      </c>
      <c r="H17495" s="114" t="s">
        <v>1301</v>
      </c>
      <c r="I17495"/>
    </row>
    <row r="17496" spans="1:9" x14ac:dyDescent="0.25">
      <c r="A17496" s="114" t="s">
        <v>2241</v>
      </c>
      <c r="B17496">
        <v>224</v>
      </c>
      <c r="C17496" s="114" t="s">
        <v>53</v>
      </c>
      <c r="D17496" s="114" t="s">
        <v>206</v>
      </c>
      <c r="E17496" s="115">
        <v>44892</v>
      </c>
      <c r="F17496" s="192">
        <v>0.30563657407407407</v>
      </c>
      <c r="G17496">
        <v>2</v>
      </c>
      <c r="H17496" s="114" t="s">
        <v>207</v>
      </c>
      <c r="I17496">
        <v>5457397</v>
      </c>
    </row>
    <row r="17497" spans="1:9" x14ac:dyDescent="0.25">
      <c r="A17497" s="114" t="s">
        <v>2241</v>
      </c>
      <c r="B17497">
        <v>225</v>
      </c>
      <c r="C17497" s="114" t="s">
        <v>53</v>
      </c>
      <c r="D17497" s="114" t="s">
        <v>496</v>
      </c>
      <c r="E17497" s="115">
        <v>44892</v>
      </c>
      <c r="F17497" s="192">
        <v>0.30572916666666666</v>
      </c>
      <c r="G17497">
        <v>2</v>
      </c>
      <c r="H17497" s="114" t="s">
        <v>497</v>
      </c>
      <c r="I17497">
        <v>5447307</v>
      </c>
    </row>
    <row r="17498" spans="1:9" x14ac:dyDescent="0.25">
      <c r="A17498" s="114" t="s">
        <v>2241</v>
      </c>
      <c r="B17498">
        <v>226</v>
      </c>
      <c r="C17498" s="114" t="s">
        <v>53</v>
      </c>
      <c r="D17498" s="114" t="s">
        <v>458</v>
      </c>
      <c r="E17498" s="115">
        <v>44892</v>
      </c>
      <c r="F17498" s="192">
        <v>0.30579861111111112</v>
      </c>
      <c r="G17498">
        <v>2</v>
      </c>
      <c r="H17498" s="114" t="s">
        <v>459</v>
      </c>
      <c r="I17498">
        <v>3640426</v>
      </c>
    </row>
    <row r="17499" spans="1:9" x14ac:dyDescent="0.25">
      <c r="A17499" s="114" t="s">
        <v>2241</v>
      </c>
      <c r="B17499">
        <v>227</v>
      </c>
      <c r="C17499" s="114" t="s">
        <v>52</v>
      </c>
      <c r="D17499" s="114" t="s">
        <v>1306</v>
      </c>
      <c r="E17499" s="115">
        <v>44892</v>
      </c>
      <c r="F17499" s="192">
        <v>0.30685185185185188</v>
      </c>
      <c r="G17499">
        <v>2</v>
      </c>
      <c r="H17499" s="114" t="s">
        <v>1307</v>
      </c>
      <c r="I17499">
        <v>14942233</v>
      </c>
    </row>
    <row r="17500" spans="1:9" x14ac:dyDescent="0.25">
      <c r="A17500" s="114" t="s">
        <v>2241</v>
      </c>
      <c r="B17500">
        <v>228</v>
      </c>
      <c r="C17500" s="114" t="s">
        <v>54</v>
      </c>
      <c r="D17500" s="114" t="s">
        <v>1616</v>
      </c>
      <c r="E17500" s="115">
        <v>44892</v>
      </c>
      <c r="F17500" s="192">
        <v>0.30788194444444444</v>
      </c>
      <c r="G17500">
        <v>2</v>
      </c>
      <c r="H17500" s="114" t="s">
        <v>1617</v>
      </c>
      <c r="I17500">
        <v>5501554</v>
      </c>
    </row>
    <row r="17501" spans="1:9" x14ac:dyDescent="0.25">
      <c r="A17501" s="114" t="s">
        <v>2241</v>
      </c>
      <c r="B17501">
        <v>229</v>
      </c>
      <c r="C17501" s="114" t="s">
        <v>52</v>
      </c>
      <c r="D17501" s="114" t="s">
        <v>1634</v>
      </c>
      <c r="E17501" s="115">
        <v>44892</v>
      </c>
      <c r="F17501" s="192">
        <v>0.30843749999999998</v>
      </c>
      <c r="G17501">
        <v>2</v>
      </c>
      <c r="H17501" s="114" t="s">
        <v>1635</v>
      </c>
      <c r="I17501">
        <v>14933866</v>
      </c>
    </row>
    <row r="17502" spans="1:9" x14ac:dyDescent="0.25">
      <c r="A17502" s="114" t="s">
        <v>2241</v>
      </c>
      <c r="B17502">
        <v>230</v>
      </c>
      <c r="C17502" s="114" t="s">
        <v>52</v>
      </c>
      <c r="D17502" s="114" t="s">
        <v>1290</v>
      </c>
      <c r="E17502" s="115">
        <v>44892</v>
      </c>
      <c r="F17502" s="192">
        <v>0.31057870370370372</v>
      </c>
      <c r="G17502">
        <v>2</v>
      </c>
      <c r="H17502" s="114" t="s">
        <v>1291</v>
      </c>
      <c r="I17502">
        <v>14934153</v>
      </c>
    </row>
    <row r="17503" spans="1:9" x14ac:dyDescent="0.25">
      <c r="A17503" s="114" t="s">
        <v>2241</v>
      </c>
      <c r="B17503">
        <v>231</v>
      </c>
      <c r="C17503" s="114" t="s">
        <v>53</v>
      </c>
      <c r="D17503" s="114" t="s">
        <v>510</v>
      </c>
      <c r="E17503" s="115">
        <v>44892</v>
      </c>
      <c r="F17503" s="192">
        <v>0.31123842592592593</v>
      </c>
      <c r="G17503">
        <v>2</v>
      </c>
      <c r="H17503" s="114" t="s">
        <v>511</v>
      </c>
      <c r="I17503">
        <v>2024822</v>
      </c>
    </row>
    <row r="17504" spans="1:9" x14ac:dyDescent="0.25">
      <c r="A17504" s="114" t="s">
        <v>2241</v>
      </c>
      <c r="B17504">
        <v>232</v>
      </c>
      <c r="C17504" s="114" t="s">
        <v>54</v>
      </c>
      <c r="D17504" s="114" t="s">
        <v>1326</v>
      </c>
      <c r="E17504" s="115">
        <v>44892</v>
      </c>
      <c r="F17504" s="192">
        <v>0.31658564814814816</v>
      </c>
      <c r="G17504">
        <v>2</v>
      </c>
      <c r="H17504" s="114" t="s">
        <v>1327</v>
      </c>
      <c r="I17504">
        <v>7364142</v>
      </c>
    </row>
    <row r="17505" spans="1:9" x14ac:dyDescent="0.25">
      <c r="A17505" s="114" t="s">
        <v>2241</v>
      </c>
      <c r="B17505">
        <v>233</v>
      </c>
      <c r="C17505" s="114" t="s">
        <v>53</v>
      </c>
      <c r="D17505" s="114" t="s">
        <v>546</v>
      </c>
      <c r="E17505" s="115">
        <v>44892</v>
      </c>
      <c r="F17505" s="192">
        <v>0.31910879629629629</v>
      </c>
      <c r="G17505">
        <v>2</v>
      </c>
      <c r="H17505" s="114" t="s">
        <v>547</v>
      </c>
      <c r="I17505">
        <v>14808682</v>
      </c>
    </row>
    <row r="17506" spans="1:9" x14ac:dyDescent="0.25">
      <c r="A17506" s="114" t="s">
        <v>2241</v>
      </c>
      <c r="B17506">
        <v>234</v>
      </c>
      <c r="C17506" s="114" t="s">
        <v>52</v>
      </c>
      <c r="D17506" s="114" t="s">
        <v>220</v>
      </c>
      <c r="E17506" s="115">
        <v>44892</v>
      </c>
      <c r="F17506" s="192">
        <v>0.32077546296296294</v>
      </c>
      <c r="G17506">
        <v>2</v>
      </c>
      <c r="H17506" s="114" t="s">
        <v>221</v>
      </c>
      <c r="I17506">
        <v>2705664</v>
      </c>
    </row>
    <row r="17507" spans="1:9" x14ac:dyDescent="0.25">
      <c r="A17507" s="114" t="s">
        <v>2241</v>
      </c>
      <c r="B17507">
        <v>235</v>
      </c>
      <c r="C17507" s="114" t="s">
        <v>54</v>
      </c>
      <c r="D17507" s="114" t="s">
        <v>282</v>
      </c>
      <c r="E17507" s="115">
        <v>44892</v>
      </c>
      <c r="F17507" s="192">
        <v>0.32136574074074076</v>
      </c>
      <c r="G17507">
        <v>2</v>
      </c>
      <c r="H17507" s="114" t="s">
        <v>283</v>
      </c>
      <c r="I17507">
        <v>5363580</v>
      </c>
    </row>
    <row r="17508" spans="1:9" x14ac:dyDescent="0.25">
      <c r="A17508" s="114" t="s">
        <v>2241</v>
      </c>
      <c r="B17508">
        <v>236</v>
      </c>
      <c r="C17508" s="114" t="s">
        <v>52</v>
      </c>
      <c r="D17508" s="114" t="s">
        <v>1064</v>
      </c>
      <c r="E17508" s="115">
        <v>44892</v>
      </c>
      <c r="F17508" s="192">
        <v>0.32244212962962965</v>
      </c>
      <c r="G17508">
        <v>2</v>
      </c>
      <c r="H17508" s="114" t="s">
        <v>1065</v>
      </c>
      <c r="I17508">
        <v>14988791</v>
      </c>
    </row>
    <row r="17509" spans="1:9" x14ac:dyDescent="0.25">
      <c r="A17509" s="114" t="s">
        <v>2241</v>
      </c>
      <c r="B17509">
        <v>237</v>
      </c>
      <c r="C17509" s="114" t="s">
        <v>52</v>
      </c>
      <c r="D17509" s="114" t="s">
        <v>1766</v>
      </c>
      <c r="E17509" s="115">
        <v>44892</v>
      </c>
      <c r="F17509" s="192">
        <v>0.32722222222222225</v>
      </c>
      <c r="G17509">
        <v>2</v>
      </c>
      <c r="H17509" s="114" t="s">
        <v>1767</v>
      </c>
      <c r="I17509">
        <v>15027402</v>
      </c>
    </row>
    <row r="17510" spans="1:9" x14ac:dyDescent="0.25">
      <c r="A17510" s="114" t="s">
        <v>2241</v>
      </c>
      <c r="B17510">
        <v>238</v>
      </c>
      <c r="C17510" s="114" t="s">
        <v>52</v>
      </c>
      <c r="D17510" s="114" t="s">
        <v>1624</v>
      </c>
      <c r="E17510" s="115">
        <v>44892</v>
      </c>
      <c r="F17510" s="192">
        <v>0.32854166666666668</v>
      </c>
      <c r="G17510">
        <v>2</v>
      </c>
      <c r="H17510" s="114" t="s">
        <v>1625</v>
      </c>
      <c r="I17510">
        <v>3655293</v>
      </c>
    </row>
    <row r="17511" spans="1:9" x14ac:dyDescent="0.25">
      <c r="A17511" s="114" t="s">
        <v>2241</v>
      </c>
      <c r="B17511">
        <v>239</v>
      </c>
      <c r="C17511" s="114" t="s">
        <v>54</v>
      </c>
      <c r="D17511" s="114" t="s">
        <v>1636</v>
      </c>
      <c r="E17511" s="115">
        <v>44892</v>
      </c>
      <c r="F17511" s="192">
        <v>0.33167824074074076</v>
      </c>
      <c r="G17511">
        <v>2</v>
      </c>
      <c r="H17511" s="114" t="s">
        <v>1637</v>
      </c>
      <c r="I17511">
        <v>5511938</v>
      </c>
    </row>
    <row r="17512" spans="1:9" x14ac:dyDescent="0.25">
      <c r="A17512" s="114" t="s">
        <v>2241</v>
      </c>
      <c r="B17512">
        <v>240</v>
      </c>
      <c r="C17512" s="114" t="s">
        <v>54</v>
      </c>
      <c r="D17512" s="114" t="s">
        <v>280</v>
      </c>
      <c r="E17512" s="115">
        <v>44892</v>
      </c>
      <c r="F17512" s="192">
        <v>0.34751157407407407</v>
      </c>
      <c r="G17512">
        <v>2</v>
      </c>
      <c r="H17512" s="114" t="s">
        <v>281</v>
      </c>
      <c r="I17512">
        <v>14811856</v>
      </c>
    </row>
    <row r="17513" spans="1:9" x14ac:dyDescent="0.25">
      <c r="A17513" s="114" t="s">
        <v>2241</v>
      </c>
      <c r="B17513">
        <v>241</v>
      </c>
      <c r="C17513" s="114" t="s">
        <v>54</v>
      </c>
      <c r="D17513" s="114" t="s">
        <v>1189</v>
      </c>
      <c r="E17513" s="115">
        <v>44892</v>
      </c>
      <c r="F17513" s="192">
        <v>0.3475462962962963</v>
      </c>
      <c r="G17513">
        <v>2</v>
      </c>
      <c r="H17513" s="114" t="s">
        <v>1190</v>
      </c>
      <c r="I17513">
        <v>14808881</v>
      </c>
    </row>
    <row r="17514" spans="1:9" x14ac:dyDescent="0.25">
      <c r="A17514" s="114" t="s">
        <v>2241</v>
      </c>
      <c r="B17514">
        <v>242</v>
      </c>
      <c r="C17514" s="114" t="s">
        <v>54</v>
      </c>
      <c r="D17514" s="114" t="s">
        <v>1610</v>
      </c>
      <c r="E17514" s="115">
        <v>44892</v>
      </c>
      <c r="F17514" s="192">
        <v>0.34758101851851853</v>
      </c>
      <c r="G17514">
        <v>2</v>
      </c>
      <c r="H17514" s="114" t="s">
        <v>1611</v>
      </c>
      <c r="I17514">
        <v>7584532</v>
      </c>
    </row>
    <row r="17515" spans="1:9" x14ac:dyDescent="0.25">
      <c r="A17515" s="114" t="s">
        <v>2241</v>
      </c>
      <c r="B17515">
        <v>243</v>
      </c>
      <c r="C17515" s="114" t="s">
        <v>53</v>
      </c>
      <c r="D17515" s="114" t="s">
        <v>1123</v>
      </c>
      <c r="E17515" s="115">
        <v>44892</v>
      </c>
      <c r="F17515" s="192">
        <v>0.38868055555555553</v>
      </c>
      <c r="G17515">
        <v>2</v>
      </c>
      <c r="H17515" s="114" t="s">
        <v>1124</v>
      </c>
      <c r="I17515"/>
    </row>
    <row r="17516" spans="1:9" x14ac:dyDescent="0.25">
      <c r="A17516" s="114" t="s">
        <v>2241</v>
      </c>
      <c r="B17516">
        <v>244</v>
      </c>
      <c r="C17516" s="114" t="s">
        <v>52</v>
      </c>
      <c r="D17516" s="114" t="s">
        <v>1203</v>
      </c>
      <c r="E17516" s="115">
        <v>44892</v>
      </c>
      <c r="F17516" s="192">
        <v>0.40179398148148149</v>
      </c>
      <c r="G17516">
        <v>2</v>
      </c>
      <c r="H17516" s="114" t="s">
        <v>1204</v>
      </c>
      <c r="I17516">
        <v>6713825</v>
      </c>
    </row>
    <row r="17517" spans="1:9" x14ac:dyDescent="0.25">
      <c r="A17517" s="114" t="s">
        <v>2241</v>
      </c>
      <c r="B17517">
        <v>245</v>
      </c>
      <c r="C17517" s="114" t="s">
        <v>52</v>
      </c>
      <c r="D17517" s="114" t="s">
        <v>2181</v>
      </c>
      <c r="E17517" s="115">
        <v>44892</v>
      </c>
      <c r="F17517" s="192">
        <v>0.48655092592592591</v>
      </c>
      <c r="G17517">
        <v>2</v>
      </c>
      <c r="H17517" s="114" t="s">
        <v>2182</v>
      </c>
      <c r="I17517">
        <v>3688277</v>
      </c>
    </row>
    <row r="17518" spans="1:9" x14ac:dyDescent="0.25">
      <c r="A17518" s="114" t="s">
        <v>2241</v>
      </c>
      <c r="B17518">
        <v>246</v>
      </c>
      <c r="C17518" s="114" t="s">
        <v>52</v>
      </c>
      <c r="D17518" s="114" t="s">
        <v>1954</v>
      </c>
      <c r="E17518" s="115">
        <v>44892</v>
      </c>
      <c r="F17518" s="192">
        <v>0.48659722222222224</v>
      </c>
      <c r="G17518">
        <v>2</v>
      </c>
      <c r="H17518" s="114" t="s">
        <v>1955</v>
      </c>
      <c r="I17518">
        <v>6709541</v>
      </c>
    </row>
    <row r="17519" spans="1:9" x14ac:dyDescent="0.25">
      <c r="A17519" s="114" t="s">
        <v>2241</v>
      </c>
      <c r="B17519">
        <v>247</v>
      </c>
      <c r="C17519" s="114" t="s">
        <v>53</v>
      </c>
      <c r="D17519" s="114" t="s">
        <v>1166</v>
      </c>
      <c r="E17519" s="115">
        <v>44892</v>
      </c>
      <c r="F17519" s="192">
        <v>0.48667824074074073</v>
      </c>
      <c r="G17519">
        <v>2</v>
      </c>
      <c r="H17519" s="114" t="s">
        <v>1167</v>
      </c>
      <c r="I17519">
        <v>2736247</v>
      </c>
    </row>
    <row r="17520" spans="1:9" x14ac:dyDescent="0.25">
      <c r="A17520" s="114" t="s">
        <v>2241</v>
      </c>
      <c r="B17520">
        <v>248</v>
      </c>
      <c r="C17520" s="114" t="s">
        <v>53</v>
      </c>
      <c r="D17520" s="114" t="s">
        <v>1671</v>
      </c>
      <c r="E17520" s="115">
        <v>44892</v>
      </c>
      <c r="F17520" s="192">
        <v>0.48671296296296296</v>
      </c>
      <c r="G17520">
        <v>2</v>
      </c>
      <c r="H17520" s="114" t="s">
        <v>1672</v>
      </c>
      <c r="I17520">
        <v>4854705</v>
      </c>
    </row>
    <row r="17521" spans="1:9" x14ac:dyDescent="0.25">
      <c r="A17521" s="114" t="s">
        <v>2241</v>
      </c>
      <c r="B17521">
        <v>249</v>
      </c>
      <c r="C17521" s="114" t="s">
        <v>53</v>
      </c>
      <c r="D17521" s="114" t="s">
        <v>901</v>
      </c>
      <c r="E17521" s="115">
        <v>44892</v>
      </c>
      <c r="F17521" s="192">
        <v>0.48674768518518519</v>
      </c>
      <c r="G17521">
        <v>2</v>
      </c>
      <c r="H17521" s="114" t="s">
        <v>902</v>
      </c>
      <c r="I17521">
        <v>2655034</v>
      </c>
    </row>
    <row r="17522" spans="1:9" x14ac:dyDescent="0.25">
      <c r="A17522" s="114" t="s">
        <v>2241</v>
      </c>
      <c r="B17522">
        <v>250</v>
      </c>
      <c r="C17522" s="114" t="s">
        <v>53</v>
      </c>
      <c r="D17522" s="114" t="s">
        <v>980</v>
      </c>
      <c r="E17522" s="115">
        <v>44892</v>
      </c>
      <c r="F17522" s="192">
        <v>0.48686342592592591</v>
      </c>
      <c r="G17522">
        <v>2</v>
      </c>
      <c r="H17522" s="114" t="s">
        <v>981</v>
      </c>
      <c r="I17522">
        <v>5613463</v>
      </c>
    </row>
    <row r="17523" spans="1:9" x14ac:dyDescent="0.25">
      <c r="A17523" s="114" t="s">
        <v>2241</v>
      </c>
      <c r="B17523">
        <v>251</v>
      </c>
      <c r="C17523" s="114" t="s">
        <v>52</v>
      </c>
      <c r="D17523" s="114" t="s">
        <v>1135</v>
      </c>
      <c r="E17523" s="115">
        <v>44892</v>
      </c>
      <c r="F17523" s="192">
        <v>0.48699074074074072</v>
      </c>
      <c r="G17523">
        <v>2</v>
      </c>
      <c r="H17523" s="114" t="s">
        <v>1136</v>
      </c>
      <c r="I17523">
        <v>14956273</v>
      </c>
    </row>
    <row r="17524" spans="1:9" x14ac:dyDescent="0.25">
      <c r="A17524" s="114" t="s">
        <v>2241</v>
      </c>
      <c r="B17524">
        <v>252</v>
      </c>
      <c r="C17524" s="114" t="s">
        <v>53</v>
      </c>
      <c r="D17524" s="114" t="s">
        <v>909</v>
      </c>
      <c r="E17524" s="115">
        <v>44892</v>
      </c>
      <c r="F17524" s="192">
        <v>0.48704861111111108</v>
      </c>
      <c r="G17524">
        <v>2</v>
      </c>
      <c r="H17524" s="114" t="s">
        <v>910</v>
      </c>
      <c r="I17524">
        <v>5621863</v>
      </c>
    </row>
    <row r="17525" spans="1:9" x14ac:dyDescent="0.25">
      <c r="A17525" s="114" t="s">
        <v>2241</v>
      </c>
      <c r="B17525">
        <v>253</v>
      </c>
      <c r="C17525" s="114" t="s">
        <v>53</v>
      </c>
      <c r="D17525" s="114" t="s">
        <v>963</v>
      </c>
      <c r="E17525" s="115">
        <v>44892</v>
      </c>
      <c r="F17525" s="192">
        <v>0.48708333333333331</v>
      </c>
      <c r="G17525">
        <v>2</v>
      </c>
      <c r="H17525" s="114" t="s">
        <v>964</v>
      </c>
      <c r="I17525">
        <v>14812395</v>
      </c>
    </row>
    <row r="17526" spans="1:9" x14ac:dyDescent="0.25">
      <c r="A17526" s="114" t="s">
        <v>2241</v>
      </c>
      <c r="B17526">
        <v>254</v>
      </c>
      <c r="C17526" s="114" t="s">
        <v>52</v>
      </c>
      <c r="D17526" s="114" t="s">
        <v>1034</v>
      </c>
      <c r="E17526" s="115">
        <v>44892</v>
      </c>
      <c r="F17526" s="192">
        <v>0.48726851851851855</v>
      </c>
      <c r="G17526">
        <v>2</v>
      </c>
      <c r="H17526" s="114" t="s">
        <v>1035</v>
      </c>
      <c r="I17526">
        <v>5384640</v>
      </c>
    </row>
    <row r="17527" spans="1:9" x14ac:dyDescent="0.25">
      <c r="A17527" s="114" t="s">
        <v>2241</v>
      </c>
      <c r="B17527">
        <v>255</v>
      </c>
      <c r="C17527" s="114" t="s">
        <v>52</v>
      </c>
      <c r="D17527" s="114" t="s">
        <v>1644</v>
      </c>
      <c r="E17527" s="115">
        <v>44892</v>
      </c>
      <c r="F17527" s="192">
        <v>0.48730324074074072</v>
      </c>
      <c r="G17527">
        <v>2</v>
      </c>
      <c r="H17527" s="114" t="s">
        <v>1645</v>
      </c>
      <c r="I17527">
        <v>14936074</v>
      </c>
    </row>
    <row r="17528" spans="1:9" x14ac:dyDescent="0.25">
      <c r="A17528" s="114" t="s">
        <v>2241</v>
      </c>
      <c r="B17528">
        <v>256</v>
      </c>
      <c r="C17528" s="114" t="s">
        <v>53</v>
      </c>
      <c r="D17528" s="114" t="s">
        <v>1010</v>
      </c>
      <c r="E17528" s="115">
        <v>44892</v>
      </c>
      <c r="F17528" s="192">
        <v>0.48736111111111113</v>
      </c>
      <c r="G17528">
        <v>2</v>
      </c>
      <c r="H17528" s="114" t="s">
        <v>1011</v>
      </c>
      <c r="I17528"/>
    </row>
    <row r="17529" spans="1:9" x14ac:dyDescent="0.25">
      <c r="A17529" s="114" t="s">
        <v>2241</v>
      </c>
      <c r="B17529">
        <v>257</v>
      </c>
      <c r="C17529" s="114" t="s">
        <v>53</v>
      </c>
      <c r="D17529" s="114" t="s">
        <v>1044</v>
      </c>
      <c r="E17529" s="115">
        <v>44892</v>
      </c>
      <c r="F17529" s="192">
        <v>0.48752314814814812</v>
      </c>
      <c r="G17529">
        <v>2</v>
      </c>
      <c r="H17529" s="114" t="s">
        <v>1045</v>
      </c>
      <c r="I17529">
        <v>5597954</v>
      </c>
    </row>
    <row r="17530" spans="1:9" x14ac:dyDescent="0.25">
      <c r="A17530" s="114" t="s">
        <v>2241</v>
      </c>
      <c r="B17530">
        <v>258</v>
      </c>
      <c r="C17530" s="114" t="s">
        <v>53</v>
      </c>
      <c r="D17530" s="114" t="s">
        <v>1076</v>
      </c>
      <c r="E17530" s="115">
        <v>44892</v>
      </c>
      <c r="F17530" s="192">
        <v>0.48756944444444444</v>
      </c>
      <c r="G17530">
        <v>2</v>
      </c>
      <c r="H17530" s="114" t="s">
        <v>1077</v>
      </c>
      <c r="I17530">
        <v>2045294</v>
      </c>
    </row>
    <row r="17531" spans="1:9" x14ac:dyDescent="0.25">
      <c r="A17531" s="114" t="s">
        <v>2241</v>
      </c>
      <c r="B17531">
        <v>259</v>
      </c>
      <c r="C17531" s="114" t="s">
        <v>53</v>
      </c>
      <c r="D17531" s="114" t="s">
        <v>1509</v>
      </c>
      <c r="E17531" s="115">
        <v>44892</v>
      </c>
      <c r="F17531" s="192">
        <v>0.48835648148148147</v>
      </c>
      <c r="G17531">
        <v>2</v>
      </c>
      <c r="H17531" s="114" t="s">
        <v>1510</v>
      </c>
      <c r="I17531"/>
    </row>
    <row r="17532" spans="1:9" x14ac:dyDescent="0.25">
      <c r="A17532" s="114" t="s">
        <v>2241</v>
      </c>
      <c r="B17532">
        <v>260</v>
      </c>
      <c r="C17532" s="114" t="s">
        <v>54</v>
      </c>
      <c r="D17532" s="114" t="s">
        <v>610</v>
      </c>
      <c r="E17532" s="115">
        <v>44892</v>
      </c>
      <c r="F17532" s="192">
        <v>0.48863425925925924</v>
      </c>
      <c r="G17532">
        <v>2</v>
      </c>
      <c r="H17532" s="114" t="s">
        <v>611</v>
      </c>
      <c r="I17532">
        <v>7760343</v>
      </c>
    </row>
    <row r="17533" spans="1:9" x14ac:dyDescent="0.25">
      <c r="A17533" s="114" t="s">
        <v>2241</v>
      </c>
      <c r="B17533">
        <v>261</v>
      </c>
      <c r="C17533" s="114" t="s">
        <v>54</v>
      </c>
      <c r="D17533" s="114" t="s">
        <v>590</v>
      </c>
      <c r="E17533" s="115">
        <v>44892</v>
      </c>
      <c r="F17533" s="192">
        <v>0.48868055555555556</v>
      </c>
      <c r="G17533">
        <v>2</v>
      </c>
      <c r="H17533" s="114" t="s">
        <v>591</v>
      </c>
      <c r="I17533">
        <v>8268740</v>
      </c>
    </row>
    <row r="17534" spans="1:9" x14ac:dyDescent="0.25">
      <c r="A17534" s="114" t="s">
        <v>2241</v>
      </c>
      <c r="B17534">
        <v>262</v>
      </c>
      <c r="C17534" s="114" t="s">
        <v>54</v>
      </c>
      <c r="D17534" s="114" t="s">
        <v>669</v>
      </c>
      <c r="E17534" s="115">
        <v>44892</v>
      </c>
      <c r="F17534" s="192">
        <v>0.48872685185185183</v>
      </c>
      <c r="G17534">
        <v>2</v>
      </c>
      <c r="H17534" s="114" t="s">
        <v>670</v>
      </c>
      <c r="I17534">
        <v>15010509</v>
      </c>
    </row>
    <row r="17535" spans="1:9" x14ac:dyDescent="0.25">
      <c r="A17535" s="114" t="s">
        <v>2241</v>
      </c>
      <c r="B17535">
        <v>263</v>
      </c>
      <c r="C17535" s="114" t="s">
        <v>53</v>
      </c>
      <c r="D17535" s="114" t="s">
        <v>1764</v>
      </c>
      <c r="E17535" s="115">
        <v>44892</v>
      </c>
      <c r="F17535" s="192">
        <v>0.48890046296296297</v>
      </c>
      <c r="G17535">
        <v>2</v>
      </c>
      <c r="H17535" s="114" t="s">
        <v>1765</v>
      </c>
      <c r="I17535">
        <v>2049480</v>
      </c>
    </row>
    <row r="17536" spans="1:9" x14ac:dyDescent="0.25">
      <c r="A17536" s="114" t="s">
        <v>2241</v>
      </c>
      <c r="B17536">
        <v>264</v>
      </c>
      <c r="C17536" s="114" t="s">
        <v>53</v>
      </c>
      <c r="D17536" s="114" t="s">
        <v>867</v>
      </c>
      <c r="E17536" s="115">
        <v>44892</v>
      </c>
      <c r="F17536" s="192">
        <v>0.48896990740740742</v>
      </c>
      <c r="G17536">
        <v>2</v>
      </c>
      <c r="H17536" s="114" t="s">
        <v>868</v>
      </c>
      <c r="I17536"/>
    </row>
    <row r="17537" spans="1:9" x14ac:dyDescent="0.25">
      <c r="A17537" s="114" t="s">
        <v>2241</v>
      </c>
      <c r="B17537">
        <v>265</v>
      </c>
      <c r="C17537" s="114" t="s">
        <v>53</v>
      </c>
      <c r="D17537" s="114" t="s">
        <v>927</v>
      </c>
      <c r="E17537" s="115">
        <v>44892</v>
      </c>
      <c r="F17537" s="192">
        <v>0.48931712962962964</v>
      </c>
      <c r="G17537">
        <v>2</v>
      </c>
      <c r="H17537" s="114" t="s">
        <v>928</v>
      </c>
      <c r="I17537">
        <v>14823926</v>
      </c>
    </row>
    <row r="17538" spans="1:9" x14ac:dyDescent="0.25">
      <c r="A17538" s="114" t="s">
        <v>2241</v>
      </c>
      <c r="B17538">
        <v>266</v>
      </c>
      <c r="C17538" s="114" t="s">
        <v>53</v>
      </c>
      <c r="D17538" s="114" t="s">
        <v>881</v>
      </c>
      <c r="E17538" s="115">
        <v>44892</v>
      </c>
      <c r="F17538" s="192">
        <v>0.48980324074074072</v>
      </c>
      <c r="G17538">
        <v>2</v>
      </c>
      <c r="H17538" s="114" t="s">
        <v>882</v>
      </c>
      <c r="I17538"/>
    </row>
    <row r="17539" spans="1:9" x14ac:dyDescent="0.25">
      <c r="A17539" s="114" t="s">
        <v>2241</v>
      </c>
      <c r="B17539">
        <v>267</v>
      </c>
      <c r="C17539" s="114" t="s">
        <v>53</v>
      </c>
      <c r="D17539" s="114" t="s">
        <v>1107</v>
      </c>
      <c r="E17539" s="115">
        <v>44892</v>
      </c>
      <c r="F17539" s="192">
        <v>0.48986111111111114</v>
      </c>
      <c r="G17539">
        <v>2</v>
      </c>
      <c r="H17539" s="114" t="s">
        <v>1108</v>
      </c>
      <c r="I17539"/>
    </row>
    <row r="17540" spans="1:9" x14ac:dyDescent="0.25">
      <c r="A17540" s="114" t="s">
        <v>2241</v>
      </c>
      <c r="B17540">
        <v>268</v>
      </c>
      <c r="C17540" s="114" t="s">
        <v>53</v>
      </c>
      <c r="D17540" s="114" t="s">
        <v>1729</v>
      </c>
      <c r="E17540" s="115">
        <v>44892</v>
      </c>
      <c r="F17540" s="192">
        <v>0.4899074074074074</v>
      </c>
      <c r="G17540">
        <v>2</v>
      </c>
      <c r="H17540" s="114" t="s">
        <v>1730</v>
      </c>
      <c r="I17540"/>
    </row>
    <row r="17541" spans="1:9" x14ac:dyDescent="0.25">
      <c r="A17541" s="114" t="s">
        <v>2241</v>
      </c>
      <c r="B17541">
        <v>269</v>
      </c>
      <c r="C17541" s="114" t="s">
        <v>52</v>
      </c>
      <c r="D17541" s="114" t="s">
        <v>1207</v>
      </c>
      <c r="E17541" s="115">
        <v>44892</v>
      </c>
      <c r="F17541" s="192">
        <v>0.49020833333333336</v>
      </c>
      <c r="G17541">
        <v>2</v>
      </c>
      <c r="H17541" s="114" t="s">
        <v>1208</v>
      </c>
      <c r="I17541">
        <v>5346763</v>
      </c>
    </row>
    <row r="17542" spans="1:9" x14ac:dyDescent="0.25">
      <c r="A17542" s="114" t="s">
        <v>2241</v>
      </c>
      <c r="B17542">
        <v>270</v>
      </c>
      <c r="C17542" s="114" t="s">
        <v>53</v>
      </c>
      <c r="D17542" s="114" t="s">
        <v>855</v>
      </c>
      <c r="E17542" s="115">
        <v>44892</v>
      </c>
      <c r="F17542" s="192">
        <v>0.49039351851851853</v>
      </c>
      <c r="G17542">
        <v>2</v>
      </c>
      <c r="H17542" s="114" t="s">
        <v>856</v>
      </c>
      <c r="I17542"/>
    </row>
    <row r="17543" spans="1:9" x14ac:dyDescent="0.25">
      <c r="A17543" s="114" t="s">
        <v>2241</v>
      </c>
      <c r="B17543">
        <v>271</v>
      </c>
      <c r="C17543" s="114" t="s">
        <v>53</v>
      </c>
      <c r="D17543" s="114" t="s">
        <v>1694</v>
      </c>
      <c r="E17543" s="115">
        <v>44892</v>
      </c>
      <c r="F17543" s="192">
        <v>0.49050925925925926</v>
      </c>
      <c r="G17543">
        <v>2</v>
      </c>
      <c r="H17543" s="114" t="s">
        <v>1695</v>
      </c>
      <c r="I17543"/>
    </row>
    <row r="17544" spans="1:9" x14ac:dyDescent="0.25">
      <c r="A17544" s="114" t="s">
        <v>2241</v>
      </c>
      <c r="B17544">
        <v>272</v>
      </c>
      <c r="C17544" s="114" t="s">
        <v>53</v>
      </c>
      <c r="D17544" s="114" t="s">
        <v>851</v>
      </c>
      <c r="E17544" s="115">
        <v>44892</v>
      </c>
      <c r="F17544" s="192">
        <v>0.49060185185185184</v>
      </c>
      <c r="G17544">
        <v>2</v>
      </c>
      <c r="H17544" s="114" t="s">
        <v>852</v>
      </c>
      <c r="I17544"/>
    </row>
    <row r="17545" spans="1:9" x14ac:dyDescent="0.25">
      <c r="A17545" s="114" t="s">
        <v>2241</v>
      </c>
      <c r="B17545">
        <v>273</v>
      </c>
      <c r="C17545" s="114" t="s">
        <v>53</v>
      </c>
      <c r="D17545" s="114" t="s">
        <v>1669</v>
      </c>
      <c r="E17545" s="115">
        <v>44892</v>
      </c>
      <c r="F17545" s="192">
        <v>0.49065972222222221</v>
      </c>
      <c r="G17545">
        <v>2</v>
      </c>
      <c r="H17545" s="114" t="s">
        <v>1670</v>
      </c>
      <c r="I17545"/>
    </row>
    <row r="17546" spans="1:9" x14ac:dyDescent="0.25">
      <c r="A17546" s="114" t="s">
        <v>2241</v>
      </c>
      <c r="B17546">
        <v>274</v>
      </c>
      <c r="C17546" s="114" t="s">
        <v>52</v>
      </c>
      <c r="D17546" s="114" t="s">
        <v>1649</v>
      </c>
      <c r="E17546" s="115">
        <v>44892</v>
      </c>
      <c r="F17546" s="192">
        <v>0.49093750000000003</v>
      </c>
      <c r="G17546">
        <v>2</v>
      </c>
      <c r="H17546" s="114" t="s">
        <v>1650</v>
      </c>
      <c r="I17546">
        <v>2721713</v>
      </c>
    </row>
    <row r="17547" spans="1:9" x14ac:dyDescent="0.25">
      <c r="A17547" s="114" t="s">
        <v>2241</v>
      </c>
      <c r="B17547">
        <v>275</v>
      </c>
      <c r="C17547" s="114" t="s">
        <v>53</v>
      </c>
      <c r="D17547" s="114" t="s">
        <v>1213</v>
      </c>
      <c r="E17547" s="115">
        <v>44892</v>
      </c>
      <c r="F17547" s="192">
        <v>0.49100694444444443</v>
      </c>
      <c r="G17547">
        <v>2</v>
      </c>
      <c r="H17547" s="114" t="s">
        <v>1214</v>
      </c>
      <c r="I17547"/>
    </row>
    <row r="17548" spans="1:9" x14ac:dyDescent="0.25">
      <c r="A17548" s="114" t="s">
        <v>2241</v>
      </c>
      <c r="B17548">
        <v>276</v>
      </c>
      <c r="C17548" s="114" t="s">
        <v>57</v>
      </c>
      <c r="D17548" s="114" t="s">
        <v>2212</v>
      </c>
      <c r="E17548" s="115">
        <v>44892</v>
      </c>
      <c r="F17548" s="192">
        <v>0.49122685185185183</v>
      </c>
      <c r="G17548">
        <v>2</v>
      </c>
      <c r="H17548" s="114" t="s">
        <v>2213</v>
      </c>
      <c r="I17548">
        <v>14821976</v>
      </c>
    </row>
    <row r="17549" spans="1:9" x14ac:dyDescent="0.25">
      <c r="A17549" s="114" t="s">
        <v>2241</v>
      </c>
      <c r="B17549">
        <v>277</v>
      </c>
      <c r="C17549" s="114" t="s">
        <v>52</v>
      </c>
      <c r="D17549" s="114" t="s">
        <v>1087</v>
      </c>
      <c r="E17549" s="115">
        <v>44892</v>
      </c>
      <c r="F17549" s="192">
        <v>0.49129629629629629</v>
      </c>
      <c r="G17549">
        <v>2</v>
      </c>
      <c r="H17549" s="114" t="s">
        <v>1088</v>
      </c>
      <c r="I17549">
        <v>7341922</v>
      </c>
    </row>
    <row r="17550" spans="1:9" x14ac:dyDescent="0.25">
      <c r="A17550" s="114" t="s">
        <v>2241</v>
      </c>
      <c r="B17550">
        <v>278</v>
      </c>
      <c r="C17550" s="114" t="s">
        <v>52</v>
      </c>
      <c r="D17550" s="114" t="s">
        <v>1053</v>
      </c>
      <c r="E17550" s="115">
        <v>44892</v>
      </c>
      <c r="F17550" s="192">
        <v>0.49135416666666665</v>
      </c>
      <c r="G17550">
        <v>2</v>
      </c>
      <c r="H17550" s="114" t="s">
        <v>1054</v>
      </c>
      <c r="I17550">
        <v>3404504</v>
      </c>
    </row>
    <row r="17551" spans="1:9" x14ac:dyDescent="0.25">
      <c r="A17551" s="114" t="s">
        <v>2241</v>
      </c>
      <c r="B17551">
        <v>279</v>
      </c>
      <c r="C17551" s="114" t="s">
        <v>52</v>
      </c>
      <c r="D17551" s="114" t="s">
        <v>1217</v>
      </c>
      <c r="E17551" s="115">
        <v>44892</v>
      </c>
      <c r="F17551" s="192">
        <v>0.49141203703703706</v>
      </c>
      <c r="G17551">
        <v>2</v>
      </c>
      <c r="H17551" s="114" t="s">
        <v>1218</v>
      </c>
      <c r="I17551">
        <v>3686933</v>
      </c>
    </row>
    <row r="17552" spans="1:9" x14ac:dyDescent="0.25">
      <c r="A17552" s="114" t="s">
        <v>2241</v>
      </c>
      <c r="B17552">
        <v>280</v>
      </c>
      <c r="C17552" s="114" t="s">
        <v>52</v>
      </c>
      <c r="D17552" s="114" t="s">
        <v>2210</v>
      </c>
      <c r="E17552" s="115">
        <v>44892</v>
      </c>
      <c r="F17552" s="192">
        <v>0.49233796296296295</v>
      </c>
      <c r="G17552">
        <v>2</v>
      </c>
      <c r="H17552" s="114" t="s">
        <v>2211</v>
      </c>
      <c r="I17552">
        <v>14984434</v>
      </c>
    </row>
    <row r="17553" spans="1:9" x14ac:dyDescent="0.25">
      <c r="A17553" s="114" t="s">
        <v>2241</v>
      </c>
      <c r="B17553">
        <v>281</v>
      </c>
      <c r="C17553" s="114" t="s">
        <v>53</v>
      </c>
      <c r="D17553" s="114" t="s">
        <v>1651</v>
      </c>
      <c r="E17553" s="115">
        <v>44892</v>
      </c>
      <c r="F17553" s="192">
        <v>0.49238425925925927</v>
      </c>
      <c r="G17553">
        <v>2</v>
      </c>
      <c r="H17553" s="114" t="s">
        <v>1652</v>
      </c>
      <c r="I17553">
        <v>5042655</v>
      </c>
    </row>
    <row r="17554" spans="1:9" x14ac:dyDescent="0.25">
      <c r="A17554" s="114" t="s">
        <v>2241</v>
      </c>
      <c r="B17554">
        <v>282</v>
      </c>
      <c r="C17554" s="114" t="s">
        <v>53</v>
      </c>
      <c r="D17554" s="114" t="s">
        <v>1812</v>
      </c>
      <c r="E17554" s="115">
        <v>44892</v>
      </c>
      <c r="F17554" s="192">
        <v>0.49243055555555554</v>
      </c>
      <c r="G17554">
        <v>2</v>
      </c>
      <c r="H17554" s="114" t="s">
        <v>1813</v>
      </c>
      <c r="I17554">
        <v>5450292</v>
      </c>
    </row>
    <row r="17555" spans="1:9" x14ac:dyDescent="0.25">
      <c r="A17555" s="114" t="s">
        <v>2241</v>
      </c>
      <c r="B17555">
        <v>283</v>
      </c>
      <c r="C17555" s="114" t="s">
        <v>53</v>
      </c>
      <c r="D17555" s="114" t="s">
        <v>1640</v>
      </c>
      <c r="E17555" s="115">
        <v>44892</v>
      </c>
      <c r="F17555" s="192">
        <v>0.49267361111111113</v>
      </c>
      <c r="G17555">
        <v>2</v>
      </c>
      <c r="H17555" s="114" t="s">
        <v>1641</v>
      </c>
      <c r="I17555"/>
    </row>
    <row r="17556" spans="1:9" x14ac:dyDescent="0.25">
      <c r="A17556" s="114" t="s">
        <v>2241</v>
      </c>
      <c r="B17556">
        <v>284</v>
      </c>
      <c r="C17556" s="114" t="s">
        <v>53</v>
      </c>
      <c r="D17556" s="114" t="s">
        <v>1155</v>
      </c>
      <c r="E17556" s="115">
        <v>44892</v>
      </c>
      <c r="F17556" s="192">
        <v>0.49270833333333336</v>
      </c>
      <c r="G17556">
        <v>2</v>
      </c>
      <c r="H17556" s="114" t="s">
        <v>1156</v>
      </c>
      <c r="I17556"/>
    </row>
    <row r="17557" spans="1:9" x14ac:dyDescent="0.25">
      <c r="A17557" s="114" t="s">
        <v>2241</v>
      </c>
      <c r="B17557">
        <v>285</v>
      </c>
      <c r="C17557" s="114" t="s">
        <v>53</v>
      </c>
      <c r="D17557" s="114" t="s">
        <v>586</v>
      </c>
      <c r="E17557" s="115">
        <v>44892</v>
      </c>
      <c r="F17557" s="192">
        <v>0.49278935185185185</v>
      </c>
      <c r="G17557">
        <v>2</v>
      </c>
      <c r="H17557" s="114" t="s">
        <v>587</v>
      </c>
      <c r="I17557"/>
    </row>
    <row r="17558" spans="1:9" x14ac:dyDescent="0.25">
      <c r="A17558" s="114" t="s">
        <v>2241</v>
      </c>
      <c r="B17558">
        <v>286</v>
      </c>
      <c r="C17558" s="114" t="s">
        <v>52</v>
      </c>
      <c r="D17558" s="114" t="s">
        <v>1074</v>
      </c>
      <c r="E17558" s="115">
        <v>44892</v>
      </c>
      <c r="F17558" s="192">
        <v>0.49287037037037035</v>
      </c>
      <c r="G17558">
        <v>2</v>
      </c>
      <c r="H17558" s="114" t="s">
        <v>1075</v>
      </c>
      <c r="I17558">
        <v>5336126</v>
      </c>
    </row>
    <row r="17559" spans="1:9" x14ac:dyDescent="0.25">
      <c r="A17559" s="114" t="s">
        <v>2241</v>
      </c>
      <c r="B17559">
        <v>287</v>
      </c>
      <c r="C17559" s="114" t="s">
        <v>54</v>
      </c>
      <c r="D17559" s="114" t="s">
        <v>1350</v>
      </c>
      <c r="E17559" s="115">
        <v>44892</v>
      </c>
      <c r="F17559" s="192">
        <v>0.49319444444444444</v>
      </c>
      <c r="G17559">
        <v>2</v>
      </c>
      <c r="H17559" s="114" t="s">
        <v>1351</v>
      </c>
      <c r="I17559">
        <v>14811845</v>
      </c>
    </row>
    <row r="17560" spans="1:9" x14ac:dyDescent="0.25">
      <c r="A17560" s="114" t="s">
        <v>2241</v>
      </c>
      <c r="B17560">
        <v>288</v>
      </c>
      <c r="C17560" s="114" t="s">
        <v>54</v>
      </c>
      <c r="D17560" s="114" t="s">
        <v>1788</v>
      </c>
      <c r="E17560" s="115">
        <v>44892</v>
      </c>
      <c r="F17560" s="192">
        <v>0.49324074074074076</v>
      </c>
      <c r="G17560">
        <v>2</v>
      </c>
      <c r="H17560" s="114" t="s">
        <v>1789</v>
      </c>
      <c r="I17560">
        <v>3682230</v>
      </c>
    </row>
    <row r="17561" spans="1:9" x14ac:dyDescent="0.25">
      <c r="A17561" s="114" t="s">
        <v>2241</v>
      </c>
      <c r="B17561">
        <v>289</v>
      </c>
      <c r="C17561" s="114" t="s">
        <v>53</v>
      </c>
      <c r="D17561" s="114" t="s">
        <v>937</v>
      </c>
      <c r="E17561" s="115">
        <v>44892</v>
      </c>
      <c r="F17561" s="192">
        <v>0.49357638888888888</v>
      </c>
      <c r="G17561">
        <v>2</v>
      </c>
      <c r="H17561" s="114" t="s">
        <v>938</v>
      </c>
      <c r="I17561">
        <v>2048564</v>
      </c>
    </row>
    <row r="17562" spans="1:9" x14ac:dyDescent="0.25">
      <c r="A17562" s="114" t="s">
        <v>2241</v>
      </c>
      <c r="B17562">
        <v>290</v>
      </c>
      <c r="C17562" s="114" t="s">
        <v>52</v>
      </c>
      <c r="D17562" s="114" t="s">
        <v>1109</v>
      </c>
      <c r="E17562" s="115">
        <v>44892</v>
      </c>
      <c r="F17562" s="192">
        <v>0.49371527777777779</v>
      </c>
      <c r="G17562">
        <v>2</v>
      </c>
      <c r="H17562" s="114" t="s">
        <v>1110</v>
      </c>
      <c r="I17562">
        <v>5325940</v>
      </c>
    </row>
    <row r="17563" spans="1:9" x14ac:dyDescent="0.25">
      <c r="A17563" s="114" t="s">
        <v>2241</v>
      </c>
      <c r="B17563">
        <v>291</v>
      </c>
      <c r="C17563" s="114" t="s">
        <v>52</v>
      </c>
      <c r="D17563" s="114" t="s">
        <v>1681</v>
      </c>
      <c r="E17563" s="115">
        <v>44892</v>
      </c>
      <c r="F17563" s="192">
        <v>0.49378472222222225</v>
      </c>
      <c r="G17563">
        <v>2</v>
      </c>
      <c r="H17563" s="114" t="s">
        <v>1682</v>
      </c>
      <c r="I17563">
        <v>3400436</v>
      </c>
    </row>
    <row r="17564" spans="1:9" x14ac:dyDescent="0.25">
      <c r="A17564" s="114" t="s">
        <v>2241</v>
      </c>
      <c r="B17564">
        <v>292</v>
      </c>
      <c r="C17564" s="114" t="s">
        <v>52</v>
      </c>
      <c r="D17564" s="114" t="s">
        <v>921</v>
      </c>
      <c r="E17564" s="115">
        <v>44892</v>
      </c>
      <c r="F17564" s="192">
        <v>0.49385416666666665</v>
      </c>
      <c r="G17564">
        <v>2</v>
      </c>
      <c r="H17564" s="114" t="s">
        <v>922</v>
      </c>
      <c r="I17564"/>
    </row>
    <row r="17565" spans="1:9" x14ac:dyDescent="0.25">
      <c r="A17565" s="114" t="s">
        <v>2241</v>
      </c>
      <c r="B17565">
        <v>293</v>
      </c>
      <c r="C17565" s="114" t="s">
        <v>53</v>
      </c>
      <c r="D17565" s="114" t="s">
        <v>925</v>
      </c>
      <c r="E17565" s="115">
        <v>44892</v>
      </c>
      <c r="F17565" s="192">
        <v>0.4939351851851852</v>
      </c>
      <c r="G17565">
        <v>2</v>
      </c>
      <c r="H17565" s="114" t="s">
        <v>926</v>
      </c>
      <c r="I17565">
        <v>5466072</v>
      </c>
    </row>
    <row r="17566" spans="1:9" x14ac:dyDescent="0.25">
      <c r="A17566" s="114" t="s">
        <v>2241</v>
      </c>
      <c r="B17566">
        <v>294</v>
      </c>
      <c r="C17566" s="114" t="s">
        <v>53</v>
      </c>
      <c r="D17566" s="114" t="s">
        <v>1017</v>
      </c>
      <c r="E17566" s="115">
        <v>44892</v>
      </c>
      <c r="F17566" s="192">
        <v>0.49449074074074073</v>
      </c>
      <c r="G17566">
        <v>2</v>
      </c>
      <c r="H17566" s="114" t="s">
        <v>1018</v>
      </c>
      <c r="I17566">
        <v>5046332</v>
      </c>
    </row>
    <row r="17567" spans="1:9" x14ac:dyDescent="0.25">
      <c r="A17567" s="114" t="s">
        <v>2241</v>
      </c>
      <c r="B17567">
        <v>295</v>
      </c>
      <c r="C17567" s="114" t="s">
        <v>53</v>
      </c>
      <c r="D17567" s="114" t="s">
        <v>965</v>
      </c>
      <c r="E17567" s="115">
        <v>44892</v>
      </c>
      <c r="F17567" s="192">
        <v>0.49453703703703705</v>
      </c>
      <c r="G17567">
        <v>2</v>
      </c>
      <c r="H17567" s="114" t="s">
        <v>966</v>
      </c>
      <c r="I17567">
        <v>2856165</v>
      </c>
    </row>
    <row r="17568" spans="1:9" x14ac:dyDescent="0.25">
      <c r="A17568" s="114" t="s">
        <v>2241</v>
      </c>
      <c r="B17568">
        <v>296</v>
      </c>
      <c r="C17568" s="114" t="s">
        <v>53</v>
      </c>
      <c r="D17568" s="114" t="s">
        <v>1137</v>
      </c>
      <c r="E17568" s="115">
        <v>44892</v>
      </c>
      <c r="F17568" s="192">
        <v>0.495</v>
      </c>
      <c r="G17568">
        <v>2</v>
      </c>
      <c r="H17568" s="114" t="s">
        <v>1138</v>
      </c>
      <c r="I17568">
        <v>14823931</v>
      </c>
    </row>
    <row r="17569" spans="1:9" x14ac:dyDescent="0.25">
      <c r="A17569" s="114" t="s">
        <v>2241</v>
      </c>
      <c r="B17569">
        <v>297</v>
      </c>
      <c r="C17569" s="114" t="s">
        <v>53</v>
      </c>
      <c r="D17569" s="114" t="s">
        <v>2103</v>
      </c>
      <c r="E17569" s="115">
        <v>44892</v>
      </c>
      <c r="F17569" s="192">
        <v>0.49504629629629632</v>
      </c>
      <c r="G17569">
        <v>2</v>
      </c>
      <c r="H17569" s="114" t="s">
        <v>2104</v>
      </c>
      <c r="I17569">
        <v>14812390</v>
      </c>
    </row>
    <row r="17570" spans="1:9" x14ac:dyDescent="0.25">
      <c r="A17570" s="114" t="s">
        <v>2241</v>
      </c>
      <c r="B17570">
        <v>298</v>
      </c>
      <c r="C17570" s="114" t="s">
        <v>53</v>
      </c>
      <c r="D17570" s="114" t="s">
        <v>1389</v>
      </c>
      <c r="E17570" s="115">
        <v>44892</v>
      </c>
      <c r="F17570" s="192">
        <v>0.49511574074074072</v>
      </c>
      <c r="G17570">
        <v>2</v>
      </c>
      <c r="H17570" s="114" t="s">
        <v>53</v>
      </c>
      <c r="I17570"/>
    </row>
    <row r="17571" spans="1:9" x14ac:dyDescent="0.25">
      <c r="A17571" s="114" t="s">
        <v>2241</v>
      </c>
      <c r="B17571">
        <v>299</v>
      </c>
      <c r="C17571" s="114" t="s">
        <v>53</v>
      </c>
      <c r="D17571" s="114" t="s">
        <v>1072</v>
      </c>
      <c r="E17571" s="115">
        <v>44892</v>
      </c>
      <c r="F17571" s="192">
        <v>0.49530092592592595</v>
      </c>
      <c r="G17571">
        <v>2</v>
      </c>
      <c r="H17571" s="114" t="s">
        <v>1073</v>
      </c>
      <c r="I17571">
        <v>4866995</v>
      </c>
    </row>
    <row r="17572" spans="1:9" x14ac:dyDescent="0.25">
      <c r="A17572" s="114" t="s">
        <v>2241</v>
      </c>
      <c r="B17572">
        <v>300</v>
      </c>
      <c r="C17572" s="114" t="s">
        <v>53</v>
      </c>
      <c r="D17572" s="114" t="s">
        <v>1708</v>
      </c>
      <c r="E17572" s="115">
        <v>44892</v>
      </c>
      <c r="F17572" s="192">
        <v>0.49533564814814812</v>
      </c>
      <c r="G17572">
        <v>2</v>
      </c>
      <c r="H17572" s="114" t="s">
        <v>1709</v>
      </c>
      <c r="I17572">
        <v>5454960</v>
      </c>
    </row>
    <row r="17573" spans="1:9" x14ac:dyDescent="0.25">
      <c r="A17573" s="114" t="s">
        <v>2241</v>
      </c>
      <c r="B17573">
        <v>301</v>
      </c>
      <c r="C17573" s="114" t="s">
        <v>53</v>
      </c>
      <c r="D17573" s="114" t="s">
        <v>1117</v>
      </c>
      <c r="E17573" s="115">
        <v>44892</v>
      </c>
      <c r="F17573" s="192">
        <v>0.49537037037037035</v>
      </c>
      <c r="G17573">
        <v>2</v>
      </c>
      <c r="H17573" s="114" t="s">
        <v>1118</v>
      </c>
      <c r="I17573"/>
    </row>
    <row r="17574" spans="1:9" x14ac:dyDescent="0.25">
      <c r="A17574" s="114" t="s">
        <v>2241</v>
      </c>
      <c r="B17574">
        <v>302</v>
      </c>
      <c r="C17574" s="114" t="s">
        <v>52</v>
      </c>
      <c r="D17574" s="114" t="s">
        <v>1055</v>
      </c>
      <c r="E17574" s="115">
        <v>44892</v>
      </c>
      <c r="F17574" s="192">
        <v>0.49615740740740738</v>
      </c>
      <c r="G17574">
        <v>2</v>
      </c>
      <c r="H17574" s="114" t="s">
        <v>1056</v>
      </c>
      <c r="I17574">
        <v>5334088</v>
      </c>
    </row>
    <row r="17575" spans="1:9" x14ac:dyDescent="0.25">
      <c r="A17575" s="114" t="s">
        <v>2241</v>
      </c>
      <c r="B17575">
        <v>303</v>
      </c>
      <c r="C17575" s="114" t="s">
        <v>53</v>
      </c>
      <c r="D17575" s="114" t="s">
        <v>1663</v>
      </c>
      <c r="E17575" s="115">
        <v>44892</v>
      </c>
      <c r="F17575" s="192">
        <v>0.49622685185185184</v>
      </c>
      <c r="G17575">
        <v>2</v>
      </c>
      <c r="H17575" s="114" t="s">
        <v>1664</v>
      </c>
      <c r="I17575">
        <v>14932376</v>
      </c>
    </row>
    <row r="17576" spans="1:9" x14ac:dyDescent="0.25">
      <c r="A17576" s="114" t="s">
        <v>2241</v>
      </c>
      <c r="B17576">
        <v>304</v>
      </c>
      <c r="C17576" s="114" t="s">
        <v>54</v>
      </c>
      <c r="D17576" s="114" t="s">
        <v>328</v>
      </c>
      <c r="E17576" s="115">
        <v>44892</v>
      </c>
      <c r="F17576" s="192">
        <v>0.49629629629629629</v>
      </c>
      <c r="G17576">
        <v>2</v>
      </c>
      <c r="H17576" s="114" t="s">
        <v>329</v>
      </c>
      <c r="I17576">
        <v>5410157</v>
      </c>
    </row>
    <row r="17577" spans="1:9" x14ac:dyDescent="0.25">
      <c r="A17577" s="114" t="s">
        <v>2241</v>
      </c>
      <c r="B17577">
        <v>305</v>
      </c>
      <c r="C17577" s="114" t="s">
        <v>53</v>
      </c>
      <c r="D17577" s="114" t="s">
        <v>1046</v>
      </c>
      <c r="E17577" s="115">
        <v>44892</v>
      </c>
      <c r="F17577" s="192">
        <v>0.49636574074074075</v>
      </c>
      <c r="G17577">
        <v>2</v>
      </c>
      <c r="H17577" s="114" t="s">
        <v>1047</v>
      </c>
      <c r="I17577"/>
    </row>
    <row r="17578" spans="1:9" x14ac:dyDescent="0.25">
      <c r="A17578" s="114" t="s">
        <v>2241</v>
      </c>
      <c r="B17578">
        <v>306</v>
      </c>
      <c r="C17578" s="114" t="s">
        <v>54</v>
      </c>
      <c r="D17578" s="114" t="s">
        <v>1606</v>
      </c>
      <c r="E17578" s="115">
        <v>44892</v>
      </c>
      <c r="F17578" s="192">
        <v>0.49652777777777779</v>
      </c>
      <c r="G17578">
        <v>2</v>
      </c>
      <c r="H17578" s="114" t="s">
        <v>1607</v>
      </c>
      <c r="I17578">
        <v>6722916</v>
      </c>
    </row>
    <row r="17579" spans="1:9" x14ac:dyDescent="0.25">
      <c r="A17579" s="114" t="s">
        <v>2241</v>
      </c>
      <c r="B17579">
        <v>307</v>
      </c>
      <c r="C17579" s="114" t="s">
        <v>54</v>
      </c>
      <c r="D17579" s="114" t="s">
        <v>1284</v>
      </c>
      <c r="E17579" s="115">
        <v>44892</v>
      </c>
      <c r="F17579" s="192">
        <v>0.49689814814814814</v>
      </c>
      <c r="G17579">
        <v>2</v>
      </c>
      <c r="H17579" s="114" t="s">
        <v>1285</v>
      </c>
      <c r="I17579">
        <v>5352274</v>
      </c>
    </row>
    <row r="17580" spans="1:9" x14ac:dyDescent="0.25">
      <c r="A17580" s="114" t="s">
        <v>2241</v>
      </c>
      <c r="B17580">
        <v>308</v>
      </c>
      <c r="C17580" s="114" t="s">
        <v>53</v>
      </c>
      <c r="D17580" s="114" t="s">
        <v>1029</v>
      </c>
      <c r="E17580" s="115">
        <v>44892</v>
      </c>
      <c r="F17580" s="192">
        <v>0.49729166666666669</v>
      </c>
      <c r="G17580">
        <v>2</v>
      </c>
      <c r="H17580" s="114" t="s">
        <v>1030</v>
      </c>
      <c r="I17580">
        <v>14823920</v>
      </c>
    </row>
    <row r="17581" spans="1:9" x14ac:dyDescent="0.25">
      <c r="A17581" s="114" t="s">
        <v>2241</v>
      </c>
      <c r="B17581">
        <v>309</v>
      </c>
      <c r="C17581" s="114" t="s">
        <v>53</v>
      </c>
      <c r="D17581" s="114" t="s">
        <v>1111</v>
      </c>
      <c r="E17581" s="115">
        <v>44892</v>
      </c>
      <c r="F17581" s="192">
        <v>0.49736111111111109</v>
      </c>
      <c r="G17581">
        <v>2</v>
      </c>
      <c r="H17581" s="114" t="s">
        <v>1112</v>
      </c>
      <c r="I17581">
        <v>6708634</v>
      </c>
    </row>
    <row r="17582" spans="1:9" x14ac:dyDescent="0.25">
      <c r="A17582" s="114" t="s">
        <v>2241</v>
      </c>
      <c r="B17582">
        <v>310</v>
      </c>
      <c r="C17582" s="114" t="s">
        <v>52</v>
      </c>
      <c r="D17582" s="114" t="s">
        <v>1667</v>
      </c>
      <c r="E17582" s="115">
        <v>44892</v>
      </c>
      <c r="F17582" s="192">
        <v>0.49756944444444445</v>
      </c>
      <c r="G17582">
        <v>2</v>
      </c>
      <c r="H17582" s="114" t="s">
        <v>1668</v>
      </c>
      <c r="I17582">
        <v>14932401</v>
      </c>
    </row>
    <row r="17583" spans="1:9" x14ac:dyDescent="0.25">
      <c r="A17583" s="114" t="s">
        <v>2241</v>
      </c>
      <c r="B17583">
        <v>311</v>
      </c>
      <c r="C17583" s="114" t="s">
        <v>58</v>
      </c>
      <c r="D17583" s="114" t="s">
        <v>2233</v>
      </c>
      <c r="E17583" s="115">
        <v>44892</v>
      </c>
      <c r="F17583" s="192">
        <v>0.49762731481481481</v>
      </c>
      <c r="G17583">
        <v>2</v>
      </c>
      <c r="H17583" s="114" t="s">
        <v>2234</v>
      </c>
      <c r="I17583">
        <v>5353958</v>
      </c>
    </row>
    <row r="17584" spans="1:9" x14ac:dyDescent="0.25">
      <c r="A17584" s="114" t="s">
        <v>2241</v>
      </c>
      <c r="B17584">
        <v>312</v>
      </c>
      <c r="C17584" s="114" t="s">
        <v>52</v>
      </c>
      <c r="D17584" s="114" t="s">
        <v>1857</v>
      </c>
      <c r="E17584" s="115">
        <v>44892</v>
      </c>
      <c r="F17584" s="192">
        <v>0.49767361111111114</v>
      </c>
      <c r="G17584">
        <v>2</v>
      </c>
      <c r="H17584" s="114" t="s">
        <v>1858</v>
      </c>
      <c r="I17584">
        <v>5335723</v>
      </c>
    </row>
    <row r="17585" spans="1:9" x14ac:dyDescent="0.25">
      <c r="A17585" s="114" t="s">
        <v>2241</v>
      </c>
      <c r="B17585">
        <v>313</v>
      </c>
      <c r="C17585" s="114" t="s">
        <v>54</v>
      </c>
      <c r="D17585" s="114" t="s">
        <v>974</v>
      </c>
      <c r="E17585" s="115">
        <v>44892</v>
      </c>
      <c r="F17585" s="192">
        <v>0.49785879629629631</v>
      </c>
      <c r="G17585">
        <v>2</v>
      </c>
      <c r="H17585" s="114" t="s">
        <v>975</v>
      </c>
      <c r="I17585">
        <v>5487833</v>
      </c>
    </row>
    <row r="17586" spans="1:9" x14ac:dyDescent="0.25">
      <c r="A17586" s="114" t="s">
        <v>2241</v>
      </c>
      <c r="B17586">
        <v>314</v>
      </c>
      <c r="C17586" s="114" t="s">
        <v>52</v>
      </c>
      <c r="D17586" s="114" t="s">
        <v>1113</v>
      </c>
      <c r="E17586" s="115">
        <v>44892</v>
      </c>
      <c r="F17586" s="192">
        <v>0.49793981481481481</v>
      </c>
      <c r="G17586">
        <v>2</v>
      </c>
      <c r="H17586" s="114" t="s">
        <v>1114</v>
      </c>
      <c r="I17586">
        <v>8117362</v>
      </c>
    </row>
    <row r="17587" spans="1:9" x14ac:dyDescent="0.25">
      <c r="A17587" s="114" t="s">
        <v>2241</v>
      </c>
      <c r="B17587">
        <v>315</v>
      </c>
      <c r="C17587" s="114" t="s">
        <v>53</v>
      </c>
      <c r="D17587" s="114" t="s">
        <v>1123</v>
      </c>
      <c r="E17587" s="115">
        <v>44892</v>
      </c>
      <c r="F17587" s="192">
        <v>0.4982523148148148</v>
      </c>
      <c r="G17587">
        <v>2</v>
      </c>
      <c r="H17587" s="114" t="s">
        <v>1124</v>
      </c>
      <c r="I17587"/>
    </row>
    <row r="17588" spans="1:9" x14ac:dyDescent="0.25">
      <c r="A17588" s="114" t="s">
        <v>2241</v>
      </c>
      <c r="B17588">
        <v>316</v>
      </c>
      <c r="C17588" s="114" t="s">
        <v>53</v>
      </c>
      <c r="D17588" s="114" t="s">
        <v>1952</v>
      </c>
      <c r="E17588" s="115">
        <v>44892</v>
      </c>
      <c r="F17588" s="192">
        <v>0.49831018518518516</v>
      </c>
      <c r="G17588">
        <v>2</v>
      </c>
      <c r="H17588" s="114" t="s">
        <v>1953</v>
      </c>
      <c r="I17588"/>
    </row>
    <row r="17589" spans="1:9" x14ac:dyDescent="0.25">
      <c r="A17589" s="114" t="s">
        <v>2241</v>
      </c>
      <c r="B17589">
        <v>317</v>
      </c>
      <c r="C17589" s="114" t="s">
        <v>53</v>
      </c>
      <c r="D17589" s="114" t="s">
        <v>865</v>
      </c>
      <c r="E17589" s="115">
        <v>44892</v>
      </c>
      <c r="F17589" s="192">
        <v>0.49850694444444443</v>
      </c>
      <c r="G17589">
        <v>2</v>
      </c>
      <c r="H17589" s="114" t="s">
        <v>866</v>
      </c>
      <c r="I17589">
        <v>7315423</v>
      </c>
    </row>
    <row r="17590" spans="1:9" x14ac:dyDescent="0.25">
      <c r="A17590" s="114" t="s">
        <v>2241</v>
      </c>
      <c r="B17590">
        <v>318</v>
      </c>
      <c r="C17590" s="114" t="s">
        <v>54</v>
      </c>
      <c r="D17590" s="114" t="s">
        <v>698</v>
      </c>
      <c r="E17590" s="115">
        <v>44892</v>
      </c>
      <c r="F17590" s="192">
        <v>0.4992476851851852</v>
      </c>
      <c r="G17590">
        <v>2</v>
      </c>
      <c r="H17590" s="114" t="s">
        <v>699</v>
      </c>
      <c r="I17590">
        <v>2187851</v>
      </c>
    </row>
    <row r="17591" spans="1:9" x14ac:dyDescent="0.25">
      <c r="A17591" s="114" t="s">
        <v>2241</v>
      </c>
      <c r="B17591">
        <v>319</v>
      </c>
      <c r="C17591" s="114" t="s">
        <v>54</v>
      </c>
      <c r="D17591" s="114" t="s">
        <v>823</v>
      </c>
      <c r="E17591" s="115">
        <v>44892</v>
      </c>
      <c r="F17591" s="192">
        <v>0.49929398148148146</v>
      </c>
      <c r="G17591">
        <v>2</v>
      </c>
      <c r="H17591" s="114" t="s">
        <v>824</v>
      </c>
      <c r="I17591">
        <v>8330114</v>
      </c>
    </row>
    <row r="17592" spans="1:9" x14ac:dyDescent="0.25">
      <c r="A17592" s="114" t="s">
        <v>2241</v>
      </c>
      <c r="B17592">
        <v>320</v>
      </c>
      <c r="C17592" s="114" t="s">
        <v>53</v>
      </c>
      <c r="D17592" s="114" t="s">
        <v>1038</v>
      </c>
      <c r="E17592" s="115">
        <v>44892</v>
      </c>
      <c r="F17592" s="192">
        <v>0.49942129629629628</v>
      </c>
      <c r="G17592">
        <v>2</v>
      </c>
      <c r="H17592" s="114" t="s">
        <v>1039</v>
      </c>
      <c r="I17592"/>
    </row>
    <row r="17593" spans="1:9" x14ac:dyDescent="0.25">
      <c r="A17593" s="114" t="s">
        <v>2241</v>
      </c>
      <c r="B17593">
        <v>321</v>
      </c>
      <c r="C17593" s="114" t="s">
        <v>56</v>
      </c>
      <c r="D17593" s="114" t="s">
        <v>1964</v>
      </c>
      <c r="E17593" s="115">
        <v>44892</v>
      </c>
      <c r="F17593" s="192">
        <v>0.49945601851851851</v>
      </c>
      <c r="G17593">
        <v>2</v>
      </c>
      <c r="H17593" s="114" t="s">
        <v>1965</v>
      </c>
      <c r="I17593">
        <v>2053475</v>
      </c>
    </row>
    <row r="17594" spans="1:9" x14ac:dyDescent="0.25">
      <c r="A17594" s="114" t="s">
        <v>2241</v>
      </c>
      <c r="B17594">
        <v>322</v>
      </c>
      <c r="C17594" s="114" t="s">
        <v>53</v>
      </c>
      <c r="D17594" s="114" t="s">
        <v>1157</v>
      </c>
      <c r="E17594" s="115">
        <v>44892</v>
      </c>
      <c r="F17594" s="192">
        <v>0.49949074074074074</v>
      </c>
      <c r="G17594">
        <v>2</v>
      </c>
      <c r="H17594" s="114" t="s">
        <v>1158</v>
      </c>
      <c r="I17594"/>
    </row>
    <row r="17595" spans="1:9" x14ac:dyDescent="0.25">
      <c r="A17595" s="114" t="s">
        <v>2241</v>
      </c>
      <c r="B17595">
        <v>323</v>
      </c>
      <c r="C17595" s="114" t="s">
        <v>56</v>
      </c>
      <c r="D17595" s="114" t="s">
        <v>1823</v>
      </c>
      <c r="E17595" s="115">
        <v>44892</v>
      </c>
      <c r="F17595" s="192">
        <v>0.49953703703703706</v>
      </c>
      <c r="G17595">
        <v>2</v>
      </c>
      <c r="H17595" s="114" t="s">
        <v>1824</v>
      </c>
      <c r="I17595"/>
    </row>
    <row r="17596" spans="1:9" x14ac:dyDescent="0.25">
      <c r="A17596" s="114" t="s">
        <v>2241</v>
      </c>
      <c r="B17596">
        <v>324</v>
      </c>
      <c r="C17596" s="114" t="s">
        <v>56</v>
      </c>
      <c r="D17596" s="114" t="s">
        <v>1842</v>
      </c>
      <c r="E17596" s="115">
        <v>44892</v>
      </c>
      <c r="F17596" s="192">
        <v>0.49965277777777778</v>
      </c>
      <c r="G17596">
        <v>2</v>
      </c>
      <c r="H17596" s="114" t="s">
        <v>1843</v>
      </c>
      <c r="I17596"/>
    </row>
    <row r="17597" spans="1:9" x14ac:dyDescent="0.25">
      <c r="A17597" s="114" t="s">
        <v>2241</v>
      </c>
      <c r="B17597">
        <v>325</v>
      </c>
      <c r="C17597" s="114" t="s">
        <v>56</v>
      </c>
      <c r="D17597" s="114" t="s">
        <v>1840</v>
      </c>
      <c r="E17597" s="115">
        <v>44892</v>
      </c>
      <c r="F17597" s="192">
        <v>0.50043981481481481</v>
      </c>
      <c r="G17597">
        <v>2</v>
      </c>
      <c r="H17597" s="114" t="s">
        <v>1841</v>
      </c>
      <c r="I17597">
        <v>5510383</v>
      </c>
    </row>
    <row r="17598" spans="1:9" x14ac:dyDescent="0.25">
      <c r="A17598" s="114" t="s">
        <v>2241</v>
      </c>
      <c r="B17598">
        <v>326</v>
      </c>
      <c r="C17598" s="114" t="s">
        <v>52</v>
      </c>
      <c r="D17598" s="114" t="s">
        <v>1070</v>
      </c>
      <c r="E17598" s="115">
        <v>44892</v>
      </c>
      <c r="F17598" s="192">
        <v>0.5005208333333333</v>
      </c>
      <c r="G17598">
        <v>2</v>
      </c>
      <c r="H17598" s="114" t="s">
        <v>1071</v>
      </c>
      <c r="I17598">
        <v>6714974</v>
      </c>
    </row>
    <row r="17599" spans="1:9" x14ac:dyDescent="0.25">
      <c r="A17599" s="114" t="s">
        <v>2241</v>
      </c>
      <c r="B17599">
        <v>327</v>
      </c>
      <c r="C17599" s="114" t="s">
        <v>52</v>
      </c>
      <c r="D17599" s="114" t="s">
        <v>869</v>
      </c>
      <c r="E17599" s="115">
        <v>44892</v>
      </c>
      <c r="F17599" s="192">
        <v>0.50056712962962968</v>
      </c>
      <c r="G17599">
        <v>2</v>
      </c>
      <c r="H17599" s="114" t="s">
        <v>870</v>
      </c>
      <c r="I17599">
        <v>15013143</v>
      </c>
    </row>
    <row r="17600" spans="1:9" x14ac:dyDescent="0.25">
      <c r="A17600" s="114" t="s">
        <v>2241</v>
      </c>
      <c r="B17600">
        <v>328</v>
      </c>
      <c r="C17600" s="114" t="s">
        <v>52</v>
      </c>
      <c r="D17600" s="114" t="s">
        <v>2057</v>
      </c>
      <c r="E17600" s="115">
        <v>44892</v>
      </c>
      <c r="F17600" s="192">
        <v>0.50074074074074071</v>
      </c>
      <c r="G17600">
        <v>2</v>
      </c>
      <c r="H17600" s="114" t="s">
        <v>2058</v>
      </c>
      <c r="I17600"/>
    </row>
    <row r="17601" spans="1:9" x14ac:dyDescent="0.25">
      <c r="A17601" s="114" t="s">
        <v>2241</v>
      </c>
      <c r="B17601">
        <v>329</v>
      </c>
      <c r="C17601" s="114" t="s">
        <v>21</v>
      </c>
      <c r="D17601" s="114" t="s">
        <v>2052</v>
      </c>
      <c r="E17601" s="115">
        <v>44892</v>
      </c>
      <c r="F17601" s="192">
        <v>0.50077546296296294</v>
      </c>
      <c r="G17601">
        <v>2</v>
      </c>
      <c r="H17601" s="114" t="s">
        <v>21</v>
      </c>
      <c r="I17601"/>
    </row>
    <row r="17602" spans="1:9" x14ac:dyDescent="0.25">
      <c r="A17602" s="114" t="s">
        <v>2241</v>
      </c>
      <c r="B17602">
        <v>330</v>
      </c>
      <c r="C17602" s="114" t="s">
        <v>21</v>
      </c>
      <c r="D17602" s="114" t="s">
        <v>1456</v>
      </c>
      <c r="E17602" s="115">
        <v>44892</v>
      </c>
      <c r="F17602" s="192">
        <v>0.50081018518518516</v>
      </c>
      <c r="G17602">
        <v>2</v>
      </c>
      <c r="H17602" s="114" t="s">
        <v>1457</v>
      </c>
      <c r="I17602"/>
    </row>
    <row r="17603" spans="1:9" x14ac:dyDescent="0.25">
      <c r="A17603" s="114" t="s">
        <v>2241</v>
      </c>
      <c r="B17603">
        <v>331</v>
      </c>
      <c r="C17603" s="114" t="s">
        <v>54</v>
      </c>
      <c r="D17603" s="114" t="s">
        <v>1153</v>
      </c>
      <c r="E17603" s="115">
        <v>44892</v>
      </c>
      <c r="F17603" s="192">
        <v>0.50089120370370366</v>
      </c>
      <c r="G17603">
        <v>2</v>
      </c>
      <c r="H17603" s="114" t="s">
        <v>1154</v>
      </c>
      <c r="I17603"/>
    </row>
    <row r="17604" spans="1:9" x14ac:dyDescent="0.25">
      <c r="A17604" s="114" t="s">
        <v>2241</v>
      </c>
      <c r="B17604">
        <v>332</v>
      </c>
      <c r="C17604" s="114" t="s">
        <v>54</v>
      </c>
      <c r="D17604" s="114" t="s">
        <v>612</v>
      </c>
      <c r="E17604" s="115">
        <v>44892</v>
      </c>
      <c r="F17604" s="192">
        <v>0.50094907407407407</v>
      </c>
      <c r="G17604">
        <v>2</v>
      </c>
      <c r="H17604" s="114" t="s">
        <v>613</v>
      </c>
      <c r="I17604"/>
    </row>
    <row r="17605" spans="1:9" x14ac:dyDescent="0.25">
      <c r="A17605" s="114" t="s">
        <v>2241</v>
      </c>
      <c r="B17605">
        <v>333</v>
      </c>
      <c r="C17605" s="114" t="s">
        <v>52</v>
      </c>
      <c r="D17605" s="114" t="s">
        <v>1040</v>
      </c>
      <c r="E17605" s="115">
        <v>44892</v>
      </c>
      <c r="F17605" s="192">
        <v>0.50152777777777779</v>
      </c>
      <c r="G17605">
        <v>2</v>
      </c>
      <c r="H17605" s="114" t="s">
        <v>1041</v>
      </c>
      <c r="I17605">
        <v>2799663</v>
      </c>
    </row>
    <row r="17606" spans="1:9" x14ac:dyDescent="0.25">
      <c r="A17606" s="114" t="s">
        <v>2241</v>
      </c>
      <c r="B17606">
        <v>334</v>
      </c>
      <c r="C17606" s="114" t="s">
        <v>53</v>
      </c>
      <c r="D17606" s="114" t="s">
        <v>1646</v>
      </c>
      <c r="E17606" s="115">
        <v>44892</v>
      </c>
      <c r="F17606" s="192">
        <v>0.50160879629629629</v>
      </c>
      <c r="G17606">
        <v>2</v>
      </c>
      <c r="H17606" s="114" t="s">
        <v>587</v>
      </c>
      <c r="I17606"/>
    </row>
    <row r="17607" spans="1:9" x14ac:dyDescent="0.25">
      <c r="A17607" s="114" t="s">
        <v>2241</v>
      </c>
      <c r="B17607">
        <v>335</v>
      </c>
      <c r="C17607" s="114" t="s">
        <v>53</v>
      </c>
      <c r="D17607" s="114" t="s">
        <v>1796</v>
      </c>
      <c r="E17607" s="115">
        <v>44892</v>
      </c>
      <c r="F17607" s="192">
        <v>0.50175925925925924</v>
      </c>
      <c r="G17607">
        <v>2</v>
      </c>
      <c r="H17607" s="114" t="s">
        <v>1797</v>
      </c>
      <c r="I17607">
        <v>14807889</v>
      </c>
    </row>
    <row r="17608" spans="1:9" x14ac:dyDescent="0.25">
      <c r="A17608" s="114" t="s">
        <v>2241</v>
      </c>
      <c r="B17608">
        <v>336</v>
      </c>
      <c r="C17608" s="114" t="s">
        <v>53</v>
      </c>
      <c r="D17608" s="114" t="s">
        <v>849</v>
      </c>
      <c r="E17608" s="115">
        <v>44892</v>
      </c>
      <c r="F17608" s="192">
        <v>0.5018055555555555</v>
      </c>
      <c r="G17608">
        <v>2</v>
      </c>
      <c r="H17608" s="114" t="s">
        <v>850</v>
      </c>
      <c r="I17608">
        <v>15027073</v>
      </c>
    </row>
    <row r="17609" spans="1:9" x14ac:dyDescent="0.25">
      <c r="A17609" s="114" t="s">
        <v>2241</v>
      </c>
      <c r="B17609">
        <v>337</v>
      </c>
      <c r="C17609" s="114" t="s">
        <v>53</v>
      </c>
      <c r="D17609" s="114" t="s">
        <v>276</v>
      </c>
      <c r="E17609" s="115">
        <v>44892</v>
      </c>
      <c r="F17609" s="192">
        <v>0.50218750000000001</v>
      </c>
      <c r="G17609">
        <v>2</v>
      </c>
      <c r="H17609" s="114" t="s">
        <v>277</v>
      </c>
      <c r="I17609">
        <v>14964941</v>
      </c>
    </row>
    <row r="17610" spans="1:9" x14ac:dyDescent="0.25">
      <c r="A17610" s="114" t="s">
        <v>2241</v>
      </c>
      <c r="B17610">
        <v>338</v>
      </c>
      <c r="C17610" s="114" t="s">
        <v>53</v>
      </c>
      <c r="D17610" s="114" t="s">
        <v>1066</v>
      </c>
      <c r="E17610" s="115">
        <v>44892</v>
      </c>
      <c r="F17610" s="192">
        <v>0.50223379629629628</v>
      </c>
      <c r="G17610">
        <v>2</v>
      </c>
      <c r="H17610" s="114" t="s">
        <v>1067</v>
      </c>
      <c r="I17610"/>
    </row>
    <row r="17611" spans="1:9" x14ac:dyDescent="0.25">
      <c r="A17611" s="114" t="s">
        <v>2241</v>
      </c>
      <c r="B17611">
        <v>339</v>
      </c>
      <c r="C17611" s="114" t="s">
        <v>52</v>
      </c>
      <c r="D17611" s="114" t="s">
        <v>2011</v>
      </c>
      <c r="E17611" s="115">
        <v>44892</v>
      </c>
      <c r="F17611" s="192">
        <v>0.50239583333333337</v>
      </c>
      <c r="G17611">
        <v>2</v>
      </c>
      <c r="H17611" s="114" t="s">
        <v>2012</v>
      </c>
      <c r="I17611"/>
    </row>
    <row r="17612" spans="1:9" x14ac:dyDescent="0.25">
      <c r="A17612" s="114" t="s">
        <v>2241</v>
      </c>
      <c r="B17612">
        <v>340</v>
      </c>
      <c r="C17612" s="114" t="s">
        <v>52</v>
      </c>
      <c r="D17612" s="114" t="s">
        <v>1962</v>
      </c>
      <c r="E17612" s="115">
        <v>44892</v>
      </c>
      <c r="F17612" s="192">
        <v>0.50246527777777783</v>
      </c>
      <c r="G17612">
        <v>2</v>
      </c>
      <c r="H17612" s="114" t="s">
        <v>1963</v>
      </c>
      <c r="I17612">
        <v>7355991</v>
      </c>
    </row>
    <row r="17613" spans="1:9" x14ac:dyDescent="0.25">
      <c r="A17613" s="114" t="s">
        <v>2241</v>
      </c>
      <c r="B17613">
        <v>341</v>
      </c>
      <c r="C17613" s="114" t="s">
        <v>52</v>
      </c>
      <c r="D17613" s="114" t="s">
        <v>2005</v>
      </c>
      <c r="E17613" s="115">
        <v>44892</v>
      </c>
      <c r="F17613" s="192">
        <v>0.50258101851851855</v>
      </c>
      <c r="G17613">
        <v>2</v>
      </c>
      <c r="H17613" s="114" t="s">
        <v>2006</v>
      </c>
      <c r="I17613"/>
    </row>
    <row r="17614" spans="1:9" x14ac:dyDescent="0.25">
      <c r="A17614" s="114" t="s">
        <v>2241</v>
      </c>
      <c r="B17614">
        <v>342</v>
      </c>
      <c r="C17614" s="114" t="s">
        <v>52</v>
      </c>
      <c r="D17614" s="114" t="s">
        <v>2214</v>
      </c>
      <c r="E17614" s="115">
        <v>44892</v>
      </c>
      <c r="F17614" s="192">
        <v>0.50263888888888886</v>
      </c>
      <c r="G17614">
        <v>2</v>
      </c>
      <c r="H17614" s="114" t="s">
        <v>2215</v>
      </c>
      <c r="I17614">
        <v>2029550</v>
      </c>
    </row>
    <row r="17615" spans="1:9" x14ac:dyDescent="0.25">
      <c r="A17615" s="114" t="s">
        <v>2241</v>
      </c>
      <c r="B17615">
        <v>343</v>
      </c>
      <c r="C17615" s="114" t="s">
        <v>52</v>
      </c>
      <c r="D17615" s="114" t="s">
        <v>2168</v>
      </c>
      <c r="E17615" s="115">
        <v>44892</v>
      </c>
      <c r="F17615" s="192">
        <v>0.50267361111111108</v>
      </c>
      <c r="G17615">
        <v>2</v>
      </c>
      <c r="H17615" s="114" t="s">
        <v>2169</v>
      </c>
      <c r="I17615">
        <v>14810323</v>
      </c>
    </row>
    <row r="17616" spans="1:9" x14ac:dyDescent="0.25">
      <c r="A17616" s="114" t="s">
        <v>2241</v>
      </c>
      <c r="B17616">
        <v>344</v>
      </c>
      <c r="C17616" s="114" t="s">
        <v>53</v>
      </c>
      <c r="D17616" s="114" t="s">
        <v>1657</v>
      </c>
      <c r="E17616" s="115">
        <v>44892</v>
      </c>
      <c r="F17616" s="192">
        <v>0.50385416666666671</v>
      </c>
      <c r="G17616">
        <v>2</v>
      </c>
      <c r="H17616" s="114" t="s">
        <v>1658</v>
      </c>
      <c r="I17616">
        <v>5610816</v>
      </c>
    </row>
    <row r="17617" spans="1:9" x14ac:dyDescent="0.25">
      <c r="A17617" s="114" t="s">
        <v>2241</v>
      </c>
      <c r="B17617">
        <v>345</v>
      </c>
      <c r="C17617" s="114" t="s">
        <v>54</v>
      </c>
      <c r="D17617" s="114" t="s">
        <v>744</v>
      </c>
      <c r="E17617" s="115">
        <v>44892</v>
      </c>
      <c r="F17617" s="192">
        <v>0.50393518518518521</v>
      </c>
      <c r="G17617">
        <v>2</v>
      </c>
      <c r="H17617" s="114" t="s">
        <v>745</v>
      </c>
      <c r="I17617">
        <v>6723890</v>
      </c>
    </row>
    <row r="17618" spans="1:9" x14ac:dyDescent="0.25">
      <c r="A17618" s="114" t="s">
        <v>2241</v>
      </c>
      <c r="B17618">
        <v>346</v>
      </c>
      <c r="C17618" s="114" t="s">
        <v>54</v>
      </c>
      <c r="D17618" s="114" t="s">
        <v>1616</v>
      </c>
      <c r="E17618" s="115">
        <v>44892</v>
      </c>
      <c r="F17618" s="192">
        <v>0.50454861111111116</v>
      </c>
      <c r="G17618">
        <v>2</v>
      </c>
      <c r="H17618" s="114" t="s">
        <v>1617</v>
      </c>
      <c r="I17618">
        <v>5501554</v>
      </c>
    </row>
    <row r="17619" spans="1:9" x14ac:dyDescent="0.25">
      <c r="A17619" s="114" t="s">
        <v>2241</v>
      </c>
      <c r="B17619">
        <v>347</v>
      </c>
      <c r="C17619" s="114" t="s">
        <v>54</v>
      </c>
      <c r="D17619" s="114" t="s">
        <v>1758</v>
      </c>
      <c r="E17619" s="115">
        <v>44892</v>
      </c>
      <c r="F17619" s="192">
        <v>0.50459490740740742</v>
      </c>
      <c r="G17619">
        <v>2</v>
      </c>
      <c r="H17619" s="114" t="s">
        <v>1759</v>
      </c>
      <c r="I17619">
        <v>7785662</v>
      </c>
    </row>
    <row r="17620" spans="1:9" x14ac:dyDescent="0.25">
      <c r="A17620" s="114" t="s">
        <v>2241</v>
      </c>
      <c r="B17620">
        <v>348</v>
      </c>
      <c r="C17620" s="114" t="s">
        <v>53</v>
      </c>
      <c r="D17620" s="114" t="s">
        <v>1770</v>
      </c>
      <c r="E17620" s="115">
        <v>44892</v>
      </c>
      <c r="F17620" s="192">
        <v>0.50490740740740736</v>
      </c>
      <c r="G17620">
        <v>2</v>
      </c>
      <c r="H17620" s="114" t="s">
        <v>1771</v>
      </c>
      <c r="I17620">
        <v>14990032</v>
      </c>
    </row>
    <row r="17621" spans="1:9" x14ac:dyDescent="0.25">
      <c r="A17621" s="114" t="s">
        <v>2241</v>
      </c>
      <c r="B17621">
        <v>349</v>
      </c>
      <c r="C17621" s="114" t="s">
        <v>53</v>
      </c>
      <c r="D17621" s="114" t="s">
        <v>1370</v>
      </c>
      <c r="E17621" s="115">
        <v>44892</v>
      </c>
      <c r="F17621" s="192">
        <v>0.50495370370370374</v>
      </c>
      <c r="G17621">
        <v>2</v>
      </c>
      <c r="H17621" s="114" t="s">
        <v>1371</v>
      </c>
      <c r="I17621"/>
    </row>
    <row r="17622" spans="1:9" x14ac:dyDescent="0.25">
      <c r="A17622" s="114" t="s">
        <v>2241</v>
      </c>
      <c r="B17622">
        <v>350</v>
      </c>
      <c r="C17622" s="114" t="s">
        <v>53</v>
      </c>
      <c r="D17622" s="114" t="s">
        <v>1829</v>
      </c>
      <c r="E17622" s="115">
        <v>44892</v>
      </c>
      <c r="F17622" s="192">
        <v>0.50498842592592597</v>
      </c>
      <c r="G17622">
        <v>2</v>
      </c>
      <c r="H17622" s="114" t="s">
        <v>1830</v>
      </c>
      <c r="I17622">
        <v>5443585</v>
      </c>
    </row>
    <row r="17623" spans="1:9" x14ac:dyDescent="0.25">
      <c r="A17623" s="114" t="s">
        <v>2241</v>
      </c>
      <c r="B17623">
        <v>351</v>
      </c>
      <c r="C17623" s="114" t="s">
        <v>54</v>
      </c>
      <c r="D17623" s="114" t="s">
        <v>1168</v>
      </c>
      <c r="E17623" s="115">
        <v>44892</v>
      </c>
      <c r="F17623" s="192">
        <v>0.50572916666666667</v>
      </c>
      <c r="G17623">
        <v>2</v>
      </c>
      <c r="H17623" s="114" t="s">
        <v>1169</v>
      </c>
      <c r="I17623">
        <v>6710571</v>
      </c>
    </row>
    <row r="17624" spans="1:9" x14ac:dyDescent="0.25">
      <c r="A17624" s="114" t="s">
        <v>2241</v>
      </c>
      <c r="B17624">
        <v>352</v>
      </c>
      <c r="C17624" s="114" t="s">
        <v>54</v>
      </c>
      <c r="D17624" s="114" t="s">
        <v>978</v>
      </c>
      <c r="E17624" s="115">
        <v>44892</v>
      </c>
      <c r="F17624" s="192">
        <v>0.50592592592592589</v>
      </c>
      <c r="G17624">
        <v>2</v>
      </c>
      <c r="H17624" s="114" t="s">
        <v>979</v>
      </c>
      <c r="I17624">
        <v>6713989</v>
      </c>
    </row>
    <row r="17625" spans="1:9" x14ac:dyDescent="0.25">
      <c r="A17625" s="114" t="s">
        <v>2241</v>
      </c>
      <c r="B17625">
        <v>353</v>
      </c>
      <c r="C17625" s="114" t="s">
        <v>52</v>
      </c>
      <c r="D17625" s="114" t="s">
        <v>1614</v>
      </c>
      <c r="E17625" s="115">
        <v>44892</v>
      </c>
      <c r="F17625" s="192">
        <v>0.5060069444444445</v>
      </c>
      <c r="G17625">
        <v>2</v>
      </c>
      <c r="H17625" s="114" t="s">
        <v>1615</v>
      </c>
      <c r="I17625">
        <v>14958068</v>
      </c>
    </row>
    <row r="17626" spans="1:9" x14ac:dyDescent="0.25">
      <c r="A17626" s="114" t="s">
        <v>2241</v>
      </c>
      <c r="B17626">
        <v>354</v>
      </c>
      <c r="C17626" s="114" t="s">
        <v>52</v>
      </c>
      <c r="D17626" s="114" t="s">
        <v>1968</v>
      </c>
      <c r="E17626" s="115">
        <v>44892</v>
      </c>
      <c r="F17626" s="192">
        <v>0.50623842592592594</v>
      </c>
      <c r="G17626">
        <v>2</v>
      </c>
      <c r="H17626" s="114" t="s">
        <v>1969</v>
      </c>
      <c r="I17626">
        <v>6709247</v>
      </c>
    </row>
    <row r="17627" spans="1:9" x14ac:dyDescent="0.25">
      <c r="A17627" s="114" t="s">
        <v>2241</v>
      </c>
      <c r="B17627">
        <v>355</v>
      </c>
      <c r="C17627" s="114" t="s">
        <v>54</v>
      </c>
      <c r="D17627" s="114" t="s">
        <v>1182</v>
      </c>
      <c r="E17627" s="115">
        <v>44892</v>
      </c>
      <c r="F17627" s="192">
        <v>0.50642361111111112</v>
      </c>
      <c r="G17627">
        <v>2</v>
      </c>
      <c r="H17627" s="114" t="s">
        <v>1183</v>
      </c>
      <c r="I17627">
        <v>5347169</v>
      </c>
    </row>
    <row r="17628" spans="1:9" x14ac:dyDescent="0.25">
      <c r="A17628" s="114" t="s">
        <v>2241</v>
      </c>
      <c r="B17628">
        <v>356</v>
      </c>
      <c r="C17628" s="114" t="s">
        <v>54</v>
      </c>
      <c r="D17628" s="114" t="s">
        <v>1825</v>
      </c>
      <c r="E17628" s="115">
        <v>44892</v>
      </c>
      <c r="F17628" s="192">
        <v>0.50650462962962961</v>
      </c>
      <c r="G17628">
        <v>2</v>
      </c>
      <c r="H17628" s="114" t="s">
        <v>1826</v>
      </c>
      <c r="I17628">
        <v>5479045</v>
      </c>
    </row>
    <row r="17629" spans="1:9" x14ac:dyDescent="0.25">
      <c r="A17629" s="114" t="s">
        <v>2241</v>
      </c>
      <c r="B17629">
        <v>357</v>
      </c>
      <c r="C17629" s="114" t="s">
        <v>54</v>
      </c>
      <c r="D17629" s="114" t="s">
        <v>434</v>
      </c>
      <c r="E17629" s="115">
        <v>44892</v>
      </c>
      <c r="F17629" s="192">
        <v>0.5075925925925926</v>
      </c>
      <c r="G17629">
        <v>2</v>
      </c>
      <c r="H17629" s="114" t="s">
        <v>435</v>
      </c>
      <c r="I17629">
        <v>7759719</v>
      </c>
    </row>
    <row r="17630" spans="1:9" x14ac:dyDescent="0.25">
      <c r="A17630" s="114" t="s">
        <v>2241</v>
      </c>
      <c r="B17630">
        <v>358</v>
      </c>
      <c r="C17630" s="114" t="s">
        <v>54</v>
      </c>
      <c r="D17630" s="114" t="s">
        <v>250</v>
      </c>
      <c r="E17630" s="115">
        <v>44892</v>
      </c>
      <c r="F17630" s="192">
        <v>0.50763888888888886</v>
      </c>
      <c r="G17630">
        <v>2</v>
      </c>
      <c r="H17630" s="114" t="s">
        <v>251</v>
      </c>
      <c r="I17630">
        <v>8341367</v>
      </c>
    </row>
    <row r="17631" spans="1:9" x14ac:dyDescent="0.25">
      <c r="A17631" s="114" t="s">
        <v>2241</v>
      </c>
      <c r="B17631">
        <v>359</v>
      </c>
      <c r="C17631" s="114" t="s">
        <v>53</v>
      </c>
      <c r="D17631" s="114" t="s">
        <v>1031</v>
      </c>
      <c r="E17631" s="115">
        <v>44892</v>
      </c>
      <c r="F17631" s="192">
        <v>0.50840277777777776</v>
      </c>
      <c r="G17631">
        <v>2</v>
      </c>
      <c r="H17631" s="114" t="s">
        <v>1032</v>
      </c>
      <c r="I17631"/>
    </row>
    <row r="17632" spans="1:9" x14ac:dyDescent="0.25">
      <c r="A17632" s="114" t="s">
        <v>2241</v>
      </c>
      <c r="B17632">
        <v>360</v>
      </c>
      <c r="C17632" s="114" t="s">
        <v>54</v>
      </c>
      <c r="D17632" s="114" t="s">
        <v>280</v>
      </c>
      <c r="E17632" s="115">
        <v>44892</v>
      </c>
      <c r="F17632" s="192">
        <v>0.50855324074074071</v>
      </c>
      <c r="G17632">
        <v>2</v>
      </c>
      <c r="H17632" s="114" t="s">
        <v>281</v>
      </c>
      <c r="I17632">
        <v>14811856</v>
      </c>
    </row>
    <row r="17633" spans="1:9" x14ac:dyDescent="0.25">
      <c r="A17633" s="114" t="s">
        <v>2241</v>
      </c>
      <c r="B17633">
        <v>361</v>
      </c>
      <c r="C17633" s="114" t="s">
        <v>54</v>
      </c>
      <c r="D17633" s="114" t="s">
        <v>2020</v>
      </c>
      <c r="E17633" s="115">
        <v>44892</v>
      </c>
      <c r="F17633" s="192">
        <v>0.50862268518518516</v>
      </c>
      <c r="G17633">
        <v>2</v>
      </c>
      <c r="H17633" s="114" t="s">
        <v>2021</v>
      </c>
      <c r="I17633">
        <v>5343157</v>
      </c>
    </row>
    <row r="17634" spans="1:9" x14ac:dyDescent="0.25">
      <c r="A17634" s="114" t="s">
        <v>2241</v>
      </c>
      <c r="B17634">
        <v>362</v>
      </c>
      <c r="C17634" s="114" t="s">
        <v>54</v>
      </c>
      <c r="D17634" s="114" t="s">
        <v>1316</v>
      </c>
      <c r="E17634" s="115">
        <v>44892</v>
      </c>
      <c r="F17634" s="192">
        <v>0.50873842592592589</v>
      </c>
      <c r="G17634">
        <v>2</v>
      </c>
      <c r="H17634" s="114" t="s">
        <v>1317</v>
      </c>
      <c r="I17634">
        <v>2052000</v>
      </c>
    </row>
    <row r="17635" spans="1:9" x14ac:dyDescent="0.25">
      <c r="A17635" s="114" t="s">
        <v>2241</v>
      </c>
      <c r="B17635">
        <v>363</v>
      </c>
      <c r="C17635" s="114" t="s">
        <v>54</v>
      </c>
      <c r="D17635" s="114" t="s">
        <v>1661</v>
      </c>
      <c r="E17635" s="115">
        <v>44892</v>
      </c>
      <c r="F17635" s="192">
        <v>0.50883101851851853</v>
      </c>
      <c r="G17635">
        <v>2</v>
      </c>
      <c r="H17635" s="114" t="s">
        <v>1662</v>
      </c>
      <c r="I17635">
        <v>14958073</v>
      </c>
    </row>
    <row r="17636" spans="1:9" x14ac:dyDescent="0.25">
      <c r="A17636" s="114" t="s">
        <v>2241</v>
      </c>
      <c r="B17636">
        <v>364</v>
      </c>
      <c r="C17636" s="114" t="s">
        <v>54</v>
      </c>
      <c r="D17636" s="114" t="s">
        <v>1610</v>
      </c>
      <c r="E17636" s="115">
        <v>44892</v>
      </c>
      <c r="F17636" s="192">
        <v>0.5088773148148148</v>
      </c>
      <c r="G17636">
        <v>2</v>
      </c>
      <c r="H17636" s="114" t="s">
        <v>1611</v>
      </c>
      <c r="I17636">
        <v>7584532</v>
      </c>
    </row>
    <row r="17637" spans="1:9" x14ac:dyDescent="0.25">
      <c r="A17637" s="114" t="s">
        <v>2241</v>
      </c>
      <c r="B17637">
        <v>365</v>
      </c>
      <c r="C17637" s="114" t="s">
        <v>54</v>
      </c>
      <c r="D17637" s="114" t="s">
        <v>1189</v>
      </c>
      <c r="E17637" s="115">
        <v>44892</v>
      </c>
      <c r="F17637" s="192">
        <v>0.50893518518518521</v>
      </c>
      <c r="G17637">
        <v>2</v>
      </c>
      <c r="H17637" s="114" t="s">
        <v>1190</v>
      </c>
      <c r="I17637">
        <v>14808881</v>
      </c>
    </row>
    <row r="17638" spans="1:9" x14ac:dyDescent="0.25">
      <c r="A17638" s="114" t="s">
        <v>2241</v>
      </c>
      <c r="B17638">
        <v>366</v>
      </c>
      <c r="C17638" s="114" t="s">
        <v>54</v>
      </c>
      <c r="D17638" s="114" t="s">
        <v>282</v>
      </c>
      <c r="E17638" s="115">
        <v>44892</v>
      </c>
      <c r="F17638" s="192">
        <v>0.50896990740740744</v>
      </c>
      <c r="G17638">
        <v>2</v>
      </c>
      <c r="H17638" s="114" t="s">
        <v>283</v>
      </c>
      <c r="I17638">
        <v>5363580</v>
      </c>
    </row>
    <row r="17639" spans="1:9" x14ac:dyDescent="0.25">
      <c r="A17639" s="114" t="s">
        <v>2241</v>
      </c>
      <c r="B17639">
        <v>367</v>
      </c>
      <c r="C17639" s="114" t="s">
        <v>54</v>
      </c>
      <c r="D17639" s="114" t="s">
        <v>1160</v>
      </c>
      <c r="E17639" s="115">
        <v>44892</v>
      </c>
      <c r="F17639" s="192">
        <v>0.50924768518518515</v>
      </c>
      <c r="G17639">
        <v>2</v>
      </c>
      <c r="H17639" s="114" t="s">
        <v>1161</v>
      </c>
      <c r="I17639">
        <v>8118023</v>
      </c>
    </row>
    <row r="17640" spans="1:9" x14ac:dyDescent="0.25">
      <c r="A17640" s="114" t="s">
        <v>2241</v>
      </c>
      <c r="B17640">
        <v>368</v>
      </c>
      <c r="C17640" s="114" t="s">
        <v>54</v>
      </c>
      <c r="D17640" s="114" t="s">
        <v>1626</v>
      </c>
      <c r="E17640" s="115">
        <v>44892</v>
      </c>
      <c r="F17640" s="192">
        <v>0.50929398148148153</v>
      </c>
      <c r="G17640">
        <v>2</v>
      </c>
      <c r="H17640" s="114" t="s">
        <v>1627</v>
      </c>
      <c r="I17640">
        <v>2154242</v>
      </c>
    </row>
    <row r="17641" spans="1:9" x14ac:dyDescent="0.25">
      <c r="A17641" s="114" t="s">
        <v>2241</v>
      </c>
      <c r="B17641">
        <v>369</v>
      </c>
      <c r="C17641" s="114" t="s">
        <v>54</v>
      </c>
      <c r="D17641" s="114" t="s">
        <v>1340</v>
      </c>
      <c r="E17641" s="115">
        <v>44892</v>
      </c>
      <c r="F17641" s="192">
        <v>0.50936342592592587</v>
      </c>
      <c r="G17641">
        <v>2</v>
      </c>
      <c r="H17641" s="114" t="s">
        <v>1341</v>
      </c>
      <c r="I17641">
        <v>5344103</v>
      </c>
    </row>
    <row r="17642" spans="1:9" x14ac:dyDescent="0.25">
      <c r="A17642" s="114" t="s">
        <v>2241</v>
      </c>
      <c r="B17642">
        <v>370</v>
      </c>
      <c r="C17642" s="114" t="s">
        <v>54</v>
      </c>
      <c r="D17642" s="114" t="s">
        <v>1326</v>
      </c>
      <c r="E17642" s="115">
        <v>44892</v>
      </c>
      <c r="F17642" s="192">
        <v>0.5093981481481481</v>
      </c>
      <c r="G17642">
        <v>2</v>
      </c>
      <c r="H17642" s="114" t="s">
        <v>1327</v>
      </c>
      <c r="I17642">
        <v>7364142</v>
      </c>
    </row>
    <row r="17643" spans="1:9" x14ac:dyDescent="0.25">
      <c r="A17643" s="114" t="s">
        <v>2241</v>
      </c>
      <c r="B17643">
        <v>371</v>
      </c>
      <c r="C17643" s="114" t="s">
        <v>52</v>
      </c>
      <c r="D17643" s="114" t="s">
        <v>1624</v>
      </c>
      <c r="E17643" s="115">
        <v>44892</v>
      </c>
      <c r="F17643" s="192">
        <v>0.50996527777777778</v>
      </c>
      <c r="G17643">
        <v>2</v>
      </c>
      <c r="H17643" s="114" t="s">
        <v>1625</v>
      </c>
      <c r="I17643">
        <v>3655293</v>
      </c>
    </row>
    <row r="17644" spans="1:9" x14ac:dyDescent="0.25">
      <c r="A17644" s="114" t="s">
        <v>2241</v>
      </c>
      <c r="B17644">
        <v>372</v>
      </c>
      <c r="C17644" s="114" t="s">
        <v>53</v>
      </c>
      <c r="D17644" s="114" t="s">
        <v>1097</v>
      </c>
      <c r="E17644" s="115">
        <v>44892</v>
      </c>
      <c r="F17644" s="192">
        <v>0.510162037037037</v>
      </c>
      <c r="G17644">
        <v>2</v>
      </c>
      <c r="H17644" s="114" t="s">
        <v>1098</v>
      </c>
      <c r="I17644">
        <v>2091143</v>
      </c>
    </row>
    <row r="17645" spans="1:9" x14ac:dyDescent="0.25">
      <c r="A17645" s="114" t="s">
        <v>2241</v>
      </c>
      <c r="B17645">
        <v>373</v>
      </c>
      <c r="C17645" s="114" t="s">
        <v>53</v>
      </c>
      <c r="D17645" s="114" t="s">
        <v>1368</v>
      </c>
      <c r="E17645" s="115">
        <v>44892</v>
      </c>
      <c r="F17645" s="192">
        <v>0.51070601851851849</v>
      </c>
      <c r="G17645">
        <v>2</v>
      </c>
      <c r="H17645" s="114" t="s">
        <v>1369</v>
      </c>
      <c r="I17645"/>
    </row>
    <row r="17646" spans="1:9" x14ac:dyDescent="0.25">
      <c r="A17646" s="114" t="s">
        <v>2241</v>
      </c>
      <c r="B17646">
        <v>374</v>
      </c>
      <c r="C17646" s="114" t="s">
        <v>58</v>
      </c>
      <c r="D17646" s="114" t="s">
        <v>961</v>
      </c>
      <c r="E17646" s="115">
        <v>44892</v>
      </c>
      <c r="F17646" s="192">
        <v>0.51185185185185189</v>
      </c>
      <c r="G17646">
        <v>2</v>
      </c>
      <c r="H17646" s="114" t="s">
        <v>962</v>
      </c>
      <c r="I17646">
        <v>14936065</v>
      </c>
    </row>
    <row r="17647" spans="1:9" x14ac:dyDescent="0.25">
      <c r="A17647" s="114" t="s">
        <v>2241</v>
      </c>
      <c r="B17647">
        <v>375</v>
      </c>
      <c r="C17647" s="114" t="s">
        <v>52</v>
      </c>
      <c r="D17647" s="114" t="s">
        <v>1125</v>
      </c>
      <c r="E17647" s="115">
        <v>44892</v>
      </c>
      <c r="F17647" s="192">
        <v>0.51290509259259254</v>
      </c>
      <c r="G17647">
        <v>2</v>
      </c>
      <c r="H17647" s="114" t="s">
        <v>1126</v>
      </c>
      <c r="I17647">
        <v>5353238</v>
      </c>
    </row>
    <row r="17648" spans="1:9" x14ac:dyDescent="0.25">
      <c r="A17648" s="114" t="s">
        <v>2241</v>
      </c>
      <c r="B17648">
        <v>376</v>
      </c>
      <c r="C17648" s="114" t="s">
        <v>52</v>
      </c>
      <c r="D17648" s="114" t="s">
        <v>994</v>
      </c>
      <c r="E17648" s="115">
        <v>44892</v>
      </c>
      <c r="F17648" s="192">
        <v>0.51295138888888892</v>
      </c>
      <c r="G17648">
        <v>2</v>
      </c>
      <c r="H17648" s="114" t="s">
        <v>995</v>
      </c>
      <c r="I17648">
        <v>3687603</v>
      </c>
    </row>
    <row r="17649" spans="1:9" x14ac:dyDescent="0.25">
      <c r="A17649" s="114" t="s">
        <v>2241</v>
      </c>
      <c r="B17649">
        <v>377</v>
      </c>
      <c r="C17649" s="114" t="s">
        <v>52</v>
      </c>
      <c r="D17649" s="114" t="s">
        <v>1790</v>
      </c>
      <c r="E17649" s="115">
        <v>44892</v>
      </c>
      <c r="F17649" s="192">
        <v>0.51329861111111108</v>
      </c>
      <c r="G17649">
        <v>2</v>
      </c>
      <c r="H17649" s="114" t="s">
        <v>1791</v>
      </c>
      <c r="I17649">
        <v>7252661</v>
      </c>
    </row>
    <row r="17650" spans="1:9" x14ac:dyDescent="0.25">
      <c r="A17650" s="114" t="s">
        <v>2241</v>
      </c>
      <c r="B17650">
        <v>378</v>
      </c>
      <c r="C17650" s="114" t="s">
        <v>52</v>
      </c>
      <c r="D17650" s="114" t="s">
        <v>2183</v>
      </c>
      <c r="E17650" s="115">
        <v>44892</v>
      </c>
      <c r="F17650" s="192">
        <v>0.51333333333333331</v>
      </c>
      <c r="G17650">
        <v>2</v>
      </c>
      <c r="H17650" s="114" t="s">
        <v>2184</v>
      </c>
      <c r="I17650">
        <v>7288654</v>
      </c>
    </row>
    <row r="17651" spans="1:9" x14ac:dyDescent="0.25">
      <c r="A17651" s="114" t="s">
        <v>2241</v>
      </c>
      <c r="B17651">
        <v>379</v>
      </c>
      <c r="C17651" s="114" t="s">
        <v>52</v>
      </c>
      <c r="D17651" s="114" t="s">
        <v>1655</v>
      </c>
      <c r="E17651" s="115">
        <v>44892</v>
      </c>
      <c r="F17651" s="192">
        <v>0.51337962962962957</v>
      </c>
      <c r="G17651">
        <v>2</v>
      </c>
      <c r="H17651" s="114" t="s">
        <v>1656</v>
      </c>
      <c r="I17651">
        <v>5427240</v>
      </c>
    </row>
    <row r="17652" spans="1:9" x14ac:dyDescent="0.25">
      <c r="A17652" s="114" t="s">
        <v>2241</v>
      </c>
      <c r="B17652">
        <v>380</v>
      </c>
      <c r="C17652" s="114" t="s">
        <v>53</v>
      </c>
      <c r="D17652" s="114" t="s">
        <v>1223</v>
      </c>
      <c r="E17652" s="115">
        <v>44892</v>
      </c>
      <c r="F17652" s="192">
        <v>0.51347222222222222</v>
      </c>
      <c r="G17652">
        <v>2</v>
      </c>
      <c r="H17652" s="114" t="s">
        <v>1224</v>
      </c>
      <c r="I17652"/>
    </row>
    <row r="17653" spans="1:9" x14ac:dyDescent="0.25">
      <c r="A17653" s="114" t="s">
        <v>2241</v>
      </c>
      <c r="B17653">
        <v>381</v>
      </c>
      <c r="C17653" s="114" t="s">
        <v>53</v>
      </c>
      <c r="D17653" s="114" t="s">
        <v>1774</v>
      </c>
      <c r="E17653" s="115">
        <v>44892</v>
      </c>
      <c r="F17653" s="192">
        <v>0.51351851851851849</v>
      </c>
      <c r="G17653">
        <v>2</v>
      </c>
      <c r="H17653" s="114" t="s">
        <v>1775</v>
      </c>
      <c r="I17653"/>
    </row>
    <row r="17654" spans="1:9" x14ac:dyDescent="0.25">
      <c r="A17654" s="114" t="s">
        <v>2241</v>
      </c>
      <c r="B17654">
        <v>382</v>
      </c>
      <c r="C17654" s="114" t="s">
        <v>54</v>
      </c>
      <c r="D17654" s="114" t="s">
        <v>1085</v>
      </c>
      <c r="E17654" s="115">
        <v>44892</v>
      </c>
      <c r="F17654" s="192">
        <v>0.51358796296296294</v>
      </c>
      <c r="G17654">
        <v>2</v>
      </c>
      <c r="H17654" s="114" t="s">
        <v>1086</v>
      </c>
      <c r="I17654">
        <v>5481562</v>
      </c>
    </row>
    <row r="17655" spans="1:9" x14ac:dyDescent="0.25">
      <c r="A17655" s="114" t="s">
        <v>2241</v>
      </c>
      <c r="B17655">
        <v>383</v>
      </c>
      <c r="C17655" s="114" t="s">
        <v>54</v>
      </c>
      <c r="D17655" s="114" t="s">
        <v>1851</v>
      </c>
      <c r="E17655" s="115">
        <v>44892</v>
      </c>
      <c r="F17655" s="192">
        <v>0.51372685185185185</v>
      </c>
      <c r="G17655">
        <v>2</v>
      </c>
      <c r="H17655" s="114" t="s">
        <v>1852</v>
      </c>
      <c r="I17655">
        <v>7362024</v>
      </c>
    </row>
    <row r="17656" spans="1:9" x14ac:dyDescent="0.25">
      <c r="A17656" s="114" t="s">
        <v>2241</v>
      </c>
      <c r="B17656">
        <v>384</v>
      </c>
      <c r="C17656" s="114" t="s">
        <v>53</v>
      </c>
      <c r="D17656" s="114" t="s">
        <v>998</v>
      </c>
      <c r="E17656" s="115">
        <v>44892</v>
      </c>
      <c r="F17656" s="192">
        <v>0.51431712962962961</v>
      </c>
      <c r="G17656">
        <v>2</v>
      </c>
      <c r="H17656" s="114" t="s">
        <v>999</v>
      </c>
      <c r="I17656">
        <v>2151834</v>
      </c>
    </row>
    <row r="17657" spans="1:9" x14ac:dyDescent="0.25">
      <c r="A17657" s="114" t="s">
        <v>2241</v>
      </c>
      <c r="B17657">
        <v>385</v>
      </c>
      <c r="C17657" s="114" t="s">
        <v>54</v>
      </c>
      <c r="D17657" s="114" t="s">
        <v>2026</v>
      </c>
      <c r="E17657" s="115">
        <v>44892</v>
      </c>
      <c r="F17657" s="192">
        <v>0.51436342592592588</v>
      </c>
      <c r="G17657">
        <v>2</v>
      </c>
      <c r="H17657" s="114" t="s">
        <v>2027</v>
      </c>
      <c r="I17657">
        <v>5368959</v>
      </c>
    </row>
    <row r="17658" spans="1:9" x14ac:dyDescent="0.25">
      <c r="A17658" s="114" t="s">
        <v>2241</v>
      </c>
      <c r="B17658">
        <v>386</v>
      </c>
      <c r="C17658" s="114" t="s">
        <v>54</v>
      </c>
      <c r="D17658" s="114" t="s">
        <v>986</v>
      </c>
      <c r="E17658" s="115">
        <v>44892</v>
      </c>
      <c r="F17658" s="192">
        <v>0.51443287037037033</v>
      </c>
      <c r="G17658">
        <v>2</v>
      </c>
      <c r="H17658" s="114" t="s">
        <v>987</v>
      </c>
      <c r="I17658">
        <v>6719319</v>
      </c>
    </row>
    <row r="17659" spans="1:9" x14ac:dyDescent="0.25">
      <c r="A17659" s="114" t="s">
        <v>2241</v>
      </c>
      <c r="B17659">
        <v>387</v>
      </c>
      <c r="C17659" s="114" t="s">
        <v>53</v>
      </c>
      <c r="D17659" s="114" t="s">
        <v>853</v>
      </c>
      <c r="E17659" s="115">
        <v>44892</v>
      </c>
      <c r="F17659" s="192">
        <v>0.51484953703703706</v>
      </c>
      <c r="G17659">
        <v>2</v>
      </c>
      <c r="H17659" s="114" t="s">
        <v>854</v>
      </c>
      <c r="I17659"/>
    </row>
    <row r="17660" spans="1:9" x14ac:dyDescent="0.25">
      <c r="A17660" s="114" t="s">
        <v>2241</v>
      </c>
      <c r="B17660">
        <v>388</v>
      </c>
      <c r="C17660" s="114" t="s">
        <v>53</v>
      </c>
      <c r="D17660" s="114" t="s">
        <v>877</v>
      </c>
      <c r="E17660" s="115">
        <v>44892</v>
      </c>
      <c r="F17660" s="192">
        <v>0.51488425925925929</v>
      </c>
      <c r="G17660">
        <v>2</v>
      </c>
      <c r="H17660" s="114" t="s">
        <v>878</v>
      </c>
      <c r="I17660">
        <v>14812954</v>
      </c>
    </row>
    <row r="17661" spans="1:9" x14ac:dyDescent="0.25">
      <c r="A17661" s="114" t="s">
        <v>2241</v>
      </c>
      <c r="B17661">
        <v>389</v>
      </c>
      <c r="C17661" s="114" t="s">
        <v>53</v>
      </c>
      <c r="D17661" s="114" t="s">
        <v>871</v>
      </c>
      <c r="E17661" s="115">
        <v>44892</v>
      </c>
      <c r="F17661" s="192">
        <v>0.51505787037037032</v>
      </c>
      <c r="G17661">
        <v>2</v>
      </c>
      <c r="H17661" s="114" t="s">
        <v>872</v>
      </c>
      <c r="I17661">
        <v>5374826</v>
      </c>
    </row>
    <row r="17662" spans="1:9" x14ac:dyDescent="0.25">
      <c r="A17662" s="114" t="s">
        <v>2241</v>
      </c>
      <c r="B17662">
        <v>390</v>
      </c>
      <c r="C17662" s="114" t="s">
        <v>54</v>
      </c>
      <c r="D17662" s="114" t="s">
        <v>1454</v>
      </c>
      <c r="E17662" s="115">
        <v>44892</v>
      </c>
      <c r="F17662" s="192">
        <v>0.51618055555555553</v>
      </c>
      <c r="G17662">
        <v>2</v>
      </c>
      <c r="H17662" s="114" t="s">
        <v>1455</v>
      </c>
      <c r="I17662">
        <v>2054077</v>
      </c>
    </row>
    <row r="17663" spans="1:9" x14ac:dyDescent="0.25">
      <c r="A17663" s="114" t="s">
        <v>2241</v>
      </c>
      <c r="B17663">
        <v>391</v>
      </c>
      <c r="C17663" s="114" t="s">
        <v>54</v>
      </c>
      <c r="D17663" s="114" t="s">
        <v>1970</v>
      </c>
      <c r="E17663" s="115">
        <v>44892</v>
      </c>
      <c r="F17663" s="192">
        <v>0.517974537037037</v>
      </c>
      <c r="G17663">
        <v>2</v>
      </c>
      <c r="H17663" s="114" t="s">
        <v>1971</v>
      </c>
      <c r="I17663">
        <v>6703380</v>
      </c>
    </row>
    <row r="17664" spans="1:9" x14ac:dyDescent="0.25">
      <c r="A17664" s="114" t="s">
        <v>2241</v>
      </c>
      <c r="B17664">
        <v>392</v>
      </c>
      <c r="C17664" s="114" t="s">
        <v>53</v>
      </c>
      <c r="D17664" s="114" t="s">
        <v>1784</v>
      </c>
      <c r="E17664" s="115">
        <v>44892</v>
      </c>
      <c r="F17664" s="192">
        <v>0.51811342592592591</v>
      </c>
      <c r="G17664">
        <v>2</v>
      </c>
      <c r="H17664" s="114" t="s">
        <v>1785</v>
      </c>
      <c r="I17664"/>
    </row>
    <row r="17665" spans="1:9" x14ac:dyDescent="0.25">
      <c r="A17665" s="114" t="s">
        <v>2241</v>
      </c>
      <c r="B17665">
        <v>393</v>
      </c>
      <c r="C17665" s="114" t="s">
        <v>52</v>
      </c>
      <c r="D17665" s="114" t="s">
        <v>1042</v>
      </c>
      <c r="E17665" s="115">
        <v>44892</v>
      </c>
      <c r="F17665" s="192">
        <v>0.51820601851851855</v>
      </c>
      <c r="G17665">
        <v>2</v>
      </c>
      <c r="H17665" s="114" t="s">
        <v>1043</v>
      </c>
      <c r="I17665">
        <v>14934499</v>
      </c>
    </row>
    <row r="17666" spans="1:9" x14ac:dyDescent="0.25">
      <c r="A17666" s="114" t="s">
        <v>2241</v>
      </c>
      <c r="B17666">
        <v>394</v>
      </c>
      <c r="C17666" s="114" t="s">
        <v>21</v>
      </c>
      <c r="D17666" s="114" t="s">
        <v>1833</v>
      </c>
      <c r="E17666" s="115">
        <v>44892</v>
      </c>
      <c r="F17666" s="192">
        <v>0.51859953703703698</v>
      </c>
      <c r="G17666">
        <v>2</v>
      </c>
      <c r="H17666" s="114" t="s">
        <v>21</v>
      </c>
      <c r="I17666"/>
    </row>
    <row r="17667" spans="1:9" x14ac:dyDescent="0.25">
      <c r="A17667" s="114" t="s">
        <v>2241</v>
      </c>
      <c r="B17667">
        <v>395</v>
      </c>
      <c r="C17667" s="114" t="s">
        <v>21</v>
      </c>
      <c r="D17667" s="114" t="s">
        <v>1590</v>
      </c>
      <c r="E17667" s="115">
        <v>44892</v>
      </c>
      <c r="F17667" s="192">
        <v>0.51863425925925921</v>
      </c>
      <c r="G17667">
        <v>2</v>
      </c>
      <c r="H17667" s="114" t="s">
        <v>21</v>
      </c>
      <c r="I17667"/>
    </row>
    <row r="17668" spans="1:9" x14ac:dyDescent="0.25">
      <c r="A17668" s="114" t="s">
        <v>2241</v>
      </c>
      <c r="B17668">
        <v>396</v>
      </c>
      <c r="C17668" s="114" t="s">
        <v>21</v>
      </c>
      <c r="D17668" s="114" t="s">
        <v>772</v>
      </c>
      <c r="E17668" s="115">
        <v>44892</v>
      </c>
      <c r="F17668" s="192">
        <v>0.51869212962962963</v>
      </c>
      <c r="G17668">
        <v>2</v>
      </c>
      <c r="H17668" s="114" t="s">
        <v>21</v>
      </c>
      <c r="I17668"/>
    </row>
    <row r="17669" spans="1:9" x14ac:dyDescent="0.25">
      <c r="A17669" s="114" t="s">
        <v>2241</v>
      </c>
      <c r="B17669">
        <v>397</v>
      </c>
      <c r="C17669" s="114" t="s">
        <v>21</v>
      </c>
      <c r="D17669" s="114" t="s">
        <v>1831</v>
      </c>
      <c r="E17669" s="115">
        <v>44892</v>
      </c>
      <c r="F17669" s="192">
        <v>0.51875000000000004</v>
      </c>
      <c r="G17669">
        <v>2</v>
      </c>
      <c r="H17669" s="114" t="s">
        <v>21</v>
      </c>
      <c r="I17669"/>
    </row>
    <row r="17670" spans="1:9" x14ac:dyDescent="0.25">
      <c r="A17670" s="114" t="s">
        <v>2241</v>
      </c>
      <c r="B17670">
        <v>398</v>
      </c>
      <c r="C17670" s="114" t="s">
        <v>53</v>
      </c>
      <c r="D17670" s="114" t="s">
        <v>1006</v>
      </c>
      <c r="E17670" s="115">
        <v>44892</v>
      </c>
      <c r="F17670" s="192">
        <v>0.51916666666666667</v>
      </c>
      <c r="G17670">
        <v>2</v>
      </c>
      <c r="H17670" s="114" t="s">
        <v>1007</v>
      </c>
      <c r="I17670">
        <v>6692095</v>
      </c>
    </row>
    <row r="17671" spans="1:9" x14ac:dyDescent="0.25">
      <c r="A17671" s="114" t="s">
        <v>2241</v>
      </c>
      <c r="B17671">
        <v>399</v>
      </c>
      <c r="C17671" s="114" t="s">
        <v>53</v>
      </c>
      <c r="D17671" s="114" t="s">
        <v>1139</v>
      </c>
      <c r="E17671" s="115">
        <v>44892</v>
      </c>
      <c r="F17671" s="192">
        <v>0.51931712962962961</v>
      </c>
      <c r="G17671">
        <v>2</v>
      </c>
      <c r="H17671" s="114" t="s">
        <v>1140</v>
      </c>
      <c r="I17671"/>
    </row>
    <row r="17672" spans="1:9" x14ac:dyDescent="0.25">
      <c r="A17672" s="114" t="s">
        <v>2241</v>
      </c>
      <c r="B17672">
        <v>400</v>
      </c>
      <c r="C17672" s="114" t="s">
        <v>54</v>
      </c>
      <c r="D17672" s="114" t="s">
        <v>1636</v>
      </c>
      <c r="E17672" s="115">
        <v>44892</v>
      </c>
      <c r="F17672" s="192">
        <v>0.52202546296296293</v>
      </c>
      <c r="G17672">
        <v>2</v>
      </c>
      <c r="H17672" s="114" t="s">
        <v>1637</v>
      </c>
      <c r="I17672">
        <v>5511938</v>
      </c>
    </row>
    <row r="17673" spans="1:9" x14ac:dyDescent="0.25">
      <c r="A17673" s="114" t="s">
        <v>2241</v>
      </c>
      <c r="B17673">
        <v>401</v>
      </c>
      <c r="C17673" s="114" t="s">
        <v>54</v>
      </c>
      <c r="D17673" s="114" t="s">
        <v>694</v>
      </c>
      <c r="E17673" s="115">
        <v>44892</v>
      </c>
      <c r="F17673" s="192">
        <v>0.52206018518518515</v>
      </c>
      <c r="G17673">
        <v>2</v>
      </c>
      <c r="H17673" s="114" t="s">
        <v>695</v>
      </c>
      <c r="I17673">
        <v>7288635</v>
      </c>
    </row>
    <row r="17674" spans="1:9" x14ac:dyDescent="0.25">
      <c r="A17674" s="114" t="s">
        <v>2241</v>
      </c>
      <c r="B17674">
        <v>402</v>
      </c>
      <c r="C17674" s="114" t="s">
        <v>53</v>
      </c>
      <c r="D17674" s="114" t="s">
        <v>1191</v>
      </c>
      <c r="E17674" s="115">
        <v>44892</v>
      </c>
      <c r="F17674" s="192">
        <v>0.5259490740740741</v>
      </c>
      <c r="G17674">
        <v>2</v>
      </c>
      <c r="H17674" s="114" t="s">
        <v>1192</v>
      </c>
      <c r="I17674">
        <v>2035897</v>
      </c>
    </row>
    <row r="17675" spans="1:9" x14ac:dyDescent="0.25">
      <c r="A17675" s="114" t="s">
        <v>2241</v>
      </c>
      <c r="B17675">
        <v>403</v>
      </c>
      <c r="C17675" s="114" t="s">
        <v>53</v>
      </c>
      <c r="D17675" s="114" t="s">
        <v>1121</v>
      </c>
      <c r="E17675" s="115">
        <v>44892</v>
      </c>
      <c r="F17675" s="192">
        <v>0.52832175925925928</v>
      </c>
      <c r="G17675">
        <v>2</v>
      </c>
      <c r="H17675" s="114" t="s">
        <v>1122</v>
      </c>
      <c r="I17675"/>
    </row>
    <row r="17676" spans="1:9" x14ac:dyDescent="0.25">
      <c r="A17676" s="114" t="s">
        <v>2241</v>
      </c>
      <c r="B17676">
        <v>404</v>
      </c>
      <c r="C17676" s="114" t="s">
        <v>58</v>
      </c>
      <c r="D17676" s="114" t="s">
        <v>2013</v>
      </c>
      <c r="E17676" s="115">
        <v>44892</v>
      </c>
      <c r="F17676" s="192">
        <v>0.52857638888888892</v>
      </c>
      <c r="G17676">
        <v>2</v>
      </c>
      <c r="H17676" s="114" t="s">
        <v>2014</v>
      </c>
      <c r="I17676">
        <v>2051987</v>
      </c>
    </row>
    <row r="17677" spans="1:9" x14ac:dyDescent="0.25">
      <c r="A17677" s="114" t="s">
        <v>2241</v>
      </c>
      <c r="B17677">
        <v>405</v>
      </c>
      <c r="C17677" s="114" t="s">
        <v>56</v>
      </c>
      <c r="D17677" s="114" t="s">
        <v>2226</v>
      </c>
      <c r="E17677" s="115">
        <v>44892</v>
      </c>
      <c r="F17677" s="192">
        <v>0.52866898148148145</v>
      </c>
      <c r="G17677">
        <v>2</v>
      </c>
      <c r="H17677" s="114" t="s">
        <v>2227</v>
      </c>
      <c r="I17677">
        <v>5351755</v>
      </c>
    </row>
    <row r="17678" spans="1:9" x14ac:dyDescent="0.25">
      <c r="A17678" s="114" t="s">
        <v>2241</v>
      </c>
      <c r="B17678">
        <v>406</v>
      </c>
      <c r="C17678" s="114" t="s">
        <v>56</v>
      </c>
      <c r="D17678" s="114" t="s">
        <v>2242</v>
      </c>
      <c r="E17678" s="115">
        <v>44892</v>
      </c>
      <c r="F17678" s="192">
        <v>0.5287384259259259</v>
      </c>
      <c r="G17678">
        <v>2</v>
      </c>
      <c r="H17678" s="114" t="s">
        <v>2243</v>
      </c>
      <c r="I17678">
        <v>5505651</v>
      </c>
    </row>
    <row r="17679" spans="1:9" x14ac:dyDescent="0.25">
      <c r="A17679" s="114" t="s">
        <v>2241</v>
      </c>
      <c r="B17679">
        <v>407</v>
      </c>
      <c r="C17679" s="114" t="s">
        <v>54</v>
      </c>
      <c r="D17679" s="114" t="s">
        <v>1312</v>
      </c>
      <c r="E17679" s="115">
        <v>44892</v>
      </c>
      <c r="F17679" s="192">
        <v>0.53097222222222218</v>
      </c>
      <c r="G17679">
        <v>2</v>
      </c>
      <c r="H17679" s="114" t="s">
        <v>1313</v>
      </c>
      <c r="I17679">
        <v>5334331</v>
      </c>
    </row>
    <row r="17680" spans="1:9" x14ac:dyDescent="0.25">
      <c r="A17680" s="114" t="s">
        <v>2241</v>
      </c>
      <c r="B17680">
        <v>408</v>
      </c>
      <c r="C17680" s="114" t="s">
        <v>54</v>
      </c>
      <c r="D17680" s="114" t="s">
        <v>1187</v>
      </c>
      <c r="E17680" s="115">
        <v>44892</v>
      </c>
      <c r="F17680" s="192">
        <v>0.53122685185185181</v>
      </c>
      <c r="G17680">
        <v>2</v>
      </c>
      <c r="H17680" s="114" t="s">
        <v>1188</v>
      </c>
      <c r="I17680">
        <v>6713418</v>
      </c>
    </row>
    <row r="17681" spans="1:9" x14ac:dyDescent="0.25">
      <c r="A17681" s="114" t="s">
        <v>2241</v>
      </c>
      <c r="B17681">
        <v>409</v>
      </c>
      <c r="C17681" s="114" t="s">
        <v>52</v>
      </c>
      <c r="D17681" s="114" t="s">
        <v>972</v>
      </c>
      <c r="E17681" s="115">
        <v>44892</v>
      </c>
      <c r="F17681" s="192">
        <v>0.53150462962962963</v>
      </c>
      <c r="G17681">
        <v>2</v>
      </c>
      <c r="H17681" s="114" t="s">
        <v>973</v>
      </c>
      <c r="I17681">
        <v>14932386</v>
      </c>
    </row>
    <row r="17682" spans="1:9" x14ac:dyDescent="0.25">
      <c r="A17682" s="114" t="s">
        <v>2241</v>
      </c>
      <c r="B17682">
        <v>410</v>
      </c>
      <c r="C17682" s="114" t="s">
        <v>52</v>
      </c>
      <c r="D17682" s="114" t="s">
        <v>1966</v>
      </c>
      <c r="E17682" s="115">
        <v>44892</v>
      </c>
      <c r="F17682" s="192">
        <v>0.53168981481481481</v>
      </c>
      <c r="G17682">
        <v>2</v>
      </c>
      <c r="H17682" s="114" t="s">
        <v>1967</v>
      </c>
      <c r="I17682">
        <v>5033561</v>
      </c>
    </row>
    <row r="17683" spans="1:9" x14ac:dyDescent="0.25">
      <c r="A17683" s="114" t="s">
        <v>2241</v>
      </c>
      <c r="B17683">
        <v>411</v>
      </c>
      <c r="C17683" s="114" t="s">
        <v>52</v>
      </c>
      <c r="D17683" s="114" t="s">
        <v>1593</v>
      </c>
      <c r="E17683" s="115">
        <v>44892</v>
      </c>
      <c r="F17683" s="192">
        <v>0.53179398148148149</v>
      </c>
      <c r="G17683">
        <v>2</v>
      </c>
      <c r="H17683" s="114" t="s">
        <v>1594</v>
      </c>
      <c r="I17683">
        <v>6717275</v>
      </c>
    </row>
    <row r="17684" spans="1:9" x14ac:dyDescent="0.25">
      <c r="A17684" s="114" t="s">
        <v>2241</v>
      </c>
      <c r="B17684">
        <v>412</v>
      </c>
      <c r="C17684" s="114" t="s">
        <v>53</v>
      </c>
      <c r="D17684" s="114" t="s">
        <v>895</v>
      </c>
      <c r="E17684" s="115">
        <v>44892</v>
      </c>
      <c r="F17684" s="192">
        <v>0.53430555555555559</v>
      </c>
      <c r="G17684">
        <v>2</v>
      </c>
      <c r="H17684" s="114" t="s">
        <v>896</v>
      </c>
      <c r="I17684">
        <v>4833466</v>
      </c>
    </row>
    <row r="17685" spans="1:9" x14ac:dyDescent="0.25">
      <c r="A17685" s="114" t="s">
        <v>2241</v>
      </c>
      <c r="B17685">
        <v>413</v>
      </c>
      <c r="C17685" s="114" t="s">
        <v>53</v>
      </c>
      <c r="D17685" s="114" t="s">
        <v>1105</v>
      </c>
      <c r="E17685" s="115">
        <v>44892</v>
      </c>
      <c r="F17685" s="192">
        <v>0.53543981481481484</v>
      </c>
      <c r="G17685">
        <v>2</v>
      </c>
      <c r="H17685" s="114" t="s">
        <v>1106</v>
      </c>
      <c r="I17685"/>
    </row>
    <row r="17686" spans="1:9" x14ac:dyDescent="0.25">
      <c r="A17686" s="114" t="s">
        <v>2241</v>
      </c>
      <c r="B17686">
        <v>414</v>
      </c>
      <c r="C17686" s="114" t="s">
        <v>18</v>
      </c>
      <c r="D17686" s="114" t="s">
        <v>1091</v>
      </c>
      <c r="E17686" s="115">
        <v>44892</v>
      </c>
      <c r="F17686" s="192">
        <v>0.53548611111111111</v>
      </c>
      <c r="G17686">
        <v>2</v>
      </c>
      <c r="H17686" s="114" t="s">
        <v>1092</v>
      </c>
      <c r="I17686"/>
    </row>
    <row r="17687" spans="1:9" x14ac:dyDescent="0.25">
      <c r="A17687" s="114" t="s">
        <v>2241</v>
      </c>
      <c r="B17687">
        <v>415</v>
      </c>
      <c r="C17687" s="114" t="s">
        <v>52</v>
      </c>
      <c r="D17687" s="114" t="s">
        <v>992</v>
      </c>
      <c r="E17687" s="115">
        <v>44892</v>
      </c>
      <c r="F17687" s="192">
        <v>0.53741898148148148</v>
      </c>
      <c r="G17687">
        <v>2</v>
      </c>
      <c r="H17687" s="114" t="s">
        <v>993</v>
      </c>
      <c r="I17687">
        <v>5348177</v>
      </c>
    </row>
    <row r="17688" spans="1:9" x14ac:dyDescent="0.25">
      <c r="A17688" s="114" t="s">
        <v>2241</v>
      </c>
      <c r="B17688">
        <v>416</v>
      </c>
      <c r="C17688" s="114" t="s">
        <v>54</v>
      </c>
      <c r="D17688" s="114" t="s">
        <v>1048</v>
      </c>
      <c r="E17688" s="115">
        <v>44892</v>
      </c>
      <c r="F17688" s="192">
        <v>0.53802083333333328</v>
      </c>
      <c r="G17688">
        <v>2</v>
      </c>
      <c r="H17688" s="114" t="s">
        <v>1049</v>
      </c>
      <c r="I17688"/>
    </row>
    <row r="17689" spans="1:9" x14ac:dyDescent="0.25">
      <c r="A17689" s="114" t="s">
        <v>2241</v>
      </c>
      <c r="B17689">
        <v>417</v>
      </c>
      <c r="C17689" s="114" t="s">
        <v>54</v>
      </c>
      <c r="D17689" s="114" t="s">
        <v>300</v>
      </c>
      <c r="E17689" s="115">
        <v>44892</v>
      </c>
      <c r="F17689" s="192">
        <v>0.53896990740740736</v>
      </c>
      <c r="G17689">
        <v>2</v>
      </c>
      <c r="H17689" s="114" t="s">
        <v>301</v>
      </c>
      <c r="I17689">
        <v>5492105</v>
      </c>
    </row>
    <row r="17690" spans="1:9" x14ac:dyDescent="0.25">
      <c r="A17690" s="114" t="s">
        <v>2241</v>
      </c>
      <c r="B17690">
        <v>418</v>
      </c>
      <c r="C17690" s="114" t="s">
        <v>54</v>
      </c>
      <c r="D17690" s="114" t="s">
        <v>799</v>
      </c>
      <c r="E17690" s="115">
        <v>44892</v>
      </c>
      <c r="F17690" s="192">
        <v>0.53945601851851854</v>
      </c>
      <c r="G17690">
        <v>2</v>
      </c>
      <c r="H17690" s="114" t="s">
        <v>800</v>
      </c>
      <c r="I17690">
        <v>6713817</v>
      </c>
    </row>
    <row r="17691" spans="1:9" x14ac:dyDescent="0.25">
      <c r="A17691" s="114" t="s">
        <v>2241</v>
      </c>
      <c r="B17691">
        <v>419</v>
      </c>
      <c r="C17691" s="114" t="s">
        <v>53</v>
      </c>
      <c r="D17691" s="114" t="s">
        <v>953</v>
      </c>
      <c r="E17691" s="115">
        <v>44892</v>
      </c>
      <c r="F17691" s="192">
        <v>0.53961805555555553</v>
      </c>
      <c r="G17691">
        <v>2</v>
      </c>
      <c r="H17691" s="114" t="s">
        <v>954</v>
      </c>
      <c r="I17691">
        <v>2025419</v>
      </c>
    </row>
    <row r="17692" spans="1:9" x14ac:dyDescent="0.25">
      <c r="A17692" s="114" t="s">
        <v>2241</v>
      </c>
      <c r="B17692">
        <v>420</v>
      </c>
      <c r="C17692" s="114" t="s">
        <v>54</v>
      </c>
      <c r="D17692" s="114" t="s">
        <v>1334</v>
      </c>
      <c r="E17692" s="115">
        <v>44892</v>
      </c>
      <c r="F17692" s="192">
        <v>0.54008101851851853</v>
      </c>
      <c r="G17692">
        <v>2</v>
      </c>
      <c r="H17692" s="114" t="s">
        <v>1335</v>
      </c>
      <c r="I17692">
        <v>7360552</v>
      </c>
    </row>
    <row r="17693" spans="1:9" x14ac:dyDescent="0.25">
      <c r="A17693" s="114" t="s">
        <v>2241</v>
      </c>
      <c r="B17693">
        <v>421</v>
      </c>
      <c r="C17693" s="114" t="s">
        <v>58</v>
      </c>
      <c r="D17693" s="114" t="s">
        <v>1960</v>
      </c>
      <c r="E17693" s="115">
        <v>44892</v>
      </c>
      <c r="F17693" s="192">
        <v>0.54716435185185186</v>
      </c>
      <c r="G17693">
        <v>2</v>
      </c>
      <c r="H17693" s="114" t="s">
        <v>1961</v>
      </c>
      <c r="I17693">
        <v>5343896</v>
      </c>
    </row>
    <row r="17694" spans="1:9" x14ac:dyDescent="0.25">
      <c r="A17694" s="114" t="s">
        <v>2241</v>
      </c>
      <c r="B17694">
        <v>422</v>
      </c>
      <c r="C17694" s="114" t="s">
        <v>54</v>
      </c>
      <c r="D17694" s="114" t="s">
        <v>608</v>
      </c>
      <c r="E17694" s="115">
        <v>44892</v>
      </c>
      <c r="F17694" s="192">
        <v>0.55174768518518513</v>
      </c>
      <c r="G17694">
        <v>2</v>
      </c>
      <c r="H17694" s="114" t="s">
        <v>609</v>
      </c>
      <c r="I17694"/>
    </row>
    <row r="17695" spans="1:9" x14ac:dyDescent="0.25">
      <c r="A17695" s="114" t="s">
        <v>2241</v>
      </c>
      <c r="B17695">
        <v>423</v>
      </c>
      <c r="C17695" s="114" t="s">
        <v>53</v>
      </c>
      <c r="D17695" s="114" t="s">
        <v>893</v>
      </c>
      <c r="E17695" s="115">
        <v>44892</v>
      </c>
      <c r="F17695" s="192">
        <v>0.55180555555555555</v>
      </c>
      <c r="G17695">
        <v>2</v>
      </c>
      <c r="H17695" s="114" t="s">
        <v>894</v>
      </c>
      <c r="I17695">
        <v>5445523</v>
      </c>
    </row>
    <row r="17696" spans="1:9" x14ac:dyDescent="0.25">
      <c r="A17696" s="114" t="s">
        <v>2241</v>
      </c>
      <c r="B17696">
        <v>424</v>
      </c>
      <c r="C17696" s="114" t="s">
        <v>52</v>
      </c>
      <c r="D17696" s="114" t="s">
        <v>861</v>
      </c>
      <c r="E17696" s="115">
        <v>44892</v>
      </c>
      <c r="F17696" s="192">
        <v>0.55232638888888885</v>
      </c>
      <c r="G17696">
        <v>2</v>
      </c>
      <c r="H17696" s="114" t="s">
        <v>862</v>
      </c>
      <c r="I17696">
        <v>14988796</v>
      </c>
    </row>
    <row r="17697" spans="1:9" x14ac:dyDescent="0.25">
      <c r="A17697" s="114" t="s">
        <v>2241</v>
      </c>
      <c r="B17697">
        <v>425</v>
      </c>
      <c r="C17697" s="114" t="s">
        <v>53</v>
      </c>
      <c r="D17697" s="114" t="s">
        <v>919</v>
      </c>
      <c r="E17697" s="115">
        <v>44892</v>
      </c>
      <c r="F17697" s="192">
        <v>0.55256944444444445</v>
      </c>
      <c r="G17697">
        <v>2</v>
      </c>
      <c r="H17697" s="114" t="s">
        <v>920</v>
      </c>
      <c r="I17697">
        <v>4831307</v>
      </c>
    </row>
    <row r="17698" spans="1:9" x14ac:dyDescent="0.25">
      <c r="A17698" s="114" t="s">
        <v>2241</v>
      </c>
      <c r="B17698">
        <v>426</v>
      </c>
      <c r="C17698" s="114" t="s">
        <v>53</v>
      </c>
      <c r="D17698" s="114" t="s">
        <v>1219</v>
      </c>
      <c r="E17698" s="115">
        <v>44892</v>
      </c>
      <c r="F17698" s="192">
        <v>0.55309027777777775</v>
      </c>
      <c r="G17698">
        <v>2</v>
      </c>
      <c r="H17698" s="114" t="s">
        <v>1220</v>
      </c>
      <c r="I17698"/>
    </row>
    <row r="17699" spans="1:9" x14ac:dyDescent="0.25">
      <c r="A17699" s="114" t="s">
        <v>2241</v>
      </c>
      <c r="B17699">
        <v>427</v>
      </c>
      <c r="C17699" s="114" t="s">
        <v>53</v>
      </c>
      <c r="D17699" s="114" t="s">
        <v>1735</v>
      </c>
      <c r="E17699" s="115">
        <v>44892</v>
      </c>
      <c r="F17699" s="192">
        <v>0.5534606481481481</v>
      </c>
      <c r="G17699">
        <v>2</v>
      </c>
      <c r="H17699" s="114" t="s">
        <v>1736</v>
      </c>
      <c r="I17699"/>
    </row>
    <row r="17700" spans="1:9" x14ac:dyDescent="0.25">
      <c r="A17700" s="114" t="s">
        <v>2241</v>
      </c>
      <c r="B17700">
        <v>428</v>
      </c>
      <c r="C17700" s="114" t="s">
        <v>53</v>
      </c>
      <c r="D17700" s="114" t="s">
        <v>1689</v>
      </c>
      <c r="E17700" s="115">
        <v>44892</v>
      </c>
      <c r="F17700" s="192">
        <v>0.55387731481481484</v>
      </c>
      <c r="G17700">
        <v>2</v>
      </c>
      <c r="H17700" s="114" t="s">
        <v>1690</v>
      </c>
      <c r="I17700"/>
    </row>
    <row r="17701" spans="1:9" x14ac:dyDescent="0.25">
      <c r="A17701" s="114" t="s">
        <v>2241</v>
      </c>
      <c r="B17701">
        <v>429</v>
      </c>
      <c r="C17701" s="114" t="s">
        <v>53</v>
      </c>
      <c r="D17701" s="114" t="s">
        <v>1101</v>
      </c>
      <c r="E17701" s="115">
        <v>44892</v>
      </c>
      <c r="F17701" s="192">
        <v>0.55398148148148152</v>
      </c>
      <c r="G17701">
        <v>2</v>
      </c>
      <c r="H17701" s="114" t="s">
        <v>1102</v>
      </c>
      <c r="I17701">
        <v>2025603</v>
      </c>
    </row>
    <row r="17702" spans="1:9" x14ac:dyDescent="0.25">
      <c r="A17702" s="114" t="s">
        <v>2241</v>
      </c>
      <c r="B17702">
        <v>430</v>
      </c>
      <c r="C17702" s="114" t="s">
        <v>53</v>
      </c>
      <c r="D17702" s="114" t="s">
        <v>1679</v>
      </c>
      <c r="E17702" s="115">
        <v>44892</v>
      </c>
      <c r="F17702" s="192">
        <v>0.55406250000000001</v>
      </c>
      <c r="G17702">
        <v>2</v>
      </c>
      <c r="H17702" s="114" t="s">
        <v>1680</v>
      </c>
      <c r="I17702"/>
    </row>
    <row r="17703" spans="1:9" x14ac:dyDescent="0.25">
      <c r="A17703" s="114" t="s">
        <v>2241</v>
      </c>
      <c r="B17703">
        <v>431</v>
      </c>
      <c r="C17703" s="114" t="s">
        <v>52</v>
      </c>
      <c r="D17703" s="114" t="s">
        <v>1178</v>
      </c>
      <c r="E17703" s="115">
        <v>44892</v>
      </c>
      <c r="F17703" s="192">
        <v>0.55576388888888884</v>
      </c>
      <c r="G17703">
        <v>2</v>
      </c>
      <c r="H17703" s="114" t="s">
        <v>1179</v>
      </c>
      <c r="I17703">
        <v>7299031</v>
      </c>
    </row>
    <row r="17704" spans="1:9" x14ac:dyDescent="0.25">
      <c r="A17704" s="114" t="s">
        <v>2241</v>
      </c>
      <c r="B17704">
        <v>432</v>
      </c>
      <c r="C17704" s="114" t="s">
        <v>53</v>
      </c>
      <c r="D17704" s="114" t="s">
        <v>945</v>
      </c>
      <c r="E17704" s="115">
        <v>44892</v>
      </c>
      <c r="F17704" s="192">
        <v>0.55583333333333329</v>
      </c>
      <c r="G17704">
        <v>2</v>
      </c>
      <c r="H17704" s="114" t="s">
        <v>946</v>
      </c>
      <c r="I17704">
        <v>4846490</v>
      </c>
    </row>
    <row r="17705" spans="1:9" x14ac:dyDescent="0.25">
      <c r="A17705" s="114" t="s">
        <v>2241</v>
      </c>
      <c r="B17705">
        <v>433</v>
      </c>
      <c r="C17705" s="114" t="s">
        <v>53</v>
      </c>
      <c r="D17705" s="114" t="s">
        <v>967</v>
      </c>
      <c r="E17705" s="115">
        <v>44892</v>
      </c>
      <c r="F17705" s="192">
        <v>0.55792824074074077</v>
      </c>
      <c r="G17705">
        <v>2</v>
      </c>
      <c r="H17705" s="114" t="s">
        <v>968</v>
      </c>
      <c r="I17705"/>
    </row>
    <row r="17706" spans="1:9" x14ac:dyDescent="0.25">
      <c r="A17706" s="114" t="s">
        <v>2241</v>
      </c>
      <c r="B17706">
        <v>434</v>
      </c>
      <c r="C17706" s="114" t="s">
        <v>52</v>
      </c>
      <c r="D17706" s="114" t="s">
        <v>889</v>
      </c>
      <c r="E17706" s="115">
        <v>44892</v>
      </c>
      <c r="F17706" s="192">
        <v>0.55829861111111112</v>
      </c>
      <c r="G17706">
        <v>2</v>
      </c>
      <c r="H17706" s="114" t="s">
        <v>890</v>
      </c>
      <c r="I17706">
        <v>14958866</v>
      </c>
    </row>
    <row r="17707" spans="1:9" x14ac:dyDescent="0.25">
      <c r="A17707" s="114" t="s">
        <v>2241</v>
      </c>
      <c r="B17707">
        <v>435</v>
      </c>
      <c r="C17707" s="114" t="s">
        <v>52</v>
      </c>
      <c r="D17707" s="114" t="s">
        <v>990</v>
      </c>
      <c r="E17707" s="115">
        <v>44892</v>
      </c>
      <c r="F17707" s="192">
        <v>0.55851851851851853</v>
      </c>
      <c r="G17707">
        <v>2</v>
      </c>
      <c r="H17707" s="114" t="s">
        <v>991</v>
      </c>
      <c r="I17707">
        <v>5348393</v>
      </c>
    </row>
    <row r="17708" spans="1:9" x14ac:dyDescent="0.25">
      <c r="A17708" s="114" t="s">
        <v>2241</v>
      </c>
      <c r="B17708">
        <v>436</v>
      </c>
      <c r="C17708" s="114" t="s">
        <v>53</v>
      </c>
      <c r="D17708" s="114" t="s">
        <v>1089</v>
      </c>
      <c r="E17708" s="115">
        <v>44892</v>
      </c>
      <c r="F17708" s="192">
        <v>0.55931712962962965</v>
      </c>
      <c r="G17708">
        <v>2</v>
      </c>
      <c r="H17708" s="114" t="s">
        <v>1090</v>
      </c>
      <c r="I17708"/>
    </row>
    <row r="17709" spans="1:9" x14ac:dyDescent="0.25">
      <c r="A17709" s="114" t="s">
        <v>2241</v>
      </c>
      <c r="B17709">
        <v>437</v>
      </c>
      <c r="C17709" s="114" t="s">
        <v>52</v>
      </c>
      <c r="D17709" s="114" t="s">
        <v>939</v>
      </c>
      <c r="E17709" s="115">
        <v>44892</v>
      </c>
      <c r="F17709" s="192">
        <v>0.55961805555555555</v>
      </c>
      <c r="G17709">
        <v>2</v>
      </c>
      <c r="H17709" s="114" t="s">
        <v>940</v>
      </c>
      <c r="I17709">
        <v>5522822</v>
      </c>
    </row>
    <row r="17710" spans="1:9" x14ac:dyDescent="0.25">
      <c r="A17710" s="114" t="s">
        <v>2241</v>
      </c>
      <c r="B17710">
        <v>438</v>
      </c>
      <c r="C17710" s="114" t="s">
        <v>53</v>
      </c>
      <c r="D17710" s="114" t="s">
        <v>957</v>
      </c>
      <c r="E17710" s="115">
        <v>44892</v>
      </c>
      <c r="F17710" s="192">
        <v>0.56000000000000005</v>
      </c>
      <c r="G17710">
        <v>2</v>
      </c>
      <c r="H17710" s="114" t="s">
        <v>958</v>
      </c>
      <c r="I17710">
        <v>4860969</v>
      </c>
    </row>
    <row r="17711" spans="1:9" x14ac:dyDescent="0.25">
      <c r="A17711" s="114" t="s">
        <v>2241</v>
      </c>
      <c r="B17711">
        <v>439</v>
      </c>
      <c r="C17711" s="114" t="s">
        <v>53</v>
      </c>
      <c r="D17711" s="114" t="s">
        <v>1849</v>
      </c>
      <c r="E17711" s="115">
        <v>44892</v>
      </c>
      <c r="F17711" s="192">
        <v>0.56011574074074078</v>
      </c>
      <c r="G17711">
        <v>2</v>
      </c>
      <c r="H17711" s="114" t="s">
        <v>1850</v>
      </c>
      <c r="I17711">
        <v>2664421</v>
      </c>
    </row>
    <row r="17712" spans="1:9" x14ac:dyDescent="0.25">
      <c r="A17712" s="114" t="s">
        <v>2241</v>
      </c>
      <c r="B17712">
        <v>440</v>
      </c>
      <c r="C17712" s="114" t="s">
        <v>53</v>
      </c>
      <c r="D17712" s="114" t="s">
        <v>1677</v>
      </c>
      <c r="E17712" s="115">
        <v>44892</v>
      </c>
      <c r="F17712" s="192">
        <v>0.56024305555555554</v>
      </c>
      <c r="G17712">
        <v>2</v>
      </c>
      <c r="H17712" s="114" t="s">
        <v>1678</v>
      </c>
      <c r="I17712">
        <v>2723383</v>
      </c>
    </row>
    <row r="17713" spans="1:9" x14ac:dyDescent="0.25">
      <c r="A17713" s="114" t="s">
        <v>2241</v>
      </c>
      <c r="B17713">
        <v>441</v>
      </c>
      <c r="C17713" s="114" t="s">
        <v>53</v>
      </c>
      <c r="D17713" s="114" t="s">
        <v>1019</v>
      </c>
      <c r="E17713" s="115">
        <v>44892</v>
      </c>
      <c r="F17713" s="192">
        <v>0.56031249999999999</v>
      </c>
      <c r="G17713">
        <v>2</v>
      </c>
      <c r="H17713" s="114" t="s">
        <v>1020</v>
      </c>
      <c r="I17713">
        <v>4841171</v>
      </c>
    </row>
    <row r="17714" spans="1:9" x14ac:dyDescent="0.25">
      <c r="A17714" s="114" t="s">
        <v>2241</v>
      </c>
      <c r="B17714">
        <v>442</v>
      </c>
      <c r="C17714" s="114" t="s">
        <v>53</v>
      </c>
      <c r="D17714" s="114" t="s">
        <v>1036</v>
      </c>
      <c r="E17714" s="115">
        <v>44892</v>
      </c>
      <c r="F17714" s="192">
        <v>0.56111111111111112</v>
      </c>
      <c r="G17714">
        <v>2</v>
      </c>
      <c r="H17714" s="114" t="s">
        <v>1037</v>
      </c>
      <c r="I17714"/>
    </row>
    <row r="17715" spans="1:9" x14ac:dyDescent="0.25">
      <c r="A17715" s="114" t="s">
        <v>2241</v>
      </c>
      <c r="B17715">
        <v>443</v>
      </c>
      <c r="C17715" s="114" t="s">
        <v>53</v>
      </c>
      <c r="D17715" s="114" t="s">
        <v>637</v>
      </c>
      <c r="E17715" s="115">
        <v>44892</v>
      </c>
      <c r="F17715" s="192">
        <v>0.56114583333333334</v>
      </c>
      <c r="G17715">
        <v>2</v>
      </c>
      <c r="H17715" s="114" t="s">
        <v>638</v>
      </c>
      <c r="I17715"/>
    </row>
    <row r="17716" spans="1:9" x14ac:dyDescent="0.25">
      <c r="A17716" s="114" t="s">
        <v>2241</v>
      </c>
      <c r="B17716">
        <v>444</v>
      </c>
      <c r="C17716" s="114" t="s">
        <v>52</v>
      </c>
      <c r="D17716" s="114" t="s">
        <v>911</v>
      </c>
      <c r="E17716" s="115">
        <v>44892</v>
      </c>
      <c r="F17716" s="192">
        <v>0.56120370370370365</v>
      </c>
      <c r="G17716">
        <v>2</v>
      </c>
      <c r="H17716" s="114" t="s">
        <v>912</v>
      </c>
      <c r="I17716">
        <v>2742880</v>
      </c>
    </row>
    <row r="17717" spans="1:9" x14ac:dyDescent="0.25">
      <c r="A17717" s="114" t="s">
        <v>2241</v>
      </c>
      <c r="B17717">
        <v>445</v>
      </c>
      <c r="C17717" s="114" t="s">
        <v>52</v>
      </c>
      <c r="D17717" s="114" t="s">
        <v>1064</v>
      </c>
      <c r="E17717" s="115">
        <v>44892</v>
      </c>
      <c r="F17717" s="192">
        <v>0.56145833333333328</v>
      </c>
      <c r="G17717">
        <v>2</v>
      </c>
      <c r="H17717" s="114" t="s">
        <v>1065</v>
      </c>
      <c r="I17717">
        <v>14988791</v>
      </c>
    </row>
    <row r="17718" spans="1:9" x14ac:dyDescent="0.25">
      <c r="A17718" s="114" t="s">
        <v>2241</v>
      </c>
      <c r="B17718">
        <v>446</v>
      </c>
      <c r="C17718" s="114" t="s">
        <v>53</v>
      </c>
      <c r="D17718" s="114" t="s">
        <v>913</v>
      </c>
      <c r="E17718" s="115">
        <v>44892</v>
      </c>
      <c r="F17718" s="192">
        <v>0.5799305555555555</v>
      </c>
      <c r="G17718">
        <v>2</v>
      </c>
      <c r="H17718" s="114" t="s">
        <v>914</v>
      </c>
      <c r="I17718">
        <v>2642792</v>
      </c>
    </row>
    <row r="17719" spans="1:9" x14ac:dyDescent="0.25">
      <c r="A17719" s="114" t="s">
        <v>2241</v>
      </c>
      <c r="B17719">
        <v>447</v>
      </c>
      <c r="C17719" s="114" t="s">
        <v>52</v>
      </c>
      <c r="D17719" s="114" t="s">
        <v>943</v>
      </c>
      <c r="E17719" s="115">
        <v>44892</v>
      </c>
      <c r="F17719" s="192">
        <v>0.57996527777777773</v>
      </c>
      <c r="G17719">
        <v>2</v>
      </c>
      <c r="H17719" s="114" t="s">
        <v>944</v>
      </c>
      <c r="I17719">
        <v>5348792</v>
      </c>
    </row>
    <row r="17720" spans="1:9" x14ac:dyDescent="0.25">
      <c r="A17720" s="114" t="s">
        <v>2241</v>
      </c>
      <c r="B17720">
        <v>448</v>
      </c>
      <c r="C17720" s="114" t="s">
        <v>54</v>
      </c>
      <c r="D17720" s="114" t="s">
        <v>1487</v>
      </c>
      <c r="E17720" s="115">
        <v>44892</v>
      </c>
      <c r="F17720" s="192">
        <v>0.58001157407407411</v>
      </c>
      <c r="G17720">
        <v>2</v>
      </c>
      <c r="H17720" s="114" t="s">
        <v>1488</v>
      </c>
      <c r="I17720">
        <v>2051547</v>
      </c>
    </row>
    <row r="17721" spans="1:9" x14ac:dyDescent="0.25">
      <c r="A17721" s="114" t="s">
        <v>2241</v>
      </c>
      <c r="B17721">
        <v>449</v>
      </c>
      <c r="C17721" s="114" t="s">
        <v>52</v>
      </c>
      <c r="D17721" s="114" t="s">
        <v>941</v>
      </c>
      <c r="E17721" s="115">
        <v>44892</v>
      </c>
      <c r="F17721" s="192">
        <v>0.58010416666666664</v>
      </c>
      <c r="G17721">
        <v>2</v>
      </c>
      <c r="H17721" s="114" t="s">
        <v>942</v>
      </c>
      <c r="I17721">
        <v>8118047</v>
      </c>
    </row>
    <row r="17722" spans="1:9" x14ac:dyDescent="0.25">
      <c r="A17722" s="114" t="s">
        <v>2241</v>
      </c>
      <c r="B17722">
        <v>450</v>
      </c>
      <c r="C17722" s="114" t="s">
        <v>53</v>
      </c>
      <c r="D17722" s="114" t="s">
        <v>1737</v>
      </c>
      <c r="E17722" s="115">
        <v>44892</v>
      </c>
      <c r="F17722" s="192">
        <v>0.58013888888888887</v>
      </c>
      <c r="G17722">
        <v>2</v>
      </c>
      <c r="H17722" s="114" t="s">
        <v>1738</v>
      </c>
      <c r="I17722">
        <v>2048554</v>
      </c>
    </row>
    <row r="17723" spans="1:9" x14ac:dyDescent="0.25">
      <c r="A17723" s="114" t="s">
        <v>2241</v>
      </c>
      <c r="B17723">
        <v>451</v>
      </c>
      <c r="C17723" s="114" t="s">
        <v>53</v>
      </c>
      <c r="D17723" s="114" t="s">
        <v>959</v>
      </c>
      <c r="E17723" s="115">
        <v>44892</v>
      </c>
      <c r="F17723" s="192">
        <v>0.58067129629629632</v>
      </c>
      <c r="G17723">
        <v>2</v>
      </c>
      <c r="H17723" s="114" t="s">
        <v>960</v>
      </c>
      <c r="I17723">
        <v>5468370</v>
      </c>
    </row>
    <row r="17724" spans="1:9" x14ac:dyDescent="0.25">
      <c r="A17724" s="114" t="s">
        <v>2241</v>
      </c>
      <c r="B17724">
        <v>452</v>
      </c>
      <c r="C17724" s="114" t="s">
        <v>52</v>
      </c>
      <c r="D17724" s="114" t="s">
        <v>1174</v>
      </c>
      <c r="E17724" s="115">
        <v>44892</v>
      </c>
      <c r="F17724" s="192">
        <v>0.5808564814814815</v>
      </c>
      <c r="G17724">
        <v>2</v>
      </c>
      <c r="H17724" s="114" t="s">
        <v>1175</v>
      </c>
      <c r="I17724">
        <v>14958078</v>
      </c>
    </row>
    <row r="17725" spans="1:9" x14ac:dyDescent="0.25">
      <c r="A17725" s="114" t="s">
        <v>2241</v>
      </c>
      <c r="B17725">
        <v>453</v>
      </c>
      <c r="C17725" s="114" t="s">
        <v>52</v>
      </c>
      <c r="D17725" s="114" t="s">
        <v>2185</v>
      </c>
      <c r="E17725" s="115">
        <v>44892</v>
      </c>
      <c r="F17725" s="192">
        <v>0.58098379629629626</v>
      </c>
      <c r="G17725">
        <v>2</v>
      </c>
      <c r="H17725" s="114" t="s">
        <v>2186</v>
      </c>
      <c r="I17725">
        <v>3624109</v>
      </c>
    </row>
    <row r="17726" spans="1:9" x14ac:dyDescent="0.25">
      <c r="A17726" s="114" t="s">
        <v>2241</v>
      </c>
      <c r="B17726">
        <v>454</v>
      </c>
      <c r="C17726" s="114" t="s">
        <v>54</v>
      </c>
      <c r="D17726" s="114" t="s">
        <v>1837</v>
      </c>
      <c r="E17726" s="115">
        <v>44892</v>
      </c>
      <c r="F17726" s="192">
        <v>0.58156249999999998</v>
      </c>
      <c r="G17726">
        <v>2</v>
      </c>
      <c r="H17726" s="114" t="s">
        <v>1838</v>
      </c>
      <c r="I17726">
        <v>3640904</v>
      </c>
    </row>
    <row r="17727" spans="1:9" x14ac:dyDescent="0.25">
      <c r="A17727" s="114" t="s">
        <v>2241</v>
      </c>
      <c r="B17727">
        <v>455</v>
      </c>
      <c r="C17727" s="114" t="s">
        <v>52</v>
      </c>
      <c r="D17727" s="114" t="s">
        <v>2009</v>
      </c>
      <c r="E17727" s="115">
        <v>44892</v>
      </c>
      <c r="F17727" s="192">
        <v>0.58174768518518516</v>
      </c>
      <c r="G17727">
        <v>2</v>
      </c>
      <c r="H17727" s="114" t="s">
        <v>2010</v>
      </c>
      <c r="I17727">
        <v>6710274</v>
      </c>
    </row>
    <row r="17728" spans="1:9" x14ac:dyDescent="0.25">
      <c r="A17728" s="114" t="s">
        <v>2241</v>
      </c>
      <c r="B17728">
        <v>456</v>
      </c>
      <c r="C17728" s="114" t="s">
        <v>53</v>
      </c>
      <c r="D17728" s="114" t="s">
        <v>1653</v>
      </c>
      <c r="E17728" s="115">
        <v>44892</v>
      </c>
      <c r="F17728" s="192">
        <v>0.58223379629629635</v>
      </c>
      <c r="G17728">
        <v>2</v>
      </c>
      <c r="H17728" s="114" t="s">
        <v>1654</v>
      </c>
      <c r="I17728"/>
    </row>
    <row r="17729" spans="1:9" x14ac:dyDescent="0.25">
      <c r="A17729" s="114" t="s">
        <v>2241</v>
      </c>
      <c r="B17729">
        <v>457</v>
      </c>
      <c r="C17729" s="114" t="s">
        <v>52</v>
      </c>
      <c r="D17729" s="114" t="s">
        <v>1002</v>
      </c>
      <c r="E17729" s="115">
        <v>44892</v>
      </c>
      <c r="F17729" s="192">
        <v>0.58261574074074074</v>
      </c>
      <c r="G17729">
        <v>2</v>
      </c>
      <c r="H17729" s="114" t="s">
        <v>1003</v>
      </c>
      <c r="I17729">
        <v>2718668</v>
      </c>
    </row>
    <row r="17730" spans="1:9" x14ac:dyDescent="0.25">
      <c r="A17730" s="114" t="s">
        <v>2241</v>
      </c>
      <c r="B17730">
        <v>458</v>
      </c>
      <c r="C17730" s="114" t="s">
        <v>52</v>
      </c>
      <c r="D17730" s="114" t="s">
        <v>2007</v>
      </c>
      <c r="E17730" s="115">
        <v>44892</v>
      </c>
      <c r="F17730" s="192">
        <v>0.58273148148148146</v>
      </c>
      <c r="G17730">
        <v>2</v>
      </c>
      <c r="H17730" s="114" t="s">
        <v>2008</v>
      </c>
      <c r="I17730">
        <v>5345329</v>
      </c>
    </row>
    <row r="17731" spans="1:9" x14ac:dyDescent="0.25">
      <c r="A17731" s="114" t="s">
        <v>2241</v>
      </c>
      <c r="B17731">
        <v>459</v>
      </c>
      <c r="C17731" s="114" t="s">
        <v>53</v>
      </c>
      <c r="D17731" s="114" t="s">
        <v>2101</v>
      </c>
      <c r="E17731" s="115">
        <v>44892</v>
      </c>
      <c r="F17731" s="192">
        <v>0.58347222222222217</v>
      </c>
      <c r="G17731">
        <v>2</v>
      </c>
      <c r="H17731" s="114" t="s">
        <v>2102</v>
      </c>
      <c r="I17731"/>
    </row>
    <row r="17732" spans="1:9" x14ac:dyDescent="0.25">
      <c r="A17732" s="114" t="s">
        <v>2241</v>
      </c>
      <c r="B17732">
        <v>460</v>
      </c>
      <c r="C17732" s="114" t="s">
        <v>52</v>
      </c>
      <c r="D17732" s="114" t="s">
        <v>1608</v>
      </c>
      <c r="E17732" s="115">
        <v>44892</v>
      </c>
      <c r="F17732" s="192">
        <v>0.58399305555555558</v>
      </c>
      <c r="G17732">
        <v>2</v>
      </c>
      <c r="H17732" s="114" t="s">
        <v>1609</v>
      </c>
      <c r="I17732">
        <v>3624978</v>
      </c>
    </row>
    <row r="17733" spans="1:9" x14ac:dyDescent="0.25">
      <c r="A17733" s="114" t="s">
        <v>2241</v>
      </c>
      <c r="B17733">
        <v>461</v>
      </c>
      <c r="C17733" s="114" t="s">
        <v>54</v>
      </c>
      <c r="D17733" s="114" t="s">
        <v>1845</v>
      </c>
      <c r="E17733" s="115">
        <v>44892</v>
      </c>
      <c r="F17733" s="192">
        <v>0.58472222222222225</v>
      </c>
      <c r="G17733">
        <v>2</v>
      </c>
      <c r="H17733" s="114" t="s">
        <v>1846</v>
      </c>
      <c r="I17733"/>
    </row>
    <row r="17734" spans="1:9" x14ac:dyDescent="0.25">
      <c r="A17734" s="114" t="s">
        <v>2241</v>
      </c>
      <c r="B17734">
        <v>462</v>
      </c>
      <c r="C17734" s="114" t="s">
        <v>54</v>
      </c>
      <c r="D17734" s="114" t="s">
        <v>516</v>
      </c>
      <c r="E17734" s="115">
        <v>44892</v>
      </c>
      <c r="F17734" s="192">
        <v>0.58770833333333339</v>
      </c>
      <c r="G17734">
        <v>2</v>
      </c>
      <c r="H17734" s="114" t="s">
        <v>517</v>
      </c>
      <c r="I17734">
        <v>7284214</v>
      </c>
    </row>
    <row r="17735" spans="1:9" x14ac:dyDescent="0.25">
      <c r="A17735" s="114" t="s">
        <v>2241</v>
      </c>
      <c r="B17735">
        <v>463</v>
      </c>
      <c r="C17735" s="114" t="s">
        <v>53</v>
      </c>
      <c r="D17735" s="114" t="s">
        <v>917</v>
      </c>
      <c r="E17735" s="115">
        <v>44892</v>
      </c>
      <c r="F17735" s="192">
        <v>0.59259259259259256</v>
      </c>
      <c r="G17735">
        <v>2</v>
      </c>
      <c r="H17735" s="114" t="s">
        <v>918</v>
      </c>
      <c r="I17735">
        <v>5500676</v>
      </c>
    </row>
    <row r="17736" spans="1:9" x14ac:dyDescent="0.25">
      <c r="A17736" s="114" t="s">
        <v>2241</v>
      </c>
      <c r="B17736">
        <v>464</v>
      </c>
      <c r="C17736" s="114" t="s">
        <v>53</v>
      </c>
      <c r="D17736" s="114" t="s">
        <v>883</v>
      </c>
      <c r="E17736" s="115">
        <v>44892</v>
      </c>
      <c r="F17736" s="192">
        <v>0.59302083333333333</v>
      </c>
      <c r="G17736">
        <v>2</v>
      </c>
      <c r="H17736" s="114" t="s">
        <v>884</v>
      </c>
      <c r="I17736"/>
    </row>
    <row r="17737" spans="1:9" x14ac:dyDescent="0.25">
      <c r="A17737" s="114" t="s">
        <v>2241</v>
      </c>
      <c r="B17737">
        <v>465</v>
      </c>
      <c r="C17737" s="114" t="s">
        <v>53</v>
      </c>
      <c r="D17737" s="114" t="s">
        <v>1027</v>
      </c>
      <c r="E17737" s="115">
        <v>44892</v>
      </c>
      <c r="F17737" s="192">
        <v>0.60162037037037042</v>
      </c>
      <c r="G17737">
        <v>2</v>
      </c>
      <c r="H17737" s="114" t="s">
        <v>1028</v>
      </c>
      <c r="I17737"/>
    </row>
    <row r="17738" spans="1:9" x14ac:dyDescent="0.25">
      <c r="A17738" s="114" t="s">
        <v>2241</v>
      </c>
      <c r="B17738">
        <v>466</v>
      </c>
      <c r="C17738" s="114" t="s">
        <v>55</v>
      </c>
      <c r="D17738" s="114" t="s">
        <v>1989</v>
      </c>
      <c r="E17738" s="115">
        <v>44892</v>
      </c>
      <c r="F17738" s="192">
        <v>0.60307870370370376</v>
      </c>
      <c r="G17738">
        <v>2</v>
      </c>
      <c r="H17738" s="114" t="s">
        <v>1990</v>
      </c>
      <c r="I17738">
        <v>14126521</v>
      </c>
    </row>
    <row r="17739" spans="1:9" x14ac:dyDescent="0.25">
      <c r="A17739" s="114" t="s">
        <v>2241</v>
      </c>
      <c r="B17739">
        <v>467</v>
      </c>
      <c r="C17739" s="114" t="s">
        <v>53</v>
      </c>
      <c r="D17739" s="114" t="s">
        <v>1195</v>
      </c>
      <c r="E17739" s="115">
        <v>44892</v>
      </c>
      <c r="F17739" s="192">
        <v>0.6059606481481481</v>
      </c>
      <c r="G17739">
        <v>2</v>
      </c>
      <c r="H17739" s="114" t="s">
        <v>1196</v>
      </c>
      <c r="I17739"/>
    </row>
    <row r="17740" spans="1:9" x14ac:dyDescent="0.25">
      <c r="A17740" s="114" t="s">
        <v>2241</v>
      </c>
      <c r="B17740">
        <v>468</v>
      </c>
      <c r="C17740" s="114" t="s">
        <v>52</v>
      </c>
      <c r="D17740" s="114" t="s">
        <v>2166</v>
      </c>
      <c r="E17740" s="115">
        <v>44892</v>
      </c>
      <c r="F17740" s="192">
        <v>0.62651620370370376</v>
      </c>
      <c r="G17740">
        <v>2</v>
      </c>
      <c r="H17740" s="114" t="s">
        <v>2167</v>
      </c>
      <c r="I17740">
        <v>2637111</v>
      </c>
    </row>
    <row r="17741" spans="1:9" x14ac:dyDescent="0.25">
      <c r="A17741" s="114" t="s">
        <v>2241</v>
      </c>
      <c r="B17741">
        <v>469</v>
      </c>
      <c r="C17741" s="114" t="s">
        <v>52</v>
      </c>
      <c r="D17741" s="114" t="s">
        <v>1215</v>
      </c>
      <c r="E17741" s="115">
        <v>44892</v>
      </c>
      <c r="F17741" s="192">
        <v>0.63315972222222228</v>
      </c>
      <c r="G17741">
        <v>2</v>
      </c>
      <c r="H17741" s="114" t="s">
        <v>1216</v>
      </c>
      <c r="I17741">
        <v>2841045</v>
      </c>
    </row>
    <row r="17742" spans="1:9" x14ac:dyDescent="0.25">
      <c r="A17742" s="114" t="s">
        <v>2241</v>
      </c>
      <c r="B17742">
        <v>470</v>
      </c>
      <c r="C17742" s="114" t="s">
        <v>52</v>
      </c>
      <c r="D17742" s="114" t="s">
        <v>1205</v>
      </c>
      <c r="E17742" s="115">
        <v>44892</v>
      </c>
      <c r="F17742" s="192">
        <v>0.63328703703703704</v>
      </c>
      <c r="G17742">
        <v>2</v>
      </c>
      <c r="H17742" s="114" t="s">
        <v>1206</v>
      </c>
      <c r="I17742">
        <v>6691275</v>
      </c>
    </row>
    <row r="17743" spans="1:9" x14ac:dyDescent="0.25">
      <c r="A17743" s="114" t="s">
        <v>2241</v>
      </c>
      <c r="B17743">
        <v>471</v>
      </c>
      <c r="C17743" s="114" t="s">
        <v>53</v>
      </c>
      <c r="D17743" s="114" t="s">
        <v>2105</v>
      </c>
      <c r="E17743" s="115">
        <v>44892</v>
      </c>
      <c r="F17743" s="192">
        <v>0.63405092592592593</v>
      </c>
      <c r="G17743">
        <v>2</v>
      </c>
      <c r="H17743" s="114" t="s">
        <v>2106</v>
      </c>
      <c r="I17743"/>
    </row>
    <row r="17744" spans="1:9" x14ac:dyDescent="0.25">
      <c r="A17744" s="114" t="s">
        <v>2241</v>
      </c>
      <c r="B17744">
        <v>472</v>
      </c>
      <c r="C17744" s="114" t="s">
        <v>52</v>
      </c>
      <c r="D17744" s="114" t="s">
        <v>1199</v>
      </c>
      <c r="E17744" s="115">
        <v>44892</v>
      </c>
      <c r="F17744" s="192">
        <v>0.63447916666666671</v>
      </c>
      <c r="G17744">
        <v>2</v>
      </c>
      <c r="H17744" s="114" t="s">
        <v>1200</v>
      </c>
      <c r="I17744">
        <v>7054903</v>
      </c>
    </row>
    <row r="17745" spans="1:9" x14ac:dyDescent="0.25">
      <c r="A17745" s="114" t="s">
        <v>2241</v>
      </c>
      <c r="B17745">
        <v>473</v>
      </c>
      <c r="C17745" s="114" t="s">
        <v>52</v>
      </c>
      <c r="D17745" s="114" t="s">
        <v>1103</v>
      </c>
      <c r="E17745" s="115">
        <v>44892</v>
      </c>
      <c r="F17745" s="192">
        <v>0.6350231481481482</v>
      </c>
      <c r="G17745">
        <v>2</v>
      </c>
      <c r="H17745" s="114" t="s">
        <v>1104</v>
      </c>
      <c r="I17745">
        <v>14936069</v>
      </c>
    </row>
    <row r="17746" spans="1:9" x14ac:dyDescent="0.25">
      <c r="A17746" s="114" t="s">
        <v>2241</v>
      </c>
      <c r="B17746">
        <v>474</v>
      </c>
      <c r="C17746" s="114" t="s">
        <v>52</v>
      </c>
      <c r="D17746" s="114" t="s">
        <v>1634</v>
      </c>
      <c r="E17746" s="115">
        <v>44892</v>
      </c>
      <c r="F17746" s="192">
        <v>0.63825231481481481</v>
      </c>
      <c r="G17746">
        <v>2</v>
      </c>
      <c r="H17746" s="114" t="s">
        <v>1635</v>
      </c>
      <c r="I17746">
        <v>14933866</v>
      </c>
    </row>
    <row r="17747" spans="1:9" x14ac:dyDescent="0.25">
      <c r="A17747" s="114" t="s">
        <v>2241</v>
      </c>
      <c r="B17747">
        <v>475</v>
      </c>
      <c r="C17747" s="114" t="s">
        <v>52</v>
      </c>
      <c r="D17747" s="114" t="s">
        <v>1203</v>
      </c>
      <c r="E17747" s="115">
        <v>44892</v>
      </c>
      <c r="F17747" s="192">
        <v>0.64179398148148148</v>
      </c>
      <c r="G17747">
        <v>2</v>
      </c>
      <c r="H17747" s="114" t="s">
        <v>1204</v>
      </c>
      <c r="I17747">
        <v>6713825</v>
      </c>
    </row>
    <row r="17748" spans="1:9" x14ac:dyDescent="0.25">
      <c r="A17748" s="114" t="s">
        <v>2241</v>
      </c>
      <c r="B17748">
        <v>476</v>
      </c>
      <c r="C17748" s="114" t="s">
        <v>53</v>
      </c>
      <c r="D17748" s="114" t="s">
        <v>1246</v>
      </c>
      <c r="E17748" s="115">
        <v>44892</v>
      </c>
      <c r="F17748" s="192">
        <v>0.64771990740740737</v>
      </c>
      <c r="G17748">
        <v>2</v>
      </c>
      <c r="H17748" s="114" t="s">
        <v>1247</v>
      </c>
      <c r="I17748">
        <v>4812536</v>
      </c>
    </row>
    <row r="17749" spans="1:9" x14ac:dyDescent="0.25">
      <c r="A17749" s="114" t="s">
        <v>2241</v>
      </c>
      <c r="B17749">
        <v>477</v>
      </c>
      <c r="C17749" s="114" t="s">
        <v>54</v>
      </c>
      <c r="D17749" s="114" t="s">
        <v>738</v>
      </c>
      <c r="E17749" s="115">
        <v>44892</v>
      </c>
      <c r="F17749" s="192">
        <v>0.65430555555555558</v>
      </c>
      <c r="G17749">
        <v>2</v>
      </c>
      <c r="H17749" s="114" t="s">
        <v>739</v>
      </c>
      <c r="I17749">
        <v>3401917</v>
      </c>
    </row>
    <row r="17750" spans="1:9" x14ac:dyDescent="0.25">
      <c r="A17750" s="114" t="s">
        <v>2241</v>
      </c>
      <c r="B17750">
        <v>478</v>
      </c>
      <c r="C17750" s="114" t="s">
        <v>53</v>
      </c>
      <c r="D17750" s="114" t="s">
        <v>935</v>
      </c>
      <c r="E17750" s="115">
        <v>44892</v>
      </c>
      <c r="F17750" s="192">
        <v>0.67487268518518517</v>
      </c>
      <c r="G17750">
        <v>2</v>
      </c>
      <c r="H17750" s="114" t="s">
        <v>936</v>
      </c>
      <c r="I17750">
        <v>15027063</v>
      </c>
    </row>
    <row r="17751" spans="1:9" x14ac:dyDescent="0.25">
      <c r="A17751" s="114" t="s">
        <v>2241</v>
      </c>
      <c r="B17751">
        <v>479</v>
      </c>
      <c r="C17751" s="114" t="s">
        <v>54</v>
      </c>
      <c r="D17751" s="114" t="s">
        <v>1975</v>
      </c>
      <c r="E17751" s="115">
        <v>44892</v>
      </c>
      <c r="F17751" s="192">
        <v>0.67523148148148149</v>
      </c>
      <c r="G17751">
        <v>2</v>
      </c>
      <c r="H17751" s="114" t="s">
        <v>1976</v>
      </c>
      <c r="I17751">
        <v>5368324</v>
      </c>
    </row>
    <row r="17752" spans="1:9" x14ac:dyDescent="0.25">
      <c r="A17752" s="114" t="s">
        <v>2241</v>
      </c>
      <c r="B17752">
        <v>480</v>
      </c>
      <c r="C17752" s="114" t="s">
        <v>52</v>
      </c>
      <c r="D17752" s="114" t="s">
        <v>982</v>
      </c>
      <c r="E17752" s="115">
        <v>44892</v>
      </c>
      <c r="F17752" s="192">
        <v>0.71108796296296295</v>
      </c>
      <c r="G17752">
        <v>2</v>
      </c>
      <c r="H17752" s="114" t="s">
        <v>983</v>
      </c>
      <c r="I17752">
        <v>3639736</v>
      </c>
    </row>
    <row r="17753" spans="1:9" x14ac:dyDescent="0.25">
      <c r="A17753" s="114" t="s">
        <v>2241</v>
      </c>
      <c r="B17753">
        <v>481</v>
      </c>
      <c r="C17753" s="114" t="s">
        <v>52</v>
      </c>
      <c r="D17753" s="114" t="s">
        <v>1861</v>
      </c>
      <c r="E17753" s="115">
        <v>44892</v>
      </c>
      <c r="F17753" s="192">
        <v>0.7628125</v>
      </c>
      <c r="G17753">
        <v>2</v>
      </c>
      <c r="H17753" s="114" t="s">
        <v>1862</v>
      </c>
      <c r="I17753">
        <v>5424009</v>
      </c>
    </row>
    <row r="17754" spans="1:9" x14ac:dyDescent="0.25">
      <c r="A17754" s="114" t="s">
        <v>2241</v>
      </c>
      <c r="B17754">
        <v>482</v>
      </c>
      <c r="C17754" s="114" t="s">
        <v>53</v>
      </c>
      <c r="D17754" s="114" t="s">
        <v>1507</v>
      </c>
      <c r="E17754" s="115">
        <v>44892</v>
      </c>
      <c r="F17754" s="192">
        <v>0.76428240740740738</v>
      </c>
      <c r="G17754">
        <v>2</v>
      </c>
      <c r="H17754" s="114" t="s">
        <v>1508</v>
      </c>
      <c r="I17754"/>
    </row>
    <row r="17755" spans="1:9" x14ac:dyDescent="0.25">
      <c r="A17755" s="114" t="s">
        <v>2241</v>
      </c>
      <c r="B17755">
        <v>483</v>
      </c>
      <c r="C17755" s="114" t="s">
        <v>53</v>
      </c>
      <c r="D17755" s="114" t="s">
        <v>212</v>
      </c>
      <c r="E17755" s="115">
        <v>44892</v>
      </c>
      <c r="F17755" s="192">
        <v>0.76431712962962961</v>
      </c>
      <c r="G17755">
        <v>2</v>
      </c>
      <c r="H17755" s="114" t="s">
        <v>213</v>
      </c>
      <c r="I17755">
        <v>14930541</v>
      </c>
    </row>
    <row r="17756" spans="1:9" x14ac:dyDescent="0.25">
      <c r="A17756" s="114" t="s">
        <v>2241</v>
      </c>
      <c r="B17756">
        <v>484</v>
      </c>
      <c r="C17756" s="114" t="s">
        <v>54</v>
      </c>
      <c r="D17756" s="114" t="s">
        <v>1242</v>
      </c>
      <c r="E17756" s="115">
        <v>44892</v>
      </c>
      <c r="F17756" s="192">
        <v>0.76435185185185184</v>
      </c>
      <c r="G17756">
        <v>2</v>
      </c>
      <c r="H17756" s="114" t="s">
        <v>1243</v>
      </c>
      <c r="I17756">
        <v>5484652</v>
      </c>
    </row>
    <row r="17757" spans="1:9" x14ac:dyDescent="0.25">
      <c r="A17757" s="114" t="s">
        <v>2241</v>
      </c>
      <c r="B17757">
        <v>485</v>
      </c>
      <c r="C17757" s="114" t="s">
        <v>52</v>
      </c>
      <c r="D17757" s="114" t="s">
        <v>1410</v>
      </c>
      <c r="E17757" s="115">
        <v>44892</v>
      </c>
      <c r="F17757" s="192">
        <v>0.76438657407407407</v>
      </c>
      <c r="G17757">
        <v>2</v>
      </c>
      <c r="H17757" s="114" t="s">
        <v>1411</v>
      </c>
      <c r="I17757"/>
    </row>
    <row r="17758" spans="1:9" x14ac:dyDescent="0.25">
      <c r="A17758" s="114" t="s">
        <v>2241</v>
      </c>
      <c r="B17758">
        <v>486</v>
      </c>
      <c r="C17758" s="114" t="s">
        <v>53</v>
      </c>
      <c r="D17758" s="114" t="s">
        <v>1270</v>
      </c>
      <c r="E17758" s="115">
        <v>44892</v>
      </c>
      <c r="F17758" s="192">
        <v>0.76442129629629629</v>
      </c>
      <c r="G17758">
        <v>2</v>
      </c>
      <c r="H17758" s="114" t="s">
        <v>1271</v>
      </c>
      <c r="I17758"/>
    </row>
    <row r="17759" spans="1:9" x14ac:dyDescent="0.25">
      <c r="A17759" s="114" t="s">
        <v>2241</v>
      </c>
      <c r="B17759">
        <v>487</v>
      </c>
      <c r="C17759" s="114" t="s">
        <v>56</v>
      </c>
      <c r="D17759" s="114" t="s">
        <v>1434</v>
      </c>
      <c r="E17759" s="115">
        <v>44892</v>
      </c>
      <c r="F17759" s="192">
        <v>0.76446759259259256</v>
      </c>
      <c r="G17759">
        <v>2</v>
      </c>
      <c r="H17759" s="114" t="s">
        <v>1435</v>
      </c>
      <c r="I17759"/>
    </row>
    <row r="17760" spans="1:9" x14ac:dyDescent="0.25">
      <c r="A17760" s="114" t="s">
        <v>2241</v>
      </c>
      <c r="B17760">
        <v>488</v>
      </c>
      <c r="C17760" s="114" t="s">
        <v>18</v>
      </c>
      <c r="D17760" s="114" t="s">
        <v>1461</v>
      </c>
      <c r="E17760" s="115">
        <v>44892</v>
      </c>
      <c r="F17760" s="192">
        <v>0.76451388888888894</v>
      </c>
      <c r="G17760">
        <v>2</v>
      </c>
      <c r="H17760" s="114" t="s">
        <v>1462</v>
      </c>
      <c r="I17760">
        <v>3449832</v>
      </c>
    </row>
    <row r="17761" spans="1:9" x14ac:dyDescent="0.25">
      <c r="A17761" s="114" t="s">
        <v>2241</v>
      </c>
      <c r="B17761">
        <v>489</v>
      </c>
      <c r="C17761" s="114" t="s">
        <v>52</v>
      </c>
      <c r="D17761" s="114" t="s">
        <v>1290</v>
      </c>
      <c r="E17761" s="115">
        <v>44892</v>
      </c>
      <c r="F17761" s="192">
        <v>0.76465277777777774</v>
      </c>
      <c r="G17761">
        <v>2</v>
      </c>
      <c r="H17761" s="114" t="s">
        <v>1291</v>
      </c>
      <c r="I17761">
        <v>14934153</v>
      </c>
    </row>
    <row r="17762" spans="1:9" x14ac:dyDescent="0.25">
      <c r="A17762" s="114" t="s">
        <v>2241</v>
      </c>
      <c r="B17762">
        <v>490</v>
      </c>
      <c r="C17762" s="114" t="s">
        <v>53</v>
      </c>
      <c r="D17762" s="114" t="s">
        <v>905</v>
      </c>
      <c r="E17762" s="115">
        <v>44892</v>
      </c>
      <c r="F17762" s="192">
        <v>0.76469907407407411</v>
      </c>
      <c r="G17762">
        <v>2</v>
      </c>
      <c r="H17762" s="114" t="s">
        <v>906</v>
      </c>
      <c r="I17762">
        <v>2048557</v>
      </c>
    </row>
    <row r="17763" spans="1:9" x14ac:dyDescent="0.25">
      <c r="A17763" s="114" t="s">
        <v>2241</v>
      </c>
      <c r="B17763">
        <v>491</v>
      </c>
      <c r="C17763" s="114" t="s">
        <v>53</v>
      </c>
      <c r="D17763" s="114" t="s">
        <v>1240</v>
      </c>
      <c r="E17763" s="115">
        <v>44892</v>
      </c>
      <c r="F17763" s="192">
        <v>0.76472222222222219</v>
      </c>
      <c r="G17763">
        <v>2</v>
      </c>
      <c r="H17763" s="114" t="s">
        <v>1241</v>
      </c>
      <c r="I17763">
        <v>14970175</v>
      </c>
    </row>
    <row r="17764" spans="1:9" x14ac:dyDescent="0.25">
      <c r="A17764" s="114" t="s">
        <v>2241</v>
      </c>
      <c r="B17764">
        <v>492</v>
      </c>
      <c r="C17764" s="114" t="s">
        <v>53</v>
      </c>
      <c r="D17764" s="114" t="s">
        <v>1519</v>
      </c>
      <c r="E17764" s="115">
        <v>44892</v>
      </c>
      <c r="F17764" s="192">
        <v>0.76555555555555554</v>
      </c>
      <c r="G17764">
        <v>2</v>
      </c>
      <c r="H17764" s="114" t="s">
        <v>1520</v>
      </c>
      <c r="I17764"/>
    </row>
    <row r="17765" spans="1:9" x14ac:dyDescent="0.25">
      <c r="A17765" s="114" t="s">
        <v>2241</v>
      </c>
      <c r="B17765">
        <v>493</v>
      </c>
      <c r="C17765" s="114" t="s">
        <v>53</v>
      </c>
      <c r="D17765" s="114" t="s">
        <v>1802</v>
      </c>
      <c r="E17765" s="115">
        <v>44892</v>
      </c>
      <c r="F17765" s="192">
        <v>0.76561342592592596</v>
      </c>
      <c r="G17765">
        <v>2</v>
      </c>
      <c r="H17765" s="114" t="s">
        <v>1803</v>
      </c>
      <c r="I17765"/>
    </row>
    <row r="17766" spans="1:9" x14ac:dyDescent="0.25">
      <c r="A17766" s="114" t="s">
        <v>2241</v>
      </c>
      <c r="B17766">
        <v>494</v>
      </c>
      <c r="C17766" s="114" t="s">
        <v>53</v>
      </c>
      <c r="D17766" s="114" t="s">
        <v>1495</v>
      </c>
      <c r="E17766" s="115">
        <v>44892</v>
      </c>
      <c r="F17766" s="192">
        <v>0.76568287037037042</v>
      </c>
      <c r="G17766">
        <v>2</v>
      </c>
      <c r="H17766" s="114" t="s">
        <v>1496</v>
      </c>
      <c r="I17766"/>
    </row>
    <row r="17767" spans="1:9" x14ac:dyDescent="0.25">
      <c r="A17767" s="114" t="s">
        <v>2241</v>
      </c>
      <c r="B17767">
        <v>495</v>
      </c>
      <c r="C17767" s="114" t="s">
        <v>53</v>
      </c>
      <c r="D17767" s="114" t="s">
        <v>863</v>
      </c>
      <c r="E17767" s="115">
        <v>44892</v>
      </c>
      <c r="F17767" s="192">
        <v>0.76596064814814813</v>
      </c>
      <c r="G17767">
        <v>2</v>
      </c>
      <c r="H17767" s="114" t="s">
        <v>864</v>
      </c>
      <c r="I17767">
        <v>14807755</v>
      </c>
    </row>
    <row r="17768" spans="1:9" x14ac:dyDescent="0.25">
      <c r="A17768" s="114" t="s">
        <v>2241</v>
      </c>
      <c r="B17768">
        <v>496</v>
      </c>
      <c r="C17768" s="114" t="s">
        <v>52</v>
      </c>
      <c r="D17768" s="114" t="s">
        <v>1702</v>
      </c>
      <c r="E17768" s="115">
        <v>44892</v>
      </c>
      <c r="F17768" s="192">
        <v>0.76601851851851854</v>
      </c>
      <c r="G17768">
        <v>2</v>
      </c>
      <c r="H17768" s="114" t="s">
        <v>1703</v>
      </c>
      <c r="I17768">
        <v>5272912</v>
      </c>
    </row>
    <row r="17769" spans="1:9" x14ac:dyDescent="0.25">
      <c r="A17769" s="114" t="s">
        <v>2241</v>
      </c>
      <c r="B17769">
        <v>497</v>
      </c>
      <c r="C17769" s="114" t="s">
        <v>53</v>
      </c>
      <c r="D17769" s="114" t="s">
        <v>316</v>
      </c>
      <c r="E17769" s="115">
        <v>44892</v>
      </c>
      <c r="F17769" s="192">
        <v>0.766087962962963</v>
      </c>
      <c r="G17769">
        <v>2</v>
      </c>
      <c r="H17769" s="114" t="s">
        <v>317</v>
      </c>
      <c r="I17769">
        <v>2166829</v>
      </c>
    </row>
    <row r="17770" spans="1:9" x14ac:dyDescent="0.25">
      <c r="A17770" s="114" t="s">
        <v>2241</v>
      </c>
      <c r="B17770">
        <v>498</v>
      </c>
      <c r="C17770" s="114" t="s">
        <v>52</v>
      </c>
      <c r="D17770" s="114" t="s">
        <v>480</v>
      </c>
      <c r="E17770" s="115">
        <v>44892</v>
      </c>
      <c r="F17770" s="192">
        <v>0.76643518518518516</v>
      </c>
      <c r="G17770">
        <v>2</v>
      </c>
      <c r="H17770" s="114" t="s">
        <v>481</v>
      </c>
      <c r="I17770">
        <v>4834213</v>
      </c>
    </row>
    <row r="17771" spans="1:9" x14ac:dyDescent="0.25">
      <c r="A17771" s="114" t="s">
        <v>2241</v>
      </c>
      <c r="B17771">
        <v>499</v>
      </c>
      <c r="C17771" s="114" t="s">
        <v>52</v>
      </c>
      <c r="D17771" s="114" t="s">
        <v>1696</v>
      </c>
      <c r="E17771" s="115">
        <v>44892</v>
      </c>
      <c r="F17771" s="192">
        <v>0.76646990740740739</v>
      </c>
      <c r="G17771">
        <v>2</v>
      </c>
      <c r="H17771" s="114" t="s">
        <v>1697</v>
      </c>
      <c r="I17771">
        <v>14810356</v>
      </c>
    </row>
    <row r="17772" spans="1:9" x14ac:dyDescent="0.25">
      <c r="A17772" s="114" t="s">
        <v>2241</v>
      </c>
      <c r="B17772">
        <v>500</v>
      </c>
      <c r="C17772" s="114" t="s">
        <v>53</v>
      </c>
      <c r="D17772" s="114" t="s">
        <v>344</v>
      </c>
      <c r="E17772" s="115">
        <v>44892</v>
      </c>
      <c r="F17772" s="192">
        <v>0.76718750000000002</v>
      </c>
      <c r="G17772">
        <v>2</v>
      </c>
      <c r="H17772" s="114" t="s">
        <v>345</v>
      </c>
      <c r="I17772">
        <v>2151575</v>
      </c>
    </row>
    <row r="17773" spans="1:9" x14ac:dyDescent="0.25">
      <c r="A17773" s="114" t="s">
        <v>2241</v>
      </c>
      <c r="B17773">
        <v>501</v>
      </c>
      <c r="C17773" s="114" t="s">
        <v>52</v>
      </c>
      <c r="D17773" s="114" t="s">
        <v>2072</v>
      </c>
      <c r="E17773" s="115">
        <v>44892</v>
      </c>
      <c r="F17773" s="192">
        <v>0.76723379629629629</v>
      </c>
      <c r="G17773">
        <v>2</v>
      </c>
      <c r="H17773" s="114" t="s">
        <v>2073</v>
      </c>
      <c r="I17773">
        <v>5377139</v>
      </c>
    </row>
    <row r="17774" spans="1:9" x14ac:dyDescent="0.25">
      <c r="A17774" s="114" t="s">
        <v>2241</v>
      </c>
      <c r="B17774">
        <v>502</v>
      </c>
      <c r="C17774" s="114" t="s">
        <v>53</v>
      </c>
      <c r="D17774" s="114" t="s">
        <v>1578</v>
      </c>
      <c r="E17774" s="115">
        <v>44892</v>
      </c>
      <c r="F17774" s="192">
        <v>0.76810185185185187</v>
      </c>
      <c r="G17774">
        <v>2</v>
      </c>
      <c r="H17774" s="114" t="s">
        <v>1579</v>
      </c>
      <c r="I17774">
        <v>2466091152</v>
      </c>
    </row>
    <row r="17775" spans="1:9" x14ac:dyDescent="0.25">
      <c r="A17775" s="114" t="s">
        <v>2241</v>
      </c>
      <c r="B17775">
        <v>503</v>
      </c>
      <c r="C17775" s="114" t="s">
        <v>52</v>
      </c>
      <c r="D17775" s="114" t="s">
        <v>1800</v>
      </c>
      <c r="E17775" s="115">
        <v>44892</v>
      </c>
      <c r="F17775" s="192">
        <v>0.76817129629629632</v>
      </c>
      <c r="G17775">
        <v>2</v>
      </c>
      <c r="H17775" s="114" t="s">
        <v>1801</v>
      </c>
      <c r="I17775">
        <v>3686572</v>
      </c>
    </row>
    <row r="17776" spans="1:9" x14ac:dyDescent="0.25">
      <c r="A17776" s="114" t="s">
        <v>2241</v>
      </c>
      <c r="B17776">
        <v>504</v>
      </c>
      <c r="C17776" s="114" t="s">
        <v>54</v>
      </c>
      <c r="D17776" s="114" t="s">
        <v>1356</v>
      </c>
      <c r="E17776" s="115">
        <v>44892</v>
      </c>
      <c r="F17776" s="192">
        <v>0.76824074074074078</v>
      </c>
      <c r="G17776">
        <v>2</v>
      </c>
      <c r="H17776" s="114" t="s">
        <v>1357</v>
      </c>
      <c r="I17776"/>
    </row>
    <row r="17777" spans="1:9" x14ac:dyDescent="0.25">
      <c r="A17777" s="114" t="s">
        <v>2241</v>
      </c>
      <c r="B17777">
        <v>505</v>
      </c>
      <c r="C17777" s="114" t="s">
        <v>53</v>
      </c>
      <c r="D17777" s="114" t="s">
        <v>1264</v>
      </c>
      <c r="E17777" s="115">
        <v>44892</v>
      </c>
      <c r="F17777" s="192">
        <v>0.76837962962962958</v>
      </c>
      <c r="G17777">
        <v>2</v>
      </c>
      <c r="H17777" s="114" t="s">
        <v>1265</v>
      </c>
      <c r="I17777">
        <v>5619697</v>
      </c>
    </row>
    <row r="17778" spans="1:9" x14ac:dyDescent="0.25">
      <c r="A17778" s="114" t="s">
        <v>2241</v>
      </c>
      <c r="B17778">
        <v>506</v>
      </c>
      <c r="C17778" s="114" t="s">
        <v>53</v>
      </c>
      <c r="D17778" s="114" t="s">
        <v>1442</v>
      </c>
      <c r="E17778" s="115">
        <v>44892</v>
      </c>
      <c r="F17778" s="192">
        <v>0.76842592592592596</v>
      </c>
      <c r="G17778">
        <v>2</v>
      </c>
      <c r="H17778" s="114" t="s">
        <v>1443</v>
      </c>
      <c r="I17778">
        <v>5436663</v>
      </c>
    </row>
    <row r="17779" spans="1:9" x14ac:dyDescent="0.25">
      <c r="A17779" s="114" t="s">
        <v>2241</v>
      </c>
      <c r="B17779">
        <v>507</v>
      </c>
      <c r="C17779" s="114" t="s">
        <v>53</v>
      </c>
      <c r="D17779" s="114" t="s">
        <v>296</v>
      </c>
      <c r="E17779" s="115">
        <v>44892</v>
      </c>
      <c r="F17779" s="192">
        <v>0.76846064814814818</v>
      </c>
      <c r="G17779">
        <v>2</v>
      </c>
      <c r="H17779" s="114" t="s">
        <v>297</v>
      </c>
      <c r="I17779"/>
    </row>
    <row r="17780" spans="1:9" x14ac:dyDescent="0.25">
      <c r="A17780" s="114" t="s">
        <v>2241</v>
      </c>
      <c r="B17780">
        <v>508</v>
      </c>
      <c r="C17780" s="114" t="s">
        <v>52</v>
      </c>
      <c r="D17780" s="114" t="s">
        <v>240</v>
      </c>
      <c r="E17780" s="115">
        <v>44892</v>
      </c>
      <c r="F17780" s="192">
        <v>0.76878472222222227</v>
      </c>
      <c r="G17780">
        <v>2</v>
      </c>
      <c r="H17780" s="114" t="s">
        <v>241</v>
      </c>
      <c r="I17780">
        <v>2684895</v>
      </c>
    </row>
    <row r="17781" spans="1:9" x14ac:dyDescent="0.25">
      <c r="A17781" s="114" t="s">
        <v>2241</v>
      </c>
      <c r="B17781">
        <v>509</v>
      </c>
      <c r="C17781" s="114" t="s">
        <v>53</v>
      </c>
      <c r="D17781" s="114" t="s">
        <v>1359</v>
      </c>
      <c r="E17781" s="115">
        <v>44892</v>
      </c>
      <c r="F17781" s="192">
        <v>0.76883101851851854</v>
      </c>
      <c r="G17781">
        <v>2</v>
      </c>
      <c r="H17781" s="114" t="s">
        <v>1360</v>
      </c>
      <c r="I17781">
        <v>4853797</v>
      </c>
    </row>
    <row r="17782" spans="1:9" x14ac:dyDescent="0.25">
      <c r="A17782" s="114" t="s">
        <v>2241</v>
      </c>
      <c r="B17782">
        <v>510</v>
      </c>
      <c r="C17782" s="114" t="s">
        <v>53</v>
      </c>
      <c r="D17782" s="114" t="s">
        <v>1493</v>
      </c>
      <c r="E17782" s="115">
        <v>44892</v>
      </c>
      <c r="F17782" s="192">
        <v>0.76886574074074077</v>
      </c>
      <c r="G17782">
        <v>2</v>
      </c>
      <c r="H17782" s="114" t="s">
        <v>1494</v>
      </c>
      <c r="I17782"/>
    </row>
    <row r="17783" spans="1:9" x14ac:dyDescent="0.25">
      <c r="A17783" s="114" t="s">
        <v>2241</v>
      </c>
      <c r="B17783">
        <v>511</v>
      </c>
      <c r="C17783" s="114" t="s">
        <v>53</v>
      </c>
      <c r="D17783" s="114" t="s">
        <v>1810</v>
      </c>
      <c r="E17783" s="115">
        <v>44892</v>
      </c>
      <c r="F17783" s="192">
        <v>0.76900462962962968</v>
      </c>
      <c r="G17783">
        <v>2</v>
      </c>
      <c r="H17783" s="114" t="s">
        <v>1811</v>
      </c>
      <c r="I17783"/>
    </row>
    <row r="17784" spans="1:9" x14ac:dyDescent="0.25">
      <c r="A17784" s="114" t="s">
        <v>2241</v>
      </c>
      <c r="B17784">
        <v>512</v>
      </c>
      <c r="C17784" s="114" t="s">
        <v>53</v>
      </c>
      <c r="D17784" s="114" t="s">
        <v>1875</v>
      </c>
      <c r="E17784" s="115">
        <v>44892</v>
      </c>
      <c r="F17784" s="192">
        <v>0.76905092592592594</v>
      </c>
      <c r="G17784">
        <v>2</v>
      </c>
      <c r="H17784" s="114" t="s">
        <v>1876</v>
      </c>
      <c r="I17784"/>
    </row>
    <row r="17785" spans="1:9" x14ac:dyDescent="0.25">
      <c r="A17785" s="114" t="s">
        <v>2241</v>
      </c>
      <c r="B17785">
        <v>513</v>
      </c>
      <c r="C17785" s="114" t="s">
        <v>53</v>
      </c>
      <c r="D17785" s="114" t="s">
        <v>1877</v>
      </c>
      <c r="E17785" s="115">
        <v>44892</v>
      </c>
      <c r="F17785" s="192">
        <v>0.76909722222222221</v>
      </c>
      <c r="G17785">
        <v>2</v>
      </c>
      <c r="H17785" s="114" t="s">
        <v>1878</v>
      </c>
      <c r="I17785"/>
    </row>
    <row r="17786" spans="1:9" x14ac:dyDescent="0.25">
      <c r="A17786" s="114" t="s">
        <v>2241</v>
      </c>
      <c r="B17786">
        <v>514</v>
      </c>
      <c r="C17786" s="114" t="s">
        <v>54</v>
      </c>
      <c r="D17786" s="114" t="s">
        <v>1384</v>
      </c>
      <c r="E17786" s="115">
        <v>44892</v>
      </c>
      <c r="F17786" s="192">
        <v>0.76916666666666667</v>
      </c>
      <c r="G17786">
        <v>2</v>
      </c>
      <c r="H17786" s="114" t="s">
        <v>1385</v>
      </c>
      <c r="I17786"/>
    </row>
    <row r="17787" spans="1:9" x14ac:dyDescent="0.25">
      <c r="A17787" s="114" t="s">
        <v>2241</v>
      </c>
      <c r="B17787">
        <v>515</v>
      </c>
      <c r="C17787" s="114" t="s">
        <v>53</v>
      </c>
      <c r="D17787" s="114" t="s">
        <v>458</v>
      </c>
      <c r="E17787" s="115">
        <v>44892</v>
      </c>
      <c r="F17787" s="192">
        <v>0.76938657407407407</v>
      </c>
      <c r="G17787">
        <v>2</v>
      </c>
      <c r="H17787" s="114" t="s">
        <v>459</v>
      </c>
      <c r="I17787">
        <v>3640426</v>
      </c>
    </row>
    <row r="17788" spans="1:9" x14ac:dyDescent="0.25">
      <c r="A17788" s="114" t="s">
        <v>2241</v>
      </c>
      <c r="B17788">
        <v>516</v>
      </c>
      <c r="C17788" s="114" t="s">
        <v>52</v>
      </c>
      <c r="D17788" s="114" t="s">
        <v>1698</v>
      </c>
      <c r="E17788" s="115">
        <v>44892</v>
      </c>
      <c r="F17788" s="192">
        <v>0.7694212962962963</v>
      </c>
      <c r="G17788">
        <v>2</v>
      </c>
      <c r="H17788" s="114" t="s">
        <v>1699</v>
      </c>
      <c r="I17788">
        <v>3620654</v>
      </c>
    </row>
    <row r="17789" spans="1:9" x14ac:dyDescent="0.25">
      <c r="A17789" s="114" t="s">
        <v>2241</v>
      </c>
      <c r="B17789">
        <v>517</v>
      </c>
      <c r="C17789" s="114" t="s">
        <v>53</v>
      </c>
      <c r="D17789" s="114" t="s">
        <v>204</v>
      </c>
      <c r="E17789" s="115">
        <v>44892</v>
      </c>
      <c r="F17789" s="192">
        <v>0.76945601851851853</v>
      </c>
      <c r="G17789">
        <v>2</v>
      </c>
      <c r="H17789" s="114" t="s">
        <v>205</v>
      </c>
      <c r="I17789"/>
    </row>
    <row r="17790" spans="1:9" x14ac:dyDescent="0.25">
      <c r="A17790" s="114" t="s">
        <v>2241</v>
      </c>
      <c r="B17790">
        <v>518</v>
      </c>
      <c r="C17790" s="114" t="s">
        <v>53</v>
      </c>
      <c r="D17790" s="114" t="s">
        <v>1467</v>
      </c>
      <c r="E17790" s="115">
        <v>44892</v>
      </c>
      <c r="F17790" s="192">
        <v>0.76953703703703702</v>
      </c>
      <c r="G17790">
        <v>2</v>
      </c>
      <c r="H17790" s="114" t="s">
        <v>1468</v>
      </c>
      <c r="I17790"/>
    </row>
    <row r="17791" spans="1:9" x14ac:dyDescent="0.25">
      <c r="A17791" s="114" t="s">
        <v>2241</v>
      </c>
      <c r="B17791">
        <v>519</v>
      </c>
      <c r="C17791" s="114" t="s">
        <v>53</v>
      </c>
      <c r="D17791" s="114" t="s">
        <v>2059</v>
      </c>
      <c r="E17791" s="115">
        <v>44892</v>
      </c>
      <c r="F17791" s="192">
        <v>0.76967592592592593</v>
      </c>
      <c r="G17791">
        <v>2</v>
      </c>
      <c r="H17791" s="114" t="s">
        <v>2060</v>
      </c>
      <c r="I17791"/>
    </row>
    <row r="17792" spans="1:9" x14ac:dyDescent="0.25">
      <c r="A17792" s="114" t="s">
        <v>2241</v>
      </c>
      <c r="B17792">
        <v>520</v>
      </c>
      <c r="C17792" s="114" t="s">
        <v>53</v>
      </c>
      <c r="D17792" s="114" t="s">
        <v>933</v>
      </c>
      <c r="E17792" s="115">
        <v>44892</v>
      </c>
      <c r="F17792" s="192">
        <v>0.76973379629629635</v>
      </c>
      <c r="G17792">
        <v>2</v>
      </c>
      <c r="H17792" s="114" t="s">
        <v>934</v>
      </c>
      <c r="I17792">
        <v>14929376</v>
      </c>
    </row>
    <row r="17793" spans="1:9" x14ac:dyDescent="0.25">
      <c r="A17793" s="114" t="s">
        <v>2241</v>
      </c>
      <c r="B17793">
        <v>521</v>
      </c>
      <c r="C17793" s="114" t="s">
        <v>52</v>
      </c>
      <c r="D17793" s="114" t="s">
        <v>1747</v>
      </c>
      <c r="E17793" s="115">
        <v>44892</v>
      </c>
      <c r="F17793" s="192">
        <v>0.76978009259259261</v>
      </c>
      <c r="G17793">
        <v>2</v>
      </c>
      <c r="H17793" s="114" t="s">
        <v>1748</v>
      </c>
      <c r="I17793">
        <v>14813613</v>
      </c>
    </row>
    <row r="17794" spans="1:9" x14ac:dyDescent="0.25">
      <c r="A17794" s="114" t="s">
        <v>2241</v>
      </c>
      <c r="B17794">
        <v>522</v>
      </c>
      <c r="C17794" s="114" t="s">
        <v>53</v>
      </c>
      <c r="D17794" s="114" t="s">
        <v>488</v>
      </c>
      <c r="E17794" s="115">
        <v>44892</v>
      </c>
      <c r="F17794" s="192">
        <v>0.76982638888888888</v>
      </c>
      <c r="G17794">
        <v>2</v>
      </c>
      <c r="H17794" s="114" t="s">
        <v>489</v>
      </c>
      <c r="I17794">
        <v>3379350</v>
      </c>
    </row>
    <row r="17795" spans="1:9" x14ac:dyDescent="0.25">
      <c r="A17795" s="114" t="s">
        <v>2241</v>
      </c>
      <c r="B17795">
        <v>523</v>
      </c>
      <c r="C17795" s="114" t="s">
        <v>53</v>
      </c>
      <c r="D17795" s="114" t="s">
        <v>1380</v>
      </c>
      <c r="E17795" s="115">
        <v>44892</v>
      </c>
      <c r="F17795" s="192">
        <v>0.77071759259259254</v>
      </c>
      <c r="G17795">
        <v>2</v>
      </c>
      <c r="H17795" s="114" t="s">
        <v>1381</v>
      </c>
      <c r="I17795">
        <v>5032047</v>
      </c>
    </row>
    <row r="17796" spans="1:9" x14ac:dyDescent="0.25">
      <c r="A17796" s="114" t="s">
        <v>2241</v>
      </c>
      <c r="B17796">
        <v>524</v>
      </c>
      <c r="C17796" s="114" t="s">
        <v>53</v>
      </c>
      <c r="D17796" s="114" t="s">
        <v>1396</v>
      </c>
      <c r="E17796" s="115">
        <v>44892</v>
      </c>
      <c r="F17796" s="192">
        <v>0.77075231481481477</v>
      </c>
      <c r="G17796">
        <v>2</v>
      </c>
      <c r="H17796" s="114" t="s">
        <v>1397</v>
      </c>
      <c r="I17796">
        <v>14824036</v>
      </c>
    </row>
    <row r="17797" spans="1:9" x14ac:dyDescent="0.25">
      <c r="A17797" s="114" t="s">
        <v>2241</v>
      </c>
      <c r="B17797">
        <v>525</v>
      </c>
      <c r="C17797" s="114" t="s">
        <v>53</v>
      </c>
      <c r="D17797" s="114" t="s">
        <v>1719</v>
      </c>
      <c r="E17797" s="115">
        <v>44892</v>
      </c>
      <c r="F17797" s="192">
        <v>0.77078703703703699</v>
      </c>
      <c r="G17797">
        <v>2</v>
      </c>
      <c r="H17797" s="114" t="s">
        <v>1720</v>
      </c>
      <c r="I17797">
        <v>5618617</v>
      </c>
    </row>
    <row r="17798" spans="1:9" x14ac:dyDescent="0.25">
      <c r="A17798" s="114" t="s">
        <v>2241</v>
      </c>
      <c r="B17798">
        <v>526</v>
      </c>
      <c r="C17798" s="114" t="s">
        <v>52</v>
      </c>
      <c r="D17798" s="114" t="s">
        <v>218</v>
      </c>
      <c r="E17798" s="115">
        <v>44892</v>
      </c>
      <c r="F17798" s="192">
        <v>0.77085648148148145</v>
      </c>
      <c r="G17798">
        <v>2</v>
      </c>
      <c r="H17798" s="114" t="s">
        <v>219</v>
      </c>
      <c r="I17798">
        <v>8357700</v>
      </c>
    </row>
    <row r="17799" spans="1:9" x14ac:dyDescent="0.25">
      <c r="A17799" s="114" t="s">
        <v>2241</v>
      </c>
      <c r="B17799">
        <v>527</v>
      </c>
      <c r="C17799" s="114" t="s">
        <v>52</v>
      </c>
      <c r="D17799" s="114" t="s">
        <v>1306</v>
      </c>
      <c r="E17799" s="115">
        <v>44892</v>
      </c>
      <c r="F17799" s="192">
        <v>0.77089120370370368</v>
      </c>
      <c r="G17799">
        <v>2</v>
      </c>
      <c r="H17799" s="114" t="s">
        <v>1307</v>
      </c>
      <c r="I17799">
        <v>14942233</v>
      </c>
    </row>
    <row r="17800" spans="1:9" x14ac:dyDescent="0.25">
      <c r="A17800" s="114" t="s">
        <v>2241</v>
      </c>
      <c r="B17800">
        <v>528</v>
      </c>
      <c r="C17800" s="114" t="s">
        <v>52</v>
      </c>
      <c r="D17800" s="114" t="s">
        <v>242</v>
      </c>
      <c r="E17800" s="115">
        <v>44892</v>
      </c>
      <c r="F17800" s="192">
        <v>0.7709259259259259</v>
      </c>
      <c r="G17800">
        <v>2</v>
      </c>
      <c r="H17800" s="114" t="s">
        <v>243</v>
      </c>
      <c r="I17800">
        <v>14942222</v>
      </c>
    </row>
    <row r="17801" spans="1:9" x14ac:dyDescent="0.25">
      <c r="A17801" s="114" t="s">
        <v>2241</v>
      </c>
      <c r="B17801">
        <v>529</v>
      </c>
      <c r="C17801" s="114" t="s">
        <v>52</v>
      </c>
      <c r="D17801" s="114" t="s">
        <v>1314</v>
      </c>
      <c r="E17801" s="115">
        <v>44892</v>
      </c>
      <c r="F17801" s="192">
        <v>0.77104166666666663</v>
      </c>
      <c r="G17801">
        <v>2</v>
      </c>
      <c r="H17801" s="114" t="s">
        <v>1315</v>
      </c>
      <c r="I17801">
        <v>14810313</v>
      </c>
    </row>
    <row r="17802" spans="1:9" x14ac:dyDescent="0.25">
      <c r="A17802" s="114" t="s">
        <v>2241</v>
      </c>
      <c r="B17802">
        <v>530</v>
      </c>
      <c r="C17802" s="114" t="s">
        <v>52</v>
      </c>
      <c r="D17802" s="114" t="s">
        <v>1521</v>
      </c>
      <c r="E17802" s="115">
        <v>44892</v>
      </c>
      <c r="F17802" s="192">
        <v>0.77158564814814812</v>
      </c>
      <c r="G17802">
        <v>2</v>
      </c>
      <c r="H17802" s="114" t="s">
        <v>1522</v>
      </c>
      <c r="I17802">
        <v>6702196</v>
      </c>
    </row>
    <row r="17803" spans="1:9" x14ac:dyDescent="0.25">
      <c r="A17803" s="114" t="s">
        <v>2241</v>
      </c>
      <c r="B17803">
        <v>531</v>
      </c>
      <c r="C17803" s="114" t="s">
        <v>53</v>
      </c>
      <c r="D17803" s="114" t="s">
        <v>322</v>
      </c>
      <c r="E17803" s="115">
        <v>44892</v>
      </c>
      <c r="F17803" s="192">
        <v>0.77186342592592594</v>
      </c>
      <c r="G17803">
        <v>2</v>
      </c>
      <c r="H17803" s="114" t="s">
        <v>323</v>
      </c>
      <c r="I17803"/>
    </row>
    <row r="17804" spans="1:9" x14ac:dyDescent="0.25">
      <c r="A17804" s="114" t="s">
        <v>2241</v>
      </c>
      <c r="B17804">
        <v>532</v>
      </c>
      <c r="C17804" s="114" t="s">
        <v>52</v>
      </c>
      <c r="D17804" s="114" t="s">
        <v>506</v>
      </c>
      <c r="E17804" s="115">
        <v>44892</v>
      </c>
      <c r="F17804" s="192">
        <v>0.77188657407407413</v>
      </c>
      <c r="G17804">
        <v>2</v>
      </c>
      <c r="H17804" s="114" t="s">
        <v>507</v>
      </c>
      <c r="I17804">
        <v>7350698</v>
      </c>
    </row>
    <row r="17805" spans="1:9" x14ac:dyDescent="0.25">
      <c r="A17805" s="114" t="s">
        <v>2241</v>
      </c>
      <c r="B17805">
        <v>533</v>
      </c>
      <c r="C17805" s="114" t="s">
        <v>56</v>
      </c>
      <c r="D17805" s="114" t="s">
        <v>1426</v>
      </c>
      <c r="E17805" s="115">
        <v>44892</v>
      </c>
      <c r="F17805" s="192">
        <v>0.77336805555555554</v>
      </c>
      <c r="G17805">
        <v>2</v>
      </c>
      <c r="H17805" s="114" t="s">
        <v>1427</v>
      </c>
      <c r="I17805">
        <v>7598551</v>
      </c>
    </row>
    <row r="17806" spans="1:9" x14ac:dyDescent="0.25">
      <c r="A17806" s="114" t="s">
        <v>2241</v>
      </c>
      <c r="B17806">
        <v>534</v>
      </c>
      <c r="C17806" s="114" t="s">
        <v>56</v>
      </c>
      <c r="D17806" s="114" t="s">
        <v>1428</v>
      </c>
      <c r="E17806" s="115">
        <v>44892</v>
      </c>
      <c r="F17806" s="192">
        <v>0.77341435185185181</v>
      </c>
      <c r="G17806">
        <v>2</v>
      </c>
      <c r="H17806" s="114" t="s">
        <v>1429</v>
      </c>
      <c r="I17806">
        <v>5350520</v>
      </c>
    </row>
    <row r="17807" spans="1:9" x14ac:dyDescent="0.25">
      <c r="A17807" s="114" t="s">
        <v>2241</v>
      </c>
      <c r="B17807">
        <v>535</v>
      </c>
      <c r="C17807" s="114" t="s">
        <v>56</v>
      </c>
      <c r="D17807" s="114" t="s">
        <v>1446</v>
      </c>
      <c r="E17807" s="115">
        <v>44892</v>
      </c>
      <c r="F17807" s="192">
        <v>0.77344907407407404</v>
      </c>
      <c r="G17807">
        <v>2</v>
      </c>
      <c r="H17807" s="114" t="s">
        <v>1447</v>
      </c>
      <c r="I17807"/>
    </row>
    <row r="17808" spans="1:9" x14ac:dyDescent="0.25">
      <c r="A17808" s="114" t="s">
        <v>2241</v>
      </c>
      <c r="B17808">
        <v>536</v>
      </c>
      <c r="C17808" s="114" t="s">
        <v>53</v>
      </c>
      <c r="D17808" s="114" t="s">
        <v>931</v>
      </c>
      <c r="E17808" s="115">
        <v>44892</v>
      </c>
      <c r="F17808" s="192">
        <v>0.77350694444444446</v>
      </c>
      <c r="G17808">
        <v>2</v>
      </c>
      <c r="H17808" s="114" t="s">
        <v>932</v>
      </c>
      <c r="I17808"/>
    </row>
    <row r="17809" spans="1:9" x14ac:dyDescent="0.25">
      <c r="A17809" s="114" t="s">
        <v>2241</v>
      </c>
      <c r="B17809">
        <v>537</v>
      </c>
      <c r="C17809" s="114" t="s">
        <v>53</v>
      </c>
      <c r="D17809" s="114" t="s">
        <v>1286</v>
      </c>
      <c r="E17809" s="115">
        <v>44892</v>
      </c>
      <c r="F17809" s="192">
        <v>0.77362268518518518</v>
      </c>
      <c r="G17809">
        <v>2</v>
      </c>
      <c r="H17809" s="114" t="s">
        <v>1287</v>
      </c>
      <c r="I17809"/>
    </row>
    <row r="17810" spans="1:9" x14ac:dyDescent="0.25">
      <c r="A17810" s="114" t="s">
        <v>2241</v>
      </c>
      <c r="B17810">
        <v>538</v>
      </c>
      <c r="C17810" s="114" t="s">
        <v>53</v>
      </c>
      <c r="D17810" s="114" t="s">
        <v>278</v>
      </c>
      <c r="E17810" s="115">
        <v>44892</v>
      </c>
      <c r="F17810" s="192">
        <v>0.77368055555555559</v>
      </c>
      <c r="G17810">
        <v>2</v>
      </c>
      <c r="H17810" s="114" t="s">
        <v>279</v>
      </c>
      <c r="I17810">
        <v>2024793</v>
      </c>
    </row>
    <row r="17811" spans="1:9" x14ac:dyDescent="0.25">
      <c r="A17811" s="114" t="s">
        <v>2241</v>
      </c>
      <c r="B17811">
        <v>539</v>
      </c>
      <c r="C17811" s="114" t="s">
        <v>52</v>
      </c>
      <c r="D17811" s="114" t="s">
        <v>1266</v>
      </c>
      <c r="E17811" s="115">
        <v>44892</v>
      </c>
      <c r="F17811" s="192">
        <v>0.77372685185185186</v>
      </c>
      <c r="G17811">
        <v>2</v>
      </c>
      <c r="H17811" s="114" t="s">
        <v>1267</v>
      </c>
      <c r="I17811">
        <v>3400244</v>
      </c>
    </row>
    <row r="17812" spans="1:9" x14ac:dyDescent="0.25">
      <c r="A17812" s="114" t="s">
        <v>2241</v>
      </c>
      <c r="B17812">
        <v>540</v>
      </c>
      <c r="C17812" s="114" t="s">
        <v>53</v>
      </c>
      <c r="D17812" s="114" t="s">
        <v>1272</v>
      </c>
      <c r="E17812" s="115">
        <v>44892</v>
      </c>
      <c r="F17812" s="192">
        <v>0.77376157407407409</v>
      </c>
      <c r="G17812">
        <v>2</v>
      </c>
      <c r="H17812" s="114" t="s">
        <v>1273</v>
      </c>
      <c r="I17812"/>
    </row>
    <row r="17813" spans="1:9" x14ac:dyDescent="0.25">
      <c r="A17813" s="114" t="s">
        <v>2241</v>
      </c>
      <c r="B17813">
        <v>541</v>
      </c>
      <c r="C17813" s="114" t="s">
        <v>21</v>
      </c>
      <c r="D17813" s="114" t="s">
        <v>1456</v>
      </c>
      <c r="E17813" s="115">
        <v>44892</v>
      </c>
      <c r="F17813" s="192">
        <v>0.77385416666666662</v>
      </c>
      <c r="G17813">
        <v>2</v>
      </c>
      <c r="H17813" s="114" t="s">
        <v>1457</v>
      </c>
      <c r="I17813"/>
    </row>
    <row r="17814" spans="1:9" x14ac:dyDescent="0.25">
      <c r="A17814" s="114" t="s">
        <v>2241</v>
      </c>
      <c r="B17814">
        <v>542</v>
      </c>
      <c r="C17814" s="114" t="s">
        <v>21</v>
      </c>
      <c r="D17814" s="114" t="s">
        <v>2052</v>
      </c>
      <c r="E17814" s="115">
        <v>44892</v>
      </c>
      <c r="F17814" s="192">
        <v>0.77388888888888885</v>
      </c>
      <c r="G17814">
        <v>2</v>
      </c>
      <c r="H17814" s="114" t="s">
        <v>21</v>
      </c>
      <c r="I17814"/>
    </row>
    <row r="17815" spans="1:9" x14ac:dyDescent="0.25">
      <c r="A17815" s="114" t="s">
        <v>2241</v>
      </c>
      <c r="B17815">
        <v>543</v>
      </c>
      <c r="C17815" s="114" t="s">
        <v>52</v>
      </c>
      <c r="D17815" s="114" t="s">
        <v>1471</v>
      </c>
      <c r="E17815" s="115">
        <v>44892</v>
      </c>
      <c r="F17815" s="192">
        <v>0.77427083333333335</v>
      </c>
      <c r="G17815">
        <v>2</v>
      </c>
      <c r="H17815" s="114" t="s">
        <v>1472</v>
      </c>
      <c r="I17815">
        <v>5281370</v>
      </c>
    </row>
    <row r="17816" spans="1:9" x14ac:dyDescent="0.25">
      <c r="A17816" s="114" t="s">
        <v>2241</v>
      </c>
      <c r="B17816">
        <v>544</v>
      </c>
      <c r="C17816" s="114" t="s">
        <v>52</v>
      </c>
      <c r="D17816" s="114" t="s">
        <v>220</v>
      </c>
      <c r="E17816" s="115">
        <v>44892</v>
      </c>
      <c r="F17816" s="192">
        <v>0.77429398148148143</v>
      </c>
      <c r="G17816">
        <v>2</v>
      </c>
      <c r="H17816" s="114" t="s">
        <v>221</v>
      </c>
      <c r="I17816">
        <v>2705664</v>
      </c>
    </row>
    <row r="17817" spans="1:9" x14ac:dyDescent="0.25">
      <c r="A17817" s="114" t="s">
        <v>2241</v>
      </c>
      <c r="B17817">
        <v>545</v>
      </c>
      <c r="C17817" s="114" t="s">
        <v>53</v>
      </c>
      <c r="D17817" s="114" t="s">
        <v>1252</v>
      </c>
      <c r="E17817" s="115">
        <v>44892</v>
      </c>
      <c r="F17817" s="192">
        <v>0.77443287037037034</v>
      </c>
      <c r="G17817">
        <v>2</v>
      </c>
      <c r="H17817" s="114" t="s">
        <v>1253</v>
      </c>
      <c r="I17817">
        <v>14807551</v>
      </c>
    </row>
    <row r="17818" spans="1:9" x14ac:dyDescent="0.25">
      <c r="A17818" s="114" t="s">
        <v>2241</v>
      </c>
      <c r="B17818">
        <v>546</v>
      </c>
      <c r="C17818" s="114" t="s">
        <v>53</v>
      </c>
      <c r="D17818" s="114" t="s">
        <v>1586</v>
      </c>
      <c r="E17818" s="115">
        <v>44892</v>
      </c>
      <c r="F17818" s="192">
        <v>0.77446759259259257</v>
      </c>
      <c r="G17818">
        <v>2</v>
      </c>
      <c r="H17818" s="114" t="s">
        <v>1587</v>
      </c>
      <c r="I17818"/>
    </row>
    <row r="17819" spans="1:9" x14ac:dyDescent="0.25">
      <c r="A17819" s="114" t="s">
        <v>2241</v>
      </c>
      <c r="B17819">
        <v>547</v>
      </c>
      <c r="C17819" s="114" t="s">
        <v>52</v>
      </c>
      <c r="D17819" s="114" t="s">
        <v>1322</v>
      </c>
      <c r="E17819" s="115">
        <v>44892</v>
      </c>
      <c r="F17819" s="192">
        <v>0.77464120370370371</v>
      </c>
      <c r="G17819">
        <v>2</v>
      </c>
      <c r="H17819" s="114" t="s">
        <v>1323</v>
      </c>
      <c r="I17819">
        <v>14824003</v>
      </c>
    </row>
    <row r="17820" spans="1:9" x14ac:dyDescent="0.25">
      <c r="A17820" s="114" t="s">
        <v>2241</v>
      </c>
      <c r="B17820">
        <v>548</v>
      </c>
      <c r="C17820" s="114" t="s">
        <v>52</v>
      </c>
      <c r="D17820" s="114" t="s">
        <v>1268</v>
      </c>
      <c r="E17820" s="115">
        <v>44892</v>
      </c>
      <c r="F17820" s="192">
        <v>0.77505787037037033</v>
      </c>
      <c r="G17820">
        <v>2</v>
      </c>
      <c r="H17820" s="114" t="s">
        <v>1269</v>
      </c>
      <c r="I17820">
        <v>3685250</v>
      </c>
    </row>
    <row r="17821" spans="1:9" x14ac:dyDescent="0.25">
      <c r="A17821" s="114" t="s">
        <v>2241</v>
      </c>
      <c r="B17821">
        <v>549</v>
      </c>
      <c r="C17821" s="114" t="s">
        <v>54</v>
      </c>
      <c r="D17821" s="114" t="s">
        <v>559</v>
      </c>
      <c r="E17821" s="115">
        <v>44892</v>
      </c>
      <c r="F17821" s="192">
        <v>0.77510416666666671</v>
      </c>
      <c r="G17821">
        <v>2</v>
      </c>
      <c r="H17821" s="114" t="s">
        <v>560</v>
      </c>
      <c r="I17821">
        <v>7109794</v>
      </c>
    </row>
    <row r="17822" spans="1:9" x14ac:dyDescent="0.25">
      <c r="A17822" s="114" t="s">
        <v>2241</v>
      </c>
      <c r="B17822">
        <v>550</v>
      </c>
      <c r="C17822" s="114" t="s">
        <v>52</v>
      </c>
      <c r="D17822" s="114" t="s">
        <v>214</v>
      </c>
      <c r="E17822" s="115">
        <v>44892</v>
      </c>
      <c r="F17822" s="192">
        <v>0.77530092592592592</v>
      </c>
      <c r="G17822">
        <v>2</v>
      </c>
      <c r="H17822" s="114" t="s">
        <v>215</v>
      </c>
      <c r="I17822">
        <v>6709742</v>
      </c>
    </row>
    <row r="17823" spans="1:9" x14ac:dyDescent="0.25">
      <c r="A17823" s="114" t="s">
        <v>2241</v>
      </c>
      <c r="B17823">
        <v>551</v>
      </c>
      <c r="C17823" s="114" t="s">
        <v>53</v>
      </c>
      <c r="D17823" s="114" t="s">
        <v>873</v>
      </c>
      <c r="E17823" s="115">
        <v>44892</v>
      </c>
      <c r="F17823" s="192">
        <v>0.77534722222222219</v>
      </c>
      <c r="G17823">
        <v>2</v>
      </c>
      <c r="H17823" s="114" t="s">
        <v>874</v>
      </c>
      <c r="I17823"/>
    </row>
    <row r="17824" spans="1:9" x14ac:dyDescent="0.25">
      <c r="A17824" s="114" t="s">
        <v>2241</v>
      </c>
      <c r="B17824">
        <v>552</v>
      </c>
      <c r="C17824" s="114" t="s">
        <v>53</v>
      </c>
      <c r="D17824" s="114" t="s">
        <v>244</v>
      </c>
      <c r="E17824" s="115">
        <v>44892</v>
      </c>
      <c r="F17824" s="192">
        <v>0.77538194444444442</v>
      </c>
      <c r="G17824">
        <v>2</v>
      </c>
      <c r="H17824" s="114" t="s">
        <v>245</v>
      </c>
      <c r="I17824"/>
    </row>
    <row r="17825" spans="1:9" x14ac:dyDescent="0.25">
      <c r="A17825" s="114" t="s">
        <v>2241</v>
      </c>
      <c r="B17825">
        <v>553</v>
      </c>
      <c r="C17825" s="114" t="s">
        <v>53</v>
      </c>
      <c r="D17825" s="114" t="s">
        <v>1944</v>
      </c>
      <c r="E17825" s="115">
        <v>44892</v>
      </c>
      <c r="F17825" s="192">
        <v>0.77572916666666669</v>
      </c>
      <c r="G17825">
        <v>2</v>
      </c>
      <c r="H17825" s="114" t="s">
        <v>1945</v>
      </c>
      <c r="I17825"/>
    </row>
    <row r="17826" spans="1:9" x14ac:dyDescent="0.25">
      <c r="A17826" s="114" t="s">
        <v>2241</v>
      </c>
      <c r="B17826">
        <v>554</v>
      </c>
      <c r="C17826" s="114" t="s">
        <v>53</v>
      </c>
      <c r="D17826" s="114" t="s">
        <v>1706</v>
      </c>
      <c r="E17826" s="115">
        <v>44892</v>
      </c>
      <c r="F17826" s="192">
        <v>0.77584490740740741</v>
      </c>
      <c r="G17826">
        <v>2</v>
      </c>
      <c r="H17826" s="114" t="s">
        <v>1707</v>
      </c>
      <c r="I17826"/>
    </row>
    <row r="17827" spans="1:9" x14ac:dyDescent="0.25">
      <c r="A17827" s="114" t="s">
        <v>2241</v>
      </c>
      <c r="B17827">
        <v>555</v>
      </c>
      <c r="C17827" s="114" t="s">
        <v>53</v>
      </c>
      <c r="D17827" s="114" t="s">
        <v>1361</v>
      </c>
      <c r="E17827" s="115">
        <v>44892</v>
      </c>
      <c r="F17827" s="192">
        <v>0.77590277777777783</v>
      </c>
      <c r="G17827">
        <v>2</v>
      </c>
      <c r="H17827" s="114" t="s">
        <v>1362</v>
      </c>
      <c r="I17827">
        <v>2725065</v>
      </c>
    </row>
    <row r="17828" spans="1:9" x14ac:dyDescent="0.25">
      <c r="A17828" s="114" t="s">
        <v>2241</v>
      </c>
      <c r="B17828">
        <v>556</v>
      </c>
      <c r="C17828" s="114" t="s">
        <v>53</v>
      </c>
      <c r="D17828" s="114" t="s">
        <v>1392</v>
      </c>
      <c r="E17828" s="115">
        <v>44892</v>
      </c>
      <c r="F17828" s="192">
        <v>0.77593749999999995</v>
      </c>
      <c r="G17828">
        <v>2</v>
      </c>
      <c r="H17828" s="114" t="s">
        <v>1393</v>
      </c>
      <c r="I17828">
        <v>4839809</v>
      </c>
    </row>
    <row r="17829" spans="1:9" x14ac:dyDescent="0.25">
      <c r="A17829" s="114" t="s">
        <v>2241</v>
      </c>
      <c r="B17829">
        <v>557</v>
      </c>
      <c r="C17829" s="114" t="s">
        <v>53</v>
      </c>
      <c r="D17829" s="114" t="s">
        <v>522</v>
      </c>
      <c r="E17829" s="115">
        <v>44892</v>
      </c>
      <c r="F17829" s="192">
        <v>0.7760069444444444</v>
      </c>
      <c r="G17829">
        <v>2</v>
      </c>
      <c r="H17829" s="114" t="s">
        <v>523</v>
      </c>
      <c r="I17829">
        <v>14930521</v>
      </c>
    </row>
    <row r="17830" spans="1:9" x14ac:dyDescent="0.25">
      <c r="A17830" s="114" t="s">
        <v>2241</v>
      </c>
      <c r="B17830">
        <v>558</v>
      </c>
      <c r="C17830" s="114" t="s">
        <v>52</v>
      </c>
      <c r="D17830" s="114" t="s">
        <v>230</v>
      </c>
      <c r="E17830" s="115">
        <v>44892</v>
      </c>
      <c r="F17830" s="192">
        <v>0.77603009259259259</v>
      </c>
      <c r="G17830">
        <v>2</v>
      </c>
      <c r="H17830" s="114" t="s">
        <v>231</v>
      </c>
      <c r="I17830">
        <v>7350174</v>
      </c>
    </row>
    <row r="17831" spans="1:9" x14ac:dyDescent="0.25">
      <c r="A17831" s="114" t="s">
        <v>2241</v>
      </c>
      <c r="B17831">
        <v>559</v>
      </c>
      <c r="C17831" s="114" t="s">
        <v>52</v>
      </c>
      <c r="D17831" s="114" t="s">
        <v>232</v>
      </c>
      <c r="E17831" s="115">
        <v>44892</v>
      </c>
      <c r="F17831" s="192">
        <v>0.77606481481481482</v>
      </c>
      <c r="G17831">
        <v>2</v>
      </c>
      <c r="H17831" s="114" t="s">
        <v>233</v>
      </c>
      <c r="I17831"/>
    </row>
    <row r="17832" spans="1:9" x14ac:dyDescent="0.25">
      <c r="A17832" s="114" t="s">
        <v>2241</v>
      </c>
      <c r="B17832">
        <v>560</v>
      </c>
      <c r="C17832" s="114" t="s">
        <v>52</v>
      </c>
      <c r="D17832" s="114" t="s">
        <v>1262</v>
      </c>
      <c r="E17832" s="115">
        <v>44892</v>
      </c>
      <c r="F17832" s="192">
        <v>0.77618055555555554</v>
      </c>
      <c r="G17832">
        <v>2</v>
      </c>
      <c r="H17832" s="114" t="s">
        <v>1263</v>
      </c>
      <c r="I17832">
        <v>5272682</v>
      </c>
    </row>
    <row r="17833" spans="1:9" x14ac:dyDescent="0.25">
      <c r="A17833" s="114" t="s">
        <v>2241</v>
      </c>
      <c r="B17833">
        <v>561</v>
      </c>
      <c r="C17833" s="114" t="s">
        <v>52</v>
      </c>
      <c r="D17833" s="114" t="s">
        <v>1248</v>
      </c>
      <c r="E17833" s="115">
        <v>44892</v>
      </c>
      <c r="F17833" s="192">
        <v>0.77621527777777777</v>
      </c>
      <c r="G17833">
        <v>2</v>
      </c>
      <c r="H17833" s="114" t="s">
        <v>1249</v>
      </c>
      <c r="I17833">
        <v>5420315</v>
      </c>
    </row>
    <row r="17834" spans="1:9" x14ac:dyDescent="0.25">
      <c r="A17834" s="114" t="s">
        <v>2241</v>
      </c>
      <c r="B17834">
        <v>562</v>
      </c>
      <c r="C17834" s="114" t="s">
        <v>52</v>
      </c>
      <c r="D17834" s="114" t="s">
        <v>1250</v>
      </c>
      <c r="E17834" s="115">
        <v>44892</v>
      </c>
      <c r="F17834" s="192">
        <v>0.77625</v>
      </c>
      <c r="G17834">
        <v>2</v>
      </c>
      <c r="H17834" s="114" t="s">
        <v>1251</v>
      </c>
      <c r="I17834">
        <v>5409209</v>
      </c>
    </row>
    <row r="17835" spans="1:9" x14ac:dyDescent="0.25">
      <c r="A17835" s="114" t="s">
        <v>2241</v>
      </c>
      <c r="B17835">
        <v>563</v>
      </c>
      <c r="C17835" s="114" t="s">
        <v>52</v>
      </c>
      <c r="D17835" s="114" t="s">
        <v>1804</v>
      </c>
      <c r="E17835" s="115">
        <v>44892</v>
      </c>
      <c r="F17835" s="192">
        <v>0.77629629629629626</v>
      </c>
      <c r="G17835">
        <v>2</v>
      </c>
      <c r="H17835" s="114" t="s">
        <v>1805</v>
      </c>
      <c r="I17835">
        <v>7513986</v>
      </c>
    </row>
    <row r="17836" spans="1:9" x14ac:dyDescent="0.25">
      <c r="A17836" s="114" t="s">
        <v>2241</v>
      </c>
      <c r="B17836">
        <v>564</v>
      </c>
      <c r="C17836" s="114" t="s">
        <v>57</v>
      </c>
      <c r="D17836" s="114" t="s">
        <v>1332</v>
      </c>
      <c r="E17836" s="115">
        <v>44892</v>
      </c>
      <c r="F17836" s="192">
        <v>0.77634259259259264</v>
      </c>
      <c r="G17836">
        <v>2</v>
      </c>
      <c r="H17836" s="114" t="s">
        <v>1333</v>
      </c>
      <c r="I17836">
        <v>14936017</v>
      </c>
    </row>
    <row r="17837" spans="1:9" x14ac:dyDescent="0.25">
      <c r="A17837" s="114" t="s">
        <v>2241</v>
      </c>
      <c r="B17837">
        <v>565</v>
      </c>
      <c r="C17837" s="114" t="s">
        <v>52</v>
      </c>
      <c r="D17837" s="114" t="s">
        <v>1513</v>
      </c>
      <c r="E17837" s="115">
        <v>44892</v>
      </c>
      <c r="F17837" s="192">
        <v>0.77637731481481487</v>
      </c>
      <c r="G17837">
        <v>2</v>
      </c>
      <c r="H17837" s="114" t="s">
        <v>1514</v>
      </c>
      <c r="I17837">
        <v>5277411</v>
      </c>
    </row>
    <row r="17838" spans="1:9" x14ac:dyDescent="0.25">
      <c r="A17838" s="114" t="s">
        <v>2241</v>
      </c>
      <c r="B17838">
        <v>566</v>
      </c>
      <c r="C17838" s="114" t="s">
        <v>53</v>
      </c>
      <c r="D17838" s="114" t="s">
        <v>198</v>
      </c>
      <c r="E17838" s="115">
        <v>44892</v>
      </c>
      <c r="F17838" s="192">
        <v>0.77651620370370367</v>
      </c>
      <c r="G17838">
        <v>2</v>
      </c>
      <c r="H17838" s="114" t="s">
        <v>199</v>
      </c>
      <c r="I17838"/>
    </row>
    <row r="17839" spans="1:9" x14ac:dyDescent="0.25">
      <c r="A17839" s="114" t="s">
        <v>2241</v>
      </c>
      <c r="B17839">
        <v>567</v>
      </c>
      <c r="C17839" s="114" t="s">
        <v>53</v>
      </c>
      <c r="D17839" s="114" t="s">
        <v>412</v>
      </c>
      <c r="E17839" s="115">
        <v>44892</v>
      </c>
      <c r="F17839" s="192">
        <v>0.77655092592592589</v>
      </c>
      <c r="G17839">
        <v>2</v>
      </c>
      <c r="H17839" s="114" t="s">
        <v>413</v>
      </c>
      <c r="I17839">
        <v>14812959</v>
      </c>
    </row>
    <row r="17840" spans="1:9" x14ac:dyDescent="0.25">
      <c r="A17840" s="114" t="s">
        <v>2241</v>
      </c>
      <c r="B17840">
        <v>568</v>
      </c>
      <c r="C17840" s="114" t="s">
        <v>52</v>
      </c>
      <c r="D17840" s="114" t="s">
        <v>524</v>
      </c>
      <c r="E17840" s="115">
        <v>44892</v>
      </c>
      <c r="F17840" s="192">
        <v>0.77658564814814812</v>
      </c>
      <c r="G17840">
        <v>2</v>
      </c>
      <c r="H17840" s="114" t="s">
        <v>525</v>
      </c>
      <c r="I17840">
        <v>3641204</v>
      </c>
    </row>
    <row r="17841" spans="1:9" x14ac:dyDescent="0.25">
      <c r="A17841" s="114" t="s">
        <v>2241</v>
      </c>
      <c r="B17841">
        <v>569</v>
      </c>
      <c r="C17841" s="114" t="s">
        <v>53</v>
      </c>
      <c r="D17841" s="114" t="s">
        <v>2034</v>
      </c>
      <c r="E17841" s="115">
        <v>44892</v>
      </c>
      <c r="F17841" s="192">
        <v>0.7766319444444445</v>
      </c>
      <c r="G17841">
        <v>2</v>
      </c>
      <c r="H17841" s="114" t="s">
        <v>2035</v>
      </c>
      <c r="I17841">
        <v>14813014</v>
      </c>
    </row>
    <row r="17842" spans="1:9" x14ac:dyDescent="0.25">
      <c r="A17842" s="114" t="s">
        <v>2241</v>
      </c>
      <c r="B17842">
        <v>570</v>
      </c>
      <c r="C17842" s="114" t="s">
        <v>53</v>
      </c>
      <c r="D17842" s="114" t="s">
        <v>2085</v>
      </c>
      <c r="E17842" s="115">
        <v>44892</v>
      </c>
      <c r="F17842" s="192">
        <v>0.77673611111111107</v>
      </c>
      <c r="G17842">
        <v>2</v>
      </c>
      <c r="H17842" s="114" t="s">
        <v>2086</v>
      </c>
      <c r="I17842"/>
    </row>
    <row r="17843" spans="1:9" x14ac:dyDescent="0.25">
      <c r="A17843" s="114" t="s">
        <v>2241</v>
      </c>
      <c r="B17843">
        <v>571</v>
      </c>
      <c r="C17843" s="114" t="s">
        <v>53</v>
      </c>
      <c r="D17843" s="114" t="s">
        <v>1537</v>
      </c>
      <c r="E17843" s="115">
        <v>44892</v>
      </c>
      <c r="F17843" s="192">
        <v>0.7767708333333333</v>
      </c>
      <c r="G17843">
        <v>2</v>
      </c>
      <c r="H17843" s="114" t="s">
        <v>1538</v>
      </c>
      <c r="I17843"/>
    </row>
    <row r="17844" spans="1:9" x14ac:dyDescent="0.25">
      <c r="A17844" s="114" t="s">
        <v>2241</v>
      </c>
      <c r="B17844">
        <v>572</v>
      </c>
      <c r="C17844" s="114" t="s">
        <v>53</v>
      </c>
      <c r="D17844" s="114" t="s">
        <v>1394</v>
      </c>
      <c r="E17844" s="115">
        <v>44892</v>
      </c>
      <c r="F17844" s="192">
        <v>0.77680555555555553</v>
      </c>
      <c r="G17844">
        <v>2</v>
      </c>
      <c r="H17844" s="114" t="s">
        <v>1395</v>
      </c>
      <c r="I17844"/>
    </row>
    <row r="17845" spans="1:9" x14ac:dyDescent="0.25">
      <c r="A17845" s="114" t="s">
        <v>2241</v>
      </c>
      <c r="B17845">
        <v>573</v>
      </c>
      <c r="C17845" s="114" t="s">
        <v>53</v>
      </c>
      <c r="D17845" s="114" t="s">
        <v>472</v>
      </c>
      <c r="E17845" s="115">
        <v>44892</v>
      </c>
      <c r="F17845" s="192">
        <v>0.77787037037037032</v>
      </c>
      <c r="G17845">
        <v>2</v>
      </c>
      <c r="H17845" s="114" t="s">
        <v>473</v>
      </c>
      <c r="I17845"/>
    </row>
    <row r="17846" spans="1:9" x14ac:dyDescent="0.25">
      <c r="A17846" s="114" t="s">
        <v>2241</v>
      </c>
      <c r="B17846">
        <v>574</v>
      </c>
      <c r="C17846" s="114" t="s">
        <v>53</v>
      </c>
      <c r="D17846" s="114" t="s">
        <v>1721</v>
      </c>
      <c r="E17846" s="115">
        <v>44892</v>
      </c>
      <c r="F17846" s="192">
        <v>0.77790509259259255</v>
      </c>
      <c r="G17846">
        <v>2</v>
      </c>
      <c r="H17846" s="114" t="s">
        <v>1722</v>
      </c>
      <c r="I17846"/>
    </row>
    <row r="17847" spans="1:9" x14ac:dyDescent="0.25">
      <c r="A17847" s="114" t="s">
        <v>2241</v>
      </c>
      <c r="B17847">
        <v>575</v>
      </c>
      <c r="C17847" s="114" t="s">
        <v>52</v>
      </c>
      <c r="D17847" s="114" t="s">
        <v>236</v>
      </c>
      <c r="E17847" s="115">
        <v>44892</v>
      </c>
      <c r="F17847" s="192">
        <v>0.77798611111111116</v>
      </c>
      <c r="G17847">
        <v>2</v>
      </c>
      <c r="H17847" s="114" t="s">
        <v>237</v>
      </c>
      <c r="I17847">
        <v>5272733</v>
      </c>
    </row>
    <row r="17848" spans="1:9" x14ac:dyDescent="0.25">
      <c r="A17848" s="114" t="s">
        <v>2241</v>
      </c>
      <c r="B17848">
        <v>576</v>
      </c>
      <c r="C17848" s="114" t="s">
        <v>54</v>
      </c>
      <c r="D17848" s="114" t="s">
        <v>294</v>
      </c>
      <c r="E17848" s="115">
        <v>44892</v>
      </c>
      <c r="F17848" s="192">
        <v>0.77802083333333338</v>
      </c>
      <c r="G17848">
        <v>2</v>
      </c>
      <c r="H17848" s="114" t="s">
        <v>295</v>
      </c>
      <c r="I17848">
        <v>14958063</v>
      </c>
    </row>
    <row r="17849" spans="1:9" x14ac:dyDescent="0.25">
      <c r="A17849" s="114" t="s">
        <v>2241</v>
      </c>
      <c r="B17849">
        <v>577</v>
      </c>
      <c r="C17849" s="114" t="s">
        <v>53</v>
      </c>
      <c r="D17849" s="114" t="s">
        <v>490</v>
      </c>
      <c r="E17849" s="115">
        <v>44892</v>
      </c>
      <c r="F17849" s="192">
        <v>0.7785185185185185</v>
      </c>
      <c r="G17849">
        <v>2</v>
      </c>
      <c r="H17849" s="114" t="s">
        <v>491</v>
      </c>
      <c r="I17849"/>
    </row>
    <row r="17850" spans="1:9" x14ac:dyDescent="0.25">
      <c r="A17850" s="114" t="s">
        <v>2241</v>
      </c>
      <c r="B17850">
        <v>578</v>
      </c>
      <c r="C17850" s="114" t="s">
        <v>53</v>
      </c>
      <c r="D17850" s="114" t="s">
        <v>226</v>
      </c>
      <c r="E17850" s="115">
        <v>44892</v>
      </c>
      <c r="F17850" s="192">
        <v>0.77855324074074073</v>
      </c>
      <c r="G17850">
        <v>2</v>
      </c>
      <c r="H17850" s="114" t="s">
        <v>227</v>
      </c>
      <c r="I17850">
        <v>6692497</v>
      </c>
    </row>
    <row r="17851" spans="1:9" x14ac:dyDescent="0.25">
      <c r="A17851" s="114" t="s">
        <v>2241</v>
      </c>
      <c r="B17851">
        <v>579</v>
      </c>
      <c r="C17851" s="114" t="s">
        <v>53</v>
      </c>
      <c r="D17851" s="114" t="s">
        <v>1546</v>
      </c>
      <c r="E17851" s="115">
        <v>44892</v>
      </c>
      <c r="F17851" s="192">
        <v>0.77886574074074078</v>
      </c>
      <c r="G17851">
        <v>2</v>
      </c>
      <c r="H17851" s="114" t="s">
        <v>1547</v>
      </c>
      <c r="I17851">
        <v>2037566</v>
      </c>
    </row>
    <row r="17852" spans="1:9" x14ac:dyDescent="0.25">
      <c r="A17852" s="114" t="s">
        <v>2241</v>
      </c>
      <c r="B17852">
        <v>580</v>
      </c>
      <c r="C17852" s="114" t="s">
        <v>53</v>
      </c>
      <c r="D17852" s="114" t="s">
        <v>1890</v>
      </c>
      <c r="E17852" s="115">
        <v>44892</v>
      </c>
      <c r="F17852" s="192">
        <v>0.77891203703703704</v>
      </c>
      <c r="G17852">
        <v>2</v>
      </c>
      <c r="H17852" s="114" t="s">
        <v>1891</v>
      </c>
      <c r="I17852"/>
    </row>
    <row r="17853" spans="1:9" x14ac:dyDescent="0.25">
      <c r="A17853" s="114" t="s">
        <v>2241</v>
      </c>
      <c r="B17853">
        <v>581</v>
      </c>
      <c r="C17853" s="114" t="s">
        <v>53</v>
      </c>
      <c r="D17853" s="114" t="s">
        <v>2112</v>
      </c>
      <c r="E17853" s="115">
        <v>44892</v>
      </c>
      <c r="F17853" s="192">
        <v>0.77894675925925927</v>
      </c>
      <c r="G17853">
        <v>2</v>
      </c>
      <c r="H17853" s="114" t="s">
        <v>2113</v>
      </c>
      <c r="I17853"/>
    </row>
    <row r="17854" spans="1:9" x14ac:dyDescent="0.25">
      <c r="A17854" s="114" t="s">
        <v>2241</v>
      </c>
      <c r="B17854">
        <v>582</v>
      </c>
      <c r="C17854" s="114" t="s">
        <v>53</v>
      </c>
      <c r="D17854" s="114" t="s">
        <v>1584</v>
      </c>
      <c r="E17854" s="115">
        <v>44892</v>
      </c>
      <c r="F17854" s="192">
        <v>0.77940972222222227</v>
      </c>
      <c r="G17854">
        <v>2</v>
      </c>
      <c r="H17854" s="114" t="s">
        <v>1585</v>
      </c>
      <c r="I17854"/>
    </row>
    <row r="17855" spans="1:9" x14ac:dyDescent="0.25">
      <c r="A17855" s="114" t="s">
        <v>2241</v>
      </c>
      <c r="B17855">
        <v>583</v>
      </c>
      <c r="C17855" s="114" t="s">
        <v>52</v>
      </c>
      <c r="D17855" s="114" t="s">
        <v>1328</v>
      </c>
      <c r="E17855" s="115">
        <v>44892</v>
      </c>
      <c r="F17855" s="192">
        <v>0.7794444444444445</v>
      </c>
      <c r="G17855">
        <v>2</v>
      </c>
      <c r="H17855" s="114" t="s">
        <v>1329</v>
      </c>
      <c r="I17855">
        <v>14942223</v>
      </c>
    </row>
    <row r="17856" spans="1:9" x14ac:dyDescent="0.25">
      <c r="A17856" s="114" t="s">
        <v>2241</v>
      </c>
      <c r="B17856">
        <v>584</v>
      </c>
      <c r="C17856" s="114" t="s">
        <v>54</v>
      </c>
      <c r="D17856" s="114" t="s">
        <v>476</v>
      </c>
      <c r="E17856" s="115">
        <v>44892</v>
      </c>
      <c r="F17856" s="192">
        <v>0.78059027777777779</v>
      </c>
      <c r="G17856">
        <v>2</v>
      </c>
      <c r="H17856" s="114" t="s">
        <v>477</v>
      </c>
      <c r="I17856">
        <v>8117314</v>
      </c>
    </row>
    <row r="17857" spans="1:9" x14ac:dyDescent="0.25">
      <c r="A17857" s="114" t="s">
        <v>2241</v>
      </c>
      <c r="B17857">
        <v>585</v>
      </c>
      <c r="C17857" s="114" t="s">
        <v>53</v>
      </c>
      <c r="D17857" s="114" t="s">
        <v>346</v>
      </c>
      <c r="E17857" s="115">
        <v>44892</v>
      </c>
      <c r="F17857" s="192">
        <v>0.78071759259259255</v>
      </c>
      <c r="G17857">
        <v>2</v>
      </c>
      <c r="H17857" s="114" t="s">
        <v>347</v>
      </c>
      <c r="I17857"/>
    </row>
    <row r="17858" spans="1:9" x14ac:dyDescent="0.25">
      <c r="A17858" s="114" t="s">
        <v>2241</v>
      </c>
      <c r="B17858">
        <v>586</v>
      </c>
      <c r="C17858" s="114" t="s">
        <v>53</v>
      </c>
      <c r="D17858" s="114" t="s">
        <v>356</v>
      </c>
      <c r="E17858" s="115">
        <v>44892</v>
      </c>
      <c r="F17858" s="192">
        <v>0.78081018518518519</v>
      </c>
      <c r="G17858">
        <v>2</v>
      </c>
      <c r="H17858" s="114" t="s">
        <v>357</v>
      </c>
      <c r="I17858">
        <v>5621862</v>
      </c>
    </row>
    <row r="17859" spans="1:9" x14ac:dyDescent="0.25">
      <c r="A17859" s="114" t="s">
        <v>2241</v>
      </c>
      <c r="B17859">
        <v>587</v>
      </c>
      <c r="C17859" s="114" t="s">
        <v>53</v>
      </c>
      <c r="D17859" s="114" t="s">
        <v>274</v>
      </c>
      <c r="E17859" s="115">
        <v>44892</v>
      </c>
      <c r="F17859" s="192">
        <v>0.78085648148148146</v>
      </c>
      <c r="G17859">
        <v>2</v>
      </c>
      <c r="H17859" s="114" t="s">
        <v>275</v>
      </c>
      <c r="I17859">
        <v>3185888</v>
      </c>
    </row>
    <row r="17860" spans="1:9" x14ac:dyDescent="0.25">
      <c r="A17860" s="114" t="s">
        <v>2241</v>
      </c>
      <c r="B17860">
        <v>588</v>
      </c>
      <c r="C17860" s="114" t="s">
        <v>53</v>
      </c>
      <c r="D17860" s="114" t="s">
        <v>276</v>
      </c>
      <c r="E17860" s="115">
        <v>44892</v>
      </c>
      <c r="F17860" s="192">
        <v>0.78093749999999995</v>
      </c>
      <c r="G17860">
        <v>2</v>
      </c>
      <c r="H17860" s="114" t="s">
        <v>277</v>
      </c>
      <c r="I17860">
        <v>14964941</v>
      </c>
    </row>
    <row r="17861" spans="1:9" x14ac:dyDescent="0.25">
      <c r="A17861" s="114" t="s">
        <v>2241</v>
      </c>
      <c r="B17861">
        <v>589</v>
      </c>
      <c r="C17861" s="114" t="s">
        <v>53</v>
      </c>
      <c r="D17861" s="114" t="s">
        <v>1292</v>
      </c>
      <c r="E17861" s="115">
        <v>44892</v>
      </c>
      <c r="F17861" s="192">
        <v>0.78106481481481482</v>
      </c>
      <c r="G17861">
        <v>2</v>
      </c>
      <c r="H17861" s="114" t="s">
        <v>1293</v>
      </c>
      <c r="I17861"/>
    </row>
    <row r="17862" spans="1:9" x14ac:dyDescent="0.25">
      <c r="A17862" s="114" t="s">
        <v>2241</v>
      </c>
      <c r="B17862">
        <v>590</v>
      </c>
      <c r="C17862" s="114" t="s">
        <v>52</v>
      </c>
      <c r="D17862" s="114" t="s">
        <v>1505</v>
      </c>
      <c r="E17862" s="115">
        <v>44892</v>
      </c>
      <c r="F17862" s="192">
        <v>0.78113425925925928</v>
      </c>
      <c r="G17862">
        <v>2</v>
      </c>
      <c r="H17862" s="114" t="s">
        <v>1506</v>
      </c>
      <c r="I17862"/>
    </row>
    <row r="17863" spans="1:9" x14ac:dyDescent="0.25">
      <c r="A17863" s="114" t="s">
        <v>2241</v>
      </c>
      <c r="B17863">
        <v>591</v>
      </c>
      <c r="C17863" s="114" t="s">
        <v>52</v>
      </c>
      <c r="D17863" s="114" t="s">
        <v>1412</v>
      </c>
      <c r="E17863" s="115">
        <v>44892</v>
      </c>
      <c r="F17863" s="192">
        <v>0.78116898148148151</v>
      </c>
      <c r="G17863">
        <v>2</v>
      </c>
      <c r="H17863" s="114" t="s">
        <v>1413</v>
      </c>
      <c r="I17863">
        <v>14112293</v>
      </c>
    </row>
    <row r="17864" spans="1:9" x14ac:dyDescent="0.25">
      <c r="A17864" s="114" t="s">
        <v>2241</v>
      </c>
      <c r="B17864">
        <v>592</v>
      </c>
      <c r="C17864" s="114" t="s">
        <v>53</v>
      </c>
      <c r="D17864" s="114" t="s">
        <v>1727</v>
      </c>
      <c r="E17864" s="115">
        <v>44892</v>
      </c>
      <c r="F17864" s="192">
        <v>0.78145833333333337</v>
      </c>
      <c r="G17864">
        <v>2</v>
      </c>
      <c r="H17864" s="114" t="s">
        <v>1728</v>
      </c>
      <c r="I17864"/>
    </row>
    <row r="17865" spans="1:9" x14ac:dyDescent="0.25">
      <c r="A17865" s="114" t="s">
        <v>2241</v>
      </c>
      <c r="B17865">
        <v>593</v>
      </c>
      <c r="C17865" s="114" t="s">
        <v>53</v>
      </c>
      <c r="D17865" s="114" t="s">
        <v>1258</v>
      </c>
      <c r="E17865" s="115">
        <v>44892</v>
      </c>
      <c r="F17865" s="192">
        <v>0.78168981481481481</v>
      </c>
      <c r="G17865">
        <v>2</v>
      </c>
      <c r="H17865" s="114" t="s">
        <v>1259</v>
      </c>
      <c r="I17865">
        <v>4793403</v>
      </c>
    </row>
    <row r="17866" spans="1:9" x14ac:dyDescent="0.25">
      <c r="A17866" s="114" t="s">
        <v>2241</v>
      </c>
      <c r="B17866">
        <v>594</v>
      </c>
      <c r="C17866" s="114" t="s">
        <v>53</v>
      </c>
      <c r="D17866" s="114" t="s">
        <v>228</v>
      </c>
      <c r="E17866" s="115">
        <v>44892</v>
      </c>
      <c r="F17866" s="192">
        <v>0.78174768518518523</v>
      </c>
      <c r="G17866">
        <v>2</v>
      </c>
      <c r="H17866" s="114" t="s">
        <v>229</v>
      </c>
      <c r="I17866">
        <v>14960618</v>
      </c>
    </row>
    <row r="17867" spans="1:9" x14ac:dyDescent="0.25">
      <c r="A17867" s="114" t="s">
        <v>2241</v>
      </c>
      <c r="B17867">
        <v>595</v>
      </c>
      <c r="C17867" s="114" t="s">
        <v>53</v>
      </c>
      <c r="D17867" s="114" t="s">
        <v>470</v>
      </c>
      <c r="E17867" s="115">
        <v>44892</v>
      </c>
      <c r="F17867" s="192">
        <v>0.7818518518518518</v>
      </c>
      <c r="G17867">
        <v>2</v>
      </c>
      <c r="H17867" s="114" t="s">
        <v>471</v>
      </c>
      <c r="I17867">
        <v>2025429</v>
      </c>
    </row>
    <row r="17868" spans="1:9" x14ac:dyDescent="0.25">
      <c r="A17868" s="114" t="s">
        <v>2241</v>
      </c>
      <c r="B17868">
        <v>596</v>
      </c>
      <c r="C17868" s="114" t="s">
        <v>53</v>
      </c>
      <c r="D17868" s="114" t="s">
        <v>1873</v>
      </c>
      <c r="E17868" s="115">
        <v>44892</v>
      </c>
      <c r="F17868" s="192">
        <v>0.78189814814814818</v>
      </c>
      <c r="G17868">
        <v>2</v>
      </c>
      <c r="H17868" s="114" t="s">
        <v>1874</v>
      </c>
      <c r="I17868">
        <v>14824026</v>
      </c>
    </row>
    <row r="17869" spans="1:9" x14ac:dyDescent="0.25">
      <c r="A17869" s="114" t="s">
        <v>2241</v>
      </c>
      <c r="B17869">
        <v>597</v>
      </c>
      <c r="C17869" s="114" t="s">
        <v>53</v>
      </c>
      <c r="D17869" s="114" t="s">
        <v>1863</v>
      </c>
      <c r="E17869" s="115">
        <v>44892</v>
      </c>
      <c r="F17869" s="192">
        <v>0.7819328703703704</v>
      </c>
      <c r="G17869">
        <v>2</v>
      </c>
      <c r="H17869" s="114" t="s">
        <v>1864</v>
      </c>
      <c r="I17869">
        <v>14970180</v>
      </c>
    </row>
    <row r="17870" spans="1:9" x14ac:dyDescent="0.25">
      <c r="A17870" s="114" t="s">
        <v>2241</v>
      </c>
      <c r="B17870">
        <v>598</v>
      </c>
      <c r="C17870" s="114" t="s">
        <v>53</v>
      </c>
      <c r="D17870" s="114" t="s">
        <v>364</v>
      </c>
      <c r="E17870" s="115">
        <v>44892</v>
      </c>
      <c r="F17870" s="192">
        <v>0.78202546296296294</v>
      </c>
      <c r="G17870">
        <v>2</v>
      </c>
      <c r="H17870" s="114" t="s">
        <v>365</v>
      </c>
      <c r="I17870">
        <v>14964936</v>
      </c>
    </row>
    <row r="17871" spans="1:9" x14ac:dyDescent="0.25">
      <c r="A17871" s="114" t="s">
        <v>2241</v>
      </c>
      <c r="B17871">
        <v>599</v>
      </c>
      <c r="C17871" s="114" t="s">
        <v>53</v>
      </c>
      <c r="D17871" s="114" t="s">
        <v>200</v>
      </c>
      <c r="E17871" s="115">
        <v>44892</v>
      </c>
      <c r="F17871" s="192">
        <v>0.78206018518518516</v>
      </c>
      <c r="G17871">
        <v>2</v>
      </c>
      <c r="H17871" s="114" t="s">
        <v>201</v>
      </c>
      <c r="I17871">
        <v>6707513</v>
      </c>
    </row>
    <row r="17872" spans="1:9" x14ac:dyDescent="0.25">
      <c r="A17872" s="114" t="s">
        <v>2241</v>
      </c>
      <c r="B17872">
        <v>600</v>
      </c>
      <c r="C17872" s="114" t="s">
        <v>52</v>
      </c>
      <c r="D17872" s="114" t="s">
        <v>234</v>
      </c>
      <c r="E17872" s="115">
        <v>44892</v>
      </c>
      <c r="F17872" s="192">
        <v>0.78209490740740739</v>
      </c>
      <c r="G17872">
        <v>2</v>
      </c>
      <c r="H17872" s="114" t="s">
        <v>235</v>
      </c>
      <c r="I17872">
        <v>4850529</v>
      </c>
    </row>
    <row r="17873" spans="1:9" x14ac:dyDescent="0.25">
      <c r="A17873" s="114" t="s">
        <v>2241</v>
      </c>
      <c r="B17873">
        <v>601</v>
      </c>
      <c r="C17873" s="114" t="s">
        <v>53</v>
      </c>
      <c r="D17873" s="114" t="s">
        <v>2067</v>
      </c>
      <c r="E17873" s="115">
        <v>44892</v>
      </c>
      <c r="F17873" s="192">
        <v>0.78229166666666672</v>
      </c>
      <c r="G17873">
        <v>2</v>
      </c>
      <c r="H17873" s="114" t="s">
        <v>2068</v>
      </c>
      <c r="I17873">
        <v>4840388</v>
      </c>
    </row>
    <row r="17874" spans="1:9" x14ac:dyDescent="0.25">
      <c r="A17874" s="114" t="s">
        <v>2241</v>
      </c>
      <c r="B17874">
        <v>602</v>
      </c>
      <c r="C17874" s="114" t="s">
        <v>53</v>
      </c>
      <c r="D17874" s="114" t="s">
        <v>1731</v>
      </c>
      <c r="E17874" s="115">
        <v>44892</v>
      </c>
      <c r="F17874" s="192">
        <v>0.78245370370370371</v>
      </c>
      <c r="G17874">
        <v>2</v>
      </c>
      <c r="H17874" s="114" t="s">
        <v>1732</v>
      </c>
      <c r="I17874"/>
    </row>
    <row r="17875" spans="1:9" x14ac:dyDescent="0.25">
      <c r="A17875" s="114" t="s">
        <v>2241</v>
      </c>
      <c r="B17875">
        <v>603</v>
      </c>
      <c r="C17875" s="114" t="s">
        <v>53</v>
      </c>
      <c r="D17875" s="114" t="s">
        <v>504</v>
      </c>
      <c r="E17875" s="115">
        <v>44892</v>
      </c>
      <c r="F17875" s="192">
        <v>0.7825347222222222</v>
      </c>
      <c r="G17875">
        <v>2</v>
      </c>
      <c r="H17875" s="114" t="s">
        <v>505</v>
      </c>
      <c r="I17875"/>
    </row>
    <row r="17876" spans="1:9" x14ac:dyDescent="0.25">
      <c r="A17876" s="114" t="s">
        <v>2241</v>
      </c>
      <c r="B17876">
        <v>604</v>
      </c>
      <c r="C17876" s="114" t="s">
        <v>53</v>
      </c>
      <c r="D17876" s="114" t="s">
        <v>494</v>
      </c>
      <c r="E17876" s="115">
        <v>44892</v>
      </c>
      <c r="F17876" s="192">
        <v>0.78258101851851847</v>
      </c>
      <c r="G17876">
        <v>2</v>
      </c>
      <c r="H17876" s="114" t="s">
        <v>495</v>
      </c>
      <c r="I17876"/>
    </row>
    <row r="17877" spans="1:9" x14ac:dyDescent="0.25">
      <c r="A17877" s="114" t="s">
        <v>2241</v>
      </c>
      <c r="B17877">
        <v>605</v>
      </c>
      <c r="C17877" s="114" t="s">
        <v>53</v>
      </c>
      <c r="D17877" s="114" t="s">
        <v>498</v>
      </c>
      <c r="E17877" s="115">
        <v>44892</v>
      </c>
      <c r="F17877" s="192">
        <v>0.78262731481481485</v>
      </c>
      <c r="G17877">
        <v>2</v>
      </c>
      <c r="H17877" s="114" t="s">
        <v>499</v>
      </c>
      <c r="I17877"/>
    </row>
    <row r="17878" spans="1:9" x14ac:dyDescent="0.25">
      <c r="A17878" s="114" t="s">
        <v>2241</v>
      </c>
      <c r="B17878">
        <v>606</v>
      </c>
      <c r="C17878" s="114" t="s">
        <v>53</v>
      </c>
      <c r="D17878" s="114" t="s">
        <v>1352</v>
      </c>
      <c r="E17878" s="115">
        <v>44892</v>
      </c>
      <c r="F17878" s="192">
        <v>0.78304398148148147</v>
      </c>
      <c r="G17878">
        <v>2</v>
      </c>
      <c r="H17878" s="114" t="s">
        <v>1353</v>
      </c>
      <c r="I17878">
        <v>5467526</v>
      </c>
    </row>
    <row r="17879" spans="1:9" x14ac:dyDescent="0.25">
      <c r="A17879" s="114" t="s">
        <v>2241</v>
      </c>
      <c r="B17879">
        <v>607</v>
      </c>
      <c r="C17879" s="114" t="s">
        <v>53</v>
      </c>
      <c r="D17879" s="114" t="s">
        <v>976</v>
      </c>
      <c r="E17879" s="115">
        <v>44892</v>
      </c>
      <c r="F17879" s="192">
        <v>0.78341435185185182</v>
      </c>
      <c r="G17879">
        <v>2</v>
      </c>
      <c r="H17879" s="114" t="s">
        <v>977</v>
      </c>
      <c r="I17879">
        <v>5501030</v>
      </c>
    </row>
    <row r="17880" spans="1:9" x14ac:dyDescent="0.25">
      <c r="A17880" s="114" t="s">
        <v>2241</v>
      </c>
      <c r="B17880">
        <v>608</v>
      </c>
      <c r="C17880" s="114" t="s">
        <v>53</v>
      </c>
      <c r="D17880" s="114" t="s">
        <v>1776</v>
      </c>
      <c r="E17880" s="115">
        <v>44892</v>
      </c>
      <c r="F17880" s="192">
        <v>0.78344907407407405</v>
      </c>
      <c r="G17880">
        <v>2</v>
      </c>
      <c r="H17880" s="114" t="s">
        <v>1777</v>
      </c>
      <c r="I17880">
        <v>2025424</v>
      </c>
    </row>
    <row r="17881" spans="1:9" x14ac:dyDescent="0.25">
      <c r="A17881" s="114" t="s">
        <v>2241</v>
      </c>
      <c r="B17881">
        <v>609</v>
      </c>
      <c r="C17881" s="114" t="s">
        <v>53</v>
      </c>
      <c r="D17881" s="114" t="s">
        <v>1368</v>
      </c>
      <c r="E17881" s="115">
        <v>44892</v>
      </c>
      <c r="F17881" s="192">
        <v>0.78373842592592591</v>
      </c>
      <c r="G17881">
        <v>2</v>
      </c>
      <c r="H17881" s="114" t="s">
        <v>1369</v>
      </c>
      <c r="I17881"/>
    </row>
    <row r="17882" spans="1:9" x14ac:dyDescent="0.25">
      <c r="A17882" s="114" t="s">
        <v>2241</v>
      </c>
      <c r="B17882">
        <v>610</v>
      </c>
      <c r="C17882" s="114" t="s">
        <v>53</v>
      </c>
      <c r="D17882" s="114" t="s">
        <v>1882</v>
      </c>
      <c r="E17882" s="115">
        <v>44892</v>
      </c>
      <c r="F17882" s="192">
        <v>0.78377314814814814</v>
      </c>
      <c r="G17882">
        <v>2</v>
      </c>
      <c r="H17882" s="114" t="s">
        <v>1883</v>
      </c>
      <c r="I17882"/>
    </row>
    <row r="17883" spans="1:9" x14ac:dyDescent="0.25">
      <c r="A17883" s="114" t="s">
        <v>2241</v>
      </c>
      <c r="B17883">
        <v>611</v>
      </c>
      <c r="C17883" s="114" t="s">
        <v>53</v>
      </c>
      <c r="D17883" s="114" t="s">
        <v>1752</v>
      </c>
      <c r="E17883" s="115">
        <v>44892</v>
      </c>
      <c r="F17883" s="192">
        <v>0.78379629629629632</v>
      </c>
      <c r="G17883">
        <v>2</v>
      </c>
      <c r="H17883" s="114" t="s">
        <v>1753</v>
      </c>
      <c r="I17883"/>
    </row>
    <row r="17884" spans="1:9" x14ac:dyDescent="0.25">
      <c r="A17884" s="114" t="s">
        <v>2241</v>
      </c>
      <c r="B17884">
        <v>612</v>
      </c>
      <c r="C17884" s="114" t="s">
        <v>53</v>
      </c>
      <c r="D17884" s="114" t="s">
        <v>1459</v>
      </c>
      <c r="E17884" s="115">
        <v>44892</v>
      </c>
      <c r="F17884" s="192">
        <v>0.78462962962962968</v>
      </c>
      <c r="G17884">
        <v>2</v>
      </c>
      <c r="H17884" s="114" t="s">
        <v>1460</v>
      </c>
      <c r="I17884">
        <v>2045289</v>
      </c>
    </row>
    <row r="17885" spans="1:9" x14ac:dyDescent="0.25">
      <c r="A17885" s="114" t="s">
        <v>2241</v>
      </c>
      <c r="B17885">
        <v>613</v>
      </c>
      <c r="C17885" s="114" t="s">
        <v>53</v>
      </c>
      <c r="D17885" s="114" t="s">
        <v>1501</v>
      </c>
      <c r="E17885" s="115">
        <v>44892</v>
      </c>
      <c r="F17885" s="192">
        <v>0.78467592592592594</v>
      </c>
      <c r="G17885">
        <v>2</v>
      </c>
      <c r="H17885" s="114" t="s">
        <v>1502</v>
      </c>
      <c r="I17885">
        <v>2736654</v>
      </c>
    </row>
    <row r="17886" spans="1:9" x14ac:dyDescent="0.25">
      <c r="A17886" s="114" t="s">
        <v>2241</v>
      </c>
      <c r="B17886">
        <v>614</v>
      </c>
      <c r="C17886" s="114" t="s">
        <v>52</v>
      </c>
      <c r="D17886" s="114" t="s">
        <v>1792</v>
      </c>
      <c r="E17886" s="115">
        <v>44892</v>
      </c>
      <c r="F17886" s="192">
        <v>0.7849652777777778</v>
      </c>
      <c r="G17886">
        <v>2</v>
      </c>
      <c r="H17886" s="114" t="s">
        <v>1793</v>
      </c>
      <c r="I17886">
        <v>14813057</v>
      </c>
    </row>
    <row r="17887" spans="1:9" x14ac:dyDescent="0.25">
      <c r="A17887" s="114" t="s">
        <v>2241</v>
      </c>
      <c r="B17887">
        <v>615</v>
      </c>
      <c r="C17887" s="114" t="s">
        <v>53</v>
      </c>
      <c r="D17887" s="114" t="s">
        <v>314</v>
      </c>
      <c r="E17887" s="115">
        <v>44892</v>
      </c>
      <c r="F17887" s="192">
        <v>0.7850462962962963</v>
      </c>
      <c r="G17887">
        <v>2</v>
      </c>
      <c r="H17887" s="114" t="s">
        <v>315</v>
      </c>
      <c r="I17887"/>
    </row>
    <row r="17888" spans="1:9" x14ac:dyDescent="0.25">
      <c r="A17888" s="114" t="s">
        <v>2241</v>
      </c>
      <c r="B17888">
        <v>616</v>
      </c>
      <c r="C17888" s="114" t="s">
        <v>53</v>
      </c>
      <c r="D17888" s="114" t="s">
        <v>248</v>
      </c>
      <c r="E17888" s="115">
        <v>44892</v>
      </c>
      <c r="F17888" s="192">
        <v>0.78508101851851853</v>
      </c>
      <c r="G17888">
        <v>2</v>
      </c>
      <c r="H17888" s="114" t="s">
        <v>249</v>
      </c>
      <c r="I17888">
        <v>6687504</v>
      </c>
    </row>
    <row r="17889" spans="1:9" x14ac:dyDescent="0.25">
      <c r="A17889" s="114" t="s">
        <v>2241</v>
      </c>
      <c r="B17889">
        <v>617</v>
      </c>
      <c r="C17889" s="114" t="s">
        <v>53</v>
      </c>
      <c r="D17889" s="114" t="s">
        <v>1577</v>
      </c>
      <c r="E17889" s="115">
        <v>44892</v>
      </c>
      <c r="F17889" s="192">
        <v>0.78540509259259261</v>
      </c>
      <c r="G17889">
        <v>2</v>
      </c>
      <c r="H17889" s="114" t="s">
        <v>587</v>
      </c>
      <c r="I17889"/>
    </row>
    <row r="17890" spans="1:9" x14ac:dyDescent="0.25">
      <c r="A17890" s="114" t="s">
        <v>2241</v>
      </c>
      <c r="B17890">
        <v>618</v>
      </c>
      <c r="C17890" s="114" t="s">
        <v>54</v>
      </c>
      <c r="D17890" s="114" t="s">
        <v>1414</v>
      </c>
      <c r="E17890" s="115">
        <v>44892</v>
      </c>
      <c r="F17890" s="192">
        <v>0.7856481481481481</v>
      </c>
      <c r="G17890">
        <v>2</v>
      </c>
      <c r="H17890" s="114" t="s">
        <v>1415</v>
      </c>
      <c r="I17890"/>
    </row>
    <row r="17891" spans="1:9" x14ac:dyDescent="0.25">
      <c r="A17891" s="114" t="s">
        <v>2241</v>
      </c>
      <c r="B17891">
        <v>619</v>
      </c>
      <c r="C17891" s="114" t="s">
        <v>53</v>
      </c>
      <c r="D17891" s="114" t="s">
        <v>1888</v>
      </c>
      <c r="E17891" s="115">
        <v>44892</v>
      </c>
      <c r="F17891" s="192">
        <v>0.78569444444444447</v>
      </c>
      <c r="G17891">
        <v>2</v>
      </c>
      <c r="H17891" s="114" t="s">
        <v>1889</v>
      </c>
      <c r="I17891">
        <v>6724155</v>
      </c>
    </row>
    <row r="17892" spans="1:9" x14ac:dyDescent="0.25">
      <c r="A17892" s="114" t="s">
        <v>2241</v>
      </c>
      <c r="B17892">
        <v>620</v>
      </c>
      <c r="C17892" s="114" t="s">
        <v>54</v>
      </c>
      <c r="D17892" s="114" t="s">
        <v>2003</v>
      </c>
      <c r="E17892" s="115">
        <v>44892</v>
      </c>
      <c r="F17892" s="192">
        <v>0.78576388888888893</v>
      </c>
      <c r="G17892">
        <v>2</v>
      </c>
      <c r="H17892" s="114" t="s">
        <v>2004</v>
      </c>
      <c r="I17892">
        <v>3686703</v>
      </c>
    </row>
    <row r="17893" spans="1:9" x14ac:dyDescent="0.25">
      <c r="A17893" s="114" t="s">
        <v>2241</v>
      </c>
      <c r="B17893">
        <v>621</v>
      </c>
      <c r="C17893" s="114" t="s">
        <v>56</v>
      </c>
      <c r="D17893" s="114" t="s">
        <v>2024</v>
      </c>
      <c r="E17893" s="115">
        <v>44892</v>
      </c>
      <c r="F17893" s="192">
        <v>0.78605324074074079</v>
      </c>
      <c r="G17893">
        <v>2</v>
      </c>
      <c r="H17893" s="114" t="s">
        <v>2025</v>
      </c>
      <c r="I17893">
        <v>5356890</v>
      </c>
    </row>
    <row r="17894" spans="1:9" x14ac:dyDescent="0.25">
      <c r="A17894" s="114" t="s">
        <v>2241</v>
      </c>
      <c r="B17894">
        <v>622</v>
      </c>
      <c r="C17894" s="114" t="s">
        <v>53</v>
      </c>
      <c r="D17894" s="114" t="s">
        <v>206</v>
      </c>
      <c r="E17894" s="115">
        <v>44892</v>
      </c>
      <c r="F17894" s="192">
        <v>0.78611111111111109</v>
      </c>
      <c r="G17894">
        <v>2</v>
      </c>
      <c r="H17894" s="114" t="s">
        <v>207</v>
      </c>
      <c r="I17894">
        <v>5457397</v>
      </c>
    </row>
    <row r="17895" spans="1:9" x14ac:dyDescent="0.25">
      <c r="A17895" s="114" t="s">
        <v>2241</v>
      </c>
      <c r="B17895">
        <v>623</v>
      </c>
      <c r="C17895" s="114" t="s">
        <v>52</v>
      </c>
      <c r="D17895" s="114" t="s">
        <v>1288</v>
      </c>
      <c r="E17895" s="115">
        <v>44892</v>
      </c>
      <c r="F17895" s="192">
        <v>0.78614583333333332</v>
      </c>
      <c r="G17895">
        <v>2</v>
      </c>
      <c r="H17895" s="114" t="s">
        <v>1289</v>
      </c>
      <c r="I17895">
        <v>6704712</v>
      </c>
    </row>
    <row r="17896" spans="1:9" x14ac:dyDescent="0.25">
      <c r="A17896" s="114" t="s">
        <v>2241</v>
      </c>
      <c r="B17896">
        <v>624</v>
      </c>
      <c r="C17896" s="114" t="s">
        <v>53</v>
      </c>
      <c r="D17896" s="114" t="s">
        <v>298</v>
      </c>
      <c r="E17896" s="115">
        <v>44892</v>
      </c>
      <c r="F17896" s="192">
        <v>0.78620370370370374</v>
      </c>
      <c r="G17896">
        <v>2</v>
      </c>
      <c r="H17896" s="114" t="s">
        <v>299</v>
      </c>
      <c r="I17896"/>
    </row>
    <row r="17897" spans="1:9" x14ac:dyDescent="0.25">
      <c r="A17897" s="114" t="s">
        <v>2241</v>
      </c>
      <c r="B17897">
        <v>625</v>
      </c>
      <c r="C17897" s="114" t="s">
        <v>54</v>
      </c>
      <c r="D17897" s="114" t="s">
        <v>2244</v>
      </c>
      <c r="E17897" s="115">
        <v>44892</v>
      </c>
      <c r="F17897" s="192">
        <v>0.78641203703703699</v>
      </c>
      <c r="G17897">
        <v>2</v>
      </c>
      <c r="H17897" s="114" t="s">
        <v>2245</v>
      </c>
      <c r="I17897"/>
    </row>
    <row r="17898" spans="1:9" x14ac:dyDescent="0.25">
      <c r="A17898" s="114" t="s">
        <v>2241</v>
      </c>
      <c r="B17898">
        <v>626</v>
      </c>
      <c r="C17898" s="114" t="s">
        <v>54</v>
      </c>
      <c r="D17898" s="114" t="s">
        <v>700</v>
      </c>
      <c r="E17898" s="115">
        <v>44892</v>
      </c>
      <c r="F17898" s="192">
        <v>0.78646990740740741</v>
      </c>
      <c r="G17898">
        <v>2</v>
      </c>
      <c r="H17898" s="114" t="s">
        <v>701</v>
      </c>
      <c r="I17898"/>
    </row>
    <row r="17899" spans="1:9" x14ac:dyDescent="0.25">
      <c r="A17899" s="114" t="s">
        <v>2241</v>
      </c>
      <c r="B17899">
        <v>627</v>
      </c>
      <c r="C17899" s="114" t="s">
        <v>52</v>
      </c>
      <c r="D17899" s="114" t="s">
        <v>1717</v>
      </c>
      <c r="E17899" s="115">
        <v>44892</v>
      </c>
      <c r="F17899" s="192">
        <v>0.78666666666666663</v>
      </c>
      <c r="G17899">
        <v>2</v>
      </c>
      <c r="H17899" s="114" t="s">
        <v>1718</v>
      </c>
      <c r="I17899">
        <v>14822440</v>
      </c>
    </row>
    <row r="17900" spans="1:9" x14ac:dyDescent="0.25">
      <c r="A17900" s="114" t="s">
        <v>2241</v>
      </c>
      <c r="B17900">
        <v>628</v>
      </c>
      <c r="C17900" s="114" t="s">
        <v>53</v>
      </c>
      <c r="D17900" s="114" t="s">
        <v>1300</v>
      </c>
      <c r="E17900" s="115">
        <v>44892</v>
      </c>
      <c r="F17900" s="192">
        <v>0.78672453703703704</v>
      </c>
      <c r="G17900">
        <v>2</v>
      </c>
      <c r="H17900" s="114" t="s">
        <v>1301</v>
      </c>
      <c r="I17900"/>
    </row>
    <row r="17901" spans="1:9" x14ac:dyDescent="0.25">
      <c r="A17901" s="114" t="s">
        <v>2241</v>
      </c>
      <c r="B17901">
        <v>629</v>
      </c>
      <c r="C17901" s="114" t="s">
        <v>53</v>
      </c>
      <c r="D17901" s="114" t="s">
        <v>1545</v>
      </c>
      <c r="E17901" s="115">
        <v>44892</v>
      </c>
      <c r="F17901" s="192">
        <v>0.78710648148148143</v>
      </c>
      <c r="G17901">
        <v>2</v>
      </c>
      <c r="H17901" s="114" t="s">
        <v>53</v>
      </c>
      <c r="I17901"/>
    </row>
    <row r="17902" spans="1:9" x14ac:dyDescent="0.25">
      <c r="A17902" s="114" t="s">
        <v>2241</v>
      </c>
      <c r="B17902">
        <v>630</v>
      </c>
      <c r="C17902" s="114" t="s">
        <v>53</v>
      </c>
      <c r="D17902" s="114" t="s">
        <v>1515</v>
      </c>
      <c r="E17902" s="115">
        <v>44892</v>
      </c>
      <c r="F17902" s="192">
        <v>0.78719907407407408</v>
      </c>
      <c r="G17902">
        <v>2</v>
      </c>
      <c r="H17902" s="114" t="s">
        <v>1516</v>
      </c>
      <c r="I17902"/>
    </row>
    <row r="17903" spans="1:9" x14ac:dyDescent="0.25">
      <c r="A17903" s="114" t="s">
        <v>2241</v>
      </c>
      <c r="B17903">
        <v>631</v>
      </c>
      <c r="C17903" s="114" t="s">
        <v>52</v>
      </c>
      <c r="D17903" s="114" t="s">
        <v>1430</v>
      </c>
      <c r="E17903" s="115">
        <v>44892</v>
      </c>
      <c r="F17903" s="192">
        <v>0.7872569444444445</v>
      </c>
      <c r="G17903">
        <v>2</v>
      </c>
      <c r="H17903" s="114" t="s">
        <v>1431</v>
      </c>
      <c r="I17903">
        <v>5359692</v>
      </c>
    </row>
    <row r="17904" spans="1:9" x14ac:dyDescent="0.25">
      <c r="A17904" s="114" t="s">
        <v>2241</v>
      </c>
      <c r="B17904">
        <v>632</v>
      </c>
      <c r="C17904" s="114" t="s">
        <v>53</v>
      </c>
      <c r="D17904" s="114" t="s">
        <v>466</v>
      </c>
      <c r="E17904" s="115">
        <v>44892</v>
      </c>
      <c r="F17904" s="192">
        <v>0.78805555555555551</v>
      </c>
      <c r="G17904">
        <v>2</v>
      </c>
      <c r="H17904" s="114" t="s">
        <v>467</v>
      </c>
      <c r="I17904"/>
    </row>
    <row r="17905" spans="1:9" x14ac:dyDescent="0.25">
      <c r="A17905" s="114" t="s">
        <v>2241</v>
      </c>
      <c r="B17905">
        <v>633</v>
      </c>
      <c r="C17905" s="114" t="s">
        <v>53</v>
      </c>
      <c r="D17905" s="114" t="s">
        <v>202</v>
      </c>
      <c r="E17905" s="115">
        <v>44892</v>
      </c>
      <c r="F17905" s="192">
        <v>0.78810185185185189</v>
      </c>
      <c r="G17905">
        <v>2</v>
      </c>
      <c r="H17905" s="114" t="s">
        <v>203</v>
      </c>
      <c r="I17905"/>
    </row>
    <row r="17906" spans="1:9" x14ac:dyDescent="0.25">
      <c r="A17906" s="114" t="s">
        <v>2241</v>
      </c>
      <c r="B17906">
        <v>634</v>
      </c>
      <c r="C17906" s="114" t="s">
        <v>56</v>
      </c>
      <c r="D17906" s="114" t="s">
        <v>1424</v>
      </c>
      <c r="E17906" s="115">
        <v>44892</v>
      </c>
      <c r="F17906" s="192">
        <v>0.78836805555555556</v>
      </c>
      <c r="G17906">
        <v>2</v>
      </c>
      <c r="H17906" s="114" t="s">
        <v>1425</v>
      </c>
      <c r="I17906">
        <v>5351291</v>
      </c>
    </row>
    <row r="17907" spans="1:9" x14ac:dyDescent="0.25">
      <c r="A17907" s="114" t="s">
        <v>2241</v>
      </c>
      <c r="B17907">
        <v>635</v>
      </c>
      <c r="C17907" s="114" t="s">
        <v>53</v>
      </c>
      <c r="D17907" s="114" t="s">
        <v>2081</v>
      </c>
      <c r="E17907" s="115">
        <v>44892</v>
      </c>
      <c r="F17907" s="192">
        <v>0.78847222222222224</v>
      </c>
      <c r="G17907">
        <v>2</v>
      </c>
      <c r="H17907" s="114" t="s">
        <v>2082</v>
      </c>
      <c r="I17907"/>
    </row>
    <row r="17908" spans="1:9" x14ac:dyDescent="0.25">
      <c r="A17908" s="114" t="s">
        <v>2241</v>
      </c>
      <c r="B17908">
        <v>636</v>
      </c>
      <c r="C17908" s="114" t="s">
        <v>53</v>
      </c>
      <c r="D17908" s="114" t="s">
        <v>2239</v>
      </c>
      <c r="E17908" s="115">
        <v>44892</v>
      </c>
      <c r="F17908" s="192">
        <v>0.78853009259259255</v>
      </c>
      <c r="G17908">
        <v>2</v>
      </c>
      <c r="H17908" s="114" t="s">
        <v>2240</v>
      </c>
      <c r="I17908">
        <v>4854204</v>
      </c>
    </row>
    <row r="17909" spans="1:9" x14ac:dyDescent="0.25">
      <c r="A17909" s="114" t="s">
        <v>2241</v>
      </c>
      <c r="B17909">
        <v>637</v>
      </c>
      <c r="C17909" s="114" t="s">
        <v>53</v>
      </c>
      <c r="D17909" s="114" t="s">
        <v>1778</v>
      </c>
      <c r="E17909" s="115">
        <v>44892</v>
      </c>
      <c r="F17909" s="192">
        <v>0.78873842592592591</v>
      </c>
      <c r="G17909">
        <v>2</v>
      </c>
      <c r="H17909" s="114" t="s">
        <v>1779</v>
      </c>
      <c r="I17909">
        <v>6691922</v>
      </c>
    </row>
    <row r="17910" spans="1:9" x14ac:dyDescent="0.25">
      <c r="A17910" s="114" t="s">
        <v>2241</v>
      </c>
      <c r="B17910">
        <v>638</v>
      </c>
      <c r="C17910" s="114" t="s">
        <v>53</v>
      </c>
      <c r="D17910" s="114" t="s">
        <v>1366</v>
      </c>
      <c r="E17910" s="115">
        <v>44892</v>
      </c>
      <c r="F17910" s="192">
        <v>0.78894675925925928</v>
      </c>
      <c r="G17910">
        <v>2</v>
      </c>
      <c r="H17910" s="114" t="s">
        <v>1367</v>
      </c>
      <c r="I17910">
        <v>4862776</v>
      </c>
    </row>
    <row r="17911" spans="1:9" x14ac:dyDescent="0.25">
      <c r="A17911" s="114" t="s">
        <v>2241</v>
      </c>
      <c r="B17911">
        <v>639</v>
      </c>
      <c r="C17911" s="114" t="s">
        <v>53</v>
      </c>
      <c r="D17911" s="114" t="s">
        <v>546</v>
      </c>
      <c r="E17911" s="115">
        <v>44892</v>
      </c>
      <c r="F17911" s="192">
        <v>0.78922453703703699</v>
      </c>
      <c r="G17911">
        <v>2</v>
      </c>
      <c r="H17911" s="114" t="s">
        <v>547</v>
      </c>
      <c r="I17911">
        <v>14808682</v>
      </c>
    </row>
    <row r="17912" spans="1:9" x14ac:dyDescent="0.25">
      <c r="A17912" s="114" t="s">
        <v>2241</v>
      </c>
      <c r="B17912">
        <v>640</v>
      </c>
      <c r="C17912" s="114" t="s">
        <v>54</v>
      </c>
      <c r="D17912" s="114" t="s">
        <v>2055</v>
      </c>
      <c r="E17912" s="115">
        <v>44892</v>
      </c>
      <c r="F17912" s="192">
        <v>0.7895833333333333</v>
      </c>
      <c r="G17912">
        <v>2</v>
      </c>
      <c r="H17912" s="114" t="s">
        <v>2056</v>
      </c>
      <c r="I17912"/>
    </row>
    <row r="17913" spans="1:9" x14ac:dyDescent="0.25">
      <c r="A17913" s="114" t="s">
        <v>2241</v>
      </c>
      <c r="B17913">
        <v>641</v>
      </c>
      <c r="C17913" s="114" t="s">
        <v>52</v>
      </c>
      <c r="D17913" s="114" t="s">
        <v>1750</v>
      </c>
      <c r="E17913" s="115">
        <v>44892</v>
      </c>
      <c r="F17913" s="192">
        <v>0.78961805555555553</v>
      </c>
      <c r="G17913">
        <v>2</v>
      </c>
      <c r="H17913" s="114" t="s">
        <v>1751</v>
      </c>
      <c r="I17913">
        <v>14992578</v>
      </c>
    </row>
    <row r="17914" spans="1:9" x14ac:dyDescent="0.25">
      <c r="A17914" s="114" t="s">
        <v>2241</v>
      </c>
      <c r="B17914">
        <v>642</v>
      </c>
      <c r="C17914" s="114" t="s">
        <v>52</v>
      </c>
      <c r="D17914" s="114" t="s">
        <v>1898</v>
      </c>
      <c r="E17914" s="115">
        <v>44892</v>
      </c>
      <c r="F17914" s="192">
        <v>0.7896643518518518</v>
      </c>
      <c r="G17914">
        <v>2</v>
      </c>
      <c r="H17914" s="114" t="s">
        <v>1899</v>
      </c>
      <c r="I17914">
        <v>5247087</v>
      </c>
    </row>
    <row r="17915" spans="1:9" x14ac:dyDescent="0.25">
      <c r="A17915" s="114" t="s">
        <v>2241</v>
      </c>
      <c r="B17915">
        <v>643</v>
      </c>
      <c r="C17915" s="114" t="s">
        <v>53</v>
      </c>
      <c r="D17915" s="114" t="s">
        <v>2065</v>
      </c>
      <c r="E17915" s="115">
        <v>44892</v>
      </c>
      <c r="F17915" s="192">
        <v>0.79030092592592593</v>
      </c>
      <c r="G17915">
        <v>2</v>
      </c>
      <c r="H17915" s="114" t="s">
        <v>2066</v>
      </c>
      <c r="I17915"/>
    </row>
    <row r="17916" spans="1:9" x14ac:dyDescent="0.25">
      <c r="A17916" s="114" t="s">
        <v>2241</v>
      </c>
      <c r="B17916">
        <v>644</v>
      </c>
      <c r="C17916" s="114" t="s">
        <v>52</v>
      </c>
      <c r="D17916" s="114" t="s">
        <v>502</v>
      </c>
      <c r="E17916" s="115">
        <v>44892</v>
      </c>
      <c r="F17916" s="192">
        <v>0.79046296296296292</v>
      </c>
      <c r="G17916">
        <v>2</v>
      </c>
      <c r="H17916" s="114" t="s">
        <v>503</v>
      </c>
      <c r="I17916">
        <v>4850254</v>
      </c>
    </row>
    <row r="17917" spans="1:9" x14ac:dyDescent="0.25">
      <c r="A17917" s="114" t="s">
        <v>2241</v>
      </c>
      <c r="B17917">
        <v>645</v>
      </c>
      <c r="C17917" s="114" t="s">
        <v>53</v>
      </c>
      <c r="D17917" s="114" t="s">
        <v>500</v>
      </c>
      <c r="E17917" s="115">
        <v>44892</v>
      </c>
      <c r="F17917" s="192">
        <v>0.79071759259259256</v>
      </c>
      <c r="G17917">
        <v>2</v>
      </c>
      <c r="H17917" s="114" t="s">
        <v>501</v>
      </c>
      <c r="I17917">
        <v>15011285</v>
      </c>
    </row>
    <row r="17918" spans="1:9" x14ac:dyDescent="0.25">
      <c r="A17918" s="114" t="s">
        <v>2241</v>
      </c>
      <c r="B17918">
        <v>646</v>
      </c>
      <c r="C17918" s="114" t="s">
        <v>54</v>
      </c>
      <c r="D17918" s="114" t="s">
        <v>1772</v>
      </c>
      <c r="E17918" s="115">
        <v>44892</v>
      </c>
      <c r="F17918" s="192">
        <v>0.79077546296296297</v>
      </c>
      <c r="G17918">
        <v>2</v>
      </c>
      <c r="H17918" s="114" t="s">
        <v>1773</v>
      </c>
      <c r="I17918">
        <v>6710168</v>
      </c>
    </row>
    <row r="17919" spans="1:9" x14ac:dyDescent="0.25">
      <c r="A17919" s="114" t="s">
        <v>2241</v>
      </c>
      <c r="B17919">
        <v>647</v>
      </c>
      <c r="C17919" s="114" t="s">
        <v>54</v>
      </c>
      <c r="D17919" s="114" t="s">
        <v>1294</v>
      </c>
      <c r="E17919" s="115">
        <v>44892</v>
      </c>
      <c r="F17919" s="192">
        <v>0.79116898148148151</v>
      </c>
      <c r="G17919">
        <v>2</v>
      </c>
      <c r="H17919" s="114" t="s">
        <v>1295</v>
      </c>
      <c r="I17919">
        <v>2188057</v>
      </c>
    </row>
    <row r="17920" spans="1:9" x14ac:dyDescent="0.25">
      <c r="A17920" s="114" t="s">
        <v>2241</v>
      </c>
      <c r="B17920">
        <v>648</v>
      </c>
      <c r="C17920" s="114" t="s">
        <v>54</v>
      </c>
      <c r="D17920" s="114" t="s">
        <v>270</v>
      </c>
      <c r="E17920" s="115">
        <v>44892</v>
      </c>
      <c r="F17920" s="192">
        <v>0.79137731481481477</v>
      </c>
      <c r="G17920">
        <v>2</v>
      </c>
      <c r="H17920" s="114" t="s">
        <v>271</v>
      </c>
      <c r="I17920">
        <v>7344848</v>
      </c>
    </row>
    <row r="17921" spans="1:9" x14ac:dyDescent="0.25">
      <c r="A17921" s="114" t="s">
        <v>2241</v>
      </c>
      <c r="B17921">
        <v>649</v>
      </c>
      <c r="C17921" s="114" t="s">
        <v>54</v>
      </c>
      <c r="D17921" s="114" t="s">
        <v>1374</v>
      </c>
      <c r="E17921" s="115">
        <v>44892</v>
      </c>
      <c r="F17921" s="192">
        <v>0.79197916666666668</v>
      </c>
      <c r="G17921">
        <v>2</v>
      </c>
      <c r="H17921" s="114" t="s">
        <v>1375</v>
      </c>
      <c r="I17921">
        <v>5499412</v>
      </c>
    </row>
    <row r="17922" spans="1:9" x14ac:dyDescent="0.25">
      <c r="A17922" s="114" t="s">
        <v>2241</v>
      </c>
      <c r="B17922">
        <v>650</v>
      </c>
      <c r="C17922" s="114" t="s">
        <v>54</v>
      </c>
      <c r="D17922" s="114" t="s">
        <v>288</v>
      </c>
      <c r="E17922" s="115">
        <v>44892</v>
      </c>
      <c r="F17922" s="192">
        <v>0.79202546296296295</v>
      </c>
      <c r="G17922">
        <v>2</v>
      </c>
      <c r="H17922" s="114" t="s">
        <v>289</v>
      </c>
      <c r="I17922">
        <v>2055940</v>
      </c>
    </row>
    <row r="17923" spans="1:9" x14ac:dyDescent="0.25">
      <c r="A17923" s="114" t="s">
        <v>2241</v>
      </c>
      <c r="B17923">
        <v>651</v>
      </c>
      <c r="C17923" s="114" t="s">
        <v>54</v>
      </c>
      <c r="D17923" s="114" t="s">
        <v>252</v>
      </c>
      <c r="E17923" s="115">
        <v>44892</v>
      </c>
      <c r="F17923" s="192">
        <v>0.79238425925925926</v>
      </c>
      <c r="G17923">
        <v>2</v>
      </c>
      <c r="H17923" s="114" t="s">
        <v>253</v>
      </c>
      <c r="I17923">
        <v>5334326</v>
      </c>
    </row>
    <row r="17924" spans="1:9" x14ac:dyDescent="0.25">
      <c r="A17924" s="114" t="s">
        <v>2241</v>
      </c>
      <c r="B17924">
        <v>652</v>
      </c>
      <c r="C17924" s="114" t="s">
        <v>56</v>
      </c>
      <c r="D17924" s="114" t="s">
        <v>1821</v>
      </c>
      <c r="E17924" s="115">
        <v>44892</v>
      </c>
      <c r="F17924" s="192">
        <v>0.79299768518518521</v>
      </c>
      <c r="G17924">
        <v>2</v>
      </c>
      <c r="H17924" s="114" t="s">
        <v>1822</v>
      </c>
      <c r="I17924">
        <v>1802413</v>
      </c>
    </row>
    <row r="17925" spans="1:9" x14ac:dyDescent="0.25">
      <c r="A17925" s="114" t="s">
        <v>2241</v>
      </c>
      <c r="B17925">
        <v>653</v>
      </c>
      <c r="C17925" s="114" t="s">
        <v>52</v>
      </c>
      <c r="D17925" s="114" t="s">
        <v>2200</v>
      </c>
      <c r="E17925" s="115">
        <v>44892</v>
      </c>
      <c r="F17925" s="192">
        <v>0.79305555555555551</v>
      </c>
      <c r="G17925">
        <v>2</v>
      </c>
      <c r="H17925" s="114" t="s">
        <v>2201</v>
      </c>
      <c r="I17925">
        <v>14929803</v>
      </c>
    </row>
    <row r="17926" spans="1:9" x14ac:dyDescent="0.25">
      <c r="A17926" s="114" t="s">
        <v>2241</v>
      </c>
      <c r="B17926">
        <v>654</v>
      </c>
      <c r="C17926" s="114" t="s">
        <v>53</v>
      </c>
      <c r="D17926" s="114" t="s">
        <v>1448</v>
      </c>
      <c r="E17926" s="115">
        <v>44892</v>
      </c>
      <c r="F17926" s="192">
        <v>0.79309027777777774</v>
      </c>
      <c r="G17926">
        <v>2</v>
      </c>
      <c r="H17926" s="114" t="s">
        <v>1449</v>
      </c>
      <c r="I17926">
        <v>2651533</v>
      </c>
    </row>
    <row r="17927" spans="1:9" x14ac:dyDescent="0.25">
      <c r="A17927" s="114" t="s">
        <v>2241</v>
      </c>
      <c r="B17927">
        <v>655</v>
      </c>
      <c r="C17927" s="114" t="s">
        <v>54</v>
      </c>
      <c r="D17927" s="114" t="s">
        <v>398</v>
      </c>
      <c r="E17927" s="115">
        <v>44892</v>
      </c>
      <c r="F17927" s="192">
        <v>0.79312499999999997</v>
      </c>
      <c r="G17927">
        <v>2</v>
      </c>
      <c r="H17927" s="114" t="s">
        <v>399</v>
      </c>
      <c r="I17927">
        <v>2188052</v>
      </c>
    </row>
    <row r="17928" spans="1:9" x14ac:dyDescent="0.25">
      <c r="A17928" s="114" t="s">
        <v>2241</v>
      </c>
      <c r="B17928">
        <v>656</v>
      </c>
      <c r="C17928" s="114" t="s">
        <v>53</v>
      </c>
      <c r="D17928" s="114" t="s">
        <v>1880</v>
      </c>
      <c r="E17928" s="115">
        <v>44892</v>
      </c>
      <c r="F17928" s="192">
        <v>0.79318287037037039</v>
      </c>
      <c r="G17928">
        <v>2</v>
      </c>
      <c r="H17928" s="114" t="s">
        <v>1881</v>
      </c>
      <c r="I17928"/>
    </row>
    <row r="17929" spans="1:9" x14ac:dyDescent="0.25">
      <c r="A17929" s="114" t="s">
        <v>2241</v>
      </c>
      <c r="B17929">
        <v>657</v>
      </c>
      <c r="C17929" s="114" t="s">
        <v>54</v>
      </c>
      <c r="D17929" s="114" t="s">
        <v>1296</v>
      </c>
      <c r="E17929" s="115">
        <v>44892</v>
      </c>
      <c r="F17929" s="192">
        <v>0.79331018518518515</v>
      </c>
      <c r="G17929">
        <v>2</v>
      </c>
      <c r="H17929" s="114" t="s">
        <v>1297</v>
      </c>
      <c r="I17929">
        <v>2151246</v>
      </c>
    </row>
    <row r="17930" spans="1:9" x14ac:dyDescent="0.25">
      <c r="A17930" s="114" t="s">
        <v>2241</v>
      </c>
      <c r="B17930">
        <v>658</v>
      </c>
      <c r="C17930" s="114" t="s">
        <v>54</v>
      </c>
      <c r="D17930" s="114" t="s">
        <v>2110</v>
      </c>
      <c r="E17930" s="115">
        <v>44892</v>
      </c>
      <c r="F17930" s="192">
        <v>0.79339120370370375</v>
      </c>
      <c r="G17930">
        <v>2</v>
      </c>
      <c r="H17930" s="114" t="s">
        <v>2111</v>
      </c>
      <c r="I17930">
        <v>5489853</v>
      </c>
    </row>
    <row r="17931" spans="1:9" x14ac:dyDescent="0.25">
      <c r="A17931" s="114" t="s">
        <v>2241</v>
      </c>
      <c r="B17931">
        <v>659</v>
      </c>
      <c r="C17931" s="114" t="s">
        <v>52</v>
      </c>
      <c r="D17931" s="114" t="s">
        <v>222</v>
      </c>
      <c r="E17931" s="115">
        <v>44892</v>
      </c>
      <c r="F17931" s="192">
        <v>0.79362268518518519</v>
      </c>
      <c r="G17931">
        <v>2</v>
      </c>
      <c r="H17931" s="114" t="s">
        <v>223</v>
      </c>
      <c r="I17931">
        <v>5247062</v>
      </c>
    </row>
    <row r="17932" spans="1:9" x14ac:dyDescent="0.25">
      <c r="A17932" s="114" t="s">
        <v>2241</v>
      </c>
      <c r="B17932">
        <v>660</v>
      </c>
      <c r="C17932" s="114" t="s">
        <v>53</v>
      </c>
      <c r="D17932" s="114" t="s">
        <v>510</v>
      </c>
      <c r="E17932" s="115">
        <v>44892</v>
      </c>
      <c r="F17932" s="192">
        <v>0.79365740740740742</v>
      </c>
      <c r="G17932">
        <v>2</v>
      </c>
      <c r="H17932" s="114" t="s">
        <v>511</v>
      </c>
      <c r="I17932">
        <v>2024822</v>
      </c>
    </row>
    <row r="17933" spans="1:9" x14ac:dyDescent="0.25">
      <c r="A17933" s="114" t="s">
        <v>2241</v>
      </c>
      <c r="B17933">
        <v>661</v>
      </c>
      <c r="C17933" s="114" t="s">
        <v>54</v>
      </c>
      <c r="D17933" s="114" t="s">
        <v>416</v>
      </c>
      <c r="E17933" s="115">
        <v>44892</v>
      </c>
      <c r="F17933" s="192">
        <v>0.7940625</v>
      </c>
      <c r="G17933">
        <v>2</v>
      </c>
      <c r="H17933" s="114" t="s">
        <v>417</v>
      </c>
      <c r="I17933">
        <v>6709661</v>
      </c>
    </row>
    <row r="17934" spans="1:9" x14ac:dyDescent="0.25">
      <c r="A17934" s="114" t="s">
        <v>2241</v>
      </c>
      <c r="B17934">
        <v>662</v>
      </c>
      <c r="C17934" s="114" t="s">
        <v>54</v>
      </c>
      <c r="D17934" s="114" t="s">
        <v>1348</v>
      </c>
      <c r="E17934" s="115">
        <v>44892</v>
      </c>
      <c r="F17934" s="192">
        <v>0.79410879629629627</v>
      </c>
      <c r="G17934">
        <v>2</v>
      </c>
      <c r="H17934" s="114" t="s">
        <v>1349</v>
      </c>
      <c r="I17934">
        <v>6716129</v>
      </c>
    </row>
    <row r="17935" spans="1:9" x14ac:dyDescent="0.25">
      <c r="A17935" s="114" t="s">
        <v>2241</v>
      </c>
      <c r="B17935">
        <v>663</v>
      </c>
      <c r="C17935" s="114" t="s">
        <v>53</v>
      </c>
      <c r="D17935" s="114" t="s">
        <v>1622</v>
      </c>
      <c r="E17935" s="115">
        <v>44892</v>
      </c>
      <c r="F17935" s="192">
        <v>0.79493055555555558</v>
      </c>
      <c r="G17935">
        <v>2</v>
      </c>
      <c r="H17935" s="114" t="s">
        <v>1623</v>
      </c>
      <c r="I17935">
        <v>14967077</v>
      </c>
    </row>
    <row r="17936" spans="1:9" x14ac:dyDescent="0.25">
      <c r="A17936" s="114" t="s">
        <v>2241</v>
      </c>
      <c r="B17936">
        <v>664</v>
      </c>
      <c r="C17936" s="114" t="s">
        <v>53</v>
      </c>
      <c r="D17936" s="114" t="s">
        <v>875</v>
      </c>
      <c r="E17936" s="115">
        <v>44892</v>
      </c>
      <c r="F17936" s="192">
        <v>0.79496527777777781</v>
      </c>
      <c r="G17936">
        <v>2</v>
      </c>
      <c r="H17936" s="114" t="s">
        <v>876</v>
      </c>
      <c r="I17936">
        <v>3399693</v>
      </c>
    </row>
    <row r="17937" spans="1:9" x14ac:dyDescent="0.25">
      <c r="A17937" s="114" t="s">
        <v>2241</v>
      </c>
      <c r="B17937">
        <v>665</v>
      </c>
      <c r="C17937" s="114" t="s">
        <v>56</v>
      </c>
      <c r="D17937" s="114" t="s">
        <v>1723</v>
      </c>
      <c r="E17937" s="115">
        <v>44892</v>
      </c>
      <c r="F17937" s="192">
        <v>0.79509259259259257</v>
      </c>
      <c r="G17937">
        <v>2</v>
      </c>
      <c r="H17937" s="114" t="s">
        <v>1724</v>
      </c>
      <c r="I17937">
        <v>14959268</v>
      </c>
    </row>
    <row r="17938" spans="1:9" x14ac:dyDescent="0.25">
      <c r="A17938" s="114" t="s">
        <v>2241</v>
      </c>
      <c r="B17938">
        <v>666</v>
      </c>
      <c r="C17938" s="114" t="s">
        <v>52</v>
      </c>
      <c r="D17938" s="114" t="s">
        <v>1798</v>
      </c>
      <c r="E17938" s="115">
        <v>44892</v>
      </c>
      <c r="F17938" s="192">
        <v>0.79513888888888884</v>
      </c>
      <c r="G17938">
        <v>2</v>
      </c>
      <c r="H17938" s="114" t="s">
        <v>1799</v>
      </c>
      <c r="I17938">
        <v>14112338</v>
      </c>
    </row>
    <row r="17939" spans="1:9" x14ac:dyDescent="0.25">
      <c r="A17939" s="114" t="s">
        <v>2241</v>
      </c>
      <c r="B17939">
        <v>667</v>
      </c>
      <c r="C17939" s="114" t="s">
        <v>53</v>
      </c>
      <c r="D17939" s="114" t="s">
        <v>1669</v>
      </c>
      <c r="E17939" s="115">
        <v>44892</v>
      </c>
      <c r="F17939" s="192">
        <v>0.79519675925925926</v>
      </c>
      <c r="G17939">
        <v>2</v>
      </c>
      <c r="H17939" s="114" t="s">
        <v>1670</v>
      </c>
      <c r="I17939"/>
    </row>
    <row r="17940" spans="1:9" x14ac:dyDescent="0.25">
      <c r="A17940" s="114" t="s">
        <v>2241</v>
      </c>
      <c r="B17940">
        <v>668</v>
      </c>
      <c r="C17940" s="114" t="s">
        <v>53</v>
      </c>
      <c r="D17940" s="114" t="s">
        <v>2018</v>
      </c>
      <c r="E17940" s="115">
        <v>44892</v>
      </c>
      <c r="F17940" s="192">
        <v>0.79523148148148148</v>
      </c>
      <c r="G17940">
        <v>2</v>
      </c>
      <c r="H17940" s="114" t="s">
        <v>2019</v>
      </c>
      <c r="I17940">
        <v>15027068</v>
      </c>
    </row>
    <row r="17941" spans="1:9" x14ac:dyDescent="0.25">
      <c r="A17941" s="114" t="s">
        <v>2241</v>
      </c>
      <c r="B17941">
        <v>669</v>
      </c>
      <c r="C17941" s="114" t="s">
        <v>53</v>
      </c>
      <c r="D17941" s="114" t="s">
        <v>947</v>
      </c>
      <c r="E17941" s="115">
        <v>44892</v>
      </c>
      <c r="F17941" s="192">
        <v>0.79526620370370371</v>
      </c>
      <c r="G17941">
        <v>2</v>
      </c>
      <c r="H17941" s="114" t="s">
        <v>948</v>
      </c>
      <c r="I17941">
        <v>15010518</v>
      </c>
    </row>
    <row r="17942" spans="1:9" x14ac:dyDescent="0.25">
      <c r="A17942" s="114" t="s">
        <v>2241</v>
      </c>
      <c r="B17942">
        <v>670</v>
      </c>
      <c r="C17942" s="114" t="s">
        <v>53</v>
      </c>
      <c r="D17942" s="114" t="s">
        <v>586</v>
      </c>
      <c r="E17942" s="115">
        <v>44892</v>
      </c>
      <c r="F17942" s="192">
        <v>0.79646990740740742</v>
      </c>
      <c r="G17942">
        <v>2</v>
      </c>
      <c r="H17942" s="114" t="s">
        <v>587</v>
      </c>
      <c r="I17942"/>
    </row>
    <row r="17943" spans="1:9" x14ac:dyDescent="0.25">
      <c r="A17943" s="114" t="s">
        <v>2241</v>
      </c>
      <c r="B17943">
        <v>671</v>
      </c>
      <c r="C17943" s="114" t="s">
        <v>53</v>
      </c>
      <c r="D17943" s="114" t="s">
        <v>883</v>
      </c>
      <c r="E17943" s="115">
        <v>44892</v>
      </c>
      <c r="F17943" s="192">
        <v>0.79651620370370368</v>
      </c>
      <c r="G17943">
        <v>2</v>
      </c>
      <c r="H17943" s="114" t="s">
        <v>884</v>
      </c>
      <c r="I17943"/>
    </row>
    <row r="17944" spans="1:9" x14ac:dyDescent="0.25">
      <c r="A17944" s="114" t="s">
        <v>2241</v>
      </c>
      <c r="B17944">
        <v>672</v>
      </c>
      <c r="C17944" s="114" t="s">
        <v>53</v>
      </c>
      <c r="D17944" s="114" t="s">
        <v>268</v>
      </c>
      <c r="E17944" s="115">
        <v>44892</v>
      </c>
      <c r="F17944" s="192">
        <v>0.79655092592592591</v>
      </c>
      <c r="G17944">
        <v>2</v>
      </c>
      <c r="H17944" s="114" t="s">
        <v>269</v>
      </c>
      <c r="I17944">
        <v>4850516</v>
      </c>
    </row>
    <row r="17945" spans="1:9" x14ac:dyDescent="0.25">
      <c r="A17945" s="114" t="s">
        <v>2241</v>
      </c>
      <c r="B17945">
        <v>673</v>
      </c>
      <c r="C17945" s="114" t="s">
        <v>52</v>
      </c>
      <c r="D17945" s="114" t="s">
        <v>2070</v>
      </c>
      <c r="E17945" s="115">
        <v>44892</v>
      </c>
      <c r="F17945" s="192">
        <v>0.79712962962962963</v>
      </c>
      <c r="G17945">
        <v>2</v>
      </c>
      <c r="H17945" s="114" t="s">
        <v>2071</v>
      </c>
      <c r="I17945">
        <v>5424830</v>
      </c>
    </row>
    <row r="17946" spans="1:9" x14ac:dyDescent="0.25">
      <c r="A17946" s="114" t="s">
        <v>2241</v>
      </c>
      <c r="B17946">
        <v>674</v>
      </c>
      <c r="C17946" s="114" t="s">
        <v>53</v>
      </c>
      <c r="D17946" s="114" t="s">
        <v>542</v>
      </c>
      <c r="E17946" s="115">
        <v>44892</v>
      </c>
      <c r="F17946" s="192">
        <v>0.79819444444444443</v>
      </c>
      <c r="G17946">
        <v>2</v>
      </c>
      <c r="H17946" s="114" t="s">
        <v>543</v>
      </c>
      <c r="I17946"/>
    </row>
    <row r="17947" spans="1:9" x14ac:dyDescent="0.25">
      <c r="A17947" s="114" t="s">
        <v>2241</v>
      </c>
      <c r="B17947">
        <v>675</v>
      </c>
      <c r="C17947" s="114" t="s">
        <v>54</v>
      </c>
      <c r="D17947" s="114" t="s">
        <v>1884</v>
      </c>
      <c r="E17947" s="115">
        <v>44892</v>
      </c>
      <c r="F17947" s="192">
        <v>0.79861111111111116</v>
      </c>
      <c r="G17947">
        <v>2</v>
      </c>
      <c r="H17947" s="114" t="s">
        <v>1885</v>
      </c>
      <c r="I17947">
        <v>5482305</v>
      </c>
    </row>
    <row r="17948" spans="1:9" x14ac:dyDescent="0.25">
      <c r="A17948" s="114" t="s">
        <v>2241</v>
      </c>
      <c r="B17948">
        <v>676</v>
      </c>
      <c r="C17948" s="114" t="s">
        <v>53</v>
      </c>
      <c r="D17948" s="114" t="s">
        <v>208</v>
      </c>
      <c r="E17948" s="115">
        <v>44892</v>
      </c>
      <c r="F17948" s="192">
        <v>0.79898148148148151</v>
      </c>
      <c r="G17948">
        <v>2</v>
      </c>
      <c r="H17948" s="114" t="s">
        <v>209</v>
      </c>
      <c r="I17948">
        <v>5500801</v>
      </c>
    </row>
    <row r="17949" spans="1:9" x14ac:dyDescent="0.25">
      <c r="A17949" s="114" t="s">
        <v>2241</v>
      </c>
      <c r="B17949">
        <v>677</v>
      </c>
      <c r="C17949" s="114" t="s">
        <v>53</v>
      </c>
      <c r="D17949" s="114" t="s">
        <v>1364</v>
      </c>
      <c r="E17949" s="115">
        <v>44892</v>
      </c>
      <c r="F17949" s="192">
        <v>0.80109953703703707</v>
      </c>
      <c r="G17949">
        <v>2</v>
      </c>
      <c r="H17949" s="114" t="s">
        <v>1365</v>
      </c>
      <c r="I17949">
        <v>2037571</v>
      </c>
    </row>
    <row r="17950" spans="1:9" x14ac:dyDescent="0.25">
      <c r="A17950" s="114" t="s">
        <v>2241</v>
      </c>
      <c r="B17950">
        <v>678</v>
      </c>
      <c r="C17950" s="114" t="s">
        <v>53</v>
      </c>
      <c r="D17950" s="114" t="s">
        <v>1008</v>
      </c>
      <c r="E17950" s="115">
        <v>44892</v>
      </c>
      <c r="F17950" s="192">
        <v>0.80159722222222218</v>
      </c>
      <c r="G17950">
        <v>2</v>
      </c>
      <c r="H17950" s="114" t="s">
        <v>1009</v>
      </c>
      <c r="I17950"/>
    </row>
    <row r="17951" spans="1:9" x14ac:dyDescent="0.25">
      <c r="A17951" s="114" t="s">
        <v>2241</v>
      </c>
      <c r="B17951">
        <v>679</v>
      </c>
      <c r="C17951" s="114" t="s">
        <v>53</v>
      </c>
      <c r="D17951" s="114" t="s">
        <v>1211</v>
      </c>
      <c r="E17951" s="115">
        <v>44892</v>
      </c>
      <c r="F17951" s="192">
        <v>0.80179398148148151</v>
      </c>
      <c r="G17951">
        <v>2</v>
      </c>
      <c r="H17951" s="114" t="s">
        <v>1212</v>
      </c>
      <c r="I17951"/>
    </row>
    <row r="17952" spans="1:9" x14ac:dyDescent="0.25">
      <c r="A17952" s="114" t="s">
        <v>2241</v>
      </c>
      <c r="B17952">
        <v>680</v>
      </c>
      <c r="C17952" s="114" t="s">
        <v>52</v>
      </c>
      <c r="D17952" s="114" t="s">
        <v>1489</v>
      </c>
      <c r="E17952" s="115">
        <v>44892</v>
      </c>
      <c r="F17952" s="192">
        <v>0.80196759259259254</v>
      </c>
      <c r="G17952">
        <v>2</v>
      </c>
      <c r="H17952" s="114" t="s">
        <v>1490</v>
      </c>
      <c r="I17952">
        <v>5281335</v>
      </c>
    </row>
    <row r="17953" spans="1:9" x14ac:dyDescent="0.25">
      <c r="A17953" s="114" t="s">
        <v>2241</v>
      </c>
      <c r="B17953">
        <v>681</v>
      </c>
      <c r="C17953" s="114" t="s">
        <v>53</v>
      </c>
      <c r="D17953" s="114" t="s">
        <v>1012</v>
      </c>
      <c r="E17953" s="115">
        <v>44892</v>
      </c>
      <c r="F17953" s="192">
        <v>0.80215277777777783</v>
      </c>
      <c r="G17953">
        <v>2</v>
      </c>
      <c r="H17953" s="114" t="s">
        <v>1013</v>
      </c>
      <c r="I17953"/>
    </row>
    <row r="17954" spans="1:9" x14ac:dyDescent="0.25">
      <c r="A17954" s="114" t="s">
        <v>2241</v>
      </c>
      <c r="B17954">
        <v>682</v>
      </c>
      <c r="C17954" s="114" t="s">
        <v>53</v>
      </c>
      <c r="D17954" s="114" t="s">
        <v>923</v>
      </c>
      <c r="E17954" s="115">
        <v>44892</v>
      </c>
      <c r="F17954" s="192">
        <v>0.80505787037037035</v>
      </c>
      <c r="G17954">
        <v>2</v>
      </c>
      <c r="H17954" s="114" t="s">
        <v>924</v>
      </c>
      <c r="I17954">
        <v>14985364</v>
      </c>
    </row>
    <row r="17955" spans="1:9" x14ac:dyDescent="0.25">
      <c r="A17955" s="114" t="s">
        <v>2241</v>
      </c>
      <c r="B17955">
        <v>683</v>
      </c>
      <c r="C17955" s="114" t="s">
        <v>57</v>
      </c>
      <c r="D17955" s="114" t="s">
        <v>1479</v>
      </c>
      <c r="E17955" s="115">
        <v>44892</v>
      </c>
      <c r="F17955" s="192">
        <v>0.80511574074074077</v>
      </c>
      <c r="G17955">
        <v>2</v>
      </c>
      <c r="H17955" s="114" t="s">
        <v>1480</v>
      </c>
      <c r="I17955"/>
    </row>
    <row r="17956" spans="1:9" x14ac:dyDescent="0.25">
      <c r="A17956" s="114" t="s">
        <v>2241</v>
      </c>
      <c r="B17956">
        <v>684</v>
      </c>
      <c r="C17956" s="114" t="s">
        <v>52</v>
      </c>
      <c r="D17956" s="114" t="s">
        <v>1780</v>
      </c>
      <c r="E17956" s="115">
        <v>44892</v>
      </c>
      <c r="F17956" s="192">
        <v>0.80517361111111108</v>
      </c>
      <c r="G17956">
        <v>2</v>
      </c>
      <c r="H17956" s="114" t="s">
        <v>1781</v>
      </c>
      <c r="I17956">
        <v>5346714</v>
      </c>
    </row>
    <row r="17957" spans="1:9" x14ac:dyDescent="0.25">
      <c r="A17957" s="114" t="s">
        <v>2241</v>
      </c>
      <c r="B17957">
        <v>685</v>
      </c>
      <c r="C17957" s="114" t="s">
        <v>52</v>
      </c>
      <c r="D17957" s="114" t="s">
        <v>1215</v>
      </c>
      <c r="E17957" s="115">
        <v>44892</v>
      </c>
      <c r="F17957" s="192">
        <v>0.80525462962962968</v>
      </c>
      <c r="G17957">
        <v>2</v>
      </c>
      <c r="H17957" s="114" t="s">
        <v>1216</v>
      </c>
      <c r="I17957">
        <v>2841045</v>
      </c>
    </row>
    <row r="17958" spans="1:9" x14ac:dyDescent="0.25">
      <c r="A17958" s="114" t="s">
        <v>2241</v>
      </c>
      <c r="B17958">
        <v>686</v>
      </c>
      <c r="C17958" s="114" t="s">
        <v>54</v>
      </c>
      <c r="D17958" s="114" t="s">
        <v>260</v>
      </c>
      <c r="E17958" s="115">
        <v>44892</v>
      </c>
      <c r="F17958" s="192">
        <v>0.80543981481481486</v>
      </c>
      <c r="G17958">
        <v>2</v>
      </c>
      <c r="H17958" s="114" t="s">
        <v>261</v>
      </c>
      <c r="I17958">
        <v>7370832</v>
      </c>
    </row>
    <row r="17959" spans="1:9" x14ac:dyDescent="0.25">
      <c r="A17959" s="114" t="s">
        <v>2241</v>
      </c>
      <c r="B17959">
        <v>687</v>
      </c>
      <c r="C17959" s="114" t="s">
        <v>53</v>
      </c>
      <c r="D17959" s="114" t="s">
        <v>967</v>
      </c>
      <c r="E17959" s="115">
        <v>44892</v>
      </c>
      <c r="F17959" s="192">
        <v>0.80853009259259256</v>
      </c>
      <c r="G17959">
        <v>2</v>
      </c>
      <c r="H17959" s="114" t="s">
        <v>968</v>
      </c>
      <c r="I17959"/>
    </row>
    <row r="17960" spans="1:9" x14ac:dyDescent="0.25">
      <c r="A17960" s="114" t="s">
        <v>2241</v>
      </c>
      <c r="B17960">
        <v>688</v>
      </c>
      <c r="C17960" s="114" t="s">
        <v>54</v>
      </c>
      <c r="D17960" s="114" t="s">
        <v>1571</v>
      </c>
      <c r="E17960" s="115">
        <v>44892</v>
      </c>
      <c r="F17960" s="192">
        <v>0.8100694444444444</v>
      </c>
      <c r="G17960">
        <v>2</v>
      </c>
      <c r="H17960" s="114" t="s">
        <v>1572</v>
      </c>
      <c r="I17960"/>
    </row>
    <row r="17961" spans="1:9" x14ac:dyDescent="0.25">
      <c r="A17961" s="114" t="s">
        <v>2241</v>
      </c>
      <c r="B17961">
        <v>689</v>
      </c>
      <c r="C17961" s="114" t="s">
        <v>54</v>
      </c>
      <c r="D17961" s="114" t="s">
        <v>1894</v>
      </c>
      <c r="E17961" s="115">
        <v>44892</v>
      </c>
      <c r="F17961" s="192">
        <v>0.8102314814814815</v>
      </c>
      <c r="G17961">
        <v>2</v>
      </c>
      <c r="H17961" s="114" t="s">
        <v>1895</v>
      </c>
      <c r="I17961">
        <v>7195467</v>
      </c>
    </row>
    <row r="17962" spans="1:9" x14ac:dyDescent="0.25">
      <c r="A17962" s="114" t="s">
        <v>2241</v>
      </c>
      <c r="B17962">
        <v>690</v>
      </c>
      <c r="C17962" s="114" t="s">
        <v>53</v>
      </c>
      <c r="D17962" s="114" t="s">
        <v>1503</v>
      </c>
      <c r="E17962" s="115">
        <v>44892</v>
      </c>
      <c r="F17962" s="192">
        <v>0.81230324074074078</v>
      </c>
      <c r="G17962">
        <v>2</v>
      </c>
      <c r="H17962" s="114" t="s">
        <v>1504</v>
      </c>
      <c r="I17962">
        <v>5449089</v>
      </c>
    </row>
    <row r="17963" spans="1:9" x14ac:dyDescent="0.25">
      <c r="A17963" s="114" t="s">
        <v>2241</v>
      </c>
      <c r="B17963">
        <v>691</v>
      </c>
      <c r="C17963" s="114" t="s">
        <v>53</v>
      </c>
      <c r="D17963" s="114" t="s">
        <v>518</v>
      </c>
      <c r="E17963" s="115">
        <v>44892</v>
      </c>
      <c r="F17963" s="192">
        <v>0.81443287037037038</v>
      </c>
      <c r="G17963">
        <v>2</v>
      </c>
      <c r="H17963" s="114" t="s">
        <v>519</v>
      </c>
      <c r="I17963"/>
    </row>
    <row r="17964" spans="1:9" x14ac:dyDescent="0.25">
      <c r="A17964" s="114" t="s">
        <v>2241</v>
      </c>
      <c r="B17964">
        <v>692</v>
      </c>
      <c r="C17964" s="114" t="s">
        <v>52</v>
      </c>
      <c r="D17964" s="114" t="s">
        <v>1336</v>
      </c>
      <c r="E17964" s="115">
        <v>44892</v>
      </c>
      <c r="F17964" s="192">
        <v>0.81643518518518521</v>
      </c>
      <c r="G17964">
        <v>2</v>
      </c>
      <c r="H17964" s="114" t="s">
        <v>1337</v>
      </c>
      <c r="I17964">
        <v>2705654</v>
      </c>
    </row>
    <row r="17965" spans="1:9" x14ac:dyDescent="0.25">
      <c r="A17965" s="114" t="s">
        <v>2241</v>
      </c>
      <c r="B17965">
        <v>693</v>
      </c>
      <c r="C17965" s="114" t="s">
        <v>54</v>
      </c>
      <c r="D17965" s="114" t="s">
        <v>1316</v>
      </c>
      <c r="E17965" s="115">
        <v>44892</v>
      </c>
      <c r="F17965" s="192">
        <v>0.81656249999999997</v>
      </c>
      <c r="G17965">
        <v>2</v>
      </c>
      <c r="H17965" s="114" t="s">
        <v>1317</v>
      </c>
      <c r="I17965">
        <v>2052000</v>
      </c>
    </row>
    <row r="17966" spans="1:9" x14ac:dyDescent="0.25">
      <c r="A17966" s="114" t="s">
        <v>2241</v>
      </c>
      <c r="B17966">
        <v>694</v>
      </c>
      <c r="C17966" s="114" t="s">
        <v>54</v>
      </c>
      <c r="D17966" s="114" t="s">
        <v>1628</v>
      </c>
      <c r="E17966" s="115">
        <v>44892</v>
      </c>
      <c r="F17966" s="192">
        <v>0.81662037037037039</v>
      </c>
      <c r="G17966">
        <v>2</v>
      </c>
      <c r="H17966" s="114" t="s">
        <v>1629</v>
      </c>
      <c r="I17966"/>
    </row>
    <row r="17967" spans="1:9" x14ac:dyDescent="0.25">
      <c r="A17967" s="114" t="s">
        <v>2241</v>
      </c>
      <c r="B17967">
        <v>695</v>
      </c>
      <c r="C17967" s="114" t="s">
        <v>53</v>
      </c>
      <c r="D17967" s="114" t="s">
        <v>1886</v>
      </c>
      <c r="E17967" s="115">
        <v>44892</v>
      </c>
      <c r="F17967" s="192">
        <v>0.83921296296296299</v>
      </c>
      <c r="G17967">
        <v>2</v>
      </c>
      <c r="H17967" s="114" t="s">
        <v>1887</v>
      </c>
      <c r="I17967">
        <v>2856140</v>
      </c>
    </row>
    <row r="17968" spans="1:9" x14ac:dyDescent="0.25">
      <c r="A17968" s="114" t="s">
        <v>2241</v>
      </c>
      <c r="B17968">
        <v>696</v>
      </c>
      <c r="C17968" s="114" t="s">
        <v>53</v>
      </c>
      <c r="D17968" s="114" t="s">
        <v>1539</v>
      </c>
      <c r="E17968" s="115">
        <v>44892</v>
      </c>
      <c r="F17968" s="192">
        <v>0.84082175925925928</v>
      </c>
      <c r="G17968">
        <v>2</v>
      </c>
      <c r="H17968" s="114" t="s">
        <v>1540</v>
      </c>
      <c r="I17968"/>
    </row>
    <row r="17969" spans="1:9" x14ac:dyDescent="0.25">
      <c r="A17969" s="114" t="s">
        <v>2241</v>
      </c>
      <c r="B17969">
        <v>697</v>
      </c>
      <c r="C17969" s="114" t="s">
        <v>54</v>
      </c>
      <c r="D17969" s="114" t="s">
        <v>2130</v>
      </c>
      <c r="E17969" s="115">
        <v>44892</v>
      </c>
      <c r="F17969" s="192">
        <v>0.84211805555555552</v>
      </c>
      <c r="G17969">
        <v>2</v>
      </c>
      <c r="H17969" s="114" t="s">
        <v>2131</v>
      </c>
      <c r="I17969">
        <v>5487327</v>
      </c>
    </row>
    <row r="17970" spans="1:9" x14ac:dyDescent="0.25">
      <c r="A17970" s="114" t="s">
        <v>2241</v>
      </c>
      <c r="B17970">
        <v>698</v>
      </c>
      <c r="C17970" s="114" t="s">
        <v>54</v>
      </c>
      <c r="D17970" s="114" t="s">
        <v>2049</v>
      </c>
      <c r="E17970" s="115">
        <v>44892</v>
      </c>
      <c r="F17970" s="192">
        <v>0.84556712962962965</v>
      </c>
      <c r="G17970">
        <v>2</v>
      </c>
      <c r="H17970" s="114" t="s">
        <v>2050</v>
      </c>
      <c r="I17970">
        <v>2187859</v>
      </c>
    </row>
    <row r="17971" spans="1:9" x14ac:dyDescent="0.25">
      <c r="A17971" s="114" t="s">
        <v>2241</v>
      </c>
      <c r="B17971">
        <v>699</v>
      </c>
      <c r="C17971" s="114" t="s">
        <v>53</v>
      </c>
      <c r="D17971" s="114" t="s">
        <v>1382</v>
      </c>
      <c r="E17971" s="115">
        <v>44892</v>
      </c>
      <c r="F17971" s="192">
        <v>0.8467824074074074</v>
      </c>
      <c r="G17971">
        <v>2</v>
      </c>
      <c r="H17971" s="114" t="s">
        <v>1383</v>
      </c>
      <c r="I17971">
        <v>4865142</v>
      </c>
    </row>
    <row r="17972" spans="1:9" x14ac:dyDescent="0.25">
      <c r="A17972" s="114" t="s">
        <v>2241</v>
      </c>
      <c r="B17972">
        <v>700</v>
      </c>
      <c r="C17972" s="114" t="s">
        <v>52</v>
      </c>
      <c r="D17972" s="114" t="s">
        <v>1902</v>
      </c>
      <c r="E17972" s="115">
        <v>44892</v>
      </c>
      <c r="F17972" s="192">
        <v>0.84880787037037042</v>
      </c>
      <c r="G17972">
        <v>2</v>
      </c>
      <c r="H17972" s="114" t="s">
        <v>1903</v>
      </c>
      <c r="I17972">
        <v>6722987</v>
      </c>
    </row>
    <row r="17973" spans="1:9" x14ac:dyDescent="0.25">
      <c r="A17973" s="114" t="s">
        <v>2241</v>
      </c>
      <c r="B17973">
        <v>701</v>
      </c>
      <c r="C17973" s="114" t="s">
        <v>52</v>
      </c>
      <c r="D17973" s="114" t="s">
        <v>1900</v>
      </c>
      <c r="E17973" s="115">
        <v>44892</v>
      </c>
      <c r="F17973" s="192">
        <v>0.84962962962962962</v>
      </c>
      <c r="G17973">
        <v>2</v>
      </c>
      <c r="H17973" s="114" t="s">
        <v>1901</v>
      </c>
      <c r="I17973">
        <v>2051424</v>
      </c>
    </row>
    <row r="17974" spans="1:9" x14ac:dyDescent="0.25">
      <c r="A17974" s="114" t="s">
        <v>2241</v>
      </c>
      <c r="B17974">
        <v>702</v>
      </c>
      <c r="C17974" s="114" t="s">
        <v>58</v>
      </c>
      <c r="D17974" s="114" t="s">
        <v>1896</v>
      </c>
      <c r="E17974" s="115">
        <v>44892</v>
      </c>
      <c r="F17974" s="192">
        <v>0.84972222222222227</v>
      </c>
      <c r="G17974">
        <v>2</v>
      </c>
      <c r="H17974" s="114" t="s">
        <v>1897</v>
      </c>
      <c r="I17974">
        <v>14934564</v>
      </c>
    </row>
    <row r="17975" spans="1:9" x14ac:dyDescent="0.25">
      <c r="A17975" s="114" t="s">
        <v>2241</v>
      </c>
      <c r="B17975">
        <v>703</v>
      </c>
      <c r="C17975" s="114" t="s">
        <v>56</v>
      </c>
      <c r="D17975" s="114" t="s">
        <v>1400</v>
      </c>
      <c r="E17975" s="115">
        <v>44892</v>
      </c>
      <c r="F17975" s="192">
        <v>0.84982638888888884</v>
      </c>
      <c r="G17975">
        <v>2</v>
      </c>
      <c r="H17975" s="114" t="s">
        <v>1401</v>
      </c>
      <c r="I17975">
        <v>4800395</v>
      </c>
    </row>
    <row r="17976" spans="1:9" x14ac:dyDescent="0.25">
      <c r="A17976" s="114" t="s">
        <v>2241</v>
      </c>
      <c r="B17976">
        <v>704</v>
      </c>
      <c r="C17976" s="114" t="s">
        <v>52</v>
      </c>
      <c r="D17976" s="114" t="s">
        <v>1741</v>
      </c>
      <c r="E17976" s="115">
        <v>44892</v>
      </c>
      <c r="F17976" s="192">
        <v>0.84998842592592594</v>
      </c>
      <c r="G17976">
        <v>2</v>
      </c>
      <c r="H17976" s="114" t="s">
        <v>1742</v>
      </c>
      <c r="I17976">
        <v>2799668</v>
      </c>
    </row>
    <row r="17977" spans="1:9" x14ac:dyDescent="0.25">
      <c r="A17977" s="114" t="s">
        <v>2241</v>
      </c>
      <c r="B17977">
        <v>705</v>
      </c>
      <c r="C17977" s="114" t="s">
        <v>52</v>
      </c>
      <c r="D17977" s="114" t="s">
        <v>1710</v>
      </c>
      <c r="E17977" s="115">
        <v>44892</v>
      </c>
      <c r="F17977" s="192">
        <v>0.85121527777777772</v>
      </c>
      <c r="G17977">
        <v>2</v>
      </c>
      <c r="H17977" s="114" t="s">
        <v>1711</v>
      </c>
      <c r="I17977">
        <v>2799462</v>
      </c>
    </row>
    <row r="17978" spans="1:9" x14ac:dyDescent="0.25">
      <c r="A17978" s="114" t="s">
        <v>2241</v>
      </c>
      <c r="B17978">
        <v>706</v>
      </c>
      <c r="C17978" s="114" t="s">
        <v>52</v>
      </c>
      <c r="D17978" s="114" t="s">
        <v>1869</v>
      </c>
      <c r="E17978" s="115">
        <v>44892</v>
      </c>
      <c r="F17978" s="192">
        <v>0.85129629629629633</v>
      </c>
      <c r="G17978">
        <v>2</v>
      </c>
      <c r="H17978" s="114" t="s">
        <v>1870</v>
      </c>
      <c r="I17978">
        <v>6701493</v>
      </c>
    </row>
    <row r="17979" spans="1:9" x14ac:dyDescent="0.25">
      <c r="A17979" s="114" t="s">
        <v>2241</v>
      </c>
      <c r="B17979">
        <v>707</v>
      </c>
      <c r="C17979" s="114" t="s">
        <v>52</v>
      </c>
      <c r="D17979" s="114" t="s">
        <v>520</v>
      </c>
      <c r="E17979" s="115">
        <v>44892</v>
      </c>
      <c r="F17979" s="192">
        <v>0.86383101851851851</v>
      </c>
      <c r="G17979">
        <v>2</v>
      </c>
      <c r="H17979" s="114" t="s">
        <v>521</v>
      </c>
      <c r="I17979">
        <v>5371303</v>
      </c>
    </row>
    <row r="17980" spans="1:9" x14ac:dyDescent="0.25">
      <c r="A17980" s="114" t="s">
        <v>2241</v>
      </c>
      <c r="B17980">
        <v>708</v>
      </c>
      <c r="C17980" s="114" t="s">
        <v>53</v>
      </c>
      <c r="D17980" s="114" t="s">
        <v>496</v>
      </c>
      <c r="E17980" s="115">
        <v>44892</v>
      </c>
      <c r="F17980" s="192">
        <v>0.88688657407407412</v>
      </c>
      <c r="G17980">
        <v>2</v>
      </c>
      <c r="H17980" s="114" t="s">
        <v>497</v>
      </c>
      <c r="I17980">
        <v>5447307</v>
      </c>
    </row>
    <row r="17981" spans="1:9" x14ac:dyDescent="0.25">
      <c r="A17981" s="114" t="s">
        <v>2241</v>
      </c>
      <c r="B17981">
        <v>709</v>
      </c>
      <c r="C17981" s="114" t="s">
        <v>53</v>
      </c>
      <c r="D17981" s="114" t="s">
        <v>1754</v>
      </c>
      <c r="E17981" s="115">
        <v>44892</v>
      </c>
      <c r="F17981" s="192">
        <v>0.88853009259259264</v>
      </c>
      <c r="G17981">
        <v>2</v>
      </c>
      <c r="H17981" s="114" t="s">
        <v>1755</v>
      </c>
      <c r="I17981">
        <v>15011282</v>
      </c>
    </row>
    <row r="17982" spans="1:9" x14ac:dyDescent="0.25">
      <c r="A17982" s="114" t="s">
        <v>2241</v>
      </c>
      <c r="B17982">
        <v>710</v>
      </c>
      <c r="C17982" s="114" t="s">
        <v>52</v>
      </c>
      <c r="D17982" s="114" t="s">
        <v>1473</v>
      </c>
      <c r="E17982" s="115">
        <v>44892</v>
      </c>
      <c r="F17982" s="192">
        <v>0.89380787037037035</v>
      </c>
      <c r="G17982">
        <v>2</v>
      </c>
      <c r="H17982" s="114" t="s">
        <v>1474</v>
      </c>
      <c r="I17982">
        <v>5272887</v>
      </c>
    </row>
    <row r="17983" spans="1:9" x14ac:dyDescent="0.25">
      <c r="A17983" s="114" t="s">
        <v>2241</v>
      </c>
      <c r="B17983">
        <v>711</v>
      </c>
      <c r="C17983" s="114" t="s">
        <v>53</v>
      </c>
      <c r="D17983" s="114" t="s">
        <v>1416</v>
      </c>
      <c r="E17983" s="115">
        <v>44892</v>
      </c>
      <c r="F17983" s="192">
        <v>0.89589120370370368</v>
      </c>
      <c r="G17983">
        <v>2</v>
      </c>
      <c r="H17983" s="114" t="s">
        <v>1417</v>
      </c>
      <c r="I17983">
        <v>5482285</v>
      </c>
    </row>
    <row r="17984" spans="1:9" x14ac:dyDescent="0.25">
      <c r="A17984" s="114" t="s">
        <v>2241</v>
      </c>
      <c r="B17984">
        <v>712</v>
      </c>
      <c r="C17984" s="114" t="s">
        <v>53</v>
      </c>
      <c r="D17984" s="114" t="s">
        <v>1444</v>
      </c>
      <c r="E17984" s="115">
        <v>44892</v>
      </c>
      <c r="F17984" s="192">
        <v>0.89596064814814813</v>
      </c>
      <c r="G17984">
        <v>2</v>
      </c>
      <c r="H17984" s="114" t="s">
        <v>1445</v>
      </c>
      <c r="I17984">
        <v>2741207</v>
      </c>
    </row>
    <row r="17985" spans="1:9" x14ac:dyDescent="0.25">
      <c r="A17985" s="114" t="s">
        <v>2241</v>
      </c>
      <c r="B17985">
        <v>713</v>
      </c>
      <c r="C17985" s="114" t="s">
        <v>54</v>
      </c>
      <c r="D17985" s="114" t="s">
        <v>1712</v>
      </c>
      <c r="E17985" s="115">
        <v>44892</v>
      </c>
      <c r="F17985" s="192">
        <v>0.91038194444444442</v>
      </c>
      <c r="G17985">
        <v>2</v>
      </c>
      <c r="H17985" s="114" t="s">
        <v>1713</v>
      </c>
      <c r="I17985">
        <v>5501738</v>
      </c>
    </row>
    <row r="17986" spans="1:9" x14ac:dyDescent="0.25">
      <c r="A17986" s="114" t="s">
        <v>2241</v>
      </c>
      <c r="B17986">
        <v>714</v>
      </c>
      <c r="C17986" s="114" t="s">
        <v>52</v>
      </c>
      <c r="D17986" s="114" t="s">
        <v>1804</v>
      </c>
      <c r="E17986" s="115">
        <v>44892</v>
      </c>
      <c r="F17986" s="192">
        <v>0.96579861111111109</v>
      </c>
      <c r="G17986">
        <v>2</v>
      </c>
      <c r="H17986" s="114" t="s">
        <v>1805</v>
      </c>
      <c r="I17986">
        <v>7513986</v>
      </c>
    </row>
    <row r="17987" spans="1:9" x14ac:dyDescent="0.25">
      <c r="A17987" s="114" t="s">
        <v>2241</v>
      </c>
      <c r="B17987">
        <v>715</v>
      </c>
      <c r="C17987" s="114" t="s">
        <v>52</v>
      </c>
      <c r="D17987" s="114" t="s">
        <v>214</v>
      </c>
      <c r="E17987" s="115">
        <v>44892</v>
      </c>
      <c r="F17987" s="192">
        <v>0.96680555555555558</v>
      </c>
      <c r="G17987">
        <v>2</v>
      </c>
      <c r="H17987" s="114" t="s">
        <v>215</v>
      </c>
      <c r="I17987">
        <v>6709742</v>
      </c>
    </row>
    <row r="17988" spans="1:9" x14ac:dyDescent="0.25">
      <c r="A17988" s="114" t="s">
        <v>2241</v>
      </c>
      <c r="B17988">
        <v>716</v>
      </c>
      <c r="C17988" s="114" t="s">
        <v>52</v>
      </c>
      <c r="D17988" s="114" t="s">
        <v>1250</v>
      </c>
      <c r="E17988" s="115">
        <v>44892</v>
      </c>
      <c r="F17988" s="192">
        <v>0.97097222222222224</v>
      </c>
      <c r="G17988">
        <v>2</v>
      </c>
      <c r="H17988" s="114" t="s">
        <v>1251</v>
      </c>
      <c r="I17988">
        <v>5409209</v>
      </c>
    </row>
    <row r="17989" spans="1:9" x14ac:dyDescent="0.25">
      <c r="A17989" s="114" t="s">
        <v>2241</v>
      </c>
      <c r="B17989">
        <v>717</v>
      </c>
      <c r="C17989" s="114" t="s">
        <v>53</v>
      </c>
      <c r="D17989" s="114" t="s">
        <v>474</v>
      </c>
      <c r="E17989" s="115">
        <v>44892</v>
      </c>
      <c r="F17989" s="192">
        <v>0.9723032407407407</v>
      </c>
      <c r="G17989">
        <v>2</v>
      </c>
      <c r="H17989" s="114" t="s">
        <v>475</v>
      </c>
      <c r="I17989">
        <v>2099339</v>
      </c>
    </row>
    <row r="17990" spans="1:9" x14ac:dyDescent="0.25">
      <c r="A17990" s="114" t="s">
        <v>2241</v>
      </c>
      <c r="B17990">
        <v>718</v>
      </c>
      <c r="C17990" s="114" t="s">
        <v>53</v>
      </c>
      <c r="D17990" s="114" t="s">
        <v>500</v>
      </c>
      <c r="E17990" s="115">
        <v>44892</v>
      </c>
      <c r="F17990" s="192">
        <v>0.97267361111111106</v>
      </c>
      <c r="G17990">
        <v>2</v>
      </c>
      <c r="H17990" s="114" t="s">
        <v>501</v>
      </c>
      <c r="I17990">
        <v>15011285</v>
      </c>
    </row>
    <row r="17991" spans="1:9" x14ac:dyDescent="0.25">
      <c r="A17991" s="114" t="s">
        <v>2241</v>
      </c>
      <c r="B17991">
        <v>719</v>
      </c>
      <c r="C17991" s="114" t="s">
        <v>53</v>
      </c>
      <c r="D17991" s="114" t="s">
        <v>1272</v>
      </c>
      <c r="E17991" s="115">
        <v>44892</v>
      </c>
      <c r="F17991" s="192">
        <v>0.97295138888888888</v>
      </c>
      <c r="G17991">
        <v>2</v>
      </c>
      <c r="H17991" s="114" t="s">
        <v>1273</v>
      </c>
      <c r="I17991"/>
    </row>
    <row r="17992" spans="1:9" x14ac:dyDescent="0.25">
      <c r="A17992" s="114" t="s">
        <v>2241</v>
      </c>
      <c r="B17992">
        <v>720</v>
      </c>
      <c r="C17992" s="114" t="s">
        <v>52</v>
      </c>
      <c r="D17992" s="114" t="s">
        <v>1750</v>
      </c>
      <c r="E17992" s="115">
        <v>44892</v>
      </c>
      <c r="F17992" s="192">
        <v>0.97347222222222218</v>
      </c>
      <c r="G17992">
        <v>2</v>
      </c>
      <c r="H17992" s="114" t="s">
        <v>1751</v>
      </c>
      <c r="I17992">
        <v>14992578</v>
      </c>
    </row>
    <row r="17993" spans="1:9" x14ac:dyDescent="0.25">
      <c r="A17993" s="114" t="s">
        <v>2241</v>
      </c>
      <c r="B17993">
        <v>721</v>
      </c>
      <c r="C17993" s="114" t="s">
        <v>52</v>
      </c>
      <c r="D17993" s="114" t="s">
        <v>1505</v>
      </c>
      <c r="E17993" s="115">
        <v>44892</v>
      </c>
      <c r="F17993" s="192">
        <v>0.97670138888888891</v>
      </c>
      <c r="G17993">
        <v>2</v>
      </c>
      <c r="H17993" s="114" t="s">
        <v>1506</v>
      </c>
      <c r="I17993"/>
    </row>
    <row r="17994" spans="1:9" x14ac:dyDescent="0.25">
      <c r="A17994" s="114" t="s">
        <v>2241</v>
      </c>
      <c r="B17994">
        <v>722</v>
      </c>
      <c r="C17994" s="114" t="s">
        <v>54</v>
      </c>
      <c r="D17994" s="114" t="s">
        <v>1348</v>
      </c>
      <c r="E17994" s="115">
        <v>44892</v>
      </c>
      <c r="F17994" s="192">
        <v>0.98030092592592588</v>
      </c>
      <c r="G17994">
        <v>2</v>
      </c>
      <c r="H17994" s="114" t="s">
        <v>1349</v>
      </c>
      <c r="I17994">
        <v>6716129</v>
      </c>
    </row>
    <row r="17995" spans="1:9" x14ac:dyDescent="0.25">
      <c r="A17995" s="114" t="s">
        <v>2241</v>
      </c>
      <c r="B17995">
        <v>723</v>
      </c>
      <c r="C17995" s="114" t="s">
        <v>54</v>
      </c>
      <c r="D17995" s="114" t="s">
        <v>2179</v>
      </c>
      <c r="E17995" s="115">
        <v>44892</v>
      </c>
      <c r="F17995" s="192">
        <v>0.98068287037037039</v>
      </c>
      <c r="G17995">
        <v>2</v>
      </c>
      <c r="H17995" s="114" t="s">
        <v>2180</v>
      </c>
      <c r="I17995">
        <v>5481763</v>
      </c>
    </row>
    <row r="17996" spans="1:9" x14ac:dyDescent="0.25">
      <c r="A17996" s="114" t="s">
        <v>2241</v>
      </c>
      <c r="B17996">
        <v>724</v>
      </c>
      <c r="C17996" s="114" t="s">
        <v>54</v>
      </c>
      <c r="D17996" s="114" t="s">
        <v>621</v>
      </c>
      <c r="E17996" s="115">
        <v>44892</v>
      </c>
      <c r="F17996" s="192">
        <v>0.98105324074074074</v>
      </c>
      <c r="G17996">
        <v>2</v>
      </c>
      <c r="H17996" s="114" t="s">
        <v>622</v>
      </c>
      <c r="I17996">
        <v>2704243</v>
      </c>
    </row>
    <row r="17997" spans="1:9" x14ac:dyDescent="0.25">
      <c r="A17997" s="114" t="s">
        <v>2241</v>
      </c>
      <c r="B17997">
        <v>725</v>
      </c>
      <c r="C17997" s="114" t="s">
        <v>52</v>
      </c>
      <c r="D17997" s="114" t="s">
        <v>236</v>
      </c>
      <c r="E17997" s="115">
        <v>44892</v>
      </c>
      <c r="F17997" s="192">
        <v>0.98303240740740738</v>
      </c>
      <c r="G17997">
        <v>2</v>
      </c>
      <c r="H17997" s="114" t="s">
        <v>237</v>
      </c>
      <c r="I17997">
        <v>5272733</v>
      </c>
    </row>
    <row r="17998" spans="1:9" x14ac:dyDescent="0.25">
      <c r="A17998" s="114" t="s">
        <v>2241</v>
      </c>
      <c r="B17998">
        <v>726</v>
      </c>
      <c r="C17998" s="114" t="s">
        <v>52</v>
      </c>
      <c r="D17998" s="114" t="s">
        <v>224</v>
      </c>
      <c r="E17998" s="115">
        <v>44892</v>
      </c>
      <c r="F17998" s="192">
        <v>0.98320601851851852</v>
      </c>
      <c r="G17998">
        <v>2</v>
      </c>
      <c r="H17998" s="114" t="s">
        <v>225</v>
      </c>
      <c r="I17998">
        <v>14934569</v>
      </c>
    </row>
    <row r="17999" spans="1:9" x14ac:dyDescent="0.25">
      <c r="A17999" s="114" t="s">
        <v>2241</v>
      </c>
      <c r="B17999">
        <v>727</v>
      </c>
      <c r="C17999" s="114" t="s">
        <v>52</v>
      </c>
      <c r="D17999" s="114" t="s">
        <v>1698</v>
      </c>
      <c r="E17999" s="115">
        <v>44892</v>
      </c>
      <c r="F17999" s="192">
        <v>0.98482638888888885</v>
      </c>
      <c r="G17999">
        <v>2</v>
      </c>
      <c r="H17999" s="114" t="s">
        <v>1699</v>
      </c>
      <c r="I17999">
        <v>3620654</v>
      </c>
    </row>
    <row r="18000" spans="1:9" x14ac:dyDescent="0.25">
      <c r="A18000" s="114" t="s">
        <v>2249</v>
      </c>
      <c r="B18000">
        <v>1</v>
      </c>
      <c r="C18000" s="114" t="s">
        <v>52</v>
      </c>
      <c r="D18000" s="114" t="s">
        <v>2200</v>
      </c>
      <c r="E18000" s="115">
        <v>44893</v>
      </c>
      <c r="F18000" s="192">
        <v>0.26840277777777777</v>
      </c>
      <c r="G18000">
        <v>2</v>
      </c>
      <c r="H18000" s="114" t="s">
        <v>2201</v>
      </c>
      <c r="I18000">
        <v>14929803</v>
      </c>
    </row>
    <row r="18001" spans="1:9" x14ac:dyDescent="0.25">
      <c r="A18001" s="114" t="s">
        <v>2249</v>
      </c>
      <c r="B18001">
        <v>2</v>
      </c>
      <c r="C18001" s="114" t="s">
        <v>53</v>
      </c>
      <c r="D18001" s="114" t="s">
        <v>274</v>
      </c>
      <c r="E18001" s="115">
        <v>44893</v>
      </c>
      <c r="F18001" s="192">
        <v>0.26847222222222222</v>
      </c>
      <c r="G18001">
        <v>2</v>
      </c>
      <c r="H18001" s="114" t="s">
        <v>275</v>
      </c>
      <c r="I18001">
        <v>3185888</v>
      </c>
    </row>
    <row r="18002" spans="1:9" x14ac:dyDescent="0.25">
      <c r="A18002" s="114" t="s">
        <v>2249</v>
      </c>
      <c r="B18002">
        <v>3</v>
      </c>
      <c r="C18002" s="114" t="s">
        <v>54</v>
      </c>
      <c r="D18002" s="114" t="s">
        <v>254</v>
      </c>
      <c r="E18002" s="115">
        <v>44893</v>
      </c>
      <c r="F18002" s="192">
        <v>0.26854166666666668</v>
      </c>
      <c r="G18002">
        <v>2</v>
      </c>
      <c r="H18002" s="114" t="s">
        <v>255</v>
      </c>
      <c r="I18002">
        <v>5345943</v>
      </c>
    </row>
    <row r="18003" spans="1:9" x14ac:dyDescent="0.25">
      <c r="A18003" s="114" t="s">
        <v>2249</v>
      </c>
      <c r="B18003">
        <v>4</v>
      </c>
      <c r="C18003" s="114" t="s">
        <v>54</v>
      </c>
      <c r="D18003" s="114" t="s">
        <v>250</v>
      </c>
      <c r="E18003" s="115">
        <v>44893</v>
      </c>
      <c r="F18003" s="192">
        <v>0.26859953703703704</v>
      </c>
      <c r="G18003">
        <v>2</v>
      </c>
      <c r="H18003" s="114" t="s">
        <v>251</v>
      </c>
      <c r="I18003">
        <v>8341367</v>
      </c>
    </row>
    <row r="18004" spans="1:9" x14ac:dyDescent="0.25">
      <c r="A18004" s="114" t="s">
        <v>2249</v>
      </c>
      <c r="B18004">
        <v>5</v>
      </c>
      <c r="C18004" s="114" t="s">
        <v>52</v>
      </c>
      <c r="D18004" s="114" t="s">
        <v>1800</v>
      </c>
      <c r="E18004" s="115">
        <v>44893</v>
      </c>
      <c r="F18004" s="192">
        <v>0.26962962962962961</v>
      </c>
      <c r="G18004">
        <v>2</v>
      </c>
      <c r="H18004" s="114" t="s">
        <v>1801</v>
      </c>
      <c r="I18004">
        <v>3686572</v>
      </c>
    </row>
    <row r="18005" spans="1:9" x14ac:dyDescent="0.25">
      <c r="A18005" s="114" t="s">
        <v>2249</v>
      </c>
      <c r="B18005">
        <v>6</v>
      </c>
      <c r="C18005" s="114" t="s">
        <v>52</v>
      </c>
      <c r="D18005" s="114" t="s">
        <v>1521</v>
      </c>
      <c r="E18005" s="115">
        <v>44893</v>
      </c>
      <c r="F18005" s="192">
        <v>0.26968750000000002</v>
      </c>
      <c r="G18005">
        <v>2</v>
      </c>
      <c r="H18005" s="114" t="s">
        <v>1522</v>
      </c>
      <c r="I18005">
        <v>6702196</v>
      </c>
    </row>
    <row r="18006" spans="1:9" x14ac:dyDescent="0.25">
      <c r="A18006" s="114" t="s">
        <v>2249</v>
      </c>
      <c r="B18006">
        <v>7</v>
      </c>
      <c r="C18006" s="114" t="s">
        <v>52</v>
      </c>
      <c r="D18006" s="114" t="s">
        <v>1322</v>
      </c>
      <c r="E18006" s="115">
        <v>44893</v>
      </c>
      <c r="F18006" s="192">
        <v>0.26975694444444442</v>
      </c>
      <c r="G18006">
        <v>2</v>
      </c>
      <c r="H18006" s="114" t="s">
        <v>1323</v>
      </c>
      <c r="I18006">
        <v>14824003</v>
      </c>
    </row>
    <row r="18007" spans="1:9" x14ac:dyDescent="0.25">
      <c r="A18007" s="114" t="s">
        <v>2249</v>
      </c>
      <c r="B18007">
        <v>8</v>
      </c>
      <c r="C18007" s="114" t="s">
        <v>53</v>
      </c>
      <c r="D18007" s="114" t="s">
        <v>1459</v>
      </c>
      <c r="E18007" s="115">
        <v>44893</v>
      </c>
      <c r="F18007" s="192">
        <v>0.27120370370370372</v>
      </c>
      <c r="G18007">
        <v>2</v>
      </c>
      <c r="H18007" s="114" t="s">
        <v>1460</v>
      </c>
      <c r="I18007">
        <v>2045289</v>
      </c>
    </row>
    <row r="18008" spans="1:9" x14ac:dyDescent="0.25">
      <c r="A18008" s="114" t="s">
        <v>2249</v>
      </c>
      <c r="B18008">
        <v>9</v>
      </c>
      <c r="C18008" s="114" t="s">
        <v>53</v>
      </c>
      <c r="D18008" s="114" t="s">
        <v>488</v>
      </c>
      <c r="E18008" s="115">
        <v>44893</v>
      </c>
      <c r="F18008" s="192">
        <v>0.27127314814814812</v>
      </c>
      <c r="G18008">
        <v>2</v>
      </c>
      <c r="H18008" s="114" t="s">
        <v>489</v>
      </c>
      <c r="I18008">
        <v>3379350</v>
      </c>
    </row>
    <row r="18009" spans="1:9" x14ac:dyDescent="0.25">
      <c r="A18009" s="114" t="s">
        <v>2249</v>
      </c>
      <c r="B18009">
        <v>10</v>
      </c>
      <c r="C18009" s="114" t="s">
        <v>53</v>
      </c>
      <c r="D18009" s="114" t="s">
        <v>212</v>
      </c>
      <c r="E18009" s="115">
        <v>44893</v>
      </c>
      <c r="F18009" s="192">
        <v>0.27134259259259258</v>
      </c>
      <c r="G18009">
        <v>2</v>
      </c>
      <c r="H18009" s="114" t="s">
        <v>213</v>
      </c>
      <c r="I18009">
        <v>14930541</v>
      </c>
    </row>
    <row r="18010" spans="1:9" x14ac:dyDescent="0.25">
      <c r="A18010" s="114" t="s">
        <v>2249</v>
      </c>
      <c r="B18010">
        <v>11</v>
      </c>
      <c r="C18010" s="114" t="s">
        <v>54</v>
      </c>
      <c r="D18010" s="114" t="s">
        <v>1242</v>
      </c>
      <c r="E18010" s="115">
        <v>44893</v>
      </c>
      <c r="F18010" s="192">
        <v>0.27143518518518517</v>
      </c>
      <c r="G18010">
        <v>2</v>
      </c>
      <c r="H18010" s="114" t="s">
        <v>1243</v>
      </c>
      <c r="I18010">
        <v>5484652</v>
      </c>
    </row>
    <row r="18011" spans="1:9" x14ac:dyDescent="0.25">
      <c r="A18011" s="114" t="s">
        <v>2249</v>
      </c>
      <c r="B18011">
        <v>12</v>
      </c>
      <c r="C18011" s="114" t="s">
        <v>53</v>
      </c>
      <c r="D18011" s="114" t="s">
        <v>430</v>
      </c>
      <c r="E18011" s="115">
        <v>44893</v>
      </c>
      <c r="F18011" s="192">
        <v>0.27150462962962962</v>
      </c>
      <c r="G18011">
        <v>2</v>
      </c>
      <c r="H18011" s="114" t="s">
        <v>431</v>
      </c>
      <c r="I18011">
        <v>2099334</v>
      </c>
    </row>
    <row r="18012" spans="1:9" x14ac:dyDescent="0.25">
      <c r="A18012" s="114" t="s">
        <v>2249</v>
      </c>
      <c r="B18012">
        <v>13</v>
      </c>
      <c r="C18012" s="114" t="s">
        <v>52</v>
      </c>
      <c r="D18012" s="114" t="s">
        <v>242</v>
      </c>
      <c r="E18012" s="115">
        <v>44893</v>
      </c>
      <c r="F18012" s="192">
        <v>0.2717013888888889</v>
      </c>
      <c r="G18012">
        <v>2</v>
      </c>
      <c r="H18012" s="114" t="s">
        <v>243</v>
      </c>
      <c r="I18012">
        <v>14942222</v>
      </c>
    </row>
    <row r="18013" spans="1:9" x14ac:dyDescent="0.25">
      <c r="A18013" s="114" t="s">
        <v>2249</v>
      </c>
      <c r="B18013">
        <v>14</v>
      </c>
      <c r="C18013" s="114" t="s">
        <v>53</v>
      </c>
      <c r="D18013" s="114" t="s">
        <v>472</v>
      </c>
      <c r="E18013" s="115">
        <v>44893</v>
      </c>
      <c r="F18013" s="192">
        <v>0.27207175925925925</v>
      </c>
      <c r="G18013">
        <v>2</v>
      </c>
      <c r="H18013" s="114" t="s">
        <v>473</v>
      </c>
      <c r="I18013"/>
    </row>
    <row r="18014" spans="1:9" x14ac:dyDescent="0.25">
      <c r="A18014" s="114" t="s">
        <v>2249</v>
      </c>
      <c r="B18014">
        <v>15</v>
      </c>
      <c r="C18014" s="114" t="s">
        <v>53</v>
      </c>
      <c r="D18014" s="114" t="s">
        <v>364</v>
      </c>
      <c r="E18014" s="115">
        <v>44893</v>
      </c>
      <c r="F18014" s="192">
        <v>0.27217592592592593</v>
      </c>
      <c r="G18014">
        <v>2</v>
      </c>
      <c r="H18014" s="114" t="s">
        <v>365</v>
      </c>
      <c r="I18014">
        <v>14964936</v>
      </c>
    </row>
    <row r="18015" spans="1:9" x14ac:dyDescent="0.25">
      <c r="A18015" s="114" t="s">
        <v>2249</v>
      </c>
      <c r="B18015">
        <v>16</v>
      </c>
      <c r="C18015" s="114" t="s">
        <v>53</v>
      </c>
      <c r="D18015" s="114" t="s">
        <v>356</v>
      </c>
      <c r="E18015" s="115">
        <v>44893</v>
      </c>
      <c r="F18015" s="192">
        <v>0.27231481481481479</v>
      </c>
      <c r="G18015">
        <v>2</v>
      </c>
      <c r="H18015" s="114" t="s">
        <v>357</v>
      </c>
      <c r="I18015">
        <v>5621862</v>
      </c>
    </row>
    <row r="18016" spans="1:9" x14ac:dyDescent="0.25">
      <c r="A18016" s="114" t="s">
        <v>2249</v>
      </c>
      <c r="B18016">
        <v>17</v>
      </c>
      <c r="C18016" s="114" t="s">
        <v>53</v>
      </c>
      <c r="D18016" s="114" t="s">
        <v>296</v>
      </c>
      <c r="E18016" s="115">
        <v>44893</v>
      </c>
      <c r="F18016" s="192">
        <v>0.2723726851851852</v>
      </c>
      <c r="G18016">
        <v>2</v>
      </c>
      <c r="H18016" s="114" t="s">
        <v>297</v>
      </c>
      <c r="I18016"/>
    </row>
    <row r="18017" spans="1:9" x14ac:dyDescent="0.25">
      <c r="A18017" s="114" t="s">
        <v>2249</v>
      </c>
      <c r="B18017">
        <v>18</v>
      </c>
      <c r="C18017" s="114" t="s">
        <v>53</v>
      </c>
      <c r="D18017" s="114" t="s">
        <v>2034</v>
      </c>
      <c r="E18017" s="115">
        <v>44893</v>
      </c>
      <c r="F18017" s="192">
        <v>0.27255787037037038</v>
      </c>
      <c r="G18017">
        <v>2</v>
      </c>
      <c r="H18017" s="114" t="s">
        <v>2035</v>
      </c>
      <c r="I18017">
        <v>14813014</v>
      </c>
    </row>
    <row r="18018" spans="1:9" x14ac:dyDescent="0.25">
      <c r="A18018" s="114" t="s">
        <v>2249</v>
      </c>
      <c r="B18018">
        <v>19</v>
      </c>
      <c r="C18018" s="114" t="s">
        <v>53</v>
      </c>
      <c r="D18018" s="114" t="s">
        <v>316</v>
      </c>
      <c r="E18018" s="115">
        <v>44893</v>
      </c>
      <c r="F18018" s="192">
        <v>0.27262731481481484</v>
      </c>
      <c r="G18018">
        <v>2</v>
      </c>
      <c r="H18018" s="114" t="s">
        <v>317</v>
      </c>
      <c r="I18018">
        <v>2166829</v>
      </c>
    </row>
    <row r="18019" spans="1:9" x14ac:dyDescent="0.25">
      <c r="A18019" s="114" t="s">
        <v>2249</v>
      </c>
      <c r="B18019">
        <v>20</v>
      </c>
      <c r="C18019" s="114" t="s">
        <v>53</v>
      </c>
      <c r="D18019" s="114" t="s">
        <v>208</v>
      </c>
      <c r="E18019" s="115">
        <v>44893</v>
      </c>
      <c r="F18019" s="192">
        <v>0.27275462962962965</v>
      </c>
      <c r="G18019">
        <v>2</v>
      </c>
      <c r="H18019" s="114" t="s">
        <v>209</v>
      </c>
      <c r="I18019">
        <v>5500801</v>
      </c>
    </row>
    <row r="18020" spans="1:9" x14ac:dyDescent="0.25">
      <c r="A18020" s="114" t="s">
        <v>2249</v>
      </c>
      <c r="B18020">
        <v>21</v>
      </c>
      <c r="C18020" s="114" t="s">
        <v>53</v>
      </c>
      <c r="D18020" s="114" t="s">
        <v>202</v>
      </c>
      <c r="E18020" s="115">
        <v>44893</v>
      </c>
      <c r="F18020" s="192">
        <v>0.27284722222222224</v>
      </c>
      <c r="G18020">
        <v>2</v>
      </c>
      <c r="H18020" s="114" t="s">
        <v>203</v>
      </c>
      <c r="I18020"/>
    </row>
    <row r="18021" spans="1:9" x14ac:dyDescent="0.25">
      <c r="A18021" s="114" t="s">
        <v>2249</v>
      </c>
      <c r="B18021">
        <v>22</v>
      </c>
      <c r="C18021" s="114" t="s">
        <v>53</v>
      </c>
      <c r="D18021" s="114" t="s">
        <v>490</v>
      </c>
      <c r="E18021" s="115">
        <v>44893</v>
      </c>
      <c r="F18021" s="192">
        <v>0.27307870370370368</v>
      </c>
      <c r="G18021">
        <v>2</v>
      </c>
      <c r="H18021" s="114" t="s">
        <v>491</v>
      </c>
      <c r="I18021"/>
    </row>
    <row r="18022" spans="1:9" x14ac:dyDescent="0.25">
      <c r="A18022" s="114" t="s">
        <v>2249</v>
      </c>
      <c r="B18022">
        <v>23</v>
      </c>
      <c r="C18022" s="114" t="s">
        <v>52</v>
      </c>
      <c r="D18022" s="114" t="s">
        <v>520</v>
      </c>
      <c r="E18022" s="115">
        <v>44893</v>
      </c>
      <c r="F18022" s="192">
        <v>0.27314814814814814</v>
      </c>
      <c r="G18022">
        <v>2</v>
      </c>
      <c r="H18022" s="114" t="s">
        <v>521</v>
      </c>
      <c r="I18022">
        <v>5371303</v>
      </c>
    </row>
    <row r="18023" spans="1:9" x14ac:dyDescent="0.25">
      <c r="A18023" s="114" t="s">
        <v>2249</v>
      </c>
      <c r="B18023">
        <v>24</v>
      </c>
      <c r="C18023" s="114" t="s">
        <v>53</v>
      </c>
      <c r="D18023" s="114" t="s">
        <v>298</v>
      </c>
      <c r="E18023" s="115">
        <v>44893</v>
      </c>
      <c r="F18023" s="192">
        <v>0.2732175925925926</v>
      </c>
      <c r="G18023">
        <v>2</v>
      </c>
      <c r="H18023" s="114" t="s">
        <v>299</v>
      </c>
      <c r="I18023"/>
    </row>
    <row r="18024" spans="1:9" x14ac:dyDescent="0.25">
      <c r="A18024" s="114" t="s">
        <v>2249</v>
      </c>
      <c r="B18024">
        <v>25</v>
      </c>
      <c r="C18024" s="114" t="s">
        <v>53</v>
      </c>
      <c r="D18024" s="114" t="s">
        <v>362</v>
      </c>
      <c r="E18024" s="115">
        <v>44893</v>
      </c>
      <c r="F18024" s="192">
        <v>0.27341435185185187</v>
      </c>
      <c r="G18024">
        <v>2</v>
      </c>
      <c r="H18024" s="114" t="s">
        <v>363</v>
      </c>
      <c r="I18024"/>
    </row>
    <row r="18025" spans="1:9" x14ac:dyDescent="0.25">
      <c r="A18025" s="114" t="s">
        <v>2249</v>
      </c>
      <c r="B18025">
        <v>26</v>
      </c>
      <c r="C18025" s="114" t="s">
        <v>53</v>
      </c>
      <c r="D18025" s="114" t="s">
        <v>1531</v>
      </c>
      <c r="E18025" s="115">
        <v>44893</v>
      </c>
      <c r="F18025" s="192">
        <v>0.27347222222222223</v>
      </c>
      <c r="G18025">
        <v>2</v>
      </c>
      <c r="H18025" s="114" t="s">
        <v>1532</v>
      </c>
      <c r="I18025">
        <v>2704092</v>
      </c>
    </row>
    <row r="18026" spans="1:9" x14ac:dyDescent="0.25">
      <c r="A18026" s="114" t="s">
        <v>2249</v>
      </c>
      <c r="B18026">
        <v>27</v>
      </c>
      <c r="C18026" s="114" t="s">
        <v>53</v>
      </c>
      <c r="D18026" s="114" t="s">
        <v>276</v>
      </c>
      <c r="E18026" s="115">
        <v>44893</v>
      </c>
      <c r="F18026" s="192">
        <v>0.27354166666666668</v>
      </c>
      <c r="G18026">
        <v>2</v>
      </c>
      <c r="H18026" s="114" t="s">
        <v>277</v>
      </c>
      <c r="I18026">
        <v>14964941</v>
      </c>
    </row>
    <row r="18027" spans="1:9" x14ac:dyDescent="0.25">
      <c r="A18027" s="114" t="s">
        <v>2249</v>
      </c>
      <c r="B18027">
        <v>28</v>
      </c>
      <c r="C18027" s="114" t="s">
        <v>54</v>
      </c>
      <c r="D18027" s="114" t="s">
        <v>538</v>
      </c>
      <c r="E18027" s="115">
        <v>44893</v>
      </c>
      <c r="F18027" s="192">
        <v>0.27371527777777777</v>
      </c>
      <c r="G18027">
        <v>2</v>
      </c>
      <c r="H18027" s="114" t="s">
        <v>539</v>
      </c>
      <c r="I18027">
        <v>14838232</v>
      </c>
    </row>
    <row r="18028" spans="1:9" x14ac:dyDescent="0.25">
      <c r="A18028" s="114" t="s">
        <v>2249</v>
      </c>
      <c r="B18028">
        <v>29</v>
      </c>
      <c r="C18028" s="114" t="s">
        <v>54</v>
      </c>
      <c r="D18028" s="114" t="s">
        <v>1573</v>
      </c>
      <c r="E18028" s="115">
        <v>44893</v>
      </c>
      <c r="F18028" s="192">
        <v>0.27378472222222222</v>
      </c>
      <c r="G18028">
        <v>2</v>
      </c>
      <c r="H18028" s="114" t="s">
        <v>1574</v>
      </c>
      <c r="I18028">
        <v>7803482</v>
      </c>
    </row>
    <row r="18029" spans="1:9" x14ac:dyDescent="0.25">
      <c r="A18029" s="114" t="s">
        <v>2249</v>
      </c>
      <c r="B18029">
        <v>30</v>
      </c>
      <c r="C18029" s="114" t="s">
        <v>52</v>
      </c>
      <c r="D18029" s="114" t="s">
        <v>232</v>
      </c>
      <c r="E18029" s="115">
        <v>44893</v>
      </c>
      <c r="F18029" s="192">
        <v>0.27390046296296294</v>
      </c>
      <c r="G18029">
        <v>2</v>
      </c>
      <c r="H18029" s="114" t="s">
        <v>233</v>
      </c>
      <c r="I18029"/>
    </row>
    <row r="18030" spans="1:9" x14ac:dyDescent="0.25">
      <c r="A18030" s="114" t="s">
        <v>2249</v>
      </c>
      <c r="B18030">
        <v>31</v>
      </c>
      <c r="C18030" s="114" t="s">
        <v>53</v>
      </c>
      <c r="D18030" s="114" t="s">
        <v>704</v>
      </c>
      <c r="E18030" s="115">
        <v>44893</v>
      </c>
      <c r="F18030" s="192">
        <v>0.27395833333333336</v>
      </c>
      <c r="G18030">
        <v>2</v>
      </c>
      <c r="H18030" s="114" t="s">
        <v>705</v>
      </c>
      <c r="I18030"/>
    </row>
    <row r="18031" spans="1:9" x14ac:dyDescent="0.25">
      <c r="A18031" s="114" t="s">
        <v>2249</v>
      </c>
      <c r="B18031">
        <v>32</v>
      </c>
      <c r="C18031" s="114" t="s">
        <v>52</v>
      </c>
      <c r="D18031" s="114" t="s">
        <v>1290</v>
      </c>
      <c r="E18031" s="115">
        <v>44893</v>
      </c>
      <c r="F18031" s="192">
        <v>0.27403935185185185</v>
      </c>
      <c r="G18031">
        <v>2</v>
      </c>
      <c r="H18031" s="114" t="s">
        <v>1291</v>
      </c>
      <c r="I18031">
        <v>14934153</v>
      </c>
    </row>
    <row r="18032" spans="1:9" x14ac:dyDescent="0.25">
      <c r="A18032" s="114" t="s">
        <v>2249</v>
      </c>
      <c r="B18032">
        <v>33</v>
      </c>
      <c r="C18032" s="114" t="s">
        <v>52</v>
      </c>
      <c r="D18032" s="114" t="s">
        <v>1905</v>
      </c>
      <c r="E18032" s="115">
        <v>44893</v>
      </c>
      <c r="F18032" s="192">
        <v>0.27410879629629631</v>
      </c>
      <c r="G18032">
        <v>2</v>
      </c>
      <c r="H18032" s="114" t="s">
        <v>1906</v>
      </c>
      <c r="I18032">
        <v>5390779</v>
      </c>
    </row>
    <row r="18033" spans="1:9" x14ac:dyDescent="0.25">
      <c r="A18033" s="114" t="s">
        <v>2249</v>
      </c>
      <c r="B18033">
        <v>34</v>
      </c>
      <c r="C18033" s="114" t="s">
        <v>52</v>
      </c>
      <c r="D18033" s="114" t="s">
        <v>336</v>
      </c>
      <c r="E18033" s="115">
        <v>44893</v>
      </c>
      <c r="F18033" s="192">
        <v>0.27417824074074076</v>
      </c>
      <c r="G18033">
        <v>2</v>
      </c>
      <c r="H18033" s="114" t="s">
        <v>337</v>
      </c>
      <c r="I18033">
        <v>5368010</v>
      </c>
    </row>
    <row r="18034" spans="1:9" x14ac:dyDescent="0.25">
      <c r="A18034" s="114" t="s">
        <v>2249</v>
      </c>
      <c r="B18034">
        <v>35</v>
      </c>
      <c r="C18034" s="114" t="s">
        <v>54</v>
      </c>
      <c r="D18034" s="114" t="s">
        <v>1374</v>
      </c>
      <c r="E18034" s="115">
        <v>44893</v>
      </c>
      <c r="F18034" s="192">
        <v>0.27482638888888888</v>
      </c>
      <c r="G18034">
        <v>2</v>
      </c>
      <c r="H18034" s="114" t="s">
        <v>1375</v>
      </c>
      <c r="I18034">
        <v>5499412</v>
      </c>
    </row>
    <row r="18035" spans="1:9" x14ac:dyDescent="0.25">
      <c r="A18035" s="114" t="s">
        <v>2249</v>
      </c>
      <c r="B18035">
        <v>36</v>
      </c>
      <c r="C18035" s="114" t="s">
        <v>54</v>
      </c>
      <c r="D18035" s="114" t="s">
        <v>740</v>
      </c>
      <c r="E18035" s="115">
        <v>44893</v>
      </c>
      <c r="F18035" s="192">
        <v>0.27488425925925924</v>
      </c>
      <c r="G18035">
        <v>2</v>
      </c>
      <c r="H18035" s="114" t="s">
        <v>741</v>
      </c>
      <c r="I18035">
        <v>3685992</v>
      </c>
    </row>
    <row r="18036" spans="1:9" x14ac:dyDescent="0.25">
      <c r="A18036" s="114" t="s">
        <v>2249</v>
      </c>
      <c r="B18036">
        <v>37</v>
      </c>
      <c r="C18036" s="114" t="s">
        <v>54</v>
      </c>
      <c r="D18036" s="114" t="s">
        <v>1712</v>
      </c>
      <c r="E18036" s="115">
        <v>44893</v>
      </c>
      <c r="F18036" s="192">
        <v>0.27563657407407405</v>
      </c>
      <c r="G18036">
        <v>2</v>
      </c>
      <c r="H18036" s="114" t="s">
        <v>1713</v>
      </c>
      <c r="I18036">
        <v>5501738</v>
      </c>
    </row>
    <row r="18037" spans="1:9" x14ac:dyDescent="0.25">
      <c r="A18037" s="114" t="s">
        <v>2249</v>
      </c>
      <c r="B18037">
        <v>38</v>
      </c>
      <c r="C18037" s="114" t="s">
        <v>52</v>
      </c>
      <c r="D18037" s="114" t="s">
        <v>1262</v>
      </c>
      <c r="E18037" s="115">
        <v>44893</v>
      </c>
      <c r="F18037" s="192">
        <v>0.27642361111111113</v>
      </c>
      <c r="G18037">
        <v>2</v>
      </c>
      <c r="H18037" s="114" t="s">
        <v>1263</v>
      </c>
      <c r="I18037">
        <v>5272682</v>
      </c>
    </row>
    <row r="18038" spans="1:9" x14ac:dyDescent="0.25">
      <c r="A18038" s="114" t="s">
        <v>2249</v>
      </c>
      <c r="B18038">
        <v>39</v>
      </c>
      <c r="C18038" s="114" t="s">
        <v>52</v>
      </c>
      <c r="D18038" s="114" t="s">
        <v>762</v>
      </c>
      <c r="E18038" s="115">
        <v>44893</v>
      </c>
      <c r="F18038" s="192">
        <v>0.27679398148148149</v>
      </c>
      <c r="G18038">
        <v>2</v>
      </c>
      <c r="H18038" s="114" t="s">
        <v>763</v>
      </c>
      <c r="I18038">
        <v>5429655</v>
      </c>
    </row>
    <row r="18039" spans="1:9" x14ac:dyDescent="0.25">
      <c r="A18039" s="114" t="s">
        <v>2249</v>
      </c>
      <c r="B18039">
        <v>40</v>
      </c>
      <c r="C18039" s="114" t="s">
        <v>52</v>
      </c>
      <c r="D18039" s="114" t="s">
        <v>302</v>
      </c>
      <c r="E18039" s="115">
        <v>44893</v>
      </c>
      <c r="F18039" s="192">
        <v>0.27687499999999998</v>
      </c>
      <c r="G18039">
        <v>2</v>
      </c>
      <c r="H18039" s="114" t="s">
        <v>303</v>
      </c>
      <c r="I18039">
        <v>5417847</v>
      </c>
    </row>
    <row r="18040" spans="1:9" x14ac:dyDescent="0.25">
      <c r="A18040" s="114" t="s">
        <v>2249</v>
      </c>
      <c r="B18040">
        <v>41</v>
      </c>
      <c r="C18040" s="114" t="s">
        <v>52</v>
      </c>
      <c r="D18040" s="114" t="s">
        <v>1907</v>
      </c>
      <c r="E18040" s="115">
        <v>44893</v>
      </c>
      <c r="F18040" s="192">
        <v>0.27701388888888889</v>
      </c>
      <c r="G18040">
        <v>2</v>
      </c>
      <c r="H18040" s="114" t="s">
        <v>1908</v>
      </c>
      <c r="I18040">
        <v>4848209</v>
      </c>
    </row>
    <row r="18041" spans="1:9" x14ac:dyDescent="0.25">
      <c r="A18041" s="114" t="s">
        <v>2249</v>
      </c>
      <c r="B18041">
        <v>42</v>
      </c>
      <c r="C18041" s="114" t="s">
        <v>54</v>
      </c>
      <c r="D18041" s="114" t="s">
        <v>272</v>
      </c>
      <c r="E18041" s="115">
        <v>44893</v>
      </c>
      <c r="F18041" s="192">
        <v>0.27719907407407407</v>
      </c>
      <c r="G18041">
        <v>2</v>
      </c>
      <c r="H18041" s="114" t="s">
        <v>273</v>
      </c>
      <c r="I18041">
        <v>5370529</v>
      </c>
    </row>
    <row r="18042" spans="1:9" x14ac:dyDescent="0.25">
      <c r="A18042" s="114" t="s">
        <v>2249</v>
      </c>
      <c r="B18042">
        <v>43</v>
      </c>
      <c r="C18042" s="114" t="s">
        <v>54</v>
      </c>
      <c r="D18042" s="114" t="s">
        <v>300</v>
      </c>
      <c r="E18042" s="115">
        <v>44893</v>
      </c>
      <c r="F18042" s="192">
        <v>0.27726851851851853</v>
      </c>
      <c r="G18042">
        <v>2</v>
      </c>
      <c r="H18042" s="114" t="s">
        <v>301</v>
      </c>
      <c r="I18042">
        <v>5492105</v>
      </c>
    </row>
    <row r="18043" spans="1:9" x14ac:dyDescent="0.25">
      <c r="A18043" s="114" t="s">
        <v>2249</v>
      </c>
      <c r="B18043">
        <v>44</v>
      </c>
      <c r="C18043" s="114" t="s">
        <v>52</v>
      </c>
      <c r="D18043" s="114" t="s">
        <v>304</v>
      </c>
      <c r="E18043" s="115">
        <v>44893</v>
      </c>
      <c r="F18043" s="192">
        <v>0.27750000000000002</v>
      </c>
      <c r="G18043">
        <v>2</v>
      </c>
      <c r="H18043" s="114" t="s">
        <v>305</v>
      </c>
      <c r="I18043">
        <v>5382631</v>
      </c>
    </row>
    <row r="18044" spans="1:9" x14ac:dyDescent="0.25">
      <c r="A18044" s="114" t="s">
        <v>2249</v>
      </c>
      <c r="B18044">
        <v>45</v>
      </c>
      <c r="C18044" s="114" t="s">
        <v>53</v>
      </c>
      <c r="D18044" s="114" t="s">
        <v>2018</v>
      </c>
      <c r="E18044" s="115">
        <v>44893</v>
      </c>
      <c r="F18044" s="192">
        <v>0.27759259259259261</v>
      </c>
      <c r="G18044">
        <v>2</v>
      </c>
      <c r="H18044" s="114" t="s">
        <v>2019</v>
      </c>
      <c r="I18044">
        <v>15027068</v>
      </c>
    </row>
    <row r="18045" spans="1:9" x14ac:dyDescent="0.25">
      <c r="A18045" s="114" t="s">
        <v>2249</v>
      </c>
      <c r="B18045">
        <v>46</v>
      </c>
      <c r="C18045" s="114" t="s">
        <v>54</v>
      </c>
      <c r="D18045" s="114" t="s">
        <v>621</v>
      </c>
      <c r="E18045" s="115">
        <v>44893</v>
      </c>
      <c r="F18045" s="192">
        <v>0.27770833333333333</v>
      </c>
      <c r="G18045">
        <v>2</v>
      </c>
      <c r="H18045" s="114" t="s">
        <v>622</v>
      </c>
      <c r="I18045">
        <v>2704243</v>
      </c>
    </row>
    <row r="18046" spans="1:9" x14ac:dyDescent="0.25">
      <c r="A18046" s="114" t="s">
        <v>2249</v>
      </c>
      <c r="B18046">
        <v>47</v>
      </c>
      <c r="C18046" s="114" t="s">
        <v>54</v>
      </c>
      <c r="D18046" s="114" t="s">
        <v>284</v>
      </c>
      <c r="E18046" s="115">
        <v>44893</v>
      </c>
      <c r="F18046" s="192">
        <v>0.2777662037037037</v>
      </c>
      <c r="G18046">
        <v>2</v>
      </c>
      <c r="H18046" s="114" t="s">
        <v>285</v>
      </c>
      <c r="I18046">
        <v>5348192</v>
      </c>
    </row>
    <row r="18047" spans="1:9" x14ac:dyDescent="0.25">
      <c r="A18047" s="114" t="s">
        <v>2249</v>
      </c>
      <c r="B18047">
        <v>48</v>
      </c>
      <c r="C18047" s="114" t="s">
        <v>54</v>
      </c>
      <c r="D18047" s="114" t="s">
        <v>260</v>
      </c>
      <c r="E18047" s="115">
        <v>44893</v>
      </c>
      <c r="F18047" s="192">
        <v>0.27793981481481483</v>
      </c>
      <c r="G18047">
        <v>2</v>
      </c>
      <c r="H18047" s="114" t="s">
        <v>261</v>
      </c>
      <c r="I18047">
        <v>7370832</v>
      </c>
    </row>
    <row r="18048" spans="1:9" x14ac:dyDescent="0.25">
      <c r="A18048" s="114" t="s">
        <v>2249</v>
      </c>
      <c r="B18048">
        <v>49</v>
      </c>
      <c r="C18048" s="114" t="s">
        <v>53</v>
      </c>
      <c r="D18048" s="114" t="s">
        <v>905</v>
      </c>
      <c r="E18048" s="115">
        <v>44893</v>
      </c>
      <c r="F18048" s="192">
        <v>0.27803240740740742</v>
      </c>
      <c r="G18048">
        <v>2</v>
      </c>
      <c r="H18048" s="114" t="s">
        <v>906</v>
      </c>
      <c r="I18048">
        <v>2048557</v>
      </c>
    </row>
    <row r="18049" spans="1:9" x14ac:dyDescent="0.25">
      <c r="A18049" s="114" t="s">
        <v>2249</v>
      </c>
      <c r="B18049">
        <v>50</v>
      </c>
      <c r="C18049" s="114" t="s">
        <v>53</v>
      </c>
      <c r="D18049" s="114" t="s">
        <v>1240</v>
      </c>
      <c r="E18049" s="115">
        <v>44893</v>
      </c>
      <c r="F18049" s="192">
        <v>0.27810185185185188</v>
      </c>
      <c r="G18049">
        <v>2</v>
      </c>
      <c r="H18049" s="114" t="s">
        <v>1241</v>
      </c>
      <c r="I18049">
        <v>14970175</v>
      </c>
    </row>
    <row r="18050" spans="1:9" x14ac:dyDescent="0.25">
      <c r="A18050" s="114" t="s">
        <v>2249</v>
      </c>
      <c r="B18050">
        <v>51</v>
      </c>
      <c r="C18050" s="114" t="s">
        <v>53</v>
      </c>
      <c r="D18050" s="114" t="s">
        <v>1776</v>
      </c>
      <c r="E18050" s="115">
        <v>44893</v>
      </c>
      <c r="F18050" s="192">
        <v>0.27818287037037037</v>
      </c>
      <c r="G18050">
        <v>2</v>
      </c>
      <c r="H18050" s="114" t="s">
        <v>1777</v>
      </c>
      <c r="I18050">
        <v>2025424</v>
      </c>
    </row>
    <row r="18051" spans="1:9" x14ac:dyDescent="0.25">
      <c r="A18051" s="114" t="s">
        <v>2249</v>
      </c>
      <c r="B18051">
        <v>52</v>
      </c>
      <c r="C18051" s="114" t="s">
        <v>53</v>
      </c>
      <c r="D18051" s="114" t="s">
        <v>494</v>
      </c>
      <c r="E18051" s="115">
        <v>44893</v>
      </c>
      <c r="F18051" s="192">
        <v>0.27824074074074073</v>
      </c>
      <c r="G18051">
        <v>2</v>
      </c>
      <c r="H18051" s="114" t="s">
        <v>495</v>
      </c>
      <c r="I18051"/>
    </row>
    <row r="18052" spans="1:9" x14ac:dyDescent="0.25">
      <c r="A18052" s="114" t="s">
        <v>2249</v>
      </c>
      <c r="B18052">
        <v>53</v>
      </c>
      <c r="C18052" s="114" t="s">
        <v>53</v>
      </c>
      <c r="D18052" s="114" t="s">
        <v>470</v>
      </c>
      <c r="E18052" s="115">
        <v>44893</v>
      </c>
      <c r="F18052" s="192">
        <v>0.27831018518518519</v>
      </c>
      <c r="G18052">
        <v>2</v>
      </c>
      <c r="H18052" s="114" t="s">
        <v>471</v>
      </c>
      <c r="I18052">
        <v>2025429</v>
      </c>
    </row>
    <row r="18053" spans="1:9" x14ac:dyDescent="0.25">
      <c r="A18053" s="114" t="s">
        <v>2249</v>
      </c>
      <c r="B18053">
        <v>54</v>
      </c>
      <c r="C18053" s="114" t="s">
        <v>52</v>
      </c>
      <c r="D18053" s="114" t="s">
        <v>829</v>
      </c>
      <c r="E18053" s="115">
        <v>44893</v>
      </c>
      <c r="F18053" s="192">
        <v>0.27840277777777778</v>
      </c>
      <c r="G18053">
        <v>2</v>
      </c>
      <c r="H18053" s="114" t="s">
        <v>830</v>
      </c>
      <c r="I18053">
        <v>5495578</v>
      </c>
    </row>
    <row r="18054" spans="1:9" x14ac:dyDescent="0.25">
      <c r="A18054" s="114" t="s">
        <v>2249</v>
      </c>
      <c r="B18054">
        <v>55</v>
      </c>
      <c r="C18054" s="114" t="s">
        <v>52</v>
      </c>
      <c r="D18054" s="114" t="s">
        <v>340</v>
      </c>
      <c r="E18054" s="115">
        <v>44893</v>
      </c>
      <c r="F18054" s="192">
        <v>0.27847222222222223</v>
      </c>
      <c r="G18054">
        <v>2</v>
      </c>
      <c r="H18054" s="114" t="s">
        <v>341</v>
      </c>
      <c r="I18054">
        <v>2669206</v>
      </c>
    </row>
    <row r="18055" spans="1:9" x14ac:dyDescent="0.25">
      <c r="A18055" s="114" t="s">
        <v>2249</v>
      </c>
      <c r="B18055">
        <v>56</v>
      </c>
      <c r="C18055" s="114" t="s">
        <v>53</v>
      </c>
      <c r="D18055" s="114" t="s">
        <v>758</v>
      </c>
      <c r="E18055" s="115">
        <v>44893</v>
      </c>
      <c r="F18055" s="192">
        <v>0.27853009259259259</v>
      </c>
      <c r="G18055">
        <v>2</v>
      </c>
      <c r="H18055" s="114" t="s">
        <v>759</v>
      </c>
      <c r="I18055"/>
    </row>
    <row r="18056" spans="1:9" x14ac:dyDescent="0.25">
      <c r="A18056" s="114" t="s">
        <v>2249</v>
      </c>
      <c r="B18056">
        <v>57</v>
      </c>
      <c r="C18056" s="114" t="s">
        <v>53</v>
      </c>
      <c r="D18056" s="114" t="s">
        <v>440</v>
      </c>
      <c r="E18056" s="115">
        <v>44893</v>
      </c>
      <c r="F18056" s="192">
        <v>0.27859953703703705</v>
      </c>
      <c r="G18056">
        <v>2</v>
      </c>
      <c r="H18056" s="114" t="s">
        <v>441</v>
      </c>
      <c r="I18056">
        <v>3314091</v>
      </c>
    </row>
    <row r="18057" spans="1:9" x14ac:dyDescent="0.25">
      <c r="A18057" s="114" t="s">
        <v>2249</v>
      </c>
      <c r="B18057">
        <v>58</v>
      </c>
      <c r="C18057" s="114" t="s">
        <v>53</v>
      </c>
      <c r="D18057" s="114" t="s">
        <v>412</v>
      </c>
      <c r="E18057" s="115">
        <v>44893</v>
      </c>
      <c r="F18057" s="192">
        <v>0.27869212962962964</v>
      </c>
      <c r="G18057">
        <v>2</v>
      </c>
      <c r="H18057" s="114" t="s">
        <v>413</v>
      </c>
      <c r="I18057">
        <v>14812959</v>
      </c>
    </row>
    <row r="18058" spans="1:9" x14ac:dyDescent="0.25">
      <c r="A18058" s="114" t="s">
        <v>2249</v>
      </c>
      <c r="B18058">
        <v>59</v>
      </c>
      <c r="C18058" s="114" t="s">
        <v>53</v>
      </c>
      <c r="D18058" s="114" t="s">
        <v>322</v>
      </c>
      <c r="E18058" s="115">
        <v>44893</v>
      </c>
      <c r="F18058" s="192">
        <v>0.27875</v>
      </c>
      <c r="G18058">
        <v>2</v>
      </c>
      <c r="H18058" s="114" t="s">
        <v>323</v>
      </c>
      <c r="I18058"/>
    </row>
    <row r="18059" spans="1:9" x14ac:dyDescent="0.25">
      <c r="A18059" s="114" t="s">
        <v>2249</v>
      </c>
      <c r="B18059">
        <v>60</v>
      </c>
      <c r="C18059" s="114" t="s">
        <v>53</v>
      </c>
      <c r="D18059" s="114" t="s">
        <v>1080</v>
      </c>
      <c r="E18059" s="115">
        <v>44893</v>
      </c>
      <c r="F18059" s="192">
        <v>0.27890046296296295</v>
      </c>
      <c r="G18059">
        <v>2</v>
      </c>
      <c r="H18059" s="114" t="s">
        <v>1081</v>
      </c>
      <c r="I18059"/>
    </row>
    <row r="18060" spans="1:9" x14ac:dyDescent="0.25">
      <c r="A18060" s="114" t="s">
        <v>2249</v>
      </c>
      <c r="B18060">
        <v>61</v>
      </c>
      <c r="C18060" s="114" t="s">
        <v>54</v>
      </c>
      <c r="D18060" s="114" t="s">
        <v>252</v>
      </c>
      <c r="E18060" s="115">
        <v>44893</v>
      </c>
      <c r="F18060" s="192">
        <v>0.27952546296296299</v>
      </c>
      <c r="G18060">
        <v>2</v>
      </c>
      <c r="H18060" s="114" t="s">
        <v>253</v>
      </c>
      <c r="I18060">
        <v>5334326</v>
      </c>
    </row>
    <row r="18061" spans="1:9" x14ac:dyDescent="0.25">
      <c r="A18061" s="114" t="s">
        <v>2249</v>
      </c>
      <c r="B18061">
        <v>62</v>
      </c>
      <c r="C18061" s="114" t="s">
        <v>54</v>
      </c>
      <c r="D18061" s="114" t="s">
        <v>270</v>
      </c>
      <c r="E18061" s="115">
        <v>44893</v>
      </c>
      <c r="F18061" s="192">
        <v>0.27958333333333335</v>
      </c>
      <c r="G18061">
        <v>2</v>
      </c>
      <c r="H18061" s="114" t="s">
        <v>271</v>
      </c>
      <c r="I18061">
        <v>7344848</v>
      </c>
    </row>
    <row r="18062" spans="1:9" x14ac:dyDescent="0.25">
      <c r="A18062" s="114" t="s">
        <v>2249</v>
      </c>
      <c r="B18062">
        <v>63</v>
      </c>
      <c r="C18062" s="114" t="s">
        <v>52</v>
      </c>
      <c r="D18062" s="114" t="s">
        <v>690</v>
      </c>
      <c r="E18062" s="115">
        <v>44893</v>
      </c>
      <c r="F18062" s="192">
        <v>0.27965277777777775</v>
      </c>
      <c r="G18062">
        <v>2</v>
      </c>
      <c r="H18062" s="114" t="s">
        <v>691</v>
      </c>
      <c r="I18062">
        <v>5483873</v>
      </c>
    </row>
    <row r="18063" spans="1:9" x14ac:dyDescent="0.25">
      <c r="A18063" s="114" t="s">
        <v>2249</v>
      </c>
      <c r="B18063">
        <v>64</v>
      </c>
      <c r="C18063" s="114" t="s">
        <v>54</v>
      </c>
      <c r="D18063" s="114" t="s">
        <v>1168</v>
      </c>
      <c r="E18063" s="115">
        <v>44893</v>
      </c>
      <c r="F18063" s="192">
        <v>0.2802662037037037</v>
      </c>
      <c r="G18063">
        <v>2</v>
      </c>
      <c r="H18063" s="114" t="s">
        <v>1169</v>
      </c>
      <c r="I18063">
        <v>6710571</v>
      </c>
    </row>
    <row r="18064" spans="1:9" x14ac:dyDescent="0.25">
      <c r="A18064" s="114" t="s">
        <v>2249</v>
      </c>
      <c r="B18064">
        <v>65</v>
      </c>
      <c r="C18064" s="114" t="s">
        <v>54</v>
      </c>
      <c r="D18064" s="114" t="s">
        <v>288</v>
      </c>
      <c r="E18064" s="115">
        <v>44893</v>
      </c>
      <c r="F18064" s="192">
        <v>0.28032407407407406</v>
      </c>
      <c r="G18064">
        <v>2</v>
      </c>
      <c r="H18064" s="114" t="s">
        <v>289</v>
      </c>
      <c r="I18064">
        <v>2055940</v>
      </c>
    </row>
    <row r="18065" spans="1:9" x14ac:dyDescent="0.25">
      <c r="A18065" s="114" t="s">
        <v>2249</v>
      </c>
      <c r="B18065">
        <v>66</v>
      </c>
      <c r="C18065" s="114" t="s">
        <v>53</v>
      </c>
      <c r="D18065" s="114" t="s">
        <v>504</v>
      </c>
      <c r="E18065" s="115">
        <v>44893</v>
      </c>
      <c r="F18065" s="192">
        <v>0.28050925925925924</v>
      </c>
      <c r="G18065">
        <v>2</v>
      </c>
      <c r="H18065" s="114" t="s">
        <v>505</v>
      </c>
      <c r="I18065"/>
    </row>
    <row r="18066" spans="1:9" x14ac:dyDescent="0.25">
      <c r="A18066" s="114" t="s">
        <v>2249</v>
      </c>
      <c r="B18066">
        <v>67</v>
      </c>
      <c r="C18066" s="114" t="s">
        <v>53</v>
      </c>
      <c r="D18066" s="114" t="s">
        <v>865</v>
      </c>
      <c r="E18066" s="115">
        <v>44893</v>
      </c>
      <c r="F18066" s="192">
        <v>0.28056712962962965</v>
      </c>
      <c r="G18066">
        <v>2</v>
      </c>
      <c r="H18066" s="114" t="s">
        <v>866</v>
      </c>
      <c r="I18066">
        <v>7315423</v>
      </c>
    </row>
    <row r="18067" spans="1:9" x14ac:dyDescent="0.25">
      <c r="A18067" s="114" t="s">
        <v>2249</v>
      </c>
      <c r="B18067">
        <v>68</v>
      </c>
      <c r="C18067" s="114" t="s">
        <v>53</v>
      </c>
      <c r="D18067" s="114" t="s">
        <v>1802</v>
      </c>
      <c r="E18067" s="115">
        <v>44893</v>
      </c>
      <c r="F18067" s="192">
        <v>0.28063657407407405</v>
      </c>
      <c r="G18067">
        <v>2</v>
      </c>
      <c r="H18067" s="114" t="s">
        <v>1803</v>
      </c>
      <c r="I18067"/>
    </row>
    <row r="18068" spans="1:9" x14ac:dyDescent="0.25">
      <c r="A18068" s="114" t="s">
        <v>2249</v>
      </c>
      <c r="B18068">
        <v>69</v>
      </c>
      <c r="C18068" s="114" t="s">
        <v>53</v>
      </c>
      <c r="D18068" s="114" t="s">
        <v>1318</v>
      </c>
      <c r="E18068" s="115">
        <v>44893</v>
      </c>
      <c r="F18068" s="192">
        <v>0.28070601851851851</v>
      </c>
      <c r="G18068">
        <v>2</v>
      </c>
      <c r="H18068" s="114" t="s">
        <v>1319</v>
      </c>
      <c r="I18068"/>
    </row>
    <row r="18069" spans="1:9" x14ac:dyDescent="0.25">
      <c r="A18069" s="114" t="s">
        <v>2249</v>
      </c>
      <c r="B18069">
        <v>70</v>
      </c>
      <c r="C18069" s="114" t="s">
        <v>53</v>
      </c>
      <c r="D18069" s="114" t="s">
        <v>526</v>
      </c>
      <c r="E18069" s="115">
        <v>44893</v>
      </c>
      <c r="F18069" s="192">
        <v>0.28078703703703706</v>
      </c>
      <c r="G18069">
        <v>2</v>
      </c>
      <c r="H18069" s="114" t="s">
        <v>527</v>
      </c>
      <c r="I18069"/>
    </row>
    <row r="18070" spans="1:9" x14ac:dyDescent="0.25">
      <c r="A18070" s="114" t="s">
        <v>2249</v>
      </c>
      <c r="B18070">
        <v>71</v>
      </c>
      <c r="C18070" s="114" t="s">
        <v>53</v>
      </c>
      <c r="D18070" s="114" t="s">
        <v>266</v>
      </c>
      <c r="E18070" s="115">
        <v>44893</v>
      </c>
      <c r="F18070" s="192">
        <v>0.28084490740740742</v>
      </c>
      <c r="G18070">
        <v>2</v>
      </c>
      <c r="H18070" s="114" t="s">
        <v>267</v>
      </c>
      <c r="I18070">
        <v>2024832</v>
      </c>
    </row>
    <row r="18071" spans="1:9" x14ac:dyDescent="0.25">
      <c r="A18071" s="114" t="s">
        <v>2249</v>
      </c>
      <c r="B18071">
        <v>72</v>
      </c>
      <c r="C18071" s="114" t="s">
        <v>52</v>
      </c>
      <c r="D18071" s="114" t="s">
        <v>1000</v>
      </c>
      <c r="E18071" s="115">
        <v>44893</v>
      </c>
      <c r="F18071" s="192">
        <v>0.28090277777777778</v>
      </c>
      <c r="G18071">
        <v>2</v>
      </c>
      <c r="H18071" s="114" t="s">
        <v>1001</v>
      </c>
      <c r="I18071">
        <v>5349225</v>
      </c>
    </row>
    <row r="18072" spans="1:9" x14ac:dyDescent="0.25">
      <c r="A18072" s="114" t="s">
        <v>2249</v>
      </c>
      <c r="B18072">
        <v>73</v>
      </c>
      <c r="C18072" s="114" t="s">
        <v>53</v>
      </c>
      <c r="D18072" s="114" t="s">
        <v>1507</v>
      </c>
      <c r="E18072" s="115">
        <v>44893</v>
      </c>
      <c r="F18072" s="192">
        <v>0.2809490740740741</v>
      </c>
      <c r="G18072">
        <v>2</v>
      </c>
      <c r="H18072" s="114" t="s">
        <v>1508</v>
      </c>
      <c r="I18072"/>
    </row>
    <row r="18073" spans="1:9" x14ac:dyDescent="0.25">
      <c r="A18073" s="114" t="s">
        <v>2249</v>
      </c>
      <c r="B18073">
        <v>74</v>
      </c>
      <c r="C18073" s="114" t="s">
        <v>53</v>
      </c>
      <c r="D18073" s="114" t="s">
        <v>518</v>
      </c>
      <c r="E18073" s="115">
        <v>44893</v>
      </c>
      <c r="F18073" s="192">
        <v>0.28179398148148149</v>
      </c>
      <c r="G18073">
        <v>2</v>
      </c>
      <c r="H18073" s="114" t="s">
        <v>519</v>
      </c>
      <c r="I18073"/>
    </row>
    <row r="18074" spans="1:9" x14ac:dyDescent="0.25">
      <c r="A18074" s="114" t="s">
        <v>2249</v>
      </c>
      <c r="B18074">
        <v>75</v>
      </c>
      <c r="C18074" s="114" t="s">
        <v>52</v>
      </c>
      <c r="D18074" s="114" t="s">
        <v>502</v>
      </c>
      <c r="E18074" s="115">
        <v>44893</v>
      </c>
      <c r="F18074" s="192">
        <v>0.28185185185185185</v>
      </c>
      <c r="G18074">
        <v>2</v>
      </c>
      <c r="H18074" s="114" t="s">
        <v>503</v>
      </c>
      <c r="I18074">
        <v>4850254</v>
      </c>
    </row>
    <row r="18075" spans="1:9" x14ac:dyDescent="0.25">
      <c r="A18075" s="114" t="s">
        <v>2249</v>
      </c>
      <c r="B18075">
        <v>76</v>
      </c>
      <c r="C18075" s="114" t="s">
        <v>52</v>
      </c>
      <c r="D18075" s="114" t="s">
        <v>1598</v>
      </c>
      <c r="E18075" s="115">
        <v>44893</v>
      </c>
      <c r="F18075" s="192">
        <v>0.28190972222222221</v>
      </c>
      <c r="G18075">
        <v>2</v>
      </c>
      <c r="H18075" s="114" t="s">
        <v>1599</v>
      </c>
      <c r="I18075">
        <v>7351285</v>
      </c>
    </row>
    <row r="18076" spans="1:9" x14ac:dyDescent="0.25">
      <c r="A18076" s="114" t="s">
        <v>2249</v>
      </c>
      <c r="B18076">
        <v>77</v>
      </c>
      <c r="C18076" s="114" t="s">
        <v>52</v>
      </c>
      <c r="D18076" s="114" t="s">
        <v>444</v>
      </c>
      <c r="E18076" s="115">
        <v>44893</v>
      </c>
      <c r="F18076" s="192">
        <v>0.28196759259259258</v>
      </c>
      <c r="G18076">
        <v>2</v>
      </c>
      <c r="H18076" s="114" t="s">
        <v>445</v>
      </c>
      <c r="I18076">
        <v>7094641</v>
      </c>
    </row>
    <row r="18077" spans="1:9" x14ac:dyDescent="0.25">
      <c r="A18077" s="114" t="s">
        <v>2249</v>
      </c>
      <c r="B18077">
        <v>78</v>
      </c>
      <c r="C18077" s="114" t="s">
        <v>52</v>
      </c>
      <c r="D18077" s="114" t="s">
        <v>1328</v>
      </c>
      <c r="E18077" s="115">
        <v>44893</v>
      </c>
      <c r="F18077" s="192">
        <v>0.28222222222222221</v>
      </c>
      <c r="G18077">
        <v>2</v>
      </c>
      <c r="H18077" s="114" t="s">
        <v>1329</v>
      </c>
      <c r="I18077">
        <v>14942223</v>
      </c>
    </row>
    <row r="18078" spans="1:9" x14ac:dyDescent="0.25">
      <c r="A18078" s="114" t="s">
        <v>2249</v>
      </c>
      <c r="B18078">
        <v>79</v>
      </c>
      <c r="C18078" s="114" t="s">
        <v>53</v>
      </c>
      <c r="D18078" s="114" t="s">
        <v>204</v>
      </c>
      <c r="E18078" s="115">
        <v>44893</v>
      </c>
      <c r="F18078" s="192">
        <v>0.28229166666666666</v>
      </c>
      <c r="G18078">
        <v>2</v>
      </c>
      <c r="H18078" s="114" t="s">
        <v>205</v>
      </c>
      <c r="I18078"/>
    </row>
    <row r="18079" spans="1:9" x14ac:dyDescent="0.25">
      <c r="A18079" s="114" t="s">
        <v>2249</v>
      </c>
      <c r="B18079">
        <v>80</v>
      </c>
      <c r="C18079" s="114" t="s">
        <v>53</v>
      </c>
      <c r="D18079" s="114" t="s">
        <v>498</v>
      </c>
      <c r="E18079" s="115">
        <v>44893</v>
      </c>
      <c r="F18079" s="192">
        <v>0.28238425925925925</v>
      </c>
      <c r="G18079">
        <v>2</v>
      </c>
      <c r="H18079" s="114" t="s">
        <v>499</v>
      </c>
      <c r="I18079"/>
    </row>
    <row r="18080" spans="1:9" x14ac:dyDescent="0.25">
      <c r="A18080" s="114" t="s">
        <v>2249</v>
      </c>
      <c r="B18080">
        <v>81</v>
      </c>
      <c r="C18080" s="114" t="s">
        <v>53</v>
      </c>
      <c r="D18080" s="114" t="s">
        <v>320</v>
      </c>
      <c r="E18080" s="115">
        <v>44893</v>
      </c>
      <c r="F18080" s="192">
        <v>0.28245370370370371</v>
      </c>
      <c r="G18080">
        <v>2</v>
      </c>
      <c r="H18080" s="114" t="s">
        <v>321</v>
      </c>
      <c r="I18080">
        <v>3385712</v>
      </c>
    </row>
    <row r="18081" spans="1:9" x14ac:dyDescent="0.25">
      <c r="A18081" s="114" t="s">
        <v>2249</v>
      </c>
      <c r="B18081">
        <v>82</v>
      </c>
      <c r="C18081" s="114" t="s">
        <v>54</v>
      </c>
      <c r="D18081" s="114" t="s">
        <v>625</v>
      </c>
      <c r="E18081" s="115">
        <v>44893</v>
      </c>
      <c r="F18081" s="192">
        <v>0.28260416666666666</v>
      </c>
      <c r="G18081">
        <v>2</v>
      </c>
      <c r="H18081" s="114" t="s">
        <v>626</v>
      </c>
      <c r="I18081">
        <v>3414184</v>
      </c>
    </row>
    <row r="18082" spans="1:9" x14ac:dyDescent="0.25">
      <c r="A18082" s="114" t="s">
        <v>2249</v>
      </c>
      <c r="B18082">
        <v>83</v>
      </c>
      <c r="C18082" s="114" t="s">
        <v>54</v>
      </c>
      <c r="D18082" s="114" t="s">
        <v>264</v>
      </c>
      <c r="E18082" s="115">
        <v>44893</v>
      </c>
      <c r="F18082" s="192">
        <v>0.28270833333333334</v>
      </c>
      <c r="G18082">
        <v>2</v>
      </c>
      <c r="H18082" s="114" t="s">
        <v>265</v>
      </c>
      <c r="I18082">
        <v>5350791</v>
      </c>
    </row>
    <row r="18083" spans="1:9" x14ac:dyDescent="0.25">
      <c r="A18083" s="114" t="s">
        <v>2249</v>
      </c>
      <c r="B18083">
        <v>84</v>
      </c>
      <c r="C18083" s="114" t="s">
        <v>52</v>
      </c>
      <c r="D18083" s="114" t="s">
        <v>1248</v>
      </c>
      <c r="E18083" s="115">
        <v>44893</v>
      </c>
      <c r="F18083" s="192">
        <v>0.28278935185185183</v>
      </c>
      <c r="G18083">
        <v>2</v>
      </c>
      <c r="H18083" s="114" t="s">
        <v>1249</v>
      </c>
      <c r="I18083">
        <v>5420315</v>
      </c>
    </row>
    <row r="18084" spans="1:9" x14ac:dyDescent="0.25">
      <c r="A18084" s="114" t="s">
        <v>2249</v>
      </c>
      <c r="B18084">
        <v>85</v>
      </c>
      <c r="C18084" s="114" t="s">
        <v>54</v>
      </c>
      <c r="D18084" s="114" t="s">
        <v>338</v>
      </c>
      <c r="E18084" s="115">
        <v>44893</v>
      </c>
      <c r="F18084" s="192">
        <v>0.28300925925925924</v>
      </c>
      <c r="G18084">
        <v>2</v>
      </c>
      <c r="H18084" s="114" t="s">
        <v>339</v>
      </c>
      <c r="I18084">
        <v>8414045</v>
      </c>
    </row>
    <row r="18085" spans="1:9" x14ac:dyDescent="0.25">
      <c r="A18085" s="114" t="s">
        <v>2249</v>
      </c>
      <c r="B18085">
        <v>86</v>
      </c>
      <c r="C18085" s="114" t="s">
        <v>54</v>
      </c>
      <c r="D18085" s="114" t="s">
        <v>1550</v>
      </c>
      <c r="E18085" s="115">
        <v>44893</v>
      </c>
      <c r="F18085" s="192">
        <v>0.28307870370370369</v>
      </c>
      <c r="G18085">
        <v>2</v>
      </c>
      <c r="H18085" s="114" t="s">
        <v>1551</v>
      </c>
      <c r="I18085">
        <v>2151251</v>
      </c>
    </row>
    <row r="18086" spans="1:9" x14ac:dyDescent="0.25">
      <c r="A18086" s="114" t="s">
        <v>2249</v>
      </c>
      <c r="B18086">
        <v>87</v>
      </c>
      <c r="C18086" s="114" t="s">
        <v>52</v>
      </c>
      <c r="D18086" s="114" t="s">
        <v>1234</v>
      </c>
      <c r="E18086" s="115">
        <v>44893</v>
      </c>
      <c r="F18086" s="192">
        <v>0.28327546296296297</v>
      </c>
      <c r="G18086">
        <v>2</v>
      </c>
      <c r="H18086" s="114" t="s">
        <v>1235</v>
      </c>
      <c r="I18086">
        <v>5435787</v>
      </c>
    </row>
    <row r="18087" spans="1:9" x14ac:dyDescent="0.25">
      <c r="A18087" s="114" t="s">
        <v>2249</v>
      </c>
      <c r="B18087">
        <v>88</v>
      </c>
      <c r="C18087" s="114" t="s">
        <v>52</v>
      </c>
      <c r="D18087" s="114" t="s">
        <v>550</v>
      </c>
      <c r="E18087" s="115">
        <v>44893</v>
      </c>
      <c r="F18087" s="192">
        <v>0.28334490740740742</v>
      </c>
      <c r="G18087">
        <v>2</v>
      </c>
      <c r="H18087" s="114" t="s">
        <v>551</v>
      </c>
      <c r="I18087">
        <v>5417638</v>
      </c>
    </row>
    <row r="18088" spans="1:9" x14ac:dyDescent="0.25">
      <c r="A18088" s="114" t="s">
        <v>2249</v>
      </c>
      <c r="B18088">
        <v>89</v>
      </c>
      <c r="C18088" s="114" t="s">
        <v>52</v>
      </c>
      <c r="D18088" s="114" t="s">
        <v>330</v>
      </c>
      <c r="E18088" s="115">
        <v>44893</v>
      </c>
      <c r="F18088" s="192">
        <v>0.28386574074074072</v>
      </c>
      <c r="G18088">
        <v>2</v>
      </c>
      <c r="H18088" s="114" t="s">
        <v>331</v>
      </c>
      <c r="I18088">
        <v>6703268</v>
      </c>
    </row>
    <row r="18089" spans="1:9" x14ac:dyDescent="0.25">
      <c r="A18089" s="114" t="s">
        <v>2249</v>
      </c>
      <c r="B18089">
        <v>90</v>
      </c>
      <c r="C18089" s="114" t="s">
        <v>52</v>
      </c>
      <c r="D18089" s="114" t="s">
        <v>1256</v>
      </c>
      <c r="E18089" s="115">
        <v>44893</v>
      </c>
      <c r="F18089" s="192">
        <v>0.28393518518518518</v>
      </c>
      <c r="G18089">
        <v>2</v>
      </c>
      <c r="H18089" s="114" t="s">
        <v>1257</v>
      </c>
      <c r="I18089">
        <v>7362004</v>
      </c>
    </row>
    <row r="18090" spans="1:9" x14ac:dyDescent="0.25">
      <c r="A18090" s="114" t="s">
        <v>2249</v>
      </c>
      <c r="B18090">
        <v>91</v>
      </c>
      <c r="C18090" s="114" t="s">
        <v>52</v>
      </c>
      <c r="D18090" s="114" t="s">
        <v>368</v>
      </c>
      <c r="E18090" s="115">
        <v>44893</v>
      </c>
      <c r="F18090" s="192">
        <v>0.28399305555555554</v>
      </c>
      <c r="G18090">
        <v>2</v>
      </c>
      <c r="H18090" s="114" t="s">
        <v>369</v>
      </c>
      <c r="I18090">
        <v>2669514</v>
      </c>
    </row>
    <row r="18091" spans="1:9" x14ac:dyDescent="0.25">
      <c r="A18091" s="114" t="s">
        <v>2249</v>
      </c>
      <c r="B18091">
        <v>92</v>
      </c>
      <c r="C18091" s="114" t="s">
        <v>53</v>
      </c>
      <c r="D18091" s="114" t="s">
        <v>346</v>
      </c>
      <c r="E18091" s="115">
        <v>44893</v>
      </c>
      <c r="F18091" s="192">
        <v>0.28414351851851855</v>
      </c>
      <c r="G18091">
        <v>2</v>
      </c>
      <c r="H18091" s="114" t="s">
        <v>347</v>
      </c>
      <c r="I18091"/>
    </row>
    <row r="18092" spans="1:9" x14ac:dyDescent="0.25">
      <c r="A18092" s="114" t="s">
        <v>2249</v>
      </c>
      <c r="B18092">
        <v>93</v>
      </c>
      <c r="C18092" s="114" t="s">
        <v>54</v>
      </c>
      <c r="D18092" s="114" t="s">
        <v>623</v>
      </c>
      <c r="E18092" s="115">
        <v>44893</v>
      </c>
      <c r="F18092" s="192">
        <v>0.28456018518518517</v>
      </c>
      <c r="G18092">
        <v>2</v>
      </c>
      <c r="H18092" s="114" t="s">
        <v>624</v>
      </c>
      <c r="I18092">
        <v>5351708</v>
      </c>
    </row>
    <row r="18093" spans="1:9" x14ac:dyDescent="0.25">
      <c r="A18093" s="114" t="s">
        <v>2249</v>
      </c>
      <c r="B18093">
        <v>94</v>
      </c>
      <c r="C18093" s="114" t="s">
        <v>53</v>
      </c>
      <c r="D18093" s="114" t="s">
        <v>1565</v>
      </c>
      <c r="E18093" s="115">
        <v>44893</v>
      </c>
      <c r="F18093" s="192">
        <v>0.28483796296296299</v>
      </c>
      <c r="G18093">
        <v>2</v>
      </c>
      <c r="H18093" s="114" t="s">
        <v>1566</v>
      </c>
      <c r="I18093">
        <v>15027060</v>
      </c>
    </row>
    <row r="18094" spans="1:9" x14ac:dyDescent="0.25">
      <c r="A18094" s="114" t="s">
        <v>2249</v>
      </c>
      <c r="B18094">
        <v>95</v>
      </c>
      <c r="C18094" s="114" t="s">
        <v>53</v>
      </c>
      <c r="D18094" s="114" t="s">
        <v>438</v>
      </c>
      <c r="E18094" s="115">
        <v>44893</v>
      </c>
      <c r="F18094" s="192">
        <v>0.28490740740740739</v>
      </c>
      <c r="G18094">
        <v>2</v>
      </c>
      <c r="H18094" s="114" t="s">
        <v>439</v>
      </c>
      <c r="I18094">
        <v>2044229</v>
      </c>
    </row>
    <row r="18095" spans="1:9" x14ac:dyDescent="0.25">
      <c r="A18095" s="114" t="s">
        <v>2249</v>
      </c>
      <c r="B18095">
        <v>96</v>
      </c>
      <c r="C18095" s="114" t="s">
        <v>53</v>
      </c>
      <c r="D18095" s="114" t="s">
        <v>1596</v>
      </c>
      <c r="E18095" s="115">
        <v>44893</v>
      </c>
      <c r="F18095" s="192">
        <v>0.28497685185185184</v>
      </c>
      <c r="G18095">
        <v>2</v>
      </c>
      <c r="H18095" s="114" t="s">
        <v>1597</v>
      </c>
      <c r="I18095">
        <v>6719085</v>
      </c>
    </row>
    <row r="18096" spans="1:9" x14ac:dyDescent="0.25">
      <c r="A18096" s="114" t="s">
        <v>2249</v>
      </c>
      <c r="B18096">
        <v>97</v>
      </c>
      <c r="C18096" s="114" t="s">
        <v>53</v>
      </c>
      <c r="D18096" s="114" t="s">
        <v>542</v>
      </c>
      <c r="E18096" s="115">
        <v>44893</v>
      </c>
      <c r="F18096" s="192">
        <v>0.2850347222222222</v>
      </c>
      <c r="G18096">
        <v>2</v>
      </c>
      <c r="H18096" s="114" t="s">
        <v>543</v>
      </c>
      <c r="I18096"/>
    </row>
    <row r="18097" spans="1:9" x14ac:dyDescent="0.25">
      <c r="A18097" s="114" t="s">
        <v>2249</v>
      </c>
      <c r="B18097">
        <v>98</v>
      </c>
      <c r="C18097" s="114" t="s">
        <v>52</v>
      </c>
      <c r="D18097" s="114" t="s">
        <v>220</v>
      </c>
      <c r="E18097" s="115">
        <v>44893</v>
      </c>
      <c r="F18097" s="192">
        <v>0.28510416666666666</v>
      </c>
      <c r="G18097">
        <v>2</v>
      </c>
      <c r="H18097" s="114" t="s">
        <v>221</v>
      </c>
      <c r="I18097">
        <v>2705664</v>
      </c>
    </row>
    <row r="18098" spans="1:9" x14ac:dyDescent="0.25">
      <c r="A18098" s="114" t="s">
        <v>2249</v>
      </c>
      <c r="B18098">
        <v>99</v>
      </c>
      <c r="C18098" s="114" t="s">
        <v>54</v>
      </c>
      <c r="D18098" s="114" t="s">
        <v>799</v>
      </c>
      <c r="E18098" s="115">
        <v>44893</v>
      </c>
      <c r="F18098" s="192">
        <v>0.28519675925925925</v>
      </c>
      <c r="G18098">
        <v>2</v>
      </c>
      <c r="H18098" s="114" t="s">
        <v>800</v>
      </c>
      <c r="I18098">
        <v>6713817</v>
      </c>
    </row>
    <row r="18099" spans="1:9" x14ac:dyDescent="0.25">
      <c r="A18099" s="114" t="s">
        <v>2249</v>
      </c>
      <c r="B18099">
        <v>100</v>
      </c>
      <c r="C18099" s="114" t="s">
        <v>53</v>
      </c>
      <c r="D18099" s="114" t="s">
        <v>396</v>
      </c>
      <c r="E18099" s="115">
        <v>44893</v>
      </c>
      <c r="F18099" s="192">
        <v>0.28548611111111111</v>
      </c>
      <c r="G18099">
        <v>2</v>
      </c>
      <c r="H18099" s="114" t="s">
        <v>397</v>
      </c>
      <c r="I18099">
        <v>6717462</v>
      </c>
    </row>
    <row r="18100" spans="1:9" x14ac:dyDescent="0.25">
      <c r="A18100" s="114" t="s">
        <v>2249</v>
      </c>
      <c r="B18100">
        <v>101</v>
      </c>
      <c r="C18100" s="114" t="s">
        <v>53</v>
      </c>
      <c r="D18100" s="114" t="s">
        <v>278</v>
      </c>
      <c r="E18100" s="115">
        <v>44893</v>
      </c>
      <c r="F18100" s="192">
        <v>0.28555555555555556</v>
      </c>
      <c r="G18100">
        <v>2</v>
      </c>
      <c r="H18100" s="114" t="s">
        <v>279</v>
      </c>
      <c r="I18100">
        <v>2024793</v>
      </c>
    </row>
    <row r="18101" spans="1:9" x14ac:dyDescent="0.25">
      <c r="A18101" s="114" t="s">
        <v>2249</v>
      </c>
      <c r="B18101">
        <v>102</v>
      </c>
      <c r="C18101" s="114" t="s">
        <v>53</v>
      </c>
      <c r="D18101" s="114" t="s">
        <v>702</v>
      </c>
      <c r="E18101" s="115">
        <v>44893</v>
      </c>
      <c r="F18101" s="192">
        <v>0.28562500000000002</v>
      </c>
      <c r="G18101">
        <v>2</v>
      </c>
      <c r="H18101" s="114" t="s">
        <v>703</v>
      </c>
      <c r="I18101"/>
    </row>
    <row r="18102" spans="1:9" x14ac:dyDescent="0.25">
      <c r="A18102" s="114" t="s">
        <v>2249</v>
      </c>
      <c r="B18102">
        <v>103</v>
      </c>
      <c r="C18102" s="114" t="s">
        <v>53</v>
      </c>
      <c r="D18102" s="114" t="s">
        <v>1525</v>
      </c>
      <c r="E18102" s="115">
        <v>44893</v>
      </c>
      <c r="F18102" s="192">
        <v>0.28570601851851851</v>
      </c>
      <c r="G18102">
        <v>2</v>
      </c>
      <c r="H18102" s="114" t="s">
        <v>1526</v>
      </c>
      <c r="I18102"/>
    </row>
    <row r="18103" spans="1:9" x14ac:dyDescent="0.25">
      <c r="A18103" s="114" t="s">
        <v>2249</v>
      </c>
      <c r="B18103">
        <v>104</v>
      </c>
      <c r="C18103" s="114" t="s">
        <v>53</v>
      </c>
      <c r="D18103" s="114" t="s">
        <v>1172</v>
      </c>
      <c r="E18103" s="115">
        <v>44893</v>
      </c>
      <c r="F18103" s="192">
        <v>0.28576388888888887</v>
      </c>
      <c r="G18103">
        <v>2</v>
      </c>
      <c r="H18103" s="114" t="s">
        <v>1173</v>
      </c>
      <c r="I18103">
        <v>3386300</v>
      </c>
    </row>
    <row r="18104" spans="1:9" x14ac:dyDescent="0.25">
      <c r="A18104" s="114" t="s">
        <v>2249</v>
      </c>
      <c r="B18104">
        <v>105</v>
      </c>
      <c r="C18104" s="114" t="s">
        <v>53</v>
      </c>
      <c r="D18104" s="114" t="s">
        <v>649</v>
      </c>
      <c r="E18104" s="115">
        <v>44893</v>
      </c>
      <c r="F18104" s="192">
        <v>0.28585648148148146</v>
      </c>
      <c r="G18104">
        <v>2</v>
      </c>
      <c r="H18104" s="114" t="s">
        <v>650</v>
      </c>
      <c r="I18104"/>
    </row>
    <row r="18105" spans="1:9" x14ac:dyDescent="0.25">
      <c r="A18105" s="114" t="s">
        <v>2249</v>
      </c>
      <c r="B18105">
        <v>106</v>
      </c>
      <c r="C18105" s="114" t="s">
        <v>53</v>
      </c>
      <c r="D18105" s="114" t="s">
        <v>1863</v>
      </c>
      <c r="E18105" s="115">
        <v>44893</v>
      </c>
      <c r="F18105" s="192">
        <v>0.28687499999999999</v>
      </c>
      <c r="G18105">
        <v>2</v>
      </c>
      <c r="H18105" s="114" t="s">
        <v>1864</v>
      </c>
      <c r="I18105">
        <v>14970180</v>
      </c>
    </row>
    <row r="18106" spans="1:9" x14ac:dyDescent="0.25">
      <c r="A18106" s="114" t="s">
        <v>2249</v>
      </c>
      <c r="B18106">
        <v>107</v>
      </c>
      <c r="C18106" s="114" t="s">
        <v>52</v>
      </c>
      <c r="D18106" s="114" t="s">
        <v>2061</v>
      </c>
      <c r="E18106" s="115">
        <v>44893</v>
      </c>
      <c r="F18106" s="192">
        <v>0.28768518518518521</v>
      </c>
      <c r="G18106">
        <v>2</v>
      </c>
      <c r="H18106" s="114" t="s">
        <v>2062</v>
      </c>
      <c r="I18106">
        <v>3639448</v>
      </c>
    </row>
    <row r="18107" spans="1:9" x14ac:dyDescent="0.25">
      <c r="A18107" s="114" t="s">
        <v>2249</v>
      </c>
      <c r="B18107">
        <v>108</v>
      </c>
      <c r="C18107" s="114" t="s">
        <v>54</v>
      </c>
      <c r="D18107" s="114" t="s">
        <v>823</v>
      </c>
      <c r="E18107" s="115">
        <v>44893</v>
      </c>
      <c r="F18107" s="192">
        <v>0.28783564814814816</v>
      </c>
      <c r="G18107">
        <v>2</v>
      </c>
      <c r="H18107" s="114" t="s">
        <v>824</v>
      </c>
      <c r="I18107">
        <v>8330114</v>
      </c>
    </row>
    <row r="18108" spans="1:9" x14ac:dyDescent="0.25">
      <c r="A18108" s="114" t="s">
        <v>2249</v>
      </c>
      <c r="B18108">
        <v>109</v>
      </c>
      <c r="C18108" s="114" t="s">
        <v>54</v>
      </c>
      <c r="D18108" s="114" t="s">
        <v>986</v>
      </c>
      <c r="E18108" s="115">
        <v>44893</v>
      </c>
      <c r="F18108" s="192">
        <v>0.28793981481481479</v>
      </c>
      <c r="G18108">
        <v>2</v>
      </c>
      <c r="H18108" s="114" t="s">
        <v>987</v>
      </c>
      <c r="I18108">
        <v>6719319</v>
      </c>
    </row>
    <row r="18109" spans="1:9" x14ac:dyDescent="0.25">
      <c r="A18109" s="114" t="s">
        <v>2249</v>
      </c>
      <c r="B18109">
        <v>110</v>
      </c>
      <c r="C18109" s="114" t="s">
        <v>53</v>
      </c>
      <c r="D18109" s="114" t="s">
        <v>1264</v>
      </c>
      <c r="E18109" s="115">
        <v>44893</v>
      </c>
      <c r="F18109" s="192">
        <v>0.28810185185185183</v>
      </c>
      <c r="G18109">
        <v>2</v>
      </c>
      <c r="H18109" s="114" t="s">
        <v>1265</v>
      </c>
      <c r="I18109">
        <v>5619697</v>
      </c>
    </row>
    <row r="18110" spans="1:9" x14ac:dyDescent="0.25">
      <c r="A18110" s="114" t="s">
        <v>2249</v>
      </c>
      <c r="B18110">
        <v>111</v>
      </c>
      <c r="C18110" s="114" t="s">
        <v>52</v>
      </c>
      <c r="D18110" s="114" t="s">
        <v>833</v>
      </c>
      <c r="E18110" s="115">
        <v>44893</v>
      </c>
      <c r="F18110" s="192">
        <v>0.28828703703703706</v>
      </c>
      <c r="G18110">
        <v>2</v>
      </c>
      <c r="H18110" s="114" t="s">
        <v>834</v>
      </c>
      <c r="I18110">
        <v>3669791</v>
      </c>
    </row>
    <row r="18111" spans="1:9" x14ac:dyDescent="0.25">
      <c r="A18111" s="114" t="s">
        <v>2249</v>
      </c>
      <c r="B18111">
        <v>112</v>
      </c>
      <c r="C18111" s="114" t="s">
        <v>53</v>
      </c>
      <c r="D18111" s="114" t="s">
        <v>1119</v>
      </c>
      <c r="E18111" s="115">
        <v>44893</v>
      </c>
      <c r="F18111" s="192">
        <v>0.28836805555555556</v>
      </c>
      <c r="G18111">
        <v>2</v>
      </c>
      <c r="H18111" s="114" t="s">
        <v>1120</v>
      </c>
      <c r="I18111">
        <v>2151827</v>
      </c>
    </row>
    <row r="18112" spans="1:9" x14ac:dyDescent="0.25">
      <c r="A18112" s="114" t="s">
        <v>2249</v>
      </c>
      <c r="B18112">
        <v>113</v>
      </c>
      <c r="C18112" s="114" t="s">
        <v>53</v>
      </c>
      <c r="D18112" s="114" t="s">
        <v>268</v>
      </c>
      <c r="E18112" s="115">
        <v>44893</v>
      </c>
      <c r="F18112" s="192">
        <v>0.28851851851851851</v>
      </c>
      <c r="G18112">
        <v>2</v>
      </c>
      <c r="H18112" s="114" t="s">
        <v>269</v>
      </c>
      <c r="I18112">
        <v>4850516</v>
      </c>
    </row>
    <row r="18113" spans="1:9" x14ac:dyDescent="0.25">
      <c r="A18113" s="114" t="s">
        <v>2249</v>
      </c>
      <c r="B18113">
        <v>114</v>
      </c>
      <c r="C18113" s="114" t="s">
        <v>53</v>
      </c>
      <c r="D18113" s="114" t="s">
        <v>1523</v>
      </c>
      <c r="E18113" s="115">
        <v>44893</v>
      </c>
      <c r="F18113" s="192">
        <v>0.28858796296296296</v>
      </c>
      <c r="G18113">
        <v>2</v>
      </c>
      <c r="H18113" s="114" t="s">
        <v>1524</v>
      </c>
      <c r="I18113">
        <v>5511104</v>
      </c>
    </row>
    <row r="18114" spans="1:9" x14ac:dyDescent="0.25">
      <c r="A18114" s="114" t="s">
        <v>2249</v>
      </c>
      <c r="B18114">
        <v>115</v>
      </c>
      <c r="C18114" s="114" t="s">
        <v>53</v>
      </c>
      <c r="D18114" s="114" t="s">
        <v>1602</v>
      </c>
      <c r="E18114" s="115">
        <v>44893</v>
      </c>
      <c r="F18114" s="192">
        <v>0.28864583333333332</v>
      </c>
      <c r="G18114">
        <v>2</v>
      </c>
      <c r="H18114" s="114" t="s">
        <v>1603</v>
      </c>
      <c r="I18114"/>
    </row>
    <row r="18115" spans="1:9" x14ac:dyDescent="0.25">
      <c r="A18115" s="114" t="s">
        <v>2249</v>
      </c>
      <c r="B18115">
        <v>116</v>
      </c>
      <c r="C18115" s="114" t="s">
        <v>53</v>
      </c>
      <c r="D18115" s="114" t="s">
        <v>226</v>
      </c>
      <c r="E18115" s="115">
        <v>44893</v>
      </c>
      <c r="F18115" s="192">
        <v>0.28871527777777778</v>
      </c>
      <c r="G18115">
        <v>2</v>
      </c>
      <c r="H18115" s="114" t="s">
        <v>227</v>
      </c>
      <c r="I18115">
        <v>6692497</v>
      </c>
    </row>
    <row r="18116" spans="1:9" x14ac:dyDescent="0.25">
      <c r="A18116" s="114" t="s">
        <v>2249</v>
      </c>
      <c r="B18116">
        <v>117</v>
      </c>
      <c r="C18116" s="114" t="s">
        <v>53</v>
      </c>
      <c r="D18116" s="114" t="s">
        <v>1061</v>
      </c>
      <c r="E18116" s="115">
        <v>44893</v>
      </c>
      <c r="F18116" s="192">
        <v>0.28880787037037037</v>
      </c>
      <c r="G18116">
        <v>2</v>
      </c>
      <c r="H18116" s="114" t="s">
        <v>1062</v>
      </c>
      <c r="I18116"/>
    </row>
    <row r="18117" spans="1:9" x14ac:dyDescent="0.25">
      <c r="A18117" s="114" t="s">
        <v>2249</v>
      </c>
      <c r="B18117">
        <v>118</v>
      </c>
      <c r="C18117" s="114" t="s">
        <v>53</v>
      </c>
      <c r="D18117" s="114" t="s">
        <v>1752</v>
      </c>
      <c r="E18117" s="115">
        <v>44893</v>
      </c>
      <c r="F18117" s="192">
        <v>0.28887731481481482</v>
      </c>
      <c r="G18117">
        <v>2</v>
      </c>
      <c r="H18117" s="114" t="s">
        <v>1753</v>
      </c>
      <c r="I18117"/>
    </row>
    <row r="18118" spans="1:9" x14ac:dyDescent="0.25">
      <c r="A18118" s="114" t="s">
        <v>2249</v>
      </c>
      <c r="B18118">
        <v>119</v>
      </c>
      <c r="C18118" s="114" t="s">
        <v>53</v>
      </c>
      <c r="D18118" s="114" t="s">
        <v>380</v>
      </c>
      <c r="E18118" s="115">
        <v>44893</v>
      </c>
      <c r="F18118" s="192">
        <v>0.28893518518518518</v>
      </c>
      <c r="G18118">
        <v>2</v>
      </c>
      <c r="H18118" s="114" t="s">
        <v>381</v>
      </c>
      <c r="I18118"/>
    </row>
    <row r="18119" spans="1:9" x14ac:dyDescent="0.25">
      <c r="A18119" s="114" t="s">
        <v>2249</v>
      </c>
      <c r="B18119">
        <v>120</v>
      </c>
      <c r="C18119" s="114" t="s">
        <v>53</v>
      </c>
      <c r="D18119" s="114" t="s">
        <v>366</v>
      </c>
      <c r="E18119" s="115">
        <v>44893</v>
      </c>
      <c r="F18119" s="192">
        <v>0.28900462962962964</v>
      </c>
      <c r="G18119">
        <v>2</v>
      </c>
      <c r="H18119" s="114" t="s">
        <v>367</v>
      </c>
      <c r="I18119"/>
    </row>
    <row r="18120" spans="1:9" x14ac:dyDescent="0.25">
      <c r="A18120" s="114" t="s">
        <v>2249</v>
      </c>
      <c r="B18120">
        <v>121</v>
      </c>
      <c r="C18120" s="114" t="s">
        <v>53</v>
      </c>
      <c r="D18120" s="114" t="s">
        <v>200</v>
      </c>
      <c r="E18120" s="115">
        <v>44893</v>
      </c>
      <c r="F18120" s="192">
        <v>0.28907407407407409</v>
      </c>
      <c r="G18120">
        <v>2</v>
      </c>
      <c r="H18120" s="114" t="s">
        <v>201</v>
      </c>
      <c r="I18120">
        <v>6707513</v>
      </c>
    </row>
    <row r="18121" spans="1:9" x14ac:dyDescent="0.25">
      <c r="A18121" s="114" t="s">
        <v>2249</v>
      </c>
      <c r="B18121">
        <v>122</v>
      </c>
      <c r="C18121" s="114" t="s">
        <v>53</v>
      </c>
      <c r="D18121" s="114" t="s">
        <v>1604</v>
      </c>
      <c r="E18121" s="115">
        <v>44893</v>
      </c>
      <c r="F18121" s="192">
        <v>0.28932870370370373</v>
      </c>
      <c r="G18121">
        <v>2</v>
      </c>
      <c r="H18121" s="114" t="s">
        <v>1605</v>
      </c>
      <c r="I18121">
        <v>3392069</v>
      </c>
    </row>
    <row r="18122" spans="1:9" x14ac:dyDescent="0.25">
      <c r="A18122" s="114" t="s">
        <v>2249</v>
      </c>
      <c r="B18122">
        <v>123</v>
      </c>
      <c r="C18122" s="114" t="s">
        <v>53</v>
      </c>
      <c r="D18122" s="114" t="s">
        <v>1145</v>
      </c>
      <c r="E18122" s="115">
        <v>44893</v>
      </c>
      <c r="F18122" s="192">
        <v>0.28938657407407409</v>
      </c>
      <c r="G18122">
        <v>2</v>
      </c>
      <c r="H18122" s="114" t="s">
        <v>1146</v>
      </c>
      <c r="I18122"/>
    </row>
    <row r="18123" spans="1:9" x14ac:dyDescent="0.25">
      <c r="A18123" s="114" t="s">
        <v>2249</v>
      </c>
      <c r="B18123">
        <v>124</v>
      </c>
      <c r="C18123" s="114" t="s">
        <v>52</v>
      </c>
      <c r="D18123" s="114" t="s">
        <v>360</v>
      </c>
      <c r="E18123" s="115">
        <v>44893</v>
      </c>
      <c r="F18123" s="192">
        <v>0.28988425925925926</v>
      </c>
      <c r="G18123">
        <v>2</v>
      </c>
      <c r="H18123" s="114" t="s">
        <v>361</v>
      </c>
      <c r="I18123">
        <v>5503300</v>
      </c>
    </row>
    <row r="18124" spans="1:9" x14ac:dyDescent="0.25">
      <c r="A18124" s="114" t="s">
        <v>2249</v>
      </c>
      <c r="B18124">
        <v>125</v>
      </c>
      <c r="C18124" s="114" t="s">
        <v>54</v>
      </c>
      <c r="D18124" s="114" t="s">
        <v>616</v>
      </c>
      <c r="E18124" s="115">
        <v>44893</v>
      </c>
      <c r="F18124" s="192">
        <v>0.28995370370370371</v>
      </c>
      <c r="G18124">
        <v>2</v>
      </c>
      <c r="H18124" s="114" t="s">
        <v>617</v>
      </c>
      <c r="I18124">
        <v>3668296</v>
      </c>
    </row>
    <row r="18125" spans="1:9" x14ac:dyDescent="0.25">
      <c r="A18125" s="114" t="s">
        <v>2249</v>
      </c>
      <c r="B18125">
        <v>126</v>
      </c>
      <c r="C18125" s="114" t="s">
        <v>53</v>
      </c>
      <c r="D18125" s="114" t="s">
        <v>228</v>
      </c>
      <c r="E18125" s="115">
        <v>44893</v>
      </c>
      <c r="F18125" s="192">
        <v>0.29002314814814817</v>
      </c>
      <c r="G18125">
        <v>2</v>
      </c>
      <c r="H18125" s="114" t="s">
        <v>229</v>
      </c>
      <c r="I18125">
        <v>14960618</v>
      </c>
    </row>
    <row r="18126" spans="1:9" x14ac:dyDescent="0.25">
      <c r="A18126" s="114" t="s">
        <v>2249</v>
      </c>
      <c r="B18126">
        <v>127</v>
      </c>
      <c r="C18126" s="114" t="s">
        <v>54</v>
      </c>
      <c r="D18126" s="114" t="s">
        <v>563</v>
      </c>
      <c r="E18126" s="115">
        <v>44893</v>
      </c>
      <c r="F18126" s="192">
        <v>0.29010416666666666</v>
      </c>
      <c r="G18126">
        <v>2</v>
      </c>
      <c r="H18126" s="114" t="s">
        <v>564</v>
      </c>
      <c r="I18126">
        <v>7785667</v>
      </c>
    </row>
    <row r="18127" spans="1:9" x14ac:dyDescent="0.25">
      <c r="A18127" s="114" t="s">
        <v>2249</v>
      </c>
      <c r="B18127">
        <v>128</v>
      </c>
      <c r="C18127" s="114" t="s">
        <v>54</v>
      </c>
      <c r="D18127" s="114" t="s">
        <v>448</v>
      </c>
      <c r="E18127" s="115">
        <v>44893</v>
      </c>
      <c r="F18127" s="192">
        <v>0.29016203703703702</v>
      </c>
      <c r="G18127">
        <v>2</v>
      </c>
      <c r="H18127" s="114" t="s">
        <v>449</v>
      </c>
      <c r="I18127">
        <v>5353949</v>
      </c>
    </row>
    <row r="18128" spans="1:9" x14ac:dyDescent="0.25">
      <c r="A18128" s="114" t="s">
        <v>2249</v>
      </c>
      <c r="B18128">
        <v>129</v>
      </c>
      <c r="C18128" s="114" t="s">
        <v>53</v>
      </c>
      <c r="D18128" s="114" t="s">
        <v>1276</v>
      </c>
      <c r="E18128" s="115">
        <v>44893</v>
      </c>
      <c r="F18128" s="192">
        <v>0.29078703703703701</v>
      </c>
      <c r="G18128">
        <v>2</v>
      </c>
      <c r="H18128" s="114" t="s">
        <v>1277</v>
      </c>
      <c r="I18128"/>
    </row>
    <row r="18129" spans="1:9" x14ac:dyDescent="0.25">
      <c r="A18129" s="114" t="s">
        <v>2249</v>
      </c>
      <c r="B18129">
        <v>130</v>
      </c>
      <c r="C18129" s="114" t="s">
        <v>53</v>
      </c>
      <c r="D18129" s="114" t="s">
        <v>1254</v>
      </c>
      <c r="E18129" s="115">
        <v>44893</v>
      </c>
      <c r="F18129" s="192">
        <v>0.29085648148148147</v>
      </c>
      <c r="G18129">
        <v>2</v>
      </c>
      <c r="H18129" s="114" t="s">
        <v>1255</v>
      </c>
      <c r="I18129">
        <v>3380625</v>
      </c>
    </row>
    <row r="18130" spans="1:9" x14ac:dyDescent="0.25">
      <c r="A18130" s="114" t="s">
        <v>2249</v>
      </c>
      <c r="B18130">
        <v>131</v>
      </c>
      <c r="C18130" s="114" t="s">
        <v>53</v>
      </c>
      <c r="D18130" s="114" t="s">
        <v>837</v>
      </c>
      <c r="E18130" s="115">
        <v>44893</v>
      </c>
      <c r="F18130" s="192">
        <v>0.29092592592592592</v>
      </c>
      <c r="G18130">
        <v>2</v>
      </c>
      <c r="H18130" s="114" t="s">
        <v>838</v>
      </c>
      <c r="I18130"/>
    </row>
    <row r="18131" spans="1:9" x14ac:dyDescent="0.25">
      <c r="A18131" s="114" t="s">
        <v>2249</v>
      </c>
      <c r="B18131">
        <v>132</v>
      </c>
      <c r="C18131" s="114" t="s">
        <v>53</v>
      </c>
      <c r="D18131" s="114" t="s">
        <v>358</v>
      </c>
      <c r="E18131" s="115">
        <v>44893</v>
      </c>
      <c r="F18131" s="192">
        <v>0.29098379629629628</v>
      </c>
      <c r="G18131">
        <v>2</v>
      </c>
      <c r="H18131" s="114" t="s">
        <v>359</v>
      </c>
      <c r="I18131"/>
    </row>
    <row r="18132" spans="1:9" x14ac:dyDescent="0.25">
      <c r="A18132" s="114" t="s">
        <v>2249</v>
      </c>
      <c r="B18132">
        <v>133</v>
      </c>
      <c r="C18132" s="114" t="s">
        <v>52</v>
      </c>
      <c r="D18132" s="114" t="s">
        <v>230</v>
      </c>
      <c r="E18132" s="115">
        <v>44893</v>
      </c>
      <c r="F18132" s="192">
        <v>0.29105324074074074</v>
      </c>
      <c r="G18132">
        <v>2</v>
      </c>
      <c r="H18132" s="114" t="s">
        <v>231</v>
      </c>
      <c r="I18132">
        <v>7350174</v>
      </c>
    </row>
    <row r="18133" spans="1:9" x14ac:dyDescent="0.25">
      <c r="A18133" s="114" t="s">
        <v>2249</v>
      </c>
      <c r="B18133">
        <v>134</v>
      </c>
      <c r="C18133" s="114" t="s">
        <v>53</v>
      </c>
      <c r="D18133" s="114" t="s">
        <v>314</v>
      </c>
      <c r="E18133" s="115">
        <v>44893</v>
      </c>
      <c r="F18133" s="192">
        <v>0.29112268518518519</v>
      </c>
      <c r="G18133">
        <v>2</v>
      </c>
      <c r="H18133" s="114" t="s">
        <v>315</v>
      </c>
      <c r="I18133"/>
    </row>
    <row r="18134" spans="1:9" x14ac:dyDescent="0.25">
      <c r="A18134" s="114" t="s">
        <v>2249</v>
      </c>
      <c r="B18134">
        <v>135</v>
      </c>
      <c r="C18134" s="114" t="s">
        <v>52</v>
      </c>
      <c r="D18134" s="114" t="s">
        <v>406</v>
      </c>
      <c r="E18134" s="115">
        <v>44893</v>
      </c>
      <c r="F18134" s="192">
        <v>0.29129629629629628</v>
      </c>
      <c r="G18134">
        <v>2</v>
      </c>
      <c r="H18134" s="114" t="s">
        <v>407</v>
      </c>
      <c r="I18134">
        <v>2704256</v>
      </c>
    </row>
    <row r="18135" spans="1:9" x14ac:dyDescent="0.25">
      <c r="A18135" s="114" t="s">
        <v>2249</v>
      </c>
      <c r="B18135">
        <v>136</v>
      </c>
      <c r="C18135" s="114" t="s">
        <v>52</v>
      </c>
      <c r="D18135" s="114" t="s">
        <v>1782</v>
      </c>
      <c r="E18135" s="115">
        <v>44893</v>
      </c>
      <c r="F18135" s="192">
        <v>0.29135416666666669</v>
      </c>
      <c r="G18135">
        <v>2</v>
      </c>
      <c r="H18135" s="114" t="s">
        <v>1783</v>
      </c>
      <c r="I18135">
        <v>5422391</v>
      </c>
    </row>
    <row r="18136" spans="1:9" x14ac:dyDescent="0.25">
      <c r="A18136" s="114" t="s">
        <v>2249</v>
      </c>
      <c r="B18136">
        <v>137</v>
      </c>
      <c r="C18136" s="114" t="s">
        <v>54</v>
      </c>
      <c r="D18136" s="114" t="s">
        <v>442</v>
      </c>
      <c r="E18136" s="115">
        <v>44893</v>
      </c>
      <c r="F18136" s="192">
        <v>0.29195601851851855</v>
      </c>
      <c r="G18136">
        <v>2</v>
      </c>
      <c r="H18136" s="114" t="s">
        <v>443</v>
      </c>
      <c r="I18136">
        <v>5481406</v>
      </c>
    </row>
    <row r="18137" spans="1:9" x14ac:dyDescent="0.25">
      <c r="A18137" s="114" t="s">
        <v>2249</v>
      </c>
      <c r="B18137">
        <v>138</v>
      </c>
      <c r="C18137" s="114" t="s">
        <v>54</v>
      </c>
      <c r="D18137" s="114" t="s">
        <v>436</v>
      </c>
      <c r="E18137" s="115">
        <v>44893</v>
      </c>
      <c r="F18137" s="192">
        <v>0.29202546296296295</v>
      </c>
      <c r="G18137">
        <v>2</v>
      </c>
      <c r="H18137" s="114" t="s">
        <v>437</v>
      </c>
      <c r="I18137">
        <v>3686961</v>
      </c>
    </row>
    <row r="18138" spans="1:9" x14ac:dyDescent="0.25">
      <c r="A18138" s="114" t="s">
        <v>2249</v>
      </c>
      <c r="B18138">
        <v>139</v>
      </c>
      <c r="C18138" s="114" t="s">
        <v>53</v>
      </c>
      <c r="D18138" s="114" t="s">
        <v>348</v>
      </c>
      <c r="E18138" s="115">
        <v>44893</v>
      </c>
      <c r="F18138" s="192">
        <v>0.29228009259259258</v>
      </c>
      <c r="G18138">
        <v>2</v>
      </c>
      <c r="H18138" s="114" t="s">
        <v>349</v>
      </c>
      <c r="I18138"/>
    </row>
    <row r="18139" spans="1:9" x14ac:dyDescent="0.25">
      <c r="A18139" s="114" t="s">
        <v>2249</v>
      </c>
      <c r="B18139">
        <v>140</v>
      </c>
      <c r="C18139" s="114" t="s">
        <v>53</v>
      </c>
      <c r="D18139" s="114" t="s">
        <v>370</v>
      </c>
      <c r="E18139" s="115">
        <v>44893</v>
      </c>
      <c r="F18139" s="192">
        <v>0.29234953703703703</v>
      </c>
      <c r="G18139">
        <v>2</v>
      </c>
      <c r="H18139" s="114" t="s">
        <v>371</v>
      </c>
      <c r="I18139"/>
    </row>
    <row r="18140" spans="1:9" x14ac:dyDescent="0.25">
      <c r="A18140" s="114" t="s">
        <v>2249</v>
      </c>
      <c r="B18140">
        <v>141</v>
      </c>
      <c r="C18140" s="114" t="s">
        <v>54</v>
      </c>
      <c r="D18140" s="114" t="s">
        <v>1228</v>
      </c>
      <c r="E18140" s="115">
        <v>44893</v>
      </c>
      <c r="F18140" s="192">
        <v>0.29260416666666667</v>
      </c>
      <c r="G18140">
        <v>2</v>
      </c>
      <c r="H18140" s="114" t="s">
        <v>1229</v>
      </c>
      <c r="I18140">
        <v>5497133</v>
      </c>
    </row>
    <row r="18141" spans="1:9" x14ac:dyDescent="0.25">
      <c r="A18141" s="114" t="s">
        <v>2249</v>
      </c>
      <c r="B18141">
        <v>142</v>
      </c>
      <c r="C18141" s="114" t="s">
        <v>54</v>
      </c>
      <c r="D18141" s="114" t="s">
        <v>544</v>
      </c>
      <c r="E18141" s="115">
        <v>44893</v>
      </c>
      <c r="F18141" s="192">
        <v>0.29267361111111112</v>
      </c>
      <c r="G18141">
        <v>2</v>
      </c>
      <c r="H18141" s="114" t="s">
        <v>545</v>
      </c>
      <c r="I18141">
        <v>5380940</v>
      </c>
    </row>
    <row r="18142" spans="1:9" x14ac:dyDescent="0.25">
      <c r="A18142" s="114" t="s">
        <v>2249</v>
      </c>
      <c r="B18142">
        <v>143</v>
      </c>
      <c r="C18142" s="114" t="s">
        <v>53</v>
      </c>
      <c r="D18142" s="114" t="s">
        <v>344</v>
      </c>
      <c r="E18142" s="115">
        <v>44893</v>
      </c>
      <c r="F18142" s="192">
        <v>0.29273148148148148</v>
      </c>
      <c r="G18142">
        <v>2</v>
      </c>
      <c r="H18142" s="114" t="s">
        <v>345</v>
      </c>
      <c r="I18142">
        <v>2151575</v>
      </c>
    </row>
    <row r="18143" spans="1:9" x14ac:dyDescent="0.25">
      <c r="A18143" s="114" t="s">
        <v>2249</v>
      </c>
      <c r="B18143">
        <v>144</v>
      </c>
      <c r="C18143" s="114" t="s">
        <v>53</v>
      </c>
      <c r="D18143" s="114" t="s">
        <v>244</v>
      </c>
      <c r="E18143" s="115">
        <v>44893</v>
      </c>
      <c r="F18143" s="192">
        <v>0.29280092592592594</v>
      </c>
      <c r="G18143">
        <v>2</v>
      </c>
      <c r="H18143" s="114" t="s">
        <v>245</v>
      </c>
      <c r="I18143"/>
    </row>
    <row r="18144" spans="1:9" x14ac:dyDescent="0.25">
      <c r="A18144" s="114" t="s">
        <v>2249</v>
      </c>
      <c r="B18144">
        <v>145</v>
      </c>
      <c r="C18144" s="114" t="s">
        <v>52</v>
      </c>
      <c r="D18144" s="114" t="s">
        <v>1915</v>
      </c>
      <c r="E18144" s="115">
        <v>44893</v>
      </c>
      <c r="F18144" s="192">
        <v>0.29296296296296298</v>
      </c>
      <c r="G18144">
        <v>2</v>
      </c>
      <c r="H18144" s="114" t="s">
        <v>1916</v>
      </c>
      <c r="I18144">
        <v>5369288</v>
      </c>
    </row>
    <row r="18145" spans="1:9" x14ac:dyDescent="0.25">
      <c r="A18145" s="114" t="s">
        <v>2249</v>
      </c>
      <c r="B18145">
        <v>146</v>
      </c>
      <c r="C18145" s="114" t="s">
        <v>52</v>
      </c>
      <c r="D18145" s="114" t="s">
        <v>506</v>
      </c>
      <c r="E18145" s="115">
        <v>44893</v>
      </c>
      <c r="F18145" s="192">
        <v>0.29304398148148147</v>
      </c>
      <c r="G18145">
        <v>2</v>
      </c>
      <c r="H18145" s="114" t="s">
        <v>507</v>
      </c>
      <c r="I18145">
        <v>7350698</v>
      </c>
    </row>
    <row r="18146" spans="1:9" x14ac:dyDescent="0.25">
      <c r="A18146" s="114" t="s">
        <v>2249</v>
      </c>
      <c r="B18146">
        <v>147</v>
      </c>
      <c r="C18146" s="114" t="s">
        <v>52</v>
      </c>
      <c r="D18146" s="114" t="s">
        <v>1747</v>
      </c>
      <c r="E18146" s="115">
        <v>44893</v>
      </c>
      <c r="F18146" s="192">
        <v>0.29351851851851851</v>
      </c>
      <c r="G18146">
        <v>2</v>
      </c>
      <c r="H18146" s="114" t="s">
        <v>1748</v>
      </c>
      <c r="I18146">
        <v>14813613</v>
      </c>
    </row>
    <row r="18147" spans="1:9" x14ac:dyDescent="0.25">
      <c r="A18147" s="114" t="s">
        <v>2249</v>
      </c>
      <c r="B18147">
        <v>148</v>
      </c>
      <c r="C18147" s="114" t="s">
        <v>52</v>
      </c>
      <c r="D18147" s="114" t="s">
        <v>1344</v>
      </c>
      <c r="E18147" s="115">
        <v>44893</v>
      </c>
      <c r="F18147" s="192">
        <v>0.29363425925925923</v>
      </c>
      <c r="G18147">
        <v>2</v>
      </c>
      <c r="H18147" s="114" t="s">
        <v>1345</v>
      </c>
      <c r="I18147">
        <v>5503675</v>
      </c>
    </row>
    <row r="18148" spans="1:9" x14ac:dyDescent="0.25">
      <c r="A18148" s="114" t="s">
        <v>2249</v>
      </c>
      <c r="B18148">
        <v>149</v>
      </c>
      <c r="C18148" s="114" t="s">
        <v>54</v>
      </c>
      <c r="D18148" s="114" t="s">
        <v>1628</v>
      </c>
      <c r="E18148" s="115">
        <v>44893</v>
      </c>
      <c r="F18148" s="192">
        <v>0.29370370370370369</v>
      </c>
      <c r="G18148">
        <v>2</v>
      </c>
      <c r="H18148" s="114" t="s">
        <v>1629</v>
      </c>
      <c r="I18148"/>
    </row>
    <row r="18149" spans="1:9" x14ac:dyDescent="0.25">
      <c r="A18149" s="114" t="s">
        <v>2249</v>
      </c>
      <c r="B18149">
        <v>150</v>
      </c>
      <c r="C18149" s="114" t="s">
        <v>53</v>
      </c>
      <c r="D18149" s="114" t="s">
        <v>1300</v>
      </c>
      <c r="E18149" s="115">
        <v>44893</v>
      </c>
      <c r="F18149" s="192">
        <v>0.29391203703703705</v>
      </c>
      <c r="G18149">
        <v>2</v>
      </c>
      <c r="H18149" s="114" t="s">
        <v>1301</v>
      </c>
      <c r="I18149"/>
    </row>
    <row r="18150" spans="1:9" x14ac:dyDescent="0.25">
      <c r="A18150" s="114" t="s">
        <v>2249</v>
      </c>
      <c r="B18150">
        <v>151</v>
      </c>
      <c r="C18150" s="114" t="s">
        <v>53</v>
      </c>
      <c r="D18150" s="114" t="s">
        <v>1292</v>
      </c>
      <c r="E18150" s="115">
        <v>44893</v>
      </c>
      <c r="F18150" s="192">
        <v>0.29412037037037037</v>
      </c>
      <c r="G18150">
        <v>2</v>
      </c>
      <c r="H18150" s="114" t="s">
        <v>1293</v>
      </c>
      <c r="I18150"/>
    </row>
    <row r="18151" spans="1:9" x14ac:dyDescent="0.25">
      <c r="A18151" s="114" t="s">
        <v>2249</v>
      </c>
      <c r="B18151">
        <v>152</v>
      </c>
      <c r="C18151" s="114" t="s">
        <v>54</v>
      </c>
      <c r="D18151" s="114" t="s">
        <v>1851</v>
      </c>
      <c r="E18151" s="115">
        <v>44893</v>
      </c>
      <c r="F18151" s="192">
        <v>0.29454861111111114</v>
      </c>
      <c r="G18151">
        <v>2</v>
      </c>
      <c r="H18151" s="114" t="s">
        <v>1852</v>
      </c>
      <c r="I18151">
        <v>7362024</v>
      </c>
    </row>
    <row r="18152" spans="1:9" x14ac:dyDescent="0.25">
      <c r="A18152" s="114" t="s">
        <v>2249</v>
      </c>
      <c r="B18152">
        <v>153</v>
      </c>
      <c r="C18152" s="114" t="s">
        <v>54</v>
      </c>
      <c r="D18152" s="114" t="s">
        <v>312</v>
      </c>
      <c r="E18152" s="115">
        <v>44893</v>
      </c>
      <c r="F18152" s="192">
        <v>0.29462962962962963</v>
      </c>
      <c r="G18152">
        <v>2</v>
      </c>
      <c r="H18152" s="114" t="s">
        <v>313</v>
      </c>
      <c r="I18152">
        <v>5511423</v>
      </c>
    </row>
    <row r="18153" spans="1:9" x14ac:dyDescent="0.25">
      <c r="A18153" s="114" t="s">
        <v>2249</v>
      </c>
      <c r="B18153">
        <v>154</v>
      </c>
      <c r="C18153" s="114" t="s">
        <v>54</v>
      </c>
      <c r="D18153" s="114" t="s">
        <v>2150</v>
      </c>
      <c r="E18153" s="115">
        <v>44893</v>
      </c>
      <c r="F18153" s="192">
        <v>0.29469907407407409</v>
      </c>
      <c r="G18153">
        <v>2</v>
      </c>
      <c r="H18153" s="114" t="s">
        <v>2151</v>
      </c>
      <c r="I18153">
        <v>6710160</v>
      </c>
    </row>
    <row r="18154" spans="1:9" x14ac:dyDescent="0.25">
      <c r="A18154" s="114" t="s">
        <v>2249</v>
      </c>
      <c r="B18154">
        <v>155</v>
      </c>
      <c r="C18154" s="114" t="s">
        <v>54</v>
      </c>
      <c r="D18154" s="114" t="s">
        <v>512</v>
      </c>
      <c r="E18154" s="115">
        <v>44893</v>
      </c>
      <c r="F18154" s="192">
        <v>0.29478009259259258</v>
      </c>
      <c r="G18154">
        <v>2</v>
      </c>
      <c r="H18154" s="114" t="s">
        <v>513</v>
      </c>
      <c r="I18154">
        <v>7284106</v>
      </c>
    </row>
    <row r="18155" spans="1:9" x14ac:dyDescent="0.25">
      <c r="A18155" s="114" t="s">
        <v>2249</v>
      </c>
      <c r="B18155">
        <v>156</v>
      </c>
      <c r="C18155" s="114" t="s">
        <v>53</v>
      </c>
      <c r="D18155" s="114" t="s">
        <v>466</v>
      </c>
      <c r="E18155" s="115">
        <v>44893</v>
      </c>
      <c r="F18155" s="192">
        <v>0.29483796296296294</v>
      </c>
      <c r="G18155">
        <v>2</v>
      </c>
      <c r="H18155" s="114" t="s">
        <v>467</v>
      </c>
      <c r="I18155"/>
    </row>
    <row r="18156" spans="1:9" x14ac:dyDescent="0.25">
      <c r="A18156" s="114" t="s">
        <v>2249</v>
      </c>
      <c r="B18156">
        <v>157</v>
      </c>
      <c r="C18156" s="114" t="s">
        <v>52</v>
      </c>
      <c r="D18156" s="114" t="s">
        <v>480</v>
      </c>
      <c r="E18156" s="115">
        <v>44893</v>
      </c>
      <c r="F18156" s="192">
        <v>0.29549768518518521</v>
      </c>
      <c r="G18156">
        <v>2</v>
      </c>
      <c r="H18156" s="114" t="s">
        <v>481</v>
      </c>
      <c r="I18156">
        <v>4834213</v>
      </c>
    </row>
    <row r="18157" spans="1:9" x14ac:dyDescent="0.25">
      <c r="A18157" s="114" t="s">
        <v>2249</v>
      </c>
      <c r="B18157">
        <v>158</v>
      </c>
      <c r="C18157" s="114" t="s">
        <v>53</v>
      </c>
      <c r="D18157" s="114" t="s">
        <v>422</v>
      </c>
      <c r="E18157" s="115">
        <v>44893</v>
      </c>
      <c r="F18157" s="192">
        <v>0.29578703703703701</v>
      </c>
      <c r="G18157">
        <v>2</v>
      </c>
      <c r="H18157" s="114" t="s">
        <v>423</v>
      </c>
      <c r="I18157">
        <v>5425549</v>
      </c>
    </row>
    <row r="18158" spans="1:9" x14ac:dyDescent="0.25">
      <c r="A18158" s="114" t="s">
        <v>2249</v>
      </c>
      <c r="B18158">
        <v>159</v>
      </c>
      <c r="C18158" s="114" t="s">
        <v>52</v>
      </c>
      <c r="D18158" s="114" t="s">
        <v>1600</v>
      </c>
      <c r="E18158" s="115">
        <v>44893</v>
      </c>
      <c r="F18158" s="192">
        <v>0.29591435185185183</v>
      </c>
      <c r="G18158">
        <v>2</v>
      </c>
      <c r="H18158" s="114" t="s">
        <v>1601</v>
      </c>
      <c r="I18158">
        <v>8257008</v>
      </c>
    </row>
    <row r="18159" spans="1:9" x14ac:dyDescent="0.25">
      <c r="A18159" s="114" t="s">
        <v>2249</v>
      </c>
      <c r="B18159">
        <v>160</v>
      </c>
      <c r="C18159" s="114" t="s">
        <v>53</v>
      </c>
      <c r="D18159" s="114" t="s">
        <v>1149</v>
      </c>
      <c r="E18159" s="115">
        <v>44893</v>
      </c>
      <c r="F18159" s="192">
        <v>0.29597222222222225</v>
      </c>
      <c r="G18159">
        <v>2</v>
      </c>
      <c r="H18159" s="114" t="s">
        <v>1150</v>
      </c>
      <c r="I18159"/>
    </row>
    <row r="18160" spans="1:9" x14ac:dyDescent="0.25">
      <c r="A18160" s="114" t="s">
        <v>2249</v>
      </c>
      <c r="B18160">
        <v>161</v>
      </c>
      <c r="C18160" s="114" t="s">
        <v>52</v>
      </c>
      <c r="D18160" s="114" t="s">
        <v>839</v>
      </c>
      <c r="E18160" s="115">
        <v>44893</v>
      </c>
      <c r="F18160" s="192">
        <v>0.29653935185185187</v>
      </c>
      <c r="G18160">
        <v>2</v>
      </c>
      <c r="H18160" s="114" t="s">
        <v>840</v>
      </c>
      <c r="I18160">
        <v>5404447</v>
      </c>
    </row>
    <row r="18161" spans="1:9" x14ac:dyDescent="0.25">
      <c r="A18161" s="114" t="s">
        <v>2249</v>
      </c>
      <c r="B18161">
        <v>162</v>
      </c>
      <c r="C18161" s="114" t="s">
        <v>52</v>
      </c>
      <c r="D18161" s="114" t="s">
        <v>1630</v>
      </c>
      <c r="E18161" s="115">
        <v>44893</v>
      </c>
      <c r="F18161" s="192">
        <v>0.29697916666666668</v>
      </c>
      <c r="G18161">
        <v>2</v>
      </c>
      <c r="H18161" s="114" t="s">
        <v>1631</v>
      </c>
      <c r="I18161">
        <v>7359617</v>
      </c>
    </row>
    <row r="18162" spans="1:9" x14ac:dyDescent="0.25">
      <c r="A18162" s="114" t="s">
        <v>2249</v>
      </c>
      <c r="B18162">
        <v>163</v>
      </c>
      <c r="C18162" s="114" t="s">
        <v>52</v>
      </c>
      <c r="D18162" s="114" t="s">
        <v>825</v>
      </c>
      <c r="E18162" s="115">
        <v>44893</v>
      </c>
      <c r="F18162" s="192">
        <v>0.29706018518518518</v>
      </c>
      <c r="G18162">
        <v>2</v>
      </c>
      <c r="H18162" s="114" t="s">
        <v>826</v>
      </c>
      <c r="I18162">
        <v>5332141</v>
      </c>
    </row>
    <row r="18163" spans="1:9" x14ac:dyDescent="0.25">
      <c r="A18163" s="114" t="s">
        <v>2249</v>
      </c>
      <c r="B18163">
        <v>164</v>
      </c>
      <c r="C18163" s="114" t="s">
        <v>53</v>
      </c>
      <c r="D18163" s="114" t="s">
        <v>198</v>
      </c>
      <c r="E18163" s="115">
        <v>44893</v>
      </c>
      <c r="F18163" s="192">
        <v>0.29712962962962963</v>
      </c>
      <c r="G18163">
        <v>2</v>
      </c>
      <c r="H18163" s="114" t="s">
        <v>199</v>
      </c>
      <c r="I18163"/>
    </row>
    <row r="18164" spans="1:9" x14ac:dyDescent="0.25">
      <c r="A18164" s="114" t="s">
        <v>2249</v>
      </c>
      <c r="B18164">
        <v>165</v>
      </c>
      <c r="C18164" s="114" t="s">
        <v>53</v>
      </c>
      <c r="D18164" s="114" t="s">
        <v>1141</v>
      </c>
      <c r="E18164" s="115">
        <v>44893</v>
      </c>
      <c r="F18164" s="192">
        <v>0.29783564814814817</v>
      </c>
      <c r="G18164">
        <v>2</v>
      </c>
      <c r="H18164" s="114" t="s">
        <v>1142</v>
      </c>
      <c r="I18164">
        <v>8900093</v>
      </c>
    </row>
    <row r="18165" spans="1:9" x14ac:dyDescent="0.25">
      <c r="A18165" s="114" t="s">
        <v>2249</v>
      </c>
      <c r="B18165">
        <v>166</v>
      </c>
      <c r="C18165" s="114" t="s">
        <v>53</v>
      </c>
      <c r="D18165" s="114" t="s">
        <v>474</v>
      </c>
      <c r="E18165" s="115">
        <v>44893</v>
      </c>
      <c r="F18165" s="192">
        <v>0.29790509259259257</v>
      </c>
      <c r="G18165">
        <v>2</v>
      </c>
      <c r="H18165" s="114" t="s">
        <v>475</v>
      </c>
      <c r="I18165">
        <v>2099339</v>
      </c>
    </row>
    <row r="18166" spans="1:9" x14ac:dyDescent="0.25">
      <c r="A18166" s="114" t="s">
        <v>2249</v>
      </c>
      <c r="B18166">
        <v>167</v>
      </c>
      <c r="C18166" s="114" t="s">
        <v>52</v>
      </c>
      <c r="D18166" s="114" t="s">
        <v>418</v>
      </c>
      <c r="E18166" s="115">
        <v>44893</v>
      </c>
      <c r="F18166" s="192">
        <v>0.29796296296296299</v>
      </c>
      <c r="G18166">
        <v>2</v>
      </c>
      <c r="H18166" s="114" t="s">
        <v>419</v>
      </c>
      <c r="I18166">
        <v>3642277</v>
      </c>
    </row>
    <row r="18167" spans="1:9" x14ac:dyDescent="0.25">
      <c r="A18167" s="114" t="s">
        <v>2249</v>
      </c>
      <c r="B18167">
        <v>168</v>
      </c>
      <c r="C18167" s="114" t="s">
        <v>54</v>
      </c>
      <c r="D18167" s="114" t="s">
        <v>424</v>
      </c>
      <c r="E18167" s="115">
        <v>44893</v>
      </c>
      <c r="F18167" s="192">
        <v>0.29803240740740738</v>
      </c>
      <c r="G18167">
        <v>2</v>
      </c>
      <c r="H18167" s="114" t="s">
        <v>425</v>
      </c>
      <c r="I18167">
        <v>5350400</v>
      </c>
    </row>
    <row r="18168" spans="1:9" x14ac:dyDescent="0.25">
      <c r="A18168" s="114" t="s">
        <v>2249</v>
      </c>
      <c r="B18168">
        <v>169</v>
      </c>
      <c r="C18168" s="114" t="s">
        <v>53</v>
      </c>
      <c r="D18168" s="114" t="s">
        <v>1882</v>
      </c>
      <c r="E18168" s="115">
        <v>44893</v>
      </c>
      <c r="F18168" s="192">
        <v>0.29811342592592593</v>
      </c>
      <c r="G18168">
        <v>2</v>
      </c>
      <c r="H18168" s="114" t="s">
        <v>1883</v>
      </c>
      <c r="I18168"/>
    </row>
    <row r="18169" spans="1:9" x14ac:dyDescent="0.25">
      <c r="A18169" s="114" t="s">
        <v>2249</v>
      </c>
      <c r="B18169">
        <v>170</v>
      </c>
      <c r="C18169" s="114" t="s">
        <v>53</v>
      </c>
      <c r="D18169" s="114" t="s">
        <v>1258</v>
      </c>
      <c r="E18169" s="115">
        <v>44893</v>
      </c>
      <c r="F18169" s="192">
        <v>0.29819444444444443</v>
      </c>
      <c r="G18169">
        <v>2</v>
      </c>
      <c r="H18169" s="114" t="s">
        <v>1259</v>
      </c>
      <c r="I18169">
        <v>4793403</v>
      </c>
    </row>
    <row r="18170" spans="1:9" x14ac:dyDescent="0.25">
      <c r="A18170" s="114" t="s">
        <v>2249</v>
      </c>
      <c r="B18170">
        <v>171</v>
      </c>
      <c r="C18170" s="114" t="s">
        <v>52</v>
      </c>
      <c r="D18170" s="114" t="s">
        <v>1314</v>
      </c>
      <c r="E18170" s="115">
        <v>44893</v>
      </c>
      <c r="F18170" s="192">
        <v>0.29834490740740743</v>
      </c>
      <c r="G18170">
        <v>2</v>
      </c>
      <c r="H18170" s="114" t="s">
        <v>1315</v>
      </c>
      <c r="I18170">
        <v>14810313</v>
      </c>
    </row>
    <row r="18171" spans="1:9" x14ac:dyDescent="0.25">
      <c r="A18171" s="114" t="s">
        <v>2249</v>
      </c>
      <c r="B18171">
        <v>172</v>
      </c>
      <c r="C18171" s="114" t="s">
        <v>52</v>
      </c>
      <c r="D18171" s="114" t="s">
        <v>1798</v>
      </c>
      <c r="E18171" s="115">
        <v>44893</v>
      </c>
      <c r="F18171" s="192">
        <v>0.29842592592592593</v>
      </c>
      <c r="G18171">
        <v>2</v>
      </c>
      <c r="H18171" s="114" t="s">
        <v>1799</v>
      </c>
      <c r="I18171">
        <v>14112338</v>
      </c>
    </row>
    <row r="18172" spans="1:9" x14ac:dyDescent="0.25">
      <c r="A18172" s="114" t="s">
        <v>2249</v>
      </c>
      <c r="B18172">
        <v>173</v>
      </c>
      <c r="C18172" s="114" t="s">
        <v>52</v>
      </c>
      <c r="D18172" s="114" t="s">
        <v>318</v>
      </c>
      <c r="E18172" s="115">
        <v>44893</v>
      </c>
      <c r="F18172" s="192">
        <v>0.29891203703703706</v>
      </c>
      <c r="G18172">
        <v>2</v>
      </c>
      <c r="H18172" s="114" t="s">
        <v>319</v>
      </c>
      <c r="I18172">
        <v>2037561</v>
      </c>
    </row>
    <row r="18173" spans="1:9" x14ac:dyDescent="0.25">
      <c r="A18173" s="114" t="s">
        <v>2249</v>
      </c>
      <c r="B18173">
        <v>174</v>
      </c>
      <c r="C18173" s="114" t="s">
        <v>53</v>
      </c>
      <c r="D18173" s="114" t="s">
        <v>1519</v>
      </c>
      <c r="E18173" s="115">
        <v>44893</v>
      </c>
      <c r="F18173" s="192">
        <v>0.29898148148148146</v>
      </c>
      <c r="G18173">
        <v>2</v>
      </c>
      <c r="H18173" s="114" t="s">
        <v>1520</v>
      </c>
      <c r="I18173"/>
    </row>
    <row r="18174" spans="1:9" x14ac:dyDescent="0.25">
      <c r="A18174" s="114" t="s">
        <v>2249</v>
      </c>
      <c r="B18174">
        <v>175</v>
      </c>
      <c r="C18174" s="114" t="s">
        <v>54</v>
      </c>
      <c r="D18174" s="114" t="s">
        <v>1911</v>
      </c>
      <c r="E18174" s="115">
        <v>44893</v>
      </c>
      <c r="F18174" s="192">
        <v>0.29978009259259258</v>
      </c>
      <c r="G18174">
        <v>2</v>
      </c>
      <c r="H18174" s="114" t="s">
        <v>1912</v>
      </c>
      <c r="I18174">
        <v>5433476</v>
      </c>
    </row>
    <row r="18175" spans="1:9" x14ac:dyDescent="0.25">
      <c r="A18175" s="114" t="s">
        <v>2249</v>
      </c>
      <c r="B18175">
        <v>176</v>
      </c>
      <c r="C18175" s="114" t="s">
        <v>52</v>
      </c>
      <c r="D18175" s="114" t="s">
        <v>773</v>
      </c>
      <c r="E18175" s="115">
        <v>44893</v>
      </c>
      <c r="F18175" s="192">
        <v>0.29993055555555553</v>
      </c>
      <c r="G18175">
        <v>2</v>
      </c>
      <c r="H18175" s="114" t="s">
        <v>774</v>
      </c>
      <c r="I18175">
        <v>3623500</v>
      </c>
    </row>
    <row r="18176" spans="1:9" x14ac:dyDescent="0.25">
      <c r="A18176" s="114" t="s">
        <v>2249</v>
      </c>
      <c r="B18176">
        <v>177</v>
      </c>
      <c r="C18176" s="114" t="s">
        <v>53</v>
      </c>
      <c r="D18176" s="114" t="s">
        <v>1059</v>
      </c>
      <c r="E18176" s="115">
        <v>44893</v>
      </c>
      <c r="F18176" s="192">
        <v>0.30040509259259257</v>
      </c>
      <c r="G18176">
        <v>2</v>
      </c>
      <c r="H18176" s="114" t="s">
        <v>1060</v>
      </c>
      <c r="I18176"/>
    </row>
    <row r="18177" spans="1:9" x14ac:dyDescent="0.25">
      <c r="A18177" s="114" t="s">
        <v>2249</v>
      </c>
      <c r="B18177">
        <v>178</v>
      </c>
      <c r="C18177" s="114" t="s">
        <v>53</v>
      </c>
      <c r="D18177" s="114" t="s">
        <v>841</v>
      </c>
      <c r="E18177" s="115">
        <v>44893</v>
      </c>
      <c r="F18177" s="192">
        <v>0.30048611111111112</v>
      </c>
      <c r="G18177">
        <v>2</v>
      </c>
      <c r="H18177" s="114" t="s">
        <v>842</v>
      </c>
      <c r="I18177"/>
    </row>
    <row r="18178" spans="1:9" x14ac:dyDescent="0.25">
      <c r="A18178" s="114" t="s">
        <v>2249</v>
      </c>
      <c r="B18178">
        <v>179</v>
      </c>
      <c r="C18178" s="114" t="s">
        <v>53</v>
      </c>
      <c r="D18178" s="114" t="s">
        <v>1948</v>
      </c>
      <c r="E18178" s="115">
        <v>44893</v>
      </c>
      <c r="F18178" s="192">
        <v>0.30054398148148148</v>
      </c>
      <c r="G18178">
        <v>2</v>
      </c>
      <c r="H18178" s="114" t="s">
        <v>1949</v>
      </c>
      <c r="I18178"/>
    </row>
    <row r="18179" spans="1:9" x14ac:dyDescent="0.25">
      <c r="A18179" s="114" t="s">
        <v>2249</v>
      </c>
      <c r="B18179">
        <v>180</v>
      </c>
      <c r="C18179" s="114" t="s">
        <v>54</v>
      </c>
      <c r="D18179" s="114" t="s">
        <v>1296</v>
      </c>
      <c r="E18179" s="115">
        <v>44893</v>
      </c>
      <c r="F18179" s="192">
        <v>0.30064814814814816</v>
      </c>
      <c r="G18179">
        <v>2</v>
      </c>
      <c r="H18179" s="114" t="s">
        <v>1297</v>
      </c>
      <c r="I18179">
        <v>2151246</v>
      </c>
    </row>
    <row r="18180" spans="1:9" x14ac:dyDescent="0.25">
      <c r="A18180" s="114" t="s">
        <v>2249</v>
      </c>
      <c r="B18180">
        <v>181</v>
      </c>
      <c r="C18180" s="114" t="s">
        <v>54</v>
      </c>
      <c r="D18180" s="114" t="s">
        <v>450</v>
      </c>
      <c r="E18180" s="115">
        <v>44893</v>
      </c>
      <c r="F18180" s="192">
        <v>0.30082175925925925</v>
      </c>
      <c r="G18180">
        <v>2</v>
      </c>
      <c r="H18180" s="114" t="s">
        <v>451</v>
      </c>
      <c r="I18180"/>
    </row>
    <row r="18181" spans="1:9" x14ac:dyDescent="0.25">
      <c r="A18181" s="114" t="s">
        <v>2249</v>
      </c>
      <c r="B18181">
        <v>182</v>
      </c>
      <c r="C18181" s="114" t="s">
        <v>52</v>
      </c>
      <c r="D18181" s="114" t="s">
        <v>1702</v>
      </c>
      <c r="E18181" s="115">
        <v>44893</v>
      </c>
      <c r="F18181" s="192">
        <v>0.30107638888888888</v>
      </c>
      <c r="G18181">
        <v>2</v>
      </c>
      <c r="H18181" s="114" t="s">
        <v>1703</v>
      </c>
      <c r="I18181">
        <v>5272912</v>
      </c>
    </row>
    <row r="18182" spans="1:9" x14ac:dyDescent="0.25">
      <c r="A18182" s="114" t="s">
        <v>2249</v>
      </c>
      <c r="B18182">
        <v>183</v>
      </c>
      <c r="C18182" s="114" t="s">
        <v>52</v>
      </c>
      <c r="D18182" s="114" t="s">
        <v>1792</v>
      </c>
      <c r="E18182" s="115">
        <v>44893</v>
      </c>
      <c r="F18182" s="192">
        <v>0.30125000000000002</v>
      </c>
      <c r="G18182">
        <v>2</v>
      </c>
      <c r="H18182" s="114" t="s">
        <v>1793</v>
      </c>
      <c r="I18182">
        <v>14813057</v>
      </c>
    </row>
    <row r="18183" spans="1:9" x14ac:dyDescent="0.25">
      <c r="A18183" s="114" t="s">
        <v>2249</v>
      </c>
      <c r="B18183">
        <v>184</v>
      </c>
      <c r="C18183" s="114" t="s">
        <v>52</v>
      </c>
      <c r="D18183" s="114" t="s">
        <v>1268</v>
      </c>
      <c r="E18183" s="115">
        <v>44893</v>
      </c>
      <c r="F18183" s="192">
        <v>0.30166666666666669</v>
      </c>
      <c r="G18183">
        <v>2</v>
      </c>
      <c r="H18183" s="114" t="s">
        <v>1269</v>
      </c>
      <c r="I18183">
        <v>3685250</v>
      </c>
    </row>
    <row r="18184" spans="1:9" x14ac:dyDescent="0.25">
      <c r="A18184" s="114" t="s">
        <v>2249</v>
      </c>
      <c r="B18184">
        <v>185</v>
      </c>
      <c r="C18184" s="114" t="s">
        <v>52</v>
      </c>
      <c r="D18184" s="114" t="s">
        <v>326</v>
      </c>
      <c r="E18184" s="115">
        <v>44893</v>
      </c>
      <c r="F18184" s="192">
        <v>0.30175925925925928</v>
      </c>
      <c r="G18184">
        <v>2</v>
      </c>
      <c r="H18184" s="114" t="s">
        <v>327</v>
      </c>
      <c r="I18184">
        <v>2704255</v>
      </c>
    </row>
    <row r="18185" spans="1:9" x14ac:dyDescent="0.25">
      <c r="A18185" s="114" t="s">
        <v>2249</v>
      </c>
      <c r="B18185">
        <v>186</v>
      </c>
      <c r="C18185" s="114" t="s">
        <v>54</v>
      </c>
      <c r="D18185" s="114" t="s">
        <v>633</v>
      </c>
      <c r="E18185" s="115">
        <v>44893</v>
      </c>
      <c r="F18185" s="192">
        <v>0.30182870370370368</v>
      </c>
      <c r="G18185">
        <v>2</v>
      </c>
      <c r="H18185" s="114" t="s">
        <v>634</v>
      </c>
      <c r="I18185">
        <v>5335728</v>
      </c>
    </row>
    <row r="18186" spans="1:9" x14ac:dyDescent="0.25">
      <c r="A18186" s="114" t="s">
        <v>2249</v>
      </c>
      <c r="B18186">
        <v>187</v>
      </c>
      <c r="C18186" s="114" t="s">
        <v>53</v>
      </c>
      <c r="D18186" s="114" t="s">
        <v>206</v>
      </c>
      <c r="E18186" s="115">
        <v>44893</v>
      </c>
      <c r="F18186" s="192">
        <v>0.3018865740740741</v>
      </c>
      <c r="G18186">
        <v>2</v>
      </c>
      <c r="H18186" s="114" t="s">
        <v>207</v>
      </c>
      <c r="I18186">
        <v>5457397</v>
      </c>
    </row>
    <row r="18187" spans="1:9" x14ac:dyDescent="0.25">
      <c r="A18187" s="114" t="s">
        <v>2249</v>
      </c>
      <c r="B18187">
        <v>188</v>
      </c>
      <c r="C18187" s="114" t="s">
        <v>53</v>
      </c>
      <c r="D18187" s="114" t="s">
        <v>248</v>
      </c>
      <c r="E18187" s="115">
        <v>44893</v>
      </c>
      <c r="F18187" s="192">
        <v>0.30216435185185186</v>
      </c>
      <c r="G18187">
        <v>2</v>
      </c>
      <c r="H18187" s="114" t="s">
        <v>249</v>
      </c>
      <c r="I18187">
        <v>6687504</v>
      </c>
    </row>
    <row r="18188" spans="1:9" x14ac:dyDescent="0.25">
      <c r="A18188" s="114" t="s">
        <v>2249</v>
      </c>
      <c r="B18188">
        <v>189</v>
      </c>
      <c r="C18188" s="114" t="s">
        <v>54</v>
      </c>
      <c r="D18188" s="114" t="s">
        <v>476</v>
      </c>
      <c r="E18188" s="115">
        <v>44893</v>
      </c>
      <c r="F18188" s="192">
        <v>0.30276620370370372</v>
      </c>
      <c r="G18188">
        <v>2</v>
      </c>
      <c r="H18188" s="114" t="s">
        <v>477</v>
      </c>
      <c r="I18188">
        <v>8117314</v>
      </c>
    </row>
    <row r="18189" spans="1:9" x14ac:dyDescent="0.25">
      <c r="A18189" s="114" t="s">
        <v>2249</v>
      </c>
      <c r="B18189">
        <v>190</v>
      </c>
      <c r="C18189" s="114" t="s">
        <v>52</v>
      </c>
      <c r="D18189" s="114" t="s">
        <v>234</v>
      </c>
      <c r="E18189" s="115">
        <v>44893</v>
      </c>
      <c r="F18189" s="192">
        <v>0.30282407407407408</v>
      </c>
      <c r="G18189">
        <v>2</v>
      </c>
      <c r="H18189" s="114" t="s">
        <v>235</v>
      </c>
      <c r="I18189">
        <v>4850529</v>
      </c>
    </row>
    <row r="18190" spans="1:9" x14ac:dyDescent="0.25">
      <c r="A18190" s="114" t="s">
        <v>2249</v>
      </c>
      <c r="B18190">
        <v>191</v>
      </c>
      <c r="C18190" s="114" t="s">
        <v>52</v>
      </c>
      <c r="D18190" s="114" t="s">
        <v>1473</v>
      </c>
      <c r="E18190" s="115">
        <v>44893</v>
      </c>
      <c r="F18190" s="192">
        <v>0.30318287037037039</v>
      </c>
      <c r="G18190">
        <v>2</v>
      </c>
      <c r="H18190" s="114" t="s">
        <v>1474</v>
      </c>
      <c r="I18190">
        <v>5272887</v>
      </c>
    </row>
    <row r="18191" spans="1:9" x14ac:dyDescent="0.25">
      <c r="A18191" s="114" t="s">
        <v>2249</v>
      </c>
      <c r="B18191">
        <v>192</v>
      </c>
      <c r="C18191" s="114" t="s">
        <v>53</v>
      </c>
      <c r="D18191" s="114" t="s">
        <v>1176</v>
      </c>
      <c r="E18191" s="115">
        <v>44893</v>
      </c>
      <c r="F18191" s="192">
        <v>0.3034027777777778</v>
      </c>
      <c r="G18191">
        <v>2</v>
      </c>
      <c r="H18191" s="114" t="s">
        <v>1177</v>
      </c>
      <c r="I18191"/>
    </row>
    <row r="18192" spans="1:9" x14ac:dyDescent="0.25">
      <c r="A18192" s="114" t="s">
        <v>2249</v>
      </c>
      <c r="B18192">
        <v>193</v>
      </c>
      <c r="C18192" s="114" t="s">
        <v>54</v>
      </c>
      <c r="D18192" s="114" t="s">
        <v>1324</v>
      </c>
      <c r="E18192" s="115">
        <v>44893</v>
      </c>
      <c r="F18192" s="192">
        <v>0.30359953703703701</v>
      </c>
      <c r="G18192">
        <v>2</v>
      </c>
      <c r="H18192" s="114" t="s">
        <v>1325</v>
      </c>
      <c r="I18192">
        <v>2189493</v>
      </c>
    </row>
    <row r="18193" spans="1:9" x14ac:dyDescent="0.25">
      <c r="A18193" s="114" t="s">
        <v>2249</v>
      </c>
      <c r="B18193">
        <v>194</v>
      </c>
      <c r="C18193" s="114" t="s">
        <v>52</v>
      </c>
      <c r="D18193" s="114" t="s">
        <v>1266</v>
      </c>
      <c r="E18193" s="115">
        <v>44893</v>
      </c>
      <c r="F18193" s="192">
        <v>0.30442129629629627</v>
      </c>
      <c r="G18193">
        <v>2</v>
      </c>
      <c r="H18193" s="114" t="s">
        <v>1267</v>
      </c>
      <c r="I18193">
        <v>3400244</v>
      </c>
    </row>
    <row r="18194" spans="1:9" x14ac:dyDescent="0.25">
      <c r="A18194" s="114" t="s">
        <v>2249</v>
      </c>
      <c r="B18194">
        <v>195</v>
      </c>
      <c r="C18194" s="114" t="s">
        <v>52</v>
      </c>
      <c r="D18194" s="114" t="s">
        <v>484</v>
      </c>
      <c r="E18194" s="115">
        <v>44893</v>
      </c>
      <c r="F18194" s="192">
        <v>0.30474537037037036</v>
      </c>
      <c r="G18194">
        <v>2</v>
      </c>
      <c r="H18194" s="114" t="s">
        <v>485</v>
      </c>
      <c r="I18194">
        <v>5419317</v>
      </c>
    </row>
    <row r="18195" spans="1:9" x14ac:dyDescent="0.25">
      <c r="A18195" s="114" t="s">
        <v>2249</v>
      </c>
      <c r="B18195">
        <v>196</v>
      </c>
      <c r="C18195" s="114" t="s">
        <v>54</v>
      </c>
      <c r="D18195" s="114" t="s">
        <v>2049</v>
      </c>
      <c r="E18195" s="115">
        <v>44893</v>
      </c>
      <c r="F18195" s="192">
        <v>0.30499999999999999</v>
      </c>
      <c r="G18195">
        <v>2</v>
      </c>
      <c r="H18195" s="114" t="s">
        <v>2050</v>
      </c>
      <c r="I18195">
        <v>2187859</v>
      </c>
    </row>
    <row r="18196" spans="1:9" x14ac:dyDescent="0.25">
      <c r="A18196" s="114" t="s">
        <v>2249</v>
      </c>
      <c r="B18196">
        <v>197</v>
      </c>
      <c r="C18196" s="114" t="s">
        <v>54</v>
      </c>
      <c r="D18196" s="114" t="s">
        <v>416</v>
      </c>
      <c r="E18196" s="115">
        <v>44893</v>
      </c>
      <c r="F18196" s="192">
        <v>0.30508101851851854</v>
      </c>
      <c r="G18196">
        <v>2</v>
      </c>
      <c r="H18196" s="114" t="s">
        <v>417</v>
      </c>
      <c r="I18196">
        <v>6709661</v>
      </c>
    </row>
    <row r="18197" spans="1:9" x14ac:dyDescent="0.25">
      <c r="A18197" s="114" t="s">
        <v>2249</v>
      </c>
      <c r="B18197">
        <v>198</v>
      </c>
      <c r="C18197" s="114" t="s">
        <v>54</v>
      </c>
      <c r="D18197" s="114" t="s">
        <v>819</v>
      </c>
      <c r="E18197" s="115">
        <v>44893</v>
      </c>
      <c r="F18197" s="192">
        <v>0.30677083333333333</v>
      </c>
      <c r="G18197">
        <v>2</v>
      </c>
      <c r="H18197" s="114" t="s">
        <v>820</v>
      </c>
      <c r="I18197">
        <v>5476503</v>
      </c>
    </row>
    <row r="18198" spans="1:9" x14ac:dyDescent="0.25">
      <c r="A18198" s="114" t="s">
        <v>2249</v>
      </c>
      <c r="B18198">
        <v>199</v>
      </c>
      <c r="C18198" s="114" t="s">
        <v>53</v>
      </c>
      <c r="D18198" s="114" t="s">
        <v>486</v>
      </c>
      <c r="E18198" s="115">
        <v>44893</v>
      </c>
      <c r="F18198" s="192">
        <v>0.30806712962962962</v>
      </c>
      <c r="G18198">
        <v>2</v>
      </c>
      <c r="H18198" s="114" t="s">
        <v>487</v>
      </c>
      <c r="I18198"/>
    </row>
    <row r="18199" spans="1:9" x14ac:dyDescent="0.25">
      <c r="A18199" s="114" t="s">
        <v>2249</v>
      </c>
      <c r="B18199">
        <v>200</v>
      </c>
      <c r="C18199" s="114" t="s">
        <v>54</v>
      </c>
      <c r="D18199" s="114" t="s">
        <v>2133</v>
      </c>
      <c r="E18199" s="115">
        <v>44893</v>
      </c>
      <c r="F18199" s="192">
        <v>0.31064814814814817</v>
      </c>
      <c r="G18199">
        <v>2</v>
      </c>
      <c r="H18199" s="114" t="s">
        <v>2134</v>
      </c>
      <c r="I18199">
        <v>14929807</v>
      </c>
    </row>
    <row r="18200" spans="1:9" x14ac:dyDescent="0.25">
      <c r="A18200" s="114" t="s">
        <v>2249</v>
      </c>
      <c r="B18200">
        <v>201</v>
      </c>
      <c r="C18200" s="114" t="s">
        <v>53</v>
      </c>
      <c r="D18200" s="114" t="s">
        <v>522</v>
      </c>
      <c r="E18200" s="115">
        <v>44893</v>
      </c>
      <c r="F18200" s="192">
        <v>0.31071759259259257</v>
      </c>
      <c r="G18200">
        <v>2</v>
      </c>
      <c r="H18200" s="114" t="s">
        <v>523</v>
      </c>
      <c r="I18200">
        <v>14930521</v>
      </c>
    </row>
    <row r="18201" spans="1:9" x14ac:dyDescent="0.25">
      <c r="A18201" s="114" t="s">
        <v>2249</v>
      </c>
      <c r="B18201">
        <v>202</v>
      </c>
      <c r="C18201" s="114" t="s">
        <v>53</v>
      </c>
      <c r="D18201" s="114" t="s">
        <v>1578</v>
      </c>
      <c r="E18201" s="115">
        <v>44893</v>
      </c>
      <c r="F18201" s="192">
        <v>0.31078703703703703</v>
      </c>
      <c r="G18201">
        <v>2</v>
      </c>
      <c r="H18201" s="114" t="s">
        <v>1579</v>
      </c>
      <c r="I18201">
        <v>2466091152</v>
      </c>
    </row>
    <row r="18202" spans="1:9" x14ac:dyDescent="0.25">
      <c r="A18202" s="114" t="s">
        <v>2249</v>
      </c>
      <c r="B18202">
        <v>203</v>
      </c>
      <c r="C18202" s="114" t="s">
        <v>53</v>
      </c>
      <c r="D18202" s="114" t="s">
        <v>714</v>
      </c>
      <c r="E18202" s="115">
        <v>44893</v>
      </c>
      <c r="F18202" s="192">
        <v>0.31082175925925926</v>
      </c>
      <c r="G18202">
        <v>2</v>
      </c>
      <c r="H18202" s="114" t="s">
        <v>715</v>
      </c>
      <c r="I18202"/>
    </row>
    <row r="18203" spans="1:9" x14ac:dyDescent="0.25">
      <c r="A18203" s="114" t="s">
        <v>2249</v>
      </c>
      <c r="B18203">
        <v>204</v>
      </c>
      <c r="C18203" s="114" t="s">
        <v>52</v>
      </c>
      <c r="D18203" s="114" t="s">
        <v>1260</v>
      </c>
      <c r="E18203" s="115">
        <v>44893</v>
      </c>
      <c r="F18203" s="192">
        <v>0.31099537037037039</v>
      </c>
      <c r="G18203">
        <v>2</v>
      </c>
      <c r="H18203" s="114" t="s">
        <v>1261</v>
      </c>
      <c r="I18203">
        <v>5352308</v>
      </c>
    </row>
    <row r="18204" spans="1:9" x14ac:dyDescent="0.25">
      <c r="A18204" s="114" t="s">
        <v>2249</v>
      </c>
      <c r="B18204">
        <v>205</v>
      </c>
      <c r="C18204" s="114" t="s">
        <v>54</v>
      </c>
      <c r="D18204" s="114" t="s">
        <v>1346</v>
      </c>
      <c r="E18204" s="115">
        <v>44893</v>
      </c>
      <c r="F18204" s="192">
        <v>0.31188657407407405</v>
      </c>
      <c r="G18204">
        <v>2</v>
      </c>
      <c r="H18204" s="114" t="s">
        <v>1347</v>
      </c>
      <c r="I18204">
        <v>6721230</v>
      </c>
    </row>
    <row r="18205" spans="1:9" x14ac:dyDescent="0.25">
      <c r="A18205" s="114" t="s">
        <v>2249</v>
      </c>
      <c r="B18205">
        <v>206</v>
      </c>
      <c r="C18205" s="114" t="s">
        <v>53</v>
      </c>
      <c r="D18205" s="114" t="s">
        <v>1754</v>
      </c>
      <c r="E18205" s="115">
        <v>44893</v>
      </c>
      <c r="F18205" s="192">
        <v>0.31216435185185187</v>
      </c>
      <c r="G18205">
        <v>2</v>
      </c>
      <c r="H18205" s="114" t="s">
        <v>1755</v>
      </c>
      <c r="I18205">
        <v>15011282</v>
      </c>
    </row>
    <row r="18206" spans="1:9" x14ac:dyDescent="0.25">
      <c r="A18206" s="114" t="s">
        <v>2249</v>
      </c>
      <c r="B18206">
        <v>207</v>
      </c>
      <c r="C18206" s="114" t="s">
        <v>52</v>
      </c>
      <c r="D18206" s="114" t="s">
        <v>402</v>
      </c>
      <c r="E18206" s="115">
        <v>44893</v>
      </c>
      <c r="F18206" s="192">
        <v>0.31259259259259259</v>
      </c>
      <c r="G18206">
        <v>2</v>
      </c>
      <c r="H18206" s="114" t="s">
        <v>403</v>
      </c>
      <c r="I18206">
        <v>5369112</v>
      </c>
    </row>
    <row r="18207" spans="1:9" x14ac:dyDescent="0.25">
      <c r="A18207" s="114" t="s">
        <v>2249</v>
      </c>
      <c r="B18207">
        <v>208</v>
      </c>
      <c r="C18207" s="114" t="s">
        <v>52</v>
      </c>
      <c r="D18207" s="114" t="s">
        <v>2250</v>
      </c>
      <c r="E18207" s="115">
        <v>44893</v>
      </c>
      <c r="F18207" s="192">
        <v>0.31266203703703704</v>
      </c>
      <c r="G18207">
        <v>2</v>
      </c>
      <c r="H18207" s="114" t="s">
        <v>2251</v>
      </c>
      <c r="I18207">
        <v>5511648</v>
      </c>
    </row>
    <row r="18208" spans="1:9" x14ac:dyDescent="0.25">
      <c r="A18208" s="114" t="s">
        <v>2249</v>
      </c>
      <c r="B18208">
        <v>209</v>
      </c>
      <c r="C18208" s="114" t="s">
        <v>53</v>
      </c>
      <c r="D18208" s="114" t="s">
        <v>1286</v>
      </c>
      <c r="E18208" s="115">
        <v>44893</v>
      </c>
      <c r="F18208" s="192">
        <v>0.31384259259259262</v>
      </c>
      <c r="G18208">
        <v>2</v>
      </c>
      <c r="H18208" s="114" t="s">
        <v>1287</v>
      </c>
      <c r="I18208"/>
    </row>
    <row r="18209" spans="1:9" x14ac:dyDescent="0.25">
      <c r="A18209" s="114" t="s">
        <v>2249</v>
      </c>
      <c r="B18209">
        <v>210</v>
      </c>
      <c r="C18209" s="114" t="s">
        <v>52</v>
      </c>
      <c r="D18209" s="114" t="s">
        <v>1497</v>
      </c>
      <c r="E18209" s="115">
        <v>44893</v>
      </c>
      <c r="F18209" s="192">
        <v>0.31513888888888891</v>
      </c>
      <c r="G18209">
        <v>2</v>
      </c>
      <c r="H18209" s="114" t="s">
        <v>1498</v>
      </c>
      <c r="I18209">
        <v>5479014</v>
      </c>
    </row>
    <row r="18210" spans="1:9" x14ac:dyDescent="0.25">
      <c r="A18210" s="114" t="s">
        <v>2249</v>
      </c>
      <c r="B18210">
        <v>211</v>
      </c>
      <c r="C18210" s="114" t="s">
        <v>52</v>
      </c>
      <c r="D18210" s="114" t="s">
        <v>2070</v>
      </c>
      <c r="E18210" s="115">
        <v>44893</v>
      </c>
      <c r="F18210" s="192">
        <v>0.31579861111111113</v>
      </c>
      <c r="G18210">
        <v>2</v>
      </c>
      <c r="H18210" s="114" t="s">
        <v>2071</v>
      </c>
      <c r="I18210">
        <v>5424830</v>
      </c>
    </row>
    <row r="18211" spans="1:9" x14ac:dyDescent="0.25">
      <c r="A18211" s="114" t="s">
        <v>2249</v>
      </c>
      <c r="B18211">
        <v>212</v>
      </c>
      <c r="C18211" s="114" t="s">
        <v>54</v>
      </c>
      <c r="D18211" s="114" t="s">
        <v>528</v>
      </c>
      <c r="E18211" s="115">
        <v>44893</v>
      </c>
      <c r="F18211" s="192">
        <v>0.31656250000000002</v>
      </c>
      <c r="G18211">
        <v>2</v>
      </c>
      <c r="H18211" s="114" t="s">
        <v>529</v>
      </c>
      <c r="I18211">
        <v>5342585</v>
      </c>
    </row>
    <row r="18212" spans="1:9" x14ac:dyDescent="0.25">
      <c r="A18212" s="114" t="s">
        <v>2249</v>
      </c>
      <c r="B18212">
        <v>213</v>
      </c>
      <c r="C18212" s="114" t="s">
        <v>54</v>
      </c>
      <c r="D18212" s="114" t="s">
        <v>1636</v>
      </c>
      <c r="E18212" s="115">
        <v>44893</v>
      </c>
      <c r="F18212" s="192">
        <v>0.31807870370370372</v>
      </c>
      <c r="G18212">
        <v>2</v>
      </c>
      <c r="H18212" s="114" t="s">
        <v>1637</v>
      </c>
      <c r="I18212">
        <v>5511938</v>
      </c>
    </row>
    <row r="18213" spans="1:9" x14ac:dyDescent="0.25">
      <c r="A18213" s="114" t="s">
        <v>2249</v>
      </c>
      <c r="B18213">
        <v>214</v>
      </c>
      <c r="C18213" s="114" t="s">
        <v>52</v>
      </c>
      <c r="D18213" s="114" t="s">
        <v>831</v>
      </c>
      <c r="E18213" s="115">
        <v>44893</v>
      </c>
      <c r="F18213" s="192">
        <v>0.31878472222222221</v>
      </c>
      <c r="G18213">
        <v>2</v>
      </c>
      <c r="H18213" s="114" t="s">
        <v>832</v>
      </c>
      <c r="I18213">
        <v>8318873</v>
      </c>
    </row>
    <row r="18214" spans="1:9" x14ac:dyDescent="0.25">
      <c r="A18214" s="114" t="s">
        <v>2249</v>
      </c>
      <c r="B18214">
        <v>215</v>
      </c>
      <c r="C18214" s="114" t="s">
        <v>54</v>
      </c>
      <c r="D18214" s="114" t="s">
        <v>462</v>
      </c>
      <c r="E18214" s="115">
        <v>44893</v>
      </c>
      <c r="F18214" s="192">
        <v>0.31979166666666664</v>
      </c>
      <c r="G18214">
        <v>2</v>
      </c>
      <c r="H18214" s="114" t="s">
        <v>463</v>
      </c>
      <c r="I18214">
        <v>7623788</v>
      </c>
    </row>
    <row r="18215" spans="1:9" x14ac:dyDescent="0.25">
      <c r="A18215" s="114" t="s">
        <v>2249</v>
      </c>
      <c r="B18215">
        <v>216</v>
      </c>
      <c r="C18215" s="114" t="s">
        <v>53</v>
      </c>
      <c r="D18215" s="114" t="s">
        <v>546</v>
      </c>
      <c r="E18215" s="115">
        <v>44893</v>
      </c>
      <c r="F18215" s="192">
        <v>0.32153935185185184</v>
      </c>
      <c r="G18215">
        <v>2</v>
      </c>
      <c r="H18215" s="114" t="s">
        <v>547</v>
      </c>
      <c r="I18215">
        <v>14808682</v>
      </c>
    </row>
    <row r="18216" spans="1:9" x14ac:dyDescent="0.25">
      <c r="A18216" s="114" t="s">
        <v>2249</v>
      </c>
      <c r="B18216">
        <v>217</v>
      </c>
      <c r="C18216" s="114" t="s">
        <v>52</v>
      </c>
      <c r="D18216" s="114" t="s">
        <v>775</v>
      </c>
      <c r="E18216" s="115">
        <v>44893</v>
      </c>
      <c r="F18216" s="192">
        <v>0.32158564814814816</v>
      </c>
      <c r="G18216">
        <v>2</v>
      </c>
      <c r="H18216" s="114" t="s">
        <v>776</v>
      </c>
      <c r="I18216">
        <v>8117972</v>
      </c>
    </row>
    <row r="18217" spans="1:9" x14ac:dyDescent="0.25">
      <c r="A18217" s="114" t="s">
        <v>2249</v>
      </c>
      <c r="B18217">
        <v>218</v>
      </c>
      <c r="C18217" s="114" t="s">
        <v>52</v>
      </c>
      <c r="D18217" s="114" t="s">
        <v>524</v>
      </c>
      <c r="E18217" s="115">
        <v>44893</v>
      </c>
      <c r="F18217" s="192">
        <v>0.32969907407407406</v>
      </c>
      <c r="G18217">
        <v>2</v>
      </c>
      <c r="H18217" s="114" t="s">
        <v>525</v>
      </c>
      <c r="I18217">
        <v>3641204</v>
      </c>
    </row>
    <row r="18218" spans="1:9" x14ac:dyDescent="0.25">
      <c r="A18218" s="114" t="s">
        <v>2249</v>
      </c>
      <c r="B18218">
        <v>219</v>
      </c>
      <c r="C18218" s="114" t="s">
        <v>53</v>
      </c>
      <c r="D18218" s="114" t="s">
        <v>742</v>
      </c>
      <c r="E18218" s="115">
        <v>44893</v>
      </c>
      <c r="F18218" s="192">
        <v>0.33135416666666667</v>
      </c>
      <c r="G18218">
        <v>2</v>
      </c>
      <c r="H18218" s="114" t="s">
        <v>743</v>
      </c>
      <c r="I18218">
        <v>2024799</v>
      </c>
    </row>
    <row r="18219" spans="1:9" x14ac:dyDescent="0.25">
      <c r="A18219" s="114" t="s">
        <v>2249</v>
      </c>
      <c r="B18219">
        <v>220</v>
      </c>
      <c r="C18219" s="114" t="s">
        <v>54</v>
      </c>
      <c r="D18219" s="114" t="s">
        <v>1280</v>
      </c>
      <c r="E18219" s="115">
        <v>44893</v>
      </c>
      <c r="F18219" s="192">
        <v>0.33432870370370371</v>
      </c>
      <c r="G18219">
        <v>2</v>
      </c>
      <c r="H18219" s="114" t="s">
        <v>1281</v>
      </c>
      <c r="I18219">
        <v>14811846</v>
      </c>
    </row>
    <row r="18220" spans="1:9" x14ac:dyDescent="0.25">
      <c r="A18220" s="114" t="s">
        <v>2249</v>
      </c>
      <c r="B18220">
        <v>221</v>
      </c>
      <c r="C18220" s="114" t="s">
        <v>54</v>
      </c>
      <c r="D18220" s="114" t="s">
        <v>374</v>
      </c>
      <c r="E18220" s="115">
        <v>44893</v>
      </c>
      <c r="F18220" s="192">
        <v>0.3357175925925926</v>
      </c>
      <c r="G18220">
        <v>2</v>
      </c>
      <c r="H18220" s="114" t="s">
        <v>375</v>
      </c>
      <c r="I18220">
        <v>6701081</v>
      </c>
    </row>
    <row r="18221" spans="1:9" x14ac:dyDescent="0.25">
      <c r="A18221" s="114" t="s">
        <v>2249</v>
      </c>
      <c r="B18221">
        <v>222</v>
      </c>
      <c r="C18221" s="114" t="s">
        <v>54</v>
      </c>
      <c r="D18221" s="114" t="s">
        <v>1913</v>
      </c>
      <c r="E18221" s="115">
        <v>44893</v>
      </c>
      <c r="F18221" s="192">
        <v>0.33628472222222222</v>
      </c>
      <c r="G18221">
        <v>2</v>
      </c>
      <c r="H18221" s="114" t="s">
        <v>1914</v>
      </c>
      <c r="I18221">
        <v>7367595</v>
      </c>
    </row>
    <row r="18222" spans="1:9" x14ac:dyDescent="0.25">
      <c r="A18222" s="114" t="s">
        <v>2249</v>
      </c>
      <c r="B18222">
        <v>223</v>
      </c>
      <c r="C18222" s="114" t="s">
        <v>52</v>
      </c>
      <c r="D18222" s="114" t="s">
        <v>350</v>
      </c>
      <c r="E18222" s="115">
        <v>44893</v>
      </c>
      <c r="F18222" s="192">
        <v>0.33635416666666668</v>
      </c>
      <c r="G18222">
        <v>2</v>
      </c>
      <c r="H18222" s="114" t="s">
        <v>351</v>
      </c>
      <c r="I18222">
        <v>14929941</v>
      </c>
    </row>
    <row r="18223" spans="1:9" x14ac:dyDescent="0.25">
      <c r="A18223" s="114" t="s">
        <v>2249</v>
      </c>
      <c r="B18223">
        <v>224</v>
      </c>
      <c r="C18223" s="114" t="s">
        <v>54</v>
      </c>
      <c r="D18223" s="114" t="s">
        <v>310</v>
      </c>
      <c r="E18223" s="115">
        <v>44893</v>
      </c>
      <c r="F18223" s="192">
        <v>0.33799768518518519</v>
      </c>
      <c r="G18223">
        <v>2</v>
      </c>
      <c r="H18223" s="114" t="s">
        <v>311</v>
      </c>
      <c r="I18223">
        <v>5339045</v>
      </c>
    </row>
    <row r="18224" spans="1:9" x14ac:dyDescent="0.25">
      <c r="A18224" s="114" t="s">
        <v>2249</v>
      </c>
      <c r="B18224">
        <v>225</v>
      </c>
      <c r="C18224" s="114" t="s">
        <v>53</v>
      </c>
      <c r="D18224" s="114" t="s">
        <v>716</v>
      </c>
      <c r="E18224" s="115">
        <v>44893</v>
      </c>
      <c r="F18224" s="192">
        <v>0.33910879629629631</v>
      </c>
      <c r="G18224">
        <v>2</v>
      </c>
      <c r="H18224" s="114" t="s">
        <v>717</v>
      </c>
      <c r="I18224">
        <v>3630278</v>
      </c>
    </row>
    <row r="18225" spans="1:9" x14ac:dyDescent="0.25">
      <c r="A18225" s="114" t="s">
        <v>2249</v>
      </c>
      <c r="B18225">
        <v>226</v>
      </c>
      <c r="C18225" s="114" t="s">
        <v>53</v>
      </c>
      <c r="D18225" s="114" t="s">
        <v>376</v>
      </c>
      <c r="E18225" s="115">
        <v>44893</v>
      </c>
      <c r="F18225" s="192">
        <v>0.34055555555555556</v>
      </c>
      <c r="G18225">
        <v>2</v>
      </c>
      <c r="H18225" s="114" t="s">
        <v>377</v>
      </c>
      <c r="I18225">
        <v>14959868</v>
      </c>
    </row>
    <row r="18226" spans="1:9" x14ac:dyDescent="0.25">
      <c r="A18226" s="114" t="s">
        <v>2249</v>
      </c>
      <c r="B18226">
        <v>227</v>
      </c>
      <c r="C18226" s="114" t="s">
        <v>52</v>
      </c>
      <c r="D18226" s="114" t="s">
        <v>1193</v>
      </c>
      <c r="E18226" s="115">
        <v>44893</v>
      </c>
      <c r="F18226" s="192">
        <v>0.35009259259259257</v>
      </c>
      <c r="G18226">
        <v>2</v>
      </c>
      <c r="H18226" s="114" t="s">
        <v>1194</v>
      </c>
      <c r="I18226">
        <v>6717067</v>
      </c>
    </row>
    <row r="18227" spans="1:9" x14ac:dyDescent="0.25">
      <c r="A18227" s="114" t="s">
        <v>2249</v>
      </c>
      <c r="B18227">
        <v>228</v>
      </c>
      <c r="C18227" s="114" t="s">
        <v>53</v>
      </c>
      <c r="D18227" s="114" t="s">
        <v>732</v>
      </c>
      <c r="E18227" s="115">
        <v>44893</v>
      </c>
      <c r="F18227" s="192">
        <v>0.35328703703703701</v>
      </c>
      <c r="G18227">
        <v>2</v>
      </c>
      <c r="H18227" s="114" t="s">
        <v>733</v>
      </c>
      <c r="I18227">
        <v>14813371</v>
      </c>
    </row>
    <row r="18228" spans="1:9" x14ac:dyDescent="0.25">
      <c r="A18228" s="114" t="s">
        <v>2249</v>
      </c>
      <c r="B18228">
        <v>229</v>
      </c>
      <c r="C18228" s="114" t="s">
        <v>52</v>
      </c>
      <c r="D18228" s="114" t="s">
        <v>779</v>
      </c>
      <c r="E18228" s="115">
        <v>44893</v>
      </c>
      <c r="F18228" s="192">
        <v>0.36177083333333332</v>
      </c>
      <c r="G18228">
        <v>2</v>
      </c>
      <c r="H18228" s="114" t="s">
        <v>780</v>
      </c>
      <c r="I18228">
        <v>5381595</v>
      </c>
    </row>
    <row r="18229" spans="1:9" x14ac:dyDescent="0.25">
      <c r="A18229" s="114" t="s">
        <v>2249</v>
      </c>
      <c r="B18229">
        <v>230</v>
      </c>
      <c r="C18229" s="114" t="s">
        <v>52</v>
      </c>
      <c r="D18229" s="114" t="s">
        <v>1232</v>
      </c>
      <c r="E18229" s="115">
        <v>44893</v>
      </c>
      <c r="F18229" s="192">
        <v>0.36189814814814814</v>
      </c>
      <c r="G18229">
        <v>2</v>
      </c>
      <c r="H18229" s="114" t="s">
        <v>1233</v>
      </c>
      <c r="I18229">
        <v>5345534</v>
      </c>
    </row>
    <row r="18230" spans="1:9" x14ac:dyDescent="0.25">
      <c r="A18230" s="114" t="s">
        <v>2249</v>
      </c>
      <c r="B18230">
        <v>231</v>
      </c>
      <c r="C18230" s="114" t="s">
        <v>53</v>
      </c>
      <c r="D18230" s="114" t="s">
        <v>2040</v>
      </c>
      <c r="E18230" s="115">
        <v>44893</v>
      </c>
      <c r="F18230" s="192">
        <v>0.36278935185185185</v>
      </c>
      <c r="G18230">
        <v>2</v>
      </c>
      <c r="H18230" s="114" t="s">
        <v>2041</v>
      </c>
      <c r="I18230">
        <v>2078157</v>
      </c>
    </row>
    <row r="18231" spans="1:9" x14ac:dyDescent="0.25">
      <c r="A18231" s="114" t="s">
        <v>2249</v>
      </c>
      <c r="B18231">
        <v>232</v>
      </c>
      <c r="C18231" s="114" t="s">
        <v>52</v>
      </c>
      <c r="D18231" s="114" t="s">
        <v>665</v>
      </c>
      <c r="E18231" s="115">
        <v>44893</v>
      </c>
      <c r="F18231" s="192">
        <v>0.36407407407407405</v>
      </c>
      <c r="G18231">
        <v>2</v>
      </c>
      <c r="H18231" s="114" t="s">
        <v>666</v>
      </c>
      <c r="I18231">
        <v>3666519</v>
      </c>
    </row>
    <row r="18232" spans="1:9" x14ac:dyDescent="0.25">
      <c r="A18232" s="114" t="s">
        <v>2249</v>
      </c>
      <c r="B18232">
        <v>233</v>
      </c>
      <c r="C18232" s="114" t="s">
        <v>54</v>
      </c>
      <c r="D18232" s="114" t="s">
        <v>682</v>
      </c>
      <c r="E18232" s="115">
        <v>44893</v>
      </c>
      <c r="F18232" s="192">
        <v>0.36836805555555557</v>
      </c>
      <c r="G18232">
        <v>2</v>
      </c>
      <c r="H18232" s="114" t="s">
        <v>683</v>
      </c>
      <c r="I18232">
        <v>5333932</v>
      </c>
    </row>
    <row r="18233" spans="1:9" x14ac:dyDescent="0.25">
      <c r="A18233" s="114" t="s">
        <v>2249</v>
      </c>
      <c r="B18233">
        <v>234</v>
      </c>
      <c r="C18233" s="114" t="s">
        <v>52</v>
      </c>
      <c r="D18233" s="114" t="s">
        <v>536</v>
      </c>
      <c r="E18233" s="115">
        <v>44893</v>
      </c>
      <c r="F18233" s="192">
        <v>0.37384259259259262</v>
      </c>
      <c r="G18233">
        <v>2</v>
      </c>
      <c r="H18233" s="114" t="s">
        <v>537</v>
      </c>
      <c r="I18233">
        <v>5416421</v>
      </c>
    </row>
    <row r="18234" spans="1:9" x14ac:dyDescent="0.25">
      <c r="A18234" s="114" t="s">
        <v>2249</v>
      </c>
      <c r="B18234">
        <v>235</v>
      </c>
      <c r="C18234" s="114" t="s">
        <v>52</v>
      </c>
      <c r="D18234" s="114" t="s">
        <v>552</v>
      </c>
      <c r="E18234" s="115">
        <v>44893</v>
      </c>
      <c r="F18234" s="192">
        <v>0.46188657407407407</v>
      </c>
      <c r="G18234">
        <v>2</v>
      </c>
      <c r="H18234" s="114" t="s">
        <v>553</v>
      </c>
      <c r="I18234">
        <v>5345538</v>
      </c>
    </row>
    <row r="18235" spans="1:9" x14ac:dyDescent="0.25">
      <c r="A18235" s="114" t="s">
        <v>2249</v>
      </c>
      <c r="B18235">
        <v>236</v>
      </c>
      <c r="C18235" s="114" t="s">
        <v>52</v>
      </c>
      <c r="D18235" s="114" t="s">
        <v>789</v>
      </c>
      <c r="E18235" s="115">
        <v>44893</v>
      </c>
      <c r="F18235" s="192">
        <v>0.47501157407407407</v>
      </c>
      <c r="G18235">
        <v>2</v>
      </c>
      <c r="H18235" s="114" t="s">
        <v>790</v>
      </c>
      <c r="I18235">
        <v>3687653</v>
      </c>
    </row>
    <row r="18236" spans="1:9" x14ac:dyDescent="0.25">
      <c r="A18236" s="114" t="s">
        <v>2249</v>
      </c>
      <c r="B18236">
        <v>237</v>
      </c>
      <c r="C18236" s="114" t="s">
        <v>53</v>
      </c>
      <c r="D18236" s="114" t="s">
        <v>1145</v>
      </c>
      <c r="E18236" s="115">
        <v>44893</v>
      </c>
      <c r="F18236" s="192">
        <v>0.47561342592592593</v>
      </c>
      <c r="G18236">
        <v>2</v>
      </c>
      <c r="H18236" s="114" t="s">
        <v>1146</v>
      </c>
      <c r="I18236"/>
    </row>
    <row r="18237" spans="1:9" x14ac:dyDescent="0.25">
      <c r="A18237" s="114" t="s">
        <v>2249</v>
      </c>
      <c r="B18237">
        <v>238</v>
      </c>
      <c r="C18237" s="114" t="s">
        <v>53</v>
      </c>
      <c r="D18237" s="114" t="s">
        <v>641</v>
      </c>
      <c r="E18237" s="115">
        <v>44893</v>
      </c>
      <c r="F18237" s="192">
        <v>0.47565972222222225</v>
      </c>
      <c r="G18237">
        <v>2</v>
      </c>
      <c r="H18237" s="114" t="s">
        <v>642</v>
      </c>
      <c r="I18237"/>
    </row>
    <row r="18238" spans="1:9" x14ac:dyDescent="0.25">
      <c r="A18238" s="114" t="s">
        <v>2249</v>
      </c>
      <c r="B18238">
        <v>239</v>
      </c>
      <c r="C18238" s="114" t="s">
        <v>54</v>
      </c>
      <c r="D18238" s="114" t="s">
        <v>468</v>
      </c>
      <c r="E18238" s="115">
        <v>44893</v>
      </c>
      <c r="F18238" s="192">
        <v>0.47576388888888888</v>
      </c>
      <c r="G18238">
        <v>2</v>
      </c>
      <c r="H18238" s="114" t="s">
        <v>469</v>
      </c>
      <c r="I18238">
        <v>7353518</v>
      </c>
    </row>
    <row r="18239" spans="1:9" x14ac:dyDescent="0.25">
      <c r="A18239" s="114" t="s">
        <v>2249</v>
      </c>
      <c r="B18239">
        <v>240</v>
      </c>
      <c r="C18239" s="114" t="s">
        <v>52</v>
      </c>
      <c r="D18239" s="114" t="s">
        <v>1338</v>
      </c>
      <c r="E18239" s="115">
        <v>44893</v>
      </c>
      <c r="F18239" s="192">
        <v>0.47583333333333333</v>
      </c>
      <c r="G18239">
        <v>2</v>
      </c>
      <c r="H18239" s="114" t="s">
        <v>1339</v>
      </c>
      <c r="I18239">
        <v>5353743</v>
      </c>
    </row>
    <row r="18240" spans="1:9" x14ac:dyDescent="0.25">
      <c r="A18240" s="114" t="s">
        <v>2249</v>
      </c>
      <c r="B18240">
        <v>241</v>
      </c>
      <c r="C18240" s="114" t="s">
        <v>54</v>
      </c>
      <c r="D18240" s="114" t="s">
        <v>633</v>
      </c>
      <c r="E18240" s="115">
        <v>44893</v>
      </c>
      <c r="F18240" s="192">
        <v>0.47587962962962965</v>
      </c>
      <c r="G18240">
        <v>2</v>
      </c>
      <c r="H18240" s="114" t="s">
        <v>634</v>
      </c>
      <c r="I18240">
        <v>5335728</v>
      </c>
    </row>
    <row r="18241" spans="1:9" x14ac:dyDescent="0.25">
      <c r="A18241" s="114" t="s">
        <v>2249</v>
      </c>
      <c r="B18241">
        <v>242</v>
      </c>
      <c r="C18241" s="114" t="s">
        <v>53</v>
      </c>
      <c r="D18241" s="114" t="s">
        <v>604</v>
      </c>
      <c r="E18241" s="115">
        <v>44893</v>
      </c>
      <c r="F18241" s="192">
        <v>0.47606481481481483</v>
      </c>
      <c r="G18241">
        <v>2</v>
      </c>
      <c r="H18241" s="114" t="s">
        <v>605</v>
      </c>
      <c r="I18241"/>
    </row>
    <row r="18242" spans="1:9" x14ac:dyDescent="0.25">
      <c r="A18242" s="114" t="s">
        <v>2249</v>
      </c>
      <c r="B18242">
        <v>243</v>
      </c>
      <c r="C18242" s="114" t="s">
        <v>53</v>
      </c>
      <c r="D18242" s="114" t="s">
        <v>768</v>
      </c>
      <c r="E18242" s="115">
        <v>44893</v>
      </c>
      <c r="F18242" s="192">
        <v>0.47609953703703706</v>
      </c>
      <c r="G18242">
        <v>2</v>
      </c>
      <c r="H18242" s="114" t="s">
        <v>769</v>
      </c>
      <c r="I18242"/>
    </row>
    <row r="18243" spans="1:9" x14ac:dyDescent="0.25">
      <c r="A18243" s="114" t="s">
        <v>2249</v>
      </c>
      <c r="B18243">
        <v>244</v>
      </c>
      <c r="C18243" s="114" t="s">
        <v>53</v>
      </c>
      <c r="D18243" s="114" t="s">
        <v>787</v>
      </c>
      <c r="E18243" s="115">
        <v>44893</v>
      </c>
      <c r="F18243" s="192">
        <v>0.47614583333333332</v>
      </c>
      <c r="G18243">
        <v>2</v>
      </c>
      <c r="H18243" s="114" t="s">
        <v>788</v>
      </c>
      <c r="I18243">
        <v>5439690</v>
      </c>
    </row>
    <row r="18244" spans="1:9" x14ac:dyDescent="0.25">
      <c r="A18244" s="114" t="s">
        <v>2249</v>
      </c>
      <c r="B18244">
        <v>245</v>
      </c>
      <c r="C18244" s="114" t="s">
        <v>54</v>
      </c>
      <c r="D18244" s="114" t="s">
        <v>2133</v>
      </c>
      <c r="E18244" s="115">
        <v>44893</v>
      </c>
      <c r="F18244" s="192">
        <v>0.47696759259259258</v>
      </c>
      <c r="G18244">
        <v>2</v>
      </c>
      <c r="H18244" s="114" t="s">
        <v>2134</v>
      </c>
      <c r="I18244">
        <v>14929807</v>
      </c>
    </row>
    <row r="18245" spans="1:9" x14ac:dyDescent="0.25">
      <c r="A18245" s="114" t="s">
        <v>2249</v>
      </c>
      <c r="B18245">
        <v>246</v>
      </c>
      <c r="C18245" s="114" t="s">
        <v>54</v>
      </c>
      <c r="D18245" s="114" t="s">
        <v>623</v>
      </c>
      <c r="E18245" s="115">
        <v>44893</v>
      </c>
      <c r="F18245" s="192">
        <v>0.47700231481481481</v>
      </c>
      <c r="G18245">
        <v>2</v>
      </c>
      <c r="H18245" s="114" t="s">
        <v>624</v>
      </c>
      <c r="I18245">
        <v>5351708</v>
      </c>
    </row>
    <row r="18246" spans="1:9" x14ac:dyDescent="0.25">
      <c r="A18246" s="114" t="s">
        <v>2249</v>
      </c>
      <c r="B18246">
        <v>247</v>
      </c>
      <c r="C18246" s="114" t="s">
        <v>54</v>
      </c>
      <c r="D18246" s="114" t="s">
        <v>1324</v>
      </c>
      <c r="E18246" s="115">
        <v>44893</v>
      </c>
      <c r="F18246" s="192">
        <v>0.47703703703703704</v>
      </c>
      <c r="G18246">
        <v>2</v>
      </c>
      <c r="H18246" s="114" t="s">
        <v>1325</v>
      </c>
      <c r="I18246">
        <v>2189493</v>
      </c>
    </row>
    <row r="18247" spans="1:9" x14ac:dyDescent="0.25">
      <c r="A18247" s="114" t="s">
        <v>2249</v>
      </c>
      <c r="B18247">
        <v>248</v>
      </c>
      <c r="C18247" s="114" t="s">
        <v>54</v>
      </c>
      <c r="D18247" s="114" t="s">
        <v>538</v>
      </c>
      <c r="E18247" s="115">
        <v>44893</v>
      </c>
      <c r="F18247" s="192">
        <v>0.4770949074074074</v>
      </c>
      <c r="G18247">
        <v>2</v>
      </c>
      <c r="H18247" s="114" t="s">
        <v>539</v>
      </c>
      <c r="I18247">
        <v>14838232</v>
      </c>
    </row>
    <row r="18248" spans="1:9" x14ac:dyDescent="0.25">
      <c r="A18248" s="114" t="s">
        <v>2249</v>
      </c>
      <c r="B18248">
        <v>249</v>
      </c>
      <c r="C18248" s="114" t="s">
        <v>54</v>
      </c>
      <c r="D18248" s="114" t="s">
        <v>1280</v>
      </c>
      <c r="E18248" s="115">
        <v>44893</v>
      </c>
      <c r="F18248" s="192">
        <v>0.47717592592592595</v>
      </c>
      <c r="G18248">
        <v>2</v>
      </c>
      <c r="H18248" s="114" t="s">
        <v>1281</v>
      </c>
      <c r="I18248">
        <v>14811846</v>
      </c>
    </row>
    <row r="18249" spans="1:9" x14ac:dyDescent="0.25">
      <c r="A18249" s="114" t="s">
        <v>2249</v>
      </c>
      <c r="B18249">
        <v>250</v>
      </c>
      <c r="C18249" s="114" t="s">
        <v>52</v>
      </c>
      <c r="D18249" s="114" t="s">
        <v>614</v>
      </c>
      <c r="E18249" s="115">
        <v>44893</v>
      </c>
      <c r="F18249" s="192">
        <v>0.47723379629629631</v>
      </c>
      <c r="G18249">
        <v>2</v>
      </c>
      <c r="H18249" s="114" t="s">
        <v>615</v>
      </c>
      <c r="I18249">
        <v>2189692</v>
      </c>
    </row>
    <row r="18250" spans="1:9" x14ac:dyDescent="0.25">
      <c r="A18250" s="114" t="s">
        <v>2249</v>
      </c>
      <c r="B18250">
        <v>251</v>
      </c>
      <c r="C18250" s="114" t="s">
        <v>53</v>
      </c>
      <c r="D18250" s="114" t="s">
        <v>815</v>
      </c>
      <c r="E18250" s="115">
        <v>44893</v>
      </c>
      <c r="F18250" s="192">
        <v>0.47871527777777778</v>
      </c>
      <c r="G18250">
        <v>2</v>
      </c>
      <c r="H18250" s="114" t="s">
        <v>816</v>
      </c>
      <c r="I18250"/>
    </row>
    <row r="18251" spans="1:9" x14ac:dyDescent="0.25">
      <c r="A18251" s="114" t="s">
        <v>2249</v>
      </c>
      <c r="B18251">
        <v>252</v>
      </c>
      <c r="C18251" s="114" t="s">
        <v>53</v>
      </c>
      <c r="D18251" s="114" t="s">
        <v>1525</v>
      </c>
      <c r="E18251" s="115">
        <v>44893</v>
      </c>
      <c r="F18251" s="192">
        <v>0.47876157407407405</v>
      </c>
      <c r="G18251">
        <v>2</v>
      </c>
      <c r="H18251" s="114" t="s">
        <v>1526</v>
      </c>
      <c r="I18251"/>
    </row>
    <row r="18252" spans="1:9" x14ac:dyDescent="0.25">
      <c r="A18252" s="114" t="s">
        <v>2249</v>
      </c>
      <c r="B18252">
        <v>253</v>
      </c>
      <c r="C18252" s="114" t="s">
        <v>53</v>
      </c>
      <c r="D18252" s="114" t="s">
        <v>1023</v>
      </c>
      <c r="E18252" s="115">
        <v>44893</v>
      </c>
      <c r="F18252" s="192">
        <v>0.47896990740740741</v>
      </c>
      <c r="G18252">
        <v>2</v>
      </c>
      <c r="H18252" s="114" t="s">
        <v>1024</v>
      </c>
      <c r="I18252"/>
    </row>
    <row r="18253" spans="1:9" x14ac:dyDescent="0.25">
      <c r="A18253" s="114" t="s">
        <v>2249</v>
      </c>
      <c r="B18253">
        <v>254</v>
      </c>
      <c r="C18253" s="114" t="s">
        <v>54</v>
      </c>
      <c r="D18253" s="114" t="s">
        <v>631</v>
      </c>
      <c r="E18253" s="115">
        <v>44893</v>
      </c>
      <c r="F18253" s="192">
        <v>0.47903935185185187</v>
      </c>
      <c r="G18253">
        <v>2</v>
      </c>
      <c r="H18253" s="114" t="s">
        <v>632</v>
      </c>
      <c r="I18253">
        <v>8259221</v>
      </c>
    </row>
    <row r="18254" spans="1:9" x14ac:dyDescent="0.25">
      <c r="A18254" s="114" t="s">
        <v>2249</v>
      </c>
      <c r="B18254">
        <v>255</v>
      </c>
      <c r="C18254" s="114" t="s">
        <v>54</v>
      </c>
      <c r="D18254" s="114" t="s">
        <v>625</v>
      </c>
      <c r="E18254" s="115">
        <v>44893</v>
      </c>
      <c r="F18254" s="192">
        <v>0.47909722222222223</v>
      </c>
      <c r="G18254">
        <v>2</v>
      </c>
      <c r="H18254" s="114" t="s">
        <v>626</v>
      </c>
      <c r="I18254">
        <v>3414184</v>
      </c>
    </row>
    <row r="18255" spans="1:9" x14ac:dyDescent="0.25">
      <c r="A18255" s="114" t="s">
        <v>2249</v>
      </c>
      <c r="B18255">
        <v>256</v>
      </c>
      <c r="C18255" s="114" t="s">
        <v>53</v>
      </c>
      <c r="D18255" s="114" t="s">
        <v>1555</v>
      </c>
      <c r="E18255" s="115">
        <v>44893</v>
      </c>
      <c r="F18255" s="192">
        <v>0.47945601851851855</v>
      </c>
      <c r="G18255">
        <v>2</v>
      </c>
      <c r="H18255" s="114" t="s">
        <v>1556</v>
      </c>
      <c r="I18255">
        <v>5501185</v>
      </c>
    </row>
    <row r="18256" spans="1:9" x14ac:dyDescent="0.25">
      <c r="A18256" s="114" t="s">
        <v>2249</v>
      </c>
      <c r="B18256">
        <v>257</v>
      </c>
      <c r="C18256" s="114" t="s">
        <v>53</v>
      </c>
      <c r="D18256" s="114" t="s">
        <v>1021</v>
      </c>
      <c r="E18256" s="115">
        <v>44893</v>
      </c>
      <c r="F18256" s="192">
        <v>0.47950231481481481</v>
      </c>
      <c r="G18256">
        <v>2</v>
      </c>
      <c r="H18256" s="114" t="s">
        <v>1022</v>
      </c>
      <c r="I18256"/>
    </row>
    <row r="18257" spans="1:9" x14ac:dyDescent="0.25">
      <c r="A18257" s="114" t="s">
        <v>2249</v>
      </c>
      <c r="B18257">
        <v>258</v>
      </c>
      <c r="C18257" s="114" t="s">
        <v>53</v>
      </c>
      <c r="D18257" s="114" t="s">
        <v>704</v>
      </c>
      <c r="E18257" s="115">
        <v>44893</v>
      </c>
      <c r="F18257" s="192">
        <v>0.4798263888888889</v>
      </c>
      <c r="G18257">
        <v>2</v>
      </c>
      <c r="H18257" s="114" t="s">
        <v>705</v>
      </c>
      <c r="I18257"/>
    </row>
    <row r="18258" spans="1:9" x14ac:dyDescent="0.25">
      <c r="A18258" s="114" t="s">
        <v>2249</v>
      </c>
      <c r="B18258">
        <v>259</v>
      </c>
      <c r="C18258" s="114" t="s">
        <v>53</v>
      </c>
      <c r="D18258" s="114" t="s">
        <v>766</v>
      </c>
      <c r="E18258" s="115">
        <v>44893</v>
      </c>
      <c r="F18258" s="192">
        <v>0.48039351851851853</v>
      </c>
      <c r="G18258">
        <v>2</v>
      </c>
      <c r="H18258" s="114" t="s">
        <v>767</v>
      </c>
      <c r="I18258"/>
    </row>
    <row r="18259" spans="1:9" x14ac:dyDescent="0.25">
      <c r="A18259" s="114" t="s">
        <v>2249</v>
      </c>
      <c r="B18259">
        <v>260</v>
      </c>
      <c r="C18259" s="114" t="s">
        <v>53</v>
      </c>
      <c r="D18259" s="114" t="s">
        <v>797</v>
      </c>
      <c r="E18259" s="115">
        <v>44893</v>
      </c>
      <c r="F18259" s="192">
        <v>0.48042824074074075</v>
      </c>
      <c r="G18259">
        <v>2</v>
      </c>
      <c r="H18259" s="114" t="s">
        <v>798</v>
      </c>
      <c r="I18259"/>
    </row>
    <row r="18260" spans="1:9" x14ac:dyDescent="0.25">
      <c r="A18260" s="114" t="s">
        <v>2249</v>
      </c>
      <c r="B18260">
        <v>261</v>
      </c>
      <c r="C18260" s="114" t="s">
        <v>53</v>
      </c>
      <c r="D18260" s="114" t="s">
        <v>358</v>
      </c>
      <c r="E18260" s="115">
        <v>44893</v>
      </c>
      <c r="F18260" s="192">
        <v>0.48046296296296298</v>
      </c>
      <c r="G18260">
        <v>2</v>
      </c>
      <c r="H18260" s="114" t="s">
        <v>359</v>
      </c>
      <c r="I18260"/>
    </row>
    <row r="18261" spans="1:9" x14ac:dyDescent="0.25">
      <c r="A18261" s="114" t="s">
        <v>2249</v>
      </c>
      <c r="B18261">
        <v>262</v>
      </c>
      <c r="C18261" s="114" t="s">
        <v>53</v>
      </c>
      <c r="D18261" s="114" t="s">
        <v>1533</v>
      </c>
      <c r="E18261" s="115">
        <v>44893</v>
      </c>
      <c r="F18261" s="192">
        <v>0.48061342592592593</v>
      </c>
      <c r="G18261">
        <v>2</v>
      </c>
      <c r="H18261" s="114" t="s">
        <v>1534</v>
      </c>
      <c r="I18261"/>
    </row>
    <row r="18262" spans="1:9" x14ac:dyDescent="0.25">
      <c r="A18262" s="114" t="s">
        <v>2249</v>
      </c>
      <c r="B18262">
        <v>263</v>
      </c>
      <c r="C18262" s="114" t="s">
        <v>53</v>
      </c>
      <c r="D18262" s="114" t="s">
        <v>348</v>
      </c>
      <c r="E18262" s="115">
        <v>44893</v>
      </c>
      <c r="F18262" s="192">
        <v>0.48068287037037039</v>
      </c>
      <c r="G18262">
        <v>2</v>
      </c>
      <c r="H18262" s="114" t="s">
        <v>349</v>
      </c>
      <c r="I18262"/>
    </row>
    <row r="18263" spans="1:9" x14ac:dyDescent="0.25">
      <c r="A18263" s="114" t="s">
        <v>2249</v>
      </c>
      <c r="B18263">
        <v>264</v>
      </c>
      <c r="C18263" s="114" t="s">
        <v>52</v>
      </c>
      <c r="D18263" s="114" t="s">
        <v>340</v>
      </c>
      <c r="E18263" s="115">
        <v>44893</v>
      </c>
      <c r="F18263" s="192">
        <v>0.48083333333333333</v>
      </c>
      <c r="G18263">
        <v>2</v>
      </c>
      <c r="H18263" s="114" t="s">
        <v>341</v>
      </c>
      <c r="I18263">
        <v>2669206</v>
      </c>
    </row>
    <row r="18264" spans="1:9" x14ac:dyDescent="0.25">
      <c r="A18264" s="114" t="s">
        <v>2249</v>
      </c>
      <c r="B18264">
        <v>265</v>
      </c>
      <c r="C18264" s="114" t="s">
        <v>53</v>
      </c>
      <c r="D18264" s="114" t="s">
        <v>791</v>
      </c>
      <c r="E18264" s="115">
        <v>44893</v>
      </c>
      <c r="F18264" s="192">
        <v>0.48086805555555556</v>
      </c>
      <c r="G18264">
        <v>2</v>
      </c>
      <c r="H18264" s="114" t="s">
        <v>792</v>
      </c>
      <c r="I18264">
        <v>5405315</v>
      </c>
    </row>
    <row r="18265" spans="1:9" x14ac:dyDescent="0.25">
      <c r="A18265" s="114" t="s">
        <v>2249</v>
      </c>
      <c r="B18265">
        <v>266</v>
      </c>
      <c r="C18265" s="114" t="s">
        <v>54</v>
      </c>
      <c r="D18265" s="114" t="s">
        <v>464</v>
      </c>
      <c r="E18265" s="115">
        <v>44893</v>
      </c>
      <c r="F18265" s="192">
        <v>0.48091435185185183</v>
      </c>
      <c r="G18265">
        <v>2</v>
      </c>
      <c r="H18265" s="114" t="s">
        <v>465</v>
      </c>
      <c r="I18265">
        <v>5336131</v>
      </c>
    </row>
    <row r="18266" spans="1:9" x14ac:dyDescent="0.25">
      <c r="A18266" s="114" t="s">
        <v>2249</v>
      </c>
      <c r="B18266">
        <v>267</v>
      </c>
      <c r="C18266" s="114" t="s">
        <v>54</v>
      </c>
      <c r="D18266" s="114" t="s">
        <v>324</v>
      </c>
      <c r="E18266" s="115">
        <v>44893</v>
      </c>
      <c r="F18266" s="192">
        <v>0.48119212962962965</v>
      </c>
      <c r="G18266">
        <v>2</v>
      </c>
      <c r="H18266" s="114" t="s">
        <v>325</v>
      </c>
      <c r="I18266">
        <v>5501315</v>
      </c>
    </row>
    <row r="18267" spans="1:9" x14ac:dyDescent="0.25">
      <c r="A18267" s="114" t="s">
        <v>2249</v>
      </c>
      <c r="B18267">
        <v>268</v>
      </c>
      <c r="C18267" s="114" t="s">
        <v>53</v>
      </c>
      <c r="D18267" s="114" t="s">
        <v>574</v>
      </c>
      <c r="E18267" s="115">
        <v>44893</v>
      </c>
      <c r="F18267" s="192">
        <v>0.48126157407407405</v>
      </c>
      <c r="G18267">
        <v>2</v>
      </c>
      <c r="H18267" s="114" t="s">
        <v>575</v>
      </c>
      <c r="I18267">
        <v>5468434</v>
      </c>
    </row>
    <row r="18268" spans="1:9" x14ac:dyDescent="0.25">
      <c r="A18268" s="114" t="s">
        <v>2249</v>
      </c>
      <c r="B18268">
        <v>269</v>
      </c>
      <c r="C18268" s="114" t="s">
        <v>53</v>
      </c>
      <c r="D18268" s="114" t="s">
        <v>572</v>
      </c>
      <c r="E18268" s="115">
        <v>44893</v>
      </c>
      <c r="F18268" s="192">
        <v>0.48131944444444447</v>
      </c>
      <c r="G18268">
        <v>2</v>
      </c>
      <c r="H18268" s="114" t="s">
        <v>573</v>
      </c>
      <c r="I18268">
        <v>5052742</v>
      </c>
    </row>
    <row r="18269" spans="1:9" x14ac:dyDescent="0.25">
      <c r="A18269" s="114" t="s">
        <v>2249</v>
      </c>
      <c r="B18269">
        <v>270</v>
      </c>
      <c r="C18269" s="114" t="s">
        <v>52</v>
      </c>
      <c r="D18269" s="114" t="s">
        <v>833</v>
      </c>
      <c r="E18269" s="115">
        <v>44893</v>
      </c>
      <c r="F18269" s="192">
        <v>0.48135416666666669</v>
      </c>
      <c r="G18269">
        <v>2</v>
      </c>
      <c r="H18269" s="114" t="s">
        <v>834</v>
      </c>
      <c r="I18269">
        <v>3669791</v>
      </c>
    </row>
    <row r="18270" spans="1:9" x14ac:dyDescent="0.25">
      <c r="A18270" s="114" t="s">
        <v>2249</v>
      </c>
      <c r="B18270">
        <v>271</v>
      </c>
      <c r="C18270" s="114" t="s">
        <v>53</v>
      </c>
      <c r="D18270" s="114" t="s">
        <v>1565</v>
      </c>
      <c r="E18270" s="115">
        <v>44893</v>
      </c>
      <c r="F18270" s="192">
        <v>0.4817939814814815</v>
      </c>
      <c r="G18270">
        <v>2</v>
      </c>
      <c r="H18270" s="114" t="s">
        <v>1566</v>
      </c>
      <c r="I18270">
        <v>15027060</v>
      </c>
    </row>
    <row r="18271" spans="1:9" x14ac:dyDescent="0.25">
      <c r="A18271" s="114" t="s">
        <v>2249</v>
      </c>
      <c r="B18271">
        <v>272</v>
      </c>
      <c r="C18271" s="114" t="s">
        <v>53</v>
      </c>
      <c r="D18271" s="114" t="s">
        <v>578</v>
      </c>
      <c r="E18271" s="115">
        <v>44893</v>
      </c>
      <c r="F18271" s="192">
        <v>0.48184027777777777</v>
      </c>
      <c r="G18271">
        <v>2</v>
      </c>
      <c r="H18271" s="114" t="s">
        <v>579</v>
      </c>
      <c r="I18271"/>
    </row>
    <row r="18272" spans="1:9" x14ac:dyDescent="0.25">
      <c r="A18272" s="114" t="s">
        <v>2249</v>
      </c>
      <c r="B18272">
        <v>273</v>
      </c>
      <c r="C18272" s="114" t="s">
        <v>52</v>
      </c>
      <c r="D18272" s="114" t="s">
        <v>302</v>
      </c>
      <c r="E18272" s="115">
        <v>44893</v>
      </c>
      <c r="F18272" s="192">
        <v>0.481875</v>
      </c>
      <c r="G18272">
        <v>2</v>
      </c>
      <c r="H18272" s="114" t="s">
        <v>303</v>
      </c>
      <c r="I18272">
        <v>5417847</v>
      </c>
    </row>
    <row r="18273" spans="1:9" x14ac:dyDescent="0.25">
      <c r="A18273" s="114" t="s">
        <v>2249</v>
      </c>
      <c r="B18273">
        <v>274</v>
      </c>
      <c r="C18273" s="114" t="s">
        <v>54</v>
      </c>
      <c r="D18273" s="114" t="s">
        <v>1636</v>
      </c>
      <c r="E18273" s="115">
        <v>44893</v>
      </c>
      <c r="F18273" s="192">
        <v>0.48218749999999999</v>
      </c>
      <c r="G18273">
        <v>2</v>
      </c>
      <c r="H18273" s="114" t="s">
        <v>1637</v>
      </c>
      <c r="I18273">
        <v>5511938</v>
      </c>
    </row>
    <row r="18274" spans="1:9" x14ac:dyDescent="0.25">
      <c r="A18274" s="114" t="s">
        <v>2249</v>
      </c>
      <c r="B18274">
        <v>275</v>
      </c>
      <c r="C18274" s="114" t="s">
        <v>54</v>
      </c>
      <c r="D18274" s="114" t="s">
        <v>264</v>
      </c>
      <c r="E18274" s="115">
        <v>44893</v>
      </c>
      <c r="F18274" s="192">
        <v>0.48222222222222222</v>
      </c>
      <c r="G18274">
        <v>2</v>
      </c>
      <c r="H18274" s="114" t="s">
        <v>265</v>
      </c>
      <c r="I18274">
        <v>5350791</v>
      </c>
    </row>
    <row r="18275" spans="1:9" x14ac:dyDescent="0.25">
      <c r="A18275" s="114" t="s">
        <v>2249</v>
      </c>
      <c r="B18275">
        <v>276</v>
      </c>
      <c r="C18275" s="114" t="s">
        <v>53</v>
      </c>
      <c r="D18275" s="114" t="s">
        <v>582</v>
      </c>
      <c r="E18275" s="115">
        <v>44893</v>
      </c>
      <c r="F18275" s="192">
        <v>0.48260416666666667</v>
      </c>
      <c r="G18275">
        <v>2</v>
      </c>
      <c r="H18275" s="114" t="s">
        <v>583</v>
      </c>
      <c r="I18275">
        <v>4866107</v>
      </c>
    </row>
    <row r="18276" spans="1:9" x14ac:dyDescent="0.25">
      <c r="A18276" s="114" t="s">
        <v>2249</v>
      </c>
      <c r="B18276">
        <v>277</v>
      </c>
      <c r="C18276" s="114" t="s">
        <v>53</v>
      </c>
      <c r="D18276" s="114" t="s">
        <v>654</v>
      </c>
      <c r="E18276" s="115">
        <v>44893</v>
      </c>
      <c r="F18276" s="192">
        <v>0.48266203703703703</v>
      </c>
      <c r="G18276">
        <v>2</v>
      </c>
      <c r="H18276" s="114" t="s">
        <v>655</v>
      </c>
      <c r="I18276">
        <v>2650232</v>
      </c>
    </row>
    <row r="18277" spans="1:9" x14ac:dyDescent="0.25">
      <c r="A18277" s="114" t="s">
        <v>2249</v>
      </c>
      <c r="B18277">
        <v>278</v>
      </c>
      <c r="C18277" s="114" t="s">
        <v>53</v>
      </c>
      <c r="D18277" s="114" t="s">
        <v>730</v>
      </c>
      <c r="E18277" s="115">
        <v>44893</v>
      </c>
      <c r="F18277" s="192">
        <v>0.48270833333333335</v>
      </c>
      <c r="G18277">
        <v>2</v>
      </c>
      <c r="H18277" s="114" t="s">
        <v>731</v>
      </c>
      <c r="I18277">
        <v>2726738</v>
      </c>
    </row>
    <row r="18278" spans="1:9" x14ac:dyDescent="0.25">
      <c r="A18278" s="114" t="s">
        <v>2249</v>
      </c>
      <c r="B18278">
        <v>279</v>
      </c>
      <c r="C18278" s="114" t="s">
        <v>53</v>
      </c>
      <c r="D18278" s="114" t="s">
        <v>1061</v>
      </c>
      <c r="E18278" s="115">
        <v>44893</v>
      </c>
      <c r="F18278" s="192">
        <v>0.48290509259259257</v>
      </c>
      <c r="G18278">
        <v>2</v>
      </c>
      <c r="H18278" s="114" t="s">
        <v>1062</v>
      </c>
      <c r="I18278"/>
    </row>
    <row r="18279" spans="1:9" x14ac:dyDescent="0.25">
      <c r="A18279" s="114" t="s">
        <v>2249</v>
      </c>
      <c r="B18279">
        <v>280</v>
      </c>
      <c r="C18279" s="114" t="s">
        <v>53</v>
      </c>
      <c r="D18279" s="114" t="s">
        <v>649</v>
      </c>
      <c r="E18279" s="115">
        <v>44893</v>
      </c>
      <c r="F18279" s="192">
        <v>0.4830902777777778</v>
      </c>
      <c r="G18279">
        <v>2</v>
      </c>
      <c r="H18279" s="114" t="s">
        <v>650</v>
      </c>
      <c r="I18279"/>
    </row>
    <row r="18280" spans="1:9" x14ac:dyDescent="0.25">
      <c r="A18280" s="114" t="s">
        <v>2249</v>
      </c>
      <c r="B18280">
        <v>281</v>
      </c>
      <c r="C18280" s="114" t="s">
        <v>53</v>
      </c>
      <c r="D18280" s="114" t="s">
        <v>724</v>
      </c>
      <c r="E18280" s="115">
        <v>44893</v>
      </c>
      <c r="F18280" s="192">
        <v>0.48373842592592592</v>
      </c>
      <c r="G18280">
        <v>2</v>
      </c>
      <c r="H18280" s="114" t="s">
        <v>725</v>
      </c>
      <c r="I18280"/>
    </row>
    <row r="18281" spans="1:9" x14ac:dyDescent="0.25">
      <c r="A18281" s="114" t="s">
        <v>2249</v>
      </c>
      <c r="B18281">
        <v>282</v>
      </c>
      <c r="C18281" s="114" t="s">
        <v>53</v>
      </c>
      <c r="D18281" s="114" t="s">
        <v>736</v>
      </c>
      <c r="E18281" s="115">
        <v>44893</v>
      </c>
      <c r="F18281" s="192">
        <v>0.48378472222222224</v>
      </c>
      <c r="G18281">
        <v>2</v>
      </c>
      <c r="H18281" s="114" t="s">
        <v>737</v>
      </c>
      <c r="I18281"/>
    </row>
    <row r="18282" spans="1:9" x14ac:dyDescent="0.25">
      <c r="A18282" s="114" t="s">
        <v>2249</v>
      </c>
      <c r="B18282">
        <v>283</v>
      </c>
      <c r="C18282" s="114" t="s">
        <v>53</v>
      </c>
      <c r="D18282" s="114" t="s">
        <v>565</v>
      </c>
      <c r="E18282" s="115">
        <v>44893</v>
      </c>
      <c r="F18282" s="192">
        <v>0.48383101851851851</v>
      </c>
      <c r="G18282">
        <v>2</v>
      </c>
      <c r="H18282" s="114" t="s">
        <v>566</v>
      </c>
      <c r="I18282"/>
    </row>
    <row r="18283" spans="1:9" x14ac:dyDescent="0.25">
      <c r="A18283" s="114" t="s">
        <v>2249</v>
      </c>
      <c r="B18283">
        <v>284</v>
      </c>
      <c r="C18283" s="114" t="s">
        <v>53</v>
      </c>
      <c r="D18283" s="114" t="s">
        <v>807</v>
      </c>
      <c r="E18283" s="115">
        <v>44893</v>
      </c>
      <c r="F18283" s="192">
        <v>0.48390046296296296</v>
      </c>
      <c r="G18283">
        <v>2</v>
      </c>
      <c r="H18283" s="114" t="s">
        <v>808</v>
      </c>
      <c r="I18283"/>
    </row>
    <row r="18284" spans="1:9" x14ac:dyDescent="0.25">
      <c r="A18284" s="114" t="s">
        <v>2249</v>
      </c>
      <c r="B18284">
        <v>285</v>
      </c>
      <c r="C18284" s="114" t="s">
        <v>53</v>
      </c>
      <c r="D18284" s="114" t="s">
        <v>1059</v>
      </c>
      <c r="E18284" s="115">
        <v>44893</v>
      </c>
      <c r="F18284" s="192">
        <v>0.48468749999999999</v>
      </c>
      <c r="G18284">
        <v>2</v>
      </c>
      <c r="H18284" s="114" t="s">
        <v>1060</v>
      </c>
      <c r="I18284"/>
    </row>
    <row r="18285" spans="1:9" x14ac:dyDescent="0.25">
      <c r="A18285" s="114" t="s">
        <v>2249</v>
      </c>
      <c r="B18285">
        <v>286</v>
      </c>
      <c r="C18285" s="114" t="s">
        <v>53</v>
      </c>
      <c r="D18285" s="114" t="s">
        <v>440</v>
      </c>
      <c r="E18285" s="115">
        <v>44893</v>
      </c>
      <c r="F18285" s="192">
        <v>0.48472222222222222</v>
      </c>
      <c r="G18285">
        <v>2</v>
      </c>
      <c r="H18285" s="114" t="s">
        <v>441</v>
      </c>
      <c r="I18285">
        <v>3314091</v>
      </c>
    </row>
    <row r="18286" spans="1:9" x14ac:dyDescent="0.25">
      <c r="A18286" s="114" t="s">
        <v>2249</v>
      </c>
      <c r="B18286">
        <v>287</v>
      </c>
      <c r="C18286" s="114" t="s">
        <v>53</v>
      </c>
      <c r="D18286" s="114" t="s">
        <v>1596</v>
      </c>
      <c r="E18286" s="115">
        <v>44893</v>
      </c>
      <c r="F18286" s="192">
        <v>0.48478009259259258</v>
      </c>
      <c r="G18286">
        <v>2</v>
      </c>
      <c r="H18286" s="114" t="s">
        <v>1597</v>
      </c>
      <c r="I18286">
        <v>6719085</v>
      </c>
    </row>
    <row r="18287" spans="1:9" x14ac:dyDescent="0.25">
      <c r="A18287" s="114" t="s">
        <v>2249</v>
      </c>
      <c r="B18287">
        <v>288</v>
      </c>
      <c r="C18287" s="114" t="s">
        <v>53</v>
      </c>
      <c r="D18287" s="114" t="s">
        <v>556</v>
      </c>
      <c r="E18287" s="115">
        <v>44893</v>
      </c>
      <c r="F18287" s="192">
        <v>0.48495370370370372</v>
      </c>
      <c r="G18287">
        <v>2</v>
      </c>
      <c r="H18287" s="114" t="s">
        <v>557</v>
      </c>
      <c r="I18287"/>
    </row>
    <row r="18288" spans="1:9" x14ac:dyDescent="0.25">
      <c r="A18288" s="114" t="s">
        <v>2249</v>
      </c>
      <c r="B18288">
        <v>289</v>
      </c>
      <c r="C18288" s="114" t="s">
        <v>53</v>
      </c>
      <c r="D18288" s="114" t="s">
        <v>588</v>
      </c>
      <c r="E18288" s="115">
        <v>44893</v>
      </c>
      <c r="F18288" s="192">
        <v>0.48499999999999999</v>
      </c>
      <c r="G18288">
        <v>2</v>
      </c>
      <c r="H18288" s="114" t="s">
        <v>589</v>
      </c>
      <c r="I18288"/>
    </row>
    <row r="18289" spans="1:9" x14ac:dyDescent="0.25">
      <c r="A18289" s="114" t="s">
        <v>2249</v>
      </c>
      <c r="B18289">
        <v>290</v>
      </c>
      <c r="C18289" s="114" t="s">
        <v>53</v>
      </c>
      <c r="D18289" s="114" t="s">
        <v>755</v>
      </c>
      <c r="E18289" s="115">
        <v>44893</v>
      </c>
      <c r="F18289" s="192">
        <v>0.48504629629629631</v>
      </c>
      <c r="G18289">
        <v>2</v>
      </c>
      <c r="H18289" s="114" t="s">
        <v>756</v>
      </c>
      <c r="I18289"/>
    </row>
    <row r="18290" spans="1:9" x14ac:dyDescent="0.25">
      <c r="A18290" s="114" t="s">
        <v>2249</v>
      </c>
      <c r="B18290">
        <v>291</v>
      </c>
      <c r="C18290" s="114" t="s">
        <v>52</v>
      </c>
      <c r="D18290" s="114" t="s">
        <v>378</v>
      </c>
      <c r="E18290" s="115">
        <v>44893</v>
      </c>
      <c r="F18290" s="192">
        <v>0.48523148148148149</v>
      </c>
      <c r="G18290">
        <v>2</v>
      </c>
      <c r="H18290" s="114" t="s">
        <v>379</v>
      </c>
      <c r="I18290">
        <v>14813026</v>
      </c>
    </row>
    <row r="18291" spans="1:9" x14ac:dyDescent="0.25">
      <c r="A18291" s="114" t="s">
        <v>2249</v>
      </c>
      <c r="B18291">
        <v>292</v>
      </c>
      <c r="C18291" s="114" t="s">
        <v>53</v>
      </c>
      <c r="D18291" s="114" t="s">
        <v>1282</v>
      </c>
      <c r="E18291" s="115">
        <v>44893</v>
      </c>
      <c r="F18291" s="192">
        <v>0.48586805555555557</v>
      </c>
      <c r="G18291">
        <v>2</v>
      </c>
      <c r="H18291" s="114" t="s">
        <v>1283</v>
      </c>
      <c r="I18291">
        <v>2099344</v>
      </c>
    </row>
    <row r="18292" spans="1:9" x14ac:dyDescent="0.25">
      <c r="A18292" s="114" t="s">
        <v>2249</v>
      </c>
      <c r="B18292">
        <v>293</v>
      </c>
      <c r="C18292" s="114" t="s">
        <v>54</v>
      </c>
      <c r="D18292" s="114" t="s">
        <v>332</v>
      </c>
      <c r="E18292" s="115">
        <v>44893</v>
      </c>
      <c r="F18292" s="192">
        <v>0.48592592592592593</v>
      </c>
      <c r="G18292">
        <v>2</v>
      </c>
      <c r="H18292" s="114" t="s">
        <v>333</v>
      </c>
      <c r="I18292">
        <v>5501171</v>
      </c>
    </row>
    <row r="18293" spans="1:9" x14ac:dyDescent="0.25">
      <c r="A18293" s="114" t="s">
        <v>2249</v>
      </c>
      <c r="B18293">
        <v>294</v>
      </c>
      <c r="C18293" s="114" t="s">
        <v>54</v>
      </c>
      <c r="D18293" s="114" t="s">
        <v>312</v>
      </c>
      <c r="E18293" s="115">
        <v>44893</v>
      </c>
      <c r="F18293" s="192">
        <v>0.48597222222222225</v>
      </c>
      <c r="G18293">
        <v>2</v>
      </c>
      <c r="H18293" s="114" t="s">
        <v>313</v>
      </c>
      <c r="I18293">
        <v>5511423</v>
      </c>
    </row>
    <row r="18294" spans="1:9" x14ac:dyDescent="0.25">
      <c r="A18294" s="114" t="s">
        <v>2249</v>
      </c>
      <c r="B18294">
        <v>295</v>
      </c>
      <c r="C18294" s="114" t="s">
        <v>54</v>
      </c>
      <c r="D18294" s="114" t="s">
        <v>442</v>
      </c>
      <c r="E18294" s="115">
        <v>44893</v>
      </c>
      <c r="F18294" s="192">
        <v>0.48614583333333333</v>
      </c>
      <c r="G18294">
        <v>2</v>
      </c>
      <c r="H18294" s="114" t="s">
        <v>443</v>
      </c>
      <c r="I18294">
        <v>5481406</v>
      </c>
    </row>
    <row r="18295" spans="1:9" x14ac:dyDescent="0.25">
      <c r="A18295" s="114" t="s">
        <v>2249</v>
      </c>
      <c r="B18295">
        <v>296</v>
      </c>
      <c r="C18295" s="114" t="s">
        <v>53</v>
      </c>
      <c r="D18295" s="114" t="s">
        <v>570</v>
      </c>
      <c r="E18295" s="115">
        <v>44893</v>
      </c>
      <c r="F18295" s="192">
        <v>0.48621527777777779</v>
      </c>
      <c r="G18295">
        <v>2</v>
      </c>
      <c r="H18295" s="114" t="s">
        <v>571</v>
      </c>
      <c r="I18295">
        <v>5445295</v>
      </c>
    </row>
    <row r="18296" spans="1:9" x14ac:dyDescent="0.25">
      <c r="A18296" s="114" t="s">
        <v>2249</v>
      </c>
      <c r="B18296">
        <v>297</v>
      </c>
      <c r="C18296" s="114" t="s">
        <v>53</v>
      </c>
      <c r="D18296" s="114" t="s">
        <v>2141</v>
      </c>
      <c r="E18296" s="115">
        <v>44893</v>
      </c>
      <c r="F18296" s="192">
        <v>0.48630787037037038</v>
      </c>
      <c r="G18296">
        <v>2</v>
      </c>
      <c r="H18296" s="114" t="s">
        <v>2142</v>
      </c>
      <c r="I18296"/>
    </row>
    <row r="18297" spans="1:9" x14ac:dyDescent="0.25">
      <c r="A18297" s="114" t="s">
        <v>2249</v>
      </c>
      <c r="B18297">
        <v>298</v>
      </c>
      <c r="C18297" s="114" t="s">
        <v>53</v>
      </c>
      <c r="D18297" s="114" t="s">
        <v>2143</v>
      </c>
      <c r="E18297" s="115">
        <v>44893</v>
      </c>
      <c r="F18297" s="192">
        <v>0.4863425925925926</v>
      </c>
      <c r="G18297">
        <v>2</v>
      </c>
      <c r="H18297" s="114" t="s">
        <v>2144</v>
      </c>
      <c r="I18297"/>
    </row>
    <row r="18298" spans="1:9" x14ac:dyDescent="0.25">
      <c r="A18298" s="114" t="s">
        <v>2249</v>
      </c>
      <c r="B18298">
        <v>299</v>
      </c>
      <c r="C18298" s="114" t="s">
        <v>52</v>
      </c>
      <c r="D18298" s="114" t="s">
        <v>304</v>
      </c>
      <c r="E18298" s="115">
        <v>44893</v>
      </c>
      <c r="F18298" s="192">
        <v>0.48652777777777778</v>
      </c>
      <c r="G18298">
        <v>2</v>
      </c>
      <c r="H18298" s="114" t="s">
        <v>305</v>
      </c>
      <c r="I18298">
        <v>5382631</v>
      </c>
    </row>
    <row r="18299" spans="1:9" x14ac:dyDescent="0.25">
      <c r="A18299" s="114" t="s">
        <v>2249</v>
      </c>
      <c r="B18299">
        <v>300</v>
      </c>
      <c r="C18299" s="114" t="s">
        <v>52</v>
      </c>
      <c r="D18299" s="114" t="s">
        <v>2094</v>
      </c>
      <c r="E18299" s="115">
        <v>44893</v>
      </c>
      <c r="F18299" s="192">
        <v>0.48657407407407405</v>
      </c>
      <c r="G18299">
        <v>2</v>
      </c>
      <c r="H18299" s="114" t="s">
        <v>2095</v>
      </c>
      <c r="I18299">
        <v>5507609</v>
      </c>
    </row>
    <row r="18300" spans="1:9" x14ac:dyDescent="0.25">
      <c r="A18300" s="114" t="s">
        <v>2249</v>
      </c>
      <c r="B18300">
        <v>301</v>
      </c>
      <c r="C18300" s="114" t="s">
        <v>52</v>
      </c>
      <c r="D18300" s="114" t="s">
        <v>1561</v>
      </c>
      <c r="E18300" s="115">
        <v>44893</v>
      </c>
      <c r="F18300" s="192">
        <v>0.48706018518518518</v>
      </c>
      <c r="G18300">
        <v>2</v>
      </c>
      <c r="H18300" s="114" t="s">
        <v>1562</v>
      </c>
      <c r="I18300">
        <v>5415498</v>
      </c>
    </row>
    <row r="18301" spans="1:9" x14ac:dyDescent="0.25">
      <c r="A18301" s="114" t="s">
        <v>2249</v>
      </c>
      <c r="B18301">
        <v>302</v>
      </c>
      <c r="C18301" s="114" t="s">
        <v>54</v>
      </c>
      <c r="D18301" s="114" t="s">
        <v>1573</v>
      </c>
      <c r="E18301" s="115">
        <v>44893</v>
      </c>
      <c r="F18301" s="192">
        <v>0.48724537037037036</v>
      </c>
      <c r="G18301">
        <v>2</v>
      </c>
      <c r="H18301" s="114" t="s">
        <v>1574</v>
      </c>
      <c r="I18301">
        <v>7803482</v>
      </c>
    </row>
    <row r="18302" spans="1:9" x14ac:dyDescent="0.25">
      <c r="A18302" s="114" t="s">
        <v>2249</v>
      </c>
      <c r="B18302">
        <v>303</v>
      </c>
      <c r="C18302" s="114" t="s">
        <v>54</v>
      </c>
      <c r="D18302" s="114" t="s">
        <v>694</v>
      </c>
      <c r="E18302" s="115">
        <v>44893</v>
      </c>
      <c r="F18302" s="192">
        <v>0.48730324074074072</v>
      </c>
      <c r="G18302">
        <v>2</v>
      </c>
      <c r="H18302" s="114" t="s">
        <v>695</v>
      </c>
      <c r="I18302">
        <v>7288635</v>
      </c>
    </row>
    <row r="18303" spans="1:9" x14ac:dyDescent="0.25">
      <c r="A18303" s="114" t="s">
        <v>2249</v>
      </c>
      <c r="B18303">
        <v>304</v>
      </c>
      <c r="C18303" s="114" t="s">
        <v>54</v>
      </c>
      <c r="D18303" s="114" t="s">
        <v>1228</v>
      </c>
      <c r="E18303" s="115">
        <v>44893</v>
      </c>
      <c r="F18303" s="192">
        <v>0.48744212962962963</v>
      </c>
      <c r="G18303">
        <v>2</v>
      </c>
      <c r="H18303" s="114" t="s">
        <v>1229</v>
      </c>
      <c r="I18303">
        <v>5497133</v>
      </c>
    </row>
    <row r="18304" spans="1:9" x14ac:dyDescent="0.25">
      <c r="A18304" s="114" t="s">
        <v>2249</v>
      </c>
      <c r="B18304">
        <v>305</v>
      </c>
      <c r="C18304" s="114" t="s">
        <v>54</v>
      </c>
      <c r="D18304" s="114" t="s">
        <v>310</v>
      </c>
      <c r="E18304" s="115">
        <v>44893</v>
      </c>
      <c r="F18304" s="192">
        <v>0.48747685185185186</v>
      </c>
      <c r="G18304">
        <v>2</v>
      </c>
      <c r="H18304" s="114" t="s">
        <v>311</v>
      </c>
      <c r="I18304">
        <v>5339045</v>
      </c>
    </row>
    <row r="18305" spans="1:9" x14ac:dyDescent="0.25">
      <c r="A18305" s="114" t="s">
        <v>2249</v>
      </c>
      <c r="B18305">
        <v>306</v>
      </c>
      <c r="C18305" s="114" t="s">
        <v>53</v>
      </c>
      <c r="D18305" s="114" t="s">
        <v>396</v>
      </c>
      <c r="E18305" s="115">
        <v>44893</v>
      </c>
      <c r="F18305" s="192">
        <v>0.48832175925925925</v>
      </c>
      <c r="G18305">
        <v>2</v>
      </c>
      <c r="H18305" s="114" t="s">
        <v>397</v>
      </c>
      <c r="I18305">
        <v>6717462</v>
      </c>
    </row>
    <row r="18306" spans="1:9" x14ac:dyDescent="0.25">
      <c r="A18306" s="114" t="s">
        <v>2249</v>
      </c>
      <c r="B18306">
        <v>307</v>
      </c>
      <c r="C18306" s="114" t="s">
        <v>53</v>
      </c>
      <c r="D18306" s="114" t="s">
        <v>561</v>
      </c>
      <c r="E18306" s="115">
        <v>44893</v>
      </c>
      <c r="F18306" s="192">
        <v>0.48836805555555557</v>
      </c>
      <c r="G18306">
        <v>2</v>
      </c>
      <c r="H18306" s="114" t="s">
        <v>562</v>
      </c>
      <c r="I18306">
        <v>5405139</v>
      </c>
    </row>
    <row r="18307" spans="1:9" x14ac:dyDescent="0.25">
      <c r="A18307" s="114" t="s">
        <v>2249</v>
      </c>
      <c r="B18307">
        <v>308</v>
      </c>
      <c r="C18307" s="114" t="s">
        <v>53</v>
      </c>
      <c r="D18307" s="114" t="s">
        <v>647</v>
      </c>
      <c r="E18307" s="115">
        <v>44893</v>
      </c>
      <c r="F18307" s="192">
        <v>0.48859953703703701</v>
      </c>
      <c r="G18307">
        <v>2</v>
      </c>
      <c r="H18307" s="114" t="s">
        <v>648</v>
      </c>
      <c r="I18307">
        <v>2856135</v>
      </c>
    </row>
    <row r="18308" spans="1:9" x14ac:dyDescent="0.25">
      <c r="A18308" s="114" t="s">
        <v>2249</v>
      </c>
      <c r="B18308">
        <v>309</v>
      </c>
      <c r="C18308" s="114" t="s">
        <v>53</v>
      </c>
      <c r="D18308" s="114" t="s">
        <v>643</v>
      </c>
      <c r="E18308" s="115">
        <v>44893</v>
      </c>
      <c r="F18308" s="192">
        <v>0.48866898148148147</v>
      </c>
      <c r="G18308">
        <v>2</v>
      </c>
      <c r="H18308" s="114" t="s">
        <v>644</v>
      </c>
      <c r="I18308"/>
    </row>
    <row r="18309" spans="1:9" x14ac:dyDescent="0.25">
      <c r="A18309" s="114" t="s">
        <v>2249</v>
      </c>
      <c r="B18309">
        <v>310</v>
      </c>
      <c r="C18309" s="114" t="s">
        <v>53</v>
      </c>
      <c r="D18309" s="114" t="s">
        <v>662</v>
      </c>
      <c r="E18309" s="115">
        <v>44893</v>
      </c>
      <c r="F18309" s="192">
        <v>0.48875000000000002</v>
      </c>
      <c r="G18309">
        <v>2</v>
      </c>
      <c r="H18309" s="114" t="s">
        <v>53</v>
      </c>
      <c r="I18309"/>
    </row>
    <row r="18310" spans="1:9" x14ac:dyDescent="0.25">
      <c r="A18310" s="114" t="s">
        <v>2249</v>
      </c>
      <c r="B18310">
        <v>311</v>
      </c>
      <c r="C18310" s="114" t="s">
        <v>53</v>
      </c>
      <c r="D18310" s="114" t="s">
        <v>714</v>
      </c>
      <c r="E18310" s="115">
        <v>44893</v>
      </c>
      <c r="F18310" s="192">
        <v>0.48905092592592592</v>
      </c>
      <c r="G18310">
        <v>2</v>
      </c>
      <c r="H18310" s="114" t="s">
        <v>715</v>
      </c>
      <c r="I18310"/>
    </row>
    <row r="18311" spans="1:9" x14ac:dyDescent="0.25">
      <c r="A18311" s="114" t="s">
        <v>2249</v>
      </c>
      <c r="B18311">
        <v>312</v>
      </c>
      <c r="C18311" s="114" t="s">
        <v>54</v>
      </c>
      <c r="D18311" s="114" t="s">
        <v>610</v>
      </c>
      <c r="E18311" s="115">
        <v>44893</v>
      </c>
      <c r="F18311" s="192">
        <v>0.48913194444444447</v>
      </c>
      <c r="G18311">
        <v>2</v>
      </c>
      <c r="H18311" s="114" t="s">
        <v>611</v>
      </c>
      <c r="I18311">
        <v>7760343</v>
      </c>
    </row>
    <row r="18312" spans="1:9" x14ac:dyDescent="0.25">
      <c r="A18312" s="114" t="s">
        <v>2249</v>
      </c>
      <c r="B18312">
        <v>313</v>
      </c>
      <c r="C18312" s="114" t="s">
        <v>54</v>
      </c>
      <c r="D18312" s="114" t="s">
        <v>669</v>
      </c>
      <c r="E18312" s="115">
        <v>44893</v>
      </c>
      <c r="F18312" s="192">
        <v>0.48917824074074073</v>
      </c>
      <c r="G18312">
        <v>2</v>
      </c>
      <c r="H18312" s="114" t="s">
        <v>670</v>
      </c>
      <c r="I18312">
        <v>15010509</v>
      </c>
    </row>
    <row r="18313" spans="1:9" x14ac:dyDescent="0.25">
      <c r="A18313" s="114" t="s">
        <v>2249</v>
      </c>
      <c r="B18313">
        <v>314</v>
      </c>
      <c r="C18313" s="114" t="s">
        <v>54</v>
      </c>
      <c r="D18313" s="114" t="s">
        <v>590</v>
      </c>
      <c r="E18313" s="115">
        <v>44893</v>
      </c>
      <c r="F18313" s="192">
        <v>0.48927083333333332</v>
      </c>
      <c r="G18313">
        <v>2</v>
      </c>
      <c r="H18313" s="114" t="s">
        <v>591</v>
      </c>
      <c r="I18313">
        <v>8268740</v>
      </c>
    </row>
    <row r="18314" spans="1:9" x14ac:dyDescent="0.25">
      <c r="A18314" s="114" t="s">
        <v>2249</v>
      </c>
      <c r="B18314">
        <v>315</v>
      </c>
      <c r="C18314" s="114" t="s">
        <v>54</v>
      </c>
      <c r="D18314" s="114" t="s">
        <v>612</v>
      </c>
      <c r="E18314" s="115">
        <v>44893</v>
      </c>
      <c r="F18314" s="192">
        <v>0.48936342592592591</v>
      </c>
      <c r="G18314">
        <v>2</v>
      </c>
      <c r="H18314" s="114" t="s">
        <v>613</v>
      </c>
      <c r="I18314"/>
    </row>
    <row r="18315" spans="1:9" x14ac:dyDescent="0.25">
      <c r="A18315" s="114" t="s">
        <v>2249</v>
      </c>
      <c r="B18315">
        <v>316</v>
      </c>
      <c r="C18315" s="114" t="s">
        <v>53</v>
      </c>
      <c r="D18315" s="114" t="s">
        <v>656</v>
      </c>
      <c r="E18315" s="115">
        <v>44893</v>
      </c>
      <c r="F18315" s="192">
        <v>0.48966435185185186</v>
      </c>
      <c r="G18315">
        <v>2</v>
      </c>
      <c r="H18315" s="114" t="s">
        <v>657</v>
      </c>
      <c r="I18315"/>
    </row>
    <row r="18316" spans="1:9" x14ac:dyDescent="0.25">
      <c r="A18316" s="114" t="s">
        <v>2249</v>
      </c>
      <c r="B18316">
        <v>317</v>
      </c>
      <c r="C18316" s="114" t="s">
        <v>53</v>
      </c>
      <c r="D18316" s="114" t="s">
        <v>726</v>
      </c>
      <c r="E18316" s="115">
        <v>44893</v>
      </c>
      <c r="F18316" s="192">
        <v>0.48971064814814813</v>
      </c>
      <c r="G18316">
        <v>2</v>
      </c>
      <c r="H18316" s="114" t="s">
        <v>727</v>
      </c>
      <c r="I18316">
        <v>2630972</v>
      </c>
    </row>
    <row r="18317" spans="1:9" x14ac:dyDescent="0.25">
      <c r="A18317" s="114" t="s">
        <v>2249</v>
      </c>
      <c r="B18317">
        <v>318</v>
      </c>
      <c r="C18317" s="114" t="s">
        <v>53</v>
      </c>
      <c r="D18317" s="114" t="s">
        <v>1025</v>
      </c>
      <c r="E18317" s="115">
        <v>44893</v>
      </c>
      <c r="F18317" s="192">
        <v>0.48988425925925927</v>
      </c>
      <c r="G18317">
        <v>2</v>
      </c>
      <c r="H18317" s="114" t="s">
        <v>1026</v>
      </c>
      <c r="I18317">
        <v>2856170</v>
      </c>
    </row>
    <row r="18318" spans="1:9" x14ac:dyDescent="0.25">
      <c r="A18318" s="114" t="s">
        <v>2249</v>
      </c>
      <c r="B18318">
        <v>319</v>
      </c>
      <c r="C18318" s="114" t="s">
        <v>52</v>
      </c>
      <c r="D18318" s="114" t="s">
        <v>1915</v>
      </c>
      <c r="E18318" s="115">
        <v>44893</v>
      </c>
      <c r="F18318" s="192">
        <v>0.48996527777777776</v>
      </c>
      <c r="G18318">
        <v>2</v>
      </c>
      <c r="H18318" s="114" t="s">
        <v>1916</v>
      </c>
      <c r="I18318">
        <v>5369288</v>
      </c>
    </row>
    <row r="18319" spans="1:9" x14ac:dyDescent="0.25">
      <c r="A18319" s="114" t="s">
        <v>2249</v>
      </c>
      <c r="B18319">
        <v>320</v>
      </c>
      <c r="C18319" s="114" t="s">
        <v>53</v>
      </c>
      <c r="D18319" s="114" t="s">
        <v>1236</v>
      </c>
      <c r="E18319" s="115">
        <v>44893</v>
      </c>
      <c r="F18319" s="192">
        <v>0.49001157407407409</v>
      </c>
      <c r="G18319">
        <v>2</v>
      </c>
      <c r="H18319" s="114" t="s">
        <v>1237</v>
      </c>
      <c r="I18319"/>
    </row>
    <row r="18320" spans="1:9" x14ac:dyDescent="0.25">
      <c r="A18320" s="114" t="s">
        <v>2249</v>
      </c>
      <c r="B18320">
        <v>321</v>
      </c>
      <c r="C18320" s="114" t="s">
        <v>53</v>
      </c>
      <c r="D18320" s="114" t="s">
        <v>781</v>
      </c>
      <c r="E18320" s="115">
        <v>44893</v>
      </c>
      <c r="F18320" s="192">
        <v>0.49024305555555553</v>
      </c>
      <c r="G18320">
        <v>2</v>
      </c>
      <c r="H18320" s="114" t="s">
        <v>782</v>
      </c>
      <c r="I18320">
        <v>2856175</v>
      </c>
    </row>
    <row r="18321" spans="1:9" x14ac:dyDescent="0.25">
      <c r="A18321" s="114" t="s">
        <v>2249</v>
      </c>
      <c r="B18321">
        <v>322</v>
      </c>
      <c r="C18321" s="114" t="s">
        <v>54</v>
      </c>
      <c r="D18321" s="114" t="s">
        <v>698</v>
      </c>
      <c r="E18321" s="115">
        <v>44893</v>
      </c>
      <c r="F18321" s="192">
        <v>0.49056712962962962</v>
      </c>
      <c r="G18321">
        <v>2</v>
      </c>
      <c r="H18321" s="114" t="s">
        <v>699</v>
      </c>
      <c r="I18321">
        <v>2187851</v>
      </c>
    </row>
    <row r="18322" spans="1:9" x14ac:dyDescent="0.25">
      <c r="A18322" s="114" t="s">
        <v>2249</v>
      </c>
      <c r="B18322">
        <v>323</v>
      </c>
      <c r="C18322" s="114" t="s">
        <v>54</v>
      </c>
      <c r="D18322" s="114" t="s">
        <v>744</v>
      </c>
      <c r="E18322" s="115">
        <v>44893</v>
      </c>
      <c r="F18322" s="192">
        <v>0.49072916666666666</v>
      </c>
      <c r="G18322">
        <v>2</v>
      </c>
      <c r="H18322" s="114" t="s">
        <v>745</v>
      </c>
      <c r="I18322">
        <v>6723890</v>
      </c>
    </row>
    <row r="18323" spans="1:9" x14ac:dyDescent="0.25">
      <c r="A18323" s="114" t="s">
        <v>2249</v>
      </c>
      <c r="B18323">
        <v>324</v>
      </c>
      <c r="C18323" s="114" t="s">
        <v>52</v>
      </c>
      <c r="D18323" s="114" t="s">
        <v>809</v>
      </c>
      <c r="E18323" s="115">
        <v>44893</v>
      </c>
      <c r="F18323" s="192">
        <v>0.49107638888888888</v>
      </c>
      <c r="G18323">
        <v>2</v>
      </c>
      <c r="H18323" s="114" t="s">
        <v>810</v>
      </c>
      <c r="I18323"/>
    </row>
    <row r="18324" spans="1:9" x14ac:dyDescent="0.25">
      <c r="A18324" s="114" t="s">
        <v>2249</v>
      </c>
      <c r="B18324">
        <v>325</v>
      </c>
      <c r="C18324" s="114" t="s">
        <v>52</v>
      </c>
      <c r="D18324" s="114" t="s">
        <v>801</v>
      </c>
      <c r="E18324" s="115">
        <v>44893</v>
      </c>
      <c r="F18324" s="192">
        <v>0.49111111111111111</v>
      </c>
      <c r="G18324">
        <v>2</v>
      </c>
      <c r="H18324" s="114" t="s">
        <v>802</v>
      </c>
      <c r="I18324">
        <v>4860448</v>
      </c>
    </row>
    <row r="18325" spans="1:9" x14ac:dyDescent="0.25">
      <c r="A18325" s="114" t="s">
        <v>2249</v>
      </c>
      <c r="B18325">
        <v>326</v>
      </c>
      <c r="C18325" s="114" t="s">
        <v>53</v>
      </c>
      <c r="D18325" s="114" t="s">
        <v>785</v>
      </c>
      <c r="E18325" s="115">
        <v>44893</v>
      </c>
      <c r="F18325" s="192">
        <v>0.49243055555555554</v>
      </c>
      <c r="G18325">
        <v>2</v>
      </c>
      <c r="H18325" s="114" t="s">
        <v>786</v>
      </c>
      <c r="I18325">
        <v>4844273</v>
      </c>
    </row>
    <row r="18326" spans="1:9" x14ac:dyDescent="0.25">
      <c r="A18326" s="114" t="s">
        <v>2249</v>
      </c>
      <c r="B18326">
        <v>327</v>
      </c>
      <c r="C18326" s="114" t="s">
        <v>53</v>
      </c>
      <c r="D18326" s="114" t="s">
        <v>568</v>
      </c>
      <c r="E18326" s="115">
        <v>44893</v>
      </c>
      <c r="F18326" s="192">
        <v>0.49247685185185186</v>
      </c>
      <c r="G18326">
        <v>2</v>
      </c>
      <c r="H18326" s="114" t="s">
        <v>569</v>
      </c>
      <c r="I18326">
        <v>5447295</v>
      </c>
    </row>
    <row r="18327" spans="1:9" x14ac:dyDescent="0.25">
      <c r="A18327" s="114" t="s">
        <v>2249</v>
      </c>
      <c r="B18327">
        <v>328</v>
      </c>
      <c r="C18327" s="114" t="s">
        <v>54</v>
      </c>
      <c r="D18327" s="114" t="s">
        <v>374</v>
      </c>
      <c r="E18327" s="115">
        <v>44893</v>
      </c>
      <c r="F18327" s="192">
        <v>0.49274305555555553</v>
      </c>
      <c r="G18327">
        <v>2</v>
      </c>
      <c r="H18327" s="114" t="s">
        <v>375</v>
      </c>
      <c r="I18327">
        <v>6701081</v>
      </c>
    </row>
    <row r="18328" spans="1:9" x14ac:dyDescent="0.25">
      <c r="A18328" s="114" t="s">
        <v>2249</v>
      </c>
      <c r="B18328">
        <v>329</v>
      </c>
      <c r="C18328" s="114" t="s">
        <v>54</v>
      </c>
      <c r="D18328" s="114" t="s">
        <v>1550</v>
      </c>
      <c r="E18328" s="115">
        <v>44893</v>
      </c>
      <c r="F18328" s="192">
        <v>0.49278935185185185</v>
      </c>
      <c r="G18328">
        <v>2</v>
      </c>
      <c r="H18328" s="114" t="s">
        <v>1551</v>
      </c>
      <c r="I18328">
        <v>2151251</v>
      </c>
    </row>
    <row r="18329" spans="1:9" x14ac:dyDescent="0.25">
      <c r="A18329" s="114" t="s">
        <v>2249</v>
      </c>
      <c r="B18329">
        <v>330</v>
      </c>
      <c r="C18329" s="114" t="s">
        <v>52</v>
      </c>
      <c r="D18329" s="114" t="s">
        <v>770</v>
      </c>
      <c r="E18329" s="115">
        <v>44893</v>
      </c>
      <c r="F18329" s="192">
        <v>0.49351851851851852</v>
      </c>
      <c r="G18329">
        <v>2</v>
      </c>
      <c r="H18329" s="114" t="s">
        <v>771</v>
      </c>
      <c r="I18329"/>
    </row>
    <row r="18330" spans="1:9" x14ac:dyDescent="0.25">
      <c r="A18330" s="114" t="s">
        <v>2249</v>
      </c>
      <c r="B18330">
        <v>331</v>
      </c>
      <c r="C18330" s="114" t="s">
        <v>53</v>
      </c>
      <c r="D18330" s="114" t="s">
        <v>764</v>
      </c>
      <c r="E18330" s="115">
        <v>44893</v>
      </c>
      <c r="F18330" s="192">
        <v>0.49366898148148147</v>
      </c>
      <c r="G18330">
        <v>2</v>
      </c>
      <c r="H18330" s="114" t="s">
        <v>765</v>
      </c>
      <c r="I18330">
        <v>5469942</v>
      </c>
    </row>
    <row r="18331" spans="1:9" x14ac:dyDescent="0.25">
      <c r="A18331" s="114" t="s">
        <v>2249</v>
      </c>
      <c r="B18331">
        <v>332</v>
      </c>
      <c r="C18331" s="114" t="s">
        <v>53</v>
      </c>
      <c r="D18331" s="114" t="s">
        <v>576</v>
      </c>
      <c r="E18331" s="115">
        <v>44893</v>
      </c>
      <c r="F18331" s="192">
        <v>0.49375000000000002</v>
      </c>
      <c r="G18331">
        <v>2</v>
      </c>
      <c r="H18331" s="114" t="s">
        <v>577</v>
      </c>
      <c r="I18331">
        <v>5375368</v>
      </c>
    </row>
    <row r="18332" spans="1:9" x14ac:dyDescent="0.25">
      <c r="A18332" s="114" t="s">
        <v>2249</v>
      </c>
      <c r="B18332">
        <v>333</v>
      </c>
      <c r="C18332" s="114" t="s">
        <v>53</v>
      </c>
      <c r="D18332" s="114" t="s">
        <v>598</v>
      </c>
      <c r="E18332" s="115">
        <v>44893</v>
      </c>
      <c r="F18332" s="192">
        <v>0.49378472222222225</v>
      </c>
      <c r="G18332">
        <v>2</v>
      </c>
      <c r="H18332" s="114" t="s">
        <v>599</v>
      </c>
      <c r="I18332"/>
    </row>
    <row r="18333" spans="1:9" x14ac:dyDescent="0.25">
      <c r="A18333" s="114" t="s">
        <v>2249</v>
      </c>
      <c r="B18333">
        <v>334</v>
      </c>
      <c r="C18333" s="114" t="s">
        <v>54</v>
      </c>
      <c r="D18333" s="114" t="s">
        <v>819</v>
      </c>
      <c r="E18333" s="115">
        <v>44893</v>
      </c>
      <c r="F18333" s="192">
        <v>0.49401620370370369</v>
      </c>
      <c r="G18333">
        <v>2</v>
      </c>
      <c r="H18333" s="114" t="s">
        <v>820</v>
      </c>
      <c r="I18333">
        <v>5476503</v>
      </c>
    </row>
    <row r="18334" spans="1:9" x14ac:dyDescent="0.25">
      <c r="A18334" s="114" t="s">
        <v>2249</v>
      </c>
      <c r="B18334">
        <v>335</v>
      </c>
      <c r="C18334" s="114" t="s">
        <v>52</v>
      </c>
      <c r="D18334" s="114" t="s">
        <v>446</v>
      </c>
      <c r="E18334" s="115">
        <v>44893</v>
      </c>
      <c r="F18334" s="192">
        <v>0.49406250000000002</v>
      </c>
      <c r="G18334">
        <v>2</v>
      </c>
      <c r="H18334" s="114" t="s">
        <v>447</v>
      </c>
      <c r="I18334">
        <v>5488572</v>
      </c>
    </row>
    <row r="18335" spans="1:9" x14ac:dyDescent="0.25">
      <c r="A18335" s="114" t="s">
        <v>2249</v>
      </c>
      <c r="B18335">
        <v>336</v>
      </c>
      <c r="C18335" s="114" t="s">
        <v>58</v>
      </c>
      <c r="D18335" s="114" t="s">
        <v>678</v>
      </c>
      <c r="E18335" s="115">
        <v>44893</v>
      </c>
      <c r="F18335" s="192">
        <v>0.49434027777777778</v>
      </c>
      <c r="G18335">
        <v>2</v>
      </c>
      <c r="H18335" s="114" t="s">
        <v>679</v>
      </c>
      <c r="I18335"/>
    </row>
    <row r="18336" spans="1:9" x14ac:dyDescent="0.25">
      <c r="A18336" s="114" t="s">
        <v>2249</v>
      </c>
      <c r="B18336">
        <v>337</v>
      </c>
      <c r="C18336" s="114" t="s">
        <v>54</v>
      </c>
      <c r="D18336" s="114" t="s">
        <v>448</v>
      </c>
      <c r="E18336" s="115">
        <v>44893</v>
      </c>
      <c r="F18336" s="192">
        <v>0.49494212962962963</v>
      </c>
      <c r="G18336">
        <v>2</v>
      </c>
      <c r="H18336" s="114" t="s">
        <v>449</v>
      </c>
      <c r="I18336">
        <v>5353949</v>
      </c>
    </row>
    <row r="18337" spans="1:9" x14ac:dyDescent="0.25">
      <c r="A18337" s="114" t="s">
        <v>2249</v>
      </c>
      <c r="B18337">
        <v>338</v>
      </c>
      <c r="C18337" s="114" t="s">
        <v>56</v>
      </c>
      <c r="D18337" s="114" t="s">
        <v>1675</v>
      </c>
      <c r="E18337" s="115">
        <v>44893</v>
      </c>
      <c r="F18337" s="192">
        <v>0.49559027777777775</v>
      </c>
      <c r="G18337">
        <v>2</v>
      </c>
      <c r="H18337" s="114" t="s">
        <v>1676</v>
      </c>
      <c r="I18337">
        <v>7107891</v>
      </c>
    </row>
    <row r="18338" spans="1:9" x14ac:dyDescent="0.25">
      <c r="A18338" s="114" t="s">
        <v>2249</v>
      </c>
      <c r="B18338">
        <v>339</v>
      </c>
      <c r="C18338" s="114" t="s">
        <v>56</v>
      </c>
      <c r="D18338" s="114" t="s">
        <v>1847</v>
      </c>
      <c r="E18338" s="115">
        <v>44893</v>
      </c>
      <c r="F18338" s="192">
        <v>0.49562499999999998</v>
      </c>
      <c r="G18338">
        <v>2</v>
      </c>
      <c r="H18338" s="114" t="s">
        <v>1848</v>
      </c>
      <c r="I18338"/>
    </row>
    <row r="18339" spans="1:9" x14ac:dyDescent="0.25">
      <c r="A18339" s="114" t="s">
        <v>2249</v>
      </c>
      <c r="B18339">
        <v>340</v>
      </c>
      <c r="C18339" s="114" t="s">
        <v>52</v>
      </c>
      <c r="D18339" s="114" t="s">
        <v>1230</v>
      </c>
      <c r="E18339" s="115">
        <v>44893</v>
      </c>
      <c r="F18339" s="192">
        <v>0.49655092592592592</v>
      </c>
      <c r="G18339">
        <v>2</v>
      </c>
      <c r="H18339" s="114" t="s">
        <v>1231</v>
      </c>
      <c r="I18339">
        <v>2669211</v>
      </c>
    </row>
    <row r="18340" spans="1:9" x14ac:dyDescent="0.25">
      <c r="A18340" s="114" t="s">
        <v>2249</v>
      </c>
      <c r="B18340">
        <v>341</v>
      </c>
      <c r="C18340" s="114" t="s">
        <v>52</v>
      </c>
      <c r="D18340" s="114" t="s">
        <v>1929</v>
      </c>
      <c r="E18340" s="115">
        <v>44893</v>
      </c>
      <c r="F18340" s="192">
        <v>0.49662037037037038</v>
      </c>
      <c r="G18340">
        <v>2</v>
      </c>
      <c r="H18340" s="114" t="s">
        <v>1930</v>
      </c>
      <c r="I18340">
        <v>5387631</v>
      </c>
    </row>
    <row r="18341" spans="1:9" x14ac:dyDescent="0.25">
      <c r="A18341" s="114" t="s">
        <v>2249</v>
      </c>
      <c r="B18341">
        <v>342</v>
      </c>
      <c r="C18341" s="114" t="s">
        <v>52</v>
      </c>
      <c r="D18341" s="114" t="s">
        <v>777</v>
      </c>
      <c r="E18341" s="115">
        <v>44893</v>
      </c>
      <c r="F18341" s="192">
        <v>0.49679398148148146</v>
      </c>
      <c r="G18341">
        <v>2</v>
      </c>
      <c r="H18341" s="114" t="s">
        <v>778</v>
      </c>
      <c r="I18341">
        <v>5381975</v>
      </c>
    </row>
    <row r="18342" spans="1:9" x14ac:dyDescent="0.25">
      <c r="A18342" s="114" t="s">
        <v>2249</v>
      </c>
      <c r="B18342">
        <v>343</v>
      </c>
      <c r="C18342" s="114" t="s">
        <v>52</v>
      </c>
      <c r="D18342" s="114" t="s">
        <v>825</v>
      </c>
      <c r="E18342" s="115">
        <v>44893</v>
      </c>
      <c r="F18342" s="192">
        <v>0.49692129629629628</v>
      </c>
      <c r="G18342">
        <v>2</v>
      </c>
      <c r="H18342" s="114" t="s">
        <v>826</v>
      </c>
      <c r="I18342">
        <v>5332141</v>
      </c>
    </row>
    <row r="18343" spans="1:9" x14ac:dyDescent="0.25">
      <c r="A18343" s="114" t="s">
        <v>2249</v>
      </c>
      <c r="B18343">
        <v>344</v>
      </c>
      <c r="C18343" s="114" t="s">
        <v>52</v>
      </c>
      <c r="D18343" s="114" t="s">
        <v>1630</v>
      </c>
      <c r="E18343" s="115">
        <v>44893</v>
      </c>
      <c r="F18343" s="192">
        <v>0.49699074074074073</v>
      </c>
      <c r="G18343">
        <v>2</v>
      </c>
      <c r="H18343" s="114" t="s">
        <v>1631</v>
      </c>
      <c r="I18343">
        <v>7359617</v>
      </c>
    </row>
    <row r="18344" spans="1:9" x14ac:dyDescent="0.25">
      <c r="A18344" s="114" t="s">
        <v>2249</v>
      </c>
      <c r="B18344">
        <v>345</v>
      </c>
      <c r="C18344" s="114" t="s">
        <v>52</v>
      </c>
      <c r="D18344" s="114" t="s">
        <v>1244</v>
      </c>
      <c r="E18344" s="115">
        <v>44893</v>
      </c>
      <c r="F18344" s="192">
        <v>0.49745370370370373</v>
      </c>
      <c r="G18344">
        <v>2</v>
      </c>
      <c r="H18344" s="114" t="s">
        <v>1245</v>
      </c>
      <c r="I18344">
        <v>14934821</v>
      </c>
    </row>
    <row r="18345" spans="1:9" x14ac:dyDescent="0.25">
      <c r="A18345" s="114" t="s">
        <v>2249</v>
      </c>
      <c r="B18345">
        <v>346</v>
      </c>
      <c r="C18345" s="114" t="s">
        <v>54</v>
      </c>
      <c r="D18345" s="114" t="s">
        <v>563</v>
      </c>
      <c r="E18345" s="115">
        <v>44893</v>
      </c>
      <c r="F18345" s="192">
        <v>0.49752314814814813</v>
      </c>
      <c r="G18345">
        <v>2</v>
      </c>
      <c r="H18345" s="114" t="s">
        <v>564</v>
      </c>
      <c r="I18345">
        <v>7785667</v>
      </c>
    </row>
    <row r="18346" spans="1:9" x14ac:dyDescent="0.25">
      <c r="A18346" s="114" t="s">
        <v>2249</v>
      </c>
      <c r="B18346">
        <v>347</v>
      </c>
      <c r="C18346" s="114" t="s">
        <v>54</v>
      </c>
      <c r="D18346" s="114" t="s">
        <v>1465</v>
      </c>
      <c r="E18346" s="115">
        <v>44893</v>
      </c>
      <c r="F18346" s="192">
        <v>0.49756944444444445</v>
      </c>
      <c r="G18346">
        <v>2</v>
      </c>
      <c r="H18346" s="114" t="s">
        <v>1466</v>
      </c>
      <c r="I18346"/>
    </row>
    <row r="18347" spans="1:9" x14ac:dyDescent="0.25">
      <c r="A18347" s="114" t="s">
        <v>2249</v>
      </c>
      <c r="B18347">
        <v>348</v>
      </c>
      <c r="C18347" s="114" t="s">
        <v>53</v>
      </c>
      <c r="D18347" s="114" t="s">
        <v>438</v>
      </c>
      <c r="E18347" s="115">
        <v>44893</v>
      </c>
      <c r="F18347" s="192">
        <v>0.49768518518518517</v>
      </c>
      <c r="G18347">
        <v>2</v>
      </c>
      <c r="H18347" s="114" t="s">
        <v>439</v>
      </c>
      <c r="I18347">
        <v>2044229</v>
      </c>
    </row>
    <row r="18348" spans="1:9" x14ac:dyDescent="0.25">
      <c r="A18348" s="114" t="s">
        <v>2249</v>
      </c>
      <c r="B18348">
        <v>349</v>
      </c>
      <c r="C18348" s="114" t="s">
        <v>54</v>
      </c>
      <c r="D18348" s="114" t="s">
        <v>738</v>
      </c>
      <c r="E18348" s="115">
        <v>44893</v>
      </c>
      <c r="F18348" s="192">
        <v>0.49774305555555554</v>
      </c>
      <c r="G18348">
        <v>2</v>
      </c>
      <c r="H18348" s="114" t="s">
        <v>739</v>
      </c>
      <c r="I18348">
        <v>3401917</v>
      </c>
    </row>
    <row r="18349" spans="1:9" x14ac:dyDescent="0.25">
      <c r="A18349" s="114" t="s">
        <v>2249</v>
      </c>
      <c r="B18349">
        <v>350</v>
      </c>
      <c r="C18349" s="114" t="s">
        <v>54</v>
      </c>
      <c r="D18349" s="114" t="s">
        <v>2135</v>
      </c>
      <c r="E18349" s="115">
        <v>44893</v>
      </c>
      <c r="F18349" s="192">
        <v>0.49797453703703703</v>
      </c>
      <c r="G18349">
        <v>2</v>
      </c>
      <c r="H18349" s="114" t="s">
        <v>2136</v>
      </c>
      <c r="I18349">
        <v>7231095</v>
      </c>
    </row>
    <row r="18350" spans="1:9" x14ac:dyDescent="0.25">
      <c r="A18350" s="114" t="s">
        <v>2249</v>
      </c>
      <c r="B18350">
        <v>351</v>
      </c>
      <c r="C18350" s="114" t="s">
        <v>52</v>
      </c>
      <c r="D18350" s="114" t="s">
        <v>402</v>
      </c>
      <c r="E18350" s="115">
        <v>44893</v>
      </c>
      <c r="F18350" s="192">
        <v>0.49807870370370372</v>
      </c>
      <c r="G18350">
        <v>2</v>
      </c>
      <c r="H18350" s="114" t="s">
        <v>403</v>
      </c>
      <c r="I18350">
        <v>5369112</v>
      </c>
    </row>
    <row r="18351" spans="1:9" x14ac:dyDescent="0.25">
      <c r="A18351" s="114" t="s">
        <v>2249</v>
      </c>
      <c r="B18351">
        <v>352</v>
      </c>
      <c r="C18351" s="114" t="s">
        <v>53</v>
      </c>
      <c r="D18351" s="114" t="s">
        <v>629</v>
      </c>
      <c r="E18351" s="115">
        <v>44893</v>
      </c>
      <c r="F18351" s="192">
        <v>0.49863425925925925</v>
      </c>
      <c r="G18351">
        <v>2</v>
      </c>
      <c r="H18351" s="114" t="s">
        <v>630</v>
      </c>
      <c r="I18351">
        <v>1868350560</v>
      </c>
    </row>
    <row r="18352" spans="1:9" x14ac:dyDescent="0.25">
      <c r="A18352" s="114" t="s">
        <v>2249</v>
      </c>
      <c r="B18352">
        <v>353</v>
      </c>
      <c r="C18352" s="114" t="s">
        <v>52</v>
      </c>
      <c r="D18352" s="114" t="s">
        <v>1946</v>
      </c>
      <c r="E18352" s="115">
        <v>44893</v>
      </c>
      <c r="F18352" s="192">
        <v>0.49898148148148147</v>
      </c>
      <c r="G18352">
        <v>2</v>
      </c>
      <c r="H18352" s="114" t="s">
        <v>1947</v>
      </c>
      <c r="I18352">
        <v>5427043</v>
      </c>
    </row>
    <row r="18353" spans="1:9" x14ac:dyDescent="0.25">
      <c r="A18353" s="114" t="s">
        <v>2249</v>
      </c>
      <c r="B18353">
        <v>354</v>
      </c>
      <c r="C18353" s="114" t="s">
        <v>54</v>
      </c>
      <c r="D18353" s="114" t="s">
        <v>434</v>
      </c>
      <c r="E18353" s="115">
        <v>44893</v>
      </c>
      <c r="F18353" s="192">
        <v>0.49905092592592593</v>
      </c>
      <c r="G18353">
        <v>2</v>
      </c>
      <c r="H18353" s="114" t="s">
        <v>435</v>
      </c>
      <c r="I18353">
        <v>7759719</v>
      </c>
    </row>
    <row r="18354" spans="1:9" x14ac:dyDescent="0.25">
      <c r="A18354" s="114" t="s">
        <v>2249</v>
      </c>
      <c r="B18354">
        <v>355</v>
      </c>
      <c r="C18354" s="114" t="s">
        <v>21</v>
      </c>
      <c r="D18354" s="114" t="s">
        <v>558</v>
      </c>
      <c r="E18354" s="115">
        <v>44893</v>
      </c>
      <c r="F18354" s="192">
        <v>0.49950231481481483</v>
      </c>
      <c r="G18354">
        <v>2</v>
      </c>
      <c r="H18354" s="114" t="s">
        <v>21</v>
      </c>
      <c r="I18354"/>
    </row>
    <row r="18355" spans="1:9" x14ac:dyDescent="0.25">
      <c r="A18355" s="114" t="s">
        <v>2249</v>
      </c>
      <c r="B18355">
        <v>356</v>
      </c>
      <c r="C18355" s="114" t="s">
        <v>53</v>
      </c>
      <c r="D18355" s="114" t="s">
        <v>554</v>
      </c>
      <c r="E18355" s="115">
        <v>44893</v>
      </c>
      <c r="F18355" s="192">
        <v>0.4995486111111111</v>
      </c>
      <c r="G18355">
        <v>2</v>
      </c>
      <c r="H18355" s="114" t="s">
        <v>555</v>
      </c>
      <c r="I18355"/>
    </row>
    <row r="18356" spans="1:9" x14ac:dyDescent="0.25">
      <c r="A18356" s="114" t="s">
        <v>2249</v>
      </c>
      <c r="B18356">
        <v>357</v>
      </c>
      <c r="C18356" s="114" t="s">
        <v>53</v>
      </c>
      <c r="D18356" s="114" t="s">
        <v>728</v>
      </c>
      <c r="E18356" s="115">
        <v>44893</v>
      </c>
      <c r="F18356" s="192">
        <v>0.49979166666666669</v>
      </c>
      <c r="G18356">
        <v>2</v>
      </c>
      <c r="H18356" s="114" t="s">
        <v>729</v>
      </c>
      <c r="I18356">
        <v>5439920</v>
      </c>
    </row>
    <row r="18357" spans="1:9" x14ac:dyDescent="0.25">
      <c r="A18357" s="114" t="s">
        <v>2249</v>
      </c>
      <c r="B18357">
        <v>358</v>
      </c>
      <c r="C18357" s="114" t="s">
        <v>52</v>
      </c>
      <c r="D18357" s="114" t="s">
        <v>306</v>
      </c>
      <c r="E18357" s="115">
        <v>44893</v>
      </c>
      <c r="F18357" s="192">
        <v>0.49986111111111109</v>
      </c>
      <c r="G18357">
        <v>2</v>
      </c>
      <c r="H18357" s="114" t="s">
        <v>307</v>
      </c>
      <c r="I18357">
        <v>5391490</v>
      </c>
    </row>
    <row r="18358" spans="1:9" x14ac:dyDescent="0.25">
      <c r="A18358" s="114" t="s">
        <v>2249</v>
      </c>
      <c r="B18358">
        <v>359</v>
      </c>
      <c r="C18358" s="114" t="s">
        <v>52</v>
      </c>
      <c r="D18358" s="114" t="s">
        <v>690</v>
      </c>
      <c r="E18358" s="115">
        <v>44893</v>
      </c>
      <c r="F18358" s="192">
        <v>0.49997685185185187</v>
      </c>
      <c r="G18358">
        <v>2</v>
      </c>
      <c r="H18358" s="114" t="s">
        <v>691</v>
      </c>
      <c r="I18358">
        <v>5483873</v>
      </c>
    </row>
    <row r="18359" spans="1:9" x14ac:dyDescent="0.25">
      <c r="A18359" s="114" t="s">
        <v>2249</v>
      </c>
      <c r="B18359">
        <v>360</v>
      </c>
      <c r="C18359" s="114" t="s">
        <v>54</v>
      </c>
      <c r="D18359" s="114" t="s">
        <v>608</v>
      </c>
      <c r="E18359" s="115">
        <v>44893</v>
      </c>
      <c r="F18359" s="192">
        <v>0.50019675925925922</v>
      </c>
      <c r="G18359">
        <v>2</v>
      </c>
      <c r="H18359" s="114" t="s">
        <v>609</v>
      </c>
      <c r="I18359"/>
    </row>
    <row r="18360" spans="1:9" x14ac:dyDescent="0.25">
      <c r="A18360" s="114" t="s">
        <v>2249</v>
      </c>
      <c r="B18360">
        <v>361</v>
      </c>
      <c r="C18360" s="114" t="s">
        <v>54</v>
      </c>
      <c r="D18360" s="114" t="s">
        <v>592</v>
      </c>
      <c r="E18360" s="115">
        <v>44893</v>
      </c>
      <c r="F18360" s="192">
        <v>0.50024305555555559</v>
      </c>
      <c r="G18360">
        <v>2</v>
      </c>
      <c r="H18360" s="114" t="s">
        <v>593</v>
      </c>
      <c r="I18360">
        <v>3677082</v>
      </c>
    </row>
    <row r="18361" spans="1:9" x14ac:dyDescent="0.25">
      <c r="A18361" s="114" t="s">
        <v>2249</v>
      </c>
      <c r="B18361">
        <v>362</v>
      </c>
      <c r="C18361" s="114" t="s">
        <v>52</v>
      </c>
      <c r="D18361" s="114" t="s">
        <v>408</v>
      </c>
      <c r="E18361" s="115">
        <v>44893</v>
      </c>
      <c r="F18361" s="192">
        <v>0.50031250000000005</v>
      </c>
      <c r="G18361">
        <v>2</v>
      </c>
      <c r="H18361" s="114" t="s">
        <v>409</v>
      </c>
      <c r="I18361">
        <v>7495630</v>
      </c>
    </row>
    <row r="18362" spans="1:9" x14ac:dyDescent="0.25">
      <c r="A18362" s="114" t="s">
        <v>2249</v>
      </c>
      <c r="B18362">
        <v>363</v>
      </c>
      <c r="C18362" s="114" t="s">
        <v>53</v>
      </c>
      <c r="D18362" s="114" t="s">
        <v>793</v>
      </c>
      <c r="E18362" s="115">
        <v>44893</v>
      </c>
      <c r="F18362" s="192">
        <v>0.50035879629629632</v>
      </c>
      <c r="G18362">
        <v>2</v>
      </c>
      <c r="H18362" s="114" t="s">
        <v>794</v>
      </c>
      <c r="I18362"/>
    </row>
    <row r="18363" spans="1:9" x14ac:dyDescent="0.25">
      <c r="A18363" s="114" t="s">
        <v>2249</v>
      </c>
      <c r="B18363">
        <v>364</v>
      </c>
      <c r="C18363" s="114" t="s">
        <v>52</v>
      </c>
      <c r="D18363" s="114" t="s">
        <v>330</v>
      </c>
      <c r="E18363" s="115">
        <v>44893</v>
      </c>
      <c r="F18363" s="192">
        <v>0.50075231481481486</v>
      </c>
      <c r="G18363">
        <v>2</v>
      </c>
      <c r="H18363" s="114" t="s">
        <v>331</v>
      </c>
      <c r="I18363">
        <v>6703268</v>
      </c>
    </row>
    <row r="18364" spans="1:9" x14ac:dyDescent="0.25">
      <c r="A18364" s="114" t="s">
        <v>2249</v>
      </c>
      <c r="B18364">
        <v>365</v>
      </c>
      <c r="C18364" s="114" t="s">
        <v>52</v>
      </c>
      <c r="D18364" s="114" t="s">
        <v>1407</v>
      </c>
      <c r="E18364" s="115">
        <v>44893</v>
      </c>
      <c r="F18364" s="192">
        <v>0.50116898148148148</v>
      </c>
      <c r="G18364">
        <v>2</v>
      </c>
      <c r="H18364" s="114" t="s">
        <v>1408</v>
      </c>
      <c r="I18364"/>
    </row>
    <row r="18365" spans="1:9" x14ac:dyDescent="0.25">
      <c r="A18365" s="114" t="s">
        <v>2249</v>
      </c>
      <c r="B18365">
        <v>366</v>
      </c>
      <c r="C18365" s="114" t="s">
        <v>52</v>
      </c>
      <c r="D18365" s="114" t="s">
        <v>1535</v>
      </c>
      <c r="E18365" s="115">
        <v>44893</v>
      </c>
      <c r="F18365" s="192">
        <v>0.50120370370370371</v>
      </c>
      <c r="G18365">
        <v>2</v>
      </c>
      <c r="H18365" s="114" t="s">
        <v>1536</v>
      </c>
      <c r="I18365">
        <v>5369497</v>
      </c>
    </row>
    <row r="18366" spans="1:9" x14ac:dyDescent="0.25">
      <c r="A18366" s="114" t="s">
        <v>2249</v>
      </c>
      <c r="B18366">
        <v>367</v>
      </c>
      <c r="C18366" s="114" t="s">
        <v>52</v>
      </c>
      <c r="D18366" s="114" t="s">
        <v>2139</v>
      </c>
      <c r="E18366" s="115">
        <v>44893</v>
      </c>
      <c r="F18366" s="192">
        <v>0.5012847222222222</v>
      </c>
      <c r="G18366">
        <v>2</v>
      </c>
      <c r="H18366" s="114" t="s">
        <v>2140</v>
      </c>
      <c r="I18366">
        <v>5429475</v>
      </c>
    </row>
    <row r="18367" spans="1:9" x14ac:dyDescent="0.25">
      <c r="A18367" s="114" t="s">
        <v>2249</v>
      </c>
      <c r="B18367">
        <v>368</v>
      </c>
      <c r="C18367" s="114" t="s">
        <v>52</v>
      </c>
      <c r="D18367" s="114" t="s">
        <v>718</v>
      </c>
      <c r="E18367" s="115">
        <v>44893</v>
      </c>
      <c r="F18367" s="192">
        <v>0.50184027777777773</v>
      </c>
      <c r="G18367">
        <v>2</v>
      </c>
      <c r="H18367" s="114" t="s">
        <v>719</v>
      </c>
      <c r="I18367"/>
    </row>
    <row r="18368" spans="1:9" x14ac:dyDescent="0.25">
      <c r="A18368" s="114" t="s">
        <v>2249</v>
      </c>
      <c r="B18368">
        <v>369</v>
      </c>
      <c r="C18368" s="114" t="s">
        <v>52</v>
      </c>
      <c r="D18368" s="114" t="s">
        <v>1935</v>
      </c>
      <c r="E18368" s="115">
        <v>44893</v>
      </c>
      <c r="F18368" s="192">
        <v>0.50197916666666664</v>
      </c>
      <c r="G18368">
        <v>2</v>
      </c>
      <c r="H18368" s="114" t="s">
        <v>1936</v>
      </c>
      <c r="I18368">
        <v>14112228</v>
      </c>
    </row>
    <row r="18369" spans="1:9" x14ac:dyDescent="0.25">
      <c r="A18369" s="114" t="s">
        <v>2249</v>
      </c>
      <c r="B18369">
        <v>370</v>
      </c>
      <c r="C18369" s="114" t="s">
        <v>53</v>
      </c>
      <c r="D18369" s="114" t="s">
        <v>652</v>
      </c>
      <c r="E18369" s="115">
        <v>44893</v>
      </c>
      <c r="F18369" s="192">
        <v>0.50231481481481477</v>
      </c>
      <c r="G18369">
        <v>2</v>
      </c>
      <c r="H18369" s="114" t="s">
        <v>653</v>
      </c>
      <c r="I18369"/>
    </row>
    <row r="18370" spans="1:9" x14ac:dyDescent="0.25">
      <c r="A18370" s="114" t="s">
        <v>2249</v>
      </c>
      <c r="B18370">
        <v>371</v>
      </c>
      <c r="C18370" s="114" t="s">
        <v>53</v>
      </c>
      <c r="D18370" s="114" t="s">
        <v>660</v>
      </c>
      <c r="E18370" s="115">
        <v>44893</v>
      </c>
      <c r="F18370" s="192">
        <v>0.50334490740740745</v>
      </c>
      <c r="G18370">
        <v>2</v>
      </c>
      <c r="H18370" s="114" t="s">
        <v>661</v>
      </c>
      <c r="I18370"/>
    </row>
    <row r="18371" spans="1:9" x14ac:dyDescent="0.25">
      <c r="A18371" s="114" t="s">
        <v>2249</v>
      </c>
      <c r="B18371">
        <v>372</v>
      </c>
      <c r="C18371" s="114" t="s">
        <v>53</v>
      </c>
      <c r="D18371" s="114" t="s">
        <v>635</v>
      </c>
      <c r="E18371" s="115">
        <v>44893</v>
      </c>
      <c r="F18371" s="192">
        <v>0.50339120370370372</v>
      </c>
      <c r="G18371">
        <v>2</v>
      </c>
      <c r="H18371" s="114" t="s">
        <v>636</v>
      </c>
      <c r="I18371"/>
    </row>
    <row r="18372" spans="1:9" x14ac:dyDescent="0.25">
      <c r="A18372" s="114" t="s">
        <v>2249</v>
      </c>
      <c r="B18372">
        <v>373</v>
      </c>
      <c r="C18372" s="114" t="s">
        <v>21</v>
      </c>
      <c r="D18372" s="114" t="s">
        <v>1456</v>
      </c>
      <c r="E18372" s="115">
        <v>44893</v>
      </c>
      <c r="F18372" s="192">
        <v>0.50354166666666667</v>
      </c>
      <c r="G18372">
        <v>2</v>
      </c>
      <c r="H18372" s="114" t="s">
        <v>1457</v>
      </c>
      <c r="I18372"/>
    </row>
    <row r="18373" spans="1:9" x14ac:dyDescent="0.25">
      <c r="A18373" s="114" t="s">
        <v>2249</v>
      </c>
      <c r="B18373">
        <v>374</v>
      </c>
      <c r="C18373" s="114" t="s">
        <v>21</v>
      </c>
      <c r="D18373" s="114" t="s">
        <v>601</v>
      </c>
      <c r="E18373" s="115">
        <v>44893</v>
      </c>
      <c r="F18373" s="192">
        <v>0.50357638888888889</v>
      </c>
      <c r="G18373">
        <v>2</v>
      </c>
      <c r="H18373" s="114" t="s">
        <v>21</v>
      </c>
      <c r="I18373"/>
    </row>
    <row r="18374" spans="1:9" x14ac:dyDescent="0.25">
      <c r="A18374" s="114" t="s">
        <v>2249</v>
      </c>
      <c r="B18374">
        <v>375</v>
      </c>
      <c r="C18374" s="114" t="s">
        <v>54</v>
      </c>
      <c r="D18374" s="114" t="s">
        <v>512</v>
      </c>
      <c r="E18374" s="115">
        <v>44893</v>
      </c>
      <c r="F18374" s="192">
        <v>0.50364583333333335</v>
      </c>
      <c r="G18374">
        <v>2</v>
      </c>
      <c r="H18374" s="114" t="s">
        <v>513</v>
      </c>
      <c r="I18374">
        <v>7284106</v>
      </c>
    </row>
    <row r="18375" spans="1:9" x14ac:dyDescent="0.25">
      <c r="A18375" s="114" t="s">
        <v>2249</v>
      </c>
      <c r="B18375">
        <v>376</v>
      </c>
      <c r="C18375" s="114" t="s">
        <v>52</v>
      </c>
      <c r="D18375" s="114" t="s">
        <v>1234</v>
      </c>
      <c r="E18375" s="115">
        <v>44893</v>
      </c>
      <c r="F18375" s="192">
        <v>0.50373842592592588</v>
      </c>
      <c r="G18375">
        <v>2</v>
      </c>
      <c r="H18375" s="114" t="s">
        <v>1235</v>
      </c>
      <c r="I18375">
        <v>5435787</v>
      </c>
    </row>
    <row r="18376" spans="1:9" x14ac:dyDescent="0.25">
      <c r="A18376" s="114" t="s">
        <v>2249</v>
      </c>
      <c r="B18376">
        <v>377</v>
      </c>
      <c r="C18376" s="114" t="s">
        <v>54</v>
      </c>
      <c r="D18376" s="114" t="s">
        <v>300</v>
      </c>
      <c r="E18376" s="115">
        <v>44893</v>
      </c>
      <c r="F18376" s="192">
        <v>0.50405092592592593</v>
      </c>
      <c r="G18376">
        <v>2</v>
      </c>
      <c r="H18376" s="114" t="s">
        <v>301</v>
      </c>
      <c r="I18376">
        <v>5492105</v>
      </c>
    </row>
    <row r="18377" spans="1:9" x14ac:dyDescent="0.25">
      <c r="A18377" s="114" t="s">
        <v>2249</v>
      </c>
      <c r="B18377">
        <v>378</v>
      </c>
      <c r="C18377" s="114" t="s">
        <v>54</v>
      </c>
      <c r="D18377" s="114" t="s">
        <v>696</v>
      </c>
      <c r="E18377" s="115">
        <v>44893</v>
      </c>
      <c r="F18377" s="192">
        <v>0.5040972222222222</v>
      </c>
      <c r="G18377">
        <v>2</v>
      </c>
      <c r="H18377" s="114" t="s">
        <v>697</v>
      </c>
      <c r="I18377">
        <v>8297552</v>
      </c>
    </row>
    <row r="18378" spans="1:9" x14ac:dyDescent="0.25">
      <c r="A18378" s="114" t="s">
        <v>2249</v>
      </c>
      <c r="B18378">
        <v>379</v>
      </c>
      <c r="C18378" s="114" t="s">
        <v>54</v>
      </c>
      <c r="D18378" s="114" t="s">
        <v>544</v>
      </c>
      <c r="E18378" s="115">
        <v>44893</v>
      </c>
      <c r="F18378" s="192">
        <v>0.50415509259259261</v>
      </c>
      <c r="G18378">
        <v>2</v>
      </c>
      <c r="H18378" s="114" t="s">
        <v>545</v>
      </c>
      <c r="I18378">
        <v>5380940</v>
      </c>
    </row>
    <row r="18379" spans="1:9" x14ac:dyDescent="0.25">
      <c r="A18379" s="114" t="s">
        <v>2249</v>
      </c>
      <c r="B18379">
        <v>380</v>
      </c>
      <c r="C18379" s="114" t="s">
        <v>54</v>
      </c>
      <c r="D18379" s="114" t="s">
        <v>799</v>
      </c>
      <c r="E18379" s="115">
        <v>44893</v>
      </c>
      <c r="F18379" s="192">
        <v>0.50444444444444447</v>
      </c>
      <c r="G18379">
        <v>2</v>
      </c>
      <c r="H18379" s="114" t="s">
        <v>800</v>
      </c>
      <c r="I18379">
        <v>6713817</v>
      </c>
    </row>
    <row r="18380" spans="1:9" x14ac:dyDescent="0.25">
      <c r="A18380" s="114" t="s">
        <v>2249</v>
      </c>
      <c r="B18380">
        <v>381</v>
      </c>
      <c r="C18380" s="114" t="s">
        <v>54</v>
      </c>
      <c r="D18380" s="114" t="s">
        <v>450</v>
      </c>
      <c r="E18380" s="115">
        <v>44893</v>
      </c>
      <c r="F18380" s="192">
        <v>0.50449074074074074</v>
      </c>
      <c r="G18380">
        <v>2</v>
      </c>
      <c r="H18380" s="114" t="s">
        <v>451</v>
      </c>
      <c r="I18380"/>
    </row>
    <row r="18381" spans="1:9" x14ac:dyDescent="0.25">
      <c r="A18381" s="114" t="s">
        <v>2249</v>
      </c>
      <c r="B18381">
        <v>382</v>
      </c>
      <c r="C18381" s="114" t="s">
        <v>54</v>
      </c>
      <c r="D18381" s="114" t="s">
        <v>986</v>
      </c>
      <c r="E18381" s="115">
        <v>44893</v>
      </c>
      <c r="F18381" s="192">
        <v>0.50451388888888893</v>
      </c>
      <c r="G18381">
        <v>2</v>
      </c>
      <c r="H18381" s="114" t="s">
        <v>987</v>
      </c>
      <c r="I18381">
        <v>6719319</v>
      </c>
    </row>
    <row r="18382" spans="1:9" x14ac:dyDescent="0.25">
      <c r="A18382" s="114" t="s">
        <v>2249</v>
      </c>
      <c r="B18382">
        <v>383</v>
      </c>
      <c r="C18382" s="114" t="s">
        <v>54</v>
      </c>
      <c r="D18382" s="114" t="s">
        <v>1851</v>
      </c>
      <c r="E18382" s="115">
        <v>44893</v>
      </c>
      <c r="F18382" s="192">
        <v>0.50457175925925923</v>
      </c>
      <c r="G18382">
        <v>2</v>
      </c>
      <c r="H18382" s="114" t="s">
        <v>1852</v>
      </c>
      <c r="I18382">
        <v>7362024</v>
      </c>
    </row>
    <row r="18383" spans="1:9" x14ac:dyDescent="0.25">
      <c r="A18383" s="114" t="s">
        <v>2249</v>
      </c>
      <c r="B18383">
        <v>384</v>
      </c>
      <c r="C18383" s="114" t="s">
        <v>52</v>
      </c>
      <c r="D18383" s="114" t="s">
        <v>594</v>
      </c>
      <c r="E18383" s="115">
        <v>44893</v>
      </c>
      <c r="F18383" s="192">
        <v>0.50465277777777773</v>
      </c>
      <c r="G18383">
        <v>2</v>
      </c>
      <c r="H18383" s="114" t="s">
        <v>595</v>
      </c>
      <c r="I18383">
        <v>7078869</v>
      </c>
    </row>
    <row r="18384" spans="1:9" x14ac:dyDescent="0.25">
      <c r="A18384" s="114" t="s">
        <v>2249</v>
      </c>
      <c r="B18384">
        <v>385</v>
      </c>
      <c r="C18384" s="114" t="s">
        <v>52</v>
      </c>
      <c r="D18384" s="114" t="s">
        <v>536</v>
      </c>
      <c r="E18384" s="115">
        <v>44893</v>
      </c>
      <c r="F18384" s="192">
        <v>0.5050810185185185</v>
      </c>
      <c r="G18384">
        <v>2</v>
      </c>
      <c r="H18384" s="114" t="s">
        <v>537</v>
      </c>
      <c r="I18384">
        <v>5416421</v>
      </c>
    </row>
    <row r="18385" spans="1:9" x14ac:dyDescent="0.25">
      <c r="A18385" s="114" t="s">
        <v>2249</v>
      </c>
      <c r="B18385">
        <v>386</v>
      </c>
      <c r="C18385" s="114" t="s">
        <v>52</v>
      </c>
      <c r="D18385" s="114" t="s">
        <v>350</v>
      </c>
      <c r="E18385" s="115">
        <v>44893</v>
      </c>
      <c r="F18385" s="192">
        <v>0.50594907407407408</v>
      </c>
      <c r="G18385">
        <v>2</v>
      </c>
      <c r="H18385" s="114" t="s">
        <v>351</v>
      </c>
      <c r="I18385">
        <v>14929941</v>
      </c>
    </row>
    <row r="18386" spans="1:9" x14ac:dyDescent="0.25">
      <c r="A18386" s="114" t="s">
        <v>2249</v>
      </c>
      <c r="B18386">
        <v>387</v>
      </c>
      <c r="C18386" s="114" t="s">
        <v>54</v>
      </c>
      <c r="D18386" s="114" t="s">
        <v>1913</v>
      </c>
      <c r="E18386" s="115">
        <v>44893</v>
      </c>
      <c r="F18386" s="192">
        <v>0.50599537037037035</v>
      </c>
      <c r="G18386">
        <v>2</v>
      </c>
      <c r="H18386" s="114" t="s">
        <v>1914</v>
      </c>
      <c r="I18386">
        <v>7367595</v>
      </c>
    </row>
    <row r="18387" spans="1:9" x14ac:dyDescent="0.25">
      <c r="A18387" s="114" t="s">
        <v>2249</v>
      </c>
      <c r="B18387">
        <v>388</v>
      </c>
      <c r="C18387" s="114" t="s">
        <v>52</v>
      </c>
      <c r="D18387" s="114" t="s">
        <v>1238</v>
      </c>
      <c r="E18387" s="115">
        <v>44893</v>
      </c>
      <c r="F18387" s="192">
        <v>0.50663194444444448</v>
      </c>
      <c r="G18387">
        <v>2</v>
      </c>
      <c r="H18387" s="114" t="s">
        <v>1239</v>
      </c>
      <c r="I18387">
        <v>5332768</v>
      </c>
    </row>
    <row r="18388" spans="1:9" x14ac:dyDescent="0.25">
      <c r="A18388" s="114" t="s">
        <v>2249</v>
      </c>
      <c r="B18388">
        <v>389</v>
      </c>
      <c r="C18388" s="114" t="s">
        <v>54</v>
      </c>
      <c r="D18388" s="114" t="s">
        <v>823</v>
      </c>
      <c r="E18388" s="115">
        <v>44893</v>
      </c>
      <c r="F18388" s="192">
        <v>0.50666666666666671</v>
      </c>
      <c r="G18388">
        <v>2</v>
      </c>
      <c r="H18388" s="114" t="s">
        <v>824</v>
      </c>
      <c r="I18388">
        <v>8330114</v>
      </c>
    </row>
    <row r="18389" spans="1:9" x14ac:dyDescent="0.25">
      <c r="A18389" s="114" t="s">
        <v>2249</v>
      </c>
      <c r="B18389">
        <v>390</v>
      </c>
      <c r="C18389" s="114" t="s">
        <v>54</v>
      </c>
      <c r="D18389" s="114" t="s">
        <v>462</v>
      </c>
      <c r="E18389" s="115">
        <v>44893</v>
      </c>
      <c r="F18389" s="192">
        <v>0.50695601851851857</v>
      </c>
      <c r="G18389">
        <v>2</v>
      </c>
      <c r="H18389" s="114" t="s">
        <v>463</v>
      </c>
      <c r="I18389">
        <v>7623788</v>
      </c>
    </row>
    <row r="18390" spans="1:9" x14ac:dyDescent="0.25">
      <c r="A18390" s="114" t="s">
        <v>2249</v>
      </c>
      <c r="B18390">
        <v>391</v>
      </c>
      <c r="C18390" s="114" t="s">
        <v>57</v>
      </c>
      <c r="D18390" s="114" t="s">
        <v>1923</v>
      </c>
      <c r="E18390" s="115">
        <v>44893</v>
      </c>
      <c r="F18390" s="192">
        <v>0.50761574074074078</v>
      </c>
      <c r="G18390">
        <v>2</v>
      </c>
      <c r="H18390" s="114" t="s">
        <v>1924</v>
      </c>
      <c r="I18390">
        <v>14980303</v>
      </c>
    </row>
    <row r="18391" spans="1:9" x14ac:dyDescent="0.25">
      <c r="A18391" s="114" t="s">
        <v>2249</v>
      </c>
      <c r="B18391">
        <v>392</v>
      </c>
      <c r="C18391" s="114" t="s">
        <v>52</v>
      </c>
      <c r="D18391" s="114" t="s">
        <v>1575</v>
      </c>
      <c r="E18391" s="115">
        <v>44893</v>
      </c>
      <c r="F18391" s="192">
        <v>0.50770833333333332</v>
      </c>
      <c r="G18391">
        <v>2</v>
      </c>
      <c r="H18391" s="114" t="s">
        <v>1576</v>
      </c>
      <c r="I18391">
        <v>5435796</v>
      </c>
    </row>
    <row r="18392" spans="1:9" x14ac:dyDescent="0.25">
      <c r="A18392" s="114" t="s">
        <v>2249</v>
      </c>
      <c r="B18392">
        <v>393</v>
      </c>
      <c r="C18392" s="114" t="s">
        <v>54</v>
      </c>
      <c r="D18392" s="114" t="s">
        <v>700</v>
      </c>
      <c r="E18392" s="115">
        <v>44893</v>
      </c>
      <c r="F18392" s="192">
        <v>0.50910879629629635</v>
      </c>
      <c r="G18392">
        <v>2</v>
      </c>
      <c r="H18392" s="114" t="s">
        <v>701</v>
      </c>
      <c r="I18392"/>
    </row>
    <row r="18393" spans="1:9" x14ac:dyDescent="0.25">
      <c r="A18393" s="114" t="s">
        <v>2249</v>
      </c>
      <c r="B18393">
        <v>394</v>
      </c>
      <c r="C18393" s="114" t="s">
        <v>54</v>
      </c>
      <c r="D18393" s="114" t="s">
        <v>606</v>
      </c>
      <c r="E18393" s="115">
        <v>44893</v>
      </c>
      <c r="F18393" s="192">
        <v>0.51</v>
      </c>
      <c r="G18393">
        <v>2</v>
      </c>
      <c r="H18393" s="114" t="s">
        <v>607</v>
      </c>
      <c r="I18393">
        <v>3404526</v>
      </c>
    </row>
    <row r="18394" spans="1:9" x14ac:dyDescent="0.25">
      <c r="A18394" s="114" t="s">
        <v>2249</v>
      </c>
      <c r="B18394">
        <v>395</v>
      </c>
      <c r="C18394" s="114" t="s">
        <v>56</v>
      </c>
      <c r="D18394" s="114" t="s">
        <v>1925</v>
      </c>
      <c r="E18394" s="115">
        <v>44893</v>
      </c>
      <c r="F18394" s="192">
        <v>0.51037037037037036</v>
      </c>
      <c r="G18394">
        <v>2</v>
      </c>
      <c r="H18394" s="114" t="s">
        <v>56</v>
      </c>
      <c r="I18394"/>
    </row>
    <row r="18395" spans="1:9" x14ac:dyDescent="0.25">
      <c r="A18395" s="114" t="s">
        <v>2249</v>
      </c>
      <c r="B18395">
        <v>396</v>
      </c>
      <c r="C18395" s="114" t="s">
        <v>24</v>
      </c>
      <c r="D18395" s="114" t="s">
        <v>1452</v>
      </c>
      <c r="E18395" s="115">
        <v>44893</v>
      </c>
      <c r="F18395" s="192">
        <v>0.51231481481481478</v>
      </c>
      <c r="G18395">
        <v>2</v>
      </c>
      <c r="H18395" s="114" t="s">
        <v>1453</v>
      </c>
      <c r="I18395">
        <v>6700966</v>
      </c>
    </row>
    <row r="18396" spans="1:9" x14ac:dyDescent="0.25">
      <c r="A18396" s="114" t="s">
        <v>2249</v>
      </c>
      <c r="B18396">
        <v>397</v>
      </c>
      <c r="C18396" s="114" t="s">
        <v>53</v>
      </c>
      <c r="D18396" s="114" t="s">
        <v>1531</v>
      </c>
      <c r="E18396" s="115">
        <v>44893</v>
      </c>
      <c r="F18396" s="192">
        <v>0.51256944444444441</v>
      </c>
      <c r="G18396">
        <v>2</v>
      </c>
      <c r="H18396" s="114" t="s">
        <v>1532</v>
      </c>
      <c r="I18396">
        <v>2704092</v>
      </c>
    </row>
    <row r="18397" spans="1:9" x14ac:dyDescent="0.25">
      <c r="A18397" s="114" t="s">
        <v>2249</v>
      </c>
      <c r="B18397">
        <v>398</v>
      </c>
      <c r="C18397" s="114" t="s">
        <v>53</v>
      </c>
      <c r="D18397" s="114" t="s">
        <v>720</v>
      </c>
      <c r="E18397" s="115">
        <v>44893</v>
      </c>
      <c r="F18397" s="192">
        <v>0.51261574074074079</v>
      </c>
      <c r="G18397">
        <v>2</v>
      </c>
      <c r="H18397" s="114" t="s">
        <v>721</v>
      </c>
      <c r="I18397"/>
    </row>
    <row r="18398" spans="1:9" x14ac:dyDescent="0.25">
      <c r="A18398" s="114" t="s">
        <v>2249</v>
      </c>
      <c r="B18398">
        <v>399</v>
      </c>
      <c r="C18398" s="114" t="s">
        <v>53</v>
      </c>
      <c r="D18398" s="114" t="s">
        <v>702</v>
      </c>
      <c r="E18398" s="115">
        <v>44893</v>
      </c>
      <c r="F18398" s="192">
        <v>0.51268518518518513</v>
      </c>
      <c r="G18398">
        <v>2</v>
      </c>
      <c r="H18398" s="114" t="s">
        <v>703</v>
      </c>
      <c r="I18398"/>
    </row>
    <row r="18399" spans="1:9" x14ac:dyDescent="0.25">
      <c r="A18399" s="114" t="s">
        <v>2249</v>
      </c>
      <c r="B18399">
        <v>400</v>
      </c>
      <c r="C18399" s="114" t="s">
        <v>52</v>
      </c>
      <c r="D18399" s="114" t="s">
        <v>336</v>
      </c>
      <c r="E18399" s="115">
        <v>44893</v>
      </c>
      <c r="F18399" s="192">
        <v>0.51339120370370372</v>
      </c>
      <c r="G18399">
        <v>2</v>
      </c>
      <c r="H18399" s="114" t="s">
        <v>337</v>
      </c>
      <c r="I18399">
        <v>5368010</v>
      </c>
    </row>
    <row r="18400" spans="1:9" x14ac:dyDescent="0.25">
      <c r="A18400" s="114" t="s">
        <v>2249</v>
      </c>
      <c r="B18400">
        <v>401</v>
      </c>
      <c r="C18400" s="114" t="s">
        <v>53</v>
      </c>
      <c r="D18400" s="114" t="s">
        <v>1254</v>
      </c>
      <c r="E18400" s="115">
        <v>44893</v>
      </c>
      <c r="F18400" s="192">
        <v>0.51342592592592595</v>
      </c>
      <c r="G18400">
        <v>2</v>
      </c>
      <c r="H18400" s="114" t="s">
        <v>1255</v>
      </c>
      <c r="I18400">
        <v>3380625</v>
      </c>
    </row>
    <row r="18401" spans="1:9" x14ac:dyDescent="0.25">
      <c r="A18401" s="114" t="s">
        <v>2249</v>
      </c>
      <c r="B18401">
        <v>402</v>
      </c>
      <c r="C18401" s="114" t="s">
        <v>53</v>
      </c>
      <c r="D18401" s="114" t="s">
        <v>1927</v>
      </c>
      <c r="E18401" s="115">
        <v>44893</v>
      </c>
      <c r="F18401" s="192">
        <v>0.51346064814814818</v>
      </c>
      <c r="G18401">
        <v>2</v>
      </c>
      <c r="H18401" s="114" t="s">
        <v>1928</v>
      </c>
      <c r="I18401"/>
    </row>
    <row r="18402" spans="1:9" x14ac:dyDescent="0.25">
      <c r="A18402" s="114" t="s">
        <v>2249</v>
      </c>
      <c r="B18402">
        <v>403</v>
      </c>
      <c r="C18402" s="114" t="s">
        <v>53</v>
      </c>
      <c r="D18402" s="114" t="s">
        <v>380</v>
      </c>
      <c r="E18402" s="115">
        <v>44893</v>
      </c>
      <c r="F18402" s="192">
        <v>0.5145601851851852</v>
      </c>
      <c r="G18402">
        <v>2</v>
      </c>
      <c r="H18402" s="114" t="s">
        <v>381</v>
      </c>
      <c r="I18402"/>
    </row>
    <row r="18403" spans="1:9" x14ac:dyDescent="0.25">
      <c r="A18403" s="114" t="s">
        <v>2249</v>
      </c>
      <c r="B18403">
        <v>404</v>
      </c>
      <c r="C18403" s="114" t="s">
        <v>53</v>
      </c>
      <c r="D18403" s="114" t="s">
        <v>366</v>
      </c>
      <c r="E18403" s="115">
        <v>44893</v>
      </c>
      <c r="F18403" s="192">
        <v>0.51459490740740743</v>
      </c>
      <c r="G18403">
        <v>2</v>
      </c>
      <c r="H18403" s="114" t="s">
        <v>367</v>
      </c>
      <c r="I18403"/>
    </row>
    <row r="18404" spans="1:9" x14ac:dyDescent="0.25">
      <c r="A18404" s="114" t="s">
        <v>2249</v>
      </c>
      <c r="B18404">
        <v>405</v>
      </c>
      <c r="C18404" s="114" t="s">
        <v>53</v>
      </c>
      <c r="D18404" s="114" t="s">
        <v>370</v>
      </c>
      <c r="E18404" s="115">
        <v>44893</v>
      </c>
      <c r="F18404" s="192">
        <v>0.51495370370370375</v>
      </c>
      <c r="G18404">
        <v>2</v>
      </c>
      <c r="H18404" s="114" t="s">
        <v>371</v>
      </c>
      <c r="I18404"/>
    </row>
    <row r="18405" spans="1:9" x14ac:dyDescent="0.25">
      <c r="A18405" s="114" t="s">
        <v>2249</v>
      </c>
      <c r="B18405">
        <v>406</v>
      </c>
      <c r="C18405" s="114" t="s">
        <v>52</v>
      </c>
      <c r="D18405" s="114" t="s">
        <v>619</v>
      </c>
      <c r="E18405" s="115">
        <v>44893</v>
      </c>
      <c r="F18405" s="192">
        <v>0.51626157407407403</v>
      </c>
      <c r="G18405">
        <v>2</v>
      </c>
      <c r="H18405" s="114" t="s">
        <v>620</v>
      </c>
      <c r="I18405">
        <v>14812406</v>
      </c>
    </row>
    <row r="18406" spans="1:9" x14ac:dyDescent="0.25">
      <c r="A18406" s="114" t="s">
        <v>2249</v>
      </c>
      <c r="B18406">
        <v>407</v>
      </c>
      <c r="C18406" s="114" t="s">
        <v>54</v>
      </c>
      <c r="D18406" s="114" t="s">
        <v>559</v>
      </c>
      <c r="E18406" s="115">
        <v>44893</v>
      </c>
      <c r="F18406" s="192">
        <v>0.51671296296296299</v>
      </c>
      <c r="G18406">
        <v>2</v>
      </c>
      <c r="H18406" s="114" t="s">
        <v>560</v>
      </c>
      <c r="I18406">
        <v>7109794</v>
      </c>
    </row>
    <row r="18407" spans="1:9" x14ac:dyDescent="0.25">
      <c r="A18407" s="114" t="s">
        <v>2249</v>
      </c>
      <c r="B18407">
        <v>408</v>
      </c>
      <c r="C18407" s="114" t="s">
        <v>54</v>
      </c>
      <c r="D18407" s="114" t="s">
        <v>254</v>
      </c>
      <c r="E18407" s="115">
        <v>44893</v>
      </c>
      <c r="F18407" s="192">
        <v>0.51924768518518516</v>
      </c>
      <c r="G18407">
        <v>2</v>
      </c>
      <c r="H18407" s="114" t="s">
        <v>255</v>
      </c>
      <c r="I18407">
        <v>5345943</v>
      </c>
    </row>
    <row r="18408" spans="1:9" x14ac:dyDescent="0.25">
      <c r="A18408" s="114" t="s">
        <v>2249</v>
      </c>
      <c r="B18408">
        <v>409</v>
      </c>
      <c r="C18408" s="114" t="s">
        <v>21</v>
      </c>
      <c r="D18408" s="114" t="s">
        <v>772</v>
      </c>
      <c r="E18408" s="115">
        <v>44893</v>
      </c>
      <c r="F18408" s="192">
        <v>0.5194212962962963</v>
      </c>
      <c r="G18408">
        <v>2</v>
      </c>
      <c r="H18408" s="114" t="s">
        <v>21</v>
      </c>
      <c r="I18408"/>
    </row>
    <row r="18409" spans="1:9" x14ac:dyDescent="0.25">
      <c r="A18409" s="114" t="s">
        <v>2249</v>
      </c>
      <c r="B18409">
        <v>410</v>
      </c>
      <c r="C18409" s="114" t="s">
        <v>21</v>
      </c>
      <c r="D18409" s="114" t="s">
        <v>1831</v>
      </c>
      <c r="E18409" s="115">
        <v>44893</v>
      </c>
      <c r="F18409" s="192">
        <v>0.51946759259259256</v>
      </c>
      <c r="G18409">
        <v>2</v>
      </c>
      <c r="H18409" s="114" t="s">
        <v>21</v>
      </c>
      <c r="I18409"/>
    </row>
    <row r="18410" spans="1:9" x14ac:dyDescent="0.25">
      <c r="A18410" s="114" t="s">
        <v>2249</v>
      </c>
      <c r="B18410">
        <v>411</v>
      </c>
      <c r="C18410" s="114" t="s">
        <v>54</v>
      </c>
      <c r="D18410" s="114" t="s">
        <v>1481</v>
      </c>
      <c r="E18410" s="115">
        <v>44893</v>
      </c>
      <c r="F18410" s="192">
        <v>0.51952546296296298</v>
      </c>
      <c r="G18410">
        <v>2</v>
      </c>
      <c r="H18410" s="114" t="s">
        <v>1482</v>
      </c>
      <c r="I18410">
        <v>5492937</v>
      </c>
    </row>
    <row r="18411" spans="1:9" x14ac:dyDescent="0.25">
      <c r="A18411" s="114" t="s">
        <v>2249</v>
      </c>
      <c r="B18411">
        <v>412</v>
      </c>
      <c r="C18411" s="114" t="s">
        <v>21</v>
      </c>
      <c r="D18411" s="114" t="s">
        <v>1685</v>
      </c>
      <c r="E18411" s="115">
        <v>44893</v>
      </c>
      <c r="F18411" s="192">
        <v>0.51960648148148147</v>
      </c>
      <c r="G18411">
        <v>2</v>
      </c>
      <c r="H18411" s="114" t="s">
        <v>21</v>
      </c>
      <c r="I18411"/>
    </row>
    <row r="18412" spans="1:9" x14ac:dyDescent="0.25">
      <c r="A18412" s="114" t="s">
        <v>2249</v>
      </c>
      <c r="B18412">
        <v>413</v>
      </c>
      <c r="C18412" s="114" t="s">
        <v>21</v>
      </c>
      <c r="D18412" s="114" t="s">
        <v>1590</v>
      </c>
      <c r="E18412" s="115">
        <v>44893</v>
      </c>
      <c r="F18412" s="192">
        <v>0.5196412037037037</v>
      </c>
      <c r="G18412">
        <v>2</v>
      </c>
      <c r="H18412" s="114" t="s">
        <v>21</v>
      </c>
      <c r="I18412"/>
    </row>
    <row r="18413" spans="1:9" x14ac:dyDescent="0.25">
      <c r="A18413" s="114" t="s">
        <v>2249</v>
      </c>
      <c r="B18413">
        <v>414</v>
      </c>
      <c r="C18413" s="114" t="s">
        <v>21</v>
      </c>
      <c r="D18413" s="114" t="s">
        <v>1833</v>
      </c>
      <c r="E18413" s="115">
        <v>44893</v>
      </c>
      <c r="F18413" s="192">
        <v>0.51968749999999997</v>
      </c>
      <c r="G18413">
        <v>2</v>
      </c>
      <c r="H18413" s="114" t="s">
        <v>21</v>
      </c>
      <c r="I18413"/>
    </row>
    <row r="18414" spans="1:9" x14ac:dyDescent="0.25">
      <c r="A18414" s="114" t="s">
        <v>2249</v>
      </c>
      <c r="B18414">
        <v>415</v>
      </c>
      <c r="C18414" s="114" t="s">
        <v>54</v>
      </c>
      <c r="D18414" s="114" t="s">
        <v>2150</v>
      </c>
      <c r="E18414" s="115">
        <v>44893</v>
      </c>
      <c r="F18414" s="192">
        <v>0.52031249999999996</v>
      </c>
      <c r="G18414">
        <v>2</v>
      </c>
      <c r="H18414" s="114" t="s">
        <v>2151</v>
      </c>
      <c r="I18414">
        <v>6710160</v>
      </c>
    </row>
    <row r="18415" spans="1:9" x14ac:dyDescent="0.25">
      <c r="A18415" s="114" t="s">
        <v>2249</v>
      </c>
      <c r="B18415">
        <v>416</v>
      </c>
      <c r="C18415" s="114" t="s">
        <v>53</v>
      </c>
      <c r="D18415" s="114" t="s">
        <v>376</v>
      </c>
      <c r="E18415" s="115">
        <v>44893</v>
      </c>
      <c r="F18415" s="192">
        <v>0.52094907407407409</v>
      </c>
      <c r="G18415">
        <v>2</v>
      </c>
      <c r="H18415" s="114" t="s">
        <v>377</v>
      </c>
      <c r="I18415">
        <v>14959868</v>
      </c>
    </row>
    <row r="18416" spans="1:9" x14ac:dyDescent="0.25">
      <c r="A18416" s="114" t="s">
        <v>2249</v>
      </c>
      <c r="B18416">
        <v>417</v>
      </c>
      <c r="C18416" s="114" t="s">
        <v>52</v>
      </c>
      <c r="D18416" s="114" t="s">
        <v>821</v>
      </c>
      <c r="E18416" s="115">
        <v>44893</v>
      </c>
      <c r="F18416" s="192">
        <v>0.53465277777777775</v>
      </c>
      <c r="G18416">
        <v>2</v>
      </c>
      <c r="H18416" s="114" t="s">
        <v>822</v>
      </c>
      <c r="I18416"/>
    </row>
    <row r="18417" spans="1:9" x14ac:dyDescent="0.25">
      <c r="A18417" s="114" t="s">
        <v>2249</v>
      </c>
      <c r="B18417">
        <v>418</v>
      </c>
      <c r="C18417" s="114" t="s">
        <v>54</v>
      </c>
      <c r="D18417" s="114" t="s">
        <v>424</v>
      </c>
      <c r="E18417" s="115">
        <v>44893</v>
      </c>
      <c r="F18417" s="192">
        <v>0.5352662037037037</v>
      </c>
      <c r="G18417">
        <v>2</v>
      </c>
      <c r="H18417" s="114" t="s">
        <v>425</v>
      </c>
      <c r="I18417">
        <v>5350400</v>
      </c>
    </row>
    <row r="18418" spans="1:9" x14ac:dyDescent="0.25">
      <c r="A18418" s="114" t="s">
        <v>2249</v>
      </c>
      <c r="B18418">
        <v>419</v>
      </c>
      <c r="C18418" s="114" t="s">
        <v>53</v>
      </c>
      <c r="D18418" s="114" t="s">
        <v>372</v>
      </c>
      <c r="E18418" s="115">
        <v>44893</v>
      </c>
      <c r="F18418" s="192">
        <v>0.53545138888888888</v>
      </c>
      <c r="G18418">
        <v>2</v>
      </c>
      <c r="H18418" s="114" t="s">
        <v>373</v>
      </c>
      <c r="I18418">
        <v>4822957</v>
      </c>
    </row>
    <row r="18419" spans="1:9" x14ac:dyDescent="0.25">
      <c r="A18419" s="114" t="s">
        <v>2249</v>
      </c>
      <c r="B18419">
        <v>420</v>
      </c>
      <c r="C18419" s="114" t="s">
        <v>52</v>
      </c>
      <c r="D18419" s="114" t="s">
        <v>1436</v>
      </c>
      <c r="E18419" s="115">
        <v>44893</v>
      </c>
      <c r="F18419" s="192">
        <v>0.53553240740740737</v>
      </c>
      <c r="G18419">
        <v>2</v>
      </c>
      <c r="H18419" s="114" t="s">
        <v>1437</v>
      </c>
      <c r="I18419">
        <v>5399063</v>
      </c>
    </row>
    <row r="18420" spans="1:9" x14ac:dyDescent="0.25">
      <c r="A18420" s="114" t="s">
        <v>2249</v>
      </c>
      <c r="B18420">
        <v>421</v>
      </c>
      <c r="C18420" s="114" t="s">
        <v>56</v>
      </c>
      <c r="D18420" s="114" t="s">
        <v>1933</v>
      </c>
      <c r="E18420" s="115">
        <v>44893</v>
      </c>
      <c r="F18420" s="192">
        <v>0.53555555555555556</v>
      </c>
      <c r="G18420">
        <v>2</v>
      </c>
      <c r="H18420" s="114" t="s">
        <v>1934</v>
      </c>
      <c r="I18420"/>
    </row>
    <row r="18421" spans="1:9" x14ac:dyDescent="0.25">
      <c r="A18421" s="114" t="s">
        <v>2249</v>
      </c>
      <c r="B18421">
        <v>422</v>
      </c>
      <c r="C18421" s="114" t="s">
        <v>56</v>
      </c>
      <c r="D18421" s="114" t="s">
        <v>2100</v>
      </c>
      <c r="E18421" s="115">
        <v>44893</v>
      </c>
      <c r="F18421" s="192">
        <v>0.53559027777777779</v>
      </c>
      <c r="G18421">
        <v>2</v>
      </c>
      <c r="H18421" s="114" t="s">
        <v>56</v>
      </c>
      <c r="I18421"/>
    </row>
    <row r="18422" spans="1:9" x14ac:dyDescent="0.25">
      <c r="A18422" s="114" t="s">
        <v>2249</v>
      </c>
      <c r="B18422">
        <v>423</v>
      </c>
      <c r="C18422" s="114" t="s">
        <v>52</v>
      </c>
      <c r="D18422" s="114" t="s">
        <v>2250</v>
      </c>
      <c r="E18422" s="115">
        <v>44893</v>
      </c>
      <c r="F18422" s="192">
        <v>0.53563657407407406</v>
      </c>
      <c r="G18422">
        <v>2</v>
      </c>
      <c r="H18422" s="114" t="s">
        <v>2251</v>
      </c>
      <c r="I18422">
        <v>5511648</v>
      </c>
    </row>
    <row r="18423" spans="1:9" x14ac:dyDescent="0.25">
      <c r="A18423" s="114" t="s">
        <v>2249</v>
      </c>
      <c r="B18423">
        <v>424</v>
      </c>
      <c r="C18423" s="114" t="s">
        <v>18</v>
      </c>
      <c r="D18423" s="114" t="s">
        <v>1552</v>
      </c>
      <c r="E18423" s="115">
        <v>44893</v>
      </c>
      <c r="F18423" s="192">
        <v>0.53575231481481478</v>
      </c>
      <c r="G18423">
        <v>2</v>
      </c>
      <c r="H18423" s="114" t="s">
        <v>1553</v>
      </c>
      <c r="I18423">
        <v>6721174</v>
      </c>
    </row>
    <row r="18424" spans="1:9" x14ac:dyDescent="0.25">
      <c r="A18424" s="114" t="s">
        <v>2249</v>
      </c>
      <c r="B18424">
        <v>425</v>
      </c>
      <c r="C18424" s="114" t="s">
        <v>54</v>
      </c>
      <c r="D18424" s="114" t="s">
        <v>616</v>
      </c>
      <c r="E18424" s="115">
        <v>44893</v>
      </c>
      <c r="F18424" s="192">
        <v>0.53702546296296294</v>
      </c>
      <c r="G18424">
        <v>2</v>
      </c>
      <c r="H18424" s="114" t="s">
        <v>617</v>
      </c>
      <c r="I18424">
        <v>3668296</v>
      </c>
    </row>
    <row r="18425" spans="1:9" x14ac:dyDescent="0.25">
      <c r="A18425" s="114" t="s">
        <v>2249</v>
      </c>
      <c r="B18425">
        <v>426</v>
      </c>
      <c r="C18425" s="114" t="s">
        <v>54</v>
      </c>
      <c r="D18425" s="114" t="s">
        <v>645</v>
      </c>
      <c r="E18425" s="115">
        <v>44893</v>
      </c>
      <c r="F18425" s="192">
        <v>0.53935185185185186</v>
      </c>
      <c r="G18425">
        <v>2</v>
      </c>
      <c r="H18425" s="114" t="s">
        <v>646</v>
      </c>
      <c r="I18425"/>
    </row>
    <row r="18426" spans="1:9" x14ac:dyDescent="0.25">
      <c r="A18426" s="114" t="s">
        <v>2249</v>
      </c>
      <c r="B18426">
        <v>427</v>
      </c>
      <c r="C18426" s="114" t="s">
        <v>54</v>
      </c>
      <c r="D18426" s="114" t="s">
        <v>338</v>
      </c>
      <c r="E18426" s="115">
        <v>44893</v>
      </c>
      <c r="F18426" s="192">
        <v>0.54030092592592593</v>
      </c>
      <c r="G18426">
        <v>2</v>
      </c>
      <c r="H18426" s="114" t="s">
        <v>339</v>
      </c>
      <c r="I18426">
        <v>8414045</v>
      </c>
    </row>
    <row r="18427" spans="1:9" x14ac:dyDescent="0.25">
      <c r="A18427" s="114" t="s">
        <v>2249</v>
      </c>
      <c r="B18427">
        <v>428</v>
      </c>
      <c r="C18427" s="114" t="s">
        <v>54</v>
      </c>
      <c r="D18427" s="114" t="s">
        <v>530</v>
      </c>
      <c r="E18427" s="115">
        <v>44893</v>
      </c>
      <c r="F18427" s="192">
        <v>0.54033564814814816</v>
      </c>
      <c r="G18427">
        <v>2</v>
      </c>
      <c r="H18427" s="114" t="s">
        <v>531</v>
      </c>
      <c r="I18427">
        <v>6699761</v>
      </c>
    </row>
    <row r="18428" spans="1:9" x14ac:dyDescent="0.25">
      <c r="A18428" s="114" t="s">
        <v>2249</v>
      </c>
      <c r="B18428">
        <v>429</v>
      </c>
      <c r="C18428" s="114" t="s">
        <v>54</v>
      </c>
      <c r="D18428" s="114" t="s">
        <v>907</v>
      </c>
      <c r="E18428" s="115">
        <v>44893</v>
      </c>
      <c r="F18428" s="192">
        <v>0.54038194444444443</v>
      </c>
      <c r="G18428">
        <v>2</v>
      </c>
      <c r="H18428" s="114" t="s">
        <v>908</v>
      </c>
      <c r="I18428">
        <v>6709334</v>
      </c>
    </row>
    <row r="18429" spans="1:9" x14ac:dyDescent="0.25">
      <c r="A18429" s="114" t="s">
        <v>2249</v>
      </c>
      <c r="B18429">
        <v>430</v>
      </c>
      <c r="C18429" s="114" t="s">
        <v>54</v>
      </c>
      <c r="D18429" s="114" t="s">
        <v>2252</v>
      </c>
      <c r="E18429" s="115">
        <v>44893</v>
      </c>
      <c r="F18429" s="192">
        <v>0.5414930555555556</v>
      </c>
      <c r="G18429">
        <v>2</v>
      </c>
      <c r="H18429" s="114" t="s">
        <v>2253</v>
      </c>
      <c r="I18429">
        <v>5504043</v>
      </c>
    </row>
    <row r="18430" spans="1:9" x14ac:dyDescent="0.25">
      <c r="A18430" s="114" t="s">
        <v>2249</v>
      </c>
      <c r="B18430">
        <v>431</v>
      </c>
      <c r="C18430" s="114" t="s">
        <v>52</v>
      </c>
      <c r="D18430" s="114" t="s">
        <v>2044</v>
      </c>
      <c r="E18430" s="115">
        <v>44893</v>
      </c>
      <c r="F18430" s="192">
        <v>0.54394675925925928</v>
      </c>
      <c r="G18430">
        <v>2</v>
      </c>
      <c r="H18430" s="114" t="s">
        <v>2045</v>
      </c>
      <c r="I18430">
        <v>14137632</v>
      </c>
    </row>
    <row r="18431" spans="1:9" x14ac:dyDescent="0.25">
      <c r="A18431" s="114" t="s">
        <v>2249</v>
      </c>
      <c r="B18431">
        <v>432</v>
      </c>
      <c r="C18431" s="114" t="s">
        <v>54</v>
      </c>
      <c r="D18431" s="114" t="s">
        <v>1567</v>
      </c>
      <c r="E18431" s="115">
        <v>44893</v>
      </c>
      <c r="F18431" s="192">
        <v>0.54732638888888885</v>
      </c>
      <c r="G18431">
        <v>2</v>
      </c>
      <c r="H18431" s="114" t="s">
        <v>1568</v>
      </c>
      <c r="I18431">
        <v>5349830</v>
      </c>
    </row>
    <row r="18432" spans="1:9" x14ac:dyDescent="0.25">
      <c r="A18432" s="114" t="s">
        <v>2249</v>
      </c>
      <c r="B18432">
        <v>433</v>
      </c>
      <c r="C18432" s="114" t="s">
        <v>54</v>
      </c>
      <c r="D18432" s="114" t="s">
        <v>2047</v>
      </c>
      <c r="E18432" s="115">
        <v>44893</v>
      </c>
      <c r="F18432" s="192">
        <v>0.54995370370370367</v>
      </c>
      <c r="G18432">
        <v>2</v>
      </c>
      <c r="H18432" s="114" t="s">
        <v>2048</v>
      </c>
      <c r="I18432">
        <v>6702489</v>
      </c>
    </row>
    <row r="18433" spans="1:9" x14ac:dyDescent="0.25">
      <c r="A18433" s="114" t="s">
        <v>2249</v>
      </c>
      <c r="B18433">
        <v>434</v>
      </c>
      <c r="C18433" s="114" t="s">
        <v>53</v>
      </c>
      <c r="D18433" s="114" t="s">
        <v>748</v>
      </c>
      <c r="E18433" s="115">
        <v>44893</v>
      </c>
      <c r="F18433" s="192">
        <v>0.55112268518518515</v>
      </c>
      <c r="G18433">
        <v>2</v>
      </c>
      <c r="H18433" s="114" t="s">
        <v>749</v>
      </c>
      <c r="I18433"/>
    </row>
    <row r="18434" spans="1:9" x14ac:dyDescent="0.25">
      <c r="A18434" s="114" t="s">
        <v>2249</v>
      </c>
      <c r="B18434">
        <v>435</v>
      </c>
      <c r="C18434" s="114" t="s">
        <v>24</v>
      </c>
      <c r="D18434" s="114" t="s">
        <v>676</v>
      </c>
      <c r="E18434" s="115">
        <v>44893</v>
      </c>
      <c r="F18434" s="192">
        <v>0.55143518518518519</v>
      </c>
      <c r="G18434">
        <v>2</v>
      </c>
      <c r="H18434" s="114" t="s">
        <v>677</v>
      </c>
      <c r="I18434">
        <v>5480001</v>
      </c>
    </row>
    <row r="18435" spans="1:9" x14ac:dyDescent="0.25">
      <c r="A18435" s="114" t="s">
        <v>2249</v>
      </c>
      <c r="B18435">
        <v>436</v>
      </c>
      <c r="C18435" s="114" t="s">
        <v>52</v>
      </c>
      <c r="D18435" s="114" t="s">
        <v>1632</v>
      </c>
      <c r="E18435" s="115">
        <v>44893</v>
      </c>
      <c r="F18435" s="192">
        <v>0.55188657407407404</v>
      </c>
      <c r="G18435">
        <v>2</v>
      </c>
      <c r="H18435" s="114" t="s">
        <v>1633</v>
      </c>
      <c r="I18435">
        <v>5367512</v>
      </c>
    </row>
    <row r="18436" spans="1:9" x14ac:dyDescent="0.25">
      <c r="A18436" s="114" t="s">
        <v>2249</v>
      </c>
      <c r="B18436">
        <v>437</v>
      </c>
      <c r="C18436" s="114" t="s">
        <v>52</v>
      </c>
      <c r="D18436" s="114" t="s">
        <v>839</v>
      </c>
      <c r="E18436" s="115">
        <v>44893</v>
      </c>
      <c r="F18436" s="192">
        <v>0.55201388888888892</v>
      </c>
      <c r="G18436">
        <v>2</v>
      </c>
      <c r="H18436" s="114" t="s">
        <v>840</v>
      </c>
      <c r="I18436">
        <v>5404447</v>
      </c>
    </row>
    <row r="18437" spans="1:9" x14ac:dyDescent="0.25">
      <c r="A18437" s="114" t="s">
        <v>2249</v>
      </c>
      <c r="B18437">
        <v>438</v>
      </c>
      <c r="C18437" s="114" t="s">
        <v>53</v>
      </c>
      <c r="D18437" s="114" t="s">
        <v>362</v>
      </c>
      <c r="E18437" s="115">
        <v>44893</v>
      </c>
      <c r="F18437" s="192">
        <v>0.55258101851851849</v>
      </c>
      <c r="G18437">
        <v>2</v>
      </c>
      <c r="H18437" s="114" t="s">
        <v>363</v>
      </c>
      <c r="I18437"/>
    </row>
    <row r="18438" spans="1:9" x14ac:dyDescent="0.25">
      <c r="A18438" s="114" t="s">
        <v>2249</v>
      </c>
      <c r="B18438">
        <v>439</v>
      </c>
      <c r="C18438" s="114" t="s">
        <v>52</v>
      </c>
      <c r="D18438" s="114" t="s">
        <v>368</v>
      </c>
      <c r="E18438" s="115">
        <v>44893</v>
      </c>
      <c r="F18438" s="192">
        <v>0.55321759259259262</v>
      </c>
      <c r="G18438">
        <v>2</v>
      </c>
      <c r="H18438" s="114" t="s">
        <v>369</v>
      </c>
      <c r="I18438">
        <v>2669514</v>
      </c>
    </row>
    <row r="18439" spans="1:9" x14ac:dyDescent="0.25">
      <c r="A18439" s="114" t="s">
        <v>2249</v>
      </c>
      <c r="B18439">
        <v>440</v>
      </c>
      <c r="C18439" s="114" t="s">
        <v>52</v>
      </c>
      <c r="D18439" s="114" t="s">
        <v>773</v>
      </c>
      <c r="E18439" s="115">
        <v>44893</v>
      </c>
      <c r="F18439" s="192">
        <v>0.55327546296296293</v>
      </c>
      <c r="G18439">
        <v>2</v>
      </c>
      <c r="H18439" s="114" t="s">
        <v>774</v>
      </c>
      <c r="I18439">
        <v>3623500</v>
      </c>
    </row>
    <row r="18440" spans="1:9" x14ac:dyDescent="0.25">
      <c r="A18440" s="114" t="s">
        <v>2249</v>
      </c>
      <c r="B18440">
        <v>441</v>
      </c>
      <c r="C18440" s="114" t="s">
        <v>52</v>
      </c>
      <c r="D18440" s="114" t="s">
        <v>722</v>
      </c>
      <c r="E18440" s="115">
        <v>44893</v>
      </c>
      <c r="F18440" s="192">
        <v>0.55356481481481479</v>
      </c>
      <c r="G18440">
        <v>2</v>
      </c>
      <c r="H18440" s="114" t="s">
        <v>723</v>
      </c>
      <c r="I18440">
        <v>5421167</v>
      </c>
    </row>
    <row r="18441" spans="1:9" x14ac:dyDescent="0.25">
      <c r="A18441" s="114" t="s">
        <v>2249</v>
      </c>
      <c r="B18441">
        <v>442</v>
      </c>
      <c r="C18441" s="114" t="s">
        <v>53</v>
      </c>
      <c r="D18441" s="114" t="s">
        <v>580</v>
      </c>
      <c r="E18441" s="115">
        <v>44893</v>
      </c>
      <c r="F18441" s="192">
        <v>0.55363425925925924</v>
      </c>
      <c r="G18441">
        <v>2</v>
      </c>
      <c r="H18441" s="114" t="s">
        <v>581</v>
      </c>
      <c r="I18441"/>
    </row>
    <row r="18442" spans="1:9" x14ac:dyDescent="0.25">
      <c r="A18442" s="114" t="s">
        <v>2249</v>
      </c>
      <c r="B18442">
        <v>443</v>
      </c>
      <c r="C18442" s="114" t="s">
        <v>57</v>
      </c>
      <c r="D18442" s="114" t="s">
        <v>1483</v>
      </c>
      <c r="E18442" s="115">
        <v>44893</v>
      </c>
      <c r="F18442" s="192">
        <v>0.55398148148148152</v>
      </c>
      <c r="G18442">
        <v>2</v>
      </c>
      <c r="H18442" s="114" t="s">
        <v>1484</v>
      </c>
      <c r="I18442">
        <v>6724154</v>
      </c>
    </row>
    <row r="18443" spans="1:9" x14ac:dyDescent="0.25">
      <c r="A18443" s="114" t="s">
        <v>2249</v>
      </c>
      <c r="B18443">
        <v>444</v>
      </c>
      <c r="C18443" s="114" t="s">
        <v>52</v>
      </c>
      <c r="D18443" s="114" t="s">
        <v>2172</v>
      </c>
      <c r="E18443" s="115">
        <v>44893</v>
      </c>
      <c r="F18443" s="192">
        <v>0.55414351851851851</v>
      </c>
      <c r="G18443">
        <v>2</v>
      </c>
      <c r="H18443" s="114" t="s">
        <v>2173</v>
      </c>
      <c r="I18443">
        <v>5382424</v>
      </c>
    </row>
    <row r="18444" spans="1:9" x14ac:dyDescent="0.25">
      <c r="A18444" s="114" t="s">
        <v>2249</v>
      </c>
      <c r="B18444">
        <v>445</v>
      </c>
      <c r="C18444" s="114" t="s">
        <v>53</v>
      </c>
      <c r="D18444" s="114" t="s">
        <v>811</v>
      </c>
      <c r="E18444" s="115">
        <v>44893</v>
      </c>
      <c r="F18444" s="192">
        <v>0.55425925925925923</v>
      </c>
      <c r="G18444">
        <v>2</v>
      </c>
      <c r="H18444" s="114" t="s">
        <v>812</v>
      </c>
      <c r="I18444">
        <v>2025608</v>
      </c>
    </row>
    <row r="18445" spans="1:9" x14ac:dyDescent="0.25">
      <c r="A18445" s="114" t="s">
        <v>2249</v>
      </c>
      <c r="B18445">
        <v>446</v>
      </c>
      <c r="C18445" s="114" t="s">
        <v>52</v>
      </c>
      <c r="D18445" s="114" t="s">
        <v>484</v>
      </c>
      <c r="E18445" s="115">
        <v>44893</v>
      </c>
      <c r="F18445" s="192">
        <v>0.55822916666666667</v>
      </c>
      <c r="G18445">
        <v>2</v>
      </c>
      <c r="H18445" s="114" t="s">
        <v>485</v>
      </c>
      <c r="I18445">
        <v>5419317</v>
      </c>
    </row>
    <row r="18446" spans="1:9" x14ac:dyDescent="0.25">
      <c r="A18446" s="114" t="s">
        <v>2249</v>
      </c>
      <c r="B18446">
        <v>447</v>
      </c>
      <c r="C18446" s="114" t="s">
        <v>54</v>
      </c>
      <c r="D18446" s="114" t="s">
        <v>1527</v>
      </c>
      <c r="E18446" s="115">
        <v>44893</v>
      </c>
      <c r="F18446" s="192">
        <v>0.56521990740740746</v>
      </c>
      <c r="G18446">
        <v>2</v>
      </c>
      <c r="H18446" s="114" t="s">
        <v>1528</v>
      </c>
      <c r="I18446"/>
    </row>
    <row r="18447" spans="1:9" x14ac:dyDescent="0.25">
      <c r="A18447" s="114" t="s">
        <v>2249</v>
      </c>
      <c r="B18447">
        <v>448</v>
      </c>
      <c r="C18447" s="114" t="s">
        <v>52</v>
      </c>
      <c r="D18447" s="114" t="s">
        <v>775</v>
      </c>
      <c r="E18447" s="115">
        <v>44893</v>
      </c>
      <c r="F18447" s="192">
        <v>0.56732638888888887</v>
      </c>
      <c r="G18447">
        <v>2</v>
      </c>
      <c r="H18447" s="114" t="s">
        <v>776</v>
      </c>
      <c r="I18447">
        <v>8117972</v>
      </c>
    </row>
    <row r="18448" spans="1:9" x14ac:dyDescent="0.25">
      <c r="A18448" s="114" t="s">
        <v>2249</v>
      </c>
      <c r="B18448">
        <v>449</v>
      </c>
      <c r="C18448" s="114" t="s">
        <v>53</v>
      </c>
      <c r="D18448" s="114" t="s">
        <v>1151</v>
      </c>
      <c r="E18448" s="115">
        <v>44893</v>
      </c>
      <c r="F18448" s="192">
        <v>0.57094907407407403</v>
      </c>
      <c r="G18448">
        <v>2</v>
      </c>
      <c r="H18448" s="114" t="s">
        <v>1152</v>
      </c>
      <c r="I18448"/>
    </row>
    <row r="18449" spans="1:9" x14ac:dyDescent="0.25">
      <c r="A18449" s="114" t="s">
        <v>2249</v>
      </c>
      <c r="B18449">
        <v>450</v>
      </c>
      <c r="C18449" s="114" t="s">
        <v>52</v>
      </c>
      <c r="D18449" s="114" t="s">
        <v>1905</v>
      </c>
      <c r="E18449" s="115">
        <v>44893</v>
      </c>
      <c r="F18449" s="192">
        <v>0.57113425925925931</v>
      </c>
      <c r="G18449">
        <v>2</v>
      </c>
      <c r="H18449" s="114" t="s">
        <v>1906</v>
      </c>
      <c r="I18449">
        <v>5390779</v>
      </c>
    </row>
    <row r="18450" spans="1:9" x14ac:dyDescent="0.25">
      <c r="A18450" s="114" t="s">
        <v>2249</v>
      </c>
      <c r="B18450">
        <v>451</v>
      </c>
      <c r="C18450" s="114" t="s">
        <v>54</v>
      </c>
      <c r="D18450" s="114" t="s">
        <v>2003</v>
      </c>
      <c r="E18450" s="115">
        <v>44893</v>
      </c>
      <c r="F18450" s="192">
        <v>0.57130787037037034</v>
      </c>
      <c r="G18450">
        <v>2</v>
      </c>
      <c r="H18450" s="114" t="s">
        <v>2004</v>
      </c>
      <c r="I18450">
        <v>3686703</v>
      </c>
    </row>
    <row r="18451" spans="1:9" x14ac:dyDescent="0.25">
      <c r="A18451" s="114" t="s">
        <v>2249</v>
      </c>
      <c r="B18451">
        <v>452</v>
      </c>
      <c r="C18451" s="114" t="s">
        <v>53</v>
      </c>
      <c r="D18451" s="114" t="s">
        <v>758</v>
      </c>
      <c r="E18451" s="115">
        <v>44893</v>
      </c>
      <c r="F18451" s="192">
        <v>0.57172453703703707</v>
      </c>
      <c r="G18451">
        <v>2</v>
      </c>
      <c r="H18451" s="114" t="s">
        <v>759</v>
      </c>
      <c r="I18451"/>
    </row>
    <row r="18452" spans="1:9" x14ac:dyDescent="0.25">
      <c r="A18452" s="114" t="s">
        <v>2249</v>
      </c>
      <c r="B18452">
        <v>453</v>
      </c>
      <c r="C18452" s="114" t="s">
        <v>52</v>
      </c>
      <c r="D18452" s="114" t="s">
        <v>1193</v>
      </c>
      <c r="E18452" s="115">
        <v>44893</v>
      </c>
      <c r="F18452" s="192">
        <v>0.57184027777777779</v>
      </c>
      <c r="G18452">
        <v>2</v>
      </c>
      <c r="H18452" s="114" t="s">
        <v>1194</v>
      </c>
      <c r="I18452">
        <v>6717067</v>
      </c>
    </row>
    <row r="18453" spans="1:9" x14ac:dyDescent="0.25">
      <c r="A18453" s="114" t="s">
        <v>2249</v>
      </c>
      <c r="B18453">
        <v>454</v>
      </c>
      <c r="C18453" s="114" t="s">
        <v>53</v>
      </c>
      <c r="D18453" s="114" t="s">
        <v>751</v>
      </c>
      <c r="E18453" s="115">
        <v>44893</v>
      </c>
      <c r="F18453" s="192">
        <v>0.57231481481481483</v>
      </c>
      <c r="G18453">
        <v>2</v>
      </c>
      <c r="H18453" s="114" t="s">
        <v>752</v>
      </c>
      <c r="I18453"/>
    </row>
    <row r="18454" spans="1:9" x14ac:dyDescent="0.25">
      <c r="A18454" s="114" t="s">
        <v>2249</v>
      </c>
      <c r="B18454">
        <v>455</v>
      </c>
      <c r="C18454" s="114" t="s">
        <v>53</v>
      </c>
      <c r="D18454" s="114" t="s">
        <v>742</v>
      </c>
      <c r="E18454" s="115">
        <v>44893</v>
      </c>
      <c r="F18454" s="192">
        <v>0.57297453703703705</v>
      </c>
      <c r="G18454">
        <v>2</v>
      </c>
      <c r="H18454" s="114" t="s">
        <v>743</v>
      </c>
      <c r="I18454">
        <v>2024799</v>
      </c>
    </row>
    <row r="18455" spans="1:9" x14ac:dyDescent="0.25">
      <c r="A18455" s="114" t="s">
        <v>2249</v>
      </c>
      <c r="B18455">
        <v>456</v>
      </c>
      <c r="C18455" s="114" t="s">
        <v>52</v>
      </c>
      <c r="D18455" s="114" t="s">
        <v>360</v>
      </c>
      <c r="E18455" s="115">
        <v>44893</v>
      </c>
      <c r="F18455" s="192">
        <v>0.57311342592592596</v>
      </c>
      <c r="G18455">
        <v>2</v>
      </c>
      <c r="H18455" s="114" t="s">
        <v>361</v>
      </c>
      <c r="I18455">
        <v>5503300</v>
      </c>
    </row>
    <row r="18456" spans="1:9" x14ac:dyDescent="0.25">
      <c r="A18456" s="114" t="s">
        <v>2249</v>
      </c>
      <c r="B18456">
        <v>457</v>
      </c>
      <c r="C18456" s="114" t="s">
        <v>52</v>
      </c>
      <c r="D18456" s="114" t="s">
        <v>406</v>
      </c>
      <c r="E18456" s="115">
        <v>44893</v>
      </c>
      <c r="F18456" s="192">
        <v>0.57346064814814812</v>
      </c>
      <c r="G18456">
        <v>2</v>
      </c>
      <c r="H18456" s="114" t="s">
        <v>407</v>
      </c>
      <c r="I18456">
        <v>2704256</v>
      </c>
    </row>
    <row r="18457" spans="1:9" x14ac:dyDescent="0.25">
      <c r="A18457" s="114" t="s">
        <v>2249</v>
      </c>
      <c r="B18457">
        <v>458</v>
      </c>
      <c r="C18457" s="114" t="s">
        <v>53</v>
      </c>
      <c r="D18457" s="114" t="s">
        <v>1172</v>
      </c>
      <c r="E18457" s="115">
        <v>44893</v>
      </c>
      <c r="F18457" s="192">
        <v>0.57498842592592592</v>
      </c>
      <c r="G18457">
        <v>2</v>
      </c>
      <c r="H18457" s="114" t="s">
        <v>1173</v>
      </c>
      <c r="I18457">
        <v>3386300</v>
      </c>
    </row>
    <row r="18458" spans="1:9" x14ac:dyDescent="0.25">
      <c r="A18458" s="114" t="s">
        <v>2249</v>
      </c>
      <c r="B18458">
        <v>459</v>
      </c>
      <c r="C18458" s="114" t="s">
        <v>53</v>
      </c>
      <c r="D18458" s="114" t="s">
        <v>1569</v>
      </c>
      <c r="E18458" s="115">
        <v>44893</v>
      </c>
      <c r="F18458" s="192">
        <v>0.57543981481481477</v>
      </c>
      <c r="G18458">
        <v>2</v>
      </c>
      <c r="H18458" s="114" t="s">
        <v>1570</v>
      </c>
      <c r="I18458">
        <v>2713872</v>
      </c>
    </row>
    <row r="18459" spans="1:9" x14ac:dyDescent="0.25">
      <c r="A18459" s="114" t="s">
        <v>2249</v>
      </c>
      <c r="B18459">
        <v>460</v>
      </c>
      <c r="C18459" s="114" t="s">
        <v>53</v>
      </c>
      <c r="D18459" s="114" t="s">
        <v>1931</v>
      </c>
      <c r="E18459" s="115">
        <v>44893</v>
      </c>
      <c r="F18459" s="192">
        <v>0.57839120370370367</v>
      </c>
      <c r="G18459">
        <v>2</v>
      </c>
      <c r="H18459" s="114" t="s">
        <v>1932</v>
      </c>
      <c r="I18459">
        <v>2577965876</v>
      </c>
    </row>
    <row r="18460" spans="1:9" x14ac:dyDescent="0.25">
      <c r="A18460" s="114" t="s">
        <v>2249</v>
      </c>
      <c r="B18460">
        <v>461</v>
      </c>
      <c r="C18460" s="114" t="s">
        <v>54</v>
      </c>
      <c r="D18460" s="114" t="s">
        <v>682</v>
      </c>
      <c r="E18460" s="115">
        <v>44893</v>
      </c>
      <c r="F18460" s="192">
        <v>0.57894675925925931</v>
      </c>
      <c r="G18460">
        <v>2</v>
      </c>
      <c r="H18460" s="114" t="s">
        <v>683</v>
      </c>
      <c r="I18460">
        <v>5333932</v>
      </c>
    </row>
    <row r="18461" spans="1:9" x14ac:dyDescent="0.25">
      <c r="A18461" s="114" t="s">
        <v>2249</v>
      </c>
      <c r="B18461">
        <v>462</v>
      </c>
      <c r="C18461" s="114" t="s">
        <v>54</v>
      </c>
      <c r="D18461" s="114" t="s">
        <v>1855</v>
      </c>
      <c r="E18461" s="115">
        <v>44893</v>
      </c>
      <c r="F18461" s="192">
        <v>0.57921296296296299</v>
      </c>
      <c r="G18461">
        <v>2</v>
      </c>
      <c r="H18461" s="114" t="s">
        <v>1856</v>
      </c>
      <c r="I18461"/>
    </row>
    <row r="18462" spans="1:9" x14ac:dyDescent="0.25">
      <c r="A18462" s="114" t="s">
        <v>2249</v>
      </c>
      <c r="B18462">
        <v>463</v>
      </c>
      <c r="C18462" s="114" t="s">
        <v>53</v>
      </c>
      <c r="D18462" s="114" t="s">
        <v>716</v>
      </c>
      <c r="E18462" s="115">
        <v>44893</v>
      </c>
      <c r="F18462" s="192">
        <v>0.5973032407407407</v>
      </c>
      <c r="G18462">
        <v>2</v>
      </c>
      <c r="H18462" s="114" t="s">
        <v>717</v>
      </c>
      <c r="I18462">
        <v>3630278</v>
      </c>
    </row>
    <row r="18463" spans="1:9" x14ac:dyDescent="0.25">
      <c r="A18463" s="114" t="s">
        <v>2249</v>
      </c>
      <c r="B18463">
        <v>464</v>
      </c>
      <c r="C18463" s="114" t="s">
        <v>53</v>
      </c>
      <c r="D18463" s="114" t="s">
        <v>320</v>
      </c>
      <c r="E18463" s="115">
        <v>44893</v>
      </c>
      <c r="F18463" s="192">
        <v>0.59769675925925925</v>
      </c>
      <c r="G18463">
        <v>2</v>
      </c>
      <c r="H18463" s="114" t="s">
        <v>321</v>
      </c>
      <c r="I18463">
        <v>3385712</v>
      </c>
    </row>
    <row r="18464" spans="1:9" x14ac:dyDescent="0.25">
      <c r="A18464" s="114" t="s">
        <v>2249</v>
      </c>
      <c r="B18464">
        <v>465</v>
      </c>
      <c r="C18464" s="114" t="s">
        <v>54</v>
      </c>
      <c r="D18464" s="114" t="s">
        <v>845</v>
      </c>
      <c r="E18464" s="115">
        <v>44893</v>
      </c>
      <c r="F18464" s="192">
        <v>0.5981481481481481</v>
      </c>
      <c r="G18464">
        <v>2</v>
      </c>
      <c r="H18464" s="114" t="s">
        <v>846</v>
      </c>
      <c r="I18464">
        <v>5357891</v>
      </c>
    </row>
    <row r="18465" spans="1:9" x14ac:dyDescent="0.25">
      <c r="A18465" s="114" t="s">
        <v>2249</v>
      </c>
      <c r="B18465">
        <v>466</v>
      </c>
      <c r="C18465" s="114" t="s">
        <v>53</v>
      </c>
      <c r="D18465" s="114" t="s">
        <v>841</v>
      </c>
      <c r="E18465" s="115">
        <v>44893</v>
      </c>
      <c r="F18465" s="192">
        <v>0.59848379629629633</v>
      </c>
      <c r="G18465">
        <v>2</v>
      </c>
      <c r="H18465" s="114" t="s">
        <v>842</v>
      </c>
      <c r="I18465"/>
    </row>
    <row r="18466" spans="1:9" x14ac:dyDescent="0.25">
      <c r="A18466" s="114" t="s">
        <v>2249</v>
      </c>
      <c r="B18466">
        <v>467</v>
      </c>
      <c r="C18466" s="114" t="s">
        <v>53</v>
      </c>
      <c r="D18466" s="114" t="s">
        <v>1080</v>
      </c>
      <c r="E18466" s="115">
        <v>44893</v>
      </c>
      <c r="F18466" s="192">
        <v>0.59885416666666669</v>
      </c>
      <c r="G18466">
        <v>2</v>
      </c>
      <c r="H18466" s="114" t="s">
        <v>1081</v>
      </c>
      <c r="I18466"/>
    </row>
    <row r="18467" spans="1:9" x14ac:dyDescent="0.25">
      <c r="A18467" s="114" t="s">
        <v>2249</v>
      </c>
      <c r="B18467">
        <v>468</v>
      </c>
      <c r="C18467" s="114" t="s">
        <v>53</v>
      </c>
      <c r="D18467" s="114" t="s">
        <v>1948</v>
      </c>
      <c r="E18467" s="115">
        <v>44893</v>
      </c>
      <c r="F18467" s="192">
        <v>0.59969907407407408</v>
      </c>
      <c r="G18467">
        <v>2</v>
      </c>
      <c r="H18467" s="114" t="s">
        <v>1949</v>
      </c>
      <c r="I18467"/>
    </row>
    <row r="18468" spans="1:9" x14ac:dyDescent="0.25">
      <c r="A18468" s="114" t="s">
        <v>2249</v>
      </c>
      <c r="B18468">
        <v>469</v>
      </c>
      <c r="C18468" s="114" t="s">
        <v>53</v>
      </c>
      <c r="D18468" s="114" t="s">
        <v>1276</v>
      </c>
      <c r="E18468" s="115">
        <v>44893</v>
      </c>
      <c r="F18468" s="192">
        <v>0.59973379629629631</v>
      </c>
      <c r="G18468">
        <v>2</v>
      </c>
      <c r="H18468" s="114" t="s">
        <v>1277</v>
      </c>
      <c r="I18468"/>
    </row>
    <row r="18469" spans="1:9" x14ac:dyDescent="0.25">
      <c r="A18469" s="114" t="s">
        <v>2249</v>
      </c>
      <c r="B18469">
        <v>470</v>
      </c>
      <c r="C18469" s="114" t="s">
        <v>53</v>
      </c>
      <c r="D18469" s="114" t="s">
        <v>526</v>
      </c>
      <c r="E18469" s="115">
        <v>44893</v>
      </c>
      <c r="F18469" s="192">
        <v>0.60020833333333334</v>
      </c>
      <c r="G18469">
        <v>2</v>
      </c>
      <c r="H18469" s="114" t="s">
        <v>527</v>
      </c>
      <c r="I18469"/>
    </row>
    <row r="18470" spans="1:9" x14ac:dyDescent="0.25">
      <c r="A18470" s="114" t="s">
        <v>2249</v>
      </c>
      <c r="B18470">
        <v>471</v>
      </c>
      <c r="C18470" s="114" t="s">
        <v>54</v>
      </c>
      <c r="D18470" s="114" t="s">
        <v>708</v>
      </c>
      <c r="E18470" s="115">
        <v>44893</v>
      </c>
      <c r="F18470" s="192">
        <v>0.60141203703703705</v>
      </c>
      <c r="G18470">
        <v>2</v>
      </c>
      <c r="H18470" s="114" t="s">
        <v>709</v>
      </c>
      <c r="I18470"/>
    </row>
    <row r="18471" spans="1:9" x14ac:dyDescent="0.25">
      <c r="A18471" s="114" t="s">
        <v>2249</v>
      </c>
      <c r="B18471">
        <v>472</v>
      </c>
      <c r="C18471" s="114" t="s">
        <v>56</v>
      </c>
      <c r="D18471" s="114" t="s">
        <v>1591</v>
      </c>
      <c r="E18471" s="115">
        <v>44893</v>
      </c>
      <c r="F18471" s="192">
        <v>0.60431712962962958</v>
      </c>
      <c r="G18471">
        <v>2</v>
      </c>
      <c r="H18471" s="114" t="s">
        <v>1592</v>
      </c>
      <c r="I18471">
        <v>4829405</v>
      </c>
    </row>
    <row r="18472" spans="1:9" x14ac:dyDescent="0.25">
      <c r="A18472" s="114" t="s">
        <v>2249</v>
      </c>
      <c r="B18472">
        <v>473</v>
      </c>
      <c r="C18472" s="114" t="s">
        <v>53</v>
      </c>
      <c r="D18472" s="114" t="s">
        <v>1509</v>
      </c>
      <c r="E18472" s="115">
        <v>44893</v>
      </c>
      <c r="F18472" s="192">
        <v>0.60636574074074079</v>
      </c>
      <c r="G18472">
        <v>2</v>
      </c>
      <c r="H18472" s="114" t="s">
        <v>1510</v>
      </c>
      <c r="I18472"/>
    </row>
    <row r="18473" spans="1:9" x14ac:dyDescent="0.25">
      <c r="A18473" s="114" t="s">
        <v>2249</v>
      </c>
      <c r="B18473">
        <v>474</v>
      </c>
      <c r="C18473" s="114" t="s">
        <v>54</v>
      </c>
      <c r="D18473" s="114" t="s">
        <v>284</v>
      </c>
      <c r="E18473" s="115">
        <v>44893</v>
      </c>
      <c r="F18473" s="192">
        <v>0.60991898148148149</v>
      </c>
      <c r="G18473">
        <v>2</v>
      </c>
      <c r="H18473" s="114" t="s">
        <v>285</v>
      </c>
      <c r="I18473">
        <v>5348192</v>
      </c>
    </row>
    <row r="18474" spans="1:9" x14ac:dyDescent="0.25">
      <c r="A18474" s="114" t="s">
        <v>2249</v>
      </c>
      <c r="B18474">
        <v>475</v>
      </c>
      <c r="C18474" s="114" t="s">
        <v>52</v>
      </c>
      <c r="D18474" s="114" t="s">
        <v>418</v>
      </c>
      <c r="E18474" s="115">
        <v>44893</v>
      </c>
      <c r="F18474" s="192">
        <v>0.61315972222222226</v>
      </c>
      <c r="G18474">
        <v>2</v>
      </c>
      <c r="H18474" s="114" t="s">
        <v>419</v>
      </c>
      <c r="I18474">
        <v>3642277</v>
      </c>
    </row>
    <row r="18475" spans="1:9" x14ac:dyDescent="0.25">
      <c r="A18475" s="114" t="s">
        <v>2249</v>
      </c>
      <c r="B18475">
        <v>476</v>
      </c>
      <c r="C18475" s="114" t="s">
        <v>52</v>
      </c>
      <c r="D18475" s="114" t="s">
        <v>674</v>
      </c>
      <c r="E18475" s="115">
        <v>44893</v>
      </c>
      <c r="F18475" s="192">
        <v>0.6146180555555556</v>
      </c>
      <c r="G18475">
        <v>2</v>
      </c>
      <c r="H18475" s="114" t="s">
        <v>675</v>
      </c>
      <c r="I18475">
        <v>6699470</v>
      </c>
    </row>
    <row r="18476" spans="1:9" x14ac:dyDescent="0.25">
      <c r="A18476" s="114" t="s">
        <v>2249</v>
      </c>
      <c r="B18476">
        <v>477</v>
      </c>
      <c r="C18476" s="114" t="s">
        <v>52</v>
      </c>
      <c r="D18476" s="114" t="s">
        <v>779</v>
      </c>
      <c r="E18476" s="115">
        <v>44893</v>
      </c>
      <c r="F18476" s="192">
        <v>0.6164236111111111</v>
      </c>
      <c r="G18476">
        <v>2</v>
      </c>
      <c r="H18476" s="114" t="s">
        <v>780</v>
      </c>
      <c r="I18476">
        <v>5381595</v>
      </c>
    </row>
    <row r="18477" spans="1:9" x14ac:dyDescent="0.25">
      <c r="A18477" s="114" t="s">
        <v>2249</v>
      </c>
      <c r="B18477">
        <v>478</v>
      </c>
      <c r="C18477" s="114" t="s">
        <v>52</v>
      </c>
      <c r="D18477" s="114" t="s">
        <v>665</v>
      </c>
      <c r="E18477" s="115">
        <v>44893</v>
      </c>
      <c r="F18477" s="192">
        <v>0.61733796296296295</v>
      </c>
      <c r="G18477">
        <v>2</v>
      </c>
      <c r="H18477" s="114" t="s">
        <v>666</v>
      </c>
      <c r="I18477">
        <v>3666519</v>
      </c>
    </row>
    <row r="18478" spans="1:9" x14ac:dyDescent="0.25">
      <c r="A18478" s="114" t="s">
        <v>2249</v>
      </c>
      <c r="B18478">
        <v>479</v>
      </c>
      <c r="C18478" s="114" t="s">
        <v>52</v>
      </c>
      <c r="D18478" s="114" t="s">
        <v>1907</v>
      </c>
      <c r="E18478" s="115">
        <v>44893</v>
      </c>
      <c r="F18478" s="192">
        <v>0.62143518518518515</v>
      </c>
      <c r="G18478">
        <v>2</v>
      </c>
      <c r="H18478" s="114" t="s">
        <v>1908</v>
      </c>
      <c r="I18478">
        <v>4848209</v>
      </c>
    </row>
    <row r="18479" spans="1:9" x14ac:dyDescent="0.25">
      <c r="A18479" s="114" t="s">
        <v>2249</v>
      </c>
      <c r="B18479">
        <v>480</v>
      </c>
      <c r="C18479" s="114" t="s">
        <v>52</v>
      </c>
      <c r="D18479" s="114" t="s">
        <v>1209</v>
      </c>
      <c r="E18479" s="115">
        <v>44893</v>
      </c>
      <c r="F18479" s="192">
        <v>0.63192129629629634</v>
      </c>
      <c r="G18479">
        <v>2</v>
      </c>
      <c r="H18479" s="114" t="s">
        <v>1210</v>
      </c>
      <c r="I18479">
        <v>7610039</v>
      </c>
    </row>
    <row r="18480" spans="1:9" x14ac:dyDescent="0.25">
      <c r="A18480" s="114" t="s">
        <v>2249</v>
      </c>
      <c r="B18480">
        <v>481</v>
      </c>
      <c r="C18480" s="114" t="s">
        <v>53</v>
      </c>
      <c r="D18480" s="114" t="s">
        <v>486</v>
      </c>
      <c r="E18480" s="115">
        <v>44893</v>
      </c>
      <c r="F18480" s="192">
        <v>0.6372916666666667</v>
      </c>
      <c r="G18480">
        <v>2</v>
      </c>
      <c r="H18480" s="114" t="s">
        <v>487</v>
      </c>
      <c r="I18480"/>
    </row>
    <row r="18481" spans="1:9" x14ac:dyDescent="0.25">
      <c r="A18481" s="114" t="s">
        <v>2249</v>
      </c>
      <c r="B18481">
        <v>482</v>
      </c>
      <c r="C18481" s="114" t="s">
        <v>53</v>
      </c>
      <c r="D18481" s="114" t="s">
        <v>1602</v>
      </c>
      <c r="E18481" s="115">
        <v>44893</v>
      </c>
      <c r="F18481" s="192">
        <v>0.63736111111111116</v>
      </c>
      <c r="G18481">
        <v>2</v>
      </c>
      <c r="H18481" s="114" t="s">
        <v>1603</v>
      </c>
      <c r="I18481"/>
    </row>
    <row r="18482" spans="1:9" x14ac:dyDescent="0.25">
      <c r="A18482" s="114" t="s">
        <v>2249</v>
      </c>
      <c r="B18482">
        <v>483</v>
      </c>
      <c r="C18482" s="114" t="s">
        <v>53</v>
      </c>
      <c r="D18482" s="114" t="s">
        <v>1119</v>
      </c>
      <c r="E18482" s="115">
        <v>44893</v>
      </c>
      <c r="F18482" s="192">
        <v>0.6385763888888889</v>
      </c>
      <c r="G18482">
        <v>2</v>
      </c>
      <c r="H18482" s="114" t="s">
        <v>1120</v>
      </c>
      <c r="I18482">
        <v>2151827</v>
      </c>
    </row>
    <row r="18483" spans="1:9" x14ac:dyDescent="0.25">
      <c r="A18483" s="114" t="s">
        <v>2249</v>
      </c>
      <c r="B18483">
        <v>484</v>
      </c>
      <c r="C18483" s="114" t="s">
        <v>53</v>
      </c>
      <c r="D18483" s="114" t="s">
        <v>1604</v>
      </c>
      <c r="E18483" s="115">
        <v>44893</v>
      </c>
      <c r="F18483" s="192">
        <v>0.63868055555555558</v>
      </c>
      <c r="G18483">
        <v>2</v>
      </c>
      <c r="H18483" s="114" t="s">
        <v>1605</v>
      </c>
      <c r="I18483">
        <v>3392069</v>
      </c>
    </row>
    <row r="18484" spans="1:9" x14ac:dyDescent="0.25">
      <c r="A18484" s="114" t="s">
        <v>2249</v>
      </c>
      <c r="B18484">
        <v>485</v>
      </c>
      <c r="C18484" s="114" t="s">
        <v>52</v>
      </c>
      <c r="D18484" s="114" t="s">
        <v>829</v>
      </c>
      <c r="E18484" s="115">
        <v>44893</v>
      </c>
      <c r="F18484" s="192">
        <v>0.64118055555555553</v>
      </c>
      <c r="G18484">
        <v>2</v>
      </c>
      <c r="H18484" s="114" t="s">
        <v>830</v>
      </c>
      <c r="I18484">
        <v>5495578</v>
      </c>
    </row>
    <row r="18485" spans="1:9" x14ac:dyDescent="0.25">
      <c r="A18485" s="114" t="s">
        <v>2249</v>
      </c>
      <c r="B18485">
        <v>486</v>
      </c>
      <c r="C18485" s="114" t="s">
        <v>52</v>
      </c>
      <c r="D18485" s="114" t="s">
        <v>386</v>
      </c>
      <c r="E18485" s="115">
        <v>44893</v>
      </c>
      <c r="F18485" s="192">
        <v>0.64517361111111116</v>
      </c>
      <c r="G18485">
        <v>2</v>
      </c>
      <c r="H18485" s="114" t="s">
        <v>387</v>
      </c>
      <c r="I18485">
        <v>2702971</v>
      </c>
    </row>
    <row r="18486" spans="1:9" x14ac:dyDescent="0.25">
      <c r="A18486" s="114" t="s">
        <v>2249</v>
      </c>
      <c r="B18486">
        <v>487</v>
      </c>
      <c r="C18486" s="114" t="s">
        <v>53</v>
      </c>
      <c r="D18486" s="114" t="s">
        <v>937</v>
      </c>
      <c r="E18486" s="115">
        <v>44893</v>
      </c>
      <c r="F18486" s="192">
        <v>0.77083333333333337</v>
      </c>
      <c r="G18486">
        <v>2</v>
      </c>
      <c r="H18486" s="114" t="s">
        <v>938</v>
      </c>
      <c r="I18486">
        <v>2048564</v>
      </c>
    </row>
    <row r="18487" spans="1:9" x14ac:dyDescent="0.25">
      <c r="A18487" s="114" t="s">
        <v>2249</v>
      </c>
      <c r="B18487">
        <v>488</v>
      </c>
      <c r="C18487" s="114" t="s">
        <v>52</v>
      </c>
      <c r="D18487" s="114" t="s">
        <v>869</v>
      </c>
      <c r="E18487" s="115">
        <v>44893</v>
      </c>
      <c r="F18487" s="192">
        <v>0.7708680555555556</v>
      </c>
      <c r="G18487">
        <v>2</v>
      </c>
      <c r="H18487" s="114" t="s">
        <v>870</v>
      </c>
      <c r="I18487">
        <v>15013143</v>
      </c>
    </row>
    <row r="18488" spans="1:9" x14ac:dyDescent="0.25">
      <c r="A18488" s="114" t="s">
        <v>2249</v>
      </c>
      <c r="B18488">
        <v>489</v>
      </c>
      <c r="C18488" s="114" t="s">
        <v>53</v>
      </c>
      <c r="D18488" s="114" t="s">
        <v>873</v>
      </c>
      <c r="E18488" s="115">
        <v>44893</v>
      </c>
      <c r="F18488" s="192">
        <v>0.77091435185185186</v>
      </c>
      <c r="G18488">
        <v>2</v>
      </c>
      <c r="H18488" s="114" t="s">
        <v>874</v>
      </c>
      <c r="I18488"/>
    </row>
    <row r="18489" spans="1:9" x14ac:dyDescent="0.25">
      <c r="A18489" s="114" t="s">
        <v>2249</v>
      </c>
      <c r="B18489">
        <v>490</v>
      </c>
      <c r="C18489" s="114" t="s">
        <v>53</v>
      </c>
      <c r="D18489" s="114" t="s">
        <v>1223</v>
      </c>
      <c r="E18489" s="115">
        <v>44893</v>
      </c>
      <c r="F18489" s="192">
        <v>0.7710069444444444</v>
      </c>
      <c r="G18489">
        <v>2</v>
      </c>
      <c r="H18489" s="114" t="s">
        <v>1224</v>
      </c>
      <c r="I18489"/>
    </row>
    <row r="18490" spans="1:9" x14ac:dyDescent="0.25">
      <c r="A18490" s="114" t="s">
        <v>2249</v>
      </c>
      <c r="B18490">
        <v>491</v>
      </c>
      <c r="C18490" s="114" t="s">
        <v>53</v>
      </c>
      <c r="D18490" s="114" t="s">
        <v>919</v>
      </c>
      <c r="E18490" s="115">
        <v>44893</v>
      </c>
      <c r="F18490" s="192">
        <v>0.77115740740740746</v>
      </c>
      <c r="G18490">
        <v>2</v>
      </c>
      <c r="H18490" s="114" t="s">
        <v>920</v>
      </c>
      <c r="I18490">
        <v>4831307</v>
      </c>
    </row>
    <row r="18491" spans="1:9" x14ac:dyDescent="0.25">
      <c r="A18491" s="114" t="s">
        <v>2249</v>
      </c>
      <c r="B18491">
        <v>492</v>
      </c>
      <c r="C18491" s="114" t="s">
        <v>53</v>
      </c>
      <c r="D18491" s="114" t="s">
        <v>430</v>
      </c>
      <c r="E18491" s="115">
        <v>44893</v>
      </c>
      <c r="F18491" s="192">
        <v>0.77120370370370372</v>
      </c>
      <c r="G18491">
        <v>2</v>
      </c>
      <c r="H18491" s="114" t="s">
        <v>431</v>
      </c>
      <c r="I18491">
        <v>2099334</v>
      </c>
    </row>
    <row r="18492" spans="1:9" x14ac:dyDescent="0.25">
      <c r="A18492" s="114" t="s">
        <v>2249</v>
      </c>
      <c r="B18492">
        <v>493</v>
      </c>
      <c r="C18492" s="114" t="s">
        <v>53</v>
      </c>
      <c r="D18492" s="114" t="s">
        <v>895</v>
      </c>
      <c r="E18492" s="115">
        <v>44893</v>
      </c>
      <c r="F18492" s="192">
        <v>0.77126157407407403</v>
      </c>
      <c r="G18492">
        <v>2</v>
      </c>
      <c r="H18492" s="114" t="s">
        <v>896</v>
      </c>
      <c r="I18492">
        <v>4833466</v>
      </c>
    </row>
    <row r="18493" spans="1:9" x14ac:dyDescent="0.25">
      <c r="A18493" s="114" t="s">
        <v>2249</v>
      </c>
      <c r="B18493">
        <v>494</v>
      </c>
      <c r="C18493" s="114" t="s">
        <v>53</v>
      </c>
      <c r="D18493" s="114" t="s">
        <v>913</v>
      </c>
      <c r="E18493" s="115">
        <v>44893</v>
      </c>
      <c r="F18493" s="192">
        <v>0.77133101851851849</v>
      </c>
      <c r="G18493">
        <v>2</v>
      </c>
      <c r="H18493" s="114" t="s">
        <v>914</v>
      </c>
      <c r="I18493">
        <v>2642792</v>
      </c>
    </row>
    <row r="18494" spans="1:9" x14ac:dyDescent="0.25">
      <c r="A18494" s="114" t="s">
        <v>2249</v>
      </c>
      <c r="B18494">
        <v>495</v>
      </c>
      <c r="C18494" s="114" t="s">
        <v>56</v>
      </c>
      <c r="D18494" s="114" t="s">
        <v>1958</v>
      </c>
      <c r="E18494" s="115">
        <v>44893</v>
      </c>
      <c r="F18494" s="192">
        <v>0.77141203703703709</v>
      </c>
      <c r="G18494">
        <v>2</v>
      </c>
      <c r="H18494" s="114" t="s">
        <v>1959</v>
      </c>
      <c r="I18494">
        <v>5537992</v>
      </c>
    </row>
    <row r="18495" spans="1:9" x14ac:dyDescent="0.25">
      <c r="A18495" s="114" t="s">
        <v>2249</v>
      </c>
      <c r="B18495">
        <v>496</v>
      </c>
      <c r="C18495" s="114" t="s">
        <v>52</v>
      </c>
      <c r="D18495" s="114" t="s">
        <v>1649</v>
      </c>
      <c r="E18495" s="115">
        <v>44893</v>
      </c>
      <c r="F18495" s="192">
        <v>0.77149305555555558</v>
      </c>
      <c r="G18495">
        <v>2</v>
      </c>
      <c r="H18495" s="114" t="s">
        <v>1650</v>
      </c>
      <c r="I18495">
        <v>2721713</v>
      </c>
    </row>
    <row r="18496" spans="1:9" x14ac:dyDescent="0.25">
      <c r="A18496" s="114" t="s">
        <v>2249</v>
      </c>
      <c r="B18496">
        <v>497</v>
      </c>
      <c r="C18496" s="114" t="s">
        <v>53</v>
      </c>
      <c r="D18496" s="114" t="s">
        <v>853</v>
      </c>
      <c r="E18496" s="115">
        <v>44893</v>
      </c>
      <c r="F18496" s="192">
        <v>0.77156250000000004</v>
      </c>
      <c r="G18496">
        <v>2</v>
      </c>
      <c r="H18496" s="114" t="s">
        <v>854</v>
      </c>
      <c r="I18496"/>
    </row>
    <row r="18497" spans="1:9" x14ac:dyDescent="0.25">
      <c r="A18497" s="114" t="s">
        <v>2249</v>
      </c>
      <c r="B18497">
        <v>498</v>
      </c>
      <c r="C18497" s="114" t="s">
        <v>53</v>
      </c>
      <c r="D18497" s="114" t="s">
        <v>1764</v>
      </c>
      <c r="E18497" s="115">
        <v>44893</v>
      </c>
      <c r="F18497" s="192">
        <v>0.77166666666666661</v>
      </c>
      <c r="G18497">
        <v>2</v>
      </c>
      <c r="H18497" s="114" t="s">
        <v>1765</v>
      </c>
      <c r="I18497">
        <v>2049480</v>
      </c>
    </row>
    <row r="18498" spans="1:9" x14ac:dyDescent="0.25">
      <c r="A18498" s="114" t="s">
        <v>2249</v>
      </c>
      <c r="B18498">
        <v>499</v>
      </c>
      <c r="C18498" s="114" t="s">
        <v>53</v>
      </c>
      <c r="D18498" s="114" t="s">
        <v>953</v>
      </c>
      <c r="E18498" s="115">
        <v>44893</v>
      </c>
      <c r="F18498" s="192">
        <v>0.77172453703703703</v>
      </c>
      <c r="G18498">
        <v>2</v>
      </c>
      <c r="H18498" s="114" t="s">
        <v>954</v>
      </c>
      <c r="I18498">
        <v>2025419</v>
      </c>
    </row>
    <row r="18499" spans="1:9" x14ac:dyDescent="0.25">
      <c r="A18499" s="114" t="s">
        <v>2249</v>
      </c>
      <c r="B18499">
        <v>500</v>
      </c>
      <c r="C18499" s="114" t="s">
        <v>53</v>
      </c>
      <c r="D18499" s="114" t="s">
        <v>957</v>
      </c>
      <c r="E18499" s="115">
        <v>44893</v>
      </c>
      <c r="F18499" s="192">
        <v>0.77186342592592594</v>
      </c>
      <c r="G18499">
        <v>2</v>
      </c>
      <c r="H18499" s="114" t="s">
        <v>958</v>
      </c>
      <c r="I18499">
        <v>4860969</v>
      </c>
    </row>
    <row r="18500" spans="1:9" x14ac:dyDescent="0.25">
      <c r="A18500" s="114" t="s">
        <v>2249</v>
      </c>
      <c r="B18500">
        <v>501</v>
      </c>
      <c r="C18500" s="114" t="s">
        <v>53</v>
      </c>
      <c r="D18500" s="114" t="s">
        <v>1770</v>
      </c>
      <c r="E18500" s="115">
        <v>44893</v>
      </c>
      <c r="F18500" s="192">
        <v>0.77193287037037039</v>
      </c>
      <c r="G18500">
        <v>2</v>
      </c>
      <c r="H18500" s="114" t="s">
        <v>1771</v>
      </c>
      <c r="I18500">
        <v>14990032</v>
      </c>
    </row>
    <row r="18501" spans="1:9" x14ac:dyDescent="0.25">
      <c r="A18501" s="114" t="s">
        <v>2249</v>
      </c>
      <c r="B18501">
        <v>502</v>
      </c>
      <c r="C18501" s="114" t="s">
        <v>21</v>
      </c>
      <c r="D18501" s="114" t="s">
        <v>1456</v>
      </c>
      <c r="E18501" s="115">
        <v>44893</v>
      </c>
      <c r="F18501" s="192">
        <v>0.77206018518518515</v>
      </c>
      <c r="G18501">
        <v>2</v>
      </c>
      <c r="H18501" s="114" t="s">
        <v>1457</v>
      </c>
      <c r="I18501"/>
    </row>
    <row r="18502" spans="1:9" x14ac:dyDescent="0.25">
      <c r="A18502" s="114" t="s">
        <v>2249</v>
      </c>
      <c r="B18502">
        <v>503</v>
      </c>
      <c r="C18502" s="114" t="s">
        <v>21</v>
      </c>
      <c r="D18502" s="114" t="s">
        <v>601</v>
      </c>
      <c r="E18502" s="115">
        <v>44893</v>
      </c>
      <c r="F18502" s="192">
        <v>0.77212962962962961</v>
      </c>
      <c r="G18502">
        <v>2</v>
      </c>
      <c r="H18502" s="114" t="s">
        <v>21</v>
      </c>
      <c r="I18502"/>
    </row>
    <row r="18503" spans="1:9" x14ac:dyDescent="0.25">
      <c r="A18503" s="114" t="s">
        <v>2249</v>
      </c>
      <c r="B18503">
        <v>504</v>
      </c>
      <c r="C18503" s="114" t="s">
        <v>56</v>
      </c>
      <c r="D18503" s="114" t="s">
        <v>1823</v>
      </c>
      <c r="E18503" s="115">
        <v>44893</v>
      </c>
      <c r="F18503" s="192">
        <v>0.77218750000000003</v>
      </c>
      <c r="G18503">
        <v>2</v>
      </c>
      <c r="H18503" s="114" t="s">
        <v>1824</v>
      </c>
      <c r="I18503"/>
    </row>
    <row r="18504" spans="1:9" x14ac:dyDescent="0.25">
      <c r="A18504" s="114" t="s">
        <v>2249</v>
      </c>
      <c r="B18504">
        <v>505</v>
      </c>
      <c r="C18504" s="114" t="s">
        <v>52</v>
      </c>
      <c r="D18504" s="114" t="s">
        <v>889</v>
      </c>
      <c r="E18504" s="115">
        <v>44893</v>
      </c>
      <c r="F18504" s="192">
        <v>0.77226851851851852</v>
      </c>
      <c r="G18504">
        <v>2</v>
      </c>
      <c r="H18504" s="114" t="s">
        <v>890</v>
      </c>
      <c r="I18504">
        <v>14958866</v>
      </c>
    </row>
    <row r="18505" spans="1:9" x14ac:dyDescent="0.25">
      <c r="A18505" s="114" t="s">
        <v>2249</v>
      </c>
      <c r="B18505">
        <v>506</v>
      </c>
      <c r="C18505" s="114" t="s">
        <v>53</v>
      </c>
      <c r="D18505" s="114" t="s">
        <v>849</v>
      </c>
      <c r="E18505" s="115">
        <v>44893</v>
      </c>
      <c r="F18505" s="192">
        <v>0.77232638888888894</v>
      </c>
      <c r="G18505">
        <v>2</v>
      </c>
      <c r="H18505" s="114" t="s">
        <v>850</v>
      </c>
      <c r="I18505">
        <v>15027073</v>
      </c>
    </row>
    <row r="18506" spans="1:9" x14ac:dyDescent="0.25">
      <c r="A18506" s="114" t="s">
        <v>2249</v>
      </c>
      <c r="B18506">
        <v>507</v>
      </c>
      <c r="C18506" s="114" t="s">
        <v>53</v>
      </c>
      <c r="D18506" s="114" t="s">
        <v>855</v>
      </c>
      <c r="E18506" s="115">
        <v>44893</v>
      </c>
      <c r="F18506" s="192">
        <v>0.77238425925925924</v>
      </c>
      <c r="G18506">
        <v>2</v>
      </c>
      <c r="H18506" s="114" t="s">
        <v>856</v>
      </c>
      <c r="I18506"/>
    </row>
    <row r="18507" spans="1:9" x14ac:dyDescent="0.25">
      <c r="A18507" s="114" t="s">
        <v>2249</v>
      </c>
      <c r="B18507">
        <v>508</v>
      </c>
      <c r="C18507" s="114" t="s">
        <v>53</v>
      </c>
      <c r="D18507" s="114" t="s">
        <v>1729</v>
      </c>
      <c r="E18507" s="115">
        <v>44893</v>
      </c>
      <c r="F18507" s="192">
        <v>0.7729166666666667</v>
      </c>
      <c r="G18507">
        <v>2</v>
      </c>
      <c r="H18507" s="114" t="s">
        <v>1730</v>
      </c>
      <c r="I18507"/>
    </row>
    <row r="18508" spans="1:9" x14ac:dyDescent="0.25">
      <c r="A18508" s="114" t="s">
        <v>2249</v>
      </c>
      <c r="B18508">
        <v>509</v>
      </c>
      <c r="C18508" s="114" t="s">
        <v>53</v>
      </c>
      <c r="D18508" s="114" t="s">
        <v>881</v>
      </c>
      <c r="E18508" s="115">
        <v>44893</v>
      </c>
      <c r="F18508" s="192">
        <v>0.772974537037037</v>
      </c>
      <c r="G18508">
        <v>2</v>
      </c>
      <c r="H18508" s="114" t="s">
        <v>882</v>
      </c>
      <c r="I18508"/>
    </row>
    <row r="18509" spans="1:9" x14ac:dyDescent="0.25">
      <c r="A18509" s="114" t="s">
        <v>2249</v>
      </c>
      <c r="B18509">
        <v>510</v>
      </c>
      <c r="C18509" s="114" t="s">
        <v>52</v>
      </c>
      <c r="D18509" s="114" t="s">
        <v>861</v>
      </c>
      <c r="E18509" s="115">
        <v>44893</v>
      </c>
      <c r="F18509" s="192">
        <v>0.77304398148148146</v>
      </c>
      <c r="G18509">
        <v>2</v>
      </c>
      <c r="H18509" s="114" t="s">
        <v>862</v>
      </c>
      <c r="I18509">
        <v>14988796</v>
      </c>
    </row>
    <row r="18510" spans="1:9" x14ac:dyDescent="0.25">
      <c r="A18510" s="114" t="s">
        <v>2249</v>
      </c>
      <c r="B18510">
        <v>511</v>
      </c>
      <c r="C18510" s="114" t="s">
        <v>53</v>
      </c>
      <c r="D18510" s="114" t="s">
        <v>976</v>
      </c>
      <c r="E18510" s="115">
        <v>44893</v>
      </c>
      <c r="F18510" s="192">
        <v>0.77315972222222218</v>
      </c>
      <c r="G18510">
        <v>2</v>
      </c>
      <c r="H18510" s="114" t="s">
        <v>977</v>
      </c>
      <c r="I18510">
        <v>5501030</v>
      </c>
    </row>
    <row r="18511" spans="1:9" x14ac:dyDescent="0.25">
      <c r="A18511" s="114" t="s">
        <v>2249</v>
      </c>
      <c r="B18511">
        <v>512</v>
      </c>
      <c r="C18511" s="114" t="s">
        <v>53</v>
      </c>
      <c r="D18511" s="114" t="s">
        <v>266</v>
      </c>
      <c r="E18511" s="115">
        <v>44893</v>
      </c>
      <c r="F18511" s="192">
        <v>0.7732175925925926</v>
      </c>
      <c r="G18511">
        <v>2</v>
      </c>
      <c r="H18511" s="114" t="s">
        <v>267</v>
      </c>
      <c r="I18511">
        <v>2024832</v>
      </c>
    </row>
    <row r="18512" spans="1:9" x14ac:dyDescent="0.25">
      <c r="A18512" s="114" t="s">
        <v>2249</v>
      </c>
      <c r="B18512">
        <v>513</v>
      </c>
      <c r="C18512" s="114" t="s">
        <v>53</v>
      </c>
      <c r="D18512" s="114" t="s">
        <v>917</v>
      </c>
      <c r="E18512" s="115">
        <v>44893</v>
      </c>
      <c r="F18512" s="192">
        <v>0.77328703703703705</v>
      </c>
      <c r="G18512">
        <v>2</v>
      </c>
      <c r="H18512" s="114" t="s">
        <v>918</v>
      </c>
      <c r="I18512">
        <v>5500676</v>
      </c>
    </row>
    <row r="18513" spans="1:9" x14ac:dyDescent="0.25">
      <c r="A18513" s="114" t="s">
        <v>2249</v>
      </c>
      <c r="B18513">
        <v>514</v>
      </c>
      <c r="C18513" s="114" t="s">
        <v>53</v>
      </c>
      <c r="D18513" s="114" t="s">
        <v>1082</v>
      </c>
      <c r="E18513" s="115">
        <v>44893</v>
      </c>
      <c r="F18513" s="192">
        <v>0.77335648148148151</v>
      </c>
      <c r="G18513">
        <v>2</v>
      </c>
      <c r="H18513" s="114" t="s">
        <v>1083</v>
      </c>
      <c r="I18513"/>
    </row>
    <row r="18514" spans="1:9" x14ac:dyDescent="0.25">
      <c r="A18514" s="114" t="s">
        <v>2249</v>
      </c>
      <c r="B18514">
        <v>515</v>
      </c>
      <c r="C18514" s="114" t="s">
        <v>53</v>
      </c>
      <c r="D18514" s="114" t="s">
        <v>923</v>
      </c>
      <c r="E18514" s="115">
        <v>44893</v>
      </c>
      <c r="F18514" s="192">
        <v>0.77341435185185181</v>
      </c>
      <c r="G18514">
        <v>2</v>
      </c>
      <c r="H18514" s="114" t="s">
        <v>924</v>
      </c>
      <c r="I18514">
        <v>14985364</v>
      </c>
    </row>
    <row r="18515" spans="1:9" x14ac:dyDescent="0.25">
      <c r="A18515" s="114" t="s">
        <v>2249</v>
      </c>
      <c r="B18515">
        <v>516</v>
      </c>
      <c r="C18515" s="114" t="s">
        <v>52</v>
      </c>
      <c r="D18515" s="114" t="s">
        <v>1087</v>
      </c>
      <c r="E18515" s="115">
        <v>44893</v>
      </c>
      <c r="F18515" s="192">
        <v>0.77350694444444446</v>
      </c>
      <c r="G18515">
        <v>2</v>
      </c>
      <c r="H18515" s="114" t="s">
        <v>1088</v>
      </c>
      <c r="I18515">
        <v>7341922</v>
      </c>
    </row>
    <row r="18516" spans="1:9" x14ac:dyDescent="0.25">
      <c r="A18516" s="114" t="s">
        <v>2249</v>
      </c>
      <c r="B18516">
        <v>517</v>
      </c>
      <c r="C18516" s="114" t="s">
        <v>53</v>
      </c>
      <c r="D18516" s="114" t="s">
        <v>931</v>
      </c>
      <c r="E18516" s="115">
        <v>44893</v>
      </c>
      <c r="F18516" s="192">
        <v>0.77467592592592593</v>
      </c>
      <c r="G18516">
        <v>2</v>
      </c>
      <c r="H18516" s="114" t="s">
        <v>932</v>
      </c>
      <c r="I18516"/>
    </row>
    <row r="18517" spans="1:9" x14ac:dyDescent="0.25">
      <c r="A18517" s="114" t="s">
        <v>2249</v>
      </c>
      <c r="B18517">
        <v>518</v>
      </c>
      <c r="C18517" s="114" t="s">
        <v>52</v>
      </c>
      <c r="D18517" s="114" t="s">
        <v>1244</v>
      </c>
      <c r="E18517" s="115">
        <v>44893</v>
      </c>
      <c r="F18517" s="192">
        <v>0.77476851851851847</v>
      </c>
      <c r="G18517">
        <v>2</v>
      </c>
      <c r="H18517" s="114" t="s">
        <v>1245</v>
      </c>
      <c r="I18517">
        <v>14934821</v>
      </c>
    </row>
    <row r="18518" spans="1:9" x14ac:dyDescent="0.25">
      <c r="A18518" s="114" t="s">
        <v>2249</v>
      </c>
      <c r="B18518">
        <v>519</v>
      </c>
      <c r="C18518" s="114" t="s">
        <v>53</v>
      </c>
      <c r="D18518" s="114" t="s">
        <v>863</v>
      </c>
      <c r="E18518" s="115">
        <v>44893</v>
      </c>
      <c r="F18518" s="192">
        <v>0.77486111111111111</v>
      </c>
      <c r="G18518">
        <v>2</v>
      </c>
      <c r="H18518" s="114" t="s">
        <v>864</v>
      </c>
      <c r="I18518">
        <v>14807755</v>
      </c>
    </row>
    <row r="18519" spans="1:9" x14ac:dyDescent="0.25">
      <c r="A18519" s="114" t="s">
        <v>2249</v>
      </c>
      <c r="B18519">
        <v>520</v>
      </c>
      <c r="C18519" s="114" t="s">
        <v>53</v>
      </c>
      <c r="D18519" s="114" t="s">
        <v>883</v>
      </c>
      <c r="E18519" s="115">
        <v>44893</v>
      </c>
      <c r="F18519" s="192">
        <v>0.77494212962962961</v>
      </c>
      <c r="G18519">
        <v>2</v>
      </c>
      <c r="H18519" s="114" t="s">
        <v>884</v>
      </c>
      <c r="I18519"/>
    </row>
    <row r="18520" spans="1:9" x14ac:dyDescent="0.25">
      <c r="A18520" s="114" t="s">
        <v>2249</v>
      </c>
      <c r="B18520">
        <v>521</v>
      </c>
      <c r="C18520" s="114" t="s">
        <v>53</v>
      </c>
      <c r="D18520" s="114" t="s">
        <v>867</v>
      </c>
      <c r="E18520" s="115">
        <v>44893</v>
      </c>
      <c r="F18520" s="192">
        <v>0.7750231481481481</v>
      </c>
      <c r="G18520">
        <v>2</v>
      </c>
      <c r="H18520" s="114" t="s">
        <v>868</v>
      </c>
      <c r="I18520"/>
    </row>
    <row r="18521" spans="1:9" x14ac:dyDescent="0.25">
      <c r="A18521" s="114" t="s">
        <v>2249</v>
      </c>
      <c r="B18521">
        <v>522</v>
      </c>
      <c r="C18521" s="114" t="s">
        <v>53</v>
      </c>
      <c r="D18521" s="114" t="s">
        <v>871</v>
      </c>
      <c r="E18521" s="115">
        <v>44893</v>
      </c>
      <c r="F18521" s="192">
        <v>0.77519675925925924</v>
      </c>
      <c r="G18521">
        <v>2</v>
      </c>
      <c r="H18521" s="114" t="s">
        <v>872</v>
      </c>
      <c r="I18521">
        <v>5374826</v>
      </c>
    </row>
    <row r="18522" spans="1:9" x14ac:dyDescent="0.25">
      <c r="A18522" s="114" t="s">
        <v>2249</v>
      </c>
      <c r="B18522">
        <v>523</v>
      </c>
      <c r="C18522" s="114" t="s">
        <v>53</v>
      </c>
      <c r="D18522" s="114" t="s">
        <v>1523</v>
      </c>
      <c r="E18522" s="115">
        <v>44893</v>
      </c>
      <c r="F18522" s="192">
        <v>0.77526620370370369</v>
      </c>
      <c r="G18522">
        <v>2</v>
      </c>
      <c r="H18522" s="114" t="s">
        <v>1524</v>
      </c>
      <c r="I18522">
        <v>5511104</v>
      </c>
    </row>
    <row r="18523" spans="1:9" x14ac:dyDescent="0.25">
      <c r="A18523" s="114" t="s">
        <v>2249</v>
      </c>
      <c r="B18523">
        <v>524</v>
      </c>
      <c r="C18523" s="114" t="s">
        <v>53</v>
      </c>
      <c r="D18523" s="114" t="s">
        <v>1778</v>
      </c>
      <c r="E18523" s="115">
        <v>44893</v>
      </c>
      <c r="F18523" s="192">
        <v>0.77533564814814815</v>
      </c>
      <c r="G18523">
        <v>2</v>
      </c>
      <c r="H18523" s="114" t="s">
        <v>1779</v>
      </c>
      <c r="I18523">
        <v>6691922</v>
      </c>
    </row>
    <row r="18524" spans="1:9" x14ac:dyDescent="0.25">
      <c r="A18524" s="114" t="s">
        <v>2249</v>
      </c>
      <c r="B18524">
        <v>525</v>
      </c>
      <c r="C18524" s="114" t="s">
        <v>52</v>
      </c>
      <c r="D18524" s="114" t="s">
        <v>1042</v>
      </c>
      <c r="E18524" s="115">
        <v>44893</v>
      </c>
      <c r="F18524" s="192">
        <v>0.7754050925925926</v>
      </c>
      <c r="G18524">
        <v>2</v>
      </c>
      <c r="H18524" s="114" t="s">
        <v>1043</v>
      </c>
      <c r="I18524">
        <v>14934499</v>
      </c>
    </row>
    <row r="18525" spans="1:9" x14ac:dyDescent="0.25">
      <c r="A18525" s="114" t="s">
        <v>2249</v>
      </c>
      <c r="B18525">
        <v>526</v>
      </c>
      <c r="C18525" s="114" t="s">
        <v>58</v>
      </c>
      <c r="D18525" s="114" t="s">
        <v>1960</v>
      </c>
      <c r="E18525" s="115">
        <v>44893</v>
      </c>
      <c r="F18525" s="192">
        <v>0.77565972222222224</v>
      </c>
      <c r="G18525">
        <v>2</v>
      </c>
      <c r="H18525" s="114" t="s">
        <v>1961</v>
      </c>
      <c r="I18525">
        <v>5343896</v>
      </c>
    </row>
    <row r="18526" spans="1:9" x14ac:dyDescent="0.25">
      <c r="A18526" s="114" t="s">
        <v>2249</v>
      </c>
      <c r="B18526">
        <v>527</v>
      </c>
      <c r="C18526" s="114" t="s">
        <v>53</v>
      </c>
      <c r="D18526" s="114" t="s">
        <v>570</v>
      </c>
      <c r="E18526" s="115">
        <v>44893</v>
      </c>
      <c r="F18526" s="192">
        <v>0.77577546296296296</v>
      </c>
      <c r="G18526">
        <v>2</v>
      </c>
      <c r="H18526" s="114" t="s">
        <v>571</v>
      </c>
      <c r="I18526">
        <v>5445295</v>
      </c>
    </row>
    <row r="18527" spans="1:9" x14ac:dyDescent="0.25">
      <c r="A18527" s="114" t="s">
        <v>2249</v>
      </c>
      <c r="B18527">
        <v>528</v>
      </c>
      <c r="C18527" s="114" t="s">
        <v>53</v>
      </c>
      <c r="D18527" s="114" t="s">
        <v>893</v>
      </c>
      <c r="E18527" s="115">
        <v>44893</v>
      </c>
      <c r="F18527" s="192">
        <v>0.77590277777777783</v>
      </c>
      <c r="G18527">
        <v>2</v>
      </c>
      <c r="H18527" s="114" t="s">
        <v>894</v>
      </c>
      <c r="I18527">
        <v>5445523</v>
      </c>
    </row>
    <row r="18528" spans="1:9" x14ac:dyDescent="0.25">
      <c r="A18528" s="114" t="s">
        <v>2249</v>
      </c>
      <c r="B18528">
        <v>529</v>
      </c>
      <c r="C18528" s="114" t="s">
        <v>53</v>
      </c>
      <c r="D18528" s="114" t="s">
        <v>1812</v>
      </c>
      <c r="E18528" s="115">
        <v>44893</v>
      </c>
      <c r="F18528" s="192">
        <v>0.7760069444444444</v>
      </c>
      <c r="G18528">
        <v>2</v>
      </c>
      <c r="H18528" s="114" t="s">
        <v>1813</v>
      </c>
      <c r="I18528">
        <v>5450292</v>
      </c>
    </row>
    <row r="18529" spans="1:9" x14ac:dyDescent="0.25">
      <c r="A18529" s="114" t="s">
        <v>2249</v>
      </c>
      <c r="B18529">
        <v>530</v>
      </c>
      <c r="C18529" s="114" t="s">
        <v>52</v>
      </c>
      <c r="D18529" s="114" t="s">
        <v>1780</v>
      </c>
      <c r="E18529" s="115">
        <v>44893</v>
      </c>
      <c r="F18529" s="192">
        <v>0.77619212962962958</v>
      </c>
      <c r="G18529">
        <v>2</v>
      </c>
      <c r="H18529" s="114" t="s">
        <v>1781</v>
      </c>
      <c r="I18529">
        <v>5346714</v>
      </c>
    </row>
    <row r="18530" spans="1:9" x14ac:dyDescent="0.25">
      <c r="A18530" s="114" t="s">
        <v>2249</v>
      </c>
      <c r="B18530">
        <v>531</v>
      </c>
      <c r="C18530" s="114" t="s">
        <v>53</v>
      </c>
      <c r="D18530" s="114" t="s">
        <v>1694</v>
      </c>
      <c r="E18530" s="115">
        <v>44893</v>
      </c>
      <c r="F18530" s="192">
        <v>0.77629629629629626</v>
      </c>
      <c r="G18530">
        <v>2</v>
      </c>
      <c r="H18530" s="114" t="s">
        <v>1695</v>
      </c>
      <c r="I18530"/>
    </row>
    <row r="18531" spans="1:9" x14ac:dyDescent="0.25">
      <c r="A18531" s="114" t="s">
        <v>2249</v>
      </c>
      <c r="B18531">
        <v>532</v>
      </c>
      <c r="C18531" s="114" t="s">
        <v>53</v>
      </c>
      <c r="D18531" s="114" t="s">
        <v>1642</v>
      </c>
      <c r="E18531" s="115">
        <v>44893</v>
      </c>
      <c r="F18531" s="192">
        <v>0.77636574074074072</v>
      </c>
      <c r="G18531">
        <v>2</v>
      </c>
      <c r="H18531" s="114" t="s">
        <v>1643</v>
      </c>
      <c r="I18531">
        <v>15010513</v>
      </c>
    </row>
    <row r="18532" spans="1:9" x14ac:dyDescent="0.25">
      <c r="A18532" s="114" t="s">
        <v>2249</v>
      </c>
      <c r="B18532">
        <v>533</v>
      </c>
      <c r="C18532" s="114" t="s">
        <v>53</v>
      </c>
      <c r="D18532" s="114" t="s">
        <v>276</v>
      </c>
      <c r="E18532" s="115">
        <v>44893</v>
      </c>
      <c r="F18532" s="192">
        <v>0.77643518518518517</v>
      </c>
      <c r="G18532">
        <v>2</v>
      </c>
      <c r="H18532" s="114" t="s">
        <v>277</v>
      </c>
      <c r="I18532">
        <v>14964941</v>
      </c>
    </row>
    <row r="18533" spans="1:9" x14ac:dyDescent="0.25">
      <c r="A18533" s="114" t="s">
        <v>2249</v>
      </c>
      <c r="B18533">
        <v>534</v>
      </c>
      <c r="C18533" s="114" t="s">
        <v>53</v>
      </c>
      <c r="D18533" s="114" t="s">
        <v>815</v>
      </c>
      <c r="E18533" s="115">
        <v>44893</v>
      </c>
      <c r="F18533" s="192">
        <v>0.77674768518518522</v>
      </c>
      <c r="G18533">
        <v>2</v>
      </c>
      <c r="H18533" s="114" t="s">
        <v>816</v>
      </c>
      <c r="I18533"/>
    </row>
    <row r="18534" spans="1:9" x14ac:dyDescent="0.25">
      <c r="A18534" s="114" t="s">
        <v>2249</v>
      </c>
      <c r="B18534">
        <v>535</v>
      </c>
      <c r="C18534" s="114" t="s">
        <v>53</v>
      </c>
      <c r="D18534" s="114" t="s">
        <v>720</v>
      </c>
      <c r="E18534" s="115">
        <v>44893</v>
      </c>
      <c r="F18534" s="192">
        <v>0.77682870370370372</v>
      </c>
      <c r="G18534">
        <v>2</v>
      </c>
      <c r="H18534" s="114" t="s">
        <v>721</v>
      </c>
      <c r="I18534"/>
    </row>
    <row r="18535" spans="1:9" x14ac:dyDescent="0.25">
      <c r="A18535" s="114" t="s">
        <v>2249</v>
      </c>
      <c r="B18535">
        <v>536</v>
      </c>
      <c r="C18535" s="114" t="s">
        <v>53</v>
      </c>
      <c r="D18535" s="114" t="s">
        <v>1089</v>
      </c>
      <c r="E18535" s="115">
        <v>44893</v>
      </c>
      <c r="F18535" s="192">
        <v>0.77731481481481479</v>
      </c>
      <c r="G18535">
        <v>2</v>
      </c>
      <c r="H18535" s="114" t="s">
        <v>1090</v>
      </c>
      <c r="I18535"/>
    </row>
    <row r="18536" spans="1:9" x14ac:dyDescent="0.25">
      <c r="A18536" s="114" t="s">
        <v>2249</v>
      </c>
      <c r="B18536">
        <v>537</v>
      </c>
      <c r="C18536" s="114" t="s">
        <v>53</v>
      </c>
      <c r="D18536" s="114" t="s">
        <v>1651</v>
      </c>
      <c r="E18536" s="115">
        <v>44893</v>
      </c>
      <c r="F18536" s="192">
        <v>0.77738425925925925</v>
      </c>
      <c r="G18536">
        <v>2</v>
      </c>
      <c r="H18536" s="114" t="s">
        <v>1652</v>
      </c>
      <c r="I18536">
        <v>5042655</v>
      </c>
    </row>
    <row r="18537" spans="1:9" x14ac:dyDescent="0.25">
      <c r="A18537" s="114" t="s">
        <v>2249</v>
      </c>
      <c r="B18537">
        <v>538</v>
      </c>
      <c r="C18537" s="114" t="s">
        <v>53</v>
      </c>
      <c r="D18537" s="114" t="s">
        <v>1708</v>
      </c>
      <c r="E18537" s="115">
        <v>44893</v>
      </c>
      <c r="F18537" s="192">
        <v>0.77744212962962966</v>
      </c>
      <c r="G18537">
        <v>2</v>
      </c>
      <c r="H18537" s="114" t="s">
        <v>1709</v>
      </c>
      <c r="I18537">
        <v>5454960</v>
      </c>
    </row>
    <row r="18538" spans="1:9" x14ac:dyDescent="0.25">
      <c r="A18538" s="114" t="s">
        <v>2249</v>
      </c>
      <c r="B18538">
        <v>539</v>
      </c>
      <c r="C18538" s="114" t="s">
        <v>53</v>
      </c>
      <c r="D18538" s="114" t="s">
        <v>1008</v>
      </c>
      <c r="E18538" s="115">
        <v>44893</v>
      </c>
      <c r="F18538" s="192">
        <v>0.77752314814814816</v>
      </c>
      <c r="G18538">
        <v>2</v>
      </c>
      <c r="H18538" s="114" t="s">
        <v>1009</v>
      </c>
      <c r="I18538"/>
    </row>
    <row r="18539" spans="1:9" x14ac:dyDescent="0.25">
      <c r="A18539" s="114" t="s">
        <v>2249</v>
      </c>
      <c r="B18539">
        <v>540</v>
      </c>
      <c r="C18539" s="114" t="s">
        <v>53</v>
      </c>
      <c r="D18539" s="114" t="s">
        <v>1689</v>
      </c>
      <c r="E18539" s="115">
        <v>44893</v>
      </c>
      <c r="F18539" s="192">
        <v>0.77761574074074069</v>
      </c>
      <c r="G18539">
        <v>2</v>
      </c>
      <c r="H18539" s="114" t="s">
        <v>1690</v>
      </c>
      <c r="I18539"/>
    </row>
    <row r="18540" spans="1:9" x14ac:dyDescent="0.25">
      <c r="A18540" s="114" t="s">
        <v>2249</v>
      </c>
      <c r="B18540">
        <v>541</v>
      </c>
      <c r="C18540" s="114" t="s">
        <v>52</v>
      </c>
      <c r="D18540" s="114" t="s">
        <v>939</v>
      </c>
      <c r="E18540" s="115">
        <v>44893</v>
      </c>
      <c r="F18540" s="192">
        <v>0.77767361111111111</v>
      </c>
      <c r="G18540">
        <v>2</v>
      </c>
      <c r="H18540" s="114" t="s">
        <v>940</v>
      </c>
      <c r="I18540">
        <v>5522822</v>
      </c>
    </row>
    <row r="18541" spans="1:9" x14ac:dyDescent="0.25">
      <c r="A18541" s="114" t="s">
        <v>2249</v>
      </c>
      <c r="B18541">
        <v>542</v>
      </c>
      <c r="C18541" s="114" t="s">
        <v>53</v>
      </c>
      <c r="D18541" s="114" t="s">
        <v>877</v>
      </c>
      <c r="E18541" s="115">
        <v>44893</v>
      </c>
      <c r="F18541" s="192">
        <v>0.77774305555555556</v>
      </c>
      <c r="G18541">
        <v>2</v>
      </c>
      <c r="H18541" s="114" t="s">
        <v>878</v>
      </c>
      <c r="I18541">
        <v>14812954</v>
      </c>
    </row>
    <row r="18542" spans="1:9" x14ac:dyDescent="0.25">
      <c r="A18542" s="114" t="s">
        <v>2249</v>
      </c>
      <c r="B18542">
        <v>543</v>
      </c>
      <c r="C18542" s="114" t="s">
        <v>53</v>
      </c>
      <c r="D18542" s="114" t="s">
        <v>1066</v>
      </c>
      <c r="E18542" s="115">
        <v>44893</v>
      </c>
      <c r="F18542" s="192">
        <v>0.77784722222222225</v>
      </c>
      <c r="G18542">
        <v>2</v>
      </c>
      <c r="H18542" s="114" t="s">
        <v>1067</v>
      </c>
      <c r="I18542"/>
    </row>
    <row r="18543" spans="1:9" x14ac:dyDescent="0.25">
      <c r="A18543" s="114" t="s">
        <v>2249</v>
      </c>
      <c r="B18543">
        <v>544</v>
      </c>
      <c r="C18543" s="114" t="s">
        <v>53</v>
      </c>
      <c r="D18543" s="114" t="s">
        <v>905</v>
      </c>
      <c r="E18543" s="115">
        <v>44893</v>
      </c>
      <c r="F18543" s="192">
        <v>0.77866898148148145</v>
      </c>
      <c r="G18543">
        <v>2</v>
      </c>
      <c r="H18543" s="114" t="s">
        <v>906</v>
      </c>
      <c r="I18543">
        <v>2048557</v>
      </c>
    </row>
    <row r="18544" spans="1:9" x14ac:dyDescent="0.25">
      <c r="A18544" s="114" t="s">
        <v>2249</v>
      </c>
      <c r="B18544">
        <v>545</v>
      </c>
      <c r="C18544" s="114" t="s">
        <v>54</v>
      </c>
      <c r="D18544" s="114" t="s">
        <v>955</v>
      </c>
      <c r="E18544" s="115">
        <v>44893</v>
      </c>
      <c r="F18544" s="192">
        <v>0.7787384259259259</v>
      </c>
      <c r="G18544">
        <v>2</v>
      </c>
      <c r="H18544" s="114" t="s">
        <v>956</v>
      </c>
      <c r="I18544"/>
    </row>
    <row r="18545" spans="1:9" x14ac:dyDescent="0.25">
      <c r="A18545" s="114" t="s">
        <v>2249</v>
      </c>
      <c r="B18545">
        <v>546</v>
      </c>
      <c r="C18545" s="114" t="s">
        <v>53</v>
      </c>
      <c r="D18545" s="114" t="s">
        <v>1737</v>
      </c>
      <c r="E18545" s="115">
        <v>44893</v>
      </c>
      <c r="F18545" s="192">
        <v>0.77885416666666663</v>
      </c>
      <c r="G18545">
        <v>2</v>
      </c>
      <c r="H18545" s="114" t="s">
        <v>1738</v>
      </c>
      <c r="I18545">
        <v>2048554</v>
      </c>
    </row>
    <row r="18546" spans="1:9" x14ac:dyDescent="0.25">
      <c r="A18546" s="114" t="s">
        <v>2249</v>
      </c>
      <c r="B18546">
        <v>547</v>
      </c>
      <c r="C18546" s="114" t="s">
        <v>52</v>
      </c>
      <c r="D18546" s="114" t="s">
        <v>318</v>
      </c>
      <c r="E18546" s="115">
        <v>44893</v>
      </c>
      <c r="F18546" s="192">
        <v>0.77891203703703704</v>
      </c>
      <c r="G18546">
        <v>2</v>
      </c>
      <c r="H18546" s="114" t="s">
        <v>319</v>
      </c>
      <c r="I18546">
        <v>2037561</v>
      </c>
    </row>
    <row r="18547" spans="1:9" x14ac:dyDescent="0.25">
      <c r="A18547" s="114" t="s">
        <v>2249</v>
      </c>
      <c r="B18547">
        <v>548</v>
      </c>
      <c r="C18547" s="114" t="s">
        <v>52</v>
      </c>
      <c r="D18547" s="114" t="s">
        <v>1000</v>
      </c>
      <c r="E18547" s="115">
        <v>44893</v>
      </c>
      <c r="F18547" s="192">
        <v>0.7789814814814815</v>
      </c>
      <c r="G18547">
        <v>2</v>
      </c>
      <c r="H18547" s="114" t="s">
        <v>1001</v>
      </c>
      <c r="I18547">
        <v>5349225</v>
      </c>
    </row>
    <row r="18548" spans="1:9" x14ac:dyDescent="0.25">
      <c r="A18548" s="114" t="s">
        <v>2249</v>
      </c>
      <c r="B18548">
        <v>549</v>
      </c>
      <c r="C18548" s="114" t="s">
        <v>53</v>
      </c>
      <c r="D18548" s="114" t="s">
        <v>768</v>
      </c>
      <c r="E18548" s="115">
        <v>44893</v>
      </c>
      <c r="F18548" s="192">
        <v>0.77905092592592595</v>
      </c>
      <c r="G18548">
        <v>2</v>
      </c>
      <c r="H18548" s="114" t="s">
        <v>769</v>
      </c>
      <c r="I18548"/>
    </row>
    <row r="18549" spans="1:9" x14ac:dyDescent="0.25">
      <c r="A18549" s="114" t="s">
        <v>2249</v>
      </c>
      <c r="B18549">
        <v>550</v>
      </c>
      <c r="C18549" s="114" t="s">
        <v>53</v>
      </c>
      <c r="D18549" s="114" t="s">
        <v>1927</v>
      </c>
      <c r="E18549" s="115">
        <v>44893</v>
      </c>
      <c r="F18549" s="192">
        <v>0.77910879629629626</v>
      </c>
      <c r="G18549">
        <v>2</v>
      </c>
      <c r="H18549" s="114" t="s">
        <v>1928</v>
      </c>
      <c r="I18549"/>
    </row>
    <row r="18550" spans="1:9" x14ac:dyDescent="0.25">
      <c r="A18550" s="114" t="s">
        <v>2249</v>
      </c>
      <c r="B18550">
        <v>551</v>
      </c>
      <c r="C18550" s="114" t="s">
        <v>53</v>
      </c>
      <c r="D18550" s="114" t="s">
        <v>875</v>
      </c>
      <c r="E18550" s="115">
        <v>44893</v>
      </c>
      <c r="F18550" s="192">
        <v>0.77917824074074071</v>
      </c>
      <c r="G18550">
        <v>2</v>
      </c>
      <c r="H18550" s="114" t="s">
        <v>876</v>
      </c>
      <c r="I18550">
        <v>3399693</v>
      </c>
    </row>
    <row r="18551" spans="1:9" x14ac:dyDescent="0.25">
      <c r="A18551" s="114" t="s">
        <v>2249</v>
      </c>
      <c r="B18551">
        <v>552</v>
      </c>
      <c r="C18551" s="114" t="s">
        <v>53</v>
      </c>
      <c r="D18551" s="114" t="s">
        <v>1107</v>
      </c>
      <c r="E18551" s="115">
        <v>44893</v>
      </c>
      <c r="F18551" s="192">
        <v>0.77934027777777781</v>
      </c>
      <c r="G18551">
        <v>2</v>
      </c>
      <c r="H18551" s="114" t="s">
        <v>1108</v>
      </c>
      <c r="I18551"/>
    </row>
    <row r="18552" spans="1:9" x14ac:dyDescent="0.25">
      <c r="A18552" s="114" t="s">
        <v>2249</v>
      </c>
      <c r="B18552">
        <v>553</v>
      </c>
      <c r="C18552" s="114" t="s">
        <v>53</v>
      </c>
      <c r="D18552" s="114" t="s">
        <v>857</v>
      </c>
      <c r="E18552" s="115">
        <v>44893</v>
      </c>
      <c r="F18552" s="192">
        <v>0.77939814814814812</v>
      </c>
      <c r="G18552">
        <v>2</v>
      </c>
      <c r="H18552" s="114" t="s">
        <v>858</v>
      </c>
      <c r="I18552">
        <v>2151849</v>
      </c>
    </row>
    <row r="18553" spans="1:9" x14ac:dyDescent="0.25">
      <c r="A18553" s="114" t="s">
        <v>2249</v>
      </c>
      <c r="B18553">
        <v>554</v>
      </c>
      <c r="C18553" s="114" t="s">
        <v>52</v>
      </c>
      <c r="D18553" s="114" t="s">
        <v>1634</v>
      </c>
      <c r="E18553" s="115">
        <v>44893</v>
      </c>
      <c r="F18553" s="192">
        <v>0.77946759259259257</v>
      </c>
      <c r="G18553">
        <v>2</v>
      </c>
      <c r="H18553" s="114" t="s">
        <v>1635</v>
      </c>
      <c r="I18553">
        <v>14933866</v>
      </c>
    </row>
    <row r="18554" spans="1:9" x14ac:dyDescent="0.25">
      <c r="A18554" s="114" t="s">
        <v>2249</v>
      </c>
      <c r="B18554">
        <v>555</v>
      </c>
      <c r="C18554" s="114" t="s">
        <v>52</v>
      </c>
      <c r="D18554" s="114" t="s">
        <v>996</v>
      </c>
      <c r="E18554" s="115">
        <v>44893</v>
      </c>
      <c r="F18554" s="192">
        <v>0.77952546296296299</v>
      </c>
      <c r="G18554">
        <v>2</v>
      </c>
      <c r="H18554" s="114" t="s">
        <v>997</v>
      </c>
      <c r="I18554">
        <v>7252742</v>
      </c>
    </row>
    <row r="18555" spans="1:9" x14ac:dyDescent="0.25">
      <c r="A18555" s="114" t="s">
        <v>2249</v>
      </c>
      <c r="B18555">
        <v>556</v>
      </c>
      <c r="C18555" s="114" t="s">
        <v>52</v>
      </c>
      <c r="D18555" s="114" t="s">
        <v>990</v>
      </c>
      <c r="E18555" s="115">
        <v>44893</v>
      </c>
      <c r="F18555" s="192">
        <v>0.77975694444444443</v>
      </c>
      <c r="G18555">
        <v>2</v>
      </c>
      <c r="H18555" s="114" t="s">
        <v>991</v>
      </c>
      <c r="I18555">
        <v>5348393</v>
      </c>
    </row>
    <row r="18556" spans="1:9" x14ac:dyDescent="0.25">
      <c r="A18556" s="114" t="s">
        <v>2249</v>
      </c>
      <c r="B18556">
        <v>557</v>
      </c>
      <c r="C18556" s="114" t="s">
        <v>53</v>
      </c>
      <c r="D18556" s="114" t="s">
        <v>967</v>
      </c>
      <c r="E18556" s="115">
        <v>44893</v>
      </c>
      <c r="F18556" s="192">
        <v>0.77987268518518515</v>
      </c>
      <c r="G18556">
        <v>2</v>
      </c>
      <c r="H18556" s="114" t="s">
        <v>968</v>
      </c>
      <c r="I18556"/>
    </row>
    <row r="18557" spans="1:9" x14ac:dyDescent="0.25">
      <c r="A18557" s="114" t="s">
        <v>2249</v>
      </c>
      <c r="B18557">
        <v>558</v>
      </c>
      <c r="C18557" s="114" t="s">
        <v>53</v>
      </c>
      <c r="D18557" s="114" t="s">
        <v>927</v>
      </c>
      <c r="E18557" s="115">
        <v>44893</v>
      </c>
      <c r="F18557" s="192">
        <v>0.77994212962962961</v>
      </c>
      <c r="G18557">
        <v>2</v>
      </c>
      <c r="H18557" s="114" t="s">
        <v>928</v>
      </c>
      <c r="I18557">
        <v>14823926</v>
      </c>
    </row>
    <row r="18558" spans="1:9" x14ac:dyDescent="0.25">
      <c r="A18558" s="114" t="s">
        <v>2249</v>
      </c>
      <c r="B18558">
        <v>559</v>
      </c>
      <c r="C18558" s="114" t="s">
        <v>53</v>
      </c>
      <c r="D18558" s="114" t="s">
        <v>647</v>
      </c>
      <c r="E18558" s="115">
        <v>44893</v>
      </c>
      <c r="F18558" s="192">
        <v>0.78001157407407407</v>
      </c>
      <c r="G18558">
        <v>2</v>
      </c>
      <c r="H18558" s="114" t="s">
        <v>648</v>
      </c>
      <c r="I18558">
        <v>2856135</v>
      </c>
    </row>
    <row r="18559" spans="1:9" x14ac:dyDescent="0.25">
      <c r="A18559" s="114" t="s">
        <v>2249</v>
      </c>
      <c r="B18559">
        <v>560</v>
      </c>
      <c r="C18559" s="114" t="s">
        <v>52</v>
      </c>
      <c r="D18559" s="114" t="s">
        <v>1954</v>
      </c>
      <c r="E18559" s="115">
        <v>44893</v>
      </c>
      <c r="F18559" s="192">
        <v>0.78006944444444448</v>
      </c>
      <c r="G18559">
        <v>2</v>
      </c>
      <c r="H18559" s="114" t="s">
        <v>1955</v>
      </c>
      <c r="I18559">
        <v>6709541</v>
      </c>
    </row>
    <row r="18560" spans="1:9" x14ac:dyDescent="0.25">
      <c r="A18560" s="114" t="s">
        <v>2249</v>
      </c>
      <c r="B18560">
        <v>561</v>
      </c>
      <c r="C18560" s="114" t="s">
        <v>53</v>
      </c>
      <c r="D18560" s="114" t="s">
        <v>947</v>
      </c>
      <c r="E18560" s="115">
        <v>44893</v>
      </c>
      <c r="F18560" s="192">
        <v>0.78019675925925924</v>
      </c>
      <c r="G18560">
        <v>2</v>
      </c>
      <c r="H18560" s="114" t="s">
        <v>948</v>
      </c>
      <c r="I18560">
        <v>15010518</v>
      </c>
    </row>
    <row r="18561" spans="1:9" x14ac:dyDescent="0.25">
      <c r="A18561" s="114" t="s">
        <v>2249</v>
      </c>
      <c r="B18561">
        <v>562</v>
      </c>
      <c r="C18561" s="114" t="s">
        <v>53</v>
      </c>
      <c r="D18561" s="114" t="s">
        <v>935</v>
      </c>
      <c r="E18561" s="115">
        <v>44893</v>
      </c>
      <c r="F18561" s="192">
        <v>0.78027777777777774</v>
      </c>
      <c r="G18561">
        <v>2</v>
      </c>
      <c r="H18561" s="114" t="s">
        <v>936</v>
      </c>
      <c r="I18561">
        <v>15027063</v>
      </c>
    </row>
    <row r="18562" spans="1:9" x14ac:dyDescent="0.25">
      <c r="A18562" s="114" t="s">
        <v>2249</v>
      </c>
      <c r="B18562">
        <v>563</v>
      </c>
      <c r="C18562" s="114" t="s">
        <v>53</v>
      </c>
      <c r="D18562" s="114" t="s">
        <v>865</v>
      </c>
      <c r="E18562" s="115">
        <v>44893</v>
      </c>
      <c r="F18562" s="192">
        <v>0.78076388888888892</v>
      </c>
      <c r="G18562">
        <v>2</v>
      </c>
      <c r="H18562" s="114" t="s">
        <v>866</v>
      </c>
      <c r="I18562">
        <v>7315423</v>
      </c>
    </row>
    <row r="18563" spans="1:9" x14ac:dyDescent="0.25">
      <c r="A18563" s="114" t="s">
        <v>2249</v>
      </c>
      <c r="B18563">
        <v>564</v>
      </c>
      <c r="C18563" s="114" t="s">
        <v>53</v>
      </c>
      <c r="D18563" s="114" t="s">
        <v>1010</v>
      </c>
      <c r="E18563" s="115">
        <v>44893</v>
      </c>
      <c r="F18563" s="192">
        <v>0.78091435185185187</v>
      </c>
      <c r="G18563">
        <v>2</v>
      </c>
      <c r="H18563" s="114" t="s">
        <v>1011</v>
      </c>
      <c r="I18563"/>
    </row>
    <row r="18564" spans="1:9" x14ac:dyDescent="0.25">
      <c r="A18564" s="114" t="s">
        <v>2249</v>
      </c>
      <c r="B18564">
        <v>565</v>
      </c>
      <c r="C18564" s="114" t="s">
        <v>54</v>
      </c>
      <c r="D18564" s="114" t="s">
        <v>885</v>
      </c>
      <c r="E18564" s="115">
        <v>44893</v>
      </c>
      <c r="F18564" s="192">
        <v>0.78098379629629633</v>
      </c>
      <c r="G18564">
        <v>2</v>
      </c>
      <c r="H18564" s="114" t="s">
        <v>886</v>
      </c>
      <c r="I18564"/>
    </row>
    <row r="18565" spans="1:9" x14ac:dyDescent="0.25">
      <c r="A18565" s="114" t="s">
        <v>2249</v>
      </c>
      <c r="B18565">
        <v>566</v>
      </c>
      <c r="C18565" s="114" t="s">
        <v>53</v>
      </c>
      <c r="D18565" s="114" t="s">
        <v>1721</v>
      </c>
      <c r="E18565" s="115">
        <v>44893</v>
      </c>
      <c r="F18565" s="192">
        <v>0.78104166666666663</v>
      </c>
      <c r="G18565">
        <v>2</v>
      </c>
      <c r="H18565" s="114" t="s">
        <v>1722</v>
      </c>
      <c r="I18565"/>
    </row>
    <row r="18566" spans="1:9" x14ac:dyDescent="0.25">
      <c r="A18566" s="114" t="s">
        <v>2249</v>
      </c>
      <c r="B18566">
        <v>567</v>
      </c>
      <c r="C18566" s="114" t="s">
        <v>53</v>
      </c>
      <c r="D18566" s="114" t="s">
        <v>1044</v>
      </c>
      <c r="E18566" s="115">
        <v>44893</v>
      </c>
      <c r="F18566" s="192">
        <v>0.78125</v>
      </c>
      <c r="G18566">
        <v>2</v>
      </c>
      <c r="H18566" s="114" t="s">
        <v>1045</v>
      </c>
      <c r="I18566">
        <v>5597954</v>
      </c>
    </row>
    <row r="18567" spans="1:9" x14ac:dyDescent="0.25">
      <c r="A18567" s="114" t="s">
        <v>2249</v>
      </c>
      <c r="B18567">
        <v>568</v>
      </c>
      <c r="C18567" s="114" t="s">
        <v>53</v>
      </c>
      <c r="D18567" s="114" t="s">
        <v>965</v>
      </c>
      <c r="E18567" s="115">
        <v>44893</v>
      </c>
      <c r="F18567" s="192">
        <v>0.78130787037037042</v>
      </c>
      <c r="G18567">
        <v>2</v>
      </c>
      <c r="H18567" s="114" t="s">
        <v>966</v>
      </c>
      <c r="I18567">
        <v>2856165</v>
      </c>
    </row>
    <row r="18568" spans="1:9" x14ac:dyDescent="0.25">
      <c r="A18568" s="114" t="s">
        <v>2249</v>
      </c>
      <c r="B18568">
        <v>569</v>
      </c>
      <c r="C18568" s="114" t="s">
        <v>53</v>
      </c>
      <c r="D18568" s="114" t="s">
        <v>1166</v>
      </c>
      <c r="E18568" s="115">
        <v>44893</v>
      </c>
      <c r="F18568" s="192">
        <v>0.78137731481481476</v>
      </c>
      <c r="G18568">
        <v>2</v>
      </c>
      <c r="H18568" s="114" t="s">
        <v>1167</v>
      </c>
      <c r="I18568">
        <v>2736247</v>
      </c>
    </row>
    <row r="18569" spans="1:9" x14ac:dyDescent="0.25">
      <c r="A18569" s="114" t="s">
        <v>2249</v>
      </c>
      <c r="B18569">
        <v>570</v>
      </c>
      <c r="C18569" s="114" t="s">
        <v>53</v>
      </c>
      <c r="D18569" s="114" t="s">
        <v>1669</v>
      </c>
      <c r="E18569" s="115">
        <v>44893</v>
      </c>
      <c r="F18569" s="192">
        <v>0.78156250000000005</v>
      </c>
      <c r="G18569">
        <v>2</v>
      </c>
      <c r="H18569" s="114" t="s">
        <v>1670</v>
      </c>
      <c r="I18569"/>
    </row>
    <row r="18570" spans="1:9" x14ac:dyDescent="0.25">
      <c r="A18570" s="114" t="s">
        <v>2249</v>
      </c>
      <c r="B18570">
        <v>571</v>
      </c>
      <c r="C18570" s="114" t="s">
        <v>52</v>
      </c>
      <c r="D18570" s="114" t="s">
        <v>1002</v>
      </c>
      <c r="E18570" s="115">
        <v>44893</v>
      </c>
      <c r="F18570" s="192">
        <v>0.78162037037037035</v>
      </c>
      <c r="G18570">
        <v>2</v>
      </c>
      <c r="H18570" s="114" t="s">
        <v>1003</v>
      </c>
      <c r="I18570">
        <v>2718668</v>
      </c>
    </row>
    <row r="18571" spans="1:9" x14ac:dyDescent="0.25">
      <c r="A18571" s="114" t="s">
        <v>2249</v>
      </c>
      <c r="B18571">
        <v>572</v>
      </c>
      <c r="C18571" s="114" t="s">
        <v>54</v>
      </c>
      <c r="D18571" s="114" t="s">
        <v>978</v>
      </c>
      <c r="E18571" s="115">
        <v>44893</v>
      </c>
      <c r="F18571" s="192">
        <v>0.781712962962963</v>
      </c>
      <c r="G18571">
        <v>2</v>
      </c>
      <c r="H18571" s="114" t="s">
        <v>979</v>
      </c>
      <c r="I18571">
        <v>6713989</v>
      </c>
    </row>
    <row r="18572" spans="1:9" x14ac:dyDescent="0.25">
      <c r="A18572" s="114" t="s">
        <v>2249</v>
      </c>
      <c r="B18572">
        <v>573</v>
      </c>
      <c r="C18572" s="114" t="s">
        <v>53</v>
      </c>
      <c r="D18572" s="114" t="s">
        <v>2107</v>
      </c>
      <c r="E18572" s="115">
        <v>44893</v>
      </c>
      <c r="F18572" s="192">
        <v>0.7817708333333333</v>
      </c>
      <c r="G18572">
        <v>2</v>
      </c>
      <c r="H18572" s="114" t="s">
        <v>2108</v>
      </c>
      <c r="I18572">
        <v>14930531</v>
      </c>
    </row>
    <row r="18573" spans="1:9" x14ac:dyDescent="0.25">
      <c r="A18573" s="114" t="s">
        <v>2249</v>
      </c>
      <c r="B18573">
        <v>574</v>
      </c>
      <c r="C18573" s="114" t="s">
        <v>53</v>
      </c>
      <c r="D18573" s="114" t="s">
        <v>851</v>
      </c>
      <c r="E18573" s="115">
        <v>44893</v>
      </c>
      <c r="F18573" s="192">
        <v>0.78184027777777776</v>
      </c>
      <c r="G18573">
        <v>2</v>
      </c>
      <c r="H18573" s="114" t="s">
        <v>852</v>
      </c>
      <c r="I18573"/>
    </row>
    <row r="18574" spans="1:9" x14ac:dyDescent="0.25">
      <c r="A18574" s="114" t="s">
        <v>2249</v>
      </c>
      <c r="B18574">
        <v>575</v>
      </c>
      <c r="C18574" s="114" t="s">
        <v>52</v>
      </c>
      <c r="D18574" s="114" t="s">
        <v>941</v>
      </c>
      <c r="E18574" s="115">
        <v>44893</v>
      </c>
      <c r="F18574" s="192">
        <v>0.78210648148148143</v>
      </c>
      <c r="G18574">
        <v>2</v>
      </c>
      <c r="H18574" s="114" t="s">
        <v>942</v>
      </c>
      <c r="I18574">
        <v>8118047</v>
      </c>
    </row>
    <row r="18575" spans="1:9" x14ac:dyDescent="0.25">
      <c r="A18575" s="114" t="s">
        <v>2249</v>
      </c>
      <c r="B18575">
        <v>576</v>
      </c>
      <c r="C18575" s="114" t="s">
        <v>52</v>
      </c>
      <c r="D18575" s="114" t="s">
        <v>1070</v>
      </c>
      <c r="E18575" s="115">
        <v>44893</v>
      </c>
      <c r="F18575" s="192">
        <v>0.78216435185185185</v>
      </c>
      <c r="G18575">
        <v>2</v>
      </c>
      <c r="H18575" s="114" t="s">
        <v>1071</v>
      </c>
      <c r="I18575">
        <v>6714974</v>
      </c>
    </row>
    <row r="18576" spans="1:9" x14ac:dyDescent="0.25">
      <c r="A18576" s="114" t="s">
        <v>2249</v>
      </c>
      <c r="B18576">
        <v>577</v>
      </c>
      <c r="C18576" s="114" t="s">
        <v>52</v>
      </c>
      <c r="D18576" s="114" t="s">
        <v>972</v>
      </c>
      <c r="E18576" s="115">
        <v>44893</v>
      </c>
      <c r="F18576" s="192">
        <v>0.78275462962962961</v>
      </c>
      <c r="G18576">
        <v>2</v>
      </c>
      <c r="H18576" s="114" t="s">
        <v>973</v>
      </c>
      <c r="I18576">
        <v>14932386</v>
      </c>
    </row>
    <row r="18577" spans="1:9" x14ac:dyDescent="0.25">
      <c r="A18577" s="114" t="s">
        <v>2249</v>
      </c>
      <c r="B18577">
        <v>578</v>
      </c>
      <c r="C18577" s="114" t="s">
        <v>53</v>
      </c>
      <c r="D18577" s="114" t="s">
        <v>909</v>
      </c>
      <c r="E18577" s="115">
        <v>44893</v>
      </c>
      <c r="F18577" s="192">
        <v>0.78281250000000002</v>
      </c>
      <c r="G18577">
        <v>2</v>
      </c>
      <c r="H18577" s="114" t="s">
        <v>910</v>
      </c>
      <c r="I18577">
        <v>5621863</v>
      </c>
    </row>
    <row r="18578" spans="1:9" x14ac:dyDescent="0.25">
      <c r="A18578" s="114" t="s">
        <v>2249</v>
      </c>
      <c r="B18578">
        <v>579</v>
      </c>
      <c r="C18578" s="114" t="s">
        <v>53</v>
      </c>
      <c r="D18578" s="114" t="s">
        <v>945</v>
      </c>
      <c r="E18578" s="115">
        <v>44893</v>
      </c>
      <c r="F18578" s="192">
        <v>0.78288194444444448</v>
      </c>
      <c r="G18578">
        <v>2</v>
      </c>
      <c r="H18578" s="114" t="s">
        <v>946</v>
      </c>
      <c r="I18578">
        <v>4846490</v>
      </c>
    </row>
    <row r="18579" spans="1:9" x14ac:dyDescent="0.25">
      <c r="A18579" s="114" t="s">
        <v>2249</v>
      </c>
      <c r="B18579">
        <v>580</v>
      </c>
      <c r="C18579" s="114" t="s">
        <v>53</v>
      </c>
      <c r="D18579" s="114" t="s">
        <v>980</v>
      </c>
      <c r="E18579" s="115">
        <v>44893</v>
      </c>
      <c r="F18579" s="192">
        <v>0.78293981481481478</v>
      </c>
      <c r="G18579">
        <v>2</v>
      </c>
      <c r="H18579" s="114" t="s">
        <v>981</v>
      </c>
      <c r="I18579">
        <v>5613463</v>
      </c>
    </row>
    <row r="18580" spans="1:9" x14ac:dyDescent="0.25">
      <c r="A18580" s="114" t="s">
        <v>2249</v>
      </c>
      <c r="B18580">
        <v>581</v>
      </c>
      <c r="C18580" s="114" t="s">
        <v>52</v>
      </c>
      <c r="D18580" s="114" t="s">
        <v>2210</v>
      </c>
      <c r="E18580" s="115">
        <v>44893</v>
      </c>
      <c r="F18580" s="192">
        <v>0.78300925925925924</v>
      </c>
      <c r="G18580">
        <v>2</v>
      </c>
      <c r="H18580" s="114" t="s">
        <v>2211</v>
      </c>
      <c r="I18580">
        <v>14984434</v>
      </c>
    </row>
    <row r="18581" spans="1:9" x14ac:dyDescent="0.25">
      <c r="A18581" s="114" t="s">
        <v>2249</v>
      </c>
      <c r="B18581">
        <v>582</v>
      </c>
      <c r="C18581" s="114" t="s">
        <v>54</v>
      </c>
      <c r="D18581" s="114" t="s">
        <v>1911</v>
      </c>
      <c r="E18581" s="115">
        <v>44893</v>
      </c>
      <c r="F18581" s="192">
        <v>0.78328703703703706</v>
      </c>
      <c r="G18581">
        <v>2</v>
      </c>
      <c r="H18581" s="114" t="s">
        <v>1912</v>
      </c>
      <c r="I18581">
        <v>5433476</v>
      </c>
    </row>
    <row r="18582" spans="1:9" x14ac:dyDescent="0.25">
      <c r="A18582" s="114" t="s">
        <v>2249</v>
      </c>
      <c r="B18582">
        <v>583</v>
      </c>
      <c r="C18582" s="114" t="s">
        <v>54</v>
      </c>
      <c r="D18582" s="114" t="s">
        <v>328</v>
      </c>
      <c r="E18582" s="115">
        <v>44893</v>
      </c>
      <c r="F18582" s="192">
        <v>0.78337962962962959</v>
      </c>
      <c r="G18582">
        <v>2</v>
      </c>
      <c r="H18582" s="114" t="s">
        <v>329</v>
      </c>
      <c r="I18582">
        <v>5410157</v>
      </c>
    </row>
    <row r="18583" spans="1:9" x14ac:dyDescent="0.25">
      <c r="A18583" s="114" t="s">
        <v>2249</v>
      </c>
      <c r="B18583">
        <v>584</v>
      </c>
      <c r="C18583" s="114" t="s">
        <v>52</v>
      </c>
      <c r="D18583" s="114" t="s">
        <v>1256</v>
      </c>
      <c r="E18583" s="115">
        <v>44893</v>
      </c>
      <c r="F18583" s="192">
        <v>0.78349537037037043</v>
      </c>
      <c r="G18583">
        <v>2</v>
      </c>
      <c r="H18583" s="114" t="s">
        <v>1257</v>
      </c>
      <c r="I18583">
        <v>7362004</v>
      </c>
    </row>
    <row r="18584" spans="1:9" x14ac:dyDescent="0.25">
      <c r="A18584" s="114" t="s">
        <v>2249</v>
      </c>
      <c r="B18584">
        <v>585</v>
      </c>
      <c r="C18584" s="114" t="s">
        <v>54</v>
      </c>
      <c r="D18584" s="114" t="s">
        <v>1845</v>
      </c>
      <c r="E18584" s="115">
        <v>44893</v>
      </c>
      <c r="F18584" s="192">
        <v>0.78364583333333337</v>
      </c>
      <c r="G18584">
        <v>2</v>
      </c>
      <c r="H18584" s="114" t="s">
        <v>1846</v>
      </c>
      <c r="I18584"/>
    </row>
    <row r="18585" spans="1:9" x14ac:dyDescent="0.25">
      <c r="A18585" s="114" t="s">
        <v>2249</v>
      </c>
      <c r="B18585">
        <v>586</v>
      </c>
      <c r="C18585" s="114" t="s">
        <v>53</v>
      </c>
      <c r="D18585" s="114" t="s">
        <v>1031</v>
      </c>
      <c r="E18585" s="115">
        <v>44893</v>
      </c>
      <c r="F18585" s="192">
        <v>0.78378472222222217</v>
      </c>
      <c r="G18585">
        <v>2</v>
      </c>
      <c r="H18585" s="114" t="s">
        <v>1032</v>
      </c>
      <c r="I18585"/>
    </row>
    <row r="18586" spans="1:9" x14ac:dyDescent="0.25">
      <c r="A18586" s="114" t="s">
        <v>2249</v>
      </c>
      <c r="B18586">
        <v>587</v>
      </c>
      <c r="C18586" s="114" t="s">
        <v>52</v>
      </c>
      <c r="D18586" s="114" t="s">
        <v>1178</v>
      </c>
      <c r="E18586" s="115">
        <v>44893</v>
      </c>
      <c r="F18586" s="192">
        <v>0.78392361111111108</v>
      </c>
      <c r="G18586">
        <v>2</v>
      </c>
      <c r="H18586" s="114" t="s">
        <v>1179</v>
      </c>
      <c r="I18586">
        <v>7299031</v>
      </c>
    </row>
    <row r="18587" spans="1:9" x14ac:dyDescent="0.25">
      <c r="A18587" s="114" t="s">
        <v>2249</v>
      </c>
      <c r="B18587">
        <v>588</v>
      </c>
      <c r="C18587" s="114" t="s">
        <v>53</v>
      </c>
      <c r="D18587" s="114" t="s">
        <v>1679</v>
      </c>
      <c r="E18587" s="115">
        <v>44893</v>
      </c>
      <c r="F18587" s="192">
        <v>0.7839814814814815</v>
      </c>
      <c r="G18587">
        <v>2</v>
      </c>
      <c r="H18587" s="114" t="s">
        <v>1680</v>
      </c>
      <c r="I18587"/>
    </row>
    <row r="18588" spans="1:9" x14ac:dyDescent="0.25">
      <c r="A18588" s="114" t="s">
        <v>2249</v>
      </c>
      <c r="B18588">
        <v>589</v>
      </c>
      <c r="C18588" s="114" t="s">
        <v>53</v>
      </c>
      <c r="D18588" s="114" t="s">
        <v>933</v>
      </c>
      <c r="E18588" s="115">
        <v>44893</v>
      </c>
      <c r="F18588" s="192">
        <v>0.78488425925925931</v>
      </c>
      <c r="G18588">
        <v>2</v>
      </c>
      <c r="H18588" s="114" t="s">
        <v>934</v>
      </c>
      <c r="I18588">
        <v>14929376</v>
      </c>
    </row>
    <row r="18589" spans="1:9" x14ac:dyDescent="0.25">
      <c r="A18589" s="114" t="s">
        <v>2249</v>
      </c>
      <c r="B18589">
        <v>590</v>
      </c>
      <c r="C18589" s="114" t="s">
        <v>53</v>
      </c>
      <c r="D18589" s="114" t="s">
        <v>1076</v>
      </c>
      <c r="E18589" s="115">
        <v>44893</v>
      </c>
      <c r="F18589" s="192">
        <v>0.78501157407407407</v>
      </c>
      <c r="G18589">
        <v>2</v>
      </c>
      <c r="H18589" s="114" t="s">
        <v>1077</v>
      </c>
      <c r="I18589">
        <v>2045294</v>
      </c>
    </row>
    <row r="18590" spans="1:9" x14ac:dyDescent="0.25">
      <c r="A18590" s="114" t="s">
        <v>2249</v>
      </c>
      <c r="B18590">
        <v>591</v>
      </c>
      <c r="C18590" s="114" t="s">
        <v>52</v>
      </c>
      <c r="D18590" s="114" t="s">
        <v>1074</v>
      </c>
      <c r="E18590" s="115">
        <v>44893</v>
      </c>
      <c r="F18590" s="192">
        <v>0.78509259259259256</v>
      </c>
      <c r="G18590">
        <v>2</v>
      </c>
      <c r="H18590" s="114" t="s">
        <v>1075</v>
      </c>
      <c r="I18590">
        <v>5336126</v>
      </c>
    </row>
    <row r="18591" spans="1:9" x14ac:dyDescent="0.25">
      <c r="A18591" s="114" t="s">
        <v>2249</v>
      </c>
      <c r="B18591">
        <v>592</v>
      </c>
      <c r="C18591" s="114" t="s">
        <v>53</v>
      </c>
      <c r="D18591" s="114" t="s">
        <v>568</v>
      </c>
      <c r="E18591" s="115">
        <v>44893</v>
      </c>
      <c r="F18591" s="192">
        <v>0.78516203703703702</v>
      </c>
      <c r="G18591">
        <v>2</v>
      </c>
      <c r="H18591" s="114" t="s">
        <v>569</v>
      </c>
      <c r="I18591">
        <v>5447295</v>
      </c>
    </row>
    <row r="18592" spans="1:9" x14ac:dyDescent="0.25">
      <c r="A18592" s="114" t="s">
        <v>2249</v>
      </c>
      <c r="B18592">
        <v>593</v>
      </c>
      <c r="C18592" s="114" t="s">
        <v>53</v>
      </c>
      <c r="D18592" s="114" t="s">
        <v>959</v>
      </c>
      <c r="E18592" s="115">
        <v>44893</v>
      </c>
      <c r="F18592" s="192">
        <v>0.78523148148148147</v>
      </c>
      <c r="G18592">
        <v>2</v>
      </c>
      <c r="H18592" s="114" t="s">
        <v>960</v>
      </c>
      <c r="I18592">
        <v>5468370</v>
      </c>
    </row>
    <row r="18593" spans="1:9" x14ac:dyDescent="0.25">
      <c r="A18593" s="114" t="s">
        <v>2249</v>
      </c>
      <c r="B18593">
        <v>594</v>
      </c>
      <c r="C18593" s="114" t="s">
        <v>52</v>
      </c>
      <c r="D18593" s="114" t="s">
        <v>2183</v>
      </c>
      <c r="E18593" s="115">
        <v>44893</v>
      </c>
      <c r="F18593" s="192">
        <v>0.78528935185185189</v>
      </c>
      <c r="G18593">
        <v>2</v>
      </c>
      <c r="H18593" s="114" t="s">
        <v>2184</v>
      </c>
      <c r="I18593">
        <v>7288654</v>
      </c>
    </row>
    <row r="18594" spans="1:9" x14ac:dyDescent="0.25">
      <c r="A18594" s="114" t="s">
        <v>2249</v>
      </c>
      <c r="B18594">
        <v>595</v>
      </c>
      <c r="C18594" s="114" t="s">
        <v>52</v>
      </c>
      <c r="D18594" s="114" t="s">
        <v>1135</v>
      </c>
      <c r="E18594" s="115">
        <v>44893</v>
      </c>
      <c r="F18594" s="192">
        <v>0.78538194444444442</v>
      </c>
      <c r="G18594">
        <v>2</v>
      </c>
      <c r="H18594" s="114" t="s">
        <v>1136</v>
      </c>
      <c r="I18594">
        <v>14956273</v>
      </c>
    </row>
    <row r="18595" spans="1:9" x14ac:dyDescent="0.25">
      <c r="A18595" s="114" t="s">
        <v>2249</v>
      </c>
      <c r="B18595">
        <v>596</v>
      </c>
      <c r="C18595" s="114" t="s">
        <v>53</v>
      </c>
      <c r="D18595" s="114" t="s">
        <v>1111</v>
      </c>
      <c r="E18595" s="115">
        <v>44893</v>
      </c>
      <c r="F18595" s="192">
        <v>0.78545138888888888</v>
      </c>
      <c r="G18595">
        <v>2</v>
      </c>
      <c r="H18595" s="114" t="s">
        <v>1112</v>
      </c>
      <c r="I18595">
        <v>6708634</v>
      </c>
    </row>
    <row r="18596" spans="1:9" x14ac:dyDescent="0.25">
      <c r="A18596" s="114" t="s">
        <v>2249</v>
      </c>
      <c r="B18596">
        <v>597</v>
      </c>
      <c r="C18596" s="114" t="s">
        <v>53</v>
      </c>
      <c r="D18596" s="114" t="s">
        <v>1211</v>
      </c>
      <c r="E18596" s="115">
        <v>44893</v>
      </c>
      <c r="F18596" s="192">
        <v>0.7855092592592593</v>
      </c>
      <c r="G18596">
        <v>2</v>
      </c>
      <c r="H18596" s="114" t="s">
        <v>1212</v>
      </c>
      <c r="I18596"/>
    </row>
    <row r="18597" spans="1:9" x14ac:dyDescent="0.25">
      <c r="A18597" s="114" t="s">
        <v>2249</v>
      </c>
      <c r="B18597">
        <v>598</v>
      </c>
      <c r="C18597" s="114" t="s">
        <v>53</v>
      </c>
      <c r="D18597" s="114" t="s">
        <v>1219</v>
      </c>
      <c r="E18597" s="115">
        <v>44893</v>
      </c>
      <c r="F18597" s="192">
        <v>0.78557870370370375</v>
      </c>
      <c r="G18597">
        <v>2</v>
      </c>
      <c r="H18597" s="114" t="s">
        <v>1220</v>
      </c>
      <c r="I18597"/>
    </row>
    <row r="18598" spans="1:9" x14ac:dyDescent="0.25">
      <c r="A18598" s="114" t="s">
        <v>2249</v>
      </c>
      <c r="B18598">
        <v>599</v>
      </c>
      <c r="C18598" s="114" t="s">
        <v>53</v>
      </c>
      <c r="D18598" s="114" t="s">
        <v>1019</v>
      </c>
      <c r="E18598" s="115">
        <v>44893</v>
      </c>
      <c r="F18598" s="192">
        <v>0.78569444444444447</v>
      </c>
      <c r="G18598">
        <v>2</v>
      </c>
      <c r="H18598" s="114" t="s">
        <v>1020</v>
      </c>
      <c r="I18598">
        <v>4841171</v>
      </c>
    </row>
    <row r="18599" spans="1:9" x14ac:dyDescent="0.25">
      <c r="A18599" s="114" t="s">
        <v>2249</v>
      </c>
      <c r="B18599">
        <v>600</v>
      </c>
      <c r="C18599" s="114" t="s">
        <v>54</v>
      </c>
      <c r="D18599" s="114" t="s">
        <v>1487</v>
      </c>
      <c r="E18599" s="115">
        <v>44893</v>
      </c>
      <c r="F18599" s="192">
        <v>0.78583333333333338</v>
      </c>
      <c r="G18599">
        <v>2</v>
      </c>
      <c r="H18599" s="114" t="s">
        <v>1488</v>
      </c>
      <c r="I18599">
        <v>2051547</v>
      </c>
    </row>
    <row r="18600" spans="1:9" x14ac:dyDescent="0.25">
      <c r="A18600" s="114" t="s">
        <v>2249</v>
      </c>
      <c r="B18600">
        <v>601</v>
      </c>
      <c r="C18600" s="114" t="s">
        <v>53</v>
      </c>
      <c r="D18600" s="114" t="s">
        <v>1671</v>
      </c>
      <c r="E18600" s="115">
        <v>44893</v>
      </c>
      <c r="F18600" s="192">
        <v>0.78598379629629633</v>
      </c>
      <c r="G18600">
        <v>2</v>
      </c>
      <c r="H18600" s="114" t="s">
        <v>1672</v>
      </c>
      <c r="I18600">
        <v>4854705</v>
      </c>
    </row>
    <row r="18601" spans="1:9" x14ac:dyDescent="0.25">
      <c r="A18601" s="114" t="s">
        <v>2249</v>
      </c>
      <c r="B18601">
        <v>602</v>
      </c>
      <c r="C18601" s="114" t="s">
        <v>53</v>
      </c>
      <c r="D18601" s="114" t="s">
        <v>2103</v>
      </c>
      <c r="E18601" s="115">
        <v>44893</v>
      </c>
      <c r="F18601" s="192">
        <v>0.78605324074074079</v>
      </c>
      <c r="G18601">
        <v>2</v>
      </c>
      <c r="H18601" s="114" t="s">
        <v>2104</v>
      </c>
      <c r="I18601">
        <v>14812390</v>
      </c>
    </row>
    <row r="18602" spans="1:9" x14ac:dyDescent="0.25">
      <c r="A18602" s="114" t="s">
        <v>2249</v>
      </c>
      <c r="B18602">
        <v>603</v>
      </c>
      <c r="C18602" s="114" t="s">
        <v>56</v>
      </c>
      <c r="D18602" s="114" t="s">
        <v>1821</v>
      </c>
      <c r="E18602" s="115">
        <v>44893</v>
      </c>
      <c r="F18602" s="192">
        <v>0.78611111111111109</v>
      </c>
      <c r="G18602">
        <v>2</v>
      </c>
      <c r="H18602" s="114" t="s">
        <v>1822</v>
      </c>
      <c r="I18602">
        <v>1802413</v>
      </c>
    </row>
    <row r="18603" spans="1:9" x14ac:dyDescent="0.25">
      <c r="A18603" s="114" t="s">
        <v>2249</v>
      </c>
      <c r="B18603">
        <v>604</v>
      </c>
      <c r="C18603" s="114" t="s">
        <v>53</v>
      </c>
      <c r="D18603" s="114" t="s">
        <v>781</v>
      </c>
      <c r="E18603" s="115">
        <v>44893</v>
      </c>
      <c r="F18603" s="192">
        <v>0.78619212962962959</v>
      </c>
      <c r="G18603">
        <v>2</v>
      </c>
      <c r="H18603" s="114" t="s">
        <v>782</v>
      </c>
      <c r="I18603">
        <v>2856175</v>
      </c>
    </row>
    <row r="18604" spans="1:9" x14ac:dyDescent="0.25">
      <c r="A18604" s="114" t="s">
        <v>2249</v>
      </c>
      <c r="B18604">
        <v>605</v>
      </c>
      <c r="C18604" s="114" t="s">
        <v>54</v>
      </c>
      <c r="D18604" s="114" t="s">
        <v>398</v>
      </c>
      <c r="E18604" s="115">
        <v>44893</v>
      </c>
      <c r="F18604" s="192">
        <v>0.78645833333333337</v>
      </c>
      <c r="G18604">
        <v>2</v>
      </c>
      <c r="H18604" s="114" t="s">
        <v>399</v>
      </c>
      <c r="I18604">
        <v>2188052</v>
      </c>
    </row>
    <row r="18605" spans="1:9" x14ac:dyDescent="0.25">
      <c r="A18605" s="114" t="s">
        <v>2249</v>
      </c>
      <c r="B18605">
        <v>606</v>
      </c>
      <c r="C18605" s="114" t="s">
        <v>52</v>
      </c>
      <c r="D18605" s="114" t="s">
        <v>921</v>
      </c>
      <c r="E18605" s="115">
        <v>44893</v>
      </c>
      <c r="F18605" s="192">
        <v>0.78653935185185186</v>
      </c>
      <c r="G18605">
        <v>2</v>
      </c>
      <c r="H18605" s="114" t="s">
        <v>922</v>
      </c>
      <c r="I18605"/>
    </row>
    <row r="18606" spans="1:9" x14ac:dyDescent="0.25">
      <c r="A18606" s="114" t="s">
        <v>2249</v>
      </c>
      <c r="B18606">
        <v>607</v>
      </c>
      <c r="C18606" s="114" t="s">
        <v>53</v>
      </c>
      <c r="D18606" s="114" t="s">
        <v>1038</v>
      </c>
      <c r="E18606" s="115">
        <v>44893</v>
      </c>
      <c r="F18606" s="192">
        <v>0.78659722222222217</v>
      </c>
      <c r="G18606">
        <v>2</v>
      </c>
      <c r="H18606" s="114" t="s">
        <v>1039</v>
      </c>
      <c r="I18606"/>
    </row>
    <row r="18607" spans="1:9" x14ac:dyDescent="0.25">
      <c r="A18607" s="114" t="s">
        <v>2249</v>
      </c>
      <c r="B18607">
        <v>608</v>
      </c>
      <c r="C18607" s="114" t="s">
        <v>53</v>
      </c>
      <c r="D18607" s="114" t="s">
        <v>372</v>
      </c>
      <c r="E18607" s="115">
        <v>44893</v>
      </c>
      <c r="F18607" s="192">
        <v>0.78667824074074078</v>
      </c>
      <c r="G18607">
        <v>2</v>
      </c>
      <c r="H18607" s="114" t="s">
        <v>373</v>
      </c>
      <c r="I18607">
        <v>4822957</v>
      </c>
    </row>
    <row r="18608" spans="1:9" x14ac:dyDescent="0.25">
      <c r="A18608" s="114" t="s">
        <v>2249</v>
      </c>
      <c r="B18608">
        <v>609</v>
      </c>
      <c r="C18608" s="114" t="s">
        <v>53</v>
      </c>
      <c r="D18608" s="114" t="s">
        <v>837</v>
      </c>
      <c r="E18608" s="115">
        <v>44893</v>
      </c>
      <c r="F18608" s="192">
        <v>0.78673611111111108</v>
      </c>
      <c r="G18608">
        <v>2</v>
      </c>
      <c r="H18608" s="114" t="s">
        <v>838</v>
      </c>
      <c r="I18608"/>
    </row>
    <row r="18609" spans="1:9" x14ac:dyDescent="0.25">
      <c r="A18609" s="114" t="s">
        <v>2249</v>
      </c>
      <c r="B18609">
        <v>610</v>
      </c>
      <c r="C18609" s="114" t="s">
        <v>53</v>
      </c>
      <c r="D18609" s="114" t="s">
        <v>1796</v>
      </c>
      <c r="E18609" s="115">
        <v>44893</v>
      </c>
      <c r="F18609" s="192">
        <v>0.78680555555555554</v>
      </c>
      <c r="G18609">
        <v>2</v>
      </c>
      <c r="H18609" s="114" t="s">
        <v>1797</v>
      </c>
      <c r="I18609">
        <v>14807889</v>
      </c>
    </row>
    <row r="18610" spans="1:9" x14ac:dyDescent="0.25">
      <c r="A18610" s="114" t="s">
        <v>2249</v>
      </c>
      <c r="B18610">
        <v>611</v>
      </c>
      <c r="C18610" s="114" t="s">
        <v>52</v>
      </c>
      <c r="D18610" s="114" t="s">
        <v>1103</v>
      </c>
      <c r="E18610" s="115">
        <v>44893</v>
      </c>
      <c r="F18610" s="192">
        <v>0.78687499999999999</v>
      </c>
      <c r="G18610">
        <v>2</v>
      </c>
      <c r="H18610" s="114" t="s">
        <v>1104</v>
      </c>
      <c r="I18610">
        <v>14936069</v>
      </c>
    </row>
    <row r="18611" spans="1:9" x14ac:dyDescent="0.25">
      <c r="A18611" s="114" t="s">
        <v>2249</v>
      </c>
      <c r="B18611">
        <v>612</v>
      </c>
      <c r="C18611" s="114" t="s">
        <v>53</v>
      </c>
      <c r="D18611" s="114" t="s">
        <v>1123</v>
      </c>
      <c r="E18611" s="115">
        <v>44893</v>
      </c>
      <c r="F18611" s="192">
        <v>0.78695601851851849</v>
      </c>
      <c r="G18611">
        <v>2</v>
      </c>
      <c r="H18611" s="114" t="s">
        <v>1124</v>
      </c>
      <c r="I18611"/>
    </row>
    <row r="18612" spans="1:9" x14ac:dyDescent="0.25">
      <c r="A18612" s="114" t="s">
        <v>2249</v>
      </c>
      <c r="B18612">
        <v>613</v>
      </c>
      <c r="C18612" s="114" t="s">
        <v>52</v>
      </c>
      <c r="D18612" s="114" t="s">
        <v>1109</v>
      </c>
      <c r="E18612" s="115">
        <v>44893</v>
      </c>
      <c r="F18612" s="192">
        <v>0.78704861111111113</v>
      </c>
      <c r="G18612">
        <v>2</v>
      </c>
      <c r="H18612" s="114" t="s">
        <v>1110</v>
      </c>
      <c r="I18612">
        <v>5325940</v>
      </c>
    </row>
    <row r="18613" spans="1:9" x14ac:dyDescent="0.25">
      <c r="A18613" s="114" t="s">
        <v>2249</v>
      </c>
      <c r="B18613">
        <v>614</v>
      </c>
      <c r="C18613" s="114" t="s">
        <v>53</v>
      </c>
      <c r="D18613" s="114" t="s">
        <v>1653</v>
      </c>
      <c r="E18613" s="115">
        <v>44893</v>
      </c>
      <c r="F18613" s="192">
        <v>0.78746527777777775</v>
      </c>
      <c r="G18613">
        <v>2</v>
      </c>
      <c r="H18613" s="114" t="s">
        <v>1654</v>
      </c>
      <c r="I18613"/>
    </row>
    <row r="18614" spans="1:9" x14ac:dyDescent="0.25">
      <c r="A18614" s="114" t="s">
        <v>2249</v>
      </c>
      <c r="B18614">
        <v>615</v>
      </c>
      <c r="C18614" s="114" t="s">
        <v>52</v>
      </c>
      <c r="D18614" s="114" t="s">
        <v>1644</v>
      </c>
      <c r="E18614" s="115">
        <v>44893</v>
      </c>
      <c r="F18614" s="192">
        <v>0.78753472222222221</v>
      </c>
      <c r="G18614">
        <v>2</v>
      </c>
      <c r="H18614" s="114" t="s">
        <v>1645</v>
      </c>
      <c r="I18614">
        <v>14936074</v>
      </c>
    </row>
    <row r="18615" spans="1:9" x14ac:dyDescent="0.25">
      <c r="A18615" s="114" t="s">
        <v>2249</v>
      </c>
      <c r="B18615">
        <v>616</v>
      </c>
      <c r="C18615" s="114" t="s">
        <v>53</v>
      </c>
      <c r="D18615" s="114" t="s">
        <v>1029</v>
      </c>
      <c r="E18615" s="115">
        <v>44893</v>
      </c>
      <c r="F18615" s="192">
        <v>0.78760416666666666</v>
      </c>
      <c r="G18615">
        <v>2</v>
      </c>
      <c r="H18615" s="114" t="s">
        <v>1030</v>
      </c>
      <c r="I18615">
        <v>14823920</v>
      </c>
    </row>
    <row r="18616" spans="1:9" x14ac:dyDescent="0.25">
      <c r="A18616" s="114" t="s">
        <v>2249</v>
      </c>
      <c r="B18616">
        <v>617</v>
      </c>
      <c r="C18616" s="114" t="s">
        <v>53</v>
      </c>
      <c r="D18616" s="114" t="s">
        <v>1046</v>
      </c>
      <c r="E18616" s="115">
        <v>44893</v>
      </c>
      <c r="F18616" s="192">
        <v>0.78803240740740743</v>
      </c>
      <c r="G18616">
        <v>2</v>
      </c>
      <c r="H18616" s="114" t="s">
        <v>1047</v>
      </c>
      <c r="I18616"/>
    </row>
    <row r="18617" spans="1:9" x14ac:dyDescent="0.25">
      <c r="A18617" s="114" t="s">
        <v>2249</v>
      </c>
      <c r="B18617">
        <v>618</v>
      </c>
      <c r="C18617" s="114" t="s">
        <v>53</v>
      </c>
      <c r="D18617" s="114" t="s">
        <v>1735</v>
      </c>
      <c r="E18617" s="115">
        <v>44893</v>
      </c>
      <c r="F18617" s="192">
        <v>0.78809027777777774</v>
      </c>
      <c r="G18617">
        <v>2</v>
      </c>
      <c r="H18617" s="114" t="s">
        <v>1736</v>
      </c>
      <c r="I18617"/>
    </row>
    <row r="18618" spans="1:9" x14ac:dyDescent="0.25">
      <c r="A18618" s="114" t="s">
        <v>2249</v>
      </c>
      <c r="B18618">
        <v>619</v>
      </c>
      <c r="C18618" s="114" t="s">
        <v>53</v>
      </c>
      <c r="D18618" s="114" t="s">
        <v>1213</v>
      </c>
      <c r="E18618" s="115">
        <v>44893</v>
      </c>
      <c r="F18618" s="192">
        <v>0.78820601851851857</v>
      </c>
      <c r="G18618">
        <v>2</v>
      </c>
      <c r="H18618" s="114" t="s">
        <v>1214</v>
      </c>
      <c r="I18618"/>
    </row>
    <row r="18619" spans="1:9" x14ac:dyDescent="0.25">
      <c r="A18619" s="114" t="s">
        <v>2249</v>
      </c>
      <c r="B18619">
        <v>620</v>
      </c>
      <c r="C18619" s="114" t="s">
        <v>53</v>
      </c>
      <c r="D18619" s="114" t="s">
        <v>1057</v>
      </c>
      <c r="E18619" s="115">
        <v>44893</v>
      </c>
      <c r="F18619" s="192">
        <v>0.78827546296296291</v>
      </c>
      <c r="G18619">
        <v>2</v>
      </c>
      <c r="H18619" s="114" t="s">
        <v>1058</v>
      </c>
      <c r="I18619"/>
    </row>
    <row r="18620" spans="1:9" x14ac:dyDescent="0.25">
      <c r="A18620" s="114" t="s">
        <v>2249</v>
      </c>
      <c r="B18620">
        <v>621</v>
      </c>
      <c r="C18620" s="114" t="s">
        <v>53</v>
      </c>
      <c r="D18620" s="114" t="s">
        <v>1025</v>
      </c>
      <c r="E18620" s="115">
        <v>44893</v>
      </c>
      <c r="F18620" s="192">
        <v>0.78894675925925928</v>
      </c>
      <c r="G18620">
        <v>2</v>
      </c>
      <c r="H18620" s="114" t="s">
        <v>1026</v>
      </c>
      <c r="I18620">
        <v>2856170</v>
      </c>
    </row>
    <row r="18621" spans="1:9" x14ac:dyDescent="0.25">
      <c r="A18621" s="114" t="s">
        <v>2249</v>
      </c>
      <c r="B18621">
        <v>622</v>
      </c>
      <c r="C18621" s="114" t="s">
        <v>53</v>
      </c>
      <c r="D18621" s="114" t="s">
        <v>1027</v>
      </c>
      <c r="E18621" s="115">
        <v>44893</v>
      </c>
      <c r="F18621" s="192">
        <v>0.78901620370370373</v>
      </c>
      <c r="G18621">
        <v>2</v>
      </c>
      <c r="H18621" s="114" t="s">
        <v>1028</v>
      </c>
      <c r="I18621"/>
    </row>
    <row r="18622" spans="1:9" x14ac:dyDescent="0.25">
      <c r="A18622" s="114" t="s">
        <v>2249</v>
      </c>
      <c r="B18622">
        <v>623</v>
      </c>
      <c r="C18622" s="114" t="s">
        <v>53</v>
      </c>
      <c r="D18622" s="114" t="s">
        <v>998</v>
      </c>
      <c r="E18622" s="115">
        <v>44893</v>
      </c>
      <c r="F18622" s="192">
        <v>0.78908564814814819</v>
      </c>
      <c r="G18622">
        <v>2</v>
      </c>
      <c r="H18622" s="114" t="s">
        <v>999</v>
      </c>
      <c r="I18622">
        <v>2151834</v>
      </c>
    </row>
    <row r="18623" spans="1:9" x14ac:dyDescent="0.25">
      <c r="A18623" s="114" t="s">
        <v>2249</v>
      </c>
      <c r="B18623">
        <v>624</v>
      </c>
      <c r="C18623" s="114" t="s">
        <v>53</v>
      </c>
      <c r="D18623" s="114" t="s">
        <v>1622</v>
      </c>
      <c r="E18623" s="115">
        <v>44893</v>
      </c>
      <c r="F18623" s="192">
        <v>0.78915509259259264</v>
      </c>
      <c r="G18623">
        <v>2</v>
      </c>
      <c r="H18623" s="114" t="s">
        <v>1623</v>
      </c>
      <c r="I18623">
        <v>14967077</v>
      </c>
    </row>
    <row r="18624" spans="1:9" x14ac:dyDescent="0.25">
      <c r="A18624" s="114" t="s">
        <v>2249</v>
      </c>
      <c r="B18624">
        <v>625</v>
      </c>
      <c r="C18624" s="114" t="s">
        <v>54</v>
      </c>
      <c r="D18624" s="114" t="s">
        <v>534</v>
      </c>
      <c r="E18624" s="115">
        <v>44893</v>
      </c>
      <c r="F18624" s="192">
        <v>0.78921296296296295</v>
      </c>
      <c r="G18624">
        <v>2</v>
      </c>
      <c r="H18624" s="114" t="s">
        <v>535</v>
      </c>
      <c r="I18624">
        <v>6702184</v>
      </c>
    </row>
    <row r="18625" spans="1:9" x14ac:dyDescent="0.25">
      <c r="A18625" s="114" t="s">
        <v>2249</v>
      </c>
      <c r="B18625">
        <v>626</v>
      </c>
      <c r="C18625" s="114" t="s">
        <v>53</v>
      </c>
      <c r="D18625" s="114" t="s">
        <v>1006</v>
      </c>
      <c r="E18625" s="115">
        <v>44893</v>
      </c>
      <c r="F18625" s="192">
        <v>0.78934027777777782</v>
      </c>
      <c r="G18625">
        <v>2</v>
      </c>
      <c r="H18625" s="114" t="s">
        <v>1007</v>
      </c>
      <c r="I18625">
        <v>6692095</v>
      </c>
    </row>
    <row r="18626" spans="1:9" x14ac:dyDescent="0.25">
      <c r="A18626" s="114" t="s">
        <v>2249</v>
      </c>
      <c r="B18626">
        <v>627</v>
      </c>
      <c r="C18626" s="114" t="s">
        <v>53</v>
      </c>
      <c r="D18626" s="114" t="s">
        <v>2101</v>
      </c>
      <c r="E18626" s="115">
        <v>44893</v>
      </c>
      <c r="F18626" s="192">
        <v>0.78940972222222228</v>
      </c>
      <c r="G18626">
        <v>2</v>
      </c>
      <c r="H18626" s="114" t="s">
        <v>2102</v>
      </c>
      <c r="I18626"/>
    </row>
    <row r="18627" spans="1:9" x14ac:dyDescent="0.25">
      <c r="A18627" s="114" t="s">
        <v>2249</v>
      </c>
      <c r="B18627">
        <v>628</v>
      </c>
      <c r="C18627" s="114" t="s">
        <v>53</v>
      </c>
      <c r="D18627" s="114" t="s">
        <v>1580</v>
      </c>
      <c r="E18627" s="115">
        <v>44893</v>
      </c>
      <c r="F18627" s="192">
        <v>0.79011574074074076</v>
      </c>
      <c r="G18627">
        <v>2</v>
      </c>
      <c r="H18627" s="114" t="s">
        <v>1581</v>
      </c>
      <c r="I18627">
        <v>5489223</v>
      </c>
    </row>
    <row r="18628" spans="1:9" x14ac:dyDescent="0.25">
      <c r="A18628" s="114" t="s">
        <v>2249</v>
      </c>
      <c r="B18628">
        <v>629</v>
      </c>
      <c r="C18628" s="114" t="s">
        <v>53</v>
      </c>
      <c r="D18628" s="114" t="s">
        <v>1774</v>
      </c>
      <c r="E18628" s="115">
        <v>44893</v>
      </c>
      <c r="F18628" s="192">
        <v>0.79018518518518521</v>
      </c>
      <c r="G18628">
        <v>2</v>
      </c>
      <c r="H18628" s="114" t="s">
        <v>1775</v>
      </c>
      <c r="I18628"/>
    </row>
    <row r="18629" spans="1:9" x14ac:dyDescent="0.25">
      <c r="A18629" s="114" t="s">
        <v>2249</v>
      </c>
      <c r="B18629">
        <v>630</v>
      </c>
      <c r="C18629" s="114" t="s">
        <v>53</v>
      </c>
      <c r="D18629" s="114" t="s">
        <v>556</v>
      </c>
      <c r="E18629" s="115">
        <v>44893</v>
      </c>
      <c r="F18629" s="192">
        <v>0.79025462962962967</v>
      </c>
      <c r="G18629">
        <v>2</v>
      </c>
      <c r="H18629" s="114" t="s">
        <v>557</v>
      </c>
      <c r="I18629"/>
    </row>
    <row r="18630" spans="1:9" x14ac:dyDescent="0.25">
      <c r="A18630" s="114" t="s">
        <v>2249</v>
      </c>
      <c r="B18630">
        <v>631</v>
      </c>
      <c r="C18630" s="114" t="s">
        <v>53</v>
      </c>
      <c r="D18630" s="114" t="s">
        <v>1691</v>
      </c>
      <c r="E18630" s="115">
        <v>44893</v>
      </c>
      <c r="F18630" s="192">
        <v>0.79033564814814816</v>
      </c>
      <c r="G18630">
        <v>2</v>
      </c>
      <c r="H18630" s="114" t="s">
        <v>53</v>
      </c>
      <c r="I18630"/>
    </row>
    <row r="18631" spans="1:9" x14ac:dyDescent="0.25">
      <c r="A18631" s="114" t="s">
        <v>2249</v>
      </c>
      <c r="B18631">
        <v>632</v>
      </c>
      <c r="C18631" s="114" t="s">
        <v>52</v>
      </c>
      <c r="D18631" s="114" t="s">
        <v>444</v>
      </c>
      <c r="E18631" s="115">
        <v>44893</v>
      </c>
      <c r="F18631" s="192">
        <v>0.79041666666666666</v>
      </c>
      <c r="G18631">
        <v>2</v>
      </c>
      <c r="H18631" s="114" t="s">
        <v>445</v>
      </c>
      <c r="I18631">
        <v>7094641</v>
      </c>
    </row>
    <row r="18632" spans="1:9" x14ac:dyDescent="0.25">
      <c r="A18632" s="114" t="s">
        <v>2249</v>
      </c>
      <c r="B18632">
        <v>633</v>
      </c>
      <c r="C18632" s="114" t="s">
        <v>52</v>
      </c>
      <c r="D18632" s="114" t="s">
        <v>1164</v>
      </c>
      <c r="E18632" s="115">
        <v>44893</v>
      </c>
      <c r="F18632" s="192">
        <v>0.79068287037037033</v>
      </c>
      <c r="G18632">
        <v>2</v>
      </c>
      <c r="H18632" s="114" t="s">
        <v>1165</v>
      </c>
      <c r="I18632">
        <v>14987576</v>
      </c>
    </row>
    <row r="18633" spans="1:9" x14ac:dyDescent="0.25">
      <c r="A18633" s="114" t="s">
        <v>2249</v>
      </c>
      <c r="B18633">
        <v>634</v>
      </c>
      <c r="C18633" s="114" t="s">
        <v>54</v>
      </c>
      <c r="D18633" s="114" t="s">
        <v>1187</v>
      </c>
      <c r="E18633" s="115">
        <v>44893</v>
      </c>
      <c r="F18633" s="192">
        <v>0.79075231481481478</v>
      </c>
      <c r="G18633">
        <v>2</v>
      </c>
      <c r="H18633" s="114" t="s">
        <v>1188</v>
      </c>
      <c r="I18633">
        <v>6713418</v>
      </c>
    </row>
    <row r="18634" spans="1:9" x14ac:dyDescent="0.25">
      <c r="A18634" s="114" t="s">
        <v>2249</v>
      </c>
      <c r="B18634">
        <v>635</v>
      </c>
      <c r="C18634" s="114" t="s">
        <v>52</v>
      </c>
      <c r="D18634" s="114" t="s">
        <v>1113</v>
      </c>
      <c r="E18634" s="115">
        <v>44893</v>
      </c>
      <c r="F18634" s="192">
        <v>0.79082175925925924</v>
      </c>
      <c r="G18634">
        <v>2</v>
      </c>
      <c r="H18634" s="114" t="s">
        <v>1114</v>
      </c>
      <c r="I18634">
        <v>8117362</v>
      </c>
    </row>
    <row r="18635" spans="1:9" x14ac:dyDescent="0.25">
      <c r="A18635" s="114" t="s">
        <v>2249</v>
      </c>
      <c r="B18635">
        <v>636</v>
      </c>
      <c r="C18635" s="114" t="s">
        <v>53</v>
      </c>
      <c r="D18635" s="114" t="s">
        <v>1139</v>
      </c>
      <c r="E18635" s="115">
        <v>44893</v>
      </c>
      <c r="F18635" s="192">
        <v>0.79122685185185182</v>
      </c>
      <c r="G18635">
        <v>2</v>
      </c>
      <c r="H18635" s="114" t="s">
        <v>1140</v>
      </c>
      <c r="I18635"/>
    </row>
    <row r="18636" spans="1:9" x14ac:dyDescent="0.25">
      <c r="A18636" s="114" t="s">
        <v>2249</v>
      </c>
      <c r="B18636">
        <v>637</v>
      </c>
      <c r="C18636" s="114" t="s">
        <v>52</v>
      </c>
      <c r="D18636" s="114" t="s">
        <v>1040</v>
      </c>
      <c r="E18636" s="115">
        <v>44893</v>
      </c>
      <c r="F18636" s="192">
        <v>0.79129629629629628</v>
      </c>
      <c r="G18636">
        <v>2</v>
      </c>
      <c r="H18636" s="114" t="s">
        <v>1041</v>
      </c>
      <c r="I18636">
        <v>2799663</v>
      </c>
    </row>
    <row r="18637" spans="1:9" x14ac:dyDescent="0.25">
      <c r="A18637" s="114" t="s">
        <v>2249</v>
      </c>
      <c r="B18637">
        <v>638</v>
      </c>
      <c r="C18637" s="114" t="s">
        <v>53</v>
      </c>
      <c r="D18637" s="114" t="s">
        <v>1155</v>
      </c>
      <c r="E18637" s="115">
        <v>44893</v>
      </c>
      <c r="F18637" s="192">
        <v>0.79136574074074073</v>
      </c>
      <c r="G18637">
        <v>2</v>
      </c>
      <c r="H18637" s="114" t="s">
        <v>1156</v>
      </c>
      <c r="I18637"/>
    </row>
    <row r="18638" spans="1:9" x14ac:dyDescent="0.25">
      <c r="A18638" s="114" t="s">
        <v>2249</v>
      </c>
      <c r="B18638">
        <v>639</v>
      </c>
      <c r="C18638" s="114" t="s">
        <v>53</v>
      </c>
      <c r="D18638" s="114" t="s">
        <v>1157</v>
      </c>
      <c r="E18638" s="115">
        <v>44893</v>
      </c>
      <c r="F18638" s="192">
        <v>0.79142361111111115</v>
      </c>
      <c r="G18638">
        <v>2</v>
      </c>
      <c r="H18638" s="114" t="s">
        <v>1158</v>
      </c>
      <c r="I18638"/>
    </row>
    <row r="18639" spans="1:9" x14ac:dyDescent="0.25">
      <c r="A18639" s="114" t="s">
        <v>2249</v>
      </c>
      <c r="B18639">
        <v>640</v>
      </c>
      <c r="C18639" s="114" t="s">
        <v>53</v>
      </c>
      <c r="D18639" s="114" t="s">
        <v>1121</v>
      </c>
      <c r="E18639" s="115">
        <v>44893</v>
      </c>
      <c r="F18639" s="192">
        <v>0.79148148148148145</v>
      </c>
      <c r="G18639">
        <v>2</v>
      </c>
      <c r="H18639" s="114" t="s">
        <v>1122</v>
      </c>
      <c r="I18639"/>
    </row>
    <row r="18640" spans="1:9" x14ac:dyDescent="0.25">
      <c r="A18640" s="114" t="s">
        <v>2249</v>
      </c>
      <c r="B18640">
        <v>641</v>
      </c>
      <c r="C18640" s="114" t="s">
        <v>53</v>
      </c>
      <c r="D18640" s="114" t="s">
        <v>1059</v>
      </c>
      <c r="E18640" s="115">
        <v>44893</v>
      </c>
      <c r="F18640" s="192">
        <v>0.79155092592592591</v>
      </c>
      <c r="G18640">
        <v>2</v>
      </c>
      <c r="H18640" s="114" t="s">
        <v>1060</v>
      </c>
      <c r="I18640"/>
    </row>
    <row r="18641" spans="1:9" x14ac:dyDescent="0.25">
      <c r="A18641" s="114" t="s">
        <v>2249</v>
      </c>
      <c r="B18641">
        <v>642</v>
      </c>
      <c r="C18641" s="114" t="s">
        <v>53</v>
      </c>
      <c r="D18641" s="114" t="s">
        <v>440</v>
      </c>
      <c r="E18641" s="115">
        <v>44893</v>
      </c>
      <c r="F18641" s="192">
        <v>0.79160879629629632</v>
      </c>
      <c r="G18641">
        <v>2</v>
      </c>
      <c r="H18641" s="114" t="s">
        <v>441</v>
      </c>
      <c r="I18641">
        <v>3314091</v>
      </c>
    </row>
    <row r="18642" spans="1:9" x14ac:dyDescent="0.25">
      <c r="A18642" s="114" t="s">
        <v>2249</v>
      </c>
      <c r="B18642">
        <v>643</v>
      </c>
      <c r="C18642" s="114" t="s">
        <v>53</v>
      </c>
      <c r="D18642" s="114" t="s">
        <v>1952</v>
      </c>
      <c r="E18642" s="115">
        <v>44893</v>
      </c>
      <c r="F18642" s="192">
        <v>0.79212962962962963</v>
      </c>
      <c r="G18642">
        <v>2</v>
      </c>
      <c r="H18642" s="114" t="s">
        <v>1953</v>
      </c>
      <c r="I18642"/>
    </row>
    <row r="18643" spans="1:9" x14ac:dyDescent="0.25">
      <c r="A18643" s="114" t="s">
        <v>2249</v>
      </c>
      <c r="B18643">
        <v>644</v>
      </c>
      <c r="C18643" s="114" t="s">
        <v>53</v>
      </c>
      <c r="D18643" s="114" t="s">
        <v>1012</v>
      </c>
      <c r="E18643" s="115">
        <v>44893</v>
      </c>
      <c r="F18643" s="192">
        <v>0.79219907407407408</v>
      </c>
      <c r="G18643">
        <v>2</v>
      </c>
      <c r="H18643" s="114" t="s">
        <v>1013</v>
      </c>
      <c r="I18643"/>
    </row>
    <row r="18644" spans="1:9" x14ac:dyDescent="0.25">
      <c r="A18644" s="114" t="s">
        <v>2249</v>
      </c>
      <c r="B18644">
        <v>645</v>
      </c>
      <c r="C18644" s="114" t="s">
        <v>53</v>
      </c>
      <c r="D18644" s="114" t="s">
        <v>1829</v>
      </c>
      <c r="E18644" s="115">
        <v>44893</v>
      </c>
      <c r="F18644" s="192">
        <v>0.79226851851851854</v>
      </c>
      <c r="G18644">
        <v>2</v>
      </c>
      <c r="H18644" s="114" t="s">
        <v>1830</v>
      </c>
      <c r="I18644">
        <v>5443585</v>
      </c>
    </row>
    <row r="18645" spans="1:9" x14ac:dyDescent="0.25">
      <c r="A18645" s="114" t="s">
        <v>2249</v>
      </c>
      <c r="B18645">
        <v>646</v>
      </c>
      <c r="C18645" s="114" t="s">
        <v>53</v>
      </c>
      <c r="D18645" s="114" t="s">
        <v>1127</v>
      </c>
      <c r="E18645" s="115">
        <v>44893</v>
      </c>
      <c r="F18645" s="192">
        <v>0.79232638888888884</v>
      </c>
      <c r="G18645">
        <v>2</v>
      </c>
      <c r="H18645" s="114" t="s">
        <v>1128</v>
      </c>
      <c r="I18645">
        <v>5483263</v>
      </c>
    </row>
    <row r="18646" spans="1:9" x14ac:dyDescent="0.25">
      <c r="A18646" s="114" t="s">
        <v>2249</v>
      </c>
      <c r="B18646">
        <v>647</v>
      </c>
      <c r="C18646" s="114" t="s">
        <v>53</v>
      </c>
      <c r="D18646" s="114" t="s">
        <v>422</v>
      </c>
      <c r="E18646" s="115">
        <v>44893</v>
      </c>
      <c r="F18646" s="192">
        <v>0.7923958333333333</v>
      </c>
      <c r="G18646">
        <v>2</v>
      </c>
      <c r="H18646" s="114" t="s">
        <v>423</v>
      </c>
      <c r="I18646">
        <v>5425549</v>
      </c>
    </row>
    <row r="18647" spans="1:9" x14ac:dyDescent="0.25">
      <c r="A18647" s="114" t="s">
        <v>2249</v>
      </c>
      <c r="B18647">
        <v>648</v>
      </c>
      <c r="C18647" s="114" t="s">
        <v>52</v>
      </c>
      <c r="D18647" s="114" t="s">
        <v>1655</v>
      </c>
      <c r="E18647" s="115">
        <v>44893</v>
      </c>
      <c r="F18647" s="192">
        <v>0.79245370370370372</v>
      </c>
      <c r="G18647">
        <v>2</v>
      </c>
      <c r="H18647" s="114" t="s">
        <v>1656</v>
      </c>
      <c r="I18647">
        <v>5427240</v>
      </c>
    </row>
    <row r="18648" spans="1:9" x14ac:dyDescent="0.25">
      <c r="A18648" s="114" t="s">
        <v>2249</v>
      </c>
      <c r="B18648">
        <v>649</v>
      </c>
      <c r="C18648" s="114" t="s">
        <v>52</v>
      </c>
      <c r="D18648" s="114" t="s">
        <v>1614</v>
      </c>
      <c r="E18648" s="115">
        <v>44893</v>
      </c>
      <c r="F18648" s="192">
        <v>0.79262731481481485</v>
      </c>
      <c r="G18648">
        <v>2</v>
      </c>
      <c r="H18648" s="114" t="s">
        <v>1615</v>
      </c>
      <c r="I18648">
        <v>14958068</v>
      </c>
    </row>
    <row r="18649" spans="1:9" x14ac:dyDescent="0.25">
      <c r="A18649" s="114" t="s">
        <v>2249</v>
      </c>
      <c r="B18649">
        <v>650</v>
      </c>
      <c r="C18649" s="114" t="s">
        <v>53</v>
      </c>
      <c r="D18649" s="114" t="s">
        <v>1117</v>
      </c>
      <c r="E18649" s="115">
        <v>44893</v>
      </c>
      <c r="F18649" s="192">
        <v>0.79268518518518516</v>
      </c>
      <c r="G18649">
        <v>2</v>
      </c>
      <c r="H18649" s="114" t="s">
        <v>1118</v>
      </c>
      <c r="I18649"/>
    </row>
    <row r="18650" spans="1:9" x14ac:dyDescent="0.25">
      <c r="A18650" s="114" t="s">
        <v>2249</v>
      </c>
      <c r="B18650">
        <v>651</v>
      </c>
      <c r="C18650" s="114" t="s">
        <v>54</v>
      </c>
      <c r="D18650" s="114" t="s">
        <v>974</v>
      </c>
      <c r="E18650" s="115">
        <v>44893</v>
      </c>
      <c r="F18650" s="192">
        <v>0.79312499999999997</v>
      </c>
      <c r="G18650">
        <v>2</v>
      </c>
      <c r="H18650" s="114" t="s">
        <v>975</v>
      </c>
      <c r="I18650">
        <v>5487833</v>
      </c>
    </row>
    <row r="18651" spans="1:9" x14ac:dyDescent="0.25">
      <c r="A18651" s="114" t="s">
        <v>2249</v>
      </c>
      <c r="B18651">
        <v>652</v>
      </c>
      <c r="C18651" s="114" t="s">
        <v>54</v>
      </c>
      <c r="D18651" s="114" t="s">
        <v>1950</v>
      </c>
      <c r="E18651" s="115">
        <v>44893</v>
      </c>
      <c r="F18651" s="192">
        <v>0.79320601851851846</v>
      </c>
      <c r="G18651">
        <v>2</v>
      </c>
      <c r="H18651" s="114" t="s">
        <v>1951</v>
      </c>
      <c r="I18651"/>
    </row>
    <row r="18652" spans="1:9" x14ac:dyDescent="0.25">
      <c r="A18652" s="114" t="s">
        <v>2249</v>
      </c>
      <c r="B18652">
        <v>653</v>
      </c>
      <c r="C18652" s="114" t="s">
        <v>54</v>
      </c>
      <c r="D18652" s="114" t="s">
        <v>464</v>
      </c>
      <c r="E18652" s="115">
        <v>44893</v>
      </c>
      <c r="F18652" s="192">
        <v>0.79326388888888888</v>
      </c>
      <c r="G18652">
        <v>2</v>
      </c>
      <c r="H18652" s="114" t="s">
        <v>465</v>
      </c>
      <c r="I18652">
        <v>5336131</v>
      </c>
    </row>
    <row r="18653" spans="1:9" x14ac:dyDescent="0.25">
      <c r="A18653" s="114" t="s">
        <v>2249</v>
      </c>
      <c r="B18653">
        <v>654</v>
      </c>
      <c r="C18653" s="114" t="s">
        <v>54</v>
      </c>
      <c r="D18653" s="114" t="s">
        <v>1048</v>
      </c>
      <c r="E18653" s="115">
        <v>44893</v>
      </c>
      <c r="F18653" s="192">
        <v>0.79381944444444441</v>
      </c>
      <c r="G18653">
        <v>2</v>
      </c>
      <c r="H18653" s="114" t="s">
        <v>1049</v>
      </c>
      <c r="I18653"/>
    </row>
    <row r="18654" spans="1:9" x14ac:dyDescent="0.25">
      <c r="A18654" s="114" t="s">
        <v>2249</v>
      </c>
      <c r="B18654">
        <v>655</v>
      </c>
      <c r="C18654" s="114" t="s">
        <v>52</v>
      </c>
      <c r="D18654" s="114" t="s">
        <v>1050</v>
      </c>
      <c r="E18654" s="115">
        <v>44893</v>
      </c>
      <c r="F18654" s="192">
        <v>0.79396990740740736</v>
      </c>
      <c r="G18654">
        <v>2</v>
      </c>
      <c r="H18654" s="114" t="s">
        <v>1051</v>
      </c>
      <c r="I18654">
        <v>5367831</v>
      </c>
    </row>
    <row r="18655" spans="1:9" x14ac:dyDescent="0.25">
      <c r="A18655" s="114" t="s">
        <v>2249</v>
      </c>
      <c r="B18655">
        <v>656</v>
      </c>
      <c r="C18655" s="114" t="s">
        <v>54</v>
      </c>
      <c r="D18655" s="114" t="s">
        <v>1095</v>
      </c>
      <c r="E18655" s="115">
        <v>44893</v>
      </c>
      <c r="F18655" s="192">
        <v>0.79429398148148145</v>
      </c>
      <c r="G18655">
        <v>2</v>
      </c>
      <c r="H18655" s="114" t="s">
        <v>1096</v>
      </c>
      <c r="I18655"/>
    </row>
    <row r="18656" spans="1:9" x14ac:dyDescent="0.25">
      <c r="A18656" s="114" t="s">
        <v>2249</v>
      </c>
      <c r="B18656">
        <v>657</v>
      </c>
      <c r="C18656" s="114" t="s">
        <v>53</v>
      </c>
      <c r="D18656" s="114" t="s">
        <v>714</v>
      </c>
      <c r="E18656" s="115">
        <v>44893</v>
      </c>
      <c r="F18656" s="192">
        <v>0.79502314814814812</v>
      </c>
      <c r="G18656">
        <v>2</v>
      </c>
      <c r="H18656" s="114" t="s">
        <v>715</v>
      </c>
      <c r="I18656"/>
    </row>
    <row r="18657" spans="1:9" x14ac:dyDescent="0.25">
      <c r="A18657" s="114" t="s">
        <v>2249</v>
      </c>
      <c r="B18657">
        <v>658</v>
      </c>
      <c r="C18657" s="114" t="s">
        <v>53</v>
      </c>
      <c r="D18657" s="114" t="s">
        <v>1555</v>
      </c>
      <c r="E18657" s="115">
        <v>44893</v>
      </c>
      <c r="F18657" s="192">
        <v>0.79509259259259257</v>
      </c>
      <c r="G18657">
        <v>2</v>
      </c>
      <c r="H18657" s="114" t="s">
        <v>1556</v>
      </c>
      <c r="I18657">
        <v>5501185</v>
      </c>
    </row>
    <row r="18658" spans="1:9" x14ac:dyDescent="0.25">
      <c r="A18658" s="114" t="s">
        <v>2249</v>
      </c>
      <c r="B18658">
        <v>659</v>
      </c>
      <c r="C18658" s="114" t="s">
        <v>53</v>
      </c>
      <c r="D18658" s="114" t="s">
        <v>726</v>
      </c>
      <c r="E18658" s="115">
        <v>44893</v>
      </c>
      <c r="F18658" s="192">
        <v>0.79516203703703703</v>
      </c>
      <c r="G18658">
        <v>2</v>
      </c>
      <c r="H18658" s="114" t="s">
        <v>727</v>
      </c>
      <c r="I18658">
        <v>2630972</v>
      </c>
    </row>
    <row r="18659" spans="1:9" x14ac:dyDescent="0.25">
      <c r="A18659" s="114" t="s">
        <v>2249</v>
      </c>
      <c r="B18659">
        <v>660</v>
      </c>
      <c r="C18659" s="114" t="s">
        <v>53</v>
      </c>
      <c r="D18659" s="114" t="s">
        <v>1105</v>
      </c>
      <c r="E18659" s="115">
        <v>44893</v>
      </c>
      <c r="F18659" s="192">
        <v>0.79521990740740744</v>
      </c>
      <c r="G18659">
        <v>2</v>
      </c>
      <c r="H18659" s="114" t="s">
        <v>1106</v>
      </c>
      <c r="I18659"/>
    </row>
    <row r="18660" spans="1:9" x14ac:dyDescent="0.25">
      <c r="A18660" s="114" t="s">
        <v>2249</v>
      </c>
      <c r="B18660">
        <v>661</v>
      </c>
      <c r="C18660" s="114" t="s">
        <v>52</v>
      </c>
      <c r="D18660" s="114" t="s">
        <v>1215</v>
      </c>
      <c r="E18660" s="115">
        <v>44893</v>
      </c>
      <c r="F18660" s="192">
        <v>0.7952893518518519</v>
      </c>
      <c r="G18660">
        <v>2</v>
      </c>
      <c r="H18660" s="114" t="s">
        <v>1216</v>
      </c>
      <c r="I18660">
        <v>2841045</v>
      </c>
    </row>
    <row r="18661" spans="1:9" x14ac:dyDescent="0.25">
      <c r="A18661" s="114" t="s">
        <v>2249</v>
      </c>
      <c r="B18661">
        <v>662</v>
      </c>
      <c r="C18661" s="114" t="s">
        <v>54</v>
      </c>
      <c r="D18661" s="114" t="s">
        <v>1168</v>
      </c>
      <c r="E18661" s="115">
        <v>44893</v>
      </c>
      <c r="F18661" s="192">
        <v>0.79561342592592588</v>
      </c>
      <c r="G18661">
        <v>2</v>
      </c>
      <c r="H18661" s="114" t="s">
        <v>1169</v>
      </c>
      <c r="I18661">
        <v>6710571</v>
      </c>
    </row>
    <row r="18662" spans="1:9" x14ac:dyDescent="0.25">
      <c r="A18662" s="114" t="s">
        <v>2249</v>
      </c>
      <c r="B18662">
        <v>663</v>
      </c>
      <c r="C18662" s="114" t="s">
        <v>52</v>
      </c>
      <c r="D18662" s="114" t="s">
        <v>1929</v>
      </c>
      <c r="E18662" s="115">
        <v>44893</v>
      </c>
      <c r="F18662" s="192">
        <v>0.79788194444444449</v>
      </c>
      <c r="G18662">
        <v>2</v>
      </c>
      <c r="H18662" s="114" t="s">
        <v>1930</v>
      </c>
      <c r="I18662">
        <v>5387631</v>
      </c>
    </row>
    <row r="18663" spans="1:9" x14ac:dyDescent="0.25">
      <c r="A18663" s="114" t="s">
        <v>2249</v>
      </c>
      <c r="B18663">
        <v>664</v>
      </c>
      <c r="C18663" s="114" t="s">
        <v>52</v>
      </c>
      <c r="D18663" s="114" t="s">
        <v>1966</v>
      </c>
      <c r="E18663" s="115">
        <v>44893</v>
      </c>
      <c r="F18663" s="192">
        <v>0.7979398148148148</v>
      </c>
      <c r="G18663">
        <v>2</v>
      </c>
      <c r="H18663" s="114" t="s">
        <v>1967</v>
      </c>
      <c r="I18663">
        <v>5033561</v>
      </c>
    </row>
    <row r="18664" spans="1:9" x14ac:dyDescent="0.25">
      <c r="A18664" s="114" t="s">
        <v>2249</v>
      </c>
      <c r="B18664">
        <v>665</v>
      </c>
      <c r="C18664" s="114" t="s">
        <v>52</v>
      </c>
      <c r="D18664" s="114" t="s">
        <v>762</v>
      </c>
      <c r="E18664" s="115">
        <v>44893</v>
      </c>
      <c r="F18664" s="192">
        <v>0.79836805555555557</v>
      </c>
      <c r="G18664">
        <v>2</v>
      </c>
      <c r="H18664" s="114" t="s">
        <v>763</v>
      </c>
      <c r="I18664">
        <v>5429655</v>
      </c>
    </row>
    <row r="18665" spans="1:9" x14ac:dyDescent="0.25">
      <c r="A18665" s="114" t="s">
        <v>2249</v>
      </c>
      <c r="B18665">
        <v>666</v>
      </c>
      <c r="C18665" s="114" t="s">
        <v>53</v>
      </c>
      <c r="D18665" s="114" t="s">
        <v>732</v>
      </c>
      <c r="E18665" s="115">
        <v>44893</v>
      </c>
      <c r="F18665" s="192">
        <v>0.79855324074074074</v>
      </c>
      <c r="G18665">
        <v>2</v>
      </c>
      <c r="H18665" s="114" t="s">
        <v>733</v>
      </c>
      <c r="I18665">
        <v>14813371</v>
      </c>
    </row>
    <row r="18666" spans="1:9" x14ac:dyDescent="0.25">
      <c r="A18666" s="114" t="s">
        <v>2249</v>
      </c>
      <c r="B18666">
        <v>667</v>
      </c>
      <c r="C18666" s="114" t="s">
        <v>52</v>
      </c>
      <c r="D18666" s="114" t="s">
        <v>1598</v>
      </c>
      <c r="E18666" s="115">
        <v>44893</v>
      </c>
      <c r="F18666" s="192">
        <v>0.79965277777777777</v>
      </c>
      <c r="G18666">
        <v>2</v>
      </c>
      <c r="H18666" s="114" t="s">
        <v>1599</v>
      </c>
      <c r="I18666">
        <v>7351285</v>
      </c>
    </row>
    <row r="18667" spans="1:9" x14ac:dyDescent="0.25">
      <c r="A18667" s="114" t="s">
        <v>2249</v>
      </c>
      <c r="B18667">
        <v>668</v>
      </c>
      <c r="C18667" s="114" t="s">
        <v>54</v>
      </c>
      <c r="D18667" s="114" t="s">
        <v>1153</v>
      </c>
      <c r="E18667" s="115">
        <v>44893</v>
      </c>
      <c r="F18667" s="192">
        <v>0.79982638888888891</v>
      </c>
      <c r="G18667">
        <v>2</v>
      </c>
      <c r="H18667" s="114" t="s">
        <v>1154</v>
      </c>
      <c r="I18667"/>
    </row>
    <row r="18668" spans="1:9" x14ac:dyDescent="0.25">
      <c r="A18668" s="114" t="s">
        <v>2249</v>
      </c>
      <c r="B18668">
        <v>669</v>
      </c>
      <c r="C18668" s="114" t="s">
        <v>53</v>
      </c>
      <c r="D18668" s="114" t="s">
        <v>1137</v>
      </c>
      <c r="E18668" s="115">
        <v>44893</v>
      </c>
      <c r="F18668" s="192">
        <v>0.80004629629629631</v>
      </c>
      <c r="G18668">
        <v>2</v>
      </c>
      <c r="H18668" s="114" t="s">
        <v>1138</v>
      </c>
      <c r="I18668">
        <v>14823931</v>
      </c>
    </row>
    <row r="18669" spans="1:9" x14ac:dyDescent="0.25">
      <c r="A18669" s="114" t="s">
        <v>2249</v>
      </c>
      <c r="B18669">
        <v>670</v>
      </c>
      <c r="C18669" s="114" t="s">
        <v>53</v>
      </c>
      <c r="D18669" s="114" t="s">
        <v>565</v>
      </c>
      <c r="E18669" s="115">
        <v>44893</v>
      </c>
      <c r="F18669" s="192">
        <v>0.80048611111111112</v>
      </c>
      <c r="G18669">
        <v>2</v>
      </c>
      <c r="H18669" s="114" t="s">
        <v>566</v>
      </c>
      <c r="I18669"/>
    </row>
    <row r="18670" spans="1:9" x14ac:dyDescent="0.25">
      <c r="A18670" s="114" t="s">
        <v>2249</v>
      </c>
      <c r="B18670">
        <v>671</v>
      </c>
      <c r="C18670" s="114" t="s">
        <v>53</v>
      </c>
      <c r="D18670" s="114" t="s">
        <v>1072</v>
      </c>
      <c r="E18670" s="115">
        <v>44893</v>
      </c>
      <c r="F18670" s="192">
        <v>0.80126157407407406</v>
      </c>
      <c r="G18670">
        <v>2</v>
      </c>
      <c r="H18670" s="114" t="s">
        <v>1073</v>
      </c>
      <c r="I18670">
        <v>4866995</v>
      </c>
    </row>
    <row r="18671" spans="1:9" x14ac:dyDescent="0.25">
      <c r="A18671" s="114" t="s">
        <v>2249</v>
      </c>
      <c r="B18671">
        <v>672</v>
      </c>
      <c r="C18671" s="114" t="s">
        <v>53</v>
      </c>
      <c r="D18671" s="114" t="s">
        <v>654</v>
      </c>
      <c r="E18671" s="115">
        <v>44893</v>
      </c>
      <c r="F18671" s="192">
        <v>0.8016550925925926</v>
      </c>
      <c r="G18671">
        <v>2</v>
      </c>
      <c r="H18671" s="114" t="s">
        <v>655</v>
      </c>
      <c r="I18671">
        <v>2650232</v>
      </c>
    </row>
    <row r="18672" spans="1:9" x14ac:dyDescent="0.25">
      <c r="A18672" s="114" t="s">
        <v>2249</v>
      </c>
      <c r="B18672">
        <v>673</v>
      </c>
      <c r="C18672" s="114" t="s">
        <v>52</v>
      </c>
      <c r="D18672" s="114" t="s">
        <v>1600</v>
      </c>
      <c r="E18672" s="115">
        <v>44893</v>
      </c>
      <c r="F18672" s="192">
        <v>0.80174768518518513</v>
      </c>
      <c r="G18672">
        <v>2</v>
      </c>
      <c r="H18672" s="114" t="s">
        <v>1601</v>
      </c>
      <c r="I18672">
        <v>8257008</v>
      </c>
    </row>
    <row r="18673" spans="1:9" x14ac:dyDescent="0.25">
      <c r="A18673" s="114" t="s">
        <v>2249</v>
      </c>
      <c r="B18673">
        <v>674</v>
      </c>
      <c r="C18673" s="114" t="s">
        <v>54</v>
      </c>
      <c r="D18673" s="114" t="s">
        <v>2152</v>
      </c>
      <c r="E18673" s="115">
        <v>44893</v>
      </c>
      <c r="F18673" s="192">
        <v>0.80300925925925926</v>
      </c>
      <c r="G18673">
        <v>2</v>
      </c>
      <c r="H18673" s="114" t="s">
        <v>2153</v>
      </c>
      <c r="I18673">
        <v>2051552</v>
      </c>
    </row>
    <row r="18674" spans="1:9" x14ac:dyDescent="0.25">
      <c r="A18674" s="114" t="s">
        <v>2249</v>
      </c>
      <c r="B18674">
        <v>675</v>
      </c>
      <c r="C18674" s="114" t="s">
        <v>52</v>
      </c>
      <c r="D18674" s="114" t="s">
        <v>911</v>
      </c>
      <c r="E18674" s="115">
        <v>44893</v>
      </c>
      <c r="F18674" s="192">
        <v>0.80429398148148146</v>
      </c>
      <c r="G18674">
        <v>2</v>
      </c>
      <c r="H18674" s="114" t="s">
        <v>912</v>
      </c>
      <c r="I18674">
        <v>2742880</v>
      </c>
    </row>
    <row r="18675" spans="1:9" x14ac:dyDescent="0.25">
      <c r="A18675" s="114" t="s">
        <v>2249</v>
      </c>
      <c r="B18675">
        <v>676</v>
      </c>
      <c r="C18675" s="114" t="s">
        <v>54</v>
      </c>
      <c r="D18675" s="114" t="s">
        <v>282</v>
      </c>
      <c r="E18675" s="115">
        <v>44893</v>
      </c>
      <c r="F18675" s="192">
        <v>0.80462962962962958</v>
      </c>
      <c r="G18675">
        <v>2</v>
      </c>
      <c r="H18675" s="114" t="s">
        <v>283</v>
      </c>
      <c r="I18675">
        <v>5363580</v>
      </c>
    </row>
    <row r="18676" spans="1:9" x14ac:dyDescent="0.25">
      <c r="A18676" s="114" t="s">
        <v>2249</v>
      </c>
      <c r="B18676">
        <v>677</v>
      </c>
      <c r="C18676" s="114" t="s">
        <v>54</v>
      </c>
      <c r="D18676" s="114" t="s">
        <v>1610</v>
      </c>
      <c r="E18676" s="115">
        <v>44893</v>
      </c>
      <c r="F18676" s="192">
        <v>0.80469907407407404</v>
      </c>
      <c r="G18676">
        <v>2</v>
      </c>
      <c r="H18676" s="114" t="s">
        <v>1611</v>
      </c>
      <c r="I18676">
        <v>7584532</v>
      </c>
    </row>
    <row r="18677" spans="1:9" x14ac:dyDescent="0.25">
      <c r="A18677" s="114" t="s">
        <v>2249</v>
      </c>
      <c r="B18677">
        <v>678</v>
      </c>
      <c r="C18677" s="114" t="s">
        <v>52</v>
      </c>
      <c r="D18677" s="114" t="s">
        <v>1053</v>
      </c>
      <c r="E18677" s="115">
        <v>44893</v>
      </c>
      <c r="F18677" s="192">
        <v>0.80475694444444446</v>
      </c>
      <c r="G18677">
        <v>2</v>
      </c>
      <c r="H18677" s="114" t="s">
        <v>1054</v>
      </c>
      <c r="I18677">
        <v>3404504</v>
      </c>
    </row>
    <row r="18678" spans="1:9" x14ac:dyDescent="0.25">
      <c r="A18678" s="114" t="s">
        <v>2249</v>
      </c>
      <c r="B18678">
        <v>679</v>
      </c>
      <c r="C18678" s="114" t="s">
        <v>53</v>
      </c>
      <c r="D18678" s="114" t="s">
        <v>1097</v>
      </c>
      <c r="E18678" s="115">
        <v>44893</v>
      </c>
      <c r="F18678" s="192">
        <v>0.80482638888888891</v>
      </c>
      <c r="G18678">
        <v>2</v>
      </c>
      <c r="H18678" s="114" t="s">
        <v>1098</v>
      </c>
      <c r="I18678">
        <v>2091143</v>
      </c>
    </row>
    <row r="18679" spans="1:9" x14ac:dyDescent="0.25">
      <c r="A18679" s="114" t="s">
        <v>2249</v>
      </c>
      <c r="B18679">
        <v>680</v>
      </c>
      <c r="C18679" s="114" t="s">
        <v>53</v>
      </c>
      <c r="D18679" s="114" t="s">
        <v>1657</v>
      </c>
      <c r="E18679" s="115">
        <v>44893</v>
      </c>
      <c r="F18679" s="192">
        <v>0.80489583333333337</v>
      </c>
      <c r="G18679">
        <v>2</v>
      </c>
      <c r="H18679" s="114" t="s">
        <v>1658</v>
      </c>
      <c r="I18679">
        <v>5610816</v>
      </c>
    </row>
    <row r="18680" spans="1:9" x14ac:dyDescent="0.25">
      <c r="A18680" s="114" t="s">
        <v>2249</v>
      </c>
      <c r="B18680">
        <v>681</v>
      </c>
      <c r="C18680" s="114" t="s">
        <v>53</v>
      </c>
      <c r="D18680" s="114" t="s">
        <v>1017</v>
      </c>
      <c r="E18680" s="115">
        <v>44893</v>
      </c>
      <c r="F18680" s="192">
        <v>0.80500000000000005</v>
      </c>
      <c r="G18680">
        <v>2</v>
      </c>
      <c r="H18680" s="114" t="s">
        <v>1018</v>
      </c>
      <c r="I18680">
        <v>5046332</v>
      </c>
    </row>
    <row r="18681" spans="1:9" x14ac:dyDescent="0.25">
      <c r="A18681" s="114" t="s">
        <v>2249</v>
      </c>
      <c r="B18681">
        <v>682</v>
      </c>
      <c r="C18681" s="114" t="s">
        <v>53</v>
      </c>
      <c r="D18681" s="114" t="s">
        <v>561</v>
      </c>
      <c r="E18681" s="115">
        <v>44893</v>
      </c>
      <c r="F18681" s="192">
        <v>0.80506944444444439</v>
      </c>
      <c r="G18681">
        <v>2</v>
      </c>
      <c r="H18681" s="114" t="s">
        <v>562</v>
      </c>
      <c r="I18681">
        <v>5405139</v>
      </c>
    </row>
    <row r="18682" spans="1:9" x14ac:dyDescent="0.25">
      <c r="A18682" s="114" t="s">
        <v>2249</v>
      </c>
      <c r="B18682">
        <v>683</v>
      </c>
      <c r="C18682" s="114" t="s">
        <v>53</v>
      </c>
      <c r="D18682" s="114" t="s">
        <v>1176</v>
      </c>
      <c r="E18682" s="115">
        <v>44893</v>
      </c>
      <c r="F18682" s="192">
        <v>0.80542824074074071</v>
      </c>
      <c r="G18682">
        <v>2</v>
      </c>
      <c r="H18682" s="114" t="s">
        <v>1177</v>
      </c>
      <c r="I18682"/>
    </row>
    <row r="18683" spans="1:9" x14ac:dyDescent="0.25">
      <c r="A18683" s="114" t="s">
        <v>2249</v>
      </c>
      <c r="B18683">
        <v>684</v>
      </c>
      <c r="C18683" s="114" t="s">
        <v>52</v>
      </c>
      <c r="D18683" s="114" t="s">
        <v>1125</v>
      </c>
      <c r="E18683" s="115">
        <v>44893</v>
      </c>
      <c r="F18683" s="192">
        <v>0.80549768518518516</v>
      </c>
      <c r="G18683">
        <v>2</v>
      </c>
      <c r="H18683" s="114" t="s">
        <v>1126</v>
      </c>
      <c r="I18683">
        <v>5353238</v>
      </c>
    </row>
    <row r="18684" spans="1:9" x14ac:dyDescent="0.25">
      <c r="A18684" s="114" t="s">
        <v>2249</v>
      </c>
      <c r="B18684">
        <v>685</v>
      </c>
      <c r="C18684" s="114" t="s">
        <v>53</v>
      </c>
      <c r="D18684" s="114" t="s">
        <v>1577</v>
      </c>
      <c r="E18684" s="115">
        <v>44893</v>
      </c>
      <c r="F18684" s="192">
        <v>0.80555555555555558</v>
      </c>
      <c r="G18684">
        <v>2</v>
      </c>
      <c r="H18684" s="114" t="s">
        <v>587</v>
      </c>
      <c r="I18684"/>
    </row>
    <row r="18685" spans="1:9" x14ac:dyDescent="0.25">
      <c r="A18685" s="114" t="s">
        <v>2249</v>
      </c>
      <c r="B18685">
        <v>686</v>
      </c>
      <c r="C18685" s="114" t="s">
        <v>52</v>
      </c>
      <c r="D18685" s="114" t="s">
        <v>789</v>
      </c>
      <c r="E18685" s="115">
        <v>44893</v>
      </c>
      <c r="F18685" s="192">
        <v>0.80563657407407407</v>
      </c>
      <c r="G18685">
        <v>2</v>
      </c>
      <c r="H18685" s="114" t="s">
        <v>790</v>
      </c>
      <c r="I18685">
        <v>3687653</v>
      </c>
    </row>
    <row r="18686" spans="1:9" x14ac:dyDescent="0.25">
      <c r="A18686" s="114" t="s">
        <v>2249</v>
      </c>
      <c r="B18686">
        <v>687</v>
      </c>
      <c r="C18686" s="114" t="s">
        <v>53</v>
      </c>
      <c r="D18686" s="114" t="s">
        <v>785</v>
      </c>
      <c r="E18686" s="115">
        <v>44893</v>
      </c>
      <c r="F18686" s="192">
        <v>0.80635416666666671</v>
      </c>
      <c r="G18686">
        <v>2</v>
      </c>
      <c r="H18686" s="114" t="s">
        <v>786</v>
      </c>
      <c r="I18686">
        <v>4844273</v>
      </c>
    </row>
    <row r="18687" spans="1:9" x14ac:dyDescent="0.25">
      <c r="A18687" s="114" t="s">
        <v>2249</v>
      </c>
      <c r="B18687">
        <v>688</v>
      </c>
      <c r="C18687" s="114" t="s">
        <v>53</v>
      </c>
      <c r="D18687" s="114" t="s">
        <v>396</v>
      </c>
      <c r="E18687" s="115">
        <v>44893</v>
      </c>
      <c r="F18687" s="192">
        <v>0.80641203703703701</v>
      </c>
      <c r="G18687">
        <v>2</v>
      </c>
      <c r="H18687" s="114" t="s">
        <v>397</v>
      </c>
      <c r="I18687">
        <v>6717462</v>
      </c>
    </row>
    <row r="18688" spans="1:9" x14ac:dyDescent="0.25">
      <c r="A18688" s="114" t="s">
        <v>2249</v>
      </c>
      <c r="B18688">
        <v>689</v>
      </c>
      <c r="C18688" s="114" t="s">
        <v>54</v>
      </c>
      <c r="D18688" s="114" t="s">
        <v>1162</v>
      </c>
      <c r="E18688" s="115">
        <v>44893</v>
      </c>
      <c r="F18688" s="192">
        <v>0.80648148148148147</v>
      </c>
      <c r="G18688">
        <v>2</v>
      </c>
      <c r="H18688" s="114" t="s">
        <v>1163</v>
      </c>
      <c r="I18688">
        <v>6723329</v>
      </c>
    </row>
    <row r="18689" spans="1:9" x14ac:dyDescent="0.25">
      <c r="A18689" s="114" t="s">
        <v>2249</v>
      </c>
      <c r="B18689">
        <v>690</v>
      </c>
      <c r="C18689" s="114" t="s">
        <v>53</v>
      </c>
      <c r="D18689" s="114" t="s">
        <v>1036</v>
      </c>
      <c r="E18689" s="115">
        <v>44893</v>
      </c>
      <c r="F18689" s="192">
        <v>0.80696759259259254</v>
      </c>
      <c r="G18689">
        <v>2</v>
      </c>
      <c r="H18689" s="114" t="s">
        <v>1037</v>
      </c>
      <c r="I18689"/>
    </row>
    <row r="18690" spans="1:9" x14ac:dyDescent="0.25">
      <c r="A18690" s="114" t="s">
        <v>2249</v>
      </c>
      <c r="B18690">
        <v>691</v>
      </c>
      <c r="C18690" s="114" t="s">
        <v>53</v>
      </c>
      <c r="D18690" s="114" t="s">
        <v>716</v>
      </c>
      <c r="E18690" s="115">
        <v>44893</v>
      </c>
      <c r="F18690" s="192">
        <v>0.80704861111111115</v>
      </c>
      <c r="G18690">
        <v>2</v>
      </c>
      <c r="H18690" s="114" t="s">
        <v>717</v>
      </c>
      <c r="I18690">
        <v>3630278</v>
      </c>
    </row>
    <row r="18691" spans="1:9" x14ac:dyDescent="0.25">
      <c r="A18691" s="114" t="s">
        <v>2249</v>
      </c>
      <c r="B18691">
        <v>692</v>
      </c>
      <c r="C18691" s="114" t="s">
        <v>52</v>
      </c>
      <c r="D18691" s="114" t="s">
        <v>550</v>
      </c>
      <c r="E18691" s="115">
        <v>44893</v>
      </c>
      <c r="F18691" s="192">
        <v>0.80728009259259259</v>
      </c>
      <c r="G18691">
        <v>2</v>
      </c>
      <c r="H18691" s="114" t="s">
        <v>551</v>
      </c>
      <c r="I18691">
        <v>5417638</v>
      </c>
    </row>
    <row r="18692" spans="1:9" x14ac:dyDescent="0.25">
      <c r="A18692" s="114" t="s">
        <v>2249</v>
      </c>
      <c r="B18692">
        <v>693</v>
      </c>
      <c r="C18692" s="114" t="s">
        <v>53</v>
      </c>
      <c r="D18692" s="114" t="s">
        <v>576</v>
      </c>
      <c r="E18692" s="115">
        <v>44893</v>
      </c>
      <c r="F18692" s="192">
        <v>0.80734953703703705</v>
      </c>
      <c r="G18692">
        <v>2</v>
      </c>
      <c r="H18692" s="114" t="s">
        <v>577</v>
      </c>
      <c r="I18692">
        <v>5375368</v>
      </c>
    </row>
    <row r="18693" spans="1:9" x14ac:dyDescent="0.25">
      <c r="A18693" s="114" t="s">
        <v>2249</v>
      </c>
      <c r="B18693">
        <v>694</v>
      </c>
      <c r="C18693" s="114" t="s">
        <v>54</v>
      </c>
      <c r="D18693" s="114" t="s">
        <v>1837</v>
      </c>
      <c r="E18693" s="115">
        <v>44893</v>
      </c>
      <c r="F18693" s="192">
        <v>0.80765046296296295</v>
      </c>
      <c r="G18693">
        <v>2</v>
      </c>
      <c r="H18693" s="114" t="s">
        <v>1838</v>
      </c>
      <c r="I18693">
        <v>3640904</v>
      </c>
    </row>
    <row r="18694" spans="1:9" x14ac:dyDescent="0.25">
      <c r="A18694" s="114" t="s">
        <v>2249</v>
      </c>
      <c r="B18694">
        <v>695</v>
      </c>
      <c r="C18694" s="114" t="s">
        <v>52</v>
      </c>
      <c r="D18694" s="114" t="s">
        <v>831</v>
      </c>
      <c r="E18694" s="115">
        <v>44893</v>
      </c>
      <c r="F18694" s="192">
        <v>0.80774305555555559</v>
      </c>
      <c r="G18694">
        <v>2</v>
      </c>
      <c r="H18694" s="114" t="s">
        <v>832</v>
      </c>
      <c r="I18694">
        <v>8318873</v>
      </c>
    </row>
    <row r="18695" spans="1:9" x14ac:dyDescent="0.25">
      <c r="A18695" s="114" t="s">
        <v>2249</v>
      </c>
      <c r="B18695">
        <v>696</v>
      </c>
      <c r="C18695" s="114" t="s">
        <v>53</v>
      </c>
      <c r="D18695" s="114" t="s">
        <v>1236</v>
      </c>
      <c r="E18695" s="115">
        <v>44893</v>
      </c>
      <c r="F18695" s="192">
        <v>0.80877314814814816</v>
      </c>
      <c r="G18695">
        <v>2</v>
      </c>
      <c r="H18695" s="114" t="s">
        <v>1237</v>
      </c>
      <c r="I18695"/>
    </row>
    <row r="18696" spans="1:9" x14ac:dyDescent="0.25">
      <c r="A18696" s="114" t="s">
        <v>2249</v>
      </c>
      <c r="B18696">
        <v>697</v>
      </c>
      <c r="C18696" s="114" t="s">
        <v>53</v>
      </c>
      <c r="D18696" s="114" t="s">
        <v>1145</v>
      </c>
      <c r="E18696" s="115">
        <v>44893</v>
      </c>
      <c r="F18696" s="192">
        <v>0.80884259259259261</v>
      </c>
      <c r="G18696">
        <v>2</v>
      </c>
      <c r="H18696" s="114" t="s">
        <v>1146</v>
      </c>
      <c r="I18696"/>
    </row>
    <row r="18697" spans="1:9" x14ac:dyDescent="0.25">
      <c r="A18697" s="114" t="s">
        <v>2249</v>
      </c>
      <c r="B18697">
        <v>698</v>
      </c>
      <c r="C18697" s="114" t="s">
        <v>53</v>
      </c>
      <c r="D18697" s="114" t="s">
        <v>1141</v>
      </c>
      <c r="E18697" s="115">
        <v>44893</v>
      </c>
      <c r="F18697" s="192">
        <v>0.8093055555555555</v>
      </c>
      <c r="G18697">
        <v>2</v>
      </c>
      <c r="H18697" s="114" t="s">
        <v>1142</v>
      </c>
      <c r="I18697">
        <v>8900093</v>
      </c>
    </row>
    <row r="18698" spans="1:9" x14ac:dyDescent="0.25">
      <c r="A18698" s="114" t="s">
        <v>2249</v>
      </c>
      <c r="B18698">
        <v>699</v>
      </c>
      <c r="C18698" s="114" t="s">
        <v>52</v>
      </c>
      <c r="D18698" s="114" t="s">
        <v>1968</v>
      </c>
      <c r="E18698" s="115">
        <v>44893</v>
      </c>
      <c r="F18698" s="192">
        <v>0.80958333333333332</v>
      </c>
      <c r="G18698">
        <v>2</v>
      </c>
      <c r="H18698" s="114" t="s">
        <v>1969</v>
      </c>
      <c r="I18698">
        <v>6709247</v>
      </c>
    </row>
    <row r="18699" spans="1:9" x14ac:dyDescent="0.25">
      <c r="A18699" s="114" t="s">
        <v>2249</v>
      </c>
      <c r="B18699">
        <v>700</v>
      </c>
      <c r="C18699" s="114" t="s">
        <v>53</v>
      </c>
      <c r="D18699" s="114" t="s">
        <v>486</v>
      </c>
      <c r="E18699" s="115">
        <v>44893</v>
      </c>
      <c r="F18699" s="192">
        <v>0.81226851851851856</v>
      </c>
      <c r="G18699">
        <v>2</v>
      </c>
      <c r="H18699" s="114" t="s">
        <v>487</v>
      </c>
      <c r="I18699"/>
    </row>
    <row r="18700" spans="1:9" x14ac:dyDescent="0.25">
      <c r="A18700" s="114" t="s">
        <v>2249</v>
      </c>
      <c r="B18700">
        <v>701</v>
      </c>
      <c r="C18700" s="114" t="s">
        <v>53</v>
      </c>
      <c r="D18700" s="114" t="s">
        <v>1646</v>
      </c>
      <c r="E18700" s="115">
        <v>44893</v>
      </c>
      <c r="F18700" s="192">
        <v>0.81243055555555554</v>
      </c>
      <c r="G18700">
        <v>2</v>
      </c>
      <c r="H18700" s="114" t="s">
        <v>587</v>
      </c>
      <c r="I18700"/>
    </row>
    <row r="18701" spans="1:9" x14ac:dyDescent="0.25">
      <c r="A18701" s="114" t="s">
        <v>2249</v>
      </c>
      <c r="B18701">
        <v>702</v>
      </c>
      <c r="C18701" s="114" t="s">
        <v>52</v>
      </c>
      <c r="D18701" s="114" t="s">
        <v>1207</v>
      </c>
      <c r="E18701" s="115">
        <v>44893</v>
      </c>
      <c r="F18701" s="192">
        <v>0.82054398148148144</v>
      </c>
      <c r="G18701">
        <v>2</v>
      </c>
      <c r="H18701" s="114" t="s">
        <v>1208</v>
      </c>
      <c r="I18701">
        <v>5346763</v>
      </c>
    </row>
    <row r="18702" spans="1:9" x14ac:dyDescent="0.25">
      <c r="A18702" s="114" t="s">
        <v>2249</v>
      </c>
      <c r="B18702">
        <v>703</v>
      </c>
      <c r="C18702" s="114" t="s">
        <v>53</v>
      </c>
      <c r="D18702" s="114" t="s">
        <v>2040</v>
      </c>
      <c r="E18702" s="115">
        <v>44893</v>
      </c>
      <c r="F18702" s="192">
        <v>0.82224537037037038</v>
      </c>
      <c r="G18702">
        <v>2</v>
      </c>
      <c r="H18702" s="114" t="s">
        <v>2041</v>
      </c>
      <c r="I18702">
        <v>2078157</v>
      </c>
    </row>
    <row r="18703" spans="1:9" x14ac:dyDescent="0.25">
      <c r="A18703" s="114" t="s">
        <v>2249</v>
      </c>
      <c r="B18703">
        <v>704</v>
      </c>
      <c r="C18703" s="114" t="s">
        <v>54</v>
      </c>
      <c r="D18703" s="114" t="s">
        <v>468</v>
      </c>
      <c r="E18703" s="115">
        <v>44893</v>
      </c>
      <c r="F18703" s="192">
        <v>0.82309027777777777</v>
      </c>
      <c r="G18703">
        <v>2</v>
      </c>
      <c r="H18703" s="114" t="s">
        <v>469</v>
      </c>
      <c r="I18703">
        <v>7353518</v>
      </c>
    </row>
    <row r="18704" spans="1:9" x14ac:dyDescent="0.25">
      <c r="A18704" s="114" t="s">
        <v>2249</v>
      </c>
      <c r="B18704">
        <v>705</v>
      </c>
      <c r="C18704" s="114" t="s">
        <v>54</v>
      </c>
      <c r="D18704" s="114" t="s">
        <v>1661</v>
      </c>
      <c r="E18704" s="115">
        <v>44893</v>
      </c>
      <c r="F18704" s="192">
        <v>0.82315972222222222</v>
      </c>
      <c r="G18704">
        <v>2</v>
      </c>
      <c r="H18704" s="114" t="s">
        <v>1662</v>
      </c>
      <c r="I18704">
        <v>14958073</v>
      </c>
    </row>
    <row r="18705" spans="1:9" x14ac:dyDescent="0.25">
      <c r="A18705" s="114" t="s">
        <v>2249</v>
      </c>
      <c r="B18705">
        <v>706</v>
      </c>
      <c r="C18705" s="114" t="s">
        <v>52</v>
      </c>
      <c r="D18705" s="114" t="s">
        <v>1593</v>
      </c>
      <c r="E18705" s="115">
        <v>44893</v>
      </c>
      <c r="F18705" s="192">
        <v>0.82390046296296293</v>
      </c>
      <c r="G18705">
        <v>2</v>
      </c>
      <c r="H18705" s="114" t="s">
        <v>1594</v>
      </c>
      <c r="I18705">
        <v>6717275</v>
      </c>
    </row>
    <row r="18706" spans="1:9" x14ac:dyDescent="0.25">
      <c r="A18706" s="114" t="s">
        <v>2249</v>
      </c>
      <c r="B18706">
        <v>707</v>
      </c>
      <c r="C18706" s="114" t="s">
        <v>52</v>
      </c>
      <c r="D18706" s="114" t="s">
        <v>1962</v>
      </c>
      <c r="E18706" s="115">
        <v>44893</v>
      </c>
      <c r="F18706" s="192">
        <v>0.82445601851851846</v>
      </c>
      <c r="G18706">
        <v>2</v>
      </c>
      <c r="H18706" s="114" t="s">
        <v>1963</v>
      </c>
      <c r="I18706">
        <v>7355991</v>
      </c>
    </row>
    <row r="18707" spans="1:9" x14ac:dyDescent="0.25">
      <c r="A18707" s="114" t="s">
        <v>2249</v>
      </c>
      <c r="B18707">
        <v>708</v>
      </c>
      <c r="C18707" s="114" t="s">
        <v>53</v>
      </c>
      <c r="D18707" s="114" t="s">
        <v>787</v>
      </c>
      <c r="E18707" s="115">
        <v>44893</v>
      </c>
      <c r="F18707" s="192">
        <v>0.82451388888888888</v>
      </c>
      <c r="G18707">
        <v>2</v>
      </c>
      <c r="H18707" s="114" t="s">
        <v>788</v>
      </c>
      <c r="I18707">
        <v>5439690</v>
      </c>
    </row>
    <row r="18708" spans="1:9" x14ac:dyDescent="0.25">
      <c r="A18708" s="114" t="s">
        <v>2249</v>
      </c>
      <c r="B18708">
        <v>709</v>
      </c>
      <c r="C18708" s="114" t="s">
        <v>53</v>
      </c>
      <c r="D18708" s="114" t="s">
        <v>1835</v>
      </c>
      <c r="E18708" s="115">
        <v>44893</v>
      </c>
      <c r="F18708" s="192">
        <v>0.82781249999999995</v>
      </c>
      <c r="G18708">
        <v>2</v>
      </c>
      <c r="H18708" s="114" t="s">
        <v>1836</v>
      </c>
      <c r="I18708">
        <v>6700678</v>
      </c>
    </row>
    <row r="18709" spans="1:9" x14ac:dyDescent="0.25">
      <c r="A18709" s="114" t="s">
        <v>2249</v>
      </c>
      <c r="B18709">
        <v>710</v>
      </c>
      <c r="C18709" s="114" t="s">
        <v>52</v>
      </c>
      <c r="D18709" s="114" t="s">
        <v>1199</v>
      </c>
      <c r="E18709" s="115">
        <v>44893</v>
      </c>
      <c r="F18709" s="192">
        <v>0.82925925925925925</v>
      </c>
      <c r="G18709">
        <v>2</v>
      </c>
      <c r="H18709" s="114" t="s">
        <v>1200</v>
      </c>
      <c r="I18709">
        <v>7054903</v>
      </c>
    </row>
    <row r="18710" spans="1:9" x14ac:dyDescent="0.25">
      <c r="A18710" s="114" t="s">
        <v>2249</v>
      </c>
      <c r="B18710">
        <v>711</v>
      </c>
      <c r="C18710" s="114" t="s">
        <v>53</v>
      </c>
      <c r="D18710" s="114" t="s">
        <v>2105</v>
      </c>
      <c r="E18710" s="115">
        <v>44893</v>
      </c>
      <c r="F18710" s="192">
        <v>0.83576388888888886</v>
      </c>
      <c r="G18710">
        <v>2</v>
      </c>
      <c r="H18710" s="114" t="s">
        <v>2106</v>
      </c>
      <c r="I18710"/>
    </row>
    <row r="18711" spans="1:9" x14ac:dyDescent="0.25">
      <c r="A18711" s="114" t="s">
        <v>2249</v>
      </c>
      <c r="B18711">
        <v>712</v>
      </c>
      <c r="C18711" s="114" t="s">
        <v>53</v>
      </c>
      <c r="D18711" s="114" t="s">
        <v>1180</v>
      </c>
      <c r="E18711" s="115">
        <v>44893</v>
      </c>
      <c r="F18711" s="192">
        <v>0.83678240740740739</v>
      </c>
      <c r="G18711">
        <v>2</v>
      </c>
      <c r="H18711" s="114" t="s">
        <v>1181</v>
      </c>
      <c r="I18711"/>
    </row>
    <row r="18712" spans="1:9" x14ac:dyDescent="0.25">
      <c r="A18712" s="114" t="s">
        <v>2249</v>
      </c>
      <c r="B18712">
        <v>713</v>
      </c>
      <c r="C18712" s="114" t="s">
        <v>53</v>
      </c>
      <c r="D18712" s="114" t="s">
        <v>793</v>
      </c>
      <c r="E18712" s="115">
        <v>44893</v>
      </c>
      <c r="F18712" s="192">
        <v>0.83750000000000002</v>
      </c>
      <c r="G18712">
        <v>2</v>
      </c>
      <c r="H18712" s="114" t="s">
        <v>794</v>
      </c>
      <c r="I18712"/>
    </row>
    <row r="18713" spans="1:9" x14ac:dyDescent="0.25">
      <c r="A18713" s="114" t="s">
        <v>2249</v>
      </c>
      <c r="B18713">
        <v>714</v>
      </c>
      <c r="C18713" s="114" t="s">
        <v>53</v>
      </c>
      <c r="D18713" s="114" t="s">
        <v>901</v>
      </c>
      <c r="E18713" s="115">
        <v>44893</v>
      </c>
      <c r="F18713" s="192">
        <v>0.83934027777777775</v>
      </c>
      <c r="G18713">
        <v>2</v>
      </c>
      <c r="H18713" s="114" t="s">
        <v>902</v>
      </c>
      <c r="I18713">
        <v>2655034</v>
      </c>
    </row>
    <row r="18714" spans="1:9" x14ac:dyDescent="0.25">
      <c r="A18714" s="114" t="s">
        <v>2249</v>
      </c>
      <c r="B18714">
        <v>715</v>
      </c>
      <c r="C18714" s="114" t="s">
        <v>53</v>
      </c>
      <c r="D18714" s="114" t="s">
        <v>320</v>
      </c>
      <c r="E18714" s="115">
        <v>44893</v>
      </c>
      <c r="F18714" s="192">
        <v>0.84087962962962959</v>
      </c>
      <c r="G18714">
        <v>2</v>
      </c>
      <c r="H18714" s="114" t="s">
        <v>321</v>
      </c>
      <c r="I18714">
        <v>3385712</v>
      </c>
    </row>
    <row r="18715" spans="1:9" x14ac:dyDescent="0.25">
      <c r="A18715" s="114" t="s">
        <v>2249</v>
      </c>
      <c r="B18715">
        <v>716</v>
      </c>
      <c r="C18715" s="114" t="s">
        <v>53</v>
      </c>
      <c r="D18715" s="114" t="s">
        <v>1677</v>
      </c>
      <c r="E18715" s="115">
        <v>44893</v>
      </c>
      <c r="F18715" s="192">
        <v>0.84320601851851851</v>
      </c>
      <c r="G18715">
        <v>2</v>
      </c>
      <c r="H18715" s="114" t="s">
        <v>1678</v>
      </c>
      <c r="I18715">
        <v>2723383</v>
      </c>
    </row>
    <row r="18716" spans="1:9" x14ac:dyDescent="0.25">
      <c r="A18716" s="114" t="s">
        <v>2249</v>
      </c>
      <c r="B18716">
        <v>717</v>
      </c>
      <c r="C18716" s="114" t="s">
        <v>52</v>
      </c>
      <c r="D18716" s="114" t="s">
        <v>1203</v>
      </c>
      <c r="E18716" s="115">
        <v>44893</v>
      </c>
      <c r="F18716" s="192">
        <v>0.8440509259259259</v>
      </c>
      <c r="G18716">
        <v>2</v>
      </c>
      <c r="H18716" s="114" t="s">
        <v>1204</v>
      </c>
      <c r="I18716">
        <v>6713825</v>
      </c>
    </row>
    <row r="18717" spans="1:9" x14ac:dyDescent="0.25">
      <c r="A18717" s="114" t="s">
        <v>2249</v>
      </c>
      <c r="B18717">
        <v>718</v>
      </c>
      <c r="C18717" s="114" t="s">
        <v>53</v>
      </c>
      <c r="D18717" s="114" t="s">
        <v>1191</v>
      </c>
      <c r="E18717" s="115">
        <v>44893</v>
      </c>
      <c r="F18717" s="192">
        <v>0.84418981481481481</v>
      </c>
      <c r="G18717">
        <v>2</v>
      </c>
      <c r="H18717" s="114" t="s">
        <v>1192</v>
      </c>
      <c r="I18717">
        <v>2035897</v>
      </c>
    </row>
    <row r="18718" spans="1:9" x14ac:dyDescent="0.25">
      <c r="A18718" s="114" t="s">
        <v>2249</v>
      </c>
      <c r="B18718">
        <v>719</v>
      </c>
      <c r="C18718" s="114" t="s">
        <v>52</v>
      </c>
      <c r="D18718" s="114" t="s">
        <v>1064</v>
      </c>
      <c r="E18718" s="115">
        <v>44893</v>
      </c>
      <c r="F18718" s="192">
        <v>0.84633101851851855</v>
      </c>
      <c r="G18718">
        <v>2</v>
      </c>
      <c r="H18718" s="114" t="s">
        <v>1065</v>
      </c>
      <c r="I18718">
        <v>14988791</v>
      </c>
    </row>
    <row r="18719" spans="1:9" x14ac:dyDescent="0.25">
      <c r="A18719" s="114" t="s">
        <v>2249</v>
      </c>
      <c r="B18719">
        <v>720</v>
      </c>
      <c r="C18719" s="114" t="s">
        <v>53</v>
      </c>
      <c r="D18719" s="114" t="s">
        <v>1683</v>
      </c>
      <c r="E18719" s="115">
        <v>44893</v>
      </c>
      <c r="F18719" s="192">
        <v>0.8502777777777778</v>
      </c>
      <c r="G18719">
        <v>2</v>
      </c>
      <c r="H18719" s="114" t="s">
        <v>1684</v>
      </c>
      <c r="I18719">
        <v>2727860</v>
      </c>
    </row>
    <row r="18720" spans="1:9" x14ac:dyDescent="0.25">
      <c r="A18720" s="114" t="s">
        <v>2249</v>
      </c>
      <c r="B18720">
        <v>721</v>
      </c>
      <c r="C18720" s="114" t="s">
        <v>54</v>
      </c>
      <c r="D18720" s="114" t="s">
        <v>1185</v>
      </c>
      <c r="E18720" s="115">
        <v>44893</v>
      </c>
      <c r="F18720" s="192">
        <v>0.85086805555555556</v>
      </c>
      <c r="G18720">
        <v>2</v>
      </c>
      <c r="H18720" s="114" t="s">
        <v>1186</v>
      </c>
      <c r="I18720">
        <v>5411847</v>
      </c>
    </row>
    <row r="18721" spans="1:9" x14ac:dyDescent="0.25">
      <c r="A18721" s="114" t="s">
        <v>2249</v>
      </c>
      <c r="B18721">
        <v>722</v>
      </c>
      <c r="C18721" s="114" t="s">
        <v>52</v>
      </c>
      <c r="D18721" s="114" t="s">
        <v>992</v>
      </c>
      <c r="E18721" s="115">
        <v>44893</v>
      </c>
      <c r="F18721" s="192">
        <v>0.85128472222222218</v>
      </c>
      <c r="G18721">
        <v>2</v>
      </c>
      <c r="H18721" s="114" t="s">
        <v>993</v>
      </c>
      <c r="I18721">
        <v>5348177</v>
      </c>
    </row>
    <row r="18722" spans="1:9" x14ac:dyDescent="0.25">
      <c r="A18722" s="114" t="s">
        <v>2249</v>
      </c>
      <c r="B18722">
        <v>723</v>
      </c>
      <c r="C18722" s="114" t="s">
        <v>52</v>
      </c>
      <c r="D18722" s="114" t="s">
        <v>982</v>
      </c>
      <c r="E18722" s="115">
        <v>44893</v>
      </c>
      <c r="F18722" s="192">
        <v>0.85137731481481482</v>
      </c>
      <c r="G18722">
        <v>2</v>
      </c>
      <c r="H18722" s="114" t="s">
        <v>983</v>
      </c>
      <c r="I18722">
        <v>3639736</v>
      </c>
    </row>
    <row r="18723" spans="1:9" x14ac:dyDescent="0.25">
      <c r="A18723" s="114" t="s">
        <v>2249</v>
      </c>
      <c r="B18723">
        <v>724</v>
      </c>
      <c r="C18723" s="114" t="s">
        <v>52</v>
      </c>
      <c r="D18723" s="114" t="s">
        <v>1205</v>
      </c>
      <c r="E18723" s="115">
        <v>44893</v>
      </c>
      <c r="F18723" s="192">
        <v>0.85195601851851854</v>
      </c>
      <c r="G18723">
        <v>2</v>
      </c>
      <c r="H18723" s="114" t="s">
        <v>1206</v>
      </c>
      <c r="I18723">
        <v>6691275</v>
      </c>
    </row>
    <row r="18724" spans="1:9" x14ac:dyDescent="0.25">
      <c r="A18724" s="114" t="s">
        <v>2249</v>
      </c>
      <c r="B18724">
        <v>725</v>
      </c>
      <c r="C18724" s="114" t="s">
        <v>53</v>
      </c>
      <c r="D18724" s="114" t="s">
        <v>963</v>
      </c>
      <c r="E18724" s="115">
        <v>44893</v>
      </c>
      <c r="F18724" s="192">
        <v>0.87962962962962965</v>
      </c>
      <c r="G18724">
        <v>2</v>
      </c>
      <c r="H18724" s="114" t="s">
        <v>964</v>
      </c>
      <c r="I18724">
        <v>14812395</v>
      </c>
    </row>
    <row r="18725" spans="1:9" x14ac:dyDescent="0.25">
      <c r="A18725" s="114" t="s">
        <v>2249</v>
      </c>
      <c r="B18725">
        <v>726</v>
      </c>
      <c r="C18725" s="114" t="s">
        <v>52</v>
      </c>
      <c r="D18725" s="114" t="s">
        <v>1034</v>
      </c>
      <c r="E18725" s="115">
        <v>44893</v>
      </c>
      <c r="F18725" s="192">
        <v>0.882349537037037</v>
      </c>
      <c r="G18725">
        <v>2</v>
      </c>
      <c r="H18725" s="114" t="s">
        <v>1035</v>
      </c>
      <c r="I18725">
        <v>5384640</v>
      </c>
    </row>
    <row r="18726" spans="1:9" x14ac:dyDescent="0.25">
      <c r="A18726" s="114" t="s">
        <v>2249</v>
      </c>
      <c r="B18726">
        <v>727</v>
      </c>
      <c r="C18726" s="114" t="s">
        <v>53</v>
      </c>
      <c r="D18726" s="114" t="s">
        <v>1197</v>
      </c>
      <c r="E18726" s="115">
        <v>44893</v>
      </c>
      <c r="F18726" s="192">
        <v>0.8833333333333333</v>
      </c>
      <c r="G18726">
        <v>2</v>
      </c>
      <c r="H18726" s="114" t="s">
        <v>1198</v>
      </c>
      <c r="I18726"/>
    </row>
    <row r="18727" spans="1:9" x14ac:dyDescent="0.25">
      <c r="A18727" s="114" t="s">
        <v>2249</v>
      </c>
      <c r="B18727">
        <v>728</v>
      </c>
      <c r="C18727" s="114" t="s">
        <v>54</v>
      </c>
      <c r="D18727" s="114" t="s">
        <v>1970</v>
      </c>
      <c r="E18727" s="115">
        <v>44893</v>
      </c>
      <c r="F18727" s="192">
        <v>0.89256944444444442</v>
      </c>
      <c r="G18727">
        <v>2</v>
      </c>
      <c r="H18727" s="114" t="s">
        <v>1971</v>
      </c>
      <c r="I18727">
        <v>6703380</v>
      </c>
    </row>
    <row r="18728" spans="1:9" x14ac:dyDescent="0.25">
      <c r="A18728" s="114" t="s">
        <v>2249</v>
      </c>
      <c r="B18728">
        <v>729</v>
      </c>
      <c r="C18728" s="114" t="s">
        <v>58</v>
      </c>
      <c r="D18728" s="114" t="s">
        <v>2013</v>
      </c>
      <c r="E18728" s="115">
        <v>44893</v>
      </c>
      <c r="F18728" s="192">
        <v>0.89263888888888887</v>
      </c>
      <c r="G18728">
        <v>2</v>
      </c>
      <c r="H18728" s="114" t="s">
        <v>2014</v>
      </c>
      <c r="I18728">
        <v>2051987</v>
      </c>
    </row>
    <row r="18729" spans="1:9" x14ac:dyDescent="0.25">
      <c r="A18729" s="114" t="s">
        <v>2249</v>
      </c>
      <c r="B18729">
        <v>730</v>
      </c>
      <c r="C18729" s="114" t="s">
        <v>56</v>
      </c>
      <c r="D18729" s="114" t="s">
        <v>2226</v>
      </c>
      <c r="E18729" s="115">
        <v>44893</v>
      </c>
      <c r="F18729" s="192">
        <v>0.89270833333333333</v>
      </c>
      <c r="G18729">
        <v>2</v>
      </c>
      <c r="H18729" s="114" t="s">
        <v>2227</v>
      </c>
      <c r="I18729">
        <v>5351755</v>
      </c>
    </row>
    <row r="18730" spans="1:9" x14ac:dyDescent="0.25">
      <c r="A18730" s="114" t="s">
        <v>2249</v>
      </c>
      <c r="B18730">
        <v>731</v>
      </c>
      <c r="C18730" s="114" t="s">
        <v>53</v>
      </c>
      <c r="D18730" s="114" t="s">
        <v>1195</v>
      </c>
      <c r="E18730" s="115">
        <v>44893</v>
      </c>
      <c r="F18730" s="192">
        <v>0.91121527777777778</v>
      </c>
      <c r="G18730">
        <v>2</v>
      </c>
      <c r="H18730" s="114" t="s">
        <v>1196</v>
      </c>
      <c r="I18730"/>
    </row>
    <row r="18731" spans="1:9" x14ac:dyDescent="0.25">
      <c r="A18731" s="114" t="s">
        <v>2249</v>
      </c>
      <c r="B18731">
        <v>732</v>
      </c>
      <c r="C18731" s="114" t="s">
        <v>52</v>
      </c>
      <c r="D18731" s="114" t="s">
        <v>2185</v>
      </c>
      <c r="E18731" s="115">
        <v>44893</v>
      </c>
      <c r="F18731" s="192">
        <v>0.96769675925925924</v>
      </c>
      <c r="G18731">
        <v>2</v>
      </c>
      <c r="H18731" s="114" t="s">
        <v>2186</v>
      </c>
      <c r="I18731">
        <v>3624109</v>
      </c>
    </row>
    <row r="18732" spans="1:9" x14ac:dyDescent="0.25">
      <c r="A18732" s="114" t="s">
        <v>2249</v>
      </c>
      <c r="B18732">
        <v>733</v>
      </c>
      <c r="C18732" s="114" t="s">
        <v>52</v>
      </c>
      <c r="D18732" s="114" t="s">
        <v>911</v>
      </c>
      <c r="E18732" s="115">
        <v>44893</v>
      </c>
      <c r="F18732" s="192">
        <v>0.97021990740740738</v>
      </c>
      <c r="G18732">
        <v>2</v>
      </c>
      <c r="H18732" s="114" t="s">
        <v>912</v>
      </c>
      <c r="I18732">
        <v>2742880</v>
      </c>
    </row>
    <row r="18733" spans="1:9" x14ac:dyDescent="0.25">
      <c r="A18733" s="114" t="s">
        <v>2249</v>
      </c>
      <c r="B18733">
        <v>734</v>
      </c>
      <c r="C18733" s="114" t="s">
        <v>53</v>
      </c>
      <c r="D18733" s="114" t="s">
        <v>1219</v>
      </c>
      <c r="E18733" s="115">
        <v>44893</v>
      </c>
      <c r="F18733" s="192">
        <v>0.97098379629629628</v>
      </c>
      <c r="G18733">
        <v>2</v>
      </c>
      <c r="H18733" s="114" t="s">
        <v>1220</v>
      </c>
      <c r="I18733"/>
    </row>
    <row r="18734" spans="1:9" x14ac:dyDescent="0.25">
      <c r="A18734" s="114" t="s">
        <v>2249</v>
      </c>
      <c r="B18734">
        <v>735</v>
      </c>
      <c r="C18734" s="114" t="s">
        <v>54</v>
      </c>
      <c r="D18734" s="114" t="s">
        <v>328</v>
      </c>
      <c r="E18734" s="115">
        <v>44893</v>
      </c>
      <c r="F18734" s="192">
        <v>0.97171296296296295</v>
      </c>
      <c r="G18734">
        <v>2</v>
      </c>
      <c r="H18734" s="114" t="s">
        <v>329</v>
      </c>
      <c r="I18734">
        <v>5410157</v>
      </c>
    </row>
    <row r="18735" spans="1:9" x14ac:dyDescent="0.25">
      <c r="A18735" s="114" t="s">
        <v>2249</v>
      </c>
      <c r="B18735">
        <v>736</v>
      </c>
      <c r="C18735" s="114" t="s">
        <v>53</v>
      </c>
      <c r="D18735" s="114" t="s">
        <v>1689</v>
      </c>
      <c r="E18735" s="115">
        <v>44893</v>
      </c>
      <c r="F18735" s="192">
        <v>0.9719444444444445</v>
      </c>
      <c r="G18735">
        <v>2</v>
      </c>
      <c r="H18735" s="114" t="s">
        <v>1690</v>
      </c>
      <c r="I18735"/>
    </row>
    <row r="18736" spans="1:9" x14ac:dyDescent="0.25">
      <c r="A18736" s="114" t="s">
        <v>2249</v>
      </c>
      <c r="B18736">
        <v>737</v>
      </c>
      <c r="C18736" s="114" t="s">
        <v>53</v>
      </c>
      <c r="D18736" s="114" t="s">
        <v>875</v>
      </c>
      <c r="E18736" s="115">
        <v>44893</v>
      </c>
      <c r="F18736" s="192">
        <v>0.9722453703703704</v>
      </c>
      <c r="G18736">
        <v>2</v>
      </c>
      <c r="H18736" s="114" t="s">
        <v>876</v>
      </c>
      <c r="I18736">
        <v>3399693</v>
      </c>
    </row>
    <row r="18737" spans="1:9" x14ac:dyDescent="0.25">
      <c r="A18737" s="114" t="s">
        <v>2249</v>
      </c>
      <c r="B18737">
        <v>738</v>
      </c>
      <c r="C18737" s="114" t="s">
        <v>52</v>
      </c>
      <c r="D18737" s="114" t="s">
        <v>847</v>
      </c>
      <c r="E18737" s="115">
        <v>44893</v>
      </c>
      <c r="F18737" s="192">
        <v>0.97247685185185184</v>
      </c>
      <c r="G18737">
        <v>2</v>
      </c>
      <c r="H18737" s="114" t="s">
        <v>848</v>
      </c>
      <c r="I18737">
        <v>14934158</v>
      </c>
    </row>
    <row r="18738" spans="1:9" x14ac:dyDescent="0.25">
      <c r="A18738" s="114" t="s">
        <v>2249</v>
      </c>
      <c r="B18738">
        <v>739</v>
      </c>
      <c r="C18738" s="114" t="s">
        <v>57</v>
      </c>
      <c r="D18738" s="114" t="s">
        <v>2212</v>
      </c>
      <c r="E18738" s="115">
        <v>44893</v>
      </c>
      <c r="F18738" s="192">
        <v>0.97376157407407404</v>
      </c>
      <c r="G18738">
        <v>2</v>
      </c>
      <c r="H18738" s="114" t="s">
        <v>2213</v>
      </c>
      <c r="I18738">
        <v>14821976</v>
      </c>
    </row>
    <row r="18739" spans="1:9" x14ac:dyDescent="0.25">
      <c r="A18739" s="114" t="s">
        <v>2249</v>
      </c>
      <c r="B18739">
        <v>740</v>
      </c>
      <c r="C18739" s="114" t="s">
        <v>52</v>
      </c>
      <c r="D18739" s="114" t="s">
        <v>1053</v>
      </c>
      <c r="E18739" s="115">
        <v>44893</v>
      </c>
      <c r="F18739" s="192">
        <v>0.97465277777777781</v>
      </c>
      <c r="G18739">
        <v>2</v>
      </c>
      <c r="H18739" s="114" t="s">
        <v>1054</v>
      </c>
      <c r="I18739">
        <v>3404504</v>
      </c>
    </row>
    <row r="18740" spans="1:9" x14ac:dyDescent="0.25">
      <c r="A18740" s="114" t="s">
        <v>2249</v>
      </c>
      <c r="B18740">
        <v>741</v>
      </c>
      <c r="C18740" s="114" t="s">
        <v>54</v>
      </c>
      <c r="D18740" s="114" t="s">
        <v>1182</v>
      </c>
      <c r="E18740" s="115">
        <v>44893</v>
      </c>
      <c r="F18740" s="192">
        <v>0.97498842592592594</v>
      </c>
      <c r="G18740">
        <v>2</v>
      </c>
      <c r="H18740" s="114" t="s">
        <v>1183</v>
      </c>
      <c r="I18740">
        <v>5347169</v>
      </c>
    </row>
    <row r="18741" spans="1:9" x14ac:dyDescent="0.25">
      <c r="A18741" s="114" t="s">
        <v>2249</v>
      </c>
      <c r="B18741">
        <v>742</v>
      </c>
      <c r="C18741" s="114" t="s">
        <v>54</v>
      </c>
      <c r="D18741" s="114" t="s">
        <v>1168</v>
      </c>
      <c r="E18741" s="115">
        <v>44893</v>
      </c>
      <c r="F18741" s="192">
        <v>0.97505787037037039</v>
      </c>
      <c r="G18741">
        <v>2</v>
      </c>
      <c r="H18741" s="114" t="s">
        <v>1169</v>
      </c>
      <c r="I18741">
        <v>6710571</v>
      </c>
    </row>
    <row r="18742" spans="1:9" x14ac:dyDescent="0.25">
      <c r="A18742" s="114" t="s">
        <v>2249</v>
      </c>
      <c r="B18742">
        <v>743</v>
      </c>
      <c r="C18742" s="114" t="s">
        <v>54</v>
      </c>
      <c r="D18742" s="114" t="s">
        <v>1162</v>
      </c>
      <c r="E18742" s="115">
        <v>44893</v>
      </c>
      <c r="F18742" s="192">
        <v>0.9751157407407407</v>
      </c>
      <c r="G18742">
        <v>2</v>
      </c>
      <c r="H18742" s="114" t="s">
        <v>1163</v>
      </c>
      <c r="I18742">
        <v>6723329</v>
      </c>
    </row>
    <row r="18743" spans="1:9" x14ac:dyDescent="0.25">
      <c r="A18743" s="114" t="s">
        <v>2249</v>
      </c>
      <c r="B18743">
        <v>744</v>
      </c>
      <c r="C18743" s="114" t="s">
        <v>54</v>
      </c>
      <c r="D18743" s="114" t="s">
        <v>272</v>
      </c>
      <c r="E18743" s="115">
        <v>44893</v>
      </c>
      <c r="F18743" s="192">
        <v>0.97518518518518515</v>
      </c>
      <c r="G18743">
        <v>2</v>
      </c>
      <c r="H18743" s="114" t="s">
        <v>273</v>
      </c>
      <c r="I18743">
        <v>5370529</v>
      </c>
    </row>
    <row r="18744" spans="1:9" x14ac:dyDescent="0.25">
      <c r="A18744" s="114" t="s">
        <v>2249</v>
      </c>
      <c r="B18744">
        <v>745</v>
      </c>
      <c r="C18744" s="114" t="s">
        <v>54</v>
      </c>
      <c r="D18744" s="114" t="s">
        <v>398</v>
      </c>
      <c r="E18744" s="115">
        <v>44893</v>
      </c>
      <c r="F18744" s="192">
        <v>0.97521990740740738</v>
      </c>
      <c r="G18744">
        <v>2</v>
      </c>
      <c r="H18744" s="114" t="s">
        <v>399</v>
      </c>
      <c r="I18744">
        <v>2188052</v>
      </c>
    </row>
    <row r="18745" spans="1:9" x14ac:dyDescent="0.25">
      <c r="A18745" s="114" t="s">
        <v>2249</v>
      </c>
      <c r="B18745">
        <v>746</v>
      </c>
      <c r="C18745" s="114" t="s">
        <v>54</v>
      </c>
      <c r="D18745" s="114" t="s">
        <v>1160</v>
      </c>
      <c r="E18745" s="115">
        <v>44893</v>
      </c>
      <c r="F18745" s="192">
        <v>0.97635416666666663</v>
      </c>
      <c r="G18745">
        <v>2</v>
      </c>
      <c r="H18745" s="114" t="s">
        <v>1161</v>
      </c>
      <c r="I18745">
        <v>8118023</v>
      </c>
    </row>
    <row r="18746" spans="1:9" x14ac:dyDescent="0.25">
      <c r="A18746" s="114" t="s">
        <v>2249</v>
      </c>
      <c r="B18746">
        <v>747</v>
      </c>
      <c r="C18746" s="114" t="s">
        <v>54</v>
      </c>
      <c r="D18746" s="114" t="s">
        <v>2152</v>
      </c>
      <c r="E18746" s="115">
        <v>44893</v>
      </c>
      <c r="F18746" s="192">
        <v>0.97650462962962958</v>
      </c>
      <c r="G18746">
        <v>2</v>
      </c>
      <c r="H18746" s="114" t="s">
        <v>2153</v>
      </c>
      <c r="I18746">
        <v>2051552</v>
      </c>
    </row>
    <row r="18747" spans="1:9" x14ac:dyDescent="0.25">
      <c r="A18747" s="114" t="s">
        <v>2249</v>
      </c>
      <c r="B18747">
        <v>748</v>
      </c>
      <c r="C18747" s="114" t="s">
        <v>52</v>
      </c>
      <c r="D18747" s="114" t="s">
        <v>1962</v>
      </c>
      <c r="E18747" s="115">
        <v>44893</v>
      </c>
      <c r="F18747" s="192">
        <v>0.98261574074074076</v>
      </c>
      <c r="G18747">
        <v>2</v>
      </c>
      <c r="H18747" s="114" t="s">
        <v>1963</v>
      </c>
      <c r="I18747">
        <v>7355991</v>
      </c>
    </row>
    <row r="18748" spans="1:9" x14ac:dyDescent="0.25">
      <c r="A18748" s="114" t="s">
        <v>2249</v>
      </c>
      <c r="B18748">
        <v>749</v>
      </c>
      <c r="C18748" s="114" t="s">
        <v>53</v>
      </c>
      <c r="D18748" s="114" t="s">
        <v>1111</v>
      </c>
      <c r="E18748" s="115">
        <v>44893</v>
      </c>
      <c r="F18748" s="192">
        <v>0.99459490740740741</v>
      </c>
      <c r="G18748">
        <v>2</v>
      </c>
      <c r="H18748" s="114" t="s">
        <v>1112</v>
      </c>
      <c r="I18748">
        <v>6708634</v>
      </c>
    </row>
    <row r="18749" spans="1:9" x14ac:dyDescent="0.25">
      <c r="A18749" s="114" t="s">
        <v>2249</v>
      </c>
      <c r="B18749">
        <v>750</v>
      </c>
      <c r="C18749" s="114" t="s">
        <v>54</v>
      </c>
      <c r="D18749" s="114" t="s">
        <v>1487</v>
      </c>
      <c r="E18749" s="115">
        <v>44893</v>
      </c>
      <c r="F18749" s="192">
        <v>0.99787037037037041</v>
      </c>
      <c r="G18749">
        <v>2</v>
      </c>
      <c r="H18749" s="114" t="s">
        <v>1488</v>
      </c>
      <c r="I18749">
        <v>2051547</v>
      </c>
    </row>
    <row r="18750" spans="1:9" x14ac:dyDescent="0.25">
      <c r="A18750" s="114" t="s">
        <v>2254</v>
      </c>
      <c r="B18750">
        <v>1</v>
      </c>
      <c r="C18750" s="114" t="s">
        <v>53</v>
      </c>
      <c r="D18750" s="114" t="s">
        <v>276</v>
      </c>
      <c r="E18750" s="115">
        <v>44894</v>
      </c>
      <c r="F18750" s="192">
        <v>4.1666666666666669E-4</v>
      </c>
      <c r="G18750">
        <v>2</v>
      </c>
      <c r="H18750" s="114" t="s">
        <v>277</v>
      </c>
      <c r="I18750">
        <v>14964941</v>
      </c>
    </row>
    <row r="18751" spans="1:9" x14ac:dyDescent="0.25">
      <c r="A18751" s="114" t="s">
        <v>2254</v>
      </c>
      <c r="B18751">
        <v>2</v>
      </c>
      <c r="C18751" s="114" t="s">
        <v>53</v>
      </c>
      <c r="D18751" s="114" t="s">
        <v>1066</v>
      </c>
      <c r="E18751" s="115">
        <v>44894</v>
      </c>
      <c r="F18751" s="192">
        <v>3.5763888888888889E-3</v>
      </c>
      <c r="G18751">
        <v>2</v>
      </c>
      <c r="H18751" s="114" t="s">
        <v>1067</v>
      </c>
      <c r="I18751"/>
    </row>
    <row r="18752" spans="1:9" x14ac:dyDescent="0.25">
      <c r="A18752" s="114" t="s">
        <v>2254</v>
      </c>
      <c r="B18752">
        <v>3</v>
      </c>
      <c r="C18752" s="114" t="s">
        <v>53</v>
      </c>
      <c r="D18752" s="114" t="s">
        <v>1622</v>
      </c>
      <c r="E18752" s="115">
        <v>44894</v>
      </c>
      <c r="F18752" s="192">
        <v>6.2731481481481484E-3</v>
      </c>
      <c r="G18752">
        <v>2</v>
      </c>
      <c r="H18752" s="114" t="s">
        <v>1623</v>
      </c>
      <c r="I18752">
        <v>14967077</v>
      </c>
    </row>
    <row r="18753" spans="1:9" x14ac:dyDescent="0.25">
      <c r="A18753" s="114" t="s">
        <v>2254</v>
      </c>
      <c r="B18753">
        <v>4</v>
      </c>
      <c r="C18753" s="114" t="s">
        <v>54</v>
      </c>
      <c r="D18753" s="114" t="s">
        <v>1970</v>
      </c>
      <c r="E18753" s="115">
        <v>44894</v>
      </c>
      <c r="F18753" s="192">
        <v>6.6087962962962966E-3</v>
      </c>
      <c r="G18753">
        <v>2</v>
      </c>
      <c r="H18753" s="114" t="s">
        <v>1971</v>
      </c>
      <c r="I18753">
        <v>6703380</v>
      </c>
    </row>
    <row r="18754" spans="1:9" x14ac:dyDescent="0.25">
      <c r="A18754" s="114" t="s">
        <v>2254</v>
      </c>
      <c r="B18754">
        <v>5</v>
      </c>
      <c r="C18754" s="114" t="s">
        <v>53</v>
      </c>
      <c r="D18754" s="114" t="s">
        <v>1029</v>
      </c>
      <c r="E18754" s="115">
        <v>44894</v>
      </c>
      <c r="F18754" s="192">
        <v>7.6273148148148151E-3</v>
      </c>
      <c r="G18754">
        <v>2</v>
      </c>
      <c r="H18754" s="114" t="s">
        <v>1030</v>
      </c>
      <c r="I18754">
        <v>14823920</v>
      </c>
    </row>
    <row r="18755" spans="1:9" x14ac:dyDescent="0.25">
      <c r="A18755" s="114" t="s">
        <v>2254</v>
      </c>
      <c r="B18755">
        <v>6</v>
      </c>
      <c r="C18755" s="114" t="s">
        <v>52</v>
      </c>
      <c r="D18755" s="114" t="s">
        <v>1040</v>
      </c>
      <c r="E18755" s="115">
        <v>44894</v>
      </c>
      <c r="F18755" s="192">
        <v>7.7314814814814815E-3</v>
      </c>
      <c r="G18755">
        <v>2</v>
      </c>
      <c r="H18755" s="114" t="s">
        <v>1041</v>
      </c>
      <c r="I18755">
        <v>2799663</v>
      </c>
    </row>
    <row r="18756" spans="1:9" x14ac:dyDescent="0.25">
      <c r="A18756" s="114" t="s">
        <v>2254</v>
      </c>
      <c r="B18756">
        <v>7</v>
      </c>
      <c r="C18756" s="114" t="s">
        <v>53</v>
      </c>
      <c r="D18756" s="114" t="s">
        <v>1031</v>
      </c>
      <c r="E18756" s="115">
        <v>44894</v>
      </c>
      <c r="F18756" s="192">
        <v>8.4027777777777781E-3</v>
      </c>
      <c r="G18756">
        <v>2</v>
      </c>
      <c r="H18756" s="114" t="s">
        <v>1032</v>
      </c>
      <c r="I18756"/>
    </row>
    <row r="18757" spans="1:9" x14ac:dyDescent="0.25">
      <c r="A18757" s="114" t="s">
        <v>2254</v>
      </c>
      <c r="B18757">
        <v>8</v>
      </c>
      <c r="C18757" s="114" t="s">
        <v>53</v>
      </c>
      <c r="D18757" s="114" t="s">
        <v>998</v>
      </c>
      <c r="E18757" s="115">
        <v>44894</v>
      </c>
      <c r="F18757" s="192">
        <v>8.5300925925925926E-3</v>
      </c>
      <c r="G18757">
        <v>2</v>
      </c>
      <c r="H18757" s="114" t="s">
        <v>999</v>
      </c>
      <c r="I18757">
        <v>2151834</v>
      </c>
    </row>
    <row r="18758" spans="1:9" x14ac:dyDescent="0.25">
      <c r="A18758" s="114" t="s">
        <v>2254</v>
      </c>
      <c r="B18758">
        <v>9</v>
      </c>
      <c r="C18758" s="114" t="s">
        <v>53</v>
      </c>
      <c r="D18758" s="114" t="s">
        <v>871</v>
      </c>
      <c r="E18758" s="115">
        <v>44894</v>
      </c>
      <c r="F18758" s="192">
        <v>9.4675925925925934E-3</v>
      </c>
      <c r="G18758">
        <v>2</v>
      </c>
      <c r="H18758" s="114" t="s">
        <v>872</v>
      </c>
      <c r="I18758">
        <v>5374826</v>
      </c>
    </row>
    <row r="18759" spans="1:9" x14ac:dyDescent="0.25">
      <c r="A18759" s="114" t="s">
        <v>2254</v>
      </c>
      <c r="B18759">
        <v>10</v>
      </c>
      <c r="C18759" s="114" t="s">
        <v>54</v>
      </c>
      <c r="D18759" s="114" t="s">
        <v>282</v>
      </c>
      <c r="E18759" s="115">
        <v>44894</v>
      </c>
      <c r="F18759" s="192">
        <v>1.0127314814814815E-2</v>
      </c>
      <c r="G18759">
        <v>2</v>
      </c>
      <c r="H18759" s="114" t="s">
        <v>283</v>
      </c>
      <c r="I18759">
        <v>5363580</v>
      </c>
    </row>
    <row r="18760" spans="1:9" x14ac:dyDescent="0.25">
      <c r="A18760" s="114" t="s">
        <v>2254</v>
      </c>
      <c r="B18760">
        <v>11</v>
      </c>
      <c r="C18760" s="114" t="s">
        <v>54</v>
      </c>
      <c r="D18760" s="114" t="s">
        <v>1610</v>
      </c>
      <c r="E18760" s="115">
        <v>44894</v>
      </c>
      <c r="F18760" s="192">
        <v>1.0162037037037037E-2</v>
      </c>
      <c r="G18760">
        <v>2</v>
      </c>
      <c r="H18760" s="114" t="s">
        <v>1611</v>
      </c>
      <c r="I18760">
        <v>7584532</v>
      </c>
    </row>
    <row r="18761" spans="1:9" x14ac:dyDescent="0.25">
      <c r="A18761" s="114" t="s">
        <v>2254</v>
      </c>
      <c r="B18761">
        <v>12</v>
      </c>
      <c r="C18761" s="114" t="s">
        <v>52</v>
      </c>
      <c r="D18761" s="114" t="s">
        <v>990</v>
      </c>
      <c r="E18761" s="115">
        <v>44894</v>
      </c>
      <c r="F18761" s="192">
        <v>1.1215277777777777E-2</v>
      </c>
      <c r="G18761">
        <v>2</v>
      </c>
      <c r="H18761" s="114" t="s">
        <v>991</v>
      </c>
      <c r="I18761">
        <v>5348393</v>
      </c>
    </row>
    <row r="18762" spans="1:9" x14ac:dyDescent="0.25">
      <c r="A18762" s="114" t="s">
        <v>2254</v>
      </c>
      <c r="B18762">
        <v>13</v>
      </c>
      <c r="C18762" s="114" t="s">
        <v>52</v>
      </c>
      <c r="D18762" s="114" t="s">
        <v>939</v>
      </c>
      <c r="E18762" s="115">
        <v>44894</v>
      </c>
      <c r="F18762" s="192">
        <v>1.3136574074074075E-2</v>
      </c>
      <c r="G18762">
        <v>2</v>
      </c>
      <c r="H18762" s="114" t="s">
        <v>940</v>
      </c>
      <c r="I18762">
        <v>5522822</v>
      </c>
    </row>
    <row r="18763" spans="1:9" x14ac:dyDescent="0.25">
      <c r="A18763" s="114" t="s">
        <v>2254</v>
      </c>
      <c r="B18763">
        <v>14</v>
      </c>
      <c r="C18763" s="114" t="s">
        <v>52</v>
      </c>
      <c r="D18763" s="114" t="s">
        <v>943</v>
      </c>
      <c r="E18763" s="115">
        <v>44894</v>
      </c>
      <c r="F18763" s="192">
        <v>2.5601851851851851E-2</v>
      </c>
      <c r="G18763">
        <v>2</v>
      </c>
      <c r="H18763" s="114" t="s">
        <v>944</v>
      </c>
      <c r="I18763">
        <v>5348792</v>
      </c>
    </row>
    <row r="18764" spans="1:9" x14ac:dyDescent="0.25">
      <c r="A18764" s="114" t="s">
        <v>2254</v>
      </c>
      <c r="B18764">
        <v>15</v>
      </c>
      <c r="C18764" s="114" t="s">
        <v>53</v>
      </c>
      <c r="D18764" s="114" t="s">
        <v>1211</v>
      </c>
      <c r="E18764" s="115">
        <v>44894</v>
      </c>
      <c r="F18764" s="192">
        <v>3.8101851851851852E-2</v>
      </c>
      <c r="G18764">
        <v>2</v>
      </c>
      <c r="H18764" s="114" t="s">
        <v>1212</v>
      </c>
      <c r="I18764"/>
    </row>
    <row r="18765" spans="1:9" x14ac:dyDescent="0.25">
      <c r="A18765" s="114" t="s">
        <v>2254</v>
      </c>
      <c r="B18765">
        <v>16</v>
      </c>
      <c r="C18765" s="114" t="s">
        <v>53</v>
      </c>
      <c r="D18765" s="114" t="s">
        <v>2105</v>
      </c>
      <c r="E18765" s="115">
        <v>44894</v>
      </c>
      <c r="F18765" s="192">
        <v>4.1215277777777781E-2</v>
      </c>
      <c r="G18765">
        <v>2</v>
      </c>
      <c r="H18765" s="114" t="s">
        <v>2106</v>
      </c>
      <c r="I18765"/>
    </row>
    <row r="18766" spans="1:9" x14ac:dyDescent="0.25">
      <c r="A18766" s="114" t="s">
        <v>2254</v>
      </c>
      <c r="B18766">
        <v>17</v>
      </c>
      <c r="C18766" s="114" t="s">
        <v>53</v>
      </c>
      <c r="D18766" s="114" t="s">
        <v>1139</v>
      </c>
      <c r="E18766" s="115">
        <v>44894</v>
      </c>
      <c r="F18766" s="192">
        <v>4.2951388888888886E-2</v>
      </c>
      <c r="G18766">
        <v>2</v>
      </c>
      <c r="H18766" s="114" t="s">
        <v>1140</v>
      </c>
      <c r="I18766"/>
    </row>
    <row r="18767" spans="1:9" x14ac:dyDescent="0.25">
      <c r="A18767" s="114" t="s">
        <v>2254</v>
      </c>
      <c r="B18767">
        <v>18</v>
      </c>
      <c r="C18767" s="114" t="s">
        <v>53</v>
      </c>
      <c r="D18767" s="114" t="s">
        <v>917</v>
      </c>
      <c r="E18767" s="115">
        <v>44894</v>
      </c>
      <c r="F18767" s="192">
        <v>4.327546296296296E-2</v>
      </c>
      <c r="G18767">
        <v>2</v>
      </c>
      <c r="H18767" s="114" t="s">
        <v>918</v>
      </c>
      <c r="I18767">
        <v>5500676</v>
      </c>
    </row>
    <row r="18768" spans="1:9" x14ac:dyDescent="0.25">
      <c r="A18768" s="114" t="s">
        <v>2254</v>
      </c>
      <c r="B18768">
        <v>19</v>
      </c>
      <c r="C18768" s="114" t="s">
        <v>53</v>
      </c>
      <c r="D18768" s="114" t="s">
        <v>1105</v>
      </c>
      <c r="E18768" s="115">
        <v>44894</v>
      </c>
      <c r="F18768" s="192">
        <v>4.3530092592592592E-2</v>
      </c>
      <c r="G18768">
        <v>2</v>
      </c>
      <c r="H18768" s="114" t="s">
        <v>1106</v>
      </c>
      <c r="I18768"/>
    </row>
    <row r="18769" spans="1:9" x14ac:dyDescent="0.25">
      <c r="A18769" s="114" t="s">
        <v>2254</v>
      </c>
      <c r="B18769">
        <v>20</v>
      </c>
      <c r="C18769" s="114" t="s">
        <v>53</v>
      </c>
      <c r="D18769" s="114" t="s">
        <v>1642</v>
      </c>
      <c r="E18769" s="115">
        <v>44894</v>
      </c>
      <c r="F18769" s="192">
        <v>4.355324074074074E-2</v>
      </c>
      <c r="G18769">
        <v>2</v>
      </c>
      <c r="H18769" s="114" t="s">
        <v>1643</v>
      </c>
      <c r="I18769">
        <v>15010513</v>
      </c>
    </row>
    <row r="18770" spans="1:9" x14ac:dyDescent="0.25">
      <c r="A18770" s="114" t="s">
        <v>2254</v>
      </c>
      <c r="B18770">
        <v>21</v>
      </c>
      <c r="C18770" s="114" t="s">
        <v>53</v>
      </c>
      <c r="D18770" s="114" t="s">
        <v>935</v>
      </c>
      <c r="E18770" s="115">
        <v>44894</v>
      </c>
      <c r="F18770" s="192">
        <v>4.4120370370370372E-2</v>
      </c>
      <c r="G18770">
        <v>2</v>
      </c>
      <c r="H18770" s="114" t="s">
        <v>936</v>
      </c>
      <c r="I18770">
        <v>15027063</v>
      </c>
    </row>
    <row r="18771" spans="1:9" x14ac:dyDescent="0.25">
      <c r="A18771" s="114" t="s">
        <v>2254</v>
      </c>
      <c r="B18771">
        <v>22</v>
      </c>
      <c r="C18771" s="114" t="s">
        <v>53</v>
      </c>
      <c r="D18771" s="114" t="s">
        <v>1127</v>
      </c>
      <c r="E18771" s="115">
        <v>44894</v>
      </c>
      <c r="F18771" s="192">
        <v>4.4652777777777777E-2</v>
      </c>
      <c r="G18771">
        <v>2</v>
      </c>
      <c r="H18771" s="114" t="s">
        <v>1128</v>
      </c>
      <c r="I18771">
        <v>5483263</v>
      </c>
    </row>
    <row r="18772" spans="1:9" x14ac:dyDescent="0.25">
      <c r="A18772" s="114" t="s">
        <v>2254</v>
      </c>
      <c r="B18772">
        <v>23</v>
      </c>
      <c r="C18772" s="114" t="s">
        <v>53</v>
      </c>
      <c r="D18772" s="114" t="s">
        <v>1107</v>
      </c>
      <c r="E18772" s="115">
        <v>44894</v>
      </c>
      <c r="F18772" s="192">
        <v>4.7847222222222222E-2</v>
      </c>
      <c r="G18772">
        <v>2</v>
      </c>
      <c r="H18772" s="114" t="s">
        <v>1108</v>
      </c>
      <c r="I18772"/>
    </row>
    <row r="18773" spans="1:9" x14ac:dyDescent="0.25">
      <c r="A18773" s="114" t="s">
        <v>2254</v>
      </c>
      <c r="B18773">
        <v>24</v>
      </c>
      <c r="C18773" s="114" t="s">
        <v>53</v>
      </c>
      <c r="D18773" s="114" t="s">
        <v>1663</v>
      </c>
      <c r="E18773" s="115">
        <v>44894</v>
      </c>
      <c r="F18773" s="192">
        <v>4.8263888888888891E-2</v>
      </c>
      <c r="G18773">
        <v>2</v>
      </c>
      <c r="H18773" s="114" t="s">
        <v>1664</v>
      </c>
      <c r="I18773">
        <v>14932376</v>
      </c>
    </row>
    <row r="18774" spans="1:9" x14ac:dyDescent="0.25">
      <c r="A18774" s="114" t="s">
        <v>2254</v>
      </c>
      <c r="B18774">
        <v>25</v>
      </c>
      <c r="C18774" s="114" t="s">
        <v>52</v>
      </c>
      <c r="D18774" s="114" t="s">
        <v>1109</v>
      </c>
      <c r="E18774" s="115">
        <v>44894</v>
      </c>
      <c r="F18774" s="192">
        <v>5.4884259259259258E-2</v>
      </c>
      <c r="G18774">
        <v>2</v>
      </c>
      <c r="H18774" s="114" t="s">
        <v>1110</v>
      </c>
      <c r="I18774">
        <v>5325940</v>
      </c>
    </row>
    <row r="18775" spans="1:9" x14ac:dyDescent="0.25">
      <c r="A18775" s="114" t="s">
        <v>2254</v>
      </c>
      <c r="B18775">
        <v>26</v>
      </c>
      <c r="C18775" s="114" t="s">
        <v>52</v>
      </c>
      <c r="D18775" s="114" t="s">
        <v>1034</v>
      </c>
      <c r="E18775" s="115">
        <v>44894</v>
      </c>
      <c r="F18775" s="192">
        <v>7.1874999999999994E-2</v>
      </c>
      <c r="G18775">
        <v>2</v>
      </c>
      <c r="H18775" s="114" t="s">
        <v>1035</v>
      </c>
      <c r="I18775">
        <v>5384640</v>
      </c>
    </row>
    <row r="18776" spans="1:9" x14ac:dyDescent="0.25">
      <c r="A18776" s="114" t="s">
        <v>2254</v>
      </c>
      <c r="B18776">
        <v>27</v>
      </c>
      <c r="C18776" s="114" t="s">
        <v>52</v>
      </c>
      <c r="D18776" s="114" t="s">
        <v>1068</v>
      </c>
      <c r="E18776" s="115">
        <v>44894</v>
      </c>
      <c r="F18776" s="192">
        <v>8.396990740740741E-2</v>
      </c>
      <c r="G18776">
        <v>2</v>
      </c>
      <c r="H18776" s="114" t="s">
        <v>1069</v>
      </c>
      <c r="I18776">
        <v>5334482</v>
      </c>
    </row>
    <row r="18777" spans="1:9" x14ac:dyDescent="0.25">
      <c r="A18777" s="114" t="s">
        <v>2254</v>
      </c>
      <c r="B18777">
        <v>28</v>
      </c>
      <c r="C18777" s="114" t="s">
        <v>53</v>
      </c>
      <c r="D18777" s="114" t="s">
        <v>266</v>
      </c>
      <c r="E18777" s="115">
        <v>44894</v>
      </c>
      <c r="F18777" s="192">
        <v>0.25506944444444446</v>
      </c>
      <c r="G18777">
        <v>2</v>
      </c>
      <c r="H18777" s="114" t="s">
        <v>267</v>
      </c>
      <c r="I18777">
        <v>2024832</v>
      </c>
    </row>
    <row r="18778" spans="1:9" x14ac:dyDescent="0.25">
      <c r="A18778" s="114" t="s">
        <v>2254</v>
      </c>
      <c r="B18778">
        <v>29</v>
      </c>
      <c r="C18778" s="114" t="s">
        <v>53</v>
      </c>
      <c r="D18778" s="114" t="s">
        <v>905</v>
      </c>
      <c r="E18778" s="115">
        <v>44894</v>
      </c>
      <c r="F18778" s="192">
        <v>0.25513888888888892</v>
      </c>
      <c r="G18778">
        <v>2</v>
      </c>
      <c r="H18778" s="114" t="s">
        <v>906</v>
      </c>
      <c r="I18778">
        <v>2048557</v>
      </c>
    </row>
    <row r="18779" spans="1:9" x14ac:dyDescent="0.25">
      <c r="A18779" s="114" t="s">
        <v>2254</v>
      </c>
      <c r="B18779">
        <v>30</v>
      </c>
      <c r="C18779" s="114" t="s">
        <v>53</v>
      </c>
      <c r="D18779" s="114" t="s">
        <v>1523</v>
      </c>
      <c r="E18779" s="115">
        <v>44894</v>
      </c>
      <c r="F18779" s="192">
        <v>0.25520833333333331</v>
      </c>
      <c r="G18779">
        <v>2</v>
      </c>
      <c r="H18779" s="114" t="s">
        <v>1524</v>
      </c>
      <c r="I18779">
        <v>5511104</v>
      </c>
    </row>
    <row r="18780" spans="1:9" x14ac:dyDescent="0.25">
      <c r="A18780" s="114" t="s">
        <v>2254</v>
      </c>
      <c r="B18780">
        <v>31</v>
      </c>
      <c r="C18780" s="114" t="s">
        <v>53</v>
      </c>
      <c r="D18780" s="114" t="s">
        <v>526</v>
      </c>
      <c r="E18780" s="115">
        <v>44894</v>
      </c>
      <c r="F18780" s="192">
        <v>0.25527777777777777</v>
      </c>
      <c r="G18780">
        <v>2</v>
      </c>
      <c r="H18780" s="114" t="s">
        <v>527</v>
      </c>
      <c r="I18780"/>
    </row>
    <row r="18781" spans="1:9" x14ac:dyDescent="0.25">
      <c r="A18781" s="114" t="s">
        <v>2254</v>
      </c>
      <c r="B18781">
        <v>32</v>
      </c>
      <c r="C18781" s="114" t="s">
        <v>53</v>
      </c>
      <c r="D18781" s="114" t="s">
        <v>841</v>
      </c>
      <c r="E18781" s="115">
        <v>44894</v>
      </c>
      <c r="F18781" s="192">
        <v>0.25533564814814813</v>
      </c>
      <c r="G18781">
        <v>2</v>
      </c>
      <c r="H18781" s="114" t="s">
        <v>842</v>
      </c>
      <c r="I18781"/>
    </row>
    <row r="18782" spans="1:9" x14ac:dyDescent="0.25">
      <c r="A18782" s="114" t="s">
        <v>2254</v>
      </c>
      <c r="B18782">
        <v>33</v>
      </c>
      <c r="C18782" s="114" t="s">
        <v>53</v>
      </c>
      <c r="D18782" s="114" t="s">
        <v>1119</v>
      </c>
      <c r="E18782" s="115">
        <v>44894</v>
      </c>
      <c r="F18782" s="192">
        <v>0.25539351851851849</v>
      </c>
      <c r="G18782">
        <v>2</v>
      </c>
      <c r="H18782" s="114" t="s">
        <v>1120</v>
      </c>
      <c r="I18782">
        <v>2151827</v>
      </c>
    </row>
    <row r="18783" spans="1:9" x14ac:dyDescent="0.25">
      <c r="A18783" s="114" t="s">
        <v>2254</v>
      </c>
      <c r="B18783">
        <v>34</v>
      </c>
      <c r="C18783" s="114" t="s">
        <v>53</v>
      </c>
      <c r="D18783" s="114" t="s">
        <v>320</v>
      </c>
      <c r="E18783" s="115">
        <v>44894</v>
      </c>
      <c r="F18783" s="192">
        <v>0.25546296296296295</v>
      </c>
      <c r="G18783">
        <v>2</v>
      </c>
      <c r="H18783" s="114" t="s">
        <v>321</v>
      </c>
      <c r="I18783">
        <v>3385712</v>
      </c>
    </row>
    <row r="18784" spans="1:9" x14ac:dyDescent="0.25">
      <c r="A18784" s="114" t="s">
        <v>2254</v>
      </c>
      <c r="B18784">
        <v>35</v>
      </c>
      <c r="C18784" s="114" t="s">
        <v>53</v>
      </c>
      <c r="D18784" s="114" t="s">
        <v>815</v>
      </c>
      <c r="E18784" s="115">
        <v>44894</v>
      </c>
      <c r="F18784" s="192">
        <v>0.2555324074074074</v>
      </c>
      <c r="G18784">
        <v>2</v>
      </c>
      <c r="H18784" s="114" t="s">
        <v>816</v>
      </c>
      <c r="I18784"/>
    </row>
    <row r="18785" spans="1:9" x14ac:dyDescent="0.25">
      <c r="A18785" s="114" t="s">
        <v>2254</v>
      </c>
      <c r="B18785">
        <v>36</v>
      </c>
      <c r="C18785" s="114" t="s">
        <v>53</v>
      </c>
      <c r="D18785" s="114" t="s">
        <v>362</v>
      </c>
      <c r="E18785" s="115">
        <v>44894</v>
      </c>
      <c r="F18785" s="192">
        <v>0.25561342592592595</v>
      </c>
      <c r="G18785">
        <v>2</v>
      </c>
      <c r="H18785" s="114" t="s">
        <v>363</v>
      </c>
      <c r="I18785"/>
    </row>
    <row r="18786" spans="1:9" x14ac:dyDescent="0.25">
      <c r="A18786" s="114" t="s">
        <v>2254</v>
      </c>
      <c r="B18786">
        <v>37</v>
      </c>
      <c r="C18786" s="114" t="s">
        <v>52</v>
      </c>
      <c r="D18786" s="114" t="s">
        <v>360</v>
      </c>
      <c r="E18786" s="115">
        <v>44894</v>
      </c>
      <c r="F18786" s="192">
        <v>0.25568287037037035</v>
      </c>
      <c r="G18786">
        <v>2</v>
      </c>
      <c r="H18786" s="114" t="s">
        <v>361</v>
      </c>
      <c r="I18786">
        <v>5503300</v>
      </c>
    </row>
    <row r="18787" spans="1:9" x14ac:dyDescent="0.25">
      <c r="A18787" s="114" t="s">
        <v>2254</v>
      </c>
      <c r="B18787">
        <v>38</v>
      </c>
      <c r="C18787" s="114" t="s">
        <v>52</v>
      </c>
      <c r="D18787" s="114" t="s">
        <v>402</v>
      </c>
      <c r="E18787" s="115">
        <v>44894</v>
      </c>
      <c r="F18787" s="192">
        <v>0.25575231481481481</v>
      </c>
      <c r="G18787">
        <v>2</v>
      </c>
      <c r="H18787" s="114" t="s">
        <v>403</v>
      </c>
      <c r="I18787">
        <v>5369112</v>
      </c>
    </row>
    <row r="18788" spans="1:9" x14ac:dyDescent="0.25">
      <c r="A18788" s="114" t="s">
        <v>2254</v>
      </c>
      <c r="B18788">
        <v>39</v>
      </c>
      <c r="C18788" s="114" t="s">
        <v>53</v>
      </c>
      <c r="D18788" s="114" t="s">
        <v>976</v>
      </c>
      <c r="E18788" s="115">
        <v>44894</v>
      </c>
      <c r="F18788" s="192">
        <v>0.25582175925925926</v>
      </c>
      <c r="G18788">
        <v>2</v>
      </c>
      <c r="H18788" s="114" t="s">
        <v>977</v>
      </c>
      <c r="I18788">
        <v>5501030</v>
      </c>
    </row>
    <row r="18789" spans="1:9" x14ac:dyDescent="0.25">
      <c r="A18789" s="114" t="s">
        <v>2254</v>
      </c>
      <c r="B18789">
        <v>40</v>
      </c>
      <c r="C18789" s="114" t="s">
        <v>53</v>
      </c>
      <c r="D18789" s="114" t="s">
        <v>716</v>
      </c>
      <c r="E18789" s="115">
        <v>44894</v>
      </c>
      <c r="F18789" s="192">
        <v>0.25587962962962962</v>
      </c>
      <c r="G18789">
        <v>2</v>
      </c>
      <c r="H18789" s="114" t="s">
        <v>717</v>
      </c>
      <c r="I18789">
        <v>3630278</v>
      </c>
    </row>
    <row r="18790" spans="1:9" x14ac:dyDescent="0.25">
      <c r="A18790" s="114" t="s">
        <v>2254</v>
      </c>
      <c r="B18790">
        <v>41</v>
      </c>
      <c r="C18790" s="114" t="s">
        <v>53</v>
      </c>
      <c r="D18790" s="114" t="s">
        <v>1080</v>
      </c>
      <c r="E18790" s="115">
        <v>44894</v>
      </c>
      <c r="F18790" s="192">
        <v>0.25594907407407408</v>
      </c>
      <c r="G18790">
        <v>2</v>
      </c>
      <c r="H18790" s="114" t="s">
        <v>1081</v>
      </c>
      <c r="I18790"/>
    </row>
    <row r="18791" spans="1:9" x14ac:dyDescent="0.25">
      <c r="A18791" s="114" t="s">
        <v>2254</v>
      </c>
      <c r="B18791">
        <v>42</v>
      </c>
      <c r="C18791" s="114" t="s">
        <v>53</v>
      </c>
      <c r="D18791" s="114" t="s">
        <v>440</v>
      </c>
      <c r="E18791" s="115">
        <v>44894</v>
      </c>
      <c r="F18791" s="192">
        <v>0.25601851851851853</v>
      </c>
      <c r="G18791">
        <v>2</v>
      </c>
      <c r="H18791" s="114" t="s">
        <v>441</v>
      </c>
      <c r="I18791">
        <v>3314091</v>
      </c>
    </row>
    <row r="18792" spans="1:9" x14ac:dyDescent="0.25">
      <c r="A18792" s="114" t="s">
        <v>2254</v>
      </c>
      <c r="B18792">
        <v>43</v>
      </c>
      <c r="C18792" s="114" t="s">
        <v>53</v>
      </c>
      <c r="D18792" s="114" t="s">
        <v>1531</v>
      </c>
      <c r="E18792" s="115">
        <v>44894</v>
      </c>
      <c r="F18792" s="192">
        <v>0.25643518518518521</v>
      </c>
      <c r="G18792">
        <v>2</v>
      </c>
      <c r="H18792" s="114" t="s">
        <v>1532</v>
      </c>
      <c r="I18792">
        <v>2704092</v>
      </c>
    </row>
    <row r="18793" spans="1:9" x14ac:dyDescent="0.25">
      <c r="A18793" s="114" t="s">
        <v>2254</v>
      </c>
      <c r="B18793">
        <v>44</v>
      </c>
      <c r="C18793" s="114" t="s">
        <v>52</v>
      </c>
      <c r="D18793" s="114" t="s">
        <v>1907</v>
      </c>
      <c r="E18793" s="115">
        <v>44894</v>
      </c>
      <c r="F18793" s="192">
        <v>0.25653935185185184</v>
      </c>
      <c r="G18793">
        <v>2</v>
      </c>
      <c r="H18793" s="114" t="s">
        <v>1908</v>
      </c>
      <c r="I18793">
        <v>4848209</v>
      </c>
    </row>
    <row r="18794" spans="1:9" x14ac:dyDescent="0.25">
      <c r="A18794" s="114" t="s">
        <v>2254</v>
      </c>
      <c r="B18794">
        <v>45</v>
      </c>
      <c r="C18794" s="114" t="s">
        <v>53</v>
      </c>
      <c r="D18794" s="114" t="s">
        <v>953</v>
      </c>
      <c r="E18794" s="115">
        <v>44894</v>
      </c>
      <c r="F18794" s="192">
        <v>0.2565972222222222</v>
      </c>
      <c r="G18794">
        <v>2</v>
      </c>
      <c r="H18794" s="114" t="s">
        <v>954</v>
      </c>
      <c r="I18794">
        <v>2025419</v>
      </c>
    </row>
    <row r="18795" spans="1:9" x14ac:dyDescent="0.25">
      <c r="A18795" s="114" t="s">
        <v>2254</v>
      </c>
      <c r="B18795">
        <v>46</v>
      </c>
      <c r="C18795" s="114" t="s">
        <v>53</v>
      </c>
      <c r="D18795" s="114" t="s">
        <v>1061</v>
      </c>
      <c r="E18795" s="115">
        <v>44894</v>
      </c>
      <c r="F18795" s="192">
        <v>0.25667824074074075</v>
      </c>
      <c r="G18795">
        <v>2</v>
      </c>
      <c r="H18795" s="114" t="s">
        <v>1062</v>
      </c>
      <c r="I18795"/>
    </row>
    <row r="18796" spans="1:9" x14ac:dyDescent="0.25">
      <c r="A18796" s="114" t="s">
        <v>2254</v>
      </c>
      <c r="B18796">
        <v>47</v>
      </c>
      <c r="C18796" s="114" t="s">
        <v>53</v>
      </c>
      <c r="D18796" s="114" t="s">
        <v>486</v>
      </c>
      <c r="E18796" s="115">
        <v>44894</v>
      </c>
      <c r="F18796" s="192">
        <v>0.25677083333333334</v>
      </c>
      <c r="G18796">
        <v>2</v>
      </c>
      <c r="H18796" s="114" t="s">
        <v>487</v>
      </c>
      <c r="I18796"/>
    </row>
    <row r="18797" spans="1:9" x14ac:dyDescent="0.25">
      <c r="A18797" s="114" t="s">
        <v>2254</v>
      </c>
      <c r="B18797">
        <v>48</v>
      </c>
      <c r="C18797" s="114" t="s">
        <v>53</v>
      </c>
      <c r="D18797" s="114" t="s">
        <v>1059</v>
      </c>
      <c r="E18797" s="115">
        <v>44894</v>
      </c>
      <c r="F18797" s="192">
        <v>0.25686342592592593</v>
      </c>
      <c r="G18797">
        <v>2</v>
      </c>
      <c r="H18797" s="114" t="s">
        <v>1060</v>
      </c>
      <c r="I18797"/>
    </row>
    <row r="18798" spans="1:9" x14ac:dyDescent="0.25">
      <c r="A18798" s="114" t="s">
        <v>2254</v>
      </c>
      <c r="B18798">
        <v>49</v>
      </c>
      <c r="C18798" s="114" t="s">
        <v>53</v>
      </c>
      <c r="D18798" s="114" t="s">
        <v>837</v>
      </c>
      <c r="E18798" s="115">
        <v>44894</v>
      </c>
      <c r="F18798" s="192">
        <v>0.25725694444444447</v>
      </c>
      <c r="G18798">
        <v>2</v>
      </c>
      <c r="H18798" s="114" t="s">
        <v>838</v>
      </c>
      <c r="I18798"/>
    </row>
    <row r="18799" spans="1:9" x14ac:dyDescent="0.25">
      <c r="A18799" s="114" t="s">
        <v>2254</v>
      </c>
      <c r="B18799">
        <v>50</v>
      </c>
      <c r="C18799" s="114" t="s">
        <v>53</v>
      </c>
      <c r="D18799" s="114" t="s">
        <v>396</v>
      </c>
      <c r="E18799" s="115">
        <v>44894</v>
      </c>
      <c r="F18799" s="192">
        <v>0.25731481481481483</v>
      </c>
      <c r="G18799">
        <v>2</v>
      </c>
      <c r="H18799" s="114" t="s">
        <v>397</v>
      </c>
      <c r="I18799">
        <v>6717462</v>
      </c>
    </row>
    <row r="18800" spans="1:9" x14ac:dyDescent="0.25">
      <c r="A18800" s="114" t="s">
        <v>2254</v>
      </c>
      <c r="B18800">
        <v>51</v>
      </c>
      <c r="C18800" s="114" t="s">
        <v>54</v>
      </c>
      <c r="D18800" s="114" t="s">
        <v>1228</v>
      </c>
      <c r="E18800" s="115">
        <v>44894</v>
      </c>
      <c r="F18800" s="192">
        <v>0.25740740740740742</v>
      </c>
      <c r="G18800">
        <v>2</v>
      </c>
      <c r="H18800" s="114" t="s">
        <v>1229</v>
      </c>
      <c r="I18800">
        <v>5497133</v>
      </c>
    </row>
    <row r="18801" spans="1:9" x14ac:dyDescent="0.25">
      <c r="A18801" s="114" t="s">
        <v>2254</v>
      </c>
      <c r="B18801">
        <v>52</v>
      </c>
      <c r="C18801" s="114" t="s">
        <v>54</v>
      </c>
      <c r="D18801" s="114" t="s">
        <v>310</v>
      </c>
      <c r="E18801" s="115">
        <v>44894</v>
      </c>
      <c r="F18801" s="192">
        <v>0.25748842592592591</v>
      </c>
      <c r="G18801">
        <v>2</v>
      </c>
      <c r="H18801" s="114" t="s">
        <v>311</v>
      </c>
      <c r="I18801">
        <v>5339045</v>
      </c>
    </row>
    <row r="18802" spans="1:9" x14ac:dyDescent="0.25">
      <c r="A18802" s="114" t="s">
        <v>2254</v>
      </c>
      <c r="B18802">
        <v>53</v>
      </c>
      <c r="C18802" s="114" t="s">
        <v>54</v>
      </c>
      <c r="D18802" s="114" t="s">
        <v>1911</v>
      </c>
      <c r="E18802" s="115">
        <v>44894</v>
      </c>
      <c r="F18802" s="192">
        <v>0.25787037037037036</v>
      </c>
      <c r="G18802">
        <v>2</v>
      </c>
      <c r="H18802" s="114" t="s">
        <v>1912</v>
      </c>
      <c r="I18802">
        <v>5433476</v>
      </c>
    </row>
    <row r="18803" spans="1:9" x14ac:dyDescent="0.25">
      <c r="A18803" s="114" t="s">
        <v>2254</v>
      </c>
      <c r="B18803">
        <v>54</v>
      </c>
      <c r="C18803" s="114" t="s">
        <v>54</v>
      </c>
      <c r="D18803" s="114" t="s">
        <v>468</v>
      </c>
      <c r="E18803" s="115">
        <v>44894</v>
      </c>
      <c r="F18803" s="192">
        <v>0.25793981481481482</v>
      </c>
      <c r="G18803">
        <v>2</v>
      </c>
      <c r="H18803" s="114" t="s">
        <v>469</v>
      </c>
      <c r="I18803">
        <v>7353518</v>
      </c>
    </row>
    <row r="18804" spans="1:9" x14ac:dyDescent="0.25">
      <c r="A18804" s="114" t="s">
        <v>2254</v>
      </c>
      <c r="B18804">
        <v>55</v>
      </c>
      <c r="C18804" s="114" t="s">
        <v>54</v>
      </c>
      <c r="D18804" s="114" t="s">
        <v>625</v>
      </c>
      <c r="E18804" s="115">
        <v>44894</v>
      </c>
      <c r="F18804" s="192">
        <v>0.25800925925925927</v>
      </c>
      <c r="G18804">
        <v>2</v>
      </c>
      <c r="H18804" s="114" t="s">
        <v>626</v>
      </c>
      <c r="I18804">
        <v>3414184</v>
      </c>
    </row>
    <row r="18805" spans="1:9" x14ac:dyDescent="0.25">
      <c r="A18805" s="114" t="s">
        <v>2254</v>
      </c>
      <c r="B18805">
        <v>56</v>
      </c>
      <c r="C18805" s="114" t="s">
        <v>54</v>
      </c>
      <c r="D18805" s="114" t="s">
        <v>978</v>
      </c>
      <c r="E18805" s="115">
        <v>44894</v>
      </c>
      <c r="F18805" s="192">
        <v>0.25825231481481481</v>
      </c>
      <c r="G18805">
        <v>2</v>
      </c>
      <c r="H18805" s="114" t="s">
        <v>979</v>
      </c>
      <c r="I18805">
        <v>6713989</v>
      </c>
    </row>
    <row r="18806" spans="1:9" x14ac:dyDescent="0.25">
      <c r="A18806" s="114" t="s">
        <v>2254</v>
      </c>
      <c r="B18806">
        <v>57</v>
      </c>
      <c r="C18806" s="114" t="s">
        <v>54</v>
      </c>
      <c r="D18806" s="114" t="s">
        <v>254</v>
      </c>
      <c r="E18806" s="115">
        <v>44894</v>
      </c>
      <c r="F18806" s="192">
        <v>0.25833333333333336</v>
      </c>
      <c r="G18806">
        <v>2</v>
      </c>
      <c r="H18806" s="114" t="s">
        <v>255</v>
      </c>
      <c r="I18806">
        <v>5345943</v>
      </c>
    </row>
    <row r="18807" spans="1:9" x14ac:dyDescent="0.25">
      <c r="A18807" s="114" t="s">
        <v>2254</v>
      </c>
      <c r="B18807">
        <v>58</v>
      </c>
      <c r="C18807" s="114" t="s">
        <v>53</v>
      </c>
      <c r="D18807" s="114" t="s">
        <v>883</v>
      </c>
      <c r="E18807" s="115">
        <v>44894</v>
      </c>
      <c r="F18807" s="192">
        <v>0.25843749999999999</v>
      </c>
      <c r="G18807">
        <v>2</v>
      </c>
      <c r="H18807" s="114" t="s">
        <v>884</v>
      </c>
      <c r="I18807"/>
    </row>
    <row r="18808" spans="1:9" x14ac:dyDescent="0.25">
      <c r="A18808" s="114" t="s">
        <v>2254</v>
      </c>
      <c r="B18808">
        <v>59</v>
      </c>
      <c r="C18808" s="114" t="s">
        <v>53</v>
      </c>
      <c r="D18808" s="114" t="s">
        <v>372</v>
      </c>
      <c r="E18808" s="115">
        <v>44894</v>
      </c>
      <c r="F18808" s="192">
        <v>0.25849537037037035</v>
      </c>
      <c r="G18808">
        <v>2</v>
      </c>
      <c r="H18808" s="114" t="s">
        <v>373</v>
      </c>
      <c r="I18808">
        <v>4822957</v>
      </c>
    </row>
    <row r="18809" spans="1:9" x14ac:dyDescent="0.25">
      <c r="A18809" s="114" t="s">
        <v>2254</v>
      </c>
      <c r="B18809">
        <v>60</v>
      </c>
      <c r="C18809" s="114" t="s">
        <v>53</v>
      </c>
      <c r="D18809" s="114" t="s">
        <v>937</v>
      </c>
      <c r="E18809" s="115">
        <v>44894</v>
      </c>
      <c r="F18809" s="192">
        <v>0.25878472222222221</v>
      </c>
      <c r="G18809">
        <v>2</v>
      </c>
      <c r="H18809" s="114" t="s">
        <v>938</v>
      </c>
      <c r="I18809">
        <v>2048564</v>
      </c>
    </row>
    <row r="18810" spans="1:9" x14ac:dyDescent="0.25">
      <c r="A18810" s="114" t="s">
        <v>2254</v>
      </c>
      <c r="B18810">
        <v>61</v>
      </c>
      <c r="C18810" s="114" t="s">
        <v>53</v>
      </c>
      <c r="D18810" s="114" t="s">
        <v>867</v>
      </c>
      <c r="E18810" s="115">
        <v>44894</v>
      </c>
      <c r="F18810" s="192">
        <v>0.25886574074074076</v>
      </c>
      <c r="G18810">
        <v>2</v>
      </c>
      <c r="H18810" s="114" t="s">
        <v>868</v>
      </c>
      <c r="I18810"/>
    </row>
    <row r="18811" spans="1:9" x14ac:dyDescent="0.25">
      <c r="A18811" s="114" t="s">
        <v>2254</v>
      </c>
      <c r="B18811">
        <v>62</v>
      </c>
      <c r="C18811" s="114" t="s">
        <v>53</v>
      </c>
      <c r="D18811" s="114" t="s">
        <v>873</v>
      </c>
      <c r="E18811" s="115">
        <v>44894</v>
      </c>
      <c r="F18811" s="192">
        <v>0.25893518518518521</v>
      </c>
      <c r="G18811">
        <v>2</v>
      </c>
      <c r="H18811" s="114" t="s">
        <v>874</v>
      </c>
      <c r="I18811"/>
    </row>
    <row r="18812" spans="1:9" x14ac:dyDescent="0.25">
      <c r="A18812" s="114" t="s">
        <v>2254</v>
      </c>
      <c r="B18812">
        <v>63</v>
      </c>
      <c r="C18812" s="114" t="s">
        <v>52</v>
      </c>
      <c r="D18812" s="114" t="s">
        <v>829</v>
      </c>
      <c r="E18812" s="115">
        <v>44894</v>
      </c>
      <c r="F18812" s="192">
        <v>0.25934027777777779</v>
      </c>
      <c r="G18812">
        <v>2</v>
      </c>
      <c r="H18812" s="114" t="s">
        <v>830</v>
      </c>
      <c r="I18812">
        <v>5495578</v>
      </c>
    </row>
    <row r="18813" spans="1:9" x14ac:dyDescent="0.25">
      <c r="A18813" s="114" t="s">
        <v>2254</v>
      </c>
      <c r="B18813">
        <v>64</v>
      </c>
      <c r="C18813" s="114" t="s">
        <v>53</v>
      </c>
      <c r="D18813" s="114" t="s">
        <v>947</v>
      </c>
      <c r="E18813" s="115">
        <v>44894</v>
      </c>
      <c r="F18813" s="192">
        <v>0.25942129629629629</v>
      </c>
      <c r="G18813">
        <v>2</v>
      </c>
      <c r="H18813" s="114" t="s">
        <v>948</v>
      </c>
      <c r="I18813">
        <v>15010518</v>
      </c>
    </row>
    <row r="18814" spans="1:9" x14ac:dyDescent="0.25">
      <c r="A18814" s="114" t="s">
        <v>2254</v>
      </c>
      <c r="B18814">
        <v>65</v>
      </c>
      <c r="C18814" s="114" t="s">
        <v>52</v>
      </c>
      <c r="D18814" s="114" t="s">
        <v>1598</v>
      </c>
      <c r="E18814" s="115">
        <v>44894</v>
      </c>
      <c r="F18814" s="192">
        <v>0.25949074074074074</v>
      </c>
      <c r="G18814">
        <v>2</v>
      </c>
      <c r="H18814" s="114" t="s">
        <v>1599</v>
      </c>
      <c r="I18814">
        <v>7351285</v>
      </c>
    </row>
    <row r="18815" spans="1:9" x14ac:dyDescent="0.25">
      <c r="A18815" s="114" t="s">
        <v>2254</v>
      </c>
      <c r="B18815">
        <v>66</v>
      </c>
      <c r="C18815" s="114" t="s">
        <v>54</v>
      </c>
      <c r="D18815" s="114" t="s">
        <v>538</v>
      </c>
      <c r="E18815" s="115">
        <v>44894</v>
      </c>
      <c r="F18815" s="192">
        <v>0.25959490740740743</v>
      </c>
      <c r="G18815">
        <v>2</v>
      </c>
      <c r="H18815" s="114" t="s">
        <v>539</v>
      </c>
      <c r="I18815">
        <v>14838232</v>
      </c>
    </row>
    <row r="18816" spans="1:9" x14ac:dyDescent="0.25">
      <c r="A18816" s="114" t="s">
        <v>2254</v>
      </c>
      <c r="B18816">
        <v>67</v>
      </c>
      <c r="C18816" s="114" t="s">
        <v>54</v>
      </c>
      <c r="D18816" s="114" t="s">
        <v>1573</v>
      </c>
      <c r="E18816" s="115">
        <v>44894</v>
      </c>
      <c r="F18816" s="192">
        <v>0.25966435185185183</v>
      </c>
      <c r="G18816">
        <v>2</v>
      </c>
      <c r="H18816" s="114" t="s">
        <v>1574</v>
      </c>
      <c r="I18816">
        <v>7803482</v>
      </c>
    </row>
    <row r="18817" spans="1:9" x14ac:dyDescent="0.25">
      <c r="A18817" s="114" t="s">
        <v>2254</v>
      </c>
      <c r="B18817">
        <v>68</v>
      </c>
      <c r="C18817" s="114" t="s">
        <v>54</v>
      </c>
      <c r="D18817" s="114" t="s">
        <v>280</v>
      </c>
      <c r="E18817" s="115">
        <v>44894</v>
      </c>
      <c r="F18817" s="192">
        <v>0.25973379629629628</v>
      </c>
      <c r="G18817">
        <v>2</v>
      </c>
      <c r="H18817" s="114" t="s">
        <v>281</v>
      </c>
      <c r="I18817">
        <v>14811856</v>
      </c>
    </row>
    <row r="18818" spans="1:9" x14ac:dyDescent="0.25">
      <c r="A18818" s="114" t="s">
        <v>2254</v>
      </c>
      <c r="B18818">
        <v>69</v>
      </c>
      <c r="C18818" s="114" t="s">
        <v>52</v>
      </c>
      <c r="D18818" s="114" t="s">
        <v>869</v>
      </c>
      <c r="E18818" s="115">
        <v>44894</v>
      </c>
      <c r="F18818" s="192">
        <v>0.2600925925925926</v>
      </c>
      <c r="G18818">
        <v>2</v>
      </c>
      <c r="H18818" s="114" t="s">
        <v>870</v>
      </c>
      <c r="I18818">
        <v>15013143</v>
      </c>
    </row>
    <row r="18819" spans="1:9" x14ac:dyDescent="0.25">
      <c r="A18819" s="114" t="s">
        <v>2254</v>
      </c>
      <c r="B18819">
        <v>70</v>
      </c>
      <c r="C18819" s="114" t="s">
        <v>52</v>
      </c>
      <c r="D18819" s="114" t="s">
        <v>444</v>
      </c>
      <c r="E18819" s="115">
        <v>44894</v>
      </c>
      <c r="F18819" s="192">
        <v>0.26016203703703705</v>
      </c>
      <c r="G18819">
        <v>2</v>
      </c>
      <c r="H18819" s="114" t="s">
        <v>445</v>
      </c>
      <c r="I18819">
        <v>7094641</v>
      </c>
    </row>
    <row r="18820" spans="1:9" x14ac:dyDescent="0.25">
      <c r="A18820" s="114" t="s">
        <v>2254</v>
      </c>
      <c r="B18820">
        <v>71</v>
      </c>
      <c r="C18820" s="114" t="s">
        <v>52</v>
      </c>
      <c r="D18820" s="114" t="s">
        <v>1632</v>
      </c>
      <c r="E18820" s="115">
        <v>44894</v>
      </c>
      <c r="F18820" s="192">
        <v>0.26024305555555555</v>
      </c>
      <c r="G18820">
        <v>2</v>
      </c>
      <c r="H18820" s="114" t="s">
        <v>1633</v>
      </c>
      <c r="I18820">
        <v>5367512</v>
      </c>
    </row>
    <row r="18821" spans="1:9" x14ac:dyDescent="0.25">
      <c r="A18821" s="114" t="s">
        <v>2254</v>
      </c>
      <c r="B18821">
        <v>72</v>
      </c>
      <c r="C18821" s="114" t="s">
        <v>52</v>
      </c>
      <c r="D18821" s="114" t="s">
        <v>1256</v>
      </c>
      <c r="E18821" s="115">
        <v>44894</v>
      </c>
      <c r="F18821" s="192">
        <v>0.26038194444444446</v>
      </c>
      <c r="G18821">
        <v>2</v>
      </c>
      <c r="H18821" s="114" t="s">
        <v>1257</v>
      </c>
      <c r="I18821">
        <v>7362004</v>
      </c>
    </row>
    <row r="18822" spans="1:9" x14ac:dyDescent="0.25">
      <c r="A18822" s="114" t="s">
        <v>2254</v>
      </c>
      <c r="B18822">
        <v>73</v>
      </c>
      <c r="C18822" s="114" t="s">
        <v>52</v>
      </c>
      <c r="D18822" s="114" t="s">
        <v>762</v>
      </c>
      <c r="E18822" s="115">
        <v>44894</v>
      </c>
      <c r="F18822" s="192">
        <v>0.26045138888888891</v>
      </c>
      <c r="G18822">
        <v>2</v>
      </c>
      <c r="H18822" s="114" t="s">
        <v>763</v>
      </c>
      <c r="I18822">
        <v>5429655</v>
      </c>
    </row>
    <row r="18823" spans="1:9" x14ac:dyDescent="0.25">
      <c r="A18823" s="114" t="s">
        <v>2254</v>
      </c>
      <c r="B18823">
        <v>74</v>
      </c>
      <c r="C18823" s="114" t="s">
        <v>52</v>
      </c>
      <c r="D18823" s="114" t="s">
        <v>831</v>
      </c>
      <c r="E18823" s="115">
        <v>44894</v>
      </c>
      <c r="F18823" s="192">
        <v>0.26055555555555554</v>
      </c>
      <c r="G18823">
        <v>2</v>
      </c>
      <c r="H18823" s="114" t="s">
        <v>832</v>
      </c>
      <c r="I18823">
        <v>8318873</v>
      </c>
    </row>
    <row r="18824" spans="1:9" x14ac:dyDescent="0.25">
      <c r="A18824" s="114" t="s">
        <v>2254</v>
      </c>
      <c r="B18824">
        <v>75</v>
      </c>
      <c r="C18824" s="114" t="s">
        <v>53</v>
      </c>
      <c r="D18824" s="114" t="s">
        <v>1774</v>
      </c>
      <c r="E18824" s="115">
        <v>44894</v>
      </c>
      <c r="F18824" s="192">
        <v>0.26090277777777776</v>
      </c>
      <c r="G18824">
        <v>2</v>
      </c>
      <c r="H18824" s="114" t="s">
        <v>1775</v>
      </c>
      <c r="I18824"/>
    </row>
    <row r="18825" spans="1:9" x14ac:dyDescent="0.25">
      <c r="A18825" s="114" t="s">
        <v>2254</v>
      </c>
      <c r="B18825">
        <v>76</v>
      </c>
      <c r="C18825" s="114" t="s">
        <v>53</v>
      </c>
      <c r="D18825" s="114" t="s">
        <v>1223</v>
      </c>
      <c r="E18825" s="115">
        <v>44894</v>
      </c>
      <c r="F18825" s="192">
        <v>0.26097222222222222</v>
      </c>
      <c r="G18825">
        <v>2</v>
      </c>
      <c r="H18825" s="114" t="s">
        <v>1224</v>
      </c>
      <c r="I18825"/>
    </row>
    <row r="18826" spans="1:9" x14ac:dyDescent="0.25">
      <c r="A18826" s="114" t="s">
        <v>2254</v>
      </c>
      <c r="B18826">
        <v>77</v>
      </c>
      <c r="C18826" s="114" t="s">
        <v>52</v>
      </c>
      <c r="D18826" s="114" t="s">
        <v>340</v>
      </c>
      <c r="E18826" s="115">
        <v>44894</v>
      </c>
      <c r="F18826" s="192">
        <v>0.26121527777777775</v>
      </c>
      <c r="G18826">
        <v>2</v>
      </c>
      <c r="H18826" s="114" t="s">
        <v>341</v>
      </c>
      <c r="I18826">
        <v>2669206</v>
      </c>
    </row>
    <row r="18827" spans="1:9" x14ac:dyDescent="0.25">
      <c r="A18827" s="114" t="s">
        <v>2254</v>
      </c>
      <c r="B18827">
        <v>78</v>
      </c>
      <c r="C18827" s="114" t="s">
        <v>53</v>
      </c>
      <c r="D18827" s="114" t="s">
        <v>1236</v>
      </c>
      <c r="E18827" s="115">
        <v>44894</v>
      </c>
      <c r="F18827" s="192">
        <v>0.26128472222222221</v>
      </c>
      <c r="G18827">
        <v>2</v>
      </c>
      <c r="H18827" s="114" t="s">
        <v>1237</v>
      </c>
      <c r="I18827"/>
    </row>
    <row r="18828" spans="1:9" x14ac:dyDescent="0.25">
      <c r="A18828" s="114" t="s">
        <v>2254</v>
      </c>
      <c r="B18828">
        <v>79</v>
      </c>
      <c r="C18828" s="114" t="s">
        <v>54</v>
      </c>
      <c r="D18828" s="114" t="s">
        <v>1550</v>
      </c>
      <c r="E18828" s="115">
        <v>44894</v>
      </c>
      <c r="F18828" s="192">
        <v>0.2620601851851852</v>
      </c>
      <c r="G18828">
        <v>2</v>
      </c>
      <c r="H18828" s="114" t="s">
        <v>1551</v>
      </c>
      <c r="I18828">
        <v>2151251</v>
      </c>
    </row>
    <row r="18829" spans="1:9" x14ac:dyDescent="0.25">
      <c r="A18829" s="114" t="s">
        <v>2254</v>
      </c>
      <c r="B18829">
        <v>80</v>
      </c>
      <c r="C18829" s="114" t="s">
        <v>54</v>
      </c>
      <c r="D18829" s="114" t="s">
        <v>1280</v>
      </c>
      <c r="E18829" s="115">
        <v>44894</v>
      </c>
      <c r="F18829" s="192">
        <v>0.26238425925925923</v>
      </c>
      <c r="G18829">
        <v>2</v>
      </c>
      <c r="H18829" s="114" t="s">
        <v>1281</v>
      </c>
      <c r="I18829">
        <v>14811846</v>
      </c>
    </row>
    <row r="18830" spans="1:9" x14ac:dyDescent="0.25">
      <c r="A18830" s="114" t="s">
        <v>2254</v>
      </c>
      <c r="B18830">
        <v>81</v>
      </c>
      <c r="C18830" s="114" t="s">
        <v>52</v>
      </c>
      <c r="D18830" s="114" t="s">
        <v>1600</v>
      </c>
      <c r="E18830" s="115">
        <v>44894</v>
      </c>
      <c r="F18830" s="192">
        <v>0.26251157407407405</v>
      </c>
      <c r="G18830">
        <v>2</v>
      </c>
      <c r="H18830" s="114" t="s">
        <v>1601</v>
      </c>
      <c r="I18830">
        <v>8257008</v>
      </c>
    </row>
    <row r="18831" spans="1:9" x14ac:dyDescent="0.25">
      <c r="A18831" s="114" t="s">
        <v>2254</v>
      </c>
      <c r="B18831">
        <v>82</v>
      </c>
      <c r="C18831" s="114" t="s">
        <v>53</v>
      </c>
      <c r="D18831" s="114" t="s">
        <v>1076</v>
      </c>
      <c r="E18831" s="115">
        <v>44894</v>
      </c>
      <c r="F18831" s="192">
        <v>0.26258101851851851</v>
      </c>
      <c r="G18831">
        <v>2</v>
      </c>
      <c r="H18831" s="114" t="s">
        <v>1077</v>
      </c>
      <c r="I18831">
        <v>2045294</v>
      </c>
    </row>
    <row r="18832" spans="1:9" x14ac:dyDescent="0.25">
      <c r="A18832" s="114" t="s">
        <v>2254</v>
      </c>
      <c r="B18832">
        <v>83</v>
      </c>
      <c r="C18832" s="114" t="s">
        <v>53</v>
      </c>
      <c r="D18832" s="114" t="s">
        <v>358</v>
      </c>
      <c r="E18832" s="115">
        <v>44894</v>
      </c>
      <c r="F18832" s="192">
        <v>0.26263888888888887</v>
      </c>
      <c r="G18832">
        <v>2</v>
      </c>
      <c r="H18832" s="114" t="s">
        <v>359</v>
      </c>
      <c r="I18832"/>
    </row>
    <row r="18833" spans="1:9" x14ac:dyDescent="0.25">
      <c r="A18833" s="114" t="s">
        <v>2254</v>
      </c>
      <c r="B18833">
        <v>84</v>
      </c>
      <c r="C18833" s="114" t="s">
        <v>53</v>
      </c>
      <c r="D18833" s="114" t="s">
        <v>1604</v>
      </c>
      <c r="E18833" s="115">
        <v>44894</v>
      </c>
      <c r="F18833" s="192">
        <v>0.26270833333333332</v>
      </c>
      <c r="G18833">
        <v>2</v>
      </c>
      <c r="H18833" s="114" t="s">
        <v>1605</v>
      </c>
      <c r="I18833">
        <v>3392069</v>
      </c>
    </row>
    <row r="18834" spans="1:9" x14ac:dyDescent="0.25">
      <c r="A18834" s="114" t="s">
        <v>2254</v>
      </c>
      <c r="B18834">
        <v>85</v>
      </c>
      <c r="C18834" s="114" t="s">
        <v>53</v>
      </c>
      <c r="D18834" s="114" t="s">
        <v>370</v>
      </c>
      <c r="E18834" s="115">
        <v>44894</v>
      </c>
      <c r="F18834" s="192">
        <v>0.26277777777777778</v>
      </c>
      <c r="G18834">
        <v>2</v>
      </c>
      <c r="H18834" s="114" t="s">
        <v>371</v>
      </c>
      <c r="I18834"/>
    </row>
    <row r="18835" spans="1:9" x14ac:dyDescent="0.25">
      <c r="A18835" s="114" t="s">
        <v>2254</v>
      </c>
      <c r="B18835">
        <v>86</v>
      </c>
      <c r="C18835" s="114" t="s">
        <v>53</v>
      </c>
      <c r="D18835" s="114" t="s">
        <v>714</v>
      </c>
      <c r="E18835" s="115">
        <v>44894</v>
      </c>
      <c r="F18835" s="192">
        <v>0.2631134259259259</v>
      </c>
      <c r="G18835">
        <v>2</v>
      </c>
      <c r="H18835" s="114" t="s">
        <v>715</v>
      </c>
      <c r="I18835"/>
    </row>
    <row r="18836" spans="1:9" x14ac:dyDescent="0.25">
      <c r="A18836" s="114" t="s">
        <v>2254</v>
      </c>
      <c r="B18836">
        <v>87</v>
      </c>
      <c r="C18836" s="114" t="s">
        <v>53</v>
      </c>
      <c r="D18836" s="114" t="s">
        <v>1948</v>
      </c>
      <c r="E18836" s="115">
        <v>44894</v>
      </c>
      <c r="F18836" s="192">
        <v>0.26318287037037036</v>
      </c>
      <c r="G18836">
        <v>2</v>
      </c>
      <c r="H18836" s="114" t="s">
        <v>1949</v>
      </c>
      <c r="I18836"/>
    </row>
    <row r="18837" spans="1:9" x14ac:dyDescent="0.25">
      <c r="A18837" s="114" t="s">
        <v>2254</v>
      </c>
      <c r="B18837">
        <v>88</v>
      </c>
      <c r="C18837" s="114" t="s">
        <v>52</v>
      </c>
      <c r="D18837" s="114" t="s">
        <v>368</v>
      </c>
      <c r="E18837" s="115">
        <v>44894</v>
      </c>
      <c r="F18837" s="192">
        <v>0.26325231481481481</v>
      </c>
      <c r="G18837">
        <v>2</v>
      </c>
      <c r="H18837" s="114" t="s">
        <v>369</v>
      </c>
      <c r="I18837">
        <v>2669514</v>
      </c>
    </row>
    <row r="18838" spans="1:9" x14ac:dyDescent="0.25">
      <c r="A18838" s="114" t="s">
        <v>2254</v>
      </c>
      <c r="B18838">
        <v>89</v>
      </c>
      <c r="C18838" s="114" t="s">
        <v>53</v>
      </c>
      <c r="D18838" s="114" t="s">
        <v>1176</v>
      </c>
      <c r="E18838" s="115">
        <v>44894</v>
      </c>
      <c r="F18838" s="192">
        <v>0.26381944444444444</v>
      </c>
      <c r="G18838">
        <v>2</v>
      </c>
      <c r="H18838" s="114" t="s">
        <v>1177</v>
      </c>
      <c r="I18838"/>
    </row>
    <row r="18839" spans="1:9" x14ac:dyDescent="0.25">
      <c r="A18839" s="114" t="s">
        <v>2254</v>
      </c>
      <c r="B18839">
        <v>90</v>
      </c>
      <c r="C18839" s="114" t="s">
        <v>53</v>
      </c>
      <c r="D18839" s="114" t="s">
        <v>865</v>
      </c>
      <c r="E18839" s="115">
        <v>44894</v>
      </c>
      <c r="F18839" s="192">
        <v>0.2638773148148148</v>
      </c>
      <c r="G18839">
        <v>2</v>
      </c>
      <c r="H18839" s="114" t="s">
        <v>866</v>
      </c>
      <c r="I18839">
        <v>7315423</v>
      </c>
    </row>
    <row r="18840" spans="1:9" x14ac:dyDescent="0.25">
      <c r="A18840" s="114" t="s">
        <v>2254</v>
      </c>
      <c r="B18840">
        <v>91</v>
      </c>
      <c r="C18840" s="114" t="s">
        <v>53</v>
      </c>
      <c r="D18840" s="114" t="s">
        <v>1796</v>
      </c>
      <c r="E18840" s="115">
        <v>44894</v>
      </c>
      <c r="F18840" s="192">
        <v>0.26396990740740739</v>
      </c>
      <c r="G18840">
        <v>2</v>
      </c>
      <c r="H18840" s="114" t="s">
        <v>1797</v>
      </c>
      <c r="I18840">
        <v>14807889</v>
      </c>
    </row>
    <row r="18841" spans="1:9" x14ac:dyDescent="0.25">
      <c r="A18841" s="114" t="s">
        <v>2254</v>
      </c>
      <c r="B18841">
        <v>92</v>
      </c>
      <c r="C18841" s="114" t="s">
        <v>53</v>
      </c>
      <c r="D18841" s="114" t="s">
        <v>881</v>
      </c>
      <c r="E18841" s="115">
        <v>44894</v>
      </c>
      <c r="F18841" s="192">
        <v>0.26403935185185184</v>
      </c>
      <c r="G18841">
        <v>2</v>
      </c>
      <c r="H18841" s="114" t="s">
        <v>882</v>
      </c>
      <c r="I18841"/>
    </row>
    <row r="18842" spans="1:9" x14ac:dyDescent="0.25">
      <c r="A18842" s="114" t="s">
        <v>2254</v>
      </c>
      <c r="B18842">
        <v>93</v>
      </c>
      <c r="C18842" s="114" t="s">
        <v>53</v>
      </c>
      <c r="D18842" s="114" t="s">
        <v>1213</v>
      </c>
      <c r="E18842" s="115">
        <v>44894</v>
      </c>
      <c r="F18842" s="192">
        <v>0.2641087962962963</v>
      </c>
      <c r="G18842">
        <v>2</v>
      </c>
      <c r="H18842" s="114" t="s">
        <v>1214</v>
      </c>
      <c r="I18842"/>
    </row>
    <row r="18843" spans="1:9" x14ac:dyDescent="0.25">
      <c r="A18843" s="114" t="s">
        <v>2254</v>
      </c>
      <c r="B18843">
        <v>94</v>
      </c>
      <c r="C18843" s="114" t="s">
        <v>53</v>
      </c>
      <c r="D18843" s="114" t="s">
        <v>422</v>
      </c>
      <c r="E18843" s="115">
        <v>44894</v>
      </c>
      <c r="F18843" s="192">
        <v>0.26420138888888889</v>
      </c>
      <c r="G18843">
        <v>2</v>
      </c>
      <c r="H18843" s="114" t="s">
        <v>423</v>
      </c>
      <c r="I18843">
        <v>5425549</v>
      </c>
    </row>
    <row r="18844" spans="1:9" x14ac:dyDescent="0.25">
      <c r="A18844" s="114" t="s">
        <v>2254</v>
      </c>
      <c r="B18844">
        <v>95</v>
      </c>
      <c r="C18844" s="114" t="s">
        <v>53</v>
      </c>
      <c r="D18844" s="114" t="s">
        <v>1141</v>
      </c>
      <c r="E18844" s="115">
        <v>44894</v>
      </c>
      <c r="F18844" s="192">
        <v>0.26427083333333334</v>
      </c>
      <c r="G18844">
        <v>2</v>
      </c>
      <c r="H18844" s="114" t="s">
        <v>1142</v>
      </c>
      <c r="I18844">
        <v>8900093</v>
      </c>
    </row>
    <row r="18845" spans="1:9" x14ac:dyDescent="0.25">
      <c r="A18845" s="114" t="s">
        <v>2254</v>
      </c>
      <c r="B18845">
        <v>96</v>
      </c>
      <c r="C18845" s="114" t="s">
        <v>52</v>
      </c>
      <c r="D18845" s="114" t="s">
        <v>889</v>
      </c>
      <c r="E18845" s="115">
        <v>44894</v>
      </c>
      <c r="F18845" s="192">
        <v>0.2643402777777778</v>
      </c>
      <c r="G18845">
        <v>2</v>
      </c>
      <c r="H18845" s="114" t="s">
        <v>890</v>
      </c>
      <c r="I18845">
        <v>14958866</v>
      </c>
    </row>
    <row r="18846" spans="1:9" x14ac:dyDescent="0.25">
      <c r="A18846" s="114" t="s">
        <v>2254</v>
      </c>
      <c r="B18846">
        <v>97</v>
      </c>
      <c r="C18846" s="114" t="s">
        <v>54</v>
      </c>
      <c r="D18846" s="114" t="s">
        <v>332</v>
      </c>
      <c r="E18846" s="115">
        <v>44894</v>
      </c>
      <c r="F18846" s="192">
        <v>0.2646412037037037</v>
      </c>
      <c r="G18846">
        <v>2</v>
      </c>
      <c r="H18846" s="114" t="s">
        <v>333</v>
      </c>
      <c r="I18846">
        <v>5501171</v>
      </c>
    </row>
    <row r="18847" spans="1:9" x14ac:dyDescent="0.25">
      <c r="A18847" s="114" t="s">
        <v>2254</v>
      </c>
      <c r="B18847">
        <v>98</v>
      </c>
      <c r="C18847" s="114" t="s">
        <v>54</v>
      </c>
      <c r="D18847" s="114" t="s">
        <v>623</v>
      </c>
      <c r="E18847" s="115">
        <v>44894</v>
      </c>
      <c r="F18847" s="192">
        <v>0.26469907407407406</v>
      </c>
      <c r="G18847">
        <v>2</v>
      </c>
      <c r="H18847" s="114" t="s">
        <v>624</v>
      </c>
      <c r="I18847">
        <v>5351708</v>
      </c>
    </row>
    <row r="18848" spans="1:9" x14ac:dyDescent="0.25">
      <c r="A18848" s="114" t="s">
        <v>2254</v>
      </c>
      <c r="B18848">
        <v>99</v>
      </c>
      <c r="C18848" s="114" t="s">
        <v>54</v>
      </c>
      <c r="D18848" s="114" t="s">
        <v>1187</v>
      </c>
      <c r="E18848" s="115">
        <v>44894</v>
      </c>
      <c r="F18848" s="192">
        <v>0.26501157407407405</v>
      </c>
      <c r="G18848">
        <v>2</v>
      </c>
      <c r="H18848" s="114" t="s">
        <v>1188</v>
      </c>
      <c r="I18848">
        <v>6713418</v>
      </c>
    </row>
    <row r="18849" spans="1:9" x14ac:dyDescent="0.25">
      <c r="A18849" s="114" t="s">
        <v>2254</v>
      </c>
      <c r="B18849">
        <v>100</v>
      </c>
      <c r="C18849" s="114" t="s">
        <v>52</v>
      </c>
      <c r="D18849" s="114" t="s">
        <v>1634</v>
      </c>
      <c r="E18849" s="115">
        <v>44894</v>
      </c>
      <c r="F18849" s="192">
        <v>0.26508101851851851</v>
      </c>
      <c r="G18849">
        <v>2</v>
      </c>
      <c r="H18849" s="114" t="s">
        <v>1635</v>
      </c>
      <c r="I18849">
        <v>14933866</v>
      </c>
    </row>
    <row r="18850" spans="1:9" x14ac:dyDescent="0.25">
      <c r="A18850" s="114" t="s">
        <v>2254</v>
      </c>
      <c r="B18850">
        <v>101</v>
      </c>
      <c r="C18850" s="114" t="s">
        <v>54</v>
      </c>
      <c r="D18850" s="114" t="s">
        <v>256</v>
      </c>
      <c r="E18850" s="115">
        <v>44894</v>
      </c>
      <c r="F18850" s="192">
        <v>0.26520833333333332</v>
      </c>
      <c r="G18850">
        <v>2</v>
      </c>
      <c r="H18850" s="114" t="s">
        <v>257</v>
      </c>
      <c r="I18850">
        <v>14811898</v>
      </c>
    </row>
    <row r="18851" spans="1:9" x14ac:dyDescent="0.25">
      <c r="A18851" s="114" t="s">
        <v>2254</v>
      </c>
      <c r="B18851">
        <v>102</v>
      </c>
      <c r="C18851" s="114" t="s">
        <v>54</v>
      </c>
      <c r="D18851" s="114" t="s">
        <v>799</v>
      </c>
      <c r="E18851" s="115">
        <v>44894</v>
      </c>
      <c r="F18851" s="192">
        <v>0.26535879629629627</v>
      </c>
      <c r="G18851">
        <v>2</v>
      </c>
      <c r="H18851" s="114" t="s">
        <v>800</v>
      </c>
      <c r="I18851">
        <v>6713817</v>
      </c>
    </row>
    <row r="18852" spans="1:9" x14ac:dyDescent="0.25">
      <c r="A18852" s="114" t="s">
        <v>2254</v>
      </c>
      <c r="B18852">
        <v>103</v>
      </c>
      <c r="C18852" s="114" t="s">
        <v>52</v>
      </c>
      <c r="D18852" s="114" t="s">
        <v>330</v>
      </c>
      <c r="E18852" s="115">
        <v>44894</v>
      </c>
      <c r="F18852" s="192">
        <v>0.26555555555555554</v>
      </c>
      <c r="G18852">
        <v>2</v>
      </c>
      <c r="H18852" s="114" t="s">
        <v>331</v>
      </c>
      <c r="I18852">
        <v>6703268</v>
      </c>
    </row>
    <row r="18853" spans="1:9" x14ac:dyDescent="0.25">
      <c r="A18853" s="114" t="s">
        <v>2254</v>
      </c>
      <c r="B18853">
        <v>104</v>
      </c>
      <c r="C18853" s="114" t="s">
        <v>52</v>
      </c>
      <c r="D18853" s="114" t="s">
        <v>302</v>
      </c>
      <c r="E18853" s="115">
        <v>44894</v>
      </c>
      <c r="F18853" s="192">
        <v>0.26563657407407409</v>
      </c>
      <c r="G18853">
        <v>2</v>
      </c>
      <c r="H18853" s="114" t="s">
        <v>303</v>
      </c>
      <c r="I18853">
        <v>5417847</v>
      </c>
    </row>
    <row r="18854" spans="1:9" x14ac:dyDescent="0.25">
      <c r="A18854" s="114" t="s">
        <v>2254</v>
      </c>
      <c r="B18854">
        <v>105</v>
      </c>
      <c r="C18854" s="114" t="s">
        <v>54</v>
      </c>
      <c r="D18854" s="114" t="s">
        <v>974</v>
      </c>
      <c r="E18854" s="115">
        <v>44894</v>
      </c>
      <c r="F18854" s="192">
        <v>0.26572916666666668</v>
      </c>
      <c r="G18854">
        <v>2</v>
      </c>
      <c r="H18854" s="114" t="s">
        <v>975</v>
      </c>
      <c r="I18854">
        <v>5487833</v>
      </c>
    </row>
    <row r="18855" spans="1:9" x14ac:dyDescent="0.25">
      <c r="A18855" s="114" t="s">
        <v>2254</v>
      </c>
      <c r="B18855">
        <v>106</v>
      </c>
      <c r="C18855" s="114" t="s">
        <v>52</v>
      </c>
      <c r="D18855" s="114" t="s">
        <v>1338</v>
      </c>
      <c r="E18855" s="115">
        <v>44894</v>
      </c>
      <c r="F18855" s="192">
        <v>0.26579861111111114</v>
      </c>
      <c r="G18855">
        <v>2</v>
      </c>
      <c r="H18855" s="114" t="s">
        <v>1339</v>
      </c>
      <c r="I18855">
        <v>5353743</v>
      </c>
    </row>
    <row r="18856" spans="1:9" x14ac:dyDescent="0.25">
      <c r="A18856" s="114" t="s">
        <v>2254</v>
      </c>
      <c r="B18856">
        <v>107</v>
      </c>
      <c r="C18856" s="114" t="s">
        <v>54</v>
      </c>
      <c r="D18856" s="114" t="s">
        <v>258</v>
      </c>
      <c r="E18856" s="115">
        <v>44894</v>
      </c>
      <c r="F18856" s="192">
        <v>0.26586805555555554</v>
      </c>
      <c r="G18856">
        <v>2</v>
      </c>
      <c r="H18856" s="114" t="s">
        <v>259</v>
      </c>
      <c r="I18856">
        <v>14808896</v>
      </c>
    </row>
    <row r="18857" spans="1:9" x14ac:dyDescent="0.25">
      <c r="A18857" s="114" t="s">
        <v>2254</v>
      </c>
      <c r="B18857">
        <v>108</v>
      </c>
      <c r="C18857" s="114" t="s">
        <v>52</v>
      </c>
      <c r="D18857" s="114" t="s">
        <v>2183</v>
      </c>
      <c r="E18857" s="115">
        <v>44894</v>
      </c>
      <c r="F18857" s="192">
        <v>0.26596064814814813</v>
      </c>
      <c r="G18857">
        <v>2</v>
      </c>
      <c r="H18857" s="114" t="s">
        <v>2184</v>
      </c>
      <c r="I18857">
        <v>7288654</v>
      </c>
    </row>
    <row r="18858" spans="1:9" x14ac:dyDescent="0.25">
      <c r="A18858" s="114" t="s">
        <v>2254</v>
      </c>
      <c r="B18858">
        <v>109</v>
      </c>
      <c r="C18858" s="114" t="s">
        <v>53</v>
      </c>
      <c r="D18858" s="114" t="s">
        <v>1927</v>
      </c>
      <c r="E18858" s="115">
        <v>44894</v>
      </c>
      <c r="F18858" s="192">
        <v>0.26618055555555553</v>
      </c>
      <c r="G18858">
        <v>2</v>
      </c>
      <c r="H18858" s="114" t="s">
        <v>1928</v>
      </c>
      <c r="I18858"/>
    </row>
    <row r="18859" spans="1:9" x14ac:dyDescent="0.25">
      <c r="A18859" s="114" t="s">
        <v>2254</v>
      </c>
      <c r="B18859">
        <v>110</v>
      </c>
      <c r="C18859" s="114" t="s">
        <v>54</v>
      </c>
      <c r="D18859" s="114" t="s">
        <v>616</v>
      </c>
      <c r="E18859" s="115">
        <v>44894</v>
      </c>
      <c r="F18859" s="192">
        <v>0.26644675925925926</v>
      </c>
      <c r="G18859">
        <v>2</v>
      </c>
      <c r="H18859" s="114" t="s">
        <v>617</v>
      </c>
      <c r="I18859">
        <v>3668296</v>
      </c>
    </row>
    <row r="18860" spans="1:9" x14ac:dyDescent="0.25">
      <c r="A18860" s="114" t="s">
        <v>2254</v>
      </c>
      <c r="B18860">
        <v>111</v>
      </c>
      <c r="C18860" s="114" t="s">
        <v>52</v>
      </c>
      <c r="D18860" s="114" t="s">
        <v>350</v>
      </c>
      <c r="E18860" s="115">
        <v>44894</v>
      </c>
      <c r="F18860" s="192">
        <v>0.26651620370370371</v>
      </c>
      <c r="G18860">
        <v>2</v>
      </c>
      <c r="H18860" s="114" t="s">
        <v>351</v>
      </c>
      <c r="I18860">
        <v>14929941</v>
      </c>
    </row>
    <row r="18861" spans="1:9" x14ac:dyDescent="0.25">
      <c r="A18861" s="114" t="s">
        <v>2254</v>
      </c>
      <c r="B18861">
        <v>112</v>
      </c>
      <c r="C18861" s="114" t="s">
        <v>54</v>
      </c>
      <c r="D18861" s="114" t="s">
        <v>464</v>
      </c>
      <c r="E18861" s="115">
        <v>44894</v>
      </c>
      <c r="F18861" s="192">
        <v>0.26658564814814817</v>
      </c>
      <c r="G18861">
        <v>2</v>
      </c>
      <c r="H18861" s="114" t="s">
        <v>465</v>
      </c>
      <c r="I18861">
        <v>5336131</v>
      </c>
    </row>
    <row r="18862" spans="1:9" x14ac:dyDescent="0.25">
      <c r="A18862" s="114" t="s">
        <v>2254</v>
      </c>
      <c r="B18862">
        <v>113</v>
      </c>
      <c r="C18862" s="114" t="s">
        <v>53</v>
      </c>
      <c r="D18862" s="114" t="s">
        <v>1123</v>
      </c>
      <c r="E18862" s="115">
        <v>44894</v>
      </c>
      <c r="F18862" s="192">
        <v>0.2668402777777778</v>
      </c>
      <c r="G18862">
        <v>2</v>
      </c>
      <c r="H18862" s="114" t="s">
        <v>1124</v>
      </c>
      <c r="I18862"/>
    </row>
    <row r="18863" spans="1:9" x14ac:dyDescent="0.25">
      <c r="A18863" s="114" t="s">
        <v>2254</v>
      </c>
      <c r="B18863">
        <v>114</v>
      </c>
      <c r="C18863" s="114" t="s">
        <v>53</v>
      </c>
      <c r="D18863" s="114" t="s">
        <v>849</v>
      </c>
      <c r="E18863" s="115">
        <v>44894</v>
      </c>
      <c r="F18863" s="192">
        <v>0.26689814814814816</v>
      </c>
      <c r="G18863">
        <v>2</v>
      </c>
      <c r="H18863" s="114" t="s">
        <v>850</v>
      </c>
      <c r="I18863">
        <v>15027073</v>
      </c>
    </row>
    <row r="18864" spans="1:9" x14ac:dyDescent="0.25">
      <c r="A18864" s="114" t="s">
        <v>2254</v>
      </c>
      <c r="B18864">
        <v>115</v>
      </c>
      <c r="C18864" s="114" t="s">
        <v>53</v>
      </c>
      <c r="D18864" s="114" t="s">
        <v>768</v>
      </c>
      <c r="E18864" s="115">
        <v>44894</v>
      </c>
      <c r="F18864" s="192">
        <v>0.26722222222222225</v>
      </c>
      <c r="G18864">
        <v>2</v>
      </c>
      <c r="H18864" s="114" t="s">
        <v>769</v>
      </c>
      <c r="I18864"/>
    </row>
    <row r="18865" spans="1:9" x14ac:dyDescent="0.25">
      <c r="A18865" s="114" t="s">
        <v>2254</v>
      </c>
      <c r="B18865">
        <v>116</v>
      </c>
      <c r="C18865" s="114" t="s">
        <v>53</v>
      </c>
      <c r="D18865" s="114" t="s">
        <v>1525</v>
      </c>
      <c r="E18865" s="115">
        <v>44894</v>
      </c>
      <c r="F18865" s="192">
        <v>0.26731481481481484</v>
      </c>
      <c r="G18865">
        <v>2</v>
      </c>
      <c r="H18865" s="114" t="s">
        <v>1526</v>
      </c>
      <c r="I18865"/>
    </row>
    <row r="18866" spans="1:9" x14ac:dyDescent="0.25">
      <c r="A18866" s="114" t="s">
        <v>2254</v>
      </c>
      <c r="B18866">
        <v>117</v>
      </c>
      <c r="C18866" s="114" t="s">
        <v>53</v>
      </c>
      <c r="D18866" s="114" t="s">
        <v>1149</v>
      </c>
      <c r="E18866" s="115">
        <v>44894</v>
      </c>
      <c r="F18866" s="192">
        <v>0.26746527777777779</v>
      </c>
      <c r="G18866">
        <v>2</v>
      </c>
      <c r="H18866" s="114" t="s">
        <v>1150</v>
      </c>
      <c r="I18866"/>
    </row>
    <row r="18867" spans="1:9" x14ac:dyDescent="0.25">
      <c r="A18867" s="114" t="s">
        <v>2254</v>
      </c>
      <c r="B18867">
        <v>118</v>
      </c>
      <c r="C18867" s="114" t="s">
        <v>53</v>
      </c>
      <c r="D18867" s="114" t="s">
        <v>1778</v>
      </c>
      <c r="E18867" s="115">
        <v>44894</v>
      </c>
      <c r="F18867" s="192">
        <v>0.26791666666666669</v>
      </c>
      <c r="G18867">
        <v>2</v>
      </c>
      <c r="H18867" s="114" t="s">
        <v>1779</v>
      </c>
      <c r="I18867">
        <v>6691922</v>
      </c>
    </row>
    <row r="18868" spans="1:9" x14ac:dyDescent="0.25">
      <c r="A18868" s="114" t="s">
        <v>2254</v>
      </c>
      <c r="B18868">
        <v>119</v>
      </c>
      <c r="C18868" s="114" t="s">
        <v>53</v>
      </c>
      <c r="D18868" s="114" t="s">
        <v>2107</v>
      </c>
      <c r="E18868" s="115">
        <v>44894</v>
      </c>
      <c r="F18868" s="192">
        <v>0.26798611111111109</v>
      </c>
      <c r="G18868">
        <v>2</v>
      </c>
      <c r="H18868" s="114" t="s">
        <v>2108</v>
      </c>
      <c r="I18868">
        <v>14930531</v>
      </c>
    </row>
    <row r="18869" spans="1:9" x14ac:dyDescent="0.25">
      <c r="A18869" s="114" t="s">
        <v>2254</v>
      </c>
      <c r="B18869">
        <v>120</v>
      </c>
      <c r="C18869" s="114" t="s">
        <v>52</v>
      </c>
      <c r="D18869" s="114" t="s">
        <v>779</v>
      </c>
      <c r="E18869" s="115">
        <v>44894</v>
      </c>
      <c r="F18869" s="192">
        <v>0.2682060185185185</v>
      </c>
      <c r="G18869">
        <v>2</v>
      </c>
      <c r="H18869" s="114" t="s">
        <v>780</v>
      </c>
      <c r="I18869">
        <v>5381595</v>
      </c>
    </row>
    <row r="18870" spans="1:9" x14ac:dyDescent="0.25">
      <c r="A18870" s="114" t="s">
        <v>2254</v>
      </c>
      <c r="B18870">
        <v>121</v>
      </c>
      <c r="C18870" s="114" t="s">
        <v>52</v>
      </c>
      <c r="D18870" s="114" t="s">
        <v>1133</v>
      </c>
      <c r="E18870" s="115">
        <v>44894</v>
      </c>
      <c r="F18870" s="192">
        <v>0.26847222222222222</v>
      </c>
      <c r="G18870">
        <v>2</v>
      </c>
      <c r="H18870" s="114" t="s">
        <v>1134</v>
      </c>
      <c r="I18870">
        <v>2708133</v>
      </c>
    </row>
    <row r="18871" spans="1:9" x14ac:dyDescent="0.25">
      <c r="A18871" s="114" t="s">
        <v>2254</v>
      </c>
      <c r="B18871">
        <v>122</v>
      </c>
      <c r="C18871" s="114" t="s">
        <v>53</v>
      </c>
      <c r="D18871" s="114" t="s">
        <v>649</v>
      </c>
      <c r="E18871" s="115">
        <v>44894</v>
      </c>
      <c r="F18871" s="192">
        <v>0.26877314814814812</v>
      </c>
      <c r="G18871">
        <v>2</v>
      </c>
      <c r="H18871" s="114" t="s">
        <v>650</v>
      </c>
      <c r="I18871"/>
    </row>
    <row r="18872" spans="1:9" x14ac:dyDescent="0.25">
      <c r="A18872" s="114" t="s">
        <v>2254</v>
      </c>
      <c r="B18872">
        <v>123</v>
      </c>
      <c r="C18872" s="114" t="s">
        <v>54</v>
      </c>
      <c r="D18872" s="114" t="s">
        <v>264</v>
      </c>
      <c r="E18872" s="115">
        <v>44894</v>
      </c>
      <c r="F18872" s="192">
        <v>0.26917824074074076</v>
      </c>
      <c r="G18872">
        <v>2</v>
      </c>
      <c r="H18872" s="114" t="s">
        <v>265</v>
      </c>
      <c r="I18872">
        <v>5350791</v>
      </c>
    </row>
    <row r="18873" spans="1:9" x14ac:dyDescent="0.25">
      <c r="A18873" s="114" t="s">
        <v>2254</v>
      </c>
      <c r="B18873">
        <v>124</v>
      </c>
      <c r="C18873" s="114" t="s">
        <v>53</v>
      </c>
      <c r="D18873" s="114" t="s">
        <v>758</v>
      </c>
      <c r="E18873" s="115">
        <v>44894</v>
      </c>
      <c r="F18873" s="192">
        <v>0.26932870370370371</v>
      </c>
      <c r="G18873">
        <v>2</v>
      </c>
      <c r="H18873" s="114" t="s">
        <v>759</v>
      </c>
      <c r="I18873"/>
    </row>
    <row r="18874" spans="1:9" x14ac:dyDescent="0.25">
      <c r="A18874" s="114" t="s">
        <v>2254</v>
      </c>
      <c r="B18874">
        <v>125</v>
      </c>
      <c r="C18874" s="114" t="s">
        <v>52</v>
      </c>
      <c r="D18874" s="114" t="s">
        <v>1000</v>
      </c>
      <c r="E18874" s="115">
        <v>44894</v>
      </c>
      <c r="F18874" s="192">
        <v>0.26952546296296298</v>
      </c>
      <c r="G18874">
        <v>2</v>
      </c>
      <c r="H18874" s="114" t="s">
        <v>1001</v>
      </c>
      <c r="I18874">
        <v>5349225</v>
      </c>
    </row>
    <row r="18875" spans="1:9" x14ac:dyDescent="0.25">
      <c r="A18875" s="114" t="s">
        <v>2254</v>
      </c>
      <c r="B18875">
        <v>126</v>
      </c>
      <c r="C18875" s="114" t="s">
        <v>53</v>
      </c>
      <c r="D18875" s="114" t="s">
        <v>1770</v>
      </c>
      <c r="E18875" s="115">
        <v>44894</v>
      </c>
      <c r="F18875" s="192">
        <v>0.2696412037037037</v>
      </c>
      <c r="G18875">
        <v>2</v>
      </c>
      <c r="H18875" s="114" t="s">
        <v>1771</v>
      </c>
      <c r="I18875">
        <v>14990032</v>
      </c>
    </row>
    <row r="18876" spans="1:9" x14ac:dyDescent="0.25">
      <c r="A18876" s="114" t="s">
        <v>2254</v>
      </c>
      <c r="B18876">
        <v>127</v>
      </c>
      <c r="C18876" s="114" t="s">
        <v>53</v>
      </c>
      <c r="D18876" s="114" t="s">
        <v>863</v>
      </c>
      <c r="E18876" s="115">
        <v>44894</v>
      </c>
      <c r="F18876" s="192">
        <v>0.26969907407407406</v>
      </c>
      <c r="G18876">
        <v>2</v>
      </c>
      <c r="H18876" s="114" t="s">
        <v>864</v>
      </c>
      <c r="I18876">
        <v>14807755</v>
      </c>
    </row>
    <row r="18877" spans="1:9" x14ac:dyDescent="0.25">
      <c r="A18877" s="114" t="s">
        <v>2254</v>
      </c>
      <c r="B18877">
        <v>128</v>
      </c>
      <c r="C18877" s="114" t="s">
        <v>54</v>
      </c>
      <c r="D18877" s="114" t="s">
        <v>740</v>
      </c>
      <c r="E18877" s="115">
        <v>44894</v>
      </c>
      <c r="F18877" s="192">
        <v>0.26991898148148147</v>
      </c>
      <c r="G18877">
        <v>2</v>
      </c>
      <c r="H18877" s="114" t="s">
        <v>741</v>
      </c>
      <c r="I18877">
        <v>3685992</v>
      </c>
    </row>
    <row r="18878" spans="1:9" x14ac:dyDescent="0.25">
      <c r="A18878" s="114" t="s">
        <v>2254</v>
      </c>
      <c r="B18878">
        <v>129</v>
      </c>
      <c r="C18878" s="114" t="s">
        <v>52</v>
      </c>
      <c r="D18878" s="114" t="s">
        <v>406</v>
      </c>
      <c r="E18878" s="115">
        <v>44894</v>
      </c>
      <c r="F18878" s="192">
        <v>0.27046296296296296</v>
      </c>
      <c r="G18878">
        <v>2</v>
      </c>
      <c r="H18878" s="114" t="s">
        <v>407</v>
      </c>
      <c r="I18878">
        <v>2704256</v>
      </c>
    </row>
    <row r="18879" spans="1:9" x14ac:dyDescent="0.25">
      <c r="A18879" s="114" t="s">
        <v>2254</v>
      </c>
      <c r="B18879">
        <v>130</v>
      </c>
      <c r="C18879" s="114" t="s">
        <v>54</v>
      </c>
      <c r="D18879" s="114" t="s">
        <v>528</v>
      </c>
      <c r="E18879" s="115">
        <v>44894</v>
      </c>
      <c r="F18879" s="192">
        <v>0.27053240740740742</v>
      </c>
      <c r="G18879">
        <v>2</v>
      </c>
      <c r="H18879" s="114" t="s">
        <v>529</v>
      </c>
      <c r="I18879">
        <v>5342585</v>
      </c>
    </row>
    <row r="18880" spans="1:9" x14ac:dyDescent="0.25">
      <c r="A18880" s="114" t="s">
        <v>2254</v>
      </c>
      <c r="B18880">
        <v>131</v>
      </c>
      <c r="C18880" s="114" t="s">
        <v>53</v>
      </c>
      <c r="D18880" s="114" t="s">
        <v>430</v>
      </c>
      <c r="E18880" s="115">
        <v>44894</v>
      </c>
      <c r="F18880" s="192">
        <v>0.27068287037037037</v>
      </c>
      <c r="G18880">
        <v>2</v>
      </c>
      <c r="H18880" s="114" t="s">
        <v>431</v>
      </c>
      <c r="I18880">
        <v>2099334</v>
      </c>
    </row>
    <row r="18881" spans="1:9" x14ac:dyDescent="0.25">
      <c r="A18881" s="114" t="s">
        <v>2254</v>
      </c>
      <c r="B18881">
        <v>132</v>
      </c>
      <c r="C18881" s="114" t="s">
        <v>52</v>
      </c>
      <c r="D18881" s="114" t="s">
        <v>1199</v>
      </c>
      <c r="E18881" s="115">
        <v>44894</v>
      </c>
      <c r="F18881" s="192">
        <v>0.27103009259259259</v>
      </c>
      <c r="G18881">
        <v>2</v>
      </c>
      <c r="H18881" s="114" t="s">
        <v>1200</v>
      </c>
      <c r="I18881">
        <v>7054903</v>
      </c>
    </row>
    <row r="18882" spans="1:9" x14ac:dyDescent="0.25">
      <c r="A18882" s="114" t="s">
        <v>2254</v>
      </c>
      <c r="B18882">
        <v>133</v>
      </c>
      <c r="C18882" s="114" t="s">
        <v>53</v>
      </c>
      <c r="D18882" s="114" t="s">
        <v>704</v>
      </c>
      <c r="E18882" s="115">
        <v>44894</v>
      </c>
      <c r="F18882" s="192">
        <v>0.27144675925925926</v>
      </c>
      <c r="G18882">
        <v>2</v>
      </c>
      <c r="H18882" s="114" t="s">
        <v>705</v>
      </c>
      <c r="I18882"/>
    </row>
    <row r="18883" spans="1:9" x14ac:dyDescent="0.25">
      <c r="A18883" s="114" t="s">
        <v>2254</v>
      </c>
      <c r="B18883">
        <v>134</v>
      </c>
      <c r="C18883" s="114" t="s">
        <v>53</v>
      </c>
      <c r="D18883" s="114" t="s">
        <v>742</v>
      </c>
      <c r="E18883" s="115">
        <v>44894</v>
      </c>
      <c r="F18883" s="192">
        <v>0.27152777777777776</v>
      </c>
      <c r="G18883">
        <v>2</v>
      </c>
      <c r="H18883" s="114" t="s">
        <v>743</v>
      </c>
      <c r="I18883">
        <v>2024799</v>
      </c>
    </row>
    <row r="18884" spans="1:9" x14ac:dyDescent="0.25">
      <c r="A18884" s="114" t="s">
        <v>2254</v>
      </c>
      <c r="B18884">
        <v>135</v>
      </c>
      <c r="C18884" s="114" t="s">
        <v>52</v>
      </c>
      <c r="D18884" s="114" t="s">
        <v>1966</v>
      </c>
      <c r="E18884" s="115">
        <v>44894</v>
      </c>
      <c r="F18884" s="192">
        <v>0.27167824074074076</v>
      </c>
      <c r="G18884">
        <v>2</v>
      </c>
      <c r="H18884" s="114" t="s">
        <v>1967</v>
      </c>
      <c r="I18884">
        <v>5033561</v>
      </c>
    </row>
    <row r="18885" spans="1:9" x14ac:dyDescent="0.25">
      <c r="A18885" s="114" t="s">
        <v>2254</v>
      </c>
      <c r="B18885">
        <v>136</v>
      </c>
      <c r="C18885" s="114" t="s">
        <v>52</v>
      </c>
      <c r="D18885" s="114" t="s">
        <v>813</v>
      </c>
      <c r="E18885" s="115">
        <v>44894</v>
      </c>
      <c r="F18885" s="192">
        <v>0.27180555555555558</v>
      </c>
      <c r="G18885">
        <v>2</v>
      </c>
      <c r="H18885" s="114" t="s">
        <v>814</v>
      </c>
      <c r="I18885">
        <v>14824008</v>
      </c>
    </row>
    <row r="18886" spans="1:9" x14ac:dyDescent="0.25">
      <c r="A18886" s="114" t="s">
        <v>2254</v>
      </c>
      <c r="B18886">
        <v>137</v>
      </c>
      <c r="C18886" s="114" t="s">
        <v>54</v>
      </c>
      <c r="D18886" s="114" t="s">
        <v>2133</v>
      </c>
      <c r="E18886" s="115">
        <v>44894</v>
      </c>
      <c r="F18886" s="192">
        <v>0.27195601851851853</v>
      </c>
      <c r="G18886">
        <v>2</v>
      </c>
      <c r="H18886" s="114" t="s">
        <v>2134</v>
      </c>
      <c r="I18886">
        <v>14929807</v>
      </c>
    </row>
    <row r="18887" spans="1:9" x14ac:dyDescent="0.25">
      <c r="A18887" s="114" t="s">
        <v>2254</v>
      </c>
      <c r="B18887">
        <v>138</v>
      </c>
      <c r="C18887" s="114" t="s">
        <v>53</v>
      </c>
      <c r="D18887" s="114" t="s">
        <v>1276</v>
      </c>
      <c r="E18887" s="115">
        <v>44894</v>
      </c>
      <c r="F18887" s="192">
        <v>0.27223379629629629</v>
      </c>
      <c r="G18887">
        <v>2</v>
      </c>
      <c r="H18887" s="114" t="s">
        <v>1277</v>
      </c>
      <c r="I18887"/>
    </row>
    <row r="18888" spans="1:9" x14ac:dyDescent="0.25">
      <c r="A18888" s="114" t="s">
        <v>2254</v>
      </c>
      <c r="B18888">
        <v>139</v>
      </c>
      <c r="C18888" s="114" t="s">
        <v>52</v>
      </c>
      <c r="D18888" s="114" t="s">
        <v>1234</v>
      </c>
      <c r="E18888" s="115">
        <v>44894</v>
      </c>
      <c r="F18888" s="192">
        <v>0.27231481481481479</v>
      </c>
      <c r="G18888">
        <v>2</v>
      </c>
      <c r="H18888" s="114" t="s">
        <v>1235</v>
      </c>
      <c r="I18888">
        <v>5435787</v>
      </c>
    </row>
    <row r="18889" spans="1:9" x14ac:dyDescent="0.25">
      <c r="A18889" s="114" t="s">
        <v>2254</v>
      </c>
      <c r="B18889">
        <v>140</v>
      </c>
      <c r="C18889" s="114" t="s">
        <v>52</v>
      </c>
      <c r="D18889" s="114" t="s">
        <v>1209</v>
      </c>
      <c r="E18889" s="115">
        <v>44894</v>
      </c>
      <c r="F18889" s="192">
        <v>0.27277777777777779</v>
      </c>
      <c r="G18889">
        <v>2</v>
      </c>
      <c r="H18889" s="114" t="s">
        <v>1210</v>
      </c>
      <c r="I18889">
        <v>7610039</v>
      </c>
    </row>
    <row r="18890" spans="1:9" x14ac:dyDescent="0.25">
      <c r="A18890" s="114" t="s">
        <v>2254</v>
      </c>
      <c r="B18890">
        <v>141</v>
      </c>
      <c r="C18890" s="114" t="s">
        <v>54</v>
      </c>
      <c r="D18890" s="114" t="s">
        <v>448</v>
      </c>
      <c r="E18890" s="115">
        <v>44894</v>
      </c>
      <c r="F18890" s="192">
        <v>0.27297453703703706</v>
      </c>
      <c r="G18890">
        <v>2</v>
      </c>
      <c r="H18890" s="114" t="s">
        <v>449</v>
      </c>
      <c r="I18890">
        <v>5353949</v>
      </c>
    </row>
    <row r="18891" spans="1:9" x14ac:dyDescent="0.25">
      <c r="A18891" s="114" t="s">
        <v>2254</v>
      </c>
      <c r="B18891">
        <v>142</v>
      </c>
      <c r="C18891" s="114" t="s">
        <v>53</v>
      </c>
      <c r="D18891" s="114" t="s">
        <v>348</v>
      </c>
      <c r="E18891" s="115">
        <v>44894</v>
      </c>
      <c r="F18891" s="192">
        <v>0.27307870370370368</v>
      </c>
      <c r="G18891">
        <v>2</v>
      </c>
      <c r="H18891" s="114" t="s">
        <v>349</v>
      </c>
      <c r="I18891"/>
    </row>
    <row r="18892" spans="1:9" x14ac:dyDescent="0.25">
      <c r="A18892" s="114" t="s">
        <v>2254</v>
      </c>
      <c r="B18892">
        <v>143</v>
      </c>
      <c r="C18892" s="114" t="s">
        <v>53</v>
      </c>
      <c r="D18892" s="114" t="s">
        <v>1172</v>
      </c>
      <c r="E18892" s="115">
        <v>44894</v>
      </c>
      <c r="F18892" s="192">
        <v>0.2731365740740741</v>
      </c>
      <c r="G18892">
        <v>2</v>
      </c>
      <c r="H18892" s="114" t="s">
        <v>1173</v>
      </c>
      <c r="I18892">
        <v>3386300</v>
      </c>
    </row>
    <row r="18893" spans="1:9" x14ac:dyDescent="0.25">
      <c r="A18893" s="114" t="s">
        <v>2254</v>
      </c>
      <c r="B18893">
        <v>144</v>
      </c>
      <c r="C18893" s="114" t="s">
        <v>52</v>
      </c>
      <c r="D18893" s="114" t="s">
        <v>318</v>
      </c>
      <c r="E18893" s="115">
        <v>44894</v>
      </c>
      <c r="F18893" s="192">
        <v>0.27326388888888886</v>
      </c>
      <c r="G18893">
        <v>2</v>
      </c>
      <c r="H18893" s="114" t="s">
        <v>319</v>
      </c>
      <c r="I18893">
        <v>2037561</v>
      </c>
    </row>
    <row r="18894" spans="1:9" x14ac:dyDescent="0.25">
      <c r="A18894" s="114" t="s">
        <v>2254</v>
      </c>
      <c r="B18894">
        <v>145</v>
      </c>
      <c r="C18894" s="114" t="s">
        <v>52</v>
      </c>
      <c r="D18894" s="114" t="s">
        <v>2094</v>
      </c>
      <c r="E18894" s="115">
        <v>44894</v>
      </c>
      <c r="F18894" s="192">
        <v>0.27349537037037036</v>
      </c>
      <c r="G18894">
        <v>2</v>
      </c>
      <c r="H18894" s="114" t="s">
        <v>2095</v>
      </c>
      <c r="I18894">
        <v>5507609</v>
      </c>
    </row>
    <row r="18895" spans="1:9" x14ac:dyDescent="0.25">
      <c r="A18895" s="114" t="s">
        <v>2254</v>
      </c>
      <c r="B18895">
        <v>146</v>
      </c>
      <c r="C18895" s="114" t="s">
        <v>53</v>
      </c>
      <c r="D18895" s="114" t="s">
        <v>1254</v>
      </c>
      <c r="E18895" s="115">
        <v>44894</v>
      </c>
      <c r="F18895" s="192">
        <v>0.27387731481481481</v>
      </c>
      <c r="G18895">
        <v>2</v>
      </c>
      <c r="H18895" s="114" t="s">
        <v>1255</v>
      </c>
      <c r="I18895">
        <v>3380625</v>
      </c>
    </row>
    <row r="18896" spans="1:9" x14ac:dyDescent="0.25">
      <c r="A18896" s="114" t="s">
        <v>2254</v>
      </c>
      <c r="B18896">
        <v>147</v>
      </c>
      <c r="C18896" s="114" t="s">
        <v>53</v>
      </c>
      <c r="D18896" s="114" t="s">
        <v>1679</v>
      </c>
      <c r="E18896" s="115">
        <v>44894</v>
      </c>
      <c r="F18896" s="192">
        <v>0.27405092592592595</v>
      </c>
      <c r="G18896">
        <v>2</v>
      </c>
      <c r="H18896" s="114" t="s">
        <v>1680</v>
      </c>
      <c r="I18896"/>
    </row>
    <row r="18897" spans="1:9" x14ac:dyDescent="0.25">
      <c r="A18897" s="114" t="s">
        <v>2254</v>
      </c>
      <c r="B18897">
        <v>148</v>
      </c>
      <c r="C18897" s="114" t="s">
        <v>52</v>
      </c>
      <c r="D18897" s="114" t="s">
        <v>1232</v>
      </c>
      <c r="E18897" s="115">
        <v>44894</v>
      </c>
      <c r="F18897" s="192">
        <v>0.27413194444444444</v>
      </c>
      <c r="G18897">
        <v>2</v>
      </c>
      <c r="H18897" s="114" t="s">
        <v>1233</v>
      </c>
      <c r="I18897">
        <v>5345534</v>
      </c>
    </row>
    <row r="18898" spans="1:9" x14ac:dyDescent="0.25">
      <c r="A18898" s="114" t="s">
        <v>2254</v>
      </c>
      <c r="B18898">
        <v>149</v>
      </c>
      <c r="C18898" s="114" t="s">
        <v>53</v>
      </c>
      <c r="D18898" s="114" t="s">
        <v>404</v>
      </c>
      <c r="E18898" s="115">
        <v>44894</v>
      </c>
      <c r="F18898" s="192">
        <v>0.2741898148148148</v>
      </c>
      <c r="G18898">
        <v>2</v>
      </c>
      <c r="H18898" s="114" t="s">
        <v>405</v>
      </c>
      <c r="I18898"/>
    </row>
    <row r="18899" spans="1:9" x14ac:dyDescent="0.25">
      <c r="A18899" s="114" t="s">
        <v>2254</v>
      </c>
      <c r="B18899">
        <v>150</v>
      </c>
      <c r="C18899" s="114" t="s">
        <v>53</v>
      </c>
      <c r="D18899" s="114" t="s">
        <v>702</v>
      </c>
      <c r="E18899" s="115">
        <v>44894</v>
      </c>
      <c r="F18899" s="192">
        <v>0.27431712962962962</v>
      </c>
      <c r="G18899">
        <v>2</v>
      </c>
      <c r="H18899" s="114" t="s">
        <v>703</v>
      </c>
      <c r="I18899"/>
    </row>
    <row r="18900" spans="1:9" x14ac:dyDescent="0.25">
      <c r="A18900" s="114" t="s">
        <v>2254</v>
      </c>
      <c r="B18900">
        <v>151</v>
      </c>
      <c r="C18900" s="114" t="s">
        <v>53</v>
      </c>
      <c r="D18900" s="114" t="s">
        <v>1044</v>
      </c>
      <c r="E18900" s="115">
        <v>44894</v>
      </c>
      <c r="F18900" s="192">
        <v>0.27445601851851853</v>
      </c>
      <c r="G18900">
        <v>2</v>
      </c>
      <c r="H18900" s="114" t="s">
        <v>1045</v>
      </c>
      <c r="I18900">
        <v>5597954</v>
      </c>
    </row>
    <row r="18901" spans="1:9" x14ac:dyDescent="0.25">
      <c r="A18901" s="114" t="s">
        <v>2254</v>
      </c>
      <c r="B18901">
        <v>152</v>
      </c>
      <c r="C18901" s="114" t="s">
        <v>52</v>
      </c>
      <c r="D18901" s="114" t="s">
        <v>619</v>
      </c>
      <c r="E18901" s="115">
        <v>44894</v>
      </c>
      <c r="F18901" s="192">
        <v>0.27457175925925925</v>
      </c>
      <c r="G18901">
        <v>2</v>
      </c>
      <c r="H18901" s="114" t="s">
        <v>620</v>
      </c>
      <c r="I18901">
        <v>14812406</v>
      </c>
    </row>
    <row r="18902" spans="1:9" x14ac:dyDescent="0.25">
      <c r="A18902" s="114" t="s">
        <v>2254</v>
      </c>
      <c r="B18902">
        <v>153</v>
      </c>
      <c r="C18902" s="114" t="s">
        <v>54</v>
      </c>
      <c r="D18902" s="114" t="s">
        <v>534</v>
      </c>
      <c r="E18902" s="115">
        <v>44894</v>
      </c>
      <c r="F18902" s="192">
        <v>0.27486111111111111</v>
      </c>
      <c r="G18902">
        <v>2</v>
      </c>
      <c r="H18902" s="114" t="s">
        <v>535</v>
      </c>
      <c r="I18902">
        <v>6702184</v>
      </c>
    </row>
    <row r="18903" spans="1:9" x14ac:dyDescent="0.25">
      <c r="A18903" s="114" t="s">
        <v>2254</v>
      </c>
      <c r="B18903">
        <v>154</v>
      </c>
      <c r="C18903" s="114" t="s">
        <v>54</v>
      </c>
      <c r="D18903" s="114" t="s">
        <v>823</v>
      </c>
      <c r="E18903" s="115">
        <v>44894</v>
      </c>
      <c r="F18903" s="192">
        <v>0.27493055555555557</v>
      </c>
      <c r="G18903">
        <v>2</v>
      </c>
      <c r="H18903" s="114" t="s">
        <v>824</v>
      </c>
      <c r="I18903">
        <v>8330114</v>
      </c>
    </row>
    <row r="18904" spans="1:9" x14ac:dyDescent="0.25">
      <c r="A18904" s="114" t="s">
        <v>2254</v>
      </c>
      <c r="B18904">
        <v>155</v>
      </c>
      <c r="C18904" s="114" t="s">
        <v>54</v>
      </c>
      <c r="D18904" s="114" t="s">
        <v>512</v>
      </c>
      <c r="E18904" s="115">
        <v>44894</v>
      </c>
      <c r="F18904" s="192">
        <v>0.27519675925925924</v>
      </c>
      <c r="G18904">
        <v>2</v>
      </c>
      <c r="H18904" s="114" t="s">
        <v>513</v>
      </c>
      <c r="I18904">
        <v>7284106</v>
      </c>
    </row>
    <row r="18905" spans="1:9" x14ac:dyDescent="0.25">
      <c r="A18905" s="114" t="s">
        <v>2254</v>
      </c>
      <c r="B18905">
        <v>156</v>
      </c>
      <c r="C18905" s="114" t="s">
        <v>53</v>
      </c>
      <c r="D18905" s="114" t="s">
        <v>732</v>
      </c>
      <c r="E18905" s="115">
        <v>44894</v>
      </c>
      <c r="F18905" s="192">
        <v>0.27541666666666664</v>
      </c>
      <c r="G18905">
        <v>2</v>
      </c>
      <c r="H18905" s="114" t="s">
        <v>733</v>
      </c>
      <c r="I18905">
        <v>14813371</v>
      </c>
    </row>
    <row r="18906" spans="1:9" x14ac:dyDescent="0.25">
      <c r="A18906" s="114" t="s">
        <v>2254</v>
      </c>
      <c r="B18906">
        <v>157</v>
      </c>
      <c r="C18906" s="114" t="s">
        <v>53</v>
      </c>
      <c r="D18906" s="114" t="s">
        <v>1602</v>
      </c>
      <c r="E18906" s="115">
        <v>44894</v>
      </c>
      <c r="F18906" s="192">
        <v>0.2757175925925926</v>
      </c>
      <c r="G18906">
        <v>2</v>
      </c>
      <c r="H18906" s="114" t="s">
        <v>1603</v>
      </c>
      <c r="I18906"/>
    </row>
    <row r="18907" spans="1:9" x14ac:dyDescent="0.25">
      <c r="A18907" s="114" t="s">
        <v>2254</v>
      </c>
      <c r="B18907">
        <v>158</v>
      </c>
      <c r="C18907" s="114" t="s">
        <v>53</v>
      </c>
      <c r="D18907" s="114" t="s">
        <v>366</v>
      </c>
      <c r="E18907" s="115">
        <v>44894</v>
      </c>
      <c r="F18907" s="192">
        <v>0.27578703703703705</v>
      </c>
      <c r="G18907">
        <v>2</v>
      </c>
      <c r="H18907" s="114" t="s">
        <v>367</v>
      </c>
      <c r="I18907"/>
    </row>
    <row r="18908" spans="1:9" x14ac:dyDescent="0.25">
      <c r="A18908" s="114" t="s">
        <v>2254</v>
      </c>
      <c r="B18908">
        <v>159</v>
      </c>
      <c r="C18908" s="114" t="s">
        <v>53</v>
      </c>
      <c r="D18908" s="114" t="s">
        <v>2040</v>
      </c>
      <c r="E18908" s="115">
        <v>44894</v>
      </c>
      <c r="F18908" s="192">
        <v>0.27586805555555555</v>
      </c>
      <c r="G18908">
        <v>2</v>
      </c>
      <c r="H18908" s="114" t="s">
        <v>2041</v>
      </c>
      <c r="I18908">
        <v>2078157</v>
      </c>
    </row>
    <row r="18909" spans="1:9" x14ac:dyDescent="0.25">
      <c r="A18909" s="114" t="s">
        <v>2254</v>
      </c>
      <c r="B18909">
        <v>160</v>
      </c>
      <c r="C18909" s="114" t="s">
        <v>52</v>
      </c>
      <c r="D18909" s="114" t="s">
        <v>418</v>
      </c>
      <c r="E18909" s="115">
        <v>44894</v>
      </c>
      <c r="F18909" s="192">
        <v>0.27630787037037036</v>
      </c>
      <c r="G18909">
        <v>2</v>
      </c>
      <c r="H18909" s="114" t="s">
        <v>419</v>
      </c>
      <c r="I18909">
        <v>3642277</v>
      </c>
    </row>
    <row r="18910" spans="1:9" x14ac:dyDescent="0.25">
      <c r="A18910" s="114" t="s">
        <v>2254</v>
      </c>
      <c r="B18910">
        <v>161</v>
      </c>
      <c r="C18910" s="114" t="s">
        <v>52</v>
      </c>
      <c r="D18910" s="114" t="s">
        <v>665</v>
      </c>
      <c r="E18910" s="115">
        <v>44894</v>
      </c>
      <c r="F18910" s="192">
        <v>0.27648148148148149</v>
      </c>
      <c r="G18910">
        <v>2</v>
      </c>
      <c r="H18910" s="114" t="s">
        <v>666</v>
      </c>
      <c r="I18910">
        <v>3666519</v>
      </c>
    </row>
    <row r="18911" spans="1:9" x14ac:dyDescent="0.25">
      <c r="A18911" s="114" t="s">
        <v>2254</v>
      </c>
      <c r="B18911">
        <v>162</v>
      </c>
      <c r="C18911" s="114" t="s">
        <v>53</v>
      </c>
      <c r="D18911" s="114" t="s">
        <v>354</v>
      </c>
      <c r="E18911" s="115">
        <v>44894</v>
      </c>
      <c r="F18911" s="192">
        <v>0.27653935185185186</v>
      </c>
      <c r="G18911">
        <v>2</v>
      </c>
      <c r="H18911" s="114" t="s">
        <v>355</v>
      </c>
      <c r="I18911"/>
    </row>
    <row r="18912" spans="1:9" x14ac:dyDescent="0.25">
      <c r="A18912" s="114" t="s">
        <v>2254</v>
      </c>
      <c r="B18912">
        <v>163</v>
      </c>
      <c r="C18912" s="114" t="s">
        <v>52</v>
      </c>
      <c r="D18912" s="114" t="s">
        <v>1230</v>
      </c>
      <c r="E18912" s="115">
        <v>44894</v>
      </c>
      <c r="F18912" s="192">
        <v>0.27675925925925926</v>
      </c>
      <c r="G18912">
        <v>2</v>
      </c>
      <c r="H18912" s="114" t="s">
        <v>1231</v>
      </c>
      <c r="I18912">
        <v>2669211</v>
      </c>
    </row>
    <row r="18913" spans="1:9" x14ac:dyDescent="0.25">
      <c r="A18913" s="114" t="s">
        <v>2254</v>
      </c>
      <c r="B18913">
        <v>164</v>
      </c>
      <c r="C18913" s="114" t="s">
        <v>53</v>
      </c>
      <c r="D18913" s="114" t="s">
        <v>1082</v>
      </c>
      <c r="E18913" s="115">
        <v>44894</v>
      </c>
      <c r="F18913" s="192">
        <v>0.27682870370370372</v>
      </c>
      <c r="G18913">
        <v>2</v>
      </c>
      <c r="H18913" s="114" t="s">
        <v>1083</v>
      </c>
      <c r="I18913"/>
    </row>
    <row r="18914" spans="1:9" x14ac:dyDescent="0.25">
      <c r="A18914" s="114" t="s">
        <v>2254</v>
      </c>
      <c r="B18914">
        <v>165</v>
      </c>
      <c r="C18914" s="114" t="s">
        <v>54</v>
      </c>
      <c r="D18914" s="114" t="s">
        <v>442</v>
      </c>
      <c r="E18914" s="115">
        <v>44894</v>
      </c>
      <c r="F18914" s="192">
        <v>0.27707175925925925</v>
      </c>
      <c r="G18914">
        <v>2</v>
      </c>
      <c r="H18914" s="114" t="s">
        <v>443</v>
      </c>
      <c r="I18914">
        <v>5481406</v>
      </c>
    </row>
    <row r="18915" spans="1:9" x14ac:dyDescent="0.25">
      <c r="A18915" s="114" t="s">
        <v>2254</v>
      </c>
      <c r="B18915">
        <v>166</v>
      </c>
      <c r="C18915" s="114" t="s">
        <v>52</v>
      </c>
      <c r="D18915" s="114" t="s">
        <v>833</v>
      </c>
      <c r="E18915" s="115">
        <v>44894</v>
      </c>
      <c r="F18915" s="192">
        <v>0.27719907407407407</v>
      </c>
      <c r="G18915">
        <v>2</v>
      </c>
      <c r="H18915" s="114" t="s">
        <v>834</v>
      </c>
      <c r="I18915">
        <v>3669791</v>
      </c>
    </row>
    <row r="18916" spans="1:9" x14ac:dyDescent="0.25">
      <c r="A18916" s="114" t="s">
        <v>2254</v>
      </c>
      <c r="B18916">
        <v>167</v>
      </c>
      <c r="C18916" s="114" t="s">
        <v>54</v>
      </c>
      <c r="D18916" s="114" t="s">
        <v>374</v>
      </c>
      <c r="E18916" s="115">
        <v>44894</v>
      </c>
      <c r="F18916" s="192">
        <v>0.27752314814814816</v>
      </c>
      <c r="G18916">
        <v>2</v>
      </c>
      <c r="H18916" s="114" t="s">
        <v>375</v>
      </c>
      <c r="I18916">
        <v>6701081</v>
      </c>
    </row>
    <row r="18917" spans="1:9" x14ac:dyDescent="0.25">
      <c r="A18917" s="114" t="s">
        <v>2254</v>
      </c>
      <c r="B18917">
        <v>168</v>
      </c>
      <c r="C18917" s="114" t="s">
        <v>52</v>
      </c>
      <c r="D18917" s="114" t="s">
        <v>552</v>
      </c>
      <c r="E18917" s="115">
        <v>44894</v>
      </c>
      <c r="F18917" s="192">
        <v>0.27785879629629628</v>
      </c>
      <c r="G18917">
        <v>2</v>
      </c>
      <c r="H18917" s="114" t="s">
        <v>553</v>
      </c>
      <c r="I18917">
        <v>5345538</v>
      </c>
    </row>
    <row r="18918" spans="1:9" x14ac:dyDescent="0.25">
      <c r="A18918" s="114" t="s">
        <v>2254</v>
      </c>
      <c r="B18918">
        <v>169</v>
      </c>
      <c r="C18918" s="114" t="s">
        <v>52</v>
      </c>
      <c r="D18918" s="114" t="s">
        <v>690</v>
      </c>
      <c r="E18918" s="115">
        <v>44894</v>
      </c>
      <c r="F18918" s="192">
        <v>0.27796296296296297</v>
      </c>
      <c r="G18918">
        <v>2</v>
      </c>
      <c r="H18918" s="114" t="s">
        <v>691</v>
      </c>
      <c r="I18918">
        <v>5483873</v>
      </c>
    </row>
    <row r="18919" spans="1:9" x14ac:dyDescent="0.25">
      <c r="A18919" s="114" t="s">
        <v>2254</v>
      </c>
      <c r="B18919">
        <v>170</v>
      </c>
      <c r="C18919" s="114" t="s">
        <v>52</v>
      </c>
      <c r="D18919" s="114" t="s">
        <v>596</v>
      </c>
      <c r="E18919" s="115">
        <v>44894</v>
      </c>
      <c r="F18919" s="192">
        <v>0.27819444444444447</v>
      </c>
      <c r="G18919">
        <v>2</v>
      </c>
      <c r="H18919" s="114" t="s">
        <v>597</v>
      </c>
      <c r="I18919">
        <v>4363276</v>
      </c>
    </row>
    <row r="18920" spans="1:9" x14ac:dyDescent="0.25">
      <c r="A18920" s="114" t="s">
        <v>2254</v>
      </c>
      <c r="B18920">
        <v>171</v>
      </c>
      <c r="C18920" s="114" t="s">
        <v>54</v>
      </c>
      <c r="D18920" s="114" t="s">
        <v>250</v>
      </c>
      <c r="E18920" s="115">
        <v>44894</v>
      </c>
      <c r="F18920" s="192">
        <v>0.27836805555555555</v>
      </c>
      <c r="G18920">
        <v>2</v>
      </c>
      <c r="H18920" s="114" t="s">
        <v>251</v>
      </c>
      <c r="I18920">
        <v>8341367</v>
      </c>
    </row>
    <row r="18921" spans="1:9" x14ac:dyDescent="0.25">
      <c r="A18921" s="114" t="s">
        <v>2254</v>
      </c>
      <c r="B18921">
        <v>172</v>
      </c>
      <c r="C18921" s="114" t="s">
        <v>52</v>
      </c>
      <c r="D18921" s="114" t="s">
        <v>304</v>
      </c>
      <c r="E18921" s="115">
        <v>44894</v>
      </c>
      <c r="F18921" s="192">
        <v>0.27850694444444446</v>
      </c>
      <c r="G18921">
        <v>2</v>
      </c>
      <c r="H18921" s="114" t="s">
        <v>305</v>
      </c>
      <c r="I18921">
        <v>5382631</v>
      </c>
    </row>
    <row r="18922" spans="1:9" x14ac:dyDescent="0.25">
      <c r="A18922" s="114" t="s">
        <v>2254</v>
      </c>
      <c r="B18922">
        <v>173</v>
      </c>
      <c r="C18922" s="114" t="s">
        <v>54</v>
      </c>
      <c r="D18922" s="114" t="s">
        <v>338</v>
      </c>
      <c r="E18922" s="115">
        <v>44894</v>
      </c>
      <c r="F18922" s="192">
        <v>0.27870370370370373</v>
      </c>
      <c r="G18922">
        <v>2</v>
      </c>
      <c r="H18922" s="114" t="s">
        <v>339</v>
      </c>
      <c r="I18922">
        <v>8414045</v>
      </c>
    </row>
    <row r="18923" spans="1:9" x14ac:dyDescent="0.25">
      <c r="A18923" s="114" t="s">
        <v>2254</v>
      </c>
      <c r="B18923">
        <v>174</v>
      </c>
      <c r="C18923" s="114" t="s">
        <v>54</v>
      </c>
      <c r="D18923" s="114" t="s">
        <v>986</v>
      </c>
      <c r="E18923" s="115">
        <v>44894</v>
      </c>
      <c r="F18923" s="192">
        <v>0.27881944444444445</v>
      </c>
      <c r="G18923">
        <v>2</v>
      </c>
      <c r="H18923" s="114" t="s">
        <v>987</v>
      </c>
      <c r="I18923">
        <v>6719319</v>
      </c>
    </row>
    <row r="18924" spans="1:9" x14ac:dyDescent="0.25">
      <c r="A18924" s="114" t="s">
        <v>2254</v>
      </c>
      <c r="B18924">
        <v>175</v>
      </c>
      <c r="C18924" s="114" t="s">
        <v>54</v>
      </c>
      <c r="D18924" s="114" t="s">
        <v>1851</v>
      </c>
      <c r="E18924" s="115">
        <v>44894</v>
      </c>
      <c r="F18924" s="192">
        <v>0.27890046296296295</v>
      </c>
      <c r="G18924">
        <v>2</v>
      </c>
      <c r="H18924" s="114" t="s">
        <v>1852</v>
      </c>
      <c r="I18924">
        <v>7362024</v>
      </c>
    </row>
    <row r="18925" spans="1:9" x14ac:dyDescent="0.25">
      <c r="A18925" s="114" t="s">
        <v>2254</v>
      </c>
      <c r="B18925">
        <v>176</v>
      </c>
      <c r="C18925" s="114" t="s">
        <v>52</v>
      </c>
      <c r="D18925" s="114" t="s">
        <v>1260</v>
      </c>
      <c r="E18925" s="115">
        <v>44894</v>
      </c>
      <c r="F18925" s="192">
        <v>0.2789699074074074</v>
      </c>
      <c r="G18925">
        <v>2</v>
      </c>
      <c r="H18925" s="114" t="s">
        <v>1261</v>
      </c>
      <c r="I18925">
        <v>5352308</v>
      </c>
    </row>
    <row r="18926" spans="1:9" x14ac:dyDescent="0.25">
      <c r="A18926" s="114" t="s">
        <v>2254</v>
      </c>
      <c r="B18926">
        <v>177</v>
      </c>
      <c r="C18926" s="114" t="s">
        <v>54</v>
      </c>
      <c r="D18926" s="114" t="s">
        <v>907</v>
      </c>
      <c r="E18926" s="115">
        <v>44894</v>
      </c>
      <c r="F18926" s="192">
        <v>0.27906249999999999</v>
      </c>
      <c r="G18926">
        <v>2</v>
      </c>
      <c r="H18926" s="114" t="s">
        <v>908</v>
      </c>
      <c r="I18926">
        <v>6709334</v>
      </c>
    </row>
    <row r="18927" spans="1:9" x14ac:dyDescent="0.25">
      <c r="A18927" s="114" t="s">
        <v>2254</v>
      </c>
      <c r="B18927">
        <v>178</v>
      </c>
      <c r="C18927" s="114" t="s">
        <v>52</v>
      </c>
      <c r="D18927" s="114" t="s">
        <v>847</v>
      </c>
      <c r="E18927" s="115">
        <v>44894</v>
      </c>
      <c r="F18927" s="192">
        <v>0.27914351851851854</v>
      </c>
      <c r="G18927">
        <v>2</v>
      </c>
      <c r="H18927" s="114" t="s">
        <v>848</v>
      </c>
      <c r="I18927">
        <v>14934158</v>
      </c>
    </row>
    <row r="18928" spans="1:9" x14ac:dyDescent="0.25">
      <c r="A18928" s="114" t="s">
        <v>2254</v>
      </c>
      <c r="B18928">
        <v>179</v>
      </c>
      <c r="C18928" s="114" t="s">
        <v>52</v>
      </c>
      <c r="D18928" s="114" t="s">
        <v>484</v>
      </c>
      <c r="E18928" s="115">
        <v>44894</v>
      </c>
      <c r="F18928" s="192">
        <v>0.28008101851851852</v>
      </c>
      <c r="G18928">
        <v>2</v>
      </c>
      <c r="H18928" s="114" t="s">
        <v>485</v>
      </c>
      <c r="I18928">
        <v>5419317</v>
      </c>
    </row>
    <row r="18929" spans="1:9" x14ac:dyDescent="0.25">
      <c r="A18929" s="114" t="s">
        <v>2254</v>
      </c>
      <c r="B18929">
        <v>180</v>
      </c>
      <c r="C18929" s="114" t="s">
        <v>52</v>
      </c>
      <c r="D18929" s="114" t="s">
        <v>2044</v>
      </c>
      <c r="E18929" s="115">
        <v>44894</v>
      </c>
      <c r="F18929" s="192">
        <v>0.28015046296296298</v>
      </c>
      <c r="G18929">
        <v>2</v>
      </c>
      <c r="H18929" s="114" t="s">
        <v>2045</v>
      </c>
      <c r="I18929">
        <v>14137632</v>
      </c>
    </row>
    <row r="18930" spans="1:9" x14ac:dyDescent="0.25">
      <c r="A18930" s="114" t="s">
        <v>2254</v>
      </c>
      <c r="B18930">
        <v>181</v>
      </c>
      <c r="C18930" s="114" t="s">
        <v>53</v>
      </c>
      <c r="D18930" s="114" t="s">
        <v>1596</v>
      </c>
      <c r="E18930" s="115">
        <v>44894</v>
      </c>
      <c r="F18930" s="192">
        <v>0.28021990740740743</v>
      </c>
      <c r="G18930">
        <v>2</v>
      </c>
      <c r="H18930" s="114" t="s">
        <v>1597</v>
      </c>
      <c r="I18930">
        <v>6719085</v>
      </c>
    </row>
    <row r="18931" spans="1:9" x14ac:dyDescent="0.25">
      <c r="A18931" s="114" t="s">
        <v>2254</v>
      </c>
      <c r="B18931">
        <v>182</v>
      </c>
      <c r="C18931" s="114" t="s">
        <v>54</v>
      </c>
      <c r="D18931" s="114" t="s">
        <v>428</v>
      </c>
      <c r="E18931" s="115">
        <v>44894</v>
      </c>
      <c r="F18931" s="192">
        <v>0.28028935185185183</v>
      </c>
      <c r="G18931">
        <v>2</v>
      </c>
      <c r="H18931" s="114" t="s">
        <v>429</v>
      </c>
      <c r="I18931">
        <v>5422390</v>
      </c>
    </row>
    <row r="18932" spans="1:9" x14ac:dyDescent="0.25">
      <c r="A18932" s="114" t="s">
        <v>2254</v>
      </c>
      <c r="B18932">
        <v>183</v>
      </c>
      <c r="C18932" s="114" t="s">
        <v>53</v>
      </c>
      <c r="D18932" s="114" t="s">
        <v>376</v>
      </c>
      <c r="E18932" s="115">
        <v>44894</v>
      </c>
      <c r="F18932" s="192">
        <v>0.28034722222222225</v>
      </c>
      <c r="G18932">
        <v>2</v>
      </c>
      <c r="H18932" s="114" t="s">
        <v>377</v>
      </c>
      <c r="I18932">
        <v>14959868</v>
      </c>
    </row>
    <row r="18933" spans="1:9" x14ac:dyDescent="0.25">
      <c r="A18933" s="114" t="s">
        <v>2254</v>
      </c>
      <c r="B18933">
        <v>184</v>
      </c>
      <c r="C18933" s="114" t="s">
        <v>53</v>
      </c>
      <c r="D18933" s="114" t="s">
        <v>380</v>
      </c>
      <c r="E18933" s="115">
        <v>44894</v>
      </c>
      <c r="F18933" s="192">
        <v>0.28052083333333333</v>
      </c>
      <c r="G18933">
        <v>2</v>
      </c>
      <c r="H18933" s="114" t="s">
        <v>381</v>
      </c>
      <c r="I18933"/>
    </row>
    <row r="18934" spans="1:9" x14ac:dyDescent="0.25">
      <c r="A18934" s="114" t="s">
        <v>2254</v>
      </c>
      <c r="B18934">
        <v>185</v>
      </c>
      <c r="C18934" s="114" t="s">
        <v>54</v>
      </c>
      <c r="D18934" s="114" t="s">
        <v>312</v>
      </c>
      <c r="E18934" s="115">
        <v>44894</v>
      </c>
      <c r="F18934" s="192">
        <v>0.28096064814814814</v>
      </c>
      <c r="G18934">
        <v>2</v>
      </c>
      <c r="H18934" s="114" t="s">
        <v>313</v>
      </c>
      <c r="I18934">
        <v>5511423</v>
      </c>
    </row>
    <row r="18935" spans="1:9" x14ac:dyDescent="0.25">
      <c r="A18935" s="114" t="s">
        <v>2254</v>
      </c>
      <c r="B18935">
        <v>186</v>
      </c>
      <c r="C18935" s="114" t="s">
        <v>52</v>
      </c>
      <c r="D18935" s="114" t="s">
        <v>1915</v>
      </c>
      <c r="E18935" s="115">
        <v>44894</v>
      </c>
      <c r="F18935" s="192">
        <v>0.28127314814814813</v>
      </c>
      <c r="G18935">
        <v>2</v>
      </c>
      <c r="H18935" s="114" t="s">
        <v>1916</v>
      </c>
      <c r="I18935">
        <v>5369288</v>
      </c>
    </row>
    <row r="18936" spans="1:9" x14ac:dyDescent="0.25">
      <c r="A18936" s="114" t="s">
        <v>2254</v>
      </c>
      <c r="B18936">
        <v>187</v>
      </c>
      <c r="C18936" s="114" t="s">
        <v>21</v>
      </c>
      <c r="D18936" s="114" t="s">
        <v>601</v>
      </c>
      <c r="E18936" s="115">
        <v>44894</v>
      </c>
      <c r="F18936" s="192">
        <v>0.28160879629629632</v>
      </c>
      <c r="G18936">
        <v>2</v>
      </c>
      <c r="H18936" s="114" t="s">
        <v>21</v>
      </c>
      <c r="I18936"/>
    </row>
    <row r="18937" spans="1:9" x14ac:dyDescent="0.25">
      <c r="A18937" s="114" t="s">
        <v>2254</v>
      </c>
      <c r="B18937">
        <v>188</v>
      </c>
      <c r="C18937" s="114" t="s">
        <v>52</v>
      </c>
      <c r="D18937" s="114" t="s">
        <v>1649</v>
      </c>
      <c r="E18937" s="115">
        <v>44894</v>
      </c>
      <c r="F18937" s="192">
        <v>0.28172453703703704</v>
      </c>
      <c r="G18937">
        <v>2</v>
      </c>
      <c r="H18937" s="114" t="s">
        <v>1650</v>
      </c>
      <c r="I18937">
        <v>2721713</v>
      </c>
    </row>
    <row r="18938" spans="1:9" x14ac:dyDescent="0.25">
      <c r="A18938" s="114" t="s">
        <v>2254</v>
      </c>
      <c r="B18938">
        <v>189</v>
      </c>
      <c r="C18938" s="114" t="s">
        <v>53</v>
      </c>
      <c r="D18938" s="114" t="s">
        <v>931</v>
      </c>
      <c r="E18938" s="115">
        <v>44894</v>
      </c>
      <c r="F18938" s="192">
        <v>0.28233796296296299</v>
      </c>
      <c r="G18938">
        <v>2</v>
      </c>
      <c r="H18938" s="114" t="s">
        <v>932</v>
      </c>
      <c r="I18938"/>
    </row>
    <row r="18939" spans="1:9" x14ac:dyDescent="0.25">
      <c r="A18939" s="114" t="s">
        <v>2254</v>
      </c>
      <c r="B18939">
        <v>190</v>
      </c>
      <c r="C18939" s="114" t="s">
        <v>52</v>
      </c>
      <c r="D18939" s="114" t="s">
        <v>336</v>
      </c>
      <c r="E18939" s="115">
        <v>44894</v>
      </c>
      <c r="F18939" s="192">
        <v>0.28273148148148147</v>
      </c>
      <c r="G18939">
        <v>2</v>
      </c>
      <c r="H18939" s="114" t="s">
        <v>337</v>
      </c>
      <c r="I18939">
        <v>5368010</v>
      </c>
    </row>
    <row r="18940" spans="1:9" x14ac:dyDescent="0.25">
      <c r="A18940" s="114" t="s">
        <v>2254</v>
      </c>
      <c r="B18940">
        <v>191</v>
      </c>
      <c r="C18940" s="114" t="s">
        <v>52</v>
      </c>
      <c r="D18940" s="114" t="s">
        <v>378</v>
      </c>
      <c r="E18940" s="115">
        <v>44894</v>
      </c>
      <c r="F18940" s="192">
        <v>0.28281250000000002</v>
      </c>
      <c r="G18940">
        <v>2</v>
      </c>
      <c r="H18940" s="114" t="s">
        <v>379</v>
      </c>
      <c r="I18940">
        <v>14813026</v>
      </c>
    </row>
    <row r="18941" spans="1:9" x14ac:dyDescent="0.25">
      <c r="A18941" s="114" t="s">
        <v>2254</v>
      </c>
      <c r="B18941">
        <v>192</v>
      </c>
      <c r="C18941" s="114" t="s">
        <v>52</v>
      </c>
      <c r="D18941" s="114" t="s">
        <v>1905</v>
      </c>
      <c r="E18941" s="115">
        <v>44894</v>
      </c>
      <c r="F18941" s="192">
        <v>0.28319444444444447</v>
      </c>
      <c r="G18941">
        <v>2</v>
      </c>
      <c r="H18941" s="114" t="s">
        <v>1906</v>
      </c>
      <c r="I18941">
        <v>5390779</v>
      </c>
    </row>
    <row r="18942" spans="1:9" x14ac:dyDescent="0.25">
      <c r="A18942" s="114" t="s">
        <v>2254</v>
      </c>
      <c r="B18942">
        <v>193</v>
      </c>
      <c r="C18942" s="114" t="s">
        <v>54</v>
      </c>
      <c r="D18942" s="114" t="s">
        <v>563</v>
      </c>
      <c r="E18942" s="115">
        <v>44894</v>
      </c>
      <c r="F18942" s="192">
        <v>0.28363425925925928</v>
      </c>
      <c r="G18942">
        <v>2</v>
      </c>
      <c r="H18942" s="114" t="s">
        <v>564</v>
      </c>
      <c r="I18942">
        <v>7785667</v>
      </c>
    </row>
    <row r="18943" spans="1:9" x14ac:dyDescent="0.25">
      <c r="A18943" s="114" t="s">
        <v>2254</v>
      </c>
      <c r="B18943">
        <v>194</v>
      </c>
      <c r="C18943" s="114" t="s">
        <v>52</v>
      </c>
      <c r="D18943" s="114" t="s">
        <v>446</v>
      </c>
      <c r="E18943" s="115">
        <v>44894</v>
      </c>
      <c r="F18943" s="192">
        <v>0.28370370370370368</v>
      </c>
      <c r="G18943">
        <v>2</v>
      </c>
      <c r="H18943" s="114" t="s">
        <v>447</v>
      </c>
      <c r="I18943">
        <v>5488572</v>
      </c>
    </row>
    <row r="18944" spans="1:9" x14ac:dyDescent="0.25">
      <c r="A18944" s="114" t="s">
        <v>2254</v>
      </c>
      <c r="B18944">
        <v>195</v>
      </c>
      <c r="C18944" s="114" t="s">
        <v>53</v>
      </c>
      <c r="D18944" s="114" t="s">
        <v>438</v>
      </c>
      <c r="E18944" s="115">
        <v>44894</v>
      </c>
      <c r="F18944" s="192">
        <v>0.2840625</v>
      </c>
      <c r="G18944">
        <v>2</v>
      </c>
      <c r="H18944" s="114" t="s">
        <v>439</v>
      </c>
      <c r="I18944">
        <v>2044229</v>
      </c>
    </row>
    <row r="18945" spans="1:9" x14ac:dyDescent="0.25">
      <c r="A18945" s="114" t="s">
        <v>2254</v>
      </c>
      <c r="B18945">
        <v>196</v>
      </c>
      <c r="C18945" s="114" t="s">
        <v>53</v>
      </c>
      <c r="D18945" s="114" t="s">
        <v>1145</v>
      </c>
      <c r="E18945" s="115">
        <v>44894</v>
      </c>
      <c r="F18945" s="192">
        <v>0.28416666666666668</v>
      </c>
      <c r="G18945">
        <v>2</v>
      </c>
      <c r="H18945" s="114" t="s">
        <v>1146</v>
      </c>
      <c r="I18945"/>
    </row>
    <row r="18946" spans="1:9" x14ac:dyDescent="0.25">
      <c r="A18946" s="114" t="s">
        <v>2254</v>
      </c>
      <c r="B18946">
        <v>197</v>
      </c>
      <c r="C18946" s="114" t="s">
        <v>52</v>
      </c>
      <c r="D18946" s="114" t="s">
        <v>1125</v>
      </c>
      <c r="E18946" s="115">
        <v>44894</v>
      </c>
      <c r="F18946" s="192">
        <v>0.28449074074074077</v>
      </c>
      <c r="G18946">
        <v>2</v>
      </c>
      <c r="H18946" s="114" t="s">
        <v>1126</v>
      </c>
      <c r="I18946">
        <v>5353238</v>
      </c>
    </row>
    <row r="18947" spans="1:9" x14ac:dyDescent="0.25">
      <c r="A18947" s="114" t="s">
        <v>2254</v>
      </c>
      <c r="B18947">
        <v>198</v>
      </c>
      <c r="C18947" s="114" t="s">
        <v>52</v>
      </c>
      <c r="D18947" s="114" t="s">
        <v>775</v>
      </c>
      <c r="E18947" s="115">
        <v>44894</v>
      </c>
      <c r="F18947" s="192">
        <v>0.28454861111111113</v>
      </c>
      <c r="G18947">
        <v>2</v>
      </c>
      <c r="H18947" s="114" t="s">
        <v>776</v>
      </c>
      <c r="I18947">
        <v>8117972</v>
      </c>
    </row>
    <row r="18948" spans="1:9" x14ac:dyDescent="0.25">
      <c r="A18948" s="114" t="s">
        <v>2254</v>
      </c>
      <c r="B18948">
        <v>199</v>
      </c>
      <c r="C18948" s="114" t="s">
        <v>53</v>
      </c>
      <c r="D18948" s="114" t="s">
        <v>1565</v>
      </c>
      <c r="E18948" s="115">
        <v>44894</v>
      </c>
      <c r="F18948" s="192">
        <v>0.28462962962962962</v>
      </c>
      <c r="G18948">
        <v>2</v>
      </c>
      <c r="H18948" s="114" t="s">
        <v>1566</v>
      </c>
      <c r="I18948">
        <v>15027060</v>
      </c>
    </row>
    <row r="18949" spans="1:9" x14ac:dyDescent="0.25">
      <c r="A18949" s="114" t="s">
        <v>2254</v>
      </c>
      <c r="B18949">
        <v>200</v>
      </c>
      <c r="C18949" s="114" t="s">
        <v>53</v>
      </c>
      <c r="D18949" s="114" t="s">
        <v>1735</v>
      </c>
      <c r="E18949" s="115">
        <v>44894</v>
      </c>
      <c r="F18949" s="192">
        <v>0.2849652777777778</v>
      </c>
      <c r="G18949">
        <v>2</v>
      </c>
      <c r="H18949" s="114" t="s">
        <v>1736</v>
      </c>
      <c r="I18949"/>
    </row>
    <row r="18950" spans="1:9" x14ac:dyDescent="0.25">
      <c r="A18950" s="114" t="s">
        <v>2254</v>
      </c>
      <c r="B18950">
        <v>201</v>
      </c>
      <c r="C18950" s="114" t="s">
        <v>52</v>
      </c>
      <c r="D18950" s="114" t="s">
        <v>1655</v>
      </c>
      <c r="E18950" s="115">
        <v>44894</v>
      </c>
      <c r="F18950" s="192">
        <v>0.2853472222222222</v>
      </c>
      <c r="G18950">
        <v>2</v>
      </c>
      <c r="H18950" s="114" t="s">
        <v>1656</v>
      </c>
      <c r="I18950">
        <v>5427240</v>
      </c>
    </row>
    <row r="18951" spans="1:9" x14ac:dyDescent="0.25">
      <c r="A18951" s="114" t="s">
        <v>2254</v>
      </c>
      <c r="B18951">
        <v>202</v>
      </c>
      <c r="C18951" s="114" t="s">
        <v>54</v>
      </c>
      <c r="D18951" s="114" t="s">
        <v>1661</v>
      </c>
      <c r="E18951" s="115">
        <v>44894</v>
      </c>
      <c r="F18951" s="192">
        <v>0.28572916666666665</v>
      </c>
      <c r="G18951">
        <v>2</v>
      </c>
      <c r="H18951" s="114" t="s">
        <v>1662</v>
      </c>
      <c r="I18951">
        <v>14958073</v>
      </c>
    </row>
    <row r="18952" spans="1:9" x14ac:dyDescent="0.25">
      <c r="A18952" s="114" t="s">
        <v>2254</v>
      </c>
      <c r="B18952">
        <v>203</v>
      </c>
      <c r="C18952" s="114" t="s">
        <v>52</v>
      </c>
      <c r="D18952" s="114" t="s">
        <v>1557</v>
      </c>
      <c r="E18952" s="115">
        <v>44894</v>
      </c>
      <c r="F18952" s="192">
        <v>0.28598379629629628</v>
      </c>
      <c r="G18952">
        <v>2</v>
      </c>
      <c r="H18952" s="114" t="s">
        <v>1558</v>
      </c>
      <c r="I18952">
        <v>5439160</v>
      </c>
    </row>
    <row r="18953" spans="1:9" x14ac:dyDescent="0.25">
      <c r="A18953" s="114" t="s">
        <v>2254</v>
      </c>
      <c r="B18953">
        <v>204</v>
      </c>
      <c r="C18953" s="114" t="s">
        <v>54</v>
      </c>
      <c r="D18953" s="114" t="s">
        <v>645</v>
      </c>
      <c r="E18953" s="115">
        <v>44894</v>
      </c>
      <c r="F18953" s="192">
        <v>0.28605324074074073</v>
      </c>
      <c r="G18953">
        <v>2</v>
      </c>
      <c r="H18953" s="114" t="s">
        <v>646</v>
      </c>
      <c r="I18953"/>
    </row>
    <row r="18954" spans="1:9" x14ac:dyDescent="0.25">
      <c r="A18954" s="114" t="s">
        <v>2254</v>
      </c>
      <c r="B18954">
        <v>205</v>
      </c>
      <c r="C18954" s="114" t="s">
        <v>52</v>
      </c>
      <c r="D18954" s="114" t="s">
        <v>408</v>
      </c>
      <c r="E18954" s="115">
        <v>44894</v>
      </c>
      <c r="F18954" s="192">
        <v>0.28646990740740741</v>
      </c>
      <c r="G18954">
        <v>2</v>
      </c>
      <c r="H18954" s="114" t="s">
        <v>409</v>
      </c>
      <c r="I18954">
        <v>7495630</v>
      </c>
    </row>
    <row r="18955" spans="1:9" x14ac:dyDescent="0.25">
      <c r="A18955" s="114" t="s">
        <v>2254</v>
      </c>
      <c r="B18955">
        <v>206</v>
      </c>
      <c r="C18955" s="114" t="s">
        <v>53</v>
      </c>
      <c r="D18955" s="114" t="s">
        <v>1282</v>
      </c>
      <c r="E18955" s="115">
        <v>44894</v>
      </c>
      <c r="F18955" s="192">
        <v>0.2867939814814815</v>
      </c>
      <c r="G18955">
        <v>2</v>
      </c>
      <c r="H18955" s="114" t="s">
        <v>1283</v>
      </c>
      <c r="I18955">
        <v>2099344</v>
      </c>
    </row>
    <row r="18956" spans="1:9" x14ac:dyDescent="0.25">
      <c r="A18956" s="114" t="s">
        <v>2254</v>
      </c>
      <c r="B18956">
        <v>207</v>
      </c>
      <c r="C18956" s="114" t="s">
        <v>53</v>
      </c>
      <c r="D18956" s="114" t="s">
        <v>561</v>
      </c>
      <c r="E18956" s="115">
        <v>44894</v>
      </c>
      <c r="F18956" s="192">
        <v>0.28690972222222222</v>
      </c>
      <c r="G18956">
        <v>2</v>
      </c>
      <c r="H18956" s="114" t="s">
        <v>562</v>
      </c>
      <c r="I18956">
        <v>5405139</v>
      </c>
    </row>
    <row r="18957" spans="1:9" x14ac:dyDescent="0.25">
      <c r="A18957" s="114" t="s">
        <v>2254</v>
      </c>
      <c r="B18957">
        <v>208</v>
      </c>
      <c r="C18957" s="114" t="s">
        <v>52</v>
      </c>
      <c r="D18957" s="114" t="s">
        <v>306</v>
      </c>
      <c r="E18957" s="115">
        <v>44894</v>
      </c>
      <c r="F18957" s="192">
        <v>0.28723379629629631</v>
      </c>
      <c r="G18957">
        <v>2</v>
      </c>
      <c r="H18957" s="114" t="s">
        <v>307</v>
      </c>
      <c r="I18957">
        <v>5391490</v>
      </c>
    </row>
    <row r="18958" spans="1:9" x14ac:dyDescent="0.25">
      <c r="A18958" s="114" t="s">
        <v>2254</v>
      </c>
      <c r="B18958">
        <v>209</v>
      </c>
      <c r="C18958" s="114" t="s">
        <v>53</v>
      </c>
      <c r="D18958" s="114" t="s">
        <v>1580</v>
      </c>
      <c r="E18958" s="115">
        <v>44894</v>
      </c>
      <c r="F18958" s="192">
        <v>0.2873148148148148</v>
      </c>
      <c r="G18958">
        <v>2</v>
      </c>
      <c r="H18958" s="114" t="s">
        <v>1581</v>
      </c>
      <c r="I18958">
        <v>5489223</v>
      </c>
    </row>
    <row r="18959" spans="1:9" x14ac:dyDescent="0.25">
      <c r="A18959" s="114" t="s">
        <v>2254</v>
      </c>
      <c r="B18959">
        <v>210</v>
      </c>
      <c r="C18959" s="114" t="s">
        <v>54</v>
      </c>
      <c r="D18959" s="114" t="s">
        <v>284</v>
      </c>
      <c r="E18959" s="115">
        <v>44894</v>
      </c>
      <c r="F18959" s="192">
        <v>0.28783564814814816</v>
      </c>
      <c r="G18959">
        <v>2</v>
      </c>
      <c r="H18959" s="114" t="s">
        <v>285</v>
      </c>
      <c r="I18959">
        <v>5348192</v>
      </c>
    </row>
    <row r="18960" spans="1:9" x14ac:dyDescent="0.25">
      <c r="A18960" s="114" t="s">
        <v>2254</v>
      </c>
      <c r="B18960">
        <v>211</v>
      </c>
      <c r="C18960" s="114" t="s">
        <v>53</v>
      </c>
      <c r="D18960" s="114" t="s">
        <v>1046</v>
      </c>
      <c r="E18960" s="115">
        <v>44894</v>
      </c>
      <c r="F18960" s="192">
        <v>0.28881944444444446</v>
      </c>
      <c r="G18960">
        <v>2</v>
      </c>
      <c r="H18960" s="114" t="s">
        <v>1047</v>
      </c>
      <c r="I18960"/>
    </row>
    <row r="18961" spans="1:9" x14ac:dyDescent="0.25">
      <c r="A18961" s="114" t="s">
        <v>2254</v>
      </c>
      <c r="B18961">
        <v>212</v>
      </c>
      <c r="C18961" s="114" t="s">
        <v>52</v>
      </c>
      <c r="D18961" s="114" t="s">
        <v>1103</v>
      </c>
      <c r="E18961" s="115">
        <v>44894</v>
      </c>
      <c r="F18961" s="192">
        <v>0.28901620370370368</v>
      </c>
      <c r="G18961">
        <v>2</v>
      </c>
      <c r="H18961" s="114" t="s">
        <v>1104</v>
      </c>
      <c r="I18961">
        <v>14936069</v>
      </c>
    </row>
    <row r="18962" spans="1:9" x14ac:dyDescent="0.25">
      <c r="A18962" s="114" t="s">
        <v>2254</v>
      </c>
      <c r="B18962">
        <v>213</v>
      </c>
      <c r="C18962" s="114" t="s">
        <v>52</v>
      </c>
      <c r="D18962" s="114" t="s">
        <v>1816</v>
      </c>
      <c r="E18962" s="115">
        <v>44894</v>
      </c>
      <c r="F18962" s="192">
        <v>0.28969907407407408</v>
      </c>
      <c r="G18962">
        <v>2</v>
      </c>
      <c r="H18962" s="114" t="s">
        <v>1817</v>
      </c>
      <c r="I18962">
        <v>6720575</v>
      </c>
    </row>
    <row r="18963" spans="1:9" x14ac:dyDescent="0.25">
      <c r="A18963" s="114" t="s">
        <v>2254</v>
      </c>
      <c r="B18963">
        <v>214</v>
      </c>
      <c r="C18963" s="114" t="s">
        <v>53</v>
      </c>
      <c r="D18963" s="114" t="s">
        <v>851</v>
      </c>
      <c r="E18963" s="115">
        <v>44894</v>
      </c>
      <c r="F18963" s="192">
        <v>0.29138888888888886</v>
      </c>
      <c r="G18963">
        <v>2</v>
      </c>
      <c r="H18963" s="114" t="s">
        <v>852</v>
      </c>
      <c r="I18963"/>
    </row>
    <row r="18964" spans="1:9" x14ac:dyDescent="0.25">
      <c r="A18964" s="114" t="s">
        <v>2254</v>
      </c>
      <c r="B18964">
        <v>215</v>
      </c>
      <c r="C18964" s="114" t="s">
        <v>53</v>
      </c>
      <c r="D18964" s="114" t="s">
        <v>2101</v>
      </c>
      <c r="E18964" s="115">
        <v>44894</v>
      </c>
      <c r="F18964" s="192">
        <v>0.29148148148148151</v>
      </c>
      <c r="G18964">
        <v>2</v>
      </c>
      <c r="H18964" s="114" t="s">
        <v>2102</v>
      </c>
      <c r="I18964"/>
    </row>
    <row r="18965" spans="1:9" x14ac:dyDescent="0.25">
      <c r="A18965" s="114" t="s">
        <v>2254</v>
      </c>
      <c r="B18965">
        <v>216</v>
      </c>
      <c r="C18965" s="114" t="s">
        <v>54</v>
      </c>
      <c r="D18965" s="114" t="s">
        <v>2150</v>
      </c>
      <c r="E18965" s="115">
        <v>44894</v>
      </c>
      <c r="F18965" s="192">
        <v>0.29155092592592591</v>
      </c>
      <c r="G18965">
        <v>2</v>
      </c>
      <c r="H18965" s="114" t="s">
        <v>2151</v>
      </c>
      <c r="I18965">
        <v>6710160</v>
      </c>
    </row>
    <row r="18966" spans="1:9" x14ac:dyDescent="0.25">
      <c r="A18966" s="114" t="s">
        <v>2254</v>
      </c>
      <c r="B18966">
        <v>217</v>
      </c>
      <c r="C18966" s="114" t="s">
        <v>53</v>
      </c>
      <c r="D18966" s="114" t="s">
        <v>1097</v>
      </c>
      <c r="E18966" s="115">
        <v>44894</v>
      </c>
      <c r="F18966" s="192">
        <v>0.29261574074074076</v>
      </c>
      <c r="G18966">
        <v>2</v>
      </c>
      <c r="H18966" s="114" t="s">
        <v>1098</v>
      </c>
      <c r="I18966">
        <v>2091143</v>
      </c>
    </row>
    <row r="18967" spans="1:9" x14ac:dyDescent="0.25">
      <c r="A18967" s="114" t="s">
        <v>2254</v>
      </c>
      <c r="B18967">
        <v>218</v>
      </c>
      <c r="C18967" s="114" t="s">
        <v>53</v>
      </c>
      <c r="D18967" s="114" t="s">
        <v>1729</v>
      </c>
      <c r="E18967" s="115">
        <v>44894</v>
      </c>
      <c r="F18967" s="192">
        <v>0.2955902777777778</v>
      </c>
      <c r="G18967">
        <v>2</v>
      </c>
      <c r="H18967" s="114" t="s">
        <v>1730</v>
      </c>
      <c r="I18967"/>
    </row>
    <row r="18968" spans="1:9" x14ac:dyDescent="0.25">
      <c r="A18968" s="114" t="s">
        <v>2254</v>
      </c>
      <c r="B18968">
        <v>219</v>
      </c>
      <c r="C18968" s="114" t="s">
        <v>54</v>
      </c>
      <c r="D18968" s="114" t="s">
        <v>696</v>
      </c>
      <c r="E18968" s="115">
        <v>44894</v>
      </c>
      <c r="F18968" s="192">
        <v>0.29582175925925924</v>
      </c>
      <c r="G18968">
        <v>2</v>
      </c>
      <c r="H18968" s="114" t="s">
        <v>697</v>
      </c>
      <c r="I18968">
        <v>8297552</v>
      </c>
    </row>
    <row r="18969" spans="1:9" x14ac:dyDescent="0.25">
      <c r="A18969" s="114" t="s">
        <v>2254</v>
      </c>
      <c r="B18969">
        <v>220</v>
      </c>
      <c r="C18969" s="114" t="s">
        <v>52</v>
      </c>
      <c r="D18969" s="114" t="s">
        <v>1087</v>
      </c>
      <c r="E18969" s="115">
        <v>44894</v>
      </c>
      <c r="F18969" s="192">
        <v>0.29679398148148151</v>
      </c>
      <c r="G18969">
        <v>2</v>
      </c>
      <c r="H18969" s="114" t="s">
        <v>1088</v>
      </c>
      <c r="I18969">
        <v>7341922</v>
      </c>
    </row>
    <row r="18970" spans="1:9" x14ac:dyDescent="0.25">
      <c r="A18970" s="114" t="s">
        <v>2254</v>
      </c>
      <c r="B18970">
        <v>221</v>
      </c>
      <c r="C18970" s="114" t="s">
        <v>54</v>
      </c>
      <c r="D18970" s="114" t="s">
        <v>462</v>
      </c>
      <c r="E18970" s="115">
        <v>44894</v>
      </c>
      <c r="F18970" s="192">
        <v>0.29682870370370368</v>
      </c>
      <c r="G18970">
        <v>2</v>
      </c>
      <c r="H18970" s="114" t="s">
        <v>463</v>
      </c>
      <c r="I18970">
        <v>7623788</v>
      </c>
    </row>
    <row r="18971" spans="1:9" x14ac:dyDescent="0.25">
      <c r="A18971" s="114" t="s">
        <v>2254</v>
      </c>
      <c r="B18971">
        <v>222</v>
      </c>
      <c r="C18971" s="114" t="s">
        <v>53</v>
      </c>
      <c r="D18971" s="114" t="s">
        <v>933</v>
      </c>
      <c r="E18971" s="115">
        <v>44894</v>
      </c>
      <c r="F18971" s="192">
        <v>0.29694444444444446</v>
      </c>
      <c r="G18971">
        <v>2</v>
      </c>
      <c r="H18971" s="114" t="s">
        <v>934</v>
      </c>
      <c r="I18971">
        <v>14929376</v>
      </c>
    </row>
    <row r="18972" spans="1:9" x14ac:dyDescent="0.25">
      <c r="A18972" s="114" t="s">
        <v>2254</v>
      </c>
      <c r="B18972">
        <v>223</v>
      </c>
      <c r="C18972" s="114" t="s">
        <v>54</v>
      </c>
      <c r="D18972" s="114" t="s">
        <v>456</v>
      </c>
      <c r="E18972" s="115">
        <v>44894</v>
      </c>
      <c r="F18972" s="192">
        <v>0.29716435185185186</v>
      </c>
      <c r="G18972">
        <v>2</v>
      </c>
      <c r="H18972" s="114" t="s">
        <v>457</v>
      </c>
      <c r="I18972">
        <v>6720578</v>
      </c>
    </row>
    <row r="18973" spans="1:9" x14ac:dyDescent="0.25">
      <c r="A18973" s="114" t="s">
        <v>2254</v>
      </c>
      <c r="B18973">
        <v>224</v>
      </c>
      <c r="C18973" s="114" t="s">
        <v>54</v>
      </c>
      <c r="D18973" s="114" t="s">
        <v>300</v>
      </c>
      <c r="E18973" s="115">
        <v>44894</v>
      </c>
      <c r="F18973" s="192">
        <v>0.29781249999999998</v>
      </c>
      <c r="G18973">
        <v>2</v>
      </c>
      <c r="H18973" s="114" t="s">
        <v>301</v>
      </c>
      <c r="I18973">
        <v>5492105</v>
      </c>
    </row>
    <row r="18974" spans="1:9" x14ac:dyDescent="0.25">
      <c r="A18974" s="114" t="s">
        <v>2254</v>
      </c>
      <c r="B18974">
        <v>225</v>
      </c>
      <c r="C18974" s="114" t="s">
        <v>53</v>
      </c>
      <c r="D18974" s="114" t="s">
        <v>1669</v>
      </c>
      <c r="E18974" s="115">
        <v>44894</v>
      </c>
      <c r="F18974" s="192">
        <v>0.29795138888888889</v>
      </c>
      <c r="G18974">
        <v>2</v>
      </c>
      <c r="H18974" s="114" t="s">
        <v>1670</v>
      </c>
      <c r="I18974"/>
    </row>
    <row r="18975" spans="1:9" x14ac:dyDescent="0.25">
      <c r="A18975" s="114" t="s">
        <v>2254</v>
      </c>
      <c r="B18975">
        <v>226</v>
      </c>
      <c r="C18975" s="114" t="s">
        <v>52</v>
      </c>
      <c r="D18975" s="114" t="s">
        <v>1814</v>
      </c>
      <c r="E18975" s="115">
        <v>44894</v>
      </c>
      <c r="F18975" s="192">
        <v>0.29807870370370371</v>
      </c>
      <c r="G18975">
        <v>2</v>
      </c>
      <c r="H18975" s="114" t="s">
        <v>1815</v>
      </c>
      <c r="I18975">
        <v>5345122</v>
      </c>
    </row>
    <row r="18976" spans="1:9" x14ac:dyDescent="0.25">
      <c r="A18976" s="114" t="s">
        <v>2254</v>
      </c>
      <c r="B18976">
        <v>227</v>
      </c>
      <c r="C18976" s="114" t="s">
        <v>53</v>
      </c>
      <c r="D18976" s="114" t="s">
        <v>1784</v>
      </c>
      <c r="E18976" s="115">
        <v>44894</v>
      </c>
      <c r="F18976" s="192">
        <v>0.2983912037037037</v>
      </c>
      <c r="G18976">
        <v>2</v>
      </c>
      <c r="H18976" s="114" t="s">
        <v>1785</v>
      </c>
      <c r="I18976"/>
    </row>
    <row r="18977" spans="1:9" x14ac:dyDescent="0.25">
      <c r="A18977" s="114" t="s">
        <v>2254</v>
      </c>
      <c r="B18977">
        <v>228</v>
      </c>
      <c r="C18977" s="114" t="s">
        <v>53</v>
      </c>
      <c r="D18977" s="114" t="s">
        <v>1101</v>
      </c>
      <c r="E18977" s="115">
        <v>44894</v>
      </c>
      <c r="F18977" s="192">
        <v>0.29864583333333333</v>
      </c>
      <c r="G18977">
        <v>2</v>
      </c>
      <c r="H18977" s="114" t="s">
        <v>1102</v>
      </c>
      <c r="I18977">
        <v>2025603</v>
      </c>
    </row>
    <row r="18978" spans="1:9" x14ac:dyDescent="0.25">
      <c r="A18978" s="114" t="s">
        <v>2254</v>
      </c>
      <c r="B18978">
        <v>229</v>
      </c>
      <c r="C18978" s="114" t="s">
        <v>53</v>
      </c>
      <c r="D18978" s="114" t="s">
        <v>1764</v>
      </c>
      <c r="E18978" s="115">
        <v>44894</v>
      </c>
      <c r="F18978" s="192">
        <v>0.29871527777777779</v>
      </c>
      <c r="G18978">
        <v>2</v>
      </c>
      <c r="H18978" s="114" t="s">
        <v>1765</v>
      </c>
      <c r="I18978">
        <v>2049480</v>
      </c>
    </row>
    <row r="18979" spans="1:9" x14ac:dyDescent="0.25">
      <c r="A18979" s="114" t="s">
        <v>2254</v>
      </c>
      <c r="B18979">
        <v>230</v>
      </c>
      <c r="C18979" s="114" t="s">
        <v>52</v>
      </c>
      <c r="D18979" s="114" t="s">
        <v>1630</v>
      </c>
      <c r="E18979" s="115">
        <v>44894</v>
      </c>
      <c r="F18979" s="192">
        <v>0.29878472222222224</v>
      </c>
      <c r="G18979">
        <v>2</v>
      </c>
      <c r="H18979" s="114" t="s">
        <v>1631</v>
      </c>
      <c r="I18979">
        <v>7359617</v>
      </c>
    </row>
    <row r="18980" spans="1:9" x14ac:dyDescent="0.25">
      <c r="A18980" s="114" t="s">
        <v>2254</v>
      </c>
      <c r="B18980">
        <v>231</v>
      </c>
      <c r="C18980" s="114" t="s">
        <v>53</v>
      </c>
      <c r="D18980" s="114" t="s">
        <v>1012</v>
      </c>
      <c r="E18980" s="115">
        <v>44894</v>
      </c>
      <c r="F18980" s="192">
        <v>0.29885416666666664</v>
      </c>
      <c r="G18980">
        <v>2</v>
      </c>
      <c r="H18980" s="114" t="s">
        <v>1013</v>
      </c>
      <c r="I18980"/>
    </row>
    <row r="18981" spans="1:9" x14ac:dyDescent="0.25">
      <c r="A18981" s="114" t="s">
        <v>2254</v>
      </c>
      <c r="B18981">
        <v>232</v>
      </c>
      <c r="C18981" s="114" t="s">
        <v>52</v>
      </c>
      <c r="D18981" s="114" t="s">
        <v>614</v>
      </c>
      <c r="E18981" s="115">
        <v>44894</v>
      </c>
      <c r="F18981" s="192">
        <v>0.29954861111111108</v>
      </c>
      <c r="G18981">
        <v>2</v>
      </c>
      <c r="H18981" s="114" t="s">
        <v>615</v>
      </c>
      <c r="I18981">
        <v>2189692</v>
      </c>
    </row>
    <row r="18982" spans="1:9" x14ac:dyDescent="0.25">
      <c r="A18982" s="114" t="s">
        <v>2254</v>
      </c>
      <c r="B18982">
        <v>233</v>
      </c>
      <c r="C18982" s="114" t="s">
        <v>53</v>
      </c>
      <c r="D18982" s="114" t="s">
        <v>1653</v>
      </c>
      <c r="E18982" s="115">
        <v>44894</v>
      </c>
      <c r="F18982" s="192">
        <v>0.29993055555555553</v>
      </c>
      <c r="G18982">
        <v>2</v>
      </c>
      <c r="H18982" s="114" t="s">
        <v>1654</v>
      </c>
      <c r="I18982"/>
    </row>
    <row r="18983" spans="1:9" x14ac:dyDescent="0.25">
      <c r="A18983" s="114" t="s">
        <v>2254</v>
      </c>
      <c r="B18983">
        <v>234</v>
      </c>
      <c r="C18983" s="114" t="s">
        <v>53</v>
      </c>
      <c r="D18983" s="114" t="s">
        <v>923</v>
      </c>
      <c r="E18983" s="115">
        <v>44894</v>
      </c>
      <c r="F18983" s="192">
        <v>0.29998842592592595</v>
      </c>
      <c r="G18983">
        <v>2</v>
      </c>
      <c r="H18983" s="114" t="s">
        <v>924</v>
      </c>
      <c r="I18983">
        <v>14985364</v>
      </c>
    </row>
    <row r="18984" spans="1:9" x14ac:dyDescent="0.25">
      <c r="A18984" s="114" t="s">
        <v>2254</v>
      </c>
      <c r="B18984">
        <v>235</v>
      </c>
      <c r="C18984" s="114" t="s">
        <v>53</v>
      </c>
      <c r="D18984" s="114" t="s">
        <v>1952</v>
      </c>
      <c r="E18984" s="115">
        <v>44894</v>
      </c>
      <c r="F18984" s="192">
        <v>0.30019675925925926</v>
      </c>
      <c r="G18984">
        <v>2</v>
      </c>
      <c r="H18984" s="114" t="s">
        <v>1953</v>
      </c>
      <c r="I18984"/>
    </row>
    <row r="18985" spans="1:9" x14ac:dyDescent="0.25">
      <c r="A18985" s="114" t="s">
        <v>2254</v>
      </c>
      <c r="B18985">
        <v>236</v>
      </c>
      <c r="C18985" s="114" t="s">
        <v>53</v>
      </c>
      <c r="D18985" s="114" t="s">
        <v>853</v>
      </c>
      <c r="E18985" s="115">
        <v>44894</v>
      </c>
      <c r="F18985" s="192">
        <v>0.30050925925925925</v>
      </c>
      <c r="G18985">
        <v>2</v>
      </c>
      <c r="H18985" s="114" t="s">
        <v>854</v>
      </c>
      <c r="I18985"/>
    </row>
    <row r="18986" spans="1:9" x14ac:dyDescent="0.25">
      <c r="A18986" s="114" t="s">
        <v>2254</v>
      </c>
      <c r="B18986">
        <v>237</v>
      </c>
      <c r="C18986" s="114" t="s">
        <v>53</v>
      </c>
      <c r="D18986" s="114" t="s">
        <v>857</v>
      </c>
      <c r="E18986" s="115">
        <v>44894</v>
      </c>
      <c r="F18986" s="192">
        <v>0.30086805555555557</v>
      </c>
      <c r="G18986">
        <v>2</v>
      </c>
      <c r="H18986" s="114" t="s">
        <v>858</v>
      </c>
      <c r="I18986">
        <v>2151849</v>
      </c>
    </row>
    <row r="18987" spans="1:9" x14ac:dyDescent="0.25">
      <c r="A18987" s="114" t="s">
        <v>2254</v>
      </c>
      <c r="B18987">
        <v>238</v>
      </c>
      <c r="C18987" s="114" t="s">
        <v>53</v>
      </c>
      <c r="D18987" s="114" t="s">
        <v>1057</v>
      </c>
      <c r="E18987" s="115">
        <v>44894</v>
      </c>
      <c r="F18987" s="192">
        <v>0.30111111111111111</v>
      </c>
      <c r="G18987">
        <v>2</v>
      </c>
      <c r="H18987" s="114" t="s">
        <v>1058</v>
      </c>
      <c r="I18987"/>
    </row>
    <row r="18988" spans="1:9" x14ac:dyDescent="0.25">
      <c r="A18988" s="114" t="s">
        <v>2254</v>
      </c>
      <c r="B18988">
        <v>239</v>
      </c>
      <c r="C18988" s="114" t="s">
        <v>52</v>
      </c>
      <c r="D18988" s="114" t="s">
        <v>2250</v>
      </c>
      <c r="E18988" s="115">
        <v>44894</v>
      </c>
      <c r="F18988" s="192">
        <v>0.30122685185185183</v>
      </c>
      <c r="G18988">
        <v>2</v>
      </c>
      <c r="H18988" s="114" t="s">
        <v>2251</v>
      </c>
      <c r="I18988">
        <v>5511648</v>
      </c>
    </row>
    <row r="18989" spans="1:9" x14ac:dyDescent="0.25">
      <c r="A18989" s="114" t="s">
        <v>2254</v>
      </c>
      <c r="B18989">
        <v>240</v>
      </c>
      <c r="C18989" s="114" t="s">
        <v>52</v>
      </c>
      <c r="D18989" s="114" t="s">
        <v>861</v>
      </c>
      <c r="E18989" s="115">
        <v>44894</v>
      </c>
      <c r="F18989" s="192">
        <v>0.30137731481481483</v>
      </c>
      <c r="G18989">
        <v>2</v>
      </c>
      <c r="H18989" s="114" t="s">
        <v>862</v>
      </c>
      <c r="I18989">
        <v>14988796</v>
      </c>
    </row>
    <row r="18990" spans="1:9" x14ac:dyDescent="0.25">
      <c r="A18990" s="114" t="s">
        <v>2254</v>
      </c>
      <c r="B18990">
        <v>241</v>
      </c>
      <c r="C18990" s="114" t="s">
        <v>52</v>
      </c>
      <c r="D18990" s="114" t="s">
        <v>1055</v>
      </c>
      <c r="E18990" s="115">
        <v>44894</v>
      </c>
      <c r="F18990" s="192">
        <v>0.30204861111111109</v>
      </c>
      <c r="G18990">
        <v>2</v>
      </c>
      <c r="H18990" s="114" t="s">
        <v>1056</v>
      </c>
      <c r="I18990">
        <v>5334088</v>
      </c>
    </row>
    <row r="18991" spans="1:9" x14ac:dyDescent="0.25">
      <c r="A18991" s="114" t="s">
        <v>2254</v>
      </c>
      <c r="B18991">
        <v>242</v>
      </c>
      <c r="C18991" s="114" t="s">
        <v>52</v>
      </c>
      <c r="D18991" s="114" t="s">
        <v>988</v>
      </c>
      <c r="E18991" s="115">
        <v>44894</v>
      </c>
      <c r="F18991" s="192">
        <v>0.30224537037037036</v>
      </c>
      <c r="G18991">
        <v>2</v>
      </c>
      <c r="H18991" s="114" t="s">
        <v>989</v>
      </c>
      <c r="I18991">
        <v>14932381</v>
      </c>
    </row>
    <row r="18992" spans="1:9" x14ac:dyDescent="0.25">
      <c r="A18992" s="114" t="s">
        <v>2254</v>
      </c>
      <c r="B18992">
        <v>243</v>
      </c>
      <c r="C18992" s="114" t="s">
        <v>52</v>
      </c>
      <c r="D18992" s="114" t="s">
        <v>1244</v>
      </c>
      <c r="E18992" s="115">
        <v>44894</v>
      </c>
      <c r="F18992" s="192">
        <v>0.30253472222222222</v>
      </c>
      <c r="G18992">
        <v>2</v>
      </c>
      <c r="H18992" s="114" t="s">
        <v>1245</v>
      </c>
      <c r="I18992">
        <v>14934821</v>
      </c>
    </row>
    <row r="18993" spans="1:9" x14ac:dyDescent="0.25">
      <c r="A18993" s="114" t="s">
        <v>2254</v>
      </c>
      <c r="B18993">
        <v>244</v>
      </c>
      <c r="C18993" s="114" t="s">
        <v>52</v>
      </c>
      <c r="D18993" s="114" t="s">
        <v>1070</v>
      </c>
      <c r="E18993" s="115">
        <v>44894</v>
      </c>
      <c r="F18993" s="192">
        <v>0.30260416666666667</v>
      </c>
      <c r="G18993">
        <v>2</v>
      </c>
      <c r="H18993" s="114" t="s">
        <v>1071</v>
      </c>
      <c r="I18993">
        <v>6714974</v>
      </c>
    </row>
    <row r="18994" spans="1:9" x14ac:dyDescent="0.25">
      <c r="A18994" s="114" t="s">
        <v>2254</v>
      </c>
      <c r="B18994">
        <v>245</v>
      </c>
      <c r="C18994" s="114" t="s">
        <v>54</v>
      </c>
      <c r="D18994" s="114" t="s">
        <v>744</v>
      </c>
      <c r="E18994" s="115">
        <v>44894</v>
      </c>
      <c r="F18994" s="192">
        <v>0.30266203703703703</v>
      </c>
      <c r="G18994">
        <v>2</v>
      </c>
      <c r="H18994" s="114" t="s">
        <v>745</v>
      </c>
      <c r="I18994">
        <v>6723890</v>
      </c>
    </row>
    <row r="18995" spans="1:9" x14ac:dyDescent="0.25">
      <c r="A18995" s="114" t="s">
        <v>2254</v>
      </c>
      <c r="B18995">
        <v>246</v>
      </c>
      <c r="C18995" s="114" t="s">
        <v>53</v>
      </c>
      <c r="D18995" s="114" t="s">
        <v>877</v>
      </c>
      <c r="E18995" s="115">
        <v>44894</v>
      </c>
      <c r="F18995" s="192">
        <v>0.30273148148148149</v>
      </c>
      <c r="G18995">
        <v>2</v>
      </c>
      <c r="H18995" s="114" t="s">
        <v>878</v>
      </c>
      <c r="I18995">
        <v>14812954</v>
      </c>
    </row>
    <row r="18996" spans="1:9" x14ac:dyDescent="0.25">
      <c r="A18996" s="114" t="s">
        <v>2254</v>
      </c>
      <c r="B18996">
        <v>247</v>
      </c>
      <c r="C18996" s="114" t="s">
        <v>54</v>
      </c>
      <c r="D18996" s="114" t="s">
        <v>434</v>
      </c>
      <c r="E18996" s="115">
        <v>44894</v>
      </c>
      <c r="F18996" s="192">
        <v>0.30304398148148148</v>
      </c>
      <c r="G18996">
        <v>2</v>
      </c>
      <c r="H18996" s="114" t="s">
        <v>435</v>
      </c>
      <c r="I18996">
        <v>7759719</v>
      </c>
    </row>
    <row r="18997" spans="1:9" x14ac:dyDescent="0.25">
      <c r="A18997" s="114" t="s">
        <v>2254</v>
      </c>
      <c r="B18997">
        <v>248</v>
      </c>
      <c r="C18997" s="114" t="s">
        <v>52</v>
      </c>
      <c r="D18997" s="114" t="s">
        <v>1203</v>
      </c>
      <c r="E18997" s="115">
        <v>44894</v>
      </c>
      <c r="F18997" s="192">
        <v>0.30346064814814816</v>
      </c>
      <c r="G18997">
        <v>2</v>
      </c>
      <c r="H18997" s="114" t="s">
        <v>1204</v>
      </c>
      <c r="I18997">
        <v>6713825</v>
      </c>
    </row>
    <row r="18998" spans="1:9" x14ac:dyDescent="0.25">
      <c r="A18998" s="114" t="s">
        <v>2254</v>
      </c>
      <c r="B18998">
        <v>249</v>
      </c>
      <c r="C18998" s="114" t="s">
        <v>52</v>
      </c>
      <c r="D18998" s="114" t="s">
        <v>1968</v>
      </c>
      <c r="E18998" s="115">
        <v>44894</v>
      </c>
      <c r="F18998" s="192">
        <v>0.30353009259259262</v>
      </c>
      <c r="G18998">
        <v>2</v>
      </c>
      <c r="H18998" s="114" t="s">
        <v>1969</v>
      </c>
      <c r="I18998">
        <v>6709247</v>
      </c>
    </row>
    <row r="18999" spans="1:9" x14ac:dyDescent="0.25">
      <c r="A18999" s="114" t="s">
        <v>2254</v>
      </c>
      <c r="B18999">
        <v>250</v>
      </c>
      <c r="C18999" s="114" t="s">
        <v>54</v>
      </c>
      <c r="D18999" s="114" t="s">
        <v>819</v>
      </c>
      <c r="E18999" s="115">
        <v>44894</v>
      </c>
      <c r="F18999" s="192">
        <v>0.30436342592592591</v>
      </c>
      <c r="G18999">
        <v>2</v>
      </c>
      <c r="H18999" s="114" t="s">
        <v>820</v>
      </c>
      <c r="I18999">
        <v>5476503</v>
      </c>
    </row>
    <row r="19000" spans="1:9" x14ac:dyDescent="0.25">
      <c r="A19000" s="114" t="s">
        <v>2254</v>
      </c>
      <c r="B19000">
        <v>251</v>
      </c>
      <c r="C19000" s="114" t="s">
        <v>53</v>
      </c>
      <c r="D19000" s="114" t="s">
        <v>1006</v>
      </c>
      <c r="E19000" s="115">
        <v>44894</v>
      </c>
      <c r="F19000" s="192">
        <v>0.30475694444444446</v>
      </c>
      <c r="G19000">
        <v>2</v>
      </c>
      <c r="H19000" s="114" t="s">
        <v>1007</v>
      </c>
      <c r="I19000">
        <v>6692095</v>
      </c>
    </row>
    <row r="19001" spans="1:9" x14ac:dyDescent="0.25">
      <c r="A19001" s="114" t="s">
        <v>2254</v>
      </c>
      <c r="B19001">
        <v>252</v>
      </c>
      <c r="C19001" s="114" t="s">
        <v>52</v>
      </c>
      <c r="D19001" s="114" t="s">
        <v>982</v>
      </c>
      <c r="E19001" s="115">
        <v>44894</v>
      </c>
      <c r="F19001" s="192">
        <v>0.30552083333333335</v>
      </c>
      <c r="G19001">
        <v>2</v>
      </c>
      <c r="H19001" s="114" t="s">
        <v>983</v>
      </c>
      <c r="I19001">
        <v>3639736</v>
      </c>
    </row>
    <row r="19002" spans="1:9" x14ac:dyDescent="0.25">
      <c r="A19002" s="114" t="s">
        <v>2254</v>
      </c>
      <c r="B19002">
        <v>253</v>
      </c>
      <c r="C19002" s="114" t="s">
        <v>52</v>
      </c>
      <c r="D19002" s="114" t="s">
        <v>941</v>
      </c>
      <c r="E19002" s="115">
        <v>44894</v>
      </c>
      <c r="F19002" s="192">
        <v>0.30700231481481483</v>
      </c>
      <c r="G19002">
        <v>2</v>
      </c>
      <c r="H19002" s="114" t="s">
        <v>942</v>
      </c>
      <c r="I19002">
        <v>8118047</v>
      </c>
    </row>
    <row r="19003" spans="1:9" x14ac:dyDescent="0.25">
      <c r="A19003" s="114" t="s">
        <v>2254</v>
      </c>
      <c r="B19003">
        <v>254</v>
      </c>
      <c r="C19003" s="114" t="s">
        <v>52</v>
      </c>
      <c r="D19003" s="114" t="s">
        <v>1620</v>
      </c>
      <c r="E19003" s="115">
        <v>44894</v>
      </c>
      <c r="F19003" s="192">
        <v>0.31002314814814813</v>
      </c>
      <c r="G19003">
        <v>2</v>
      </c>
      <c r="H19003" s="114" t="s">
        <v>1621</v>
      </c>
      <c r="I19003">
        <v>2731072</v>
      </c>
    </row>
    <row r="19004" spans="1:9" x14ac:dyDescent="0.25">
      <c r="A19004" s="114" t="s">
        <v>2254</v>
      </c>
      <c r="B19004">
        <v>255</v>
      </c>
      <c r="C19004" s="114" t="s">
        <v>54</v>
      </c>
      <c r="D19004" s="114" t="s">
        <v>1975</v>
      </c>
      <c r="E19004" s="115">
        <v>44894</v>
      </c>
      <c r="F19004" s="192">
        <v>0.31111111111111112</v>
      </c>
      <c r="G19004">
        <v>2</v>
      </c>
      <c r="H19004" s="114" t="s">
        <v>1976</v>
      </c>
      <c r="I19004">
        <v>5368324</v>
      </c>
    </row>
    <row r="19005" spans="1:9" x14ac:dyDescent="0.25">
      <c r="A19005" s="114" t="s">
        <v>2254</v>
      </c>
      <c r="B19005">
        <v>256</v>
      </c>
      <c r="C19005" s="114" t="s">
        <v>52</v>
      </c>
      <c r="D19005" s="114" t="s">
        <v>1064</v>
      </c>
      <c r="E19005" s="115">
        <v>44894</v>
      </c>
      <c r="F19005" s="192">
        <v>0.31341435185185185</v>
      </c>
      <c r="G19005">
        <v>2</v>
      </c>
      <c r="H19005" s="114" t="s">
        <v>1065</v>
      </c>
      <c r="I19005">
        <v>14988791</v>
      </c>
    </row>
    <row r="19006" spans="1:9" x14ac:dyDescent="0.25">
      <c r="A19006" s="114" t="s">
        <v>2254</v>
      </c>
      <c r="B19006">
        <v>257</v>
      </c>
      <c r="C19006" s="114" t="s">
        <v>52</v>
      </c>
      <c r="D19006" s="114" t="s">
        <v>1178</v>
      </c>
      <c r="E19006" s="115">
        <v>44894</v>
      </c>
      <c r="F19006" s="192">
        <v>0.31815972222222222</v>
      </c>
      <c r="G19006">
        <v>2</v>
      </c>
      <c r="H19006" s="114" t="s">
        <v>1179</v>
      </c>
      <c r="I19006">
        <v>7299031</v>
      </c>
    </row>
    <row r="19007" spans="1:9" x14ac:dyDescent="0.25">
      <c r="A19007" s="114" t="s">
        <v>2254</v>
      </c>
      <c r="B19007">
        <v>258</v>
      </c>
      <c r="C19007" s="114" t="s">
        <v>52</v>
      </c>
      <c r="D19007" s="114" t="s">
        <v>1238</v>
      </c>
      <c r="E19007" s="115">
        <v>44894</v>
      </c>
      <c r="F19007" s="192">
        <v>0.32113425925925926</v>
      </c>
      <c r="G19007">
        <v>2</v>
      </c>
      <c r="H19007" s="114" t="s">
        <v>1239</v>
      </c>
      <c r="I19007">
        <v>5332768</v>
      </c>
    </row>
    <row r="19008" spans="1:9" x14ac:dyDescent="0.25">
      <c r="A19008" s="114" t="s">
        <v>2254</v>
      </c>
      <c r="B19008">
        <v>259</v>
      </c>
      <c r="C19008" s="114" t="s">
        <v>52</v>
      </c>
      <c r="D19008" s="114" t="s">
        <v>1320</v>
      </c>
      <c r="E19008" s="115">
        <v>44894</v>
      </c>
      <c r="F19008" s="192">
        <v>0.32188657407407406</v>
      </c>
      <c r="G19008">
        <v>2</v>
      </c>
      <c r="H19008" s="114" t="s">
        <v>1321</v>
      </c>
      <c r="I19008">
        <v>5364542</v>
      </c>
    </row>
    <row r="19009" spans="1:9" x14ac:dyDescent="0.25">
      <c r="A19009" s="114" t="s">
        <v>2254</v>
      </c>
      <c r="B19009">
        <v>260</v>
      </c>
      <c r="C19009" s="114" t="s">
        <v>54</v>
      </c>
      <c r="D19009" s="114" t="s">
        <v>682</v>
      </c>
      <c r="E19009" s="115">
        <v>44894</v>
      </c>
      <c r="F19009" s="192">
        <v>0.32199074074074074</v>
      </c>
      <c r="G19009">
        <v>2</v>
      </c>
      <c r="H19009" s="114" t="s">
        <v>683</v>
      </c>
      <c r="I19009">
        <v>5333932</v>
      </c>
    </row>
    <row r="19010" spans="1:9" x14ac:dyDescent="0.25">
      <c r="A19010" s="114" t="s">
        <v>2254</v>
      </c>
      <c r="B19010">
        <v>261</v>
      </c>
      <c r="C19010" s="114" t="s">
        <v>52</v>
      </c>
      <c r="D19010" s="114" t="s">
        <v>1205</v>
      </c>
      <c r="E19010" s="115">
        <v>44894</v>
      </c>
      <c r="F19010" s="192">
        <v>0.32721064814814815</v>
      </c>
      <c r="G19010">
        <v>2</v>
      </c>
      <c r="H19010" s="114" t="s">
        <v>1206</v>
      </c>
      <c r="I19010">
        <v>6691275</v>
      </c>
    </row>
    <row r="19011" spans="1:9" x14ac:dyDescent="0.25">
      <c r="A19011" s="114" t="s">
        <v>2254</v>
      </c>
      <c r="B19011">
        <v>262</v>
      </c>
      <c r="C19011" s="114" t="s">
        <v>52</v>
      </c>
      <c r="D19011" s="114" t="s">
        <v>536</v>
      </c>
      <c r="E19011" s="115">
        <v>44894</v>
      </c>
      <c r="F19011" s="192">
        <v>0.33104166666666668</v>
      </c>
      <c r="G19011">
        <v>2</v>
      </c>
      <c r="H19011" s="114" t="s">
        <v>537</v>
      </c>
      <c r="I19011">
        <v>5416421</v>
      </c>
    </row>
    <row r="19012" spans="1:9" x14ac:dyDescent="0.25">
      <c r="A19012" s="114" t="s">
        <v>2254</v>
      </c>
      <c r="B19012">
        <v>263</v>
      </c>
      <c r="C19012" s="114" t="s">
        <v>54</v>
      </c>
      <c r="D19012" s="114" t="s">
        <v>1346</v>
      </c>
      <c r="E19012" s="115">
        <v>44894</v>
      </c>
      <c r="F19012" s="192">
        <v>0.33826388888888886</v>
      </c>
      <c r="G19012">
        <v>2</v>
      </c>
      <c r="H19012" s="114" t="s">
        <v>1347</v>
      </c>
      <c r="I19012">
        <v>6721230</v>
      </c>
    </row>
    <row r="19013" spans="1:9" x14ac:dyDescent="0.25">
      <c r="A19013" s="114" t="s">
        <v>2254</v>
      </c>
      <c r="B19013">
        <v>264</v>
      </c>
      <c r="C19013" s="114" t="s">
        <v>52</v>
      </c>
      <c r="D19013" s="114" t="s">
        <v>1207</v>
      </c>
      <c r="E19013" s="115">
        <v>44894</v>
      </c>
      <c r="F19013" s="192">
        <v>0.34430555555555553</v>
      </c>
      <c r="G19013">
        <v>2</v>
      </c>
      <c r="H19013" s="114" t="s">
        <v>1208</v>
      </c>
      <c r="I19013">
        <v>5346763</v>
      </c>
    </row>
    <row r="19014" spans="1:9" x14ac:dyDescent="0.25">
      <c r="A19014" s="114" t="s">
        <v>2254</v>
      </c>
      <c r="B19014">
        <v>265</v>
      </c>
      <c r="C19014" s="114" t="s">
        <v>53</v>
      </c>
      <c r="D19014" s="114" t="s">
        <v>855</v>
      </c>
      <c r="E19014" s="115">
        <v>44894</v>
      </c>
      <c r="F19014" s="192">
        <v>0.34439814814814818</v>
      </c>
      <c r="G19014">
        <v>2</v>
      </c>
      <c r="H19014" s="114" t="s">
        <v>856</v>
      </c>
      <c r="I19014"/>
    </row>
    <row r="19015" spans="1:9" x14ac:dyDescent="0.25">
      <c r="A19015" s="114" t="s">
        <v>2254</v>
      </c>
      <c r="B19015">
        <v>266</v>
      </c>
      <c r="C19015" s="114" t="s">
        <v>54</v>
      </c>
      <c r="D19015" s="114" t="s">
        <v>1162</v>
      </c>
      <c r="E19015" s="115">
        <v>44894</v>
      </c>
      <c r="F19015" s="192">
        <v>0.38535879629629627</v>
      </c>
      <c r="G19015">
        <v>2</v>
      </c>
      <c r="H19015" s="114" t="s">
        <v>1163</v>
      </c>
      <c r="I19015">
        <v>6723329</v>
      </c>
    </row>
    <row r="19016" spans="1:9" x14ac:dyDescent="0.25">
      <c r="A19016" s="114" t="s">
        <v>2254</v>
      </c>
      <c r="B19016">
        <v>267</v>
      </c>
      <c r="C19016" s="114" t="s">
        <v>53</v>
      </c>
      <c r="D19016" s="114" t="s">
        <v>1151</v>
      </c>
      <c r="E19016" s="115">
        <v>44894</v>
      </c>
      <c r="F19016" s="192">
        <v>0.38899305555555558</v>
      </c>
      <c r="G19016">
        <v>2</v>
      </c>
      <c r="H19016" s="114" t="s">
        <v>1152</v>
      </c>
      <c r="I19016"/>
    </row>
    <row r="19017" spans="1:9" x14ac:dyDescent="0.25">
      <c r="A19017" s="114" t="s">
        <v>2254</v>
      </c>
      <c r="B19017">
        <v>268</v>
      </c>
      <c r="C19017" s="114" t="s">
        <v>53</v>
      </c>
      <c r="D19017" s="114" t="s">
        <v>755</v>
      </c>
      <c r="E19017" s="115">
        <v>44894</v>
      </c>
      <c r="F19017" s="192">
        <v>0.46104166666666668</v>
      </c>
      <c r="G19017">
        <v>2</v>
      </c>
      <c r="H19017" s="114" t="s">
        <v>756</v>
      </c>
      <c r="I19017"/>
    </row>
    <row r="19018" spans="1:9" x14ac:dyDescent="0.25">
      <c r="A19018" s="114" t="s">
        <v>2254</v>
      </c>
      <c r="B19018">
        <v>269</v>
      </c>
      <c r="C19018" s="114" t="s">
        <v>53</v>
      </c>
      <c r="D19018" s="114" t="s">
        <v>1865</v>
      </c>
      <c r="E19018" s="115">
        <v>44894</v>
      </c>
      <c r="F19018" s="192">
        <v>0.47445601851851854</v>
      </c>
      <c r="G19018">
        <v>2</v>
      </c>
      <c r="H19018" s="114" t="s">
        <v>1866</v>
      </c>
      <c r="I19018"/>
    </row>
    <row r="19019" spans="1:9" x14ac:dyDescent="0.25">
      <c r="A19019" s="114" t="s">
        <v>2254</v>
      </c>
      <c r="B19019">
        <v>270</v>
      </c>
      <c r="C19019" s="114" t="s">
        <v>53</v>
      </c>
      <c r="D19019" s="114" t="s">
        <v>570</v>
      </c>
      <c r="E19019" s="115">
        <v>44894</v>
      </c>
      <c r="F19019" s="192">
        <v>0.4745949074074074</v>
      </c>
      <c r="G19019">
        <v>2</v>
      </c>
      <c r="H19019" s="114" t="s">
        <v>571</v>
      </c>
      <c r="I19019">
        <v>5445295</v>
      </c>
    </row>
    <row r="19020" spans="1:9" x14ac:dyDescent="0.25">
      <c r="A19020" s="114" t="s">
        <v>2254</v>
      </c>
      <c r="B19020">
        <v>271</v>
      </c>
      <c r="C19020" s="114" t="s">
        <v>52</v>
      </c>
      <c r="D19020" s="114" t="s">
        <v>1244</v>
      </c>
      <c r="E19020" s="115">
        <v>44894</v>
      </c>
      <c r="F19020" s="192">
        <v>0.47562500000000002</v>
      </c>
      <c r="G19020">
        <v>2</v>
      </c>
      <c r="H19020" s="114" t="s">
        <v>1245</v>
      </c>
      <c r="I19020">
        <v>14934821</v>
      </c>
    </row>
    <row r="19021" spans="1:9" x14ac:dyDescent="0.25">
      <c r="A19021" s="114" t="s">
        <v>2254</v>
      </c>
      <c r="B19021">
        <v>272</v>
      </c>
      <c r="C19021" s="114" t="s">
        <v>52</v>
      </c>
      <c r="D19021" s="114" t="s">
        <v>444</v>
      </c>
      <c r="E19021" s="115">
        <v>44894</v>
      </c>
      <c r="F19021" s="192">
        <v>0.47569444444444442</v>
      </c>
      <c r="G19021">
        <v>2</v>
      </c>
      <c r="H19021" s="114" t="s">
        <v>445</v>
      </c>
      <c r="I19021">
        <v>7094641</v>
      </c>
    </row>
    <row r="19022" spans="1:9" x14ac:dyDescent="0.25">
      <c r="A19022" s="114" t="s">
        <v>2254</v>
      </c>
      <c r="B19022">
        <v>273</v>
      </c>
      <c r="C19022" s="114" t="s">
        <v>54</v>
      </c>
      <c r="D19022" s="114" t="s">
        <v>462</v>
      </c>
      <c r="E19022" s="115">
        <v>44894</v>
      </c>
      <c r="F19022" s="192">
        <v>0.47604166666666664</v>
      </c>
      <c r="G19022">
        <v>2</v>
      </c>
      <c r="H19022" s="114" t="s">
        <v>463</v>
      </c>
      <c r="I19022">
        <v>7623788</v>
      </c>
    </row>
    <row r="19023" spans="1:9" x14ac:dyDescent="0.25">
      <c r="A19023" s="114" t="s">
        <v>2254</v>
      </c>
      <c r="B19023">
        <v>274</v>
      </c>
      <c r="C19023" s="114" t="s">
        <v>54</v>
      </c>
      <c r="D19023" s="114" t="s">
        <v>799</v>
      </c>
      <c r="E19023" s="115">
        <v>44894</v>
      </c>
      <c r="F19023" s="192">
        <v>0.47607638888888887</v>
      </c>
      <c r="G19023">
        <v>2</v>
      </c>
      <c r="H19023" s="114" t="s">
        <v>800</v>
      </c>
      <c r="I19023">
        <v>6713817</v>
      </c>
    </row>
    <row r="19024" spans="1:9" x14ac:dyDescent="0.25">
      <c r="A19024" s="114" t="s">
        <v>2254</v>
      </c>
      <c r="B19024">
        <v>275</v>
      </c>
      <c r="C19024" s="114" t="s">
        <v>53</v>
      </c>
      <c r="D19024" s="114" t="s">
        <v>2143</v>
      </c>
      <c r="E19024" s="115">
        <v>44894</v>
      </c>
      <c r="F19024" s="192">
        <v>0.47619212962962965</v>
      </c>
      <c r="G19024">
        <v>2</v>
      </c>
      <c r="H19024" s="114" t="s">
        <v>2144</v>
      </c>
      <c r="I19024"/>
    </row>
    <row r="19025" spans="1:9" x14ac:dyDescent="0.25">
      <c r="A19025" s="114" t="s">
        <v>2254</v>
      </c>
      <c r="B19025">
        <v>276</v>
      </c>
      <c r="C19025" s="114" t="s">
        <v>53</v>
      </c>
      <c r="D19025" s="114" t="s">
        <v>764</v>
      </c>
      <c r="E19025" s="115">
        <v>44894</v>
      </c>
      <c r="F19025" s="192">
        <v>0.47622685185185187</v>
      </c>
      <c r="G19025">
        <v>2</v>
      </c>
      <c r="H19025" s="114" t="s">
        <v>765</v>
      </c>
      <c r="I19025">
        <v>5469942</v>
      </c>
    </row>
    <row r="19026" spans="1:9" x14ac:dyDescent="0.25">
      <c r="A19026" s="114" t="s">
        <v>2254</v>
      </c>
      <c r="B19026">
        <v>277</v>
      </c>
      <c r="C19026" s="114" t="s">
        <v>53</v>
      </c>
      <c r="D19026" s="114" t="s">
        <v>1531</v>
      </c>
      <c r="E19026" s="115">
        <v>44894</v>
      </c>
      <c r="F19026" s="192">
        <v>0.47635416666666669</v>
      </c>
      <c r="G19026">
        <v>2</v>
      </c>
      <c r="H19026" s="114" t="s">
        <v>1532</v>
      </c>
      <c r="I19026">
        <v>2704092</v>
      </c>
    </row>
    <row r="19027" spans="1:9" x14ac:dyDescent="0.25">
      <c r="A19027" s="114" t="s">
        <v>2254</v>
      </c>
      <c r="B19027">
        <v>278</v>
      </c>
      <c r="C19027" s="114" t="s">
        <v>53</v>
      </c>
      <c r="D19027" s="114" t="s">
        <v>797</v>
      </c>
      <c r="E19027" s="115">
        <v>44894</v>
      </c>
      <c r="F19027" s="192">
        <v>0.47641203703703705</v>
      </c>
      <c r="G19027">
        <v>2</v>
      </c>
      <c r="H19027" s="114" t="s">
        <v>798</v>
      </c>
      <c r="I19027"/>
    </row>
    <row r="19028" spans="1:9" x14ac:dyDescent="0.25">
      <c r="A19028" s="114" t="s">
        <v>2254</v>
      </c>
      <c r="B19028">
        <v>279</v>
      </c>
      <c r="C19028" s="114" t="s">
        <v>53</v>
      </c>
      <c r="D19028" s="114" t="s">
        <v>1021</v>
      </c>
      <c r="E19028" s="115">
        <v>44894</v>
      </c>
      <c r="F19028" s="192">
        <v>0.47646990740740741</v>
      </c>
      <c r="G19028">
        <v>2</v>
      </c>
      <c r="H19028" s="114" t="s">
        <v>1022</v>
      </c>
      <c r="I19028"/>
    </row>
    <row r="19029" spans="1:9" x14ac:dyDescent="0.25">
      <c r="A19029" s="114" t="s">
        <v>2254</v>
      </c>
      <c r="B19029">
        <v>280</v>
      </c>
      <c r="C19029" s="114" t="s">
        <v>52</v>
      </c>
      <c r="D19029" s="114" t="s">
        <v>402</v>
      </c>
      <c r="E19029" s="115">
        <v>44894</v>
      </c>
      <c r="F19029" s="192">
        <v>0.47652777777777777</v>
      </c>
      <c r="G19029">
        <v>2</v>
      </c>
      <c r="H19029" s="114" t="s">
        <v>403</v>
      </c>
      <c r="I19029">
        <v>5369112</v>
      </c>
    </row>
    <row r="19030" spans="1:9" x14ac:dyDescent="0.25">
      <c r="A19030" s="114" t="s">
        <v>2254</v>
      </c>
      <c r="B19030">
        <v>281</v>
      </c>
      <c r="C19030" s="114" t="s">
        <v>54</v>
      </c>
      <c r="D19030" s="114" t="s">
        <v>1228</v>
      </c>
      <c r="E19030" s="115">
        <v>44894</v>
      </c>
      <c r="F19030" s="192">
        <v>0.47702546296296294</v>
      </c>
      <c r="G19030">
        <v>2</v>
      </c>
      <c r="H19030" s="114" t="s">
        <v>1229</v>
      </c>
      <c r="I19030">
        <v>5497133</v>
      </c>
    </row>
    <row r="19031" spans="1:9" x14ac:dyDescent="0.25">
      <c r="A19031" s="114" t="s">
        <v>2254</v>
      </c>
      <c r="B19031">
        <v>282</v>
      </c>
      <c r="C19031" s="114" t="s">
        <v>54</v>
      </c>
      <c r="D19031" s="114" t="s">
        <v>310</v>
      </c>
      <c r="E19031" s="115">
        <v>44894</v>
      </c>
      <c r="F19031" s="192">
        <v>0.47704861111111113</v>
      </c>
      <c r="G19031">
        <v>2</v>
      </c>
      <c r="H19031" s="114" t="s">
        <v>311</v>
      </c>
      <c r="I19031">
        <v>5339045</v>
      </c>
    </row>
    <row r="19032" spans="1:9" x14ac:dyDescent="0.25">
      <c r="A19032" s="114" t="s">
        <v>2254</v>
      </c>
      <c r="B19032">
        <v>283</v>
      </c>
      <c r="C19032" s="114" t="s">
        <v>53</v>
      </c>
      <c r="D19032" s="114" t="s">
        <v>811</v>
      </c>
      <c r="E19032" s="115">
        <v>44894</v>
      </c>
      <c r="F19032" s="192">
        <v>0.47734953703703703</v>
      </c>
      <c r="G19032">
        <v>2</v>
      </c>
      <c r="H19032" s="114" t="s">
        <v>812</v>
      </c>
      <c r="I19032">
        <v>2025608</v>
      </c>
    </row>
    <row r="19033" spans="1:9" x14ac:dyDescent="0.25">
      <c r="A19033" s="114" t="s">
        <v>2254</v>
      </c>
      <c r="B19033">
        <v>284</v>
      </c>
      <c r="C19033" s="114" t="s">
        <v>78</v>
      </c>
      <c r="D19033" s="114" t="s">
        <v>835</v>
      </c>
      <c r="E19033" s="115">
        <v>44894</v>
      </c>
      <c r="F19033" s="192">
        <v>0.47770833333333335</v>
      </c>
      <c r="G19033">
        <v>2</v>
      </c>
      <c r="H19033" s="114" t="s">
        <v>836</v>
      </c>
      <c r="I19033">
        <v>2051391</v>
      </c>
    </row>
    <row r="19034" spans="1:9" x14ac:dyDescent="0.25">
      <c r="A19034" s="114" t="s">
        <v>2254</v>
      </c>
      <c r="B19034">
        <v>285</v>
      </c>
      <c r="C19034" s="114" t="s">
        <v>53</v>
      </c>
      <c r="D19034" s="114" t="s">
        <v>716</v>
      </c>
      <c r="E19034" s="115">
        <v>44894</v>
      </c>
      <c r="F19034" s="192">
        <v>0.47788194444444443</v>
      </c>
      <c r="G19034">
        <v>2</v>
      </c>
      <c r="H19034" s="114" t="s">
        <v>717</v>
      </c>
      <c r="I19034">
        <v>3630278</v>
      </c>
    </row>
    <row r="19035" spans="1:9" x14ac:dyDescent="0.25">
      <c r="A19035" s="114" t="s">
        <v>2254</v>
      </c>
      <c r="B19035">
        <v>286</v>
      </c>
      <c r="C19035" s="114" t="s">
        <v>53</v>
      </c>
      <c r="D19035" s="114" t="s">
        <v>440</v>
      </c>
      <c r="E19035" s="115">
        <v>44894</v>
      </c>
      <c r="F19035" s="192">
        <v>0.47792824074074075</v>
      </c>
      <c r="G19035">
        <v>2</v>
      </c>
      <c r="H19035" s="114" t="s">
        <v>441</v>
      </c>
      <c r="I19035">
        <v>3314091</v>
      </c>
    </row>
    <row r="19036" spans="1:9" x14ac:dyDescent="0.25">
      <c r="A19036" s="114" t="s">
        <v>2254</v>
      </c>
      <c r="B19036">
        <v>287</v>
      </c>
      <c r="C19036" s="114" t="s">
        <v>53</v>
      </c>
      <c r="D19036" s="114" t="s">
        <v>396</v>
      </c>
      <c r="E19036" s="115">
        <v>44894</v>
      </c>
      <c r="F19036" s="192">
        <v>0.47822916666666665</v>
      </c>
      <c r="G19036">
        <v>2</v>
      </c>
      <c r="H19036" s="114" t="s">
        <v>397</v>
      </c>
      <c r="I19036">
        <v>6717462</v>
      </c>
    </row>
    <row r="19037" spans="1:9" x14ac:dyDescent="0.25">
      <c r="A19037" s="114" t="s">
        <v>2254</v>
      </c>
      <c r="B19037">
        <v>288</v>
      </c>
      <c r="C19037" s="114" t="s">
        <v>52</v>
      </c>
      <c r="D19037" s="114" t="s">
        <v>340</v>
      </c>
      <c r="E19037" s="115">
        <v>44894</v>
      </c>
      <c r="F19037" s="192">
        <v>0.47896990740740741</v>
      </c>
      <c r="G19037">
        <v>2</v>
      </c>
      <c r="H19037" s="114" t="s">
        <v>341</v>
      </c>
      <c r="I19037">
        <v>2669206</v>
      </c>
    </row>
    <row r="19038" spans="1:9" x14ac:dyDescent="0.25">
      <c r="A19038" s="114" t="s">
        <v>2254</v>
      </c>
      <c r="B19038">
        <v>289</v>
      </c>
      <c r="C19038" s="114" t="s">
        <v>52</v>
      </c>
      <c r="D19038" s="114" t="s">
        <v>536</v>
      </c>
      <c r="E19038" s="115">
        <v>44894</v>
      </c>
      <c r="F19038" s="192">
        <v>0.47938657407407409</v>
      </c>
      <c r="G19038">
        <v>2</v>
      </c>
      <c r="H19038" s="114" t="s">
        <v>537</v>
      </c>
      <c r="I19038">
        <v>5416421</v>
      </c>
    </row>
    <row r="19039" spans="1:9" x14ac:dyDescent="0.25">
      <c r="A19039" s="114" t="s">
        <v>2254</v>
      </c>
      <c r="B19039">
        <v>290</v>
      </c>
      <c r="C19039" s="114" t="s">
        <v>52</v>
      </c>
      <c r="D19039" s="114" t="s">
        <v>406</v>
      </c>
      <c r="E19039" s="115">
        <v>44894</v>
      </c>
      <c r="F19039" s="192">
        <v>0.47942129629629632</v>
      </c>
      <c r="G19039">
        <v>2</v>
      </c>
      <c r="H19039" s="114" t="s">
        <v>407</v>
      </c>
      <c r="I19039">
        <v>2704256</v>
      </c>
    </row>
    <row r="19040" spans="1:9" x14ac:dyDescent="0.25">
      <c r="A19040" s="114" t="s">
        <v>2254</v>
      </c>
      <c r="B19040">
        <v>291</v>
      </c>
      <c r="C19040" s="114" t="s">
        <v>52</v>
      </c>
      <c r="D19040" s="114" t="s">
        <v>1232</v>
      </c>
      <c r="E19040" s="115">
        <v>44894</v>
      </c>
      <c r="F19040" s="192">
        <v>0.47966435185185186</v>
      </c>
      <c r="G19040">
        <v>2</v>
      </c>
      <c r="H19040" s="114" t="s">
        <v>1233</v>
      </c>
      <c r="I19040">
        <v>5345534</v>
      </c>
    </row>
    <row r="19041" spans="1:9" x14ac:dyDescent="0.25">
      <c r="A19041" s="114" t="s">
        <v>2254</v>
      </c>
      <c r="B19041">
        <v>292</v>
      </c>
      <c r="C19041" s="114" t="s">
        <v>54</v>
      </c>
      <c r="D19041" s="114" t="s">
        <v>332</v>
      </c>
      <c r="E19041" s="115">
        <v>44894</v>
      </c>
      <c r="F19041" s="192">
        <v>0.47971064814814812</v>
      </c>
      <c r="G19041">
        <v>2</v>
      </c>
      <c r="H19041" s="114" t="s">
        <v>333</v>
      </c>
      <c r="I19041">
        <v>5501171</v>
      </c>
    </row>
    <row r="19042" spans="1:9" x14ac:dyDescent="0.25">
      <c r="A19042" s="114" t="s">
        <v>2254</v>
      </c>
      <c r="B19042">
        <v>293</v>
      </c>
      <c r="C19042" s="114" t="s">
        <v>52</v>
      </c>
      <c r="D19042" s="114" t="s">
        <v>2145</v>
      </c>
      <c r="E19042" s="115">
        <v>44894</v>
      </c>
      <c r="F19042" s="192">
        <v>0.47974537037037035</v>
      </c>
      <c r="G19042">
        <v>2</v>
      </c>
      <c r="H19042" s="114" t="s">
        <v>2146</v>
      </c>
      <c r="I19042">
        <v>14812411</v>
      </c>
    </row>
    <row r="19043" spans="1:9" x14ac:dyDescent="0.25">
      <c r="A19043" s="114" t="s">
        <v>2254</v>
      </c>
      <c r="B19043">
        <v>294</v>
      </c>
      <c r="C19043" s="114" t="s">
        <v>52</v>
      </c>
      <c r="D19043" s="114" t="s">
        <v>408</v>
      </c>
      <c r="E19043" s="115">
        <v>44894</v>
      </c>
      <c r="F19043" s="192">
        <v>0.47989583333333335</v>
      </c>
      <c r="G19043">
        <v>2</v>
      </c>
      <c r="H19043" s="114" t="s">
        <v>409</v>
      </c>
      <c r="I19043">
        <v>7495630</v>
      </c>
    </row>
    <row r="19044" spans="1:9" x14ac:dyDescent="0.25">
      <c r="A19044" s="114" t="s">
        <v>2254</v>
      </c>
      <c r="B19044">
        <v>295</v>
      </c>
      <c r="C19044" s="114" t="s">
        <v>52</v>
      </c>
      <c r="D19044" s="114" t="s">
        <v>360</v>
      </c>
      <c r="E19044" s="115">
        <v>44894</v>
      </c>
      <c r="F19044" s="192">
        <v>0.47993055555555558</v>
      </c>
      <c r="G19044">
        <v>2</v>
      </c>
      <c r="H19044" s="114" t="s">
        <v>361</v>
      </c>
      <c r="I19044">
        <v>5503300</v>
      </c>
    </row>
    <row r="19045" spans="1:9" x14ac:dyDescent="0.25">
      <c r="A19045" s="114" t="s">
        <v>2254</v>
      </c>
      <c r="B19045">
        <v>296</v>
      </c>
      <c r="C19045" s="114" t="s">
        <v>53</v>
      </c>
      <c r="D19045" s="114" t="s">
        <v>649</v>
      </c>
      <c r="E19045" s="115">
        <v>44894</v>
      </c>
      <c r="F19045" s="192">
        <v>0.4800462962962963</v>
      </c>
      <c r="G19045">
        <v>2</v>
      </c>
      <c r="H19045" s="114" t="s">
        <v>650</v>
      </c>
      <c r="I19045"/>
    </row>
    <row r="19046" spans="1:9" x14ac:dyDescent="0.25">
      <c r="A19046" s="114" t="s">
        <v>2254</v>
      </c>
      <c r="B19046">
        <v>297</v>
      </c>
      <c r="C19046" s="114" t="s">
        <v>52</v>
      </c>
      <c r="D19046" s="114" t="s">
        <v>665</v>
      </c>
      <c r="E19046" s="115">
        <v>44894</v>
      </c>
      <c r="F19046" s="192">
        <v>0.48009259259259257</v>
      </c>
      <c r="G19046">
        <v>2</v>
      </c>
      <c r="H19046" s="114" t="s">
        <v>666</v>
      </c>
      <c r="I19046">
        <v>3666519</v>
      </c>
    </row>
    <row r="19047" spans="1:9" x14ac:dyDescent="0.25">
      <c r="A19047" s="114" t="s">
        <v>2254</v>
      </c>
      <c r="B19047">
        <v>298</v>
      </c>
      <c r="C19047" s="114" t="s">
        <v>53</v>
      </c>
      <c r="D19047" s="114" t="s">
        <v>781</v>
      </c>
      <c r="E19047" s="115">
        <v>44894</v>
      </c>
      <c r="F19047" s="192">
        <v>0.48018518518518516</v>
      </c>
      <c r="G19047">
        <v>2</v>
      </c>
      <c r="H19047" s="114" t="s">
        <v>782</v>
      </c>
      <c r="I19047">
        <v>2856175</v>
      </c>
    </row>
    <row r="19048" spans="1:9" x14ac:dyDescent="0.25">
      <c r="A19048" s="114" t="s">
        <v>2254</v>
      </c>
      <c r="B19048">
        <v>299</v>
      </c>
      <c r="C19048" s="114" t="s">
        <v>53</v>
      </c>
      <c r="D19048" s="114" t="s">
        <v>582</v>
      </c>
      <c r="E19048" s="115">
        <v>44894</v>
      </c>
      <c r="F19048" s="192">
        <v>0.48024305555555558</v>
      </c>
      <c r="G19048">
        <v>2</v>
      </c>
      <c r="H19048" s="114" t="s">
        <v>583</v>
      </c>
      <c r="I19048">
        <v>4866107</v>
      </c>
    </row>
    <row r="19049" spans="1:9" x14ac:dyDescent="0.25">
      <c r="A19049" s="114" t="s">
        <v>2254</v>
      </c>
      <c r="B19049">
        <v>300</v>
      </c>
      <c r="C19049" s="114" t="s">
        <v>53</v>
      </c>
      <c r="D19049" s="114" t="s">
        <v>654</v>
      </c>
      <c r="E19049" s="115">
        <v>44894</v>
      </c>
      <c r="F19049" s="192">
        <v>0.48030092592592594</v>
      </c>
      <c r="G19049">
        <v>2</v>
      </c>
      <c r="H19049" s="114" t="s">
        <v>655</v>
      </c>
      <c r="I19049">
        <v>2650232</v>
      </c>
    </row>
    <row r="19050" spans="1:9" x14ac:dyDescent="0.25">
      <c r="A19050" s="114" t="s">
        <v>2254</v>
      </c>
      <c r="B19050">
        <v>301</v>
      </c>
      <c r="C19050" s="114" t="s">
        <v>53</v>
      </c>
      <c r="D19050" s="114" t="s">
        <v>1023</v>
      </c>
      <c r="E19050" s="115">
        <v>44894</v>
      </c>
      <c r="F19050" s="192">
        <v>0.48045138888888889</v>
      </c>
      <c r="G19050">
        <v>2</v>
      </c>
      <c r="H19050" s="114" t="s">
        <v>1024</v>
      </c>
      <c r="I19050"/>
    </row>
    <row r="19051" spans="1:9" x14ac:dyDescent="0.25">
      <c r="A19051" s="114" t="s">
        <v>2254</v>
      </c>
      <c r="B19051">
        <v>302</v>
      </c>
      <c r="C19051" s="114" t="s">
        <v>53</v>
      </c>
      <c r="D19051" s="114" t="s">
        <v>580</v>
      </c>
      <c r="E19051" s="115">
        <v>44894</v>
      </c>
      <c r="F19051" s="192">
        <v>0.48049768518518521</v>
      </c>
      <c r="G19051">
        <v>2</v>
      </c>
      <c r="H19051" s="114" t="s">
        <v>581</v>
      </c>
      <c r="I19051"/>
    </row>
    <row r="19052" spans="1:9" x14ac:dyDescent="0.25">
      <c r="A19052" s="114" t="s">
        <v>2254</v>
      </c>
      <c r="B19052">
        <v>303</v>
      </c>
      <c r="C19052" s="114" t="s">
        <v>53</v>
      </c>
      <c r="D19052" s="114" t="s">
        <v>572</v>
      </c>
      <c r="E19052" s="115">
        <v>44894</v>
      </c>
      <c r="F19052" s="192">
        <v>0.48104166666666665</v>
      </c>
      <c r="G19052">
        <v>2</v>
      </c>
      <c r="H19052" s="114" t="s">
        <v>573</v>
      </c>
      <c r="I19052">
        <v>5052742</v>
      </c>
    </row>
    <row r="19053" spans="1:9" x14ac:dyDescent="0.25">
      <c r="A19053" s="114" t="s">
        <v>2254</v>
      </c>
      <c r="B19053">
        <v>304</v>
      </c>
      <c r="C19053" s="114" t="s">
        <v>53</v>
      </c>
      <c r="D19053" s="114" t="s">
        <v>574</v>
      </c>
      <c r="E19053" s="115">
        <v>44894</v>
      </c>
      <c r="F19053" s="192">
        <v>0.48107638888888887</v>
      </c>
      <c r="G19053">
        <v>2</v>
      </c>
      <c r="H19053" s="114" t="s">
        <v>575</v>
      </c>
      <c r="I19053">
        <v>5468434</v>
      </c>
    </row>
    <row r="19054" spans="1:9" x14ac:dyDescent="0.25">
      <c r="A19054" s="114" t="s">
        <v>2254</v>
      </c>
      <c r="B19054">
        <v>305</v>
      </c>
      <c r="C19054" s="114" t="s">
        <v>52</v>
      </c>
      <c r="D19054" s="114" t="s">
        <v>330</v>
      </c>
      <c r="E19054" s="115">
        <v>44894</v>
      </c>
      <c r="F19054" s="192">
        <v>0.48113425925925923</v>
      </c>
      <c r="G19054">
        <v>2</v>
      </c>
      <c r="H19054" s="114" t="s">
        <v>331</v>
      </c>
      <c r="I19054">
        <v>6703268</v>
      </c>
    </row>
    <row r="19055" spans="1:9" x14ac:dyDescent="0.25">
      <c r="A19055" s="114" t="s">
        <v>2254</v>
      </c>
      <c r="B19055">
        <v>306</v>
      </c>
      <c r="C19055" s="114" t="s">
        <v>54</v>
      </c>
      <c r="D19055" s="114" t="s">
        <v>592</v>
      </c>
      <c r="E19055" s="115">
        <v>44894</v>
      </c>
      <c r="F19055" s="192">
        <v>0.48144675925925928</v>
      </c>
      <c r="G19055">
        <v>2</v>
      </c>
      <c r="H19055" s="114" t="s">
        <v>593</v>
      </c>
      <c r="I19055">
        <v>3677082</v>
      </c>
    </row>
    <row r="19056" spans="1:9" x14ac:dyDescent="0.25">
      <c r="A19056" s="114" t="s">
        <v>2254</v>
      </c>
      <c r="B19056">
        <v>307</v>
      </c>
      <c r="C19056" s="114" t="s">
        <v>54</v>
      </c>
      <c r="D19056" s="114" t="s">
        <v>559</v>
      </c>
      <c r="E19056" s="115">
        <v>44894</v>
      </c>
      <c r="F19056" s="192">
        <v>0.48149305555555555</v>
      </c>
      <c r="G19056">
        <v>2</v>
      </c>
      <c r="H19056" s="114" t="s">
        <v>560</v>
      </c>
      <c r="I19056">
        <v>7109794</v>
      </c>
    </row>
    <row r="19057" spans="1:9" x14ac:dyDescent="0.25">
      <c r="A19057" s="114" t="s">
        <v>2254</v>
      </c>
      <c r="B19057">
        <v>308</v>
      </c>
      <c r="C19057" s="114" t="s">
        <v>54</v>
      </c>
      <c r="D19057" s="114" t="s">
        <v>612</v>
      </c>
      <c r="E19057" s="115">
        <v>44894</v>
      </c>
      <c r="F19057" s="192">
        <v>0.48159722222222223</v>
      </c>
      <c r="G19057">
        <v>2</v>
      </c>
      <c r="H19057" s="114" t="s">
        <v>613</v>
      </c>
      <c r="I19057"/>
    </row>
    <row r="19058" spans="1:9" x14ac:dyDescent="0.25">
      <c r="A19058" s="114" t="s">
        <v>2254</v>
      </c>
      <c r="B19058">
        <v>309</v>
      </c>
      <c r="C19058" s="114" t="s">
        <v>54</v>
      </c>
      <c r="D19058" s="114" t="s">
        <v>590</v>
      </c>
      <c r="E19058" s="115">
        <v>44894</v>
      </c>
      <c r="F19058" s="192">
        <v>0.48165509259259259</v>
      </c>
      <c r="G19058">
        <v>2</v>
      </c>
      <c r="H19058" s="114" t="s">
        <v>591</v>
      </c>
      <c r="I19058">
        <v>8268740</v>
      </c>
    </row>
    <row r="19059" spans="1:9" x14ac:dyDescent="0.25">
      <c r="A19059" s="114" t="s">
        <v>2254</v>
      </c>
      <c r="B19059">
        <v>310</v>
      </c>
      <c r="C19059" s="114" t="s">
        <v>53</v>
      </c>
      <c r="D19059" s="114" t="s">
        <v>662</v>
      </c>
      <c r="E19059" s="115">
        <v>44894</v>
      </c>
      <c r="F19059" s="192">
        <v>0.48194444444444445</v>
      </c>
      <c r="G19059">
        <v>2</v>
      </c>
      <c r="H19059" s="114" t="s">
        <v>53</v>
      </c>
      <c r="I19059"/>
    </row>
    <row r="19060" spans="1:9" x14ac:dyDescent="0.25">
      <c r="A19060" s="114" t="s">
        <v>2254</v>
      </c>
      <c r="B19060">
        <v>311</v>
      </c>
      <c r="C19060" s="114" t="s">
        <v>53</v>
      </c>
      <c r="D19060" s="114" t="s">
        <v>635</v>
      </c>
      <c r="E19060" s="115">
        <v>44894</v>
      </c>
      <c r="F19060" s="192">
        <v>0.48201388888888891</v>
      </c>
      <c r="G19060">
        <v>2</v>
      </c>
      <c r="H19060" s="114" t="s">
        <v>636</v>
      </c>
      <c r="I19060"/>
    </row>
    <row r="19061" spans="1:9" x14ac:dyDescent="0.25">
      <c r="A19061" s="114" t="s">
        <v>2254</v>
      </c>
      <c r="B19061">
        <v>312</v>
      </c>
      <c r="C19061" s="114" t="s">
        <v>53</v>
      </c>
      <c r="D19061" s="114" t="s">
        <v>736</v>
      </c>
      <c r="E19061" s="115">
        <v>44894</v>
      </c>
      <c r="F19061" s="192">
        <v>0.48207175925925927</v>
      </c>
      <c r="G19061">
        <v>2</v>
      </c>
      <c r="H19061" s="114" t="s">
        <v>737</v>
      </c>
      <c r="I19061"/>
    </row>
    <row r="19062" spans="1:9" x14ac:dyDescent="0.25">
      <c r="A19062" s="114" t="s">
        <v>2254</v>
      </c>
      <c r="B19062">
        <v>313</v>
      </c>
      <c r="C19062" s="114" t="s">
        <v>53</v>
      </c>
      <c r="D19062" s="114" t="s">
        <v>660</v>
      </c>
      <c r="E19062" s="115">
        <v>44894</v>
      </c>
      <c r="F19062" s="192">
        <v>0.4821064814814815</v>
      </c>
      <c r="G19062">
        <v>2</v>
      </c>
      <c r="H19062" s="114" t="s">
        <v>661</v>
      </c>
      <c r="I19062"/>
    </row>
    <row r="19063" spans="1:9" x14ac:dyDescent="0.25">
      <c r="A19063" s="114" t="s">
        <v>2254</v>
      </c>
      <c r="B19063">
        <v>314</v>
      </c>
      <c r="C19063" s="114" t="s">
        <v>53</v>
      </c>
      <c r="D19063" s="114" t="s">
        <v>358</v>
      </c>
      <c r="E19063" s="115">
        <v>44894</v>
      </c>
      <c r="F19063" s="192">
        <v>0.48247685185185185</v>
      </c>
      <c r="G19063">
        <v>2</v>
      </c>
      <c r="H19063" s="114" t="s">
        <v>359</v>
      </c>
      <c r="I19063"/>
    </row>
    <row r="19064" spans="1:9" x14ac:dyDescent="0.25">
      <c r="A19064" s="114" t="s">
        <v>2254</v>
      </c>
      <c r="B19064">
        <v>315</v>
      </c>
      <c r="C19064" s="114" t="s">
        <v>52</v>
      </c>
      <c r="D19064" s="114" t="s">
        <v>1915</v>
      </c>
      <c r="E19064" s="115">
        <v>44894</v>
      </c>
      <c r="F19064" s="192">
        <v>0.48252314814814817</v>
      </c>
      <c r="G19064">
        <v>2</v>
      </c>
      <c r="H19064" s="114" t="s">
        <v>1916</v>
      </c>
      <c r="I19064">
        <v>5369288</v>
      </c>
    </row>
    <row r="19065" spans="1:9" x14ac:dyDescent="0.25">
      <c r="A19065" s="114" t="s">
        <v>2254</v>
      </c>
      <c r="B19065">
        <v>316</v>
      </c>
      <c r="C19065" s="114" t="s">
        <v>53</v>
      </c>
      <c r="D19065" s="114" t="s">
        <v>766</v>
      </c>
      <c r="E19065" s="115">
        <v>44894</v>
      </c>
      <c r="F19065" s="192">
        <v>0.48256944444444444</v>
      </c>
      <c r="G19065">
        <v>2</v>
      </c>
      <c r="H19065" s="114" t="s">
        <v>767</v>
      </c>
      <c r="I19065"/>
    </row>
    <row r="19066" spans="1:9" x14ac:dyDescent="0.25">
      <c r="A19066" s="114" t="s">
        <v>2254</v>
      </c>
      <c r="B19066">
        <v>317</v>
      </c>
      <c r="C19066" s="114" t="s">
        <v>53</v>
      </c>
      <c r="D19066" s="114" t="s">
        <v>1533</v>
      </c>
      <c r="E19066" s="115">
        <v>44894</v>
      </c>
      <c r="F19066" s="192">
        <v>0.48287037037037039</v>
      </c>
      <c r="G19066">
        <v>2</v>
      </c>
      <c r="H19066" s="114" t="s">
        <v>1534</v>
      </c>
      <c r="I19066"/>
    </row>
    <row r="19067" spans="1:9" x14ac:dyDescent="0.25">
      <c r="A19067" s="114" t="s">
        <v>2254</v>
      </c>
      <c r="B19067">
        <v>318</v>
      </c>
      <c r="C19067" s="114" t="s">
        <v>53</v>
      </c>
      <c r="D19067" s="114" t="s">
        <v>576</v>
      </c>
      <c r="E19067" s="115">
        <v>44894</v>
      </c>
      <c r="F19067" s="192">
        <v>0.48290509259259257</v>
      </c>
      <c r="G19067">
        <v>2</v>
      </c>
      <c r="H19067" s="114" t="s">
        <v>577</v>
      </c>
      <c r="I19067">
        <v>5375368</v>
      </c>
    </row>
    <row r="19068" spans="1:9" x14ac:dyDescent="0.25">
      <c r="A19068" s="114" t="s">
        <v>2254</v>
      </c>
      <c r="B19068">
        <v>319</v>
      </c>
      <c r="C19068" s="114" t="s">
        <v>53</v>
      </c>
      <c r="D19068" s="114" t="s">
        <v>1143</v>
      </c>
      <c r="E19068" s="115">
        <v>44894</v>
      </c>
      <c r="F19068" s="192">
        <v>0.48324074074074075</v>
      </c>
      <c r="G19068">
        <v>2</v>
      </c>
      <c r="H19068" s="114" t="s">
        <v>1144</v>
      </c>
      <c r="I19068"/>
    </row>
    <row r="19069" spans="1:9" x14ac:dyDescent="0.25">
      <c r="A19069" s="114" t="s">
        <v>2254</v>
      </c>
      <c r="B19069">
        <v>320</v>
      </c>
      <c r="C19069" s="114" t="s">
        <v>53</v>
      </c>
      <c r="D19069" s="114" t="s">
        <v>841</v>
      </c>
      <c r="E19069" s="115">
        <v>44894</v>
      </c>
      <c r="F19069" s="192">
        <v>0.4833912037037037</v>
      </c>
      <c r="G19069">
        <v>2</v>
      </c>
      <c r="H19069" s="114" t="s">
        <v>842</v>
      </c>
      <c r="I19069"/>
    </row>
    <row r="19070" spans="1:9" x14ac:dyDescent="0.25">
      <c r="A19070" s="114" t="s">
        <v>2254</v>
      </c>
      <c r="B19070">
        <v>321</v>
      </c>
      <c r="C19070" s="114" t="s">
        <v>53</v>
      </c>
      <c r="D19070" s="114" t="s">
        <v>1389</v>
      </c>
      <c r="E19070" s="115">
        <v>44894</v>
      </c>
      <c r="F19070" s="192">
        <v>0.48346064814814815</v>
      </c>
      <c r="G19070">
        <v>2</v>
      </c>
      <c r="H19070" s="114" t="s">
        <v>53</v>
      </c>
      <c r="I19070"/>
    </row>
    <row r="19071" spans="1:9" x14ac:dyDescent="0.25">
      <c r="A19071" s="114" t="s">
        <v>2254</v>
      </c>
      <c r="B19071">
        <v>322</v>
      </c>
      <c r="C19071" s="114" t="s">
        <v>53</v>
      </c>
      <c r="D19071" s="114" t="s">
        <v>1580</v>
      </c>
      <c r="E19071" s="115">
        <v>44894</v>
      </c>
      <c r="F19071" s="192">
        <v>0.48350694444444442</v>
      </c>
      <c r="G19071">
        <v>2</v>
      </c>
      <c r="H19071" s="114" t="s">
        <v>1581</v>
      </c>
      <c r="I19071">
        <v>5489223</v>
      </c>
    </row>
    <row r="19072" spans="1:9" x14ac:dyDescent="0.25">
      <c r="A19072" s="114" t="s">
        <v>2254</v>
      </c>
      <c r="B19072">
        <v>323</v>
      </c>
      <c r="C19072" s="114" t="s">
        <v>53</v>
      </c>
      <c r="D19072" s="114" t="s">
        <v>1565</v>
      </c>
      <c r="E19072" s="115">
        <v>44894</v>
      </c>
      <c r="F19072" s="192">
        <v>0.48372685185185182</v>
      </c>
      <c r="G19072">
        <v>2</v>
      </c>
      <c r="H19072" s="114" t="s">
        <v>1566</v>
      </c>
      <c r="I19072">
        <v>15027060</v>
      </c>
    </row>
    <row r="19073" spans="1:9" x14ac:dyDescent="0.25">
      <c r="A19073" s="114" t="s">
        <v>2254</v>
      </c>
      <c r="B19073">
        <v>324</v>
      </c>
      <c r="C19073" s="114" t="s">
        <v>53</v>
      </c>
      <c r="D19073" s="114" t="s">
        <v>578</v>
      </c>
      <c r="E19073" s="115">
        <v>44894</v>
      </c>
      <c r="F19073" s="192">
        <v>0.48383101851851851</v>
      </c>
      <c r="G19073">
        <v>2</v>
      </c>
      <c r="H19073" s="114" t="s">
        <v>579</v>
      </c>
      <c r="I19073"/>
    </row>
    <row r="19074" spans="1:9" x14ac:dyDescent="0.25">
      <c r="A19074" s="114" t="s">
        <v>2254</v>
      </c>
      <c r="B19074">
        <v>325</v>
      </c>
      <c r="C19074" s="114" t="s">
        <v>54</v>
      </c>
      <c r="D19074" s="114" t="s">
        <v>669</v>
      </c>
      <c r="E19074" s="115">
        <v>44894</v>
      </c>
      <c r="F19074" s="192">
        <v>0.48386574074074074</v>
      </c>
      <c r="G19074">
        <v>2</v>
      </c>
      <c r="H19074" s="114" t="s">
        <v>670</v>
      </c>
      <c r="I19074">
        <v>15010509</v>
      </c>
    </row>
    <row r="19075" spans="1:9" x14ac:dyDescent="0.25">
      <c r="A19075" s="114" t="s">
        <v>2254</v>
      </c>
      <c r="B19075">
        <v>326</v>
      </c>
      <c r="C19075" s="114" t="s">
        <v>53</v>
      </c>
      <c r="D19075" s="114" t="s">
        <v>1596</v>
      </c>
      <c r="E19075" s="115">
        <v>44894</v>
      </c>
      <c r="F19075" s="192">
        <v>0.48451388888888891</v>
      </c>
      <c r="G19075">
        <v>2</v>
      </c>
      <c r="H19075" s="114" t="s">
        <v>1597</v>
      </c>
      <c r="I19075">
        <v>6719085</v>
      </c>
    </row>
    <row r="19076" spans="1:9" x14ac:dyDescent="0.25">
      <c r="A19076" s="114" t="s">
        <v>2254</v>
      </c>
      <c r="B19076">
        <v>327</v>
      </c>
      <c r="C19076" s="114" t="s">
        <v>53</v>
      </c>
      <c r="D19076" s="114" t="s">
        <v>1254</v>
      </c>
      <c r="E19076" s="115">
        <v>44894</v>
      </c>
      <c r="F19076" s="192">
        <v>0.48458333333333331</v>
      </c>
      <c r="G19076">
        <v>2</v>
      </c>
      <c r="H19076" s="114" t="s">
        <v>1255</v>
      </c>
      <c r="I19076">
        <v>3380625</v>
      </c>
    </row>
    <row r="19077" spans="1:9" x14ac:dyDescent="0.25">
      <c r="A19077" s="114" t="s">
        <v>2254</v>
      </c>
      <c r="B19077">
        <v>328</v>
      </c>
      <c r="C19077" s="114" t="s">
        <v>53</v>
      </c>
      <c r="D19077" s="114" t="s">
        <v>702</v>
      </c>
      <c r="E19077" s="115">
        <v>44894</v>
      </c>
      <c r="F19077" s="192">
        <v>0.48461805555555554</v>
      </c>
      <c r="G19077">
        <v>2</v>
      </c>
      <c r="H19077" s="114" t="s">
        <v>703</v>
      </c>
      <c r="I19077"/>
    </row>
    <row r="19078" spans="1:9" x14ac:dyDescent="0.25">
      <c r="A19078" s="114" t="s">
        <v>2254</v>
      </c>
      <c r="B19078">
        <v>329</v>
      </c>
      <c r="C19078" s="114" t="s">
        <v>52</v>
      </c>
      <c r="D19078" s="114" t="s">
        <v>368</v>
      </c>
      <c r="E19078" s="115">
        <v>44894</v>
      </c>
      <c r="F19078" s="192">
        <v>0.48489583333333336</v>
      </c>
      <c r="G19078">
        <v>2</v>
      </c>
      <c r="H19078" s="114" t="s">
        <v>369</v>
      </c>
      <c r="I19078">
        <v>2669514</v>
      </c>
    </row>
    <row r="19079" spans="1:9" x14ac:dyDescent="0.25">
      <c r="A19079" s="114" t="s">
        <v>2254</v>
      </c>
      <c r="B19079">
        <v>330</v>
      </c>
      <c r="C19079" s="114" t="s">
        <v>54</v>
      </c>
      <c r="D19079" s="114" t="s">
        <v>264</v>
      </c>
      <c r="E19079" s="115">
        <v>44894</v>
      </c>
      <c r="F19079" s="192">
        <v>0.48494212962962963</v>
      </c>
      <c r="G19079">
        <v>2</v>
      </c>
      <c r="H19079" s="114" t="s">
        <v>265</v>
      </c>
      <c r="I19079">
        <v>5350791</v>
      </c>
    </row>
    <row r="19080" spans="1:9" x14ac:dyDescent="0.25">
      <c r="A19080" s="114" t="s">
        <v>2254</v>
      </c>
      <c r="B19080">
        <v>331</v>
      </c>
      <c r="C19080" s="114" t="s">
        <v>52</v>
      </c>
      <c r="D19080" s="114" t="s">
        <v>446</v>
      </c>
      <c r="E19080" s="115">
        <v>44894</v>
      </c>
      <c r="F19080" s="192">
        <v>0.48503472222222221</v>
      </c>
      <c r="G19080">
        <v>2</v>
      </c>
      <c r="H19080" s="114" t="s">
        <v>447</v>
      </c>
      <c r="I19080">
        <v>5488572</v>
      </c>
    </row>
    <row r="19081" spans="1:9" x14ac:dyDescent="0.25">
      <c r="A19081" s="114" t="s">
        <v>2254</v>
      </c>
      <c r="B19081">
        <v>332</v>
      </c>
      <c r="C19081" s="114" t="s">
        <v>52</v>
      </c>
      <c r="D19081" s="114" t="s">
        <v>674</v>
      </c>
      <c r="E19081" s="115">
        <v>44894</v>
      </c>
      <c r="F19081" s="192">
        <v>0.48582175925925924</v>
      </c>
      <c r="G19081">
        <v>2</v>
      </c>
      <c r="H19081" s="114" t="s">
        <v>675</v>
      </c>
      <c r="I19081">
        <v>6699470</v>
      </c>
    </row>
    <row r="19082" spans="1:9" x14ac:dyDescent="0.25">
      <c r="A19082" s="114" t="s">
        <v>2254</v>
      </c>
      <c r="B19082">
        <v>333</v>
      </c>
      <c r="C19082" s="114" t="s">
        <v>52</v>
      </c>
      <c r="D19082" s="114" t="s">
        <v>1907</v>
      </c>
      <c r="E19082" s="115">
        <v>44894</v>
      </c>
      <c r="F19082" s="192">
        <v>0.48637731481481483</v>
      </c>
      <c r="G19082">
        <v>2</v>
      </c>
      <c r="H19082" s="114" t="s">
        <v>1908</v>
      </c>
      <c r="I19082">
        <v>4848209</v>
      </c>
    </row>
    <row r="19083" spans="1:9" x14ac:dyDescent="0.25">
      <c r="A19083" s="114" t="s">
        <v>2254</v>
      </c>
      <c r="B19083">
        <v>334</v>
      </c>
      <c r="C19083" s="114" t="s">
        <v>52</v>
      </c>
      <c r="D19083" s="114" t="s">
        <v>779</v>
      </c>
      <c r="E19083" s="115">
        <v>44894</v>
      </c>
      <c r="F19083" s="192">
        <v>0.48648148148148146</v>
      </c>
      <c r="G19083">
        <v>2</v>
      </c>
      <c r="H19083" s="114" t="s">
        <v>780</v>
      </c>
      <c r="I19083">
        <v>5381595</v>
      </c>
    </row>
    <row r="19084" spans="1:9" x14ac:dyDescent="0.25">
      <c r="A19084" s="114" t="s">
        <v>2254</v>
      </c>
      <c r="B19084">
        <v>335</v>
      </c>
      <c r="C19084" s="114" t="s">
        <v>52</v>
      </c>
      <c r="D19084" s="114" t="s">
        <v>1050</v>
      </c>
      <c r="E19084" s="115">
        <v>44894</v>
      </c>
      <c r="F19084" s="192">
        <v>0.48652777777777778</v>
      </c>
      <c r="G19084">
        <v>2</v>
      </c>
      <c r="H19084" s="114" t="s">
        <v>1051</v>
      </c>
      <c r="I19084">
        <v>5367831</v>
      </c>
    </row>
    <row r="19085" spans="1:9" x14ac:dyDescent="0.25">
      <c r="A19085" s="114" t="s">
        <v>2254</v>
      </c>
      <c r="B19085">
        <v>336</v>
      </c>
      <c r="C19085" s="114" t="s">
        <v>53</v>
      </c>
      <c r="D19085" s="114" t="s">
        <v>656</v>
      </c>
      <c r="E19085" s="115">
        <v>44894</v>
      </c>
      <c r="F19085" s="192">
        <v>0.48666666666666669</v>
      </c>
      <c r="G19085">
        <v>2</v>
      </c>
      <c r="H19085" s="114" t="s">
        <v>657</v>
      </c>
      <c r="I19085"/>
    </row>
    <row r="19086" spans="1:9" x14ac:dyDescent="0.25">
      <c r="A19086" s="114" t="s">
        <v>2254</v>
      </c>
      <c r="B19086">
        <v>337</v>
      </c>
      <c r="C19086" s="114" t="s">
        <v>52</v>
      </c>
      <c r="D19086" s="114" t="s">
        <v>418</v>
      </c>
      <c r="E19086" s="115">
        <v>44894</v>
      </c>
      <c r="F19086" s="192">
        <v>0.48671296296296296</v>
      </c>
      <c r="G19086">
        <v>2</v>
      </c>
      <c r="H19086" s="114" t="s">
        <v>419</v>
      </c>
      <c r="I19086">
        <v>3642277</v>
      </c>
    </row>
    <row r="19087" spans="1:9" x14ac:dyDescent="0.25">
      <c r="A19087" s="114" t="s">
        <v>2254</v>
      </c>
      <c r="B19087">
        <v>338</v>
      </c>
      <c r="C19087" s="114" t="s">
        <v>53</v>
      </c>
      <c r="D19087" s="114" t="s">
        <v>602</v>
      </c>
      <c r="E19087" s="115">
        <v>44894</v>
      </c>
      <c r="F19087" s="192">
        <v>0.48674768518518519</v>
      </c>
      <c r="G19087">
        <v>2</v>
      </c>
      <c r="H19087" s="114" t="s">
        <v>603</v>
      </c>
      <c r="I19087">
        <v>5482836</v>
      </c>
    </row>
    <row r="19088" spans="1:9" x14ac:dyDescent="0.25">
      <c r="A19088" s="114" t="s">
        <v>2254</v>
      </c>
      <c r="B19088">
        <v>339</v>
      </c>
      <c r="C19088" s="114" t="s">
        <v>52</v>
      </c>
      <c r="D19088" s="114" t="s">
        <v>1234</v>
      </c>
      <c r="E19088" s="115">
        <v>44894</v>
      </c>
      <c r="F19088" s="192">
        <v>0.48711805555555554</v>
      </c>
      <c r="G19088">
        <v>2</v>
      </c>
      <c r="H19088" s="114" t="s">
        <v>1235</v>
      </c>
      <c r="I19088">
        <v>5435787</v>
      </c>
    </row>
    <row r="19089" spans="1:9" x14ac:dyDescent="0.25">
      <c r="A19089" s="114" t="s">
        <v>2254</v>
      </c>
      <c r="B19089">
        <v>340</v>
      </c>
      <c r="C19089" s="114" t="s">
        <v>53</v>
      </c>
      <c r="D19089" s="114" t="s">
        <v>1555</v>
      </c>
      <c r="E19089" s="115">
        <v>44894</v>
      </c>
      <c r="F19089" s="192">
        <v>0.48758101851851854</v>
      </c>
      <c r="G19089">
        <v>2</v>
      </c>
      <c r="H19089" s="114" t="s">
        <v>1556</v>
      </c>
      <c r="I19089">
        <v>5501185</v>
      </c>
    </row>
    <row r="19090" spans="1:9" x14ac:dyDescent="0.25">
      <c r="A19090" s="114" t="s">
        <v>2254</v>
      </c>
      <c r="B19090">
        <v>341</v>
      </c>
      <c r="C19090" s="114" t="s">
        <v>53</v>
      </c>
      <c r="D19090" s="114" t="s">
        <v>1141</v>
      </c>
      <c r="E19090" s="115">
        <v>44894</v>
      </c>
      <c r="F19090" s="192">
        <v>0.4876388888888889</v>
      </c>
      <c r="G19090">
        <v>2</v>
      </c>
      <c r="H19090" s="114" t="s">
        <v>1142</v>
      </c>
      <c r="I19090">
        <v>8900093</v>
      </c>
    </row>
    <row r="19091" spans="1:9" x14ac:dyDescent="0.25">
      <c r="A19091" s="114" t="s">
        <v>2254</v>
      </c>
      <c r="B19091">
        <v>342</v>
      </c>
      <c r="C19091" s="114" t="s">
        <v>53</v>
      </c>
      <c r="D19091" s="114" t="s">
        <v>354</v>
      </c>
      <c r="E19091" s="115">
        <v>44894</v>
      </c>
      <c r="F19091" s="192">
        <v>0.48792824074074076</v>
      </c>
      <c r="G19091">
        <v>2</v>
      </c>
      <c r="H19091" s="114" t="s">
        <v>355</v>
      </c>
      <c r="I19091"/>
    </row>
    <row r="19092" spans="1:9" x14ac:dyDescent="0.25">
      <c r="A19092" s="114" t="s">
        <v>2254</v>
      </c>
      <c r="B19092">
        <v>343</v>
      </c>
      <c r="C19092" s="114" t="s">
        <v>52</v>
      </c>
      <c r="D19092" s="114" t="s">
        <v>777</v>
      </c>
      <c r="E19092" s="115">
        <v>44894</v>
      </c>
      <c r="F19092" s="192">
        <v>0.4881712962962963</v>
      </c>
      <c r="G19092">
        <v>2</v>
      </c>
      <c r="H19092" s="114" t="s">
        <v>778</v>
      </c>
      <c r="I19092">
        <v>5381975</v>
      </c>
    </row>
    <row r="19093" spans="1:9" x14ac:dyDescent="0.25">
      <c r="A19093" s="114" t="s">
        <v>2254</v>
      </c>
      <c r="B19093">
        <v>344</v>
      </c>
      <c r="C19093" s="114" t="s">
        <v>53</v>
      </c>
      <c r="D19093" s="114" t="s">
        <v>486</v>
      </c>
      <c r="E19093" s="115">
        <v>44894</v>
      </c>
      <c r="F19093" s="192">
        <v>0.48844907407407406</v>
      </c>
      <c r="G19093">
        <v>2</v>
      </c>
      <c r="H19093" s="114" t="s">
        <v>487</v>
      </c>
      <c r="I19093"/>
    </row>
    <row r="19094" spans="1:9" x14ac:dyDescent="0.25">
      <c r="A19094" s="114" t="s">
        <v>2254</v>
      </c>
      <c r="B19094">
        <v>345</v>
      </c>
      <c r="C19094" s="114" t="s">
        <v>53</v>
      </c>
      <c r="D19094" s="114" t="s">
        <v>320</v>
      </c>
      <c r="E19094" s="115">
        <v>44894</v>
      </c>
      <c r="F19094" s="192">
        <v>0.48850694444444442</v>
      </c>
      <c r="G19094">
        <v>2</v>
      </c>
      <c r="H19094" s="114" t="s">
        <v>321</v>
      </c>
      <c r="I19094">
        <v>3385712</v>
      </c>
    </row>
    <row r="19095" spans="1:9" x14ac:dyDescent="0.25">
      <c r="A19095" s="114" t="s">
        <v>2254</v>
      </c>
      <c r="B19095">
        <v>346</v>
      </c>
      <c r="C19095" s="114" t="s">
        <v>52</v>
      </c>
      <c r="D19095" s="114" t="s">
        <v>829</v>
      </c>
      <c r="E19095" s="115">
        <v>44894</v>
      </c>
      <c r="F19095" s="192">
        <v>0.48854166666666665</v>
      </c>
      <c r="G19095">
        <v>2</v>
      </c>
      <c r="H19095" s="114" t="s">
        <v>830</v>
      </c>
      <c r="I19095">
        <v>5495578</v>
      </c>
    </row>
    <row r="19096" spans="1:9" x14ac:dyDescent="0.25">
      <c r="A19096" s="114" t="s">
        <v>2254</v>
      </c>
      <c r="B19096">
        <v>347</v>
      </c>
      <c r="C19096" s="114" t="s">
        <v>53</v>
      </c>
      <c r="D19096" s="114" t="s">
        <v>1276</v>
      </c>
      <c r="E19096" s="115">
        <v>44894</v>
      </c>
      <c r="F19096" s="192">
        <v>0.48861111111111111</v>
      </c>
      <c r="G19096">
        <v>2</v>
      </c>
      <c r="H19096" s="114" t="s">
        <v>1277</v>
      </c>
      <c r="I19096"/>
    </row>
    <row r="19097" spans="1:9" x14ac:dyDescent="0.25">
      <c r="A19097" s="114" t="s">
        <v>2254</v>
      </c>
      <c r="B19097">
        <v>348</v>
      </c>
      <c r="C19097" s="114" t="s">
        <v>53</v>
      </c>
      <c r="D19097" s="114" t="s">
        <v>726</v>
      </c>
      <c r="E19097" s="115">
        <v>44894</v>
      </c>
      <c r="F19097" s="192">
        <v>0.48886574074074074</v>
      </c>
      <c r="G19097">
        <v>2</v>
      </c>
      <c r="H19097" s="114" t="s">
        <v>727</v>
      </c>
      <c r="I19097">
        <v>2630972</v>
      </c>
    </row>
    <row r="19098" spans="1:9" x14ac:dyDescent="0.25">
      <c r="A19098" s="114" t="s">
        <v>2254</v>
      </c>
      <c r="B19098">
        <v>349</v>
      </c>
      <c r="C19098" s="114" t="s">
        <v>53</v>
      </c>
      <c r="D19098" s="114" t="s">
        <v>568</v>
      </c>
      <c r="E19098" s="115">
        <v>44894</v>
      </c>
      <c r="F19098" s="192">
        <v>0.4889236111111111</v>
      </c>
      <c r="G19098">
        <v>2</v>
      </c>
      <c r="H19098" s="114" t="s">
        <v>569</v>
      </c>
      <c r="I19098">
        <v>5447295</v>
      </c>
    </row>
    <row r="19099" spans="1:9" x14ac:dyDescent="0.25">
      <c r="A19099" s="114" t="s">
        <v>2254</v>
      </c>
      <c r="B19099">
        <v>350</v>
      </c>
      <c r="C19099" s="114" t="s">
        <v>53</v>
      </c>
      <c r="D19099" s="114" t="s">
        <v>1677</v>
      </c>
      <c r="E19099" s="115">
        <v>44894</v>
      </c>
      <c r="F19099" s="192">
        <v>0.48898148148148146</v>
      </c>
      <c r="G19099">
        <v>2</v>
      </c>
      <c r="H19099" s="114" t="s">
        <v>1678</v>
      </c>
      <c r="I19099">
        <v>2723383</v>
      </c>
    </row>
    <row r="19100" spans="1:9" x14ac:dyDescent="0.25">
      <c r="A19100" s="114" t="s">
        <v>2254</v>
      </c>
      <c r="B19100">
        <v>351</v>
      </c>
      <c r="C19100" s="114" t="s">
        <v>52</v>
      </c>
      <c r="D19100" s="114" t="s">
        <v>302</v>
      </c>
      <c r="E19100" s="115">
        <v>44894</v>
      </c>
      <c r="F19100" s="192">
        <v>0.48903935185185188</v>
      </c>
      <c r="G19100">
        <v>2</v>
      </c>
      <c r="H19100" s="114" t="s">
        <v>303</v>
      </c>
      <c r="I19100">
        <v>5417847</v>
      </c>
    </row>
    <row r="19101" spans="1:9" x14ac:dyDescent="0.25">
      <c r="A19101" s="114" t="s">
        <v>2254</v>
      </c>
      <c r="B19101">
        <v>352</v>
      </c>
      <c r="C19101" s="114" t="s">
        <v>54</v>
      </c>
      <c r="D19101" s="114" t="s">
        <v>907</v>
      </c>
      <c r="E19101" s="115">
        <v>44894</v>
      </c>
      <c r="F19101" s="192">
        <v>0.48927083333333332</v>
      </c>
      <c r="G19101">
        <v>2</v>
      </c>
      <c r="H19101" s="114" t="s">
        <v>908</v>
      </c>
      <c r="I19101">
        <v>6709334</v>
      </c>
    </row>
    <row r="19102" spans="1:9" x14ac:dyDescent="0.25">
      <c r="A19102" s="114" t="s">
        <v>2254</v>
      </c>
      <c r="B19102">
        <v>353</v>
      </c>
      <c r="C19102" s="114" t="s">
        <v>54</v>
      </c>
      <c r="D19102" s="114" t="s">
        <v>338</v>
      </c>
      <c r="E19102" s="115">
        <v>44894</v>
      </c>
      <c r="F19102" s="192">
        <v>0.48930555555555555</v>
      </c>
      <c r="G19102">
        <v>2</v>
      </c>
      <c r="H19102" s="114" t="s">
        <v>339</v>
      </c>
      <c r="I19102">
        <v>8414045</v>
      </c>
    </row>
    <row r="19103" spans="1:9" x14ac:dyDescent="0.25">
      <c r="A19103" s="114" t="s">
        <v>2254</v>
      </c>
      <c r="B19103">
        <v>354</v>
      </c>
      <c r="C19103" s="114" t="s">
        <v>52</v>
      </c>
      <c r="D19103" s="114" t="s">
        <v>304</v>
      </c>
      <c r="E19103" s="115">
        <v>44894</v>
      </c>
      <c r="F19103" s="192">
        <v>0.48951388888888892</v>
      </c>
      <c r="G19103">
        <v>2</v>
      </c>
      <c r="H19103" s="114" t="s">
        <v>305</v>
      </c>
      <c r="I19103">
        <v>5382631</v>
      </c>
    </row>
    <row r="19104" spans="1:9" x14ac:dyDescent="0.25">
      <c r="A19104" s="114" t="s">
        <v>2254</v>
      </c>
      <c r="B19104">
        <v>355</v>
      </c>
      <c r="C19104" s="114" t="s">
        <v>53</v>
      </c>
      <c r="D19104" s="114" t="s">
        <v>768</v>
      </c>
      <c r="E19104" s="115">
        <v>44894</v>
      </c>
      <c r="F19104" s="192">
        <v>0.48957175925925928</v>
      </c>
      <c r="G19104">
        <v>2</v>
      </c>
      <c r="H19104" s="114" t="s">
        <v>769</v>
      </c>
      <c r="I19104"/>
    </row>
    <row r="19105" spans="1:9" x14ac:dyDescent="0.25">
      <c r="A19105" s="114" t="s">
        <v>2254</v>
      </c>
      <c r="B19105">
        <v>356</v>
      </c>
      <c r="C19105" s="114" t="s">
        <v>54</v>
      </c>
      <c r="D19105" s="114" t="s">
        <v>625</v>
      </c>
      <c r="E19105" s="115">
        <v>44894</v>
      </c>
      <c r="F19105" s="192">
        <v>0.48996527777777776</v>
      </c>
      <c r="G19105">
        <v>2</v>
      </c>
      <c r="H19105" s="114" t="s">
        <v>626</v>
      </c>
      <c r="I19105">
        <v>3414184</v>
      </c>
    </row>
    <row r="19106" spans="1:9" x14ac:dyDescent="0.25">
      <c r="A19106" s="114" t="s">
        <v>2254</v>
      </c>
      <c r="B19106">
        <v>357</v>
      </c>
      <c r="C19106" s="114" t="s">
        <v>52</v>
      </c>
      <c r="D19106" s="114" t="s">
        <v>1938</v>
      </c>
      <c r="E19106" s="115">
        <v>44894</v>
      </c>
      <c r="F19106" s="192">
        <v>0.4901388888888889</v>
      </c>
      <c r="G19106">
        <v>2</v>
      </c>
      <c r="H19106" s="114" t="s">
        <v>1939</v>
      </c>
      <c r="I19106">
        <v>6709463</v>
      </c>
    </row>
    <row r="19107" spans="1:9" x14ac:dyDescent="0.25">
      <c r="A19107" s="114" t="s">
        <v>2254</v>
      </c>
      <c r="B19107">
        <v>358</v>
      </c>
      <c r="C19107" s="114" t="s">
        <v>54</v>
      </c>
      <c r="D19107" s="114" t="s">
        <v>606</v>
      </c>
      <c r="E19107" s="115">
        <v>44894</v>
      </c>
      <c r="F19107" s="192">
        <v>0.49038194444444444</v>
      </c>
      <c r="G19107">
        <v>2</v>
      </c>
      <c r="H19107" s="114" t="s">
        <v>607</v>
      </c>
      <c r="I19107">
        <v>3404526</v>
      </c>
    </row>
    <row r="19108" spans="1:9" x14ac:dyDescent="0.25">
      <c r="A19108" s="114" t="s">
        <v>2254</v>
      </c>
      <c r="B19108">
        <v>359</v>
      </c>
      <c r="C19108" s="114" t="s">
        <v>52</v>
      </c>
      <c r="D19108" s="114" t="s">
        <v>770</v>
      </c>
      <c r="E19108" s="115">
        <v>44894</v>
      </c>
      <c r="F19108" s="192">
        <v>0.49077546296296298</v>
      </c>
      <c r="G19108">
        <v>2</v>
      </c>
      <c r="H19108" s="114" t="s">
        <v>771</v>
      </c>
      <c r="I19108"/>
    </row>
    <row r="19109" spans="1:9" x14ac:dyDescent="0.25">
      <c r="A19109" s="114" t="s">
        <v>2254</v>
      </c>
      <c r="B19109">
        <v>360</v>
      </c>
      <c r="C19109" s="114" t="s">
        <v>52</v>
      </c>
      <c r="D19109" s="114" t="s">
        <v>2094</v>
      </c>
      <c r="E19109" s="115">
        <v>44894</v>
      </c>
      <c r="F19109" s="192">
        <v>0.49135416666666665</v>
      </c>
      <c r="G19109">
        <v>2</v>
      </c>
      <c r="H19109" s="114" t="s">
        <v>2095</v>
      </c>
      <c r="I19109">
        <v>5507609</v>
      </c>
    </row>
    <row r="19110" spans="1:9" x14ac:dyDescent="0.25">
      <c r="A19110" s="114" t="s">
        <v>2254</v>
      </c>
      <c r="B19110">
        <v>361</v>
      </c>
      <c r="C19110" s="114" t="s">
        <v>18</v>
      </c>
      <c r="D19110" s="114" t="s">
        <v>1552</v>
      </c>
      <c r="E19110" s="115">
        <v>44894</v>
      </c>
      <c r="F19110" s="192">
        <v>0.49204861111111109</v>
      </c>
      <c r="G19110">
        <v>2</v>
      </c>
      <c r="H19110" s="114" t="s">
        <v>1553</v>
      </c>
      <c r="I19110">
        <v>6721174</v>
      </c>
    </row>
    <row r="19111" spans="1:9" x14ac:dyDescent="0.25">
      <c r="A19111" s="114" t="s">
        <v>2254</v>
      </c>
      <c r="B19111">
        <v>362</v>
      </c>
      <c r="C19111" s="114" t="s">
        <v>52</v>
      </c>
      <c r="D19111" s="114" t="s">
        <v>1991</v>
      </c>
      <c r="E19111" s="115">
        <v>44894</v>
      </c>
      <c r="F19111" s="192">
        <v>0.49209490740740741</v>
      </c>
      <c r="G19111">
        <v>2</v>
      </c>
      <c r="H19111" s="114" t="s">
        <v>1992</v>
      </c>
      <c r="I19111">
        <v>6709048</v>
      </c>
    </row>
    <row r="19112" spans="1:9" x14ac:dyDescent="0.25">
      <c r="A19112" s="114" t="s">
        <v>2254</v>
      </c>
      <c r="B19112">
        <v>363</v>
      </c>
      <c r="C19112" s="114" t="s">
        <v>54</v>
      </c>
      <c r="D19112" s="114" t="s">
        <v>1280</v>
      </c>
      <c r="E19112" s="115">
        <v>44894</v>
      </c>
      <c r="F19112" s="192">
        <v>0.49223379629629632</v>
      </c>
      <c r="G19112">
        <v>2</v>
      </c>
      <c r="H19112" s="114" t="s">
        <v>1281</v>
      </c>
      <c r="I19112">
        <v>14811846</v>
      </c>
    </row>
    <row r="19113" spans="1:9" x14ac:dyDescent="0.25">
      <c r="A19113" s="114" t="s">
        <v>2254</v>
      </c>
      <c r="B19113">
        <v>364</v>
      </c>
      <c r="C19113" s="114" t="s">
        <v>54</v>
      </c>
      <c r="D19113" s="114" t="s">
        <v>538</v>
      </c>
      <c r="E19113" s="115">
        <v>44894</v>
      </c>
      <c r="F19113" s="192">
        <v>0.49228009259259259</v>
      </c>
      <c r="G19113">
        <v>2</v>
      </c>
      <c r="H19113" s="114" t="s">
        <v>539</v>
      </c>
      <c r="I19113">
        <v>14838232</v>
      </c>
    </row>
    <row r="19114" spans="1:9" x14ac:dyDescent="0.25">
      <c r="A19114" s="114" t="s">
        <v>2254</v>
      </c>
      <c r="B19114">
        <v>365</v>
      </c>
      <c r="C19114" s="114" t="s">
        <v>54</v>
      </c>
      <c r="D19114" s="114" t="s">
        <v>1324</v>
      </c>
      <c r="E19114" s="115">
        <v>44894</v>
      </c>
      <c r="F19114" s="192">
        <v>0.49231481481481482</v>
      </c>
      <c r="G19114">
        <v>2</v>
      </c>
      <c r="H19114" s="114" t="s">
        <v>1325</v>
      </c>
      <c r="I19114">
        <v>2189493</v>
      </c>
    </row>
    <row r="19115" spans="1:9" x14ac:dyDescent="0.25">
      <c r="A19115" s="114" t="s">
        <v>2254</v>
      </c>
      <c r="B19115">
        <v>366</v>
      </c>
      <c r="C19115" s="114" t="s">
        <v>54</v>
      </c>
      <c r="D19115" s="114" t="s">
        <v>623</v>
      </c>
      <c r="E19115" s="115">
        <v>44894</v>
      </c>
      <c r="F19115" s="192">
        <v>0.49234953703703704</v>
      </c>
      <c r="G19115">
        <v>2</v>
      </c>
      <c r="H19115" s="114" t="s">
        <v>624</v>
      </c>
      <c r="I19115">
        <v>5351708</v>
      </c>
    </row>
    <row r="19116" spans="1:9" x14ac:dyDescent="0.25">
      <c r="A19116" s="114" t="s">
        <v>2254</v>
      </c>
      <c r="B19116">
        <v>367</v>
      </c>
      <c r="C19116" s="114" t="s">
        <v>54</v>
      </c>
      <c r="D19116" s="114" t="s">
        <v>2133</v>
      </c>
      <c r="E19116" s="115">
        <v>44894</v>
      </c>
      <c r="F19116" s="192">
        <v>0.49238425925925927</v>
      </c>
      <c r="G19116">
        <v>2</v>
      </c>
      <c r="H19116" s="114" t="s">
        <v>2134</v>
      </c>
      <c r="I19116">
        <v>14929807</v>
      </c>
    </row>
    <row r="19117" spans="1:9" x14ac:dyDescent="0.25">
      <c r="A19117" s="114" t="s">
        <v>2254</v>
      </c>
      <c r="B19117">
        <v>368</v>
      </c>
      <c r="C19117" s="114" t="s">
        <v>53</v>
      </c>
      <c r="D19117" s="114" t="s">
        <v>732</v>
      </c>
      <c r="E19117" s="115">
        <v>44894</v>
      </c>
      <c r="F19117" s="192">
        <v>0.49262731481481481</v>
      </c>
      <c r="G19117">
        <v>2</v>
      </c>
      <c r="H19117" s="114" t="s">
        <v>733</v>
      </c>
      <c r="I19117">
        <v>14813371</v>
      </c>
    </row>
    <row r="19118" spans="1:9" x14ac:dyDescent="0.25">
      <c r="A19118" s="114" t="s">
        <v>2254</v>
      </c>
      <c r="B19118">
        <v>369</v>
      </c>
      <c r="C19118" s="114" t="s">
        <v>53</v>
      </c>
      <c r="D19118" s="114" t="s">
        <v>671</v>
      </c>
      <c r="E19118" s="115">
        <v>44894</v>
      </c>
      <c r="F19118" s="192">
        <v>0.49297453703703703</v>
      </c>
      <c r="G19118">
        <v>2</v>
      </c>
      <c r="H19118" s="114" t="s">
        <v>672</v>
      </c>
      <c r="I19118"/>
    </row>
    <row r="19119" spans="1:9" x14ac:dyDescent="0.25">
      <c r="A19119" s="114" t="s">
        <v>2254</v>
      </c>
      <c r="B19119">
        <v>370</v>
      </c>
      <c r="C19119" s="114" t="s">
        <v>52</v>
      </c>
      <c r="D19119" s="114" t="s">
        <v>1320</v>
      </c>
      <c r="E19119" s="115">
        <v>44894</v>
      </c>
      <c r="F19119" s="192">
        <v>0.49300925925925926</v>
      </c>
      <c r="G19119">
        <v>2</v>
      </c>
      <c r="H19119" s="114" t="s">
        <v>1321</v>
      </c>
      <c r="I19119">
        <v>5364542</v>
      </c>
    </row>
    <row r="19120" spans="1:9" x14ac:dyDescent="0.25">
      <c r="A19120" s="114" t="s">
        <v>2254</v>
      </c>
      <c r="B19120">
        <v>371</v>
      </c>
      <c r="C19120" s="114" t="s">
        <v>53</v>
      </c>
      <c r="D19120" s="114" t="s">
        <v>643</v>
      </c>
      <c r="E19120" s="115">
        <v>44894</v>
      </c>
      <c r="F19120" s="192">
        <v>0.49314814814814817</v>
      </c>
      <c r="G19120">
        <v>2</v>
      </c>
      <c r="H19120" s="114" t="s">
        <v>644</v>
      </c>
      <c r="I19120"/>
    </row>
    <row r="19121" spans="1:9" x14ac:dyDescent="0.25">
      <c r="A19121" s="114" t="s">
        <v>2254</v>
      </c>
      <c r="B19121">
        <v>372</v>
      </c>
      <c r="C19121" s="114" t="s">
        <v>53</v>
      </c>
      <c r="D19121" s="114" t="s">
        <v>807</v>
      </c>
      <c r="E19121" s="115">
        <v>44894</v>
      </c>
      <c r="F19121" s="192">
        <v>0.4931828703703704</v>
      </c>
      <c r="G19121">
        <v>2</v>
      </c>
      <c r="H19121" s="114" t="s">
        <v>808</v>
      </c>
      <c r="I19121"/>
    </row>
    <row r="19122" spans="1:9" x14ac:dyDescent="0.25">
      <c r="A19122" s="114" t="s">
        <v>2254</v>
      </c>
      <c r="B19122">
        <v>373</v>
      </c>
      <c r="C19122" s="114" t="s">
        <v>54</v>
      </c>
      <c r="D19122" s="114" t="s">
        <v>608</v>
      </c>
      <c r="E19122" s="115">
        <v>44894</v>
      </c>
      <c r="F19122" s="192">
        <v>0.49334490740740738</v>
      </c>
      <c r="G19122">
        <v>2</v>
      </c>
      <c r="H19122" s="114" t="s">
        <v>609</v>
      </c>
      <c r="I19122"/>
    </row>
    <row r="19123" spans="1:9" x14ac:dyDescent="0.25">
      <c r="A19123" s="114" t="s">
        <v>2254</v>
      </c>
      <c r="B19123">
        <v>374</v>
      </c>
      <c r="C19123" s="114" t="s">
        <v>53</v>
      </c>
      <c r="D19123" s="114" t="s">
        <v>362</v>
      </c>
      <c r="E19123" s="115">
        <v>44894</v>
      </c>
      <c r="F19123" s="192">
        <v>0.4934027777777778</v>
      </c>
      <c r="G19123">
        <v>2</v>
      </c>
      <c r="H19123" s="114" t="s">
        <v>363</v>
      </c>
      <c r="I19123"/>
    </row>
    <row r="19124" spans="1:9" x14ac:dyDescent="0.25">
      <c r="A19124" s="114" t="s">
        <v>2254</v>
      </c>
      <c r="B19124">
        <v>375</v>
      </c>
      <c r="C19124" s="114" t="s">
        <v>53</v>
      </c>
      <c r="D19124" s="114" t="s">
        <v>785</v>
      </c>
      <c r="E19124" s="115">
        <v>44894</v>
      </c>
      <c r="F19124" s="192">
        <v>0.49406250000000002</v>
      </c>
      <c r="G19124">
        <v>2</v>
      </c>
      <c r="H19124" s="114" t="s">
        <v>786</v>
      </c>
      <c r="I19124">
        <v>4844273</v>
      </c>
    </row>
    <row r="19125" spans="1:9" x14ac:dyDescent="0.25">
      <c r="A19125" s="114" t="s">
        <v>2254</v>
      </c>
      <c r="B19125">
        <v>376</v>
      </c>
      <c r="C19125" s="114" t="s">
        <v>53</v>
      </c>
      <c r="D19125" s="114" t="s">
        <v>730</v>
      </c>
      <c r="E19125" s="115">
        <v>44894</v>
      </c>
      <c r="F19125" s="192">
        <v>0.49409722222222224</v>
      </c>
      <c r="G19125">
        <v>2</v>
      </c>
      <c r="H19125" s="114" t="s">
        <v>731</v>
      </c>
      <c r="I19125">
        <v>2726738</v>
      </c>
    </row>
    <row r="19126" spans="1:9" x14ac:dyDescent="0.25">
      <c r="A19126" s="114" t="s">
        <v>2254</v>
      </c>
      <c r="B19126">
        <v>377</v>
      </c>
      <c r="C19126" s="114" t="s">
        <v>53</v>
      </c>
      <c r="D19126" s="114" t="s">
        <v>728</v>
      </c>
      <c r="E19126" s="115">
        <v>44894</v>
      </c>
      <c r="F19126" s="192">
        <v>0.49417824074074074</v>
      </c>
      <c r="G19126">
        <v>2</v>
      </c>
      <c r="H19126" s="114" t="s">
        <v>729</v>
      </c>
      <c r="I19126">
        <v>5439920</v>
      </c>
    </row>
    <row r="19127" spans="1:9" x14ac:dyDescent="0.25">
      <c r="A19127" s="114" t="s">
        <v>2254</v>
      </c>
      <c r="B19127">
        <v>378</v>
      </c>
      <c r="C19127" s="114" t="s">
        <v>53</v>
      </c>
      <c r="D19127" s="114" t="s">
        <v>967</v>
      </c>
      <c r="E19127" s="115">
        <v>44894</v>
      </c>
      <c r="F19127" s="192">
        <v>0.49421296296296297</v>
      </c>
      <c r="G19127">
        <v>2</v>
      </c>
      <c r="H19127" s="114" t="s">
        <v>968</v>
      </c>
      <c r="I19127"/>
    </row>
    <row r="19128" spans="1:9" x14ac:dyDescent="0.25">
      <c r="A19128" s="114" t="s">
        <v>2254</v>
      </c>
      <c r="B19128">
        <v>379</v>
      </c>
      <c r="C19128" s="114" t="s">
        <v>53</v>
      </c>
      <c r="D19128" s="114" t="s">
        <v>2141</v>
      </c>
      <c r="E19128" s="115">
        <v>44894</v>
      </c>
      <c r="F19128" s="192">
        <v>0.49437500000000001</v>
      </c>
      <c r="G19128">
        <v>2</v>
      </c>
      <c r="H19128" s="114" t="s">
        <v>2142</v>
      </c>
      <c r="I19128"/>
    </row>
    <row r="19129" spans="1:9" x14ac:dyDescent="0.25">
      <c r="A19129" s="114" t="s">
        <v>2254</v>
      </c>
      <c r="B19129">
        <v>380</v>
      </c>
      <c r="C19129" s="114" t="s">
        <v>24</v>
      </c>
      <c r="D19129" s="114" t="s">
        <v>1452</v>
      </c>
      <c r="E19129" s="115">
        <v>44894</v>
      </c>
      <c r="F19129" s="192">
        <v>0.495</v>
      </c>
      <c r="G19129">
        <v>2</v>
      </c>
      <c r="H19129" s="114" t="s">
        <v>1453</v>
      </c>
      <c r="I19129">
        <v>6700966</v>
      </c>
    </row>
    <row r="19130" spans="1:9" x14ac:dyDescent="0.25">
      <c r="A19130" s="114" t="s">
        <v>2254</v>
      </c>
      <c r="B19130">
        <v>381</v>
      </c>
      <c r="C19130" s="114" t="s">
        <v>52</v>
      </c>
      <c r="D19130" s="114" t="s">
        <v>336</v>
      </c>
      <c r="E19130" s="115">
        <v>44894</v>
      </c>
      <c r="F19130" s="192">
        <v>0.49504629629629632</v>
      </c>
      <c r="G19130">
        <v>2</v>
      </c>
      <c r="H19130" s="114" t="s">
        <v>337</v>
      </c>
      <c r="I19130">
        <v>5368010</v>
      </c>
    </row>
    <row r="19131" spans="1:9" x14ac:dyDescent="0.25">
      <c r="A19131" s="114" t="s">
        <v>2254</v>
      </c>
      <c r="B19131">
        <v>382</v>
      </c>
      <c r="C19131" s="114" t="s">
        <v>56</v>
      </c>
      <c r="D19131" s="114" t="s">
        <v>1847</v>
      </c>
      <c r="E19131" s="115">
        <v>44894</v>
      </c>
      <c r="F19131" s="192">
        <v>0.4954513888888889</v>
      </c>
      <c r="G19131">
        <v>2</v>
      </c>
      <c r="H19131" s="114" t="s">
        <v>1848</v>
      </c>
      <c r="I19131"/>
    </row>
    <row r="19132" spans="1:9" x14ac:dyDescent="0.25">
      <c r="A19132" s="114" t="s">
        <v>2254</v>
      </c>
      <c r="B19132">
        <v>383</v>
      </c>
      <c r="C19132" s="114" t="s">
        <v>54</v>
      </c>
      <c r="D19132" s="114" t="s">
        <v>1168</v>
      </c>
      <c r="E19132" s="115">
        <v>44894</v>
      </c>
      <c r="F19132" s="192">
        <v>0.49581018518518516</v>
      </c>
      <c r="G19132">
        <v>2</v>
      </c>
      <c r="H19132" s="114" t="s">
        <v>1169</v>
      </c>
      <c r="I19132">
        <v>6710571</v>
      </c>
    </row>
    <row r="19133" spans="1:9" x14ac:dyDescent="0.25">
      <c r="A19133" s="114" t="s">
        <v>2254</v>
      </c>
      <c r="B19133">
        <v>384</v>
      </c>
      <c r="C19133" s="114" t="s">
        <v>54</v>
      </c>
      <c r="D19133" s="114" t="s">
        <v>563</v>
      </c>
      <c r="E19133" s="115">
        <v>44894</v>
      </c>
      <c r="F19133" s="192">
        <v>0.49586805555555558</v>
      </c>
      <c r="G19133">
        <v>2</v>
      </c>
      <c r="H19133" s="114" t="s">
        <v>564</v>
      </c>
      <c r="I19133">
        <v>7785667</v>
      </c>
    </row>
    <row r="19134" spans="1:9" x14ac:dyDescent="0.25">
      <c r="A19134" s="114" t="s">
        <v>2254</v>
      </c>
      <c r="B19134">
        <v>385</v>
      </c>
      <c r="C19134" s="114" t="s">
        <v>53</v>
      </c>
      <c r="D19134" s="114" t="s">
        <v>2040</v>
      </c>
      <c r="E19134" s="115">
        <v>44894</v>
      </c>
      <c r="F19134" s="192">
        <v>0.49608796296296298</v>
      </c>
      <c r="G19134">
        <v>2</v>
      </c>
      <c r="H19134" s="114" t="s">
        <v>2041</v>
      </c>
      <c r="I19134">
        <v>2078157</v>
      </c>
    </row>
    <row r="19135" spans="1:9" x14ac:dyDescent="0.25">
      <c r="A19135" s="114" t="s">
        <v>2254</v>
      </c>
      <c r="B19135">
        <v>386</v>
      </c>
      <c r="C19135" s="114" t="s">
        <v>53</v>
      </c>
      <c r="D19135" s="114" t="s">
        <v>1061</v>
      </c>
      <c r="E19135" s="115">
        <v>44894</v>
      </c>
      <c r="F19135" s="192">
        <v>0.49614583333333334</v>
      </c>
      <c r="G19135">
        <v>2</v>
      </c>
      <c r="H19135" s="114" t="s">
        <v>1062</v>
      </c>
      <c r="I19135"/>
    </row>
    <row r="19136" spans="1:9" x14ac:dyDescent="0.25">
      <c r="A19136" s="114" t="s">
        <v>2254</v>
      </c>
      <c r="B19136">
        <v>387</v>
      </c>
      <c r="C19136" s="114" t="s">
        <v>53</v>
      </c>
      <c r="D19136" s="114" t="s">
        <v>380</v>
      </c>
      <c r="E19136" s="115">
        <v>44894</v>
      </c>
      <c r="F19136" s="192">
        <v>0.49678240740740742</v>
      </c>
      <c r="G19136">
        <v>2</v>
      </c>
      <c r="H19136" s="114" t="s">
        <v>381</v>
      </c>
      <c r="I19136"/>
    </row>
    <row r="19137" spans="1:9" x14ac:dyDescent="0.25">
      <c r="A19137" s="114" t="s">
        <v>2254</v>
      </c>
      <c r="B19137">
        <v>388</v>
      </c>
      <c r="C19137" s="114" t="s">
        <v>53</v>
      </c>
      <c r="D19137" s="114" t="s">
        <v>1236</v>
      </c>
      <c r="E19137" s="115">
        <v>44894</v>
      </c>
      <c r="F19137" s="192">
        <v>0.49732638888888892</v>
      </c>
      <c r="G19137">
        <v>2</v>
      </c>
      <c r="H19137" s="114" t="s">
        <v>1237</v>
      </c>
      <c r="I19137"/>
    </row>
    <row r="19138" spans="1:9" x14ac:dyDescent="0.25">
      <c r="A19138" s="114" t="s">
        <v>2254</v>
      </c>
      <c r="B19138">
        <v>389</v>
      </c>
      <c r="C19138" s="114" t="s">
        <v>53</v>
      </c>
      <c r="D19138" s="114" t="s">
        <v>791</v>
      </c>
      <c r="E19138" s="115">
        <v>44894</v>
      </c>
      <c r="F19138" s="192">
        <v>0.49744212962962964</v>
      </c>
      <c r="G19138">
        <v>2</v>
      </c>
      <c r="H19138" s="114" t="s">
        <v>792</v>
      </c>
      <c r="I19138">
        <v>5405315</v>
      </c>
    </row>
    <row r="19139" spans="1:9" x14ac:dyDescent="0.25">
      <c r="A19139" s="114" t="s">
        <v>2254</v>
      </c>
      <c r="B19139">
        <v>390</v>
      </c>
      <c r="C19139" s="114" t="s">
        <v>53</v>
      </c>
      <c r="D19139" s="114" t="s">
        <v>584</v>
      </c>
      <c r="E19139" s="115">
        <v>44894</v>
      </c>
      <c r="F19139" s="192">
        <v>0.4974884259259259</v>
      </c>
      <c r="G19139">
        <v>2</v>
      </c>
      <c r="H19139" s="114" t="s">
        <v>585</v>
      </c>
      <c r="I19139"/>
    </row>
    <row r="19140" spans="1:9" x14ac:dyDescent="0.25">
      <c r="A19140" s="114" t="s">
        <v>2254</v>
      </c>
      <c r="B19140">
        <v>391</v>
      </c>
      <c r="C19140" s="114" t="s">
        <v>53</v>
      </c>
      <c r="D19140" s="114" t="s">
        <v>1025</v>
      </c>
      <c r="E19140" s="115">
        <v>44894</v>
      </c>
      <c r="F19140" s="192">
        <v>0.49753472222222223</v>
      </c>
      <c r="G19140">
        <v>2</v>
      </c>
      <c r="H19140" s="114" t="s">
        <v>1026</v>
      </c>
      <c r="I19140">
        <v>2856170</v>
      </c>
    </row>
    <row r="19141" spans="1:9" x14ac:dyDescent="0.25">
      <c r="A19141" s="114" t="s">
        <v>2254</v>
      </c>
      <c r="B19141">
        <v>392</v>
      </c>
      <c r="C19141" s="114" t="s">
        <v>52</v>
      </c>
      <c r="D19141" s="114" t="s">
        <v>801</v>
      </c>
      <c r="E19141" s="115">
        <v>44894</v>
      </c>
      <c r="F19141" s="192">
        <v>0.49818287037037035</v>
      </c>
      <c r="G19141">
        <v>2</v>
      </c>
      <c r="H19141" s="114" t="s">
        <v>802</v>
      </c>
      <c r="I19141">
        <v>4860448</v>
      </c>
    </row>
    <row r="19142" spans="1:9" x14ac:dyDescent="0.25">
      <c r="A19142" s="114" t="s">
        <v>2254</v>
      </c>
      <c r="B19142">
        <v>393</v>
      </c>
      <c r="C19142" s="114" t="s">
        <v>53</v>
      </c>
      <c r="D19142" s="114" t="s">
        <v>652</v>
      </c>
      <c r="E19142" s="115">
        <v>44894</v>
      </c>
      <c r="F19142" s="192">
        <v>0.49846064814814817</v>
      </c>
      <c r="G19142">
        <v>2</v>
      </c>
      <c r="H19142" s="114" t="s">
        <v>653</v>
      </c>
      <c r="I19142"/>
    </row>
    <row r="19143" spans="1:9" x14ac:dyDescent="0.25">
      <c r="A19143" s="114" t="s">
        <v>2254</v>
      </c>
      <c r="B19143">
        <v>394</v>
      </c>
      <c r="C19143" s="114" t="s">
        <v>53</v>
      </c>
      <c r="D19143" s="114" t="s">
        <v>366</v>
      </c>
      <c r="E19143" s="115">
        <v>44894</v>
      </c>
      <c r="F19143" s="192">
        <v>0.49857638888888889</v>
      </c>
      <c r="G19143">
        <v>2</v>
      </c>
      <c r="H19143" s="114" t="s">
        <v>367</v>
      </c>
      <c r="I19143"/>
    </row>
    <row r="19144" spans="1:9" x14ac:dyDescent="0.25">
      <c r="A19144" s="114" t="s">
        <v>2254</v>
      </c>
      <c r="B19144">
        <v>395</v>
      </c>
      <c r="C19144" s="114" t="s">
        <v>53</v>
      </c>
      <c r="D19144" s="114" t="s">
        <v>376</v>
      </c>
      <c r="E19144" s="115">
        <v>44894</v>
      </c>
      <c r="F19144" s="192">
        <v>0.49869212962962961</v>
      </c>
      <c r="G19144">
        <v>2</v>
      </c>
      <c r="H19144" s="114" t="s">
        <v>377</v>
      </c>
      <c r="I19144">
        <v>14959868</v>
      </c>
    </row>
    <row r="19145" spans="1:9" x14ac:dyDescent="0.25">
      <c r="A19145" s="114" t="s">
        <v>2254</v>
      </c>
      <c r="B19145">
        <v>396</v>
      </c>
      <c r="C19145" s="114" t="s">
        <v>53</v>
      </c>
      <c r="D19145" s="114" t="s">
        <v>1604</v>
      </c>
      <c r="E19145" s="115">
        <v>44894</v>
      </c>
      <c r="F19145" s="192">
        <v>0.49873842592592593</v>
      </c>
      <c r="G19145">
        <v>2</v>
      </c>
      <c r="H19145" s="114" t="s">
        <v>1605</v>
      </c>
      <c r="I19145">
        <v>3392069</v>
      </c>
    </row>
    <row r="19146" spans="1:9" x14ac:dyDescent="0.25">
      <c r="A19146" s="114" t="s">
        <v>2254</v>
      </c>
      <c r="B19146">
        <v>397</v>
      </c>
      <c r="C19146" s="114" t="s">
        <v>52</v>
      </c>
      <c r="D19146" s="114" t="s">
        <v>1946</v>
      </c>
      <c r="E19146" s="115">
        <v>44894</v>
      </c>
      <c r="F19146" s="192">
        <v>0.49880787037037039</v>
      </c>
      <c r="G19146">
        <v>2</v>
      </c>
      <c r="H19146" s="114" t="s">
        <v>1947</v>
      </c>
      <c r="I19146">
        <v>5427043</v>
      </c>
    </row>
    <row r="19147" spans="1:9" x14ac:dyDescent="0.25">
      <c r="A19147" s="114" t="s">
        <v>2254</v>
      </c>
      <c r="B19147">
        <v>398</v>
      </c>
      <c r="C19147" s="114" t="s">
        <v>53</v>
      </c>
      <c r="D19147" s="114" t="s">
        <v>422</v>
      </c>
      <c r="E19147" s="115">
        <v>44894</v>
      </c>
      <c r="F19147" s="192">
        <v>0.49895833333333334</v>
      </c>
      <c r="G19147">
        <v>2</v>
      </c>
      <c r="H19147" s="114" t="s">
        <v>423</v>
      </c>
      <c r="I19147">
        <v>5425549</v>
      </c>
    </row>
    <row r="19148" spans="1:9" x14ac:dyDescent="0.25">
      <c r="A19148" s="114" t="s">
        <v>2254</v>
      </c>
      <c r="B19148">
        <v>399</v>
      </c>
      <c r="C19148" s="114" t="s">
        <v>52</v>
      </c>
      <c r="D19148" s="114" t="s">
        <v>318</v>
      </c>
      <c r="E19148" s="115">
        <v>44894</v>
      </c>
      <c r="F19148" s="192">
        <v>0.49932870370370369</v>
      </c>
      <c r="G19148">
        <v>2</v>
      </c>
      <c r="H19148" s="114" t="s">
        <v>319</v>
      </c>
      <c r="I19148">
        <v>2037561</v>
      </c>
    </row>
    <row r="19149" spans="1:9" x14ac:dyDescent="0.25">
      <c r="A19149" s="114" t="s">
        <v>2254</v>
      </c>
      <c r="B19149">
        <v>400</v>
      </c>
      <c r="C19149" s="114" t="s">
        <v>53</v>
      </c>
      <c r="D19149" s="114" t="s">
        <v>438</v>
      </c>
      <c r="E19149" s="115">
        <v>44894</v>
      </c>
      <c r="F19149" s="192">
        <v>0.49942129629629628</v>
      </c>
      <c r="G19149">
        <v>2</v>
      </c>
      <c r="H19149" s="114" t="s">
        <v>439</v>
      </c>
      <c r="I19149">
        <v>2044229</v>
      </c>
    </row>
    <row r="19150" spans="1:9" x14ac:dyDescent="0.25">
      <c r="A19150" s="114" t="s">
        <v>2254</v>
      </c>
      <c r="B19150">
        <v>401</v>
      </c>
      <c r="C19150" s="114" t="s">
        <v>52</v>
      </c>
      <c r="D19150" s="114" t="s">
        <v>831</v>
      </c>
      <c r="E19150" s="115">
        <v>44894</v>
      </c>
      <c r="F19150" s="192">
        <v>0.49975694444444446</v>
      </c>
      <c r="G19150">
        <v>2</v>
      </c>
      <c r="H19150" s="114" t="s">
        <v>832</v>
      </c>
      <c r="I19150">
        <v>8318873</v>
      </c>
    </row>
    <row r="19151" spans="1:9" x14ac:dyDescent="0.25">
      <c r="A19151" s="114" t="s">
        <v>2254</v>
      </c>
      <c r="B19151">
        <v>402</v>
      </c>
      <c r="C19151" s="114" t="s">
        <v>52</v>
      </c>
      <c r="D19151" s="114" t="s">
        <v>2044</v>
      </c>
      <c r="E19151" s="115">
        <v>44894</v>
      </c>
      <c r="F19151" s="192">
        <v>0.50040509259259258</v>
      </c>
      <c r="G19151">
        <v>2</v>
      </c>
      <c r="H19151" s="114" t="s">
        <v>2045</v>
      </c>
      <c r="I19151">
        <v>14137632</v>
      </c>
    </row>
    <row r="19152" spans="1:9" x14ac:dyDescent="0.25">
      <c r="A19152" s="114" t="s">
        <v>2254</v>
      </c>
      <c r="B19152">
        <v>403</v>
      </c>
      <c r="C19152" s="114" t="s">
        <v>53</v>
      </c>
      <c r="D19152" s="114" t="s">
        <v>1282</v>
      </c>
      <c r="E19152" s="115">
        <v>44894</v>
      </c>
      <c r="F19152" s="192">
        <v>0.50063657407407403</v>
      </c>
      <c r="G19152">
        <v>2</v>
      </c>
      <c r="H19152" s="114" t="s">
        <v>1283</v>
      </c>
      <c r="I19152">
        <v>2099344</v>
      </c>
    </row>
    <row r="19153" spans="1:9" x14ac:dyDescent="0.25">
      <c r="A19153" s="114" t="s">
        <v>2254</v>
      </c>
      <c r="B19153">
        <v>404</v>
      </c>
      <c r="C19153" s="114" t="s">
        <v>53</v>
      </c>
      <c r="D19153" s="114" t="s">
        <v>641</v>
      </c>
      <c r="E19153" s="115">
        <v>44894</v>
      </c>
      <c r="F19153" s="192">
        <v>0.50083333333333335</v>
      </c>
      <c r="G19153">
        <v>2</v>
      </c>
      <c r="H19153" s="114" t="s">
        <v>642</v>
      </c>
      <c r="I19153"/>
    </row>
    <row r="19154" spans="1:9" x14ac:dyDescent="0.25">
      <c r="A19154" s="114" t="s">
        <v>2254</v>
      </c>
      <c r="B19154">
        <v>405</v>
      </c>
      <c r="C19154" s="114" t="s">
        <v>53</v>
      </c>
      <c r="D19154" s="114" t="s">
        <v>565</v>
      </c>
      <c r="E19154" s="115">
        <v>44894</v>
      </c>
      <c r="F19154" s="192">
        <v>0.50086805555555558</v>
      </c>
      <c r="G19154">
        <v>2</v>
      </c>
      <c r="H19154" s="114" t="s">
        <v>566</v>
      </c>
      <c r="I19154"/>
    </row>
    <row r="19155" spans="1:9" x14ac:dyDescent="0.25">
      <c r="A19155" s="114" t="s">
        <v>2254</v>
      </c>
      <c r="B19155">
        <v>406</v>
      </c>
      <c r="C19155" s="114" t="s">
        <v>54</v>
      </c>
      <c r="D19155" s="114" t="s">
        <v>823</v>
      </c>
      <c r="E19155" s="115">
        <v>44894</v>
      </c>
      <c r="F19155" s="192">
        <v>0.50107638888888884</v>
      </c>
      <c r="G19155">
        <v>2</v>
      </c>
      <c r="H19155" s="114" t="s">
        <v>824</v>
      </c>
      <c r="I19155">
        <v>8330114</v>
      </c>
    </row>
    <row r="19156" spans="1:9" x14ac:dyDescent="0.25">
      <c r="A19156" s="114" t="s">
        <v>2254</v>
      </c>
      <c r="B19156">
        <v>407</v>
      </c>
      <c r="C19156" s="114" t="s">
        <v>57</v>
      </c>
      <c r="D19156" s="114" t="s">
        <v>1923</v>
      </c>
      <c r="E19156" s="115">
        <v>44894</v>
      </c>
      <c r="F19156" s="192">
        <v>0.50116898148148148</v>
      </c>
      <c r="G19156">
        <v>2</v>
      </c>
      <c r="H19156" s="114" t="s">
        <v>1924</v>
      </c>
      <c r="I19156">
        <v>14980303</v>
      </c>
    </row>
    <row r="19157" spans="1:9" x14ac:dyDescent="0.25">
      <c r="A19157" s="114" t="s">
        <v>2254</v>
      </c>
      <c r="B19157">
        <v>408</v>
      </c>
      <c r="C19157" s="114" t="s">
        <v>54</v>
      </c>
      <c r="D19157" s="114" t="s">
        <v>1567</v>
      </c>
      <c r="E19157" s="115">
        <v>44894</v>
      </c>
      <c r="F19157" s="192">
        <v>0.50140046296296292</v>
      </c>
      <c r="G19157">
        <v>2</v>
      </c>
      <c r="H19157" s="114" t="s">
        <v>1568</v>
      </c>
      <c r="I19157">
        <v>5349830</v>
      </c>
    </row>
    <row r="19158" spans="1:9" x14ac:dyDescent="0.25">
      <c r="A19158" s="114" t="s">
        <v>2254</v>
      </c>
      <c r="B19158">
        <v>409</v>
      </c>
      <c r="C19158" s="114" t="s">
        <v>52</v>
      </c>
      <c r="D19158" s="114" t="s">
        <v>2250</v>
      </c>
      <c r="E19158" s="115">
        <v>44894</v>
      </c>
      <c r="F19158" s="192">
        <v>0.50146990740740738</v>
      </c>
      <c r="G19158">
        <v>2</v>
      </c>
      <c r="H19158" s="114" t="s">
        <v>2251</v>
      </c>
      <c r="I19158">
        <v>5511648</v>
      </c>
    </row>
    <row r="19159" spans="1:9" x14ac:dyDescent="0.25">
      <c r="A19159" s="114" t="s">
        <v>2254</v>
      </c>
      <c r="B19159">
        <v>410</v>
      </c>
      <c r="C19159" s="114" t="s">
        <v>52</v>
      </c>
      <c r="D19159" s="114" t="s">
        <v>809</v>
      </c>
      <c r="E19159" s="115">
        <v>44894</v>
      </c>
      <c r="F19159" s="192">
        <v>0.5015856481481481</v>
      </c>
      <c r="G19159">
        <v>2</v>
      </c>
      <c r="H19159" s="114" t="s">
        <v>810</v>
      </c>
      <c r="I19159"/>
    </row>
    <row r="19160" spans="1:9" x14ac:dyDescent="0.25">
      <c r="A19160" s="114" t="s">
        <v>2254</v>
      </c>
      <c r="B19160">
        <v>411</v>
      </c>
      <c r="C19160" s="114" t="s">
        <v>53</v>
      </c>
      <c r="D19160" s="114" t="s">
        <v>647</v>
      </c>
      <c r="E19160" s="115">
        <v>44894</v>
      </c>
      <c r="F19160" s="192">
        <v>0.50192129629629634</v>
      </c>
      <c r="G19160">
        <v>2</v>
      </c>
      <c r="H19160" s="114" t="s">
        <v>648</v>
      </c>
      <c r="I19160">
        <v>2856135</v>
      </c>
    </row>
    <row r="19161" spans="1:9" x14ac:dyDescent="0.25">
      <c r="A19161" s="114" t="s">
        <v>2254</v>
      </c>
      <c r="B19161">
        <v>412</v>
      </c>
      <c r="C19161" s="114" t="s">
        <v>52</v>
      </c>
      <c r="D19161" s="114" t="s">
        <v>1929</v>
      </c>
      <c r="E19161" s="115">
        <v>44894</v>
      </c>
      <c r="F19161" s="192">
        <v>0.50214120370370374</v>
      </c>
      <c r="G19161">
        <v>2</v>
      </c>
      <c r="H19161" s="114" t="s">
        <v>1930</v>
      </c>
      <c r="I19161">
        <v>5387631</v>
      </c>
    </row>
    <row r="19162" spans="1:9" x14ac:dyDescent="0.25">
      <c r="A19162" s="114" t="s">
        <v>2254</v>
      </c>
      <c r="B19162">
        <v>413</v>
      </c>
      <c r="C19162" s="114" t="s">
        <v>56</v>
      </c>
      <c r="D19162" s="114" t="s">
        <v>1933</v>
      </c>
      <c r="E19162" s="115">
        <v>44894</v>
      </c>
      <c r="F19162" s="192">
        <v>0.50218750000000001</v>
      </c>
      <c r="G19162">
        <v>2</v>
      </c>
      <c r="H19162" s="114" t="s">
        <v>1934</v>
      </c>
      <c r="I19162"/>
    </row>
    <row r="19163" spans="1:9" x14ac:dyDescent="0.25">
      <c r="A19163" s="114" t="s">
        <v>2254</v>
      </c>
      <c r="B19163">
        <v>414</v>
      </c>
      <c r="C19163" s="114" t="s">
        <v>52</v>
      </c>
      <c r="D19163" s="114" t="s">
        <v>1436</v>
      </c>
      <c r="E19163" s="115">
        <v>44894</v>
      </c>
      <c r="F19163" s="192">
        <v>0.50222222222222224</v>
      </c>
      <c r="G19163">
        <v>2</v>
      </c>
      <c r="H19163" s="114" t="s">
        <v>1437</v>
      </c>
      <c r="I19163">
        <v>5399063</v>
      </c>
    </row>
    <row r="19164" spans="1:9" x14ac:dyDescent="0.25">
      <c r="A19164" s="114" t="s">
        <v>2254</v>
      </c>
      <c r="B19164">
        <v>415</v>
      </c>
      <c r="C19164" s="114" t="s">
        <v>54</v>
      </c>
      <c r="D19164" s="114" t="s">
        <v>694</v>
      </c>
      <c r="E19164" s="115">
        <v>44894</v>
      </c>
      <c r="F19164" s="192">
        <v>0.50229166666666669</v>
      </c>
      <c r="G19164">
        <v>2</v>
      </c>
      <c r="H19164" s="114" t="s">
        <v>695</v>
      </c>
      <c r="I19164">
        <v>7288635</v>
      </c>
    </row>
    <row r="19165" spans="1:9" x14ac:dyDescent="0.25">
      <c r="A19165" s="114" t="s">
        <v>2254</v>
      </c>
      <c r="B19165">
        <v>416</v>
      </c>
      <c r="C19165" s="114" t="s">
        <v>54</v>
      </c>
      <c r="D19165" s="114" t="s">
        <v>448</v>
      </c>
      <c r="E19165" s="115">
        <v>44894</v>
      </c>
      <c r="F19165" s="192">
        <v>0.50232638888888892</v>
      </c>
      <c r="G19165">
        <v>2</v>
      </c>
      <c r="H19165" s="114" t="s">
        <v>449</v>
      </c>
      <c r="I19165">
        <v>5353949</v>
      </c>
    </row>
    <row r="19166" spans="1:9" x14ac:dyDescent="0.25">
      <c r="A19166" s="114" t="s">
        <v>2254</v>
      </c>
      <c r="B19166">
        <v>417</v>
      </c>
      <c r="C19166" s="114" t="s">
        <v>53</v>
      </c>
      <c r="D19166" s="114" t="s">
        <v>704</v>
      </c>
      <c r="E19166" s="115">
        <v>44894</v>
      </c>
      <c r="F19166" s="192">
        <v>0.50285879629629626</v>
      </c>
      <c r="G19166">
        <v>2</v>
      </c>
      <c r="H19166" s="114" t="s">
        <v>705</v>
      </c>
      <c r="I19166"/>
    </row>
    <row r="19167" spans="1:9" x14ac:dyDescent="0.25">
      <c r="A19167" s="114" t="s">
        <v>2254</v>
      </c>
      <c r="B19167">
        <v>418</v>
      </c>
      <c r="C19167" s="114" t="s">
        <v>53</v>
      </c>
      <c r="D19167" s="114" t="s">
        <v>720</v>
      </c>
      <c r="E19167" s="115">
        <v>44894</v>
      </c>
      <c r="F19167" s="192">
        <v>0.50291666666666668</v>
      </c>
      <c r="G19167">
        <v>2</v>
      </c>
      <c r="H19167" s="114" t="s">
        <v>721</v>
      </c>
      <c r="I19167"/>
    </row>
    <row r="19168" spans="1:9" x14ac:dyDescent="0.25">
      <c r="A19168" s="114" t="s">
        <v>2254</v>
      </c>
      <c r="B19168">
        <v>419</v>
      </c>
      <c r="C19168" s="114" t="s">
        <v>54</v>
      </c>
      <c r="D19168" s="114" t="s">
        <v>744</v>
      </c>
      <c r="E19168" s="115">
        <v>44894</v>
      </c>
      <c r="F19168" s="192">
        <v>0.50296296296296295</v>
      </c>
      <c r="G19168">
        <v>2</v>
      </c>
      <c r="H19168" s="114" t="s">
        <v>745</v>
      </c>
      <c r="I19168">
        <v>6723890</v>
      </c>
    </row>
    <row r="19169" spans="1:9" x14ac:dyDescent="0.25">
      <c r="A19169" s="114" t="s">
        <v>2254</v>
      </c>
      <c r="B19169">
        <v>420</v>
      </c>
      <c r="C19169" s="114" t="s">
        <v>53</v>
      </c>
      <c r="D19169" s="114" t="s">
        <v>1059</v>
      </c>
      <c r="E19169" s="115">
        <v>44894</v>
      </c>
      <c r="F19169" s="192">
        <v>0.50302083333333336</v>
      </c>
      <c r="G19169">
        <v>2</v>
      </c>
      <c r="H19169" s="114" t="s">
        <v>1060</v>
      </c>
      <c r="I19169"/>
    </row>
    <row r="19170" spans="1:9" x14ac:dyDescent="0.25">
      <c r="A19170" s="114" t="s">
        <v>2254</v>
      </c>
      <c r="B19170">
        <v>421</v>
      </c>
      <c r="C19170" s="114" t="s">
        <v>53</v>
      </c>
      <c r="D19170" s="114" t="s">
        <v>348</v>
      </c>
      <c r="E19170" s="115">
        <v>44894</v>
      </c>
      <c r="F19170" s="192">
        <v>0.50306712962962963</v>
      </c>
      <c r="G19170">
        <v>2</v>
      </c>
      <c r="H19170" s="114" t="s">
        <v>349</v>
      </c>
      <c r="I19170"/>
    </row>
    <row r="19171" spans="1:9" x14ac:dyDescent="0.25">
      <c r="A19171" s="114" t="s">
        <v>2254</v>
      </c>
      <c r="B19171">
        <v>422</v>
      </c>
      <c r="C19171" s="114" t="s">
        <v>52</v>
      </c>
      <c r="D19171" s="114" t="s">
        <v>821</v>
      </c>
      <c r="E19171" s="115">
        <v>44894</v>
      </c>
      <c r="F19171" s="192">
        <v>0.50325231481481481</v>
      </c>
      <c r="G19171">
        <v>2</v>
      </c>
      <c r="H19171" s="114" t="s">
        <v>822</v>
      </c>
      <c r="I19171"/>
    </row>
    <row r="19172" spans="1:9" x14ac:dyDescent="0.25">
      <c r="A19172" s="114" t="s">
        <v>2254</v>
      </c>
      <c r="B19172">
        <v>423</v>
      </c>
      <c r="C19172" s="114" t="s">
        <v>52</v>
      </c>
      <c r="D19172" s="114" t="s">
        <v>306</v>
      </c>
      <c r="E19172" s="115">
        <v>44894</v>
      </c>
      <c r="F19172" s="192">
        <v>0.50328703703703703</v>
      </c>
      <c r="G19172">
        <v>2</v>
      </c>
      <c r="H19172" s="114" t="s">
        <v>307</v>
      </c>
      <c r="I19172">
        <v>5391490</v>
      </c>
    </row>
    <row r="19173" spans="1:9" x14ac:dyDescent="0.25">
      <c r="A19173" s="114" t="s">
        <v>2254</v>
      </c>
      <c r="B19173">
        <v>424</v>
      </c>
      <c r="C19173" s="114" t="s">
        <v>54</v>
      </c>
      <c r="D19173" s="114" t="s">
        <v>456</v>
      </c>
      <c r="E19173" s="115">
        <v>44894</v>
      </c>
      <c r="F19173" s="192">
        <v>0.50351851851851848</v>
      </c>
      <c r="G19173">
        <v>2</v>
      </c>
      <c r="H19173" s="114" t="s">
        <v>457</v>
      </c>
      <c r="I19173">
        <v>6720578</v>
      </c>
    </row>
    <row r="19174" spans="1:9" x14ac:dyDescent="0.25">
      <c r="A19174" s="114" t="s">
        <v>2254</v>
      </c>
      <c r="B19174">
        <v>425</v>
      </c>
      <c r="C19174" s="114" t="s">
        <v>54</v>
      </c>
      <c r="D19174" s="114" t="s">
        <v>512</v>
      </c>
      <c r="E19174" s="115">
        <v>44894</v>
      </c>
      <c r="F19174" s="192">
        <v>0.50408564814814816</v>
      </c>
      <c r="G19174">
        <v>2</v>
      </c>
      <c r="H19174" s="114" t="s">
        <v>513</v>
      </c>
      <c r="I19174">
        <v>7284106</v>
      </c>
    </row>
    <row r="19175" spans="1:9" x14ac:dyDescent="0.25">
      <c r="A19175" s="114" t="s">
        <v>2254</v>
      </c>
      <c r="B19175">
        <v>426</v>
      </c>
      <c r="C19175" s="114" t="s">
        <v>54</v>
      </c>
      <c r="D19175" s="114" t="s">
        <v>544</v>
      </c>
      <c r="E19175" s="115">
        <v>44894</v>
      </c>
      <c r="F19175" s="192">
        <v>0.50469907407407411</v>
      </c>
      <c r="G19175">
        <v>2</v>
      </c>
      <c r="H19175" s="114" t="s">
        <v>545</v>
      </c>
      <c r="I19175">
        <v>5380940</v>
      </c>
    </row>
    <row r="19176" spans="1:9" x14ac:dyDescent="0.25">
      <c r="A19176" s="114" t="s">
        <v>2254</v>
      </c>
      <c r="B19176">
        <v>427</v>
      </c>
      <c r="C19176" s="114" t="s">
        <v>54</v>
      </c>
      <c r="D19176" s="114" t="s">
        <v>984</v>
      </c>
      <c r="E19176" s="115">
        <v>44894</v>
      </c>
      <c r="F19176" s="192">
        <v>0.50480324074074079</v>
      </c>
      <c r="G19176">
        <v>2</v>
      </c>
      <c r="H19176" s="114" t="s">
        <v>985</v>
      </c>
      <c r="I19176">
        <v>6698504</v>
      </c>
    </row>
    <row r="19177" spans="1:9" x14ac:dyDescent="0.25">
      <c r="A19177" s="114" t="s">
        <v>2254</v>
      </c>
      <c r="B19177">
        <v>428</v>
      </c>
      <c r="C19177" s="114" t="s">
        <v>56</v>
      </c>
      <c r="D19177" s="114" t="s">
        <v>1821</v>
      </c>
      <c r="E19177" s="115">
        <v>44894</v>
      </c>
      <c r="F19177" s="192">
        <v>0.50496527777777778</v>
      </c>
      <c r="G19177">
        <v>2</v>
      </c>
      <c r="H19177" s="114" t="s">
        <v>1822</v>
      </c>
      <c r="I19177">
        <v>1802413</v>
      </c>
    </row>
    <row r="19178" spans="1:9" x14ac:dyDescent="0.25">
      <c r="A19178" s="114" t="s">
        <v>2254</v>
      </c>
      <c r="B19178">
        <v>429</v>
      </c>
      <c r="C19178" s="114" t="s">
        <v>53</v>
      </c>
      <c r="D19178" s="114" t="s">
        <v>404</v>
      </c>
      <c r="E19178" s="115">
        <v>44894</v>
      </c>
      <c r="F19178" s="192">
        <v>0.50516203703703699</v>
      </c>
      <c r="G19178">
        <v>2</v>
      </c>
      <c r="H19178" s="114" t="s">
        <v>405</v>
      </c>
      <c r="I19178"/>
    </row>
    <row r="19179" spans="1:9" x14ac:dyDescent="0.25">
      <c r="A19179" s="114" t="s">
        <v>2254</v>
      </c>
      <c r="B19179">
        <v>430</v>
      </c>
      <c r="C19179" s="114" t="s">
        <v>54</v>
      </c>
      <c r="D19179" s="114" t="s">
        <v>1573</v>
      </c>
      <c r="E19179" s="115">
        <v>44894</v>
      </c>
      <c r="F19179" s="192">
        <v>0.50614583333333329</v>
      </c>
      <c r="G19179">
        <v>2</v>
      </c>
      <c r="H19179" s="114" t="s">
        <v>1574</v>
      </c>
      <c r="I19179">
        <v>7803482</v>
      </c>
    </row>
    <row r="19180" spans="1:9" x14ac:dyDescent="0.25">
      <c r="A19180" s="114" t="s">
        <v>2254</v>
      </c>
      <c r="B19180">
        <v>431</v>
      </c>
      <c r="C19180" s="114" t="s">
        <v>52</v>
      </c>
      <c r="D19180" s="114" t="s">
        <v>1575</v>
      </c>
      <c r="E19180" s="115">
        <v>44894</v>
      </c>
      <c r="F19180" s="192">
        <v>0.50619212962962967</v>
      </c>
      <c r="G19180">
        <v>2</v>
      </c>
      <c r="H19180" s="114" t="s">
        <v>1576</v>
      </c>
      <c r="I19180">
        <v>5435796</v>
      </c>
    </row>
    <row r="19181" spans="1:9" x14ac:dyDescent="0.25">
      <c r="A19181" s="114" t="s">
        <v>2254</v>
      </c>
      <c r="B19181">
        <v>432</v>
      </c>
      <c r="C19181" s="114" t="s">
        <v>53</v>
      </c>
      <c r="D19181" s="114" t="s">
        <v>629</v>
      </c>
      <c r="E19181" s="115">
        <v>44894</v>
      </c>
      <c r="F19181" s="192">
        <v>0.50626157407407413</v>
      </c>
      <c r="G19181">
        <v>2</v>
      </c>
      <c r="H19181" s="114" t="s">
        <v>630</v>
      </c>
      <c r="I19181">
        <v>1868350560</v>
      </c>
    </row>
    <row r="19182" spans="1:9" x14ac:dyDescent="0.25">
      <c r="A19182" s="114" t="s">
        <v>2254</v>
      </c>
      <c r="B19182">
        <v>433</v>
      </c>
      <c r="C19182" s="114" t="s">
        <v>52</v>
      </c>
      <c r="D19182" s="114" t="s">
        <v>484</v>
      </c>
      <c r="E19182" s="115">
        <v>44894</v>
      </c>
      <c r="F19182" s="192">
        <v>0.50630787037037039</v>
      </c>
      <c r="G19182">
        <v>2</v>
      </c>
      <c r="H19182" s="114" t="s">
        <v>485</v>
      </c>
      <c r="I19182">
        <v>5419317</v>
      </c>
    </row>
    <row r="19183" spans="1:9" x14ac:dyDescent="0.25">
      <c r="A19183" s="114" t="s">
        <v>2254</v>
      </c>
      <c r="B19183">
        <v>434</v>
      </c>
      <c r="C19183" s="114" t="s">
        <v>52</v>
      </c>
      <c r="D19183" s="114" t="s">
        <v>614</v>
      </c>
      <c r="E19183" s="115">
        <v>44894</v>
      </c>
      <c r="F19183" s="192">
        <v>0.50679398148148147</v>
      </c>
      <c r="G19183">
        <v>2</v>
      </c>
      <c r="H19183" s="114" t="s">
        <v>615</v>
      </c>
      <c r="I19183">
        <v>2189692</v>
      </c>
    </row>
    <row r="19184" spans="1:9" x14ac:dyDescent="0.25">
      <c r="A19184" s="114" t="s">
        <v>2254</v>
      </c>
      <c r="B19184">
        <v>435</v>
      </c>
      <c r="C19184" s="114" t="s">
        <v>54</v>
      </c>
      <c r="D19184" s="114" t="s">
        <v>1913</v>
      </c>
      <c r="E19184" s="115">
        <v>44894</v>
      </c>
      <c r="F19184" s="192">
        <v>0.5068287037037037</v>
      </c>
      <c r="G19184">
        <v>2</v>
      </c>
      <c r="H19184" s="114" t="s">
        <v>1914</v>
      </c>
      <c r="I19184">
        <v>7367595</v>
      </c>
    </row>
    <row r="19185" spans="1:9" x14ac:dyDescent="0.25">
      <c r="A19185" s="114" t="s">
        <v>2254</v>
      </c>
      <c r="B19185">
        <v>436</v>
      </c>
      <c r="C19185" s="114" t="s">
        <v>54</v>
      </c>
      <c r="D19185" s="114" t="s">
        <v>738</v>
      </c>
      <c r="E19185" s="115">
        <v>44894</v>
      </c>
      <c r="F19185" s="192">
        <v>0.50692129629629634</v>
      </c>
      <c r="G19185">
        <v>2</v>
      </c>
      <c r="H19185" s="114" t="s">
        <v>739</v>
      </c>
      <c r="I19185">
        <v>3401917</v>
      </c>
    </row>
    <row r="19186" spans="1:9" x14ac:dyDescent="0.25">
      <c r="A19186" s="114" t="s">
        <v>2254</v>
      </c>
      <c r="B19186">
        <v>437</v>
      </c>
      <c r="C19186" s="114" t="s">
        <v>52</v>
      </c>
      <c r="D19186" s="114" t="s">
        <v>552</v>
      </c>
      <c r="E19186" s="115">
        <v>44894</v>
      </c>
      <c r="F19186" s="192">
        <v>0.50697916666666665</v>
      </c>
      <c r="G19186">
        <v>2</v>
      </c>
      <c r="H19186" s="114" t="s">
        <v>553</v>
      </c>
      <c r="I19186">
        <v>5345538</v>
      </c>
    </row>
    <row r="19187" spans="1:9" x14ac:dyDescent="0.25">
      <c r="A19187" s="114" t="s">
        <v>2254</v>
      </c>
      <c r="B19187">
        <v>438</v>
      </c>
      <c r="C19187" s="114" t="s">
        <v>52</v>
      </c>
      <c r="D19187" s="114" t="s">
        <v>1543</v>
      </c>
      <c r="E19187" s="115">
        <v>44894</v>
      </c>
      <c r="F19187" s="192">
        <v>0.50701388888888888</v>
      </c>
      <c r="G19187">
        <v>2</v>
      </c>
      <c r="H19187" s="114" t="s">
        <v>1544</v>
      </c>
      <c r="I19187">
        <v>5409960</v>
      </c>
    </row>
    <row r="19188" spans="1:9" x14ac:dyDescent="0.25">
      <c r="A19188" s="114" t="s">
        <v>2254</v>
      </c>
      <c r="B19188">
        <v>439</v>
      </c>
      <c r="C19188" s="114" t="s">
        <v>54</v>
      </c>
      <c r="D19188" s="114" t="s">
        <v>2150</v>
      </c>
      <c r="E19188" s="115">
        <v>44894</v>
      </c>
      <c r="F19188" s="192">
        <v>0.50778935185185181</v>
      </c>
      <c r="G19188">
        <v>2</v>
      </c>
      <c r="H19188" s="114" t="s">
        <v>2151</v>
      </c>
      <c r="I19188">
        <v>6710160</v>
      </c>
    </row>
    <row r="19189" spans="1:9" x14ac:dyDescent="0.25">
      <c r="A19189" s="114" t="s">
        <v>2254</v>
      </c>
      <c r="B19189">
        <v>440</v>
      </c>
      <c r="C19189" s="114" t="s">
        <v>54</v>
      </c>
      <c r="D19189" s="114" t="s">
        <v>250</v>
      </c>
      <c r="E19189" s="115">
        <v>44894</v>
      </c>
      <c r="F19189" s="192">
        <v>0.50783564814814819</v>
      </c>
      <c r="G19189">
        <v>2</v>
      </c>
      <c r="H19189" s="114" t="s">
        <v>251</v>
      </c>
      <c r="I19189">
        <v>8341367</v>
      </c>
    </row>
    <row r="19190" spans="1:9" x14ac:dyDescent="0.25">
      <c r="A19190" s="114" t="s">
        <v>2254</v>
      </c>
      <c r="B19190">
        <v>441</v>
      </c>
      <c r="C19190" s="114" t="s">
        <v>54</v>
      </c>
      <c r="D19190" s="114" t="s">
        <v>610</v>
      </c>
      <c r="E19190" s="115">
        <v>44894</v>
      </c>
      <c r="F19190" s="192">
        <v>0.50799768518518518</v>
      </c>
      <c r="G19190">
        <v>2</v>
      </c>
      <c r="H19190" s="114" t="s">
        <v>611</v>
      </c>
      <c r="I19190">
        <v>7760343</v>
      </c>
    </row>
    <row r="19191" spans="1:9" x14ac:dyDescent="0.25">
      <c r="A19191" s="114" t="s">
        <v>2254</v>
      </c>
      <c r="B19191">
        <v>442</v>
      </c>
      <c r="C19191" s="114" t="s">
        <v>52</v>
      </c>
      <c r="D19191" s="114" t="s">
        <v>594</v>
      </c>
      <c r="E19191" s="115">
        <v>44894</v>
      </c>
      <c r="F19191" s="192">
        <v>0.50813657407407409</v>
      </c>
      <c r="G19191">
        <v>2</v>
      </c>
      <c r="H19191" s="114" t="s">
        <v>595</v>
      </c>
      <c r="I19191">
        <v>7078869</v>
      </c>
    </row>
    <row r="19192" spans="1:9" x14ac:dyDescent="0.25">
      <c r="A19192" s="114" t="s">
        <v>2254</v>
      </c>
      <c r="B19192">
        <v>443</v>
      </c>
      <c r="C19192" s="114" t="s">
        <v>53</v>
      </c>
      <c r="D19192" s="114" t="s">
        <v>370</v>
      </c>
      <c r="E19192" s="115">
        <v>44894</v>
      </c>
      <c r="F19192" s="192">
        <v>0.50862268518518516</v>
      </c>
      <c r="G19192">
        <v>2</v>
      </c>
      <c r="H19192" s="114" t="s">
        <v>371</v>
      </c>
      <c r="I19192"/>
    </row>
    <row r="19193" spans="1:9" x14ac:dyDescent="0.25">
      <c r="A19193" s="114" t="s">
        <v>2254</v>
      </c>
      <c r="B19193">
        <v>444</v>
      </c>
      <c r="C19193" s="114" t="s">
        <v>53</v>
      </c>
      <c r="D19193" s="114" t="s">
        <v>598</v>
      </c>
      <c r="E19193" s="115">
        <v>44894</v>
      </c>
      <c r="F19193" s="192">
        <v>0.50916666666666666</v>
      </c>
      <c r="G19193">
        <v>2</v>
      </c>
      <c r="H19193" s="114" t="s">
        <v>599</v>
      </c>
      <c r="I19193"/>
    </row>
    <row r="19194" spans="1:9" x14ac:dyDescent="0.25">
      <c r="A19194" s="114" t="s">
        <v>2254</v>
      </c>
      <c r="B19194">
        <v>445</v>
      </c>
      <c r="C19194" s="114" t="s">
        <v>52</v>
      </c>
      <c r="D19194" s="114" t="s">
        <v>1935</v>
      </c>
      <c r="E19194" s="115">
        <v>44894</v>
      </c>
      <c r="F19194" s="192">
        <v>0.50930555555555557</v>
      </c>
      <c r="G19194">
        <v>2</v>
      </c>
      <c r="H19194" s="114" t="s">
        <v>1936</v>
      </c>
      <c r="I19194">
        <v>14112228</v>
      </c>
    </row>
    <row r="19195" spans="1:9" x14ac:dyDescent="0.25">
      <c r="A19195" s="114" t="s">
        <v>2254</v>
      </c>
      <c r="B19195">
        <v>446</v>
      </c>
      <c r="C19195" s="114" t="s">
        <v>54</v>
      </c>
      <c r="D19195" s="114" t="s">
        <v>374</v>
      </c>
      <c r="E19195" s="115">
        <v>44894</v>
      </c>
      <c r="F19195" s="192">
        <v>0.50950231481481478</v>
      </c>
      <c r="G19195">
        <v>2</v>
      </c>
      <c r="H19195" s="114" t="s">
        <v>375</v>
      </c>
      <c r="I19195">
        <v>6701081</v>
      </c>
    </row>
    <row r="19196" spans="1:9" x14ac:dyDescent="0.25">
      <c r="A19196" s="114" t="s">
        <v>2254</v>
      </c>
      <c r="B19196">
        <v>447</v>
      </c>
      <c r="C19196" s="114" t="s">
        <v>54</v>
      </c>
      <c r="D19196" s="114" t="s">
        <v>819</v>
      </c>
      <c r="E19196" s="115">
        <v>44894</v>
      </c>
      <c r="F19196" s="192">
        <v>0.51056712962962958</v>
      </c>
      <c r="G19196">
        <v>2</v>
      </c>
      <c r="H19196" s="114" t="s">
        <v>820</v>
      </c>
      <c r="I19196">
        <v>5476503</v>
      </c>
    </row>
    <row r="19197" spans="1:9" x14ac:dyDescent="0.25">
      <c r="A19197" s="114" t="s">
        <v>2254</v>
      </c>
      <c r="B19197">
        <v>448</v>
      </c>
      <c r="C19197" s="114" t="s">
        <v>54</v>
      </c>
      <c r="D19197" s="114" t="s">
        <v>434</v>
      </c>
      <c r="E19197" s="115">
        <v>44894</v>
      </c>
      <c r="F19197" s="192">
        <v>0.51065972222222222</v>
      </c>
      <c r="G19197">
        <v>2</v>
      </c>
      <c r="H19197" s="114" t="s">
        <v>435</v>
      </c>
      <c r="I19197">
        <v>7759719</v>
      </c>
    </row>
    <row r="19198" spans="1:9" x14ac:dyDescent="0.25">
      <c r="A19198" s="114" t="s">
        <v>2254</v>
      </c>
      <c r="B19198">
        <v>449</v>
      </c>
      <c r="C19198" s="114" t="s">
        <v>53</v>
      </c>
      <c r="D19198" s="114" t="s">
        <v>1927</v>
      </c>
      <c r="E19198" s="115">
        <v>44894</v>
      </c>
      <c r="F19198" s="192">
        <v>0.51101851851851854</v>
      </c>
      <c r="G19198">
        <v>2</v>
      </c>
      <c r="H19198" s="114" t="s">
        <v>1928</v>
      </c>
      <c r="I19198"/>
    </row>
    <row r="19199" spans="1:9" x14ac:dyDescent="0.25">
      <c r="A19199" s="114" t="s">
        <v>2254</v>
      </c>
      <c r="B19199">
        <v>450</v>
      </c>
      <c r="C19199" s="114" t="s">
        <v>53</v>
      </c>
      <c r="D19199" s="114" t="s">
        <v>554</v>
      </c>
      <c r="E19199" s="115">
        <v>44894</v>
      </c>
      <c r="F19199" s="192">
        <v>0.51199074074074069</v>
      </c>
      <c r="G19199">
        <v>2</v>
      </c>
      <c r="H19199" s="114" t="s">
        <v>555</v>
      </c>
      <c r="I19199"/>
    </row>
    <row r="19200" spans="1:9" x14ac:dyDescent="0.25">
      <c r="A19200" s="114" t="s">
        <v>2254</v>
      </c>
      <c r="B19200">
        <v>451</v>
      </c>
      <c r="C19200" s="114" t="s">
        <v>53</v>
      </c>
      <c r="D19200" s="114" t="s">
        <v>1931</v>
      </c>
      <c r="E19200" s="115">
        <v>44894</v>
      </c>
      <c r="F19200" s="192">
        <v>0.51276620370370374</v>
      </c>
      <c r="G19200">
        <v>2</v>
      </c>
      <c r="H19200" s="114" t="s">
        <v>1932</v>
      </c>
      <c r="I19200">
        <v>2577965876</v>
      </c>
    </row>
    <row r="19201" spans="1:9" x14ac:dyDescent="0.25">
      <c r="A19201" s="114" t="s">
        <v>2254</v>
      </c>
      <c r="B19201">
        <v>452</v>
      </c>
      <c r="C19201" s="114" t="s">
        <v>54</v>
      </c>
      <c r="D19201" s="114" t="s">
        <v>442</v>
      </c>
      <c r="E19201" s="115">
        <v>44894</v>
      </c>
      <c r="F19201" s="192">
        <v>0.51283564814814819</v>
      </c>
      <c r="G19201">
        <v>2</v>
      </c>
      <c r="H19201" s="114" t="s">
        <v>443</v>
      </c>
      <c r="I19201">
        <v>5481406</v>
      </c>
    </row>
    <row r="19202" spans="1:9" x14ac:dyDescent="0.25">
      <c r="A19202" s="114" t="s">
        <v>2254</v>
      </c>
      <c r="B19202">
        <v>453</v>
      </c>
      <c r="C19202" s="114" t="s">
        <v>54</v>
      </c>
      <c r="D19202" s="114" t="s">
        <v>616</v>
      </c>
      <c r="E19202" s="115">
        <v>44894</v>
      </c>
      <c r="F19202" s="192">
        <v>0.51297453703703699</v>
      </c>
      <c r="G19202">
        <v>2</v>
      </c>
      <c r="H19202" s="114" t="s">
        <v>617</v>
      </c>
      <c r="I19202">
        <v>3668296</v>
      </c>
    </row>
    <row r="19203" spans="1:9" x14ac:dyDescent="0.25">
      <c r="A19203" s="114" t="s">
        <v>2254</v>
      </c>
      <c r="B19203">
        <v>454</v>
      </c>
      <c r="C19203" s="114" t="s">
        <v>52</v>
      </c>
      <c r="D19203" s="114" t="s">
        <v>1238</v>
      </c>
      <c r="E19203" s="115">
        <v>44894</v>
      </c>
      <c r="F19203" s="192">
        <v>0.51436342592592588</v>
      </c>
      <c r="G19203">
        <v>2</v>
      </c>
      <c r="H19203" s="114" t="s">
        <v>1239</v>
      </c>
      <c r="I19203">
        <v>5332768</v>
      </c>
    </row>
    <row r="19204" spans="1:9" x14ac:dyDescent="0.25">
      <c r="A19204" s="114" t="s">
        <v>2254</v>
      </c>
      <c r="B19204">
        <v>455</v>
      </c>
      <c r="C19204" s="114" t="s">
        <v>57</v>
      </c>
      <c r="D19204" s="114" t="s">
        <v>2098</v>
      </c>
      <c r="E19204" s="115">
        <v>44894</v>
      </c>
      <c r="F19204" s="192">
        <v>0.51552083333333332</v>
      </c>
      <c r="G19204">
        <v>2</v>
      </c>
      <c r="H19204" s="114" t="s">
        <v>2099</v>
      </c>
      <c r="I19204">
        <v>6696634</v>
      </c>
    </row>
    <row r="19205" spans="1:9" x14ac:dyDescent="0.25">
      <c r="A19205" s="114" t="s">
        <v>2254</v>
      </c>
      <c r="B19205">
        <v>456</v>
      </c>
      <c r="C19205" s="114" t="s">
        <v>53</v>
      </c>
      <c r="D19205" s="114" t="s">
        <v>758</v>
      </c>
      <c r="E19205" s="115">
        <v>44894</v>
      </c>
      <c r="F19205" s="192">
        <v>0.51585648148148144</v>
      </c>
      <c r="G19205">
        <v>2</v>
      </c>
      <c r="H19205" s="114" t="s">
        <v>759</v>
      </c>
      <c r="I19205"/>
    </row>
    <row r="19206" spans="1:9" x14ac:dyDescent="0.25">
      <c r="A19206" s="114" t="s">
        <v>2254</v>
      </c>
      <c r="B19206">
        <v>457</v>
      </c>
      <c r="C19206" s="114" t="s">
        <v>54</v>
      </c>
      <c r="D19206" s="114" t="s">
        <v>2255</v>
      </c>
      <c r="E19206" s="115">
        <v>44894</v>
      </c>
      <c r="F19206" s="192">
        <v>0.51598379629629632</v>
      </c>
      <c r="G19206">
        <v>2</v>
      </c>
      <c r="H19206" s="114" t="s">
        <v>2256</v>
      </c>
      <c r="I19206"/>
    </row>
    <row r="19207" spans="1:9" x14ac:dyDescent="0.25">
      <c r="A19207" s="114" t="s">
        <v>2254</v>
      </c>
      <c r="B19207">
        <v>458</v>
      </c>
      <c r="C19207" s="114" t="s">
        <v>54</v>
      </c>
      <c r="D19207" s="114" t="s">
        <v>1851</v>
      </c>
      <c r="E19207" s="115">
        <v>44894</v>
      </c>
      <c r="F19207" s="192">
        <v>0.51692129629629635</v>
      </c>
      <c r="G19207">
        <v>2</v>
      </c>
      <c r="H19207" s="114" t="s">
        <v>1852</v>
      </c>
      <c r="I19207">
        <v>7362024</v>
      </c>
    </row>
    <row r="19208" spans="1:9" x14ac:dyDescent="0.25">
      <c r="A19208" s="114" t="s">
        <v>2254</v>
      </c>
      <c r="B19208">
        <v>459</v>
      </c>
      <c r="C19208" s="114" t="s">
        <v>54</v>
      </c>
      <c r="D19208" s="114" t="s">
        <v>986</v>
      </c>
      <c r="E19208" s="115">
        <v>44894</v>
      </c>
      <c r="F19208" s="192">
        <v>0.51696759259259262</v>
      </c>
      <c r="G19208">
        <v>2</v>
      </c>
      <c r="H19208" s="114" t="s">
        <v>987</v>
      </c>
      <c r="I19208">
        <v>6719319</v>
      </c>
    </row>
    <row r="19209" spans="1:9" x14ac:dyDescent="0.25">
      <c r="A19209" s="114" t="s">
        <v>2254</v>
      </c>
      <c r="B19209">
        <v>460</v>
      </c>
      <c r="C19209" s="114" t="s">
        <v>53</v>
      </c>
      <c r="D19209" s="114" t="s">
        <v>588</v>
      </c>
      <c r="E19209" s="115">
        <v>44894</v>
      </c>
      <c r="F19209" s="192">
        <v>0.51706018518518515</v>
      </c>
      <c r="G19209">
        <v>2</v>
      </c>
      <c r="H19209" s="114" t="s">
        <v>589</v>
      </c>
      <c r="I19209"/>
    </row>
    <row r="19210" spans="1:9" x14ac:dyDescent="0.25">
      <c r="A19210" s="114" t="s">
        <v>2254</v>
      </c>
      <c r="B19210">
        <v>461</v>
      </c>
      <c r="C19210" s="114" t="s">
        <v>53</v>
      </c>
      <c r="D19210" s="114" t="s">
        <v>787</v>
      </c>
      <c r="E19210" s="115">
        <v>44894</v>
      </c>
      <c r="F19210" s="192">
        <v>0.51723379629629629</v>
      </c>
      <c r="G19210">
        <v>2</v>
      </c>
      <c r="H19210" s="114" t="s">
        <v>788</v>
      </c>
      <c r="I19210">
        <v>5439690</v>
      </c>
    </row>
    <row r="19211" spans="1:9" x14ac:dyDescent="0.25">
      <c r="A19211" s="114" t="s">
        <v>2254</v>
      </c>
      <c r="B19211">
        <v>462</v>
      </c>
      <c r="C19211" s="114" t="s">
        <v>52</v>
      </c>
      <c r="D19211" s="114" t="s">
        <v>1230</v>
      </c>
      <c r="E19211" s="115">
        <v>44894</v>
      </c>
      <c r="F19211" s="192">
        <v>0.51762731481481483</v>
      </c>
      <c r="G19211">
        <v>2</v>
      </c>
      <c r="H19211" s="114" t="s">
        <v>1231</v>
      </c>
      <c r="I19211">
        <v>2669211</v>
      </c>
    </row>
    <row r="19212" spans="1:9" x14ac:dyDescent="0.25">
      <c r="A19212" s="114" t="s">
        <v>2254</v>
      </c>
      <c r="B19212">
        <v>463</v>
      </c>
      <c r="C19212" s="114" t="s">
        <v>54</v>
      </c>
      <c r="D19212" s="114" t="s">
        <v>1550</v>
      </c>
      <c r="E19212" s="115">
        <v>44894</v>
      </c>
      <c r="F19212" s="192">
        <v>0.51785879629629628</v>
      </c>
      <c r="G19212">
        <v>2</v>
      </c>
      <c r="H19212" s="114" t="s">
        <v>1551</v>
      </c>
      <c r="I19212">
        <v>2151251</v>
      </c>
    </row>
    <row r="19213" spans="1:9" x14ac:dyDescent="0.25">
      <c r="A19213" s="114" t="s">
        <v>2254</v>
      </c>
      <c r="B19213">
        <v>464</v>
      </c>
      <c r="C19213" s="114" t="s">
        <v>52</v>
      </c>
      <c r="D19213" s="114" t="s">
        <v>1209</v>
      </c>
      <c r="E19213" s="115">
        <v>44894</v>
      </c>
      <c r="F19213" s="192">
        <v>0.51826388888888886</v>
      </c>
      <c r="G19213">
        <v>2</v>
      </c>
      <c r="H19213" s="114" t="s">
        <v>1210</v>
      </c>
      <c r="I19213">
        <v>7610039</v>
      </c>
    </row>
    <row r="19214" spans="1:9" x14ac:dyDescent="0.25">
      <c r="A19214" s="114" t="s">
        <v>2254</v>
      </c>
      <c r="B19214">
        <v>465</v>
      </c>
      <c r="C19214" s="114" t="s">
        <v>53</v>
      </c>
      <c r="D19214" s="114" t="s">
        <v>604</v>
      </c>
      <c r="E19214" s="115">
        <v>44894</v>
      </c>
      <c r="F19214" s="192">
        <v>0.51880787037037035</v>
      </c>
      <c r="G19214">
        <v>2</v>
      </c>
      <c r="H19214" s="114" t="s">
        <v>605</v>
      </c>
      <c r="I19214"/>
    </row>
    <row r="19215" spans="1:9" x14ac:dyDescent="0.25">
      <c r="A19215" s="114" t="s">
        <v>2254</v>
      </c>
      <c r="B19215">
        <v>466</v>
      </c>
      <c r="C19215" s="114" t="s">
        <v>52</v>
      </c>
      <c r="D19215" s="114" t="s">
        <v>722</v>
      </c>
      <c r="E19215" s="115">
        <v>44894</v>
      </c>
      <c r="F19215" s="192">
        <v>0.51949074074074075</v>
      </c>
      <c r="G19215">
        <v>2</v>
      </c>
      <c r="H19215" s="114" t="s">
        <v>723</v>
      </c>
      <c r="I19215">
        <v>5421167</v>
      </c>
    </row>
    <row r="19216" spans="1:9" x14ac:dyDescent="0.25">
      <c r="A19216" s="114" t="s">
        <v>2254</v>
      </c>
      <c r="B19216">
        <v>467</v>
      </c>
      <c r="C19216" s="114" t="s">
        <v>21</v>
      </c>
      <c r="D19216" s="114" t="s">
        <v>600</v>
      </c>
      <c r="E19216" s="115">
        <v>44894</v>
      </c>
      <c r="F19216" s="192">
        <v>0.51956018518518521</v>
      </c>
      <c r="G19216">
        <v>2</v>
      </c>
      <c r="H19216" s="114" t="s">
        <v>21</v>
      </c>
      <c r="I19216"/>
    </row>
    <row r="19217" spans="1:9" x14ac:dyDescent="0.25">
      <c r="A19217" s="114" t="s">
        <v>2254</v>
      </c>
      <c r="B19217">
        <v>468</v>
      </c>
      <c r="C19217" s="114" t="s">
        <v>54</v>
      </c>
      <c r="D19217" s="114" t="s">
        <v>1853</v>
      </c>
      <c r="E19217" s="115">
        <v>44894</v>
      </c>
      <c r="F19217" s="192">
        <v>0.52103009259259259</v>
      </c>
      <c r="G19217">
        <v>2</v>
      </c>
      <c r="H19217" s="114" t="s">
        <v>1854</v>
      </c>
      <c r="I19217"/>
    </row>
    <row r="19218" spans="1:9" x14ac:dyDescent="0.25">
      <c r="A19218" s="114" t="s">
        <v>2254</v>
      </c>
      <c r="B19218">
        <v>469</v>
      </c>
      <c r="C19218" s="114" t="s">
        <v>53</v>
      </c>
      <c r="D19218" s="114" t="s">
        <v>430</v>
      </c>
      <c r="E19218" s="115">
        <v>44894</v>
      </c>
      <c r="F19218" s="192">
        <v>0.52304398148148146</v>
      </c>
      <c r="G19218">
        <v>2</v>
      </c>
      <c r="H19218" s="114" t="s">
        <v>431</v>
      </c>
      <c r="I19218">
        <v>2099334</v>
      </c>
    </row>
    <row r="19219" spans="1:9" x14ac:dyDescent="0.25">
      <c r="A19219" s="114" t="s">
        <v>2254</v>
      </c>
      <c r="B19219">
        <v>470</v>
      </c>
      <c r="C19219" s="114" t="s">
        <v>52</v>
      </c>
      <c r="D19219" s="114" t="s">
        <v>1407</v>
      </c>
      <c r="E19219" s="115">
        <v>44894</v>
      </c>
      <c r="F19219" s="192">
        <v>0.52312499999999995</v>
      </c>
      <c r="G19219">
        <v>2</v>
      </c>
      <c r="H19219" s="114" t="s">
        <v>1408</v>
      </c>
      <c r="I19219"/>
    </row>
    <row r="19220" spans="1:9" x14ac:dyDescent="0.25">
      <c r="A19220" s="114" t="s">
        <v>2254</v>
      </c>
      <c r="B19220">
        <v>471</v>
      </c>
      <c r="C19220" s="114" t="s">
        <v>52</v>
      </c>
      <c r="D19220" s="114" t="s">
        <v>1535</v>
      </c>
      <c r="E19220" s="115">
        <v>44894</v>
      </c>
      <c r="F19220" s="192">
        <v>0.52319444444444441</v>
      </c>
      <c r="G19220">
        <v>2</v>
      </c>
      <c r="H19220" s="114" t="s">
        <v>1536</v>
      </c>
      <c r="I19220">
        <v>5369497</v>
      </c>
    </row>
    <row r="19221" spans="1:9" x14ac:dyDescent="0.25">
      <c r="A19221" s="114" t="s">
        <v>2254</v>
      </c>
      <c r="B19221">
        <v>472</v>
      </c>
      <c r="C19221" s="114" t="s">
        <v>54</v>
      </c>
      <c r="D19221" s="114" t="s">
        <v>1153</v>
      </c>
      <c r="E19221" s="115">
        <v>44894</v>
      </c>
      <c r="F19221" s="192">
        <v>0.52383101851851854</v>
      </c>
      <c r="G19221">
        <v>2</v>
      </c>
      <c r="H19221" s="114" t="s">
        <v>1154</v>
      </c>
      <c r="I19221"/>
    </row>
    <row r="19222" spans="1:9" x14ac:dyDescent="0.25">
      <c r="A19222" s="114" t="s">
        <v>2254</v>
      </c>
      <c r="B19222">
        <v>473</v>
      </c>
      <c r="C19222" s="114" t="s">
        <v>53</v>
      </c>
      <c r="D19222" s="114" t="s">
        <v>1149</v>
      </c>
      <c r="E19222" s="115">
        <v>44894</v>
      </c>
      <c r="F19222" s="192">
        <v>0.52458333333333329</v>
      </c>
      <c r="G19222">
        <v>2</v>
      </c>
      <c r="H19222" s="114" t="s">
        <v>1150</v>
      </c>
      <c r="I19222"/>
    </row>
    <row r="19223" spans="1:9" x14ac:dyDescent="0.25">
      <c r="A19223" s="114" t="s">
        <v>2254</v>
      </c>
      <c r="B19223">
        <v>474</v>
      </c>
      <c r="C19223" s="114" t="s">
        <v>78</v>
      </c>
      <c r="D19223" s="114" t="s">
        <v>2160</v>
      </c>
      <c r="E19223" s="115">
        <v>44894</v>
      </c>
      <c r="F19223" s="192">
        <v>0.52627314814814818</v>
      </c>
      <c r="G19223">
        <v>2</v>
      </c>
      <c r="H19223" s="114" t="s">
        <v>28</v>
      </c>
      <c r="I19223"/>
    </row>
    <row r="19224" spans="1:9" x14ac:dyDescent="0.25">
      <c r="A19224" s="114" t="s">
        <v>2254</v>
      </c>
      <c r="B19224">
        <v>475</v>
      </c>
      <c r="C19224" s="114" t="s">
        <v>54</v>
      </c>
      <c r="D19224" s="114" t="s">
        <v>633</v>
      </c>
      <c r="E19224" s="115">
        <v>44894</v>
      </c>
      <c r="F19224" s="192">
        <v>0.52825231481481483</v>
      </c>
      <c r="G19224">
        <v>2</v>
      </c>
      <c r="H19224" s="114" t="s">
        <v>634</v>
      </c>
      <c r="I19224">
        <v>5335728</v>
      </c>
    </row>
    <row r="19225" spans="1:9" x14ac:dyDescent="0.25">
      <c r="A19225" s="114" t="s">
        <v>2254</v>
      </c>
      <c r="B19225">
        <v>476</v>
      </c>
      <c r="C19225" s="114" t="s">
        <v>54</v>
      </c>
      <c r="D19225" s="114" t="s">
        <v>530</v>
      </c>
      <c r="E19225" s="115">
        <v>44894</v>
      </c>
      <c r="F19225" s="192">
        <v>0.52938657407407408</v>
      </c>
      <c r="G19225">
        <v>2</v>
      </c>
      <c r="H19225" s="114" t="s">
        <v>531</v>
      </c>
      <c r="I19225">
        <v>6699761</v>
      </c>
    </row>
    <row r="19226" spans="1:9" x14ac:dyDescent="0.25">
      <c r="A19226" s="114" t="s">
        <v>2254</v>
      </c>
      <c r="B19226">
        <v>477</v>
      </c>
      <c r="C19226" s="114" t="s">
        <v>52</v>
      </c>
      <c r="D19226" s="114" t="s">
        <v>2139</v>
      </c>
      <c r="E19226" s="115">
        <v>44894</v>
      </c>
      <c r="F19226" s="192">
        <v>0.53003472222222225</v>
      </c>
      <c r="G19226">
        <v>2</v>
      </c>
      <c r="H19226" s="114" t="s">
        <v>2140</v>
      </c>
      <c r="I19226">
        <v>5429475</v>
      </c>
    </row>
    <row r="19227" spans="1:9" x14ac:dyDescent="0.25">
      <c r="A19227" s="114" t="s">
        <v>2254</v>
      </c>
      <c r="B19227">
        <v>478</v>
      </c>
      <c r="C19227" s="114" t="s">
        <v>53</v>
      </c>
      <c r="D19227" s="114" t="s">
        <v>1082</v>
      </c>
      <c r="E19227" s="115">
        <v>44894</v>
      </c>
      <c r="F19227" s="192">
        <v>0.53024305555555551</v>
      </c>
      <c r="G19227">
        <v>2</v>
      </c>
      <c r="H19227" s="114" t="s">
        <v>1083</v>
      </c>
      <c r="I19227"/>
    </row>
    <row r="19228" spans="1:9" x14ac:dyDescent="0.25">
      <c r="A19228" s="114" t="s">
        <v>2254</v>
      </c>
      <c r="B19228">
        <v>479</v>
      </c>
      <c r="C19228" s="114" t="s">
        <v>52</v>
      </c>
      <c r="D19228" s="114" t="s">
        <v>690</v>
      </c>
      <c r="E19228" s="115">
        <v>44894</v>
      </c>
      <c r="F19228" s="192">
        <v>0.53038194444444442</v>
      </c>
      <c r="G19228">
        <v>2</v>
      </c>
      <c r="H19228" s="114" t="s">
        <v>691</v>
      </c>
      <c r="I19228">
        <v>5483873</v>
      </c>
    </row>
    <row r="19229" spans="1:9" x14ac:dyDescent="0.25">
      <c r="A19229" s="114" t="s">
        <v>2254</v>
      </c>
      <c r="B19229">
        <v>480</v>
      </c>
      <c r="C19229" s="114" t="s">
        <v>54</v>
      </c>
      <c r="D19229" s="114" t="s">
        <v>698</v>
      </c>
      <c r="E19229" s="115">
        <v>44894</v>
      </c>
      <c r="F19229" s="192">
        <v>0.53074074074074074</v>
      </c>
      <c r="G19229">
        <v>2</v>
      </c>
      <c r="H19229" s="114" t="s">
        <v>699</v>
      </c>
      <c r="I19229">
        <v>2187851</v>
      </c>
    </row>
    <row r="19230" spans="1:9" x14ac:dyDescent="0.25">
      <c r="A19230" s="114" t="s">
        <v>2254</v>
      </c>
      <c r="B19230">
        <v>481</v>
      </c>
      <c r="C19230" s="114" t="s">
        <v>54</v>
      </c>
      <c r="D19230" s="114" t="s">
        <v>955</v>
      </c>
      <c r="E19230" s="115">
        <v>44894</v>
      </c>
      <c r="F19230" s="192">
        <v>0.53145833333333337</v>
      </c>
      <c r="G19230">
        <v>2</v>
      </c>
      <c r="H19230" s="114" t="s">
        <v>956</v>
      </c>
      <c r="I19230"/>
    </row>
    <row r="19231" spans="1:9" x14ac:dyDescent="0.25">
      <c r="A19231" s="114" t="s">
        <v>2254</v>
      </c>
      <c r="B19231">
        <v>482</v>
      </c>
      <c r="C19231" s="114" t="s">
        <v>52</v>
      </c>
      <c r="D19231" s="114" t="s">
        <v>350</v>
      </c>
      <c r="E19231" s="115">
        <v>44894</v>
      </c>
      <c r="F19231" s="192">
        <v>0.53282407407407406</v>
      </c>
      <c r="G19231">
        <v>2</v>
      </c>
      <c r="H19231" s="114" t="s">
        <v>351</v>
      </c>
      <c r="I19231">
        <v>14929941</v>
      </c>
    </row>
    <row r="19232" spans="1:9" x14ac:dyDescent="0.25">
      <c r="A19232" s="114" t="s">
        <v>2254</v>
      </c>
      <c r="B19232">
        <v>483</v>
      </c>
      <c r="C19232" s="114" t="s">
        <v>54</v>
      </c>
      <c r="D19232" s="114" t="s">
        <v>424</v>
      </c>
      <c r="E19232" s="115">
        <v>44894</v>
      </c>
      <c r="F19232" s="192">
        <v>0.53293981481481478</v>
      </c>
      <c r="G19232">
        <v>2</v>
      </c>
      <c r="H19232" s="114" t="s">
        <v>425</v>
      </c>
      <c r="I19232">
        <v>5350400</v>
      </c>
    </row>
    <row r="19233" spans="1:9" x14ac:dyDescent="0.25">
      <c r="A19233" s="114" t="s">
        <v>2254</v>
      </c>
      <c r="B19233">
        <v>484</v>
      </c>
      <c r="C19233" s="114" t="s">
        <v>54</v>
      </c>
      <c r="D19233" s="114" t="s">
        <v>696</v>
      </c>
      <c r="E19233" s="115">
        <v>44894</v>
      </c>
      <c r="F19233" s="192">
        <v>0.5329976851851852</v>
      </c>
      <c r="G19233">
        <v>2</v>
      </c>
      <c r="H19233" s="114" t="s">
        <v>697</v>
      </c>
      <c r="I19233">
        <v>8297552</v>
      </c>
    </row>
    <row r="19234" spans="1:9" x14ac:dyDescent="0.25">
      <c r="A19234" s="114" t="s">
        <v>2254</v>
      </c>
      <c r="B19234">
        <v>485</v>
      </c>
      <c r="C19234" s="114" t="s">
        <v>52</v>
      </c>
      <c r="D19234" s="114" t="s">
        <v>1905</v>
      </c>
      <c r="E19234" s="115">
        <v>44894</v>
      </c>
      <c r="F19234" s="192">
        <v>0.53749999999999998</v>
      </c>
      <c r="G19234">
        <v>2</v>
      </c>
      <c r="H19234" s="114" t="s">
        <v>1906</v>
      </c>
      <c r="I19234">
        <v>5390779</v>
      </c>
    </row>
    <row r="19235" spans="1:9" x14ac:dyDescent="0.25">
      <c r="A19235" s="114" t="s">
        <v>2254</v>
      </c>
      <c r="B19235">
        <v>486</v>
      </c>
      <c r="C19235" s="114" t="s">
        <v>54</v>
      </c>
      <c r="D19235" s="114" t="s">
        <v>645</v>
      </c>
      <c r="E19235" s="115">
        <v>44894</v>
      </c>
      <c r="F19235" s="192">
        <v>0.53835648148148152</v>
      </c>
      <c r="G19235">
        <v>2</v>
      </c>
      <c r="H19235" s="114" t="s">
        <v>646</v>
      </c>
      <c r="I19235"/>
    </row>
    <row r="19236" spans="1:9" x14ac:dyDescent="0.25">
      <c r="A19236" s="114" t="s">
        <v>2254</v>
      </c>
      <c r="B19236">
        <v>487</v>
      </c>
      <c r="C19236" s="114" t="s">
        <v>54</v>
      </c>
      <c r="D19236" s="114" t="s">
        <v>2047</v>
      </c>
      <c r="E19236" s="115">
        <v>44894</v>
      </c>
      <c r="F19236" s="192">
        <v>0.54351851851851851</v>
      </c>
      <c r="G19236">
        <v>2</v>
      </c>
      <c r="H19236" s="114" t="s">
        <v>2048</v>
      </c>
      <c r="I19236">
        <v>6702489</v>
      </c>
    </row>
    <row r="19237" spans="1:9" x14ac:dyDescent="0.25">
      <c r="A19237" s="114" t="s">
        <v>2254</v>
      </c>
      <c r="B19237">
        <v>488</v>
      </c>
      <c r="C19237" s="114" t="s">
        <v>52</v>
      </c>
      <c r="D19237" s="114" t="s">
        <v>1600</v>
      </c>
      <c r="E19237" s="115">
        <v>44894</v>
      </c>
      <c r="F19237" s="192">
        <v>0.54388888888888887</v>
      </c>
      <c r="G19237">
        <v>2</v>
      </c>
      <c r="H19237" s="114" t="s">
        <v>1601</v>
      </c>
      <c r="I19237">
        <v>8257008</v>
      </c>
    </row>
    <row r="19238" spans="1:9" x14ac:dyDescent="0.25">
      <c r="A19238" s="114" t="s">
        <v>2254</v>
      </c>
      <c r="B19238">
        <v>489</v>
      </c>
      <c r="C19238" s="114" t="s">
        <v>55</v>
      </c>
      <c r="D19238" s="114" t="s">
        <v>795</v>
      </c>
      <c r="E19238" s="115">
        <v>44894</v>
      </c>
      <c r="F19238" s="192">
        <v>0.549224537037037</v>
      </c>
      <c r="G19238">
        <v>2</v>
      </c>
      <c r="H19238" s="114" t="s">
        <v>796</v>
      </c>
      <c r="I19238">
        <v>14838233</v>
      </c>
    </row>
    <row r="19239" spans="1:9" x14ac:dyDescent="0.25">
      <c r="A19239" s="114" t="s">
        <v>2254</v>
      </c>
      <c r="B19239">
        <v>490</v>
      </c>
      <c r="C19239" s="114" t="s">
        <v>53</v>
      </c>
      <c r="D19239" s="114" t="s">
        <v>561</v>
      </c>
      <c r="E19239" s="115">
        <v>44894</v>
      </c>
      <c r="F19239" s="192">
        <v>0.54957175925925927</v>
      </c>
      <c r="G19239">
        <v>2</v>
      </c>
      <c r="H19239" s="114" t="s">
        <v>562</v>
      </c>
      <c r="I19239">
        <v>5405139</v>
      </c>
    </row>
    <row r="19240" spans="1:9" x14ac:dyDescent="0.25">
      <c r="A19240" s="114" t="s">
        <v>2254</v>
      </c>
      <c r="B19240">
        <v>491</v>
      </c>
      <c r="C19240" s="114" t="s">
        <v>53</v>
      </c>
      <c r="D19240" s="114" t="s">
        <v>1525</v>
      </c>
      <c r="E19240" s="115">
        <v>44894</v>
      </c>
      <c r="F19240" s="192">
        <v>0.55129629629629628</v>
      </c>
      <c r="G19240">
        <v>2</v>
      </c>
      <c r="H19240" s="114" t="s">
        <v>1526</v>
      </c>
      <c r="I19240"/>
    </row>
    <row r="19241" spans="1:9" x14ac:dyDescent="0.25">
      <c r="A19241" s="114" t="s">
        <v>2254</v>
      </c>
      <c r="B19241">
        <v>492</v>
      </c>
      <c r="C19241" s="114" t="s">
        <v>53</v>
      </c>
      <c r="D19241" s="114" t="s">
        <v>1145</v>
      </c>
      <c r="E19241" s="115">
        <v>44894</v>
      </c>
      <c r="F19241" s="192">
        <v>0.55137731481481478</v>
      </c>
      <c r="G19241">
        <v>2</v>
      </c>
      <c r="H19241" s="114" t="s">
        <v>1146</v>
      </c>
      <c r="I19241"/>
    </row>
    <row r="19242" spans="1:9" x14ac:dyDescent="0.25">
      <c r="A19242" s="114" t="s">
        <v>2254</v>
      </c>
      <c r="B19242">
        <v>493</v>
      </c>
      <c r="C19242" s="114" t="s">
        <v>53</v>
      </c>
      <c r="D19242" s="114" t="s">
        <v>793</v>
      </c>
      <c r="E19242" s="115">
        <v>44894</v>
      </c>
      <c r="F19242" s="192">
        <v>0.55421296296296296</v>
      </c>
      <c r="G19242">
        <v>2</v>
      </c>
      <c r="H19242" s="114" t="s">
        <v>794</v>
      </c>
      <c r="I19242"/>
    </row>
    <row r="19243" spans="1:9" x14ac:dyDescent="0.25">
      <c r="A19243" s="114" t="s">
        <v>2254</v>
      </c>
      <c r="B19243">
        <v>494</v>
      </c>
      <c r="C19243" s="114" t="s">
        <v>52</v>
      </c>
      <c r="D19243" s="114" t="s">
        <v>833</v>
      </c>
      <c r="E19243" s="115">
        <v>44894</v>
      </c>
      <c r="F19243" s="192">
        <v>0.55557870370370366</v>
      </c>
      <c r="G19243">
        <v>2</v>
      </c>
      <c r="H19243" s="114" t="s">
        <v>834</v>
      </c>
      <c r="I19243">
        <v>3669791</v>
      </c>
    </row>
    <row r="19244" spans="1:9" x14ac:dyDescent="0.25">
      <c r="A19244" s="114" t="s">
        <v>2254</v>
      </c>
      <c r="B19244">
        <v>495</v>
      </c>
      <c r="C19244" s="114" t="s">
        <v>52</v>
      </c>
      <c r="D19244" s="114" t="s">
        <v>813</v>
      </c>
      <c r="E19244" s="115">
        <v>44894</v>
      </c>
      <c r="F19244" s="192">
        <v>0.55589120370370371</v>
      </c>
      <c r="G19244">
        <v>2</v>
      </c>
      <c r="H19244" s="114" t="s">
        <v>814</v>
      </c>
      <c r="I19244">
        <v>14824008</v>
      </c>
    </row>
    <row r="19245" spans="1:9" x14ac:dyDescent="0.25">
      <c r="A19245" s="114" t="s">
        <v>2254</v>
      </c>
      <c r="B19245">
        <v>496</v>
      </c>
      <c r="C19245" s="114" t="s">
        <v>52</v>
      </c>
      <c r="D19245" s="114" t="s">
        <v>1632</v>
      </c>
      <c r="E19245" s="115">
        <v>44894</v>
      </c>
      <c r="F19245" s="192">
        <v>0.55593749999999997</v>
      </c>
      <c r="G19245">
        <v>2</v>
      </c>
      <c r="H19245" s="114" t="s">
        <v>1633</v>
      </c>
      <c r="I19245">
        <v>5367512</v>
      </c>
    </row>
    <row r="19246" spans="1:9" x14ac:dyDescent="0.25">
      <c r="A19246" s="114" t="s">
        <v>2254</v>
      </c>
      <c r="B19246">
        <v>497</v>
      </c>
      <c r="C19246" s="114" t="s">
        <v>53</v>
      </c>
      <c r="D19246" s="114" t="s">
        <v>724</v>
      </c>
      <c r="E19246" s="115">
        <v>44894</v>
      </c>
      <c r="F19246" s="192">
        <v>0.55700231481481477</v>
      </c>
      <c r="G19246">
        <v>2</v>
      </c>
      <c r="H19246" s="114" t="s">
        <v>725</v>
      </c>
      <c r="I19246"/>
    </row>
    <row r="19247" spans="1:9" x14ac:dyDescent="0.25">
      <c r="A19247" s="114" t="s">
        <v>2254</v>
      </c>
      <c r="B19247">
        <v>498</v>
      </c>
      <c r="C19247" s="114" t="s">
        <v>52</v>
      </c>
      <c r="D19247" s="114" t="s">
        <v>1557</v>
      </c>
      <c r="E19247" s="115">
        <v>44894</v>
      </c>
      <c r="F19247" s="192">
        <v>0.55739583333333331</v>
      </c>
      <c r="G19247">
        <v>2</v>
      </c>
      <c r="H19247" s="114" t="s">
        <v>1558</v>
      </c>
      <c r="I19247">
        <v>5439160</v>
      </c>
    </row>
    <row r="19248" spans="1:9" x14ac:dyDescent="0.25">
      <c r="A19248" s="114" t="s">
        <v>2254</v>
      </c>
      <c r="B19248">
        <v>499</v>
      </c>
      <c r="C19248" s="114" t="s">
        <v>52</v>
      </c>
      <c r="D19248" s="114" t="s">
        <v>1256</v>
      </c>
      <c r="E19248" s="115">
        <v>44894</v>
      </c>
      <c r="F19248" s="192">
        <v>0.55925925925925923</v>
      </c>
      <c r="G19248">
        <v>2</v>
      </c>
      <c r="H19248" s="114" t="s">
        <v>1257</v>
      </c>
      <c r="I19248">
        <v>7362004</v>
      </c>
    </row>
    <row r="19249" spans="1:9" x14ac:dyDescent="0.25">
      <c r="A19249" s="114" t="s">
        <v>2254</v>
      </c>
      <c r="B19249">
        <v>500</v>
      </c>
      <c r="C19249" s="114" t="s">
        <v>52</v>
      </c>
      <c r="D19249" s="114" t="s">
        <v>1630</v>
      </c>
      <c r="E19249" s="115">
        <v>44894</v>
      </c>
      <c r="F19249" s="192">
        <v>0.56033564814814818</v>
      </c>
      <c r="G19249">
        <v>2</v>
      </c>
      <c r="H19249" s="114" t="s">
        <v>1631</v>
      </c>
      <c r="I19249">
        <v>7359617</v>
      </c>
    </row>
    <row r="19250" spans="1:9" x14ac:dyDescent="0.25">
      <c r="A19250" s="114" t="s">
        <v>2254</v>
      </c>
      <c r="B19250">
        <v>501</v>
      </c>
      <c r="C19250" s="114" t="s">
        <v>55</v>
      </c>
      <c r="D19250" s="114" t="s">
        <v>2257</v>
      </c>
      <c r="E19250" s="115">
        <v>44894</v>
      </c>
      <c r="F19250" s="192">
        <v>0.56333333333333335</v>
      </c>
      <c r="G19250">
        <v>2</v>
      </c>
      <c r="H19250" s="114" t="s">
        <v>2258</v>
      </c>
      <c r="I19250">
        <v>14137734</v>
      </c>
    </row>
    <row r="19251" spans="1:9" x14ac:dyDescent="0.25">
      <c r="A19251" s="114" t="s">
        <v>2254</v>
      </c>
      <c r="B19251">
        <v>502</v>
      </c>
      <c r="C19251" s="114" t="s">
        <v>54</v>
      </c>
      <c r="D19251" s="114" t="s">
        <v>300</v>
      </c>
      <c r="E19251" s="115">
        <v>44894</v>
      </c>
      <c r="F19251" s="192">
        <v>0.56343750000000004</v>
      </c>
      <c r="G19251">
        <v>2</v>
      </c>
      <c r="H19251" s="114" t="s">
        <v>301</v>
      </c>
      <c r="I19251">
        <v>5492105</v>
      </c>
    </row>
    <row r="19252" spans="1:9" x14ac:dyDescent="0.25">
      <c r="A19252" s="114" t="s">
        <v>2254</v>
      </c>
      <c r="B19252">
        <v>503</v>
      </c>
      <c r="C19252" s="114" t="s">
        <v>24</v>
      </c>
      <c r="D19252" s="114" t="s">
        <v>2219</v>
      </c>
      <c r="E19252" s="115">
        <v>44894</v>
      </c>
      <c r="F19252" s="192">
        <v>0.56371527777777775</v>
      </c>
      <c r="G19252">
        <v>2</v>
      </c>
      <c r="H19252" s="114" t="s">
        <v>2220</v>
      </c>
      <c r="I19252">
        <v>7333638</v>
      </c>
    </row>
    <row r="19253" spans="1:9" x14ac:dyDescent="0.25">
      <c r="A19253" s="114" t="s">
        <v>2254</v>
      </c>
      <c r="B19253">
        <v>504</v>
      </c>
      <c r="C19253" s="114" t="s">
        <v>52</v>
      </c>
      <c r="D19253" s="114" t="s">
        <v>386</v>
      </c>
      <c r="E19253" s="115">
        <v>44894</v>
      </c>
      <c r="F19253" s="192">
        <v>0.56383101851851847</v>
      </c>
      <c r="G19253">
        <v>2</v>
      </c>
      <c r="H19253" s="114" t="s">
        <v>387</v>
      </c>
      <c r="I19253">
        <v>2702971</v>
      </c>
    </row>
    <row r="19254" spans="1:9" x14ac:dyDescent="0.25">
      <c r="A19254" s="114" t="s">
        <v>2254</v>
      </c>
      <c r="B19254">
        <v>505</v>
      </c>
      <c r="C19254" s="114" t="s">
        <v>53</v>
      </c>
      <c r="D19254" s="114" t="s">
        <v>1509</v>
      </c>
      <c r="E19254" s="115">
        <v>44894</v>
      </c>
      <c r="F19254" s="192">
        <v>0.56395833333333334</v>
      </c>
      <c r="G19254">
        <v>2</v>
      </c>
      <c r="H19254" s="114" t="s">
        <v>1510</v>
      </c>
      <c r="I19254"/>
    </row>
    <row r="19255" spans="1:9" x14ac:dyDescent="0.25">
      <c r="A19255" s="114" t="s">
        <v>2254</v>
      </c>
      <c r="B19255">
        <v>506</v>
      </c>
      <c r="C19255" s="114" t="s">
        <v>21</v>
      </c>
      <c r="D19255" s="114" t="s">
        <v>2076</v>
      </c>
      <c r="E19255" s="115">
        <v>44894</v>
      </c>
      <c r="F19255" s="192">
        <v>0.56644675925925925</v>
      </c>
      <c r="G19255">
        <v>2</v>
      </c>
      <c r="H19255" s="114" t="s">
        <v>21</v>
      </c>
      <c r="I19255"/>
    </row>
    <row r="19256" spans="1:9" x14ac:dyDescent="0.25">
      <c r="A19256" s="114" t="s">
        <v>2254</v>
      </c>
      <c r="B19256">
        <v>507</v>
      </c>
      <c r="C19256" s="114" t="s">
        <v>54</v>
      </c>
      <c r="D19256" s="114" t="s">
        <v>1481</v>
      </c>
      <c r="E19256" s="115">
        <v>44894</v>
      </c>
      <c r="F19256" s="192">
        <v>0.5665162037037037</v>
      </c>
      <c r="G19256">
        <v>2</v>
      </c>
      <c r="H19256" s="114" t="s">
        <v>1482</v>
      </c>
      <c r="I19256">
        <v>5492937</v>
      </c>
    </row>
    <row r="19257" spans="1:9" x14ac:dyDescent="0.25">
      <c r="A19257" s="114" t="s">
        <v>2254</v>
      </c>
      <c r="B19257">
        <v>508</v>
      </c>
      <c r="C19257" s="114" t="s">
        <v>54</v>
      </c>
      <c r="D19257" s="114" t="s">
        <v>1855</v>
      </c>
      <c r="E19257" s="115">
        <v>44894</v>
      </c>
      <c r="F19257" s="192">
        <v>0.56797453703703704</v>
      </c>
      <c r="G19257">
        <v>2</v>
      </c>
      <c r="H19257" s="114" t="s">
        <v>1856</v>
      </c>
      <c r="I19257"/>
    </row>
    <row r="19258" spans="1:9" x14ac:dyDescent="0.25">
      <c r="A19258" s="114" t="s">
        <v>2254</v>
      </c>
      <c r="B19258">
        <v>509</v>
      </c>
      <c r="C19258" s="114" t="s">
        <v>52</v>
      </c>
      <c r="D19258" s="114" t="s">
        <v>596</v>
      </c>
      <c r="E19258" s="115">
        <v>44894</v>
      </c>
      <c r="F19258" s="192">
        <v>0.5800925925925926</v>
      </c>
      <c r="G19258">
        <v>2</v>
      </c>
      <c r="H19258" s="114" t="s">
        <v>597</v>
      </c>
      <c r="I19258">
        <v>4363276</v>
      </c>
    </row>
    <row r="19259" spans="1:9" x14ac:dyDescent="0.25">
      <c r="A19259" s="114" t="s">
        <v>2254</v>
      </c>
      <c r="B19259">
        <v>510</v>
      </c>
      <c r="C19259" s="114" t="s">
        <v>52</v>
      </c>
      <c r="D19259" s="114" t="s">
        <v>775</v>
      </c>
      <c r="E19259" s="115">
        <v>44894</v>
      </c>
      <c r="F19259" s="192">
        <v>0.58052083333333337</v>
      </c>
      <c r="G19259">
        <v>2</v>
      </c>
      <c r="H19259" s="114" t="s">
        <v>776</v>
      </c>
      <c r="I19259">
        <v>8117972</v>
      </c>
    </row>
    <row r="19260" spans="1:9" x14ac:dyDescent="0.25">
      <c r="A19260" s="114" t="s">
        <v>2254</v>
      </c>
      <c r="B19260">
        <v>511</v>
      </c>
      <c r="C19260" s="114" t="s">
        <v>54</v>
      </c>
      <c r="D19260" s="114" t="s">
        <v>284</v>
      </c>
      <c r="E19260" s="115">
        <v>44894</v>
      </c>
      <c r="F19260" s="192">
        <v>0.58061342592592591</v>
      </c>
      <c r="G19260">
        <v>2</v>
      </c>
      <c r="H19260" s="114" t="s">
        <v>285</v>
      </c>
      <c r="I19260">
        <v>5348192</v>
      </c>
    </row>
    <row r="19261" spans="1:9" x14ac:dyDescent="0.25">
      <c r="A19261" s="114" t="s">
        <v>2254</v>
      </c>
      <c r="B19261">
        <v>512</v>
      </c>
      <c r="C19261" s="114" t="s">
        <v>21</v>
      </c>
      <c r="D19261" s="114" t="s">
        <v>1685</v>
      </c>
      <c r="E19261" s="115">
        <v>44894</v>
      </c>
      <c r="F19261" s="192">
        <v>0.58164351851851848</v>
      </c>
      <c r="G19261">
        <v>2</v>
      </c>
      <c r="H19261" s="114" t="s">
        <v>21</v>
      </c>
      <c r="I19261"/>
    </row>
    <row r="19262" spans="1:9" x14ac:dyDescent="0.25">
      <c r="A19262" s="114" t="s">
        <v>2254</v>
      </c>
      <c r="B19262">
        <v>513</v>
      </c>
      <c r="C19262" s="114" t="s">
        <v>21</v>
      </c>
      <c r="D19262" s="114" t="s">
        <v>1686</v>
      </c>
      <c r="E19262" s="115">
        <v>44894</v>
      </c>
      <c r="F19262" s="192">
        <v>0.58172453703703708</v>
      </c>
      <c r="G19262">
        <v>2</v>
      </c>
      <c r="H19262" s="114" t="s">
        <v>21</v>
      </c>
      <c r="I19262"/>
    </row>
    <row r="19263" spans="1:9" x14ac:dyDescent="0.25">
      <c r="A19263" s="114" t="s">
        <v>2254</v>
      </c>
      <c r="B19263">
        <v>514</v>
      </c>
      <c r="C19263" s="114" t="s">
        <v>21</v>
      </c>
      <c r="D19263" s="114" t="s">
        <v>1832</v>
      </c>
      <c r="E19263" s="115">
        <v>44894</v>
      </c>
      <c r="F19263" s="192">
        <v>0.58178240740740739</v>
      </c>
      <c r="G19263">
        <v>2</v>
      </c>
      <c r="H19263" s="114" t="s">
        <v>21</v>
      </c>
      <c r="I19263"/>
    </row>
    <row r="19264" spans="1:9" x14ac:dyDescent="0.25">
      <c r="A19264" s="114" t="s">
        <v>2254</v>
      </c>
      <c r="B19264">
        <v>515</v>
      </c>
      <c r="C19264" s="114" t="s">
        <v>54</v>
      </c>
      <c r="D19264" s="114" t="s">
        <v>682</v>
      </c>
      <c r="E19264" s="115">
        <v>44894</v>
      </c>
      <c r="F19264" s="192">
        <v>0.58421296296296299</v>
      </c>
      <c r="G19264">
        <v>2</v>
      </c>
      <c r="H19264" s="114" t="s">
        <v>683</v>
      </c>
      <c r="I19264">
        <v>5333932</v>
      </c>
    </row>
    <row r="19265" spans="1:9" x14ac:dyDescent="0.25">
      <c r="A19265" s="114" t="s">
        <v>2254</v>
      </c>
      <c r="B19265">
        <v>516</v>
      </c>
      <c r="C19265" s="114" t="s">
        <v>53</v>
      </c>
      <c r="D19265" s="114" t="s">
        <v>751</v>
      </c>
      <c r="E19265" s="115">
        <v>44894</v>
      </c>
      <c r="F19265" s="192">
        <v>0.58626157407407409</v>
      </c>
      <c r="G19265">
        <v>2</v>
      </c>
      <c r="H19265" s="114" t="s">
        <v>752</v>
      </c>
      <c r="I19265"/>
    </row>
    <row r="19266" spans="1:9" x14ac:dyDescent="0.25">
      <c r="A19266" s="114" t="s">
        <v>2254</v>
      </c>
      <c r="B19266">
        <v>517</v>
      </c>
      <c r="C19266" s="114" t="s">
        <v>53</v>
      </c>
      <c r="D19266" s="114" t="s">
        <v>1080</v>
      </c>
      <c r="E19266" s="115">
        <v>44894</v>
      </c>
      <c r="F19266" s="192">
        <v>0.59114583333333337</v>
      </c>
      <c r="G19266">
        <v>2</v>
      </c>
      <c r="H19266" s="114" t="s">
        <v>1081</v>
      </c>
      <c r="I19266"/>
    </row>
    <row r="19267" spans="1:9" x14ac:dyDescent="0.25">
      <c r="A19267" s="114" t="s">
        <v>2254</v>
      </c>
      <c r="B19267">
        <v>518</v>
      </c>
      <c r="C19267" s="114" t="s">
        <v>53</v>
      </c>
      <c r="D19267" s="114" t="s">
        <v>742</v>
      </c>
      <c r="E19267" s="115">
        <v>44894</v>
      </c>
      <c r="F19267" s="192">
        <v>0.59525462962962961</v>
      </c>
      <c r="G19267">
        <v>2</v>
      </c>
      <c r="H19267" s="114" t="s">
        <v>743</v>
      </c>
      <c r="I19267">
        <v>2024799</v>
      </c>
    </row>
    <row r="19268" spans="1:9" x14ac:dyDescent="0.25">
      <c r="A19268" s="114" t="s">
        <v>2254</v>
      </c>
      <c r="B19268">
        <v>519</v>
      </c>
      <c r="C19268" s="114" t="s">
        <v>52</v>
      </c>
      <c r="D19268" s="114" t="s">
        <v>1260</v>
      </c>
      <c r="E19268" s="115">
        <v>44894</v>
      </c>
      <c r="F19268" s="192">
        <v>0.59969907407407408</v>
      </c>
      <c r="G19268">
        <v>2</v>
      </c>
      <c r="H19268" s="114" t="s">
        <v>1261</v>
      </c>
      <c r="I19268">
        <v>5352308</v>
      </c>
    </row>
    <row r="19269" spans="1:9" x14ac:dyDescent="0.25">
      <c r="A19269" s="114" t="s">
        <v>2254</v>
      </c>
      <c r="B19269">
        <v>520</v>
      </c>
      <c r="C19269" s="114" t="s">
        <v>53</v>
      </c>
      <c r="D19269" s="114" t="s">
        <v>748</v>
      </c>
      <c r="E19269" s="115">
        <v>44894</v>
      </c>
      <c r="F19269" s="192">
        <v>0.60401620370370368</v>
      </c>
      <c r="G19269">
        <v>2</v>
      </c>
      <c r="H19269" s="114" t="s">
        <v>749</v>
      </c>
      <c r="I19269"/>
    </row>
    <row r="19270" spans="1:9" x14ac:dyDescent="0.25">
      <c r="A19270" s="114" t="s">
        <v>2254</v>
      </c>
      <c r="B19270">
        <v>521</v>
      </c>
      <c r="C19270" s="114" t="s">
        <v>57</v>
      </c>
      <c r="D19270" s="114" t="s">
        <v>1483</v>
      </c>
      <c r="E19270" s="115">
        <v>44894</v>
      </c>
      <c r="F19270" s="192">
        <v>0.60432870370370373</v>
      </c>
      <c r="G19270">
        <v>2</v>
      </c>
      <c r="H19270" s="114" t="s">
        <v>1484</v>
      </c>
      <c r="I19270">
        <v>6724154</v>
      </c>
    </row>
    <row r="19271" spans="1:9" x14ac:dyDescent="0.25">
      <c r="A19271" s="114" t="s">
        <v>2254</v>
      </c>
      <c r="B19271">
        <v>522</v>
      </c>
      <c r="C19271" s="114" t="s">
        <v>54</v>
      </c>
      <c r="D19271" s="114" t="s">
        <v>1527</v>
      </c>
      <c r="E19271" s="115">
        <v>44894</v>
      </c>
      <c r="F19271" s="192">
        <v>0.61025462962962962</v>
      </c>
      <c r="G19271">
        <v>2</v>
      </c>
      <c r="H19271" s="114" t="s">
        <v>1528</v>
      </c>
      <c r="I19271"/>
    </row>
    <row r="19272" spans="1:9" x14ac:dyDescent="0.25">
      <c r="A19272" s="114" t="s">
        <v>2254</v>
      </c>
      <c r="B19272">
        <v>523</v>
      </c>
      <c r="C19272" s="114" t="s">
        <v>56</v>
      </c>
      <c r="D19272" s="114" t="s">
        <v>1591</v>
      </c>
      <c r="E19272" s="115">
        <v>44894</v>
      </c>
      <c r="F19272" s="192">
        <v>0.61094907407407406</v>
      </c>
      <c r="G19272">
        <v>2</v>
      </c>
      <c r="H19272" s="114" t="s">
        <v>1592</v>
      </c>
      <c r="I19272">
        <v>4829405</v>
      </c>
    </row>
    <row r="19273" spans="1:9" x14ac:dyDescent="0.25">
      <c r="A19273" s="114" t="s">
        <v>2254</v>
      </c>
      <c r="B19273">
        <v>524</v>
      </c>
      <c r="C19273" s="114" t="s">
        <v>52</v>
      </c>
      <c r="D19273" s="114" t="s">
        <v>378</v>
      </c>
      <c r="E19273" s="115">
        <v>44894</v>
      </c>
      <c r="F19273" s="192">
        <v>0.61594907407407407</v>
      </c>
      <c r="G19273">
        <v>2</v>
      </c>
      <c r="H19273" s="114" t="s">
        <v>379</v>
      </c>
      <c r="I19273">
        <v>14813026</v>
      </c>
    </row>
    <row r="19274" spans="1:9" x14ac:dyDescent="0.25">
      <c r="A19274" s="114" t="s">
        <v>2254</v>
      </c>
      <c r="B19274">
        <v>525</v>
      </c>
      <c r="C19274" s="114" t="s">
        <v>54</v>
      </c>
      <c r="D19274" s="114" t="s">
        <v>2114</v>
      </c>
      <c r="E19274" s="115">
        <v>44894</v>
      </c>
      <c r="F19274" s="192">
        <v>0.62686342592592592</v>
      </c>
      <c r="G19274">
        <v>2</v>
      </c>
      <c r="H19274" s="114" t="s">
        <v>2115</v>
      </c>
      <c r="I19274"/>
    </row>
    <row r="19275" spans="1:9" x14ac:dyDescent="0.25">
      <c r="A19275" s="114" t="s">
        <v>2254</v>
      </c>
      <c r="B19275">
        <v>526</v>
      </c>
      <c r="C19275" s="114" t="s">
        <v>53</v>
      </c>
      <c r="D19275" s="114" t="s">
        <v>1602</v>
      </c>
      <c r="E19275" s="115">
        <v>44894</v>
      </c>
      <c r="F19275" s="192">
        <v>0.62737268518518519</v>
      </c>
      <c r="G19275">
        <v>2</v>
      </c>
      <c r="H19275" s="114" t="s">
        <v>1603</v>
      </c>
      <c r="I19275"/>
    </row>
    <row r="19276" spans="1:9" x14ac:dyDescent="0.25">
      <c r="A19276" s="114" t="s">
        <v>2254</v>
      </c>
      <c r="B19276">
        <v>527</v>
      </c>
      <c r="C19276" s="114" t="s">
        <v>53</v>
      </c>
      <c r="D19276" s="114" t="s">
        <v>1151</v>
      </c>
      <c r="E19276" s="115">
        <v>44894</v>
      </c>
      <c r="F19276" s="192">
        <v>0.62776620370370373</v>
      </c>
      <c r="G19276">
        <v>2</v>
      </c>
      <c r="H19276" s="114" t="s">
        <v>1152</v>
      </c>
      <c r="I19276"/>
    </row>
    <row r="19277" spans="1:9" x14ac:dyDescent="0.25">
      <c r="A19277" s="114" t="s">
        <v>2254</v>
      </c>
      <c r="B19277">
        <v>528</v>
      </c>
      <c r="C19277" s="114" t="s">
        <v>53</v>
      </c>
      <c r="D19277" s="114" t="s">
        <v>556</v>
      </c>
      <c r="E19277" s="115">
        <v>44894</v>
      </c>
      <c r="F19277" s="192">
        <v>0.63488425925925929</v>
      </c>
      <c r="G19277">
        <v>2</v>
      </c>
      <c r="H19277" s="114" t="s">
        <v>557</v>
      </c>
      <c r="I19277"/>
    </row>
    <row r="19278" spans="1:9" x14ac:dyDescent="0.25">
      <c r="A19278" s="114" t="s">
        <v>2254</v>
      </c>
      <c r="B19278">
        <v>529</v>
      </c>
      <c r="C19278" s="114" t="s">
        <v>52</v>
      </c>
      <c r="D19278" s="114" t="s">
        <v>619</v>
      </c>
      <c r="E19278" s="115">
        <v>44894</v>
      </c>
      <c r="F19278" s="192">
        <v>0.63973379629629634</v>
      </c>
      <c r="G19278">
        <v>2</v>
      </c>
      <c r="H19278" s="114" t="s">
        <v>620</v>
      </c>
      <c r="I19278">
        <v>14812406</v>
      </c>
    </row>
    <row r="19279" spans="1:9" x14ac:dyDescent="0.25">
      <c r="A19279" s="114" t="s">
        <v>2254</v>
      </c>
      <c r="B19279">
        <v>530</v>
      </c>
      <c r="C19279" s="114" t="s">
        <v>54</v>
      </c>
      <c r="D19279" s="114" t="s">
        <v>708</v>
      </c>
      <c r="E19279" s="115">
        <v>44894</v>
      </c>
      <c r="F19279" s="192">
        <v>0.63978009259259261</v>
      </c>
      <c r="G19279">
        <v>2</v>
      </c>
      <c r="H19279" s="114" t="s">
        <v>709</v>
      </c>
      <c r="I19279"/>
    </row>
    <row r="19280" spans="1:9" x14ac:dyDescent="0.25">
      <c r="A19280" s="114" t="s">
        <v>2254</v>
      </c>
      <c r="B19280">
        <v>531</v>
      </c>
      <c r="C19280" s="114" t="s">
        <v>52</v>
      </c>
      <c r="D19280" s="114" t="s">
        <v>550</v>
      </c>
      <c r="E19280" s="115">
        <v>44894</v>
      </c>
      <c r="F19280" s="192">
        <v>0.64021990740740742</v>
      </c>
      <c r="G19280">
        <v>2</v>
      </c>
      <c r="H19280" s="114" t="s">
        <v>551</v>
      </c>
      <c r="I19280">
        <v>5417638</v>
      </c>
    </row>
    <row r="19281" spans="1:9" x14ac:dyDescent="0.25">
      <c r="A19281" s="114" t="s">
        <v>2254</v>
      </c>
      <c r="B19281">
        <v>532</v>
      </c>
      <c r="C19281" s="114" t="s">
        <v>52</v>
      </c>
      <c r="D19281" s="114" t="s">
        <v>1598</v>
      </c>
      <c r="E19281" s="115">
        <v>44894</v>
      </c>
      <c r="F19281" s="192">
        <v>0.64041666666666663</v>
      </c>
      <c r="G19281">
        <v>2</v>
      </c>
      <c r="H19281" s="114" t="s">
        <v>1599</v>
      </c>
      <c r="I19281">
        <v>7351285</v>
      </c>
    </row>
    <row r="19282" spans="1:9" x14ac:dyDescent="0.25">
      <c r="A19282" s="114" t="s">
        <v>2254</v>
      </c>
      <c r="B19282">
        <v>533</v>
      </c>
      <c r="C19282" s="114" t="s">
        <v>53</v>
      </c>
      <c r="D19282" s="114" t="s">
        <v>1948</v>
      </c>
      <c r="E19282" s="115">
        <v>44894</v>
      </c>
      <c r="F19282" s="192">
        <v>0.64239583333333339</v>
      </c>
      <c r="G19282">
        <v>2</v>
      </c>
      <c r="H19282" s="114" t="s">
        <v>1949</v>
      </c>
      <c r="I19282"/>
    </row>
    <row r="19283" spans="1:9" x14ac:dyDescent="0.25">
      <c r="A19283" s="114" t="s">
        <v>2254</v>
      </c>
      <c r="B19283">
        <v>534</v>
      </c>
      <c r="C19283" s="114" t="s">
        <v>56</v>
      </c>
      <c r="D19283" s="114" t="s">
        <v>1819</v>
      </c>
      <c r="E19283" s="115">
        <v>44894</v>
      </c>
      <c r="F19283" s="192">
        <v>0.66141203703703699</v>
      </c>
      <c r="G19283">
        <v>2</v>
      </c>
      <c r="H19283" s="114" t="s">
        <v>1820</v>
      </c>
      <c r="I19283">
        <v>3394437</v>
      </c>
    </row>
    <row r="19284" spans="1:9" x14ac:dyDescent="0.25">
      <c r="A19284" s="114" t="s">
        <v>2254</v>
      </c>
      <c r="B19284">
        <v>535</v>
      </c>
      <c r="C19284" s="114" t="s">
        <v>53</v>
      </c>
      <c r="D19284" s="114" t="s">
        <v>1569</v>
      </c>
      <c r="E19284" s="115">
        <v>44894</v>
      </c>
      <c r="F19284" s="192">
        <v>0.69305555555555554</v>
      </c>
      <c r="G19284">
        <v>2</v>
      </c>
      <c r="H19284" s="114" t="s">
        <v>1570</v>
      </c>
      <c r="I19284">
        <v>2713872</v>
      </c>
    </row>
    <row r="19285" spans="1:9" x14ac:dyDescent="0.25">
      <c r="A19285" s="114" t="s">
        <v>2254</v>
      </c>
      <c r="B19285">
        <v>536</v>
      </c>
      <c r="C19285" s="114" t="s">
        <v>52</v>
      </c>
      <c r="D19285" s="114" t="s">
        <v>889</v>
      </c>
      <c r="E19285" s="115">
        <v>44894</v>
      </c>
      <c r="F19285" s="192">
        <v>0.75527777777777783</v>
      </c>
      <c r="G19285">
        <v>2</v>
      </c>
      <c r="H19285" s="114" t="s">
        <v>890</v>
      </c>
      <c r="I19285">
        <v>14958866</v>
      </c>
    </row>
    <row r="19286" spans="1:9" x14ac:dyDescent="0.25">
      <c r="A19286" s="114" t="s">
        <v>2254</v>
      </c>
      <c r="B19286">
        <v>537</v>
      </c>
      <c r="C19286" s="114" t="s">
        <v>53</v>
      </c>
      <c r="D19286" s="114" t="s">
        <v>837</v>
      </c>
      <c r="E19286" s="115">
        <v>44894</v>
      </c>
      <c r="F19286" s="192">
        <v>0.75931712962962961</v>
      </c>
      <c r="G19286">
        <v>2</v>
      </c>
      <c r="H19286" s="114" t="s">
        <v>838</v>
      </c>
      <c r="I19286"/>
    </row>
    <row r="19287" spans="1:9" x14ac:dyDescent="0.25">
      <c r="A19287" s="114" t="s">
        <v>2254</v>
      </c>
      <c r="B19287">
        <v>538</v>
      </c>
      <c r="C19287" s="114" t="s">
        <v>53</v>
      </c>
      <c r="D19287" s="114" t="s">
        <v>372</v>
      </c>
      <c r="E19287" s="115">
        <v>44894</v>
      </c>
      <c r="F19287" s="192">
        <v>0.75937500000000002</v>
      </c>
      <c r="G19287">
        <v>2</v>
      </c>
      <c r="H19287" s="114" t="s">
        <v>373</v>
      </c>
      <c r="I19287">
        <v>4822957</v>
      </c>
    </row>
    <row r="19288" spans="1:9" x14ac:dyDescent="0.25">
      <c r="A19288" s="114" t="s">
        <v>2254</v>
      </c>
      <c r="B19288">
        <v>539</v>
      </c>
      <c r="C19288" s="114" t="s">
        <v>53</v>
      </c>
      <c r="D19288" s="114" t="s">
        <v>1679</v>
      </c>
      <c r="E19288" s="115">
        <v>44894</v>
      </c>
      <c r="F19288" s="192">
        <v>0.75947916666666671</v>
      </c>
      <c r="G19288">
        <v>2</v>
      </c>
      <c r="H19288" s="114" t="s">
        <v>1680</v>
      </c>
      <c r="I19288"/>
    </row>
    <row r="19289" spans="1:9" x14ac:dyDescent="0.25">
      <c r="A19289" s="114" t="s">
        <v>2254</v>
      </c>
      <c r="B19289">
        <v>540</v>
      </c>
      <c r="C19289" s="114" t="s">
        <v>53</v>
      </c>
      <c r="D19289" s="114" t="s">
        <v>1225</v>
      </c>
      <c r="E19289" s="115">
        <v>44894</v>
      </c>
      <c r="F19289" s="192">
        <v>0.75966435185185188</v>
      </c>
      <c r="G19289">
        <v>2</v>
      </c>
      <c r="H19289" s="114" t="s">
        <v>1226</v>
      </c>
      <c r="I19289">
        <v>14929369</v>
      </c>
    </row>
    <row r="19290" spans="1:9" x14ac:dyDescent="0.25">
      <c r="A19290" s="114" t="s">
        <v>2254</v>
      </c>
      <c r="B19290">
        <v>541</v>
      </c>
      <c r="C19290" s="114" t="s">
        <v>52</v>
      </c>
      <c r="D19290" s="114" t="s">
        <v>1954</v>
      </c>
      <c r="E19290" s="115">
        <v>44894</v>
      </c>
      <c r="F19290" s="192">
        <v>0.75980324074074079</v>
      </c>
      <c r="G19290">
        <v>2</v>
      </c>
      <c r="H19290" s="114" t="s">
        <v>1955</v>
      </c>
      <c r="I19290">
        <v>6709541</v>
      </c>
    </row>
    <row r="19291" spans="1:9" x14ac:dyDescent="0.25">
      <c r="A19291" s="114" t="s">
        <v>2254</v>
      </c>
      <c r="B19291">
        <v>542</v>
      </c>
      <c r="C19291" s="114" t="s">
        <v>53</v>
      </c>
      <c r="D19291" s="114" t="s">
        <v>905</v>
      </c>
      <c r="E19291" s="115">
        <v>44894</v>
      </c>
      <c r="F19291" s="192">
        <v>0.76071759259259264</v>
      </c>
      <c r="G19291">
        <v>2</v>
      </c>
      <c r="H19291" s="114" t="s">
        <v>906</v>
      </c>
      <c r="I19291">
        <v>2048557</v>
      </c>
    </row>
    <row r="19292" spans="1:9" x14ac:dyDescent="0.25">
      <c r="A19292" s="114" t="s">
        <v>2254</v>
      </c>
      <c r="B19292">
        <v>543</v>
      </c>
      <c r="C19292" s="114" t="s">
        <v>53</v>
      </c>
      <c r="D19292" s="114" t="s">
        <v>526</v>
      </c>
      <c r="E19292" s="115">
        <v>44894</v>
      </c>
      <c r="F19292" s="192">
        <v>0.76075231481481487</v>
      </c>
      <c r="G19292">
        <v>2</v>
      </c>
      <c r="H19292" s="114" t="s">
        <v>527</v>
      </c>
      <c r="I19292"/>
    </row>
    <row r="19293" spans="1:9" x14ac:dyDescent="0.25">
      <c r="A19293" s="114" t="s">
        <v>2254</v>
      </c>
      <c r="B19293">
        <v>544</v>
      </c>
      <c r="C19293" s="114" t="s">
        <v>53</v>
      </c>
      <c r="D19293" s="114" t="s">
        <v>1029</v>
      </c>
      <c r="E19293" s="115">
        <v>44894</v>
      </c>
      <c r="F19293" s="192">
        <v>0.76151620370370365</v>
      </c>
      <c r="G19293">
        <v>2</v>
      </c>
      <c r="H19293" s="114" t="s">
        <v>1030</v>
      </c>
      <c r="I19293">
        <v>14823920</v>
      </c>
    </row>
    <row r="19294" spans="1:9" x14ac:dyDescent="0.25">
      <c r="A19294" s="114" t="s">
        <v>2254</v>
      </c>
      <c r="B19294">
        <v>545</v>
      </c>
      <c r="C19294" s="114" t="s">
        <v>53</v>
      </c>
      <c r="D19294" s="114" t="s">
        <v>1952</v>
      </c>
      <c r="E19294" s="115">
        <v>44894</v>
      </c>
      <c r="F19294" s="192">
        <v>0.76155092592592588</v>
      </c>
      <c r="G19294">
        <v>2</v>
      </c>
      <c r="H19294" s="114" t="s">
        <v>1953</v>
      </c>
      <c r="I19294"/>
    </row>
    <row r="19295" spans="1:9" x14ac:dyDescent="0.25">
      <c r="A19295" s="114" t="s">
        <v>2254</v>
      </c>
      <c r="B19295">
        <v>546</v>
      </c>
      <c r="C19295" s="114" t="s">
        <v>53</v>
      </c>
      <c r="D19295" s="114" t="s">
        <v>1139</v>
      </c>
      <c r="E19295" s="115">
        <v>44894</v>
      </c>
      <c r="F19295" s="192">
        <v>0.76159722222222226</v>
      </c>
      <c r="G19295">
        <v>2</v>
      </c>
      <c r="H19295" s="114" t="s">
        <v>1140</v>
      </c>
      <c r="I19295"/>
    </row>
    <row r="19296" spans="1:9" x14ac:dyDescent="0.25">
      <c r="A19296" s="114" t="s">
        <v>2254</v>
      </c>
      <c r="B19296">
        <v>547</v>
      </c>
      <c r="C19296" s="114" t="s">
        <v>53</v>
      </c>
      <c r="D19296" s="114" t="s">
        <v>873</v>
      </c>
      <c r="E19296" s="115">
        <v>44894</v>
      </c>
      <c r="F19296" s="192">
        <v>0.76215277777777779</v>
      </c>
      <c r="G19296">
        <v>2</v>
      </c>
      <c r="H19296" s="114" t="s">
        <v>874</v>
      </c>
      <c r="I19296"/>
    </row>
    <row r="19297" spans="1:9" x14ac:dyDescent="0.25">
      <c r="A19297" s="114" t="s">
        <v>2254</v>
      </c>
      <c r="B19297">
        <v>548</v>
      </c>
      <c r="C19297" s="114" t="s">
        <v>53</v>
      </c>
      <c r="D19297" s="114" t="s">
        <v>1223</v>
      </c>
      <c r="E19297" s="115">
        <v>44894</v>
      </c>
      <c r="F19297" s="192">
        <v>0.76218750000000002</v>
      </c>
      <c r="G19297">
        <v>2</v>
      </c>
      <c r="H19297" s="114" t="s">
        <v>1224</v>
      </c>
      <c r="I19297"/>
    </row>
    <row r="19298" spans="1:9" x14ac:dyDescent="0.25">
      <c r="A19298" s="114" t="s">
        <v>2254</v>
      </c>
      <c r="B19298">
        <v>549</v>
      </c>
      <c r="C19298" s="114" t="s">
        <v>52</v>
      </c>
      <c r="D19298" s="114" t="s">
        <v>941</v>
      </c>
      <c r="E19298" s="115">
        <v>44894</v>
      </c>
      <c r="F19298" s="192">
        <v>0.76222222222222225</v>
      </c>
      <c r="G19298">
        <v>2</v>
      </c>
      <c r="H19298" s="114" t="s">
        <v>942</v>
      </c>
      <c r="I19298">
        <v>8118047</v>
      </c>
    </row>
    <row r="19299" spans="1:9" x14ac:dyDescent="0.25">
      <c r="A19299" s="114" t="s">
        <v>2254</v>
      </c>
      <c r="B19299">
        <v>550</v>
      </c>
      <c r="C19299" s="114" t="s">
        <v>52</v>
      </c>
      <c r="D19299" s="114" t="s">
        <v>911</v>
      </c>
      <c r="E19299" s="115">
        <v>44894</v>
      </c>
      <c r="F19299" s="192">
        <v>0.76230324074074074</v>
      </c>
      <c r="G19299">
        <v>2</v>
      </c>
      <c r="H19299" s="114" t="s">
        <v>912</v>
      </c>
      <c r="I19299">
        <v>2742880</v>
      </c>
    </row>
    <row r="19300" spans="1:9" x14ac:dyDescent="0.25">
      <c r="A19300" s="114" t="s">
        <v>2254</v>
      </c>
      <c r="B19300">
        <v>551</v>
      </c>
      <c r="C19300" s="114" t="s">
        <v>52</v>
      </c>
      <c r="D19300" s="114" t="s">
        <v>943</v>
      </c>
      <c r="E19300" s="115">
        <v>44894</v>
      </c>
      <c r="F19300" s="192">
        <v>0.76232638888888893</v>
      </c>
      <c r="G19300">
        <v>2</v>
      </c>
      <c r="H19300" s="114" t="s">
        <v>944</v>
      </c>
      <c r="I19300">
        <v>5348792</v>
      </c>
    </row>
    <row r="19301" spans="1:9" x14ac:dyDescent="0.25">
      <c r="A19301" s="114" t="s">
        <v>2254</v>
      </c>
      <c r="B19301">
        <v>552</v>
      </c>
      <c r="C19301" s="114" t="s">
        <v>54</v>
      </c>
      <c r="D19301" s="114" t="s">
        <v>1845</v>
      </c>
      <c r="E19301" s="115">
        <v>44894</v>
      </c>
      <c r="F19301" s="192">
        <v>0.76237268518518519</v>
      </c>
      <c r="G19301">
        <v>2</v>
      </c>
      <c r="H19301" s="114" t="s">
        <v>1846</v>
      </c>
      <c r="I19301"/>
    </row>
    <row r="19302" spans="1:9" x14ac:dyDescent="0.25">
      <c r="A19302" s="114" t="s">
        <v>2254</v>
      </c>
      <c r="B19302">
        <v>553</v>
      </c>
      <c r="C19302" s="114" t="s">
        <v>52</v>
      </c>
      <c r="D19302" s="114" t="s">
        <v>1649</v>
      </c>
      <c r="E19302" s="115">
        <v>44894</v>
      </c>
      <c r="F19302" s="192">
        <v>0.76280092592592597</v>
      </c>
      <c r="G19302">
        <v>2</v>
      </c>
      <c r="H19302" s="114" t="s">
        <v>1650</v>
      </c>
      <c r="I19302">
        <v>2721713</v>
      </c>
    </row>
    <row r="19303" spans="1:9" x14ac:dyDescent="0.25">
      <c r="A19303" s="114" t="s">
        <v>2254</v>
      </c>
      <c r="B19303">
        <v>554</v>
      </c>
      <c r="C19303" s="114" t="s">
        <v>53</v>
      </c>
      <c r="D19303" s="114" t="s">
        <v>865</v>
      </c>
      <c r="E19303" s="115">
        <v>44894</v>
      </c>
      <c r="F19303" s="192">
        <v>0.76317129629629632</v>
      </c>
      <c r="G19303">
        <v>2</v>
      </c>
      <c r="H19303" s="114" t="s">
        <v>866</v>
      </c>
      <c r="I19303">
        <v>7315423</v>
      </c>
    </row>
    <row r="19304" spans="1:9" x14ac:dyDescent="0.25">
      <c r="A19304" s="114" t="s">
        <v>2254</v>
      </c>
      <c r="B19304">
        <v>555</v>
      </c>
      <c r="C19304" s="114" t="s">
        <v>53</v>
      </c>
      <c r="D19304" s="114" t="s">
        <v>1778</v>
      </c>
      <c r="E19304" s="115">
        <v>44894</v>
      </c>
      <c r="F19304" s="192">
        <v>0.76321759259259259</v>
      </c>
      <c r="G19304">
        <v>2</v>
      </c>
      <c r="H19304" s="114" t="s">
        <v>1779</v>
      </c>
      <c r="I19304">
        <v>6691922</v>
      </c>
    </row>
    <row r="19305" spans="1:9" x14ac:dyDescent="0.25">
      <c r="A19305" s="114" t="s">
        <v>2254</v>
      </c>
      <c r="B19305">
        <v>556</v>
      </c>
      <c r="C19305" s="114" t="s">
        <v>53</v>
      </c>
      <c r="D19305" s="114" t="s">
        <v>1653</v>
      </c>
      <c r="E19305" s="115">
        <v>44894</v>
      </c>
      <c r="F19305" s="192">
        <v>0.76388888888888884</v>
      </c>
      <c r="G19305">
        <v>2</v>
      </c>
      <c r="H19305" s="114" t="s">
        <v>1654</v>
      </c>
      <c r="I19305"/>
    </row>
    <row r="19306" spans="1:9" x14ac:dyDescent="0.25">
      <c r="A19306" s="114" t="s">
        <v>2254</v>
      </c>
      <c r="B19306">
        <v>557</v>
      </c>
      <c r="C19306" s="114" t="s">
        <v>53</v>
      </c>
      <c r="D19306" s="114" t="s">
        <v>1689</v>
      </c>
      <c r="E19306" s="115">
        <v>44894</v>
      </c>
      <c r="F19306" s="192">
        <v>0.76393518518518522</v>
      </c>
      <c r="G19306">
        <v>2</v>
      </c>
      <c r="H19306" s="114" t="s">
        <v>1690</v>
      </c>
      <c r="I19306"/>
    </row>
    <row r="19307" spans="1:9" x14ac:dyDescent="0.25">
      <c r="A19307" s="114" t="s">
        <v>2254</v>
      </c>
      <c r="B19307">
        <v>558</v>
      </c>
      <c r="C19307" s="114" t="s">
        <v>53</v>
      </c>
      <c r="D19307" s="114" t="s">
        <v>851</v>
      </c>
      <c r="E19307" s="115">
        <v>44894</v>
      </c>
      <c r="F19307" s="192">
        <v>0.76408564814814817</v>
      </c>
      <c r="G19307">
        <v>2</v>
      </c>
      <c r="H19307" s="114" t="s">
        <v>852</v>
      </c>
      <c r="I19307"/>
    </row>
    <row r="19308" spans="1:9" x14ac:dyDescent="0.25">
      <c r="A19308" s="114" t="s">
        <v>2254</v>
      </c>
      <c r="B19308">
        <v>559</v>
      </c>
      <c r="C19308" s="114" t="s">
        <v>53</v>
      </c>
      <c r="D19308" s="114" t="s">
        <v>855</v>
      </c>
      <c r="E19308" s="115">
        <v>44894</v>
      </c>
      <c r="F19308" s="192">
        <v>0.76412037037037039</v>
      </c>
      <c r="G19308">
        <v>2</v>
      </c>
      <c r="H19308" s="114" t="s">
        <v>856</v>
      </c>
      <c r="I19308"/>
    </row>
    <row r="19309" spans="1:9" x14ac:dyDescent="0.25">
      <c r="A19309" s="114" t="s">
        <v>2254</v>
      </c>
      <c r="B19309">
        <v>560</v>
      </c>
      <c r="C19309" s="114" t="s">
        <v>53</v>
      </c>
      <c r="D19309" s="114" t="s">
        <v>1669</v>
      </c>
      <c r="E19309" s="115">
        <v>44894</v>
      </c>
      <c r="F19309" s="192">
        <v>0.76415509259259262</v>
      </c>
      <c r="G19309">
        <v>2</v>
      </c>
      <c r="H19309" s="114" t="s">
        <v>1670</v>
      </c>
      <c r="I19309"/>
    </row>
    <row r="19310" spans="1:9" x14ac:dyDescent="0.25">
      <c r="A19310" s="114" t="s">
        <v>2254</v>
      </c>
      <c r="B19310">
        <v>561</v>
      </c>
      <c r="C19310" s="114" t="s">
        <v>53</v>
      </c>
      <c r="D19310" s="114" t="s">
        <v>881</v>
      </c>
      <c r="E19310" s="115">
        <v>44894</v>
      </c>
      <c r="F19310" s="192">
        <v>0.76473379629629634</v>
      </c>
      <c r="G19310">
        <v>2</v>
      </c>
      <c r="H19310" s="114" t="s">
        <v>882</v>
      </c>
      <c r="I19310"/>
    </row>
    <row r="19311" spans="1:9" x14ac:dyDescent="0.25">
      <c r="A19311" s="114" t="s">
        <v>2254</v>
      </c>
      <c r="B19311">
        <v>562</v>
      </c>
      <c r="C19311" s="114" t="s">
        <v>53</v>
      </c>
      <c r="D19311" s="114" t="s">
        <v>1211</v>
      </c>
      <c r="E19311" s="115">
        <v>44894</v>
      </c>
      <c r="F19311" s="192">
        <v>0.76476851851851857</v>
      </c>
      <c r="G19311">
        <v>2</v>
      </c>
      <c r="H19311" s="114" t="s">
        <v>1212</v>
      </c>
      <c r="I19311"/>
    </row>
    <row r="19312" spans="1:9" x14ac:dyDescent="0.25">
      <c r="A19312" s="114" t="s">
        <v>2254</v>
      </c>
      <c r="B19312">
        <v>563</v>
      </c>
      <c r="C19312" s="114" t="s">
        <v>53</v>
      </c>
      <c r="D19312" s="114" t="s">
        <v>1774</v>
      </c>
      <c r="E19312" s="115">
        <v>44894</v>
      </c>
      <c r="F19312" s="192">
        <v>0.76483796296296291</v>
      </c>
      <c r="G19312">
        <v>2</v>
      </c>
      <c r="H19312" s="114" t="s">
        <v>1775</v>
      </c>
      <c r="I19312"/>
    </row>
    <row r="19313" spans="1:9" x14ac:dyDescent="0.25">
      <c r="A19313" s="114" t="s">
        <v>2254</v>
      </c>
      <c r="B19313">
        <v>564</v>
      </c>
      <c r="C19313" s="114" t="s">
        <v>21</v>
      </c>
      <c r="D19313" s="114" t="s">
        <v>601</v>
      </c>
      <c r="E19313" s="115">
        <v>44894</v>
      </c>
      <c r="F19313" s="192">
        <v>0.76488425925925929</v>
      </c>
      <c r="G19313">
        <v>2</v>
      </c>
      <c r="H19313" s="114" t="s">
        <v>21</v>
      </c>
      <c r="I19313"/>
    </row>
    <row r="19314" spans="1:9" x14ac:dyDescent="0.25">
      <c r="A19314" s="114" t="s">
        <v>2254</v>
      </c>
      <c r="B19314">
        <v>565</v>
      </c>
      <c r="C19314" s="114" t="s">
        <v>21</v>
      </c>
      <c r="D19314" s="114" t="s">
        <v>600</v>
      </c>
      <c r="E19314" s="115">
        <v>44894</v>
      </c>
      <c r="F19314" s="192">
        <v>0.76495370370370375</v>
      </c>
      <c r="G19314">
        <v>2</v>
      </c>
      <c r="H19314" s="114" t="s">
        <v>21</v>
      </c>
      <c r="I19314"/>
    </row>
    <row r="19315" spans="1:9" x14ac:dyDescent="0.25">
      <c r="A19315" s="114" t="s">
        <v>2254</v>
      </c>
      <c r="B19315">
        <v>566</v>
      </c>
      <c r="C19315" s="114" t="s">
        <v>53</v>
      </c>
      <c r="D19315" s="114" t="s">
        <v>853</v>
      </c>
      <c r="E19315" s="115">
        <v>44894</v>
      </c>
      <c r="F19315" s="192">
        <v>0.76560185185185181</v>
      </c>
      <c r="G19315">
        <v>2</v>
      </c>
      <c r="H19315" s="114" t="s">
        <v>854</v>
      </c>
      <c r="I19315"/>
    </row>
    <row r="19316" spans="1:9" x14ac:dyDescent="0.25">
      <c r="A19316" s="114" t="s">
        <v>2254</v>
      </c>
      <c r="B19316">
        <v>567</v>
      </c>
      <c r="C19316" s="114" t="s">
        <v>53</v>
      </c>
      <c r="D19316" s="114" t="s">
        <v>276</v>
      </c>
      <c r="E19316" s="115">
        <v>44894</v>
      </c>
      <c r="F19316" s="192">
        <v>0.76564814814814819</v>
      </c>
      <c r="G19316">
        <v>2</v>
      </c>
      <c r="H19316" s="114" t="s">
        <v>277</v>
      </c>
      <c r="I19316">
        <v>14964941</v>
      </c>
    </row>
    <row r="19317" spans="1:9" x14ac:dyDescent="0.25">
      <c r="A19317" s="114" t="s">
        <v>2254</v>
      </c>
      <c r="B19317">
        <v>568</v>
      </c>
      <c r="C19317" s="114" t="s">
        <v>52</v>
      </c>
      <c r="D19317" s="114" t="s">
        <v>939</v>
      </c>
      <c r="E19317" s="115">
        <v>44894</v>
      </c>
      <c r="F19317" s="192">
        <v>0.76633101851851848</v>
      </c>
      <c r="G19317">
        <v>2</v>
      </c>
      <c r="H19317" s="114" t="s">
        <v>940</v>
      </c>
      <c r="I19317">
        <v>5522822</v>
      </c>
    </row>
    <row r="19318" spans="1:9" x14ac:dyDescent="0.25">
      <c r="A19318" s="114" t="s">
        <v>2254</v>
      </c>
      <c r="B19318">
        <v>569</v>
      </c>
      <c r="C19318" s="114" t="s">
        <v>54</v>
      </c>
      <c r="D19318" s="114" t="s">
        <v>1185</v>
      </c>
      <c r="E19318" s="115">
        <v>44894</v>
      </c>
      <c r="F19318" s="192">
        <v>0.76659722222222226</v>
      </c>
      <c r="G19318">
        <v>2</v>
      </c>
      <c r="H19318" s="114" t="s">
        <v>1186</v>
      </c>
      <c r="I19318">
        <v>5411847</v>
      </c>
    </row>
    <row r="19319" spans="1:9" x14ac:dyDescent="0.25">
      <c r="A19319" s="114" t="s">
        <v>2254</v>
      </c>
      <c r="B19319">
        <v>570</v>
      </c>
      <c r="C19319" s="114" t="s">
        <v>54</v>
      </c>
      <c r="D19319" s="114" t="s">
        <v>1048</v>
      </c>
      <c r="E19319" s="115">
        <v>44894</v>
      </c>
      <c r="F19319" s="192">
        <v>0.76692129629629635</v>
      </c>
      <c r="G19319">
        <v>2</v>
      </c>
      <c r="H19319" s="114" t="s">
        <v>1049</v>
      </c>
      <c r="I19319"/>
    </row>
    <row r="19320" spans="1:9" x14ac:dyDescent="0.25">
      <c r="A19320" s="114" t="s">
        <v>2254</v>
      </c>
      <c r="B19320">
        <v>571</v>
      </c>
      <c r="C19320" s="114" t="s">
        <v>54</v>
      </c>
      <c r="D19320" s="114" t="s">
        <v>885</v>
      </c>
      <c r="E19320" s="115">
        <v>44894</v>
      </c>
      <c r="F19320" s="192">
        <v>0.76697916666666666</v>
      </c>
      <c r="G19320">
        <v>2</v>
      </c>
      <c r="H19320" s="114" t="s">
        <v>886</v>
      </c>
      <c r="I19320"/>
    </row>
    <row r="19321" spans="1:9" x14ac:dyDescent="0.25">
      <c r="A19321" s="114" t="s">
        <v>2254</v>
      </c>
      <c r="B19321">
        <v>572</v>
      </c>
      <c r="C19321" s="114" t="s">
        <v>53</v>
      </c>
      <c r="D19321" s="114" t="s">
        <v>1107</v>
      </c>
      <c r="E19321" s="115">
        <v>44894</v>
      </c>
      <c r="F19321" s="192">
        <v>0.76701388888888888</v>
      </c>
      <c r="G19321">
        <v>2</v>
      </c>
      <c r="H19321" s="114" t="s">
        <v>1108</v>
      </c>
      <c r="I19321"/>
    </row>
    <row r="19322" spans="1:9" x14ac:dyDescent="0.25">
      <c r="A19322" s="114" t="s">
        <v>2254</v>
      </c>
      <c r="B19322">
        <v>573</v>
      </c>
      <c r="C19322" s="114" t="s">
        <v>52</v>
      </c>
      <c r="D19322" s="114" t="s">
        <v>2181</v>
      </c>
      <c r="E19322" s="115">
        <v>44894</v>
      </c>
      <c r="F19322" s="192">
        <v>0.76706018518518515</v>
      </c>
      <c r="G19322">
        <v>2</v>
      </c>
      <c r="H19322" s="114" t="s">
        <v>2182</v>
      </c>
      <c r="I19322">
        <v>3688277</v>
      </c>
    </row>
    <row r="19323" spans="1:9" x14ac:dyDescent="0.25">
      <c r="A19323" s="114" t="s">
        <v>2254</v>
      </c>
      <c r="B19323">
        <v>574</v>
      </c>
      <c r="C19323" s="114" t="s">
        <v>52</v>
      </c>
      <c r="D19323" s="114" t="s">
        <v>1608</v>
      </c>
      <c r="E19323" s="115">
        <v>44894</v>
      </c>
      <c r="F19323" s="192">
        <v>0.76710648148148153</v>
      </c>
      <c r="G19323">
        <v>2</v>
      </c>
      <c r="H19323" s="114" t="s">
        <v>1609</v>
      </c>
      <c r="I19323">
        <v>3624978</v>
      </c>
    </row>
    <row r="19324" spans="1:9" x14ac:dyDescent="0.25">
      <c r="A19324" s="114" t="s">
        <v>2254</v>
      </c>
      <c r="B19324">
        <v>575</v>
      </c>
      <c r="C19324" s="114" t="s">
        <v>53</v>
      </c>
      <c r="D19324" s="114" t="s">
        <v>917</v>
      </c>
      <c r="E19324" s="115">
        <v>44894</v>
      </c>
      <c r="F19324" s="192">
        <v>0.76723379629629629</v>
      </c>
      <c r="G19324">
        <v>2</v>
      </c>
      <c r="H19324" s="114" t="s">
        <v>918</v>
      </c>
      <c r="I19324">
        <v>5500676</v>
      </c>
    </row>
    <row r="19325" spans="1:9" x14ac:dyDescent="0.25">
      <c r="A19325" s="114" t="s">
        <v>2254</v>
      </c>
      <c r="B19325">
        <v>576</v>
      </c>
      <c r="C19325" s="114" t="s">
        <v>53</v>
      </c>
      <c r="D19325" s="114" t="s">
        <v>1770</v>
      </c>
      <c r="E19325" s="115">
        <v>44894</v>
      </c>
      <c r="F19325" s="192">
        <v>0.7674305555555555</v>
      </c>
      <c r="G19325">
        <v>2</v>
      </c>
      <c r="H19325" s="114" t="s">
        <v>1771</v>
      </c>
      <c r="I19325">
        <v>14990032</v>
      </c>
    </row>
    <row r="19326" spans="1:9" x14ac:dyDescent="0.25">
      <c r="A19326" s="114" t="s">
        <v>2254</v>
      </c>
      <c r="B19326">
        <v>577</v>
      </c>
      <c r="C19326" s="114" t="s">
        <v>54</v>
      </c>
      <c r="D19326" s="114" t="s">
        <v>312</v>
      </c>
      <c r="E19326" s="115">
        <v>44894</v>
      </c>
      <c r="F19326" s="192">
        <v>0.76751157407407411</v>
      </c>
      <c r="G19326">
        <v>2</v>
      </c>
      <c r="H19326" s="114" t="s">
        <v>313</v>
      </c>
      <c r="I19326">
        <v>5511423</v>
      </c>
    </row>
    <row r="19327" spans="1:9" x14ac:dyDescent="0.25">
      <c r="A19327" s="114" t="s">
        <v>2254</v>
      </c>
      <c r="B19327">
        <v>578</v>
      </c>
      <c r="C19327" s="114" t="s">
        <v>54</v>
      </c>
      <c r="D19327" s="114" t="s">
        <v>978</v>
      </c>
      <c r="E19327" s="115">
        <v>44894</v>
      </c>
      <c r="F19327" s="192">
        <v>0.76754629629629634</v>
      </c>
      <c r="G19327">
        <v>2</v>
      </c>
      <c r="H19327" s="114" t="s">
        <v>979</v>
      </c>
      <c r="I19327">
        <v>6713989</v>
      </c>
    </row>
    <row r="19328" spans="1:9" x14ac:dyDescent="0.25">
      <c r="A19328" s="114" t="s">
        <v>2254</v>
      </c>
      <c r="B19328">
        <v>579</v>
      </c>
      <c r="C19328" s="114" t="s">
        <v>52</v>
      </c>
      <c r="D19328" s="114" t="s">
        <v>992</v>
      </c>
      <c r="E19328" s="115">
        <v>44894</v>
      </c>
      <c r="F19328" s="192">
        <v>0.7681944444444444</v>
      </c>
      <c r="G19328">
        <v>2</v>
      </c>
      <c r="H19328" s="114" t="s">
        <v>993</v>
      </c>
      <c r="I19328">
        <v>5348177</v>
      </c>
    </row>
    <row r="19329" spans="1:9" x14ac:dyDescent="0.25">
      <c r="A19329" s="114" t="s">
        <v>2254</v>
      </c>
      <c r="B19329">
        <v>580</v>
      </c>
      <c r="C19329" s="114" t="s">
        <v>58</v>
      </c>
      <c r="D19329" s="114" t="s">
        <v>1960</v>
      </c>
      <c r="E19329" s="115">
        <v>44894</v>
      </c>
      <c r="F19329" s="192">
        <v>0.76825231481481482</v>
      </c>
      <c r="G19329">
        <v>2</v>
      </c>
      <c r="H19329" s="114" t="s">
        <v>1961</v>
      </c>
      <c r="I19329">
        <v>5343896</v>
      </c>
    </row>
    <row r="19330" spans="1:9" x14ac:dyDescent="0.25">
      <c r="A19330" s="114" t="s">
        <v>2254</v>
      </c>
      <c r="B19330">
        <v>581</v>
      </c>
      <c r="C19330" s="114" t="s">
        <v>52</v>
      </c>
      <c r="D19330" s="114" t="s">
        <v>1103</v>
      </c>
      <c r="E19330" s="115">
        <v>44894</v>
      </c>
      <c r="F19330" s="192">
        <v>0.76842592592592596</v>
      </c>
      <c r="G19330">
        <v>2</v>
      </c>
      <c r="H19330" s="114" t="s">
        <v>1104</v>
      </c>
      <c r="I19330">
        <v>14936069</v>
      </c>
    </row>
    <row r="19331" spans="1:9" x14ac:dyDescent="0.25">
      <c r="A19331" s="114" t="s">
        <v>2254</v>
      </c>
      <c r="B19331">
        <v>582</v>
      </c>
      <c r="C19331" s="114" t="s">
        <v>52</v>
      </c>
      <c r="D19331" s="114" t="s">
        <v>2210</v>
      </c>
      <c r="E19331" s="115">
        <v>44894</v>
      </c>
      <c r="F19331" s="192">
        <v>0.76847222222222222</v>
      </c>
      <c r="G19331">
        <v>2</v>
      </c>
      <c r="H19331" s="114" t="s">
        <v>2211</v>
      </c>
      <c r="I19331">
        <v>14984434</v>
      </c>
    </row>
    <row r="19332" spans="1:9" x14ac:dyDescent="0.25">
      <c r="A19332" s="114" t="s">
        <v>2254</v>
      </c>
      <c r="B19332">
        <v>583</v>
      </c>
      <c r="C19332" s="114" t="s">
        <v>52</v>
      </c>
      <c r="D19332" s="114" t="s">
        <v>1070</v>
      </c>
      <c r="E19332" s="115">
        <v>44894</v>
      </c>
      <c r="F19332" s="192">
        <v>0.76850694444444445</v>
      </c>
      <c r="G19332">
        <v>2</v>
      </c>
      <c r="H19332" s="114" t="s">
        <v>1071</v>
      </c>
      <c r="I19332">
        <v>6714974</v>
      </c>
    </row>
    <row r="19333" spans="1:9" x14ac:dyDescent="0.25">
      <c r="A19333" s="114" t="s">
        <v>2254</v>
      </c>
      <c r="B19333">
        <v>584</v>
      </c>
      <c r="C19333" s="114" t="s">
        <v>52</v>
      </c>
      <c r="D19333" s="114" t="s">
        <v>921</v>
      </c>
      <c r="E19333" s="115">
        <v>44894</v>
      </c>
      <c r="F19333" s="192">
        <v>0.76876157407407408</v>
      </c>
      <c r="G19333">
        <v>2</v>
      </c>
      <c r="H19333" s="114" t="s">
        <v>922</v>
      </c>
      <c r="I19333"/>
    </row>
    <row r="19334" spans="1:9" x14ac:dyDescent="0.25">
      <c r="A19334" s="114" t="s">
        <v>2254</v>
      </c>
      <c r="B19334">
        <v>585</v>
      </c>
      <c r="C19334" s="114" t="s">
        <v>53</v>
      </c>
      <c r="D19334" s="114" t="s">
        <v>933</v>
      </c>
      <c r="E19334" s="115">
        <v>44894</v>
      </c>
      <c r="F19334" s="192">
        <v>0.76879629629629631</v>
      </c>
      <c r="G19334">
        <v>2</v>
      </c>
      <c r="H19334" s="114" t="s">
        <v>934</v>
      </c>
      <c r="I19334">
        <v>14929376</v>
      </c>
    </row>
    <row r="19335" spans="1:9" x14ac:dyDescent="0.25">
      <c r="A19335" s="114" t="s">
        <v>2254</v>
      </c>
      <c r="B19335">
        <v>586</v>
      </c>
      <c r="C19335" s="114" t="s">
        <v>53</v>
      </c>
      <c r="D19335" s="114" t="s">
        <v>937</v>
      </c>
      <c r="E19335" s="115">
        <v>44894</v>
      </c>
      <c r="F19335" s="192">
        <v>0.76884259259259258</v>
      </c>
      <c r="G19335">
        <v>2</v>
      </c>
      <c r="H19335" s="114" t="s">
        <v>938</v>
      </c>
      <c r="I19335">
        <v>2048564</v>
      </c>
    </row>
    <row r="19336" spans="1:9" x14ac:dyDescent="0.25">
      <c r="A19336" s="114" t="s">
        <v>2254</v>
      </c>
      <c r="B19336">
        <v>587</v>
      </c>
      <c r="C19336" s="114" t="s">
        <v>53</v>
      </c>
      <c r="D19336" s="114" t="s">
        <v>883</v>
      </c>
      <c r="E19336" s="115">
        <v>44894</v>
      </c>
      <c r="F19336" s="192">
        <v>0.76887731481481481</v>
      </c>
      <c r="G19336">
        <v>2</v>
      </c>
      <c r="H19336" s="114" t="s">
        <v>884</v>
      </c>
      <c r="I19336"/>
    </row>
    <row r="19337" spans="1:9" x14ac:dyDescent="0.25">
      <c r="A19337" s="114" t="s">
        <v>2254</v>
      </c>
      <c r="B19337">
        <v>588</v>
      </c>
      <c r="C19337" s="114" t="s">
        <v>52</v>
      </c>
      <c r="D19337" s="114" t="s">
        <v>1164</v>
      </c>
      <c r="E19337" s="115">
        <v>44894</v>
      </c>
      <c r="F19337" s="192">
        <v>0.76974537037037039</v>
      </c>
      <c r="G19337">
        <v>2</v>
      </c>
      <c r="H19337" s="114" t="s">
        <v>1165</v>
      </c>
      <c r="I19337">
        <v>14987576</v>
      </c>
    </row>
    <row r="19338" spans="1:9" x14ac:dyDescent="0.25">
      <c r="A19338" s="114" t="s">
        <v>2254</v>
      </c>
      <c r="B19338">
        <v>589</v>
      </c>
      <c r="C19338" s="114" t="s">
        <v>53</v>
      </c>
      <c r="D19338" s="114" t="s">
        <v>959</v>
      </c>
      <c r="E19338" s="115">
        <v>44894</v>
      </c>
      <c r="F19338" s="192">
        <v>0.76984953703703707</v>
      </c>
      <c r="G19338">
        <v>2</v>
      </c>
      <c r="H19338" s="114" t="s">
        <v>960</v>
      </c>
      <c r="I19338">
        <v>5468370</v>
      </c>
    </row>
    <row r="19339" spans="1:9" x14ac:dyDescent="0.25">
      <c r="A19339" s="114" t="s">
        <v>2254</v>
      </c>
      <c r="B19339">
        <v>590</v>
      </c>
      <c r="C19339" s="114" t="s">
        <v>52</v>
      </c>
      <c r="D19339" s="114" t="s">
        <v>2009</v>
      </c>
      <c r="E19339" s="115">
        <v>44894</v>
      </c>
      <c r="F19339" s="192">
        <v>0.76989583333333333</v>
      </c>
      <c r="G19339">
        <v>2</v>
      </c>
      <c r="H19339" s="114" t="s">
        <v>2010</v>
      </c>
      <c r="I19339">
        <v>6710274</v>
      </c>
    </row>
    <row r="19340" spans="1:9" x14ac:dyDescent="0.25">
      <c r="A19340" s="114" t="s">
        <v>2254</v>
      </c>
      <c r="B19340">
        <v>591</v>
      </c>
      <c r="C19340" s="114" t="s">
        <v>52</v>
      </c>
      <c r="D19340" s="114" t="s">
        <v>2183</v>
      </c>
      <c r="E19340" s="115">
        <v>44894</v>
      </c>
      <c r="F19340" s="192">
        <v>0.76996527777777779</v>
      </c>
      <c r="G19340">
        <v>2</v>
      </c>
      <c r="H19340" s="114" t="s">
        <v>2184</v>
      </c>
      <c r="I19340">
        <v>7288654</v>
      </c>
    </row>
    <row r="19341" spans="1:9" x14ac:dyDescent="0.25">
      <c r="A19341" s="114" t="s">
        <v>2254</v>
      </c>
      <c r="B19341">
        <v>592</v>
      </c>
      <c r="C19341" s="114" t="s">
        <v>53</v>
      </c>
      <c r="D19341" s="114" t="s">
        <v>980</v>
      </c>
      <c r="E19341" s="115">
        <v>44894</v>
      </c>
      <c r="F19341" s="192">
        <v>0.77018518518518519</v>
      </c>
      <c r="G19341">
        <v>2</v>
      </c>
      <c r="H19341" s="114" t="s">
        <v>981</v>
      </c>
      <c r="I19341">
        <v>5613463</v>
      </c>
    </row>
    <row r="19342" spans="1:9" x14ac:dyDescent="0.25">
      <c r="A19342" s="114" t="s">
        <v>2254</v>
      </c>
      <c r="B19342">
        <v>593</v>
      </c>
      <c r="C19342" s="114" t="s">
        <v>53</v>
      </c>
      <c r="D19342" s="114" t="s">
        <v>913</v>
      </c>
      <c r="E19342" s="115">
        <v>44894</v>
      </c>
      <c r="F19342" s="192">
        <v>0.77021990740740742</v>
      </c>
      <c r="G19342">
        <v>2</v>
      </c>
      <c r="H19342" s="114" t="s">
        <v>914</v>
      </c>
      <c r="I19342">
        <v>2642792</v>
      </c>
    </row>
    <row r="19343" spans="1:9" x14ac:dyDescent="0.25">
      <c r="A19343" s="114" t="s">
        <v>2254</v>
      </c>
      <c r="B19343">
        <v>594</v>
      </c>
      <c r="C19343" s="114" t="s">
        <v>52</v>
      </c>
      <c r="D19343" s="114" t="s">
        <v>2011</v>
      </c>
      <c r="E19343" s="115">
        <v>44894</v>
      </c>
      <c r="F19343" s="192">
        <v>0.7709259259259259</v>
      </c>
      <c r="G19343">
        <v>2</v>
      </c>
      <c r="H19343" s="114" t="s">
        <v>2012</v>
      </c>
      <c r="I19343"/>
    </row>
    <row r="19344" spans="1:9" x14ac:dyDescent="0.25">
      <c r="A19344" s="114" t="s">
        <v>2254</v>
      </c>
      <c r="B19344">
        <v>595</v>
      </c>
      <c r="C19344" s="114" t="s">
        <v>53</v>
      </c>
      <c r="D19344" s="114" t="s">
        <v>1031</v>
      </c>
      <c r="E19344" s="115">
        <v>44894</v>
      </c>
      <c r="F19344" s="192">
        <v>0.77135416666666667</v>
      </c>
      <c r="G19344">
        <v>2</v>
      </c>
      <c r="H19344" s="114" t="s">
        <v>1032</v>
      </c>
      <c r="I19344"/>
    </row>
    <row r="19345" spans="1:9" x14ac:dyDescent="0.25">
      <c r="A19345" s="114" t="s">
        <v>2254</v>
      </c>
      <c r="B19345">
        <v>596</v>
      </c>
      <c r="C19345" s="114" t="s">
        <v>53</v>
      </c>
      <c r="D19345" s="114" t="s">
        <v>1213</v>
      </c>
      <c r="E19345" s="115">
        <v>44894</v>
      </c>
      <c r="F19345" s="192">
        <v>0.7713888888888889</v>
      </c>
      <c r="G19345">
        <v>2</v>
      </c>
      <c r="H19345" s="114" t="s">
        <v>1214</v>
      </c>
      <c r="I19345"/>
    </row>
    <row r="19346" spans="1:9" x14ac:dyDescent="0.25">
      <c r="A19346" s="114" t="s">
        <v>2254</v>
      </c>
      <c r="B19346">
        <v>597</v>
      </c>
      <c r="C19346" s="114" t="s">
        <v>53</v>
      </c>
      <c r="D19346" s="114" t="s">
        <v>1176</v>
      </c>
      <c r="E19346" s="115">
        <v>44894</v>
      </c>
      <c r="F19346" s="192">
        <v>0.77159722222222227</v>
      </c>
      <c r="G19346">
        <v>2</v>
      </c>
      <c r="H19346" s="114" t="s">
        <v>1177</v>
      </c>
      <c r="I19346"/>
    </row>
    <row r="19347" spans="1:9" x14ac:dyDescent="0.25">
      <c r="A19347" s="114" t="s">
        <v>2254</v>
      </c>
      <c r="B19347">
        <v>598</v>
      </c>
      <c r="C19347" s="114" t="s">
        <v>53</v>
      </c>
      <c r="D19347" s="114" t="s">
        <v>929</v>
      </c>
      <c r="E19347" s="115">
        <v>44894</v>
      </c>
      <c r="F19347" s="192">
        <v>0.77172453703703703</v>
      </c>
      <c r="G19347">
        <v>2</v>
      </c>
      <c r="H19347" s="114" t="s">
        <v>930</v>
      </c>
      <c r="I19347">
        <v>5510187</v>
      </c>
    </row>
    <row r="19348" spans="1:9" x14ac:dyDescent="0.25">
      <c r="A19348" s="114" t="s">
        <v>2254</v>
      </c>
      <c r="B19348">
        <v>599</v>
      </c>
      <c r="C19348" s="114" t="s">
        <v>53</v>
      </c>
      <c r="D19348" s="114" t="s">
        <v>568</v>
      </c>
      <c r="E19348" s="115">
        <v>44894</v>
      </c>
      <c r="F19348" s="192">
        <v>0.77178240740740744</v>
      </c>
      <c r="G19348">
        <v>2</v>
      </c>
      <c r="H19348" s="114" t="s">
        <v>569</v>
      </c>
      <c r="I19348">
        <v>5447295</v>
      </c>
    </row>
    <row r="19349" spans="1:9" x14ac:dyDescent="0.25">
      <c r="A19349" s="114" t="s">
        <v>2254</v>
      </c>
      <c r="B19349">
        <v>600</v>
      </c>
      <c r="C19349" s="114" t="s">
        <v>53</v>
      </c>
      <c r="D19349" s="114" t="s">
        <v>1027</v>
      </c>
      <c r="E19349" s="115">
        <v>44894</v>
      </c>
      <c r="F19349" s="192">
        <v>0.77204861111111112</v>
      </c>
      <c r="G19349">
        <v>2</v>
      </c>
      <c r="H19349" s="114" t="s">
        <v>1028</v>
      </c>
      <c r="I19349"/>
    </row>
    <row r="19350" spans="1:9" x14ac:dyDescent="0.25">
      <c r="A19350" s="114" t="s">
        <v>2254</v>
      </c>
      <c r="B19350">
        <v>601</v>
      </c>
      <c r="C19350" s="114" t="s">
        <v>54</v>
      </c>
      <c r="D19350" s="114" t="s">
        <v>398</v>
      </c>
      <c r="E19350" s="115">
        <v>44894</v>
      </c>
      <c r="F19350" s="192">
        <v>0.77218750000000003</v>
      </c>
      <c r="G19350">
        <v>2</v>
      </c>
      <c r="H19350" s="114" t="s">
        <v>399</v>
      </c>
      <c r="I19350">
        <v>2188052</v>
      </c>
    </row>
    <row r="19351" spans="1:9" x14ac:dyDescent="0.25">
      <c r="A19351" s="114" t="s">
        <v>2254</v>
      </c>
      <c r="B19351">
        <v>602</v>
      </c>
      <c r="C19351" s="114" t="s">
        <v>53</v>
      </c>
      <c r="D19351" s="114" t="s">
        <v>412</v>
      </c>
      <c r="E19351" s="115">
        <v>44894</v>
      </c>
      <c r="F19351" s="192">
        <v>0.77251157407407411</v>
      </c>
      <c r="G19351">
        <v>2</v>
      </c>
      <c r="H19351" s="114" t="s">
        <v>413</v>
      </c>
      <c r="I19351">
        <v>14812959</v>
      </c>
    </row>
    <row r="19352" spans="1:9" x14ac:dyDescent="0.25">
      <c r="A19352" s="114" t="s">
        <v>2254</v>
      </c>
      <c r="B19352">
        <v>603</v>
      </c>
      <c r="C19352" s="114" t="s">
        <v>53</v>
      </c>
      <c r="D19352" s="114" t="s">
        <v>396</v>
      </c>
      <c r="E19352" s="115">
        <v>44894</v>
      </c>
      <c r="F19352" s="192">
        <v>0.77274305555555556</v>
      </c>
      <c r="G19352">
        <v>2</v>
      </c>
      <c r="H19352" s="114" t="s">
        <v>397</v>
      </c>
      <c r="I19352">
        <v>6717462</v>
      </c>
    </row>
    <row r="19353" spans="1:9" x14ac:dyDescent="0.25">
      <c r="A19353" s="114" t="s">
        <v>2254</v>
      </c>
      <c r="B19353">
        <v>604</v>
      </c>
      <c r="C19353" s="114" t="s">
        <v>53</v>
      </c>
      <c r="D19353" s="114" t="s">
        <v>1694</v>
      </c>
      <c r="E19353" s="115">
        <v>44894</v>
      </c>
      <c r="F19353" s="192">
        <v>0.77292824074074074</v>
      </c>
      <c r="G19353">
        <v>2</v>
      </c>
      <c r="H19353" s="114" t="s">
        <v>1695</v>
      </c>
      <c r="I19353"/>
    </row>
    <row r="19354" spans="1:9" x14ac:dyDescent="0.25">
      <c r="A19354" s="114" t="s">
        <v>2254</v>
      </c>
      <c r="B19354">
        <v>605</v>
      </c>
      <c r="C19354" s="114" t="s">
        <v>53</v>
      </c>
      <c r="D19354" s="114" t="s">
        <v>1089</v>
      </c>
      <c r="E19354" s="115">
        <v>44894</v>
      </c>
      <c r="F19354" s="192">
        <v>0.77298611111111115</v>
      </c>
      <c r="G19354">
        <v>2</v>
      </c>
      <c r="H19354" s="114" t="s">
        <v>1090</v>
      </c>
      <c r="I19354"/>
    </row>
    <row r="19355" spans="1:9" x14ac:dyDescent="0.25">
      <c r="A19355" s="114" t="s">
        <v>2254</v>
      </c>
      <c r="B19355">
        <v>606</v>
      </c>
      <c r="C19355" s="114" t="s">
        <v>53</v>
      </c>
      <c r="D19355" s="114" t="s">
        <v>320</v>
      </c>
      <c r="E19355" s="115">
        <v>44894</v>
      </c>
      <c r="F19355" s="192">
        <v>0.77303240740740742</v>
      </c>
      <c r="G19355">
        <v>2</v>
      </c>
      <c r="H19355" s="114" t="s">
        <v>321</v>
      </c>
      <c r="I19355">
        <v>3385712</v>
      </c>
    </row>
    <row r="19356" spans="1:9" x14ac:dyDescent="0.25">
      <c r="A19356" s="114" t="s">
        <v>2254</v>
      </c>
      <c r="B19356">
        <v>607</v>
      </c>
      <c r="C19356" s="114" t="s">
        <v>53</v>
      </c>
      <c r="D19356" s="114" t="s">
        <v>1119</v>
      </c>
      <c r="E19356" s="115">
        <v>44894</v>
      </c>
      <c r="F19356" s="192">
        <v>0.77306712962962965</v>
      </c>
      <c r="G19356">
        <v>2</v>
      </c>
      <c r="H19356" s="114" t="s">
        <v>1120</v>
      </c>
      <c r="I19356">
        <v>2151827</v>
      </c>
    </row>
    <row r="19357" spans="1:9" x14ac:dyDescent="0.25">
      <c r="A19357" s="114" t="s">
        <v>2254</v>
      </c>
      <c r="B19357">
        <v>608</v>
      </c>
      <c r="C19357" s="114" t="s">
        <v>53</v>
      </c>
      <c r="D19357" s="114" t="s">
        <v>1683</v>
      </c>
      <c r="E19357" s="115">
        <v>44894</v>
      </c>
      <c r="F19357" s="192">
        <v>0.77317129629629633</v>
      </c>
      <c r="G19357">
        <v>2</v>
      </c>
      <c r="H19357" s="114" t="s">
        <v>1684</v>
      </c>
      <c r="I19357">
        <v>2727860</v>
      </c>
    </row>
    <row r="19358" spans="1:9" x14ac:dyDescent="0.25">
      <c r="A19358" s="114" t="s">
        <v>2254</v>
      </c>
      <c r="B19358">
        <v>609</v>
      </c>
      <c r="C19358" s="114" t="s">
        <v>52</v>
      </c>
      <c r="D19358" s="114" t="s">
        <v>988</v>
      </c>
      <c r="E19358" s="115">
        <v>44894</v>
      </c>
      <c r="F19358" s="192">
        <v>0.7732175925925926</v>
      </c>
      <c r="G19358">
        <v>2</v>
      </c>
      <c r="H19358" s="114" t="s">
        <v>989</v>
      </c>
      <c r="I19358">
        <v>14932381</v>
      </c>
    </row>
    <row r="19359" spans="1:9" x14ac:dyDescent="0.25">
      <c r="A19359" s="114" t="s">
        <v>2254</v>
      </c>
      <c r="B19359">
        <v>610</v>
      </c>
      <c r="C19359" s="114" t="s">
        <v>53</v>
      </c>
      <c r="D19359" s="114" t="s">
        <v>1046</v>
      </c>
      <c r="E19359" s="115">
        <v>44894</v>
      </c>
      <c r="F19359" s="192">
        <v>0.77331018518518524</v>
      </c>
      <c r="G19359">
        <v>2</v>
      </c>
      <c r="H19359" s="114" t="s">
        <v>1047</v>
      </c>
      <c r="I19359"/>
    </row>
    <row r="19360" spans="1:9" x14ac:dyDescent="0.25">
      <c r="A19360" s="114" t="s">
        <v>2254</v>
      </c>
      <c r="B19360">
        <v>611</v>
      </c>
      <c r="C19360" s="114" t="s">
        <v>53</v>
      </c>
      <c r="D19360" s="114" t="s">
        <v>1764</v>
      </c>
      <c r="E19360" s="115">
        <v>44894</v>
      </c>
      <c r="F19360" s="192">
        <v>0.77334490740740736</v>
      </c>
      <c r="G19360">
        <v>2</v>
      </c>
      <c r="H19360" s="114" t="s">
        <v>1765</v>
      </c>
      <c r="I19360">
        <v>2049480</v>
      </c>
    </row>
    <row r="19361" spans="1:9" x14ac:dyDescent="0.25">
      <c r="A19361" s="114" t="s">
        <v>2254</v>
      </c>
      <c r="B19361">
        <v>612</v>
      </c>
      <c r="C19361" s="114" t="s">
        <v>53</v>
      </c>
      <c r="D19361" s="114" t="s">
        <v>1097</v>
      </c>
      <c r="E19361" s="115">
        <v>44894</v>
      </c>
      <c r="F19361" s="192">
        <v>0.77371527777777782</v>
      </c>
      <c r="G19361">
        <v>2</v>
      </c>
      <c r="H19361" s="114" t="s">
        <v>1098</v>
      </c>
      <c r="I19361">
        <v>2091143</v>
      </c>
    </row>
    <row r="19362" spans="1:9" x14ac:dyDescent="0.25">
      <c r="A19362" s="114" t="s">
        <v>2254</v>
      </c>
      <c r="B19362">
        <v>613</v>
      </c>
      <c r="C19362" s="114" t="s">
        <v>53</v>
      </c>
      <c r="D19362" s="114" t="s">
        <v>1197</v>
      </c>
      <c r="E19362" s="115">
        <v>44894</v>
      </c>
      <c r="F19362" s="192">
        <v>0.77416666666666667</v>
      </c>
      <c r="G19362">
        <v>2</v>
      </c>
      <c r="H19362" s="114" t="s">
        <v>1198</v>
      </c>
      <c r="I19362"/>
    </row>
    <row r="19363" spans="1:9" x14ac:dyDescent="0.25">
      <c r="A19363" s="114" t="s">
        <v>2254</v>
      </c>
      <c r="B19363">
        <v>614</v>
      </c>
      <c r="C19363" s="114" t="s">
        <v>54</v>
      </c>
      <c r="D19363" s="114" t="s">
        <v>464</v>
      </c>
      <c r="E19363" s="115">
        <v>44894</v>
      </c>
      <c r="F19363" s="192">
        <v>0.77428240740740739</v>
      </c>
      <c r="G19363">
        <v>2</v>
      </c>
      <c r="H19363" s="114" t="s">
        <v>465</v>
      </c>
      <c r="I19363">
        <v>5336131</v>
      </c>
    </row>
    <row r="19364" spans="1:9" x14ac:dyDescent="0.25">
      <c r="A19364" s="114" t="s">
        <v>2254</v>
      </c>
      <c r="B19364">
        <v>615</v>
      </c>
      <c r="C19364" s="114" t="s">
        <v>53</v>
      </c>
      <c r="D19364" s="114" t="s">
        <v>1735</v>
      </c>
      <c r="E19364" s="115">
        <v>44894</v>
      </c>
      <c r="F19364" s="192">
        <v>0.77481481481481485</v>
      </c>
      <c r="G19364">
        <v>2</v>
      </c>
      <c r="H19364" s="114" t="s">
        <v>1736</v>
      </c>
      <c r="I19364"/>
    </row>
    <row r="19365" spans="1:9" x14ac:dyDescent="0.25">
      <c r="A19365" s="114" t="s">
        <v>2254</v>
      </c>
      <c r="B19365">
        <v>616</v>
      </c>
      <c r="C19365" s="114" t="s">
        <v>53</v>
      </c>
      <c r="D19365" s="114" t="s">
        <v>923</v>
      </c>
      <c r="E19365" s="115">
        <v>44894</v>
      </c>
      <c r="F19365" s="192">
        <v>0.77521990740740743</v>
      </c>
      <c r="G19365">
        <v>2</v>
      </c>
      <c r="H19365" s="114" t="s">
        <v>924</v>
      </c>
      <c r="I19365">
        <v>14985364</v>
      </c>
    </row>
    <row r="19366" spans="1:9" x14ac:dyDescent="0.25">
      <c r="A19366" s="114" t="s">
        <v>2254</v>
      </c>
      <c r="B19366">
        <v>617</v>
      </c>
      <c r="C19366" s="114" t="s">
        <v>54</v>
      </c>
      <c r="D19366" s="114" t="s">
        <v>1095</v>
      </c>
      <c r="E19366" s="115">
        <v>44894</v>
      </c>
      <c r="F19366" s="192">
        <v>0.77547453703703706</v>
      </c>
      <c r="G19366">
        <v>2</v>
      </c>
      <c r="H19366" s="114" t="s">
        <v>1096</v>
      </c>
      <c r="I19366"/>
    </row>
    <row r="19367" spans="1:9" x14ac:dyDescent="0.25">
      <c r="A19367" s="114" t="s">
        <v>2254</v>
      </c>
      <c r="B19367">
        <v>618</v>
      </c>
      <c r="C19367" s="114" t="s">
        <v>54</v>
      </c>
      <c r="D19367" s="114" t="s">
        <v>1616</v>
      </c>
      <c r="E19367" s="115">
        <v>44894</v>
      </c>
      <c r="F19367" s="192">
        <v>0.77562500000000001</v>
      </c>
      <c r="G19367">
        <v>2</v>
      </c>
      <c r="H19367" s="114" t="s">
        <v>1617</v>
      </c>
      <c r="I19367">
        <v>5501554</v>
      </c>
    </row>
    <row r="19368" spans="1:9" x14ac:dyDescent="0.25">
      <c r="A19368" s="114" t="s">
        <v>2254</v>
      </c>
      <c r="B19368">
        <v>619</v>
      </c>
      <c r="C19368" s="114" t="s">
        <v>53</v>
      </c>
      <c r="D19368" s="114" t="s">
        <v>998</v>
      </c>
      <c r="E19368" s="115">
        <v>44894</v>
      </c>
      <c r="F19368" s="192">
        <v>0.77609953703703705</v>
      </c>
      <c r="G19368">
        <v>2</v>
      </c>
      <c r="H19368" s="114" t="s">
        <v>999</v>
      </c>
      <c r="I19368">
        <v>2151834</v>
      </c>
    </row>
    <row r="19369" spans="1:9" x14ac:dyDescent="0.25">
      <c r="A19369" s="114" t="s">
        <v>2254</v>
      </c>
      <c r="B19369">
        <v>620</v>
      </c>
      <c r="C19369" s="114" t="s">
        <v>53</v>
      </c>
      <c r="D19369" s="114" t="s">
        <v>1066</v>
      </c>
      <c r="E19369" s="115">
        <v>44894</v>
      </c>
      <c r="F19369" s="192">
        <v>0.77613425925925927</v>
      </c>
      <c r="G19369">
        <v>2</v>
      </c>
      <c r="H19369" s="114" t="s">
        <v>1067</v>
      </c>
      <c r="I19369"/>
    </row>
    <row r="19370" spans="1:9" x14ac:dyDescent="0.25">
      <c r="A19370" s="114" t="s">
        <v>2254</v>
      </c>
      <c r="B19370">
        <v>621</v>
      </c>
      <c r="C19370" s="114" t="s">
        <v>52</v>
      </c>
      <c r="D19370" s="114" t="s">
        <v>1087</v>
      </c>
      <c r="E19370" s="115">
        <v>44894</v>
      </c>
      <c r="F19370" s="192">
        <v>0.77618055555555554</v>
      </c>
      <c r="G19370">
        <v>2</v>
      </c>
      <c r="H19370" s="114" t="s">
        <v>1088</v>
      </c>
      <c r="I19370">
        <v>7341922</v>
      </c>
    </row>
    <row r="19371" spans="1:9" x14ac:dyDescent="0.25">
      <c r="A19371" s="114" t="s">
        <v>2254</v>
      </c>
      <c r="B19371">
        <v>622</v>
      </c>
      <c r="C19371" s="114" t="s">
        <v>52</v>
      </c>
      <c r="D19371" s="114" t="s">
        <v>1064</v>
      </c>
      <c r="E19371" s="115">
        <v>44894</v>
      </c>
      <c r="F19371" s="192">
        <v>0.77625</v>
      </c>
      <c r="G19371">
        <v>2</v>
      </c>
      <c r="H19371" s="114" t="s">
        <v>1065</v>
      </c>
      <c r="I19371">
        <v>14988791</v>
      </c>
    </row>
    <row r="19372" spans="1:9" x14ac:dyDescent="0.25">
      <c r="A19372" s="114" t="s">
        <v>2254</v>
      </c>
      <c r="B19372">
        <v>623</v>
      </c>
      <c r="C19372" s="114" t="s">
        <v>52</v>
      </c>
      <c r="D19372" s="114" t="s">
        <v>1109</v>
      </c>
      <c r="E19372" s="115">
        <v>44894</v>
      </c>
      <c r="F19372" s="192">
        <v>0.77628472222222222</v>
      </c>
      <c r="G19372">
        <v>2</v>
      </c>
      <c r="H19372" s="114" t="s">
        <v>1110</v>
      </c>
      <c r="I19372">
        <v>5325940</v>
      </c>
    </row>
    <row r="19373" spans="1:9" x14ac:dyDescent="0.25">
      <c r="A19373" s="114" t="s">
        <v>2254</v>
      </c>
      <c r="B19373">
        <v>624</v>
      </c>
      <c r="C19373" s="114" t="s">
        <v>53</v>
      </c>
      <c r="D19373" s="114" t="s">
        <v>586</v>
      </c>
      <c r="E19373" s="115">
        <v>44894</v>
      </c>
      <c r="F19373" s="192">
        <v>0.77650462962962963</v>
      </c>
      <c r="G19373">
        <v>2</v>
      </c>
      <c r="H19373" s="114" t="s">
        <v>587</v>
      </c>
      <c r="I19373"/>
    </row>
    <row r="19374" spans="1:9" x14ac:dyDescent="0.25">
      <c r="A19374" s="114" t="s">
        <v>2254</v>
      </c>
      <c r="B19374">
        <v>625</v>
      </c>
      <c r="C19374" s="114" t="s">
        <v>54</v>
      </c>
      <c r="D19374" s="114" t="s">
        <v>328</v>
      </c>
      <c r="E19374" s="115">
        <v>44894</v>
      </c>
      <c r="F19374" s="192">
        <v>0.77659722222222227</v>
      </c>
      <c r="G19374">
        <v>2</v>
      </c>
      <c r="H19374" s="114" t="s">
        <v>329</v>
      </c>
      <c r="I19374">
        <v>5410157</v>
      </c>
    </row>
    <row r="19375" spans="1:9" x14ac:dyDescent="0.25">
      <c r="A19375" s="114" t="s">
        <v>2254</v>
      </c>
      <c r="B19375">
        <v>626</v>
      </c>
      <c r="C19375" s="114" t="s">
        <v>52</v>
      </c>
      <c r="D19375" s="114" t="s">
        <v>1338</v>
      </c>
      <c r="E19375" s="115">
        <v>44894</v>
      </c>
      <c r="F19375" s="192">
        <v>0.77682870370370372</v>
      </c>
      <c r="G19375">
        <v>2</v>
      </c>
      <c r="H19375" s="114" t="s">
        <v>1339</v>
      </c>
      <c r="I19375">
        <v>5353743</v>
      </c>
    </row>
    <row r="19376" spans="1:9" x14ac:dyDescent="0.25">
      <c r="A19376" s="114" t="s">
        <v>2254</v>
      </c>
      <c r="B19376">
        <v>627</v>
      </c>
      <c r="C19376" s="114" t="s">
        <v>54</v>
      </c>
      <c r="D19376" s="114" t="s">
        <v>1911</v>
      </c>
      <c r="E19376" s="115">
        <v>44894</v>
      </c>
      <c r="F19376" s="192">
        <v>0.77694444444444444</v>
      </c>
      <c r="G19376">
        <v>2</v>
      </c>
      <c r="H19376" s="114" t="s">
        <v>1912</v>
      </c>
      <c r="I19376">
        <v>5433476</v>
      </c>
    </row>
    <row r="19377" spans="1:9" x14ac:dyDescent="0.25">
      <c r="A19377" s="114" t="s">
        <v>2254</v>
      </c>
      <c r="B19377">
        <v>628</v>
      </c>
      <c r="C19377" s="114" t="s">
        <v>53</v>
      </c>
      <c r="D19377" s="114" t="s">
        <v>1021</v>
      </c>
      <c r="E19377" s="115">
        <v>44894</v>
      </c>
      <c r="F19377" s="192">
        <v>0.77717592592592588</v>
      </c>
      <c r="G19377">
        <v>2</v>
      </c>
      <c r="H19377" s="114" t="s">
        <v>1022</v>
      </c>
      <c r="I19377"/>
    </row>
    <row r="19378" spans="1:9" x14ac:dyDescent="0.25">
      <c r="A19378" s="114" t="s">
        <v>2254</v>
      </c>
      <c r="B19378">
        <v>629</v>
      </c>
      <c r="C19378" s="114" t="s">
        <v>54</v>
      </c>
      <c r="D19378" s="114" t="s">
        <v>1950</v>
      </c>
      <c r="E19378" s="115">
        <v>44894</v>
      </c>
      <c r="F19378" s="192">
        <v>0.77730324074074075</v>
      </c>
      <c r="G19378">
        <v>2</v>
      </c>
      <c r="H19378" s="114" t="s">
        <v>1951</v>
      </c>
      <c r="I19378"/>
    </row>
    <row r="19379" spans="1:9" x14ac:dyDescent="0.25">
      <c r="A19379" s="114" t="s">
        <v>2254</v>
      </c>
      <c r="B19379">
        <v>630</v>
      </c>
      <c r="C19379" s="114" t="s">
        <v>53</v>
      </c>
      <c r="D19379" s="114" t="s">
        <v>1651</v>
      </c>
      <c r="E19379" s="115">
        <v>44894</v>
      </c>
      <c r="F19379" s="192">
        <v>0.77736111111111106</v>
      </c>
      <c r="G19379">
        <v>2</v>
      </c>
      <c r="H19379" s="114" t="s">
        <v>1652</v>
      </c>
      <c r="I19379">
        <v>5042655</v>
      </c>
    </row>
    <row r="19380" spans="1:9" x14ac:dyDescent="0.25">
      <c r="A19380" s="114" t="s">
        <v>2254</v>
      </c>
      <c r="B19380">
        <v>631</v>
      </c>
      <c r="C19380" s="114" t="s">
        <v>52</v>
      </c>
      <c r="D19380" s="114" t="s">
        <v>1634</v>
      </c>
      <c r="E19380" s="115">
        <v>44894</v>
      </c>
      <c r="F19380" s="192">
        <v>0.77768518518518515</v>
      </c>
      <c r="G19380">
        <v>2</v>
      </c>
      <c r="H19380" s="114" t="s">
        <v>1635</v>
      </c>
      <c r="I19380">
        <v>14933866</v>
      </c>
    </row>
    <row r="19381" spans="1:9" x14ac:dyDescent="0.25">
      <c r="A19381" s="114" t="s">
        <v>2254</v>
      </c>
      <c r="B19381">
        <v>632</v>
      </c>
      <c r="C19381" s="114" t="s">
        <v>52</v>
      </c>
      <c r="D19381" s="114" t="s">
        <v>1644</v>
      </c>
      <c r="E19381" s="115">
        <v>44894</v>
      </c>
      <c r="F19381" s="192">
        <v>0.77800925925925923</v>
      </c>
      <c r="G19381">
        <v>2</v>
      </c>
      <c r="H19381" s="114" t="s">
        <v>1645</v>
      </c>
      <c r="I19381">
        <v>14936074</v>
      </c>
    </row>
    <row r="19382" spans="1:9" x14ac:dyDescent="0.25">
      <c r="A19382" s="114" t="s">
        <v>2254</v>
      </c>
      <c r="B19382">
        <v>633</v>
      </c>
      <c r="C19382" s="114" t="s">
        <v>52</v>
      </c>
      <c r="D19382" s="114" t="s">
        <v>869</v>
      </c>
      <c r="E19382" s="115">
        <v>44894</v>
      </c>
      <c r="F19382" s="192">
        <v>0.77831018518518513</v>
      </c>
      <c r="G19382">
        <v>2</v>
      </c>
      <c r="H19382" s="114" t="s">
        <v>870</v>
      </c>
      <c r="I19382">
        <v>15013143</v>
      </c>
    </row>
    <row r="19383" spans="1:9" x14ac:dyDescent="0.25">
      <c r="A19383" s="114" t="s">
        <v>2254</v>
      </c>
      <c r="B19383">
        <v>634</v>
      </c>
      <c r="C19383" s="114" t="s">
        <v>52</v>
      </c>
      <c r="D19383" s="114" t="s">
        <v>1790</v>
      </c>
      <c r="E19383" s="115">
        <v>44894</v>
      </c>
      <c r="F19383" s="192">
        <v>0.77837962962962959</v>
      </c>
      <c r="G19383">
        <v>2</v>
      </c>
      <c r="H19383" s="114" t="s">
        <v>1791</v>
      </c>
      <c r="I19383">
        <v>7252661</v>
      </c>
    </row>
    <row r="19384" spans="1:9" x14ac:dyDescent="0.25">
      <c r="A19384" s="114" t="s">
        <v>2254</v>
      </c>
      <c r="B19384">
        <v>635</v>
      </c>
      <c r="C19384" s="114" t="s">
        <v>53</v>
      </c>
      <c r="D19384" s="114" t="s">
        <v>714</v>
      </c>
      <c r="E19384" s="115">
        <v>44894</v>
      </c>
      <c r="F19384" s="192">
        <v>0.77880787037037036</v>
      </c>
      <c r="G19384">
        <v>2</v>
      </c>
      <c r="H19384" s="114" t="s">
        <v>715</v>
      </c>
      <c r="I19384"/>
    </row>
    <row r="19385" spans="1:9" x14ac:dyDescent="0.25">
      <c r="A19385" s="114" t="s">
        <v>2254</v>
      </c>
      <c r="B19385">
        <v>636</v>
      </c>
      <c r="C19385" s="114" t="s">
        <v>53</v>
      </c>
      <c r="D19385" s="114" t="s">
        <v>1057</v>
      </c>
      <c r="E19385" s="115">
        <v>44894</v>
      </c>
      <c r="F19385" s="192">
        <v>0.778900462962963</v>
      </c>
      <c r="G19385">
        <v>2</v>
      </c>
      <c r="H19385" s="114" t="s">
        <v>1058</v>
      </c>
      <c r="I19385"/>
    </row>
    <row r="19386" spans="1:9" x14ac:dyDescent="0.25">
      <c r="A19386" s="114" t="s">
        <v>2254</v>
      </c>
      <c r="B19386">
        <v>637</v>
      </c>
      <c r="C19386" s="114" t="s">
        <v>53</v>
      </c>
      <c r="D19386" s="114" t="s">
        <v>1784</v>
      </c>
      <c r="E19386" s="115">
        <v>44894</v>
      </c>
      <c r="F19386" s="192">
        <v>0.77913194444444445</v>
      </c>
      <c r="G19386">
        <v>2</v>
      </c>
      <c r="H19386" s="114" t="s">
        <v>1785</v>
      </c>
      <c r="I19386"/>
    </row>
    <row r="19387" spans="1:9" x14ac:dyDescent="0.25">
      <c r="A19387" s="114" t="s">
        <v>2254</v>
      </c>
      <c r="B19387">
        <v>638</v>
      </c>
      <c r="C19387" s="114" t="s">
        <v>52</v>
      </c>
      <c r="D19387" s="114" t="s">
        <v>1199</v>
      </c>
      <c r="E19387" s="115">
        <v>44894</v>
      </c>
      <c r="F19387" s="192">
        <v>0.77927083333333336</v>
      </c>
      <c r="G19387">
        <v>2</v>
      </c>
      <c r="H19387" s="114" t="s">
        <v>1200</v>
      </c>
      <c r="I19387">
        <v>7054903</v>
      </c>
    </row>
    <row r="19388" spans="1:9" x14ac:dyDescent="0.25">
      <c r="A19388" s="114" t="s">
        <v>2254</v>
      </c>
      <c r="B19388">
        <v>639</v>
      </c>
      <c r="C19388" s="114" t="s">
        <v>53</v>
      </c>
      <c r="D19388" s="114" t="s">
        <v>1642</v>
      </c>
      <c r="E19388" s="115">
        <v>44894</v>
      </c>
      <c r="F19388" s="192">
        <v>0.77937500000000004</v>
      </c>
      <c r="G19388">
        <v>2</v>
      </c>
      <c r="H19388" s="114" t="s">
        <v>1643</v>
      </c>
      <c r="I19388">
        <v>15010513</v>
      </c>
    </row>
    <row r="19389" spans="1:9" x14ac:dyDescent="0.25">
      <c r="A19389" s="114" t="s">
        <v>2254</v>
      </c>
      <c r="B19389">
        <v>640</v>
      </c>
      <c r="C19389" s="114" t="s">
        <v>52</v>
      </c>
      <c r="D19389" s="114" t="s">
        <v>2185</v>
      </c>
      <c r="E19389" s="115">
        <v>44894</v>
      </c>
      <c r="F19389" s="192">
        <v>0.77947916666666661</v>
      </c>
      <c r="G19389">
        <v>2</v>
      </c>
      <c r="H19389" s="114" t="s">
        <v>2186</v>
      </c>
      <c r="I19389">
        <v>3624109</v>
      </c>
    </row>
    <row r="19390" spans="1:9" x14ac:dyDescent="0.25">
      <c r="A19390" s="114" t="s">
        <v>2254</v>
      </c>
      <c r="B19390">
        <v>641</v>
      </c>
      <c r="C19390" s="114" t="s">
        <v>53</v>
      </c>
      <c r="D19390" s="114" t="s">
        <v>1219</v>
      </c>
      <c r="E19390" s="115">
        <v>44894</v>
      </c>
      <c r="F19390" s="192">
        <v>0.77987268518518515</v>
      </c>
      <c r="G19390">
        <v>2</v>
      </c>
      <c r="H19390" s="114" t="s">
        <v>1220</v>
      </c>
      <c r="I19390"/>
    </row>
    <row r="19391" spans="1:9" x14ac:dyDescent="0.25">
      <c r="A19391" s="114" t="s">
        <v>2254</v>
      </c>
      <c r="B19391">
        <v>642</v>
      </c>
      <c r="C19391" s="114" t="s">
        <v>53</v>
      </c>
      <c r="D19391" s="114" t="s">
        <v>1157</v>
      </c>
      <c r="E19391" s="115">
        <v>44894</v>
      </c>
      <c r="F19391" s="192">
        <v>0.78011574074074075</v>
      </c>
      <c r="G19391">
        <v>2</v>
      </c>
      <c r="H19391" s="114" t="s">
        <v>1158</v>
      </c>
      <c r="I19391"/>
    </row>
    <row r="19392" spans="1:9" x14ac:dyDescent="0.25">
      <c r="A19392" s="114" t="s">
        <v>2254</v>
      </c>
      <c r="B19392">
        <v>643</v>
      </c>
      <c r="C19392" s="114" t="s">
        <v>52</v>
      </c>
      <c r="D19392" s="114" t="s">
        <v>1074</v>
      </c>
      <c r="E19392" s="115">
        <v>44894</v>
      </c>
      <c r="F19392" s="192">
        <v>0.78028935185185189</v>
      </c>
      <c r="G19392">
        <v>2</v>
      </c>
      <c r="H19392" s="114" t="s">
        <v>1075</v>
      </c>
      <c r="I19392">
        <v>5336126</v>
      </c>
    </row>
    <row r="19393" spans="1:9" x14ac:dyDescent="0.25">
      <c r="A19393" s="114" t="s">
        <v>2254</v>
      </c>
      <c r="B19393">
        <v>644</v>
      </c>
      <c r="C19393" s="114" t="s">
        <v>53</v>
      </c>
      <c r="D19393" s="114" t="s">
        <v>1076</v>
      </c>
      <c r="E19393" s="115">
        <v>44894</v>
      </c>
      <c r="F19393" s="192">
        <v>0.78032407407407411</v>
      </c>
      <c r="G19393">
        <v>2</v>
      </c>
      <c r="H19393" s="114" t="s">
        <v>1077</v>
      </c>
      <c r="I19393">
        <v>2045294</v>
      </c>
    </row>
    <row r="19394" spans="1:9" x14ac:dyDescent="0.25">
      <c r="A19394" s="114" t="s">
        <v>2254</v>
      </c>
      <c r="B19394">
        <v>645</v>
      </c>
      <c r="C19394" s="114" t="s">
        <v>54</v>
      </c>
      <c r="D19394" s="114" t="s">
        <v>254</v>
      </c>
      <c r="E19394" s="115">
        <v>44894</v>
      </c>
      <c r="F19394" s="192">
        <v>0.7807291666666667</v>
      </c>
      <c r="G19394">
        <v>2</v>
      </c>
      <c r="H19394" s="114" t="s">
        <v>255</v>
      </c>
      <c r="I19394">
        <v>5345943</v>
      </c>
    </row>
    <row r="19395" spans="1:9" x14ac:dyDescent="0.25">
      <c r="A19395" s="114" t="s">
        <v>2254</v>
      </c>
      <c r="B19395">
        <v>646</v>
      </c>
      <c r="C19395" s="114" t="s">
        <v>52</v>
      </c>
      <c r="D19395" s="114" t="s">
        <v>1215</v>
      </c>
      <c r="E19395" s="115">
        <v>44894</v>
      </c>
      <c r="F19395" s="192">
        <v>0.78112268518518524</v>
      </c>
      <c r="G19395">
        <v>2</v>
      </c>
      <c r="H19395" s="114" t="s">
        <v>1216</v>
      </c>
      <c r="I19395">
        <v>2841045</v>
      </c>
    </row>
    <row r="19396" spans="1:9" x14ac:dyDescent="0.25">
      <c r="A19396" s="114" t="s">
        <v>2254</v>
      </c>
      <c r="B19396">
        <v>647</v>
      </c>
      <c r="C19396" s="114" t="s">
        <v>52</v>
      </c>
      <c r="D19396" s="114" t="s">
        <v>1929</v>
      </c>
      <c r="E19396" s="115">
        <v>44894</v>
      </c>
      <c r="F19396" s="192">
        <v>0.78153935185185186</v>
      </c>
      <c r="G19396">
        <v>2</v>
      </c>
      <c r="H19396" s="114" t="s">
        <v>1930</v>
      </c>
      <c r="I19396">
        <v>5387631</v>
      </c>
    </row>
    <row r="19397" spans="1:9" x14ac:dyDescent="0.25">
      <c r="A19397" s="114" t="s">
        <v>2254</v>
      </c>
      <c r="B19397">
        <v>648</v>
      </c>
      <c r="C19397" s="114" t="s">
        <v>52</v>
      </c>
      <c r="D19397" s="114" t="s">
        <v>1040</v>
      </c>
      <c r="E19397" s="115">
        <v>44894</v>
      </c>
      <c r="F19397" s="192">
        <v>0.78189814814814818</v>
      </c>
      <c r="G19397">
        <v>2</v>
      </c>
      <c r="H19397" s="114" t="s">
        <v>1041</v>
      </c>
      <c r="I19397">
        <v>2799663</v>
      </c>
    </row>
    <row r="19398" spans="1:9" x14ac:dyDescent="0.25">
      <c r="A19398" s="114" t="s">
        <v>2254</v>
      </c>
      <c r="B19398">
        <v>649</v>
      </c>
      <c r="C19398" s="114" t="s">
        <v>53</v>
      </c>
      <c r="D19398" s="114" t="s">
        <v>1044</v>
      </c>
      <c r="E19398" s="115">
        <v>44894</v>
      </c>
      <c r="F19398" s="192">
        <v>0.78207175925925931</v>
      </c>
      <c r="G19398">
        <v>2</v>
      </c>
      <c r="H19398" s="114" t="s">
        <v>1045</v>
      </c>
      <c r="I19398">
        <v>5597954</v>
      </c>
    </row>
    <row r="19399" spans="1:9" x14ac:dyDescent="0.25">
      <c r="A19399" s="114" t="s">
        <v>2254</v>
      </c>
      <c r="B19399">
        <v>650</v>
      </c>
      <c r="C19399" s="114" t="s">
        <v>52</v>
      </c>
      <c r="D19399" s="114" t="s">
        <v>1962</v>
      </c>
      <c r="E19399" s="115">
        <v>44894</v>
      </c>
      <c r="F19399" s="192">
        <v>0.78274305555555557</v>
      </c>
      <c r="G19399">
        <v>2</v>
      </c>
      <c r="H19399" s="114" t="s">
        <v>1963</v>
      </c>
      <c r="I19399">
        <v>7355991</v>
      </c>
    </row>
    <row r="19400" spans="1:9" x14ac:dyDescent="0.25">
      <c r="A19400" s="114" t="s">
        <v>2254</v>
      </c>
      <c r="B19400">
        <v>651</v>
      </c>
      <c r="C19400" s="114" t="s">
        <v>52</v>
      </c>
      <c r="D19400" s="114" t="s">
        <v>994</v>
      </c>
      <c r="E19400" s="115">
        <v>44894</v>
      </c>
      <c r="F19400" s="192">
        <v>0.78282407407407406</v>
      </c>
      <c r="G19400">
        <v>2</v>
      </c>
      <c r="H19400" s="114" t="s">
        <v>995</v>
      </c>
      <c r="I19400">
        <v>3687603</v>
      </c>
    </row>
    <row r="19401" spans="1:9" x14ac:dyDescent="0.25">
      <c r="A19401" s="114" t="s">
        <v>2254</v>
      </c>
      <c r="B19401">
        <v>652</v>
      </c>
      <c r="C19401" s="114" t="s">
        <v>52</v>
      </c>
      <c r="D19401" s="114" t="s">
        <v>990</v>
      </c>
      <c r="E19401" s="115">
        <v>44894</v>
      </c>
      <c r="F19401" s="192">
        <v>0.78324074074074079</v>
      </c>
      <c r="G19401">
        <v>2</v>
      </c>
      <c r="H19401" s="114" t="s">
        <v>991</v>
      </c>
      <c r="I19401">
        <v>5348393</v>
      </c>
    </row>
    <row r="19402" spans="1:9" x14ac:dyDescent="0.25">
      <c r="A19402" s="114" t="s">
        <v>2254</v>
      </c>
      <c r="B19402">
        <v>653</v>
      </c>
      <c r="C19402" s="114" t="s">
        <v>53</v>
      </c>
      <c r="D19402" s="114" t="s">
        <v>1796</v>
      </c>
      <c r="E19402" s="115">
        <v>44894</v>
      </c>
      <c r="F19402" s="192">
        <v>0.78371527777777783</v>
      </c>
      <c r="G19402">
        <v>2</v>
      </c>
      <c r="H19402" s="114" t="s">
        <v>1797</v>
      </c>
      <c r="I19402">
        <v>14807889</v>
      </c>
    </row>
    <row r="19403" spans="1:9" x14ac:dyDescent="0.25">
      <c r="A19403" s="114" t="s">
        <v>2254</v>
      </c>
      <c r="B19403">
        <v>654</v>
      </c>
      <c r="C19403" s="114" t="s">
        <v>52</v>
      </c>
      <c r="D19403" s="114" t="s">
        <v>1125</v>
      </c>
      <c r="E19403" s="115">
        <v>44894</v>
      </c>
      <c r="F19403" s="192">
        <v>0.78377314814814814</v>
      </c>
      <c r="G19403">
        <v>2</v>
      </c>
      <c r="H19403" s="114" t="s">
        <v>1126</v>
      </c>
      <c r="I19403">
        <v>5353238</v>
      </c>
    </row>
    <row r="19404" spans="1:9" x14ac:dyDescent="0.25">
      <c r="A19404" s="114" t="s">
        <v>2254</v>
      </c>
      <c r="B19404">
        <v>655</v>
      </c>
      <c r="C19404" s="114" t="s">
        <v>53</v>
      </c>
      <c r="D19404" s="114" t="s">
        <v>1105</v>
      </c>
      <c r="E19404" s="115">
        <v>44894</v>
      </c>
      <c r="F19404" s="192">
        <v>0.78396990740740746</v>
      </c>
      <c r="G19404">
        <v>2</v>
      </c>
      <c r="H19404" s="114" t="s">
        <v>1106</v>
      </c>
      <c r="I19404"/>
    </row>
    <row r="19405" spans="1:9" x14ac:dyDescent="0.25">
      <c r="A19405" s="114" t="s">
        <v>2254</v>
      </c>
      <c r="B19405">
        <v>656</v>
      </c>
      <c r="C19405" s="114" t="s">
        <v>52</v>
      </c>
      <c r="D19405" s="114" t="s">
        <v>1178</v>
      </c>
      <c r="E19405" s="115">
        <v>44894</v>
      </c>
      <c r="F19405" s="192">
        <v>0.78403935185185181</v>
      </c>
      <c r="G19405">
        <v>2</v>
      </c>
      <c r="H19405" s="114" t="s">
        <v>1179</v>
      </c>
      <c r="I19405">
        <v>7299031</v>
      </c>
    </row>
    <row r="19406" spans="1:9" x14ac:dyDescent="0.25">
      <c r="A19406" s="114" t="s">
        <v>2254</v>
      </c>
      <c r="B19406">
        <v>657</v>
      </c>
      <c r="C19406" s="114" t="s">
        <v>53</v>
      </c>
      <c r="D19406" s="114" t="s">
        <v>1622</v>
      </c>
      <c r="E19406" s="115">
        <v>44894</v>
      </c>
      <c r="F19406" s="192">
        <v>0.78454861111111107</v>
      </c>
      <c r="G19406">
        <v>2</v>
      </c>
      <c r="H19406" s="114" t="s">
        <v>1623</v>
      </c>
      <c r="I19406">
        <v>14967077</v>
      </c>
    </row>
    <row r="19407" spans="1:9" x14ac:dyDescent="0.25">
      <c r="A19407" s="114" t="s">
        <v>2254</v>
      </c>
      <c r="B19407">
        <v>658</v>
      </c>
      <c r="C19407" s="114" t="s">
        <v>52</v>
      </c>
      <c r="D19407" s="114" t="s">
        <v>915</v>
      </c>
      <c r="E19407" s="115">
        <v>44894</v>
      </c>
      <c r="F19407" s="192">
        <v>0.78487268518518516</v>
      </c>
      <c r="G19407">
        <v>2</v>
      </c>
      <c r="H19407" s="114" t="s">
        <v>916</v>
      </c>
      <c r="I19407">
        <v>5348383</v>
      </c>
    </row>
    <row r="19408" spans="1:9" x14ac:dyDescent="0.25">
      <c r="A19408" s="114" t="s">
        <v>2254</v>
      </c>
      <c r="B19408">
        <v>659</v>
      </c>
      <c r="C19408" s="114" t="s">
        <v>54</v>
      </c>
      <c r="D19408" s="114" t="s">
        <v>700</v>
      </c>
      <c r="E19408" s="115">
        <v>44894</v>
      </c>
      <c r="F19408" s="192">
        <v>0.78530092592592593</v>
      </c>
      <c r="G19408">
        <v>2</v>
      </c>
      <c r="H19408" s="114" t="s">
        <v>701</v>
      </c>
      <c r="I19408"/>
    </row>
    <row r="19409" spans="1:9" x14ac:dyDescent="0.25">
      <c r="A19409" s="114" t="s">
        <v>2254</v>
      </c>
      <c r="B19409">
        <v>660</v>
      </c>
      <c r="C19409" s="114" t="s">
        <v>52</v>
      </c>
      <c r="D19409" s="114" t="s">
        <v>1968</v>
      </c>
      <c r="E19409" s="115">
        <v>44894</v>
      </c>
      <c r="F19409" s="192">
        <v>0.78592592592592592</v>
      </c>
      <c r="G19409">
        <v>2</v>
      </c>
      <c r="H19409" s="114" t="s">
        <v>1969</v>
      </c>
      <c r="I19409">
        <v>6709247</v>
      </c>
    </row>
    <row r="19410" spans="1:9" x14ac:dyDescent="0.25">
      <c r="A19410" s="114" t="s">
        <v>2254</v>
      </c>
      <c r="B19410">
        <v>661</v>
      </c>
      <c r="C19410" s="114" t="s">
        <v>52</v>
      </c>
      <c r="D19410" s="114" t="s">
        <v>1780</v>
      </c>
      <c r="E19410" s="115">
        <v>44894</v>
      </c>
      <c r="F19410" s="192">
        <v>0.78604166666666664</v>
      </c>
      <c r="G19410">
        <v>2</v>
      </c>
      <c r="H19410" s="114" t="s">
        <v>1781</v>
      </c>
      <c r="I19410">
        <v>5346714</v>
      </c>
    </row>
    <row r="19411" spans="1:9" x14ac:dyDescent="0.25">
      <c r="A19411" s="114" t="s">
        <v>2254</v>
      </c>
      <c r="B19411">
        <v>662</v>
      </c>
      <c r="C19411" s="114" t="s">
        <v>52</v>
      </c>
      <c r="D19411" s="114" t="s">
        <v>861</v>
      </c>
      <c r="E19411" s="115">
        <v>44894</v>
      </c>
      <c r="F19411" s="192">
        <v>0.78760416666666666</v>
      </c>
      <c r="G19411">
        <v>2</v>
      </c>
      <c r="H19411" s="114" t="s">
        <v>862</v>
      </c>
      <c r="I19411">
        <v>14988796</v>
      </c>
    </row>
    <row r="19412" spans="1:9" x14ac:dyDescent="0.25">
      <c r="A19412" s="114" t="s">
        <v>2254</v>
      </c>
      <c r="B19412">
        <v>663</v>
      </c>
      <c r="C19412" s="114" t="s">
        <v>53</v>
      </c>
      <c r="D19412" s="114" t="s">
        <v>358</v>
      </c>
      <c r="E19412" s="115">
        <v>44894</v>
      </c>
      <c r="F19412" s="192">
        <v>0.78827546296296291</v>
      </c>
      <c r="G19412">
        <v>2</v>
      </c>
      <c r="H19412" s="114" t="s">
        <v>359</v>
      </c>
      <c r="I19412"/>
    </row>
    <row r="19413" spans="1:9" x14ac:dyDescent="0.25">
      <c r="A19413" s="114" t="s">
        <v>2254</v>
      </c>
      <c r="B19413">
        <v>664</v>
      </c>
      <c r="C19413" s="114" t="s">
        <v>54</v>
      </c>
      <c r="D19413" s="114" t="s">
        <v>534</v>
      </c>
      <c r="E19413" s="115">
        <v>44894</v>
      </c>
      <c r="F19413" s="192">
        <v>0.78887731481481482</v>
      </c>
      <c r="G19413">
        <v>2</v>
      </c>
      <c r="H19413" s="114" t="s">
        <v>535</v>
      </c>
      <c r="I19413">
        <v>6702184</v>
      </c>
    </row>
    <row r="19414" spans="1:9" x14ac:dyDescent="0.25">
      <c r="A19414" s="114" t="s">
        <v>2254</v>
      </c>
      <c r="B19414">
        <v>665</v>
      </c>
      <c r="C19414" s="114" t="s">
        <v>54</v>
      </c>
      <c r="D19414" s="114" t="s">
        <v>1487</v>
      </c>
      <c r="E19414" s="115">
        <v>44894</v>
      </c>
      <c r="F19414" s="192">
        <v>0.78902777777777777</v>
      </c>
      <c r="G19414">
        <v>2</v>
      </c>
      <c r="H19414" s="114" t="s">
        <v>1488</v>
      </c>
      <c r="I19414">
        <v>2051547</v>
      </c>
    </row>
    <row r="19415" spans="1:9" x14ac:dyDescent="0.25">
      <c r="A19415" s="114" t="s">
        <v>2254</v>
      </c>
      <c r="B19415">
        <v>666</v>
      </c>
      <c r="C19415" s="114" t="s">
        <v>53</v>
      </c>
      <c r="D19415" s="114" t="s">
        <v>720</v>
      </c>
      <c r="E19415" s="115">
        <v>44894</v>
      </c>
      <c r="F19415" s="192">
        <v>0.78953703703703704</v>
      </c>
      <c r="G19415">
        <v>2</v>
      </c>
      <c r="H19415" s="114" t="s">
        <v>721</v>
      </c>
      <c r="I19415"/>
    </row>
    <row r="19416" spans="1:9" x14ac:dyDescent="0.25">
      <c r="A19416" s="114" t="s">
        <v>2254</v>
      </c>
      <c r="B19416">
        <v>667</v>
      </c>
      <c r="C19416" s="114" t="s">
        <v>54</v>
      </c>
      <c r="D19416" s="114" t="s">
        <v>282</v>
      </c>
      <c r="E19416" s="115">
        <v>44894</v>
      </c>
      <c r="F19416" s="192">
        <v>0.78976851851851848</v>
      </c>
      <c r="G19416">
        <v>2</v>
      </c>
      <c r="H19416" s="114" t="s">
        <v>283</v>
      </c>
      <c r="I19416">
        <v>5363580</v>
      </c>
    </row>
    <row r="19417" spans="1:9" x14ac:dyDescent="0.25">
      <c r="A19417" s="114" t="s">
        <v>2254</v>
      </c>
      <c r="B19417">
        <v>668</v>
      </c>
      <c r="C19417" s="114" t="s">
        <v>54</v>
      </c>
      <c r="D19417" s="114" t="s">
        <v>280</v>
      </c>
      <c r="E19417" s="115">
        <v>44894</v>
      </c>
      <c r="F19417" s="192">
        <v>0.78980324074074071</v>
      </c>
      <c r="G19417">
        <v>2</v>
      </c>
      <c r="H19417" s="114" t="s">
        <v>281</v>
      </c>
      <c r="I19417">
        <v>14811856</v>
      </c>
    </row>
    <row r="19418" spans="1:9" x14ac:dyDescent="0.25">
      <c r="A19418" s="114" t="s">
        <v>2254</v>
      </c>
      <c r="B19418">
        <v>669</v>
      </c>
      <c r="C19418" s="114" t="s">
        <v>53</v>
      </c>
      <c r="D19418" s="114" t="s">
        <v>1059</v>
      </c>
      <c r="E19418" s="115">
        <v>44894</v>
      </c>
      <c r="F19418" s="192">
        <v>0.79013888888888884</v>
      </c>
      <c r="G19418">
        <v>2</v>
      </c>
      <c r="H19418" s="114" t="s">
        <v>1060</v>
      </c>
      <c r="I19418"/>
    </row>
    <row r="19419" spans="1:9" x14ac:dyDescent="0.25">
      <c r="A19419" s="114" t="s">
        <v>2254</v>
      </c>
      <c r="B19419">
        <v>670</v>
      </c>
      <c r="C19419" s="114" t="s">
        <v>53</v>
      </c>
      <c r="D19419" s="114" t="s">
        <v>440</v>
      </c>
      <c r="E19419" s="115">
        <v>44894</v>
      </c>
      <c r="F19419" s="192">
        <v>0.79056712962962961</v>
      </c>
      <c r="G19419">
        <v>2</v>
      </c>
      <c r="H19419" s="114" t="s">
        <v>441</v>
      </c>
      <c r="I19419">
        <v>3314091</v>
      </c>
    </row>
    <row r="19420" spans="1:9" x14ac:dyDescent="0.25">
      <c r="A19420" s="114" t="s">
        <v>2254</v>
      </c>
      <c r="B19420">
        <v>671</v>
      </c>
      <c r="C19420" s="114" t="s">
        <v>53</v>
      </c>
      <c r="D19420" s="114" t="s">
        <v>716</v>
      </c>
      <c r="E19420" s="115">
        <v>44894</v>
      </c>
      <c r="F19420" s="192">
        <v>0.79232638888888884</v>
      </c>
      <c r="G19420">
        <v>2</v>
      </c>
      <c r="H19420" s="114" t="s">
        <v>717</v>
      </c>
      <c r="I19420">
        <v>3630278</v>
      </c>
    </row>
    <row r="19421" spans="1:9" x14ac:dyDescent="0.25">
      <c r="A19421" s="114" t="s">
        <v>2254</v>
      </c>
      <c r="B19421">
        <v>672</v>
      </c>
      <c r="C19421" s="114" t="s">
        <v>53</v>
      </c>
      <c r="D19421" s="114" t="s">
        <v>1577</v>
      </c>
      <c r="E19421" s="115">
        <v>44894</v>
      </c>
      <c r="F19421" s="192">
        <v>0.79237268518518522</v>
      </c>
      <c r="G19421">
        <v>2</v>
      </c>
      <c r="H19421" s="114" t="s">
        <v>587</v>
      </c>
      <c r="I19421"/>
    </row>
    <row r="19422" spans="1:9" x14ac:dyDescent="0.25">
      <c r="A19422" s="114" t="s">
        <v>2254</v>
      </c>
      <c r="B19422">
        <v>673</v>
      </c>
      <c r="C19422" s="114" t="s">
        <v>56</v>
      </c>
      <c r="D19422" s="114" t="s">
        <v>1823</v>
      </c>
      <c r="E19422" s="115">
        <v>44894</v>
      </c>
      <c r="F19422" s="192">
        <v>0.79267361111111112</v>
      </c>
      <c r="G19422">
        <v>2</v>
      </c>
      <c r="H19422" s="114" t="s">
        <v>1824</v>
      </c>
      <c r="I19422"/>
    </row>
    <row r="19423" spans="1:9" x14ac:dyDescent="0.25">
      <c r="A19423" s="114" t="s">
        <v>2254</v>
      </c>
      <c r="B19423">
        <v>674</v>
      </c>
      <c r="C19423" s="114" t="s">
        <v>52</v>
      </c>
      <c r="D19423" s="114" t="s">
        <v>1113</v>
      </c>
      <c r="E19423" s="115">
        <v>44894</v>
      </c>
      <c r="F19423" s="192">
        <v>0.79313657407407412</v>
      </c>
      <c r="G19423">
        <v>2</v>
      </c>
      <c r="H19423" s="114" t="s">
        <v>1114</v>
      </c>
      <c r="I19423">
        <v>8117362</v>
      </c>
    </row>
    <row r="19424" spans="1:9" x14ac:dyDescent="0.25">
      <c r="A19424" s="114" t="s">
        <v>2254</v>
      </c>
      <c r="B19424">
        <v>675</v>
      </c>
      <c r="C19424" s="114" t="s">
        <v>52</v>
      </c>
      <c r="D19424" s="114" t="s">
        <v>1000</v>
      </c>
      <c r="E19424" s="115">
        <v>44894</v>
      </c>
      <c r="F19424" s="192">
        <v>0.79356481481481478</v>
      </c>
      <c r="G19424">
        <v>2</v>
      </c>
      <c r="H19424" s="114" t="s">
        <v>1001</v>
      </c>
      <c r="I19424">
        <v>5349225</v>
      </c>
    </row>
    <row r="19425" spans="1:9" x14ac:dyDescent="0.25">
      <c r="A19425" s="114" t="s">
        <v>2254</v>
      </c>
      <c r="B19425">
        <v>676</v>
      </c>
      <c r="C19425" s="114" t="s">
        <v>53</v>
      </c>
      <c r="D19425" s="114" t="s">
        <v>266</v>
      </c>
      <c r="E19425" s="115">
        <v>44894</v>
      </c>
      <c r="F19425" s="192">
        <v>0.79644675925925923</v>
      </c>
      <c r="G19425">
        <v>2</v>
      </c>
      <c r="H19425" s="114" t="s">
        <v>267</v>
      </c>
      <c r="I19425">
        <v>2024832</v>
      </c>
    </row>
    <row r="19426" spans="1:9" x14ac:dyDescent="0.25">
      <c r="A19426" s="114" t="s">
        <v>2254</v>
      </c>
      <c r="B19426">
        <v>677</v>
      </c>
      <c r="C19426" s="114" t="s">
        <v>52</v>
      </c>
      <c r="D19426" s="114" t="s">
        <v>1966</v>
      </c>
      <c r="E19426" s="115">
        <v>44894</v>
      </c>
      <c r="F19426" s="192">
        <v>0.79745370370370372</v>
      </c>
      <c r="G19426">
        <v>2</v>
      </c>
      <c r="H19426" s="114" t="s">
        <v>1967</v>
      </c>
      <c r="I19426">
        <v>5033561</v>
      </c>
    </row>
    <row r="19427" spans="1:9" x14ac:dyDescent="0.25">
      <c r="A19427" s="114" t="s">
        <v>2254</v>
      </c>
      <c r="B19427">
        <v>678</v>
      </c>
      <c r="C19427" s="114" t="s">
        <v>53</v>
      </c>
      <c r="D19427" s="114" t="s">
        <v>1172</v>
      </c>
      <c r="E19427" s="115">
        <v>44894</v>
      </c>
      <c r="F19427" s="192">
        <v>0.79795138888888884</v>
      </c>
      <c r="G19427">
        <v>2</v>
      </c>
      <c r="H19427" s="114" t="s">
        <v>1173</v>
      </c>
      <c r="I19427">
        <v>3386300</v>
      </c>
    </row>
    <row r="19428" spans="1:9" x14ac:dyDescent="0.25">
      <c r="A19428" s="114" t="s">
        <v>2254</v>
      </c>
      <c r="B19428">
        <v>679</v>
      </c>
      <c r="C19428" s="114" t="s">
        <v>52</v>
      </c>
      <c r="D19428" s="114" t="s">
        <v>762</v>
      </c>
      <c r="E19428" s="115">
        <v>44894</v>
      </c>
      <c r="F19428" s="192">
        <v>0.79800925925925925</v>
      </c>
      <c r="G19428">
        <v>2</v>
      </c>
      <c r="H19428" s="114" t="s">
        <v>763</v>
      </c>
      <c r="I19428">
        <v>5429655</v>
      </c>
    </row>
    <row r="19429" spans="1:9" x14ac:dyDescent="0.25">
      <c r="A19429" s="114" t="s">
        <v>2254</v>
      </c>
      <c r="B19429">
        <v>680</v>
      </c>
      <c r="C19429" s="114" t="s">
        <v>53</v>
      </c>
      <c r="D19429" s="114" t="s">
        <v>348</v>
      </c>
      <c r="E19429" s="115">
        <v>44894</v>
      </c>
      <c r="F19429" s="192">
        <v>0.79998842592592589</v>
      </c>
      <c r="G19429">
        <v>2</v>
      </c>
      <c r="H19429" s="114" t="s">
        <v>349</v>
      </c>
      <c r="I19429"/>
    </row>
    <row r="19430" spans="1:9" x14ac:dyDescent="0.25">
      <c r="A19430" s="114" t="s">
        <v>2254</v>
      </c>
      <c r="B19430">
        <v>681</v>
      </c>
      <c r="C19430" s="114" t="s">
        <v>54</v>
      </c>
      <c r="D19430" s="114" t="s">
        <v>974</v>
      </c>
      <c r="E19430" s="115">
        <v>44894</v>
      </c>
      <c r="F19430" s="192">
        <v>0.80063657407407407</v>
      </c>
      <c r="G19430">
        <v>2</v>
      </c>
      <c r="H19430" s="114" t="s">
        <v>975</v>
      </c>
      <c r="I19430">
        <v>5487833</v>
      </c>
    </row>
    <row r="19431" spans="1:9" x14ac:dyDescent="0.25">
      <c r="A19431" s="114" t="s">
        <v>2254</v>
      </c>
      <c r="B19431">
        <v>682</v>
      </c>
      <c r="C19431" s="114" t="s">
        <v>53</v>
      </c>
      <c r="D19431" s="114" t="s">
        <v>1111</v>
      </c>
      <c r="E19431" s="115">
        <v>44894</v>
      </c>
      <c r="F19431" s="192">
        <v>0.8027199074074074</v>
      </c>
      <c r="G19431">
        <v>2</v>
      </c>
      <c r="H19431" s="114" t="s">
        <v>1112</v>
      </c>
      <c r="I19431">
        <v>6708634</v>
      </c>
    </row>
    <row r="19432" spans="1:9" x14ac:dyDescent="0.25">
      <c r="A19432" s="114" t="s">
        <v>2254</v>
      </c>
      <c r="B19432">
        <v>683</v>
      </c>
      <c r="C19432" s="114" t="s">
        <v>54</v>
      </c>
      <c r="D19432" s="114" t="s">
        <v>799</v>
      </c>
      <c r="E19432" s="115">
        <v>44894</v>
      </c>
      <c r="F19432" s="192">
        <v>0.80313657407407413</v>
      </c>
      <c r="G19432">
        <v>2</v>
      </c>
      <c r="H19432" s="114" t="s">
        <v>800</v>
      </c>
      <c r="I19432">
        <v>6713817</v>
      </c>
    </row>
    <row r="19433" spans="1:9" x14ac:dyDescent="0.25">
      <c r="A19433" s="114" t="s">
        <v>2254</v>
      </c>
      <c r="B19433">
        <v>684</v>
      </c>
      <c r="C19433" s="114" t="s">
        <v>52</v>
      </c>
      <c r="D19433" s="114" t="s">
        <v>1042</v>
      </c>
      <c r="E19433" s="115">
        <v>44894</v>
      </c>
      <c r="F19433" s="192">
        <v>0.8059143518518519</v>
      </c>
      <c r="G19433">
        <v>2</v>
      </c>
      <c r="H19433" s="114" t="s">
        <v>1043</v>
      </c>
      <c r="I19433">
        <v>14934499</v>
      </c>
    </row>
    <row r="19434" spans="1:9" x14ac:dyDescent="0.25">
      <c r="A19434" s="114" t="s">
        <v>2254</v>
      </c>
      <c r="B19434">
        <v>685</v>
      </c>
      <c r="C19434" s="114" t="s">
        <v>52</v>
      </c>
      <c r="D19434" s="114" t="s">
        <v>1620</v>
      </c>
      <c r="E19434" s="115">
        <v>44894</v>
      </c>
      <c r="F19434" s="192">
        <v>0.80638888888888893</v>
      </c>
      <c r="G19434">
        <v>2</v>
      </c>
      <c r="H19434" s="114" t="s">
        <v>1621</v>
      </c>
      <c r="I19434">
        <v>2731072</v>
      </c>
    </row>
    <row r="19435" spans="1:9" x14ac:dyDescent="0.25">
      <c r="A19435" s="114" t="s">
        <v>2254</v>
      </c>
      <c r="B19435">
        <v>686</v>
      </c>
      <c r="C19435" s="114" t="s">
        <v>53</v>
      </c>
      <c r="D19435" s="114" t="s">
        <v>2101</v>
      </c>
      <c r="E19435" s="115">
        <v>44894</v>
      </c>
      <c r="F19435" s="192">
        <v>0.80672453703703706</v>
      </c>
      <c r="G19435">
        <v>2</v>
      </c>
      <c r="H19435" s="114" t="s">
        <v>2102</v>
      </c>
      <c r="I19435"/>
    </row>
    <row r="19436" spans="1:9" x14ac:dyDescent="0.25">
      <c r="A19436" s="114" t="s">
        <v>2254</v>
      </c>
      <c r="B19436">
        <v>687</v>
      </c>
      <c r="C19436" s="114" t="s">
        <v>53</v>
      </c>
      <c r="D19436" s="114" t="s">
        <v>879</v>
      </c>
      <c r="E19436" s="115">
        <v>44894</v>
      </c>
      <c r="F19436" s="192">
        <v>0.80837962962962961</v>
      </c>
      <c r="G19436">
        <v>2</v>
      </c>
      <c r="H19436" s="114" t="s">
        <v>880</v>
      </c>
      <c r="I19436"/>
    </row>
    <row r="19437" spans="1:9" x14ac:dyDescent="0.25">
      <c r="A19437" s="114" t="s">
        <v>2254</v>
      </c>
      <c r="B19437">
        <v>688</v>
      </c>
      <c r="C19437" s="114" t="s">
        <v>53</v>
      </c>
      <c r="D19437" s="114" t="s">
        <v>1523</v>
      </c>
      <c r="E19437" s="115">
        <v>44894</v>
      </c>
      <c r="F19437" s="192">
        <v>0.80947916666666664</v>
      </c>
      <c r="G19437">
        <v>2</v>
      </c>
      <c r="H19437" s="114" t="s">
        <v>1524</v>
      </c>
      <c r="I19437">
        <v>5511104</v>
      </c>
    </row>
    <row r="19438" spans="1:9" x14ac:dyDescent="0.25">
      <c r="A19438" s="114" t="s">
        <v>2254</v>
      </c>
      <c r="B19438">
        <v>689</v>
      </c>
      <c r="C19438" s="114" t="s">
        <v>54</v>
      </c>
      <c r="D19438" s="114" t="s">
        <v>1610</v>
      </c>
      <c r="E19438" s="115">
        <v>44894</v>
      </c>
      <c r="F19438" s="192">
        <v>0.81068287037037035</v>
      </c>
      <c r="G19438">
        <v>2</v>
      </c>
      <c r="H19438" s="114" t="s">
        <v>1611</v>
      </c>
      <c r="I19438">
        <v>7584532</v>
      </c>
    </row>
    <row r="19439" spans="1:9" x14ac:dyDescent="0.25">
      <c r="A19439" s="114" t="s">
        <v>2254</v>
      </c>
      <c r="B19439">
        <v>690</v>
      </c>
      <c r="C19439" s="114" t="s">
        <v>54</v>
      </c>
      <c r="D19439" s="114" t="s">
        <v>1837</v>
      </c>
      <c r="E19439" s="115">
        <v>44894</v>
      </c>
      <c r="F19439" s="192">
        <v>0.81145833333333328</v>
      </c>
      <c r="G19439">
        <v>2</v>
      </c>
      <c r="H19439" s="114" t="s">
        <v>1838</v>
      </c>
      <c r="I19439">
        <v>3640904</v>
      </c>
    </row>
    <row r="19440" spans="1:9" x14ac:dyDescent="0.25">
      <c r="A19440" s="114" t="s">
        <v>2254</v>
      </c>
      <c r="B19440">
        <v>691</v>
      </c>
      <c r="C19440" s="114" t="s">
        <v>54</v>
      </c>
      <c r="D19440" s="114" t="s">
        <v>1661</v>
      </c>
      <c r="E19440" s="115">
        <v>44894</v>
      </c>
      <c r="F19440" s="192">
        <v>0.81185185185185182</v>
      </c>
      <c r="G19440">
        <v>2</v>
      </c>
      <c r="H19440" s="114" t="s">
        <v>1662</v>
      </c>
      <c r="I19440">
        <v>14958073</v>
      </c>
    </row>
    <row r="19441" spans="1:9" x14ac:dyDescent="0.25">
      <c r="A19441" s="114" t="s">
        <v>2254</v>
      </c>
      <c r="B19441">
        <v>692</v>
      </c>
      <c r="C19441" s="114" t="s">
        <v>52</v>
      </c>
      <c r="D19441" s="114" t="s">
        <v>996</v>
      </c>
      <c r="E19441" s="115">
        <v>44894</v>
      </c>
      <c r="F19441" s="192">
        <v>0.81190972222222224</v>
      </c>
      <c r="G19441">
        <v>2</v>
      </c>
      <c r="H19441" s="114" t="s">
        <v>997</v>
      </c>
      <c r="I19441">
        <v>7252742</v>
      </c>
    </row>
    <row r="19442" spans="1:9" x14ac:dyDescent="0.25">
      <c r="A19442" s="114" t="s">
        <v>2254</v>
      </c>
      <c r="B19442">
        <v>693</v>
      </c>
      <c r="C19442" s="114" t="s">
        <v>52</v>
      </c>
      <c r="D19442" s="114" t="s">
        <v>1055</v>
      </c>
      <c r="E19442" s="115">
        <v>44894</v>
      </c>
      <c r="F19442" s="192">
        <v>0.81221064814814814</v>
      </c>
      <c r="G19442">
        <v>2</v>
      </c>
      <c r="H19442" s="114" t="s">
        <v>1056</v>
      </c>
      <c r="I19442">
        <v>5334088</v>
      </c>
    </row>
    <row r="19443" spans="1:9" x14ac:dyDescent="0.25">
      <c r="A19443" s="114" t="s">
        <v>2254</v>
      </c>
      <c r="B19443">
        <v>694</v>
      </c>
      <c r="C19443" s="114" t="s">
        <v>53</v>
      </c>
      <c r="D19443" s="114" t="s">
        <v>1006</v>
      </c>
      <c r="E19443" s="115">
        <v>44894</v>
      </c>
      <c r="F19443" s="192">
        <v>0.81337962962962962</v>
      </c>
      <c r="G19443">
        <v>2</v>
      </c>
      <c r="H19443" s="114" t="s">
        <v>1007</v>
      </c>
      <c r="I19443">
        <v>6692095</v>
      </c>
    </row>
    <row r="19444" spans="1:9" x14ac:dyDescent="0.25">
      <c r="A19444" s="114" t="s">
        <v>2254</v>
      </c>
      <c r="B19444">
        <v>695</v>
      </c>
      <c r="C19444" s="114" t="s">
        <v>52</v>
      </c>
      <c r="D19444" s="114" t="s">
        <v>1655</v>
      </c>
      <c r="E19444" s="115">
        <v>44894</v>
      </c>
      <c r="F19444" s="192">
        <v>0.81480324074074073</v>
      </c>
      <c r="G19444">
        <v>2</v>
      </c>
      <c r="H19444" s="114" t="s">
        <v>1656</v>
      </c>
      <c r="I19444">
        <v>5427240</v>
      </c>
    </row>
    <row r="19445" spans="1:9" x14ac:dyDescent="0.25">
      <c r="A19445" s="114" t="s">
        <v>2254</v>
      </c>
      <c r="B19445">
        <v>696</v>
      </c>
      <c r="C19445" s="114" t="s">
        <v>53</v>
      </c>
      <c r="D19445" s="114" t="s">
        <v>875</v>
      </c>
      <c r="E19445" s="115">
        <v>44894</v>
      </c>
      <c r="F19445" s="192">
        <v>0.8162962962962963</v>
      </c>
      <c r="G19445">
        <v>2</v>
      </c>
      <c r="H19445" s="114" t="s">
        <v>876</v>
      </c>
      <c r="I19445">
        <v>3399693</v>
      </c>
    </row>
    <row r="19446" spans="1:9" x14ac:dyDescent="0.25">
      <c r="A19446" s="114" t="s">
        <v>2254</v>
      </c>
      <c r="B19446">
        <v>697</v>
      </c>
      <c r="C19446" s="114" t="s">
        <v>52</v>
      </c>
      <c r="D19446" s="114" t="s">
        <v>1053</v>
      </c>
      <c r="E19446" s="115">
        <v>44894</v>
      </c>
      <c r="F19446" s="192">
        <v>0.81671296296296292</v>
      </c>
      <c r="G19446">
        <v>2</v>
      </c>
      <c r="H19446" s="114" t="s">
        <v>1054</v>
      </c>
      <c r="I19446">
        <v>3404504</v>
      </c>
    </row>
    <row r="19447" spans="1:9" x14ac:dyDescent="0.25">
      <c r="A19447" s="114" t="s">
        <v>2254</v>
      </c>
      <c r="B19447">
        <v>698</v>
      </c>
      <c r="C19447" s="114" t="s">
        <v>53</v>
      </c>
      <c r="D19447" s="114" t="s">
        <v>1155</v>
      </c>
      <c r="E19447" s="115">
        <v>44894</v>
      </c>
      <c r="F19447" s="192">
        <v>0.81806712962962957</v>
      </c>
      <c r="G19447">
        <v>2</v>
      </c>
      <c r="H19447" s="114" t="s">
        <v>1156</v>
      </c>
      <c r="I19447"/>
    </row>
    <row r="19448" spans="1:9" x14ac:dyDescent="0.25">
      <c r="A19448" s="114" t="s">
        <v>2254</v>
      </c>
      <c r="B19448">
        <v>699</v>
      </c>
      <c r="C19448" s="114" t="s">
        <v>52</v>
      </c>
      <c r="D19448" s="114" t="s">
        <v>1207</v>
      </c>
      <c r="E19448" s="115">
        <v>44894</v>
      </c>
      <c r="F19448" s="192">
        <v>0.82109953703703709</v>
      </c>
      <c r="G19448">
        <v>2</v>
      </c>
      <c r="H19448" s="114" t="s">
        <v>1208</v>
      </c>
      <c r="I19448">
        <v>5346763</v>
      </c>
    </row>
    <row r="19449" spans="1:9" x14ac:dyDescent="0.25">
      <c r="A19449" s="114" t="s">
        <v>2254</v>
      </c>
      <c r="B19449">
        <v>700</v>
      </c>
      <c r="C19449" s="114" t="s">
        <v>56</v>
      </c>
      <c r="D19449" s="114" t="s">
        <v>1859</v>
      </c>
      <c r="E19449" s="115">
        <v>44894</v>
      </c>
      <c r="F19449" s="192">
        <v>0.82287037037037036</v>
      </c>
      <c r="G19449">
        <v>2</v>
      </c>
      <c r="H19449" s="114" t="s">
        <v>1860</v>
      </c>
      <c r="I19449">
        <v>5498875</v>
      </c>
    </row>
    <row r="19450" spans="1:9" x14ac:dyDescent="0.25">
      <c r="A19450" s="114" t="s">
        <v>2254</v>
      </c>
      <c r="B19450">
        <v>701</v>
      </c>
      <c r="C19450" s="114" t="s">
        <v>54</v>
      </c>
      <c r="D19450" s="114" t="s">
        <v>1162</v>
      </c>
      <c r="E19450" s="115">
        <v>44894</v>
      </c>
      <c r="F19450" s="192">
        <v>0.83559027777777772</v>
      </c>
      <c r="G19450">
        <v>2</v>
      </c>
      <c r="H19450" s="114" t="s">
        <v>1163</v>
      </c>
      <c r="I19450">
        <v>6723329</v>
      </c>
    </row>
    <row r="19451" spans="1:9" x14ac:dyDescent="0.25">
      <c r="A19451" s="114" t="s">
        <v>2254</v>
      </c>
      <c r="B19451">
        <v>702</v>
      </c>
      <c r="C19451" s="114" t="s">
        <v>54</v>
      </c>
      <c r="D19451" s="114" t="s">
        <v>1187</v>
      </c>
      <c r="E19451" s="115">
        <v>44894</v>
      </c>
      <c r="F19451" s="192">
        <v>0.83853009259259259</v>
      </c>
      <c r="G19451">
        <v>2</v>
      </c>
      <c r="H19451" s="114" t="s">
        <v>1188</v>
      </c>
      <c r="I19451">
        <v>6713418</v>
      </c>
    </row>
    <row r="19452" spans="1:9" x14ac:dyDescent="0.25">
      <c r="A19452" s="114" t="s">
        <v>2254</v>
      </c>
      <c r="B19452">
        <v>703</v>
      </c>
      <c r="C19452" s="114" t="s">
        <v>53</v>
      </c>
      <c r="D19452" s="114" t="s">
        <v>732</v>
      </c>
      <c r="E19452" s="115">
        <v>44894</v>
      </c>
      <c r="F19452" s="192">
        <v>0.84082175925925928</v>
      </c>
      <c r="G19452">
        <v>2</v>
      </c>
      <c r="H19452" s="114" t="s">
        <v>733</v>
      </c>
      <c r="I19452">
        <v>14813371</v>
      </c>
    </row>
    <row r="19453" spans="1:9" x14ac:dyDescent="0.25">
      <c r="A19453" s="114" t="s">
        <v>2254</v>
      </c>
      <c r="B19453">
        <v>704</v>
      </c>
      <c r="C19453" s="114" t="s">
        <v>53</v>
      </c>
      <c r="D19453" s="114" t="s">
        <v>1180</v>
      </c>
      <c r="E19453" s="115">
        <v>44894</v>
      </c>
      <c r="F19453" s="192">
        <v>0.84407407407407409</v>
      </c>
      <c r="G19453">
        <v>2</v>
      </c>
      <c r="H19453" s="114" t="s">
        <v>1181</v>
      </c>
      <c r="I19453"/>
    </row>
    <row r="19454" spans="1:9" x14ac:dyDescent="0.25">
      <c r="A19454" s="114" t="s">
        <v>2254</v>
      </c>
      <c r="B19454">
        <v>705</v>
      </c>
      <c r="C19454" s="114" t="s">
        <v>53</v>
      </c>
      <c r="D19454" s="114" t="s">
        <v>793</v>
      </c>
      <c r="E19454" s="115">
        <v>44894</v>
      </c>
      <c r="F19454" s="192">
        <v>0.84458333333333335</v>
      </c>
      <c r="G19454">
        <v>2</v>
      </c>
      <c r="H19454" s="114" t="s">
        <v>794</v>
      </c>
      <c r="I19454"/>
    </row>
    <row r="19455" spans="1:9" x14ac:dyDescent="0.25">
      <c r="A19455" s="114" t="s">
        <v>2254</v>
      </c>
      <c r="B19455">
        <v>706</v>
      </c>
      <c r="C19455" s="114" t="s">
        <v>53</v>
      </c>
      <c r="D19455" s="114" t="s">
        <v>1036</v>
      </c>
      <c r="E19455" s="115">
        <v>44894</v>
      </c>
      <c r="F19455" s="192">
        <v>0.84616898148148145</v>
      </c>
      <c r="G19455">
        <v>2</v>
      </c>
      <c r="H19455" s="114" t="s">
        <v>1037</v>
      </c>
      <c r="I19455"/>
    </row>
    <row r="19456" spans="1:9" x14ac:dyDescent="0.25">
      <c r="A19456" s="114" t="s">
        <v>2254</v>
      </c>
      <c r="B19456">
        <v>707</v>
      </c>
      <c r="C19456" s="114" t="s">
        <v>56</v>
      </c>
      <c r="D19456" s="114" t="s">
        <v>1842</v>
      </c>
      <c r="E19456" s="115">
        <v>44894</v>
      </c>
      <c r="F19456" s="192">
        <v>0.85077546296296291</v>
      </c>
      <c r="G19456">
        <v>2</v>
      </c>
      <c r="H19456" s="114" t="s">
        <v>1843</v>
      </c>
      <c r="I19456"/>
    </row>
    <row r="19457" spans="1:9" x14ac:dyDescent="0.25">
      <c r="A19457" s="114" t="s">
        <v>2254</v>
      </c>
      <c r="B19457">
        <v>708</v>
      </c>
      <c r="C19457" s="114" t="s">
        <v>53</v>
      </c>
      <c r="D19457" s="114" t="s">
        <v>1195</v>
      </c>
      <c r="E19457" s="115">
        <v>44894</v>
      </c>
      <c r="F19457" s="192">
        <v>0.85229166666666667</v>
      </c>
      <c r="G19457">
        <v>2</v>
      </c>
      <c r="H19457" s="114" t="s">
        <v>1196</v>
      </c>
      <c r="I19457"/>
    </row>
    <row r="19458" spans="1:9" x14ac:dyDescent="0.25">
      <c r="A19458" s="114" t="s">
        <v>2254</v>
      </c>
      <c r="B19458">
        <v>709</v>
      </c>
      <c r="C19458" s="114" t="s">
        <v>53</v>
      </c>
      <c r="D19458" s="114" t="s">
        <v>781</v>
      </c>
      <c r="E19458" s="115">
        <v>44894</v>
      </c>
      <c r="F19458" s="192">
        <v>0.87863425925925931</v>
      </c>
      <c r="G19458">
        <v>2</v>
      </c>
      <c r="H19458" s="114" t="s">
        <v>782</v>
      </c>
      <c r="I19458">
        <v>2856175</v>
      </c>
    </row>
    <row r="19459" spans="1:9" x14ac:dyDescent="0.25">
      <c r="A19459" s="114" t="s">
        <v>2254</v>
      </c>
      <c r="B19459">
        <v>710</v>
      </c>
      <c r="C19459" s="114" t="s">
        <v>52</v>
      </c>
      <c r="D19459" s="114" t="s">
        <v>1593</v>
      </c>
      <c r="E19459" s="115">
        <v>44894</v>
      </c>
      <c r="F19459" s="192">
        <v>0.89017361111111115</v>
      </c>
      <c r="G19459">
        <v>2</v>
      </c>
      <c r="H19459" s="114" t="s">
        <v>1594</v>
      </c>
      <c r="I19459">
        <v>6717275</v>
      </c>
    </row>
    <row r="19460" spans="1:9" x14ac:dyDescent="0.25">
      <c r="A19460" s="114" t="s">
        <v>2254</v>
      </c>
      <c r="B19460">
        <v>711</v>
      </c>
      <c r="C19460" s="114" t="s">
        <v>54</v>
      </c>
      <c r="D19460" s="114" t="s">
        <v>1970</v>
      </c>
      <c r="E19460" s="115">
        <v>44894</v>
      </c>
      <c r="F19460" s="192">
        <v>0.89026620370370368</v>
      </c>
      <c r="G19460">
        <v>2</v>
      </c>
      <c r="H19460" s="114" t="s">
        <v>1971</v>
      </c>
      <c r="I19460">
        <v>6703380</v>
      </c>
    </row>
    <row r="19461" spans="1:9" x14ac:dyDescent="0.25">
      <c r="A19461" s="114" t="s">
        <v>2254</v>
      </c>
      <c r="B19461">
        <v>712</v>
      </c>
      <c r="C19461" s="114" t="s">
        <v>52</v>
      </c>
      <c r="D19461" s="114" t="s">
        <v>1857</v>
      </c>
      <c r="E19461" s="115">
        <v>44894</v>
      </c>
      <c r="F19461" s="192">
        <v>0.89034722222222218</v>
      </c>
      <c r="G19461">
        <v>2</v>
      </c>
      <c r="H19461" s="114" t="s">
        <v>1858</v>
      </c>
      <c r="I19461">
        <v>5335723</v>
      </c>
    </row>
    <row r="19462" spans="1:9" x14ac:dyDescent="0.25">
      <c r="A19462" s="114" t="s">
        <v>2254</v>
      </c>
      <c r="B19462">
        <v>713</v>
      </c>
      <c r="C19462" s="114" t="s">
        <v>53</v>
      </c>
      <c r="D19462" s="114" t="s">
        <v>1764</v>
      </c>
      <c r="E19462" s="115">
        <v>44894</v>
      </c>
      <c r="F19462" s="192">
        <v>0.96696759259259257</v>
      </c>
      <c r="G19462">
        <v>2</v>
      </c>
      <c r="H19462" s="114" t="s">
        <v>1765</v>
      </c>
      <c r="I19462">
        <v>2049480</v>
      </c>
    </row>
    <row r="19463" spans="1:9" x14ac:dyDescent="0.25">
      <c r="A19463" s="114" t="s">
        <v>2254</v>
      </c>
      <c r="B19463">
        <v>714</v>
      </c>
      <c r="C19463" s="114" t="s">
        <v>52</v>
      </c>
      <c r="D19463" s="114" t="s">
        <v>889</v>
      </c>
      <c r="E19463" s="115">
        <v>44894</v>
      </c>
      <c r="F19463" s="192">
        <v>0.97048611111111116</v>
      </c>
      <c r="G19463">
        <v>2</v>
      </c>
      <c r="H19463" s="114" t="s">
        <v>890</v>
      </c>
      <c r="I19463">
        <v>14958866</v>
      </c>
    </row>
    <row r="19464" spans="1:9" x14ac:dyDescent="0.25">
      <c r="A19464" s="114" t="s">
        <v>2254</v>
      </c>
      <c r="B19464">
        <v>715</v>
      </c>
      <c r="C19464" s="114" t="s">
        <v>52</v>
      </c>
      <c r="D19464" s="114" t="s">
        <v>1040</v>
      </c>
      <c r="E19464" s="115">
        <v>44894</v>
      </c>
      <c r="F19464" s="192">
        <v>0.97105324074074073</v>
      </c>
      <c r="G19464">
        <v>2</v>
      </c>
      <c r="H19464" s="114" t="s">
        <v>1041</v>
      </c>
      <c r="I19464">
        <v>2799663</v>
      </c>
    </row>
    <row r="19465" spans="1:9" x14ac:dyDescent="0.25">
      <c r="A19465" s="114" t="s">
        <v>2254</v>
      </c>
      <c r="B19465">
        <v>716</v>
      </c>
      <c r="C19465" s="114" t="s">
        <v>53</v>
      </c>
      <c r="D19465" s="114" t="s">
        <v>873</v>
      </c>
      <c r="E19465" s="115">
        <v>44894</v>
      </c>
      <c r="F19465" s="192">
        <v>0.97192129629629631</v>
      </c>
      <c r="G19465">
        <v>2</v>
      </c>
      <c r="H19465" s="114" t="s">
        <v>874</v>
      </c>
      <c r="I19465"/>
    </row>
    <row r="19466" spans="1:9" x14ac:dyDescent="0.25">
      <c r="A19466" s="114" t="s">
        <v>2254</v>
      </c>
      <c r="B19466">
        <v>717</v>
      </c>
      <c r="C19466" s="114" t="s">
        <v>52</v>
      </c>
      <c r="D19466" s="114" t="s">
        <v>2185</v>
      </c>
      <c r="E19466" s="115">
        <v>44894</v>
      </c>
      <c r="F19466" s="192">
        <v>0.97212962962962968</v>
      </c>
      <c r="G19466">
        <v>2</v>
      </c>
      <c r="H19466" s="114" t="s">
        <v>2186</v>
      </c>
      <c r="I19466">
        <v>3624109</v>
      </c>
    </row>
    <row r="19467" spans="1:9" x14ac:dyDescent="0.25">
      <c r="A19467" s="114" t="s">
        <v>2254</v>
      </c>
      <c r="B19467">
        <v>718</v>
      </c>
      <c r="C19467" s="114" t="s">
        <v>53</v>
      </c>
      <c r="D19467" s="114" t="s">
        <v>1225</v>
      </c>
      <c r="E19467" s="115">
        <v>44894</v>
      </c>
      <c r="F19467" s="192">
        <v>0.97241898148148154</v>
      </c>
      <c r="G19467">
        <v>2</v>
      </c>
      <c r="H19467" s="114" t="s">
        <v>1226</v>
      </c>
      <c r="I19467">
        <v>14929369</v>
      </c>
    </row>
    <row r="19468" spans="1:9" x14ac:dyDescent="0.25">
      <c r="A19468" s="114" t="s">
        <v>2254</v>
      </c>
      <c r="B19468">
        <v>719</v>
      </c>
      <c r="C19468" s="114" t="s">
        <v>53</v>
      </c>
      <c r="D19468" s="114" t="s">
        <v>1029</v>
      </c>
      <c r="E19468" s="115">
        <v>44894</v>
      </c>
      <c r="F19468" s="192">
        <v>0.97256944444444449</v>
      </c>
      <c r="G19468">
        <v>2</v>
      </c>
      <c r="H19468" s="114" t="s">
        <v>1030</v>
      </c>
      <c r="I19468">
        <v>14823920</v>
      </c>
    </row>
    <row r="19469" spans="1:9" x14ac:dyDescent="0.25">
      <c r="A19469" s="114" t="s">
        <v>2254</v>
      </c>
      <c r="B19469">
        <v>720</v>
      </c>
      <c r="C19469" s="114" t="s">
        <v>52</v>
      </c>
      <c r="D19469" s="114" t="s">
        <v>2235</v>
      </c>
      <c r="E19469" s="115">
        <v>44894</v>
      </c>
      <c r="F19469" s="192">
        <v>0.97384259259259254</v>
      </c>
      <c r="G19469">
        <v>2</v>
      </c>
      <c r="H19469" s="114" t="s">
        <v>2236</v>
      </c>
      <c r="I19469">
        <v>6701174</v>
      </c>
    </row>
    <row r="19470" spans="1:9" x14ac:dyDescent="0.25">
      <c r="A19470" s="114" t="s">
        <v>2254</v>
      </c>
      <c r="B19470">
        <v>721</v>
      </c>
      <c r="C19470" s="114" t="s">
        <v>53</v>
      </c>
      <c r="D19470" s="114" t="s">
        <v>1046</v>
      </c>
      <c r="E19470" s="115">
        <v>44894</v>
      </c>
      <c r="F19470" s="192">
        <v>0.9743518518518518</v>
      </c>
      <c r="G19470">
        <v>2</v>
      </c>
      <c r="H19470" s="114" t="s">
        <v>1047</v>
      </c>
      <c r="I19470"/>
    </row>
    <row r="19471" spans="1:9" x14ac:dyDescent="0.25">
      <c r="A19471" s="114" t="s">
        <v>2254</v>
      </c>
      <c r="B19471">
        <v>722</v>
      </c>
      <c r="C19471" s="114" t="s">
        <v>52</v>
      </c>
      <c r="D19471" s="114" t="s">
        <v>911</v>
      </c>
      <c r="E19471" s="115">
        <v>44894</v>
      </c>
      <c r="F19471" s="192">
        <v>0.9745949074074074</v>
      </c>
      <c r="G19471">
        <v>2</v>
      </c>
      <c r="H19471" s="114" t="s">
        <v>912</v>
      </c>
      <c r="I19471">
        <v>2742880</v>
      </c>
    </row>
    <row r="19472" spans="1:9" x14ac:dyDescent="0.25">
      <c r="A19472" s="114" t="s">
        <v>2254</v>
      </c>
      <c r="B19472">
        <v>723</v>
      </c>
      <c r="C19472" s="114" t="s">
        <v>52</v>
      </c>
      <c r="D19472" s="114" t="s">
        <v>1205</v>
      </c>
      <c r="E19472" s="115">
        <v>44894</v>
      </c>
      <c r="F19472" s="192">
        <v>0.97469907407407408</v>
      </c>
      <c r="G19472">
        <v>2</v>
      </c>
      <c r="H19472" s="114" t="s">
        <v>1206</v>
      </c>
      <c r="I19472">
        <v>6691275</v>
      </c>
    </row>
    <row r="19473" spans="1:9" x14ac:dyDescent="0.25">
      <c r="A19473" s="114" t="s">
        <v>2254</v>
      </c>
      <c r="B19473">
        <v>724</v>
      </c>
      <c r="C19473" s="114" t="s">
        <v>52</v>
      </c>
      <c r="D19473" s="114" t="s">
        <v>1608</v>
      </c>
      <c r="E19473" s="115">
        <v>44894</v>
      </c>
      <c r="F19473" s="192">
        <v>0.97559027777777774</v>
      </c>
      <c r="G19473">
        <v>2</v>
      </c>
      <c r="H19473" s="114" t="s">
        <v>1609</v>
      </c>
      <c r="I19473">
        <v>3624978</v>
      </c>
    </row>
    <row r="19474" spans="1:9" x14ac:dyDescent="0.25">
      <c r="A19474" s="114" t="s">
        <v>2254</v>
      </c>
      <c r="B19474">
        <v>725</v>
      </c>
      <c r="C19474" s="114" t="s">
        <v>53</v>
      </c>
      <c r="D19474" s="114" t="s">
        <v>1105</v>
      </c>
      <c r="E19474" s="115">
        <v>44894</v>
      </c>
      <c r="F19474" s="192">
        <v>0.97733796296296294</v>
      </c>
      <c r="G19474">
        <v>2</v>
      </c>
      <c r="H19474" s="114" t="s">
        <v>1106</v>
      </c>
      <c r="I19474"/>
    </row>
    <row r="19475" spans="1:9" x14ac:dyDescent="0.25">
      <c r="A19475" s="114" t="s">
        <v>2254</v>
      </c>
      <c r="B19475">
        <v>726</v>
      </c>
      <c r="C19475" s="114" t="s">
        <v>53</v>
      </c>
      <c r="D19475" s="114" t="s">
        <v>1066</v>
      </c>
      <c r="E19475" s="115">
        <v>44894</v>
      </c>
      <c r="F19475" s="192">
        <v>0.97741898148148143</v>
      </c>
      <c r="G19475">
        <v>2</v>
      </c>
      <c r="H19475" s="114" t="s">
        <v>1067</v>
      </c>
      <c r="I19475"/>
    </row>
    <row r="19476" spans="1:9" x14ac:dyDescent="0.25">
      <c r="A19476" s="114" t="s">
        <v>2254</v>
      </c>
      <c r="B19476">
        <v>727</v>
      </c>
      <c r="C19476" s="114" t="s">
        <v>53</v>
      </c>
      <c r="D19476" s="114" t="s">
        <v>1689</v>
      </c>
      <c r="E19476" s="115">
        <v>44894</v>
      </c>
      <c r="F19476" s="192">
        <v>0.97760416666666672</v>
      </c>
      <c r="G19476">
        <v>2</v>
      </c>
      <c r="H19476" s="114" t="s">
        <v>1690</v>
      </c>
      <c r="I19476"/>
    </row>
    <row r="19477" spans="1:9" x14ac:dyDescent="0.25">
      <c r="A19477" s="114" t="s">
        <v>2254</v>
      </c>
      <c r="B19477">
        <v>728</v>
      </c>
      <c r="C19477" s="114" t="s">
        <v>53</v>
      </c>
      <c r="D19477" s="114" t="s">
        <v>276</v>
      </c>
      <c r="E19477" s="115">
        <v>44894</v>
      </c>
      <c r="F19477" s="192">
        <v>0.97790509259259262</v>
      </c>
      <c r="G19477">
        <v>2</v>
      </c>
      <c r="H19477" s="114" t="s">
        <v>277</v>
      </c>
      <c r="I19477">
        <v>14964941</v>
      </c>
    </row>
    <row r="19478" spans="1:9" x14ac:dyDescent="0.25">
      <c r="A19478" s="114" t="s">
        <v>2254</v>
      </c>
      <c r="B19478">
        <v>729</v>
      </c>
      <c r="C19478" s="114" t="s">
        <v>53</v>
      </c>
      <c r="D19478" s="114" t="s">
        <v>1123</v>
      </c>
      <c r="E19478" s="115">
        <v>44894</v>
      </c>
      <c r="F19478" s="192">
        <v>0.98332175925925924</v>
      </c>
      <c r="G19478">
        <v>2</v>
      </c>
      <c r="H19478" s="114" t="s">
        <v>1124</v>
      </c>
      <c r="I19478"/>
    </row>
    <row r="19479" spans="1:9" x14ac:dyDescent="0.25">
      <c r="A19479" s="114" t="s">
        <v>2254</v>
      </c>
      <c r="B19479">
        <v>730</v>
      </c>
      <c r="C19479" s="114" t="s">
        <v>54</v>
      </c>
      <c r="D19479" s="114" t="s">
        <v>1970</v>
      </c>
      <c r="E19479" s="115">
        <v>44894</v>
      </c>
      <c r="F19479" s="192">
        <v>0.99006944444444445</v>
      </c>
      <c r="G19479">
        <v>2</v>
      </c>
      <c r="H19479" s="114" t="s">
        <v>1971</v>
      </c>
      <c r="I19479">
        <v>6703380</v>
      </c>
    </row>
    <row r="19480" spans="1:9" x14ac:dyDescent="0.25">
      <c r="A19480" s="114" t="s">
        <v>2254</v>
      </c>
      <c r="B19480">
        <v>731</v>
      </c>
      <c r="C19480" s="114" t="s">
        <v>54</v>
      </c>
      <c r="D19480" s="114" t="s">
        <v>398</v>
      </c>
      <c r="E19480" s="115">
        <v>44894</v>
      </c>
      <c r="F19480" s="192">
        <v>0.99037037037037035</v>
      </c>
      <c r="G19480">
        <v>2</v>
      </c>
      <c r="H19480" s="114" t="s">
        <v>399</v>
      </c>
      <c r="I19480">
        <v>2188052</v>
      </c>
    </row>
    <row r="19481" spans="1:9" x14ac:dyDescent="0.25">
      <c r="A19481" s="114" t="s">
        <v>2254</v>
      </c>
      <c r="B19481">
        <v>732</v>
      </c>
      <c r="C19481" s="114" t="s">
        <v>54</v>
      </c>
      <c r="D19481" s="114" t="s">
        <v>1162</v>
      </c>
      <c r="E19481" s="115">
        <v>44894</v>
      </c>
      <c r="F19481" s="192">
        <v>0.99041666666666661</v>
      </c>
      <c r="G19481">
        <v>2</v>
      </c>
      <c r="H19481" s="114" t="s">
        <v>1163</v>
      </c>
      <c r="I19481">
        <v>6723329</v>
      </c>
    </row>
    <row r="19482" spans="1:9" x14ac:dyDescent="0.25">
      <c r="A19482" s="114" t="s">
        <v>2254</v>
      </c>
      <c r="B19482">
        <v>733</v>
      </c>
      <c r="C19482" s="114" t="s">
        <v>53</v>
      </c>
      <c r="D19482" s="114" t="s">
        <v>1653</v>
      </c>
      <c r="E19482" s="115">
        <v>44894</v>
      </c>
      <c r="F19482" s="192">
        <v>0.99153935185185182</v>
      </c>
      <c r="G19482">
        <v>2</v>
      </c>
      <c r="H19482" s="114" t="s">
        <v>1654</v>
      </c>
      <c r="I19482"/>
    </row>
    <row r="19483" spans="1:9" x14ac:dyDescent="0.25">
      <c r="A19483" s="114" t="s">
        <v>2254</v>
      </c>
      <c r="B19483">
        <v>734</v>
      </c>
      <c r="C19483" s="114" t="s">
        <v>53</v>
      </c>
      <c r="D19483" s="114" t="s">
        <v>855</v>
      </c>
      <c r="E19483" s="115">
        <v>44894</v>
      </c>
      <c r="F19483" s="192">
        <v>0.99379629629629629</v>
      </c>
      <c r="G19483">
        <v>2</v>
      </c>
      <c r="H19483" s="114" t="s">
        <v>856</v>
      </c>
      <c r="I19483"/>
    </row>
    <row r="19484" spans="1:9" x14ac:dyDescent="0.25">
      <c r="A19484" s="114" t="s">
        <v>2254</v>
      </c>
      <c r="B19484">
        <v>735</v>
      </c>
      <c r="C19484" s="114" t="s">
        <v>53</v>
      </c>
      <c r="D19484" s="114" t="s">
        <v>923</v>
      </c>
      <c r="E19484" s="115">
        <v>44894</v>
      </c>
      <c r="F19484" s="192">
        <v>0.99715277777777778</v>
      </c>
      <c r="G19484">
        <v>2</v>
      </c>
      <c r="H19484" s="114" t="s">
        <v>924</v>
      </c>
      <c r="I19484">
        <v>14985364</v>
      </c>
    </row>
    <row r="19485" spans="1:9" x14ac:dyDescent="0.25">
      <c r="A19485" s="114" t="s">
        <v>2254</v>
      </c>
      <c r="B19485">
        <v>736</v>
      </c>
      <c r="C19485" s="114" t="s">
        <v>53</v>
      </c>
      <c r="D19485" s="114" t="s">
        <v>1784</v>
      </c>
      <c r="E19485" s="115">
        <v>44894</v>
      </c>
      <c r="F19485" s="192">
        <v>0.99755787037037036</v>
      </c>
      <c r="G19485">
        <v>2</v>
      </c>
      <c r="H19485" s="114" t="s">
        <v>1785</v>
      </c>
      <c r="I19485"/>
    </row>
    <row r="19486" spans="1:9" x14ac:dyDescent="0.25">
      <c r="A19486" s="114" t="s">
        <v>2259</v>
      </c>
      <c r="B19486">
        <v>1</v>
      </c>
      <c r="C19486" s="114" t="s">
        <v>52</v>
      </c>
      <c r="D19486" s="114" t="s">
        <v>869</v>
      </c>
      <c r="E19486" s="115">
        <v>44895</v>
      </c>
      <c r="F19486" s="192">
        <v>8.564814814814815E-4</v>
      </c>
      <c r="G19486">
        <v>2</v>
      </c>
      <c r="H19486" s="114" t="s">
        <v>870</v>
      </c>
      <c r="I19486">
        <v>15013143</v>
      </c>
    </row>
    <row r="19487" spans="1:9" x14ac:dyDescent="0.25">
      <c r="A19487" s="114" t="s">
        <v>2259</v>
      </c>
      <c r="B19487">
        <v>2</v>
      </c>
      <c r="C19487" s="114" t="s">
        <v>53</v>
      </c>
      <c r="D19487" s="114" t="s">
        <v>875</v>
      </c>
      <c r="E19487" s="115">
        <v>44895</v>
      </c>
      <c r="F19487" s="192">
        <v>4.9884259259259257E-3</v>
      </c>
      <c r="G19487">
        <v>2</v>
      </c>
      <c r="H19487" s="114" t="s">
        <v>876</v>
      </c>
      <c r="I19487">
        <v>3399693</v>
      </c>
    </row>
    <row r="19488" spans="1:9" x14ac:dyDescent="0.25">
      <c r="A19488" s="114" t="s">
        <v>2259</v>
      </c>
      <c r="B19488">
        <v>3</v>
      </c>
      <c r="C19488" s="114" t="s">
        <v>53</v>
      </c>
      <c r="D19488" s="114" t="s">
        <v>1679</v>
      </c>
      <c r="E19488" s="115">
        <v>44895</v>
      </c>
      <c r="F19488" s="192">
        <v>6.3310185185185188E-3</v>
      </c>
      <c r="G19488">
        <v>2</v>
      </c>
      <c r="H19488" s="114" t="s">
        <v>1680</v>
      </c>
      <c r="I19488"/>
    </row>
    <row r="19489" spans="1:9" x14ac:dyDescent="0.25">
      <c r="A19489" s="114" t="s">
        <v>2259</v>
      </c>
      <c r="B19489">
        <v>4</v>
      </c>
      <c r="C19489" s="114" t="s">
        <v>53</v>
      </c>
      <c r="D19489" s="114" t="s">
        <v>1139</v>
      </c>
      <c r="E19489" s="115">
        <v>44895</v>
      </c>
      <c r="F19489" s="192">
        <v>6.4236111111111108E-3</v>
      </c>
      <c r="G19489">
        <v>2</v>
      </c>
      <c r="H19489" s="114" t="s">
        <v>1140</v>
      </c>
      <c r="I19489"/>
    </row>
    <row r="19490" spans="1:9" x14ac:dyDescent="0.25">
      <c r="A19490" s="114" t="s">
        <v>2259</v>
      </c>
      <c r="B19490">
        <v>5</v>
      </c>
      <c r="C19490" s="114" t="s">
        <v>53</v>
      </c>
      <c r="D19490" s="114" t="s">
        <v>851</v>
      </c>
      <c r="E19490" s="115">
        <v>44895</v>
      </c>
      <c r="F19490" s="192">
        <v>6.7476851851851856E-3</v>
      </c>
      <c r="G19490">
        <v>2</v>
      </c>
      <c r="H19490" s="114" t="s">
        <v>852</v>
      </c>
      <c r="I19490"/>
    </row>
    <row r="19491" spans="1:9" x14ac:dyDescent="0.25">
      <c r="A19491" s="114" t="s">
        <v>2259</v>
      </c>
      <c r="B19491">
        <v>6</v>
      </c>
      <c r="C19491" s="114" t="s">
        <v>53</v>
      </c>
      <c r="D19491" s="114" t="s">
        <v>1622</v>
      </c>
      <c r="E19491" s="115">
        <v>44895</v>
      </c>
      <c r="F19491" s="192">
        <v>9.0740740740740747E-3</v>
      </c>
      <c r="G19491">
        <v>2</v>
      </c>
      <c r="H19491" s="114" t="s">
        <v>1623</v>
      </c>
      <c r="I19491">
        <v>14967077</v>
      </c>
    </row>
    <row r="19492" spans="1:9" x14ac:dyDescent="0.25">
      <c r="A19492" s="114" t="s">
        <v>2259</v>
      </c>
      <c r="B19492">
        <v>7</v>
      </c>
      <c r="C19492" s="114" t="s">
        <v>52</v>
      </c>
      <c r="D19492" s="114" t="s">
        <v>990</v>
      </c>
      <c r="E19492" s="115">
        <v>44895</v>
      </c>
      <c r="F19492" s="192">
        <v>3.5196759259259261E-2</v>
      </c>
      <c r="G19492">
        <v>2</v>
      </c>
      <c r="H19492" s="114" t="s">
        <v>991</v>
      </c>
      <c r="I19492">
        <v>5348393</v>
      </c>
    </row>
    <row r="19493" spans="1:9" x14ac:dyDescent="0.25">
      <c r="A19493" s="114" t="s">
        <v>2259</v>
      </c>
      <c r="B19493">
        <v>8</v>
      </c>
      <c r="C19493" s="114" t="s">
        <v>54</v>
      </c>
      <c r="D19493" s="114" t="s">
        <v>282</v>
      </c>
      <c r="E19493" s="115">
        <v>44895</v>
      </c>
      <c r="F19493" s="192">
        <v>3.7453703703703704E-2</v>
      </c>
      <c r="G19493">
        <v>2</v>
      </c>
      <c r="H19493" s="114" t="s">
        <v>283</v>
      </c>
      <c r="I19493">
        <v>5363580</v>
      </c>
    </row>
    <row r="19494" spans="1:9" x14ac:dyDescent="0.25">
      <c r="A19494" s="114" t="s">
        <v>2259</v>
      </c>
      <c r="B19494">
        <v>9</v>
      </c>
      <c r="C19494" s="114" t="s">
        <v>52</v>
      </c>
      <c r="D19494" s="114" t="s">
        <v>1790</v>
      </c>
      <c r="E19494" s="115">
        <v>44895</v>
      </c>
      <c r="F19494" s="192">
        <v>3.9004629629629632E-2</v>
      </c>
      <c r="G19494">
        <v>2</v>
      </c>
      <c r="H19494" s="114" t="s">
        <v>1791</v>
      </c>
      <c r="I19494">
        <v>7252661</v>
      </c>
    </row>
    <row r="19495" spans="1:9" x14ac:dyDescent="0.25">
      <c r="A19495" s="114" t="s">
        <v>2259</v>
      </c>
      <c r="B19495">
        <v>10</v>
      </c>
      <c r="C19495" s="114" t="s">
        <v>53</v>
      </c>
      <c r="D19495" s="114" t="s">
        <v>1111</v>
      </c>
      <c r="E19495" s="115">
        <v>44895</v>
      </c>
      <c r="F19495" s="192">
        <v>4.7685185185185185E-2</v>
      </c>
      <c r="G19495">
        <v>2</v>
      </c>
      <c r="H19495" s="114" t="s">
        <v>1112</v>
      </c>
      <c r="I19495">
        <v>6708634</v>
      </c>
    </row>
    <row r="19496" spans="1:9" x14ac:dyDescent="0.25">
      <c r="A19496" s="114" t="s">
        <v>2259</v>
      </c>
      <c r="B19496">
        <v>11</v>
      </c>
      <c r="C19496" s="114" t="s">
        <v>53</v>
      </c>
      <c r="D19496" s="114" t="s">
        <v>2101</v>
      </c>
      <c r="E19496" s="115">
        <v>44895</v>
      </c>
      <c r="F19496" s="192">
        <v>4.809027777777778E-2</v>
      </c>
      <c r="G19496">
        <v>2</v>
      </c>
      <c r="H19496" s="114" t="s">
        <v>2102</v>
      </c>
      <c r="I19496"/>
    </row>
    <row r="19497" spans="1:9" x14ac:dyDescent="0.25">
      <c r="A19497" s="114" t="s">
        <v>2259</v>
      </c>
      <c r="B19497">
        <v>12</v>
      </c>
      <c r="C19497" s="114" t="s">
        <v>53</v>
      </c>
      <c r="D19497" s="114" t="s">
        <v>937</v>
      </c>
      <c r="E19497" s="115">
        <v>44895</v>
      </c>
      <c r="F19497" s="192">
        <v>5.2037037037037034E-2</v>
      </c>
      <c r="G19497">
        <v>2</v>
      </c>
      <c r="H19497" s="114" t="s">
        <v>938</v>
      </c>
      <c r="I19497">
        <v>2048564</v>
      </c>
    </row>
    <row r="19498" spans="1:9" x14ac:dyDescent="0.25">
      <c r="A19498" s="114" t="s">
        <v>2259</v>
      </c>
      <c r="B19498">
        <v>13</v>
      </c>
      <c r="C19498" s="114" t="s">
        <v>53</v>
      </c>
      <c r="D19498" s="114" t="s">
        <v>1213</v>
      </c>
      <c r="E19498" s="115">
        <v>44895</v>
      </c>
      <c r="F19498" s="192">
        <v>5.2210648148148145E-2</v>
      </c>
      <c r="G19498">
        <v>2</v>
      </c>
      <c r="H19498" s="114" t="s">
        <v>1214</v>
      </c>
      <c r="I19498"/>
    </row>
    <row r="19499" spans="1:9" x14ac:dyDescent="0.25">
      <c r="A19499" s="114" t="s">
        <v>2259</v>
      </c>
      <c r="B19499">
        <v>14</v>
      </c>
      <c r="C19499" s="114" t="s">
        <v>52</v>
      </c>
      <c r="D19499" s="114" t="s">
        <v>1178</v>
      </c>
      <c r="E19499" s="115">
        <v>44895</v>
      </c>
      <c r="F19499" s="192">
        <v>5.6400462962962965E-2</v>
      </c>
      <c r="G19499">
        <v>2</v>
      </c>
      <c r="H19499" s="114" t="s">
        <v>1179</v>
      </c>
      <c r="I19499">
        <v>7299031</v>
      </c>
    </row>
    <row r="19500" spans="1:9" x14ac:dyDescent="0.25">
      <c r="A19500" s="114" t="s">
        <v>2259</v>
      </c>
      <c r="B19500">
        <v>15</v>
      </c>
      <c r="C19500" s="114" t="s">
        <v>52</v>
      </c>
      <c r="D19500" s="114" t="s">
        <v>1087</v>
      </c>
      <c r="E19500" s="115">
        <v>44895</v>
      </c>
      <c r="F19500" s="192">
        <v>5.9537037037037034E-2</v>
      </c>
      <c r="G19500">
        <v>2</v>
      </c>
      <c r="H19500" s="114" t="s">
        <v>1088</v>
      </c>
      <c r="I19500">
        <v>7341922</v>
      </c>
    </row>
    <row r="19501" spans="1:9" x14ac:dyDescent="0.25">
      <c r="A19501" s="114" t="s">
        <v>2259</v>
      </c>
      <c r="B19501">
        <v>16</v>
      </c>
      <c r="C19501" s="114" t="s">
        <v>53</v>
      </c>
      <c r="D19501" s="114" t="s">
        <v>1097</v>
      </c>
      <c r="E19501" s="115">
        <v>44895</v>
      </c>
      <c r="F19501" s="192">
        <v>0.20678240740740741</v>
      </c>
      <c r="G19501">
        <v>2</v>
      </c>
      <c r="H19501" s="114" t="s">
        <v>1098</v>
      </c>
      <c r="I19501">
        <v>2091143</v>
      </c>
    </row>
    <row r="19502" spans="1:9" x14ac:dyDescent="0.25">
      <c r="A19502" s="114" t="s">
        <v>2259</v>
      </c>
      <c r="B19502">
        <v>17</v>
      </c>
      <c r="C19502" s="114" t="s">
        <v>53</v>
      </c>
      <c r="D19502" s="114" t="s">
        <v>853</v>
      </c>
      <c r="E19502" s="115">
        <v>44895</v>
      </c>
      <c r="F19502" s="192">
        <v>0.20684027777777778</v>
      </c>
      <c r="G19502">
        <v>2</v>
      </c>
      <c r="H19502" s="114" t="s">
        <v>854</v>
      </c>
      <c r="I19502"/>
    </row>
    <row r="19503" spans="1:9" x14ac:dyDescent="0.25">
      <c r="A19503" s="114" t="s">
        <v>2259</v>
      </c>
      <c r="B19503">
        <v>18</v>
      </c>
      <c r="C19503" s="114" t="s">
        <v>53</v>
      </c>
      <c r="D19503" s="114" t="s">
        <v>1031</v>
      </c>
      <c r="E19503" s="115">
        <v>44895</v>
      </c>
      <c r="F19503" s="192">
        <v>0.20864583333333334</v>
      </c>
      <c r="G19503">
        <v>2</v>
      </c>
      <c r="H19503" s="114" t="s">
        <v>1032</v>
      </c>
      <c r="I19503"/>
    </row>
    <row r="19504" spans="1:9" x14ac:dyDescent="0.25">
      <c r="A19504" s="114" t="s">
        <v>2259</v>
      </c>
      <c r="B19504">
        <v>19</v>
      </c>
      <c r="C19504" s="114" t="s">
        <v>53</v>
      </c>
      <c r="D19504" s="114" t="s">
        <v>1223</v>
      </c>
      <c r="E19504" s="115">
        <v>44895</v>
      </c>
      <c r="F19504" s="192">
        <v>0.21072916666666666</v>
      </c>
      <c r="G19504">
        <v>2</v>
      </c>
      <c r="H19504" s="114" t="s">
        <v>1224</v>
      </c>
      <c r="I19504"/>
    </row>
    <row r="19505" spans="1:9" x14ac:dyDescent="0.25">
      <c r="A19505" s="114" t="s">
        <v>2259</v>
      </c>
      <c r="B19505">
        <v>20</v>
      </c>
      <c r="C19505" s="114" t="s">
        <v>52</v>
      </c>
      <c r="D19505" s="114" t="s">
        <v>1962</v>
      </c>
      <c r="E19505" s="115">
        <v>44895</v>
      </c>
      <c r="F19505" s="192">
        <v>0.25028935185185186</v>
      </c>
      <c r="G19505">
        <v>2</v>
      </c>
      <c r="H19505" s="114" t="s">
        <v>1963</v>
      </c>
      <c r="I19505">
        <v>7355991</v>
      </c>
    </row>
    <row r="19506" spans="1:9" x14ac:dyDescent="0.25">
      <c r="A19506" s="114" t="s">
        <v>2259</v>
      </c>
      <c r="B19506">
        <v>21</v>
      </c>
      <c r="C19506" s="114" t="s">
        <v>53</v>
      </c>
      <c r="D19506" s="114" t="s">
        <v>1770</v>
      </c>
      <c r="E19506" s="115">
        <v>44895</v>
      </c>
      <c r="F19506" s="192">
        <v>0.25428240740740743</v>
      </c>
      <c r="G19506">
        <v>2</v>
      </c>
      <c r="H19506" s="114" t="s">
        <v>1771</v>
      </c>
      <c r="I19506">
        <v>14990032</v>
      </c>
    </row>
    <row r="19507" spans="1:9" x14ac:dyDescent="0.25">
      <c r="A19507" s="114" t="s">
        <v>2259</v>
      </c>
      <c r="B19507">
        <v>22</v>
      </c>
      <c r="C19507" s="114" t="s">
        <v>54</v>
      </c>
      <c r="D19507" s="114" t="s">
        <v>254</v>
      </c>
      <c r="E19507" s="115">
        <v>44895</v>
      </c>
      <c r="F19507" s="192">
        <v>0.25974537037037038</v>
      </c>
      <c r="G19507">
        <v>2</v>
      </c>
      <c r="H19507" s="114" t="s">
        <v>255</v>
      </c>
      <c r="I19507">
        <v>5345943</v>
      </c>
    </row>
    <row r="19508" spans="1:9" x14ac:dyDescent="0.25">
      <c r="A19508" s="114" t="s">
        <v>2259</v>
      </c>
      <c r="B19508">
        <v>23</v>
      </c>
      <c r="C19508" s="114" t="s">
        <v>54</v>
      </c>
      <c r="D19508" s="114" t="s">
        <v>625</v>
      </c>
      <c r="E19508" s="115">
        <v>44895</v>
      </c>
      <c r="F19508" s="192">
        <v>0.25983796296296297</v>
      </c>
      <c r="G19508">
        <v>2</v>
      </c>
      <c r="H19508" s="114" t="s">
        <v>626</v>
      </c>
      <c r="I19508">
        <v>3414184</v>
      </c>
    </row>
    <row r="19509" spans="1:9" x14ac:dyDescent="0.25">
      <c r="A19509" s="114" t="s">
        <v>2259</v>
      </c>
      <c r="B19509">
        <v>24</v>
      </c>
      <c r="C19509" s="114" t="s">
        <v>54</v>
      </c>
      <c r="D19509" s="114" t="s">
        <v>464</v>
      </c>
      <c r="E19509" s="115">
        <v>44895</v>
      </c>
      <c r="F19509" s="192">
        <v>0.25990740740740742</v>
      </c>
      <c r="G19509">
        <v>2</v>
      </c>
      <c r="H19509" s="114" t="s">
        <v>465</v>
      </c>
      <c r="I19509">
        <v>5336131</v>
      </c>
    </row>
    <row r="19510" spans="1:9" x14ac:dyDescent="0.25">
      <c r="A19510" s="114" t="s">
        <v>2259</v>
      </c>
      <c r="B19510">
        <v>25</v>
      </c>
      <c r="C19510" s="114" t="s">
        <v>54</v>
      </c>
      <c r="D19510" s="114" t="s">
        <v>978</v>
      </c>
      <c r="E19510" s="115">
        <v>44895</v>
      </c>
      <c r="F19510" s="192">
        <v>0.26004629629629628</v>
      </c>
      <c r="G19510">
        <v>2</v>
      </c>
      <c r="H19510" s="114" t="s">
        <v>979</v>
      </c>
      <c r="I19510">
        <v>6713989</v>
      </c>
    </row>
    <row r="19511" spans="1:9" x14ac:dyDescent="0.25">
      <c r="A19511" s="114" t="s">
        <v>2259</v>
      </c>
      <c r="B19511">
        <v>26</v>
      </c>
      <c r="C19511" s="114" t="s">
        <v>54</v>
      </c>
      <c r="D19511" s="114" t="s">
        <v>740</v>
      </c>
      <c r="E19511" s="115">
        <v>44895</v>
      </c>
      <c r="F19511" s="192">
        <v>0.26040509259259259</v>
      </c>
      <c r="G19511">
        <v>2</v>
      </c>
      <c r="H19511" s="114" t="s">
        <v>741</v>
      </c>
      <c r="I19511">
        <v>3685992</v>
      </c>
    </row>
    <row r="19512" spans="1:9" x14ac:dyDescent="0.25">
      <c r="A19512" s="114" t="s">
        <v>2259</v>
      </c>
      <c r="B19512">
        <v>27</v>
      </c>
      <c r="C19512" s="114" t="s">
        <v>54</v>
      </c>
      <c r="D19512" s="114" t="s">
        <v>310</v>
      </c>
      <c r="E19512" s="115">
        <v>44895</v>
      </c>
      <c r="F19512" s="192">
        <v>0.26046296296296295</v>
      </c>
      <c r="G19512">
        <v>2</v>
      </c>
      <c r="H19512" s="114" t="s">
        <v>311</v>
      </c>
      <c r="I19512">
        <v>5339045</v>
      </c>
    </row>
    <row r="19513" spans="1:9" x14ac:dyDescent="0.25">
      <c r="A19513" s="114" t="s">
        <v>2259</v>
      </c>
      <c r="B19513">
        <v>28</v>
      </c>
      <c r="C19513" s="114" t="s">
        <v>54</v>
      </c>
      <c r="D19513" s="114" t="s">
        <v>1573</v>
      </c>
      <c r="E19513" s="115">
        <v>44895</v>
      </c>
      <c r="F19513" s="192">
        <v>0.26069444444444445</v>
      </c>
      <c r="G19513">
        <v>2</v>
      </c>
      <c r="H19513" s="114" t="s">
        <v>1574</v>
      </c>
      <c r="I19513">
        <v>7803482</v>
      </c>
    </row>
    <row r="19514" spans="1:9" x14ac:dyDescent="0.25">
      <c r="A19514" s="114" t="s">
        <v>2259</v>
      </c>
      <c r="B19514">
        <v>29</v>
      </c>
      <c r="C19514" s="114" t="s">
        <v>54</v>
      </c>
      <c r="D19514" s="114" t="s">
        <v>280</v>
      </c>
      <c r="E19514" s="115">
        <v>44895</v>
      </c>
      <c r="F19514" s="192">
        <v>0.26075231481481481</v>
      </c>
      <c r="G19514">
        <v>2</v>
      </c>
      <c r="H19514" s="114" t="s">
        <v>281</v>
      </c>
      <c r="I19514">
        <v>14811856</v>
      </c>
    </row>
    <row r="19515" spans="1:9" x14ac:dyDescent="0.25">
      <c r="A19515" s="114" t="s">
        <v>2259</v>
      </c>
      <c r="B19515">
        <v>30</v>
      </c>
      <c r="C19515" s="114" t="s">
        <v>53</v>
      </c>
      <c r="D19515" s="114" t="s">
        <v>546</v>
      </c>
      <c r="E19515" s="115">
        <v>44895</v>
      </c>
      <c r="F19515" s="192">
        <v>0.26082175925925927</v>
      </c>
      <c r="G19515">
        <v>2</v>
      </c>
      <c r="H19515" s="114" t="s">
        <v>547</v>
      </c>
      <c r="I19515">
        <v>14808682</v>
      </c>
    </row>
    <row r="19516" spans="1:9" x14ac:dyDescent="0.25">
      <c r="A19516" s="114" t="s">
        <v>2259</v>
      </c>
      <c r="B19516">
        <v>31</v>
      </c>
      <c r="C19516" s="114" t="s">
        <v>53</v>
      </c>
      <c r="D19516" s="114" t="s">
        <v>412</v>
      </c>
      <c r="E19516" s="115">
        <v>44895</v>
      </c>
      <c r="F19516" s="192">
        <v>0.26142361111111112</v>
      </c>
      <c r="G19516">
        <v>2</v>
      </c>
      <c r="H19516" s="114" t="s">
        <v>413</v>
      </c>
      <c r="I19516">
        <v>14812959</v>
      </c>
    </row>
    <row r="19517" spans="1:9" x14ac:dyDescent="0.25">
      <c r="A19517" s="114" t="s">
        <v>2259</v>
      </c>
      <c r="B19517">
        <v>32</v>
      </c>
      <c r="C19517" s="114" t="s">
        <v>53</v>
      </c>
      <c r="D19517" s="114" t="s">
        <v>1044</v>
      </c>
      <c r="E19517" s="115">
        <v>44895</v>
      </c>
      <c r="F19517" s="192">
        <v>0.2615277777777778</v>
      </c>
      <c r="G19517">
        <v>2</v>
      </c>
      <c r="H19517" s="114" t="s">
        <v>1045</v>
      </c>
      <c r="I19517">
        <v>5597954</v>
      </c>
    </row>
    <row r="19518" spans="1:9" x14ac:dyDescent="0.25">
      <c r="A19518" s="114" t="s">
        <v>2259</v>
      </c>
      <c r="B19518">
        <v>33</v>
      </c>
      <c r="C19518" s="114" t="s">
        <v>52</v>
      </c>
      <c r="D19518" s="114" t="s">
        <v>1649</v>
      </c>
      <c r="E19518" s="115">
        <v>44895</v>
      </c>
      <c r="F19518" s="192">
        <v>0.2615972222222222</v>
      </c>
      <c r="G19518">
        <v>2</v>
      </c>
      <c r="H19518" s="114" t="s">
        <v>1650</v>
      </c>
      <c r="I19518">
        <v>2721713</v>
      </c>
    </row>
    <row r="19519" spans="1:9" x14ac:dyDescent="0.25">
      <c r="A19519" s="114" t="s">
        <v>2259</v>
      </c>
      <c r="B19519">
        <v>34</v>
      </c>
      <c r="C19519" s="114" t="s">
        <v>53</v>
      </c>
      <c r="D19519" s="114" t="s">
        <v>1076</v>
      </c>
      <c r="E19519" s="115">
        <v>44895</v>
      </c>
      <c r="F19519" s="192">
        <v>0.26168981481481479</v>
      </c>
      <c r="G19519">
        <v>2</v>
      </c>
      <c r="H19519" s="114" t="s">
        <v>1077</v>
      </c>
      <c r="I19519">
        <v>2045294</v>
      </c>
    </row>
    <row r="19520" spans="1:9" x14ac:dyDescent="0.25">
      <c r="A19520" s="114" t="s">
        <v>2259</v>
      </c>
      <c r="B19520">
        <v>35</v>
      </c>
      <c r="C19520" s="114" t="s">
        <v>52</v>
      </c>
      <c r="D19520" s="114" t="s">
        <v>1696</v>
      </c>
      <c r="E19520" s="115">
        <v>44895</v>
      </c>
      <c r="F19520" s="192">
        <v>0.26175925925925925</v>
      </c>
      <c r="G19520">
        <v>2</v>
      </c>
      <c r="H19520" s="114" t="s">
        <v>1697</v>
      </c>
      <c r="I19520">
        <v>14810356</v>
      </c>
    </row>
    <row r="19521" spans="1:9" x14ac:dyDescent="0.25">
      <c r="A19521" s="114" t="s">
        <v>2259</v>
      </c>
      <c r="B19521">
        <v>36</v>
      </c>
      <c r="C19521" s="114" t="s">
        <v>53</v>
      </c>
      <c r="D19521" s="114" t="s">
        <v>865</v>
      </c>
      <c r="E19521" s="115">
        <v>44895</v>
      </c>
      <c r="F19521" s="192">
        <v>0.26194444444444442</v>
      </c>
      <c r="G19521">
        <v>2</v>
      </c>
      <c r="H19521" s="114" t="s">
        <v>866</v>
      </c>
      <c r="I19521">
        <v>7315423</v>
      </c>
    </row>
    <row r="19522" spans="1:9" x14ac:dyDescent="0.25">
      <c r="A19522" s="114" t="s">
        <v>2259</v>
      </c>
      <c r="B19522">
        <v>37</v>
      </c>
      <c r="C19522" s="114" t="s">
        <v>53</v>
      </c>
      <c r="D19522" s="114" t="s">
        <v>905</v>
      </c>
      <c r="E19522" s="115">
        <v>44895</v>
      </c>
      <c r="F19522" s="192">
        <v>0.26201388888888888</v>
      </c>
      <c r="G19522">
        <v>2</v>
      </c>
      <c r="H19522" s="114" t="s">
        <v>906</v>
      </c>
      <c r="I19522">
        <v>2048557</v>
      </c>
    </row>
    <row r="19523" spans="1:9" x14ac:dyDescent="0.25">
      <c r="A19523" s="114" t="s">
        <v>2259</v>
      </c>
      <c r="B19523">
        <v>38</v>
      </c>
      <c r="C19523" s="114" t="s">
        <v>54</v>
      </c>
      <c r="D19523" s="114" t="s">
        <v>328</v>
      </c>
      <c r="E19523" s="115">
        <v>44895</v>
      </c>
      <c r="F19523" s="192">
        <v>0.26221064814814815</v>
      </c>
      <c r="G19523">
        <v>2</v>
      </c>
      <c r="H19523" s="114" t="s">
        <v>329</v>
      </c>
      <c r="I19523">
        <v>5410157</v>
      </c>
    </row>
    <row r="19524" spans="1:9" x14ac:dyDescent="0.25">
      <c r="A19524" s="114" t="s">
        <v>2259</v>
      </c>
      <c r="B19524">
        <v>39</v>
      </c>
      <c r="C19524" s="114" t="s">
        <v>53</v>
      </c>
      <c r="D19524" s="114" t="s">
        <v>1669</v>
      </c>
      <c r="E19524" s="115">
        <v>44895</v>
      </c>
      <c r="F19524" s="192">
        <v>0.26237268518518519</v>
      </c>
      <c r="G19524">
        <v>2</v>
      </c>
      <c r="H19524" s="114" t="s">
        <v>1670</v>
      </c>
      <c r="I19524"/>
    </row>
    <row r="19525" spans="1:9" x14ac:dyDescent="0.25">
      <c r="A19525" s="114" t="s">
        <v>2259</v>
      </c>
      <c r="B19525">
        <v>40</v>
      </c>
      <c r="C19525" s="114" t="s">
        <v>53</v>
      </c>
      <c r="D19525" s="114" t="s">
        <v>881</v>
      </c>
      <c r="E19525" s="115">
        <v>44895</v>
      </c>
      <c r="F19525" s="192">
        <v>0.26243055555555556</v>
      </c>
      <c r="G19525">
        <v>2</v>
      </c>
      <c r="H19525" s="114" t="s">
        <v>882</v>
      </c>
      <c r="I19525"/>
    </row>
    <row r="19526" spans="1:9" x14ac:dyDescent="0.25">
      <c r="A19526" s="114" t="s">
        <v>2259</v>
      </c>
      <c r="B19526">
        <v>41</v>
      </c>
      <c r="C19526" s="114" t="s">
        <v>53</v>
      </c>
      <c r="D19526" s="114" t="s">
        <v>917</v>
      </c>
      <c r="E19526" s="115">
        <v>44895</v>
      </c>
      <c r="F19526" s="192">
        <v>0.26258101851851851</v>
      </c>
      <c r="G19526">
        <v>2</v>
      </c>
      <c r="H19526" s="114" t="s">
        <v>918</v>
      </c>
      <c r="I19526">
        <v>5500676</v>
      </c>
    </row>
    <row r="19527" spans="1:9" x14ac:dyDescent="0.25">
      <c r="A19527" s="114" t="s">
        <v>2259</v>
      </c>
      <c r="B19527">
        <v>42</v>
      </c>
      <c r="C19527" s="114" t="s">
        <v>53</v>
      </c>
      <c r="D19527" s="114" t="s">
        <v>198</v>
      </c>
      <c r="E19527" s="115">
        <v>44895</v>
      </c>
      <c r="F19527" s="192">
        <v>0.26269675925925928</v>
      </c>
      <c r="G19527">
        <v>2</v>
      </c>
      <c r="H19527" s="114" t="s">
        <v>199</v>
      </c>
      <c r="I19527"/>
    </row>
    <row r="19528" spans="1:9" x14ac:dyDescent="0.25">
      <c r="A19528" s="114" t="s">
        <v>2259</v>
      </c>
      <c r="B19528">
        <v>43</v>
      </c>
      <c r="C19528" s="114" t="s">
        <v>54</v>
      </c>
      <c r="D19528" s="114" t="s">
        <v>633</v>
      </c>
      <c r="E19528" s="115">
        <v>44895</v>
      </c>
      <c r="F19528" s="192">
        <v>0.26277777777777778</v>
      </c>
      <c r="G19528">
        <v>2</v>
      </c>
      <c r="H19528" s="114" t="s">
        <v>634</v>
      </c>
      <c r="I19528">
        <v>5335728</v>
      </c>
    </row>
    <row r="19529" spans="1:9" x14ac:dyDescent="0.25">
      <c r="A19529" s="114" t="s">
        <v>2259</v>
      </c>
      <c r="B19529">
        <v>44</v>
      </c>
      <c r="C19529" s="114" t="s">
        <v>54</v>
      </c>
      <c r="D19529" s="114" t="s">
        <v>974</v>
      </c>
      <c r="E19529" s="115">
        <v>44895</v>
      </c>
      <c r="F19529" s="192">
        <v>0.26284722222222223</v>
      </c>
      <c r="G19529">
        <v>2</v>
      </c>
      <c r="H19529" s="114" t="s">
        <v>975</v>
      </c>
      <c r="I19529">
        <v>5487833</v>
      </c>
    </row>
    <row r="19530" spans="1:9" x14ac:dyDescent="0.25">
      <c r="A19530" s="114" t="s">
        <v>2259</v>
      </c>
      <c r="B19530">
        <v>45</v>
      </c>
      <c r="C19530" s="114" t="s">
        <v>54</v>
      </c>
      <c r="D19530" s="114" t="s">
        <v>332</v>
      </c>
      <c r="E19530" s="115">
        <v>44895</v>
      </c>
      <c r="F19530" s="192">
        <v>0.26291666666666669</v>
      </c>
      <c r="G19530">
        <v>2</v>
      </c>
      <c r="H19530" s="114" t="s">
        <v>333</v>
      </c>
      <c r="I19530">
        <v>5501171</v>
      </c>
    </row>
    <row r="19531" spans="1:9" x14ac:dyDescent="0.25">
      <c r="A19531" s="114" t="s">
        <v>2259</v>
      </c>
      <c r="B19531">
        <v>46</v>
      </c>
      <c r="C19531" s="114" t="s">
        <v>54</v>
      </c>
      <c r="D19531" s="114" t="s">
        <v>1187</v>
      </c>
      <c r="E19531" s="115">
        <v>44895</v>
      </c>
      <c r="F19531" s="192">
        <v>0.2630439814814815</v>
      </c>
      <c r="G19531">
        <v>2</v>
      </c>
      <c r="H19531" s="114" t="s">
        <v>1188</v>
      </c>
      <c r="I19531">
        <v>6713418</v>
      </c>
    </row>
    <row r="19532" spans="1:9" x14ac:dyDescent="0.25">
      <c r="A19532" s="114" t="s">
        <v>2259</v>
      </c>
      <c r="B19532">
        <v>47</v>
      </c>
      <c r="C19532" s="114" t="s">
        <v>54</v>
      </c>
      <c r="D19532" s="114" t="s">
        <v>616</v>
      </c>
      <c r="E19532" s="115">
        <v>44895</v>
      </c>
      <c r="F19532" s="192">
        <v>0.26317129629629632</v>
      </c>
      <c r="G19532">
        <v>2</v>
      </c>
      <c r="H19532" s="114" t="s">
        <v>617</v>
      </c>
      <c r="I19532">
        <v>3668296</v>
      </c>
    </row>
    <row r="19533" spans="1:9" x14ac:dyDescent="0.25">
      <c r="A19533" s="114" t="s">
        <v>2259</v>
      </c>
      <c r="B19533">
        <v>48</v>
      </c>
      <c r="C19533" s="114" t="s">
        <v>54</v>
      </c>
      <c r="D19533" s="114" t="s">
        <v>1673</v>
      </c>
      <c r="E19533" s="115">
        <v>44895</v>
      </c>
      <c r="F19533" s="192">
        <v>0.26322916666666668</v>
      </c>
      <c r="G19533">
        <v>2</v>
      </c>
      <c r="H19533" s="114" t="s">
        <v>1674</v>
      </c>
      <c r="I19533">
        <v>7347558</v>
      </c>
    </row>
    <row r="19534" spans="1:9" x14ac:dyDescent="0.25">
      <c r="A19534" s="114" t="s">
        <v>2259</v>
      </c>
      <c r="B19534">
        <v>49</v>
      </c>
      <c r="C19534" s="114" t="s">
        <v>54</v>
      </c>
      <c r="D19534" s="114" t="s">
        <v>258</v>
      </c>
      <c r="E19534" s="115">
        <v>44895</v>
      </c>
      <c r="F19534" s="192">
        <v>0.26336805555555554</v>
      </c>
      <c r="G19534">
        <v>2</v>
      </c>
      <c r="H19534" s="114" t="s">
        <v>259</v>
      </c>
      <c r="I19534">
        <v>14808896</v>
      </c>
    </row>
    <row r="19535" spans="1:9" x14ac:dyDescent="0.25">
      <c r="A19535" s="114" t="s">
        <v>2259</v>
      </c>
      <c r="B19535">
        <v>50</v>
      </c>
      <c r="C19535" s="114" t="s">
        <v>54</v>
      </c>
      <c r="D19535" s="114" t="s">
        <v>623</v>
      </c>
      <c r="E19535" s="115">
        <v>44895</v>
      </c>
      <c r="F19535" s="192">
        <v>0.26343749999999999</v>
      </c>
      <c r="G19535">
        <v>2</v>
      </c>
      <c r="H19535" s="114" t="s">
        <v>624</v>
      </c>
      <c r="I19535">
        <v>5351708</v>
      </c>
    </row>
    <row r="19536" spans="1:9" x14ac:dyDescent="0.25">
      <c r="A19536" s="114" t="s">
        <v>2259</v>
      </c>
      <c r="B19536">
        <v>51</v>
      </c>
      <c r="C19536" s="114" t="s">
        <v>53</v>
      </c>
      <c r="D19536" s="114" t="s">
        <v>396</v>
      </c>
      <c r="E19536" s="115">
        <v>44895</v>
      </c>
      <c r="F19536" s="192">
        <v>0.26350694444444445</v>
      </c>
      <c r="G19536">
        <v>2</v>
      </c>
      <c r="H19536" s="114" t="s">
        <v>397</v>
      </c>
      <c r="I19536">
        <v>6717462</v>
      </c>
    </row>
    <row r="19537" spans="1:9" x14ac:dyDescent="0.25">
      <c r="A19537" s="114" t="s">
        <v>2259</v>
      </c>
      <c r="B19537">
        <v>52</v>
      </c>
      <c r="C19537" s="114" t="s">
        <v>53</v>
      </c>
      <c r="D19537" s="114" t="s">
        <v>206</v>
      </c>
      <c r="E19537" s="115">
        <v>44895</v>
      </c>
      <c r="F19537" s="192">
        <v>0.26358796296296294</v>
      </c>
      <c r="G19537">
        <v>2</v>
      </c>
      <c r="H19537" s="114" t="s">
        <v>207</v>
      </c>
      <c r="I19537">
        <v>5457397</v>
      </c>
    </row>
    <row r="19538" spans="1:9" x14ac:dyDescent="0.25">
      <c r="A19538" s="114" t="s">
        <v>2259</v>
      </c>
      <c r="B19538">
        <v>53</v>
      </c>
      <c r="C19538" s="114" t="s">
        <v>53</v>
      </c>
      <c r="D19538" s="114" t="s">
        <v>314</v>
      </c>
      <c r="E19538" s="115">
        <v>44895</v>
      </c>
      <c r="F19538" s="192">
        <v>0.26371527777777776</v>
      </c>
      <c r="G19538">
        <v>2</v>
      </c>
      <c r="H19538" s="114" t="s">
        <v>315</v>
      </c>
      <c r="I19538"/>
    </row>
    <row r="19539" spans="1:9" x14ac:dyDescent="0.25">
      <c r="A19539" s="114" t="s">
        <v>2259</v>
      </c>
      <c r="B19539">
        <v>54</v>
      </c>
      <c r="C19539" s="114" t="s">
        <v>52</v>
      </c>
      <c r="D19539" s="114" t="s">
        <v>1278</v>
      </c>
      <c r="E19539" s="115">
        <v>44895</v>
      </c>
      <c r="F19539" s="192">
        <v>0.2638888888888889</v>
      </c>
      <c r="G19539">
        <v>2</v>
      </c>
      <c r="H19539" s="114" t="s">
        <v>1279</v>
      </c>
      <c r="I19539">
        <v>7755660</v>
      </c>
    </row>
    <row r="19540" spans="1:9" x14ac:dyDescent="0.25">
      <c r="A19540" s="114" t="s">
        <v>2259</v>
      </c>
      <c r="B19540">
        <v>55</v>
      </c>
      <c r="C19540" s="114" t="s">
        <v>54</v>
      </c>
      <c r="D19540" s="114" t="s">
        <v>1661</v>
      </c>
      <c r="E19540" s="115">
        <v>44895</v>
      </c>
      <c r="F19540" s="192">
        <v>0.2643402777777778</v>
      </c>
      <c r="G19540">
        <v>2</v>
      </c>
      <c r="H19540" s="114" t="s">
        <v>1662</v>
      </c>
      <c r="I19540">
        <v>14958073</v>
      </c>
    </row>
    <row r="19541" spans="1:9" x14ac:dyDescent="0.25">
      <c r="A19541" s="114" t="s">
        <v>2259</v>
      </c>
      <c r="B19541">
        <v>56</v>
      </c>
      <c r="C19541" s="114" t="s">
        <v>54</v>
      </c>
      <c r="D19541" s="114" t="s">
        <v>264</v>
      </c>
      <c r="E19541" s="115">
        <v>44895</v>
      </c>
      <c r="F19541" s="192">
        <v>0.26469907407407406</v>
      </c>
      <c r="G19541">
        <v>2</v>
      </c>
      <c r="H19541" s="114" t="s">
        <v>265</v>
      </c>
      <c r="I19541">
        <v>5350791</v>
      </c>
    </row>
    <row r="19542" spans="1:9" x14ac:dyDescent="0.25">
      <c r="A19542" s="114" t="s">
        <v>2259</v>
      </c>
      <c r="B19542">
        <v>57</v>
      </c>
      <c r="C19542" s="114" t="s">
        <v>54</v>
      </c>
      <c r="D19542" s="114" t="s">
        <v>2026</v>
      </c>
      <c r="E19542" s="115">
        <v>44895</v>
      </c>
      <c r="F19542" s="192">
        <v>0.2650925925925926</v>
      </c>
      <c r="G19542">
        <v>2</v>
      </c>
      <c r="H19542" s="114" t="s">
        <v>2027</v>
      </c>
      <c r="I19542">
        <v>5368959</v>
      </c>
    </row>
    <row r="19543" spans="1:9" x14ac:dyDescent="0.25">
      <c r="A19543" s="114" t="s">
        <v>2259</v>
      </c>
      <c r="B19543">
        <v>58</v>
      </c>
      <c r="C19543" s="114" t="s">
        <v>54</v>
      </c>
      <c r="D19543" s="114" t="s">
        <v>512</v>
      </c>
      <c r="E19543" s="115">
        <v>44895</v>
      </c>
      <c r="F19543" s="192">
        <v>0.26550925925925928</v>
      </c>
      <c r="G19543">
        <v>2</v>
      </c>
      <c r="H19543" s="114" t="s">
        <v>513</v>
      </c>
      <c r="I19543">
        <v>7284106</v>
      </c>
    </row>
    <row r="19544" spans="1:9" x14ac:dyDescent="0.25">
      <c r="A19544" s="114" t="s">
        <v>2259</v>
      </c>
      <c r="B19544">
        <v>59</v>
      </c>
      <c r="C19544" s="114" t="s">
        <v>53</v>
      </c>
      <c r="D19544" s="114" t="s">
        <v>1952</v>
      </c>
      <c r="E19544" s="115">
        <v>44895</v>
      </c>
      <c r="F19544" s="192">
        <v>0.265625</v>
      </c>
      <c r="G19544">
        <v>2</v>
      </c>
      <c r="H19544" s="114" t="s">
        <v>1953</v>
      </c>
      <c r="I19544"/>
    </row>
    <row r="19545" spans="1:9" x14ac:dyDescent="0.25">
      <c r="A19545" s="114" t="s">
        <v>2259</v>
      </c>
      <c r="B19545">
        <v>60</v>
      </c>
      <c r="C19545" s="114" t="s">
        <v>52</v>
      </c>
      <c r="D19545" s="114" t="s">
        <v>996</v>
      </c>
      <c r="E19545" s="115">
        <v>44895</v>
      </c>
      <c r="F19545" s="192">
        <v>0.26570601851851849</v>
      </c>
      <c r="G19545">
        <v>2</v>
      </c>
      <c r="H19545" s="114" t="s">
        <v>997</v>
      </c>
      <c r="I19545">
        <v>7252742</v>
      </c>
    </row>
    <row r="19546" spans="1:9" x14ac:dyDescent="0.25">
      <c r="A19546" s="114" t="s">
        <v>2259</v>
      </c>
      <c r="B19546">
        <v>61</v>
      </c>
      <c r="C19546" s="114" t="s">
        <v>52</v>
      </c>
      <c r="D19546" s="114" t="s">
        <v>1125</v>
      </c>
      <c r="E19546" s="115">
        <v>44895</v>
      </c>
      <c r="F19546" s="192">
        <v>0.26596064814814813</v>
      </c>
      <c r="G19546">
        <v>2</v>
      </c>
      <c r="H19546" s="114" t="s">
        <v>1126</v>
      </c>
      <c r="I19546">
        <v>5353238</v>
      </c>
    </row>
    <row r="19547" spans="1:9" x14ac:dyDescent="0.25">
      <c r="A19547" s="114" t="s">
        <v>2259</v>
      </c>
      <c r="B19547">
        <v>62</v>
      </c>
      <c r="C19547" s="114" t="s">
        <v>52</v>
      </c>
      <c r="D19547" s="114" t="s">
        <v>1109</v>
      </c>
      <c r="E19547" s="115">
        <v>44895</v>
      </c>
      <c r="F19547" s="192">
        <v>0.26603009259259258</v>
      </c>
      <c r="G19547">
        <v>2</v>
      </c>
      <c r="H19547" s="114" t="s">
        <v>1110</v>
      </c>
      <c r="I19547">
        <v>5325940</v>
      </c>
    </row>
    <row r="19548" spans="1:9" x14ac:dyDescent="0.25">
      <c r="A19548" s="114" t="s">
        <v>2259</v>
      </c>
      <c r="B19548">
        <v>63</v>
      </c>
      <c r="C19548" s="114" t="s">
        <v>52</v>
      </c>
      <c r="D19548" s="114" t="s">
        <v>240</v>
      </c>
      <c r="E19548" s="115">
        <v>44895</v>
      </c>
      <c r="F19548" s="192">
        <v>0.26609953703703704</v>
      </c>
      <c r="G19548">
        <v>2</v>
      </c>
      <c r="H19548" s="114" t="s">
        <v>241</v>
      </c>
      <c r="I19548">
        <v>2684895</v>
      </c>
    </row>
    <row r="19549" spans="1:9" x14ac:dyDescent="0.25">
      <c r="A19549" s="114" t="s">
        <v>2259</v>
      </c>
      <c r="B19549">
        <v>64</v>
      </c>
      <c r="C19549" s="114" t="s">
        <v>52</v>
      </c>
      <c r="D19549" s="114" t="s">
        <v>1103</v>
      </c>
      <c r="E19549" s="115">
        <v>44895</v>
      </c>
      <c r="F19549" s="192">
        <v>0.26622685185185185</v>
      </c>
      <c r="G19549">
        <v>2</v>
      </c>
      <c r="H19549" s="114" t="s">
        <v>1104</v>
      </c>
      <c r="I19549">
        <v>14936069</v>
      </c>
    </row>
    <row r="19550" spans="1:9" x14ac:dyDescent="0.25">
      <c r="A19550" s="114" t="s">
        <v>2259</v>
      </c>
      <c r="B19550">
        <v>65</v>
      </c>
      <c r="C19550" s="114" t="s">
        <v>52</v>
      </c>
      <c r="D19550" s="114" t="s">
        <v>1634</v>
      </c>
      <c r="E19550" s="115">
        <v>44895</v>
      </c>
      <c r="F19550" s="192">
        <v>0.26633101851851854</v>
      </c>
      <c r="G19550">
        <v>2</v>
      </c>
      <c r="H19550" s="114" t="s">
        <v>1635</v>
      </c>
      <c r="I19550">
        <v>14933866</v>
      </c>
    </row>
    <row r="19551" spans="1:9" x14ac:dyDescent="0.25">
      <c r="A19551" s="114" t="s">
        <v>2259</v>
      </c>
      <c r="B19551">
        <v>66</v>
      </c>
      <c r="C19551" s="114" t="s">
        <v>54</v>
      </c>
      <c r="D19551" s="114" t="s">
        <v>426</v>
      </c>
      <c r="E19551" s="115">
        <v>44895</v>
      </c>
      <c r="F19551" s="192">
        <v>0.26648148148148149</v>
      </c>
      <c r="G19551">
        <v>2</v>
      </c>
      <c r="H19551" s="114" t="s">
        <v>427</v>
      </c>
      <c r="I19551">
        <v>6701776</v>
      </c>
    </row>
    <row r="19552" spans="1:9" x14ac:dyDescent="0.25">
      <c r="A19552" s="114" t="s">
        <v>2259</v>
      </c>
      <c r="B19552">
        <v>67</v>
      </c>
      <c r="C19552" s="114" t="s">
        <v>53</v>
      </c>
      <c r="D19552" s="114" t="s">
        <v>1735</v>
      </c>
      <c r="E19552" s="115">
        <v>44895</v>
      </c>
      <c r="F19552" s="192">
        <v>0.26664351851851853</v>
      </c>
      <c r="G19552">
        <v>2</v>
      </c>
      <c r="H19552" s="114" t="s">
        <v>1736</v>
      </c>
      <c r="I19552"/>
    </row>
    <row r="19553" spans="1:9" x14ac:dyDescent="0.25">
      <c r="A19553" s="114" t="s">
        <v>2259</v>
      </c>
      <c r="B19553">
        <v>68</v>
      </c>
      <c r="C19553" s="114" t="s">
        <v>53</v>
      </c>
      <c r="D19553" s="114" t="s">
        <v>1286</v>
      </c>
      <c r="E19553" s="115">
        <v>44895</v>
      </c>
      <c r="F19553" s="192">
        <v>0.26678240740740738</v>
      </c>
      <c r="G19553">
        <v>2</v>
      </c>
      <c r="H19553" s="114" t="s">
        <v>1287</v>
      </c>
      <c r="I19553"/>
    </row>
    <row r="19554" spans="1:9" x14ac:dyDescent="0.25">
      <c r="A19554" s="114" t="s">
        <v>2259</v>
      </c>
      <c r="B19554">
        <v>69</v>
      </c>
      <c r="C19554" s="114" t="s">
        <v>54</v>
      </c>
      <c r="D19554" s="114" t="s">
        <v>1182</v>
      </c>
      <c r="E19554" s="115">
        <v>44895</v>
      </c>
      <c r="F19554" s="192">
        <v>0.26719907407407406</v>
      </c>
      <c r="G19554">
        <v>2</v>
      </c>
      <c r="H19554" s="114" t="s">
        <v>1183</v>
      </c>
      <c r="I19554">
        <v>5347169</v>
      </c>
    </row>
    <row r="19555" spans="1:9" x14ac:dyDescent="0.25">
      <c r="A19555" s="114" t="s">
        <v>2259</v>
      </c>
      <c r="B19555">
        <v>70</v>
      </c>
      <c r="C19555" s="114" t="s">
        <v>54</v>
      </c>
      <c r="D19555" s="114" t="s">
        <v>1296</v>
      </c>
      <c r="E19555" s="115">
        <v>44895</v>
      </c>
      <c r="F19555" s="192">
        <v>0.26725694444444442</v>
      </c>
      <c r="G19555">
        <v>2</v>
      </c>
      <c r="H19555" s="114" t="s">
        <v>1297</v>
      </c>
      <c r="I19555">
        <v>2151246</v>
      </c>
    </row>
    <row r="19556" spans="1:9" x14ac:dyDescent="0.25">
      <c r="A19556" s="114" t="s">
        <v>2259</v>
      </c>
      <c r="B19556">
        <v>71</v>
      </c>
      <c r="C19556" s="114" t="s">
        <v>52</v>
      </c>
      <c r="D19556" s="114" t="s">
        <v>1804</v>
      </c>
      <c r="E19556" s="115">
        <v>44895</v>
      </c>
      <c r="F19556" s="192">
        <v>0.26748842592592592</v>
      </c>
      <c r="G19556">
        <v>2</v>
      </c>
      <c r="H19556" s="114" t="s">
        <v>1805</v>
      </c>
      <c r="I19556">
        <v>7513986</v>
      </c>
    </row>
    <row r="19557" spans="1:9" x14ac:dyDescent="0.25">
      <c r="A19557" s="114" t="s">
        <v>2259</v>
      </c>
      <c r="B19557">
        <v>72</v>
      </c>
      <c r="C19557" s="114" t="s">
        <v>52</v>
      </c>
      <c r="D19557" s="114" t="s">
        <v>1250</v>
      </c>
      <c r="E19557" s="115">
        <v>44895</v>
      </c>
      <c r="F19557" s="192">
        <v>0.26755787037037038</v>
      </c>
      <c r="G19557">
        <v>2</v>
      </c>
      <c r="H19557" s="114" t="s">
        <v>1251</v>
      </c>
      <c r="I19557">
        <v>5409209</v>
      </c>
    </row>
    <row r="19558" spans="1:9" x14ac:dyDescent="0.25">
      <c r="A19558" s="114" t="s">
        <v>2259</v>
      </c>
      <c r="B19558">
        <v>73</v>
      </c>
      <c r="C19558" s="114" t="s">
        <v>52</v>
      </c>
      <c r="D19558" s="114" t="s">
        <v>1750</v>
      </c>
      <c r="E19558" s="115">
        <v>44895</v>
      </c>
      <c r="F19558" s="192">
        <v>0.26780092592592591</v>
      </c>
      <c r="G19558">
        <v>2</v>
      </c>
      <c r="H19558" s="114" t="s">
        <v>1751</v>
      </c>
      <c r="I19558">
        <v>14992578</v>
      </c>
    </row>
    <row r="19559" spans="1:9" x14ac:dyDescent="0.25">
      <c r="A19559" s="114" t="s">
        <v>2259</v>
      </c>
      <c r="B19559">
        <v>74</v>
      </c>
      <c r="C19559" s="114" t="s">
        <v>53</v>
      </c>
      <c r="D19559" s="114" t="s">
        <v>346</v>
      </c>
      <c r="E19559" s="115">
        <v>44895</v>
      </c>
      <c r="F19559" s="192">
        <v>0.26810185185185187</v>
      </c>
      <c r="G19559">
        <v>2</v>
      </c>
      <c r="H19559" s="114" t="s">
        <v>347</v>
      </c>
      <c r="I19559"/>
    </row>
    <row r="19560" spans="1:9" x14ac:dyDescent="0.25">
      <c r="A19560" s="114" t="s">
        <v>2259</v>
      </c>
      <c r="B19560">
        <v>75</v>
      </c>
      <c r="C19560" s="114" t="s">
        <v>52</v>
      </c>
      <c r="D19560" s="114" t="s">
        <v>1968</v>
      </c>
      <c r="E19560" s="115">
        <v>44895</v>
      </c>
      <c r="F19560" s="192">
        <v>0.26854166666666668</v>
      </c>
      <c r="G19560">
        <v>2</v>
      </c>
      <c r="H19560" s="114" t="s">
        <v>1969</v>
      </c>
      <c r="I19560">
        <v>6709247</v>
      </c>
    </row>
    <row r="19561" spans="1:9" x14ac:dyDescent="0.25">
      <c r="A19561" s="114" t="s">
        <v>2259</v>
      </c>
      <c r="B19561">
        <v>76</v>
      </c>
      <c r="C19561" s="114" t="s">
        <v>53</v>
      </c>
      <c r="D19561" s="114" t="s">
        <v>1197</v>
      </c>
      <c r="E19561" s="115">
        <v>44895</v>
      </c>
      <c r="F19561" s="192">
        <v>0.26887731481481481</v>
      </c>
      <c r="G19561">
        <v>2</v>
      </c>
      <c r="H19561" s="114" t="s">
        <v>1198</v>
      </c>
      <c r="I19561"/>
    </row>
    <row r="19562" spans="1:9" x14ac:dyDescent="0.25">
      <c r="A19562" s="114" t="s">
        <v>2259</v>
      </c>
      <c r="B19562">
        <v>77</v>
      </c>
      <c r="C19562" s="114" t="s">
        <v>54</v>
      </c>
      <c r="D19562" s="114" t="s">
        <v>436</v>
      </c>
      <c r="E19562" s="115">
        <v>44895</v>
      </c>
      <c r="F19562" s="192">
        <v>0.26906249999999998</v>
      </c>
      <c r="G19562">
        <v>2</v>
      </c>
      <c r="H19562" s="114" t="s">
        <v>437</v>
      </c>
      <c r="I19562">
        <v>3686961</v>
      </c>
    </row>
    <row r="19563" spans="1:9" x14ac:dyDescent="0.25">
      <c r="A19563" s="114" t="s">
        <v>2259</v>
      </c>
      <c r="B19563">
        <v>78</v>
      </c>
      <c r="C19563" s="114" t="s">
        <v>54</v>
      </c>
      <c r="D19563" s="114" t="s">
        <v>1788</v>
      </c>
      <c r="E19563" s="115">
        <v>44895</v>
      </c>
      <c r="F19563" s="192">
        <v>0.26914351851851853</v>
      </c>
      <c r="G19563">
        <v>2</v>
      </c>
      <c r="H19563" s="114" t="s">
        <v>1789</v>
      </c>
      <c r="I19563">
        <v>3682230</v>
      </c>
    </row>
    <row r="19564" spans="1:9" x14ac:dyDescent="0.25">
      <c r="A19564" s="114" t="s">
        <v>2259</v>
      </c>
      <c r="B19564">
        <v>79</v>
      </c>
      <c r="C19564" s="114" t="s">
        <v>53</v>
      </c>
      <c r="D19564" s="114" t="s">
        <v>1107</v>
      </c>
      <c r="E19564" s="115">
        <v>44895</v>
      </c>
      <c r="F19564" s="192">
        <v>0.26928240740740739</v>
      </c>
      <c r="G19564">
        <v>2</v>
      </c>
      <c r="H19564" s="114" t="s">
        <v>1108</v>
      </c>
      <c r="I19564"/>
    </row>
    <row r="19565" spans="1:9" x14ac:dyDescent="0.25">
      <c r="A19565" s="114" t="s">
        <v>2259</v>
      </c>
      <c r="B19565">
        <v>80</v>
      </c>
      <c r="C19565" s="114" t="s">
        <v>53</v>
      </c>
      <c r="D19565" s="114" t="s">
        <v>1776</v>
      </c>
      <c r="E19565" s="115">
        <v>44895</v>
      </c>
      <c r="F19565" s="192">
        <v>0.26943287037037039</v>
      </c>
      <c r="G19565">
        <v>2</v>
      </c>
      <c r="H19565" s="114" t="s">
        <v>1777</v>
      </c>
      <c r="I19565">
        <v>2025424</v>
      </c>
    </row>
    <row r="19566" spans="1:9" x14ac:dyDescent="0.25">
      <c r="A19566" s="114" t="s">
        <v>2259</v>
      </c>
      <c r="B19566">
        <v>81</v>
      </c>
      <c r="C19566" s="114" t="s">
        <v>54</v>
      </c>
      <c r="D19566" s="114" t="s">
        <v>1284</v>
      </c>
      <c r="E19566" s="115">
        <v>44895</v>
      </c>
      <c r="F19566" s="192">
        <v>0.26956018518518521</v>
      </c>
      <c r="G19566">
        <v>2</v>
      </c>
      <c r="H19566" s="114" t="s">
        <v>1285</v>
      </c>
      <c r="I19566">
        <v>5352274</v>
      </c>
    </row>
    <row r="19567" spans="1:9" x14ac:dyDescent="0.25">
      <c r="A19567" s="114" t="s">
        <v>2259</v>
      </c>
      <c r="B19567">
        <v>82</v>
      </c>
      <c r="C19567" s="114" t="s">
        <v>54</v>
      </c>
      <c r="D19567" s="114" t="s">
        <v>2161</v>
      </c>
      <c r="E19567" s="115">
        <v>44895</v>
      </c>
      <c r="F19567" s="192">
        <v>0.27015046296296297</v>
      </c>
      <c r="G19567">
        <v>2</v>
      </c>
      <c r="H19567" s="114" t="s">
        <v>2162</v>
      </c>
      <c r="I19567">
        <v>8297525</v>
      </c>
    </row>
    <row r="19568" spans="1:9" x14ac:dyDescent="0.25">
      <c r="A19568" s="114" t="s">
        <v>2259</v>
      </c>
      <c r="B19568">
        <v>83</v>
      </c>
      <c r="C19568" s="114" t="s">
        <v>53</v>
      </c>
      <c r="D19568" s="114" t="s">
        <v>1272</v>
      </c>
      <c r="E19568" s="115">
        <v>44895</v>
      </c>
      <c r="F19568" s="192">
        <v>0.27035879629629628</v>
      </c>
      <c r="G19568">
        <v>2</v>
      </c>
      <c r="H19568" s="114" t="s">
        <v>1273</v>
      </c>
      <c r="I19568"/>
    </row>
    <row r="19569" spans="1:9" x14ac:dyDescent="0.25">
      <c r="A19569" s="114" t="s">
        <v>2259</v>
      </c>
      <c r="B19569">
        <v>84</v>
      </c>
      <c r="C19569" s="114" t="s">
        <v>52</v>
      </c>
      <c r="D19569" s="114" t="s">
        <v>2166</v>
      </c>
      <c r="E19569" s="115">
        <v>44895</v>
      </c>
      <c r="F19569" s="192">
        <v>0.27049768518518519</v>
      </c>
      <c r="G19569">
        <v>2</v>
      </c>
      <c r="H19569" s="114" t="s">
        <v>2167</v>
      </c>
      <c r="I19569">
        <v>2637111</v>
      </c>
    </row>
    <row r="19570" spans="1:9" x14ac:dyDescent="0.25">
      <c r="A19570" s="114" t="s">
        <v>2259</v>
      </c>
      <c r="B19570">
        <v>85</v>
      </c>
      <c r="C19570" s="114" t="s">
        <v>54</v>
      </c>
      <c r="D19570" s="114" t="s">
        <v>1340</v>
      </c>
      <c r="E19570" s="115">
        <v>44895</v>
      </c>
      <c r="F19570" s="192">
        <v>0.27166666666666667</v>
      </c>
      <c r="G19570">
        <v>2</v>
      </c>
      <c r="H19570" s="114" t="s">
        <v>1341</v>
      </c>
      <c r="I19570">
        <v>5344103</v>
      </c>
    </row>
    <row r="19571" spans="1:9" x14ac:dyDescent="0.25">
      <c r="A19571" s="114" t="s">
        <v>2259</v>
      </c>
      <c r="B19571">
        <v>86</v>
      </c>
      <c r="C19571" s="114" t="s">
        <v>53</v>
      </c>
      <c r="D19571" s="114" t="s">
        <v>1882</v>
      </c>
      <c r="E19571" s="115">
        <v>44895</v>
      </c>
      <c r="F19571" s="192">
        <v>0.27180555555555558</v>
      </c>
      <c r="G19571">
        <v>2</v>
      </c>
      <c r="H19571" s="114" t="s">
        <v>1883</v>
      </c>
      <c r="I19571"/>
    </row>
    <row r="19572" spans="1:9" x14ac:dyDescent="0.25">
      <c r="A19572" s="114" t="s">
        <v>2259</v>
      </c>
      <c r="B19572">
        <v>87</v>
      </c>
      <c r="C19572" s="114" t="s">
        <v>52</v>
      </c>
      <c r="D19572" s="114" t="s">
        <v>2061</v>
      </c>
      <c r="E19572" s="115">
        <v>44895</v>
      </c>
      <c r="F19572" s="192">
        <v>0.27201388888888889</v>
      </c>
      <c r="G19572">
        <v>2</v>
      </c>
      <c r="H19572" s="114" t="s">
        <v>2062</v>
      </c>
      <c r="I19572">
        <v>3639448</v>
      </c>
    </row>
    <row r="19573" spans="1:9" x14ac:dyDescent="0.25">
      <c r="A19573" s="114" t="s">
        <v>2259</v>
      </c>
      <c r="B19573">
        <v>88</v>
      </c>
      <c r="C19573" s="114" t="s">
        <v>53</v>
      </c>
      <c r="D19573" s="114" t="s">
        <v>268</v>
      </c>
      <c r="E19573" s="115">
        <v>44895</v>
      </c>
      <c r="F19573" s="192">
        <v>0.2726851851851852</v>
      </c>
      <c r="G19573">
        <v>2</v>
      </c>
      <c r="H19573" s="114" t="s">
        <v>269</v>
      </c>
      <c r="I19573">
        <v>4850516</v>
      </c>
    </row>
    <row r="19574" spans="1:9" x14ac:dyDescent="0.25">
      <c r="A19574" s="114" t="s">
        <v>2259</v>
      </c>
      <c r="B19574">
        <v>89</v>
      </c>
      <c r="C19574" s="114" t="s">
        <v>54</v>
      </c>
      <c r="D19574" s="114" t="s">
        <v>292</v>
      </c>
      <c r="E19574" s="115">
        <v>44895</v>
      </c>
      <c r="F19574" s="192">
        <v>0.2732175925925926</v>
      </c>
      <c r="G19574">
        <v>2</v>
      </c>
      <c r="H19574" s="114" t="s">
        <v>293</v>
      </c>
      <c r="I19574">
        <v>2052005</v>
      </c>
    </row>
    <row r="19575" spans="1:9" x14ac:dyDescent="0.25">
      <c r="A19575" s="114" t="s">
        <v>2259</v>
      </c>
      <c r="B19575">
        <v>90</v>
      </c>
      <c r="C19575" s="114" t="s">
        <v>53</v>
      </c>
      <c r="D19575" s="114" t="s">
        <v>490</v>
      </c>
      <c r="E19575" s="115">
        <v>44895</v>
      </c>
      <c r="F19575" s="192">
        <v>0.27359953703703704</v>
      </c>
      <c r="G19575">
        <v>2</v>
      </c>
      <c r="H19575" s="114" t="s">
        <v>491</v>
      </c>
      <c r="I19575"/>
    </row>
    <row r="19576" spans="1:9" x14ac:dyDescent="0.25">
      <c r="A19576" s="114" t="s">
        <v>2259</v>
      </c>
      <c r="B19576">
        <v>91</v>
      </c>
      <c r="C19576" s="114" t="s">
        <v>52</v>
      </c>
      <c r="D19576" s="114" t="s">
        <v>246</v>
      </c>
      <c r="E19576" s="115">
        <v>44895</v>
      </c>
      <c r="F19576" s="192">
        <v>0.2737384259259259</v>
      </c>
      <c r="G19576">
        <v>2</v>
      </c>
      <c r="H19576" s="114" t="s">
        <v>247</v>
      </c>
      <c r="I19576">
        <v>7284211</v>
      </c>
    </row>
    <row r="19577" spans="1:9" x14ac:dyDescent="0.25">
      <c r="A19577" s="114" t="s">
        <v>2259</v>
      </c>
      <c r="B19577">
        <v>92</v>
      </c>
      <c r="C19577" s="114" t="s">
        <v>54</v>
      </c>
      <c r="D19577" s="114" t="s">
        <v>2110</v>
      </c>
      <c r="E19577" s="115">
        <v>44895</v>
      </c>
      <c r="F19577" s="192">
        <v>0.27412037037037035</v>
      </c>
      <c r="G19577">
        <v>2</v>
      </c>
      <c r="H19577" s="114" t="s">
        <v>2111</v>
      </c>
      <c r="I19577">
        <v>5489853</v>
      </c>
    </row>
    <row r="19578" spans="1:9" x14ac:dyDescent="0.25">
      <c r="A19578" s="114" t="s">
        <v>2259</v>
      </c>
      <c r="B19578">
        <v>93</v>
      </c>
      <c r="C19578" s="114" t="s">
        <v>54</v>
      </c>
      <c r="D19578" s="114" t="s">
        <v>476</v>
      </c>
      <c r="E19578" s="115">
        <v>44895</v>
      </c>
      <c r="F19578" s="192">
        <v>0.27437499999999998</v>
      </c>
      <c r="G19578">
        <v>2</v>
      </c>
      <c r="H19578" s="114" t="s">
        <v>477</v>
      </c>
      <c r="I19578">
        <v>8117314</v>
      </c>
    </row>
    <row r="19579" spans="1:9" x14ac:dyDescent="0.25">
      <c r="A19579" s="114" t="s">
        <v>2259</v>
      </c>
      <c r="B19579">
        <v>94</v>
      </c>
      <c r="C19579" s="114" t="s">
        <v>53</v>
      </c>
      <c r="D19579" s="114" t="s">
        <v>1300</v>
      </c>
      <c r="E19579" s="115">
        <v>44895</v>
      </c>
      <c r="F19579" s="192">
        <v>0.27459490740740738</v>
      </c>
      <c r="G19579">
        <v>2</v>
      </c>
      <c r="H19579" s="114" t="s">
        <v>1301</v>
      </c>
      <c r="I19579"/>
    </row>
    <row r="19580" spans="1:9" x14ac:dyDescent="0.25">
      <c r="A19580" s="114" t="s">
        <v>2259</v>
      </c>
      <c r="B19580">
        <v>95</v>
      </c>
      <c r="C19580" s="114" t="s">
        <v>53</v>
      </c>
      <c r="D19580" s="114" t="s">
        <v>296</v>
      </c>
      <c r="E19580" s="115">
        <v>44895</v>
      </c>
      <c r="F19580" s="192">
        <v>0.27528935185185183</v>
      </c>
      <c r="G19580">
        <v>2</v>
      </c>
      <c r="H19580" s="114" t="s">
        <v>297</v>
      </c>
      <c r="I19580"/>
    </row>
    <row r="19581" spans="1:9" x14ac:dyDescent="0.25">
      <c r="A19581" s="114" t="s">
        <v>2259</v>
      </c>
      <c r="B19581">
        <v>96</v>
      </c>
      <c r="C19581" s="114" t="s">
        <v>52</v>
      </c>
      <c r="D19581" s="114" t="s">
        <v>234</v>
      </c>
      <c r="E19581" s="115">
        <v>44895</v>
      </c>
      <c r="F19581" s="192">
        <v>0.27535879629629628</v>
      </c>
      <c r="G19581">
        <v>2</v>
      </c>
      <c r="H19581" s="114" t="s">
        <v>235</v>
      </c>
      <c r="I19581">
        <v>4850529</v>
      </c>
    </row>
    <row r="19582" spans="1:9" x14ac:dyDescent="0.25">
      <c r="A19582" s="114" t="s">
        <v>2259</v>
      </c>
      <c r="B19582">
        <v>97</v>
      </c>
      <c r="C19582" s="114" t="s">
        <v>52</v>
      </c>
      <c r="D19582" s="114" t="s">
        <v>690</v>
      </c>
      <c r="E19582" s="115">
        <v>44895</v>
      </c>
      <c r="F19582" s="192">
        <v>0.2759490740740741</v>
      </c>
      <c r="G19582">
        <v>2</v>
      </c>
      <c r="H19582" s="114" t="s">
        <v>691</v>
      </c>
      <c r="I19582">
        <v>5483873</v>
      </c>
    </row>
    <row r="19583" spans="1:9" x14ac:dyDescent="0.25">
      <c r="A19583" s="114" t="s">
        <v>2259</v>
      </c>
      <c r="B19583">
        <v>98</v>
      </c>
      <c r="C19583" s="114" t="s">
        <v>53</v>
      </c>
      <c r="D19583" s="114" t="s">
        <v>486</v>
      </c>
      <c r="E19583" s="115">
        <v>44895</v>
      </c>
      <c r="F19583" s="192">
        <v>0.27606481481481482</v>
      </c>
      <c r="G19583">
        <v>2</v>
      </c>
      <c r="H19583" s="114" t="s">
        <v>487</v>
      </c>
      <c r="I19583"/>
    </row>
    <row r="19584" spans="1:9" x14ac:dyDescent="0.25">
      <c r="A19584" s="114" t="s">
        <v>2259</v>
      </c>
      <c r="B19584">
        <v>99</v>
      </c>
      <c r="C19584" s="114" t="s">
        <v>53</v>
      </c>
      <c r="D19584" s="114" t="s">
        <v>204</v>
      </c>
      <c r="E19584" s="115">
        <v>44895</v>
      </c>
      <c r="F19584" s="192">
        <v>0.27629629629629632</v>
      </c>
      <c r="G19584">
        <v>2</v>
      </c>
      <c r="H19584" s="114" t="s">
        <v>205</v>
      </c>
      <c r="I19584"/>
    </row>
    <row r="19585" spans="1:9" x14ac:dyDescent="0.25">
      <c r="A19585" s="114" t="s">
        <v>2259</v>
      </c>
      <c r="B19585">
        <v>100</v>
      </c>
      <c r="C19585" s="114" t="s">
        <v>53</v>
      </c>
      <c r="D19585" s="114" t="s">
        <v>316</v>
      </c>
      <c r="E19585" s="115">
        <v>44895</v>
      </c>
      <c r="F19585" s="192">
        <v>0.27668981481481481</v>
      </c>
      <c r="G19585">
        <v>2</v>
      </c>
      <c r="H19585" s="114" t="s">
        <v>317</v>
      </c>
      <c r="I19585">
        <v>2166829</v>
      </c>
    </row>
    <row r="19586" spans="1:9" x14ac:dyDescent="0.25">
      <c r="A19586" s="114" t="s">
        <v>2259</v>
      </c>
      <c r="B19586">
        <v>101</v>
      </c>
      <c r="C19586" s="114" t="s">
        <v>53</v>
      </c>
      <c r="D19586" s="114" t="s">
        <v>474</v>
      </c>
      <c r="E19586" s="115">
        <v>44895</v>
      </c>
      <c r="F19586" s="192">
        <v>0.27688657407407408</v>
      </c>
      <c r="G19586">
        <v>2</v>
      </c>
      <c r="H19586" s="114" t="s">
        <v>475</v>
      </c>
      <c r="I19586">
        <v>2099339</v>
      </c>
    </row>
    <row r="19587" spans="1:9" x14ac:dyDescent="0.25">
      <c r="A19587" s="114" t="s">
        <v>2259</v>
      </c>
      <c r="B19587">
        <v>102</v>
      </c>
      <c r="C19587" s="114" t="s">
        <v>52</v>
      </c>
      <c r="D19587" s="114" t="s">
        <v>1064</v>
      </c>
      <c r="E19587" s="115">
        <v>44895</v>
      </c>
      <c r="F19587" s="192">
        <v>0.27701388888888889</v>
      </c>
      <c r="G19587">
        <v>2</v>
      </c>
      <c r="H19587" s="114" t="s">
        <v>1065</v>
      </c>
      <c r="I19587">
        <v>14988791</v>
      </c>
    </row>
    <row r="19588" spans="1:9" x14ac:dyDescent="0.25">
      <c r="A19588" s="114" t="s">
        <v>2259</v>
      </c>
      <c r="B19588">
        <v>103</v>
      </c>
      <c r="C19588" s="114" t="s">
        <v>53</v>
      </c>
      <c r="D19588" s="114" t="s">
        <v>1258</v>
      </c>
      <c r="E19588" s="115">
        <v>44895</v>
      </c>
      <c r="F19588" s="192">
        <v>0.27760416666666665</v>
      </c>
      <c r="G19588">
        <v>2</v>
      </c>
      <c r="H19588" s="114" t="s">
        <v>1259</v>
      </c>
      <c r="I19588">
        <v>4793403</v>
      </c>
    </row>
    <row r="19589" spans="1:9" x14ac:dyDescent="0.25">
      <c r="A19589" s="114" t="s">
        <v>2259</v>
      </c>
      <c r="B19589">
        <v>104</v>
      </c>
      <c r="C19589" s="114" t="s">
        <v>53</v>
      </c>
      <c r="D19589" s="114" t="s">
        <v>322</v>
      </c>
      <c r="E19589" s="115">
        <v>44895</v>
      </c>
      <c r="F19589" s="192">
        <v>0.27870370370370373</v>
      </c>
      <c r="G19589">
        <v>2</v>
      </c>
      <c r="H19589" s="114" t="s">
        <v>323</v>
      </c>
      <c r="I19589"/>
    </row>
    <row r="19590" spans="1:9" x14ac:dyDescent="0.25">
      <c r="A19590" s="114" t="s">
        <v>2259</v>
      </c>
      <c r="B19590">
        <v>105</v>
      </c>
      <c r="C19590" s="114" t="s">
        <v>53</v>
      </c>
      <c r="D19590" s="114" t="s">
        <v>1754</v>
      </c>
      <c r="E19590" s="115">
        <v>44895</v>
      </c>
      <c r="F19590" s="192">
        <v>0.27894675925925927</v>
      </c>
      <c r="G19590">
        <v>2</v>
      </c>
      <c r="H19590" s="114" t="s">
        <v>1755</v>
      </c>
      <c r="I19590">
        <v>15011282</v>
      </c>
    </row>
    <row r="19591" spans="1:9" x14ac:dyDescent="0.25">
      <c r="A19591" s="114" t="s">
        <v>2259</v>
      </c>
      <c r="B19591">
        <v>106</v>
      </c>
      <c r="C19591" s="114" t="s">
        <v>52</v>
      </c>
      <c r="D19591" s="114" t="s">
        <v>972</v>
      </c>
      <c r="E19591" s="115">
        <v>44895</v>
      </c>
      <c r="F19591" s="192">
        <v>0.27954861111111112</v>
      </c>
      <c r="G19591">
        <v>2</v>
      </c>
      <c r="H19591" s="114" t="s">
        <v>973</v>
      </c>
      <c r="I19591">
        <v>14932386</v>
      </c>
    </row>
    <row r="19592" spans="1:9" x14ac:dyDescent="0.25">
      <c r="A19592" s="114" t="s">
        <v>2259</v>
      </c>
      <c r="B19592">
        <v>107</v>
      </c>
      <c r="C19592" s="114" t="s">
        <v>52</v>
      </c>
      <c r="D19592" s="114" t="s">
        <v>1164</v>
      </c>
      <c r="E19592" s="115">
        <v>44895</v>
      </c>
      <c r="F19592" s="192">
        <v>0.27961805555555558</v>
      </c>
      <c r="G19592">
        <v>2</v>
      </c>
      <c r="H19592" s="114" t="s">
        <v>1165</v>
      </c>
      <c r="I19592">
        <v>14987576</v>
      </c>
    </row>
    <row r="19593" spans="1:9" x14ac:dyDescent="0.25">
      <c r="A19593" s="114" t="s">
        <v>2259</v>
      </c>
      <c r="B19593">
        <v>108</v>
      </c>
      <c r="C19593" s="114" t="s">
        <v>53</v>
      </c>
      <c r="D19593" s="114" t="s">
        <v>1580</v>
      </c>
      <c r="E19593" s="115">
        <v>44895</v>
      </c>
      <c r="F19593" s="192">
        <v>0.27968749999999998</v>
      </c>
      <c r="G19593">
        <v>2</v>
      </c>
      <c r="H19593" s="114" t="s">
        <v>1581</v>
      </c>
      <c r="I19593">
        <v>5489223</v>
      </c>
    </row>
    <row r="19594" spans="1:9" x14ac:dyDescent="0.25">
      <c r="A19594" s="114" t="s">
        <v>2259</v>
      </c>
      <c r="B19594">
        <v>109</v>
      </c>
      <c r="C19594" s="114" t="s">
        <v>52</v>
      </c>
      <c r="D19594" s="114" t="s">
        <v>1618</v>
      </c>
      <c r="E19594" s="115">
        <v>44895</v>
      </c>
      <c r="F19594" s="192">
        <v>0.27980324074074076</v>
      </c>
      <c r="G19594">
        <v>2</v>
      </c>
      <c r="H19594" s="114" t="s">
        <v>1619</v>
      </c>
      <c r="I19594">
        <v>7352753</v>
      </c>
    </row>
    <row r="19595" spans="1:9" x14ac:dyDescent="0.25">
      <c r="A19595" s="114" t="s">
        <v>2259</v>
      </c>
      <c r="B19595">
        <v>110</v>
      </c>
      <c r="C19595" s="114" t="s">
        <v>53</v>
      </c>
      <c r="D19595" s="114" t="s">
        <v>364</v>
      </c>
      <c r="E19595" s="115">
        <v>44895</v>
      </c>
      <c r="F19595" s="192">
        <v>0.2815509259259259</v>
      </c>
      <c r="G19595">
        <v>2</v>
      </c>
      <c r="H19595" s="114" t="s">
        <v>365</v>
      </c>
      <c r="I19595">
        <v>14964936</v>
      </c>
    </row>
    <row r="19596" spans="1:9" x14ac:dyDescent="0.25">
      <c r="A19596" s="114" t="s">
        <v>2259</v>
      </c>
      <c r="B19596">
        <v>111</v>
      </c>
      <c r="C19596" s="114" t="s">
        <v>52</v>
      </c>
      <c r="D19596" s="114" t="s">
        <v>1800</v>
      </c>
      <c r="E19596" s="115">
        <v>44895</v>
      </c>
      <c r="F19596" s="192">
        <v>0.28339120370370369</v>
      </c>
      <c r="G19596">
        <v>2</v>
      </c>
      <c r="H19596" s="114" t="s">
        <v>1801</v>
      </c>
      <c r="I19596">
        <v>3686572</v>
      </c>
    </row>
    <row r="19597" spans="1:9" x14ac:dyDescent="0.25">
      <c r="A19597" s="114" t="s">
        <v>2259</v>
      </c>
      <c r="B19597">
        <v>112</v>
      </c>
      <c r="C19597" s="114" t="s">
        <v>52</v>
      </c>
      <c r="D19597" s="114" t="s">
        <v>614</v>
      </c>
      <c r="E19597" s="115">
        <v>44895</v>
      </c>
      <c r="F19597" s="192">
        <v>0.28365740740740741</v>
      </c>
      <c r="G19597">
        <v>2</v>
      </c>
      <c r="H19597" s="114" t="s">
        <v>615</v>
      </c>
      <c r="I19597">
        <v>2189692</v>
      </c>
    </row>
    <row r="19598" spans="1:9" x14ac:dyDescent="0.25">
      <c r="A19598" s="114" t="s">
        <v>2259</v>
      </c>
      <c r="B19598">
        <v>113</v>
      </c>
      <c r="C19598" s="114" t="s">
        <v>54</v>
      </c>
      <c r="D19598" s="114" t="s">
        <v>1610</v>
      </c>
      <c r="E19598" s="115">
        <v>44895</v>
      </c>
      <c r="F19598" s="192">
        <v>0.28372685185185187</v>
      </c>
      <c r="G19598">
        <v>2</v>
      </c>
      <c r="H19598" s="114" t="s">
        <v>1611</v>
      </c>
      <c r="I19598">
        <v>7584532</v>
      </c>
    </row>
    <row r="19599" spans="1:9" x14ac:dyDescent="0.25">
      <c r="A19599" s="114" t="s">
        <v>2259</v>
      </c>
      <c r="B19599">
        <v>114</v>
      </c>
      <c r="C19599" s="114" t="s">
        <v>52</v>
      </c>
      <c r="D19599" s="114" t="s">
        <v>242</v>
      </c>
      <c r="E19599" s="115">
        <v>44895</v>
      </c>
      <c r="F19599" s="192">
        <v>0.28449074074074077</v>
      </c>
      <c r="G19599">
        <v>2</v>
      </c>
      <c r="H19599" s="114" t="s">
        <v>243</v>
      </c>
      <c r="I19599">
        <v>14942222</v>
      </c>
    </row>
    <row r="19600" spans="1:9" x14ac:dyDescent="0.25">
      <c r="A19600" s="114" t="s">
        <v>2259</v>
      </c>
      <c r="B19600">
        <v>115</v>
      </c>
      <c r="C19600" s="114" t="s">
        <v>52</v>
      </c>
      <c r="D19600" s="114" t="s">
        <v>1306</v>
      </c>
      <c r="E19600" s="115">
        <v>44895</v>
      </c>
      <c r="F19600" s="192">
        <v>0.28456018518518517</v>
      </c>
      <c r="G19600">
        <v>2</v>
      </c>
      <c r="H19600" s="114" t="s">
        <v>1307</v>
      </c>
      <c r="I19600">
        <v>14942233</v>
      </c>
    </row>
    <row r="19601" spans="1:9" x14ac:dyDescent="0.25">
      <c r="A19601" s="114" t="s">
        <v>2259</v>
      </c>
      <c r="B19601">
        <v>116</v>
      </c>
      <c r="C19601" s="114" t="s">
        <v>54</v>
      </c>
      <c r="D19601" s="114" t="s">
        <v>1628</v>
      </c>
      <c r="E19601" s="115">
        <v>44895</v>
      </c>
      <c r="F19601" s="192">
        <v>0.28493055555555558</v>
      </c>
      <c r="G19601">
        <v>2</v>
      </c>
      <c r="H19601" s="114" t="s">
        <v>1629</v>
      </c>
      <c r="I19601"/>
    </row>
    <row r="19602" spans="1:9" x14ac:dyDescent="0.25">
      <c r="A19602" s="114" t="s">
        <v>2259</v>
      </c>
      <c r="B19602">
        <v>117</v>
      </c>
      <c r="C19602" s="114" t="s">
        <v>52</v>
      </c>
      <c r="D19602" s="114" t="s">
        <v>1792</v>
      </c>
      <c r="E19602" s="115">
        <v>44895</v>
      </c>
      <c r="F19602" s="192">
        <v>0.28516203703703702</v>
      </c>
      <c r="G19602">
        <v>2</v>
      </c>
      <c r="H19602" s="114" t="s">
        <v>1793</v>
      </c>
      <c r="I19602">
        <v>14813057</v>
      </c>
    </row>
    <row r="19603" spans="1:9" x14ac:dyDescent="0.25">
      <c r="A19603" s="114" t="s">
        <v>2259</v>
      </c>
      <c r="B19603">
        <v>118</v>
      </c>
      <c r="C19603" s="114" t="s">
        <v>53</v>
      </c>
      <c r="D19603" s="114" t="s">
        <v>248</v>
      </c>
      <c r="E19603" s="115">
        <v>44895</v>
      </c>
      <c r="F19603" s="192">
        <v>0.28521990740740738</v>
      </c>
      <c r="G19603">
        <v>2</v>
      </c>
      <c r="H19603" s="114" t="s">
        <v>249</v>
      </c>
      <c r="I19603">
        <v>6687504</v>
      </c>
    </row>
    <row r="19604" spans="1:9" x14ac:dyDescent="0.25">
      <c r="A19604" s="114" t="s">
        <v>2259</v>
      </c>
      <c r="B19604">
        <v>119</v>
      </c>
      <c r="C19604" s="114" t="s">
        <v>53</v>
      </c>
      <c r="D19604" s="114" t="s">
        <v>266</v>
      </c>
      <c r="E19604" s="115">
        <v>44895</v>
      </c>
      <c r="F19604" s="192">
        <v>0.28531250000000002</v>
      </c>
      <c r="G19604">
        <v>2</v>
      </c>
      <c r="H19604" s="114" t="s">
        <v>267</v>
      </c>
      <c r="I19604">
        <v>2024832</v>
      </c>
    </row>
    <row r="19605" spans="1:9" x14ac:dyDescent="0.25">
      <c r="A19605" s="114" t="s">
        <v>2259</v>
      </c>
      <c r="B19605">
        <v>120</v>
      </c>
      <c r="C19605" s="114" t="s">
        <v>53</v>
      </c>
      <c r="D19605" s="114" t="s">
        <v>508</v>
      </c>
      <c r="E19605" s="115">
        <v>44895</v>
      </c>
      <c r="F19605" s="192">
        <v>0.28538194444444442</v>
      </c>
      <c r="G19605">
        <v>2</v>
      </c>
      <c r="H19605" s="114" t="s">
        <v>509</v>
      </c>
      <c r="I19605"/>
    </row>
    <row r="19606" spans="1:9" x14ac:dyDescent="0.25">
      <c r="A19606" s="114" t="s">
        <v>2259</v>
      </c>
      <c r="B19606">
        <v>121</v>
      </c>
      <c r="C19606" s="114" t="s">
        <v>54</v>
      </c>
      <c r="D19606" s="114" t="s">
        <v>312</v>
      </c>
      <c r="E19606" s="115">
        <v>44895</v>
      </c>
      <c r="F19606" s="192">
        <v>0.28666666666666668</v>
      </c>
      <c r="G19606">
        <v>2</v>
      </c>
      <c r="H19606" s="114" t="s">
        <v>313</v>
      </c>
      <c r="I19606">
        <v>5511423</v>
      </c>
    </row>
    <row r="19607" spans="1:9" x14ac:dyDescent="0.25">
      <c r="A19607" s="114" t="s">
        <v>2259</v>
      </c>
      <c r="B19607">
        <v>122</v>
      </c>
      <c r="C19607" s="114" t="s">
        <v>53</v>
      </c>
      <c r="D19607" s="114" t="s">
        <v>200</v>
      </c>
      <c r="E19607" s="115">
        <v>44895</v>
      </c>
      <c r="F19607" s="192">
        <v>0.28704861111111113</v>
      </c>
      <c r="G19607">
        <v>2</v>
      </c>
      <c r="H19607" s="114" t="s">
        <v>201</v>
      </c>
      <c r="I19607">
        <v>6707513</v>
      </c>
    </row>
    <row r="19608" spans="1:9" x14ac:dyDescent="0.25">
      <c r="A19608" s="114" t="s">
        <v>2259</v>
      </c>
      <c r="B19608">
        <v>123</v>
      </c>
      <c r="C19608" s="114" t="s">
        <v>53</v>
      </c>
      <c r="D19608" s="114" t="s">
        <v>494</v>
      </c>
      <c r="E19608" s="115">
        <v>44895</v>
      </c>
      <c r="F19608" s="192">
        <v>0.28743055555555558</v>
      </c>
      <c r="G19608">
        <v>2</v>
      </c>
      <c r="H19608" s="114" t="s">
        <v>495</v>
      </c>
      <c r="I19608"/>
    </row>
    <row r="19609" spans="1:9" x14ac:dyDescent="0.25">
      <c r="A19609" s="114" t="s">
        <v>2259</v>
      </c>
      <c r="B19609">
        <v>124</v>
      </c>
      <c r="C19609" s="114" t="s">
        <v>53</v>
      </c>
      <c r="D19609" s="114" t="s">
        <v>500</v>
      </c>
      <c r="E19609" s="115">
        <v>44895</v>
      </c>
      <c r="F19609" s="192">
        <v>0.28793981481481479</v>
      </c>
      <c r="G19609">
        <v>2</v>
      </c>
      <c r="H19609" s="114" t="s">
        <v>501</v>
      </c>
      <c r="I19609">
        <v>15011285</v>
      </c>
    </row>
    <row r="19610" spans="1:9" x14ac:dyDescent="0.25">
      <c r="A19610" s="114" t="s">
        <v>2259</v>
      </c>
      <c r="B19610">
        <v>125</v>
      </c>
      <c r="C19610" s="114" t="s">
        <v>52</v>
      </c>
      <c r="D19610" s="114" t="s">
        <v>2200</v>
      </c>
      <c r="E19610" s="115">
        <v>44895</v>
      </c>
      <c r="F19610" s="192">
        <v>0.28857638888888887</v>
      </c>
      <c r="G19610">
        <v>2</v>
      </c>
      <c r="H19610" s="114" t="s">
        <v>2201</v>
      </c>
      <c r="I19610">
        <v>14929803</v>
      </c>
    </row>
    <row r="19611" spans="1:9" x14ac:dyDescent="0.25">
      <c r="A19611" s="114" t="s">
        <v>2259</v>
      </c>
      <c r="B19611">
        <v>126</v>
      </c>
      <c r="C19611" s="114" t="s">
        <v>54</v>
      </c>
      <c r="D19611" s="114" t="s">
        <v>1242</v>
      </c>
      <c r="E19611" s="115">
        <v>44895</v>
      </c>
      <c r="F19611" s="192">
        <v>0.2888425925925926</v>
      </c>
      <c r="G19611">
        <v>2</v>
      </c>
      <c r="H19611" s="114" t="s">
        <v>1243</v>
      </c>
      <c r="I19611">
        <v>5484652</v>
      </c>
    </row>
    <row r="19612" spans="1:9" x14ac:dyDescent="0.25">
      <c r="A19612" s="114" t="s">
        <v>2259</v>
      </c>
      <c r="B19612">
        <v>127</v>
      </c>
      <c r="C19612" s="114" t="s">
        <v>53</v>
      </c>
      <c r="D19612" s="114" t="s">
        <v>504</v>
      </c>
      <c r="E19612" s="115">
        <v>44895</v>
      </c>
      <c r="F19612" s="192">
        <v>0.28898148148148151</v>
      </c>
      <c r="G19612">
        <v>2</v>
      </c>
      <c r="H19612" s="114" t="s">
        <v>505</v>
      </c>
      <c r="I19612"/>
    </row>
    <row r="19613" spans="1:9" x14ac:dyDescent="0.25">
      <c r="A19613" s="114" t="s">
        <v>2259</v>
      </c>
      <c r="B19613">
        <v>128</v>
      </c>
      <c r="C19613" s="114" t="s">
        <v>53</v>
      </c>
      <c r="D19613" s="114" t="s">
        <v>1270</v>
      </c>
      <c r="E19613" s="115">
        <v>44895</v>
      </c>
      <c r="F19613" s="192">
        <v>0.28937499999999999</v>
      </c>
      <c r="G19613">
        <v>2</v>
      </c>
      <c r="H19613" s="114" t="s">
        <v>1271</v>
      </c>
      <c r="I19613"/>
    </row>
    <row r="19614" spans="1:9" x14ac:dyDescent="0.25">
      <c r="A19614" s="114" t="s">
        <v>2259</v>
      </c>
      <c r="B19614">
        <v>129</v>
      </c>
      <c r="C19614" s="114" t="s">
        <v>52</v>
      </c>
      <c r="D19614" s="114" t="s">
        <v>326</v>
      </c>
      <c r="E19614" s="115">
        <v>44895</v>
      </c>
      <c r="F19614" s="192">
        <v>0.28961805555555553</v>
      </c>
      <c r="G19614">
        <v>2</v>
      </c>
      <c r="H19614" s="114" t="s">
        <v>327</v>
      </c>
      <c r="I19614">
        <v>2704255</v>
      </c>
    </row>
    <row r="19615" spans="1:9" x14ac:dyDescent="0.25">
      <c r="A19615" s="114" t="s">
        <v>2259</v>
      </c>
      <c r="B19615">
        <v>130</v>
      </c>
      <c r="C19615" s="114" t="s">
        <v>53</v>
      </c>
      <c r="D19615" s="114" t="s">
        <v>274</v>
      </c>
      <c r="E19615" s="115">
        <v>44895</v>
      </c>
      <c r="F19615" s="192">
        <v>0.28983796296296294</v>
      </c>
      <c r="G19615">
        <v>2</v>
      </c>
      <c r="H19615" s="114" t="s">
        <v>275</v>
      </c>
      <c r="I19615">
        <v>3185888</v>
      </c>
    </row>
    <row r="19616" spans="1:9" x14ac:dyDescent="0.25">
      <c r="A19616" s="114" t="s">
        <v>2259</v>
      </c>
      <c r="B19616">
        <v>131</v>
      </c>
      <c r="C19616" s="114" t="s">
        <v>53</v>
      </c>
      <c r="D19616" s="114" t="s">
        <v>472</v>
      </c>
      <c r="E19616" s="115">
        <v>44895</v>
      </c>
      <c r="F19616" s="192">
        <v>0.28999999999999998</v>
      </c>
      <c r="G19616">
        <v>2</v>
      </c>
      <c r="H19616" s="114" t="s">
        <v>473</v>
      </c>
      <c r="I19616"/>
    </row>
    <row r="19617" spans="1:9" x14ac:dyDescent="0.25">
      <c r="A19617" s="114" t="s">
        <v>2259</v>
      </c>
      <c r="B19617">
        <v>132</v>
      </c>
      <c r="C19617" s="114" t="s">
        <v>52</v>
      </c>
      <c r="D19617" s="114" t="s">
        <v>2032</v>
      </c>
      <c r="E19617" s="115">
        <v>44895</v>
      </c>
      <c r="F19617" s="192">
        <v>0.29015046296296299</v>
      </c>
      <c r="G19617">
        <v>2</v>
      </c>
      <c r="H19617" s="114" t="s">
        <v>2033</v>
      </c>
      <c r="I19617">
        <v>14813000</v>
      </c>
    </row>
    <row r="19618" spans="1:9" x14ac:dyDescent="0.25">
      <c r="A19618" s="114" t="s">
        <v>2259</v>
      </c>
      <c r="B19618">
        <v>133</v>
      </c>
      <c r="C19618" s="114" t="s">
        <v>54</v>
      </c>
      <c r="D19618" s="114" t="s">
        <v>196</v>
      </c>
      <c r="E19618" s="115">
        <v>44895</v>
      </c>
      <c r="F19618" s="192">
        <v>0.29021990740740738</v>
      </c>
      <c r="G19618">
        <v>2</v>
      </c>
      <c r="H19618" s="114" t="s">
        <v>197</v>
      </c>
      <c r="I19618">
        <v>5500416</v>
      </c>
    </row>
    <row r="19619" spans="1:9" x14ac:dyDescent="0.25">
      <c r="A19619" s="114" t="s">
        <v>2259</v>
      </c>
      <c r="B19619">
        <v>134</v>
      </c>
      <c r="C19619" s="114" t="s">
        <v>52</v>
      </c>
      <c r="D19619" s="114" t="s">
        <v>1714</v>
      </c>
      <c r="E19619" s="115">
        <v>44895</v>
      </c>
      <c r="F19619" s="192">
        <v>0.29046296296296298</v>
      </c>
      <c r="G19619">
        <v>2</v>
      </c>
      <c r="H19619" s="114" t="s">
        <v>1715</v>
      </c>
      <c r="I19619"/>
    </row>
    <row r="19620" spans="1:9" x14ac:dyDescent="0.25">
      <c r="A19620" s="114" t="s">
        <v>2259</v>
      </c>
      <c r="B19620">
        <v>135</v>
      </c>
      <c r="C19620" s="114" t="s">
        <v>53</v>
      </c>
      <c r="D19620" s="114" t="s">
        <v>344</v>
      </c>
      <c r="E19620" s="115">
        <v>44895</v>
      </c>
      <c r="F19620" s="192">
        <v>0.29076388888888888</v>
      </c>
      <c r="G19620">
        <v>2</v>
      </c>
      <c r="H19620" s="114" t="s">
        <v>345</v>
      </c>
      <c r="I19620">
        <v>2151575</v>
      </c>
    </row>
    <row r="19621" spans="1:9" x14ac:dyDescent="0.25">
      <c r="A19621" s="114" t="s">
        <v>2259</v>
      </c>
      <c r="B19621">
        <v>136</v>
      </c>
      <c r="C19621" s="114" t="s">
        <v>53</v>
      </c>
      <c r="D19621" s="114" t="s">
        <v>466</v>
      </c>
      <c r="E19621" s="115">
        <v>44895</v>
      </c>
      <c r="F19621" s="192">
        <v>0.29203703703703704</v>
      </c>
      <c r="G19621">
        <v>2</v>
      </c>
      <c r="H19621" s="114" t="s">
        <v>467</v>
      </c>
      <c r="I19621"/>
    </row>
    <row r="19622" spans="1:9" x14ac:dyDescent="0.25">
      <c r="A19622" s="114" t="s">
        <v>2259</v>
      </c>
      <c r="B19622">
        <v>137</v>
      </c>
      <c r="C19622" s="114" t="s">
        <v>52</v>
      </c>
      <c r="D19622" s="114" t="s">
        <v>1266</v>
      </c>
      <c r="E19622" s="115">
        <v>44895</v>
      </c>
      <c r="F19622" s="192">
        <v>0.29214120370370372</v>
      </c>
      <c r="G19622">
        <v>2</v>
      </c>
      <c r="H19622" s="114" t="s">
        <v>1267</v>
      </c>
      <c r="I19622">
        <v>3400244</v>
      </c>
    </row>
    <row r="19623" spans="1:9" x14ac:dyDescent="0.25">
      <c r="A19623" s="114" t="s">
        <v>2259</v>
      </c>
      <c r="B19623">
        <v>138</v>
      </c>
      <c r="C19623" s="114" t="s">
        <v>52</v>
      </c>
      <c r="D19623" s="114" t="s">
        <v>1702</v>
      </c>
      <c r="E19623" s="115">
        <v>44895</v>
      </c>
      <c r="F19623" s="192">
        <v>0.29219907407407408</v>
      </c>
      <c r="G19623">
        <v>2</v>
      </c>
      <c r="H19623" s="114" t="s">
        <v>1703</v>
      </c>
      <c r="I19623">
        <v>5272912</v>
      </c>
    </row>
    <row r="19624" spans="1:9" x14ac:dyDescent="0.25">
      <c r="A19624" s="114" t="s">
        <v>2259</v>
      </c>
      <c r="B19624">
        <v>139</v>
      </c>
      <c r="C19624" s="114" t="s">
        <v>54</v>
      </c>
      <c r="D19624" s="114" t="s">
        <v>1334</v>
      </c>
      <c r="E19624" s="115">
        <v>44895</v>
      </c>
      <c r="F19624" s="192">
        <v>0.29263888888888889</v>
      </c>
      <c r="G19624">
        <v>2</v>
      </c>
      <c r="H19624" s="114" t="s">
        <v>1335</v>
      </c>
      <c r="I19624">
        <v>7360552</v>
      </c>
    </row>
    <row r="19625" spans="1:9" x14ac:dyDescent="0.25">
      <c r="A19625" s="114" t="s">
        <v>2259</v>
      </c>
      <c r="B19625">
        <v>140</v>
      </c>
      <c r="C19625" s="114" t="s">
        <v>53</v>
      </c>
      <c r="D19625" s="114" t="s">
        <v>1578</v>
      </c>
      <c r="E19625" s="115">
        <v>44895</v>
      </c>
      <c r="F19625" s="192">
        <v>0.29304398148148147</v>
      </c>
      <c r="G19625">
        <v>2</v>
      </c>
      <c r="H19625" s="114" t="s">
        <v>1579</v>
      </c>
      <c r="I19625">
        <v>2466091152</v>
      </c>
    </row>
    <row r="19626" spans="1:9" x14ac:dyDescent="0.25">
      <c r="A19626" s="114" t="s">
        <v>2259</v>
      </c>
      <c r="B19626">
        <v>141</v>
      </c>
      <c r="C19626" s="114" t="s">
        <v>53</v>
      </c>
      <c r="D19626" s="114" t="s">
        <v>470</v>
      </c>
      <c r="E19626" s="115">
        <v>44895</v>
      </c>
      <c r="F19626" s="192">
        <v>0.29364583333333333</v>
      </c>
      <c r="G19626">
        <v>2</v>
      </c>
      <c r="H19626" s="114" t="s">
        <v>471</v>
      </c>
      <c r="I19626">
        <v>2025429</v>
      </c>
    </row>
    <row r="19627" spans="1:9" x14ac:dyDescent="0.25">
      <c r="A19627" s="114" t="s">
        <v>2259</v>
      </c>
      <c r="B19627">
        <v>142</v>
      </c>
      <c r="C19627" s="114" t="s">
        <v>53</v>
      </c>
      <c r="D19627" s="114" t="s">
        <v>212</v>
      </c>
      <c r="E19627" s="115">
        <v>44895</v>
      </c>
      <c r="F19627" s="192">
        <v>0.29415509259259259</v>
      </c>
      <c r="G19627">
        <v>2</v>
      </c>
      <c r="H19627" s="114" t="s">
        <v>213</v>
      </c>
      <c r="I19627">
        <v>14930541</v>
      </c>
    </row>
    <row r="19628" spans="1:9" x14ac:dyDescent="0.25">
      <c r="A19628" s="114" t="s">
        <v>2259</v>
      </c>
      <c r="B19628">
        <v>143</v>
      </c>
      <c r="C19628" s="114" t="s">
        <v>53</v>
      </c>
      <c r="D19628" s="114" t="s">
        <v>1519</v>
      </c>
      <c r="E19628" s="115">
        <v>44895</v>
      </c>
      <c r="F19628" s="192">
        <v>0.29427083333333331</v>
      </c>
      <c r="G19628">
        <v>2</v>
      </c>
      <c r="H19628" s="114" t="s">
        <v>1520</v>
      </c>
      <c r="I19628"/>
    </row>
    <row r="19629" spans="1:9" x14ac:dyDescent="0.25">
      <c r="A19629" s="114" t="s">
        <v>2259</v>
      </c>
      <c r="B19629">
        <v>144</v>
      </c>
      <c r="C19629" s="114" t="s">
        <v>54</v>
      </c>
      <c r="D19629" s="114" t="s">
        <v>1418</v>
      </c>
      <c r="E19629" s="115">
        <v>44895</v>
      </c>
      <c r="F19629" s="192">
        <v>0.2946064814814815</v>
      </c>
      <c r="G19629">
        <v>2</v>
      </c>
      <c r="H19629" s="114" t="s">
        <v>1419</v>
      </c>
      <c r="I19629">
        <v>5425648</v>
      </c>
    </row>
    <row r="19630" spans="1:9" x14ac:dyDescent="0.25">
      <c r="A19630" s="114" t="s">
        <v>2259</v>
      </c>
      <c r="B19630">
        <v>145</v>
      </c>
      <c r="C19630" s="114" t="s">
        <v>53</v>
      </c>
      <c r="D19630" s="114" t="s">
        <v>1318</v>
      </c>
      <c r="E19630" s="115">
        <v>44895</v>
      </c>
      <c r="F19630" s="192">
        <v>0.29542824074074076</v>
      </c>
      <c r="G19630">
        <v>2</v>
      </c>
      <c r="H19630" s="114" t="s">
        <v>1319</v>
      </c>
      <c r="I19630"/>
    </row>
    <row r="19631" spans="1:9" x14ac:dyDescent="0.25">
      <c r="A19631" s="114" t="s">
        <v>2259</v>
      </c>
      <c r="B19631">
        <v>146</v>
      </c>
      <c r="C19631" s="114" t="s">
        <v>52</v>
      </c>
      <c r="D19631" s="114" t="s">
        <v>1322</v>
      </c>
      <c r="E19631" s="115">
        <v>44895</v>
      </c>
      <c r="F19631" s="192">
        <v>0.29550925925925925</v>
      </c>
      <c r="G19631">
        <v>2</v>
      </c>
      <c r="H19631" s="114" t="s">
        <v>1323</v>
      </c>
      <c r="I19631">
        <v>14824003</v>
      </c>
    </row>
    <row r="19632" spans="1:9" x14ac:dyDescent="0.25">
      <c r="A19632" s="114" t="s">
        <v>2259</v>
      </c>
      <c r="B19632">
        <v>147</v>
      </c>
      <c r="C19632" s="114" t="s">
        <v>53</v>
      </c>
      <c r="D19632" s="114" t="s">
        <v>226</v>
      </c>
      <c r="E19632" s="115">
        <v>44895</v>
      </c>
      <c r="F19632" s="192">
        <v>0.29561342592592593</v>
      </c>
      <c r="G19632">
        <v>2</v>
      </c>
      <c r="H19632" s="114" t="s">
        <v>227</v>
      </c>
      <c r="I19632">
        <v>6692497</v>
      </c>
    </row>
    <row r="19633" spans="1:9" x14ac:dyDescent="0.25">
      <c r="A19633" s="114" t="s">
        <v>2259</v>
      </c>
      <c r="B19633">
        <v>148</v>
      </c>
      <c r="C19633" s="114" t="s">
        <v>54</v>
      </c>
      <c r="D19633" s="114" t="s">
        <v>270</v>
      </c>
      <c r="E19633" s="115">
        <v>44895</v>
      </c>
      <c r="F19633" s="192">
        <v>0.29619212962962965</v>
      </c>
      <c r="G19633">
        <v>2</v>
      </c>
      <c r="H19633" s="114" t="s">
        <v>271</v>
      </c>
      <c r="I19633">
        <v>7344848</v>
      </c>
    </row>
    <row r="19634" spans="1:9" x14ac:dyDescent="0.25">
      <c r="A19634" s="114" t="s">
        <v>2259</v>
      </c>
      <c r="B19634">
        <v>149</v>
      </c>
      <c r="C19634" s="114" t="s">
        <v>52</v>
      </c>
      <c r="D19634" s="114" t="s">
        <v>236</v>
      </c>
      <c r="E19634" s="115">
        <v>44895</v>
      </c>
      <c r="F19634" s="192">
        <v>0.29653935185185187</v>
      </c>
      <c r="G19634">
        <v>2</v>
      </c>
      <c r="H19634" s="114" t="s">
        <v>237</v>
      </c>
      <c r="I19634">
        <v>5272733</v>
      </c>
    </row>
    <row r="19635" spans="1:9" x14ac:dyDescent="0.25">
      <c r="A19635" s="114" t="s">
        <v>2259</v>
      </c>
      <c r="B19635">
        <v>150</v>
      </c>
      <c r="C19635" s="114" t="s">
        <v>52</v>
      </c>
      <c r="D19635" s="114" t="s">
        <v>502</v>
      </c>
      <c r="E19635" s="115">
        <v>44895</v>
      </c>
      <c r="F19635" s="192">
        <v>0.29678240740740741</v>
      </c>
      <c r="G19635">
        <v>2</v>
      </c>
      <c r="H19635" s="114" t="s">
        <v>503</v>
      </c>
      <c r="I19635">
        <v>4850254</v>
      </c>
    </row>
    <row r="19636" spans="1:9" x14ac:dyDescent="0.25">
      <c r="A19636" s="114" t="s">
        <v>2259</v>
      </c>
      <c r="B19636">
        <v>151</v>
      </c>
      <c r="C19636" s="114" t="s">
        <v>53</v>
      </c>
      <c r="D19636" s="114" t="s">
        <v>244</v>
      </c>
      <c r="E19636" s="115">
        <v>44895</v>
      </c>
      <c r="F19636" s="192">
        <v>0.29718749999999999</v>
      </c>
      <c r="G19636">
        <v>2</v>
      </c>
      <c r="H19636" s="114" t="s">
        <v>245</v>
      </c>
      <c r="I19636"/>
    </row>
    <row r="19637" spans="1:9" x14ac:dyDescent="0.25">
      <c r="A19637" s="114" t="s">
        <v>2259</v>
      </c>
      <c r="B19637">
        <v>152</v>
      </c>
      <c r="C19637" s="114" t="s">
        <v>53</v>
      </c>
      <c r="D19637" s="114" t="s">
        <v>542</v>
      </c>
      <c r="E19637" s="115">
        <v>44895</v>
      </c>
      <c r="F19637" s="192">
        <v>0.2974074074074074</v>
      </c>
      <c r="G19637">
        <v>2</v>
      </c>
      <c r="H19637" s="114" t="s">
        <v>543</v>
      </c>
      <c r="I19637"/>
    </row>
    <row r="19638" spans="1:9" x14ac:dyDescent="0.25">
      <c r="A19638" s="114" t="s">
        <v>2259</v>
      </c>
      <c r="B19638">
        <v>153</v>
      </c>
      <c r="C19638" s="114" t="s">
        <v>53</v>
      </c>
      <c r="D19638" s="114" t="s">
        <v>496</v>
      </c>
      <c r="E19638" s="115">
        <v>44895</v>
      </c>
      <c r="F19638" s="192">
        <v>0.29767361111111112</v>
      </c>
      <c r="G19638">
        <v>2</v>
      </c>
      <c r="H19638" s="114" t="s">
        <v>497</v>
      </c>
      <c r="I19638">
        <v>5447307</v>
      </c>
    </row>
    <row r="19639" spans="1:9" x14ac:dyDescent="0.25">
      <c r="A19639" s="114" t="s">
        <v>2259</v>
      </c>
      <c r="B19639">
        <v>154</v>
      </c>
      <c r="C19639" s="114" t="s">
        <v>54</v>
      </c>
      <c r="D19639" s="114" t="s">
        <v>528</v>
      </c>
      <c r="E19639" s="115">
        <v>44895</v>
      </c>
      <c r="F19639" s="192">
        <v>0.29825231481481479</v>
      </c>
      <c r="G19639">
        <v>2</v>
      </c>
      <c r="H19639" s="114" t="s">
        <v>529</v>
      </c>
      <c r="I19639">
        <v>5342585</v>
      </c>
    </row>
    <row r="19640" spans="1:9" x14ac:dyDescent="0.25">
      <c r="A19640" s="114" t="s">
        <v>2259</v>
      </c>
      <c r="B19640">
        <v>155</v>
      </c>
      <c r="C19640" s="114" t="s">
        <v>53</v>
      </c>
      <c r="D19640" s="114" t="s">
        <v>2018</v>
      </c>
      <c r="E19640" s="115">
        <v>44895</v>
      </c>
      <c r="F19640" s="192">
        <v>0.29883101851851851</v>
      </c>
      <c r="G19640">
        <v>2</v>
      </c>
      <c r="H19640" s="114" t="s">
        <v>2019</v>
      </c>
      <c r="I19640">
        <v>15027068</v>
      </c>
    </row>
    <row r="19641" spans="1:9" x14ac:dyDescent="0.25">
      <c r="A19641" s="114" t="s">
        <v>2259</v>
      </c>
      <c r="B19641">
        <v>156</v>
      </c>
      <c r="C19641" s="114" t="s">
        <v>52</v>
      </c>
      <c r="D19641" s="114" t="s">
        <v>1782</v>
      </c>
      <c r="E19641" s="115">
        <v>44895</v>
      </c>
      <c r="F19641" s="192">
        <v>0.29888888888888887</v>
      </c>
      <c r="G19641">
        <v>2</v>
      </c>
      <c r="H19641" s="114" t="s">
        <v>1783</v>
      </c>
      <c r="I19641">
        <v>5422391</v>
      </c>
    </row>
    <row r="19642" spans="1:9" x14ac:dyDescent="0.25">
      <c r="A19642" s="114" t="s">
        <v>2259</v>
      </c>
      <c r="B19642">
        <v>157</v>
      </c>
      <c r="C19642" s="114" t="s">
        <v>53</v>
      </c>
      <c r="D19642" s="114" t="s">
        <v>1368</v>
      </c>
      <c r="E19642" s="115">
        <v>44895</v>
      </c>
      <c r="F19642" s="192">
        <v>0.29909722222222224</v>
      </c>
      <c r="G19642">
        <v>2</v>
      </c>
      <c r="H19642" s="114" t="s">
        <v>1369</v>
      </c>
      <c r="I19642"/>
    </row>
    <row r="19643" spans="1:9" x14ac:dyDescent="0.25">
      <c r="A19643" s="114" t="s">
        <v>2259</v>
      </c>
      <c r="B19643">
        <v>158</v>
      </c>
      <c r="C19643" s="114" t="s">
        <v>53</v>
      </c>
      <c r="D19643" s="114" t="s">
        <v>1292</v>
      </c>
      <c r="E19643" s="115">
        <v>44895</v>
      </c>
      <c r="F19643" s="192">
        <v>0.2996064814814815</v>
      </c>
      <c r="G19643">
        <v>2</v>
      </c>
      <c r="H19643" s="114" t="s">
        <v>1293</v>
      </c>
      <c r="I19643"/>
    </row>
    <row r="19644" spans="1:9" x14ac:dyDescent="0.25">
      <c r="A19644" s="114" t="s">
        <v>2259</v>
      </c>
      <c r="B19644">
        <v>159</v>
      </c>
      <c r="C19644" s="114" t="s">
        <v>53</v>
      </c>
      <c r="D19644" s="114" t="s">
        <v>1863</v>
      </c>
      <c r="E19644" s="115">
        <v>44895</v>
      </c>
      <c r="F19644" s="192">
        <v>0.2996759259259259</v>
      </c>
      <c r="G19644">
        <v>2</v>
      </c>
      <c r="H19644" s="114" t="s">
        <v>1864</v>
      </c>
      <c r="I19644">
        <v>14970180</v>
      </c>
    </row>
    <row r="19645" spans="1:9" x14ac:dyDescent="0.25">
      <c r="A19645" s="114" t="s">
        <v>2259</v>
      </c>
      <c r="B19645">
        <v>160</v>
      </c>
      <c r="C19645" s="114" t="s">
        <v>53</v>
      </c>
      <c r="D19645" s="114" t="s">
        <v>356</v>
      </c>
      <c r="E19645" s="115">
        <v>44895</v>
      </c>
      <c r="F19645" s="192">
        <v>0.29973379629629632</v>
      </c>
      <c r="G19645">
        <v>2</v>
      </c>
      <c r="H19645" s="114" t="s">
        <v>357</v>
      </c>
      <c r="I19645">
        <v>5621862</v>
      </c>
    </row>
    <row r="19646" spans="1:9" x14ac:dyDescent="0.25">
      <c r="A19646" s="114" t="s">
        <v>2259</v>
      </c>
      <c r="B19646">
        <v>161</v>
      </c>
      <c r="C19646" s="114" t="s">
        <v>52</v>
      </c>
      <c r="D19646" s="114" t="s">
        <v>214</v>
      </c>
      <c r="E19646" s="115">
        <v>44895</v>
      </c>
      <c r="F19646" s="192">
        <v>0.29980324074074072</v>
      </c>
      <c r="G19646">
        <v>2</v>
      </c>
      <c r="H19646" s="114" t="s">
        <v>215</v>
      </c>
      <c r="I19646">
        <v>6709742</v>
      </c>
    </row>
    <row r="19647" spans="1:9" x14ac:dyDescent="0.25">
      <c r="A19647" s="114" t="s">
        <v>2259</v>
      </c>
      <c r="B19647">
        <v>162</v>
      </c>
      <c r="C19647" s="114" t="s">
        <v>52</v>
      </c>
      <c r="D19647" s="114" t="s">
        <v>1288</v>
      </c>
      <c r="E19647" s="115">
        <v>44895</v>
      </c>
      <c r="F19647" s="192">
        <v>0.3001388888888889</v>
      </c>
      <c r="G19647">
        <v>2</v>
      </c>
      <c r="H19647" s="114" t="s">
        <v>1289</v>
      </c>
      <c r="I19647">
        <v>6704712</v>
      </c>
    </row>
    <row r="19648" spans="1:9" x14ac:dyDescent="0.25">
      <c r="A19648" s="114" t="s">
        <v>2259</v>
      </c>
      <c r="B19648">
        <v>163</v>
      </c>
      <c r="C19648" s="114" t="s">
        <v>52</v>
      </c>
      <c r="D19648" s="114" t="s">
        <v>2072</v>
      </c>
      <c r="E19648" s="115">
        <v>44895</v>
      </c>
      <c r="F19648" s="192">
        <v>0.3006597222222222</v>
      </c>
      <c r="G19648">
        <v>2</v>
      </c>
      <c r="H19648" s="114" t="s">
        <v>2073</v>
      </c>
      <c r="I19648">
        <v>5377139</v>
      </c>
    </row>
    <row r="19649" spans="1:9" x14ac:dyDescent="0.25">
      <c r="A19649" s="114" t="s">
        <v>2259</v>
      </c>
      <c r="B19649">
        <v>164</v>
      </c>
      <c r="C19649" s="114" t="s">
        <v>54</v>
      </c>
      <c r="D19649" s="114" t="s">
        <v>2170</v>
      </c>
      <c r="E19649" s="115">
        <v>44895</v>
      </c>
      <c r="F19649" s="192">
        <v>0.30114583333333333</v>
      </c>
      <c r="G19649">
        <v>2</v>
      </c>
      <c r="H19649" s="114" t="s">
        <v>2171</v>
      </c>
      <c r="I19649">
        <v>5355526</v>
      </c>
    </row>
    <row r="19650" spans="1:9" x14ac:dyDescent="0.25">
      <c r="A19650" s="114" t="s">
        <v>2259</v>
      </c>
      <c r="B19650">
        <v>165</v>
      </c>
      <c r="C19650" s="114" t="s">
        <v>52</v>
      </c>
      <c r="D19650" s="114" t="s">
        <v>1290</v>
      </c>
      <c r="E19650" s="115">
        <v>44895</v>
      </c>
      <c r="F19650" s="192">
        <v>0.30157407407407405</v>
      </c>
      <c r="G19650">
        <v>2</v>
      </c>
      <c r="H19650" s="114" t="s">
        <v>1291</v>
      </c>
      <c r="I19650">
        <v>14934153</v>
      </c>
    </row>
    <row r="19651" spans="1:9" x14ac:dyDescent="0.25">
      <c r="A19651" s="114" t="s">
        <v>2259</v>
      </c>
      <c r="B19651">
        <v>166</v>
      </c>
      <c r="C19651" s="114" t="s">
        <v>54</v>
      </c>
      <c r="D19651" s="114" t="s">
        <v>1786</v>
      </c>
      <c r="E19651" s="115">
        <v>44895</v>
      </c>
      <c r="F19651" s="192">
        <v>0.30185185185185187</v>
      </c>
      <c r="G19651">
        <v>2</v>
      </c>
      <c r="H19651" s="114" t="s">
        <v>1787</v>
      </c>
      <c r="I19651">
        <v>8318893</v>
      </c>
    </row>
    <row r="19652" spans="1:9" x14ac:dyDescent="0.25">
      <c r="A19652" s="114" t="s">
        <v>2259</v>
      </c>
      <c r="B19652">
        <v>167</v>
      </c>
      <c r="C19652" s="114" t="s">
        <v>52</v>
      </c>
      <c r="D19652" s="114" t="s">
        <v>1966</v>
      </c>
      <c r="E19652" s="115">
        <v>44895</v>
      </c>
      <c r="F19652" s="192">
        <v>0.30203703703703705</v>
      </c>
      <c r="G19652">
        <v>2</v>
      </c>
      <c r="H19652" s="114" t="s">
        <v>1967</v>
      </c>
      <c r="I19652">
        <v>5033561</v>
      </c>
    </row>
    <row r="19653" spans="1:9" x14ac:dyDescent="0.25">
      <c r="A19653" s="114" t="s">
        <v>2259</v>
      </c>
      <c r="B19653">
        <v>168</v>
      </c>
      <c r="C19653" s="114" t="s">
        <v>54</v>
      </c>
      <c r="D19653" s="114" t="s">
        <v>2049</v>
      </c>
      <c r="E19653" s="115">
        <v>44895</v>
      </c>
      <c r="F19653" s="192">
        <v>0.3021064814814815</v>
      </c>
      <c r="G19653">
        <v>2</v>
      </c>
      <c r="H19653" s="114" t="s">
        <v>2050</v>
      </c>
      <c r="I19653">
        <v>2187859</v>
      </c>
    </row>
    <row r="19654" spans="1:9" x14ac:dyDescent="0.25">
      <c r="A19654" s="114" t="s">
        <v>2259</v>
      </c>
      <c r="B19654">
        <v>169</v>
      </c>
      <c r="C19654" s="114" t="s">
        <v>54</v>
      </c>
      <c r="D19654" s="114" t="s">
        <v>1616</v>
      </c>
      <c r="E19654" s="115">
        <v>44895</v>
      </c>
      <c r="F19654" s="192">
        <v>0.30243055555555554</v>
      </c>
      <c r="G19654">
        <v>2</v>
      </c>
      <c r="H19654" s="114" t="s">
        <v>1617</v>
      </c>
      <c r="I19654">
        <v>5501554</v>
      </c>
    </row>
    <row r="19655" spans="1:9" x14ac:dyDescent="0.25">
      <c r="A19655" s="114" t="s">
        <v>2259</v>
      </c>
      <c r="B19655">
        <v>170</v>
      </c>
      <c r="C19655" s="114" t="s">
        <v>53</v>
      </c>
      <c r="D19655" s="114" t="s">
        <v>1752</v>
      </c>
      <c r="E19655" s="115">
        <v>44895</v>
      </c>
      <c r="F19655" s="192">
        <v>0.30251157407407409</v>
      </c>
      <c r="G19655">
        <v>2</v>
      </c>
      <c r="H19655" s="114" t="s">
        <v>1753</v>
      </c>
      <c r="I19655"/>
    </row>
    <row r="19656" spans="1:9" x14ac:dyDescent="0.25">
      <c r="A19656" s="114" t="s">
        <v>2259</v>
      </c>
      <c r="B19656">
        <v>171</v>
      </c>
      <c r="C19656" s="114" t="s">
        <v>52</v>
      </c>
      <c r="D19656" s="114" t="s">
        <v>1473</v>
      </c>
      <c r="E19656" s="115">
        <v>44895</v>
      </c>
      <c r="F19656" s="192">
        <v>0.30471064814814813</v>
      </c>
      <c r="G19656">
        <v>2</v>
      </c>
      <c r="H19656" s="114" t="s">
        <v>1474</v>
      </c>
      <c r="I19656">
        <v>5272887</v>
      </c>
    </row>
    <row r="19657" spans="1:9" x14ac:dyDescent="0.25">
      <c r="A19657" s="114" t="s">
        <v>2259</v>
      </c>
      <c r="B19657">
        <v>172</v>
      </c>
      <c r="C19657" s="114" t="s">
        <v>53</v>
      </c>
      <c r="D19657" s="114" t="s">
        <v>1507</v>
      </c>
      <c r="E19657" s="115">
        <v>44895</v>
      </c>
      <c r="F19657" s="192">
        <v>0.30479166666666668</v>
      </c>
      <c r="G19657">
        <v>2</v>
      </c>
      <c r="H19657" s="114" t="s">
        <v>1508</v>
      </c>
      <c r="I19657"/>
    </row>
    <row r="19658" spans="1:9" x14ac:dyDescent="0.25">
      <c r="A19658" s="114" t="s">
        <v>2259</v>
      </c>
      <c r="B19658">
        <v>173</v>
      </c>
      <c r="C19658" s="114" t="s">
        <v>54</v>
      </c>
      <c r="D19658" s="114" t="s">
        <v>454</v>
      </c>
      <c r="E19658" s="115">
        <v>44895</v>
      </c>
      <c r="F19658" s="192">
        <v>0.30574074074074076</v>
      </c>
      <c r="G19658">
        <v>2</v>
      </c>
      <c r="H19658" s="114" t="s">
        <v>455</v>
      </c>
      <c r="I19658">
        <v>2057370</v>
      </c>
    </row>
    <row r="19659" spans="1:9" x14ac:dyDescent="0.25">
      <c r="A19659" s="114" t="s">
        <v>2259</v>
      </c>
      <c r="B19659">
        <v>174</v>
      </c>
      <c r="C19659" s="114" t="s">
        <v>53</v>
      </c>
      <c r="D19659" s="114" t="s">
        <v>1240</v>
      </c>
      <c r="E19659" s="115">
        <v>44895</v>
      </c>
      <c r="F19659" s="192">
        <v>0.30633101851851852</v>
      </c>
      <c r="G19659">
        <v>2</v>
      </c>
      <c r="H19659" s="114" t="s">
        <v>1241</v>
      </c>
      <c r="I19659">
        <v>14970175</v>
      </c>
    </row>
    <row r="19660" spans="1:9" x14ac:dyDescent="0.25">
      <c r="A19660" s="114" t="s">
        <v>2259</v>
      </c>
      <c r="B19660">
        <v>175</v>
      </c>
      <c r="C19660" s="114" t="s">
        <v>52</v>
      </c>
      <c r="D19660" s="114" t="s">
        <v>446</v>
      </c>
      <c r="E19660" s="115">
        <v>44895</v>
      </c>
      <c r="F19660" s="192">
        <v>0.30635416666666665</v>
      </c>
      <c r="G19660">
        <v>2</v>
      </c>
      <c r="H19660" s="114" t="s">
        <v>447</v>
      </c>
      <c r="I19660">
        <v>5488572</v>
      </c>
    </row>
    <row r="19661" spans="1:9" x14ac:dyDescent="0.25">
      <c r="A19661" s="114" t="s">
        <v>2259</v>
      </c>
      <c r="B19661">
        <v>176</v>
      </c>
      <c r="C19661" s="114" t="s">
        <v>52</v>
      </c>
      <c r="D19661" s="114" t="s">
        <v>1344</v>
      </c>
      <c r="E19661" s="115">
        <v>44895</v>
      </c>
      <c r="F19661" s="192">
        <v>0.30656250000000002</v>
      </c>
      <c r="G19661">
        <v>2</v>
      </c>
      <c r="H19661" s="114" t="s">
        <v>1345</v>
      </c>
      <c r="I19661">
        <v>5503675</v>
      </c>
    </row>
    <row r="19662" spans="1:9" x14ac:dyDescent="0.25">
      <c r="A19662" s="114" t="s">
        <v>2259</v>
      </c>
      <c r="B19662">
        <v>177</v>
      </c>
      <c r="C19662" s="114" t="s">
        <v>54</v>
      </c>
      <c r="D19662" s="114" t="s">
        <v>1825</v>
      </c>
      <c r="E19662" s="115">
        <v>44895</v>
      </c>
      <c r="F19662" s="192">
        <v>0.30693287037037037</v>
      </c>
      <c r="G19662">
        <v>2</v>
      </c>
      <c r="H19662" s="114" t="s">
        <v>1826</v>
      </c>
      <c r="I19662">
        <v>5479045</v>
      </c>
    </row>
    <row r="19663" spans="1:9" x14ac:dyDescent="0.25">
      <c r="A19663" s="114" t="s">
        <v>2259</v>
      </c>
      <c r="B19663">
        <v>178</v>
      </c>
      <c r="C19663" s="114" t="s">
        <v>52</v>
      </c>
      <c r="D19663" s="114" t="s">
        <v>1505</v>
      </c>
      <c r="E19663" s="115">
        <v>44895</v>
      </c>
      <c r="F19663" s="192">
        <v>0.30775462962962963</v>
      </c>
      <c r="G19663">
        <v>2</v>
      </c>
      <c r="H19663" s="114" t="s">
        <v>1506</v>
      </c>
      <c r="I19663"/>
    </row>
    <row r="19664" spans="1:9" x14ac:dyDescent="0.25">
      <c r="A19664" s="114" t="s">
        <v>2259</v>
      </c>
      <c r="B19664">
        <v>179</v>
      </c>
      <c r="C19664" s="114" t="s">
        <v>54</v>
      </c>
      <c r="D19664" s="114" t="s">
        <v>1324</v>
      </c>
      <c r="E19664" s="115">
        <v>44895</v>
      </c>
      <c r="F19664" s="192">
        <v>0.30836805555555558</v>
      </c>
      <c r="G19664">
        <v>2</v>
      </c>
      <c r="H19664" s="114" t="s">
        <v>1325</v>
      </c>
      <c r="I19664">
        <v>2189493</v>
      </c>
    </row>
    <row r="19665" spans="1:9" x14ac:dyDescent="0.25">
      <c r="A19665" s="114" t="s">
        <v>2259</v>
      </c>
      <c r="B19665">
        <v>180</v>
      </c>
      <c r="C19665" s="114" t="s">
        <v>53</v>
      </c>
      <c r="D19665" s="114" t="s">
        <v>298</v>
      </c>
      <c r="E19665" s="115">
        <v>44895</v>
      </c>
      <c r="F19665" s="192">
        <v>0.30934027777777778</v>
      </c>
      <c r="G19665">
        <v>2</v>
      </c>
      <c r="H19665" s="114" t="s">
        <v>299</v>
      </c>
      <c r="I19665"/>
    </row>
    <row r="19666" spans="1:9" x14ac:dyDescent="0.25">
      <c r="A19666" s="114" t="s">
        <v>2259</v>
      </c>
      <c r="B19666">
        <v>181</v>
      </c>
      <c r="C19666" s="114" t="s">
        <v>54</v>
      </c>
      <c r="D19666" s="114" t="s">
        <v>272</v>
      </c>
      <c r="E19666" s="115">
        <v>44895</v>
      </c>
      <c r="F19666" s="192">
        <v>0.30964120370370368</v>
      </c>
      <c r="G19666">
        <v>2</v>
      </c>
      <c r="H19666" s="114" t="s">
        <v>273</v>
      </c>
      <c r="I19666">
        <v>5370529</v>
      </c>
    </row>
    <row r="19667" spans="1:9" x14ac:dyDescent="0.25">
      <c r="A19667" s="114" t="s">
        <v>2259</v>
      </c>
      <c r="B19667">
        <v>182</v>
      </c>
      <c r="C19667" s="114" t="s">
        <v>54</v>
      </c>
      <c r="D19667" s="114" t="s">
        <v>1376</v>
      </c>
      <c r="E19667" s="115">
        <v>44895</v>
      </c>
      <c r="F19667" s="192">
        <v>0.3102314814814815</v>
      </c>
      <c r="G19667">
        <v>2</v>
      </c>
      <c r="H19667" s="114" t="s">
        <v>1377</v>
      </c>
      <c r="I19667">
        <v>6691863</v>
      </c>
    </row>
    <row r="19668" spans="1:9" x14ac:dyDescent="0.25">
      <c r="A19668" s="114" t="s">
        <v>2259</v>
      </c>
      <c r="B19668">
        <v>183</v>
      </c>
      <c r="C19668" s="114" t="s">
        <v>54</v>
      </c>
      <c r="D19668" s="114" t="s">
        <v>621</v>
      </c>
      <c r="E19668" s="115">
        <v>44895</v>
      </c>
      <c r="F19668" s="192">
        <v>0.31207175925925928</v>
      </c>
      <c r="G19668">
        <v>2</v>
      </c>
      <c r="H19668" s="114" t="s">
        <v>622</v>
      </c>
      <c r="I19668">
        <v>2704243</v>
      </c>
    </row>
    <row r="19669" spans="1:9" x14ac:dyDescent="0.25">
      <c r="A19669" s="114" t="s">
        <v>2259</v>
      </c>
      <c r="B19669">
        <v>184</v>
      </c>
      <c r="C19669" s="114" t="s">
        <v>54</v>
      </c>
      <c r="D19669" s="114" t="s">
        <v>1606</v>
      </c>
      <c r="E19669" s="115">
        <v>44895</v>
      </c>
      <c r="F19669" s="192">
        <v>0.31214120370370368</v>
      </c>
      <c r="G19669">
        <v>2</v>
      </c>
      <c r="H19669" s="114" t="s">
        <v>1607</v>
      </c>
      <c r="I19669">
        <v>6722916</v>
      </c>
    </row>
    <row r="19670" spans="1:9" x14ac:dyDescent="0.25">
      <c r="A19670" s="114" t="s">
        <v>2259</v>
      </c>
      <c r="B19670">
        <v>185</v>
      </c>
      <c r="C19670" s="114" t="s">
        <v>54</v>
      </c>
      <c r="D19670" s="114" t="s">
        <v>819</v>
      </c>
      <c r="E19670" s="115">
        <v>44895</v>
      </c>
      <c r="F19670" s="192">
        <v>0.31218750000000001</v>
      </c>
      <c r="G19670">
        <v>2</v>
      </c>
      <c r="H19670" s="114" t="s">
        <v>820</v>
      </c>
      <c r="I19670">
        <v>5476503</v>
      </c>
    </row>
    <row r="19671" spans="1:9" x14ac:dyDescent="0.25">
      <c r="A19671" s="114" t="s">
        <v>2259</v>
      </c>
      <c r="B19671">
        <v>186</v>
      </c>
      <c r="C19671" s="114" t="s">
        <v>54</v>
      </c>
      <c r="D19671" s="114" t="s">
        <v>1326</v>
      </c>
      <c r="E19671" s="115">
        <v>44895</v>
      </c>
      <c r="F19671" s="192">
        <v>0.31224537037037037</v>
      </c>
      <c r="G19671">
        <v>2</v>
      </c>
      <c r="H19671" s="114" t="s">
        <v>1327</v>
      </c>
      <c r="I19671">
        <v>7364142</v>
      </c>
    </row>
    <row r="19672" spans="1:9" x14ac:dyDescent="0.25">
      <c r="A19672" s="114" t="s">
        <v>2259</v>
      </c>
      <c r="B19672">
        <v>187</v>
      </c>
      <c r="C19672" s="114" t="s">
        <v>52</v>
      </c>
      <c r="D19672" s="114" t="s">
        <v>1521</v>
      </c>
      <c r="E19672" s="115">
        <v>44895</v>
      </c>
      <c r="F19672" s="192">
        <v>0.31339120370370371</v>
      </c>
      <c r="G19672">
        <v>2</v>
      </c>
      <c r="H19672" s="114" t="s">
        <v>1522</v>
      </c>
      <c r="I19672">
        <v>6702196</v>
      </c>
    </row>
    <row r="19673" spans="1:9" x14ac:dyDescent="0.25">
      <c r="A19673" s="114" t="s">
        <v>2259</v>
      </c>
      <c r="B19673">
        <v>188</v>
      </c>
      <c r="C19673" s="114" t="s">
        <v>52</v>
      </c>
      <c r="D19673" s="114" t="s">
        <v>220</v>
      </c>
      <c r="E19673" s="115">
        <v>44895</v>
      </c>
      <c r="F19673" s="192">
        <v>0.31524305555555554</v>
      </c>
      <c r="G19673">
        <v>2</v>
      </c>
      <c r="H19673" s="114" t="s">
        <v>221</v>
      </c>
      <c r="I19673">
        <v>2705664</v>
      </c>
    </row>
    <row r="19674" spans="1:9" x14ac:dyDescent="0.25">
      <c r="A19674" s="114" t="s">
        <v>2259</v>
      </c>
      <c r="B19674">
        <v>189</v>
      </c>
      <c r="C19674" s="114" t="s">
        <v>53</v>
      </c>
      <c r="D19674" s="114" t="s">
        <v>208</v>
      </c>
      <c r="E19674" s="115">
        <v>44895</v>
      </c>
      <c r="F19674" s="192">
        <v>0.31549768518518517</v>
      </c>
      <c r="G19674">
        <v>2</v>
      </c>
      <c r="H19674" s="114" t="s">
        <v>209</v>
      </c>
      <c r="I19674">
        <v>5500801</v>
      </c>
    </row>
    <row r="19675" spans="1:9" x14ac:dyDescent="0.25">
      <c r="A19675" s="114" t="s">
        <v>2259</v>
      </c>
      <c r="B19675">
        <v>190</v>
      </c>
      <c r="C19675" s="114" t="s">
        <v>52</v>
      </c>
      <c r="D19675" s="114" t="s">
        <v>1328</v>
      </c>
      <c r="E19675" s="115">
        <v>44895</v>
      </c>
      <c r="F19675" s="192">
        <v>0.31567129629629631</v>
      </c>
      <c r="G19675">
        <v>2</v>
      </c>
      <c r="H19675" s="114" t="s">
        <v>1329</v>
      </c>
      <c r="I19675">
        <v>14942223</v>
      </c>
    </row>
    <row r="19676" spans="1:9" x14ac:dyDescent="0.25">
      <c r="A19676" s="114" t="s">
        <v>2259</v>
      </c>
      <c r="B19676">
        <v>191</v>
      </c>
      <c r="C19676" s="114" t="s">
        <v>52</v>
      </c>
      <c r="D19676" s="114" t="s">
        <v>1747</v>
      </c>
      <c r="E19676" s="115">
        <v>44895</v>
      </c>
      <c r="F19676" s="192">
        <v>0.31592592592592594</v>
      </c>
      <c r="G19676">
        <v>2</v>
      </c>
      <c r="H19676" s="114" t="s">
        <v>1748</v>
      </c>
      <c r="I19676">
        <v>14813613</v>
      </c>
    </row>
    <row r="19677" spans="1:9" x14ac:dyDescent="0.25">
      <c r="A19677" s="114" t="s">
        <v>2259</v>
      </c>
      <c r="B19677">
        <v>192</v>
      </c>
      <c r="C19677" s="114" t="s">
        <v>54</v>
      </c>
      <c r="D19677" s="114" t="s">
        <v>252</v>
      </c>
      <c r="E19677" s="115">
        <v>44895</v>
      </c>
      <c r="F19677" s="192">
        <v>0.31599537037037034</v>
      </c>
      <c r="G19677">
        <v>2</v>
      </c>
      <c r="H19677" s="114" t="s">
        <v>253</v>
      </c>
      <c r="I19677">
        <v>5334326</v>
      </c>
    </row>
    <row r="19678" spans="1:9" x14ac:dyDescent="0.25">
      <c r="A19678" s="114" t="s">
        <v>2259</v>
      </c>
      <c r="B19678">
        <v>193</v>
      </c>
      <c r="C19678" s="114" t="s">
        <v>54</v>
      </c>
      <c r="D19678" s="114" t="s">
        <v>1350</v>
      </c>
      <c r="E19678" s="115">
        <v>44895</v>
      </c>
      <c r="F19678" s="192">
        <v>0.31635416666666666</v>
      </c>
      <c r="G19678">
        <v>2</v>
      </c>
      <c r="H19678" s="114" t="s">
        <v>1351</v>
      </c>
      <c r="I19678">
        <v>14811845</v>
      </c>
    </row>
    <row r="19679" spans="1:9" x14ac:dyDescent="0.25">
      <c r="A19679" s="114" t="s">
        <v>2259</v>
      </c>
      <c r="B19679">
        <v>194</v>
      </c>
      <c r="C19679" s="114" t="s">
        <v>53</v>
      </c>
      <c r="D19679" s="114" t="s">
        <v>202</v>
      </c>
      <c r="E19679" s="115">
        <v>44895</v>
      </c>
      <c r="F19679" s="192">
        <v>0.3165162037037037</v>
      </c>
      <c r="G19679">
        <v>2</v>
      </c>
      <c r="H19679" s="114" t="s">
        <v>203</v>
      </c>
      <c r="I19679"/>
    </row>
    <row r="19680" spans="1:9" x14ac:dyDescent="0.25">
      <c r="A19680" s="114" t="s">
        <v>2259</v>
      </c>
      <c r="B19680">
        <v>195</v>
      </c>
      <c r="C19680" s="114" t="s">
        <v>53</v>
      </c>
      <c r="D19680" s="114" t="s">
        <v>278</v>
      </c>
      <c r="E19680" s="115">
        <v>44895</v>
      </c>
      <c r="F19680" s="192">
        <v>0.31921296296296298</v>
      </c>
      <c r="G19680">
        <v>2</v>
      </c>
      <c r="H19680" s="114" t="s">
        <v>279</v>
      </c>
      <c r="I19680">
        <v>2024793</v>
      </c>
    </row>
    <row r="19681" spans="1:9" x14ac:dyDescent="0.25">
      <c r="A19681" s="114" t="s">
        <v>2259</v>
      </c>
      <c r="B19681">
        <v>196</v>
      </c>
      <c r="C19681" s="114" t="s">
        <v>52</v>
      </c>
      <c r="D19681" s="114" t="s">
        <v>1268</v>
      </c>
      <c r="E19681" s="115">
        <v>44895</v>
      </c>
      <c r="F19681" s="192">
        <v>0.31983796296296296</v>
      </c>
      <c r="G19681">
        <v>2</v>
      </c>
      <c r="H19681" s="114" t="s">
        <v>1269</v>
      </c>
      <c r="I19681">
        <v>3685250</v>
      </c>
    </row>
    <row r="19682" spans="1:9" x14ac:dyDescent="0.25">
      <c r="A19682" s="114" t="s">
        <v>2259</v>
      </c>
      <c r="B19682">
        <v>197</v>
      </c>
      <c r="C19682" s="114" t="s">
        <v>52</v>
      </c>
      <c r="D19682" s="114" t="s">
        <v>230</v>
      </c>
      <c r="E19682" s="115">
        <v>44895</v>
      </c>
      <c r="F19682" s="192">
        <v>0.32175925925925924</v>
      </c>
      <c r="G19682">
        <v>2</v>
      </c>
      <c r="H19682" s="114" t="s">
        <v>231</v>
      </c>
      <c r="I19682">
        <v>7350174</v>
      </c>
    </row>
    <row r="19683" spans="1:9" x14ac:dyDescent="0.25">
      <c r="A19683" s="114" t="s">
        <v>2259</v>
      </c>
      <c r="B19683">
        <v>198</v>
      </c>
      <c r="C19683" s="114" t="s">
        <v>54</v>
      </c>
      <c r="D19683" s="114" t="s">
        <v>1280</v>
      </c>
      <c r="E19683" s="115">
        <v>44895</v>
      </c>
      <c r="F19683" s="192">
        <v>0.32569444444444445</v>
      </c>
      <c r="G19683">
        <v>2</v>
      </c>
      <c r="H19683" s="114" t="s">
        <v>1281</v>
      </c>
      <c r="I19683">
        <v>14811846</v>
      </c>
    </row>
    <row r="19684" spans="1:9" x14ac:dyDescent="0.25">
      <c r="A19684" s="114" t="s">
        <v>2259</v>
      </c>
      <c r="B19684">
        <v>199</v>
      </c>
      <c r="C19684" s="114" t="s">
        <v>52</v>
      </c>
      <c r="D19684" s="114" t="s">
        <v>1330</v>
      </c>
      <c r="E19684" s="115">
        <v>44895</v>
      </c>
      <c r="F19684" s="192">
        <v>0.32851851851851854</v>
      </c>
      <c r="G19684">
        <v>2</v>
      </c>
      <c r="H19684" s="114" t="s">
        <v>1331</v>
      </c>
      <c r="I19684">
        <v>3685301</v>
      </c>
    </row>
    <row r="19685" spans="1:9" x14ac:dyDescent="0.25">
      <c r="A19685" s="114" t="s">
        <v>2259</v>
      </c>
      <c r="B19685">
        <v>200</v>
      </c>
      <c r="C19685" s="114" t="s">
        <v>53</v>
      </c>
      <c r="D19685" s="114" t="s">
        <v>1252</v>
      </c>
      <c r="E19685" s="115">
        <v>44895</v>
      </c>
      <c r="F19685" s="192">
        <v>0.32952546296296298</v>
      </c>
      <c r="G19685">
        <v>2</v>
      </c>
      <c r="H19685" s="114" t="s">
        <v>1253</v>
      </c>
      <c r="I19685">
        <v>14807551</v>
      </c>
    </row>
    <row r="19686" spans="1:9" x14ac:dyDescent="0.25">
      <c r="A19686" s="114" t="s">
        <v>2259</v>
      </c>
      <c r="B19686">
        <v>201</v>
      </c>
      <c r="C19686" s="114" t="s">
        <v>54</v>
      </c>
      <c r="D19686" s="114" t="s">
        <v>462</v>
      </c>
      <c r="E19686" s="115">
        <v>44895</v>
      </c>
      <c r="F19686" s="192">
        <v>0.33113425925925927</v>
      </c>
      <c r="G19686">
        <v>2</v>
      </c>
      <c r="H19686" s="114" t="s">
        <v>463</v>
      </c>
      <c r="I19686">
        <v>7623788</v>
      </c>
    </row>
    <row r="19687" spans="1:9" x14ac:dyDescent="0.25">
      <c r="A19687" s="114" t="s">
        <v>2259</v>
      </c>
      <c r="B19687">
        <v>202</v>
      </c>
      <c r="C19687" s="114" t="s">
        <v>54</v>
      </c>
      <c r="D19687" s="114" t="s">
        <v>1420</v>
      </c>
      <c r="E19687" s="115">
        <v>44895</v>
      </c>
      <c r="F19687" s="192">
        <v>0.333125</v>
      </c>
      <c r="G19687">
        <v>2</v>
      </c>
      <c r="H19687" s="114" t="s">
        <v>1421</v>
      </c>
      <c r="I19687">
        <v>5345533</v>
      </c>
    </row>
    <row r="19688" spans="1:9" x14ac:dyDescent="0.25">
      <c r="A19688" s="114" t="s">
        <v>2259</v>
      </c>
      <c r="B19688">
        <v>203</v>
      </c>
      <c r="C19688" s="114" t="s">
        <v>52</v>
      </c>
      <c r="D19688" s="114" t="s">
        <v>524</v>
      </c>
      <c r="E19688" s="115">
        <v>44895</v>
      </c>
      <c r="F19688" s="192">
        <v>0.33430555555555558</v>
      </c>
      <c r="G19688">
        <v>2</v>
      </c>
      <c r="H19688" s="114" t="s">
        <v>525</v>
      </c>
      <c r="I19688">
        <v>3641204</v>
      </c>
    </row>
    <row r="19689" spans="1:9" x14ac:dyDescent="0.25">
      <c r="A19689" s="114" t="s">
        <v>2259</v>
      </c>
      <c r="B19689">
        <v>204</v>
      </c>
      <c r="C19689" s="114" t="s">
        <v>54</v>
      </c>
      <c r="D19689" s="114" t="s">
        <v>1374</v>
      </c>
      <c r="E19689" s="115">
        <v>44895</v>
      </c>
      <c r="F19689" s="192">
        <v>0.33702546296296299</v>
      </c>
      <c r="G19689">
        <v>2</v>
      </c>
      <c r="H19689" s="114" t="s">
        <v>1375</v>
      </c>
      <c r="I19689">
        <v>5499412</v>
      </c>
    </row>
    <row r="19690" spans="1:9" x14ac:dyDescent="0.25">
      <c r="A19690" s="114" t="s">
        <v>2259</v>
      </c>
      <c r="B19690">
        <v>205</v>
      </c>
      <c r="C19690" s="114" t="s">
        <v>54</v>
      </c>
      <c r="D19690" s="114" t="s">
        <v>2150</v>
      </c>
      <c r="E19690" s="115">
        <v>44895</v>
      </c>
      <c r="F19690" s="192">
        <v>0.33731481481481479</v>
      </c>
      <c r="G19690">
        <v>2</v>
      </c>
      <c r="H19690" s="114" t="s">
        <v>2151</v>
      </c>
      <c r="I19690">
        <v>6710160</v>
      </c>
    </row>
    <row r="19691" spans="1:9" x14ac:dyDescent="0.25">
      <c r="A19691" s="114" t="s">
        <v>2259</v>
      </c>
      <c r="B19691">
        <v>206</v>
      </c>
      <c r="C19691" s="114" t="s">
        <v>53</v>
      </c>
      <c r="D19691" s="114" t="s">
        <v>228</v>
      </c>
      <c r="E19691" s="115">
        <v>44895</v>
      </c>
      <c r="F19691" s="192">
        <v>0.33774305555555556</v>
      </c>
      <c r="G19691">
        <v>2</v>
      </c>
      <c r="H19691" s="114" t="s">
        <v>229</v>
      </c>
      <c r="I19691">
        <v>14960618</v>
      </c>
    </row>
    <row r="19692" spans="1:9" x14ac:dyDescent="0.25">
      <c r="A19692" s="114" t="s">
        <v>2259</v>
      </c>
      <c r="B19692">
        <v>207</v>
      </c>
      <c r="C19692" s="114" t="s">
        <v>54</v>
      </c>
      <c r="D19692" s="114" t="s">
        <v>1312</v>
      </c>
      <c r="E19692" s="115">
        <v>44895</v>
      </c>
      <c r="F19692" s="192">
        <v>0.33836805555555555</v>
      </c>
      <c r="G19692">
        <v>2</v>
      </c>
      <c r="H19692" s="114" t="s">
        <v>1313</v>
      </c>
      <c r="I19692">
        <v>5334331</v>
      </c>
    </row>
    <row r="19693" spans="1:9" x14ac:dyDescent="0.25">
      <c r="A19693" s="114" t="s">
        <v>2259</v>
      </c>
      <c r="B19693">
        <v>208</v>
      </c>
      <c r="C19693" s="114" t="s">
        <v>54</v>
      </c>
      <c r="D19693" s="114" t="s">
        <v>1913</v>
      </c>
      <c r="E19693" s="115">
        <v>44895</v>
      </c>
      <c r="F19693" s="192">
        <v>0.33877314814814813</v>
      </c>
      <c r="G19693">
        <v>2</v>
      </c>
      <c r="H19693" s="114" t="s">
        <v>1914</v>
      </c>
      <c r="I19693">
        <v>7367595</v>
      </c>
    </row>
    <row r="19694" spans="1:9" x14ac:dyDescent="0.25">
      <c r="A19694" s="114" t="s">
        <v>2259</v>
      </c>
      <c r="B19694">
        <v>209</v>
      </c>
      <c r="C19694" s="114" t="s">
        <v>52</v>
      </c>
      <c r="D19694" s="114" t="s">
        <v>290</v>
      </c>
      <c r="E19694" s="115">
        <v>44895</v>
      </c>
      <c r="F19694" s="192">
        <v>0.33922453703703703</v>
      </c>
      <c r="G19694">
        <v>2</v>
      </c>
      <c r="H19694" s="114" t="s">
        <v>291</v>
      </c>
      <c r="I19694">
        <v>5382255</v>
      </c>
    </row>
    <row r="19695" spans="1:9" x14ac:dyDescent="0.25">
      <c r="A19695" s="114" t="s">
        <v>2259</v>
      </c>
      <c r="B19695">
        <v>210</v>
      </c>
      <c r="C19695" s="114" t="s">
        <v>52</v>
      </c>
      <c r="D19695" s="114" t="s">
        <v>232</v>
      </c>
      <c r="E19695" s="115">
        <v>44895</v>
      </c>
      <c r="F19695" s="192">
        <v>0.33982638888888889</v>
      </c>
      <c r="G19695">
        <v>2</v>
      </c>
      <c r="H19695" s="114" t="s">
        <v>233</v>
      </c>
      <c r="I19695"/>
    </row>
    <row r="19696" spans="1:9" x14ac:dyDescent="0.25">
      <c r="A19696" s="114" t="s">
        <v>2259</v>
      </c>
      <c r="B19696">
        <v>211</v>
      </c>
      <c r="C19696" s="114" t="s">
        <v>52</v>
      </c>
      <c r="D19696" s="114" t="s">
        <v>1798</v>
      </c>
      <c r="E19696" s="115">
        <v>44895</v>
      </c>
      <c r="F19696" s="192">
        <v>0.34443287037037035</v>
      </c>
      <c r="G19696">
        <v>2</v>
      </c>
      <c r="H19696" s="114" t="s">
        <v>1799</v>
      </c>
      <c r="I19696">
        <v>14112338</v>
      </c>
    </row>
    <row r="19697" spans="1:9" x14ac:dyDescent="0.25">
      <c r="A19697" s="114" t="s">
        <v>2259</v>
      </c>
      <c r="B19697">
        <v>212</v>
      </c>
      <c r="C19697" s="114" t="s">
        <v>52</v>
      </c>
      <c r="D19697" s="114" t="s">
        <v>224</v>
      </c>
      <c r="E19697" s="115">
        <v>44895</v>
      </c>
      <c r="F19697" s="192">
        <v>0.34567129629629628</v>
      </c>
      <c r="G19697">
        <v>2</v>
      </c>
      <c r="H19697" s="114" t="s">
        <v>225</v>
      </c>
      <c r="I19697">
        <v>14934569</v>
      </c>
    </row>
    <row r="19698" spans="1:9" x14ac:dyDescent="0.25">
      <c r="A19698" s="114" t="s">
        <v>2259</v>
      </c>
      <c r="B19698">
        <v>213</v>
      </c>
      <c r="C19698" s="114" t="s">
        <v>53</v>
      </c>
      <c r="D19698" s="114" t="s">
        <v>458</v>
      </c>
      <c r="E19698" s="115">
        <v>44895</v>
      </c>
      <c r="F19698" s="192">
        <v>0.34782407407407406</v>
      </c>
      <c r="G19698">
        <v>2</v>
      </c>
      <c r="H19698" s="114" t="s">
        <v>459</v>
      </c>
      <c r="I19698">
        <v>3640426</v>
      </c>
    </row>
    <row r="19699" spans="1:9" x14ac:dyDescent="0.25">
      <c r="A19699" s="114" t="s">
        <v>2259</v>
      </c>
      <c r="B19699">
        <v>214</v>
      </c>
      <c r="C19699" s="114" t="s">
        <v>54</v>
      </c>
      <c r="D19699" s="114" t="s">
        <v>1348</v>
      </c>
      <c r="E19699" s="115">
        <v>44895</v>
      </c>
      <c r="F19699" s="192">
        <v>0.34843750000000001</v>
      </c>
      <c r="G19699">
        <v>2</v>
      </c>
      <c r="H19699" s="114" t="s">
        <v>1349</v>
      </c>
      <c r="I19699">
        <v>6716129</v>
      </c>
    </row>
    <row r="19700" spans="1:9" x14ac:dyDescent="0.25">
      <c r="A19700" s="114" t="s">
        <v>2259</v>
      </c>
      <c r="B19700">
        <v>215</v>
      </c>
      <c r="C19700" s="114" t="s">
        <v>54</v>
      </c>
      <c r="D19700" s="114" t="s">
        <v>1294</v>
      </c>
      <c r="E19700" s="115">
        <v>44895</v>
      </c>
      <c r="F19700" s="192">
        <v>0.35002314814814817</v>
      </c>
      <c r="G19700">
        <v>2</v>
      </c>
      <c r="H19700" s="114" t="s">
        <v>1295</v>
      </c>
      <c r="I19700">
        <v>2188057</v>
      </c>
    </row>
    <row r="19701" spans="1:9" x14ac:dyDescent="0.25">
      <c r="A19701" s="114" t="s">
        <v>2259</v>
      </c>
      <c r="B19701">
        <v>216</v>
      </c>
      <c r="C19701" s="114" t="s">
        <v>53</v>
      </c>
      <c r="D19701" s="114" t="s">
        <v>2034</v>
      </c>
      <c r="E19701" s="115">
        <v>44895</v>
      </c>
      <c r="F19701" s="192">
        <v>0.35166666666666668</v>
      </c>
      <c r="G19701">
        <v>2</v>
      </c>
      <c r="H19701" s="114" t="s">
        <v>2035</v>
      </c>
      <c r="I19701">
        <v>14813014</v>
      </c>
    </row>
    <row r="19702" spans="1:9" x14ac:dyDescent="0.25">
      <c r="A19702" s="114" t="s">
        <v>2259</v>
      </c>
      <c r="B19702">
        <v>217</v>
      </c>
      <c r="C19702" s="114" t="s">
        <v>52</v>
      </c>
      <c r="D19702" s="114" t="s">
        <v>1302</v>
      </c>
      <c r="E19702" s="115">
        <v>44895</v>
      </c>
      <c r="F19702" s="192">
        <v>0.35814814814814816</v>
      </c>
      <c r="G19702">
        <v>2</v>
      </c>
      <c r="H19702" s="114" t="s">
        <v>1303</v>
      </c>
      <c r="I19702">
        <v>14934608</v>
      </c>
    </row>
    <row r="19703" spans="1:9" x14ac:dyDescent="0.25">
      <c r="A19703" s="114" t="s">
        <v>2259</v>
      </c>
      <c r="B19703">
        <v>218</v>
      </c>
      <c r="C19703" s="114" t="s">
        <v>52</v>
      </c>
      <c r="D19703" s="114" t="s">
        <v>506</v>
      </c>
      <c r="E19703" s="115">
        <v>44895</v>
      </c>
      <c r="F19703" s="192">
        <v>0.35922453703703705</v>
      </c>
      <c r="G19703">
        <v>2</v>
      </c>
      <c r="H19703" s="114" t="s">
        <v>507</v>
      </c>
      <c r="I19703">
        <v>7350698</v>
      </c>
    </row>
    <row r="19704" spans="1:9" x14ac:dyDescent="0.25">
      <c r="A19704" s="114" t="s">
        <v>2259</v>
      </c>
      <c r="B19704">
        <v>219</v>
      </c>
      <c r="C19704" s="114" t="s">
        <v>53</v>
      </c>
      <c r="D19704" s="114" t="s">
        <v>1264</v>
      </c>
      <c r="E19704" s="115">
        <v>44895</v>
      </c>
      <c r="F19704" s="192">
        <v>0.3596759259259259</v>
      </c>
      <c r="G19704">
        <v>2</v>
      </c>
      <c r="H19704" s="114" t="s">
        <v>1265</v>
      </c>
      <c r="I19704">
        <v>5619697</v>
      </c>
    </row>
    <row r="19705" spans="1:9" x14ac:dyDescent="0.25">
      <c r="A19705" s="114" t="s">
        <v>2259</v>
      </c>
      <c r="B19705">
        <v>220</v>
      </c>
      <c r="C19705" s="114" t="s">
        <v>54</v>
      </c>
      <c r="D19705" s="114" t="s">
        <v>416</v>
      </c>
      <c r="E19705" s="115">
        <v>44895</v>
      </c>
      <c r="F19705" s="192">
        <v>0.35993055555555553</v>
      </c>
      <c r="G19705">
        <v>2</v>
      </c>
      <c r="H19705" s="114" t="s">
        <v>417</v>
      </c>
      <c r="I19705">
        <v>6709661</v>
      </c>
    </row>
    <row r="19706" spans="1:9" x14ac:dyDescent="0.25">
      <c r="A19706" s="114" t="s">
        <v>2259</v>
      </c>
      <c r="B19706">
        <v>221</v>
      </c>
      <c r="C19706" s="114" t="s">
        <v>53</v>
      </c>
      <c r="D19706" s="114" t="s">
        <v>1246</v>
      </c>
      <c r="E19706" s="115">
        <v>44895</v>
      </c>
      <c r="F19706" s="192">
        <v>0.36375000000000002</v>
      </c>
      <c r="G19706">
        <v>2</v>
      </c>
      <c r="H19706" s="114" t="s">
        <v>1247</v>
      </c>
      <c r="I19706">
        <v>4812536</v>
      </c>
    </row>
    <row r="19707" spans="1:9" x14ac:dyDescent="0.25">
      <c r="A19707" s="114" t="s">
        <v>2259</v>
      </c>
      <c r="B19707">
        <v>222</v>
      </c>
      <c r="C19707" s="114" t="s">
        <v>54</v>
      </c>
      <c r="D19707" s="114" t="s">
        <v>260</v>
      </c>
      <c r="E19707" s="115">
        <v>44895</v>
      </c>
      <c r="F19707" s="192">
        <v>0.3900925925925926</v>
      </c>
      <c r="G19707">
        <v>2</v>
      </c>
      <c r="H19707" s="114" t="s">
        <v>261</v>
      </c>
      <c r="I19707">
        <v>7370832</v>
      </c>
    </row>
    <row r="19708" spans="1:9" x14ac:dyDescent="0.25">
      <c r="A19708" s="114" t="s">
        <v>2259</v>
      </c>
      <c r="B19708">
        <v>223</v>
      </c>
      <c r="C19708" s="114" t="s">
        <v>53</v>
      </c>
      <c r="D19708" s="114" t="s">
        <v>1810</v>
      </c>
      <c r="E19708" s="115">
        <v>44895</v>
      </c>
      <c r="F19708" s="192">
        <v>0.46056712962962965</v>
      </c>
      <c r="G19708">
        <v>2</v>
      </c>
      <c r="H19708" s="114" t="s">
        <v>1811</v>
      </c>
      <c r="I19708"/>
    </row>
    <row r="19709" spans="1:9" x14ac:dyDescent="0.25">
      <c r="A19709" s="114" t="s">
        <v>2259</v>
      </c>
      <c r="B19709">
        <v>224</v>
      </c>
      <c r="C19709" s="114" t="s">
        <v>24</v>
      </c>
      <c r="D19709" s="114" t="s">
        <v>2219</v>
      </c>
      <c r="E19709" s="115">
        <v>44895</v>
      </c>
      <c r="F19709" s="192">
        <v>0.46098379629629632</v>
      </c>
      <c r="G19709">
        <v>2</v>
      </c>
      <c r="H19709" s="114" t="s">
        <v>2220</v>
      </c>
      <c r="I19709">
        <v>7333638</v>
      </c>
    </row>
    <row r="19710" spans="1:9" x14ac:dyDescent="0.25">
      <c r="A19710" s="114" t="s">
        <v>2259</v>
      </c>
      <c r="B19710">
        <v>225</v>
      </c>
      <c r="C19710" s="114" t="s">
        <v>53</v>
      </c>
      <c r="D19710" s="114" t="s">
        <v>1442</v>
      </c>
      <c r="E19710" s="115">
        <v>44895</v>
      </c>
      <c r="F19710" s="192">
        <v>0.46149305555555553</v>
      </c>
      <c r="G19710">
        <v>2</v>
      </c>
      <c r="H19710" s="114" t="s">
        <v>1443</v>
      </c>
      <c r="I19710">
        <v>5436663</v>
      </c>
    </row>
    <row r="19711" spans="1:9" x14ac:dyDescent="0.25">
      <c r="A19711" s="114" t="s">
        <v>2259</v>
      </c>
      <c r="B19711">
        <v>226</v>
      </c>
      <c r="C19711" s="114" t="s">
        <v>53</v>
      </c>
      <c r="D19711" s="114" t="s">
        <v>570</v>
      </c>
      <c r="E19711" s="115">
        <v>44895</v>
      </c>
      <c r="F19711" s="192">
        <v>0.46157407407407408</v>
      </c>
      <c r="G19711">
        <v>2</v>
      </c>
      <c r="H19711" s="114" t="s">
        <v>571</v>
      </c>
      <c r="I19711">
        <v>5445295</v>
      </c>
    </row>
    <row r="19712" spans="1:9" x14ac:dyDescent="0.25">
      <c r="A19712" s="114" t="s">
        <v>2259</v>
      </c>
      <c r="B19712">
        <v>227</v>
      </c>
      <c r="C19712" s="114" t="s">
        <v>53</v>
      </c>
      <c r="D19712" s="114" t="s">
        <v>396</v>
      </c>
      <c r="E19712" s="115">
        <v>44895</v>
      </c>
      <c r="F19712" s="192">
        <v>0.46164351851851854</v>
      </c>
      <c r="G19712">
        <v>2</v>
      </c>
      <c r="H19712" s="114" t="s">
        <v>397</v>
      </c>
      <c r="I19712">
        <v>6717462</v>
      </c>
    </row>
    <row r="19713" spans="1:9" x14ac:dyDescent="0.25">
      <c r="A19713" s="114" t="s">
        <v>2259</v>
      </c>
      <c r="B19713">
        <v>228</v>
      </c>
      <c r="C19713" s="114" t="s">
        <v>53</v>
      </c>
      <c r="D19713" s="114" t="s">
        <v>1416</v>
      </c>
      <c r="E19713" s="115">
        <v>44895</v>
      </c>
      <c r="F19713" s="192">
        <v>0.46171296296296294</v>
      </c>
      <c r="G19713">
        <v>2</v>
      </c>
      <c r="H19713" s="114" t="s">
        <v>1417</v>
      </c>
      <c r="I19713">
        <v>5482285</v>
      </c>
    </row>
    <row r="19714" spans="1:9" x14ac:dyDescent="0.25">
      <c r="A19714" s="114" t="s">
        <v>2259</v>
      </c>
      <c r="B19714">
        <v>229</v>
      </c>
      <c r="C19714" s="114" t="s">
        <v>53</v>
      </c>
      <c r="D19714" s="114" t="s">
        <v>1366</v>
      </c>
      <c r="E19714" s="115">
        <v>44895</v>
      </c>
      <c r="F19714" s="192">
        <v>0.46181712962962962</v>
      </c>
      <c r="G19714">
        <v>2</v>
      </c>
      <c r="H19714" s="114" t="s">
        <v>1367</v>
      </c>
      <c r="I19714">
        <v>4862776</v>
      </c>
    </row>
    <row r="19715" spans="1:9" x14ac:dyDescent="0.25">
      <c r="A19715" s="114" t="s">
        <v>2259</v>
      </c>
      <c r="B19715">
        <v>230</v>
      </c>
      <c r="C19715" s="114" t="s">
        <v>53</v>
      </c>
      <c r="D19715" s="114" t="s">
        <v>2018</v>
      </c>
      <c r="E19715" s="115">
        <v>44895</v>
      </c>
      <c r="F19715" s="192">
        <v>0.46210648148148148</v>
      </c>
      <c r="G19715">
        <v>2</v>
      </c>
      <c r="H19715" s="114" t="s">
        <v>2019</v>
      </c>
      <c r="I19715">
        <v>15027068</v>
      </c>
    </row>
    <row r="19716" spans="1:9" x14ac:dyDescent="0.25">
      <c r="A19716" s="114" t="s">
        <v>2259</v>
      </c>
      <c r="B19716">
        <v>231</v>
      </c>
      <c r="C19716" s="114" t="s">
        <v>53</v>
      </c>
      <c r="D19716" s="114" t="s">
        <v>500</v>
      </c>
      <c r="E19716" s="115">
        <v>44895</v>
      </c>
      <c r="F19716" s="192">
        <v>0.46277777777777779</v>
      </c>
      <c r="G19716">
        <v>2</v>
      </c>
      <c r="H19716" s="114" t="s">
        <v>501</v>
      </c>
      <c r="I19716">
        <v>15011285</v>
      </c>
    </row>
    <row r="19717" spans="1:9" x14ac:dyDescent="0.25">
      <c r="A19717" s="114" t="s">
        <v>2259</v>
      </c>
      <c r="B19717">
        <v>232</v>
      </c>
      <c r="C19717" s="114" t="s">
        <v>53</v>
      </c>
      <c r="D19717" s="114" t="s">
        <v>1776</v>
      </c>
      <c r="E19717" s="115">
        <v>44895</v>
      </c>
      <c r="F19717" s="192">
        <v>0.46283564814814815</v>
      </c>
      <c r="G19717">
        <v>2</v>
      </c>
      <c r="H19717" s="114" t="s">
        <v>1777</v>
      </c>
      <c r="I19717">
        <v>2025424</v>
      </c>
    </row>
    <row r="19718" spans="1:9" x14ac:dyDescent="0.25">
      <c r="A19718" s="114" t="s">
        <v>2259</v>
      </c>
      <c r="B19718">
        <v>233</v>
      </c>
      <c r="C19718" s="114" t="s">
        <v>53</v>
      </c>
      <c r="D19718" s="114" t="s">
        <v>1252</v>
      </c>
      <c r="E19718" s="115">
        <v>44895</v>
      </c>
      <c r="F19718" s="192">
        <v>0.4629050925925926</v>
      </c>
      <c r="G19718">
        <v>2</v>
      </c>
      <c r="H19718" s="114" t="s">
        <v>1253</v>
      </c>
      <c r="I19718">
        <v>14807551</v>
      </c>
    </row>
    <row r="19719" spans="1:9" x14ac:dyDescent="0.25">
      <c r="A19719" s="114" t="s">
        <v>2259</v>
      </c>
      <c r="B19719">
        <v>234</v>
      </c>
      <c r="C19719" s="114" t="s">
        <v>53</v>
      </c>
      <c r="D19719" s="114" t="s">
        <v>316</v>
      </c>
      <c r="E19719" s="115">
        <v>44895</v>
      </c>
      <c r="F19719" s="192">
        <v>0.46432870370370372</v>
      </c>
      <c r="G19719">
        <v>2</v>
      </c>
      <c r="H19719" s="114" t="s">
        <v>317</v>
      </c>
      <c r="I19719">
        <v>2166829</v>
      </c>
    </row>
    <row r="19720" spans="1:9" x14ac:dyDescent="0.25">
      <c r="A19720" s="114" t="s">
        <v>2259</v>
      </c>
      <c r="B19720">
        <v>235</v>
      </c>
      <c r="C19720" s="114" t="s">
        <v>52</v>
      </c>
      <c r="D19720" s="114" t="s">
        <v>1733</v>
      </c>
      <c r="E19720" s="115">
        <v>44895</v>
      </c>
      <c r="F19720" s="192">
        <v>0.46453703703703703</v>
      </c>
      <c r="G19720">
        <v>2</v>
      </c>
      <c r="H19720" s="114" t="s">
        <v>1734</v>
      </c>
      <c r="I19720">
        <v>14111510</v>
      </c>
    </row>
    <row r="19721" spans="1:9" x14ac:dyDescent="0.25">
      <c r="A19721" s="114" t="s">
        <v>2259</v>
      </c>
      <c r="B19721">
        <v>236</v>
      </c>
      <c r="C19721" s="114" t="s">
        <v>52</v>
      </c>
      <c r="D19721" s="114" t="s">
        <v>2030</v>
      </c>
      <c r="E19721" s="115">
        <v>44895</v>
      </c>
      <c r="F19721" s="192">
        <v>0.46464120370370371</v>
      </c>
      <c r="G19721">
        <v>2</v>
      </c>
      <c r="H19721" s="114" t="s">
        <v>2031</v>
      </c>
      <c r="I19721">
        <v>5461987</v>
      </c>
    </row>
    <row r="19722" spans="1:9" x14ac:dyDescent="0.25">
      <c r="A19722" s="114" t="s">
        <v>2259</v>
      </c>
      <c r="B19722">
        <v>237</v>
      </c>
      <c r="C19722" s="114" t="s">
        <v>53</v>
      </c>
      <c r="D19722" s="114" t="s">
        <v>364</v>
      </c>
      <c r="E19722" s="115">
        <v>44895</v>
      </c>
      <c r="F19722" s="192">
        <v>0.46486111111111111</v>
      </c>
      <c r="G19722">
        <v>2</v>
      </c>
      <c r="H19722" s="114" t="s">
        <v>365</v>
      </c>
      <c r="I19722">
        <v>14964936</v>
      </c>
    </row>
    <row r="19723" spans="1:9" x14ac:dyDescent="0.25">
      <c r="A19723" s="114" t="s">
        <v>2259</v>
      </c>
      <c r="B19723">
        <v>238</v>
      </c>
      <c r="C19723" s="114" t="s">
        <v>53</v>
      </c>
      <c r="D19723" s="114" t="s">
        <v>1888</v>
      </c>
      <c r="E19723" s="115">
        <v>44895</v>
      </c>
      <c r="F19723" s="192">
        <v>0.46547453703703706</v>
      </c>
      <c r="G19723">
        <v>2</v>
      </c>
      <c r="H19723" s="114" t="s">
        <v>1889</v>
      </c>
      <c r="I19723">
        <v>6724155</v>
      </c>
    </row>
    <row r="19724" spans="1:9" x14ac:dyDescent="0.25">
      <c r="A19724" s="114" t="s">
        <v>2259</v>
      </c>
      <c r="B19724">
        <v>239</v>
      </c>
      <c r="C19724" s="114" t="s">
        <v>53</v>
      </c>
      <c r="D19724" s="114" t="s">
        <v>314</v>
      </c>
      <c r="E19724" s="115">
        <v>44895</v>
      </c>
      <c r="F19724" s="192">
        <v>0.46554398148148146</v>
      </c>
      <c r="G19724">
        <v>2</v>
      </c>
      <c r="H19724" s="114" t="s">
        <v>315</v>
      </c>
      <c r="I19724"/>
    </row>
    <row r="19725" spans="1:9" x14ac:dyDescent="0.25">
      <c r="A19725" s="114" t="s">
        <v>2259</v>
      </c>
      <c r="B19725">
        <v>240</v>
      </c>
      <c r="C19725" s="114" t="s">
        <v>52</v>
      </c>
      <c r="D19725" s="114" t="s">
        <v>1330</v>
      </c>
      <c r="E19725" s="115">
        <v>44895</v>
      </c>
      <c r="F19725" s="192">
        <v>0.46562500000000001</v>
      </c>
      <c r="G19725">
        <v>2</v>
      </c>
      <c r="H19725" s="114" t="s">
        <v>1331</v>
      </c>
      <c r="I19725">
        <v>3685301</v>
      </c>
    </row>
    <row r="19726" spans="1:9" x14ac:dyDescent="0.25">
      <c r="A19726" s="114" t="s">
        <v>2259</v>
      </c>
      <c r="B19726">
        <v>241</v>
      </c>
      <c r="C19726" s="114" t="s">
        <v>52</v>
      </c>
      <c r="D19726" s="114" t="s">
        <v>1750</v>
      </c>
      <c r="E19726" s="115">
        <v>44895</v>
      </c>
      <c r="F19726" s="192">
        <v>0.46572916666666669</v>
      </c>
      <c r="G19726">
        <v>2</v>
      </c>
      <c r="H19726" s="114" t="s">
        <v>1751</v>
      </c>
      <c r="I19726">
        <v>14992578</v>
      </c>
    </row>
    <row r="19727" spans="1:9" x14ac:dyDescent="0.25">
      <c r="A19727" s="114" t="s">
        <v>2259</v>
      </c>
      <c r="B19727">
        <v>242</v>
      </c>
      <c r="C19727" s="114" t="s">
        <v>53</v>
      </c>
      <c r="D19727" s="114" t="s">
        <v>2034</v>
      </c>
      <c r="E19727" s="115">
        <v>44895</v>
      </c>
      <c r="F19727" s="192">
        <v>0.46592592592592591</v>
      </c>
      <c r="G19727">
        <v>2</v>
      </c>
      <c r="H19727" s="114" t="s">
        <v>2035</v>
      </c>
      <c r="I19727">
        <v>14813014</v>
      </c>
    </row>
    <row r="19728" spans="1:9" x14ac:dyDescent="0.25">
      <c r="A19728" s="114" t="s">
        <v>2259</v>
      </c>
      <c r="B19728">
        <v>243</v>
      </c>
      <c r="C19728" s="114" t="s">
        <v>53</v>
      </c>
      <c r="D19728" s="114" t="s">
        <v>1719</v>
      </c>
      <c r="E19728" s="115">
        <v>44895</v>
      </c>
      <c r="F19728" s="192">
        <v>0.46607638888888892</v>
      </c>
      <c r="G19728">
        <v>2</v>
      </c>
      <c r="H19728" s="114" t="s">
        <v>1720</v>
      </c>
      <c r="I19728">
        <v>5618617</v>
      </c>
    </row>
    <row r="19729" spans="1:9" x14ac:dyDescent="0.25">
      <c r="A19729" s="114" t="s">
        <v>2259</v>
      </c>
      <c r="B19729">
        <v>244</v>
      </c>
      <c r="C19729" s="114" t="s">
        <v>53</v>
      </c>
      <c r="D19729" s="114" t="s">
        <v>1359</v>
      </c>
      <c r="E19729" s="115">
        <v>44895</v>
      </c>
      <c r="F19729" s="192">
        <v>0.46613425925925928</v>
      </c>
      <c r="G19729">
        <v>2</v>
      </c>
      <c r="H19729" s="114" t="s">
        <v>1360</v>
      </c>
      <c r="I19729">
        <v>4853797</v>
      </c>
    </row>
    <row r="19730" spans="1:9" x14ac:dyDescent="0.25">
      <c r="A19730" s="114" t="s">
        <v>2259</v>
      </c>
      <c r="B19730">
        <v>245</v>
      </c>
      <c r="C19730" s="114" t="s">
        <v>52</v>
      </c>
      <c r="D19730" s="114" t="s">
        <v>1410</v>
      </c>
      <c r="E19730" s="115">
        <v>44895</v>
      </c>
      <c r="F19730" s="192">
        <v>0.46655092592592595</v>
      </c>
      <c r="G19730">
        <v>2</v>
      </c>
      <c r="H19730" s="114" t="s">
        <v>1411</v>
      </c>
      <c r="I19730"/>
    </row>
    <row r="19731" spans="1:9" x14ac:dyDescent="0.25">
      <c r="A19731" s="114" t="s">
        <v>2259</v>
      </c>
      <c r="B19731">
        <v>246</v>
      </c>
      <c r="C19731" s="114" t="s">
        <v>54</v>
      </c>
      <c r="D19731" s="114" t="s">
        <v>1342</v>
      </c>
      <c r="E19731" s="115">
        <v>44895</v>
      </c>
      <c r="F19731" s="192">
        <v>0.46682870370370372</v>
      </c>
      <c r="G19731">
        <v>2</v>
      </c>
      <c r="H19731" s="114" t="s">
        <v>1343</v>
      </c>
      <c r="I19731">
        <v>7361622</v>
      </c>
    </row>
    <row r="19732" spans="1:9" x14ac:dyDescent="0.25">
      <c r="A19732" s="114" t="s">
        <v>2259</v>
      </c>
      <c r="B19732">
        <v>247</v>
      </c>
      <c r="C19732" s="114" t="s">
        <v>55</v>
      </c>
      <c r="D19732" s="114" t="s">
        <v>1739</v>
      </c>
      <c r="E19732" s="115">
        <v>44895</v>
      </c>
      <c r="F19732" s="192">
        <v>0.46733796296296298</v>
      </c>
      <c r="G19732">
        <v>2</v>
      </c>
      <c r="H19732" s="114" t="s">
        <v>1740</v>
      </c>
      <c r="I19732">
        <v>14812944</v>
      </c>
    </row>
    <row r="19733" spans="1:9" x14ac:dyDescent="0.25">
      <c r="A19733" s="114" t="s">
        <v>2259</v>
      </c>
      <c r="B19733">
        <v>248</v>
      </c>
      <c r="C19733" s="114" t="s">
        <v>21</v>
      </c>
      <c r="D19733" s="114" t="s">
        <v>558</v>
      </c>
      <c r="E19733" s="115">
        <v>44895</v>
      </c>
      <c r="F19733" s="192">
        <v>0.46743055555555557</v>
      </c>
      <c r="G19733">
        <v>2</v>
      </c>
      <c r="H19733" s="114" t="s">
        <v>21</v>
      </c>
      <c r="I19733"/>
    </row>
    <row r="19734" spans="1:9" x14ac:dyDescent="0.25">
      <c r="A19734" s="114" t="s">
        <v>2259</v>
      </c>
      <c r="B19734">
        <v>249</v>
      </c>
      <c r="C19734" s="114" t="s">
        <v>53</v>
      </c>
      <c r="D19734" s="114" t="s">
        <v>1318</v>
      </c>
      <c r="E19734" s="115">
        <v>44895</v>
      </c>
      <c r="F19734" s="192">
        <v>0.46783564814814815</v>
      </c>
      <c r="G19734">
        <v>2</v>
      </c>
      <c r="H19734" s="114" t="s">
        <v>1319</v>
      </c>
      <c r="I19734"/>
    </row>
    <row r="19735" spans="1:9" x14ac:dyDescent="0.25">
      <c r="A19735" s="114" t="s">
        <v>2259</v>
      </c>
      <c r="B19735">
        <v>250</v>
      </c>
      <c r="C19735" s="114" t="s">
        <v>52</v>
      </c>
      <c r="D19735" s="114" t="s">
        <v>242</v>
      </c>
      <c r="E19735" s="115">
        <v>44895</v>
      </c>
      <c r="F19735" s="192">
        <v>0.46803240740740742</v>
      </c>
      <c r="G19735">
        <v>2</v>
      </c>
      <c r="H19735" s="114" t="s">
        <v>243</v>
      </c>
      <c r="I19735">
        <v>14942222</v>
      </c>
    </row>
    <row r="19736" spans="1:9" x14ac:dyDescent="0.25">
      <c r="A19736" s="114" t="s">
        <v>2259</v>
      </c>
      <c r="B19736">
        <v>251</v>
      </c>
      <c r="C19736" s="114" t="s">
        <v>52</v>
      </c>
      <c r="D19736" s="114" t="s">
        <v>1306</v>
      </c>
      <c r="E19736" s="115">
        <v>44895</v>
      </c>
      <c r="F19736" s="192">
        <v>0.46811342592592592</v>
      </c>
      <c r="G19736">
        <v>2</v>
      </c>
      <c r="H19736" s="114" t="s">
        <v>1307</v>
      </c>
      <c r="I19736">
        <v>14942233</v>
      </c>
    </row>
    <row r="19737" spans="1:9" x14ac:dyDescent="0.25">
      <c r="A19737" s="114" t="s">
        <v>2259</v>
      </c>
      <c r="B19737">
        <v>252</v>
      </c>
      <c r="C19737" s="114" t="s">
        <v>53</v>
      </c>
      <c r="D19737" s="114" t="s">
        <v>1519</v>
      </c>
      <c r="E19737" s="115">
        <v>44895</v>
      </c>
      <c r="F19737" s="192">
        <v>0.46945601851851854</v>
      </c>
      <c r="G19737">
        <v>2</v>
      </c>
      <c r="H19737" s="114" t="s">
        <v>1520</v>
      </c>
      <c r="I19737"/>
    </row>
    <row r="19738" spans="1:9" x14ac:dyDescent="0.25">
      <c r="A19738" s="114" t="s">
        <v>2259</v>
      </c>
      <c r="B19738">
        <v>253</v>
      </c>
      <c r="C19738" s="114" t="s">
        <v>53</v>
      </c>
      <c r="D19738" s="114" t="s">
        <v>508</v>
      </c>
      <c r="E19738" s="115">
        <v>44895</v>
      </c>
      <c r="F19738" s="192">
        <v>0.46952546296296294</v>
      </c>
      <c r="G19738">
        <v>2</v>
      </c>
      <c r="H19738" s="114" t="s">
        <v>509</v>
      </c>
      <c r="I19738"/>
    </row>
    <row r="19739" spans="1:9" x14ac:dyDescent="0.25">
      <c r="A19739" s="114" t="s">
        <v>2259</v>
      </c>
      <c r="B19739">
        <v>254</v>
      </c>
      <c r="C19739" s="114" t="s">
        <v>78</v>
      </c>
      <c r="D19739" s="114" t="s">
        <v>835</v>
      </c>
      <c r="E19739" s="115">
        <v>44895</v>
      </c>
      <c r="F19739" s="192">
        <v>0.46978009259259257</v>
      </c>
      <c r="G19739">
        <v>2</v>
      </c>
      <c r="H19739" s="114" t="s">
        <v>836</v>
      </c>
      <c r="I19739">
        <v>2051391</v>
      </c>
    </row>
    <row r="19740" spans="1:9" x14ac:dyDescent="0.25">
      <c r="A19740" s="114" t="s">
        <v>2259</v>
      </c>
      <c r="B19740">
        <v>255</v>
      </c>
      <c r="C19740" s="114" t="s">
        <v>53</v>
      </c>
      <c r="D19740" s="114" t="s">
        <v>556</v>
      </c>
      <c r="E19740" s="115">
        <v>44895</v>
      </c>
      <c r="F19740" s="192">
        <v>0.47015046296296298</v>
      </c>
      <c r="G19740">
        <v>2</v>
      </c>
      <c r="H19740" s="114" t="s">
        <v>557</v>
      </c>
      <c r="I19740"/>
    </row>
    <row r="19741" spans="1:9" x14ac:dyDescent="0.25">
      <c r="A19741" s="114" t="s">
        <v>2259</v>
      </c>
      <c r="B19741">
        <v>256</v>
      </c>
      <c r="C19741" s="114" t="s">
        <v>53</v>
      </c>
      <c r="D19741" s="114" t="s">
        <v>2059</v>
      </c>
      <c r="E19741" s="115">
        <v>44895</v>
      </c>
      <c r="F19741" s="192">
        <v>0.47070601851851851</v>
      </c>
      <c r="G19741">
        <v>2</v>
      </c>
      <c r="H19741" s="114" t="s">
        <v>2060</v>
      </c>
      <c r="I19741"/>
    </row>
    <row r="19742" spans="1:9" x14ac:dyDescent="0.25">
      <c r="A19742" s="114" t="s">
        <v>2259</v>
      </c>
      <c r="B19742">
        <v>257</v>
      </c>
      <c r="C19742" s="114" t="s">
        <v>53</v>
      </c>
      <c r="D19742" s="114" t="s">
        <v>1731</v>
      </c>
      <c r="E19742" s="115">
        <v>44895</v>
      </c>
      <c r="F19742" s="192">
        <v>0.47077546296296297</v>
      </c>
      <c r="G19742">
        <v>2</v>
      </c>
      <c r="H19742" s="114" t="s">
        <v>1732</v>
      </c>
      <c r="I19742"/>
    </row>
    <row r="19743" spans="1:9" x14ac:dyDescent="0.25">
      <c r="A19743" s="114" t="s">
        <v>2259</v>
      </c>
      <c r="B19743">
        <v>258</v>
      </c>
      <c r="C19743" s="114" t="s">
        <v>53</v>
      </c>
      <c r="D19743" s="114" t="s">
        <v>724</v>
      </c>
      <c r="E19743" s="115">
        <v>44895</v>
      </c>
      <c r="F19743" s="192">
        <v>0.47085648148148146</v>
      </c>
      <c r="G19743">
        <v>2</v>
      </c>
      <c r="H19743" s="114" t="s">
        <v>725</v>
      </c>
      <c r="I19743"/>
    </row>
    <row r="19744" spans="1:9" x14ac:dyDescent="0.25">
      <c r="A19744" s="114" t="s">
        <v>2259</v>
      </c>
      <c r="B19744">
        <v>259</v>
      </c>
      <c r="C19744" s="114" t="s">
        <v>53</v>
      </c>
      <c r="D19744" s="114" t="s">
        <v>1286</v>
      </c>
      <c r="E19744" s="115">
        <v>44895</v>
      </c>
      <c r="F19744" s="192">
        <v>0.47112268518518519</v>
      </c>
      <c r="G19744">
        <v>2</v>
      </c>
      <c r="H19744" s="114" t="s">
        <v>1287</v>
      </c>
      <c r="I19744"/>
    </row>
    <row r="19745" spans="1:9" x14ac:dyDescent="0.25">
      <c r="A19745" s="114" t="s">
        <v>2259</v>
      </c>
      <c r="B19745">
        <v>260</v>
      </c>
      <c r="C19745" s="114" t="s">
        <v>53</v>
      </c>
      <c r="D19745" s="114" t="s">
        <v>1368</v>
      </c>
      <c r="E19745" s="115">
        <v>44895</v>
      </c>
      <c r="F19745" s="192">
        <v>0.47119212962962964</v>
      </c>
      <c r="G19745">
        <v>2</v>
      </c>
      <c r="H19745" s="114" t="s">
        <v>1369</v>
      </c>
      <c r="I19745"/>
    </row>
    <row r="19746" spans="1:9" x14ac:dyDescent="0.25">
      <c r="A19746" s="114" t="s">
        <v>2259</v>
      </c>
      <c r="B19746">
        <v>261</v>
      </c>
      <c r="C19746" s="114" t="s">
        <v>53</v>
      </c>
      <c r="D19746" s="114" t="s">
        <v>1882</v>
      </c>
      <c r="E19746" s="115">
        <v>44895</v>
      </c>
      <c r="F19746" s="192">
        <v>0.4712615740740741</v>
      </c>
      <c r="G19746">
        <v>2</v>
      </c>
      <c r="H19746" s="114" t="s">
        <v>1883</v>
      </c>
      <c r="I19746"/>
    </row>
    <row r="19747" spans="1:9" x14ac:dyDescent="0.25">
      <c r="A19747" s="114" t="s">
        <v>2259</v>
      </c>
      <c r="B19747">
        <v>262</v>
      </c>
      <c r="C19747" s="114" t="s">
        <v>53</v>
      </c>
      <c r="D19747" s="114" t="s">
        <v>198</v>
      </c>
      <c r="E19747" s="115">
        <v>44895</v>
      </c>
      <c r="F19747" s="192">
        <v>0.47188657407407408</v>
      </c>
      <c r="G19747">
        <v>2</v>
      </c>
      <c r="H19747" s="114" t="s">
        <v>199</v>
      </c>
      <c r="I19747"/>
    </row>
    <row r="19748" spans="1:9" x14ac:dyDescent="0.25">
      <c r="A19748" s="114" t="s">
        <v>2259</v>
      </c>
      <c r="B19748">
        <v>263</v>
      </c>
      <c r="C19748" s="114" t="s">
        <v>53</v>
      </c>
      <c r="D19748" s="114" t="s">
        <v>1873</v>
      </c>
      <c r="E19748" s="115">
        <v>44895</v>
      </c>
      <c r="F19748" s="192">
        <v>0.47203703703703703</v>
      </c>
      <c r="G19748">
        <v>2</v>
      </c>
      <c r="H19748" s="114" t="s">
        <v>1874</v>
      </c>
      <c r="I19748">
        <v>14824026</v>
      </c>
    </row>
    <row r="19749" spans="1:9" x14ac:dyDescent="0.25">
      <c r="A19749" s="114" t="s">
        <v>2259</v>
      </c>
      <c r="B19749">
        <v>264</v>
      </c>
      <c r="C19749" s="114" t="s">
        <v>56</v>
      </c>
      <c r="D19749" s="114" t="s">
        <v>2074</v>
      </c>
      <c r="E19749" s="115">
        <v>44895</v>
      </c>
      <c r="F19749" s="192">
        <v>0.47234953703703703</v>
      </c>
      <c r="G19749">
        <v>2</v>
      </c>
      <c r="H19749" s="114" t="s">
        <v>2075</v>
      </c>
      <c r="I19749">
        <v>6721700</v>
      </c>
    </row>
    <row r="19750" spans="1:9" x14ac:dyDescent="0.25">
      <c r="A19750" s="114" t="s">
        <v>2259</v>
      </c>
      <c r="B19750">
        <v>265</v>
      </c>
      <c r="C19750" s="114" t="s">
        <v>53</v>
      </c>
      <c r="D19750" s="114" t="s">
        <v>837</v>
      </c>
      <c r="E19750" s="115">
        <v>44895</v>
      </c>
      <c r="F19750" s="192">
        <v>0.47280092592592593</v>
      </c>
      <c r="G19750">
        <v>2</v>
      </c>
      <c r="H19750" s="114" t="s">
        <v>838</v>
      </c>
      <c r="I19750"/>
    </row>
    <row r="19751" spans="1:9" x14ac:dyDescent="0.25">
      <c r="A19751" s="114" t="s">
        <v>2259</v>
      </c>
      <c r="B19751">
        <v>266</v>
      </c>
      <c r="C19751" s="114" t="s">
        <v>53</v>
      </c>
      <c r="D19751" s="114" t="s">
        <v>1390</v>
      </c>
      <c r="E19751" s="115">
        <v>44895</v>
      </c>
      <c r="F19751" s="192">
        <v>0.47324074074074074</v>
      </c>
      <c r="G19751">
        <v>2</v>
      </c>
      <c r="H19751" s="114" t="s">
        <v>1391</v>
      </c>
      <c r="I19751">
        <v>4850239</v>
      </c>
    </row>
    <row r="19752" spans="1:9" x14ac:dyDescent="0.25">
      <c r="A19752" s="114" t="s">
        <v>2259</v>
      </c>
      <c r="B19752">
        <v>267</v>
      </c>
      <c r="C19752" s="114" t="s">
        <v>53</v>
      </c>
      <c r="D19752" s="114" t="s">
        <v>654</v>
      </c>
      <c r="E19752" s="115">
        <v>44895</v>
      </c>
      <c r="F19752" s="192">
        <v>0.47331018518518519</v>
      </c>
      <c r="G19752">
        <v>2</v>
      </c>
      <c r="H19752" s="114" t="s">
        <v>655</v>
      </c>
      <c r="I19752">
        <v>2650232</v>
      </c>
    </row>
    <row r="19753" spans="1:9" x14ac:dyDescent="0.25">
      <c r="A19753" s="114" t="s">
        <v>2259</v>
      </c>
      <c r="B19753">
        <v>268</v>
      </c>
      <c r="C19753" s="114" t="s">
        <v>53</v>
      </c>
      <c r="D19753" s="114" t="s">
        <v>1444</v>
      </c>
      <c r="E19753" s="115">
        <v>44895</v>
      </c>
      <c r="F19753" s="192">
        <v>0.47388888888888892</v>
      </c>
      <c r="G19753">
        <v>2</v>
      </c>
      <c r="H19753" s="114" t="s">
        <v>1445</v>
      </c>
      <c r="I19753">
        <v>2741207</v>
      </c>
    </row>
    <row r="19754" spans="1:9" x14ac:dyDescent="0.25">
      <c r="A19754" s="114" t="s">
        <v>2259</v>
      </c>
      <c r="B19754">
        <v>269</v>
      </c>
      <c r="C19754" s="114" t="s">
        <v>53</v>
      </c>
      <c r="D19754" s="114" t="s">
        <v>296</v>
      </c>
      <c r="E19754" s="115">
        <v>44895</v>
      </c>
      <c r="F19754" s="192">
        <v>0.47399305555555554</v>
      </c>
      <c r="G19754">
        <v>2</v>
      </c>
      <c r="H19754" s="114" t="s">
        <v>297</v>
      </c>
      <c r="I19754"/>
    </row>
    <row r="19755" spans="1:9" x14ac:dyDescent="0.25">
      <c r="A19755" s="114" t="s">
        <v>2259</v>
      </c>
      <c r="B19755">
        <v>270</v>
      </c>
      <c r="C19755" s="114" t="s">
        <v>52</v>
      </c>
      <c r="D19755" s="114" t="s">
        <v>1278</v>
      </c>
      <c r="E19755" s="115">
        <v>44895</v>
      </c>
      <c r="F19755" s="192">
        <v>0.47423611111111114</v>
      </c>
      <c r="G19755">
        <v>2</v>
      </c>
      <c r="H19755" s="114" t="s">
        <v>1279</v>
      </c>
      <c r="I19755">
        <v>7755660</v>
      </c>
    </row>
    <row r="19756" spans="1:9" x14ac:dyDescent="0.25">
      <c r="A19756" s="114" t="s">
        <v>2259</v>
      </c>
      <c r="B19756">
        <v>271</v>
      </c>
      <c r="C19756" s="114" t="s">
        <v>54</v>
      </c>
      <c r="D19756" s="114" t="s">
        <v>462</v>
      </c>
      <c r="E19756" s="115">
        <v>44895</v>
      </c>
      <c r="F19756" s="192">
        <v>0.47430555555555554</v>
      </c>
      <c r="G19756">
        <v>2</v>
      </c>
      <c r="H19756" s="114" t="s">
        <v>463</v>
      </c>
      <c r="I19756">
        <v>7623788</v>
      </c>
    </row>
    <row r="19757" spans="1:9" x14ac:dyDescent="0.25">
      <c r="A19757" s="114" t="s">
        <v>2259</v>
      </c>
      <c r="B19757">
        <v>272</v>
      </c>
      <c r="C19757" s="114" t="s">
        <v>52</v>
      </c>
      <c r="D19757" s="114" t="s">
        <v>234</v>
      </c>
      <c r="E19757" s="115">
        <v>44895</v>
      </c>
      <c r="F19757" s="192">
        <v>0.47460648148148149</v>
      </c>
      <c r="G19757">
        <v>2</v>
      </c>
      <c r="H19757" s="114" t="s">
        <v>235</v>
      </c>
      <c r="I19757">
        <v>4850529</v>
      </c>
    </row>
    <row r="19758" spans="1:9" x14ac:dyDescent="0.25">
      <c r="A19758" s="114" t="s">
        <v>2259</v>
      </c>
      <c r="B19758">
        <v>273</v>
      </c>
      <c r="C19758" s="114" t="s">
        <v>53</v>
      </c>
      <c r="D19758" s="114" t="s">
        <v>1919</v>
      </c>
      <c r="E19758" s="115">
        <v>44895</v>
      </c>
      <c r="F19758" s="192">
        <v>0.47604166666666664</v>
      </c>
      <c r="G19758">
        <v>2</v>
      </c>
      <c r="H19758" s="114" t="s">
        <v>1920</v>
      </c>
      <c r="I19758"/>
    </row>
    <row r="19759" spans="1:9" x14ac:dyDescent="0.25">
      <c r="A19759" s="114" t="s">
        <v>2259</v>
      </c>
      <c r="B19759">
        <v>274</v>
      </c>
      <c r="C19759" s="114" t="s">
        <v>54</v>
      </c>
      <c r="D19759" s="114" t="s">
        <v>2055</v>
      </c>
      <c r="E19759" s="115">
        <v>44895</v>
      </c>
      <c r="F19759" s="192">
        <v>0.47612268518518519</v>
      </c>
      <c r="G19759">
        <v>2</v>
      </c>
      <c r="H19759" s="114" t="s">
        <v>2056</v>
      </c>
      <c r="I19759"/>
    </row>
    <row r="19760" spans="1:9" x14ac:dyDescent="0.25">
      <c r="A19760" s="114" t="s">
        <v>2259</v>
      </c>
      <c r="B19760">
        <v>275</v>
      </c>
      <c r="C19760" s="114" t="s">
        <v>56</v>
      </c>
      <c r="D19760" s="114" t="s">
        <v>1675</v>
      </c>
      <c r="E19760" s="115">
        <v>44895</v>
      </c>
      <c r="F19760" s="192">
        <v>0.47620370370370368</v>
      </c>
      <c r="G19760">
        <v>2</v>
      </c>
      <c r="H19760" s="114" t="s">
        <v>1676</v>
      </c>
      <c r="I19760">
        <v>7107891</v>
      </c>
    </row>
    <row r="19761" spans="1:9" x14ac:dyDescent="0.25">
      <c r="A19761" s="114" t="s">
        <v>2259</v>
      </c>
      <c r="B19761">
        <v>276</v>
      </c>
      <c r="C19761" s="114" t="s">
        <v>54</v>
      </c>
      <c r="D19761" s="114" t="s">
        <v>1786</v>
      </c>
      <c r="E19761" s="115">
        <v>44895</v>
      </c>
      <c r="F19761" s="192">
        <v>0.4762615740740741</v>
      </c>
      <c r="G19761">
        <v>2</v>
      </c>
      <c r="H19761" s="114" t="s">
        <v>1787</v>
      </c>
      <c r="I19761">
        <v>8318893</v>
      </c>
    </row>
    <row r="19762" spans="1:9" x14ac:dyDescent="0.25">
      <c r="A19762" s="114" t="s">
        <v>2259</v>
      </c>
      <c r="B19762">
        <v>277</v>
      </c>
      <c r="C19762" s="114" t="s">
        <v>54</v>
      </c>
      <c r="D19762" s="114" t="s">
        <v>1386</v>
      </c>
      <c r="E19762" s="115">
        <v>44895</v>
      </c>
      <c r="F19762" s="192">
        <v>0.47655092592592591</v>
      </c>
      <c r="G19762">
        <v>2</v>
      </c>
      <c r="H19762" s="114" t="s">
        <v>1387</v>
      </c>
      <c r="I19762"/>
    </row>
    <row r="19763" spans="1:9" x14ac:dyDescent="0.25">
      <c r="A19763" s="114" t="s">
        <v>2259</v>
      </c>
      <c r="B19763">
        <v>278</v>
      </c>
      <c r="C19763" s="114" t="s">
        <v>52</v>
      </c>
      <c r="D19763" s="114" t="s">
        <v>246</v>
      </c>
      <c r="E19763" s="115">
        <v>44895</v>
      </c>
      <c r="F19763" s="192">
        <v>0.47660879629629632</v>
      </c>
      <c r="G19763">
        <v>2</v>
      </c>
      <c r="H19763" s="114" t="s">
        <v>247</v>
      </c>
      <c r="I19763">
        <v>7284211</v>
      </c>
    </row>
    <row r="19764" spans="1:9" x14ac:dyDescent="0.25">
      <c r="A19764" s="114" t="s">
        <v>2259</v>
      </c>
      <c r="B19764">
        <v>279</v>
      </c>
      <c r="C19764" s="114" t="s">
        <v>54</v>
      </c>
      <c r="D19764" s="114" t="s">
        <v>1527</v>
      </c>
      <c r="E19764" s="115">
        <v>44895</v>
      </c>
      <c r="F19764" s="192">
        <v>0.47684027777777777</v>
      </c>
      <c r="G19764">
        <v>2</v>
      </c>
      <c r="H19764" s="114" t="s">
        <v>1528</v>
      </c>
      <c r="I19764"/>
    </row>
    <row r="19765" spans="1:9" x14ac:dyDescent="0.25">
      <c r="A19765" s="114" t="s">
        <v>2259</v>
      </c>
      <c r="B19765">
        <v>280</v>
      </c>
      <c r="C19765" s="114" t="s">
        <v>52</v>
      </c>
      <c r="D19765" s="114" t="s">
        <v>1798</v>
      </c>
      <c r="E19765" s="115">
        <v>44895</v>
      </c>
      <c r="F19765" s="192">
        <v>0.47693287037037035</v>
      </c>
      <c r="G19765">
        <v>2</v>
      </c>
      <c r="H19765" s="114" t="s">
        <v>1799</v>
      </c>
      <c r="I19765">
        <v>14112338</v>
      </c>
    </row>
    <row r="19766" spans="1:9" x14ac:dyDescent="0.25">
      <c r="A19766" s="114" t="s">
        <v>2259</v>
      </c>
      <c r="B19766">
        <v>281</v>
      </c>
      <c r="C19766" s="114" t="s">
        <v>52</v>
      </c>
      <c r="D19766" s="114" t="s">
        <v>2200</v>
      </c>
      <c r="E19766" s="115">
        <v>44895</v>
      </c>
      <c r="F19766" s="192">
        <v>0.4770949074074074</v>
      </c>
      <c r="G19766">
        <v>2</v>
      </c>
      <c r="H19766" s="114" t="s">
        <v>2201</v>
      </c>
      <c r="I19766">
        <v>14929803</v>
      </c>
    </row>
    <row r="19767" spans="1:9" x14ac:dyDescent="0.25">
      <c r="A19767" s="114" t="s">
        <v>2259</v>
      </c>
      <c r="B19767">
        <v>282</v>
      </c>
      <c r="C19767" s="114" t="s">
        <v>52</v>
      </c>
      <c r="D19767" s="114" t="s">
        <v>240</v>
      </c>
      <c r="E19767" s="115">
        <v>44895</v>
      </c>
      <c r="F19767" s="192">
        <v>0.47736111111111112</v>
      </c>
      <c r="G19767">
        <v>2</v>
      </c>
      <c r="H19767" s="114" t="s">
        <v>241</v>
      </c>
      <c r="I19767">
        <v>2684895</v>
      </c>
    </row>
    <row r="19768" spans="1:9" x14ac:dyDescent="0.25">
      <c r="A19768" s="114" t="s">
        <v>2259</v>
      </c>
      <c r="B19768">
        <v>283</v>
      </c>
      <c r="C19768" s="114" t="s">
        <v>54</v>
      </c>
      <c r="D19768" s="114" t="s">
        <v>264</v>
      </c>
      <c r="E19768" s="115">
        <v>44895</v>
      </c>
      <c r="F19768" s="192">
        <v>0.47771990740740738</v>
      </c>
      <c r="G19768">
        <v>2</v>
      </c>
      <c r="H19768" s="114" t="s">
        <v>265</v>
      </c>
      <c r="I19768">
        <v>5350791</v>
      </c>
    </row>
    <row r="19769" spans="1:9" x14ac:dyDescent="0.25">
      <c r="A19769" s="114" t="s">
        <v>2259</v>
      </c>
      <c r="B19769">
        <v>284</v>
      </c>
      <c r="C19769" s="114" t="s">
        <v>54</v>
      </c>
      <c r="D19769" s="114" t="s">
        <v>538</v>
      </c>
      <c r="E19769" s="115">
        <v>44895</v>
      </c>
      <c r="F19769" s="192">
        <v>0.47809027777777779</v>
      </c>
      <c r="G19769">
        <v>2</v>
      </c>
      <c r="H19769" s="114" t="s">
        <v>539</v>
      </c>
      <c r="I19769">
        <v>14838232</v>
      </c>
    </row>
    <row r="19770" spans="1:9" x14ac:dyDescent="0.25">
      <c r="A19770" s="114" t="s">
        <v>2259</v>
      </c>
      <c r="B19770">
        <v>285</v>
      </c>
      <c r="C19770" s="114" t="s">
        <v>54</v>
      </c>
      <c r="D19770" s="114" t="s">
        <v>1312</v>
      </c>
      <c r="E19770" s="115">
        <v>44895</v>
      </c>
      <c r="F19770" s="192">
        <v>0.47815972222222225</v>
      </c>
      <c r="G19770">
        <v>2</v>
      </c>
      <c r="H19770" s="114" t="s">
        <v>1313</v>
      </c>
      <c r="I19770">
        <v>5334331</v>
      </c>
    </row>
    <row r="19771" spans="1:9" x14ac:dyDescent="0.25">
      <c r="A19771" s="114" t="s">
        <v>2259</v>
      </c>
      <c r="B19771">
        <v>286</v>
      </c>
      <c r="C19771" s="114" t="s">
        <v>54</v>
      </c>
      <c r="D19771" s="114" t="s">
        <v>2083</v>
      </c>
      <c r="E19771" s="115">
        <v>44895</v>
      </c>
      <c r="F19771" s="192">
        <v>0.47824074074074074</v>
      </c>
      <c r="G19771">
        <v>2</v>
      </c>
      <c r="H19771" s="114" t="s">
        <v>2084</v>
      </c>
      <c r="I19771">
        <v>5346563</v>
      </c>
    </row>
    <row r="19772" spans="1:9" x14ac:dyDescent="0.25">
      <c r="A19772" s="114" t="s">
        <v>2259</v>
      </c>
      <c r="B19772">
        <v>287</v>
      </c>
      <c r="C19772" s="114" t="s">
        <v>54</v>
      </c>
      <c r="D19772" s="114" t="s">
        <v>1324</v>
      </c>
      <c r="E19772" s="115">
        <v>44895</v>
      </c>
      <c r="F19772" s="192">
        <v>0.47833333333333333</v>
      </c>
      <c r="G19772">
        <v>2</v>
      </c>
      <c r="H19772" s="114" t="s">
        <v>1325</v>
      </c>
      <c r="I19772">
        <v>2189493</v>
      </c>
    </row>
    <row r="19773" spans="1:9" x14ac:dyDescent="0.25">
      <c r="A19773" s="114" t="s">
        <v>2259</v>
      </c>
      <c r="B19773">
        <v>288</v>
      </c>
      <c r="C19773" s="114" t="s">
        <v>54</v>
      </c>
      <c r="D19773" s="114" t="s">
        <v>623</v>
      </c>
      <c r="E19773" s="115">
        <v>44895</v>
      </c>
      <c r="F19773" s="192">
        <v>0.47837962962962965</v>
      </c>
      <c r="G19773">
        <v>2</v>
      </c>
      <c r="H19773" s="114" t="s">
        <v>624</v>
      </c>
      <c r="I19773">
        <v>5351708</v>
      </c>
    </row>
    <row r="19774" spans="1:9" x14ac:dyDescent="0.25">
      <c r="A19774" s="114" t="s">
        <v>2259</v>
      </c>
      <c r="B19774">
        <v>289</v>
      </c>
      <c r="C19774" s="114" t="s">
        <v>54</v>
      </c>
      <c r="D19774" s="114" t="s">
        <v>1454</v>
      </c>
      <c r="E19774" s="115">
        <v>44895</v>
      </c>
      <c r="F19774" s="192">
        <v>0.47843750000000002</v>
      </c>
      <c r="G19774">
        <v>2</v>
      </c>
      <c r="H19774" s="114" t="s">
        <v>1455</v>
      </c>
      <c r="I19774">
        <v>2054077</v>
      </c>
    </row>
    <row r="19775" spans="1:9" x14ac:dyDescent="0.25">
      <c r="A19775" s="114" t="s">
        <v>2259</v>
      </c>
      <c r="B19775">
        <v>290</v>
      </c>
      <c r="C19775" s="114" t="s">
        <v>52</v>
      </c>
      <c r="D19775" s="114" t="s">
        <v>1782</v>
      </c>
      <c r="E19775" s="115">
        <v>44895</v>
      </c>
      <c r="F19775" s="192">
        <v>0.47896990740740741</v>
      </c>
      <c r="G19775">
        <v>2</v>
      </c>
      <c r="H19775" s="114" t="s">
        <v>1783</v>
      </c>
      <c r="I19775">
        <v>5422391</v>
      </c>
    </row>
    <row r="19776" spans="1:9" x14ac:dyDescent="0.25">
      <c r="A19776" s="114" t="s">
        <v>2259</v>
      </c>
      <c r="B19776">
        <v>291</v>
      </c>
      <c r="C19776" s="114" t="s">
        <v>54</v>
      </c>
      <c r="D19776" s="114" t="s">
        <v>696</v>
      </c>
      <c r="E19776" s="115">
        <v>44895</v>
      </c>
      <c r="F19776" s="192">
        <v>0.47943287037037036</v>
      </c>
      <c r="G19776">
        <v>2</v>
      </c>
      <c r="H19776" s="114" t="s">
        <v>697</v>
      </c>
      <c r="I19776">
        <v>8297552</v>
      </c>
    </row>
    <row r="19777" spans="1:9" x14ac:dyDescent="0.25">
      <c r="A19777" s="114" t="s">
        <v>2259</v>
      </c>
      <c r="B19777">
        <v>292</v>
      </c>
      <c r="C19777" s="114" t="s">
        <v>54</v>
      </c>
      <c r="D19777" s="114" t="s">
        <v>1356</v>
      </c>
      <c r="E19777" s="115">
        <v>44895</v>
      </c>
      <c r="F19777" s="192">
        <v>0.48016203703703703</v>
      </c>
      <c r="G19777">
        <v>2</v>
      </c>
      <c r="H19777" s="114" t="s">
        <v>1357</v>
      </c>
      <c r="I19777"/>
    </row>
    <row r="19778" spans="1:9" x14ac:dyDescent="0.25">
      <c r="A19778" s="114" t="s">
        <v>2259</v>
      </c>
      <c r="B19778">
        <v>293</v>
      </c>
      <c r="C19778" s="114" t="s">
        <v>54</v>
      </c>
      <c r="D19778" s="114" t="s">
        <v>464</v>
      </c>
      <c r="E19778" s="115">
        <v>44895</v>
      </c>
      <c r="F19778" s="192">
        <v>0.48091435185185183</v>
      </c>
      <c r="G19778">
        <v>2</v>
      </c>
      <c r="H19778" s="114" t="s">
        <v>465</v>
      </c>
      <c r="I19778">
        <v>5336131</v>
      </c>
    </row>
    <row r="19779" spans="1:9" x14ac:dyDescent="0.25">
      <c r="A19779" s="114" t="s">
        <v>2259</v>
      </c>
      <c r="B19779">
        <v>294</v>
      </c>
      <c r="C19779" s="114" t="s">
        <v>52</v>
      </c>
      <c r="D19779" s="114" t="s">
        <v>1717</v>
      </c>
      <c r="E19779" s="115">
        <v>44895</v>
      </c>
      <c r="F19779" s="192">
        <v>0.48113425925925923</v>
      </c>
      <c r="G19779">
        <v>2</v>
      </c>
      <c r="H19779" s="114" t="s">
        <v>1718</v>
      </c>
      <c r="I19779">
        <v>14822440</v>
      </c>
    </row>
    <row r="19780" spans="1:9" x14ac:dyDescent="0.25">
      <c r="A19780" s="114" t="s">
        <v>2259</v>
      </c>
      <c r="B19780">
        <v>295</v>
      </c>
      <c r="C19780" s="114" t="s">
        <v>53</v>
      </c>
      <c r="D19780" s="114" t="s">
        <v>1588</v>
      </c>
      <c r="E19780" s="115">
        <v>44895</v>
      </c>
      <c r="F19780" s="192">
        <v>0.48153935185185187</v>
      </c>
      <c r="G19780">
        <v>2</v>
      </c>
      <c r="H19780" s="114" t="s">
        <v>1589</v>
      </c>
      <c r="I19780"/>
    </row>
    <row r="19781" spans="1:9" x14ac:dyDescent="0.25">
      <c r="A19781" s="114" t="s">
        <v>2259</v>
      </c>
      <c r="B19781">
        <v>296</v>
      </c>
      <c r="C19781" s="114" t="s">
        <v>53</v>
      </c>
      <c r="D19781" s="114" t="s">
        <v>1646</v>
      </c>
      <c r="E19781" s="115">
        <v>44895</v>
      </c>
      <c r="F19781" s="192">
        <v>0.48159722222222223</v>
      </c>
      <c r="G19781">
        <v>2</v>
      </c>
      <c r="H19781" s="114" t="s">
        <v>587</v>
      </c>
      <c r="I19781"/>
    </row>
    <row r="19782" spans="1:9" x14ac:dyDescent="0.25">
      <c r="A19782" s="114" t="s">
        <v>2259</v>
      </c>
      <c r="B19782">
        <v>297</v>
      </c>
      <c r="C19782" s="114" t="s">
        <v>54</v>
      </c>
      <c r="D19782" s="114" t="s">
        <v>2174</v>
      </c>
      <c r="E19782" s="115">
        <v>44895</v>
      </c>
      <c r="F19782" s="192">
        <v>0.48173611111111109</v>
      </c>
      <c r="G19782">
        <v>2</v>
      </c>
      <c r="H19782" s="114" t="s">
        <v>2175</v>
      </c>
      <c r="I19782"/>
    </row>
    <row r="19783" spans="1:9" x14ac:dyDescent="0.25">
      <c r="A19783" s="114" t="s">
        <v>2259</v>
      </c>
      <c r="B19783">
        <v>298</v>
      </c>
      <c r="C19783" s="114" t="s">
        <v>53</v>
      </c>
      <c r="D19783" s="114" t="s">
        <v>1422</v>
      </c>
      <c r="E19783" s="115">
        <v>44895</v>
      </c>
      <c r="F19783" s="192">
        <v>0.481875</v>
      </c>
      <c r="G19783">
        <v>2</v>
      </c>
      <c r="H19783" s="114" t="s">
        <v>1423</v>
      </c>
      <c r="I19783"/>
    </row>
    <row r="19784" spans="1:9" x14ac:dyDescent="0.25">
      <c r="A19784" s="114" t="s">
        <v>2259</v>
      </c>
      <c r="B19784">
        <v>299</v>
      </c>
      <c r="C19784" s="114" t="s">
        <v>53</v>
      </c>
      <c r="D19784" s="114" t="s">
        <v>1880</v>
      </c>
      <c r="E19784" s="115">
        <v>44895</v>
      </c>
      <c r="F19784" s="192">
        <v>0.48194444444444445</v>
      </c>
      <c r="G19784">
        <v>2</v>
      </c>
      <c r="H19784" s="114" t="s">
        <v>1881</v>
      </c>
      <c r="I19784"/>
    </row>
    <row r="19785" spans="1:9" x14ac:dyDescent="0.25">
      <c r="A19785" s="114" t="s">
        <v>2259</v>
      </c>
      <c r="B19785">
        <v>300</v>
      </c>
      <c r="C19785" s="114" t="s">
        <v>58</v>
      </c>
      <c r="D19785" s="114" t="s">
        <v>1743</v>
      </c>
      <c r="E19785" s="115">
        <v>44895</v>
      </c>
      <c r="F19785" s="192">
        <v>0.48203703703703704</v>
      </c>
      <c r="G19785">
        <v>2</v>
      </c>
      <c r="H19785" s="114" t="s">
        <v>1744</v>
      </c>
      <c r="I19785">
        <v>14810359</v>
      </c>
    </row>
    <row r="19786" spans="1:9" x14ac:dyDescent="0.25">
      <c r="A19786" s="114" t="s">
        <v>2259</v>
      </c>
      <c r="B19786">
        <v>301</v>
      </c>
      <c r="C19786" s="114" t="s">
        <v>54</v>
      </c>
      <c r="D19786" s="114" t="s">
        <v>2003</v>
      </c>
      <c r="E19786" s="115">
        <v>44895</v>
      </c>
      <c r="F19786" s="192">
        <v>0.4820949074074074</v>
      </c>
      <c r="G19786">
        <v>2</v>
      </c>
      <c r="H19786" s="114" t="s">
        <v>2004</v>
      </c>
      <c r="I19786">
        <v>3686703</v>
      </c>
    </row>
    <row r="19787" spans="1:9" x14ac:dyDescent="0.25">
      <c r="A19787" s="114" t="s">
        <v>2259</v>
      </c>
      <c r="B19787">
        <v>302</v>
      </c>
      <c r="C19787" s="114" t="s">
        <v>54</v>
      </c>
      <c r="D19787" s="114" t="s">
        <v>196</v>
      </c>
      <c r="E19787" s="115">
        <v>44895</v>
      </c>
      <c r="F19787" s="192">
        <v>0.48216435185185186</v>
      </c>
      <c r="G19787">
        <v>2</v>
      </c>
      <c r="H19787" s="114" t="s">
        <v>197</v>
      </c>
      <c r="I19787">
        <v>5500416</v>
      </c>
    </row>
    <row r="19788" spans="1:9" x14ac:dyDescent="0.25">
      <c r="A19788" s="114" t="s">
        <v>2259</v>
      </c>
      <c r="B19788">
        <v>303</v>
      </c>
      <c r="C19788" s="114" t="s">
        <v>54</v>
      </c>
      <c r="D19788" s="114" t="s">
        <v>1628</v>
      </c>
      <c r="E19788" s="115">
        <v>44895</v>
      </c>
      <c r="F19788" s="192">
        <v>0.48223379629629631</v>
      </c>
      <c r="G19788">
        <v>2</v>
      </c>
      <c r="H19788" s="114" t="s">
        <v>1629</v>
      </c>
      <c r="I19788"/>
    </row>
    <row r="19789" spans="1:9" x14ac:dyDescent="0.25">
      <c r="A19789" s="114" t="s">
        <v>2259</v>
      </c>
      <c r="B19789">
        <v>304</v>
      </c>
      <c r="C19789" s="114" t="s">
        <v>54</v>
      </c>
      <c r="D19789" s="114" t="s">
        <v>625</v>
      </c>
      <c r="E19789" s="115">
        <v>44895</v>
      </c>
      <c r="F19789" s="192">
        <v>0.48230324074074077</v>
      </c>
      <c r="G19789">
        <v>2</v>
      </c>
      <c r="H19789" s="114" t="s">
        <v>626</v>
      </c>
      <c r="I19789">
        <v>3414184</v>
      </c>
    </row>
    <row r="19790" spans="1:9" x14ac:dyDescent="0.25">
      <c r="A19790" s="114" t="s">
        <v>2259</v>
      </c>
      <c r="B19790">
        <v>305</v>
      </c>
      <c r="C19790" s="114" t="s">
        <v>53</v>
      </c>
      <c r="D19790" s="114" t="s">
        <v>392</v>
      </c>
      <c r="E19790" s="115">
        <v>44895</v>
      </c>
      <c r="F19790" s="192">
        <v>0.48245370370370372</v>
      </c>
      <c r="G19790">
        <v>2</v>
      </c>
      <c r="H19790" s="114" t="s">
        <v>393</v>
      </c>
      <c r="I19790">
        <v>2716548</v>
      </c>
    </row>
    <row r="19791" spans="1:9" x14ac:dyDescent="0.25">
      <c r="A19791" s="114" t="s">
        <v>2259</v>
      </c>
      <c r="B19791">
        <v>306</v>
      </c>
      <c r="C19791" s="114" t="s">
        <v>52</v>
      </c>
      <c r="D19791" s="114" t="s">
        <v>1513</v>
      </c>
      <c r="E19791" s="115">
        <v>44895</v>
      </c>
      <c r="F19791" s="192">
        <v>0.48267361111111112</v>
      </c>
      <c r="G19791">
        <v>2</v>
      </c>
      <c r="H19791" s="114" t="s">
        <v>1514</v>
      </c>
      <c r="I19791">
        <v>5277411</v>
      </c>
    </row>
    <row r="19792" spans="1:9" x14ac:dyDescent="0.25">
      <c r="A19792" s="114" t="s">
        <v>2259</v>
      </c>
      <c r="B19792">
        <v>307</v>
      </c>
      <c r="C19792" s="114" t="s">
        <v>54</v>
      </c>
      <c r="D19792" s="114" t="s">
        <v>631</v>
      </c>
      <c r="E19792" s="115">
        <v>44895</v>
      </c>
      <c r="F19792" s="192">
        <v>0.48348379629629629</v>
      </c>
      <c r="G19792">
        <v>2</v>
      </c>
      <c r="H19792" s="114" t="s">
        <v>632</v>
      </c>
      <c r="I19792">
        <v>8259221</v>
      </c>
    </row>
    <row r="19793" spans="1:9" x14ac:dyDescent="0.25">
      <c r="A19793" s="114" t="s">
        <v>2259</v>
      </c>
      <c r="B19793">
        <v>308</v>
      </c>
      <c r="C19793" s="114" t="s">
        <v>53</v>
      </c>
      <c r="D19793" s="114" t="s">
        <v>1392</v>
      </c>
      <c r="E19793" s="115">
        <v>44895</v>
      </c>
      <c r="F19793" s="192">
        <v>0.48359953703703706</v>
      </c>
      <c r="G19793">
        <v>2</v>
      </c>
      <c r="H19793" s="114" t="s">
        <v>1393</v>
      </c>
      <c r="I19793">
        <v>4839809</v>
      </c>
    </row>
    <row r="19794" spans="1:9" x14ac:dyDescent="0.25">
      <c r="A19794" s="114" t="s">
        <v>2259</v>
      </c>
      <c r="B19794">
        <v>309</v>
      </c>
      <c r="C19794" s="114" t="s">
        <v>53</v>
      </c>
      <c r="D19794" s="114" t="s">
        <v>1875</v>
      </c>
      <c r="E19794" s="115">
        <v>44895</v>
      </c>
      <c r="F19794" s="192">
        <v>0.48366898148148146</v>
      </c>
      <c r="G19794">
        <v>2</v>
      </c>
      <c r="H19794" s="114" t="s">
        <v>1876</v>
      </c>
      <c r="I19794"/>
    </row>
    <row r="19795" spans="1:9" x14ac:dyDescent="0.25">
      <c r="A19795" s="114" t="s">
        <v>2259</v>
      </c>
      <c r="B19795">
        <v>310</v>
      </c>
      <c r="C19795" s="114" t="s">
        <v>53</v>
      </c>
      <c r="D19795" s="114" t="s">
        <v>1877</v>
      </c>
      <c r="E19795" s="115">
        <v>44895</v>
      </c>
      <c r="F19795" s="192">
        <v>0.48372685185185182</v>
      </c>
      <c r="G19795">
        <v>2</v>
      </c>
      <c r="H19795" s="114" t="s">
        <v>1878</v>
      </c>
      <c r="I19795"/>
    </row>
    <row r="19796" spans="1:9" x14ac:dyDescent="0.25">
      <c r="A19796" s="114" t="s">
        <v>2259</v>
      </c>
      <c r="B19796">
        <v>311</v>
      </c>
      <c r="C19796" s="114" t="s">
        <v>52</v>
      </c>
      <c r="D19796" s="114" t="s">
        <v>1702</v>
      </c>
      <c r="E19796" s="115">
        <v>44895</v>
      </c>
      <c r="F19796" s="192">
        <v>0.48401620370370368</v>
      </c>
      <c r="G19796">
        <v>2</v>
      </c>
      <c r="H19796" s="114" t="s">
        <v>1703</v>
      </c>
      <c r="I19796">
        <v>5272912</v>
      </c>
    </row>
    <row r="19797" spans="1:9" x14ac:dyDescent="0.25">
      <c r="A19797" s="114" t="s">
        <v>2259</v>
      </c>
      <c r="B19797">
        <v>312</v>
      </c>
      <c r="C19797" s="114" t="s">
        <v>53</v>
      </c>
      <c r="D19797" s="114" t="s">
        <v>1890</v>
      </c>
      <c r="E19797" s="115">
        <v>44895</v>
      </c>
      <c r="F19797" s="192">
        <v>0.48451388888888891</v>
      </c>
      <c r="G19797">
        <v>2</v>
      </c>
      <c r="H19797" s="114" t="s">
        <v>1891</v>
      </c>
      <c r="I19797"/>
    </row>
    <row r="19798" spans="1:9" x14ac:dyDescent="0.25">
      <c r="A19798" s="114" t="s">
        <v>2259</v>
      </c>
      <c r="B19798">
        <v>313</v>
      </c>
      <c r="C19798" s="114" t="s">
        <v>56</v>
      </c>
      <c r="D19798" s="114" t="s">
        <v>1847</v>
      </c>
      <c r="E19798" s="115">
        <v>44895</v>
      </c>
      <c r="F19798" s="192">
        <v>0.48472222222222222</v>
      </c>
      <c r="G19798">
        <v>2</v>
      </c>
      <c r="H19798" s="114" t="s">
        <v>1848</v>
      </c>
      <c r="I19798"/>
    </row>
    <row r="19799" spans="1:9" x14ac:dyDescent="0.25">
      <c r="A19799" s="114" t="s">
        <v>2259</v>
      </c>
      <c r="B19799">
        <v>314</v>
      </c>
      <c r="C19799" s="114" t="s">
        <v>56</v>
      </c>
      <c r="D19799" s="114" t="s">
        <v>692</v>
      </c>
      <c r="E19799" s="115">
        <v>44895</v>
      </c>
      <c r="F19799" s="192">
        <v>0.48479166666666668</v>
      </c>
      <c r="G19799">
        <v>2</v>
      </c>
      <c r="H19799" s="114" t="s">
        <v>693</v>
      </c>
      <c r="I19799">
        <v>2051992</v>
      </c>
    </row>
    <row r="19800" spans="1:9" x14ac:dyDescent="0.25">
      <c r="A19800" s="114" t="s">
        <v>2259</v>
      </c>
      <c r="B19800">
        <v>315</v>
      </c>
      <c r="C19800" s="114" t="s">
        <v>54</v>
      </c>
      <c r="D19800" s="114" t="s">
        <v>294</v>
      </c>
      <c r="E19800" s="115">
        <v>44895</v>
      </c>
      <c r="F19800" s="192">
        <v>0.48527777777777775</v>
      </c>
      <c r="G19800">
        <v>2</v>
      </c>
      <c r="H19800" s="114" t="s">
        <v>295</v>
      </c>
      <c r="I19800">
        <v>14958063</v>
      </c>
    </row>
    <row r="19801" spans="1:9" x14ac:dyDescent="0.25">
      <c r="A19801" s="114" t="s">
        <v>2259</v>
      </c>
      <c r="B19801">
        <v>316</v>
      </c>
      <c r="C19801" s="114" t="s">
        <v>53</v>
      </c>
      <c r="D19801" s="114" t="s">
        <v>1396</v>
      </c>
      <c r="E19801" s="115">
        <v>44895</v>
      </c>
      <c r="F19801" s="192">
        <v>0.48542824074074076</v>
      </c>
      <c r="G19801">
        <v>2</v>
      </c>
      <c r="H19801" s="114" t="s">
        <v>1397</v>
      </c>
      <c r="I19801">
        <v>14824036</v>
      </c>
    </row>
    <row r="19802" spans="1:9" x14ac:dyDescent="0.25">
      <c r="A19802" s="114" t="s">
        <v>2259</v>
      </c>
      <c r="B19802">
        <v>317</v>
      </c>
      <c r="C19802" s="114" t="s">
        <v>53</v>
      </c>
      <c r="D19802" s="114" t="s">
        <v>1467</v>
      </c>
      <c r="E19802" s="115">
        <v>44895</v>
      </c>
      <c r="F19802" s="192">
        <v>0.48585648148148147</v>
      </c>
      <c r="G19802">
        <v>2</v>
      </c>
      <c r="H19802" s="114" t="s">
        <v>1468</v>
      </c>
      <c r="I19802"/>
    </row>
    <row r="19803" spans="1:9" x14ac:dyDescent="0.25">
      <c r="A19803" s="114" t="s">
        <v>2259</v>
      </c>
      <c r="B19803">
        <v>318</v>
      </c>
      <c r="C19803" s="114" t="s">
        <v>53</v>
      </c>
      <c r="D19803" s="114" t="s">
        <v>2112</v>
      </c>
      <c r="E19803" s="115">
        <v>44895</v>
      </c>
      <c r="F19803" s="192">
        <v>0.48704861111111108</v>
      </c>
      <c r="G19803">
        <v>2</v>
      </c>
      <c r="H19803" s="114" t="s">
        <v>2113</v>
      </c>
      <c r="I19803"/>
    </row>
    <row r="19804" spans="1:9" x14ac:dyDescent="0.25">
      <c r="A19804" s="114" t="s">
        <v>2259</v>
      </c>
      <c r="B19804">
        <v>319</v>
      </c>
      <c r="C19804" s="114" t="s">
        <v>53</v>
      </c>
      <c r="D19804" s="114" t="s">
        <v>2239</v>
      </c>
      <c r="E19804" s="115">
        <v>44895</v>
      </c>
      <c r="F19804" s="192">
        <v>0.48745370370370372</v>
      </c>
      <c r="G19804">
        <v>2</v>
      </c>
      <c r="H19804" s="114" t="s">
        <v>2240</v>
      </c>
      <c r="I19804">
        <v>4854204</v>
      </c>
    </row>
    <row r="19805" spans="1:9" x14ac:dyDescent="0.25">
      <c r="A19805" s="114" t="s">
        <v>2259</v>
      </c>
      <c r="B19805">
        <v>320</v>
      </c>
      <c r="C19805" s="114" t="s">
        <v>53</v>
      </c>
      <c r="D19805" s="114" t="s">
        <v>1503</v>
      </c>
      <c r="E19805" s="115">
        <v>44895</v>
      </c>
      <c r="F19805" s="192">
        <v>0.48749999999999999</v>
      </c>
      <c r="G19805">
        <v>2</v>
      </c>
      <c r="H19805" s="114" t="s">
        <v>1504</v>
      </c>
      <c r="I19805">
        <v>5449089</v>
      </c>
    </row>
    <row r="19806" spans="1:9" x14ac:dyDescent="0.25">
      <c r="A19806" s="114" t="s">
        <v>2259</v>
      </c>
      <c r="B19806">
        <v>321</v>
      </c>
      <c r="C19806" s="114" t="s">
        <v>54</v>
      </c>
      <c r="D19806" s="114" t="s">
        <v>606</v>
      </c>
      <c r="E19806" s="115">
        <v>44895</v>
      </c>
      <c r="F19806" s="192">
        <v>0.48758101851851854</v>
      </c>
      <c r="G19806">
        <v>2</v>
      </c>
      <c r="H19806" s="114" t="s">
        <v>607</v>
      </c>
      <c r="I19806">
        <v>3404526</v>
      </c>
    </row>
    <row r="19807" spans="1:9" x14ac:dyDescent="0.25">
      <c r="A19807" s="114" t="s">
        <v>2259</v>
      </c>
      <c r="B19807">
        <v>322</v>
      </c>
      <c r="C19807" s="114" t="s">
        <v>52</v>
      </c>
      <c r="D19807" s="114" t="s">
        <v>1314</v>
      </c>
      <c r="E19807" s="115">
        <v>44895</v>
      </c>
      <c r="F19807" s="192">
        <v>0.48807870370370371</v>
      </c>
      <c r="G19807">
        <v>2</v>
      </c>
      <c r="H19807" s="114" t="s">
        <v>1315</v>
      </c>
      <c r="I19807">
        <v>14810313</v>
      </c>
    </row>
    <row r="19808" spans="1:9" x14ac:dyDescent="0.25">
      <c r="A19808" s="114" t="s">
        <v>2259</v>
      </c>
      <c r="B19808">
        <v>323</v>
      </c>
      <c r="C19808" s="114" t="s">
        <v>52</v>
      </c>
      <c r="D19808" s="114" t="s">
        <v>1745</v>
      </c>
      <c r="E19808" s="115">
        <v>44895</v>
      </c>
      <c r="F19808" s="192">
        <v>0.48821759259259262</v>
      </c>
      <c r="G19808">
        <v>2</v>
      </c>
      <c r="H19808" s="114" t="s">
        <v>1746</v>
      </c>
      <c r="I19808">
        <v>5506728</v>
      </c>
    </row>
    <row r="19809" spans="1:9" x14ac:dyDescent="0.25">
      <c r="A19809" s="114" t="s">
        <v>2259</v>
      </c>
      <c r="B19809">
        <v>324</v>
      </c>
      <c r="C19809" s="114" t="s">
        <v>53</v>
      </c>
      <c r="D19809" s="114" t="s">
        <v>510</v>
      </c>
      <c r="E19809" s="115">
        <v>44895</v>
      </c>
      <c r="F19809" s="192">
        <v>0.48834490740740738</v>
      </c>
      <c r="G19809">
        <v>2</v>
      </c>
      <c r="H19809" s="114" t="s">
        <v>511</v>
      </c>
      <c r="I19809">
        <v>2024822</v>
      </c>
    </row>
    <row r="19810" spans="1:9" x14ac:dyDescent="0.25">
      <c r="A19810" s="114" t="s">
        <v>2259</v>
      </c>
      <c r="B19810">
        <v>325</v>
      </c>
      <c r="C19810" s="114" t="s">
        <v>54</v>
      </c>
      <c r="D19810" s="114" t="s">
        <v>1884</v>
      </c>
      <c r="E19810" s="115">
        <v>44895</v>
      </c>
      <c r="F19810" s="192">
        <v>0.48921296296296296</v>
      </c>
      <c r="G19810">
        <v>2</v>
      </c>
      <c r="H19810" s="114" t="s">
        <v>1885</v>
      </c>
      <c r="I19810">
        <v>5482305</v>
      </c>
    </row>
    <row r="19811" spans="1:9" x14ac:dyDescent="0.25">
      <c r="A19811" s="114" t="s">
        <v>2259</v>
      </c>
      <c r="B19811">
        <v>326</v>
      </c>
      <c r="C19811" s="114" t="s">
        <v>53</v>
      </c>
      <c r="D19811" s="114" t="s">
        <v>490</v>
      </c>
      <c r="E19811" s="115">
        <v>44895</v>
      </c>
      <c r="F19811" s="192">
        <v>0.48928240740740742</v>
      </c>
      <c r="G19811">
        <v>2</v>
      </c>
      <c r="H19811" s="114" t="s">
        <v>491</v>
      </c>
      <c r="I19811"/>
    </row>
    <row r="19812" spans="1:9" x14ac:dyDescent="0.25">
      <c r="A19812" s="114" t="s">
        <v>2259</v>
      </c>
      <c r="B19812">
        <v>327</v>
      </c>
      <c r="C19812" s="114" t="s">
        <v>53</v>
      </c>
      <c r="D19812" s="114" t="s">
        <v>554</v>
      </c>
      <c r="E19812" s="115">
        <v>44895</v>
      </c>
      <c r="F19812" s="192">
        <v>0.48934027777777778</v>
      </c>
      <c r="G19812">
        <v>2</v>
      </c>
      <c r="H19812" s="114" t="s">
        <v>555</v>
      </c>
      <c r="I19812"/>
    </row>
    <row r="19813" spans="1:9" x14ac:dyDescent="0.25">
      <c r="A19813" s="114" t="s">
        <v>2259</v>
      </c>
      <c r="B19813">
        <v>328</v>
      </c>
      <c r="C19813" s="114" t="s">
        <v>53</v>
      </c>
      <c r="D19813" s="114" t="s">
        <v>755</v>
      </c>
      <c r="E19813" s="115">
        <v>44895</v>
      </c>
      <c r="F19813" s="192">
        <v>0.48939814814814814</v>
      </c>
      <c r="G19813">
        <v>2</v>
      </c>
      <c r="H19813" s="114" t="s">
        <v>756</v>
      </c>
      <c r="I19813"/>
    </row>
    <row r="19814" spans="1:9" x14ac:dyDescent="0.25">
      <c r="A19814" s="114" t="s">
        <v>2259</v>
      </c>
      <c r="B19814">
        <v>329</v>
      </c>
      <c r="C19814" s="114" t="s">
        <v>52</v>
      </c>
      <c r="D19814" s="114" t="s">
        <v>1704</v>
      </c>
      <c r="E19814" s="115">
        <v>44895</v>
      </c>
      <c r="F19814" s="192">
        <v>0.4894560185185185</v>
      </c>
      <c r="G19814">
        <v>2</v>
      </c>
      <c r="H19814" s="114" t="s">
        <v>1705</v>
      </c>
      <c r="I19814">
        <v>5272883</v>
      </c>
    </row>
    <row r="19815" spans="1:9" x14ac:dyDescent="0.25">
      <c r="A19815" s="114" t="s">
        <v>2259</v>
      </c>
      <c r="B19815">
        <v>330</v>
      </c>
      <c r="C19815" s="114" t="s">
        <v>54</v>
      </c>
      <c r="D19815" s="114" t="s">
        <v>332</v>
      </c>
      <c r="E19815" s="115">
        <v>44895</v>
      </c>
      <c r="F19815" s="192">
        <v>0.48959490740740741</v>
      </c>
      <c r="G19815">
        <v>2</v>
      </c>
      <c r="H19815" s="114" t="s">
        <v>333</v>
      </c>
      <c r="I19815">
        <v>5501171</v>
      </c>
    </row>
    <row r="19816" spans="1:9" x14ac:dyDescent="0.25">
      <c r="A19816" s="114" t="s">
        <v>2259</v>
      </c>
      <c r="B19816">
        <v>331</v>
      </c>
      <c r="C19816" s="114" t="s">
        <v>54</v>
      </c>
      <c r="D19816" s="114" t="s">
        <v>1242</v>
      </c>
      <c r="E19816" s="115">
        <v>44895</v>
      </c>
      <c r="F19816" s="192">
        <v>0.48983796296296295</v>
      </c>
      <c r="G19816">
        <v>2</v>
      </c>
      <c r="H19816" s="114" t="s">
        <v>1243</v>
      </c>
      <c r="I19816">
        <v>5484652</v>
      </c>
    </row>
    <row r="19817" spans="1:9" x14ac:dyDescent="0.25">
      <c r="A19817" s="114" t="s">
        <v>2259</v>
      </c>
      <c r="B19817">
        <v>332</v>
      </c>
      <c r="C19817" s="114" t="s">
        <v>52</v>
      </c>
      <c r="D19817" s="114" t="s">
        <v>2032</v>
      </c>
      <c r="E19817" s="115">
        <v>44895</v>
      </c>
      <c r="F19817" s="192">
        <v>0.4899074074074074</v>
      </c>
      <c r="G19817">
        <v>2</v>
      </c>
      <c r="H19817" s="114" t="s">
        <v>2033</v>
      </c>
      <c r="I19817">
        <v>14813000</v>
      </c>
    </row>
    <row r="19818" spans="1:9" x14ac:dyDescent="0.25">
      <c r="A19818" s="114" t="s">
        <v>2259</v>
      </c>
      <c r="B19818">
        <v>333</v>
      </c>
      <c r="C19818" s="114" t="s">
        <v>54</v>
      </c>
      <c r="D19818" s="114" t="s">
        <v>1316</v>
      </c>
      <c r="E19818" s="115">
        <v>44895</v>
      </c>
      <c r="F19818" s="192">
        <v>0.49062499999999998</v>
      </c>
      <c r="G19818">
        <v>2</v>
      </c>
      <c r="H19818" s="114" t="s">
        <v>1317</v>
      </c>
      <c r="I19818">
        <v>2052000</v>
      </c>
    </row>
    <row r="19819" spans="1:9" x14ac:dyDescent="0.25">
      <c r="A19819" s="114" t="s">
        <v>2259</v>
      </c>
      <c r="B19819">
        <v>334</v>
      </c>
      <c r="C19819" s="114" t="s">
        <v>54</v>
      </c>
      <c r="D19819" s="114" t="s">
        <v>1573</v>
      </c>
      <c r="E19819" s="115">
        <v>44895</v>
      </c>
      <c r="F19819" s="192">
        <v>0.49068287037037039</v>
      </c>
      <c r="G19819">
        <v>2</v>
      </c>
      <c r="H19819" s="114" t="s">
        <v>1574</v>
      </c>
      <c r="I19819">
        <v>7803482</v>
      </c>
    </row>
    <row r="19820" spans="1:9" x14ac:dyDescent="0.25">
      <c r="A19820" s="114" t="s">
        <v>2259</v>
      </c>
      <c r="B19820">
        <v>335</v>
      </c>
      <c r="C19820" s="114" t="s">
        <v>54</v>
      </c>
      <c r="D19820" s="114" t="s">
        <v>686</v>
      </c>
      <c r="E19820" s="115">
        <v>44895</v>
      </c>
      <c r="F19820" s="192">
        <v>0.49075231481481479</v>
      </c>
      <c r="G19820">
        <v>2</v>
      </c>
      <c r="H19820" s="114" t="s">
        <v>687</v>
      </c>
      <c r="I19820">
        <v>7344849</v>
      </c>
    </row>
    <row r="19821" spans="1:9" x14ac:dyDescent="0.25">
      <c r="A19821" s="114" t="s">
        <v>2259</v>
      </c>
      <c r="B19821">
        <v>336</v>
      </c>
      <c r="C19821" s="114" t="s">
        <v>53</v>
      </c>
      <c r="D19821" s="114" t="s">
        <v>1495</v>
      </c>
      <c r="E19821" s="115">
        <v>44895</v>
      </c>
      <c r="F19821" s="192">
        <v>0.49094907407407407</v>
      </c>
      <c r="G19821">
        <v>2</v>
      </c>
      <c r="H19821" s="114" t="s">
        <v>1496</v>
      </c>
      <c r="I19821"/>
    </row>
    <row r="19822" spans="1:9" x14ac:dyDescent="0.25">
      <c r="A19822" s="114" t="s">
        <v>2259</v>
      </c>
      <c r="B19822">
        <v>337</v>
      </c>
      <c r="C19822" s="114" t="s">
        <v>53</v>
      </c>
      <c r="D19822" s="114" t="s">
        <v>2065</v>
      </c>
      <c r="E19822" s="115">
        <v>44895</v>
      </c>
      <c r="F19822" s="192">
        <v>0.49111111111111111</v>
      </c>
      <c r="G19822">
        <v>2</v>
      </c>
      <c r="H19822" s="114" t="s">
        <v>2066</v>
      </c>
      <c r="I19822"/>
    </row>
    <row r="19823" spans="1:9" x14ac:dyDescent="0.25">
      <c r="A19823" s="114" t="s">
        <v>2259</v>
      </c>
      <c r="B19823">
        <v>338</v>
      </c>
      <c r="C19823" s="114" t="s">
        <v>52</v>
      </c>
      <c r="D19823" s="114" t="s">
        <v>446</v>
      </c>
      <c r="E19823" s="115">
        <v>44895</v>
      </c>
      <c r="F19823" s="192">
        <v>0.49162037037037037</v>
      </c>
      <c r="G19823">
        <v>2</v>
      </c>
      <c r="H19823" s="114" t="s">
        <v>447</v>
      </c>
      <c r="I19823">
        <v>5488572</v>
      </c>
    </row>
    <row r="19824" spans="1:9" x14ac:dyDescent="0.25">
      <c r="A19824" s="114" t="s">
        <v>2259</v>
      </c>
      <c r="B19824">
        <v>339</v>
      </c>
      <c r="C19824" s="114" t="s">
        <v>54</v>
      </c>
      <c r="D19824" s="114" t="s">
        <v>288</v>
      </c>
      <c r="E19824" s="115">
        <v>44895</v>
      </c>
      <c r="F19824" s="192">
        <v>0.4917361111111111</v>
      </c>
      <c r="G19824">
        <v>2</v>
      </c>
      <c r="H19824" s="114" t="s">
        <v>289</v>
      </c>
      <c r="I19824">
        <v>2055940</v>
      </c>
    </row>
    <row r="19825" spans="1:9" x14ac:dyDescent="0.25">
      <c r="A19825" s="114" t="s">
        <v>2259</v>
      </c>
      <c r="B19825">
        <v>340</v>
      </c>
      <c r="C19825" s="114" t="s">
        <v>53</v>
      </c>
      <c r="D19825" s="114" t="s">
        <v>1537</v>
      </c>
      <c r="E19825" s="115">
        <v>44895</v>
      </c>
      <c r="F19825" s="192">
        <v>0.49181712962962965</v>
      </c>
      <c r="G19825">
        <v>2</v>
      </c>
      <c r="H19825" s="114" t="s">
        <v>1538</v>
      </c>
      <c r="I19825"/>
    </row>
    <row r="19826" spans="1:9" x14ac:dyDescent="0.25">
      <c r="A19826" s="114" t="s">
        <v>2259</v>
      </c>
      <c r="B19826">
        <v>341</v>
      </c>
      <c r="C19826" s="114" t="s">
        <v>53</v>
      </c>
      <c r="D19826" s="114" t="s">
        <v>1448</v>
      </c>
      <c r="E19826" s="115">
        <v>44895</v>
      </c>
      <c r="F19826" s="192">
        <v>0.49192129629629627</v>
      </c>
      <c r="G19826">
        <v>2</v>
      </c>
      <c r="H19826" s="114" t="s">
        <v>1449</v>
      </c>
      <c r="I19826">
        <v>2651533</v>
      </c>
    </row>
    <row r="19827" spans="1:9" x14ac:dyDescent="0.25">
      <c r="A19827" s="114" t="s">
        <v>2259</v>
      </c>
      <c r="B19827">
        <v>342</v>
      </c>
      <c r="C19827" s="114" t="s">
        <v>54</v>
      </c>
      <c r="D19827" s="114" t="s">
        <v>2026</v>
      </c>
      <c r="E19827" s="115">
        <v>44895</v>
      </c>
      <c r="F19827" s="192">
        <v>0.4926388888888889</v>
      </c>
      <c r="G19827">
        <v>2</v>
      </c>
      <c r="H19827" s="114" t="s">
        <v>2027</v>
      </c>
      <c r="I19827">
        <v>5368959</v>
      </c>
    </row>
    <row r="19828" spans="1:9" x14ac:dyDescent="0.25">
      <c r="A19828" s="114" t="s">
        <v>2259</v>
      </c>
      <c r="B19828">
        <v>343</v>
      </c>
      <c r="C19828" s="114" t="s">
        <v>53</v>
      </c>
      <c r="D19828" s="114" t="s">
        <v>1539</v>
      </c>
      <c r="E19828" s="115">
        <v>44895</v>
      </c>
      <c r="F19828" s="192">
        <v>0.49281249999999999</v>
      </c>
      <c r="G19828">
        <v>2</v>
      </c>
      <c r="H19828" s="114" t="s">
        <v>1540</v>
      </c>
      <c r="I19828"/>
    </row>
    <row r="19829" spans="1:9" x14ac:dyDescent="0.25">
      <c r="A19829" s="114" t="s">
        <v>2259</v>
      </c>
      <c r="B19829">
        <v>344</v>
      </c>
      <c r="C19829" s="114" t="s">
        <v>53</v>
      </c>
      <c r="D19829" s="114" t="s">
        <v>1382</v>
      </c>
      <c r="E19829" s="115">
        <v>44895</v>
      </c>
      <c r="F19829" s="192">
        <v>0.49300925925925926</v>
      </c>
      <c r="G19829">
        <v>2</v>
      </c>
      <c r="H19829" s="114" t="s">
        <v>1383</v>
      </c>
      <c r="I19829">
        <v>4865142</v>
      </c>
    </row>
    <row r="19830" spans="1:9" x14ac:dyDescent="0.25">
      <c r="A19830" s="114" t="s">
        <v>2259</v>
      </c>
      <c r="B19830">
        <v>345</v>
      </c>
      <c r="C19830" s="114" t="s">
        <v>54</v>
      </c>
      <c r="D19830" s="114" t="s">
        <v>2170</v>
      </c>
      <c r="E19830" s="115">
        <v>44895</v>
      </c>
      <c r="F19830" s="192">
        <v>0.49326388888888889</v>
      </c>
      <c r="G19830">
        <v>2</v>
      </c>
      <c r="H19830" s="114" t="s">
        <v>2171</v>
      </c>
      <c r="I19830">
        <v>5355526</v>
      </c>
    </row>
    <row r="19831" spans="1:9" x14ac:dyDescent="0.25">
      <c r="A19831" s="114" t="s">
        <v>2259</v>
      </c>
      <c r="B19831">
        <v>346</v>
      </c>
      <c r="C19831" s="114" t="s">
        <v>54</v>
      </c>
      <c r="D19831" s="114" t="s">
        <v>1284</v>
      </c>
      <c r="E19831" s="115">
        <v>44895</v>
      </c>
      <c r="F19831" s="192">
        <v>0.49361111111111111</v>
      </c>
      <c r="G19831">
        <v>2</v>
      </c>
      <c r="H19831" s="114" t="s">
        <v>1285</v>
      </c>
      <c r="I19831">
        <v>5352274</v>
      </c>
    </row>
    <row r="19832" spans="1:9" x14ac:dyDescent="0.25">
      <c r="A19832" s="114" t="s">
        <v>2259</v>
      </c>
      <c r="B19832">
        <v>347</v>
      </c>
      <c r="C19832" s="114" t="s">
        <v>54</v>
      </c>
      <c r="D19832" s="114" t="s">
        <v>2020</v>
      </c>
      <c r="E19832" s="115">
        <v>44895</v>
      </c>
      <c r="F19832" s="192">
        <v>0.49375000000000002</v>
      </c>
      <c r="G19832">
        <v>2</v>
      </c>
      <c r="H19832" s="114" t="s">
        <v>2021</v>
      </c>
      <c r="I19832">
        <v>5343157</v>
      </c>
    </row>
    <row r="19833" spans="1:9" x14ac:dyDescent="0.25">
      <c r="A19833" s="114" t="s">
        <v>2259</v>
      </c>
      <c r="B19833">
        <v>348</v>
      </c>
      <c r="C19833" s="114" t="s">
        <v>54</v>
      </c>
      <c r="D19833" s="114" t="s">
        <v>1418</v>
      </c>
      <c r="E19833" s="115">
        <v>44895</v>
      </c>
      <c r="F19833" s="192">
        <v>0.49380787037037038</v>
      </c>
      <c r="G19833">
        <v>2</v>
      </c>
      <c r="H19833" s="114" t="s">
        <v>1419</v>
      </c>
      <c r="I19833">
        <v>5425648</v>
      </c>
    </row>
    <row r="19834" spans="1:9" x14ac:dyDescent="0.25">
      <c r="A19834" s="114" t="s">
        <v>2259</v>
      </c>
      <c r="B19834">
        <v>349</v>
      </c>
      <c r="C19834" s="114" t="s">
        <v>54</v>
      </c>
      <c r="D19834" s="114" t="s">
        <v>292</v>
      </c>
      <c r="E19834" s="115">
        <v>44895</v>
      </c>
      <c r="F19834" s="192">
        <v>0.49386574074074074</v>
      </c>
      <c r="G19834">
        <v>2</v>
      </c>
      <c r="H19834" s="114" t="s">
        <v>293</v>
      </c>
      <c r="I19834">
        <v>2052005</v>
      </c>
    </row>
    <row r="19835" spans="1:9" x14ac:dyDescent="0.25">
      <c r="A19835" s="114" t="s">
        <v>2259</v>
      </c>
      <c r="B19835">
        <v>350</v>
      </c>
      <c r="C19835" s="114" t="s">
        <v>53</v>
      </c>
      <c r="D19835" s="114" t="s">
        <v>1501</v>
      </c>
      <c r="E19835" s="115">
        <v>44895</v>
      </c>
      <c r="F19835" s="192">
        <v>0.49434027777777778</v>
      </c>
      <c r="G19835">
        <v>2</v>
      </c>
      <c r="H19835" s="114" t="s">
        <v>1502</v>
      </c>
      <c r="I19835">
        <v>2736654</v>
      </c>
    </row>
    <row r="19836" spans="1:9" x14ac:dyDescent="0.25">
      <c r="A19836" s="114" t="s">
        <v>2259</v>
      </c>
      <c r="B19836">
        <v>351</v>
      </c>
      <c r="C19836" s="114" t="s">
        <v>52</v>
      </c>
      <c r="D19836" s="114" t="s">
        <v>236</v>
      </c>
      <c r="E19836" s="115">
        <v>44895</v>
      </c>
      <c r="F19836" s="192">
        <v>0.49453703703703705</v>
      </c>
      <c r="G19836">
        <v>2</v>
      </c>
      <c r="H19836" s="114" t="s">
        <v>237</v>
      </c>
      <c r="I19836">
        <v>5272733</v>
      </c>
    </row>
    <row r="19837" spans="1:9" x14ac:dyDescent="0.25">
      <c r="A19837" s="114" t="s">
        <v>2259</v>
      </c>
      <c r="B19837">
        <v>352</v>
      </c>
      <c r="C19837" s="114" t="s">
        <v>54</v>
      </c>
      <c r="D19837" s="114" t="s">
        <v>1788</v>
      </c>
      <c r="E19837" s="115">
        <v>44895</v>
      </c>
      <c r="F19837" s="192">
        <v>0.49472222222222223</v>
      </c>
      <c r="G19837">
        <v>2</v>
      </c>
      <c r="H19837" s="114" t="s">
        <v>1789</v>
      </c>
      <c r="I19837">
        <v>3682230</v>
      </c>
    </row>
    <row r="19838" spans="1:9" x14ac:dyDescent="0.25">
      <c r="A19838" s="114" t="s">
        <v>2259</v>
      </c>
      <c r="B19838">
        <v>353</v>
      </c>
      <c r="C19838" s="114" t="s">
        <v>54</v>
      </c>
      <c r="D19838" s="114" t="s">
        <v>1350</v>
      </c>
      <c r="E19838" s="115">
        <v>44895</v>
      </c>
      <c r="F19838" s="192">
        <v>0.49479166666666669</v>
      </c>
      <c r="G19838">
        <v>2</v>
      </c>
      <c r="H19838" s="114" t="s">
        <v>1351</v>
      </c>
      <c r="I19838">
        <v>14811845</v>
      </c>
    </row>
    <row r="19839" spans="1:9" x14ac:dyDescent="0.25">
      <c r="A19839" s="114" t="s">
        <v>2259</v>
      </c>
      <c r="B19839">
        <v>354</v>
      </c>
      <c r="C19839" s="114" t="s">
        <v>24</v>
      </c>
      <c r="D19839" s="114" t="s">
        <v>1452</v>
      </c>
      <c r="E19839" s="115">
        <v>44895</v>
      </c>
      <c r="F19839" s="192">
        <v>0.49486111111111108</v>
      </c>
      <c r="G19839">
        <v>2</v>
      </c>
      <c r="H19839" s="114" t="s">
        <v>1453</v>
      </c>
      <c r="I19839">
        <v>6700966</v>
      </c>
    </row>
    <row r="19840" spans="1:9" x14ac:dyDescent="0.25">
      <c r="A19840" s="114" t="s">
        <v>2259</v>
      </c>
      <c r="B19840">
        <v>355</v>
      </c>
      <c r="C19840" s="114" t="s">
        <v>53</v>
      </c>
      <c r="D19840" s="114" t="s">
        <v>1493</v>
      </c>
      <c r="E19840" s="115">
        <v>44895</v>
      </c>
      <c r="F19840" s="192">
        <v>0.49561342592592594</v>
      </c>
      <c r="G19840">
        <v>2</v>
      </c>
      <c r="H19840" s="114" t="s">
        <v>1494</v>
      </c>
      <c r="I19840"/>
    </row>
    <row r="19841" spans="1:9" x14ac:dyDescent="0.25">
      <c r="A19841" s="114" t="s">
        <v>2259</v>
      </c>
      <c r="B19841">
        <v>356</v>
      </c>
      <c r="C19841" s="114" t="s">
        <v>54</v>
      </c>
      <c r="D19841" s="114" t="s">
        <v>2049</v>
      </c>
      <c r="E19841" s="115">
        <v>44895</v>
      </c>
      <c r="F19841" s="192">
        <v>0.49569444444444444</v>
      </c>
      <c r="G19841">
        <v>2</v>
      </c>
      <c r="H19841" s="114" t="s">
        <v>2050</v>
      </c>
      <c r="I19841">
        <v>2187859</v>
      </c>
    </row>
    <row r="19842" spans="1:9" x14ac:dyDescent="0.25">
      <c r="A19842" s="114" t="s">
        <v>2259</v>
      </c>
      <c r="B19842">
        <v>357</v>
      </c>
      <c r="C19842" s="114" t="s">
        <v>54</v>
      </c>
      <c r="D19842" s="114" t="s">
        <v>1414</v>
      </c>
      <c r="E19842" s="115">
        <v>44895</v>
      </c>
      <c r="F19842" s="192">
        <v>0.49585648148148148</v>
      </c>
      <c r="G19842">
        <v>2</v>
      </c>
      <c r="H19842" s="114" t="s">
        <v>1415</v>
      </c>
      <c r="I19842"/>
    </row>
    <row r="19843" spans="1:9" x14ac:dyDescent="0.25">
      <c r="A19843" s="114" t="s">
        <v>2259</v>
      </c>
      <c r="B19843">
        <v>358</v>
      </c>
      <c r="C19843" s="114" t="s">
        <v>54</v>
      </c>
      <c r="D19843" s="114" t="s">
        <v>1340</v>
      </c>
      <c r="E19843" s="115">
        <v>44895</v>
      </c>
      <c r="F19843" s="192">
        <v>0.49626157407407406</v>
      </c>
      <c r="G19843">
        <v>2</v>
      </c>
      <c r="H19843" s="114" t="s">
        <v>1341</v>
      </c>
      <c r="I19843">
        <v>5344103</v>
      </c>
    </row>
    <row r="19844" spans="1:9" x14ac:dyDescent="0.25">
      <c r="A19844" s="114" t="s">
        <v>2259</v>
      </c>
      <c r="B19844">
        <v>359</v>
      </c>
      <c r="C19844" s="114" t="s">
        <v>54</v>
      </c>
      <c r="D19844" s="114" t="s">
        <v>1326</v>
      </c>
      <c r="E19844" s="115">
        <v>44895</v>
      </c>
      <c r="F19844" s="192">
        <v>0.49633101851851852</v>
      </c>
      <c r="G19844">
        <v>2</v>
      </c>
      <c r="H19844" s="114" t="s">
        <v>1327</v>
      </c>
      <c r="I19844">
        <v>7364142</v>
      </c>
    </row>
    <row r="19845" spans="1:9" x14ac:dyDescent="0.25">
      <c r="A19845" s="114" t="s">
        <v>2259</v>
      </c>
      <c r="B19845">
        <v>360</v>
      </c>
      <c r="C19845" s="114" t="s">
        <v>57</v>
      </c>
      <c r="D19845" s="114" t="s">
        <v>2098</v>
      </c>
      <c r="E19845" s="115">
        <v>44895</v>
      </c>
      <c r="F19845" s="192">
        <v>0.49650462962962966</v>
      </c>
      <c r="G19845">
        <v>2</v>
      </c>
      <c r="H19845" s="114" t="s">
        <v>2099</v>
      </c>
      <c r="I19845">
        <v>6696634</v>
      </c>
    </row>
    <row r="19846" spans="1:9" x14ac:dyDescent="0.25">
      <c r="A19846" s="114" t="s">
        <v>2259</v>
      </c>
      <c r="B19846">
        <v>361</v>
      </c>
      <c r="C19846" s="114" t="s">
        <v>53</v>
      </c>
      <c r="D19846" s="114" t="s">
        <v>781</v>
      </c>
      <c r="E19846" s="115">
        <v>44895</v>
      </c>
      <c r="F19846" s="192">
        <v>0.49766203703703704</v>
      </c>
      <c r="G19846">
        <v>2</v>
      </c>
      <c r="H19846" s="114" t="s">
        <v>782</v>
      </c>
      <c r="I19846">
        <v>2856175</v>
      </c>
    </row>
    <row r="19847" spans="1:9" x14ac:dyDescent="0.25">
      <c r="A19847" s="114" t="s">
        <v>2259</v>
      </c>
      <c r="B19847">
        <v>362</v>
      </c>
      <c r="C19847" s="114" t="s">
        <v>54</v>
      </c>
      <c r="D19847" s="114" t="s">
        <v>1913</v>
      </c>
      <c r="E19847" s="115">
        <v>44895</v>
      </c>
      <c r="F19847" s="192">
        <v>0.49891203703703701</v>
      </c>
      <c r="G19847">
        <v>2</v>
      </c>
      <c r="H19847" s="114" t="s">
        <v>1914</v>
      </c>
      <c r="I19847">
        <v>7367595</v>
      </c>
    </row>
    <row r="19848" spans="1:9" x14ac:dyDescent="0.25">
      <c r="A19848" s="114" t="s">
        <v>2259</v>
      </c>
      <c r="B19848">
        <v>363</v>
      </c>
      <c r="C19848" s="114" t="s">
        <v>53</v>
      </c>
      <c r="D19848" s="114" t="s">
        <v>1364</v>
      </c>
      <c r="E19848" s="115">
        <v>44895</v>
      </c>
      <c r="F19848" s="192">
        <v>0.49916666666666665</v>
      </c>
      <c r="G19848">
        <v>2</v>
      </c>
      <c r="H19848" s="114" t="s">
        <v>1365</v>
      </c>
      <c r="I19848">
        <v>2037571</v>
      </c>
    </row>
    <row r="19849" spans="1:9" x14ac:dyDescent="0.25">
      <c r="A19849" s="114" t="s">
        <v>2259</v>
      </c>
      <c r="B19849">
        <v>364</v>
      </c>
      <c r="C19849" s="114" t="s">
        <v>53</v>
      </c>
      <c r="D19849" s="114" t="s">
        <v>1354</v>
      </c>
      <c r="E19849" s="115">
        <v>44895</v>
      </c>
      <c r="F19849" s="192">
        <v>0.49922453703703706</v>
      </c>
      <c r="G19849">
        <v>2</v>
      </c>
      <c r="H19849" s="114" t="s">
        <v>1355</v>
      </c>
      <c r="I19849"/>
    </row>
    <row r="19850" spans="1:9" x14ac:dyDescent="0.25">
      <c r="A19850" s="114" t="s">
        <v>2259</v>
      </c>
      <c r="B19850">
        <v>365</v>
      </c>
      <c r="C19850" s="114" t="s">
        <v>54</v>
      </c>
      <c r="D19850" s="114" t="s">
        <v>2150</v>
      </c>
      <c r="E19850" s="115">
        <v>44895</v>
      </c>
      <c r="F19850" s="192">
        <v>0.49937500000000001</v>
      </c>
      <c r="G19850">
        <v>2</v>
      </c>
      <c r="H19850" s="114" t="s">
        <v>2151</v>
      </c>
      <c r="I19850">
        <v>6710160</v>
      </c>
    </row>
    <row r="19851" spans="1:9" x14ac:dyDescent="0.25">
      <c r="A19851" s="114" t="s">
        <v>2259</v>
      </c>
      <c r="B19851">
        <v>366</v>
      </c>
      <c r="C19851" s="114" t="s">
        <v>54</v>
      </c>
      <c r="D19851" s="114" t="s">
        <v>1825</v>
      </c>
      <c r="E19851" s="115">
        <v>44895</v>
      </c>
      <c r="F19851" s="192">
        <v>0.49997685185185187</v>
      </c>
      <c r="G19851">
        <v>2</v>
      </c>
      <c r="H19851" s="114" t="s">
        <v>1826</v>
      </c>
      <c r="I19851">
        <v>5479045</v>
      </c>
    </row>
    <row r="19852" spans="1:9" x14ac:dyDescent="0.25">
      <c r="A19852" s="114" t="s">
        <v>2259</v>
      </c>
      <c r="B19852">
        <v>367</v>
      </c>
      <c r="C19852" s="114" t="s">
        <v>53</v>
      </c>
      <c r="D19852" s="114" t="s">
        <v>204</v>
      </c>
      <c r="E19852" s="115">
        <v>44895</v>
      </c>
      <c r="F19852" s="192">
        <v>0.50127314814814816</v>
      </c>
      <c r="G19852">
        <v>2</v>
      </c>
      <c r="H19852" s="114" t="s">
        <v>205</v>
      </c>
      <c r="I19852"/>
    </row>
    <row r="19853" spans="1:9" x14ac:dyDescent="0.25">
      <c r="A19853" s="114" t="s">
        <v>2259</v>
      </c>
      <c r="B19853">
        <v>368</v>
      </c>
      <c r="C19853" s="114" t="s">
        <v>18</v>
      </c>
      <c r="D19853" s="114" t="s">
        <v>1461</v>
      </c>
      <c r="E19853" s="115">
        <v>44895</v>
      </c>
      <c r="F19853" s="192">
        <v>0.50168981481481478</v>
      </c>
      <c r="G19853">
        <v>2</v>
      </c>
      <c r="H19853" s="114" t="s">
        <v>1462</v>
      </c>
      <c r="I19853">
        <v>3449832</v>
      </c>
    </row>
    <row r="19854" spans="1:9" x14ac:dyDescent="0.25">
      <c r="A19854" s="114" t="s">
        <v>2259</v>
      </c>
      <c r="B19854">
        <v>369</v>
      </c>
      <c r="C19854" s="114" t="s">
        <v>52</v>
      </c>
      <c r="D19854" s="114" t="s">
        <v>1710</v>
      </c>
      <c r="E19854" s="115">
        <v>44895</v>
      </c>
      <c r="F19854" s="192">
        <v>0.50209490740740736</v>
      </c>
      <c r="G19854">
        <v>2</v>
      </c>
      <c r="H19854" s="114" t="s">
        <v>1711</v>
      </c>
      <c r="I19854">
        <v>2799462</v>
      </c>
    </row>
    <row r="19855" spans="1:9" x14ac:dyDescent="0.25">
      <c r="A19855" s="114" t="s">
        <v>2259</v>
      </c>
      <c r="B19855">
        <v>370</v>
      </c>
      <c r="C19855" s="114" t="s">
        <v>52</v>
      </c>
      <c r="D19855" s="114" t="s">
        <v>1412</v>
      </c>
      <c r="E19855" s="115">
        <v>44895</v>
      </c>
      <c r="F19855" s="192">
        <v>0.50216435185185182</v>
      </c>
      <c r="G19855">
        <v>2</v>
      </c>
      <c r="H19855" s="114" t="s">
        <v>1413</v>
      </c>
      <c r="I19855">
        <v>14112293</v>
      </c>
    </row>
    <row r="19856" spans="1:9" x14ac:dyDescent="0.25">
      <c r="A19856" s="114" t="s">
        <v>2259</v>
      </c>
      <c r="B19856">
        <v>371</v>
      </c>
      <c r="C19856" s="114" t="s">
        <v>54</v>
      </c>
      <c r="D19856" s="114" t="s">
        <v>1384</v>
      </c>
      <c r="E19856" s="115">
        <v>44895</v>
      </c>
      <c r="F19856" s="192">
        <v>0.50259259259259259</v>
      </c>
      <c r="G19856">
        <v>2</v>
      </c>
      <c r="H19856" s="114" t="s">
        <v>1385</v>
      </c>
      <c r="I19856"/>
    </row>
    <row r="19857" spans="1:9" x14ac:dyDescent="0.25">
      <c r="A19857" s="114" t="s">
        <v>2259</v>
      </c>
      <c r="B19857">
        <v>372</v>
      </c>
      <c r="C19857" s="114" t="s">
        <v>54</v>
      </c>
      <c r="D19857" s="114" t="s">
        <v>700</v>
      </c>
      <c r="E19857" s="115">
        <v>44895</v>
      </c>
      <c r="F19857" s="192">
        <v>0.50741898148148146</v>
      </c>
      <c r="G19857">
        <v>2</v>
      </c>
      <c r="H19857" s="114" t="s">
        <v>701</v>
      </c>
      <c r="I19857"/>
    </row>
    <row r="19858" spans="1:9" x14ac:dyDescent="0.25">
      <c r="A19858" s="114" t="s">
        <v>2259</v>
      </c>
      <c r="B19858">
        <v>373</v>
      </c>
      <c r="C19858" s="114" t="s">
        <v>54</v>
      </c>
      <c r="D19858" s="114" t="s">
        <v>1853</v>
      </c>
      <c r="E19858" s="115">
        <v>44895</v>
      </c>
      <c r="F19858" s="192">
        <v>0.50748842592592591</v>
      </c>
      <c r="G19858">
        <v>2</v>
      </c>
      <c r="H19858" s="114" t="s">
        <v>1854</v>
      </c>
      <c r="I19858"/>
    </row>
    <row r="19859" spans="1:9" x14ac:dyDescent="0.25">
      <c r="A19859" s="114" t="s">
        <v>2259</v>
      </c>
      <c r="B19859">
        <v>374</v>
      </c>
      <c r="C19859" s="114" t="s">
        <v>54</v>
      </c>
      <c r="D19859" s="114" t="s">
        <v>2179</v>
      </c>
      <c r="E19859" s="115">
        <v>44895</v>
      </c>
      <c r="F19859" s="192">
        <v>0.50755787037037037</v>
      </c>
      <c r="G19859">
        <v>2</v>
      </c>
      <c r="H19859" s="114" t="s">
        <v>2180</v>
      </c>
      <c r="I19859">
        <v>5481763</v>
      </c>
    </row>
    <row r="19860" spans="1:9" x14ac:dyDescent="0.25">
      <c r="A19860" s="114" t="s">
        <v>2259</v>
      </c>
      <c r="B19860">
        <v>375</v>
      </c>
      <c r="C19860" s="114" t="s">
        <v>52</v>
      </c>
      <c r="D19860" s="114" t="s">
        <v>1861</v>
      </c>
      <c r="E19860" s="115">
        <v>44895</v>
      </c>
      <c r="F19860" s="192">
        <v>0.50810185185185186</v>
      </c>
      <c r="G19860">
        <v>2</v>
      </c>
      <c r="H19860" s="114" t="s">
        <v>1862</v>
      </c>
      <c r="I19860">
        <v>5424009</v>
      </c>
    </row>
    <row r="19861" spans="1:9" x14ac:dyDescent="0.25">
      <c r="A19861" s="114" t="s">
        <v>2259</v>
      </c>
      <c r="B19861">
        <v>376</v>
      </c>
      <c r="C19861" s="114" t="s">
        <v>52</v>
      </c>
      <c r="D19861" s="114" t="s">
        <v>1804</v>
      </c>
      <c r="E19861" s="115">
        <v>44895</v>
      </c>
      <c r="F19861" s="192">
        <v>0.50892361111111106</v>
      </c>
      <c r="G19861">
        <v>2</v>
      </c>
      <c r="H19861" s="114" t="s">
        <v>1805</v>
      </c>
      <c r="I19861">
        <v>7513986</v>
      </c>
    </row>
    <row r="19862" spans="1:9" x14ac:dyDescent="0.25">
      <c r="A19862" s="114" t="s">
        <v>2259</v>
      </c>
      <c r="B19862">
        <v>377</v>
      </c>
      <c r="C19862" s="114" t="s">
        <v>52</v>
      </c>
      <c r="D19862" s="114" t="s">
        <v>1288</v>
      </c>
      <c r="E19862" s="115">
        <v>44895</v>
      </c>
      <c r="F19862" s="192">
        <v>0.50937500000000002</v>
      </c>
      <c r="G19862">
        <v>2</v>
      </c>
      <c r="H19862" s="114" t="s">
        <v>1289</v>
      </c>
      <c r="I19862">
        <v>6704712</v>
      </c>
    </row>
    <row r="19863" spans="1:9" x14ac:dyDescent="0.25">
      <c r="A19863" s="114" t="s">
        <v>2259</v>
      </c>
      <c r="B19863">
        <v>378</v>
      </c>
      <c r="C19863" s="114" t="s">
        <v>56</v>
      </c>
      <c r="D19863" s="114" t="s">
        <v>1819</v>
      </c>
      <c r="E19863" s="115">
        <v>44895</v>
      </c>
      <c r="F19863" s="192">
        <v>0.50959490740740743</v>
      </c>
      <c r="G19863">
        <v>2</v>
      </c>
      <c r="H19863" s="114" t="s">
        <v>1820</v>
      </c>
      <c r="I19863">
        <v>3394437</v>
      </c>
    </row>
    <row r="19864" spans="1:9" x14ac:dyDescent="0.25">
      <c r="A19864" s="114" t="s">
        <v>2259</v>
      </c>
      <c r="B19864">
        <v>379</v>
      </c>
      <c r="C19864" s="114" t="s">
        <v>58</v>
      </c>
      <c r="D19864" s="114" t="s">
        <v>678</v>
      </c>
      <c r="E19864" s="115">
        <v>44895</v>
      </c>
      <c r="F19864" s="192">
        <v>0.50966435185185188</v>
      </c>
      <c r="G19864">
        <v>2</v>
      </c>
      <c r="H19864" s="114" t="s">
        <v>679</v>
      </c>
      <c r="I19864"/>
    </row>
    <row r="19865" spans="1:9" x14ac:dyDescent="0.25">
      <c r="A19865" s="114" t="s">
        <v>2259</v>
      </c>
      <c r="B19865">
        <v>380</v>
      </c>
      <c r="C19865" s="114" t="s">
        <v>56</v>
      </c>
      <c r="D19865" s="114" t="s">
        <v>1725</v>
      </c>
      <c r="E19865" s="115">
        <v>44895</v>
      </c>
      <c r="F19865" s="192">
        <v>0.50981481481481483</v>
      </c>
      <c r="G19865">
        <v>2</v>
      </c>
      <c r="H19865" s="114" t="s">
        <v>1726</v>
      </c>
      <c r="I19865">
        <v>7377632</v>
      </c>
    </row>
    <row r="19866" spans="1:9" x14ac:dyDescent="0.25">
      <c r="A19866" s="114" t="s">
        <v>2259</v>
      </c>
      <c r="B19866">
        <v>381</v>
      </c>
      <c r="C19866" s="114" t="s">
        <v>54</v>
      </c>
      <c r="D19866" s="114" t="s">
        <v>621</v>
      </c>
      <c r="E19866" s="115">
        <v>44895</v>
      </c>
      <c r="F19866" s="192">
        <v>0.51108796296296299</v>
      </c>
      <c r="G19866">
        <v>2</v>
      </c>
      <c r="H19866" s="114" t="s">
        <v>622</v>
      </c>
      <c r="I19866">
        <v>2704243</v>
      </c>
    </row>
    <row r="19867" spans="1:9" x14ac:dyDescent="0.25">
      <c r="A19867" s="114" t="s">
        <v>2259</v>
      </c>
      <c r="B19867">
        <v>382</v>
      </c>
      <c r="C19867" s="114" t="s">
        <v>54</v>
      </c>
      <c r="D19867" s="114" t="s">
        <v>616</v>
      </c>
      <c r="E19867" s="115">
        <v>44895</v>
      </c>
      <c r="F19867" s="192">
        <v>0.51116898148148149</v>
      </c>
      <c r="G19867">
        <v>2</v>
      </c>
      <c r="H19867" s="114" t="s">
        <v>617</v>
      </c>
      <c r="I19867">
        <v>3668296</v>
      </c>
    </row>
    <row r="19868" spans="1:9" x14ac:dyDescent="0.25">
      <c r="A19868" s="114" t="s">
        <v>2259</v>
      </c>
      <c r="B19868">
        <v>383</v>
      </c>
      <c r="C19868" s="114" t="s">
        <v>54</v>
      </c>
      <c r="D19868" s="114" t="s">
        <v>633</v>
      </c>
      <c r="E19868" s="115">
        <v>44895</v>
      </c>
      <c r="F19868" s="192">
        <v>0.51151620370370365</v>
      </c>
      <c r="G19868">
        <v>2</v>
      </c>
      <c r="H19868" s="114" t="s">
        <v>634</v>
      </c>
      <c r="I19868">
        <v>5335728</v>
      </c>
    </row>
    <row r="19869" spans="1:9" x14ac:dyDescent="0.25">
      <c r="A19869" s="114" t="s">
        <v>2259</v>
      </c>
      <c r="B19869">
        <v>384</v>
      </c>
      <c r="C19869" s="114" t="s">
        <v>54</v>
      </c>
      <c r="D19869" s="114" t="s">
        <v>2161</v>
      </c>
      <c r="E19869" s="115">
        <v>44895</v>
      </c>
      <c r="F19869" s="192">
        <v>0.51157407407407407</v>
      </c>
      <c r="G19869">
        <v>2</v>
      </c>
      <c r="H19869" s="114" t="s">
        <v>2162</v>
      </c>
      <c r="I19869">
        <v>8297525</v>
      </c>
    </row>
    <row r="19870" spans="1:9" x14ac:dyDescent="0.25">
      <c r="A19870" s="114" t="s">
        <v>2259</v>
      </c>
      <c r="B19870">
        <v>385</v>
      </c>
      <c r="C19870" s="114" t="s">
        <v>54</v>
      </c>
      <c r="D19870" s="114" t="s">
        <v>1374</v>
      </c>
      <c r="E19870" s="115">
        <v>44895</v>
      </c>
      <c r="F19870" s="192">
        <v>0.51193287037037039</v>
      </c>
      <c r="G19870">
        <v>2</v>
      </c>
      <c r="H19870" s="114" t="s">
        <v>1375</v>
      </c>
      <c r="I19870">
        <v>5499412</v>
      </c>
    </row>
    <row r="19871" spans="1:9" x14ac:dyDescent="0.25">
      <c r="A19871" s="114" t="s">
        <v>2259</v>
      </c>
      <c r="B19871">
        <v>386</v>
      </c>
      <c r="C19871" s="114" t="s">
        <v>54</v>
      </c>
      <c r="D19871" s="114" t="s">
        <v>1673</v>
      </c>
      <c r="E19871" s="115">
        <v>44895</v>
      </c>
      <c r="F19871" s="192">
        <v>0.51204861111111111</v>
      </c>
      <c r="G19871">
        <v>2</v>
      </c>
      <c r="H19871" s="114" t="s">
        <v>1674</v>
      </c>
      <c r="I19871">
        <v>7347558</v>
      </c>
    </row>
    <row r="19872" spans="1:9" x14ac:dyDescent="0.25">
      <c r="A19872" s="114" t="s">
        <v>2259</v>
      </c>
      <c r="B19872">
        <v>387</v>
      </c>
      <c r="C19872" s="114" t="s">
        <v>53</v>
      </c>
      <c r="D19872" s="114" t="s">
        <v>472</v>
      </c>
      <c r="E19872" s="115">
        <v>44895</v>
      </c>
      <c r="F19872" s="192">
        <v>0.51309027777777783</v>
      </c>
      <c r="G19872">
        <v>2</v>
      </c>
      <c r="H19872" s="114" t="s">
        <v>473</v>
      </c>
      <c r="I19872"/>
    </row>
    <row r="19873" spans="1:9" x14ac:dyDescent="0.25">
      <c r="A19873" s="114" t="s">
        <v>2259</v>
      </c>
      <c r="B19873">
        <v>388</v>
      </c>
      <c r="C19873" s="114" t="s">
        <v>53</v>
      </c>
      <c r="D19873" s="114" t="s">
        <v>466</v>
      </c>
      <c r="E19873" s="115">
        <v>44895</v>
      </c>
      <c r="F19873" s="192">
        <v>0.51315972222222217</v>
      </c>
      <c r="G19873">
        <v>2</v>
      </c>
      <c r="H19873" s="114" t="s">
        <v>467</v>
      </c>
      <c r="I19873"/>
    </row>
    <row r="19874" spans="1:9" x14ac:dyDescent="0.25">
      <c r="A19874" s="114" t="s">
        <v>2259</v>
      </c>
      <c r="B19874">
        <v>389</v>
      </c>
      <c r="C19874" s="114" t="s">
        <v>53</v>
      </c>
      <c r="D19874" s="114" t="s">
        <v>514</v>
      </c>
      <c r="E19874" s="115">
        <v>44895</v>
      </c>
      <c r="F19874" s="192">
        <v>0.51339120370370372</v>
      </c>
      <c r="G19874">
        <v>2</v>
      </c>
      <c r="H19874" s="114" t="s">
        <v>515</v>
      </c>
      <c r="I19874">
        <v>2024888</v>
      </c>
    </row>
    <row r="19875" spans="1:9" x14ac:dyDescent="0.25">
      <c r="A19875" s="114" t="s">
        <v>2259</v>
      </c>
      <c r="B19875">
        <v>390</v>
      </c>
      <c r="C19875" s="114" t="s">
        <v>53</v>
      </c>
      <c r="D19875" s="114" t="s">
        <v>1300</v>
      </c>
      <c r="E19875" s="115">
        <v>44895</v>
      </c>
      <c r="F19875" s="192">
        <v>0.51378472222222227</v>
      </c>
      <c r="G19875">
        <v>2</v>
      </c>
      <c r="H19875" s="114" t="s">
        <v>1301</v>
      </c>
      <c r="I19875"/>
    </row>
    <row r="19876" spans="1:9" x14ac:dyDescent="0.25">
      <c r="A19876" s="114" t="s">
        <v>2259</v>
      </c>
      <c r="B19876">
        <v>391</v>
      </c>
      <c r="C19876" s="114" t="s">
        <v>53</v>
      </c>
      <c r="D19876" s="114" t="s">
        <v>206</v>
      </c>
      <c r="E19876" s="115">
        <v>44895</v>
      </c>
      <c r="F19876" s="192">
        <v>0.51414351851851847</v>
      </c>
      <c r="G19876">
        <v>2</v>
      </c>
      <c r="H19876" s="114" t="s">
        <v>207</v>
      </c>
      <c r="I19876">
        <v>5457397</v>
      </c>
    </row>
    <row r="19877" spans="1:9" x14ac:dyDescent="0.25">
      <c r="A19877" s="114" t="s">
        <v>2259</v>
      </c>
      <c r="B19877">
        <v>392</v>
      </c>
      <c r="C19877" s="114" t="s">
        <v>53</v>
      </c>
      <c r="D19877" s="114" t="s">
        <v>2085</v>
      </c>
      <c r="E19877" s="115">
        <v>44895</v>
      </c>
      <c r="F19877" s="192">
        <v>0.51454861111111116</v>
      </c>
      <c r="G19877">
        <v>2</v>
      </c>
      <c r="H19877" s="114" t="s">
        <v>2086</v>
      </c>
      <c r="I19877"/>
    </row>
    <row r="19878" spans="1:9" x14ac:dyDescent="0.25">
      <c r="A19878" s="114" t="s">
        <v>2259</v>
      </c>
      <c r="B19878">
        <v>393</v>
      </c>
      <c r="C19878" s="114" t="s">
        <v>53</v>
      </c>
      <c r="D19878" s="114" t="s">
        <v>1394</v>
      </c>
      <c r="E19878" s="115">
        <v>44895</v>
      </c>
      <c r="F19878" s="192">
        <v>0.51461805555555551</v>
      </c>
      <c r="G19878">
        <v>2</v>
      </c>
      <c r="H19878" s="114" t="s">
        <v>1395</v>
      </c>
      <c r="I19878"/>
    </row>
    <row r="19879" spans="1:9" x14ac:dyDescent="0.25">
      <c r="A19879" s="114" t="s">
        <v>2259</v>
      </c>
      <c r="B19879">
        <v>394</v>
      </c>
      <c r="C19879" s="114" t="s">
        <v>53</v>
      </c>
      <c r="D19879" s="114" t="s">
        <v>1370</v>
      </c>
      <c r="E19879" s="115">
        <v>44895</v>
      </c>
      <c r="F19879" s="192">
        <v>0.52458333333333329</v>
      </c>
      <c r="G19879">
        <v>2</v>
      </c>
      <c r="H19879" s="114" t="s">
        <v>1371</v>
      </c>
      <c r="I19879"/>
    </row>
    <row r="19880" spans="1:9" x14ac:dyDescent="0.25">
      <c r="A19880" s="114" t="s">
        <v>2259</v>
      </c>
      <c r="B19880">
        <v>395</v>
      </c>
      <c r="C19880" s="114" t="s">
        <v>54</v>
      </c>
      <c r="D19880" s="114" t="s">
        <v>1420</v>
      </c>
      <c r="E19880" s="115">
        <v>44895</v>
      </c>
      <c r="F19880" s="192">
        <v>0.52490740740740738</v>
      </c>
      <c r="G19880">
        <v>2</v>
      </c>
      <c r="H19880" s="114" t="s">
        <v>1421</v>
      </c>
      <c r="I19880">
        <v>5345533</v>
      </c>
    </row>
    <row r="19881" spans="1:9" x14ac:dyDescent="0.25">
      <c r="A19881" s="114" t="s">
        <v>2259</v>
      </c>
      <c r="B19881">
        <v>396</v>
      </c>
      <c r="C19881" s="114" t="s">
        <v>53</v>
      </c>
      <c r="D19881" s="114" t="s">
        <v>200</v>
      </c>
      <c r="E19881" s="115">
        <v>44895</v>
      </c>
      <c r="F19881" s="192">
        <v>0.52577546296296296</v>
      </c>
      <c r="G19881">
        <v>2</v>
      </c>
      <c r="H19881" s="114" t="s">
        <v>201</v>
      </c>
      <c r="I19881">
        <v>6707513</v>
      </c>
    </row>
    <row r="19882" spans="1:9" x14ac:dyDescent="0.25">
      <c r="A19882" s="114" t="s">
        <v>2259</v>
      </c>
      <c r="B19882">
        <v>397</v>
      </c>
      <c r="C19882" s="114" t="s">
        <v>52</v>
      </c>
      <c r="D19882" s="114" t="s">
        <v>690</v>
      </c>
      <c r="E19882" s="115">
        <v>44895</v>
      </c>
      <c r="F19882" s="192">
        <v>0.52583333333333337</v>
      </c>
      <c r="G19882">
        <v>2</v>
      </c>
      <c r="H19882" s="114" t="s">
        <v>691</v>
      </c>
      <c r="I19882">
        <v>5483873</v>
      </c>
    </row>
    <row r="19883" spans="1:9" x14ac:dyDescent="0.25">
      <c r="A19883" s="114" t="s">
        <v>2259</v>
      </c>
      <c r="B19883">
        <v>398</v>
      </c>
      <c r="C19883" s="114" t="s">
        <v>52</v>
      </c>
      <c r="D19883" s="114" t="s">
        <v>1473</v>
      </c>
      <c r="E19883" s="115">
        <v>44895</v>
      </c>
      <c r="F19883" s="192">
        <v>0.52601851851851855</v>
      </c>
      <c r="G19883">
        <v>2</v>
      </c>
      <c r="H19883" s="114" t="s">
        <v>1474</v>
      </c>
      <c r="I19883">
        <v>5272887</v>
      </c>
    </row>
    <row r="19884" spans="1:9" x14ac:dyDescent="0.25">
      <c r="A19884" s="114" t="s">
        <v>2259</v>
      </c>
      <c r="B19884">
        <v>399</v>
      </c>
      <c r="C19884" s="114" t="s">
        <v>53</v>
      </c>
      <c r="D19884" s="114" t="s">
        <v>635</v>
      </c>
      <c r="E19884" s="115">
        <v>44895</v>
      </c>
      <c r="F19884" s="192">
        <v>0.52666666666666662</v>
      </c>
      <c r="G19884">
        <v>2</v>
      </c>
      <c r="H19884" s="114" t="s">
        <v>636</v>
      </c>
      <c r="I19884"/>
    </row>
    <row r="19885" spans="1:9" x14ac:dyDescent="0.25">
      <c r="A19885" s="114" t="s">
        <v>2259</v>
      </c>
      <c r="B19885">
        <v>400</v>
      </c>
      <c r="C19885" s="114" t="s">
        <v>53</v>
      </c>
      <c r="D19885" s="114" t="s">
        <v>1582</v>
      </c>
      <c r="E19885" s="115">
        <v>44895</v>
      </c>
      <c r="F19885" s="192">
        <v>0.52672453703703703</v>
      </c>
      <c r="G19885">
        <v>2</v>
      </c>
      <c r="H19885" s="114" t="s">
        <v>1583</v>
      </c>
      <c r="I19885"/>
    </row>
    <row r="19886" spans="1:9" x14ac:dyDescent="0.25">
      <c r="A19886" s="114" t="s">
        <v>2259</v>
      </c>
      <c r="B19886">
        <v>401</v>
      </c>
      <c r="C19886" s="114" t="s">
        <v>53</v>
      </c>
      <c r="D19886" s="114" t="s">
        <v>1586</v>
      </c>
      <c r="E19886" s="115">
        <v>44895</v>
      </c>
      <c r="F19886" s="192">
        <v>0.52679398148148149</v>
      </c>
      <c r="G19886">
        <v>2</v>
      </c>
      <c r="H19886" s="114" t="s">
        <v>1587</v>
      </c>
      <c r="I19886"/>
    </row>
    <row r="19887" spans="1:9" x14ac:dyDescent="0.25">
      <c r="A19887" s="114" t="s">
        <v>2259</v>
      </c>
      <c r="B19887">
        <v>402</v>
      </c>
      <c r="C19887" s="114" t="s">
        <v>53</v>
      </c>
      <c r="D19887" s="114" t="s">
        <v>1264</v>
      </c>
      <c r="E19887" s="115">
        <v>44895</v>
      </c>
      <c r="F19887" s="192">
        <v>0.5268518518518519</v>
      </c>
      <c r="G19887">
        <v>2</v>
      </c>
      <c r="H19887" s="114" t="s">
        <v>1265</v>
      </c>
      <c r="I19887">
        <v>5619697</v>
      </c>
    </row>
    <row r="19888" spans="1:9" x14ac:dyDescent="0.25">
      <c r="A19888" s="114" t="s">
        <v>2259</v>
      </c>
      <c r="B19888">
        <v>403</v>
      </c>
      <c r="C19888" s="114" t="s">
        <v>54</v>
      </c>
      <c r="D19888" s="114" t="s">
        <v>1334</v>
      </c>
      <c r="E19888" s="115">
        <v>44895</v>
      </c>
      <c r="F19888" s="192">
        <v>0.52692129629629625</v>
      </c>
      <c r="G19888">
        <v>2</v>
      </c>
      <c r="H19888" s="114" t="s">
        <v>1335</v>
      </c>
      <c r="I19888">
        <v>7360552</v>
      </c>
    </row>
    <row r="19889" spans="1:9" x14ac:dyDescent="0.25">
      <c r="A19889" s="114" t="s">
        <v>2259</v>
      </c>
      <c r="B19889">
        <v>404</v>
      </c>
      <c r="C19889" s="114" t="s">
        <v>53</v>
      </c>
      <c r="D19889" s="114" t="s">
        <v>248</v>
      </c>
      <c r="E19889" s="115">
        <v>44895</v>
      </c>
      <c r="F19889" s="192">
        <v>0.5277546296296296</v>
      </c>
      <c r="G19889">
        <v>2</v>
      </c>
      <c r="H19889" s="114" t="s">
        <v>249</v>
      </c>
      <c r="I19889">
        <v>6687504</v>
      </c>
    </row>
    <row r="19890" spans="1:9" x14ac:dyDescent="0.25">
      <c r="A19890" s="114" t="s">
        <v>2259</v>
      </c>
      <c r="B19890">
        <v>405</v>
      </c>
      <c r="C19890" s="114" t="s">
        <v>54</v>
      </c>
      <c r="D19890" s="114" t="s">
        <v>530</v>
      </c>
      <c r="E19890" s="115">
        <v>44895</v>
      </c>
      <c r="F19890" s="192">
        <v>0.52849537037037042</v>
      </c>
      <c r="G19890">
        <v>2</v>
      </c>
      <c r="H19890" s="114" t="s">
        <v>531</v>
      </c>
      <c r="I19890">
        <v>6699761</v>
      </c>
    </row>
    <row r="19891" spans="1:9" x14ac:dyDescent="0.25">
      <c r="A19891" s="114" t="s">
        <v>2259</v>
      </c>
      <c r="B19891">
        <v>406</v>
      </c>
      <c r="C19891" s="114" t="s">
        <v>56</v>
      </c>
      <c r="D19891" s="114" t="s">
        <v>2028</v>
      </c>
      <c r="E19891" s="115">
        <v>44895</v>
      </c>
      <c r="F19891" s="192">
        <v>0.52855324074074073</v>
      </c>
      <c r="G19891">
        <v>2</v>
      </c>
      <c r="H19891" s="114" t="s">
        <v>2029</v>
      </c>
      <c r="I19891">
        <v>14111563</v>
      </c>
    </row>
    <row r="19892" spans="1:9" x14ac:dyDescent="0.25">
      <c r="A19892" s="114" t="s">
        <v>2259</v>
      </c>
      <c r="B19892">
        <v>407</v>
      </c>
      <c r="C19892" s="114" t="s">
        <v>52</v>
      </c>
      <c r="D19892" s="114" t="s">
        <v>1302</v>
      </c>
      <c r="E19892" s="115">
        <v>44895</v>
      </c>
      <c r="F19892" s="192">
        <v>0.54203703703703698</v>
      </c>
      <c r="G19892">
        <v>2</v>
      </c>
      <c r="H19892" s="114" t="s">
        <v>1303</v>
      </c>
      <c r="I19892">
        <v>14934608</v>
      </c>
    </row>
    <row r="19893" spans="1:9" x14ac:dyDescent="0.25">
      <c r="A19893" s="114" t="s">
        <v>2259</v>
      </c>
      <c r="B19893">
        <v>408</v>
      </c>
      <c r="C19893" s="114" t="s">
        <v>53</v>
      </c>
      <c r="D19893" s="114" t="s">
        <v>751</v>
      </c>
      <c r="E19893" s="115">
        <v>44895</v>
      </c>
      <c r="F19893" s="192">
        <v>0.54336805555555556</v>
      </c>
      <c r="G19893">
        <v>2</v>
      </c>
      <c r="H19893" s="114" t="s">
        <v>752</v>
      </c>
      <c r="I19893"/>
    </row>
    <row r="19894" spans="1:9" x14ac:dyDescent="0.25">
      <c r="A19894" s="114" t="s">
        <v>2259</v>
      </c>
      <c r="B19894">
        <v>409</v>
      </c>
      <c r="C19894" s="114" t="s">
        <v>54</v>
      </c>
      <c r="D19894" s="114" t="s">
        <v>270</v>
      </c>
      <c r="E19894" s="115">
        <v>44895</v>
      </c>
      <c r="F19894" s="192">
        <v>0.5434606481481481</v>
      </c>
      <c r="G19894">
        <v>2</v>
      </c>
      <c r="H19894" s="114" t="s">
        <v>271</v>
      </c>
      <c r="I19894">
        <v>7344848</v>
      </c>
    </row>
    <row r="19895" spans="1:9" x14ac:dyDescent="0.25">
      <c r="A19895" s="114" t="s">
        <v>2259</v>
      </c>
      <c r="B19895">
        <v>410</v>
      </c>
      <c r="C19895" s="114" t="s">
        <v>54</v>
      </c>
      <c r="D19895" s="114" t="s">
        <v>1376</v>
      </c>
      <c r="E19895" s="115">
        <v>44895</v>
      </c>
      <c r="F19895" s="192">
        <v>0.54351851851851851</v>
      </c>
      <c r="G19895">
        <v>2</v>
      </c>
      <c r="H19895" s="114" t="s">
        <v>1377</v>
      </c>
      <c r="I19895">
        <v>6691863</v>
      </c>
    </row>
    <row r="19896" spans="1:9" x14ac:dyDescent="0.25">
      <c r="A19896" s="114" t="s">
        <v>2259</v>
      </c>
      <c r="B19896">
        <v>411</v>
      </c>
      <c r="C19896" s="114" t="s">
        <v>54</v>
      </c>
      <c r="D19896" s="114" t="s">
        <v>476</v>
      </c>
      <c r="E19896" s="115">
        <v>44895</v>
      </c>
      <c r="F19896" s="192">
        <v>0.54413194444444446</v>
      </c>
      <c r="G19896">
        <v>2</v>
      </c>
      <c r="H19896" s="114" t="s">
        <v>477</v>
      </c>
      <c r="I19896">
        <v>8117314</v>
      </c>
    </row>
    <row r="19897" spans="1:9" x14ac:dyDescent="0.25">
      <c r="A19897" s="114" t="s">
        <v>2259</v>
      </c>
      <c r="B19897">
        <v>412</v>
      </c>
      <c r="C19897" s="114" t="s">
        <v>52</v>
      </c>
      <c r="D19897" s="114" t="s">
        <v>1714</v>
      </c>
      <c r="E19897" s="115">
        <v>44895</v>
      </c>
      <c r="F19897" s="192">
        <v>0.54418981481481477</v>
      </c>
      <c r="G19897">
        <v>2</v>
      </c>
      <c r="H19897" s="114" t="s">
        <v>1715</v>
      </c>
      <c r="I19897"/>
    </row>
    <row r="19898" spans="1:9" x14ac:dyDescent="0.25">
      <c r="A19898" s="114" t="s">
        <v>2259</v>
      </c>
      <c r="B19898">
        <v>413</v>
      </c>
      <c r="C19898" s="114" t="s">
        <v>54</v>
      </c>
      <c r="D19898" s="114" t="s">
        <v>2110</v>
      </c>
      <c r="E19898" s="115">
        <v>44895</v>
      </c>
      <c r="F19898" s="192">
        <v>0.54458333333333331</v>
      </c>
      <c r="G19898">
        <v>2</v>
      </c>
      <c r="H19898" s="114" t="s">
        <v>2111</v>
      </c>
      <c r="I19898">
        <v>5489853</v>
      </c>
    </row>
    <row r="19899" spans="1:9" x14ac:dyDescent="0.25">
      <c r="A19899" s="114" t="s">
        <v>2259</v>
      </c>
      <c r="B19899">
        <v>414</v>
      </c>
      <c r="C19899" s="114" t="s">
        <v>54</v>
      </c>
      <c r="D19899" s="114" t="s">
        <v>1280</v>
      </c>
      <c r="E19899" s="115">
        <v>44895</v>
      </c>
      <c r="F19899" s="192">
        <v>0.54618055555555556</v>
      </c>
      <c r="G19899">
        <v>2</v>
      </c>
      <c r="H19899" s="114" t="s">
        <v>1281</v>
      </c>
      <c r="I19899">
        <v>14811846</v>
      </c>
    </row>
    <row r="19900" spans="1:9" x14ac:dyDescent="0.25">
      <c r="A19900" s="114" t="s">
        <v>2259</v>
      </c>
      <c r="B19900">
        <v>415</v>
      </c>
      <c r="C19900" s="114" t="s">
        <v>52</v>
      </c>
      <c r="D19900" s="114" t="s">
        <v>614</v>
      </c>
      <c r="E19900" s="115">
        <v>44895</v>
      </c>
      <c r="F19900" s="192">
        <v>0.54688657407407404</v>
      </c>
      <c r="G19900">
        <v>2</v>
      </c>
      <c r="H19900" s="114" t="s">
        <v>615</v>
      </c>
      <c r="I19900">
        <v>2189692</v>
      </c>
    </row>
    <row r="19901" spans="1:9" x14ac:dyDescent="0.25">
      <c r="A19901" s="114" t="s">
        <v>2259</v>
      </c>
      <c r="B19901">
        <v>416</v>
      </c>
      <c r="C19901" s="114" t="s">
        <v>54</v>
      </c>
      <c r="D19901" s="114" t="s">
        <v>845</v>
      </c>
      <c r="E19901" s="115">
        <v>44895</v>
      </c>
      <c r="F19901" s="192">
        <v>0.54695601851851849</v>
      </c>
      <c r="G19901">
        <v>2</v>
      </c>
      <c r="H19901" s="114" t="s">
        <v>846</v>
      </c>
      <c r="I19901">
        <v>5357891</v>
      </c>
    </row>
    <row r="19902" spans="1:9" x14ac:dyDescent="0.25">
      <c r="A19902" s="114" t="s">
        <v>2259</v>
      </c>
      <c r="B19902">
        <v>417</v>
      </c>
      <c r="C19902" s="114" t="s">
        <v>54</v>
      </c>
      <c r="D19902" s="114" t="s">
        <v>512</v>
      </c>
      <c r="E19902" s="115">
        <v>44895</v>
      </c>
      <c r="F19902" s="192">
        <v>0.5470949074074074</v>
      </c>
      <c r="G19902">
        <v>2</v>
      </c>
      <c r="H19902" s="114" t="s">
        <v>513</v>
      </c>
      <c r="I19902">
        <v>7284106</v>
      </c>
    </row>
    <row r="19903" spans="1:9" x14ac:dyDescent="0.25">
      <c r="A19903" s="114" t="s">
        <v>2259</v>
      </c>
      <c r="B19903">
        <v>418</v>
      </c>
      <c r="C19903" s="114" t="s">
        <v>53</v>
      </c>
      <c r="D19903" s="114" t="s">
        <v>202</v>
      </c>
      <c r="E19903" s="115">
        <v>44895</v>
      </c>
      <c r="F19903" s="192">
        <v>0.54716435185185186</v>
      </c>
      <c r="G19903">
        <v>2</v>
      </c>
      <c r="H19903" s="114" t="s">
        <v>203</v>
      </c>
      <c r="I19903"/>
    </row>
    <row r="19904" spans="1:9" x14ac:dyDescent="0.25">
      <c r="A19904" s="114" t="s">
        <v>2259</v>
      </c>
      <c r="B19904">
        <v>419</v>
      </c>
      <c r="C19904" s="114" t="s">
        <v>53</v>
      </c>
      <c r="D19904" s="114" t="s">
        <v>274</v>
      </c>
      <c r="E19904" s="115">
        <v>44895</v>
      </c>
      <c r="F19904" s="192">
        <v>0.54752314814814818</v>
      </c>
      <c r="G19904">
        <v>2</v>
      </c>
      <c r="H19904" s="114" t="s">
        <v>275</v>
      </c>
      <c r="I19904">
        <v>3185888</v>
      </c>
    </row>
    <row r="19905" spans="1:9" x14ac:dyDescent="0.25">
      <c r="A19905" s="114" t="s">
        <v>2259</v>
      </c>
      <c r="B19905">
        <v>420</v>
      </c>
      <c r="C19905" s="114" t="s">
        <v>53</v>
      </c>
      <c r="D19905" s="114" t="s">
        <v>1372</v>
      </c>
      <c r="E19905" s="115">
        <v>44895</v>
      </c>
      <c r="F19905" s="192">
        <v>0.5483217592592593</v>
      </c>
      <c r="G19905">
        <v>2</v>
      </c>
      <c r="H19905" s="114" t="s">
        <v>1373</v>
      </c>
      <c r="I19905">
        <v>5436748</v>
      </c>
    </row>
    <row r="19906" spans="1:9" x14ac:dyDescent="0.25">
      <c r="A19906" s="114" t="s">
        <v>2259</v>
      </c>
      <c r="B19906">
        <v>421</v>
      </c>
      <c r="C19906" s="114" t="s">
        <v>53</v>
      </c>
      <c r="D19906" s="114" t="s">
        <v>1706</v>
      </c>
      <c r="E19906" s="115">
        <v>44895</v>
      </c>
      <c r="F19906" s="192">
        <v>0.54839120370370376</v>
      </c>
      <c r="G19906">
        <v>2</v>
      </c>
      <c r="H19906" s="114" t="s">
        <v>1707</v>
      </c>
      <c r="I19906"/>
    </row>
    <row r="19907" spans="1:9" x14ac:dyDescent="0.25">
      <c r="A19907" s="114" t="s">
        <v>2259</v>
      </c>
      <c r="B19907">
        <v>422</v>
      </c>
      <c r="C19907" s="114" t="s">
        <v>54</v>
      </c>
      <c r="D19907" s="114" t="s">
        <v>1481</v>
      </c>
      <c r="E19907" s="115">
        <v>44895</v>
      </c>
      <c r="F19907" s="192">
        <v>0.5491435185185185</v>
      </c>
      <c r="G19907">
        <v>2</v>
      </c>
      <c r="H19907" s="114" t="s">
        <v>1482</v>
      </c>
      <c r="I19907">
        <v>5492937</v>
      </c>
    </row>
    <row r="19908" spans="1:9" x14ac:dyDescent="0.25">
      <c r="A19908" s="114" t="s">
        <v>2259</v>
      </c>
      <c r="B19908">
        <v>423</v>
      </c>
      <c r="C19908" s="114" t="s">
        <v>21</v>
      </c>
      <c r="D19908" s="114" t="s">
        <v>2076</v>
      </c>
      <c r="E19908" s="115">
        <v>44895</v>
      </c>
      <c r="F19908" s="192">
        <v>0.54921296296296296</v>
      </c>
      <c r="G19908">
        <v>2</v>
      </c>
      <c r="H19908" s="114" t="s">
        <v>21</v>
      </c>
      <c r="I19908"/>
    </row>
    <row r="19909" spans="1:9" x14ac:dyDescent="0.25">
      <c r="A19909" s="114" t="s">
        <v>2259</v>
      </c>
      <c r="B19909">
        <v>424</v>
      </c>
      <c r="C19909" s="114" t="s">
        <v>21</v>
      </c>
      <c r="D19909" s="114" t="s">
        <v>772</v>
      </c>
      <c r="E19909" s="115">
        <v>44895</v>
      </c>
      <c r="F19909" s="192">
        <v>0.54928240740740741</v>
      </c>
      <c r="G19909">
        <v>2</v>
      </c>
      <c r="H19909" s="114" t="s">
        <v>21</v>
      </c>
      <c r="I19909"/>
    </row>
    <row r="19910" spans="1:9" x14ac:dyDescent="0.25">
      <c r="A19910" s="114" t="s">
        <v>2259</v>
      </c>
      <c r="B19910">
        <v>425</v>
      </c>
      <c r="C19910" s="114" t="s">
        <v>21</v>
      </c>
      <c r="D19910" s="114" t="s">
        <v>1686</v>
      </c>
      <c r="E19910" s="115">
        <v>44895</v>
      </c>
      <c r="F19910" s="192">
        <v>0.54935185185185187</v>
      </c>
      <c r="G19910">
        <v>2</v>
      </c>
      <c r="H19910" s="114" t="s">
        <v>21</v>
      </c>
      <c r="I19910"/>
    </row>
    <row r="19911" spans="1:9" x14ac:dyDescent="0.25">
      <c r="A19911" s="114" t="s">
        <v>2259</v>
      </c>
      <c r="B19911">
        <v>426</v>
      </c>
      <c r="C19911" s="114" t="s">
        <v>55</v>
      </c>
      <c r="D19911" s="114" t="s">
        <v>795</v>
      </c>
      <c r="E19911" s="115">
        <v>44895</v>
      </c>
      <c r="F19911" s="192">
        <v>0.55105324074074069</v>
      </c>
      <c r="G19911">
        <v>2</v>
      </c>
      <c r="H19911" s="114" t="s">
        <v>796</v>
      </c>
      <c r="I19911">
        <v>14838233</v>
      </c>
    </row>
    <row r="19912" spans="1:9" x14ac:dyDescent="0.25">
      <c r="A19912" s="114" t="s">
        <v>2259</v>
      </c>
      <c r="B19912">
        <v>427</v>
      </c>
      <c r="C19912" s="114" t="s">
        <v>53</v>
      </c>
      <c r="D19912" s="114" t="s">
        <v>546</v>
      </c>
      <c r="E19912" s="115">
        <v>44895</v>
      </c>
      <c r="F19912" s="192">
        <v>0.55521990740740745</v>
      </c>
      <c r="G19912">
        <v>2</v>
      </c>
      <c r="H19912" s="114" t="s">
        <v>547</v>
      </c>
      <c r="I19912">
        <v>14808682</v>
      </c>
    </row>
    <row r="19913" spans="1:9" x14ac:dyDescent="0.25">
      <c r="A19913" s="114" t="s">
        <v>2259</v>
      </c>
      <c r="B19913">
        <v>428</v>
      </c>
      <c r="C19913" s="114" t="s">
        <v>53</v>
      </c>
      <c r="D19913" s="114" t="s">
        <v>208</v>
      </c>
      <c r="E19913" s="115">
        <v>44895</v>
      </c>
      <c r="F19913" s="192">
        <v>0.5561342592592593</v>
      </c>
      <c r="G19913">
        <v>2</v>
      </c>
      <c r="H19913" s="114" t="s">
        <v>209</v>
      </c>
      <c r="I19913">
        <v>5500801</v>
      </c>
    </row>
    <row r="19914" spans="1:9" x14ac:dyDescent="0.25">
      <c r="A19914" s="114" t="s">
        <v>2259</v>
      </c>
      <c r="B19914">
        <v>429</v>
      </c>
      <c r="C19914" s="114" t="s">
        <v>53</v>
      </c>
      <c r="D19914" s="114" t="s">
        <v>1886</v>
      </c>
      <c r="E19914" s="115">
        <v>44895</v>
      </c>
      <c r="F19914" s="192">
        <v>0.55841435185185184</v>
      </c>
      <c r="G19914">
        <v>2</v>
      </c>
      <c r="H19914" s="114" t="s">
        <v>1887</v>
      </c>
      <c r="I19914">
        <v>2856140</v>
      </c>
    </row>
    <row r="19915" spans="1:9" x14ac:dyDescent="0.25">
      <c r="A19915" s="114" t="s">
        <v>2259</v>
      </c>
      <c r="B19915">
        <v>430</v>
      </c>
      <c r="C19915" s="114" t="s">
        <v>52</v>
      </c>
      <c r="D19915" s="114" t="s">
        <v>1792</v>
      </c>
      <c r="E19915" s="115">
        <v>44895</v>
      </c>
      <c r="F19915" s="192">
        <v>0.55854166666666671</v>
      </c>
      <c r="G19915">
        <v>2</v>
      </c>
      <c r="H19915" s="114" t="s">
        <v>1793</v>
      </c>
      <c r="I19915">
        <v>14813057</v>
      </c>
    </row>
    <row r="19916" spans="1:9" x14ac:dyDescent="0.25">
      <c r="A19916" s="114" t="s">
        <v>2259</v>
      </c>
      <c r="B19916">
        <v>431</v>
      </c>
      <c r="C19916" s="114" t="s">
        <v>52</v>
      </c>
      <c r="D19916" s="114" t="s">
        <v>1756</v>
      </c>
      <c r="E19916" s="115">
        <v>44895</v>
      </c>
      <c r="F19916" s="192">
        <v>0.56265046296296295</v>
      </c>
      <c r="G19916">
        <v>2</v>
      </c>
      <c r="H19916" s="114" t="s">
        <v>1757</v>
      </c>
      <c r="I19916">
        <v>14812994</v>
      </c>
    </row>
    <row r="19917" spans="1:9" x14ac:dyDescent="0.25">
      <c r="A19917" s="114" t="s">
        <v>2259</v>
      </c>
      <c r="B19917">
        <v>432</v>
      </c>
      <c r="C19917" s="114" t="s">
        <v>52</v>
      </c>
      <c r="D19917" s="114" t="s">
        <v>1250</v>
      </c>
      <c r="E19917" s="115">
        <v>44895</v>
      </c>
      <c r="F19917" s="192">
        <v>0.56283564814814813</v>
      </c>
      <c r="G19917">
        <v>2</v>
      </c>
      <c r="H19917" s="114" t="s">
        <v>1251</v>
      </c>
      <c r="I19917">
        <v>5409209</v>
      </c>
    </row>
    <row r="19918" spans="1:9" x14ac:dyDescent="0.25">
      <c r="A19918" s="114" t="s">
        <v>2259</v>
      </c>
      <c r="B19918">
        <v>433</v>
      </c>
      <c r="C19918" s="114" t="s">
        <v>53</v>
      </c>
      <c r="D19918" s="114" t="s">
        <v>504</v>
      </c>
      <c r="E19918" s="115">
        <v>44895</v>
      </c>
      <c r="F19918" s="192">
        <v>0.56414351851851852</v>
      </c>
      <c r="G19918">
        <v>2</v>
      </c>
      <c r="H19918" s="114" t="s">
        <v>505</v>
      </c>
      <c r="I19918"/>
    </row>
    <row r="19919" spans="1:9" x14ac:dyDescent="0.25">
      <c r="A19919" s="114" t="s">
        <v>2259</v>
      </c>
      <c r="B19919">
        <v>434</v>
      </c>
      <c r="C19919" s="114" t="s">
        <v>52</v>
      </c>
      <c r="D19919" s="114" t="s">
        <v>2061</v>
      </c>
      <c r="E19919" s="115">
        <v>44895</v>
      </c>
      <c r="F19919" s="192">
        <v>0.58493055555555551</v>
      </c>
      <c r="G19919">
        <v>2</v>
      </c>
      <c r="H19919" s="114" t="s">
        <v>2062</v>
      </c>
      <c r="I19919">
        <v>3639448</v>
      </c>
    </row>
    <row r="19920" spans="1:9" x14ac:dyDescent="0.25">
      <c r="A19920" s="114" t="s">
        <v>2259</v>
      </c>
      <c r="B19920">
        <v>435</v>
      </c>
      <c r="C19920" s="114" t="s">
        <v>53</v>
      </c>
      <c r="D19920" s="114" t="s">
        <v>542</v>
      </c>
      <c r="E19920" s="115">
        <v>44895</v>
      </c>
      <c r="F19920" s="192">
        <v>0.58503472222222219</v>
      </c>
      <c r="G19920">
        <v>2</v>
      </c>
      <c r="H19920" s="114" t="s">
        <v>543</v>
      </c>
      <c r="I19920"/>
    </row>
    <row r="19921" spans="1:9" x14ac:dyDescent="0.25">
      <c r="A19921" s="114" t="s">
        <v>2259</v>
      </c>
      <c r="B19921">
        <v>436</v>
      </c>
      <c r="C19921" s="114" t="s">
        <v>53</v>
      </c>
      <c r="D19921" s="114" t="s">
        <v>474</v>
      </c>
      <c r="E19921" s="115">
        <v>44895</v>
      </c>
      <c r="F19921" s="192">
        <v>0.58521990740740737</v>
      </c>
      <c r="G19921">
        <v>2</v>
      </c>
      <c r="H19921" s="114" t="s">
        <v>475</v>
      </c>
      <c r="I19921">
        <v>2099339</v>
      </c>
    </row>
    <row r="19922" spans="1:9" x14ac:dyDescent="0.25">
      <c r="A19922" s="114" t="s">
        <v>2259</v>
      </c>
      <c r="B19922">
        <v>437</v>
      </c>
      <c r="C19922" s="114" t="s">
        <v>52</v>
      </c>
      <c r="D19922" s="114" t="s">
        <v>1290</v>
      </c>
      <c r="E19922" s="115">
        <v>44895</v>
      </c>
      <c r="F19922" s="192">
        <v>0.58621527777777782</v>
      </c>
      <c r="G19922">
        <v>2</v>
      </c>
      <c r="H19922" s="114" t="s">
        <v>1291</v>
      </c>
      <c r="I19922">
        <v>14934153</v>
      </c>
    </row>
    <row r="19923" spans="1:9" x14ac:dyDescent="0.25">
      <c r="A19923" s="114" t="s">
        <v>2259</v>
      </c>
      <c r="B19923">
        <v>438</v>
      </c>
      <c r="C19923" s="114" t="s">
        <v>53</v>
      </c>
      <c r="D19923" s="114" t="s">
        <v>1944</v>
      </c>
      <c r="E19923" s="115">
        <v>44895</v>
      </c>
      <c r="F19923" s="192">
        <v>0.59072916666666664</v>
      </c>
      <c r="G19923">
        <v>2</v>
      </c>
      <c r="H19923" s="114" t="s">
        <v>1945</v>
      </c>
      <c r="I19923"/>
    </row>
    <row r="19924" spans="1:9" x14ac:dyDescent="0.25">
      <c r="A19924" s="114" t="s">
        <v>2259</v>
      </c>
      <c r="B19924">
        <v>439</v>
      </c>
      <c r="C19924" s="114" t="s">
        <v>53</v>
      </c>
      <c r="D19924" s="114" t="s">
        <v>1509</v>
      </c>
      <c r="E19924" s="115">
        <v>44895</v>
      </c>
      <c r="F19924" s="192">
        <v>0.59108796296296295</v>
      </c>
      <c r="G19924">
        <v>2</v>
      </c>
      <c r="H19924" s="114" t="s">
        <v>1510</v>
      </c>
      <c r="I19924"/>
    </row>
    <row r="19925" spans="1:9" x14ac:dyDescent="0.25">
      <c r="A19925" s="114" t="s">
        <v>2259</v>
      </c>
      <c r="B19925">
        <v>440</v>
      </c>
      <c r="C19925" s="114" t="s">
        <v>53</v>
      </c>
      <c r="D19925" s="114" t="s">
        <v>356</v>
      </c>
      <c r="E19925" s="115">
        <v>44895</v>
      </c>
      <c r="F19925" s="192">
        <v>0.59180555555555558</v>
      </c>
      <c r="G19925">
        <v>2</v>
      </c>
      <c r="H19925" s="114" t="s">
        <v>357</v>
      </c>
      <c r="I19925">
        <v>5621862</v>
      </c>
    </row>
    <row r="19926" spans="1:9" x14ac:dyDescent="0.25">
      <c r="A19926" s="114" t="s">
        <v>2259</v>
      </c>
      <c r="B19926">
        <v>441</v>
      </c>
      <c r="C19926" s="114" t="s">
        <v>57</v>
      </c>
      <c r="D19926" s="114" t="s">
        <v>1483</v>
      </c>
      <c r="E19926" s="115">
        <v>44895</v>
      </c>
      <c r="F19926" s="192">
        <v>0.62206018518518513</v>
      </c>
      <c r="G19926">
        <v>2</v>
      </c>
      <c r="H19926" s="114" t="s">
        <v>1484</v>
      </c>
      <c r="I19926">
        <v>6724154</v>
      </c>
    </row>
    <row r="19927" spans="1:9" x14ac:dyDescent="0.25">
      <c r="A19927" s="114" t="s">
        <v>2259</v>
      </c>
      <c r="B19927">
        <v>442</v>
      </c>
      <c r="C19927" s="114" t="s">
        <v>53</v>
      </c>
      <c r="D19927" s="114" t="s">
        <v>1863</v>
      </c>
      <c r="E19927" s="115">
        <v>44895</v>
      </c>
      <c r="F19927" s="192">
        <v>0.62719907407407405</v>
      </c>
      <c r="G19927">
        <v>2</v>
      </c>
      <c r="H19927" s="114" t="s">
        <v>1864</v>
      </c>
      <c r="I19927">
        <v>14970180</v>
      </c>
    </row>
    <row r="19928" spans="1:9" x14ac:dyDescent="0.25">
      <c r="A19928" s="114" t="s">
        <v>2259</v>
      </c>
      <c r="B19928">
        <v>443</v>
      </c>
      <c r="C19928" s="114" t="s">
        <v>53</v>
      </c>
      <c r="D19928" s="114" t="s">
        <v>496</v>
      </c>
      <c r="E19928" s="115">
        <v>44895</v>
      </c>
      <c r="F19928" s="192">
        <v>0.62822916666666662</v>
      </c>
      <c r="G19928">
        <v>2</v>
      </c>
      <c r="H19928" s="114" t="s">
        <v>497</v>
      </c>
      <c r="I19928">
        <v>5447307</v>
      </c>
    </row>
    <row r="19929" spans="1:9" x14ac:dyDescent="0.25">
      <c r="A19929" s="114" t="s">
        <v>2259</v>
      </c>
      <c r="B19929">
        <v>444</v>
      </c>
      <c r="C19929" s="114" t="s">
        <v>52</v>
      </c>
      <c r="D19929" s="114" t="s">
        <v>224</v>
      </c>
      <c r="E19929" s="115">
        <v>44895</v>
      </c>
      <c r="F19929" s="192">
        <v>0.63256944444444441</v>
      </c>
      <c r="G19929">
        <v>2</v>
      </c>
      <c r="H19929" s="114" t="s">
        <v>225</v>
      </c>
      <c r="I19929">
        <v>14934569</v>
      </c>
    </row>
    <row r="19930" spans="1:9" x14ac:dyDescent="0.25">
      <c r="A19930" s="114" t="s">
        <v>2259</v>
      </c>
      <c r="B19930">
        <v>445</v>
      </c>
      <c r="C19930" s="114" t="s">
        <v>53</v>
      </c>
      <c r="D19930" s="114" t="s">
        <v>1727</v>
      </c>
      <c r="E19930" s="115">
        <v>44895</v>
      </c>
      <c r="F19930" s="192">
        <v>0.635162037037037</v>
      </c>
      <c r="G19930">
        <v>2</v>
      </c>
      <c r="H19930" s="114" t="s">
        <v>1728</v>
      </c>
      <c r="I19930"/>
    </row>
    <row r="19931" spans="1:9" x14ac:dyDescent="0.25">
      <c r="A19931" s="114" t="s">
        <v>2259</v>
      </c>
      <c r="B19931">
        <v>446</v>
      </c>
      <c r="C19931" s="114" t="s">
        <v>53</v>
      </c>
      <c r="D19931" s="114" t="s">
        <v>1270</v>
      </c>
      <c r="E19931" s="115">
        <v>44895</v>
      </c>
      <c r="F19931" s="192">
        <v>0.63604166666666662</v>
      </c>
      <c r="G19931">
        <v>2</v>
      </c>
      <c r="H19931" s="114" t="s">
        <v>1271</v>
      </c>
      <c r="I19931"/>
    </row>
    <row r="19932" spans="1:9" x14ac:dyDescent="0.25">
      <c r="A19932" s="114" t="s">
        <v>2259</v>
      </c>
      <c r="B19932">
        <v>447</v>
      </c>
      <c r="C19932" s="114" t="s">
        <v>53</v>
      </c>
      <c r="D19932" s="114" t="s">
        <v>1272</v>
      </c>
      <c r="E19932" s="115">
        <v>44895</v>
      </c>
      <c r="F19932" s="192">
        <v>0.63659722222222226</v>
      </c>
      <c r="G19932">
        <v>2</v>
      </c>
      <c r="H19932" s="114" t="s">
        <v>1273</v>
      </c>
      <c r="I19932"/>
    </row>
    <row r="19933" spans="1:9" x14ac:dyDescent="0.25">
      <c r="A19933" s="114" t="s">
        <v>2259</v>
      </c>
      <c r="B19933">
        <v>448</v>
      </c>
      <c r="C19933" s="114" t="s">
        <v>53</v>
      </c>
      <c r="D19933" s="114" t="s">
        <v>212</v>
      </c>
      <c r="E19933" s="115">
        <v>44895</v>
      </c>
      <c r="F19933" s="192">
        <v>0.63664351851851853</v>
      </c>
      <c r="G19933">
        <v>2</v>
      </c>
      <c r="H19933" s="114" t="s">
        <v>213</v>
      </c>
      <c r="I19933">
        <v>14930541</v>
      </c>
    </row>
    <row r="19934" spans="1:9" x14ac:dyDescent="0.25">
      <c r="A19934" s="114" t="s">
        <v>2259</v>
      </c>
      <c r="B19934">
        <v>449</v>
      </c>
      <c r="C19934" s="114" t="s">
        <v>53</v>
      </c>
      <c r="D19934" s="114" t="s">
        <v>226</v>
      </c>
      <c r="E19934" s="115">
        <v>44895</v>
      </c>
      <c r="F19934" s="192">
        <v>0.63724537037037032</v>
      </c>
      <c r="G19934">
        <v>2</v>
      </c>
      <c r="H19934" s="114" t="s">
        <v>227</v>
      </c>
      <c r="I19934">
        <v>6692497</v>
      </c>
    </row>
    <row r="19935" spans="1:9" x14ac:dyDescent="0.25">
      <c r="A19935" s="114" t="s">
        <v>2259</v>
      </c>
      <c r="B19935">
        <v>450</v>
      </c>
      <c r="C19935" s="114" t="s">
        <v>53</v>
      </c>
      <c r="D19935" s="114" t="s">
        <v>1507</v>
      </c>
      <c r="E19935" s="115">
        <v>44895</v>
      </c>
      <c r="F19935" s="192">
        <v>0.63739583333333338</v>
      </c>
      <c r="G19935">
        <v>2</v>
      </c>
      <c r="H19935" s="114" t="s">
        <v>1508</v>
      </c>
      <c r="I19935"/>
    </row>
    <row r="19936" spans="1:9" x14ac:dyDescent="0.25">
      <c r="A19936" s="114" t="s">
        <v>2259</v>
      </c>
      <c r="B19936">
        <v>451</v>
      </c>
      <c r="C19936" s="114" t="s">
        <v>53</v>
      </c>
      <c r="D19936" s="114" t="s">
        <v>1752</v>
      </c>
      <c r="E19936" s="115">
        <v>44895</v>
      </c>
      <c r="F19936" s="192">
        <v>0.63803240740740741</v>
      </c>
      <c r="G19936">
        <v>2</v>
      </c>
      <c r="H19936" s="114" t="s">
        <v>1753</v>
      </c>
      <c r="I19936"/>
    </row>
    <row r="19937" spans="1:9" x14ac:dyDescent="0.25">
      <c r="A19937" s="114" t="s">
        <v>2259</v>
      </c>
      <c r="B19937">
        <v>452</v>
      </c>
      <c r="C19937" s="114" t="s">
        <v>52</v>
      </c>
      <c r="D19937" s="114" t="s">
        <v>2070</v>
      </c>
      <c r="E19937" s="115">
        <v>44895</v>
      </c>
      <c r="F19937" s="192">
        <v>0.6383564814814815</v>
      </c>
      <c r="G19937">
        <v>2</v>
      </c>
      <c r="H19937" s="114" t="s">
        <v>2071</v>
      </c>
      <c r="I19937">
        <v>5424830</v>
      </c>
    </row>
    <row r="19938" spans="1:9" x14ac:dyDescent="0.25">
      <c r="A19938" s="114" t="s">
        <v>2259</v>
      </c>
      <c r="B19938">
        <v>453</v>
      </c>
      <c r="C19938" s="114" t="s">
        <v>53</v>
      </c>
      <c r="D19938" s="114" t="s">
        <v>518</v>
      </c>
      <c r="E19938" s="115">
        <v>44895</v>
      </c>
      <c r="F19938" s="192">
        <v>0.63875000000000004</v>
      </c>
      <c r="G19938">
        <v>2</v>
      </c>
      <c r="H19938" s="114" t="s">
        <v>519</v>
      </c>
      <c r="I19938"/>
    </row>
    <row r="19939" spans="1:9" x14ac:dyDescent="0.25">
      <c r="A19939" s="114" t="s">
        <v>2259</v>
      </c>
      <c r="B19939">
        <v>454</v>
      </c>
      <c r="C19939" s="114" t="s">
        <v>52</v>
      </c>
      <c r="D19939" s="114" t="s">
        <v>1696</v>
      </c>
      <c r="E19939" s="115">
        <v>44895</v>
      </c>
      <c r="F19939" s="192">
        <v>0.63883101851851853</v>
      </c>
      <c r="G19939">
        <v>2</v>
      </c>
      <c r="H19939" s="114" t="s">
        <v>1697</v>
      </c>
      <c r="I19939">
        <v>14810356</v>
      </c>
    </row>
    <row r="19940" spans="1:9" x14ac:dyDescent="0.25">
      <c r="A19940" s="114" t="s">
        <v>2259</v>
      </c>
      <c r="B19940">
        <v>455</v>
      </c>
      <c r="C19940" s="114" t="s">
        <v>53</v>
      </c>
      <c r="D19940" s="114" t="s">
        <v>494</v>
      </c>
      <c r="E19940" s="115">
        <v>44895</v>
      </c>
      <c r="F19940" s="192">
        <v>0.63961805555555551</v>
      </c>
      <c r="G19940">
        <v>2</v>
      </c>
      <c r="H19940" s="114" t="s">
        <v>495</v>
      </c>
      <c r="I19940"/>
    </row>
    <row r="19941" spans="1:9" x14ac:dyDescent="0.25">
      <c r="A19941" s="114" t="s">
        <v>2259</v>
      </c>
      <c r="B19941">
        <v>456</v>
      </c>
      <c r="C19941" s="114" t="s">
        <v>53</v>
      </c>
      <c r="D19941" s="114" t="s">
        <v>298</v>
      </c>
      <c r="E19941" s="115">
        <v>44895</v>
      </c>
      <c r="F19941" s="192">
        <v>0.64096064814814813</v>
      </c>
      <c r="G19941">
        <v>2</v>
      </c>
      <c r="H19941" s="114" t="s">
        <v>299</v>
      </c>
      <c r="I19941"/>
    </row>
    <row r="19942" spans="1:9" x14ac:dyDescent="0.25">
      <c r="A19942" s="114" t="s">
        <v>2259</v>
      </c>
      <c r="B19942">
        <v>457</v>
      </c>
      <c r="C19942" s="114" t="s">
        <v>52</v>
      </c>
      <c r="D19942" s="114" t="s">
        <v>1497</v>
      </c>
      <c r="E19942" s="115">
        <v>44895</v>
      </c>
      <c r="F19942" s="192">
        <v>0.64146990740740739</v>
      </c>
      <c r="G19942">
        <v>2</v>
      </c>
      <c r="H19942" s="114" t="s">
        <v>1498</v>
      </c>
      <c r="I19942">
        <v>5479014</v>
      </c>
    </row>
    <row r="19943" spans="1:9" x14ac:dyDescent="0.25">
      <c r="A19943" s="114" t="s">
        <v>2259</v>
      </c>
      <c r="B19943">
        <v>458</v>
      </c>
      <c r="C19943" s="114" t="s">
        <v>52</v>
      </c>
      <c r="D19943" s="114" t="s">
        <v>2072</v>
      </c>
      <c r="E19943" s="115">
        <v>44895</v>
      </c>
      <c r="F19943" s="192">
        <v>0.6463888888888889</v>
      </c>
      <c r="G19943">
        <v>2</v>
      </c>
      <c r="H19943" s="114" t="s">
        <v>2073</v>
      </c>
      <c r="I19943">
        <v>5377139</v>
      </c>
    </row>
    <row r="19944" spans="1:9" x14ac:dyDescent="0.25">
      <c r="A19944" s="114" t="s">
        <v>2259</v>
      </c>
      <c r="B19944">
        <v>459</v>
      </c>
      <c r="C19944" s="114" t="s">
        <v>53</v>
      </c>
      <c r="D19944" s="114" t="s">
        <v>1545</v>
      </c>
      <c r="E19944" s="115">
        <v>44895</v>
      </c>
      <c r="F19944" s="192">
        <v>0.64814814814814814</v>
      </c>
      <c r="G19944">
        <v>2</v>
      </c>
      <c r="H19944" s="114" t="s">
        <v>53</v>
      </c>
      <c r="I19944"/>
    </row>
    <row r="19945" spans="1:9" x14ac:dyDescent="0.25">
      <c r="A19945" s="114" t="s">
        <v>2259</v>
      </c>
      <c r="B19945">
        <v>460</v>
      </c>
      <c r="C19945" s="114" t="s">
        <v>78</v>
      </c>
      <c r="D19945" s="114" t="s">
        <v>1409</v>
      </c>
      <c r="E19945" s="115">
        <v>44895</v>
      </c>
      <c r="F19945" s="192">
        <v>0.65219907407407407</v>
      </c>
      <c r="G19945">
        <v>2</v>
      </c>
      <c r="H19945" s="114" t="s">
        <v>28</v>
      </c>
      <c r="I19945"/>
    </row>
    <row r="19946" spans="1:9" x14ac:dyDescent="0.25">
      <c r="A19946" s="114" t="s">
        <v>2259</v>
      </c>
      <c r="B19946">
        <v>461</v>
      </c>
      <c r="C19946" s="114" t="s">
        <v>52</v>
      </c>
      <c r="D19946" s="114" t="s">
        <v>1328</v>
      </c>
      <c r="E19946" s="115">
        <v>44895</v>
      </c>
      <c r="F19946" s="192">
        <v>0.68005787037037035</v>
      </c>
      <c r="G19946">
        <v>2</v>
      </c>
      <c r="H19946" s="114" t="s">
        <v>1329</v>
      </c>
      <c r="I19946">
        <v>14942223</v>
      </c>
    </row>
    <row r="19947" spans="1:9" x14ac:dyDescent="0.25">
      <c r="A19947" s="114" t="s">
        <v>2259</v>
      </c>
      <c r="B19947">
        <v>462</v>
      </c>
      <c r="C19947" s="114" t="s">
        <v>52</v>
      </c>
      <c r="D19947" s="114" t="s">
        <v>506</v>
      </c>
      <c r="E19947" s="115">
        <v>44895</v>
      </c>
      <c r="F19947" s="192">
        <v>0.75017361111111114</v>
      </c>
      <c r="G19947">
        <v>2</v>
      </c>
      <c r="H19947" s="114" t="s">
        <v>507</v>
      </c>
      <c r="I19947">
        <v>7350698</v>
      </c>
    </row>
    <row r="19948" spans="1:9" x14ac:dyDescent="0.25">
      <c r="A19948" s="114" t="s">
        <v>2259</v>
      </c>
      <c r="B19948">
        <v>463</v>
      </c>
      <c r="C19948" s="114" t="s">
        <v>52</v>
      </c>
      <c r="D19948" s="114" t="s">
        <v>330</v>
      </c>
      <c r="E19948" s="115">
        <v>44895</v>
      </c>
      <c r="F19948" s="192">
        <v>0.75025462962962963</v>
      </c>
      <c r="G19948">
        <v>2</v>
      </c>
      <c r="H19948" s="114" t="s">
        <v>331</v>
      </c>
      <c r="I19948">
        <v>6703268</v>
      </c>
    </row>
    <row r="19949" spans="1:9" x14ac:dyDescent="0.25">
      <c r="A19949" s="114" t="s">
        <v>2259</v>
      </c>
      <c r="B19949">
        <v>464</v>
      </c>
      <c r="C19949" s="114" t="s">
        <v>54</v>
      </c>
      <c r="D19949" s="114" t="s">
        <v>1048</v>
      </c>
      <c r="E19949" s="115">
        <v>44895</v>
      </c>
      <c r="F19949" s="192">
        <v>0.75032407407407409</v>
      </c>
      <c r="G19949">
        <v>2</v>
      </c>
      <c r="H19949" s="114" t="s">
        <v>1049</v>
      </c>
      <c r="I19949"/>
    </row>
    <row r="19950" spans="1:9" x14ac:dyDescent="0.25">
      <c r="A19950" s="114" t="s">
        <v>2259</v>
      </c>
      <c r="B19950">
        <v>465</v>
      </c>
      <c r="C19950" s="114" t="s">
        <v>54</v>
      </c>
      <c r="D19950" s="114" t="s">
        <v>1911</v>
      </c>
      <c r="E19950" s="115">
        <v>44895</v>
      </c>
      <c r="F19950" s="192">
        <v>0.75045138888888885</v>
      </c>
      <c r="G19950">
        <v>2</v>
      </c>
      <c r="H19950" s="114" t="s">
        <v>1912</v>
      </c>
      <c r="I19950">
        <v>5433476</v>
      </c>
    </row>
    <row r="19951" spans="1:9" x14ac:dyDescent="0.25">
      <c r="A19951" s="114" t="s">
        <v>2259</v>
      </c>
      <c r="B19951">
        <v>466</v>
      </c>
      <c r="C19951" s="114" t="s">
        <v>53</v>
      </c>
      <c r="D19951" s="114" t="s">
        <v>1240</v>
      </c>
      <c r="E19951" s="115">
        <v>44895</v>
      </c>
      <c r="F19951" s="192">
        <v>0.7505208333333333</v>
      </c>
      <c r="G19951">
        <v>2</v>
      </c>
      <c r="H19951" s="114" t="s">
        <v>1241</v>
      </c>
      <c r="I19951">
        <v>14970175</v>
      </c>
    </row>
    <row r="19952" spans="1:9" x14ac:dyDescent="0.25">
      <c r="A19952" s="114" t="s">
        <v>2259</v>
      </c>
      <c r="B19952">
        <v>467</v>
      </c>
      <c r="C19952" s="114" t="s">
        <v>53</v>
      </c>
      <c r="D19952" s="114" t="s">
        <v>526</v>
      </c>
      <c r="E19952" s="115">
        <v>44895</v>
      </c>
      <c r="F19952" s="192">
        <v>0.75057870370370372</v>
      </c>
      <c r="G19952">
        <v>2</v>
      </c>
      <c r="H19952" s="114" t="s">
        <v>527</v>
      </c>
      <c r="I19952"/>
    </row>
    <row r="19953" spans="1:9" x14ac:dyDescent="0.25">
      <c r="A19953" s="114" t="s">
        <v>2259</v>
      </c>
      <c r="B19953">
        <v>468</v>
      </c>
      <c r="C19953" s="114" t="s">
        <v>53</v>
      </c>
      <c r="D19953" s="114" t="s">
        <v>1025</v>
      </c>
      <c r="E19953" s="115">
        <v>44895</v>
      </c>
      <c r="F19953" s="192">
        <v>0.75065972222222221</v>
      </c>
      <c r="G19953">
        <v>2</v>
      </c>
      <c r="H19953" s="114" t="s">
        <v>1026</v>
      </c>
      <c r="I19953">
        <v>2856170</v>
      </c>
    </row>
    <row r="19954" spans="1:9" x14ac:dyDescent="0.25">
      <c r="A19954" s="114" t="s">
        <v>2259</v>
      </c>
      <c r="B19954">
        <v>469</v>
      </c>
      <c r="C19954" s="114" t="s">
        <v>53</v>
      </c>
      <c r="D19954" s="114" t="s">
        <v>570</v>
      </c>
      <c r="E19954" s="115">
        <v>44895</v>
      </c>
      <c r="F19954" s="192">
        <v>0.75072916666666667</v>
      </c>
      <c r="G19954">
        <v>2</v>
      </c>
      <c r="H19954" s="114" t="s">
        <v>571</v>
      </c>
      <c r="I19954">
        <v>5445295</v>
      </c>
    </row>
    <row r="19955" spans="1:9" x14ac:dyDescent="0.25">
      <c r="A19955" s="114" t="s">
        <v>2259</v>
      </c>
      <c r="B19955">
        <v>470</v>
      </c>
      <c r="C19955" s="114" t="s">
        <v>53</v>
      </c>
      <c r="D19955" s="114" t="s">
        <v>278</v>
      </c>
      <c r="E19955" s="115">
        <v>44895</v>
      </c>
      <c r="F19955" s="192">
        <v>0.75078703703703709</v>
      </c>
      <c r="G19955">
        <v>2</v>
      </c>
      <c r="H19955" s="114" t="s">
        <v>279</v>
      </c>
      <c r="I19955">
        <v>2024793</v>
      </c>
    </row>
    <row r="19956" spans="1:9" x14ac:dyDescent="0.25">
      <c r="A19956" s="114" t="s">
        <v>2259</v>
      </c>
      <c r="B19956">
        <v>471</v>
      </c>
      <c r="C19956" s="114" t="s">
        <v>53</v>
      </c>
      <c r="D19956" s="114" t="s">
        <v>348</v>
      </c>
      <c r="E19956" s="115">
        <v>44895</v>
      </c>
      <c r="F19956" s="192">
        <v>0.75085648148148143</v>
      </c>
      <c r="G19956">
        <v>2</v>
      </c>
      <c r="H19956" s="114" t="s">
        <v>349</v>
      </c>
      <c r="I19956"/>
    </row>
    <row r="19957" spans="1:9" x14ac:dyDescent="0.25">
      <c r="A19957" s="114" t="s">
        <v>2259</v>
      </c>
      <c r="B19957">
        <v>472</v>
      </c>
      <c r="C19957" s="114" t="s">
        <v>53</v>
      </c>
      <c r="D19957" s="114" t="s">
        <v>1080</v>
      </c>
      <c r="E19957" s="115">
        <v>44895</v>
      </c>
      <c r="F19957" s="192">
        <v>0.75093750000000004</v>
      </c>
      <c r="G19957">
        <v>2</v>
      </c>
      <c r="H19957" s="114" t="s">
        <v>1081</v>
      </c>
      <c r="I19957"/>
    </row>
    <row r="19958" spans="1:9" x14ac:dyDescent="0.25">
      <c r="A19958" s="114" t="s">
        <v>2259</v>
      </c>
      <c r="B19958">
        <v>473</v>
      </c>
      <c r="C19958" s="114" t="s">
        <v>53</v>
      </c>
      <c r="D19958" s="114" t="s">
        <v>704</v>
      </c>
      <c r="E19958" s="115">
        <v>44895</v>
      </c>
      <c r="F19958" s="192">
        <v>0.75100694444444449</v>
      </c>
      <c r="G19958">
        <v>2</v>
      </c>
      <c r="H19958" s="114" t="s">
        <v>705</v>
      </c>
      <c r="I19958"/>
    </row>
    <row r="19959" spans="1:9" x14ac:dyDescent="0.25">
      <c r="A19959" s="114" t="s">
        <v>2259</v>
      </c>
      <c r="B19959">
        <v>474</v>
      </c>
      <c r="C19959" s="114" t="s">
        <v>53</v>
      </c>
      <c r="D19959" s="114" t="s">
        <v>1023</v>
      </c>
      <c r="E19959" s="115">
        <v>44895</v>
      </c>
      <c r="F19959" s="192">
        <v>0.7515856481481481</v>
      </c>
      <c r="G19959">
        <v>2</v>
      </c>
      <c r="H19959" s="114" t="s">
        <v>1024</v>
      </c>
      <c r="I19959"/>
    </row>
    <row r="19960" spans="1:9" x14ac:dyDescent="0.25">
      <c r="A19960" s="114" t="s">
        <v>2259</v>
      </c>
      <c r="B19960">
        <v>475</v>
      </c>
      <c r="C19960" s="114" t="s">
        <v>53</v>
      </c>
      <c r="D19960" s="114" t="s">
        <v>1021</v>
      </c>
      <c r="E19960" s="115">
        <v>44895</v>
      </c>
      <c r="F19960" s="192">
        <v>0.75165509259259256</v>
      </c>
      <c r="G19960">
        <v>2</v>
      </c>
      <c r="H19960" s="114" t="s">
        <v>1022</v>
      </c>
      <c r="I19960"/>
    </row>
    <row r="19961" spans="1:9" x14ac:dyDescent="0.25">
      <c r="A19961" s="114" t="s">
        <v>2259</v>
      </c>
      <c r="B19961">
        <v>476</v>
      </c>
      <c r="C19961" s="114" t="s">
        <v>54</v>
      </c>
      <c r="D19961" s="114" t="s">
        <v>608</v>
      </c>
      <c r="E19961" s="115">
        <v>44895</v>
      </c>
      <c r="F19961" s="192">
        <v>0.7518055555555555</v>
      </c>
      <c r="G19961">
        <v>2</v>
      </c>
      <c r="H19961" s="114" t="s">
        <v>609</v>
      </c>
      <c r="I19961"/>
    </row>
    <row r="19962" spans="1:9" x14ac:dyDescent="0.25">
      <c r="A19962" s="114" t="s">
        <v>2259</v>
      </c>
      <c r="B19962">
        <v>477</v>
      </c>
      <c r="C19962" s="114" t="s">
        <v>54</v>
      </c>
      <c r="D19962" s="114" t="s">
        <v>590</v>
      </c>
      <c r="E19962" s="115">
        <v>44895</v>
      </c>
      <c r="F19962" s="192">
        <v>0.75188657407407411</v>
      </c>
      <c r="G19962">
        <v>2</v>
      </c>
      <c r="H19962" s="114" t="s">
        <v>591</v>
      </c>
      <c r="I19962">
        <v>8268740</v>
      </c>
    </row>
    <row r="19963" spans="1:9" x14ac:dyDescent="0.25">
      <c r="A19963" s="114" t="s">
        <v>2259</v>
      </c>
      <c r="B19963">
        <v>478</v>
      </c>
      <c r="C19963" s="114" t="s">
        <v>54</v>
      </c>
      <c r="D19963" s="114" t="s">
        <v>612</v>
      </c>
      <c r="E19963" s="115">
        <v>44895</v>
      </c>
      <c r="F19963" s="192">
        <v>0.7519675925925926</v>
      </c>
      <c r="G19963">
        <v>2</v>
      </c>
      <c r="H19963" s="114" t="s">
        <v>613</v>
      </c>
      <c r="I19963"/>
    </row>
    <row r="19964" spans="1:9" x14ac:dyDescent="0.25">
      <c r="A19964" s="114" t="s">
        <v>2259</v>
      </c>
      <c r="B19964">
        <v>479</v>
      </c>
      <c r="C19964" s="114" t="s">
        <v>52</v>
      </c>
      <c r="D19964" s="114" t="s">
        <v>789</v>
      </c>
      <c r="E19964" s="115">
        <v>44895</v>
      </c>
      <c r="F19964" s="192">
        <v>0.75202546296296291</v>
      </c>
      <c r="G19964">
        <v>2</v>
      </c>
      <c r="H19964" s="114" t="s">
        <v>790</v>
      </c>
      <c r="I19964">
        <v>3687653</v>
      </c>
    </row>
    <row r="19965" spans="1:9" x14ac:dyDescent="0.25">
      <c r="A19965" s="114" t="s">
        <v>2259</v>
      </c>
      <c r="B19965">
        <v>480</v>
      </c>
      <c r="C19965" s="114" t="s">
        <v>53</v>
      </c>
      <c r="D19965" s="114" t="s">
        <v>797</v>
      </c>
      <c r="E19965" s="115">
        <v>44895</v>
      </c>
      <c r="F19965" s="192">
        <v>0.75214120370370374</v>
      </c>
      <c r="G19965">
        <v>2</v>
      </c>
      <c r="H19965" s="114" t="s">
        <v>798</v>
      </c>
      <c r="I19965"/>
    </row>
    <row r="19966" spans="1:9" x14ac:dyDescent="0.25">
      <c r="A19966" s="114" t="s">
        <v>2259</v>
      </c>
      <c r="B19966">
        <v>481</v>
      </c>
      <c r="C19966" s="114" t="s">
        <v>53</v>
      </c>
      <c r="D19966" s="114" t="s">
        <v>1531</v>
      </c>
      <c r="E19966" s="115">
        <v>44895</v>
      </c>
      <c r="F19966" s="192">
        <v>0.75219907407407405</v>
      </c>
      <c r="G19966">
        <v>2</v>
      </c>
      <c r="H19966" s="114" t="s">
        <v>1532</v>
      </c>
      <c r="I19966">
        <v>2704092</v>
      </c>
    </row>
    <row r="19967" spans="1:9" x14ac:dyDescent="0.25">
      <c r="A19967" s="114" t="s">
        <v>2259</v>
      </c>
      <c r="B19967">
        <v>482</v>
      </c>
      <c r="C19967" s="114" t="s">
        <v>53</v>
      </c>
      <c r="D19967" s="114" t="s">
        <v>362</v>
      </c>
      <c r="E19967" s="115">
        <v>44895</v>
      </c>
      <c r="F19967" s="192">
        <v>0.7522685185185185</v>
      </c>
      <c r="G19967">
        <v>2</v>
      </c>
      <c r="H19967" s="114" t="s">
        <v>363</v>
      </c>
      <c r="I19967"/>
    </row>
    <row r="19968" spans="1:9" x14ac:dyDescent="0.25">
      <c r="A19968" s="114" t="s">
        <v>2259</v>
      </c>
      <c r="B19968">
        <v>483</v>
      </c>
      <c r="C19968" s="114" t="s">
        <v>53</v>
      </c>
      <c r="D19968" s="114" t="s">
        <v>720</v>
      </c>
      <c r="E19968" s="115">
        <v>44895</v>
      </c>
      <c r="F19968" s="192">
        <v>0.75253472222222217</v>
      </c>
      <c r="G19968">
        <v>2</v>
      </c>
      <c r="H19968" s="114" t="s">
        <v>721</v>
      </c>
      <c r="I19968"/>
    </row>
    <row r="19969" spans="1:9" x14ac:dyDescent="0.25">
      <c r="A19969" s="114" t="s">
        <v>2259</v>
      </c>
      <c r="B19969">
        <v>484</v>
      </c>
      <c r="C19969" s="114" t="s">
        <v>53</v>
      </c>
      <c r="D19969" s="114" t="s">
        <v>396</v>
      </c>
      <c r="E19969" s="115">
        <v>44895</v>
      </c>
      <c r="F19969" s="192">
        <v>0.75259259259259259</v>
      </c>
      <c r="G19969">
        <v>2</v>
      </c>
      <c r="H19969" s="114" t="s">
        <v>397</v>
      </c>
      <c r="I19969">
        <v>6717462</v>
      </c>
    </row>
    <row r="19970" spans="1:9" x14ac:dyDescent="0.25">
      <c r="A19970" s="114" t="s">
        <v>2259</v>
      </c>
      <c r="B19970">
        <v>485</v>
      </c>
      <c r="C19970" s="114" t="s">
        <v>53</v>
      </c>
      <c r="D19970" s="114" t="s">
        <v>716</v>
      </c>
      <c r="E19970" s="115">
        <v>44895</v>
      </c>
      <c r="F19970" s="192">
        <v>0.75266203703703705</v>
      </c>
      <c r="G19970">
        <v>2</v>
      </c>
      <c r="H19970" s="114" t="s">
        <v>717</v>
      </c>
      <c r="I19970">
        <v>3630278</v>
      </c>
    </row>
    <row r="19971" spans="1:9" x14ac:dyDescent="0.25">
      <c r="A19971" s="114" t="s">
        <v>2259</v>
      </c>
      <c r="B19971">
        <v>486</v>
      </c>
      <c r="C19971" s="114" t="s">
        <v>53</v>
      </c>
      <c r="D19971" s="114" t="s">
        <v>561</v>
      </c>
      <c r="E19971" s="115">
        <v>44895</v>
      </c>
      <c r="F19971" s="192">
        <v>0.75271990740740746</v>
      </c>
      <c r="G19971">
        <v>2</v>
      </c>
      <c r="H19971" s="114" t="s">
        <v>562</v>
      </c>
      <c r="I19971">
        <v>5405139</v>
      </c>
    </row>
    <row r="19972" spans="1:9" x14ac:dyDescent="0.25">
      <c r="A19972" s="114" t="s">
        <v>2259</v>
      </c>
      <c r="B19972">
        <v>487</v>
      </c>
      <c r="C19972" s="114" t="s">
        <v>53</v>
      </c>
      <c r="D19972" s="114" t="s">
        <v>266</v>
      </c>
      <c r="E19972" s="115">
        <v>44895</v>
      </c>
      <c r="F19972" s="192">
        <v>0.75305555555555559</v>
      </c>
      <c r="G19972">
        <v>2</v>
      </c>
      <c r="H19972" s="114" t="s">
        <v>267</v>
      </c>
      <c r="I19972">
        <v>2024832</v>
      </c>
    </row>
    <row r="19973" spans="1:9" x14ac:dyDescent="0.25">
      <c r="A19973" s="114" t="s">
        <v>2259</v>
      </c>
      <c r="B19973">
        <v>488</v>
      </c>
      <c r="C19973" s="114" t="s">
        <v>52</v>
      </c>
      <c r="D19973" s="114" t="s">
        <v>524</v>
      </c>
      <c r="E19973" s="115">
        <v>44895</v>
      </c>
      <c r="F19973" s="192">
        <v>0.75312500000000004</v>
      </c>
      <c r="G19973">
        <v>2</v>
      </c>
      <c r="H19973" s="114" t="s">
        <v>525</v>
      </c>
      <c r="I19973">
        <v>3641204</v>
      </c>
    </row>
    <row r="19974" spans="1:9" x14ac:dyDescent="0.25">
      <c r="A19974" s="114" t="s">
        <v>2259</v>
      </c>
      <c r="B19974">
        <v>489</v>
      </c>
      <c r="C19974" s="114" t="s">
        <v>53</v>
      </c>
      <c r="D19974" s="114" t="s">
        <v>322</v>
      </c>
      <c r="E19974" s="115">
        <v>44895</v>
      </c>
      <c r="F19974" s="192">
        <v>0.7531944444444445</v>
      </c>
      <c r="G19974">
        <v>2</v>
      </c>
      <c r="H19974" s="114" t="s">
        <v>323</v>
      </c>
      <c r="I19974"/>
    </row>
    <row r="19975" spans="1:9" x14ac:dyDescent="0.25">
      <c r="A19975" s="114" t="s">
        <v>2259</v>
      </c>
      <c r="B19975">
        <v>490</v>
      </c>
      <c r="C19975" s="114" t="s">
        <v>52</v>
      </c>
      <c r="D19975" s="114" t="s">
        <v>368</v>
      </c>
      <c r="E19975" s="115">
        <v>44895</v>
      </c>
      <c r="F19975" s="192">
        <v>0.75327546296296299</v>
      </c>
      <c r="G19975">
        <v>2</v>
      </c>
      <c r="H19975" s="114" t="s">
        <v>369</v>
      </c>
      <c r="I19975">
        <v>2669514</v>
      </c>
    </row>
    <row r="19976" spans="1:9" x14ac:dyDescent="0.25">
      <c r="A19976" s="114" t="s">
        <v>2259</v>
      </c>
      <c r="B19976">
        <v>491</v>
      </c>
      <c r="C19976" s="114" t="s">
        <v>53</v>
      </c>
      <c r="D19976" s="114" t="s">
        <v>1909</v>
      </c>
      <c r="E19976" s="115">
        <v>44895</v>
      </c>
      <c r="F19976" s="192">
        <v>0.7533333333333333</v>
      </c>
      <c r="G19976">
        <v>2</v>
      </c>
      <c r="H19976" s="114" t="s">
        <v>1910</v>
      </c>
      <c r="I19976">
        <v>14964946</v>
      </c>
    </row>
    <row r="19977" spans="1:9" x14ac:dyDescent="0.25">
      <c r="A19977" s="114" t="s">
        <v>2259</v>
      </c>
      <c r="B19977">
        <v>492</v>
      </c>
      <c r="C19977" s="114" t="s">
        <v>53</v>
      </c>
      <c r="D19977" s="114" t="s">
        <v>841</v>
      </c>
      <c r="E19977" s="115">
        <v>44895</v>
      </c>
      <c r="F19977" s="192">
        <v>0.75340277777777775</v>
      </c>
      <c r="G19977">
        <v>2</v>
      </c>
      <c r="H19977" s="114" t="s">
        <v>842</v>
      </c>
      <c r="I19977"/>
    </row>
    <row r="19978" spans="1:9" x14ac:dyDescent="0.25">
      <c r="A19978" s="114" t="s">
        <v>2259</v>
      </c>
      <c r="B19978">
        <v>493</v>
      </c>
      <c r="C19978" s="114" t="s">
        <v>52</v>
      </c>
      <c r="D19978" s="114" t="s">
        <v>304</v>
      </c>
      <c r="E19978" s="115">
        <v>44895</v>
      </c>
      <c r="F19978" s="192">
        <v>0.75370370370370365</v>
      </c>
      <c r="G19978">
        <v>2</v>
      </c>
      <c r="H19978" s="114" t="s">
        <v>305</v>
      </c>
      <c r="I19978">
        <v>5382631</v>
      </c>
    </row>
    <row r="19979" spans="1:9" x14ac:dyDescent="0.25">
      <c r="A19979" s="114" t="s">
        <v>2259</v>
      </c>
      <c r="B19979">
        <v>494</v>
      </c>
      <c r="C19979" s="114" t="s">
        <v>52</v>
      </c>
      <c r="D19979" s="114" t="s">
        <v>2094</v>
      </c>
      <c r="E19979" s="115">
        <v>44895</v>
      </c>
      <c r="F19979" s="192">
        <v>0.7537962962962963</v>
      </c>
      <c r="G19979">
        <v>2</v>
      </c>
      <c r="H19979" s="114" t="s">
        <v>2095</v>
      </c>
      <c r="I19979">
        <v>5507609</v>
      </c>
    </row>
    <row r="19980" spans="1:9" x14ac:dyDescent="0.25">
      <c r="A19980" s="114" t="s">
        <v>2259</v>
      </c>
      <c r="B19980">
        <v>495</v>
      </c>
      <c r="C19980" s="114" t="s">
        <v>52</v>
      </c>
      <c r="D19980" s="114" t="s">
        <v>302</v>
      </c>
      <c r="E19980" s="115">
        <v>44895</v>
      </c>
      <c r="F19980" s="192">
        <v>0.75386574074074075</v>
      </c>
      <c r="G19980">
        <v>2</v>
      </c>
      <c r="H19980" s="114" t="s">
        <v>303</v>
      </c>
      <c r="I19980">
        <v>5417847</v>
      </c>
    </row>
    <row r="19981" spans="1:9" x14ac:dyDescent="0.25">
      <c r="A19981" s="114" t="s">
        <v>2259</v>
      </c>
      <c r="B19981">
        <v>496</v>
      </c>
      <c r="C19981" s="114" t="s">
        <v>52</v>
      </c>
      <c r="D19981" s="114" t="s">
        <v>318</v>
      </c>
      <c r="E19981" s="115">
        <v>44895</v>
      </c>
      <c r="F19981" s="192">
        <v>0.75396990740740744</v>
      </c>
      <c r="G19981">
        <v>2</v>
      </c>
      <c r="H19981" s="114" t="s">
        <v>319</v>
      </c>
      <c r="I19981">
        <v>2037561</v>
      </c>
    </row>
    <row r="19982" spans="1:9" x14ac:dyDescent="0.25">
      <c r="A19982" s="114" t="s">
        <v>2259</v>
      </c>
      <c r="B19982">
        <v>497</v>
      </c>
      <c r="C19982" s="114" t="s">
        <v>52</v>
      </c>
      <c r="D19982" s="114" t="s">
        <v>1000</v>
      </c>
      <c r="E19982" s="115">
        <v>44895</v>
      </c>
      <c r="F19982" s="192">
        <v>0.75403935185185189</v>
      </c>
      <c r="G19982">
        <v>2</v>
      </c>
      <c r="H19982" s="114" t="s">
        <v>1001</v>
      </c>
      <c r="I19982">
        <v>5349225</v>
      </c>
    </row>
    <row r="19983" spans="1:9" x14ac:dyDescent="0.25">
      <c r="A19983" s="114" t="s">
        <v>2259</v>
      </c>
      <c r="B19983">
        <v>498</v>
      </c>
      <c r="C19983" s="114" t="s">
        <v>52</v>
      </c>
      <c r="D19983" s="114" t="s">
        <v>230</v>
      </c>
      <c r="E19983" s="115">
        <v>44895</v>
      </c>
      <c r="F19983" s="192">
        <v>0.75450231481481478</v>
      </c>
      <c r="G19983">
        <v>2</v>
      </c>
      <c r="H19983" s="114" t="s">
        <v>231</v>
      </c>
      <c r="I19983">
        <v>7350174</v>
      </c>
    </row>
    <row r="19984" spans="1:9" x14ac:dyDescent="0.25">
      <c r="A19984" s="114" t="s">
        <v>2259</v>
      </c>
      <c r="B19984">
        <v>499</v>
      </c>
      <c r="C19984" s="114" t="s">
        <v>52</v>
      </c>
      <c r="D19984" s="114" t="s">
        <v>1268</v>
      </c>
      <c r="E19984" s="115">
        <v>44895</v>
      </c>
      <c r="F19984" s="192">
        <v>0.75458333333333338</v>
      </c>
      <c r="G19984">
        <v>2</v>
      </c>
      <c r="H19984" s="114" t="s">
        <v>1269</v>
      </c>
      <c r="I19984">
        <v>3685250</v>
      </c>
    </row>
    <row r="19985" spans="1:9" x14ac:dyDescent="0.25">
      <c r="A19985" s="114" t="s">
        <v>2259</v>
      </c>
      <c r="B19985">
        <v>500</v>
      </c>
      <c r="C19985" s="114" t="s">
        <v>53</v>
      </c>
      <c r="D19985" s="114" t="s">
        <v>486</v>
      </c>
      <c r="E19985" s="115">
        <v>44895</v>
      </c>
      <c r="F19985" s="192">
        <v>0.75469907407407411</v>
      </c>
      <c r="G19985">
        <v>2</v>
      </c>
      <c r="H19985" s="114" t="s">
        <v>487</v>
      </c>
      <c r="I19985"/>
    </row>
    <row r="19986" spans="1:9" x14ac:dyDescent="0.25">
      <c r="A19986" s="114" t="s">
        <v>2259</v>
      </c>
      <c r="B19986">
        <v>501</v>
      </c>
      <c r="C19986" s="114" t="s">
        <v>53</v>
      </c>
      <c r="D19986" s="114" t="s">
        <v>380</v>
      </c>
      <c r="E19986" s="115">
        <v>44895</v>
      </c>
      <c r="F19986" s="192">
        <v>0.75476851851851856</v>
      </c>
      <c r="G19986">
        <v>2</v>
      </c>
      <c r="H19986" s="114" t="s">
        <v>381</v>
      </c>
      <c r="I19986"/>
    </row>
    <row r="19987" spans="1:9" x14ac:dyDescent="0.25">
      <c r="A19987" s="114" t="s">
        <v>2259</v>
      </c>
      <c r="B19987">
        <v>502</v>
      </c>
      <c r="C19987" s="114" t="s">
        <v>53</v>
      </c>
      <c r="D19987" s="114" t="s">
        <v>714</v>
      </c>
      <c r="E19987" s="115">
        <v>44895</v>
      </c>
      <c r="F19987" s="192">
        <v>0.75519675925925922</v>
      </c>
      <c r="G19987">
        <v>2</v>
      </c>
      <c r="H19987" s="114" t="s">
        <v>715</v>
      </c>
      <c r="I19987"/>
    </row>
    <row r="19988" spans="1:9" x14ac:dyDescent="0.25">
      <c r="A19988" s="114" t="s">
        <v>2259</v>
      </c>
      <c r="B19988">
        <v>503</v>
      </c>
      <c r="C19988" s="114" t="s">
        <v>53</v>
      </c>
      <c r="D19988" s="114" t="s">
        <v>1440</v>
      </c>
      <c r="E19988" s="115">
        <v>44895</v>
      </c>
      <c r="F19988" s="192">
        <v>0.75526620370370368</v>
      </c>
      <c r="G19988">
        <v>2</v>
      </c>
      <c r="H19988" s="114" t="s">
        <v>1441</v>
      </c>
      <c r="I19988">
        <v>5461132</v>
      </c>
    </row>
    <row r="19989" spans="1:9" x14ac:dyDescent="0.25">
      <c r="A19989" s="114" t="s">
        <v>2259</v>
      </c>
      <c r="B19989">
        <v>504</v>
      </c>
      <c r="C19989" s="114" t="s">
        <v>53</v>
      </c>
      <c r="D19989" s="114" t="s">
        <v>837</v>
      </c>
      <c r="E19989" s="115">
        <v>44895</v>
      </c>
      <c r="F19989" s="192">
        <v>0.75542824074074078</v>
      </c>
      <c r="G19989">
        <v>2</v>
      </c>
      <c r="H19989" s="114" t="s">
        <v>838</v>
      </c>
      <c r="I19989"/>
    </row>
    <row r="19990" spans="1:9" x14ac:dyDescent="0.25">
      <c r="A19990" s="114" t="s">
        <v>2259</v>
      </c>
      <c r="B19990">
        <v>505</v>
      </c>
      <c r="C19990" s="114" t="s">
        <v>52</v>
      </c>
      <c r="D19990" s="114" t="s">
        <v>1256</v>
      </c>
      <c r="E19990" s="115">
        <v>44895</v>
      </c>
      <c r="F19990" s="192">
        <v>0.75548611111111108</v>
      </c>
      <c r="G19990">
        <v>2</v>
      </c>
      <c r="H19990" s="114" t="s">
        <v>1257</v>
      </c>
      <c r="I19990">
        <v>7362004</v>
      </c>
    </row>
    <row r="19991" spans="1:9" x14ac:dyDescent="0.25">
      <c r="A19991" s="114" t="s">
        <v>2259</v>
      </c>
      <c r="B19991">
        <v>506</v>
      </c>
      <c r="C19991" s="114" t="s">
        <v>52</v>
      </c>
      <c r="D19991" s="114" t="s">
        <v>805</v>
      </c>
      <c r="E19991" s="115">
        <v>44895</v>
      </c>
      <c r="F19991" s="192">
        <v>0.75562499999999999</v>
      </c>
      <c r="G19991">
        <v>2</v>
      </c>
      <c r="H19991" s="114" t="s">
        <v>806</v>
      </c>
      <c r="I19991"/>
    </row>
    <row r="19992" spans="1:9" x14ac:dyDescent="0.25">
      <c r="A19992" s="114" t="s">
        <v>2259</v>
      </c>
      <c r="B19992">
        <v>507</v>
      </c>
      <c r="C19992" s="114" t="s">
        <v>52</v>
      </c>
      <c r="D19992" s="114" t="s">
        <v>809</v>
      </c>
      <c r="E19992" s="115">
        <v>44895</v>
      </c>
      <c r="F19992" s="192">
        <v>0.75571759259259264</v>
      </c>
      <c r="G19992">
        <v>2</v>
      </c>
      <c r="H19992" s="114" t="s">
        <v>810</v>
      </c>
      <c r="I19992"/>
    </row>
    <row r="19993" spans="1:9" x14ac:dyDescent="0.25">
      <c r="A19993" s="114" t="s">
        <v>2259</v>
      </c>
      <c r="B19993">
        <v>508</v>
      </c>
      <c r="C19993" s="114" t="s">
        <v>52</v>
      </c>
      <c r="D19993" s="114" t="s">
        <v>1535</v>
      </c>
      <c r="E19993" s="115">
        <v>44895</v>
      </c>
      <c r="F19993" s="192">
        <v>0.75581018518518517</v>
      </c>
      <c r="G19993">
        <v>2</v>
      </c>
      <c r="H19993" s="114" t="s">
        <v>1536</v>
      </c>
      <c r="I19993">
        <v>5369497</v>
      </c>
    </row>
    <row r="19994" spans="1:9" x14ac:dyDescent="0.25">
      <c r="A19994" s="114" t="s">
        <v>2259</v>
      </c>
      <c r="B19994">
        <v>509</v>
      </c>
      <c r="C19994" s="114" t="s">
        <v>21</v>
      </c>
      <c r="D19994" s="114" t="s">
        <v>2260</v>
      </c>
      <c r="E19994" s="115">
        <v>44895</v>
      </c>
      <c r="F19994" s="192">
        <v>0.75589120370370366</v>
      </c>
      <c r="G19994">
        <v>2</v>
      </c>
      <c r="H19994" s="114" t="s">
        <v>1457</v>
      </c>
      <c r="I19994"/>
    </row>
    <row r="19995" spans="1:9" x14ac:dyDescent="0.25">
      <c r="A19995" s="114" t="s">
        <v>2259</v>
      </c>
      <c r="B19995">
        <v>510</v>
      </c>
      <c r="C19995" s="114" t="s">
        <v>21</v>
      </c>
      <c r="D19995" s="114" t="s">
        <v>600</v>
      </c>
      <c r="E19995" s="115">
        <v>44895</v>
      </c>
      <c r="F19995" s="192">
        <v>0.75596064814814812</v>
      </c>
      <c r="G19995">
        <v>2</v>
      </c>
      <c r="H19995" s="114" t="s">
        <v>21</v>
      </c>
      <c r="I19995"/>
    </row>
    <row r="19996" spans="1:9" x14ac:dyDescent="0.25">
      <c r="A19996" s="114" t="s">
        <v>2259</v>
      </c>
      <c r="B19996">
        <v>511</v>
      </c>
      <c r="C19996" s="114" t="s">
        <v>53</v>
      </c>
      <c r="D19996" s="114" t="s">
        <v>652</v>
      </c>
      <c r="E19996" s="115">
        <v>44895</v>
      </c>
      <c r="F19996" s="192">
        <v>0.75605324074074076</v>
      </c>
      <c r="G19996">
        <v>2</v>
      </c>
      <c r="H19996" s="114" t="s">
        <v>653</v>
      </c>
      <c r="I19996"/>
    </row>
    <row r="19997" spans="1:9" x14ac:dyDescent="0.25">
      <c r="A19997" s="114" t="s">
        <v>2259</v>
      </c>
      <c r="B19997">
        <v>512</v>
      </c>
      <c r="C19997" s="114" t="s">
        <v>53</v>
      </c>
      <c r="D19997" s="114" t="s">
        <v>654</v>
      </c>
      <c r="E19997" s="115">
        <v>44895</v>
      </c>
      <c r="F19997" s="192">
        <v>0.75611111111111107</v>
      </c>
      <c r="G19997">
        <v>2</v>
      </c>
      <c r="H19997" s="114" t="s">
        <v>655</v>
      </c>
      <c r="I19997">
        <v>2650232</v>
      </c>
    </row>
    <row r="19998" spans="1:9" x14ac:dyDescent="0.25">
      <c r="A19998" s="114" t="s">
        <v>2259</v>
      </c>
      <c r="B19998">
        <v>513</v>
      </c>
      <c r="C19998" s="114" t="s">
        <v>53</v>
      </c>
      <c r="D19998" s="114" t="s">
        <v>793</v>
      </c>
      <c r="E19998" s="115">
        <v>44895</v>
      </c>
      <c r="F19998" s="192">
        <v>0.75618055555555552</v>
      </c>
      <c r="G19998">
        <v>2</v>
      </c>
      <c r="H19998" s="114" t="s">
        <v>794</v>
      </c>
      <c r="I19998"/>
    </row>
    <row r="19999" spans="1:9" x14ac:dyDescent="0.25">
      <c r="A19999" s="114" t="s">
        <v>2259</v>
      </c>
      <c r="B19999">
        <v>514</v>
      </c>
      <c r="C19999" s="114" t="s">
        <v>54</v>
      </c>
      <c r="D19999" s="114" t="s">
        <v>592</v>
      </c>
      <c r="E19999" s="115">
        <v>44895</v>
      </c>
      <c r="F19999" s="192">
        <v>0.75653935185185184</v>
      </c>
      <c r="G19999">
        <v>2</v>
      </c>
      <c r="H19999" s="114" t="s">
        <v>593</v>
      </c>
      <c r="I19999">
        <v>3677082</v>
      </c>
    </row>
    <row r="20000" spans="1:9" x14ac:dyDescent="0.25">
      <c r="A20000" s="114" t="s">
        <v>2259</v>
      </c>
      <c r="B20000">
        <v>515</v>
      </c>
      <c r="C20000" s="114" t="s">
        <v>54</v>
      </c>
      <c r="D20000" s="114" t="s">
        <v>1153</v>
      </c>
      <c r="E20000" s="115">
        <v>44895</v>
      </c>
      <c r="F20000" s="192">
        <v>0.75660879629629629</v>
      </c>
      <c r="G20000">
        <v>2</v>
      </c>
      <c r="H20000" s="114" t="s">
        <v>1154</v>
      </c>
      <c r="I20000"/>
    </row>
    <row r="20001" spans="1:9" x14ac:dyDescent="0.25">
      <c r="A20001" s="114" t="s">
        <v>2259</v>
      </c>
      <c r="B20001">
        <v>516</v>
      </c>
      <c r="C20001" s="114" t="s">
        <v>53</v>
      </c>
      <c r="D20001" s="114" t="s">
        <v>1555</v>
      </c>
      <c r="E20001" s="115">
        <v>44895</v>
      </c>
      <c r="F20001" s="192">
        <v>0.75666666666666671</v>
      </c>
      <c r="G20001">
        <v>2</v>
      </c>
      <c r="H20001" s="114" t="s">
        <v>1556</v>
      </c>
      <c r="I20001">
        <v>5501185</v>
      </c>
    </row>
    <row r="20002" spans="1:9" x14ac:dyDescent="0.25">
      <c r="A20002" s="114" t="s">
        <v>2259</v>
      </c>
      <c r="B20002">
        <v>517</v>
      </c>
      <c r="C20002" s="114" t="s">
        <v>53</v>
      </c>
      <c r="D20002" s="114" t="s">
        <v>2141</v>
      </c>
      <c r="E20002" s="115">
        <v>44895</v>
      </c>
      <c r="F20002" s="192">
        <v>0.75673611111111116</v>
      </c>
      <c r="G20002">
        <v>2</v>
      </c>
      <c r="H20002" s="114" t="s">
        <v>2142</v>
      </c>
      <c r="I20002"/>
    </row>
    <row r="20003" spans="1:9" x14ac:dyDescent="0.25">
      <c r="A20003" s="114" t="s">
        <v>2259</v>
      </c>
      <c r="B20003">
        <v>518</v>
      </c>
      <c r="C20003" s="114" t="s">
        <v>53</v>
      </c>
      <c r="D20003" s="114" t="s">
        <v>2143</v>
      </c>
      <c r="E20003" s="115">
        <v>44895</v>
      </c>
      <c r="F20003" s="192">
        <v>0.75680555555555551</v>
      </c>
      <c r="G20003">
        <v>2</v>
      </c>
      <c r="H20003" s="114" t="s">
        <v>2144</v>
      </c>
      <c r="I20003"/>
    </row>
    <row r="20004" spans="1:9" x14ac:dyDescent="0.25">
      <c r="A20004" s="114" t="s">
        <v>2259</v>
      </c>
      <c r="B20004">
        <v>519</v>
      </c>
      <c r="C20004" s="114" t="s">
        <v>52</v>
      </c>
      <c r="D20004" s="114" t="s">
        <v>833</v>
      </c>
      <c r="E20004" s="115">
        <v>44895</v>
      </c>
      <c r="F20004" s="192">
        <v>0.75716435185185182</v>
      </c>
      <c r="G20004">
        <v>2</v>
      </c>
      <c r="H20004" s="114" t="s">
        <v>834</v>
      </c>
      <c r="I20004">
        <v>3669791</v>
      </c>
    </row>
    <row r="20005" spans="1:9" x14ac:dyDescent="0.25">
      <c r="A20005" s="114" t="s">
        <v>2259</v>
      </c>
      <c r="B20005">
        <v>520</v>
      </c>
      <c r="C20005" s="114" t="s">
        <v>53</v>
      </c>
      <c r="D20005" s="114" t="s">
        <v>649</v>
      </c>
      <c r="E20005" s="115">
        <v>44895</v>
      </c>
      <c r="F20005" s="192">
        <v>0.75722222222222224</v>
      </c>
      <c r="G20005">
        <v>2</v>
      </c>
      <c r="H20005" s="114" t="s">
        <v>650</v>
      </c>
      <c r="I20005"/>
    </row>
    <row r="20006" spans="1:9" x14ac:dyDescent="0.25">
      <c r="A20006" s="114" t="s">
        <v>2259</v>
      </c>
      <c r="B20006">
        <v>521</v>
      </c>
      <c r="C20006" s="114" t="s">
        <v>54</v>
      </c>
      <c r="D20006" s="114" t="s">
        <v>610</v>
      </c>
      <c r="E20006" s="115">
        <v>44895</v>
      </c>
      <c r="F20006" s="192">
        <v>0.75749999999999995</v>
      </c>
      <c r="G20006">
        <v>2</v>
      </c>
      <c r="H20006" s="114" t="s">
        <v>611</v>
      </c>
      <c r="I20006">
        <v>7760343</v>
      </c>
    </row>
    <row r="20007" spans="1:9" x14ac:dyDescent="0.25">
      <c r="A20007" s="114" t="s">
        <v>2259</v>
      </c>
      <c r="B20007">
        <v>522</v>
      </c>
      <c r="C20007" s="114" t="s">
        <v>53</v>
      </c>
      <c r="D20007" s="114" t="s">
        <v>1604</v>
      </c>
      <c r="E20007" s="115">
        <v>44895</v>
      </c>
      <c r="F20007" s="192">
        <v>0.75844907407407403</v>
      </c>
      <c r="G20007">
        <v>2</v>
      </c>
      <c r="H20007" s="114" t="s">
        <v>1605</v>
      </c>
      <c r="I20007">
        <v>3392069</v>
      </c>
    </row>
    <row r="20008" spans="1:9" x14ac:dyDescent="0.25">
      <c r="A20008" s="114" t="s">
        <v>2259</v>
      </c>
      <c r="B20008">
        <v>523</v>
      </c>
      <c r="C20008" s="114" t="s">
        <v>53</v>
      </c>
      <c r="D20008" s="114" t="s">
        <v>574</v>
      </c>
      <c r="E20008" s="115">
        <v>44895</v>
      </c>
      <c r="F20008" s="192">
        <v>0.75853009259259263</v>
      </c>
      <c r="G20008">
        <v>2</v>
      </c>
      <c r="H20008" s="114" t="s">
        <v>575</v>
      </c>
      <c r="I20008">
        <v>5468434</v>
      </c>
    </row>
    <row r="20009" spans="1:9" x14ac:dyDescent="0.25">
      <c r="A20009" s="114" t="s">
        <v>2259</v>
      </c>
      <c r="B20009">
        <v>524</v>
      </c>
      <c r="C20009" s="114" t="s">
        <v>53</v>
      </c>
      <c r="D20009" s="114" t="s">
        <v>572</v>
      </c>
      <c r="E20009" s="115">
        <v>44895</v>
      </c>
      <c r="F20009" s="192">
        <v>0.75859953703703709</v>
      </c>
      <c r="G20009">
        <v>2</v>
      </c>
      <c r="H20009" s="114" t="s">
        <v>573</v>
      </c>
      <c r="I20009">
        <v>5052742</v>
      </c>
    </row>
    <row r="20010" spans="1:9" x14ac:dyDescent="0.25">
      <c r="A20010" s="114" t="s">
        <v>2259</v>
      </c>
      <c r="B20010">
        <v>525</v>
      </c>
      <c r="C20010" s="114" t="s">
        <v>53</v>
      </c>
      <c r="D20010" s="114" t="s">
        <v>440</v>
      </c>
      <c r="E20010" s="115">
        <v>44895</v>
      </c>
      <c r="F20010" s="192">
        <v>0.75866898148148143</v>
      </c>
      <c r="G20010">
        <v>2</v>
      </c>
      <c r="H20010" s="114" t="s">
        <v>441</v>
      </c>
      <c r="I20010">
        <v>3314091</v>
      </c>
    </row>
    <row r="20011" spans="1:9" x14ac:dyDescent="0.25">
      <c r="A20011" s="114" t="s">
        <v>2259</v>
      </c>
      <c r="B20011">
        <v>526</v>
      </c>
      <c r="C20011" s="114" t="s">
        <v>53</v>
      </c>
      <c r="D20011" s="114" t="s">
        <v>1149</v>
      </c>
      <c r="E20011" s="115">
        <v>44895</v>
      </c>
      <c r="F20011" s="192">
        <v>0.75873842592592589</v>
      </c>
      <c r="G20011">
        <v>2</v>
      </c>
      <c r="H20011" s="114" t="s">
        <v>1150</v>
      </c>
      <c r="I20011"/>
    </row>
    <row r="20012" spans="1:9" x14ac:dyDescent="0.25">
      <c r="A20012" s="114" t="s">
        <v>2259</v>
      </c>
      <c r="B20012">
        <v>527</v>
      </c>
      <c r="C20012" s="114" t="s">
        <v>53</v>
      </c>
      <c r="D20012" s="114" t="s">
        <v>766</v>
      </c>
      <c r="E20012" s="115">
        <v>44895</v>
      </c>
      <c r="F20012" s="192">
        <v>0.75915509259259262</v>
      </c>
      <c r="G20012">
        <v>2</v>
      </c>
      <c r="H20012" s="114" t="s">
        <v>767</v>
      </c>
      <c r="I20012"/>
    </row>
    <row r="20013" spans="1:9" x14ac:dyDescent="0.25">
      <c r="A20013" s="114" t="s">
        <v>2259</v>
      </c>
      <c r="B20013">
        <v>528</v>
      </c>
      <c r="C20013" s="114" t="s">
        <v>53</v>
      </c>
      <c r="D20013" s="114" t="s">
        <v>358</v>
      </c>
      <c r="E20013" s="115">
        <v>44895</v>
      </c>
      <c r="F20013" s="192">
        <v>0.75923611111111111</v>
      </c>
      <c r="G20013">
        <v>2</v>
      </c>
      <c r="H20013" s="114" t="s">
        <v>359</v>
      </c>
      <c r="I20013"/>
    </row>
    <row r="20014" spans="1:9" x14ac:dyDescent="0.25">
      <c r="A20014" s="114" t="s">
        <v>2259</v>
      </c>
      <c r="B20014">
        <v>529</v>
      </c>
      <c r="C20014" s="114" t="s">
        <v>52</v>
      </c>
      <c r="D20014" s="114" t="s">
        <v>340</v>
      </c>
      <c r="E20014" s="115">
        <v>44895</v>
      </c>
      <c r="F20014" s="192">
        <v>0.75930555555555557</v>
      </c>
      <c r="G20014">
        <v>2</v>
      </c>
      <c r="H20014" s="114" t="s">
        <v>341</v>
      </c>
      <c r="I20014">
        <v>2669206</v>
      </c>
    </row>
    <row r="20015" spans="1:9" x14ac:dyDescent="0.25">
      <c r="A20015" s="114" t="s">
        <v>2259</v>
      </c>
      <c r="B20015">
        <v>530</v>
      </c>
      <c r="C20015" s="114" t="s">
        <v>53</v>
      </c>
      <c r="D20015" s="114" t="s">
        <v>1523</v>
      </c>
      <c r="E20015" s="115">
        <v>44895</v>
      </c>
      <c r="F20015" s="192">
        <v>0.75937500000000002</v>
      </c>
      <c r="G20015">
        <v>2</v>
      </c>
      <c r="H20015" s="114" t="s">
        <v>1524</v>
      </c>
      <c r="I20015">
        <v>5511104</v>
      </c>
    </row>
    <row r="20016" spans="1:9" x14ac:dyDescent="0.25">
      <c r="A20016" s="114" t="s">
        <v>2259</v>
      </c>
      <c r="B20016">
        <v>531</v>
      </c>
      <c r="C20016" s="114" t="s">
        <v>53</v>
      </c>
      <c r="D20016" s="114" t="s">
        <v>1274</v>
      </c>
      <c r="E20016" s="115">
        <v>44895</v>
      </c>
      <c r="F20016" s="192">
        <v>0.75943287037037033</v>
      </c>
      <c r="G20016">
        <v>2</v>
      </c>
      <c r="H20016" s="114" t="s">
        <v>1275</v>
      </c>
      <c r="I20016"/>
    </row>
    <row r="20017" spans="1:9" x14ac:dyDescent="0.25">
      <c r="A20017" s="114" t="s">
        <v>2259</v>
      </c>
      <c r="B20017">
        <v>532</v>
      </c>
      <c r="C20017" s="114" t="s">
        <v>53</v>
      </c>
      <c r="D20017" s="114" t="s">
        <v>1236</v>
      </c>
      <c r="E20017" s="115">
        <v>44895</v>
      </c>
      <c r="F20017" s="192">
        <v>0.7596180555555555</v>
      </c>
      <c r="G20017">
        <v>2</v>
      </c>
      <c r="H20017" s="114" t="s">
        <v>1237</v>
      </c>
      <c r="I20017"/>
    </row>
    <row r="20018" spans="1:9" x14ac:dyDescent="0.25">
      <c r="A20018" s="114" t="s">
        <v>2259</v>
      </c>
      <c r="B20018">
        <v>533</v>
      </c>
      <c r="C20018" s="114" t="s">
        <v>52</v>
      </c>
      <c r="D20018" s="114" t="s">
        <v>378</v>
      </c>
      <c r="E20018" s="115">
        <v>44895</v>
      </c>
      <c r="F20018" s="192">
        <v>0.75968749999999996</v>
      </c>
      <c r="G20018">
        <v>2</v>
      </c>
      <c r="H20018" s="114" t="s">
        <v>379</v>
      </c>
      <c r="I20018">
        <v>14813026</v>
      </c>
    </row>
    <row r="20019" spans="1:9" x14ac:dyDescent="0.25">
      <c r="A20019" s="114" t="s">
        <v>2259</v>
      </c>
      <c r="B20019">
        <v>534</v>
      </c>
      <c r="C20019" s="114" t="s">
        <v>53</v>
      </c>
      <c r="D20019" s="114" t="s">
        <v>1145</v>
      </c>
      <c r="E20019" s="115">
        <v>44895</v>
      </c>
      <c r="F20019" s="192">
        <v>0.75975694444444442</v>
      </c>
      <c r="G20019">
        <v>2</v>
      </c>
      <c r="H20019" s="114" t="s">
        <v>1146</v>
      </c>
      <c r="I20019"/>
    </row>
    <row r="20020" spans="1:9" x14ac:dyDescent="0.25">
      <c r="A20020" s="114" t="s">
        <v>2259</v>
      </c>
      <c r="B20020">
        <v>535</v>
      </c>
      <c r="C20020" s="114" t="s">
        <v>54</v>
      </c>
      <c r="D20020" s="114" t="s">
        <v>1894</v>
      </c>
      <c r="E20020" s="115">
        <v>44895</v>
      </c>
      <c r="F20020" s="192">
        <v>0.76</v>
      </c>
      <c r="G20020">
        <v>2</v>
      </c>
      <c r="H20020" s="114" t="s">
        <v>1895</v>
      </c>
      <c r="I20020">
        <v>7195467</v>
      </c>
    </row>
    <row r="20021" spans="1:9" x14ac:dyDescent="0.25">
      <c r="A20021" s="114" t="s">
        <v>2259</v>
      </c>
      <c r="B20021">
        <v>536</v>
      </c>
      <c r="C20021" s="114" t="s">
        <v>53</v>
      </c>
      <c r="D20021" s="114" t="s">
        <v>1141</v>
      </c>
      <c r="E20021" s="115">
        <v>44895</v>
      </c>
      <c r="F20021" s="192">
        <v>0.76012731481481477</v>
      </c>
      <c r="G20021">
        <v>2</v>
      </c>
      <c r="H20021" s="114" t="s">
        <v>1142</v>
      </c>
      <c r="I20021">
        <v>8900093</v>
      </c>
    </row>
    <row r="20022" spans="1:9" x14ac:dyDescent="0.25">
      <c r="A20022" s="114" t="s">
        <v>2259</v>
      </c>
      <c r="B20022">
        <v>537</v>
      </c>
      <c r="C20022" s="114" t="s">
        <v>52</v>
      </c>
      <c r="D20022" s="114" t="s">
        <v>1529</v>
      </c>
      <c r="E20022" s="115">
        <v>44895</v>
      </c>
      <c r="F20022" s="192">
        <v>0.76019675925925922</v>
      </c>
      <c r="G20022">
        <v>2</v>
      </c>
      <c r="H20022" s="114" t="s">
        <v>1530</v>
      </c>
      <c r="I20022"/>
    </row>
    <row r="20023" spans="1:9" x14ac:dyDescent="0.25">
      <c r="A20023" s="114" t="s">
        <v>2259</v>
      </c>
      <c r="B20023">
        <v>538</v>
      </c>
      <c r="C20023" s="114" t="s">
        <v>53</v>
      </c>
      <c r="D20023" s="114" t="s">
        <v>702</v>
      </c>
      <c r="E20023" s="115">
        <v>44895</v>
      </c>
      <c r="F20023" s="192">
        <v>0.76025462962962964</v>
      </c>
      <c r="G20023">
        <v>2</v>
      </c>
      <c r="H20023" s="114" t="s">
        <v>703</v>
      </c>
      <c r="I20023"/>
    </row>
    <row r="20024" spans="1:9" x14ac:dyDescent="0.25">
      <c r="A20024" s="114" t="s">
        <v>2259</v>
      </c>
      <c r="B20024">
        <v>539</v>
      </c>
      <c r="C20024" s="114" t="s">
        <v>53</v>
      </c>
      <c r="D20024" s="114" t="s">
        <v>785</v>
      </c>
      <c r="E20024" s="115">
        <v>44895</v>
      </c>
      <c r="F20024" s="192">
        <v>0.76041666666666663</v>
      </c>
      <c r="G20024">
        <v>2</v>
      </c>
      <c r="H20024" s="114" t="s">
        <v>786</v>
      </c>
      <c r="I20024">
        <v>4844273</v>
      </c>
    </row>
    <row r="20025" spans="1:9" x14ac:dyDescent="0.25">
      <c r="A20025" s="114" t="s">
        <v>2259</v>
      </c>
      <c r="B20025">
        <v>540</v>
      </c>
      <c r="C20025" s="114" t="s">
        <v>53</v>
      </c>
      <c r="D20025" s="114" t="s">
        <v>781</v>
      </c>
      <c r="E20025" s="115">
        <v>44895</v>
      </c>
      <c r="F20025" s="192">
        <v>0.76049768518518523</v>
      </c>
      <c r="G20025">
        <v>2</v>
      </c>
      <c r="H20025" s="114" t="s">
        <v>782</v>
      </c>
      <c r="I20025">
        <v>2856175</v>
      </c>
    </row>
    <row r="20026" spans="1:9" x14ac:dyDescent="0.25">
      <c r="A20026" s="114" t="s">
        <v>2259</v>
      </c>
      <c r="B20026">
        <v>541</v>
      </c>
      <c r="C20026" s="114" t="s">
        <v>53</v>
      </c>
      <c r="D20026" s="114" t="s">
        <v>1392</v>
      </c>
      <c r="E20026" s="115">
        <v>44895</v>
      </c>
      <c r="F20026" s="192">
        <v>0.76055555555555554</v>
      </c>
      <c r="G20026">
        <v>2</v>
      </c>
      <c r="H20026" s="114" t="s">
        <v>1393</v>
      </c>
      <c r="I20026">
        <v>4839809</v>
      </c>
    </row>
    <row r="20027" spans="1:9" x14ac:dyDescent="0.25">
      <c r="A20027" s="114" t="s">
        <v>2259</v>
      </c>
      <c r="B20027">
        <v>542</v>
      </c>
      <c r="C20027" s="114" t="s">
        <v>52</v>
      </c>
      <c r="D20027" s="114" t="s">
        <v>779</v>
      </c>
      <c r="E20027" s="115">
        <v>44895</v>
      </c>
      <c r="F20027" s="192">
        <v>0.7608449074074074</v>
      </c>
      <c r="G20027">
        <v>2</v>
      </c>
      <c r="H20027" s="114" t="s">
        <v>780</v>
      </c>
      <c r="I20027">
        <v>5381595</v>
      </c>
    </row>
    <row r="20028" spans="1:9" x14ac:dyDescent="0.25">
      <c r="A20028" s="114" t="s">
        <v>2259</v>
      </c>
      <c r="B20028">
        <v>543</v>
      </c>
      <c r="C20028" s="114" t="s">
        <v>52</v>
      </c>
      <c r="D20028" s="114" t="s">
        <v>813</v>
      </c>
      <c r="E20028" s="115">
        <v>44895</v>
      </c>
      <c r="F20028" s="192">
        <v>0.76091435185185186</v>
      </c>
      <c r="G20028">
        <v>2</v>
      </c>
      <c r="H20028" s="114" t="s">
        <v>814</v>
      </c>
      <c r="I20028">
        <v>14824008</v>
      </c>
    </row>
    <row r="20029" spans="1:9" x14ac:dyDescent="0.25">
      <c r="A20029" s="114" t="s">
        <v>2259</v>
      </c>
      <c r="B20029">
        <v>544</v>
      </c>
      <c r="C20029" s="114" t="s">
        <v>53</v>
      </c>
      <c r="D20029" s="114" t="s">
        <v>1546</v>
      </c>
      <c r="E20029" s="115">
        <v>44895</v>
      </c>
      <c r="F20029" s="192">
        <v>0.76134259259259263</v>
      </c>
      <c r="G20029">
        <v>2</v>
      </c>
      <c r="H20029" s="114" t="s">
        <v>1547</v>
      </c>
      <c r="I20029">
        <v>2037566</v>
      </c>
    </row>
    <row r="20030" spans="1:9" x14ac:dyDescent="0.25">
      <c r="A20030" s="114" t="s">
        <v>2259</v>
      </c>
      <c r="B20030">
        <v>545</v>
      </c>
      <c r="C20030" s="114" t="s">
        <v>53</v>
      </c>
      <c r="D20030" s="114" t="s">
        <v>576</v>
      </c>
      <c r="E20030" s="115">
        <v>44895</v>
      </c>
      <c r="F20030" s="192">
        <v>0.76141203703703708</v>
      </c>
      <c r="G20030">
        <v>2</v>
      </c>
      <c r="H20030" s="114" t="s">
        <v>577</v>
      </c>
      <c r="I20030">
        <v>5375368</v>
      </c>
    </row>
    <row r="20031" spans="1:9" x14ac:dyDescent="0.25">
      <c r="A20031" s="114" t="s">
        <v>2259</v>
      </c>
      <c r="B20031">
        <v>546</v>
      </c>
      <c r="C20031" s="114" t="s">
        <v>52</v>
      </c>
      <c r="D20031" s="114" t="s">
        <v>1147</v>
      </c>
      <c r="E20031" s="115">
        <v>44895</v>
      </c>
      <c r="F20031" s="192">
        <v>0.76146990740740739</v>
      </c>
      <c r="G20031">
        <v>2</v>
      </c>
      <c r="H20031" s="114" t="s">
        <v>1148</v>
      </c>
      <c r="I20031">
        <v>7767778</v>
      </c>
    </row>
    <row r="20032" spans="1:9" x14ac:dyDescent="0.25">
      <c r="A20032" s="114" t="s">
        <v>2259</v>
      </c>
      <c r="B20032">
        <v>547</v>
      </c>
      <c r="C20032" s="114" t="s">
        <v>53</v>
      </c>
      <c r="D20032" s="114" t="s">
        <v>1059</v>
      </c>
      <c r="E20032" s="115">
        <v>44895</v>
      </c>
      <c r="F20032" s="192">
        <v>0.76153935185185184</v>
      </c>
      <c r="G20032">
        <v>2</v>
      </c>
      <c r="H20032" s="114" t="s">
        <v>1060</v>
      </c>
      <c r="I20032"/>
    </row>
    <row r="20033" spans="1:9" x14ac:dyDescent="0.25">
      <c r="A20033" s="114" t="s">
        <v>2259</v>
      </c>
      <c r="B20033">
        <v>548</v>
      </c>
      <c r="C20033" s="114" t="s">
        <v>53</v>
      </c>
      <c r="D20033" s="114" t="s">
        <v>1525</v>
      </c>
      <c r="E20033" s="115">
        <v>44895</v>
      </c>
      <c r="F20033" s="192">
        <v>0.76159722222222226</v>
      </c>
      <c r="G20033">
        <v>2</v>
      </c>
      <c r="H20033" s="114" t="s">
        <v>1526</v>
      </c>
      <c r="I20033"/>
    </row>
    <row r="20034" spans="1:9" x14ac:dyDescent="0.25">
      <c r="A20034" s="114" t="s">
        <v>2259</v>
      </c>
      <c r="B20034">
        <v>549</v>
      </c>
      <c r="C20034" s="114" t="s">
        <v>53</v>
      </c>
      <c r="D20034" s="114" t="s">
        <v>1382</v>
      </c>
      <c r="E20034" s="115">
        <v>44895</v>
      </c>
      <c r="F20034" s="192">
        <v>0.76166666666666671</v>
      </c>
      <c r="G20034">
        <v>2</v>
      </c>
      <c r="H20034" s="114" t="s">
        <v>1383</v>
      </c>
      <c r="I20034">
        <v>4865142</v>
      </c>
    </row>
    <row r="20035" spans="1:9" x14ac:dyDescent="0.25">
      <c r="A20035" s="114" t="s">
        <v>2259</v>
      </c>
      <c r="B20035">
        <v>550</v>
      </c>
      <c r="C20035" s="114" t="s">
        <v>53</v>
      </c>
      <c r="D20035" s="114" t="s">
        <v>1948</v>
      </c>
      <c r="E20035" s="115">
        <v>44895</v>
      </c>
      <c r="F20035" s="192">
        <v>0.76174768518518521</v>
      </c>
      <c r="G20035">
        <v>2</v>
      </c>
      <c r="H20035" s="114" t="s">
        <v>1949</v>
      </c>
      <c r="I20035"/>
    </row>
    <row r="20036" spans="1:9" x14ac:dyDescent="0.25">
      <c r="A20036" s="114" t="s">
        <v>2259</v>
      </c>
      <c r="B20036">
        <v>551</v>
      </c>
      <c r="C20036" s="114" t="s">
        <v>52</v>
      </c>
      <c r="D20036" s="114" t="s">
        <v>777</v>
      </c>
      <c r="E20036" s="115">
        <v>44895</v>
      </c>
      <c r="F20036" s="192">
        <v>0.76209490740740737</v>
      </c>
      <c r="G20036">
        <v>2</v>
      </c>
      <c r="H20036" s="114" t="s">
        <v>778</v>
      </c>
      <c r="I20036">
        <v>5381975</v>
      </c>
    </row>
    <row r="20037" spans="1:9" x14ac:dyDescent="0.25">
      <c r="A20037" s="114" t="s">
        <v>2259</v>
      </c>
      <c r="B20037">
        <v>552</v>
      </c>
      <c r="C20037" s="114" t="s">
        <v>53</v>
      </c>
      <c r="D20037" s="114" t="s">
        <v>1533</v>
      </c>
      <c r="E20037" s="115">
        <v>44895</v>
      </c>
      <c r="F20037" s="192">
        <v>0.76232638888888893</v>
      </c>
      <c r="G20037">
        <v>2</v>
      </c>
      <c r="H20037" s="114" t="s">
        <v>1534</v>
      </c>
      <c r="I20037"/>
    </row>
    <row r="20038" spans="1:9" x14ac:dyDescent="0.25">
      <c r="A20038" s="114" t="s">
        <v>2259</v>
      </c>
      <c r="B20038">
        <v>553</v>
      </c>
      <c r="C20038" s="114" t="s">
        <v>53</v>
      </c>
      <c r="D20038" s="114" t="s">
        <v>556</v>
      </c>
      <c r="E20038" s="115">
        <v>44895</v>
      </c>
      <c r="F20038" s="192">
        <v>0.76241898148148146</v>
      </c>
      <c r="G20038">
        <v>2</v>
      </c>
      <c r="H20038" s="114" t="s">
        <v>557</v>
      </c>
      <c r="I20038"/>
    </row>
    <row r="20039" spans="1:9" x14ac:dyDescent="0.25">
      <c r="A20039" s="114" t="s">
        <v>2259</v>
      </c>
      <c r="B20039">
        <v>554</v>
      </c>
      <c r="C20039" s="114" t="s">
        <v>54</v>
      </c>
      <c r="D20039" s="114" t="s">
        <v>338</v>
      </c>
      <c r="E20039" s="115">
        <v>44895</v>
      </c>
      <c r="F20039" s="192">
        <v>0.76254629629629633</v>
      </c>
      <c r="G20039">
        <v>2</v>
      </c>
      <c r="H20039" s="114" t="s">
        <v>339</v>
      </c>
      <c r="I20039">
        <v>8414045</v>
      </c>
    </row>
    <row r="20040" spans="1:9" x14ac:dyDescent="0.25">
      <c r="A20040" s="114" t="s">
        <v>2259</v>
      </c>
      <c r="B20040">
        <v>555</v>
      </c>
      <c r="C20040" s="114" t="s">
        <v>52</v>
      </c>
      <c r="D20040" s="114" t="s">
        <v>408</v>
      </c>
      <c r="E20040" s="115">
        <v>44895</v>
      </c>
      <c r="F20040" s="192">
        <v>0.76261574074074079</v>
      </c>
      <c r="G20040">
        <v>2</v>
      </c>
      <c r="H20040" s="114" t="s">
        <v>409</v>
      </c>
      <c r="I20040">
        <v>7495630</v>
      </c>
    </row>
    <row r="20041" spans="1:9" x14ac:dyDescent="0.25">
      <c r="A20041" s="114" t="s">
        <v>2259</v>
      </c>
      <c r="B20041">
        <v>556</v>
      </c>
      <c r="C20041" s="114" t="s">
        <v>53</v>
      </c>
      <c r="D20041" s="114" t="s">
        <v>742</v>
      </c>
      <c r="E20041" s="115">
        <v>44895</v>
      </c>
      <c r="F20041" s="192">
        <v>0.7628935185185185</v>
      </c>
      <c r="G20041">
        <v>2</v>
      </c>
      <c r="H20041" s="114" t="s">
        <v>743</v>
      </c>
      <c r="I20041">
        <v>2024799</v>
      </c>
    </row>
    <row r="20042" spans="1:9" x14ac:dyDescent="0.25">
      <c r="A20042" s="114" t="s">
        <v>2259</v>
      </c>
      <c r="B20042">
        <v>557</v>
      </c>
      <c r="C20042" s="114" t="s">
        <v>54</v>
      </c>
      <c r="D20042" s="114" t="s">
        <v>2083</v>
      </c>
      <c r="E20042" s="115">
        <v>44895</v>
      </c>
      <c r="F20042" s="192">
        <v>0.76326388888888885</v>
      </c>
      <c r="G20042">
        <v>2</v>
      </c>
      <c r="H20042" s="114" t="s">
        <v>2084</v>
      </c>
      <c r="I20042">
        <v>5346563</v>
      </c>
    </row>
    <row r="20043" spans="1:9" x14ac:dyDescent="0.25">
      <c r="A20043" s="114" t="s">
        <v>2259</v>
      </c>
      <c r="B20043">
        <v>558</v>
      </c>
      <c r="C20043" s="114" t="s">
        <v>54</v>
      </c>
      <c r="D20043" s="114" t="s">
        <v>260</v>
      </c>
      <c r="E20043" s="115">
        <v>44895</v>
      </c>
      <c r="F20043" s="192">
        <v>0.76332175925925927</v>
      </c>
      <c r="G20043">
        <v>2</v>
      </c>
      <c r="H20043" s="114" t="s">
        <v>261</v>
      </c>
      <c r="I20043">
        <v>7370832</v>
      </c>
    </row>
    <row r="20044" spans="1:9" x14ac:dyDescent="0.25">
      <c r="A20044" s="114" t="s">
        <v>2259</v>
      </c>
      <c r="B20044">
        <v>559</v>
      </c>
      <c r="C20044" s="114" t="s">
        <v>53</v>
      </c>
      <c r="D20044" s="114" t="s">
        <v>1569</v>
      </c>
      <c r="E20044" s="115">
        <v>44895</v>
      </c>
      <c r="F20044" s="192">
        <v>0.76355324074074071</v>
      </c>
      <c r="G20044">
        <v>2</v>
      </c>
      <c r="H20044" s="114" t="s">
        <v>1570</v>
      </c>
      <c r="I20044">
        <v>2713872</v>
      </c>
    </row>
    <row r="20045" spans="1:9" x14ac:dyDescent="0.25">
      <c r="A20045" s="114" t="s">
        <v>2259</v>
      </c>
      <c r="B20045">
        <v>560</v>
      </c>
      <c r="C20045" s="114" t="s">
        <v>54</v>
      </c>
      <c r="D20045" s="114" t="s">
        <v>436</v>
      </c>
      <c r="E20045" s="115">
        <v>44895</v>
      </c>
      <c r="F20045" s="192">
        <v>0.76375000000000004</v>
      </c>
      <c r="G20045">
        <v>2</v>
      </c>
      <c r="H20045" s="114" t="s">
        <v>437</v>
      </c>
      <c r="I20045">
        <v>3686961</v>
      </c>
    </row>
    <row r="20046" spans="1:9" x14ac:dyDescent="0.25">
      <c r="A20046" s="114" t="s">
        <v>2259</v>
      </c>
      <c r="B20046">
        <v>561</v>
      </c>
      <c r="C20046" s="114" t="s">
        <v>53</v>
      </c>
      <c r="D20046" s="114" t="s">
        <v>584</v>
      </c>
      <c r="E20046" s="115">
        <v>44895</v>
      </c>
      <c r="F20046" s="192">
        <v>0.76396990740740744</v>
      </c>
      <c r="G20046">
        <v>2</v>
      </c>
      <c r="H20046" s="114" t="s">
        <v>585</v>
      </c>
      <c r="I20046"/>
    </row>
    <row r="20047" spans="1:9" x14ac:dyDescent="0.25">
      <c r="A20047" s="114" t="s">
        <v>2259</v>
      </c>
      <c r="B20047">
        <v>562</v>
      </c>
      <c r="C20047" s="114" t="s">
        <v>53</v>
      </c>
      <c r="D20047" s="114" t="s">
        <v>580</v>
      </c>
      <c r="E20047" s="115">
        <v>44895</v>
      </c>
      <c r="F20047" s="192">
        <v>0.7640393518518519</v>
      </c>
      <c r="G20047">
        <v>2</v>
      </c>
      <c r="H20047" s="114" t="s">
        <v>581</v>
      </c>
      <c r="I20047"/>
    </row>
    <row r="20048" spans="1:9" x14ac:dyDescent="0.25">
      <c r="A20048" s="114" t="s">
        <v>2259</v>
      </c>
      <c r="B20048">
        <v>563</v>
      </c>
      <c r="C20048" s="114" t="s">
        <v>53</v>
      </c>
      <c r="D20048" s="114" t="s">
        <v>764</v>
      </c>
      <c r="E20048" s="115">
        <v>44895</v>
      </c>
      <c r="F20048" s="192">
        <v>0.76409722222222221</v>
      </c>
      <c r="G20048">
        <v>2</v>
      </c>
      <c r="H20048" s="114" t="s">
        <v>765</v>
      </c>
      <c r="I20048">
        <v>5469942</v>
      </c>
    </row>
    <row r="20049" spans="1:9" x14ac:dyDescent="0.25">
      <c r="A20049" s="114" t="s">
        <v>2259</v>
      </c>
      <c r="B20049">
        <v>564</v>
      </c>
      <c r="C20049" s="114" t="s">
        <v>54</v>
      </c>
      <c r="D20049" s="114" t="s">
        <v>416</v>
      </c>
      <c r="E20049" s="115">
        <v>44895</v>
      </c>
      <c r="F20049" s="192">
        <v>0.7641782407407407</v>
      </c>
      <c r="G20049">
        <v>2</v>
      </c>
      <c r="H20049" s="114" t="s">
        <v>417</v>
      </c>
      <c r="I20049">
        <v>6709661</v>
      </c>
    </row>
    <row r="20050" spans="1:9" x14ac:dyDescent="0.25">
      <c r="A20050" s="114" t="s">
        <v>2259</v>
      </c>
      <c r="B20050">
        <v>565</v>
      </c>
      <c r="C20050" s="114" t="s">
        <v>54</v>
      </c>
      <c r="D20050" s="114" t="s">
        <v>1606</v>
      </c>
      <c r="E20050" s="115">
        <v>44895</v>
      </c>
      <c r="F20050" s="192">
        <v>0.76427083333333334</v>
      </c>
      <c r="G20050">
        <v>2</v>
      </c>
      <c r="H20050" s="114" t="s">
        <v>1607</v>
      </c>
      <c r="I20050">
        <v>6722916</v>
      </c>
    </row>
    <row r="20051" spans="1:9" x14ac:dyDescent="0.25">
      <c r="A20051" s="114" t="s">
        <v>2259</v>
      </c>
      <c r="B20051">
        <v>566</v>
      </c>
      <c r="C20051" s="114" t="s">
        <v>54</v>
      </c>
      <c r="D20051" s="114" t="s">
        <v>352</v>
      </c>
      <c r="E20051" s="115">
        <v>44895</v>
      </c>
      <c r="F20051" s="192">
        <v>0.76468749999999996</v>
      </c>
      <c r="G20051">
        <v>2</v>
      </c>
      <c r="H20051" s="114" t="s">
        <v>353</v>
      </c>
      <c r="I20051">
        <v>6691269</v>
      </c>
    </row>
    <row r="20052" spans="1:9" x14ac:dyDescent="0.25">
      <c r="A20052" s="114" t="s">
        <v>2259</v>
      </c>
      <c r="B20052">
        <v>567</v>
      </c>
      <c r="C20052" s="114" t="s">
        <v>54</v>
      </c>
      <c r="D20052" s="114" t="s">
        <v>374</v>
      </c>
      <c r="E20052" s="115">
        <v>44895</v>
      </c>
      <c r="F20052" s="192">
        <v>0.76475694444444442</v>
      </c>
      <c r="G20052">
        <v>2</v>
      </c>
      <c r="H20052" s="114" t="s">
        <v>375</v>
      </c>
      <c r="I20052">
        <v>6701081</v>
      </c>
    </row>
    <row r="20053" spans="1:9" x14ac:dyDescent="0.25">
      <c r="A20053" s="114" t="s">
        <v>2259</v>
      </c>
      <c r="B20053">
        <v>568</v>
      </c>
      <c r="C20053" s="114" t="s">
        <v>54</v>
      </c>
      <c r="D20053" s="114" t="s">
        <v>1348</v>
      </c>
      <c r="E20053" s="115">
        <v>44895</v>
      </c>
      <c r="F20053" s="192">
        <v>0.76489583333333333</v>
      </c>
      <c r="G20053">
        <v>2</v>
      </c>
      <c r="H20053" s="114" t="s">
        <v>1349</v>
      </c>
      <c r="I20053">
        <v>6716129</v>
      </c>
    </row>
    <row r="20054" spans="1:9" x14ac:dyDescent="0.25">
      <c r="A20054" s="114" t="s">
        <v>2259</v>
      </c>
      <c r="B20054">
        <v>569</v>
      </c>
      <c r="C20054" s="114" t="s">
        <v>54</v>
      </c>
      <c r="D20054" s="114" t="s">
        <v>1550</v>
      </c>
      <c r="E20054" s="115">
        <v>44895</v>
      </c>
      <c r="F20054" s="192">
        <v>0.76496527777777779</v>
      </c>
      <c r="G20054">
        <v>2</v>
      </c>
      <c r="H20054" s="114" t="s">
        <v>1551</v>
      </c>
      <c r="I20054">
        <v>2151251</v>
      </c>
    </row>
    <row r="20055" spans="1:9" x14ac:dyDescent="0.25">
      <c r="A20055" s="114" t="s">
        <v>2259</v>
      </c>
      <c r="B20055">
        <v>570</v>
      </c>
      <c r="C20055" s="114" t="s">
        <v>52</v>
      </c>
      <c r="D20055" s="114" t="s">
        <v>619</v>
      </c>
      <c r="E20055" s="115">
        <v>44895</v>
      </c>
      <c r="F20055" s="192">
        <v>0.7654050925925926</v>
      </c>
      <c r="G20055">
        <v>2</v>
      </c>
      <c r="H20055" s="114" t="s">
        <v>620</v>
      </c>
      <c r="I20055">
        <v>14812406</v>
      </c>
    </row>
    <row r="20056" spans="1:9" x14ac:dyDescent="0.25">
      <c r="A20056" s="114" t="s">
        <v>2259</v>
      </c>
      <c r="B20056">
        <v>571</v>
      </c>
      <c r="C20056" s="114" t="s">
        <v>53</v>
      </c>
      <c r="D20056" s="114" t="s">
        <v>1176</v>
      </c>
      <c r="E20056" s="115">
        <v>44895</v>
      </c>
      <c r="F20056" s="192">
        <v>0.76557870370370373</v>
      </c>
      <c r="G20056">
        <v>2</v>
      </c>
      <c r="H20056" s="114" t="s">
        <v>1177</v>
      </c>
      <c r="I20056"/>
    </row>
    <row r="20057" spans="1:9" x14ac:dyDescent="0.25">
      <c r="A20057" s="114" t="s">
        <v>2259</v>
      </c>
      <c r="B20057">
        <v>572</v>
      </c>
      <c r="C20057" s="114" t="s">
        <v>52</v>
      </c>
      <c r="D20057" s="114" t="s">
        <v>722</v>
      </c>
      <c r="E20057" s="115">
        <v>44895</v>
      </c>
      <c r="F20057" s="192">
        <v>0.76564814814814819</v>
      </c>
      <c r="G20057">
        <v>2</v>
      </c>
      <c r="H20057" s="114" t="s">
        <v>723</v>
      </c>
      <c r="I20057">
        <v>5421167</v>
      </c>
    </row>
    <row r="20058" spans="1:9" x14ac:dyDescent="0.25">
      <c r="A20058" s="114" t="s">
        <v>2259</v>
      </c>
      <c r="B20058">
        <v>573</v>
      </c>
      <c r="C20058" s="114" t="s">
        <v>53</v>
      </c>
      <c r="D20058" s="114" t="s">
        <v>372</v>
      </c>
      <c r="E20058" s="115">
        <v>44895</v>
      </c>
      <c r="F20058" s="192">
        <v>0.76571759259259264</v>
      </c>
      <c r="G20058">
        <v>2</v>
      </c>
      <c r="H20058" s="114" t="s">
        <v>373</v>
      </c>
      <c r="I20058">
        <v>4822957</v>
      </c>
    </row>
    <row r="20059" spans="1:9" x14ac:dyDescent="0.25">
      <c r="A20059" s="114" t="s">
        <v>2259</v>
      </c>
      <c r="B20059">
        <v>574</v>
      </c>
      <c r="C20059" s="114" t="s">
        <v>52</v>
      </c>
      <c r="D20059" s="114" t="s">
        <v>1800</v>
      </c>
      <c r="E20059" s="115">
        <v>44895</v>
      </c>
      <c r="F20059" s="192">
        <v>0.76589120370370367</v>
      </c>
      <c r="G20059">
        <v>2</v>
      </c>
      <c r="H20059" s="114" t="s">
        <v>1801</v>
      </c>
      <c r="I20059">
        <v>3686572</v>
      </c>
    </row>
    <row r="20060" spans="1:9" x14ac:dyDescent="0.25">
      <c r="A20060" s="114" t="s">
        <v>2259</v>
      </c>
      <c r="B20060">
        <v>575</v>
      </c>
      <c r="C20060" s="114" t="s">
        <v>52</v>
      </c>
      <c r="D20060" s="114" t="s">
        <v>1907</v>
      </c>
      <c r="E20060" s="115">
        <v>44895</v>
      </c>
      <c r="F20060" s="192">
        <v>0.76598379629629632</v>
      </c>
      <c r="G20060">
        <v>2</v>
      </c>
      <c r="H20060" s="114" t="s">
        <v>1908</v>
      </c>
      <c r="I20060">
        <v>4848209</v>
      </c>
    </row>
    <row r="20061" spans="1:9" x14ac:dyDescent="0.25">
      <c r="A20061" s="114" t="s">
        <v>2259</v>
      </c>
      <c r="B20061">
        <v>576</v>
      </c>
      <c r="C20061" s="114" t="s">
        <v>53</v>
      </c>
      <c r="D20061" s="114" t="s">
        <v>514</v>
      </c>
      <c r="E20061" s="115">
        <v>44895</v>
      </c>
      <c r="F20061" s="192">
        <v>0.7661458333333333</v>
      </c>
      <c r="G20061">
        <v>2</v>
      </c>
      <c r="H20061" s="114" t="s">
        <v>515</v>
      </c>
      <c r="I20061">
        <v>2024888</v>
      </c>
    </row>
    <row r="20062" spans="1:9" x14ac:dyDescent="0.25">
      <c r="A20062" s="114" t="s">
        <v>2259</v>
      </c>
      <c r="B20062">
        <v>577</v>
      </c>
      <c r="C20062" s="114" t="s">
        <v>53</v>
      </c>
      <c r="D20062" s="114" t="s">
        <v>732</v>
      </c>
      <c r="E20062" s="115">
        <v>44895</v>
      </c>
      <c r="F20062" s="192">
        <v>0.76621527777777776</v>
      </c>
      <c r="G20062">
        <v>2</v>
      </c>
      <c r="H20062" s="114" t="s">
        <v>733</v>
      </c>
      <c r="I20062">
        <v>14813371</v>
      </c>
    </row>
    <row r="20063" spans="1:9" x14ac:dyDescent="0.25">
      <c r="A20063" s="114" t="s">
        <v>2259</v>
      </c>
      <c r="B20063">
        <v>578</v>
      </c>
      <c r="C20063" s="114" t="s">
        <v>52</v>
      </c>
      <c r="D20063" s="114" t="s">
        <v>803</v>
      </c>
      <c r="E20063" s="115">
        <v>44895</v>
      </c>
      <c r="F20063" s="192">
        <v>0.76628472222222221</v>
      </c>
      <c r="G20063">
        <v>2</v>
      </c>
      <c r="H20063" s="114" t="s">
        <v>804</v>
      </c>
      <c r="I20063">
        <v>5409821</v>
      </c>
    </row>
    <row r="20064" spans="1:9" x14ac:dyDescent="0.25">
      <c r="A20064" s="114" t="s">
        <v>2259</v>
      </c>
      <c r="B20064">
        <v>579</v>
      </c>
      <c r="C20064" s="114" t="s">
        <v>53</v>
      </c>
      <c r="D20064" s="114" t="s">
        <v>1580</v>
      </c>
      <c r="E20064" s="115">
        <v>44895</v>
      </c>
      <c r="F20064" s="192">
        <v>0.76665509259259257</v>
      </c>
      <c r="G20064">
        <v>2</v>
      </c>
      <c r="H20064" s="114" t="s">
        <v>1581</v>
      </c>
      <c r="I20064">
        <v>5489223</v>
      </c>
    </row>
    <row r="20065" spans="1:9" x14ac:dyDescent="0.25">
      <c r="A20065" s="114" t="s">
        <v>2259</v>
      </c>
      <c r="B20065">
        <v>580</v>
      </c>
      <c r="C20065" s="114" t="s">
        <v>53</v>
      </c>
      <c r="D20065" s="114" t="s">
        <v>244</v>
      </c>
      <c r="E20065" s="115">
        <v>44895</v>
      </c>
      <c r="F20065" s="192">
        <v>0.76671296296296299</v>
      </c>
      <c r="G20065">
        <v>2</v>
      </c>
      <c r="H20065" s="114" t="s">
        <v>245</v>
      </c>
      <c r="I20065"/>
    </row>
    <row r="20066" spans="1:9" x14ac:dyDescent="0.25">
      <c r="A20066" s="114" t="s">
        <v>2259</v>
      </c>
      <c r="B20066">
        <v>581</v>
      </c>
      <c r="C20066" s="114" t="s">
        <v>52</v>
      </c>
      <c r="D20066" s="114" t="s">
        <v>1935</v>
      </c>
      <c r="E20066" s="115">
        <v>44895</v>
      </c>
      <c r="F20066" s="192">
        <v>0.76697916666666666</v>
      </c>
      <c r="G20066">
        <v>2</v>
      </c>
      <c r="H20066" s="114" t="s">
        <v>1936</v>
      </c>
      <c r="I20066">
        <v>14112228</v>
      </c>
    </row>
    <row r="20067" spans="1:9" x14ac:dyDescent="0.25">
      <c r="A20067" s="114" t="s">
        <v>2259</v>
      </c>
      <c r="B20067">
        <v>582</v>
      </c>
      <c r="C20067" s="114" t="s">
        <v>52</v>
      </c>
      <c r="D20067" s="114" t="s">
        <v>402</v>
      </c>
      <c r="E20067" s="115">
        <v>44895</v>
      </c>
      <c r="F20067" s="192">
        <v>0.76718750000000002</v>
      </c>
      <c r="G20067">
        <v>2</v>
      </c>
      <c r="H20067" s="114" t="s">
        <v>403</v>
      </c>
      <c r="I20067">
        <v>5369112</v>
      </c>
    </row>
    <row r="20068" spans="1:9" x14ac:dyDescent="0.25">
      <c r="A20068" s="114" t="s">
        <v>2259</v>
      </c>
      <c r="B20068">
        <v>583</v>
      </c>
      <c r="C20068" s="114" t="s">
        <v>53</v>
      </c>
      <c r="D20068" s="114" t="s">
        <v>1578</v>
      </c>
      <c r="E20068" s="115">
        <v>44895</v>
      </c>
      <c r="F20068" s="192">
        <v>0.76726851851851852</v>
      </c>
      <c r="G20068">
        <v>2</v>
      </c>
      <c r="H20068" s="114" t="s">
        <v>1579</v>
      </c>
      <c r="I20068">
        <v>2466091152</v>
      </c>
    </row>
    <row r="20069" spans="1:9" x14ac:dyDescent="0.25">
      <c r="A20069" s="114" t="s">
        <v>2259</v>
      </c>
      <c r="B20069">
        <v>584</v>
      </c>
      <c r="C20069" s="114" t="s">
        <v>52</v>
      </c>
      <c r="D20069" s="114" t="s">
        <v>2139</v>
      </c>
      <c r="E20069" s="115">
        <v>44895</v>
      </c>
      <c r="F20069" s="192">
        <v>0.76733796296296297</v>
      </c>
      <c r="G20069">
        <v>2</v>
      </c>
      <c r="H20069" s="114" t="s">
        <v>2140</v>
      </c>
      <c r="I20069">
        <v>5429475</v>
      </c>
    </row>
    <row r="20070" spans="1:9" x14ac:dyDescent="0.25">
      <c r="A20070" s="114" t="s">
        <v>2259</v>
      </c>
      <c r="B20070">
        <v>585</v>
      </c>
      <c r="C20070" s="114" t="s">
        <v>53</v>
      </c>
      <c r="D20070" s="114" t="s">
        <v>635</v>
      </c>
      <c r="E20070" s="115">
        <v>44895</v>
      </c>
      <c r="F20070" s="192">
        <v>0.7674305555555555</v>
      </c>
      <c r="G20070">
        <v>2</v>
      </c>
      <c r="H20070" s="114" t="s">
        <v>636</v>
      </c>
      <c r="I20070"/>
    </row>
    <row r="20071" spans="1:9" x14ac:dyDescent="0.25">
      <c r="A20071" s="114" t="s">
        <v>2259</v>
      </c>
      <c r="B20071">
        <v>586</v>
      </c>
      <c r="C20071" s="114" t="s">
        <v>52</v>
      </c>
      <c r="D20071" s="114" t="s">
        <v>444</v>
      </c>
      <c r="E20071" s="115">
        <v>44895</v>
      </c>
      <c r="F20071" s="192">
        <v>0.76810185185185187</v>
      </c>
      <c r="G20071">
        <v>2</v>
      </c>
      <c r="H20071" s="114" t="s">
        <v>445</v>
      </c>
      <c r="I20071">
        <v>7094641</v>
      </c>
    </row>
    <row r="20072" spans="1:9" x14ac:dyDescent="0.25">
      <c r="A20072" s="114" t="s">
        <v>2259</v>
      </c>
      <c r="B20072">
        <v>587</v>
      </c>
      <c r="C20072" s="114" t="s">
        <v>24</v>
      </c>
      <c r="D20072" s="114" t="s">
        <v>1999</v>
      </c>
      <c r="E20072" s="115">
        <v>44895</v>
      </c>
      <c r="F20072" s="192">
        <v>0.76818287037037036</v>
      </c>
      <c r="G20072">
        <v>2</v>
      </c>
      <c r="H20072" s="114" t="s">
        <v>2000</v>
      </c>
      <c r="I20072">
        <v>6698255</v>
      </c>
    </row>
    <row r="20073" spans="1:9" x14ac:dyDescent="0.25">
      <c r="A20073" s="114" t="s">
        <v>2259</v>
      </c>
      <c r="B20073">
        <v>588</v>
      </c>
      <c r="C20073" s="114" t="s">
        <v>54</v>
      </c>
      <c r="D20073" s="114" t="s">
        <v>740</v>
      </c>
      <c r="E20073" s="115">
        <v>44895</v>
      </c>
      <c r="F20073" s="192">
        <v>0.76828703703703705</v>
      </c>
      <c r="G20073">
        <v>2</v>
      </c>
      <c r="H20073" s="114" t="s">
        <v>741</v>
      </c>
      <c r="I20073">
        <v>3685992</v>
      </c>
    </row>
    <row r="20074" spans="1:9" x14ac:dyDescent="0.25">
      <c r="A20074" s="114" t="s">
        <v>2259</v>
      </c>
      <c r="B20074">
        <v>589</v>
      </c>
      <c r="C20074" s="114" t="s">
        <v>53</v>
      </c>
      <c r="D20074" s="114" t="s">
        <v>758</v>
      </c>
      <c r="E20074" s="115">
        <v>44895</v>
      </c>
      <c r="F20074" s="192">
        <v>0.7683564814814815</v>
      </c>
      <c r="G20074">
        <v>2</v>
      </c>
      <c r="H20074" s="114" t="s">
        <v>759</v>
      </c>
      <c r="I20074"/>
    </row>
    <row r="20075" spans="1:9" x14ac:dyDescent="0.25">
      <c r="A20075" s="114" t="s">
        <v>2259</v>
      </c>
      <c r="B20075">
        <v>590</v>
      </c>
      <c r="C20075" s="114" t="s">
        <v>54</v>
      </c>
      <c r="D20075" s="114" t="s">
        <v>984</v>
      </c>
      <c r="E20075" s="115">
        <v>44895</v>
      </c>
      <c r="F20075" s="192">
        <v>0.76842592592592596</v>
      </c>
      <c r="G20075">
        <v>2</v>
      </c>
      <c r="H20075" s="114" t="s">
        <v>985</v>
      </c>
      <c r="I20075">
        <v>6698504</v>
      </c>
    </row>
    <row r="20076" spans="1:9" x14ac:dyDescent="0.25">
      <c r="A20076" s="114" t="s">
        <v>2259</v>
      </c>
      <c r="B20076">
        <v>591</v>
      </c>
      <c r="C20076" s="114" t="s">
        <v>54</v>
      </c>
      <c r="D20076" s="114" t="s">
        <v>448</v>
      </c>
      <c r="E20076" s="115">
        <v>44895</v>
      </c>
      <c r="F20076" s="192">
        <v>0.76849537037037041</v>
      </c>
      <c r="G20076">
        <v>2</v>
      </c>
      <c r="H20076" s="114" t="s">
        <v>449</v>
      </c>
      <c r="I20076">
        <v>5353949</v>
      </c>
    </row>
    <row r="20077" spans="1:9" x14ac:dyDescent="0.25">
      <c r="A20077" s="114" t="s">
        <v>2259</v>
      </c>
      <c r="B20077">
        <v>592</v>
      </c>
      <c r="C20077" s="114" t="s">
        <v>53</v>
      </c>
      <c r="D20077" s="114" t="s">
        <v>1352</v>
      </c>
      <c r="E20077" s="115">
        <v>44895</v>
      </c>
      <c r="F20077" s="192">
        <v>0.76861111111111113</v>
      </c>
      <c r="G20077">
        <v>2</v>
      </c>
      <c r="H20077" s="114" t="s">
        <v>1353</v>
      </c>
      <c r="I20077">
        <v>5467526</v>
      </c>
    </row>
    <row r="20078" spans="1:9" x14ac:dyDescent="0.25">
      <c r="A20078" s="114" t="s">
        <v>2259</v>
      </c>
      <c r="B20078">
        <v>593</v>
      </c>
      <c r="C20078" s="114" t="s">
        <v>53</v>
      </c>
      <c r="D20078" s="114" t="s">
        <v>394</v>
      </c>
      <c r="E20078" s="115">
        <v>44895</v>
      </c>
      <c r="F20078" s="192">
        <v>0.76868055555555559</v>
      </c>
      <c r="G20078">
        <v>2</v>
      </c>
      <c r="H20078" s="114" t="s">
        <v>395</v>
      </c>
      <c r="I20078">
        <v>3621592</v>
      </c>
    </row>
    <row r="20079" spans="1:9" x14ac:dyDescent="0.25">
      <c r="A20079" s="114" t="s">
        <v>2259</v>
      </c>
      <c r="B20079">
        <v>594</v>
      </c>
      <c r="C20079" s="114" t="s">
        <v>53</v>
      </c>
      <c r="D20079" s="114" t="s">
        <v>370</v>
      </c>
      <c r="E20079" s="115">
        <v>44895</v>
      </c>
      <c r="F20079" s="192">
        <v>0.76875000000000004</v>
      </c>
      <c r="G20079">
        <v>2</v>
      </c>
      <c r="H20079" s="114" t="s">
        <v>371</v>
      </c>
      <c r="I20079"/>
    </row>
    <row r="20080" spans="1:9" x14ac:dyDescent="0.25">
      <c r="A20080" s="114" t="s">
        <v>2259</v>
      </c>
      <c r="B20080">
        <v>595</v>
      </c>
      <c r="C20080" s="114" t="s">
        <v>53</v>
      </c>
      <c r="D20080" s="114" t="s">
        <v>1172</v>
      </c>
      <c r="E20080" s="115">
        <v>44895</v>
      </c>
      <c r="F20080" s="192">
        <v>0.76880787037037035</v>
      </c>
      <c r="G20080">
        <v>2</v>
      </c>
      <c r="H20080" s="114" t="s">
        <v>1173</v>
      </c>
      <c r="I20080">
        <v>3386300</v>
      </c>
    </row>
    <row r="20081" spans="1:9" x14ac:dyDescent="0.25">
      <c r="A20081" s="114" t="s">
        <v>2259</v>
      </c>
      <c r="B20081">
        <v>596</v>
      </c>
      <c r="C20081" s="114" t="s">
        <v>52</v>
      </c>
      <c r="D20081" s="114" t="s">
        <v>831</v>
      </c>
      <c r="E20081" s="115">
        <v>44895</v>
      </c>
      <c r="F20081" s="192">
        <v>0.7696412037037037</v>
      </c>
      <c r="G20081">
        <v>2</v>
      </c>
      <c r="H20081" s="114" t="s">
        <v>832</v>
      </c>
      <c r="I20081">
        <v>8318873</v>
      </c>
    </row>
    <row r="20082" spans="1:9" x14ac:dyDescent="0.25">
      <c r="A20082" s="114" t="s">
        <v>2259</v>
      </c>
      <c r="B20082">
        <v>597</v>
      </c>
      <c r="C20082" s="114" t="s">
        <v>52</v>
      </c>
      <c r="D20082" s="114" t="s">
        <v>1598</v>
      </c>
      <c r="E20082" s="115">
        <v>44895</v>
      </c>
      <c r="F20082" s="192">
        <v>0.76969907407407412</v>
      </c>
      <c r="G20082">
        <v>2</v>
      </c>
      <c r="H20082" s="114" t="s">
        <v>1599</v>
      </c>
      <c r="I20082">
        <v>7351285</v>
      </c>
    </row>
    <row r="20083" spans="1:9" x14ac:dyDescent="0.25">
      <c r="A20083" s="114" t="s">
        <v>2259</v>
      </c>
      <c r="B20083">
        <v>598</v>
      </c>
      <c r="C20083" s="114" t="s">
        <v>54</v>
      </c>
      <c r="D20083" s="114" t="s">
        <v>669</v>
      </c>
      <c r="E20083" s="115">
        <v>44895</v>
      </c>
      <c r="F20083" s="192">
        <v>0.77037037037037037</v>
      </c>
      <c r="G20083">
        <v>2</v>
      </c>
      <c r="H20083" s="114" t="s">
        <v>670</v>
      </c>
      <c r="I20083">
        <v>15010509</v>
      </c>
    </row>
    <row r="20084" spans="1:9" x14ac:dyDescent="0.25">
      <c r="A20084" s="114" t="s">
        <v>2259</v>
      </c>
      <c r="B20084">
        <v>599</v>
      </c>
      <c r="C20084" s="114" t="s">
        <v>53</v>
      </c>
      <c r="D20084" s="114" t="s">
        <v>602</v>
      </c>
      <c r="E20084" s="115">
        <v>44895</v>
      </c>
      <c r="F20084" s="192">
        <v>0.77050925925925928</v>
      </c>
      <c r="G20084">
        <v>2</v>
      </c>
      <c r="H20084" s="114" t="s">
        <v>603</v>
      </c>
      <c r="I20084">
        <v>5482836</v>
      </c>
    </row>
    <row r="20085" spans="1:9" x14ac:dyDescent="0.25">
      <c r="A20085" s="114" t="s">
        <v>2259</v>
      </c>
      <c r="B20085">
        <v>600</v>
      </c>
      <c r="C20085" s="114" t="s">
        <v>53</v>
      </c>
      <c r="D20085" s="114" t="s">
        <v>568</v>
      </c>
      <c r="E20085" s="115">
        <v>44895</v>
      </c>
      <c r="F20085" s="192">
        <v>0.77057870370370374</v>
      </c>
      <c r="G20085">
        <v>2</v>
      </c>
      <c r="H20085" s="114" t="s">
        <v>569</v>
      </c>
      <c r="I20085">
        <v>5447295</v>
      </c>
    </row>
    <row r="20086" spans="1:9" x14ac:dyDescent="0.25">
      <c r="A20086" s="114" t="s">
        <v>2259</v>
      </c>
      <c r="B20086">
        <v>601</v>
      </c>
      <c r="C20086" s="114" t="s">
        <v>53</v>
      </c>
      <c r="D20086" s="114" t="s">
        <v>412</v>
      </c>
      <c r="E20086" s="115">
        <v>44895</v>
      </c>
      <c r="F20086" s="192">
        <v>0.77064814814814819</v>
      </c>
      <c r="G20086">
        <v>2</v>
      </c>
      <c r="H20086" s="114" t="s">
        <v>413</v>
      </c>
      <c r="I20086">
        <v>14812959</v>
      </c>
    </row>
    <row r="20087" spans="1:9" x14ac:dyDescent="0.25">
      <c r="A20087" s="114" t="s">
        <v>2259</v>
      </c>
      <c r="B20087">
        <v>602</v>
      </c>
      <c r="C20087" s="114" t="s">
        <v>53</v>
      </c>
      <c r="D20087" s="114" t="s">
        <v>354</v>
      </c>
      <c r="E20087" s="115">
        <v>44895</v>
      </c>
      <c r="F20087" s="192">
        <v>0.77099537037037036</v>
      </c>
      <c r="G20087">
        <v>2</v>
      </c>
      <c r="H20087" s="114" t="s">
        <v>355</v>
      </c>
      <c r="I20087"/>
    </row>
    <row r="20088" spans="1:9" x14ac:dyDescent="0.25">
      <c r="A20088" s="114" t="s">
        <v>2259</v>
      </c>
      <c r="B20088">
        <v>603</v>
      </c>
      <c r="C20088" s="114" t="s">
        <v>53</v>
      </c>
      <c r="D20088" s="114" t="s">
        <v>1565</v>
      </c>
      <c r="E20088" s="115">
        <v>44895</v>
      </c>
      <c r="F20088" s="192">
        <v>0.771087962962963</v>
      </c>
      <c r="G20088">
        <v>2</v>
      </c>
      <c r="H20088" s="114" t="s">
        <v>1566</v>
      </c>
      <c r="I20088">
        <v>15027060</v>
      </c>
    </row>
    <row r="20089" spans="1:9" x14ac:dyDescent="0.25">
      <c r="A20089" s="114" t="s">
        <v>2259</v>
      </c>
      <c r="B20089">
        <v>604</v>
      </c>
      <c r="C20089" s="114" t="s">
        <v>53</v>
      </c>
      <c r="D20089" s="114" t="s">
        <v>2081</v>
      </c>
      <c r="E20089" s="115">
        <v>44895</v>
      </c>
      <c r="F20089" s="192">
        <v>0.77115740740740746</v>
      </c>
      <c r="G20089">
        <v>2</v>
      </c>
      <c r="H20089" s="114" t="s">
        <v>2082</v>
      </c>
      <c r="I20089"/>
    </row>
    <row r="20090" spans="1:9" x14ac:dyDescent="0.25">
      <c r="A20090" s="114" t="s">
        <v>2259</v>
      </c>
      <c r="B20090">
        <v>605</v>
      </c>
      <c r="C20090" s="114" t="s">
        <v>52</v>
      </c>
      <c r="D20090" s="114" t="s">
        <v>1230</v>
      </c>
      <c r="E20090" s="115">
        <v>44895</v>
      </c>
      <c r="F20090" s="192">
        <v>0.77164351851851853</v>
      </c>
      <c r="G20090">
        <v>2</v>
      </c>
      <c r="H20090" s="114" t="s">
        <v>1231</v>
      </c>
      <c r="I20090">
        <v>2669211</v>
      </c>
    </row>
    <row r="20091" spans="1:9" x14ac:dyDescent="0.25">
      <c r="A20091" s="114" t="s">
        <v>2259</v>
      </c>
      <c r="B20091">
        <v>606</v>
      </c>
      <c r="C20091" s="114" t="s">
        <v>52</v>
      </c>
      <c r="D20091" s="114" t="s">
        <v>1238</v>
      </c>
      <c r="E20091" s="115">
        <v>44895</v>
      </c>
      <c r="F20091" s="192">
        <v>0.77170138888888884</v>
      </c>
      <c r="G20091">
        <v>2</v>
      </c>
      <c r="H20091" s="114" t="s">
        <v>1239</v>
      </c>
      <c r="I20091">
        <v>5332768</v>
      </c>
    </row>
    <row r="20092" spans="1:9" x14ac:dyDescent="0.25">
      <c r="A20092" s="114" t="s">
        <v>2259</v>
      </c>
      <c r="B20092">
        <v>607</v>
      </c>
      <c r="C20092" s="114" t="s">
        <v>53</v>
      </c>
      <c r="D20092" s="114" t="s">
        <v>1276</v>
      </c>
      <c r="E20092" s="115">
        <v>44895</v>
      </c>
      <c r="F20092" s="192">
        <v>0.77177083333333329</v>
      </c>
      <c r="G20092">
        <v>2</v>
      </c>
      <c r="H20092" s="114" t="s">
        <v>1277</v>
      </c>
      <c r="I20092"/>
    </row>
    <row r="20093" spans="1:9" x14ac:dyDescent="0.25">
      <c r="A20093" s="114" t="s">
        <v>2259</v>
      </c>
      <c r="B20093">
        <v>608</v>
      </c>
      <c r="C20093" s="114" t="s">
        <v>54</v>
      </c>
      <c r="D20093" s="114" t="s">
        <v>312</v>
      </c>
      <c r="E20093" s="115">
        <v>44895</v>
      </c>
      <c r="F20093" s="192">
        <v>0.77212962962962961</v>
      </c>
      <c r="G20093">
        <v>2</v>
      </c>
      <c r="H20093" s="114" t="s">
        <v>313</v>
      </c>
      <c r="I20093">
        <v>5511423</v>
      </c>
    </row>
    <row r="20094" spans="1:9" x14ac:dyDescent="0.25">
      <c r="A20094" s="114" t="s">
        <v>2259</v>
      </c>
      <c r="B20094">
        <v>609</v>
      </c>
      <c r="C20094" s="114" t="s">
        <v>52</v>
      </c>
      <c r="D20094" s="114" t="s">
        <v>773</v>
      </c>
      <c r="E20094" s="115">
        <v>44895</v>
      </c>
      <c r="F20094" s="192">
        <v>0.77230324074074075</v>
      </c>
      <c r="G20094">
        <v>2</v>
      </c>
      <c r="H20094" s="114" t="s">
        <v>774</v>
      </c>
      <c r="I20094">
        <v>3623500</v>
      </c>
    </row>
    <row r="20095" spans="1:9" x14ac:dyDescent="0.25">
      <c r="A20095" s="114" t="s">
        <v>2259</v>
      </c>
      <c r="B20095">
        <v>610</v>
      </c>
      <c r="C20095" s="114" t="s">
        <v>53</v>
      </c>
      <c r="D20095" s="114" t="s">
        <v>768</v>
      </c>
      <c r="E20095" s="115">
        <v>44895</v>
      </c>
      <c r="F20095" s="192">
        <v>0.77240740740740743</v>
      </c>
      <c r="G20095">
        <v>2</v>
      </c>
      <c r="H20095" s="114" t="s">
        <v>769</v>
      </c>
      <c r="I20095"/>
    </row>
    <row r="20096" spans="1:9" x14ac:dyDescent="0.25">
      <c r="A20096" s="114" t="s">
        <v>2259</v>
      </c>
      <c r="B20096">
        <v>611</v>
      </c>
      <c r="C20096" s="114" t="s">
        <v>53</v>
      </c>
      <c r="D20096" s="114" t="s">
        <v>1246</v>
      </c>
      <c r="E20096" s="115">
        <v>44895</v>
      </c>
      <c r="F20096" s="192">
        <v>0.77254629629629634</v>
      </c>
      <c r="G20096">
        <v>2</v>
      </c>
      <c r="H20096" s="114" t="s">
        <v>1247</v>
      </c>
      <c r="I20096">
        <v>4812536</v>
      </c>
    </row>
    <row r="20097" spans="1:9" x14ac:dyDescent="0.25">
      <c r="A20097" s="114" t="s">
        <v>2259</v>
      </c>
      <c r="B20097">
        <v>612</v>
      </c>
      <c r="C20097" s="114" t="s">
        <v>53</v>
      </c>
      <c r="D20097" s="114" t="s">
        <v>228</v>
      </c>
      <c r="E20097" s="115">
        <v>44895</v>
      </c>
      <c r="F20097" s="192">
        <v>0.77261574074074069</v>
      </c>
      <c r="G20097">
        <v>2</v>
      </c>
      <c r="H20097" s="114" t="s">
        <v>229</v>
      </c>
      <c r="I20097">
        <v>14960618</v>
      </c>
    </row>
    <row r="20098" spans="1:9" x14ac:dyDescent="0.25">
      <c r="A20098" s="114" t="s">
        <v>2259</v>
      </c>
      <c r="B20098">
        <v>613</v>
      </c>
      <c r="C20098" s="114" t="s">
        <v>53</v>
      </c>
      <c r="D20098" s="114" t="s">
        <v>268</v>
      </c>
      <c r="E20098" s="115">
        <v>44895</v>
      </c>
      <c r="F20098" s="192">
        <v>0.77299768518518519</v>
      </c>
      <c r="G20098">
        <v>2</v>
      </c>
      <c r="H20098" s="114" t="s">
        <v>269</v>
      </c>
      <c r="I20098">
        <v>4850516</v>
      </c>
    </row>
    <row r="20099" spans="1:9" x14ac:dyDescent="0.25">
      <c r="A20099" s="114" t="s">
        <v>2259</v>
      </c>
      <c r="B20099">
        <v>614</v>
      </c>
      <c r="C20099" s="114" t="s">
        <v>52</v>
      </c>
      <c r="D20099" s="114" t="s">
        <v>1561</v>
      </c>
      <c r="E20099" s="115">
        <v>44895</v>
      </c>
      <c r="F20099" s="192">
        <v>0.77306712962962965</v>
      </c>
      <c r="G20099">
        <v>2</v>
      </c>
      <c r="H20099" s="114" t="s">
        <v>1562</v>
      </c>
      <c r="I20099">
        <v>5415498</v>
      </c>
    </row>
    <row r="20100" spans="1:9" x14ac:dyDescent="0.25">
      <c r="A20100" s="114" t="s">
        <v>2259</v>
      </c>
      <c r="B20100">
        <v>615</v>
      </c>
      <c r="C20100" s="114" t="s">
        <v>52</v>
      </c>
      <c r="D20100" s="114" t="s">
        <v>532</v>
      </c>
      <c r="E20100" s="115">
        <v>44895</v>
      </c>
      <c r="F20100" s="192">
        <v>0.77319444444444441</v>
      </c>
      <c r="G20100">
        <v>2</v>
      </c>
      <c r="H20100" s="114" t="s">
        <v>533</v>
      </c>
      <c r="I20100">
        <v>3401068</v>
      </c>
    </row>
    <row r="20101" spans="1:9" x14ac:dyDescent="0.25">
      <c r="A20101" s="114" t="s">
        <v>2259</v>
      </c>
      <c r="B20101">
        <v>616</v>
      </c>
      <c r="C20101" s="114" t="s">
        <v>52</v>
      </c>
      <c r="D20101" s="114" t="s">
        <v>1915</v>
      </c>
      <c r="E20101" s="115">
        <v>44895</v>
      </c>
      <c r="F20101" s="192">
        <v>0.77325231481481482</v>
      </c>
      <c r="G20101">
        <v>2</v>
      </c>
      <c r="H20101" s="114" t="s">
        <v>1916</v>
      </c>
      <c r="I20101">
        <v>5369288</v>
      </c>
    </row>
    <row r="20102" spans="1:9" x14ac:dyDescent="0.25">
      <c r="A20102" s="114" t="s">
        <v>2259</v>
      </c>
      <c r="B20102">
        <v>617</v>
      </c>
      <c r="C20102" s="114" t="s">
        <v>53</v>
      </c>
      <c r="D20102" s="114" t="s">
        <v>1082</v>
      </c>
      <c r="E20102" s="115">
        <v>44895</v>
      </c>
      <c r="F20102" s="192">
        <v>0.773900462962963</v>
      </c>
      <c r="G20102">
        <v>2</v>
      </c>
      <c r="H20102" s="114" t="s">
        <v>1083</v>
      </c>
      <c r="I20102"/>
    </row>
    <row r="20103" spans="1:9" x14ac:dyDescent="0.25">
      <c r="A20103" s="114" t="s">
        <v>2259</v>
      </c>
      <c r="B20103">
        <v>618</v>
      </c>
      <c r="C20103" s="114" t="s">
        <v>52</v>
      </c>
      <c r="D20103" s="114" t="s">
        <v>520</v>
      </c>
      <c r="E20103" s="115">
        <v>44895</v>
      </c>
      <c r="F20103" s="192">
        <v>0.77437500000000004</v>
      </c>
      <c r="G20103">
        <v>2</v>
      </c>
      <c r="H20103" s="114" t="s">
        <v>521</v>
      </c>
      <c r="I20103">
        <v>5371303</v>
      </c>
    </row>
    <row r="20104" spans="1:9" x14ac:dyDescent="0.25">
      <c r="A20104" s="114" t="s">
        <v>2259</v>
      </c>
      <c r="B20104">
        <v>619</v>
      </c>
      <c r="C20104" s="114" t="s">
        <v>54</v>
      </c>
      <c r="D20104" s="114" t="s">
        <v>310</v>
      </c>
      <c r="E20104" s="115">
        <v>44895</v>
      </c>
      <c r="F20104" s="192">
        <v>0.77475694444444443</v>
      </c>
      <c r="G20104">
        <v>2</v>
      </c>
      <c r="H20104" s="114" t="s">
        <v>311</v>
      </c>
      <c r="I20104">
        <v>5339045</v>
      </c>
    </row>
    <row r="20105" spans="1:9" x14ac:dyDescent="0.25">
      <c r="A20105" s="114" t="s">
        <v>2259</v>
      </c>
      <c r="B20105">
        <v>620</v>
      </c>
      <c r="C20105" s="114" t="s">
        <v>53</v>
      </c>
      <c r="D20105" s="114" t="s">
        <v>366</v>
      </c>
      <c r="E20105" s="115">
        <v>44895</v>
      </c>
      <c r="F20105" s="192">
        <v>0.77484953703703707</v>
      </c>
      <c r="G20105">
        <v>2</v>
      </c>
      <c r="H20105" s="114" t="s">
        <v>367</v>
      </c>
      <c r="I20105"/>
    </row>
    <row r="20106" spans="1:9" x14ac:dyDescent="0.25">
      <c r="A20106" s="114" t="s">
        <v>2259</v>
      </c>
      <c r="B20106">
        <v>621</v>
      </c>
      <c r="C20106" s="114" t="s">
        <v>53</v>
      </c>
      <c r="D20106" s="114" t="s">
        <v>1691</v>
      </c>
      <c r="E20106" s="115">
        <v>44895</v>
      </c>
      <c r="F20106" s="192">
        <v>0.77493055555555557</v>
      </c>
      <c r="G20106">
        <v>2</v>
      </c>
      <c r="H20106" s="114" t="s">
        <v>53</v>
      </c>
      <c r="I20106"/>
    </row>
    <row r="20107" spans="1:9" x14ac:dyDescent="0.25">
      <c r="A20107" s="114" t="s">
        <v>2259</v>
      </c>
      <c r="B20107">
        <v>622</v>
      </c>
      <c r="C20107" s="114" t="s">
        <v>53</v>
      </c>
      <c r="D20107" s="114" t="s">
        <v>1596</v>
      </c>
      <c r="E20107" s="115">
        <v>44895</v>
      </c>
      <c r="F20107" s="192">
        <v>0.7750231481481481</v>
      </c>
      <c r="G20107">
        <v>2</v>
      </c>
      <c r="H20107" s="114" t="s">
        <v>1597</v>
      </c>
      <c r="I20107">
        <v>6719085</v>
      </c>
    </row>
    <row r="20108" spans="1:9" x14ac:dyDescent="0.25">
      <c r="A20108" s="114" t="s">
        <v>2259</v>
      </c>
      <c r="B20108">
        <v>623</v>
      </c>
      <c r="C20108" s="114" t="s">
        <v>52</v>
      </c>
      <c r="D20108" s="114" t="s">
        <v>1266</v>
      </c>
      <c r="E20108" s="115">
        <v>44895</v>
      </c>
      <c r="F20108" s="192">
        <v>0.77519675925925924</v>
      </c>
      <c r="G20108">
        <v>2</v>
      </c>
      <c r="H20108" s="114" t="s">
        <v>1267</v>
      </c>
      <c r="I20108">
        <v>3400244</v>
      </c>
    </row>
    <row r="20109" spans="1:9" x14ac:dyDescent="0.25">
      <c r="A20109" s="114" t="s">
        <v>2259</v>
      </c>
      <c r="B20109">
        <v>624</v>
      </c>
      <c r="C20109" s="114" t="s">
        <v>53</v>
      </c>
      <c r="D20109" s="114" t="s">
        <v>1818</v>
      </c>
      <c r="E20109" s="115">
        <v>44895</v>
      </c>
      <c r="F20109" s="192">
        <v>0.77530092592592592</v>
      </c>
      <c r="G20109">
        <v>2</v>
      </c>
      <c r="H20109" s="114" t="s">
        <v>735</v>
      </c>
      <c r="I20109"/>
    </row>
    <row r="20110" spans="1:9" x14ac:dyDescent="0.25">
      <c r="A20110" s="114" t="s">
        <v>2259</v>
      </c>
      <c r="B20110">
        <v>625</v>
      </c>
      <c r="C20110" s="114" t="s">
        <v>52</v>
      </c>
      <c r="D20110" s="114" t="s">
        <v>1320</v>
      </c>
      <c r="E20110" s="115">
        <v>44895</v>
      </c>
      <c r="F20110" s="192">
        <v>0.77565972222222224</v>
      </c>
      <c r="G20110">
        <v>2</v>
      </c>
      <c r="H20110" s="114" t="s">
        <v>1321</v>
      </c>
      <c r="I20110">
        <v>5364542</v>
      </c>
    </row>
    <row r="20111" spans="1:9" x14ac:dyDescent="0.25">
      <c r="A20111" s="114" t="s">
        <v>2259</v>
      </c>
      <c r="B20111">
        <v>626</v>
      </c>
      <c r="C20111" s="114" t="s">
        <v>52</v>
      </c>
      <c r="D20111" s="114" t="s">
        <v>825</v>
      </c>
      <c r="E20111" s="115">
        <v>44895</v>
      </c>
      <c r="F20111" s="192">
        <v>0.77577546296296296</v>
      </c>
      <c r="G20111">
        <v>2</v>
      </c>
      <c r="H20111" s="114" t="s">
        <v>826</v>
      </c>
      <c r="I20111">
        <v>5332141</v>
      </c>
    </row>
    <row r="20112" spans="1:9" x14ac:dyDescent="0.25">
      <c r="A20112" s="114" t="s">
        <v>2259</v>
      </c>
      <c r="B20112">
        <v>627</v>
      </c>
      <c r="C20112" s="114" t="s">
        <v>53</v>
      </c>
      <c r="D20112" s="114" t="s">
        <v>791</v>
      </c>
      <c r="E20112" s="115">
        <v>44895</v>
      </c>
      <c r="F20112" s="192">
        <v>0.77636574074074072</v>
      </c>
      <c r="G20112">
        <v>2</v>
      </c>
      <c r="H20112" s="114" t="s">
        <v>792</v>
      </c>
      <c r="I20112">
        <v>5405315</v>
      </c>
    </row>
    <row r="20113" spans="1:9" x14ac:dyDescent="0.25">
      <c r="A20113" s="114" t="s">
        <v>2259</v>
      </c>
      <c r="B20113">
        <v>628</v>
      </c>
      <c r="C20113" s="114" t="s">
        <v>53</v>
      </c>
      <c r="D20113" s="114" t="s">
        <v>815</v>
      </c>
      <c r="E20113" s="115">
        <v>44895</v>
      </c>
      <c r="F20113" s="192">
        <v>0.77648148148148144</v>
      </c>
      <c r="G20113">
        <v>2</v>
      </c>
      <c r="H20113" s="114" t="s">
        <v>816</v>
      </c>
      <c r="I20113"/>
    </row>
    <row r="20114" spans="1:9" x14ac:dyDescent="0.25">
      <c r="A20114" s="114" t="s">
        <v>2259</v>
      </c>
      <c r="B20114">
        <v>629</v>
      </c>
      <c r="C20114" s="114" t="s">
        <v>52</v>
      </c>
      <c r="D20114" s="114" t="s">
        <v>1557</v>
      </c>
      <c r="E20114" s="115">
        <v>44895</v>
      </c>
      <c r="F20114" s="192">
        <v>0.77656250000000004</v>
      </c>
      <c r="G20114">
        <v>2</v>
      </c>
      <c r="H20114" s="114" t="s">
        <v>1558</v>
      </c>
      <c r="I20114">
        <v>5439160</v>
      </c>
    </row>
    <row r="20115" spans="1:9" x14ac:dyDescent="0.25">
      <c r="A20115" s="114" t="s">
        <v>2259</v>
      </c>
      <c r="B20115">
        <v>630</v>
      </c>
      <c r="C20115" s="114" t="s">
        <v>53</v>
      </c>
      <c r="D20115" s="114" t="s">
        <v>2040</v>
      </c>
      <c r="E20115" s="115">
        <v>44895</v>
      </c>
      <c r="F20115" s="192">
        <v>0.7766319444444445</v>
      </c>
      <c r="G20115">
        <v>2</v>
      </c>
      <c r="H20115" s="114" t="s">
        <v>2041</v>
      </c>
      <c r="I20115">
        <v>2078157</v>
      </c>
    </row>
    <row r="20116" spans="1:9" x14ac:dyDescent="0.25">
      <c r="A20116" s="114" t="s">
        <v>2259</v>
      </c>
      <c r="B20116">
        <v>631</v>
      </c>
      <c r="C20116" s="114" t="s">
        <v>18</v>
      </c>
      <c r="D20116" s="114" t="s">
        <v>1552</v>
      </c>
      <c r="E20116" s="115">
        <v>44895</v>
      </c>
      <c r="F20116" s="192">
        <v>0.77725694444444449</v>
      </c>
      <c r="G20116">
        <v>2</v>
      </c>
      <c r="H20116" s="114" t="s">
        <v>1553</v>
      </c>
      <c r="I20116">
        <v>6721174</v>
      </c>
    </row>
    <row r="20117" spans="1:9" x14ac:dyDescent="0.25">
      <c r="A20117" s="114" t="s">
        <v>2259</v>
      </c>
      <c r="B20117">
        <v>632</v>
      </c>
      <c r="C20117" s="114" t="s">
        <v>54</v>
      </c>
      <c r="D20117" s="114" t="s">
        <v>1700</v>
      </c>
      <c r="E20117" s="115">
        <v>44895</v>
      </c>
      <c r="F20117" s="192">
        <v>0.7775347222222222</v>
      </c>
      <c r="G20117">
        <v>2</v>
      </c>
      <c r="H20117" s="114" t="s">
        <v>1701</v>
      </c>
      <c r="I20117"/>
    </row>
    <row r="20118" spans="1:9" x14ac:dyDescent="0.25">
      <c r="A20118" s="114" t="s">
        <v>2259</v>
      </c>
      <c r="B20118">
        <v>633</v>
      </c>
      <c r="C20118" s="114" t="s">
        <v>57</v>
      </c>
      <c r="D20118" s="114" t="s">
        <v>1479</v>
      </c>
      <c r="E20118" s="115">
        <v>44895</v>
      </c>
      <c r="F20118" s="192">
        <v>0.77793981481481478</v>
      </c>
      <c r="G20118">
        <v>2</v>
      </c>
      <c r="H20118" s="114" t="s">
        <v>1480</v>
      </c>
      <c r="I20118"/>
    </row>
    <row r="20119" spans="1:9" x14ac:dyDescent="0.25">
      <c r="A20119" s="114" t="s">
        <v>2259</v>
      </c>
      <c r="B20119">
        <v>634</v>
      </c>
      <c r="C20119" s="114" t="s">
        <v>53</v>
      </c>
      <c r="D20119" s="114" t="s">
        <v>730</v>
      </c>
      <c r="E20119" s="115">
        <v>44895</v>
      </c>
      <c r="F20119" s="192">
        <v>0.77817129629629633</v>
      </c>
      <c r="G20119">
        <v>2</v>
      </c>
      <c r="H20119" s="114" t="s">
        <v>731</v>
      </c>
      <c r="I20119">
        <v>2726738</v>
      </c>
    </row>
    <row r="20120" spans="1:9" x14ac:dyDescent="0.25">
      <c r="A20120" s="114" t="s">
        <v>2259</v>
      </c>
      <c r="B20120">
        <v>635</v>
      </c>
      <c r="C20120" s="114" t="s">
        <v>53</v>
      </c>
      <c r="D20120" s="114" t="s">
        <v>726</v>
      </c>
      <c r="E20120" s="115">
        <v>44895</v>
      </c>
      <c r="F20120" s="192">
        <v>0.77828703703703705</v>
      </c>
      <c r="G20120">
        <v>2</v>
      </c>
      <c r="H20120" s="114" t="s">
        <v>727</v>
      </c>
      <c r="I20120">
        <v>2630972</v>
      </c>
    </row>
    <row r="20121" spans="1:9" x14ac:dyDescent="0.25">
      <c r="A20121" s="114" t="s">
        <v>2259</v>
      </c>
      <c r="B20121">
        <v>636</v>
      </c>
      <c r="C20121" s="114" t="s">
        <v>52</v>
      </c>
      <c r="D20121" s="114" t="s">
        <v>801</v>
      </c>
      <c r="E20121" s="115">
        <v>44895</v>
      </c>
      <c r="F20121" s="192">
        <v>0.77863425925925922</v>
      </c>
      <c r="G20121">
        <v>2</v>
      </c>
      <c r="H20121" s="114" t="s">
        <v>802</v>
      </c>
      <c r="I20121">
        <v>4860448</v>
      </c>
    </row>
    <row r="20122" spans="1:9" x14ac:dyDescent="0.25">
      <c r="A20122" s="114" t="s">
        <v>2259</v>
      </c>
      <c r="B20122">
        <v>637</v>
      </c>
      <c r="C20122" s="114" t="s">
        <v>52</v>
      </c>
      <c r="D20122" s="114" t="s">
        <v>1050</v>
      </c>
      <c r="E20122" s="115">
        <v>44895</v>
      </c>
      <c r="F20122" s="192">
        <v>0.77883101851851855</v>
      </c>
      <c r="G20122">
        <v>2</v>
      </c>
      <c r="H20122" s="114" t="s">
        <v>1051</v>
      </c>
      <c r="I20122">
        <v>5367831</v>
      </c>
    </row>
    <row r="20123" spans="1:9" x14ac:dyDescent="0.25">
      <c r="A20123" s="114" t="s">
        <v>2259</v>
      </c>
      <c r="B20123">
        <v>638</v>
      </c>
      <c r="C20123" s="114" t="s">
        <v>52</v>
      </c>
      <c r="D20123" s="114" t="s">
        <v>418</v>
      </c>
      <c r="E20123" s="115">
        <v>44895</v>
      </c>
      <c r="F20123" s="192">
        <v>0.77901620370370372</v>
      </c>
      <c r="G20123">
        <v>2</v>
      </c>
      <c r="H20123" s="114" t="s">
        <v>419</v>
      </c>
      <c r="I20123">
        <v>3642277</v>
      </c>
    </row>
    <row r="20124" spans="1:9" x14ac:dyDescent="0.25">
      <c r="A20124" s="114" t="s">
        <v>2259</v>
      </c>
      <c r="B20124">
        <v>639</v>
      </c>
      <c r="C20124" s="114" t="s">
        <v>53</v>
      </c>
      <c r="D20124" s="114" t="s">
        <v>736</v>
      </c>
      <c r="E20124" s="115">
        <v>44895</v>
      </c>
      <c r="F20124" s="192">
        <v>0.77913194444444445</v>
      </c>
      <c r="G20124">
        <v>2</v>
      </c>
      <c r="H20124" s="114" t="s">
        <v>737</v>
      </c>
      <c r="I20124"/>
    </row>
    <row r="20125" spans="1:9" x14ac:dyDescent="0.25">
      <c r="A20125" s="114" t="s">
        <v>2259</v>
      </c>
      <c r="B20125">
        <v>640</v>
      </c>
      <c r="C20125" s="114" t="s">
        <v>52</v>
      </c>
      <c r="D20125" s="114" t="s">
        <v>1600</v>
      </c>
      <c r="E20125" s="115">
        <v>44895</v>
      </c>
      <c r="F20125" s="192">
        <v>0.77961805555555552</v>
      </c>
      <c r="G20125">
        <v>2</v>
      </c>
      <c r="H20125" s="114" t="s">
        <v>1601</v>
      </c>
      <c r="I20125">
        <v>8257008</v>
      </c>
    </row>
    <row r="20126" spans="1:9" x14ac:dyDescent="0.25">
      <c r="A20126" s="114" t="s">
        <v>2259</v>
      </c>
      <c r="B20126">
        <v>641</v>
      </c>
      <c r="C20126" s="114" t="s">
        <v>53</v>
      </c>
      <c r="D20126" s="114" t="s">
        <v>404</v>
      </c>
      <c r="E20126" s="115">
        <v>44895</v>
      </c>
      <c r="F20126" s="192">
        <v>0.77969907407407413</v>
      </c>
      <c r="G20126">
        <v>2</v>
      </c>
      <c r="H20126" s="114" t="s">
        <v>405</v>
      </c>
      <c r="I20126"/>
    </row>
    <row r="20127" spans="1:9" x14ac:dyDescent="0.25">
      <c r="A20127" s="114" t="s">
        <v>2259</v>
      </c>
      <c r="B20127">
        <v>642</v>
      </c>
      <c r="C20127" s="114" t="s">
        <v>52</v>
      </c>
      <c r="D20127" s="114" t="s">
        <v>306</v>
      </c>
      <c r="E20127" s="115">
        <v>44895</v>
      </c>
      <c r="F20127" s="192">
        <v>0.77981481481481485</v>
      </c>
      <c r="G20127">
        <v>2</v>
      </c>
      <c r="H20127" s="114" t="s">
        <v>307</v>
      </c>
      <c r="I20127">
        <v>5391490</v>
      </c>
    </row>
    <row r="20128" spans="1:9" x14ac:dyDescent="0.25">
      <c r="A20128" s="114" t="s">
        <v>2259</v>
      </c>
      <c r="B20128">
        <v>643</v>
      </c>
      <c r="C20128" s="114" t="s">
        <v>53</v>
      </c>
      <c r="D20128" s="114" t="s">
        <v>660</v>
      </c>
      <c r="E20128" s="115">
        <v>44895</v>
      </c>
      <c r="F20128" s="192">
        <v>0.7798842592592593</v>
      </c>
      <c r="G20128">
        <v>2</v>
      </c>
      <c r="H20128" s="114" t="s">
        <v>661</v>
      </c>
      <c r="I20128"/>
    </row>
    <row r="20129" spans="1:9" x14ac:dyDescent="0.25">
      <c r="A20129" s="114" t="s">
        <v>2259</v>
      </c>
      <c r="B20129">
        <v>644</v>
      </c>
      <c r="C20129" s="114" t="s">
        <v>56</v>
      </c>
      <c r="D20129" s="114" t="s">
        <v>2100</v>
      </c>
      <c r="E20129" s="115">
        <v>44895</v>
      </c>
      <c r="F20129" s="192">
        <v>0.78001157407407407</v>
      </c>
      <c r="G20129">
        <v>2</v>
      </c>
      <c r="H20129" s="114" t="s">
        <v>56</v>
      </c>
      <c r="I20129"/>
    </row>
    <row r="20130" spans="1:9" x14ac:dyDescent="0.25">
      <c r="A20130" s="114" t="s">
        <v>2259</v>
      </c>
      <c r="B20130">
        <v>645</v>
      </c>
      <c r="C20130" s="114" t="s">
        <v>52</v>
      </c>
      <c r="D20130" s="114" t="s">
        <v>1436</v>
      </c>
      <c r="E20130" s="115">
        <v>44895</v>
      </c>
      <c r="F20130" s="192">
        <v>0.78008101851851852</v>
      </c>
      <c r="G20130">
        <v>2</v>
      </c>
      <c r="H20130" s="114" t="s">
        <v>1437</v>
      </c>
      <c r="I20130">
        <v>5399063</v>
      </c>
    </row>
    <row r="20131" spans="1:9" x14ac:dyDescent="0.25">
      <c r="A20131" s="114" t="s">
        <v>2259</v>
      </c>
      <c r="B20131">
        <v>646</v>
      </c>
      <c r="C20131" s="114" t="s">
        <v>53</v>
      </c>
      <c r="D20131" s="114" t="s">
        <v>787</v>
      </c>
      <c r="E20131" s="115">
        <v>44895</v>
      </c>
      <c r="F20131" s="192">
        <v>0.78031249999999996</v>
      </c>
      <c r="G20131">
        <v>2</v>
      </c>
      <c r="H20131" s="114" t="s">
        <v>788</v>
      </c>
      <c r="I20131">
        <v>5439690</v>
      </c>
    </row>
    <row r="20132" spans="1:9" x14ac:dyDescent="0.25">
      <c r="A20132" s="114" t="s">
        <v>2259</v>
      </c>
      <c r="B20132">
        <v>647</v>
      </c>
      <c r="C20132" s="114" t="s">
        <v>52</v>
      </c>
      <c r="D20132" s="114" t="s">
        <v>484</v>
      </c>
      <c r="E20132" s="115">
        <v>44895</v>
      </c>
      <c r="F20132" s="192">
        <v>0.78076388888888892</v>
      </c>
      <c r="G20132">
        <v>2</v>
      </c>
      <c r="H20132" s="114" t="s">
        <v>485</v>
      </c>
      <c r="I20132">
        <v>5419317</v>
      </c>
    </row>
    <row r="20133" spans="1:9" x14ac:dyDescent="0.25">
      <c r="A20133" s="114" t="s">
        <v>2259</v>
      </c>
      <c r="B20133">
        <v>648</v>
      </c>
      <c r="C20133" s="114" t="s">
        <v>52</v>
      </c>
      <c r="D20133" s="114" t="s">
        <v>596</v>
      </c>
      <c r="E20133" s="115">
        <v>44895</v>
      </c>
      <c r="F20133" s="192">
        <v>0.78112268518518524</v>
      </c>
      <c r="G20133">
        <v>2</v>
      </c>
      <c r="H20133" s="114" t="s">
        <v>597</v>
      </c>
      <c r="I20133">
        <v>4363276</v>
      </c>
    </row>
    <row r="20134" spans="1:9" x14ac:dyDescent="0.25">
      <c r="A20134" s="114" t="s">
        <v>2259</v>
      </c>
      <c r="B20134">
        <v>649</v>
      </c>
      <c r="C20134" s="114" t="s">
        <v>52</v>
      </c>
      <c r="D20134" s="114" t="s">
        <v>360</v>
      </c>
      <c r="E20134" s="115">
        <v>44895</v>
      </c>
      <c r="F20134" s="192">
        <v>0.78135416666666668</v>
      </c>
      <c r="G20134">
        <v>2</v>
      </c>
      <c r="H20134" s="114" t="s">
        <v>361</v>
      </c>
      <c r="I20134">
        <v>5503300</v>
      </c>
    </row>
    <row r="20135" spans="1:9" x14ac:dyDescent="0.25">
      <c r="A20135" s="114" t="s">
        <v>2259</v>
      </c>
      <c r="B20135">
        <v>650</v>
      </c>
      <c r="C20135" s="114" t="s">
        <v>52</v>
      </c>
      <c r="D20135" s="114" t="s">
        <v>550</v>
      </c>
      <c r="E20135" s="115">
        <v>44895</v>
      </c>
      <c r="F20135" s="192">
        <v>0.78141203703703699</v>
      </c>
      <c r="G20135">
        <v>2</v>
      </c>
      <c r="H20135" s="114" t="s">
        <v>551</v>
      </c>
      <c r="I20135">
        <v>5417638</v>
      </c>
    </row>
    <row r="20136" spans="1:9" x14ac:dyDescent="0.25">
      <c r="A20136" s="114" t="s">
        <v>2259</v>
      </c>
      <c r="B20136">
        <v>651</v>
      </c>
      <c r="C20136" s="114" t="s">
        <v>53</v>
      </c>
      <c r="D20136" s="114" t="s">
        <v>376</v>
      </c>
      <c r="E20136" s="115">
        <v>44895</v>
      </c>
      <c r="F20136" s="192">
        <v>0.78208333333333335</v>
      </c>
      <c r="G20136">
        <v>2</v>
      </c>
      <c r="H20136" s="114" t="s">
        <v>377</v>
      </c>
      <c r="I20136">
        <v>14959868</v>
      </c>
    </row>
    <row r="20137" spans="1:9" x14ac:dyDescent="0.25">
      <c r="A20137" s="114" t="s">
        <v>2259</v>
      </c>
      <c r="B20137">
        <v>652</v>
      </c>
      <c r="C20137" s="114" t="s">
        <v>53</v>
      </c>
      <c r="D20137" s="114" t="s">
        <v>1151</v>
      </c>
      <c r="E20137" s="115">
        <v>44895</v>
      </c>
      <c r="F20137" s="192">
        <v>0.78214120370370366</v>
      </c>
      <c r="G20137">
        <v>2</v>
      </c>
      <c r="H20137" s="114" t="s">
        <v>1152</v>
      </c>
      <c r="I20137"/>
    </row>
    <row r="20138" spans="1:9" x14ac:dyDescent="0.25">
      <c r="A20138" s="114" t="s">
        <v>2259</v>
      </c>
      <c r="B20138">
        <v>653</v>
      </c>
      <c r="C20138" s="114" t="s">
        <v>52</v>
      </c>
      <c r="D20138" s="114" t="s">
        <v>1209</v>
      </c>
      <c r="E20138" s="115">
        <v>44895</v>
      </c>
      <c r="F20138" s="192">
        <v>0.78221064814814811</v>
      </c>
      <c r="G20138">
        <v>2</v>
      </c>
      <c r="H20138" s="114" t="s">
        <v>1210</v>
      </c>
      <c r="I20138">
        <v>7610039</v>
      </c>
    </row>
    <row r="20139" spans="1:9" x14ac:dyDescent="0.25">
      <c r="A20139" s="114" t="s">
        <v>2259</v>
      </c>
      <c r="B20139">
        <v>654</v>
      </c>
      <c r="C20139" s="114" t="s">
        <v>54</v>
      </c>
      <c r="D20139" s="114" t="s">
        <v>2133</v>
      </c>
      <c r="E20139" s="115">
        <v>44895</v>
      </c>
      <c r="F20139" s="192">
        <v>0.78238425925925925</v>
      </c>
      <c r="G20139">
        <v>2</v>
      </c>
      <c r="H20139" s="114" t="s">
        <v>2134</v>
      </c>
      <c r="I20139">
        <v>14929807</v>
      </c>
    </row>
    <row r="20140" spans="1:9" x14ac:dyDescent="0.25">
      <c r="A20140" s="114" t="s">
        <v>2259</v>
      </c>
      <c r="B20140">
        <v>655</v>
      </c>
      <c r="C20140" s="114" t="s">
        <v>54</v>
      </c>
      <c r="D20140" s="114" t="s">
        <v>682</v>
      </c>
      <c r="E20140" s="115">
        <v>44895</v>
      </c>
      <c r="F20140" s="192">
        <v>0.78245370370370371</v>
      </c>
      <c r="G20140">
        <v>2</v>
      </c>
      <c r="H20140" s="114" t="s">
        <v>683</v>
      </c>
      <c r="I20140">
        <v>5333932</v>
      </c>
    </row>
    <row r="20141" spans="1:9" x14ac:dyDescent="0.25">
      <c r="A20141" s="114" t="s">
        <v>2259</v>
      </c>
      <c r="B20141">
        <v>656</v>
      </c>
      <c r="C20141" s="114" t="s">
        <v>54</v>
      </c>
      <c r="D20141" s="114" t="s">
        <v>254</v>
      </c>
      <c r="E20141" s="115">
        <v>44895</v>
      </c>
      <c r="F20141" s="192">
        <v>0.78297453703703701</v>
      </c>
      <c r="G20141">
        <v>2</v>
      </c>
      <c r="H20141" s="114" t="s">
        <v>255</v>
      </c>
      <c r="I20141">
        <v>5345943</v>
      </c>
    </row>
    <row r="20142" spans="1:9" x14ac:dyDescent="0.25">
      <c r="A20142" s="114" t="s">
        <v>2259</v>
      </c>
      <c r="B20142">
        <v>657</v>
      </c>
      <c r="C20142" s="114" t="s">
        <v>52</v>
      </c>
      <c r="D20142" s="114" t="s">
        <v>336</v>
      </c>
      <c r="E20142" s="115">
        <v>44895</v>
      </c>
      <c r="F20142" s="192">
        <v>0.7834606481481482</v>
      </c>
      <c r="G20142">
        <v>2</v>
      </c>
      <c r="H20142" s="114" t="s">
        <v>337</v>
      </c>
      <c r="I20142">
        <v>5368010</v>
      </c>
    </row>
    <row r="20143" spans="1:9" x14ac:dyDescent="0.25">
      <c r="A20143" s="114" t="s">
        <v>2259</v>
      </c>
      <c r="B20143">
        <v>658</v>
      </c>
      <c r="C20143" s="114" t="s">
        <v>53</v>
      </c>
      <c r="D20143" s="114" t="s">
        <v>438</v>
      </c>
      <c r="E20143" s="115">
        <v>44895</v>
      </c>
      <c r="F20143" s="192">
        <v>0.78353009259259254</v>
      </c>
      <c r="G20143">
        <v>2</v>
      </c>
      <c r="H20143" s="114" t="s">
        <v>439</v>
      </c>
      <c r="I20143">
        <v>2044229</v>
      </c>
    </row>
    <row r="20144" spans="1:9" x14ac:dyDescent="0.25">
      <c r="A20144" s="114" t="s">
        <v>2259</v>
      </c>
      <c r="B20144">
        <v>659</v>
      </c>
      <c r="C20144" s="114" t="s">
        <v>52</v>
      </c>
      <c r="D20144" s="114" t="s">
        <v>1929</v>
      </c>
      <c r="E20144" s="115">
        <v>44895</v>
      </c>
      <c r="F20144" s="192">
        <v>0.78380787037037036</v>
      </c>
      <c r="G20144">
        <v>2</v>
      </c>
      <c r="H20144" s="114" t="s">
        <v>1930</v>
      </c>
      <c r="I20144">
        <v>5387631</v>
      </c>
    </row>
    <row r="20145" spans="1:9" x14ac:dyDescent="0.25">
      <c r="A20145" s="114" t="s">
        <v>2259</v>
      </c>
      <c r="B20145">
        <v>660</v>
      </c>
      <c r="C20145" s="114" t="s">
        <v>52</v>
      </c>
      <c r="D20145" s="114" t="s">
        <v>839</v>
      </c>
      <c r="E20145" s="115">
        <v>44895</v>
      </c>
      <c r="F20145" s="192">
        <v>0.7845833333333333</v>
      </c>
      <c r="G20145">
        <v>2</v>
      </c>
      <c r="H20145" s="114" t="s">
        <v>840</v>
      </c>
      <c r="I20145">
        <v>5404447</v>
      </c>
    </row>
    <row r="20146" spans="1:9" x14ac:dyDescent="0.25">
      <c r="A20146" s="114" t="s">
        <v>2259</v>
      </c>
      <c r="B20146">
        <v>661</v>
      </c>
      <c r="C20146" s="114" t="s">
        <v>54</v>
      </c>
      <c r="D20146" s="114" t="s">
        <v>468</v>
      </c>
      <c r="E20146" s="115">
        <v>44895</v>
      </c>
      <c r="F20146" s="192">
        <v>0.7847453703703704</v>
      </c>
      <c r="G20146">
        <v>2</v>
      </c>
      <c r="H20146" s="114" t="s">
        <v>469</v>
      </c>
      <c r="I20146">
        <v>7353518</v>
      </c>
    </row>
    <row r="20147" spans="1:9" x14ac:dyDescent="0.25">
      <c r="A20147" s="114" t="s">
        <v>2259</v>
      </c>
      <c r="B20147">
        <v>662</v>
      </c>
      <c r="C20147" s="114" t="s">
        <v>52</v>
      </c>
      <c r="D20147" s="114" t="s">
        <v>1234</v>
      </c>
      <c r="E20147" s="115">
        <v>44895</v>
      </c>
      <c r="F20147" s="192">
        <v>0.78484953703703708</v>
      </c>
      <c r="G20147">
        <v>2</v>
      </c>
      <c r="H20147" s="114" t="s">
        <v>1235</v>
      </c>
      <c r="I20147">
        <v>5435787</v>
      </c>
    </row>
    <row r="20148" spans="1:9" x14ac:dyDescent="0.25">
      <c r="A20148" s="114" t="s">
        <v>2259</v>
      </c>
      <c r="B20148">
        <v>663</v>
      </c>
      <c r="C20148" s="114" t="s">
        <v>54</v>
      </c>
      <c r="D20148" s="114" t="s">
        <v>1571</v>
      </c>
      <c r="E20148" s="115">
        <v>44895</v>
      </c>
      <c r="F20148" s="192">
        <v>0.78548611111111111</v>
      </c>
      <c r="G20148">
        <v>2</v>
      </c>
      <c r="H20148" s="114" t="s">
        <v>1572</v>
      </c>
      <c r="I20148"/>
    </row>
    <row r="20149" spans="1:9" x14ac:dyDescent="0.25">
      <c r="A20149" s="114" t="s">
        <v>2259</v>
      </c>
      <c r="B20149">
        <v>664</v>
      </c>
      <c r="C20149" s="114" t="s">
        <v>53</v>
      </c>
      <c r="D20149" s="114" t="s">
        <v>604</v>
      </c>
      <c r="E20149" s="115">
        <v>44895</v>
      </c>
      <c r="F20149" s="192">
        <v>0.78594907407407411</v>
      </c>
      <c r="G20149">
        <v>2</v>
      </c>
      <c r="H20149" s="114" t="s">
        <v>605</v>
      </c>
      <c r="I20149"/>
    </row>
    <row r="20150" spans="1:9" x14ac:dyDescent="0.25">
      <c r="A20150" s="114" t="s">
        <v>2259</v>
      </c>
      <c r="B20150">
        <v>665</v>
      </c>
      <c r="C20150" s="114" t="s">
        <v>53</v>
      </c>
      <c r="D20150" s="114" t="s">
        <v>1602</v>
      </c>
      <c r="E20150" s="115">
        <v>44895</v>
      </c>
      <c r="F20150" s="192">
        <v>0.78608796296296302</v>
      </c>
      <c r="G20150">
        <v>2</v>
      </c>
      <c r="H20150" s="114" t="s">
        <v>1603</v>
      </c>
      <c r="I20150"/>
    </row>
    <row r="20151" spans="1:9" x14ac:dyDescent="0.25">
      <c r="A20151" s="114" t="s">
        <v>2259</v>
      </c>
      <c r="B20151">
        <v>666</v>
      </c>
      <c r="C20151" s="114" t="s">
        <v>53</v>
      </c>
      <c r="D20151" s="114" t="s">
        <v>811</v>
      </c>
      <c r="E20151" s="115">
        <v>44895</v>
      </c>
      <c r="F20151" s="192">
        <v>0.78652777777777783</v>
      </c>
      <c r="G20151">
        <v>2</v>
      </c>
      <c r="H20151" s="114" t="s">
        <v>812</v>
      </c>
      <c r="I20151">
        <v>2025608</v>
      </c>
    </row>
    <row r="20152" spans="1:9" x14ac:dyDescent="0.25">
      <c r="A20152" s="114" t="s">
        <v>2259</v>
      </c>
      <c r="B20152">
        <v>667</v>
      </c>
      <c r="C20152" s="114" t="s">
        <v>53</v>
      </c>
      <c r="D20152" s="114" t="s">
        <v>422</v>
      </c>
      <c r="E20152" s="115">
        <v>44895</v>
      </c>
      <c r="F20152" s="192">
        <v>0.78693287037037041</v>
      </c>
      <c r="G20152">
        <v>2</v>
      </c>
      <c r="H20152" s="114" t="s">
        <v>423</v>
      </c>
      <c r="I20152">
        <v>5425549</v>
      </c>
    </row>
    <row r="20153" spans="1:9" x14ac:dyDescent="0.25">
      <c r="A20153" s="114" t="s">
        <v>2259</v>
      </c>
      <c r="B20153">
        <v>668</v>
      </c>
      <c r="C20153" s="114" t="s">
        <v>54</v>
      </c>
      <c r="D20153" s="114" t="s">
        <v>1228</v>
      </c>
      <c r="E20153" s="115">
        <v>44895</v>
      </c>
      <c r="F20153" s="192">
        <v>0.78728009259259257</v>
      </c>
      <c r="G20153">
        <v>2</v>
      </c>
      <c r="H20153" s="114" t="s">
        <v>1229</v>
      </c>
      <c r="I20153">
        <v>5497133</v>
      </c>
    </row>
    <row r="20154" spans="1:9" x14ac:dyDescent="0.25">
      <c r="A20154" s="114" t="s">
        <v>2259</v>
      </c>
      <c r="B20154">
        <v>669</v>
      </c>
      <c r="C20154" s="114" t="s">
        <v>52</v>
      </c>
      <c r="D20154" s="114" t="s">
        <v>1407</v>
      </c>
      <c r="E20154" s="115">
        <v>44895</v>
      </c>
      <c r="F20154" s="192">
        <v>0.78920138888888891</v>
      </c>
      <c r="G20154">
        <v>2</v>
      </c>
      <c r="H20154" s="114" t="s">
        <v>1408</v>
      </c>
      <c r="I20154"/>
    </row>
    <row r="20155" spans="1:9" x14ac:dyDescent="0.25">
      <c r="A20155" s="114" t="s">
        <v>2259</v>
      </c>
      <c r="B20155">
        <v>670</v>
      </c>
      <c r="C20155" s="114" t="s">
        <v>52</v>
      </c>
      <c r="D20155" s="114" t="s">
        <v>829</v>
      </c>
      <c r="E20155" s="115">
        <v>44895</v>
      </c>
      <c r="F20155" s="192">
        <v>0.7892824074074074</v>
      </c>
      <c r="G20155">
        <v>2</v>
      </c>
      <c r="H20155" s="114" t="s">
        <v>830</v>
      </c>
      <c r="I20155">
        <v>5495578</v>
      </c>
    </row>
    <row r="20156" spans="1:9" x14ac:dyDescent="0.25">
      <c r="A20156" s="114" t="s">
        <v>2259</v>
      </c>
      <c r="B20156">
        <v>671</v>
      </c>
      <c r="C20156" s="114" t="s">
        <v>52</v>
      </c>
      <c r="D20156" s="114" t="s">
        <v>2044</v>
      </c>
      <c r="E20156" s="115">
        <v>44895</v>
      </c>
      <c r="F20156" s="192">
        <v>0.78934027777777782</v>
      </c>
      <c r="G20156">
        <v>2</v>
      </c>
      <c r="H20156" s="114" t="s">
        <v>2045</v>
      </c>
      <c r="I20156">
        <v>14137632</v>
      </c>
    </row>
    <row r="20157" spans="1:9" x14ac:dyDescent="0.25">
      <c r="A20157" s="114" t="s">
        <v>2259</v>
      </c>
      <c r="B20157">
        <v>672</v>
      </c>
      <c r="C20157" s="114" t="s">
        <v>56</v>
      </c>
      <c r="D20157" s="114" t="s">
        <v>1925</v>
      </c>
      <c r="E20157" s="115">
        <v>44895</v>
      </c>
      <c r="F20157" s="192">
        <v>0.78950231481481481</v>
      </c>
      <c r="G20157">
        <v>2</v>
      </c>
      <c r="H20157" s="114" t="s">
        <v>56</v>
      </c>
      <c r="I20157"/>
    </row>
    <row r="20158" spans="1:9" x14ac:dyDescent="0.25">
      <c r="A20158" s="114" t="s">
        <v>2259</v>
      </c>
      <c r="B20158">
        <v>673</v>
      </c>
      <c r="C20158" s="114" t="s">
        <v>52</v>
      </c>
      <c r="D20158" s="114" t="s">
        <v>1244</v>
      </c>
      <c r="E20158" s="115">
        <v>44895</v>
      </c>
      <c r="F20158" s="192">
        <v>0.78978009259259263</v>
      </c>
      <c r="G20158">
        <v>2</v>
      </c>
      <c r="H20158" s="114" t="s">
        <v>1245</v>
      </c>
      <c r="I20158">
        <v>14934821</v>
      </c>
    </row>
    <row r="20159" spans="1:9" x14ac:dyDescent="0.25">
      <c r="A20159" s="114" t="s">
        <v>2259</v>
      </c>
      <c r="B20159">
        <v>674</v>
      </c>
      <c r="C20159" s="114" t="s">
        <v>53</v>
      </c>
      <c r="D20159" s="114" t="s">
        <v>1282</v>
      </c>
      <c r="E20159" s="115">
        <v>44895</v>
      </c>
      <c r="F20159" s="192">
        <v>0.79037037037037039</v>
      </c>
      <c r="G20159">
        <v>2</v>
      </c>
      <c r="H20159" s="114" t="s">
        <v>1283</v>
      </c>
      <c r="I20159">
        <v>2099344</v>
      </c>
    </row>
    <row r="20160" spans="1:9" x14ac:dyDescent="0.25">
      <c r="A20160" s="114" t="s">
        <v>2259</v>
      </c>
      <c r="B20160">
        <v>675</v>
      </c>
      <c r="C20160" s="114" t="s">
        <v>56</v>
      </c>
      <c r="D20160" s="114" t="s">
        <v>1400</v>
      </c>
      <c r="E20160" s="115">
        <v>44895</v>
      </c>
      <c r="F20160" s="192">
        <v>0.79063657407407406</v>
      </c>
      <c r="G20160">
        <v>2</v>
      </c>
      <c r="H20160" s="114" t="s">
        <v>1401</v>
      </c>
      <c r="I20160">
        <v>4800395</v>
      </c>
    </row>
    <row r="20161" spans="1:9" x14ac:dyDescent="0.25">
      <c r="A20161" s="114" t="s">
        <v>2259</v>
      </c>
      <c r="B20161">
        <v>676</v>
      </c>
      <c r="C20161" s="114" t="s">
        <v>53</v>
      </c>
      <c r="D20161" s="114" t="s">
        <v>1143</v>
      </c>
      <c r="E20161" s="115">
        <v>44895</v>
      </c>
      <c r="F20161" s="192">
        <v>0.79167824074074078</v>
      </c>
      <c r="G20161">
        <v>2</v>
      </c>
      <c r="H20161" s="114" t="s">
        <v>1144</v>
      </c>
      <c r="I20161"/>
    </row>
    <row r="20162" spans="1:9" x14ac:dyDescent="0.25">
      <c r="A20162" s="114" t="s">
        <v>2259</v>
      </c>
      <c r="B20162">
        <v>677</v>
      </c>
      <c r="C20162" s="114" t="s">
        <v>52</v>
      </c>
      <c r="D20162" s="114" t="s">
        <v>1338</v>
      </c>
      <c r="E20162" s="115">
        <v>44895</v>
      </c>
      <c r="F20162" s="192">
        <v>0.79226851851851854</v>
      </c>
      <c r="G20162">
        <v>2</v>
      </c>
      <c r="H20162" s="114" t="s">
        <v>1339</v>
      </c>
      <c r="I20162">
        <v>5353743</v>
      </c>
    </row>
    <row r="20163" spans="1:9" x14ac:dyDescent="0.25">
      <c r="A20163" s="114" t="s">
        <v>2259</v>
      </c>
      <c r="B20163">
        <v>678</v>
      </c>
      <c r="C20163" s="114" t="s">
        <v>52</v>
      </c>
      <c r="D20163" s="114" t="s">
        <v>665</v>
      </c>
      <c r="E20163" s="115">
        <v>44895</v>
      </c>
      <c r="F20163" s="192">
        <v>0.79341435185185183</v>
      </c>
      <c r="G20163">
        <v>2</v>
      </c>
      <c r="H20163" s="114" t="s">
        <v>666</v>
      </c>
      <c r="I20163">
        <v>3666519</v>
      </c>
    </row>
    <row r="20164" spans="1:9" x14ac:dyDescent="0.25">
      <c r="A20164" s="114" t="s">
        <v>2259</v>
      </c>
      <c r="B20164">
        <v>679</v>
      </c>
      <c r="C20164" s="114" t="s">
        <v>52</v>
      </c>
      <c r="D20164" s="114" t="s">
        <v>775</v>
      </c>
      <c r="E20164" s="115">
        <v>44895</v>
      </c>
      <c r="F20164" s="192">
        <v>0.79380787037037037</v>
      </c>
      <c r="G20164">
        <v>2</v>
      </c>
      <c r="H20164" s="114" t="s">
        <v>776</v>
      </c>
      <c r="I20164">
        <v>8117972</v>
      </c>
    </row>
    <row r="20165" spans="1:9" x14ac:dyDescent="0.25">
      <c r="A20165" s="114" t="s">
        <v>2259</v>
      </c>
      <c r="B20165">
        <v>680</v>
      </c>
      <c r="C20165" s="114" t="s">
        <v>52</v>
      </c>
      <c r="D20165" s="114" t="s">
        <v>1260</v>
      </c>
      <c r="E20165" s="115">
        <v>44895</v>
      </c>
      <c r="F20165" s="192">
        <v>0.79425925925925922</v>
      </c>
      <c r="G20165">
        <v>2</v>
      </c>
      <c r="H20165" s="114" t="s">
        <v>1261</v>
      </c>
      <c r="I20165">
        <v>5352308</v>
      </c>
    </row>
    <row r="20166" spans="1:9" x14ac:dyDescent="0.25">
      <c r="A20166" s="114" t="s">
        <v>2259</v>
      </c>
      <c r="B20166">
        <v>681</v>
      </c>
      <c r="C20166" s="114" t="s">
        <v>52</v>
      </c>
      <c r="D20166" s="114" t="s">
        <v>1521</v>
      </c>
      <c r="E20166" s="115">
        <v>44895</v>
      </c>
      <c r="F20166" s="192">
        <v>0.79516203703703703</v>
      </c>
      <c r="G20166">
        <v>2</v>
      </c>
      <c r="H20166" s="114" t="s">
        <v>1522</v>
      </c>
      <c r="I20166">
        <v>6702196</v>
      </c>
    </row>
    <row r="20167" spans="1:9" x14ac:dyDescent="0.25">
      <c r="A20167" s="114" t="s">
        <v>2259</v>
      </c>
      <c r="B20167">
        <v>682</v>
      </c>
      <c r="C20167" s="114" t="s">
        <v>52</v>
      </c>
      <c r="D20167" s="114" t="s">
        <v>290</v>
      </c>
      <c r="E20167" s="115">
        <v>44895</v>
      </c>
      <c r="F20167" s="192">
        <v>0.79565972222222225</v>
      </c>
      <c r="G20167">
        <v>2</v>
      </c>
      <c r="H20167" s="114" t="s">
        <v>291</v>
      </c>
      <c r="I20167">
        <v>5382255</v>
      </c>
    </row>
    <row r="20168" spans="1:9" x14ac:dyDescent="0.25">
      <c r="A20168" s="114" t="s">
        <v>2259</v>
      </c>
      <c r="B20168">
        <v>683</v>
      </c>
      <c r="C20168" s="114" t="s">
        <v>54</v>
      </c>
      <c r="D20168" s="114" t="s">
        <v>1567</v>
      </c>
      <c r="E20168" s="115">
        <v>44895</v>
      </c>
      <c r="F20168" s="192">
        <v>0.79660879629629633</v>
      </c>
      <c r="G20168">
        <v>2</v>
      </c>
      <c r="H20168" s="114" t="s">
        <v>1568</v>
      </c>
      <c r="I20168">
        <v>5349830</v>
      </c>
    </row>
    <row r="20169" spans="1:9" x14ac:dyDescent="0.25">
      <c r="A20169" s="114" t="s">
        <v>2259</v>
      </c>
      <c r="B20169">
        <v>684</v>
      </c>
      <c r="C20169" s="114" t="s">
        <v>52</v>
      </c>
      <c r="D20169" s="114" t="s">
        <v>1575</v>
      </c>
      <c r="E20169" s="115">
        <v>44895</v>
      </c>
      <c r="F20169" s="192">
        <v>0.79787037037037034</v>
      </c>
      <c r="G20169">
        <v>2</v>
      </c>
      <c r="H20169" s="114" t="s">
        <v>1576</v>
      </c>
      <c r="I20169">
        <v>5435796</v>
      </c>
    </row>
    <row r="20170" spans="1:9" x14ac:dyDescent="0.25">
      <c r="A20170" s="114" t="s">
        <v>2259</v>
      </c>
      <c r="B20170">
        <v>685</v>
      </c>
      <c r="C20170" s="114" t="s">
        <v>52</v>
      </c>
      <c r="D20170" s="114" t="s">
        <v>350</v>
      </c>
      <c r="E20170" s="115">
        <v>44895</v>
      </c>
      <c r="F20170" s="192">
        <v>0.7981018518518519</v>
      </c>
      <c r="G20170">
        <v>2</v>
      </c>
      <c r="H20170" s="114" t="s">
        <v>351</v>
      </c>
      <c r="I20170">
        <v>14929941</v>
      </c>
    </row>
    <row r="20171" spans="1:9" x14ac:dyDescent="0.25">
      <c r="A20171" s="114" t="s">
        <v>2259</v>
      </c>
      <c r="B20171">
        <v>686</v>
      </c>
      <c r="C20171" s="114" t="s">
        <v>53</v>
      </c>
      <c r="D20171" s="114" t="s">
        <v>656</v>
      </c>
      <c r="E20171" s="115">
        <v>44895</v>
      </c>
      <c r="F20171" s="192">
        <v>0.79865740740740743</v>
      </c>
      <c r="G20171">
        <v>2</v>
      </c>
      <c r="H20171" s="114" t="s">
        <v>657</v>
      </c>
      <c r="I20171"/>
    </row>
    <row r="20172" spans="1:9" x14ac:dyDescent="0.25">
      <c r="A20172" s="114" t="s">
        <v>2259</v>
      </c>
      <c r="B20172">
        <v>687</v>
      </c>
      <c r="C20172" s="114" t="s">
        <v>53</v>
      </c>
      <c r="D20172" s="114" t="s">
        <v>1286</v>
      </c>
      <c r="E20172" s="115">
        <v>44895</v>
      </c>
      <c r="F20172" s="192">
        <v>0.79913194444444446</v>
      </c>
      <c r="G20172">
        <v>2</v>
      </c>
      <c r="H20172" s="114" t="s">
        <v>1287</v>
      </c>
      <c r="I20172"/>
    </row>
    <row r="20173" spans="1:9" x14ac:dyDescent="0.25">
      <c r="A20173" s="114" t="s">
        <v>2259</v>
      </c>
      <c r="B20173">
        <v>688</v>
      </c>
      <c r="C20173" s="114" t="s">
        <v>52</v>
      </c>
      <c r="D20173" s="114" t="s">
        <v>1946</v>
      </c>
      <c r="E20173" s="115">
        <v>44895</v>
      </c>
      <c r="F20173" s="192">
        <v>0.79953703703703705</v>
      </c>
      <c r="G20173">
        <v>2</v>
      </c>
      <c r="H20173" s="114" t="s">
        <v>1947</v>
      </c>
      <c r="I20173">
        <v>5427043</v>
      </c>
    </row>
    <row r="20174" spans="1:9" x14ac:dyDescent="0.25">
      <c r="A20174" s="114" t="s">
        <v>2259</v>
      </c>
      <c r="B20174">
        <v>689</v>
      </c>
      <c r="C20174" s="114" t="s">
        <v>52</v>
      </c>
      <c r="D20174" s="114" t="s">
        <v>1632</v>
      </c>
      <c r="E20174" s="115">
        <v>44895</v>
      </c>
      <c r="F20174" s="192">
        <v>0.79989583333333336</v>
      </c>
      <c r="G20174">
        <v>2</v>
      </c>
      <c r="H20174" s="114" t="s">
        <v>1633</v>
      </c>
      <c r="I20174">
        <v>5367512</v>
      </c>
    </row>
    <row r="20175" spans="1:9" x14ac:dyDescent="0.25">
      <c r="A20175" s="114" t="s">
        <v>2259</v>
      </c>
      <c r="B20175">
        <v>690</v>
      </c>
      <c r="C20175" s="114" t="s">
        <v>53</v>
      </c>
      <c r="D20175" s="114" t="s">
        <v>212</v>
      </c>
      <c r="E20175" s="115">
        <v>44895</v>
      </c>
      <c r="F20175" s="192">
        <v>0.79996527777777782</v>
      </c>
      <c r="G20175">
        <v>2</v>
      </c>
      <c r="H20175" s="114" t="s">
        <v>213</v>
      </c>
      <c r="I20175">
        <v>14930541</v>
      </c>
    </row>
    <row r="20176" spans="1:9" x14ac:dyDescent="0.25">
      <c r="A20176" s="114" t="s">
        <v>2259</v>
      </c>
      <c r="B20176">
        <v>691</v>
      </c>
      <c r="C20176" s="114" t="s">
        <v>53</v>
      </c>
      <c r="D20176" s="114" t="s">
        <v>1503</v>
      </c>
      <c r="E20176" s="115">
        <v>44895</v>
      </c>
      <c r="F20176" s="192">
        <v>0.80031249999999998</v>
      </c>
      <c r="G20176">
        <v>2</v>
      </c>
      <c r="H20176" s="114" t="s">
        <v>1504</v>
      </c>
      <c r="I20176">
        <v>5449089</v>
      </c>
    </row>
    <row r="20177" spans="1:9" x14ac:dyDescent="0.25">
      <c r="A20177" s="114" t="s">
        <v>2259</v>
      </c>
      <c r="B20177">
        <v>692</v>
      </c>
      <c r="C20177" s="114" t="s">
        <v>53</v>
      </c>
      <c r="D20177" s="114" t="s">
        <v>2239</v>
      </c>
      <c r="E20177" s="115">
        <v>44895</v>
      </c>
      <c r="F20177" s="192">
        <v>0.8003703703703704</v>
      </c>
      <c r="G20177">
        <v>2</v>
      </c>
      <c r="H20177" s="114" t="s">
        <v>2240</v>
      </c>
      <c r="I20177">
        <v>4854204</v>
      </c>
    </row>
    <row r="20178" spans="1:9" x14ac:dyDescent="0.25">
      <c r="A20178" s="114" t="s">
        <v>2259</v>
      </c>
      <c r="B20178">
        <v>693</v>
      </c>
      <c r="C20178" s="114" t="s">
        <v>58</v>
      </c>
      <c r="D20178" s="114" t="s">
        <v>1942</v>
      </c>
      <c r="E20178" s="115">
        <v>44895</v>
      </c>
      <c r="F20178" s="192">
        <v>0.80141203703703701</v>
      </c>
      <c r="G20178">
        <v>2</v>
      </c>
      <c r="H20178" s="114" t="s">
        <v>1943</v>
      </c>
      <c r="I20178">
        <v>6704283</v>
      </c>
    </row>
    <row r="20179" spans="1:9" x14ac:dyDescent="0.25">
      <c r="A20179" s="114" t="s">
        <v>2259</v>
      </c>
      <c r="B20179">
        <v>694</v>
      </c>
      <c r="C20179" s="114" t="s">
        <v>57</v>
      </c>
      <c r="D20179" s="114" t="s">
        <v>1923</v>
      </c>
      <c r="E20179" s="115">
        <v>44895</v>
      </c>
      <c r="F20179" s="192">
        <v>0.80148148148148146</v>
      </c>
      <c r="G20179">
        <v>2</v>
      </c>
      <c r="H20179" s="114" t="s">
        <v>1924</v>
      </c>
      <c r="I20179">
        <v>14980303</v>
      </c>
    </row>
    <row r="20180" spans="1:9" x14ac:dyDescent="0.25">
      <c r="A20180" s="114" t="s">
        <v>2259</v>
      </c>
      <c r="B20180">
        <v>695</v>
      </c>
      <c r="C20180" s="114" t="s">
        <v>53</v>
      </c>
      <c r="D20180" s="114" t="s">
        <v>344</v>
      </c>
      <c r="E20180" s="115">
        <v>44895</v>
      </c>
      <c r="F20180" s="192">
        <v>0.80202546296296295</v>
      </c>
      <c r="G20180">
        <v>2</v>
      </c>
      <c r="H20180" s="114" t="s">
        <v>345</v>
      </c>
      <c r="I20180">
        <v>2151575</v>
      </c>
    </row>
    <row r="20181" spans="1:9" x14ac:dyDescent="0.25">
      <c r="A20181" s="114" t="s">
        <v>2259</v>
      </c>
      <c r="B20181">
        <v>696</v>
      </c>
      <c r="C20181" s="114" t="s">
        <v>52</v>
      </c>
      <c r="D20181" s="114" t="s">
        <v>1322</v>
      </c>
      <c r="E20181" s="115">
        <v>44895</v>
      </c>
      <c r="F20181" s="192">
        <v>0.80986111111111114</v>
      </c>
      <c r="G20181">
        <v>2</v>
      </c>
      <c r="H20181" s="114" t="s">
        <v>1323</v>
      </c>
      <c r="I20181">
        <v>14824003</v>
      </c>
    </row>
    <row r="20182" spans="1:9" x14ac:dyDescent="0.25">
      <c r="A20182" s="114" t="s">
        <v>2259</v>
      </c>
      <c r="B20182">
        <v>697</v>
      </c>
      <c r="C20182" s="114" t="s">
        <v>54</v>
      </c>
      <c r="D20182" s="114" t="s">
        <v>252</v>
      </c>
      <c r="E20182" s="115">
        <v>44895</v>
      </c>
      <c r="F20182" s="192">
        <v>0.8606018518518519</v>
      </c>
      <c r="G20182">
        <v>2</v>
      </c>
      <c r="H20182" s="114" t="s">
        <v>253</v>
      </c>
      <c r="I20182">
        <v>5334326</v>
      </c>
    </row>
    <row r="20183" spans="1:9" x14ac:dyDescent="0.25">
      <c r="A20183" s="114" t="s">
        <v>2259</v>
      </c>
      <c r="B20183">
        <v>698</v>
      </c>
      <c r="C20183" s="114" t="s">
        <v>52</v>
      </c>
      <c r="D20183" s="114" t="s">
        <v>1248</v>
      </c>
      <c r="E20183" s="115">
        <v>44895</v>
      </c>
      <c r="F20183" s="192">
        <v>0.883275462962963</v>
      </c>
      <c r="G20183">
        <v>2</v>
      </c>
      <c r="H20183" s="114" t="s">
        <v>1249</v>
      </c>
      <c r="I20183">
        <v>5420315</v>
      </c>
    </row>
    <row r="20184" spans="1:9" x14ac:dyDescent="0.25">
      <c r="A20184" s="114" t="s">
        <v>2259</v>
      </c>
      <c r="B20184">
        <v>699</v>
      </c>
      <c r="C20184" s="114" t="s">
        <v>53</v>
      </c>
      <c r="D20184" s="114" t="s">
        <v>1731</v>
      </c>
      <c r="E20184" s="115">
        <v>44895</v>
      </c>
      <c r="F20184" s="192">
        <v>0.88350694444444444</v>
      </c>
      <c r="G20184">
        <v>2</v>
      </c>
      <c r="H20184" s="114" t="s">
        <v>1732</v>
      </c>
      <c r="I20184"/>
    </row>
    <row r="20185" spans="1:9" x14ac:dyDescent="0.25">
      <c r="A20185" s="114" t="s">
        <v>2259</v>
      </c>
      <c r="B20185">
        <v>700</v>
      </c>
      <c r="C20185" s="114" t="s">
        <v>53</v>
      </c>
      <c r="D20185" s="114" t="s">
        <v>1754</v>
      </c>
      <c r="E20185" s="115">
        <v>44895</v>
      </c>
      <c r="F20185" s="192">
        <v>0.8843981481481481</v>
      </c>
      <c r="G20185">
        <v>2</v>
      </c>
      <c r="H20185" s="114" t="s">
        <v>1755</v>
      </c>
      <c r="I20185">
        <v>15011282</v>
      </c>
    </row>
    <row r="20186" spans="1:9" x14ac:dyDescent="0.25">
      <c r="A20186" s="114" t="s">
        <v>2259</v>
      </c>
      <c r="B20186">
        <v>701</v>
      </c>
      <c r="C20186" s="114" t="s">
        <v>53</v>
      </c>
      <c r="D20186" s="114" t="s">
        <v>807</v>
      </c>
      <c r="E20186" s="115">
        <v>44895</v>
      </c>
      <c r="F20186" s="192">
        <v>0.88451388888888893</v>
      </c>
      <c r="G20186">
        <v>2</v>
      </c>
      <c r="H20186" s="114" t="s">
        <v>808</v>
      </c>
      <c r="I20186"/>
    </row>
    <row r="20187" spans="1:9" x14ac:dyDescent="0.25">
      <c r="A20187" s="114" t="s">
        <v>2259</v>
      </c>
      <c r="B20187">
        <v>702</v>
      </c>
      <c r="C20187" s="114" t="s">
        <v>53</v>
      </c>
      <c r="D20187" s="114" t="s">
        <v>728</v>
      </c>
      <c r="E20187" s="115">
        <v>44895</v>
      </c>
      <c r="F20187" s="192">
        <v>0.88473379629629634</v>
      </c>
      <c r="G20187">
        <v>2</v>
      </c>
      <c r="H20187" s="114" t="s">
        <v>729</v>
      </c>
      <c r="I20187">
        <v>5439920</v>
      </c>
    </row>
    <row r="20188" spans="1:9" x14ac:dyDescent="0.25">
      <c r="A20188" s="114" t="s">
        <v>2259</v>
      </c>
      <c r="B20188">
        <v>703</v>
      </c>
      <c r="C20188" s="114" t="s">
        <v>52</v>
      </c>
      <c r="D20188" s="114" t="s">
        <v>232</v>
      </c>
      <c r="E20188" s="115">
        <v>44895</v>
      </c>
      <c r="F20188" s="192">
        <v>0.88482638888888887</v>
      </c>
      <c r="G20188">
        <v>2</v>
      </c>
      <c r="H20188" s="114" t="s">
        <v>233</v>
      </c>
      <c r="I20188"/>
    </row>
    <row r="20189" spans="1:9" x14ac:dyDescent="0.25">
      <c r="A20189" s="114" t="s">
        <v>2259</v>
      </c>
      <c r="B20189">
        <v>704</v>
      </c>
      <c r="C20189" s="114" t="s">
        <v>53</v>
      </c>
      <c r="D20189" s="114" t="s">
        <v>1646</v>
      </c>
      <c r="E20189" s="115">
        <v>44895</v>
      </c>
      <c r="F20189" s="192">
        <v>0.88513888888888892</v>
      </c>
      <c r="G20189">
        <v>2</v>
      </c>
      <c r="H20189" s="114" t="s">
        <v>587</v>
      </c>
      <c r="I20189"/>
    </row>
    <row r="20190" spans="1:9" x14ac:dyDescent="0.25">
      <c r="A20190" s="114" t="s">
        <v>2259</v>
      </c>
      <c r="B20190">
        <v>705</v>
      </c>
      <c r="C20190" s="114" t="s">
        <v>52</v>
      </c>
      <c r="D20190" s="114" t="s">
        <v>770</v>
      </c>
      <c r="E20190" s="115">
        <v>44895</v>
      </c>
      <c r="F20190" s="192">
        <v>0.88533564814814814</v>
      </c>
      <c r="G20190">
        <v>2</v>
      </c>
      <c r="H20190" s="114" t="s">
        <v>771</v>
      </c>
      <c r="I20190"/>
    </row>
    <row r="20191" spans="1:9" x14ac:dyDescent="0.25">
      <c r="A20191" s="114" t="s">
        <v>2259</v>
      </c>
      <c r="B20191">
        <v>706</v>
      </c>
      <c r="C20191" s="114" t="s">
        <v>52</v>
      </c>
      <c r="D20191" s="114" t="s">
        <v>2036</v>
      </c>
      <c r="E20191" s="115">
        <v>44895</v>
      </c>
      <c r="F20191" s="192">
        <v>0.88540509259259259</v>
      </c>
      <c r="G20191">
        <v>2</v>
      </c>
      <c r="H20191" s="114" t="s">
        <v>2037</v>
      </c>
      <c r="I20191">
        <v>5432070</v>
      </c>
    </row>
    <row r="20192" spans="1:9" x14ac:dyDescent="0.25">
      <c r="A20192" s="114" t="s">
        <v>2259</v>
      </c>
      <c r="B20192">
        <v>707</v>
      </c>
      <c r="C20192" s="114" t="s">
        <v>53</v>
      </c>
      <c r="D20192" s="114" t="s">
        <v>578</v>
      </c>
      <c r="E20192" s="115">
        <v>44895</v>
      </c>
      <c r="F20192" s="192">
        <v>0.88557870370370373</v>
      </c>
      <c r="G20192">
        <v>2</v>
      </c>
      <c r="H20192" s="114" t="s">
        <v>579</v>
      </c>
      <c r="I20192"/>
    </row>
    <row r="20193" spans="1:9" x14ac:dyDescent="0.25">
      <c r="A20193" s="114" t="s">
        <v>2259</v>
      </c>
      <c r="B20193">
        <v>708</v>
      </c>
      <c r="C20193" s="114" t="s">
        <v>53</v>
      </c>
      <c r="D20193" s="114" t="s">
        <v>1258</v>
      </c>
      <c r="E20193" s="115">
        <v>44895</v>
      </c>
      <c r="F20193" s="192">
        <v>0.88634259259259263</v>
      </c>
      <c r="G20193">
        <v>2</v>
      </c>
      <c r="H20193" s="114" t="s">
        <v>1259</v>
      </c>
      <c r="I20193">
        <v>4793403</v>
      </c>
    </row>
    <row r="20194" spans="1:9" x14ac:dyDescent="0.25">
      <c r="A20194" s="114" t="s">
        <v>2259</v>
      </c>
      <c r="B20194">
        <v>709</v>
      </c>
      <c r="C20194" s="114" t="s">
        <v>54</v>
      </c>
      <c r="D20194" s="114" t="s">
        <v>817</v>
      </c>
      <c r="E20194" s="115">
        <v>44895</v>
      </c>
      <c r="F20194" s="192">
        <v>0.88734953703703701</v>
      </c>
      <c r="G20194">
        <v>2</v>
      </c>
      <c r="H20194" s="114" t="s">
        <v>818</v>
      </c>
      <c r="I20194">
        <v>5503101</v>
      </c>
    </row>
    <row r="20195" spans="1:9" x14ac:dyDescent="0.25">
      <c r="A20195" s="114" t="s">
        <v>2259</v>
      </c>
      <c r="B20195">
        <v>710</v>
      </c>
      <c r="C20195" s="114" t="s">
        <v>53</v>
      </c>
      <c r="D20195" s="114" t="s">
        <v>647</v>
      </c>
      <c r="E20195" s="115">
        <v>44895</v>
      </c>
      <c r="F20195" s="192">
        <v>0.88782407407407404</v>
      </c>
      <c r="G20195">
        <v>2</v>
      </c>
      <c r="H20195" s="114" t="s">
        <v>648</v>
      </c>
      <c r="I20195">
        <v>2856135</v>
      </c>
    </row>
    <row r="20196" spans="1:9" x14ac:dyDescent="0.25">
      <c r="A20196" s="114" t="s">
        <v>2259</v>
      </c>
      <c r="B20196">
        <v>711</v>
      </c>
      <c r="C20196" s="114" t="s">
        <v>54</v>
      </c>
      <c r="D20196" s="114" t="s">
        <v>382</v>
      </c>
      <c r="E20196" s="115">
        <v>44895</v>
      </c>
      <c r="F20196" s="192">
        <v>0.8878935185185185</v>
      </c>
      <c r="G20196">
        <v>2</v>
      </c>
      <c r="H20196" s="114" t="s">
        <v>383</v>
      </c>
      <c r="I20196">
        <v>5475615</v>
      </c>
    </row>
    <row r="20197" spans="1:9" x14ac:dyDescent="0.25">
      <c r="A20197" s="114" t="s">
        <v>2259</v>
      </c>
      <c r="B20197">
        <v>712</v>
      </c>
      <c r="C20197" s="114" t="s">
        <v>53</v>
      </c>
      <c r="D20197" s="114" t="s">
        <v>582</v>
      </c>
      <c r="E20197" s="115">
        <v>44895</v>
      </c>
      <c r="F20197" s="192">
        <v>0.89124999999999999</v>
      </c>
      <c r="G20197">
        <v>2</v>
      </c>
      <c r="H20197" s="114" t="s">
        <v>583</v>
      </c>
      <c r="I20197">
        <v>4866107</v>
      </c>
    </row>
    <row r="20198" spans="1:9" x14ac:dyDescent="0.25">
      <c r="A20198" s="114" t="s">
        <v>2259</v>
      </c>
      <c r="B20198">
        <v>713</v>
      </c>
      <c r="C20198" s="114" t="s">
        <v>53</v>
      </c>
      <c r="D20198" s="114" t="s">
        <v>565</v>
      </c>
      <c r="E20198" s="115">
        <v>44895</v>
      </c>
      <c r="F20198" s="192">
        <v>0.89834490740740736</v>
      </c>
      <c r="G20198">
        <v>2</v>
      </c>
      <c r="H20198" s="114" t="s">
        <v>566</v>
      </c>
      <c r="I20198"/>
    </row>
    <row r="20199" spans="1:9" x14ac:dyDescent="0.25">
      <c r="A20199" s="114" t="s">
        <v>2259</v>
      </c>
      <c r="B20199">
        <v>714</v>
      </c>
      <c r="C20199" s="114" t="s">
        <v>52</v>
      </c>
      <c r="D20199" s="114" t="s">
        <v>550</v>
      </c>
      <c r="E20199" s="115">
        <v>44895</v>
      </c>
      <c r="F20199" s="192">
        <v>0.96086805555555554</v>
      </c>
      <c r="G20199">
        <v>2</v>
      </c>
      <c r="H20199" s="114" t="s">
        <v>551</v>
      </c>
      <c r="I20199">
        <v>5417638</v>
      </c>
    </row>
    <row r="20200" spans="1:9" x14ac:dyDescent="0.25">
      <c r="A20200" s="114" t="s">
        <v>2259</v>
      </c>
      <c r="B20200">
        <v>715</v>
      </c>
      <c r="C20200" s="114" t="s">
        <v>52</v>
      </c>
      <c r="D20200" s="114" t="s">
        <v>2145</v>
      </c>
      <c r="E20200" s="115">
        <v>44895</v>
      </c>
      <c r="F20200" s="192">
        <v>0.96112268518518518</v>
      </c>
      <c r="G20200">
        <v>2</v>
      </c>
      <c r="H20200" s="114" t="s">
        <v>2146</v>
      </c>
      <c r="I20200">
        <v>14812411</v>
      </c>
    </row>
    <row r="20201" spans="1:9" x14ac:dyDescent="0.25">
      <c r="A20201" s="114" t="s">
        <v>2259</v>
      </c>
      <c r="B20201">
        <v>716</v>
      </c>
      <c r="C20201" s="114" t="s">
        <v>54</v>
      </c>
      <c r="D20201" s="114" t="s">
        <v>544</v>
      </c>
      <c r="E20201" s="115">
        <v>44895</v>
      </c>
      <c r="F20201" s="192">
        <v>0.96310185185185182</v>
      </c>
      <c r="G20201">
        <v>2</v>
      </c>
      <c r="H20201" s="114" t="s">
        <v>545</v>
      </c>
      <c r="I20201">
        <v>5380940</v>
      </c>
    </row>
    <row r="20202" spans="1:9" x14ac:dyDescent="0.25">
      <c r="A20202" s="114" t="s">
        <v>2259</v>
      </c>
      <c r="B20202">
        <v>717</v>
      </c>
      <c r="C20202" s="114" t="s">
        <v>54</v>
      </c>
      <c r="D20202" s="114" t="s">
        <v>1228</v>
      </c>
      <c r="E20202" s="115">
        <v>44895</v>
      </c>
      <c r="F20202" s="192">
        <v>0.9631481481481482</v>
      </c>
      <c r="G20202">
        <v>2</v>
      </c>
      <c r="H20202" s="114" t="s">
        <v>1229</v>
      </c>
      <c r="I20202">
        <v>5497133</v>
      </c>
    </row>
    <row r="20203" spans="1:9" x14ac:dyDescent="0.25">
      <c r="A20203" s="114" t="s">
        <v>2259</v>
      </c>
      <c r="B20203">
        <v>718</v>
      </c>
      <c r="C20203" s="114" t="s">
        <v>54</v>
      </c>
      <c r="D20203" s="114" t="s">
        <v>456</v>
      </c>
      <c r="E20203" s="115">
        <v>44895</v>
      </c>
      <c r="F20203" s="192">
        <v>0.96511574074074069</v>
      </c>
      <c r="G20203">
        <v>2</v>
      </c>
      <c r="H20203" s="114" t="s">
        <v>457</v>
      </c>
      <c r="I20203">
        <v>6720578</v>
      </c>
    </row>
    <row r="20204" spans="1:9" x14ac:dyDescent="0.25">
      <c r="A20204" s="114" t="s">
        <v>2259</v>
      </c>
      <c r="B20204">
        <v>719</v>
      </c>
      <c r="C20204" s="114" t="s">
        <v>53</v>
      </c>
      <c r="D20204" s="114" t="s">
        <v>404</v>
      </c>
      <c r="E20204" s="115">
        <v>44895</v>
      </c>
      <c r="F20204" s="192">
        <v>0.96574074074074079</v>
      </c>
      <c r="G20204">
        <v>2</v>
      </c>
      <c r="H20204" s="114" t="s">
        <v>405</v>
      </c>
      <c r="I20204"/>
    </row>
    <row r="20205" spans="1:9" x14ac:dyDescent="0.25">
      <c r="A20205" s="114" t="s">
        <v>2259</v>
      </c>
      <c r="B20205">
        <v>720</v>
      </c>
      <c r="C20205" s="114" t="s">
        <v>53</v>
      </c>
      <c r="D20205" s="114" t="s">
        <v>649</v>
      </c>
      <c r="E20205" s="115">
        <v>44895</v>
      </c>
      <c r="F20205" s="192">
        <v>0.96581018518518513</v>
      </c>
      <c r="G20205">
        <v>2</v>
      </c>
      <c r="H20205" s="114" t="s">
        <v>650</v>
      </c>
      <c r="I20205"/>
    </row>
    <row r="20206" spans="1:9" x14ac:dyDescent="0.25">
      <c r="A20206" s="114" t="s">
        <v>2259</v>
      </c>
      <c r="B20206">
        <v>721</v>
      </c>
      <c r="C20206" s="114" t="s">
        <v>52</v>
      </c>
      <c r="D20206" s="114" t="s">
        <v>825</v>
      </c>
      <c r="E20206" s="115">
        <v>44895</v>
      </c>
      <c r="F20206" s="192">
        <v>0.9679861111111111</v>
      </c>
      <c r="G20206">
        <v>2</v>
      </c>
      <c r="H20206" s="114" t="s">
        <v>826</v>
      </c>
      <c r="I20206">
        <v>5332141</v>
      </c>
    </row>
    <row r="20207" spans="1:9" x14ac:dyDescent="0.25">
      <c r="A20207" s="114" t="s">
        <v>2259</v>
      </c>
      <c r="B20207">
        <v>722</v>
      </c>
      <c r="C20207" s="114" t="s">
        <v>52</v>
      </c>
      <c r="D20207" s="114" t="s">
        <v>386</v>
      </c>
      <c r="E20207" s="115">
        <v>44895</v>
      </c>
      <c r="F20207" s="192">
        <v>0.96831018518518519</v>
      </c>
      <c r="G20207">
        <v>2</v>
      </c>
      <c r="H20207" s="114" t="s">
        <v>387</v>
      </c>
      <c r="I20207">
        <v>2702971</v>
      </c>
    </row>
    <row r="20208" spans="1:9" x14ac:dyDescent="0.25">
      <c r="A20208" s="114" t="s">
        <v>2259</v>
      </c>
      <c r="B20208">
        <v>723</v>
      </c>
      <c r="C20208" s="114" t="s">
        <v>53</v>
      </c>
      <c r="D20208" s="114" t="s">
        <v>1149</v>
      </c>
      <c r="E20208" s="115">
        <v>44895</v>
      </c>
      <c r="F20208" s="192">
        <v>0.97187500000000004</v>
      </c>
      <c r="G20208">
        <v>2</v>
      </c>
      <c r="H20208" s="114" t="s">
        <v>1150</v>
      </c>
      <c r="I20208"/>
    </row>
    <row r="20209" spans="1:9" x14ac:dyDescent="0.25">
      <c r="A20209" s="114" t="s">
        <v>2259</v>
      </c>
      <c r="B20209">
        <v>724</v>
      </c>
      <c r="C20209" s="114" t="s">
        <v>53</v>
      </c>
      <c r="D20209" s="114" t="s">
        <v>486</v>
      </c>
      <c r="E20209" s="115">
        <v>44895</v>
      </c>
      <c r="F20209" s="192">
        <v>0.97192129629629631</v>
      </c>
      <c r="G20209">
        <v>2</v>
      </c>
      <c r="H20209" s="114" t="s">
        <v>487</v>
      </c>
      <c r="I20209"/>
    </row>
    <row r="20210" spans="1:9" x14ac:dyDescent="0.25">
      <c r="A20210" s="114" t="s">
        <v>2259</v>
      </c>
      <c r="B20210">
        <v>725</v>
      </c>
      <c r="C20210" s="114" t="s">
        <v>53</v>
      </c>
      <c r="D20210" s="114" t="s">
        <v>358</v>
      </c>
      <c r="E20210" s="115">
        <v>44895</v>
      </c>
      <c r="F20210" s="192">
        <v>0.97217592592592594</v>
      </c>
      <c r="G20210">
        <v>2</v>
      </c>
      <c r="H20210" s="114" t="s">
        <v>359</v>
      </c>
      <c r="I20210"/>
    </row>
    <row r="20211" spans="1:9" x14ac:dyDescent="0.25">
      <c r="A20211" s="114" t="s">
        <v>2259</v>
      </c>
      <c r="B20211">
        <v>726</v>
      </c>
      <c r="C20211" s="114" t="s">
        <v>53</v>
      </c>
      <c r="D20211" s="114" t="s">
        <v>1059</v>
      </c>
      <c r="E20211" s="115">
        <v>44895</v>
      </c>
      <c r="F20211" s="192">
        <v>0.97252314814814811</v>
      </c>
      <c r="G20211">
        <v>2</v>
      </c>
      <c r="H20211" s="114" t="s">
        <v>1060</v>
      </c>
      <c r="I20211"/>
    </row>
    <row r="20212" spans="1:9" x14ac:dyDescent="0.25">
      <c r="A20212" s="114" t="s">
        <v>2259</v>
      </c>
      <c r="B20212">
        <v>727</v>
      </c>
      <c r="C20212" s="114" t="s">
        <v>53</v>
      </c>
      <c r="D20212" s="114" t="s">
        <v>440</v>
      </c>
      <c r="E20212" s="115">
        <v>44895</v>
      </c>
      <c r="F20212" s="192">
        <v>0.97278935185185189</v>
      </c>
      <c r="G20212">
        <v>2</v>
      </c>
      <c r="H20212" s="114" t="s">
        <v>441</v>
      </c>
      <c r="I20212">
        <v>3314091</v>
      </c>
    </row>
    <row r="20213" spans="1:9" x14ac:dyDescent="0.25">
      <c r="A20213" s="114" t="s">
        <v>2259</v>
      </c>
      <c r="B20213">
        <v>728</v>
      </c>
      <c r="C20213" s="114" t="s">
        <v>53</v>
      </c>
      <c r="D20213" s="114" t="s">
        <v>396</v>
      </c>
      <c r="E20213" s="115">
        <v>44895</v>
      </c>
      <c r="F20213" s="192">
        <v>0.97285879629629635</v>
      </c>
      <c r="G20213">
        <v>2</v>
      </c>
      <c r="H20213" s="114" t="s">
        <v>397</v>
      </c>
      <c r="I20213">
        <v>6717462</v>
      </c>
    </row>
    <row r="20214" spans="1:9" x14ac:dyDescent="0.25">
      <c r="A20214" s="114" t="s">
        <v>2259</v>
      </c>
      <c r="B20214">
        <v>729</v>
      </c>
      <c r="C20214" s="114" t="s">
        <v>53</v>
      </c>
      <c r="D20214" s="114" t="s">
        <v>837</v>
      </c>
      <c r="E20214" s="115">
        <v>44895</v>
      </c>
      <c r="F20214" s="192">
        <v>0.97304398148148152</v>
      </c>
      <c r="G20214">
        <v>2</v>
      </c>
      <c r="H20214" s="114" t="s">
        <v>838</v>
      </c>
      <c r="I20214"/>
    </row>
    <row r="20215" spans="1:9" x14ac:dyDescent="0.25">
      <c r="A20215" s="114" t="s">
        <v>2259</v>
      </c>
      <c r="B20215">
        <v>730</v>
      </c>
      <c r="C20215" s="114" t="s">
        <v>53</v>
      </c>
      <c r="D20215" s="114" t="s">
        <v>1254</v>
      </c>
      <c r="E20215" s="115">
        <v>44895</v>
      </c>
      <c r="F20215" s="192">
        <v>0.97311342592592598</v>
      </c>
      <c r="G20215">
        <v>2</v>
      </c>
      <c r="H20215" s="114" t="s">
        <v>1255</v>
      </c>
      <c r="I20215">
        <v>3380625</v>
      </c>
    </row>
    <row r="20216" spans="1:9" x14ac:dyDescent="0.25">
      <c r="A20216" s="114" t="s">
        <v>2259</v>
      </c>
      <c r="B20216">
        <v>731</v>
      </c>
      <c r="C20216" s="114" t="s">
        <v>52</v>
      </c>
      <c r="D20216" s="114" t="s">
        <v>330</v>
      </c>
      <c r="E20216" s="115">
        <v>44895</v>
      </c>
      <c r="F20216" s="192">
        <v>0.97388888888888892</v>
      </c>
      <c r="G20216">
        <v>2</v>
      </c>
      <c r="H20216" s="114" t="s">
        <v>331</v>
      </c>
      <c r="I20216">
        <v>6703268</v>
      </c>
    </row>
    <row r="20217" spans="1:9" x14ac:dyDescent="0.25">
      <c r="A20217" s="114" t="s">
        <v>2259</v>
      </c>
      <c r="B20217">
        <v>732</v>
      </c>
      <c r="C20217" s="114" t="s">
        <v>52</v>
      </c>
      <c r="D20217" s="114" t="s">
        <v>773</v>
      </c>
      <c r="E20217" s="115">
        <v>44895</v>
      </c>
      <c r="F20217" s="192">
        <v>0.9739930555555556</v>
      </c>
      <c r="G20217">
        <v>2</v>
      </c>
      <c r="H20217" s="114" t="s">
        <v>774</v>
      </c>
      <c r="I20217">
        <v>3623500</v>
      </c>
    </row>
    <row r="20218" spans="1:9" x14ac:dyDescent="0.25">
      <c r="A20218" s="114" t="s">
        <v>2259</v>
      </c>
      <c r="B20218">
        <v>733</v>
      </c>
      <c r="C20218" s="114" t="s">
        <v>52</v>
      </c>
      <c r="D20218" s="114" t="s">
        <v>304</v>
      </c>
      <c r="E20218" s="115">
        <v>44895</v>
      </c>
      <c r="F20218" s="192">
        <v>0.97452546296296294</v>
      </c>
      <c r="G20218">
        <v>2</v>
      </c>
      <c r="H20218" s="114" t="s">
        <v>305</v>
      </c>
      <c r="I20218">
        <v>5382631</v>
      </c>
    </row>
    <row r="20219" spans="1:9" x14ac:dyDescent="0.25">
      <c r="A20219" s="114" t="s">
        <v>2259</v>
      </c>
      <c r="B20219">
        <v>734</v>
      </c>
      <c r="C20219" s="114" t="s">
        <v>52</v>
      </c>
      <c r="D20219" s="114" t="s">
        <v>302</v>
      </c>
      <c r="E20219" s="115">
        <v>44895</v>
      </c>
      <c r="F20219" s="192">
        <v>0.9745949074074074</v>
      </c>
      <c r="G20219">
        <v>2</v>
      </c>
      <c r="H20219" s="114" t="s">
        <v>303</v>
      </c>
      <c r="I20219">
        <v>5417847</v>
      </c>
    </row>
    <row r="20220" spans="1:9" x14ac:dyDescent="0.25">
      <c r="A20220" s="114" t="s">
        <v>2259</v>
      </c>
      <c r="B20220">
        <v>735</v>
      </c>
      <c r="C20220" s="114" t="s">
        <v>52</v>
      </c>
      <c r="D20220" s="114" t="s">
        <v>2250</v>
      </c>
      <c r="E20220" s="115">
        <v>44895</v>
      </c>
      <c r="F20220" s="192">
        <v>0.97535879629629629</v>
      </c>
      <c r="G20220">
        <v>2</v>
      </c>
      <c r="H20220" s="114" t="s">
        <v>2251</v>
      </c>
      <c r="I20220">
        <v>5511648</v>
      </c>
    </row>
    <row r="20221" spans="1:9" x14ac:dyDescent="0.25">
      <c r="A20221" s="114" t="s">
        <v>2259</v>
      </c>
      <c r="B20221">
        <v>736</v>
      </c>
      <c r="C20221" s="114" t="s">
        <v>52</v>
      </c>
      <c r="D20221" s="114" t="s">
        <v>1230</v>
      </c>
      <c r="E20221" s="115">
        <v>44895</v>
      </c>
      <c r="F20221" s="192">
        <v>0.97623842592592591</v>
      </c>
      <c r="G20221">
        <v>2</v>
      </c>
      <c r="H20221" s="114" t="s">
        <v>1231</v>
      </c>
      <c r="I20221">
        <v>2669211</v>
      </c>
    </row>
    <row r="20222" spans="1:9" x14ac:dyDescent="0.25">
      <c r="A20222" s="114" t="s">
        <v>2259</v>
      </c>
      <c r="B20222">
        <v>737</v>
      </c>
      <c r="C20222" s="114" t="s">
        <v>54</v>
      </c>
      <c r="D20222" s="114" t="s">
        <v>1550</v>
      </c>
      <c r="E20222" s="115">
        <v>44895</v>
      </c>
      <c r="F20222" s="192">
        <v>0.97723379629629625</v>
      </c>
      <c r="G20222">
        <v>2</v>
      </c>
      <c r="H20222" s="114" t="s">
        <v>1551</v>
      </c>
      <c r="I20222">
        <v>2151251</v>
      </c>
    </row>
    <row r="20223" spans="1:9" x14ac:dyDescent="0.25">
      <c r="A20223" s="114" t="s">
        <v>2259</v>
      </c>
      <c r="B20223">
        <v>738</v>
      </c>
      <c r="C20223" s="114" t="s">
        <v>54</v>
      </c>
      <c r="D20223" s="114" t="s">
        <v>374</v>
      </c>
      <c r="E20223" s="115">
        <v>44895</v>
      </c>
      <c r="F20223" s="192">
        <v>0.97730324074074071</v>
      </c>
      <c r="G20223">
        <v>2</v>
      </c>
      <c r="H20223" s="114" t="s">
        <v>375</v>
      </c>
      <c r="I20223">
        <v>6701081</v>
      </c>
    </row>
    <row r="20224" spans="1:9" x14ac:dyDescent="0.25">
      <c r="A20224" s="114" t="s">
        <v>2259</v>
      </c>
      <c r="B20224">
        <v>739</v>
      </c>
      <c r="C20224" s="114" t="s">
        <v>54</v>
      </c>
      <c r="D20224" s="114" t="s">
        <v>254</v>
      </c>
      <c r="E20224" s="115">
        <v>44895</v>
      </c>
      <c r="F20224" s="192">
        <v>0.97733796296296294</v>
      </c>
      <c r="G20224">
        <v>2</v>
      </c>
      <c r="H20224" s="114" t="s">
        <v>255</v>
      </c>
      <c r="I20224">
        <v>5345943</v>
      </c>
    </row>
    <row r="20225" spans="1:9" x14ac:dyDescent="0.25">
      <c r="A20225" s="114" t="s">
        <v>2259</v>
      </c>
      <c r="B20225">
        <v>740</v>
      </c>
      <c r="C20225" s="114" t="s">
        <v>54</v>
      </c>
      <c r="D20225" s="114" t="s">
        <v>442</v>
      </c>
      <c r="E20225" s="115">
        <v>44895</v>
      </c>
      <c r="F20225" s="192">
        <v>0.97753472222222226</v>
      </c>
      <c r="G20225">
        <v>2</v>
      </c>
      <c r="H20225" s="114" t="s">
        <v>443</v>
      </c>
      <c r="I20225">
        <v>5481406</v>
      </c>
    </row>
    <row r="20226" spans="1:9" x14ac:dyDescent="0.25">
      <c r="A20226" s="114" t="s">
        <v>2259</v>
      </c>
      <c r="B20226">
        <v>741</v>
      </c>
      <c r="C20226" s="114" t="s">
        <v>54</v>
      </c>
      <c r="D20226" s="114" t="s">
        <v>310</v>
      </c>
      <c r="E20226" s="115">
        <v>44895</v>
      </c>
      <c r="F20226" s="192">
        <v>0.97770833333333329</v>
      </c>
      <c r="G20226">
        <v>2</v>
      </c>
      <c r="H20226" s="114" t="s">
        <v>311</v>
      </c>
      <c r="I20226">
        <v>5339045</v>
      </c>
    </row>
    <row r="20227" spans="1:9" x14ac:dyDescent="0.25">
      <c r="A20227" s="114" t="s">
        <v>2259</v>
      </c>
      <c r="B20227">
        <v>742</v>
      </c>
      <c r="C20227" s="114" t="s">
        <v>54</v>
      </c>
      <c r="D20227" s="114" t="s">
        <v>448</v>
      </c>
      <c r="E20227" s="115">
        <v>44895</v>
      </c>
      <c r="F20227" s="192">
        <v>0.97776620370370371</v>
      </c>
      <c r="G20227">
        <v>2</v>
      </c>
      <c r="H20227" s="114" t="s">
        <v>449</v>
      </c>
      <c r="I20227">
        <v>5353949</v>
      </c>
    </row>
    <row r="20228" spans="1:9" x14ac:dyDescent="0.25">
      <c r="A20228" s="114" t="s">
        <v>2259</v>
      </c>
      <c r="B20228">
        <v>743</v>
      </c>
      <c r="C20228" s="114" t="s">
        <v>54</v>
      </c>
      <c r="D20228" s="114" t="s">
        <v>817</v>
      </c>
      <c r="E20228" s="115">
        <v>44895</v>
      </c>
      <c r="F20228" s="192">
        <v>0.97854166666666664</v>
      </c>
      <c r="G20228">
        <v>2</v>
      </c>
      <c r="H20228" s="114" t="s">
        <v>818</v>
      </c>
      <c r="I20228">
        <v>5503101</v>
      </c>
    </row>
    <row r="20229" spans="1:9" x14ac:dyDescent="0.25">
      <c r="A20229" s="114" t="s">
        <v>2259</v>
      </c>
      <c r="B20229">
        <v>744</v>
      </c>
      <c r="C20229" s="114" t="s">
        <v>53</v>
      </c>
      <c r="D20229" s="114" t="s">
        <v>768</v>
      </c>
      <c r="E20229" s="115">
        <v>44895</v>
      </c>
      <c r="F20229" s="192">
        <v>0.97862268518518514</v>
      </c>
      <c r="G20229">
        <v>2</v>
      </c>
      <c r="H20229" s="114" t="s">
        <v>769</v>
      </c>
      <c r="I20229"/>
    </row>
    <row r="20230" spans="1:9" x14ac:dyDescent="0.25">
      <c r="A20230" s="114" t="s">
        <v>2259</v>
      </c>
      <c r="B20230">
        <v>745</v>
      </c>
      <c r="C20230" s="114" t="s">
        <v>52</v>
      </c>
      <c r="D20230" s="114" t="s">
        <v>536</v>
      </c>
      <c r="E20230" s="115">
        <v>44895</v>
      </c>
      <c r="F20230" s="192">
        <v>0.97921296296296301</v>
      </c>
      <c r="G20230">
        <v>2</v>
      </c>
      <c r="H20230" s="114" t="s">
        <v>537</v>
      </c>
      <c r="I20230">
        <v>5416421</v>
      </c>
    </row>
    <row r="20231" spans="1:9" x14ac:dyDescent="0.25">
      <c r="A20231" s="114" t="s">
        <v>2259</v>
      </c>
      <c r="B20231">
        <v>746</v>
      </c>
      <c r="C20231" s="114" t="s">
        <v>54</v>
      </c>
      <c r="D20231" s="114" t="s">
        <v>907</v>
      </c>
      <c r="E20231" s="115">
        <v>44895</v>
      </c>
      <c r="F20231" s="192">
        <v>0.97968750000000004</v>
      </c>
      <c r="G20231">
        <v>2</v>
      </c>
      <c r="H20231" s="114" t="s">
        <v>908</v>
      </c>
      <c r="I20231">
        <v>6709334</v>
      </c>
    </row>
    <row r="20232" spans="1:9" x14ac:dyDescent="0.25">
      <c r="A20232" s="114" t="s">
        <v>2259</v>
      </c>
      <c r="B20232">
        <v>747</v>
      </c>
      <c r="C20232" s="114" t="s">
        <v>54</v>
      </c>
      <c r="D20232" s="114" t="s">
        <v>338</v>
      </c>
      <c r="E20232" s="115">
        <v>44895</v>
      </c>
      <c r="F20232" s="192">
        <v>0.97974537037037035</v>
      </c>
      <c r="G20232">
        <v>2</v>
      </c>
      <c r="H20232" s="114" t="s">
        <v>339</v>
      </c>
      <c r="I20232">
        <v>8414045</v>
      </c>
    </row>
    <row r="20233" spans="1:9" x14ac:dyDescent="0.25">
      <c r="A20233" s="114" t="s">
        <v>2259</v>
      </c>
      <c r="B20233">
        <v>748</v>
      </c>
      <c r="C20233" s="114" t="s">
        <v>54</v>
      </c>
      <c r="D20233" s="114" t="s">
        <v>382</v>
      </c>
      <c r="E20233" s="115">
        <v>44895</v>
      </c>
      <c r="F20233" s="192">
        <v>0.97996527777777775</v>
      </c>
      <c r="G20233">
        <v>2</v>
      </c>
      <c r="H20233" s="114" t="s">
        <v>383</v>
      </c>
      <c r="I20233">
        <v>5475615</v>
      </c>
    </row>
    <row r="20234" spans="1:9" x14ac:dyDescent="0.25">
      <c r="A20234" s="114" t="s">
        <v>2259</v>
      </c>
      <c r="B20234">
        <v>749</v>
      </c>
      <c r="C20234" s="114" t="s">
        <v>53</v>
      </c>
      <c r="D20234" s="114" t="s">
        <v>1596</v>
      </c>
      <c r="E20234" s="115">
        <v>44895</v>
      </c>
      <c r="F20234" s="192">
        <v>0.98023148148148154</v>
      </c>
      <c r="G20234">
        <v>2</v>
      </c>
      <c r="H20234" s="114" t="s">
        <v>1597</v>
      </c>
      <c r="I20234">
        <v>6719085</v>
      </c>
    </row>
    <row r="20235" spans="1:9" x14ac:dyDescent="0.25">
      <c r="A20235" s="114" t="s">
        <v>2259</v>
      </c>
      <c r="B20235">
        <v>750</v>
      </c>
      <c r="C20235" s="114" t="s">
        <v>53</v>
      </c>
      <c r="D20235" s="114" t="s">
        <v>1119</v>
      </c>
      <c r="E20235" s="115">
        <v>44895</v>
      </c>
      <c r="F20235" s="192">
        <v>0.98030092592592588</v>
      </c>
      <c r="G20235">
        <v>2</v>
      </c>
      <c r="H20235" s="114" t="s">
        <v>1120</v>
      </c>
      <c r="I20235">
        <v>2151827</v>
      </c>
    </row>
    <row r="20236" spans="1:9" x14ac:dyDescent="0.25">
      <c r="A20236" s="114" t="s">
        <v>2259</v>
      </c>
      <c r="B20236">
        <v>751</v>
      </c>
      <c r="C20236" s="114" t="s">
        <v>53</v>
      </c>
      <c r="D20236" s="114" t="s">
        <v>1531</v>
      </c>
      <c r="E20236" s="115">
        <v>44895</v>
      </c>
      <c r="F20236" s="192">
        <v>0.98184027777777783</v>
      </c>
      <c r="G20236">
        <v>2</v>
      </c>
      <c r="H20236" s="114" t="s">
        <v>1532</v>
      </c>
      <c r="I20236">
        <v>2704092</v>
      </c>
    </row>
    <row r="20237" spans="1:9" x14ac:dyDescent="0.25">
      <c r="A20237" s="114" t="s">
        <v>2259</v>
      </c>
      <c r="B20237">
        <v>752</v>
      </c>
      <c r="C20237" s="114" t="s">
        <v>54</v>
      </c>
      <c r="D20237" s="114" t="s">
        <v>682</v>
      </c>
      <c r="E20237" s="115">
        <v>44895</v>
      </c>
      <c r="F20237" s="192">
        <v>0.98192129629629632</v>
      </c>
      <c r="G20237">
        <v>2</v>
      </c>
      <c r="H20237" s="114" t="s">
        <v>683</v>
      </c>
      <c r="I20237">
        <v>5333932</v>
      </c>
    </row>
    <row r="20238" spans="1:9" x14ac:dyDescent="0.25">
      <c r="A20238" s="114" t="s">
        <v>2259</v>
      </c>
      <c r="B20238">
        <v>753</v>
      </c>
      <c r="C20238" s="114" t="s">
        <v>53</v>
      </c>
      <c r="D20238" s="114" t="s">
        <v>1274</v>
      </c>
      <c r="E20238" s="115">
        <v>44895</v>
      </c>
      <c r="F20238" s="192">
        <v>0.9858217592592593</v>
      </c>
      <c r="G20238">
        <v>2</v>
      </c>
      <c r="H20238" s="114" t="s">
        <v>1275</v>
      </c>
      <c r="I20238"/>
    </row>
    <row r="20239" spans="1:9" x14ac:dyDescent="0.25">
      <c r="A20239" s="114" t="s">
        <v>2259</v>
      </c>
      <c r="B20239">
        <v>754</v>
      </c>
      <c r="C20239" s="114" t="s">
        <v>52</v>
      </c>
      <c r="D20239" s="114" t="s">
        <v>619</v>
      </c>
      <c r="E20239" s="115">
        <v>44895</v>
      </c>
      <c r="F20239" s="192">
        <v>0.99398148148148147</v>
      </c>
      <c r="G20239">
        <v>2</v>
      </c>
      <c r="H20239" s="114" t="s">
        <v>620</v>
      </c>
      <c r="I20239">
        <v>14812406</v>
      </c>
    </row>
    <row r="20240" spans="1:9" x14ac:dyDescent="0.25">
      <c r="A20240" s="114" t="s">
        <v>2259</v>
      </c>
      <c r="B20240">
        <v>755</v>
      </c>
      <c r="C20240" s="114" t="s">
        <v>54</v>
      </c>
      <c r="D20240" s="114" t="s">
        <v>424</v>
      </c>
      <c r="E20240" s="115">
        <v>44895</v>
      </c>
      <c r="F20240" s="192">
        <v>0.99407407407407411</v>
      </c>
      <c r="G20240">
        <v>2</v>
      </c>
      <c r="H20240" s="114" t="s">
        <v>425</v>
      </c>
      <c r="I20240">
        <v>5350400</v>
      </c>
    </row>
    <row r="20241" spans="1:9" x14ac:dyDescent="0.25">
      <c r="A20241" s="191"/>
      <c r="B20241"/>
      <c r="C20241" s="114"/>
      <c r="D20241" s="114"/>
      <c r="E20241" s="115"/>
      <c r="F20241" s="192"/>
      <c r="G20241"/>
      <c r="H20241" s="114"/>
      <c r="I20241" s="193"/>
    </row>
    <row r="20242" spans="1:9" x14ac:dyDescent="0.25">
      <c r="A20242" s="108"/>
      <c r="B20242" s="173"/>
      <c r="C20242" s="109"/>
      <c r="D20242" s="109"/>
      <c r="E20242" s="94"/>
      <c r="F20242" s="174"/>
      <c r="G20242" s="173"/>
      <c r="H20242" s="109"/>
      <c r="I20242" s="175"/>
    </row>
    <row r="20243" spans="1:9" x14ac:dyDescent="0.25">
      <c r="A20243" s="108"/>
      <c r="B20243" s="173"/>
      <c r="C20243" s="109"/>
      <c r="D20243" s="109"/>
      <c r="E20243" s="94"/>
      <c r="F20243" s="174"/>
      <c r="G20243" s="173"/>
      <c r="H20243" s="109"/>
      <c r="I20243" s="175"/>
    </row>
    <row r="20244" spans="1:9" x14ac:dyDescent="0.25">
      <c r="A20244" s="108"/>
      <c r="B20244" s="173"/>
      <c r="C20244" s="109"/>
      <c r="D20244" s="109"/>
      <c r="E20244" s="94"/>
      <c r="F20244" s="174"/>
      <c r="G20244" s="173"/>
      <c r="H20244" s="109"/>
      <c r="I20244" s="175"/>
    </row>
    <row r="20245" spans="1:9" x14ac:dyDescent="0.25">
      <c r="A20245" s="108"/>
      <c r="B20245" s="173"/>
      <c r="C20245" s="109"/>
      <c r="D20245" s="109"/>
      <c r="E20245" s="94"/>
      <c r="F20245" s="174"/>
      <c r="G20245" s="173"/>
      <c r="H20245" s="109"/>
      <c r="I20245" s="175"/>
    </row>
    <row r="20246" spans="1:9" x14ac:dyDescent="0.25">
      <c r="A20246" s="108"/>
      <c r="B20246" s="173"/>
      <c r="C20246" s="109"/>
      <c r="D20246" s="109"/>
      <c r="E20246" s="94"/>
      <c r="F20246" s="174"/>
      <c r="G20246" s="173"/>
      <c r="H20246" s="109"/>
      <c r="I20246" s="175"/>
    </row>
    <row r="20247" spans="1:9" x14ac:dyDescent="0.25">
      <c r="A20247" s="108"/>
      <c r="B20247" s="173"/>
      <c r="C20247" s="109"/>
      <c r="D20247" s="109"/>
      <c r="E20247" s="94"/>
      <c r="F20247" s="174"/>
      <c r="G20247" s="173"/>
      <c r="H20247" s="109"/>
      <c r="I20247" s="175"/>
    </row>
    <row r="20248" spans="1:9" x14ac:dyDescent="0.25">
      <c r="A20248" s="108"/>
      <c r="B20248" s="173"/>
      <c r="C20248" s="109"/>
      <c r="D20248" s="109"/>
      <c r="E20248" s="94"/>
      <c r="F20248" s="174"/>
      <c r="G20248" s="173"/>
      <c r="H20248" s="109"/>
      <c r="I20248" s="175"/>
    </row>
    <row r="20249" spans="1:9" x14ac:dyDescent="0.25">
      <c r="A20249" s="108"/>
      <c r="B20249" s="173"/>
      <c r="C20249" s="109"/>
      <c r="D20249" s="109"/>
      <c r="E20249" s="94"/>
      <c r="F20249" s="174"/>
      <c r="G20249" s="173"/>
      <c r="H20249" s="109"/>
      <c r="I20249" s="175"/>
    </row>
    <row r="20250" spans="1:9" x14ac:dyDescent="0.25">
      <c r="A20250" s="108"/>
      <c r="B20250" s="173"/>
      <c r="C20250" s="109"/>
      <c r="D20250" s="109"/>
      <c r="E20250" s="94"/>
      <c r="F20250" s="174"/>
      <c r="G20250" s="173"/>
      <c r="H20250" s="109"/>
      <c r="I20250" s="175"/>
    </row>
    <row r="20251" spans="1:9" x14ac:dyDescent="0.25">
      <c r="A20251" s="108"/>
      <c r="B20251" s="173"/>
      <c r="C20251" s="109"/>
      <c r="D20251" s="109"/>
      <c r="E20251" s="94"/>
      <c r="F20251" s="174"/>
      <c r="G20251" s="173"/>
      <c r="H20251" s="109"/>
      <c r="I20251" s="175"/>
    </row>
    <row r="20252" spans="1:9" x14ac:dyDescent="0.25">
      <c r="A20252" s="108"/>
      <c r="B20252" s="173"/>
      <c r="C20252" s="109"/>
      <c r="D20252" s="109"/>
      <c r="E20252" s="94"/>
      <c r="F20252" s="174"/>
      <c r="G20252" s="173"/>
      <c r="H20252" s="109"/>
      <c r="I20252" s="175"/>
    </row>
    <row r="20253" spans="1:9" x14ac:dyDescent="0.25">
      <c r="A20253" s="108"/>
      <c r="B20253" s="173"/>
      <c r="C20253" s="109"/>
      <c r="D20253" s="109"/>
      <c r="E20253" s="94"/>
      <c r="F20253" s="174"/>
      <c r="G20253" s="173"/>
      <c r="H20253" s="109"/>
      <c r="I20253" s="175"/>
    </row>
    <row r="20254" spans="1:9" x14ac:dyDescent="0.25">
      <c r="A20254" s="108"/>
      <c r="B20254" s="173"/>
      <c r="C20254" s="109"/>
      <c r="D20254" s="109"/>
      <c r="E20254" s="94"/>
      <c r="F20254" s="174"/>
      <c r="G20254" s="173"/>
      <c r="H20254" s="109"/>
      <c r="I20254" s="175"/>
    </row>
    <row r="20255" spans="1:9" x14ac:dyDescent="0.25">
      <c r="A20255" s="108"/>
      <c r="B20255" s="173"/>
      <c r="C20255" s="109"/>
      <c r="D20255" s="109"/>
      <c r="E20255" s="94"/>
      <c r="F20255" s="174"/>
      <c r="G20255" s="173"/>
      <c r="H20255" s="109"/>
      <c r="I20255" s="175"/>
    </row>
    <row r="20256" spans="1:9" x14ac:dyDescent="0.25">
      <c r="A20256" s="108"/>
      <c r="B20256" s="173"/>
      <c r="C20256" s="109"/>
      <c r="D20256" s="109"/>
      <c r="E20256" s="94"/>
      <c r="F20256" s="174"/>
      <c r="G20256" s="173"/>
      <c r="H20256" s="109"/>
      <c r="I20256" s="175"/>
    </row>
    <row r="20257" spans="1:9" x14ac:dyDescent="0.25">
      <c r="A20257" s="108"/>
      <c r="B20257" s="173"/>
      <c r="C20257" s="109"/>
      <c r="D20257" s="109"/>
      <c r="E20257" s="94"/>
      <c r="F20257" s="174"/>
      <c r="G20257" s="173"/>
      <c r="H20257" s="109"/>
      <c r="I20257" s="175"/>
    </row>
    <row r="20258" spans="1:9" x14ac:dyDescent="0.25">
      <c r="A20258" s="108"/>
      <c r="B20258" s="173"/>
      <c r="C20258" s="109"/>
      <c r="D20258" s="109"/>
      <c r="E20258" s="94"/>
      <c r="F20258" s="174"/>
      <c r="G20258" s="173"/>
      <c r="H20258" s="109"/>
      <c r="I20258" s="175"/>
    </row>
    <row r="20259" spans="1:9" x14ac:dyDescent="0.25">
      <c r="A20259" s="108"/>
      <c r="B20259" s="173"/>
      <c r="C20259" s="109"/>
      <c r="D20259" s="109"/>
      <c r="E20259" s="94"/>
      <c r="F20259" s="174"/>
      <c r="G20259" s="173"/>
      <c r="H20259" s="109"/>
      <c r="I20259" s="175"/>
    </row>
    <row r="20260" spans="1:9" x14ac:dyDescent="0.25">
      <c r="A20260" s="108"/>
      <c r="B20260" s="173"/>
      <c r="C20260" s="109"/>
      <c r="D20260" s="109"/>
      <c r="E20260" s="94"/>
      <c r="F20260" s="174"/>
      <c r="G20260" s="173"/>
      <c r="H20260" s="109"/>
      <c r="I20260" s="175"/>
    </row>
    <row r="20261" spans="1:9" x14ac:dyDescent="0.25">
      <c r="A20261" s="108"/>
      <c r="B20261" s="173"/>
      <c r="C20261" s="109"/>
      <c r="D20261" s="109"/>
      <c r="E20261" s="94"/>
      <c r="F20261" s="174"/>
      <c r="G20261" s="173"/>
      <c r="H20261" s="109"/>
      <c r="I20261" s="175"/>
    </row>
    <row r="20262" spans="1:9" x14ac:dyDescent="0.25">
      <c r="A20262" s="108"/>
      <c r="B20262" s="173"/>
      <c r="C20262" s="109"/>
      <c r="D20262" s="109"/>
      <c r="E20262" s="94"/>
      <c r="F20262" s="174"/>
      <c r="G20262" s="173"/>
      <c r="H20262" s="109"/>
      <c r="I20262" s="175"/>
    </row>
    <row r="20263" spans="1:9" x14ac:dyDescent="0.25">
      <c r="A20263" s="108"/>
      <c r="B20263" s="173"/>
      <c r="C20263" s="109"/>
      <c r="D20263" s="109"/>
      <c r="E20263" s="94"/>
      <c r="F20263" s="174"/>
      <c r="G20263" s="173"/>
      <c r="H20263" s="109"/>
      <c r="I20263" s="175"/>
    </row>
    <row r="20264" spans="1:9" x14ac:dyDescent="0.25">
      <c r="A20264" s="108"/>
      <c r="B20264" s="173"/>
      <c r="C20264" s="109"/>
      <c r="D20264" s="109"/>
      <c r="E20264" s="94"/>
      <c r="F20264" s="174"/>
      <c r="G20264" s="173"/>
      <c r="H20264" s="109"/>
      <c r="I20264" s="175"/>
    </row>
    <row r="20265" spans="1:9" x14ac:dyDescent="0.25">
      <c r="A20265" s="108"/>
      <c r="B20265" s="173"/>
      <c r="C20265" s="109"/>
      <c r="D20265" s="109"/>
      <c r="E20265" s="94"/>
      <c r="F20265" s="174"/>
      <c r="G20265" s="173"/>
      <c r="H20265" s="109"/>
      <c r="I20265" s="175"/>
    </row>
    <row r="20266" spans="1:9" x14ac:dyDescent="0.25">
      <c r="A20266" s="108"/>
      <c r="B20266" s="173"/>
      <c r="C20266" s="109"/>
      <c r="D20266" s="109"/>
      <c r="E20266" s="94"/>
      <c r="F20266" s="174"/>
      <c r="G20266" s="173"/>
      <c r="H20266" s="109"/>
      <c r="I20266" s="175"/>
    </row>
    <row r="20267" spans="1:9" x14ac:dyDescent="0.25">
      <c r="A20267" s="108"/>
      <c r="B20267" s="173"/>
      <c r="C20267" s="109"/>
      <c r="D20267" s="109"/>
      <c r="E20267" s="94"/>
      <c r="F20267" s="174"/>
      <c r="G20267" s="173"/>
      <c r="H20267" s="109"/>
      <c r="I20267" s="175"/>
    </row>
    <row r="20268" spans="1:9" x14ac:dyDescent="0.25">
      <c r="A20268" s="108"/>
      <c r="B20268" s="173"/>
      <c r="C20268" s="109"/>
      <c r="D20268" s="109"/>
      <c r="E20268" s="94"/>
      <c r="F20268" s="174"/>
      <c r="G20268" s="173"/>
      <c r="H20268" s="109"/>
      <c r="I20268" s="175"/>
    </row>
    <row r="20269" spans="1:9" x14ac:dyDescent="0.25">
      <c r="A20269" s="108"/>
      <c r="B20269" s="173"/>
      <c r="C20269" s="109"/>
      <c r="D20269" s="109"/>
      <c r="E20269" s="94"/>
      <c r="F20269" s="174"/>
      <c r="G20269" s="173"/>
      <c r="H20269" s="109"/>
      <c r="I20269" s="175"/>
    </row>
    <row r="20270" spans="1:9" x14ac:dyDescent="0.25">
      <c r="A20270" s="108"/>
      <c r="B20270" s="173"/>
      <c r="C20270" s="109"/>
      <c r="D20270" s="109"/>
      <c r="E20270" s="94"/>
      <c r="F20270" s="174"/>
      <c r="G20270" s="173"/>
      <c r="H20270" s="109"/>
      <c r="I20270" s="175"/>
    </row>
    <row r="20271" spans="1:9" x14ac:dyDescent="0.25">
      <c r="A20271" s="108"/>
      <c r="B20271" s="173"/>
      <c r="C20271" s="109"/>
      <c r="D20271" s="109"/>
      <c r="E20271" s="94"/>
      <c r="F20271" s="174"/>
      <c r="G20271" s="173"/>
      <c r="H20271" s="109"/>
      <c r="I20271" s="175"/>
    </row>
    <row r="20272" spans="1:9" x14ac:dyDescent="0.25">
      <c r="A20272" s="108"/>
      <c r="B20272" s="173"/>
      <c r="C20272" s="109"/>
      <c r="D20272" s="109"/>
      <c r="E20272" s="94"/>
      <c r="F20272" s="174"/>
      <c r="G20272" s="173"/>
      <c r="H20272" s="109"/>
      <c r="I20272" s="175"/>
    </row>
    <row r="20273" spans="1:9" x14ac:dyDescent="0.25">
      <c r="A20273" s="108"/>
      <c r="B20273" s="173"/>
      <c r="C20273" s="109"/>
      <c r="D20273" s="109"/>
      <c r="E20273" s="94"/>
      <c r="F20273" s="174"/>
      <c r="G20273" s="173"/>
      <c r="H20273" s="109"/>
      <c r="I20273" s="175"/>
    </row>
    <row r="20274" spans="1:9" x14ac:dyDescent="0.25">
      <c r="A20274" s="108"/>
      <c r="B20274" s="173"/>
      <c r="C20274" s="109"/>
      <c r="D20274" s="109"/>
      <c r="E20274" s="94"/>
      <c r="F20274" s="174"/>
      <c r="G20274" s="173"/>
      <c r="H20274" s="109"/>
      <c r="I20274" s="175"/>
    </row>
    <row r="20275" spans="1:9" x14ac:dyDescent="0.25">
      <c r="A20275" s="108"/>
      <c r="B20275" s="173"/>
      <c r="C20275" s="109"/>
      <c r="D20275" s="109"/>
      <c r="E20275" s="94"/>
      <c r="F20275" s="174"/>
      <c r="G20275" s="173"/>
      <c r="H20275" s="109"/>
      <c r="I20275" s="175"/>
    </row>
    <row r="20276" spans="1:9" x14ac:dyDescent="0.25">
      <c r="A20276" s="108"/>
      <c r="B20276" s="173"/>
      <c r="C20276" s="109"/>
      <c r="D20276" s="109"/>
      <c r="E20276" s="94"/>
      <c r="F20276" s="174"/>
      <c r="G20276" s="173"/>
      <c r="H20276" s="109"/>
      <c r="I20276" s="175"/>
    </row>
    <row r="20277" spans="1:9" x14ac:dyDescent="0.25">
      <c r="A20277" s="108"/>
      <c r="B20277" s="173"/>
      <c r="C20277" s="109"/>
      <c r="D20277" s="109"/>
      <c r="E20277" s="94"/>
      <c r="F20277" s="174"/>
      <c r="G20277" s="173"/>
      <c r="H20277" s="109"/>
      <c r="I20277" s="175"/>
    </row>
    <row r="20278" spans="1:9" x14ac:dyDescent="0.25">
      <c r="A20278" s="108"/>
      <c r="B20278" s="173"/>
      <c r="C20278" s="109"/>
      <c r="D20278" s="109"/>
      <c r="E20278" s="94"/>
      <c r="F20278" s="174"/>
      <c r="G20278" s="173"/>
      <c r="H20278" s="109"/>
      <c r="I20278" s="175"/>
    </row>
    <row r="20279" spans="1:9" x14ac:dyDescent="0.25">
      <c r="A20279" s="108"/>
      <c r="B20279" s="173"/>
      <c r="C20279" s="109"/>
      <c r="D20279" s="109"/>
      <c r="E20279" s="94"/>
      <c r="F20279" s="174"/>
      <c r="G20279" s="173"/>
      <c r="H20279" s="109"/>
      <c r="I20279" s="175"/>
    </row>
    <row r="20280" spans="1:9" x14ac:dyDescent="0.25">
      <c r="A20280" s="108"/>
      <c r="B20280" s="173"/>
      <c r="C20280" s="109"/>
      <c r="D20280" s="109"/>
      <c r="E20280" s="94"/>
      <c r="F20280" s="174"/>
      <c r="G20280" s="173"/>
      <c r="H20280" s="109"/>
      <c r="I20280" s="175"/>
    </row>
    <row r="20281" spans="1:9" x14ac:dyDescent="0.25">
      <c r="A20281" s="108"/>
      <c r="B20281" s="173"/>
      <c r="C20281" s="109"/>
      <c r="D20281" s="109"/>
      <c r="E20281" s="94"/>
      <c r="F20281" s="174"/>
      <c r="G20281" s="173"/>
      <c r="H20281" s="109"/>
      <c r="I20281" s="175"/>
    </row>
    <row r="20282" spans="1:9" x14ac:dyDescent="0.25">
      <c r="A20282" s="108"/>
      <c r="B20282" s="173"/>
      <c r="C20282" s="109"/>
      <c r="D20282" s="109"/>
      <c r="E20282" s="94"/>
      <c r="F20282" s="174"/>
      <c r="G20282" s="173"/>
      <c r="H20282" s="109"/>
      <c r="I20282" s="175"/>
    </row>
    <row r="20283" spans="1:9" x14ac:dyDescent="0.25">
      <c r="A20283" s="108"/>
      <c r="B20283" s="173"/>
      <c r="C20283" s="109"/>
      <c r="D20283" s="109"/>
      <c r="E20283" s="94"/>
      <c r="F20283" s="174"/>
      <c r="G20283" s="173"/>
      <c r="H20283" s="109"/>
      <c r="I20283" s="175"/>
    </row>
    <row r="20284" spans="1:9" x14ac:dyDescent="0.25">
      <c r="A20284" s="108"/>
      <c r="B20284" s="173"/>
      <c r="C20284" s="109"/>
      <c r="D20284" s="109"/>
      <c r="E20284" s="94"/>
      <c r="F20284" s="174"/>
      <c r="G20284" s="173"/>
      <c r="H20284" s="109"/>
      <c r="I20284" s="175"/>
    </row>
    <row r="20285" spans="1:9" x14ac:dyDescent="0.25">
      <c r="A20285" s="108"/>
      <c r="B20285" s="173"/>
      <c r="C20285" s="109"/>
      <c r="D20285" s="109"/>
      <c r="E20285" s="94"/>
      <c r="F20285" s="174"/>
      <c r="G20285" s="173"/>
      <c r="H20285" s="109"/>
      <c r="I20285" s="175"/>
    </row>
    <row r="20286" spans="1:9" x14ac:dyDescent="0.25">
      <c r="A20286" s="108"/>
      <c r="B20286" s="173"/>
      <c r="C20286" s="109"/>
      <c r="D20286" s="109"/>
      <c r="E20286" s="94"/>
      <c r="F20286" s="174"/>
      <c r="G20286" s="173"/>
      <c r="H20286" s="109"/>
      <c r="I20286" s="175"/>
    </row>
    <row r="20287" spans="1:9" x14ac:dyDescent="0.25">
      <c r="A20287" s="108"/>
      <c r="B20287" s="173"/>
      <c r="C20287" s="109"/>
      <c r="D20287" s="109"/>
      <c r="E20287" s="94"/>
      <c r="F20287" s="174"/>
      <c r="G20287" s="173"/>
      <c r="H20287" s="109"/>
      <c r="I20287" s="175"/>
    </row>
    <row r="20288" spans="1:9" x14ac:dyDescent="0.25">
      <c r="A20288" s="108"/>
      <c r="B20288" s="173"/>
      <c r="C20288" s="109"/>
      <c r="D20288" s="109"/>
      <c r="E20288" s="94"/>
      <c r="F20288" s="174"/>
      <c r="G20288" s="173"/>
      <c r="H20288" s="109"/>
      <c r="I20288" s="175"/>
    </row>
    <row r="20289" spans="1:9" x14ac:dyDescent="0.25">
      <c r="A20289" s="108"/>
      <c r="B20289" s="173"/>
      <c r="C20289" s="109"/>
      <c r="D20289" s="109"/>
      <c r="E20289" s="94"/>
      <c r="F20289" s="174"/>
      <c r="G20289" s="173"/>
      <c r="H20289" s="109"/>
      <c r="I20289" s="175"/>
    </row>
    <row r="20290" spans="1:9" x14ac:dyDescent="0.25">
      <c r="A20290" s="108"/>
      <c r="B20290" s="173"/>
      <c r="C20290" s="109"/>
      <c r="D20290" s="109"/>
      <c r="E20290" s="94"/>
      <c r="F20290" s="174"/>
      <c r="G20290" s="173"/>
      <c r="H20290" s="109"/>
      <c r="I20290" s="175"/>
    </row>
    <row r="20291" spans="1:9" x14ac:dyDescent="0.25">
      <c r="A20291" s="108"/>
      <c r="B20291" s="173"/>
      <c r="C20291" s="109"/>
      <c r="D20291" s="109"/>
      <c r="E20291" s="94"/>
      <c r="F20291" s="174"/>
      <c r="G20291" s="173"/>
      <c r="H20291" s="109"/>
      <c r="I20291" s="175"/>
    </row>
    <row r="20292" spans="1:9" x14ac:dyDescent="0.25">
      <c r="A20292" s="108"/>
      <c r="B20292" s="173"/>
      <c r="C20292" s="109"/>
      <c r="D20292" s="109"/>
      <c r="E20292" s="94"/>
      <c r="F20292" s="174"/>
      <c r="G20292" s="173"/>
      <c r="H20292" s="109"/>
      <c r="I20292" s="175"/>
    </row>
    <row r="20293" spans="1:9" x14ac:dyDescent="0.25">
      <c r="A20293" s="108"/>
      <c r="B20293" s="173"/>
      <c r="C20293" s="109"/>
      <c r="D20293" s="109"/>
      <c r="E20293" s="94"/>
      <c r="F20293" s="174"/>
      <c r="G20293" s="173"/>
      <c r="H20293" s="109"/>
      <c r="I20293" s="175"/>
    </row>
    <row r="20294" spans="1:9" x14ac:dyDescent="0.25">
      <c r="A20294" s="108"/>
      <c r="B20294" s="173"/>
      <c r="C20294" s="109"/>
      <c r="D20294" s="109"/>
      <c r="E20294" s="94"/>
      <c r="F20294" s="174"/>
      <c r="G20294" s="173"/>
      <c r="H20294" s="109"/>
      <c r="I20294" s="175"/>
    </row>
    <row r="20295" spans="1:9" x14ac:dyDescent="0.25">
      <c r="A20295" s="108"/>
      <c r="B20295" s="173"/>
      <c r="C20295" s="109"/>
      <c r="D20295" s="109"/>
      <c r="E20295" s="94"/>
      <c r="F20295" s="174"/>
      <c r="G20295" s="173"/>
      <c r="H20295" s="109"/>
      <c r="I20295" s="175"/>
    </row>
    <row r="20296" spans="1:9" x14ac:dyDescent="0.25">
      <c r="A20296" s="108"/>
      <c r="B20296" s="173"/>
      <c r="C20296" s="109"/>
      <c r="D20296" s="109"/>
      <c r="E20296" s="94"/>
      <c r="F20296" s="174"/>
      <c r="G20296" s="173"/>
      <c r="H20296" s="109"/>
      <c r="I20296" s="175"/>
    </row>
    <row r="20297" spans="1:9" x14ac:dyDescent="0.25">
      <c r="A20297" s="108"/>
      <c r="B20297" s="173"/>
      <c r="C20297" s="109"/>
      <c r="D20297" s="109"/>
      <c r="E20297" s="94"/>
      <c r="F20297" s="174"/>
      <c r="G20297" s="173"/>
      <c r="H20297" s="109"/>
      <c r="I20297" s="175"/>
    </row>
    <row r="20298" spans="1:9" x14ac:dyDescent="0.25">
      <c r="A20298" s="108"/>
      <c r="B20298" s="173"/>
      <c r="C20298" s="109"/>
      <c r="D20298" s="109"/>
      <c r="E20298" s="94"/>
      <c r="F20298" s="174"/>
      <c r="G20298" s="173"/>
      <c r="H20298" s="109"/>
      <c r="I20298" s="175"/>
    </row>
    <row r="20299" spans="1:9" x14ac:dyDescent="0.25">
      <c r="A20299" s="108"/>
      <c r="B20299" s="173"/>
      <c r="C20299" s="109"/>
      <c r="D20299" s="109"/>
      <c r="E20299" s="94"/>
      <c r="F20299" s="174"/>
      <c r="G20299" s="173"/>
      <c r="H20299" s="109"/>
      <c r="I20299" s="175"/>
    </row>
    <row r="20300" spans="1:9" x14ac:dyDescent="0.25">
      <c r="A20300" s="108"/>
      <c r="B20300" s="173"/>
      <c r="C20300" s="109"/>
      <c r="D20300" s="109"/>
      <c r="E20300" s="94"/>
      <c r="F20300" s="174"/>
      <c r="G20300" s="173"/>
      <c r="H20300" s="109"/>
      <c r="I20300" s="175"/>
    </row>
    <row r="20301" spans="1:9" x14ac:dyDescent="0.25">
      <c r="A20301" s="108"/>
      <c r="B20301" s="173"/>
      <c r="C20301" s="109"/>
      <c r="D20301" s="109"/>
      <c r="E20301" s="94"/>
      <c r="F20301" s="174"/>
      <c r="G20301" s="173"/>
      <c r="H20301" s="109"/>
      <c r="I20301" s="175"/>
    </row>
    <row r="20302" spans="1:9" x14ac:dyDescent="0.25">
      <c r="A20302" s="108"/>
      <c r="B20302" s="173"/>
      <c r="C20302" s="109"/>
      <c r="D20302" s="109"/>
      <c r="E20302" s="94"/>
      <c r="F20302" s="174"/>
      <c r="G20302" s="173"/>
      <c r="H20302" s="109"/>
      <c r="I20302" s="175"/>
    </row>
    <row r="20303" spans="1:9" x14ac:dyDescent="0.25">
      <c r="A20303" s="108"/>
      <c r="B20303" s="173"/>
      <c r="C20303" s="109"/>
      <c r="D20303" s="109"/>
      <c r="E20303" s="94"/>
      <c r="F20303" s="174"/>
      <c r="G20303" s="173"/>
      <c r="H20303" s="109"/>
      <c r="I20303" s="175"/>
    </row>
    <row r="20304" spans="1:9" x14ac:dyDescent="0.25">
      <c r="A20304" s="108"/>
      <c r="B20304" s="173"/>
      <c r="C20304" s="109"/>
      <c r="D20304" s="109"/>
      <c r="E20304" s="94"/>
      <c r="F20304" s="174"/>
      <c r="G20304" s="173"/>
      <c r="H20304" s="109"/>
      <c r="I20304" s="175"/>
    </row>
    <row r="20305" spans="1:9" x14ac:dyDescent="0.25">
      <c r="A20305" s="108"/>
      <c r="B20305" s="173"/>
      <c r="C20305" s="109"/>
      <c r="D20305" s="109"/>
      <c r="E20305" s="94"/>
      <c r="F20305" s="174"/>
      <c r="G20305" s="173"/>
      <c r="H20305" s="109"/>
      <c r="I20305" s="175"/>
    </row>
    <row r="20306" spans="1:9" x14ac:dyDescent="0.25">
      <c r="A20306" s="108"/>
      <c r="B20306" s="173"/>
      <c r="C20306" s="109"/>
      <c r="D20306" s="109"/>
      <c r="E20306" s="94"/>
      <c r="F20306" s="174"/>
      <c r="G20306" s="173"/>
      <c r="H20306" s="109"/>
      <c r="I20306" s="175"/>
    </row>
    <row r="20307" spans="1:9" x14ac:dyDescent="0.25">
      <c r="A20307" s="108"/>
      <c r="B20307" s="173"/>
      <c r="C20307" s="109"/>
      <c r="D20307" s="109"/>
      <c r="E20307" s="94"/>
      <c r="F20307" s="174"/>
      <c r="G20307" s="173"/>
      <c r="H20307" s="109"/>
      <c r="I20307" s="175"/>
    </row>
    <row r="20308" spans="1:9" x14ac:dyDescent="0.25">
      <c r="A20308" s="108"/>
      <c r="B20308" s="173"/>
      <c r="C20308" s="109"/>
      <c r="D20308" s="109"/>
      <c r="E20308" s="94"/>
      <c r="F20308" s="174"/>
      <c r="G20308" s="173"/>
      <c r="H20308" s="109"/>
      <c r="I20308" s="175"/>
    </row>
    <row r="20309" spans="1:9" x14ac:dyDescent="0.25">
      <c r="A20309" s="108"/>
      <c r="B20309" s="173"/>
      <c r="C20309" s="109"/>
      <c r="D20309" s="109"/>
      <c r="E20309" s="94"/>
      <c r="F20309" s="174"/>
      <c r="G20309" s="173"/>
      <c r="H20309" s="109"/>
      <c r="I20309" s="175"/>
    </row>
    <row r="20310" spans="1:9" x14ac:dyDescent="0.25">
      <c r="A20310" s="108"/>
      <c r="B20310" s="173"/>
      <c r="C20310" s="109"/>
      <c r="D20310" s="109"/>
      <c r="E20310" s="94"/>
      <c r="F20310" s="174"/>
      <c r="G20310" s="173"/>
      <c r="H20310" s="109"/>
      <c r="I20310" s="175"/>
    </row>
    <row r="20311" spans="1:9" x14ac:dyDescent="0.25">
      <c r="A20311" s="108"/>
      <c r="B20311" s="173"/>
      <c r="C20311" s="109"/>
      <c r="D20311" s="109"/>
      <c r="E20311" s="94"/>
      <c r="F20311" s="174"/>
      <c r="G20311" s="173"/>
      <c r="H20311" s="109"/>
      <c r="I20311" s="175"/>
    </row>
    <row r="20312" spans="1:9" x14ac:dyDescent="0.25">
      <c r="A20312" s="108"/>
      <c r="B20312" s="173"/>
      <c r="C20312" s="109"/>
      <c r="D20312" s="109"/>
      <c r="E20312" s="94"/>
      <c r="F20312" s="174"/>
      <c r="G20312" s="173"/>
      <c r="H20312" s="109"/>
      <c r="I20312" s="175"/>
    </row>
    <row r="20313" spans="1:9" x14ac:dyDescent="0.25">
      <c r="A20313" s="108"/>
      <c r="B20313" s="173"/>
      <c r="C20313" s="109"/>
      <c r="D20313" s="109"/>
      <c r="E20313" s="94"/>
      <c r="F20313" s="174"/>
      <c r="G20313" s="173"/>
      <c r="H20313" s="109"/>
      <c r="I20313" s="175"/>
    </row>
    <row r="20314" spans="1:9" x14ac:dyDescent="0.25">
      <c r="A20314" s="108"/>
      <c r="B20314" s="173"/>
      <c r="C20314" s="109"/>
      <c r="D20314" s="109"/>
      <c r="E20314" s="94"/>
      <c r="F20314" s="174"/>
      <c r="G20314" s="173"/>
      <c r="H20314" s="109"/>
      <c r="I20314" s="175"/>
    </row>
    <row r="20315" spans="1:9" x14ac:dyDescent="0.25">
      <c r="A20315" s="108"/>
      <c r="B20315" s="173"/>
      <c r="C20315" s="109"/>
      <c r="D20315" s="109"/>
      <c r="E20315" s="94"/>
      <c r="F20315" s="174"/>
      <c r="G20315" s="173"/>
      <c r="H20315" s="109"/>
      <c r="I20315" s="175"/>
    </row>
    <row r="20316" spans="1:9" x14ac:dyDescent="0.25">
      <c r="A20316" s="108"/>
      <c r="B20316" s="173"/>
      <c r="C20316" s="109"/>
      <c r="D20316" s="109"/>
      <c r="E20316" s="94"/>
      <c r="F20316" s="174"/>
      <c r="G20316" s="173"/>
      <c r="H20316" s="109"/>
      <c r="I20316" s="175"/>
    </row>
    <row r="20317" spans="1:9" x14ac:dyDescent="0.25">
      <c r="A20317" s="108"/>
      <c r="B20317" s="173"/>
      <c r="C20317" s="109"/>
      <c r="D20317" s="109"/>
      <c r="E20317" s="94"/>
      <c r="F20317" s="174"/>
      <c r="G20317" s="173"/>
      <c r="H20317" s="109"/>
      <c r="I20317" s="175"/>
    </row>
    <row r="20318" spans="1:9" x14ac:dyDescent="0.25">
      <c r="A20318" s="108"/>
      <c r="B20318" s="173"/>
      <c r="C20318" s="109"/>
      <c r="D20318" s="109"/>
      <c r="E20318" s="94"/>
      <c r="F20318" s="174"/>
      <c r="G20318" s="173"/>
      <c r="H20318" s="109"/>
      <c r="I20318" s="175"/>
    </row>
    <row r="20319" spans="1:9" x14ac:dyDescent="0.25">
      <c r="A20319" s="108"/>
      <c r="B20319" s="173"/>
      <c r="C20319" s="109"/>
      <c r="D20319" s="109"/>
      <c r="E20319" s="94"/>
      <c r="F20319" s="174"/>
      <c r="G20319" s="173"/>
      <c r="H20319" s="109"/>
      <c r="I20319" s="175"/>
    </row>
    <row r="20320" spans="1:9" x14ac:dyDescent="0.25">
      <c r="A20320" s="108"/>
      <c r="B20320" s="173"/>
      <c r="C20320" s="109"/>
      <c r="D20320" s="109"/>
      <c r="E20320" s="94"/>
      <c r="F20320" s="174"/>
      <c r="G20320" s="173"/>
      <c r="H20320" s="109"/>
      <c r="I20320" s="175"/>
    </row>
    <row r="20321" spans="1:9" x14ac:dyDescent="0.25">
      <c r="A20321" s="108"/>
      <c r="B20321" s="173"/>
      <c r="C20321" s="109"/>
      <c r="D20321" s="109"/>
      <c r="E20321" s="94"/>
      <c r="F20321" s="174"/>
      <c r="G20321" s="173"/>
      <c r="H20321" s="109"/>
      <c r="I20321" s="175"/>
    </row>
    <row r="20322" spans="1:9" x14ac:dyDescent="0.25">
      <c r="A20322" s="108"/>
      <c r="B20322" s="173"/>
      <c r="C20322" s="109"/>
      <c r="D20322" s="109"/>
      <c r="E20322" s="94"/>
      <c r="F20322" s="174"/>
      <c r="G20322" s="173"/>
      <c r="H20322" s="109"/>
      <c r="I20322" s="175"/>
    </row>
    <row r="20323" spans="1:9" x14ac:dyDescent="0.25">
      <c r="A20323" s="108"/>
      <c r="B20323" s="173"/>
      <c r="C20323" s="109"/>
      <c r="D20323" s="109"/>
      <c r="E20323" s="94"/>
      <c r="F20323" s="174"/>
      <c r="G20323" s="173"/>
      <c r="H20323" s="109"/>
      <c r="I20323" s="175"/>
    </row>
    <row r="20324" spans="1:9" x14ac:dyDescent="0.25">
      <c r="A20324" s="108"/>
      <c r="B20324" s="173"/>
      <c r="C20324" s="109"/>
      <c r="D20324" s="109"/>
      <c r="E20324" s="94"/>
      <c r="F20324" s="174"/>
      <c r="G20324" s="173"/>
      <c r="H20324" s="109"/>
      <c r="I20324" s="175"/>
    </row>
    <row r="20325" spans="1:9" x14ac:dyDescent="0.25">
      <c r="A20325" s="108"/>
      <c r="B20325" s="173"/>
      <c r="C20325" s="109"/>
      <c r="D20325" s="109"/>
      <c r="E20325" s="94"/>
      <c r="F20325" s="174"/>
      <c r="G20325" s="173"/>
      <c r="H20325" s="109"/>
      <c r="I20325" s="175"/>
    </row>
    <row r="20326" spans="1:9" x14ac:dyDescent="0.25">
      <c r="A20326" s="108"/>
      <c r="B20326" s="173"/>
      <c r="C20326" s="109"/>
      <c r="D20326" s="109"/>
      <c r="E20326" s="94"/>
      <c r="F20326" s="174"/>
      <c r="G20326" s="173"/>
      <c r="H20326" s="109"/>
      <c r="I20326" s="175"/>
    </row>
    <row r="20327" spans="1:9" x14ac:dyDescent="0.25">
      <c r="A20327" s="108"/>
      <c r="B20327" s="173"/>
      <c r="C20327" s="109"/>
      <c r="D20327" s="109"/>
      <c r="E20327" s="94"/>
      <c r="F20327" s="174"/>
      <c r="G20327" s="173"/>
      <c r="H20327" s="109"/>
      <c r="I20327" s="175"/>
    </row>
    <row r="20328" spans="1:9" x14ac:dyDescent="0.25">
      <c r="A20328" s="108"/>
      <c r="B20328" s="173"/>
      <c r="C20328" s="109"/>
      <c r="D20328" s="109"/>
      <c r="E20328" s="94"/>
      <c r="F20328" s="174"/>
      <c r="G20328" s="173"/>
      <c r="H20328" s="109"/>
      <c r="I20328" s="175"/>
    </row>
    <row r="20329" spans="1:9" x14ac:dyDescent="0.25">
      <c r="A20329" s="108"/>
      <c r="B20329" s="173"/>
      <c r="C20329" s="109"/>
      <c r="D20329" s="109"/>
      <c r="E20329" s="94"/>
      <c r="F20329" s="174"/>
      <c r="G20329" s="173"/>
      <c r="H20329" s="109"/>
      <c r="I20329" s="175"/>
    </row>
    <row r="20330" spans="1:9" x14ac:dyDescent="0.25">
      <c r="A20330" s="108"/>
      <c r="B20330" s="173"/>
      <c r="C20330" s="109"/>
      <c r="D20330" s="109"/>
      <c r="E20330" s="94"/>
      <c r="F20330" s="174"/>
      <c r="G20330" s="173"/>
      <c r="H20330" s="109"/>
      <c r="I20330" s="175"/>
    </row>
    <row r="20331" spans="1:9" x14ac:dyDescent="0.25">
      <c r="A20331" s="108"/>
      <c r="B20331" s="173"/>
      <c r="C20331" s="109"/>
      <c r="D20331" s="109"/>
      <c r="E20331" s="94"/>
      <c r="F20331" s="174"/>
      <c r="G20331" s="173"/>
      <c r="H20331" s="109"/>
      <c r="I20331" s="175"/>
    </row>
    <row r="20332" spans="1:9" x14ac:dyDescent="0.25">
      <c r="A20332" s="108"/>
      <c r="B20332" s="173"/>
      <c r="C20332" s="109"/>
      <c r="D20332" s="109"/>
      <c r="E20332" s="94"/>
      <c r="F20332" s="174"/>
      <c r="G20332" s="173"/>
      <c r="H20332" s="109"/>
      <c r="I20332" s="175"/>
    </row>
    <row r="20333" spans="1:9" x14ac:dyDescent="0.25">
      <c r="A20333" s="108"/>
      <c r="B20333" s="173"/>
      <c r="C20333" s="109"/>
      <c r="D20333" s="109"/>
      <c r="E20333" s="94"/>
      <c r="F20333" s="174"/>
      <c r="G20333" s="173"/>
      <c r="H20333" s="109"/>
      <c r="I20333" s="175"/>
    </row>
    <row r="20334" spans="1:9" x14ac:dyDescent="0.25">
      <c r="A20334" s="108"/>
      <c r="B20334" s="173"/>
      <c r="C20334" s="109"/>
      <c r="D20334" s="109"/>
      <c r="E20334" s="94"/>
      <c r="F20334" s="174"/>
      <c r="G20334" s="173"/>
      <c r="H20334" s="109"/>
      <c r="I20334" s="175"/>
    </row>
    <row r="20335" spans="1:9" x14ac:dyDescent="0.25">
      <c r="A20335" s="108"/>
      <c r="B20335" s="173"/>
      <c r="C20335" s="109"/>
      <c r="D20335" s="109"/>
      <c r="E20335" s="94"/>
      <c r="F20335" s="174"/>
      <c r="G20335" s="173"/>
      <c r="H20335" s="109"/>
      <c r="I20335" s="175"/>
    </row>
    <row r="20336" spans="1:9" x14ac:dyDescent="0.25">
      <c r="A20336" s="108"/>
      <c r="B20336" s="173"/>
      <c r="C20336" s="109"/>
      <c r="D20336" s="109"/>
      <c r="E20336" s="94"/>
      <c r="F20336" s="174"/>
      <c r="G20336" s="173"/>
      <c r="H20336" s="109"/>
      <c r="I20336" s="175"/>
    </row>
    <row r="20337" spans="1:9" x14ac:dyDescent="0.25">
      <c r="A20337" s="108"/>
      <c r="B20337" s="173"/>
      <c r="C20337" s="109"/>
      <c r="D20337" s="109"/>
      <c r="E20337" s="94"/>
      <c r="F20337" s="174"/>
      <c r="G20337" s="173"/>
      <c r="H20337" s="109"/>
      <c r="I20337" s="175"/>
    </row>
    <row r="20338" spans="1:9" x14ac:dyDescent="0.25">
      <c r="A20338" s="108"/>
      <c r="B20338" s="173"/>
      <c r="C20338" s="109"/>
      <c r="D20338" s="109"/>
      <c r="E20338" s="94"/>
      <c r="F20338" s="174"/>
      <c r="G20338" s="173"/>
      <c r="H20338" s="109"/>
      <c r="I20338" s="175"/>
    </row>
    <row r="20339" spans="1:9" x14ac:dyDescent="0.25">
      <c r="A20339" s="108"/>
      <c r="B20339" s="173"/>
      <c r="C20339" s="109"/>
      <c r="D20339" s="109"/>
      <c r="E20339" s="94"/>
      <c r="F20339" s="174"/>
      <c r="G20339" s="173"/>
      <c r="H20339" s="109"/>
      <c r="I20339" s="175"/>
    </row>
    <row r="20340" spans="1:9" x14ac:dyDescent="0.25">
      <c r="A20340" s="108"/>
      <c r="B20340" s="173"/>
      <c r="C20340" s="109"/>
      <c r="D20340" s="109"/>
      <c r="E20340" s="94"/>
      <c r="F20340" s="174"/>
      <c r="G20340" s="173"/>
      <c r="H20340" s="109"/>
      <c r="I20340" s="175"/>
    </row>
    <row r="20341" spans="1:9" x14ac:dyDescent="0.25">
      <c r="A20341" s="108"/>
      <c r="B20341" s="173"/>
      <c r="C20341" s="109"/>
      <c r="D20341" s="109"/>
      <c r="E20341" s="94"/>
      <c r="F20341" s="174"/>
      <c r="G20341" s="173"/>
      <c r="H20341" s="109"/>
      <c r="I20341" s="175"/>
    </row>
    <row r="20342" spans="1:9" x14ac:dyDescent="0.25">
      <c r="A20342" s="108"/>
      <c r="B20342" s="173"/>
      <c r="C20342" s="109"/>
      <c r="D20342" s="109"/>
      <c r="E20342" s="94"/>
      <c r="F20342" s="174"/>
      <c r="G20342" s="173"/>
      <c r="H20342" s="109"/>
      <c r="I20342" s="175"/>
    </row>
    <row r="20343" spans="1:9" x14ac:dyDescent="0.25">
      <c r="A20343" s="108"/>
      <c r="B20343" s="173"/>
      <c r="C20343" s="109"/>
      <c r="D20343" s="109"/>
      <c r="E20343" s="94"/>
      <c r="F20343" s="174"/>
      <c r="G20343" s="173"/>
      <c r="H20343" s="109"/>
      <c r="I20343" s="175"/>
    </row>
    <row r="20344" spans="1:9" x14ac:dyDescent="0.25">
      <c r="A20344" s="108"/>
      <c r="B20344" s="173"/>
      <c r="C20344" s="109"/>
      <c r="D20344" s="109"/>
      <c r="E20344" s="94"/>
      <c r="F20344" s="174"/>
      <c r="G20344" s="173"/>
      <c r="H20344" s="109"/>
      <c r="I20344" s="175"/>
    </row>
    <row r="20345" spans="1:9" x14ac:dyDescent="0.25">
      <c r="A20345" s="108"/>
      <c r="B20345" s="173"/>
      <c r="C20345" s="109"/>
      <c r="D20345" s="109"/>
      <c r="E20345" s="94"/>
      <c r="F20345" s="174"/>
      <c r="G20345" s="173"/>
      <c r="H20345" s="109"/>
      <c r="I20345" s="175"/>
    </row>
    <row r="20346" spans="1:9" x14ac:dyDescent="0.25">
      <c r="A20346" s="108"/>
      <c r="B20346" s="173"/>
      <c r="C20346" s="109"/>
      <c r="D20346" s="109"/>
      <c r="E20346" s="94"/>
      <c r="F20346" s="174"/>
      <c r="G20346" s="173"/>
      <c r="H20346" s="109"/>
      <c r="I20346" s="175"/>
    </row>
    <row r="20347" spans="1:9" x14ac:dyDescent="0.25">
      <c r="A20347" s="108"/>
      <c r="B20347" s="173"/>
      <c r="C20347" s="109"/>
      <c r="D20347" s="109"/>
      <c r="E20347" s="94"/>
      <c r="F20347" s="174"/>
      <c r="G20347" s="173"/>
      <c r="H20347" s="109"/>
      <c r="I20347" s="175"/>
    </row>
    <row r="20348" spans="1:9" x14ac:dyDescent="0.25">
      <c r="A20348" s="108"/>
      <c r="B20348" s="173"/>
      <c r="C20348" s="109"/>
      <c r="D20348" s="109"/>
      <c r="E20348" s="94"/>
      <c r="F20348" s="174"/>
      <c r="G20348" s="173"/>
      <c r="H20348" s="109"/>
      <c r="I20348" s="175"/>
    </row>
    <row r="20349" spans="1:9" x14ac:dyDescent="0.25">
      <c r="A20349" s="108"/>
      <c r="B20349" s="173"/>
      <c r="C20349" s="109"/>
      <c r="D20349" s="109"/>
      <c r="E20349" s="94"/>
      <c r="F20349" s="174"/>
      <c r="G20349" s="173"/>
      <c r="H20349" s="109"/>
      <c r="I20349" s="175"/>
    </row>
    <row r="20350" spans="1:9" x14ac:dyDescent="0.25">
      <c r="A20350" s="108"/>
      <c r="B20350" s="173"/>
      <c r="C20350" s="109"/>
      <c r="D20350" s="109"/>
      <c r="E20350" s="94"/>
      <c r="F20350" s="174"/>
      <c r="G20350" s="173"/>
      <c r="H20350" s="109"/>
      <c r="I20350" s="175"/>
    </row>
    <row r="20351" spans="1:9" x14ac:dyDescent="0.25">
      <c r="A20351" s="108"/>
      <c r="B20351" s="173"/>
      <c r="C20351" s="109"/>
      <c r="D20351" s="109"/>
      <c r="E20351" s="94"/>
      <c r="F20351" s="174"/>
      <c r="G20351" s="173"/>
      <c r="H20351" s="109"/>
      <c r="I20351" s="175"/>
    </row>
    <row r="20352" spans="1:9" x14ac:dyDescent="0.25">
      <c r="A20352" s="108"/>
      <c r="B20352" s="173"/>
      <c r="C20352" s="109"/>
      <c r="D20352" s="109"/>
      <c r="E20352" s="94"/>
      <c r="F20352" s="174"/>
      <c r="G20352" s="173"/>
      <c r="H20352" s="109"/>
      <c r="I20352" s="175"/>
    </row>
    <row r="20353" spans="1:9" x14ac:dyDescent="0.25">
      <c r="A20353" s="108"/>
      <c r="B20353" s="173"/>
      <c r="C20353" s="109"/>
      <c r="D20353" s="109"/>
      <c r="E20353" s="94"/>
      <c r="F20353" s="174"/>
      <c r="G20353" s="173"/>
      <c r="H20353" s="109"/>
      <c r="I20353" s="175"/>
    </row>
    <row r="20354" spans="1:9" x14ac:dyDescent="0.25">
      <c r="A20354" s="108"/>
      <c r="B20354" s="173"/>
      <c r="C20354" s="109"/>
      <c r="D20354" s="109"/>
      <c r="E20354" s="94"/>
      <c r="F20354" s="174"/>
      <c r="G20354" s="173"/>
      <c r="H20354" s="109"/>
      <c r="I20354" s="175"/>
    </row>
    <row r="20355" spans="1:9" x14ac:dyDescent="0.25">
      <c r="A20355" s="108"/>
      <c r="B20355" s="173"/>
      <c r="C20355" s="109"/>
      <c r="D20355" s="109"/>
      <c r="E20355" s="94"/>
      <c r="F20355" s="174"/>
      <c r="G20355" s="173"/>
      <c r="H20355" s="109"/>
      <c r="I20355" s="175"/>
    </row>
    <row r="20356" spans="1:9" x14ac:dyDescent="0.25">
      <c r="A20356" s="108"/>
      <c r="B20356" s="173"/>
      <c r="C20356" s="109"/>
      <c r="D20356" s="109"/>
      <c r="E20356" s="94"/>
      <c r="F20356" s="174"/>
      <c r="G20356" s="173"/>
      <c r="H20356" s="109"/>
      <c r="I20356" s="175"/>
    </row>
    <row r="20357" spans="1:9" x14ac:dyDescent="0.25">
      <c r="A20357" s="108"/>
      <c r="B20357" s="173"/>
      <c r="C20357" s="109"/>
      <c r="D20357" s="109"/>
      <c r="E20357" s="94"/>
      <c r="F20357" s="174"/>
      <c r="G20357" s="173"/>
      <c r="H20357" s="109"/>
      <c r="I20357" s="175"/>
    </row>
    <row r="20358" spans="1:9" x14ac:dyDescent="0.25">
      <c r="A20358" s="108"/>
      <c r="B20358" s="173"/>
      <c r="C20358" s="109"/>
      <c r="D20358" s="109"/>
      <c r="E20358" s="94"/>
      <c r="F20358" s="174"/>
      <c r="G20358" s="173"/>
      <c r="H20358" s="109"/>
      <c r="I20358" s="175"/>
    </row>
    <row r="20359" spans="1:9" x14ac:dyDescent="0.25">
      <c r="A20359" s="108"/>
      <c r="B20359" s="173"/>
      <c r="C20359" s="109"/>
      <c r="D20359" s="109"/>
      <c r="E20359" s="94"/>
      <c r="F20359" s="174"/>
      <c r="G20359" s="173"/>
      <c r="H20359" s="109"/>
      <c r="I20359" s="175"/>
    </row>
    <row r="20360" spans="1:9" x14ac:dyDescent="0.25">
      <c r="A20360" s="108"/>
      <c r="B20360" s="173"/>
      <c r="C20360" s="109"/>
      <c r="D20360" s="109"/>
      <c r="E20360" s="94"/>
      <c r="F20360" s="174"/>
      <c r="G20360" s="173"/>
      <c r="H20360" s="109"/>
      <c r="I20360" s="175"/>
    </row>
    <row r="20361" spans="1:9" x14ac:dyDescent="0.25">
      <c r="A20361" s="108"/>
      <c r="B20361" s="173"/>
      <c r="C20361" s="109"/>
      <c r="D20361" s="109"/>
      <c r="E20361" s="94"/>
      <c r="F20361" s="174"/>
      <c r="G20361" s="173"/>
      <c r="H20361" s="109"/>
      <c r="I20361" s="175"/>
    </row>
    <row r="20362" spans="1:9" x14ac:dyDescent="0.25">
      <c r="A20362" s="108"/>
      <c r="B20362" s="173"/>
      <c r="C20362" s="109"/>
      <c r="D20362" s="109"/>
      <c r="E20362" s="94"/>
      <c r="F20362" s="174"/>
      <c r="G20362" s="173"/>
      <c r="H20362" s="109"/>
      <c r="I20362" s="175"/>
    </row>
    <row r="20363" spans="1:9" x14ac:dyDescent="0.25">
      <c r="A20363" s="108"/>
      <c r="B20363" s="173"/>
      <c r="C20363" s="109"/>
      <c r="D20363" s="109"/>
      <c r="E20363" s="94"/>
      <c r="F20363" s="174"/>
      <c r="G20363" s="173"/>
      <c r="H20363" s="109"/>
      <c r="I20363" s="175"/>
    </row>
    <row r="20364" spans="1:9" x14ac:dyDescent="0.25">
      <c r="A20364" s="108"/>
      <c r="B20364" s="173"/>
      <c r="C20364" s="109"/>
      <c r="D20364" s="109"/>
      <c r="E20364" s="94"/>
      <c r="F20364" s="174"/>
      <c r="G20364" s="173"/>
      <c r="H20364" s="109"/>
      <c r="I20364" s="175"/>
    </row>
    <row r="20365" spans="1:9" x14ac:dyDescent="0.25">
      <c r="A20365" s="108"/>
      <c r="B20365" s="173"/>
      <c r="C20365" s="109"/>
      <c r="D20365" s="109"/>
      <c r="E20365" s="94"/>
      <c r="F20365" s="174"/>
      <c r="G20365" s="173"/>
      <c r="H20365" s="109"/>
      <c r="I20365" s="175"/>
    </row>
    <row r="20366" spans="1:9" x14ac:dyDescent="0.25">
      <c r="A20366" s="108"/>
      <c r="B20366" s="173"/>
      <c r="C20366" s="109"/>
      <c r="D20366" s="109"/>
      <c r="E20366" s="94"/>
      <c r="F20366" s="174"/>
      <c r="G20366" s="173"/>
      <c r="H20366" s="109"/>
      <c r="I20366" s="175"/>
    </row>
    <row r="20367" spans="1:9" x14ac:dyDescent="0.25">
      <c r="A20367" s="108"/>
      <c r="B20367" s="173"/>
      <c r="C20367" s="109"/>
      <c r="D20367" s="109"/>
      <c r="E20367" s="94"/>
      <c r="F20367" s="174"/>
      <c r="G20367" s="173"/>
      <c r="H20367" s="109"/>
      <c r="I20367" s="175"/>
    </row>
    <row r="20368" spans="1:9" x14ac:dyDescent="0.25">
      <c r="A20368" s="108"/>
      <c r="B20368" s="173"/>
      <c r="C20368" s="109"/>
      <c r="D20368" s="109"/>
      <c r="E20368" s="94"/>
      <c r="F20368" s="174"/>
      <c r="G20368" s="173"/>
      <c r="H20368" s="109"/>
      <c r="I20368" s="175"/>
    </row>
    <row r="20369" spans="1:9" x14ac:dyDescent="0.25">
      <c r="A20369" s="108"/>
      <c r="B20369" s="173"/>
      <c r="C20369" s="109"/>
      <c r="D20369" s="109"/>
      <c r="E20369" s="94"/>
      <c r="F20369" s="174"/>
      <c r="G20369" s="173"/>
      <c r="H20369" s="109"/>
      <c r="I20369" s="175"/>
    </row>
    <row r="20370" spans="1:9" x14ac:dyDescent="0.25">
      <c r="A20370" s="108"/>
      <c r="B20370" s="173"/>
      <c r="C20370" s="109"/>
      <c r="D20370" s="109"/>
      <c r="E20370" s="94"/>
      <c r="F20370" s="174"/>
      <c r="G20370" s="173"/>
      <c r="H20370" s="109"/>
      <c r="I20370" s="175"/>
    </row>
    <row r="20371" spans="1:9" x14ac:dyDescent="0.25">
      <c r="A20371" s="108"/>
      <c r="B20371" s="173"/>
      <c r="C20371" s="109"/>
      <c r="D20371" s="109"/>
      <c r="E20371" s="94"/>
      <c r="F20371" s="174"/>
      <c r="G20371" s="173"/>
      <c r="H20371" s="109"/>
      <c r="I20371" s="175"/>
    </row>
    <row r="20372" spans="1:9" x14ac:dyDescent="0.25">
      <c r="A20372" s="108"/>
      <c r="B20372" s="173"/>
      <c r="C20372" s="109"/>
      <c r="D20372" s="109"/>
      <c r="E20372" s="94"/>
      <c r="F20372" s="174"/>
      <c r="G20372" s="173"/>
      <c r="H20372" s="109"/>
      <c r="I20372" s="175"/>
    </row>
    <row r="20373" spans="1:9" x14ac:dyDescent="0.25">
      <c r="A20373" s="108"/>
      <c r="B20373" s="173"/>
      <c r="C20373" s="109"/>
      <c r="D20373" s="109"/>
      <c r="E20373" s="94"/>
      <c r="F20373" s="174"/>
      <c r="G20373" s="173"/>
      <c r="H20373" s="109"/>
      <c r="I20373" s="175"/>
    </row>
    <row r="20374" spans="1:9" x14ac:dyDescent="0.25">
      <c r="A20374" s="108"/>
      <c r="B20374" s="173"/>
      <c r="C20374" s="109"/>
      <c r="D20374" s="109"/>
      <c r="E20374" s="94"/>
      <c r="F20374" s="174"/>
      <c r="G20374" s="173"/>
      <c r="H20374" s="109"/>
      <c r="I20374" s="175"/>
    </row>
    <row r="20375" spans="1:9" x14ac:dyDescent="0.25">
      <c r="A20375" s="108"/>
      <c r="B20375" s="173"/>
      <c r="C20375" s="109"/>
      <c r="D20375" s="109"/>
      <c r="E20375" s="94"/>
      <c r="F20375" s="174"/>
      <c r="G20375" s="173"/>
      <c r="H20375" s="109"/>
      <c r="I20375" s="175"/>
    </row>
    <row r="20376" spans="1:9" x14ac:dyDescent="0.25">
      <c r="A20376" s="108"/>
      <c r="B20376" s="173"/>
      <c r="C20376" s="109"/>
      <c r="D20376" s="109"/>
      <c r="E20376" s="94"/>
      <c r="F20376" s="174"/>
      <c r="G20376" s="173"/>
      <c r="H20376" s="109"/>
      <c r="I20376" s="175"/>
    </row>
    <row r="20377" spans="1:9" x14ac:dyDescent="0.25">
      <c r="A20377" s="108"/>
      <c r="B20377" s="173"/>
      <c r="C20377" s="109"/>
      <c r="D20377" s="109"/>
      <c r="E20377" s="94"/>
      <c r="F20377" s="174"/>
      <c r="G20377" s="173"/>
      <c r="H20377" s="109"/>
      <c r="I20377" s="175"/>
    </row>
    <row r="20378" spans="1:9" x14ac:dyDescent="0.25">
      <c r="A20378" s="108"/>
      <c r="B20378" s="173"/>
      <c r="C20378" s="109"/>
      <c r="D20378" s="109"/>
      <c r="E20378" s="94"/>
      <c r="F20378" s="174"/>
      <c r="G20378" s="173"/>
      <c r="H20378" s="109"/>
      <c r="I20378" s="175"/>
    </row>
    <row r="20379" spans="1:9" x14ac:dyDescent="0.25">
      <c r="A20379" s="108"/>
      <c r="B20379" s="173"/>
      <c r="C20379" s="109"/>
      <c r="D20379" s="109"/>
      <c r="E20379" s="94"/>
      <c r="F20379" s="174"/>
      <c r="G20379" s="173"/>
      <c r="H20379" s="109"/>
      <c r="I20379" s="175"/>
    </row>
    <row r="20380" spans="1:9" x14ac:dyDescent="0.25">
      <c r="A20380" s="108"/>
      <c r="B20380" s="173"/>
      <c r="C20380" s="109"/>
      <c r="D20380" s="109"/>
      <c r="E20380" s="94"/>
      <c r="F20380" s="174"/>
      <c r="G20380" s="173"/>
      <c r="H20380" s="109"/>
      <c r="I20380" s="175"/>
    </row>
    <row r="20381" spans="1:9" x14ac:dyDescent="0.25">
      <c r="A20381" s="108"/>
      <c r="B20381" s="173"/>
      <c r="C20381" s="109"/>
      <c r="D20381" s="109"/>
      <c r="E20381" s="94"/>
      <c r="F20381" s="174"/>
      <c r="G20381" s="173"/>
      <c r="H20381" s="109"/>
      <c r="I20381" s="175"/>
    </row>
    <row r="20382" spans="1:9" x14ac:dyDescent="0.25">
      <c r="A20382" s="108"/>
      <c r="B20382" s="173"/>
      <c r="C20382" s="109"/>
      <c r="D20382" s="109"/>
      <c r="E20382" s="94"/>
      <c r="F20382" s="174"/>
      <c r="G20382" s="173"/>
      <c r="H20382" s="109"/>
      <c r="I20382" s="175"/>
    </row>
    <row r="20383" spans="1:9" x14ac:dyDescent="0.25">
      <c r="A20383" s="108"/>
      <c r="B20383" s="173"/>
      <c r="C20383" s="109"/>
      <c r="D20383" s="109"/>
      <c r="E20383" s="94"/>
      <c r="F20383" s="174"/>
      <c r="G20383" s="173"/>
      <c r="H20383" s="109"/>
      <c r="I20383" s="175"/>
    </row>
    <row r="20384" spans="1:9" x14ac:dyDescent="0.25">
      <c r="A20384" s="108"/>
      <c r="B20384" s="173"/>
      <c r="C20384" s="109"/>
      <c r="D20384" s="109"/>
      <c r="E20384" s="94"/>
      <c r="F20384" s="174"/>
      <c r="G20384" s="173"/>
      <c r="H20384" s="109"/>
      <c r="I20384" s="175"/>
    </row>
    <row r="20385" spans="1:9" x14ac:dyDescent="0.25">
      <c r="A20385" s="108"/>
      <c r="B20385" s="173"/>
      <c r="C20385" s="109"/>
      <c r="D20385" s="109"/>
      <c r="E20385" s="94"/>
      <c r="F20385" s="174"/>
      <c r="G20385" s="173"/>
      <c r="H20385" s="109"/>
      <c r="I20385" s="175"/>
    </row>
    <row r="20386" spans="1:9" x14ac:dyDescent="0.25">
      <c r="A20386" s="108"/>
      <c r="B20386" s="173"/>
      <c r="C20386" s="109"/>
      <c r="D20386" s="109"/>
      <c r="E20386" s="94"/>
      <c r="F20386" s="174"/>
      <c r="G20386" s="173"/>
      <c r="H20386" s="109"/>
      <c r="I20386" s="175"/>
    </row>
    <row r="20387" spans="1:9" x14ac:dyDescent="0.25">
      <c r="A20387" s="108"/>
      <c r="B20387" s="173"/>
      <c r="C20387" s="109"/>
      <c r="D20387" s="109"/>
      <c r="E20387" s="94"/>
      <c r="F20387" s="174"/>
      <c r="G20387" s="173"/>
      <c r="H20387" s="109"/>
      <c r="I20387" s="175"/>
    </row>
    <row r="20388" spans="1:9" x14ac:dyDescent="0.25">
      <c r="A20388" s="108"/>
      <c r="B20388" s="173"/>
      <c r="C20388" s="109"/>
      <c r="D20388" s="109"/>
      <c r="E20388" s="94"/>
      <c r="F20388" s="174"/>
      <c r="G20388" s="173"/>
      <c r="H20388" s="109"/>
      <c r="I20388" s="175"/>
    </row>
    <row r="20389" spans="1:9" x14ac:dyDescent="0.25">
      <c r="A20389" s="108"/>
      <c r="B20389" s="173"/>
      <c r="C20389" s="109"/>
      <c r="D20389" s="109"/>
      <c r="E20389" s="94"/>
      <c r="F20389" s="174"/>
      <c r="G20389" s="173"/>
      <c r="H20389" s="109"/>
      <c r="I20389" s="175"/>
    </row>
    <row r="20390" spans="1:9" x14ac:dyDescent="0.25">
      <c r="A20390" s="108"/>
      <c r="B20390" s="173"/>
      <c r="C20390" s="109"/>
      <c r="D20390" s="109"/>
      <c r="E20390" s="94"/>
      <c r="F20390" s="174"/>
      <c r="G20390" s="173"/>
      <c r="H20390" s="109"/>
      <c r="I20390" s="175"/>
    </row>
    <row r="20391" spans="1:9" x14ac:dyDescent="0.25">
      <c r="A20391" s="108"/>
      <c r="B20391" s="173"/>
      <c r="C20391" s="109"/>
      <c r="D20391" s="109"/>
      <c r="E20391" s="94"/>
      <c r="F20391" s="174"/>
      <c r="G20391" s="173"/>
      <c r="H20391" s="109"/>
      <c r="I20391" s="175"/>
    </row>
    <row r="20392" spans="1:9" x14ac:dyDescent="0.25">
      <c r="A20392" s="108"/>
      <c r="B20392" s="173"/>
      <c r="C20392" s="109"/>
      <c r="D20392" s="109"/>
      <c r="E20392" s="94"/>
      <c r="F20392" s="174"/>
      <c r="G20392" s="173"/>
      <c r="H20392" s="109"/>
      <c r="I20392" s="175"/>
    </row>
    <row r="20393" spans="1:9" x14ac:dyDescent="0.25">
      <c r="A20393" s="108"/>
      <c r="B20393" s="173"/>
      <c r="C20393" s="109"/>
      <c r="D20393" s="109"/>
      <c r="E20393" s="94"/>
      <c r="F20393" s="174"/>
      <c r="G20393" s="173"/>
      <c r="H20393" s="109"/>
      <c r="I20393" s="175"/>
    </row>
    <row r="20394" spans="1:9" x14ac:dyDescent="0.25">
      <c r="A20394" s="108"/>
      <c r="B20394" s="173"/>
      <c r="C20394" s="109"/>
      <c r="D20394" s="109"/>
      <c r="E20394" s="94"/>
      <c r="F20394" s="174"/>
      <c r="G20394" s="173"/>
      <c r="H20394" s="109"/>
      <c r="I20394" s="175"/>
    </row>
    <row r="20395" spans="1:9" x14ac:dyDescent="0.25">
      <c r="A20395" s="108"/>
      <c r="B20395" s="173"/>
      <c r="C20395" s="109"/>
      <c r="D20395" s="109"/>
      <c r="E20395" s="94"/>
      <c r="F20395" s="174"/>
      <c r="G20395" s="173"/>
      <c r="H20395" s="109"/>
      <c r="I20395" s="175"/>
    </row>
    <row r="20396" spans="1:9" x14ac:dyDescent="0.25">
      <c r="A20396" s="108"/>
      <c r="B20396" s="173"/>
      <c r="C20396" s="109"/>
      <c r="D20396" s="109"/>
      <c r="E20396" s="94"/>
      <c r="F20396" s="174"/>
      <c r="G20396" s="173"/>
      <c r="H20396" s="109"/>
      <c r="I20396" s="175"/>
    </row>
    <row r="20397" spans="1:9" x14ac:dyDescent="0.25">
      <c r="A20397" s="108"/>
      <c r="B20397" s="173"/>
      <c r="C20397" s="109"/>
      <c r="D20397" s="109"/>
      <c r="E20397" s="94"/>
      <c r="F20397" s="174"/>
      <c r="G20397" s="173"/>
      <c r="H20397" s="109"/>
      <c r="I20397" s="175"/>
    </row>
    <row r="20398" spans="1:9" x14ac:dyDescent="0.25">
      <c r="A20398" s="108"/>
      <c r="B20398" s="173"/>
      <c r="C20398" s="109"/>
      <c r="D20398" s="109"/>
      <c r="E20398" s="94"/>
      <c r="F20398" s="174"/>
      <c r="G20398" s="173"/>
      <c r="H20398" s="109"/>
      <c r="I20398" s="175"/>
    </row>
    <row r="20399" spans="1:9" x14ac:dyDescent="0.25">
      <c r="A20399" s="108"/>
      <c r="B20399" s="173"/>
      <c r="C20399" s="109"/>
      <c r="D20399" s="109"/>
      <c r="E20399" s="94"/>
      <c r="F20399" s="174"/>
      <c r="G20399" s="173"/>
      <c r="H20399" s="109"/>
      <c r="I20399" s="175"/>
    </row>
    <row r="20400" spans="1:9" x14ac:dyDescent="0.25">
      <c r="A20400" s="108"/>
      <c r="B20400" s="173"/>
      <c r="C20400" s="109"/>
      <c r="D20400" s="109"/>
      <c r="E20400" s="94"/>
      <c r="F20400" s="174"/>
      <c r="G20400" s="173"/>
      <c r="H20400" s="109"/>
      <c r="I20400" s="175"/>
    </row>
    <row r="20401" spans="1:9" x14ac:dyDescent="0.25">
      <c r="A20401" s="108"/>
      <c r="B20401" s="173"/>
      <c r="C20401" s="109"/>
      <c r="D20401" s="109"/>
      <c r="E20401" s="94"/>
      <c r="F20401" s="174"/>
      <c r="G20401" s="173"/>
      <c r="H20401" s="109"/>
      <c r="I20401" s="175"/>
    </row>
    <row r="20402" spans="1:9" x14ac:dyDescent="0.25">
      <c r="A20402" s="108"/>
      <c r="B20402" s="173"/>
      <c r="C20402" s="109"/>
      <c r="D20402" s="109"/>
      <c r="E20402" s="94"/>
      <c r="F20402" s="174"/>
      <c r="G20402" s="173"/>
      <c r="H20402" s="109"/>
      <c r="I20402" s="175"/>
    </row>
    <row r="20403" spans="1:9" x14ac:dyDescent="0.25">
      <c r="A20403" s="108"/>
      <c r="B20403" s="173"/>
      <c r="C20403" s="109"/>
      <c r="D20403" s="109"/>
      <c r="E20403" s="94"/>
      <c r="F20403" s="174"/>
      <c r="G20403" s="173"/>
      <c r="H20403" s="109"/>
      <c r="I20403" s="175"/>
    </row>
    <row r="20404" spans="1:9" x14ac:dyDescent="0.25">
      <c r="A20404" s="108"/>
      <c r="B20404" s="173"/>
      <c r="C20404" s="109"/>
      <c r="D20404" s="109"/>
      <c r="E20404" s="94"/>
      <c r="F20404" s="174"/>
      <c r="G20404" s="173"/>
      <c r="H20404" s="109"/>
      <c r="I20404" s="175"/>
    </row>
    <row r="20405" spans="1:9" x14ac:dyDescent="0.25">
      <c r="A20405" s="108"/>
      <c r="B20405" s="173"/>
      <c r="C20405" s="109"/>
      <c r="D20405" s="109"/>
      <c r="E20405" s="94"/>
      <c r="F20405" s="174"/>
      <c r="G20405" s="173"/>
      <c r="H20405" s="109"/>
      <c r="I20405" s="175"/>
    </row>
    <row r="20406" spans="1:9" x14ac:dyDescent="0.25">
      <c r="A20406" s="108"/>
      <c r="B20406" s="173"/>
      <c r="C20406" s="109"/>
      <c r="D20406" s="109"/>
      <c r="E20406" s="94"/>
      <c r="F20406" s="174"/>
      <c r="G20406" s="173"/>
      <c r="H20406" s="109"/>
      <c r="I20406" s="175"/>
    </row>
    <row r="20407" spans="1:9" x14ac:dyDescent="0.25">
      <c r="A20407" s="108"/>
      <c r="B20407" s="173"/>
      <c r="C20407" s="109"/>
      <c r="D20407" s="109"/>
      <c r="E20407" s="94"/>
      <c r="F20407" s="174"/>
      <c r="G20407" s="173"/>
      <c r="H20407" s="109"/>
      <c r="I20407" s="175"/>
    </row>
    <row r="20408" spans="1:9" x14ac:dyDescent="0.25">
      <c r="A20408" s="108"/>
      <c r="B20408" s="173"/>
      <c r="C20408" s="109"/>
      <c r="D20408" s="109"/>
      <c r="E20408" s="94"/>
      <c r="F20408" s="174"/>
      <c r="G20408" s="173"/>
      <c r="H20408" s="109"/>
      <c r="I20408" s="175"/>
    </row>
    <row r="20409" spans="1:9" x14ac:dyDescent="0.25">
      <c r="A20409" s="108"/>
      <c r="B20409" s="173"/>
      <c r="C20409" s="109"/>
      <c r="D20409" s="109"/>
      <c r="E20409" s="94"/>
      <c r="F20409" s="174"/>
      <c r="G20409" s="173"/>
      <c r="H20409" s="109"/>
      <c r="I20409" s="175"/>
    </row>
    <row r="20410" spans="1:9" x14ac:dyDescent="0.25">
      <c r="A20410" s="108"/>
      <c r="B20410" s="173"/>
      <c r="C20410" s="109"/>
      <c r="D20410" s="109"/>
      <c r="E20410" s="94"/>
      <c r="F20410" s="174"/>
      <c r="G20410" s="173"/>
      <c r="H20410" s="109"/>
      <c r="I20410" s="175"/>
    </row>
    <row r="20411" spans="1:9" x14ac:dyDescent="0.25">
      <c r="A20411" s="108"/>
      <c r="B20411" s="173"/>
      <c r="C20411" s="109"/>
      <c r="D20411" s="109"/>
      <c r="E20411" s="94"/>
      <c r="F20411" s="174"/>
      <c r="G20411" s="173"/>
      <c r="H20411" s="109"/>
      <c r="I20411" s="175"/>
    </row>
    <row r="20412" spans="1:9" x14ac:dyDescent="0.25">
      <c r="A20412" s="108"/>
      <c r="B20412" s="173"/>
      <c r="C20412" s="109"/>
      <c r="D20412" s="109"/>
      <c r="E20412" s="94"/>
      <c r="F20412" s="174"/>
      <c r="G20412" s="173"/>
      <c r="H20412" s="109"/>
      <c r="I20412" s="175"/>
    </row>
    <row r="20413" spans="1:9" x14ac:dyDescent="0.25">
      <c r="A20413" s="108"/>
      <c r="B20413" s="173"/>
      <c r="C20413" s="109"/>
      <c r="D20413" s="109"/>
      <c r="E20413" s="94"/>
      <c r="F20413" s="174"/>
      <c r="G20413" s="173"/>
      <c r="H20413" s="109"/>
      <c r="I20413" s="175"/>
    </row>
    <row r="20414" spans="1:9" x14ac:dyDescent="0.25">
      <c r="A20414" s="108"/>
      <c r="B20414" s="173"/>
      <c r="C20414" s="109"/>
      <c r="D20414" s="109"/>
      <c r="E20414" s="94"/>
      <c r="F20414" s="174"/>
      <c r="G20414" s="173"/>
      <c r="H20414" s="109"/>
      <c r="I20414" s="175"/>
    </row>
    <row r="20415" spans="1:9" x14ac:dyDescent="0.25">
      <c r="A20415" s="108"/>
      <c r="B20415" s="173"/>
      <c r="C20415" s="109"/>
      <c r="D20415" s="109"/>
      <c r="E20415" s="94"/>
      <c r="F20415" s="174"/>
      <c r="G20415" s="173"/>
      <c r="H20415" s="109"/>
      <c r="I20415" s="175"/>
    </row>
    <row r="20416" spans="1:9" x14ac:dyDescent="0.25">
      <c r="A20416" s="108"/>
      <c r="B20416" s="173"/>
      <c r="C20416" s="109"/>
      <c r="D20416" s="109"/>
      <c r="E20416" s="94"/>
      <c r="F20416" s="174"/>
      <c r="G20416" s="173"/>
      <c r="H20416" s="109"/>
      <c r="I20416" s="175"/>
    </row>
    <row r="20417" spans="1:9" x14ac:dyDescent="0.25">
      <c r="A20417" s="108"/>
      <c r="B20417" s="173"/>
      <c r="C20417" s="109"/>
      <c r="D20417" s="109"/>
      <c r="E20417" s="94"/>
      <c r="F20417" s="174"/>
      <c r="G20417" s="173"/>
      <c r="H20417" s="109"/>
      <c r="I20417" s="175"/>
    </row>
    <row r="20418" spans="1:9" x14ac:dyDescent="0.25">
      <c r="A20418" s="108"/>
      <c r="B20418" s="173"/>
      <c r="C20418" s="109"/>
      <c r="D20418" s="109"/>
      <c r="E20418" s="94"/>
      <c r="F20418" s="174"/>
      <c r="G20418" s="173"/>
      <c r="H20418" s="109"/>
      <c r="I20418" s="175"/>
    </row>
    <row r="20419" spans="1:9" x14ac:dyDescent="0.25">
      <c r="A20419" s="108"/>
      <c r="B20419" s="173"/>
      <c r="C20419" s="109"/>
      <c r="D20419" s="109"/>
      <c r="E20419" s="94"/>
      <c r="F20419" s="174"/>
      <c r="G20419" s="173"/>
      <c r="H20419" s="109"/>
      <c r="I20419" s="175"/>
    </row>
    <row r="20420" spans="1:9" x14ac:dyDescent="0.25">
      <c r="A20420" s="108"/>
      <c r="B20420" s="173"/>
      <c r="C20420" s="109"/>
      <c r="D20420" s="109"/>
      <c r="E20420" s="94"/>
      <c r="F20420" s="174"/>
      <c r="G20420" s="173"/>
      <c r="H20420" s="109"/>
      <c r="I20420" s="175"/>
    </row>
    <row r="20421" spans="1:9" x14ac:dyDescent="0.25">
      <c r="A20421" s="108"/>
      <c r="B20421" s="173"/>
      <c r="C20421" s="109"/>
      <c r="D20421" s="109"/>
      <c r="E20421" s="94"/>
      <c r="F20421" s="174"/>
      <c r="G20421" s="173"/>
      <c r="H20421" s="109"/>
      <c r="I20421" s="175"/>
    </row>
    <row r="20422" spans="1:9" x14ac:dyDescent="0.25">
      <c r="A20422" s="108"/>
      <c r="B20422" s="173"/>
      <c r="C20422" s="109"/>
      <c r="D20422" s="109"/>
      <c r="E20422" s="94"/>
      <c r="F20422" s="174"/>
      <c r="G20422" s="173"/>
      <c r="H20422" s="109"/>
      <c r="I20422" s="175"/>
    </row>
    <row r="20423" spans="1:9" x14ac:dyDescent="0.25">
      <c r="A20423" s="108"/>
      <c r="B20423" s="173"/>
      <c r="C20423" s="109"/>
      <c r="D20423" s="109"/>
      <c r="E20423" s="94"/>
      <c r="F20423" s="174"/>
      <c r="G20423" s="173"/>
      <c r="H20423" s="109"/>
      <c r="I20423" s="175"/>
    </row>
    <row r="20424" spans="1:9" x14ac:dyDescent="0.25">
      <c r="A20424" s="108"/>
      <c r="B20424" s="173"/>
      <c r="C20424" s="109"/>
      <c r="D20424" s="109"/>
      <c r="E20424" s="94"/>
      <c r="F20424" s="174"/>
      <c r="G20424" s="173"/>
      <c r="H20424" s="109"/>
      <c r="I20424" s="175"/>
    </row>
    <row r="20425" spans="1:9" x14ac:dyDescent="0.25">
      <c r="A20425" s="108"/>
      <c r="B20425" s="173"/>
      <c r="C20425" s="109"/>
      <c r="D20425" s="109"/>
      <c r="E20425" s="94"/>
      <c r="F20425" s="174"/>
      <c r="G20425" s="173"/>
      <c r="H20425" s="109"/>
      <c r="I20425" s="175"/>
    </row>
    <row r="20426" spans="1:9" x14ac:dyDescent="0.25">
      <c r="A20426" s="108"/>
      <c r="B20426" s="173"/>
      <c r="C20426" s="109"/>
      <c r="D20426" s="109"/>
      <c r="E20426" s="94"/>
      <c r="F20426" s="174"/>
      <c r="G20426" s="173"/>
      <c r="H20426" s="109"/>
      <c r="I20426" s="175"/>
    </row>
    <row r="20427" spans="1:9" x14ac:dyDescent="0.25">
      <c r="A20427" s="108"/>
      <c r="B20427" s="173"/>
      <c r="C20427" s="109"/>
      <c r="D20427" s="109"/>
      <c r="E20427" s="94"/>
      <c r="F20427" s="174"/>
      <c r="G20427" s="173"/>
      <c r="H20427" s="109"/>
      <c r="I20427" s="175"/>
    </row>
    <row r="20428" spans="1:9" x14ac:dyDescent="0.25">
      <c r="A20428" s="108"/>
      <c r="B20428" s="173"/>
      <c r="C20428" s="109"/>
      <c r="D20428" s="109"/>
      <c r="E20428" s="94"/>
      <c r="F20428" s="174"/>
      <c r="G20428" s="173"/>
      <c r="H20428" s="109"/>
      <c r="I20428" s="175"/>
    </row>
    <row r="20429" spans="1:9" x14ac:dyDescent="0.25">
      <c r="A20429" s="108"/>
      <c r="B20429" s="173"/>
      <c r="C20429" s="109"/>
      <c r="D20429" s="109"/>
      <c r="E20429" s="94"/>
      <c r="F20429" s="174"/>
      <c r="G20429" s="173"/>
      <c r="H20429" s="109"/>
      <c r="I20429" s="175"/>
    </row>
    <row r="20430" spans="1:9" x14ac:dyDescent="0.25">
      <c r="A20430" s="108"/>
      <c r="B20430" s="173"/>
      <c r="C20430" s="109"/>
      <c r="D20430" s="109"/>
      <c r="E20430" s="94"/>
      <c r="F20430" s="174"/>
      <c r="G20430" s="173"/>
      <c r="H20430" s="109"/>
      <c r="I20430" s="175"/>
    </row>
    <row r="20431" spans="1:9" x14ac:dyDescent="0.25">
      <c r="A20431" s="108"/>
      <c r="B20431" s="173"/>
      <c r="C20431" s="109"/>
      <c r="D20431" s="109"/>
      <c r="E20431" s="94"/>
      <c r="F20431" s="174"/>
      <c r="G20431" s="173"/>
      <c r="H20431" s="109"/>
      <c r="I20431" s="175"/>
    </row>
    <row r="20432" spans="1:9" x14ac:dyDescent="0.25">
      <c r="A20432" s="108"/>
      <c r="B20432" s="173"/>
      <c r="C20432" s="109"/>
      <c r="D20432" s="109"/>
      <c r="E20432" s="94"/>
      <c r="F20432" s="174"/>
      <c r="G20432" s="173"/>
      <c r="H20432" s="109"/>
      <c r="I20432" s="175"/>
    </row>
    <row r="20433" spans="1:9" x14ac:dyDescent="0.25">
      <c r="A20433" s="108"/>
      <c r="B20433" s="173"/>
      <c r="C20433" s="109"/>
      <c r="D20433" s="109"/>
      <c r="E20433" s="94"/>
      <c r="F20433" s="174"/>
      <c r="G20433" s="173"/>
      <c r="H20433" s="109"/>
      <c r="I20433" s="175"/>
    </row>
    <row r="20434" spans="1:9" x14ac:dyDescent="0.25">
      <c r="A20434" s="108"/>
      <c r="B20434" s="173"/>
      <c r="C20434" s="109"/>
      <c r="D20434" s="109"/>
      <c r="E20434" s="94"/>
      <c r="F20434" s="174"/>
      <c r="G20434" s="173"/>
      <c r="H20434" s="109"/>
      <c r="I20434" s="175"/>
    </row>
    <row r="20435" spans="1:9" x14ac:dyDescent="0.25">
      <c r="A20435" s="108"/>
      <c r="B20435" s="173"/>
      <c r="C20435" s="109"/>
      <c r="D20435" s="109"/>
      <c r="E20435" s="94"/>
      <c r="F20435" s="174"/>
      <c r="G20435" s="173"/>
      <c r="H20435" s="109"/>
      <c r="I20435" s="175"/>
    </row>
    <row r="20436" spans="1:9" x14ac:dyDescent="0.25">
      <c r="A20436" s="108"/>
      <c r="B20436" s="173"/>
      <c r="C20436" s="109"/>
      <c r="D20436" s="109"/>
      <c r="E20436" s="94"/>
      <c r="F20436" s="174"/>
      <c r="G20436" s="173"/>
      <c r="H20436" s="109"/>
      <c r="I20436" s="175"/>
    </row>
    <row r="20437" spans="1:9" x14ac:dyDescent="0.25">
      <c r="A20437" s="108"/>
      <c r="B20437" s="173"/>
      <c r="C20437" s="109"/>
      <c r="D20437" s="109"/>
      <c r="E20437" s="94"/>
      <c r="F20437" s="174"/>
      <c r="G20437" s="173"/>
      <c r="H20437" s="109"/>
      <c r="I20437" s="175"/>
    </row>
    <row r="20438" spans="1:9" x14ac:dyDescent="0.25">
      <c r="A20438" s="108"/>
      <c r="B20438" s="173"/>
      <c r="C20438" s="109"/>
      <c r="D20438" s="109"/>
      <c r="E20438" s="94"/>
      <c r="F20438" s="174"/>
      <c r="G20438" s="173"/>
      <c r="H20438" s="109"/>
      <c r="I20438" s="175"/>
    </row>
    <row r="20439" spans="1:9" x14ac:dyDescent="0.25">
      <c r="A20439" s="108"/>
      <c r="B20439" s="173"/>
      <c r="C20439" s="109"/>
      <c r="D20439" s="109"/>
      <c r="E20439" s="94"/>
      <c r="F20439" s="174"/>
      <c r="G20439" s="173"/>
      <c r="H20439" s="109"/>
      <c r="I20439" s="175"/>
    </row>
    <row r="20440" spans="1:9" x14ac:dyDescent="0.25">
      <c r="A20440" s="108"/>
      <c r="B20440" s="173"/>
      <c r="C20440" s="109"/>
      <c r="D20440" s="109"/>
      <c r="E20440" s="94"/>
      <c r="F20440" s="174"/>
      <c r="G20440" s="173"/>
      <c r="H20440" s="109"/>
      <c r="I20440" s="175"/>
    </row>
    <row r="20441" spans="1:9" x14ac:dyDescent="0.25">
      <c r="A20441" s="108"/>
      <c r="B20441" s="173"/>
      <c r="C20441" s="109"/>
      <c r="D20441" s="109"/>
      <c r="E20441" s="94"/>
      <c r="F20441" s="174"/>
      <c r="G20441" s="173"/>
      <c r="H20441" s="109"/>
      <c r="I20441" s="175"/>
    </row>
    <row r="20442" spans="1:9" x14ac:dyDescent="0.25">
      <c r="A20442" s="108"/>
      <c r="B20442" s="173"/>
      <c r="C20442" s="109"/>
      <c r="D20442" s="109"/>
      <c r="E20442" s="94"/>
      <c r="F20442" s="174"/>
      <c r="G20442" s="173"/>
      <c r="H20442" s="109"/>
      <c r="I20442" s="175"/>
    </row>
    <row r="20443" spans="1:9" x14ac:dyDescent="0.25">
      <c r="A20443" s="108"/>
      <c r="B20443" s="173"/>
      <c r="C20443" s="109"/>
      <c r="D20443" s="109"/>
      <c r="E20443" s="94"/>
      <c r="F20443" s="174"/>
      <c r="G20443" s="173"/>
      <c r="H20443" s="109"/>
      <c r="I20443" s="175"/>
    </row>
    <row r="20444" spans="1:9" x14ac:dyDescent="0.25">
      <c r="A20444" s="108"/>
      <c r="B20444" s="173"/>
      <c r="C20444" s="109"/>
      <c r="D20444" s="109"/>
      <c r="E20444" s="94"/>
      <c r="F20444" s="174"/>
      <c r="G20444" s="173"/>
      <c r="H20444" s="109"/>
      <c r="I20444" s="175"/>
    </row>
    <row r="20445" spans="1:9" x14ac:dyDescent="0.25">
      <c r="A20445" s="108"/>
      <c r="B20445" s="173"/>
      <c r="C20445" s="109"/>
      <c r="D20445" s="109"/>
      <c r="E20445" s="94"/>
      <c r="F20445" s="174"/>
      <c r="G20445" s="173"/>
      <c r="H20445" s="109"/>
      <c r="I20445" s="175"/>
    </row>
    <row r="20446" spans="1:9" x14ac:dyDescent="0.25">
      <c r="A20446" s="108"/>
      <c r="B20446" s="173"/>
      <c r="C20446" s="109"/>
      <c r="D20446" s="109"/>
      <c r="E20446" s="94"/>
      <c r="F20446" s="174"/>
      <c r="G20446" s="173"/>
      <c r="H20446" s="109"/>
      <c r="I20446" s="175"/>
    </row>
    <row r="20447" spans="1:9" x14ac:dyDescent="0.25">
      <c r="A20447" s="108"/>
      <c r="B20447" s="173"/>
      <c r="C20447" s="109"/>
      <c r="D20447" s="109"/>
      <c r="E20447" s="94"/>
      <c r="F20447" s="174"/>
      <c r="G20447" s="173"/>
      <c r="H20447" s="109"/>
      <c r="I20447" s="175"/>
    </row>
    <row r="20448" spans="1:9" x14ac:dyDescent="0.25">
      <c r="A20448" s="108"/>
      <c r="B20448" s="173"/>
      <c r="C20448" s="109"/>
      <c r="D20448" s="109"/>
      <c r="E20448" s="94"/>
      <c r="F20448" s="174"/>
      <c r="G20448" s="173"/>
      <c r="H20448" s="109"/>
      <c r="I20448" s="175"/>
    </row>
    <row r="20449" spans="1:9" x14ac:dyDescent="0.25">
      <c r="A20449" s="108"/>
      <c r="B20449" s="173"/>
      <c r="C20449" s="109"/>
      <c r="D20449" s="109"/>
      <c r="E20449" s="94"/>
      <c r="F20449" s="174"/>
      <c r="G20449" s="173"/>
      <c r="H20449" s="109"/>
      <c r="I20449" s="175"/>
    </row>
    <row r="20450" spans="1:9" x14ac:dyDescent="0.25">
      <c r="A20450" s="108"/>
      <c r="B20450" s="173"/>
      <c r="C20450" s="109"/>
      <c r="D20450" s="109"/>
      <c r="E20450" s="94"/>
      <c r="F20450" s="174"/>
      <c r="G20450" s="173"/>
      <c r="H20450" s="109"/>
      <c r="I20450" s="175"/>
    </row>
    <row r="20451" spans="1:9" x14ac:dyDescent="0.25">
      <c r="A20451" s="108"/>
      <c r="B20451" s="173"/>
      <c r="C20451" s="109"/>
      <c r="D20451" s="109"/>
      <c r="E20451" s="94"/>
      <c r="F20451" s="174"/>
      <c r="G20451" s="173"/>
      <c r="H20451" s="109"/>
      <c r="I20451" s="175"/>
    </row>
    <row r="20452" spans="1:9" x14ac:dyDescent="0.25">
      <c r="A20452" s="108"/>
      <c r="B20452" s="173"/>
      <c r="C20452" s="109"/>
      <c r="D20452" s="109"/>
      <c r="E20452" s="94"/>
      <c r="F20452" s="174"/>
      <c r="G20452" s="173"/>
      <c r="H20452" s="109"/>
      <c r="I20452" s="175"/>
    </row>
    <row r="20453" spans="1:9" x14ac:dyDescent="0.25">
      <c r="A20453" s="108"/>
      <c r="B20453" s="173"/>
      <c r="C20453" s="109"/>
      <c r="D20453" s="109"/>
      <c r="E20453" s="94"/>
      <c r="F20453" s="174"/>
      <c r="G20453" s="173"/>
      <c r="H20453" s="109"/>
      <c r="I20453" s="175"/>
    </row>
    <row r="20454" spans="1:9" x14ac:dyDescent="0.25">
      <c r="A20454" s="108"/>
      <c r="B20454" s="173"/>
      <c r="C20454" s="109"/>
      <c r="D20454" s="109"/>
      <c r="E20454" s="94"/>
      <c r="F20454" s="174"/>
      <c r="G20454" s="173"/>
      <c r="H20454" s="109"/>
      <c r="I20454" s="175"/>
    </row>
    <row r="20455" spans="1:9" x14ac:dyDescent="0.25">
      <c r="A20455" s="108"/>
      <c r="B20455" s="173"/>
      <c r="C20455" s="109"/>
      <c r="D20455" s="109"/>
      <c r="E20455" s="94"/>
      <c r="F20455" s="174"/>
      <c r="G20455" s="173"/>
      <c r="H20455" s="109"/>
      <c r="I20455" s="175"/>
    </row>
    <row r="20456" spans="1:9" x14ac:dyDescent="0.25">
      <c r="A20456" s="108"/>
      <c r="B20456" s="173"/>
      <c r="C20456" s="109"/>
      <c r="D20456" s="109"/>
      <c r="E20456" s="94"/>
      <c r="F20456" s="174"/>
      <c r="G20456" s="173"/>
      <c r="H20456" s="109"/>
      <c r="I20456" s="175"/>
    </row>
    <row r="20457" spans="1:9" x14ac:dyDescent="0.25">
      <c r="A20457" s="108"/>
      <c r="B20457" s="173"/>
      <c r="C20457" s="109"/>
      <c r="D20457" s="109"/>
      <c r="E20457" s="94"/>
      <c r="F20457" s="174"/>
      <c r="G20457" s="173"/>
      <c r="H20457" s="109"/>
      <c r="I20457" s="175"/>
    </row>
    <row r="20458" spans="1:9" x14ac:dyDescent="0.25">
      <c r="A20458" s="108"/>
      <c r="B20458" s="173"/>
      <c r="C20458" s="109"/>
      <c r="D20458" s="109"/>
      <c r="E20458" s="94"/>
      <c r="F20458" s="174"/>
      <c r="G20458" s="173"/>
      <c r="H20458" s="109"/>
      <c r="I20458" s="175"/>
    </row>
    <row r="20459" spans="1:9" x14ac:dyDescent="0.25">
      <c r="A20459" s="108"/>
      <c r="B20459" s="173"/>
      <c r="C20459" s="109"/>
      <c r="D20459" s="109"/>
      <c r="E20459" s="94"/>
      <c r="F20459" s="174"/>
      <c r="G20459" s="173"/>
      <c r="H20459" s="109"/>
      <c r="I20459" s="175"/>
    </row>
    <row r="20460" spans="1:9" x14ac:dyDescent="0.25">
      <c r="A20460" s="108"/>
      <c r="B20460" s="173"/>
      <c r="C20460" s="109"/>
      <c r="D20460" s="109"/>
      <c r="E20460" s="94"/>
      <c r="F20460" s="174"/>
      <c r="G20460" s="173"/>
      <c r="H20460" s="109"/>
      <c r="I20460" s="175"/>
    </row>
    <row r="20461" spans="1:9" x14ac:dyDescent="0.25">
      <c r="A20461" s="108"/>
      <c r="B20461" s="173"/>
      <c r="C20461" s="109"/>
      <c r="D20461" s="109"/>
      <c r="E20461" s="94"/>
      <c r="F20461" s="174"/>
      <c r="G20461" s="173"/>
      <c r="H20461" s="109"/>
      <c r="I20461" s="175"/>
    </row>
    <row r="20462" spans="1:9" x14ac:dyDescent="0.25">
      <c r="A20462" s="108"/>
      <c r="B20462" s="173"/>
      <c r="C20462" s="109"/>
      <c r="D20462" s="109"/>
      <c r="E20462" s="94"/>
      <c r="F20462" s="174"/>
      <c r="G20462" s="173"/>
      <c r="H20462" s="109"/>
      <c r="I20462" s="175"/>
    </row>
    <row r="20463" spans="1:9" x14ac:dyDescent="0.25">
      <c r="A20463" s="108"/>
      <c r="B20463" s="173"/>
      <c r="C20463" s="109"/>
      <c r="D20463" s="109"/>
      <c r="E20463" s="94"/>
      <c r="F20463" s="174"/>
      <c r="G20463" s="173"/>
      <c r="H20463" s="109"/>
      <c r="I20463" s="175"/>
    </row>
    <row r="20464" spans="1:9" x14ac:dyDescent="0.25">
      <c r="A20464" s="108"/>
      <c r="B20464" s="173"/>
      <c r="C20464" s="109"/>
      <c r="D20464" s="109"/>
      <c r="E20464" s="94"/>
      <c r="F20464" s="174"/>
      <c r="G20464" s="173"/>
      <c r="H20464" s="109"/>
      <c r="I20464" s="175"/>
    </row>
    <row r="20465" spans="1:9" x14ac:dyDescent="0.25">
      <c r="A20465" s="108"/>
      <c r="B20465" s="173"/>
      <c r="C20465" s="109"/>
      <c r="D20465" s="109"/>
      <c r="E20465" s="94"/>
      <c r="F20465" s="174"/>
      <c r="G20465" s="173"/>
      <c r="H20465" s="109"/>
      <c r="I20465" s="175"/>
    </row>
    <row r="20466" spans="1:9" x14ac:dyDescent="0.25">
      <c r="A20466" s="108"/>
      <c r="B20466" s="173"/>
      <c r="C20466" s="109"/>
      <c r="D20466" s="109"/>
      <c r="E20466" s="94"/>
      <c r="F20466" s="174"/>
      <c r="G20466" s="173"/>
      <c r="H20466" s="109"/>
      <c r="I20466" s="175"/>
    </row>
    <row r="20467" spans="1:9" x14ac:dyDescent="0.25">
      <c r="A20467" s="108"/>
      <c r="B20467" s="173"/>
      <c r="C20467" s="109"/>
      <c r="D20467" s="109"/>
      <c r="E20467" s="94"/>
      <c r="F20467" s="174"/>
      <c r="G20467" s="173"/>
      <c r="H20467" s="109"/>
      <c r="I20467" s="175"/>
    </row>
    <row r="20468" spans="1:9" x14ac:dyDescent="0.25">
      <c r="A20468" s="108"/>
      <c r="B20468" s="173"/>
      <c r="C20468" s="109"/>
      <c r="D20468" s="109"/>
      <c r="E20468" s="94"/>
      <c r="F20468" s="174"/>
      <c r="G20468" s="173"/>
      <c r="H20468" s="109"/>
      <c r="I20468" s="175"/>
    </row>
    <row r="20469" spans="1:9" x14ac:dyDescent="0.25">
      <c r="A20469" s="108"/>
      <c r="B20469" s="173"/>
      <c r="C20469" s="109"/>
      <c r="D20469" s="109"/>
      <c r="E20469" s="94"/>
      <c r="F20469" s="174"/>
      <c r="G20469" s="173"/>
      <c r="H20469" s="109"/>
      <c r="I20469" s="175"/>
    </row>
    <row r="20470" spans="1:9" x14ac:dyDescent="0.25">
      <c r="A20470" s="108"/>
      <c r="B20470" s="173"/>
      <c r="C20470" s="109"/>
      <c r="D20470" s="109"/>
      <c r="E20470" s="94"/>
      <c r="F20470" s="174"/>
      <c r="G20470" s="173"/>
      <c r="H20470" s="109"/>
      <c r="I20470" s="175"/>
    </row>
    <row r="20471" spans="1:9" x14ac:dyDescent="0.25">
      <c r="A20471" s="108"/>
      <c r="B20471" s="173"/>
      <c r="C20471" s="109"/>
      <c r="D20471" s="109"/>
      <c r="E20471" s="94"/>
      <c r="F20471" s="174"/>
      <c r="G20471" s="173"/>
      <c r="H20471" s="109"/>
      <c r="I20471" s="175"/>
    </row>
    <row r="20472" spans="1:9" x14ac:dyDescent="0.25">
      <c r="A20472" s="108"/>
      <c r="B20472" s="173"/>
      <c r="C20472" s="109"/>
      <c r="D20472" s="109"/>
      <c r="E20472" s="94"/>
      <c r="F20472" s="174"/>
      <c r="G20472" s="173"/>
      <c r="H20472" s="109"/>
      <c r="I20472" s="175"/>
    </row>
    <row r="20473" spans="1:9" x14ac:dyDescent="0.25">
      <c r="A20473" s="108"/>
      <c r="B20473" s="173"/>
      <c r="C20473" s="109"/>
      <c r="D20473" s="109"/>
      <c r="E20473" s="94"/>
      <c r="F20473" s="174"/>
      <c r="G20473" s="173"/>
      <c r="H20473" s="109"/>
      <c r="I20473" s="175"/>
    </row>
    <row r="20474" spans="1:9" x14ac:dyDescent="0.25">
      <c r="A20474" s="108"/>
      <c r="B20474" s="173"/>
      <c r="C20474" s="109"/>
      <c r="D20474" s="109"/>
      <c r="E20474" s="94"/>
      <c r="F20474" s="174"/>
      <c r="G20474" s="173"/>
      <c r="H20474" s="109"/>
      <c r="I20474" s="175"/>
    </row>
    <row r="20475" spans="1:9" x14ac:dyDescent="0.25">
      <c r="A20475" s="108"/>
      <c r="B20475" s="173"/>
      <c r="C20475" s="109"/>
      <c r="D20475" s="109"/>
      <c r="E20475" s="94"/>
      <c r="F20475" s="174"/>
      <c r="G20475" s="173"/>
      <c r="H20475" s="109"/>
      <c r="I20475" s="175"/>
    </row>
    <row r="20476" spans="1:9" x14ac:dyDescent="0.25">
      <c r="A20476" s="108"/>
      <c r="B20476" s="173"/>
      <c r="C20476" s="109"/>
      <c r="D20476" s="109"/>
      <c r="E20476" s="94"/>
      <c r="F20476" s="174"/>
      <c r="G20476" s="173"/>
      <c r="H20476" s="109"/>
      <c r="I20476" s="175"/>
    </row>
    <row r="20477" spans="1:9" x14ac:dyDescent="0.25">
      <c r="A20477" s="108"/>
      <c r="B20477" s="173"/>
      <c r="C20477" s="109"/>
      <c r="D20477" s="109"/>
      <c r="E20477" s="94"/>
      <c r="F20477" s="174"/>
      <c r="G20477" s="173"/>
      <c r="H20477" s="109"/>
      <c r="I20477" s="175"/>
    </row>
    <row r="20478" spans="1:9" x14ac:dyDescent="0.25">
      <c r="A20478" s="108"/>
      <c r="B20478" s="173"/>
      <c r="C20478" s="109"/>
      <c r="D20478" s="109"/>
      <c r="E20478" s="94"/>
      <c r="F20478" s="174"/>
      <c r="G20478" s="173"/>
      <c r="H20478" s="109"/>
      <c r="I20478" s="175"/>
    </row>
    <row r="20479" spans="1:9" x14ac:dyDescent="0.25">
      <c r="A20479" s="108"/>
      <c r="B20479" s="173"/>
      <c r="C20479" s="109"/>
      <c r="D20479" s="109"/>
      <c r="E20479" s="94"/>
      <c r="F20479" s="174"/>
      <c r="G20479" s="173"/>
      <c r="H20479" s="109"/>
      <c r="I20479" s="175"/>
    </row>
    <row r="20480" spans="1:9" x14ac:dyDescent="0.25">
      <c r="A20480" s="108"/>
      <c r="B20480" s="173"/>
      <c r="C20480" s="109"/>
      <c r="D20480" s="109"/>
      <c r="E20480" s="94"/>
      <c r="F20480" s="174"/>
      <c r="G20480" s="173"/>
      <c r="H20480" s="109"/>
      <c r="I20480" s="175"/>
    </row>
    <row r="20481" spans="1:9" x14ac:dyDescent="0.25">
      <c r="A20481" s="108"/>
      <c r="B20481" s="173"/>
      <c r="C20481" s="109"/>
      <c r="D20481" s="109"/>
      <c r="E20481" s="94"/>
      <c r="F20481" s="174"/>
      <c r="G20481" s="173"/>
      <c r="H20481" s="109"/>
      <c r="I20481" s="175"/>
    </row>
    <row r="20482" spans="1:9" x14ac:dyDescent="0.25">
      <c r="A20482" s="108"/>
      <c r="B20482" s="173"/>
      <c r="C20482" s="109"/>
      <c r="D20482" s="109"/>
      <c r="E20482" s="94"/>
      <c r="F20482" s="174"/>
      <c r="G20482" s="173"/>
      <c r="H20482" s="109"/>
      <c r="I20482" s="175"/>
    </row>
    <row r="20483" spans="1:9" x14ac:dyDescent="0.25">
      <c r="A20483" s="108"/>
      <c r="B20483" s="173"/>
      <c r="C20483" s="109"/>
      <c r="D20483" s="109"/>
      <c r="E20483" s="94"/>
      <c r="F20483" s="174"/>
      <c r="G20483" s="173"/>
      <c r="H20483" s="109"/>
      <c r="I20483" s="175"/>
    </row>
    <row r="20484" spans="1:9" x14ac:dyDescent="0.25">
      <c r="A20484" s="108"/>
      <c r="B20484" s="173"/>
      <c r="C20484" s="109"/>
      <c r="D20484" s="109"/>
      <c r="E20484" s="94"/>
      <c r="F20484" s="174"/>
      <c r="G20484" s="173"/>
      <c r="H20484" s="109"/>
      <c r="I20484" s="175"/>
    </row>
    <row r="20485" spans="1:9" x14ac:dyDescent="0.25">
      <c r="A20485" s="108"/>
      <c r="B20485" s="173"/>
      <c r="C20485" s="109"/>
      <c r="D20485" s="109"/>
      <c r="E20485" s="94"/>
      <c r="F20485" s="174"/>
      <c r="G20485" s="173"/>
      <c r="H20485" s="109"/>
      <c r="I20485" s="175"/>
    </row>
    <row r="20486" spans="1:9" x14ac:dyDescent="0.25">
      <c r="A20486" s="108"/>
      <c r="B20486" s="173"/>
      <c r="C20486" s="109"/>
      <c r="D20486" s="109"/>
      <c r="E20486" s="94"/>
      <c r="F20486" s="174"/>
      <c r="G20486" s="173"/>
      <c r="H20486" s="109"/>
      <c r="I20486" s="175"/>
    </row>
    <row r="20487" spans="1:9" x14ac:dyDescent="0.25">
      <c r="A20487" s="108"/>
      <c r="B20487" s="173"/>
      <c r="C20487" s="109"/>
      <c r="D20487" s="109"/>
      <c r="E20487" s="94"/>
      <c r="F20487" s="174"/>
      <c r="G20487" s="173"/>
      <c r="H20487" s="109"/>
      <c r="I20487" s="175"/>
    </row>
    <row r="20488" spans="1:9" x14ac:dyDescent="0.25">
      <c r="A20488" s="108"/>
      <c r="B20488" s="173"/>
      <c r="C20488" s="109"/>
      <c r="D20488" s="109"/>
      <c r="E20488" s="94"/>
      <c r="F20488" s="174"/>
      <c r="G20488" s="173"/>
      <c r="H20488" s="109"/>
      <c r="I20488" s="175"/>
    </row>
    <row r="20489" spans="1:9" x14ac:dyDescent="0.25">
      <c r="A20489" s="108"/>
      <c r="B20489" s="173"/>
      <c r="C20489" s="109"/>
      <c r="D20489" s="109"/>
      <c r="E20489" s="94"/>
      <c r="F20489" s="174"/>
      <c r="G20489" s="173"/>
      <c r="H20489" s="109"/>
      <c r="I20489" s="175"/>
    </row>
    <row r="20490" spans="1:9" x14ac:dyDescent="0.25">
      <c r="A20490" s="108"/>
      <c r="B20490" s="173"/>
      <c r="C20490" s="109"/>
      <c r="D20490" s="109"/>
      <c r="E20490" s="94"/>
      <c r="F20490" s="174"/>
      <c r="G20490" s="173"/>
      <c r="H20490" s="109"/>
      <c r="I20490" s="175"/>
    </row>
    <row r="20491" spans="1:9" x14ac:dyDescent="0.25">
      <c r="A20491" s="108"/>
      <c r="B20491" s="173"/>
      <c r="C20491" s="109"/>
      <c r="D20491" s="109"/>
      <c r="E20491" s="94"/>
      <c r="F20491" s="174"/>
      <c r="G20491" s="173"/>
      <c r="H20491" s="109"/>
      <c r="I20491" s="175"/>
    </row>
    <row r="20492" spans="1:9" x14ac:dyDescent="0.25">
      <c r="A20492" s="108"/>
      <c r="B20492" s="173"/>
      <c r="C20492" s="109"/>
      <c r="D20492" s="109"/>
      <c r="E20492" s="94"/>
      <c r="F20492" s="174"/>
      <c r="G20492" s="173"/>
      <c r="H20492" s="109"/>
      <c r="I20492" s="175"/>
    </row>
    <row r="20493" spans="1:9" x14ac:dyDescent="0.25">
      <c r="A20493" s="108"/>
      <c r="B20493" s="173"/>
      <c r="C20493" s="109"/>
      <c r="D20493" s="109"/>
      <c r="E20493" s="94"/>
      <c r="F20493" s="174"/>
      <c r="G20493" s="173"/>
      <c r="H20493" s="109"/>
      <c r="I20493" s="175"/>
    </row>
    <row r="20494" spans="1:9" x14ac:dyDescent="0.25">
      <c r="A20494" s="108"/>
      <c r="B20494" s="173"/>
      <c r="C20494" s="109"/>
      <c r="D20494" s="109"/>
      <c r="E20494" s="94"/>
      <c r="F20494" s="174"/>
      <c r="G20494" s="173"/>
      <c r="H20494" s="109"/>
      <c r="I20494" s="175"/>
    </row>
    <row r="20495" spans="1:9" x14ac:dyDescent="0.25">
      <c r="A20495" s="108"/>
      <c r="B20495" s="173"/>
      <c r="C20495" s="109"/>
      <c r="D20495" s="109"/>
      <c r="E20495" s="94"/>
      <c r="F20495" s="174"/>
      <c r="G20495" s="173"/>
      <c r="H20495" s="109"/>
      <c r="I20495" s="175"/>
    </row>
    <row r="20496" spans="1:9" x14ac:dyDescent="0.25">
      <c r="A20496" s="108"/>
      <c r="B20496" s="173"/>
      <c r="C20496" s="109"/>
      <c r="D20496" s="109"/>
      <c r="E20496" s="94"/>
      <c r="F20496" s="174"/>
      <c r="G20496" s="173"/>
      <c r="H20496" s="109"/>
      <c r="I20496" s="175"/>
    </row>
    <row r="20497" spans="1:9" x14ac:dyDescent="0.25">
      <c r="A20497" s="108"/>
      <c r="B20497" s="173"/>
      <c r="C20497" s="109"/>
      <c r="D20497" s="109"/>
      <c r="E20497" s="94"/>
      <c r="F20497" s="174"/>
      <c r="G20497" s="173"/>
      <c r="H20497" s="109"/>
      <c r="I20497" s="175"/>
    </row>
    <row r="20498" spans="1:9" x14ac:dyDescent="0.25">
      <c r="A20498" s="108"/>
      <c r="B20498" s="173"/>
      <c r="C20498" s="109"/>
      <c r="D20498" s="109"/>
      <c r="E20498" s="94"/>
      <c r="F20498" s="174"/>
      <c r="G20498" s="173"/>
      <c r="H20498" s="109"/>
      <c r="I20498" s="175"/>
    </row>
    <row r="20499" spans="1:9" x14ac:dyDescent="0.25">
      <c r="A20499" s="108"/>
      <c r="B20499" s="173"/>
      <c r="C20499" s="109"/>
      <c r="D20499" s="109"/>
      <c r="E20499" s="94"/>
      <c r="F20499" s="174"/>
      <c r="G20499" s="173"/>
      <c r="H20499" s="109"/>
      <c r="I20499" s="175"/>
    </row>
    <row r="20500" spans="1:9" x14ac:dyDescent="0.25">
      <c r="A20500" s="108"/>
      <c r="B20500" s="173"/>
      <c r="C20500" s="109"/>
      <c r="D20500" s="109"/>
      <c r="E20500" s="94"/>
      <c r="F20500" s="174"/>
      <c r="G20500" s="173"/>
      <c r="H20500" s="109"/>
      <c r="I20500" s="175"/>
    </row>
    <row r="20501" spans="1:9" x14ac:dyDescent="0.25">
      <c r="A20501" s="108"/>
      <c r="B20501" s="173"/>
      <c r="C20501" s="109"/>
      <c r="D20501" s="109"/>
      <c r="E20501" s="94"/>
      <c r="F20501" s="174"/>
      <c r="G20501" s="173"/>
      <c r="H20501" s="109"/>
      <c r="I20501" s="175"/>
    </row>
    <row r="20502" spans="1:9" x14ac:dyDescent="0.25">
      <c r="A20502" s="108"/>
      <c r="B20502" s="173"/>
      <c r="C20502" s="109"/>
      <c r="D20502" s="109"/>
      <c r="E20502" s="94"/>
      <c r="F20502" s="174"/>
      <c r="G20502" s="173"/>
      <c r="H20502" s="109"/>
      <c r="I20502" s="175"/>
    </row>
    <row r="20503" spans="1:9" x14ac:dyDescent="0.25">
      <c r="A20503" s="108"/>
      <c r="B20503" s="173"/>
      <c r="C20503" s="109"/>
      <c r="D20503" s="109"/>
      <c r="E20503" s="94"/>
      <c r="F20503" s="174"/>
      <c r="G20503" s="173"/>
      <c r="H20503" s="109"/>
      <c r="I20503" s="175"/>
    </row>
    <row r="20504" spans="1:9" x14ac:dyDescent="0.25">
      <c r="A20504" s="108"/>
      <c r="B20504" s="173"/>
      <c r="C20504" s="109"/>
      <c r="D20504" s="109"/>
      <c r="E20504" s="94"/>
      <c r="F20504" s="174"/>
      <c r="G20504" s="173"/>
      <c r="H20504" s="109"/>
      <c r="I20504" s="175"/>
    </row>
    <row r="20505" spans="1:9" x14ac:dyDescent="0.25">
      <c r="A20505" s="108"/>
      <c r="B20505" s="173"/>
      <c r="C20505" s="109"/>
      <c r="D20505" s="109"/>
      <c r="E20505" s="94"/>
      <c r="F20505" s="174"/>
      <c r="G20505" s="173"/>
      <c r="H20505" s="109"/>
      <c r="I20505" s="175"/>
    </row>
    <row r="20506" spans="1:9" x14ac:dyDescent="0.25">
      <c r="A20506" s="108"/>
      <c r="B20506" s="173"/>
      <c r="C20506" s="109"/>
      <c r="D20506" s="109"/>
      <c r="E20506" s="94"/>
      <c r="F20506" s="174"/>
      <c r="G20506" s="173"/>
      <c r="H20506" s="109"/>
      <c r="I20506" s="175"/>
    </row>
    <row r="20507" spans="1:9" x14ac:dyDescent="0.25">
      <c r="A20507" s="108"/>
      <c r="B20507" s="173"/>
      <c r="C20507" s="109"/>
      <c r="D20507" s="109"/>
      <c r="E20507" s="94"/>
      <c r="F20507" s="174"/>
      <c r="G20507" s="173"/>
      <c r="H20507" s="109"/>
      <c r="I20507" s="175"/>
    </row>
    <row r="20508" spans="1:9" x14ac:dyDescent="0.25">
      <c r="A20508" s="108"/>
      <c r="B20508" s="173"/>
      <c r="C20508" s="109"/>
      <c r="D20508" s="109"/>
      <c r="E20508" s="94"/>
      <c r="F20508" s="174"/>
      <c r="G20508" s="173"/>
      <c r="H20508" s="109"/>
      <c r="I20508" s="175"/>
    </row>
    <row r="20509" spans="1:9" x14ac:dyDescent="0.25">
      <c r="A20509" s="108"/>
      <c r="B20509" s="173"/>
      <c r="C20509" s="109"/>
      <c r="D20509" s="109"/>
      <c r="E20509" s="94"/>
      <c r="F20509" s="174"/>
      <c r="G20509" s="173"/>
      <c r="H20509" s="109"/>
      <c r="I20509" s="175"/>
    </row>
    <row r="20510" spans="1:9" x14ac:dyDescent="0.25">
      <c r="A20510" s="108"/>
      <c r="B20510" s="173"/>
      <c r="C20510" s="109"/>
      <c r="D20510" s="109"/>
      <c r="E20510" s="94"/>
      <c r="F20510" s="174"/>
      <c r="G20510" s="173"/>
      <c r="H20510" s="109"/>
      <c r="I20510" s="175"/>
    </row>
    <row r="20511" spans="1:9" x14ac:dyDescent="0.25">
      <c r="A20511" s="108"/>
      <c r="B20511" s="173"/>
      <c r="C20511" s="109"/>
      <c r="D20511" s="109"/>
      <c r="E20511" s="94"/>
      <c r="F20511" s="174"/>
      <c r="G20511" s="173"/>
      <c r="H20511" s="109"/>
      <c r="I20511" s="175"/>
    </row>
    <row r="20512" spans="1:9" x14ac:dyDescent="0.25">
      <c r="A20512" s="108"/>
      <c r="B20512" s="173"/>
      <c r="C20512" s="109"/>
      <c r="D20512" s="109"/>
      <c r="E20512" s="94"/>
      <c r="F20512" s="174"/>
      <c r="G20512" s="173"/>
      <c r="H20512" s="109"/>
      <c r="I20512" s="175"/>
    </row>
    <row r="20513" spans="1:9" x14ac:dyDescent="0.25">
      <c r="A20513" s="108"/>
      <c r="B20513" s="173"/>
      <c r="C20513" s="109"/>
      <c r="D20513" s="109"/>
      <c r="E20513" s="94"/>
      <c r="F20513" s="174"/>
      <c r="G20513" s="173"/>
      <c r="H20513" s="109"/>
      <c r="I20513" s="175"/>
    </row>
    <row r="20514" spans="1:9" x14ac:dyDescent="0.25">
      <c r="A20514" s="108"/>
      <c r="B20514" s="173"/>
      <c r="C20514" s="109"/>
      <c r="D20514" s="109"/>
      <c r="E20514" s="94"/>
      <c r="F20514" s="174"/>
      <c r="G20514" s="173"/>
      <c r="H20514" s="109"/>
      <c r="I20514" s="175"/>
    </row>
    <row r="20515" spans="1:9" x14ac:dyDescent="0.25">
      <c r="A20515" s="108"/>
      <c r="B20515" s="173"/>
      <c r="C20515" s="109"/>
      <c r="D20515" s="109"/>
      <c r="E20515" s="94"/>
      <c r="F20515" s="174"/>
      <c r="G20515" s="173"/>
      <c r="H20515" s="109"/>
      <c r="I20515" s="175"/>
    </row>
    <row r="20516" spans="1:9" x14ac:dyDescent="0.25">
      <c r="A20516" s="108"/>
      <c r="B20516" s="173"/>
      <c r="C20516" s="109"/>
      <c r="D20516" s="109"/>
      <c r="E20516" s="94"/>
      <c r="F20516" s="174"/>
      <c r="G20516" s="173"/>
      <c r="H20516" s="109"/>
      <c r="I20516" s="175"/>
    </row>
    <row r="20517" spans="1:9" x14ac:dyDescent="0.25">
      <c r="A20517" s="108"/>
      <c r="B20517" s="173"/>
      <c r="C20517" s="109"/>
      <c r="D20517" s="109"/>
      <c r="E20517" s="94"/>
      <c r="F20517" s="174"/>
      <c r="G20517" s="173"/>
      <c r="H20517" s="109"/>
      <c r="I20517" s="175"/>
    </row>
    <row r="20518" spans="1:9" x14ac:dyDescent="0.25">
      <c r="A20518" s="108"/>
      <c r="B20518" s="173"/>
      <c r="C20518" s="109"/>
      <c r="D20518" s="109"/>
      <c r="E20518" s="94"/>
      <c r="F20518" s="174"/>
      <c r="G20518" s="173"/>
      <c r="H20518" s="109"/>
      <c r="I20518" s="175"/>
    </row>
    <row r="20519" spans="1:9" x14ac:dyDescent="0.25">
      <c r="A20519" s="108"/>
      <c r="B20519" s="173"/>
      <c r="C20519" s="109"/>
      <c r="D20519" s="109"/>
      <c r="E20519" s="94"/>
      <c r="F20519" s="174"/>
      <c r="G20519" s="173"/>
      <c r="H20519" s="109"/>
      <c r="I20519" s="175"/>
    </row>
    <row r="20520" spans="1:9" x14ac:dyDescent="0.25">
      <c r="A20520" s="108"/>
      <c r="B20520" s="173"/>
      <c r="C20520" s="109"/>
      <c r="D20520" s="109"/>
      <c r="E20520" s="94"/>
      <c r="F20520" s="174"/>
      <c r="G20520" s="173"/>
      <c r="H20520" s="109"/>
      <c r="I20520" s="175"/>
    </row>
    <row r="20521" spans="1:9" x14ac:dyDescent="0.25">
      <c r="A20521" s="108"/>
      <c r="B20521" s="173"/>
      <c r="C20521" s="109"/>
      <c r="D20521" s="109"/>
      <c r="E20521" s="94"/>
      <c r="F20521" s="174"/>
      <c r="G20521" s="173"/>
      <c r="H20521" s="109"/>
      <c r="I20521" s="175"/>
    </row>
    <row r="20522" spans="1:9" x14ac:dyDescent="0.25">
      <c r="A20522" s="108"/>
      <c r="B20522" s="173"/>
      <c r="C20522" s="109"/>
      <c r="D20522" s="109"/>
      <c r="E20522" s="94"/>
      <c r="F20522" s="174"/>
      <c r="G20522" s="173"/>
      <c r="H20522" s="109"/>
      <c r="I20522" s="175"/>
    </row>
    <row r="20523" spans="1:9" x14ac:dyDescent="0.25">
      <c r="A20523" s="108"/>
      <c r="B20523" s="173"/>
      <c r="C20523" s="109"/>
      <c r="D20523" s="109"/>
      <c r="E20523" s="94"/>
      <c r="F20523" s="174"/>
      <c r="G20523" s="173"/>
      <c r="H20523" s="109"/>
      <c r="I20523" s="175"/>
    </row>
    <row r="20524" spans="1:9" x14ac:dyDescent="0.25">
      <c r="A20524" s="108"/>
      <c r="B20524" s="173"/>
      <c r="C20524" s="109"/>
      <c r="D20524" s="109"/>
      <c r="E20524" s="94"/>
      <c r="F20524" s="174"/>
      <c r="G20524" s="173"/>
      <c r="H20524" s="109"/>
      <c r="I20524" s="175"/>
    </row>
    <row r="20525" spans="1:9" x14ac:dyDescent="0.25">
      <c r="A20525" s="108"/>
      <c r="B20525" s="173"/>
      <c r="C20525" s="109"/>
      <c r="D20525" s="109"/>
      <c r="E20525" s="94"/>
      <c r="F20525" s="174"/>
      <c r="G20525" s="173"/>
      <c r="H20525" s="109"/>
      <c r="I20525" s="175"/>
    </row>
    <row r="20526" spans="1:9" x14ac:dyDescent="0.25">
      <c r="A20526" s="108"/>
      <c r="B20526" s="173"/>
      <c r="C20526" s="109"/>
      <c r="D20526" s="109"/>
      <c r="E20526" s="94"/>
      <c r="F20526" s="174"/>
      <c r="G20526" s="173"/>
      <c r="H20526" s="109"/>
      <c r="I20526" s="175"/>
    </row>
    <row r="20527" spans="1:9" x14ac:dyDescent="0.25">
      <c r="A20527" s="108"/>
      <c r="B20527" s="173"/>
      <c r="C20527" s="109"/>
      <c r="D20527" s="109"/>
      <c r="E20527" s="94"/>
      <c r="F20527" s="174"/>
      <c r="G20527" s="173"/>
      <c r="H20527" s="109"/>
      <c r="I20527" s="175"/>
    </row>
    <row r="20528" spans="1:9" x14ac:dyDescent="0.25">
      <c r="A20528" s="108"/>
      <c r="B20528" s="173"/>
      <c r="C20528" s="109"/>
      <c r="D20528" s="109"/>
      <c r="E20528" s="94"/>
      <c r="F20528" s="174"/>
      <c r="G20528" s="173"/>
      <c r="H20528" s="109"/>
      <c r="I20528" s="175"/>
    </row>
    <row r="20529" spans="1:9" x14ac:dyDescent="0.25">
      <c r="A20529" s="108"/>
      <c r="B20529" s="173"/>
      <c r="C20529" s="109"/>
      <c r="D20529" s="109"/>
      <c r="E20529" s="94"/>
      <c r="F20529" s="174"/>
      <c r="G20529" s="173"/>
      <c r="H20529" s="109"/>
      <c r="I20529" s="175"/>
    </row>
    <row r="20530" spans="1:9" x14ac:dyDescent="0.25">
      <c r="A20530" s="108"/>
      <c r="B20530" s="173"/>
      <c r="C20530" s="109"/>
      <c r="D20530" s="109"/>
      <c r="E20530" s="94"/>
      <c r="F20530" s="174"/>
      <c r="G20530" s="173"/>
      <c r="H20530" s="109"/>
      <c r="I20530" s="175"/>
    </row>
    <row r="20531" spans="1:9" x14ac:dyDescent="0.25">
      <c r="A20531" s="108"/>
      <c r="B20531" s="173"/>
      <c r="C20531" s="109"/>
      <c r="D20531" s="109"/>
      <c r="E20531" s="94"/>
      <c r="F20531" s="174"/>
      <c r="G20531" s="173"/>
      <c r="H20531" s="109"/>
      <c r="I20531" s="175"/>
    </row>
    <row r="20532" spans="1:9" x14ac:dyDescent="0.25">
      <c r="A20532" s="108"/>
      <c r="B20532" s="173"/>
      <c r="C20532" s="109"/>
      <c r="D20532" s="109"/>
      <c r="E20532" s="94"/>
      <c r="F20532" s="174"/>
      <c r="G20532" s="173"/>
      <c r="H20532" s="109"/>
      <c r="I20532" s="175"/>
    </row>
    <row r="20533" spans="1:9" x14ac:dyDescent="0.25">
      <c r="A20533" s="108"/>
      <c r="B20533" s="173"/>
      <c r="C20533" s="109"/>
      <c r="D20533" s="109"/>
      <c r="E20533" s="94"/>
      <c r="F20533" s="174"/>
      <c r="G20533" s="173"/>
      <c r="H20533" s="109"/>
      <c r="I20533" s="175"/>
    </row>
    <row r="20534" spans="1:9" x14ac:dyDescent="0.25">
      <c r="A20534" s="108"/>
      <c r="B20534" s="173"/>
      <c r="C20534" s="109"/>
      <c r="D20534" s="109"/>
      <c r="E20534" s="94"/>
      <c r="F20534" s="174"/>
      <c r="G20534" s="173"/>
      <c r="H20534" s="109"/>
      <c r="I20534" s="175"/>
    </row>
    <row r="20535" spans="1:9" x14ac:dyDescent="0.25">
      <c r="A20535" s="108"/>
      <c r="B20535" s="173"/>
      <c r="C20535" s="109"/>
      <c r="D20535" s="109"/>
      <c r="E20535" s="94"/>
      <c r="F20535" s="174"/>
      <c r="G20535" s="173"/>
      <c r="H20535" s="109"/>
      <c r="I20535" s="175"/>
    </row>
    <row r="20536" spans="1:9" x14ac:dyDescent="0.25">
      <c r="A20536" s="108"/>
      <c r="B20536" s="173"/>
      <c r="C20536" s="109"/>
      <c r="D20536" s="109"/>
      <c r="E20536" s="94"/>
      <c r="F20536" s="174"/>
      <c r="G20536" s="173"/>
      <c r="H20536" s="109"/>
      <c r="I20536" s="175"/>
    </row>
    <row r="20537" spans="1:9" x14ac:dyDescent="0.25">
      <c r="A20537" s="108"/>
      <c r="B20537" s="173"/>
      <c r="C20537" s="109"/>
      <c r="D20537" s="109"/>
      <c r="E20537" s="94"/>
      <c r="F20537" s="174"/>
      <c r="G20537" s="173"/>
      <c r="H20537" s="109"/>
      <c r="I20537" s="175"/>
    </row>
    <row r="20538" spans="1:9" x14ac:dyDescent="0.25">
      <c r="A20538" s="108"/>
      <c r="B20538" s="173"/>
      <c r="C20538" s="109"/>
      <c r="D20538" s="109"/>
      <c r="E20538" s="94"/>
      <c r="F20538" s="174"/>
      <c r="G20538" s="173"/>
      <c r="H20538" s="109"/>
      <c r="I20538" s="175"/>
    </row>
    <row r="20539" spans="1:9" x14ac:dyDescent="0.25">
      <c r="A20539" s="108"/>
      <c r="B20539" s="173"/>
      <c r="C20539" s="109"/>
      <c r="D20539" s="109"/>
      <c r="E20539" s="94"/>
      <c r="F20539" s="174"/>
      <c r="G20539" s="173"/>
      <c r="H20539" s="109"/>
      <c r="I20539" s="175"/>
    </row>
    <row r="20540" spans="1:9" x14ac:dyDescent="0.25">
      <c r="A20540" s="108"/>
      <c r="B20540" s="173"/>
      <c r="C20540" s="109"/>
      <c r="D20540" s="109"/>
      <c r="E20540" s="94"/>
      <c r="F20540" s="174"/>
      <c r="G20540" s="173"/>
      <c r="H20540" s="109"/>
      <c r="I20540" s="175"/>
    </row>
    <row r="20541" spans="1:9" x14ac:dyDescent="0.25">
      <c r="A20541" s="108"/>
      <c r="B20541" s="173"/>
      <c r="C20541" s="109"/>
      <c r="D20541" s="109"/>
      <c r="E20541" s="94"/>
      <c r="F20541" s="174"/>
      <c r="G20541" s="173"/>
      <c r="H20541" s="109"/>
      <c r="I20541" s="175"/>
    </row>
    <row r="20542" spans="1:9" x14ac:dyDescent="0.25">
      <c r="A20542" s="108"/>
      <c r="B20542" s="173"/>
      <c r="C20542" s="109"/>
      <c r="D20542" s="109"/>
      <c r="E20542" s="94"/>
      <c r="F20542" s="174"/>
      <c r="G20542" s="173"/>
      <c r="H20542" s="109"/>
      <c r="I20542" s="175"/>
    </row>
    <row r="20543" spans="1:9" x14ac:dyDescent="0.25">
      <c r="A20543" s="108"/>
      <c r="B20543" s="173"/>
      <c r="C20543" s="109"/>
      <c r="D20543" s="109"/>
      <c r="E20543" s="94"/>
      <c r="F20543" s="174"/>
      <c r="G20543" s="173"/>
      <c r="H20543" s="109"/>
      <c r="I20543" s="175"/>
    </row>
    <row r="20544" spans="1:9" x14ac:dyDescent="0.25">
      <c r="A20544" s="108"/>
      <c r="B20544" s="173"/>
      <c r="C20544" s="109"/>
      <c r="D20544" s="109"/>
      <c r="E20544" s="94"/>
      <c r="F20544" s="174"/>
      <c r="G20544" s="173"/>
      <c r="H20544" s="109"/>
      <c r="I20544" s="175"/>
    </row>
    <row r="20545" spans="1:9" x14ac:dyDescent="0.25">
      <c r="A20545" s="108"/>
      <c r="B20545" s="173"/>
      <c r="C20545" s="109"/>
      <c r="D20545" s="109"/>
      <c r="E20545" s="94"/>
      <c r="F20545" s="174"/>
      <c r="G20545" s="173"/>
      <c r="H20545" s="109"/>
      <c r="I20545" s="175"/>
    </row>
    <row r="20546" spans="1:9" x14ac:dyDescent="0.25">
      <c r="A20546" s="108"/>
      <c r="B20546" s="173"/>
      <c r="C20546" s="109"/>
      <c r="D20546" s="109"/>
      <c r="E20546" s="94"/>
      <c r="F20546" s="174"/>
      <c r="G20546" s="173"/>
      <c r="H20546" s="109"/>
      <c r="I20546" s="175"/>
    </row>
    <row r="20547" spans="1:9" x14ac:dyDescent="0.25">
      <c r="A20547" s="108"/>
      <c r="B20547" s="173"/>
      <c r="C20547" s="109"/>
      <c r="D20547" s="109"/>
      <c r="E20547" s="94"/>
      <c r="F20547" s="174"/>
      <c r="G20547" s="173"/>
      <c r="H20547" s="109"/>
      <c r="I20547" s="175"/>
    </row>
    <row r="20548" spans="1:9" x14ac:dyDescent="0.25">
      <c r="A20548" s="108"/>
      <c r="B20548" s="173"/>
      <c r="C20548" s="109"/>
      <c r="D20548" s="109"/>
      <c r="E20548" s="94"/>
      <c r="F20548" s="174"/>
      <c r="G20548" s="173"/>
      <c r="H20548" s="109"/>
      <c r="I20548" s="175"/>
    </row>
    <row r="20549" spans="1:9" x14ac:dyDescent="0.25">
      <c r="A20549" s="108"/>
      <c r="B20549" s="173"/>
      <c r="C20549" s="109"/>
      <c r="D20549" s="109"/>
      <c r="E20549" s="94"/>
      <c r="F20549" s="174"/>
      <c r="G20549" s="173"/>
      <c r="H20549" s="109"/>
      <c r="I20549" s="175"/>
    </row>
    <row r="20550" spans="1:9" x14ac:dyDescent="0.25">
      <c r="A20550" s="108"/>
      <c r="B20550" s="173"/>
      <c r="C20550" s="109"/>
      <c r="D20550" s="109"/>
      <c r="E20550" s="94"/>
      <c r="F20550" s="174"/>
      <c r="G20550" s="173"/>
      <c r="H20550" s="109"/>
      <c r="I20550" s="175"/>
    </row>
    <row r="20551" spans="1:9" x14ac:dyDescent="0.25">
      <c r="A20551" s="108"/>
      <c r="B20551" s="173"/>
      <c r="C20551" s="109"/>
      <c r="D20551" s="109"/>
      <c r="E20551" s="94"/>
      <c r="F20551" s="174"/>
      <c r="G20551" s="173"/>
      <c r="H20551" s="109"/>
      <c r="I20551" s="175"/>
    </row>
    <row r="20552" spans="1:9" x14ac:dyDescent="0.25">
      <c r="A20552" s="108"/>
      <c r="B20552" s="173"/>
      <c r="C20552" s="109"/>
      <c r="D20552" s="109"/>
      <c r="E20552" s="94"/>
      <c r="F20552" s="174"/>
      <c r="G20552" s="173"/>
      <c r="H20552" s="109"/>
      <c r="I20552" s="175"/>
    </row>
    <row r="20553" spans="1:9" x14ac:dyDescent="0.25">
      <c r="A20553" s="108"/>
      <c r="B20553" s="173"/>
      <c r="C20553" s="109"/>
      <c r="D20553" s="109"/>
      <c r="E20553" s="94"/>
      <c r="F20553" s="174"/>
      <c r="G20553" s="173"/>
      <c r="H20553" s="109"/>
      <c r="I20553" s="175"/>
    </row>
    <row r="20554" spans="1:9" x14ac:dyDescent="0.25">
      <c r="A20554" s="108"/>
      <c r="B20554" s="173"/>
      <c r="C20554" s="109"/>
      <c r="D20554" s="109"/>
      <c r="E20554" s="94"/>
      <c r="F20554" s="174"/>
      <c r="G20554" s="173"/>
      <c r="H20554" s="109"/>
      <c r="I20554" s="175"/>
    </row>
    <row r="20555" spans="1:9" x14ac:dyDescent="0.25">
      <c r="A20555" s="108"/>
      <c r="B20555" s="173"/>
      <c r="C20555" s="109"/>
      <c r="D20555" s="109"/>
      <c r="E20555" s="94"/>
      <c r="F20555" s="174"/>
      <c r="G20555" s="173"/>
      <c r="H20555" s="109"/>
      <c r="I20555" s="175"/>
    </row>
    <row r="20556" spans="1:9" x14ac:dyDescent="0.25">
      <c r="A20556" s="108"/>
      <c r="B20556" s="173"/>
      <c r="C20556" s="109"/>
      <c r="D20556" s="109"/>
      <c r="E20556" s="94"/>
      <c r="F20556" s="174"/>
      <c r="G20556" s="173"/>
      <c r="H20556" s="109"/>
      <c r="I20556" s="175"/>
    </row>
    <row r="20557" spans="1:9" x14ac:dyDescent="0.25">
      <c r="A20557" s="108"/>
      <c r="B20557" s="173"/>
      <c r="C20557" s="109"/>
      <c r="D20557" s="109"/>
      <c r="E20557" s="94"/>
      <c r="F20557" s="174"/>
      <c r="G20557" s="173"/>
      <c r="H20557" s="109"/>
      <c r="I20557" s="175"/>
    </row>
    <row r="20558" spans="1:9" x14ac:dyDescent="0.25">
      <c r="A20558" s="108"/>
      <c r="B20558" s="173"/>
      <c r="C20558" s="109"/>
      <c r="D20558" s="109"/>
      <c r="E20558" s="94"/>
      <c r="F20558" s="174"/>
      <c r="G20558" s="173"/>
      <c r="H20558" s="109"/>
      <c r="I20558" s="175"/>
    </row>
    <row r="20559" spans="1:9" x14ac:dyDescent="0.25">
      <c r="A20559" s="108"/>
      <c r="B20559" s="173"/>
      <c r="C20559" s="109"/>
      <c r="D20559" s="109"/>
      <c r="E20559" s="94"/>
      <c r="F20559" s="174"/>
      <c r="G20559" s="173"/>
      <c r="H20559" s="109"/>
      <c r="I20559" s="175"/>
    </row>
    <row r="20560" spans="1:9" x14ac:dyDescent="0.25">
      <c r="A20560" s="108"/>
      <c r="B20560" s="173"/>
      <c r="C20560" s="109"/>
      <c r="D20560" s="109"/>
      <c r="E20560" s="94"/>
      <c r="F20560" s="174"/>
      <c r="G20560" s="173"/>
      <c r="H20560" s="109"/>
      <c r="I20560" s="175"/>
    </row>
    <row r="20561" spans="1:9" x14ac:dyDescent="0.25">
      <c r="A20561" s="108"/>
      <c r="B20561" s="173"/>
      <c r="C20561" s="109"/>
      <c r="D20561" s="109"/>
      <c r="E20561" s="94"/>
      <c r="F20561" s="174"/>
      <c r="G20561" s="173"/>
      <c r="H20561" s="109"/>
      <c r="I20561" s="175"/>
    </row>
    <row r="20562" spans="1:9" x14ac:dyDescent="0.25">
      <c r="A20562" s="108"/>
      <c r="B20562" s="173"/>
      <c r="C20562" s="109"/>
      <c r="D20562" s="109"/>
      <c r="E20562" s="94"/>
      <c r="F20562" s="174"/>
      <c r="G20562" s="173"/>
      <c r="H20562" s="109"/>
      <c r="I20562" s="175"/>
    </row>
    <row r="20563" spans="1:9" x14ac:dyDescent="0.25">
      <c r="A20563" s="108"/>
      <c r="B20563" s="173"/>
      <c r="C20563" s="109"/>
      <c r="D20563" s="109"/>
      <c r="E20563" s="94"/>
      <c r="F20563" s="174"/>
      <c r="G20563" s="173"/>
      <c r="H20563" s="109"/>
      <c r="I20563" s="175"/>
    </row>
    <row r="20564" spans="1:9" x14ac:dyDescent="0.25">
      <c r="A20564" s="108"/>
      <c r="B20564" s="173"/>
      <c r="C20564" s="109"/>
      <c r="D20564" s="109"/>
      <c r="E20564" s="94"/>
      <c r="F20564" s="174"/>
      <c r="G20564" s="173"/>
      <c r="H20564" s="109"/>
      <c r="I20564" s="175"/>
    </row>
    <row r="20565" spans="1:9" x14ac:dyDescent="0.25">
      <c r="A20565" s="108"/>
      <c r="B20565" s="173"/>
      <c r="C20565" s="109"/>
      <c r="D20565" s="109"/>
      <c r="E20565" s="94"/>
      <c r="F20565" s="174"/>
      <c r="G20565" s="173"/>
      <c r="H20565" s="109"/>
      <c r="I20565" s="175"/>
    </row>
    <row r="20566" spans="1:9" x14ac:dyDescent="0.25">
      <c r="A20566" s="108"/>
      <c r="B20566" s="173"/>
      <c r="C20566" s="109"/>
      <c r="D20566" s="109"/>
      <c r="E20566" s="94"/>
      <c r="F20566" s="174"/>
      <c r="G20566" s="173"/>
      <c r="H20566" s="109"/>
      <c r="I20566" s="175"/>
    </row>
    <row r="20567" spans="1:9" x14ac:dyDescent="0.25">
      <c r="A20567" s="108"/>
      <c r="B20567" s="173"/>
      <c r="C20567" s="109"/>
      <c r="D20567" s="109"/>
      <c r="E20567" s="94"/>
      <c r="F20567" s="174"/>
      <c r="G20567" s="173"/>
      <c r="H20567" s="109"/>
      <c r="I20567" s="175"/>
    </row>
    <row r="20568" spans="1:9" x14ac:dyDescent="0.25">
      <c r="A20568" s="108"/>
      <c r="B20568" s="173"/>
      <c r="C20568" s="109"/>
      <c r="D20568" s="109"/>
      <c r="E20568" s="94"/>
      <c r="F20568" s="174"/>
      <c r="G20568" s="173"/>
      <c r="H20568" s="109"/>
      <c r="I20568" s="175"/>
    </row>
    <row r="20569" spans="1:9" x14ac:dyDescent="0.25">
      <c r="A20569" s="108"/>
      <c r="B20569" s="173"/>
      <c r="C20569" s="109"/>
      <c r="D20569" s="109"/>
      <c r="E20569" s="94"/>
      <c r="F20569" s="174"/>
      <c r="G20569" s="173"/>
      <c r="H20569" s="109"/>
      <c r="I20569" s="175"/>
    </row>
    <row r="20570" spans="1:9" x14ac:dyDescent="0.25">
      <c r="A20570" s="108"/>
      <c r="B20570" s="173"/>
      <c r="C20570" s="109"/>
      <c r="D20570" s="109"/>
      <c r="E20570" s="94"/>
      <c r="F20570" s="174"/>
      <c r="G20570" s="173"/>
      <c r="H20570" s="109"/>
      <c r="I20570" s="175"/>
    </row>
    <row r="20571" spans="1:9" x14ac:dyDescent="0.25">
      <c r="A20571" s="108"/>
      <c r="B20571" s="173"/>
      <c r="C20571" s="109"/>
      <c r="D20571" s="109"/>
      <c r="E20571" s="94"/>
      <c r="F20571" s="174"/>
      <c r="G20571" s="173"/>
      <c r="H20571" s="109"/>
      <c r="I20571" s="175"/>
    </row>
    <row r="20572" spans="1:9" x14ac:dyDescent="0.25">
      <c r="A20572" s="108"/>
      <c r="B20572" s="173"/>
      <c r="C20572" s="109"/>
      <c r="D20572" s="109"/>
      <c r="E20572" s="94"/>
      <c r="F20572" s="174"/>
      <c r="G20572" s="173"/>
      <c r="H20572" s="109"/>
      <c r="I20572" s="175"/>
    </row>
    <row r="20573" spans="1:9" x14ac:dyDescent="0.25">
      <c r="A20573" s="108"/>
      <c r="B20573" s="173"/>
      <c r="C20573" s="109"/>
      <c r="D20573" s="109"/>
      <c r="E20573" s="94"/>
      <c r="F20573" s="174"/>
      <c r="G20573" s="173"/>
      <c r="H20573" s="109"/>
      <c r="I20573" s="175"/>
    </row>
    <row r="20574" spans="1:9" x14ac:dyDescent="0.25">
      <c r="A20574" s="108"/>
      <c r="B20574" s="173"/>
      <c r="C20574" s="109"/>
      <c r="D20574" s="109"/>
      <c r="E20574" s="94"/>
      <c r="F20574" s="174"/>
      <c r="G20574" s="173"/>
      <c r="H20574" s="109"/>
      <c r="I20574" s="175"/>
    </row>
    <row r="20575" spans="1:9" x14ac:dyDescent="0.25">
      <c r="A20575" s="108"/>
      <c r="B20575" s="173"/>
      <c r="C20575" s="109"/>
      <c r="D20575" s="109"/>
      <c r="E20575" s="94"/>
      <c r="F20575" s="174"/>
      <c r="G20575" s="173"/>
      <c r="H20575" s="109"/>
      <c r="I20575" s="175"/>
    </row>
    <row r="20576" spans="1:9" x14ac:dyDescent="0.25">
      <c r="A20576" s="108"/>
      <c r="B20576" s="173"/>
      <c r="C20576" s="109"/>
      <c r="D20576" s="109"/>
      <c r="E20576" s="94"/>
      <c r="F20576" s="174"/>
      <c r="G20576" s="173"/>
      <c r="H20576" s="109"/>
      <c r="I20576" s="175"/>
    </row>
    <row r="20577" spans="1:9" x14ac:dyDescent="0.25">
      <c r="A20577" s="108"/>
      <c r="B20577" s="173"/>
      <c r="C20577" s="109"/>
      <c r="D20577" s="109"/>
      <c r="E20577" s="94"/>
      <c r="F20577" s="174"/>
      <c r="G20577" s="173"/>
      <c r="H20577" s="109"/>
      <c r="I20577" s="175"/>
    </row>
    <row r="20578" spans="1:9" x14ac:dyDescent="0.25">
      <c r="A20578" s="108"/>
      <c r="B20578" s="173"/>
      <c r="C20578" s="109"/>
      <c r="D20578" s="109"/>
      <c r="E20578" s="94"/>
      <c r="F20578" s="174"/>
      <c r="G20578" s="173"/>
      <c r="H20578" s="109"/>
      <c r="I20578" s="175"/>
    </row>
    <row r="20579" spans="1:9" x14ac:dyDescent="0.25">
      <c r="A20579" s="108"/>
      <c r="B20579" s="173"/>
      <c r="C20579" s="109"/>
      <c r="D20579" s="109"/>
      <c r="E20579" s="94"/>
      <c r="F20579" s="174"/>
      <c r="G20579" s="173"/>
      <c r="H20579" s="109"/>
      <c r="I20579" s="175"/>
    </row>
    <row r="20580" spans="1:9" x14ac:dyDescent="0.25">
      <c r="A20580" s="108"/>
      <c r="B20580" s="173"/>
      <c r="C20580" s="109"/>
      <c r="D20580" s="109"/>
      <c r="E20580" s="94"/>
      <c r="F20580" s="174"/>
      <c r="G20580" s="173"/>
      <c r="H20580" s="109"/>
      <c r="I20580" s="175"/>
    </row>
    <row r="20581" spans="1:9" x14ac:dyDescent="0.25">
      <c r="A20581" s="108"/>
      <c r="B20581" s="173"/>
      <c r="C20581" s="109"/>
      <c r="D20581" s="109"/>
      <c r="E20581" s="94"/>
      <c r="F20581" s="174"/>
      <c r="G20581" s="173"/>
      <c r="H20581" s="109"/>
      <c r="I20581" s="175"/>
    </row>
    <row r="20582" spans="1:9" x14ac:dyDescent="0.25">
      <c r="A20582" s="108"/>
      <c r="B20582" s="173"/>
      <c r="C20582" s="109"/>
      <c r="D20582" s="109"/>
      <c r="E20582" s="94"/>
      <c r="F20582" s="174"/>
      <c r="G20582" s="173"/>
      <c r="H20582" s="109"/>
      <c r="I20582" s="175"/>
    </row>
    <row r="20583" spans="1:9" x14ac:dyDescent="0.25">
      <c r="A20583" s="108"/>
      <c r="B20583" s="173"/>
      <c r="C20583" s="109"/>
      <c r="D20583" s="109"/>
      <c r="E20583" s="94"/>
      <c r="F20583" s="174"/>
      <c r="G20583" s="173"/>
      <c r="H20583" s="109"/>
      <c r="I20583" s="175"/>
    </row>
    <row r="20584" spans="1:9" x14ac:dyDescent="0.25">
      <c r="A20584" s="108"/>
      <c r="B20584" s="173"/>
      <c r="C20584" s="109"/>
      <c r="D20584" s="109"/>
      <c r="E20584" s="94"/>
      <c r="F20584" s="174"/>
      <c r="G20584" s="173"/>
      <c r="H20584" s="109"/>
      <c r="I20584" s="175"/>
    </row>
    <row r="20585" spans="1:9" x14ac:dyDescent="0.25">
      <c r="A20585" s="108"/>
      <c r="B20585" s="173"/>
      <c r="C20585" s="109"/>
      <c r="D20585" s="109"/>
      <c r="E20585" s="94"/>
      <c r="F20585" s="174"/>
      <c r="G20585" s="173"/>
      <c r="H20585" s="109"/>
      <c r="I20585" s="175"/>
    </row>
    <row r="20586" spans="1:9" x14ac:dyDescent="0.25">
      <c r="A20586" s="108"/>
      <c r="B20586" s="173"/>
      <c r="C20586" s="109"/>
      <c r="D20586" s="109"/>
      <c r="E20586" s="94"/>
      <c r="F20586" s="174"/>
      <c r="G20586" s="173"/>
      <c r="H20586" s="109"/>
      <c r="I20586" s="175"/>
    </row>
    <row r="20587" spans="1:9" x14ac:dyDescent="0.25">
      <c r="A20587" s="108"/>
      <c r="B20587" s="173"/>
      <c r="C20587" s="109"/>
      <c r="D20587" s="109"/>
      <c r="E20587" s="94"/>
      <c r="F20587" s="174"/>
      <c r="G20587" s="173"/>
      <c r="H20587" s="109"/>
      <c r="I20587" s="175"/>
    </row>
    <row r="20588" spans="1:9" x14ac:dyDescent="0.25">
      <c r="A20588" s="108"/>
      <c r="B20588" s="173"/>
      <c r="C20588" s="109"/>
      <c r="D20588" s="109"/>
      <c r="E20588" s="94"/>
      <c r="F20588" s="174"/>
      <c r="G20588" s="173"/>
      <c r="H20588" s="109"/>
      <c r="I20588" s="175"/>
    </row>
    <row r="20589" spans="1:9" x14ac:dyDescent="0.25">
      <c r="A20589" s="108"/>
      <c r="B20589" s="173"/>
      <c r="C20589" s="109"/>
      <c r="D20589" s="109"/>
      <c r="E20589" s="94"/>
      <c r="F20589" s="174"/>
      <c r="G20589" s="173"/>
      <c r="H20589" s="109"/>
      <c r="I20589" s="175"/>
    </row>
    <row r="20590" spans="1:9" x14ac:dyDescent="0.25">
      <c r="A20590" s="108"/>
      <c r="B20590" s="173"/>
      <c r="C20590" s="109"/>
      <c r="D20590" s="109"/>
      <c r="E20590" s="94"/>
      <c r="F20590" s="174"/>
      <c r="G20590" s="173"/>
      <c r="H20590" s="109"/>
      <c r="I20590" s="175"/>
    </row>
    <row r="20591" spans="1:9" x14ac:dyDescent="0.25">
      <c r="A20591" s="108"/>
      <c r="B20591" s="173"/>
      <c r="C20591" s="109"/>
      <c r="D20591" s="109"/>
      <c r="E20591" s="94"/>
      <c r="F20591" s="174"/>
      <c r="G20591" s="173"/>
      <c r="H20591" s="109"/>
      <c r="I20591" s="175"/>
    </row>
    <row r="20592" spans="1:9" x14ac:dyDescent="0.25">
      <c r="A20592" s="108"/>
      <c r="B20592" s="173"/>
      <c r="C20592" s="109"/>
      <c r="D20592" s="109"/>
      <c r="E20592" s="94"/>
      <c r="F20592" s="174"/>
      <c r="G20592" s="173"/>
      <c r="H20592" s="109"/>
      <c r="I20592" s="175"/>
    </row>
    <row r="20593" spans="1:9" x14ac:dyDescent="0.25">
      <c r="A20593" s="108"/>
      <c r="B20593" s="173"/>
      <c r="C20593" s="109"/>
      <c r="D20593" s="109"/>
      <c r="E20593" s="94"/>
      <c r="F20593" s="174"/>
      <c r="G20593" s="173"/>
      <c r="H20593" s="109"/>
      <c r="I20593" s="175"/>
    </row>
    <row r="20594" spans="1:9" x14ac:dyDescent="0.25">
      <c r="A20594" s="108"/>
      <c r="B20594" s="173"/>
      <c r="C20594" s="109"/>
      <c r="D20594" s="109"/>
      <c r="E20594" s="94"/>
      <c r="F20594" s="174"/>
      <c r="G20594" s="173"/>
      <c r="H20594" s="109"/>
      <c r="I20594" s="175"/>
    </row>
    <row r="20595" spans="1:9" x14ac:dyDescent="0.25">
      <c r="A20595" s="108"/>
      <c r="B20595" s="173"/>
      <c r="C20595" s="109"/>
      <c r="D20595" s="109"/>
      <c r="E20595" s="94"/>
      <c r="F20595" s="174"/>
      <c r="G20595" s="173"/>
      <c r="H20595" s="109"/>
      <c r="I20595" s="175"/>
    </row>
    <row r="20596" spans="1:9" x14ac:dyDescent="0.25">
      <c r="A20596" s="108"/>
      <c r="B20596" s="173"/>
      <c r="C20596" s="109"/>
      <c r="D20596" s="109"/>
      <c r="E20596" s="94"/>
      <c r="F20596" s="174"/>
      <c r="G20596" s="173"/>
      <c r="H20596" s="109"/>
      <c r="I20596" s="175"/>
    </row>
    <row r="20597" spans="1:9" x14ac:dyDescent="0.25">
      <c r="A20597" s="108"/>
      <c r="B20597" s="173"/>
      <c r="C20597" s="109"/>
      <c r="D20597" s="109"/>
      <c r="E20597" s="94"/>
      <c r="F20597" s="174"/>
      <c r="G20597" s="173"/>
      <c r="H20597" s="109"/>
      <c r="I20597" s="175"/>
    </row>
    <row r="20598" spans="1:9" x14ac:dyDescent="0.25">
      <c r="A20598" s="108"/>
      <c r="B20598" s="173"/>
      <c r="C20598" s="109"/>
      <c r="D20598" s="109"/>
      <c r="E20598" s="94"/>
      <c r="F20598" s="174"/>
      <c r="G20598" s="173"/>
      <c r="H20598" s="109"/>
      <c r="I20598" s="175"/>
    </row>
    <row r="20599" spans="1:9" x14ac:dyDescent="0.25">
      <c r="A20599" s="108"/>
      <c r="B20599" s="173"/>
      <c r="C20599" s="109"/>
      <c r="D20599" s="109"/>
      <c r="E20599" s="94"/>
      <c r="F20599" s="174"/>
      <c r="G20599" s="173"/>
      <c r="H20599" s="109"/>
      <c r="I20599" s="175"/>
    </row>
    <row r="20600" spans="1:9" x14ac:dyDescent="0.25">
      <c r="A20600" s="108"/>
      <c r="B20600" s="173"/>
      <c r="C20600" s="109"/>
      <c r="D20600" s="109"/>
      <c r="E20600" s="94"/>
      <c r="F20600" s="174"/>
      <c r="G20600" s="173"/>
      <c r="H20600" s="109"/>
      <c r="I20600" s="175"/>
    </row>
    <row r="20601" spans="1:9" x14ac:dyDescent="0.25">
      <c r="A20601" s="108"/>
      <c r="B20601" s="173"/>
      <c r="C20601" s="109"/>
      <c r="D20601" s="109"/>
      <c r="E20601" s="94"/>
      <c r="F20601" s="174"/>
      <c r="G20601" s="173"/>
      <c r="H20601" s="109"/>
      <c r="I20601" s="175"/>
    </row>
    <row r="20602" spans="1:9" x14ac:dyDescent="0.25">
      <c r="A20602" s="108"/>
      <c r="B20602" s="173"/>
      <c r="C20602" s="109"/>
      <c r="D20602" s="109"/>
      <c r="E20602" s="94"/>
      <c r="F20602" s="174"/>
      <c r="G20602" s="173"/>
      <c r="H20602" s="109"/>
      <c r="I20602" s="175"/>
    </row>
    <row r="20603" spans="1:9" x14ac:dyDescent="0.25">
      <c r="A20603" s="108"/>
      <c r="B20603" s="173"/>
      <c r="C20603" s="109"/>
      <c r="D20603" s="109"/>
      <c r="E20603" s="94"/>
      <c r="F20603" s="174"/>
      <c r="G20603" s="173"/>
      <c r="H20603" s="109"/>
      <c r="I20603" s="175"/>
    </row>
    <row r="20604" spans="1:9" x14ac:dyDescent="0.25">
      <c r="A20604" s="108"/>
      <c r="B20604" s="173"/>
      <c r="C20604" s="109"/>
      <c r="D20604" s="109"/>
      <c r="E20604" s="94"/>
      <c r="F20604" s="174"/>
      <c r="G20604" s="173"/>
      <c r="H20604" s="109"/>
      <c r="I20604" s="175"/>
    </row>
    <row r="20605" spans="1:9" x14ac:dyDescent="0.25">
      <c r="A20605" s="108"/>
      <c r="B20605" s="173"/>
      <c r="C20605" s="109"/>
      <c r="D20605" s="109"/>
      <c r="E20605" s="94"/>
      <c r="F20605" s="174"/>
      <c r="G20605" s="173"/>
      <c r="H20605" s="109"/>
      <c r="I20605" s="175"/>
    </row>
    <row r="20606" spans="1:9" x14ac:dyDescent="0.25">
      <c r="A20606" s="108"/>
      <c r="B20606" s="173"/>
      <c r="C20606" s="109"/>
      <c r="D20606" s="109"/>
      <c r="E20606" s="94"/>
      <c r="F20606" s="174"/>
      <c r="G20606" s="173"/>
      <c r="H20606" s="109"/>
      <c r="I20606" s="175"/>
    </row>
    <row r="20607" spans="1:9" x14ac:dyDescent="0.25">
      <c r="A20607" s="108"/>
      <c r="B20607" s="173"/>
      <c r="C20607" s="109"/>
      <c r="D20607" s="109"/>
      <c r="E20607" s="94"/>
      <c r="F20607" s="174"/>
      <c r="G20607" s="173"/>
      <c r="H20607" s="109"/>
      <c r="I20607" s="175"/>
    </row>
    <row r="20608" spans="1:9" x14ac:dyDescent="0.25">
      <c r="A20608" s="108"/>
      <c r="B20608" s="173"/>
      <c r="C20608" s="109"/>
      <c r="D20608" s="109"/>
      <c r="E20608" s="94"/>
      <c r="F20608" s="174"/>
      <c r="G20608" s="173"/>
      <c r="H20608" s="109"/>
      <c r="I20608" s="175"/>
    </row>
    <row r="20609" spans="1:9" x14ac:dyDescent="0.25">
      <c r="A20609" s="108"/>
      <c r="B20609" s="173"/>
      <c r="C20609" s="109"/>
      <c r="D20609" s="109"/>
      <c r="E20609" s="94"/>
      <c r="F20609" s="174"/>
      <c r="G20609" s="173"/>
      <c r="H20609" s="109"/>
      <c r="I20609" s="175"/>
    </row>
    <row r="20610" spans="1:9" x14ac:dyDescent="0.25">
      <c r="A20610" s="108"/>
      <c r="B20610" s="173"/>
      <c r="C20610" s="109"/>
      <c r="D20610" s="109"/>
      <c r="E20610" s="94"/>
      <c r="F20610" s="174"/>
      <c r="G20610" s="173"/>
      <c r="H20610" s="109"/>
      <c r="I20610" s="175"/>
    </row>
    <row r="20611" spans="1:9" x14ac:dyDescent="0.25">
      <c r="A20611" s="108"/>
      <c r="B20611" s="173"/>
      <c r="C20611" s="109"/>
      <c r="D20611" s="109"/>
      <c r="E20611" s="94"/>
      <c r="F20611" s="174"/>
      <c r="G20611" s="173"/>
      <c r="H20611" s="109"/>
      <c r="I20611" s="175"/>
    </row>
    <row r="20612" spans="1:9" x14ac:dyDescent="0.25">
      <c r="A20612" s="108"/>
      <c r="B20612" s="173"/>
      <c r="C20612" s="109"/>
      <c r="D20612" s="109"/>
      <c r="E20612" s="94"/>
      <c r="F20612" s="174"/>
      <c r="G20612" s="173"/>
      <c r="H20612" s="109"/>
      <c r="I20612" s="175"/>
    </row>
    <row r="20613" spans="1:9" x14ac:dyDescent="0.25">
      <c r="A20613" s="108"/>
      <c r="B20613" s="173"/>
      <c r="C20613" s="109"/>
      <c r="D20613" s="109"/>
      <c r="E20613" s="94"/>
      <c r="F20613" s="174"/>
      <c r="G20613" s="173"/>
      <c r="H20613" s="109"/>
      <c r="I20613" s="175"/>
    </row>
    <row r="20614" spans="1:9" x14ac:dyDescent="0.25">
      <c r="A20614" s="108"/>
      <c r="B20614" s="173"/>
      <c r="C20614" s="109"/>
      <c r="D20614" s="109"/>
      <c r="E20614" s="94"/>
      <c r="F20614" s="174"/>
      <c r="G20614" s="173"/>
      <c r="H20614" s="109"/>
      <c r="I20614" s="175"/>
    </row>
    <row r="20615" spans="1:9" x14ac:dyDescent="0.25">
      <c r="A20615" s="108"/>
      <c r="B20615" s="173"/>
      <c r="C20615" s="109"/>
      <c r="D20615" s="109"/>
      <c r="E20615" s="94"/>
      <c r="F20615" s="174"/>
      <c r="G20615" s="173"/>
      <c r="H20615" s="109"/>
      <c r="I20615" s="175"/>
    </row>
    <row r="20616" spans="1:9" x14ac:dyDescent="0.25">
      <c r="A20616" s="108"/>
      <c r="B20616" s="173"/>
      <c r="C20616" s="109"/>
      <c r="D20616" s="109"/>
      <c r="E20616" s="94"/>
      <c r="F20616" s="174"/>
      <c r="G20616" s="173"/>
      <c r="H20616" s="109"/>
      <c r="I20616" s="175"/>
    </row>
    <row r="20617" spans="1:9" x14ac:dyDescent="0.25">
      <c r="A20617" s="108"/>
      <c r="B20617" s="173"/>
      <c r="C20617" s="109"/>
      <c r="D20617" s="109"/>
      <c r="E20617" s="94"/>
      <c r="F20617" s="174"/>
      <c r="G20617" s="173"/>
      <c r="H20617" s="109"/>
      <c r="I20617" s="175"/>
    </row>
    <row r="20618" spans="1:9" x14ac:dyDescent="0.25">
      <c r="A20618" s="108"/>
      <c r="B20618" s="173"/>
      <c r="C20618" s="109"/>
      <c r="D20618" s="109"/>
      <c r="E20618" s="94"/>
      <c r="F20618" s="174"/>
      <c r="G20618" s="173"/>
      <c r="H20618" s="109"/>
      <c r="I20618" s="175"/>
    </row>
    <row r="20619" spans="1:9" x14ac:dyDescent="0.25">
      <c r="A20619" s="108"/>
      <c r="B20619" s="173"/>
      <c r="C20619" s="109"/>
      <c r="D20619" s="109"/>
      <c r="E20619" s="94"/>
      <c r="F20619" s="174"/>
      <c r="G20619" s="173"/>
      <c r="H20619" s="109"/>
      <c r="I20619" s="175"/>
    </row>
    <row r="20620" spans="1:9" x14ac:dyDescent="0.25">
      <c r="A20620" s="108"/>
      <c r="B20620" s="173"/>
      <c r="C20620" s="109"/>
      <c r="D20620" s="109"/>
      <c r="E20620" s="94"/>
      <c r="F20620" s="174"/>
      <c r="G20620" s="173"/>
      <c r="H20620" s="109"/>
      <c r="I20620" s="175"/>
    </row>
    <row r="20621" spans="1:9" x14ac:dyDescent="0.25">
      <c r="A20621" s="108"/>
      <c r="B20621" s="173"/>
      <c r="C20621" s="109"/>
      <c r="D20621" s="109"/>
      <c r="E20621" s="94"/>
      <c r="F20621" s="174"/>
      <c r="G20621" s="173"/>
      <c r="H20621" s="109"/>
      <c r="I20621" s="175"/>
    </row>
    <row r="20622" spans="1:9" x14ac:dyDescent="0.25">
      <c r="A20622" s="108"/>
      <c r="B20622" s="173"/>
      <c r="C20622" s="109"/>
      <c r="D20622" s="109"/>
      <c r="E20622" s="94"/>
      <c r="F20622" s="174"/>
      <c r="G20622" s="173"/>
      <c r="H20622" s="109"/>
      <c r="I20622" s="175"/>
    </row>
    <row r="20623" spans="1:9" x14ac:dyDescent="0.25">
      <c r="A20623" s="108"/>
      <c r="B20623" s="173"/>
      <c r="C20623" s="109"/>
      <c r="D20623" s="109"/>
      <c r="E20623" s="94"/>
      <c r="F20623" s="174"/>
      <c r="G20623" s="173"/>
      <c r="H20623" s="109"/>
      <c r="I20623" s="175"/>
    </row>
    <row r="20624" spans="1:9" x14ac:dyDescent="0.25">
      <c r="A20624" s="108"/>
      <c r="B20624" s="173"/>
      <c r="C20624" s="109"/>
      <c r="D20624" s="109"/>
      <c r="E20624" s="94"/>
      <c r="F20624" s="174"/>
      <c r="G20624" s="173"/>
      <c r="H20624" s="109"/>
      <c r="I20624" s="175"/>
    </row>
    <row r="20625" spans="1:9" x14ac:dyDescent="0.25">
      <c r="A20625" s="108"/>
      <c r="B20625" s="173"/>
      <c r="C20625" s="109"/>
      <c r="D20625" s="109"/>
      <c r="E20625" s="94"/>
      <c r="F20625" s="174"/>
      <c r="G20625" s="173"/>
      <c r="H20625" s="109"/>
      <c r="I20625" s="175"/>
    </row>
    <row r="20626" spans="1:9" x14ac:dyDescent="0.25">
      <c r="A20626" s="108"/>
      <c r="B20626" s="173"/>
      <c r="C20626" s="109"/>
      <c r="D20626" s="109"/>
      <c r="E20626" s="94"/>
      <c r="F20626" s="174"/>
      <c r="G20626" s="173"/>
      <c r="H20626" s="109"/>
      <c r="I20626" s="175"/>
    </row>
    <row r="20627" spans="1:9" x14ac:dyDescent="0.25">
      <c r="A20627" s="108"/>
      <c r="B20627" s="173"/>
      <c r="C20627" s="109"/>
      <c r="D20627" s="109"/>
      <c r="E20627" s="94"/>
      <c r="F20627" s="174"/>
      <c r="G20627" s="173"/>
      <c r="H20627" s="109"/>
      <c r="I20627" s="175"/>
    </row>
    <row r="20628" spans="1:9" x14ac:dyDescent="0.25">
      <c r="A20628" s="108"/>
      <c r="B20628" s="173"/>
      <c r="C20628" s="109"/>
      <c r="D20628" s="109"/>
      <c r="E20628" s="94"/>
      <c r="F20628" s="174"/>
      <c r="G20628" s="173"/>
      <c r="H20628" s="109"/>
      <c r="I20628" s="175"/>
    </row>
    <row r="20629" spans="1:9" x14ac:dyDescent="0.25">
      <c r="A20629" s="108"/>
      <c r="B20629" s="173"/>
      <c r="C20629" s="109"/>
      <c r="D20629" s="109"/>
      <c r="E20629" s="94"/>
      <c r="F20629" s="174"/>
      <c r="G20629" s="173"/>
      <c r="H20629" s="109"/>
      <c r="I20629" s="175"/>
    </row>
    <row r="20630" spans="1:9" x14ac:dyDescent="0.25">
      <c r="A20630" s="108"/>
      <c r="B20630" s="173"/>
      <c r="C20630" s="109"/>
      <c r="D20630" s="109"/>
      <c r="E20630" s="94"/>
      <c r="F20630" s="174"/>
      <c r="G20630" s="173"/>
      <c r="H20630" s="109"/>
      <c r="I20630" s="175"/>
    </row>
    <row r="20631" spans="1:9" x14ac:dyDescent="0.25">
      <c r="A20631" s="108"/>
      <c r="B20631" s="173"/>
      <c r="C20631" s="109"/>
      <c r="D20631" s="109"/>
      <c r="E20631" s="94"/>
      <c r="F20631" s="174"/>
      <c r="G20631" s="173"/>
      <c r="H20631" s="109"/>
      <c r="I20631" s="175"/>
    </row>
    <row r="20632" spans="1:9" x14ac:dyDescent="0.25">
      <c r="A20632" s="108"/>
      <c r="B20632" s="173"/>
      <c r="C20632" s="109"/>
      <c r="D20632" s="109"/>
      <c r="E20632" s="94"/>
      <c r="F20632" s="174"/>
      <c r="G20632" s="173"/>
      <c r="H20632" s="109"/>
      <c r="I20632" s="175"/>
    </row>
    <row r="20633" spans="1:9" x14ac:dyDescent="0.25">
      <c r="A20633" s="108"/>
      <c r="B20633" s="173"/>
      <c r="C20633" s="109"/>
      <c r="D20633" s="109"/>
      <c r="E20633" s="94"/>
      <c r="F20633" s="174"/>
      <c r="G20633" s="173"/>
      <c r="H20633" s="109"/>
      <c r="I20633" s="175"/>
    </row>
    <row r="20634" spans="1:9" x14ac:dyDescent="0.25">
      <c r="A20634" s="108"/>
      <c r="B20634" s="173"/>
      <c r="C20634" s="109"/>
      <c r="D20634" s="109"/>
      <c r="E20634" s="94"/>
      <c r="F20634" s="174"/>
      <c r="G20634" s="173"/>
      <c r="H20634" s="109"/>
      <c r="I20634" s="175"/>
    </row>
    <row r="20635" spans="1:9" x14ac:dyDescent="0.25">
      <c r="A20635" s="108"/>
      <c r="B20635" s="173"/>
      <c r="C20635" s="109"/>
      <c r="D20635" s="109"/>
      <c r="E20635" s="94"/>
      <c r="F20635" s="174"/>
      <c r="G20635" s="173"/>
      <c r="H20635" s="109"/>
      <c r="I20635" s="175"/>
    </row>
    <row r="20636" spans="1:9" x14ac:dyDescent="0.25">
      <c r="A20636" s="108"/>
      <c r="B20636" s="173"/>
      <c r="C20636" s="109"/>
      <c r="D20636" s="109"/>
      <c r="E20636" s="94"/>
      <c r="F20636" s="174"/>
      <c r="G20636" s="173"/>
      <c r="H20636" s="109"/>
      <c r="I20636" s="175"/>
    </row>
    <row r="20637" spans="1:9" x14ac:dyDescent="0.25">
      <c r="A20637" s="108"/>
      <c r="B20637" s="173"/>
      <c r="C20637" s="109"/>
      <c r="D20637" s="109"/>
      <c r="E20637" s="94"/>
      <c r="F20637" s="174"/>
      <c r="G20637" s="173"/>
      <c r="H20637" s="109"/>
      <c r="I20637" s="175"/>
    </row>
    <row r="20638" spans="1:9" x14ac:dyDescent="0.25">
      <c r="A20638" s="108"/>
      <c r="B20638" s="173"/>
      <c r="C20638" s="109"/>
      <c r="D20638" s="109"/>
      <c r="E20638" s="94"/>
      <c r="F20638" s="174"/>
      <c r="G20638" s="173"/>
      <c r="H20638" s="109"/>
      <c r="I20638" s="175"/>
    </row>
    <row r="20639" spans="1:9" x14ac:dyDescent="0.25">
      <c r="A20639" s="108"/>
      <c r="B20639" s="173"/>
      <c r="C20639" s="109"/>
      <c r="D20639" s="109"/>
      <c r="E20639" s="94"/>
      <c r="F20639" s="174"/>
      <c r="G20639" s="173"/>
      <c r="H20639" s="109"/>
      <c r="I20639" s="175"/>
    </row>
    <row r="20640" spans="1:9" x14ac:dyDescent="0.25">
      <c r="A20640" s="108"/>
      <c r="B20640" s="173"/>
      <c r="C20640" s="109"/>
      <c r="D20640" s="109"/>
      <c r="E20640" s="94"/>
      <c r="F20640" s="174"/>
      <c r="G20640" s="173"/>
      <c r="H20640" s="109"/>
      <c r="I20640" s="175"/>
    </row>
    <row r="20641" spans="1:9" x14ac:dyDescent="0.25">
      <c r="A20641" s="108"/>
      <c r="B20641" s="173"/>
      <c r="C20641" s="109"/>
      <c r="D20641" s="109"/>
      <c r="E20641" s="94"/>
      <c r="F20641" s="174"/>
      <c r="G20641" s="173"/>
      <c r="H20641" s="109"/>
      <c r="I20641" s="175"/>
    </row>
    <row r="20642" spans="1:9" x14ac:dyDescent="0.25">
      <c r="A20642" s="108"/>
      <c r="B20642" s="173"/>
      <c r="C20642" s="109"/>
      <c r="D20642" s="109"/>
      <c r="E20642" s="94"/>
      <c r="F20642" s="174"/>
      <c r="G20642" s="173"/>
      <c r="H20642" s="109"/>
      <c r="I20642" s="175"/>
    </row>
    <row r="20643" spans="1:9" x14ac:dyDescent="0.25">
      <c r="A20643" s="108"/>
      <c r="B20643" s="173"/>
      <c r="C20643" s="109"/>
      <c r="D20643" s="109"/>
      <c r="E20643" s="94"/>
      <c r="F20643" s="174"/>
      <c r="G20643" s="173"/>
      <c r="H20643" s="109"/>
      <c r="I20643" s="175"/>
    </row>
    <row r="20644" spans="1:9" x14ac:dyDescent="0.25">
      <c r="A20644" s="108"/>
      <c r="B20644" s="173"/>
      <c r="C20644" s="109"/>
      <c r="D20644" s="109"/>
      <c r="E20644" s="94"/>
      <c r="F20644" s="174"/>
      <c r="G20644" s="173"/>
      <c r="H20644" s="109"/>
      <c r="I20644" s="175"/>
    </row>
    <row r="20645" spans="1:9" x14ac:dyDescent="0.25">
      <c r="A20645" s="108"/>
      <c r="B20645" s="173"/>
      <c r="C20645" s="109"/>
      <c r="D20645" s="109"/>
      <c r="E20645" s="94"/>
      <c r="F20645" s="174"/>
      <c r="G20645" s="173"/>
      <c r="H20645" s="109"/>
      <c r="I20645" s="175"/>
    </row>
    <row r="20646" spans="1:9" x14ac:dyDescent="0.25">
      <c r="A20646" s="108"/>
      <c r="B20646" s="173"/>
      <c r="C20646" s="109"/>
      <c r="D20646" s="109"/>
      <c r="E20646" s="94"/>
      <c r="F20646" s="174"/>
      <c r="G20646" s="173"/>
      <c r="H20646" s="109"/>
      <c r="I20646" s="175"/>
    </row>
    <row r="20647" spans="1:9" x14ac:dyDescent="0.25">
      <c r="A20647" s="108"/>
      <c r="B20647" s="173"/>
      <c r="C20647" s="109"/>
      <c r="D20647" s="109"/>
      <c r="E20647" s="94"/>
      <c r="F20647" s="174"/>
      <c r="G20647" s="173"/>
      <c r="H20647" s="109"/>
      <c r="I20647" s="175"/>
    </row>
    <row r="20648" spans="1:9" x14ac:dyDescent="0.25">
      <c r="A20648" s="108"/>
      <c r="B20648" s="173"/>
      <c r="C20648" s="109"/>
      <c r="D20648" s="109"/>
      <c r="E20648" s="94"/>
      <c r="F20648" s="174"/>
      <c r="G20648" s="173"/>
      <c r="H20648" s="109"/>
      <c r="I20648" s="175"/>
    </row>
    <row r="20649" spans="1:9" x14ac:dyDescent="0.25">
      <c r="A20649" s="108"/>
      <c r="B20649" s="173"/>
      <c r="C20649" s="109"/>
      <c r="D20649" s="109"/>
      <c r="E20649" s="94"/>
      <c r="F20649" s="174"/>
      <c r="G20649" s="173"/>
      <c r="H20649" s="109"/>
      <c r="I20649" s="175"/>
    </row>
    <row r="20650" spans="1:9" x14ac:dyDescent="0.25">
      <c r="A20650" s="108"/>
      <c r="B20650" s="173"/>
      <c r="C20650" s="109"/>
      <c r="D20650" s="109"/>
      <c r="E20650" s="94"/>
      <c r="F20650" s="174"/>
      <c r="G20650" s="173"/>
      <c r="H20650" s="109"/>
      <c r="I20650" s="175"/>
    </row>
    <row r="20651" spans="1:9" x14ac:dyDescent="0.25">
      <c r="A20651" s="108"/>
      <c r="B20651" s="173"/>
      <c r="C20651" s="109"/>
      <c r="D20651" s="109"/>
      <c r="E20651" s="94"/>
      <c r="F20651" s="174"/>
      <c r="G20651" s="173"/>
      <c r="H20651" s="109"/>
      <c r="I20651" s="175"/>
    </row>
    <row r="20652" spans="1:9" x14ac:dyDescent="0.25">
      <c r="A20652" s="108"/>
      <c r="B20652" s="173"/>
      <c r="C20652" s="109"/>
      <c r="D20652" s="109"/>
      <c r="E20652" s="94"/>
      <c r="F20652" s="174"/>
      <c r="G20652" s="173"/>
      <c r="H20652" s="109"/>
      <c r="I20652" s="175"/>
    </row>
    <row r="20653" spans="1:9" x14ac:dyDescent="0.25">
      <c r="A20653" s="108"/>
      <c r="B20653" s="173"/>
      <c r="C20653" s="109"/>
      <c r="D20653" s="109"/>
      <c r="E20653" s="94"/>
      <c r="F20653" s="174"/>
      <c r="G20653" s="173"/>
      <c r="H20653" s="109"/>
      <c r="I20653" s="175"/>
    </row>
    <row r="20654" spans="1:9" x14ac:dyDescent="0.25">
      <c r="A20654" s="108"/>
      <c r="B20654" s="173"/>
      <c r="C20654" s="109"/>
      <c r="D20654" s="109"/>
      <c r="E20654" s="94"/>
      <c r="F20654" s="174"/>
      <c r="G20654" s="173"/>
      <c r="H20654" s="109"/>
      <c r="I20654" s="175"/>
    </row>
    <row r="20655" spans="1:9" x14ac:dyDescent="0.25">
      <c r="A20655" s="108"/>
      <c r="B20655" s="173"/>
      <c r="C20655" s="109"/>
      <c r="D20655" s="109"/>
      <c r="E20655" s="94"/>
      <c r="F20655" s="174"/>
      <c r="G20655" s="173"/>
      <c r="H20655" s="109"/>
      <c r="I20655" s="175"/>
    </row>
    <row r="20656" spans="1:9" x14ac:dyDescent="0.25">
      <c r="A20656" s="108"/>
      <c r="B20656" s="173"/>
      <c r="C20656" s="109"/>
      <c r="D20656" s="109"/>
      <c r="E20656" s="94"/>
      <c r="F20656" s="174"/>
      <c r="G20656" s="173"/>
      <c r="H20656" s="109"/>
      <c r="I20656" s="175"/>
    </row>
    <row r="20657" spans="1:9" x14ac:dyDescent="0.25">
      <c r="A20657" s="108"/>
      <c r="B20657" s="173"/>
      <c r="C20657" s="109"/>
      <c r="D20657" s="109"/>
      <c r="E20657" s="94"/>
      <c r="F20657" s="174"/>
      <c r="G20657" s="173"/>
      <c r="H20657" s="109"/>
      <c r="I20657" s="175"/>
    </row>
    <row r="20658" spans="1:9" x14ac:dyDescent="0.25">
      <c r="A20658" s="108"/>
      <c r="B20658" s="173"/>
      <c r="C20658" s="109"/>
      <c r="D20658" s="109"/>
      <c r="E20658" s="94"/>
      <c r="F20658" s="174"/>
      <c r="G20658" s="173"/>
      <c r="H20658" s="109"/>
      <c r="I20658" s="175"/>
    </row>
    <row r="20659" spans="1:9" x14ac:dyDescent="0.25">
      <c r="A20659" s="108"/>
      <c r="B20659" s="173"/>
      <c r="C20659" s="109"/>
      <c r="D20659" s="109"/>
      <c r="E20659" s="94"/>
      <c r="F20659" s="174"/>
      <c r="G20659" s="173"/>
      <c r="H20659" s="109"/>
      <c r="I20659" s="175"/>
    </row>
    <row r="20660" spans="1:9" x14ac:dyDescent="0.25">
      <c r="A20660" s="108"/>
      <c r="B20660" s="173"/>
      <c r="C20660" s="109"/>
      <c r="D20660" s="109"/>
      <c r="E20660" s="94"/>
      <c r="F20660" s="174"/>
      <c r="G20660" s="173"/>
      <c r="H20660" s="109"/>
      <c r="I20660" s="175"/>
    </row>
    <row r="20661" spans="1:9" x14ac:dyDescent="0.25">
      <c r="A20661" s="108"/>
      <c r="B20661" s="173"/>
      <c r="C20661" s="109"/>
      <c r="D20661" s="109"/>
      <c r="E20661" s="94"/>
      <c r="F20661" s="174"/>
      <c r="G20661" s="173"/>
      <c r="H20661" s="109"/>
      <c r="I20661" s="175"/>
    </row>
    <row r="20662" spans="1:9" x14ac:dyDescent="0.25">
      <c r="A20662" s="108"/>
      <c r="B20662" s="173"/>
      <c r="C20662" s="109"/>
      <c r="D20662" s="109"/>
      <c r="E20662" s="94"/>
      <c r="F20662" s="174"/>
      <c r="G20662" s="173"/>
      <c r="H20662" s="109"/>
      <c r="I20662" s="175"/>
    </row>
    <row r="20663" spans="1:9" x14ac:dyDescent="0.25">
      <c r="A20663" s="108"/>
      <c r="B20663" s="173"/>
      <c r="C20663" s="109"/>
      <c r="D20663" s="109"/>
      <c r="E20663" s="94"/>
      <c r="F20663" s="174"/>
      <c r="G20663" s="173"/>
      <c r="H20663" s="109"/>
      <c r="I20663" s="175"/>
    </row>
    <row r="20664" spans="1:9" x14ac:dyDescent="0.25">
      <c r="A20664" s="108"/>
      <c r="B20664" s="173"/>
      <c r="C20664" s="109"/>
      <c r="D20664" s="109"/>
      <c r="E20664" s="94"/>
      <c r="F20664" s="174"/>
      <c r="G20664" s="173"/>
      <c r="H20664" s="109"/>
      <c r="I20664" s="175"/>
    </row>
    <row r="20665" spans="1:9" x14ac:dyDescent="0.25">
      <c r="A20665" s="108"/>
      <c r="B20665" s="173"/>
      <c r="C20665" s="109"/>
      <c r="D20665" s="109"/>
      <c r="E20665" s="94"/>
      <c r="F20665" s="174"/>
      <c r="G20665" s="173"/>
      <c r="H20665" s="109"/>
      <c r="I20665" s="175"/>
    </row>
    <row r="20666" spans="1:9" x14ac:dyDescent="0.25">
      <c r="A20666" s="108"/>
      <c r="B20666" s="173"/>
      <c r="C20666" s="109"/>
      <c r="D20666" s="109"/>
      <c r="E20666" s="94"/>
      <c r="F20666" s="174"/>
      <c r="G20666" s="173"/>
      <c r="H20666" s="109"/>
      <c r="I20666" s="175"/>
    </row>
    <row r="20667" spans="1:9" x14ac:dyDescent="0.25">
      <c r="A20667" s="108"/>
      <c r="B20667" s="173"/>
      <c r="C20667" s="109"/>
      <c r="D20667" s="109"/>
      <c r="E20667" s="94"/>
      <c r="F20667" s="174"/>
      <c r="G20667" s="173"/>
      <c r="H20667" s="109"/>
      <c r="I20667" s="175"/>
    </row>
    <row r="20668" spans="1:9" x14ac:dyDescent="0.25">
      <c r="A20668" s="108"/>
      <c r="B20668" s="173"/>
      <c r="C20668" s="109"/>
      <c r="D20668" s="109"/>
      <c r="E20668" s="94"/>
      <c r="F20668" s="174"/>
      <c r="G20668" s="173"/>
      <c r="H20668" s="109"/>
      <c r="I20668" s="175"/>
    </row>
    <row r="20669" spans="1:9" x14ac:dyDescent="0.25">
      <c r="A20669" s="108"/>
      <c r="B20669" s="173"/>
      <c r="C20669" s="109"/>
      <c r="D20669" s="109"/>
      <c r="E20669" s="94"/>
      <c r="F20669" s="174"/>
      <c r="G20669" s="173"/>
      <c r="H20669" s="109"/>
      <c r="I20669" s="175"/>
    </row>
    <row r="20670" spans="1:9" x14ac:dyDescent="0.25">
      <c r="A20670" s="108"/>
      <c r="B20670" s="173"/>
      <c r="C20670" s="109"/>
      <c r="D20670" s="109"/>
      <c r="E20670" s="94"/>
      <c r="F20670" s="174"/>
      <c r="G20670" s="173"/>
      <c r="H20670" s="109"/>
      <c r="I20670" s="175"/>
    </row>
    <row r="20671" spans="1:9" x14ac:dyDescent="0.25">
      <c r="A20671" s="108"/>
      <c r="B20671" s="173"/>
      <c r="C20671" s="109"/>
      <c r="D20671" s="109"/>
      <c r="E20671" s="94"/>
      <c r="F20671" s="174"/>
      <c r="G20671" s="173"/>
      <c r="H20671" s="109"/>
      <c r="I20671" s="175"/>
    </row>
    <row r="20672" spans="1:9" x14ac:dyDescent="0.25">
      <c r="A20672" s="108"/>
      <c r="B20672" s="173"/>
      <c r="C20672" s="109"/>
      <c r="D20672" s="109"/>
      <c r="E20672" s="94"/>
      <c r="F20672" s="174"/>
      <c r="G20672" s="173"/>
      <c r="H20672" s="109"/>
      <c r="I20672" s="175"/>
    </row>
    <row r="20673" spans="1:9" x14ac:dyDescent="0.25">
      <c r="A20673" s="108"/>
      <c r="B20673" s="173"/>
      <c r="C20673" s="109"/>
      <c r="D20673" s="109"/>
      <c r="E20673" s="94"/>
      <c r="F20673" s="174"/>
      <c r="G20673" s="173"/>
      <c r="H20673" s="109"/>
      <c r="I20673" s="175"/>
    </row>
    <row r="20674" spans="1:9" x14ac:dyDescent="0.25">
      <c r="A20674" s="108"/>
      <c r="B20674" s="173"/>
      <c r="C20674" s="109"/>
      <c r="D20674" s="109"/>
      <c r="E20674" s="94"/>
      <c r="F20674" s="174"/>
      <c r="G20674" s="173"/>
      <c r="H20674" s="109"/>
      <c r="I20674" s="175"/>
    </row>
    <row r="20675" spans="1:9" x14ac:dyDescent="0.25">
      <c r="A20675" s="108"/>
      <c r="B20675" s="173"/>
      <c r="C20675" s="109"/>
      <c r="D20675" s="109"/>
      <c r="E20675" s="94"/>
      <c r="F20675" s="174"/>
      <c r="G20675" s="173"/>
      <c r="H20675" s="109"/>
      <c r="I20675" s="175"/>
    </row>
    <row r="20676" spans="1:9" x14ac:dyDescent="0.25">
      <c r="A20676" s="108"/>
      <c r="B20676" s="173"/>
      <c r="C20676" s="109"/>
      <c r="D20676" s="109"/>
      <c r="E20676" s="94"/>
      <c r="F20676" s="174"/>
      <c r="G20676" s="173"/>
      <c r="H20676" s="109"/>
      <c r="I20676" s="175"/>
    </row>
    <row r="20677" spans="1:9" x14ac:dyDescent="0.25">
      <c r="A20677" s="108"/>
      <c r="B20677" s="173"/>
      <c r="C20677" s="109"/>
      <c r="D20677" s="109"/>
      <c r="E20677" s="94"/>
      <c r="F20677" s="174"/>
      <c r="G20677" s="173"/>
      <c r="H20677" s="109"/>
      <c r="I20677" s="175"/>
    </row>
    <row r="20678" spans="1:9" x14ac:dyDescent="0.25">
      <c r="A20678" s="108"/>
      <c r="B20678" s="173"/>
      <c r="C20678" s="109"/>
      <c r="D20678" s="109"/>
      <c r="E20678" s="94"/>
      <c r="F20678" s="174"/>
      <c r="G20678" s="173"/>
      <c r="H20678" s="109"/>
      <c r="I20678" s="175"/>
    </row>
    <row r="20679" spans="1:9" x14ac:dyDescent="0.25">
      <c r="A20679" s="108"/>
      <c r="B20679" s="173"/>
      <c r="C20679" s="109"/>
      <c r="D20679" s="109"/>
      <c r="E20679" s="94"/>
      <c r="F20679" s="174"/>
      <c r="G20679" s="173"/>
      <c r="H20679" s="109"/>
      <c r="I20679" s="175"/>
    </row>
    <row r="20680" spans="1:9" x14ac:dyDescent="0.25">
      <c r="A20680" s="108"/>
      <c r="B20680" s="173"/>
      <c r="C20680" s="109"/>
      <c r="D20680" s="109"/>
      <c r="E20680" s="94"/>
      <c r="F20680" s="174"/>
      <c r="G20680" s="173"/>
      <c r="H20680" s="109"/>
      <c r="I20680" s="175"/>
    </row>
    <row r="20681" spans="1:9" x14ac:dyDescent="0.25">
      <c r="A20681" s="108"/>
      <c r="B20681" s="173"/>
      <c r="C20681" s="109"/>
      <c r="D20681" s="109"/>
      <c r="E20681" s="94"/>
      <c r="F20681" s="174"/>
      <c r="G20681" s="173"/>
      <c r="H20681" s="109"/>
      <c r="I20681" s="175"/>
    </row>
    <row r="20682" spans="1:9" x14ac:dyDescent="0.25">
      <c r="A20682" s="108"/>
      <c r="B20682" s="173"/>
      <c r="C20682" s="109"/>
      <c r="D20682" s="109"/>
      <c r="E20682" s="94"/>
      <c r="F20682" s="174"/>
      <c r="G20682" s="173"/>
      <c r="H20682" s="109"/>
      <c r="I20682" s="175"/>
    </row>
    <row r="20683" spans="1:9" x14ac:dyDescent="0.25">
      <c r="A20683" s="108"/>
      <c r="B20683" s="173"/>
      <c r="C20683" s="109"/>
      <c r="D20683" s="109"/>
      <c r="E20683" s="94"/>
      <c r="F20683" s="174"/>
      <c r="G20683" s="173"/>
      <c r="H20683" s="109"/>
      <c r="I20683" s="175"/>
    </row>
    <row r="20684" spans="1:9" x14ac:dyDescent="0.25">
      <c r="A20684" s="108"/>
      <c r="B20684" s="173"/>
      <c r="C20684" s="109"/>
      <c r="D20684" s="109"/>
      <c r="E20684" s="94"/>
      <c r="F20684" s="174"/>
      <c r="G20684" s="173"/>
      <c r="H20684" s="109"/>
      <c r="I20684" s="175"/>
    </row>
    <row r="20685" spans="1:9" x14ac:dyDescent="0.25">
      <c r="A20685" s="108"/>
      <c r="B20685" s="173"/>
      <c r="C20685" s="109"/>
      <c r="D20685" s="109"/>
      <c r="E20685" s="94"/>
      <c r="F20685" s="174"/>
      <c r="G20685" s="173"/>
      <c r="H20685" s="109"/>
      <c r="I20685" s="175"/>
    </row>
    <row r="20686" spans="1:9" x14ac:dyDescent="0.25">
      <c r="A20686" s="108"/>
      <c r="B20686" s="173"/>
      <c r="C20686" s="109"/>
      <c r="D20686" s="109"/>
      <c r="E20686" s="94"/>
      <c r="F20686" s="174"/>
      <c r="G20686" s="173"/>
      <c r="H20686" s="109"/>
      <c r="I20686" s="175"/>
    </row>
    <row r="20687" spans="1:9" x14ac:dyDescent="0.25">
      <c r="A20687" s="108"/>
      <c r="B20687" s="173"/>
      <c r="C20687" s="109"/>
      <c r="D20687" s="109"/>
      <c r="E20687" s="94"/>
      <c r="F20687" s="174"/>
      <c r="G20687" s="173"/>
      <c r="H20687" s="109"/>
      <c r="I20687" s="175"/>
    </row>
    <row r="20688" spans="1:9" x14ac:dyDescent="0.25">
      <c r="A20688" s="108"/>
      <c r="B20688" s="173"/>
      <c r="C20688" s="109"/>
      <c r="D20688" s="109"/>
      <c r="E20688" s="94"/>
      <c r="F20688" s="174"/>
      <c r="G20688" s="173"/>
      <c r="H20688" s="109"/>
      <c r="I20688" s="175"/>
    </row>
    <row r="20689" spans="1:9" x14ac:dyDescent="0.25">
      <c r="A20689" s="108"/>
      <c r="B20689" s="173"/>
      <c r="C20689" s="109"/>
      <c r="D20689" s="109"/>
      <c r="E20689" s="94"/>
      <c r="F20689" s="174"/>
      <c r="G20689" s="173"/>
      <c r="H20689" s="109"/>
      <c r="I20689" s="175"/>
    </row>
    <row r="20690" spans="1:9" x14ac:dyDescent="0.25">
      <c r="A20690" s="108"/>
      <c r="B20690" s="173"/>
      <c r="C20690" s="109"/>
      <c r="D20690" s="109"/>
      <c r="E20690" s="94"/>
      <c r="F20690" s="174"/>
      <c r="G20690" s="173"/>
      <c r="H20690" s="109"/>
      <c r="I20690" s="175"/>
    </row>
    <row r="20691" spans="1:9" x14ac:dyDescent="0.25">
      <c r="A20691" s="108"/>
      <c r="B20691" s="173"/>
      <c r="C20691" s="109"/>
      <c r="D20691" s="109"/>
      <c r="E20691" s="94"/>
      <c r="F20691" s="174"/>
      <c r="G20691" s="173"/>
      <c r="H20691" s="109"/>
      <c r="I20691" s="175"/>
    </row>
    <row r="20692" spans="1:9" x14ac:dyDescent="0.25">
      <c r="A20692" s="108"/>
      <c r="B20692" s="173"/>
      <c r="C20692" s="109"/>
      <c r="D20692" s="109"/>
      <c r="E20692" s="94"/>
      <c r="F20692" s="174"/>
      <c r="G20692" s="173"/>
      <c r="H20692" s="109"/>
      <c r="I20692" s="175"/>
    </row>
    <row r="20693" spans="1:9" x14ac:dyDescent="0.25">
      <c r="A20693" s="108"/>
      <c r="B20693" s="173"/>
      <c r="C20693" s="109"/>
      <c r="D20693" s="109"/>
      <c r="E20693" s="94"/>
      <c r="F20693" s="174"/>
      <c r="G20693" s="173"/>
      <c r="H20693" s="109"/>
      <c r="I20693" s="175"/>
    </row>
    <row r="20694" spans="1:9" x14ac:dyDescent="0.25">
      <c r="A20694" s="108"/>
      <c r="B20694" s="173"/>
      <c r="C20694" s="109"/>
      <c r="D20694" s="109"/>
      <c r="E20694" s="94"/>
      <c r="F20694" s="174"/>
      <c r="G20694" s="173"/>
      <c r="H20694" s="109"/>
      <c r="I20694" s="175"/>
    </row>
    <row r="20695" spans="1:9" x14ac:dyDescent="0.25">
      <c r="A20695" s="108"/>
      <c r="B20695" s="173"/>
      <c r="C20695" s="109"/>
      <c r="D20695" s="109"/>
      <c r="E20695" s="94"/>
      <c r="F20695" s="174"/>
      <c r="G20695" s="173"/>
      <c r="H20695" s="109"/>
      <c r="I20695" s="175"/>
    </row>
    <row r="20696" spans="1:9" x14ac:dyDescent="0.25">
      <c r="A20696" s="108"/>
      <c r="B20696" s="173"/>
      <c r="C20696" s="109"/>
      <c r="D20696" s="109"/>
      <c r="E20696" s="94"/>
      <c r="F20696" s="174"/>
      <c r="G20696" s="173"/>
      <c r="H20696" s="109"/>
      <c r="I20696" s="175"/>
    </row>
    <row r="20697" spans="1:9" x14ac:dyDescent="0.25">
      <c r="A20697" s="108"/>
      <c r="B20697" s="173"/>
      <c r="C20697" s="109"/>
      <c r="D20697" s="109"/>
      <c r="E20697" s="94"/>
      <c r="F20697" s="174"/>
      <c r="G20697" s="173"/>
      <c r="H20697" s="109"/>
      <c r="I20697" s="175"/>
    </row>
    <row r="20698" spans="1:9" x14ac:dyDescent="0.25">
      <c r="A20698" s="108"/>
      <c r="B20698" s="173"/>
      <c r="C20698" s="109"/>
      <c r="D20698" s="109"/>
      <c r="E20698" s="94"/>
      <c r="F20698" s="174"/>
      <c r="G20698" s="173"/>
      <c r="H20698" s="109"/>
      <c r="I20698" s="175"/>
    </row>
    <row r="20699" spans="1:9" x14ac:dyDescent="0.25">
      <c r="A20699" s="108"/>
      <c r="B20699" s="173"/>
      <c r="C20699" s="109"/>
      <c r="D20699" s="109"/>
      <c r="E20699" s="94"/>
      <c r="F20699" s="174"/>
      <c r="G20699" s="173"/>
      <c r="H20699" s="109"/>
      <c r="I20699" s="175"/>
    </row>
    <row r="20700" spans="1:9" x14ac:dyDescent="0.25">
      <c r="A20700" s="108"/>
      <c r="B20700" s="173"/>
      <c r="C20700" s="109"/>
      <c r="D20700" s="109"/>
      <c r="E20700" s="94"/>
      <c r="F20700" s="174"/>
      <c r="G20700" s="173"/>
      <c r="H20700" s="109"/>
      <c r="I20700" s="175"/>
    </row>
    <row r="20701" spans="1:9" x14ac:dyDescent="0.25">
      <c r="A20701" s="108"/>
      <c r="B20701" s="173"/>
      <c r="C20701" s="109"/>
      <c r="D20701" s="109"/>
      <c r="E20701" s="94"/>
      <c r="F20701" s="174"/>
      <c r="G20701" s="173"/>
      <c r="H20701" s="109"/>
      <c r="I20701" s="175"/>
    </row>
    <row r="20702" spans="1:9" x14ac:dyDescent="0.25">
      <c r="A20702" s="108"/>
      <c r="B20702" s="173"/>
      <c r="C20702" s="109"/>
      <c r="D20702" s="109"/>
      <c r="E20702" s="94"/>
      <c r="F20702" s="174"/>
      <c r="G20702" s="173"/>
      <c r="H20702" s="109"/>
      <c r="I20702" s="175"/>
    </row>
    <row r="20703" spans="1:9" x14ac:dyDescent="0.25">
      <c r="A20703" s="108"/>
      <c r="B20703" s="173"/>
      <c r="C20703" s="109"/>
      <c r="D20703" s="109"/>
      <c r="E20703" s="94"/>
      <c r="F20703" s="174"/>
      <c r="G20703" s="173"/>
      <c r="H20703" s="109"/>
      <c r="I20703" s="175"/>
    </row>
    <row r="20704" spans="1:9" x14ac:dyDescent="0.25">
      <c r="A20704" s="108"/>
      <c r="B20704" s="173"/>
      <c r="C20704" s="109"/>
      <c r="D20704" s="109"/>
      <c r="E20704" s="94"/>
      <c r="F20704" s="174"/>
      <c r="G20704" s="173"/>
      <c r="H20704" s="109"/>
      <c r="I20704" s="175"/>
    </row>
    <row r="20705" spans="1:9" x14ac:dyDescent="0.25">
      <c r="A20705" s="108"/>
      <c r="B20705" s="173"/>
      <c r="C20705" s="109"/>
      <c r="D20705" s="109"/>
      <c r="E20705" s="94"/>
      <c r="F20705" s="174"/>
      <c r="G20705" s="173"/>
      <c r="H20705" s="109"/>
      <c r="I20705" s="175"/>
    </row>
    <row r="20706" spans="1:9" x14ac:dyDescent="0.25">
      <c r="A20706" s="108"/>
      <c r="B20706" s="173"/>
      <c r="C20706" s="109"/>
      <c r="D20706" s="109"/>
      <c r="E20706" s="94"/>
      <c r="F20706" s="174"/>
      <c r="G20706" s="173"/>
      <c r="H20706" s="109"/>
      <c r="I20706" s="175"/>
    </row>
    <row r="20707" spans="1:9" x14ac:dyDescent="0.25">
      <c r="A20707" s="108"/>
      <c r="B20707" s="173"/>
      <c r="C20707" s="109"/>
      <c r="D20707" s="109"/>
      <c r="E20707" s="94"/>
      <c r="F20707" s="174"/>
      <c r="G20707" s="173"/>
      <c r="H20707" s="109"/>
      <c r="I20707" s="175"/>
    </row>
    <row r="20708" spans="1:9" x14ac:dyDescent="0.25">
      <c r="A20708" s="108"/>
      <c r="B20708" s="173"/>
      <c r="C20708" s="109"/>
      <c r="D20708" s="109"/>
      <c r="E20708" s="94"/>
      <c r="F20708" s="174"/>
      <c r="G20708" s="173"/>
      <c r="H20708" s="109"/>
      <c r="I20708" s="175"/>
    </row>
    <row r="20709" spans="1:9" x14ac:dyDescent="0.25">
      <c r="A20709" s="108"/>
      <c r="B20709" s="173"/>
      <c r="C20709" s="109"/>
      <c r="D20709" s="109"/>
      <c r="E20709" s="94"/>
      <c r="F20709" s="174"/>
      <c r="G20709" s="173"/>
      <c r="H20709" s="109"/>
      <c r="I20709" s="175"/>
    </row>
    <row r="20710" spans="1:9" x14ac:dyDescent="0.25">
      <c r="A20710" s="108"/>
      <c r="B20710" s="173"/>
      <c r="C20710" s="109"/>
      <c r="D20710" s="109"/>
      <c r="E20710" s="94"/>
      <c r="F20710" s="174"/>
      <c r="G20710" s="173"/>
      <c r="H20710" s="109"/>
      <c r="I20710" s="175"/>
    </row>
    <row r="20711" spans="1:9" x14ac:dyDescent="0.25">
      <c r="A20711" s="108"/>
      <c r="B20711" s="173"/>
      <c r="C20711" s="109"/>
      <c r="D20711" s="109"/>
      <c r="E20711" s="94"/>
      <c r="F20711" s="174"/>
      <c r="G20711" s="173"/>
      <c r="H20711" s="109"/>
      <c r="I20711" s="175"/>
    </row>
    <row r="20712" spans="1:9" x14ac:dyDescent="0.25">
      <c r="A20712" s="108"/>
      <c r="B20712" s="173"/>
      <c r="C20712" s="109"/>
      <c r="D20712" s="109"/>
      <c r="E20712" s="94"/>
      <c r="F20712" s="174"/>
      <c r="G20712" s="173"/>
      <c r="H20712" s="109"/>
      <c r="I20712" s="175"/>
    </row>
    <row r="20713" spans="1:9" x14ac:dyDescent="0.25">
      <c r="A20713" s="108"/>
      <c r="B20713" s="173"/>
      <c r="C20713" s="109"/>
      <c r="D20713" s="109"/>
      <c r="E20713" s="94"/>
      <c r="F20713" s="174"/>
      <c r="G20713" s="173"/>
      <c r="H20713" s="109"/>
      <c r="I20713" s="175"/>
    </row>
    <row r="20714" spans="1:9" x14ac:dyDescent="0.25">
      <c r="A20714" s="108"/>
      <c r="B20714" s="173"/>
      <c r="C20714" s="109"/>
      <c r="D20714" s="109"/>
      <c r="E20714" s="94"/>
      <c r="F20714" s="174"/>
      <c r="G20714" s="173"/>
      <c r="H20714" s="109"/>
      <c r="I20714" s="175"/>
    </row>
    <row r="20715" spans="1:9" x14ac:dyDescent="0.25">
      <c r="A20715" s="108"/>
      <c r="B20715" s="173"/>
      <c r="C20715" s="109"/>
      <c r="D20715" s="109"/>
      <c r="E20715" s="94"/>
      <c r="F20715" s="174"/>
      <c r="G20715" s="173"/>
      <c r="H20715" s="109"/>
      <c r="I20715" s="175"/>
    </row>
    <row r="20716" spans="1:9" x14ac:dyDescent="0.25">
      <c r="A20716" s="108"/>
      <c r="B20716" s="173"/>
      <c r="C20716" s="109"/>
      <c r="D20716" s="109"/>
      <c r="E20716" s="94"/>
      <c r="F20716" s="174"/>
      <c r="G20716" s="173"/>
      <c r="H20716" s="109"/>
      <c r="I20716" s="175"/>
    </row>
    <row r="20717" spans="1:9" x14ac:dyDescent="0.25">
      <c r="A20717" s="108"/>
      <c r="B20717" s="173"/>
      <c r="C20717" s="109"/>
      <c r="D20717" s="109"/>
      <c r="E20717" s="94"/>
      <c r="F20717" s="174"/>
      <c r="G20717" s="173"/>
      <c r="H20717" s="109"/>
      <c r="I20717" s="175"/>
    </row>
    <row r="20718" spans="1:9" x14ac:dyDescent="0.25">
      <c r="A20718" s="108"/>
      <c r="B20718" s="173"/>
      <c r="C20718" s="109"/>
      <c r="D20718" s="109"/>
      <c r="E20718" s="94"/>
      <c r="F20718" s="174"/>
      <c r="G20718" s="173"/>
      <c r="H20718" s="109"/>
      <c r="I20718" s="175"/>
    </row>
    <row r="20719" spans="1:9" x14ac:dyDescent="0.25">
      <c r="A20719" s="108"/>
      <c r="B20719" s="173"/>
      <c r="C20719" s="109"/>
      <c r="D20719" s="109"/>
      <c r="E20719" s="94"/>
      <c r="F20719" s="174"/>
      <c r="G20719" s="173"/>
      <c r="H20719" s="109"/>
      <c r="I20719" s="175"/>
    </row>
    <row r="20720" spans="1:9" x14ac:dyDescent="0.25">
      <c r="A20720" s="108"/>
      <c r="B20720" s="173"/>
      <c r="C20720" s="109"/>
      <c r="D20720" s="109"/>
      <c r="E20720" s="94"/>
      <c r="F20720" s="174"/>
      <c r="G20720" s="173"/>
      <c r="H20720" s="109"/>
      <c r="I20720" s="175"/>
    </row>
    <row r="20721" spans="1:9" x14ac:dyDescent="0.25">
      <c r="A20721" s="108"/>
      <c r="B20721" s="173"/>
      <c r="C20721" s="109"/>
      <c r="D20721" s="109"/>
      <c r="E20721" s="94"/>
      <c r="F20721" s="174"/>
      <c r="G20721" s="173"/>
      <c r="H20721" s="109"/>
      <c r="I20721" s="175"/>
    </row>
    <row r="20722" spans="1:9" x14ac:dyDescent="0.25">
      <c r="A20722" s="108"/>
      <c r="B20722" s="173"/>
      <c r="C20722" s="109"/>
      <c r="D20722" s="109"/>
      <c r="E20722" s="94"/>
      <c r="F20722" s="174"/>
      <c r="G20722" s="173"/>
      <c r="H20722" s="109"/>
      <c r="I20722" s="175"/>
    </row>
    <row r="20723" spans="1:9" x14ac:dyDescent="0.25">
      <c r="A20723" s="108"/>
      <c r="B20723" s="173"/>
      <c r="C20723" s="109"/>
      <c r="D20723" s="109"/>
      <c r="E20723" s="94"/>
      <c r="F20723" s="174"/>
      <c r="G20723" s="173"/>
      <c r="H20723" s="109"/>
      <c r="I20723" s="175"/>
    </row>
    <row r="20724" spans="1:9" x14ac:dyDescent="0.25">
      <c r="A20724" s="108"/>
      <c r="B20724" s="173"/>
      <c r="C20724" s="109"/>
      <c r="D20724" s="109"/>
      <c r="E20724" s="94"/>
      <c r="F20724" s="174"/>
      <c r="G20724" s="173"/>
      <c r="H20724" s="109"/>
      <c r="I20724" s="175"/>
    </row>
    <row r="20725" spans="1:9" x14ac:dyDescent="0.25">
      <c r="A20725" s="108"/>
      <c r="B20725" s="173"/>
      <c r="C20725" s="109"/>
      <c r="D20725" s="109"/>
      <c r="E20725" s="94"/>
      <c r="F20725" s="174"/>
      <c r="G20725" s="173"/>
      <c r="H20725" s="109"/>
      <c r="I20725" s="175"/>
    </row>
    <row r="20726" spans="1:9" x14ac:dyDescent="0.25">
      <c r="A20726" s="108"/>
      <c r="B20726" s="173"/>
      <c r="C20726" s="109"/>
      <c r="D20726" s="109"/>
      <c r="E20726" s="94"/>
      <c r="F20726" s="174"/>
      <c r="G20726" s="173"/>
      <c r="H20726" s="109"/>
      <c r="I20726" s="175"/>
    </row>
    <row r="20727" spans="1:9" x14ac:dyDescent="0.25">
      <c r="A20727" s="108"/>
      <c r="B20727" s="173"/>
      <c r="C20727" s="109"/>
      <c r="D20727" s="109"/>
      <c r="E20727" s="94"/>
      <c r="F20727" s="174"/>
      <c r="G20727" s="173"/>
      <c r="H20727" s="109"/>
      <c r="I20727" s="175"/>
    </row>
    <row r="20728" spans="1:9" x14ac:dyDescent="0.25">
      <c r="A20728" s="108"/>
      <c r="B20728" s="173"/>
      <c r="C20728" s="109"/>
      <c r="D20728" s="109"/>
      <c r="E20728" s="94"/>
      <c r="F20728" s="174"/>
      <c r="G20728" s="173"/>
      <c r="H20728" s="109"/>
      <c r="I20728" s="175"/>
    </row>
    <row r="20729" spans="1:9" x14ac:dyDescent="0.25">
      <c r="A20729" s="108"/>
      <c r="B20729" s="173"/>
      <c r="C20729" s="109"/>
      <c r="D20729" s="109"/>
      <c r="E20729" s="94"/>
      <c r="F20729" s="174"/>
      <c r="G20729" s="173"/>
      <c r="H20729" s="109"/>
      <c r="I20729" s="175"/>
    </row>
    <row r="20730" spans="1:9" x14ac:dyDescent="0.25">
      <c r="A20730" s="108"/>
      <c r="B20730" s="173"/>
      <c r="C20730" s="109"/>
      <c r="D20730" s="109"/>
      <c r="E20730" s="94"/>
      <c r="F20730" s="174"/>
      <c r="G20730" s="173"/>
      <c r="H20730" s="109"/>
      <c r="I20730" s="175"/>
    </row>
    <row r="20731" spans="1:9" x14ac:dyDescent="0.25">
      <c r="A20731" s="108"/>
      <c r="B20731" s="173"/>
      <c r="C20731" s="109"/>
      <c r="D20731" s="109"/>
      <c r="E20731" s="94"/>
      <c r="F20731" s="174"/>
      <c r="G20731" s="173"/>
      <c r="H20731" s="109"/>
      <c r="I20731" s="175"/>
    </row>
    <row r="20732" spans="1:9" x14ac:dyDescent="0.25">
      <c r="A20732" s="108"/>
      <c r="B20732" s="173"/>
      <c r="C20732" s="109"/>
      <c r="D20732" s="109"/>
      <c r="E20732" s="94"/>
      <c r="F20732" s="174"/>
      <c r="G20732" s="173"/>
      <c r="H20732" s="109"/>
      <c r="I20732" s="175"/>
    </row>
    <row r="20733" spans="1:9" x14ac:dyDescent="0.25">
      <c r="A20733" s="108"/>
      <c r="B20733" s="173"/>
      <c r="C20733" s="109"/>
      <c r="D20733" s="109"/>
      <c r="E20733" s="94"/>
      <c r="F20733" s="174"/>
      <c r="G20733" s="173"/>
      <c r="H20733" s="109"/>
      <c r="I20733" s="175"/>
    </row>
    <row r="20734" spans="1:9" x14ac:dyDescent="0.25">
      <c r="A20734" s="108"/>
      <c r="B20734" s="173"/>
      <c r="C20734" s="109"/>
      <c r="D20734" s="109"/>
      <c r="E20734" s="94"/>
      <c r="F20734" s="174"/>
      <c r="G20734" s="173"/>
      <c r="H20734" s="109"/>
      <c r="I20734" s="175"/>
    </row>
    <row r="20735" spans="1:9" x14ac:dyDescent="0.25">
      <c r="A20735" s="108"/>
      <c r="B20735" s="173"/>
      <c r="C20735" s="109"/>
      <c r="D20735" s="109"/>
      <c r="E20735" s="94"/>
      <c r="F20735" s="174"/>
      <c r="G20735" s="173"/>
      <c r="H20735" s="109"/>
      <c r="I20735" s="175"/>
    </row>
    <row r="20736" spans="1:9" x14ac:dyDescent="0.25">
      <c r="A20736" s="108"/>
      <c r="B20736" s="173"/>
      <c r="C20736" s="109"/>
      <c r="D20736" s="109"/>
      <c r="E20736" s="94"/>
      <c r="F20736" s="174"/>
      <c r="G20736" s="173"/>
      <c r="H20736" s="109"/>
      <c r="I20736" s="175"/>
    </row>
    <row r="20737" spans="1:9" x14ac:dyDescent="0.25">
      <c r="A20737" s="108"/>
      <c r="B20737" s="173"/>
      <c r="C20737" s="109"/>
      <c r="D20737" s="109"/>
      <c r="E20737" s="94"/>
      <c r="F20737" s="174"/>
      <c r="G20737" s="173"/>
      <c r="H20737" s="109"/>
      <c r="I20737" s="175"/>
    </row>
    <row r="20738" spans="1:9" x14ac:dyDescent="0.25">
      <c r="A20738" s="108"/>
      <c r="B20738" s="173"/>
      <c r="C20738" s="109"/>
      <c r="D20738" s="109"/>
      <c r="E20738" s="94"/>
      <c r="F20738" s="174"/>
      <c r="G20738" s="173"/>
      <c r="H20738" s="109"/>
      <c r="I20738" s="175"/>
    </row>
    <row r="20739" spans="1:9" x14ac:dyDescent="0.25">
      <c r="A20739" s="108"/>
      <c r="B20739" s="173"/>
      <c r="C20739" s="109"/>
      <c r="D20739" s="109"/>
      <c r="E20739" s="94"/>
      <c r="F20739" s="174"/>
      <c r="G20739" s="173"/>
      <c r="H20739" s="109"/>
      <c r="I20739" s="175"/>
    </row>
    <row r="20740" spans="1:9" x14ac:dyDescent="0.25">
      <c r="A20740" s="108"/>
      <c r="B20740" s="173"/>
      <c r="C20740" s="109"/>
      <c r="D20740" s="109"/>
      <c r="E20740" s="94"/>
      <c r="F20740" s="174"/>
      <c r="G20740" s="173"/>
      <c r="H20740" s="109"/>
      <c r="I20740" s="175"/>
    </row>
    <row r="20741" spans="1:9" x14ac:dyDescent="0.25">
      <c r="A20741" s="108"/>
      <c r="B20741" s="173"/>
      <c r="C20741" s="109"/>
      <c r="D20741" s="109"/>
      <c r="E20741" s="94"/>
      <c r="F20741" s="174"/>
      <c r="G20741" s="173"/>
      <c r="H20741" s="109"/>
      <c r="I20741" s="175"/>
    </row>
    <row r="20742" spans="1:9" x14ac:dyDescent="0.25">
      <c r="A20742" s="108"/>
      <c r="B20742" s="173"/>
      <c r="C20742" s="109"/>
      <c r="D20742" s="109"/>
      <c r="E20742" s="94"/>
      <c r="F20742" s="174"/>
      <c r="G20742" s="173"/>
      <c r="H20742" s="109"/>
      <c r="I20742" s="175"/>
    </row>
    <row r="20743" spans="1:9" x14ac:dyDescent="0.25">
      <c r="A20743" s="108"/>
      <c r="B20743" s="173"/>
      <c r="C20743" s="109"/>
      <c r="D20743" s="109"/>
      <c r="E20743" s="94"/>
      <c r="F20743" s="174"/>
      <c r="G20743" s="173"/>
      <c r="H20743" s="109"/>
      <c r="I20743" s="175"/>
    </row>
    <row r="20744" spans="1:9" x14ac:dyDescent="0.25">
      <c r="A20744" s="108"/>
      <c r="B20744" s="173"/>
      <c r="C20744" s="109"/>
      <c r="D20744" s="109"/>
      <c r="E20744" s="94"/>
      <c r="F20744" s="174"/>
      <c r="G20744" s="173"/>
      <c r="H20744" s="109"/>
      <c r="I20744" s="175"/>
    </row>
    <row r="20745" spans="1:9" x14ac:dyDescent="0.25">
      <c r="A20745" s="108"/>
      <c r="B20745" s="173"/>
      <c r="C20745" s="109"/>
      <c r="D20745" s="109"/>
      <c r="E20745" s="94"/>
      <c r="F20745" s="174"/>
      <c r="G20745" s="173"/>
      <c r="H20745" s="109"/>
      <c r="I20745" s="175"/>
    </row>
    <row r="20746" spans="1:9" x14ac:dyDescent="0.25">
      <c r="A20746" s="108"/>
      <c r="B20746" s="173"/>
      <c r="C20746" s="109"/>
      <c r="D20746" s="109"/>
      <c r="E20746" s="94"/>
      <c r="F20746" s="174"/>
      <c r="G20746" s="173"/>
      <c r="H20746" s="109"/>
      <c r="I20746" s="175"/>
    </row>
    <row r="20747" spans="1:9" x14ac:dyDescent="0.25">
      <c r="A20747" s="108"/>
      <c r="B20747" s="173"/>
      <c r="C20747" s="109"/>
      <c r="D20747" s="109"/>
      <c r="E20747" s="94"/>
      <c r="F20747" s="174"/>
      <c r="G20747" s="173"/>
      <c r="H20747" s="109"/>
      <c r="I20747" s="175"/>
    </row>
    <row r="20748" spans="1:9" x14ac:dyDescent="0.25">
      <c r="A20748" s="108"/>
      <c r="B20748" s="173"/>
      <c r="C20748" s="109"/>
      <c r="D20748" s="109"/>
      <c r="E20748" s="94"/>
      <c r="F20748" s="174"/>
      <c r="G20748" s="173"/>
      <c r="H20748" s="109"/>
      <c r="I20748" s="175"/>
    </row>
    <row r="20749" spans="1:9" x14ac:dyDescent="0.25">
      <c r="A20749" s="108"/>
      <c r="B20749" s="173"/>
      <c r="C20749" s="109"/>
      <c r="D20749" s="109"/>
      <c r="E20749" s="94"/>
      <c r="F20749" s="174"/>
      <c r="G20749" s="173"/>
      <c r="H20749" s="109"/>
      <c r="I20749" s="175"/>
    </row>
    <row r="20750" spans="1:9" x14ac:dyDescent="0.25">
      <c r="A20750" s="108"/>
      <c r="B20750" s="173"/>
      <c r="C20750" s="109"/>
      <c r="D20750" s="109"/>
      <c r="E20750" s="94"/>
      <c r="F20750" s="174"/>
      <c r="G20750" s="173"/>
      <c r="H20750" s="109"/>
      <c r="I20750" s="175"/>
    </row>
    <row r="20751" spans="1:9" x14ac:dyDescent="0.25">
      <c r="A20751" s="108"/>
      <c r="B20751" s="173"/>
      <c r="C20751" s="109"/>
      <c r="D20751" s="109"/>
      <c r="E20751" s="94"/>
      <c r="F20751" s="174"/>
      <c r="G20751" s="173"/>
      <c r="H20751" s="109"/>
      <c r="I20751" s="175"/>
    </row>
    <row r="20752" spans="1:9" x14ac:dyDescent="0.25">
      <c r="A20752" s="108"/>
      <c r="B20752" s="173"/>
      <c r="C20752" s="109"/>
      <c r="D20752" s="109"/>
      <c r="E20752" s="94"/>
      <c r="F20752" s="174"/>
      <c r="G20752" s="173"/>
      <c r="H20752" s="109"/>
      <c r="I20752" s="175"/>
    </row>
    <row r="20753" spans="1:9" x14ac:dyDescent="0.25">
      <c r="A20753" s="108"/>
      <c r="B20753" s="173"/>
      <c r="C20753" s="109"/>
      <c r="D20753" s="109"/>
      <c r="E20753" s="94"/>
      <c r="F20753" s="174"/>
      <c r="G20753" s="173"/>
      <c r="H20753" s="109"/>
      <c r="I20753" s="175"/>
    </row>
    <row r="20754" spans="1:9" x14ac:dyDescent="0.25">
      <c r="A20754" s="108"/>
      <c r="B20754" s="173"/>
      <c r="C20754" s="109"/>
      <c r="D20754" s="109"/>
      <c r="E20754" s="94"/>
      <c r="F20754" s="174"/>
      <c r="G20754" s="173"/>
      <c r="H20754" s="109"/>
      <c r="I20754" s="175"/>
    </row>
    <row r="20755" spans="1:9" x14ac:dyDescent="0.25">
      <c r="A20755" s="108"/>
      <c r="B20755" s="173"/>
      <c r="C20755" s="109"/>
      <c r="D20755" s="109"/>
      <c r="E20755" s="94"/>
      <c r="F20755" s="174"/>
      <c r="G20755" s="173"/>
      <c r="H20755" s="109"/>
      <c r="I20755" s="175"/>
    </row>
    <row r="20756" spans="1:9" x14ac:dyDescent="0.25">
      <c r="A20756" s="108"/>
      <c r="B20756" s="173"/>
      <c r="C20756" s="109"/>
      <c r="D20756" s="109"/>
      <c r="E20756" s="94"/>
      <c r="F20756" s="174"/>
      <c r="G20756" s="173"/>
      <c r="H20756" s="109"/>
      <c r="I20756" s="175"/>
    </row>
    <row r="20757" spans="1:9" x14ac:dyDescent="0.25">
      <c r="A20757" s="108"/>
      <c r="B20757" s="173"/>
      <c r="C20757" s="109"/>
      <c r="D20757" s="109"/>
      <c r="E20757" s="94"/>
      <c r="F20757" s="174"/>
      <c r="G20757" s="173"/>
      <c r="H20757" s="109"/>
      <c r="I20757" s="175"/>
    </row>
    <row r="20758" spans="1:9" x14ac:dyDescent="0.25">
      <c r="A20758" s="108"/>
      <c r="B20758" s="173"/>
      <c r="C20758" s="109"/>
      <c r="D20758" s="109"/>
      <c r="E20758" s="94"/>
      <c r="F20758" s="174"/>
      <c r="G20758" s="173"/>
      <c r="H20758" s="109"/>
      <c r="I20758" s="175"/>
    </row>
    <row r="20759" spans="1:9" x14ac:dyDescent="0.25">
      <c r="A20759" s="108"/>
      <c r="B20759" s="173"/>
      <c r="C20759" s="109"/>
      <c r="D20759" s="109"/>
      <c r="E20759" s="94"/>
      <c r="F20759" s="174"/>
      <c r="G20759" s="173"/>
      <c r="H20759" s="109"/>
      <c r="I20759" s="175"/>
    </row>
    <row r="20760" spans="1:9" x14ac:dyDescent="0.25">
      <c r="A20760" s="108"/>
      <c r="B20760" s="173"/>
      <c r="C20760" s="109"/>
      <c r="D20760" s="109"/>
      <c r="E20760" s="94"/>
      <c r="F20760" s="174"/>
      <c r="G20760" s="173"/>
      <c r="H20760" s="109"/>
      <c r="I20760" s="175"/>
    </row>
    <row r="20761" spans="1:9" x14ac:dyDescent="0.25">
      <c r="A20761" s="108"/>
      <c r="B20761" s="173"/>
      <c r="C20761" s="109"/>
      <c r="D20761" s="109"/>
      <c r="E20761" s="94"/>
      <c r="F20761" s="174"/>
      <c r="G20761" s="173"/>
      <c r="H20761" s="109"/>
      <c r="I20761" s="175"/>
    </row>
    <row r="20762" spans="1:9" x14ac:dyDescent="0.25">
      <c r="A20762" s="108"/>
      <c r="B20762" s="173"/>
      <c r="C20762" s="109"/>
      <c r="D20762" s="109"/>
      <c r="E20762" s="94"/>
      <c r="F20762" s="174"/>
      <c r="G20762" s="173"/>
      <c r="H20762" s="109"/>
      <c r="I20762" s="175"/>
    </row>
    <row r="20763" spans="1:9" x14ac:dyDescent="0.25">
      <c r="A20763" s="108"/>
      <c r="B20763" s="173"/>
      <c r="C20763" s="109"/>
      <c r="D20763" s="109"/>
      <c r="E20763" s="94"/>
      <c r="F20763" s="174"/>
      <c r="G20763" s="173"/>
      <c r="H20763" s="109"/>
      <c r="I20763" s="175"/>
    </row>
    <row r="20764" spans="1:9" x14ac:dyDescent="0.25">
      <c r="A20764" s="108"/>
      <c r="B20764" s="173"/>
      <c r="C20764" s="109"/>
      <c r="D20764" s="109"/>
      <c r="E20764" s="94"/>
      <c r="F20764" s="174"/>
      <c r="G20764" s="173"/>
      <c r="H20764" s="109"/>
      <c r="I20764" s="175"/>
    </row>
    <row r="20765" spans="1:9" x14ac:dyDescent="0.25">
      <c r="A20765" s="108"/>
      <c r="B20765" s="173"/>
      <c r="C20765" s="109"/>
      <c r="D20765" s="109"/>
      <c r="E20765" s="94"/>
      <c r="F20765" s="174"/>
      <c r="G20765" s="173"/>
      <c r="H20765" s="109"/>
      <c r="I20765" s="175"/>
    </row>
    <row r="20766" spans="1:9" x14ac:dyDescent="0.25">
      <c r="A20766" s="108"/>
      <c r="B20766" s="173"/>
      <c r="C20766" s="109"/>
      <c r="D20766" s="109"/>
      <c r="E20766" s="94"/>
      <c r="F20766" s="174"/>
      <c r="G20766" s="173"/>
      <c r="H20766" s="109"/>
      <c r="I20766" s="175"/>
    </row>
    <row r="20767" spans="1:9" x14ac:dyDescent="0.25">
      <c r="A20767" s="108"/>
      <c r="B20767" s="173"/>
      <c r="C20767" s="109"/>
      <c r="D20767" s="109"/>
      <c r="E20767" s="94"/>
      <c r="F20767" s="174"/>
      <c r="G20767" s="173"/>
      <c r="H20767" s="109"/>
      <c r="I20767" s="175"/>
    </row>
    <row r="20768" spans="1:9" x14ac:dyDescent="0.25">
      <c r="A20768" s="108"/>
      <c r="B20768" s="173"/>
      <c r="C20768" s="109"/>
      <c r="D20768" s="109"/>
      <c r="E20768" s="94"/>
      <c r="F20768" s="174"/>
      <c r="G20768" s="173"/>
      <c r="H20768" s="109"/>
      <c r="I20768" s="175"/>
    </row>
    <row r="20769" spans="1:9" x14ac:dyDescent="0.25">
      <c r="A20769" s="108"/>
      <c r="B20769" s="173"/>
      <c r="C20769" s="109"/>
      <c r="D20769" s="109"/>
      <c r="E20769" s="94"/>
      <c r="F20769" s="174"/>
      <c r="G20769" s="173"/>
      <c r="H20769" s="109"/>
      <c r="I20769" s="175"/>
    </row>
    <row r="20770" spans="1:9" x14ac:dyDescent="0.25">
      <c r="A20770" s="108"/>
      <c r="B20770" s="173"/>
      <c r="C20770" s="109"/>
      <c r="D20770" s="109"/>
      <c r="E20770" s="94"/>
      <c r="F20770" s="174"/>
      <c r="G20770" s="173"/>
      <c r="H20770" s="109"/>
      <c r="I20770" s="175"/>
    </row>
    <row r="20771" spans="1:9" x14ac:dyDescent="0.25">
      <c r="A20771" s="108"/>
      <c r="B20771" s="173"/>
      <c r="C20771" s="109"/>
      <c r="D20771" s="109"/>
      <c r="E20771" s="94"/>
      <c r="F20771" s="174"/>
      <c r="G20771" s="173"/>
      <c r="H20771" s="109"/>
      <c r="I20771" s="175"/>
    </row>
    <row r="20772" spans="1:9" x14ac:dyDescent="0.25">
      <c r="A20772" s="108"/>
      <c r="B20772" s="173"/>
      <c r="C20772" s="109"/>
      <c r="D20772" s="109"/>
      <c r="E20772" s="94"/>
      <c r="F20772" s="174"/>
      <c r="G20772" s="173"/>
      <c r="H20772" s="109"/>
      <c r="I20772" s="175"/>
    </row>
    <row r="20773" spans="1:9" x14ac:dyDescent="0.25">
      <c r="A20773" s="108"/>
      <c r="B20773" s="173"/>
      <c r="C20773" s="109"/>
      <c r="D20773" s="109"/>
      <c r="E20773" s="94"/>
      <c r="F20773" s="174"/>
      <c r="G20773" s="173"/>
      <c r="H20773" s="109"/>
      <c r="I20773" s="175"/>
    </row>
    <row r="20774" spans="1:9" x14ac:dyDescent="0.25">
      <c r="A20774" s="108"/>
      <c r="B20774" s="173"/>
      <c r="C20774" s="109"/>
      <c r="D20774" s="109"/>
      <c r="E20774" s="94"/>
      <c r="F20774" s="174"/>
      <c r="G20774" s="173"/>
      <c r="H20774" s="109"/>
      <c r="I20774" s="175"/>
    </row>
    <row r="20775" spans="1:9" x14ac:dyDescent="0.25">
      <c r="A20775" s="108"/>
      <c r="B20775" s="173"/>
      <c r="C20775" s="109"/>
      <c r="D20775" s="109"/>
      <c r="E20775" s="94"/>
      <c r="F20775" s="174"/>
      <c r="G20775" s="173"/>
      <c r="H20775" s="109"/>
      <c r="I20775" s="175"/>
    </row>
    <row r="20776" spans="1:9" x14ac:dyDescent="0.25">
      <c r="A20776" s="108"/>
      <c r="B20776" s="173"/>
      <c r="C20776" s="109"/>
      <c r="D20776" s="109"/>
      <c r="E20776" s="94"/>
      <c r="F20776" s="174"/>
      <c r="G20776" s="173"/>
      <c r="H20776" s="109"/>
      <c r="I20776" s="175"/>
    </row>
    <row r="20777" spans="1:9" x14ac:dyDescent="0.25">
      <c r="A20777" s="108"/>
      <c r="B20777" s="173"/>
      <c r="C20777" s="109"/>
      <c r="D20777" s="109"/>
      <c r="E20777" s="94"/>
      <c r="F20777" s="174"/>
      <c r="G20777" s="173"/>
      <c r="H20777" s="109"/>
      <c r="I20777" s="175"/>
    </row>
    <row r="20778" spans="1:9" x14ac:dyDescent="0.25">
      <c r="A20778" s="108"/>
      <c r="B20778" s="173"/>
      <c r="C20778" s="109"/>
      <c r="D20778" s="109"/>
      <c r="E20778" s="94"/>
      <c r="F20778" s="174"/>
      <c r="G20778" s="173"/>
      <c r="H20778" s="109"/>
      <c r="I20778" s="175"/>
    </row>
    <row r="20779" spans="1:9" x14ac:dyDescent="0.25">
      <c r="A20779" s="108"/>
      <c r="B20779" s="173"/>
      <c r="C20779" s="109"/>
      <c r="D20779" s="109"/>
      <c r="E20779" s="94"/>
      <c r="F20779" s="174"/>
      <c r="G20779" s="173"/>
      <c r="H20779" s="109"/>
      <c r="I20779" s="175"/>
    </row>
    <row r="20780" spans="1:9" x14ac:dyDescent="0.25">
      <c r="A20780" s="108"/>
      <c r="B20780" s="173"/>
      <c r="C20780" s="109"/>
      <c r="D20780" s="109"/>
      <c r="E20780" s="94"/>
      <c r="F20780" s="174"/>
      <c r="G20780" s="173"/>
      <c r="H20780" s="109"/>
      <c r="I20780" s="175"/>
    </row>
    <row r="20781" spans="1:9" x14ac:dyDescent="0.25">
      <c r="A20781" s="108"/>
      <c r="B20781" s="173"/>
      <c r="C20781" s="109"/>
      <c r="D20781" s="109"/>
      <c r="E20781" s="94"/>
      <c r="F20781" s="174"/>
      <c r="G20781" s="173"/>
      <c r="H20781" s="109"/>
      <c r="I20781" s="175"/>
    </row>
    <row r="20782" spans="1:9" x14ac:dyDescent="0.25">
      <c r="A20782" s="108"/>
      <c r="B20782" s="173"/>
      <c r="C20782" s="109"/>
      <c r="D20782" s="109"/>
      <c r="E20782" s="94"/>
      <c r="F20782" s="174"/>
      <c r="G20782" s="173"/>
      <c r="H20782" s="109"/>
      <c r="I20782" s="175"/>
    </row>
    <row r="20783" spans="1:9" x14ac:dyDescent="0.25">
      <c r="A20783" s="108"/>
      <c r="B20783" s="173"/>
      <c r="C20783" s="109"/>
      <c r="D20783" s="109"/>
      <c r="E20783" s="94"/>
      <c r="F20783" s="174"/>
      <c r="G20783" s="173"/>
      <c r="H20783" s="109"/>
      <c r="I20783" s="175"/>
    </row>
    <row r="20784" spans="1:9" x14ac:dyDescent="0.25">
      <c r="A20784" s="108"/>
      <c r="B20784" s="173"/>
      <c r="C20784" s="109"/>
      <c r="D20784" s="109"/>
      <c r="E20784" s="94"/>
      <c r="F20784" s="174"/>
      <c r="G20784" s="173"/>
      <c r="H20784" s="109"/>
      <c r="I20784" s="175"/>
    </row>
    <row r="20785" spans="1:9" x14ac:dyDescent="0.25">
      <c r="A20785" s="108"/>
      <c r="B20785" s="173"/>
      <c r="C20785" s="109"/>
      <c r="D20785" s="109"/>
      <c r="E20785" s="94"/>
      <c r="F20785" s="174"/>
      <c r="G20785" s="173"/>
      <c r="H20785" s="109"/>
      <c r="I20785" s="175"/>
    </row>
    <row r="20786" spans="1:9" x14ac:dyDescent="0.25">
      <c r="A20786" s="108"/>
      <c r="B20786" s="173"/>
      <c r="C20786" s="109"/>
      <c r="D20786" s="109"/>
      <c r="E20786" s="94"/>
      <c r="F20786" s="174"/>
      <c r="G20786" s="173"/>
      <c r="H20786" s="109"/>
      <c r="I20786" s="175"/>
    </row>
    <row r="20787" spans="1:9" x14ac:dyDescent="0.25">
      <c r="A20787" s="108"/>
      <c r="B20787" s="173"/>
      <c r="C20787" s="109"/>
      <c r="D20787" s="109"/>
      <c r="E20787" s="94"/>
      <c r="F20787" s="174"/>
      <c r="G20787" s="173"/>
      <c r="H20787" s="109"/>
      <c r="I20787" s="175"/>
    </row>
    <row r="20788" spans="1:9" x14ac:dyDescent="0.25">
      <c r="A20788" s="108"/>
      <c r="B20788" s="173"/>
      <c r="C20788" s="109"/>
      <c r="D20788" s="109"/>
      <c r="E20788" s="94"/>
      <c r="F20788" s="174"/>
      <c r="G20788" s="173"/>
      <c r="H20788" s="109"/>
      <c r="I20788" s="175"/>
    </row>
    <row r="20789" spans="1:9" x14ac:dyDescent="0.25">
      <c r="A20789" s="108"/>
      <c r="B20789" s="173"/>
      <c r="C20789" s="109"/>
      <c r="D20789" s="109"/>
      <c r="E20789" s="94"/>
      <c r="F20789" s="174"/>
      <c r="G20789" s="173"/>
      <c r="H20789" s="109"/>
      <c r="I20789" s="175"/>
    </row>
    <row r="20790" spans="1:9" x14ac:dyDescent="0.25">
      <c r="A20790" s="108"/>
      <c r="B20790" s="173"/>
      <c r="C20790" s="109"/>
      <c r="D20790" s="109"/>
      <c r="E20790" s="94"/>
      <c r="F20790" s="174"/>
      <c r="G20790" s="173"/>
      <c r="H20790" s="109"/>
      <c r="I20790" s="175"/>
    </row>
    <row r="20791" spans="1:9" x14ac:dyDescent="0.25">
      <c r="A20791" s="108"/>
      <c r="B20791" s="173"/>
      <c r="C20791" s="109"/>
      <c r="D20791" s="109"/>
      <c r="E20791" s="94"/>
      <c r="F20791" s="174"/>
      <c r="G20791" s="173"/>
      <c r="H20791" s="109"/>
      <c r="I20791" s="175"/>
    </row>
    <row r="20792" spans="1:9" x14ac:dyDescent="0.25">
      <c r="A20792" s="108"/>
      <c r="B20792" s="173"/>
      <c r="C20792" s="109"/>
      <c r="D20792" s="109"/>
      <c r="E20792" s="94"/>
      <c r="F20792" s="174"/>
      <c r="G20792" s="173"/>
      <c r="H20792" s="109"/>
      <c r="I20792" s="175"/>
    </row>
    <row r="20793" spans="1:9" x14ac:dyDescent="0.25">
      <c r="A20793" s="108"/>
      <c r="B20793" s="173"/>
      <c r="C20793" s="109"/>
      <c r="D20793" s="109"/>
      <c r="E20793" s="94"/>
      <c r="F20793" s="174"/>
      <c r="G20793" s="173"/>
      <c r="H20793" s="109"/>
      <c r="I20793" s="175"/>
    </row>
    <row r="20794" spans="1:9" x14ac:dyDescent="0.25">
      <c r="A20794" s="108"/>
      <c r="B20794" s="173"/>
      <c r="C20794" s="109"/>
      <c r="D20794" s="109"/>
      <c r="E20794" s="94"/>
      <c r="F20794" s="174"/>
      <c r="G20794" s="173"/>
      <c r="H20794" s="109"/>
      <c r="I20794" s="175"/>
    </row>
    <row r="20795" spans="1:9" x14ac:dyDescent="0.25">
      <c r="A20795" s="108"/>
      <c r="B20795" s="173"/>
      <c r="C20795" s="109"/>
      <c r="D20795" s="109"/>
      <c r="E20795" s="94"/>
      <c r="F20795" s="174"/>
      <c r="G20795" s="173"/>
      <c r="H20795" s="109"/>
      <c r="I20795" s="175"/>
    </row>
    <row r="20796" spans="1:9" x14ac:dyDescent="0.25">
      <c r="A20796" s="108"/>
      <c r="B20796" s="173"/>
      <c r="C20796" s="109"/>
      <c r="D20796" s="109"/>
      <c r="E20796" s="94"/>
      <c r="F20796" s="174"/>
      <c r="G20796" s="173"/>
      <c r="H20796" s="109"/>
      <c r="I20796" s="175"/>
    </row>
    <row r="20797" spans="1:9" x14ac:dyDescent="0.25">
      <c r="A20797" s="108"/>
      <c r="B20797" s="173"/>
      <c r="C20797" s="109"/>
      <c r="D20797" s="109"/>
      <c r="E20797" s="94"/>
      <c r="F20797" s="174"/>
      <c r="G20797" s="173"/>
      <c r="H20797" s="109"/>
      <c r="I20797" s="175"/>
    </row>
    <row r="20798" spans="1:9" x14ac:dyDescent="0.25">
      <c r="A20798" s="108"/>
      <c r="B20798" s="173"/>
      <c r="C20798" s="109"/>
      <c r="D20798" s="109"/>
      <c r="E20798" s="94"/>
      <c r="F20798" s="174"/>
      <c r="G20798" s="173"/>
      <c r="H20798" s="109"/>
      <c r="I20798" s="175"/>
    </row>
    <row r="20799" spans="1:9" x14ac:dyDescent="0.25">
      <c r="A20799" s="108"/>
      <c r="B20799" s="173"/>
      <c r="C20799" s="109"/>
      <c r="D20799" s="109"/>
      <c r="E20799" s="94"/>
      <c r="F20799" s="174"/>
      <c r="G20799" s="173"/>
      <c r="H20799" s="109"/>
      <c r="I20799" s="175"/>
    </row>
    <row r="20800" spans="1:9" x14ac:dyDescent="0.25">
      <c r="A20800" s="108"/>
      <c r="B20800" s="173"/>
      <c r="C20800" s="109"/>
      <c r="D20800" s="109"/>
      <c r="E20800" s="94"/>
      <c r="F20800" s="174"/>
      <c r="G20800" s="173"/>
      <c r="H20800" s="109"/>
      <c r="I20800" s="175"/>
    </row>
    <row r="20801" spans="1:9" x14ac:dyDescent="0.25">
      <c r="A20801" s="108"/>
      <c r="B20801" s="173"/>
      <c r="C20801" s="109"/>
      <c r="D20801" s="109"/>
      <c r="E20801" s="94"/>
      <c r="F20801" s="174"/>
      <c r="G20801" s="173"/>
      <c r="H20801" s="109"/>
      <c r="I20801" s="175"/>
    </row>
    <row r="20802" spans="1:9" x14ac:dyDescent="0.25">
      <c r="A20802" s="108"/>
      <c r="B20802" s="173"/>
      <c r="C20802" s="109"/>
      <c r="D20802" s="109"/>
      <c r="E20802" s="94"/>
      <c r="F20802" s="174"/>
      <c r="G20802" s="173"/>
      <c r="H20802" s="109"/>
      <c r="I20802" s="175"/>
    </row>
    <row r="20803" spans="1:9" x14ac:dyDescent="0.25">
      <c r="A20803" s="108"/>
      <c r="B20803" s="173"/>
      <c r="C20803" s="109"/>
      <c r="D20803" s="109"/>
      <c r="E20803" s="94"/>
      <c r="F20803" s="174"/>
      <c r="G20803" s="173"/>
      <c r="H20803" s="109"/>
      <c r="I20803" s="175"/>
    </row>
    <row r="20804" spans="1:9" x14ac:dyDescent="0.25">
      <c r="A20804" s="108"/>
      <c r="B20804" s="173"/>
      <c r="C20804" s="109"/>
      <c r="D20804" s="109"/>
      <c r="E20804" s="94"/>
      <c r="F20804" s="174"/>
      <c r="G20804" s="173"/>
      <c r="H20804" s="109"/>
      <c r="I20804" s="175"/>
    </row>
    <row r="20805" spans="1:9" x14ac:dyDescent="0.25">
      <c r="A20805" s="108"/>
      <c r="B20805" s="173"/>
      <c r="C20805" s="109"/>
      <c r="D20805" s="109"/>
      <c r="E20805" s="94"/>
      <c r="F20805" s="174"/>
      <c r="G20805" s="173"/>
      <c r="H20805" s="109"/>
      <c r="I20805" s="175"/>
    </row>
    <row r="20806" spans="1:9" x14ac:dyDescent="0.25">
      <c r="A20806" s="108"/>
      <c r="B20806" s="173"/>
      <c r="C20806" s="109"/>
      <c r="D20806" s="109"/>
      <c r="E20806" s="94"/>
      <c r="F20806" s="174"/>
      <c r="G20806" s="173"/>
      <c r="H20806" s="109"/>
      <c r="I20806" s="175"/>
    </row>
    <row r="20807" spans="1:9" x14ac:dyDescent="0.25">
      <c r="A20807" s="108"/>
      <c r="B20807" s="173"/>
      <c r="C20807" s="109"/>
      <c r="D20807" s="109"/>
      <c r="E20807" s="94"/>
      <c r="F20807" s="174"/>
      <c r="G20807" s="173"/>
      <c r="H20807" s="109"/>
      <c r="I20807" s="175"/>
    </row>
    <row r="20808" spans="1:9" x14ac:dyDescent="0.25">
      <c r="A20808" s="108"/>
      <c r="B20808" s="173"/>
      <c r="C20808" s="109"/>
      <c r="D20808" s="109"/>
      <c r="E20808" s="94"/>
      <c r="F20808" s="174"/>
      <c r="G20808" s="173"/>
      <c r="H20808" s="109"/>
      <c r="I20808" s="175"/>
    </row>
    <row r="20809" spans="1:9" x14ac:dyDescent="0.25">
      <c r="A20809" s="108"/>
      <c r="B20809" s="173"/>
      <c r="C20809" s="109"/>
      <c r="D20809" s="109"/>
      <c r="E20809" s="94"/>
      <c r="F20809" s="174"/>
      <c r="G20809" s="173"/>
      <c r="H20809" s="109"/>
      <c r="I20809" s="175"/>
    </row>
    <row r="20810" spans="1:9" x14ac:dyDescent="0.25">
      <c r="A20810" s="108"/>
      <c r="B20810" s="173"/>
      <c r="C20810" s="109"/>
      <c r="D20810" s="109"/>
      <c r="E20810" s="94"/>
      <c r="F20810" s="174"/>
      <c r="G20810" s="173"/>
      <c r="H20810" s="109"/>
      <c r="I20810" s="175"/>
    </row>
    <row r="20811" spans="1:9" x14ac:dyDescent="0.25">
      <c r="A20811" s="108"/>
      <c r="B20811" s="173"/>
      <c r="C20811" s="109"/>
      <c r="D20811" s="109"/>
      <c r="E20811" s="94"/>
      <c r="F20811" s="174"/>
      <c r="G20811" s="173"/>
      <c r="H20811" s="109"/>
      <c r="I20811" s="175"/>
    </row>
    <row r="20812" spans="1:9" x14ac:dyDescent="0.25">
      <c r="A20812" s="108"/>
      <c r="B20812" s="173"/>
      <c r="C20812" s="109"/>
      <c r="D20812" s="109"/>
      <c r="E20812" s="94"/>
      <c r="F20812" s="174"/>
      <c r="G20812" s="173"/>
      <c r="H20812" s="109"/>
      <c r="I20812" s="175"/>
    </row>
    <row r="20813" spans="1:9" x14ac:dyDescent="0.25">
      <c r="A20813" s="108"/>
      <c r="B20813" s="173"/>
      <c r="C20813" s="109"/>
      <c r="D20813" s="109"/>
      <c r="E20813" s="94"/>
      <c r="F20813" s="174"/>
      <c r="G20813" s="173"/>
      <c r="H20813" s="109"/>
      <c r="I20813" s="175"/>
    </row>
    <row r="20814" spans="1:9" x14ac:dyDescent="0.25">
      <c r="A20814" s="108"/>
      <c r="B20814" s="173"/>
      <c r="C20814" s="109"/>
      <c r="D20814" s="109"/>
      <c r="E20814" s="94"/>
      <c r="F20814" s="174"/>
      <c r="G20814" s="173"/>
      <c r="H20814" s="109"/>
      <c r="I20814" s="175"/>
    </row>
    <row r="20815" spans="1:9" x14ac:dyDescent="0.25">
      <c r="A20815" s="108"/>
      <c r="B20815" s="173"/>
      <c r="C20815" s="109"/>
      <c r="D20815" s="109"/>
      <c r="E20815" s="94"/>
      <c r="F20815" s="174"/>
      <c r="G20815" s="173"/>
      <c r="H20815" s="109"/>
      <c r="I20815" s="175"/>
    </row>
    <row r="20816" spans="1:9" x14ac:dyDescent="0.25">
      <c r="A20816" s="108"/>
      <c r="B20816" s="173"/>
      <c r="C20816" s="109"/>
      <c r="D20816" s="109"/>
      <c r="E20816" s="94"/>
      <c r="F20816" s="174"/>
      <c r="G20816" s="173"/>
      <c r="H20816" s="109"/>
      <c r="I20816" s="175"/>
    </row>
    <row r="20817" spans="1:9" x14ac:dyDescent="0.25">
      <c r="A20817" s="108"/>
      <c r="B20817" s="173"/>
      <c r="C20817" s="109"/>
      <c r="D20817" s="109"/>
      <c r="E20817" s="94"/>
      <c r="F20817" s="174"/>
      <c r="G20817" s="173"/>
      <c r="H20817" s="109"/>
      <c r="I20817" s="175"/>
    </row>
    <row r="20818" spans="1:9" x14ac:dyDescent="0.25">
      <c r="A20818" s="108"/>
      <c r="B20818" s="173"/>
      <c r="C20818" s="109"/>
      <c r="D20818" s="109"/>
      <c r="E20818" s="94"/>
      <c r="F20818" s="174"/>
      <c r="G20818" s="173"/>
      <c r="H20818" s="109"/>
      <c r="I20818" s="175"/>
    </row>
    <row r="20819" spans="1:9" x14ac:dyDescent="0.25">
      <c r="A20819" s="108"/>
      <c r="B20819" s="173"/>
      <c r="C20819" s="109"/>
      <c r="D20819" s="109"/>
      <c r="E20819" s="94"/>
      <c r="F20819" s="174"/>
      <c r="G20819" s="173"/>
      <c r="H20819" s="109"/>
      <c r="I20819" s="175"/>
    </row>
    <row r="20820" spans="1:9" x14ac:dyDescent="0.25">
      <c r="A20820" s="108"/>
      <c r="B20820" s="173"/>
      <c r="C20820" s="109"/>
      <c r="D20820" s="109"/>
      <c r="E20820" s="94"/>
      <c r="F20820" s="174"/>
      <c r="G20820" s="173"/>
      <c r="H20820" s="109"/>
      <c r="I20820" s="175"/>
    </row>
    <row r="20821" spans="1:9" x14ac:dyDescent="0.25">
      <c r="A20821" s="108"/>
      <c r="B20821" s="173"/>
      <c r="C20821" s="109"/>
      <c r="D20821" s="109"/>
      <c r="E20821" s="94"/>
      <c r="F20821" s="174"/>
      <c r="G20821" s="173"/>
      <c r="H20821" s="109"/>
      <c r="I20821" s="175"/>
    </row>
    <row r="20822" spans="1:9" x14ac:dyDescent="0.25">
      <c r="A20822" s="108"/>
      <c r="B20822" s="173"/>
      <c r="C20822" s="109"/>
      <c r="D20822" s="109"/>
      <c r="E20822" s="94"/>
      <c r="F20822" s="174"/>
      <c r="G20822" s="173"/>
      <c r="H20822" s="109"/>
      <c r="I20822" s="175"/>
    </row>
    <row r="20823" spans="1:9" x14ac:dyDescent="0.25">
      <c r="A20823" s="108"/>
      <c r="B20823" s="173"/>
      <c r="C20823" s="109"/>
      <c r="D20823" s="109"/>
      <c r="E20823" s="94"/>
      <c r="F20823" s="174"/>
      <c r="G20823" s="173"/>
      <c r="H20823" s="109"/>
      <c r="I20823" s="175"/>
    </row>
    <row r="20824" spans="1:9" x14ac:dyDescent="0.25">
      <c r="A20824" s="108"/>
      <c r="B20824" s="173"/>
      <c r="C20824" s="109"/>
      <c r="D20824" s="109"/>
      <c r="E20824" s="94"/>
      <c r="F20824" s="174"/>
      <c r="G20824" s="173"/>
      <c r="H20824" s="109"/>
      <c r="I20824" s="175"/>
    </row>
    <row r="20825" spans="1:9" x14ac:dyDescent="0.25">
      <c r="A20825" s="108"/>
      <c r="B20825" s="173"/>
      <c r="C20825" s="109"/>
      <c r="D20825" s="109"/>
      <c r="E20825" s="94"/>
      <c r="F20825" s="174"/>
      <c r="G20825" s="173"/>
      <c r="H20825" s="109"/>
      <c r="I20825" s="175"/>
    </row>
    <row r="20826" spans="1:9" x14ac:dyDescent="0.25">
      <c r="A20826" s="108"/>
      <c r="B20826" s="173"/>
      <c r="C20826" s="109"/>
      <c r="D20826" s="109"/>
      <c r="E20826" s="94"/>
      <c r="F20826" s="174"/>
      <c r="G20826" s="173"/>
      <c r="H20826" s="109"/>
      <c r="I20826" s="175"/>
    </row>
    <row r="20827" spans="1:9" x14ac:dyDescent="0.25">
      <c r="A20827" s="108"/>
      <c r="B20827" s="173"/>
      <c r="C20827" s="109"/>
      <c r="D20827" s="109"/>
      <c r="E20827" s="94"/>
      <c r="F20827" s="174"/>
      <c r="G20827" s="173"/>
      <c r="H20827" s="109"/>
      <c r="I20827" s="175"/>
    </row>
    <row r="20828" spans="1:9" x14ac:dyDescent="0.25">
      <c r="A20828" s="108"/>
      <c r="B20828" s="173"/>
      <c r="C20828" s="109"/>
      <c r="D20828" s="109"/>
      <c r="E20828" s="94"/>
      <c r="F20828" s="174"/>
      <c r="G20828" s="173"/>
      <c r="H20828" s="109"/>
      <c r="I20828" s="175"/>
    </row>
    <row r="20829" spans="1:9" x14ac:dyDescent="0.25">
      <c r="A20829" s="108"/>
      <c r="B20829" s="173"/>
      <c r="C20829" s="109"/>
      <c r="D20829" s="109"/>
      <c r="E20829" s="94"/>
      <c r="F20829" s="174"/>
      <c r="G20829" s="173"/>
      <c r="H20829" s="109"/>
      <c r="I20829" s="175"/>
    </row>
    <row r="20830" spans="1:9" x14ac:dyDescent="0.25">
      <c r="A20830" s="108"/>
      <c r="B20830" s="173"/>
      <c r="C20830" s="109"/>
      <c r="D20830" s="109"/>
      <c r="E20830" s="94"/>
      <c r="F20830" s="174"/>
      <c r="G20830" s="173"/>
      <c r="H20830" s="109"/>
      <c r="I20830" s="175"/>
    </row>
    <row r="20831" spans="1:9" x14ac:dyDescent="0.25">
      <c r="A20831" s="108"/>
      <c r="B20831" s="173"/>
      <c r="C20831" s="109"/>
      <c r="D20831" s="109"/>
      <c r="E20831" s="94"/>
      <c r="F20831" s="174"/>
      <c r="G20831" s="173"/>
      <c r="H20831" s="109"/>
      <c r="I20831" s="175"/>
    </row>
    <row r="20832" spans="1:9" x14ac:dyDescent="0.25">
      <c r="A20832" s="108"/>
      <c r="B20832" s="173"/>
      <c r="C20832" s="109"/>
      <c r="D20832" s="109"/>
      <c r="E20832" s="94"/>
      <c r="F20832" s="174"/>
      <c r="G20832" s="173"/>
      <c r="H20832" s="109"/>
      <c r="I20832" s="175"/>
    </row>
    <row r="20833" spans="1:9" x14ac:dyDescent="0.25">
      <c r="A20833" s="108"/>
      <c r="B20833" s="173"/>
      <c r="C20833" s="109"/>
      <c r="D20833" s="109"/>
      <c r="E20833" s="94"/>
      <c r="F20833" s="174"/>
      <c r="G20833" s="173"/>
      <c r="H20833" s="109"/>
      <c r="I20833" s="175"/>
    </row>
    <row r="20834" spans="1:9" x14ac:dyDescent="0.25">
      <c r="A20834" s="108"/>
      <c r="B20834" s="173"/>
      <c r="C20834" s="109"/>
      <c r="D20834" s="109"/>
      <c r="E20834" s="94"/>
      <c r="F20834" s="174"/>
      <c r="G20834" s="173"/>
      <c r="H20834" s="109"/>
      <c r="I20834" s="175"/>
    </row>
    <row r="20835" spans="1:9" x14ac:dyDescent="0.25">
      <c r="A20835" s="108"/>
      <c r="B20835" s="173"/>
      <c r="C20835" s="109"/>
      <c r="D20835" s="109"/>
      <c r="E20835" s="94"/>
      <c r="F20835" s="174"/>
      <c r="G20835" s="173"/>
      <c r="H20835" s="109"/>
      <c r="I20835" s="175"/>
    </row>
    <row r="20836" spans="1:9" x14ac:dyDescent="0.25">
      <c r="A20836" s="108"/>
      <c r="B20836" s="173"/>
      <c r="C20836" s="109"/>
      <c r="D20836" s="109"/>
      <c r="E20836" s="94"/>
      <c r="F20836" s="174"/>
      <c r="G20836" s="173"/>
      <c r="H20836" s="109"/>
      <c r="I20836" s="175"/>
    </row>
    <row r="20837" spans="1:9" x14ac:dyDescent="0.25">
      <c r="A20837" s="108"/>
      <c r="B20837" s="173"/>
      <c r="C20837" s="109"/>
      <c r="D20837" s="109"/>
      <c r="E20837" s="94"/>
      <c r="F20837" s="174"/>
      <c r="G20837" s="173"/>
      <c r="H20837" s="109"/>
      <c r="I20837" s="175"/>
    </row>
    <row r="20838" spans="1:9" x14ac:dyDescent="0.25">
      <c r="A20838" s="108"/>
      <c r="B20838" s="173"/>
      <c r="C20838" s="109"/>
      <c r="D20838" s="109"/>
      <c r="E20838" s="94"/>
      <c r="F20838" s="174"/>
      <c r="G20838" s="173"/>
      <c r="H20838" s="109"/>
      <c r="I20838" s="175"/>
    </row>
    <row r="20839" spans="1:9" x14ac:dyDescent="0.25">
      <c r="A20839" s="108"/>
      <c r="B20839" s="173"/>
      <c r="C20839" s="109"/>
      <c r="D20839" s="109"/>
      <c r="E20839" s="94"/>
      <c r="F20839" s="174"/>
      <c r="G20839" s="173"/>
      <c r="H20839" s="109"/>
      <c r="I20839" s="175"/>
    </row>
    <row r="20840" spans="1:9" x14ac:dyDescent="0.25">
      <c r="A20840" s="108"/>
      <c r="B20840" s="173"/>
      <c r="C20840" s="109"/>
      <c r="D20840" s="109"/>
      <c r="E20840" s="94"/>
      <c r="F20840" s="174"/>
      <c r="G20840" s="173"/>
      <c r="H20840" s="109"/>
      <c r="I20840" s="175"/>
    </row>
    <row r="20841" spans="1:9" x14ac:dyDescent="0.25">
      <c r="A20841" s="108"/>
      <c r="B20841" s="173"/>
      <c r="C20841" s="109"/>
      <c r="D20841" s="109"/>
      <c r="E20841" s="94"/>
      <c r="F20841" s="174"/>
      <c r="G20841" s="173"/>
      <c r="H20841" s="109"/>
      <c r="I20841" s="175"/>
    </row>
    <row r="20842" spans="1:9" x14ac:dyDescent="0.25">
      <c r="A20842" s="108"/>
      <c r="B20842" s="173"/>
      <c r="C20842" s="109"/>
      <c r="D20842" s="109"/>
      <c r="E20842" s="94"/>
      <c r="F20842" s="174"/>
      <c r="G20842" s="173"/>
      <c r="H20842" s="109"/>
      <c r="I20842" s="175"/>
    </row>
    <row r="20843" spans="1:9" x14ac:dyDescent="0.25">
      <c r="A20843" s="108"/>
      <c r="B20843" s="173"/>
      <c r="C20843" s="109"/>
      <c r="D20843" s="109"/>
      <c r="E20843" s="94"/>
      <c r="F20843" s="174"/>
      <c r="G20843" s="173"/>
      <c r="H20843" s="109"/>
      <c r="I20843" s="175"/>
    </row>
    <row r="20844" spans="1:9" x14ac:dyDescent="0.25">
      <c r="A20844" s="108"/>
      <c r="B20844" s="173"/>
      <c r="C20844" s="109"/>
      <c r="D20844" s="109"/>
      <c r="E20844" s="94"/>
      <c r="F20844" s="174"/>
      <c r="G20844" s="173"/>
      <c r="H20844" s="109"/>
      <c r="I20844" s="175"/>
    </row>
    <row r="20845" spans="1:9" x14ac:dyDescent="0.25">
      <c r="A20845" s="108"/>
      <c r="B20845" s="173"/>
      <c r="C20845" s="109"/>
      <c r="D20845" s="109"/>
      <c r="E20845" s="94"/>
      <c r="F20845" s="174"/>
      <c r="G20845" s="173"/>
      <c r="H20845" s="109"/>
      <c r="I20845" s="175"/>
    </row>
    <row r="20846" spans="1:9" x14ac:dyDescent="0.25">
      <c r="A20846" s="108"/>
      <c r="B20846" s="173"/>
      <c r="C20846" s="109"/>
      <c r="D20846" s="109"/>
      <c r="E20846" s="94"/>
      <c r="F20846" s="174"/>
      <c r="G20846" s="173"/>
      <c r="H20846" s="109"/>
      <c r="I20846" s="175"/>
    </row>
    <row r="20847" spans="1:9" x14ac:dyDescent="0.25">
      <c r="A20847" s="108"/>
      <c r="B20847" s="173"/>
      <c r="C20847" s="109"/>
      <c r="D20847" s="109"/>
      <c r="E20847" s="94"/>
      <c r="F20847" s="174"/>
      <c r="G20847" s="173"/>
      <c r="H20847" s="109"/>
      <c r="I20847" s="175"/>
    </row>
    <row r="20848" spans="1:9" x14ac:dyDescent="0.25">
      <c r="A20848" s="108"/>
      <c r="B20848" s="173"/>
      <c r="C20848" s="109"/>
      <c r="D20848" s="109"/>
      <c r="E20848" s="94"/>
      <c r="F20848" s="174"/>
      <c r="G20848" s="173"/>
      <c r="H20848" s="109"/>
      <c r="I20848" s="175"/>
    </row>
    <row r="20849" spans="1:9" x14ac:dyDescent="0.25">
      <c r="A20849" s="108"/>
      <c r="B20849" s="173"/>
      <c r="C20849" s="109"/>
      <c r="D20849" s="109"/>
      <c r="E20849" s="94"/>
      <c r="F20849" s="174"/>
      <c r="G20849" s="173"/>
      <c r="H20849" s="109"/>
      <c r="I20849" s="175"/>
    </row>
    <row r="20850" spans="1:9" x14ac:dyDescent="0.25">
      <c r="A20850" s="108"/>
      <c r="B20850" s="173"/>
      <c r="C20850" s="109"/>
      <c r="D20850" s="109"/>
      <c r="E20850" s="94"/>
      <c r="F20850" s="174"/>
      <c r="G20850" s="173"/>
      <c r="H20850" s="109"/>
      <c r="I20850" s="175"/>
    </row>
    <row r="20851" spans="1:9" x14ac:dyDescent="0.25">
      <c r="A20851" s="108"/>
      <c r="B20851" s="173"/>
      <c r="C20851" s="109"/>
      <c r="D20851" s="109"/>
      <c r="E20851" s="94"/>
      <c r="F20851" s="174"/>
      <c r="G20851" s="173"/>
      <c r="H20851" s="109"/>
      <c r="I20851" s="175"/>
    </row>
    <row r="20852" spans="1:9" x14ac:dyDescent="0.25">
      <c r="A20852" s="108"/>
      <c r="B20852" s="173"/>
      <c r="C20852" s="109"/>
      <c r="D20852" s="109"/>
      <c r="E20852" s="94"/>
      <c r="F20852" s="174"/>
      <c r="G20852" s="173"/>
      <c r="H20852" s="109"/>
      <c r="I20852" s="175"/>
    </row>
    <row r="20853" spans="1:9" x14ac:dyDescent="0.25">
      <c r="A20853" s="108"/>
      <c r="B20853" s="173"/>
      <c r="C20853" s="109"/>
      <c r="D20853" s="109"/>
      <c r="E20853" s="94"/>
      <c r="F20853" s="174"/>
      <c r="G20853" s="173"/>
      <c r="H20853" s="109"/>
      <c r="I20853" s="175"/>
    </row>
    <row r="20854" spans="1:9" x14ac:dyDescent="0.25">
      <c r="A20854" s="108"/>
      <c r="B20854" s="173"/>
      <c r="C20854" s="109"/>
      <c r="D20854" s="109"/>
      <c r="E20854" s="94"/>
      <c r="F20854" s="174"/>
      <c r="G20854" s="173"/>
      <c r="H20854" s="109"/>
      <c r="I20854" s="175"/>
    </row>
    <row r="20855" spans="1:9" x14ac:dyDescent="0.25">
      <c r="A20855" s="108"/>
      <c r="B20855" s="173"/>
      <c r="C20855" s="109"/>
      <c r="D20855" s="109"/>
      <c r="E20855" s="94"/>
      <c r="F20855" s="174"/>
      <c r="G20855" s="173"/>
      <c r="H20855" s="109"/>
      <c r="I20855" s="175"/>
    </row>
    <row r="20856" spans="1:9" x14ac:dyDescent="0.25">
      <c r="A20856" s="108"/>
      <c r="B20856" s="173"/>
      <c r="C20856" s="109"/>
      <c r="D20856" s="109"/>
      <c r="E20856" s="94"/>
      <c r="F20856" s="174"/>
      <c r="G20856" s="173"/>
      <c r="H20856" s="109"/>
      <c r="I20856" s="175"/>
    </row>
    <row r="20857" spans="1:9" x14ac:dyDescent="0.25">
      <c r="A20857" s="108"/>
      <c r="B20857" s="173"/>
      <c r="C20857" s="109"/>
      <c r="D20857" s="109"/>
      <c r="E20857" s="94"/>
      <c r="F20857" s="174"/>
      <c r="G20857" s="173"/>
      <c r="H20857" s="109"/>
      <c r="I20857" s="175"/>
    </row>
    <row r="20858" spans="1:9" x14ac:dyDescent="0.25">
      <c r="A20858" s="108"/>
      <c r="B20858" s="173"/>
      <c r="C20858" s="109"/>
      <c r="D20858" s="109"/>
      <c r="E20858" s="94"/>
      <c r="F20858" s="174"/>
      <c r="G20858" s="173"/>
      <c r="H20858" s="109"/>
      <c r="I20858" s="175"/>
    </row>
    <row r="20859" spans="1:9" x14ac:dyDescent="0.25">
      <c r="A20859" s="108"/>
      <c r="B20859" s="173"/>
      <c r="C20859" s="109"/>
      <c r="D20859" s="109"/>
      <c r="E20859" s="94"/>
      <c r="F20859" s="174"/>
      <c r="G20859" s="173"/>
      <c r="H20859" s="109"/>
      <c r="I20859" s="175"/>
    </row>
    <row r="20860" spans="1:9" x14ac:dyDescent="0.25">
      <c r="A20860" s="108"/>
      <c r="B20860" s="173"/>
      <c r="C20860" s="109"/>
      <c r="D20860" s="109"/>
      <c r="E20860" s="94"/>
      <c r="F20860" s="174"/>
      <c r="G20860" s="173"/>
      <c r="H20860" s="109"/>
      <c r="I20860" s="175"/>
    </row>
    <row r="20861" spans="1:9" x14ac:dyDescent="0.25">
      <c r="A20861" s="108"/>
      <c r="B20861" s="173"/>
      <c r="C20861" s="109"/>
      <c r="D20861" s="109"/>
      <c r="E20861" s="94"/>
      <c r="F20861" s="174"/>
      <c r="G20861" s="173"/>
      <c r="H20861" s="109"/>
      <c r="I20861" s="175"/>
    </row>
    <row r="20862" spans="1:9" x14ac:dyDescent="0.25">
      <c r="A20862" s="108"/>
      <c r="B20862" s="173"/>
      <c r="C20862" s="109"/>
      <c r="D20862" s="109"/>
      <c r="E20862" s="94"/>
      <c r="F20862" s="174"/>
      <c r="G20862" s="173"/>
      <c r="H20862" s="109"/>
      <c r="I20862" s="175"/>
    </row>
    <row r="20863" spans="1:9" x14ac:dyDescent="0.25">
      <c r="A20863" s="108"/>
      <c r="B20863" s="173"/>
      <c r="C20863" s="109"/>
      <c r="D20863" s="109"/>
      <c r="E20863" s="94"/>
      <c r="F20863" s="174"/>
      <c r="G20863" s="173"/>
      <c r="H20863" s="109"/>
      <c r="I20863" s="175"/>
    </row>
    <row r="20864" spans="1:9" x14ac:dyDescent="0.25">
      <c r="A20864" s="108"/>
      <c r="B20864" s="173"/>
      <c r="C20864" s="109"/>
      <c r="D20864" s="109"/>
      <c r="E20864" s="94"/>
      <c r="F20864" s="174"/>
      <c r="G20864" s="173"/>
      <c r="H20864" s="109"/>
      <c r="I20864" s="175"/>
    </row>
    <row r="20865" spans="1:9" x14ac:dyDescent="0.25">
      <c r="A20865" s="108"/>
      <c r="B20865" s="173"/>
      <c r="C20865" s="109"/>
      <c r="D20865" s="109"/>
      <c r="E20865" s="94"/>
      <c r="F20865" s="174"/>
      <c r="G20865" s="173"/>
      <c r="H20865" s="109"/>
      <c r="I20865" s="175"/>
    </row>
    <row r="20866" spans="1:9" x14ac:dyDescent="0.25">
      <c r="A20866" s="108"/>
      <c r="B20866" s="173"/>
      <c r="C20866" s="109"/>
      <c r="D20866" s="109"/>
      <c r="E20866" s="94"/>
      <c r="F20866" s="174"/>
      <c r="G20866" s="173"/>
      <c r="H20866" s="109"/>
      <c r="I20866" s="175"/>
    </row>
    <row r="20867" spans="1:9" x14ac:dyDescent="0.25">
      <c r="A20867" s="108"/>
      <c r="B20867" s="173"/>
      <c r="C20867" s="109"/>
      <c r="D20867" s="109"/>
      <c r="E20867" s="94"/>
      <c r="F20867" s="174"/>
      <c r="G20867" s="173"/>
      <c r="H20867" s="109"/>
      <c r="I20867" s="175"/>
    </row>
    <row r="20868" spans="1:9" x14ac:dyDescent="0.25">
      <c r="A20868" s="108"/>
      <c r="B20868" s="173"/>
      <c r="C20868" s="109"/>
      <c r="D20868" s="109"/>
      <c r="E20868" s="94"/>
      <c r="F20868" s="174"/>
      <c r="G20868" s="173"/>
      <c r="H20868" s="109"/>
      <c r="I20868" s="175"/>
    </row>
    <row r="20869" spans="1:9" x14ac:dyDescent="0.25">
      <c r="A20869" s="108"/>
      <c r="B20869" s="173"/>
      <c r="C20869" s="109"/>
      <c r="D20869" s="109"/>
      <c r="E20869" s="94"/>
      <c r="F20869" s="174"/>
      <c r="G20869" s="173"/>
      <c r="H20869" s="109"/>
      <c r="I20869" s="175"/>
    </row>
    <row r="20870" spans="1:9" x14ac:dyDescent="0.25">
      <c r="A20870" s="108"/>
      <c r="B20870" s="173"/>
      <c r="C20870" s="109"/>
      <c r="D20870" s="109"/>
      <c r="E20870" s="94"/>
      <c r="F20870" s="174"/>
      <c r="G20870" s="173"/>
      <c r="H20870" s="109"/>
      <c r="I20870" s="175"/>
    </row>
    <row r="20871" spans="1:9" x14ac:dyDescent="0.25">
      <c r="A20871" s="108"/>
      <c r="B20871" s="173"/>
      <c r="C20871" s="109"/>
      <c r="D20871" s="109"/>
      <c r="E20871" s="94"/>
      <c r="F20871" s="174"/>
      <c r="G20871" s="173"/>
      <c r="H20871" s="109"/>
      <c r="I20871" s="175"/>
    </row>
    <row r="20872" spans="1:9" x14ac:dyDescent="0.25">
      <c r="A20872" s="108"/>
      <c r="B20872" s="173"/>
      <c r="C20872" s="109"/>
      <c r="D20872" s="109"/>
      <c r="E20872" s="94"/>
      <c r="F20872" s="174"/>
      <c r="G20872" s="173"/>
      <c r="H20872" s="109"/>
      <c r="I20872" s="175"/>
    </row>
    <row r="20873" spans="1:9" x14ac:dyDescent="0.25">
      <c r="A20873" s="108"/>
      <c r="B20873" s="173"/>
      <c r="C20873" s="109"/>
      <c r="D20873" s="109"/>
      <c r="E20873" s="94"/>
      <c r="F20873" s="174"/>
      <c r="G20873" s="173"/>
      <c r="H20873" s="109"/>
      <c r="I20873" s="175"/>
    </row>
    <row r="20874" spans="1:9" x14ac:dyDescent="0.25">
      <c r="A20874" s="108"/>
      <c r="B20874" s="173"/>
      <c r="C20874" s="109"/>
      <c r="D20874" s="109"/>
      <c r="E20874" s="94"/>
      <c r="F20874" s="174"/>
      <c r="G20874" s="173"/>
      <c r="H20874" s="109"/>
      <c r="I20874" s="175"/>
    </row>
    <row r="20875" spans="1:9" x14ac:dyDescent="0.25">
      <c r="A20875" s="108"/>
      <c r="B20875" s="173"/>
      <c r="C20875" s="109"/>
      <c r="D20875" s="109"/>
      <c r="E20875" s="94"/>
      <c r="F20875" s="174"/>
      <c r="G20875" s="173"/>
      <c r="H20875" s="109"/>
      <c r="I20875" s="175"/>
    </row>
    <row r="20876" spans="1:9" x14ac:dyDescent="0.25">
      <c r="A20876" s="108"/>
      <c r="B20876" s="173"/>
      <c r="C20876" s="109"/>
      <c r="D20876" s="109"/>
      <c r="E20876" s="94"/>
      <c r="F20876" s="174"/>
      <c r="G20876" s="173"/>
      <c r="H20876" s="109"/>
      <c r="I20876" s="175"/>
    </row>
    <row r="20877" spans="1:9" x14ac:dyDescent="0.25">
      <c r="A20877" s="108"/>
      <c r="B20877" s="173"/>
      <c r="C20877" s="109"/>
      <c r="D20877" s="109"/>
      <c r="E20877" s="94"/>
      <c r="F20877" s="174"/>
      <c r="G20877" s="173"/>
      <c r="H20877" s="109"/>
      <c r="I20877" s="175"/>
    </row>
    <row r="20878" spans="1:9" x14ac:dyDescent="0.25">
      <c r="A20878" s="108"/>
      <c r="B20878" s="173"/>
      <c r="C20878" s="109"/>
      <c r="D20878" s="109"/>
      <c r="E20878" s="94"/>
      <c r="F20878" s="174"/>
      <c r="G20878" s="173"/>
      <c r="H20878" s="109"/>
      <c r="I20878" s="175"/>
    </row>
    <row r="20879" spans="1:9" x14ac:dyDescent="0.25">
      <c r="A20879" s="108"/>
      <c r="B20879" s="173"/>
      <c r="C20879" s="109"/>
      <c r="D20879" s="109"/>
      <c r="E20879" s="94"/>
      <c r="F20879" s="174"/>
      <c r="G20879" s="173"/>
      <c r="H20879" s="109"/>
      <c r="I20879" s="175"/>
    </row>
    <row r="20880" spans="1:9" x14ac:dyDescent="0.25">
      <c r="A20880" s="108"/>
      <c r="B20880" s="173"/>
      <c r="C20880" s="109"/>
      <c r="D20880" s="109"/>
      <c r="E20880" s="94"/>
      <c r="F20880" s="174"/>
      <c r="G20880" s="173"/>
      <c r="H20880" s="109"/>
      <c r="I20880" s="175"/>
    </row>
    <row r="20881" spans="1:9" x14ac:dyDescent="0.25">
      <c r="A20881" s="108"/>
      <c r="B20881" s="173"/>
      <c r="C20881" s="109"/>
      <c r="D20881" s="109"/>
      <c r="E20881" s="94"/>
      <c r="F20881" s="174"/>
      <c r="G20881" s="173"/>
      <c r="H20881" s="109"/>
      <c r="I20881" s="175"/>
    </row>
    <row r="20882" spans="1:9" x14ac:dyDescent="0.25">
      <c r="A20882" s="108"/>
      <c r="B20882" s="173"/>
      <c r="C20882" s="109"/>
      <c r="D20882" s="109"/>
      <c r="E20882" s="94"/>
      <c r="F20882" s="174"/>
      <c r="G20882" s="173"/>
      <c r="H20882" s="109"/>
      <c r="I20882" s="175"/>
    </row>
    <row r="20883" spans="1:9" x14ac:dyDescent="0.25">
      <c r="A20883" s="108"/>
      <c r="B20883" s="173"/>
      <c r="C20883" s="109"/>
      <c r="D20883" s="109"/>
      <c r="E20883" s="94"/>
      <c r="F20883" s="174"/>
      <c r="G20883" s="173"/>
      <c r="H20883" s="109"/>
      <c r="I20883" s="175"/>
    </row>
    <row r="20884" spans="1:9" x14ac:dyDescent="0.25">
      <c r="A20884" s="108"/>
      <c r="B20884" s="173"/>
      <c r="C20884" s="109"/>
      <c r="D20884" s="109"/>
      <c r="E20884" s="94"/>
      <c r="F20884" s="174"/>
      <c r="G20884" s="173"/>
      <c r="H20884" s="109"/>
      <c r="I20884" s="175"/>
    </row>
    <row r="20885" spans="1:9" x14ac:dyDescent="0.25">
      <c r="A20885" s="108"/>
      <c r="B20885" s="173"/>
      <c r="C20885" s="109"/>
      <c r="D20885" s="109"/>
      <c r="E20885" s="94"/>
      <c r="F20885" s="174"/>
      <c r="G20885" s="173"/>
      <c r="H20885" s="109"/>
      <c r="I20885" s="175"/>
    </row>
    <row r="20886" spans="1:9" x14ac:dyDescent="0.25">
      <c r="A20886" s="108"/>
      <c r="B20886" s="173"/>
      <c r="C20886" s="109"/>
      <c r="D20886" s="109"/>
      <c r="E20886" s="94"/>
      <c r="F20886" s="174"/>
      <c r="G20886" s="173"/>
      <c r="H20886" s="109"/>
      <c r="I20886" s="175"/>
    </row>
    <row r="20887" spans="1:9" x14ac:dyDescent="0.25">
      <c r="A20887" s="108"/>
      <c r="B20887" s="173"/>
      <c r="C20887" s="109"/>
      <c r="D20887" s="109"/>
      <c r="E20887" s="94"/>
      <c r="F20887" s="174"/>
      <c r="G20887" s="173"/>
      <c r="H20887" s="109"/>
      <c r="I20887" s="175"/>
    </row>
    <row r="20888" spans="1:9" x14ac:dyDescent="0.25">
      <c r="A20888" s="108"/>
      <c r="B20888" s="173"/>
      <c r="C20888" s="109"/>
      <c r="D20888" s="109"/>
      <c r="E20888" s="94"/>
      <c r="F20888" s="174"/>
      <c r="G20888" s="173"/>
      <c r="H20888" s="109"/>
      <c r="I20888" s="175"/>
    </row>
    <row r="20889" spans="1:9" x14ac:dyDescent="0.25">
      <c r="A20889" s="108"/>
      <c r="B20889" s="173"/>
      <c r="C20889" s="109"/>
      <c r="D20889" s="109"/>
      <c r="E20889" s="94"/>
      <c r="F20889" s="174"/>
      <c r="G20889" s="173"/>
      <c r="H20889" s="109"/>
      <c r="I20889" s="175"/>
    </row>
    <row r="20890" spans="1:9" x14ac:dyDescent="0.25">
      <c r="A20890" s="108"/>
      <c r="B20890" s="173"/>
      <c r="C20890" s="109"/>
      <c r="D20890" s="109"/>
      <c r="E20890" s="94"/>
      <c r="F20890" s="174"/>
      <c r="G20890" s="173"/>
      <c r="H20890" s="109"/>
      <c r="I20890" s="175"/>
    </row>
    <row r="20891" spans="1:9" x14ac:dyDescent="0.25">
      <c r="A20891" s="108"/>
      <c r="B20891" s="173"/>
      <c r="C20891" s="109"/>
      <c r="D20891" s="109"/>
      <c r="E20891" s="94"/>
      <c r="F20891" s="174"/>
      <c r="G20891" s="173"/>
      <c r="H20891" s="109"/>
      <c r="I20891" s="175"/>
    </row>
    <row r="20892" spans="1:9" x14ac:dyDescent="0.25">
      <c r="A20892" s="108"/>
      <c r="B20892" s="173"/>
      <c r="C20892" s="109"/>
      <c r="D20892" s="109"/>
      <c r="E20892" s="94"/>
      <c r="F20892" s="174"/>
      <c r="G20892" s="173"/>
      <c r="H20892" s="109"/>
      <c r="I20892" s="175"/>
    </row>
    <row r="20893" spans="1:9" x14ac:dyDescent="0.25">
      <c r="A20893" s="108"/>
      <c r="B20893" s="173"/>
      <c r="C20893" s="109"/>
      <c r="D20893" s="109"/>
      <c r="E20893" s="94"/>
      <c r="F20893" s="174"/>
      <c r="G20893" s="173"/>
      <c r="H20893" s="109"/>
      <c r="I20893" s="175"/>
    </row>
    <row r="20894" spans="1:9" x14ac:dyDescent="0.25">
      <c r="A20894" s="108"/>
      <c r="B20894" s="173"/>
      <c r="C20894" s="109"/>
      <c r="D20894" s="109"/>
      <c r="E20894" s="94"/>
      <c r="F20894" s="174"/>
      <c r="G20894" s="173"/>
      <c r="H20894" s="109"/>
      <c r="I20894" s="175"/>
    </row>
    <row r="20895" spans="1:9" x14ac:dyDescent="0.25">
      <c r="A20895" s="108"/>
      <c r="B20895" s="173"/>
      <c r="C20895" s="109"/>
      <c r="D20895" s="109"/>
      <c r="E20895" s="94"/>
      <c r="F20895" s="174"/>
      <c r="G20895" s="173"/>
      <c r="H20895" s="109"/>
      <c r="I20895" s="175"/>
    </row>
    <row r="20896" spans="1:9" x14ac:dyDescent="0.25">
      <c r="A20896" s="108"/>
      <c r="B20896" s="173"/>
      <c r="C20896" s="109"/>
      <c r="D20896" s="109"/>
      <c r="E20896" s="94"/>
      <c r="F20896" s="174"/>
      <c r="G20896" s="173"/>
      <c r="H20896" s="109"/>
      <c r="I20896" s="175"/>
    </row>
    <row r="20897" spans="1:9" x14ac:dyDescent="0.25">
      <c r="A20897" s="108"/>
      <c r="B20897" s="173"/>
      <c r="C20897" s="109"/>
      <c r="D20897" s="109"/>
      <c r="E20897" s="94"/>
      <c r="F20897" s="174"/>
      <c r="G20897" s="173"/>
      <c r="H20897" s="109"/>
      <c r="I20897" s="175"/>
    </row>
    <row r="20898" spans="1:9" x14ac:dyDescent="0.25">
      <c r="A20898" s="108"/>
      <c r="B20898" s="173"/>
      <c r="C20898" s="109"/>
      <c r="D20898" s="109"/>
      <c r="E20898" s="94"/>
      <c r="F20898" s="174"/>
      <c r="G20898" s="173"/>
      <c r="H20898" s="109"/>
      <c r="I20898" s="175"/>
    </row>
    <row r="20899" spans="1:9" x14ac:dyDescent="0.25">
      <c r="A20899" s="108"/>
      <c r="B20899" s="173"/>
      <c r="C20899" s="109"/>
      <c r="D20899" s="109"/>
      <c r="E20899" s="94"/>
      <c r="F20899" s="174"/>
      <c r="G20899" s="173"/>
      <c r="H20899" s="109"/>
      <c r="I20899" s="175"/>
    </row>
    <row r="20900" spans="1:9" x14ac:dyDescent="0.25">
      <c r="A20900" s="108"/>
      <c r="B20900" s="173"/>
      <c r="C20900" s="109"/>
      <c r="D20900" s="109"/>
      <c r="E20900" s="94"/>
      <c r="F20900" s="174"/>
      <c r="G20900" s="173"/>
      <c r="H20900" s="109"/>
      <c r="I20900" s="175"/>
    </row>
    <row r="20901" spans="1:9" x14ac:dyDescent="0.25">
      <c r="A20901" s="108"/>
      <c r="B20901" s="173"/>
      <c r="C20901" s="109"/>
      <c r="D20901" s="109"/>
      <c r="E20901" s="94"/>
      <c r="F20901" s="174"/>
      <c r="G20901" s="173"/>
      <c r="H20901" s="109"/>
      <c r="I20901" s="175"/>
    </row>
    <row r="20902" spans="1:9" x14ac:dyDescent="0.25">
      <c r="A20902" s="108"/>
      <c r="B20902" s="173"/>
      <c r="C20902" s="109"/>
      <c r="D20902" s="109"/>
      <c r="E20902" s="94"/>
      <c r="F20902" s="174"/>
      <c r="G20902" s="173"/>
      <c r="H20902" s="109"/>
      <c r="I20902" s="175"/>
    </row>
    <row r="20903" spans="1:9" x14ac:dyDescent="0.25">
      <c r="A20903" s="108"/>
      <c r="B20903" s="173"/>
      <c r="C20903" s="109"/>
      <c r="D20903" s="109"/>
      <c r="E20903" s="94"/>
      <c r="F20903" s="174"/>
      <c r="G20903" s="173"/>
      <c r="H20903" s="109"/>
      <c r="I20903" s="175"/>
    </row>
    <row r="20904" spans="1:9" x14ac:dyDescent="0.25">
      <c r="A20904" s="108"/>
      <c r="B20904" s="173"/>
      <c r="C20904" s="109"/>
      <c r="D20904" s="109"/>
      <c r="E20904" s="94"/>
      <c r="F20904" s="174"/>
      <c r="G20904" s="173"/>
      <c r="H20904" s="109"/>
      <c r="I20904" s="175"/>
    </row>
    <row r="20905" spans="1:9" x14ac:dyDescent="0.25">
      <c r="A20905" s="108"/>
      <c r="B20905" s="173"/>
      <c r="C20905" s="109"/>
      <c r="D20905" s="109"/>
      <c r="E20905" s="94"/>
      <c r="F20905" s="174"/>
      <c r="G20905" s="173"/>
      <c r="H20905" s="109"/>
      <c r="I20905" s="175"/>
    </row>
    <row r="20906" spans="1:9" x14ac:dyDescent="0.25">
      <c r="A20906" s="108"/>
      <c r="B20906" s="173"/>
      <c r="C20906" s="109"/>
      <c r="D20906" s="109"/>
      <c r="E20906" s="94"/>
      <c r="F20906" s="174"/>
      <c r="G20906" s="173"/>
      <c r="H20906" s="109"/>
      <c r="I20906" s="175"/>
    </row>
    <row r="20907" spans="1:9" x14ac:dyDescent="0.25">
      <c r="A20907" s="108"/>
      <c r="B20907" s="173"/>
      <c r="C20907" s="109"/>
      <c r="D20907" s="109"/>
      <c r="E20907" s="94"/>
      <c r="F20907" s="174"/>
      <c r="G20907" s="173"/>
      <c r="H20907" s="109"/>
      <c r="I20907" s="175"/>
    </row>
    <row r="20908" spans="1:9" x14ac:dyDescent="0.25">
      <c r="A20908" s="108"/>
      <c r="B20908" s="173"/>
      <c r="C20908" s="109"/>
      <c r="D20908" s="109"/>
      <c r="E20908" s="94"/>
      <c r="F20908" s="174"/>
      <c r="G20908" s="173"/>
      <c r="H20908" s="109"/>
      <c r="I20908" s="175"/>
    </row>
    <row r="20909" spans="1:9" x14ac:dyDescent="0.25">
      <c r="A20909" s="108"/>
      <c r="B20909" s="173"/>
      <c r="C20909" s="109"/>
      <c r="D20909" s="109"/>
      <c r="E20909" s="94"/>
      <c r="F20909" s="174"/>
      <c r="G20909" s="173"/>
      <c r="H20909" s="109"/>
      <c r="I20909" s="175"/>
    </row>
    <row r="20910" spans="1:9" x14ac:dyDescent="0.25">
      <c r="A20910" s="108"/>
      <c r="B20910" s="173"/>
      <c r="C20910" s="109"/>
      <c r="D20910" s="109"/>
      <c r="E20910" s="94"/>
      <c r="F20910" s="174"/>
      <c r="G20910" s="173"/>
      <c r="H20910" s="109"/>
      <c r="I20910" s="175"/>
    </row>
    <row r="20911" spans="1:9" x14ac:dyDescent="0.25">
      <c r="A20911" s="108"/>
      <c r="B20911" s="173"/>
      <c r="C20911" s="109"/>
      <c r="D20911" s="109"/>
      <c r="E20911" s="94"/>
      <c r="F20911" s="174"/>
      <c r="G20911" s="173"/>
      <c r="H20911" s="109"/>
      <c r="I20911" s="175"/>
    </row>
    <row r="20912" spans="1:9" x14ac:dyDescent="0.25">
      <c r="A20912" s="108"/>
      <c r="B20912" s="173"/>
      <c r="C20912" s="109"/>
      <c r="D20912" s="109"/>
      <c r="E20912" s="94"/>
      <c r="F20912" s="174"/>
      <c r="G20912" s="173"/>
      <c r="H20912" s="109"/>
      <c r="I20912" s="175"/>
    </row>
    <row r="20913" spans="1:9" x14ac:dyDescent="0.25">
      <c r="A20913" s="108"/>
      <c r="B20913" s="173"/>
      <c r="C20913" s="109"/>
      <c r="D20913" s="109"/>
      <c r="E20913" s="94"/>
      <c r="F20913" s="174"/>
      <c r="G20913" s="173"/>
      <c r="H20913" s="109"/>
      <c r="I20913" s="175"/>
    </row>
    <row r="20914" spans="1:9" x14ac:dyDescent="0.25">
      <c r="A20914" s="108"/>
      <c r="B20914" s="173"/>
      <c r="C20914" s="109"/>
      <c r="D20914" s="109"/>
      <c r="E20914" s="94"/>
      <c r="F20914" s="174"/>
      <c r="G20914" s="173"/>
      <c r="H20914" s="109"/>
      <c r="I20914" s="175"/>
    </row>
    <row r="20915" spans="1:9" x14ac:dyDescent="0.25">
      <c r="A20915" s="108"/>
      <c r="B20915" s="173"/>
      <c r="C20915" s="109"/>
      <c r="D20915" s="109"/>
      <c r="E20915" s="94"/>
      <c r="F20915" s="174"/>
      <c r="G20915" s="173"/>
      <c r="H20915" s="109"/>
      <c r="I20915" s="175"/>
    </row>
    <row r="20916" spans="1:9" x14ac:dyDescent="0.25">
      <c r="A20916" s="108"/>
      <c r="B20916" s="173"/>
      <c r="C20916" s="109"/>
      <c r="D20916" s="109"/>
      <c r="E20916" s="94"/>
      <c r="F20916" s="174"/>
      <c r="G20916" s="173"/>
      <c r="H20916" s="109"/>
      <c r="I20916" s="175"/>
    </row>
    <row r="20917" spans="1:9" x14ac:dyDescent="0.25">
      <c r="A20917" s="108"/>
      <c r="B20917" s="173"/>
      <c r="C20917" s="109"/>
      <c r="D20917" s="109"/>
      <c r="E20917" s="94"/>
      <c r="F20917" s="174"/>
      <c r="G20917" s="173"/>
      <c r="H20917" s="109"/>
      <c r="I20917" s="175"/>
    </row>
    <row r="20918" spans="1:9" x14ac:dyDescent="0.25">
      <c r="A20918" s="108"/>
      <c r="B20918" s="173"/>
      <c r="C20918" s="109"/>
      <c r="D20918" s="109"/>
      <c r="E20918" s="94"/>
      <c r="F20918" s="174"/>
      <c r="G20918" s="173"/>
      <c r="H20918" s="109"/>
      <c r="I20918" s="175"/>
    </row>
    <row r="20919" spans="1:9" x14ac:dyDescent="0.25">
      <c r="A20919" s="108"/>
      <c r="B20919" s="173"/>
      <c r="C20919" s="109"/>
      <c r="D20919" s="109"/>
      <c r="E20919" s="94"/>
      <c r="F20919" s="174"/>
      <c r="G20919" s="173"/>
      <c r="H20919" s="109"/>
      <c r="I20919" s="175"/>
    </row>
    <row r="20920" spans="1:9" x14ac:dyDescent="0.25">
      <c r="A20920" s="108"/>
      <c r="B20920" s="173"/>
      <c r="C20920" s="109"/>
      <c r="D20920" s="109"/>
      <c r="E20920" s="94"/>
      <c r="F20920" s="174"/>
      <c r="G20920" s="173"/>
      <c r="H20920" s="109"/>
      <c r="I20920" s="175"/>
    </row>
    <row r="20921" spans="1:9" x14ac:dyDescent="0.25">
      <c r="A20921" s="108"/>
      <c r="B20921" s="173"/>
      <c r="C20921" s="109"/>
      <c r="D20921" s="109"/>
      <c r="E20921" s="94"/>
      <c r="F20921" s="174"/>
      <c r="G20921" s="173"/>
      <c r="H20921" s="109"/>
      <c r="I20921" s="175"/>
    </row>
    <row r="20922" spans="1:9" x14ac:dyDescent="0.25">
      <c r="A20922" s="108"/>
      <c r="B20922" s="173"/>
      <c r="C20922" s="109"/>
      <c r="D20922" s="109"/>
      <c r="E20922" s="94"/>
      <c r="F20922" s="174"/>
      <c r="G20922" s="173"/>
      <c r="H20922" s="109"/>
      <c r="I20922" s="175"/>
    </row>
    <row r="20923" spans="1:9" x14ac:dyDescent="0.25">
      <c r="A20923" s="108"/>
      <c r="B20923" s="173"/>
      <c r="C20923" s="109"/>
      <c r="D20923" s="109"/>
      <c r="E20923" s="94"/>
      <c r="F20923" s="174"/>
      <c r="G20923" s="173"/>
      <c r="H20923" s="109"/>
      <c r="I20923" s="175"/>
    </row>
    <row r="20924" spans="1:9" x14ac:dyDescent="0.25">
      <c r="A20924" s="108"/>
      <c r="B20924" s="173"/>
      <c r="C20924" s="109"/>
      <c r="D20924" s="109"/>
      <c r="E20924" s="94"/>
      <c r="F20924" s="174"/>
      <c r="G20924" s="173"/>
      <c r="H20924" s="109"/>
      <c r="I20924" s="175"/>
    </row>
    <row r="20925" spans="1:9" x14ac:dyDescent="0.25">
      <c r="A20925" s="108"/>
      <c r="B20925" s="173"/>
      <c r="C20925" s="109"/>
      <c r="D20925" s="109"/>
      <c r="E20925" s="94"/>
      <c r="F20925" s="174"/>
      <c r="G20925" s="173"/>
      <c r="H20925" s="109"/>
      <c r="I20925" s="175"/>
    </row>
    <row r="20926" spans="1:9" x14ac:dyDescent="0.25">
      <c r="A20926" s="108"/>
      <c r="B20926" s="173"/>
      <c r="C20926" s="109"/>
      <c r="D20926" s="109"/>
      <c r="E20926" s="94"/>
      <c r="F20926" s="174"/>
      <c r="G20926" s="173"/>
      <c r="H20926" s="109"/>
      <c r="I20926" s="175"/>
    </row>
    <row r="20927" spans="1:9" x14ac:dyDescent="0.25">
      <c r="A20927" s="108"/>
      <c r="B20927" s="173"/>
      <c r="C20927" s="109"/>
      <c r="D20927" s="109"/>
      <c r="E20927" s="94"/>
      <c r="F20927" s="174"/>
      <c r="G20927" s="173"/>
      <c r="H20927" s="109"/>
      <c r="I20927" s="175"/>
    </row>
    <row r="20928" spans="1:9" x14ac:dyDescent="0.25">
      <c r="A20928" s="108"/>
      <c r="B20928" s="173"/>
      <c r="C20928" s="109"/>
      <c r="D20928" s="109"/>
      <c r="E20928" s="94"/>
      <c r="F20928" s="174"/>
      <c r="G20928" s="173"/>
      <c r="H20928" s="109"/>
      <c r="I20928" s="175"/>
    </row>
    <row r="20929" spans="1:9" x14ac:dyDescent="0.25">
      <c r="A20929" s="108"/>
      <c r="B20929" s="173"/>
      <c r="C20929" s="109"/>
      <c r="D20929" s="109"/>
      <c r="E20929" s="94"/>
      <c r="F20929" s="174"/>
      <c r="G20929" s="173"/>
      <c r="H20929" s="109"/>
      <c r="I20929" s="175"/>
    </row>
    <row r="20930" spans="1:9" x14ac:dyDescent="0.25">
      <c r="A20930" s="108"/>
      <c r="B20930" s="173"/>
      <c r="C20930" s="109"/>
      <c r="D20930" s="109"/>
      <c r="E20930" s="94"/>
      <c r="F20930" s="174"/>
      <c r="G20930" s="173"/>
      <c r="H20930" s="109"/>
      <c r="I20930" s="175"/>
    </row>
    <row r="20931" spans="1:9" x14ac:dyDescent="0.25">
      <c r="A20931" s="108"/>
      <c r="B20931" s="173"/>
      <c r="C20931" s="109"/>
      <c r="D20931" s="109"/>
      <c r="E20931" s="94"/>
      <c r="F20931" s="174"/>
      <c r="G20931" s="173"/>
      <c r="H20931" s="109"/>
      <c r="I20931" s="175"/>
    </row>
    <row r="20932" spans="1:9" x14ac:dyDescent="0.25">
      <c r="A20932" s="108"/>
      <c r="B20932" s="173"/>
      <c r="C20932" s="109"/>
      <c r="D20932" s="109"/>
      <c r="E20932" s="94"/>
      <c r="F20932" s="174"/>
      <c r="G20932" s="173"/>
      <c r="H20932" s="109"/>
      <c r="I20932" s="175"/>
    </row>
    <row r="20933" spans="1:9" x14ac:dyDescent="0.25">
      <c r="A20933" s="108"/>
      <c r="B20933" s="173"/>
      <c r="C20933" s="109"/>
      <c r="D20933" s="109"/>
      <c r="E20933" s="94"/>
      <c r="F20933" s="174"/>
      <c r="G20933" s="173"/>
      <c r="H20933" s="109"/>
      <c r="I20933" s="175"/>
    </row>
    <row r="20934" spans="1:9" x14ac:dyDescent="0.25">
      <c r="A20934" s="108"/>
      <c r="B20934" s="173"/>
      <c r="C20934" s="109"/>
      <c r="D20934" s="109"/>
      <c r="E20934" s="94"/>
      <c r="F20934" s="174"/>
      <c r="G20934" s="173"/>
      <c r="H20934" s="109"/>
      <c r="I20934" s="175"/>
    </row>
    <row r="20935" spans="1:9" x14ac:dyDescent="0.25">
      <c r="A20935" s="108"/>
      <c r="B20935" s="173"/>
      <c r="C20935" s="109"/>
      <c r="D20935" s="109"/>
      <c r="E20935" s="94"/>
      <c r="F20935" s="174"/>
      <c r="G20935" s="173"/>
      <c r="H20935" s="109"/>
      <c r="I20935" s="175"/>
    </row>
    <row r="20936" spans="1:9" x14ac:dyDescent="0.25">
      <c r="A20936" s="108"/>
      <c r="B20936" s="173"/>
      <c r="C20936" s="109"/>
      <c r="D20936" s="109"/>
      <c r="E20936" s="94"/>
      <c r="F20936" s="174"/>
      <c r="G20936" s="173"/>
      <c r="H20936" s="109"/>
      <c r="I20936" s="175"/>
    </row>
    <row r="20937" spans="1:9" x14ac:dyDescent="0.25">
      <c r="A20937" s="108"/>
      <c r="B20937" s="173"/>
      <c r="C20937" s="109"/>
      <c r="D20937" s="109"/>
      <c r="E20937" s="94"/>
      <c r="F20937" s="174"/>
      <c r="G20937" s="173"/>
      <c r="H20937" s="109"/>
      <c r="I20937" s="175"/>
    </row>
    <row r="20938" spans="1:9" x14ac:dyDescent="0.25">
      <c r="A20938" s="108"/>
      <c r="B20938" s="173"/>
      <c r="C20938" s="109"/>
      <c r="D20938" s="109"/>
      <c r="E20938" s="94"/>
      <c r="F20938" s="174"/>
      <c r="G20938" s="173"/>
      <c r="H20938" s="109"/>
      <c r="I20938" s="175"/>
    </row>
    <row r="20939" spans="1:9" x14ac:dyDescent="0.25">
      <c r="A20939" s="108"/>
      <c r="B20939" s="173"/>
      <c r="C20939" s="109"/>
      <c r="D20939" s="109"/>
      <c r="E20939" s="94"/>
      <c r="F20939" s="174"/>
      <c r="G20939" s="173"/>
      <c r="H20939" s="109"/>
      <c r="I20939" s="175"/>
    </row>
    <row r="20940" spans="1:9" x14ac:dyDescent="0.25">
      <c r="A20940" s="108"/>
      <c r="B20940" s="173"/>
      <c r="C20940" s="109"/>
      <c r="D20940" s="109"/>
      <c r="E20940" s="94"/>
      <c r="F20940" s="174"/>
      <c r="G20940" s="173"/>
      <c r="H20940" s="109"/>
      <c r="I20940" s="175"/>
    </row>
    <row r="20941" spans="1:9" x14ac:dyDescent="0.25">
      <c r="A20941" s="108"/>
      <c r="B20941" s="173"/>
      <c r="C20941" s="109"/>
      <c r="D20941" s="109"/>
      <c r="E20941" s="94"/>
      <c r="F20941" s="174"/>
      <c r="G20941" s="173"/>
      <c r="H20941" s="109"/>
      <c r="I20941" s="175"/>
    </row>
    <row r="20942" spans="1:9" x14ac:dyDescent="0.25">
      <c r="A20942" s="108"/>
      <c r="B20942" s="173"/>
      <c r="C20942" s="109"/>
      <c r="D20942" s="109"/>
      <c r="E20942" s="94"/>
      <c r="F20942" s="174"/>
      <c r="G20942" s="173"/>
      <c r="H20942" s="109"/>
      <c r="I20942" s="175"/>
    </row>
    <row r="20943" spans="1:9" x14ac:dyDescent="0.25">
      <c r="A20943" s="108"/>
      <c r="B20943" s="173"/>
      <c r="C20943" s="109"/>
      <c r="D20943" s="109"/>
      <c r="E20943" s="94"/>
      <c r="F20943" s="174"/>
      <c r="G20943" s="173"/>
      <c r="H20943" s="109"/>
      <c r="I20943" s="175"/>
    </row>
    <row r="20944" spans="1:9" x14ac:dyDescent="0.25">
      <c r="A20944" s="108"/>
      <c r="B20944" s="173"/>
      <c r="C20944" s="109"/>
      <c r="D20944" s="109"/>
      <c r="E20944" s="94"/>
      <c r="F20944" s="174"/>
      <c r="G20944" s="173"/>
      <c r="H20944" s="109"/>
      <c r="I20944" s="175"/>
    </row>
    <row r="20945" spans="1:9" x14ac:dyDescent="0.25">
      <c r="A20945" s="108"/>
      <c r="B20945" s="173"/>
      <c r="C20945" s="109"/>
      <c r="D20945" s="109"/>
      <c r="E20945" s="94"/>
      <c r="F20945" s="174"/>
      <c r="G20945" s="173"/>
      <c r="H20945" s="109"/>
      <c r="I20945" s="175"/>
    </row>
    <row r="20946" spans="1:9" x14ac:dyDescent="0.25">
      <c r="A20946" s="108"/>
      <c r="B20946" s="173"/>
      <c r="C20946" s="109"/>
      <c r="D20946" s="109"/>
      <c r="E20946" s="94"/>
      <c r="F20946" s="174"/>
      <c r="G20946" s="173"/>
      <c r="H20946" s="109"/>
      <c r="I20946" s="175"/>
    </row>
    <row r="20947" spans="1:9" x14ac:dyDescent="0.25">
      <c r="A20947" s="108"/>
      <c r="B20947" s="173"/>
      <c r="C20947" s="109"/>
      <c r="D20947" s="109"/>
      <c r="E20947" s="94"/>
      <c r="F20947" s="174"/>
      <c r="G20947" s="173"/>
      <c r="H20947" s="109"/>
      <c r="I20947" s="175"/>
    </row>
    <row r="20948" spans="1:9" x14ac:dyDescent="0.25">
      <c r="A20948" s="108"/>
      <c r="B20948" s="173"/>
      <c r="C20948" s="109"/>
      <c r="D20948" s="109"/>
      <c r="E20948" s="94"/>
      <c r="F20948" s="174"/>
      <c r="G20948" s="173"/>
      <c r="H20948" s="109"/>
      <c r="I20948" s="175"/>
    </row>
    <row r="20949" spans="1:9" x14ac:dyDescent="0.25">
      <c r="A20949" s="108"/>
      <c r="B20949" s="173"/>
      <c r="C20949" s="109"/>
      <c r="D20949" s="109"/>
      <c r="E20949" s="94"/>
      <c r="F20949" s="174"/>
      <c r="G20949" s="173"/>
      <c r="H20949" s="109"/>
      <c r="I20949" s="175"/>
    </row>
    <row r="20950" spans="1:9" x14ac:dyDescent="0.25">
      <c r="A20950" s="108"/>
      <c r="B20950" s="173"/>
      <c r="C20950" s="109"/>
      <c r="D20950" s="109"/>
      <c r="E20950" s="94"/>
      <c r="F20950" s="174"/>
      <c r="G20950" s="173"/>
      <c r="H20950" s="109"/>
      <c r="I20950" s="175"/>
    </row>
    <row r="20951" spans="1:9" x14ac:dyDescent="0.25">
      <c r="A20951" s="108"/>
      <c r="B20951" s="173"/>
      <c r="C20951" s="109"/>
      <c r="D20951" s="109"/>
      <c r="E20951" s="94"/>
      <c r="F20951" s="174"/>
      <c r="G20951" s="173"/>
      <c r="H20951" s="109"/>
      <c r="I20951" s="175"/>
    </row>
    <row r="20952" spans="1:9" x14ac:dyDescent="0.25">
      <c r="A20952" s="108"/>
      <c r="B20952" s="173"/>
      <c r="C20952" s="109"/>
      <c r="D20952" s="109"/>
      <c r="E20952" s="94"/>
      <c r="F20952" s="174"/>
      <c r="G20952" s="173"/>
      <c r="H20952" s="109"/>
      <c r="I20952" s="175"/>
    </row>
    <row r="20953" spans="1:9" x14ac:dyDescent="0.25">
      <c r="A20953" s="108"/>
      <c r="B20953" s="173"/>
      <c r="C20953" s="109"/>
      <c r="D20953" s="109"/>
      <c r="E20953" s="94"/>
      <c r="F20953" s="174"/>
      <c r="G20953" s="173"/>
      <c r="H20953" s="109"/>
      <c r="I20953" s="175"/>
    </row>
    <row r="20954" spans="1:9" x14ac:dyDescent="0.25">
      <c r="A20954" s="108"/>
      <c r="B20954" s="173"/>
      <c r="C20954" s="109"/>
      <c r="D20954" s="109"/>
      <c r="E20954" s="94"/>
      <c r="F20954" s="174"/>
      <c r="G20954" s="173"/>
      <c r="H20954" s="109"/>
      <c r="I20954" s="175"/>
    </row>
    <row r="20955" spans="1:9" x14ac:dyDescent="0.25">
      <c r="A20955" s="108"/>
      <c r="B20955" s="173"/>
      <c r="C20955" s="109"/>
      <c r="D20955" s="109"/>
      <c r="E20955" s="94"/>
      <c r="F20955" s="174"/>
      <c r="G20955" s="173"/>
      <c r="H20955" s="109"/>
      <c r="I20955" s="175"/>
    </row>
    <row r="20956" spans="1:9" x14ac:dyDescent="0.25">
      <c r="A20956" s="108"/>
      <c r="B20956" s="173"/>
      <c r="C20956" s="109"/>
      <c r="D20956" s="109"/>
      <c r="E20956" s="94"/>
      <c r="F20956" s="174"/>
      <c r="G20956" s="173"/>
      <c r="H20956" s="109"/>
      <c r="I20956" s="175"/>
    </row>
    <row r="20957" spans="1:9" x14ac:dyDescent="0.25">
      <c r="A20957" s="108"/>
      <c r="B20957" s="173"/>
      <c r="C20957" s="109"/>
      <c r="D20957" s="109"/>
      <c r="E20957" s="94"/>
      <c r="F20957" s="174"/>
      <c r="G20957" s="173"/>
      <c r="H20957" s="109"/>
      <c r="I20957" s="175"/>
    </row>
    <row r="20958" spans="1:9" x14ac:dyDescent="0.25">
      <c r="A20958" s="108"/>
      <c r="B20958" s="173"/>
      <c r="C20958" s="109"/>
      <c r="D20958" s="109"/>
      <c r="E20958" s="94"/>
      <c r="F20958" s="174"/>
      <c r="G20958" s="173"/>
      <c r="H20958" s="109"/>
      <c r="I20958" s="175"/>
    </row>
    <row r="20959" spans="1:9" x14ac:dyDescent="0.25">
      <c r="A20959" s="108"/>
      <c r="B20959" s="173"/>
      <c r="C20959" s="109"/>
      <c r="D20959" s="109"/>
      <c r="E20959" s="94"/>
      <c r="F20959" s="174"/>
      <c r="G20959" s="173"/>
      <c r="H20959" s="109"/>
      <c r="I20959" s="175"/>
    </row>
    <row r="20960" spans="1:9" x14ac:dyDescent="0.25">
      <c r="A20960" s="108"/>
      <c r="B20960" s="173"/>
      <c r="C20960" s="109"/>
      <c r="D20960" s="109"/>
      <c r="E20960" s="94"/>
      <c r="F20960" s="174"/>
      <c r="G20960" s="173"/>
      <c r="H20960" s="109"/>
      <c r="I20960" s="175"/>
    </row>
    <row r="20961" spans="1:9" x14ac:dyDescent="0.25">
      <c r="A20961" s="108"/>
      <c r="B20961" s="173"/>
      <c r="C20961" s="109"/>
      <c r="D20961" s="109"/>
      <c r="E20961" s="94"/>
      <c r="F20961" s="174"/>
      <c r="G20961" s="173"/>
      <c r="H20961" s="109"/>
      <c r="I20961" s="175"/>
    </row>
    <row r="20962" spans="1:9" x14ac:dyDescent="0.25">
      <c r="A20962" s="108"/>
      <c r="B20962" s="173"/>
      <c r="C20962" s="109"/>
      <c r="D20962" s="109"/>
      <c r="E20962" s="94"/>
      <c r="F20962" s="174"/>
      <c r="G20962" s="173"/>
      <c r="H20962" s="109"/>
      <c r="I20962" s="175"/>
    </row>
    <row r="20963" spans="1:9" x14ac:dyDescent="0.25">
      <c r="A20963" s="108"/>
      <c r="B20963" s="173"/>
      <c r="C20963" s="109"/>
      <c r="D20963" s="109"/>
      <c r="E20963" s="94"/>
      <c r="F20963" s="174"/>
      <c r="G20963" s="173"/>
      <c r="H20963" s="109"/>
      <c r="I20963" s="175"/>
    </row>
    <row r="20964" spans="1:9" x14ac:dyDescent="0.25">
      <c r="A20964" s="108"/>
      <c r="B20964" s="173"/>
      <c r="C20964" s="109"/>
      <c r="D20964" s="109"/>
      <c r="E20964" s="94"/>
      <c r="F20964" s="174"/>
      <c r="G20964" s="173"/>
      <c r="H20964" s="109"/>
      <c r="I20964" s="175"/>
    </row>
    <row r="20965" spans="1:9" x14ac:dyDescent="0.25">
      <c r="A20965" s="108"/>
      <c r="B20965" s="173"/>
      <c r="C20965" s="109"/>
      <c r="D20965" s="109"/>
      <c r="E20965" s="94"/>
      <c r="F20965" s="174"/>
      <c r="G20965" s="173"/>
      <c r="H20965" s="109"/>
      <c r="I20965" s="175"/>
    </row>
    <row r="20966" spans="1:9" x14ac:dyDescent="0.25">
      <c r="A20966" s="108"/>
      <c r="B20966" s="173"/>
      <c r="C20966" s="109"/>
      <c r="D20966" s="109"/>
      <c r="E20966" s="94"/>
      <c r="F20966" s="174"/>
      <c r="G20966" s="173"/>
      <c r="H20966" s="109"/>
      <c r="I20966" s="175"/>
    </row>
    <row r="20967" spans="1:9" x14ac:dyDescent="0.25">
      <c r="A20967" s="108"/>
      <c r="B20967" s="173"/>
      <c r="C20967" s="109"/>
      <c r="D20967" s="109"/>
      <c r="E20967" s="94"/>
      <c r="F20967" s="174"/>
      <c r="G20967" s="173"/>
      <c r="H20967" s="109"/>
      <c r="I20967" s="175"/>
    </row>
    <row r="20968" spans="1:9" x14ac:dyDescent="0.25">
      <c r="A20968" s="108"/>
      <c r="B20968" s="173"/>
      <c r="C20968" s="109"/>
      <c r="D20968" s="109"/>
      <c r="E20968" s="94"/>
      <c r="F20968" s="174"/>
      <c r="G20968" s="173"/>
      <c r="H20968" s="109"/>
      <c r="I20968" s="175"/>
    </row>
    <row r="20969" spans="1:9" x14ac:dyDescent="0.25">
      <c r="A20969" s="108"/>
      <c r="B20969" s="173"/>
      <c r="C20969" s="109"/>
      <c r="D20969" s="109"/>
      <c r="E20969" s="94"/>
      <c r="F20969" s="174"/>
      <c r="G20969" s="173"/>
      <c r="H20969" s="109"/>
      <c r="I20969" s="175"/>
    </row>
    <row r="20970" spans="1:9" x14ac:dyDescent="0.25">
      <c r="A20970" s="108"/>
      <c r="B20970" s="173"/>
      <c r="C20970" s="109"/>
      <c r="D20970" s="109"/>
      <c r="E20970" s="94"/>
      <c r="F20970" s="174"/>
      <c r="G20970" s="173"/>
      <c r="H20970" s="109"/>
      <c r="I20970" s="175"/>
    </row>
    <row r="20971" spans="1:9" x14ac:dyDescent="0.25">
      <c r="A20971" s="108"/>
      <c r="B20971" s="173"/>
      <c r="C20971" s="109"/>
      <c r="D20971" s="109"/>
      <c r="E20971" s="94"/>
      <c r="F20971" s="174"/>
      <c r="G20971" s="173"/>
      <c r="H20971" s="109"/>
      <c r="I20971" s="175"/>
    </row>
    <row r="20972" spans="1:9" x14ac:dyDescent="0.25">
      <c r="A20972" s="108"/>
      <c r="B20972" s="173"/>
      <c r="C20972" s="109"/>
      <c r="D20972" s="109"/>
      <c r="E20972" s="94"/>
      <c r="F20972" s="174"/>
      <c r="G20972" s="173"/>
      <c r="H20972" s="109"/>
      <c r="I20972" s="175"/>
    </row>
    <row r="20973" spans="1:9" x14ac:dyDescent="0.25">
      <c r="A20973" s="108"/>
      <c r="B20973" s="173"/>
      <c r="C20973" s="109"/>
      <c r="D20973" s="109"/>
      <c r="E20973" s="94"/>
      <c r="F20973" s="174"/>
      <c r="G20973" s="173"/>
      <c r="H20973" s="109"/>
      <c r="I20973" s="175"/>
    </row>
    <row r="20974" spans="1:9" x14ac:dyDescent="0.25">
      <c r="A20974" s="108"/>
      <c r="B20974" s="173"/>
      <c r="C20974" s="109"/>
      <c r="D20974" s="109"/>
      <c r="E20974" s="94"/>
      <c r="F20974" s="174"/>
      <c r="G20974" s="173"/>
      <c r="H20974" s="109"/>
      <c r="I20974" s="175"/>
    </row>
    <row r="20975" spans="1:9" x14ac:dyDescent="0.25">
      <c r="A20975" s="108"/>
      <c r="B20975" s="173"/>
      <c r="C20975" s="109"/>
      <c r="D20975" s="109"/>
      <c r="E20975" s="94"/>
      <c r="F20975" s="174"/>
      <c r="G20975" s="173"/>
      <c r="H20975" s="109"/>
      <c r="I20975" s="175"/>
    </row>
    <row r="20976" spans="1:9" x14ac:dyDescent="0.25">
      <c r="A20976" s="108"/>
      <c r="B20976" s="173"/>
      <c r="C20976" s="109"/>
      <c r="D20976" s="109"/>
      <c r="E20976" s="94"/>
      <c r="F20976" s="174"/>
      <c r="G20976" s="173"/>
      <c r="H20976" s="109"/>
      <c r="I20976" s="175"/>
    </row>
    <row r="20977" spans="1:9" x14ac:dyDescent="0.25">
      <c r="A20977" s="108"/>
      <c r="B20977" s="173"/>
      <c r="C20977" s="109"/>
      <c r="D20977" s="109"/>
      <c r="E20977" s="94"/>
      <c r="F20977" s="174"/>
      <c r="G20977" s="173"/>
      <c r="H20977" s="109"/>
      <c r="I20977" s="175"/>
    </row>
    <row r="20978" spans="1:9" x14ac:dyDescent="0.25">
      <c r="A20978" s="108"/>
      <c r="B20978" s="173"/>
      <c r="C20978" s="109"/>
      <c r="D20978" s="109"/>
      <c r="E20978" s="94"/>
      <c r="F20978" s="174"/>
      <c r="G20978" s="173"/>
      <c r="H20978" s="109"/>
      <c r="I20978" s="175"/>
    </row>
    <row r="20979" spans="1:9" x14ac:dyDescent="0.25">
      <c r="A20979" s="108"/>
      <c r="B20979" s="173"/>
      <c r="C20979" s="109"/>
      <c r="D20979" s="109"/>
      <c r="E20979" s="94"/>
      <c r="F20979" s="174"/>
      <c r="G20979" s="173"/>
      <c r="H20979" s="109"/>
      <c r="I20979" s="175"/>
    </row>
    <row r="20980" spans="1:9" x14ac:dyDescent="0.25">
      <c r="A20980" s="108"/>
      <c r="B20980" s="173"/>
      <c r="C20980" s="109"/>
      <c r="D20980" s="109"/>
      <c r="E20980" s="94"/>
      <c r="F20980" s="174"/>
      <c r="G20980" s="173"/>
      <c r="H20980" s="109"/>
      <c r="I20980" s="175"/>
    </row>
    <row r="20981" spans="1:9" x14ac:dyDescent="0.25">
      <c r="A20981" s="108"/>
      <c r="B20981" s="173"/>
      <c r="C20981" s="109"/>
      <c r="D20981" s="109"/>
      <c r="E20981" s="94"/>
      <c r="F20981" s="174"/>
      <c r="G20981" s="173"/>
      <c r="H20981" s="109"/>
      <c r="I20981" s="175"/>
    </row>
    <row r="20982" spans="1:9" x14ac:dyDescent="0.25">
      <c r="A20982" s="108"/>
      <c r="B20982" s="173"/>
      <c r="C20982" s="109"/>
      <c r="D20982" s="109"/>
      <c r="E20982" s="94"/>
      <c r="F20982" s="174"/>
      <c r="G20982" s="173"/>
      <c r="H20982" s="109"/>
      <c r="I20982" s="175"/>
    </row>
    <row r="20983" spans="1:9" x14ac:dyDescent="0.25">
      <c r="A20983" s="108"/>
      <c r="B20983" s="173"/>
      <c r="C20983" s="109"/>
      <c r="D20983" s="109"/>
      <c r="E20983" s="94"/>
      <c r="F20983" s="174"/>
      <c r="G20983" s="173"/>
      <c r="H20983" s="109"/>
      <c r="I20983" s="175"/>
    </row>
    <row r="20984" spans="1:9" x14ac:dyDescent="0.25">
      <c r="A20984" s="108"/>
      <c r="B20984" s="173"/>
      <c r="C20984" s="109"/>
      <c r="D20984" s="109"/>
      <c r="E20984" s="94"/>
      <c r="F20984" s="174"/>
      <c r="G20984" s="173"/>
      <c r="H20984" s="109"/>
      <c r="I20984" s="175"/>
    </row>
    <row r="20985" spans="1:9" x14ac:dyDescent="0.25">
      <c r="A20985" s="108"/>
      <c r="B20985" s="173"/>
      <c r="C20985" s="109"/>
      <c r="D20985" s="109"/>
      <c r="E20985" s="94"/>
      <c r="F20985" s="174"/>
      <c r="G20985" s="173"/>
      <c r="H20985" s="109"/>
      <c r="I20985" s="175"/>
    </row>
    <row r="20986" spans="1:9" x14ac:dyDescent="0.25">
      <c r="A20986" s="108"/>
      <c r="B20986" s="173"/>
      <c r="C20986" s="109"/>
      <c r="D20986" s="109"/>
      <c r="E20986" s="94"/>
      <c r="F20986" s="174"/>
      <c r="G20986" s="173"/>
      <c r="H20986" s="109"/>
      <c r="I20986" s="175"/>
    </row>
    <row r="20987" spans="1:9" x14ac:dyDescent="0.25">
      <c r="A20987" s="108"/>
      <c r="B20987" s="173"/>
      <c r="C20987" s="109"/>
      <c r="D20987" s="109"/>
      <c r="E20987" s="94"/>
      <c r="F20987" s="174"/>
      <c r="G20987" s="173"/>
      <c r="H20987" s="109"/>
      <c r="I20987" s="175"/>
    </row>
    <row r="20988" spans="1:9" x14ac:dyDescent="0.25">
      <c r="A20988" s="108"/>
      <c r="B20988" s="173"/>
      <c r="C20988" s="109"/>
      <c r="D20988" s="109"/>
      <c r="E20988" s="94"/>
      <c r="F20988" s="174"/>
      <c r="G20988" s="173"/>
      <c r="H20988" s="109"/>
      <c r="I20988" s="175"/>
    </row>
    <row r="20989" spans="1:9" x14ac:dyDescent="0.25">
      <c r="A20989" s="108"/>
      <c r="B20989" s="173"/>
      <c r="C20989" s="109"/>
      <c r="D20989" s="109"/>
      <c r="E20989" s="94"/>
      <c r="F20989" s="174"/>
      <c r="G20989" s="173"/>
      <c r="H20989" s="109"/>
      <c r="I20989" s="175"/>
    </row>
    <row r="20990" spans="1:9" x14ac:dyDescent="0.25">
      <c r="A20990" s="108"/>
      <c r="B20990" s="173"/>
      <c r="C20990" s="109"/>
      <c r="D20990" s="109"/>
      <c r="E20990" s="94"/>
      <c r="F20990" s="174"/>
      <c r="G20990" s="173"/>
      <c r="H20990" s="109"/>
      <c r="I20990" s="175"/>
    </row>
    <row r="20991" spans="1:9" x14ac:dyDescent="0.25">
      <c r="A20991" s="108"/>
      <c r="B20991" s="173"/>
      <c r="C20991" s="109"/>
      <c r="D20991" s="109"/>
      <c r="E20991" s="94"/>
      <c r="F20991" s="174"/>
      <c r="G20991" s="173"/>
      <c r="H20991" s="109"/>
      <c r="I20991" s="175"/>
    </row>
    <row r="20992" spans="1:9" x14ac:dyDescent="0.25">
      <c r="A20992" s="108"/>
      <c r="B20992" s="173"/>
      <c r="C20992" s="109"/>
      <c r="D20992" s="109"/>
      <c r="E20992" s="94"/>
      <c r="F20992" s="174"/>
      <c r="G20992" s="173"/>
      <c r="H20992" s="109"/>
      <c r="I20992" s="175"/>
    </row>
    <row r="20993" spans="1:9" x14ac:dyDescent="0.25">
      <c r="A20993" s="108"/>
      <c r="B20993" s="173"/>
      <c r="C20993" s="109"/>
      <c r="D20993" s="109"/>
      <c r="E20993" s="94"/>
      <c r="F20993" s="174"/>
      <c r="G20993" s="173"/>
      <c r="H20993" s="109"/>
      <c r="I20993" s="175"/>
    </row>
    <row r="20994" spans="1:9" x14ac:dyDescent="0.25">
      <c r="A20994" s="108"/>
      <c r="B20994" s="173"/>
      <c r="C20994" s="109"/>
      <c r="D20994" s="109"/>
      <c r="E20994" s="94"/>
      <c r="F20994" s="174"/>
      <c r="G20994" s="173"/>
      <c r="H20994" s="109"/>
      <c r="I20994" s="175"/>
    </row>
    <row r="20995" spans="1:9" x14ac:dyDescent="0.25">
      <c r="A20995" s="108"/>
      <c r="B20995" s="173"/>
      <c r="C20995" s="109"/>
      <c r="D20995" s="109"/>
      <c r="E20995" s="94"/>
      <c r="F20995" s="174"/>
      <c r="G20995" s="173"/>
      <c r="H20995" s="109"/>
      <c r="I20995" s="175"/>
    </row>
    <row r="20996" spans="1:9" x14ac:dyDescent="0.25">
      <c r="A20996" s="108"/>
      <c r="B20996" s="173"/>
      <c r="C20996" s="109"/>
      <c r="D20996" s="109"/>
      <c r="E20996" s="94"/>
      <c r="F20996" s="174"/>
      <c r="G20996" s="173"/>
      <c r="H20996" s="109"/>
      <c r="I20996" s="175"/>
    </row>
    <row r="20997" spans="1:9" x14ac:dyDescent="0.25">
      <c r="A20997" s="108"/>
      <c r="B20997" s="173"/>
      <c r="C20997" s="109"/>
      <c r="D20997" s="109"/>
      <c r="E20997" s="94"/>
      <c r="F20997" s="174"/>
      <c r="G20997" s="173"/>
      <c r="H20997" s="109"/>
      <c r="I20997" s="175"/>
    </row>
    <row r="20998" spans="1:9" x14ac:dyDescent="0.25">
      <c r="A20998" s="108"/>
      <c r="B20998" s="173"/>
      <c r="C20998" s="109"/>
      <c r="D20998" s="109"/>
      <c r="E20998" s="94"/>
      <c r="F20998" s="174"/>
      <c r="G20998" s="173"/>
      <c r="H20998" s="109"/>
      <c r="I20998" s="175"/>
    </row>
    <row r="20999" spans="1:9" x14ac:dyDescent="0.25">
      <c r="A20999" s="108"/>
      <c r="B20999" s="173"/>
      <c r="C20999" s="109"/>
      <c r="D20999" s="109"/>
      <c r="E20999" s="94"/>
      <c r="F20999" s="174"/>
      <c r="G20999" s="173"/>
      <c r="H20999" s="109"/>
      <c r="I20999" s="175"/>
    </row>
    <row r="21000" spans="1:9" x14ac:dyDescent="0.25">
      <c r="A21000" s="108"/>
      <c r="B21000" s="173"/>
      <c r="C21000" s="109"/>
      <c r="D21000" s="109"/>
      <c r="E21000" s="94"/>
      <c r="F21000" s="174"/>
      <c r="G21000" s="173"/>
      <c r="H21000" s="109"/>
      <c r="I21000" s="175"/>
    </row>
    <row r="21001" spans="1:9" x14ac:dyDescent="0.25">
      <c r="A21001" s="108"/>
      <c r="B21001" s="173"/>
      <c r="C21001" s="109"/>
      <c r="D21001" s="109"/>
      <c r="E21001" s="94"/>
      <c r="F21001" s="174"/>
      <c r="G21001" s="173"/>
      <c r="H21001" s="109"/>
      <c r="I21001" s="175"/>
    </row>
    <row r="21002" spans="1:9" x14ac:dyDescent="0.25">
      <c r="A21002" s="108"/>
      <c r="B21002" s="173"/>
      <c r="C21002" s="109"/>
      <c r="D21002" s="109"/>
      <c r="E21002" s="94"/>
      <c r="F21002" s="174"/>
      <c r="G21002" s="173"/>
      <c r="H21002" s="109"/>
      <c r="I21002" s="175"/>
    </row>
    <row r="21003" spans="1:9" x14ac:dyDescent="0.25">
      <c r="A21003" s="108"/>
      <c r="B21003" s="173"/>
      <c r="C21003" s="109"/>
      <c r="D21003" s="109"/>
      <c r="E21003" s="94"/>
      <c r="F21003" s="174"/>
      <c r="G21003" s="173"/>
      <c r="H21003" s="109"/>
      <c r="I21003" s="175"/>
    </row>
    <row r="21004" spans="1:9" x14ac:dyDescent="0.25">
      <c r="A21004" s="108"/>
      <c r="B21004" s="173"/>
      <c r="C21004" s="109"/>
      <c r="D21004" s="109"/>
      <c r="E21004" s="94"/>
      <c r="F21004" s="174"/>
      <c r="G21004" s="173"/>
      <c r="H21004" s="109"/>
      <c r="I21004" s="175"/>
    </row>
    <row r="21005" spans="1:9" x14ac:dyDescent="0.25">
      <c r="A21005" s="108"/>
      <c r="B21005" s="173"/>
      <c r="C21005" s="109"/>
      <c r="D21005" s="109"/>
      <c r="E21005" s="94"/>
      <c r="F21005" s="174"/>
      <c r="G21005" s="173"/>
      <c r="H21005" s="109"/>
      <c r="I21005" s="175"/>
    </row>
    <row r="21006" spans="1:9" x14ac:dyDescent="0.25">
      <c r="A21006" s="108"/>
      <c r="B21006" s="173"/>
      <c r="C21006" s="109"/>
      <c r="D21006" s="109"/>
      <c r="E21006" s="94"/>
      <c r="F21006" s="174"/>
      <c r="G21006" s="173"/>
      <c r="H21006" s="109"/>
      <c r="I21006" s="175"/>
    </row>
    <row r="21007" spans="1:9" x14ac:dyDescent="0.25">
      <c r="A21007" s="108"/>
      <c r="B21007" s="173"/>
      <c r="C21007" s="109"/>
      <c r="D21007" s="109"/>
      <c r="E21007" s="94"/>
      <c r="F21007" s="174"/>
      <c r="G21007" s="173"/>
      <c r="H21007" s="109"/>
      <c r="I21007" s="175"/>
    </row>
    <row r="21008" spans="1:9" x14ac:dyDescent="0.25">
      <c r="A21008" s="108"/>
      <c r="B21008" s="173"/>
      <c r="C21008" s="109"/>
      <c r="D21008" s="109"/>
      <c r="E21008" s="94"/>
      <c r="F21008" s="174"/>
      <c r="G21008" s="173"/>
      <c r="H21008" s="109"/>
      <c r="I21008" s="175"/>
    </row>
    <row r="21009" spans="1:9" x14ac:dyDescent="0.25">
      <c r="A21009" s="108"/>
      <c r="B21009" s="173"/>
      <c r="C21009" s="109"/>
      <c r="D21009" s="109"/>
      <c r="E21009" s="94"/>
      <c r="F21009" s="174"/>
      <c r="G21009" s="173"/>
      <c r="H21009" s="109"/>
      <c r="I21009" s="175"/>
    </row>
    <row r="21010" spans="1:9" x14ac:dyDescent="0.25">
      <c r="A21010" s="108"/>
      <c r="B21010" s="173"/>
      <c r="C21010" s="109"/>
      <c r="D21010" s="109"/>
      <c r="E21010" s="94"/>
      <c r="F21010" s="174"/>
      <c r="G21010" s="173"/>
      <c r="H21010" s="109"/>
      <c r="I21010" s="175"/>
    </row>
    <row r="21011" spans="1:9" x14ac:dyDescent="0.25">
      <c r="A21011" s="108"/>
      <c r="B21011" s="173"/>
      <c r="C21011" s="109"/>
      <c r="D21011" s="109"/>
      <c r="E21011" s="94"/>
      <c r="F21011" s="174"/>
      <c r="G21011" s="173"/>
      <c r="H21011" s="109"/>
      <c r="I21011" s="175"/>
    </row>
    <row r="21012" spans="1:9" x14ac:dyDescent="0.25">
      <c r="A21012" s="108"/>
      <c r="B21012" s="173"/>
      <c r="C21012" s="109"/>
      <c r="D21012" s="109"/>
      <c r="E21012" s="94"/>
      <c r="F21012" s="174"/>
      <c r="G21012" s="173"/>
      <c r="H21012" s="109"/>
      <c r="I21012" s="175"/>
    </row>
    <row r="21013" spans="1:9" x14ac:dyDescent="0.25">
      <c r="A21013" s="108"/>
      <c r="B21013" s="173"/>
      <c r="C21013" s="109"/>
      <c r="D21013" s="109"/>
      <c r="E21013" s="94"/>
      <c r="F21013" s="174"/>
      <c r="G21013" s="173"/>
      <c r="H21013" s="109"/>
      <c r="I21013" s="175"/>
    </row>
    <row r="21014" spans="1:9" x14ac:dyDescent="0.25">
      <c r="A21014" s="108"/>
      <c r="B21014" s="173"/>
      <c r="C21014" s="109"/>
      <c r="D21014" s="109"/>
      <c r="E21014" s="94"/>
      <c r="F21014" s="174"/>
      <c r="G21014" s="173"/>
      <c r="H21014" s="109"/>
      <c r="I21014" s="175"/>
    </row>
    <row r="21015" spans="1:9" x14ac:dyDescent="0.25">
      <c r="A21015" s="108"/>
      <c r="B21015" s="173"/>
      <c r="C21015" s="109"/>
      <c r="D21015" s="109"/>
      <c r="E21015" s="94"/>
      <c r="F21015" s="174"/>
      <c r="G21015" s="173"/>
      <c r="H21015" s="109"/>
      <c r="I21015" s="175"/>
    </row>
    <row r="21016" spans="1:9" x14ac:dyDescent="0.25">
      <c r="A21016" s="108"/>
      <c r="B21016" s="173"/>
      <c r="C21016" s="109"/>
      <c r="D21016" s="109"/>
      <c r="E21016" s="94"/>
      <c r="F21016" s="174"/>
      <c r="G21016" s="173"/>
      <c r="H21016" s="109"/>
      <c r="I21016" s="175"/>
    </row>
    <row r="21017" spans="1:9" x14ac:dyDescent="0.25">
      <c r="A21017" s="108"/>
      <c r="B21017" s="173"/>
      <c r="C21017" s="109"/>
      <c r="D21017" s="109"/>
      <c r="E21017" s="94"/>
      <c r="F21017" s="174"/>
      <c r="G21017" s="173"/>
      <c r="H21017" s="109"/>
      <c r="I21017" s="175"/>
    </row>
    <row r="21018" spans="1:9" x14ac:dyDescent="0.25">
      <c r="A21018" s="108"/>
      <c r="B21018" s="173"/>
      <c r="C21018" s="109"/>
      <c r="D21018" s="109"/>
      <c r="E21018" s="94"/>
      <c r="F21018" s="174"/>
      <c r="G21018" s="173"/>
      <c r="H21018" s="109"/>
      <c r="I21018" s="175"/>
    </row>
    <row r="21019" spans="1:9" x14ac:dyDescent="0.25">
      <c r="A21019" s="108"/>
      <c r="B21019" s="173"/>
      <c r="C21019" s="109"/>
      <c r="D21019" s="109"/>
      <c r="E21019" s="94"/>
      <c r="F21019" s="174"/>
      <c r="G21019" s="173"/>
      <c r="H21019" s="109"/>
      <c r="I21019" s="175"/>
    </row>
    <row r="21020" spans="1:9" x14ac:dyDescent="0.25">
      <c r="A21020" s="108"/>
      <c r="B21020" s="173"/>
      <c r="C21020" s="109"/>
      <c r="D21020" s="109"/>
      <c r="E21020" s="94"/>
      <c r="F21020" s="174"/>
      <c r="G21020" s="173"/>
      <c r="H21020" s="109"/>
      <c r="I21020" s="175"/>
    </row>
    <row r="21021" spans="1:9" x14ac:dyDescent="0.25">
      <c r="A21021" s="108"/>
      <c r="B21021" s="173"/>
      <c r="C21021" s="109"/>
      <c r="D21021" s="109"/>
      <c r="E21021" s="94"/>
      <c r="F21021" s="174"/>
      <c r="G21021" s="173"/>
      <c r="H21021" s="109"/>
      <c r="I21021" s="175"/>
    </row>
    <row r="21022" spans="1:9" x14ac:dyDescent="0.25">
      <c r="A21022" s="108"/>
      <c r="B21022" s="173"/>
      <c r="C21022" s="109"/>
      <c r="D21022" s="109"/>
      <c r="E21022" s="94"/>
      <c r="F21022" s="174"/>
      <c r="G21022" s="173"/>
      <c r="H21022" s="109"/>
      <c r="I21022" s="175"/>
    </row>
    <row r="21023" spans="1:9" x14ac:dyDescent="0.25">
      <c r="A21023" s="108"/>
      <c r="B21023" s="173"/>
      <c r="C21023" s="109"/>
      <c r="D21023" s="109"/>
      <c r="E21023" s="94"/>
      <c r="F21023" s="174"/>
      <c r="G21023" s="173"/>
      <c r="H21023" s="109"/>
      <c r="I21023" s="175"/>
    </row>
    <row r="21024" spans="1:9" x14ac:dyDescent="0.25">
      <c r="A21024" s="108"/>
      <c r="B21024" s="173"/>
      <c r="C21024" s="109"/>
      <c r="D21024" s="109"/>
      <c r="E21024" s="94"/>
      <c r="F21024" s="174"/>
      <c r="G21024" s="173"/>
      <c r="H21024" s="109"/>
      <c r="I21024" s="175"/>
    </row>
    <row r="21025" spans="1:9" x14ac:dyDescent="0.25">
      <c r="A21025" s="108"/>
      <c r="B21025" s="173"/>
      <c r="C21025" s="109"/>
      <c r="D21025" s="109"/>
      <c r="E21025" s="94"/>
      <c r="F21025" s="174"/>
      <c r="G21025" s="173"/>
      <c r="H21025" s="109"/>
      <c r="I21025" s="175"/>
    </row>
    <row r="21026" spans="1:9" x14ac:dyDescent="0.25">
      <c r="A21026" s="108"/>
      <c r="B21026" s="173"/>
      <c r="C21026" s="109"/>
      <c r="D21026" s="109"/>
      <c r="E21026" s="94"/>
      <c r="F21026" s="174"/>
      <c r="G21026" s="173"/>
      <c r="H21026" s="109"/>
      <c r="I21026" s="175"/>
    </row>
    <row r="21027" spans="1:9" x14ac:dyDescent="0.25">
      <c r="A21027" s="108"/>
      <c r="B21027" s="173"/>
      <c r="C21027" s="109"/>
      <c r="D21027" s="109"/>
      <c r="E21027" s="94"/>
      <c r="F21027" s="174"/>
      <c r="G21027" s="173"/>
      <c r="H21027" s="109"/>
      <c r="I21027" s="175"/>
    </row>
    <row r="21028" spans="1:9" x14ac:dyDescent="0.25">
      <c r="A21028" s="108"/>
      <c r="B21028" s="173"/>
      <c r="C21028" s="109"/>
      <c r="D21028" s="109"/>
      <c r="E21028" s="94"/>
      <c r="F21028" s="174"/>
      <c r="G21028" s="173"/>
      <c r="H21028" s="109"/>
      <c r="I21028" s="175"/>
    </row>
    <row r="21029" spans="1:9" x14ac:dyDescent="0.25">
      <c r="A21029" s="108"/>
      <c r="B21029" s="173"/>
      <c r="C21029" s="109"/>
      <c r="D21029" s="109"/>
      <c r="E21029" s="94"/>
      <c r="F21029" s="174"/>
      <c r="G21029" s="173"/>
      <c r="H21029" s="109"/>
      <c r="I21029" s="175"/>
    </row>
    <row r="21030" spans="1:9" x14ac:dyDescent="0.25">
      <c r="A21030" s="108"/>
      <c r="B21030" s="173"/>
      <c r="C21030" s="109"/>
      <c r="D21030" s="109"/>
      <c r="E21030" s="94"/>
      <c r="F21030" s="174"/>
      <c r="G21030" s="173"/>
      <c r="H21030" s="109"/>
      <c r="I21030" s="175"/>
    </row>
    <row r="21031" spans="1:9" x14ac:dyDescent="0.25">
      <c r="A21031" s="108"/>
      <c r="B21031" s="173"/>
      <c r="C21031" s="109"/>
      <c r="D21031" s="109"/>
      <c r="E21031" s="94"/>
      <c r="F21031" s="174"/>
      <c r="G21031" s="173"/>
      <c r="H21031" s="109"/>
      <c r="I21031" s="175"/>
    </row>
    <row r="21032" spans="1:9" x14ac:dyDescent="0.25">
      <c r="A21032" s="108"/>
      <c r="B21032" s="173"/>
      <c r="C21032" s="109"/>
      <c r="D21032" s="109"/>
      <c r="E21032" s="94"/>
      <c r="F21032" s="174"/>
      <c r="G21032" s="173"/>
      <c r="H21032" s="109"/>
      <c r="I21032" s="175"/>
    </row>
    <row r="21033" spans="1:9" x14ac:dyDescent="0.25">
      <c r="A21033" s="108"/>
      <c r="B21033" s="173"/>
      <c r="C21033" s="109"/>
      <c r="D21033" s="109"/>
      <c r="E21033" s="94"/>
      <c r="F21033" s="174"/>
      <c r="G21033" s="173"/>
      <c r="H21033" s="109"/>
      <c r="I21033" s="175"/>
    </row>
    <row r="21034" spans="1:9" x14ac:dyDescent="0.25">
      <c r="A21034" s="108"/>
      <c r="B21034" s="173"/>
      <c r="C21034" s="109"/>
      <c r="D21034" s="109"/>
      <c r="E21034" s="94"/>
      <c r="F21034" s="174"/>
      <c r="G21034" s="173"/>
      <c r="H21034" s="109"/>
      <c r="I21034" s="175"/>
    </row>
    <row r="21035" spans="1:9" x14ac:dyDescent="0.25">
      <c r="A21035" s="108"/>
      <c r="B21035" s="173"/>
      <c r="C21035" s="109"/>
      <c r="D21035" s="109"/>
      <c r="E21035" s="94"/>
      <c r="F21035" s="174"/>
      <c r="G21035" s="173"/>
      <c r="H21035" s="109"/>
      <c r="I21035" s="175"/>
    </row>
    <row r="21036" spans="1:9" x14ac:dyDescent="0.25">
      <c r="A21036" s="108"/>
      <c r="B21036" s="173"/>
      <c r="C21036" s="109"/>
      <c r="D21036" s="109"/>
      <c r="E21036" s="94"/>
      <c r="F21036" s="174"/>
      <c r="G21036" s="173"/>
      <c r="H21036" s="109"/>
      <c r="I21036" s="175"/>
    </row>
    <row r="21037" spans="1:9" x14ac:dyDescent="0.25">
      <c r="A21037" s="108"/>
      <c r="B21037" s="173"/>
      <c r="C21037" s="109"/>
      <c r="D21037" s="109"/>
      <c r="E21037" s="94"/>
      <c r="F21037" s="174"/>
      <c r="G21037" s="173"/>
      <c r="H21037" s="109"/>
      <c r="I21037" s="175"/>
    </row>
    <row r="21038" spans="1:9" x14ac:dyDescent="0.25">
      <c r="A21038" s="108"/>
      <c r="B21038" s="173"/>
      <c r="C21038" s="109"/>
      <c r="D21038" s="109"/>
      <c r="E21038" s="94"/>
      <c r="F21038" s="174"/>
      <c r="G21038" s="173"/>
      <c r="H21038" s="109"/>
      <c r="I21038" s="175"/>
    </row>
    <row r="21039" spans="1:9" x14ac:dyDescent="0.25">
      <c r="A21039" s="108"/>
      <c r="B21039" s="173"/>
      <c r="C21039" s="109"/>
      <c r="D21039" s="109"/>
      <c r="E21039" s="94"/>
      <c r="F21039" s="174"/>
      <c r="G21039" s="173"/>
      <c r="H21039" s="109"/>
      <c r="I21039" s="175"/>
    </row>
    <row r="21040" spans="1:9" x14ac:dyDescent="0.25">
      <c r="A21040" s="108"/>
      <c r="B21040" s="173"/>
      <c r="C21040" s="109"/>
      <c r="D21040" s="109"/>
      <c r="E21040" s="94"/>
      <c r="F21040" s="174"/>
      <c r="G21040" s="173"/>
      <c r="H21040" s="109"/>
      <c r="I21040" s="175"/>
    </row>
    <row r="21041" spans="1:9" x14ac:dyDescent="0.25">
      <c r="A21041" s="108"/>
      <c r="B21041" s="173"/>
      <c r="C21041" s="109"/>
      <c r="D21041" s="109"/>
      <c r="E21041" s="94"/>
      <c r="F21041" s="174"/>
      <c r="G21041" s="173"/>
      <c r="H21041" s="109"/>
      <c r="I21041" s="175"/>
    </row>
    <row r="21042" spans="1:9" x14ac:dyDescent="0.25">
      <c r="A21042" s="108"/>
      <c r="B21042" s="173"/>
      <c r="C21042" s="109"/>
      <c r="D21042" s="109"/>
      <c r="E21042" s="94"/>
      <c r="F21042" s="174"/>
      <c r="G21042" s="173"/>
      <c r="H21042" s="109"/>
      <c r="I21042" s="175"/>
    </row>
    <row r="21043" spans="1:9" x14ac:dyDescent="0.25">
      <c r="A21043" s="108"/>
      <c r="B21043" s="173"/>
      <c r="C21043" s="109"/>
      <c r="D21043" s="109"/>
      <c r="E21043" s="94"/>
      <c r="F21043" s="174"/>
      <c r="G21043" s="173"/>
      <c r="H21043" s="109"/>
      <c r="I21043" s="175"/>
    </row>
    <row r="21044" spans="1:9" x14ac:dyDescent="0.25">
      <c r="A21044" s="108"/>
      <c r="B21044" s="173"/>
      <c r="C21044" s="109"/>
      <c r="D21044" s="109"/>
      <c r="E21044" s="94"/>
      <c r="F21044" s="174"/>
      <c r="G21044" s="173"/>
      <c r="H21044" s="109"/>
      <c r="I21044" s="175"/>
    </row>
    <row r="21045" spans="1:9" x14ac:dyDescent="0.25">
      <c r="A21045" s="108"/>
      <c r="B21045" s="173"/>
      <c r="C21045" s="109"/>
      <c r="D21045" s="109"/>
      <c r="E21045" s="94"/>
      <c r="F21045" s="174"/>
      <c r="G21045" s="173"/>
      <c r="H21045" s="109"/>
      <c r="I21045" s="175"/>
    </row>
    <row r="21046" spans="1:9" x14ac:dyDescent="0.25">
      <c r="A21046" s="108"/>
      <c r="B21046" s="173"/>
      <c r="C21046" s="109"/>
      <c r="D21046" s="109"/>
      <c r="E21046" s="94"/>
      <c r="F21046" s="174"/>
      <c r="G21046" s="173"/>
      <c r="H21046" s="109"/>
      <c r="I21046" s="175"/>
    </row>
    <row r="21047" spans="1:9" x14ac:dyDescent="0.25">
      <c r="A21047" s="108"/>
      <c r="B21047" s="173"/>
      <c r="C21047" s="109"/>
      <c r="D21047" s="109"/>
      <c r="E21047" s="94"/>
      <c r="F21047" s="174"/>
      <c r="G21047" s="173"/>
      <c r="H21047" s="109"/>
      <c r="I21047" s="175"/>
    </row>
    <row r="21048" spans="1:9" x14ac:dyDescent="0.25">
      <c r="A21048" s="108"/>
      <c r="B21048" s="173"/>
      <c r="C21048" s="109"/>
      <c r="D21048" s="109"/>
      <c r="E21048" s="94"/>
      <c r="F21048" s="174"/>
      <c r="G21048" s="173"/>
      <c r="H21048" s="109"/>
      <c r="I21048" s="175"/>
    </row>
    <row r="21049" spans="1:9" x14ac:dyDescent="0.25">
      <c r="A21049" s="108"/>
      <c r="B21049" s="173"/>
      <c r="C21049" s="109"/>
      <c r="D21049" s="109"/>
      <c r="E21049" s="94"/>
      <c r="F21049" s="174"/>
      <c r="G21049" s="173"/>
      <c r="H21049" s="109"/>
      <c r="I21049" s="175"/>
    </row>
    <row r="21050" spans="1:9" x14ac:dyDescent="0.25">
      <c r="A21050" s="108"/>
      <c r="B21050" s="173"/>
      <c r="C21050" s="109"/>
      <c r="D21050" s="109"/>
      <c r="E21050" s="94"/>
      <c r="F21050" s="174"/>
      <c r="G21050" s="173"/>
      <c r="H21050" s="109"/>
      <c r="I21050" s="175"/>
    </row>
    <row r="21051" spans="1:9" x14ac:dyDescent="0.25">
      <c r="A21051" s="108"/>
      <c r="B21051" s="173"/>
      <c r="C21051" s="109"/>
      <c r="D21051" s="109"/>
      <c r="E21051" s="94"/>
      <c r="F21051" s="174"/>
      <c r="G21051" s="173"/>
      <c r="H21051" s="109"/>
      <c r="I21051" s="175"/>
    </row>
    <row r="21052" spans="1:9" x14ac:dyDescent="0.25">
      <c r="A21052" s="108"/>
      <c r="B21052" s="173"/>
      <c r="C21052" s="109"/>
      <c r="D21052" s="109"/>
      <c r="E21052" s="94"/>
      <c r="F21052" s="174"/>
      <c r="G21052" s="173"/>
      <c r="H21052" s="109"/>
      <c r="I21052" s="175"/>
    </row>
    <row r="21053" spans="1:9" x14ac:dyDescent="0.25">
      <c r="A21053" s="108"/>
      <c r="B21053" s="173"/>
      <c r="C21053" s="109"/>
      <c r="D21053" s="109"/>
      <c r="E21053" s="94"/>
      <c r="F21053" s="174"/>
      <c r="G21053" s="173"/>
      <c r="H21053" s="109"/>
      <c r="I21053" s="175"/>
    </row>
    <row r="21054" spans="1:9" x14ac:dyDescent="0.25">
      <c r="A21054" s="108"/>
      <c r="B21054" s="173"/>
      <c r="C21054" s="109"/>
      <c r="D21054" s="109"/>
      <c r="E21054" s="94"/>
      <c r="F21054" s="174"/>
      <c r="G21054" s="173"/>
      <c r="H21054" s="109"/>
      <c r="I21054" s="175"/>
    </row>
    <row r="21055" spans="1:9" x14ac:dyDescent="0.25">
      <c r="A21055" s="108"/>
      <c r="B21055" s="173"/>
      <c r="C21055" s="109"/>
      <c r="D21055" s="109"/>
      <c r="E21055" s="94"/>
      <c r="F21055" s="174"/>
      <c r="G21055" s="173"/>
      <c r="H21055" s="109"/>
      <c r="I21055" s="175"/>
    </row>
    <row r="21056" spans="1:9" x14ac:dyDescent="0.25">
      <c r="A21056" s="108"/>
      <c r="B21056" s="173"/>
      <c r="C21056" s="109"/>
      <c r="D21056" s="109"/>
      <c r="E21056" s="94"/>
      <c r="F21056" s="174"/>
      <c r="G21056" s="173"/>
      <c r="H21056" s="109"/>
      <c r="I21056" s="175"/>
    </row>
    <row r="21057" spans="1:9" x14ac:dyDescent="0.25">
      <c r="A21057" s="108"/>
      <c r="B21057" s="173"/>
      <c r="C21057" s="109"/>
      <c r="D21057" s="109"/>
      <c r="E21057" s="94"/>
      <c r="F21057" s="174"/>
      <c r="G21057" s="173"/>
      <c r="H21057" s="109"/>
      <c r="I21057" s="175"/>
    </row>
    <row r="21058" spans="1:9" x14ac:dyDescent="0.25">
      <c r="A21058" s="108"/>
      <c r="B21058" s="173"/>
      <c r="C21058" s="109"/>
      <c r="D21058" s="109"/>
      <c r="E21058" s="94"/>
      <c r="F21058" s="174"/>
      <c r="G21058" s="173"/>
      <c r="H21058" s="109"/>
      <c r="I21058" s="175"/>
    </row>
    <row r="21059" spans="1:9" x14ac:dyDescent="0.25">
      <c r="A21059" s="108"/>
      <c r="B21059" s="173"/>
      <c r="C21059" s="109"/>
      <c r="D21059" s="109"/>
      <c r="E21059" s="94"/>
      <c r="F21059" s="174"/>
      <c r="G21059" s="173"/>
      <c r="H21059" s="109"/>
      <c r="I21059" s="175"/>
    </row>
    <row r="21060" spans="1:9" x14ac:dyDescent="0.25">
      <c r="A21060" s="108"/>
      <c r="B21060" s="173"/>
      <c r="C21060" s="109"/>
      <c r="D21060" s="109"/>
      <c r="E21060" s="94"/>
      <c r="F21060" s="174"/>
      <c r="G21060" s="173"/>
      <c r="H21060" s="109"/>
      <c r="I21060" s="175"/>
    </row>
    <row r="21061" spans="1:9" x14ac:dyDescent="0.25">
      <c r="A21061" s="108"/>
      <c r="B21061" s="173"/>
      <c r="C21061" s="109"/>
      <c r="D21061" s="109"/>
      <c r="E21061" s="94"/>
      <c r="F21061" s="174"/>
      <c r="G21061" s="173"/>
      <c r="H21061" s="109"/>
      <c r="I21061" s="175"/>
    </row>
    <row r="21062" spans="1:9" x14ac:dyDescent="0.25">
      <c r="A21062" s="108"/>
      <c r="B21062" s="173"/>
      <c r="C21062" s="109"/>
      <c r="D21062" s="109"/>
      <c r="E21062" s="94"/>
      <c r="F21062" s="174"/>
      <c r="G21062" s="173"/>
      <c r="H21062" s="109"/>
      <c r="I21062" s="175"/>
    </row>
    <row r="21063" spans="1:9" x14ac:dyDescent="0.25">
      <c r="A21063" s="108"/>
      <c r="B21063" s="173"/>
      <c r="C21063" s="109"/>
      <c r="D21063" s="109"/>
      <c r="E21063" s="94"/>
      <c r="F21063" s="174"/>
      <c r="G21063" s="173"/>
      <c r="H21063" s="109"/>
      <c r="I21063" s="175"/>
    </row>
    <row r="21064" spans="1:9" x14ac:dyDescent="0.25">
      <c r="A21064" s="108"/>
      <c r="B21064" s="173"/>
      <c r="C21064" s="109"/>
      <c r="D21064" s="109"/>
      <c r="E21064" s="94"/>
      <c r="F21064" s="174"/>
      <c r="G21064" s="173"/>
      <c r="H21064" s="109"/>
      <c r="I21064" s="175"/>
    </row>
    <row r="21065" spans="1:9" x14ac:dyDescent="0.25">
      <c r="A21065" s="108"/>
      <c r="B21065" s="173"/>
      <c r="C21065" s="109"/>
      <c r="D21065" s="109"/>
      <c r="E21065" s="94"/>
      <c r="F21065" s="174"/>
      <c r="G21065" s="173"/>
      <c r="H21065" s="109"/>
      <c r="I21065" s="175"/>
    </row>
    <row r="21066" spans="1:9" x14ac:dyDescent="0.25">
      <c r="A21066" s="108"/>
      <c r="B21066" s="173"/>
      <c r="C21066" s="109"/>
      <c r="D21066" s="109"/>
      <c r="E21066" s="94"/>
      <c r="F21066" s="174"/>
      <c r="G21066" s="173"/>
      <c r="H21066" s="109"/>
      <c r="I21066" s="175"/>
    </row>
    <row r="21067" spans="1:9" x14ac:dyDescent="0.25">
      <c r="A21067" s="108"/>
      <c r="B21067" s="173"/>
      <c r="C21067" s="109"/>
      <c r="D21067" s="109"/>
      <c r="E21067" s="94"/>
      <c r="F21067" s="174"/>
      <c r="G21067" s="173"/>
      <c r="H21067" s="109"/>
      <c r="I21067" s="175"/>
    </row>
    <row r="21068" spans="1:9" x14ac:dyDescent="0.25">
      <c r="A21068" s="108"/>
      <c r="B21068" s="173"/>
      <c r="C21068" s="109"/>
      <c r="D21068" s="109"/>
      <c r="E21068" s="94"/>
      <c r="F21068" s="174"/>
      <c r="G21068" s="173"/>
      <c r="H21068" s="109"/>
      <c r="I21068" s="175"/>
    </row>
    <row r="21069" spans="1:9" x14ac:dyDescent="0.25">
      <c r="A21069" s="108"/>
      <c r="B21069" s="173"/>
      <c r="C21069" s="109"/>
      <c r="D21069" s="109"/>
      <c r="E21069" s="94"/>
      <c r="F21069" s="174"/>
      <c r="G21069" s="173"/>
      <c r="H21069" s="109"/>
      <c r="I21069" s="175"/>
    </row>
    <row r="21070" spans="1:9" x14ac:dyDescent="0.25">
      <c r="A21070" s="108"/>
      <c r="B21070" s="173"/>
      <c r="C21070" s="109"/>
      <c r="D21070" s="109"/>
      <c r="E21070" s="94"/>
      <c r="F21070" s="174"/>
      <c r="G21070" s="173"/>
      <c r="H21070" s="109"/>
      <c r="I21070" s="175"/>
    </row>
    <row r="21071" spans="1:9" x14ac:dyDescent="0.25">
      <c r="A21071" s="108"/>
      <c r="B21071" s="173"/>
      <c r="C21071" s="109"/>
      <c r="D21071" s="109"/>
      <c r="E21071" s="94"/>
      <c r="F21071" s="174"/>
      <c r="G21071" s="173"/>
      <c r="H21071" s="109"/>
      <c r="I21071" s="175"/>
    </row>
    <row r="21072" spans="1:9" x14ac:dyDescent="0.25">
      <c r="A21072" s="108"/>
      <c r="B21072" s="173"/>
      <c r="C21072" s="109"/>
      <c r="D21072" s="109"/>
      <c r="E21072" s="94"/>
      <c r="F21072" s="174"/>
      <c r="G21072" s="173"/>
      <c r="H21072" s="109"/>
      <c r="I21072" s="175"/>
    </row>
    <row r="21073" spans="1:9" x14ac:dyDescent="0.25">
      <c r="A21073" s="108"/>
      <c r="B21073" s="173"/>
      <c r="C21073" s="109"/>
      <c r="D21073" s="109"/>
      <c r="E21073" s="94"/>
      <c r="F21073" s="174"/>
      <c r="G21073" s="173"/>
      <c r="H21073" s="109"/>
      <c r="I21073" s="175"/>
    </row>
    <row r="21074" spans="1:9" x14ac:dyDescent="0.25">
      <c r="A21074" s="108"/>
      <c r="B21074" s="173"/>
      <c r="C21074" s="109"/>
      <c r="D21074" s="109"/>
      <c r="E21074" s="94"/>
      <c r="F21074" s="174"/>
      <c r="G21074" s="173"/>
      <c r="H21074" s="109"/>
      <c r="I21074" s="175"/>
    </row>
    <row r="21075" spans="1:9" x14ac:dyDescent="0.25">
      <c r="A21075" s="108"/>
      <c r="B21075" s="173"/>
      <c r="C21075" s="109"/>
      <c r="D21075" s="109"/>
      <c r="E21075" s="94"/>
      <c r="F21075" s="174"/>
      <c r="G21075" s="173"/>
      <c r="H21075" s="109"/>
      <c r="I21075" s="175"/>
    </row>
    <row r="21076" spans="1:9" x14ac:dyDescent="0.25">
      <c r="A21076" s="108"/>
      <c r="B21076" s="173"/>
      <c r="C21076" s="109"/>
      <c r="D21076" s="109"/>
      <c r="E21076" s="94"/>
      <c r="F21076" s="174"/>
      <c r="G21076" s="173"/>
      <c r="H21076" s="109"/>
      <c r="I21076" s="175"/>
    </row>
    <row r="21077" spans="1:9" x14ac:dyDescent="0.25">
      <c r="A21077" s="108"/>
      <c r="B21077" s="173"/>
      <c r="C21077" s="109"/>
      <c r="D21077" s="109"/>
      <c r="E21077" s="94"/>
      <c r="F21077" s="174"/>
      <c r="G21077" s="173"/>
      <c r="H21077" s="109"/>
      <c r="I21077" s="175"/>
    </row>
    <row r="21078" spans="1:9" x14ac:dyDescent="0.25">
      <c r="A21078" s="108"/>
      <c r="B21078" s="173"/>
      <c r="C21078" s="109"/>
      <c r="D21078" s="109"/>
      <c r="E21078" s="94"/>
      <c r="F21078" s="174"/>
      <c r="G21078" s="173"/>
      <c r="H21078" s="109"/>
      <c r="I21078" s="175"/>
    </row>
    <row r="21079" spans="1:9" x14ac:dyDescent="0.25">
      <c r="A21079" s="108"/>
      <c r="B21079" s="173"/>
      <c r="C21079" s="109"/>
      <c r="D21079" s="109"/>
      <c r="E21079" s="94"/>
      <c r="F21079" s="174"/>
      <c r="G21079" s="173"/>
      <c r="H21079" s="109"/>
      <c r="I21079" s="175"/>
    </row>
    <row r="21080" spans="1:9" x14ac:dyDescent="0.25">
      <c r="A21080" s="108"/>
      <c r="B21080" s="173"/>
      <c r="C21080" s="109"/>
      <c r="D21080" s="109"/>
      <c r="E21080" s="94"/>
      <c r="F21080" s="174"/>
      <c r="G21080" s="173"/>
      <c r="H21080" s="109"/>
      <c r="I21080" s="175"/>
    </row>
    <row r="21081" spans="1:9" x14ac:dyDescent="0.25">
      <c r="A21081" s="108"/>
      <c r="B21081" s="173"/>
      <c r="C21081" s="109"/>
      <c r="D21081" s="109"/>
      <c r="E21081" s="94"/>
      <c r="F21081" s="174"/>
      <c r="G21081" s="173"/>
      <c r="H21081" s="109"/>
      <c r="I21081" s="175"/>
    </row>
    <row r="21082" spans="1:9" x14ac:dyDescent="0.25">
      <c r="A21082" s="108"/>
      <c r="B21082" s="173"/>
      <c r="C21082" s="109"/>
      <c r="D21082" s="109"/>
      <c r="E21082" s="94"/>
      <c r="F21082" s="174"/>
      <c r="G21082" s="173"/>
      <c r="H21082" s="109"/>
      <c r="I21082" s="175"/>
    </row>
    <row r="21083" spans="1:9" x14ac:dyDescent="0.25">
      <c r="A21083" s="108"/>
      <c r="B21083" s="173"/>
      <c r="C21083" s="109"/>
      <c r="D21083" s="109"/>
      <c r="E21083" s="94"/>
      <c r="F21083" s="174"/>
      <c r="G21083" s="173"/>
      <c r="H21083" s="109"/>
      <c r="I21083" s="175"/>
    </row>
    <row r="21084" spans="1:9" x14ac:dyDescent="0.25">
      <c r="A21084" s="108"/>
      <c r="B21084" s="173"/>
      <c r="C21084" s="109"/>
      <c r="D21084" s="109"/>
      <c r="E21084" s="94"/>
      <c r="F21084" s="174"/>
      <c r="G21084" s="173"/>
      <c r="H21084" s="109"/>
      <c r="I21084" s="175"/>
    </row>
    <row r="21085" spans="1:9" x14ac:dyDescent="0.25">
      <c r="A21085" s="108"/>
      <c r="B21085" s="173"/>
      <c r="C21085" s="109"/>
      <c r="D21085" s="109"/>
      <c r="E21085" s="94"/>
      <c r="F21085" s="174"/>
      <c r="G21085" s="173"/>
      <c r="H21085" s="109"/>
      <c r="I21085" s="175"/>
    </row>
    <row r="21086" spans="1:9" x14ac:dyDescent="0.25">
      <c r="A21086" s="108"/>
      <c r="B21086" s="173"/>
      <c r="C21086" s="109"/>
      <c r="D21086" s="109"/>
      <c r="E21086" s="94"/>
      <c r="F21086" s="174"/>
      <c r="G21086" s="173"/>
      <c r="H21086" s="109"/>
      <c r="I21086" s="175"/>
    </row>
    <row r="21087" spans="1:9" x14ac:dyDescent="0.25">
      <c r="A21087" s="108"/>
      <c r="B21087" s="173"/>
      <c r="C21087" s="109"/>
      <c r="D21087" s="109"/>
      <c r="E21087" s="94"/>
      <c r="F21087" s="174"/>
      <c r="G21087" s="173"/>
      <c r="H21087" s="109"/>
      <c r="I21087" s="175"/>
    </row>
    <row r="21088" spans="1:9" x14ac:dyDescent="0.25">
      <c r="A21088" s="108"/>
      <c r="B21088" s="173"/>
      <c r="C21088" s="109"/>
      <c r="D21088" s="109"/>
      <c r="E21088" s="94"/>
      <c r="F21088" s="174"/>
      <c r="G21088" s="173"/>
      <c r="H21088" s="109"/>
      <c r="I21088" s="175"/>
    </row>
    <row r="21089" spans="1:9" x14ac:dyDescent="0.25">
      <c r="A21089" s="108"/>
      <c r="B21089" s="173"/>
      <c r="C21089" s="109"/>
      <c r="D21089" s="109"/>
      <c r="E21089" s="94"/>
      <c r="F21089" s="174"/>
      <c r="G21089" s="173"/>
      <c r="H21089" s="109"/>
      <c r="I21089" s="175"/>
    </row>
    <row r="21090" spans="1:9" x14ac:dyDescent="0.25">
      <c r="A21090" s="108"/>
      <c r="B21090" s="173"/>
      <c r="C21090" s="109"/>
      <c r="D21090" s="109"/>
      <c r="E21090" s="94"/>
      <c r="F21090" s="174"/>
      <c r="G21090" s="173"/>
      <c r="H21090" s="109"/>
      <c r="I21090" s="175"/>
    </row>
    <row r="21091" spans="1:9" x14ac:dyDescent="0.25">
      <c r="A21091" s="108"/>
      <c r="B21091" s="173"/>
      <c r="C21091" s="109"/>
      <c r="D21091" s="109"/>
      <c r="E21091" s="94"/>
      <c r="F21091" s="174"/>
      <c r="G21091" s="173"/>
      <c r="H21091" s="109"/>
      <c r="I21091" s="175"/>
    </row>
    <row r="21092" spans="1:9" x14ac:dyDescent="0.25">
      <c r="A21092" s="108"/>
      <c r="B21092" s="173"/>
      <c r="C21092" s="109"/>
      <c r="D21092" s="109"/>
      <c r="E21092" s="94"/>
      <c r="F21092" s="174"/>
      <c r="G21092" s="173"/>
      <c r="H21092" s="109"/>
      <c r="I21092" s="175"/>
    </row>
    <row r="21093" spans="1:9" x14ac:dyDescent="0.25">
      <c r="A21093" s="108"/>
      <c r="B21093" s="173"/>
      <c r="C21093" s="109"/>
      <c r="D21093" s="109"/>
      <c r="E21093" s="94"/>
      <c r="F21093" s="174"/>
      <c r="G21093" s="173"/>
      <c r="H21093" s="109"/>
      <c r="I21093" s="175"/>
    </row>
    <row r="21094" spans="1:9" x14ac:dyDescent="0.25">
      <c r="A21094" s="108"/>
      <c r="B21094" s="173"/>
      <c r="C21094" s="109"/>
      <c r="D21094" s="109"/>
      <c r="E21094" s="94"/>
      <c r="F21094" s="174"/>
      <c r="G21094" s="173"/>
      <c r="H21094" s="109"/>
      <c r="I21094" s="175"/>
    </row>
    <row r="21095" spans="1:9" x14ac:dyDescent="0.25">
      <c r="A21095" s="108"/>
      <c r="B21095" s="173"/>
      <c r="C21095" s="109"/>
      <c r="D21095" s="109"/>
      <c r="E21095" s="94"/>
      <c r="F21095" s="174"/>
      <c r="G21095" s="173"/>
      <c r="H21095" s="109"/>
      <c r="I21095" s="175"/>
    </row>
    <row r="21096" spans="1:9" x14ac:dyDescent="0.25">
      <c r="A21096" s="108"/>
      <c r="B21096" s="173"/>
      <c r="C21096" s="109"/>
      <c r="D21096" s="109"/>
      <c r="E21096" s="94"/>
      <c r="F21096" s="174"/>
      <c r="G21096" s="173"/>
      <c r="H21096" s="109"/>
      <c r="I21096" s="175"/>
    </row>
    <row r="21097" spans="1:9" x14ac:dyDescent="0.25">
      <c r="A21097" s="108"/>
      <c r="B21097" s="173"/>
      <c r="C21097" s="109"/>
      <c r="D21097" s="109"/>
      <c r="E21097" s="94"/>
      <c r="F21097" s="174"/>
      <c r="G21097" s="173"/>
      <c r="H21097" s="109"/>
      <c r="I21097" s="175"/>
    </row>
    <row r="21098" spans="1:9" x14ac:dyDescent="0.25">
      <c r="A21098" s="108"/>
      <c r="B21098" s="173"/>
      <c r="C21098" s="109"/>
      <c r="D21098" s="109"/>
      <c r="E21098" s="94"/>
      <c r="F21098" s="174"/>
      <c r="G21098" s="173"/>
      <c r="H21098" s="109"/>
      <c r="I21098" s="175"/>
    </row>
    <row r="21099" spans="1:9" x14ac:dyDescent="0.25">
      <c r="A21099" s="108"/>
      <c r="B21099" s="173"/>
      <c r="C21099" s="109"/>
      <c r="D21099" s="109"/>
      <c r="E21099" s="94"/>
      <c r="F21099" s="174"/>
      <c r="G21099" s="173"/>
      <c r="H21099" s="109"/>
      <c r="I21099" s="175"/>
    </row>
    <row r="21100" spans="1:9" x14ac:dyDescent="0.25">
      <c r="A21100" s="108"/>
      <c r="B21100" s="173"/>
      <c r="C21100" s="109"/>
      <c r="D21100" s="109"/>
      <c r="E21100" s="94"/>
      <c r="F21100" s="174"/>
      <c r="G21100" s="173"/>
      <c r="H21100" s="109"/>
      <c r="I21100" s="175"/>
    </row>
    <row r="21101" spans="1:9" x14ac:dyDescent="0.25">
      <c r="A21101" s="108"/>
      <c r="B21101" s="173"/>
      <c r="C21101" s="109"/>
      <c r="D21101" s="109"/>
      <c r="E21101" s="94"/>
      <c r="F21101" s="174"/>
      <c r="G21101" s="173"/>
      <c r="H21101" s="109"/>
      <c r="I21101" s="175"/>
    </row>
    <row r="21102" spans="1:9" x14ac:dyDescent="0.25">
      <c r="A21102" s="108"/>
      <c r="B21102" s="173"/>
      <c r="C21102" s="109"/>
      <c r="D21102" s="109"/>
      <c r="E21102" s="94"/>
      <c r="F21102" s="174"/>
      <c r="G21102" s="173"/>
      <c r="H21102" s="109"/>
      <c r="I21102" s="175"/>
    </row>
    <row r="21103" spans="1:9" x14ac:dyDescent="0.25">
      <c r="A21103" s="108"/>
      <c r="B21103" s="173"/>
      <c r="C21103" s="109"/>
      <c r="D21103" s="109"/>
      <c r="E21103" s="94"/>
      <c r="F21103" s="174"/>
      <c r="G21103" s="173"/>
      <c r="H21103" s="109"/>
      <c r="I21103" s="175"/>
    </row>
    <row r="21104" spans="1:9" x14ac:dyDescent="0.25">
      <c r="A21104" s="108"/>
      <c r="B21104" s="173"/>
      <c r="C21104" s="109"/>
      <c r="D21104" s="109"/>
      <c r="E21104" s="94"/>
      <c r="F21104" s="174"/>
      <c r="G21104" s="173"/>
      <c r="H21104" s="109"/>
      <c r="I21104" s="175"/>
    </row>
    <row r="21105" spans="1:9" x14ac:dyDescent="0.25">
      <c r="A21105" s="108"/>
      <c r="B21105" s="173"/>
      <c r="C21105" s="109"/>
      <c r="D21105" s="109"/>
      <c r="E21105" s="94"/>
      <c r="F21105" s="174"/>
      <c r="G21105" s="173"/>
      <c r="H21105" s="109"/>
      <c r="I21105" s="175"/>
    </row>
    <row r="21106" spans="1:9" x14ac:dyDescent="0.25">
      <c r="A21106" s="108"/>
      <c r="B21106" s="173"/>
      <c r="C21106" s="109"/>
      <c r="D21106" s="109"/>
      <c r="E21106" s="94"/>
      <c r="F21106" s="174"/>
      <c r="G21106" s="173"/>
      <c r="H21106" s="109"/>
      <c r="I21106" s="175"/>
    </row>
    <row r="21107" spans="1:9" x14ac:dyDescent="0.25">
      <c r="A21107" s="108"/>
      <c r="B21107" s="173"/>
      <c r="C21107" s="109"/>
      <c r="D21107" s="109"/>
      <c r="E21107" s="94"/>
      <c r="F21107" s="174"/>
      <c r="G21107" s="173"/>
      <c r="H21107" s="109"/>
      <c r="I21107" s="175"/>
    </row>
    <row r="21108" spans="1:9" x14ac:dyDescent="0.25">
      <c r="A21108" s="108"/>
      <c r="B21108" s="173"/>
      <c r="C21108" s="109"/>
      <c r="D21108" s="109"/>
      <c r="E21108" s="94"/>
      <c r="F21108" s="174"/>
      <c r="G21108" s="173"/>
      <c r="H21108" s="109"/>
      <c r="I21108" s="175"/>
    </row>
    <row r="21109" spans="1:9" x14ac:dyDescent="0.25">
      <c r="A21109" s="108"/>
      <c r="B21109" s="173"/>
      <c r="C21109" s="109"/>
      <c r="D21109" s="109"/>
      <c r="E21109" s="94"/>
      <c r="F21109" s="174"/>
      <c r="G21109" s="173"/>
      <c r="H21109" s="109"/>
      <c r="I21109" s="175"/>
    </row>
    <row r="21110" spans="1:9" x14ac:dyDescent="0.25">
      <c r="A21110" s="108"/>
      <c r="B21110" s="173"/>
      <c r="C21110" s="109"/>
      <c r="D21110" s="109"/>
      <c r="E21110" s="94"/>
      <c r="F21110" s="174"/>
      <c r="G21110" s="173"/>
      <c r="H21110" s="109"/>
      <c r="I21110" s="175"/>
    </row>
    <row r="21111" spans="1:9" x14ac:dyDescent="0.25">
      <c r="A21111" s="108"/>
      <c r="B21111" s="173"/>
      <c r="C21111" s="109"/>
      <c r="D21111" s="109"/>
      <c r="E21111" s="94"/>
      <c r="F21111" s="174"/>
      <c r="G21111" s="173"/>
      <c r="H21111" s="109"/>
      <c r="I21111" s="175"/>
    </row>
    <row r="21112" spans="1:9" x14ac:dyDescent="0.25">
      <c r="A21112" s="108"/>
      <c r="B21112" s="173"/>
      <c r="C21112" s="109"/>
      <c r="D21112" s="109"/>
      <c r="E21112" s="94"/>
      <c r="F21112" s="174"/>
      <c r="G21112" s="173"/>
      <c r="H21112" s="109"/>
      <c r="I21112" s="175"/>
    </row>
    <row r="21113" spans="1:9" x14ac:dyDescent="0.25">
      <c r="A21113" s="108"/>
      <c r="B21113" s="173"/>
      <c r="C21113" s="109"/>
      <c r="D21113" s="109"/>
      <c r="E21113" s="94"/>
      <c r="F21113" s="174"/>
      <c r="G21113" s="173"/>
      <c r="H21113" s="109"/>
      <c r="I21113" s="175"/>
    </row>
    <row r="21114" spans="1:9" x14ac:dyDescent="0.25">
      <c r="A21114" s="108"/>
      <c r="B21114" s="173"/>
      <c r="C21114" s="109"/>
      <c r="D21114" s="109"/>
      <c r="E21114" s="94"/>
      <c r="F21114" s="174"/>
      <c r="G21114" s="173"/>
      <c r="H21114" s="109"/>
      <c r="I21114" s="175"/>
    </row>
    <row r="21115" spans="1:9" x14ac:dyDescent="0.25">
      <c r="A21115" s="108"/>
      <c r="B21115" s="173"/>
      <c r="C21115" s="109"/>
      <c r="D21115" s="109"/>
      <c r="E21115" s="94"/>
      <c r="F21115" s="174"/>
      <c r="G21115" s="173"/>
      <c r="H21115" s="109"/>
      <c r="I21115" s="175"/>
    </row>
    <row r="21116" spans="1:9" x14ac:dyDescent="0.25">
      <c r="A21116" s="108"/>
      <c r="B21116" s="173"/>
      <c r="C21116" s="109"/>
      <c r="D21116" s="109"/>
      <c r="E21116" s="94"/>
      <c r="F21116" s="174"/>
      <c r="G21116" s="173"/>
      <c r="H21116" s="109"/>
      <c r="I21116" s="175"/>
    </row>
    <row r="21117" spans="1:9" x14ac:dyDescent="0.25">
      <c r="A21117" s="108"/>
      <c r="B21117" s="173"/>
      <c r="C21117" s="109"/>
      <c r="D21117" s="109"/>
      <c r="E21117" s="94"/>
      <c r="F21117" s="174"/>
      <c r="G21117" s="173"/>
      <c r="H21117" s="109"/>
      <c r="I21117" s="175"/>
    </row>
    <row r="21118" spans="1:9" x14ac:dyDescent="0.25">
      <c r="A21118" s="108"/>
      <c r="B21118" s="173"/>
      <c r="C21118" s="109"/>
      <c r="D21118" s="109"/>
      <c r="E21118" s="94"/>
      <c r="F21118" s="174"/>
      <c r="G21118" s="173"/>
      <c r="H21118" s="109"/>
      <c r="I21118" s="175"/>
    </row>
    <row r="21119" spans="1:9" x14ac:dyDescent="0.25">
      <c r="A21119" s="108"/>
      <c r="B21119" s="173"/>
      <c r="C21119" s="109"/>
      <c r="D21119" s="109"/>
      <c r="E21119" s="94"/>
      <c r="F21119" s="174"/>
      <c r="G21119" s="173"/>
      <c r="H21119" s="109"/>
      <c r="I21119" s="175"/>
    </row>
    <row r="21120" spans="1:9" x14ac:dyDescent="0.25">
      <c r="A21120" s="108"/>
      <c r="B21120" s="173"/>
      <c r="C21120" s="109"/>
      <c r="D21120" s="109"/>
      <c r="E21120" s="94"/>
      <c r="F21120" s="174"/>
      <c r="G21120" s="173"/>
      <c r="H21120" s="109"/>
      <c r="I21120" s="175"/>
    </row>
    <row r="21121" spans="1:9" x14ac:dyDescent="0.25">
      <c r="A21121" s="108"/>
      <c r="B21121" s="173"/>
      <c r="C21121" s="109"/>
      <c r="D21121" s="109"/>
      <c r="E21121" s="94"/>
      <c r="F21121" s="174"/>
      <c r="G21121" s="173"/>
      <c r="H21121" s="109"/>
      <c r="I21121" s="175"/>
    </row>
    <row r="21122" spans="1:9" x14ac:dyDescent="0.25">
      <c r="A21122" s="108"/>
      <c r="B21122" s="173"/>
      <c r="C21122" s="109"/>
      <c r="D21122" s="109"/>
      <c r="E21122" s="94"/>
      <c r="F21122" s="174"/>
      <c r="G21122" s="173"/>
      <c r="H21122" s="109"/>
      <c r="I21122" s="175"/>
    </row>
    <row r="21123" spans="1:9" x14ac:dyDescent="0.25">
      <c r="A21123" s="108"/>
      <c r="B21123" s="173"/>
      <c r="C21123" s="109"/>
      <c r="D21123" s="109"/>
      <c r="E21123" s="94"/>
      <c r="F21123" s="174"/>
      <c r="G21123" s="173"/>
      <c r="H21123" s="109"/>
      <c r="I21123" s="175"/>
    </row>
    <row r="21124" spans="1:9" x14ac:dyDescent="0.25">
      <c r="A21124" s="108"/>
      <c r="B21124" s="173"/>
      <c r="C21124" s="109"/>
      <c r="D21124" s="109"/>
      <c r="E21124" s="94"/>
      <c r="F21124" s="174"/>
      <c r="G21124" s="173"/>
      <c r="H21124" s="109"/>
      <c r="I21124" s="175"/>
    </row>
    <row r="21125" spans="1:9" x14ac:dyDescent="0.25">
      <c r="A21125" s="108"/>
      <c r="B21125" s="173"/>
      <c r="C21125" s="109"/>
      <c r="D21125" s="109"/>
      <c r="E21125" s="94"/>
      <c r="F21125" s="174"/>
      <c r="G21125" s="173"/>
      <c r="H21125" s="109"/>
      <c r="I21125" s="175"/>
    </row>
    <row r="21126" spans="1:9" x14ac:dyDescent="0.25">
      <c r="A21126" s="108"/>
      <c r="B21126" s="173"/>
      <c r="C21126" s="109"/>
      <c r="D21126" s="109"/>
      <c r="E21126" s="94"/>
      <c r="F21126" s="174"/>
      <c r="G21126" s="173"/>
      <c r="H21126" s="109"/>
      <c r="I21126" s="175"/>
    </row>
    <row r="21127" spans="1:9" x14ac:dyDescent="0.25">
      <c r="A21127" s="108"/>
      <c r="B21127" s="173"/>
      <c r="C21127" s="109"/>
      <c r="D21127" s="109"/>
      <c r="E21127" s="94"/>
      <c r="F21127" s="174"/>
      <c r="G21127" s="173"/>
      <c r="H21127" s="109"/>
      <c r="I21127" s="175"/>
    </row>
    <row r="21128" spans="1:9" x14ac:dyDescent="0.25">
      <c r="A21128" s="108"/>
      <c r="B21128" s="173"/>
      <c r="C21128" s="109"/>
      <c r="D21128" s="109"/>
      <c r="E21128" s="94"/>
      <c r="F21128" s="174"/>
      <c r="G21128" s="173"/>
      <c r="H21128" s="109"/>
      <c r="I21128" s="175"/>
    </row>
    <row r="21129" spans="1:9" x14ac:dyDescent="0.25">
      <c r="A21129" s="108"/>
      <c r="B21129" s="173"/>
      <c r="C21129" s="109"/>
      <c r="D21129" s="109"/>
      <c r="E21129" s="94"/>
      <c r="F21129" s="174"/>
      <c r="G21129" s="173"/>
      <c r="H21129" s="109"/>
      <c r="I21129" s="175"/>
    </row>
    <row r="21130" spans="1:9" x14ac:dyDescent="0.25">
      <c r="A21130" s="108"/>
      <c r="B21130" s="173"/>
      <c r="C21130" s="109"/>
      <c r="D21130" s="109"/>
      <c r="E21130" s="94"/>
      <c r="F21130" s="174"/>
      <c r="G21130" s="173"/>
      <c r="H21130" s="109"/>
      <c r="I21130" s="175"/>
    </row>
    <row r="21131" spans="1:9" x14ac:dyDescent="0.25">
      <c r="A21131" s="108"/>
      <c r="B21131" s="173"/>
      <c r="C21131" s="109"/>
      <c r="D21131" s="109"/>
      <c r="E21131" s="94"/>
      <c r="F21131" s="174"/>
      <c r="G21131" s="173"/>
      <c r="H21131" s="109"/>
      <c r="I21131" s="175"/>
    </row>
    <row r="21132" spans="1:9" x14ac:dyDescent="0.25">
      <c r="A21132" s="108"/>
      <c r="B21132" s="173"/>
      <c r="C21132" s="109"/>
      <c r="D21132" s="109"/>
      <c r="E21132" s="94"/>
      <c r="F21132" s="174"/>
      <c r="G21132" s="173"/>
      <c r="H21132" s="109"/>
      <c r="I21132" s="175"/>
    </row>
    <row r="21133" spans="1:9" x14ac:dyDescent="0.25">
      <c r="A21133" s="108"/>
      <c r="B21133" s="173"/>
      <c r="C21133" s="109"/>
      <c r="D21133" s="109"/>
      <c r="E21133" s="94"/>
      <c r="F21133" s="174"/>
      <c r="G21133" s="173"/>
      <c r="H21133" s="109"/>
      <c r="I21133" s="175"/>
    </row>
    <row r="21134" spans="1:9" x14ac:dyDescent="0.25">
      <c r="A21134" s="108"/>
      <c r="B21134" s="173"/>
      <c r="C21134" s="109"/>
      <c r="D21134" s="109"/>
      <c r="E21134" s="94"/>
      <c r="F21134" s="174"/>
      <c r="G21134" s="173"/>
      <c r="H21134" s="109"/>
      <c r="I21134" s="175"/>
    </row>
    <row r="21135" spans="1:9" x14ac:dyDescent="0.25">
      <c r="A21135" s="108"/>
      <c r="B21135" s="173"/>
      <c r="C21135" s="109"/>
      <c r="D21135" s="109"/>
      <c r="E21135" s="94"/>
      <c r="F21135" s="174"/>
      <c r="G21135" s="173"/>
      <c r="H21135" s="109"/>
      <c r="I21135" s="175"/>
    </row>
    <row r="21136" spans="1:9" x14ac:dyDescent="0.25">
      <c r="A21136" s="108"/>
      <c r="B21136" s="173"/>
      <c r="C21136" s="109"/>
      <c r="D21136" s="109"/>
      <c r="E21136" s="94"/>
      <c r="F21136" s="174"/>
      <c r="G21136" s="173"/>
      <c r="H21136" s="109"/>
      <c r="I21136" s="175"/>
    </row>
    <row r="21137" spans="1:9" x14ac:dyDescent="0.25">
      <c r="A21137" s="108"/>
      <c r="B21137" s="173"/>
      <c r="C21137" s="109"/>
      <c r="D21137" s="109"/>
      <c r="E21137" s="94"/>
      <c r="F21137" s="174"/>
      <c r="G21137" s="173"/>
      <c r="H21137" s="109"/>
      <c r="I21137" s="175"/>
    </row>
    <row r="21138" spans="1:9" x14ac:dyDescent="0.25">
      <c r="A21138" s="108"/>
      <c r="B21138" s="173"/>
      <c r="C21138" s="109"/>
      <c r="D21138" s="109"/>
      <c r="E21138" s="94"/>
      <c r="F21138" s="174"/>
      <c r="G21138" s="173"/>
      <c r="H21138" s="109"/>
      <c r="I21138" s="175"/>
    </row>
    <row r="21139" spans="1:9" x14ac:dyDescent="0.25">
      <c r="A21139" s="108"/>
      <c r="B21139" s="173"/>
      <c r="C21139" s="109"/>
      <c r="D21139" s="109"/>
      <c r="E21139" s="94"/>
      <c r="F21139" s="174"/>
      <c r="G21139" s="173"/>
      <c r="H21139" s="109"/>
      <c r="I21139" s="175"/>
    </row>
    <row r="21140" spans="1:9" x14ac:dyDescent="0.25">
      <c r="A21140" s="108"/>
      <c r="B21140" s="173"/>
      <c r="C21140" s="109"/>
      <c r="D21140" s="109"/>
      <c r="E21140" s="94"/>
      <c r="F21140" s="174"/>
      <c r="G21140" s="173"/>
      <c r="H21140" s="109"/>
      <c r="I21140" s="175"/>
    </row>
    <row r="21141" spans="1:9" x14ac:dyDescent="0.25">
      <c r="A21141" s="108"/>
      <c r="B21141" s="173"/>
      <c r="C21141" s="109"/>
      <c r="D21141" s="109"/>
      <c r="E21141" s="94"/>
      <c r="F21141" s="174"/>
      <c r="G21141" s="173"/>
      <c r="H21141" s="109"/>
      <c r="I21141" s="175"/>
    </row>
    <row r="21142" spans="1:9" x14ac:dyDescent="0.25">
      <c r="A21142" s="108"/>
      <c r="B21142" s="173"/>
      <c r="C21142" s="109"/>
      <c r="D21142" s="109"/>
      <c r="E21142" s="94"/>
      <c r="F21142" s="174"/>
      <c r="G21142" s="173"/>
      <c r="H21142" s="109"/>
      <c r="I21142" s="175"/>
    </row>
    <row r="21143" spans="1:9" x14ac:dyDescent="0.25">
      <c r="A21143" s="108"/>
      <c r="B21143" s="173"/>
      <c r="C21143" s="109"/>
      <c r="D21143" s="109"/>
      <c r="E21143" s="94"/>
      <c r="F21143" s="174"/>
      <c r="G21143" s="173"/>
      <c r="H21143" s="109"/>
      <c r="I21143" s="175"/>
    </row>
    <row r="21144" spans="1:9" x14ac:dyDescent="0.25">
      <c r="A21144" s="108"/>
      <c r="B21144" s="173"/>
      <c r="C21144" s="109"/>
      <c r="D21144" s="109"/>
      <c r="E21144" s="94"/>
      <c r="F21144" s="174"/>
      <c r="G21144" s="173"/>
      <c r="H21144" s="109"/>
      <c r="I21144" s="175"/>
    </row>
    <row r="21145" spans="1:9" x14ac:dyDescent="0.25">
      <c r="A21145" s="108"/>
      <c r="B21145" s="173"/>
      <c r="C21145" s="109"/>
      <c r="D21145" s="109"/>
      <c r="E21145" s="94"/>
      <c r="F21145" s="174"/>
      <c r="G21145" s="173"/>
      <c r="H21145" s="109"/>
      <c r="I21145" s="175"/>
    </row>
    <row r="21146" spans="1:9" x14ac:dyDescent="0.25">
      <c r="A21146" s="108"/>
      <c r="B21146" s="173"/>
      <c r="C21146" s="109"/>
      <c r="D21146" s="109"/>
      <c r="E21146" s="94"/>
      <c r="F21146" s="174"/>
      <c r="G21146" s="173"/>
      <c r="H21146" s="109"/>
      <c r="I21146" s="175"/>
    </row>
    <row r="21147" spans="1:9" x14ac:dyDescent="0.25">
      <c r="A21147" s="108"/>
      <c r="B21147" s="173"/>
      <c r="C21147" s="109"/>
      <c r="D21147" s="109"/>
      <c r="E21147" s="94"/>
      <c r="F21147" s="174"/>
      <c r="G21147" s="173"/>
      <c r="H21147" s="109"/>
      <c r="I21147" s="175"/>
    </row>
    <row r="21148" spans="1:9" x14ac:dyDescent="0.25">
      <c r="A21148" s="108"/>
      <c r="B21148" s="173"/>
      <c r="C21148" s="109"/>
      <c r="D21148" s="109"/>
      <c r="E21148" s="94"/>
      <c r="F21148" s="174"/>
      <c r="G21148" s="173"/>
      <c r="H21148" s="109"/>
      <c r="I21148" s="175"/>
    </row>
    <row r="21149" spans="1:9" x14ac:dyDescent="0.25">
      <c r="A21149" s="108"/>
      <c r="B21149" s="173"/>
      <c r="C21149" s="109"/>
      <c r="D21149" s="109"/>
      <c r="E21149" s="94"/>
      <c r="F21149" s="174"/>
      <c r="G21149" s="173"/>
      <c r="H21149" s="109"/>
      <c r="I21149" s="175"/>
    </row>
    <row r="21150" spans="1:9" x14ac:dyDescent="0.25">
      <c r="A21150" s="108"/>
      <c r="B21150" s="173"/>
      <c r="C21150" s="109"/>
      <c r="D21150" s="109"/>
      <c r="E21150" s="94"/>
      <c r="F21150" s="174"/>
      <c r="G21150" s="173"/>
      <c r="H21150" s="109"/>
      <c r="I21150" s="175"/>
    </row>
    <row r="21151" spans="1:9" x14ac:dyDescent="0.25">
      <c r="A21151" s="108"/>
      <c r="B21151" s="173"/>
      <c r="C21151" s="109"/>
      <c r="D21151" s="109"/>
      <c r="E21151" s="94"/>
      <c r="F21151" s="174"/>
      <c r="G21151" s="173"/>
      <c r="H21151" s="109"/>
      <c r="I21151" s="175"/>
    </row>
    <row r="21152" spans="1:9" x14ac:dyDescent="0.25">
      <c r="A21152" s="108"/>
      <c r="B21152" s="173"/>
      <c r="C21152" s="109"/>
      <c r="D21152" s="109"/>
      <c r="E21152" s="94"/>
      <c r="F21152" s="174"/>
      <c r="G21152" s="173"/>
      <c r="H21152" s="109"/>
      <c r="I21152" s="175"/>
    </row>
    <row r="21153" spans="1:9" x14ac:dyDescent="0.25">
      <c r="A21153" s="108"/>
      <c r="B21153" s="173"/>
      <c r="C21153" s="109"/>
      <c r="D21153" s="109"/>
      <c r="E21153" s="94"/>
      <c r="F21153" s="174"/>
      <c r="G21153" s="173"/>
      <c r="H21153" s="109"/>
      <c r="I21153" s="175"/>
    </row>
    <row r="21154" spans="1:9" x14ac:dyDescent="0.25">
      <c r="A21154" s="108"/>
      <c r="B21154" s="173"/>
      <c r="C21154" s="109"/>
      <c r="D21154" s="109"/>
      <c r="E21154" s="94"/>
      <c r="F21154" s="174"/>
      <c r="G21154" s="173"/>
      <c r="H21154" s="109"/>
      <c r="I21154" s="175"/>
    </row>
    <row r="21155" spans="1:9" x14ac:dyDescent="0.25">
      <c r="A21155" s="108"/>
      <c r="B21155" s="173"/>
      <c r="C21155" s="109"/>
      <c r="D21155" s="109"/>
      <c r="E21155" s="94"/>
      <c r="F21155" s="174"/>
      <c r="G21155" s="173"/>
      <c r="H21155" s="109"/>
      <c r="I21155" s="175"/>
    </row>
    <row r="21156" spans="1:9" x14ac:dyDescent="0.25">
      <c r="A21156" s="108"/>
      <c r="B21156" s="173"/>
      <c r="C21156" s="109"/>
      <c r="D21156" s="109"/>
      <c r="E21156" s="94"/>
      <c r="F21156" s="174"/>
      <c r="G21156" s="173"/>
      <c r="H21156" s="109"/>
      <c r="I21156" s="175"/>
    </row>
    <row r="21157" spans="1:9" x14ac:dyDescent="0.25">
      <c r="A21157" s="108"/>
      <c r="B21157" s="173"/>
      <c r="C21157" s="109"/>
      <c r="D21157" s="109"/>
      <c r="E21157" s="94"/>
      <c r="F21157" s="174"/>
      <c r="G21157" s="173"/>
      <c r="H21157" s="109"/>
      <c r="I21157" s="175"/>
    </row>
    <row r="21158" spans="1:9" x14ac:dyDescent="0.25">
      <c r="A21158" s="108"/>
      <c r="B21158" s="173"/>
      <c r="C21158" s="109"/>
      <c r="D21158" s="109"/>
      <c r="E21158" s="94"/>
      <c r="F21158" s="174"/>
      <c r="G21158" s="173"/>
      <c r="H21158" s="109"/>
      <c r="I21158" s="175"/>
    </row>
    <row r="21159" spans="1:9" x14ac:dyDescent="0.25">
      <c r="A21159" s="108"/>
      <c r="B21159" s="173"/>
      <c r="C21159" s="109"/>
      <c r="D21159" s="109"/>
      <c r="E21159" s="94"/>
      <c r="F21159" s="174"/>
      <c r="G21159" s="173"/>
      <c r="H21159" s="109"/>
      <c r="I21159" s="175"/>
    </row>
    <row r="21160" spans="1:9" x14ac:dyDescent="0.25">
      <c r="A21160" s="108"/>
      <c r="B21160" s="173"/>
      <c r="C21160" s="109"/>
      <c r="D21160" s="109"/>
      <c r="E21160" s="94"/>
      <c r="F21160" s="174"/>
      <c r="G21160" s="173"/>
      <c r="H21160" s="109"/>
      <c r="I21160" s="175"/>
    </row>
    <row r="21161" spans="1:9" x14ac:dyDescent="0.25">
      <c r="A21161" s="108"/>
      <c r="B21161" s="173"/>
      <c r="C21161" s="109"/>
      <c r="D21161" s="109"/>
      <c r="E21161" s="94"/>
      <c r="F21161" s="174"/>
      <c r="G21161" s="173"/>
      <c r="H21161" s="109"/>
      <c r="I21161" s="175"/>
    </row>
    <row r="21162" spans="1:9" x14ac:dyDescent="0.25">
      <c r="A21162" s="108"/>
      <c r="B21162" s="173"/>
      <c r="C21162" s="109"/>
      <c r="D21162" s="109"/>
      <c r="E21162" s="94"/>
      <c r="F21162" s="174"/>
      <c r="G21162" s="173"/>
      <c r="H21162" s="109"/>
      <c r="I21162" s="175"/>
    </row>
    <row r="21163" spans="1:9" x14ac:dyDescent="0.25">
      <c r="A21163" s="108"/>
      <c r="B21163" s="173"/>
      <c r="C21163" s="109"/>
      <c r="D21163" s="109"/>
      <c r="E21163" s="94"/>
      <c r="F21163" s="174"/>
      <c r="G21163" s="173"/>
      <c r="H21163" s="109"/>
      <c r="I21163" s="175"/>
    </row>
    <row r="21164" spans="1:9" x14ac:dyDescent="0.25">
      <c r="A21164" s="108"/>
      <c r="B21164" s="173"/>
      <c r="C21164" s="109"/>
      <c r="D21164" s="109"/>
      <c r="E21164" s="94"/>
      <c r="F21164" s="174"/>
      <c r="G21164" s="173"/>
      <c r="H21164" s="109"/>
      <c r="I21164" s="175"/>
    </row>
    <row r="21165" spans="1:9" x14ac:dyDescent="0.25">
      <c r="A21165" s="108"/>
      <c r="B21165" s="173"/>
      <c r="C21165" s="109"/>
      <c r="D21165" s="109"/>
      <c r="E21165" s="94"/>
      <c r="F21165" s="174"/>
      <c r="G21165" s="173"/>
      <c r="H21165" s="109"/>
      <c r="I21165" s="175"/>
    </row>
    <row r="21166" spans="1:9" x14ac:dyDescent="0.25">
      <c r="A21166" s="108"/>
      <c r="B21166" s="173"/>
      <c r="C21166" s="109"/>
      <c r="D21166" s="109"/>
      <c r="E21166" s="94"/>
      <c r="F21166" s="174"/>
      <c r="G21166" s="173"/>
      <c r="H21166" s="109"/>
      <c r="I21166" s="175"/>
    </row>
    <row r="21167" spans="1:9" x14ac:dyDescent="0.25">
      <c r="A21167" s="108"/>
      <c r="B21167" s="173"/>
      <c r="C21167" s="109"/>
      <c r="D21167" s="109"/>
      <c r="E21167" s="94"/>
      <c r="F21167" s="174"/>
      <c r="G21167" s="173"/>
      <c r="H21167" s="109"/>
      <c r="I21167" s="175"/>
    </row>
    <row r="21168" spans="1:9" x14ac:dyDescent="0.25">
      <c r="A21168" s="108"/>
      <c r="B21168" s="173"/>
      <c r="C21168" s="109"/>
      <c r="D21168" s="109"/>
      <c r="E21168" s="94"/>
      <c r="F21168" s="174"/>
      <c r="G21168" s="173"/>
      <c r="H21168" s="109"/>
      <c r="I21168" s="175"/>
    </row>
    <row r="21169" spans="1:9" x14ac:dyDescent="0.25">
      <c r="A21169" s="108"/>
      <c r="B21169" s="173"/>
      <c r="C21169" s="109"/>
      <c r="D21169" s="109"/>
      <c r="E21169" s="94"/>
      <c r="F21169" s="174"/>
      <c r="G21169" s="173"/>
      <c r="H21169" s="109"/>
      <c r="I21169" s="175"/>
    </row>
    <row r="21170" spans="1:9" x14ac:dyDescent="0.25">
      <c r="A21170" s="108"/>
      <c r="B21170" s="173"/>
      <c r="C21170" s="109"/>
      <c r="D21170" s="109"/>
      <c r="E21170" s="94"/>
      <c r="F21170" s="174"/>
      <c r="G21170" s="173"/>
      <c r="H21170" s="109"/>
      <c r="I21170" s="175"/>
    </row>
    <row r="21171" spans="1:9" x14ac:dyDescent="0.25">
      <c r="A21171" s="108"/>
      <c r="B21171" s="173"/>
      <c r="C21171" s="109"/>
      <c r="D21171" s="109"/>
      <c r="E21171" s="94"/>
      <c r="F21171" s="174"/>
      <c r="G21171" s="173"/>
      <c r="H21171" s="109"/>
      <c r="I21171" s="175"/>
    </row>
    <row r="21172" spans="1:9" x14ac:dyDescent="0.25">
      <c r="A21172" s="108"/>
      <c r="B21172" s="173"/>
      <c r="C21172" s="109"/>
      <c r="D21172" s="109"/>
      <c r="E21172" s="94"/>
      <c r="F21172" s="174"/>
      <c r="G21172" s="173"/>
      <c r="H21172" s="109"/>
      <c r="I21172" s="175"/>
    </row>
    <row r="21173" spans="1:9" x14ac:dyDescent="0.25">
      <c r="A21173" s="108"/>
      <c r="B21173" s="173"/>
      <c r="C21173" s="109"/>
      <c r="D21173" s="109"/>
      <c r="E21173" s="94"/>
      <c r="F21173" s="174"/>
      <c r="G21173" s="173"/>
      <c r="H21173" s="109"/>
      <c r="I21173" s="175"/>
    </row>
    <row r="21174" spans="1:9" x14ac:dyDescent="0.25">
      <c r="A21174" s="108"/>
      <c r="B21174" s="173"/>
      <c r="C21174" s="109"/>
      <c r="D21174" s="109"/>
      <c r="E21174" s="94"/>
      <c r="F21174" s="174"/>
      <c r="G21174" s="173"/>
      <c r="H21174" s="109"/>
      <c r="I21174" s="175"/>
    </row>
    <row r="21175" spans="1:9" x14ac:dyDescent="0.25">
      <c r="A21175" s="108"/>
      <c r="B21175" s="173"/>
      <c r="C21175" s="109"/>
      <c r="D21175" s="109"/>
      <c r="E21175" s="94"/>
      <c r="F21175" s="174"/>
      <c r="G21175" s="173"/>
      <c r="H21175" s="109"/>
      <c r="I21175" s="175"/>
    </row>
    <row r="21176" spans="1:9" x14ac:dyDescent="0.25">
      <c r="A21176" s="108"/>
      <c r="B21176" s="173"/>
      <c r="C21176" s="109"/>
      <c r="D21176" s="109"/>
      <c r="E21176" s="94"/>
      <c r="F21176" s="174"/>
      <c r="G21176" s="173"/>
      <c r="H21176" s="109"/>
      <c r="I21176" s="175"/>
    </row>
    <row r="21177" spans="1:9" x14ac:dyDescent="0.25">
      <c r="A21177" s="108"/>
      <c r="B21177" s="173"/>
      <c r="C21177" s="109"/>
      <c r="D21177" s="109"/>
      <c r="E21177" s="94"/>
      <c r="F21177" s="174"/>
      <c r="G21177" s="173"/>
      <c r="H21177" s="109"/>
      <c r="I21177" s="175"/>
    </row>
    <row r="21178" spans="1:9" x14ac:dyDescent="0.25">
      <c r="A21178" s="108"/>
      <c r="B21178" s="173"/>
      <c r="C21178" s="109"/>
      <c r="D21178" s="109"/>
      <c r="E21178" s="94"/>
      <c r="F21178" s="174"/>
      <c r="G21178" s="173"/>
      <c r="H21178" s="109"/>
      <c r="I21178" s="175"/>
    </row>
    <row r="21179" spans="1:9" x14ac:dyDescent="0.25">
      <c r="A21179" s="108"/>
      <c r="B21179" s="173"/>
      <c r="C21179" s="109"/>
      <c r="D21179" s="109"/>
      <c r="E21179" s="94"/>
      <c r="F21179" s="174"/>
      <c r="G21179" s="173"/>
      <c r="H21179" s="109"/>
      <c r="I21179" s="175"/>
    </row>
    <row r="21180" spans="1:9" x14ac:dyDescent="0.25">
      <c r="A21180" s="108"/>
      <c r="B21180" s="173"/>
      <c r="C21180" s="109"/>
      <c r="D21180" s="109"/>
      <c r="E21180" s="94"/>
      <c r="F21180" s="174"/>
      <c r="G21180" s="173"/>
      <c r="H21180" s="109"/>
      <c r="I21180" s="175"/>
    </row>
    <row r="21181" spans="1:9" x14ac:dyDescent="0.25">
      <c r="A21181" s="108"/>
      <c r="B21181" s="173"/>
      <c r="C21181" s="109"/>
      <c r="D21181" s="109"/>
      <c r="E21181" s="94"/>
      <c r="F21181" s="174"/>
      <c r="G21181" s="173"/>
      <c r="H21181" s="109"/>
      <c r="I21181" s="175"/>
    </row>
    <row r="21182" spans="1:9" x14ac:dyDescent="0.25">
      <c r="A21182" s="108"/>
      <c r="B21182" s="173"/>
      <c r="C21182" s="109"/>
      <c r="D21182" s="109"/>
      <c r="E21182" s="94"/>
      <c r="F21182" s="174"/>
      <c r="G21182" s="173"/>
      <c r="H21182" s="109"/>
      <c r="I21182" s="175"/>
    </row>
    <row r="21183" spans="1:9" x14ac:dyDescent="0.25">
      <c r="A21183" s="108"/>
      <c r="B21183" s="173"/>
      <c r="C21183" s="109"/>
      <c r="D21183" s="109"/>
      <c r="E21183" s="94"/>
      <c r="F21183" s="174"/>
      <c r="G21183" s="173"/>
      <c r="H21183" s="109"/>
      <c r="I21183" s="175"/>
    </row>
    <row r="21184" spans="1:9" x14ac:dyDescent="0.25">
      <c r="A21184" s="108"/>
      <c r="B21184" s="173"/>
      <c r="C21184" s="109"/>
      <c r="D21184" s="109"/>
      <c r="E21184" s="94"/>
      <c r="F21184" s="174"/>
      <c r="G21184" s="173"/>
      <c r="H21184" s="109"/>
      <c r="I21184" s="175"/>
    </row>
    <row r="21185" spans="1:9" x14ac:dyDescent="0.25">
      <c r="A21185" s="108"/>
      <c r="B21185" s="173"/>
      <c r="C21185" s="109"/>
      <c r="D21185" s="109"/>
      <c r="E21185" s="94"/>
      <c r="F21185" s="174"/>
      <c r="G21185" s="173"/>
      <c r="H21185" s="109"/>
      <c r="I21185" s="175"/>
    </row>
    <row r="21186" spans="1:9" x14ac:dyDescent="0.25">
      <c r="A21186" s="108"/>
      <c r="B21186" s="173"/>
      <c r="C21186" s="109"/>
      <c r="D21186" s="109"/>
      <c r="E21186" s="94"/>
      <c r="F21186" s="174"/>
      <c r="G21186" s="173"/>
      <c r="H21186" s="109"/>
      <c r="I21186" s="175"/>
    </row>
    <row r="21187" spans="1:9" x14ac:dyDescent="0.25">
      <c r="A21187" s="108"/>
      <c r="B21187" s="173"/>
      <c r="C21187" s="109"/>
      <c r="D21187" s="109"/>
      <c r="E21187" s="94"/>
      <c r="F21187" s="174"/>
      <c r="G21187" s="173"/>
      <c r="H21187" s="109"/>
      <c r="I21187" s="175"/>
    </row>
    <row r="21188" spans="1:9" x14ac:dyDescent="0.25">
      <c r="A21188" s="108"/>
      <c r="B21188" s="173"/>
      <c r="C21188" s="109"/>
      <c r="D21188" s="109"/>
      <c r="E21188" s="94"/>
      <c r="F21188" s="174"/>
      <c r="G21188" s="173"/>
      <c r="H21188" s="109"/>
      <c r="I21188" s="175"/>
    </row>
    <row r="21189" spans="1:9" x14ac:dyDescent="0.25">
      <c r="A21189" s="108"/>
      <c r="B21189" s="173"/>
      <c r="C21189" s="109"/>
      <c r="D21189" s="109"/>
      <c r="E21189" s="94"/>
      <c r="F21189" s="174"/>
      <c r="G21189" s="173"/>
      <c r="H21189" s="109"/>
      <c r="I21189" s="175"/>
    </row>
    <row r="21190" spans="1:9" x14ac:dyDescent="0.25">
      <c r="A21190" s="108"/>
      <c r="B21190" s="173"/>
      <c r="C21190" s="109"/>
      <c r="D21190" s="109"/>
      <c r="E21190" s="94"/>
      <c r="F21190" s="174"/>
      <c r="G21190" s="173"/>
      <c r="H21190" s="109"/>
      <c r="I21190" s="175"/>
    </row>
    <row r="21191" spans="1:9" x14ac:dyDescent="0.25">
      <c r="A21191" s="108"/>
      <c r="B21191" s="173"/>
      <c r="C21191" s="109"/>
      <c r="D21191" s="109"/>
      <c r="E21191" s="94"/>
      <c r="F21191" s="174"/>
      <c r="G21191" s="173"/>
      <c r="H21191" s="109"/>
      <c r="I21191" s="175"/>
    </row>
    <row r="21192" spans="1:9" x14ac:dyDescent="0.25">
      <c r="A21192" s="108"/>
      <c r="B21192" s="173"/>
      <c r="C21192" s="109"/>
      <c r="D21192" s="109"/>
      <c r="E21192" s="94"/>
      <c r="F21192" s="174"/>
      <c r="G21192" s="173"/>
      <c r="H21192" s="109"/>
      <c r="I21192" s="175"/>
    </row>
    <row r="21193" spans="1:9" x14ac:dyDescent="0.25">
      <c r="A21193" s="108"/>
      <c r="B21193" s="173"/>
      <c r="C21193" s="109"/>
      <c r="D21193" s="109"/>
      <c r="E21193" s="94"/>
      <c r="F21193" s="174"/>
      <c r="G21193" s="173"/>
      <c r="H21193" s="109"/>
      <c r="I21193" s="175"/>
    </row>
    <row r="21194" spans="1:9" x14ac:dyDescent="0.25">
      <c r="A21194" s="108"/>
      <c r="B21194" s="173"/>
      <c r="C21194" s="109"/>
      <c r="D21194" s="109"/>
      <c r="E21194" s="94"/>
      <c r="F21194" s="174"/>
      <c r="G21194" s="173"/>
      <c r="H21194" s="109"/>
      <c r="I21194" s="175"/>
    </row>
    <row r="21195" spans="1:9" x14ac:dyDescent="0.25">
      <c r="A21195" s="108"/>
      <c r="B21195" s="173"/>
      <c r="C21195" s="109"/>
      <c r="D21195" s="109"/>
      <c r="E21195" s="94"/>
      <c r="F21195" s="174"/>
      <c r="G21195" s="173"/>
      <c r="H21195" s="109"/>
      <c r="I21195" s="175"/>
    </row>
    <row r="21196" spans="1:9" x14ac:dyDescent="0.25">
      <c r="A21196" s="108"/>
      <c r="B21196" s="173"/>
      <c r="C21196" s="109"/>
      <c r="D21196" s="109"/>
      <c r="E21196" s="94"/>
      <c r="F21196" s="174"/>
      <c r="G21196" s="173"/>
      <c r="H21196" s="109"/>
      <c r="I21196" s="175"/>
    </row>
    <row r="21197" spans="1:9" x14ac:dyDescent="0.25">
      <c r="A21197" s="108"/>
      <c r="B21197" s="173"/>
      <c r="C21197" s="109"/>
      <c r="D21197" s="109"/>
      <c r="E21197" s="94"/>
      <c r="F21197" s="174"/>
      <c r="G21197" s="173"/>
      <c r="H21197" s="109"/>
      <c r="I21197" s="175"/>
    </row>
    <row r="21198" spans="1:9" x14ac:dyDescent="0.25">
      <c r="A21198" s="108"/>
      <c r="B21198" s="173"/>
      <c r="C21198" s="109"/>
      <c r="D21198" s="109"/>
      <c r="E21198" s="94"/>
      <c r="F21198" s="174"/>
      <c r="G21198" s="173"/>
      <c r="H21198" s="109"/>
      <c r="I21198" s="175"/>
    </row>
    <row r="21199" spans="1:9" x14ac:dyDescent="0.25">
      <c r="A21199" s="108"/>
      <c r="B21199" s="173"/>
      <c r="C21199" s="109"/>
      <c r="D21199" s="109"/>
      <c r="E21199" s="94"/>
      <c r="F21199" s="174"/>
      <c r="G21199" s="173"/>
      <c r="H21199" s="109"/>
      <c r="I21199" s="175"/>
    </row>
    <row r="21200" spans="1:9" x14ac:dyDescent="0.25">
      <c r="A21200" s="108"/>
      <c r="B21200" s="173"/>
      <c r="C21200" s="109"/>
      <c r="D21200" s="109"/>
      <c r="E21200" s="94"/>
      <c r="F21200" s="174"/>
      <c r="G21200" s="173"/>
      <c r="H21200" s="109"/>
      <c r="I21200" s="175"/>
    </row>
    <row r="21201" spans="1:9" x14ac:dyDescent="0.25">
      <c r="A21201" s="108"/>
      <c r="B21201" s="173"/>
      <c r="C21201" s="109"/>
      <c r="D21201" s="109"/>
      <c r="E21201" s="94"/>
      <c r="F21201" s="174"/>
      <c r="G21201" s="173"/>
      <c r="H21201" s="109"/>
      <c r="I21201" s="175"/>
    </row>
    <row r="21202" spans="1:9" x14ac:dyDescent="0.25">
      <c r="A21202" s="108"/>
      <c r="B21202" s="173"/>
      <c r="C21202" s="109"/>
      <c r="D21202" s="109"/>
      <c r="E21202" s="94"/>
      <c r="F21202" s="174"/>
      <c r="G21202" s="173"/>
      <c r="H21202" s="109"/>
      <c r="I21202" s="175"/>
    </row>
    <row r="21203" spans="1:9" x14ac:dyDescent="0.25">
      <c r="A21203" s="108"/>
      <c r="B21203" s="173"/>
      <c r="C21203" s="109"/>
      <c r="D21203" s="109"/>
      <c r="E21203" s="94"/>
      <c r="F21203" s="174"/>
      <c r="G21203" s="173"/>
      <c r="H21203" s="109"/>
      <c r="I21203" s="175"/>
    </row>
    <row r="21204" spans="1:9" x14ac:dyDescent="0.25">
      <c r="A21204" s="108"/>
      <c r="B21204" s="173"/>
      <c r="C21204" s="109"/>
      <c r="D21204" s="109"/>
      <c r="E21204" s="94"/>
      <c r="F21204" s="174"/>
      <c r="G21204" s="173"/>
      <c r="H21204" s="109"/>
      <c r="I21204" s="175"/>
    </row>
    <row r="21205" spans="1:9" x14ac:dyDescent="0.25">
      <c r="A21205" s="108"/>
      <c r="B21205" s="173"/>
      <c r="C21205" s="109"/>
      <c r="D21205" s="109"/>
      <c r="E21205" s="94"/>
      <c r="F21205" s="174"/>
      <c r="G21205" s="173"/>
      <c r="H21205" s="109"/>
      <c r="I21205" s="175"/>
    </row>
    <row r="21206" spans="1:9" x14ac:dyDescent="0.25">
      <c r="A21206" s="108"/>
      <c r="B21206" s="173"/>
      <c r="C21206" s="109"/>
      <c r="D21206" s="109"/>
      <c r="E21206" s="94"/>
      <c r="F21206" s="174"/>
      <c r="G21206" s="173"/>
      <c r="H21206" s="109"/>
      <c r="I21206" s="175"/>
    </row>
    <row r="21207" spans="1:9" x14ac:dyDescent="0.25">
      <c r="A21207" s="108"/>
      <c r="B21207" s="173"/>
      <c r="C21207" s="109"/>
      <c r="D21207" s="109"/>
      <c r="E21207" s="94"/>
      <c r="F21207" s="174"/>
      <c r="G21207" s="173"/>
      <c r="H21207" s="109"/>
      <c r="I21207" s="175"/>
    </row>
    <row r="21208" spans="1:9" x14ac:dyDescent="0.25">
      <c r="A21208" s="108"/>
      <c r="B21208" s="173"/>
      <c r="C21208" s="109"/>
      <c r="D21208" s="109"/>
      <c r="E21208" s="94"/>
      <c r="F21208" s="174"/>
      <c r="G21208" s="173"/>
      <c r="H21208" s="109"/>
      <c r="I21208" s="175"/>
    </row>
    <row r="21209" spans="1:9" x14ac:dyDescent="0.25">
      <c r="A21209" s="108"/>
      <c r="B21209" s="173"/>
      <c r="C21209" s="109"/>
      <c r="D21209" s="109"/>
      <c r="E21209" s="94"/>
      <c r="F21209" s="174"/>
      <c r="G21209" s="173"/>
      <c r="H21209" s="109"/>
      <c r="I21209" s="175"/>
    </row>
    <row r="21210" spans="1:9" x14ac:dyDescent="0.25">
      <c r="A21210" s="108"/>
      <c r="B21210" s="173"/>
      <c r="C21210" s="109"/>
      <c r="D21210" s="109"/>
      <c r="E21210" s="94"/>
      <c r="F21210" s="174"/>
      <c r="G21210" s="173"/>
      <c r="H21210" s="109"/>
      <c r="I21210" s="175"/>
    </row>
    <row r="21211" spans="1:9" x14ac:dyDescent="0.25">
      <c r="A21211" s="108"/>
      <c r="B21211" s="173"/>
      <c r="C21211" s="109"/>
      <c r="D21211" s="109"/>
      <c r="E21211" s="94"/>
      <c r="F21211" s="174"/>
      <c r="G21211" s="173"/>
      <c r="H21211" s="109"/>
      <c r="I21211" s="175"/>
    </row>
    <row r="21212" spans="1:9" x14ac:dyDescent="0.25">
      <c r="A21212" s="108"/>
      <c r="B21212" s="173"/>
      <c r="C21212" s="109"/>
      <c r="D21212" s="109"/>
      <c r="E21212" s="94"/>
      <c r="F21212" s="174"/>
      <c r="G21212" s="173"/>
      <c r="H21212" s="109"/>
      <c r="I21212" s="175"/>
    </row>
    <row r="21213" spans="1:9" x14ac:dyDescent="0.25">
      <c r="A21213" s="108"/>
      <c r="B21213" s="173"/>
      <c r="C21213" s="109"/>
      <c r="D21213" s="109"/>
      <c r="E21213" s="94"/>
      <c r="F21213" s="174"/>
      <c r="G21213" s="173"/>
      <c r="H21213" s="109"/>
      <c r="I21213" s="175"/>
    </row>
    <row r="21214" spans="1:9" x14ac:dyDescent="0.25">
      <c r="A21214" s="108"/>
      <c r="B21214" s="173"/>
      <c r="C21214" s="109"/>
      <c r="D21214" s="109"/>
      <c r="E21214" s="94"/>
      <c r="F21214" s="174"/>
      <c r="G21214" s="173"/>
      <c r="H21214" s="109"/>
      <c r="I21214" s="175"/>
    </row>
    <row r="21215" spans="1:9" x14ac:dyDescent="0.25">
      <c r="A21215" s="108"/>
      <c r="B21215" s="173"/>
      <c r="C21215" s="109"/>
      <c r="D21215" s="109"/>
      <c r="E21215" s="94"/>
      <c r="F21215" s="174"/>
      <c r="G21215" s="173"/>
      <c r="H21215" s="109"/>
      <c r="I21215" s="175"/>
    </row>
    <row r="21216" spans="1:9" x14ac:dyDescent="0.25">
      <c r="A21216" s="108"/>
      <c r="B21216" s="173"/>
      <c r="C21216" s="109"/>
      <c r="D21216" s="109"/>
      <c r="E21216" s="94"/>
      <c r="F21216" s="174"/>
      <c r="G21216" s="173"/>
      <c r="H21216" s="109"/>
      <c r="I21216" s="175"/>
    </row>
    <row r="21217" spans="1:9" x14ac:dyDescent="0.25">
      <c r="A21217" s="108"/>
      <c r="B21217" s="173"/>
      <c r="C21217" s="109"/>
      <c r="D21217" s="109"/>
      <c r="E21217" s="94"/>
      <c r="F21217" s="174"/>
      <c r="G21217" s="173"/>
      <c r="H21217" s="109"/>
      <c r="I21217" s="175"/>
    </row>
    <row r="21218" spans="1:9" x14ac:dyDescent="0.25">
      <c r="A21218" s="108"/>
      <c r="B21218" s="173"/>
      <c r="C21218" s="109"/>
      <c r="D21218" s="109"/>
      <c r="E21218" s="94"/>
      <c r="F21218" s="174"/>
      <c r="G21218" s="173"/>
      <c r="H21218" s="109"/>
      <c r="I21218" s="175"/>
    </row>
    <row r="21219" spans="1:9" x14ac:dyDescent="0.25">
      <c r="A21219" s="108"/>
      <c r="B21219" s="173"/>
      <c r="C21219" s="109"/>
      <c r="D21219" s="109"/>
      <c r="E21219" s="94"/>
      <c r="F21219" s="174"/>
      <c r="G21219" s="173"/>
      <c r="H21219" s="109"/>
      <c r="I21219" s="175"/>
    </row>
    <row r="21220" spans="1:9" x14ac:dyDescent="0.25">
      <c r="A21220" s="108"/>
      <c r="B21220" s="173"/>
      <c r="C21220" s="109"/>
      <c r="D21220" s="109"/>
      <c r="E21220" s="94"/>
      <c r="F21220" s="174"/>
      <c r="G21220" s="173"/>
      <c r="H21220" s="109"/>
      <c r="I21220" s="175"/>
    </row>
    <row r="21221" spans="1:9" x14ac:dyDescent="0.25">
      <c r="A21221" s="108"/>
      <c r="B21221" s="173"/>
      <c r="C21221" s="109"/>
      <c r="D21221" s="109"/>
      <c r="E21221" s="94"/>
      <c r="F21221" s="174"/>
      <c r="G21221" s="173"/>
      <c r="H21221" s="109"/>
      <c r="I21221" s="175"/>
    </row>
    <row r="21222" spans="1:9" x14ac:dyDescent="0.25">
      <c r="A21222" s="108"/>
      <c r="B21222" s="173"/>
      <c r="C21222" s="109"/>
      <c r="D21222" s="109"/>
      <c r="E21222" s="94"/>
      <c r="F21222" s="174"/>
      <c r="G21222" s="173"/>
      <c r="H21222" s="109"/>
      <c r="I21222" s="175"/>
    </row>
    <row r="21223" spans="1:9" x14ac:dyDescent="0.25">
      <c r="A21223" s="108"/>
      <c r="B21223" s="173"/>
      <c r="C21223" s="109"/>
      <c r="D21223" s="109"/>
      <c r="E21223" s="94"/>
      <c r="F21223" s="174"/>
      <c r="G21223" s="173"/>
      <c r="H21223" s="109"/>
      <c r="I21223" s="175"/>
    </row>
    <row r="21224" spans="1:9" x14ac:dyDescent="0.25">
      <c r="A21224" s="108"/>
      <c r="B21224" s="173"/>
      <c r="C21224" s="109"/>
      <c r="D21224" s="109"/>
      <c r="E21224" s="94"/>
      <c r="F21224" s="174"/>
      <c r="G21224" s="173"/>
      <c r="H21224" s="109"/>
      <c r="I21224" s="175"/>
    </row>
    <row r="21225" spans="1:9" x14ac:dyDescent="0.25">
      <c r="A21225" s="108"/>
      <c r="B21225" s="173"/>
      <c r="C21225" s="109"/>
      <c r="D21225" s="109"/>
      <c r="E21225" s="94"/>
      <c r="F21225" s="174"/>
      <c r="G21225" s="173"/>
      <c r="H21225" s="109"/>
      <c r="I21225" s="175"/>
    </row>
    <row r="21226" spans="1:9" x14ac:dyDescent="0.25">
      <c r="A21226" s="108"/>
      <c r="B21226" s="173"/>
      <c r="C21226" s="109"/>
      <c r="D21226" s="109"/>
      <c r="E21226" s="94"/>
      <c r="F21226" s="174"/>
      <c r="G21226" s="173"/>
      <c r="H21226" s="109"/>
      <c r="I21226" s="175"/>
    </row>
    <row r="21227" spans="1:9" x14ac:dyDescent="0.25">
      <c r="A21227" s="108"/>
      <c r="B21227" s="173"/>
      <c r="C21227" s="109"/>
      <c r="D21227" s="109"/>
      <c r="E21227" s="94"/>
      <c r="F21227" s="174"/>
      <c r="G21227" s="173"/>
      <c r="H21227" s="109"/>
      <c r="I21227" s="175"/>
    </row>
    <row r="21228" spans="1:9" x14ac:dyDescent="0.25">
      <c r="A21228" s="108"/>
      <c r="B21228" s="173"/>
      <c r="C21228" s="109"/>
      <c r="D21228" s="109"/>
      <c r="E21228" s="94"/>
      <c r="F21228" s="174"/>
      <c r="G21228" s="173"/>
      <c r="H21228" s="109"/>
      <c r="I21228" s="175"/>
    </row>
    <row r="21229" spans="1:9" x14ac:dyDescent="0.25">
      <c r="A21229" s="108"/>
      <c r="B21229" s="173"/>
      <c r="C21229" s="109"/>
      <c r="D21229" s="109"/>
      <c r="E21229" s="94"/>
      <c r="F21229" s="174"/>
      <c r="G21229" s="173"/>
      <c r="H21229" s="109"/>
      <c r="I21229" s="175"/>
    </row>
    <row r="21230" spans="1:9" x14ac:dyDescent="0.25">
      <c r="A21230" s="108"/>
      <c r="B21230" s="173"/>
      <c r="C21230" s="109"/>
      <c r="D21230" s="109"/>
      <c r="E21230" s="94"/>
      <c r="F21230" s="174"/>
      <c r="G21230" s="173"/>
      <c r="H21230" s="109"/>
      <c r="I21230" s="175"/>
    </row>
    <row r="21231" spans="1:9" x14ac:dyDescent="0.25">
      <c r="A21231" s="108"/>
      <c r="B21231" s="173"/>
      <c r="C21231" s="109"/>
      <c r="D21231" s="109"/>
      <c r="E21231" s="94"/>
      <c r="F21231" s="174"/>
      <c r="G21231" s="173"/>
      <c r="H21231" s="109"/>
      <c r="I21231" s="175"/>
    </row>
    <row r="21232" spans="1:9" x14ac:dyDescent="0.25">
      <c r="A21232" s="108"/>
      <c r="B21232" s="173"/>
      <c r="C21232" s="109"/>
      <c r="D21232" s="109"/>
      <c r="E21232" s="94"/>
      <c r="F21232" s="174"/>
      <c r="G21232" s="173"/>
      <c r="H21232" s="109"/>
      <c r="I21232" s="175"/>
    </row>
    <row r="21233" spans="1:9" x14ac:dyDescent="0.25">
      <c r="A21233" s="108"/>
      <c r="B21233" s="173"/>
      <c r="C21233" s="109"/>
      <c r="D21233" s="109"/>
      <c r="E21233" s="94"/>
      <c r="F21233" s="174"/>
      <c r="G21233" s="173"/>
      <c r="H21233" s="109"/>
      <c r="I21233" s="175"/>
    </row>
    <row r="21234" spans="1:9" x14ac:dyDescent="0.25">
      <c r="A21234" s="108"/>
      <c r="B21234" s="173"/>
      <c r="C21234" s="109"/>
      <c r="D21234" s="109"/>
      <c r="E21234" s="94"/>
      <c r="F21234" s="174"/>
      <c r="G21234" s="173"/>
      <c r="H21234" s="109"/>
      <c r="I21234" s="175"/>
    </row>
    <row r="21235" spans="1:9" x14ac:dyDescent="0.25">
      <c r="A21235" s="108"/>
      <c r="B21235" s="173"/>
      <c r="C21235" s="109"/>
      <c r="D21235" s="109"/>
      <c r="E21235" s="94"/>
      <c r="F21235" s="174"/>
      <c r="G21235" s="173"/>
      <c r="H21235" s="109"/>
      <c r="I21235" s="175"/>
    </row>
    <row r="21236" spans="1:9" x14ac:dyDescent="0.25">
      <c r="A21236" s="108"/>
      <c r="B21236" s="173"/>
      <c r="C21236" s="109"/>
      <c r="D21236" s="109"/>
      <c r="E21236" s="94"/>
      <c r="F21236" s="174"/>
      <c r="G21236" s="173"/>
      <c r="H21236" s="109"/>
      <c r="I21236" s="175"/>
    </row>
    <row r="21237" spans="1:9" x14ac:dyDescent="0.25">
      <c r="A21237" s="108"/>
      <c r="B21237" s="173"/>
      <c r="C21237" s="109"/>
      <c r="D21237" s="109"/>
      <c r="E21237" s="94"/>
      <c r="F21237" s="174"/>
      <c r="G21237" s="173"/>
      <c r="H21237" s="109"/>
      <c r="I21237" s="175"/>
    </row>
    <row r="21238" spans="1:9" x14ac:dyDescent="0.25">
      <c r="A21238" s="108"/>
      <c r="B21238" s="173"/>
      <c r="C21238" s="109"/>
      <c r="D21238" s="109"/>
      <c r="E21238" s="94"/>
      <c r="F21238" s="174"/>
      <c r="G21238" s="173"/>
      <c r="H21238" s="109"/>
      <c r="I21238" s="175"/>
    </row>
    <row r="21239" spans="1:9" x14ac:dyDescent="0.25">
      <c r="A21239" s="108"/>
      <c r="B21239" s="173"/>
      <c r="C21239" s="109"/>
      <c r="D21239" s="109"/>
      <c r="E21239" s="94"/>
      <c r="F21239" s="174"/>
      <c r="G21239" s="173"/>
      <c r="H21239" s="109"/>
      <c r="I21239" s="175"/>
    </row>
    <row r="21240" spans="1:9" x14ac:dyDescent="0.25">
      <c r="A21240" s="108"/>
      <c r="B21240" s="173"/>
      <c r="C21240" s="109"/>
      <c r="D21240" s="109"/>
      <c r="E21240" s="94"/>
      <c r="F21240" s="174"/>
      <c r="G21240" s="173"/>
      <c r="H21240" s="109"/>
      <c r="I21240" s="175"/>
    </row>
    <row r="21241" spans="1:9" x14ac:dyDescent="0.25">
      <c r="A21241" s="108"/>
      <c r="B21241" s="173"/>
      <c r="C21241" s="109"/>
      <c r="D21241" s="109"/>
      <c r="E21241" s="94"/>
      <c r="F21241" s="174"/>
      <c r="G21241" s="173"/>
      <c r="H21241" s="109"/>
      <c r="I21241" s="175"/>
    </row>
    <row r="21242" spans="1:9" x14ac:dyDescent="0.25">
      <c r="A21242" s="108"/>
      <c r="B21242" s="173"/>
      <c r="C21242" s="109"/>
      <c r="D21242" s="109"/>
      <c r="E21242" s="94"/>
      <c r="F21242" s="174"/>
      <c r="G21242" s="173"/>
      <c r="H21242" s="109"/>
      <c r="I21242" s="175"/>
    </row>
    <row r="21243" spans="1:9" x14ac:dyDescent="0.25">
      <c r="A21243" s="108"/>
      <c r="B21243" s="173"/>
      <c r="C21243" s="109"/>
      <c r="D21243" s="109"/>
      <c r="E21243" s="94"/>
      <c r="F21243" s="174"/>
      <c r="G21243" s="173"/>
      <c r="H21243" s="109"/>
      <c r="I21243" s="175"/>
    </row>
    <row r="21244" spans="1:9" x14ac:dyDescent="0.25">
      <c r="A21244" s="108"/>
      <c r="B21244" s="173"/>
      <c r="C21244" s="109"/>
      <c r="D21244" s="109"/>
      <c r="E21244" s="94"/>
      <c r="F21244" s="174"/>
      <c r="G21244" s="173"/>
      <c r="H21244" s="109"/>
      <c r="I21244" s="175"/>
    </row>
    <row r="21245" spans="1:9" x14ac:dyDescent="0.25">
      <c r="A21245" s="108"/>
      <c r="B21245" s="173"/>
      <c r="C21245" s="109"/>
      <c r="D21245" s="109"/>
      <c r="E21245" s="94"/>
      <c r="F21245" s="174"/>
      <c r="G21245" s="173"/>
      <c r="H21245" s="109"/>
      <c r="I21245" s="175"/>
    </row>
    <row r="21246" spans="1:9" x14ac:dyDescent="0.25">
      <c r="A21246" s="108"/>
      <c r="B21246" s="173"/>
      <c r="C21246" s="109"/>
      <c r="D21246" s="109"/>
      <c r="E21246" s="94"/>
      <c r="F21246" s="174"/>
      <c r="G21246" s="173"/>
      <c r="H21246" s="109"/>
      <c r="I21246" s="175"/>
    </row>
    <row r="21247" spans="1:9" x14ac:dyDescent="0.25">
      <c r="A21247" s="108"/>
      <c r="B21247" s="173"/>
      <c r="C21247" s="109"/>
      <c r="D21247" s="109"/>
      <c r="E21247" s="94"/>
      <c r="F21247" s="174"/>
      <c r="G21247" s="173"/>
      <c r="H21247" s="109"/>
      <c r="I21247" s="175"/>
    </row>
    <row r="21248" spans="1:9" x14ac:dyDescent="0.25">
      <c r="A21248" s="108"/>
      <c r="B21248" s="173"/>
      <c r="C21248" s="109"/>
      <c r="D21248" s="109"/>
      <c r="E21248" s="94"/>
      <c r="F21248" s="174"/>
      <c r="G21248" s="173"/>
      <c r="H21248" s="109"/>
      <c r="I21248" s="175"/>
    </row>
    <row r="21249" spans="1:9" x14ac:dyDescent="0.25">
      <c r="A21249" s="108"/>
      <c r="B21249" s="173"/>
      <c r="C21249" s="109"/>
      <c r="D21249" s="109"/>
      <c r="E21249" s="94"/>
      <c r="F21249" s="174"/>
      <c r="G21249" s="173"/>
      <c r="H21249" s="109"/>
      <c r="I21249" s="175"/>
    </row>
    <row r="21250" spans="1:9" x14ac:dyDescent="0.25">
      <c r="A21250" s="108"/>
      <c r="B21250" s="173"/>
      <c r="C21250" s="109"/>
      <c r="D21250" s="109"/>
      <c r="E21250" s="94"/>
      <c r="F21250" s="174"/>
      <c r="G21250" s="173"/>
      <c r="H21250" s="109"/>
      <c r="I21250" s="175"/>
    </row>
    <row r="21251" spans="1:9" x14ac:dyDescent="0.25">
      <c r="A21251" s="108"/>
      <c r="B21251" s="173"/>
      <c r="C21251" s="109"/>
      <c r="D21251" s="109"/>
      <c r="E21251" s="94"/>
      <c r="F21251" s="174"/>
      <c r="G21251" s="173"/>
      <c r="H21251" s="109"/>
      <c r="I21251" s="175"/>
    </row>
    <row r="21252" spans="1:9" x14ac:dyDescent="0.25">
      <c r="A21252" s="108"/>
      <c r="B21252" s="173"/>
      <c r="C21252" s="109"/>
      <c r="D21252" s="109"/>
      <c r="E21252" s="94"/>
      <c r="F21252" s="174"/>
      <c r="G21252" s="173"/>
      <c r="H21252" s="109"/>
      <c r="I21252" s="175"/>
    </row>
    <row r="21253" spans="1:9" x14ac:dyDescent="0.25">
      <c r="A21253" s="108"/>
      <c r="B21253" s="173"/>
      <c r="C21253" s="109"/>
      <c r="D21253" s="109"/>
      <c r="E21253" s="94"/>
      <c r="F21253" s="174"/>
      <c r="G21253" s="173"/>
      <c r="H21253" s="109"/>
      <c r="I21253" s="175"/>
    </row>
    <row r="21254" spans="1:9" x14ac:dyDescent="0.25">
      <c r="A21254" s="108"/>
      <c r="B21254" s="173"/>
      <c r="C21254" s="109"/>
      <c r="D21254" s="109"/>
      <c r="E21254" s="94"/>
      <c r="F21254" s="174"/>
      <c r="G21254" s="173"/>
      <c r="H21254" s="109"/>
      <c r="I21254" s="175"/>
    </row>
    <row r="21255" spans="1:9" x14ac:dyDescent="0.25">
      <c r="A21255" s="108"/>
      <c r="B21255" s="173"/>
      <c r="C21255" s="109"/>
      <c r="D21255" s="109"/>
      <c r="E21255" s="94"/>
      <c r="F21255" s="174"/>
      <c r="G21255" s="173"/>
      <c r="H21255" s="109"/>
      <c r="I21255" s="175"/>
    </row>
    <row r="21256" spans="1:9" x14ac:dyDescent="0.25">
      <c r="A21256" s="108"/>
      <c r="B21256" s="173"/>
      <c r="C21256" s="109"/>
      <c r="D21256" s="109"/>
      <c r="E21256" s="94"/>
      <c r="F21256" s="174"/>
      <c r="G21256" s="173"/>
      <c r="H21256" s="109"/>
      <c r="I21256" s="175"/>
    </row>
    <row r="21257" spans="1:9" x14ac:dyDescent="0.25">
      <c r="A21257" s="108"/>
      <c r="B21257" s="173"/>
      <c r="C21257" s="109"/>
      <c r="D21257" s="109"/>
      <c r="E21257" s="94"/>
      <c r="F21257" s="174"/>
      <c r="G21257" s="173"/>
      <c r="H21257" s="109"/>
      <c r="I21257" s="175"/>
    </row>
    <row r="21258" spans="1:9" x14ac:dyDescent="0.25">
      <c r="A21258" s="108"/>
      <c r="B21258" s="173"/>
      <c r="C21258" s="109"/>
      <c r="D21258" s="109"/>
      <c r="E21258" s="94"/>
      <c r="F21258" s="174"/>
      <c r="G21258" s="173"/>
      <c r="H21258" s="109"/>
      <c r="I21258" s="175"/>
    </row>
    <row r="21259" spans="1:9" x14ac:dyDescent="0.25">
      <c r="A21259" s="108"/>
      <c r="B21259" s="173"/>
      <c r="C21259" s="109"/>
      <c r="D21259" s="109"/>
      <c r="E21259" s="94"/>
      <c r="F21259" s="174"/>
      <c r="G21259" s="173"/>
      <c r="H21259" s="109"/>
      <c r="I21259" s="175"/>
    </row>
    <row r="21260" spans="1:9" x14ac:dyDescent="0.25">
      <c r="A21260" s="108"/>
      <c r="B21260" s="173"/>
      <c r="C21260" s="109"/>
      <c r="D21260" s="109"/>
      <c r="E21260" s="94"/>
      <c r="F21260" s="174"/>
      <c r="G21260" s="173"/>
      <c r="H21260" s="109"/>
      <c r="I21260" s="175"/>
    </row>
    <row r="21261" spans="1:9" x14ac:dyDescent="0.25">
      <c r="A21261" s="108"/>
      <c r="B21261" s="173"/>
      <c r="C21261" s="109"/>
      <c r="D21261" s="109"/>
      <c r="E21261" s="94"/>
      <c r="F21261" s="174"/>
      <c r="G21261" s="173"/>
      <c r="H21261" s="109"/>
      <c r="I21261" s="175"/>
    </row>
    <row r="21262" spans="1:9" x14ac:dyDescent="0.25">
      <c r="A21262" s="108"/>
      <c r="B21262" s="173"/>
      <c r="C21262" s="109"/>
      <c r="D21262" s="109"/>
      <c r="E21262" s="94"/>
      <c r="F21262" s="174"/>
      <c r="G21262" s="173"/>
      <c r="H21262" s="109"/>
      <c r="I21262" s="175"/>
    </row>
    <row r="21263" spans="1:9" x14ac:dyDescent="0.25">
      <c r="A21263" s="108"/>
      <c r="B21263" s="173"/>
      <c r="C21263" s="109"/>
      <c r="D21263" s="109"/>
      <c r="E21263" s="94"/>
      <c r="F21263" s="174"/>
      <c r="G21263" s="173"/>
      <c r="H21263" s="109"/>
      <c r="I21263" s="175"/>
    </row>
    <row r="21264" spans="1:9" x14ac:dyDescent="0.25">
      <c r="A21264" s="108"/>
      <c r="B21264" s="173"/>
      <c r="C21264" s="109"/>
      <c r="D21264" s="109"/>
      <c r="E21264" s="94"/>
      <c r="F21264" s="174"/>
      <c r="G21264" s="173"/>
      <c r="H21264" s="109"/>
      <c r="I21264" s="175"/>
    </row>
    <row r="21265" spans="1:9" x14ac:dyDescent="0.25">
      <c r="A21265" s="108"/>
      <c r="B21265" s="173"/>
      <c r="C21265" s="109"/>
      <c r="D21265" s="109"/>
      <c r="E21265" s="94"/>
      <c r="F21265" s="174"/>
      <c r="G21265" s="173"/>
      <c r="H21265" s="109"/>
      <c r="I21265" s="175"/>
    </row>
    <row r="21266" spans="1:9" x14ac:dyDescent="0.25">
      <c r="A21266" s="108"/>
      <c r="B21266" s="173"/>
      <c r="C21266" s="109"/>
      <c r="D21266" s="109"/>
      <c r="E21266" s="94"/>
      <c r="F21266" s="174"/>
      <c r="G21266" s="173"/>
      <c r="H21266" s="109"/>
      <c r="I21266" s="175"/>
    </row>
    <row r="21267" spans="1:9" x14ac:dyDescent="0.25">
      <c r="A21267" s="108"/>
      <c r="B21267" s="173"/>
      <c r="C21267" s="109"/>
      <c r="D21267" s="109"/>
      <c r="E21267" s="94"/>
      <c r="F21267" s="174"/>
      <c r="G21267" s="173"/>
      <c r="H21267" s="109"/>
      <c r="I21267" s="175"/>
    </row>
    <row r="21268" spans="1:9" x14ac:dyDescent="0.25">
      <c r="A21268" s="108"/>
      <c r="B21268" s="173"/>
      <c r="C21268" s="109"/>
      <c r="D21268" s="109"/>
      <c r="E21268" s="94"/>
      <c r="F21268" s="174"/>
      <c r="G21268" s="173"/>
      <c r="H21268" s="109"/>
      <c r="I21268" s="175"/>
    </row>
    <row r="21269" spans="1:9" x14ac:dyDescent="0.25">
      <c r="A21269" s="108"/>
      <c r="B21269" s="173"/>
      <c r="C21269" s="109"/>
      <c r="D21269" s="109"/>
      <c r="E21269" s="94"/>
      <c r="F21269" s="174"/>
      <c r="G21269" s="173"/>
      <c r="H21269" s="109"/>
      <c r="I21269" s="175"/>
    </row>
    <row r="21270" spans="1:9" x14ac:dyDescent="0.25">
      <c r="A21270" s="108"/>
      <c r="B21270" s="173"/>
      <c r="C21270" s="109"/>
      <c r="D21270" s="109"/>
      <c r="E21270" s="94"/>
      <c r="F21270" s="174"/>
      <c r="G21270" s="173"/>
      <c r="H21270" s="109"/>
      <c r="I21270" s="175"/>
    </row>
    <row r="21271" spans="1:9" x14ac:dyDescent="0.25">
      <c r="A21271" s="108"/>
      <c r="B21271" s="173"/>
      <c r="C21271" s="109"/>
      <c r="D21271" s="109"/>
      <c r="E21271" s="94"/>
      <c r="F21271" s="174"/>
      <c r="G21271" s="173"/>
      <c r="H21271" s="109"/>
      <c r="I21271" s="175"/>
    </row>
    <row r="21272" spans="1:9" x14ac:dyDescent="0.25">
      <c r="A21272" s="108"/>
      <c r="B21272" s="173"/>
      <c r="C21272" s="109"/>
      <c r="D21272" s="109"/>
      <c r="E21272" s="94"/>
      <c r="F21272" s="174"/>
      <c r="G21272" s="173"/>
      <c r="H21272" s="109"/>
      <c r="I21272" s="175"/>
    </row>
    <row r="21273" spans="1:9" x14ac:dyDescent="0.25">
      <c r="A21273" s="108"/>
      <c r="B21273" s="173"/>
      <c r="C21273" s="109"/>
      <c r="D21273" s="109"/>
      <c r="E21273" s="94"/>
      <c r="F21273" s="174"/>
      <c r="G21273" s="173"/>
      <c r="H21273" s="109"/>
      <c r="I21273" s="175"/>
    </row>
    <row r="21274" spans="1:9" x14ac:dyDescent="0.25">
      <c r="A21274" s="108"/>
      <c r="B21274" s="173"/>
      <c r="C21274" s="109"/>
      <c r="D21274" s="109"/>
      <c r="E21274" s="94"/>
      <c r="F21274" s="174"/>
      <c r="G21274" s="173"/>
      <c r="H21274" s="109"/>
      <c r="I21274" s="175"/>
    </row>
    <row r="21275" spans="1:9" x14ac:dyDescent="0.25">
      <c r="A21275" s="108"/>
      <c r="B21275" s="173"/>
      <c r="C21275" s="109"/>
      <c r="D21275" s="109"/>
      <c r="E21275" s="94"/>
      <c r="F21275" s="174"/>
      <c r="G21275" s="173"/>
      <c r="H21275" s="109"/>
      <c r="I21275" s="175"/>
    </row>
    <row r="21276" spans="1:9" x14ac:dyDescent="0.25">
      <c r="A21276" s="108"/>
      <c r="B21276" s="173"/>
      <c r="C21276" s="109"/>
      <c r="D21276" s="109"/>
      <c r="E21276" s="94"/>
      <c r="F21276" s="174"/>
      <c r="G21276" s="173"/>
      <c r="H21276" s="109"/>
      <c r="I21276" s="175"/>
    </row>
    <row r="21277" spans="1:9" x14ac:dyDescent="0.25">
      <c r="A21277" s="108"/>
      <c r="B21277" s="173"/>
      <c r="C21277" s="109"/>
      <c r="D21277" s="109"/>
      <c r="E21277" s="94"/>
      <c r="F21277" s="174"/>
      <c r="G21277" s="173"/>
      <c r="H21277" s="109"/>
      <c r="I21277" s="175"/>
    </row>
    <row r="21278" spans="1:9" x14ac:dyDescent="0.25">
      <c r="A21278" s="108"/>
      <c r="B21278" s="173"/>
      <c r="C21278" s="109"/>
      <c r="D21278" s="109"/>
      <c r="E21278" s="94"/>
      <c r="F21278" s="174"/>
      <c r="G21278" s="173"/>
      <c r="H21278" s="109"/>
      <c r="I21278" s="175"/>
    </row>
    <row r="21279" spans="1:9" x14ac:dyDescent="0.25">
      <c r="A21279" s="108"/>
      <c r="B21279" s="173"/>
      <c r="C21279" s="109"/>
      <c r="D21279" s="109"/>
      <c r="E21279" s="94"/>
      <c r="F21279" s="174"/>
      <c r="G21279" s="173"/>
      <c r="H21279" s="109"/>
      <c r="I21279" s="175"/>
    </row>
    <row r="21280" spans="1:9" x14ac:dyDescent="0.25">
      <c r="A21280" s="108"/>
      <c r="B21280" s="173"/>
      <c r="C21280" s="109"/>
      <c r="D21280" s="109"/>
      <c r="E21280" s="94"/>
      <c r="F21280" s="174"/>
      <c r="G21280" s="173"/>
      <c r="H21280" s="109"/>
      <c r="I21280" s="175"/>
    </row>
    <row r="21281" spans="1:9" x14ac:dyDescent="0.25">
      <c r="A21281" s="108"/>
      <c r="B21281" s="173"/>
      <c r="C21281" s="109"/>
      <c r="D21281" s="109"/>
      <c r="E21281" s="94"/>
      <c r="F21281" s="174"/>
      <c r="G21281" s="173"/>
      <c r="H21281" s="109"/>
      <c r="I21281" s="175"/>
    </row>
    <row r="21282" spans="1:9" x14ac:dyDescent="0.25">
      <c r="A21282" s="108"/>
      <c r="B21282" s="173"/>
      <c r="C21282" s="109"/>
      <c r="D21282" s="109"/>
      <c r="E21282" s="94"/>
      <c r="F21282" s="174"/>
      <c r="G21282" s="173"/>
      <c r="H21282" s="109"/>
      <c r="I21282" s="175"/>
    </row>
    <row r="21283" spans="1:9" x14ac:dyDescent="0.25">
      <c r="A21283" s="108"/>
      <c r="B21283" s="173"/>
      <c r="C21283" s="109"/>
      <c r="D21283" s="109"/>
      <c r="E21283" s="94"/>
      <c r="F21283" s="174"/>
      <c r="G21283" s="173"/>
      <c r="H21283" s="109"/>
      <c r="I21283" s="175"/>
    </row>
    <row r="21284" spans="1:9" x14ac:dyDescent="0.25">
      <c r="A21284" s="108"/>
      <c r="B21284" s="173"/>
      <c r="C21284" s="109"/>
      <c r="D21284" s="109"/>
      <c r="E21284" s="94"/>
      <c r="F21284" s="174"/>
      <c r="G21284" s="173"/>
      <c r="H21284" s="109"/>
      <c r="I21284" s="175"/>
    </row>
    <row r="21285" spans="1:9" x14ac:dyDescent="0.25">
      <c r="A21285" s="108"/>
      <c r="B21285" s="173"/>
      <c r="C21285" s="109"/>
      <c r="D21285" s="109"/>
      <c r="E21285" s="94"/>
      <c r="F21285" s="174"/>
      <c r="G21285" s="173"/>
      <c r="H21285" s="109"/>
      <c r="I21285" s="175"/>
    </row>
    <row r="21286" spans="1:9" x14ac:dyDescent="0.25">
      <c r="A21286" s="108"/>
      <c r="B21286" s="173"/>
      <c r="C21286" s="109"/>
      <c r="D21286" s="109"/>
      <c r="E21286" s="94"/>
      <c r="F21286" s="174"/>
      <c r="G21286" s="173"/>
      <c r="H21286" s="109"/>
      <c r="I21286" s="175"/>
    </row>
    <row r="21287" spans="1:9" x14ac:dyDescent="0.25">
      <c r="A21287" s="108"/>
      <c r="B21287" s="173"/>
      <c r="C21287" s="109"/>
      <c r="D21287" s="109"/>
      <c r="E21287" s="94"/>
      <c r="F21287" s="174"/>
      <c r="G21287" s="173"/>
      <c r="H21287" s="109"/>
      <c r="I21287" s="175"/>
    </row>
    <row r="21288" spans="1:9" x14ac:dyDescent="0.25">
      <c r="A21288" s="108"/>
      <c r="B21288" s="173"/>
      <c r="C21288" s="109"/>
      <c r="D21288" s="109"/>
      <c r="E21288" s="94"/>
      <c r="F21288" s="174"/>
      <c r="G21288" s="173"/>
      <c r="H21288" s="109"/>
      <c r="I21288" s="175"/>
    </row>
    <row r="21289" spans="1:9" x14ac:dyDescent="0.25">
      <c r="A21289" s="108"/>
      <c r="B21289" s="173"/>
      <c r="C21289" s="109"/>
      <c r="D21289" s="109"/>
      <c r="E21289" s="94"/>
      <c r="F21289" s="174"/>
      <c r="G21289" s="173"/>
      <c r="H21289" s="109"/>
      <c r="I21289" s="175"/>
    </row>
    <row r="21290" spans="1:9" x14ac:dyDescent="0.25">
      <c r="A21290" s="108"/>
      <c r="B21290" s="173"/>
      <c r="C21290" s="109"/>
      <c r="D21290" s="109"/>
      <c r="E21290" s="94"/>
      <c r="F21290" s="174"/>
      <c r="G21290" s="173"/>
      <c r="H21290" s="109"/>
      <c r="I21290" s="175"/>
    </row>
    <row r="21291" spans="1:9" x14ac:dyDescent="0.25">
      <c r="A21291" s="108"/>
      <c r="B21291" s="173"/>
      <c r="C21291" s="109"/>
      <c r="D21291" s="109"/>
      <c r="E21291" s="94"/>
      <c r="F21291" s="174"/>
      <c r="G21291" s="173"/>
      <c r="H21291" s="109"/>
      <c r="I21291" s="175"/>
    </row>
    <row r="21292" spans="1:9" x14ac:dyDescent="0.25">
      <c r="A21292" s="108"/>
      <c r="B21292" s="173"/>
      <c r="C21292" s="109"/>
      <c r="D21292" s="109"/>
      <c r="E21292" s="94"/>
      <c r="F21292" s="174"/>
      <c r="G21292" s="173"/>
      <c r="H21292" s="109"/>
      <c r="I21292" s="175"/>
    </row>
    <row r="21293" spans="1:9" x14ac:dyDescent="0.25">
      <c r="A21293" s="108"/>
      <c r="B21293" s="173"/>
      <c r="C21293" s="109"/>
      <c r="D21293" s="109"/>
      <c r="E21293" s="94"/>
      <c r="F21293" s="174"/>
      <c r="G21293" s="173"/>
      <c r="H21293" s="109"/>
      <c r="I21293" s="175"/>
    </row>
    <row r="21294" spans="1:9" x14ac:dyDescent="0.25">
      <c r="A21294" s="108"/>
      <c r="B21294" s="173"/>
      <c r="C21294" s="109"/>
      <c r="D21294" s="109"/>
      <c r="E21294" s="94"/>
      <c r="F21294" s="174"/>
      <c r="G21294" s="173"/>
      <c r="H21294" s="109"/>
      <c r="I21294" s="175"/>
    </row>
    <row r="21295" spans="1:9" x14ac:dyDescent="0.25">
      <c r="A21295" s="108"/>
      <c r="B21295" s="173"/>
      <c r="C21295" s="109"/>
      <c r="D21295" s="109"/>
      <c r="E21295" s="94"/>
      <c r="F21295" s="174"/>
      <c r="G21295" s="173"/>
      <c r="H21295" s="109"/>
      <c r="I21295" s="175"/>
    </row>
    <row r="21296" spans="1:9" x14ac:dyDescent="0.25">
      <c r="A21296" s="108"/>
      <c r="B21296" s="173"/>
      <c r="C21296" s="109"/>
      <c r="D21296" s="109"/>
      <c r="E21296" s="94"/>
      <c r="F21296" s="174"/>
      <c r="G21296" s="173"/>
      <c r="H21296" s="109"/>
      <c r="I21296" s="175"/>
    </row>
    <row r="21297" spans="1:9" x14ac:dyDescent="0.25">
      <c r="A21297" s="108"/>
      <c r="B21297" s="173"/>
      <c r="C21297" s="109"/>
      <c r="D21297" s="109"/>
      <c r="E21297" s="94"/>
      <c r="F21297" s="174"/>
      <c r="G21297" s="173"/>
      <c r="H21297" s="109"/>
      <c r="I21297" s="175"/>
    </row>
    <row r="21298" spans="1:9" x14ac:dyDescent="0.25">
      <c r="A21298" s="108"/>
      <c r="B21298" s="173"/>
      <c r="C21298" s="109"/>
      <c r="D21298" s="109"/>
      <c r="E21298" s="94"/>
      <c r="F21298" s="174"/>
      <c r="G21298" s="173"/>
      <c r="H21298" s="109"/>
      <c r="I21298" s="175"/>
    </row>
    <row r="21299" spans="1:9" x14ac:dyDescent="0.25">
      <c r="A21299" s="108"/>
      <c r="B21299" s="173"/>
      <c r="C21299" s="109"/>
      <c r="D21299" s="109"/>
      <c r="E21299" s="94"/>
      <c r="F21299" s="174"/>
      <c r="G21299" s="173"/>
      <c r="H21299" s="109"/>
      <c r="I21299" s="175"/>
    </row>
    <row r="21300" spans="1:9" x14ac:dyDescent="0.25">
      <c r="A21300" s="108"/>
      <c r="B21300" s="173"/>
      <c r="C21300" s="109"/>
      <c r="D21300" s="109"/>
      <c r="E21300" s="94"/>
      <c r="F21300" s="174"/>
      <c r="G21300" s="173"/>
      <c r="H21300" s="109"/>
      <c r="I21300" s="175"/>
    </row>
    <row r="21301" spans="1:9" x14ac:dyDescent="0.25">
      <c r="A21301" s="108"/>
      <c r="B21301" s="173"/>
      <c r="C21301" s="109"/>
      <c r="D21301" s="109"/>
      <c r="E21301" s="94"/>
      <c r="F21301" s="174"/>
      <c r="G21301" s="173"/>
      <c r="H21301" s="109"/>
      <c r="I21301" s="175"/>
    </row>
    <row r="21302" spans="1:9" x14ac:dyDescent="0.25">
      <c r="A21302" s="108"/>
      <c r="B21302" s="173"/>
      <c r="C21302" s="109"/>
      <c r="D21302" s="109"/>
      <c r="E21302" s="94"/>
      <c r="F21302" s="174"/>
      <c r="G21302" s="173"/>
      <c r="H21302" s="109"/>
      <c r="I21302" s="175"/>
    </row>
    <row r="21303" spans="1:9" x14ac:dyDescent="0.25">
      <c r="A21303" s="108"/>
      <c r="B21303" s="173"/>
      <c r="C21303" s="109"/>
      <c r="D21303" s="109"/>
      <c r="E21303" s="94"/>
      <c r="F21303" s="174"/>
      <c r="G21303" s="173"/>
      <c r="H21303" s="109"/>
      <c r="I21303" s="175"/>
    </row>
    <row r="21304" spans="1:9" x14ac:dyDescent="0.25">
      <c r="A21304" s="108"/>
      <c r="B21304" s="173"/>
      <c r="C21304" s="109"/>
      <c r="D21304" s="109"/>
      <c r="E21304" s="94"/>
      <c r="F21304" s="174"/>
      <c r="G21304" s="173"/>
      <c r="H21304" s="109"/>
      <c r="I21304" s="175"/>
    </row>
    <row r="21305" spans="1:9" x14ac:dyDescent="0.25">
      <c r="A21305" s="108"/>
      <c r="B21305" s="173"/>
      <c r="C21305" s="109"/>
      <c r="D21305" s="109"/>
      <c r="E21305" s="94"/>
      <c r="F21305" s="174"/>
      <c r="G21305" s="173"/>
      <c r="H21305" s="109"/>
      <c r="I21305" s="175"/>
    </row>
    <row r="21306" spans="1:9" x14ac:dyDescent="0.25">
      <c r="A21306" s="108"/>
      <c r="B21306" s="173"/>
      <c r="C21306" s="109"/>
      <c r="D21306" s="109"/>
      <c r="E21306" s="94"/>
      <c r="F21306" s="174"/>
      <c r="G21306" s="173"/>
      <c r="H21306" s="109"/>
      <c r="I21306" s="175"/>
    </row>
    <row r="21307" spans="1:9" x14ac:dyDescent="0.25">
      <c r="A21307" s="108"/>
      <c r="B21307" s="173"/>
      <c r="C21307" s="109"/>
      <c r="D21307" s="109"/>
      <c r="E21307" s="94"/>
      <c r="F21307" s="174"/>
      <c r="G21307" s="173"/>
      <c r="H21307" s="109"/>
      <c r="I21307" s="175"/>
    </row>
    <row r="21308" spans="1:9" x14ac:dyDescent="0.25">
      <c r="A21308" s="108"/>
      <c r="B21308" s="173"/>
      <c r="C21308" s="109"/>
      <c r="D21308" s="109"/>
      <c r="E21308" s="94"/>
      <c r="F21308" s="174"/>
      <c r="G21308" s="173"/>
      <c r="H21308" s="109"/>
      <c r="I21308" s="175"/>
    </row>
    <row r="21309" spans="1:9" x14ac:dyDescent="0.25">
      <c r="A21309" s="108"/>
      <c r="B21309" s="173"/>
      <c r="C21309" s="109"/>
      <c r="D21309" s="109"/>
      <c r="E21309" s="94"/>
      <c r="F21309" s="174"/>
      <c r="G21309" s="173"/>
      <c r="H21309" s="109"/>
      <c r="I21309" s="175"/>
    </row>
    <row r="21310" spans="1:9" x14ac:dyDescent="0.25">
      <c r="A21310" s="108"/>
      <c r="B21310" s="173"/>
      <c r="C21310" s="109"/>
      <c r="D21310" s="109"/>
      <c r="E21310" s="94"/>
      <c r="F21310" s="174"/>
      <c r="G21310" s="173"/>
      <c r="H21310" s="109"/>
      <c r="I21310" s="175"/>
    </row>
    <row r="21311" spans="1:9" x14ac:dyDescent="0.25">
      <c r="A21311" s="108"/>
      <c r="B21311" s="173"/>
      <c r="C21311" s="109"/>
      <c r="D21311" s="109"/>
      <c r="E21311" s="94"/>
      <c r="F21311" s="174"/>
      <c r="G21311" s="173"/>
      <c r="H21311" s="109"/>
      <c r="I21311" s="175"/>
    </row>
    <row r="21312" spans="1:9" x14ac:dyDescent="0.25">
      <c r="A21312" s="108"/>
      <c r="B21312" s="173"/>
      <c r="C21312" s="109"/>
      <c r="D21312" s="109"/>
      <c r="E21312" s="94"/>
      <c r="F21312" s="174"/>
      <c r="G21312" s="173"/>
      <c r="H21312" s="109"/>
      <c r="I21312" s="175"/>
    </row>
    <row r="21313" spans="1:9" x14ac:dyDescent="0.25">
      <c r="A21313" s="108"/>
      <c r="B21313" s="173"/>
      <c r="C21313" s="109"/>
      <c r="D21313" s="109"/>
      <c r="E21313" s="94"/>
      <c r="F21313" s="174"/>
      <c r="G21313" s="173"/>
      <c r="H21313" s="109"/>
      <c r="I21313" s="175"/>
    </row>
    <row r="21314" spans="1:9" x14ac:dyDescent="0.25">
      <c r="A21314" s="108"/>
      <c r="B21314" s="173"/>
      <c r="C21314" s="109"/>
      <c r="D21314" s="109"/>
      <c r="E21314" s="94"/>
      <c r="F21314" s="174"/>
      <c r="G21314" s="173"/>
      <c r="H21314" s="109"/>
      <c r="I21314" s="175"/>
    </row>
    <row r="21315" spans="1:9" x14ac:dyDescent="0.25">
      <c r="A21315" s="108"/>
      <c r="B21315" s="173"/>
      <c r="C21315" s="109"/>
      <c r="D21315" s="109"/>
      <c r="E21315" s="94"/>
      <c r="F21315" s="174"/>
      <c r="G21315" s="173"/>
      <c r="H21315" s="109"/>
      <c r="I21315" s="175"/>
    </row>
    <row r="21316" spans="1:9" x14ac:dyDescent="0.25">
      <c r="A21316" s="108"/>
      <c r="B21316" s="173"/>
      <c r="C21316" s="109"/>
      <c r="D21316" s="109"/>
      <c r="E21316" s="94"/>
      <c r="F21316" s="174"/>
      <c r="G21316" s="173"/>
      <c r="H21316" s="109"/>
      <c r="I21316" s="175"/>
    </row>
    <row r="21317" spans="1:9" x14ac:dyDescent="0.25">
      <c r="A21317" s="108"/>
      <c r="B21317" s="173"/>
      <c r="C21317" s="109"/>
      <c r="D21317" s="109"/>
      <c r="E21317" s="94"/>
      <c r="F21317" s="174"/>
      <c r="G21317" s="173"/>
      <c r="H21317" s="109"/>
      <c r="I21317" s="175"/>
    </row>
    <row r="21318" spans="1:9" x14ac:dyDescent="0.25">
      <c r="A21318" s="108"/>
      <c r="B21318" s="173"/>
      <c r="C21318" s="109"/>
      <c r="D21318" s="109"/>
      <c r="E21318" s="94"/>
      <c r="F21318" s="174"/>
      <c r="G21318" s="173"/>
      <c r="H21318" s="109"/>
      <c r="I21318" s="175"/>
    </row>
    <row r="21319" spans="1:9" x14ac:dyDescent="0.25">
      <c r="A21319" s="108"/>
      <c r="B21319" s="173"/>
      <c r="C21319" s="109"/>
      <c r="D21319" s="109"/>
      <c r="E21319" s="94"/>
      <c r="F21319" s="174"/>
      <c r="G21319" s="173"/>
      <c r="H21319" s="109"/>
      <c r="I21319" s="175"/>
    </row>
    <row r="21320" spans="1:9" x14ac:dyDescent="0.25">
      <c r="A21320" s="108"/>
      <c r="B21320" s="173"/>
      <c r="C21320" s="109"/>
      <c r="D21320" s="109"/>
      <c r="E21320" s="94"/>
      <c r="F21320" s="174"/>
      <c r="G21320" s="173"/>
      <c r="H21320" s="109"/>
      <c r="I21320" s="175"/>
    </row>
    <row r="21321" spans="1:9" x14ac:dyDescent="0.25">
      <c r="A21321" s="108"/>
      <c r="B21321" s="173"/>
      <c r="C21321" s="109"/>
      <c r="D21321" s="109"/>
      <c r="E21321" s="94"/>
      <c r="F21321" s="174"/>
      <c r="G21321" s="173"/>
      <c r="H21321" s="109"/>
      <c r="I21321" s="175"/>
    </row>
    <row r="21322" spans="1:9" x14ac:dyDescent="0.25">
      <c r="A21322" s="108"/>
      <c r="B21322" s="173"/>
      <c r="C21322" s="109"/>
      <c r="D21322" s="109"/>
      <c r="E21322" s="94"/>
      <c r="F21322" s="174"/>
      <c r="G21322" s="173"/>
      <c r="H21322" s="109"/>
      <c r="I21322" s="175"/>
    </row>
    <row r="21323" spans="1:9" x14ac:dyDescent="0.25">
      <c r="A21323" s="108"/>
      <c r="B21323" s="173"/>
      <c r="C21323" s="109"/>
      <c r="D21323" s="109"/>
      <c r="E21323" s="94"/>
      <c r="F21323" s="174"/>
      <c r="G21323" s="173"/>
      <c r="H21323" s="109"/>
      <c r="I21323" s="175"/>
    </row>
    <row r="21324" spans="1:9" x14ac:dyDescent="0.25">
      <c r="A21324" s="108"/>
      <c r="B21324" s="173"/>
      <c r="C21324" s="109"/>
      <c r="D21324" s="109"/>
      <c r="E21324" s="94"/>
      <c r="F21324" s="174"/>
      <c r="G21324" s="173"/>
      <c r="H21324" s="109"/>
      <c r="I21324" s="175"/>
    </row>
    <row r="21325" spans="1:9" x14ac:dyDescent="0.25">
      <c r="A21325" s="108"/>
      <c r="B21325" s="173"/>
      <c r="C21325" s="109"/>
      <c r="D21325" s="109"/>
      <c r="E21325" s="94"/>
      <c r="F21325" s="174"/>
      <c r="G21325" s="173"/>
      <c r="H21325" s="109"/>
      <c r="I21325" s="175"/>
    </row>
    <row r="21326" spans="1:9" x14ac:dyDescent="0.25">
      <c r="A21326" s="108"/>
      <c r="B21326" s="173"/>
      <c r="C21326" s="109"/>
      <c r="D21326" s="109"/>
      <c r="E21326" s="94"/>
      <c r="F21326" s="174"/>
      <c r="G21326" s="173"/>
      <c r="H21326" s="109"/>
      <c r="I21326" s="175"/>
    </row>
    <row r="21327" spans="1:9" x14ac:dyDescent="0.25">
      <c r="A21327" s="108"/>
      <c r="B21327" s="173"/>
      <c r="C21327" s="109"/>
      <c r="D21327" s="109"/>
      <c r="E21327" s="94"/>
      <c r="F21327" s="174"/>
      <c r="G21327" s="173"/>
      <c r="H21327" s="109"/>
      <c r="I21327" s="175"/>
    </row>
    <row r="21328" spans="1:9" x14ac:dyDescent="0.25">
      <c r="A21328" s="108"/>
      <c r="B21328" s="173"/>
      <c r="C21328" s="109"/>
      <c r="D21328" s="109"/>
      <c r="E21328" s="94"/>
      <c r="F21328" s="174"/>
      <c r="G21328" s="173"/>
      <c r="H21328" s="109"/>
      <c r="I21328" s="175"/>
    </row>
    <row r="21329" spans="1:9" x14ac:dyDescent="0.25">
      <c r="A21329" s="108"/>
      <c r="B21329" s="173"/>
      <c r="C21329" s="109"/>
      <c r="D21329" s="109"/>
      <c r="E21329" s="94"/>
      <c r="F21329" s="174"/>
      <c r="G21329" s="173"/>
      <c r="H21329" s="109"/>
      <c r="I21329" s="175"/>
    </row>
    <row r="21330" spans="1:9" x14ac:dyDescent="0.25">
      <c r="A21330" s="108"/>
      <c r="B21330" s="173"/>
      <c r="C21330" s="109"/>
      <c r="D21330" s="109"/>
      <c r="E21330" s="94"/>
      <c r="F21330" s="174"/>
      <c r="G21330" s="173"/>
      <c r="H21330" s="109"/>
      <c r="I21330" s="175"/>
    </row>
    <row r="21331" spans="1:9" x14ac:dyDescent="0.25">
      <c r="A21331" s="108"/>
      <c r="B21331" s="173"/>
      <c r="C21331" s="109"/>
      <c r="D21331" s="109"/>
      <c r="E21331" s="94"/>
      <c r="F21331" s="174"/>
      <c r="G21331" s="173"/>
      <c r="H21331" s="109"/>
      <c r="I21331" s="175"/>
    </row>
    <row r="21332" spans="1:9" x14ac:dyDescent="0.25">
      <c r="A21332" s="108"/>
      <c r="B21332" s="173"/>
      <c r="C21332" s="109"/>
      <c r="D21332" s="109"/>
      <c r="E21332" s="94"/>
      <c r="F21332" s="174"/>
      <c r="G21332" s="173"/>
      <c r="H21332" s="109"/>
      <c r="I21332" s="175"/>
    </row>
    <row r="21333" spans="1:9" x14ac:dyDescent="0.25">
      <c r="A21333" s="108"/>
      <c r="B21333" s="173"/>
      <c r="C21333" s="109"/>
      <c r="D21333" s="109"/>
      <c r="E21333" s="94"/>
      <c r="F21333" s="174"/>
      <c r="G21333" s="173"/>
      <c r="H21333" s="109"/>
      <c r="I21333" s="175"/>
    </row>
    <row r="21334" spans="1:9" x14ac:dyDescent="0.25">
      <c r="A21334" s="108"/>
      <c r="B21334" s="173"/>
      <c r="C21334" s="109"/>
      <c r="D21334" s="109"/>
      <c r="E21334" s="94"/>
      <c r="F21334" s="174"/>
      <c r="G21334" s="173"/>
      <c r="H21334" s="109"/>
      <c r="I21334" s="175"/>
    </row>
    <row r="21335" spans="1:9" x14ac:dyDescent="0.25">
      <c r="A21335" s="108"/>
      <c r="B21335" s="173"/>
      <c r="C21335" s="109"/>
      <c r="D21335" s="109"/>
      <c r="E21335" s="94"/>
      <c r="F21335" s="174"/>
      <c r="G21335" s="173"/>
      <c r="H21335" s="109"/>
      <c r="I21335" s="175"/>
    </row>
    <row r="21336" spans="1:9" x14ac:dyDescent="0.25">
      <c r="A21336" s="108"/>
      <c r="B21336" s="173"/>
      <c r="C21336" s="109"/>
      <c r="D21336" s="109"/>
      <c r="E21336" s="94"/>
      <c r="F21336" s="174"/>
      <c r="G21336" s="173"/>
      <c r="H21336" s="109"/>
      <c r="I21336" s="175"/>
    </row>
    <row r="21337" spans="1:9" x14ac:dyDescent="0.25">
      <c r="A21337" s="108"/>
      <c r="B21337" s="173"/>
      <c r="C21337" s="109"/>
      <c r="D21337" s="109"/>
      <c r="E21337" s="94"/>
      <c r="F21337" s="174"/>
      <c r="G21337" s="173"/>
      <c r="H21337" s="109"/>
      <c r="I21337" s="175"/>
    </row>
    <row r="21338" spans="1:9" x14ac:dyDescent="0.25">
      <c r="A21338" s="108"/>
      <c r="B21338" s="173"/>
      <c r="C21338" s="109"/>
      <c r="D21338" s="109"/>
      <c r="E21338" s="94"/>
      <c r="F21338" s="174"/>
      <c r="G21338" s="173"/>
      <c r="H21338" s="109"/>
      <c r="I21338" s="175"/>
    </row>
    <row r="21339" spans="1:9" x14ac:dyDescent="0.25">
      <c r="A21339" s="108"/>
      <c r="B21339" s="173"/>
      <c r="C21339" s="109"/>
      <c r="D21339" s="109"/>
      <c r="E21339" s="94"/>
      <c r="F21339" s="174"/>
      <c r="G21339" s="173"/>
      <c r="H21339" s="109"/>
      <c r="I21339" s="175"/>
    </row>
    <row r="21340" spans="1:9" x14ac:dyDescent="0.25">
      <c r="A21340" s="108"/>
      <c r="B21340" s="173"/>
      <c r="C21340" s="109"/>
      <c r="D21340" s="109"/>
      <c r="E21340" s="94"/>
      <c r="F21340" s="174"/>
      <c r="G21340" s="173"/>
      <c r="H21340" s="109"/>
      <c r="I21340" s="175"/>
    </row>
    <row r="21341" spans="1:9" x14ac:dyDescent="0.25">
      <c r="A21341" s="108"/>
      <c r="B21341" s="173"/>
      <c r="C21341" s="109"/>
      <c r="D21341" s="109"/>
      <c r="E21341" s="94"/>
      <c r="F21341" s="174"/>
      <c r="G21341" s="173"/>
      <c r="H21341" s="109"/>
      <c r="I21341" s="175"/>
    </row>
    <row r="21342" spans="1:9" x14ac:dyDescent="0.25">
      <c r="A21342" s="108"/>
      <c r="B21342" s="173"/>
      <c r="C21342" s="109"/>
      <c r="D21342" s="109"/>
      <c r="E21342" s="94"/>
      <c r="F21342" s="174"/>
      <c r="G21342" s="173"/>
      <c r="H21342" s="109"/>
      <c r="I21342" s="175"/>
    </row>
    <row r="21343" spans="1:9" x14ac:dyDescent="0.25">
      <c r="A21343" s="108"/>
      <c r="B21343" s="173"/>
      <c r="C21343" s="109"/>
      <c r="D21343" s="109"/>
      <c r="E21343" s="94"/>
      <c r="F21343" s="174"/>
      <c r="G21343" s="173"/>
      <c r="H21343" s="109"/>
      <c r="I21343" s="175"/>
    </row>
    <row r="21344" spans="1:9" x14ac:dyDescent="0.25">
      <c r="A21344" s="108"/>
      <c r="B21344" s="173"/>
      <c r="C21344" s="109"/>
      <c r="D21344" s="109"/>
      <c r="E21344" s="94"/>
      <c r="F21344" s="174"/>
      <c r="G21344" s="173"/>
      <c r="H21344" s="109"/>
      <c r="I21344" s="175"/>
    </row>
    <row r="21345" spans="1:9" x14ac:dyDescent="0.25">
      <c r="A21345" s="108"/>
      <c r="B21345" s="173"/>
      <c r="C21345" s="109"/>
      <c r="D21345" s="109"/>
      <c r="E21345" s="94"/>
      <c r="F21345" s="174"/>
      <c r="G21345" s="173"/>
      <c r="H21345" s="109"/>
      <c r="I21345" s="175"/>
    </row>
    <row r="21346" spans="1:9" x14ac:dyDescent="0.25">
      <c r="A21346" s="108"/>
      <c r="B21346" s="173"/>
      <c r="C21346" s="109"/>
      <c r="D21346" s="109"/>
      <c r="E21346" s="94"/>
      <c r="F21346" s="174"/>
      <c r="G21346" s="173"/>
      <c r="H21346" s="109"/>
      <c r="I21346" s="175"/>
    </row>
    <row r="21347" spans="1:9" x14ac:dyDescent="0.25">
      <c r="A21347" s="108"/>
      <c r="B21347" s="173"/>
      <c r="C21347" s="109"/>
      <c r="D21347" s="109"/>
      <c r="E21347" s="94"/>
      <c r="F21347" s="174"/>
      <c r="G21347" s="173"/>
      <c r="H21347" s="109"/>
      <c r="I21347" s="175"/>
    </row>
    <row r="21348" spans="1:9" x14ac:dyDescent="0.25">
      <c r="A21348" s="108"/>
      <c r="B21348" s="173"/>
      <c r="C21348" s="109"/>
      <c r="D21348" s="109"/>
      <c r="E21348" s="94"/>
      <c r="F21348" s="174"/>
      <c r="G21348" s="173"/>
      <c r="H21348" s="109"/>
      <c r="I21348" s="175"/>
    </row>
    <row r="21349" spans="1:9" x14ac:dyDescent="0.25">
      <c r="A21349" s="108"/>
      <c r="B21349" s="173"/>
      <c r="C21349" s="109"/>
      <c r="D21349" s="109"/>
      <c r="E21349" s="94"/>
      <c r="F21349" s="174"/>
      <c r="G21349" s="173"/>
      <c r="H21349" s="109"/>
      <c r="I21349" s="175"/>
    </row>
    <row r="21350" spans="1:9" x14ac:dyDescent="0.25">
      <c r="A21350" s="108"/>
      <c r="B21350" s="173"/>
      <c r="C21350" s="109"/>
      <c r="D21350" s="109"/>
      <c r="E21350" s="94"/>
      <c r="F21350" s="174"/>
      <c r="G21350" s="173"/>
      <c r="H21350" s="109"/>
      <c r="I21350" s="175"/>
    </row>
    <row r="21351" spans="1:9" x14ac:dyDescent="0.25">
      <c r="A21351" s="108"/>
      <c r="B21351" s="173"/>
      <c r="C21351" s="109"/>
      <c r="D21351" s="109"/>
      <c r="E21351" s="94"/>
      <c r="F21351" s="174"/>
      <c r="G21351" s="173"/>
      <c r="H21351" s="109"/>
      <c r="I21351" s="175"/>
    </row>
    <row r="21352" spans="1:9" x14ac:dyDescent="0.25">
      <c r="A21352" s="108"/>
      <c r="B21352" s="173"/>
      <c r="C21352" s="109"/>
      <c r="D21352" s="109"/>
      <c r="E21352" s="94"/>
      <c r="F21352" s="174"/>
      <c r="G21352" s="173"/>
      <c r="H21352" s="109"/>
      <c r="I21352" s="175"/>
    </row>
    <row r="21353" spans="1:9" x14ac:dyDescent="0.25">
      <c r="A21353" s="108"/>
      <c r="B21353" s="173"/>
      <c r="C21353" s="109"/>
      <c r="D21353" s="109"/>
      <c r="E21353" s="94"/>
      <c r="F21353" s="174"/>
      <c r="G21353" s="173"/>
      <c r="H21353" s="109"/>
      <c r="I21353" s="175"/>
    </row>
    <row r="21354" spans="1:9" x14ac:dyDescent="0.25">
      <c r="A21354" s="108"/>
      <c r="B21354" s="173"/>
      <c r="C21354" s="109"/>
      <c r="D21354" s="109"/>
      <c r="E21354" s="94"/>
      <c r="F21354" s="174"/>
      <c r="G21354" s="173"/>
      <c r="H21354" s="109"/>
      <c r="I21354" s="175"/>
    </row>
    <row r="21355" spans="1:9" x14ac:dyDescent="0.25">
      <c r="A21355" s="108"/>
      <c r="B21355" s="173"/>
      <c r="C21355" s="109"/>
      <c r="D21355" s="109"/>
      <c r="E21355" s="94"/>
      <c r="F21355" s="174"/>
      <c r="G21355" s="173"/>
      <c r="H21355" s="109"/>
      <c r="I21355" s="175"/>
    </row>
    <row r="21356" spans="1:9" x14ac:dyDescent="0.25">
      <c r="A21356" s="108"/>
      <c r="B21356" s="173"/>
      <c r="C21356" s="109"/>
      <c r="D21356" s="109"/>
      <c r="E21356" s="94"/>
      <c r="F21356" s="174"/>
      <c r="G21356" s="173"/>
      <c r="H21356" s="109"/>
      <c r="I21356" s="175"/>
    </row>
    <row r="21357" spans="1:9" x14ac:dyDescent="0.25">
      <c r="A21357" s="108"/>
      <c r="B21357" s="173"/>
      <c r="C21357" s="109"/>
      <c r="D21357" s="109"/>
      <c r="E21357" s="94"/>
      <c r="F21357" s="174"/>
      <c r="G21357" s="173"/>
      <c r="H21357" s="109"/>
      <c r="I21357" s="175"/>
    </row>
    <row r="21358" spans="1:9" x14ac:dyDescent="0.25">
      <c r="A21358" s="108"/>
      <c r="B21358" s="173"/>
      <c r="C21358" s="109"/>
      <c r="D21358" s="109"/>
      <c r="E21358" s="94"/>
      <c r="F21358" s="174"/>
      <c r="G21358" s="173"/>
      <c r="H21358" s="109"/>
      <c r="I21358" s="175"/>
    </row>
    <row r="21359" spans="1:9" x14ac:dyDescent="0.25">
      <c r="A21359" s="108"/>
      <c r="B21359" s="173"/>
      <c r="C21359" s="109"/>
      <c r="D21359" s="109"/>
      <c r="E21359" s="94"/>
      <c r="F21359" s="174"/>
      <c r="G21359" s="173"/>
      <c r="H21359" s="109"/>
      <c r="I21359" s="175"/>
    </row>
    <row r="21360" spans="1:9" x14ac:dyDescent="0.25">
      <c r="A21360" s="108"/>
      <c r="B21360" s="173"/>
      <c r="C21360" s="109"/>
      <c r="D21360" s="109"/>
      <c r="E21360" s="94"/>
      <c r="F21360" s="174"/>
      <c r="G21360" s="173"/>
      <c r="H21360" s="109"/>
      <c r="I21360" s="175"/>
    </row>
    <row r="21361" spans="1:9" x14ac:dyDescent="0.25">
      <c r="A21361" s="108"/>
      <c r="B21361" s="173"/>
      <c r="C21361" s="109"/>
      <c r="D21361" s="109"/>
      <c r="E21361" s="94"/>
      <c r="F21361" s="174"/>
      <c r="G21361" s="173"/>
      <c r="H21361" s="109"/>
      <c r="I21361" s="175"/>
    </row>
    <row r="21362" spans="1:9" x14ac:dyDescent="0.25">
      <c r="A21362" s="108"/>
      <c r="B21362" s="173"/>
      <c r="C21362" s="109"/>
      <c r="D21362" s="109"/>
      <c r="E21362" s="94"/>
      <c r="F21362" s="174"/>
      <c r="G21362" s="173"/>
      <c r="H21362" s="109"/>
      <c r="I21362" s="175"/>
    </row>
    <row r="21363" spans="1:9" x14ac:dyDescent="0.25">
      <c r="A21363" s="108"/>
      <c r="B21363" s="173"/>
      <c r="C21363" s="109"/>
      <c r="D21363" s="109"/>
      <c r="E21363" s="94"/>
      <c r="F21363" s="174"/>
      <c r="G21363" s="173"/>
      <c r="H21363" s="109"/>
      <c r="I21363" s="175"/>
    </row>
    <row r="21364" spans="1:9" x14ac:dyDescent="0.25">
      <c r="A21364" s="108"/>
      <c r="B21364" s="173"/>
      <c r="C21364" s="109"/>
      <c r="D21364" s="109"/>
      <c r="E21364" s="94"/>
      <c r="F21364" s="174"/>
      <c r="G21364" s="173"/>
      <c r="H21364" s="109"/>
      <c r="I21364" s="175"/>
    </row>
    <row r="21365" spans="1:9" x14ac:dyDescent="0.25">
      <c r="A21365" s="108"/>
      <c r="B21365" s="173"/>
      <c r="C21365" s="109"/>
      <c r="D21365" s="109"/>
      <c r="E21365" s="94"/>
      <c r="F21365" s="174"/>
      <c r="G21365" s="173"/>
      <c r="H21365" s="109"/>
      <c r="I21365" s="175"/>
    </row>
    <row r="21366" spans="1:9" x14ac:dyDescent="0.25">
      <c r="A21366" s="108"/>
      <c r="B21366" s="173"/>
      <c r="C21366" s="109"/>
      <c r="D21366" s="109"/>
      <c r="E21366" s="94"/>
      <c r="F21366" s="174"/>
      <c r="G21366" s="173"/>
      <c r="H21366" s="109"/>
      <c r="I21366" s="175"/>
    </row>
    <row r="21367" spans="1:9" x14ac:dyDescent="0.25">
      <c r="A21367" s="108"/>
      <c r="B21367" s="173"/>
      <c r="C21367" s="109"/>
      <c r="D21367" s="109"/>
      <c r="E21367" s="94"/>
      <c r="F21367" s="174"/>
      <c r="G21367" s="173"/>
      <c r="H21367" s="109"/>
      <c r="I21367" s="175"/>
    </row>
    <row r="21368" spans="1:9" x14ac:dyDescent="0.25">
      <c r="A21368" s="108"/>
      <c r="B21368" s="173"/>
      <c r="C21368" s="109"/>
      <c r="D21368" s="109"/>
      <c r="E21368" s="94"/>
      <c r="F21368" s="174"/>
      <c r="G21368" s="173"/>
      <c r="H21368" s="109"/>
      <c r="I21368" s="175"/>
    </row>
    <row r="21369" spans="1:9" x14ac:dyDescent="0.25">
      <c r="A21369" s="108"/>
      <c r="B21369" s="173"/>
      <c r="C21369" s="109"/>
      <c r="D21369" s="109"/>
      <c r="E21369" s="94"/>
      <c r="F21369" s="174"/>
      <c r="G21369" s="173"/>
      <c r="H21369" s="109"/>
      <c r="I21369" s="175"/>
    </row>
    <row r="21370" spans="1:9" x14ac:dyDescent="0.25">
      <c r="A21370" s="108"/>
      <c r="B21370" s="173"/>
      <c r="C21370" s="109"/>
      <c r="D21370" s="109"/>
      <c r="E21370" s="94"/>
      <c r="F21370" s="174"/>
      <c r="G21370" s="173"/>
      <c r="H21370" s="109"/>
      <c r="I21370" s="175"/>
    </row>
    <row r="21371" spans="1:9" x14ac:dyDescent="0.25">
      <c r="A21371" s="108"/>
      <c r="B21371" s="173"/>
      <c r="C21371" s="109"/>
      <c r="D21371" s="109"/>
      <c r="E21371" s="94"/>
      <c r="F21371" s="174"/>
      <c r="G21371" s="173"/>
      <c r="H21371" s="109"/>
      <c r="I21371" s="175"/>
    </row>
    <row r="21372" spans="1:9" x14ac:dyDescent="0.25">
      <c r="A21372" s="108"/>
      <c r="B21372" s="173"/>
      <c r="C21372" s="109"/>
      <c r="D21372" s="109"/>
      <c r="E21372" s="94"/>
      <c r="F21372" s="174"/>
      <c r="G21372" s="173"/>
      <c r="H21372" s="109"/>
      <c r="I21372" s="175"/>
    </row>
    <row r="21373" spans="1:9" x14ac:dyDescent="0.25">
      <c r="A21373" s="108"/>
      <c r="B21373" s="173"/>
      <c r="C21373" s="109"/>
      <c r="D21373" s="109"/>
      <c r="E21373" s="94"/>
      <c r="F21373" s="174"/>
      <c r="G21373" s="173"/>
      <c r="H21373" s="109"/>
      <c r="I21373" s="175"/>
    </row>
    <row r="21374" spans="1:9" x14ac:dyDescent="0.25">
      <c r="A21374" s="108"/>
      <c r="B21374" s="173"/>
      <c r="C21374" s="109"/>
      <c r="D21374" s="109"/>
      <c r="E21374" s="94"/>
      <c r="F21374" s="174"/>
      <c r="G21374" s="173"/>
      <c r="H21374" s="109"/>
      <c r="I21374" s="175"/>
    </row>
    <row r="21375" spans="1:9" x14ac:dyDescent="0.25">
      <c r="A21375" s="108"/>
      <c r="B21375" s="173"/>
      <c r="C21375" s="109"/>
      <c r="D21375" s="109"/>
      <c r="E21375" s="94"/>
      <c r="F21375" s="174"/>
      <c r="G21375" s="173"/>
      <c r="H21375" s="109"/>
      <c r="I21375" s="175"/>
    </row>
    <row r="21376" spans="1:9" x14ac:dyDescent="0.25">
      <c r="A21376" s="108"/>
      <c r="B21376" s="173"/>
      <c r="C21376" s="109"/>
      <c r="D21376" s="109"/>
      <c r="E21376" s="94"/>
      <c r="F21376" s="174"/>
      <c r="G21376" s="173"/>
      <c r="H21376" s="109"/>
      <c r="I21376" s="175"/>
    </row>
    <row r="21377" spans="1:9" x14ac:dyDescent="0.25">
      <c r="A21377" s="108"/>
      <c r="B21377" s="173"/>
      <c r="C21377" s="109"/>
      <c r="D21377" s="109"/>
      <c r="E21377" s="94"/>
      <c r="F21377" s="174"/>
      <c r="G21377" s="173"/>
      <c r="H21377" s="109"/>
      <c r="I21377" s="175"/>
    </row>
    <row r="21378" spans="1:9" x14ac:dyDescent="0.25">
      <c r="A21378" s="108"/>
      <c r="B21378" s="173"/>
      <c r="C21378" s="109"/>
      <c r="D21378" s="109"/>
      <c r="E21378" s="94"/>
      <c r="F21378" s="174"/>
      <c r="G21378" s="173"/>
      <c r="H21378" s="109"/>
      <c r="I21378" s="175"/>
    </row>
    <row r="21379" spans="1:9" x14ac:dyDescent="0.25">
      <c r="A21379" s="108"/>
      <c r="B21379" s="173"/>
      <c r="C21379" s="109"/>
      <c r="D21379" s="109"/>
      <c r="E21379" s="94"/>
      <c r="F21379" s="174"/>
      <c r="G21379" s="173"/>
      <c r="H21379" s="109"/>
      <c r="I21379" s="175"/>
    </row>
    <row r="21380" spans="1:9" x14ac:dyDescent="0.25">
      <c r="A21380" s="108"/>
      <c r="B21380" s="173"/>
      <c r="C21380" s="109"/>
      <c r="D21380" s="109"/>
      <c r="E21380" s="94"/>
      <c r="F21380" s="174"/>
      <c r="G21380" s="173"/>
      <c r="H21380" s="109"/>
      <c r="I21380" s="175"/>
    </row>
    <row r="21381" spans="1:9" x14ac:dyDescent="0.25">
      <c r="A21381" s="108"/>
      <c r="B21381" s="173"/>
      <c r="C21381" s="109"/>
      <c r="D21381" s="109"/>
      <c r="E21381" s="94"/>
      <c r="F21381" s="174"/>
      <c r="G21381" s="173"/>
      <c r="H21381" s="109"/>
      <c r="I21381" s="175"/>
    </row>
    <row r="21382" spans="1:9" x14ac:dyDescent="0.25">
      <c r="A21382" s="108"/>
      <c r="B21382" s="173"/>
      <c r="C21382" s="109"/>
      <c r="D21382" s="109"/>
      <c r="E21382" s="94"/>
      <c r="F21382" s="174"/>
      <c r="G21382" s="173"/>
      <c r="H21382" s="109"/>
      <c r="I21382" s="175"/>
    </row>
    <row r="21383" spans="1:9" x14ac:dyDescent="0.25">
      <c r="A21383" s="108"/>
      <c r="B21383" s="173"/>
      <c r="C21383" s="109"/>
      <c r="D21383" s="109"/>
      <c r="E21383" s="94"/>
      <c r="F21383" s="174"/>
      <c r="G21383" s="173"/>
      <c r="H21383" s="109"/>
      <c r="I21383" s="175"/>
    </row>
    <row r="21384" spans="1:9" x14ac:dyDescent="0.25">
      <c r="A21384" s="108"/>
      <c r="B21384" s="173"/>
      <c r="C21384" s="109"/>
      <c r="D21384" s="109"/>
      <c r="E21384" s="94"/>
      <c r="F21384" s="174"/>
      <c r="G21384" s="173"/>
      <c r="H21384" s="109"/>
      <c r="I21384" s="175"/>
    </row>
    <row r="21385" spans="1:9" x14ac:dyDescent="0.25">
      <c r="A21385" s="108"/>
      <c r="B21385" s="173"/>
      <c r="C21385" s="109"/>
      <c r="D21385" s="109"/>
      <c r="E21385" s="94"/>
      <c r="F21385" s="174"/>
      <c r="G21385" s="173"/>
      <c r="H21385" s="109"/>
      <c r="I21385" s="175"/>
    </row>
    <row r="21386" spans="1:9" x14ac:dyDescent="0.25">
      <c r="A21386" s="108"/>
      <c r="B21386" s="173"/>
      <c r="C21386" s="109"/>
      <c r="D21386" s="109"/>
      <c r="E21386" s="94"/>
      <c r="F21386" s="174"/>
      <c r="G21386" s="173"/>
      <c r="H21386" s="109"/>
      <c r="I21386" s="175"/>
    </row>
    <row r="21387" spans="1:9" x14ac:dyDescent="0.25">
      <c r="A21387" s="108"/>
      <c r="B21387" s="173"/>
      <c r="C21387" s="109"/>
      <c r="D21387" s="109"/>
      <c r="E21387" s="94"/>
      <c r="F21387" s="174"/>
      <c r="G21387" s="173"/>
      <c r="H21387" s="109"/>
      <c r="I21387" s="175"/>
    </row>
    <row r="21388" spans="1:9" x14ac:dyDescent="0.25">
      <c r="A21388" s="108"/>
      <c r="B21388" s="173"/>
      <c r="C21388" s="109"/>
      <c r="D21388" s="109"/>
      <c r="E21388" s="94"/>
      <c r="F21388" s="174"/>
      <c r="G21388" s="173"/>
      <c r="H21388" s="109"/>
      <c r="I21388" s="175"/>
    </row>
    <row r="21389" spans="1:9" x14ac:dyDescent="0.25">
      <c r="A21389" s="108"/>
      <c r="B21389" s="173"/>
      <c r="C21389" s="109"/>
      <c r="D21389" s="109"/>
      <c r="E21389" s="94"/>
      <c r="F21389" s="174"/>
      <c r="G21389" s="173"/>
      <c r="H21389" s="109"/>
      <c r="I21389" s="175"/>
    </row>
    <row r="21390" spans="1:9" x14ac:dyDescent="0.25">
      <c r="A21390" s="108"/>
      <c r="B21390" s="173"/>
      <c r="C21390" s="109"/>
      <c r="D21390" s="109"/>
      <c r="E21390" s="94"/>
      <c r="F21390" s="174"/>
      <c r="G21390" s="173"/>
      <c r="H21390" s="109"/>
      <c r="I21390" s="175"/>
    </row>
    <row r="21391" spans="1:9" x14ac:dyDescent="0.25">
      <c r="A21391" s="108"/>
      <c r="B21391" s="173"/>
      <c r="C21391" s="109"/>
      <c r="D21391" s="109"/>
      <c r="E21391" s="94"/>
      <c r="F21391" s="174"/>
      <c r="G21391" s="173"/>
      <c r="H21391" s="109"/>
      <c r="I21391" s="175"/>
    </row>
    <row r="21392" spans="1:9" x14ac:dyDescent="0.25">
      <c r="A21392" s="108"/>
      <c r="B21392" s="173"/>
      <c r="C21392" s="109"/>
      <c r="D21392" s="109"/>
      <c r="E21392" s="94"/>
      <c r="F21392" s="174"/>
      <c r="G21392" s="173"/>
      <c r="H21392" s="109"/>
      <c r="I21392" s="175"/>
    </row>
    <row r="21393" spans="1:9" x14ac:dyDescent="0.25">
      <c r="A21393" s="108"/>
      <c r="B21393" s="173"/>
      <c r="C21393" s="109"/>
      <c r="D21393" s="109"/>
      <c r="E21393" s="94"/>
      <c r="F21393" s="174"/>
      <c r="G21393" s="173"/>
      <c r="H21393" s="109"/>
      <c r="I21393" s="175"/>
    </row>
    <row r="21394" spans="1:9" x14ac:dyDescent="0.25">
      <c r="A21394" s="108"/>
      <c r="B21394" s="173"/>
      <c r="C21394" s="109"/>
      <c r="D21394" s="109"/>
      <c r="E21394" s="94"/>
      <c r="F21394" s="174"/>
      <c r="G21394" s="173"/>
      <c r="H21394" s="109"/>
      <c r="I21394" s="175"/>
    </row>
    <row r="21395" spans="1:9" x14ac:dyDescent="0.25">
      <c r="A21395" s="108"/>
      <c r="B21395" s="173"/>
      <c r="C21395" s="109"/>
      <c r="D21395" s="109"/>
      <c r="E21395" s="94"/>
      <c r="F21395" s="174"/>
      <c r="G21395" s="173"/>
      <c r="H21395" s="109"/>
      <c r="I21395" s="175"/>
    </row>
    <row r="21396" spans="1:9" x14ac:dyDescent="0.25">
      <c r="A21396" s="108"/>
      <c r="B21396" s="173"/>
      <c r="C21396" s="109"/>
      <c r="D21396" s="109"/>
      <c r="E21396" s="94"/>
      <c r="F21396" s="174"/>
      <c r="G21396" s="173"/>
      <c r="H21396" s="109"/>
      <c r="I21396" s="175"/>
    </row>
    <row r="21397" spans="1:9" x14ac:dyDescent="0.25">
      <c r="A21397" s="108"/>
      <c r="B21397" s="173"/>
      <c r="C21397" s="109"/>
      <c r="D21397" s="109"/>
      <c r="E21397" s="94"/>
      <c r="F21397" s="174"/>
      <c r="G21397" s="173"/>
      <c r="H21397" s="109"/>
      <c r="I21397" s="175"/>
    </row>
    <row r="21398" spans="1:9" x14ac:dyDescent="0.25">
      <c r="A21398" s="108"/>
      <c r="B21398" s="173"/>
      <c r="C21398" s="109"/>
      <c r="D21398" s="109"/>
      <c r="E21398" s="94"/>
      <c r="F21398" s="174"/>
      <c r="G21398" s="173"/>
      <c r="H21398" s="109"/>
      <c r="I21398" s="175"/>
    </row>
    <row r="21399" spans="1:9" x14ac:dyDescent="0.25">
      <c r="A21399" s="108"/>
      <c r="B21399" s="173"/>
      <c r="C21399" s="109"/>
      <c r="D21399" s="109"/>
      <c r="E21399" s="94"/>
      <c r="F21399" s="174"/>
      <c r="G21399" s="173"/>
      <c r="H21399" s="109"/>
      <c r="I21399" s="175"/>
    </row>
    <row r="21400" spans="1:9" x14ac:dyDescent="0.25">
      <c r="A21400" s="108"/>
      <c r="B21400" s="173"/>
      <c r="C21400" s="109"/>
      <c r="D21400" s="109"/>
      <c r="E21400" s="94"/>
      <c r="F21400" s="174"/>
      <c r="G21400" s="173"/>
      <c r="H21400" s="109"/>
      <c r="I21400" s="175"/>
    </row>
    <row r="21401" spans="1:9" x14ac:dyDescent="0.25">
      <c r="A21401" s="108"/>
      <c r="B21401" s="173"/>
      <c r="C21401" s="109"/>
      <c r="D21401" s="109"/>
      <c r="E21401" s="94"/>
      <c r="F21401" s="174"/>
      <c r="G21401" s="173"/>
      <c r="H21401" s="109"/>
      <c r="I21401" s="175"/>
    </row>
    <row r="21402" spans="1:9" x14ac:dyDescent="0.25">
      <c r="A21402" s="108"/>
      <c r="B21402" s="173"/>
      <c r="C21402" s="109"/>
      <c r="D21402" s="109"/>
      <c r="E21402" s="94"/>
      <c r="F21402" s="174"/>
      <c r="G21402" s="173"/>
      <c r="H21402" s="109"/>
      <c r="I21402" s="175"/>
    </row>
    <row r="21403" spans="1:9" x14ac:dyDescent="0.25">
      <c r="A21403" s="108"/>
      <c r="B21403" s="173"/>
      <c r="C21403" s="109"/>
      <c r="D21403" s="109"/>
      <c r="E21403" s="94"/>
      <c r="F21403" s="174"/>
      <c r="G21403" s="173"/>
      <c r="H21403" s="109"/>
      <c r="I21403" s="175"/>
    </row>
    <row r="21404" spans="1:9" x14ac:dyDescent="0.25">
      <c r="A21404" s="108"/>
      <c r="B21404" s="173"/>
      <c r="C21404" s="109"/>
      <c r="D21404" s="109"/>
      <c r="E21404" s="94"/>
      <c r="F21404" s="174"/>
      <c r="G21404" s="173"/>
      <c r="H21404" s="109"/>
      <c r="I21404" s="175"/>
    </row>
    <row r="21405" spans="1:9" x14ac:dyDescent="0.25">
      <c r="A21405" s="108"/>
      <c r="B21405" s="173"/>
      <c r="C21405" s="109"/>
      <c r="D21405" s="109"/>
      <c r="E21405" s="94"/>
      <c r="F21405" s="174"/>
      <c r="G21405" s="173"/>
      <c r="H21405" s="109"/>
      <c r="I21405" s="175"/>
    </row>
    <row r="21406" spans="1:9" x14ac:dyDescent="0.25">
      <c r="A21406" s="108"/>
      <c r="B21406" s="173"/>
      <c r="C21406" s="109"/>
      <c r="D21406" s="109"/>
      <c r="E21406" s="94"/>
      <c r="F21406" s="174"/>
      <c r="G21406" s="173"/>
      <c r="H21406" s="109"/>
      <c r="I21406" s="175"/>
    </row>
    <row r="21407" spans="1:9" x14ac:dyDescent="0.25">
      <c r="A21407" s="108"/>
      <c r="B21407" s="173"/>
      <c r="C21407" s="109"/>
      <c r="D21407" s="109"/>
      <c r="E21407" s="94"/>
      <c r="F21407" s="174"/>
      <c r="G21407" s="173"/>
      <c r="H21407" s="109"/>
      <c r="I21407" s="175"/>
    </row>
    <row r="21408" spans="1:9" x14ac:dyDescent="0.25">
      <c r="A21408" s="108"/>
      <c r="B21408" s="173"/>
      <c r="C21408" s="109"/>
      <c r="D21408" s="109"/>
      <c r="E21408" s="94"/>
      <c r="F21408" s="174"/>
      <c r="G21408" s="173"/>
      <c r="H21408" s="109"/>
      <c r="I21408" s="175"/>
    </row>
    <row r="21409" spans="1:9" x14ac:dyDescent="0.25">
      <c r="A21409" s="108"/>
      <c r="B21409" s="173"/>
      <c r="C21409" s="109"/>
      <c r="D21409" s="109"/>
      <c r="E21409" s="94"/>
      <c r="F21409" s="174"/>
      <c r="G21409" s="173"/>
      <c r="H21409" s="109"/>
      <c r="I21409" s="175"/>
    </row>
    <row r="21410" spans="1:9" x14ac:dyDescent="0.25">
      <c r="A21410" s="108"/>
      <c r="B21410" s="173"/>
      <c r="C21410" s="109"/>
      <c r="D21410" s="109"/>
      <c r="E21410" s="94"/>
      <c r="F21410" s="174"/>
      <c r="G21410" s="173"/>
      <c r="H21410" s="109"/>
      <c r="I21410" s="175"/>
    </row>
    <row r="21411" spans="1:9" x14ac:dyDescent="0.25">
      <c r="A21411" s="108"/>
      <c r="B21411" s="173"/>
      <c r="C21411" s="109"/>
      <c r="D21411" s="109"/>
      <c r="E21411" s="94"/>
      <c r="F21411" s="174"/>
      <c r="G21411" s="173"/>
      <c r="H21411" s="109"/>
      <c r="I21411" s="175"/>
    </row>
    <row r="21412" spans="1:9" x14ac:dyDescent="0.25">
      <c r="A21412" s="108"/>
      <c r="B21412" s="173"/>
      <c r="C21412" s="109"/>
      <c r="D21412" s="109"/>
      <c r="E21412" s="94"/>
      <c r="F21412" s="174"/>
      <c r="G21412" s="173"/>
      <c r="H21412" s="109"/>
      <c r="I21412" s="175"/>
    </row>
    <row r="21413" spans="1:9" x14ac:dyDescent="0.25">
      <c r="A21413" s="108"/>
      <c r="B21413" s="173"/>
      <c r="C21413" s="109"/>
      <c r="D21413" s="109"/>
      <c r="E21413" s="94"/>
      <c r="F21413" s="174"/>
      <c r="G21413" s="173"/>
      <c r="H21413" s="109"/>
      <c r="I21413" s="175"/>
    </row>
    <row r="21414" spans="1:9" x14ac:dyDescent="0.25">
      <c r="A21414" s="108"/>
      <c r="B21414" s="173"/>
      <c r="C21414" s="109"/>
      <c r="D21414" s="109"/>
      <c r="E21414" s="94"/>
      <c r="F21414" s="174"/>
      <c r="G21414" s="173"/>
      <c r="H21414" s="109"/>
      <c r="I21414" s="175"/>
    </row>
    <row r="21415" spans="1:9" x14ac:dyDescent="0.25">
      <c r="A21415" s="108"/>
      <c r="B21415" s="173"/>
      <c r="C21415" s="109"/>
      <c r="D21415" s="109"/>
      <c r="E21415" s="94"/>
      <c r="F21415" s="174"/>
      <c r="G21415" s="173"/>
      <c r="H21415" s="109"/>
      <c r="I21415" s="175"/>
    </row>
    <row r="21416" spans="1:9" x14ac:dyDescent="0.25">
      <c r="A21416" s="108"/>
      <c r="B21416" s="173"/>
      <c r="C21416" s="109"/>
      <c r="D21416" s="109"/>
      <c r="E21416" s="94"/>
      <c r="F21416" s="174"/>
      <c r="G21416" s="173"/>
      <c r="H21416" s="109"/>
      <c r="I21416" s="175"/>
    </row>
    <row r="21417" spans="1:9" x14ac:dyDescent="0.25">
      <c r="A21417" s="108"/>
      <c r="B21417" s="173"/>
      <c r="C21417" s="109"/>
      <c r="D21417" s="109"/>
      <c r="E21417" s="94"/>
      <c r="F21417" s="174"/>
      <c r="G21417" s="173"/>
      <c r="H21417" s="109"/>
      <c r="I21417" s="175"/>
    </row>
    <row r="21418" spans="1:9" x14ac:dyDescent="0.25">
      <c r="A21418" s="108"/>
      <c r="B21418" s="173"/>
      <c r="C21418" s="109"/>
      <c r="D21418" s="109"/>
      <c r="E21418" s="94"/>
      <c r="F21418" s="174"/>
      <c r="G21418" s="173"/>
      <c r="H21418" s="109"/>
      <c r="I21418" s="175"/>
    </row>
    <row r="21419" spans="1:9" x14ac:dyDescent="0.25">
      <c r="A21419" s="108"/>
      <c r="B21419" s="173"/>
      <c r="C21419" s="109"/>
      <c r="D21419" s="109"/>
      <c r="E21419" s="94"/>
      <c r="F21419" s="174"/>
      <c r="G21419" s="173"/>
      <c r="H21419" s="109"/>
      <c r="I21419" s="175"/>
    </row>
    <row r="21420" spans="1:9" x14ac:dyDescent="0.25">
      <c r="A21420" s="108"/>
      <c r="B21420" s="173"/>
      <c r="C21420" s="109"/>
      <c r="D21420" s="109"/>
      <c r="E21420" s="94"/>
      <c r="F21420" s="174"/>
      <c r="G21420" s="173"/>
      <c r="H21420" s="109"/>
      <c r="I21420" s="175"/>
    </row>
    <row r="21421" spans="1:9" x14ac:dyDescent="0.25">
      <c r="A21421" s="108"/>
      <c r="B21421" s="173"/>
      <c r="C21421" s="109"/>
      <c r="D21421" s="109"/>
      <c r="E21421" s="94"/>
      <c r="F21421" s="174"/>
      <c r="G21421" s="173"/>
      <c r="H21421" s="109"/>
      <c r="I21421" s="175"/>
    </row>
    <row r="21422" spans="1:9" x14ac:dyDescent="0.25">
      <c r="A21422" s="108"/>
      <c r="B21422" s="173"/>
      <c r="C21422" s="109"/>
      <c r="D21422" s="109"/>
      <c r="E21422" s="94"/>
      <c r="F21422" s="174"/>
      <c r="G21422" s="173"/>
      <c r="H21422" s="109"/>
      <c r="I21422" s="175"/>
    </row>
    <row r="21423" spans="1:9" x14ac:dyDescent="0.25">
      <c r="A21423" s="108"/>
      <c r="B21423" s="173"/>
      <c r="C21423" s="109"/>
      <c r="D21423" s="109"/>
      <c r="E21423" s="94"/>
      <c r="F21423" s="174"/>
      <c r="G21423" s="173"/>
      <c r="H21423" s="109"/>
      <c r="I21423" s="175"/>
    </row>
    <row r="21424" spans="1:9" x14ac:dyDescent="0.25">
      <c r="A21424" s="108"/>
      <c r="B21424" s="173"/>
      <c r="C21424" s="109"/>
      <c r="D21424" s="109"/>
      <c r="E21424" s="94"/>
      <c r="F21424" s="174"/>
      <c r="G21424" s="173"/>
      <c r="H21424" s="109"/>
      <c r="I21424" s="175"/>
    </row>
    <row r="21425" spans="1:9" x14ac:dyDescent="0.25">
      <c r="A21425" s="108"/>
      <c r="B21425" s="173"/>
      <c r="C21425" s="109"/>
      <c r="D21425" s="109"/>
      <c r="E21425" s="94"/>
      <c r="F21425" s="174"/>
      <c r="G21425" s="173"/>
      <c r="H21425" s="109"/>
      <c r="I21425" s="175"/>
    </row>
    <row r="21426" spans="1:9" x14ac:dyDescent="0.25">
      <c r="A21426" s="108"/>
      <c r="B21426" s="173"/>
      <c r="C21426" s="109"/>
      <c r="D21426" s="109"/>
      <c r="E21426" s="94"/>
      <c r="F21426" s="174"/>
      <c r="G21426" s="173"/>
      <c r="H21426" s="109"/>
      <c r="I21426" s="175"/>
    </row>
    <row r="21427" spans="1:9" x14ac:dyDescent="0.25">
      <c r="A21427" s="108"/>
      <c r="B21427" s="173"/>
      <c r="C21427" s="109"/>
      <c r="D21427" s="109"/>
      <c r="E21427" s="94"/>
      <c r="F21427" s="174"/>
      <c r="G21427" s="173"/>
      <c r="H21427" s="109"/>
      <c r="I21427" s="175"/>
    </row>
    <row r="21428" spans="1:9" x14ac:dyDescent="0.25">
      <c r="A21428" s="108"/>
      <c r="B21428" s="173"/>
      <c r="C21428" s="109"/>
      <c r="D21428" s="109"/>
      <c r="E21428" s="94"/>
      <c r="F21428" s="174"/>
      <c r="G21428" s="173"/>
      <c r="H21428" s="109"/>
      <c r="I21428" s="175"/>
    </row>
    <row r="21429" spans="1:9" x14ac:dyDescent="0.25">
      <c r="A21429" s="108"/>
      <c r="B21429" s="173"/>
      <c r="C21429" s="109"/>
      <c r="D21429" s="109"/>
      <c r="E21429" s="94"/>
      <c r="F21429" s="174"/>
      <c r="G21429" s="173"/>
      <c r="H21429" s="109"/>
      <c r="I21429" s="175"/>
    </row>
    <row r="21430" spans="1:9" x14ac:dyDescent="0.25">
      <c r="A21430" s="108"/>
      <c r="B21430" s="173"/>
      <c r="C21430" s="109"/>
      <c r="D21430" s="109"/>
      <c r="E21430" s="94"/>
      <c r="F21430" s="174"/>
      <c r="G21430" s="173"/>
      <c r="H21430" s="109"/>
      <c r="I21430" s="175"/>
    </row>
    <row r="21431" spans="1:9" x14ac:dyDescent="0.25">
      <c r="A21431" s="108"/>
      <c r="B21431" s="173"/>
      <c r="C21431" s="109"/>
      <c r="D21431" s="109"/>
      <c r="E21431" s="94"/>
      <c r="F21431" s="174"/>
      <c r="G21431" s="173"/>
      <c r="H21431" s="109"/>
      <c r="I21431" s="175"/>
    </row>
    <row r="21432" spans="1:9" x14ac:dyDescent="0.25">
      <c r="A21432" s="108"/>
      <c r="B21432" s="173"/>
      <c r="C21432" s="109"/>
      <c r="D21432" s="109"/>
      <c r="E21432" s="94"/>
      <c r="F21432" s="174"/>
      <c r="G21432" s="173"/>
      <c r="H21432" s="109"/>
      <c r="I21432" s="175"/>
    </row>
    <row r="21433" spans="1:9" x14ac:dyDescent="0.25">
      <c r="A21433" s="108"/>
      <c r="B21433" s="173"/>
      <c r="C21433" s="109"/>
      <c r="D21433" s="109"/>
      <c r="E21433" s="94"/>
      <c r="F21433" s="174"/>
      <c r="G21433" s="173"/>
      <c r="H21433" s="109"/>
      <c r="I21433" s="175"/>
    </row>
    <row r="21434" spans="1:9" x14ac:dyDescent="0.25">
      <c r="A21434" s="108"/>
      <c r="B21434" s="173"/>
      <c r="C21434" s="109"/>
      <c r="D21434" s="109"/>
      <c r="E21434" s="94"/>
      <c r="F21434" s="174"/>
      <c r="G21434" s="173"/>
      <c r="H21434" s="109"/>
      <c r="I21434" s="175"/>
    </row>
    <row r="21435" spans="1:9" x14ac:dyDescent="0.25">
      <c r="A21435" s="108"/>
      <c r="B21435" s="173"/>
      <c r="C21435" s="109"/>
      <c r="D21435" s="109"/>
      <c r="E21435" s="94"/>
      <c r="F21435" s="174"/>
      <c r="G21435" s="173"/>
      <c r="H21435" s="109"/>
      <c r="I21435" s="175"/>
    </row>
    <row r="21436" spans="1:9" x14ac:dyDescent="0.25">
      <c r="A21436" s="108"/>
      <c r="B21436" s="173"/>
      <c r="C21436" s="109"/>
      <c r="D21436" s="109"/>
      <c r="E21436" s="94"/>
      <c r="F21436" s="174"/>
      <c r="G21436" s="173"/>
      <c r="H21436" s="109"/>
      <c r="I21436" s="175"/>
    </row>
    <row r="21437" spans="1:9" x14ac:dyDescent="0.25">
      <c r="A21437" s="108"/>
      <c r="B21437" s="173"/>
      <c r="C21437" s="109"/>
      <c r="D21437" s="109"/>
      <c r="E21437" s="94"/>
      <c r="F21437" s="174"/>
      <c r="G21437" s="173"/>
      <c r="H21437" s="109"/>
      <c r="I21437" s="175"/>
    </row>
    <row r="21438" spans="1:9" x14ac:dyDescent="0.25">
      <c r="A21438" s="108"/>
      <c r="B21438" s="173"/>
      <c r="C21438" s="109"/>
      <c r="D21438" s="109"/>
      <c r="E21438" s="94"/>
      <c r="F21438" s="174"/>
      <c r="G21438" s="173"/>
      <c r="H21438" s="109"/>
      <c r="I21438" s="175"/>
    </row>
    <row r="21439" spans="1:9" x14ac:dyDescent="0.25">
      <c r="A21439" s="108"/>
      <c r="B21439" s="173"/>
      <c r="C21439" s="109"/>
      <c r="D21439" s="109"/>
      <c r="E21439" s="94"/>
      <c r="F21439" s="174"/>
      <c r="G21439" s="173"/>
      <c r="H21439" s="109"/>
      <c r="I21439" s="175"/>
    </row>
    <row r="21440" spans="1:9" x14ac:dyDescent="0.25">
      <c r="A21440" s="108"/>
      <c r="B21440" s="173"/>
      <c r="C21440" s="109"/>
      <c r="D21440" s="109"/>
      <c r="E21440" s="94"/>
      <c r="F21440" s="174"/>
      <c r="G21440" s="173"/>
      <c r="H21440" s="109"/>
      <c r="I21440" s="175"/>
    </row>
    <row r="21441" spans="1:9" x14ac:dyDescent="0.25">
      <c r="A21441" s="108"/>
      <c r="B21441" s="173"/>
      <c r="C21441" s="109"/>
      <c r="D21441" s="109"/>
      <c r="E21441" s="94"/>
      <c r="F21441" s="174"/>
      <c r="G21441" s="173"/>
      <c r="H21441" s="109"/>
      <c r="I21441" s="175"/>
    </row>
    <row r="21442" spans="1:9" x14ac:dyDescent="0.25">
      <c r="A21442" s="108"/>
      <c r="B21442" s="173"/>
      <c r="C21442" s="109"/>
      <c r="D21442" s="109"/>
      <c r="E21442" s="94"/>
      <c r="F21442" s="174"/>
      <c r="G21442" s="173"/>
      <c r="H21442" s="109"/>
      <c r="I21442" s="175"/>
    </row>
    <row r="21443" spans="1:9" x14ac:dyDescent="0.25">
      <c r="A21443" s="108"/>
      <c r="B21443" s="173"/>
      <c r="C21443" s="109"/>
      <c r="D21443" s="109"/>
      <c r="E21443" s="94"/>
      <c r="F21443" s="174"/>
      <c r="G21443" s="173"/>
      <c r="H21443" s="109"/>
      <c r="I21443" s="175"/>
    </row>
    <row r="21444" spans="1:9" x14ac:dyDescent="0.25">
      <c r="A21444" s="108"/>
      <c r="B21444" s="173"/>
      <c r="C21444" s="109"/>
      <c r="D21444" s="109"/>
      <c r="E21444" s="94"/>
      <c r="F21444" s="174"/>
      <c r="G21444" s="173"/>
      <c r="H21444" s="109"/>
      <c r="I21444" s="175"/>
    </row>
    <row r="21445" spans="1:9" x14ac:dyDescent="0.25">
      <c r="A21445" s="108"/>
      <c r="B21445" s="173"/>
      <c r="C21445" s="109"/>
      <c r="D21445" s="109"/>
      <c r="E21445" s="94"/>
      <c r="F21445" s="174"/>
      <c r="G21445" s="173"/>
      <c r="H21445" s="109"/>
      <c r="I21445" s="175"/>
    </row>
    <row r="21446" spans="1:9" x14ac:dyDescent="0.25">
      <c r="A21446" s="108"/>
      <c r="B21446" s="173"/>
      <c r="C21446" s="109"/>
      <c r="D21446" s="109"/>
      <c r="E21446" s="94"/>
      <c r="F21446" s="174"/>
      <c r="G21446" s="173"/>
      <c r="H21446" s="109"/>
      <c r="I21446" s="175"/>
    </row>
    <row r="21447" spans="1:9" x14ac:dyDescent="0.25">
      <c r="A21447" s="108"/>
      <c r="B21447" s="173"/>
      <c r="C21447" s="109"/>
      <c r="D21447" s="109"/>
      <c r="E21447" s="94"/>
      <c r="F21447" s="174"/>
      <c r="G21447" s="173"/>
      <c r="H21447" s="109"/>
      <c r="I21447" s="175"/>
    </row>
    <row r="21448" spans="1:9" x14ac:dyDescent="0.25">
      <c r="A21448" s="108"/>
      <c r="B21448" s="173"/>
      <c r="C21448" s="109"/>
      <c r="D21448" s="109"/>
      <c r="E21448" s="94"/>
      <c r="F21448" s="174"/>
      <c r="G21448" s="173"/>
      <c r="H21448" s="109"/>
      <c r="I21448" s="175"/>
    </row>
    <row r="21449" spans="1:9" x14ac:dyDescent="0.25">
      <c r="A21449" s="108"/>
      <c r="B21449" s="173"/>
      <c r="C21449" s="109"/>
      <c r="D21449" s="109"/>
      <c r="E21449" s="94"/>
      <c r="F21449" s="174"/>
      <c r="G21449" s="173"/>
      <c r="H21449" s="109"/>
      <c r="I21449" s="175"/>
    </row>
    <row r="21450" spans="1:9" x14ac:dyDescent="0.25">
      <c r="A21450" s="108"/>
      <c r="B21450" s="173"/>
      <c r="C21450" s="109"/>
      <c r="D21450" s="109"/>
      <c r="E21450" s="94"/>
      <c r="F21450" s="174"/>
      <c r="G21450" s="173"/>
      <c r="H21450" s="109"/>
      <c r="I21450" s="175"/>
    </row>
    <row r="21451" spans="1:9" x14ac:dyDescent="0.25">
      <c r="A21451" s="108"/>
      <c r="B21451" s="173"/>
      <c r="C21451" s="109"/>
      <c r="D21451" s="109"/>
      <c r="E21451" s="94"/>
      <c r="F21451" s="174"/>
      <c r="G21451" s="173"/>
      <c r="H21451" s="109"/>
      <c r="I21451" s="175"/>
    </row>
    <row r="21452" spans="1:9" x14ac:dyDescent="0.25">
      <c r="A21452" s="108"/>
      <c r="B21452" s="173"/>
      <c r="C21452" s="109"/>
      <c r="D21452" s="109"/>
      <c r="E21452" s="94"/>
      <c r="F21452" s="174"/>
      <c r="G21452" s="173"/>
      <c r="H21452" s="109"/>
      <c r="I21452" s="175"/>
    </row>
    <row r="21453" spans="1:9" x14ac:dyDescent="0.25">
      <c r="A21453" s="108"/>
      <c r="B21453" s="173"/>
      <c r="C21453" s="109"/>
      <c r="D21453" s="109"/>
      <c r="E21453" s="94"/>
      <c r="F21453" s="174"/>
      <c r="G21453" s="173"/>
      <c r="H21453" s="109"/>
      <c r="I21453" s="175"/>
    </row>
    <row r="21454" spans="1:9" x14ac:dyDescent="0.25">
      <c r="A21454" s="108"/>
      <c r="B21454" s="173"/>
      <c r="C21454" s="109"/>
      <c r="D21454" s="109"/>
      <c r="E21454" s="94"/>
      <c r="F21454" s="174"/>
      <c r="G21454" s="173"/>
      <c r="H21454" s="109"/>
      <c r="I21454" s="175"/>
    </row>
    <row r="21455" spans="1:9" x14ac:dyDescent="0.25">
      <c r="A21455" s="108"/>
      <c r="B21455" s="173"/>
      <c r="C21455" s="109"/>
      <c r="D21455" s="109"/>
      <c r="E21455" s="94"/>
      <c r="F21455" s="174"/>
      <c r="G21455" s="173"/>
      <c r="H21455" s="109"/>
      <c r="I21455" s="175"/>
    </row>
    <row r="21456" spans="1:9" x14ac:dyDescent="0.25">
      <c r="A21456" s="108"/>
      <c r="B21456" s="173"/>
      <c r="C21456" s="109"/>
      <c r="D21456" s="109"/>
      <c r="E21456" s="94"/>
      <c r="F21456" s="174"/>
      <c r="G21456" s="173"/>
      <c r="H21456" s="109"/>
      <c r="I21456" s="175"/>
    </row>
    <row r="21457" spans="1:9" x14ac:dyDescent="0.25">
      <c r="A21457" s="108"/>
      <c r="B21457" s="173"/>
      <c r="C21457" s="109"/>
      <c r="D21457" s="109"/>
      <c r="E21457" s="94"/>
      <c r="F21457" s="174"/>
      <c r="G21457" s="173"/>
      <c r="H21457" s="109"/>
      <c r="I21457" s="175"/>
    </row>
    <row r="21458" spans="1:9" x14ac:dyDescent="0.25">
      <c r="A21458" s="108"/>
      <c r="B21458" s="173"/>
      <c r="C21458" s="109"/>
      <c r="D21458" s="109"/>
      <c r="E21458" s="94"/>
      <c r="F21458" s="174"/>
      <c r="G21458" s="173"/>
      <c r="H21458" s="109"/>
      <c r="I21458" s="175"/>
    </row>
    <row r="21459" spans="1:9" x14ac:dyDescent="0.25">
      <c r="A21459" s="108"/>
      <c r="B21459" s="173"/>
      <c r="C21459" s="109"/>
      <c r="D21459" s="109"/>
      <c r="E21459" s="94"/>
      <c r="F21459" s="174"/>
      <c r="G21459" s="173"/>
      <c r="H21459" s="109"/>
      <c r="I21459" s="175"/>
    </row>
    <row r="21460" spans="1:9" x14ac:dyDescent="0.25">
      <c r="A21460" s="108"/>
      <c r="B21460" s="173"/>
      <c r="C21460" s="109"/>
      <c r="D21460" s="109"/>
      <c r="E21460" s="94"/>
      <c r="F21460" s="174"/>
      <c r="G21460" s="173"/>
      <c r="H21460" s="109"/>
      <c r="I21460" s="175"/>
    </row>
    <row r="21461" spans="1:9" x14ac:dyDescent="0.25">
      <c r="A21461" s="108"/>
      <c r="B21461" s="173"/>
      <c r="C21461" s="109"/>
      <c r="D21461" s="109"/>
      <c r="E21461" s="94"/>
      <c r="F21461" s="174"/>
      <c r="G21461" s="173"/>
      <c r="H21461" s="109"/>
      <c r="I21461" s="175"/>
    </row>
    <row r="21462" spans="1:9" x14ac:dyDescent="0.25">
      <c r="A21462" s="108"/>
      <c r="B21462" s="173"/>
      <c r="C21462" s="109"/>
      <c r="D21462" s="109"/>
      <c r="E21462" s="94"/>
      <c r="F21462" s="174"/>
      <c r="G21462" s="173"/>
      <c r="H21462" s="109"/>
      <c r="I21462" s="175"/>
    </row>
    <row r="21463" spans="1:9" x14ac:dyDescent="0.25">
      <c r="A21463" s="108"/>
      <c r="B21463" s="173"/>
      <c r="C21463" s="109"/>
      <c r="D21463" s="109"/>
      <c r="E21463" s="94"/>
      <c r="F21463" s="174"/>
      <c r="G21463" s="173"/>
      <c r="H21463" s="109"/>
      <c r="I21463" s="175"/>
    </row>
    <row r="21464" spans="1:9" x14ac:dyDescent="0.25">
      <c r="A21464" s="108"/>
      <c r="B21464" s="173"/>
      <c r="C21464" s="109"/>
      <c r="D21464" s="109"/>
      <c r="E21464" s="94"/>
      <c r="F21464" s="174"/>
      <c r="G21464" s="173"/>
      <c r="H21464" s="109"/>
      <c r="I21464" s="175"/>
    </row>
    <row r="21465" spans="1:9" x14ac:dyDescent="0.25">
      <c r="A21465" s="108"/>
      <c r="B21465" s="173"/>
      <c r="C21465" s="109"/>
      <c r="D21465" s="109"/>
      <c r="E21465" s="94"/>
      <c r="F21465" s="174"/>
      <c r="G21465" s="173"/>
      <c r="H21465" s="109"/>
      <c r="I21465" s="175"/>
    </row>
    <row r="21466" spans="1:9" x14ac:dyDescent="0.25">
      <c r="A21466" s="108"/>
      <c r="B21466" s="173"/>
      <c r="C21466" s="109"/>
      <c r="D21466" s="109"/>
      <c r="E21466" s="94"/>
      <c r="F21466" s="174"/>
      <c r="G21466" s="173"/>
      <c r="H21466" s="109"/>
      <c r="I21466" s="175"/>
    </row>
    <row r="21467" spans="1:9" x14ac:dyDescent="0.25">
      <c r="A21467" s="108"/>
      <c r="B21467" s="173"/>
      <c r="C21467" s="109"/>
      <c r="D21467" s="109"/>
      <c r="E21467" s="94"/>
      <c r="F21467" s="174"/>
      <c r="G21467" s="173"/>
      <c r="H21467" s="109"/>
      <c r="I21467" s="175"/>
    </row>
    <row r="21468" spans="1:9" x14ac:dyDescent="0.25">
      <c r="A21468" s="108"/>
      <c r="B21468" s="173"/>
      <c r="C21468" s="109"/>
      <c r="D21468" s="109"/>
      <c r="E21468" s="94"/>
      <c r="F21468" s="174"/>
      <c r="G21468" s="173"/>
      <c r="H21468" s="109"/>
      <c r="I21468" s="175"/>
    </row>
    <row r="21469" spans="1:9" x14ac:dyDescent="0.25">
      <c r="A21469" s="108"/>
      <c r="B21469" s="173"/>
      <c r="C21469" s="109"/>
      <c r="D21469" s="109"/>
      <c r="E21469" s="94"/>
      <c r="F21469" s="174"/>
      <c r="G21469" s="173"/>
      <c r="H21469" s="109"/>
      <c r="I21469" s="175"/>
    </row>
    <row r="21470" spans="1:9" x14ac:dyDescent="0.25">
      <c r="A21470" s="108"/>
      <c r="B21470" s="173"/>
      <c r="C21470" s="109"/>
      <c r="D21470" s="109"/>
      <c r="E21470" s="94"/>
      <c r="F21470" s="174"/>
      <c r="G21470" s="173"/>
      <c r="H21470" s="109"/>
      <c r="I21470" s="175"/>
    </row>
    <row r="21471" spans="1:9" x14ac:dyDescent="0.25">
      <c r="A21471" s="108"/>
      <c r="B21471" s="173"/>
      <c r="C21471" s="109"/>
      <c r="D21471" s="109"/>
      <c r="E21471" s="94"/>
      <c r="F21471" s="174"/>
      <c r="G21471" s="173"/>
      <c r="H21471" s="109"/>
      <c r="I21471" s="175"/>
    </row>
    <row r="21472" spans="1:9" x14ac:dyDescent="0.25">
      <c r="A21472" s="108"/>
      <c r="B21472" s="173"/>
      <c r="C21472" s="109"/>
      <c r="D21472" s="109"/>
      <c r="E21472" s="94"/>
      <c r="F21472" s="174"/>
      <c r="G21472" s="173"/>
      <c r="H21472" s="109"/>
      <c r="I21472" s="175"/>
    </row>
    <row r="21473" spans="1:9" x14ac:dyDescent="0.25">
      <c r="A21473" s="108"/>
      <c r="B21473" s="173"/>
      <c r="C21473" s="109"/>
      <c r="D21473" s="109"/>
      <c r="E21473" s="94"/>
      <c r="F21473" s="174"/>
      <c r="G21473" s="173"/>
      <c r="H21473" s="109"/>
      <c r="I21473" s="175"/>
    </row>
    <row r="21474" spans="1:9" x14ac:dyDescent="0.25">
      <c r="A21474" s="108"/>
      <c r="B21474" s="173"/>
      <c r="C21474" s="109"/>
      <c r="D21474" s="109"/>
      <c r="E21474" s="94"/>
      <c r="F21474" s="174"/>
      <c r="G21474" s="173"/>
      <c r="H21474" s="109"/>
      <c r="I21474" s="175"/>
    </row>
    <row r="21475" spans="1:9" x14ac:dyDescent="0.25">
      <c r="A21475" s="108"/>
      <c r="B21475" s="173"/>
      <c r="C21475" s="109"/>
      <c r="D21475" s="109"/>
      <c r="E21475" s="94"/>
      <c r="F21475" s="174"/>
      <c r="G21475" s="173"/>
      <c r="H21475" s="109"/>
      <c r="I21475" s="175"/>
    </row>
    <row r="21476" spans="1:9" x14ac:dyDescent="0.25">
      <c r="A21476" s="108"/>
      <c r="B21476" s="173"/>
      <c r="C21476" s="109"/>
      <c r="D21476" s="109"/>
      <c r="E21476" s="94"/>
      <c r="F21476" s="174"/>
      <c r="G21476" s="173"/>
      <c r="H21476" s="109"/>
      <c r="I21476" s="175"/>
    </row>
    <row r="21477" spans="1:9" x14ac:dyDescent="0.25">
      <c r="A21477" s="108"/>
      <c r="B21477" s="173"/>
      <c r="C21477" s="109"/>
      <c r="D21477" s="109"/>
      <c r="E21477" s="94"/>
      <c r="F21477" s="174"/>
      <c r="G21477" s="173"/>
      <c r="H21477" s="109"/>
      <c r="I21477" s="175"/>
    </row>
    <row r="21478" spans="1:9" x14ac:dyDescent="0.25">
      <c r="A21478" s="108"/>
      <c r="B21478" s="173"/>
      <c r="C21478" s="109"/>
      <c r="D21478" s="109"/>
      <c r="E21478" s="94"/>
      <c r="F21478" s="174"/>
      <c r="G21478" s="173"/>
      <c r="H21478" s="109"/>
      <c r="I21478" s="175"/>
    </row>
    <row r="21479" spans="1:9" x14ac:dyDescent="0.25">
      <c r="A21479" s="108"/>
      <c r="B21479" s="173"/>
      <c r="C21479" s="109"/>
      <c r="D21479" s="109"/>
      <c r="E21479" s="94"/>
      <c r="F21479" s="174"/>
      <c r="G21479" s="173"/>
      <c r="H21479" s="109"/>
      <c r="I21479" s="175"/>
    </row>
    <row r="21480" spans="1:9" x14ac:dyDescent="0.25">
      <c r="A21480" s="108"/>
      <c r="B21480" s="173"/>
      <c r="C21480" s="109"/>
      <c r="D21480" s="109"/>
      <c r="E21480" s="94"/>
      <c r="F21480" s="174"/>
      <c r="G21480" s="173"/>
      <c r="H21480" s="109"/>
      <c r="I21480" s="175"/>
    </row>
    <row r="21481" spans="1:9" x14ac:dyDescent="0.25">
      <c r="A21481" s="108"/>
      <c r="B21481" s="173"/>
      <c r="C21481" s="109"/>
      <c r="D21481" s="109"/>
      <c r="E21481" s="94"/>
      <c r="F21481" s="174"/>
      <c r="G21481" s="173"/>
      <c r="H21481" s="109"/>
      <c r="I21481" s="175"/>
    </row>
    <row r="21482" spans="1:9" x14ac:dyDescent="0.25">
      <c r="A21482" s="108"/>
      <c r="B21482" s="173"/>
      <c r="C21482" s="109"/>
      <c r="D21482" s="109"/>
      <c r="E21482" s="94"/>
      <c r="F21482" s="174"/>
      <c r="G21482" s="173"/>
      <c r="H21482" s="109"/>
      <c r="I21482" s="175"/>
    </row>
    <row r="21483" spans="1:9" x14ac:dyDescent="0.25">
      <c r="A21483" s="108"/>
      <c r="B21483" s="173"/>
      <c r="C21483" s="109"/>
      <c r="D21483" s="109"/>
      <c r="E21483" s="94"/>
      <c r="F21483" s="174"/>
      <c r="G21483" s="173"/>
      <c r="H21483" s="109"/>
      <c r="I21483" s="175"/>
    </row>
    <row r="21484" spans="1:9" x14ac:dyDescent="0.25">
      <c r="A21484" s="108"/>
      <c r="B21484" s="173"/>
      <c r="C21484" s="109"/>
      <c r="D21484" s="109"/>
      <c r="E21484" s="94"/>
      <c r="F21484" s="174"/>
      <c r="G21484" s="173"/>
      <c r="H21484" s="109"/>
      <c r="I21484" s="175"/>
    </row>
    <row r="21485" spans="1:9" x14ac:dyDescent="0.25">
      <c r="A21485" s="108"/>
      <c r="B21485" s="173"/>
      <c r="C21485" s="109"/>
      <c r="D21485" s="109"/>
      <c r="E21485" s="94"/>
      <c r="F21485" s="174"/>
      <c r="G21485" s="173"/>
      <c r="H21485" s="109"/>
      <c r="I21485" s="175"/>
    </row>
    <row r="21486" spans="1:9" x14ac:dyDescent="0.25">
      <c r="A21486" s="108"/>
      <c r="B21486" s="173"/>
      <c r="C21486" s="109"/>
      <c r="D21486" s="109"/>
      <c r="E21486" s="94"/>
      <c r="F21486" s="174"/>
      <c r="G21486" s="173"/>
      <c r="H21486" s="109"/>
      <c r="I21486" s="175"/>
    </row>
    <row r="21487" spans="1:9" x14ac:dyDescent="0.25">
      <c r="A21487" s="108"/>
      <c r="B21487" s="173"/>
      <c r="C21487" s="109"/>
      <c r="D21487" s="109"/>
      <c r="E21487" s="94"/>
      <c r="F21487" s="174"/>
      <c r="G21487" s="173"/>
      <c r="H21487" s="109"/>
      <c r="I21487" s="175"/>
    </row>
    <row r="21488" spans="1:9" x14ac:dyDescent="0.25">
      <c r="A21488" s="108"/>
      <c r="B21488" s="173"/>
      <c r="C21488" s="109"/>
      <c r="D21488" s="109"/>
      <c r="E21488" s="94"/>
      <c r="F21488" s="174"/>
      <c r="G21488" s="173"/>
      <c r="H21488" s="109"/>
      <c r="I21488" s="175"/>
    </row>
    <row r="21489" spans="1:9" x14ac:dyDescent="0.25">
      <c r="A21489" s="108"/>
      <c r="B21489" s="173"/>
      <c r="C21489" s="109"/>
      <c r="D21489" s="109"/>
      <c r="E21489" s="94"/>
      <c r="F21489" s="174"/>
      <c r="G21489" s="173"/>
      <c r="H21489" s="109"/>
      <c r="I21489" s="175"/>
    </row>
    <row r="21490" spans="1:9" x14ac:dyDescent="0.25">
      <c r="A21490" s="108"/>
      <c r="B21490" s="173"/>
      <c r="C21490" s="109"/>
      <c r="D21490" s="109"/>
      <c r="E21490" s="94"/>
      <c r="F21490" s="174"/>
      <c r="G21490" s="173"/>
      <c r="H21490" s="109"/>
      <c r="I21490" s="175"/>
    </row>
    <row r="21491" spans="1:9" x14ac:dyDescent="0.25">
      <c r="A21491" s="108"/>
      <c r="B21491" s="173"/>
      <c r="C21491" s="109"/>
      <c r="D21491" s="109"/>
      <c r="E21491" s="94"/>
      <c r="F21491" s="174"/>
      <c r="G21491" s="173"/>
      <c r="H21491" s="109"/>
      <c r="I21491" s="175"/>
    </row>
    <row r="21492" spans="1:9" x14ac:dyDescent="0.25">
      <c r="A21492" s="108"/>
      <c r="B21492" s="173"/>
      <c r="C21492" s="109"/>
      <c r="D21492" s="109"/>
      <c r="E21492" s="94"/>
      <c r="F21492" s="174"/>
      <c r="G21492" s="173"/>
      <c r="H21492" s="109"/>
      <c r="I21492" s="175"/>
    </row>
    <row r="21493" spans="1:9" x14ac:dyDescent="0.25">
      <c r="A21493" s="108"/>
      <c r="B21493" s="173"/>
      <c r="C21493" s="109"/>
      <c r="D21493" s="109"/>
      <c r="E21493" s="94"/>
      <c r="F21493" s="174"/>
      <c r="G21493" s="173"/>
      <c r="H21493" s="109"/>
      <c r="I21493" s="175"/>
    </row>
    <row r="21494" spans="1:9" x14ac:dyDescent="0.25">
      <c r="A21494" s="108"/>
      <c r="B21494" s="173"/>
      <c r="C21494" s="109"/>
      <c r="D21494" s="109"/>
      <c r="E21494" s="94"/>
      <c r="F21494" s="174"/>
      <c r="G21494" s="173"/>
      <c r="H21494" s="109"/>
      <c r="I21494" s="175"/>
    </row>
    <row r="21495" spans="1:9" x14ac:dyDescent="0.25">
      <c r="A21495" s="108"/>
      <c r="B21495" s="173"/>
      <c r="C21495" s="109"/>
      <c r="D21495" s="109"/>
      <c r="E21495" s="94"/>
      <c r="F21495" s="174"/>
      <c r="G21495" s="173"/>
      <c r="H21495" s="109"/>
      <c r="I21495" s="175"/>
    </row>
    <row r="21496" spans="1:9" x14ac:dyDescent="0.25">
      <c r="A21496" s="108"/>
      <c r="B21496" s="173"/>
      <c r="C21496" s="109"/>
      <c r="D21496" s="109"/>
      <c r="E21496" s="94"/>
      <c r="F21496" s="174"/>
      <c r="G21496" s="173"/>
      <c r="H21496" s="109"/>
      <c r="I21496" s="175"/>
    </row>
    <row r="21497" spans="1:9" x14ac:dyDescent="0.25">
      <c r="A21497" s="108"/>
      <c r="B21497" s="173"/>
      <c r="C21497" s="109"/>
      <c r="D21497" s="109"/>
      <c r="E21497" s="94"/>
      <c r="F21497" s="174"/>
      <c r="G21497" s="173"/>
      <c r="H21497" s="109"/>
      <c r="I21497" s="175"/>
    </row>
    <row r="21498" spans="1:9" x14ac:dyDescent="0.25">
      <c r="A21498" s="108"/>
      <c r="B21498" s="173"/>
      <c r="C21498" s="109"/>
      <c r="D21498" s="109"/>
      <c r="E21498" s="94"/>
      <c r="F21498" s="174"/>
      <c r="G21498" s="173"/>
      <c r="H21498" s="109"/>
      <c r="I21498" s="175"/>
    </row>
    <row r="21499" spans="1:9" x14ac:dyDescent="0.25">
      <c r="A21499" s="108"/>
      <c r="B21499" s="173"/>
      <c r="C21499" s="109"/>
      <c r="D21499" s="109"/>
      <c r="E21499" s="94"/>
      <c r="F21499" s="174"/>
      <c r="G21499" s="173"/>
      <c r="H21499" s="109"/>
      <c r="I21499" s="175"/>
    </row>
    <row r="21500" spans="1:9" x14ac:dyDescent="0.25">
      <c r="A21500" s="108"/>
      <c r="B21500" s="173"/>
      <c r="C21500" s="109"/>
      <c r="D21500" s="109"/>
      <c r="E21500" s="94"/>
      <c r="F21500" s="174"/>
      <c r="G21500" s="173"/>
      <c r="H21500" s="109"/>
      <c r="I21500" s="175"/>
    </row>
    <row r="21501" spans="1:9" x14ac:dyDescent="0.25">
      <c r="A21501" s="108"/>
      <c r="B21501" s="173"/>
      <c r="C21501" s="109"/>
      <c r="D21501" s="109"/>
      <c r="E21501" s="94"/>
      <c r="F21501" s="174"/>
      <c r="G21501" s="173"/>
      <c r="H21501" s="109"/>
      <c r="I21501" s="175"/>
    </row>
    <row r="21502" spans="1:9" x14ac:dyDescent="0.25">
      <c r="A21502" s="108"/>
      <c r="B21502" s="173"/>
      <c r="C21502" s="109"/>
      <c r="D21502" s="109"/>
      <c r="E21502" s="94"/>
      <c r="F21502" s="174"/>
      <c r="G21502" s="173"/>
      <c r="H21502" s="109"/>
      <c r="I21502" s="175"/>
    </row>
    <row r="21503" spans="1:9" x14ac:dyDescent="0.25">
      <c r="A21503" s="108"/>
      <c r="B21503" s="173"/>
      <c r="C21503" s="109"/>
      <c r="D21503" s="109"/>
      <c r="E21503" s="94"/>
      <c r="F21503" s="174"/>
      <c r="G21503" s="173"/>
      <c r="H21503" s="109"/>
      <c r="I21503" s="175"/>
    </row>
    <row r="21504" spans="1:9" x14ac:dyDescent="0.25">
      <c r="A21504" s="108"/>
      <c r="B21504" s="173"/>
      <c r="C21504" s="109"/>
      <c r="D21504" s="109"/>
      <c r="E21504" s="94"/>
      <c r="F21504" s="174"/>
      <c r="G21504" s="173"/>
      <c r="H21504" s="109"/>
      <c r="I21504" s="175"/>
    </row>
    <row r="21505" spans="1:9" x14ac:dyDescent="0.25">
      <c r="A21505" s="108"/>
      <c r="B21505" s="173"/>
      <c r="C21505" s="109"/>
      <c r="D21505" s="109"/>
      <c r="E21505" s="94"/>
      <c r="F21505" s="174"/>
      <c r="G21505" s="173"/>
      <c r="H21505" s="109"/>
      <c r="I21505" s="175"/>
    </row>
    <row r="21506" spans="1:9" x14ac:dyDescent="0.25">
      <c r="A21506" s="108"/>
      <c r="B21506" s="173"/>
      <c r="C21506" s="109"/>
      <c r="D21506" s="109"/>
      <c r="E21506" s="94"/>
      <c r="F21506" s="174"/>
      <c r="G21506" s="173"/>
      <c r="H21506" s="109"/>
      <c r="I21506" s="175"/>
    </row>
    <row r="21507" spans="1:9" x14ac:dyDescent="0.25">
      <c r="A21507" s="108"/>
      <c r="B21507" s="173"/>
      <c r="C21507" s="109"/>
      <c r="D21507" s="109"/>
      <c r="E21507" s="94"/>
      <c r="F21507" s="174"/>
      <c r="G21507" s="173"/>
      <c r="H21507" s="109"/>
      <c r="I21507" s="175"/>
    </row>
    <row r="21508" spans="1:9" x14ac:dyDescent="0.25">
      <c r="A21508" s="108"/>
      <c r="B21508" s="173"/>
      <c r="C21508" s="109"/>
      <c r="D21508" s="109"/>
      <c r="E21508" s="94"/>
      <c r="F21508" s="174"/>
      <c r="G21508" s="173"/>
      <c r="H21508" s="109"/>
      <c r="I21508" s="175"/>
    </row>
    <row r="21509" spans="1:9" x14ac:dyDescent="0.25">
      <c r="A21509" s="108"/>
      <c r="B21509" s="173"/>
      <c r="C21509" s="109"/>
      <c r="D21509" s="109"/>
      <c r="E21509" s="94"/>
      <c r="F21509" s="174"/>
      <c r="G21509" s="173"/>
      <c r="H21509" s="109"/>
      <c r="I21509" s="175"/>
    </row>
    <row r="21510" spans="1:9" x14ac:dyDescent="0.25">
      <c r="A21510" s="108"/>
      <c r="B21510" s="173"/>
      <c r="C21510" s="109"/>
      <c r="D21510" s="109"/>
      <c r="E21510" s="94"/>
      <c r="F21510" s="174"/>
      <c r="G21510" s="173"/>
      <c r="H21510" s="109"/>
      <c r="I21510" s="175"/>
    </row>
    <row r="21511" spans="1:9" x14ac:dyDescent="0.25">
      <c r="A21511" s="108"/>
      <c r="B21511" s="173"/>
      <c r="C21511" s="109"/>
      <c r="D21511" s="109"/>
      <c r="E21511" s="94"/>
      <c r="F21511" s="174"/>
      <c r="G21511" s="173"/>
      <c r="H21511" s="109"/>
      <c r="I21511" s="175"/>
    </row>
    <row r="21512" spans="1:9" x14ac:dyDescent="0.25">
      <c r="A21512" s="108"/>
      <c r="B21512" s="173"/>
      <c r="C21512" s="109"/>
      <c r="D21512" s="109"/>
      <c r="E21512" s="94"/>
      <c r="F21512" s="174"/>
      <c r="G21512" s="173"/>
      <c r="H21512" s="109"/>
      <c r="I21512" s="175"/>
    </row>
    <row r="21513" spans="1:9" x14ac:dyDescent="0.25">
      <c r="A21513" s="108"/>
      <c r="B21513" s="173"/>
      <c r="C21513" s="109"/>
      <c r="D21513" s="109"/>
      <c r="E21513" s="94"/>
      <c r="F21513" s="174"/>
      <c r="G21513" s="173"/>
      <c r="H21513" s="109"/>
      <c r="I21513" s="175"/>
    </row>
    <row r="21514" spans="1:9" x14ac:dyDescent="0.25">
      <c r="A21514" s="108"/>
      <c r="B21514" s="173"/>
      <c r="C21514" s="109"/>
      <c r="D21514" s="109"/>
      <c r="E21514" s="94"/>
      <c r="F21514" s="174"/>
      <c r="G21514" s="173"/>
      <c r="H21514" s="109"/>
      <c r="I21514" s="175"/>
    </row>
    <row r="21515" spans="1:9" x14ac:dyDescent="0.25">
      <c r="A21515" s="108"/>
      <c r="B21515" s="173"/>
      <c r="C21515" s="109"/>
      <c r="D21515" s="109"/>
      <c r="E21515" s="94"/>
      <c r="F21515" s="174"/>
      <c r="G21515" s="173"/>
      <c r="H21515" s="109"/>
      <c r="I21515" s="175"/>
    </row>
    <row r="21516" spans="1:9" x14ac:dyDescent="0.25">
      <c r="A21516" s="108"/>
      <c r="B21516" s="173"/>
      <c r="C21516" s="109"/>
      <c r="D21516" s="109"/>
      <c r="E21516" s="94"/>
      <c r="F21516" s="174"/>
      <c r="G21516" s="173"/>
      <c r="H21516" s="109"/>
      <c r="I21516" s="175"/>
    </row>
    <row r="21517" spans="1:9" x14ac:dyDescent="0.25">
      <c r="A21517" s="108"/>
      <c r="B21517" s="173"/>
      <c r="C21517" s="109"/>
      <c r="D21517" s="109"/>
      <c r="E21517" s="94"/>
      <c r="F21517" s="174"/>
      <c r="G21517" s="173"/>
      <c r="H21517" s="109"/>
      <c r="I21517" s="175"/>
    </row>
    <row r="21518" spans="1:9" x14ac:dyDescent="0.25">
      <c r="A21518" s="108"/>
      <c r="B21518" s="173"/>
      <c r="C21518" s="109"/>
      <c r="D21518" s="109"/>
      <c r="E21518" s="94"/>
      <c r="F21518" s="174"/>
      <c r="G21518" s="173"/>
      <c r="H21518" s="109"/>
      <c r="I21518" s="175"/>
    </row>
    <row r="21519" spans="1:9" x14ac:dyDescent="0.25">
      <c r="A21519" s="108"/>
      <c r="B21519" s="173"/>
      <c r="C21519" s="109"/>
      <c r="D21519" s="109"/>
      <c r="E21519" s="94"/>
      <c r="F21519" s="174"/>
      <c r="G21519" s="173"/>
      <c r="H21519" s="109"/>
      <c r="I21519" s="175"/>
    </row>
    <row r="21520" spans="1:9" x14ac:dyDescent="0.25">
      <c r="A21520" s="108"/>
      <c r="B21520" s="173"/>
      <c r="C21520" s="109"/>
      <c r="D21520" s="109"/>
      <c r="E21520" s="94"/>
      <c r="F21520" s="174"/>
      <c r="G21520" s="173"/>
      <c r="H21520" s="109"/>
      <c r="I21520" s="175"/>
    </row>
    <row r="21521" spans="1:9" x14ac:dyDescent="0.25">
      <c r="A21521" s="108"/>
      <c r="B21521" s="173"/>
      <c r="C21521" s="109"/>
      <c r="D21521" s="109"/>
      <c r="E21521" s="94"/>
      <c r="F21521" s="174"/>
      <c r="G21521" s="173"/>
      <c r="H21521" s="109"/>
      <c r="I21521" s="175"/>
    </row>
    <row r="21522" spans="1:9" x14ac:dyDescent="0.25">
      <c r="A21522" s="108"/>
      <c r="B21522" s="173"/>
      <c r="C21522" s="109"/>
      <c r="D21522" s="109"/>
      <c r="E21522" s="94"/>
      <c r="F21522" s="174"/>
      <c r="G21522" s="173"/>
      <c r="H21522" s="109"/>
      <c r="I21522" s="175"/>
    </row>
    <row r="21523" spans="1:9" x14ac:dyDescent="0.25">
      <c r="A21523" s="108"/>
      <c r="B21523" s="173"/>
      <c r="C21523" s="109"/>
      <c r="D21523" s="109"/>
      <c r="E21523" s="94"/>
      <c r="F21523" s="174"/>
      <c r="G21523" s="173"/>
      <c r="H21523" s="109"/>
      <c r="I21523" s="175"/>
    </row>
    <row r="21524" spans="1:9" x14ac:dyDescent="0.25">
      <c r="A21524" s="108"/>
      <c r="B21524" s="173"/>
      <c r="C21524" s="109"/>
      <c r="D21524" s="109"/>
      <c r="E21524" s="94"/>
      <c r="F21524" s="174"/>
      <c r="G21524" s="173"/>
      <c r="H21524" s="109"/>
      <c r="I21524" s="175"/>
    </row>
    <row r="21525" spans="1:9" x14ac:dyDescent="0.25">
      <c r="A21525" s="108"/>
      <c r="B21525" s="173"/>
      <c r="C21525" s="109"/>
      <c r="D21525" s="109"/>
      <c r="E21525" s="94"/>
      <c r="F21525" s="174"/>
      <c r="G21525" s="173"/>
      <c r="H21525" s="109"/>
      <c r="I21525" s="175"/>
    </row>
    <row r="21526" spans="1:9" x14ac:dyDescent="0.25">
      <c r="A21526" s="108"/>
      <c r="B21526" s="173"/>
      <c r="C21526" s="109"/>
      <c r="D21526" s="109"/>
      <c r="E21526" s="94"/>
      <c r="F21526" s="174"/>
      <c r="G21526" s="173"/>
      <c r="H21526" s="109"/>
      <c r="I21526" s="175"/>
    </row>
    <row r="21527" spans="1:9" x14ac:dyDescent="0.25">
      <c r="A21527" s="108"/>
      <c r="B21527" s="173"/>
      <c r="C21527" s="109"/>
      <c r="D21527" s="109"/>
      <c r="E21527" s="94"/>
      <c r="F21527" s="174"/>
      <c r="G21527" s="173"/>
      <c r="H21527" s="109"/>
      <c r="I21527" s="175"/>
    </row>
    <row r="21528" spans="1:9" x14ac:dyDescent="0.25">
      <c r="A21528" s="108"/>
      <c r="B21528" s="173"/>
      <c r="C21528" s="109"/>
      <c r="D21528" s="109"/>
      <c r="E21528" s="94"/>
      <c r="F21528" s="174"/>
      <c r="G21528" s="173"/>
      <c r="H21528" s="109"/>
      <c r="I21528" s="175"/>
    </row>
    <row r="21529" spans="1:9" x14ac:dyDescent="0.25">
      <c r="A21529" s="108"/>
      <c r="B21529" s="173"/>
      <c r="C21529" s="109"/>
      <c r="D21529" s="109"/>
      <c r="E21529" s="94"/>
      <c r="F21529" s="174"/>
      <c r="G21529" s="173"/>
      <c r="H21529" s="109"/>
      <c r="I21529" s="175"/>
    </row>
    <row r="21530" spans="1:9" x14ac:dyDescent="0.25">
      <c r="A21530" s="108"/>
      <c r="B21530" s="173"/>
      <c r="C21530" s="109"/>
      <c r="D21530" s="109"/>
      <c r="E21530" s="94"/>
      <c r="F21530" s="174"/>
      <c r="G21530" s="173"/>
      <c r="H21530" s="109"/>
      <c r="I21530" s="175"/>
    </row>
    <row r="21531" spans="1:9" x14ac:dyDescent="0.25">
      <c r="A21531" s="108"/>
      <c r="B21531" s="173"/>
      <c r="C21531" s="109"/>
      <c r="D21531" s="109"/>
      <c r="E21531" s="94"/>
      <c r="F21531" s="174"/>
      <c r="G21531" s="173"/>
      <c r="H21531" s="109"/>
      <c r="I21531" s="175"/>
    </row>
    <row r="21532" spans="1:9" x14ac:dyDescent="0.25">
      <c r="A21532" s="108"/>
      <c r="B21532" s="173"/>
      <c r="C21532" s="109"/>
      <c r="D21532" s="109"/>
      <c r="E21532" s="94"/>
      <c r="F21532" s="174"/>
      <c r="G21532" s="173"/>
      <c r="H21532" s="109"/>
      <c r="I21532" s="175"/>
    </row>
    <row r="21533" spans="1:9" x14ac:dyDescent="0.25">
      <c r="A21533" s="108"/>
      <c r="B21533" s="173"/>
      <c r="C21533" s="109"/>
      <c r="D21533" s="109"/>
      <c r="E21533" s="94"/>
      <c r="F21533" s="174"/>
      <c r="G21533" s="173"/>
      <c r="H21533" s="109"/>
      <c r="I21533" s="175"/>
    </row>
    <row r="21534" spans="1:9" x14ac:dyDescent="0.25">
      <c r="A21534" s="108"/>
      <c r="B21534" s="173"/>
      <c r="C21534" s="109"/>
      <c r="D21534" s="109"/>
      <c r="E21534" s="94"/>
      <c r="F21534" s="174"/>
      <c r="G21534" s="173"/>
      <c r="H21534" s="109"/>
      <c r="I21534" s="175"/>
    </row>
    <row r="21535" spans="1:9" x14ac:dyDescent="0.25">
      <c r="A21535" s="108"/>
      <c r="B21535" s="173"/>
      <c r="C21535" s="109"/>
      <c r="D21535" s="109"/>
      <c r="E21535" s="94"/>
      <c r="F21535" s="174"/>
      <c r="G21535" s="173"/>
      <c r="H21535" s="109"/>
      <c r="I21535" s="175"/>
    </row>
    <row r="21536" spans="1:9" x14ac:dyDescent="0.25">
      <c r="A21536" s="108"/>
      <c r="B21536" s="173"/>
      <c r="C21536" s="109"/>
      <c r="D21536" s="109"/>
      <c r="E21536" s="94"/>
      <c r="F21536" s="174"/>
      <c r="G21536" s="173"/>
      <c r="H21536" s="109"/>
      <c r="I21536" s="175"/>
    </row>
    <row r="21537" spans="1:9" x14ac:dyDescent="0.25">
      <c r="A21537" s="108"/>
      <c r="B21537" s="173"/>
      <c r="C21537" s="109"/>
      <c r="D21537" s="109"/>
      <c r="E21537" s="94"/>
      <c r="F21537" s="174"/>
      <c r="G21537" s="173"/>
      <c r="H21537" s="109"/>
      <c r="I21537" s="175"/>
    </row>
    <row r="21538" spans="1:9" x14ac:dyDescent="0.25">
      <c r="A21538" s="108"/>
      <c r="B21538" s="173"/>
      <c r="C21538" s="109"/>
      <c r="D21538" s="109"/>
      <c r="E21538" s="94"/>
      <c r="F21538" s="174"/>
      <c r="G21538" s="173"/>
      <c r="H21538" s="109"/>
      <c r="I21538" s="175"/>
    </row>
    <row r="21539" spans="1:9" x14ac:dyDescent="0.25">
      <c r="A21539" s="108"/>
      <c r="B21539" s="173"/>
      <c r="C21539" s="109"/>
      <c r="D21539" s="109"/>
      <c r="E21539" s="94"/>
      <c r="F21539" s="174"/>
      <c r="G21539" s="173"/>
      <c r="H21539" s="109"/>
      <c r="I21539" s="175"/>
    </row>
    <row r="21540" spans="1:9" x14ac:dyDescent="0.25">
      <c r="A21540" s="108"/>
      <c r="B21540" s="173"/>
      <c r="C21540" s="109"/>
      <c r="D21540" s="109"/>
      <c r="E21540" s="94"/>
      <c r="F21540" s="174"/>
      <c r="G21540" s="173"/>
      <c r="H21540" s="109"/>
      <c r="I21540" s="175"/>
    </row>
    <row r="21541" spans="1:9" x14ac:dyDescent="0.25">
      <c r="A21541" s="108"/>
      <c r="B21541" s="173"/>
      <c r="C21541" s="109"/>
      <c r="D21541" s="109"/>
      <c r="E21541" s="94"/>
      <c r="F21541" s="174"/>
      <c r="G21541" s="173"/>
      <c r="H21541" s="109"/>
      <c r="I21541" s="175"/>
    </row>
    <row r="21542" spans="1:9" x14ac:dyDescent="0.25">
      <c r="A21542" s="108"/>
      <c r="B21542" s="173"/>
      <c r="C21542" s="109"/>
      <c r="D21542" s="109"/>
      <c r="E21542" s="94"/>
      <c r="F21542" s="174"/>
      <c r="G21542" s="173"/>
      <c r="H21542" s="109"/>
      <c r="I21542" s="175"/>
    </row>
    <row r="21543" spans="1:9" x14ac:dyDescent="0.25">
      <c r="A21543" s="108"/>
      <c r="B21543" s="173"/>
      <c r="C21543" s="109"/>
      <c r="D21543" s="109"/>
      <c r="E21543" s="94"/>
      <c r="F21543" s="174"/>
      <c r="G21543" s="173"/>
      <c r="H21543" s="109"/>
      <c r="I21543" s="175"/>
    </row>
    <row r="21544" spans="1:9" x14ac:dyDescent="0.25">
      <c r="A21544" s="108"/>
      <c r="B21544" s="173"/>
      <c r="C21544" s="109"/>
      <c r="D21544" s="109"/>
      <c r="E21544" s="94"/>
      <c r="F21544" s="174"/>
      <c r="G21544" s="173"/>
      <c r="H21544" s="109"/>
      <c r="I21544" s="175"/>
    </row>
    <row r="21545" spans="1:9" x14ac:dyDescent="0.25">
      <c r="A21545" s="108"/>
      <c r="B21545" s="173"/>
      <c r="C21545" s="109"/>
      <c r="D21545" s="109"/>
      <c r="E21545" s="94"/>
      <c r="F21545" s="174"/>
      <c r="G21545" s="173"/>
      <c r="H21545" s="109"/>
      <c r="I21545" s="175"/>
    </row>
    <row r="21546" spans="1:9" x14ac:dyDescent="0.25">
      <c r="A21546" s="108"/>
      <c r="B21546" s="173"/>
      <c r="C21546" s="109"/>
      <c r="D21546" s="109"/>
      <c r="E21546" s="94"/>
      <c r="F21546" s="174"/>
      <c r="G21546" s="173"/>
      <c r="H21546" s="109"/>
      <c r="I21546" s="175"/>
    </row>
    <row r="21547" spans="1:9" x14ac:dyDescent="0.25">
      <c r="A21547" s="108"/>
      <c r="B21547" s="173"/>
      <c r="C21547" s="109"/>
      <c r="D21547" s="109"/>
      <c r="E21547" s="94"/>
      <c r="F21547" s="174"/>
      <c r="G21547" s="173"/>
      <c r="H21547" s="109"/>
      <c r="I21547" s="175"/>
    </row>
    <row r="21548" spans="1:9" x14ac:dyDescent="0.25">
      <c r="A21548" s="108"/>
      <c r="B21548" s="173"/>
      <c r="C21548" s="109"/>
      <c r="D21548" s="109"/>
      <c r="E21548" s="94"/>
      <c r="F21548" s="174"/>
      <c r="G21548" s="173"/>
      <c r="H21548" s="109"/>
      <c r="I21548" s="175"/>
    </row>
    <row r="21549" spans="1:9" x14ac:dyDescent="0.25">
      <c r="A21549" s="108"/>
      <c r="B21549" s="173"/>
      <c r="C21549" s="109"/>
      <c r="D21549" s="109"/>
      <c r="E21549" s="94"/>
      <c r="F21549" s="174"/>
      <c r="G21549" s="173"/>
      <c r="H21549" s="109"/>
      <c r="I21549" s="175"/>
    </row>
    <row r="21550" spans="1:9" x14ac:dyDescent="0.25">
      <c r="A21550" s="108"/>
      <c r="B21550" s="173"/>
      <c r="C21550" s="109"/>
      <c r="D21550" s="109"/>
      <c r="E21550" s="94"/>
      <c r="F21550" s="174"/>
      <c r="G21550" s="173"/>
      <c r="H21550" s="109"/>
      <c r="I21550" s="175"/>
    </row>
    <row r="21551" spans="1:9" x14ac:dyDescent="0.25">
      <c r="A21551" s="108"/>
      <c r="B21551" s="173"/>
      <c r="C21551" s="109"/>
      <c r="D21551" s="109"/>
      <c r="E21551" s="94"/>
      <c r="F21551" s="174"/>
      <c r="G21551" s="173"/>
      <c r="H21551" s="109"/>
      <c r="I21551" s="175"/>
    </row>
    <row r="21552" spans="1:9" x14ac:dyDescent="0.25">
      <c r="A21552" s="108"/>
      <c r="B21552" s="173"/>
      <c r="C21552" s="109"/>
      <c r="D21552" s="109"/>
      <c r="E21552" s="94"/>
      <c r="F21552" s="174"/>
      <c r="G21552" s="173"/>
      <c r="H21552" s="109"/>
      <c r="I21552" s="175"/>
    </row>
    <row r="21553" spans="1:9" x14ac:dyDescent="0.25">
      <c r="A21553" s="108"/>
      <c r="B21553" s="173"/>
      <c r="C21553" s="109"/>
      <c r="D21553" s="109"/>
      <c r="E21553" s="94"/>
      <c r="F21553" s="174"/>
      <c r="G21553" s="173"/>
      <c r="H21553" s="109"/>
      <c r="I21553" s="175"/>
    </row>
    <row r="21554" spans="1:9" x14ac:dyDescent="0.25">
      <c r="A21554" s="108"/>
      <c r="B21554" s="173"/>
      <c r="C21554" s="109"/>
      <c r="D21554" s="109"/>
      <c r="E21554" s="94"/>
      <c r="F21554" s="174"/>
      <c r="G21554" s="173"/>
      <c r="H21554" s="109"/>
      <c r="I21554" s="175"/>
    </row>
    <row r="21555" spans="1:9" x14ac:dyDescent="0.25">
      <c r="A21555" s="108"/>
      <c r="B21555" s="173"/>
      <c r="C21555" s="109"/>
      <c r="D21555" s="109"/>
      <c r="E21555" s="94"/>
      <c r="F21555" s="174"/>
      <c r="G21555" s="173"/>
      <c r="H21555" s="109"/>
      <c r="I21555" s="175"/>
    </row>
    <row r="21556" spans="1:9" x14ac:dyDescent="0.25">
      <c r="A21556" s="108"/>
      <c r="B21556" s="173"/>
      <c r="C21556" s="109"/>
      <c r="D21556" s="109"/>
      <c r="E21556" s="94"/>
      <c r="F21556" s="174"/>
      <c r="G21556" s="173"/>
      <c r="H21556" s="109"/>
      <c r="I21556" s="175"/>
    </row>
    <row r="21557" spans="1:9" x14ac:dyDescent="0.25">
      <c r="A21557" s="108"/>
      <c r="B21557" s="173"/>
      <c r="C21557" s="109"/>
      <c r="D21557" s="109"/>
      <c r="E21557" s="94"/>
      <c r="F21557" s="174"/>
      <c r="G21557" s="173"/>
      <c r="H21557" s="109"/>
      <c r="I21557" s="175"/>
    </row>
    <row r="21558" spans="1:9" x14ac:dyDescent="0.25">
      <c r="A21558" s="108"/>
      <c r="B21558" s="173"/>
      <c r="C21558" s="109"/>
      <c r="D21558" s="109"/>
      <c r="E21558" s="94"/>
      <c r="F21558" s="174"/>
      <c r="G21558" s="173"/>
      <c r="H21558" s="109"/>
      <c r="I21558" s="175"/>
    </row>
    <row r="21559" spans="1:9" x14ac:dyDescent="0.25">
      <c r="A21559" s="108"/>
      <c r="B21559" s="173"/>
      <c r="C21559" s="109"/>
      <c r="D21559" s="109"/>
      <c r="E21559" s="94"/>
      <c r="F21559" s="174"/>
      <c r="G21559" s="173"/>
      <c r="H21559" s="109"/>
      <c r="I21559" s="175"/>
    </row>
    <row r="21560" spans="1:9" x14ac:dyDescent="0.25">
      <c r="A21560" s="108"/>
      <c r="B21560" s="173"/>
      <c r="C21560" s="109"/>
      <c r="D21560" s="109"/>
      <c r="E21560" s="94"/>
      <c r="F21560" s="174"/>
      <c r="G21560" s="173"/>
      <c r="H21560" s="109"/>
      <c r="I21560" s="175"/>
    </row>
    <row r="21561" spans="1:9" x14ac:dyDescent="0.25">
      <c r="A21561" s="108"/>
      <c r="B21561" s="173"/>
      <c r="C21561" s="109"/>
      <c r="D21561" s="109"/>
      <c r="E21561" s="94"/>
      <c r="F21561" s="174"/>
      <c r="G21561" s="173"/>
      <c r="H21561" s="109"/>
      <c r="I21561" s="175"/>
    </row>
    <row r="21562" spans="1:9" x14ac:dyDescent="0.25">
      <c r="A21562" s="108"/>
      <c r="B21562" s="173"/>
      <c r="C21562" s="109"/>
      <c r="D21562" s="109"/>
      <c r="E21562" s="94"/>
      <c r="F21562" s="174"/>
      <c r="G21562" s="173"/>
      <c r="H21562" s="109"/>
      <c r="I21562" s="175"/>
    </row>
    <row r="21563" spans="1:9" x14ac:dyDescent="0.25">
      <c r="A21563" s="108"/>
      <c r="B21563" s="173"/>
      <c r="C21563" s="109"/>
      <c r="D21563" s="109"/>
      <c r="E21563" s="94"/>
      <c r="F21563" s="174"/>
      <c r="G21563" s="173"/>
      <c r="H21563" s="109"/>
      <c r="I21563" s="175"/>
    </row>
    <row r="21564" spans="1:9" x14ac:dyDescent="0.25">
      <c r="A21564" s="108"/>
      <c r="B21564" s="173"/>
      <c r="C21564" s="109"/>
      <c r="D21564" s="109"/>
      <c r="E21564" s="94"/>
      <c r="F21564" s="174"/>
      <c r="G21564" s="173"/>
      <c r="H21564" s="109"/>
      <c r="I21564" s="175"/>
    </row>
    <row r="21565" spans="1:9" x14ac:dyDescent="0.25">
      <c r="A21565" s="108"/>
      <c r="B21565" s="173"/>
      <c r="C21565" s="109"/>
      <c r="D21565" s="109"/>
      <c r="E21565" s="94"/>
      <c r="F21565" s="174"/>
      <c r="G21565" s="173"/>
      <c r="H21565" s="109"/>
      <c r="I21565" s="175"/>
    </row>
    <row r="21566" spans="1:9" x14ac:dyDescent="0.25">
      <c r="A21566" s="108"/>
      <c r="B21566" s="173"/>
      <c r="C21566" s="109"/>
      <c r="D21566" s="109"/>
      <c r="E21566" s="94"/>
      <c r="F21566" s="174"/>
      <c r="G21566" s="173"/>
      <c r="H21566" s="109"/>
      <c r="I21566" s="175"/>
    </row>
    <row r="21567" spans="1:9" x14ac:dyDescent="0.25">
      <c r="A21567" s="108"/>
      <c r="B21567" s="173"/>
      <c r="C21567" s="109"/>
      <c r="D21567" s="109"/>
      <c r="E21567" s="94"/>
      <c r="F21567" s="174"/>
      <c r="G21567" s="173"/>
      <c r="H21567" s="109"/>
      <c r="I21567" s="175"/>
    </row>
    <row r="21568" spans="1:9" x14ac:dyDescent="0.25">
      <c r="A21568" s="108"/>
      <c r="B21568" s="173"/>
      <c r="C21568" s="109"/>
      <c r="D21568" s="109"/>
      <c r="E21568" s="94"/>
      <c r="F21568" s="174"/>
      <c r="G21568" s="173"/>
      <c r="H21568" s="109"/>
      <c r="I21568" s="175"/>
    </row>
    <row r="21569" spans="1:9" x14ac:dyDescent="0.25">
      <c r="A21569" s="108"/>
      <c r="B21569" s="173"/>
      <c r="C21569" s="109"/>
      <c r="D21569" s="109"/>
      <c r="E21569" s="94"/>
      <c r="F21569" s="174"/>
      <c r="G21569" s="173"/>
      <c r="H21569" s="109"/>
      <c r="I21569" s="175"/>
    </row>
    <row r="21570" spans="1:9" x14ac:dyDescent="0.25">
      <c r="A21570" s="108"/>
      <c r="B21570" s="173"/>
      <c r="C21570" s="109"/>
      <c r="D21570" s="109"/>
      <c r="E21570" s="94"/>
      <c r="F21570" s="174"/>
      <c r="G21570" s="173"/>
      <c r="H21570" s="109"/>
      <c r="I21570" s="175"/>
    </row>
    <row r="21571" spans="1:9" x14ac:dyDescent="0.25">
      <c r="A21571" s="108"/>
      <c r="B21571" s="173"/>
      <c r="C21571" s="109"/>
      <c r="D21571" s="109"/>
      <c r="E21571" s="94"/>
      <c r="F21571" s="174"/>
      <c r="G21571" s="173"/>
      <c r="H21571" s="109"/>
      <c r="I21571" s="175"/>
    </row>
    <row r="21572" spans="1:9" x14ac:dyDescent="0.25">
      <c r="A21572" s="108"/>
      <c r="B21572" s="173"/>
      <c r="C21572" s="109"/>
      <c r="D21572" s="109"/>
      <c r="E21572" s="94"/>
      <c r="F21572" s="174"/>
      <c r="G21572" s="173"/>
      <c r="H21572" s="109"/>
      <c r="I21572" s="175"/>
    </row>
    <row r="21573" spans="1:9" x14ac:dyDescent="0.25">
      <c r="A21573" s="108"/>
      <c r="B21573" s="173"/>
      <c r="C21573" s="109"/>
      <c r="D21573" s="109"/>
      <c r="E21573" s="94"/>
      <c r="F21573" s="174"/>
      <c r="G21573" s="173"/>
      <c r="H21573" s="109"/>
      <c r="I21573" s="175"/>
    </row>
    <row r="21574" spans="1:9" x14ac:dyDescent="0.25">
      <c r="A21574" s="108"/>
      <c r="B21574" s="173"/>
      <c r="C21574" s="109"/>
      <c r="D21574" s="109"/>
      <c r="E21574" s="94"/>
      <c r="F21574" s="174"/>
      <c r="G21574" s="173"/>
      <c r="H21574" s="109"/>
      <c r="I21574" s="175"/>
    </row>
    <row r="21575" spans="1:9" x14ac:dyDescent="0.25">
      <c r="A21575" s="108"/>
      <c r="B21575" s="173"/>
      <c r="C21575" s="109"/>
      <c r="D21575" s="109"/>
      <c r="E21575" s="94"/>
      <c r="F21575" s="174"/>
      <c r="G21575" s="173"/>
      <c r="H21575" s="109"/>
      <c r="I21575" s="175"/>
    </row>
    <row r="21576" spans="1:9" x14ac:dyDescent="0.25">
      <c r="A21576" s="108"/>
      <c r="B21576" s="173"/>
      <c r="C21576" s="109"/>
      <c r="D21576" s="109"/>
      <c r="E21576" s="94"/>
      <c r="F21576" s="174"/>
      <c r="G21576" s="173"/>
      <c r="H21576" s="109"/>
      <c r="I21576" s="175"/>
    </row>
    <row r="21577" spans="1:9" x14ac:dyDescent="0.25">
      <c r="A21577" s="108"/>
      <c r="B21577" s="173"/>
      <c r="C21577" s="109"/>
      <c r="D21577" s="109"/>
      <c r="E21577" s="94"/>
      <c r="F21577" s="174"/>
      <c r="G21577" s="173"/>
      <c r="H21577" s="109"/>
      <c r="I21577" s="175"/>
    </row>
    <row r="21578" spans="1:9" x14ac:dyDescent="0.25">
      <c r="A21578" s="108"/>
      <c r="B21578" s="173"/>
      <c r="C21578" s="109"/>
      <c r="D21578" s="109"/>
      <c r="E21578" s="94"/>
      <c r="F21578" s="174"/>
      <c r="G21578" s="173"/>
      <c r="H21578" s="109"/>
      <c r="I21578" s="175"/>
    </row>
    <row r="21579" spans="1:9" x14ac:dyDescent="0.25">
      <c r="A21579" s="108"/>
      <c r="B21579" s="173"/>
      <c r="C21579" s="109"/>
      <c r="D21579" s="109"/>
      <c r="E21579" s="94"/>
      <c r="F21579" s="174"/>
      <c r="G21579" s="173"/>
      <c r="H21579" s="109"/>
      <c r="I21579" s="175"/>
    </row>
    <row r="21580" spans="1:9" x14ac:dyDescent="0.25">
      <c r="A21580" s="108"/>
      <c r="B21580" s="173"/>
      <c r="C21580" s="109"/>
      <c r="D21580" s="109"/>
      <c r="E21580" s="94"/>
      <c r="F21580" s="174"/>
      <c r="G21580" s="173"/>
      <c r="H21580" s="109"/>
      <c r="I21580" s="175"/>
    </row>
    <row r="21581" spans="1:9" x14ac:dyDescent="0.25">
      <c r="A21581" s="108"/>
      <c r="B21581" s="173"/>
      <c r="C21581" s="109"/>
      <c r="D21581" s="109"/>
      <c r="E21581" s="94"/>
      <c r="F21581" s="174"/>
      <c r="G21581" s="173"/>
      <c r="H21581" s="109"/>
      <c r="I21581" s="175"/>
    </row>
    <row r="21582" spans="1:9" x14ac:dyDescent="0.25">
      <c r="A21582" s="108"/>
      <c r="B21582" s="173"/>
      <c r="C21582" s="109"/>
      <c r="D21582" s="109"/>
      <c r="E21582" s="94"/>
      <c r="F21582" s="174"/>
      <c r="G21582" s="173"/>
      <c r="H21582" s="109"/>
      <c r="I21582" s="175"/>
    </row>
    <row r="21583" spans="1:9" x14ac:dyDescent="0.25">
      <c r="A21583" s="108"/>
      <c r="B21583" s="173"/>
      <c r="C21583" s="109"/>
      <c r="D21583" s="109"/>
      <c r="E21583" s="94"/>
      <c r="F21583" s="174"/>
      <c r="G21583" s="173"/>
      <c r="H21583" s="109"/>
      <c r="I21583" s="175"/>
    </row>
    <row r="21584" spans="1:9" x14ac:dyDescent="0.25">
      <c r="A21584" s="108"/>
      <c r="B21584" s="173"/>
      <c r="C21584" s="109"/>
      <c r="D21584" s="109"/>
      <c r="E21584" s="94"/>
      <c r="F21584" s="174"/>
      <c r="G21584" s="173"/>
      <c r="H21584" s="109"/>
      <c r="I21584" s="175"/>
    </row>
    <row r="21585" spans="1:9" x14ac:dyDescent="0.25">
      <c r="A21585" s="108"/>
      <c r="B21585" s="173"/>
      <c r="C21585" s="109"/>
      <c r="D21585" s="109"/>
      <c r="E21585" s="94"/>
      <c r="F21585" s="174"/>
      <c r="G21585" s="173"/>
      <c r="H21585" s="109"/>
      <c r="I21585" s="175"/>
    </row>
    <row r="21586" spans="1:9" x14ac:dyDescent="0.25">
      <c r="A21586" s="108"/>
      <c r="B21586" s="173"/>
      <c r="C21586" s="109"/>
      <c r="D21586" s="109"/>
      <c r="E21586" s="94"/>
      <c r="F21586" s="174"/>
      <c r="G21586" s="173"/>
      <c r="H21586" s="109"/>
      <c r="I21586" s="175"/>
    </row>
    <row r="21587" spans="1:9" x14ac:dyDescent="0.25">
      <c r="A21587" s="108"/>
      <c r="B21587" s="173"/>
      <c r="C21587" s="109"/>
      <c r="D21587" s="109"/>
      <c r="E21587" s="94"/>
      <c r="F21587" s="174"/>
      <c r="G21587" s="173"/>
      <c r="H21587" s="109"/>
      <c r="I21587" s="175"/>
    </row>
    <row r="21588" spans="1:9" x14ac:dyDescent="0.25">
      <c r="A21588" s="108"/>
      <c r="B21588" s="173"/>
      <c r="C21588" s="109"/>
      <c r="D21588" s="109"/>
      <c r="E21588" s="94"/>
      <c r="F21588" s="174"/>
      <c r="G21588" s="173"/>
      <c r="H21588" s="109"/>
      <c r="I21588" s="175"/>
    </row>
    <row r="21589" spans="1:9" x14ac:dyDescent="0.25">
      <c r="A21589" s="108"/>
      <c r="B21589" s="173"/>
      <c r="C21589" s="109"/>
      <c r="D21589" s="109"/>
      <c r="E21589" s="94"/>
      <c r="F21589" s="174"/>
      <c r="G21589" s="173"/>
      <c r="H21589" s="109"/>
      <c r="I21589" s="175"/>
    </row>
    <row r="21590" spans="1:9" x14ac:dyDescent="0.25">
      <c r="A21590" s="108"/>
      <c r="B21590" s="173"/>
      <c r="C21590" s="109"/>
      <c r="D21590" s="109"/>
      <c r="E21590" s="94"/>
      <c r="F21590" s="174"/>
      <c r="G21590" s="173"/>
      <c r="H21590" s="109"/>
      <c r="I21590" s="175"/>
    </row>
    <row r="21591" spans="1:9" x14ac:dyDescent="0.25">
      <c r="A21591" s="108"/>
      <c r="B21591" s="173"/>
      <c r="C21591" s="109"/>
      <c r="D21591" s="109"/>
      <c r="E21591" s="94"/>
      <c r="F21591" s="174"/>
      <c r="G21591" s="173"/>
      <c r="H21591" s="109"/>
      <c r="I21591" s="175"/>
    </row>
    <row r="21592" spans="1:9" x14ac:dyDescent="0.25">
      <c r="A21592" s="108"/>
      <c r="B21592" s="173"/>
      <c r="C21592" s="109"/>
      <c r="D21592" s="109"/>
      <c r="E21592" s="94"/>
      <c r="F21592" s="174"/>
      <c r="G21592" s="173"/>
      <c r="H21592" s="109"/>
      <c r="I21592" s="175"/>
    </row>
    <row r="21593" spans="1:9" x14ac:dyDescent="0.25">
      <c r="A21593" s="108"/>
      <c r="B21593" s="173"/>
      <c r="C21593" s="109"/>
      <c r="D21593" s="109"/>
      <c r="E21593" s="94"/>
      <c r="F21593" s="174"/>
      <c r="G21593" s="173"/>
      <c r="H21593" s="109"/>
      <c r="I21593" s="175"/>
    </row>
    <row r="21594" spans="1:9" x14ac:dyDescent="0.25">
      <c r="A21594" s="108"/>
      <c r="B21594" s="173"/>
      <c r="C21594" s="109"/>
      <c r="D21594" s="109"/>
      <c r="E21594" s="94"/>
      <c r="F21594" s="174"/>
      <c r="G21594" s="173"/>
      <c r="H21594" s="109"/>
      <c r="I21594" s="175"/>
    </row>
    <row r="21595" spans="1:9" x14ac:dyDescent="0.25">
      <c r="A21595" s="108"/>
      <c r="B21595" s="173"/>
      <c r="C21595" s="109"/>
      <c r="D21595" s="109"/>
      <c r="E21595" s="94"/>
      <c r="F21595" s="174"/>
      <c r="G21595" s="173"/>
      <c r="H21595" s="109"/>
      <c r="I21595" s="175"/>
    </row>
    <row r="21596" spans="1:9" x14ac:dyDescent="0.25">
      <c r="A21596" s="108"/>
      <c r="B21596" s="173"/>
      <c r="C21596" s="109"/>
      <c r="D21596" s="109"/>
      <c r="E21596" s="94"/>
      <c r="F21596" s="174"/>
      <c r="G21596" s="173"/>
      <c r="H21596" s="109"/>
      <c r="I21596" s="175"/>
    </row>
    <row r="21597" spans="1:9" x14ac:dyDescent="0.25">
      <c r="A21597" s="108"/>
      <c r="B21597" s="173"/>
      <c r="C21597" s="109"/>
      <c r="D21597" s="109"/>
      <c r="E21597" s="94"/>
      <c r="F21597" s="174"/>
      <c r="G21597" s="173"/>
      <c r="H21597" s="109"/>
      <c r="I21597" s="175"/>
    </row>
    <row r="21598" spans="1:9" x14ac:dyDescent="0.25">
      <c r="A21598" s="108"/>
      <c r="B21598" s="173"/>
      <c r="C21598" s="109"/>
      <c r="D21598" s="109"/>
      <c r="E21598" s="94"/>
      <c r="F21598" s="174"/>
      <c r="G21598" s="173"/>
      <c r="H21598" s="109"/>
      <c r="I21598" s="175"/>
    </row>
    <row r="21599" spans="1:9" x14ac:dyDescent="0.25">
      <c r="A21599" s="108"/>
      <c r="B21599" s="173"/>
      <c r="C21599" s="109"/>
      <c r="D21599" s="109"/>
      <c r="E21599" s="94"/>
      <c r="F21599" s="174"/>
      <c r="G21599" s="173"/>
      <c r="H21599" s="109"/>
      <c r="I21599" s="175"/>
    </row>
    <row r="21600" spans="1:9" x14ac:dyDescent="0.25">
      <c r="A21600" s="108"/>
      <c r="B21600" s="173"/>
      <c r="C21600" s="109"/>
      <c r="D21600" s="109"/>
      <c r="E21600" s="94"/>
      <c r="F21600" s="174"/>
      <c r="G21600" s="173"/>
      <c r="H21600" s="109"/>
      <c r="I21600" s="175"/>
    </row>
    <row r="21601" spans="1:9" x14ac:dyDescent="0.25">
      <c r="A21601" s="108"/>
      <c r="B21601" s="173"/>
      <c r="C21601" s="109"/>
      <c r="D21601" s="109"/>
      <c r="E21601" s="94"/>
      <c r="F21601" s="174"/>
      <c r="G21601" s="173"/>
      <c r="H21601" s="109"/>
      <c r="I21601" s="175"/>
    </row>
    <row r="21602" spans="1:9" x14ac:dyDescent="0.25">
      <c r="A21602" s="108"/>
      <c r="B21602" s="173"/>
      <c r="C21602" s="109"/>
      <c r="D21602" s="109"/>
      <c r="E21602" s="94"/>
      <c r="F21602" s="174"/>
      <c r="G21602" s="173"/>
      <c r="H21602" s="109"/>
      <c r="I21602" s="175"/>
    </row>
    <row r="21603" spans="1:9" x14ac:dyDescent="0.25">
      <c r="A21603" s="108"/>
      <c r="B21603" s="173"/>
      <c r="C21603" s="109"/>
      <c r="D21603" s="109"/>
      <c r="E21603" s="94"/>
      <c r="F21603" s="174"/>
      <c r="G21603" s="173"/>
      <c r="H21603" s="109"/>
      <c r="I21603" s="175"/>
    </row>
    <row r="21604" spans="1:9" x14ac:dyDescent="0.25">
      <c r="A21604" s="108"/>
      <c r="B21604" s="173"/>
      <c r="C21604" s="109"/>
      <c r="D21604" s="109"/>
      <c r="E21604" s="94"/>
      <c r="F21604" s="174"/>
      <c r="G21604" s="173"/>
      <c r="H21604" s="109"/>
      <c r="I21604" s="175"/>
    </row>
    <row r="21605" spans="1:9" x14ac:dyDescent="0.25">
      <c r="A21605" s="108"/>
      <c r="B21605" s="173"/>
      <c r="C21605" s="109"/>
      <c r="D21605" s="109"/>
      <c r="E21605" s="94"/>
      <c r="F21605" s="174"/>
      <c r="G21605" s="173"/>
      <c r="H21605" s="109"/>
      <c r="I21605" s="175"/>
    </row>
    <row r="21606" spans="1:9" x14ac:dyDescent="0.25">
      <c r="A21606" s="108"/>
      <c r="B21606" s="173"/>
      <c r="C21606" s="109"/>
      <c r="D21606" s="109"/>
      <c r="E21606" s="94"/>
      <c r="F21606" s="174"/>
      <c r="G21606" s="173"/>
      <c r="H21606" s="109"/>
      <c r="I21606" s="175"/>
    </row>
    <row r="21607" spans="1:9" x14ac:dyDescent="0.25">
      <c r="A21607" s="108"/>
      <c r="B21607" s="173"/>
      <c r="C21607" s="109"/>
      <c r="D21607" s="109"/>
      <c r="E21607" s="94"/>
      <c r="F21607" s="174"/>
      <c r="G21607" s="173"/>
      <c r="H21607" s="109"/>
      <c r="I21607" s="175"/>
    </row>
    <row r="21608" spans="1:9" x14ac:dyDescent="0.25">
      <c r="A21608" s="108"/>
      <c r="B21608" s="173"/>
      <c r="C21608" s="109"/>
      <c r="D21608" s="109"/>
      <c r="E21608" s="94"/>
      <c r="F21608" s="174"/>
      <c r="G21608" s="173"/>
      <c r="H21608" s="109"/>
      <c r="I21608" s="175"/>
    </row>
    <row r="21609" spans="1:9" x14ac:dyDescent="0.25">
      <c r="A21609" s="108"/>
      <c r="B21609" s="173"/>
      <c r="C21609" s="109"/>
      <c r="D21609" s="109"/>
      <c r="E21609" s="94"/>
      <c r="F21609" s="174"/>
      <c r="G21609" s="173"/>
      <c r="H21609" s="109"/>
      <c r="I21609" s="175"/>
    </row>
    <row r="21610" spans="1:9" x14ac:dyDescent="0.25">
      <c r="A21610" s="108"/>
      <c r="B21610" s="173"/>
      <c r="C21610" s="109"/>
      <c r="D21610" s="109"/>
      <c r="E21610" s="94"/>
      <c r="F21610" s="174"/>
      <c r="G21610" s="173"/>
      <c r="H21610" s="109"/>
      <c r="I21610" s="175"/>
    </row>
    <row r="21611" spans="1:9" x14ac:dyDescent="0.25">
      <c r="A21611" s="108"/>
      <c r="B21611" s="173"/>
      <c r="C21611" s="109"/>
      <c r="D21611" s="109"/>
      <c r="E21611" s="94"/>
      <c r="F21611" s="174"/>
      <c r="G21611" s="173"/>
      <c r="H21611" s="109"/>
      <c r="I21611" s="175"/>
    </row>
    <row r="21612" spans="1:9" x14ac:dyDescent="0.25">
      <c r="A21612" s="108"/>
      <c r="B21612" s="173"/>
      <c r="C21612" s="109"/>
      <c r="D21612" s="109"/>
      <c r="E21612" s="94"/>
      <c r="F21612" s="174"/>
      <c r="G21612" s="173"/>
      <c r="H21612" s="109"/>
      <c r="I21612" s="175"/>
    </row>
    <row r="21613" spans="1:9" x14ac:dyDescent="0.25">
      <c r="A21613" s="108"/>
      <c r="B21613" s="173"/>
      <c r="C21613" s="109"/>
      <c r="D21613" s="109"/>
      <c r="E21613" s="94"/>
      <c r="F21613" s="174"/>
      <c r="G21613" s="173"/>
      <c r="H21613" s="109"/>
      <c r="I21613" s="175"/>
    </row>
    <row r="21614" spans="1:9" x14ac:dyDescent="0.25">
      <c r="A21614" s="108"/>
      <c r="B21614" s="173"/>
      <c r="C21614" s="109"/>
      <c r="D21614" s="109"/>
      <c r="E21614" s="94"/>
      <c r="F21614" s="174"/>
      <c r="G21614" s="173"/>
      <c r="H21614" s="109"/>
      <c r="I21614" s="175"/>
    </row>
    <row r="21615" spans="1:9" x14ac:dyDescent="0.25">
      <c r="A21615" s="108"/>
      <c r="B21615" s="173"/>
      <c r="C21615" s="109"/>
      <c r="D21615" s="109"/>
      <c r="E21615" s="94"/>
      <c r="F21615" s="174"/>
      <c r="G21615" s="173"/>
      <c r="H21615" s="109"/>
      <c r="I21615" s="175"/>
    </row>
    <row r="21616" spans="1:9" x14ac:dyDescent="0.25">
      <c r="A21616" s="108"/>
      <c r="B21616" s="173"/>
      <c r="C21616" s="109"/>
      <c r="D21616" s="109"/>
      <c r="E21616" s="94"/>
      <c r="F21616" s="174"/>
      <c r="G21616" s="173"/>
      <c r="H21616" s="109"/>
      <c r="I21616" s="175"/>
    </row>
    <row r="21617" spans="1:9" x14ac:dyDescent="0.25">
      <c r="A21617" s="108"/>
      <c r="B21617" s="173"/>
      <c r="C21617" s="109"/>
      <c r="D21617" s="109"/>
      <c r="E21617" s="94"/>
      <c r="F21617" s="174"/>
      <c r="G21617" s="173"/>
      <c r="H21617" s="109"/>
      <c r="I21617" s="175"/>
    </row>
    <row r="21618" spans="1:9" x14ac:dyDescent="0.25">
      <c r="A21618" s="108"/>
      <c r="B21618" s="173"/>
      <c r="C21618" s="109"/>
      <c r="D21618" s="109"/>
      <c r="E21618" s="94"/>
      <c r="F21618" s="174"/>
      <c r="G21618" s="173"/>
      <c r="H21618" s="109"/>
      <c r="I21618" s="175"/>
    </row>
    <row r="21619" spans="1:9" x14ac:dyDescent="0.25">
      <c r="A21619" s="108"/>
      <c r="B21619" s="173"/>
      <c r="C21619" s="109"/>
      <c r="D21619" s="109"/>
      <c r="E21619" s="94"/>
      <c r="F21619" s="174"/>
      <c r="G21619" s="173"/>
      <c r="H21619" s="109"/>
      <c r="I21619" s="175"/>
    </row>
    <row r="21620" spans="1:9" x14ac:dyDescent="0.25">
      <c r="A21620" s="108"/>
      <c r="B21620" s="173"/>
      <c r="C21620" s="109"/>
      <c r="D21620" s="109"/>
      <c r="E21620" s="94"/>
      <c r="F21620" s="174"/>
      <c r="G21620" s="173"/>
      <c r="H21620" s="109"/>
      <c r="I21620" s="175"/>
    </row>
    <row r="21621" spans="1:9" x14ac:dyDescent="0.25">
      <c r="A21621" s="108"/>
      <c r="B21621" s="173"/>
      <c r="C21621" s="109"/>
      <c r="D21621" s="109"/>
      <c r="E21621" s="94"/>
      <c r="F21621" s="174"/>
      <c r="G21621" s="173"/>
      <c r="H21621" s="109"/>
      <c r="I21621" s="175"/>
    </row>
    <row r="21622" spans="1:9" x14ac:dyDescent="0.25">
      <c r="A21622" s="108"/>
      <c r="B21622" s="173"/>
      <c r="C21622" s="109"/>
      <c r="D21622" s="109"/>
      <c r="E21622" s="94"/>
      <c r="F21622" s="174"/>
      <c r="G21622" s="173"/>
      <c r="H21622" s="109"/>
      <c r="I21622" s="175"/>
    </row>
    <row r="21623" spans="1:9" x14ac:dyDescent="0.25">
      <c r="A21623" s="108"/>
      <c r="B21623" s="173"/>
      <c r="C21623" s="109"/>
      <c r="D21623" s="109"/>
      <c r="E21623" s="94"/>
      <c r="F21623" s="174"/>
      <c r="G21623" s="173"/>
      <c r="H21623" s="109"/>
      <c r="I21623" s="175"/>
    </row>
    <row r="21624" spans="1:9" x14ac:dyDescent="0.25">
      <c r="A21624" s="108"/>
      <c r="B21624" s="173"/>
      <c r="C21624" s="109"/>
      <c r="D21624" s="109"/>
      <c r="E21624" s="94"/>
      <c r="F21624" s="174"/>
      <c r="G21624" s="173"/>
      <c r="H21624" s="109"/>
      <c r="I21624" s="175"/>
    </row>
    <row r="21625" spans="1:9" x14ac:dyDescent="0.25">
      <c r="A21625" s="108"/>
      <c r="B21625" s="173"/>
      <c r="C21625" s="109"/>
      <c r="D21625" s="109"/>
      <c r="E21625" s="94"/>
      <c r="F21625" s="174"/>
      <c r="G21625" s="173"/>
      <c r="H21625" s="109"/>
      <c r="I21625" s="175"/>
    </row>
    <row r="21626" spans="1:9" x14ac:dyDescent="0.25">
      <c r="A21626" s="108"/>
      <c r="B21626" s="173"/>
      <c r="C21626" s="109"/>
      <c r="D21626" s="109"/>
      <c r="E21626" s="94"/>
      <c r="F21626" s="174"/>
      <c r="G21626" s="173"/>
      <c r="H21626" s="109"/>
      <c r="I21626" s="175"/>
    </row>
    <row r="21627" spans="1:9" x14ac:dyDescent="0.25">
      <c r="A21627" s="108"/>
      <c r="B21627" s="173"/>
      <c r="C21627" s="109"/>
      <c r="D21627" s="109"/>
      <c r="E21627" s="94"/>
      <c r="F21627" s="174"/>
      <c r="G21627" s="173"/>
      <c r="H21627" s="109"/>
      <c r="I21627" s="175"/>
    </row>
    <row r="21628" spans="1:9" x14ac:dyDescent="0.25">
      <c r="A21628" s="108"/>
      <c r="B21628" s="173"/>
      <c r="C21628" s="109"/>
      <c r="D21628" s="109"/>
      <c r="E21628" s="94"/>
      <c r="F21628" s="174"/>
      <c r="G21628" s="173"/>
      <c r="H21628" s="109"/>
      <c r="I21628" s="175"/>
    </row>
    <row r="21629" spans="1:9" x14ac:dyDescent="0.25">
      <c r="A21629" s="108"/>
      <c r="B21629" s="173"/>
      <c r="C21629" s="109"/>
      <c r="D21629" s="109"/>
      <c r="E21629" s="94"/>
      <c r="F21629" s="174"/>
      <c r="G21629" s="173"/>
      <c r="H21629" s="109"/>
      <c r="I21629" s="175"/>
    </row>
    <row r="21630" spans="1:9" x14ac:dyDescent="0.25">
      <c r="A21630" s="108"/>
      <c r="B21630" s="173"/>
      <c r="C21630" s="109"/>
      <c r="D21630" s="109"/>
      <c r="E21630" s="94"/>
      <c r="F21630" s="174"/>
      <c r="G21630" s="173"/>
      <c r="H21630" s="109"/>
      <c r="I21630" s="175"/>
    </row>
    <row r="21631" spans="1:9" x14ac:dyDescent="0.25">
      <c r="A21631" s="108"/>
      <c r="B21631" s="173"/>
      <c r="C21631" s="109"/>
      <c r="D21631" s="109"/>
      <c r="E21631" s="94"/>
      <c r="F21631" s="174"/>
      <c r="G21631" s="173"/>
      <c r="H21631" s="109"/>
      <c r="I21631" s="175"/>
    </row>
    <row r="21632" spans="1:9" x14ac:dyDescent="0.25">
      <c r="A21632" s="108"/>
      <c r="B21632" s="173"/>
      <c r="C21632" s="109"/>
      <c r="D21632" s="109"/>
      <c r="E21632" s="94"/>
      <c r="F21632" s="174"/>
      <c r="G21632" s="173"/>
      <c r="H21632" s="109"/>
      <c r="I21632" s="175"/>
    </row>
    <row r="21633" spans="1:9" x14ac:dyDescent="0.25">
      <c r="A21633" s="108"/>
      <c r="B21633" s="173"/>
      <c r="C21633" s="109"/>
      <c r="D21633" s="109"/>
      <c r="E21633" s="94"/>
      <c r="F21633" s="174"/>
      <c r="G21633" s="173"/>
      <c r="H21633" s="109"/>
      <c r="I21633" s="175"/>
    </row>
    <row r="21634" spans="1:9" x14ac:dyDescent="0.25">
      <c r="A21634" s="108"/>
      <c r="B21634" s="173"/>
      <c r="C21634" s="109"/>
      <c r="D21634" s="109"/>
      <c r="E21634" s="94"/>
      <c r="F21634" s="174"/>
      <c r="G21634" s="173"/>
      <c r="H21634" s="109"/>
      <c r="I21634" s="175"/>
    </row>
    <row r="21635" spans="1:9" x14ac:dyDescent="0.25">
      <c r="A21635" s="108"/>
      <c r="B21635" s="173"/>
      <c r="C21635" s="109"/>
      <c r="D21635" s="109"/>
      <c r="E21635" s="94"/>
      <c r="F21635" s="174"/>
      <c r="G21635" s="173"/>
      <c r="H21635" s="109"/>
      <c r="I21635" s="175"/>
    </row>
    <row r="21636" spans="1:9" x14ac:dyDescent="0.25">
      <c r="A21636" s="108"/>
      <c r="B21636" s="173"/>
      <c r="C21636" s="109"/>
      <c r="D21636" s="109"/>
      <c r="E21636" s="94"/>
      <c r="F21636" s="174"/>
      <c r="G21636" s="173"/>
      <c r="H21636" s="109"/>
      <c r="I21636" s="175"/>
    </row>
    <row r="21637" spans="1:9" x14ac:dyDescent="0.25">
      <c r="A21637" s="108"/>
      <c r="B21637" s="173"/>
      <c r="C21637" s="109"/>
      <c r="D21637" s="109"/>
      <c r="E21637" s="94"/>
      <c r="F21637" s="174"/>
      <c r="G21637" s="173"/>
      <c r="H21637" s="109"/>
      <c r="I21637" s="175"/>
    </row>
    <row r="21638" spans="1:9" x14ac:dyDescent="0.25">
      <c r="A21638" s="108"/>
      <c r="B21638" s="173"/>
      <c r="C21638" s="109"/>
      <c r="D21638" s="109"/>
      <c r="E21638" s="94"/>
      <c r="F21638" s="174"/>
      <c r="G21638" s="173"/>
      <c r="H21638" s="109"/>
      <c r="I21638" s="175"/>
    </row>
    <row r="21639" spans="1:9" x14ac:dyDescent="0.25">
      <c r="A21639" s="108"/>
      <c r="B21639" s="173"/>
      <c r="C21639" s="109"/>
      <c r="D21639" s="109"/>
      <c r="E21639" s="94"/>
      <c r="F21639" s="174"/>
      <c r="G21639" s="173"/>
      <c r="H21639" s="109"/>
      <c r="I21639" s="175"/>
    </row>
    <row r="21640" spans="1:9" x14ac:dyDescent="0.25">
      <c r="A21640" s="108"/>
      <c r="B21640" s="173"/>
      <c r="C21640" s="109"/>
      <c r="D21640" s="109"/>
      <c r="E21640" s="94"/>
      <c r="F21640" s="174"/>
      <c r="G21640" s="173"/>
      <c r="H21640" s="109"/>
      <c r="I21640" s="175"/>
    </row>
    <row r="21641" spans="1:9" x14ac:dyDescent="0.25">
      <c r="A21641" s="108"/>
      <c r="B21641" s="173"/>
      <c r="C21641" s="109"/>
      <c r="D21641" s="109"/>
      <c r="E21641" s="94"/>
      <c r="F21641" s="174"/>
      <c r="G21641" s="173"/>
      <c r="H21641" s="109"/>
      <c r="I21641" s="175"/>
    </row>
    <row r="21642" spans="1:9" x14ac:dyDescent="0.25">
      <c r="A21642" s="108"/>
      <c r="B21642" s="173"/>
      <c r="C21642" s="109"/>
      <c r="D21642" s="109"/>
      <c r="E21642" s="94"/>
      <c r="F21642" s="174"/>
      <c r="G21642" s="173"/>
      <c r="H21642" s="109"/>
      <c r="I21642" s="175"/>
    </row>
    <row r="21643" spans="1:9" x14ac:dyDescent="0.25">
      <c r="A21643" s="108"/>
      <c r="B21643" s="173"/>
      <c r="C21643" s="109"/>
      <c r="D21643" s="109"/>
      <c r="E21643" s="94"/>
      <c r="F21643" s="174"/>
      <c r="G21643" s="173"/>
      <c r="H21643" s="109"/>
      <c r="I21643" s="175"/>
    </row>
    <row r="21644" spans="1:9" x14ac:dyDescent="0.25">
      <c r="A21644" s="108"/>
      <c r="B21644" s="173"/>
      <c r="C21644" s="109"/>
      <c r="D21644" s="109"/>
      <c r="E21644" s="94"/>
      <c r="F21644" s="174"/>
      <c r="G21644" s="173"/>
      <c r="H21644" s="109"/>
      <c r="I21644" s="175"/>
    </row>
    <row r="21645" spans="1:9" x14ac:dyDescent="0.25">
      <c r="A21645" s="108"/>
      <c r="B21645" s="173"/>
      <c r="C21645" s="109"/>
      <c r="D21645" s="109"/>
      <c r="E21645" s="94"/>
      <c r="F21645" s="174"/>
      <c r="G21645" s="173"/>
      <c r="H21645" s="109"/>
      <c r="I21645" s="175"/>
    </row>
    <row r="21646" spans="1:9" x14ac:dyDescent="0.25">
      <c r="A21646" s="108"/>
      <c r="B21646" s="173"/>
      <c r="C21646" s="109"/>
      <c r="D21646" s="109"/>
      <c r="E21646" s="94"/>
      <c r="F21646" s="174"/>
      <c r="G21646" s="173"/>
      <c r="H21646" s="109"/>
      <c r="I21646" s="175"/>
    </row>
    <row r="21647" spans="1:9" x14ac:dyDescent="0.25">
      <c r="A21647" s="108"/>
      <c r="B21647" s="173"/>
      <c r="C21647" s="109"/>
      <c r="D21647" s="109"/>
      <c r="E21647" s="94"/>
      <c r="F21647" s="174"/>
      <c r="G21647" s="173"/>
      <c r="H21647" s="109"/>
      <c r="I21647" s="175"/>
    </row>
    <row r="21648" spans="1:9" x14ac:dyDescent="0.25">
      <c r="A21648" s="108"/>
      <c r="B21648" s="173"/>
      <c r="C21648" s="109"/>
      <c r="D21648" s="109"/>
      <c r="E21648" s="94"/>
      <c r="F21648" s="174"/>
      <c r="G21648" s="173"/>
      <c r="H21648" s="109"/>
      <c r="I21648" s="175"/>
    </row>
    <row r="21649" spans="1:9" x14ac:dyDescent="0.25">
      <c r="A21649" s="108"/>
      <c r="B21649" s="173"/>
      <c r="C21649" s="109"/>
      <c r="D21649" s="109"/>
      <c r="E21649" s="94"/>
      <c r="F21649" s="174"/>
      <c r="G21649" s="173"/>
      <c r="H21649" s="109"/>
      <c r="I21649" s="175"/>
    </row>
    <row r="21650" spans="1:9" x14ac:dyDescent="0.25">
      <c r="A21650" s="108"/>
      <c r="B21650" s="173"/>
      <c r="C21650" s="109"/>
      <c r="D21650" s="109"/>
      <c r="E21650" s="94"/>
      <c r="F21650" s="174"/>
      <c r="G21650" s="173"/>
      <c r="H21650" s="109"/>
      <c r="I21650" s="175"/>
    </row>
    <row r="21651" spans="1:9" x14ac:dyDescent="0.25">
      <c r="A21651" s="108"/>
      <c r="B21651" s="173"/>
      <c r="C21651" s="109"/>
      <c r="D21651" s="109"/>
      <c r="E21651" s="94"/>
      <c r="F21651" s="174"/>
      <c r="G21651" s="173"/>
      <c r="H21651" s="109"/>
      <c r="I21651" s="175"/>
    </row>
    <row r="21652" spans="1:9" x14ac:dyDescent="0.25">
      <c r="A21652" s="108"/>
      <c r="B21652" s="173"/>
      <c r="C21652" s="109"/>
      <c r="D21652" s="109"/>
      <c r="E21652" s="94"/>
      <c r="F21652" s="174"/>
      <c r="G21652" s="173"/>
      <c r="H21652" s="109"/>
      <c r="I21652" s="175"/>
    </row>
    <row r="21653" spans="1:9" x14ac:dyDescent="0.25">
      <c r="A21653" s="108"/>
      <c r="B21653" s="173"/>
      <c r="C21653" s="109"/>
      <c r="D21653" s="109"/>
      <c r="E21653" s="94"/>
      <c r="F21653" s="174"/>
      <c r="G21653" s="173"/>
      <c r="H21653" s="109"/>
      <c r="I21653" s="175"/>
    </row>
    <row r="21654" spans="1:9" x14ac:dyDescent="0.25">
      <c r="A21654" s="108"/>
      <c r="B21654" s="173"/>
      <c r="C21654" s="109"/>
      <c r="D21654" s="109"/>
      <c r="E21654" s="94"/>
      <c r="F21654" s="174"/>
      <c r="G21654" s="173"/>
      <c r="H21654" s="109"/>
      <c r="I21654" s="175"/>
    </row>
    <row r="21655" spans="1:9" x14ac:dyDescent="0.25">
      <c r="A21655" s="108"/>
      <c r="B21655" s="173"/>
      <c r="C21655" s="109"/>
      <c r="D21655" s="109"/>
      <c r="E21655" s="94"/>
      <c r="F21655" s="174"/>
      <c r="G21655" s="173"/>
      <c r="H21655" s="109"/>
      <c r="I21655" s="175"/>
    </row>
    <row r="21656" spans="1:9" x14ac:dyDescent="0.25">
      <c r="A21656" s="108"/>
      <c r="B21656" s="173"/>
      <c r="C21656" s="109"/>
      <c r="D21656" s="109"/>
      <c r="E21656" s="94"/>
      <c r="F21656" s="174"/>
      <c r="G21656" s="173"/>
      <c r="H21656" s="109"/>
      <c r="I21656" s="175"/>
    </row>
    <row r="21657" spans="1:9" x14ac:dyDescent="0.25">
      <c r="A21657" s="108"/>
      <c r="B21657" s="173"/>
      <c r="C21657" s="109"/>
      <c r="D21657" s="109"/>
      <c r="E21657" s="94"/>
      <c r="F21657" s="174"/>
      <c r="G21657" s="173"/>
      <c r="H21657" s="109"/>
      <c r="I21657" s="175"/>
    </row>
    <row r="21658" spans="1:9" x14ac:dyDescent="0.25">
      <c r="A21658" s="108"/>
      <c r="B21658" s="173"/>
      <c r="C21658" s="109"/>
      <c r="D21658" s="109"/>
      <c r="E21658" s="94"/>
      <c r="F21658" s="174"/>
      <c r="G21658" s="173"/>
      <c r="H21658" s="109"/>
      <c r="I21658" s="175"/>
    </row>
    <row r="21659" spans="1:9" x14ac:dyDescent="0.25">
      <c r="A21659" s="108"/>
      <c r="B21659" s="173"/>
      <c r="C21659" s="109"/>
      <c r="D21659" s="109"/>
      <c r="E21659" s="94"/>
      <c r="F21659" s="174"/>
      <c r="G21659" s="173"/>
      <c r="H21659" s="109"/>
      <c r="I21659" s="175"/>
    </row>
    <row r="21660" spans="1:9" x14ac:dyDescent="0.25">
      <c r="A21660" s="108"/>
      <c r="B21660" s="173"/>
      <c r="C21660" s="109"/>
      <c r="D21660" s="109"/>
      <c r="E21660" s="94"/>
      <c r="F21660" s="174"/>
      <c r="G21660" s="173"/>
      <c r="H21660" s="109"/>
      <c r="I21660" s="175"/>
    </row>
    <row r="21661" spans="1:9" x14ac:dyDescent="0.25">
      <c r="A21661" s="108"/>
      <c r="B21661" s="173"/>
      <c r="C21661" s="109"/>
      <c r="D21661" s="109"/>
      <c r="E21661" s="94"/>
      <c r="F21661" s="174"/>
      <c r="G21661" s="173"/>
      <c r="H21661" s="109"/>
      <c r="I21661" s="175"/>
    </row>
    <row r="21662" spans="1:9" x14ac:dyDescent="0.25">
      <c r="A21662" s="108"/>
      <c r="B21662" s="173"/>
      <c r="C21662" s="109"/>
      <c r="D21662" s="109"/>
      <c r="E21662" s="94"/>
      <c r="F21662" s="174"/>
      <c r="G21662" s="173"/>
      <c r="H21662" s="109"/>
      <c r="I21662" s="175"/>
    </row>
    <row r="21663" spans="1:9" x14ac:dyDescent="0.25">
      <c r="A21663" s="108"/>
      <c r="B21663" s="173"/>
      <c r="C21663" s="109"/>
      <c r="D21663" s="109"/>
      <c r="E21663" s="94"/>
      <c r="F21663" s="174"/>
      <c r="G21663" s="173"/>
      <c r="H21663" s="109"/>
      <c r="I21663" s="175"/>
    </row>
    <row r="21664" spans="1:9" x14ac:dyDescent="0.25">
      <c r="A21664" s="108"/>
      <c r="B21664" s="173"/>
      <c r="C21664" s="109"/>
      <c r="D21664" s="109"/>
      <c r="E21664" s="94"/>
      <c r="F21664" s="174"/>
      <c r="G21664" s="173"/>
      <c r="H21664" s="109"/>
      <c r="I21664" s="175"/>
    </row>
    <row r="21665" spans="1:9" x14ac:dyDescent="0.25">
      <c r="A21665" s="108"/>
      <c r="B21665" s="173"/>
      <c r="C21665" s="109"/>
      <c r="D21665" s="109"/>
      <c r="E21665" s="94"/>
      <c r="F21665" s="174"/>
      <c r="G21665" s="173"/>
      <c r="H21665" s="109"/>
      <c r="I21665" s="175"/>
    </row>
    <row r="21666" spans="1:9" x14ac:dyDescent="0.25">
      <c r="A21666" s="108"/>
      <c r="B21666" s="173"/>
      <c r="C21666" s="109"/>
      <c r="D21666" s="109"/>
      <c r="E21666" s="94"/>
      <c r="F21666" s="174"/>
      <c r="G21666" s="173"/>
      <c r="H21666" s="109"/>
      <c r="I21666" s="175"/>
    </row>
    <row r="21667" spans="1:9" x14ac:dyDescent="0.25">
      <c r="A21667" s="108"/>
      <c r="B21667" s="173"/>
      <c r="C21667" s="109"/>
      <c r="D21667" s="109"/>
      <c r="E21667" s="94"/>
      <c r="F21667" s="174"/>
      <c r="G21667" s="173"/>
      <c r="H21667" s="109"/>
      <c r="I21667" s="175"/>
    </row>
    <row r="21668" spans="1:9" x14ac:dyDescent="0.25">
      <c r="A21668" s="108"/>
      <c r="B21668" s="173"/>
      <c r="C21668" s="109"/>
      <c r="D21668" s="109"/>
      <c r="E21668" s="94"/>
      <c r="F21668" s="174"/>
      <c r="G21668" s="173"/>
      <c r="H21668" s="109"/>
      <c r="I21668" s="175"/>
    </row>
    <row r="21669" spans="1:9" x14ac:dyDescent="0.25">
      <c r="A21669" s="108"/>
      <c r="B21669" s="173"/>
      <c r="C21669" s="109"/>
      <c r="D21669" s="109"/>
      <c r="E21669" s="94"/>
      <c r="F21669" s="174"/>
      <c r="G21669" s="173"/>
      <c r="H21669" s="109"/>
      <c r="I21669" s="175"/>
    </row>
    <row r="21670" spans="1:9" x14ac:dyDescent="0.25">
      <c r="A21670" s="108"/>
      <c r="B21670" s="173"/>
      <c r="C21670" s="109"/>
      <c r="D21670" s="109"/>
      <c r="E21670" s="94"/>
      <c r="F21670" s="174"/>
      <c r="G21670" s="173"/>
      <c r="H21670" s="109"/>
      <c r="I21670" s="175"/>
    </row>
    <row r="21671" spans="1:9" x14ac:dyDescent="0.25">
      <c r="A21671" s="108"/>
      <c r="B21671" s="173"/>
      <c r="C21671" s="109"/>
      <c r="D21671" s="109"/>
      <c r="E21671" s="94"/>
      <c r="F21671" s="174"/>
      <c r="G21671" s="173"/>
      <c r="H21671" s="109"/>
      <c r="I21671" s="175"/>
    </row>
    <row r="21672" spans="1:9" x14ac:dyDescent="0.25">
      <c r="A21672" s="108"/>
      <c r="B21672" s="173"/>
      <c r="C21672" s="109"/>
      <c r="D21672" s="109"/>
      <c r="E21672" s="94"/>
      <c r="F21672" s="174"/>
      <c r="G21672" s="173"/>
      <c r="H21672" s="109"/>
      <c r="I21672" s="175"/>
    </row>
    <row r="21673" spans="1:9" x14ac:dyDescent="0.25">
      <c r="A21673" s="108"/>
      <c r="B21673" s="173"/>
      <c r="C21673" s="109"/>
      <c r="D21673" s="109"/>
      <c r="E21673" s="94"/>
      <c r="F21673" s="174"/>
      <c r="G21673" s="173"/>
      <c r="H21673" s="109"/>
      <c r="I21673" s="175"/>
    </row>
    <row r="21674" spans="1:9" x14ac:dyDescent="0.25">
      <c r="A21674" s="108"/>
      <c r="B21674" s="173"/>
      <c r="C21674" s="109"/>
      <c r="D21674" s="109"/>
      <c r="E21674" s="94"/>
      <c r="F21674" s="174"/>
      <c r="G21674" s="173"/>
      <c r="H21674" s="109"/>
      <c r="I21674" s="175"/>
    </row>
    <row r="21675" spans="1:9" x14ac:dyDescent="0.25">
      <c r="A21675" s="108"/>
      <c r="B21675" s="173"/>
      <c r="C21675" s="109"/>
      <c r="D21675" s="109"/>
      <c r="E21675" s="94"/>
      <c r="F21675" s="174"/>
      <c r="G21675" s="173"/>
      <c r="H21675" s="109"/>
      <c r="I21675" s="175"/>
    </row>
    <row r="21676" spans="1:9" x14ac:dyDescent="0.25">
      <c r="A21676" s="108"/>
      <c r="B21676" s="173"/>
      <c r="C21676" s="109"/>
      <c r="D21676" s="109"/>
      <c r="E21676" s="94"/>
      <c r="F21676" s="174"/>
      <c r="G21676" s="173"/>
      <c r="H21676" s="109"/>
      <c r="I21676" s="175"/>
    </row>
    <row r="21677" spans="1:9" x14ac:dyDescent="0.25">
      <c r="A21677" s="108"/>
      <c r="B21677" s="173"/>
      <c r="C21677" s="109"/>
      <c r="D21677" s="109"/>
      <c r="E21677" s="94"/>
      <c r="F21677" s="174"/>
      <c r="G21677" s="173"/>
      <c r="H21677" s="109"/>
      <c r="I21677" s="175"/>
    </row>
    <row r="21678" spans="1:9" x14ac:dyDescent="0.25">
      <c r="A21678" s="108"/>
      <c r="B21678" s="173"/>
      <c r="C21678" s="109"/>
      <c r="D21678" s="109"/>
      <c r="E21678" s="94"/>
      <c r="F21678" s="174"/>
      <c r="G21678" s="173"/>
      <c r="H21678" s="109"/>
      <c r="I21678" s="175"/>
    </row>
    <row r="21679" spans="1:9" x14ac:dyDescent="0.25">
      <c r="A21679" s="108"/>
      <c r="B21679" s="173"/>
      <c r="C21679" s="109"/>
      <c r="D21679" s="109"/>
      <c r="E21679" s="94"/>
      <c r="F21679" s="174"/>
      <c r="G21679" s="173"/>
      <c r="H21679" s="109"/>
      <c r="I21679" s="175"/>
    </row>
    <row r="21680" spans="1:9" x14ac:dyDescent="0.25">
      <c r="A21680" s="108"/>
      <c r="B21680" s="173"/>
      <c r="C21680" s="109"/>
      <c r="D21680" s="109"/>
      <c r="E21680" s="94"/>
      <c r="F21680" s="174"/>
      <c r="G21680" s="173"/>
      <c r="H21680" s="109"/>
      <c r="I21680" s="175"/>
    </row>
    <row r="21681" spans="1:9" x14ac:dyDescent="0.25">
      <c r="A21681" s="108"/>
      <c r="B21681" s="173"/>
      <c r="C21681" s="109"/>
      <c r="D21681" s="109"/>
      <c r="E21681" s="94"/>
      <c r="F21681" s="174"/>
      <c r="G21681" s="173"/>
      <c r="H21681" s="109"/>
      <c r="I21681" s="175"/>
    </row>
    <row r="21682" spans="1:9" x14ac:dyDescent="0.25">
      <c r="A21682" s="108"/>
      <c r="B21682" s="173"/>
      <c r="C21682" s="109"/>
      <c r="D21682" s="109"/>
      <c r="E21682" s="94"/>
      <c r="F21682" s="174"/>
      <c r="G21682" s="173"/>
      <c r="H21682" s="109"/>
      <c r="I21682" s="175"/>
    </row>
    <row r="21683" spans="1:9" x14ac:dyDescent="0.25">
      <c r="A21683" s="108"/>
      <c r="B21683" s="173"/>
      <c r="C21683" s="109"/>
      <c r="D21683" s="109"/>
      <c r="E21683" s="94"/>
      <c r="F21683" s="174"/>
      <c r="G21683" s="173"/>
      <c r="H21683" s="109"/>
      <c r="I21683" s="175"/>
    </row>
    <row r="21684" spans="1:9" x14ac:dyDescent="0.25">
      <c r="A21684" s="108"/>
      <c r="B21684" s="173"/>
      <c r="C21684" s="109"/>
      <c r="D21684" s="109"/>
      <c r="E21684" s="94"/>
      <c r="F21684" s="174"/>
      <c r="G21684" s="173"/>
      <c r="H21684" s="109"/>
      <c r="I21684" s="175"/>
    </row>
    <row r="21685" spans="1:9" x14ac:dyDescent="0.25">
      <c r="A21685" s="108"/>
      <c r="B21685" s="173"/>
      <c r="C21685" s="109"/>
      <c r="D21685" s="109"/>
      <c r="E21685" s="94"/>
      <c r="F21685" s="174"/>
      <c r="G21685" s="173"/>
      <c r="H21685" s="109"/>
      <c r="I21685" s="175"/>
    </row>
    <row r="21686" spans="1:9" x14ac:dyDescent="0.25">
      <c r="A21686" s="108"/>
      <c r="B21686" s="173"/>
      <c r="C21686" s="109"/>
      <c r="D21686" s="109"/>
      <c r="E21686" s="94"/>
      <c r="F21686" s="174"/>
      <c r="G21686" s="173"/>
      <c r="H21686" s="109"/>
      <c r="I21686" s="175"/>
    </row>
    <row r="21687" spans="1:9" x14ac:dyDescent="0.25">
      <c r="A21687" s="108"/>
      <c r="B21687" s="173"/>
      <c r="C21687" s="109"/>
      <c r="D21687" s="109"/>
      <c r="E21687" s="94"/>
      <c r="F21687" s="174"/>
      <c r="G21687" s="173"/>
      <c r="H21687" s="109"/>
      <c r="I21687" s="175"/>
    </row>
    <row r="21688" spans="1:9" x14ac:dyDescent="0.25">
      <c r="A21688" s="108"/>
      <c r="B21688" s="173"/>
      <c r="C21688" s="109"/>
      <c r="D21688" s="109"/>
      <c r="E21688" s="94"/>
      <c r="F21688" s="174"/>
      <c r="G21688" s="173"/>
      <c r="H21688" s="109"/>
      <c r="I21688" s="175"/>
    </row>
    <row r="21689" spans="1:9" x14ac:dyDescent="0.25">
      <c r="A21689" s="108"/>
      <c r="B21689" s="173"/>
      <c r="C21689" s="109"/>
      <c r="D21689" s="109"/>
      <c r="E21689" s="94"/>
      <c r="F21689" s="174"/>
      <c r="G21689" s="173"/>
      <c r="H21689" s="109"/>
      <c r="I21689" s="175"/>
    </row>
    <row r="21690" spans="1:9" x14ac:dyDescent="0.25">
      <c r="A21690" s="108"/>
      <c r="B21690" s="173"/>
      <c r="C21690" s="109"/>
      <c r="D21690" s="109"/>
      <c r="E21690" s="94"/>
      <c r="F21690" s="174"/>
      <c r="G21690" s="173"/>
      <c r="H21690" s="109"/>
      <c r="I21690" s="175"/>
    </row>
    <row r="21691" spans="1:9" x14ac:dyDescent="0.25">
      <c r="A21691" s="108"/>
      <c r="B21691" s="173"/>
      <c r="C21691" s="109"/>
      <c r="D21691" s="109"/>
      <c r="E21691" s="94"/>
      <c r="F21691" s="174"/>
      <c r="G21691" s="173"/>
      <c r="H21691" s="109"/>
      <c r="I21691" s="175"/>
    </row>
    <row r="21692" spans="1:9" x14ac:dyDescent="0.25">
      <c r="A21692" s="108"/>
      <c r="B21692" s="173"/>
      <c r="C21692" s="109"/>
      <c r="D21692" s="109"/>
      <c r="E21692" s="94"/>
      <c r="F21692" s="174"/>
      <c r="G21692" s="173"/>
      <c r="H21692" s="109"/>
      <c r="I21692" s="175"/>
    </row>
    <row r="21693" spans="1:9" x14ac:dyDescent="0.25">
      <c r="A21693" s="108"/>
      <c r="B21693" s="173"/>
      <c r="C21693" s="109"/>
      <c r="D21693" s="109"/>
      <c r="E21693" s="94"/>
      <c r="F21693" s="174"/>
      <c r="G21693" s="173"/>
      <c r="H21693" s="109"/>
      <c r="I21693" s="175"/>
    </row>
    <row r="21694" spans="1:9" x14ac:dyDescent="0.25">
      <c r="A21694" s="108"/>
      <c r="B21694" s="173"/>
      <c r="C21694" s="109"/>
      <c r="D21694" s="109"/>
      <c r="E21694" s="94"/>
      <c r="F21694" s="174"/>
      <c r="G21694" s="173"/>
      <c r="H21694" s="109"/>
      <c r="I21694" s="175"/>
    </row>
    <row r="21695" spans="1:9" x14ac:dyDescent="0.25">
      <c r="A21695" s="108"/>
      <c r="B21695" s="173"/>
      <c r="C21695" s="109"/>
      <c r="D21695" s="109"/>
      <c r="E21695" s="94"/>
      <c r="F21695" s="174"/>
      <c r="G21695" s="173"/>
      <c r="H21695" s="109"/>
      <c r="I21695" s="175"/>
    </row>
    <row r="21696" spans="1:9" x14ac:dyDescent="0.25">
      <c r="A21696" s="108"/>
      <c r="B21696" s="173"/>
      <c r="C21696" s="109"/>
      <c r="D21696" s="109"/>
      <c r="E21696" s="94"/>
      <c r="F21696" s="174"/>
      <c r="G21696" s="173"/>
      <c r="H21696" s="109"/>
      <c r="I21696" s="175"/>
    </row>
    <row r="21697" spans="1:9" x14ac:dyDescent="0.25">
      <c r="A21697" s="108"/>
      <c r="B21697" s="173"/>
      <c r="C21697" s="109"/>
      <c r="D21697" s="109"/>
      <c r="E21697" s="94"/>
      <c r="F21697" s="174"/>
      <c r="G21697" s="173"/>
      <c r="H21697" s="109"/>
      <c r="I21697" s="175"/>
    </row>
    <row r="21698" spans="1:9" x14ac:dyDescent="0.25">
      <c r="A21698" s="108"/>
      <c r="B21698" s="173"/>
      <c r="C21698" s="109"/>
      <c r="D21698" s="109"/>
      <c r="E21698" s="94"/>
      <c r="F21698" s="174"/>
      <c r="G21698" s="173"/>
      <c r="H21698" s="109"/>
      <c r="I21698" s="175"/>
    </row>
    <row r="21699" spans="1:9" x14ac:dyDescent="0.25">
      <c r="A21699" s="108"/>
      <c r="B21699" s="173"/>
      <c r="C21699" s="109"/>
      <c r="D21699" s="109"/>
      <c r="E21699" s="94"/>
      <c r="F21699" s="174"/>
      <c r="G21699" s="173"/>
      <c r="H21699" s="109"/>
      <c r="I21699" s="175"/>
    </row>
    <row r="21700" spans="1:9" x14ac:dyDescent="0.25">
      <c r="A21700" s="108"/>
      <c r="B21700" s="173"/>
      <c r="C21700" s="109"/>
      <c r="D21700" s="109"/>
      <c r="E21700" s="94"/>
      <c r="F21700" s="174"/>
      <c r="G21700" s="173"/>
      <c r="H21700" s="109"/>
      <c r="I21700" s="175"/>
    </row>
    <row r="21701" spans="1:9" x14ac:dyDescent="0.25">
      <c r="A21701" s="108"/>
      <c r="B21701" s="173"/>
      <c r="C21701" s="109"/>
      <c r="D21701" s="109"/>
      <c r="E21701" s="94"/>
      <c r="F21701" s="174"/>
      <c r="G21701" s="173"/>
      <c r="H21701" s="109"/>
      <c r="I21701" s="175"/>
    </row>
    <row r="21702" spans="1:9" x14ac:dyDescent="0.25">
      <c r="A21702" s="108"/>
      <c r="B21702" s="173"/>
      <c r="C21702" s="109"/>
      <c r="D21702" s="109"/>
      <c r="E21702" s="94"/>
      <c r="F21702" s="174"/>
      <c r="G21702" s="173"/>
      <c r="H21702" s="109"/>
      <c r="I21702" s="175"/>
    </row>
    <row r="21703" spans="1:9" x14ac:dyDescent="0.25">
      <c r="A21703" s="108"/>
      <c r="B21703" s="173"/>
      <c r="C21703" s="109"/>
      <c r="D21703" s="109"/>
      <c r="E21703" s="94"/>
      <c r="F21703" s="174"/>
      <c r="G21703" s="173"/>
      <c r="H21703" s="109"/>
      <c r="I21703" s="175"/>
    </row>
    <row r="21704" spans="1:9" x14ac:dyDescent="0.25">
      <c r="A21704" s="108"/>
      <c r="B21704" s="173"/>
      <c r="C21704" s="109"/>
      <c r="D21704" s="109"/>
      <c r="E21704" s="94"/>
      <c r="F21704" s="174"/>
      <c r="G21704" s="173"/>
      <c r="H21704" s="109"/>
      <c r="I21704" s="175"/>
    </row>
    <row r="21705" spans="1:9" x14ac:dyDescent="0.25">
      <c r="A21705" s="108"/>
      <c r="B21705" s="173"/>
      <c r="C21705" s="109"/>
      <c r="D21705" s="109"/>
      <c r="E21705" s="94"/>
      <c r="F21705" s="174"/>
      <c r="G21705" s="173"/>
      <c r="H21705" s="109"/>
      <c r="I21705" s="175"/>
    </row>
    <row r="21706" spans="1:9" x14ac:dyDescent="0.25">
      <c r="A21706" s="108"/>
      <c r="B21706" s="173"/>
      <c r="C21706" s="109"/>
      <c r="D21706" s="109"/>
      <c r="E21706" s="94"/>
      <c r="F21706" s="174"/>
      <c r="G21706" s="173"/>
      <c r="H21706" s="109"/>
      <c r="I21706" s="175"/>
    </row>
    <row r="21707" spans="1:9" x14ac:dyDescent="0.25">
      <c r="A21707" s="108"/>
      <c r="B21707" s="173"/>
      <c r="C21707" s="109"/>
      <c r="D21707" s="109"/>
      <c r="E21707" s="94"/>
      <c r="F21707" s="174"/>
      <c r="G21707" s="173"/>
      <c r="H21707" s="109"/>
      <c r="I21707" s="175"/>
    </row>
    <row r="21708" spans="1:9" x14ac:dyDescent="0.25">
      <c r="A21708" s="108"/>
      <c r="B21708" s="173"/>
      <c r="C21708" s="109"/>
      <c r="D21708" s="109"/>
      <c r="E21708" s="94"/>
      <c r="F21708" s="174"/>
      <c r="G21708" s="173"/>
      <c r="H21708" s="109"/>
      <c r="I21708" s="175"/>
    </row>
    <row r="21709" spans="1:9" x14ac:dyDescent="0.25">
      <c r="A21709" s="108"/>
      <c r="B21709" s="173"/>
      <c r="C21709" s="109"/>
      <c r="D21709" s="109"/>
      <c r="E21709" s="94"/>
      <c r="F21709" s="174"/>
      <c r="G21709" s="173"/>
      <c r="H21709" s="109"/>
      <c r="I21709" s="175"/>
    </row>
    <row r="21710" spans="1:9" x14ac:dyDescent="0.25">
      <c r="A21710" s="108"/>
      <c r="B21710" s="173"/>
      <c r="C21710" s="109"/>
      <c r="D21710" s="109"/>
      <c r="E21710" s="94"/>
      <c r="F21710" s="174"/>
      <c r="G21710" s="173"/>
      <c r="H21710" s="109"/>
      <c r="I21710" s="175"/>
    </row>
    <row r="21711" spans="1:9" x14ac:dyDescent="0.25">
      <c r="A21711" s="108"/>
      <c r="B21711" s="173"/>
      <c r="C21711" s="109"/>
      <c r="D21711" s="109"/>
      <c r="E21711" s="94"/>
      <c r="F21711" s="174"/>
      <c r="G21711" s="173"/>
      <c r="H21711" s="109"/>
      <c r="I21711" s="175"/>
    </row>
    <row r="21712" spans="1:9" x14ac:dyDescent="0.25">
      <c r="A21712" s="108"/>
      <c r="B21712" s="173"/>
      <c r="C21712" s="109"/>
      <c r="D21712" s="109"/>
      <c r="E21712" s="94"/>
      <c r="F21712" s="174"/>
      <c r="G21712" s="173"/>
      <c r="H21712" s="109"/>
      <c r="I21712" s="175"/>
    </row>
    <row r="21713" spans="1:9" x14ac:dyDescent="0.25">
      <c r="A21713" s="108"/>
      <c r="B21713" s="173"/>
      <c r="C21713" s="109"/>
      <c r="D21713" s="109"/>
      <c r="E21713" s="94"/>
      <c r="F21713" s="174"/>
      <c r="G21713" s="173"/>
      <c r="H21713" s="109"/>
      <c r="I21713" s="175"/>
    </row>
    <row r="21714" spans="1:9" x14ac:dyDescent="0.25">
      <c r="A21714" s="108"/>
      <c r="B21714" s="173"/>
      <c r="C21714" s="109"/>
      <c r="D21714" s="109"/>
      <c r="E21714" s="94"/>
      <c r="F21714" s="174"/>
      <c r="G21714" s="173"/>
      <c r="H21714" s="109"/>
      <c r="I21714" s="175"/>
    </row>
    <row r="21715" spans="1:9" x14ac:dyDescent="0.25">
      <c r="A21715" s="108"/>
      <c r="B21715" s="173"/>
      <c r="C21715" s="109"/>
      <c r="D21715" s="109"/>
      <c r="E21715" s="94"/>
      <c r="F21715" s="174"/>
      <c r="G21715" s="173"/>
      <c r="H21715" s="109"/>
      <c r="I21715" s="175"/>
    </row>
    <row r="21716" spans="1:9" x14ac:dyDescent="0.25">
      <c r="A21716" s="108"/>
      <c r="B21716" s="173"/>
      <c r="C21716" s="109"/>
      <c r="D21716" s="109"/>
      <c r="E21716" s="94"/>
      <c r="F21716" s="174"/>
      <c r="G21716" s="173"/>
      <c r="H21716" s="109"/>
      <c r="I21716" s="175"/>
    </row>
    <row r="21717" spans="1:9" x14ac:dyDescent="0.25">
      <c r="A21717" s="108"/>
      <c r="B21717" s="173"/>
      <c r="C21717" s="109"/>
      <c r="D21717" s="109"/>
      <c r="E21717" s="94"/>
      <c r="F21717" s="174"/>
      <c r="G21717" s="173"/>
      <c r="H21717" s="109"/>
      <c r="I21717" s="175"/>
    </row>
    <row r="21718" spans="1:9" x14ac:dyDescent="0.25">
      <c r="A21718" s="108"/>
      <c r="B21718" s="173"/>
      <c r="C21718" s="109"/>
      <c r="D21718" s="109"/>
      <c r="E21718" s="94"/>
      <c r="F21718" s="174"/>
      <c r="G21718" s="173"/>
      <c r="H21718" s="109"/>
      <c r="I21718" s="175"/>
    </row>
    <row r="21719" spans="1:9" x14ac:dyDescent="0.25">
      <c r="A21719" s="108"/>
      <c r="B21719" s="173"/>
      <c r="C21719" s="109"/>
      <c r="D21719" s="109"/>
      <c r="E21719" s="94"/>
      <c r="F21719" s="174"/>
      <c r="G21719" s="173"/>
      <c r="H21719" s="109"/>
      <c r="I21719" s="175"/>
    </row>
    <row r="21720" spans="1:9" x14ac:dyDescent="0.25">
      <c r="A21720" s="108"/>
      <c r="B21720" s="173"/>
      <c r="C21720" s="109"/>
      <c r="D21720" s="109"/>
      <c r="E21720" s="94"/>
      <c r="F21720" s="174"/>
      <c r="G21720" s="173"/>
      <c r="H21720" s="109"/>
      <c r="I21720" s="175"/>
    </row>
    <row r="21721" spans="1:9" x14ac:dyDescent="0.25">
      <c r="A21721" s="108"/>
      <c r="B21721" s="173"/>
      <c r="C21721" s="109"/>
      <c r="D21721" s="109"/>
      <c r="E21721" s="94"/>
      <c r="F21721" s="174"/>
      <c r="G21721" s="173"/>
      <c r="H21721" s="109"/>
      <c r="I21721" s="175"/>
    </row>
    <row r="21722" spans="1:9" x14ac:dyDescent="0.25">
      <c r="A21722" s="108"/>
      <c r="B21722" s="173"/>
      <c r="C21722" s="109"/>
      <c r="D21722" s="109"/>
      <c r="E21722" s="94"/>
      <c r="F21722" s="174"/>
      <c r="G21722" s="173"/>
      <c r="H21722" s="109"/>
      <c r="I21722" s="175"/>
    </row>
    <row r="21723" spans="1:9" x14ac:dyDescent="0.25">
      <c r="A21723" s="108"/>
      <c r="B21723" s="173"/>
      <c r="C21723" s="109"/>
      <c r="D21723" s="109"/>
      <c r="E21723" s="94"/>
      <c r="F21723" s="174"/>
      <c r="G21723" s="173"/>
      <c r="H21723" s="109"/>
      <c r="I21723" s="175"/>
    </row>
    <row r="21724" spans="1:9" x14ac:dyDescent="0.25">
      <c r="A21724" s="108"/>
      <c r="B21724" s="173"/>
      <c r="C21724" s="109"/>
      <c r="D21724" s="109"/>
      <c r="E21724" s="94"/>
      <c r="F21724" s="174"/>
      <c r="G21724" s="173"/>
      <c r="H21724" s="109"/>
      <c r="I21724" s="175"/>
    </row>
    <row r="21725" spans="1:9" x14ac:dyDescent="0.25">
      <c r="A21725" s="108"/>
      <c r="B21725" s="173"/>
      <c r="C21725" s="109"/>
      <c r="D21725" s="109"/>
      <c r="E21725" s="94"/>
      <c r="F21725" s="174"/>
      <c r="G21725" s="173"/>
      <c r="H21725" s="109"/>
      <c r="I21725" s="175"/>
    </row>
    <row r="21726" spans="1:9" x14ac:dyDescent="0.25">
      <c r="A21726" s="108"/>
      <c r="B21726" s="173"/>
      <c r="C21726" s="109"/>
      <c r="D21726" s="109"/>
      <c r="E21726" s="94"/>
      <c r="F21726" s="174"/>
      <c r="G21726" s="173"/>
      <c r="H21726" s="109"/>
      <c r="I21726" s="175"/>
    </row>
    <row r="21727" spans="1:9" x14ac:dyDescent="0.25">
      <c r="A21727" s="108"/>
      <c r="B21727" s="173"/>
      <c r="C21727" s="109"/>
      <c r="D21727" s="109"/>
      <c r="E21727" s="94"/>
      <c r="F21727" s="174"/>
      <c r="G21727" s="173"/>
      <c r="H21727" s="109"/>
      <c r="I21727" s="175"/>
    </row>
    <row r="21728" spans="1:9" x14ac:dyDescent="0.25">
      <c r="A21728" s="108"/>
      <c r="B21728" s="173"/>
      <c r="C21728" s="109"/>
      <c r="D21728" s="109"/>
      <c r="E21728" s="94"/>
      <c r="F21728" s="174"/>
      <c r="G21728" s="173"/>
      <c r="H21728" s="109"/>
      <c r="I21728" s="175"/>
    </row>
    <row r="21729" spans="1:9" x14ac:dyDescent="0.25">
      <c r="A21729" s="108"/>
      <c r="B21729" s="173"/>
      <c r="C21729" s="109"/>
      <c r="D21729" s="109"/>
      <c r="E21729" s="94"/>
      <c r="F21729" s="174"/>
      <c r="G21729" s="173"/>
      <c r="H21729" s="109"/>
      <c r="I21729" s="175"/>
    </row>
    <row r="21730" spans="1:9" x14ac:dyDescent="0.25">
      <c r="A21730" s="108"/>
      <c r="B21730" s="173"/>
      <c r="C21730" s="109"/>
      <c r="D21730" s="109"/>
      <c r="E21730" s="94"/>
      <c r="F21730" s="174"/>
      <c r="G21730" s="173"/>
      <c r="H21730" s="109"/>
      <c r="I21730" s="175"/>
    </row>
    <row r="21731" spans="1:9" x14ac:dyDescent="0.25">
      <c r="A21731" s="108"/>
      <c r="B21731" s="173"/>
      <c r="C21731" s="109"/>
      <c r="D21731" s="109"/>
      <c r="E21731" s="94"/>
      <c r="F21731" s="174"/>
      <c r="G21731" s="173"/>
      <c r="H21731" s="109"/>
      <c r="I21731" s="175"/>
    </row>
    <row r="21732" spans="1:9" x14ac:dyDescent="0.25">
      <c r="A21732" s="108"/>
      <c r="B21732" s="173"/>
      <c r="C21732" s="109"/>
      <c r="D21732" s="109"/>
      <c r="E21732" s="94"/>
      <c r="F21732" s="174"/>
      <c r="G21732" s="173"/>
      <c r="H21732" s="109"/>
      <c r="I21732" s="175"/>
    </row>
    <row r="21733" spans="1:9" x14ac:dyDescent="0.25">
      <c r="A21733" s="108"/>
      <c r="B21733" s="173"/>
      <c r="C21733" s="109"/>
      <c r="D21733" s="109"/>
      <c r="E21733" s="94"/>
      <c r="F21733" s="174"/>
      <c r="G21733" s="173"/>
      <c r="H21733" s="109"/>
      <c r="I21733" s="175"/>
    </row>
    <row r="21734" spans="1:9" x14ac:dyDescent="0.25">
      <c r="A21734" s="108"/>
      <c r="B21734" s="173"/>
      <c r="C21734" s="109"/>
      <c r="D21734" s="109"/>
      <c r="E21734" s="94"/>
      <c r="F21734" s="174"/>
      <c r="G21734" s="173"/>
      <c r="H21734" s="109"/>
      <c r="I21734" s="175"/>
    </row>
    <row r="21735" spans="1:9" x14ac:dyDescent="0.25">
      <c r="A21735" s="108"/>
      <c r="B21735" s="173"/>
      <c r="C21735" s="109"/>
      <c r="D21735" s="109"/>
      <c r="E21735" s="94"/>
      <c r="F21735" s="174"/>
      <c r="G21735" s="173"/>
      <c r="H21735" s="109"/>
      <c r="I21735" s="175"/>
    </row>
    <row r="21736" spans="1:9" x14ac:dyDescent="0.25">
      <c r="A21736" s="108"/>
      <c r="B21736" s="173"/>
      <c r="C21736" s="109"/>
      <c r="D21736" s="109"/>
      <c r="E21736" s="94"/>
      <c r="F21736" s="174"/>
      <c r="G21736" s="173"/>
      <c r="H21736" s="109"/>
      <c r="I21736" s="175"/>
    </row>
    <row r="21737" spans="1:9" x14ac:dyDescent="0.25">
      <c r="A21737" s="108"/>
      <c r="B21737" s="173"/>
      <c r="C21737" s="109"/>
      <c r="D21737" s="109"/>
      <c r="E21737" s="94"/>
      <c r="F21737" s="174"/>
      <c r="G21737" s="173"/>
      <c r="H21737" s="109"/>
      <c r="I21737" s="175"/>
    </row>
    <row r="21738" spans="1:9" x14ac:dyDescent="0.25">
      <c r="A21738" s="108"/>
      <c r="B21738" s="173"/>
      <c r="C21738" s="109"/>
      <c r="D21738" s="109"/>
      <c r="E21738" s="94"/>
      <c r="F21738" s="174"/>
      <c r="G21738" s="173"/>
      <c r="H21738" s="109"/>
      <c r="I21738" s="175"/>
    </row>
    <row r="21739" spans="1:9" x14ac:dyDescent="0.25">
      <c r="A21739" s="108"/>
      <c r="B21739" s="173"/>
      <c r="C21739" s="109"/>
      <c r="D21739" s="109"/>
      <c r="E21739" s="94"/>
      <c r="F21739" s="174"/>
      <c r="G21739" s="173"/>
      <c r="H21739" s="109"/>
      <c r="I21739" s="175"/>
    </row>
    <row r="21740" spans="1:9" x14ac:dyDescent="0.25">
      <c r="A21740" s="108"/>
      <c r="B21740" s="173"/>
      <c r="C21740" s="109"/>
      <c r="D21740" s="109"/>
      <c r="E21740" s="94"/>
      <c r="F21740" s="174"/>
      <c r="G21740" s="173"/>
      <c r="H21740" s="109"/>
      <c r="I21740" s="175"/>
    </row>
    <row r="21741" spans="1:9" x14ac:dyDescent="0.25">
      <c r="A21741" s="108"/>
      <c r="B21741" s="173"/>
      <c r="C21741" s="109"/>
      <c r="D21741" s="109"/>
      <c r="E21741" s="94"/>
      <c r="F21741" s="174"/>
      <c r="G21741" s="173"/>
      <c r="H21741" s="109"/>
      <c r="I21741" s="175"/>
    </row>
    <row r="21742" spans="1:9" x14ac:dyDescent="0.25">
      <c r="A21742" s="108"/>
      <c r="B21742" s="173"/>
      <c r="C21742" s="109"/>
      <c r="D21742" s="109"/>
      <c r="E21742" s="94"/>
      <c r="F21742" s="174"/>
      <c r="G21742" s="173"/>
      <c r="H21742" s="109"/>
      <c r="I21742" s="175"/>
    </row>
    <row r="21743" spans="1:9" x14ac:dyDescent="0.25">
      <c r="A21743" s="108"/>
      <c r="B21743" s="173"/>
      <c r="C21743" s="109"/>
      <c r="D21743" s="109"/>
      <c r="E21743" s="94"/>
      <c r="F21743" s="174"/>
      <c r="G21743" s="173"/>
      <c r="H21743" s="109"/>
      <c r="I21743" s="175"/>
    </row>
    <row r="21744" spans="1:9" x14ac:dyDescent="0.25">
      <c r="A21744" s="108"/>
      <c r="B21744" s="173"/>
      <c r="C21744" s="109"/>
      <c r="D21744" s="109"/>
      <c r="E21744" s="94"/>
      <c r="F21744" s="174"/>
      <c r="G21744" s="173"/>
      <c r="H21744" s="109"/>
      <c r="I21744" s="175"/>
    </row>
    <row r="21745" spans="1:9" x14ac:dyDescent="0.25">
      <c r="A21745" s="108"/>
      <c r="B21745" s="173"/>
      <c r="C21745" s="109"/>
      <c r="D21745" s="109"/>
      <c r="E21745" s="94"/>
      <c r="F21745" s="174"/>
      <c r="G21745" s="173"/>
      <c r="H21745" s="109"/>
      <c r="I21745" s="175"/>
    </row>
    <row r="21746" spans="1:9" x14ac:dyDescent="0.25">
      <c r="A21746" s="108"/>
      <c r="B21746" s="173"/>
      <c r="C21746" s="109"/>
      <c r="D21746" s="109"/>
      <c r="E21746" s="94"/>
      <c r="F21746" s="174"/>
      <c r="G21746" s="173"/>
      <c r="H21746" s="109"/>
      <c r="I21746" s="175"/>
    </row>
    <row r="21747" spans="1:9" x14ac:dyDescent="0.25">
      <c r="A21747" s="108"/>
      <c r="B21747" s="173"/>
      <c r="C21747" s="109"/>
      <c r="D21747" s="109"/>
      <c r="E21747" s="94"/>
      <c r="F21747" s="174"/>
      <c r="G21747" s="173"/>
      <c r="H21747" s="109"/>
      <c r="I21747" s="175"/>
    </row>
    <row r="21748" spans="1:9" x14ac:dyDescent="0.25">
      <c r="A21748" s="108"/>
      <c r="B21748" s="173"/>
      <c r="C21748" s="109"/>
      <c r="D21748" s="109"/>
      <c r="E21748" s="94"/>
      <c r="F21748" s="174"/>
      <c r="G21748" s="173"/>
      <c r="H21748" s="109"/>
      <c r="I21748" s="175"/>
    </row>
    <row r="21749" spans="1:9" x14ac:dyDescent="0.25">
      <c r="A21749" s="108"/>
      <c r="B21749" s="173"/>
      <c r="C21749" s="109"/>
      <c r="D21749" s="109"/>
      <c r="E21749" s="94"/>
      <c r="F21749" s="174"/>
      <c r="G21749" s="173"/>
      <c r="H21749" s="109"/>
      <c r="I21749" s="175"/>
    </row>
    <row r="21750" spans="1:9" x14ac:dyDescent="0.25">
      <c r="A21750" s="108"/>
      <c r="B21750" s="173"/>
      <c r="C21750" s="109"/>
      <c r="D21750" s="109"/>
      <c r="E21750" s="94"/>
      <c r="F21750" s="174"/>
      <c r="G21750" s="173"/>
      <c r="H21750" s="109"/>
      <c r="I21750" s="175"/>
    </row>
    <row r="21751" spans="1:9" x14ac:dyDescent="0.25">
      <c r="A21751" s="108"/>
      <c r="B21751" s="173"/>
      <c r="C21751" s="109"/>
      <c r="D21751" s="109"/>
      <c r="E21751" s="94"/>
      <c r="F21751" s="174"/>
      <c r="G21751" s="173"/>
      <c r="H21751" s="109"/>
      <c r="I21751" s="175"/>
    </row>
    <row r="21752" spans="1:9" x14ac:dyDescent="0.25">
      <c r="A21752" s="108"/>
      <c r="B21752" s="173"/>
      <c r="C21752" s="109"/>
      <c r="D21752" s="109"/>
      <c r="E21752" s="94"/>
      <c r="F21752" s="174"/>
      <c r="G21752" s="173"/>
      <c r="H21752" s="109"/>
      <c r="I21752" s="175"/>
    </row>
    <row r="21753" spans="1:9" x14ac:dyDescent="0.25">
      <c r="A21753" s="108"/>
      <c r="B21753" s="173"/>
      <c r="C21753" s="109"/>
      <c r="D21753" s="109"/>
      <c r="E21753" s="94"/>
      <c r="F21753" s="174"/>
      <c r="G21753" s="173"/>
      <c r="H21753" s="109"/>
      <c r="I21753" s="175"/>
    </row>
    <row r="21754" spans="1:9" x14ac:dyDescent="0.25">
      <c r="A21754" s="108"/>
      <c r="B21754" s="173"/>
      <c r="C21754" s="109"/>
      <c r="D21754" s="109"/>
      <c r="E21754" s="94"/>
      <c r="F21754" s="174"/>
      <c r="G21754" s="173"/>
      <c r="H21754" s="109"/>
      <c r="I21754" s="175"/>
    </row>
    <row r="21755" spans="1:9" x14ac:dyDescent="0.25">
      <c r="A21755" s="108"/>
      <c r="B21755" s="173"/>
      <c r="C21755" s="109"/>
      <c r="D21755" s="109"/>
      <c r="E21755" s="94"/>
      <c r="F21755" s="174"/>
      <c r="G21755" s="173"/>
      <c r="H21755" s="109"/>
      <c r="I21755" s="175"/>
    </row>
    <row r="21756" spans="1:9" x14ac:dyDescent="0.25">
      <c r="A21756" s="108"/>
      <c r="B21756" s="173"/>
      <c r="C21756" s="109"/>
      <c r="D21756" s="109"/>
      <c r="E21756" s="94"/>
      <c r="F21756" s="174"/>
      <c r="G21756" s="173"/>
      <c r="H21756" s="109"/>
      <c r="I21756" s="175"/>
    </row>
    <row r="21757" spans="1:9" x14ac:dyDescent="0.25">
      <c r="A21757" s="108"/>
      <c r="B21757" s="173"/>
      <c r="C21757" s="109"/>
      <c r="D21757" s="109"/>
      <c r="E21757" s="94"/>
      <c r="F21757" s="174"/>
      <c r="G21757" s="173"/>
      <c r="H21757" s="109"/>
      <c r="I21757" s="175"/>
    </row>
    <row r="21758" spans="1:9" x14ac:dyDescent="0.25">
      <c r="A21758" s="108"/>
      <c r="B21758" s="173"/>
      <c r="C21758" s="109"/>
      <c r="D21758" s="109"/>
      <c r="E21758" s="94"/>
      <c r="F21758" s="174"/>
      <c r="G21758" s="173"/>
      <c r="H21758" s="109"/>
      <c r="I21758" s="175"/>
    </row>
    <row r="21759" spans="1:9" x14ac:dyDescent="0.25">
      <c r="A21759" s="108"/>
      <c r="B21759" s="173"/>
      <c r="C21759" s="109"/>
      <c r="D21759" s="109"/>
      <c r="E21759" s="94"/>
      <c r="F21759" s="174"/>
      <c r="G21759" s="173"/>
      <c r="H21759" s="109"/>
      <c r="I21759" s="175"/>
    </row>
    <row r="21760" spans="1:9" x14ac:dyDescent="0.25">
      <c r="A21760" s="108"/>
      <c r="B21760" s="173"/>
      <c r="C21760" s="109"/>
      <c r="D21760" s="109"/>
      <c r="E21760" s="94"/>
      <c r="F21760" s="174"/>
      <c r="G21760" s="173"/>
      <c r="H21760" s="109"/>
      <c r="I21760" s="175"/>
    </row>
    <row r="21761" spans="1:9" x14ac:dyDescent="0.25">
      <c r="A21761" s="108"/>
      <c r="B21761" s="173"/>
      <c r="C21761" s="109"/>
      <c r="D21761" s="109"/>
      <c r="E21761" s="94"/>
      <c r="F21761" s="174"/>
      <c r="G21761" s="173"/>
      <c r="H21761" s="109"/>
      <c r="I21761" s="175"/>
    </row>
    <row r="21762" spans="1:9" x14ac:dyDescent="0.25">
      <c r="A21762" s="108"/>
      <c r="B21762" s="173"/>
      <c r="C21762" s="109"/>
      <c r="D21762" s="109"/>
      <c r="E21762" s="94"/>
      <c r="F21762" s="174"/>
      <c r="G21762" s="173"/>
      <c r="H21762" s="109"/>
      <c r="I21762" s="175"/>
    </row>
    <row r="21763" spans="1:9" x14ac:dyDescent="0.25">
      <c r="A21763" s="108"/>
      <c r="B21763" s="173"/>
      <c r="C21763" s="109"/>
      <c r="D21763" s="109"/>
      <c r="E21763" s="94"/>
      <c r="F21763" s="174"/>
      <c r="G21763" s="173"/>
      <c r="H21763" s="109"/>
      <c r="I21763" s="175"/>
    </row>
    <row r="21764" spans="1:9" x14ac:dyDescent="0.25">
      <c r="A21764" s="108"/>
      <c r="B21764" s="173"/>
      <c r="C21764" s="109"/>
      <c r="D21764" s="109"/>
      <c r="E21764" s="94"/>
      <c r="F21764" s="174"/>
      <c r="G21764" s="173"/>
      <c r="H21764" s="109"/>
      <c r="I21764" s="175"/>
    </row>
    <row r="21765" spans="1:9" x14ac:dyDescent="0.25">
      <c r="A21765" s="108"/>
      <c r="B21765" s="173"/>
      <c r="C21765" s="109"/>
      <c r="D21765" s="109"/>
      <c r="E21765" s="94"/>
      <c r="F21765" s="174"/>
      <c r="G21765" s="173"/>
      <c r="H21765" s="109"/>
      <c r="I21765" s="175"/>
    </row>
    <row r="21766" spans="1:9" x14ac:dyDescent="0.25">
      <c r="A21766" s="108"/>
      <c r="B21766" s="173"/>
      <c r="C21766" s="109"/>
      <c r="D21766" s="109"/>
      <c r="E21766" s="94"/>
      <c r="F21766" s="174"/>
      <c r="G21766" s="173"/>
      <c r="H21766" s="109"/>
      <c r="I21766" s="175"/>
    </row>
    <row r="21767" spans="1:9" x14ac:dyDescent="0.25">
      <c r="A21767" s="108"/>
      <c r="B21767" s="173"/>
      <c r="C21767" s="109"/>
      <c r="D21767" s="109"/>
      <c r="E21767" s="94"/>
      <c r="F21767" s="174"/>
      <c r="G21767" s="173"/>
      <c r="H21767" s="109"/>
      <c r="I21767" s="175"/>
    </row>
    <row r="21768" spans="1:9" x14ac:dyDescent="0.25">
      <c r="A21768" s="108"/>
      <c r="B21768" s="173"/>
      <c r="C21768" s="109"/>
      <c r="D21768" s="109"/>
      <c r="E21768" s="94"/>
      <c r="F21768" s="174"/>
      <c r="G21768" s="173"/>
      <c r="H21768" s="109"/>
      <c r="I21768" s="175"/>
    </row>
    <row r="21769" spans="1:9" x14ac:dyDescent="0.25">
      <c r="A21769" s="108"/>
      <c r="B21769" s="173"/>
      <c r="C21769" s="109"/>
      <c r="D21769" s="109"/>
      <c r="E21769" s="94"/>
      <c r="F21769" s="174"/>
      <c r="G21769" s="173"/>
      <c r="H21769" s="109"/>
      <c r="I21769" s="175"/>
    </row>
    <row r="21770" spans="1:9" x14ac:dyDescent="0.25">
      <c r="A21770" s="108"/>
      <c r="B21770" s="173"/>
      <c r="C21770" s="109"/>
      <c r="D21770" s="109"/>
      <c r="E21770" s="94"/>
      <c r="F21770" s="174"/>
      <c r="G21770" s="173"/>
      <c r="H21770" s="109"/>
      <c r="I21770" s="175"/>
    </row>
    <row r="21771" spans="1:9" x14ac:dyDescent="0.25">
      <c r="A21771" s="108"/>
      <c r="B21771" s="173"/>
      <c r="C21771" s="109"/>
      <c r="D21771" s="109"/>
      <c r="E21771" s="94"/>
      <c r="F21771" s="174"/>
      <c r="G21771" s="173"/>
      <c r="H21771" s="109"/>
      <c r="I21771" s="175"/>
    </row>
    <row r="21772" spans="1:9" x14ac:dyDescent="0.25">
      <c r="A21772" s="108"/>
      <c r="B21772" s="173"/>
      <c r="C21772" s="109"/>
      <c r="D21772" s="109"/>
      <c r="E21772" s="94"/>
      <c r="F21772" s="174"/>
      <c r="G21772" s="173"/>
      <c r="H21772" s="109"/>
      <c r="I21772" s="175"/>
    </row>
    <row r="21773" spans="1:9" x14ac:dyDescent="0.25">
      <c r="A21773" s="108"/>
      <c r="B21773" s="173"/>
      <c r="C21773" s="109"/>
      <c r="D21773" s="109"/>
      <c r="E21773" s="94"/>
      <c r="F21773" s="174"/>
      <c r="G21773" s="173"/>
      <c r="H21773" s="109"/>
      <c r="I21773" s="175"/>
    </row>
    <row r="21774" spans="1:9" x14ac:dyDescent="0.25">
      <c r="A21774" s="108"/>
      <c r="B21774" s="173"/>
      <c r="C21774" s="109"/>
      <c r="D21774" s="109"/>
      <c r="E21774" s="94"/>
      <c r="F21774" s="174"/>
      <c r="G21774" s="173"/>
      <c r="H21774" s="109"/>
      <c r="I21774" s="175"/>
    </row>
    <row r="21775" spans="1:9" x14ac:dyDescent="0.25">
      <c r="A21775" s="108"/>
      <c r="B21775" s="173"/>
      <c r="C21775" s="109"/>
      <c r="D21775" s="109"/>
      <c r="E21775" s="94"/>
      <c r="F21775" s="174"/>
      <c r="G21775" s="173"/>
      <c r="H21775" s="109"/>
      <c r="I21775" s="175"/>
    </row>
    <row r="21776" spans="1:9" x14ac:dyDescent="0.25">
      <c r="A21776" s="108"/>
      <c r="B21776" s="173"/>
      <c r="C21776" s="109"/>
      <c r="D21776" s="109"/>
      <c r="E21776" s="94"/>
      <c r="F21776" s="174"/>
      <c r="G21776" s="173"/>
      <c r="H21776" s="109"/>
      <c r="I21776" s="175"/>
    </row>
    <row r="21777" spans="1:9" x14ac:dyDescent="0.25">
      <c r="A21777" s="108"/>
      <c r="B21777" s="173"/>
      <c r="C21777" s="109"/>
      <c r="D21777" s="109"/>
      <c r="E21777" s="94"/>
      <c r="F21777" s="174"/>
      <c r="G21777" s="173"/>
      <c r="H21777" s="109"/>
      <c r="I21777" s="175"/>
    </row>
    <row r="21778" spans="1:9" x14ac:dyDescent="0.25">
      <c r="A21778" s="108"/>
      <c r="B21778" s="173"/>
      <c r="C21778" s="109"/>
      <c r="D21778" s="109"/>
      <c r="E21778" s="94"/>
      <c r="F21778" s="174"/>
      <c r="G21778" s="173"/>
      <c r="H21778" s="109"/>
      <c r="I21778" s="175"/>
    </row>
    <row r="21779" spans="1:9" x14ac:dyDescent="0.25">
      <c r="A21779" s="108"/>
      <c r="B21779" s="173"/>
      <c r="C21779" s="109"/>
      <c r="D21779" s="109"/>
      <c r="E21779" s="94"/>
      <c r="F21779" s="174"/>
      <c r="G21779" s="173"/>
      <c r="H21779" s="109"/>
      <c r="I21779" s="175"/>
    </row>
    <row r="21780" spans="1:9" x14ac:dyDescent="0.25">
      <c r="A21780" s="108"/>
      <c r="B21780" s="173"/>
      <c r="C21780" s="109"/>
      <c r="D21780" s="109"/>
      <c r="E21780" s="94"/>
      <c r="F21780" s="174"/>
      <c r="G21780" s="173"/>
      <c r="H21780" s="109"/>
      <c r="I21780" s="175"/>
    </row>
    <row r="21781" spans="1:9" x14ac:dyDescent="0.25">
      <c r="A21781" s="108"/>
      <c r="B21781" s="173"/>
      <c r="C21781" s="109"/>
      <c r="D21781" s="109"/>
      <c r="E21781" s="94"/>
      <c r="F21781" s="174"/>
      <c r="G21781" s="173"/>
      <c r="H21781" s="109"/>
      <c r="I21781" s="175"/>
    </row>
    <row r="21782" spans="1:9" x14ac:dyDescent="0.25">
      <c r="A21782" s="108"/>
      <c r="B21782" s="173"/>
      <c r="C21782" s="109"/>
      <c r="D21782" s="109"/>
      <c r="E21782" s="94"/>
      <c r="F21782" s="174"/>
      <c r="G21782" s="173"/>
      <c r="H21782" s="109"/>
      <c r="I21782" s="175"/>
    </row>
    <row r="21783" spans="1:9" x14ac:dyDescent="0.25">
      <c r="A21783" s="108"/>
      <c r="B21783" s="173"/>
      <c r="C21783" s="109"/>
      <c r="D21783" s="109"/>
      <c r="E21783" s="94"/>
      <c r="F21783" s="174"/>
      <c r="G21783" s="173"/>
      <c r="H21783" s="109"/>
      <c r="I21783" s="175"/>
    </row>
    <row r="21784" spans="1:9" x14ac:dyDescent="0.25">
      <c r="A21784" s="108"/>
      <c r="B21784" s="173"/>
      <c r="C21784" s="109"/>
      <c r="D21784" s="109"/>
      <c r="E21784" s="94"/>
      <c r="F21784" s="174"/>
      <c r="G21784" s="173"/>
      <c r="H21784" s="109"/>
      <c r="I21784" s="175"/>
    </row>
    <row r="21785" spans="1:9" x14ac:dyDescent="0.25">
      <c r="A21785" s="108"/>
      <c r="B21785" s="173"/>
      <c r="C21785" s="109"/>
      <c r="D21785" s="109"/>
      <c r="E21785" s="94"/>
      <c r="F21785" s="174"/>
      <c r="G21785" s="173"/>
      <c r="H21785" s="109"/>
      <c r="I21785" s="175"/>
    </row>
    <row r="21786" spans="1:9" x14ac:dyDescent="0.25">
      <c r="A21786" s="108"/>
      <c r="B21786" s="173"/>
      <c r="C21786" s="109"/>
      <c r="D21786" s="109"/>
      <c r="E21786" s="94"/>
      <c r="F21786" s="174"/>
      <c r="G21786" s="173"/>
      <c r="H21786" s="109"/>
      <c r="I21786" s="175"/>
    </row>
    <row r="21787" spans="1:9" x14ac:dyDescent="0.25">
      <c r="A21787" s="108"/>
      <c r="B21787" s="173"/>
      <c r="C21787" s="109"/>
      <c r="D21787" s="109"/>
      <c r="E21787" s="94"/>
      <c r="F21787" s="174"/>
      <c r="G21787" s="173"/>
      <c r="H21787" s="109"/>
      <c r="I21787" s="175"/>
    </row>
    <row r="21788" spans="1:9" x14ac:dyDescent="0.25">
      <c r="A21788" s="108"/>
      <c r="B21788" s="173"/>
      <c r="C21788" s="109"/>
      <c r="D21788" s="109"/>
      <c r="E21788" s="94"/>
      <c r="F21788" s="174"/>
      <c r="G21788" s="173"/>
      <c r="H21788" s="109"/>
      <c r="I21788" s="175"/>
    </row>
    <row r="21789" spans="1:9" x14ac:dyDescent="0.25">
      <c r="A21789" s="108"/>
      <c r="B21789" s="173"/>
      <c r="C21789" s="109"/>
      <c r="D21789" s="109"/>
      <c r="E21789" s="94"/>
      <c r="F21789" s="174"/>
      <c r="G21789" s="173"/>
      <c r="H21789" s="109"/>
      <c r="I21789" s="175"/>
    </row>
    <row r="21790" spans="1:9" x14ac:dyDescent="0.25">
      <c r="A21790" s="108"/>
      <c r="B21790" s="173"/>
      <c r="C21790" s="109"/>
      <c r="D21790" s="109"/>
      <c r="E21790" s="94"/>
      <c r="F21790" s="174"/>
      <c r="G21790" s="173"/>
      <c r="H21790" s="109"/>
      <c r="I21790" s="175"/>
    </row>
    <row r="21791" spans="1:9" x14ac:dyDescent="0.25">
      <c r="A21791" s="108"/>
      <c r="B21791" s="173"/>
      <c r="C21791" s="109"/>
      <c r="D21791" s="109"/>
      <c r="E21791" s="94"/>
      <c r="F21791" s="174"/>
      <c r="G21791" s="173"/>
      <c r="H21791" s="109"/>
      <c r="I21791" s="175"/>
    </row>
    <row r="21792" spans="1:9" x14ac:dyDescent="0.25">
      <c r="A21792" s="108"/>
      <c r="B21792" s="173"/>
      <c r="C21792" s="109"/>
      <c r="D21792" s="109"/>
      <c r="E21792" s="94"/>
      <c r="F21792" s="174"/>
      <c r="G21792" s="173"/>
      <c r="H21792" s="109"/>
      <c r="I21792" s="175"/>
    </row>
    <row r="21793" spans="1:9" x14ac:dyDescent="0.25">
      <c r="A21793" s="108"/>
      <c r="B21793" s="173"/>
      <c r="C21793" s="109"/>
      <c r="D21793" s="109"/>
      <c r="E21793" s="94"/>
      <c r="F21793" s="174"/>
      <c r="G21793" s="173"/>
      <c r="H21793" s="109"/>
      <c r="I21793" s="175"/>
    </row>
    <row r="21794" spans="1:9" x14ac:dyDescent="0.25">
      <c r="A21794" s="108"/>
      <c r="B21794" s="173"/>
      <c r="C21794" s="109"/>
      <c r="D21794" s="109"/>
      <c r="E21794" s="94"/>
      <c r="F21794" s="174"/>
      <c r="G21794" s="173"/>
      <c r="H21794" s="109"/>
      <c r="I21794" s="175"/>
    </row>
    <row r="21795" spans="1:9" x14ac:dyDescent="0.25">
      <c r="A21795" s="108"/>
      <c r="B21795" s="173"/>
      <c r="C21795" s="109"/>
      <c r="D21795" s="109"/>
      <c r="E21795" s="94"/>
      <c r="F21795" s="174"/>
      <c r="G21795" s="173"/>
      <c r="H21795" s="109"/>
      <c r="I21795" s="175"/>
    </row>
    <row r="21796" spans="1:9" x14ac:dyDescent="0.25">
      <c r="A21796" s="108"/>
      <c r="B21796" s="173"/>
      <c r="C21796" s="109"/>
      <c r="D21796" s="109"/>
      <c r="E21796" s="94"/>
      <c r="F21796" s="174"/>
      <c r="G21796" s="173"/>
      <c r="H21796" s="109"/>
      <c r="I21796" s="175"/>
    </row>
    <row r="21797" spans="1:9" x14ac:dyDescent="0.25">
      <c r="A21797" s="108"/>
      <c r="B21797" s="173"/>
      <c r="C21797" s="109"/>
      <c r="D21797" s="109"/>
      <c r="E21797" s="94"/>
      <c r="F21797" s="174"/>
      <c r="G21797" s="173"/>
      <c r="H21797" s="109"/>
      <c r="I21797" s="175"/>
    </row>
    <row r="21798" spans="1:9" x14ac:dyDescent="0.25">
      <c r="A21798" s="108"/>
      <c r="B21798" s="173"/>
      <c r="C21798" s="109"/>
      <c r="D21798" s="109"/>
      <c r="E21798" s="94"/>
      <c r="F21798" s="174"/>
      <c r="G21798" s="173"/>
      <c r="H21798" s="109"/>
      <c r="I21798" s="175"/>
    </row>
    <row r="21799" spans="1:9" x14ac:dyDescent="0.25">
      <c r="A21799" s="108"/>
      <c r="B21799" s="173"/>
      <c r="C21799" s="109"/>
      <c r="D21799" s="109"/>
      <c r="E21799" s="94"/>
      <c r="F21799" s="174"/>
      <c r="G21799" s="173"/>
      <c r="H21799" s="109"/>
      <c r="I21799" s="175"/>
    </row>
    <row r="21800" spans="1:9" x14ac:dyDescent="0.25">
      <c r="A21800" s="108"/>
      <c r="B21800" s="173"/>
      <c r="C21800" s="109"/>
      <c r="D21800" s="109"/>
      <c r="E21800" s="94"/>
      <c r="F21800" s="174"/>
      <c r="G21800" s="173"/>
      <c r="H21800" s="109"/>
      <c r="I21800" s="175"/>
    </row>
    <row r="21801" spans="1:9" x14ac:dyDescent="0.25">
      <c r="A21801" s="108"/>
      <c r="B21801" s="173"/>
      <c r="C21801" s="109"/>
      <c r="D21801" s="109"/>
      <c r="E21801" s="94"/>
      <c r="F21801" s="174"/>
      <c r="G21801" s="173"/>
      <c r="H21801" s="109"/>
      <c r="I21801" s="175"/>
    </row>
    <row r="21802" spans="1:9" x14ac:dyDescent="0.25">
      <c r="A21802" s="108"/>
      <c r="B21802" s="173"/>
      <c r="C21802" s="109"/>
      <c r="D21802" s="109"/>
      <c r="E21802" s="94"/>
      <c r="F21802" s="174"/>
      <c r="G21802" s="173"/>
      <c r="H21802" s="109"/>
      <c r="I21802" s="175"/>
    </row>
    <row r="21803" spans="1:9" x14ac:dyDescent="0.25">
      <c r="A21803" s="108"/>
      <c r="B21803" s="173"/>
      <c r="C21803" s="109"/>
      <c r="D21803" s="109"/>
      <c r="E21803" s="94"/>
      <c r="F21803" s="174"/>
      <c r="G21803" s="173"/>
      <c r="H21803" s="109"/>
      <c r="I21803" s="175"/>
    </row>
    <row r="21804" spans="1:9" x14ac:dyDescent="0.25">
      <c r="A21804" s="108"/>
      <c r="B21804" s="173"/>
      <c r="C21804" s="109"/>
      <c r="D21804" s="109"/>
      <c r="E21804" s="94"/>
      <c r="F21804" s="174"/>
      <c r="G21804" s="173"/>
      <c r="H21804" s="109"/>
      <c r="I21804" s="175"/>
    </row>
    <row r="21805" spans="1:9" x14ac:dyDescent="0.25">
      <c r="A21805" s="108"/>
      <c r="B21805" s="173"/>
      <c r="C21805" s="109"/>
      <c r="D21805" s="109"/>
      <c r="E21805" s="94"/>
      <c r="F21805" s="174"/>
      <c r="G21805" s="173"/>
      <c r="H21805" s="109"/>
      <c r="I21805" s="175"/>
    </row>
    <row r="21806" spans="1:9" x14ac:dyDescent="0.25">
      <c r="A21806" s="108"/>
      <c r="B21806" s="173"/>
      <c r="C21806" s="109"/>
      <c r="D21806" s="109"/>
      <c r="E21806" s="94"/>
      <c r="F21806" s="174"/>
      <c r="G21806" s="173"/>
      <c r="H21806" s="109"/>
      <c r="I21806" s="175"/>
    </row>
    <row r="21807" spans="1:9" x14ac:dyDescent="0.25">
      <c r="A21807" s="108"/>
      <c r="B21807" s="173"/>
      <c r="C21807" s="109"/>
      <c r="D21807" s="109"/>
      <c r="E21807" s="94"/>
      <c r="F21807" s="174"/>
      <c r="G21807" s="173"/>
      <c r="H21807" s="109"/>
      <c r="I21807" s="175"/>
    </row>
    <row r="21808" spans="1:9" x14ac:dyDescent="0.25">
      <c r="A21808" s="108"/>
      <c r="B21808" s="173"/>
      <c r="C21808" s="109"/>
      <c r="D21808" s="109"/>
      <c r="E21808" s="94"/>
      <c r="F21808" s="174"/>
      <c r="G21808" s="173"/>
      <c r="H21808" s="109"/>
      <c r="I21808" s="175"/>
    </row>
    <row r="21809" spans="1:9" x14ac:dyDescent="0.25">
      <c r="A21809" s="108"/>
      <c r="B21809" s="173"/>
      <c r="C21809" s="109"/>
      <c r="D21809" s="109"/>
      <c r="E21809" s="94"/>
      <c r="F21809" s="174"/>
      <c r="G21809" s="173"/>
      <c r="H21809" s="109"/>
      <c r="I21809" s="175"/>
    </row>
    <row r="21810" spans="1:9" x14ac:dyDescent="0.25">
      <c r="A21810" s="108"/>
      <c r="B21810" s="173"/>
      <c r="C21810" s="109"/>
      <c r="D21810" s="109"/>
      <c r="E21810" s="94"/>
      <c r="F21810" s="174"/>
      <c r="G21810" s="173"/>
      <c r="H21810" s="109"/>
      <c r="I21810" s="175"/>
    </row>
    <row r="21811" spans="1:9" x14ac:dyDescent="0.25">
      <c r="A21811" s="108"/>
      <c r="B21811" s="173"/>
      <c r="C21811" s="109"/>
      <c r="D21811" s="109"/>
      <c r="E21811" s="94"/>
      <c r="F21811" s="174"/>
      <c r="G21811" s="173"/>
      <c r="H21811" s="109"/>
      <c r="I21811" s="175"/>
    </row>
    <row r="21812" spans="1:9" x14ac:dyDescent="0.25">
      <c r="A21812" s="108"/>
      <c r="B21812" s="173"/>
      <c r="C21812" s="109"/>
      <c r="D21812" s="109"/>
      <c r="E21812" s="94"/>
      <c r="F21812" s="174"/>
      <c r="G21812" s="173"/>
      <c r="H21812" s="109"/>
      <c r="I21812" s="175"/>
    </row>
    <row r="21813" spans="1:9" x14ac:dyDescent="0.25">
      <c r="A21813" s="108"/>
      <c r="B21813" s="173"/>
      <c r="C21813" s="109"/>
      <c r="D21813" s="109"/>
      <c r="E21813" s="94"/>
      <c r="F21813" s="174"/>
      <c r="G21813" s="173"/>
      <c r="H21813" s="109"/>
      <c r="I21813" s="175"/>
    </row>
    <row r="21814" spans="1:9" x14ac:dyDescent="0.25">
      <c r="A21814" s="108"/>
      <c r="B21814" s="173"/>
      <c r="C21814" s="109"/>
      <c r="D21814" s="109"/>
      <c r="E21814" s="94"/>
      <c r="F21814" s="174"/>
      <c r="G21814" s="173"/>
      <c r="H21814" s="109"/>
      <c r="I21814" s="175"/>
    </row>
    <row r="21815" spans="1:9" x14ac:dyDescent="0.25">
      <c r="A21815" s="108"/>
      <c r="B21815" s="173"/>
      <c r="C21815" s="109"/>
      <c r="D21815" s="109"/>
      <c r="E21815" s="94"/>
      <c r="F21815" s="174"/>
      <c r="G21815" s="173"/>
      <c r="H21815" s="109"/>
      <c r="I21815" s="175"/>
    </row>
    <row r="21816" spans="1:9" x14ac:dyDescent="0.25">
      <c r="A21816" s="108"/>
      <c r="B21816" s="173"/>
      <c r="C21816" s="109"/>
      <c r="D21816" s="109"/>
      <c r="E21816" s="94"/>
      <c r="F21816" s="174"/>
      <c r="G21816" s="173"/>
      <c r="H21816" s="109"/>
      <c r="I21816" s="175"/>
    </row>
    <row r="21817" spans="1:9" x14ac:dyDescent="0.25">
      <c r="A21817" s="108"/>
      <c r="B21817" s="173"/>
      <c r="C21817" s="109"/>
      <c r="D21817" s="109"/>
      <c r="E21817" s="94"/>
      <c r="F21817" s="174"/>
      <c r="G21817" s="173"/>
      <c r="H21817" s="109"/>
      <c r="I21817" s="175"/>
    </row>
    <row r="21818" spans="1:9" x14ac:dyDescent="0.25">
      <c r="A21818" s="108"/>
      <c r="B21818" s="173"/>
      <c r="C21818" s="109"/>
      <c r="D21818" s="109"/>
      <c r="E21818" s="94"/>
      <c r="F21818" s="174"/>
      <c r="G21818" s="173"/>
      <c r="H21818" s="109"/>
      <c r="I21818" s="175"/>
    </row>
    <row r="21819" spans="1:9" x14ac:dyDescent="0.25">
      <c r="A21819" s="108"/>
      <c r="B21819" s="173"/>
      <c r="C21819" s="109"/>
      <c r="D21819" s="109"/>
      <c r="E21819" s="94"/>
      <c r="F21819" s="174"/>
      <c r="G21819" s="173"/>
      <c r="H21819" s="109"/>
      <c r="I21819" s="175"/>
    </row>
    <row r="21820" spans="1:9" x14ac:dyDescent="0.25">
      <c r="A21820" s="108"/>
      <c r="B21820" s="173"/>
      <c r="C21820" s="109"/>
      <c r="D21820" s="109"/>
      <c r="E21820" s="94"/>
      <c r="F21820" s="174"/>
      <c r="G21820" s="173"/>
      <c r="H21820" s="109"/>
      <c r="I21820" s="175"/>
    </row>
    <row r="21821" spans="1:9" x14ac:dyDescent="0.25">
      <c r="A21821" s="108"/>
      <c r="B21821" s="173"/>
      <c r="C21821" s="109"/>
      <c r="D21821" s="109"/>
      <c r="E21821" s="94"/>
      <c r="F21821" s="174"/>
      <c r="G21821" s="173"/>
      <c r="H21821" s="109"/>
      <c r="I21821" s="175"/>
    </row>
    <row r="21822" spans="1:9" x14ac:dyDescent="0.25">
      <c r="A21822" s="108"/>
      <c r="B21822" s="173"/>
      <c r="C21822" s="109"/>
      <c r="D21822" s="109"/>
      <c r="E21822" s="94"/>
      <c r="F21822" s="174"/>
      <c r="G21822" s="173"/>
      <c r="H21822" s="109"/>
      <c r="I21822" s="175"/>
    </row>
    <row r="21823" spans="1:9" x14ac:dyDescent="0.25">
      <c r="A21823" s="108"/>
      <c r="B21823" s="173"/>
      <c r="C21823" s="109"/>
      <c r="D21823" s="109"/>
      <c r="E21823" s="94"/>
      <c r="F21823" s="174"/>
      <c r="G21823" s="173"/>
      <c r="H21823" s="109"/>
      <c r="I21823" s="175"/>
    </row>
    <row r="21824" spans="1:9" x14ac:dyDescent="0.25">
      <c r="A21824" s="108"/>
      <c r="B21824" s="173"/>
      <c r="C21824" s="109"/>
      <c r="D21824" s="109"/>
      <c r="E21824" s="94"/>
      <c r="F21824" s="174"/>
      <c r="G21824" s="173"/>
      <c r="H21824" s="109"/>
      <c r="I21824" s="175"/>
    </row>
    <row r="21825" spans="1:9" x14ac:dyDescent="0.25">
      <c r="A21825" s="108"/>
      <c r="B21825" s="173"/>
      <c r="C21825" s="109"/>
      <c r="D21825" s="109"/>
      <c r="E21825" s="94"/>
      <c r="F21825" s="174"/>
      <c r="G21825" s="173"/>
      <c r="H21825" s="109"/>
      <c r="I21825" s="175"/>
    </row>
    <row r="21826" spans="1:9" x14ac:dyDescent="0.25">
      <c r="A21826" s="108"/>
      <c r="B21826" s="173"/>
      <c r="C21826" s="109"/>
      <c r="D21826" s="109"/>
      <c r="E21826" s="94"/>
      <c r="F21826" s="174"/>
      <c r="G21826" s="173"/>
      <c r="H21826" s="109"/>
      <c r="I21826" s="175"/>
    </row>
    <row r="21827" spans="1:9" x14ac:dyDescent="0.25">
      <c r="A21827" s="108"/>
      <c r="B21827" s="173"/>
      <c r="C21827" s="109"/>
      <c r="D21827" s="109"/>
      <c r="E21827" s="94"/>
      <c r="F21827" s="174"/>
      <c r="G21827" s="173"/>
      <c r="H21827" s="109"/>
      <c r="I21827" s="175"/>
    </row>
    <row r="21828" spans="1:9" x14ac:dyDescent="0.25">
      <c r="A21828" s="108"/>
      <c r="B21828" s="173"/>
      <c r="C21828" s="109"/>
      <c r="D21828" s="109"/>
      <c r="E21828" s="94"/>
      <c r="F21828" s="174"/>
      <c r="G21828" s="173"/>
      <c r="H21828" s="109"/>
      <c r="I21828" s="175"/>
    </row>
    <row r="21829" spans="1:9" x14ac:dyDescent="0.25">
      <c r="A21829" s="108"/>
      <c r="B21829" s="173"/>
      <c r="C21829" s="109"/>
      <c r="D21829" s="109"/>
      <c r="E21829" s="94"/>
      <c r="F21829" s="174"/>
      <c r="G21829" s="173"/>
      <c r="H21829" s="109"/>
      <c r="I21829" s="175"/>
    </row>
    <row r="21830" spans="1:9" x14ac:dyDescent="0.25">
      <c r="A21830" s="108"/>
      <c r="B21830" s="173"/>
      <c r="C21830" s="109"/>
      <c r="D21830" s="109"/>
      <c r="E21830" s="94"/>
      <c r="F21830" s="174"/>
      <c r="G21830" s="173"/>
      <c r="H21830" s="109"/>
      <c r="I21830" s="175"/>
    </row>
    <row r="21831" spans="1:9" x14ac:dyDescent="0.25">
      <c r="A21831" s="108"/>
      <c r="B21831" s="173"/>
      <c r="C21831" s="109"/>
      <c r="D21831" s="109"/>
      <c r="E21831" s="94"/>
      <c r="F21831" s="174"/>
      <c r="G21831" s="173"/>
      <c r="H21831" s="109"/>
      <c r="I21831" s="175"/>
    </row>
    <row r="21832" spans="1:9" x14ac:dyDescent="0.25">
      <c r="A21832" s="108"/>
      <c r="B21832" s="173"/>
      <c r="C21832" s="109"/>
      <c r="D21832" s="109"/>
      <c r="E21832" s="94"/>
      <c r="F21832" s="174"/>
      <c r="G21832" s="173"/>
      <c r="H21832" s="109"/>
      <c r="I21832" s="175"/>
    </row>
    <row r="21833" spans="1:9" x14ac:dyDescent="0.25">
      <c r="A21833" s="108"/>
      <c r="B21833" s="173"/>
      <c r="C21833" s="109"/>
      <c r="D21833" s="109"/>
      <c r="E21833" s="94"/>
      <c r="F21833" s="174"/>
      <c r="G21833" s="173"/>
      <c r="H21833" s="109"/>
      <c r="I21833" s="175"/>
    </row>
    <row r="21834" spans="1:9" x14ac:dyDescent="0.25">
      <c r="A21834" s="108"/>
      <c r="B21834" s="173"/>
      <c r="C21834" s="109"/>
      <c r="D21834" s="109"/>
      <c r="E21834" s="94"/>
      <c r="F21834" s="174"/>
      <c r="G21834" s="173"/>
      <c r="H21834" s="109"/>
      <c r="I21834" s="175"/>
    </row>
    <row r="21835" spans="1:9" x14ac:dyDescent="0.25">
      <c r="A21835" s="108"/>
      <c r="B21835" s="173"/>
      <c r="C21835" s="109"/>
      <c r="D21835" s="109"/>
      <c r="E21835" s="94"/>
      <c r="F21835" s="174"/>
      <c r="G21835" s="173"/>
      <c r="H21835" s="109"/>
      <c r="I21835" s="175"/>
    </row>
    <row r="21836" spans="1:9" x14ac:dyDescent="0.25">
      <c r="A21836" s="108"/>
      <c r="B21836" s="173"/>
      <c r="C21836" s="109"/>
      <c r="D21836" s="109"/>
      <c r="E21836" s="94"/>
      <c r="F21836" s="174"/>
      <c r="G21836" s="173"/>
      <c r="H21836" s="109"/>
      <c r="I21836" s="175"/>
    </row>
    <row r="21837" spans="1:9" x14ac:dyDescent="0.25">
      <c r="A21837" s="108"/>
      <c r="B21837" s="173"/>
      <c r="C21837" s="109"/>
      <c r="D21837" s="109"/>
      <c r="E21837" s="94"/>
      <c r="F21837" s="174"/>
      <c r="G21837" s="173"/>
      <c r="H21837" s="109"/>
      <c r="I21837" s="175"/>
    </row>
    <row r="21838" spans="1:9" x14ac:dyDescent="0.25">
      <c r="A21838" s="108"/>
      <c r="B21838" s="173"/>
      <c r="C21838" s="109"/>
      <c r="D21838" s="109"/>
      <c r="E21838" s="94"/>
      <c r="F21838" s="174"/>
      <c r="G21838" s="173"/>
      <c r="H21838" s="109"/>
      <c r="I21838" s="175"/>
    </row>
    <row r="21839" spans="1:9" x14ac:dyDescent="0.25">
      <c r="A21839" s="108"/>
      <c r="B21839" s="173"/>
      <c r="C21839" s="109"/>
      <c r="D21839" s="109"/>
      <c r="E21839" s="94"/>
      <c r="F21839" s="174"/>
      <c r="G21839" s="173"/>
      <c r="H21839" s="109"/>
      <c r="I21839" s="175"/>
    </row>
    <row r="21840" spans="1:9" x14ac:dyDescent="0.25">
      <c r="A21840" s="108"/>
      <c r="B21840" s="173"/>
      <c r="C21840" s="109"/>
      <c r="D21840" s="109"/>
      <c r="E21840" s="94"/>
      <c r="F21840" s="174"/>
      <c r="G21840" s="173"/>
      <c r="H21840" s="109"/>
      <c r="I21840" s="175"/>
    </row>
    <row r="21841" spans="1:9" x14ac:dyDescent="0.25">
      <c r="A21841" s="108"/>
      <c r="B21841" s="173"/>
      <c r="C21841" s="109"/>
      <c r="D21841" s="109"/>
      <c r="E21841" s="94"/>
      <c r="F21841" s="174"/>
      <c r="G21841" s="173"/>
      <c r="H21841" s="109"/>
      <c r="I21841" s="175"/>
    </row>
    <row r="21842" spans="1:9" x14ac:dyDescent="0.25">
      <c r="A21842" s="108"/>
      <c r="B21842" s="173"/>
      <c r="C21842" s="109"/>
      <c r="D21842" s="109"/>
      <c r="E21842" s="94"/>
      <c r="F21842" s="174"/>
      <c r="G21842" s="173"/>
      <c r="H21842" s="109"/>
      <c r="I21842" s="175"/>
    </row>
    <row r="21843" spans="1:9" x14ac:dyDescent="0.25">
      <c r="A21843" s="108"/>
      <c r="B21843" s="173"/>
      <c r="C21843" s="109"/>
      <c r="D21843" s="109"/>
      <c r="E21843" s="94"/>
      <c r="F21843" s="174"/>
      <c r="G21843" s="173"/>
      <c r="H21843" s="109"/>
      <c r="I21843" s="175"/>
    </row>
    <row r="21844" spans="1:9" x14ac:dyDescent="0.25">
      <c r="A21844" s="108"/>
      <c r="B21844" s="173"/>
      <c r="C21844" s="109"/>
      <c r="D21844" s="109"/>
      <c r="E21844" s="94"/>
      <c r="F21844" s="174"/>
      <c r="G21844" s="173"/>
      <c r="H21844" s="109"/>
      <c r="I21844" s="175"/>
    </row>
    <row r="21845" spans="1:9" x14ac:dyDescent="0.25">
      <c r="A21845" s="108"/>
      <c r="B21845" s="173"/>
      <c r="C21845" s="109"/>
      <c r="D21845" s="109"/>
      <c r="E21845" s="94"/>
      <c r="F21845" s="174"/>
      <c r="G21845" s="173"/>
      <c r="H21845" s="109"/>
      <c r="I21845" s="175"/>
    </row>
    <row r="21846" spans="1:9" x14ac:dyDescent="0.25">
      <c r="A21846" s="108"/>
      <c r="B21846" s="173"/>
      <c r="C21846" s="109"/>
      <c r="D21846" s="109"/>
      <c r="E21846" s="94"/>
      <c r="F21846" s="174"/>
      <c r="G21846" s="173"/>
      <c r="H21846" s="109"/>
      <c r="I21846" s="175"/>
    </row>
    <row r="21847" spans="1:9" x14ac:dyDescent="0.25">
      <c r="A21847" s="108"/>
      <c r="B21847" s="173"/>
      <c r="C21847" s="109"/>
      <c r="D21847" s="109"/>
      <c r="E21847" s="94"/>
      <c r="F21847" s="174"/>
      <c r="G21847" s="173"/>
      <c r="H21847" s="109"/>
      <c r="I21847" s="175"/>
    </row>
    <row r="21848" spans="1:9" x14ac:dyDescent="0.25">
      <c r="A21848" s="108"/>
      <c r="B21848" s="173"/>
      <c r="C21848" s="109"/>
      <c r="D21848" s="109"/>
      <c r="E21848" s="94"/>
      <c r="F21848" s="174"/>
      <c r="G21848" s="173"/>
      <c r="H21848" s="109"/>
      <c r="I21848" s="175"/>
    </row>
    <row r="21849" spans="1:9" x14ac:dyDescent="0.25">
      <c r="A21849" s="108"/>
      <c r="B21849" s="173"/>
      <c r="C21849" s="109"/>
      <c r="D21849" s="109"/>
      <c r="E21849" s="94"/>
      <c r="F21849" s="174"/>
      <c r="G21849" s="173"/>
      <c r="H21849" s="109"/>
      <c r="I21849" s="175"/>
    </row>
    <row r="21850" spans="1:9" x14ac:dyDescent="0.25">
      <c r="A21850" s="108"/>
      <c r="B21850" s="173"/>
      <c r="C21850" s="109"/>
      <c r="D21850" s="109"/>
      <c r="E21850" s="94"/>
      <c r="F21850" s="174"/>
      <c r="G21850" s="173"/>
      <c r="H21850" s="109"/>
      <c r="I21850" s="175"/>
    </row>
    <row r="21851" spans="1:9" x14ac:dyDescent="0.25">
      <c r="A21851" s="108"/>
      <c r="B21851" s="173"/>
      <c r="C21851" s="109"/>
      <c r="D21851" s="109"/>
      <c r="E21851" s="94"/>
      <c r="F21851" s="174"/>
      <c r="G21851" s="173"/>
      <c r="H21851" s="109"/>
      <c r="I21851" s="175"/>
    </row>
    <row r="21852" spans="1:9" x14ac:dyDescent="0.25">
      <c r="A21852" s="108"/>
      <c r="B21852" s="173"/>
      <c r="C21852" s="109"/>
      <c r="D21852" s="109"/>
      <c r="E21852" s="94"/>
      <c r="F21852" s="174"/>
      <c r="G21852" s="173"/>
      <c r="H21852" s="109"/>
      <c r="I21852" s="175"/>
    </row>
    <row r="21853" spans="1:9" x14ac:dyDescent="0.25">
      <c r="A21853" s="108"/>
      <c r="B21853" s="173"/>
      <c r="C21853" s="109"/>
      <c r="D21853" s="109"/>
      <c r="E21853" s="94"/>
      <c r="F21853" s="174"/>
      <c r="G21853" s="173"/>
      <c r="H21853" s="109"/>
      <c r="I21853" s="175"/>
    </row>
    <row r="21854" spans="1:9" x14ac:dyDescent="0.25">
      <c r="A21854" s="108"/>
      <c r="B21854" s="173"/>
      <c r="C21854" s="109"/>
      <c r="D21854" s="109"/>
      <c r="E21854" s="94"/>
      <c r="F21854" s="174"/>
      <c r="G21854" s="173"/>
      <c r="H21854" s="109"/>
      <c r="I21854" s="175"/>
    </row>
    <row r="21855" spans="1:9" x14ac:dyDescent="0.25">
      <c r="A21855" s="108"/>
      <c r="B21855" s="173"/>
      <c r="C21855" s="109"/>
      <c r="D21855" s="109"/>
      <c r="E21855" s="94"/>
      <c r="F21855" s="174"/>
      <c r="G21855" s="173"/>
      <c r="H21855" s="109"/>
      <c r="I21855" s="175"/>
    </row>
    <row r="21856" spans="1:9" x14ac:dyDescent="0.25">
      <c r="A21856" s="108"/>
      <c r="B21856" s="173"/>
      <c r="C21856" s="109"/>
      <c r="D21856" s="109"/>
      <c r="E21856" s="94"/>
      <c r="F21856" s="174"/>
      <c r="G21856" s="173"/>
      <c r="H21856" s="109"/>
      <c r="I21856" s="175"/>
    </row>
    <row r="21857" spans="1:9" x14ac:dyDescent="0.25">
      <c r="A21857" s="108"/>
      <c r="B21857" s="173"/>
      <c r="C21857" s="109"/>
      <c r="D21857" s="109"/>
      <c r="E21857" s="94"/>
      <c r="F21857" s="174"/>
      <c r="G21857" s="173"/>
      <c r="H21857" s="109"/>
      <c r="I21857" s="175"/>
    </row>
    <row r="21858" spans="1:9" x14ac:dyDescent="0.25">
      <c r="A21858" s="108"/>
      <c r="B21858" s="173"/>
      <c r="C21858" s="109"/>
      <c r="D21858" s="109"/>
      <c r="E21858" s="94"/>
      <c r="F21858" s="174"/>
      <c r="G21858" s="173"/>
      <c r="H21858" s="109"/>
      <c r="I21858" s="175"/>
    </row>
    <row r="21859" spans="1:9" x14ac:dyDescent="0.25">
      <c r="A21859" s="108"/>
      <c r="B21859" s="173"/>
      <c r="C21859" s="109"/>
      <c r="D21859" s="109"/>
      <c r="E21859" s="94"/>
      <c r="F21859" s="174"/>
      <c r="G21859" s="173"/>
      <c r="H21859" s="109"/>
      <c r="I21859" s="175"/>
    </row>
    <row r="21860" spans="1:9" x14ac:dyDescent="0.25">
      <c r="A21860" s="108"/>
      <c r="B21860" s="173"/>
      <c r="C21860" s="109"/>
      <c r="D21860" s="109"/>
      <c r="E21860" s="94"/>
      <c r="F21860" s="174"/>
      <c r="G21860" s="173"/>
      <c r="H21860" s="109"/>
      <c r="I21860" s="175"/>
    </row>
    <row r="21861" spans="1:9" x14ac:dyDescent="0.25">
      <c r="A21861" s="108"/>
      <c r="B21861" s="173"/>
      <c r="C21861" s="109"/>
      <c r="D21861" s="109"/>
      <c r="E21861" s="94"/>
      <c r="F21861" s="174"/>
      <c r="G21861" s="173"/>
      <c r="H21861" s="109"/>
      <c r="I21861" s="175"/>
    </row>
    <row r="21862" spans="1:9" x14ac:dyDescent="0.25">
      <c r="A21862" s="108"/>
      <c r="B21862" s="173"/>
      <c r="C21862" s="109"/>
      <c r="D21862" s="109"/>
      <c r="E21862" s="94"/>
      <c r="F21862" s="174"/>
      <c r="G21862" s="173"/>
      <c r="H21862" s="109"/>
      <c r="I21862" s="175"/>
    </row>
    <row r="21863" spans="1:9" x14ac:dyDescent="0.25">
      <c r="A21863" s="108"/>
      <c r="B21863" s="173"/>
      <c r="C21863" s="109"/>
      <c r="D21863" s="109"/>
      <c r="E21863" s="94"/>
      <c r="F21863" s="174"/>
      <c r="G21863" s="173"/>
      <c r="H21863" s="109"/>
      <c r="I21863" s="175"/>
    </row>
    <row r="21864" spans="1:9" x14ac:dyDescent="0.25">
      <c r="A21864" s="108"/>
      <c r="B21864" s="173"/>
      <c r="C21864" s="109"/>
      <c r="D21864" s="109"/>
      <c r="E21864" s="94"/>
      <c r="F21864" s="174"/>
      <c r="G21864" s="173"/>
      <c r="H21864" s="109"/>
      <c r="I21864" s="175"/>
    </row>
    <row r="21865" spans="1:9" x14ac:dyDescent="0.25">
      <c r="A21865" s="108"/>
      <c r="B21865" s="173"/>
      <c r="C21865" s="109"/>
      <c r="D21865" s="109"/>
      <c r="E21865" s="94"/>
      <c r="F21865" s="174"/>
      <c r="G21865" s="173"/>
      <c r="H21865" s="109"/>
      <c r="I21865" s="175"/>
    </row>
    <row r="21866" spans="1:9" x14ac:dyDescent="0.25">
      <c r="A21866" s="108"/>
      <c r="B21866" s="173"/>
      <c r="C21866" s="109"/>
      <c r="D21866" s="109"/>
      <c r="E21866" s="94"/>
      <c r="F21866" s="174"/>
      <c r="G21866" s="173"/>
      <c r="H21866" s="109"/>
      <c r="I21866" s="175"/>
    </row>
    <row r="21867" spans="1:9" x14ac:dyDescent="0.25">
      <c r="A21867" s="108"/>
      <c r="B21867" s="173"/>
      <c r="C21867" s="109"/>
      <c r="D21867" s="109"/>
      <c r="E21867" s="94"/>
      <c r="F21867" s="174"/>
      <c r="G21867" s="173"/>
      <c r="H21867" s="109"/>
      <c r="I21867" s="175"/>
    </row>
    <row r="21868" spans="1:9" x14ac:dyDescent="0.25">
      <c r="A21868" s="108"/>
      <c r="B21868" s="173"/>
      <c r="C21868" s="109"/>
      <c r="D21868" s="109"/>
      <c r="E21868" s="94"/>
      <c r="F21868" s="174"/>
      <c r="G21868" s="173"/>
      <c r="H21868" s="109"/>
      <c r="I21868" s="175"/>
    </row>
    <row r="21869" spans="1:9" x14ac:dyDescent="0.25">
      <c r="A21869" s="108"/>
      <c r="B21869" s="173"/>
      <c r="C21869" s="109"/>
      <c r="D21869" s="109"/>
      <c r="E21869" s="94"/>
      <c r="F21869" s="174"/>
      <c r="G21869" s="173"/>
      <c r="H21869" s="109"/>
      <c r="I21869" s="175"/>
    </row>
    <row r="21870" spans="1:9" x14ac:dyDescent="0.25">
      <c r="A21870" s="108"/>
      <c r="B21870" s="173"/>
      <c r="C21870" s="109"/>
      <c r="D21870" s="109"/>
      <c r="E21870" s="94"/>
      <c r="F21870" s="174"/>
      <c r="G21870" s="173"/>
      <c r="H21870" s="109"/>
      <c r="I21870" s="175"/>
    </row>
    <row r="21871" spans="1:9" x14ac:dyDescent="0.25">
      <c r="A21871" s="108"/>
      <c r="B21871" s="173"/>
      <c r="C21871" s="109"/>
      <c r="D21871" s="109"/>
      <c r="E21871" s="94"/>
      <c r="F21871" s="174"/>
      <c r="G21871" s="173"/>
      <c r="H21871" s="109"/>
      <c r="I21871" s="175"/>
    </row>
    <row r="21872" spans="1:9" x14ac:dyDescent="0.25">
      <c r="A21872" s="108"/>
      <c r="B21872" s="173"/>
      <c r="C21872" s="109"/>
      <c r="D21872" s="109"/>
      <c r="E21872" s="94"/>
      <c r="F21872" s="174"/>
      <c r="G21872" s="173"/>
      <c r="H21872" s="109"/>
      <c r="I21872" s="175"/>
    </row>
    <row r="21873" spans="1:9" x14ac:dyDescent="0.25">
      <c r="A21873" s="108"/>
      <c r="B21873" s="173"/>
      <c r="C21873" s="109"/>
      <c r="D21873" s="109"/>
      <c r="E21873" s="94"/>
      <c r="F21873" s="174"/>
      <c r="G21873" s="173"/>
      <c r="H21873" s="109"/>
      <c r="I21873" s="175"/>
    </row>
    <row r="21874" spans="1:9" x14ac:dyDescent="0.25">
      <c r="A21874" s="108"/>
      <c r="B21874" s="173"/>
      <c r="C21874" s="109"/>
      <c r="D21874" s="109"/>
      <c r="E21874" s="94"/>
      <c r="F21874" s="174"/>
      <c r="G21874" s="173"/>
      <c r="H21874" s="109"/>
      <c r="I21874" s="175"/>
    </row>
    <row r="21875" spans="1:9" x14ac:dyDescent="0.25">
      <c r="A21875" s="108"/>
      <c r="B21875" s="173"/>
      <c r="C21875" s="109"/>
      <c r="D21875" s="109"/>
      <c r="E21875" s="94"/>
      <c r="F21875" s="174"/>
      <c r="G21875" s="173"/>
      <c r="H21875" s="109"/>
      <c r="I21875" s="175"/>
    </row>
    <row r="21876" spans="1:9" x14ac:dyDescent="0.25">
      <c r="A21876" s="108"/>
      <c r="B21876" s="173"/>
      <c r="C21876" s="109"/>
      <c r="D21876" s="109"/>
      <c r="E21876" s="94"/>
      <c r="F21876" s="174"/>
      <c r="G21876" s="173"/>
      <c r="H21876" s="109"/>
      <c r="I21876" s="175"/>
    </row>
    <row r="21877" spans="1:9" x14ac:dyDescent="0.25">
      <c r="A21877" s="108"/>
      <c r="B21877" s="173"/>
      <c r="C21877" s="109"/>
      <c r="D21877" s="109"/>
      <c r="E21877" s="94"/>
      <c r="F21877" s="174"/>
      <c r="G21877" s="173"/>
      <c r="H21877" s="109"/>
      <c r="I21877" s="175"/>
    </row>
    <row r="21878" spans="1:9" x14ac:dyDescent="0.25">
      <c r="A21878" s="108"/>
      <c r="B21878" s="173"/>
      <c r="C21878" s="109"/>
      <c r="D21878" s="109"/>
      <c r="E21878" s="94"/>
      <c r="F21878" s="174"/>
      <c r="G21878" s="173"/>
      <c r="H21878" s="109"/>
      <c r="I21878" s="175"/>
    </row>
    <row r="21879" spans="1:9" x14ac:dyDescent="0.25">
      <c r="A21879" s="108"/>
      <c r="B21879" s="173"/>
      <c r="C21879" s="109"/>
      <c r="D21879" s="109"/>
      <c r="E21879" s="94"/>
      <c r="F21879" s="174"/>
      <c r="G21879" s="173"/>
      <c r="H21879" s="109"/>
      <c r="I21879" s="175"/>
    </row>
    <row r="21880" spans="1:9" x14ac:dyDescent="0.25">
      <c r="A21880" s="108"/>
      <c r="B21880" s="173"/>
      <c r="C21880" s="109"/>
      <c r="D21880" s="109"/>
      <c r="E21880" s="94"/>
      <c r="F21880" s="174"/>
      <c r="G21880" s="173"/>
      <c r="H21880" s="109"/>
      <c r="I21880" s="175"/>
    </row>
    <row r="21881" spans="1:9" x14ac:dyDescent="0.25">
      <c r="A21881" s="108"/>
      <c r="B21881" s="173"/>
      <c r="C21881" s="109"/>
      <c r="D21881" s="109"/>
      <c r="E21881" s="94"/>
      <c r="F21881" s="174"/>
      <c r="G21881" s="173"/>
      <c r="H21881" s="109"/>
      <c r="I21881" s="175"/>
    </row>
    <row r="21882" spans="1:9" x14ac:dyDescent="0.25">
      <c r="A21882" s="108"/>
      <c r="B21882" s="173"/>
      <c r="C21882" s="109"/>
      <c r="D21882" s="109"/>
      <c r="E21882" s="94"/>
      <c r="F21882" s="174"/>
      <c r="G21882" s="173"/>
      <c r="H21882" s="109"/>
      <c r="I21882" s="175"/>
    </row>
    <row r="21883" spans="1:9" x14ac:dyDescent="0.25">
      <c r="A21883" s="108"/>
      <c r="B21883" s="173"/>
      <c r="C21883" s="109"/>
      <c r="D21883" s="109"/>
      <c r="E21883" s="94"/>
      <c r="F21883" s="174"/>
      <c r="G21883" s="173"/>
      <c r="H21883" s="109"/>
      <c r="I21883" s="175"/>
    </row>
    <row r="21884" spans="1:9" x14ac:dyDescent="0.25">
      <c r="A21884" s="108"/>
      <c r="B21884" s="173"/>
      <c r="C21884" s="109"/>
      <c r="D21884" s="109"/>
      <c r="E21884" s="94"/>
      <c r="F21884" s="174"/>
      <c r="G21884" s="173"/>
      <c r="H21884" s="109"/>
      <c r="I21884" s="175"/>
    </row>
    <row r="21885" spans="1:9" x14ac:dyDescent="0.25">
      <c r="A21885" s="108"/>
      <c r="B21885" s="173"/>
      <c r="C21885" s="109"/>
      <c r="D21885" s="109"/>
      <c r="E21885" s="94"/>
      <c r="F21885" s="174"/>
      <c r="G21885" s="173"/>
      <c r="H21885" s="109"/>
      <c r="I21885" s="175"/>
    </row>
    <row r="21886" spans="1:9" x14ac:dyDescent="0.25">
      <c r="A21886" s="108"/>
      <c r="B21886" s="173"/>
      <c r="C21886" s="109"/>
      <c r="D21886" s="109"/>
      <c r="E21886" s="94"/>
      <c r="F21886" s="174"/>
      <c r="G21886" s="173"/>
      <c r="H21886" s="109"/>
      <c r="I21886" s="175"/>
    </row>
    <row r="21887" spans="1:9" x14ac:dyDescent="0.25">
      <c r="A21887" s="108"/>
      <c r="B21887" s="173"/>
      <c r="C21887" s="109"/>
      <c r="D21887" s="109"/>
      <c r="E21887" s="94"/>
      <c r="F21887" s="174"/>
      <c r="G21887" s="173"/>
      <c r="H21887" s="109"/>
      <c r="I21887" s="175"/>
    </row>
    <row r="21888" spans="1:9" x14ac:dyDescent="0.25">
      <c r="A21888" s="108"/>
      <c r="B21888" s="173"/>
      <c r="C21888" s="109"/>
      <c r="D21888" s="109"/>
      <c r="E21888" s="94"/>
      <c r="F21888" s="174"/>
      <c r="G21888" s="173"/>
      <c r="H21888" s="109"/>
      <c r="I21888" s="175"/>
    </row>
    <row r="21889" spans="1:9" x14ac:dyDescent="0.25">
      <c r="A21889" s="108"/>
      <c r="B21889" s="173"/>
      <c r="C21889" s="109"/>
      <c r="D21889" s="109"/>
      <c r="E21889" s="94"/>
      <c r="F21889" s="174"/>
      <c r="G21889" s="173"/>
      <c r="H21889" s="109"/>
      <c r="I21889" s="175"/>
    </row>
    <row r="21890" spans="1:9" x14ac:dyDescent="0.25">
      <c r="A21890" s="108"/>
      <c r="B21890" s="173"/>
      <c r="C21890" s="109"/>
      <c r="D21890" s="109"/>
      <c r="E21890" s="94"/>
      <c r="F21890" s="174"/>
      <c r="G21890" s="173"/>
      <c r="H21890" s="109"/>
      <c r="I21890" s="175"/>
    </row>
    <row r="21891" spans="1:9" x14ac:dyDescent="0.25">
      <c r="A21891" s="108"/>
      <c r="B21891" s="173"/>
      <c r="C21891" s="109"/>
      <c r="D21891" s="109"/>
      <c r="E21891" s="94"/>
      <c r="F21891" s="174"/>
      <c r="G21891" s="173"/>
      <c r="H21891" s="109"/>
      <c r="I21891" s="175"/>
    </row>
    <row r="21892" spans="1:9" x14ac:dyDescent="0.25">
      <c r="A21892" s="108"/>
      <c r="B21892" s="173"/>
      <c r="C21892" s="109"/>
      <c r="D21892" s="109"/>
      <c r="E21892" s="94"/>
      <c r="F21892" s="174"/>
      <c r="G21892" s="173"/>
      <c r="H21892" s="109"/>
      <c r="I21892" s="175"/>
    </row>
    <row r="21893" spans="1:9" x14ac:dyDescent="0.25">
      <c r="A21893" s="108"/>
      <c r="B21893" s="173"/>
      <c r="C21893" s="109"/>
      <c r="D21893" s="109"/>
      <c r="E21893" s="94"/>
      <c r="F21893" s="174"/>
      <c r="G21893" s="173"/>
      <c r="H21893" s="109"/>
      <c r="I21893" s="175"/>
    </row>
    <row r="21894" spans="1:9" x14ac:dyDescent="0.25">
      <c r="A21894" s="108"/>
      <c r="B21894" s="173"/>
      <c r="C21894" s="109"/>
      <c r="D21894" s="109"/>
      <c r="E21894" s="94"/>
      <c r="F21894" s="174"/>
      <c r="G21894" s="173"/>
      <c r="H21894" s="109"/>
      <c r="I21894" s="175"/>
    </row>
    <row r="21895" spans="1:9" x14ac:dyDescent="0.25">
      <c r="A21895" s="108"/>
      <c r="B21895" s="173"/>
      <c r="C21895" s="109"/>
      <c r="D21895" s="109"/>
      <c r="E21895" s="94"/>
      <c r="F21895" s="174"/>
      <c r="G21895" s="173"/>
      <c r="H21895" s="109"/>
      <c r="I21895" s="175"/>
    </row>
    <row r="21896" spans="1:9" x14ac:dyDescent="0.25">
      <c r="A21896" s="108"/>
      <c r="B21896" s="173"/>
      <c r="C21896" s="109"/>
      <c r="D21896" s="109"/>
      <c r="E21896" s="94"/>
      <c r="F21896" s="174"/>
      <c r="G21896" s="173"/>
      <c r="H21896" s="109"/>
      <c r="I21896" s="175"/>
    </row>
    <row r="21897" spans="1:9" x14ac:dyDescent="0.25">
      <c r="A21897" s="108"/>
      <c r="B21897" s="173"/>
      <c r="C21897" s="109"/>
      <c r="D21897" s="109"/>
      <c r="E21897" s="94"/>
      <c r="F21897" s="174"/>
      <c r="G21897" s="173"/>
      <c r="H21897" s="109"/>
      <c r="I21897" s="175"/>
    </row>
    <row r="21898" spans="1:9" x14ac:dyDescent="0.25">
      <c r="A21898" s="108"/>
      <c r="B21898" s="173"/>
      <c r="C21898" s="109"/>
      <c r="D21898" s="109"/>
      <c r="E21898" s="94"/>
      <c r="F21898" s="174"/>
      <c r="G21898" s="173"/>
      <c r="H21898" s="109"/>
      <c r="I21898" s="175"/>
    </row>
    <row r="21899" spans="1:9" x14ac:dyDescent="0.25">
      <c r="A21899" s="108"/>
      <c r="B21899" s="173"/>
      <c r="C21899" s="109"/>
      <c r="D21899" s="109"/>
      <c r="E21899" s="94"/>
      <c r="F21899" s="174"/>
      <c r="G21899" s="173"/>
      <c r="H21899" s="109"/>
      <c r="I21899" s="175"/>
    </row>
    <row r="21900" spans="1:9" x14ac:dyDescent="0.25">
      <c r="A21900" s="108"/>
      <c r="B21900" s="173"/>
      <c r="C21900" s="109"/>
      <c r="D21900" s="109"/>
      <c r="E21900" s="94"/>
      <c r="F21900" s="174"/>
      <c r="G21900" s="173"/>
      <c r="H21900" s="109"/>
      <c r="I21900" s="175"/>
    </row>
    <row r="21901" spans="1:9" x14ac:dyDescent="0.25">
      <c r="A21901" s="108"/>
      <c r="B21901" s="173"/>
      <c r="C21901" s="109"/>
      <c r="D21901" s="109"/>
      <c r="E21901" s="94"/>
      <c r="F21901" s="174"/>
      <c r="G21901" s="173"/>
      <c r="H21901" s="109"/>
      <c r="I21901" s="175"/>
    </row>
    <row r="21902" spans="1:9" x14ac:dyDescent="0.25">
      <c r="A21902" s="108"/>
      <c r="B21902" s="173"/>
      <c r="C21902" s="109"/>
      <c r="D21902" s="109"/>
      <c r="E21902" s="94"/>
      <c r="F21902" s="174"/>
      <c r="G21902" s="173"/>
      <c r="H21902" s="109"/>
      <c r="I21902" s="175"/>
    </row>
    <row r="21903" spans="1:9" x14ac:dyDescent="0.25">
      <c r="A21903" s="108"/>
      <c r="B21903" s="173"/>
      <c r="C21903" s="109"/>
      <c r="D21903" s="109"/>
      <c r="E21903" s="94"/>
      <c r="F21903" s="174"/>
      <c r="G21903" s="173"/>
      <c r="H21903" s="109"/>
      <c r="I21903" s="175"/>
    </row>
    <row r="21904" spans="1:9" x14ac:dyDescent="0.25">
      <c r="A21904" s="108"/>
      <c r="B21904" s="173"/>
      <c r="C21904" s="109"/>
      <c r="D21904" s="109"/>
      <c r="E21904" s="94"/>
      <c r="F21904" s="174"/>
      <c r="G21904" s="173"/>
      <c r="H21904" s="109"/>
      <c r="I21904" s="175"/>
    </row>
    <row r="21905" spans="1:9" x14ac:dyDescent="0.25">
      <c r="A21905" s="108"/>
      <c r="B21905" s="173"/>
      <c r="C21905" s="109"/>
      <c r="D21905" s="109"/>
      <c r="E21905" s="94"/>
      <c r="F21905" s="174"/>
      <c r="G21905" s="173"/>
      <c r="H21905" s="109"/>
      <c r="I21905" s="175"/>
    </row>
    <row r="21906" spans="1:9" x14ac:dyDescent="0.25">
      <c r="A21906" s="108"/>
      <c r="B21906" s="173"/>
      <c r="C21906" s="109"/>
      <c r="D21906" s="109"/>
      <c r="E21906" s="94"/>
      <c r="F21906" s="174"/>
      <c r="G21906" s="173"/>
      <c r="H21906" s="109"/>
      <c r="I21906" s="175"/>
    </row>
    <row r="21907" spans="1:9" x14ac:dyDescent="0.25">
      <c r="A21907" s="108"/>
      <c r="B21907" s="173"/>
      <c r="C21907" s="109"/>
      <c r="D21907" s="109"/>
      <c r="E21907" s="94"/>
      <c r="F21907" s="174"/>
      <c r="G21907" s="173"/>
      <c r="H21907" s="109"/>
      <c r="I21907" s="175"/>
    </row>
    <row r="21908" spans="1:9" x14ac:dyDescent="0.25">
      <c r="A21908" s="108"/>
      <c r="B21908" s="173"/>
      <c r="C21908" s="109"/>
      <c r="D21908" s="109"/>
      <c r="E21908" s="94"/>
      <c r="F21908" s="174"/>
      <c r="G21908" s="173"/>
      <c r="H21908" s="109"/>
      <c r="I21908" s="175"/>
    </row>
    <row r="21909" spans="1:9" x14ac:dyDescent="0.25">
      <c r="A21909" s="108"/>
      <c r="B21909" s="173"/>
      <c r="C21909" s="109"/>
      <c r="D21909" s="109"/>
      <c r="E21909" s="94"/>
      <c r="F21909" s="174"/>
      <c r="G21909" s="173"/>
      <c r="H21909" s="109"/>
      <c r="I21909" s="175"/>
    </row>
    <row r="21910" spans="1:9" x14ac:dyDescent="0.25">
      <c r="A21910" s="108"/>
      <c r="B21910" s="173"/>
      <c r="C21910" s="109"/>
      <c r="D21910" s="109"/>
      <c r="E21910" s="94"/>
      <c r="F21910" s="174"/>
      <c r="G21910" s="173"/>
      <c r="H21910" s="109"/>
      <c r="I21910" s="175"/>
    </row>
    <row r="21911" spans="1:9" x14ac:dyDescent="0.25">
      <c r="A21911" s="108"/>
      <c r="B21911" s="173"/>
      <c r="C21911" s="109"/>
      <c r="D21911" s="109"/>
      <c r="E21911" s="94"/>
      <c r="F21911" s="174"/>
      <c r="G21911" s="173"/>
      <c r="H21911" s="109"/>
      <c r="I21911" s="175"/>
    </row>
    <row r="21912" spans="1:9" x14ac:dyDescent="0.25">
      <c r="A21912" s="108"/>
      <c r="B21912" s="173"/>
      <c r="C21912" s="109"/>
      <c r="D21912" s="109"/>
      <c r="E21912" s="94"/>
      <c r="F21912" s="174"/>
      <c r="G21912" s="173"/>
      <c r="H21912" s="109"/>
      <c r="I21912" s="175"/>
    </row>
    <row r="21913" spans="1:9" x14ac:dyDescent="0.25">
      <c r="A21913" s="108"/>
      <c r="B21913" s="173"/>
      <c r="C21913" s="109"/>
      <c r="D21913" s="109"/>
      <c r="E21913" s="94"/>
      <c r="F21913" s="174"/>
      <c r="G21913" s="173"/>
      <c r="H21913" s="109"/>
      <c r="I21913" s="175"/>
    </row>
    <row r="21914" spans="1:9" x14ac:dyDescent="0.25">
      <c r="A21914" s="108"/>
      <c r="B21914" s="173"/>
      <c r="C21914" s="109"/>
      <c r="D21914" s="109"/>
      <c r="E21914" s="94"/>
      <c r="F21914" s="174"/>
      <c r="G21914" s="173"/>
      <c r="H21914" s="109"/>
      <c r="I21914" s="175"/>
    </row>
    <row r="21915" spans="1:9" x14ac:dyDescent="0.25">
      <c r="A21915" s="108"/>
      <c r="B21915" s="173"/>
      <c r="C21915" s="109"/>
      <c r="D21915" s="109"/>
      <c r="E21915" s="94"/>
      <c r="F21915" s="174"/>
      <c r="G21915" s="173"/>
      <c r="H21915" s="109"/>
      <c r="I21915" s="175"/>
    </row>
    <row r="21916" spans="1:9" x14ac:dyDescent="0.25">
      <c r="A21916" s="108"/>
      <c r="B21916" s="173"/>
      <c r="C21916" s="109"/>
      <c r="D21916" s="109"/>
      <c r="E21916" s="94"/>
      <c r="F21916" s="174"/>
      <c r="G21916" s="173"/>
      <c r="H21916" s="109"/>
      <c r="I21916" s="175"/>
    </row>
    <row r="21917" spans="1:9" x14ac:dyDescent="0.25">
      <c r="A21917" s="108"/>
      <c r="B21917" s="173"/>
      <c r="C21917" s="109"/>
      <c r="D21917" s="109"/>
      <c r="E21917" s="94"/>
      <c r="F21917" s="174"/>
      <c r="G21917" s="173"/>
      <c r="H21917" s="109"/>
      <c r="I21917" s="175"/>
    </row>
    <row r="21918" spans="1:9" x14ac:dyDescent="0.25">
      <c r="A21918" s="108"/>
      <c r="B21918" s="173"/>
      <c r="C21918" s="109"/>
      <c r="D21918" s="109"/>
      <c r="E21918" s="94"/>
      <c r="F21918" s="174"/>
      <c r="G21918" s="173"/>
      <c r="H21918" s="109"/>
      <c r="I21918" s="175"/>
    </row>
    <row r="21919" spans="1:9" x14ac:dyDescent="0.25">
      <c r="A21919" s="108"/>
      <c r="B21919" s="173"/>
      <c r="C21919" s="109"/>
      <c r="D21919" s="109"/>
      <c r="E21919" s="94"/>
      <c r="F21919" s="174"/>
      <c r="G21919" s="173"/>
      <c r="H21919" s="109"/>
      <c r="I21919" s="175"/>
    </row>
    <row r="21920" spans="1:9" x14ac:dyDescent="0.25">
      <c r="A21920" s="108"/>
      <c r="B21920" s="173"/>
      <c r="C21920" s="109"/>
      <c r="D21920" s="109"/>
      <c r="E21920" s="94"/>
      <c r="F21920" s="174"/>
      <c r="G21920" s="173"/>
      <c r="H21920" s="109"/>
      <c r="I21920" s="175"/>
    </row>
    <row r="21921" spans="1:9" x14ac:dyDescent="0.25">
      <c r="A21921" s="108"/>
      <c r="B21921" s="173"/>
      <c r="C21921" s="109"/>
      <c r="D21921" s="109"/>
      <c r="E21921" s="94"/>
      <c r="F21921" s="174"/>
      <c r="G21921" s="173"/>
      <c r="H21921" s="109"/>
      <c r="I21921" s="175"/>
    </row>
    <row r="21922" spans="1:9" x14ac:dyDescent="0.25">
      <c r="A21922" s="108"/>
      <c r="B21922" s="173"/>
      <c r="C21922" s="109"/>
      <c r="D21922" s="109"/>
      <c r="E21922" s="94"/>
      <c r="F21922" s="174"/>
      <c r="G21922" s="173"/>
      <c r="H21922" s="109"/>
      <c r="I21922" s="175"/>
    </row>
    <row r="21923" spans="1:9" x14ac:dyDescent="0.25">
      <c r="A21923" s="108"/>
      <c r="B21923" s="173"/>
      <c r="C21923" s="109"/>
      <c r="D21923" s="109"/>
      <c r="E21923" s="94"/>
      <c r="F21923" s="174"/>
      <c r="G21923" s="173"/>
      <c r="H21923" s="109"/>
      <c r="I21923" s="175"/>
    </row>
    <row r="21924" spans="1:9" x14ac:dyDescent="0.25">
      <c r="A21924" s="108"/>
      <c r="B21924" s="173"/>
      <c r="C21924" s="109"/>
      <c r="D21924" s="109"/>
      <c r="E21924" s="94"/>
      <c r="F21924" s="174"/>
      <c r="G21924" s="173"/>
      <c r="H21924" s="109"/>
      <c r="I21924" s="175"/>
    </row>
    <row r="21925" spans="1:9" x14ac:dyDescent="0.25">
      <c r="A21925" s="108"/>
      <c r="B21925" s="173"/>
      <c r="C21925" s="109"/>
      <c r="D21925" s="109"/>
      <c r="E21925" s="94"/>
      <c r="F21925" s="174"/>
      <c r="G21925" s="173"/>
      <c r="H21925" s="109"/>
      <c r="I21925" s="175"/>
    </row>
    <row r="21926" spans="1:9" x14ac:dyDescent="0.25">
      <c r="A21926" s="108"/>
      <c r="B21926" s="173"/>
      <c r="C21926" s="109"/>
      <c r="D21926" s="109"/>
      <c r="E21926" s="94"/>
      <c r="F21926" s="174"/>
      <c r="G21926" s="173"/>
      <c r="H21926" s="109"/>
      <c r="I21926" s="175"/>
    </row>
    <row r="21927" spans="1:9" x14ac:dyDescent="0.25">
      <c r="A21927" s="108"/>
      <c r="B21927" s="173"/>
      <c r="C21927" s="109"/>
      <c r="D21927" s="109"/>
      <c r="E21927" s="94"/>
      <c r="F21927" s="174"/>
      <c r="G21927" s="173"/>
      <c r="H21927" s="109"/>
      <c r="I21927" s="175"/>
    </row>
    <row r="21928" spans="1:9" x14ac:dyDescent="0.25">
      <c r="A21928" s="108"/>
      <c r="B21928" s="173"/>
      <c r="C21928" s="109"/>
      <c r="D21928" s="109"/>
      <c r="E21928" s="94"/>
      <c r="F21928" s="174"/>
      <c r="G21928" s="173"/>
      <c r="H21928" s="109"/>
      <c r="I21928" s="175"/>
    </row>
    <row r="21929" spans="1:9" x14ac:dyDescent="0.25">
      <c r="A21929" s="108"/>
      <c r="B21929" s="173"/>
      <c r="C21929" s="109"/>
      <c r="D21929" s="109"/>
      <c r="E21929" s="94"/>
      <c r="F21929" s="174"/>
      <c r="G21929" s="173"/>
      <c r="H21929" s="109"/>
      <c r="I21929" s="175"/>
    </row>
    <row r="21930" spans="1:9" x14ac:dyDescent="0.25">
      <c r="A21930" s="108"/>
      <c r="B21930" s="173"/>
      <c r="C21930" s="109"/>
      <c r="D21930" s="109"/>
      <c r="E21930" s="94"/>
      <c r="F21930" s="174"/>
      <c r="G21930" s="173"/>
      <c r="H21930" s="109"/>
      <c r="I21930" s="175"/>
    </row>
    <row r="21931" spans="1:9" x14ac:dyDescent="0.25">
      <c r="A21931" s="108"/>
      <c r="B21931" s="173"/>
      <c r="C21931" s="109"/>
      <c r="D21931" s="109"/>
      <c r="E21931" s="94"/>
      <c r="F21931" s="174"/>
      <c r="G21931" s="173"/>
      <c r="H21931" s="109"/>
      <c r="I21931" s="175"/>
    </row>
    <row r="21932" spans="1:9" x14ac:dyDescent="0.25">
      <c r="A21932" s="108"/>
      <c r="B21932" s="173"/>
      <c r="C21932" s="109"/>
      <c r="D21932" s="109"/>
      <c r="E21932" s="94"/>
      <c r="F21932" s="174"/>
      <c r="G21932" s="173"/>
      <c r="H21932" s="109"/>
      <c r="I21932" s="175"/>
    </row>
    <row r="21933" spans="1:9" x14ac:dyDescent="0.25">
      <c r="A21933" s="108"/>
      <c r="B21933" s="173"/>
      <c r="C21933" s="109"/>
      <c r="D21933" s="109"/>
      <c r="E21933" s="94"/>
      <c r="F21933" s="174"/>
      <c r="G21933" s="173"/>
      <c r="H21933" s="109"/>
      <c r="I21933" s="175"/>
    </row>
    <row r="21934" spans="1:9" x14ac:dyDescent="0.25">
      <c r="A21934" s="108"/>
      <c r="B21934" s="173"/>
      <c r="C21934" s="109"/>
      <c r="D21934" s="109"/>
      <c r="E21934" s="94"/>
      <c r="F21934" s="174"/>
      <c r="G21934" s="173"/>
      <c r="H21934" s="109"/>
      <c r="I21934" s="175"/>
    </row>
    <row r="21935" spans="1:9" x14ac:dyDescent="0.25">
      <c r="A21935" s="108"/>
      <c r="B21935" s="173"/>
      <c r="C21935" s="109"/>
      <c r="D21935" s="109"/>
      <c r="E21935" s="94"/>
      <c r="F21935" s="174"/>
      <c r="G21935" s="173"/>
      <c r="H21935" s="109"/>
      <c r="I21935" s="175"/>
    </row>
    <row r="21936" spans="1:9" x14ac:dyDescent="0.25">
      <c r="A21936" s="108"/>
      <c r="B21936" s="173"/>
      <c r="C21936" s="109"/>
      <c r="D21936" s="109"/>
      <c r="E21936" s="94"/>
      <c r="F21936" s="174"/>
      <c r="G21936" s="173"/>
      <c r="H21936" s="109"/>
      <c r="I21936" s="175"/>
    </row>
    <row r="21937" spans="1:9" x14ac:dyDescent="0.25">
      <c r="A21937" s="108"/>
      <c r="B21937" s="173"/>
      <c r="C21937" s="109"/>
      <c r="D21937" s="109"/>
      <c r="E21937" s="94"/>
      <c r="F21937" s="174"/>
      <c r="G21937" s="173"/>
      <c r="H21937" s="109"/>
      <c r="I21937" s="175"/>
    </row>
    <row r="21938" spans="1:9" x14ac:dyDescent="0.25">
      <c r="A21938" s="108"/>
      <c r="B21938" s="173"/>
      <c r="C21938" s="109"/>
      <c r="D21938" s="109"/>
      <c r="E21938" s="94"/>
      <c r="F21938" s="174"/>
      <c r="G21938" s="173"/>
      <c r="H21938" s="109"/>
      <c r="I21938" s="175"/>
    </row>
    <row r="21939" spans="1:9" x14ac:dyDescent="0.25">
      <c r="A21939" s="108"/>
      <c r="B21939" s="173"/>
      <c r="C21939" s="109"/>
      <c r="D21939" s="109"/>
      <c r="E21939" s="94"/>
      <c r="F21939" s="174"/>
      <c r="G21939" s="173"/>
      <c r="H21939" s="109"/>
      <c r="I21939" s="175"/>
    </row>
    <row r="21940" spans="1:9" x14ac:dyDescent="0.25">
      <c r="A21940" s="108"/>
      <c r="B21940" s="173"/>
      <c r="C21940" s="109"/>
      <c r="D21940" s="109"/>
      <c r="E21940" s="94"/>
      <c r="F21940" s="174"/>
      <c r="G21940" s="173"/>
      <c r="H21940" s="109"/>
      <c r="I21940" s="175"/>
    </row>
    <row r="21941" spans="1:9" x14ac:dyDescent="0.25">
      <c r="A21941" s="108"/>
      <c r="B21941" s="173"/>
      <c r="C21941" s="109"/>
      <c r="D21941" s="109"/>
      <c r="E21941" s="94"/>
      <c r="F21941" s="174"/>
      <c r="G21941" s="173"/>
      <c r="H21941" s="109"/>
      <c r="I21941" s="175"/>
    </row>
    <row r="21942" spans="1:9" x14ac:dyDescent="0.25">
      <c r="A21942" s="108"/>
      <c r="B21942" s="173"/>
      <c r="C21942" s="109"/>
      <c r="D21942" s="109"/>
      <c r="E21942" s="94"/>
      <c r="F21942" s="174"/>
      <c r="G21942" s="173"/>
      <c r="H21942" s="109"/>
      <c r="I21942" s="175"/>
    </row>
    <row r="21943" spans="1:9" x14ac:dyDescent="0.25">
      <c r="A21943" s="108"/>
      <c r="B21943" s="173"/>
      <c r="C21943" s="109"/>
      <c r="D21943" s="109"/>
      <c r="E21943" s="94"/>
      <c r="F21943" s="174"/>
      <c r="G21943" s="173"/>
      <c r="H21943" s="109"/>
      <c r="I21943" s="175"/>
    </row>
    <row r="21944" spans="1:9" x14ac:dyDescent="0.25">
      <c r="A21944" s="108"/>
      <c r="B21944" s="173"/>
      <c r="C21944" s="109"/>
      <c r="D21944" s="109"/>
      <c r="E21944" s="94"/>
      <c r="F21944" s="174"/>
      <c r="G21944" s="173"/>
      <c r="H21944" s="109"/>
      <c r="I21944" s="175"/>
    </row>
    <row r="21945" spans="1:9" x14ac:dyDescent="0.25">
      <c r="A21945" s="108"/>
      <c r="B21945" s="173"/>
      <c r="C21945" s="109"/>
      <c r="D21945" s="109"/>
      <c r="E21945" s="94"/>
      <c r="F21945" s="174"/>
      <c r="G21945" s="173"/>
      <c r="H21945" s="109"/>
      <c r="I21945" s="175"/>
    </row>
    <row r="21946" spans="1:9" x14ac:dyDescent="0.25">
      <c r="A21946" s="108"/>
      <c r="B21946" s="173"/>
      <c r="C21946" s="109"/>
      <c r="D21946" s="109"/>
      <c r="E21946" s="94"/>
      <c r="F21946" s="174"/>
      <c r="G21946" s="173"/>
      <c r="H21946" s="109"/>
      <c r="I21946" s="175"/>
    </row>
    <row r="21947" spans="1:9" x14ac:dyDescent="0.25">
      <c r="A21947" s="108"/>
      <c r="B21947" s="173"/>
      <c r="C21947" s="109"/>
      <c r="D21947" s="109"/>
      <c r="E21947" s="94"/>
      <c r="F21947" s="174"/>
      <c r="G21947" s="173"/>
      <c r="H21947" s="109"/>
      <c r="I21947" s="175"/>
    </row>
    <row r="21948" spans="1:9" x14ac:dyDescent="0.25">
      <c r="A21948" s="108"/>
      <c r="B21948" s="173"/>
      <c r="C21948" s="109"/>
      <c r="D21948" s="109"/>
      <c r="E21948" s="94"/>
      <c r="F21948" s="174"/>
      <c r="G21948" s="173"/>
      <c r="H21948" s="109"/>
      <c r="I21948" s="175"/>
    </row>
    <row r="21949" spans="1:9" x14ac:dyDescent="0.25">
      <c r="A21949" s="108"/>
      <c r="B21949" s="173"/>
      <c r="C21949" s="109"/>
      <c r="D21949" s="109"/>
      <c r="E21949" s="94"/>
      <c r="F21949" s="174"/>
      <c r="G21949" s="173"/>
      <c r="H21949" s="109"/>
      <c r="I21949" s="175"/>
    </row>
    <row r="21950" spans="1:9" x14ac:dyDescent="0.25">
      <c r="A21950" s="108"/>
      <c r="B21950" s="173"/>
      <c r="C21950" s="109"/>
      <c r="D21950" s="109"/>
      <c r="E21950" s="94"/>
      <c r="F21950" s="174"/>
      <c r="G21950" s="173"/>
      <c r="H21950" s="109"/>
      <c r="I21950" s="175"/>
    </row>
    <row r="21951" spans="1:9" x14ac:dyDescent="0.25">
      <c r="A21951" s="108"/>
      <c r="B21951" s="173"/>
      <c r="C21951" s="109"/>
      <c r="D21951" s="109"/>
      <c r="E21951" s="94"/>
      <c r="F21951" s="174"/>
      <c r="G21951" s="173"/>
      <c r="H21951" s="109"/>
      <c r="I21951" s="175"/>
    </row>
    <row r="21952" spans="1:9" x14ac:dyDescent="0.25">
      <c r="A21952" s="108"/>
      <c r="B21952" s="173"/>
      <c r="C21952" s="109"/>
      <c r="D21952" s="109"/>
      <c r="E21952" s="94"/>
      <c r="F21952" s="174"/>
      <c r="G21952" s="173"/>
      <c r="H21952" s="109"/>
      <c r="I21952" s="175"/>
    </row>
    <row r="21953" spans="1:9" x14ac:dyDescent="0.25">
      <c r="A21953" s="108"/>
      <c r="B21953" s="173"/>
      <c r="C21953" s="109"/>
      <c r="D21953" s="109"/>
      <c r="E21953" s="94"/>
      <c r="F21953" s="174"/>
      <c r="G21953" s="173"/>
      <c r="H21953" s="109"/>
      <c r="I21953" s="175"/>
    </row>
    <row r="21954" spans="1:9" x14ac:dyDescent="0.25">
      <c r="A21954" s="108"/>
      <c r="B21954" s="173"/>
      <c r="C21954" s="109"/>
      <c r="D21954" s="109"/>
      <c r="E21954" s="94"/>
      <c r="F21954" s="174"/>
      <c r="G21954" s="173"/>
      <c r="H21954" s="109"/>
      <c r="I21954" s="175"/>
    </row>
    <row r="21955" spans="1:9" x14ac:dyDescent="0.25">
      <c r="A21955" s="108"/>
      <c r="B21955" s="173"/>
      <c r="C21955" s="109"/>
      <c r="D21955" s="109"/>
      <c r="E21955" s="94"/>
      <c r="F21955" s="174"/>
      <c r="G21955" s="173"/>
      <c r="H21955" s="109"/>
      <c r="I21955" s="175"/>
    </row>
    <row r="21956" spans="1:9" x14ac:dyDescent="0.25">
      <c r="A21956" s="108"/>
      <c r="B21956" s="173"/>
      <c r="C21956" s="109"/>
      <c r="D21956" s="109"/>
      <c r="E21956" s="94"/>
      <c r="F21956" s="174"/>
      <c r="G21956" s="173"/>
      <c r="H21956" s="109"/>
      <c r="I21956" s="175"/>
    </row>
    <row r="21957" spans="1:9" x14ac:dyDescent="0.25">
      <c r="A21957" s="108"/>
      <c r="B21957" s="173"/>
      <c r="C21957" s="109"/>
      <c r="D21957" s="109"/>
      <c r="E21957" s="94"/>
      <c r="F21957" s="174"/>
      <c r="G21957" s="173"/>
      <c r="H21957" s="109"/>
      <c r="I21957" s="175"/>
    </row>
    <row r="21958" spans="1:9" x14ac:dyDescent="0.25">
      <c r="A21958" s="108"/>
      <c r="B21958" s="173"/>
      <c r="C21958" s="109"/>
      <c r="D21958" s="109"/>
      <c r="E21958" s="94"/>
      <c r="F21958" s="174"/>
      <c r="G21958" s="173"/>
      <c r="H21958" s="109"/>
      <c r="I21958" s="175"/>
    </row>
    <row r="21959" spans="1:9" x14ac:dyDescent="0.25">
      <c r="A21959" s="108"/>
      <c r="B21959" s="173"/>
      <c r="C21959" s="109"/>
      <c r="D21959" s="109"/>
      <c r="E21959" s="94"/>
      <c r="F21959" s="174"/>
      <c r="G21959" s="173"/>
      <c r="H21959" s="109"/>
      <c r="I21959" s="175"/>
    </row>
    <row r="21960" spans="1:9" x14ac:dyDescent="0.25">
      <c r="A21960" s="108"/>
      <c r="B21960" s="173"/>
      <c r="C21960" s="109"/>
      <c r="D21960" s="109"/>
      <c r="E21960" s="94"/>
      <c r="F21960" s="174"/>
      <c r="G21960" s="173"/>
      <c r="H21960" s="109"/>
      <c r="I21960" s="175"/>
    </row>
    <row r="21961" spans="1:9" x14ac:dyDescent="0.25">
      <c r="A21961" s="108"/>
      <c r="B21961" s="173"/>
      <c r="C21961" s="109"/>
      <c r="D21961" s="109"/>
      <c r="E21961" s="94"/>
      <c r="F21961" s="174"/>
      <c r="G21961" s="173"/>
      <c r="H21961" s="109"/>
      <c r="I21961" s="175"/>
    </row>
    <row r="21962" spans="1:9" x14ac:dyDescent="0.25">
      <c r="A21962" s="108"/>
      <c r="B21962" s="173"/>
      <c r="C21962" s="109"/>
      <c r="D21962" s="109"/>
      <c r="E21962" s="94"/>
      <c r="F21962" s="174"/>
      <c r="G21962" s="173"/>
      <c r="H21962" s="109"/>
      <c r="I21962" s="175"/>
    </row>
    <row r="21963" spans="1:9" x14ac:dyDescent="0.25">
      <c r="A21963" s="108"/>
      <c r="B21963" s="173"/>
      <c r="C21963" s="109"/>
      <c r="D21963" s="109"/>
      <c r="E21963" s="94"/>
      <c r="F21963" s="174"/>
      <c r="G21963" s="173"/>
      <c r="H21963" s="109"/>
      <c r="I21963" s="175"/>
    </row>
    <row r="21964" spans="1:9" x14ac:dyDescent="0.25">
      <c r="A21964" s="108"/>
      <c r="B21964" s="173"/>
      <c r="C21964" s="109"/>
      <c r="D21964" s="109"/>
      <c r="E21964" s="94"/>
      <c r="F21964" s="174"/>
      <c r="G21964" s="173"/>
      <c r="H21964" s="109"/>
      <c r="I21964" s="175"/>
    </row>
    <row r="21965" spans="1:9" x14ac:dyDescent="0.25">
      <c r="A21965" s="108"/>
      <c r="B21965" s="173"/>
      <c r="C21965" s="109"/>
      <c r="D21965" s="109"/>
      <c r="E21965" s="94"/>
      <c r="F21965" s="174"/>
      <c r="G21965" s="173"/>
      <c r="H21965" s="109"/>
      <c r="I21965" s="175"/>
    </row>
    <row r="21966" spans="1:9" x14ac:dyDescent="0.25">
      <c r="A21966" s="108"/>
      <c r="B21966" s="173"/>
      <c r="C21966" s="109"/>
      <c r="D21966" s="109"/>
      <c r="E21966" s="94"/>
      <c r="F21966" s="174"/>
      <c r="G21966" s="173"/>
      <c r="H21966" s="109"/>
      <c r="I21966" s="175"/>
    </row>
    <row r="21967" spans="1:9" x14ac:dyDescent="0.25">
      <c r="A21967" s="108"/>
      <c r="B21967" s="173"/>
      <c r="C21967" s="109"/>
      <c r="D21967" s="109"/>
      <c r="E21967" s="94"/>
      <c r="F21967" s="174"/>
      <c r="G21967" s="173"/>
      <c r="H21967" s="109"/>
      <c r="I21967" s="175"/>
    </row>
    <row r="21968" spans="1:9" x14ac:dyDescent="0.25">
      <c r="A21968" s="108"/>
      <c r="B21968" s="173"/>
      <c r="C21968" s="109"/>
      <c r="D21968" s="109"/>
      <c r="E21968" s="94"/>
      <c r="F21968" s="174"/>
      <c r="G21968" s="173"/>
      <c r="H21968" s="109"/>
      <c r="I21968" s="175"/>
    </row>
    <row r="21969" spans="1:9" x14ac:dyDescent="0.25">
      <c r="A21969" s="108"/>
      <c r="B21969" s="173"/>
      <c r="C21969" s="109"/>
      <c r="D21969" s="109"/>
      <c r="E21969" s="94"/>
      <c r="F21969" s="174"/>
      <c r="G21969" s="173"/>
      <c r="H21969" s="109"/>
      <c r="I21969" s="175"/>
    </row>
    <row r="21970" spans="1:9" x14ac:dyDescent="0.25">
      <c r="A21970" s="108"/>
      <c r="B21970" s="173"/>
      <c r="C21970" s="109"/>
      <c r="D21970" s="109"/>
      <c r="E21970" s="94"/>
      <c r="F21970" s="174"/>
      <c r="G21970" s="173"/>
      <c r="H21970" s="109"/>
      <c r="I21970" s="175"/>
    </row>
    <row r="21971" spans="1:9" x14ac:dyDescent="0.25">
      <c r="A21971" s="108"/>
      <c r="B21971" s="173"/>
      <c r="C21971" s="109"/>
      <c r="D21971" s="109"/>
      <c r="E21971" s="94"/>
      <c r="F21971" s="174"/>
      <c r="G21971" s="173"/>
      <c r="H21971" s="109"/>
      <c r="I21971" s="175"/>
    </row>
    <row r="21972" spans="1:9" x14ac:dyDescent="0.25">
      <c r="A21972" s="108"/>
      <c r="B21972" s="173"/>
      <c r="C21972" s="109"/>
      <c r="D21972" s="109"/>
      <c r="E21972" s="94"/>
      <c r="F21972" s="174"/>
      <c r="G21972" s="173"/>
      <c r="H21972" s="109"/>
      <c r="I21972" s="175"/>
    </row>
    <row r="21973" spans="1:9" x14ac:dyDescent="0.25">
      <c r="A21973" s="108"/>
      <c r="B21973" s="173"/>
      <c r="C21973" s="109"/>
      <c r="D21973" s="109"/>
      <c r="E21973" s="94"/>
      <c r="F21973" s="174"/>
      <c r="G21973" s="173"/>
      <c r="H21973" s="109"/>
      <c r="I21973" s="175"/>
    </row>
    <row r="21974" spans="1:9" x14ac:dyDescent="0.25">
      <c r="A21974" s="108"/>
      <c r="B21974" s="173"/>
      <c r="C21974" s="109"/>
      <c r="D21974" s="109"/>
      <c r="E21974" s="94"/>
      <c r="F21974" s="174"/>
      <c r="G21974" s="173"/>
      <c r="H21974" s="109"/>
      <c r="I21974" s="175"/>
    </row>
    <row r="21975" spans="1:9" x14ac:dyDescent="0.25">
      <c r="A21975" s="108"/>
      <c r="B21975" s="173"/>
      <c r="C21975" s="109"/>
      <c r="D21975" s="109"/>
      <c r="E21975" s="94"/>
      <c r="F21975" s="174"/>
      <c r="G21975" s="173"/>
      <c r="H21975" s="109"/>
      <c r="I21975" s="175"/>
    </row>
    <row r="21976" spans="1:9" x14ac:dyDescent="0.25">
      <c r="A21976" s="108"/>
      <c r="B21976" s="173"/>
      <c r="C21976" s="109"/>
      <c r="D21976" s="109"/>
      <c r="E21976" s="94"/>
      <c r="F21976" s="174"/>
      <c r="G21976" s="173"/>
      <c r="H21976" s="109"/>
      <c r="I21976" s="175"/>
    </row>
    <row r="21977" spans="1:9" x14ac:dyDescent="0.25">
      <c r="A21977" s="108"/>
      <c r="B21977" s="173"/>
      <c r="C21977" s="109"/>
      <c r="D21977" s="109"/>
      <c r="E21977" s="94"/>
      <c r="F21977" s="174"/>
      <c r="G21977" s="173"/>
      <c r="H21977" s="109"/>
      <c r="I21977" s="175"/>
    </row>
    <row r="21978" spans="1:9" x14ac:dyDescent="0.25">
      <c r="A21978" s="108"/>
      <c r="B21978" s="173"/>
      <c r="C21978" s="109"/>
      <c r="D21978" s="109"/>
      <c r="E21978" s="94"/>
      <c r="F21978" s="174"/>
      <c r="G21978" s="173"/>
      <c r="H21978" s="109"/>
      <c r="I21978" s="175"/>
    </row>
    <row r="21979" spans="1:9" x14ac:dyDescent="0.25">
      <c r="A21979" s="108"/>
      <c r="B21979" s="173"/>
      <c r="C21979" s="109"/>
      <c r="D21979" s="109"/>
      <c r="E21979" s="94"/>
      <c r="F21979" s="174"/>
      <c r="G21979" s="173"/>
      <c r="H21979" s="109"/>
      <c r="I21979" s="175"/>
    </row>
    <row r="21980" spans="1:9" x14ac:dyDescent="0.25">
      <c r="A21980" s="108"/>
      <c r="B21980" s="173"/>
      <c r="C21980" s="109"/>
      <c r="D21980" s="109"/>
      <c r="E21980" s="94"/>
      <c r="F21980" s="174"/>
      <c r="G21980" s="173"/>
      <c r="H21980" s="109"/>
      <c r="I21980" s="175"/>
    </row>
    <row r="21981" spans="1:9" x14ac:dyDescent="0.25">
      <c r="A21981" s="108"/>
      <c r="B21981" s="173"/>
      <c r="C21981" s="109"/>
      <c r="D21981" s="109"/>
      <c r="E21981" s="94"/>
      <c r="F21981" s="174"/>
      <c r="G21981" s="173"/>
      <c r="H21981" s="109"/>
      <c r="I21981" s="175"/>
    </row>
    <row r="21982" spans="1:9" x14ac:dyDescent="0.25">
      <c r="A21982" s="108"/>
      <c r="B21982" s="173"/>
      <c r="C21982" s="109"/>
      <c r="D21982" s="109"/>
      <c r="E21982" s="94"/>
      <c r="F21982" s="174"/>
      <c r="G21982" s="173"/>
      <c r="H21982" s="109"/>
      <c r="I21982" s="175"/>
    </row>
    <row r="21983" spans="1:9" x14ac:dyDescent="0.25">
      <c r="A21983" s="108"/>
      <c r="B21983" s="173"/>
      <c r="C21983" s="109"/>
      <c r="D21983" s="109"/>
      <c r="E21983" s="94"/>
      <c r="F21983" s="174"/>
      <c r="G21983" s="173"/>
      <c r="H21983" s="109"/>
      <c r="I21983" s="175"/>
    </row>
    <row r="21984" spans="1:9" x14ac:dyDescent="0.25">
      <c r="A21984" s="108"/>
      <c r="B21984" s="173"/>
      <c r="C21984" s="109"/>
      <c r="D21984" s="109"/>
      <c r="E21984" s="94"/>
      <c r="F21984" s="174"/>
      <c r="G21984" s="173"/>
      <c r="H21984" s="109"/>
      <c r="I21984" s="175"/>
    </row>
    <row r="21985" spans="1:9" x14ac:dyDescent="0.25">
      <c r="A21985" s="108"/>
      <c r="B21985" s="173"/>
      <c r="C21985" s="109"/>
      <c r="D21985" s="109"/>
      <c r="E21985" s="94"/>
      <c r="F21985" s="174"/>
      <c r="G21985" s="173"/>
      <c r="H21985" s="109"/>
      <c r="I21985" s="175"/>
    </row>
    <row r="21986" spans="1:9" x14ac:dyDescent="0.25">
      <c r="A21986" s="108"/>
      <c r="B21986" s="173"/>
      <c r="C21986" s="109"/>
      <c r="D21986" s="109"/>
      <c r="E21986" s="94"/>
      <c r="F21986" s="174"/>
      <c r="G21986" s="173"/>
      <c r="H21986" s="109"/>
      <c r="I21986" s="175"/>
    </row>
    <row r="21987" spans="1:9" x14ac:dyDescent="0.25">
      <c r="A21987" s="108"/>
      <c r="B21987" s="173"/>
      <c r="C21987" s="109"/>
      <c r="D21987" s="109"/>
      <c r="E21987" s="94"/>
      <c r="F21987" s="174"/>
      <c r="G21987" s="173"/>
      <c r="H21987" s="109"/>
      <c r="I21987" s="175"/>
    </row>
    <row r="21988" spans="1:9" x14ac:dyDescent="0.25">
      <c r="A21988" s="108"/>
      <c r="B21988" s="173"/>
      <c r="C21988" s="109"/>
      <c r="D21988" s="109"/>
      <c r="E21988" s="94"/>
      <c r="F21988" s="174"/>
      <c r="G21988" s="173"/>
      <c r="H21988" s="109"/>
      <c r="I21988" s="175"/>
    </row>
    <row r="21989" spans="1:9" x14ac:dyDescent="0.25">
      <c r="A21989" s="108"/>
      <c r="B21989" s="173"/>
      <c r="C21989" s="109"/>
      <c r="D21989" s="109"/>
      <c r="E21989" s="94"/>
      <c r="F21989" s="174"/>
      <c r="G21989" s="173"/>
      <c r="H21989" s="109"/>
      <c r="I21989" s="175"/>
    </row>
    <row r="21990" spans="1:9" x14ac:dyDescent="0.25">
      <c r="A21990" s="108"/>
      <c r="B21990" s="173"/>
      <c r="C21990" s="109"/>
      <c r="D21990" s="109"/>
      <c r="E21990" s="94"/>
      <c r="F21990" s="174"/>
      <c r="G21990" s="173"/>
      <c r="H21990" s="109"/>
      <c r="I21990" s="175"/>
    </row>
    <row r="21991" spans="1:9" x14ac:dyDescent="0.25">
      <c r="A21991" s="108"/>
      <c r="B21991" s="173"/>
      <c r="C21991" s="109"/>
      <c r="D21991" s="109"/>
      <c r="E21991" s="94"/>
      <c r="F21991" s="174"/>
      <c r="G21991" s="173"/>
      <c r="H21991" s="109"/>
      <c r="I21991" s="175"/>
    </row>
    <row r="21992" spans="1:9" x14ac:dyDescent="0.25">
      <c r="A21992" s="108"/>
      <c r="B21992" s="173"/>
      <c r="C21992" s="109"/>
      <c r="D21992" s="109"/>
      <c r="E21992" s="94"/>
      <c r="F21992" s="174"/>
      <c r="G21992" s="173"/>
      <c r="H21992" s="109"/>
      <c r="I21992" s="175"/>
    </row>
    <row r="21993" spans="1:9" x14ac:dyDescent="0.25">
      <c r="A21993" s="108"/>
      <c r="B21993" s="173"/>
      <c r="C21993" s="109"/>
      <c r="D21993" s="109"/>
      <c r="E21993" s="94"/>
      <c r="F21993" s="174"/>
      <c r="G21993" s="173"/>
      <c r="H21993" s="109"/>
      <c r="I21993" s="175"/>
    </row>
    <row r="21994" spans="1:9" x14ac:dyDescent="0.25">
      <c r="A21994" s="108"/>
      <c r="B21994" s="173"/>
      <c r="C21994" s="109"/>
      <c r="D21994" s="109"/>
      <c r="E21994" s="94"/>
      <c r="F21994" s="174"/>
      <c r="G21994" s="173"/>
      <c r="H21994" s="109"/>
      <c r="I21994" s="175"/>
    </row>
    <row r="21995" spans="1:9" x14ac:dyDescent="0.25">
      <c r="A21995" s="108"/>
      <c r="B21995" s="173"/>
      <c r="C21995" s="109"/>
      <c r="D21995" s="109"/>
      <c r="E21995" s="94"/>
      <c r="F21995" s="174"/>
      <c r="G21995" s="173"/>
      <c r="H21995" s="109"/>
      <c r="I21995" s="175"/>
    </row>
    <row r="21996" spans="1:9" x14ac:dyDescent="0.25">
      <c r="A21996" s="108"/>
      <c r="B21996" s="173"/>
      <c r="C21996" s="109"/>
      <c r="D21996" s="109"/>
      <c r="E21996" s="94"/>
      <c r="F21996" s="174"/>
      <c r="G21996" s="173"/>
      <c r="H21996" s="109"/>
      <c r="I21996" s="175"/>
    </row>
    <row r="21997" spans="1:9" x14ac:dyDescent="0.25">
      <c r="A21997" s="108"/>
      <c r="B21997" s="173"/>
      <c r="C21997" s="109"/>
      <c r="D21997" s="109"/>
      <c r="E21997" s="94"/>
      <c r="F21997" s="174"/>
      <c r="G21997" s="173"/>
      <c r="H21997" s="109"/>
      <c r="I21997" s="175"/>
    </row>
    <row r="21998" spans="1:9" x14ac:dyDescent="0.25">
      <c r="A21998" s="108"/>
      <c r="B21998" s="173"/>
      <c r="C21998" s="109"/>
      <c r="D21998" s="109"/>
      <c r="E21998" s="94"/>
      <c r="F21998" s="174"/>
      <c r="G21998" s="173"/>
      <c r="H21998" s="109"/>
      <c r="I21998" s="175"/>
    </row>
    <row r="21999" spans="1:9" x14ac:dyDescent="0.25">
      <c r="A21999" s="108"/>
      <c r="B21999" s="173"/>
      <c r="C21999" s="109"/>
      <c r="D21999" s="109"/>
      <c r="E21999" s="94"/>
      <c r="F21999" s="174"/>
      <c r="G21999" s="173"/>
      <c r="H21999" s="109"/>
      <c r="I21999" s="175"/>
    </row>
    <row r="22000" spans="1:9" x14ac:dyDescent="0.25">
      <c r="A22000" s="108"/>
      <c r="B22000" s="173"/>
      <c r="C22000" s="109"/>
      <c r="D22000" s="109"/>
      <c r="E22000" s="94"/>
      <c r="F22000" s="174"/>
      <c r="G22000" s="173"/>
      <c r="H22000" s="109"/>
      <c r="I22000" s="175"/>
    </row>
    <row r="22001" spans="1:9" x14ac:dyDescent="0.25">
      <c r="A22001" s="108"/>
      <c r="B22001" s="173"/>
      <c r="C22001" s="109"/>
      <c r="D22001" s="109"/>
      <c r="E22001" s="94"/>
      <c r="F22001" s="174"/>
      <c r="G22001" s="173"/>
      <c r="H22001" s="109"/>
      <c r="I22001" s="175"/>
    </row>
    <row r="22002" spans="1:9" x14ac:dyDescent="0.25">
      <c r="A22002" s="108"/>
      <c r="B22002" s="173"/>
      <c r="C22002" s="109"/>
      <c r="D22002" s="109"/>
      <c r="E22002" s="94"/>
      <c r="F22002" s="174"/>
      <c r="G22002" s="173"/>
      <c r="H22002" s="109"/>
      <c r="I22002" s="175"/>
    </row>
    <row r="22003" spans="1:9" x14ac:dyDescent="0.25">
      <c r="A22003" s="108"/>
      <c r="B22003" s="173"/>
      <c r="C22003" s="109"/>
      <c r="D22003" s="109"/>
      <c r="E22003" s="94"/>
      <c r="F22003" s="174"/>
      <c r="G22003" s="173"/>
      <c r="H22003" s="109"/>
      <c r="I22003" s="175"/>
    </row>
    <row r="22004" spans="1:9" x14ac:dyDescent="0.25">
      <c r="A22004" s="108"/>
      <c r="B22004" s="173"/>
      <c r="C22004" s="109"/>
      <c r="D22004" s="109"/>
      <c r="E22004" s="94"/>
      <c r="F22004" s="174"/>
      <c r="G22004" s="173"/>
      <c r="H22004" s="109"/>
      <c r="I22004" s="175"/>
    </row>
    <row r="22005" spans="1:9" x14ac:dyDescent="0.25">
      <c r="A22005" s="108"/>
      <c r="B22005" s="173"/>
      <c r="C22005" s="109"/>
      <c r="D22005" s="109"/>
      <c r="E22005" s="94"/>
      <c r="F22005" s="174"/>
      <c r="G22005" s="173"/>
      <c r="H22005" s="109"/>
      <c r="I22005" s="175"/>
    </row>
    <row r="22006" spans="1:9" x14ac:dyDescent="0.25">
      <c r="A22006" s="108"/>
      <c r="B22006" s="173"/>
      <c r="C22006" s="109"/>
      <c r="D22006" s="109"/>
      <c r="E22006" s="94"/>
      <c r="F22006" s="174"/>
      <c r="G22006" s="173"/>
      <c r="H22006" s="109"/>
      <c r="I22006" s="175"/>
    </row>
    <row r="22007" spans="1:9" x14ac:dyDescent="0.25">
      <c r="A22007" s="108"/>
      <c r="B22007" s="173"/>
      <c r="C22007" s="109"/>
      <c r="D22007" s="109"/>
      <c r="E22007" s="94"/>
      <c r="F22007" s="174"/>
      <c r="G22007" s="173"/>
      <c r="H22007" s="109"/>
      <c r="I22007" s="175"/>
    </row>
    <row r="22008" spans="1:9" x14ac:dyDescent="0.25">
      <c r="A22008" s="108"/>
      <c r="B22008" s="173"/>
      <c r="C22008" s="109"/>
      <c r="D22008" s="109"/>
      <c r="E22008" s="94"/>
      <c r="F22008" s="174"/>
      <c r="G22008" s="173"/>
      <c r="H22008" s="109"/>
      <c r="I22008" s="175"/>
    </row>
    <row r="22009" spans="1:9" x14ac:dyDescent="0.25">
      <c r="A22009" s="108"/>
      <c r="B22009" s="173"/>
      <c r="C22009" s="109"/>
      <c r="D22009" s="109"/>
      <c r="E22009" s="94"/>
      <c r="F22009" s="174"/>
      <c r="G22009" s="173"/>
      <c r="H22009" s="109"/>
      <c r="I22009" s="175"/>
    </row>
    <row r="22010" spans="1:9" x14ac:dyDescent="0.25">
      <c r="A22010" s="108"/>
      <c r="B22010" s="173"/>
      <c r="C22010" s="109"/>
      <c r="D22010" s="109"/>
      <c r="E22010" s="94"/>
      <c r="F22010" s="174"/>
      <c r="G22010" s="173"/>
      <c r="H22010" s="109"/>
      <c r="I22010" s="175"/>
    </row>
    <row r="22011" spans="1:9" x14ac:dyDescent="0.25">
      <c r="A22011" s="108"/>
      <c r="B22011" s="173"/>
      <c r="C22011" s="109"/>
      <c r="D22011" s="109"/>
      <c r="E22011" s="94"/>
      <c r="F22011" s="174"/>
      <c r="G22011" s="173"/>
      <c r="H22011" s="109"/>
      <c r="I22011" s="175"/>
    </row>
    <row r="22012" spans="1:9" x14ac:dyDescent="0.25">
      <c r="A22012" s="108"/>
      <c r="B22012" s="173"/>
      <c r="C22012" s="109"/>
      <c r="D22012" s="109"/>
      <c r="E22012" s="94"/>
      <c r="F22012" s="174"/>
      <c r="G22012" s="173"/>
      <c r="H22012" s="109"/>
      <c r="I22012" s="175"/>
    </row>
    <row r="22013" spans="1:9" x14ac:dyDescent="0.25">
      <c r="A22013" s="108"/>
      <c r="B22013" s="173"/>
      <c r="C22013" s="109"/>
      <c r="D22013" s="109"/>
      <c r="E22013" s="94"/>
      <c r="F22013" s="174"/>
      <c r="G22013" s="173"/>
      <c r="H22013" s="109"/>
      <c r="I22013" s="175"/>
    </row>
    <row r="22014" spans="1:9" x14ac:dyDescent="0.25">
      <c r="A22014" s="108"/>
      <c r="B22014" s="173"/>
      <c r="C22014" s="109"/>
      <c r="D22014" s="109"/>
      <c r="E22014" s="94"/>
      <c r="F22014" s="174"/>
      <c r="G22014" s="173"/>
      <c r="H22014" s="109"/>
      <c r="I22014" s="175"/>
    </row>
    <row r="22015" spans="1:9" x14ac:dyDescent="0.25">
      <c r="A22015" s="108"/>
      <c r="B22015" s="173"/>
      <c r="C22015" s="109"/>
      <c r="D22015" s="109"/>
      <c r="E22015" s="94"/>
      <c r="F22015" s="174"/>
      <c r="G22015" s="173"/>
      <c r="H22015" s="109"/>
      <c r="I22015" s="175"/>
    </row>
    <row r="22016" spans="1:9" x14ac:dyDescent="0.25">
      <c r="A22016" s="108"/>
      <c r="B22016" s="173"/>
      <c r="C22016" s="109"/>
      <c r="D22016" s="109"/>
      <c r="E22016" s="94"/>
      <c r="F22016" s="174"/>
      <c r="G22016" s="173"/>
      <c r="H22016" s="109"/>
      <c r="I22016" s="175"/>
    </row>
    <row r="22017" spans="1:9" x14ac:dyDescent="0.25">
      <c r="A22017" s="108"/>
      <c r="B22017" s="173"/>
      <c r="C22017" s="109"/>
      <c r="D22017" s="109"/>
      <c r="E22017" s="94"/>
      <c r="F22017" s="174"/>
      <c r="G22017" s="173"/>
      <c r="H22017" s="109"/>
      <c r="I22017" s="175"/>
    </row>
    <row r="22018" spans="1:9" x14ac:dyDescent="0.25">
      <c r="A22018" s="108"/>
      <c r="B22018" s="173"/>
      <c r="C22018" s="109"/>
      <c r="D22018" s="109"/>
      <c r="E22018" s="94"/>
      <c r="F22018" s="174"/>
      <c r="G22018" s="173"/>
      <c r="H22018" s="109"/>
      <c r="I22018" s="175"/>
    </row>
    <row r="22019" spans="1:9" x14ac:dyDescent="0.25">
      <c r="A22019" s="108"/>
      <c r="B22019" s="173"/>
      <c r="C22019" s="109"/>
      <c r="D22019" s="109"/>
      <c r="E22019" s="94"/>
      <c r="F22019" s="174"/>
      <c r="G22019" s="173"/>
      <c r="H22019" s="109"/>
      <c r="I22019" s="175"/>
    </row>
    <row r="22020" spans="1:9" x14ac:dyDescent="0.25">
      <c r="A22020" s="108"/>
      <c r="B22020" s="173"/>
      <c r="C22020" s="109"/>
      <c r="D22020" s="109"/>
      <c r="E22020" s="94"/>
      <c r="F22020" s="174"/>
      <c r="G22020" s="173"/>
      <c r="H22020" s="109"/>
      <c r="I22020" s="175"/>
    </row>
    <row r="22021" spans="1:9" x14ac:dyDescent="0.25">
      <c r="A22021" s="108"/>
      <c r="B22021" s="173"/>
      <c r="C22021" s="109"/>
      <c r="D22021" s="109"/>
      <c r="E22021" s="94"/>
      <c r="F22021" s="174"/>
      <c r="G22021" s="173"/>
      <c r="H22021" s="109"/>
      <c r="I22021" s="175"/>
    </row>
    <row r="22022" spans="1:9" x14ac:dyDescent="0.25">
      <c r="A22022" s="108"/>
      <c r="B22022" s="173"/>
      <c r="C22022" s="109"/>
      <c r="D22022" s="109"/>
      <c r="E22022" s="94"/>
      <c r="F22022" s="174"/>
      <c r="G22022" s="173"/>
      <c r="H22022" s="109"/>
      <c r="I22022" s="175"/>
    </row>
    <row r="22023" spans="1:9" x14ac:dyDescent="0.25">
      <c r="A22023" s="108"/>
      <c r="B22023" s="173"/>
      <c r="C22023" s="109"/>
      <c r="D22023" s="109"/>
      <c r="E22023" s="94"/>
      <c r="F22023" s="174"/>
      <c r="G22023" s="173"/>
      <c r="H22023" s="109"/>
      <c r="I22023" s="175"/>
    </row>
    <row r="22024" spans="1:9" x14ac:dyDescent="0.25">
      <c r="A22024" s="108"/>
      <c r="B22024" s="173"/>
      <c r="C22024" s="109"/>
      <c r="D22024" s="109"/>
      <c r="E22024" s="94"/>
      <c r="F22024" s="174"/>
      <c r="G22024" s="173"/>
      <c r="H22024" s="109"/>
      <c r="I22024" s="175"/>
    </row>
    <row r="22025" spans="1:9" x14ac:dyDescent="0.25">
      <c r="A22025" s="108"/>
      <c r="B22025" s="173"/>
      <c r="C22025" s="109"/>
      <c r="D22025" s="109"/>
      <c r="E22025" s="94"/>
      <c r="F22025" s="174"/>
      <c r="G22025" s="173"/>
      <c r="H22025" s="109"/>
      <c r="I22025" s="175"/>
    </row>
    <row r="22026" spans="1:9" x14ac:dyDescent="0.25">
      <c r="A22026" s="108"/>
      <c r="B22026" s="173"/>
      <c r="C22026" s="109"/>
      <c r="D22026" s="109"/>
      <c r="E22026" s="94"/>
      <c r="F22026" s="174"/>
      <c r="G22026" s="173"/>
      <c r="H22026" s="109"/>
      <c r="I22026" s="175"/>
    </row>
    <row r="22027" spans="1:9" x14ac:dyDescent="0.25">
      <c r="A22027" s="108"/>
      <c r="B22027" s="173"/>
      <c r="C22027" s="109"/>
      <c r="D22027" s="109"/>
      <c r="E22027" s="94"/>
      <c r="F22027" s="174"/>
      <c r="G22027" s="173"/>
      <c r="H22027" s="109"/>
      <c r="I22027" s="175"/>
    </row>
    <row r="22028" spans="1:9" x14ac:dyDescent="0.25">
      <c r="A22028" s="108"/>
      <c r="B22028" s="173"/>
      <c r="C22028" s="109"/>
      <c r="D22028" s="109"/>
      <c r="E22028" s="94"/>
      <c r="F22028" s="174"/>
      <c r="G22028" s="173"/>
      <c r="H22028" s="109"/>
      <c r="I22028" s="175"/>
    </row>
    <row r="22029" spans="1:9" x14ac:dyDescent="0.25">
      <c r="A22029" s="108"/>
      <c r="B22029" s="173"/>
      <c r="C22029" s="109"/>
      <c r="D22029" s="109"/>
      <c r="E22029" s="94"/>
      <c r="F22029" s="174"/>
      <c r="G22029" s="173"/>
      <c r="H22029" s="109"/>
      <c r="I22029" s="175"/>
    </row>
    <row r="22030" spans="1:9" x14ac:dyDescent="0.25">
      <c r="A22030" s="108"/>
      <c r="B22030" s="173"/>
      <c r="C22030" s="109"/>
      <c r="D22030" s="109"/>
      <c r="E22030" s="94"/>
      <c r="F22030" s="174"/>
      <c r="G22030" s="173"/>
      <c r="H22030" s="109"/>
      <c r="I22030" s="175"/>
    </row>
    <row r="22031" spans="1:9" x14ac:dyDescent="0.25">
      <c r="A22031" s="108"/>
      <c r="B22031" s="173"/>
      <c r="C22031" s="109"/>
      <c r="D22031" s="109"/>
      <c r="E22031" s="94"/>
      <c r="F22031" s="174"/>
      <c r="G22031" s="173"/>
      <c r="H22031" s="109"/>
      <c r="I22031" s="175"/>
    </row>
    <row r="22032" spans="1:9" x14ac:dyDescent="0.25">
      <c r="A22032" s="108"/>
      <c r="B22032" s="173"/>
      <c r="C22032" s="109"/>
      <c r="D22032" s="109"/>
      <c r="E22032" s="94"/>
      <c r="F22032" s="174"/>
      <c r="G22032" s="173"/>
      <c r="H22032" s="109"/>
      <c r="I22032" s="175"/>
    </row>
    <row r="22033" spans="1:9" x14ac:dyDescent="0.25">
      <c r="A22033" s="108"/>
      <c r="B22033" s="173"/>
      <c r="C22033" s="109"/>
      <c r="D22033" s="109"/>
      <c r="E22033" s="94"/>
      <c r="F22033" s="174"/>
      <c r="G22033" s="173"/>
      <c r="H22033" s="109"/>
      <c r="I22033" s="175"/>
    </row>
    <row r="22034" spans="1:9" x14ac:dyDescent="0.25">
      <c r="A22034" s="108"/>
      <c r="B22034" s="173"/>
      <c r="C22034" s="109"/>
      <c r="D22034" s="109"/>
      <c r="E22034" s="94"/>
      <c r="F22034" s="174"/>
      <c r="G22034" s="173"/>
      <c r="H22034" s="109"/>
      <c r="I22034" s="175"/>
    </row>
    <row r="22035" spans="1:9" x14ac:dyDescent="0.25">
      <c r="A22035" s="108"/>
      <c r="B22035" s="173"/>
      <c r="C22035" s="109"/>
      <c r="D22035" s="109"/>
      <c r="E22035" s="94"/>
      <c r="F22035" s="174"/>
      <c r="G22035" s="173"/>
      <c r="H22035" s="109"/>
      <c r="I22035" s="175"/>
    </row>
    <row r="22036" spans="1:9" x14ac:dyDescent="0.25">
      <c r="A22036" s="108"/>
      <c r="B22036" s="173"/>
      <c r="C22036" s="109"/>
      <c r="D22036" s="109"/>
      <c r="E22036" s="94"/>
      <c r="F22036" s="174"/>
      <c r="G22036" s="173"/>
      <c r="H22036" s="109"/>
      <c r="I22036" s="175"/>
    </row>
    <row r="22037" spans="1:9" x14ac:dyDescent="0.25">
      <c r="A22037" s="108"/>
      <c r="B22037" s="173"/>
      <c r="C22037" s="109"/>
      <c r="D22037" s="109"/>
      <c r="E22037" s="94"/>
      <c r="F22037" s="174"/>
      <c r="G22037" s="173"/>
      <c r="H22037" s="109"/>
      <c r="I22037" s="175"/>
    </row>
    <row r="22038" spans="1:9" x14ac:dyDescent="0.25">
      <c r="A22038" s="108"/>
      <c r="B22038" s="173"/>
      <c r="C22038" s="109"/>
      <c r="D22038" s="109"/>
      <c r="E22038" s="94"/>
      <c r="F22038" s="174"/>
      <c r="G22038" s="173"/>
      <c r="H22038" s="109"/>
      <c r="I22038" s="175"/>
    </row>
    <row r="22039" spans="1:9" x14ac:dyDescent="0.25">
      <c r="A22039" s="108"/>
      <c r="B22039" s="173"/>
      <c r="C22039" s="109"/>
      <c r="D22039" s="109"/>
      <c r="E22039" s="94"/>
      <c r="F22039" s="174"/>
      <c r="G22039" s="173"/>
      <c r="H22039" s="109"/>
      <c r="I22039" s="175"/>
    </row>
    <row r="22040" spans="1:9" x14ac:dyDescent="0.25">
      <c r="A22040" s="108"/>
      <c r="B22040" s="173"/>
      <c r="C22040" s="109"/>
      <c r="D22040" s="109"/>
      <c r="E22040" s="94"/>
      <c r="F22040" s="174"/>
      <c r="G22040" s="173"/>
      <c r="H22040" s="109"/>
      <c r="I22040" s="175"/>
    </row>
    <row r="22041" spans="1:9" x14ac:dyDescent="0.25">
      <c r="A22041" s="108"/>
      <c r="B22041" s="173"/>
      <c r="C22041" s="109"/>
      <c r="D22041" s="109"/>
      <c r="E22041" s="94"/>
      <c r="F22041" s="174"/>
      <c r="G22041" s="173"/>
      <c r="H22041" s="109"/>
      <c r="I22041" s="175"/>
    </row>
    <row r="22042" spans="1:9" x14ac:dyDescent="0.25">
      <c r="A22042" s="108"/>
      <c r="B22042" s="173"/>
      <c r="C22042" s="109"/>
      <c r="D22042" s="109"/>
      <c r="E22042" s="94"/>
      <c r="F22042" s="174"/>
      <c r="G22042" s="173"/>
      <c r="H22042" s="109"/>
      <c r="I22042" s="175"/>
    </row>
    <row r="22043" spans="1:9" x14ac:dyDescent="0.25">
      <c r="A22043" s="108"/>
      <c r="B22043" s="173"/>
      <c r="C22043" s="109"/>
      <c r="D22043" s="109"/>
      <c r="E22043" s="94"/>
      <c r="F22043" s="174"/>
      <c r="G22043" s="173"/>
      <c r="H22043" s="109"/>
      <c r="I22043" s="175"/>
    </row>
    <row r="22044" spans="1:9" x14ac:dyDescent="0.25">
      <c r="A22044" s="108"/>
      <c r="B22044" s="173"/>
      <c r="C22044" s="109"/>
      <c r="D22044" s="109"/>
      <c r="E22044" s="94"/>
      <c r="F22044" s="174"/>
      <c r="G22044" s="173"/>
      <c r="H22044" s="109"/>
      <c r="I22044" s="175"/>
    </row>
    <row r="22045" spans="1:9" x14ac:dyDescent="0.25">
      <c r="A22045" s="108"/>
      <c r="B22045" s="173"/>
      <c r="C22045" s="109"/>
      <c r="D22045" s="109"/>
      <c r="E22045" s="94"/>
      <c r="F22045" s="174"/>
      <c r="G22045" s="173"/>
      <c r="H22045" s="109"/>
      <c r="I22045" s="175"/>
    </row>
    <row r="22046" spans="1:9" x14ac:dyDescent="0.25">
      <c r="A22046" s="108"/>
      <c r="B22046" s="173"/>
      <c r="C22046" s="109"/>
      <c r="D22046" s="109"/>
      <c r="E22046" s="94"/>
      <c r="F22046" s="174"/>
      <c r="G22046" s="173"/>
      <c r="H22046" s="109"/>
      <c r="I22046" s="175"/>
    </row>
    <row r="22047" spans="1:9" x14ac:dyDescent="0.25">
      <c r="A22047" s="108"/>
      <c r="B22047" s="173"/>
      <c r="C22047" s="109"/>
      <c r="D22047" s="109"/>
      <c r="E22047" s="94"/>
      <c r="F22047" s="174"/>
      <c r="G22047" s="173"/>
      <c r="H22047" s="109"/>
      <c r="I22047" s="175"/>
    </row>
    <row r="22048" spans="1:9" x14ac:dyDescent="0.25">
      <c r="A22048" s="108"/>
      <c r="B22048" s="173"/>
      <c r="C22048" s="109"/>
      <c r="D22048" s="109"/>
      <c r="E22048" s="94"/>
      <c r="F22048" s="174"/>
      <c r="G22048" s="173"/>
      <c r="H22048" s="109"/>
      <c r="I22048" s="175"/>
    </row>
    <row r="22049" spans="1:9" x14ac:dyDescent="0.25">
      <c r="A22049" s="108"/>
      <c r="B22049" s="173"/>
      <c r="C22049" s="109"/>
      <c r="D22049" s="109"/>
      <c r="E22049" s="94"/>
      <c r="F22049" s="174"/>
      <c r="G22049" s="173"/>
      <c r="H22049" s="109"/>
      <c r="I22049" s="175"/>
    </row>
    <row r="22050" spans="1:9" x14ac:dyDescent="0.25">
      <c r="A22050" s="108"/>
      <c r="B22050" s="173"/>
      <c r="C22050" s="109"/>
      <c r="D22050" s="109"/>
      <c r="E22050" s="94"/>
      <c r="F22050" s="174"/>
      <c r="G22050" s="173"/>
      <c r="H22050" s="109"/>
      <c r="I22050" s="175"/>
    </row>
    <row r="22051" spans="1:9" x14ac:dyDescent="0.25">
      <c r="A22051" s="108"/>
      <c r="B22051" s="173"/>
      <c r="C22051" s="109"/>
      <c r="D22051" s="109"/>
      <c r="E22051" s="94"/>
      <c r="F22051" s="174"/>
      <c r="G22051" s="173"/>
      <c r="H22051" s="109"/>
      <c r="I22051" s="175"/>
    </row>
    <row r="22052" spans="1:9" x14ac:dyDescent="0.25">
      <c r="A22052" s="108"/>
      <c r="B22052" s="173"/>
      <c r="C22052" s="109"/>
      <c r="D22052" s="109"/>
      <c r="E22052" s="94"/>
      <c r="F22052" s="174"/>
      <c r="G22052" s="173"/>
      <c r="H22052" s="109"/>
      <c r="I22052" s="175"/>
    </row>
    <row r="22053" spans="1:9" x14ac:dyDescent="0.25">
      <c r="A22053" s="108"/>
      <c r="B22053" s="173"/>
      <c r="C22053" s="109"/>
      <c r="D22053" s="109"/>
      <c r="E22053" s="94"/>
      <c r="F22053" s="174"/>
      <c r="G22053" s="173"/>
      <c r="H22053" s="109"/>
      <c r="I22053" s="175"/>
    </row>
    <row r="22054" spans="1:9" x14ac:dyDescent="0.25">
      <c r="A22054" s="108"/>
      <c r="B22054" s="173"/>
      <c r="C22054" s="109"/>
      <c r="D22054" s="109"/>
      <c r="E22054" s="94"/>
      <c r="F22054" s="174"/>
      <c r="G22054" s="173"/>
      <c r="H22054" s="109"/>
      <c r="I22054" s="175"/>
    </row>
    <row r="22055" spans="1:9" x14ac:dyDescent="0.25">
      <c r="A22055" s="108"/>
      <c r="B22055" s="173"/>
      <c r="C22055" s="109"/>
      <c r="D22055" s="109"/>
      <c r="E22055" s="94"/>
      <c r="F22055" s="174"/>
      <c r="G22055" s="173"/>
      <c r="H22055" s="109"/>
      <c r="I22055" s="175"/>
    </row>
    <row r="22056" spans="1:9" x14ac:dyDescent="0.25">
      <c r="A22056" s="108"/>
      <c r="B22056" s="173"/>
      <c r="C22056" s="109"/>
      <c r="D22056" s="109"/>
      <c r="E22056" s="94"/>
      <c r="F22056" s="174"/>
      <c r="G22056" s="173"/>
      <c r="H22056" s="109"/>
      <c r="I22056" s="175"/>
    </row>
    <row r="22057" spans="1:9" x14ac:dyDescent="0.25">
      <c r="A22057" s="108"/>
      <c r="B22057" s="173"/>
      <c r="C22057" s="109"/>
      <c r="D22057" s="109"/>
      <c r="E22057" s="94"/>
      <c r="F22057" s="174"/>
      <c r="G22057" s="173"/>
      <c r="H22057" s="109"/>
      <c r="I22057" s="175"/>
    </row>
    <row r="22058" spans="1:9" x14ac:dyDescent="0.25">
      <c r="A22058" s="108"/>
      <c r="B22058" s="173"/>
      <c r="C22058" s="109"/>
      <c r="D22058" s="109"/>
      <c r="E22058" s="94"/>
      <c r="F22058" s="174"/>
      <c r="G22058" s="173"/>
      <c r="H22058" s="109"/>
      <c r="I22058" s="175"/>
    </row>
    <row r="22059" spans="1:9" x14ac:dyDescent="0.25">
      <c r="A22059" s="108"/>
      <c r="B22059" s="173"/>
      <c r="C22059" s="109"/>
      <c r="D22059" s="109"/>
      <c r="E22059" s="94"/>
      <c r="F22059" s="174"/>
      <c r="G22059" s="173"/>
      <c r="H22059" s="109"/>
      <c r="I22059" s="175"/>
    </row>
    <row r="22060" spans="1:9" x14ac:dyDescent="0.25">
      <c r="A22060" s="108"/>
      <c r="B22060" s="173"/>
      <c r="C22060" s="109"/>
      <c r="D22060" s="109"/>
      <c r="E22060" s="94"/>
      <c r="F22060" s="174"/>
      <c r="G22060" s="173"/>
      <c r="H22060" s="109"/>
      <c r="I22060" s="175"/>
    </row>
    <row r="22061" spans="1:9" x14ac:dyDescent="0.25">
      <c r="A22061" s="108"/>
      <c r="B22061" s="173"/>
      <c r="C22061" s="109"/>
      <c r="D22061" s="109"/>
      <c r="E22061" s="94"/>
      <c r="F22061" s="174"/>
      <c r="G22061" s="173"/>
      <c r="H22061" s="109"/>
      <c r="I22061" s="175"/>
    </row>
    <row r="22062" spans="1:9" x14ac:dyDescent="0.25">
      <c r="A22062" s="108"/>
      <c r="B22062" s="173"/>
      <c r="C22062" s="109"/>
      <c r="D22062" s="109"/>
      <c r="E22062" s="94"/>
      <c r="F22062" s="174"/>
      <c r="G22062" s="173"/>
      <c r="H22062" s="109"/>
      <c r="I22062" s="175"/>
    </row>
    <row r="22063" spans="1:9" x14ac:dyDescent="0.25">
      <c r="A22063" s="108"/>
      <c r="B22063" s="173"/>
      <c r="C22063" s="109"/>
      <c r="D22063" s="109"/>
      <c r="E22063" s="94"/>
      <c r="F22063" s="174"/>
      <c r="G22063" s="173"/>
      <c r="H22063" s="109"/>
      <c r="I22063" s="175"/>
    </row>
    <row r="22064" spans="1:9" x14ac:dyDescent="0.25">
      <c r="A22064" s="108"/>
      <c r="B22064" s="173"/>
      <c r="C22064" s="109"/>
      <c r="D22064" s="109"/>
      <c r="E22064" s="94"/>
      <c r="F22064" s="174"/>
      <c r="G22064" s="173"/>
      <c r="H22064" s="109"/>
      <c r="I22064" s="175"/>
    </row>
    <row r="22065" spans="1:9" x14ac:dyDescent="0.25">
      <c r="A22065" s="108"/>
      <c r="B22065" s="173"/>
      <c r="C22065" s="109"/>
      <c r="D22065" s="109"/>
      <c r="E22065" s="94"/>
      <c r="F22065" s="174"/>
      <c r="G22065" s="173"/>
      <c r="H22065" s="109"/>
      <c r="I22065" s="175"/>
    </row>
    <row r="22066" spans="1:9" x14ac:dyDescent="0.25">
      <c r="A22066" s="108"/>
      <c r="B22066" s="173"/>
      <c r="C22066" s="109"/>
      <c r="D22066" s="109"/>
      <c r="E22066" s="94"/>
      <c r="F22066" s="174"/>
      <c r="G22066" s="173"/>
      <c r="H22066" s="109"/>
      <c r="I22066" s="175"/>
    </row>
    <row r="22067" spans="1:9" x14ac:dyDescent="0.25">
      <c r="A22067" s="108"/>
      <c r="B22067" s="173"/>
      <c r="C22067" s="109"/>
      <c r="D22067" s="109"/>
      <c r="E22067" s="94"/>
      <c r="F22067" s="174"/>
      <c r="G22067" s="173"/>
      <c r="H22067" s="109"/>
      <c r="I22067" s="175"/>
    </row>
    <row r="22068" spans="1:9" x14ac:dyDescent="0.25">
      <c r="A22068" s="108"/>
      <c r="B22068" s="173"/>
      <c r="C22068" s="109"/>
      <c r="D22068" s="109"/>
      <c r="E22068" s="94"/>
      <c r="F22068" s="174"/>
      <c r="G22068" s="173"/>
      <c r="H22068" s="109"/>
      <c r="I22068" s="175"/>
    </row>
    <row r="22069" spans="1:9" x14ac:dyDescent="0.25">
      <c r="A22069" s="108"/>
      <c r="B22069" s="173"/>
      <c r="C22069" s="109"/>
      <c r="D22069" s="109"/>
      <c r="E22069" s="94"/>
      <c r="F22069" s="174"/>
      <c r="G22069" s="173"/>
      <c r="H22069" s="109"/>
      <c r="I22069" s="175"/>
    </row>
    <row r="22070" spans="1:9" x14ac:dyDescent="0.25">
      <c r="A22070" s="108"/>
      <c r="B22070" s="173"/>
      <c r="C22070" s="109"/>
      <c r="D22070" s="109"/>
      <c r="E22070" s="94"/>
      <c r="F22070" s="174"/>
      <c r="G22070" s="173"/>
      <c r="H22070" s="109"/>
      <c r="I22070" s="175"/>
    </row>
    <row r="22071" spans="1:9" x14ac:dyDescent="0.25">
      <c r="A22071" s="108"/>
      <c r="B22071" s="173"/>
      <c r="C22071" s="109"/>
      <c r="D22071" s="109"/>
      <c r="E22071" s="94"/>
      <c r="F22071" s="174"/>
      <c r="G22071" s="173"/>
      <c r="H22071" s="109"/>
      <c r="I22071" s="175"/>
    </row>
    <row r="22072" spans="1:9" x14ac:dyDescent="0.25">
      <c r="A22072" s="108"/>
      <c r="B22072" s="173"/>
      <c r="C22072" s="109"/>
      <c r="D22072" s="109"/>
      <c r="E22072" s="94"/>
      <c r="F22072" s="174"/>
      <c r="G22072" s="173"/>
      <c r="H22072" s="109"/>
      <c r="I22072" s="175"/>
    </row>
    <row r="22073" spans="1:9" x14ac:dyDescent="0.25">
      <c r="A22073" s="108"/>
      <c r="B22073" s="173"/>
      <c r="C22073" s="109"/>
      <c r="D22073" s="109"/>
      <c r="E22073" s="94"/>
      <c r="F22073" s="174"/>
      <c r="G22073" s="173"/>
      <c r="H22073" s="109"/>
      <c r="I22073" s="175"/>
    </row>
    <row r="22074" spans="1:9" x14ac:dyDescent="0.25">
      <c r="A22074" s="108"/>
      <c r="B22074" s="173"/>
      <c r="C22074" s="109"/>
      <c r="D22074" s="109"/>
      <c r="E22074" s="94"/>
      <c r="F22074" s="174"/>
      <c r="G22074" s="173"/>
      <c r="H22074" s="109"/>
      <c r="I22074" s="175"/>
    </row>
    <row r="22075" spans="1:9" x14ac:dyDescent="0.25">
      <c r="A22075" s="108"/>
      <c r="B22075" s="173"/>
      <c r="C22075" s="109"/>
      <c r="D22075" s="109"/>
      <c r="E22075" s="94"/>
      <c r="F22075" s="174"/>
      <c r="G22075" s="173"/>
      <c r="H22075" s="109"/>
      <c r="I22075" s="175"/>
    </row>
    <row r="22076" spans="1:9" x14ac:dyDescent="0.25">
      <c r="A22076" s="108"/>
      <c r="B22076" s="173"/>
      <c r="C22076" s="109"/>
      <c r="D22076" s="109"/>
      <c r="E22076" s="94"/>
      <c r="F22076" s="174"/>
      <c r="G22076" s="173"/>
      <c r="H22076" s="109"/>
      <c r="I22076" s="175"/>
    </row>
    <row r="22077" spans="1:9" x14ac:dyDescent="0.25">
      <c r="A22077" s="108"/>
      <c r="B22077" s="173"/>
      <c r="C22077" s="109"/>
      <c r="D22077" s="109"/>
      <c r="E22077" s="94"/>
      <c r="F22077" s="174"/>
      <c r="G22077" s="173"/>
      <c r="H22077" s="109"/>
      <c r="I22077" s="175"/>
    </row>
    <row r="22078" spans="1:9" x14ac:dyDescent="0.25">
      <c r="A22078" s="108"/>
      <c r="B22078" s="173"/>
      <c r="C22078" s="109"/>
      <c r="D22078" s="109"/>
      <c r="E22078" s="94"/>
      <c r="F22078" s="174"/>
      <c r="G22078" s="173"/>
      <c r="H22078" s="109"/>
      <c r="I22078" s="175"/>
    </row>
    <row r="22079" spans="1:9" x14ac:dyDescent="0.25">
      <c r="A22079" s="108"/>
      <c r="B22079" s="173"/>
      <c r="C22079" s="109"/>
      <c r="D22079" s="109"/>
      <c r="E22079" s="94"/>
      <c r="F22079" s="174"/>
      <c r="G22079" s="173"/>
      <c r="H22079" s="109"/>
      <c r="I22079" s="175"/>
    </row>
    <row r="22080" spans="1:9" x14ac:dyDescent="0.25">
      <c r="A22080" s="108"/>
      <c r="B22080" s="173"/>
      <c r="C22080" s="109"/>
      <c r="D22080" s="109"/>
      <c r="E22080" s="94"/>
      <c r="F22080" s="174"/>
      <c r="G22080" s="173"/>
      <c r="H22080" s="109"/>
      <c r="I22080" s="175"/>
    </row>
    <row r="22081" spans="1:9" x14ac:dyDescent="0.25">
      <c r="A22081" s="108"/>
      <c r="B22081" s="173"/>
      <c r="C22081" s="109"/>
      <c r="D22081" s="109"/>
      <c r="E22081" s="94"/>
      <c r="F22081" s="174"/>
      <c r="G22081" s="173"/>
      <c r="H22081" s="109"/>
      <c r="I22081" s="175"/>
    </row>
    <row r="22082" spans="1:9" x14ac:dyDescent="0.25">
      <c r="A22082" s="108"/>
      <c r="B22082" s="173"/>
      <c r="C22082" s="109"/>
      <c r="D22082" s="109"/>
      <c r="E22082" s="94"/>
      <c r="F22082" s="174"/>
      <c r="G22082" s="173"/>
      <c r="H22082" s="109"/>
      <c r="I22082" s="175"/>
    </row>
    <row r="22083" spans="1:9" x14ac:dyDescent="0.25">
      <c r="A22083" s="108"/>
      <c r="B22083" s="173"/>
      <c r="C22083" s="109"/>
      <c r="D22083" s="109"/>
      <c r="E22083" s="94"/>
      <c r="F22083" s="174"/>
      <c r="G22083" s="173"/>
      <c r="H22083" s="109"/>
      <c r="I22083" s="175"/>
    </row>
    <row r="22084" spans="1:9" x14ac:dyDescent="0.25">
      <c r="A22084" s="108"/>
      <c r="B22084" s="173"/>
      <c r="C22084" s="109"/>
      <c r="D22084" s="109"/>
      <c r="E22084" s="94"/>
      <c r="F22084" s="174"/>
      <c r="G22084" s="173"/>
      <c r="H22084" s="109"/>
      <c r="I22084" s="175"/>
    </row>
    <row r="22085" spans="1:9" x14ac:dyDescent="0.25">
      <c r="A22085" s="108"/>
      <c r="B22085" s="173"/>
      <c r="C22085" s="109"/>
      <c r="D22085" s="109"/>
      <c r="E22085" s="94"/>
      <c r="F22085" s="174"/>
      <c r="G22085" s="173"/>
      <c r="H22085" s="109"/>
      <c r="I22085" s="175"/>
    </row>
    <row r="22086" spans="1:9" x14ac:dyDescent="0.25">
      <c r="A22086" s="108"/>
      <c r="B22086" s="173"/>
      <c r="C22086" s="109"/>
      <c r="D22086" s="109"/>
      <c r="E22086" s="94"/>
      <c r="F22086" s="174"/>
      <c r="G22086" s="173"/>
      <c r="H22086" s="109"/>
      <c r="I22086" s="175"/>
    </row>
    <row r="22087" spans="1:9" x14ac:dyDescent="0.25">
      <c r="A22087" s="108"/>
      <c r="B22087" s="173"/>
      <c r="C22087" s="109"/>
      <c r="D22087" s="109"/>
      <c r="E22087" s="94"/>
      <c r="F22087" s="174"/>
      <c r="G22087" s="173"/>
      <c r="H22087" s="109"/>
      <c r="I22087" s="175"/>
    </row>
    <row r="22088" spans="1:9" x14ac:dyDescent="0.25">
      <c r="A22088" s="108"/>
      <c r="B22088" s="173"/>
      <c r="C22088" s="109"/>
      <c r="D22088" s="109"/>
      <c r="E22088" s="94"/>
      <c r="F22088" s="174"/>
      <c r="G22088" s="173"/>
      <c r="H22088" s="109"/>
      <c r="I22088" s="175"/>
    </row>
    <row r="22089" spans="1:9" x14ac:dyDescent="0.25">
      <c r="A22089" s="108"/>
      <c r="B22089" s="173"/>
      <c r="C22089" s="109"/>
      <c r="D22089" s="109"/>
      <c r="E22089" s="94"/>
      <c r="F22089" s="174"/>
      <c r="G22089" s="173"/>
      <c r="H22089" s="109"/>
      <c r="I22089" s="175"/>
    </row>
    <row r="22090" spans="1:9" x14ac:dyDescent="0.25">
      <c r="A22090" s="108"/>
      <c r="B22090" s="173"/>
      <c r="C22090" s="109"/>
      <c r="D22090" s="109"/>
      <c r="E22090" s="94"/>
      <c r="F22090" s="174"/>
      <c r="G22090" s="173"/>
      <c r="H22090" s="109"/>
      <c r="I22090" s="175"/>
    </row>
    <row r="22091" spans="1:9" x14ac:dyDescent="0.25">
      <c r="A22091" s="108"/>
      <c r="B22091" s="173"/>
      <c r="C22091" s="109"/>
      <c r="D22091" s="109"/>
      <c r="E22091" s="94"/>
      <c r="F22091" s="174"/>
      <c r="G22091" s="173"/>
      <c r="H22091" s="109"/>
      <c r="I22091" s="175"/>
    </row>
    <row r="22092" spans="1:9" x14ac:dyDescent="0.25">
      <c r="A22092" s="108"/>
      <c r="B22092" s="173"/>
      <c r="C22092" s="109"/>
      <c r="D22092" s="109"/>
      <c r="E22092" s="94"/>
      <c r="F22092" s="174"/>
      <c r="G22092" s="173"/>
      <c r="H22092" s="109"/>
      <c r="I22092" s="175"/>
    </row>
    <row r="22093" spans="1:9" x14ac:dyDescent="0.25">
      <c r="A22093" s="108"/>
      <c r="B22093" s="173"/>
      <c r="C22093" s="109"/>
      <c r="D22093" s="109"/>
      <c r="E22093" s="94"/>
      <c r="F22093" s="174"/>
      <c r="G22093" s="173"/>
      <c r="H22093" s="109"/>
      <c r="I22093" s="175"/>
    </row>
    <row r="22094" spans="1:9" x14ac:dyDescent="0.25">
      <c r="A22094" s="108"/>
      <c r="B22094" s="173"/>
      <c r="C22094" s="109"/>
      <c r="D22094" s="109"/>
      <c r="E22094" s="94"/>
      <c r="F22094" s="174"/>
      <c r="G22094" s="173"/>
      <c r="H22094" s="109"/>
      <c r="I22094" s="175"/>
    </row>
    <row r="22095" spans="1:9" x14ac:dyDescent="0.25">
      <c r="A22095" s="108"/>
      <c r="B22095" s="173"/>
      <c r="C22095" s="109"/>
      <c r="D22095" s="109"/>
      <c r="E22095" s="94"/>
      <c r="F22095" s="174"/>
      <c r="G22095" s="173"/>
      <c r="H22095" s="109"/>
      <c r="I22095" s="175"/>
    </row>
    <row r="22096" spans="1:9" x14ac:dyDescent="0.25">
      <c r="A22096" s="108"/>
      <c r="B22096" s="173"/>
      <c r="C22096" s="109"/>
      <c r="D22096" s="109"/>
      <c r="E22096" s="94"/>
      <c r="F22096" s="174"/>
      <c r="G22096" s="173"/>
      <c r="H22096" s="109"/>
      <c r="I22096" s="175"/>
    </row>
    <row r="22097" spans="1:9" x14ac:dyDescent="0.25">
      <c r="A22097" s="108"/>
      <c r="B22097" s="173"/>
      <c r="C22097" s="109"/>
      <c r="D22097" s="109"/>
      <c r="E22097" s="94"/>
      <c r="F22097" s="174"/>
      <c r="G22097" s="173"/>
      <c r="H22097" s="109"/>
      <c r="I22097" s="175"/>
    </row>
    <row r="22098" spans="1:9" x14ac:dyDescent="0.25">
      <c r="A22098" s="108"/>
      <c r="B22098" s="173"/>
      <c r="C22098" s="109"/>
      <c r="D22098" s="109"/>
      <c r="E22098" s="94"/>
      <c r="F22098" s="174"/>
      <c r="G22098" s="173"/>
      <c r="H22098" s="109"/>
      <c r="I22098" s="175"/>
    </row>
    <row r="22099" spans="1:9" x14ac:dyDescent="0.25">
      <c r="A22099" s="108"/>
      <c r="B22099" s="173"/>
      <c r="C22099" s="109"/>
      <c r="D22099" s="109"/>
      <c r="E22099" s="94"/>
      <c r="F22099" s="174"/>
      <c r="G22099" s="173"/>
      <c r="H22099" s="109"/>
      <c r="I22099" s="175"/>
    </row>
    <row r="22100" spans="1:9" x14ac:dyDescent="0.25">
      <c r="A22100" s="108"/>
      <c r="B22100" s="173"/>
      <c r="C22100" s="109"/>
      <c r="D22100" s="109"/>
      <c r="E22100" s="94"/>
      <c r="F22100" s="174"/>
      <c r="G22100" s="173"/>
      <c r="H22100" s="109"/>
      <c r="I22100" s="175"/>
    </row>
    <row r="22101" spans="1:9" x14ac:dyDescent="0.25">
      <c r="A22101" s="108"/>
      <c r="B22101" s="173"/>
      <c r="C22101" s="109"/>
      <c r="D22101" s="109"/>
      <c r="E22101" s="94"/>
      <c r="F22101" s="174"/>
      <c r="G22101" s="173"/>
      <c r="H22101" s="109"/>
      <c r="I22101" s="175"/>
    </row>
    <row r="22102" spans="1:9" x14ac:dyDescent="0.25">
      <c r="A22102" s="108"/>
      <c r="B22102" s="173"/>
      <c r="C22102" s="109"/>
      <c r="D22102" s="109"/>
      <c r="E22102" s="94"/>
      <c r="F22102" s="174"/>
      <c r="G22102" s="173"/>
      <c r="H22102" s="109"/>
      <c r="I22102" s="175"/>
    </row>
    <row r="22103" spans="1:9" x14ac:dyDescent="0.25">
      <c r="A22103" s="108"/>
      <c r="B22103" s="173"/>
      <c r="C22103" s="109"/>
      <c r="D22103" s="109"/>
      <c r="E22103" s="94"/>
      <c r="F22103" s="174"/>
      <c r="G22103" s="173"/>
      <c r="H22103" s="109"/>
      <c r="I22103" s="175"/>
    </row>
    <row r="22104" spans="1:9" x14ac:dyDescent="0.25">
      <c r="A22104" s="108"/>
      <c r="B22104" s="173"/>
      <c r="C22104" s="109"/>
      <c r="D22104" s="109"/>
      <c r="E22104" s="94"/>
      <c r="F22104" s="174"/>
      <c r="G22104" s="173"/>
      <c r="H22104" s="109"/>
      <c r="I22104" s="175"/>
    </row>
    <row r="22105" spans="1:9" x14ac:dyDescent="0.25">
      <c r="A22105" s="108"/>
      <c r="B22105" s="173"/>
      <c r="C22105" s="109"/>
      <c r="D22105" s="109"/>
      <c r="E22105" s="94"/>
      <c r="F22105" s="174"/>
      <c r="G22105" s="173"/>
      <c r="H22105" s="109"/>
      <c r="I22105" s="175"/>
    </row>
    <row r="22106" spans="1:9" x14ac:dyDescent="0.25">
      <c r="A22106" s="108"/>
      <c r="B22106" s="173"/>
      <c r="C22106" s="109"/>
      <c r="D22106" s="109"/>
      <c r="E22106" s="94"/>
      <c r="F22106" s="174"/>
      <c r="G22106" s="173"/>
      <c r="H22106" s="109"/>
      <c r="I22106" s="175"/>
    </row>
    <row r="22107" spans="1:9" x14ac:dyDescent="0.25">
      <c r="A22107" s="108"/>
      <c r="B22107" s="173"/>
      <c r="C22107" s="109"/>
      <c r="D22107" s="109"/>
      <c r="E22107" s="94"/>
      <c r="F22107" s="174"/>
      <c r="G22107" s="173"/>
      <c r="H22107" s="109"/>
      <c r="I22107" s="175"/>
    </row>
    <row r="22108" spans="1:9" x14ac:dyDescent="0.25">
      <c r="A22108" s="108"/>
      <c r="B22108" s="173"/>
      <c r="C22108" s="109"/>
      <c r="D22108" s="109"/>
      <c r="E22108" s="94"/>
      <c r="F22108" s="174"/>
      <c r="G22108" s="173"/>
      <c r="H22108" s="109"/>
      <c r="I22108" s="175"/>
    </row>
    <row r="22109" spans="1:9" x14ac:dyDescent="0.25">
      <c r="A22109" s="108"/>
      <c r="B22109" s="173"/>
      <c r="C22109" s="109"/>
      <c r="D22109" s="109"/>
      <c r="E22109" s="94"/>
      <c r="F22109" s="174"/>
      <c r="G22109" s="173"/>
      <c r="H22109" s="109"/>
      <c r="I22109" s="175"/>
    </row>
    <row r="22110" spans="1:9" x14ac:dyDescent="0.25">
      <c r="A22110" s="108"/>
      <c r="B22110" s="173"/>
      <c r="C22110" s="109"/>
      <c r="D22110" s="109"/>
      <c r="E22110" s="94"/>
      <c r="F22110" s="174"/>
      <c r="G22110" s="173"/>
      <c r="H22110" s="109"/>
      <c r="I22110" s="175"/>
    </row>
    <row r="22111" spans="1:9" x14ac:dyDescent="0.25">
      <c r="A22111" s="108"/>
      <c r="B22111" s="173"/>
      <c r="C22111" s="109"/>
      <c r="D22111" s="109"/>
      <c r="E22111" s="94"/>
      <c r="F22111" s="174"/>
      <c r="G22111" s="173"/>
      <c r="H22111" s="109"/>
      <c r="I22111" s="175"/>
    </row>
    <row r="22112" spans="1:9" x14ac:dyDescent="0.25">
      <c r="A22112" s="108"/>
      <c r="B22112" s="173"/>
      <c r="C22112" s="109"/>
      <c r="D22112" s="109"/>
      <c r="E22112" s="94"/>
      <c r="F22112" s="174"/>
      <c r="G22112" s="173"/>
      <c r="H22112" s="109"/>
      <c r="I22112" s="175"/>
    </row>
    <row r="22113" spans="1:9" x14ac:dyDescent="0.25">
      <c r="A22113" s="108"/>
      <c r="B22113" s="173"/>
      <c r="C22113" s="109"/>
      <c r="D22113" s="109"/>
      <c r="E22113" s="94"/>
      <c r="F22113" s="174"/>
      <c r="G22113" s="173"/>
      <c r="H22113" s="109"/>
      <c r="I22113" s="175"/>
    </row>
    <row r="22114" spans="1:9" x14ac:dyDescent="0.25">
      <c r="A22114" s="108"/>
      <c r="B22114" s="173"/>
      <c r="C22114" s="109"/>
      <c r="D22114" s="109"/>
      <c r="E22114" s="94"/>
      <c r="F22114" s="174"/>
      <c r="G22114" s="173"/>
      <c r="H22114" s="109"/>
      <c r="I22114" s="175"/>
    </row>
    <row r="22115" spans="1:9" x14ac:dyDescent="0.25">
      <c r="A22115" s="108"/>
      <c r="B22115" s="173"/>
      <c r="C22115" s="109"/>
      <c r="D22115" s="109"/>
      <c r="E22115" s="94"/>
      <c r="F22115" s="174"/>
      <c r="G22115" s="173"/>
      <c r="H22115" s="109"/>
      <c r="I22115" s="175"/>
    </row>
    <row r="22116" spans="1:9" x14ac:dyDescent="0.25">
      <c r="A22116" s="108"/>
      <c r="B22116" s="173"/>
      <c r="C22116" s="109"/>
      <c r="D22116" s="109"/>
      <c r="E22116" s="94"/>
      <c r="F22116" s="174"/>
      <c r="G22116" s="173"/>
      <c r="H22116" s="109"/>
      <c r="I22116" s="175"/>
    </row>
    <row r="22117" spans="1:9" x14ac:dyDescent="0.25">
      <c r="A22117" s="108"/>
      <c r="B22117" s="173"/>
      <c r="C22117" s="109"/>
      <c r="D22117" s="109"/>
      <c r="E22117" s="94"/>
      <c r="F22117" s="174"/>
      <c r="G22117" s="173"/>
      <c r="H22117" s="109"/>
      <c r="I22117" s="175"/>
    </row>
    <row r="22118" spans="1:9" x14ac:dyDescent="0.25">
      <c r="A22118" s="108"/>
      <c r="B22118" s="173"/>
      <c r="C22118" s="109"/>
      <c r="D22118" s="109"/>
      <c r="E22118" s="94"/>
      <c r="F22118" s="174"/>
      <c r="G22118" s="173"/>
      <c r="H22118" s="109"/>
      <c r="I22118" s="175"/>
    </row>
    <row r="22119" spans="1:9" x14ac:dyDescent="0.25">
      <c r="A22119" s="108"/>
      <c r="B22119" s="173"/>
      <c r="C22119" s="109"/>
      <c r="D22119" s="109"/>
      <c r="E22119" s="94"/>
      <c r="F22119" s="174"/>
      <c r="G22119" s="173"/>
      <c r="H22119" s="109"/>
      <c r="I22119" s="175"/>
    </row>
    <row r="22120" spans="1:9" x14ac:dyDescent="0.25">
      <c r="A22120" s="108"/>
      <c r="B22120" s="173"/>
      <c r="C22120" s="109"/>
      <c r="D22120" s="109"/>
      <c r="E22120" s="94"/>
      <c r="F22120" s="174"/>
      <c r="G22120" s="173"/>
      <c r="H22120" s="109"/>
      <c r="I22120" s="175"/>
    </row>
    <row r="22121" spans="1:9" x14ac:dyDescent="0.25">
      <c r="A22121" s="108"/>
      <c r="B22121" s="173"/>
      <c r="C22121" s="109"/>
      <c r="D22121" s="109"/>
      <c r="E22121" s="94"/>
      <c r="F22121" s="174"/>
      <c r="G22121" s="173"/>
      <c r="H22121" s="109"/>
      <c r="I22121" s="175"/>
    </row>
    <row r="22122" spans="1:9" x14ac:dyDescent="0.25">
      <c r="A22122" s="108"/>
      <c r="B22122" s="173"/>
      <c r="C22122" s="109"/>
      <c r="D22122" s="109"/>
      <c r="E22122" s="94"/>
      <c r="F22122" s="174"/>
      <c r="G22122" s="173"/>
      <c r="H22122" s="109"/>
      <c r="I22122" s="175"/>
    </row>
    <row r="22123" spans="1:9" x14ac:dyDescent="0.25">
      <c r="A22123" s="108"/>
      <c r="B22123" s="173"/>
      <c r="C22123" s="109"/>
      <c r="D22123" s="109"/>
      <c r="E22123" s="94"/>
      <c r="F22123" s="174"/>
      <c r="G22123" s="173"/>
      <c r="H22123" s="109"/>
      <c r="I22123" s="175"/>
    </row>
    <row r="22124" spans="1:9" x14ac:dyDescent="0.25">
      <c r="A22124" s="108"/>
      <c r="B22124" s="173"/>
      <c r="C22124" s="109"/>
      <c r="D22124" s="109"/>
      <c r="E22124" s="94"/>
      <c r="F22124" s="174"/>
      <c r="G22124" s="173"/>
      <c r="H22124" s="109"/>
      <c r="I22124" s="175"/>
    </row>
    <row r="22125" spans="1:9" x14ac:dyDescent="0.25">
      <c r="A22125" s="108"/>
      <c r="B22125" s="173"/>
      <c r="C22125" s="109"/>
      <c r="D22125" s="109"/>
      <c r="E22125" s="94"/>
      <c r="F22125" s="174"/>
      <c r="G22125" s="173"/>
      <c r="H22125" s="109"/>
      <c r="I22125" s="175"/>
    </row>
    <row r="22126" spans="1:9" x14ac:dyDescent="0.25">
      <c r="A22126" s="108"/>
      <c r="B22126" s="173"/>
      <c r="C22126" s="109"/>
      <c r="D22126" s="109"/>
      <c r="E22126" s="94"/>
      <c r="F22126" s="174"/>
      <c r="G22126" s="173"/>
      <c r="H22126" s="109"/>
      <c r="I22126" s="175"/>
    </row>
    <row r="22127" spans="1:9" x14ac:dyDescent="0.25">
      <c r="A22127" s="108"/>
      <c r="B22127" s="173"/>
      <c r="C22127" s="109"/>
      <c r="D22127" s="109"/>
      <c r="E22127" s="94"/>
      <c r="F22127" s="174"/>
      <c r="G22127" s="173"/>
      <c r="H22127" s="109"/>
      <c r="I22127" s="175"/>
    </row>
    <row r="22128" spans="1:9" x14ac:dyDescent="0.25">
      <c r="A22128" s="108"/>
      <c r="B22128" s="173"/>
      <c r="C22128" s="109"/>
      <c r="D22128" s="109"/>
      <c r="E22128" s="94"/>
      <c r="F22128" s="174"/>
      <c r="G22128" s="173"/>
      <c r="H22128" s="109"/>
      <c r="I22128" s="175"/>
    </row>
    <row r="22129" spans="1:9" x14ac:dyDescent="0.25">
      <c r="A22129" s="108"/>
      <c r="B22129" s="173"/>
      <c r="C22129" s="109"/>
      <c r="D22129" s="109"/>
      <c r="E22129" s="94"/>
      <c r="F22129" s="174"/>
      <c r="G22129" s="173"/>
      <c r="H22129" s="109"/>
      <c r="I22129" s="175"/>
    </row>
    <row r="22130" spans="1:9" x14ac:dyDescent="0.25">
      <c r="A22130" s="108"/>
      <c r="B22130" s="173"/>
      <c r="C22130" s="109"/>
      <c r="D22130" s="109"/>
      <c r="E22130" s="94"/>
      <c r="F22130" s="174"/>
      <c r="G22130" s="173"/>
      <c r="H22130" s="109"/>
      <c r="I22130" s="175"/>
    </row>
    <row r="22131" spans="1:9" x14ac:dyDescent="0.25">
      <c r="A22131" s="108"/>
      <c r="B22131" s="173"/>
      <c r="C22131" s="109"/>
      <c r="D22131" s="109"/>
      <c r="E22131" s="94"/>
      <c r="F22131" s="174"/>
      <c r="G22131" s="173"/>
      <c r="H22131" s="109"/>
      <c r="I22131" s="175"/>
    </row>
    <row r="22132" spans="1:9" x14ac:dyDescent="0.25">
      <c r="A22132" s="108"/>
      <c r="B22132" s="173"/>
      <c r="C22132" s="109"/>
      <c r="D22132" s="109"/>
      <c r="E22132" s="94"/>
      <c r="F22132" s="174"/>
      <c r="G22132" s="173"/>
      <c r="H22132" s="109"/>
      <c r="I22132" s="175"/>
    </row>
    <row r="22133" spans="1:9" x14ac:dyDescent="0.25">
      <c r="A22133" s="108"/>
      <c r="B22133" s="173"/>
      <c r="C22133" s="109"/>
      <c r="D22133" s="109"/>
      <c r="E22133" s="94"/>
      <c r="F22133" s="174"/>
      <c r="G22133" s="173"/>
      <c r="H22133" s="109"/>
      <c r="I22133" s="175"/>
    </row>
    <row r="22134" spans="1:9" x14ac:dyDescent="0.25">
      <c r="A22134" s="108"/>
      <c r="B22134" s="173"/>
      <c r="C22134" s="109"/>
      <c r="D22134" s="109"/>
      <c r="E22134" s="94"/>
      <c r="F22134" s="174"/>
      <c r="G22134" s="173"/>
      <c r="H22134" s="109"/>
      <c r="I22134" s="175"/>
    </row>
    <row r="22135" spans="1:9" x14ac:dyDescent="0.25">
      <c r="A22135" s="108"/>
      <c r="B22135" s="173"/>
      <c r="C22135" s="109"/>
      <c r="D22135" s="109"/>
      <c r="E22135" s="94"/>
      <c r="F22135" s="174"/>
      <c r="G22135" s="173"/>
      <c r="H22135" s="109"/>
      <c r="I22135" s="175"/>
    </row>
    <row r="22136" spans="1:9" x14ac:dyDescent="0.25">
      <c r="A22136" s="108"/>
      <c r="B22136" s="173"/>
      <c r="C22136" s="109"/>
      <c r="D22136" s="109"/>
      <c r="E22136" s="94"/>
      <c r="F22136" s="174"/>
      <c r="G22136" s="173"/>
      <c r="H22136" s="109"/>
      <c r="I22136" s="175"/>
    </row>
    <row r="22137" spans="1:9" x14ac:dyDescent="0.25">
      <c r="A22137" s="108"/>
      <c r="B22137" s="173"/>
      <c r="C22137" s="109"/>
      <c r="D22137" s="109"/>
      <c r="E22137" s="94"/>
      <c r="F22137" s="174"/>
      <c r="G22137" s="173"/>
      <c r="H22137" s="109"/>
      <c r="I22137" s="175"/>
    </row>
    <row r="22138" spans="1:9" x14ac:dyDescent="0.25">
      <c r="A22138" s="108"/>
      <c r="B22138" s="173"/>
      <c r="C22138" s="109"/>
      <c r="D22138" s="109"/>
      <c r="E22138" s="94"/>
      <c r="F22138" s="174"/>
      <c r="G22138" s="173"/>
      <c r="H22138" s="109"/>
      <c r="I22138" s="175"/>
    </row>
    <row r="22139" spans="1:9" x14ac:dyDescent="0.25">
      <c r="A22139" s="108"/>
      <c r="B22139" s="173"/>
      <c r="C22139" s="109"/>
      <c r="D22139" s="109"/>
      <c r="E22139" s="94"/>
      <c r="F22139" s="174"/>
      <c r="G22139" s="173"/>
      <c r="H22139" s="109"/>
      <c r="I22139" s="175"/>
    </row>
    <row r="22140" spans="1:9" x14ac:dyDescent="0.25">
      <c r="A22140" s="108"/>
      <c r="B22140" s="173"/>
      <c r="C22140" s="109"/>
      <c r="D22140" s="109"/>
      <c r="E22140" s="94"/>
      <c r="F22140" s="174"/>
      <c r="G22140" s="173"/>
      <c r="H22140" s="109"/>
      <c r="I22140" s="175"/>
    </row>
    <row r="22141" spans="1:9" x14ac:dyDescent="0.25">
      <c r="A22141" s="108"/>
      <c r="B22141" s="173"/>
      <c r="C22141" s="109"/>
      <c r="D22141" s="109"/>
      <c r="E22141" s="94"/>
      <c r="F22141" s="174"/>
      <c r="G22141" s="173"/>
      <c r="H22141" s="109"/>
      <c r="I22141" s="175"/>
    </row>
    <row r="22142" spans="1:9" x14ac:dyDescent="0.25">
      <c r="A22142" s="108"/>
      <c r="B22142" s="173"/>
      <c r="C22142" s="109"/>
      <c r="D22142" s="109"/>
      <c r="E22142" s="94"/>
      <c r="F22142" s="174"/>
      <c r="G22142" s="173"/>
      <c r="H22142" s="109"/>
      <c r="I22142" s="175"/>
    </row>
    <row r="22143" spans="1:9" x14ac:dyDescent="0.25">
      <c r="A22143" s="108"/>
      <c r="B22143" s="173"/>
      <c r="C22143" s="109"/>
      <c r="D22143" s="109"/>
      <c r="E22143" s="94"/>
      <c r="F22143" s="174"/>
      <c r="G22143" s="173"/>
      <c r="H22143" s="109"/>
      <c r="I22143" s="175"/>
    </row>
    <row r="22144" spans="1:9" x14ac:dyDescent="0.25">
      <c r="A22144" s="108"/>
      <c r="B22144" s="173"/>
      <c r="C22144" s="109"/>
      <c r="D22144" s="109"/>
      <c r="E22144" s="94"/>
      <c r="F22144" s="174"/>
      <c r="G22144" s="173"/>
      <c r="H22144" s="109"/>
      <c r="I22144" s="175"/>
    </row>
    <row r="22145" spans="1:9" x14ac:dyDescent="0.25">
      <c r="A22145" s="108"/>
      <c r="B22145" s="173"/>
      <c r="C22145" s="109"/>
      <c r="D22145" s="109"/>
      <c r="E22145" s="94"/>
      <c r="F22145" s="174"/>
      <c r="G22145" s="173"/>
      <c r="H22145" s="109"/>
      <c r="I22145" s="175"/>
    </row>
    <row r="22146" spans="1:9" x14ac:dyDescent="0.25">
      <c r="A22146" s="108"/>
      <c r="B22146" s="173"/>
      <c r="C22146" s="109"/>
      <c r="D22146" s="109"/>
      <c r="E22146" s="94"/>
      <c r="F22146" s="174"/>
      <c r="G22146" s="173"/>
      <c r="H22146" s="109"/>
      <c r="I22146" s="175"/>
    </row>
    <row r="22147" spans="1:9" x14ac:dyDescent="0.25">
      <c r="A22147" s="108"/>
      <c r="B22147" s="173"/>
      <c r="C22147" s="109"/>
      <c r="D22147" s="109"/>
      <c r="E22147" s="94"/>
      <c r="F22147" s="174"/>
      <c r="G22147" s="173"/>
      <c r="H22147" s="109"/>
      <c r="I22147" s="175"/>
    </row>
    <row r="22148" spans="1:9" x14ac:dyDescent="0.25">
      <c r="A22148" s="108"/>
      <c r="B22148" s="173"/>
      <c r="C22148" s="109"/>
      <c r="D22148" s="109"/>
      <c r="E22148" s="94"/>
      <c r="F22148" s="174"/>
      <c r="G22148" s="173"/>
      <c r="H22148" s="109"/>
      <c r="I22148" s="175"/>
    </row>
    <row r="22149" spans="1:9" x14ac:dyDescent="0.25">
      <c r="A22149" s="108"/>
      <c r="B22149" s="173"/>
      <c r="C22149" s="109"/>
      <c r="D22149" s="109"/>
      <c r="E22149" s="94"/>
      <c r="F22149" s="174"/>
      <c r="G22149" s="173"/>
      <c r="H22149" s="109"/>
      <c r="I22149" s="175"/>
    </row>
    <row r="22150" spans="1:9" x14ac:dyDescent="0.25">
      <c r="A22150" s="108"/>
      <c r="B22150" s="173"/>
      <c r="C22150" s="109"/>
      <c r="D22150" s="109"/>
      <c r="E22150" s="94"/>
      <c r="F22150" s="174"/>
      <c r="G22150" s="173"/>
      <c r="H22150" s="109"/>
      <c r="I22150" s="175"/>
    </row>
    <row r="22151" spans="1:9" x14ac:dyDescent="0.25">
      <c r="A22151" s="108"/>
      <c r="B22151" s="173"/>
      <c r="C22151" s="109"/>
      <c r="D22151" s="109"/>
      <c r="E22151" s="94"/>
      <c r="F22151" s="174"/>
      <c r="G22151" s="173"/>
      <c r="H22151" s="109"/>
      <c r="I22151" s="175"/>
    </row>
    <row r="22152" spans="1:9" x14ac:dyDescent="0.25">
      <c r="A22152" s="108"/>
      <c r="B22152" s="173"/>
      <c r="C22152" s="109"/>
      <c r="D22152" s="109"/>
      <c r="E22152" s="94"/>
      <c r="F22152" s="174"/>
      <c r="G22152" s="173"/>
      <c r="H22152" s="109"/>
      <c r="I22152" s="175"/>
    </row>
    <row r="22153" spans="1:9" x14ac:dyDescent="0.25">
      <c r="A22153" s="108"/>
      <c r="B22153" s="173"/>
      <c r="C22153" s="109"/>
      <c r="D22153" s="109"/>
      <c r="E22153" s="94"/>
      <c r="F22153" s="174"/>
      <c r="G22153" s="173"/>
      <c r="H22153" s="109"/>
      <c r="I22153" s="175"/>
    </row>
    <row r="22154" spans="1:9" x14ac:dyDescent="0.25">
      <c r="A22154" s="108"/>
      <c r="B22154" s="173"/>
      <c r="C22154" s="109"/>
      <c r="D22154" s="109"/>
      <c r="E22154" s="94"/>
      <c r="F22154" s="174"/>
      <c r="G22154" s="173"/>
      <c r="H22154" s="109"/>
      <c r="I22154" s="175"/>
    </row>
    <row r="22155" spans="1:9" x14ac:dyDescent="0.25">
      <c r="A22155" s="108"/>
      <c r="B22155" s="173"/>
      <c r="C22155" s="109"/>
      <c r="D22155" s="109"/>
      <c r="E22155" s="94"/>
      <c r="F22155" s="174"/>
      <c r="G22155" s="173"/>
      <c r="H22155" s="109"/>
      <c r="I22155" s="175"/>
    </row>
    <row r="22156" spans="1:9" x14ac:dyDescent="0.25">
      <c r="A22156" s="108"/>
      <c r="B22156" s="173"/>
      <c r="C22156" s="109"/>
      <c r="D22156" s="109"/>
      <c r="E22156" s="94"/>
      <c r="F22156" s="174"/>
      <c r="G22156" s="173"/>
      <c r="H22156" s="109"/>
      <c r="I22156" s="175"/>
    </row>
    <row r="22157" spans="1:9" x14ac:dyDescent="0.25">
      <c r="A22157" s="108"/>
      <c r="B22157" s="173"/>
      <c r="C22157" s="109"/>
      <c r="D22157" s="109"/>
      <c r="E22157" s="94"/>
      <c r="F22157" s="174"/>
      <c r="G22157" s="173"/>
      <c r="H22157" s="109"/>
      <c r="I22157" s="175"/>
    </row>
    <row r="22158" spans="1:9" x14ac:dyDescent="0.25">
      <c r="A22158" s="108"/>
      <c r="B22158" s="173"/>
      <c r="C22158" s="109"/>
      <c r="D22158" s="109"/>
      <c r="E22158" s="94"/>
      <c r="F22158" s="174"/>
      <c r="G22158" s="173"/>
      <c r="H22158" s="109"/>
      <c r="I22158" s="175"/>
    </row>
    <row r="22159" spans="1:9" x14ac:dyDescent="0.25">
      <c r="A22159" s="108"/>
      <c r="B22159" s="173"/>
      <c r="C22159" s="109"/>
      <c r="D22159" s="109"/>
      <c r="E22159" s="94"/>
      <c r="F22159" s="174"/>
      <c r="G22159" s="173"/>
      <c r="H22159" s="109"/>
      <c r="I22159" s="175"/>
    </row>
    <row r="22160" spans="1:9" x14ac:dyDescent="0.25">
      <c r="A22160" s="108"/>
      <c r="B22160" s="173"/>
      <c r="C22160" s="109"/>
      <c r="D22160" s="109"/>
      <c r="E22160" s="94"/>
      <c r="F22160" s="174"/>
      <c r="G22160" s="173"/>
      <c r="H22160" s="109"/>
      <c r="I22160" s="175"/>
    </row>
    <row r="22161" spans="1:9" x14ac:dyDescent="0.25">
      <c r="A22161" s="108"/>
      <c r="B22161" s="173"/>
      <c r="C22161" s="109"/>
      <c r="D22161" s="109"/>
      <c r="E22161" s="94"/>
      <c r="F22161" s="174"/>
      <c r="G22161" s="173"/>
      <c r="H22161" s="109"/>
      <c r="I22161" s="175"/>
    </row>
    <row r="22162" spans="1:9" x14ac:dyDescent="0.25">
      <c r="A22162" s="108"/>
      <c r="B22162" s="173"/>
      <c r="C22162" s="109"/>
      <c r="D22162" s="109"/>
      <c r="E22162" s="94"/>
      <c r="F22162" s="174"/>
      <c r="G22162" s="173"/>
      <c r="H22162" s="109"/>
      <c r="I22162" s="175"/>
    </row>
    <row r="22163" spans="1:9" x14ac:dyDescent="0.25">
      <c r="A22163" s="108"/>
      <c r="B22163" s="173"/>
      <c r="C22163" s="109"/>
      <c r="D22163" s="109"/>
      <c r="E22163" s="94"/>
      <c r="F22163" s="174"/>
      <c r="G22163" s="173"/>
      <c r="H22163" s="109"/>
      <c r="I22163" s="175"/>
    </row>
    <row r="22164" spans="1:9" x14ac:dyDescent="0.25">
      <c r="A22164" s="108"/>
      <c r="B22164" s="173"/>
      <c r="C22164" s="109"/>
      <c r="D22164" s="109"/>
      <c r="E22164" s="94"/>
      <c r="F22164" s="174"/>
      <c r="G22164" s="173"/>
      <c r="H22164" s="109"/>
      <c r="I22164" s="175"/>
    </row>
    <row r="22165" spans="1:9" x14ac:dyDescent="0.25">
      <c r="A22165" s="108"/>
      <c r="B22165" s="173"/>
      <c r="C22165" s="109"/>
      <c r="D22165" s="109"/>
      <c r="E22165" s="94"/>
      <c r="F22165" s="174"/>
      <c r="G22165" s="173"/>
      <c r="H22165" s="109"/>
      <c r="I22165" s="175"/>
    </row>
    <row r="22166" spans="1:9" x14ac:dyDescent="0.25">
      <c r="A22166" s="108"/>
      <c r="B22166" s="173"/>
      <c r="C22166" s="109"/>
      <c r="D22166" s="109"/>
      <c r="E22166" s="94"/>
      <c r="F22166" s="174"/>
      <c r="G22166" s="173"/>
      <c r="H22166" s="109"/>
      <c r="I22166" s="175"/>
    </row>
    <row r="22167" spans="1:9" x14ac:dyDescent="0.25">
      <c r="A22167" s="108"/>
      <c r="B22167" s="173"/>
      <c r="C22167" s="109"/>
      <c r="D22167" s="109"/>
      <c r="E22167" s="94"/>
      <c r="F22167" s="174"/>
      <c r="G22167" s="173"/>
      <c r="H22167" s="109"/>
      <c r="I22167" s="175"/>
    </row>
    <row r="22168" spans="1:9" x14ac:dyDescent="0.25">
      <c r="A22168" s="108"/>
      <c r="B22168" s="173"/>
      <c r="C22168" s="109"/>
      <c r="D22168" s="109"/>
      <c r="E22168" s="94"/>
      <c r="F22168" s="174"/>
      <c r="G22168" s="173"/>
      <c r="H22168" s="109"/>
      <c r="I22168" s="175"/>
    </row>
    <row r="22169" spans="1:9" x14ac:dyDescent="0.25">
      <c r="A22169" s="108"/>
      <c r="B22169" s="173"/>
      <c r="C22169" s="109"/>
      <c r="D22169" s="109"/>
      <c r="E22169" s="94"/>
      <c r="F22169" s="174"/>
      <c r="G22169" s="173"/>
      <c r="H22169" s="109"/>
      <c r="I22169" s="175"/>
    </row>
    <row r="22170" spans="1:9" x14ac:dyDescent="0.25">
      <c r="A22170" s="108"/>
      <c r="B22170" s="173"/>
      <c r="C22170" s="109"/>
      <c r="D22170" s="109"/>
      <c r="E22170" s="94"/>
      <c r="F22170" s="174"/>
      <c r="G22170" s="173"/>
      <c r="H22170" s="109"/>
      <c r="I22170" s="175"/>
    </row>
    <row r="22171" spans="1:9" x14ac:dyDescent="0.25">
      <c r="A22171" s="108"/>
      <c r="B22171" s="173"/>
      <c r="C22171" s="109"/>
      <c r="D22171" s="109"/>
      <c r="E22171" s="94"/>
      <c r="F22171" s="174"/>
      <c r="G22171" s="173"/>
      <c r="H22171" s="109"/>
      <c r="I22171" s="175"/>
    </row>
    <row r="22172" spans="1:9" x14ac:dyDescent="0.25">
      <c r="A22172" s="108"/>
      <c r="B22172" s="173"/>
      <c r="C22172" s="109"/>
      <c r="D22172" s="109"/>
      <c r="E22172" s="94"/>
      <c r="F22172" s="174"/>
      <c r="G22172" s="173"/>
      <c r="H22172" s="109"/>
      <c r="I22172" s="175"/>
    </row>
    <row r="22173" spans="1:9" x14ac:dyDescent="0.25">
      <c r="A22173" s="108"/>
      <c r="B22173" s="173"/>
      <c r="C22173" s="109"/>
      <c r="D22173" s="109"/>
      <c r="E22173" s="94"/>
      <c r="F22173" s="174"/>
      <c r="G22173" s="173"/>
      <c r="H22173" s="109"/>
      <c r="I22173" s="175"/>
    </row>
    <row r="22174" spans="1:9" x14ac:dyDescent="0.25">
      <c r="A22174" s="108"/>
      <c r="B22174" s="173"/>
      <c r="C22174" s="109"/>
      <c r="D22174" s="109"/>
      <c r="E22174" s="94"/>
      <c r="F22174" s="174"/>
      <c r="G22174" s="173"/>
      <c r="H22174" s="109"/>
      <c r="I22174" s="175"/>
    </row>
    <row r="22175" spans="1:9" x14ac:dyDescent="0.25">
      <c r="A22175" s="108"/>
      <c r="B22175" s="173"/>
      <c r="C22175" s="109"/>
      <c r="D22175" s="109"/>
      <c r="E22175" s="94"/>
      <c r="F22175" s="174"/>
      <c r="G22175" s="173"/>
      <c r="H22175" s="109"/>
      <c r="I22175" s="175"/>
    </row>
    <row r="22176" spans="1:9" x14ac:dyDescent="0.25">
      <c r="A22176" s="108"/>
      <c r="B22176" s="173"/>
      <c r="C22176" s="109"/>
      <c r="D22176" s="109"/>
      <c r="E22176" s="94"/>
      <c r="F22176" s="174"/>
      <c r="G22176" s="173"/>
      <c r="H22176" s="109"/>
      <c r="I22176" s="175"/>
    </row>
    <row r="22177" spans="1:9" x14ac:dyDescent="0.25">
      <c r="A22177" s="108"/>
      <c r="B22177" s="173"/>
      <c r="C22177" s="109"/>
      <c r="D22177" s="109"/>
      <c r="E22177" s="94"/>
      <c r="F22177" s="174"/>
      <c r="G22177" s="173"/>
      <c r="H22177" s="109"/>
      <c r="I22177" s="175"/>
    </row>
    <row r="22178" spans="1:9" x14ac:dyDescent="0.25">
      <c r="A22178" s="108"/>
      <c r="B22178" s="173"/>
      <c r="C22178" s="109"/>
      <c r="D22178" s="109"/>
      <c r="E22178" s="94"/>
      <c r="F22178" s="174"/>
      <c r="G22178" s="173"/>
      <c r="H22178" s="109"/>
      <c r="I22178" s="175"/>
    </row>
    <row r="22179" spans="1:9" x14ac:dyDescent="0.25">
      <c r="A22179" s="108"/>
      <c r="B22179" s="173"/>
      <c r="C22179" s="109"/>
      <c r="D22179" s="109"/>
      <c r="E22179" s="94"/>
      <c r="F22179" s="174"/>
      <c r="G22179" s="173"/>
      <c r="H22179" s="109"/>
      <c r="I22179" s="175"/>
    </row>
    <row r="22180" spans="1:9" x14ac:dyDescent="0.25">
      <c r="A22180" s="108"/>
      <c r="B22180" s="173"/>
      <c r="C22180" s="109"/>
      <c r="D22180" s="109"/>
      <c r="E22180" s="94"/>
      <c r="F22180" s="174"/>
      <c r="G22180" s="173"/>
      <c r="H22180" s="109"/>
      <c r="I22180" s="175"/>
    </row>
    <row r="22181" spans="1:9" x14ac:dyDescent="0.25">
      <c r="A22181" s="108"/>
      <c r="B22181" s="173"/>
      <c r="C22181" s="109"/>
      <c r="D22181" s="109"/>
      <c r="E22181" s="94"/>
      <c r="F22181" s="174"/>
      <c r="G22181" s="173"/>
      <c r="H22181" s="109"/>
      <c r="I22181" s="175"/>
    </row>
    <row r="22182" spans="1:9" x14ac:dyDescent="0.25">
      <c r="A22182" s="108"/>
      <c r="B22182" s="173"/>
      <c r="C22182" s="109"/>
      <c r="D22182" s="109"/>
      <c r="E22182" s="94"/>
      <c r="F22182" s="174"/>
      <c r="G22182" s="173"/>
      <c r="H22182" s="109"/>
      <c r="I22182" s="175"/>
    </row>
    <row r="22183" spans="1:9" x14ac:dyDescent="0.25">
      <c r="A22183" s="108"/>
      <c r="B22183" s="173"/>
      <c r="C22183" s="109"/>
      <c r="D22183" s="109"/>
      <c r="E22183" s="94"/>
      <c r="F22183" s="174"/>
      <c r="G22183" s="173"/>
      <c r="H22183" s="109"/>
      <c r="I22183" s="175"/>
    </row>
    <row r="22184" spans="1:9" x14ac:dyDescent="0.25">
      <c r="A22184" s="108"/>
      <c r="B22184" s="173"/>
      <c r="C22184" s="109"/>
      <c r="D22184" s="109"/>
      <c r="E22184" s="94"/>
      <c r="F22184" s="174"/>
      <c r="G22184" s="173"/>
      <c r="H22184" s="109"/>
      <c r="I22184" s="175"/>
    </row>
    <row r="22185" spans="1:9" x14ac:dyDescent="0.25">
      <c r="A22185" s="108"/>
      <c r="B22185" s="173"/>
      <c r="C22185" s="109"/>
      <c r="D22185" s="109"/>
      <c r="E22185" s="94"/>
      <c r="F22185" s="174"/>
      <c r="G22185" s="173"/>
      <c r="H22185" s="109"/>
      <c r="I22185" s="175"/>
    </row>
    <row r="22186" spans="1:9" x14ac:dyDescent="0.25">
      <c r="A22186" s="108"/>
      <c r="B22186" s="173"/>
      <c r="C22186" s="109"/>
      <c r="D22186" s="109"/>
      <c r="E22186" s="94"/>
      <c r="F22186" s="174"/>
      <c r="G22186" s="173"/>
      <c r="H22186" s="109"/>
      <c r="I22186" s="175"/>
    </row>
    <row r="22187" spans="1:9" x14ac:dyDescent="0.25">
      <c r="A22187" s="108"/>
      <c r="B22187" s="173"/>
      <c r="C22187" s="109"/>
      <c r="D22187" s="109"/>
      <c r="E22187" s="94"/>
      <c r="F22187" s="174"/>
      <c r="G22187" s="173"/>
      <c r="H22187" s="109"/>
      <c r="I22187" s="175"/>
    </row>
    <row r="22188" spans="1:9" x14ac:dyDescent="0.25">
      <c r="A22188" s="108"/>
      <c r="B22188" s="173"/>
      <c r="C22188" s="109"/>
      <c r="D22188" s="109"/>
      <c r="E22188" s="94"/>
      <c r="F22188" s="174"/>
      <c r="G22188" s="173"/>
      <c r="H22188" s="109"/>
      <c r="I22188" s="175"/>
    </row>
    <row r="22189" spans="1:9" x14ac:dyDescent="0.25">
      <c r="A22189" s="108"/>
      <c r="B22189" s="173"/>
      <c r="C22189" s="109"/>
      <c r="D22189" s="109"/>
      <c r="E22189" s="94"/>
      <c r="F22189" s="174"/>
      <c r="G22189" s="173"/>
      <c r="H22189" s="109"/>
      <c r="I22189" s="175"/>
    </row>
    <row r="22190" spans="1:9" x14ac:dyDescent="0.25">
      <c r="A22190" s="108"/>
      <c r="B22190" s="173"/>
      <c r="C22190" s="109"/>
      <c r="D22190" s="109"/>
      <c r="E22190" s="94"/>
      <c r="F22190" s="174"/>
      <c r="G22190" s="173"/>
      <c r="H22190" s="109"/>
      <c r="I22190" s="175"/>
    </row>
    <row r="22191" spans="1:9" x14ac:dyDescent="0.25">
      <c r="A22191" s="108"/>
      <c r="B22191" s="173"/>
      <c r="C22191" s="109"/>
      <c r="D22191" s="109"/>
      <c r="E22191" s="94"/>
      <c r="F22191" s="174"/>
      <c r="G22191" s="173"/>
      <c r="H22191" s="109"/>
      <c r="I22191" s="175"/>
    </row>
    <row r="22192" spans="1:9" x14ac:dyDescent="0.25">
      <c r="A22192" s="108"/>
      <c r="B22192" s="173"/>
      <c r="C22192" s="109"/>
      <c r="D22192" s="109"/>
      <c r="E22192" s="94"/>
      <c r="F22192" s="174"/>
      <c r="G22192" s="173"/>
      <c r="H22192" s="109"/>
      <c r="I22192" s="175"/>
    </row>
    <row r="22193" spans="1:9" x14ac:dyDescent="0.25">
      <c r="A22193" s="108"/>
      <c r="B22193" s="173"/>
      <c r="C22193" s="109"/>
      <c r="D22193" s="109"/>
      <c r="E22193" s="94"/>
      <c r="F22193" s="174"/>
      <c r="G22193" s="173"/>
      <c r="H22193" s="109"/>
      <c r="I22193" s="175"/>
    </row>
    <row r="22194" spans="1:9" x14ac:dyDescent="0.25">
      <c r="A22194" s="108"/>
      <c r="B22194" s="173"/>
      <c r="C22194" s="109"/>
      <c r="D22194" s="109"/>
      <c r="E22194" s="94"/>
      <c r="F22194" s="174"/>
      <c r="G22194" s="173"/>
      <c r="H22194" s="109"/>
      <c r="I22194" s="175"/>
    </row>
    <row r="22195" spans="1:9" x14ac:dyDescent="0.25">
      <c r="A22195" s="108"/>
      <c r="B22195" s="173"/>
      <c r="C22195" s="109"/>
      <c r="D22195" s="109"/>
      <c r="E22195" s="94"/>
      <c r="F22195" s="174"/>
      <c r="G22195" s="173"/>
      <c r="H22195" s="109"/>
      <c r="I22195" s="175"/>
    </row>
    <row r="22196" spans="1:9" x14ac:dyDescent="0.25">
      <c r="A22196" s="108"/>
      <c r="B22196" s="173"/>
      <c r="C22196" s="109"/>
      <c r="D22196" s="109"/>
      <c r="E22196" s="94"/>
      <c r="F22196" s="174"/>
      <c r="G22196" s="173"/>
      <c r="H22196" s="109"/>
      <c r="I22196" s="175"/>
    </row>
    <row r="22197" spans="1:9" x14ac:dyDescent="0.25">
      <c r="A22197" s="108"/>
      <c r="B22197" s="173"/>
      <c r="C22197" s="109"/>
      <c r="D22197" s="109"/>
      <c r="E22197" s="94"/>
      <c r="F22197" s="174"/>
      <c r="G22197" s="173"/>
      <c r="H22197" s="109"/>
      <c r="I22197" s="175"/>
    </row>
    <row r="22198" spans="1:9" x14ac:dyDescent="0.25">
      <c r="A22198" s="108"/>
      <c r="B22198" s="173"/>
      <c r="C22198" s="109"/>
      <c r="D22198" s="109"/>
      <c r="E22198" s="94"/>
      <c r="F22198" s="174"/>
      <c r="G22198" s="173"/>
      <c r="H22198" s="109"/>
      <c r="I22198" s="175"/>
    </row>
    <row r="22199" spans="1:9" x14ac:dyDescent="0.25">
      <c r="A22199" s="108"/>
      <c r="B22199" s="173"/>
      <c r="C22199" s="109"/>
      <c r="D22199" s="109"/>
      <c r="E22199" s="94"/>
      <c r="F22199" s="174"/>
      <c r="G22199" s="173"/>
      <c r="H22199" s="109"/>
      <c r="I22199" s="175"/>
    </row>
    <row r="22200" spans="1:9" x14ac:dyDescent="0.25">
      <c r="A22200" s="108"/>
      <c r="B22200" s="173"/>
      <c r="C22200" s="109"/>
      <c r="D22200" s="109"/>
      <c r="E22200" s="94"/>
      <c r="F22200" s="174"/>
      <c r="G22200" s="173"/>
      <c r="H22200" s="109"/>
      <c r="I22200" s="175"/>
    </row>
    <row r="22201" spans="1:9" x14ac:dyDescent="0.25">
      <c r="A22201" s="108"/>
      <c r="B22201" s="173"/>
      <c r="C22201" s="109"/>
      <c r="D22201" s="109"/>
      <c r="E22201" s="94"/>
      <c r="F22201" s="174"/>
      <c r="G22201" s="173"/>
      <c r="H22201" s="109"/>
      <c r="I22201" s="175"/>
    </row>
    <row r="22202" spans="1:9" x14ac:dyDescent="0.25">
      <c r="A22202" s="108"/>
      <c r="B22202" s="173"/>
      <c r="C22202" s="109"/>
      <c r="D22202" s="109"/>
      <c r="E22202" s="94"/>
      <c r="F22202" s="174"/>
      <c r="G22202" s="173"/>
      <c r="H22202" s="109"/>
      <c r="I22202" s="175"/>
    </row>
    <row r="22203" spans="1:9" x14ac:dyDescent="0.25">
      <c r="A22203" s="108"/>
      <c r="B22203" s="173"/>
      <c r="C22203" s="109"/>
      <c r="D22203" s="109"/>
      <c r="E22203" s="94"/>
      <c r="F22203" s="174"/>
      <c r="G22203" s="173"/>
      <c r="H22203" s="109"/>
      <c r="I22203" s="175"/>
    </row>
    <row r="22204" spans="1:9" x14ac:dyDescent="0.25">
      <c r="A22204" s="108"/>
      <c r="B22204" s="173"/>
      <c r="C22204" s="109"/>
      <c r="D22204" s="109"/>
      <c r="E22204" s="94"/>
      <c r="F22204" s="174"/>
      <c r="G22204" s="173"/>
      <c r="H22204" s="109"/>
      <c r="I22204" s="175"/>
    </row>
    <row r="22205" spans="1:9" x14ac:dyDescent="0.25">
      <c r="A22205" s="108"/>
      <c r="B22205" s="173"/>
      <c r="C22205" s="109"/>
      <c r="D22205" s="109"/>
      <c r="E22205" s="94"/>
      <c r="F22205" s="174"/>
      <c r="G22205" s="173"/>
      <c r="H22205" s="109"/>
      <c r="I22205" s="175"/>
    </row>
    <row r="22206" spans="1:9" x14ac:dyDescent="0.25">
      <c r="A22206" s="108"/>
      <c r="B22206" s="173"/>
      <c r="C22206" s="109"/>
      <c r="D22206" s="109"/>
      <c r="E22206" s="94"/>
      <c r="F22206" s="174"/>
      <c r="G22206" s="173"/>
      <c r="H22206" s="109"/>
      <c r="I22206" s="175"/>
    </row>
    <row r="22207" spans="1:9" x14ac:dyDescent="0.25">
      <c r="A22207" s="108"/>
      <c r="B22207" s="173"/>
      <c r="C22207" s="109"/>
      <c r="D22207" s="109"/>
      <c r="E22207" s="94"/>
      <c r="F22207" s="174"/>
      <c r="G22207" s="173"/>
      <c r="H22207" s="109"/>
      <c r="I22207" s="175"/>
    </row>
    <row r="22208" spans="1:9" x14ac:dyDescent="0.25">
      <c r="A22208" s="108"/>
      <c r="B22208" s="173"/>
      <c r="C22208" s="109"/>
      <c r="D22208" s="109"/>
      <c r="E22208" s="94"/>
      <c r="F22208" s="174"/>
      <c r="G22208" s="173"/>
      <c r="H22208" s="109"/>
      <c r="I22208" s="175"/>
    </row>
    <row r="22209" spans="1:9" x14ac:dyDescent="0.25">
      <c r="A22209" s="108"/>
      <c r="B22209" s="173"/>
      <c r="C22209" s="109"/>
      <c r="D22209" s="109"/>
      <c r="E22209" s="94"/>
      <c r="F22209" s="174"/>
      <c r="G22209" s="173"/>
      <c r="H22209" s="109"/>
      <c r="I22209" s="175"/>
    </row>
    <row r="22210" spans="1:9" x14ac:dyDescent="0.25">
      <c r="A22210" s="108"/>
      <c r="B22210" s="173"/>
      <c r="C22210" s="109"/>
      <c r="D22210" s="109"/>
      <c r="E22210" s="94"/>
      <c r="F22210" s="174"/>
      <c r="G22210" s="173"/>
      <c r="H22210" s="109"/>
      <c r="I22210" s="175"/>
    </row>
    <row r="22211" spans="1:9" x14ac:dyDescent="0.25">
      <c r="A22211" s="108"/>
      <c r="B22211" s="173"/>
      <c r="C22211" s="109"/>
      <c r="D22211" s="109"/>
      <c r="E22211" s="94"/>
      <c r="F22211" s="174"/>
      <c r="G22211" s="173"/>
      <c r="H22211" s="109"/>
      <c r="I22211" s="175"/>
    </row>
    <row r="22212" spans="1:9" x14ac:dyDescent="0.25">
      <c r="A22212" s="108"/>
      <c r="B22212" s="173"/>
      <c r="C22212" s="109"/>
      <c r="D22212" s="109"/>
      <c r="E22212" s="94"/>
      <c r="F22212" s="174"/>
      <c r="G22212" s="173"/>
      <c r="H22212" s="109"/>
      <c r="I22212" s="175"/>
    </row>
    <row r="22213" spans="1:9" x14ac:dyDescent="0.25">
      <c r="A22213" s="108"/>
      <c r="B22213" s="173"/>
      <c r="C22213" s="109"/>
      <c r="D22213" s="109"/>
      <c r="E22213" s="94"/>
      <c r="F22213" s="174"/>
      <c r="G22213" s="173"/>
      <c r="H22213" s="109"/>
      <c r="I22213" s="175"/>
    </row>
    <row r="22214" spans="1:9" x14ac:dyDescent="0.25">
      <c r="A22214" s="108"/>
      <c r="B22214" s="173"/>
      <c r="C22214" s="109"/>
      <c r="D22214" s="109"/>
      <c r="E22214" s="94"/>
      <c r="F22214" s="174"/>
      <c r="G22214" s="173"/>
      <c r="H22214" s="109"/>
      <c r="I22214" s="175"/>
    </row>
    <row r="22215" spans="1:9" x14ac:dyDescent="0.25">
      <c r="A22215" s="108"/>
      <c r="B22215" s="173"/>
      <c r="C22215" s="109"/>
      <c r="D22215" s="109"/>
      <c r="E22215" s="94"/>
      <c r="F22215" s="174"/>
      <c r="G22215" s="173"/>
      <c r="H22215" s="109"/>
      <c r="I22215" s="175"/>
    </row>
    <row r="22216" spans="1:9" x14ac:dyDescent="0.25">
      <c r="A22216" s="108"/>
      <c r="B22216" s="173"/>
      <c r="C22216" s="109"/>
      <c r="D22216" s="109"/>
      <c r="E22216" s="94"/>
      <c r="F22216" s="174"/>
      <c r="G22216" s="173"/>
      <c r="H22216" s="109"/>
      <c r="I22216" s="175"/>
    </row>
    <row r="22217" spans="1:9" x14ac:dyDescent="0.25">
      <c r="A22217" s="108"/>
      <c r="B22217" s="173"/>
      <c r="C22217" s="109"/>
      <c r="D22217" s="109"/>
      <c r="E22217" s="94"/>
      <c r="F22217" s="174"/>
      <c r="G22217" s="173"/>
      <c r="H22217" s="109"/>
      <c r="I22217" s="175"/>
    </row>
    <row r="22218" spans="1:9" x14ac:dyDescent="0.25">
      <c r="A22218" s="108"/>
      <c r="B22218" s="173"/>
      <c r="C22218" s="109"/>
      <c r="D22218" s="109"/>
      <c r="E22218" s="94"/>
      <c r="F22218" s="174"/>
      <c r="G22218" s="173"/>
      <c r="H22218" s="109"/>
      <c r="I22218" s="175"/>
    </row>
    <row r="22219" spans="1:9" x14ac:dyDescent="0.25">
      <c r="A22219" s="108"/>
      <c r="B22219" s="173"/>
      <c r="C22219" s="109"/>
      <c r="D22219" s="109"/>
      <c r="E22219" s="94"/>
      <c r="F22219" s="174"/>
      <c r="G22219" s="173"/>
      <c r="H22219" s="109"/>
      <c r="I22219" s="175"/>
    </row>
    <row r="22220" spans="1:9" x14ac:dyDescent="0.25">
      <c r="A22220" s="108"/>
      <c r="B22220" s="173"/>
      <c r="C22220" s="109"/>
      <c r="D22220" s="109"/>
      <c r="E22220" s="94"/>
      <c r="F22220" s="174"/>
      <c r="G22220" s="173"/>
      <c r="H22220" s="109"/>
      <c r="I22220" s="175"/>
    </row>
    <row r="22221" spans="1:9" x14ac:dyDescent="0.25">
      <c r="A22221" s="108"/>
      <c r="B22221" s="173"/>
      <c r="C22221" s="109"/>
      <c r="D22221" s="109"/>
      <c r="E22221" s="94"/>
      <c r="F22221" s="174"/>
      <c r="G22221" s="173"/>
      <c r="H22221" s="109"/>
      <c r="I22221" s="175"/>
    </row>
    <row r="22222" spans="1:9" x14ac:dyDescent="0.25">
      <c r="A22222" s="108"/>
      <c r="B22222" s="173"/>
      <c r="C22222" s="109"/>
      <c r="D22222" s="109"/>
      <c r="E22222" s="94"/>
      <c r="F22222" s="174"/>
      <c r="G22222" s="173"/>
      <c r="H22222" s="109"/>
      <c r="I22222" s="175"/>
    </row>
    <row r="22223" spans="1:9" x14ac:dyDescent="0.25">
      <c r="A22223" s="108"/>
      <c r="B22223" s="173"/>
      <c r="C22223" s="109"/>
      <c r="D22223" s="109"/>
      <c r="E22223" s="94"/>
      <c r="F22223" s="174"/>
      <c r="G22223" s="173"/>
      <c r="H22223" s="109"/>
      <c r="I22223" s="175"/>
    </row>
    <row r="22224" spans="1:9" x14ac:dyDescent="0.25">
      <c r="A22224" s="108"/>
      <c r="B22224" s="173"/>
      <c r="C22224" s="109"/>
      <c r="D22224" s="109"/>
      <c r="E22224" s="94"/>
      <c r="F22224" s="174"/>
      <c r="G22224" s="173"/>
      <c r="H22224" s="109"/>
      <c r="I22224" s="175"/>
    </row>
    <row r="22225" spans="1:9" x14ac:dyDescent="0.25">
      <c r="A22225" s="108"/>
      <c r="B22225" s="173"/>
      <c r="C22225" s="109"/>
      <c r="D22225" s="109"/>
      <c r="E22225" s="94"/>
      <c r="F22225" s="174"/>
      <c r="G22225" s="173"/>
      <c r="H22225" s="109"/>
      <c r="I22225" s="175"/>
    </row>
    <row r="22226" spans="1:9" x14ac:dyDescent="0.25">
      <c r="A22226" s="108"/>
      <c r="B22226" s="173"/>
      <c r="C22226" s="109"/>
      <c r="D22226" s="109"/>
      <c r="E22226" s="94"/>
      <c r="F22226" s="174"/>
      <c r="G22226" s="173"/>
      <c r="H22226" s="109"/>
      <c r="I22226" s="175"/>
    </row>
    <row r="22227" spans="1:9" x14ac:dyDescent="0.25">
      <c r="A22227" s="108"/>
      <c r="B22227" s="173"/>
      <c r="C22227" s="109"/>
      <c r="D22227" s="109"/>
      <c r="E22227" s="94"/>
      <c r="F22227" s="174"/>
      <c r="G22227" s="173"/>
      <c r="H22227" s="109"/>
      <c r="I22227" s="175"/>
    </row>
    <row r="22228" spans="1:9" x14ac:dyDescent="0.25">
      <c r="A22228" s="108"/>
      <c r="B22228" s="173"/>
      <c r="C22228" s="109"/>
      <c r="D22228" s="109"/>
      <c r="E22228" s="94"/>
      <c r="F22228" s="174"/>
      <c r="G22228" s="173"/>
      <c r="H22228" s="109"/>
      <c r="I22228" s="175"/>
    </row>
    <row r="22229" spans="1:9" x14ac:dyDescent="0.25">
      <c r="A22229" s="108"/>
      <c r="B22229" s="173"/>
      <c r="C22229" s="109"/>
      <c r="D22229" s="109"/>
      <c r="E22229" s="94"/>
      <c r="F22229" s="174"/>
      <c r="G22229" s="173"/>
      <c r="H22229" s="109"/>
      <c r="I22229" s="175"/>
    </row>
    <row r="22230" spans="1:9" x14ac:dyDescent="0.25">
      <c r="A22230" s="108"/>
      <c r="B22230" s="173"/>
      <c r="C22230" s="109"/>
      <c r="D22230" s="109"/>
      <c r="E22230" s="94"/>
      <c r="F22230" s="174"/>
      <c r="G22230" s="173"/>
      <c r="H22230" s="109"/>
      <c r="I22230" s="175"/>
    </row>
    <row r="22231" spans="1:9" x14ac:dyDescent="0.25">
      <c r="A22231" s="108"/>
      <c r="B22231" s="173"/>
      <c r="C22231" s="109"/>
      <c r="D22231" s="109"/>
      <c r="E22231" s="94"/>
      <c r="F22231" s="174"/>
      <c r="G22231" s="173"/>
      <c r="H22231" s="109"/>
      <c r="I22231" s="175"/>
    </row>
    <row r="22232" spans="1:9" x14ac:dyDescent="0.25">
      <c r="A22232" s="108"/>
      <c r="B22232" s="173"/>
      <c r="C22232" s="109"/>
      <c r="D22232" s="109"/>
      <c r="E22232" s="94"/>
      <c r="F22232" s="174"/>
      <c r="G22232" s="173"/>
      <c r="H22232" s="109"/>
      <c r="I22232" s="175"/>
    </row>
    <row r="22233" spans="1:9" x14ac:dyDescent="0.25">
      <c r="A22233" s="108"/>
      <c r="B22233" s="173"/>
      <c r="C22233" s="109"/>
      <c r="D22233" s="109"/>
      <c r="E22233" s="94"/>
      <c r="F22233" s="174"/>
      <c r="G22233" s="173"/>
      <c r="H22233" s="109"/>
      <c r="I22233" s="175"/>
    </row>
    <row r="22234" spans="1:9" x14ac:dyDescent="0.25">
      <c r="A22234" s="108"/>
      <c r="B22234" s="173"/>
      <c r="C22234" s="109"/>
      <c r="D22234" s="109"/>
      <c r="E22234" s="94"/>
      <c r="F22234" s="174"/>
      <c r="G22234" s="173"/>
      <c r="H22234" s="109"/>
      <c r="I22234" s="175"/>
    </row>
    <row r="22235" spans="1:9" x14ac:dyDescent="0.25">
      <c r="A22235" s="108"/>
      <c r="B22235" s="173"/>
      <c r="C22235" s="109"/>
      <c r="D22235" s="109"/>
      <c r="E22235" s="94"/>
      <c r="F22235" s="174"/>
      <c r="G22235" s="173"/>
      <c r="H22235" s="109"/>
      <c r="I22235" s="175"/>
    </row>
    <row r="22236" spans="1:9" x14ac:dyDescent="0.25">
      <c r="A22236" s="108"/>
      <c r="B22236" s="173"/>
      <c r="C22236" s="109"/>
      <c r="D22236" s="109"/>
      <c r="E22236" s="94"/>
      <c r="F22236" s="174"/>
      <c r="G22236" s="173"/>
      <c r="H22236" s="109"/>
      <c r="I22236" s="175"/>
    </row>
    <row r="22237" spans="1:9" x14ac:dyDescent="0.25">
      <c r="A22237" s="108"/>
      <c r="B22237" s="173"/>
      <c r="C22237" s="109"/>
      <c r="D22237" s="109"/>
      <c r="E22237" s="94"/>
      <c r="F22237" s="174"/>
      <c r="G22237" s="173"/>
      <c r="H22237" s="109"/>
      <c r="I22237" s="175"/>
    </row>
    <row r="22238" spans="1:9" x14ac:dyDescent="0.25">
      <c r="A22238" s="108"/>
      <c r="B22238" s="173"/>
      <c r="C22238" s="109"/>
      <c r="D22238" s="109"/>
      <c r="E22238" s="94"/>
      <c r="F22238" s="174"/>
      <c r="G22238" s="173"/>
      <c r="H22238" s="109"/>
      <c r="I22238" s="175"/>
    </row>
    <row r="22239" spans="1:9" x14ac:dyDescent="0.25">
      <c r="A22239" s="108"/>
      <c r="B22239" s="173"/>
      <c r="C22239" s="109"/>
      <c r="D22239" s="109"/>
      <c r="E22239" s="94"/>
      <c r="F22239" s="174"/>
      <c r="G22239" s="173"/>
      <c r="H22239" s="109"/>
      <c r="I22239" s="175"/>
    </row>
    <row r="22240" spans="1:9" x14ac:dyDescent="0.25">
      <c r="A22240" s="108"/>
      <c r="B22240" s="173"/>
      <c r="C22240" s="109"/>
      <c r="D22240" s="109"/>
      <c r="E22240" s="94"/>
      <c r="F22240" s="174"/>
      <c r="G22240" s="173"/>
      <c r="H22240" s="109"/>
      <c r="I22240" s="175"/>
    </row>
    <row r="22241" spans="1:9" x14ac:dyDescent="0.25">
      <c r="A22241" s="108"/>
      <c r="B22241" s="173"/>
      <c r="C22241" s="109"/>
      <c r="D22241" s="109"/>
      <c r="E22241" s="94"/>
      <c r="F22241" s="174"/>
      <c r="G22241" s="173"/>
      <c r="H22241" s="109"/>
      <c r="I22241" s="175"/>
    </row>
    <row r="22242" spans="1:9" x14ac:dyDescent="0.25">
      <c r="A22242" s="108"/>
      <c r="B22242" s="173"/>
      <c r="C22242" s="109"/>
      <c r="D22242" s="109"/>
      <c r="E22242" s="94"/>
      <c r="F22242" s="174"/>
      <c r="G22242" s="173"/>
      <c r="H22242" s="109"/>
      <c r="I22242" s="175"/>
    </row>
    <row r="22243" spans="1:9" x14ac:dyDescent="0.25">
      <c r="A22243" s="108"/>
      <c r="B22243" s="173"/>
      <c r="C22243" s="109"/>
      <c r="D22243" s="109"/>
      <c r="E22243" s="94"/>
      <c r="F22243" s="174"/>
      <c r="G22243" s="173"/>
      <c r="H22243" s="109"/>
      <c r="I22243" s="175"/>
    </row>
    <row r="22244" spans="1:9" x14ac:dyDescent="0.25">
      <c r="A22244" s="108"/>
      <c r="B22244" s="173"/>
      <c r="C22244" s="109"/>
      <c r="D22244" s="109"/>
      <c r="E22244" s="94"/>
      <c r="F22244" s="174"/>
      <c r="G22244" s="173"/>
      <c r="H22244" s="109"/>
      <c r="I22244" s="175"/>
    </row>
    <row r="22245" spans="1:9" x14ac:dyDescent="0.25">
      <c r="A22245" s="108"/>
      <c r="B22245" s="173"/>
      <c r="C22245" s="109"/>
      <c r="D22245" s="109"/>
      <c r="E22245" s="94"/>
      <c r="F22245" s="174"/>
      <c r="G22245" s="173"/>
      <c r="H22245" s="109"/>
      <c r="I22245" s="175"/>
    </row>
    <row r="22246" spans="1:9" x14ac:dyDescent="0.25">
      <c r="A22246" s="108"/>
      <c r="B22246" s="173"/>
      <c r="C22246" s="109"/>
      <c r="D22246" s="109"/>
      <c r="E22246" s="94"/>
      <c r="F22246" s="174"/>
      <c r="G22246" s="173"/>
      <c r="H22246" s="109"/>
      <c r="I22246" s="175"/>
    </row>
    <row r="22247" spans="1:9" x14ac:dyDescent="0.25">
      <c r="A22247" s="108"/>
      <c r="B22247" s="173"/>
      <c r="C22247" s="109"/>
      <c r="D22247" s="109"/>
      <c r="E22247" s="94"/>
      <c r="F22247" s="174"/>
      <c r="G22247" s="173"/>
      <c r="H22247" s="109"/>
      <c r="I22247" s="175"/>
    </row>
    <row r="22248" spans="1:9" x14ac:dyDescent="0.25">
      <c r="A22248" s="108"/>
      <c r="B22248" s="173"/>
      <c r="C22248" s="109"/>
      <c r="D22248" s="109"/>
      <c r="E22248" s="94"/>
      <c r="F22248" s="174"/>
      <c r="G22248" s="173"/>
      <c r="H22248" s="109"/>
      <c r="I22248" s="175"/>
    </row>
    <row r="22249" spans="1:9" x14ac:dyDescent="0.25">
      <c r="A22249" s="108"/>
      <c r="B22249" s="173"/>
      <c r="C22249" s="109"/>
      <c r="D22249" s="109"/>
      <c r="E22249" s="94"/>
      <c r="F22249" s="174"/>
      <c r="G22249" s="173"/>
      <c r="H22249" s="109"/>
      <c r="I22249" s="175"/>
    </row>
    <row r="22250" spans="1:9" x14ac:dyDescent="0.25">
      <c r="A22250" s="108"/>
      <c r="B22250" s="173"/>
      <c r="C22250" s="109"/>
      <c r="D22250" s="109"/>
      <c r="E22250" s="94"/>
      <c r="F22250" s="174"/>
      <c r="G22250" s="173"/>
      <c r="H22250" s="109"/>
      <c r="I22250" s="175"/>
    </row>
    <row r="22251" spans="1:9" x14ac:dyDescent="0.25">
      <c r="A22251" s="108"/>
      <c r="B22251" s="173"/>
      <c r="C22251" s="109"/>
      <c r="D22251" s="109"/>
      <c r="E22251" s="94"/>
      <c r="F22251" s="174"/>
      <c r="G22251" s="173"/>
      <c r="H22251" s="109"/>
      <c r="I22251" s="175"/>
    </row>
    <row r="22252" spans="1:9" x14ac:dyDescent="0.25">
      <c r="A22252" s="108"/>
      <c r="B22252" s="173"/>
      <c r="C22252" s="109"/>
      <c r="D22252" s="109"/>
      <c r="E22252" s="94"/>
      <c r="F22252" s="174"/>
      <c r="G22252" s="173"/>
      <c r="H22252" s="109"/>
      <c r="I22252" s="175"/>
    </row>
    <row r="22253" spans="1:9" x14ac:dyDescent="0.25">
      <c r="A22253" s="108"/>
      <c r="B22253" s="173"/>
      <c r="C22253" s="109"/>
      <c r="D22253" s="109"/>
      <c r="E22253" s="94"/>
      <c r="F22253" s="174"/>
      <c r="G22253" s="173"/>
      <c r="H22253" s="109"/>
      <c r="I22253" s="175"/>
    </row>
    <row r="22254" spans="1:9" x14ac:dyDescent="0.25">
      <c r="A22254" s="108"/>
      <c r="B22254" s="173"/>
      <c r="C22254" s="109"/>
      <c r="D22254" s="109"/>
      <c r="E22254" s="94"/>
      <c r="F22254" s="174"/>
      <c r="G22254" s="173"/>
      <c r="H22254" s="109"/>
      <c r="I22254" s="175"/>
    </row>
    <row r="22255" spans="1:9" x14ac:dyDescent="0.25">
      <c r="A22255" s="108"/>
      <c r="B22255" s="173"/>
      <c r="C22255" s="109"/>
      <c r="D22255" s="109"/>
      <c r="E22255" s="94"/>
      <c r="F22255" s="174"/>
      <c r="G22255" s="173"/>
      <c r="H22255" s="109"/>
      <c r="I22255" s="175"/>
    </row>
    <row r="22256" spans="1:9" x14ac:dyDescent="0.25">
      <c r="A22256" s="108"/>
      <c r="B22256" s="173"/>
      <c r="C22256" s="109"/>
      <c r="D22256" s="109"/>
      <c r="E22256" s="94"/>
      <c r="F22256" s="174"/>
      <c r="G22256" s="173"/>
      <c r="H22256" s="109"/>
      <c r="I22256" s="175"/>
    </row>
    <row r="22257" spans="1:9" x14ac:dyDescent="0.25">
      <c r="A22257" s="108"/>
      <c r="B22257" s="173"/>
      <c r="C22257" s="109"/>
      <c r="D22257" s="109"/>
      <c r="E22257" s="94"/>
      <c r="F22257" s="174"/>
      <c r="G22257" s="173"/>
      <c r="H22257" s="109"/>
      <c r="I22257" s="175"/>
    </row>
    <row r="22258" spans="1:9" x14ac:dyDescent="0.25">
      <c r="A22258" s="108"/>
      <c r="B22258" s="173"/>
      <c r="C22258" s="109"/>
      <c r="D22258" s="109"/>
      <c r="E22258" s="94"/>
      <c r="F22258" s="174"/>
      <c r="G22258" s="173"/>
      <c r="H22258" s="109"/>
      <c r="I22258" s="175"/>
    </row>
    <row r="22259" spans="1:9" x14ac:dyDescent="0.25">
      <c r="A22259" s="108"/>
      <c r="B22259" s="173"/>
      <c r="C22259" s="109"/>
      <c r="D22259" s="109"/>
      <c r="E22259" s="94"/>
      <c r="F22259" s="174"/>
      <c r="G22259" s="173"/>
      <c r="H22259" s="109"/>
      <c r="I22259" s="175"/>
    </row>
    <row r="22260" spans="1:9" x14ac:dyDescent="0.25">
      <c r="A22260" s="108"/>
      <c r="B22260" s="173"/>
      <c r="C22260" s="109"/>
      <c r="D22260" s="109"/>
      <c r="E22260" s="94"/>
      <c r="F22260" s="174"/>
      <c r="G22260" s="173"/>
      <c r="H22260" s="109"/>
      <c r="I22260" s="175"/>
    </row>
    <row r="22261" spans="1:9" x14ac:dyDescent="0.25">
      <c r="A22261" s="108"/>
      <c r="B22261" s="173"/>
      <c r="C22261" s="109"/>
      <c r="D22261" s="109"/>
      <c r="E22261" s="94"/>
      <c r="F22261" s="174"/>
      <c r="G22261" s="173"/>
      <c r="H22261" s="109"/>
      <c r="I22261" s="175"/>
    </row>
    <row r="22262" spans="1:9" x14ac:dyDescent="0.25">
      <c r="A22262" s="108"/>
      <c r="B22262" s="173"/>
      <c r="C22262" s="109"/>
      <c r="D22262" s="109"/>
      <c r="E22262" s="94"/>
      <c r="F22262" s="174"/>
      <c r="G22262" s="173"/>
      <c r="H22262" s="109"/>
      <c r="I22262" s="175"/>
    </row>
    <row r="22263" spans="1:9" x14ac:dyDescent="0.25">
      <c r="A22263" s="108"/>
      <c r="B22263" s="173"/>
      <c r="C22263" s="109"/>
      <c r="D22263" s="109"/>
      <c r="E22263" s="94"/>
      <c r="F22263" s="174"/>
      <c r="G22263" s="173"/>
      <c r="H22263" s="109"/>
      <c r="I22263" s="175"/>
    </row>
    <row r="22264" spans="1:9" x14ac:dyDescent="0.25">
      <c r="A22264" s="108"/>
      <c r="B22264" s="173"/>
      <c r="C22264" s="109"/>
      <c r="D22264" s="109"/>
      <c r="E22264" s="94"/>
      <c r="F22264" s="174"/>
      <c r="G22264" s="173"/>
      <c r="H22264" s="109"/>
      <c r="I22264" s="175"/>
    </row>
    <row r="22265" spans="1:9" x14ac:dyDescent="0.25">
      <c r="A22265" s="108"/>
      <c r="B22265" s="173"/>
      <c r="C22265" s="109"/>
      <c r="D22265" s="109"/>
      <c r="E22265" s="94"/>
      <c r="F22265" s="174"/>
      <c r="G22265" s="173"/>
      <c r="H22265" s="109"/>
      <c r="I22265" s="175"/>
    </row>
    <row r="22266" spans="1:9" x14ac:dyDescent="0.25">
      <c r="A22266" s="108"/>
      <c r="B22266" s="173"/>
      <c r="C22266" s="109"/>
      <c r="D22266" s="109"/>
      <c r="E22266" s="94"/>
      <c r="F22266" s="174"/>
      <c r="G22266" s="173"/>
      <c r="H22266" s="109"/>
      <c r="I22266" s="175"/>
    </row>
    <row r="22267" spans="1:9" x14ac:dyDescent="0.25">
      <c r="A22267" s="108"/>
      <c r="B22267" s="173"/>
      <c r="C22267" s="109"/>
      <c r="D22267" s="109"/>
      <c r="E22267" s="94"/>
      <c r="F22267" s="174"/>
      <c r="G22267" s="173"/>
      <c r="H22267" s="109"/>
      <c r="I22267" s="175"/>
    </row>
    <row r="22268" spans="1:9" x14ac:dyDescent="0.25">
      <c r="A22268" s="108"/>
      <c r="B22268" s="173"/>
      <c r="C22268" s="109"/>
      <c r="D22268" s="109"/>
      <c r="E22268" s="94"/>
      <c r="F22268" s="174"/>
      <c r="G22268" s="173"/>
      <c r="H22268" s="109"/>
      <c r="I22268" s="175"/>
    </row>
    <row r="22269" spans="1:9" x14ac:dyDescent="0.25">
      <c r="A22269" s="108"/>
      <c r="B22269" s="173"/>
      <c r="C22269" s="109"/>
      <c r="D22269" s="109"/>
      <c r="E22269" s="94"/>
      <c r="F22269" s="174"/>
      <c r="G22269" s="173"/>
      <c r="H22269" s="109"/>
      <c r="I22269" s="175"/>
    </row>
    <row r="22270" spans="1:9" x14ac:dyDescent="0.25">
      <c r="A22270" s="108"/>
      <c r="B22270" s="173"/>
      <c r="C22270" s="109"/>
      <c r="D22270" s="109"/>
      <c r="E22270" s="94"/>
      <c r="F22270" s="174"/>
      <c r="G22270" s="173"/>
      <c r="H22270" s="109"/>
      <c r="I22270" s="175"/>
    </row>
    <row r="22271" spans="1:9" x14ac:dyDescent="0.25">
      <c r="A22271" s="108"/>
      <c r="B22271" s="173"/>
      <c r="C22271" s="109"/>
      <c r="D22271" s="109"/>
      <c r="E22271" s="94"/>
      <c r="F22271" s="174"/>
      <c r="G22271" s="173"/>
      <c r="H22271" s="109"/>
      <c r="I22271" s="175"/>
    </row>
    <row r="22272" spans="1:9" x14ac:dyDescent="0.25">
      <c r="A22272" s="108"/>
      <c r="B22272" s="173"/>
      <c r="C22272" s="109"/>
      <c r="D22272" s="109"/>
      <c r="E22272" s="94"/>
      <c r="F22272" s="174"/>
      <c r="G22272" s="173"/>
      <c r="H22272" s="109"/>
      <c r="I22272" s="175"/>
    </row>
    <row r="22273" spans="1:9" x14ac:dyDescent="0.25">
      <c r="A22273" s="108"/>
      <c r="B22273" s="173"/>
      <c r="C22273" s="109"/>
      <c r="D22273" s="109"/>
      <c r="E22273" s="94"/>
      <c r="F22273" s="174"/>
      <c r="G22273" s="173"/>
      <c r="H22273" s="109"/>
      <c r="I22273" s="175"/>
    </row>
    <row r="22274" spans="1:9" x14ac:dyDescent="0.25">
      <c r="A22274" s="108"/>
      <c r="B22274" s="173"/>
      <c r="C22274" s="109"/>
      <c r="D22274" s="109"/>
      <c r="E22274" s="94"/>
      <c r="F22274" s="174"/>
      <c r="G22274" s="173"/>
      <c r="H22274" s="109"/>
      <c r="I22274" s="175"/>
    </row>
    <row r="22275" spans="1:9" x14ac:dyDescent="0.25">
      <c r="A22275" s="108"/>
      <c r="B22275" s="173"/>
      <c r="C22275" s="109"/>
      <c r="D22275" s="109"/>
      <c r="E22275" s="94"/>
      <c r="F22275" s="174"/>
      <c r="G22275" s="173"/>
      <c r="H22275" s="109"/>
      <c r="I22275" s="175"/>
    </row>
    <row r="22276" spans="1:9" x14ac:dyDescent="0.25">
      <c r="A22276" s="108"/>
      <c r="B22276" s="173"/>
      <c r="C22276" s="109"/>
      <c r="D22276" s="109"/>
      <c r="E22276" s="94"/>
      <c r="F22276" s="174"/>
      <c r="G22276" s="173"/>
      <c r="H22276" s="109"/>
      <c r="I22276" s="175"/>
    </row>
    <row r="22277" spans="1:9" x14ac:dyDescent="0.25">
      <c r="A22277" s="108"/>
      <c r="B22277" s="173"/>
      <c r="C22277" s="109"/>
      <c r="D22277" s="109"/>
      <c r="E22277" s="94"/>
      <c r="F22277" s="174"/>
      <c r="G22277" s="173"/>
      <c r="H22277" s="109"/>
      <c r="I22277" s="175"/>
    </row>
    <row r="22278" spans="1:9" x14ac:dyDescent="0.25">
      <c r="A22278" s="108"/>
      <c r="B22278" s="173"/>
      <c r="C22278" s="109"/>
      <c r="D22278" s="109"/>
      <c r="E22278" s="94"/>
      <c r="F22278" s="174"/>
      <c r="G22278" s="173"/>
      <c r="H22278" s="109"/>
      <c r="I22278" s="175"/>
    </row>
    <row r="22279" spans="1:9" x14ac:dyDescent="0.25">
      <c r="A22279" s="108"/>
      <c r="B22279" s="173"/>
      <c r="C22279" s="109"/>
      <c r="D22279" s="109"/>
      <c r="E22279" s="94"/>
      <c r="F22279" s="174"/>
      <c r="G22279" s="173"/>
      <c r="H22279" s="109"/>
      <c r="I22279" s="175"/>
    </row>
    <row r="22280" spans="1:9" x14ac:dyDescent="0.25">
      <c r="A22280" s="108"/>
      <c r="B22280" s="173"/>
      <c r="C22280" s="109"/>
      <c r="D22280" s="109"/>
      <c r="E22280" s="94"/>
      <c r="F22280" s="174"/>
      <c r="G22280" s="173"/>
      <c r="H22280" s="109"/>
      <c r="I22280" s="175"/>
    </row>
    <row r="22281" spans="1:9" x14ac:dyDescent="0.25">
      <c r="A22281" s="108"/>
      <c r="B22281" s="173"/>
      <c r="C22281" s="109"/>
      <c r="D22281" s="109"/>
      <c r="E22281" s="94"/>
      <c r="F22281" s="174"/>
      <c r="G22281" s="173"/>
      <c r="H22281" s="109"/>
      <c r="I22281" s="175"/>
    </row>
    <row r="22282" spans="1:9" x14ac:dyDescent="0.25">
      <c r="A22282" s="108"/>
      <c r="B22282" s="173"/>
      <c r="C22282" s="109"/>
      <c r="D22282" s="109"/>
      <c r="E22282" s="94"/>
      <c r="F22282" s="174"/>
      <c r="G22282" s="173"/>
      <c r="H22282" s="109"/>
      <c r="I22282" s="175"/>
    </row>
    <row r="22283" spans="1:9" x14ac:dyDescent="0.25">
      <c r="A22283" s="108"/>
      <c r="B22283" s="173"/>
      <c r="C22283" s="109"/>
      <c r="D22283" s="109"/>
      <c r="E22283" s="94"/>
      <c r="F22283" s="174"/>
      <c r="G22283" s="173"/>
      <c r="H22283" s="109"/>
      <c r="I22283" s="175"/>
    </row>
    <row r="22284" spans="1:9" x14ac:dyDescent="0.25">
      <c r="A22284" s="108"/>
      <c r="B22284" s="173"/>
      <c r="C22284" s="109"/>
      <c r="D22284" s="109"/>
      <c r="E22284" s="94"/>
      <c r="F22284" s="174"/>
      <c r="G22284" s="173"/>
      <c r="H22284" s="109"/>
      <c r="I22284" s="175"/>
    </row>
    <row r="22285" spans="1:9" x14ac:dyDescent="0.25">
      <c r="A22285" s="108"/>
      <c r="B22285" s="173"/>
      <c r="C22285" s="109"/>
      <c r="D22285" s="109"/>
      <c r="E22285" s="94"/>
      <c r="F22285" s="174"/>
      <c r="G22285" s="173"/>
      <c r="H22285" s="109"/>
      <c r="I22285" s="175"/>
    </row>
    <row r="22286" spans="1:9" x14ac:dyDescent="0.25">
      <c r="A22286" s="108"/>
      <c r="B22286" s="173"/>
      <c r="C22286" s="109"/>
      <c r="D22286" s="109"/>
      <c r="E22286" s="94"/>
      <c r="F22286" s="174"/>
      <c r="G22286" s="173"/>
      <c r="H22286" s="109"/>
      <c r="I22286" s="175"/>
    </row>
    <row r="22287" spans="1:9" x14ac:dyDescent="0.25">
      <c r="A22287" s="108"/>
      <c r="B22287" s="173"/>
      <c r="C22287" s="109"/>
      <c r="D22287" s="109"/>
      <c r="E22287" s="94"/>
      <c r="F22287" s="174"/>
      <c r="G22287" s="173"/>
      <c r="H22287" s="109"/>
      <c r="I22287" s="175"/>
    </row>
    <row r="22288" spans="1:9" x14ac:dyDescent="0.25">
      <c r="A22288" s="108"/>
      <c r="B22288" s="173"/>
      <c r="C22288" s="109"/>
      <c r="D22288" s="109"/>
      <c r="E22288" s="94"/>
      <c r="F22288" s="174"/>
      <c r="G22288" s="173"/>
      <c r="H22288" s="109"/>
      <c r="I22288" s="175"/>
    </row>
    <row r="22289" spans="1:9" x14ac:dyDescent="0.25">
      <c r="A22289" s="108"/>
      <c r="B22289" s="173"/>
      <c r="C22289" s="109"/>
      <c r="D22289" s="109"/>
      <c r="E22289" s="94"/>
      <c r="F22289" s="174"/>
      <c r="G22289" s="173"/>
      <c r="H22289" s="109"/>
      <c r="I22289" s="175"/>
    </row>
    <row r="22290" spans="1:9" x14ac:dyDescent="0.25">
      <c r="A22290" s="108"/>
      <c r="B22290" s="173"/>
      <c r="C22290" s="109"/>
      <c r="D22290" s="109"/>
      <c r="E22290" s="94"/>
      <c r="F22290" s="174"/>
      <c r="G22290" s="173"/>
      <c r="H22290" s="109"/>
      <c r="I22290" s="175"/>
    </row>
    <row r="22291" spans="1:9" x14ac:dyDescent="0.25">
      <c r="A22291" s="108"/>
      <c r="B22291" s="173"/>
      <c r="C22291" s="109"/>
      <c r="D22291" s="109"/>
      <c r="E22291" s="94"/>
      <c r="F22291" s="174"/>
      <c r="G22291" s="173"/>
      <c r="H22291" s="109"/>
      <c r="I22291" s="175"/>
    </row>
    <row r="22292" spans="1:9" x14ac:dyDescent="0.25">
      <c r="A22292" s="108"/>
      <c r="B22292" s="173"/>
      <c r="C22292" s="109"/>
      <c r="D22292" s="109"/>
      <c r="E22292" s="94"/>
      <c r="F22292" s="174"/>
      <c r="G22292" s="173"/>
      <c r="H22292" s="109"/>
      <c r="I22292" s="175"/>
    </row>
    <row r="22293" spans="1:9" x14ac:dyDescent="0.25">
      <c r="A22293" s="108"/>
      <c r="B22293" s="173"/>
      <c r="C22293" s="109"/>
      <c r="D22293" s="109"/>
      <c r="E22293" s="94"/>
      <c r="F22293" s="174"/>
      <c r="G22293" s="173"/>
      <c r="H22293" s="109"/>
      <c r="I22293" s="175"/>
    </row>
    <row r="22294" spans="1:9" x14ac:dyDescent="0.25">
      <c r="A22294" s="108"/>
      <c r="B22294" s="173"/>
      <c r="C22294" s="109"/>
      <c r="D22294" s="109"/>
      <c r="E22294" s="94"/>
      <c r="F22294" s="174"/>
      <c r="G22294" s="173"/>
      <c r="H22294" s="109"/>
      <c r="I22294" s="175"/>
    </row>
    <row r="22295" spans="1:9" x14ac:dyDescent="0.25">
      <c r="A22295" s="108"/>
      <c r="B22295" s="173"/>
      <c r="C22295" s="109"/>
      <c r="D22295" s="109"/>
      <c r="E22295" s="94"/>
      <c r="F22295" s="174"/>
      <c r="G22295" s="173"/>
      <c r="H22295" s="109"/>
      <c r="I22295" s="175"/>
    </row>
    <row r="22296" spans="1:9" x14ac:dyDescent="0.25">
      <c r="A22296" s="108"/>
      <c r="B22296" s="173"/>
      <c r="C22296" s="109"/>
      <c r="D22296" s="109"/>
      <c r="E22296" s="94"/>
      <c r="F22296" s="174"/>
      <c r="G22296" s="173"/>
      <c r="H22296" s="109"/>
      <c r="I22296" s="175"/>
    </row>
    <row r="22297" spans="1:9" x14ac:dyDescent="0.25">
      <c r="A22297" s="108"/>
      <c r="B22297" s="173"/>
      <c r="C22297" s="109"/>
      <c r="D22297" s="109"/>
      <c r="E22297" s="94"/>
      <c r="F22297" s="174"/>
      <c r="G22297" s="173"/>
      <c r="H22297" s="109"/>
      <c r="I22297" s="175"/>
    </row>
    <row r="22298" spans="1:9" x14ac:dyDescent="0.25">
      <c r="A22298" s="108"/>
      <c r="B22298" s="173"/>
      <c r="C22298" s="109"/>
      <c r="D22298" s="109"/>
      <c r="E22298" s="94"/>
      <c r="F22298" s="174"/>
      <c r="G22298" s="173"/>
      <c r="H22298" s="109"/>
      <c r="I22298" s="175"/>
    </row>
    <row r="22299" spans="1:9" x14ac:dyDescent="0.25">
      <c r="A22299" s="108"/>
      <c r="B22299" s="173"/>
      <c r="C22299" s="109"/>
      <c r="D22299" s="109"/>
      <c r="E22299" s="94"/>
      <c r="F22299" s="174"/>
      <c r="G22299" s="173"/>
      <c r="H22299" s="109"/>
      <c r="I22299" s="175"/>
    </row>
    <row r="22300" spans="1:9" x14ac:dyDescent="0.25">
      <c r="A22300" s="108"/>
      <c r="B22300" s="173"/>
      <c r="C22300" s="109"/>
      <c r="D22300" s="109"/>
      <c r="E22300" s="94"/>
      <c r="F22300" s="174"/>
      <c r="G22300" s="173"/>
      <c r="H22300" s="109"/>
      <c r="I22300" s="175"/>
    </row>
    <row r="22301" spans="1:9" x14ac:dyDescent="0.25">
      <c r="A22301" s="108"/>
      <c r="B22301" s="173"/>
      <c r="C22301" s="109"/>
      <c r="D22301" s="109"/>
      <c r="E22301" s="94"/>
      <c r="F22301" s="174"/>
      <c r="G22301" s="173"/>
      <c r="H22301" s="109"/>
      <c r="I22301" s="175"/>
    </row>
    <row r="22302" spans="1:9" x14ac:dyDescent="0.25">
      <c r="A22302" s="108"/>
      <c r="B22302" s="173"/>
      <c r="C22302" s="109"/>
      <c r="D22302" s="109"/>
      <c r="E22302" s="94"/>
      <c r="F22302" s="174"/>
      <c r="G22302" s="173"/>
      <c r="H22302" s="109"/>
      <c r="I22302" s="175"/>
    </row>
    <row r="22303" spans="1:9" x14ac:dyDescent="0.25">
      <c r="A22303" s="108"/>
      <c r="B22303" s="173"/>
      <c r="C22303" s="109"/>
      <c r="D22303" s="109"/>
      <c r="E22303" s="94"/>
      <c r="F22303" s="174"/>
      <c r="G22303" s="173"/>
      <c r="H22303" s="109"/>
      <c r="I22303" s="175"/>
    </row>
    <row r="22304" spans="1:9" x14ac:dyDescent="0.25">
      <c r="A22304" s="108"/>
      <c r="B22304" s="173"/>
      <c r="C22304" s="109"/>
      <c r="D22304" s="109"/>
      <c r="E22304" s="94"/>
      <c r="F22304" s="174"/>
      <c r="G22304" s="173"/>
      <c r="H22304" s="109"/>
      <c r="I22304" s="175"/>
    </row>
    <row r="22305" spans="1:9" x14ac:dyDescent="0.25">
      <c r="A22305" s="108"/>
      <c r="B22305" s="173"/>
      <c r="C22305" s="109"/>
      <c r="D22305" s="109"/>
      <c r="E22305" s="94"/>
      <c r="F22305" s="174"/>
      <c r="G22305" s="173"/>
      <c r="H22305" s="109"/>
      <c r="I22305" s="175"/>
    </row>
    <row r="22306" spans="1:9" x14ac:dyDescent="0.25">
      <c r="A22306" s="108"/>
      <c r="B22306" s="173"/>
      <c r="C22306" s="109"/>
      <c r="D22306" s="109"/>
      <c r="E22306" s="94"/>
      <c r="F22306" s="174"/>
      <c r="G22306" s="173"/>
      <c r="H22306" s="109"/>
      <c r="I22306" s="175"/>
    </row>
    <row r="22307" spans="1:9" x14ac:dyDescent="0.25">
      <c r="A22307" s="108"/>
      <c r="B22307" s="173"/>
      <c r="C22307" s="109"/>
      <c r="D22307" s="109"/>
      <c r="E22307" s="94"/>
      <c r="F22307" s="174"/>
      <c r="G22307" s="173"/>
      <c r="H22307" s="109"/>
      <c r="I22307" s="175"/>
    </row>
    <row r="22308" spans="1:9" x14ac:dyDescent="0.25">
      <c r="A22308" s="108"/>
      <c r="B22308" s="173"/>
      <c r="C22308" s="109"/>
      <c r="D22308" s="109"/>
      <c r="E22308" s="94"/>
      <c r="F22308" s="174"/>
      <c r="G22308" s="173"/>
      <c r="H22308" s="109"/>
      <c r="I22308" s="175"/>
    </row>
    <row r="22309" spans="1:9" x14ac:dyDescent="0.25">
      <c r="A22309" s="108"/>
      <c r="B22309" s="173"/>
      <c r="C22309" s="109"/>
      <c r="D22309" s="109"/>
      <c r="E22309" s="94"/>
      <c r="F22309" s="174"/>
      <c r="G22309" s="173"/>
      <c r="H22309" s="109"/>
      <c r="I22309" s="175"/>
    </row>
    <row r="22310" spans="1:9" x14ac:dyDescent="0.25">
      <c r="A22310" s="108"/>
      <c r="B22310" s="173"/>
      <c r="C22310" s="109"/>
      <c r="D22310" s="109"/>
      <c r="E22310" s="94"/>
      <c r="F22310" s="174"/>
      <c r="G22310" s="173"/>
      <c r="H22310" s="109"/>
      <c r="I22310" s="175"/>
    </row>
    <row r="22311" spans="1:9" x14ac:dyDescent="0.25">
      <c r="A22311" s="108"/>
      <c r="B22311" s="173"/>
      <c r="C22311" s="109"/>
      <c r="D22311" s="109"/>
      <c r="E22311" s="94"/>
      <c r="F22311" s="174"/>
      <c r="G22311" s="173"/>
      <c r="H22311" s="109"/>
      <c r="I22311" s="175"/>
    </row>
    <row r="22312" spans="1:9" x14ac:dyDescent="0.25">
      <c r="A22312" s="108"/>
      <c r="B22312" s="173"/>
      <c r="C22312" s="109"/>
      <c r="D22312" s="109"/>
      <c r="E22312" s="94"/>
      <c r="F22312" s="174"/>
      <c r="G22312" s="173"/>
      <c r="H22312" s="109"/>
      <c r="I22312" s="175"/>
    </row>
    <row r="22313" spans="1:9" x14ac:dyDescent="0.25">
      <c r="A22313" s="108"/>
      <c r="B22313" s="173"/>
      <c r="C22313" s="109"/>
      <c r="D22313" s="109"/>
      <c r="E22313" s="94"/>
      <c r="F22313" s="174"/>
      <c r="G22313" s="173"/>
      <c r="H22313" s="109"/>
      <c r="I22313" s="175"/>
    </row>
    <row r="22314" spans="1:9" x14ac:dyDescent="0.25">
      <c r="A22314" s="108"/>
      <c r="B22314" s="173"/>
      <c r="C22314" s="109"/>
      <c r="D22314" s="109"/>
      <c r="E22314" s="94"/>
      <c r="F22314" s="174"/>
      <c r="G22314" s="173"/>
      <c r="H22314" s="109"/>
      <c r="I22314" s="175"/>
    </row>
    <row r="22315" spans="1:9" x14ac:dyDescent="0.25">
      <c r="A22315" s="108"/>
      <c r="B22315" s="173"/>
      <c r="C22315" s="109"/>
      <c r="D22315" s="109"/>
      <c r="E22315" s="94"/>
      <c r="F22315" s="174"/>
      <c r="G22315" s="173"/>
      <c r="H22315" s="109"/>
      <c r="I22315" s="175"/>
    </row>
    <row r="22316" spans="1:9" x14ac:dyDescent="0.25">
      <c r="A22316" s="108"/>
      <c r="B22316" s="173"/>
      <c r="C22316" s="109"/>
      <c r="D22316" s="109"/>
      <c r="E22316" s="94"/>
      <c r="F22316" s="174"/>
      <c r="G22316" s="173"/>
      <c r="H22316" s="109"/>
      <c r="I22316" s="175"/>
    </row>
    <row r="22317" spans="1:9" x14ac:dyDescent="0.25">
      <c r="A22317" s="108"/>
      <c r="B22317" s="173"/>
      <c r="C22317" s="109"/>
      <c r="D22317" s="109"/>
      <c r="E22317" s="94"/>
      <c r="F22317" s="174"/>
      <c r="G22317" s="173"/>
      <c r="H22317" s="109"/>
      <c r="I22317" s="175"/>
    </row>
    <row r="22318" spans="1:9" x14ac:dyDescent="0.25">
      <c r="A22318" s="108"/>
      <c r="B22318" s="173"/>
      <c r="C22318" s="109"/>
      <c r="D22318" s="109"/>
      <c r="E22318" s="94"/>
      <c r="F22318" s="174"/>
      <c r="G22318" s="173"/>
      <c r="H22318" s="109"/>
      <c r="I22318" s="175"/>
    </row>
    <row r="22319" spans="1:9" x14ac:dyDescent="0.25">
      <c r="A22319" s="108"/>
      <c r="B22319" s="173"/>
      <c r="C22319" s="109"/>
      <c r="D22319" s="109"/>
      <c r="E22319" s="94"/>
      <c r="F22319" s="174"/>
      <c r="G22319" s="173"/>
      <c r="H22319" s="109"/>
      <c r="I22319" s="175"/>
    </row>
    <row r="22320" spans="1:9" x14ac:dyDescent="0.25">
      <c r="A22320" s="108"/>
      <c r="B22320" s="173"/>
      <c r="C22320" s="109"/>
      <c r="D22320" s="109"/>
      <c r="E22320" s="94"/>
      <c r="F22320" s="174"/>
      <c r="G22320" s="173"/>
      <c r="H22320" s="109"/>
      <c r="I22320" s="175"/>
    </row>
    <row r="22321" spans="1:9" x14ac:dyDescent="0.25">
      <c r="A22321" s="108"/>
      <c r="B22321" s="173"/>
      <c r="C22321" s="109"/>
      <c r="D22321" s="109"/>
      <c r="E22321" s="94"/>
      <c r="F22321" s="174"/>
      <c r="G22321" s="173"/>
      <c r="H22321" s="109"/>
      <c r="I22321" s="175"/>
    </row>
    <row r="22322" spans="1:9" x14ac:dyDescent="0.25">
      <c r="A22322" s="108"/>
      <c r="B22322" s="173"/>
      <c r="C22322" s="109"/>
      <c r="D22322" s="109"/>
      <c r="E22322" s="94"/>
      <c r="F22322" s="174"/>
      <c r="G22322" s="173"/>
      <c r="H22322" s="109"/>
      <c r="I22322" s="175"/>
    </row>
    <row r="22323" spans="1:9" x14ac:dyDescent="0.25">
      <c r="A22323" s="108"/>
      <c r="B22323" s="173"/>
      <c r="C22323" s="109"/>
      <c r="D22323" s="109"/>
      <c r="E22323" s="94"/>
      <c r="F22323" s="174"/>
      <c r="G22323" s="173"/>
      <c r="H22323" s="109"/>
      <c r="I22323" s="175"/>
    </row>
    <row r="22324" spans="1:9" x14ac:dyDescent="0.25">
      <c r="A22324" s="108"/>
      <c r="B22324" s="173"/>
      <c r="C22324" s="109"/>
      <c r="D22324" s="109"/>
      <c r="E22324" s="94"/>
      <c r="F22324" s="174"/>
      <c r="G22324" s="173"/>
      <c r="H22324" s="109"/>
      <c r="I22324" s="175"/>
    </row>
    <row r="22325" spans="1:9" x14ac:dyDescent="0.25">
      <c r="A22325" s="108"/>
      <c r="B22325" s="173"/>
      <c r="C22325" s="109"/>
      <c r="D22325" s="109"/>
      <c r="E22325" s="94"/>
      <c r="F22325" s="174"/>
      <c r="G22325" s="173"/>
      <c r="H22325" s="109"/>
      <c r="I22325" s="175"/>
    </row>
    <row r="22326" spans="1:9" x14ac:dyDescent="0.25">
      <c r="A22326" s="108"/>
      <c r="B22326" s="173"/>
      <c r="C22326" s="109"/>
      <c r="D22326" s="109"/>
      <c r="E22326" s="94"/>
      <c r="F22326" s="174"/>
      <c r="G22326" s="173"/>
      <c r="H22326" s="109"/>
      <c r="I22326" s="175"/>
    </row>
    <row r="22327" spans="1:9" x14ac:dyDescent="0.25">
      <c r="A22327" s="108"/>
      <c r="B22327" s="173"/>
      <c r="C22327" s="109"/>
      <c r="D22327" s="109"/>
      <c r="E22327" s="94"/>
      <c r="F22327" s="174"/>
      <c r="G22327" s="173"/>
      <c r="H22327" s="109"/>
      <c r="I22327" s="175"/>
    </row>
    <row r="22328" spans="1:9" x14ac:dyDescent="0.25">
      <c r="A22328" s="108"/>
      <c r="B22328" s="173"/>
      <c r="C22328" s="109"/>
      <c r="D22328" s="109"/>
      <c r="E22328" s="94"/>
      <c r="F22328" s="174"/>
      <c r="G22328" s="173"/>
      <c r="H22328" s="109"/>
      <c r="I22328" s="175"/>
    </row>
    <row r="22329" spans="1:9" x14ac:dyDescent="0.25">
      <c r="A22329" s="108"/>
      <c r="B22329" s="173"/>
      <c r="C22329" s="109"/>
      <c r="D22329" s="109"/>
      <c r="E22329" s="94"/>
      <c r="F22329" s="174"/>
      <c r="G22329" s="173"/>
      <c r="H22329" s="109"/>
      <c r="I22329" s="175"/>
    </row>
    <row r="22330" spans="1:9" x14ac:dyDescent="0.25">
      <c r="A22330" s="108"/>
      <c r="B22330" s="173"/>
      <c r="C22330" s="109"/>
      <c r="D22330" s="109"/>
      <c r="E22330" s="94"/>
      <c r="F22330" s="174"/>
      <c r="G22330" s="173"/>
      <c r="H22330" s="109"/>
      <c r="I22330" s="175"/>
    </row>
    <row r="22331" spans="1:9" x14ac:dyDescent="0.25">
      <c r="A22331" s="108"/>
      <c r="B22331" s="173"/>
      <c r="C22331" s="109"/>
      <c r="D22331" s="109"/>
      <c r="E22331" s="94"/>
      <c r="F22331" s="174"/>
      <c r="G22331" s="173"/>
      <c r="H22331" s="109"/>
      <c r="I22331" s="175"/>
    </row>
    <row r="22332" spans="1:9" x14ac:dyDescent="0.25">
      <c r="A22332" s="108"/>
      <c r="B22332" s="173"/>
      <c r="C22332" s="109"/>
      <c r="D22332" s="109"/>
      <c r="E22332" s="94"/>
      <c r="F22332" s="174"/>
      <c r="G22332" s="173"/>
      <c r="H22332" s="109"/>
      <c r="I22332" s="175"/>
    </row>
    <row r="22333" spans="1:9" x14ac:dyDescent="0.25">
      <c r="A22333" s="108"/>
      <c r="B22333" s="173"/>
      <c r="C22333" s="109"/>
      <c r="D22333" s="109"/>
      <c r="E22333" s="94"/>
      <c r="F22333" s="174"/>
      <c r="G22333" s="173"/>
      <c r="H22333" s="109"/>
      <c r="I22333" s="175"/>
    </row>
    <row r="22334" spans="1:9" x14ac:dyDescent="0.25">
      <c r="A22334" s="108"/>
      <c r="B22334" s="173"/>
      <c r="C22334" s="109"/>
      <c r="D22334" s="109"/>
      <c r="E22334" s="94"/>
      <c r="F22334" s="174"/>
      <c r="G22334" s="173"/>
      <c r="H22334" s="109"/>
      <c r="I22334" s="175"/>
    </row>
    <row r="22335" spans="1:9" x14ac:dyDescent="0.25">
      <c r="A22335" s="108"/>
      <c r="B22335" s="173"/>
      <c r="C22335" s="109"/>
      <c r="D22335" s="109"/>
      <c r="E22335" s="94"/>
      <c r="F22335" s="174"/>
      <c r="G22335" s="173"/>
      <c r="H22335" s="109"/>
      <c r="I22335" s="175"/>
    </row>
    <row r="22336" spans="1:9" x14ac:dyDescent="0.25">
      <c r="A22336" s="108"/>
      <c r="B22336" s="173"/>
      <c r="C22336" s="109"/>
      <c r="D22336" s="109"/>
      <c r="E22336" s="94"/>
      <c r="F22336" s="174"/>
      <c r="G22336" s="173"/>
      <c r="H22336" s="109"/>
      <c r="I22336" s="175"/>
    </row>
    <row r="22337" spans="1:9" x14ac:dyDescent="0.25">
      <c r="A22337" s="108"/>
      <c r="B22337" s="173"/>
      <c r="C22337" s="109"/>
      <c r="D22337" s="109"/>
      <c r="E22337" s="94"/>
      <c r="F22337" s="174"/>
      <c r="G22337" s="173"/>
      <c r="H22337" s="109"/>
      <c r="I22337" s="175"/>
    </row>
    <row r="22338" spans="1:9" x14ac:dyDescent="0.25">
      <c r="A22338" s="108"/>
      <c r="B22338" s="173"/>
      <c r="C22338" s="109"/>
      <c r="D22338" s="109"/>
      <c r="E22338" s="94"/>
      <c r="F22338" s="174"/>
      <c r="G22338" s="173"/>
      <c r="H22338" s="109"/>
      <c r="I22338" s="175"/>
    </row>
    <row r="22339" spans="1:9" x14ac:dyDescent="0.25">
      <c r="A22339" s="108"/>
      <c r="B22339" s="173"/>
      <c r="C22339" s="109"/>
      <c r="D22339" s="109"/>
      <c r="E22339" s="94"/>
      <c r="F22339" s="174"/>
      <c r="G22339" s="173"/>
      <c r="H22339" s="109"/>
      <c r="I22339" s="175"/>
    </row>
    <row r="22340" spans="1:9" x14ac:dyDescent="0.25">
      <c r="A22340" s="108"/>
      <c r="B22340" s="173"/>
      <c r="C22340" s="109"/>
      <c r="D22340" s="109"/>
      <c r="E22340" s="94"/>
      <c r="F22340" s="174"/>
      <c r="G22340" s="173"/>
      <c r="H22340" s="109"/>
      <c r="I22340" s="175"/>
    </row>
    <row r="22341" spans="1:9" x14ac:dyDescent="0.25">
      <c r="A22341" s="108"/>
      <c r="B22341" s="173"/>
      <c r="C22341" s="109"/>
      <c r="D22341" s="109"/>
      <c r="E22341" s="94"/>
      <c r="F22341" s="174"/>
      <c r="G22341" s="173"/>
      <c r="H22341" s="109"/>
      <c r="I22341" s="175"/>
    </row>
    <row r="22342" spans="1:9" x14ac:dyDescent="0.25">
      <c r="A22342" s="108"/>
      <c r="B22342" s="173"/>
      <c r="C22342" s="109"/>
      <c r="D22342" s="109"/>
      <c r="E22342" s="94"/>
      <c r="F22342" s="174"/>
      <c r="G22342" s="173"/>
      <c r="H22342" s="109"/>
      <c r="I22342" s="175"/>
    </row>
    <row r="22343" spans="1:9" x14ac:dyDescent="0.25">
      <c r="A22343" s="108"/>
      <c r="B22343" s="173"/>
      <c r="C22343" s="109"/>
      <c r="D22343" s="109"/>
      <c r="E22343" s="94"/>
      <c r="F22343" s="174"/>
      <c r="G22343" s="173"/>
      <c r="H22343" s="109"/>
      <c r="I22343" s="175"/>
    </row>
    <row r="22344" spans="1:9" x14ac:dyDescent="0.25">
      <c r="A22344" s="108"/>
      <c r="B22344" s="173"/>
      <c r="C22344" s="109"/>
      <c r="D22344" s="109"/>
      <c r="E22344" s="94"/>
      <c r="F22344" s="174"/>
      <c r="G22344" s="173"/>
      <c r="H22344" s="109"/>
      <c r="I22344" s="175"/>
    </row>
    <row r="22345" spans="1:9" x14ac:dyDescent="0.25">
      <c r="A22345" s="108"/>
      <c r="B22345" s="173"/>
      <c r="C22345" s="109"/>
      <c r="D22345" s="109"/>
      <c r="E22345" s="94"/>
      <c r="F22345" s="174"/>
      <c r="G22345" s="173"/>
      <c r="H22345" s="109"/>
      <c r="I22345" s="175"/>
    </row>
    <row r="22346" spans="1:9" x14ac:dyDescent="0.25">
      <c r="A22346" s="108"/>
      <c r="B22346" s="173"/>
      <c r="C22346" s="109"/>
      <c r="D22346" s="109"/>
      <c r="E22346" s="94"/>
      <c r="F22346" s="174"/>
      <c r="G22346" s="173"/>
      <c r="H22346" s="109"/>
      <c r="I22346" s="175"/>
    </row>
    <row r="22347" spans="1:9" x14ac:dyDescent="0.25">
      <c r="A22347" s="108"/>
      <c r="B22347" s="173"/>
      <c r="C22347" s="109"/>
      <c r="D22347" s="109"/>
      <c r="E22347" s="94"/>
      <c r="F22347" s="174"/>
      <c r="G22347" s="173"/>
      <c r="H22347" s="109"/>
      <c r="I22347" s="175"/>
    </row>
    <row r="22348" spans="1:9" x14ac:dyDescent="0.25">
      <c r="A22348" s="108"/>
      <c r="B22348" s="173"/>
      <c r="C22348" s="109"/>
      <c r="D22348" s="109"/>
      <c r="E22348" s="94"/>
      <c r="F22348" s="174"/>
      <c r="G22348" s="173"/>
      <c r="H22348" s="109"/>
      <c r="I22348" s="175"/>
    </row>
    <row r="22349" spans="1:9" x14ac:dyDescent="0.25">
      <c r="A22349" s="108"/>
      <c r="B22349" s="173"/>
      <c r="C22349" s="109"/>
      <c r="D22349" s="109"/>
      <c r="E22349" s="94"/>
      <c r="F22349" s="174"/>
      <c r="G22349" s="173"/>
      <c r="H22349" s="109"/>
      <c r="I22349" s="175"/>
    </row>
    <row r="22350" spans="1:9" x14ac:dyDescent="0.25">
      <c r="A22350" s="108"/>
      <c r="B22350" s="173"/>
      <c r="C22350" s="109"/>
      <c r="D22350" s="109"/>
      <c r="E22350" s="94"/>
      <c r="F22350" s="174"/>
      <c r="G22350" s="173"/>
      <c r="H22350" s="109"/>
      <c r="I22350" s="175"/>
    </row>
    <row r="22351" spans="1:9" x14ac:dyDescent="0.25">
      <c r="A22351" s="108"/>
      <c r="B22351" s="173"/>
      <c r="C22351" s="109"/>
      <c r="D22351" s="109"/>
      <c r="E22351" s="94"/>
      <c r="F22351" s="174"/>
      <c r="G22351" s="173"/>
      <c r="H22351" s="109"/>
      <c r="I22351" s="175"/>
    </row>
    <row r="22352" spans="1:9" x14ac:dyDescent="0.25">
      <c r="A22352" s="108"/>
      <c r="B22352" s="173"/>
      <c r="C22352" s="109"/>
      <c r="D22352" s="109"/>
      <c r="E22352" s="94"/>
      <c r="F22352" s="174"/>
      <c r="G22352" s="173"/>
      <c r="H22352" s="109"/>
      <c r="I22352" s="175"/>
    </row>
    <row r="22353" spans="1:9" x14ac:dyDescent="0.25">
      <c r="A22353" s="108"/>
      <c r="B22353" s="173"/>
      <c r="C22353" s="109"/>
      <c r="D22353" s="109"/>
      <c r="E22353" s="94"/>
      <c r="F22353" s="174"/>
      <c r="G22353" s="173"/>
      <c r="H22353" s="109"/>
      <c r="I22353" s="175"/>
    </row>
    <row r="22354" spans="1:9" x14ac:dyDescent="0.25">
      <c r="A22354" s="108"/>
      <c r="B22354" s="173"/>
      <c r="C22354" s="109"/>
      <c r="D22354" s="109"/>
      <c r="E22354" s="94"/>
      <c r="F22354" s="174"/>
      <c r="G22354" s="173"/>
      <c r="H22354" s="109"/>
      <c r="I22354" s="175"/>
    </row>
    <row r="22355" spans="1:9" x14ac:dyDescent="0.25">
      <c r="A22355" s="108"/>
      <c r="B22355" s="173"/>
      <c r="C22355" s="109"/>
      <c r="D22355" s="109"/>
      <c r="E22355" s="94"/>
      <c r="F22355" s="174"/>
      <c r="G22355" s="173"/>
      <c r="H22355" s="109"/>
      <c r="I22355" s="175"/>
    </row>
    <row r="22356" spans="1:9" x14ac:dyDescent="0.25">
      <c r="A22356" s="108"/>
      <c r="B22356" s="173"/>
      <c r="C22356" s="109"/>
      <c r="D22356" s="109"/>
      <c r="E22356" s="94"/>
      <c r="F22356" s="174"/>
      <c r="G22356" s="173"/>
      <c r="H22356" s="109"/>
      <c r="I22356" s="175"/>
    </row>
    <row r="22357" spans="1:9" x14ac:dyDescent="0.25">
      <c r="A22357" s="108"/>
      <c r="B22357" s="173"/>
      <c r="C22357" s="109"/>
      <c r="D22357" s="109"/>
      <c r="E22357" s="94"/>
      <c r="F22357" s="174"/>
      <c r="G22357" s="173"/>
      <c r="H22357" s="109"/>
      <c r="I22357" s="175"/>
    </row>
    <row r="22358" spans="1:9" x14ac:dyDescent="0.25">
      <c r="A22358" s="108"/>
      <c r="B22358" s="173"/>
      <c r="C22358" s="109"/>
      <c r="D22358" s="109"/>
      <c r="E22358" s="94"/>
      <c r="F22358" s="174"/>
      <c r="G22358" s="173"/>
      <c r="H22358" s="109"/>
      <c r="I22358" s="175"/>
    </row>
    <row r="22359" spans="1:9" x14ac:dyDescent="0.25">
      <c r="A22359" s="108"/>
      <c r="B22359" s="173"/>
      <c r="C22359" s="109"/>
      <c r="D22359" s="109"/>
      <c r="E22359" s="94"/>
      <c r="F22359" s="174"/>
      <c r="G22359" s="173"/>
      <c r="H22359" s="109"/>
      <c r="I22359" s="175"/>
    </row>
    <row r="22360" spans="1:9" x14ac:dyDescent="0.25">
      <c r="A22360" s="108"/>
      <c r="B22360" s="173"/>
      <c r="C22360" s="109"/>
      <c r="D22360" s="109"/>
      <c r="E22360" s="94"/>
      <c r="F22360" s="174"/>
      <c r="G22360" s="173"/>
      <c r="H22360" s="109"/>
      <c r="I22360" s="175"/>
    </row>
    <row r="22361" spans="1:9" x14ac:dyDescent="0.25">
      <c r="A22361" s="108"/>
      <c r="B22361" s="173"/>
      <c r="C22361" s="109"/>
      <c r="D22361" s="109"/>
      <c r="E22361" s="94"/>
      <c r="F22361" s="174"/>
      <c r="G22361" s="173"/>
      <c r="H22361" s="109"/>
      <c r="I22361" s="175"/>
    </row>
    <row r="22362" spans="1:9" x14ac:dyDescent="0.25">
      <c r="A22362" s="108"/>
      <c r="B22362" s="173"/>
      <c r="C22362" s="109"/>
      <c r="D22362" s="109"/>
      <c r="E22362" s="94"/>
      <c r="F22362" s="174"/>
      <c r="G22362" s="173"/>
      <c r="H22362" s="109"/>
      <c r="I22362" s="175"/>
    </row>
    <row r="22363" spans="1:9" x14ac:dyDescent="0.25">
      <c r="A22363" s="108"/>
      <c r="B22363" s="173"/>
      <c r="C22363" s="109"/>
      <c r="D22363" s="109"/>
      <c r="E22363" s="94"/>
      <c r="F22363" s="174"/>
      <c r="G22363" s="173"/>
      <c r="H22363" s="109"/>
      <c r="I22363" s="175"/>
    </row>
    <row r="22364" spans="1:9" x14ac:dyDescent="0.25">
      <c r="A22364" s="108"/>
      <c r="B22364" s="173"/>
      <c r="C22364" s="109"/>
      <c r="D22364" s="109"/>
      <c r="E22364" s="94"/>
      <c r="F22364" s="174"/>
      <c r="G22364" s="173"/>
      <c r="H22364" s="109"/>
      <c r="I22364" s="175"/>
    </row>
    <row r="22365" spans="1:9" x14ac:dyDescent="0.25">
      <c r="A22365" s="108"/>
      <c r="B22365" s="173"/>
      <c r="C22365" s="109"/>
      <c r="D22365" s="109"/>
      <c r="E22365" s="94"/>
      <c r="F22365" s="174"/>
      <c r="G22365" s="173"/>
      <c r="H22365" s="109"/>
      <c r="I22365" s="175"/>
    </row>
    <row r="22366" spans="1:9" x14ac:dyDescent="0.25">
      <c r="A22366" s="108"/>
      <c r="B22366" s="173"/>
      <c r="C22366" s="109"/>
      <c r="D22366" s="109"/>
      <c r="E22366" s="94"/>
      <c r="F22366" s="174"/>
      <c r="G22366" s="173"/>
      <c r="H22366" s="109"/>
      <c r="I22366" s="175"/>
    </row>
    <row r="22367" spans="1:9" x14ac:dyDescent="0.25">
      <c r="A22367" s="108"/>
      <c r="B22367" s="173"/>
      <c r="C22367" s="109"/>
      <c r="D22367" s="109"/>
      <c r="E22367" s="94"/>
      <c r="F22367" s="174"/>
      <c r="G22367" s="173"/>
      <c r="H22367" s="109"/>
      <c r="I22367" s="175"/>
    </row>
    <row r="22368" spans="1:9" x14ac:dyDescent="0.25">
      <c r="A22368" s="108"/>
      <c r="B22368" s="173"/>
      <c r="C22368" s="109"/>
      <c r="D22368" s="109"/>
      <c r="E22368" s="94"/>
      <c r="F22368" s="174"/>
      <c r="G22368" s="173"/>
      <c r="H22368" s="109"/>
      <c r="I22368" s="175"/>
    </row>
    <row r="22369" spans="1:9" x14ac:dyDescent="0.25">
      <c r="A22369" s="108"/>
      <c r="B22369" s="173"/>
      <c r="C22369" s="109"/>
      <c r="D22369" s="109"/>
      <c r="E22369" s="94"/>
      <c r="F22369" s="174"/>
      <c r="G22369" s="173"/>
      <c r="H22369" s="109"/>
      <c r="I22369" s="175"/>
    </row>
    <row r="22370" spans="1:9" x14ac:dyDescent="0.25">
      <c r="A22370" s="108"/>
      <c r="B22370" s="173"/>
      <c r="C22370" s="109"/>
      <c r="D22370" s="109"/>
      <c r="E22370" s="94"/>
      <c r="F22370" s="174"/>
      <c r="G22370" s="173"/>
      <c r="H22370" s="109"/>
      <c r="I22370" s="175"/>
    </row>
    <row r="22371" spans="1:9" x14ac:dyDescent="0.25">
      <c r="A22371" s="108"/>
      <c r="B22371" s="173"/>
      <c r="C22371" s="109"/>
      <c r="D22371" s="109"/>
      <c r="E22371" s="94"/>
      <c r="F22371" s="174"/>
      <c r="G22371" s="173"/>
      <c r="H22371" s="109"/>
      <c r="I22371" s="175"/>
    </row>
    <row r="22372" spans="1:9" x14ac:dyDescent="0.25">
      <c r="A22372" s="108"/>
      <c r="B22372" s="173"/>
      <c r="C22372" s="109"/>
      <c r="D22372" s="109"/>
      <c r="E22372" s="94"/>
      <c r="F22372" s="174"/>
      <c r="G22372" s="173"/>
      <c r="H22372" s="109"/>
      <c r="I22372" s="175"/>
    </row>
    <row r="22373" spans="1:9" x14ac:dyDescent="0.25">
      <c r="A22373" s="108"/>
      <c r="B22373" s="173"/>
      <c r="C22373" s="109"/>
      <c r="D22373" s="109"/>
      <c r="E22373" s="94"/>
      <c r="F22373" s="174"/>
      <c r="G22373" s="173"/>
      <c r="H22373" s="109"/>
      <c r="I22373" s="175"/>
    </row>
    <row r="22374" spans="1:9" x14ac:dyDescent="0.25">
      <c r="A22374" s="108"/>
      <c r="B22374" s="173"/>
      <c r="C22374" s="109"/>
      <c r="D22374" s="109"/>
      <c r="E22374" s="94"/>
      <c r="F22374" s="174"/>
      <c r="G22374" s="173"/>
      <c r="H22374" s="109"/>
      <c r="I22374" s="175"/>
    </row>
    <row r="22375" spans="1:9" x14ac:dyDescent="0.25">
      <c r="A22375" s="108"/>
      <c r="B22375" s="173"/>
      <c r="C22375" s="109"/>
      <c r="D22375" s="109"/>
      <c r="E22375" s="94"/>
      <c r="F22375" s="174"/>
      <c r="G22375" s="173"/>
      <c r="H22375" s="109"/>
      <c r="I22375" s="175"/>
    </row>
    <row r="22376" spans="1:9" x14ac:dyDescent="0.25">
      <c r="A22376" s="108"/>
      <c r="B22376" s="173"/>
      <c r="C22376" s="109"/>
      <c r="D22376" s="109"/>
      <c r="E22376" s="94"/>
      <c r="F22376" s="174"/>
      <c r="G22376" s="173"/>
      <c r="H22376" s="109"/>
      <c r="I22376" s="175"/>
    </row>
    <row r="22377" spans="1:9" x14ac:dyDescent="0.25">
      <c r="A22377" s="108"/>
      <c r="B22377" s="173"/>
      <c r="C22377" s="109"/>
      <c r="D22377" s="109"/>
      <c r="E22377" s="94"/>
      <c r="F22377" s="174"/>
      <c r="G22377" s="173"/>
      <c r="H22377" s="109"/>
      <c r="I22377" s="175"/>
    </row>
    <row r="22378" spans="1:9" x14ac:dyDescent="0.25">
      <c r="A22378" s="108"/>
      <c r="B22378" s="173"/>
      <c r="C22378" s="109"/>
      <c r="D22378" s="109"/>
      <c r="E22378" s="94"/>
      <c r="F22378" s="174"/>
      <c r="G22378" s="173"/>
      <c r="H22378" s="109"/>
      <c r="I22378" s="175"/>
    </row>
    <row r="22379" spans="1:9" x14ac:dyDescent="0.25">
      <c r="A22379" s="108"/>
      <c r="B22379" s="173"/>
      <c r="C22379" s="109"/>
      <c r="D22379" s="109"/>
      <c r="E22379" s="94"/>
      <c r="F22379" s="174"/>
      <c r="G22379" s="173"/>
      <c r="H22379" s="109"/>
      <c r="I22379" s="175"/>
    </row>
    <row r="22380" spans="1:9" x14ac:dyDescent="0.25">
      <c r="A22380" s="108"/>
      <c r="B22380" s="173"/>
      <c r="C22380" s="109"/>
      <c r="D22380" s="109"/>
      <c r="E22380" s="94"/>
      <c r="F22380" s="174"/>
      <c r="G22380" s="173"/>
      <c r="H22380" s="109"/>
      <c r="I22380" s="175"/>
    </row>
    <row r="22381" spans="1:9" x14ac:dyDescent="0.25">
      <c r="A22381" s="108"/>
      <c r="B22381" s="173"/>
      <c r="C22381" s="109"/>
      <c r="D22381" s="109"/>
      <c r="E22381" s="94"/>
      <c r="F22381" s="174"/>
      <c r="G22381" s="173"/>
      <c r="H22381" s="109"/>
      <c r="I22381" s="175"/>
    </row>
    <row r="22382" spans="1:9" x14ac:dyDescent="0.25">
      <c r="A22382" s="108"/>
      <c r="B22382" s="173"/>
      <c r="C22382" s="109"/>
      <c r="D22382" s="109"/>
      <c r="E22382" s="94"/>
      <c r="F22382" s="174"/>
      <c r="G22382" s="173"/>
      <c r="H22382" s="109"/>
      <c r="I22382" s="175"/>
    </row>
    <row r="22383" spans="1:9" x14ac:dyDescent="0.25">
      <c r="A22383" s="108"/>
      <c r="B22383" s="173"/>
      <c r="C22383" s="109"/>
      <c r="D22383" s="109"/>
      <c r="E22383" s="94"/>
      <c r="F22383" s="174"/>
      <c r="G22383" s="173"/>
      <c r="H22383" s="109"/>
      <c r="I22383" s="175"/>
    </row>
    <row r="22384" spans="1:9" x14ac:dyDescent="0.25">
      <c r="A22384" s="108"/>
      <c r="B22384" s="173"/>
      <c r="C22384" s="109"/>
      <c r="D22384" s="109"/>
      <c r="E22384" s="94"/>
      <c r="F22384" s="174"/>
      <c r="G22384" s="173"/>
      <c r="H22384" s="109"/>
      <c r="I22384" s="175"/>
    </row>
    <row r="22385" spans="1:9" x14ac:dyDescent="0.25">
      <c r="A22385" s="108"/>
      <c r="B22385" s="173"/>
      <c r="C22385" s="109"/>
      <c r="D22385" s="109"/>
      <c r="E22385" s="94"/>
      <c r="F22385" s="174"/>
      <c r="G22385" s="173"/>
      <c r="H22385" s="109"/>
      <c r="I22385" s="175"/>
    </row>
    <row r="22386" spans="1:9" x14ac:dyDescent="0.25">
      <c r="A22386" s="108"/>
      <c r="B22386" s="173"/>
      <c r="C22386" s="109"/>
      <c r="D22386" s="109"/>
      <c r="E22386" s="94"/>
      <c r="F22386" s="174"/>
      <c r="G22386" s="173"/>
      <c r="H22386" s="109"/>
      <c r="I22386" s="175"/>
    </row>
    <row r="22387" spans="1:9" x14ac:dyDescent="0.25">
      <c r="A22387" s="108"/>
      <c r="B22387" s="173"/>
      <c r="C22387" s="109"/>
      <c r="D22387" s="109"/>
      <c r="E22387" s="94"/>
      <c r="F22387" s="174"/>
      <c r="G22387" s="173"/>
      <c r="H22387" s="109"/>
      <c r="I22387" s="175"/>
    </row>
    <row r="22388" spans="1:9" x14ac:dyDescent="0.25">
      <c r="A22388" s="108"/>
      <c r="B22388" s="173"/>
      <c r="C22388" s="109"/>
      <c r="D22388" s="109"/>
      <c r="E22388" s="94"/>
      <c r="F22388" s="174"/>
      <c r="G22388" s="173"/>
      <c r="H22388" s="109"/>
      <c r="I22388" s="175"/>
    </row>
    <row r="22389" spans="1:9" x14ac:dyDescent="0.25">
      <c r="A22389" s="108"/>
      <c r="B22389" s="173"/>
      <c r="C22389" s="109"/>
      <c r="D22389" s="109"/>
      <c r="E22389" s="94"/>
      <c r="F22389" s="174"/>
      <c r="G22389" s="173"/>
      <c r="H22389" s="109"/>
      <c r="I22389" s="175"/>
    </row>
    <row r="22390" spans="1:9" x14ac:dyDescent="0.25">
      <c r="A22390" s="108"/>
      <c r="B22390" s="173"/>
      <c r="C22390" s="109"/>
      <c r="D22390" s="109"/>
      <c r="E22390" s="94"/>
      <c r="F22390" s="174"/>
      <c r="G22390" s="173"/>
      <c r="H22390" s="109"/>
      <c r="I22390" s="175"/>
    </row>
    <row r="22391" spans="1:9" x14ac:dyDescent="0.25">
      <c r="A22391" s="108"/>
      <c r="B22391" s="173"/>
      <c r="C22391" s="109"/>
      <c r="D22391" s="109"/>
      <c r="E22391" s="94"/>
      <c r="F22391" s="174"/>
      <c r="G22391" s="173"/>
      <c r="H22391" s="109"/>
      <c r="I22391" s="175"/>
    </row>
    <row r="22392" spans="1:9" x14ac:dyDescent="0.25">
      <c r="A22392" s="108"/>
      <c r="B22392" s="173"/>
      <c r="C22392" s="109"/>
      <c r="D22392" s="109"/>
      <c r="E22392" s="94"/>
      <c r="F22392" s="174"/>
      <c r="G22392" s="173"/>
      <c r="H22392" s="109"/>
      <c r="I22392" s="175"/>
    </row>
    <row r="22393" spans="1:9" x14ac:dyDescent="0.25">
      <c r="A22393" s="108"/>
      <c r="B22393" s="173"/>
      <c r="C22393" s="109"/>
      <c r="D22393" s="109"/>
      <c r="E22393" s="94"/>
      <c r="F22393" s="174"/>
      <c r="G22393" s="173"/>
      <c r="H22393" s="109"/>
      <c r="I22393" s="175"/>
    </row>
    <row r="22394" spans="1:9" x14ac:dyDescent="0.25">
      <c r="A22394" s="108"/>
      <c r="B22394" s="173"/>
      <c r="C22394" s="109"/>
      <c r="D22394" s="109"/>
      <c r="E22394" s="94"/>
      <c r="F22394" s="174"/>
      <c r="G22394" s="173"/>
      <c r="H22394" s="109"/>
      <c r="I22394" s="175"/>
    </row>
    <row r="22395" spans="1:9" x14ac:dyDescent="0.25">
      <c r="A22395" s="108"/>
      <c r="B22395" s="173"/>
      <c r="C22395" s="109"/>
      <c r="D22395" s="109"/>
      <c r="E22395" s="94"/>
      <c r="F22395" s="174"/>
      <c r="G22395" s="173"/>
      <c r="H22395" s="109"/>
      <c r="I22395" s="175"/>
    </row>
    <row r="22396" spans="1:9" x14ac:dyDescent="0.25">
      <c r="A22396" s="108"/>
      <c r="B22396" s="173"/>
      <c r="C22396" s="109"/>
      <c r="D22396" s="109"/>
      <c r="E22396" s="94"/>
      <c r="F22396" s="174"/>
      <c r="G22396" s="173"/>
      <c r="H22396" s="109"/>
      <c r="I22396" s="175"/>
    </row>
    <row r="22397" spans="1:9" x14ac:dyDescent="0.25">
      <c r="A22397" s="108"/>
      <c r="B22397" s="173"/>
      <c r="C22397" s="109"/>
      <c r="D22397" s="109"/>
      <c r="E22397" s="94"/>
      <c r="F22397" s="174"/>
      <c r="G22397" s="173"/>
      <c r="H22397" s="109"/>
      <c r="I22397" s="175"/>
    </row>
    <row r="22398" spans="1:9" x14ac:dyDescent="0.25">
      <c r="A22398" s="108"/>
      <c r="B22398" s="173"/>
      <c r="C22398" s="109"/>
      <c r="D22398" s="109"/>
      <c r="E22398" s="94"/>
      <c r="F22398" s="174"/>
      <c r="G22398" s="173"/>
      <c r="H22398" s="109"/>
      <c r="I22398" s="175"/>
    </row>
    <row r="22399" spans="1:9" x14ac:dyDescent="0.25">
      <c r="A22399" s="108"/>
      <c r="B22399" s="173"/>
      <c r="C22399" s="109"/>
      <c r="D22399" s="109"/>
      <c r="E22399" s="94"/>
      <c r="F22399" s="174"/>
      <c r="G22399" s="173"/>
      <c r="H22399" s="109"/>
      <c r="I22399" s="175"/>
    </row>
    <row r="22400" spans="1:9" x14ac:dyDescent="0.25">
      <c r="A22400" s="108"/>
      <c r="B22400" s="173"/>
      <c r="C22400" s="109"/>
      <c r="D22400" s="109"/>
      <c r="E22400" s="94"/>
      <c r="F22400" s="174"/>
      <c r="G22400" s="173"/>
      <c r="H22400" s="109"/>
      <c r="I22400" s="175"/>
    </row>
    <row r="22401" spans="1:9" x14ac:dyDescent="0.25">
      <c r="A22401" s="108"/>
      <c r="B22401" s="173"/>
      <c r="C22401" s="109"/>
      <c r="D22401" s="109"/>
      <c r="E22401" s="94"/>
      <c r="F22401" s="174"/>
      <c r="G22401" s="173"/>
      <c r="H22401" s="109"/>
      <c r="I22401" s="175"/>
    </row>
    <row r="22402" spans="1:9" x14ac:dyDescent="0.25">
      <c r="A22402" s="108"/>
      <c r="B22402" s="173"/>
      <c r="C22402" s="109"/>
      <c r="D22402" s="109"/>
      <c r="E22402" s="94"/>
      <c r="F22402" s="174"/>
      <c r="G22402" s="173"/>
      <c r="H22402" s="109"/>
      <c r="I22402" s="175"/>
    </row>
    <row r="22403" spans="1:9" x14ac:dyDescent="0.25">
      <c r="A22403" s="108"/>
      <c r="B22403" s="173"/>
      <c r="C22403" s="109"/>
      <c r="D22403" s="109"/>
      <c r="E22403" s="94"/>
      <c r="F22403" s="174"/>
      <c r="G22403" s="173"/>
      <c r="H22403" s="109"/>
      <c r="I22403" s="175"/>
    </row>
    <row r="22404" spans="1:9" x14ac:dyDescent="0.25">
      <c r="A22404" s="108"/>
      <c r="B22404" s="173"/>
      <c r="C22404" s="109"/>
      <c r="D22404" s="109"/>
      <c r="E22404" s="94"/>
      <c r="F22404" s="174"/>
      <c r="G22404" s="173"/>
      <c r="H22404" s="109"/>
      <c r="I22404" s="175"/>
    </row>
    <row r="22405" spans="1:9" x14ac:dyDescent="0.25">
      <c r="A22405" s="108"/>
      <c r="B22405" s="173"/>
      <c r="C22405" s="109"/>
      <c r="D22405" s="109"/>
      <c r="E22405" s="94"/>
      <c r="F22405" s="174"/>
      <c r="G22405" s="173"/>
      <c r="H22405" s="109"/>
      <c r="I22405" s="175"/>
    </row>
    <row r="22406" spans="1:9" x14ac:dyDescent="0.25">
      <c r="A22406" s="108"/>
      <c r="B22406" s="173"/>
      <c r="C22406" s="109"/>
      <c r="D22406" s="109"/>
      <c r="E22406" s="94"/>
      <c r="F22406" s="174"/>
      <c r="G22406" s="173"/>
      <c r="H22406" s="109"/>
      <c r="I22406" s="175"/>
    </row>
    <row r="22407" spans="1:9" x14ac:dyDescent="0.25">
      <c r="A22407" s="108"/>
      <c r="B22407" s="173"/>
      <c r="C22407" s="109"/>
      <c r="D22407" s="109"/>
      <c r="E22407" s="94"/>
      <c r="F22407" s="174"/>
      <c r="G22407" s="173"/>
      <c r="H22407" s="109"/>
      <c r="I22407" s="175"/>
    </row>
    <row r="22408" spans="1:9" x14ac:dyDescent="0.25">
      <c r="A22408" s="108"/>
      <c r="B22408" s="173"/>
      <c r="C22408" s="109"/>
      <c r="D22408" s="109"/>
      <c r="E22408" s="94"/>
      <c r="F22408" s="174"/>
      <c r="G22408" s="173"/>
      <c r="H22408" s="109"/>
      <c r="I22408" s="175"/>
    </row>
    <row r="22409" spans="1:9" x14ac:dyDescent="0.25">
      <c r="A22409" s="108"/>
      <c r="B22409" s="173"/>
      <c r="C22409" s="109"/>
      <c r="D22409" s="109"/>
      <c r="E22409" s="94"/>
      <c r="F22409" s="174"/>
      <c r="G22409" s="173"/>
      <c r="H22409" s="109"/>
      <c r="I22409" s="175"/>
    </row>
    <row r="22410" spans="1:9" x14ac:dyDescent="0.25">
      <c r="A22410" s="108"/>
      <c r="B22410" s="173"/>
      <c r="C22410" s="109"/>
      <c r="D22410" s="109"/>
      <c r="E22410" s="94"/>
      <c r="F22410" s="174"/>
      <c r="G22410" s="173"/>
      <c r="H22410" s="109"/>
      <c r="I22410" s="175"/>
    </row>
    <row r="22411" spans="1:9" x14ac:dyDescent="0.25">
      <c r="A22411" s="108"/>
      <c r="B22411" s="173"/>
      <c r="C22411" s="109"/>
      <c r="D22411" s="109"/>
      <c r="E22411" s="94"/>
      <c r="F22411" s="174"/>
      <c r="G22411" s="173"/>
      <c r="H22411" s="109"/>
      <c r="I22411" s="175"/>
    </row>
    <row r="22412" spans="1:9" x14ac:dyDescent="0.25">
      <c r="A22412" s="108"/>
      <c r="B22412" s="173"/>
      <c r="C22412" s="109"/>
      <c r="D22412" s="109"/>
      <c r="E22412" s="94"/>
      <c r="F22412" s="174"/>
      <c r="G22412" s="173"/>
      <c r="H22412" s="109"/>
      <c r="I22412" s="175"/>
    </row>
    <row r="22413" spans="1:9" x14ac:dyDescent="0.25">
      <c r="A22413" s="108"/>
      <c r="B22413" s="173"/>
      <c r="C22413" s="109"/>
      <c r="D22413" s="109"/>
      <c r="E22413" s="94"/>
      <c r="F22413" s="174"/>
      <c r="G22413" s="173"/>
      <c r="H22413" s="109"/>
      <c r="I22413" s="175"/>
    </row>
    <row r="22414" spans="1:9" x14ac:dyDescent="0.25">
      <c r="A22414" s="108"/>
      <c r="B22414" s="173"/>
      <c r="C22414" s="109"/>
      <c r="D22414" s="109"/>
      <c r="E22414" s="94"/>
      <c r="F22414" s="174"/>
      <c r="G22414" s="173"/>
      <c r="H22414" s="109"/>
      <c r="I22414" s="175"/>
    </row>
    <row r="22415" spans="1:9" x14ac:dyDescent="0.25">
      <c r="A22415" s="108"/>
      <c r="B22415" s="173"/>
      <c r="C22415" s="109"/>
      <c r="D22415" s="109"/>
      <c r="E22415" s="94"/>
      <c r="F22415" s="174"/>
      <c r="G22415" s="173"/>
      <c r="H22415" s="109"/>
      <c r="I22415" s="175"/>
    </row>
    <row r="22416" spans="1:9" x14ac:dyDescent="0.25">
      <c r="A22416" s="108"/>
      <c r="B22416" s="173"/>
      <c r="C22416" s="109"/>
      <c r="D22416" s="109"/>
      <c r="E22416" s="94"/>
      <c r="F22416" s="174"/>
      <c r="G22416" s="173"/>
      <c r="H22416" s="109"/>
      <c r="I22416" s="175"/>
    </row>
    <row r="22417" spans="1:9" x14ac:dyDescent="0.25">
      <c r="A22417" s="108"/>
      <c r="B22417" s="173"/>
      <c r="C22417" s="109"/>
      <c r="D22417" s="109"/>
      <c r="E22417" s="94"/>
      <c r="F22417" s="174"/>
      <c r="G22417" s="173"/>
      <c r="H22417" s="109"/>
      <c r="I22417" s="175"/>
    </row>
    <row r="22418" spans="1:9" x14ac:dyDescent="0.25">
      <c r="A22418" s="108"/>
      <c r="B22418" s="173"/>
      <c r="C22418" s="109"/>
      <c r="D22418" s="109"/>
      <c r="E22418" s="94"/>
      <c r="F22418" s="174"/>
      <c r="G22418" s="173"/>
      <c r="H22418" s="109"/>
      <c r="I22418" s="175"/>
    </row>
    <row r="22419" spans="1:9" x14ac:dyDescent="0.25">
      <c r="A22419" s="108"/>
      <c r="B22419" s="173"/>
      <c r="C22419" s="109"/>
      <c r="D22419" s="109"/>
      <c r="E22419" s="94"/>
      <c r="F22419" s="174"/>
      <c r="G22419" s="173"/>
      <c r="H22419" s="109"/>
      <c r="I22419" s="175"/>
    </row>
    <row r="22420" spans="1:9" x14ac:dyDescent="0.25">
      <c r="A22420" s="108"/>
      <c r="B22420" s="173"/>
      <c r="C22420" s="109"/>
      <c r="D22420" s="109"/>
      <c r="E22420" s="94"/>
      <c r="F22420" s="174"/>
      <c r="G22420" s="173"/>
      <c r="H22420" s="109"/>
      <c r="I22420" s="175"/>
    </row>
    <row r="22421" spans="1:9" x14ac:dyDescent="0.25">
      <c r="A22421" s="108"/>
      <c r="B22421" s="173"/>
      <c r="C22421" s="109"/>
      <c r="D22421" s="109"/>
      <c r="E22421" s="94"/>
      <c r="F22421" s="174"/>
      <c r="G22421" s="173"/>
      <c r="H22421" s="109"/>
      <c r="I22421" s="175"/>
    </row>
    <row r="22422" spans="1:9" x14ac:dyDescent="0.25">
      <c r="A22422" s="108"/>
      <c r="B22422" s="173"/>
      <c r="C22422" s="109"/>
      <c r="D22422" s="109"/>
      <c r="E22422" s="94"/>
      <c r="F22422" s="174"/>
      <c r="G22422" s="173"/>
      <c r="H22422" s="109"/>
      <c r="I22422" s="175"/>
    </row>
    <row r="22423" spans="1:9" x14ac:dyDescent="0.25">
      <c r="A22423" s="108"/>
      <c r="B22423" s="173"/>
      <c r="C22423" s="109"/>
      <c r="D22423" s="109"/>
      <c r="E22423" s="94"/>
      <c r="F22423" s="174"/>
      <c r="G22423" s="173"/>
      <c r="H22423" s="109"/>
      <c r="I22423" s="175"/>
    </row>
    <row r="22424" spans="1:9" x14ac:dyDescent="0.25">
      <c r="A22424" s="108"/>
      <c r="B22424" s="173"/>
      <c r="C22424" s="109"/>
      <c r="D22424" s="109"/>
      <c r="E22424" s="94"/>
      <c r="F22424" s="174"/>
      <c r="G22424" s="173"/>
      <c r="H22424" s="109"/>
      <c r="I22424" s="175"/>
    </row>
    <row r="22425" spans="1:9" x14ac:dyDescent="0.25">
      <c r="A22425" s="108"/>
      <c r="B22425" s="173"/>
      <c r="C22425" s="109"/>
      <c r="D22425" s="109"/>
      <c r="E22425" s="94"/>
      <c r="F22425" s="174"/>
      <c r="G22425" s="173"/>
      <c r="H22425" s="109"/>
      <c r="I22425" s="175"/>
    </row>
    <row r="22426" spans="1:9" x14ac:dyDescent="0.25">
      <c r="A22426" s="108"/>
      <c r="B22426" s="173"/>
      <c r="C22426" s="109"/>
      <c r="D22426" s="109"/>
      <c r="E22426" s="94"/>
      <c r="F22426" s="174"/>
      <c r="G22426" s="173"/>
      <c r="H22426" s="109"/>
      <c r="I22426" s="175"/>
    </row>
    <row r="22427" spans="1:9" x14ac:dyDescent="0.25">
      <c r="A22427" s="108"/>
      <c r="B22427" s="173"/>
      <c r="C22427" s="109"/>
      <c r="D22427" s="109"/>
      <c r="E22427" s="94"/>
      <c r="F22427" s="174"/>
      <c r="G22427" s="173"/>
      <c r="H22427" s="109"/>
      <c r="I22427" s="175"/>
    </row>
    <row r="22428" spans="1:9" x14ac:dyDescent="0.25">
      <c r="A22428" s="108"/>
      <c r="B22428" s="173"/>
      <c r="C22428" s="109"/>
      <c r="D22428" s="109"/>
      <c r="E22428" s="94"/>
      <c r="F22428" s="174"/>
      <c r="G22428" s="173"/>
      <c r="H22428" s="109"/>
      <c r="I22428" s="175"/>
    </row>
    <row r="22429" spans="1:9" x14ac:dyDescent="0.25">
      <c r="A22429" s="108"/>
      <c r="B22429" s="173"/>
      <c r="C22429" s="109"/>
      <c r="D22429" s="109"/>
      <c r="E22429" s="94"/>
      <c r="F22429" s="174"/>
      <c r="G22429" s="173"/>
      <c r="H22429" s="109"/>
      <c r="I22429" s="175"/>
    </row>
    <row r="22430" spans="1:9" x14ac:dyDescent="0.25">
      <c r="A22430" s="108"/>
      <c r="B22430" s="173"/>
      <c r="C22430" s="109"/>
      <c r="D22430" s="109"/>
      <c r="E22430" s="94"/>
      <c r="F22430" s="174"/>
      <c r="G22430" s="173"/>
      <c r="H22430" s="109"/>
      <c r="I22430" s="175"/>
    </row>
    <row r="22431" spans="1:9" x14ac:dyDescent="0.25">
      <c r="A22431" s="108"/>
      <c r="B22431" s="173"/>
      <c r="C22431" s="109"/>
      <c r="D22431" s="109"/>
      <c r="E22431" s="94"/>
      <c r="F22431" s="174"/>
      <c r="G22431" s="173"/>
      <c r="H22431" s="109"/>
      <c r="I22431" s="175"/>
    </row>
    <row r="22432" spans="1:9" x14ac:dyDescent="0.25">
      <c r="A22432" s="108"/>
      <c r="B22432" s="173"/>
      <c r="C22432" s="109"/>
      <c r="D22432" s="109"/>
      <c r="E22432" s="94"/>
      <c r="F22432" s="174"/>
      <c r="G22432" s="173"/>
      <c r="H22432" s="109"/>
      <c r="I22432" s="175"/>
    </row>
    <row r="22433" spans="1:9" x14ac:dyDescent="0.25">
      <c r="A22433" s="108"/>
      <c r="B22433" s="173"/>
      <c r="C22433" s="109"/>
      <c r="D22433" s="109"/>
      <c r="E22433" s="94"/>
      <c r="F22433" s="174"/>
      <c r="G22433" s="173"/>
      <c r="H22433" s="109"/>
      <c r="I22433" s="175"/>
    </row>
    <row r="22434" spans="1:9" x14ac:dyDescent="0.25">
      <c r="A22434" s="108"/>
      <c r="B22434" s="173"/>
      <c r="C22434" s="109"/>
      <c r="D22434" s="109"/>
      <c r="E22434" s="94"/>
      <c r="F22434" s="174"/>
      <c r="G22434" s="173"/>
      <c r="H22434" s="109"/>
      <c r="I22434" s="175"/>
    </row>
    <row r="22435" spans="1:9" x14ac:dyDescent="0.25">
      <c r="A22435" s="108"/>
      <c r="B22435" s="173"/>
      <c r="C22435" s="109"/>
      <c r="D22435" s="109"/>
      <c r="E22435" s="94"/>
      <c r="F22435" s="174"/>
      <c r="G22435" s="173"/>
      <c r="H22435" s="109"/>
      <c r="I22435" s="175"/>
    </row>
    <row r="22436" spans="1:9" x14ac:dyDescent="0.25">
      <c r="A22436" s="108"/>
      <c r="B22436" s="173"/>
      <c r="C22436" s="109"/>
      <c r="D22436" s="109"/>
      <c r="E22436" s="94"/>
      <c r="F22436" s="174"/>
      <c r="G22436" s="173"/>
      <c r="H22436" s="109"/>
      <c r="I22436" s="175"/>
    </row>
    <row r="22437" spans="1:9" x14ac:dyDescent="0.25">
      <c r="A22437" s="108"/>
      <c r="B22437" s="173"/>
      <c r="C22437" s="109"/>
      <c r="D22437" s="109"/>
      <c r="E22437" s="94"/>
      <c r="F22437" s="174"/>
      <c r="G22437" s="173"/>
      <c r="H22437" s="109"/>
      <c r="I22437" s="175"/>
    </row>
    <row r="22438" spans="1:9" x14ac:dyDescent="0.25">
      <c r="A22438" s="108"/>
      <c r="B22438" s="173"/>
      <c r="C22438" s="109"/>
      <c r="D22438" s="109"/>
      <c r="E22438" s="94"/>
      <c r="F22438" s="174"/>
      <c r="G22438" s="173"/>
      <c r="H22438" s="109"/>
      <c r="I22438" s="175"/>
    </row>
    <row r="22439" spans="1:9" x14ac:dyDescent="0.25">
      <c r="A22439" s="108"/>
      <c r="B22439" s="173"/>
      <c r="C22439" s="109"/>
      <c r="D22439" s="109"/>
      <c r="E22439" s="94"/>
      <c r="F22439" s="174"/>
      <c r="G22439" s="173"/>
      <c r="H22439" s="109"/>
      <c r="I22439" s="175"/>
    </row>
    <row r="22440" spans="1:9" x14ac:dyDescent="0.25">
      <c r="A22440" s="108"/>
      <c r="B22440" s="173"/>
      <c r="C22440" s="109"/>
      <c r="D22440" s="109"/>
      <c r="E22440" s="94"/>
      <c r="F22440" s="174"/>
      <c r="G22440" s="173"/>
      <c r="H22440" s="109"/>
      <c r="I22440" s="175"/>
    </row>
    <row r="22441" spans="1:9" x14ac:dyDescent="0.25">
      <c r="A22441" s="108"/>
      <c r="B22441" s="173"/>
      <c r="C22441" s="109"/>
      <c r="D22441" s="109"/>
      <c r="E22441" s="94"/>
      <c r="F22441" s="174"/>
      <c r="G22441" s="173"/>
      <c r="H22441" s="109"/>
      <c r="I22441" s="175"/>
    </row>
    <row r="22442" spans="1:9" x14ac:dyDescent="0.25">
      <c r="A22442" s="108"/>
      <c r="B22442" s="173"/>
      <c r="C22442" s="109"/>
      <c r="D22442" s="109"/>
      <c r="E22442" s="94"/>
      <c r="F22442" s="174"/>
      <c r="G22442" s="173"/>
      <c r="H22442" s="109"/>
      <c r="I22442" s="175"/>
    </row>
    <row r="22443" spans="1:9" x14ac:dyDescent="0.25">
      <c r="A22443" s="108"/>
      <c r="B22443" s="173"/>
      <c r="C22443" s="109"/>
      <c r="D22443" s="109"/>
      <c r="E22443" s="94"/>
      <c r="F22443" s="174"/>
      <c r="G22443" s="173"/>
      <c r="H22443" s="109"/>
      <c r="I22443" s="175"/>
    </row>
    <row r="22444" spans="1:9" x14ac:dyDescent="0.25">
      <c r="A22444" s="108"/>
      <c r="B22444" s="173"/>
      <c r="C22444" s="109"/>
      <c r="D22444" s="109"/>
      <c r="E22444" s="94"/>
      <c r="F22444" s="174"/>
      <c r="G22444" s="173"/>
      <c r="H22444" s="109"/>
      <c r="I22444" s="175"/>
    </row>
    <row r="22445" spans="1:9" x14ac:dyDescent="0.25">
      <c r="A22445" s="108"/>
      <c r="B22445" s="173"/>
      <c r="C22445" s="109"/>
      <c r="D22445" s="109"/>
      <c r="E22445" s="94"/>
      <c r="F22445" s="174"/>
      <c r="G22445" s="173"/>
      <c r="H22445" s="109"/>
      <c r="I22445" s="175"/>
    </row>
    <row r="22446" spans="1:9" x14ac:dyDescent="0.25">
      <c r="A22446" s="108"/>
      <c r="B22446" s="173"/>
      <c r="C22446" s="109"/>
      <c r="D22446" s="109"/>
      <c r="E22446" s="94"/>
      <c r="F22446" s="174"/>
      <c r="G22446" s="173"/>
      <c r="H22446" s="109"/>
      <c r="I22446" s="175"/>
    </row>
    <row r="22447" spans="1:9" x14ac:dyDescent="0.25">
      <c r="A22447" s="108"/>
      <c r="B22447" s="173"/>
      <c r="C22447" s="109"/>
      <c r="D22447" s="109"/>
      <c r="E22447" s="94"/>
      <c r="F22447" s="174"/>
      <c r="G22447" s="173"/>
      <c r="H22447" s="109"/>
      <c r="I22447" s="175"/>
    </row>
    <row r="22448" spans="1:9" x14ac:dyDescent="0.25">
      <c r="A22448" s="108"/>
      <c r="B22448" s="173"/>
      <c r="C22448" s="109"/>
      <c r="D22448" s="109"/>
      <c r="E22448" s="94"/>
      <c r="F22448" s="174"/>
      <c r="G22448" s="173"/>
      <c r="H22448" s="109"/>
      <c r="I22448" s="175"/>
    </row>
    <row r="22449" spans="1:9" x14ac:dyDescent="0.25">
      <c r="A22449" s="108"/>
      <c r="B22449" s="173"/>
      <c r="C22449" s="109"/>
      <c r="D22449" s="109"/>
      <c r="E22449" s="94"/>
      <c r="F22449" s="174"/>
      <c r="G22449" s="173"/>
      <c r="H22449" s="109"/>
      <c r="I22449" s="175"/>
    </row>
    <row r="22450" spans="1:9" x14ac:dyDescent="0.25">
      <c r="A22450" s="108"/>
      <c r="B22450" s="173"/>
      <c r="C22450" s="109"/>
      <c r="D22450" s="109"/>
      <c r="E22450" s="94"/>
      <c r="F22450" s="174"/>
      <c r="G22450" s="173"/>
      <c r="H22450" s="109"/>
      <c r="I22450" s="175"/>
    </row>
    <row r="22451" spans="1:9" x14ac:dyDescent="0.25">
      <c r="A22451" s="108"/>
      <c r="B22451" s="173"/>
      <c r="C22451" s="109"/>
      <c r="D22451" s="109"/>
      <c r="E22451" s="94"/>
      <c r="F22451" s="174"/>
      <c r="G22451" s="173"/>
      <c r="H22451" s="109"/>
      <c r="I22451" s="175"/>
    </row>
    <row r="22452" spans="1:9" x14ac:dyDescent="0.25">
      <c r="A22452" s="108"/>
      <c r="B22452" s="173"/>
      <c r="C22452" s="109"/>
      <c r="D22452" s="109"/>
      <c r="E22452" s="94"/>
      <c r="F22452" s="174"/>
      <c r="G22452" s="173"/>
      <c r="H22452" s="109"/>
      <c r="I22452" s="175"/>
    </row>
    <row r="22453" spans="1:9" x14ac:dyDescent="0.25">
      <c r="A22453" s="108"/>
      <c r="B22453" s="173"/>
      <c r="C22453" s="109"/>
      <c r="D22453" s="109"/>
      <c r="E22453" s="94"/>
      <c r="F22453" s="174"/>
      <c r="G22453" s="173"/>
      <c r="H22453" s="109"/>
      <c r="I22453" s="175"/>
    </row>
    <row r="22454" spans="1:9" x14ac:dyDescent="0.25">
      <c r="A22454" s="108"/>
      <c r="B22454" s="173"/>
      <c r="C22454" s="109"/>
      <c r="D22454" s="109"/>
      <c r="E22454" s="94"/>
      <c r="F22454" s="174"/>
      <c r="G22454" s="173"/>
      <c r="H22454" s="109"/>
      <c r="I22454" s="175"/>
    </row>
    <row r="22455" spans="1:9" x14ac:dyDescent="0.25">
      <c r="A22455" s="108"/>
      <c r="B22455" s="173"/>
      <c r="C22455" s="109"/>
      <c r="D22455" s="109"/>
      <c r="E22455" s="94"/>
      <c r="F22455" s="174"/>
      <c r="G22455" s="173"/>
      <c r="H22455" s="109"/>
      <c r="I22455" s="175"/>
    </row>
    <row r="22456" spans="1:9" x14ac:dyDescent="0.25">
      <c r="A22456" s="108"/>
      <c r="B22456" s="173"/>
      <c r="C22456" s="109"/>
      <c r="D22456" s="109"/>
      <c r="E22456" s="94"/>
      <c r="F22456" s="174"/>
      <c r="G22456" s="173"/>
      <c r="H22456" s="109"/>
      <c r="I22456" s="175"/>
    </row>
    <row r="22457" spans="1:9" x14ac:dyDescent="0.25">
      <c r="A22457" s="108"/>
      <c r="B22457" s="173"/>
      <c r="C22457" s="109"/>
      <c r="D22457" s="109"/>
      <c r="E22457" s="94"/>
      <c r="F22457" s="174"/>
      <c r="G22457" s="173"/>
      <c r="H22457" s="109"/>
      <c r="I22457" s="175"/>
    </row>
    <row r="22458" spans="1:9" x14ac:dyDescent="0.25">
      <c r="A22458" s="108"/>
      <c r="B22458" s="173"/>
      <c r="C22458" s="109"/>
      <c r="D22458" s="109"/>
      <c r="E22458" s="94"/>
      <c r="F22458" s="174"/>
      <c r="G22458" s="173"/>
      <c r="H22458" s="109"/>
      <c r="I22458" s="175"/>
    </row>
    <row r="22459" spans="1:9" x14ac:dyDescent="0.25">
      <c r="A22459" s="108"/>
      <c r="B22459" s="173"/>
      <c r="C22459" s="109"/>
      <c r="D22459" s="109"/>
      <c r="E22459" s="94"/>
      <c r="F22459" s="174"/>
      <c r="G22459" s="173"/>
      <c r="H22459" s="109"/>
      <c r="I22459" s="175"/>
    </row>
    <row r="22460" spans="1:9" x14ac:dyDescent="0.25">
      <c r="A22460" s="108"/>
      <c r="B22460" s="173"/>
      <c r="C22460" s="109"/>
      <c r="D22460" s="109"/>
      <c r="E22460" s="94"/>
      <c r="F22460" s="174"/>
      <c r="G22460" s="173"/>
      <c r="H22460" s="109"/>
      <c r="I22460" s="175"/>
    </row>
    <row r="22461" spans="1:9" x14ac:dyDescent="0.25">
      <c r="A22461" s="108"/>
      <c r="B22461" s="173"/>
      <c r="C22461" s="109"/>
      <c r="D22461" s="109"/>
      <c r="E22461" s="94"/>
      <c r="F22461" s="174"/>
      <c r="G22461" s="173"/>
      <c r="H22461" s="109"/>
      <c r="I22461" s="175"/>
    </row>
    <row r="22462" spans="1:9" x14ac:dyDescent="0.25">
      <c r="A22462" s="108"/>
      <c r="B22462" s="173"/>
      <c r="C22462" s="109"/>
      <c r="D22462" s="109"/>
      <c r="E22462" s="94"/>
      <c r="F22462" s="174"/>
      <c r="G22462" s="173"/>
      <c r="H22462" s="109"/>
      <c r="I22462" s="175"/>
    </row>
    <row r="22463" spans="1:9" x14ac:dyDescent="0.25">
      <c r="A22463" s="108"/>
      <c r="B22463" s="173"/>
      <c r="C22463" s="109"/>
      <c r="D22463" s="109"/>
      <c r="E22463" s="94"/>
      <c r="F22463" s="174"/>
      <c r="G22463" s="173"/>
      <c r="H22463" s="109"/>
      <c r="I22463" s="175"/>
    </row>
    <row r="22464" spans="1:9" x14ac:dyDescent="0.25">
      <c r="A22464" s="108"/>
      <c r="B22464" s="173"/>
      <c r="C22464" s="109"/>
      <c r="D22464" s="109"/>
      <c r="E22464" s="94"/>
      <c r="F22464" s="174"/>
      <c r="G22464" s="173"/>
      <c r="H22464" s="109"/>
      <c r="I22464" s="175"/>
    </row>
    <row r="22465" spans="1:9" x14ac:dyDescent="0.25">
      <c r="A22465" s="108"/>
      <c r="B22465" s="173"/>
      <c r="C22465" s="109"/>
      <c r="D22465" s="109"/>
      <c r="E22465" s="94"/>
      <c r="F22465" s="174"/>
      <c r="G22465" s="173"/>
      <c r="H22465" s="109"/>
      <c r="I22465" s="175"/>
    </row>
    <row r="22466" spans="1:9" x14ac:dyDescent="0.25">
      <c r="A22466" s="108"/>
      <c r="B22466" s="173"/>
      <c r="C22466" s="109"/>
      <c r="D22466" s="109"/>
      <c r="E22466" s="94"/>
      <c r="F22466" s="174"/>
      <c r="G22466" s="173"/>
      <c r="H22466" s="109"/>
      <c r="I22466" s="175"/>
    </row>
    <row r="22467" spans="1:9" x14ac:dyDescent="0.25">
      <c r="A22467" s="108"/>
      <c r="B22467" s="173"/>
      <c r="C22467" s="109"/>
      <c r="D22467" s="109"/>
      <c r="E22467" s="94"/>
      <c r="F22467" s="174"/>
      <c r="G22467" s="173"/>
      <c r="H22467" s="109"/>
      <c r="I22467" s="175"/>
    </row>
    <row r="22468" spans="1:9" x14ac:dyDescent="0.25">
      <c r="A22468" s="108"/>
      <c r="B22468" s="173"/>
      <c r="C22468" s="109"/>
      <c r="D22468" s="109"/>
      <c r="E22468" s="94"/>
      <c r="F22468" s="174"/>
      <c r="G22468" s="173"/>
      <c r="H22468" s="109"/>
      <c r="I22468" s="175"/>
    </row>
    <row r="22469" spans="1:9" x14ac:dyDescent="0.25">
      <c r="A22469" s="108"/>
      <c r="B22469" s="173"/>
      <c r="C22469" s="109"/>
      <c r="D22469" s="109"/>
      <c r="E22469" s="94"/>
      <c r="F22469" s="174"/>
      <c r="G22469" s="173"/>
      <c r="H22469" s="109"/>
      <c r="I22469" s="175"/>
    </row>
    <row r="22470" spans="1:9" x14ac:dyDescent="0.25">
      <c r="A22470" s="108"/>
      <c r="B22470" s="173"/>
      <c r="C22470" s="109"/>
      <c r="D22470" s="109"/>
      <c r="E22470" s="94"/>
      <c r="F22470" s="174"/>
      <c r="G22470" s="173"/>
      <c r="H22470" s="109"/>
      <c r="I22470" s="175"/>
    </row>
    <row r="22471" spans="1:9" x14ac:dyDescent="0.25">
      <c r="A22471" s="108"/>
      <c r="B22471" s="173"/>
      <c r="C22471" s="109"/>
      <c r="D22471" s="109"/>
      <c r="E22471" s="94"/>
      <c r="F22471" s="174"/>
      <c r="G22471" s="173"/>
      <c r="H22471" s="109"/>
      <c r="I22471" s="175"/>
    </row>
    <row r="22472" spans="1:9" x14ac:dyDescent="0.25">
      <c r="A22472" s="108"/>
      <c r="B22472" s="173"/>
      <c r="C22472" s="109"/>
      <c r="D22472" s="109"/>
      <c r="E22472" s="94"/>
      <c r="F22472" s="174"/>
      <c r="G22472" s="173"/>
      <c r="H22472" s="109"/>
      <c r="I22472" s="175"/>
    </row>
    <row r="22473" spans="1:9" x14ac:dyDescent="0.25">
      <c r="A22473" s="108"/>
      <c r="B22473" s="173"/>
      <c r="C22473" s="109"/>
      <c r="D22473" s="109"/>
      <c r="E22473" s="94"/>
      <c r="F22473" s="174"/>
      <c r="G22473" s="173"/>
      <c r="H22473" s="109"/>
      <c r="I22473" s="175"/>
    </row>
    <row r="22474" spans="1:9" x14ac:dyDescent="0.25">
      <c r="A22474" s="108"/>
      <c r="B22474" s="173"/>
      <c r="C22474" s="109"/>
      <c r="D22474" s="109"/>
      <c r="E22474" s="94"/>
      <c r="F22474" s="174"/>
      <c r="G22474" s="173"/>
      <c r="H22474" s="109"/>
      <c r="I22474" s="175"/>
    </row>
    <row r="22475" spans="1:9" x14ac:dyDescent="0.25">
      <c r="A22475" s="108"/>
      <c r="B22475" s="173"/>
      <c r="C22475" s="109"/>
      <c r="D22475" s="109"/>
      <c r="E22475" s="94"/>
      <c r="F22475" s="174"/>
      <c r="G22475" s="173"/>
      <c r="H22475" s="109"/>
      <c r="I22475" s="175"/>
    </row>
    <row r="22476" spans="1:9" x14ac:dyDescent="0.25">
      <c r="A22476" s="108"/>
      <c r="B22476" s="173"/>
      <c r="C22476" s="109"/>
      <c r="D22476" s="109"/>
      <c r="E22476" s="94"/>
      <c r="F22476" s="174"/>
      <c r="G22476" s="173"/>
      <c r="H22476" s="109"/>
      <c r="I22476" s="175"/>
    </row>
    <row r="22477" spans="1:9" x14ac:dyDescent="0.25">
      <c r="A22477" s="108"/>
      <c r="B22477" s="173"/>
      <c r="C22477" s="109"/>
      <c r="D22477" s="109"/>
      <c r="E22477" s="94"/>
      <c r="F22477" s="174"/>
      <c r="G22477" s="173"/>
      <c r="H22477" s="109"/>
      <c r="I22477" s="175"/>
    </row>
    <row r="22478" spans="1:9" x14ac:dyDescent="0.25">
      <c r="A22478" s="108"/>
      <c r="B22478" s="173"/>
      <c r="C22478" s="109"/>
      <c r="D22478" s="109"/>
      <c r="E22478" s="94"/>
      <c r="F22478" s="174"/>
      <c r="G22478" s="173"/>
      <c r="H22478" s="109"/>
      <c r="I22478" s="175"/>
    </row>
    <row r="22479" spans="1:9" x14ac:dyDescent="0.25">
      <c r="A22479" s="108"/>
      <c r="B22479" s="173"/>
      <c r="C22479" s="109"/>
      <c r="D22479" s="109"/>
      <c r="E22479" s="94"/>
      <c r="F22479" s="174"/>
      <c r="G22479" s="173"/>
      <c r="H22479" s="109"/>
      <c r="I22479" s="175"/>
    </row>
    <row r="22480" spans="1:9" x14ac:dyDescent="0.25">
      <c r="A22480" s="108"/>
      <c r="B22480" s="173"/>
      <c r="C22480" s="109"/>
      <c r="D22480" s="109"/>
      <c r="E22480" s="94"/>
      <c r="F22480" s="174"/>
      <c r="G22480" s="173"/>
      <c r="H22480" s="109"/>
      <c r="I22480" s="175"/>
    </row>
    <row r="22481" spans="1:9" x14ac:dyDescent="0.25">
      <c r="A22481" s="108"/>
      <c r="B22481" s="173"/>
      <c r="C22481" s="109"/>
      <c r="D22481" s="109"/>
      <c r="E22481" s="94"/>
      <c r="F22481" s="174"/>
      <c r="G22481" s="173"/>
      <c r="H22481" s="109"/>
      <c r="I22481" s="175"/>
    </row>
    <row r="22482" spans="1:9" x14ac:dyDescent="0.25">
      <c r="A22482" s="108"/>
      <c r="B22482" s="173"/>
      <c r="C22482" s="109"/>
      <c r="D22482" s="109"/>
      <c r="E22482" s="94"/>
      <c r="F22482" s="174"/>
      <c r="G22482" s="173"/>
      <c r="H22482" s="109"/>
      <c r="I22482" s="175"/>
    </row>
    <row r="22483" spans="1:9" x14ac:dyDescent="0.25">
      <c r="A22483" s="108"/>
      <c r="B22483" s="173"/>
      <c r="C22483" s="109"/>
      <c r="D22483" s="109"/>
      <c r="E22483" s="94"/>
      <c r="F22483" s="174"/>
      <c r="G22483" s="173"/>
      <c r="H22483" s="109"/>
      <c r="I22483" s="175"/>
    </row>
    <row r="22484" spans="1:9" x14ac:dyDescent="0.25">
      <c r="A22484" s="108"/>
      <c r="B22484" s="173"/>
      <c r="C22484" s="109"/>
      <c r="D22484" s="109"/>
      <c r="E22484" s="94"/>
      <c r="F22484" s="174"/>
      <c r="G22484" s="173"/>
      <c r="H22484" s="109"/>
      <c r="I22484" s="175"/>
    </row>
    <row r="22485" spans="1:9" x14ac:dyDescent="0.25">
      <c r="A22485" s="108"/>
      <c r="B22485" s="173"/>
      <c r="C22485" s="109"/>
      <c r="D22485" s="109"/>
      <c r="E22485" s="94"/>
      <c r="F22485" s="174"/>
      <c r="G22485" s="173"/>
      <c r="H22485" s="109"/>
      <c r="I22485" s="175"/>
    </row>
    <row r="22486" spans="1:9" x14ac:dyDescent="0.25">
      <c r="A22486" s="108"/>
      <c r="B22486" s="173"/>
      <c r="C22486" s="109"/>
      <c r="D22486" s="109"/>
      <c r="E22486" s="94"/>
      <c r="F22486" s="174"/>
      <c r="G22486" s="173"/>
      <c r="H22486" s="109"/>
      <c r="I22486" s="175"/>
    </row>
    <row r="22487" spans="1:9" x14ac:dyDescent="0.25">
      <c r="A22487" s="108"/>
      <c r="B22487" s="173"/>
      <c r="C22487" s="109"/>
      <c r="D22487" s="109"/>
      <c r="E22487" s="94"/>
      <c r="F22487" s="174"/>
      <c r="G22487" s="173"/>
      <c r="H22487" s="109"/>
      <c r="I22487" s="175"/>
    </row>
    <row r="22488" spans="1:9" x14ac:dyDescent="0.25">
      <c r="A22488" s="108"/>
      <c r="B22488" s="173"/>
      <c r="C22488" s="109"/>
      <c r="D22488" s="109"/>
      <c r="E22488" s="94"/>
      <c r="F22488" s="174"/>
      <c r="G22488" s="173"/>
      <c r="H22488" s="109"/>
      <c r="I22488" s="175"/>
    </row>
    <row r="22489" spans="1:9" x14ac:dyDescent="0.25">
      <c r="A22489" s="108"/>
      <c r="B22489" s="173"/>
      <c r="C22489" s="109"/>
      <c r="D22489" s="109"/>
      <c r="E22489" s="94"/>
      <c r="F22489" s="174"/>
      <c r="G22489" s="173"/>
      <c r="H22489" s="109"/>
      <c r="I22489" s="175"/>
    </row>
    <row r="22490" spans="1:9" x14ac:dyDescent="0.25">
      <c r="A22490" s="108"/>
      <c r="B22490" s="173"/>
      <c r="C22490" s="109"/>
      <c r="D22490" s="109"/>
      <c r="E22490" s="94"/>
      <c r="F22490" s="174"/>
      <c r="G22490" s="173"/>
      <c r="H22490" s="109"/>
      <c r="I22490" s="175"/>
    </row>
    <row r="22491" spans="1:9" x14ac:dyDescent="0.25">
      <c r="A22491" s="108"/>
      <c r="B22491" s="173"/>
      <c r="C22491" s="109"/>
      <c r="D22491" s="109"/>
      <c r="E22491" s="94"/>
      <c r="F22491" s="174"/>
      <c r="G22491" s="173"/>
      <c r="H22491" s="109"/>
      <c r="I22491" s="175"/>
    </row>
    <row r="22492" spans="1:9" x14ac:dyDescent="0.25">
      <c r="A22492" s="108"/>
      <c r="B22492" s="173"/>
      <c r="C22492" s="109"/>
      <c r="D22492" s="109"/>
      <c r="E22492" s="94"/>
      <c r="F22492" s="174"/>
      <c r="G22492" s="173"/>
      <c r="H22492" s="109"/>
      <c r="I22492" s="175"/>
    </row>
    <row r="22493" spans="1:9" x14ac:dyDescent="0.25">
      <c r="A22493" s="108"/>
      <c r="B22493" s="173"/>
      <c r="C22493" s="109"/>
      <c r="D22493" s="109"/>
      <c r="E22493" s="94"/>
      <c r="F22493" s="174"/>
      <c r="G22493" s="173"/>
      <c r="H22493" s="109"/>
      <c r="I22493" s="175"/>
    </row>
    <row r="22494" spans="1:9" x14ac:dyDescent="0.25">
      <c r="A22494" s="108"/>
      <c r="B22494" s="173"/>
      <c r="C22494" s="109"/>
      <c r="D22494" s="109"/>
      <c r="E22494" s="94"/>
      <c r="F22494" s="174"/>
      <c r="G22494" s="173"/>
      <c r="H22494" s="109"/>
      <c r="I22494" s="175"/>
    </row>
    <row r="22495" spans="1:9" x14ac:dyDescent="0.25">
      <c r="A22495" s="108"/>
      <c r="B22495" s="173"/>
      <c r="C22495" s="109"/>
      <c r="D22495" s="109"/>
      <c r="E22495" s="94"/>
      <c r="F22495" s="174"/>
      <c r="G22495" s="173"/>
      <c r="H22495" s="109"/>
      <c r="I22495" s="175"/>
    </row>
    <row r="22496" spans="1:9" x14ac:dyDescent="0.25">
      <c r="A22496" s="108"/>
      <c r="B22496" s="173"/>
      <c r="C22496" s="109"/>
      <c r="D22496" s="109"/>
      <c r="E22496" s="94"/>
      <c r="F22496" s="174"/>
      <c r="G22496" s="173"/>
      <c r="H22496" s="109"/>
      <c r="I22496" s="175"/>
    </row>
    <row r="22497" spans="1:9" x14ac:dyDescent="0.25">
      <c r="A22497" s="108"/>
      <c r="B22497" s="173"/>
      <c r="C22497" s="109"/>
      <c r="D22497" s="109"/>
      <c r="E22497" s="94"/>
      <c r="F22497" s="174"/>
      <c r="G22497" s="173"/>
      <c r="H22497" s="109"/>
      <c r="I22497" s="175"/>
    </row>
    <row r="22498" spans="1:9" x14ac:dyDescent="0.25">
      <c r="A22498" s="108"/>
      <c r="B22498" s="173"/>
      <c r="C22498" s="109"/>
      <c r="D22498" s="109"/>
      <c r="E22498" s="94"/>
      <c r="F22498" s="174"/>
      <c r="G22498" s="173"/>
      <c r="H22498" s="109"/>
      <c r="I22498" s="175"/>
    </row>
    <row r="22499" spans="1:9" x14ac:dyDescent="0.25">
      <c r="A22499" s="108"/>
      <c r="B22499" s="173"/>
      <c r="C22499" s="109"/>
      <c r="D22499" s="109"/>
      <c r="E22499" s="94"/>
      <c r="F22499" s="174"/>
      <c r="G22499" s="173"/>
      <c r="H22499" s="109"/>
      <c r="I22499" s="175"/>
    </row>
    <row r="22500" spans="1:9" x14ac:dyDescent="0.25">
      <c r="A22500" s="108"/>
      <c r="B22500" s="173"/>
      <c r="C22500" s="109"/>
      <c r="D22500" s="109"/>
      <c r="E22500" s="94"/>
      <c r="F22500" s="174"/>
      <c r="G22500" s="173"/>
      <c r="H22500" s="109"/>
      <c r="I22500" s="175"/>
    </row>
    <row r="22501" spans="1:9" x14ac:dyDescent="0.25">
      <c r="A22501" s="108"/>
      <c r="B22501" s="173"/>
      <c r="C22501" s="109"/>
      <c r="D22501" s="109"/>
      <c r="E22501" s="94"/>
      <c r="F22501" s="174"/>
      <c r="G22501" s="173"/>
      <c r="H22501" s="109"/>
      <c r="I22501" s="175"/>
    </row>
    <row r="22502" spans="1:9" x14ac:dyDescent="0.25">
      <c r="A22502" s="108"/>
      <c r="B22502" s="173"/>
      <c r="C22502" s="109"/>
      <c r="D22502" s="109"/>
      <c r="E22502" s="94"/>
      <c r="F22502" s="174"/>
      <c r="G22502" s="173"/>
      <c r="H22502" s="109"/>
      <c r="I22502" s="175"/>
    </row>
    <row r="22503" spans="1:9" x14ac:dyDescent="0.25">
      <c r="A22503" s="108"/>
      <c r="B22503" s="173"/>
      <c r="C22503" s="109"/>
      <c r="D22503" s="109"/>
      <c r="E22503" s="94"/>
      <c r="F22503" s="174"/>
      <c r="G22503" s="173"/>
      <c r="H22503" s="109"/>
      <c r="I22503" s="175"/>
    </row>
    <row r="22504" spans="1:9" x14ac:dyDescent="0.25">
      <c r="A22504" s="108"/>
      <c r="B22504" s="173"/>
      <c r="C22504" s="109"/>
      <c r="D22504" s="109"/>
      <c r="E22504" s="94"/>
      <c r="F22504" s="174"/>
      <c r="G22504" s="173"/>
      <c r="H22504" s="109"/>
      <c r="I22504" s="175"/>
    </row>
    <row r="22505" spans="1:9" x14ac:dyDescent="0.25">
      <c r="A22505" s="108"/>
      <c r="B22505" s="173"/>
      <c r="C22505" s="109"/>
      <c r="D22505" s="109"/>
      <c r="E22505" s="94"/>
      <c r="F22505" s="174"/>
      <c r="G22505" s="173"/>
      <c r="H22505" s="109"/>
      <c r="I22505" s="175"/>
    </row>
    <row r="22506" spans="1:9" x14ac:dyDescent="0.25">
      <c r="A22506" s="108"/>
      <c r="B22506" s="173"/>
      <c r="C22506" s="109"/>
      <c r="D22506" s="109"/>
      <c r="E22506" s="94"/>
      <c r="F22506" s="174"/>
      <c r="G22506" s="173"/>
      <c r="H22506" s="109"/>
      <c r="I22506" s="175"/>
    </row>
    <row r="22507" spans="1:9" x14ac:dyDescent="0.25">
      <c r="A22507" s="108"/>
      <c r="B22507" s="173"/>
      <c r="C22507" s="109"/>
      <c r="D22507" s="109"/>
      <c r="E22507" s="94"/>
      <c r="F22507" s="174"/>
      <c r="G22507" s="173"/>
      <c r="H22507" s="109"/>
      <c r="I22507" s="175"/>
    </row>
    <row r="22508" spans="1:9" x14ac:dyDescent="0.25">
      <c r="A22508" s="108"/>
      <c r="B22508" s="173"/>
      <c r="C22508" s="109"/>
      <c r="D22508" s="109"/>
      <c r="E22508" s="94"/>
      <c r="F22508" s="174"/>
      <c r="G22508" s="173"/>
      <c r="H22508" s="109"/>
      <c r="I22508" s="175"/>
    </row>
    <row r="22509" spans="1:9" x14ac:dyDescent="0.25">
      <c r="A22509" s="108"/>
      <c r="B22509" s="173"/>
      <c r="C22509" s="109"/>
      <c r="D22509" s="109"/>
      <c r="E22509" s="94"/>
      <c r="F22509" s="174"/>
      <c r="G22509" s="173"/>
      <c r="H22509" s="109"/>
      <c r="I22509" s="175"/>
    </row>
    <row r="22510" spans="1:9" x14ac:dyDescent="0.25">
      <c r="A22510" s="108"/>
      <c r="B22510" s="173"/>
      <c r="C22510" s="109"/>
      <c r="D22510" s="109"/>
      <c r="E22510" s="94"/>
      <c r="F22510" s="174"/>
      <c r="G22510" s="173"/>
      <c r="H22510" s="109"/>
      <c r="I22510" s="175"/>
    </row>
    <row r="22511" spans="1:9" x14ac:dyDescent="0.25">
      <c r="A22511" s="108"/>
      <c r="B22511" s="173"/>
      <c r="C22511" s="109"/>
      <c r="D22511" s="109"/>
      <c r="E22511" s="94"/>
      <c r="F22511" s="174"/>
      <c r="G22511" s="173"/>
      <c r="H22511" s="109"/>
      <c r="I22511" s="175"/>
    </row>
    <row r="22512" spans="1:9" x14ac:dyDescent="0.25">
      <c r="A22512" s="108"/>
      <c r="B22512" s="173"/>
      <c r="C22512" s="109"/>
      <c r="D22512" s="109"/>
      <c r="E22512" s="94"/>
      <c r="F22512" s="174"/>
      <c r="G22512" s="173"/>
      <c r="H22512" s="109"/>
      <c r="I22512" s="175"/>
    </row>
    <row r="22513" spans="1:9" x14ac:dyDescent="0.25">
      <c r="A22513" s="108"/>
      <c r="B22513" s="173"/>
      <c r="C22513" s="109"/>
      <c r="D22513" s="109"/>
      <c r="E22513" s="94"/>
      <c r="F22513" s="174"/>
      <c r="G22513" s="173"/>
      <c r="H22513" s="109"/>
      <c r="I22513" s="175"/>
    </row>
    <row r="22514" spans="1:9" x14ac:dyDescent="0.25">
      <c r="A22514" s="108"/>
      <c r="B22514" s="173"/>
      <c r="C22514" s="109"/>
      <c r="D22514" s="109"/>
      <c r="E22514" s="94"/>
      <c r="F22514" s="174"/>
      <c r="G22514" s="173"/>
      <c r="H22514" s="109"/>
      <c r="I22514" s="175"/>
    </row>
    <row r="22515" spans="1:9" x14ac:dyDescent="0.25">
      <c r="A22515" s="108"/>
      <c r="B22515" s="173"/>
      <c r="C22515" s="109"/>
      <c r="D22515" s="109"/>
      <c r="E22515" s="94"/>
      <c r="F22515" s="174"/>
      <c r="G22515" s="173"/>
      <c r="H22515" s="109"/>
      <c r="I22515" s="175"/>
    </row>
    <row r="22516" spans="1:9" x14ac:dyDescent="0.25">
      <c r="A22516" s="108"/>
      <c r="B22516" s="173"/>
      <c r="C22516" s="109"/>
      <c r="D22516" s="109"/>
      <c r="E22516" s="94"/>
      <c r="F22516" s="174"/>
      <c r="G22516" s="173"/>
      <c r="H22516" s="109"/>
      <c r="I22516" s="175"/>
    </row>
    <row r="22517" spans="1:9" x14ac:dyDescent="0.25">
      <c r="A22517" s="108"/>
      <c r="B22517" s="173"/>
      <c r="C22517" s="109"/>
      <c r="D22517" s="109"/>
      <c r="E22517" s="94"/>
      <c r="F22517" s="174"/>
      <c r="G22517" s="173"/>
      <c r="H22517" s="109"/>
      <c r="I22517" s="175"/>
    </row>
    <row r="22518" spans="1:9" x14ac:dyDescent="0.25">
      <c r="A22518" s="108"/>
      <c r="B22518" s="173"/>
      <c r="C22518" s="109"/>
      <c r="D22518" s="109"/>
      <c r="E22518" s="94"/>
      <c r="F22518" s="174"/>
      <c r="G22518" s="173"/>
      <c r="H22518" s="109"/>
      <c r="I22518" s="175"/>
    </row>
    <row r="22519" spans="1:9" x14ac:dyDescent="0.25">
      <c r="A22519" s="108"/>
      <c r="B22519" s="173"/>
      <c r="C22519" s="109"/>
      <c r="D22519" s="109"/>
      <c r="E22519" s="94"/>
      <c r="F22519" s="174"/>
      <c r="G22519" s="173"/>
      <c r="H22519" s="109"/>
      <c r="I22519" s="175"/>
    </row>
    <row r="22520" spans="1:9" x14ac:dyDescent="0.25">
      <c r="A22520" s="108"/>
      <c r="B22520" s="173"/>
      <c r="C22520" s="109"/>
      <c r="D22520" s="109"/>
      <c r="E22520" s="94"/>
      <c r="F22520" s="174"/>
      <c r="G22520" s="173"/>
      <c r="H22520" s="109"/>
      <c r="I22520" s="175"/>
    </row>
    <row r="22521" spans="1:9" x14ac:dyDescent="0.25">
      <c r="A22521" s="108"/>
      <c r="B22521" s="173"/>
      <c r="C22521" s="109"/>
      <c r="D22521" s="109"/>
      <c r="E22521" s="94"/>
      <c r="F22521" s="174"/>
      <c r="G22521" s="173"/>
      <c r="H22521" s="109"/>
      <c r="I22521" s="175"/>
    </row>
    <row r="22522" spans="1:9" x14ac:dyDescent="0.25">
      <c r="A22522" s="108"/>
      <c r="B22522" s="173"/>
      <c r="C22522" s="109"/>
      <c r="D22522" s="109"/>
      <c r="E22522" s="94"/>
      <c r="F22522" s="174"/>
      <c r="G22522" s="173"/>
      <c r="H22522" s="109"/>
      <c r="I22522" s="175"/>
    </row>
    <row r="22523" spans="1:9" x14ac:dyDescent="0.25">
      <c r="A22523" s="108"/>
      <c r="B22523" s="173"/>
      <c r="C22523" s="109"/>
      <c r="D22523" s="109"/>
      <c r="E22523" s="94"/>
      <c r="F22523" s="174"/>
      <c r="G22523" s="173"/>
      <c r="H22523" s="109"/>
      <c r="I22523" s="175"/>
    </row>
    <row r="22524" spans="1:9" x14ac:dyDescent="0.25">
      <c r="A22524" s="108"/>
      <c r="B22524" s="173"/>
      <c r="C22524" s="109"/>
      <c r="D22524" s="109"/>
      <c r="E22524" s="94"/>
      <c r="F22524" s="174"/>
      <c r="G22524" s="173"/>
      <c r="H22524" s="109"/>
      <c r="I22524" s="175"/>
    </row>
    <row r="22525" spans="1:9" x14ac:dyDescent="0.25">
      <c r="A22525" s="108"/>
      <c r="B22525" s="173"/>
      <c r="C22525" s="109"/>
      <c r="D22525" s="109"/>
      <c r="E22525" s="94"/>
      <c r="F22525" s="174"/>
      <c r="G22525" s="173"/>
      <c r="H22525" s="109"/>
      <c r="I22525" s="175"/>
    </row>
    <row r="22526" spans="1:9" x14ac:dyDescent="0.25">
      <c r="A22526" s="108"/>
      <c r="B22526" s="173"/>
      <c r="C22526" s="109"/>
      <c r="D22526" s="109"/>
      <c r="E22526" s="94"/>
      <c r="F22526" s="174"/>
      <c r="G22526" s="173"/>
      <c r="H22526" s="109"/>
      <c r="I22526" s="175"/>
    </row>
    <row r="22527" spans="1:9" x14ac:dyDescent="0.25">
      <c r="A22527" s="108"/>
      <c r="B22527" s="173"/>
      <c r="C22527" s="109"/>
      <c r="D22527" s="109"/>
      <c r="E22527" s="94"/>
      <c r="F22527" s="174"/>
      <c r="G22527" s="173"/>
      <c r="H22527" s="109"/>
      <c r="I22527" s="175"/>
    </row>
    <row r="22528" spans="1:9" x14ac:dyDescent="0.25">
      <c r="A22528" s="108"/>
      <c r="B22528" s="173"/>
      <c r="C22528" s="109"/>
      <c r="D22528" s="109"/>
      <c r="E22528" s="94"/>
      <c r="F22528" s="174"/>
      <c r="G22528" s="173"/>
      <c r="H22528" s="109"/>
      <c r="I22528" s="175"/>
    </row>
    <row r="22529" spans="1:9" x14ac:dyDescent="0.25">
      <c r="A22529" s="108"/>
      <c r="B22529" s="173"/>
      <c r="C22529" s="109"/>
      <c r="D22529" s="109"/>
      <c r="E22529" s="94"/>
      <c r="F22529" s="174"/>
      <c r="G22529" s="173"/>
      <c r="H22529" s="109"/>
      <c r="I22529" s="175"/>
    </row>
    <row r="22530" spans="1:9" x14ac:dyDescent="0.25">
      <c r="A22530" s="108"/>
      <c r="B22530" s="173"/>
      <c r="C22530" s="109"/>
      <c r="D22530" s="109"/>
      <c r="E22530" s="94"/>
      <c r="F22530" s="174"/>
      <c r="G22530" s="173"/>
      <c r="H22530" s="109"/>
      <c r="I22530" s="175"/>
    </row>
    <row r="22531" spans="1:9" x14ac:dyDescent="0.25">
      <c r="A22531" s="108"/>
      <c r="B22531" s="173"/>
      <c r="C22531" s="109"/>
      <c r="D22531" s="109"/>
      <c r="E22531" s="94"/>
      <c r="F22531" s="174"/>
      <c r="G22531" s="173"/>
      <c r="H22531" s="109"/>
      <c r="I22531" s="175"/>
    </row>
    <row r="22532" spans="1:9" x14ac:dyDescent="0.25">
      <c r="A22532" s="108"/>
      <c r="B22532" s="173"/>
      <c r="C22532" s="109"/>
      <c r="D22532" s="109"/>
      <c r="E22532" s="94"/>
      <c r="F22532" s="174"/>
      <c r="G22532" s="173"/>
      <c r="H22532" s="109"/>
      <c r="I22532" s="175"/>
    </row>
    <row r="22533" spans="1:9" x14ac:dyDescent="0.25">
      <c r="A22533" s="108"/>
      <c r="B22533" s="173"/>
      <c r="C22533" s="109"/>
      <c r="D22533" s="109"/>
      <c r="E22533" s="94"/>
      <c r="F22533" s="174"/>
      <c r="G22533" s="173"/>
      <c r="H22533" s="109"/>
      <c r="I22533" s="175"/>
    </row>
    <row r="22534" spans="1:9" x14ac:dyDescent="0.25">
      <c r="A22534" s="108"/>
      <c r="B22534" s="173"/>
      <c r="C22534" s="109"/>
      <c r="D22534" s="109"/>
      <c r="E22534" s="94"/>
      <c r="F22534" s="174"/>
      <c r="G22534" s="173"/>
      <c r="H22534" s="109"/>
      <c r="I22534" s="175"/>
    </row>
    <row r="22535" spans="1:9" x14ac:dyDescent="0.25">
      <c r="A22535" s="108"/>
      <c r="B22535" s="173"/>
      <c r="C22535" s="109"/>
      <c r="D22535" s="109"/>
      <c r="E22535" s="94"/>
      <c r="F22535" s="174"/>
      <c r="G22535" s="173"/>
      <c r="H22535" s="109"/>
      <c r="I22535" s="175"/>
    </row>
    <row r="22536" spans="1:9" x14ac:dyDescent="0.25">
      <c r="A22536" s="108"/>
      <c r="B22536" s="173"/>
      <c r="C22536" s="109"/>
      <c r="D22536" s="109"/>
      <c r="E22536" s="94"/>
      <c r="F22536" s="174"/>
      <c r="G22536" s="173"/>
      <c r="H22536" s="109"/>
      <c r="I22536" s="175"/>
    </row>
    <row r="22537" spans="1:9" x14ac:dyDescent="0.25">
      <c r="A22537" s="108"/>
      <c r="B22537" s="173"/>
      <c r="C22537" s="109"/>
      <c r="D22537" s="109"/>
      <c r="E22537" s="94"/>
      <c r="F22537" s="174"/>
      <c r="G22537" s="173"/>
      <c r="H22537" s="109"/>
      <c r="I22537" s="175"/>
    </row>
    <row r="22538" spans="1:9" x14ac:dyDescent="0.25">
      <c r="A22538" s="108"/>
      <c r="B22538" s="173"/>
      <c r="C22538" s="109"/>
      <c r="D22538" s="109"/>
      <c r="E22538" s="94"/>
      <c r="F22538" s="174"/>
      <c r="G22538" s="173"/>
      <c r="H22538" s="109"/>
      <c r="I22538" s="175"/>
    </row>
    <row r="22539" spans="1:9" x14ac:dyDescent="0.25">
      <c r="A22539" s="108"/>
      <c r="B22539" s="173"/>
      <c r="C22539" s="109"/>
      <c r="D22539" s="109"/>
      <c r="E22539" s="94"/>
      <c r="F22539" s="174"/>
      <c r="G22539" s="173"/>
      <c r="H22539" s="109"/>
      <c r="I22539" s="175"/>
    </row>
    <row r="22540" spans="1:9" x14ac:dyDescent="0.25">
      <c r="A22540" s="108"/>
      <c r="B22540" s="173"/>
      <c r="C22540" s="109"/>
      <c r="D22540" s="109"/>
      <c r="E22540" s="94"/>
      <c r="F22540" s="174"/>
      <c r="G22540" s="173"/>
      <c r="H22540" s="109"/>
      <c r="I22540" s="175"/>
    </row>
    <row r="22541" spans="1:9" x14ac:dyDescent="0.25">
      <c r="A22541" s="108"/>
      <c r="B22541" s="173"/>
      <c r="C22541" s="109"/>
      <c r="D22541" s="109"/>
      <c r="E22541" s="94"/>
      <c r="F22541" s="174"/>
      <c r="G22541" s="173"/>
      <c r="H22541" s="109"/>
      <c r="I22541" s="175"/>
    </row>
    <row r="22542" spans="1:9" x14ac:dyDescent="0.25">
      <c r="A22542" s="108"/>
      <c r="B22542" s="173"/>
      <c r="C22542" s="109"/>
      <c r="D22542" s="109"/>
      <c r="E22542" s="94"/>
      <c r="F22542" s="174"/>
      <c r="G22542" s="173"/>
      <c r="H22542" s="109"/>
      <c r="I22542" s="175"/>
    </row>
    <row r="22543" spans="1:9" x14ac:dyDescent="0.25">
      <c r="A22543" s="108"/>
      <c r="B22543" s="173"/>
      <c r="C22543" s="109"/>
      <c r="D22543" s="109"/>
      <c r="E22543" s="94"/>
      <c r="F22543" s="174"/>
      <c r="G22543" s="173"/>
      <c r="H22543" s="109"/>
      <c r="I22543" s="175"/>
    </row>
    <row r="22544" spans="1:9" x14ac:dyDescent="0.25">
      <c r="A22544" s="108"/>
      <c r="B22544" s="173"/>
      <c r="C22544" s="109"/>
      <c r="D22544" s="109"/>
      <c r="E22544" s="94"/>
      <c r="F22544" s="174"/>
      <c r="G22544" s="173"/>
      <c r="H22544" s="109"/>
      <c r="I22544" s="175"/>
    </row>
    <row r="22545" spans="1:9" x14ac:dyDescent="0.25">
      <c r="A22545" s="108"/>
      <c r="B22545" s="173"/>
      <c r="C22545" s="109"/>
      <c r="D22545" s="109"/>
      <c r="E22545" s="94"/>
      <c r="F22545" s="174"/>
      <c r="G22545" s="173"/>
      <c r="H22545" s="109"/>
      <c r="I22545" s="175"/>
    </row>
    <row r="22546" spans="1:9" x14ac:dyDescent="0.25">
      <c r="A22546" s="108"/>
      <c r="B22546" s="173"/>
      <c r="C22546" s="109"/>
      <c r="D22546" s="109"/>
      <c r="E22546" s="94"/>
      <c r="F22546" s="174"/>
      <c r="G22546" s="173"/>
      <c r="H22546" s="109"/>
      <c r="I22546" s="175"/>
    </row>
    <row r="22547" spans="1:9" x14ac:dyDescent="0.25">
      <c r="A22547" s="108"/>
      <c r="B22547" s="173"/>
      <c r="C22547" s="109"/>
      <c r="D22547" s="109"/>
      <c r="E22547" s="94"/>
      <c r="F22547" s="174"/>
      <c r="G22547" s="173"/>
      <c r="H22547" s="109"/>
      <c r="I22547" s="175"/>
    </row>
    <row r="22548" spans="1:9" x14ac:dyDescent="0.25">
      <c r="A22548" s="108"/>
      <c r="B22548" s="173"/>
      <c r="C22548" s="109"/>
      <c r="D22548" s="109"/>
      <c r="E22548" s="94"/>
      <c r="F22548" s="174"/>
      <c r="G22548" s="173"/>
      <c r="H22548" s="109"/>
      <c r="I22548" s="175"/>
    </row>
    <row r="22549" spans="1:9" x14ac:dyDescent="0.25">
      <c r="A22549" s="108"/>
      <c r="B22549" s="173"/>
      <c r="C22549" s="109"/>
      <c r="D22549" s="109"/>
      <c r="E22549" s="94"/>
      <c r="F22549" s="174"/>
      <c r="G22549" s="173"/>
      <c r="H22549" s="109"/>
      <c r="I22549" s="175"/>
    </row>
    <row r="22550" spans="1:9" x14ac:dyDescent="0.25">
      <c r="A22550" s="108"/>
      <c r="B22550" s="173"/>
      <c r="C22550" s="109"/>
      <c r="D22550" s="109"/>
      <c r="E22550" s="94"/>
      <c r="F22550" s="174"/>
      <c r="G22550" s="173"/>
      <c r="H22550" s="109"/>
      <c r="I22550" s="175"/>
    </row>
    <row r="22551" spans="1:9" x14ac:dyDescent="0.25">
      <c r="A22551" s="108"/>
      <c r="B22551" s="173"/>
      <c r="C22551" s="109"/>
      <c r="D22551" s="109"/>
      <c r="E22551" s="94"/>
      <c r="F22551" s="174"/>
      <c r="G22551" s="173"/>
      <c r="H22551" s="109"/>
      <c r="I22551" s="175"/>
    </row>
    <row r="22552" spans="1:9" x14ac:dyDescent="0.25">
      <c r="A22552" s="108"/>
      <c r="B22552" s="173"/>
      <c r="C22552" s="109"/>
      <c r="D22552" s="109"/>
      <c r="E22552" s="94"/>
      <c r="F22552" s="174"/>
      <c r="G22552" s="173"/>
      <c r="H22552" s="109"/>
      <c r="I22552" s="175"/>
    </row>
    <row r="22553" spans="1:9" x14ac:dyDescent="0.25">
      <c r="A22553" s="108"/>
      <c r="B22553" s="173"/>
      <c r="C22553" s="109"/>
      <c r="D22553" s="109"/>
      <c r="E22553" s="94"/>
      <c r="F22553" s="174"/>
      <c r="G22553" s="173"/>
      <c r="H22553" s="109"/>
      <c r="I22553" s="175"/>
    </row>
    <row r="22554" spans="1:9" x14ac:dyDescent="0.25">
      <c r="A22554" s="108"/>
      <c r="B22554" s="173"/>
      <c r="C22554" s="109"/>
      <c r="D22554" s="109"/>
      <c r="E22554" s="94"/>
      <c r="F22554" s="174"/>
      <c r="G22554" s="173"/>
      <c r="H22554" s="109"/>
      <c r="I22554" s="175"/>
    </row>
    <row r="22555" spans="1:9" x14ac:dyDescent="0.25">
      <c r="A22555" s="108"/>
      <c r="B22555" s="173"/>
      <c r="C22555" s="109"/>
      <c r="D22555" s="109"/>
      <c r="E22555" s="94"/>
      <c r="F22555" s="174"/>
      <c r="G22555" s="173"/>
      <c r="H22555" s="109"/>
      <c r="I22555" s="175"/>
    </row>
    <row r="22556" spans="1:9" x14ac:dyDescent="0.25">
      <c r="A22556" s="108"/>
      <c r="B22556" s="173"/>
      <c r="C22556" s="109"/>
      <c r="D22556" s="109"/>
      <c r="E22556" s="94"/>
      <c r="F22556" s="174"/>
      <c r="G22556" s="173"/>
      <c r="H22556" s="109"/>
      <c r="I22556" s="175"/>
    </row>
    <row r="22557" spans="1:9" x14ac:dyDescent="0.25">
      <c r="A22557" s="108"/>
      <c r="B22557" s="173"/>
      <c r="C22557" s="109"/>
      <c r="D22557" s="109"/>
      <c r="E22557" s="94"/>
      <c r="F22557" s="174"/>
      <c r="G22557" s="173"/>
      <c r="H22557" s="109"/>
      <c r="I22557" s="175"/>
    </row>
    <row r="22558" spans="1:9" x14ac:dyDescent="0.25">
      <c r="A22558" s="108"/>
      <c r="B22558" s="173"/>
      <c r="C22558" s="109"/>
      <c r="D22558" s="109"/>
      <c r="E22558" s="94"/>
      <c r="F22558" s="174"/>
      <c r="G22558" s="173"/>
      <c r="H22558" s="109"/>
      <c r="I22558" s="175"/>
    </row>
    <row r="22559" spans="1:9" x14ac:dyDescent="0.25">
      <c r="A22559" s="108"/>
      <c r="B22559" s="173"/>
      <c r="C22559" s="109"/>
      <c r="D22559" s="109"/>
      <c r="E22559" s="94"/>
      <c r="F22559" s="174"/>
      <c r="G22559" s="173"/>
      <c r="H22559" s="109"/>
      <c r="I22559" s="175"/>
    </row>
    <row r="22560" spans="1:9" x14ac:dyDescent="0.25">
      <c r="A22560" s="108"/>
      <c r="B22560" s="173"/>
      <c r="C22560" s="109"/>
      <c r="D22560" s="109"/>
      <c r="E22560" s="94"/>
      <c r="F22560" s="174"/>
      <c r="G22560" s="173"/>
      <c r="H22560" s="109"/>
      <c r="I22560" s="175"/>
    </row>
    <row r="22561" spans="1:9" x14ac:dyDescent="0.25">
      <c r="A22561" s="108"/>
      <c r="B22561" s="173"/>
      <c r="C22561" s="109"/>
      <c r="D22561" s="109"/>
      <c r="E22561" s="94"/>
      <c r="F22561" s="174"/>
      <c r="G22561" s="173"/>
      <c r="H22561" s="109"/>
      <c r="I22561" s="175"/>
    </row>
    <row r="22562" spans="1:9" x14ac:dyDescent="0.25">
      <c r="A22562" s="108"/>
      <c r="B22562" s="173"/>
      <c r="C22562" s="109"/>
      <c r="D22562" s="109"/>
      <c r="E22562" s="94"/>
      <c r="F22562" s="174"/>
      <c r="G22562" s="173"/>
      <c r="H22562" s="109"/>
      <c r="I22562" s="175"/>
    </row>
    <row r="22563" spans="1:9" x14ac:dyDescent="0.25">
      <c r="A22563" s="108"/>
      <c r="B22563" s="173"/>
      <c r="C22563" s="109"/>
      <c r="D22563" s="109"/>
      <c r="E22563" s="94"/>
      <c r="F22563" s="174"/>
      <c r="G22563" s="173"/>
      <c r="H22563" s="109"/>
      <c r="I22563" s="175"/>
    </row>
    <row r="22564" spans="1:9" x14ac:dyDescent="0.25">
      <c r="A22564" s="108"/>
      <c r="B22564" s="173"/>
      <c r="C22564" s="109"/>
      <c r="D22564" s="109"/>
      <c r="E22564" s="94"/>
      <c r="F22564" s="174"/>
      <c r="G22564" s="173"/>
      <c r="H22564" s="109"/>
      <c r="I22564" s="175"/>
    </row>
    <row r="22565" spans="1:9" x14ac:dyDescent="0.25">
      <c r="A22565" s="108"/>
      <c r="B22565" s="173"/>
      <c r="C22565" s="109"/>
      <c r="D22565" s="109"/>
      <c r="E22565" s="94"/>
      <c r="F22565" s="174"/>
      <c r="G22565" s="173"/>
      <c r="H22565" s="109"/>
      <c r="I22565" s="175"/>
    </row>
    <row r="22566" spans="1:9" x14ac:dyDescent="0.25">
      <c r="A22566" s="108"/>
      <c r="B22566" s="173"/>
      <c r="C22566" s="109"/>
      <c r="D22566" s="109"/>
      <c r="E22566" s="94"/>
      <c r="F22566" s="174"/>
      <c r="G22566" s="173"/>
      <c r="H22566" s="109"/>
      <c r="I22566" s="175"/>
    </row>
    <row r="22567" spans="1:9" x14ac:dyDescent="0.25">
      <c r="A22567" s="108"/>
      <c r="B22567" s="173"/>
      <c r="C22567" s="109"/>
      <c r="D22567" s="109"/>
      <c r="E22567" s="94"/>
      <c r="F22567" s="174"/>
      <c r="G22567" s="173"/>
      <c r="H22567" s="109"/>
      <c r="I22567" s="175"/>
    </row>
    <row r="22568" spans="1:9" x14ac:dyDescent="0.25">
      <c r="A22568" s="108"/>
      <c r="B22568" s="173"/>
      <c r="C22568" s="109"/>
      <c r="D22568" s="109"/>
      <c r="E22568" s="94"/>
      <c r="F22568" s="174"/>
      <c r="G22568" s="173"/>
      <c r="H22568" s="109"/>
      <c r="I22568" s="175"/>
    </row>
    <row r="22569" spans="1:9" x14ac:dyDescent="0.25">
      <c r="A22569" s="108"/>
      <c r="B22569" s="173"/>
      <c r="C22569" s="109"/>
      <c r="D22569" s="109"/>
      <c r="E22569" s="94"/>
      <c r="F22569" s="174"/>
      <c r="G22569" s="173"/>
      <c r="H22569" s="109"/>
      <c r="I22569" s="175"/>
    </row>
    <row r="22570" spans="1:9" x14ac:dyDescent="0.25">
      <c r="A22570" s="108"/>
      <c r="B22570" s="173"/>
      <c r="C22570" s="109"/>
      <c r="D22570" s="109"/>
      <c r="E22570" s="94"/>
      <c r="F22570" s="174"/>
      <c r="G22570" s="173"/>
      <c r="H22570" s="109"/>
      <c r="I22570" s="175"/>
    </row>
    <row r="22571" spans="1:9" x14ac:dyDescent="0.25">
      <c r="A22571" s="108"/>
      <c r="B22571" s="173"/>
      <c r="C22571" s="109"/>
      <c r="D22571" s="109"/>
      <c r="E22571" s="94"/>
      <c r="F22571" s="174"/>
      <c r="G22571" s="173"/>
      <c r="H22571" s="109"/>
      <c r="I22571" s="175"/>
    </row>
    <row r="22572" spans="1:9" x14ac:dyDescent="0.25">
      <c r="A22572" s="108"/>
      <c r="B22572" s="173"/>
      <c r="C22572" s="109"/>
      <c r="D22572" s="109"/>
      <c r="E22572" s="94"/>
      <c r="F22572" s="174"/>
      <c r="G22572" s="173"/>
      <c r="H22572" s="109"/>
      <c r="I22572" s="175"/>
    </row>
    <row r="22573" spans="1:9" x14ac:dyDescent="0.25">
      <c r="A22573" s="108"/>
      <c r="B22573" s="173"/>
      <c r="C22573" s="109"/>
      <c r="D22573" s="109"/>
      <c r="E22573" s="94"/>
      <c r="F22573" s="174"/>
      <c r="G22573" s="173"/>
      <c r="H22573" s="109"/>
      <c r="I22573" s="175"/>
    </row>
    <row r="22574" spans="1:9" x14ac:dyDescent="0.25">
      <c r="A22574" s="108"/>
      <c r="B22574" s="173"/>
      <c r="C22574" s="109"/>
      <c r="D22574" s="109"/>
      <c r="E22574" s="94"/>
      <c r="F22574" s="174"/>
      <c r="G22574" s="173"/>
      <c r="H22574" s="109"/>
      <c r="I22574" s="175"/>
    </row>
    <row r="22575" spans="1:9" x14ac:dyDescent="0.25">
      <c r="A22575" s="108"/>
      <c r="B22575" s="173"/>
      <c r="C22575" s="109"/>
      <c r="D22575" s="109"/>
      <c r="E22575" s="94"/>
      <c r="F22575" s="174"/>
      <c r="G22575" s="173"/>
      <c r="H22575" s="109"/>
      <c r="I22575" s="175"/>
    </row>
    <row r="22576" spans="1:9" x14ac:dyDescent="0.25">
      <c r="A22576" s="108"/>
      <c r="B22576" s="173"/>
      <c r="C22576" s="109"/>
      <c r="D22576" s="109"/>
      <c r="E22576" s="94"/>
      <c r="F22576" s="174"/>
      <c r="G22576" s="173"/>
      <c r="H22576" s="109"/>
      <c r="I22576" s="175"/>
    </row>
    <row r="22577" spans="1:9" x14ac:dyDescent="0.25">
      <c r="A22577" s="108"/>
      <c r="B22577" s="173"/>
      <c r="C22577" s="109"/>
      <c r="D22577" s="109"/>
      <c r="E22577" s="94"/>
      <c r="F22577" s="174"/>
      <c r="G22577" s="173"/>
      <c r="H22577" s="109"/>
      <c r="I22577" s="175"/>
    </row>
    <row r="22578" spans="1:9" x14ac:dyDescent="0.25">
      <c r="A22578" s="108"/>
      <c r="B22578" s="173"/>
      <c r="C22578" s="109"/>
      <c r="D22578" s="109"/>
      <c r="E22578" s="94"/>
      <c r="F22578" s="174"/>
      <c r="G22578" s="173"/>
      <c r="H22578" s="109"/>
      <c r="I22578" s="175"/>
    </row>
    <row r="22579" spans="1:9" x14ac:dyDescent="0.25">
      <c r="A22579" s="108"/>
      <c r="B22579" s="173"/>
      <c r="C22579" s="109"/>
      <c r="D22579" s="109"/>
      <c r="E22579" s="94"/>
      <c r="F22579" s="174"/>
      <c r="G22579" s="173"/>
      <c r="H22579" s="109"/>
      <c r="I22579" s="175"/>
    </row>
    <row r="22580" spans="1:9" x14ac:dyDescent="0.25">
      <c r="A22580" s="108"/>
      <c r="B22580" s="173"/>
      <c r="C22580" s="109"/>
      <c r="D22580" s="109"/>
      <c r="E22580" s="94"/>
      <c r="F22580" s="174"/>
      <c r="G22580" s="173"/>
      <c r="H22580" s="109"/>
      <c r="I22580" s="175"/>
    </row>
    <row r="22581" spans="1:9" x14ac:dyDescent="0.25">
      <c r="A22581" s="108"/>
      <c r="B22581" s="173"/>
      <c r="C22581" s="109"/>
      <c r="D22581" s="109"/>
      <c r="E22581" s="94"/>
      <c r="F22581" s="174"/>
      <c r="G22581" s="173"/>
      <c r="H22581" s="109"/>
      <c r="I22581" s="175"/>
    </row>
    <row r="22582" spans="1:9" x14ac:dyDescent="0.25">
      <c r="A22582" s="108"/>
      <c r="B22582" s="173"/>
      <c r="C22582" s="109"/>
      <c r="D22582" s="109"/>
      <c r="E22582" s="94"/>
      <c r="F22582" s="174"/>
      <c r="G22582" s="173"/>
      <c r="H22582" s="109"/>
      <c r="I22582" s="175"/>
    </row>
    <row r="22583" spans="1:9" x14ac:dyDescent="0.25">
      <c r="A22583" s="108"/>
      <c r="B22583" s="173"/>
      <c r="C22583" s="109"/>
      <c r="D22583" s="109"/>
      <c r="E22583" s="94"/>
      <c r="F22583" s="174"/>
      <c r="G22583" s="173"/>
      <c r="H22583" s="109"/>
      <c r="I22583" s="175"/>
    </row>
    <row r="22584" spans="1:9" x14ac:dyDescent="0.25">
      <c r="A22584" s="108"/>
      <c r="B22584" s="173"/>
      <c r="C22584" s="109"/>
      <c r="D22584" s="109"/>
      <c r="E22584" s="94"/>
      <c r="F22584" s="174"/>
      <c r="G22584" s="173"/>
      <c r="H22584" s="109"/>
      <c r="I22584" s="175"/>
    </row>
    <row r="22585" spans="1:9" x14ac:dyDescent="0.25">
      <c r="A22585" s="108"/>
      <c r="B22585" s="173"/>
      <c r="C22585" s="109"/>
      <c r="D22585" s="109"/>
      <c r="E22585" s="94"/>
      <c r="F22585" s="174"/>
      <c r="G22585" s="173"/>
      <c r="H22585" s="109"/>
      <c r="I22585" s="175"/>
    </row>
    <row r="22586" spans="1:9" x14ac:dyDescent="0.25">
      <c r="A22586" s="108"/>
      <c r="B22586" s="173"/>
      <c r="C22586" s="109"/>
      <c r="D22586" s="109"/>
      <c r="E22586" s="94"/>
      <c r="F22586" s="174"/>
      <c r="G22586" s="173"/>
      <c r="H22586" s="109"/>
      <c r="I22586" s="175"/>
    </row>
    <row r="22587" spans="1:9" x14ac:dyDescent="0.25">
      <c r="A22587" s="108"/>
      <c r="B22587" s="173"/>
      <c r="C22587" s="109"/>
      <c r="D22587" s="109"/>
      <c r="E22587" s="94"/>
      <c r="F22587" s="174"/>
      <c r="G22587" s="173"/>
      <c r="H22587" s="109"/>
      <c r="I22587" s="175"/>
    </row>
    <row r="22588" spans="1:9" x14ac:dyDescent="0.25">
      <c r="A22588" s="108"/>
      <c r="B22588" s="173"/>
      <c r="C22588" s="109"/>
      <c r="D22588" s="109"/>
      <c r="E22588" s="94"/>
      <c r="F22588" s="174"/>
      <c r="G22588" s="173"/>
      <c r="H22588" s="109"/>
      <c r="I22588" s="175"/>
    </row>
    <row r="22589" spans="1:9" x14ac:dyDescent="0.25">
      <c r="A22589" s="108"/>
      <c r="B22589" s="173"/>
      <c r="C22589" s="109"/>
      <c r="D22589" s="109"/>
      <c r="E22589" s="94"/>
      <c r="F22589" s="174"/>
      <c r="G22589" s="173"/>
      <c r="H22589" s="109"/>
      <c r="I22589" s="175"/>
    </row>
    <row r="22590" spans="1:9" x14ac:dyDescent="0.25">
      <c r="A22590" s="108"/>
      <c r="B22590" s="173"/>
      <c r="C22590" s="109"/>
      <c r="D22590" s="109"/>
      <c r="E22590" s="94"/>
      <c r="F22590" s="174"/>
      <c r="G22590" s="173"/>
      <c r="H22590" s="109"/>
      <c r="I22590" s="175"/>
    </row>
    <row r="22591" spans="1:9" x14ac:dyDescent="0.25">
      <c r="A22591" s="108"/>
      <c r="B22591" s="173"/>
      <c r="C22591" s="109"/>
      <c r="D22591" s="109"/>
      <c r="E22591" s="94"/>
      <c r="F22591" s="174"/>
      <c r="G22591" s="173"/>
      <c r="H22591" s="109"/>
      <c r="I22591" s="175"/>
    </row>
    <row r="22592" spans="1:9" x14ac:dyDescent="0.25">
      <c r="A22592" s="108"/>
      <c r="B22592" s="173"/>
      <c r="C22592" s="109"/>
      <c r="D22592" s="109"/>
      <c r="E22592" s="94"/>
      <c r="F22592" s="174"/>
      <c r="G22592" s="173"/>
      <c r="H22592" s="109"/>
      <c r="I22592" s="175"/>
    </row>
    <row r="22593" spans="1:9" x14ac:dyDescent="0.25">
      <c r="A22593" s="108"/>
      <c r="B22593" s="173"/>
      <c r="C22593" s="109"/>
      <c r="D22593" s="109"/>
      <c r="E22593" s="94"/>
      <c r="F22593" s="174"/>
      <c r="G22593" s="173"/>
      <c r="H22593" s="109"/>
      <c r="I22593" s="175"/>
    </row>
    <row r="22594" spans="1:9" x14ac:dyDescent="0.25">
      <c r="A22594" s="108"/>
      <c r="B22594" s="173"/>
      <c r="C22594" s="109"/>
      <c r="D22594" s="109"/>
      <c r="E22594" s="94"/>
      <c r="F22594" s="174"/>
      <c r="G22594" s="173"/>
      <c r="H22594" s="109"/>
      <c r="I22594" s="175"/>
    </row>
    <row r="22595" spans="1:9" x14ac:dyDescent="0.25">
      <c r="A22595" s="108"/>
      <c r="B22595" s="173"/>
      <c r="C22595" s="109"/>
      <c r="D22595" s="109"/>
      <c r="E22595" s="94"/>
      <c r="F22595" s="174"/>
      <c r="G22595" s="173"/>
      <c r="H22595" s="109"/>
      <c r="I22595" s="175"/>
    </row>
    <row r="22596" spans="1:9" x14ac:dyDescent="0.25">
      <c r="A22596" s="108"/>
      <c r="B22596" s="173"/>
      <c r="C22596" s="109"/>
      <c r="D22596" s="109"/>
      <c r="E22596" s="94"/>
      <c r="F22596" s="174"/>
      <c r="G22596" s="173"/>
      <c r="H22596" s="109"/>
      <c r="I22596" s="175"/>
    </row>
    <row r="22597" spans="1:9" x14ac:dyDescent="0.25">
      <c r="A22597" s="108"/>
      <c r="B22597" s="173"/>
      <c r="C22597" s="109"/>
      <c r="D22597" s="109"/>
      <c r="E22597" s="94"/>
      <c r="F22597" s="174"/>
      <c r="G22597" s="173"/>
      <c r="H22597" s="109"/>
      <c r="I22597" s="175"/>
    </row>
    <row r="22598" spans="1:9" x14ac:dyDescent="0.25">
      <c r="A22598" s="108"/>
      <c r="B22598" s="173"/>
      <c r="C22598" s="109"/>
      <c r="D22598" s="109"/>
      <c r="E22598" s="94"/>
      <c r="F22598" s="174"/>
      <c r="G22598" s="173"/>
      <c r="H22598" s="109"/>
      <c r="I22598" s="175"/>
    </row>
    <row r="22599" spans="1:9" x14ac:dyDescent="0.25">
      <c r="A22599" s="108"/>
      <c r="B22599" s="173"/>
      <c r="C22599" s="109"/>
      <c r="D22599" s="109"/>
      <c r="E22599" s="94"/>
      <c r="F22599" s="174"/>
      <c r="G22599" s="173"/>
      <c r="H22599" s="109"/>
      <c r="I22599" s="175"/>
    </row>
    <row r="22600" spans="1:9" x14ac:dyDescent="0.25">
      <c r="A22600" s="108"/>
      <c r="B22600" s="173"/>
      <c r="C22600" s="109"/>
      <c r="D22600" s="109"/>
      <c r="E22600" s="94"/>
      <c r="F22600" s="174"/>
      <c r="G22600" s="173"/>
      <c r="H22600" s="109"/>
      <c r="I22600" s="175"/>
    </row>
    <row r="22601" spans="1:9" x14ac:dyDescent="0.25">
      <c r="A22601" s="108"/>
      <c r="B22601" s="173"/>
      <c r="C22601" s="109"/>
      <c r="D22601" s="109"/>
      <c r="E22601" s="94"/>
      <c r="F22601" s="174"/>
      <c r="G22601" s="173"/>
      <c r="H22601" s="109"/>
      <c r="I22601" s="175"/>
    </row>
    <row r="22602" spans="1:9" x14ac:dyDescent="0.25">
      <c r="A22602" s="108"/>
      <c r="B22602" s="173"/>
      <c r="C22602" s="109"/>
      <c r="D22602" s="109"/>
      <c r="E22602" s="94"/>
      <c r="F22602" s="174"/>
      <c r="G22602" s="173"/>
      <c r="H22602" s="109"/>
      <c r="I22602" s="175"/>
    </row>
    <row r="22603" spans="1:9" x14ac:dyDescent="0.25">
      <c r="A22603" s="108"/>
      <c r="B22603" s="173"/>
      <c r="C22603" s="109"/>
      <c r="D22603" s="109"/>
      <c r="E22603" s="94"/>
      <c r="F22603" s="174"/>
      <c r="G22603" s="173"/>
      <c r="H22603" s="109"/>
      <c r="I22603" s="175"/>
    </row>
    <row r="22604" spans="1:9" x14ac:dyDescent="0.25">
      <c r="A22604" s="108"/>
      <c r="B22604" s="173"/>
      <c r="C22604" s="109"/>
      <c r="D22604" s="109"/>
      <c r="E22604" s="94"/>
      <c r="F22604" s="174"/>
      <c r="G22604" s="173"/>
      <c r="H22604" s="109"/>
      <c r="I22604" s="175"/>
    </row>
    <row r="22605" spans="1:9" x14ac:dyDescent="0.25">
      <c r="A22605" s="108"/>
      <c r="B22605" s="173"/>
      <c r="C22605" s="109"/>
      <c r="D22605" s="109"/>
      <c r="E22605" s="94"/>
      <c r="F22605" s="174"/>
      <c r="G22605" s="173"/>
      <c r="H22605" s="109"/>
      <c r="I22605" s="175"/>
    </row>
    <row r="22606" spans="1:9" x14ac:dyDescent="0.25">
      <c r="A22606" s="108"/>
      <c r="B22606" s="173"/>
      <c r="C22606" s="109"/>
      <c r="D22606" s="109"/>
      <c r="E22606" s="94"/>
      <c r="F22606" s="174"/>
      <c r="G22606" s="173"/>
      <c r="H22606" s="109"/>
      <c r="I22606" s="175"/>
    </row>
    <row r="22607" spans="1:9" x14ac:dyDescent="0.25">
      <c r="A22607" s="108"/>
      <c r="B22607" s="173"/>
      <c r="C22607" s="109"/>
      <c r="D22607" s="109"/>
      <c r="E22607" s="94"/>
      <c r="F22607" s="174"/>
      <c r="G22607" s="173"/>
      <c r="H22607" s="109"/>
      <c r="I22607" s="175"/>
    </row>
    <row r="22608" spans="1:9" x14ac:dyDescent="0.25">
      <c r="A22608" s="108"/>
      <c r="B22608" s="173"/>
      <c r="C22608" s="109"/>
      <c r="D22608" s="109"/>
      <c r="E22608" s="94"/>
      <c r="F22608" s="174"/>
      <c r="G22608" s="173"/>
      <c r="H22608" s="109"/>
      <c r="I22608" s="175"/>
    </row>
    <row r="22609" spans="1:9" x14ac:dyDescent="0.25">
      <c r="A22609" s="108"/>
      <c r="B22609" s="173"/>
      <c r="C22609" s="109"/>
      <c r="D22609" s="109"/>
      <c r="E22609" s="94"/>
      <c r="F22609" s="174"/>
      <c r="G22609" s="173"/>
      <c r="H22609" s="109"/>
      <c r="I22609" s="175"/>
    </row>
    <row r="22610" spans="1:9" x14ac:dyDescent="0.25">
      <c r="A22610" s="108"/>
      <c r="B22610" s="173"/>
      <c r="C22610" s="109"/>
      <c r="D22610" s="109"/>
      <c r="E22610" s="94"/>
      <c r="F22610" s="174"/>
      <c r="G22610" s="173"/>
      <c r="H22610" s="109"/>
      <c r="I22610" s="175"/>
    </row>
    <row r="22611" spans="1:9" x14ac:dyDescent="0.25">
      <c r="A22611" s="108"/>
      <c r="B22611" s="173"/>
      <c r="C22611" s="109"/>
      <c r="D22611" s="109"/>
      <c r="E22611" s="94"/>
      <c r="F22611" s="174"/>
      <c r="G22611" s="173"/>
      <c r="H22611" s="109"/>
      <c r="I22611" s="175"/>
    </row>
    <row r="22612" spans="1:9" x14ac:dyDescent="0.25">
      <c r="A22612" s="108"/>
      <c r="B22612" s="173"/>
      <c r="C22612" s="109"/>
      <c r="D22612" s="109"/>
      <c r="E22612" s="94"/>
      <c r="F22612" s="174"/>
      <c r="G22612" s="173"/>
      <c r="H22612" s="109"/>
      <c r="I22612" s="175"/>
    </row>
    <row r="22613" spans="1:9" x14ac:dyDescent="0.25">
      <c r="A22613" s="108"/>
      <c r="B22613" s="173"/>
      <c r="C22613" s="109"/>
      <c r="D22613" s="109"/>
      <c r="E22613" s="94"/>
      <c r="F22613" s="174"/>
      <c r="G22613" s="173"/>
      <c r="H22613" s="109"/>
      <c r="I22613" s="175"/>
    </row>
    <row r="22614" spans="1:9" x14ac:dyDescent="0.25">
      <c r="A22614" s="108"/>
      <c r="B22614" s="173"/>
      <c r="C22614" s="109"/>
      <c r="D22614" s="109"/>
      <c r="E22614" s="94"/>
      <c r="F22614" s="174"/>
      <c r="G22614" s="173"/>
      <c r="H22614" s="109"/>
      <c r="I22614" s="175"/>
    </row>
    <row r="22615" spans="1:9" x14ac:dyDescent="0.25">
      <c r="A22615" s="108"/>
      <c r="B22615" s="173"/>
      <c r="C22615" s="109"/>
      <c r="D22615" s="109"/>
      <c r="E22615" s="94"/>
      <c r="F22615" s="174"/>
      <c r="G22615" s="173"/>
      <c r="H22615" s="109"/>
      <c r="I22615" s="175"/>
    </row>
    <row r="22616" spans="1:9" x14ac:dyDescent="0.25">
      <c r="A22616" s="108"/>
      <c r="B22616" s="173"/>
      <c r="C22616" s="109"/>
      <c r="D22616" s="109"/>
      <c r="E22616" s="94"/>
      <c r="F22616" s="174"/>
      <c r="G22616" s="173"/>
      <c r="H22616" s="109"/>
      <c r="I22616" s="175"/>
    </row>
    <row r="22617" spans="1:9" x14ac:dyDescent="0.25">
      <c r="A22617" s="108"/>
      <c r="B22617" s="173"/>
      <c r="C22617" s="109"/>
      <c r="D22617" s="109"/>
      <c r="E22617" s="94"/>
      <c r="F22617" s="174"/>
      <c r="G22617" s="173"/>
      <c r="H22617" s="109"/>
      <c r="I22617" s="175"/>
    </row>
    <row r="22618" spans="1:9" x14ac:dyDescent="0.25">
      <c r="A22618" s="108"/>
      <c r="B22618" s="173"/>
      <c r="C22618" s="109"/>
      <c r="D22618" s="109"/>
      <c r="E22618" s="94"/>
      <c r="F22618" s="174"/>
      <c r="G22618" s="173"/>
      <c r="H22618" s="109"/>
      <c r="I22618" s="175"/>
    </row>
    <row r="22619" spans="1:9" x14ac:dyDescent="0.25">
      <c r="A22619" s="108"/>
      <c r="B22619" s="173"/>
      <c r="C22619" s="109"/>
      <c r="D22619" s="109"/>
      <c r="E22619" s="94"/>
      <c r="F22619" s="174"/>
      <c r="G22619" s="173"/>
      <c r="H22619" s="109"/>
      <c r="I22619" s="175"/>
    </row>
    <row r="22620" spans="1:9" x14ac:dyDescent="0.25">
      <c r="A22620" s="108"/>
      <c r="B22620" s="173"/>
      <c r="C22620" s="109"/>
      <c r="D22620" s="109"/>
      <c r="E22620" s="94"/>
      <c r="F22620" s="174"/>
      <c r="G22620" s="173"/>
      <c r="H22620" s="109"/>
      <c r="I22620" s="175"/>
    </row>
    <row r="22621" spans="1:9" x14ac:dyDescent="0.25">
      <c r="A22621" s="108"/>
      <c r="B22621" s="173"/>
      <c r="C22621" s="109"/>
      <c r="D22621" s="109"/>
      <c r="E22621" s="94"/>
      <c r="F22621" s="174"/>
      <c r="G22621" s="173"/>
      <c r="H22621" s="109"/>
      <c r="I22621" s="175"/>
    </row>
    <row r="22622" spans="1:9" x14ac:dyDescent="0.25">
      <c r="A22622" s="108"/>
      <c r="B22622" s="173"/>
      <c r="C22622" s="109"/>
      <c r="D22622" s="109"/>
      <c r="E22622" s="94"/>
      <c r="F22622" s="174"/>
      <c r="G22622" s="173"/>
      <c r="H22622" s="109"/>
      <c r="I22622" s="175"/>
    </row>
    <row r="22623" spans="1:9" x14ac:dyDescent="0.25">
      <c r="A22623" s="108"/>
      <c r="B22623" s="173"/>
      <c r="C22623" s="109"/>
      <c r="D22623" s="109"/>
      <c r="E22623" s="94"/>
      <c r="F22623" s="174"/>
      <c r="G22623" s="173"/>
      <c r="H22623" s="109"/>
      <c r="I22623" s="175"/>
    </row>
    <row r="22624" spans="1:9" x14ac:dyDescent="0.25">
      <c r="A22624" s="108"/>
      <c r="B22624" s="173"/>
      <c r="C22624" s="109"/>
      <c r="D22624" s="109"/>
      <c r="E22624" s="94"/>
      <c r="F22624" s="174"/>
      <c r="G22624" s="173"/>
      <c r="H22624" s="109"/>
      <c r="I22624" s="175"/>
    </row>
    <row r="22625" spans="1:9" x14ac:dyDescent="0.25">
      <c r="A22625" s="108"/>
      <c r="B22625" s="173"/>
      <c r="C22625" s="109"/>
      <c r="D22625" s="109"/>
      <c r="E22625" s="94"/>
      <c r="F22625" s="174"/>
      <c r="G22625" s="173"/>
      <c r="H22625" s="109"/>
      <c r="I22625" s="175"/>
    </row>
    <row r="22626" spans="1:9" x14ac:dyDescent="0.25">
      <c r="A22626" s="108"/>
      <c r="B22626" s="173"/>
      <c r="C22626" s="109"/>
      <c r="D22626" s="109"/>
      <c r="E22626" s="94"/>
      <c r="F22626" s="174"/>
      <c r="G22626" s="173"/>
      <c r="H22626" s="109"/>
      <c r="I22626" s="175"/>
    </row>
    <row r="22627" spans="1:9" x14ac:dyDescent="0.25">
      <c r="A22627" s="108"/>
      <c r="B22627" s="173"/>
      <c r="C22627" s="109"/>
      <c r="D22627" s="109"/>
      <c r="E22627" s="94"/>
      <c r="F22627" s="174"/>
      <c r="G22627" s="173"/>
      <c r="H22627" s="109"/>
      <c r="I22627" s="175"/>
    </row>
    <row r="22628" spans="1:9" x14ac:dyDescent="0.25">
      <c r="A22628" s="108"/>
      <c r="B22628" s="173"/>
      <c r="C22628" s="109"/>
      <c r="D22628" s="109"/>
      <c r="E22628" s="94"/>
      <c r="F22628" s="174"/>
      <c r="G22628" s="173"/>
      <c r="H22628" s="109"/>
      <c r="I22628" s="175"/>
    </row>
    <row r="22629" spans="1:9" x14ac:dyDescent="0.25">
      <c r="A22629" s="108"/>
      <c r="B22629" s="173"/>
      <c r="C22629" s="109"/>
      <c r="D22629" s="109"/>
      <c r="E22629" s="94"/>
      <c r="F22629" s="174"/>
      <c r="G22629" s="173"/>
      <c r="H22629" s="109"/>
      <c r="I22629" s="175"/>
    </row>
    <row r="22630" spans="1:9" x14ac:dyDescent="0.25">
      <c r="A22630" s="108"/>
      <c r="B22630" s="173"/>
      <c r="C22630" s="109"/>
      <c r="D22630" s="109"/>
      <c r="E22630" s="94"/>
      <c r="F22630" s="174"/>
      <c r="G22630" s="173"/>
      <c r="H22630" s="109"/>
      <c r="I22630" s="175"/>
    </row>
    <row r="22631" spans="1:9" x14ac:dyDescent="0.25">
      <c r="A22631" s="108"/>
      <c r="B22631" s="173"/>
      <c r="C22631" s="109"/>
      <c r="D22631" s="109"/>
      <c r="E22631" s="94"/>
      <c r="F22631" s="174"/>
      <c r="G22631" s="173"/>
      <c r="H22631" s="109"/>
      <c r="I22631" s="175"/>
    </row>
    <row r="22632" spans="1:9" x14ac:dyDescent="0.25">
      <c r="A22632" s="108"/>
      <c r="B22632" s="173"/>
      <c r="C22632" s="109"/>
      <c r="D22632" s="109"/>
      <c r="E22632" s="94"/>
      <c r="F22632" s="174"/>
      <c r="G22632" s="173"/>
      <c r="H22632" s="109"/>
      <c r="I22632" s="175"/>
    </row>
    <row r="22633" spans="1:9" x14ac:dyDescent="0.25">
      <c r="A22633" s="108"/>
      <c r="B22633" s="173"/>
      <c r="C22633" s="109"/>
      <c r="D22633" s="109"/>
      <c r="E22633" s="94"/>
      <c r="F22633" s="174"/>
      <c r="G22633" s="173"/>
      <c r="H22633" s="109"/>
      <c r="I22633" s="175"/>
    </row>
    <row r="22634" spans="1:9" x14ac:dyDescent="0.25">
      <c r="A22634" s="108"/>
      <c r="B22634" s="173"/>
      <c r="C22634" s="109"/>
      <c r="D22634" s="109"/>
      <c r="E22634" s="94"/>
      <c r="F22634" s="174"/>
      <c r="G22634" s="173"/>
      <c r="H22634" s="109"/>
      <c r="I22634" s="175"/>
    </row>
    <row r="22635" spans="1:9" x14ac:dyDescent="0.25">
      <c r="A22635" s="108"/>
      <c r="B22635" s="173"/>
      <c r="C22635" s="109"/>
      <c r="D22635" s="109"/>
      <c r="E22635" s="94"/>
      <c r="F22635" s="174"/>
      <c r="G22635" s="173"/>
      <c r="H22635" s="109"/>
      <c r="I22635" s="175"/>
    </row>
    <row r="22636" spans="1:9" x14ac:dyDescent="0.25">
      <c r="A22636" s="108"/>
      <c r="B22636" s="173"/>
      <c r="C22636" s="109"/>
      <c r="D22636" s="109"/>
      <c r="E22636" s="94"/>
      <c r="F22636" s="174"/>
      <c r="G22636" s="173"/>
      <c r="H22636" s="109"/>
      <c r="I22636" s="175"/>
    </row>
    <row r="22637" spans="1:9" x14ac:dyDescent="0.25">
      <c r="A22637" s="108"/>
      <c r="B22637" s="173"/>
      <c r="C22637" s="109"/>
      <c r="D22637" s="109"/>
      <c r="E22637" s="94"/>
      <c r="F22637" s="174"/>
      <c r="G22637" s="173"/>
      <c r="H22637" s="109"/>
      <c r="I22637" s="175"/>
    </row>
    <row r="22638" spans="1:9" x14ac:dyDescent="0.25">
      <c r="A22638" s="108"/>
      <c r="B22638" s="173"/>
      <c r="C22638" s="109"/>
      <c r="D22638" s="109"/>
      <c r="E22638" s="94"/>
      <c r="F22638" s="174"/>
      <c r="G22638" s="173"/>
      <c r="H22638" s="109"/>
      <c r="I22638" s="175"/>
    </row>
    <row r="22639" spans="1:9" x14ac:dyDescent="0.25">
      <c r="A22639" s="108"/>
      <c r="B22639" s="173"/>
      <c r="C22639" s="109"/>
      <c r="D22639" s="109"/>
      <c r="E22639" s="94"/>
      <c r="F22639" s="174"/>
      <c r="G22639" s="173"/>
      <c r="H22639" s="109"/>
      <c r="I22639" s="175"/>
    </row>
    <row r="22640" spans="1:9" x14ac:dyDescent="0.25">
      <c r="A22640" s="108"/>
      <c r="B22640" s="173"/>
      <c r="C22640" s="109"/>
      <c r="D22640" s="109"/>
      <c r="E22640" s="94"/>
      <c r="F22640" s="174"/>
      <c r="G22640" s="173"/>
      <c r="H22640" s="109"/>
      <c r="I22640" s="175"/>
    </row>
    <row r="22641" spans="1:9" x14ac:dyDescent="0.25">
      <c r="A22641" s="108"/>
      <c r="B22641" s="173"/>
      <c r="C22641" s="109"/>
      <c r="D22641" s="109"/>
      <c r="E22641" s="94"/>
      <c r="F22641" s="174"/>
      <c r="G22641" s="173"/>
      <c r="H22641" s="109"/>
      <c r="I22641" s="175"/>
    </row>
    <row r="22642" spans="1:9" x14ac:dyDescent="0.25">
      <c r="A22642" s="108"/>
      <c r="B22642" s="173"/>
      <c r="C22642" s="109"/>
      <c r="D22642" s="109"/>
      <c r="E22642" s="94"/>
      <c r="F22642" s="174"/>
      <c r="G22642" s="173"/>
      <c r="H22642" s="109"/>
      <c r="I22642" s="175"/>
    </row>
    <row r="22643" spans="1:9" x14ac:dyDescent="0.25">
      <c r="A22643" s="108"/>
      <c r="B22643" s="173"/>
      <c r="C22643" s="109"/>
      <c r="D22643" s="109"/>
      <c r="E22643" s="94"/>
      <c r="F22643" s="174"/>
      <c r="G22643" s="173"/>
      <c r="H22643" s="109"/>
      <c r="I22643" s="175"/>
    </row>
    <row r="22644" spans="1:9" x14ac:dyDescent="0.25">
      <c r="A22644" s="108"/>
      <c r="B22644" s="173"/>
      <c r="C22644" s="109"/>
      <c r="D22644" s="109"/>
      <c r="E22644" s="94"/>
      <c r="F22644" s="174"/>
      <c r="G22644" s="173"/>
      <c r="H22644" s="109"/>
      <c r="I22644" s="175"/>
    </row>
    <row r="22645" spans="1:9" x14ac:dyDescent="0.25">
      <c r="A22645" s="108"/>
      <c r="B22645" s="173"/>
      <c r="C22645" s="109"/>
      <c r="D22645" s="109"/>
      <c r="E22645" s="94"/>
      <c r="F22645" s="174"/>
      <c r="G22645" s="173"/>
      <c r="H22645" s="109"/>
      <c r="I22645" s="175"/>
    </row>
    <row r="22646" spans="1:9" x14ac:dyDescent="0.25">
      <c r="A22646" s="108"/>
      <c r="B22646" s="173"/>
      <c r="C22646" s="109"/>
      <c r="D22646" s="109"/>
      <c r="E22646" s="94"/>
      <c r="F22646" s="174"/>
      <c r="G22646" s="173"/>
      <c r="H22646" s="109"/>
      <c r="I22646" s="175"/>
    </row>
    <row r="22647" spans="1:9" x14ac:dyDescent="0.25">
      <c r="A22647" s="108"/>
      <c r="B22647" s="173"/>
      <c r="C22647" s="109"/>
      <c r="D22647" s="109"/>
      <c r="E22647" s="94"/>
      <c r="F22647" s="174"/>
      <c r="G22647" s="173"/>
      <c r="H22647" s="109"/>
      <c r="I22647" s="175"/>
    </row>
    <row r="22648" spans="1:9" x14ac:dyDescent="0.25">
      <c r="A22648" s="108"/>
      <c r="B22648" s="173"/>
      <c r="C22648" s="109"/>
      <c r="D22648" s="109"/>
      <c r="E22648" s="94"/>
      <c r="F22648" s="174"/>
      <c r="G22648" s="173"/>
      <c r="H22648" s="109"/>
      <c r="I22648" s="175"/>
    </row>
    <row r="22649" spans="1:9" x14ac:dyDescent="0.25">
      <c r="A22649" s="108"/>
      <c r="B22649" s="173"/>
      <c r="C22649" s="109"/>
      <c r="D22649" s="109"/>
      <c r="E22649" s="94"/>
      <c r="F22649" s="174"/>
      <c r="G22649" s="173"/>
      <c r="H22649" s="109"/>
      <c r="I22649" s="175"/>
    </row>
    <row r="22650" spans="1:9" x14ac:dyDescent="0.25">
      <c r="A22650" s="108"/>
      <c r="B22650" s="173"/>
      <c r="C22650" s="109"/>
      <c r="D22650" s="109"/>
      <c r="E22650" s="94"/>
      <c r="F22650" s="174"/>
      <c r="G22650" s="173"/>
      <c r="H22650" s="109"/>
      <c r="I22650" s="175"/>
    </row>
    <row r="22651" spans="1:9" x14ac:dyDescent="0.25">
      <c r="A22651" s="108"/>
      <c r="B22651" s="173"/>
      <c r="C22651" s="109"/>
      <c r="D22651" s="109"/>
      <c r="E22651" s="94"/>
      <c r="F22651" s="174"/>
      <c r="G22651" s="173"/>
      <c r="H22651" s="109"/>
      <c r="I22651" s="175"/>
    </row>
    <row r="22652" spans="1:9" x14ac:dyDescent="0.25">
      <c r="A22652" s="108"/>
      <c r="B22652" s="173"/>
      <c r="C22652" s="109"/>
      <c r="D22652" s="109"/>
      <c r="E22652" s="94"/>
      <c r="F22652" s="174"/>
      <c r="G22652" s="173"/>
      <c r="H22652" s="109"/>
      <c r="I22652" s="175"/>
    </row>
    <row r="22653" spans="1:9" x14ac:dyDescent="0.25">
      <c r="A22653" s="108"/>
      <c r="B22653" s="173"/>
      <c r="C22653" s="109"/>
      <c r="D22653" s="109"/>
      <c r="E22653" s="94"/>
      <c r="F22653" s="174"/>
      <c r="G22653" s="173"/>
      <c r="H22653" s="109"/>
      <c r="I22653" s="175"/>
    </row>
    <row r="22654" spans="1:9" x14ac:dyDescent="0.25">
      <c r="A22654" s="108"/>
      <c r="B22654" s="173"/>
      <c r="C22654" s="109"/>
      <c r="D22654" s="109"/>
      <c r="E22654" s="94"/>
      <c r="F22654" s="174"/>
      <c r="G22654" s="173"/>
      <c r="H22654" s="109"/>
      <c r="I22654" s="175"/>
    </row>
    <row r="22655" spans="1:9" x14ac:dyDescent="0.25">
      <c r="A22655" s="108"/>
      <c r="B22655" s="173"/>
      <c r="C22655" s="109"/>
      <c r="D22655" s="109"/>
      <c r="E22655" s="94"/>
      <c r="F22655" s="174"/>
      <c r="G22655" s="173"/>
      <c r="H22655" s="109"/>
      <c r="I22655" s="175"/>
    </row>
    <row r="22656" spans="1:9" x14ac:dyDescent="0.25">
      <c r="A22656" s="108"/>
      <c r="B22656" s="173"/>
      <c r="C22656" s="109"/>
      <c r="D22656" s="109"/>
      <c r="E22656" s="94"/>
      <c r="F22656" s="174"/>
      <c r="G22656" s="173"/>
      <c r="H22656" s="109"/>
      <c r="I22656" s="175"/>
    </row>
    <row r="22657" spans="1:9" x14ac:dyDescent="0.25">
      <c r="A22657" s="108"/>
      <c r="B22657" s="173"/>
      <c r="C22657" s="109"/>
      <c r="D22657" s="109"/>
      <c r="E22657" s="94"/>
      <c r="F22657" s="174"/>
      <c r="G22657" s="173"/>
      <c r="H22657" s="109"/>
      <c r="I22657" s="175"/>
    </row>
    <row r="22658" spans="1:9" x14ac:dyDescent="0.25">
      <c r="A22658" s="108"/>
      <c r="B22658" s="173"/>
      <c r="C22658" s="109"/>
      <c r="D22658" s="109"/>
      <c r="E22658" s="94"/>
      <c r="F22658" s="174"/>
      <c r="G22658" s="173"/>
      <c r="H22658" s="109"/>
      <c r="I22658" s="175"/>
    </row>
    <row r="22659" spans="1:9" x14ac:dyDescent="0.25">
      <c r="A22659" s="108"/>
      <c r="B22659" s="173"/>
      <c r="C22659" s="109"/>
      <c r="D22659" s="109"/>
      <c r="E22659" s="94"/>
      <c r="F22659" s="174"/>
      <c r="G22659" s="173"/>
      <c r="H22659" s="109"/>
      <c r="I22659" s="175"/>
    </row>
    <row r="22660" spans="1:9" x14ac:dyDescent="0.25">
      <c r="A22660" s="108"/>
      <c r="B22660" s="173"/>
      <c r="C22660" s="109"/>
      <c r="D22660" s="109"/>
      <c r="E22660" s="94"/>
      <c r="F22660" s="174"/>
      <c r="G22660" s="173"/>
      <c r="H22660" s="109"/>
      <c r="I22660" s="175"/>
    </row>
    <row r="22661" spans="1:9" x14ac:dyDescent="0.25">
      <c r="A22661" s="108"/>
      <c r="B22661" s="173"/>
      <c r="C22661" s="109"/>
      <c r="D22661" s="109"/>
      <c r="E22661" s="94"/>
      <c r="F22661" s="174"/>
      <c r="G22661" s="173"/>
      <c r="H22661" s="109"/>
      <c r="I22661" s="175"/>
    </row>
    <row r="22662" spans="1:9" x14ac:dyDescent="0.25">
      <c r="A22662" s="108"/>
      <c r="B22662" s="173"/>
      <c r="C22662" s="109"/>
      <c r="D22662" s="109"/>
      <c r="E22662" s="94"/>
      <c r="F22662" s="174"/>
      <c r="G22662" s="173"/>
      <c r="H22662" s="109"/>
      <c r="I22662" s="175"/>
    </row>
    <row r="22663" spans="1:9" x14ac:dyDescent="0.25">
      <c r="A22663" s="108"/>
      <c r="B22663" s="173"/>
      <c r="C22663" s="109"/>
      <c r="D22663" s="109"/>
      <c r="E22663" s="94"/>
      <c r="F22663" s="174"/>
      <c r="G22663" s="173"/>
      <c r="H22663" s="109"/>
      <c r="I22663" s="175"/>
    </row>
    <row r="22664" spans="1:9" x14ac:dyDescent="0.25">
      <c r="A22664" s="108"/>
      <c r="B22664" s="173"/>
      <c r="C22664" s="109"/>
      <c r="D22664" s="109"/>
      <c r="E22664" s="94"/>
      <c r="F22664" s="174"/>
      <c r="G22664" s="173"/>
      <c r="H22664" s="109"/>
      <c r="I22664" s="175"/>
    </row>
    <row r="22665" spans="1:9" x14ac:dyDescent="0.25">
      <c r="A22665" s="108"/>
      <c r="B22665" s="173"/>
      <c r="C22665" s="109"/>
      <c r="D22665" s="109"/>
      <c r="E22665" s="94"/>
      <c r="F22665" s="174"/>
      <c r="G22665" s="173"/>
      <c r="H22665" s="109"/>
      <c r="I22665" s="175"/>
    </row>
    <row r="22666" spans="1:9" x14ac:dyDescent="0.25">
      <c r="A22666" s="108"/>
      <c r="B22666" s="173"/>
      <c r="C22666" s="109"/>
      <c r="D22666" s="109"/>
      <c r="E22666" s="94"/>
      <c r="F22666" s="174"/>
      <c r="G22666" s="173"/>
      <c r="H22666" s="109"/>
      <c r="I22666" s="175"/>
    </row>
    <row r="22667" spans="1:9" x14ac:dyDescent="0.25">
      <c r="A22667" s="108"/>
      <c r="B22667" s="173"/>
      <c r="C22667" s="109"/>
      <c r="D22667" s="109"/>
      <c r="E22667" s="94"/>
      <c r="F22667" s="174"/>
      <c r="G22667" s="173"/>
      <c r="H22667" s="109"/>
      <c r="I22667" s="175"/>
    </row>
    <row r="22668" spans="1:9" x14ac:dyDescent="0.25">
      <c r="A22668" s="108"/>
      <c r="B22668" s="173"/>
      <c r="C22668" s="109"/>
      <c r="D22668" s="109"/>
      <c r="E22668" s="94"/>
      <c r="F22668" s="174"/>
      <c r="G22668" s="173"/>
      <c r="H22668" s="109"/>
      <c r="I22668" s="175"/>
    </row>
    <row r="22669" spans="1:9" x14ac:dyDescent="0.25">
      <c r="A22669" s="108"/>
      <c r="B22669" s="173"/>
      <c r="C22669" s="109"/>
      <c r="D22669" s="109"/>
      <c r="E22669" s="94"/>
      <c r="F22669" s="174"/>
      <c r="G22669" s="173"/>
      <c r="H22669" s="109"/>
      <c r="I22669" s="175"/>
    </row>
    <row r="22670" spans="1:9" x14ac:dyDescent="0.25">
      <c r="A22670" s="108"/>
      <c r="B22670" s="173"/>
      <c r="C22670" s="109"/>
      <c r="D22670" s="109"/>
      <c r="E22670" s="94"/>
      <c r="F22670" s="174"/>
      <c r="G22670" s="173"/>
      <c r="H22670" s="109"/>
      <c r="I22670" s="175"/>
    </row>
    <row r="22671" spans="1:9" x14ac:dyDescent="0.25">
      <c r="A22671" s="108"/>
      <c r="B22671" s="173"/>
      <c r="C22671" s="109"/>
      <c r="D22671" s="109"/>
      <c r="E22671" s="94"/>
      <c r="F22671" s="174"/>
      <c r="G22671" s="173"/>
      <c r="H22671" s="109"/>
      <c r="I22671" s="175"/>
    </row>
    <row r="22672" spans="1:9" x14ac:dyDescent="0.25">
      <c r="A22672" s="108"/>
      <c r="B22672" s="173"/>
      <c r="C22672" s="109"/>
      <c r="D22672" s="109"/>
      <c r="E22672" s="94"/>
      <c r="F22672" s="174"/>
      <c r="G22672" s="173"/>
      <c r="H22672" s="109"/>
      <c r="I22672" s="175"/>
    </row>
    <row r="22673" spans="1:9" x14ac:dyDescent="0.25">
      <c r="A22673" s="108"/>
      <c r="B22673" s="173"/>
      <c r="C22673" s="109"/>
      <c r="D22673" s="109"/>
      <c r="E22673" s="94"/>
      <c r="F22673" s="174"/>
      <c r="G22673" s="173"/>
      <c r="H22673" s="109"/>
      <c r="I22673" s="175"/>
    </row>
    <row r="22674" spans="1:9" x14ac:dyDescent="0.25">
      <c r="A22674" s="108"/>
      <c r="B22674" s="173"/>
      <c r="C22674" s="109"/>
      <c r="D22674" s="109"/>
      <c r="E22674" s="94"/>
      <c r="F22674" s="174"/>
      <c r="G22674" s="173"/>
      <c r="H22674" s="109"/>
      <c r="I22674" s="175"/>
    </row>
    <row r="22675" spans="1:9" x14ac:dyDescent="0.25">
      <c r="A22675" s="108"/>
      <c r="B22675" s="173"/>
      <c r="C22675" s="109"/>
      <c r="D22675" s="109"/>
      <c r="E22675" s="94"/>
      <c r="F22675" s="174"/>
      <c r="G22675" s="173"/>
      <c r="H22675" s="109"/>
      <c r="I22675" s="175"/>
    </row>
    <row r="22676" spans="1:9" x14ac:dyDescent="0.25">
      <c r="A22676" s="108"/>
      <c r="B22676" s="173"/>
      <c r="C22676" s="109"/>
      <c r="D22676" s="109"/>
      <c r="E22676" s="94"/>
      <c r="F22676" s="174"/>
      <c r="G22676" s="173"/>
      <c r="H22676" s="109"/>
      <c r="I22676" s="175"/>
    </row>
    <row r="22677" spans="1:9" x14ac:dyDescent="0.25">
      <c r="A22677" s="108"/>
      <c r="B22677" s="173"/>
      <c r="C22677" s="109"/>
      <c r="D22677" s="109"/>
      <c r="E22677" s="94"/>
      <c r="F22677" s="174"/>
      <c r="G22677" s="173"/>
      <c r="H22677" s="109"/>
      <c r="I22677" s="175"/>
    </row>
    <row r="22678" spans="1:9" x14ac:dyDescent="0.25">
      <c r="A22678" s="108"/>
      <c r="B22678" s="173"/>
      <c r="C22678" s="109"/>
      <c r="D22678" s="109"/>
      <c r="E22678" s="94"/>
      <c r="F22678" s="174"/>
      <c r="G22678" s="173"/>
      <c r="H22678" s="109"/>
      <c r="I22678" s="175"/>
    </row>
    <row r="22679" spans="1:9" x14ac:dyDescent="0.25">
      <c r="A22679" s="108"/>
      <c r="B22679" s="173"/>
      <c r="C22679" s="109"/>
      <c r="D22679" s="109"/>
      <c r="E22679" s="94"/>
      <c r="F22679" s="174"/>
      <c r="G22679" s="173"/>
      <c r="H22679" s="109"/>
      <c r="I22679" s="175"/>
    </row>
    <row r="22680" spans="1:9" x14ac:dyDescent="0.25">
      <c r="A22680" s="108"/>
      <c r="B22680" s="173"/>
      <c r="C22680" s="109"/>
      <c r="D22680" s="109"/>
      <c r="E22680" s="94"/>
      <c r="F22680" s="174"/>
      <c r="G22680" s="173"/>
      <c r="H22680" s="109"/>
      <c r="I22680" s="175"/>
    </row>
    <row r="22681" spans="1:9" x14ac:dyDescent="0.25">
      <c r="A22681" s="108"/>
      <c r="B22681" s="173"/>
      <c r="C22681" s="109"/>
      <c r="D22681" s="109"/>
      <c r="E22681" s="94"/>
      <c r="F22681" s="174"/>
      <c r="G22681" s="173"/>
      <c r="H22681" s="109"/>
      <c r="I22681" s="175"/>
    </row>
    <row r="22682" spans="1:9" x14ac:dyDescent="0.25">
      <c r="A22682" s="108"/>
      <c r="B22682" s="173"/>
      <c r="C22682" s="109"/>
      <c r="D22682" s="109"/>
      <c r="E22682" s="94"/>
      <c r="F22682" s="174"/>
      <c r="G22682" s="173"/>
      <c r="H22682" s="109"/>
      <c r="I22682" s="175"/>
    </row>
    <row r="22683" spans="1:9" x14ac:dyDescent="0.25">
      <c r="A22683" s="108"/>
      <c r="B22683" s="173"/>
      <c r="C22683" s="109"/>
      <c r="D22683" s="109"/>
      <c r="E22683" s="94"/>
      <c r="F22683" s="174"/>
      <c r="G22683" s="173"/>
      <c r="H22683" s="109"/>
      <c r="I22683" s="175"/>
    </row>
    <row r="22684" spans="1:9" x14ac:dyDescent="0.25">
      <c r="A22684" s="108"/>
      <c r="B22684" s="173"/>
      <c r="C22684" s="109"/>
      <c r="D22684" s="109"/>
      <c r="E22684" s="94"/>
      <c r="F22684" s="174"/>
      <c r="G22684" s="173"/>
      <c r="H22684" s="109"/>
      <c r="I22684" s="175"/>
    </row>
    <row r="22685" spans="1:9" x14ac:dyDescent="0.25">
      <c r="A22685" s="108"/>
      <c r="B22685" s="173"/>
      <c r="C22685" s="109"/>
      <c r="D22685" s="109"/>
      <c r="E22685" s="94"/>
      <c r="F22685" s="174"/>
      <c r="G22685" s="173"/>
      <c r="H22685" s="109"/>
      <c r="I22685" s="175"/>
    </row>
    <row r="22686" spans="1:9" x14ac:dyDescent="0.25">
      <c r="A22686" s="108"/>
      <c r="B22686" s="173"/>
      <c r="C22686" s="109"/>
      <c r="D22686" s="109"/>
      <c r="E22686" s="94"/>
      <c r="F22686" s="174"/>
      <c r="G22686" s="173"/>
      <c r="H22686" s="109"/>
      <c r="I22686" s="175"/>
    </row>
    <row r="22687" spans="1:9" x14ac:dyDescent="0.25">
      <c r="A22687" s="108"/>
      <c r="B22687" s="173"/>
      <c r="C22687" s="109"/>
      <c r="D22687" s="109"/>
      <c r="E22687" s="94"/>
      <c r="F22687" s="174"/>
      <c r="G22687" s="173"/>
      <c r="H22687" s="109"/>
      <c r="I22687" s="175"/>
    </row>
    <row r="22688" spans="1:9" x14ac:dyDescent="0.25">
      <c r="A22688" s="108"/>
      <c r="B22688" s="173"/>
      <c r="C22688" s="109"/>
      <c r="D22688" s="109"/>
      <c r="E22688" s="94"/>
      <c r="F22688" s="174"/>
      <c r="G22688" s="173"/>
      <c r="H22688" s="109"/>
      <c r="I22688" s="175"/>
    </row>
    <row r="22689" spans="1:9" x14ac:dyDescent="0.25">
      <c r="A22689" s="108"/>
      <c r="B22689" s="173"/>
      <c r="C22689" s="109"/>
      <c r="D22689" s="109"/>
      <c r="E22689" s="94"/>
      <c r="F22689" s="174"/>
      <c r="G22689" s="173"/>
      <c r="H22689" s="109"/>
      <c r="I22689" s="175"/>
    </row>
    <row r="22690" spans="1:9" x14ac:dyDescent="0.25">
      <c r="A22690" s="108"/>
      <c r="B22690" s="173"/>
      <c r="C22690" s="109"/>
      <c r="D22690" s="109"/>
      <c r="E22690" s="94"/>
      <c r="F22690" s="174"/>
      <c r="G22690" s="173"/>
      <c r="H22690" s="109"/>
      <c r="I22690" s="175"/>
    </row>
    <row r="22691" spans="1:9" x14ac:dyDescent="0.25">
      <c r="A22691" s="108"/>
      <c r="B22691" s="173"/>
      <c r="C22691" s="109"/>
      <c r="D22691" s="109"/>
      <c r="E22691" s="94"/>
      <c r="F22691" s="174"/>
      <c r="G22691" s="173"/>
      <c r="H22691" s="109"/>
      <c r="I22691" s="175"/>
    </row>
    <row r="22692" spans="1:9" x14ac:dyDescent="0.25">
      <c r="A22692" s="108"/>
      <c r="B22692" s="173"/>
      <c r="C22692" s="109"/>
      <c r="D22692" s="109"/>
      <c r="E22692" s="94"/>
      <c r="F22692" s="174"/>
      <c r="G22692" s="173"/>
      <c r="H22692" s="109"/>
      <c r="I22692" s="175"/>
    </row>
    <row r="22693" spans="1:9" x14ac:dyDescent="0.25">
      <c r="A22693" s="108"/>
      <c r="B22693" s="173"/>
      <c r="C22693" s="109"/>
      <c r="D22693" s="109"/>
      <c r="E22693" s="94"/>
      <c r="F22693" s="174"/>
      <c r="G22693" s="173"/>
      <c r="H22693" s="109"/>
      <c r="I22693" s="175"/>
    </row>
    <row r="22694" spans="1:9" x14ac:dyDescent="0.25">
      <c r="A22694" s="108"/>
      <c r="B22694" s="173"/>
      <c r="C22694" s="109"/>
      <c r="D22694" s="109"/>
      <c r="E22694" s="94"/>
      <c r="F22694" s="174"/>
      <c r="G22694" s="173"/>
      <c r="H22694" s="109"/>
      <c r="I22694" s="175"/>
    </row>
    <row r="22695" spans="1:9" x14ac:dyDescent="0.25">
      <c r="A22695" s="108"/>
      <c r="B22695" s="173"/>
      <c r="C22695" s="109"/>
      <c r="D22695" s="109"/>
      <c r="E22695" s="94"/>
      <c r="F22695" s="174"/>
      <c r="G22695" s="173"/>
      <c r="H22695" s="109"/>
      <c r="I22695" s="175"/>
    </row>
    <row r="22696" spans="1:9" x14ac:dyDescent="0.25">
      <c r="A22696" s="108"/>
      <c r="B22696" s="173"/>
      <c r="C22696" s="109"/>
      <c r="D22696" s="109"/>
      <c r="E22696" s="94"/>
      <c r="F22696" s="174"/>
      <c r="G22696" s="173"/>
      <c r="H22696" s="109"/>
      <c r="I22696" s="175"/>
    </row>
    <row r="22697" spans="1:9" x14ac:dyDescent="0.25">
      <c r="A22697" s="108"/>
      <c r="B22697" s="173"/>
      <c r="C22697" s="109"/>
      <c r="D22697" s="109"/>
      <c r="E22697" s="94"/>
      <c r="F22697" s="174"/>
      <c r="G22697" s="173"/>
      <c r="H22697" s="109"/>
      <c r="I22697" s="175"/>
    </row>
    <row r="22698" spans="1:9" x14ac:dyDescent="0.25">
      <c r="A22698" s="108"/>
      <c r="B22698" s="173"/>
      <c r="C22698" s="109"/>
      <c r="D22698" s="109"/>
      <c r="E22698" s="94"/>
      <c r="F22698" s="174"/>
      <c r="G22698" s="173"/>
      <c r="H22698" s="109"/>
      <c r="I22698" s="175"/>
    </row>
    <row r="22699" spans="1:9" x14ac:dyDescent="0.25">
      <c r="A22699" s="108"/>
      <c r="B22699" s="173"/>
      <c r="C22699" s="109"/>
      <c r="D22699" s="109"/>
      <c r="E22699" s="94"/>
      <c r="F22699" s="174"/>
      <c r="G22699" s="173"/>
      <c r="H22699" s="109"/>
      <c r="I22699" s="175"/>
    </row>
    <row r="22700" spans="1:9" x14ac:dyDescent="0.25">
      <c r="A22700" s="108"/>
      <c r="B22700" s="173"/>
      <c r="C22700" s="109"/>
      <c r="D22700" s="109"/>
      <c r="E22700" s="94"/>
      <c r="F22700" s="174"/>
      <c r="G22700" s="173"/>
      <c r="H22700" s="109"/>
      <c r="I22700" s="175"/>
    </row>
    <row r="22701" spans="1:9" x14ac:dyDescent="0.25">
      <c r="A22701" s="108"/>
      <c r="B22701" s="173"/>
      <c r="C22701" s="109"/>
      <c r="D22701" s="109"/>
      <c r="E22701" s="94"/>
      <c r="F22701" s="174"/>
      <c r="G22701" s="173"/>
      <c r="H22701" s="109"/>
      <c r="I22701" s="175"/>
    </row>
    <row r="22702" spans="1:9" x14ac:dyDescent="0.25">
      <c r="A22702" s="108"/>
      <c r="B22702" s="173"/>
      <c r="C22702" s="109"/>
      <c r="D22702" s="109"/>
      <c r="E22702" s="94"/>
      <c r="F22702" s="174"/>
      <c r="G22702" s="173"/>
      <c r="H22702" s="109"/>
      <c r="I22702" s="175"/>
    </row>
    <row r="22703" spans="1:9" x14ac:dyDescent="0.25">
      <c r="A22703" s="108"/>
      <c r="B22703" s="173"/>
      <c r="C22703" s="109"/>
      <c r="D22703" s="109"/>
      <c r="E22703" s="94"/>
      <c r="F22703" s="174"/>
      <c r="G22703" s="173"/>
      <c r="H22703" s="109"/>
      <c r="I22703" s="175"/>
    </row>
    <row r="22704" spans="1:9" x14ac:dyDescent="0.25">
      <c r="A22704" s="108"/>
      <c r="B22704" s="173"/>
      <c r="C22704" s="109"/>
      <c r="D22704" s="109"/>
      <c r="E22704" s="94"/>
      <c r="F22704" s="174"/>
      <c r="G22704" s="173"/>
      <c r="H22704" s="109"/>
      <c r="I22704" s="175"/>
    </row>
    <row r="22705" spans="1:9" x14ac:dyDescent="0.25">
      <c r="A22705" s="108"/>
      <c r="B22705" s="173"/>
      <c r="C22705" s="109"/>
      <c r="D22705" s="109"/>
      <c r="E22705" s="94"/>
      <c r="F22705" s="174"/>
      <c r="G22705" s="173"/>
      <c r="H22705" s="109"/>
      <c r="I22705" s="175"/>
    </row>
    <row r="22706" spans="1:9" x14ac:dyDescent="0.25">
      <c r="A22706" s="108"/>
      <c r="B22706" s="173"/>
      <c r="C22706" s="109"/>
      <c r="D22706" s="109"/>
      <c r="E22706" s="94"/>
      <c r="F22706" s="174"/>
      <c r="G22706" s="173"/>
      <c r="H22706" s="109"/>
      <c r="I22706" s="175"/>
    </row>
    <row r="22707" spans="1:9" x14ac:dyDescent="0.25">
      <c r="A22707" s="108"/>
      <c r="B22707" s="173"/>
      <c r="C22707" s="109"/>
      <c r="D22707" s="109"/>
      <c r="E22707" s="94"/>
      <c r="F22707" s="174"/>
      <c r="G22707" s="173"/>
      <c r="H22707" s="109"/>
      <c r="I22707" s="175"/>
    </row>
    <row r="22708" spans="1:9" x14ac:dyDescent="0.25">
      <c r="A22708" s="108"/>
      <c r="B22708" s="173"/>
      <c r="C22708" s="109"/>
      <c r="D22708" s="109"/>
      <c r="E22708" s="94"/>
      <c r="F22708" s="174"/>
      <c r="G22708" s="173"/>
      <c r="H22708" s="109"/>
      <c r="I22708" s="175"/>
    </row>
    <row r="22709" spans="1:9" x14ac:dyDescent="0.25">
      <c r="A22709" s="108"/>
      <c r="B22709" s="173"/>
      <c r="C22709" s="109"/>
      <c r="D22709" s="109"/>
      <c r="E22709" s="94"/>
      <c r="F22709" s="174"/>
      <c r="G22709" s="173"/>
      <c r="H22709" s="109"/>
      <c r="I22709" s="175"/>
    </row>
    <row r="22710" spans="1:9" x14ac:dyDescent="0.25">
      <c r="A22710" s="108"/>
      <c r="B22710" s="173"/>
      <c r="C22710" s="109"/>
      <c r="D22710" s="109"/>
      <c r="E22710" s="94"/>
      <c r="F22710" s="174"/>
      <c r="G22710" s="173"/>
      <c r="H22710" s="109"/>
      <c r="I22710" s="175"/>
    </row>
    <row r="22711" spans="1:9" x14ac:dyDescent="0.25">
      <c r="A22711" s="108"/>
      <c r="B22711" s="173"/>
      <c r="C22711" s="109"/>
      <c r="D22711" s="109"/>
      <c r="E22711" s="94"/>
      <c r="F22711" s="174"/>
      <c r="G22711" s="173"/>
      <c r="H22711" s="109"/>
      <c r="I22711" s="175"/>
    </row>
    <row r="22712" spans="1:9" x14ac:dyDescent="0.25">
      <c r="A22712" s="108"/>
      <c r="B22712" s="173"/>
      <c r="C22712" s="109"/>
      <c r="D22712" s="109"/>
      <c r="E22712" s="94"/>
      <c r="F22712" s="174"/>
      <c r="G22712" s="173"/>
      <c r="H22712" s="109"/>
      <c r="I22712" s="175"/>
    </row>
    <row r="22713" spans="1:9" x14ac:dyDescent="0.25">
      <c r="A22713" s="108"/>
      <c r="B22713" s="173"/>
      <c r="C22713" s="109"/>
      <c r="D22713" s="109"/>
      <c r="E22713" s="94"/>
      <c r="F22713" s="174"/>
      <c r="G22713" s="173"/>
      <c r="H22713" s="109"/>
      <c r="I22713" s="175"/>
    </row>
    <row r="22714" spans="1:9" x14ac:dyDescent="0.25">
      <c r="A22714" s="108"/>
      <c r="B22714" s="173"/>
      <c r="C22714" s="109"/>
      <c r="D22714" s="109"/>
      <c r="E22714" s="94"/>
      <c r="F22714" s="174"/>
      <c r="G22714" s="173"/>
      <c r="H22714" s="109"/>
      <c r="I22714" s="175"/>
    </row>
    <row r="22715" spans="1:9" x14ac:dyDescent="0.25">
      <c r="A22715" s="108"/>
      <c r="B22715" s="173"/>
      <c r="C22715" s="109"/>
      <c r="D22715" s="109"/>
      <c r="E22715" s="94"/>
      <c r="F22715" s="174"/>
      <c r="G22715" s="173"/>
      <c r="H22715" s="109"/>
      <c r="I22715" s="175"/>
    </row>
    <row r="22716" spans="1:9" x14ac:dyDescent="0.25">
      <c r="A22716" s="108"/>
      <c r="B22716" s="173"/>
      <c r="C22716" s="109"/>
      <c r="D22716" s="109"/>
      <c r="E22716" s="94"/>
      <c r="F22716" s="174"/>
      <c r="G22716" s="173"/>
      <c r="H22716" s="109"/>
      <c r="I22716" s="175"/>
    </row>
    <row r="22717" spans="1:9" x14ac:dyDescent="0.25">
      <c r="A22717" s="108"/>
      <c r="B22717" s="173"/>
      <c r="C22717" s="109"/>
      <c r="D22717" s="109"/>
      <c r="E22717" s="94"/>
      <c r="F22717" s="174"/>
      <c r="G22717" s="173"/>
      <c r="H22717" s="109"/>
      <c r="I22717" s="175"/>
    </row>
    <row r="22718" spans="1:9" x14ac:dyDescent="0.25">
      <c r="A22718" s="108"/>
      <c r="B22718" s="173"/>
      <c r="C22718" s="109"/>
      <c r="D22718" s="109"/>
      <c r="E22718" s="94"/>
      <c r="F22718" s="174"/>
      <c r="G22718" s="173"/>
      <c r="H22718" s="109"/>
      <c r="I22718" s="175"/>
    </row>
    <row r="22719" spans="1:9" x14ac:dyDescent="0.25">
      <c r="A22719" s="108"/>
      <c r="B22719" s="173"/>
      <c r="C22719" s="109"/>
      <c r="D22719" s="109"/>
      <c r="E22719" s="94"/>
      <c r="F22719" s="174"/>
      <c r="G22719" s="173"/>
      <c r="H22719" s="109"/>
      <c r="I22719" s="175"/>
    </row>
    <row r="22720" spans="1:9" x14ac:dyDescent="0.25">
      <c r="A22720" s="108"/>
      <c r="B22720" s="173"/>
      <c r="C22720" s="109"/>
      <c r="D22720" s="109"/>
      <c r="E22720" s="94"/>
      <c r="F22720" s="174"/>
      <c r="G22720" s="173"/>
      <c r="H22720" s="109"/>
      <c r="I22720" s="175"/>
    </row>
    <row r="22721" spans="1:9" x14ac:dyDescent="0.25">
      <c r="A22721" s="108"/>
      <c r="B22721" s="173"/>
      <c r="C22721" s="109"/>
      <c r="D22721" s="109"/>
      <c r="E22721" s="94"/>
      <c r="F22721" s="174"/>
      <c r="G22721" s="173"/>
      <c r="H22721" s="109"/>
      <c r="I22721" s="175"/>
    </row>
    <row r="22722" spans="1:9" x14ac:dyDescent="0.25">
      <c r="A22722" s="108"/>
      <c r="B22722" s="173"/>
      <c r="C22722" s="109"/>
      <c r="D22722" s="109"/>
      <c r="E22722" s="94"/>
      <c r="F22722" s="174"/>
      <c r="G22722" s="173"/>
      <c r="H22722" s="109"/>
      <c r="I22722" s="175"/>
    </row>
    <row r="22723" spans="1:9" x14ac:dyDescent="0.25">
      <c r="A22723" s="108"/>
      <c r="B22723" s="173"/>
      <c r="C22723" s="109"/>
      <c r="D22723" s="109"/>
      <c r="E22723" s="94"/>
      <c r="F22723" s="174"/>
      <c r="G22723" s="173"/>
      <c r="H22723" s="109"/>
      <c r="I22723" s="175"/>
    </row>
    <row r="22724" spans="1:9" x14ac:dyDescent="0.25">
      <c r="A22724" s="108"/>
      <c r="B22724" s="173"/>
      <c r="C22724" s="109"/>
      <c r="D22724" s="109"/>
      <c r="E22724" s="94"/>
      <c r="F22724" s="174"/>
      <c r="G22724" s="173"/>
      <c r="H22724" s="109"/>
      <c r="I22724" s="175"/>
    </row>
    <row r="22725" spans="1:9" x14ac:dyDescent="0.25">
      <c r="A22725" s="108"/>
      <c r="B22725" s="173"/>
      <c r="C22725" s="109"/>
      <c r="D22725" s="109"/>
      <c r="E22725" s="94"/>
      <c r="F22725" s="174"/>
      <c r="G22725" s="173"/>
      <c r="H22725" s="109"/>
      <c r="I22725" s="175"/>
    </row>
    <row r="22726" spans="1:9" x14ac:dyDescent="0.25">
      <c r="A22726" s="108"/>
      <c r="B22726" s="173"/>
      <c r="C22726" s="109"/>
      <c r="D22726" s="109"/>
      <c r="E22726" s="94"/>
      <c r="F22726" s="174"/>
      <c r="G22726" s="173"/>
      <c r="H22726" s="109"/>
      <c r="I22726" s="175"/>
    </row>
    <row r="22727" spans="1:9" x14ac:dyDescent="0.25">
      <c r="A22727" s="108"/>
      <c r="B22727" s="173"/>
      <c r="C22727" s="109"/>
      <c r="D22727" s="109"/>
      <c r="E22727" s="94"/>
      <c r="F22727" s="174"/>
      <c r="G22727" s="173"/>
      <c r="H22727" s="109"/>
      <c r="I22727" s="175"/>
    </row>
    <row r="22728" spans="1:9" x14ac:dyDescent="0.25">
      <c r="A22728" s="108"/>
      <c r="B22728" s="173"/>
      <c r="C22728" s="109"/>
      <c r="D22728" s="109"/>
      <c r="E22728" s="94"/>
      <c r="F22728" s="174"/>
      <c r="G22728" s="173"/>
      <c r="H22728" s="109"/>
      <c r="I22728" s="175"/>
    </row>
    <row r="22729" spans="1:9" x14ac:dyDescent="0.25">
      <c r="A22729" s="108"/>
      <c r="B22729" s="173"/>
      <c r="C22729" s="109"/>
      <c r="D22729" s="109"/>
      <c r="E22729" s="94"/>
      <c r="F22729" s="174"/>
      <c r="G22729" s="173"/>
      <c r="H22729" s="109"/>
      <c r="I22729" s="175"/>
    </row>
    <row r="22730" spans="1:9" x14ac:dyDescent="0.25">
      <c r="A22730" s="108"/>
      <c r="B22730" s="173"/>
      <c r="C22730" s="109"/>
      <c r="D22730" s="109"/>
      <c r="E22730" s="94"/>
      <c r="F22730" s="174"/>
      <c r="G22730" s="173"/>
      <c r="H22730" s="109"/>
      <c r="I22730" s="175"/>
    </row>
    <row r="22731" spans="1:9" x14ac:dyDescent="0.25">
      <c r="A22731" s="108"/>
      <c r="B22731" s="173"/>
      <c r="C22731" s="109"/>
      <c r="D22731" s="109"/>
      <c r="E22731" s="94"/>
      <c r="F22731" s="174"/>
      <c r="G22731" s="173"/>
      <c r="H22731" s="109"/>
      <c r="I22731" s="175"/>
    </row>
    <row r="22732" spans="1:9" x14ac:dyDescent="0.25">
      <c r="A22732" s="108"/>
      <c r="B22732" s="173"/>
      <c r="C22732" s="109"/>
      <c r="D22732" s="109"/>
      <c r="E22732" s="94"/>
      <c r="F22732" s="174"/>
      <c r="G22732" s="173"/>
      <c r="H22732" s="109"/>
      <c r="I22732" s="175"/>
    </row>
    <row r="22733" spans="1:9" x14ac:dyDescent="0.25">
      <c r="A22733" s="108"/>
      <c r="B22733" s="173"/>
      <c r="C22733" s="109"/>
      <c r="D22733" s="109"/>
      <c r="E22733" s="94"/>
      <c r="F22733" s="174"/>
      <c r="G22733" s="173"/>
      <c r="H22733" s="109"/>
      <c r="I22733" s="175"/>
    </row>
    <row r="22734" spans="1:9" x14ac:dyDescent="0.25">
      <c r="A22734" s="108"/>
      <c r="B22734" s="173"/>
      <c r="C22734" s="109"/>
      <c r="D22734" s="109"/>
      <c r="E22734" s="94"/>
      <c r="F22734" s="174"/>
      <c r="G22734" s="173"/>
      <c r="H22734" s="109"/>
      <c r="I22734" s="175"/>
    </row>
    <row r="22735" spans="1:9" x14ac:dyDescent="0.25">
      <c r="A22735" s="108"/>
      <c r="B22735" s="173"/>
      <c r="C22735" s="109"/>
      <c r="D22735" s="109"/>
      <c r="E22735" s="94"/>
      <c r="F22735" s="174"/>
      <c r="G22735" s="173"/>
      <c r="H22735" s="109"/>
      <c r="I22735" s="175"/>
    </row>
    <row r="22736" spans="1:9" x14ac:dyDescent="0.25">
      <c r="A22736" s="108"/>
      <c r="B22736" s="173"/>
      <c r="C22736" s="109"/>
      <c r="D22736" s="109"/>
      <c r="E22736" s="94"/>
      <c r="F22736" s="174"/>
      <c r="G22736" s="173"/>
      <c r="H22736" s="109"/>
      <c r="I22736" s="175"/>
    </row>
    <row r="22737" spans="1:9" x14ac:dyDescent="0.25">
      <c r="A22737" s="108"/>
      <c r="B22737" s="173"/>
      <c r="C22737" s="109"/>
      <c r="D22737" s="109"/>
      <c r="E22737" s="94"/>
      <c r="F22737" s="174"/>
      <c r="G22737" s="173"/>
      <c r="H22737" s="109"/>
      <c r="I22737" s="175"/>
    </row>
    <row r="22738" spans="1:9" x14ac:dyDescent="0.25">
      <c r="A22738" s="108"/>
      <c r="B22738" s="173"/>
      <c r="C22738" s="109"/>
      <c r="D22738" s="109"/>
      <c r="E22738" s="94"/>
      <c r="F22738" s="174"/>
      <c r="G22738" s="173"/>
      <c r="H22738" s="109"/>
      <c r="I22738" s="175"/>
    </row>
    <row r="22739" spans="1:9" x14ac:dyDescent="0.25">
      <c r="A22739" s="108"/>
      <c r="B22739" s="173"/>
      <c r="C22739" s="109"/>
      <c r="D22739" s="109"/>
      <c r="E22739" s="94"/>
      <c r="F22739" s="174"/>
      <c r="G22739" s="173"/>
      <c r="H22739" s="109"/>
      <c r="I22739" s="175"/>
    </row>
    <row r="22740" spans="1:9" x14ac:dyDescent="0.25">
      <c r="A22740" s="108"/>
      <c r="B22740" s="173"/>
      <c r="C22740" s="109"/>
      <c r="D22740" s="109"/>
      <c r="E22740" s="94"/>
      <c r="F22740" s="174"/>
      <c r="G22740" s="173"/>
      <c r="H22740" s="109"/>
      <c r="I22740" s="175"/>
    </row>
    <row r="22741" spans="1:9" x14ac:dyDescent="0.25">
      <c r="A22741" s="108"/>
      <c r="B22741" s="173"/>
      <c r="C22741" s="109"/>
      <c r="D22741" s="109"/>
      <c r="E22741" s="94"/>
      <c r="F22741" s="174"/>
      <c r="G22741" s="173"/>
      <c r="H22741" s="109"/>
      <c r="I22741" s="175"/>
    </row>
    <row r="22742" spans="1:9" x14ac:dyDescent="0.25">
      <c r="A22742" s="108"/>
      <c r="B22742" s="173"/>
      <c r="C22742" s="109"/>
      <c r="D22742" s="109"/>
      <c r="E22742" s="94"/>
      <c r="F22742" s="174"/>
      <c r="G22742" s="173"/>
      <c r="H22742" s="109"/>
      <c r="I22742" s="175"/>
    </row>
    <row r="22743" spans="1:9" x14ac:dyDescent="0.25">
      <c r="A22743" s="108"/>
      <c r="B22743" s="173"/>
      <c r="C22743" s="109"/>
      <c r="D22743" s="109"/>
      <c r="E22743" s="94"/>
      <c r="F22743" s="174"/>
      <c r="G22743" s="173"/>
      <c r="H22743" s="109"/>
      <c r="I22743" s="175"/>
    </row>
    <row r="22744" spans="1:9" x14ac:dyDescent="0.25">
      <c r="A22744" s="108"/>
      <c r="B22744" s="173"/>
      <c r="C22744" s="109"/>
      <c r="D22744" s="109"/>
      <c r="E22744" s="94"/>
      <c r="F22744" s="174"/>
      <c r="G22744" s="173"/>
      <c r="H22744" s="109"/>
      <c r="I22744" s="175"/>
    </row>
    <row r="22745" spans="1:9" x14ac:dyDescent="0.25">
      <c r="A22745" s="108"/>
      <c r="B22745" s="173"/>
      <c r="C22745" s="109"/>
      <c r="D22745" s="109"/>
      <c r="E22745" s="94"/>
      <c r="F22745" s="174"/>
      <c r="G22745" s="173"/>
      <c r="H22745" s="109"/>
      <c r="I22745" s="175"/>
    </row>
    <row r="22746" spans="1:9" x14ac:dyDescent="0.25">
      <c r="A22746" s="108"/>
      <c r="B22746" s="173"/>
      <c r="C22746" s="109"/>
      <c r="D22746" s="109"/>
      <c r="E22746" s="94"/>
      <c r="F22746" s="174"/>
      <c r="G22746" s="173"/>
      <c r="H22746" s="109"/>
      <c r="I22746" s="175"/>
    </row>
    <row r="22747" spans="1:9" x14ac:dyDescent="0.25">
      <c r="A22747" s="108"/>
      <c r="B22747" s="173"/>
      <c r="C22747" s="109"/>
      <c r="D22747" s="109"/>
      <c r="E22747" s="94"/>
      <c r="F22747" s="174"/>
      <c r="G22747" s="173"/>
      <c r="H22747" s="109"/>
      <c r="I22747" s="175"/>
    </row>
    <row r="22748" spans="1:9" x14ac:dyDescent="0.25">
      <c r="A22748" s="108"/>
      <c r="B22748" s="173"/>
      <c r="C22748" s="109"/>
      <c r="D22748" s="109"/>
      <c r="E22748" s="94"/>
      <c r="F22748" s="174"/>
      <c r="G22748" s="173"/>
      <c r="H22748" s="109"/>
      <c r="I22748" s="175"/>
    </row>
    <row r="22749" spans="1:9" x14ac:dyDescent="0.25">
      <c r="A22749" s="108"/>
      <c r="B22749" s="173"/>
      <c r="C22749" s="109"/>
      <c r="D22749" s="109"/>
      <c r="E22749" s="94"/>
      <c r="F22749" s="174"/>
      <c r="G22749" s="173"/>
      <c r="H22749" s="109"/>
      <c r="I22749" s="175"/>
    </row>
    <row r="22750" spans="1:9" x14ac:dyDescent="0.25">
      <c r="A22750" s="108"/>
      <c r="B22750" s="173"/>
      <c r="C22750" s="109"/>
      <c r="D22750" s="109"/>
      <c r="E22750" s="94"/>
      <c r="F22750" s="174"/>
      <c r="G22750" s="173"/>
      <c r="H22750" s="109"/>
      <c r="I22750" s="175"/>
    </row>
    <row r="22751" spans="1:9" x14ac:dyDescent="0.25">
      <c r="A22751" s="108"/>
      <c r="B22751" s="173"/>
      <c r="C22751" s="109"/>
      <c r="D22751" s="109"/>
      <c r="E22751" s="94"/>
      <c r="F22751" s="174"/>
      <c r="G22751" s="173"/>
      <c r="H22751" s="109"/>
      <c r="I22751" s="175"/>
    </row>
    <row r="22752" spans="1:9" x14ac:dyDescent="0.25">
      <c r="A22752" s="108"/>
      <c r="B22752" s="173"/>
      <c r="C22752" s="109"/>
      <c r="D22752" s="109"/>
      <c r="E22752" s="94"/>
      <c r="F22752" s="174"/>
      <c r="G22752" s="173"/>
      <c r="H22752" s="109"/>
      <c r="I22752" s="175"/>
    </row>
    <row r="22753" spans="1:9" x14ac:dyDescent="0.25">
      <c r="A22753" s="108"/>
      <c r="B22753" s="173"/>
      <c r="C22753" s="109"/>
      <c r="D22753" s="109"/>
      <c r="E22753" s="94"/>
      <c r="F22753" s="174"/>
      <c r="G22753" s="173"/>
      <c r="H22753" s="109"/>
      <c r="I22753" s="175"/>
    </row>
    <row r="22754" spans="1:9" x14ac:dyDescent="0.25">
      <c r="A22754" s="108"/>
      <c r="B22754" s="173"/>
      <c r="C22754" s="109"/>
      <c r="D22754" s="109"/>
      <c r="E22754" s="94"/>
      <c r="F22754" s="174"/>
      <c r="G22754" s="173"/>
      <c r="H22754" s="109"/>
      <c r="I22754" s="175"/>
    </row>
    <row r="22755" spans="1:9" x14ac:dyDescent="0.25">
      <c r="A22755" s="108"/>
      <c r="B22755" s="173"/>
      <c r="C22755" s="109"/>
      <c r="D22755" s="109"/>
      <c r="E22755" s="94"/>
      <c r="F22755" s="174"/>
      <c r="G22755" s="173"/>
      <c r="H22755" s="109"/>
      <c r="I22755" s="175"/>
    </row>
    <row r="22756" spans="1:9" x14ac:dyDescent="0.25">
      <c r="A22756" s="108"/>
      <c r="B22756" s="173"/>
      <c r="C22756" s="109"/>
      <c r="D22756" s="109"/>
      <c r="E22756" s="94"/>
      <c r="F22756" s="174"/>
      <c r="G22756" s="173"/>
      <c r="H22756" s="109"/>
      <c r="I22756" s="175"/>
    </row>
    <row r="22757" spans="1:9" x14ac:dyDescent="0.25">
      <c r="A22757" s="108"/>
      <c r="B22757" s="173"/>
      <c r="C22757" s="109"/>
      <c r="D22757" s="109"/>
      <c r="E22757" s="94"/>
      <c r="F22757" s="174"/>
      <c r="G22757" s="173"/>
      <c r="H22757" s="109"/>
      <c r="I22757" s="175"/>
    </row>
    <row r="22758" spans="1:9" x14ac:dyDescent="0.25">
      <c r="A22758" s="108"/>
      <c r="B22758" s="173"/>
      <c r="C22758" s="109"/>
      <c r="D22758" s="109"/>
      <c r="E22758" s="94"/>
      <c r="F22758" s="174"/>
      <c r="G22758" s="173"/>
      <c r="H22758" s="109"/>
      <c r="I22758" s="175"/>
    </row>
    <row r="22759" spans="1:9" x14ac:dyDescent="0.25">
      <c r="A22759" s="108"/>
      <c r="B22759" s="173"/>
      <c r="C22759" s="109"/>
      <c r="D22759" s="109"/>
      <c r="E22759" s="94"/>
      <c r="F22759" s="174"/>
      <c r="G22759" s="173"/>
      <c r="H22759" s="109"/>
      <c r="I22759" s="175"/>
    </row>
    <row r="22760" spans="1:9" x14ac:dyDescent="0.25">
      <c r="A22760" s="108"/>
      <c r="B22760" s="173"/>
      <c r="C22760" s="109"/>
      <c r="D22760" s="109"/>
      <c r="E22760" s="94"/>
      <c r="F22760" s="174"/>
      <c r="G22760" s="173"/>
      <c r="H22760" s="109"/>
      <c r="I22760" s="175"/>
    </row>
    <row r="22761" spans="1:9" x14ac:dyDescent="0.25">
      <c r="A22761" s="108"/>
      <c r="B22761" s="173"/>
      <c r="C22761" s="109"/>
      <c r="D22761" s="109"/>
      <c r="E22761" s="94"/>
      <c r="F22761" s="174"/>
      <c r="G22761" s="173"/>
      <c r="H22761" s="109"/>
      <c r="I22761" s="175"/>
    </row>
    <row r="22762" spans="1:9" x14ac:dyDescent="0.25">
      <c r="A22762" s="108"/>
      <c r="B22762" s="173"/>
      <c r="C22762" s="109"/>
      <c r="D22762" s="109"/>
      <c r="E22762" s="94"/>
      <c r="F22762" s="174"/>
      <c r="G22762" s="173"/>
      <c r="H22762" s="109"/>
      <c r="I22762" s="175"/>
    </row>
    <row r="22763" spans="1:9" x14ac:dyDescent="0.25">
      <c r="A22763" s="108"/>
      <c r="B22763" s="173"/>
      <c r="C22763" s="109"/>
      <c r="D22763" s="109"/>
      <c r="E22763" s="94"/>
      <c r="F22763" s="174"/>
      <c r="G22763" s="173"/>
      <c r="H22763" s="109"/>
      <c r="I22763" s="175"/>
    </row>
    <row r="22764" spans="1:9" x14ac:dyDescent="0.25">
      <c r="A22764" s="108"/>
      <c r="B22764" s="173"/>
      <c r="C22764" s="109"/>
      <c r="D22764" s="109"/>
      <c r="E22764" s="94"/>
      <c r="F22764" s="174"/>
      <c r="G22764" s="173"/>
      <c r="H22764" s="109"/>
      <c r="I22764" s="175"/>
    </row>
    <row r="22765" spans="1:9" x14ac:dyDescent="0.25">
      <c r="A22765" s="108"/>
      <c r="B22765" s="173"/>
      <c r="C22765" s="109"/>
      <c r="D22765" s="109"/>
      <c r="E22765" s="94"/>
      <c r="F22765" s="174"/>
      <c r="G22765" s="173"/>
      <c r="H22765" s="109"/>
      <c r="I22765" s="175"/>
    </row>
    <row r="22766" spans="1:9" x14ac:dyDescent="0.25">
      <c r="A22766" s="108"/>
      <c r="B22766" s="173"/>
      <c r="C22766" s="109"/>
      <c r="D22766" s="109"/>
      <c r="E22766" s="94"/>
      <c r="F22766" s="174"/>
      <c r="G22766" s="173"/>
      <c r="H22766" s="109"/>
      <c r="I22766" s="175"/>
    </row>
    <row r="22767" spans="1:9" x14ac:dyDescent="0.25">
      <c r="A22767" s="108"/>
      <c r="B22767" s="173"/>
      <c r="C22767" s="109"/>
      <c r="D22767" s="109"/>
      <c r="E22767" s="94"/>
      <c r="F22767" s="174"/>
      <c r="G22767" s="173"/>
      <c r="H22767" s="109"/>
      <c r="I22767" s="175"/>
    </row>
    <row r="22768" spans="1:9" x14ac:dyDescent="0.25">
      <c r="A22768" s="108"/>
      <c r="B22768" s="173"/>
      <c r="C22768" s="109"/>
      <c r="D22768" s="109"/>
      <c r="E22768" s="94"/>
      <c r="F22768" s="174"/>
      <c r="G22768" s="173"/>
      <c r="H22768" s="109"/>
      <c r="I22768" s="175"/>
    </row>
    <row r="22769" spans="1:9" x14ac:dyDescent="0.25">
      <c r="A22769" s="108"/>
      <c r="B22769" s="173"/>
      <c r="C22769" s="109"/>
      <c r="D22769" s="109"/>
      <c r="E22769" s="94"/>
      <c r="F22769" s="174"/>
      <c r="G22769" s="173"/>
      <c r="H22769" s="109"/>
      <c r="I22769" s="175"/>
    </row>
    <row r="22770" spans="1:9" x14ac:dyDescent="0.25">
      <c r="A22770" s="108"/>
      <c r="B22770" s="173"/>
      <c r="C22770" s="109"/>
      <c r="D22770" s="109"/>
      <c r="E22770" s="94"/>
      <c r="F22770" s="174"/>
      <c r="G22770" s="173"/>
      <c r="H22770" s="109"/>
      <c r="I22770" s="175"/>
    </row>
    <row r="22771" spans="1:9" x14ac:dyDescent="0.25">
      <c r="A22771" s="108"/>
      <c r="B22771" s="173"/>
      <c r="C22771" s="109"/>
      <c r="D22771" s="109"/>
      <c r="E22771" s="94"/>
      <c r="F22771" s="174"/>
      <c r="G22771" s="173"/>
      <c r="H22771" s="109"/>
      <c r="I22771" s="175"/>
    </row>
    <row r="22772" spans="1:9" x14ac:dyDescent="0.25">
      <c r="A22772" s="108"/>
      <c r="B22772" s="173"/>
      <c r="C22772" s="109"/>
      <c r="D22772" s="109"/>
      <c r="E22772" s="94"/>
      <c r="F22772" s="174"/>
      <c r="G22772" s="173"/>
      <c r="H22772" s="109"/>
      <c r="I22772" s="175"/>
    </row>
    <row r="22773" spans="1:9" x14ac:dyDescent="0.25">
      <c r="A22773" s="108"/>
      <c r="B22773" s="173"/>
      <c r="C22773" s="109"/>
      <c r="D22773" s="109"/>
      <c r="E22773" s="94"/>
      <c r="F22773" s="174"/>
      <c r="G22773" s="173"/>
      <c r="H22773" s="109"/>
      <c r="I22773" s="175"/>
    </row>
    <row r="22774" spans="1:9" x14ac:dyDescent="0.25">
      <c r="A22774" s="108"/>
      <c r="B22774" s="173"/>
      <c r="C22774" s="109"/>
      <c r="D22774" s="109"/>
      <c r="E22774" s="94"/>
      <c r="F22774" s="174"/>
      <c r="G22774" s="173"/>
      <c r="H22774" s="109"/>
      <c r="I22774" s="175"/>
    </row>
    <row r="22775" spans="1:9" x14ac:dyDescent="0.25">
      <c r="A22775" s="108"/>
      <c r="B22775" s="173"/>
      <c r="C22775" s="109"/>
      <c r="D22775" s="109"/>
      <c r="E22775" s="94"/>
      <c r="F22775" s="174"/>
      <c r="G22775" s="173"/>
      <c r="H22775" s="109"/>
      <c r="I22775" s="175"/>
    </row>
    <row r="22776" spans="1:9" x14ac:dyDescent="0.25">
      <c r="A22776" s="108"/>
      <c r="B22776" s="173"/>
      <c r="C22776" s="109"/>
      <c r="D22776" s="109"/>
      <c r="E22776" s="94"/>
      <c r="F22776" s="174"/>
      <c r="G22776" s="173"/>
      <c r="H22776" s="109"/>
      <c r="I22776" s="175"/>
    </row>
    <row r="22777" spans="1:9" x14ac:dyDescent="0.25">
      <c r="A22777" s="108"/>
      <c r="B22777" s="173"/>
      <c r="C22777" s="109"/>
      <c r="D22777" s="109"/>
      <c r="E22777" s="94"/>
      <c r="F22777" s="174"/>
      <c r="G22777" s="173"/>
      <c r="H22777" s="109"/>
      <c r="I22777" s="175"/>
    </row>
    <row r="22778" spans="1:9" x14ac:dyDescent="0.25">
      <c r="A22778" s="108"/>
      <c r="B22778" s="173"/>
      <c r="C22778" s="109"/>
      <c r="D22778" s="109"/>
      <c r="E22778" s="94"/>
      <c r="F22778" s="174"/>
      <c r="G22778" s="173"/>
      <c r="H22778" s="109"/>
      <c r="I22778" s="175"/>
    </row>
    <row r="22779" spans="1:9" x14ac:dyDescent="0.25">
      <c r="A22779" s="108"/>
      <c r="B22779" s="173"/>
      <c r="C22779" s="109"/>
      <c r="D22779" s="109"/>
      <c r="E22779" s="94"/>
      <c r="F22779" s="174"/>
      <c r="G22779" s="173"/>
      <c r="H22779" s="109"/>
      <c r="I22779" s="175"/>
    </row>
    <row r="22780" spans="1:9" x14ac:dyDescent="0.25">
      <c r="A22780" s="108"/>
      <c r="B22780" s="173"/>
      <c r="C22780" s="109"/>
      <c r="D22780" s="109"/>
      <c r="E22780" s="94"/>
      <c r="F22780" s="174"/>
      <c r="G22780" s="173"/>
      <c r="H22780" s="109"/>
      <c r="I22780" s="175"/>
    </row>
    <row r="22781" spans="1:9" x14ac:dyDescent="0.25">
      <c r="A22781" s="108"/>
      <c r="B22781" s="173"/>
      <c r="C22781" s="109"/>
      <c r="D22781" s="109"/>
      <c r="E22781" s="94"/>
      <c r="F22781" s="174"/>
      <c r="G22781" s="173"/>
      <c r="H22781" s="109"/>
      <c r="I22781" s="175"/>
    </row>
    <row r="22782" spans="1:9" x14ac:dyDescent="0.25">
      <c r="A22782" s="108"/>
      <c r="B22782" s="173"/>
      <c r="C22782" s="109"/>
      <c r="D22782" s="109"/>
      <c r="E22782" s="94"/>
      <c r="F22782" s="174"/>
      <c r="G22782" s="173"/>
      <c r="H22782" s="109"/>
      <c r="I22782" s="175"/>
    </row>
    <row r="22783" spans="1:9" x14ac:dyDescent="0.25">
      <c r="A22783" s="108"/>
      <c r="B22783" s="173"/>
      <c r="C22783" s="109"/>
      <c r="D22783" s="109"/>
      <c r="E22783" s="94"/>
      <c r="F22783" s="174"/>
      <c r="G22783" s="173"/>
      <c r="H22783" s="109"/>
      <c r="I22783" s="175"/>
    </row>
    <row r="22784" spans="1:9" x14ac:dyDescent="0.25">
      <c r="A22784" s="108"/>
      <c r="B22784" s="173"/>
      <c r="C22784" s="109"/>
      <c r="D22784" s="109"/>
      <c r="E22784" s="94"/>
      <c r="F22784" s="174"/>
      <c r="G22784" s="173"/>
      <c r="H22784" s="109"/>
      <c r="I22784" s="175"/>
    </row>
    <row r="22785" spans="1:9" x14ac:dyDescent="0.25">
      <c r="A22785" s="108"/>
      <c r="B22785" s="173"/>
      <c r="C22785" s="109"/>
      <c r="D22785" s="109"/>
      <c r="E22785" s="94"/>
      <c r="F22785" s="174"/>
      <c r="G22785" s="173"/>
      <c r="H22785" s="109"/>
      <c r="I22785" s="175"/>
    </row>
    <row r="22786" spans="1:9" x14ac:dyDescent="0.25">
      <c r="A22786" s="108"/>
      <c r="B22786" s="173"/>
      <c r="C22786" s="109"/>
      <c r="D22786" s="109"/>
      <c r="E22786" s="94"/>
      <c r="F22786" s="174"/>
      <c r="G22786" s="173"/>
      <c r="H22786" s="109"/>
      <c r="I22786" s="175"/>
    </row>
    <row r="22787" spans="1:9" x14ac:dyDescent="0.25">
      <c r="A22787" s="108"/>
      <c r="B22787" s="173"/>
      <c r="C22787" s="109"/>
      <c r="D22787" s="109"/>
      <c r="E22787" s="94"/>
      <c r="F22787" s="174"/>
      <c r="G22787" s="173"/>
      <c r="H22787" s="109"/>
      <c r="I22787" s="175"/>
    </row>
    <row r="22788" spans="1:9" x14ac:dyDescent="0.25">
      <c r="A22788" s="108"/>
      <c r="B22788" s="173"/>
      <c r="C22788" s="109"/>
      <c r="D22788" s="109"/>
      <c r="E22788" s="94"/>
      <c r="F22788" s="174"/>
      <c r="G22788" s="173"/>
      <c r="H22788" s="109"/>
      <c r="I22788" s="175"/>
    </row>
    <row r="22789" spans="1:9" x14ac:dyDescent="0.25">
      <c r="A22789" s="108"/>
      <c r="B22789" s="173"/>
      <c r="C22789" s="109"/>
      <c r="D22789" s="109"/>
      <c r="E22789" s="94"/>
      <c r="F22789" s="174"/>
      <c r="G22789" s="173"/>
      <c r="H22789" s="109"/>
      <c r="I22789" s="175"/>
    </row>
    <row r="22790" spans="1:9" x14ac:dyDescent="0.25">
      <c r="A22790" s="108"/>
      <c r="B22790" s="173"/>
      <c r="C22790" s="109"/>
      <c r="D22790" s="109"/>
      <c r="E22790" s="94"/>
      <c r="F22790" s="174"/>
      <c r="G22790" s="173"/>
      <c r="H22790" s="109"/>
      <c r="I22790" s="175"/>
    </row>
    <row r="22791" spans="1:9" x14ac:dyDescent="0.25">
      <c r="A22791" s="108"/>
      <c r="B22791" s="173"/>
      <c r="C22791" s="109"/>
      <c r="D22791" s="109"/>
      <c r="E22791" s="94"/>
      <c r="F22791" s="174"/>
      <c r="G22791" s="173"/>
      <c r="H22791" s="109"/>
      <c r="I22791" s="175"/>
    </row>
    <row r="22792" spans="1:9" x14ac:dyDescent="0.25">
      <c r="A22792" s="108"/>
      <c r="B22792" s="173"/>
      <c r="C22792" s="109"/>
      <c r="D22792" s="109"/>
      <c r="E22792" s="94"/>
      <c r="F22792" s="174"/>
      <c r="G22792" s="173"/>
      <c r="H22792" s="109"/>
      <c r="I22792" s="175"/>
    </row>
    <row r="22793" spans="1:9" x14ac:dyDescent="0.25">
      <c r="A22793" s="108"/>
      <c r="B22793" s="173"/>
      <c r="C22793" s="109"/>
      <c r="D22793" s="109"/>
      <c r="E22793" s="94"/>
      <c r="F22793" s="174"/>
      <c r="G22793" s="173"/>
      <c r="H22793" s="109"/>
      <c r="I22793" s="175"/>
    </row>
    <row r="22794" spans="1:9" x14ac:dyDescent="0.25">
      <c r="A22794" s="108"/>
      <c r="B22794" s="173"/>
      <c r="C22794" s="109"/>
      <c r="D22794" s="109"/>
      <c r="E22794" s="94"/>
      <c r="F22794" s="174"/>
      <c r="G22794" s="173"/>
      <c r="H22794" s="109"/>
      <c r="I22794" s="175"/>
    </row>
    <row r="22795" spans="1:9" x14ac:dyDescent="0.25">
      <c r="A22795" s="108"/>
      <c r="B22795" s="173"/>
      <c r="C22795" s="109"/>
      <c r="D22795" s="109"/>
      <c r="E22795" s="94"/>
      <c r="F22795" s="174"/>
      <c r="G22795" s="173"/>
      <c r="H22795" s="109"/>
      <c r="I22795" s="175"/>
    </row>
    <row r="22796" spans="1:9" x14ac:dyDescent="0.25">
      <c r="A22796" s="108"/>
      <c r="B22796" s="173"/>
      <c r="C22796" s="109"/>
      <c r="D22796" s="109"/>
      <c r="E22796" s="94"/>
      <c r="F22796" s="174"/>
      <c r="G22796" s="173"/>
      <c r="H22796" s="109"/>
      <c r="I22796" s="175"/>
    </row>
    <row r="22797" spans="1:9" x14ac:dyDescent="0.25">
      <c r="A22797" s="108"/>
      <c r="B22797" s="173"/>
      <c r="C22797" s="109"/>
      <c r="D22797" s="109"/>
      <c r="E22797" s="94"/>
      <c r="F22797" s="174"/>
      <c r="G22797" s="173"/>
      <c r="H22797" s="109"/>
      <c r="I22797" s="175"/>
    </row>
    <row r="22798" spans="1:9" x14ac:dyDescent="0.25">
      <c r="A22798" s="108"/>
      <c r="B22798" s="173"/>
      <c r="C22798" s="109"/>
      <c r="D22798" s="109"/>
      <c r="E22798" s="94"/>
      <c r="F22798" s="174"/>
      <c r="G22798" s="173"/>
      <c r="H22798" s="109"/>
      <c r="I22798" s="175"/>
    </row>
    <row r="22799" spans="1:9" x14ac:dyDescent="0.25">
      <c r="A22799" s="108"/>
      <c r="B22799" s="173"/>
      <c r="C22799" s="109"/>
      <c r="D22799" s="109"/>
      <c r="E22799" s="94"/>
      <c r="F22799" s="174"/>
      <c r="G22799" s="173"/>
      <c r="H22799" s="109"/>
      <c r="I22799" s="175"/>
    </row>
    <row r="22800" spans="1:9" x14ac:dyDescent="0.25">
      <c r="A22800" s="108"/>
      <c r="B22800" s="173"/>
      <c r="C22800" s="109"/>
      <c r="D22800" s="109"/>
      <c r="E22800" s="94"/>
      <c r="F22800" s="174"/>
      <c r="G22800" s="173"/>
      <c r="H22800" s="109"/>
      <c r="I22800" s="175"/>
    </row>
    <row r="22801" spans="1:9" x14ac:dyDescent="0.25">
      <c r="A22801" s="108"/>
      <c r="B22801" s="173"/>
      <c r="C22801" s="109"/>
      <c r="D22801" s="109"/>
      <c r="E22801" s="94"/>
      <c r="F22801" s="174"/>
      <c r="G22801" s="173"/>
      <c r="H22801" s="109"/>
      <c r="I22801" s="175"/>
    </row>
    <row r="22802" spans="1:9" x14ac:dyDescent="0.25">
      <c r="A22802" s="108"/>
      <c r="B22802" s="173"/>
      <c r="C22802" s="109"/>
      <c r="D22802" s="109"/>
      <c r="E22802" s="94"/>
      <c r="F22802" s="174"/>
      <c r="G22802" s="173"/>
      <c r="H22802" s="109"/>
      <c r="I22802" s="175"/>
    </row>
    <row r="22803" spans="1:9" x14ac:dyDescent="0.25">
      <c r="A22803" s="108"/>
      <c r="B22803" s="173"/>
      <c r="C22803" s="109"/>
      <c r="D22803" s="109"/>
      <c r="E22803" s="94"/>
      <c r="F22803" s="174"/>
      <c r="G22803" s="173"/>
      <c r="H22803" s="109"/>
      <c r="I22803" s="175"/>
    </row>
    <row r="22804" spans="1:9" x14ac:dyDescent="0.25">
      <c r="A22804" s="108"/>
      <c r="B22804" s="173"/>
      <c r="C22804" s="109"/>
      <c r="D22804" s="109"/>
      <c r="E22804" s="94"/>
      <c r="F22804" s="174"/>
      <c r="G22804" s="173"/>
      <c r="H22804" s="109"/>
      <c r="I22804" s="175"/>
    </row>
    <row r="22805" spans="1:9" x14ac:dyDescent="0.25">
      <c r="A22805" s="108"/>
      <c r="B22805" s="173"/>
      <c r="C22805" s="109"/>
      <c r="D22805" s="109"/>
      <c r="E22805" s="94"/>
      <c r="F22805" s="174"/>
      <c r="G22805" s="173"/>
      <c r="H22805" s="109"/>
      <c r="I22805" s="175"/>
    </row>
    <row r="22806" spans="1:9" x14ac:dyDescent="0.25">
      <c r="A22806" s="108"/>
      <c r="B22806" s="173"/>
      <c r="C22806" s="109"/>
      <c r="D22806" s="109"/>
      <c r="E22806" s="94"/>
      <c r="F22806" s="174"/>
      <c r="G22806" s="173"/>
      <c r="H22806" s="109"/>
      <c r="I22806" s="175"/>
    </row>
    <row r="22807" spans="1:9" x14ac:dyDescent="0.25">
      <c r="A22807" s="108"/>
      <c r="B22807" s="173"/>
      <c r="C22807" s="109"/>
      <c r="D22807" s="109"/>
      <c r="E22807" s="94"/>
      <c r="F22807" s="174"/>
      <c r="G22807" s="173"/>
      <c r="H22807" s="109"/>
      <c r="I22807" s="175"/>
    </row>
    <row r="22808" spans="1:9" x14ac:dyDescent="0.25">
      <c r="A22808" s="108"/>
      <c r="B22808" s="173"/>
      <c r="C22808" s="109"/>
      <c r="D22808" s="109"/>
      <c r="E22808" s="94"/>
      <c r="F22808" s="174"/>
      <c r="G22808" s="173"/>
      <c r="H22808" s="109"/>
      <c r="I22808" s="175"/>
    </row>
    <row r="22809" spans="1:9" x14ac:dyDescent="0.25">
      <c r="A22809" s="108"/>
      <c r="B22809" s="173"/>
      <c r="C22809" s="109"/>
      <c r="D22809" s="109"/>
      <c r="E22809" s="94"/>
      <c r="F22809" s="174"/>
      <c r="G22809" s="173"/>
      <c r="H22809" s="109"/>
      <c r="I22809" s="175"/>
    </row>
    <row r="22810" spans="1:9" x14ac:dyDescent="0.25">
      <c r="A22810" s="108"/>
      <c r="B22810" s="173"/>
      <c r="C22810" s="109"/>
      <c r="D22810" s="109"/>
      <c r="E22810" s="94"/>
      <c r="F22810" s="174"/>
      <c r="G22810" s="173"/>
      <c r="H22810" s="109"/>
      <c r="I22810" s="175"/>
    </row>
    <row r="22811" spans="1:9" x14ac:dyDescent="0.25">
      <c r="A22811" s="108"/>
      <c r="B22811" s="173"/>
      <c r="C22811" s="109"/>
      <c r="D22811" s="109"/>
      <c r="E22811" s="94"/>
      <c r="F22811" s="174"/>
      <c r="G22811" s="173"/>
      <c r="H22811" s="109"/>
      <c r="I22811" s="175"/>
    </row>
    <row r="22812" spans="1:9" x14ac:dyDescent="0.25">
      <c r="A22812" s="108"/>
      <c r="B22812" s="173"/>
      <c r="C22812" s="109"/>
      <c r="D22812" s="109"/>
      <c r="E22812" s="94"/>
      <c r="F22812" s="174"/>
      <c r="G22812" s="173"/>
      <c r="H22812" s="109"/>
      <c r="I22812" s="175"/>
    </row>
    <row r="22813" spans="1:9" x14ac:dyDescent="0.25">
      <c r="A22813" s="108"/>
      <c r="B22813" s="173"/>
      <c r="C22813" s="109"/>
      <c r="D22813" s="109"/>
      <c r="E22813" s="94"/>
      <c r="F22813" s="174"/>
      <c r="G22813" s="173"/>
      <c r="H22813" s="109"/>
      <c r="I22813" s="175"/>
    </row>
    <row r="22814" spans="1:9" x14ac:dyDescent="0.25">
      <c r="A22814" s="108"/>
      <c r="B22814" s="173"/>
      <c r="C22814" s="109"/>
      <c r="D22814" s="109"/>
      <c r="E22814" s="94"/>
      <c r="F22814" s="174"/>
      <c r="G22814" s="173"/>
      <c r="H22814" s="109"/>
      <c r="I22814" s="175"/>
    </row>
    <row r="22815" spans="1:9" x14ac:dyDescent="0.25">
      <c r="A22815" s="108"/>
      <c r="B22815" s="173"/>
      <c r="C22815" s="109"/>
      <c r="D22815" s="109"/>
      <c r="E22815" s="94"/>
      <c r="F22815" s="174"/>
      <c r="G22815" s="173"/>
      <c r="H22815" s="109"/>
      <c r="I22815" s="175"/>
    </row>
    <row r="22816" spans="1:9" x14ac:dyDescent="0.25">
      <c r="A22816" s="108"/>
      <c r="B22816" s="173"/>
      <c r="C22816" s="109"/>
      <c r="D22816" s="109"/>
      <c r="E22816" s="94"/>
      <c r="F22816" s="174"/>
      <c r="G22816" s="173"/>
      <c r="H22816" s="109"/>
      <c r="I22816" s="175"/>
    </row>
    <row r="22817" spans="1:9" x14ac:dyDescent="0.25">
      <c r="A22817" s="108"/>
      <c r="B22817" s="173"/>
      <c r="C22817" s="109"/>
      <c r="D22817" s="109"/>
      <c r="E22817" s="94"/>
      <c r="F22817" s="174"/>
      <c r="G22817" s="173"/>
      <c r="H22817" s="109"/>
      <c r="I22817" s="175"/>
    </row>
    <row r="22818" spans="1:9" x14ac:dyDescent="0.25">
      <c r="A22818" s="108"/>
      <c r="B22818" s="173"/>
      <c r="C22818" s="109"/>
      <c r="D22818" s="109"/>
      <c r="E22818" s="94"/>
      <c r="F22818" s="174"/>
      <c r="G22818" s="173"/>
      <c r="H22818" s="109"/>
      <c r="I22818" s="175"/>
    </row>
    <row r="22819" spans="1:9" x14ac:dyDescent="0.25">
      <c r="A22819" s="108"/>
      <c r="B22819" s="173"/>
      <c r="C22819" s="109"/>
      <c r="D22819" s="109"/>
      <c r="E22819" s="94"/>
      <c r="F22819" s="174"/>
      <c r="G22819" s="173"/>
      <c r="H22819" s="109"/>
      <c r="I22819" s="175"/>
    </row>
    <row r="22820" spans="1:9" x14ac:dyDescent="0.25">
      <c r="A22820" s="108"/>
      <c r="B22820" s="173"/>
      <c r="C22820" s="109"/>
      <c r="D22820" s="109"/>
      <c r="E22820" s="94"/>
      <c r="F22820" s="174"/>
      <c r="G22820" s="173"/>
      <c r="H22820" s="109"/>
      <c r="I22820" s="175"/>
    </row>
    <row r="22821" spans="1:9" x14ac:dyDescent="0.25">
      <c r="A22821" s="108"/>
      <c r="B22821" s="173"/>
      <c r="C22821" s="109"/>
      <c r="D22821" s="109"/>
      <c r="E22821" s="94"/>
      <c r="F22821" s="174"/>
      <c r="G22821" s="173"/>
      <c r="H22821" s="109"/>
      <c r="I22821" s="175"/>
    </row>
    <row r="22822" spans="1:9" x14ac:dyDescent="0.25">
      <c r="A22822" s="108"/>
      <c r="B22822" s="173"/>
      <c r="C22822" s="109"/>
      <c r="D22822" s="109"/>
      <c r="E22822" s="94"/>
      <c r="F22822" s="174"/>
      <c r="G22822" s="173"/>
      <c r="H22822" s="109"/>
      <c r="I22822" s="175"/>
    </row>
    <row r="22823" spans="1:9" x14ac:dyDescent="0.25">
      <c r="A22823" s="108"/>
      <c r="B22823" s="173"/>
      <c r="C22823" s="109"/>
      <c r="D22823" s="109"/>
      <c r="E22823" s="94"/>
      <c r="F22823" s="174"/>
      <c r="G22823" s="173"/>
      <c r="H22823" s="109"/>
      <c r="I22823" s="175"/>
    </row>
    <row r="22824" spans="1:9" x14ac:dyDescent="0.25">
      <c r="A22824" s="108"/>
      <c r="B22824" s="173"/>
      <c r="C22824" s="109"/>
      <c r="D22824" s="109"/>
      <c r="E22824" s="94"/>
      <c r="F22824" s="174"/>
      <c r="G22824" s="173"/>
      <c r="H22824" s="109"/>
      <c r="I22824" s="175"/>
    </row>
    <row r="22825" spans="1:9" x14ac:dyDescent="0.25">
      <c r="A22825" s="108"/>
      <c r="B22825" s="173"/>
      <c r="C22825" s="109"/>
      <c r="D22825" s="109"/>
      <c r="E22825" s="94"/>
      <c r="F22825" s="174"/>
      <c r="G22825" s="173"/>
      <c r="H22825" s="109"/>
      <c r="I22825" s="175"/>
    </row>
    <row r="22826" spans="1:9" x14ac:dyDescent="0.25">
      <c r="A22826" s="108"/>
      <c r="B22826" s="173"/>
      <c r="C22826" s="109"/>
      <c r="D22826" s="109"/>
      <c r="E22826" s="94"/>
      <c r="F22826" s="174"/>
      <c r="G22826" s="173"/>
      <c r="H22826" s="109"/>
      <c r="I22826" s="175"/>
    </row>
    <row r="22827" spans="1:9" x14ac:dyDescent="0.25">
      <c r="A22827" s="108"/>
      <c r="B22827" s="173"/>
      <c r="C22827" s="109"/>
      <c r="D22827" s="109"/>
      <c r="E22827" s="94"/>
      <c r="F22827" s="174"/>
      <c r="G22827" s="173"/>
      <c r="H22827" s="109"/>
      <c r="I22827" s="175"/>
    </row>
    <row r="22828" spans="1:9" x14ac:dyDescent="0.25">
      <c r="A22828" s="108"/>
      <c r="B22828" s="173"/>
      <c r="C22828" s="109"/>
      <c r="D22828" s="109"/>
      <c r="E22828" s="94"/>
      <c r="F22828" s="174"/>
      <c r="G22828" s="173"/>
      <c r="H22828" s="109"/>
      <c r="I22828" s="175"/>
    </row>
    <row r="22829" spans="1:9" x14ac:dyDescent="0.25">
      <c r="A22829" s="108"/>
      <c r="B22829" s="173"/>
      <c r="C22829" s="109"/>
      <c r="D22829" s="109"/>
      <c r="E22829" s="94"/>
      <c r="F22829" s="174"/>
      <c r="G22829" s="173"/>
      <c r="H22829" s="109"/>
      <c r="I22829" s="175"/>
    </row>
    <row r="22830" spans="1:9" x14ac:dyDescent="0.25">
      <c r="A22830" s="108"/>
      <c r="B22830" s="173"/>
      <c r="C22830" s="109"/>
      <c r="D22830" s="109"/>
      <c r="E22830" s="94"/>
      <c r="F22830" s="174"/>
      <c r="G22830" s="173"/>
      <c r="H22830" s="109"/>
      <c r="I22830" s="175"/>
    </row>
    <row r="22831" spans="1:9" x14ac:dyDescent="0.25">
      <c r="A22831" s="108"/>
      <c r="B22831" s="173"/>
      <c r="C22831" s="109"/>
      <c r="D22831" s="109"/>
      <c r="E22831" s="94"/>
      <c r="F22831" s="174"/>
      <c r="G22831" s="173"/>
      <c r="H22831" s="109"/>
      <c r="I22831" s="175"/>
    </row>
    <row r="22832" spans="1:9" x14ac:dyDescent="0.25">
      <c r="A22832" s="108"/>
      <c r="B22832" s="173"/>
      <c r="C22832" s="109"/>
      <c r="D22832" s="109"/>
      <c r="E22832" s="94"/>
      <c r="F22832" s="174"/>
      <c r="G22832" s="173"/>
      <c r="H22832" s="109"/>
      <c r="I22832" s="175"/>
    </row>
    <row r="22833" spans="1:9" x14ac:dyDescent="0.25">
      <c r="A22833" s="108"/>
      <c r="B22833" s="173"/>
      <c r="C22833" s="109"/>
      <c r="D22833" s="109"/>
      <c r="E22833" s="94"/>
      <c r="F22833" s="174"/>
      <c r="G22833" s="173"/>
      <c r="H22833" s="109"/>
      <c r="I22833" s="175"/>
    </row>
    <row r="22834" spans="1:9" x14ac:dyDescent="0.25">
      <c r="A22834" s="108"/>
      <c r="B22834" s="173"/>
      <c r="C22834" s="109"/>
      <c r="D22834" s="109"/>
      <c r="E22834" s="94"/>
      <c r="F22834" s="174"/>
      <c r="G22834" s="173"/>
      <c r="H22834" s="109"/>
      <c r="I22834" s="175"/>
    </row>
    <row r="22835" spans="1:9" x14ac:dyDescent="0.25">
      <c r="A22835" s="108"/>
      <c r="B22835" s="173"/>
      <c r="C22835" s="109"/>
      <c r="D22835" s="109"/>
      <c r="E22835" s="94"/>
      <c r="F22835" s="174"/>
      <c r="G22835" s="173"/>
      <c r="H22835" s="109"/>
      <c r="I22835" s="175"/>
    </row>
    <row r="22836" spans="1:9" x14ac:dyDescent="0.25">
      <c r="A22836" s="108"/>
      <c r="B22836" s="173"/>
      <c r="C22836" s="109"/>
      <c r="D22836" s="109"/>
      <c r="E22836" s="94"/>
      <c r="F22836" s="174"/>
      <c r="G22836" s="173"/>
      <c r="H22836" s="109"/>
      <c r="I22836" s="175"/>
    </row>
    <row r="22837" spans="1:9" x14ac:dyDescent="0.25">
      <c r="A22837" s="108"/>
      <c r="B22837" s="173"/>
      <c r="C22837" s="109"/>
      <c r="D22837" s="109"/>
      <c r="E22837" s="94"/>
      <c r="F22837" s="174"/>
      <c r="G22837" s="173"/>
      <c r="H22837" s="109"/>
      <c r="I22837" s="175"/>
    </row>
    <row r="22838" spans="1:9" x14ac:dyDescent="0.25">
      <c r="A22838" s="108"/>
      <c r="B22838" s="173"/>
      <c r="C22838" s="109"/>
      <c r="D22838" s="109"/>
      <c r="E22838" s="94"/>
      <c r="F22838" s="174"/>
      <c r="G22838" s="173"/>
      <c r="H22838" s="109"/>
      <c r="I22838" s="175"/>
    </row>
    <row r="22839" spans="1:9" x14ac:dyDescent="0.25">
      <c r="A22839" s="108"/>
      <c r="B22839" s="173"/>
      <c r="C22839" s="109"/>
      <c r="D22839" s="109"/>
      <c r="E22839" s="94"/>
      <c r="F22839" s="174"/>
      <c r="G22839" s="173"/>
      <c r="H22839" s="109"/>
      <c r="I22839" s="175"/>
    </row>
    <row r="22840" spans="1:9" x14ac:dyDescent="0.25">
      <c r="A22840" s="108"/>
      <c r="B22840" s="173"/>
      <c r="C22840" s="109"/>
      <c r="D22840" s="109"/>
      <c r="E22840" s="94"/>
      <c r="F22840" s="174"/>
      <c r="G22840" s="173"/>
      <c r="H22840" s="109"/>
      <c r="I22840" s="175"/>
    </row>
    <row r="22841" spans="1:9" x14ac:dyDescent="0.25">
      <c r="A22841" s="108"/>
      <c r="B22841" s="173"/>
      <c r="C22841" s="109"/>
      <c r="D22841" s="109"/>
      <c r="E22841" s="94"/>
      <c r="F22841" s="174"/>
      <c r="G22841" s="173"/>
      <c r="H22841" s="109"/>
      <c r="I22841" s="175"/>
    </row>
    <row r="22842" spans="1:9" x14ac:dyDescent="0.25">
      <c r="A22842" s="108"/>
      <c r="B22842" s="173"/>
      <c r="C22842" s="109"/>
      <c r="D22842" s="109"/>
      <c r="E22842" s="94"/>
      <c r="F22842" s="174"/>
      <c r="G22842" s="173"/>
      <c r="H22842" s="109"/>
      <c r="I22842" s="175"/>
    </row>
    <row r="22843" spans="1:9" x14ac:dyDescent="0.25">
      <c r="A22843" s="108"/>
      <c r="B22843" s="173"/>
      <c r="C22843" s="109"/>
      <c r="D22843" s="109"/>
      <c r="E22843" s="94"/>
      <c r="F22843" s="174"/>
      <c r="G22843" s="173"/>
      <c r="H22843" s="109"/>
      <c r="I22843" s="175"/>
    </row>
    <row r="22844" spans="1:9" x14ac:dyDescent="0.25">
      <c r="A22844" s="108"/>
      <c r="B22844" s="173"/>
      <c r="C22844" s="109"/>
      <c r="D22844" s="109"/>
      <c r="E22844" s="94"/>
      <c r="F22844" s="174"/>
      <c r="G22844" s="173"/>
      <c r="H22844" s="109"/>
      <c r="I22844" s="175"/>
    </row>
    <row r="22845" spans="1:9" x14ac:dyDescent="0.25">
      <c r="A22845" s="108"/>
      <c r="B22845" s="173"/>
      <c r="C22845" s="109"/>
      <c r="D22845" s="109"/>
      <c r="E22845" s="94"/>
      <c r="F22845" s="174"/>
      <c r="G22845" s="173"/>
      <c r="H22845" s="109"/>
      <c r="I22845" s="175"/>
    </row>
    <row r="22846" spans="1:9" x14ac:dyDescent="0.25">
      <c r="A22846" s="108"/>
      <c r="B22846" s="173"/>
      <c r="C22846" s="109"/>
      <c r="D22846" s="109"/>
      <c r="E22846" s="94"/>
      <c r="F22846" s="174"/>
      <c r="G22846" s="173"/>
      <c r="H22846" s="109"/>
      <c r="I22846" s="175"/>
    </row>
    <row r="22847" spans="1:9" x14ac:dyDescent="0.25">
      <c r="A22847" s="108"/>
      <c r="B22847" s="173"/>
      <c r="C22847" s="109"/>
      <c r="D22847" s="109"/>
      <c r="E22847" s="94"/>
      <c r="F22847" s="174"/>
      <c r="G22847" s="173"/>
      <c r="H22847" s="109"/>
      <c r="I22847" s="175"/>
    </row>
    <row r="22848" spans="1:9" x14ac:dyDescent="0.25">
      <c r="A22848" s="108"/>
      <c r="B22848" s="173"/>
      <c r="C22848" s="109"/>
      <c r="D22848" s="109"/>
      <c r="E22848" s="94"/>
      <c r="F22848" s="174"/>
      <c r="G22848" s="173"/>
      <c r="H22848" s="109"/>
      <c r="I22848" s="175"/>
    </row>
    <row r="22849" spans="1:9" x14ac:dyDescent="0.25">
      <c r="A22849" s="108"/>
      <c r="B22849" s="173"/>
      <c r="C22849" s="109"/>
      <c r="D22849" s="109"/>
      <c r="E22849" s="94"/>
      <c r="F22849" s="174"/>
      <c r="G22849" s="173"/>
      <c r="H22849" s="109"/>
      <c r="I22849" s="175"/>
    </row>
    <row r="22850" spans="1:9" x14ac:dyDescent="0.25">
      <c r="A22850" s="108"/>
      <c r="B22850" s="173"/>
      <c r="C22850" s="109"/>
      <c r="D22850" s="109"/>
      <c r="E22850" s="94"/>
      <c r="F22850" s="174"/>
      <c r="G22850" s="173"/>
      <c r="H22850" s="109"/>
      <c r="I22850" s="175"/>
    </row>
    <row r="22851" spans="1:9" x14ac:dyDescent="0.25">
      <c r="A22851" s="108"/>
      <c r="B22851" s="173"/>
      <c r="C22851" s="109"/>
      <c r="D22851" s="109"/>
      <c r="E22851" s="94"/>
      <c r="F22851" s="174"/>
      <c r="G22851" s="173"/>
      <c r="H22851" s="109"/>
      <c r="I22851" s="175"/>
    </row>
    <row r="22852" spans="1:9" x14ac:dyDescent="0.25">
      <c r="A22852" s="108"/>
      <c r="B22852" s="173"/>
      <c r="C22852" s="109"/>
      <c r="D22852" s="109"/>
      <c r="E22852" s="94"/>
      <c r="F22852" s="174"/>
      <c r="G22852" s="173"/>
      <c r="H22852" s="109"/>
      <c r="I22852" s="175"/>
    </row>
    <row r="22853" spans="1:9" x14ac:dyDescent="0.25">
      <c r="A22853" s="108"/>
      <c r="B22853" s="173"/>
      <c r="C22853" s="109"/>
      <c r="D22853" s="109"/>
      <c r="E22853" s="94"/>
      <c r="F22853" s="174"/>
      <c r="G22853" s="173"/>
      <c r="H22853" s="109"/>
      <c r="I22853" s="175"/>
    </row>
    <row r="22854" spans="1:9" x14ac:dyDescent="0.25">
      <c r="A22854" s="108"/>
      <c r="B22854" s="173"/>
      <c r="C22854" s="109"/>
      <c r="D22854" s="109"/>
      <c r="E22854" s="94"/>
      <c r="F22854" s="174"/>
      <c r="G22854" s="173"/>
      <c r="H22854" s="109"/>
      <c r="I22854" s="175"/>
    </row>
    <row r="22855" spans="1:9" x14ac:dyDescent="0.25">
      <c r="A22855" s="108"/>
      <c r="B22855" s="173"/>
      <c r="C22855" s="109"/>
      <c r="D22855" s="109"/>
      <c r="E22855" s="94"/>
      <c r="F22855" s="174"/>
      <c r="G22855" s="173"/>
      <c r="H22855" s="109"/>
      <c r="I22855" s="175"/>
    </row>
    <row r="22856" spans="1:9" x14ac:dyDescent="0.25">
      <c r="A22856" s="108"/>
      <c r="B22856" s="173"/>
      <c r="C22856" s="109"/>
      <c r="D22856" s="109"/>
      <c r="E22856" s="94"/>
      <c r="F22856" s="174"/>
      <c r="G22856" s="173"/>
      <c r="H22856" s="109"/>
      <c r="I22856" s="175"/>
    </row>
    <row r="22857" spans="1:9" x14ac:dyDescent="0.25">
      <c r="A22857" s="108"/>
      <c r="B22857" s="173"/>
      <c r="C22857" s="109"/>
      <c r="D22857" s="109"/>
      <c r="E22857" s="94"/>
      <c r="F22857" s="174"/>
      <c r="G22857" s="173"/>
      <c r="H22857" s="109"/>
      <c r="I22857" s="175"/>
    </row>
    <row r="22858" spans="1:9" x14ac:dyDescent="0.25">
      <c r="A22858" s="108"/>
      <c r="B22858" s="173"/>
      <c r="C22858" s="109"/>
      <c r="D22858" s="109"/>
      <c r="E22858" s="94"/>
      <c r="F22858" s="174"/>
      <c r="G22858" s="173"/>
      <c r="H22858" s="109"/>
      <c r="I22858" s="175"/>
    </row>
    <row r="22859" spans="1:9" x14ac:dyDescent="0.25">
      <c r="A22859" s="108"/>
      <c r="B22859" s="173"/>
      <c r="C22859" s="109"/>
      <c r="D22859" s="109"/>
      <c r="E22859" s="94"/>
      <c r="F22859" s="174"/>
      <c r="G22859" s="173"/>
      <c r="H22859" s="109"/>
      <c r="I22859" s="175"/>
    </row>
    <row r="22860" spans="1:9" x14ac:dyDescent="0.25">
      <c r="A22860" s="108"/>
      <c r="B22860" s="173"/>
      <c r="C22860" s="109"/>
      <c r="D22860" s="109"/>
      <c r="E22860" s="94"/>
      <c r="F22860" s="174"/>
      <c r="G22860" s="173"/>
      <c r="H22860" s="109"/>
      <c r="I22860" s="175"/>
    </row>
    <row r="22861" spans="1:9" x14ac:dyDescent="0.25">
      <c r="A22861" s="108"/>
      <c r="B22861" s="173"/>
      <c r="C22861" s="109"/>
      <c r="D22861" s="109"/>
      <c r="E22861" s="94"/>
      <c r="F22861" s="174"/>
      <c r="G22861" s="173"/>
      <c r="H22861" s="109"/>
      <c r="I22861" s="175"/>
    </row>
    <row r="22862" spans="1:9" x14ac:dyDescent="0.25">
      <c r="A22862" s="108"/>
      <c r="B22862" s="173"/>
      <c r="C22862" s="109"/>
      <c r="D22862" s="109"/>
      <c r="E22862" s="94"/>
      <c r="F22862" s="174"/>
      <c r="G22862" s="173"/>
      <c r="H22862" s="109"/>
      <c r="I22862" s="175"/>
    </row>
    <row r="22863" spans="1:9" x14ac:dyDescent="0.25">
      <c r="A22863" s="108"/>
      <c r="B22863" s="173"/>
      <c r="C22863" s="109"/>
      <c r="D22863" s="109"/>
      <c r="E22863" s="94"/>
      <c r="F22863" s="174"/>
      <c r="G22863" s="173"/>
      <c r="H22863" s="109"/>
      <c r="I22863" s="175"/>
    </row>
    <row r="22864" spans="1:9" x14ac:dyDescent="0.25">
      <c r="A22864" s="108"/>
      <c r="B22864" s="173"/>
      <c r="C22864" s="109"/>
      <c r="D22864" s="109"/>
      <c r="E22864" s="94"/>
      <c r="F22864" s="174"/>
      <c r="G22864" s="173"/>
      <c r="H22864" s="109"/>
      <c r="I22864" s="175"/>
    </row>
    <row r="22865" spans="1:9" x14ac:dyDescent="0.25">
      <c r="A22865" s="108"/>
      <c r="B22865" s="173"/>
      <c r="C22865" s="109"/>
      <c r="D22865" s="109"/>
      <c r="E22865" s="94"/>
      <c r="F22865" s="174"/>
      <c r="G22865" s="173"/>
      <c r="H22865" s="109"/>
      <c r="I22865" s="175"/>
    </row>
    <row r="22866" spans="1:9" x14ac:dyDescent="0.25">
      <c r="A22866" s="108"/>
      <c r="B22866" s="173"/>
      <c r="C22866" s="109"/>
      <c r="D22866" s="109"/>
      <c r="E22866" s="94"/>
      <c r="F22866" s="174"/>
      <c r="G22866" s="173"/>
      <c r="H22866" s="109"/>
      <c r="I22866" s="175"/>
    </row>
    <row r="22867" spans="1:9" x14ac:dyDescent="0.25">
      <c r="A22867" s="108"/>
      <c r="B22867" s="173"/>
      <c r="C22867" s="109"/>
      <c r="D22867" s="109"/>
      <c r="E22867" s="94"/>
      <c r="F22867" s="174"/>
      <c r="G22867" s="173"/>
      <c r="H22867" s="109"/>
      <c r="I22867" s="175"/>
    </row>
    <row r="22868" spans="1:9" x14ac:dyDescent="0.25">
      <c r="A22868" s="108"/>
      <c r="B22868" s="173"/>
      <c r="C22868" s="109"/>
      <c r="D22868" s="109"/>
      <c r="E22868" s="94"/>
      <c r="F22868" s="174"/>
      <c r="G22868" s="173"/>
      <c r="H22868" s="109"/>
      <c r="I22868" s="175"/>
    </row>
    <row r="22869" spans="1:9" x14ac:dyDescent="0.25">
      <c r="A22869" s="108"/>
      <c r="B22869" s="173"/>
      <c r="C22869" s="109"/>
      <c r="D22869" s="109"/>
      <c r="E22869" s="94"/>
      <c r="F22869" s="174"/>
      <c r="G22869" s="173"/>
      <c r="H22869" s="109"/>
      <c r="I22869" s="175"/>
    </row>
    <row r="22870" spans="1:9" x14ac:dyDescent="0.25">
      <c r="A22870" s="108"/>
      <c r="B22870" s="173"/>
      <c r="C22870" s="109"/>
      <c r="D22870" s="109"/>
      <c r="E22870" s="94"/>
      <c r="F22870" s="174"/>
      <c r="G22870" s="173"/>
      <c r="H22870" s="109"/>
      <c r="I22870" s="175"/>
    </row>
    <row r="22871" spans="1:9" x14ac:dyDescent="0.25">
      <c r="A22871" s="108"/>
      <c r="B22871" s="173"/>
      <c r="C22871" s="109"/>
      <c r="D22871" s="109"/>
      <c r="E22871" s="94"/>
      <c r="F22871" s="174"/>
      <c r="G22871" s="173"/>
      <c r="H22871" s="109"/>
      <c r="I22871" s="175"/>
    </row>
    <row r="22872" spans="1:9" x14ac:dyDescent="0.25">
      <c r="A22872" s="108"/>
      <c r="B22872" s="173"/>
      <c r="C22872" s="109"/>
      <c r="D22872" s="109"/>
      <c r="E22872" s="94"/>
      <c r="F22872" s="174"/>
      <c r="G22872" s="173"/>
      <c r="H22872" s="109"/>
      <c r="I22872" s="175"/>
    </row>
    <row r="22873" spans="1:9" x14ac:dyDescent="0.25">
      <c r="A22873" s="108"/>
      <c r="B22873" s="173"/>
      <c r="C22873" s="109"/>
      <c r="D22873" s="109"/>
      <c r="E22873" s="94"/>
      <c r="F22873" s="174"/>
      <c r="G22873" s="173"/>
      <c r="H22873" s="109"/>
      <c r="I22873" s="175"/>
    </row>
    <row r="22874" spans="1:9" x14ac:dyDescent="0.25">
      <c r="A22874" s="108"/>
      <c r="B22874" s="173"/>
      <c r="C22874" s="109"/>
      <c r="D22874" s="109"/>
      <c r="E22874" s="94"/>
      <c r="F22874" s="174"/>
      <c r="G22874" s="173"/>
      <c r="H22874" s="109"/>
      <c r="I22874" s="175"/>
    </row>
    <row r="22875" spans="1:9" x14ac:dyDescent="0.25">
      <c r="A22875" s="108"/>
      <c r="B22875" s="173"/>
      <c r="C22875" s="109"/>
      <c r="D22875" s="109"/>
      <c r="E22875" s="94"/>
      <c r="F22875" s="174"/>
      <c r="G22875" s="173"/>
      <c r="H22875" s="109"/>
      <c r="I22875" s="175"/>
    </row>
    <row r="22876" spans="1:9" x14ac:dyDescent="0.25">
      <c r="A22876" s="108"/>
      <c r="B22876" s="173"/>
      <c r="C22876" s="109"/>
      <c r="D22876" s="109"/>
      <c r="E22876" s="94"/>
      <c r="F22876" s="174"/>
      <c r="G22876" s="173"/>
      <c r="H22876" s="109"/>
      <c r="I22876" s="175"/>
    </row>
    <row r="22877" spans="1:9" x14ac:dyDescent="0.25">
      <c r="A22877" s="108"/>
      <c r="B22877" s="173"/>
      <c r="C22877" s="109"/>
      <c r="D22877" s="109"/>
      <c r="E22877" s="94"/>
      <c r="F22877" s="174"/>
      <c r="G22877" s="173"/>
      <c r="H22877" s="109"/>
      <c r="I22877" s="175"/>
    </row>
    <row r="22878" spans="1:9" x14ac:dyDescent="0.25">
      <c r="A22878" s="108"/>
      <c r="B22878" s="173"/>
      <c r="C22878" s="109"/>
      <c r="D22878" s="109"/>
      <c r="E22878" s="94"/>
      <c r="F22878" s="174"/>
      <c r="G22878" s="173"/>
      <c r="H22878" s="109"/>
      <c r="I22878" s="175"/>
    </row>
    <row r="22879" spans="1:9" x14ac:dyDescent="0.25">
      <c r="A22879" s="108"/>
      <c r="B22879" s="173"/>
      <c r="C22879" s="109"/>
      <c r="D22879" s="109"/>
      <c r="E22879" s="94"/>
      <c r="F22879" s="174"/>
      <c r="G22879" s="173"/>
      <c r="H22879" s="109"/>
      <c r="I22879" s="175"/>
    </row>
    <row r="22880" spans="1:9" x14ac:dyDescent="0.25">
      <c r="A22880" s="108"/>
      <c r="B22880" s="173"/>
      <c r="C22880" s="109"/>
      <c r="D22880" s="109"/>
      <c r="E22880" s="94"/>
      <c r="F22880" s="174"/>
      <c r="G22880" s="173"/>
      <c r="H22880" s="109"/>
      <c r="I22880" s="175"/>
    </row>
    <row r="22881" spans="1:9" x14ac:dyDescent="0.25">
      <c r="A22881" s="108"/>
      <c r="B22881" s="173"/>
      <c r="C22881" s="109"/>
      <c r="D22881" s="109"/>
      <c r="E22881" s="94"/>
      <c r="F22881" s="174"/>
      <c r="G22881" s="173"/>
      <c r="H22881" s="109"/>
      <c r="I22881" s="175"/>
    </row>
    <row r="22882" spans="1:9" x14ac:dyDescent="0.25">
      <c r="A22882" s="108"/>
      <c r="B22882" s="173"/>
      <c r="C22882" s="109"/>
      <c r="D22882" s="109"/>
      <c r="E22882" s="94"/>
      <c r="F22882" s="174"/>
      <c r="G22882" s="173"/>
      <c r="H22882" s="109"/>
      <c r="I22882" s="175"/>
    </row>
    <row r="22883" spans="1:9" x14ac:dyDescent="0.25">
      <c r="A22883" s="108"/>
      <c r="B22883" s="173"/>
      <c r="C22883" s="109"/>
      <c r="D22883" s="109"/>
      <c r="E22883" s="94"/>
      <c r="F22883" s="174"/>
      <c r="G22883" s="173"/>
      <c r="H22883" s="109"/>
      <c r="I22883" s="175"/>
    </row>
    <row r="22884" spans="1:9" x14ac:dyDescent="0.25">
      <c r="A22884" s="108"/>
      <c r="B22884" s="173"/>
      <c r="C22884" s="109"/>
      <c r="D22884" s="109"/>
      <c r="E22884" s="94"/>
      <c r="F22884" s="174"/>
      <c r="G22884" s="173"/>
      <c r="H22884" s="109"/>
      <c r="I22884" s="175"/>
    </row>
    <row r="22885" spans="1:9" x14ac:dyDescent="0.25">
      <c r="A22885" s="108"/>
      <c r="B22885" s="173"/>
      <c r="C22885" s="109"/>
      <c r="D22885" s="109"/>
      <c r="E22885" s="94"/>
      <c r="F22885" s="174"/>
      <c r="G22885" s="173"/>
      <c r="H22885" s="109"/>
      <c r="I22885" s="175"/>
    </row>
    <row r="22886" spans="1:9" x14ac:dyDescent="0.25">
      <c r="A22886" s="108"/>
      <c r="B22886" s="173"/>
      <c r="C22886" s="109"/>
      <c r="D22886" s="109"/>
      <c r="E22886" s="94"/>
      <c r="F22886" s="174"/>
      <c r="G22886" s="173"/>
      <c r="H22886" s="109"/>
      <c r="I22886" s="175"/>
    </row>
    <row r="22887" spans="1:9" x14ac:dyDescent="0.25">
      <c r="A22887" s="108"/>
      <c r="B22887" s="173"/>
      <c r="C22887" s="109"/>
      <c r="D22887" s="109"/>
      <c r="E22887" s="94"/>
      <c r="F22887" s="174"/>
      <c r="G22887" s="173"/>
      <c r="H22887" s="109"/>
      <c r="I22887" s="175"/>
    </row>
    <row r="22888" spans="1:9" x14ac:dyDescent="0.25">
      <c r="A22888" s="108"/>
      <c r="B22888" s="173"/>
      <c r="C22888" s="109"/>
      <c r="D22888" s="109"/>
      <c r="E22888" s="94"/>
      <c r="F22888" s="174"/>
      <c r="G22888" s="173"/>
      <c r="H22888" s="109"/>
      <c r="I22888" s="175"/>
    </row>
    <row r="22889" spans="1:9" x14ac:dyDescent="0.25">
      <c r="A22889" s="108"/>
      <c r="B22889" s="173"/>
      <c r="C22889" s="109"/>
      <c r="D22889" s="109"/>
      <c r="E22889" s="94"/>
      <c r="F22889" s="174"/>
      <c r="G22889" s="173"/>
      <c r="H22889" s="109"/>
      <c r="I22889" s="175"/>
    </row>
    <row r="22890" spans="1:9" x14ac:dyDescent="0.25">
      <c r="A22890" s="108"/>
      <c r="B22890" s="173"/>
      <c r="C22890" s="109"/>
      <c r="D22890" s="109"/>
      <c r="E22890" s="94"/>
      <c r="F22890" s="174"/>
      <c r="G22890" s="173"/>
      <c r="H22890" s="109"/>
      <c r="I22890" s="175"/>
    </row>
    <row r="22891" spans="1:9" x14ac:dyDescent="0.25">
      <c r="A22891" s="108"/>
      <c r="B22891" s="173"/>
      <c r="C22891" s="109"/>
      <c r="D22891" s="109"/>
      <c r="E22891" s="94"/>
      <c r="F22891" s="174"/>
      <c r="G22891" s="173"/>
      <c r="H22891" s="109"/>
      <c r="I22891" s="175"/>
    </row>
    <row r="22892" spans="1:9" x14ac:dyDescent="0.25">
      <c r="A22892" s="108"/>
      <c r="B22892" s="173"/>
      <c r="C22892" s="109"/>
      <c r="D22892" s="109"/>
      <c r="E22892" s="94"/>
      <c r="F22892" s="174"/>
      <c r="G22892" s="173"/>
      <c r="H22892" s="109"/>
      <c r="I22892" s="175"/>
    </row>
    <row r="22893" spans="1:9" x14ac:dyDescent="0.25">
      <c r="A22893" s="108"/>
      <c r="B22893" s="173"/>
      <c r="C22893" s="109"/>
      <c r="D22893" s="109"/>
      <c r="E22893" s="94"/>
      <c r="F22893" s="174"/>
      <c r="G22893" s="173"/>
      <c r="H22893" s="109"/>
      <c r="I22893" s="175"/>
    </row>
    <row r="22894" spans="1:9" x14ac:dyDescent="0.25">
      <c r="A22894" s="108"/>
      <c r="B22894" s="173"/>
      <c r="C22894" s="109"/>
      <c r="D22894" s="109"/>
      <c r="E22894" s="94"/>
      <c r="F22894" s="174"/>
      <c r="G22894" s="173"/>
      <c r="H22894" s="109"/>
      <c r="I22894" s="175"/>
    </row>
    <row r="22895" spans="1:9" x14ac:dyDescent="0.25">
      <c r="A22895" s="108"/>
      <c r="B22895" s="173"/>
      <c r="C22895" s="109"/>
      <c r="D22895" s="109"/>
      <c r="E22895" s="94"/>
      <c r="F22895" s="174"/>
      <c r="G22895" s="173"/>
      <c r="H22895" s="109"/>
      <c r="I22895" s="175"/>
    </row>
    <row r="22896" spans="1:9" x14ac:dyDescent="0.25">
      <c r="A22896" s="108"/>
      <c r="B22896" s="173"/>
      <c r="C22896" s="109"/>
      <c r="D22896" s="109"/>
      <c r="E22896" s="94"/>
      <c r="F22896" s="174"/>
      <c r="G22896" s="173"/>
      <c r="H22896" s="109"/>
      <c r="I22896" s="175"/>
    </row>
    <row r="22897" spans="1:9" x14ac:dyDescent="0.25">
      <c r="A22897" s="108"/>
      <c r="B22897" s="173"/>
      <c r="C22897" s="109"/>
      <c r="D22897" s="109"/>
      <c r="E22897" s="94"/>
      <c r="F22897" s="174"/>
      <c r="G22897" s="173"/>
      <c r="H22897" s="109"/>
      <c r="I22897" s="175"/>
    </row>
    <row r="22898" spans="1:9" x14ac:dyDescent="0.25">
      <c r="A22898" s="108"/>
      <c r="B22898" s="173"/>
      <c r="C22898" s="109"/>
      <c r="D22898" s="109"/>
      <c r="E22898" s="94"/>
      <c r="F22898" s="174"/>
      <c r="G22898" s="173"/>
      <c r="H22898" s="109"/>
      <c r="I22898" s="175"/>
    </row>
    <row r="22899" spans="1:9" x14ac:dyDescent="0.25">
      <c r="A22899" s="108"/>
      <c r="B22899" s="173"/>
      <c r="C22899" s="109"/>
      <c r="D22899" s="109"/>
      <c r="E22899" s="94"/>
      <c r="F22899" s="174"/>
      <c r="G22899" s="173"/>
      <c r="H22899" s="109"/>
      <c r="I22899" s="175"/>
    </row>
    <row r="22900" spans="1:9" x14ac:dyDescent="0.25">
      <c r="A22900" s="108"/>
      <c r="B22900" s="173"/>
      <c r="C22900" s="109"/>
      <c r="D22900" s="109"/>
      <c r="E22900" s="94"/>
      <c r="F22900" s="174"/>
      <c r="G22900" s="173"/>
      <c r="H22900" s="109"/>
      <c r="I22900" s="175"/>
    </row>
    <row r="22901" spans="1:9" x14ac:dyDescent="0.25">
      <c r="A22901" s="108"/>
      <c r="B22901" s="173"/>
      <c r="C22901" s="109"/>
      <c r="D22901" s="109"/>
      <c r="E22901" s="94"/>
      <c r="F22901" s="174"/>
      <c r="G22901" s="173"/>
      <c r="H22901" s="109"/>
      <c r="I22901" s="175"/>
    </row>
    <row r="22902" spans="1:9" x14ac:dyDescent="0.25">
      <c r="A22902" s="108"/>
      <c r="B22902" s="173"/>
      <c r="C22902" s="109"/>
      <c r="D22902" s="109"/>
      <c r="E22902" s="94"/>
      <c r="F22902" s="174"/>
      <c r="G22902" s="173"/>
      <c r="H22902" s="109"/>
      <c r="I22902" s="175"/>
    </row>
    <row r="22903" spans="1:9" x14ac:dyDescent="0.25">
      <c r="A22903" s="108"/>
      <c r="B22903" s="173"/>
      <c r="C22903" s="109"/>
      <c r="D22903" s="109"/>
      <c r="E22903" s="94"/>
      <c r="F22903" s="174"/>
      <c r="G22903" s="173"/>
      <c r="H22903" s="109"/>
      <c r="I22903" s="175"/>
    </row>
    <row r="22904" spans="1:9" x14ac:dyDescent="0.25">
      <c r="A22904" s="108"/>
      <c r="B22904" s="173"/>
      <c r="C22904" s="109"/>
      <c r="D22904" s="109"/>
      <c r="E22904" s="94"/>
      <c r="F22904" s="174"/>
      <c r="G22904" s="173"/>
      <c r="H22904" s="109"/>
      <c r="I22904" s="175"/>
    </row>
    <row r="22905" spans="1:9" x14ac:dyDescent="0.25">
      <c r="A22905" s="108"/>
      <c r="B22905" s="173"/>
      <c r="C22905" s="109"/>
      <c r="D22905" s="109"/>
      <c r="E22905" s="94"/>
      <c r="F22905" s="174"/>
      <c r="G22905" s="173"/>
      <c r="H22905" s="109"/>
      <c r="I22905" s="175"/>
    </row>
    <row r="22906" spans="1:9" x14ac:dyDescent="0.25">
      <c r="A22906" s="108"/>
      <c r="B22906" s="173"/>
      <c r="C22906" s="109"/>
      <c r="D22906" s="109"/>
      <c r="E22906" s="94"/>
      <c r="F22906" s="174"/>
      <c r="G22906" s="173"/>
      <c r="H22906" s="109"/>
      <c r="I22906" s="175"/>
    </row>
    <row r="22907" spans="1:9" x14ac:dyDescent="0.25">
      <c r="A22907" s="108"/>
      <c r="B22907" s="173"/>
      <c r="C22907" s="109"/>
      <c r="D22907" s="109"/>
      <c r="E22907" s="94"/>
      <c r="F22907" s="174"/>
      <c r="G22907" s="173"/>
      <c r="H22907" s="109"/>
      <c r="I22907" s="175"/>
    </row>
    <row r="22908" spans="1:9" x14ac:dyDescent="0.25">
      <c r="A22908" s="108"/>
      <c r="B22908" s="173"/>
      <c r="C22908" s="109"/>
      <c r="D22908" s="109"/>
      <c r="E22908" s="94"/>
      <c r="F22908" s="174"/>
      <c r="G22908" s="173"/>
      <c r="H22908" s="109"/>
      <c r="I22908" s="175"/>
    </row>
    <row r="22909" spans="1:9" x14ac:dyDescent="0.25">
      <c r="A22909" s="108"/>
      <c r="B22909" s="173"/>
      <c r="C22909" s="109"/>
      <c r="D22909" s="109"/>
      <c r="E22909" s="94"/>
      <c r="F22909" s="174"/>
      <c r="G22909" s="173"/>
      <c r="H22909" s="109"/>
      <c r="I22909" s="175"/>
    </row>
    <row r="22910" spans="1:9" x14ac:dyDescent="0.25">
      <c r="A22910" s="108"/>
      <c r="B22910" s="173"/>
      <c r="C22910" s="109"/>
      <c r="D22910" s="109"/>
      <c r="E22910" s="94"/>
      <c r="F22910" s="174"/>
      <c r="G22910" s="173"/>
      <c r="H22910" s="109"/>
      <c r="I22910" s="175"/>
    </row>
    <row r="22911" spans="1:9" x14ac:dyDescent="0.25">
      <c r="A22911" s="108"/>
      <c r="B22911" s="173"/>
      <c r="C22911" s="109"/>
      <c r="D22911" s="109"/>
      <c r="E22911" s="94"/>
      <c r="F22911" s="174"/>
      <c r="G22911" s="173"/>
      <c r="H22911" s="109"/>
      <c r="I22911" s="175"/>
    </row>
    <row r="22912" spans="1:9" x14ac:dyDescent="0.25">
      <c r="A22912" s="108"/>
      <c r="B22912" s="173"/>
      <c r="C22912" s="109"/>
      <c r="D22912" s="109"/>
      <c r="E22912" s="94"/>
      <c r="F22912" s="174"/>
      <c r="G22912" s="173"/>
      <c r="H22912" s="109"/>
      <c r="I22912" s="175"/>
    </row>
    <row r="22913" spans="1:9" x14ac:dyDescent="0.25">
      <c r="A22913" s="108"/>
      <c r="B22913" s="173"/>
      <c r="C22913" s="109"/>
      <c r="D22913" s="109"/>
      <c r="E22913" s="94"/>
      <c r="F22913" s="174"/>
      <c r="G22913" s="173"/>
      <c r="H22913" s="109"/>
      <c r="I22913" s="175"/>
    </row>
    <row r="22914" spans="1:9" x14ac:dyDescent="0.25">
      <c r="A22914" s="108"/>
      <c r="B22914" s="173"/>
      <c r="C22914" s="109"/>
      <c r="D22914" s="109"/>
      <c r="E22914" s="94"/>
      <c r="F22914" s="174"/>
      <c r="G22914" s="173"/>
      <c r="H22914" s="109"/>
      <c r="I22914" s="175"/>
    </row>
    <row r="22915" spans="1:9" x14ac:dyDescent="0.25">
      <c r="A22915" s="108"/>
      <c r="B22915" s="173"/>
      <c r="C22915" s="109"/>
      <c r="D22915" s="109"/>
      <c r="E22915" s="94"/>
      <c r="F22915" s="174"/>
      <c r="G22915" s="173"/>
      <c r="H22915" s="109"/>
      <c r="I22915" s="175"/>
    </row>
    <row r="22916" spans="1:9" x14ac:dyDescent="0.25">
      <c r="A22916" s="108"/>
      <c r="B22916" s="173"/>
      <c r="C22916" s="109"/>
      <c r="D22916" s="109"/>
      <c r="E22916" s="94"/>
      <c r="F22916" s="174"/>
      <c r="G22916" s="173"/>
      <c r="H22916" s="109"/>
      <c r="I22916" s="175"/>
    </row>
    <row r="22917" spans="1:9" x14ac:dyDescent="0.25">
      <c r="A22917" s="108"/>
      <c r="B22917" s="173"/>
      <c r="C22917" s="109"/>
      <c r="D22917" s="109"/>
      <c r="E22917" s="94"/>
      <c r="F22917" s="174"/>
      <c r="G22917" s="173"/>
      <c r="H22917" s="109"/>
      <c r="I22917" s="175"/>
    </row>
    <row r="22918" spans="1:9" x14ac:dyDescent="0.25">
      <c r="A22918" s="108"/>
      <c r="B22918" s="173"/>
      <c r="C22918" s="109"/>
      <c r="D22918" s="109"/>
      <c r="E22918" s="94"/>
      <c r="F22918" s="174"/>
      <c r="G22918" s="173"/>
      <c r="H22918" s="109"/>
      <c r="I22918" s="175"/>
    </row>
    <row r="22919" spans="1:9" x14ac:dyDescent="0.25">
      <c r="A22919" s="108"/>
      <c r="B22919" s="173"/>
      <c r="C22919" s="109"/>
      <c r="D22919" s="109"/>
      <c r="E22919" s="94"/>
      <c r="F22919" s="174"/>
      <c r="G22919" s="173"/>
      <c r="H22919" s="109"/>
      <c r="I22919" s="175"/>
    </row>
    <row r="22920" spans="1:9" x14ac:dyDescent="0.25">
      <c r="A22920" s="108"/>
      <c r="B22920" s="173"/>
      <c r="C22920" s="109"/>
      <c r="D22920" s="109"/>
      <c r="E22920" s="94"/>
      <c r="F22920" s="174"/>
      <c r="G22920" s="173"/>
      <c r="H22920" s="109"/>
      <c r="I22920" s="175"/>
    </row>
    <row r="22921" spans="1:9" x14ac:dyDescent="0.25">
      <c r="A22921" s="108"/>
      <c r="B22921" s="173"/>
      <c r="C22921" s="109"/>
      <c r="D22921" s="109"/>
      <c r="E22921" s="94"/>
      <c r="F22921" s="174"/>
      <c r="G22921" s="173"/>
      <c r="H22921" s="109"/>
      <c r="I22921" s="175"/>
    </row>
    <row r="22922" spans="1:9" x14ac:dyDescent="0.25">
      <c r="A22922" s="108"/>
      <c r="B22922" s="173"/>
      <c r="C22922" s="109"/>
      <c r="D22922" s="109"/>
      <c r="E22922" s="94"/>
      <c r="F22922" s="174"/>
      <c r="G22922" s="173"/>
      <c r="H22922" s="109"/>
      <c r="I22922" s="175"/>
    </row>
    <row r="22923" spans="1:9" x14ac:dyDescent="0.25">
      <c r="A22923" s="108"/>
      <c r="B22923" s="173"/>
      <c r="C22923" s="109"/>
      <c r="D22923" s="109"/>
      <c r="E22923" s="94"/>
      <c r="F22923" s="174"/>
      <c r="G22923" s="173"/>
      <c r="H22923" s="109"/>
      <c r="I22923" s="175"/>
    </row>
    <row r="22924" spans="1:9" x14ac:dyDescent="0.25">
      <c r="A22924" s="108"/>
      <c r="B22924" s="173"/>
      <c r="C22924" s="109"/>
      <c r="D22924" s="109"/>
      <c r="E22924" s="94"/>
      <c r="F22924" s="174"/>
      <c r="G22924" s="173"/>
      <c r="H22924" s="109"/>
      <c r="I22924" s="175"/>
    </row>
    <row r="22925" spans="1:9" x14ac:dyDescent="0.25">
      <c r="A22925" s="108"/>
      <c r="B22925" s="173"/>
      <c r="C22925" s="109"/>
      <c r="D22925" s="109"/>
      <c r="E22925" s="94"/>
      <c r="F22925" s="174"/>
      <c r="G22925" s="173"/>
      <c r="H22925" s="109"/>
      <c r="I22925" s="175"/>
    </row>
    <row r="22926" spans="1:9" x14ac:dyDescent="0.25">
      <c r="A22926" s="108"/>
      <c r="B22926" s="173"/>
      <c r="C22926" s="109"/>
      <c r="D22926" s="109"/>
      <c r="E22926" s="94"/>
      <c r="F22926" s="174"/>
      <c r="G22926" s="173"/>
      <c r="H22926" s="109"/>
      <c r="I22926" s="175"/>
    </row>
    <row r="22927" spans="1:9" x14ac:dyDescent="0.25">
      <c r="A22927" s="108"/>
      <c r="B22927" s="173"/>
      <c r="C22927" s="109"/>
      <c r="D22927" s="109"/>
      <c r="E22927" s="94"/>
      <c r="F22927" s="174"/>
      <c r="G22927" s="173"/>
      <c r="H22927" s="109"/>
      <c r="I22927" s="175"/>
    </row>
    <row r="22928" spans="1:9" x14ac:dyDescent="0.25">
      <c r="A22928" s="108"/>
      <c r="B22928" s="173"/>
      <c r="C22928" s="109"/>
      <c r="D22928" s="109"/>
      <c r="E22928" s="94"/>
      <c r="F22928" s="174"/>
      <c r="G22928" s="173"/>
      <c r="H22928" s="109"/>
      <c r="I22928" s="175"/>
    </row>
    <row r="22929" spans="1:9" x14ac:dyDescent="0.25">
      <c r="A22929" s="108"/>
      <c r="B22929" s="173"/>
      <c r="C22929" s="109"/>
      <c r="D22929" s="109"/>
      <c r="E22929" s="94"/>
      <c r="F22929" s="174"/>
      <c r="G22929" s="173"/>
      <c r="H22929" s="109"/>
      <c r="I22929" s="175"/>
    </row>
    <row r="22930" spans="1:9" x14ac:dyDescent="0.25">
      <c r="A22930" s="108"/>
      <c r="B22930" s="173"/>
      <c r="C22930" s="109"/>
      <c r="D22930" s="109"/>
      <c r="E22930" s="94"/>
      <c r="F22930" s="174"/>
      <c r="G22930" s="173"/>
      <c r="H22930" s="109"/>
      <c r="I22930" s="175"/>
    </row>
    <row r="22931" spans="1:9" x14ac:dyDescent="0.25">
      <c r="A22931" s="108"/>
      <c r="B22931" s="173"/>
      <c r="C22931" s="109"/>
      <c r="D22931" s="109"/>
      <c r="E22931" s="94"/>
      <c r="F22931" s="174"/>
      <c r="G22931" s="173"/>
      <c r="H22931" s="109"/>
      <c r="I22931" s="175"/>
    </row>
    <row r="22932" spans="1:9" x14ac:dyDescent="0.25">
      <c r="A22932" s="108"/>
      <c r="B22932" s="173"/>
      <c r="C22932" s="109"/>
      <c r="D22932" s="109"/>
      <c r="E22932" s="94"/>
      <c r="F22932" s="174"/>
      <c r="G22932" s="173"/>
      <c r="H22932" s="109"/>
      <c r="I22932" s="175"/>
    </row>
    <row r="22933" spans="1:9" x14ac:dyDescent="0.25">
      <c r="A22933" s="108"/>
      <c r="B22933" s="173"/>
      <c r="C22933" s="109"/>
      <c r="D22933" s="109"/>
      <c r="E22933" s="94"/>
      <c r="F22933" s="174"/>
      <c r="G22933" s="173"/>
      <c r="H22933" s="109"/>
      <c r="I22933" s="175"/>
    </row>
    <row r="22934" spans="1:9" x14ac:dyDescent="0.25">
      <c r="A22934" s="108"/>
      <c r="B22934" s="173"/>
      <c r="C22934" s="109"/>
      <c r="D22934" s="109"/>
      <c r="E22934" s="94"/>
      <c r="F22934" s="174"/>
      <c r="G22934" s="173"/>
      <c r="H22934" s="109"/>
      <c r="I22934" s="175"/>
    </row>
    <row r="22935" spans="1:9" x14ac:dyDescent="0.25">
      <c r="A22935" s="108"/>
      <c r="B22935" s="173"/>
      <c r="C22935" s="109"/>
      <c r="D22935" s="109"/>
      <c r="E22935" s="94"/>
      <c r="F22935" s="174"/>
      <c r="G22935" s="173"/>
      <c r="H22935" s="109"/>
      <c r="I22935" s="175"/>
    </row>
    <row r="22936" spans="1:9" x14ac:dyDescent="0.25">
      <c r="A22936" s="108"/>
      <c r="B22936" s="173"/>
      <c r="C22936" s="109"/>
      <c r="D22936" s="109"/>
      <c r="E22936" s="94"/>
      <c r="F22936" s="174"/>
      <c r="G22936" s="173"/>
      <c r="H22936" s="109"/>
      <c r="I22936" s="175"/>
    </row>
    <row r="22937" spans="1:9" x14ac:dyDescent="0.25">
      <c r="A22937" s="108"/>
      <c r="B22937" s="173"/>
      <c r="C22937" s="109"/>
      <c r="D22937" s="109"/>
      <c r="E22937" s="94"/>
      <c r="F22937" s="174"/>
      <c r="G22937" s="173"/>
      <c r="H22937" s="109"/>
      <c r="I22937" s="175"/>
    </row>
    <row r="22938" spans="1:9" x14ac:dyDescent="0.25">
      <c r="A22938" s="108"/>
      <c r="B22938" s="173"/>
      <c r="C22938" s="109"/>
      <c r="D22938" s="109"/>
      <c r="E22938" s="94"/>
      <c r="F22938" s="174"/>
      <c r="G22938" s="173"/>
      <c r="H22938" s="109"/>
      <c r="I22938" s="175"/>
    </row>
    <row r="22939" spans="1:9" x14ac:dyDescent="0.25">
      <c r="A22939" s="108"/>
      <c r="B22939" s="173"/>
      <c r="C22939" s="109"/>
      <c r="D22939" s="109"/>
      <c r="E22939" s="94"/>
      <c r="F22939" s="174"/>
      <c r="G22939" s="173"/>
      <c r="H22939" s="109"/>
      <c r="I22939" s="175"/>
    </row>
    <row r="22940" spans="1:9" x14ac:dyDescent="0.25">
      <c r="A22940" s="108"/>
      <c r="B22940" s="173"/>
      <c r="C22940" s="109"/>
      <c r="D22940" s="109"/>
      <c r="E22940" s="94"/>
      <c r="F22940" s="174"/>
      <c r="G22940" s="173"/>
      <c r="H22940" s="109"/>
      <c r="I22940" s="175"/>
    </row>
    <row r="22941" spans="1:9" x14ac:dyDescent="0.25">
      <c r="A22941" s="108"/>
      <c r="B22941" s="173"/>
      <c r="C22941" s="109"/>
      <c r="D22941" s="109"/>
      <c r="E22941" s="94"/>
      <c r="F22941" s="174"/>
      <c r="G22941" s="173"/>
      <c r="H22941" s="109"/>
      <c r="I22941" s="175"/>
    </row>
    <row r="22942" spans="1:9" x14ac:dyDescent="0.25">
      <c r="A22942" s="108"/>
      <c r="B22942" s="173"/>
      <c r="C22942" s="109"/>
      <c r="D22942" s="109"/>
      <c r="E22942" s="94"/>
      <c r="F22942" s="174"/>
      <c r="G22942" s="173"/>
      <c r="H22942" s="109"/>
      <c r="I22942" s="175"/>
    </row>
    <row r="22943" spans="1:9" x14ac:dyDescent="0.25">
      <c r="A22943" s="108"/>
      <c r="B22943" s="173"/>
      <c r="C22943" s="109"/>
      <c r="D22943" s="109"/>
      <c r="E22943" s="94"/>
      <c r="F22943" s="174"/>
      <c r="G22943" s="173"/>
      <c r="H22943" s="109"/>
      <c r="I22943" s="175"/>
    </row>
    <row r="22944" spans="1:9" x14ac:dyDescent="0.25">
      <c r="A22944" s="108"/>
      <c r="B22944" s="173"/>
      <c r="C22944" s="109"/>
      <c r="D22944" s="109"/>
      <c r="E22944" s="94"/>
      <c r="F22944" s="174"/>
      <c r="G22944" s="173"/>
      <c r="H22944" s="109"/>
      <c r="I22944" s="175"/>
    </row>
    <row r="22945" spans="1:9" x14ac:dyDescent="0.25">
      <c r="A22945" s="108"/>
      <c r="B22945" s="173"/>
      <c r="C22945" s="109"/>
      <c r="D22945" s="109"/>
      <c r="E22945" s="94"/>
      <c r="F22945" s="174"/>
      <c r="G22945" s="173"/>
      <c r="H22945" s="109"/>
      <c r="I22945" s="175"/>
    </row>
    <row r="22946" spans="1:9" x14ac:dyDescent="0.25">
      <c r="A22946" s="108"/>
      <c r="B22946" s="173"/>
      <c r="C22946" s="109"/>
      <c r="D22946" s="109"/>
      <c r="E22946" s="94"/>
      <c r="F22946" s="174"/>
      <c r="G22946" s="173"/>
      <c r="H22946" s="109"/>
      <c r="I22946" s="175"/>
    </row>
    <row r="22947" spans="1:9" x14ac:dyDescent="0.25">
      <c r="A22947" s="108"/>
      <c r="B22947" s="173"/>
      <c r="C22947" s="109"/>
      <c r="D22947" s="109"/>
      <c r="E22947" s="94"/>
      <c r="F22947" s="174"/>
      <c r="G22947" s="173"/>
      <c r="H22947" s="109"/>
      <c r="I22947" s="175"/>
    </row>
    <row r="22948" spans="1:9" x14ac:dyDescent="0.25">
      <c r="A22948" s="108"/>
      <c r="B22948" s="173"/>
      <c r="C22948" s="109"/>
      <c r="D22948" s="109"/>
      <c r="E22948" s="94"/>
      <c r="F22948" s="174"/>
      <c r="G22948" s="173"/>
      <c r="H22948" s="109"/>
      <c r="I22948" s="175"/>
    </row>
    <row r="22949" spans="1:9" x14ac:dyDescent="0.25">
      <c r="A22949" s="108"/>
      <c r="B22949" s="173"/>
      <c r="C22949" s="109"/>
      <c r="D22949" s="109"/>
      <c r="E22949" s="94"/>
      <c r="F22949" s="174"/>
      <c r="G22949" s="173"/>
      <c r="H22949" s="109"/>
      <c r="I22949" s="175"/>
    </row>
    <row r="22950" spans="1:9" x14ac:dyDescent="0.25">
      <c r="A22950" s="108"/>
      <c r="B22950" s="173"/>
      <c r="C22950" s="109"/>
      <c r="D22950" s="109"/>
      <c r="E22950" s="94"/>
      <c r="F22950" s="174"/>
      <c r="G22950" s="173"/>
      <c r="H22950" s="109"/>
      <c r="I22950" s="175"/>
    </row>
    <row r="22951" spans="1:9" x14ac:dyDescent="0.25">
      <c r="A22951" s="108"/>
      <c r="B22951" s="173"/>
      <c r="C22951" s="109"/>
      <c r="D22951" s="109"/>
      <c r="E22951" s="94"/>
      <c r="F22951" s="174"/>
      <c r="G22951" s="173"/>
      <c r="H22951" s="109"/>
      <c r="I22951" s="175"/>
    </row>
    <row r="22952" spans="1:9" x14ac:dyDescent="0.25">
      <c r="A22952" s="108"/>
      <c r="B22952" s="173"/>
      <c r="C22952" s="109"/>
      <c r="D22952" s="109"/>
      <c r="E22952" s="94"/>
      <c r="F22952" s="174"/>
      <c r="G22952" s="173"/>
      <c r="H22952" s="109"/>
      <c r="I22952" s="175"/>
    </row>
    <row r="22953" spans="1:9" x14ac:dyDescent="0.25">
      <c r="A22953" s="108"/>
      <c r="B22953" s="173"/>
      <c r="C22953" s="109"/>
      <c r="D22953" s="109"/>
      <c r="E22953" s="94"/>
      <c r="F22953" s="174"/>
      <c r="G22953" s="173"/>
      <c r="H22953" s="109"/>
      <c r="I22953" s="175"/>
    </row>
    <row r="22954" spans="1:9" x14ac:dyDescent="0.25">
      <c r="A22954" s="108"/>
      <c r="B22954" s="173"/>
      <c r="C22954" s="109"/>
      <c r="D22954" s="109"/>
      <c r="E22954" s="94"/>
      <c r="F22954" s="174"/>
      <c r="G22954" s="173"/>
      <c r="H22954" s="109"/>
      <c r="I22954" s="175"/>
    </row>
    <row r="22955" spans="1:9" x14ac:dyDescent="0.25">
      <c r="A22955" s="108"/>
      <c r="B22955" s="173"/>
      <c r="C22955" s="109"/>
      <c r="D22955" s="109"/>
      <c r="E22955" s="94"/>
      <c r="F22955" s="174"/>
      <c r="G22955" s="173"/>
      <c r="H22955" s="109"/>
      <c r="I22955" s="175"/>
    </row>
    <row r="22956" spans="1:9" x14ac:dyDescent="0.25">
      <c r="A22956" s="108"/>
      <c r="B22956" s="173"/>
      <c r="C22956" s="109"/>
      <c r="D22956" s="109"/>
      <c r="E22956" s="94"/>
      <c r="F22956" s="174"/>
      <c r="G22956" s="173"/>
      <c r="H22956" s="109"/>
      <c r="I22956" s="175"/>
    </row>
    <row r="22957" spans="1:9" x14ac:dyDescent="0.25">
      <c r="A22957" s="108"/>
      <c r="B22957" s="173"/>
      <c r="C22957" s="109"/>
      <c r="D22957" s="109"/>
      <c r="E22957" s="94"/>
      <c r="F22957" s="174"/>
      <c r="G22957" s="173"/>
      <c r="H22957" s="109"/>
      <c r="I22957" s="175"/>
    </row>
    <row r="22958" spans="1:9" x14ac:dyDescent="0.25">
      <c r="A22958" s="108"/>
      <c r="B22958" s="173"/>
      <c r="C22958" s="109"/>
      <c r="D22958" s="109"/>
      <c r="E22958" s="94"/>
      <c r="F22958" s="174"/>
      <c r="G22958" s="173"/>
      <c r="H22958" s="109"/>
      <c r="I22958" s="175"/>
    </row>
    <row r="22959" spans="1:9" x14ac:dyDescent="0.25">
      <c r="A22959" s="108"/>
      <c r="B22959" s="173"/>
      <c r="C22959" s="109"/>
      <c r="D22959" s="109"/>
      <c r="E22959" s="94"/>
      <c r="F22959" s="174"/>
      <c r="G22959" s="173"/>
      <c r="H22959" s="109"/>
      <c r="I22959" s="175"/>
    </row>
    <row r="22960" spans="1:9" x14ac:dyDescent="0.25">
      <c r="A22960" s="108"/>
      <c r="B22960" s="173"/>
      <c r="C22960" s="109"/>
      <c r="D22960" s="109"/>
      <c r="E22960" s="94"/>
      <c r="F22960" s="174"/>
      <c r="G22960" s="173"/>
      <c r="H22960" s="109"/>
      <c r="I22960" s="175"/>
    </row>
    <row r="22961" spans="1:9" x14ac:dyDescent="0.25">
      <c r="A22961" s="108"/>
      <c r="B22961" s="173"/>
      <c r="C22961" s="109"/>
      <c r="D22961" s="109"/>
      <c r="E22961" s="94"/>
      <c r="F22961" s="174"/>
      <c r="G22961" s="173"/>
      <c r="H22961" s="109"/>
      <c r="I22961" s="175"/>
    </row>
    <row r="22962" spans="1:9" x14ac:dyDescent="0.25">
      <c r="A22962" s="108"/>
      <c r="B22962" s="173"/>
      <c r="C22962" s="109"/>
      <c r="D22962" s="109"/>
      <c r="E22962" s="94"/>
      <c r="F22962" s="174"/>
      <c r="G22962" s="173"/>
      <c r="H22962" s="109"/>
      <c r="I22962" s="175"/>
    </row>
    <row r="22963" spans="1:9" x14ac:dyDescent="0.25">
      <c r="A22963" s="108"/>
      <c r="B22963" s="173"/>
      <c r="C22963" s="109"/>
      <c r="D22963" s="109"/>
      <c r="E22963" s="94"/>
      <c r="F22963" s="174"/>
      <c r="G22963" s="173"/>
      <c r="H22963" s="109"/>
      <c r="I22963" s="175"/>
    </row>
    <row r="22964" spans="1:9" x14ac:dyDescent="0.25">
      <c r="A22964" s="108"/>
      <c r="B22964" s="173"/>
      <c r="C22964" s="109"/>
      <c r="D22964" s="109"/>
      <c r="E22964" s="94"/>
      <c r="F22964" s="174"/>
      <c r="G22964" s="173"/>
      <c r="H22964" s="109"/>
      <c r="I22964" s="175"/>
    </row>
    <row r="22965" spans="1:9" x14ac:dyDescent="0.25">
      <c r="A22965" s="108"/>
      <c r="B22965" s="173"/>
      <c r="C22965" s="109"/>
      <c r="D22965" s="109"/>
      <c r="E22965" s="94"/>
      <c r="F22965" s="174"/>
      <c r="G22965" s="173"/>
      <c r="H22965" s="109"/>
      <c r="I22965" s="175"/>
    </row>
    <row r="22966" spans="1:9" x14ac:dyDescent="0.25">
      <c r="A22966" s="108"/>
      <c r="B22966" s="173"/>
      <c r="C22966" s="109"/>
      <c r="D22966" s="109"/>
      <c r="E22966" s="94"/>
      <c r="F22966" s="174"/>
      <c r="G22966" s="173"/>
      <c r="H22966" s="109"/>
      <c r="I22966" s="175"/>
    </row>
    <row r="22967" spans="1:9" x14ac:dyDescent="0.25">
      <c r="A22967" s="108"/>
      <c r="B22967" s="173"/>
      <c r="C22967" s="109"/>
      <c r="D22967" s="109"/>
      <c r="E22967" s="94"/>
      <c r="F22967" s="174"/>
      <c r="G22967" s="173"/>
      <c r="H22967" s="109"/>
      <c r="I22967" s="175"/>
    </row>
    <row r="22968" spans="1:9" x14ac:dyDescent="0.25">
      <c r="A22968" s="108"/>
      <c r="B22968" s="173"/>
      <c r="C22968" s="109"/>
      <c r="D22968" s="109"/>
      <c r="E22968" s="94"/>
      <c r="F22968" s="174"/>
      <c r="G22968" s="173"/>
      <c r="H22968" s="109"/>
      <c r="I22968" s="175"/>
    </row>
    <row r="22969" spans="1:9" x14ac:dyDescent="0.25">
      <c r="A22969" s="108"/>
      <c r="B22969" s="173"/>
      <c r="C22969" s="109"/>
      <c r="D22969" s="109"/>
      <c r="E22969" s="94"/>
      <c r="F22969" s="174"/>
      <c r="G22969" s="173"/>
      <c r="H22969" s="109"/>
      <c r="I22969" s="175"/>
    </row>
    <row r="22970" spans="1:9" x14ac:dyDescent="0.25">
      <c r="A22970" s="108"/>
      <c r="B22970" s="173"/>
      <c r="C22970" s="109"/>
      <c r="D22970" s="109"/>
      <c r="E22970" s="94"/>
      <c r="F22970" s="174"/>
      <c r="G22970" s="173"/>
      <c r="H22970" s="109"/>
      <c r="I22970" s="175"/>
    </row>
    <row r="22971" spans="1:9" x14ac:dyDescent="0.25">
      <c r="A22971" s="108"/>
      <c r="B22971" s="173"/>
      <c r="C22971" s="109"/>
      <c r="D22971" s="109"/>
      <c r="E22971" s="94"/>
      <c r="F22971" s="174"/>
      <c r="G22971" s="173"/>
      <c r="H22971" s="109"/>
      <c r="I22971" s="175"/>
    </row>
    <row r="22972" spans="1:9" x14ac:dyDescent="0.25">
      <c r="A22972" s="108"/>
      <c r="B22972" s="173"/>
      <c r="C22972" s="109"/>
      <c r="D22972" s="109"/>
      <c r="E22972" s="94"/>
      <c r="F22972" s="174"/>
      <c r="G22972" s="173"/>
      <c r="H22972" s="109"/>
      <c r="I22972" s="175"/>
    </row>
    <row r="22973" spans="1:9" x14ac:dyDescent="0.25">
      <c r="A22973" s="108"/>
      <c r="B22973" s="173"/>
      <c r="C22973" s="109"/>
      <c r="D22973" s="109"/>
      <c r="E22973" s="94"/>
      <c r="F22973" s="174"/>
      <c r="G22973" s="173"/>
      <c r="H22973" s="109"/>
      <c r="I22973" s="175"/>
    </row>
    <row r="22974" spans="1:9" x14ac:dyDescent="0.25">
      <c r="A22974" s="108"/>
      <c r="B22974" s="173"/>
      <c r="C22974" s="109"/>
      <c r="D22974" s="109"/>
      <c r="E22974" s="94"/>
      <c r="F22974" s="174"/>
      <c r="G22974" s="173"/>
      <c r="H22974" s="109"/>
      <c r="I22974" s="175"/>
    </row>
    <row r="22975" spans="1:9" x14ac:dyDescent="0.25">
      <c r="A22975" s="108"/>
      <c r="B22975" s="173"/>
      <c r="C22975" s="109"/>
      <c r="D22975" s="109"/>
      <c r="E22975" s="94"/>
      <c r="F22975" s="174"/>
      <c r="G22975" s="173"/>
      <c r="H22975" s="109"/>
      <c r="I22975" s="175"/>
    </row>
    <row r="22976" spans="1:9" x14ac:dyDescent="0.25">
      <c r="A22976" s="108"/>
      <c r="B22976" s="173"/>
      <c r="C22976" s="109"/>
      <c r="D22976" s="109"/>
      <c r="E22976" s="94"/>
      <c r="F22976" s="174"/>
      <c r="G22976" s="173"/>
      <c r="H22976" s="109"/>
      <c r="I22976" s="175"/>
    </row>
    <row r="22977" spans="1:9" x14ac:dyDescent="0.25">
      <c r="A22977" s="108"/>
      <c r="B22977" s="173"/>
      <c r="C22977" s="109"/>
      <c r="D22977" s="109"/>
      <c r="E22977" s="94"/>
      <c r="F22977" s="174"/>
      <c r="G22977" s="173"/>
      <c r="H22977" s="109"/>
      <c r="I22977" s="175"/>
    </row>
    <row r="22978" spans="1:9" x14ac:dyDescent="0.25">
      <c r="A22978" s="108"/>
      <c r="B22978" s="173"/>
      <c r="C22978" s="109"/>
      <c r="D22978" s="109"/>
      <c r="E22978" s="94"/>
      <c r="F22978" s="174"/>
      <c r="G22978" s="173"/>
      <c r="H22978" s="109"/>
      <c r="I22978" s="175"/>
    </row>
    <row r="22979" spans="1:9" x14ac:dyDescent="0.25">
      <c r="A22979" s="108"/>
      <c r="B22979" s="173"/>
      <c r="C22979" s="109"/>
      <c r="D22979" s="109"/>
      <c r="E22979" s="94"/>
      <c r="F22979" s="174"/>
      <c r="G22979" s="173"/>
      <c r="H22979" s="109"/>
      <c r="I22979" s="175"/>
    </row>
    <row r="22980" spans="1:9" x14ac:dyDescent="0.25">
      <c r="A22980" s="108"/>
      <c r="B22980" s="173"/>
      <c r="C22980" s="109"/>
      <c r="D22980" s="109"/>
      <c r="E22980" s="94"/>
      <c r="F22980" s="174"/>
      <c r="G22980" s="173"/>
      <c r="H22980" s="109"/>
      <c r="I22980" s="175"/>
    </row>
    <row r="22981" spans="1:9" x14ac:dyDescent="0.25">
      <c r="A22981" s="108"/>
      <c r="B22981" s="173"/>
      <c r="C22981" s="109"/>
      <c r="D22981" s="109"/>
      <c r="E22981" s="94"/>
      <c r="F22981" s="174"/>
      <c r="G22981" s="173"/>
      <c r="H22981" s="109"/>
      <c r="I22981" s="175"/>
    </row>
    <row r="22982" spans="1:9" x14ac:dyDescent="0.25">
      <c r="A22982" s="108"/>
      <c r="B22982" s="173"/>
      <c r="C22982" s="109"/>
      <c r="D22982" s="109"/>
      <c r="E22982" s="94"/>
      <c r="F22982" s="174"/>
      <c r="G22982" s="173"/>
      <c r="H22982" s="109"/>
      <c r="I22982" s="175"/>
    </row>
    <row r="22983" spans="1:9" x14ac:dyDescent="0.25">
      <c r="A22983" s="108"/>
      <c r="B22983" s="173"/>
      <c r="C22983" s="109"/>
      <c r="D22983" s="109"/>
      <c r="E22983" s="94"/>
      <c r="F22983" s="174"/>
      <c r="G22983" s="173"/>
      <c r="H22983" s="109"/>
      <c r="I22983" s="175"/>
    </row>
    <row r="22984" spans="1:9" x14ac:dyDescent="0.25">
      <c r="A22984" s="108"/>
      <c r="B22984" s="173"/>
      <c r="C22984" s="109"/>
      <c r="D22984" s="109"/>
      <c r="E22984" s="94"/>
      <c r="F22984" s="174"/>
      <c r="G22984" s="173"/>
      <c r="H22984" s="109"/>
      <c r="I22984" s="175"/>
    </row>
    <row r="22985" spans="1:9" x14ac:dyDescent="0.25">
      <c r="A22985" s="108"/>
      <c r="B22985" s="173"/>
      <c r="C22985" s="109"/>
      <c r="D22985" s="109"/>
      <c r="E22985" s="94"/>
      <c r="F22985" s="174"/>
      <c r="G22985" s="173"/>
      <c r="H22985" s="109"/>
      <c r="I22985" s="175"/>
    </row>
    <row r="22986" spans="1:9" x14ac:dyDescent="0.25">
      <c r="A22986" s="108"/>
      <c r="B22986" s="173"/>
      <c r="C22986" s="109"/>
      <c r="D22986" s="109"/>
      <c r="E22986" s="94"/>
      <c r="F22986" s="174"/>
      <c r="G22986" s="173"/>
      <c r="H22986" s="109"/>
      <c r="I22986" s="175"/>
    </row>
    <row r="22987" spans="1:9" x14ac:dyDescent="0.25">
      <c r="A22987" s="108"/>
      <c r="B22987" s="173"/>
      <c r="C22987" s="109"/>
      <c r="D22987" s="109"/>
      <c r="E22987" s="94"/>
      <c r="F22987" s="174"/>
      <c r="G22987" s="173"/>
      <c r="H22987" s="109"/>
      <c r="I22987" s="175"/>
    </row>
    <row r="22988" spans="1:9" x14ac:dyDescent="0.25">
      <c r="A22988" s="108"/>
      <c r="B22988" s="173"/>
      <c r="C22988" s="109"/>
      <c r="D22988" s="109"/>
      <c r="E22988" s="94"/>
      <c r="F22988" s="174"/>
      <c r="G22988" s="173"/>
      <c r="H22988" s="109"/>
      <c r="I22988" s="175"/>
    </row>
    <row r="22989" spans="1:9" x14ac:dyDescent="0.25">
      <c r="A22989" s="108"/>
      <c r="B22989" s="173"/>
      <c r="C22989" s="109"/>
      <c r="D22989" s="109"/>
      <c r="E22989" s="94"/>
      <c r="F22989" s="174"/>
      <c r="G22989" s="173"/>
      <c r="H22989" s="109"/>
      <c r="I22989" s="175"/>
    </row>
    <row r="22990" spans="1:9" x14ac:dyDescent="0.25">
      <c r="A22990" s="108"/>
      <c r="B22990" s="173"/>
      <c r="C22990" s="109"/>
      <c r="D22990" s="109"/>
      <c r="E22990" s="94"/>
      <c r="F22990" s="174"/>
      <c r="G22990" s="173"/>
      <c r="H22990" s="109"/>
      <c r="I22990" s="175"/>
    </row>
    <row r="22991" spans="1:9" x14ac:dyDescent="0.25">
      <c r="A22991" s="108"/>
      <c r="B22991" s="173"/>
      <c r="C22991" s="109"/>
      <c r="D22991" s="109"/>
      <c r="E22991" s="94"/>
      <c r="F22991" s="174"/>
      <c r="G22991" s="173"/>
      <c r="H22991" s="109"/>
      <c r="I22991" s="175"/>
    </row>
    <row r="22992" spans="1:9" x14ac:dyDescent="0.25">
      <c r="A22992" s="108"/>
      <c r="B22992" s="173"/>
      <c r="C22992" s="109"/>
      <c r="D22992" s="109"/>
      <c r="E22992" s="94"/>
      <c r="F22992" s="174"/>
      <c r="G22992" s="173"/>
      <c r="H22992" s="109"/>
      <c r="I22992" s="175"/>
    </row>
    <row r="22993" spans="1:9" x14ac:dyDescent="0.25">
      <c r="A22993" s="108"/>
      <c r="B22993" s="173"/>
      <c r="C22993" s="109"/>
      <c r="D22993" s="109"/>
      <c r="E22993" s="94"/>
      <c r="F22993" s="174"/>
      <c r="G22993" s="173"/>
      <c r="H22993" s="109"/>
      <c r="I22993" s="175"/>
    </row>
    <row r="22994" spans="1:9" x14ac:dyDescent="0.25">
      <c r="A22994" s="108"/>
      <c r="B22994" s="173"/>
      <c r="C22994" s="109"/>
      <c r="D22994" s="109"/>
      <c r="E22994" s="94"/>
      <c r="F22994" s="174"/>
      <c r="G22994" s="173"/>
      <c r="H22994" s="109"/>
      <c r="I22994" s="175"/>
    </row>
    <row r="22995" spans="1:9" x14ac:dyDescent="0.25">
      <c r="A22995" s="108"/>
      <c r="B22995" s="173"/>
      <c r="C22995" s="109"/>
      <c r="D22995" s="109"/>
      <c r="E22995" s="94"/>
      <c r="F22995" s="174"/>
      <c r="G22995" s="173"/>
      <c r="H22995" s="109"/>
      <c r="I22995" s="175"/>
    </row>
    <row r="22996" spans="1:9" x14ac:dyDescent="0.25">
      <c r="A22996" s="108"/>
      <c r="B22996" s="173"/>
      <c r="C22996" s="109"/>
      <c r="D22996" s="109"/>
      <c r="E22996" s="94"/>
      <c r="F22996" s="174"/>
      <c r="G22996" s="173"/>
      <c r="H22996" s="109"/>
      <c r="I22996" s="175"/>
    </row>
    <row r="22997" spans="1:9" x14ac:dyDescent="0.25">
      <c r="A22997" s="108"/>
      <c r="B22997" s="173"/>
      <c r="C22997" s="109"/>
      <c r="D22997" s="109"/>
      <c r="E22997" s="94"/>
      <c r="F22997" s="174"/>
      <c r="G22997" s="173"/>
      <c r="H22997" s="109"/>
      <c r="I22997" s="175"/>
    </row>
    <row r="22998" spans="1:9" x14ac:dyDescent="0.25">
      <c r="A22998" s="108"/>
      <c r="B22998" s="173"/>
      <c r="C22998" s="109"/>
      <c r="D22998" s="109"/>
      <c r="E22998" s="94"/>
      <c r="F22998" s="174"/>
      <c r="G22998" s="173"/>
      <c r="H22998" s="109"/>
      <c r="I22998" s="175"/>
    </row>
    <row r="22999" spans="1:9" x14ac:dyDescent="0.25">
      <c r="A22999" s="108"/>
      <c r="B22999" s="173"/>
      <c r="C22999" s="109"/>
      <c r="D22999" s="109"/>
      <c r="E22999" s="94"/>
      <c r="F22999" s="174"/>
      <c r="G22999" s="173"/>
      <c r="H22999" s="109"/>
      <c r="I22999" s="175"/>
    </row>
    <row r="23000" spans="1:9" x14ac:dyDescent="0.25">
      <c r="A23000" s="108"/>
      <c r="B23000" s="173"/>
      <c r="C23000" s="109"/>
      <c r="D23000" s="109"/>
      <c r="E23000" s="94"/>
      <c r="F23000" s="174"/>
      <c r="G23000" s="173"/>
      <c r="H23000" s="109"/>
      <c r="I23000" s="175"/>
    </row>
    <row r="23001" spans="1:9" x14ac:dyDescent="0.25">
      <c r="A23001" s="108"/>
      <c r="B23001" s="173"/>
      <c r="C23001" s="109"/>
      <c r="D23001" s="109"/>
      <c r="E23001" s="94"/>
      <c r="F23001" s="174"/>
      <c r="G23001" s="173"/>
      <c r="H23001" s="109"/>
      <c r="I23001" s="175"/>
    </row>
    <row r="23002" spans="1:9" x14ac:dyDescent="0.25">
      <c r="A23002" s="108"/>
      <c r="B23002" s="173"/>
      <c r="C23002" s="109"/>
      <c r="D23002" s="109"/>
      <c r="E23002" s="94"/>
      <c r="F23002" s="174"/>
      <c r="G23002" s="173"/>
      <c r="H23002" s="109"/>
      <c r="I23002" s="175"/>
    </row>
    <row r="23003" spans="1:9" x14ac:dyDescent="0.25">
      <c r="A23003" s="108"/>
      <c r="B23003" s="173"/>
      <c r="C23003" s="109"/>
      <c r="D23003" s="109"/>
      <c r="E23003" s="94"/>
      <c r="F23003" s="174"/>
      <c r="G23003" s="173"/>
      <c r="H23003" s="109"/>
      <c r="I23003" s="175"/>
    </row>
    <row r="23004" spans="1:9" x14ac:dyDescent="0.25">
      <c r="A23004" s="108"/>
      <c r="B23004" s="173"/>
      <c r="C23004" s="109"/>
      <c r="D23004" s="109"/>
      <c r="E23004" s="94"/>
      <c r="F23004" s="174"/>
      <c r="G23004" s="173"/>
      <c r="H23004" s="109"/>
      <c r="I23004" s="175"/>
    </row>
    <row r="23005" spans="1:9" x14ac:dyDescent="0.25">
      <c r="A23005" s="108"/>
      <c r="B23005" s="173"/>
      <c r="C23005" s="109"/>
      <c r="D23005" s="109"/>
      <c r="E23005" s="94"/>
      <c r="F23005" s="174"/>
      <c r="G23005" s="173"/>
      <c r="H23005" s="109"/>
      <c r="I23005" s="175"/>
    </row>
    <row r="23006" spans="1:9" x14ac:dyDescent="0.25">
      <c r="A23006" s="108"/>
      <c r="B23006" s="173"/>
      <c r="C23006" s="109"/>
      <c r="D23006" s="109"/>
      <c r="E23006" s="94"/>
      <c r="F23006" s="174"/>
      <c r="G23006" s="173"/>
      <c r="H23006" s="109"/>
      <c r="I23006" s="175"/>
    </row>
    <row r="23007" spans="1:9" x14ac:dyDescent="0.25">
      <c r="A23007" s="108"/>
      <c r="B23007" s="173"/>
      <c r="C23007" s="109"/>
      <c r="D23007" s="109"/>
      <c r="E23007" s="94"/>
      <c r="F23007" s="174"/>
      <c r="G23007" s="173"/>
      <c r="H23007" s="109"/>
      <c r="I23007" s="175"/>
    </row>
    <row r="23008" spans="1:9" x14ac:dyDescent="0.25">
      <c r="A23008" s="108"/>
      <c r="B23008" s="173"/>
      <c r="C23008" s="109"/>
      <c r="D23008" s="109"/>
      <c r="E23008" s="94"/>
      <c r="F23008" s="174"/>
      <c r="G23008" s="173"/>
      <c r="H23008" s="109"/>
      <c r="I23008" s="175"/>
    </row>
    <row r="23009" spans="1:9" x14ac:dyDescent="0.25">
      <c r="A23009" s="108"/>
      <c r="B23009" s="173"/>
      <c r="C23009" s="109"/>
      <c r="D23009" s="109"/>
      <c r="E23009" s="94"/>
      <c r="F23009" s="174"/>
      <c r="G23009" s="173"/>
      <c r="H23009" s="109"/>
      <c r="I23009" s="175"/>
    </row>
    <row r="23010" spans="1:9" x14ac:dyDescent="0.25">
      <c r="A23010" s="108"/>
      <c r="B23010" s="173"/>
      <c r="C23010" s="109"/>
      <c r="D23010" s="109"/>
      <c r="E23010" s="94"/>
      <c r="F23010" s="174"/>
      <c r="G23010" s="173"/>
      <c r="H23010" s="109"/>
      <c r="I23010" s="175"/>
    </row>
    <row r="23011" spans="1:9" x14ac:dyDescent="0.25">
      <c r="A23011" s="108"/>
      <c r="B23011" s="173"/>
      <c r="C23011" s="109"/>
      <c r="D23011" s="109"/>
      <c r="E23011" s="94"/>
      <c r="F23011" s="174"/>
      <c r="G23011" s="173"/>
      <c r="H23011" s="109"/>
      <c r="I23011" s="175"/>
    </row>
    <row r="23012" spans="1:9" x14ac:dyDescent="0.25">
      <c r="A23012" s="108"/>
      <c r="B23012" s="173"/>
      <c r="C23012" s="109"/>
      <c r="D23012" s="109"/>
      <c r="E23012" s="94"/>
      <c r="F23012" s="174"/>
      <c r="G23012" s="173"/>
      <c r="H23012" s="109"/>
      <c r="I23012" s="175"/>
    </row>
    <row r="23013" spans="1:9" x14ac:dyDescent="0.25">
      <c r="A23013" s="108"/>
      <c r="B23013" s="173"/>
      <c r="C23013" s="109"/>
      <c r="D23013" s="109"/>
      <c r="E23013" s="94"/>
      <c r="F23013" s="174"/>
      <c r="G23013" s="173"/>
      <c r="H23013" s="109"/>
      <c r="I23013" s="175"/>
    </row>
    <row r="23014" spans="1:9" x14ac:dyDescent="0.25">
      <c r="A23014" s="108"/>
      <c r="B23014" s="173"/>
      <c r="C23014" s="109"/>
      <c r="D23014" s="109"/>
      <c r="E23014" s="94"/>
      <c r="F23014" s="174"/>
      <c r="G23014" s="173"/>
      <c r="H23014" s="109"/>
      <c r="I23014" s="175"/>
    </row>
    <row r="23015" spans="1:9" x14ac:dyDescent="0.25">
      <c r="A23015" s="108"/>
      <c r="B23015" s="173"/>
      <c r="C23015" s="109"/>
      <c r="D23015" s="109"/>
      <c r="E23015" s="94"/>
      <c r="F23015" s="174"/>
      <c r="G23015" s="173"/>
      <c r="H23015" s="109"/>
      <c r="I23015" s="175"/>
    </row>
    <row r="23016" spans="1:9" x14ac:dyDescent="0.25">
      <c r="A23016" s="108"/>
      <c r="B23016" s="173"/>
      <c r="C23016" s="109"/>
      <c r="D23016" s="109"/>
      <c r="E23016" s="94"/>
      <c r="F23016" s="174"/>
      <c r="G23016" s="173"/>
      <c r="H23016" s="109"/>
      <c r="I23016" s="175"/>
    </row>
    <row r="23017" spans="1:9" x14ac:dyDescent="0.25">
      <c r="A23017" s="108"/>
      <c r="B23017" s="173"/>
      <c r="C23017" s="109"/>
      <c r="D23017" s="109"/>
      <c r="E23017" s="94"/>
      <c r="F23017" s="174"/>
      <c r="G23017" s="173"/>
      <c r="H23017" s="109"/>
      <c r="I23017" s="175"/>
    </row>
    <row r="23018" spans="1:9" x14ac:dyDescent="0.25">
      <c r="A23018" s="108"/>
      <c r="B23018" s="173"/>
      <c r="C23018" s="109"/>
      <c r="D23018" s="109"/>
      <c r="E23018" s="94"/>
      <c r="F23018" s="174"/>
      <c r="G23018" s="173"/>
      <c r="H23018" s="109"/>
      <c r="I23018" s="175"/>
    </row>
    <row r="23019" spans="1:9" x14ac:dyDescent="0.25">
      <c r="A23019" s="108"/>
      <c r="B23019" s="173"/>
      <c r="C23019" s="109"/>
      <c r="D23019" s="109"/>
      <c r="E23019" s="94"/>
      <c r="F23019" s="174"/>
      <c r="G23019" s="173"/>
      <c r="H23019" s="109"/>
      <c r="I23019" s="175"/>
    </row>
    <row r="23020" spans="1:9" x14ac:dyDescent="0.25">
      <c r="A23020" s="108"/>
      <c r="B23020" s="173"/>
      <c r="C23020" s="109"/>
      <c r="D23020" s="109"/>
      <c r="E23020" s="94"/>
      <c r="F23020" s="174"/>
      <c r="G23020" s="173"/>
      <c r="H23020" s="109"/>
      <c r="I23020" s="175"/>
    </row>
    <row r="23021" spans="1:9" x14ac:dyDescent="0.25">
      <c r="A23021" s="108"/>
      <c r="B23021" s="173"/>
      <c r="C23021" s="109"/>
      <c r="D23021" s="109"/>
      <c r="E23021" s="94"/>
      <c r="F23021" s="174"/>
      <c r="G23021" s="173"/>
      <c r="H23021" s="109"/>
      <c r="I23021" s="175"/>
    </row>
    <row r="23022" spans="1:9" x14ac:dyDescent="0.25">
      <c r="A23022" s="108"/>
      <c r="B23022" s="173"/>
      <c r="C23022" s="109"/>
      <c r="D23022" s="109"/>
      <c r="E23022" s="94"/>
      <c r="F23022" s="174"/>
      <c r="G23022" s="173"/>
      <c r="H23022" s="109"/>
      <c r="I23022" s="175"/>
    </row>
    <row r="23023" spans="1:9" x14ac:dyDescent="0.25">
      <c r="A23023" s="108"/>
      <c r="B23023" s="173"/>
      <c r="C23023" s="109"/>
      <c r="D23023" s="109"/>
      <c r="E23023" s="94"/>
      <c r="F23023" s="174"/>
      <c r="G23023" s="173"/>
      <c r="H23023" s="109"/>
      <c r="I23023" s="175"/>
    </row>
    <row r="23024" spans="1:9" x14ac:dyDescent="0.25">
      <c r="A23024" s="108"/>
      <c r="B23024" s="173"/>
      <c r="C23024" s="109"/>
      <c r="D23024" s="109"/>
      <c r="E23024" s="94"/>
      <c r="F23024" s="174"/>
      <c r="G23024" s="173"/>
      <c r="H23024" s="109"/>
      <c r="I23024" s="175"/>
    </row>
    <row r="23025" spans="1:9" x14ac:dyDescent="0.25">
      <c r="A23025" s="108"/>
      <c r="B23025" s="173"/>
      <c r="C23025" s="109"/>
      <c r="D23025" s="109"/>
      <c r="E23025" s="94"/>
      <c r="F23025" s="174"/>
      <c r="G23025" s="173"/>
      <c r="H23025" s="109"/>
      <c r="I23025" s="175"/>
    </row>
    <row r="23026" spans="1:9" x14ac:dyDescent="0.25">
      <c r="A23026" s="108"/>
      <c r="B23026" s="173"/>
      <c r="C23026" s="109"/>
      <c r="D23026" s="109"/>
      <c r="E23026" s="94"/>
      <c r="F23026" s="174"/>
      <c r="G23026" s="173"/>
      <c r="H23026" s="109"/>
      <c r="I23026" s="175"/>
    </row>
    <row r="23027" spans="1:9" x14ac:dyDescent="0.25">
      <c r="A23027" s="108"/>
      <c r="B23027" s="173"/>
      <c r="C23027" s="109"/>
      <c r="D23027" s="109"/>
      <c r="E23027" s="94"/>
      <c r="F23027" s="174"/>
      <c r="G23027" s="173"/>
      <c r="H23027" s="109"/>
      <c r="I23027" s="175"/>
    </row>
    <row r="23028" spans="1:9" x14ac:dyDescent="0.25">
      <c r="A23028" s="108"/>
      <c r="B23028" s="173"/>
      <c r="C23028" s="109"/>
      <c r="D23028" s="109"/>
      <c r="E23028" s="94"/>
      <c r="F23028" s="174"/>
      <c r="G23028" s="173"/>
      <c r="H23028" s="109"/>
      <c r="I23028" s="175"/>
    </row>
    <row r="23029" spans="1:9" x14ac:dyDescent="0.25">
      <c r="A23029" s="108"/>
      <c r="B23029" s="173"/>
      <c r="C23029" s="109"/>
      <c r="D23029" s="109"/>
      <c r="E23029" s="94"/>
      <c r="F23029" s="174"/>
      <c r="G23029" s="173"/>
      <c r="H23029" s="109"/>
      <c r="I23029" s="175"/>
    </row>
    <row r="23030" spans="1:9" x14ac:dyDescent="0.25">
      <c r="A23030" s="108"/>
      <c r="B23030" s="173"/>
      <c r="C23030" s="109"/>
      <c r="D23030" s="109"/>
      <c r="E23030" s="94"/>
      <c r="F23030" s="174"/>
      <c r="G23030" s="173"/>
      <c r="H23030" s="109"/>
      <c r="I23030" s="175"/>
    </row>
    <row r="23031" spans="1:9" x14ac:dyDescent="0.25">
      <c r="A23031" s="108"/>
      <c r="B23031" s="173"/>
      <c r="C23031" s="109"/>
      <c r="D23031" s="109"/>
      <c r="E23031" s="94"/>
      <c r="F23031" s="174"/>
      <c r="G23031" s="173"/>
      <c r="H23031" s="109"/>
      <c r="I23031" s="175"/>
    </row>
    <row r="23032" spans="1:9" x14ac:dyDescent="0.25">
      <c r="A23032" s="108"/>
      <c r="B23032" s="173"/>
      <c r="C23032" s="109"/>
      <c r="D23032" s="109"/>
      <c r="E23032" s="94"/>
      <c r="F23032" s="174"/>
      <c r="G23032" s="173"/>
      <c r="H23032" s="109"/>
      <c r="I23032" s="175"/>
    </row>
    <row r="23033" spans="1:9" x14ac:dyDescent="0.25">
      <c r="A23033" s="108"/>
      <c r="B23033" s="173"/>
      <c r="C23033" s="109"/>
      <c r="D23033" s="109"/>
      <c r="E23033" s="94"/>
      <c r="F23033" s="174"/>
      <c r="G23033" s="173"/>
      <c r="H23033" s="109"/>
      <c r="I23033" s="175"/>
    </row>
    <row r="23034" spans="1:9" x14ac:dyDescent="0.25">
      <c r="A23034" s="108"/>
      <c r="B23034" s="173"/>
      <c r="C23034" s="109"/>
      <c r="D23034" s="109"/>
      <c r="E23034" s="94"/>
      <c r="F23034" s="174"/>
      <c r="G23034" s="173"/>
      <c r="H23034" s="109"/>
      <c r="I23034" s="175"/>
    </row>
    <row r="23035" spans="1:9" x14ac:dyDescent="0.25">
      <c r="A23035" s="108"/>
      <c r="B23035" s="173"/>
      <c r="C23035" s="109"/>
      <c r="D23035" s="109"/>
      <c r="E23035" s="94"/>
      <c r="F23035" s="174"/>
      <c r="G23035" s="173"/>
      <c r="H23035" s="109"/>
      <c r="I23035" s="175"/>
    </row>
    <row r="23036" spans="1:9" x14ac:dyDescent="0.25">
      <c r="A23036" s="108"/>
      <c r="B23036" s="173"/>
      <c r="C23036" s="109"/>
      <c r="D23036" s="109"/>
      <c r="E23036" s="94"/>
      <c r="F23036" s="174"/>
      <c r="G23036" s="173"/>
      <c r="H23036" s="109"/>
      <c r="I23036" s="175"/>
    </row>
    <row r="23037" spans="1:9" x14ac:dyDescent="0.25">
      <c r="A23037" s="108"/>
      <c r="B23037" s="173"/>
      <c r="C23037" s="109"/>
      <c r="D23037" s="109"/>
      <c r="E23037" s="94"/>
      <c r="F23037" s="174"/>
      <c r="G23037" s="173"/>
      <c r="H23037" s="109"/>
      <c r="I23037" s="175"/>
    </row>
    <row r="23038" spans="1:9" x14ac:dyDescent="0.25">
      <c r="A23038" s="108"/>
      <c r="B23038" s="173"/>
      <c r="C23038" s="109"/>
      <c r="D23038" s="109"/>
      <c r="E23038" s="94"/>
      <c r="F23038" s="174"/>
      <c r="G23038" s="173"/>
      <c r="H23038" s="109"/>
      <c r="I23038" s="175"/>
    </row>
    <row r="23039" spans="1:9" x14ac:dyDescent="0.25">
      <c r="A23039" s="108"/>
      <c r="B23039" s="173"/>
      <c r="C23039" s="109"/>
      <c r="D23039" s="109"/>
      <c r="E23039" s="94"/>
      <c r="F23039" s="174"/>
      <c r="G23039" s="173"/>
      <c r="H23039" s="109"/>
      <c r="I23039" s="175"/>
    </row>
    <row r="23040" spans="1:9" x14ac:dyDescent="0.25">
      <c r="A23040" s="108"/>
      <c r="B23040" s="173"/>
      <c r="C23040" s="109"/>
      <c r="D23040" s="109"/>
      <c r="E23040" s="94"/>
      <c r="F23040" s="174"/>
      <c r="G23040" s="173"/>
      <c r="H23040" s="109"/>
      <c r="I23040" s="175"/>
    </row>
    <row r="23041" spans="1:9" x14ac:dyDescent="0.25">
      <c r="A23041" s="108"/>
      <c r="B23041" s="173"/>
      <c r="C23041" s="109"/>
      <c r="D23041" s="109"/>
      <c r="E23041" s="94"/>
      <c r="F23041" s="174"/>
      <c r="G23041" s="173"/>
      <c r="H23041" s="109"/>
      <c r="I23041" s="175"/>
    </row>
    <row r="23042" spans="1:9" x14ac:dyDescent="0.25">
      <c r="A23042" s="108"/>
      <c r="B23042" s="173"/>
      <c r="C23042" s="109"/>
      <c r="D23042" s="109"/>
      <c r="E23042" s="94"/>
      <c r="F23042" s="174"/>
      <c r="G23042" s="173"/>
      <c r="H23042" s="109"/>
      <c r="I23042" s="175"/>
    </row>
    <row r="23043" spans="1:9" x14ac:dyDescent="0.25">
      <c r="A23043" s="108"/>
      <c r="B23043" s="173"/>
      <c r="C23043" s="109"/>
      <c r="D23043" s="109"/>
      <c r="E23043" s="94"/>
      <c r="F23043" s="174"/>
      <c r="G23043" s="173"/>
      <c r="H23043" s="109"/>
      <c r="I23043" s="175"/>
    </row>
    <row r="23044" spans="1:9" x14ac:dyDescent="0.25">
      <c r="A23044" s="108"/>
      <c r="B23044" s="173"/>
      <c r="C23044" s="109"/>
      <c r="D23044" s="109"/>
      <c r="E23044" s="94"/>
      <c r="F23044" s="174"/>
      <c r="G23044" s="173"/>
      <c r="H23044" s="109"/>
      <c r="I23044" s="175"/>
    </row>
    <row r="23045" spans="1:9" x14ac:dyDescent="0.25">
      <c r="A23045" s="108"/>
      <c r="B23045" s="173"/>
      <c r="C23045" s="109"/>
      <c r="D23045" s="109"/>
      <c r="E23045" s="94"/>
      <c r="F23045" s="174"/>
      <c r="G23045" s="173"/>
      <c r="H23045" s="109"/>
      <c r="I23045" s="175"/>
    </row>
    <row r="23046" spans="1:9" x14ac:dyDescent="0.25">
      <c r="A23046" s="108"/>
      <c r="B23046" s="173"/>
      <c r="C23046" s="109"/>
      <c r="D23046" s="109"/>
      <c r="E23046" s="94"/>
      <c r="F23046" s="174"/>
      <c r="G23046" s="173"/>
      <c r="H23046" s="109"/>
      <c r="I23046" s="175"/>
    </row>
    <row r="23047" spans="1:9" x14ac:dyDescent="0.25">
      <c r="A23047" s="108"/>
      <c r="B23047" s="173"/>
      <c r="C23047" s="109"/>
      <c r="D23047" s="109"/>
      <c r="E23047" s="94"/>
      <c r="F23047" s="174"/>
      <c r="G23047" s="173"/>
      <c r="H23047" s="109"/>
      <c r="I23047" s="175"/>
    </row>
    <row r="23048" spans="1:9" x14ac:dyDescent="0.25">
      <c r="A23048" s="108"/>
      <c r="B23048" s="173"/>
      <c r="C23048" s="109"/>
      <c r="D23048" s="109"/>
      <c r="E23048" s="94"/>
      <c r="F23048" s="174"/>
      <c r="G23048" s="173"/>
      <c r="H23048" s="109"/>
      <c r="I23048" s="175"/>
    </row>
    <row r="23049" spans="1:9" x14ac:dyDescent="0.25">
      <c r="A23049" s="108"/>
      <c r="B23049" s="173"/>
      <c r="C23049" s="109"/>
      <c r="D23049" s="109"/>
      <c r="E23049" s="94"/>
      <c r="F23049" s="174"/>
      <c r="G23049" s="173"/>
      <c r="H23049" s="109"/>
      <c r="I23049" s="175"/>
    </row>
    <row r="23050" spans="1:9" x14ac:dyDescent="0.25">
      <c r="A23050" s="108"/>
      <c r="B23050" s="173"/>
      <c r="C23050" s="109"/>
      <c r="D23050" s="109"/>
      <c r="E23050" s="94"/>
      <c r="F23050" s="174"/>
      <c r="G23050" s="173"/>
      <c r="H23050" s="109"/>
      <c r="I23050" s="175"/>
    </row>
    <row r="23051" spans="1:9" x14ac:dyDescent="0.25">
      <c r="A23051" s="108"/>
      <c r="B23051" s="173"/>
      <c r="C23051" s="109"/>
      <c r="D23051" s="109"/>
      <c r="E23051" s="94"/>
      <c r="F23051" s="174"/>
      <c r="G23051" s="173"/>
      <c r="H23051" s="109"/>
      <c r="I23051" s="175"/>
    </row>
    <row r="23052" spans="1:9" x14ac:dyDescent="0.25">
      <c r="A23052" s="108"/>
      <c r="B23052" s="173"/>
      <c r="C23052" s="109"/>
      <c r="D23052" s="109"/>
      <c r="E23052" s="94"/>
      <c r="F23052" s="174"/>
      <c r="G23052" s="173"/>
      <c r="H23052" s="109"/>
      <c r="I23052" s="175"/>
    </row>
    <row r="23053" spans="1:9" x14ac:dyDescent="0.25">
      <c r="A23053" s="108"/>
      <c r="B23053" s="173"/>
      <c r="C23053" s="109"/>
      <c r="D23053" s="109"/>
      <c r="E23053" s="94"/>
      <c r="F23053" s="174"/>
      <c r="G23053" s="173"/>
      <c r="H23053" s="109"/>
      <c r="I23053" s="175"/>
    </row>
    <row r="23054" spans="1:9" x14ac:dyDescent="0.25">
      <c r="A23054" s="108"/>
      <c r="B23054" s="173"/>
      <c r="C23054" s="109"/>
      <c r="D23054" s="109"/>
      <c r="E23054" s="94"/>
      <c r="F23054" s="174"/>
      <c r="G23054" s="173"/>
      <c r="H23054" s="109"/>
      <c r="I23054" s="175"/>
    </row>
    <row r="23055" spans="1:9" x14ac:dyDescent="0.25">
      <c r="A23055" s="108"/>
      <c r="B23055" s="173"/>
      <c r="C23055" s="109"/>
      <c r="D23055" s="109"/>
      <c r="E23055" s="94"/>
      <c r="F23055" s="174"/>
      <c r="G23055" s="173"/>
      <c r="H23055" s="109"/>
      <c r="I23055" s="175"/>
    </row>
    <row r="23056" spans="1:9" x14ac:dyDescent="0.25">
      <c r="A23056" s="108"/>
      <c r="B23056" s="173"/>
      <c r="C23056" s="109"/>
      <c r="D23056" s="109"/>
      <c r="E23056" s="94"/>
      <c r="F23056" s="174"/>
      <c r="G23056" s="173"/>
      <c r="H23056" s="109"/>
      <c r="I23056" s="175"/>
    </row>
    <row r="23057" spans="1:9" x14ac:dyDescent="0.25">
      <c r="A23057" s="108"/>
      <c r="B23057" s="173"/>
      <c r="C23057" s="109"/>
      <c r="D23057" s="109"/>
      <c r="E23057" s="94"/>
      <c r="F23057" s="174"/>
      <c r="G23057" s="173"/>
      <c r="H23057" s="109"/>
      <c r="I23057" s="175"/>
    </row>
    <row r="23058" spans="1:9" x14ac:dyDescent="0.25">
      <c r="A23058" s="108"/>
      <c r="B23058" s="173"/>
      <c r="C23058" s="109"/>
      <c r="D23058" s="109"/>
      <c r="E23058" s="94"/>
      <c r="F23058" s="174"/>
      <c r="G23058" s="173"/>
      <c r="H23058" s="109"/>
      <c r="I23058" s="175"/>
    </row>
    <row r="23059" spans="1:9" x14ac:dyDescent="0.25">
      <c r="A23059" s="108"/>
      <c r="B23059" s="173"/>
      <c r="C23059" s="109"/>
      <c r="D23059" s="109"/>
      <c r="E23059" s="94"/>
      <c r="F23059" s="174"/>
      <c r="G23059" s="173"/>
      <c r="H23059" s="109"/>
      <c r="I23059" s="175"/>
    </row>
    <row r="23060" spans="1:9" x14ac:dyDescent="0.25">
      <c r="A23060" s="108"/>
      <c r="B23060" s="173"/>
      <c r="C23060" s="109"/>
      <c r="D23060" s="109"/>
      <c r="E23060" s="94"/>
      <c r="F23060" s="174"/>
      <c r="G23060" s="173"/>
      <c r="H23060" s="109"/>
      <c r="I23060" s="175"/>
    </row>
    <row r="23061" spans="1:9" x14ac:dyDescent="0.25">
      <c r="A23061" s="108"/>
      <c r="B23061" s="173"/>
      <c r="C23061" s="109"/>
      <c r="D23061" s="109"/>
      <c r="E23061" s="94"/>
      <c r="F23061" s="174"/>
      <c r="G23061" s="173"/>
      <c r="H23061" s="109"/>
      <c r="I23061" s="175"/>
    </row>
    <row r="23062" spans="1:9" x14ac:dyDescent="0.25">
      <c r="A23062" s="108"/>
      <c r="B23062" s="173"/>
      <c r="C23062" s="109"/>
      <c r="D23062" s="109"/>
      <c r="E23062" s="94"/>
      <c r="F23062" s="174"/>
      <c r="G23062" s="173"/>
      <c r="H23062" s="109"/>
      <c r="I23062" s="175"/>
    </row>
    <row r="23063" spans="1:9" x14ac:dyDescent="0.25">
      <c r="A23063" s="108"/>
      <c r="B23063" s="173"/>
      <c r="C23063" s="109"/>
      <c r="D23063" s="109"/>
      <c r="E23063" s="94"/>
      <c r="F23063" s="174"/>
      <c r="G23063" s="173"/>
      <c r="H23063" s="109"/>
      <c r="I23063" s="175"/>
    </row>
    <row r="23064" spans="1:9" x14ac:dyDescent="0.25">
      <c r="A23064" s="108"/>
      <c r="B23064" s="173"/>
      <c r="C23064" s="109"/>
      <c r="D23064" s="109"/>
      <c r="E23064" s="94"/>
      <c r="F23064" s="174"/>
      <c r="G23064" s="173"/>
      <c r="H23064" s="109"/>
      <c r="I23064" s="175"/>
    </row>
    <row r="23065" spans="1:9" x14ac:dyDescent="0.25">
      <c r="A23065" s="108"/>
      <c r="B23065" s="173"/>
      <c r="C23065" s="109"/>
      <c r="D23065" s="109"/>
      <c r="E23065" s="94"/>
      <c r="F23065" s="174"/>
      <c r="G23065" s="173"/>
      <c r="H23065" s="109"/>
      <c r="I23065" s="175"/>
    </row>
    <row r="23066" spans="1:9" x14ac:dyDescent="0.25">
      <c r="A23066" s="108"/>
      <c r="B23066" s="173"/>
      <c r="C23066" s="109"/>
      <c r="D23066" s="109"/>
      <c r="E23066" s="94"/>
      <c r="F23066" s="174"/>
      <c r="G23066" s="173"/>
      <c r="H23066" s="109"/>
      <c r="I23066" s="175"/>
    </row>
    <row r="23067" spans="1:9" x14ac:dyDescent="0.25">
      <c r="A23067" s="108"/>
      <c r="B23067" s="173"/>
      <c r="C23067" s="109"/>
      <c r="D23067" s="109"/>
      <c r="E23067" s="94"/>
      <c r="F23067" s="174"/>
      <c r="G23067" s="173"/>
      <c r="H23067" s="109"/>
      <c r="I23067" s="175"/>
    </row>
    <row r="23068" spans="1:9" x14ac:dyDescent="0.25">
      <c r="A23068" s="108"/>
      <c r="B23068" s="173"/>
      <c r="C23068" s="109"/>
      <c r="D23068" s="109"/>
      <c r="E23068" s="94"/>
      <c r="F23068" s="174"/>
      <c r="G23068" s="173"/>
      <c r="H23068" s="109"/>
      <c r="I23068" s="175"/>
    </row>
    <row r="23069" spans="1:9" x14ac:dyDescent="0.25">
      <c r="A23069" s="108"/>
      <c r="B23069" s="173"/>
      <c r="C23069" s="109"/>
      <c r="D23069" s="109"/>
      <c r="E23069" s="94"/>
      <c r="F23069" s="174"/>
      <c r="G23069" s="173"/>
      <c r="H23069" s="109"/>
      <c r="I23069" s="175"/>
    </row>
    <row r="23070" spans="1:9" x14ac:dyDescent="0.25">
      <c r="A23070" s="108"/>
      <c r="B23070" s="173"/>
      <c r="C23070" s="109"/>
      <c r="D23070" s="109"/>
      <c r="E23070" s="94"/>
      <c r="F23070" s="174"/>
      <c r="G23070" s="173"/>
      <c r="H23070" s="109"/>
      <c r="I23070" s="175"/>
    </row>
    <row r="23071" spans="1:9" x14ac:dyDescent="0.25">
      <c r="A23071" s="108"/>
      <c r="B23071" s="173"/>
      <c r="C23071" s="109"/>
      <c r="D23071" s="109"/>
      <c r="E23071" s="94"/>
      <c r="F23071" s="174"/>
      <c r="G23071" s="173"/>
      <c r="H23071" s="109"/>
      <c r="I23071" s="175"/>
    </row>
    <row r="23072" spans="1:9" x14ac:dyDescent="0.25">
      <c r="A23072" s="108"/>
      <c r="B23072" s="173"/>
      <c r="C23072" s="109"/>
      <c r="D23072" s="109"/>
      <c r="E23072" s="94"/>
      <c r="F23072" s="174"/>
      <c r="G23072" s="173"/>
      <c r="H23072" s="109"/>
      <c r="I23072" s="175"/>
    </row>
    <row r="23073" spans="1:9" x14ac:dyDescent="0.25">
      <c r="A23073" s="108"/>
      <c r="B23073" s="173"/>
      <c r="C23073" s="109"/>
      <c r="D23073" s="109"/>
      <c r="E23073" s="94"/>
      <c r="F23073" s="174"/>
      <c r="G23073" s="173"/>
      <c r="H23073" s="109"/>
      <c r="I23073" s="175"/>
    </row>
    <row r="23074" spans="1:9" x14ac:dyDescent="0.25">
      <c r="A23074" s="108"/>
      <c r="B23074" s="173"/>
      <c r="C23074" s="109"/>
      <c r="D23074" s="109"/>
      <c r="E23074" s="94"/>
      <c r="F23074" s="174"/>
      <c r="G23074" s="173"/>
      <c r="H23074" s="109"/>
      <c r="I23074" s="175"/>
    </row>
    <row r="23075" spans="1:9" x14ac:dyDescent="0.25">
      <c r="A23075" s="108"/>
      <c r="B23075" s="173"/>
      <c r="C23075" s="109"/>
      <c r="D23075" s="109"/>
      <c r="E23075" s="94"/>
      <c r="F23075" s="174"/>
      <c r="G23075" s="173"/>
      <c r="H23075" s="109"/>
      <c r="I23075" s="175"/>
    </row>
    <row r="23076" spans="1:9" x14ac:dyDescent="0.25">
      <c r="A23076" s="108"/>
      <c r="B23076" s="173"/>
      <c r="C23076" s="109"/>
      <c r="D23076" s="109"/>
      <c r="E23076" s="94"/>
      <c r="F23076" s="174"/>
      <c r="G23076" s="173"/>
      <c r="H23076" s="109"/>
      <c r="I23076" s="175"/>
    </row>
    <row r="23077" spans="1:9" x14ac:dyDescent="0.25">
      <c r="A23077" s="108"/>
      <c r="B23077" s="173"/>
      <c r="C23077" s="109"/>
      <c r="D23077" s="109"/>
      <c r="E23077" s="94"/>
      <c r="F23077" s="174"/>
      <c r="G23077" s="173"/>
      <c r="H23077" s="109"/>
      <c r="I23077" s="175"/>
    </row>
    <row r="23078" spans="1:9" x14ac:dyDescent="0.25">
      <c r="A23078" s="108"/>
      <c r="B23078" s="173"/>
      <c r="C23078" s="109"/>
      <c r="D23078" s="109"/>
      <c r="E23078" s="94"/>
      <c r="F23078" s="174"/>
      <c r="G23078" s="173"/>
      <c r="H23078" s="109"/>
      <c r="I23078" s="175"/>
    </row>
    <row r="23079" spans="1:9" x14ac:dyDescent="0.25">
      <c r="A23079" s="108"/>
      <c r="B23079" s="173"/>
      <c r="C23079" s="109"/>
      <c r="D23079" s="109"/>
      <c r="E23079" s="94"/>
      <c r="F23079" s="174"/>
      <c r="G23079" s="173"/>
      <c r="H23079" s="109"/>
      <c r="I23079" s="175"/>
    </row>
    <row r="23080" spans="1:9" x14ac:dyDescent="0.25">
      <c r="A23080" s="108"/>
      <c r="B23080" s="173"/>
      <c r="C23080" s="109"/>
      <c r="D23080" s="109"/>
      <c r="E23080" s="94"/>
      <c r="F23080" s="174"/>
      <c r="G23080" s="173"/>
      <c r="H23080" s="109"/>
      <c r="I23080" s="175"/>
    </row>
    <row r="23081" spans="1:9" x14ac:dyDescent="0.25">
      <c r="A23081" s="108"/>
      <c r="B23081" s="173"/>
      <c r="C23081" s="109"/>
      <c r="D23081" s="109"/>
      <c r="E23081" s="94"/>
      <c r="F23081" s="174"/>
      <c r="G23081" s="173"/>
      <c r="H23081" s="109"/>
      <c r="I23081" s="175"/>
    </row>
    <row r="23082" spans="1:9" x14ac:dyDescent="0.25">
      <c r="A23082" s="108"/>
      <c r="B23082" s="173"/>
      <c r="C23082" s="109"/>
      <c r="D23082" s="109"/>
      <c r="E23082" s="94"/>
      <c r="F23082" s="174"/>
      <c r="G23082" s="173"/>
      <c r="H23082" s="109"/>
      <c r="I23082" s="175"/>
    </row>
    <row r="23083" spans="1:9" x14ac:dyDescent="0.25">
      <c r="A23083" s="108"/>
      <c r="B23083" s="173"/>
      <c r="C23083" s="109"/>
      <c r="D23083" s="109"/>
      <c r="E23083" s="94"/>
      <c r="F23083" s="174"/>
      <c r="G23083" s="173"/>
      <c r="H23083" s="109"/>
      <c r="I23083" s="175"/>
    </row>
    <row r="23084" spans="1:9" x14ac:dyDescent="0.25">
      <c r="A23084" s="108"/>
      <c r="B23084" s="173"/>
      <c r="C23084" s="109"/>
      <c r="D23084" s="109"/>
      <c r="E23084" s="94"/>
      <c r="F23084" s="174"/>
      <c r="G23084" s="173"/>
      <c r="H23084" s="109"/>
      <c r="I23084" s="175"/>
    </row>
    <row r="23085" spans="1:9" x14ac:dyDescent="0.25">
      <c r="A23085" s="108"/>
      <c r="B23085" s="173"/>
      <c r="C23085" s="109"/>
      <c r="D23085" s="109"/>
      <c r="E23085" s="94"/>
      <c r="F23085" s="174"/>
      <c r="G23085" s="173"/>
      <c r="H23085" s="109"/>
      <c r="I23085" s="175"/>
    </row>
    <row r="23086" spans="1:9" x14ac:dyDescent="0.25">
      <c r="A23086" s="108"/>
      <c r="B23086" s="173"/>
      <c r="C23086" s="109"/>
      <c r="D23086" s="109"/>
      <c r="E23086" s="94"/>
      <c r="F23086" s="174"/>
      <c r="G23086" s="173"/>
      <c r="H23086" s="109"/>
      <c r="I23086" s="175"/>
    </row>
    <row r="23087" spans="1:9" x14ac:dyDescent="0.25">
      <c r="A23087" s="108"/>
      <c r="B23087" s="173"/>
      <c r="C23087" s="109"/>
      <c r="D23087" s="109"/>
      <c r="E23087" s="94"/>
      <c r="F23087" s="174"/>
      <c r="G23087" s="173"/>
      <c r="H23087" s="109"/>
      <c r="I23087" s="175"/>
    </row>
    <row r="23088" spans="1:9" x14ac:dyDescent="0.25">
      <c r="A23088" s="108"/>
      <c r="B23088" s="173"/>
      <c r="C23088" s="109"/>
      <c r="D23088" s="109"/>
      <c r="E23088" s="94"/>
      <c r="F23088" s="174"/>
      <c r="G23088" s="173"/>
      <c r="H23088" s="109"/>
      <c r="I23088" s="175"/>
    </row>
    <row r="23089" spans="1:9" x14ac:dyDescent="0.25">
      <c r="A23089" s="108"/>
      <c r="B23089" s="173"/>
      <c r="C23089" s="109"/>
      <c r="D23089" s="109"/>
      <c r="E23089" s="94"/>
      <c r="F23089" s="174"/>
      <c r="G23089" s="173"/>
      <c r="H23089" s="109"/>
      <c r="I23089" s="175"/>
    </row>
    <row r="23090" spans="1:9" x14ac:dyDescent="0.25">
      <c r="A23090" s="108"/>
      <c r="B23090" s="173"/>
      <c r="C23090" s="109"/>
      <c r="D23090" s="109"/>
      <c r="E23090" s="94"/>
      <c r="F23090" s="174"/>
      <c r="G23090" s="173"/>
      <c r="H23090" s="109"/>
      <c r="I23090" s="175"/>
    </row>
    <row r="23091" spans="1:9" x14ac:dyDescent="0.25">
      <c r="A23091" s="108"/>
      <c r="B23091" s="173"/>
      <c r="C23091" s="109"/>
      <c r="D23091" s="109"/>
      <c r="E23091" s="94"/>
      <c r="F23091" s="174"/>
      <c r="G23091" s="173"/>
      <c r="H23091" s="109"/>
      <c r="I23091" s="175"/>
    </row>
    <row r="23092" spans="1:9" x14ac:dyDescent="0.25">
      <c r="A23092" s="108"/>
      <c r="B23092" s="173"/>
      <c r="C23092" s="109"/>
      <c r="D23092" s="109"/>
      <c r="E23092" s="94"/>
      <c r="F23092" s="174"/>
      <c r="G23092" s="173"/>
      <c r="H23092" s="109"/>
      <c r="I23092" s="175"/>
    </row>
    <row r="23093" spans="1:9" x14ac:dyDescent="0.25">
      <c r="A23093" s="108"/>
      <c r="B23093" s="173"/>
      <c r="C23093" s="109"/>
      <c r="D23093" s="109"/>
      <c r="E23093" s="94"/>
      <c r="F23093" s="174"/>
      <c r="G23093" s="173"/>
      <c r="H23093" s="109"/>
      <c r="I23093" s="175"/>
    </row>
    <row r="23094" spans="1:9" x14ac:dyDescent="0.25">
      <c r="A23094" s="108"/>
      <c r="B23094" s="173"/>
      <c r="C23094" s="109"/>
      <c r="D23094" s="109"/>
      <c r="E23094" s="94"/>
      <c r="F23094" s="174"/>
      <c r="G23094" s="173"/>
      <c r="H23094" s="109"/>
      <c r="I23094" s="175"/>
    </row>
    <row r="23095" spans="1:9" x14ac:dyDescent="0.25">
      <c r="A23095" s="108"/>
      <c r="B23095" s="173"/>
      <c r="C23095" s="109"/>
      <c r="D23095" s="109"/>
      <c r="E23095" s="94"/>
      <c r="F23095" s="174"/>
      <c r="G23095" s="173"/>
      <c r="H23095" s="109"/>
      <c r="I23095" s="175"/>
    </row>
    <row r="23096" spans="1:9" x14ac:dyDescent="0.25">
      <c r="A23096" s="108"/>
      <c r="B23096" s="173"/>
      <c r="C23096" s="109"/>
      <c r="D23096" s="109"/>
      <c r="E23096" s="94"/>
      <c r="F23096" s="174"/>
      <c r="G23096" s="173"/>
      <c r="H23096" s="109"/>
      <c r="I23096" s="175"/>
    </row>
    <row r="23097" spans="1:9" x14ac:dyDescent="0.25">
      <c r="A23097" s="108"/>
      <c r="B23097" s="173"/>
      <c r="C23097" s="109"/>
      <c r="D23097" s="109"/>
      <c r="E23097" s="94"/>
      <c r="F23097" s="174"/>
      <c r="G23097" s="173"/>
      <c r="H23097" s="109"/>
      <c r="I23097" s="175"/>
    </row>
    <row r="23098" spans="1:9" x14ac:dyDescent="0.25">
      <c r="A23098" s="108"/>
      <c r="B23098" s="173"/>
      <c r="C23098" s="109"/>
      <c r="D23098" s="109"/>
      <c r="E23098" s="94"/>
      <c r="F23098" s="174"/>
      <c r="G23098" s="173"/>
      <c r="H23098" s="109"/>
      <c r="I23098" s="175"/>
    </row>
    <row r="23099" spans="1:9" x14ac:dyDescent="0.25">
      <c r="A23099" s="108"/>
      <c r="B23099" s="173"/>
      <c r="C23099" s="109"/>
      <c r="D23099" s="109"/>
      <c r="E23099" s="94"/>
      <c r="F23099" s="174"/>
      <c r="G23099" s="173"/>
      <c r="H23099" s="109"/>
      <c r="I23099" s="175"/>
    </row>
    <row r="23100" spans="1:9" x14ac:dyDescent="0.25">
      <c r="A23100" s="108"/>
      <c r="B23100" s="173"/>
      <c r="C23100" s="109"/>
      <c r="D23100" s="109"/>
      <c r="E23100" s="94"/>
      <c r="F23100" s="174"/>
      <c r="G23100" s="173"/>
      <c r="H23100" s="109"/>
      <c r="I23100" s="175"/>
    </row>
    <row r="23101" spans="1:9" x14ac:dyDescent="0.25">
      <c r="A23101" s="108"/>
      <c r="B23101" s="173"/>
      <c r="C23101" s="109"/>
      <c r="D23101" s="109"/>
      <c r="E23101" s="94"/>
      <c r="F23101" s="174"/>
      <c r="G23101" s="173"/>
      <c r="H23101" s="109"/>
      <c r="I23101" s="175"/>
    </row>
    <row r="23102" spans="1:9" x14ac:dyDescent="0.25">
      <c r="A23102" s="108"/>
      <c r="B23102" s="173"/>
      <c r="C23102" s="109"/>
      <c r="D23102" s="109"/>
      <c r="E23102" s="94"/>
      <c r="F23102" s="174"/>
      <c r="G23102" s="173"/>
      <c r="H23102" s="109"/>
      <c r="I23102" s="175"/>
    </row>
    <row r="23103" spans="1:9" x14ac:dyDescent="0.25">
      <c r="A23103" s="108"/>
      <c r="B23103" s="173"/>
      <c r="C23103" s="109"/>
      <c r="D23103" s="109"/>
      <c r="E23103" s="94"/>
      <c r="F23103" s="174"/>
      <c r="G23103" s="173"/>
      <c r="H23103" s="109"/>
      <c r="I23103" s="175"/>
    </row>
    <row r="23104" spans="1:9" x14ac:dyDescent="0.25">
      <c r="A23104" s="108"/>
      <c r="B23104" s="173"/>
      <c r="C23104" s="109"/>
      <c r="D23104" s="109"/>
      <c r="E23104" s="94"/>
      <c r="F23104" s="174"/>
      <c r="G23104" s="173"/>
      <c r="H23104" s="109"/>
      <c r="I23104" s="175"/>
    </row>
    <row r="23105" spans="1:9" x14ac:dyDescent="0.25">
      <c r="A23105" s="108"/>
      <c r="B23105" s="173"/>
      <c r="C23105" s="109"/>
      <c r="D23105" s="109"/>
      <c r="E23105" s="94"/>
      <c r="F23105" s="174"/>
      <c r="G23105" s="173"/>
      <c r="H23105" s="109"/>
      <c r="I23105" s="175"/>
    </row>
    <row r="23106" spans="1:9" x14ac:dyDescent="0.25">
      <c r="A23106" s="108"/>
      <c r="B23106" s="173"/>
      <c r="C23106" s="109"/>
      <c r="D23106" s="109"/>
      <c r="E23106" s="94"/>
      <c r="F23106" s="174"/>
      <c r="G23106" s="173"/>
      <c r="H23106" s="109"/>
      <c r="I23106" s="175"/>
    </row>
    <row r="23107" spans="1:9" x14ac:dyDescent="0.25">
      <c r="A23107" s="108"/>
      <c r="B23107" s="173"/>
      <c r="C23107" s="109"/>
      <c r="D23107" s="109"/>
      <c r="E23107" s="94"/>
      <c r="F23107" s="174"/>
      <c r="G23107" s="173"/>
      <c r="H23107" s="109"/>
      <c r="I23107" s="175"/>
    </row>
    <row r="23108" spans="1:9" x14ac:dyDescent="0.25">
      <c r="A23108" s="108"/>
      <c r="B23108" s="173"/>
      <c r="C23108" s="109"/>
      <c r="D23108" s="109"/>
      <c r="E23108" s="94"/>
      <c r="F23108" s="174"/>
      <c r="G23108" s="173"/>
      <c r="H23108" s="109"/>
      <c r="I23108" s="175"/>
    </row>
    <row r="23109" spans="1:9" x14ac:dyDescent="0.25">
      <c r="A23109" s="108"/>
      <c r="B23109" s="173"/>
      <c r="C23109" s="109"/>
      <c r="D23109" s="109"/>
      <c r="E23109" s="94"/>
      <c r="F23109" s="174"/>
      <c r="G23109" s="173"/>
      <c r="H23109" s="109"/>
      <c r="I23109" s="175"/>
    </row>
    <row r="23110" spans="1:9" x14ac:dyDescent="0.25">
      <c r="A23110" s="108"/>
      <c r="B23110" s="173"/>
      <c r="C23110" s="109"/>
      <c r="D23110" s="109"/>
      <c r="E23110" s="94"/>
      <c r="F23110" s="174"/>
      <c r="G23110" s="173"/>
      <c r="H23110" s="109"/>
      <c r="I23110" s="175"/>
    </row>
    <row r="23111" spans="1:9" x14ac:dyDescent="0.25">
      <c r="A23111" s="108"/>
      <c r="B23111" s="173"/>
      <c r="C23111" s="109"/>
      <c r="D23111" s="109"/>
      <c r="E23111" s="94"/>
      <c r="F23111" s="174"/>
      <c r="G23111" s="173"/>
      <c r="H23111" s="109"/>
      <c r="I23111" s="175"/>
    </row>
    <row r="23112" spans="1:9" x14ac:dyDescent="0.25">
      <c r="A23112" s="108"/>
      <c r="B23112" s="173"/>
      <c r="C23112" s="109"/>
      <c r="D23112" s="109"/>
      <c r="E23112" s="94"/>
      <c r="F23112" s="174"/>
      <c r="G23112" s="173"/>
      <c r="H23112" s="109"/>
      <c r="I23112" s="175"/>
    </row>
    <row r="23113" spans="1:9" x14ac:dyDescent="0.25">
      <c r="A23113" s="108"/>
      <c r="B23113" s="173"/>
      <c r="C23113" s="109"/>
      <c r="D23113" s="109"/>
      <c r="E23113" s="94"/>
      <c r="F23113" s="174"/>
      <c r="G23113" s="173"/>
      <c r="H23113" s="109"/>
      <c r="I23113" s="175"/>
    </row>
    <row r="23114" spans="1:9" x14ac:dyDescent="0.25">
      <c r="A23114" s="108"/>
      <c r="B23114" s="173"/>
      <c r="C23114" s="109"/>
      <c r="D23114" s="109"/>
      <c r="E23114" s="94"/>
      <c r="F23114" s="174"/>
      <c r="G23114" s="173"/>
      <c r="H23114" s="109"/>
      <c r="I23114" s="175"/>
    </row>
    <row r="23115" spans="1:9" x14ac:dyDescent="0.25">
      <c r="A23115" s="108"/>
      <c r="B23115" s="173"/>
      <c r="C23115" s="109"/>
      <c r="D23115" s="109"/>
      <c r="E23115" s="94"/>
      <c r="F23115" s="174"/>
      <c r="G23115" s="173"/>
      <c r="H23115" s="109"/>
      <c r="I23115" s="175"/>
    </row>
    <row r="23116" spans="1:9" x14ac:dyDescent="0.25">
      <c r="A23116" s="108"/>
      <c r="B23116" s="173"/>
      <c r="C23116" s="109"/>
      <c r="D23116" s="109"/>
      <c r="E23116" s="94"/>
      <c r="F23116" s="174"/>
      <c r="G23116" s="173"/>
      <c r="H23116" s="109"/>
      <c r="I23116" s="175"/>
    </row>
    <row r="23117" spans="1:9" x14ac:dyDescent="0.25">
      <c r="A23117" s="108"/>
      <c r="B23117" s="173"/>
      <c r="C23117" s="109"/>
      <c r="D23117" s="109"/>
      <c r="E23117" s="94"/>
      <c r="F23117" s="174"/>
      <c r="G23117" s="173"/>
      <c r="H23117" s="109"/>
      <c r="I23117" s="175"/>
    </row>
    <row r="23118" spans="1:9" x14ac:dyDescent="0.25">
      <c r="A23118" s="108"/>
      <c r="B23118" s="173"/>
      <c r="C23118" s="109"/>
      <c r="D23118" s="109"/>
      <c r="E23118" s="94"/>
      <c r="F23118" s="174"/>
      <c r="G23118" s="173"/>
      <c r="H23118" s="109"/>
      <c r="I23118" s="175"/>
    </row>
    <row r="23119" spans="1:9" x14ac:dyDescent="0.25">
      <c r="A23119" s="108"/>
      <c r="B23119" s="173"/>
      <c r="C23119" s="109"/>
      <c r="D23119" s="109"/>
      <c r="E23119" s="94"/>
      <c r="F23119" s="174"/>
      <c r="G23119" s="173"/>
      <c r="H23119" s="109"/>
      <c r="I23119" s="175"/>
    </row>
    <row r="23120" spans="1:9" x14ac:dyDescent="0.25">
      <c r="A23120" s="108"/>
      <c r="B23120" s="173"/>
      <c r="C23120" s="109"/>
      <c r="D23120" s="109"/>
      <c r="E23120" s="94"/>
      <c r="F23120" s="174"/>
      <c r="G23120" s="173"/>
      <c r="H23120" s="109"/>
      <c r="I23120" s="175"/>
    </row>
    <row r="23121" spans="1:9" x14ac:dyDescent="0.25">
      <c r="A23121" s="108"/>
      <c r="B23121" s="173"/>
      <c r="C23121" s="109"/>
      <c r="D23121" s="109"/>
      <c r="E23121" s="94"/>
      <c r="F23121" s="174"/>
      <c r="G23121" s="173"/>
      <c r="H23121" s="109"/>
      <c r="I23121" s="175"/>
    </row>
    <row r="23122" spans="1:9" x14ac:dyDescent="0.25">
      <c r="A23122" s="108"/>
      <c r="B23122" s="173"/>
      <c r="C23122" s="109"/>
      <c r="D23122" s="109"/>
      <c r="E23122" s="94"/>
      <c r="F23122" s="174"/>
      <c r="G23122" s="173"/>
      <c r="H23122" s="109"/>
      <c r="I23122" s="175"/>
    </row>
    <row r="23123" spans="1:9" x14ac:dyDescent="0.25">
      <c r="A23123" s="108"/>
      <c r="B23123" s="173"/>
      <c r="C23123" s="109"/>
      <c r="D23123" s="109"/>
      <c r="E23123" s="94"/>
      <c r="F23123" s="174"/>
      <c r="G23123" s="173"/>
      <c r="H23123" s="109"/>
      <c r="I23123" s="175"/>
    </row>
    <row r="23124" spans="1:9" x14ac:dyDescent="0.25">
      <c r="A23124" s="108"/>
      <c r="B23124" s="173"/>
      <c r="C23124" s="109"/>
      <c r="D23124" s="109"/>
      <c r="E23124" s="94"/>
      <c r="F23124" s="174"/>
      <c r="G23124" s="173"/>
      <c r="H23124" s="109"/>
      <c r="I23124" s="175"/>
    </row>
    <row r="23125" spans="1:9" x14ac:dyDescent="0.25">
      <c r="A23125" s="108"/>
      <c r="B23125" s="173"/>
      <c r="C23125" s="109"/>
      <c r="D23125" s="109"/>
      <c r="E23125" s="94"/>
      <c r="F23125" s="174"/>
      <c r="G23125" s="173"/>
      <c r="H23125" s="109"/>
      <c r="I23125" s="175"/>
    </row>
    <row r="23126" spans="1:9" x14ac:dyDescent="0.25">
      <c r="A23126" s="108"/>
      <c r="B23126" s="173"/>
      <c r="C23126" s="109"/>
      <c r="D23126" s="109"/>
      <c r="E23126" s="94"/>
      <c r="F23126" s="174"/>
      <c r="G23126" s="173"/>
      <c r="H23126" s="109"/>
      <c r="I23126" s="175"/>
    </row>
    <row r="23127" spans="1:9" x14ac:dyDescent="0.25">
      <c r="A23127" s="108"/>
      <c r="B23127" s="173"/>
      <c r="C23127" s="109"/>
      <c r="D23127" s="109"/>
      <c r="E23127" s="94"/>
      <c r="F23127" s="174"/>
      <c r="G23127" s="173"/>
      <c r="H23127" s="109"/>
      <c r="I23127" s="175"/>
    </row>
    <row r="23128" spans="1:9" x14ac:dyDescent="0.25">
      <c r="A23128" s="108"/>
      <c r="B23128" s="173"/>
      <c r="C23128" s="109"/>
      <c r="D23128" s="109"/>
      <c r="E23128" s="94"/>
      <c r="F23128" s="174"/>
      <c r="G23128" s="173"/>
      <c r="H23128" s="109"/>
      <c r="I23128" s="175"/>
    </row>
    <row r="23129" spans="1:9" x14ac:dyDescent="0.25">
      <c r="A23129" s="108"/>
      <c r="B23129" s="173"/>
      <c r="C23129" s="109"/>
      <c r="D23129" s="109"/>
      <c r="E23129" s="94"/>
      <c r="F23129" s="174"/>
      <c r="G23129" s="173"/>
      <c r="H23129" s="109"/>
      <c r="I23129" s="175"/>
    </row>
    <row r="23130" spans="1:9" x14ac:dyDescent="0.25">
      <c r="A23130" s="108"/>
      <c r="B23130" s="173"/>
      <c r="C23130" s="109"/>
      <c r="D23130" s="109"/>
      <c r="E23130" s="94"/>
      <c r="F23130" s="174"/>
      <c r="G23130" s="173"/>
      <c r="H23130" s="109"/>
      <c r="I23130" s="175"/>
    </row>
    <row r="23131" spans="1:9" x14ac:dyDescent="0.25">
      <c r="A23131" s="108"/>
      <c r="B23131" s="173"/>
      <c r="C23131" s="109"/>
      <c r="D23131" s="109"/>
      <c r="E23131" s="94"/>
      <c r="F23131" s="174"/>
      <c r="G23131" s="173"/>
      <c r="H23131" s="109"/>
      <c r="I23131" s="175"/>
    </row>
    <row r="23132" spans="1:9" x14ac:dyDescent="0.25">
      <c r="A23132" s="108"/>
      <c r="B23132" s="173"/>
      <c r="C23132" s="109"/>
      <c r="D23132" s="109"/>
      <c r="E23132" s="94"/>
      <c r="F23132" s="174"/>
      <c r="G23132" s="173"/>
      <c r="H23132" s="109"/>
      <c r="I23132" s="175"/>
    </row>
    <row r="23133" spans="1:9" x14ac:dyDescent="0.25">
      <c r="A23133" s="108"/>
      <c r="B23133" s="173"/>
      <c r="C23133" s="109"/>
      <c r="D23133" s="109"/>
      <c r="E23133" s="94"/>
      <c r="F23133" s="174"/>
      <c r="G23133" s="173"/>
      <c r="H23133" s="109"/>
      <c r="I23133" s="175"/>
    </row>
    <row r="23134" spans="1:9" x14ac:dyDescent="0.25">
      <c r="A23134" s="108"/>
      <c r="B23134" s="173"/>
      <c r="C23134" s="109"/>
      <c r="D23134" s="109"/>
      <c r="E23134" s="94"/>
      <c r="F23134" s="174"/>
      <c r="G23134" s="173"/>
      <c r="H23134" s="109"/>
      <c r="I23134" s="175"/>
    </row>
    <row r="23135" spans="1:9" x14ac:dyDescent="0.25">
      <c r="A23135" s="108"/>
      <c r="B23135" s="173"/>
      <c r="C23135" s="109"/>
      <c r="D23135" s="109"/>
      <c r="E23135" s="94"/>
      <c r="F23135" s="174"/>
      <c r="G23135" s="173"/>
      <c r="H23135" s="109"/>
      <c r="I23135" s="175"/>
    </row>
    <row r="23136" spans="1:9" x14ac:dyDescent="0.25">
      <c r="A23136" s="108"/>
      <c r="B23136" s="173"/>
      <c r="C23136" s="109"/>
      <c r="D23136" s="109"/>
      <c r="E23136" s="94"/>
      <c r="F23136" s="174"/>
      <c r="G23136" s="173"/>
      <c r="H23136" s="109"/>
      <c r="I23136" s="175"/>
    </row>
    <row r="23137" spans="1:9" x14ac:dyDescent="0.25">
      <c r="A23137" s="108"/>
      <c r="B23137" s="173"/>
      <c r="C23137" s="109"/>
      <c r="D23137" s="109"/>
      <c r="E23137" s="94"/>
      <c r="F23137" s="174"/>
      <c r="G23137" s="173"/>
      <c r="H23137" s="109"/>
      <c r="I23137" s="175"/>
    </row>
    <row r="23138" spans="1:9" x14ac:dyDescent="0.25">
      <c r="A23138" s="108"/>
      <c r="B23138" s="173"/>
      <c r="C23138" s="109"/>
      <c r="D23138" s="109"/>
      <c r="E23138" s="94"/>
      <c r="F23138" s="174"/>
      <c r="G23138" s="173"/>
      <c r="H23138" s="109"/>
      <c r="I23138" s="175"/>
    </row>
    <row r="23139" spans="1:9" x14ac:dyDescent="0.25">
      <c r="A23139" s="108"/>
      <c r="B23139" s="173"/>
      <c r="C23139" s="109"/>
      <c r="D23139" s="109"/>
      <c r="E23139" s="94"/>
      <c r="F23139" s="174"/>
      <c r="G23139" s="173"/>
      <c r="H23139" s="109"/>
      <c r="I23139" s="175"/>
    </row>
    <row r="23140" spans="1:9" x14ac:dyDescent="0.25">
      <c r="A23140" s="108"/>
      <c r="B23140" s="173"/>
      <c r="C23140" s="109"/>
      <c r="D23140" s="109"/>
      <c r="E23140" s="94"/>
      <c r="F23140" s="174"/>
      <c r="G23140" s="173"/>
      <c r="H23140" s="109"/>
      <c r="I23140" s="175"/>
    </row>
    <row r="23141" spans="1:9" x14ac:dyDescent="0.25">
      <c r="A23141" s="108"/>
      <c r="B23141" s="173"/>
      <c r="C23141" s="109"/>
      <c r="D23141" s="109"/>
      <c r="E23141" s="94"/>
      <c r="F23141" s="174"/>
      <c r="G23141" s="173"/>
      <c r="H23141" s="109"/>
      <c r="I23141" s="175"/>
    </row>
    <row r="23142" spans="1:9" x14ac:dyDescent="0.25">
      <c r="A23142" s="108"/>
      <c r="B23142" s="173"/>
      <c r="C23142" s="109"/>
      <c r="D23142" s="109"/>
      <c r="E23142" s="94"/>
      <c r="F23142" s="174"/>
      <c r="G23142" s="173"/>
      <c r="H23142" s="109"/>
      <c r="I23142" s="175"/>
    </row>
    <row r="23143" spans="1:9" x14ac:dyDescent="0.25">
      <c r="A23143" s="108"/>
      <c r="B23143" s="173"/>
      <c r="C23143" s="109"/>
      <c r="D23143" s="109"/>
      <c r="E23143" s="94"/>
      <c r="F23143" s="174"/>
      <c r="G23143" s="173"/>
      <c r="H23143" s="109"/>
      <c r="I23143" s="175"/>
    </row>
    <row r="23144" spans="1:9" x14ac:dyDescent="0.25">
      <c r="A23144" s="108"/>
      <c r="B23144" s="173"/>
      <c r="C23144" s="109"/>
      <c r="D23144" s="109"/>
      <c r="E23144" s="94"/>
      <c r="F23144" s="174"/>
      <c r="G23144" s="173"/>
      <c r="H23144" s="109"/>
      <c r="I23144" s="175"/>
    </row>
    <row r="23145" spans="1:9" x14ac:dyDescent="0.25">
      <c r="A23145" s="108"/>
      <c r="B23145" s="173"/>
      <c r="C23145" s="109"/>
      <c r="D23145" s="109"/>
      <c r="E23145" s="94"/>
      <c r="F23145" s="174"/>
      <c r="G23145" s="173"/>
      <c r="H23145" s="109"/>
      <c r="I23145" s="175"/>
    </row>
    <row r="23146" spans="1:9" x14ac:dyDescent="0.25">
      <c r="A23146" s="108"/>
      <c r="B23146" s="173"/>
      <c r="C23146" s="109"/>
      <c r="D23146" s="109"/>
      <c r="E23146" s="94"/>
      <c r="F23146" s="174"/>
      <c r="G23146" s="173"/>
      <c r="H23146" s="109"/>
      <c r="I23146" s="175"/>
    </row>
    <row r="23147" spans="1:9" x14ac:dyDescent="0.25">
      <c r="A23147" s="108"/>
      <c r="B23147" s="173"/>
      <c r="C23147" s="109"/>
      <c r="D23147" s="109"/>
      <c r="E23147" s="94"/>
      <c r="F23147" s="174"/>
      <c r="G23147" s="173"/>
      <c r="H23147" s="109"/>
      <c r="I23147" s="175"/>
    </row>
    <row r="23148" spans="1:9" x14ac:dyDescent="0.25">
      <c r="A23148" s="108"/>
      <c r="B23148" s="173"/>
      <c r="C23148" s="109"/>
      <c r="D23148" s="109"/>
      <c r="E23148" s="94"/>
      <c r="F23148" s="174"/>
      <c r="G23148" s="173"/>
      <c r="H23148" s="109"/>
      <c r="I23148" s="175"/>
    </row>
    <row r="23149" spans="1:9" x14ac:dyDescent="0.25">
      <c r="A23149" s="108"/>
      <c r="B23149" s="173"/>
      <c r="C23149" s="109"/>
      <c r="D23149" s="109"/>
      <c r="E23149" s="94"/>
      <c r="F23149" s="174"/>
      <c r="G23149" s="173"/>
      <c r="H23149" s="109"/>
      <c r="I23149" s="175"/>
    </row>
    <row r="23150" spans="1:9" x14ac:dyDescent="0.25">
      <c r="A23150" s="108"/>
      <c r="B23150" s="173"/>
      <c r="C23150" s="109"/>
      <c r="D23150" s="109"/>
      <c r="E23150" s="94"/>
      <c r="F23150" s="174"/>
      <c r="G23150" s="173"/>
      <c r="H23150" s="109"/>
      <c r="I23150" s="175"/>
    </row>
    <row r="23151" spans="1:9" x14ac:dyDescent="0.25">
      <c r="A23151" s="108"/>
      <c r="B23151" s="173"/>
      <c r="C23151" s="109"/>
      <c r="D23151" s="109"/>
      <c r="E23151" s="94"/>
      <c r="F23151" s="174"/>
      <c r="G23151" s="173"/>
      <c r="H23151" s="109"/>
      <c r="I23151" s="175"/>
    </row>
    <row r="23152" spans="1:9" x14ac:dyDescent="0.25">
      <c r="A23152" s="108"/>
      <c r="B23152" s="173"/>
      <c r="C23152" s="109"/>
      <c r="D23152" s="109"/>
      <c r="E23152" s="94"/>
      <c r="F23152" s="174"/>
      <c r="G23152" s="173"/>
      <c r="H23152" s="109"/>
      <c r="I23152" s="175"/>
    </row>
    <row r="23153" spans="1:9" x14ac:dyDescent="0.25">
      <c r="A23153" s="108"/>
      <c r="B23153" s="173"/>
      <c r="C23153" s="109"/>
      <c r="D23153" s="109"/>
      <c r="E23153" s="94"/>
      <c r="F23153" s="174"/>
      <c r="G23153" s="173"/>
      <c r="H23153" s="109"/>
      <c r="I23153" s="175"/>
    </row>
    <row r="23154" spans="1:9" x14ac:dyDescent="0.25">
      <c r="A23154" s="108"/>
      <c r="B23154" s="173"/>
      <c r="C23154" s="109"/>
      <c r="D23154" s="109"/>
      <c r="E23154" s="94"/>
      <c r="F23154" s="174"/>
      <c r="G23154" s="173"/>
      <c r="H23154" s="109"/>
      <c r="I23154" s="175"/>
    </row>
    <row r="23155" spans="1:9" x14ac:dyDescent="0.25">
      <c r="A23155" s="108"/>
      <c r="B23155" s="173"/>
      <c r="C23155" s="109"/>
      <c r="D23155" s="109"/>
      <c r="E23155" s="94"/>
      <c r="F23155" s="174"/>
      <c r="G23155" s="173"/>
      <c r="H23155" s="109"/>
      <c r="I23155" s="175"/>
    </row>
    <row r="23156" spans="1:9" x14ac:dyDescent="0.25">
      <c r="A23156" s="108"/>
      <c r="B23156" s="173"/>
      <c r="C23156" s="109"/>
      <c r="D23156" s="109"/>
      <c r="E23156" s="94"/>
      <c r="F23156" s="174"/>
      <c r="G23156" s="173"/>
      <c r="H23156" s="109"/>
      <c r="I23156" s="175"/>
    </row>
    <row r="23157" spans="1:9" x14ac:dyDescent="0.25">
      <c r="A23157" s="108"/>
      <c r="B23157" s="173"/>
      <c r="C23157" s="109"/>
      <c r="D23157" s="109"/>
      <c r="E23157" s="94"/>
      <c r="F23157" s="174"/>
      <c r="G23157" s="173"/>
      <c r="H23157" s="109"/>
      <c r="I23157" s="175"/>
    </row>
    <row r="23158" spans="1:9" x14ac:dyDescent="0.25">
      <c r="A23158" s="108"/>
      <c r="B23158" s="173"/>
      <c r="C23158" s="109"/>
      <c r="D23158" s="109"/>
      <c r="E23158" s="94"/>
      <c r="F23158" s="174"/>
      <c r="G23158" s="173"/>
      <c r="H23158" s="109"/>
      <c r="I23158" s="175"/>
    </row>
    <row r="23159" spans="1:9" x14ac:dyDescent="0.25">
      <c r="A23159" s="108"/>
      <c r="B23159" s="173"/>
      <c r="C23159" s="109"/>
      <c r="D23159" s="109"/>
      <c r="E23159" s="94"/>
      <c r="F23159" s="174"/>
      <c r="G23159" s="173"/>
      <c r="H23159" s="109"/>
      <c r="I23159" s="175"/>
    </row>
    <row r="23160" spans="1:9" x14ac:dyDescent="0.25">
      <c r="A23160" s="108"/>
      <c r="B23160" s="173"/>
      <c r="C23160" s="109"/>
      <c r="D23160" s="109"/>
      <c r="E23160" s="94"/>
      <c r="F23160" s="174"/>
      <c r="G23160" s="173"/>
      <c r="H23160" s="109"/>
      <c r="I23160" s="175"/>
    </row>
    <row r="23161" spans="1:9" x14ac:dyDescent="0.25">
      <c r="A23161" s="108"/>
      <c r="B23161" s="173"/>
      <c r="C23161" s="109"/>
      <c r="D23161" s="109"/>
      <c r="E23161" s="94"/>
      <c r="F23161" s="174"/>
      <c r="G23161" s="173"/>
      <c r="H23161" s="109"/>
      <c r="I23161" s="175"/>
    </row>
    <row r="23162" spans="1:9" x14ac:dyDescent="0.25">
      <c r="A23162" s="108"/>
      <c r="B23162" s="173"/>
      <c r="C23162" s="109"/>
      <c r="D23162" s="109"/>
      <c r="E23162" s="94"/>
      <c r="F23162" s="174"/>
      <c r="G23162" s="173"/>
      <c r="H23162" s="109"/>
      <c r="I23162" s="175"/>
    </row>
    <row r="23163" spans="1:9" x14ac:dyDescent="0.25">
      <c r="A23163" s="108"/>
      <c r="B23163" s="173"/>
      <c r="C23163" s="109"/>
      <c r="D23163" s="109"/>
      <c r="E23163" s="94"/>
      <c r="F23163" s="174"/>
      <c r="G23163" s="173"/>
      <c r="H23163" s="109"/>
      <c r="I23163" s="175"/>
    </row>
    <row r="23164" spans="1:9" x14ac:dyDescent="0.25">
      <c r="A23164" s="108"/>
      <c r="B23164" s="173"/>
      <c r="C23164" s="109"/>
      <c r="D23164" s="109"/>
      <c r="E23164" s="94"/>
      <c r="F23164" s="174"/>
      <c r="G23164" s="173"/>
      <c r="H23164" s="109"/>
      <c r="I23164" s="175"/>
    </row>
    <row r="23165" spans="1:9" x14ac:dyDescent="0.25">
      <c r="A23165" s="108"/>
      <c r="B23165" s="173"/>
      <c r="C23165" s="109"/>
      <c r="D23165" s="109"/>
      <c r="E23165" s="94"/>
      <c r="F23165" s="174"/>
      <c r="G23165" s="173"/>
      <c r="H23165" s="109"/>
      <c r="I23165" s="175"/>
    </row>
    <row r="23166" spans="1:9" x14ac:dyDescent="0.25">
      <c r="A23166" s="108"/>
      <c r="B23166" s="173"/>
      <c r="C23166" s="109"/>
      <c r="D23166" s="109"/>
      <c r="E23166" s="94"/>
      <c r="F23166" s="174"/>
      <c r="G23166" s="173"/>
      <c r="H23166" s="109"/>
      <c r="I23166" s="175"/>
    </row>
    <row r="23167" spans="1:9" x14ac:dyDescent="0.25">
      <c r="A23167" s="108"/>
      <c r="B23167" s="173"/>
      <c r="C23167" s="109"/>
      <c r="D23167" s="109"/>
      <c r="E23167" s="94"/>
      <c r="F23167" s="174"/>
      <c r="G23167" s="173"/>
      <c r="H23167" s="109"/>
      <c r="I23167" s="175"/>
    </row>
    <row r="23168" spans="1:9" x14ac:dyDescent="0.25">
      <c r="A23168" s="108"/>
      <c r="B23168" s="173"/>
      <c r="C23168" s="109"/>
      <c r="D23168" s="109"/>
      <c r="E23168" s="94"/>
      <c r="F23168" s="174"/>
      <c r="G23168" s="173"/>
      <c r="H23168" s="109"/>
      <c r="I23168" s="175"/>
    </row>
    <row r="23169" spans="1:9" x14ac:dyDescent="0.25">
      <c r="A23169" s="108"/>
      <c r="B23169" s="173"/>
      <c r="C23169" s="109"/>
      <c r="D23169" s="109"/>
      <c r="E23169" s="94"/>
      <c r="F23169" s="174"/>
      <c r="G23169" s="173"/>
      <c r="H23169" s="109"/>
      <c r="I23169" s="175"/>
    </row>
    <row r="23170" spans="1:9" x14ac:dyDescent="0.25">
      <c r="A23170" s="108"/>
      <c r="B23170" s="173"/>
      <c r="C23170" s="109"/>
      <c r="D23170" s="109"/>
      <c r="E23170" s="94"/>
      <c r="F23170" s="174"/>
      <c r="G23170" s="173"/>
      <c r="H23170" s="109"/>
      <c r="I23170" s="175"/>
    </row>
    <row r="23171" spans="1:9" x14ac:dyDescent="0.25">
      <c r="A23171" s="108"/>
      <c r="B23171" s="173"/>
      <c r="C23171" s="109"/>
      <c r="D23171" s="109"/>
      <c r="E23171" s="94"/>
      <c r="F23171" s="174"/>
      <c r="G23171" s="173"/>
      <c r="H23171" s="109"/>
      <c r="I23171" s="175"/>
    </row>
    <row r="23172" spans="1:9" x14ac:dyDescent="0.25">
      <c r="A23172" s="108"/>
      <c r="B23172" s="173"/>
      <c r="C23172" s="109"/>
      <c r="D23172" s="109"/>
      <c r="E23172" s="94"/>
      <c r="F23172" s="174"/>
      <c r="G23172" s="173"/>
      <c r="H23172" s="109"/>
      <c r="I23172" s="175"/>
    </row>
    <row r="23173" spans="1:9" x14ac:dyDescent="0.25">
      <c r="A23173" s="108"/>
      <c r="B23173" s="173"/>
      <c r="C23173" s="109"/>
      <c r="D23173" s="109"/>
      <c r="E23173" s="94"/>
      <c r="F23173" s="174"/>
      <c r="G23173" s="173"/>
      <c r="H23173" s="109"/>
      <c r="I23173" s="175"/>
    </row>
    <row r="23174" spans="1:9" x14ac:dyDescent="0.25">
      <c r="A23174" s="108"/>
      <c r="B23174" s="173"/>
      <c r="C23174" s="109"/>
      <c r="D23174" s="109"/>
      <c r="E23174" s="94"/>
      <c r="F23174" s="174"/>
      <c r="G23174" s="173"/>
      <c r="H23174" s="109"/>
      <c r="I23174" s="175"/>
    </row>
    <row r="23175" spans="1:9" x14ac:dyDescent="0.25">
      <c r="A23175" s="108"/>
      <c r="B23175" s="173"/>
      <c r="C23175" s="109"/>
      <c r="D23175" s="109"/>
      <c r="E23175" s="94"/>
      <c r="F23175" s="174"/>
      <c r="G23175" s="173"/>
      <c r="H23175" s="109"/>
      <c r="I23175" s="175"/>
    </row>
    <row r="23176" spans="1:9" x14ac:dyDescent="0.25">
      <c r="A23176" s="108"/>
      <c r="B23176" s="173"/>
      <c r="C23176" s="109"/>
      <c r="D23176" s="109"/>
      <c r="E23176" s="94"/>
      <c r="F23176" s="174"/>
      <c r="G23176" s="173"/>
      <c r="H23176" s="109"/>
      <c r="I23176" s="175"/>
    </row>
    <row r="23177" spans="1:9" x14ac:dyDescent="0.25">
      <c r="A23177" s="108"/>
      <c r="B23177" s="173"/>
      <c r="C23177" s="109"/>
      <c r="D23177" s="109"/>
      <c r="E23177" s="94"/>
      <c r="F23177" s="174"/>
      <c r="G23177" s="173"/>
      <c r="H23177" s="109"/>
      <c r="I23177" s="175"/>
    </row>
    <row r="23178" spans="1:9" x14ac:dyDescent="0.25">
      <c r="A23178" s="108"/>
      <c r="B23178" s="173"/>
      <c r="C23178" s="109"/>
      <c r="D23178" s="109"/>
      <c r="E23178" s="94"/>
      <c r="F23178" s="174"/>
      <c r="G23178" s="173"/>
      <c r="H23178" s="109"/>
      <c r="I23178" s="175"/>
    </row>
    <row r="23179" spans="1:9" x14ac:dyDescent="0.25">
      <c r="A23179" s="108"/>
      <c r="B23179" s="173"/>
      <c r="C23179" s="109"/>
      <c r="D23179" s="109"/>
      <c r="E23179" s="94"/>
      <c r="F23179" s="174"/>
      <c r="G23179" s="173"/>
      <c r="H23179" s="109"/>
      <c r="I23179" s="175"/>
    </row>
    <row r="23180" spans="1:9" x14ac:dyDescent="0.25">
      <c r="A23180" s="108"/>
      <c r="B23180" s="173"/>
      <c r="C23180" s="109"/>
      <c r="D23180" s="109"/>
      <c r="E23180" s="94"/>
      <c r="F23180" s="174"/>
      <c r="G23180" s="173"/>
      <c r="H23180" s="109"/>
      <c r="I23180" s="175"/>
    </row>
    <row r="23181" spans="1:9" x14ac:dyDescent="0.25">
      <c r="A23181" s="108"/>
      <c r="B23181" s="173"/>
      <c r="C23181" s="109"/>
      <c r="D23181" s="109"/>
      <c r="E23181" s="94"/>
      <c r="F23181" s="174"/>
      <c r="G23181" s="173"/>
      <c r="H23181" s="109"/>
      <c r="I23181" s="175"/>
    </row>
    <row r="23182" spans="1:9" x14ac:dyDescent="0.25">
      <c r="A23182" s="108"/>
      <c r="B23182" s="173"/>
      <c r="C23182" s="109"/>
      <c r="D23182" s="109"/>
      <c r="E23182" s="94"/>
      <c r="F23182" s="174"/>
      <c r="G23182" s="173"/>
      <c r="H23182" s="109"/>
      <c r="I23182" s="175"/>
    </row>
    <row r="23183" spans="1:9" x14ac:dyDescent="0.25">
      <c r="A23183" s="108"/>
      <c r="B23183" s="173"/>
      <c r="C23183" s="109"/>
      <c r="D23183" s="109"/>
      <c r="E23183" s="94"/>
      <c r="F23183" s="174"/>
      <c r="G23183" s="173"/>
      <c r="H23183" s="109"/>
      <c r="I23183" s="175"/>
    </row>
    <row r="23184" spans="1:9" x14ac:dyDescent="0.25">
      <c r="A23184" s="108"/>
      <c r="B23184" s="173"/>
      <c r="C23184" s="109"/>
      <c r="D23184" s="109"/>
      <c r="E23184" s="94"/>
      <c r="F23184" s="174"/>
      <c r="G23184" s="173"/>
      <c r="H23184" s="109"/>
      <c r="I23184" s="175"/>
    </row>
    <row r="23185" spans="1:9" x14ac:dyDescent="0.25">
      <c r="A23185" s="108"/>
      <c r="B23185" s="173"/>
      <c r="C23185" s="109"/>
      <c r="D23185" s="109"/>
      <c r="E23185" s="94"/>
      <c r="F23185" s="174"/>
      <c r="G23185" s="173"/>
      <c r="H23185" s="109"/>
      <c r="I23185" s="175"/>
    </row>
    <row r="23186" spans="1:9" x14ac:dyDescent="0.25">
      <c r="A23186" s="108"/>
      <c r="B23186" s="173"/>
      <c r="C23186" s="109"/>
      <c r="D23186" s="109"/>
      <c r="E23186" s="94"/>
      <c r="F23186" s="174"/>
      <c r="G23186" s="173"/>
      <c r="H23186" s="109"/>
      <c r="I23186" s="175"/>
    </row>
    <row r="23187" spans="1:9" x14ac:dyDescent="0.25">
      <c r="A23187" s="108"/>
      <c r="B23187" s="173"/>
      <c r="C23187" s="109"/>
      <c r="D23187" s="109"/>
      <c r="E23187" s="94"/>
      <c r="F23187" s="174"/>
      <c r="G23187" s="173"/>
      <c r="H23187" s="109"/>
      <c r="I23187" s="175"/>
    </row>
    <row r="23188" spans="1:9" x14ac:dyDescent="0.25">
      <c r="A23188" s="108"/>
      <c r="B23188" s="173"/>
      <c r="C23188" s="109"/>
      <c r="D23188" s="109"/>
      <c r="E23188" s="94"/>
      <c r="F23188" s="174"/>
      <c r="G23188" s="173"/>
      <c r="H23188" s="109"/>
      <c r="I23188" s="175"/>
    </row>
    <row r="23189" spans="1:9" x14ac:dyDescent="0.25">
      <c r="A23189" s="108"/>
      <c r="B23189" s="173"/>
      <c r="C23189" s="109"/>
      <c r="D23189" s="109"/>
      <c r="E23189" s="94"/>
      <c r="F23189" s="174"/>
      <c r="G23189" s="173"/>
      <c r="H23189" s="109"/>
      <c r="I23189" s="175"/>
    </row>
    <row r="23190" spans="1:9" x14ac:dyDescent="0.25">
      <c r="A23190" s="108"/>
      <c r="B23190" s="173"/>
      <c r="C23190" s="109"/>
      <c r="D23190" s="109"/>
      <c r="E23190" s="94"/>
      <c r="F23190" s="174"/>
      <c r="G23190" s="173"/>
      <c r="H23190" s="109"/>
      <c r="I23190" s="175"/>
    </row>
    <row r="23191" spans="1:9" x14ac:dyDescent="0.25">
      <c r="A23191" s="108"/>
      <c r="B23191" s="173"/>
      <c r="C23191" s="109"/>
      <c r="D23191" s="109"/>
      <c r="E23191" s="94"/>
      <c r="F23191" s="174"/>
      <c r="G23191" s="173"/>
      <c r="H23191" s="109"/>
      <c r="I23191" s="175"/>
    </row>
    <row r="23192" spans="1:9" x14ac:dyDescent="0.25">
      <c r="A23192" s="108"/>
      <c r="B23192" s="173"/>
      <c r="C23192" s="109"/>
      <c r="D23192" s="109"/>
      <c r="E23192" s="94"/>
      <c r="F23192" s="174"/>
      <c r="G23192" s="173"/>
      <c r="H23192" s="109"/>
      <c r="I23192" s="175"/>
    </row>
    <row r="23193" spans="1:9" x14ac:dyDescent="0.25">
      <c r="A23193" s="108"/>
      <c r="B23193" s="173"/>
      <c r="C23193" s="109"/>
      <c r="D23193" s="109"/>
      <c r="E23193" s="94"/>
      <c r="F23193" s="174"/>
      <c r="G23193" s="173"/>
      <c r="H23193" s="109"/>
      <c r="I23193" s="175"/>
    </row>
    <row r="23194" spans="1:9" x14ac:dyDescent="0.25">
      <c r="A23194" s="108"/>
      <c r="B23194" s="173"/>
      <c r="C23194" s="109"/>
      <c r="D23194" s="109"/>
      <c r="E23194" s="94"/>
      <c r="F23194" s="174"/>
      <c r="G23194" s="173"/>
      <c r="H23194" s="109"/>
      <c r="I23194" s="175"/>
    </row>
    <row r="23195" spans="1:9" x14ac:dyDescent="0.25">
      <c r="A23195" s="108"/>
      <c r="B23195" s="173"/>
      <c r="C23195" s="109"/>
      <c r="D23195" s="109"/>
      <c r="E23195" s="94"/>
      <c r="F23195" s="174"/>
      <c r="G23195" s="173"/>
      <c r="H23195" s="109"/>
      <c r="I23195" s="175"/>
    </row>
    <row r="23196" spans="1:9" x14ac:dyDescent="0.25">
      <c r="A23196" s="108"/>
      <c r="B23196" s="173"/>
      <c r="C23196" s="109"/>
      <c r="D23196" s="109"/>
      <c r="E23196" s="94"/>
      <c r="F23196" s="174"/>
      <c r="G23196" s="173"/>
      <c r="H23196" s="109"/>
      <c r="I23196" s="175"/>
    </row>
    <row r="23197" spans="1:9" x14ac:dyDescent="0.25">
      <c r="A23197" s="108"/>
      <c r="B23197" s="173"/>
      <c r="C23197" s="109"/>
      <c r="D23197" s="109"/>
      <c r="E23197" s="94"/>
      <c r="F23197" s="174"/>
      <c r="G23197" s="173"/>
      <c r="H23197" s="109"/>
      <c r="I23197" s="175"/>
    </row>
    <row r="23198" spans="1:9" x14ac:dyDescent="0.25">
      <c r="A23198" s="108"/>
      <c r="B23198" s="173"/>
      <c r="C23198" s="109"/>
      <c r="D23198" s="109"/>
      <c r="E23198" s="94"/>
      <c r="F23198" s="174"/>
      <c r="G23198" s="173"/>
      <c r="H23198" s="109"/>
      <c r="I23198" s="175"/>
    </row>
    <row r="23199" spans="1:9" x14ac:dyDescent="0.25">
      <c r="A23199" s="108"/>
      <c r="B23199" s="173"/>
      <c r="C23199" s="109"/>
      <c r="D23199" s="109"/>
      <c r="E23199" s="94"/>
      <c r="F23199" s="174"/>
      <c r="G23199" s="173"/>
      <c r="H23199" s="109"/>
      <c r="I23199" s="175"/>
    </row>
    <row r="23200" spans="1:9" x14ac:dyDescent="0.25">
      <c r="A23200" s="108"/>
      <c r="B23200" s="173"/>
      <c r="C23200" s="109"/>
      <c r="D23200" s="109"/>
      <c r="E23200" s="94"/>
      <c r="F23200" s="174"/>
      <c r="G23200" s="173"/>
      <c r="H23200" s="109"/>
      <c r="I23200" s="175"/>
    </row>
    <row r="23201" spans="1:9" x14ac:dyDescent="0.25">
      <c r="A23201" s="108"/>
      <c r="B23201" s="173"/>
      <c r="C23201" s="109"/>
      <c r="D23201" s="109"/>
      <c r="E23201" s="94"/>
      <c r="F23201" s="174"/>
      <c r="G23201" s="173"/>
      <c r="H23201" s="109"/>
      <c r="I23201" s="175"/>
    </row>
    <row r="23202" spans="1:9" x14ac:dyDescent="0.25">
      <c r="A23202" s="108"/>
      <c r="B23202" s="173"/>
      <c r="C23202" s="109"/>
      <c r="D23202" s="109"/>
      <c r="E23202" s="94"/>
      <c r="F23202" s="174"/>
      <c r="G23202" s="173"/>
      <c r="H23202" s="109"/>
      <c r="I23202" s="175"/>
    </row>
    <row r="23203" spans="1:9" x14ac:dyDescent="0.25">
      <c r="A23203" s="108"/>
      <c r="B23203" s="173"/>
      <c r="C23203" s="109"/>
      <c r="D23203" s="109"/>
      <c r="E23203" s="94"/>
      <c r="F23203" s="174"/>
      <c r="G23203" s="173"/>
      <c r="H23203" s="109"/>
      <c r="I23203" s="175"/>
    </row>
    <row r="23204" spans="1:9" x14ac:dyDescent="0.25">
      <c r="A23204" s="108"/>
      <c r="B23204" s="173"/>
      <c r="C23204" s="109"/>
      <c r="D23204" s="109"/>
      <c r="E23204" s="94"/>
      <c r="F23204" s="174"/>
      <c r="G23204" s="173"/>
      <c r="H23204" s="109"/>
      <c r="I23204" s="175"/>
    </row>
    <row r="23205" spans="1:9" x14ac:dyDescent="0.25">
      <c r="A23205" s="108"/>
      <c r="B23205" s="173"/>
      <c r="C23205" s="109"/>
      <c r="D23205" s="109"/>
      <c r="E23205" s="94"/>
      <c r="F23205" s="174"/>
      <c r="G23205" s="173"/>
      <c r="H23205" s="109"/>
      <c r="I23205" s="175"/>
    </row>
    <row r="23206" spans="1:9" x14ac:dyDescent="0.25">
      <c r="A23206" s="108"/>
      <c r="B23206" s="173"/>
      <c r="C23206" s="109"/>
      <c r="D23206" s="109"/>
      <c r="E23206" s="94"/>
      <c r="F23206" s="174"/>
      <c r="G23206" s="173"/>
      <c r="H23206" s="109"/>
      <c r="I23206" s="175"/>
    </row>
    <row r="23207" spans="1:9" x14ac:dyDescent="0.25">
      <c r="A23207" s="108"/>
      <c r="B23207" s="173"/>
      <c r="C23207" s="109"/>
      <c r="D23207" s="109"/>
      <c r="E23207" s="94"/>
      <c r="F23207" s="174"/>
      <c r="G23207" s="173"/>
      <c r="H23207" s="109"/>
      <c r="I23207" s="175"/>
    </row>
    <row r="23208" spans="1:9" x14ac:dyDescent="0.25">
      <c r="A23208" s="108"/>
      <c r="B23208" s="173"/>
      <c r="C23208" s="109"/>
      <c r="D23208" s="109"/>
      <c r="E23208" s="94"/>
      <c r="F23208" s="174"/>
      <c r="G23208" s="173"/>
      <c r="H23208" s="109"/>
      <c r="I23208" s="175"/>
    </row>
    <row r="23209" spans="1:9" x14ac:dyDescent="0.25">
      <c r="A23209" s="108"/>
      <c r="B23209" s="173"/>
      <c r="C23209" s="109"/>
      <c r="D23209" s="109"/>
      <c r="E23209" s="94"/>
      <c r="F23209" s="174"/>
      <c r="G23209" s="173"/>
      <c r="H23209" s="109"/>
      <c r="I23209" s="175"/>
    </row>
    <row r="23210" spans="1:9" x14ac:dyDescent="0.25">
      <c r="A23210" s="108"/>
      <c r="B23210" s="173"/>
      <c r="C23210" s="109"/>
      <c r="D23210" s="109"/>
      <c r="E23210" s="94"/>
      <c r="F23210" s="174"/>
      <c r="G23210" s="173"/>
      <c r="H23210" s="109"/>
      <c r="I23210" s="175"/>
    </row>
    <row r="23211" spans="1:9" x14ac:dyDescent="0.25">
      <c r="A23211" s="108"/>
      <c r="B23211" s="173"/>
      <c r="C23211" s="109"/>
      <c r="D23211" s="109"/>
      <c r="E23211" s="94"/>
      <c r="F23211" s="174"/>
      <c r="G23211" s="173"/>
      <c r="H23211" s="109"/>
      <c r="I23211" s="175"/>
    </row>
    <row r="23212" spans="1:9" x14ac:dyDescent="0.25">
      <c r="A23212" s="108"/>
      <c r="B23212" s="173"/>
      <c r="C23212" s="109"/>
      <c r="D23212" s="109"/>
      <c r="E23212" s="94"/>
      <c r="F23212" s="174"/>
      <c r="G23212" s="173"/>
      <c r="H23212" s="109"/>
      <c r="I23212" s="175"/>
    </row>
    <row r="23213" spans="1:9" x14ac:dyDescent="0.25">
      <c r="A23213" s="108"/>
      <c r="B23213" s="173"/>
      <c r="C23213" s="109"/>
      <c r="D23213" s="109"/>
      <c r="E23213" s="94"/>
      <c r="F23213" s="174"/>
      <c r="G23213" s="173"/>
      <c r="H23213" s="109"/>
      <c r="I23213" s="175"/>
    </row>
    <row r="23214" spans="1:9" x14ac:dyDescent="0.25">
      <c r="A23214" s="108"/>
      <c r="B23214" s="173"/>
      <c r="C23214" s="109"/>
      <c r="D23214" s="109"/>
      <c r="E23214" s="94"/>
      <c r="F23214" s="174"/>
      <c r="G23214" s="173"/>
      <c r="H23214" s="109"/>
      <c r="I23214" s="175"/>
    </row>
    <row r="23215" spans="1:9" x14ac:dyDescent="0.25">
      <c r="A23215" s="108"/>
      <c r="B23215" s="173"/>
      <c r="C23215" s="109"/>
      <c r="D23215" s="109"/>
      <c r="E23215" s="94"/>
      <c r="F23215" s="174"/>
      <c r="G23215" s="173"/>
      <c r="H23215" s="109"/>
      <c r="I23215" s="175"/>
    </row>
    <row r="23216" spans="1:9" x14ac:dyDescent="0.25">
      <c r="A23216" s="108"/>
      <c r="B23216" s="173"/>
      <c r="C23216" s="109"/>
      <c r="D23216" s="109"/>
      <c r="E23216" s="94"/>
      <c r="F23216" s="174"/>
      <c r="G23216" s="173"/>
      <c r="H23216" s="109"/>
      <c r="I23216" s="175"/>
    </row>
    <row r="23217" spans="1:9" x14ac:dyDescent="0.25">
      <c r="A23217" s="108"/>
      <c r="B23217" s="173"/>
      <c r="C23217" s="109"/>
      <c r="D23217" s="109"/>
      <c r="E23217" s="94"/>
      <c r="F23217" s="174"/>
      <c r="G23217" s="173"/>
      <c r="H23217" s="109"/>
      <c r="I23217" s="175"/>
    </row>
    <row r="23218" spans="1:9" x14ac:dyDescent="0.25">
      <c r="A23218" s="108"/>
      <c r="B23218" s="173"/>
      <c r="C23218" s="109"/>
      <c r="D23218" s="109"/>
      <c r="E23218" s="94"/>
      <c r="F23218" s="174"/>
      <c r="G23218" s="173"/>
      <c r="H23218" s="109"/>
      <c r="I23218" s="175"/>
    </row>
    <row r="23219" spans="1:9" x14ac:dyDescent="0.25">
      <c r="A23219" s="108"/>
      <c r="B23219" s="173"/>
      <c r="C23219" s="109"/>
      <c r="D23219" s="109"/>
      <c r="E23219" s="94"/>
      <c r="F23219" s="174"/>
      <c r="G23219" s="173"/>
      <c r="H23219" s="109"/>
      <c r="I23219" s="175"/>
    </row>
    <row r="23220" spans="1:9" x14ac:dyDescent="0.25">
      <c r="A23220" s="108"/>
      <c r="B23220" s="173"/>
      <c r="C23220" s="109"/>
      <c r="D23220" s="109"/>
      <c r="E23220" s="94"/>
      <c r="F23220" s="174"/>
      <c r="G23220" s="173"/>
      <c r="H23220" s="109"/>
      <c r="I23220" s="175"/>
    </row>
    <row r="23221" spans="1:9" x14ac:dyDescent="0.25">
      <c r="A23221" s="108"/>
      <c r="B23221" s="173"/>
      <c r="C23221" s="109"/>
      <c r="D23221" s="109"/>
      <c r="E23221" s="94"/>
      <c r="F23221" s="174"/>
      <c r="G23221" s="173"/>
      <c r="H23221" s="109"/>
      <c r="I23221" s="175"/>
    </row>
    <row r="23222" spans="1:9" x14ac:dyDescent="0.25">
      <c r="A23222" s="108"/>
      <c r="B23222" s="173"/>
      <c r="C23222" s="109"/>
      <c r="D23222" s="109"/>
      <c r="E23222" s="94"/>
      <c r="F23222" s="174"/>
      <c r="G23222" s="173"/>
      <c r="H23222" s="109"/>
      <c r="I23222" s="175"/>
    </row>
    <row r="23223" spans="1:9" x14ac:dyDescent="0.25">
      <c r="A23223" s="108"/>
      <c r="B23223" s="173"/>
      <c r="C23223" s="109"/>
      <c r="D23223" s="109"/>
      <c r="E23223" s="94"/>
      <c r="F23223" s="174"/>
      <c r="G23223" s="173"/>
      <c r="H23223" s="109"/>
      <c r="I23223" s="175"/>
    </row>
    <row r="23224" spans="1:9" x14ac:dyDescent="0.25">
      <c r="A23224" s="108"/>
      <c r="B23224" s="173"/>
      <c r="C23224" s="109"/>
      <c r="D23224" s="109"/>
      <c r="E23224" s="94"/>
      <c r="F23224" s="174"/>
      <c r="G23224" s="173"/>
      <c r="H23224" s="109"/>
      <c r="I23224" s="175"/>
    </row>
    <row r="23225" spans="1:9" x14ac:dyDescent="0.25">
      <c r="A23225" s="108"/>
      <c r="B23225" s="173"/>
      <c r="C23225" s="109"/>
      <c r="D23225" s="109"/>
      <c r="E23225" s="94"/>
      <c r="F23225" s="174"/>
      <c r="G23225" s="173"/>
      <c r="H23225" s="109"/>
      <c r="I23225" s="175"/>
    </row>
    <row r="23226" spans="1:9" x14ac:dyDescent="0.25">
      <c r="A23226" s="108"/>
      <c r="B23226" s="173"/>
      <c r="C23226" s="109"/>
      <c r="D23226" s="109"/>
      <c r="E23226" s="94"/>
      <c r="F23226" s="174"/>
      <c r="G23226" s="173"/>
      <c r="H23226" s="109"/>
      <c r="I23226" s="175"/>
    </row>
    <row r="23227" spans="1:9" x14ac:dyDescent="0.25">
      <c r="A23227" s="108"/>
      <c r="B23227" s="173"/>
      <c r="C23227" s="109"/>
      <c r="D23227" s="109"/>
      <c r="E23227" s="94"/>
      <c r="F23227" s="174"/>
      <c r="G23227" s="173"/>
      <c r="H23227" s="109"/>
      <c r="I23227" s="175"/>
    </row>
    <row r="23228" spans="1:9" x14ac:dyDescent="0.25">
      <c r="A23228" s="108"/>
      <c r="B23228" s="173"/>
      <c r="C23228" s="109"/>
      <c r="D23228" s="109"/>
      <c r="E23228" s="94"/>
      <c r="F23228" s="174"/>
      <c r="G23228" s="173"/>
      <c r="H23228" s="109"/>
      <c r="I23228" s="175"/>
    </row>
    <row r="23229" spans="1:9" x14ac:dyDescent="0.25">
      <c r="A23229" s="108"/>
      <c r="B23229" s="173"/>
      <c r="C23229" s="109"/>
      <c r="D23229" s="109"/>
      <c r="E23229" s="94"/>
      <c r="F23229" s="174"/>
      <c r="G23229" s="173"/>
      <c r="H23229" s="109"/>
      <c r="I23229" s="175"/>
    </row>
    <row r="23230" spans="1:9" x14ac:dyDescent="0.25">
      <c r="A23230" s="108"/>
      <c r="B23230" s="173"/>
      <c r="C23230" s="109"/>
      <c r="D23230" s="109"/>
      <c r="E23230" s="94"/>
      <c r="F23230" s="174"/>
      <c r="G23230" s="173"/>
      <c r="H23230" s="109"/>
      <c r="I23230" s="175"/>
    </row>
    <row r="23231" spans="1:9" x14ac:dyDescent="0.25">
      <c r="A23231" s="108"/>
      <c r="B23231" s="173"/>
      <c r="C23231" s="109"/>
      <c r="D23231" s="109"/>
      <c r="E23231" s="94"/>
      <c r="F23231" s="174"/>
      <c r="G23231" s="173"/>
      <c r="H23231" s="109"/>
      <c r="I23231" s="175"/>
    </row>
    <row r="23232" spans="1:9" x14ac:dyDescent="0.25">
      <c r="A23232" s="108"/>
      <c r="B23232" s="173"/>
      <c r="C23232" s="109"/>
      <c r="D23232" s="109"/>
      <c r="E23232" s="94"/>
      <c r="F23232" s="174"/>
      <c r="G23232" s="173"/>
      <c r="H23232" s="109"/>
      <c r="I23232" s="175"/>
    </row>
    <row r="23233" spans="1:9" x14ac:dyDescent="0.25">
      <c r="A23233" s="108"/>
      <c r="B23233" s="173"/>
      <c r="C23233" s="109"/>
      <c r="D23233" s="109"/>
      <c r="E23233" s="94"/>
      <c r="F23233" s="174"/>
      <c r="G23233" s="173"/>
      <c r="H23233" s="109"/>
      <c r="I23233" s="175"/>
    </row>
    <row r="23234" spans="1:9" x14ac:dyDescent="0.25">
      <c r="A23234" s="108"/>
      <c r="B23234" s="173"/>
      <c r="C23234" s="109"/>
      <c r="D23234" s="109"/>
      <c r="E23234" s="94"/>
      <c r="F23234" s="174"/>
      <c r="G23234" s="173"/>
      <c r="H23234" s="109"/>
      <c r="I23234" s="175"/>
    </row>
    <row r="23235" spans="1:9" x14ac:dyDescent="0.25">
      <c r="A23235" s="108"/>
      <c r="B23235" s="173"/>
      <c r="C23235" s="109"/>
      <c r="D23235" s="109"/>
      <c r="E23235" s="94"/>
      <c r="F23235" s="174"/>
      <c r="G23235" s="173"/>
      <c r="H23235" s="109"/>
      <c r="I23235" s="175"/>
    </row>
    <row r="23236" spans="1:9" x14ac:dyDescent="0.25">
      <c r="A23236" s="108"/>
      <c r="B23236" s="173"/>
      <c r="C23236" s="109"/>
      <c r="D23236" s="109"/>
      <c r="E23236" s="94"/>
      <c r="F23236" s="174"/>
      <c r="G23236" s="173"/>
      <c r="H23236" s="109"/>
      <c r="I23236" s="175"/>
    </row>
    <row r="23237" spans="1:9" x14ac:dyDescent="0.25">
      <c r="A23237" s="108"/>
      <c r="B23237" s="173"/>
      <c r="C23237" s="109"/>
      <c r="D23237" s="109"/>
      <c r="E23237" s="94"/>
      <c r="F23237" s="174"/>
      <c r="G23237" s="173"/>
      <c r="H23237" s="109"/>
      <c r="I23237" s="175"/>
    </row>
    <row r="23238" spans="1:9" x14ac:dyDescent="0.25">
      <c r="A23238" s="108"/>
      <c r="B23238" s="173"/>
      <c r="C23238" s="109"/>
      <c r="D23238" s="109"/>
      <c r="E23238" s="94"/>
      <c r="F23238" s="174"/>
      <c r="G23238" s="173"/>
      <c r="H23238" s="109"/>
      <c r="I23238" s="175"/>
    </row>
    <row r="23239" spans="1:9" x14ac:dyDescent="0.25">
      <c r="A23239" s="108"/>
      <c r="B23239" s="173"/>
      <c r="C23239" s="109"/>
      <c r="D23239" s="109"/>
      <c r="E23239" s="94"/>
      <c r="F23239" s="174"/>
      <c r="G23239" s="173"/>
      <c r="H23239" s="109"/>
      <c r="I23239" s="175"/>
    </row>
    <row r="23240" spans="1:9" x14ac:dyDescent="0.25">
      <c r="A23240" s="108"/>
      <c r="B23240" s="173"/>
      <c r="C23240" s="109"/>
      <c r="D23240" s="109"/>
      <c r="E23240" s="94"/>
      <c r="F23240" s="174"/>
      <c r="G23240" s="173"/>
      <c r="H23240" s="109"/>
      <c r="I23240" s="175"/>
    </row>
    <row r="23241" spans="1:9" x14ac:dyDescent="0.25">
      <c r="A23241" s="108"/>
      <c r="B23241" s="173"/>
      <c r="C23241" s="109"/>
      <c r="D23241" s="109"/>
      <c r="E23241" s="94"/>
      <c r="F23241" s="174"/>
      <c r="G23241" s="173"/>
      <c r="H23241" s="109"/>
      <c r="I23241" s="175"/>
    </row>
    <row r="23242" spans="1:9" x14ac:dyDescent="0.25">
      <c r="A23242" s="108"/>
      <c r="B23242" s="173"/>
      <c r="C23242" s="109"/>
      <c r="D23242" s="109"/>
      <c r="E23242" s="94"/>
      <c r="F23242" s="174"/>
      <c r="G23242" s="173"/>
      <c r="H23242" s="109"/>
      <c r="I23242" s="175"/>
    </row>
    <row r="23243" spans="1:9" x14ac:dyDescent="0.25">
      <c r="A23243" s="108"/>
      <c r="B23243" s="173"/>
      <c r="C23243" s="109"/>
      <c r="D23243" s="109"/>
      <c r="E23243" s="94"/>
      <c r="F23243" s="174"/>
      <c r="G23243" s="173"/>
      <c r="H23243" s="109"/>
      <c r="I23243" s="175"/>
    </row>
    <row r="23244" spans="1:9" x14ac:dyDescent="0.25">
      <c r="A23244" s="108"/>
      <c r="B23244" s="173"/>
      <c r="C23244" s="109"/>
      <c r="D23244" s="109"/>
      <c r="E23244" s="94"/>
      <c r="F23244" s="174"/>
      <c r="G23244" s="173"/>
      <c r="H23244" s="109"/>
      <c r="I23244" s="175"/>
    </row>
    <row r="23245" spans="1:9" x14ac:dyDescent="0.25">
      <c r="A23245" s="108"/>
      <c r="B23245" s="173"/>
      <c r="C23245" s="109"/>
      <c r="D23245" s="109"/>
      <c r="E23245" s="94"/>
      <c r="F23245" s="174"/>
      <c r="G23245" s="173"/>
      <c r="H23245" s="109"/>
      <c r="I23245" s="175"/>
    </row>
    <row r="23246" spans="1:9" x14ac:dyDescent="0.25">
      <c r="A23246" s="108"/>
      <c r="B23246" s="173"/>
      <c r="C23246" s="109"/>
      <c r="D23246" s="109"/>
      <c r="E23246" s="94"/>
      <c r="F23246" s="174"/>
      <c r="G23246" s="173"/>
      <c r="H23246" s="109"/>
      <c r="I23246" s="175"/>
    </row>
    <row r="23247" spans="1:9" x14ac:dyDescent="0.25">
      <c r="A23247" s="108"/>
      <c r="B23247" s="173"/>
      <c r="C23247" s="109"/>
      <c r="D23247" s="109"/>
      <c r="E23247" s="94"/>
      <c r="F23247" s="174"/>
      <c r="G23247" s="173"/>
      <c r="H23247" s="109"/>
      <c r="I23247" s="175"/>
    </row>
    <row r="23248" spans="1:9" x14ac:dyDescent="0.25">
      <c r="A23248" s="108"/>
      <c r="B23248" s="173"/>
      <c r="C23248" s="109"/>
      <c r="D23248" s="109"/>
      <c r="E23248" s="94"/>
      <c r="F23248" s="174"/>
      <c r="G23248" s="173"/>
      <c r="H23248" s="109"/>
      <c r="I23248" s="175"/>
    </row>
    <row r="23249" spans="1:9" x14ac:dyDescent="0.25">
      <c r="A23249" s="108"/>
      <c r="B23249" s="173"/>
      <c r="C23249" s="109"/>
      <c r="D23249" s="109"/>
      <c r="E23249" s="94"/>
      <c r="F23249" s="174"/>
      <c r="G23249" s="173"/>
      <c r="H23249" s="109"/>
      <c r="I23249" s="175"/>
    </row>
    <row r="23250" spans="1:9" x14ac:dyDescent="0.25">
      <c r="A23250" s="108"/>
      <c r="B23250" s="173"/>
      <c r="C23250" s="109"/>
      <c r="D23250" s="109"/>
      <c r="E23250" s="94"/>
      <c r="F23250" s="174"/>
      <c r="G23250" s="173"/>
      <c r="H23250" s="109"/>
      <c r="I23250" s="175"/>
    </row>
    <row r="23251" spans="1:9" x14ac:dyDescent="0.25">
      <c r="A23251" s="108"/>
      <c r="B23251" s="173"/>
      <c r="C23251" s="109"/>
      <c r="D23251" s="109"/>
      <c r="E23251" s="94"/>
      <c r="F23251" s="174"/>
      <c r="G23251" s="173"/>
      <c r="H23251" s="109"/>
      <c r="I23251" s="175"/>
    </row>
    <row r="23252" spans="1:9" x14ac:dyDescent="0.25">
      <c r="A23252" s="108"/>
      <c r="B23252" s="173"/>
      <c r="C23252" s="109"/>
      <c r="D23252" s="109"/>
      <c r="E23252" s="94"/>
      <c r="F23252" s="174"/>
      <c r="G23252" s="173"/>
      <c r="H23252" s="109"/>
      <c r="I23252" s="175"/>
    </row>
    <row r="23253" spans="1:9" x14ac:dyDescent="0.25">
      <c r="A23253" s="108"/>
      <c r="B23253" s="173"/>
      <c r="C23253" s="109"/>
      <c r="D23253" s="109"/>
      <c r="E23253" s="94"/>
      <c r="F23253" s="174"/>
      <c r="G23253" s="173"/>
      <c r="H23253" s="109"/>
      <c r="I23253" s="175"/>
    </row>
    <row r="23254" spans="1:9" x14ac:dyDescent="0.25">
      <c r="A23254" s="108"/>
      <c r="B23254" s="173"/>
      <c r="C23254" s="109"/>
      <c r="D23254" s="109"/>
      <c r="E23254" s="94"/>
      <c r="F23254" s="174"/>
      <c r="G23254" s="173"/>
      <c r="H23254" s="109"/>
      <c r="I23254" s="175"/>
    </row>
    <row r="23255" spans="1:9" x14ac:dyDescent="0.25">
      <c r="A23255" s="108"/>
      <c r="B23255" s="173"/>
      <c r="C23255" s="109"/>
      <c r="D23255" s="109"/>
      <c r="E23255" s="94"/>
      <c r="F23255" s="174"/>
      <c r="G23255" s="173"/>
      <c r="H23255" s="109"/>
      <c r="I23255" s="175"/>
    </row>
    <row r="23256" spans="1:9" x14ac:dyDescent="0.25">
      <c r="A23256" s="108"/>
      <c r="B23256" s="173"/>
      <c r="C23256" s="109"/>
      <c r="D23256" s="109"/>
      <c r="E23256" s="94"/>
      <c r="F23256" s="174"/>
      <c r="G23256" s="173"/>
      <c r="H23256" s="109"/>
      <c r="I23256" s="175"/>
    </row>
    <row r="23257" spans="1:9" x14ac:dyDescent="0.25">
      <c r="A23257" s="108"/>
      <c r="B23257" s="173"/>
      <c r="C23257" s="109"/>
      <c r="D23257" s="109"/>
      <c r="E23257" s="94"/>
      <c r="F23257" s="174"/>
      <c r="G23257" s="173"/>
      <c r="H23257" s="109"/>
      <c r="I23257" s="175"/>
    </row>
    <row r="23258" spans="1:9" x14ac:dyDescent="0.25">
      <c r="A23258" s="108"/>
      <c r="B23258" s="173"/>
      <c r="C23258" s="109"/>
      <c r="D23258" s="109"/>
      <c r="E23258" s="94"/>
      <c r="F23258" s="174"/>
      <c r="G23258" s="173"/>
      <c r="H23258" s="109"/>
      <c r="I23258" s="175"/>
    </row>
    <row r="23259" spans="1:9" x14ac:dyDescent="0.25">
      <c r="A23259" s="108"/>
      <c r="B23259" s="173"/>
      <c r="C23259" s="109"/>
      <c r="D23259" s="109"/>
      <c r="E23259" s="94"/>
      <c r="F23259" s="174"/>
      <c r="G23259" s="173"/>
      <c r="H23259" s="109"/>
      <c r="I23259" s="175"/>
    </row>
    <row r="23260" spans="1:9" x14ac:dyDescent="0.25">
      <c r="A23260" s="108"/>
      <c r="B23260" s="173"/>
      <c r="C23260" s="109"/>
      <c r="D23260" s="109"/>
      <c r="E23260" s="94"/>
      <c r="F23260" s="174"/>
      <c r="G23260" s="173"/>
      <c r="H23260" s="109"/>
      <c r="I23260" s="175"/>
    </row>
    <row r="23261" spans="1:9" x14ac:dyDescent="0.25">
      <c r="A23261" s="108"/>
      <c r="B23261" s="173"/>
      <c r="C23261" s="109"/>
      <c r="D23261" s="109"/>
      <c r="E23261" s="94"/>
      <c r="F23261" s="174"/>
      <c r="G23261" s="173"/>
      <c r="H23261" s="109"/>
      <c r="I23261" s="175"/>
    </row>
    <row r="23262" spans="1:9" x14ac:dyDescent="0.25">
      <c r="A23262" s="108"/>
      <c r="B23262" s="173"/>
      <c r="C23262" s="109"/>
      <c r="D23262" s="109"/>
      <c r="E23262" s="94"/>
      <c r="F23262" s="174"/>
      <c r="G23262" s="173"/>
      <c r="H23262" s="109"/>
      <c r="I23262" s="175"/>
    </row>
    <row r="23263" spans="1:9" x14ac:dyDescent="0.25">
      <c r="A23263" s="108"/>
      <c r="B23263" s="173"/>
      <c r="C23263" s="109"/>
      <c r="D23263" s="109"/>
      <c r="E23263" s="94"/>
      <c r="F23263" s="174"/>
      <c r="G23263" s="173"/>
      <c r="H23263" s="109"/>
      <c r="I23263" s="175"/>
    </row>
    <row r="23264" spans="1:9" x14ac:dyDescent="0.25">
      <c r="A23264" s="108"/>
      <c r="B23264" s="173"/>
      <c r="C23264" s="109"/>
      <c r="D23264" s="109"/>
      <c r="E23264" s="94"/>
      <c r="F23264" s="174"/>
      <c r="G23264" s="173"/>
      <c r="H23264" s="109"/>
      <c r="I23264" s="175"/>
    </row>
    <row r="23265" spans="1:9" x14ac:dyDescent="0.25">
      <c r="A23265" s="108"/>
      <c r="B23265" s="173"/>
      <c r="C23265" s="109"/>
      <c r="D23265" s="109"/>
      <c r="E23265" s="94"/>
      <c r="F23265" s="174"/>
      <c r="G23265" s="173"/>
      <c r="H23265" s="109"/>
      <c r="I23265" s="175"/>
    </row>
    <row r="23266" spans="1:9" x14ac:dyDescent="0.25">
      <c r="A23266" s="108"/>
      <c r="B23266" s="173"/>
      <c r="C23266" s="109"/>
      <c r="D23266" s="109"/>
      <c r="E23266" s="94"/>
      <c r="F23266" s="174"/>
      <c r="G23266" s="173"/>
      <c r="H23266" s="109"/>
      <c r="I23266" s="175"/>
    </row>
    <row r="23267" spans="1:9" x14ac:dyDescent="0.25">
      <c r="A23267" s="108"/>
      <c r="B23267" s="173"/>
      <c r="C23267" s="109"/>
      <c r="D23267" s="109"/>
      <c r="E23267" s="94"/>
      <c r="F23267" s="174"/>
      <c r="G23267" s="173"/>
      <c r="H23267" s="109"/>
      <c r="I23267" s="175"/>
    </row>
    <row r="23268" spans="1:9" x14ac:dyDescent="0.25">
      <c r="A23268" s="108"/>
      <c r="B23268" s="173"/>
      <c r="C23268" s="109"/>
      <c r="D23268" s="109"/>
      <c r="E23268" s="94"/>
      <c r="F23268" s="174"/>
      <c r="G23268" s="173"/>
      <c r="H23268" s="109"/>
      <c r="I23268" s="175"/>
    </row>
    <row r="23269" spans="1:9" x14ac:dyDescent="0.25">
      <c r="A23269" s="108"/>
      <c r="B23269" s="173"/>
      <c r="C23269" s="109"/>
      <c r="D23269" s="109"/>
      <c r="E23269" s="94"/>
      <c r="F23269" s="174"/>
      <c r="G23269" s="173"/>
      <c r="H23269" s="109"/>
      <c r="I23269" s="175"/>
    </row>
    <row r="23270" spans="1:9" x14ac:dyDescent="0.25">
      <c r="A23270" s="108"/>
      <c r="B23270" s="173"/>
      <c r="C23270" s="109"/>
      <c r="D23270" s="109"/>
      <c r="E23270" s="94"/>
      <c r="F23270" s="174"/>
      <c r="G23270" s="173"/>
      <c r="H23270" s="109"/>
      <c r="I23270" s="175"/>
    </row>
    <row r="23271" spans="1:9" x14ac:dyDescent="0.25">
      <c r="A23271" s="108"/>
      <c r="B23271" s="173"/>
      <c r="C23271" s="109"/>
      <c r="D23271" s="109"/>
      <c r="E23271" s="94"/>
      <c r="F23271" s="174"/>
      <c r="G23271" s="173"/>
      <c r="H23271" s="109"/>
      <c r="I23271" s="175"/>
    </row>
    <row r="23272" spans="1:9" x14ac:dyDescent="0.25">
      <c r="A23272" s="108"/>
      <c r="B23272" s="173"/>
      <c r="C23272" s="109"/>
      <c r="D23272" s="109"/>
      <c r="E23272" s="94"/>
      <c r="F23272" s="174"/>
      <c r="G23272" s="173"/>
      <c r="H23272" s="109"/>
      <c r="I23272" s="175"/>
    </row>
    <row r="23273" spans="1:9" x14ac:dyDescent="0.25">
      <c r="A23273" s="108"/>
      <c r="B23273" s="173"/>
      <c r="C23273" s="109"/>
      <c r="D23273" s="109"/>
      <c r="E23273" s="94"/>
      <c r="F23273" s="174"/>
      <c r="G23273" s="173"/>
      <c r="H23273" s="109"/>
      <c r="I23273" s="175"/>
    </row>
    <row r="23274" spans="1:9" x14ac:dyDescent="0.25">
      <c r="A23274" s="108"/>
      <c r="B23274" s="173"/>
      <c r="C23274" s="109"/>
      <c r="D23274" s="109"/>
      <c r="E23274" s="94"/>
      <c r="F23274" s="174"/>
      <c r="G23274" s="173"/>
      <c r="H23274" s="109"/>
      <c r="I23274" s="175"/>
    </row>
    <row r="23275" spans="1:9" x14ac:dyDescent="0.25">
      <c r="A23275" s="108"/>
      <c r="B23275" s="173"/>
      <c r="C23275" s="109"/>
      <c r="D23275" s="109"/>
      <c r="E23275" s="94"/>
      <c r="F23275" s="174"/>
      <c r="G23275" s="173"/>
      <c r="H23275" s="109"/>
      <c r="I23275" s="175"/>
    </row>
    <row r="23276" spans="1:9" x14ac:dyDescent="0.25">
      <c r="A23276" s="108"/>
      <c r="B23276" s="173"/>
      <c r="C23276" s="109"/>
      <c r="D23276" s="109"/>
      <c r="E23276" s="94"/>
      <c r="F23276" s="174"/>
      <c r="G23276" s="173"/>
      <c r="H23276" s="109"/>
      <c r="I23276" s="175"/>
    </row>
    <row r="23277" spans="1:9" x14ac:dyDescent="0.25">
      <c r="A23277" s="108"/>
      <c r="B23277" s="173"/>
      <c r="C23277" s="109"/>
      <c r="D23277" s="109"/>
      <c r="E23277" s="94"/>
      <c r="F23277" s="174"/>
      <c r="G23277" s="173"/>
      <c r="H23277" s="109"/>
      <c r="I23277" s="175"/>
    </row>
    <row r="23278" spans="1:9" x14ac:dyDescent="0.25">
      <c r="A23278" s="108"/>
      <c r="B23278" s="173"/>
      <c r="C23278" s="109"/>
      <c r="D23278" s="109"/>
      <c r="E23278" s="94"/>
      <c r="F23278" s="174"/>
      <c r="G23278" s="173"/>
      <c r="H23278" s="109"/>
      <c r="I23278" s="175"/>
    </row>
    <row r="23279" spans="1:9" x14ac:dyDescent="0.25">
      <c r="A23279" s="108"/>
      <c r="B23279" s="173"/>
      <c r="C23279" s="109"/>
      <c r="D23279" s="109"/>
      <c r="E23279" s="94"/>
      <c r="F23279" s="174"/>
      <c r="G23279" s="173"/>
      <c r="H23279" s="109"/>
      <c r="I23279" s="175"/>
    </row>
    <row r="23280" spans="1:9" x14ac:dyDescent="0.25">
      <c r="A23280" s="108"/>
      <c r="B23280" s="173"/>
      <c r="C23280" s="109"/>
      <c r="D23280" s="109"/>
      <c r="E23280" s="94"/>
      <c r="F23280" s="174"/>
      <c r="G23280" s="173"/>
      <c r="H23280" s="109"/>
      <c r="I23280" s="175"/>
    </row>
    <row r="23281" spans="1:9" x14ac:dyDescent="0.25">
      <c r="A23281" s="108"/>
      <c r="B23281" s="173"/>
      <c r="C23281" s="109"/>
      <c r="D23281" s="109"/>
      <c r="E23281" s="94"/>
      <c r="F23281" s="174"/>
      <c r="G23281" s="173"/>
      <c r="H23281" s="109"/>
      <c r="I23281" s="175"/>
    </row>
    <row r="23282" spans="1:9" x14ac:dyDescent="0.25">
      <c r="A23282" s="108"/>
      <c r="B23282" s="173"/>
      <c r="C23282" s="109"/>
      <c r="D23282" s="109"/>
      <c r="E23282" s="94"/>
      <c r="F23282" s="174"/>
      <c r="G23282" s="173"/>
      <c r="H23282" s="109"/>
      <c r="I23282" s="175"/>
    </row>
    <row r="23283" spans="1:9" x14ac:dyDescent="0.25">
      <c r="A23283" s="108"/>
      <c r="B23283" s="173"/>
      <c r="C23283" s="109"/>
      <c r="D23283" s="109"/>
      <c r="E23283" s="94"/>
      <c r="F23283" s="174"/>
      <c r="G23283" s="173"/>
      <c r="H23283" s="109"/>
      <c r="I23283" s="175"/>
    </row>
    <row r="23284" spans="1:9" x14ac:dyDescent="0.25">
      <c r="A23284" s="108"/>
      <c r="B23284" s="173"/>
      <c r="C23284" s="109"/>
      <c r="D23284" s="109"/>
      <c r="E23284" s="94"/>
      <c r="F23284" s="174"/>
      <c r="G23284" s="173"/>
      <c r="H23284" s="109"/>
      <c r="I23284" s="175"/>
    </row>
    <row r="23285" spans="1:9" x14ac:dyDescent="0.25">
      <c r="A23285" s="108"/>
      <c r="B23285" s="173"/>
      <c r="C23285" s="109"/>
      <c r="D23285" s="109"/>
      <c r="E23285" s="94"/>
      <c r="F23285" s="174"/>
      <c r="G23285" s="173"/>
      <c r="H23285" s="109"/>
      <c r="I23285" s="175"/>
    </row>
    <row r="23286" spans="1:9" x14ac:dyDescent="0.25">
      <c r="A23286" s="108"/>
      <c r="B23286" s="173"/>
      <c r="C23286" s="109"/>
      <c r="D23286" s="109"/>
      <c r="E23286" s="94"/>
      <c r="F23286" s="174"/>
      <c r="G23286" s="173"/>
      <c r="H23286" s="109"/>
      <c r="I23286" s="175"/>
    </row>
    <row r="23287" spans="1:9" x14ac:dyDescent="0.25">
      <c r="A23287" s="108"/>
      <c r="B23287" s="173"/>
      <c r="C23287" s="109"/>
      <c r="D23287" s="109"/>
      <c r="E23287" s="94"/>
      <c r="F23287" s="174"/>
      <c r="G23287" s="173"/>
      <c r="H23287" s="109"/>
      <c r="I23287" s="175"/>
    </row>
    <row r="23288" spans="1:9" x14ac:dyDescent="0.25">
      <c r="A23288" s="108"/>
      <c r="B23288" s="173"/>
      <c r="C23288" s="109"/>
      <c r="D23288" s="109"/>
      <c r="E23288" s="94"/>
      <c r="F23288" s="174"/>
      <c r="G23288" s="173"/>
      <c r="H23288" s="109"/>
      <c r="I23288" s="175"/>
    </row>
    <row r="23289" spans="1:9" x14ac:dyDescent="0.25">
      <c r="A23289" s="108"/>
      <c r="B23289" s="173"/>
      <c r="C23289" s="109"/>
      <c r="D23289" s="109"/>
      <c r="E23289" s="94"/>
      <c r="F23289" s="174"/>
      <c r="G23289" s="173"/>
      <c r="H23289" s="109"/>
      <c r="I23289" s="175"/>
    </row>
    <row r="23290" spans="1:9" x14ac:dyDescent="0.25">
      <c r="A23290" s="108"/>
      <c r="B23290" s="173"/>
      <c r="C23290" s="109"/>
      <c r="D23290" s="109"/>
      <c r="E23290" s="94"/>
      <c r="F23290" s="174"/>
      <c r="G23290" s="173"/>
      <c r="H23290" s="109"/>
      <c r="I23290" s="175"/>
    </row>
    <row r="23291" spans="1:9" x14ac:dyDescent="0.25">
      <c r="A23291" s="108"/>
      <c r="B23291" s="173"/>
      <c r="C23291" s="109"/>
      <c r="D23291" s="109"/>
      <c r="E23291" s="94"/>
      <c r="F23291" s="174"/>
      <c r="G23291" s="173"/>
      <c r="H23291" s="109"/>
      <c r="I23291" s="175"/>
    </row>
    <row r="23292" spans="1:9" x14ac:dyDescent="0.25">
      <c r="A23292" s="108"/>
      <c r="B23292" s="173"/>
      <c r="C23292" s="109"/>
      <c r="D23292" s="109"/>
      <c r="E23292" s="94"/>
      <c r="F23292" s="174"/>
      <c r="G23292" s="173"/>
      <c r="H23292" s="109"/>
      <c r="I23292" s="175"/>
    </row>
    <row r="23293" spans="1:9" x14ac:dyDescent="0.25">
      <c r="A23293" s="108"/>
      <c r="B23293" s="173"/>
      <c r="C23293" s="109"/>
      <c r="D23293" s="109"/>
      <c r="E23293" s="94"/>
      <c r="F23293" s="174"/>
      <c r="G23293" s="173"/>
      <c r="H23293" s="109"/>
      <c r="I23293" s="175"/>
    </row>
    <row r="23294" spans="1:9" x14ac:dyDescent="0.25">
      <c r="A23294" s="108"/>
      <c r="B23294" s="173"/>
      <c r="C23294" s="109"/>
      <c r="D23294" s="109"/>
      <c r="E23294" s="94"/>
      <c r="F23294" s="174"/>
      <c r="G23294" s="173"/>
      <c r="H23294" s="109"/>
      <c r="I23294" s="175"/>
    </row>
    <row r="23295" spans="1:9" x14ac:dyDescent="0.25">
      <c r="A23295" s="108"/>
      <c r="B23295" s="173"/>
      <c r="C23295" s="109"/>
      <c r="D23295" s="109"/>
      <c r="E23295" s="94"/>
      <c r="F23295" s="174"/>
      <c r="G23295" s="173"/>
      <c r="H23295" s="109"/>
      <c r="I23295" s="175"/>
    </row>
    <row r="23296" spans="1:9" x14ac:dyDescent="0.25">
      <c r="A23296" s="108"/>
      <c r="B23296" s="173"/>
      <c r="C23296" s="109"/>
      <c r="D23296" s="109"/>
      <c r="E23296" s="94"/>
      <c r="F23296" s="174"/>
      <c r="G23296" s="173"/>
      <c r="H23296" s="109"/>
      <c r="I23296" s="175"/>
    </row>
    <row r="23297" spans="1:9" x14ac:dyDescent="0.25">
      <c r="A23297" s="108"/>
      <c r="B23297" s="173"/>
      <c r="C23297" s="109"/>
      <c r="D23297" s="109"/>
      <c r="E23297" s="94"/>
      <c r="F23297" s="174"/>
      <c r="G23297" s="173"/>
      <c r="H23297" s="109"/>
      <c r="I23297" s="175"/>
    </row>
    <row r="23298" spans="1:9" x14ac:dyDescent="0.25">
      <c r="A23298" s="108"/>
      <c r="B23298" s="173"/>
      <c r="C23298" s="109"/>
      <c r="D23298" s="109"/>
      <c r="E23298" s="94"/>
      <c r="F23298" s="174"/>
      <c r="G23298" s="173"/>
      <c r="H23298" s="109"/>
      <c r="I23298" s="175"/>
    </row>
    <row r="23299" spans="1:9" x14ac:dyDescent="0.25">
      <c r="A23299" s="108"/>
      <c r="B23299" s="173"/>
      <c r="C23299" s="109"/>
      <c r="D23299" s="109"/>
      <c r="E23299" s="94"/>
      <c r="F23299" s="174"/>
      <c r="G23299" s="173"/>
      <c r="H23299" s="109"/>
      <c r="I23299" s="175"/>
    </row>
    <row r="23300" spans="1:9" x14ac:dyDescent="0.25">
      <c r="A23300" s="108"/>
      <c r="B23300" s="173"/>
      <c r="C23300" s="109"/>
      <c r="D23300" s="109"/>
      <c r="E23300" s="94"/>
      <c r="F23300" s="174"/>
      <c r="G23300" s="173"/>
      <c r="H23300" s="109"/>
      <c r="I23300" s="175"/>
    </row>
    <row r="23301" spans="1:9" x14ac:dyDescent="0.25">
      <c r="A23301" s="108"/>
      <c r="B23301" s="173"/>
      <c r="C23301" s="109"/>
      <c r="D23301" s="109"/>
      <c r="E23301" s="94"/>
      <c r="F23301" s="174"/>
      <c r="G23301" s="173"/>
      <c r="H23301" s="109"/>
      <c r="I23301" s="175"/>
    </row>
    <row r="23302" spans="1:9" x14ac:dyDescent="0.25">
      <c r="A23302" s="108"/>
      <c r="B23302" s="173"/>
      <c r="C23302" s="109"/>
      <c r="D23302" s="109"/>
      <c r="E23302" s="94"/>
      <c r="F23302" s="174"/>
      <c r="G23302" s="173"/>
      <c r="H23302" s="109"/>
      <c r="I23302" s="175"/>
    </row>
    <row r="23303" spans="1:9" x14ac:dyDescent="0.25">
      <c r="A23303" s="108"/>
      <c r="B23303" s="173"/>
      <c r="C23303" s="109"/>
      <c r="D23303" s="109"/>
      <c r="E23303" s="94"/>
      <c r="F23303" s="174"/>
      <c r="G23303" s="173"/>
      <c r="H23303" s="109"/>
      <c r="I23303" s="175"/>
    </row>
    <row r="23304" spans="1:9" x14ac:dyDescent="0.25">
      <c r="A23304" s="108"/>
      <c r="B23304" s="173"/>
      <c r="C23304" s="109"/>
      <c r="D23304" s="109"/>
      <c r="E23304" s="94"/>
      <c r="F23304" s="174"/>
      <c r="G23304" s="173"/>
      <c r="H23304" s="109"/>
      <c r="I23304" s="175"/>
    </row>
    <row r="23305" spans="1:9" x14ac:dyDescent="0.25">
      <c r="A23305" s="108"/>
      <c r="B23305" s="173"/>
      <c r="C23305" s="109"/>
      <c r="D23305" s="109"/>
      <c r="E23305" s="94"/>
      <c r="F23305" s="174"/>
      <c r="G23305" s="173"/>
      <c r="H23305" s="109"/>
      <c r="I23305" s="175"/>
    </row>
    <row r="23306" spans="1:9" x14ac:dyDescent="0.25">
      <c r="A23306" s="108"/>
      <c r="B23306" s="173"/>
      <c r="C23306" s="109"/>
      <c r="D23306" s="109"/>
      <c r="E23306" s="94"/>
      <c r="F23306" s="174"/>
      <c r="G23306" s="173"/>
      <c r="H23306" s="109"/>
      <c r="I23306" s="175"/>
    </row>
    <row r="23307" spans="1:9" x14ac:dyDescent="0.25">
      <c r="A23307" s="108"/>
      <c r="B23307" s="173"/>
      <c r="C23307" s="109"/>
      <c r="D23307" s="109"/>
      <c r="E23307" s="94"/>
      <c r="F23307" s="174"/>
      <c r="G23307" s="173"/>
      <c r="H23307" s="109"/>
      <c r="I23307" s="175"/>
    </row>
    <row r="23308" spans="1:9" x14ac:dyDescent="0.25">
      <c r="A23308" s="108"/>
      <c r="B23308" s="173"/>
      <c r="C23308" s="109"/>
      <c r="D23308" s="109"/>
      <c r="E23308" s="94"/>
      <c r="F23308" s="174"/>
      <c r="G23308" s="173"/>
      <c r="H23308" s="109"/>
      <c r="I23308" s="175"/>
    </row>
    <row r="23309" spans="1:9" x14ac:dyDescent="0.25">
      <c r="A23309" s="108"/>
      <c r="B23309" s="173"/>
      <c r="C23309" s="109"/>
      <c r="D23309" s="109"/>
      <c r="E23309" s="94"/>
      <c r="F23309" s="174"/>
      <c r="G23309" s="173"/>
      <c r="H23309" s="109"/>
      <c r="I23309" s="175"/>
    </row>
    <row r="23310" spans="1:9" x14ac:dyDescent="0.25">
      <c r="A23310" s="108"/>
      <c r="B23310" s="173"/>
      <c r="C23310" s="109"/>
      <c r="D23310" s="109"/>
      <c r="E23310" s="94"/>
      <c r="F23310" s="174"/>
      <c r="G23310" s="173"/>
      <c r="H23310" s="109"/>
      <c r="I23310" s="175"/>
    </row>
    <row r="23311" spans="1:9" x14ac:dyDescent="0.25">
      <c r="A23311" s="108"/>
      <c r="B23311" s="173"/>
      <c r="C23311" s="109"/>
      <c r="D23311" s="109"/>
      <c r="E23311" s="94"/>
      <c r="F23311" s="174"/>
      <c r="G23311" s="173"/>
      <c r="H23311" s="109"/>
      <c r="I23311" s="175"/>
    </row>
    <row r="23312" spans="1:9" x14ac:dyDescent="0.25">
      <c r="A23312" s="108"/>
      <c r="B23312" s="173"/>
      <c r="C23312" s="109"/>
      <c r="D23312" s="109"/>
      <c r="E23312" s="94"/>
      <c r="F23312" s="174"/>
      <c r="G23312" s="173"/>
      <c r="H23312" s="109"/>
      <c r="I23312" s="175"/>
    </row>
    <row r="23313" spans="1:9" x14ac:dyDescent="0.25">
      <c r="A23313" s="108"/>
      <c r="B23313" s="173"/>
      <c r="C23313" s="109"/>
      <c r="D23313" s="109"/>
      <c r="E23313" s="94"/>
      <c r="F23313" s="174"/>
      <c r="G23313" s="173"/>
      <c r="H23313" s="109"/>
      <c r="I23313" s="175"/>
    </row>
    <row r="23314" spans="1:9" x14ac:dyDescent="0.25">
      <c r="A23314" s="108"/>
      <c r="B23314" s="173"/>
      <c r="C23314" s="109"/>
      <c r="D23314" s="109"/>
      <c r="E23314" s="94"/>
      <c r="F23314" s="174"/>
      <c r="G23314" s="173"/>
      <c r="H23314" s="109"/>
      <c r="I23314" s="175"/>
    </row>
    <row r="23315" spans="1:9" x14ac:dyDescent="0.25">
      <c r="A23315" s="108"/>
      <c r="B23315" s="173"/>
      <c r="C23315" s="109"/>
      <c r="D23315" s="109"/>
      <c r="E23315" s="94"/>
      <c r="F23315" s="174"/>
      <c r="G23315" s="173"/>
      <c r="H23315" s="109"/>
      <c r="I23315" s="175"/>
    </row>
    <row r="23316" spans="1:9" x14ac:dyDescent="0.25">
      <c r="A23316" s="108"/>
      <c r="B23316" s="173"/>
      <c r="C23316" s="109"/>
      <c r="D23316" s="109"/>
      <c r="E23316" s="94"/>
      <c r="F23316" s="174"/>
      <c r="G23316" s="173"/>
      <c r="H23316" s="109"/>
      <c r="I23316" s="175"/>
    </row>
    <row r="23317" spans="1:9" x14ac:dyDescent="0.25">
      <c r="A23317" s="108"/>
      <c r="B23317" s="173"/>
      <c r="C23317" s="109"/>
      <c r="D23317" s="109"/>
      <c r="E23317" s="94"/>
      <c r="F23317" s="174"/>
      <c r="G23317" s="173"/>
      <c r="H23317" s="109"/>
      <c r="I23317" s="175"/>
    </row>
    <row r="23318" spans="1:9" x14ac:dyDescent="0.25">
      <c r="A23318" s="108"/>
      <c r="B23318" s="173"/>
      <c r="C23318" s="109"/>
      <c r="D23318" s="109"/>
      <c r="E23318" s="94"/>
      <c r="F23318" s="174"/>
      <c r="G23318" s="173"/>
      <c r="H23318" s="109"/>
      <c r="I23318" s="175"/>
    </row>
    <row r="23319" spans="1:9" x14ac:dyDescent="0.25">
      <c r="A23319" s="108"/>
      <c r="B23319" s="173"/>
      <c r="C23319" s="109"/>
      <c r="D23319" s="109"/>
      <c r="E23319" s="94"/>
      <c r="F23319" s="174"/>
      <c r="G23319" s="173"/>
      <c r="H23319" s="109"/>
      <c r="I23319" s="175"/>
    </row>
    <row r="23320" spans="1:9" x14ac:dyDescent="0.25">
      <c r="A23320" s="108"/>
      <c r="B23320" s="173"/>
      <c r="C23320" s="109"/>
      <c r="D23320" s="109"/>
      <c r="E23320" s="94"/>
      <c r="F23320" s="174"/>
      <c r="G23320" s="173"/>
      <c r="H23320" s="109"/>
      <c r="I23320" s="175"/>
    </row>
    <row r="23321" spans="1:9" x14ac:dyDescent="0.25">
      <c r="A23321" s="108"/>
      <c r="B23321" s="173"/>
      <c r="C23321" s="109"/>
      <c r="D23321" s="109"/>
      <c r="E23321" s="94"/>
      <c r="F23321" s="174"/>
      <c r="G23321" s="173"/>
      <c r="H23321" s="109"/>
      <c r="I23321" s="175"/>
    </row>
    <row r="23322" spans="1:9" x14ac:dyDescent="0.25">
      <c r="A23322" s="108"/>
      <c r="B23322" s="173"/>
      <c r="C23322" s="109"/>
      <c r="D23322" s="109"/>
      <c r="E23322" s="94"/>
      <c r="F23322" s="174"/>
      <c r="G23322" s="173"/>
      <c r="H23322" s="109"/>
      <c r="I23322" s="175"/>
    </row>
    <row r="23323" spans="1:9" x14ac:dyDescent="0.25">
      <c r="A23323" s="108"/>
      <c r="B23323" s="173"/>
      <c r="C23323" s="109"/>
      <c r="D23323" s="109"/>
      <c r="E23323" s="94"/>
      <c r="F23323" s="174"/>
      <c r="G23323" s="173"/>
      <c r="H23323" s="109"/>
      <c r="I23323" s="175"/>
    </row>
    <row r="23324" spans="1:9" x14ac:dyDescent="0.25">
      <c r="A23324" s="108"/>
      <c r="B23324" s="173"/>
      <c r="C23324" s="109"/>
      <c r="D23324" s="109"/>
      <c r="E23324" s="94"/>
      <c r="F23324" s="174"/>
      <c r="G23324" s="173"/>
      <c r="H23324" s="109"/>
      <c r="I23324" s="175"/>
    </row>
    <row r="23325" spans="1:9" x14ac:dyDescent="0.25">
      <c r="A23325" s="108"/>
      <c r="B23325" s="173"/>
      <c r="C23325" s="109"/>
      <c r="D23325" s="109"/>
      <c r="E23325" s="94"/>
      <c r="F23325" s="174"/>
      <c r="G23325" s="173"/>
      <c r="H23325" s="109"/>
      <c r="I23325" s="175"/>
    </row>
    <row r="23326" spans="1:9" x14ac:dyDescent="0.25">
      <c r="A23326" s="108"/>
      <c r="B23326" s="173"/>
      <c r="C23326" s="109"/>
      <c r="D23326" s="109"/>
      <c r="E23326" s="94"/>
      <c r="F23326" s="174"/>
      <c r="G23326" s="173"/>
      <c r="H23326" s="109"/>
      <c r="I23326" s="175"/>
    </row>
    <row r="23327" spans="1:9" x14ac:dyDescent="0.25">
      <c r="A23327" s="108"/>
      <c r="B23327" s="173"/>
      <c r="C23327" s="109"/>
      <c r="D23327" s="109"/>
      <c r="E23327" s="94"/>
      <c r="F23327" s="174"/>
      <c r="G23327" s="173"/>
      <c r="H23327" s="109"/>
      <c r="I23327" s="175"/>
    </row>
    <row r="23328" spans="1:9" x14ac:dyDescent="0.25">
      <c r="A23328" s="108"/>
      <c r="B23328" s="173"/>
      <c r="C23328" s="109"/>
      <c r="D23328" s="109"/>
      <c r="E23328" s="94"/>
      <c r="F23328" s="174"/>
      <c r="G23328" s="173"/>
      <c r="H23328" s="109"/>
      <c r="I23328" s="175"/>
    </row>
    <row r="23329" spans="1:9" x14ac:dyDescent="0.25">
      <c r="A23329" s="108"/>
      <c r="B23329" s="173"/>
      <c r="C23329" s="109"/>
      <c r="D23329" s="109"/>
      <c r="E23329" s="94"/>
      <c r="F23329" s="174"/>
      <c r="G23329" s="173"/>
      <c r="H23329" s="109"/>
      <c r="I23329" s="175"/>
    </row>
    <row r="23330" spans="1:9" x14ac:dyDescent="0.25">
      <c r="A23330" s="108"/>
      <c r="B23330" s="173"/>
      <c r="C23330" s="109"/>
      <c r="D23330" s="109"/>
      <c r="E23330" s="94"/>
      <c r="F23330" s="174"/>
      <c r="G23330" s="173"/>
      <c r="H23330" s="109"/>
      <c r="I23330" s="175"/>
    </row>
    <row r="23331" spans="1:9" x14ac:dyDescent="0.25">
      <c r="A23331" s="108"/>
      <c r="B23331" s="173"/>
      <c r="C23331" s="109"/>
      <c r="D23331" s="109"/>
      <c r="E23331" s="94"/>
      <c r="F23331" s="174"/>
      <c r="G23331" s="173"/>
      <c r="H23331" s="109"/>
      <c r="I23331" s="175"/>
    </row>
    <row r="23332" spans="1:9" x14ac:dyDescent="0.25">
      <c r="A23332" s="108"/>
      <c r="B23332" s="173"/>
      <c r="C23332" s="109"/>
      <c r="D23332" s="109"/>
      <c r="E23332" s="94"/>
      <c r="F23332" s="174"/>
      <c r="G23332" s="173"/>
      <c r="H23332" s="109"/>
      <c r="I23332" s="175"/>
    </row>
    <row r="23333" spans="1:9" x14ac:dyDescent="0.25">
      <c r="A23333" s="108"/>
      <c r="B23333" s="173"/>
      <c r="C23333" s="109"/>
      <c r="D23333" s="109"/>
      <c r="E23333" s="94"/>
      <c r="F23333" s="174"/>
      <c r="G23333" s="173"/>
      <c r="H23333" s="109"/>
      <c r="I23333" s="175"/>
    </row>
    <row r="23334" spans="1:9" x14ac:dyDescent="0.25">
      <c r="A23334" s="108"/>
      <c r="B23334" s="173"/>
      <c r="C23334" s="109"/>
      <c r="D23334" s="109"/>
      <c r="E23334" s="94"/>
      <c r="F23334" s="174"/>
      <c r="G23334" s="173"/>
      <c r="H23334" s="109"/>
      <c r="I23334" s="175"/>
    </row>
    <row r="23335" spans="1:9" x14ac:dyDescent="0.25">
      <c r="A23335" s="108"/>
      <c r="B23335" s="173"/>
      <c r="C23335" s="109"/>
      <c r="D23335" s="109"/>
      <c r="E23335" s="94"/>
      <c r="F23335" s="174"/>
      <c r="G23335" s="173"/>
      <c r="H23335" s="109"/>
      <c r="I23335" s="175"/>
    </row>
    <row r="23336" spans="1:9" x14ac:dyDescent="0.25">
      <c r="A23336" s="108"/>
      <c r="B23336" s="173"/>
      <c r="C23336" s="109"/>
      <c r="D23336" s="109"/>
      <c r="E23336" s="94"/>
      <c r="F23336" s="174"/>
      <c r="G23336" s="173"/>
      <c r="H23336" s="109"/>
      <c r="I23336" s="175"/>
    </row>
    <row r="23337" spans="1:9" x14ac:dyDescent="0.25">
      <c r="A23337" s="108"/>
      <c r="B23337" s="173"/>
      <c r="C23337" s="109"/>
      <c r="D23337" s="109"/>
      <c r="E23337" s="94"/>
      <c r="F23337" s="174"/>
      <c r="G23337" s="173"/>
      <c r="H23337" s="109"/>
      <c r="I23337" s="175"/>
    </row>
    <row r="23338" spans="1:9" x14ac:dyDescent="0.25">
      <c r="A23338" s="108"/>
      <c r="B23338" s="173"/>
      <c r="C23338" s="109"/>
      <c r="D23338" s="109"/>
      <c r="E23338" s="94"/>
      <c r="F23338" s="174"/>
      <c r="G23338" s="173"/>
      <c r="H23338" s="109"/>
      <c r="I23338" s="175"/>
    </row>
    <row r="23339" spans="1:9" x14ac:dyDescent="0.25">
      <c r="A23339" s="108"/>
      <c r="B23339" s="173"/>
      <c r="C23339" s="109"/>
      <c r="D23339" s="109"/>
      <c r="E23339" s="94"/>
      <c r="F23339" s="174"/>
      <c r="G23339" s="173"/>
      <c r="H23339" s="109"/>
      <c r="I23339" s="175"/>
    </row>
    <row r="23340" spans="1:9" x14ac:dyDescent="0.25">
      <c r="A23340" s="108"/>
      <c r="B23340" s="173"/>
      <c r="C23340" s="109"/>
      <c r="D23340" s="109"/>
      <c r="E23340" s="94"/>
      <c r="F23340" s="174"/>
      <c r="G23340" s="173"/>
      <c r="H23340" s="109"/>
      <c r="I23340" s="175"/>
    </row>
    <row r="23341" spans="1:9" x14ac:dyDescent="0.25">
      <c r="A23341" s="108"/>
      <c r="B23341" s="173"/>
      <c r="C23341" s="109"/>
      <c r="D23341" s="109"/>
      <c r="E23341" s="94"/>
      <c r="F23341" s="174"/>
      <c r="G23341" s="173"/>
      <c r="H23341" s="109"/>
      <c r="I23341" s="175"/>
    </row>
    <row r="23342" spans="1:9" x14ac:dyDescent="0.25">
      <c r="A23342" s="108"/>
      <c r="B23342" s="173"/>
      <c r="C23342" s="109"/>
      <c r="D23342" s="109"/>
      <c r="E23342" s="94"/>
      <c r="F23342" s="174"/>
      <c r="G23342" s="173"/>
      <c r="H23342" s="109"/>
      <c r="I23342" s="175"/>
    </row>
    <row r="23343" spans="1:9" x14ac:dyDescent="0.25">
      <c r="A23343" s="108"/>
      <c r="B23343" s="173"/>
      <c r="C23343" s="109"/>
      <c r="D23343" s="109"/>
      <c r="E23343" s="94"/>
      <c r="F23343" s="174"/>
      <c r="G23343" s="173"/>
      <c r="H23343" s="109"/>
      <c r="I23343" s="175"/>
    </row>
    <row r="23344" spans="1:9" x14ac:dyDescent="0.25">
      <c r="A23344" s="108"/>
      <c r="B23344" s="173"/>
      <c r="C23344" s="109"/>
      <c r="D23344" s="109"/>
      <c r="E23344" s="94"/>
      <c r="F23344" s="174"/>
      <c r="G23344" s="173"/>
      <c r="H23344" s="109"/>
      <c r="I23344" s="175"/>
    </row>
    <row r="23345" spans="1:9" x14ac:dyDescent="0.25">
      <c r="A23345" s="108"/>
      <c r="B23345" s="173"/>
      <c r="C23345" s="109"/>
      <c r="D23345" s="109"/>
      <c r="E23345" s="94"/>
      <c r="F23345" s="174"/>
      <c r="G23345" s="173"/>
      <c r="H23345" s="109"/>
      <c r="I23345" s="175"/>
    </row>
    <row r="23346" spans="1:9" x14ac:dyDescent="0.25">
      <c r="A23346" s="108"/>
      <c r="B23346" s="173"/>
      <c r="C23346" s="109"/>
      <c r="D23346" s="109"/>
      <c r="E23346" s="94"/>
      <c r="F23346" s="174"/>
      <c r="G23346" s="173"/>
      <c r="H23346" s="109"/>
      <c r="I23346" s="175"/>
    </row>
    <row r="23347" spans="1:9" x14ac:dyDescent="0.25">
      <c r="A23347" s="108"/>
      <c r="B23347" s="173"/>
      <c r="C23347" s="109"/>
      <c r="D23347" s="109"/>
      <c r="E23347" s="94"/>
      <c r="F23347" s="174"/>
      <c r="G23347" s="173"/>
      <c r="H23347" s="109"/>
      <c r="I23347" s="175"/>
    </row>
    <row r="23348" spans="1:9" x14ac:dyDescent="0.25">
      <c r="A23348" s="108"/>
      <c r="B23348" s="173"/>
      <c r="C23348" s="109"/>
      <c r="D23348" s="109"/>
      <c r="E23348" s="94"/>
      <c r="F23348" s="174"/>
      <c r="G23348" s="173"/>
      <c r="H23348" s="109"/>
      <c r="I23348" s="175"/>
    </row>
    <row r="23349" spans="1:9" x14ac:dyDescent="0.25">
      <c r="A23349" s="108"/>
      <c r="B23349" s="173"/>
      <c r="C23349" s="109"/>
      <c r="D23349" s="109"/>
      <c r="E23349" s="94"/>
      <c r="F23349" s="174"/>
      <c r="G23349" s="173"/>
      <c r="H23349" s="109"/>
      <c r="I23349" s="175"/>
    </row>
    <row r="23350" spans="1:9" x14ac:dyDescent="0.25">
      <c r="A23350" s="108"/>
      <c r="B23350" s="173"/>
      <c r="C23350" s="109"/>
      <c r="D23350" s="109"/>
      <c r="E23350" s="94"/>
      <c r="F23350" s="174"/>
      <c r="G23350" s="173"/>
      <c r="H23350" s="109"/>
      <c r="I23350" s="175"/>
    </row>
    <row r="23351" spans="1:9" x14ac:dyDescent="0.25">
      <c r="A23351" s="108"/>
      <c r="B23351" s="173"/>
      <c r="C23351" s="109"/>
      <c r="D23351" s="109"/>
      <c r="E23351" s="94"/>
      <c r="F23351" s="174"/>
      <c r="G23351" s="173"/>
      <c r="H23351" s="109"/>
      <c r="I23351" s="175"/>
    </row>
    <row r="23352" spans="1:9" x14ac:dyDescent="0.25">
      <c r="A23352" s="108"/>
      <c r="B23352" s="173"/>
      <c r="C23352" s="109"/>
      <c r="D23352" s="109"/>
      <c r="E23352" s="94"/>
      <c r="F23352" s="174"/>
      <c r="G23352" s="173"/>
      <c r="H23352" s="109"/>
      <c r="I23352" s="175"/>
    </row>
    <row r="23353" spans="1:9" x14ac:dyDescent="0.25">
      <c r="A23353" s="108"/>
      <c r="B23353" s="173"/>
      <c r="C23353" s="109"/>
      <c r="D23353" s="109"/>
      <c r="E23353" s="94"/>
      <c r="F23353" s="174"/>
      <c r="G23353" s="173"/>
      <c r="H23353" s="109"/>
      <c r="I23353" s="175"/>
    </row>
    <row r="23354" spans="1:9" x14ac:dyDescent="0.25">
      <c r="A23354" s="108"/>
      <c r="B23354" s="173"/>
      <c r="C23354" s="109"/>
      <c r="D23354" s="109"/>
      <c r="E23354" s="94"/>
      <c r="F23354" s="174"/>
      <c r="G23354" s="173"/>
      <c r="H23354" s="109"/>
      <c r="I23354" s="175"/>
    </row>
    <row r="23355" spans="1:9" x14ac:dyDescent="0.25">
      <c r="A23355" s="108"/>
      <c r="B23355" s="173"/>
      <c r="C23355" s="109"/>
      <c r="D23355" s="109"/>
      <c r="E23355" s="94"/>
      <c r="F23355" s="174"/>
      <c r="G23355" s="173"/>
      <c r="H23355" s="109"/>
      <c r="I23355" s="175"/>
    </row>
    <row r="23356" spans="1:9" x14ac:dyDescent="0.25">
      <c r="A23356" s="108"/>
      <c r="B23356" s="173"/>
      <c r="C23356" s="109"/>
      <c r="D23356" s="109"/>
      <c r="E23356" s="94"/>
      <c r="F23356" s="174"/>
      <c r="G23356" s="173"/>
      <c r="H23356" s="109"/>
      <c r="I23356" s="175"/>
    </row>
    <row r="23357" spans="1:9" x14ac:dyDescent="0.25">
      <c r="A23357" s="108"/>
      <c r="B23357" s="173"/>
      <c r="C23357" s="109"/>
      <c r="D23357" s="109"/>
      <c r="E23357" s="94"/>
      <c r="F23357" s="174"/>
      <c r="G23357" s="173"/>
      <c r="H23357" s="109"/>
      <c r="I23357" s="175"/>
    </row>
    <row r="23358" spans="1:9" x14ac:dyDescent="0.25">
      <c r="A23358" s="108"/>
      <c r="B23358" s="173"/>
      <c r="C23358" s="109"/>
      <c r="D23358" s="109"/>
      <c r="E23358" s="94"/>
      <c r="F23358" s="174"/>
      <c r="G23358" s="173"/>
      <c r="H23358" s="109"/>
      <c r="I23358" s="175"/>
    </row>
    <row r="23359" spans="1:9" x14ac:dyDescent="0.25">
      <c r="A23359" s="108"/>
      <c r="B23359" s="173"/>
      <c r="C23359" s="109"/>
      <c r="D23359" s="109"/>
      <c r="E23359" s="94"/>
      <c r="F23359" s="174"/>
      <c r="G23359" s="173"/>
      <c r="H23359" s="109"/>
      <c r="I23359" s="175"/>
    </row>
    <row r="23360" spans="1:9" x14ac:dyDescent="0.25">
      <c r="A23360" s="108"/>
      <c r="B23360" s="173"/>
      <c r="C23360" s="109"/>
      <c r="D23360" s="109"/>
      <c r="E23360" s="94"/>
      <c r="F23360" s="174"/>
      <c r="G23360" s="173"/>
      <c r="H23360" s="109"/>
      <c r="I23360" s="175"/>
    </row>
    <row r="23361" spans="1:9" x14ac:dyDescent="0.25">
      <c r="A23361" s="108"/>
      <c r="B23361" s="173"/>
      <c r="C23361" s="109"/>
      <c r="D23361" s="109"/>
      <c r="E23361" s="94"/>
      <c r="F23361" s="174"/>
      <c r="G23361" s="173"/>
      <c r="H23361" s="109"/>
      <c r="I23361" s="175"/>
    </row>
    <row r="23362" spans="1:9" x14ac:dyDescent="0.25">
      <c r="A23362" s="108"/>
      <c r="B23362" s="173"/>
      <c r="C23362" s="109"/>
      <c r="D23362" s="109"/>
      <c r="E23362" s="94"/>
      <c r="F23362" s="174"/>
      <c r="G23362" s="173"/>
      <c r="H23362" s="109"/>
      <c r="I23362" s="175"/>
    </row>
    <row r="23363" spans="1:9" x14ac:dyDescent="0.25">
      <c r="A23363" s="108"/>
      <c r="B23363" s="173"/>
      <c r="C23363" s="109"/>
      <c r="D23363" s="109"/>
      <c r="E23363" s="94"/>
      <c r="F23363" s="174"/>
      <c r="G23363" s="173"/>
      <c r="H23363" s="109"/>
      <c r="I23363" s="175"/>
    </row>
    <row r="23364" spans="1:9" x14ac:dyDescent="0.25">
      <c r="A23364" s="108"/>
      <c r="B23364" s="173"/>
      <c r="C23364" s="109"/>
      <c r="D23364" s="109"/>
      <c r="E23364" s="94"/>
      <c r="F23364" s="174"/>
      <c r="G23364" s="173"/>
      <c r="H23364" s="109"/>
      <c r="I23364" s="175"/>
    </row>
    <row r="23365" spans="1:9" x14ac:dyDescent="0.25">
      <c r="A23365" s="108"/>
      <c r="B23365" s="173"/>
      <c r="C23365" s="109"/>
      <c r="D23365" s="109"/>
      <c r="E23365" s="94"/>
      <c r="F23365" s="174"/>
      <c r="G23365" s="173"/>
      <c r="H23365" s="109"/>
      <c r="I23365" s="175"/>
    </row>
    <row r="23366" spans="1:9" x14ac:dyDescent="0.25">
      <c r="A23366" s="108"/>
      <c r="B23366" s="173"/>
      <c r="C23366" s="109"/>
      <c r="D23366" s="109"/>
      <c r="E23366" s="94"/>
      <c r="F23366" s="174"/>
      <c r="G23366" s="173"/>
      <c r="H23366" s="109"/>
      <c r="I23366" s="175"/>
    </row>
    <row r="23367" spans="1:9" x14ac:dyDescent="0.25">
      <c r="A23367" s="108"/>
      <c r="B23367" s="173"/>
      <c r="C23367" s="109"/>
      <c r="D23367" s="109"/>
      <c r="E23367" s="94"/>
      <c r="F23367" s="174"/>
      <c r="G23367" s="173"/>
      <c r="H23367" s="109"/>
      <c r="I23367" s="175"/>
    </row>
    <row r="23368" spans="1:9" x14ac:dyDescent="0.25">
      <c r="A23368" s="108"/>
      <c r="B23368" s="173"/>
      <c r="C23368" s="109"/>
      <c r="D23368" s="109"/>
      <c r="E23368" s="94"/>
      <c r="F23368" s="174"/>
      <c r="G23368" s="173"/>
      <c r="H23368" s="109"/>
      <c r="I23368" s="175"/>
    </row>
    <row r="23369" spans="1:9" x14ac:dyDescent="0.25">
      <c r="A23369" s="108"/>
      <c r="B23369" s="173"/>
      <c r="C23369" s="109"/>
      <c r="D23369" s="109"/>
      <c r="E23369" s="94"/>
      <c r="F23369" s="174"/>
      <c r="G23369" s="173"/>
      <c r="H23369" s="109"/>
      <c r="I23369" s="175"/>
    </row>
    <row r="23370" spans="1:9" x14ac:dyDescent="0.25">
      <c r="A23370" s="108"/>
      <c r="B23370" s="173"/>
      <c r="C23370" s="109"/>
      <c r="D23370" s="109"/>
      <c r="E23370" s="94"/>
      <c r="F23370" s="174"/>
      <c r="G23370" s="173"/>
      <c r="H23370" s="109"/>
      <c r="I23370" s="175"/>
    </row>
    <row r="23371" spans="1:9" x14ac:dyDescent="0.25">
      <c r="A23371" s="108"/>
      <c r="B23371" s="173"/>
      <c r="C23371" s="109"/>
      <c r="D23371" s="109"/>
      <c r="E23371" s="94"/>
      <c r="F23371" s="174"/>
      <c r="G23371" s="173"/>
      <c r="H23371" s="109"/>
      <c r="I23371" s="175"/>
    </row>
    <row r="23372" spans="1:9" x14ac:dyDescent="0.25">
      <c r="A23372" s="108"/>
      <c r="B23372" s="173"/>
      <c r="C23372" s="109"/>
      <c r="D23372" s="109"/>
      <c r="E23372" s="94"/>
      <c r="F23372" s="174"/>
      <c r="G23372" s="173"/>
      <c r="H23372" s="109"/>
      <c r="I23372" s="175"/>
    </row>
    <row r="23373" spans="1:9" x14ac:dyDescent="0.25">
      <c r="A23373" s="108"/>
      <c r="B23373" s="173"/>
      <c r="C23373" s="109"/>
      <c r="D23373" s="109"/>
      <c r="E23373" s="94"/>
      <c r="F23373" s="174"/>
      <c r="G23373" s="173"/>
      <c r="H23373" s="109"/>
      <c r="I23373" s="175"/>
    </row>
    <row r="23374" spans="1:9" x14ac:dyDescent="0.25">
      <c r="A23374" s="108"/>
      <c r="B23374" s="173"/>
      <c r="C23374" s="109"/>
      <c r="D23374" s="109"/>
      <c r="E23374" s="94"/>
      <c r="F23374" s="174"/>
      <c r="G23374" s="173"/>
      <c r="H23374" s="109"/>
      <c r="I23374" s="175"/>
    </row>
    <row r="23375" spans="1:9" x14ac:dyDescent="0.25">
      <c r="A23375" s="108"/>
      <c r="B23375" s="173"/>
      <c r="C23375" s="109"/>
      <c r="D23375" s="109"/>
      <c r="E23375" s="94"/>
      <c r="F23375" s="174"/>
      <c r="G23375" s="173"/>
      <c r="H23375" s="109"/>
      <c r="I23375" s="175"/>
    </row>
    <row r="23376" spans="1:9" x14ac:dyDescent="0.25">
      <c r="A23376" s="108"/>
      <c r="B23376" s="173"/>
      <c r="C23376" s="109"/>
      <c r="D23376" s="109"/>
      <c r="E23376" s="94"/>
      <c r="F23376" s="174"/>
      <c r="G23376" s="173"/>
      <c r="H23376" s="109"/>
      <c r="I23376" s="175"/>
    </row>
    <row r="23377" spans="1:9" x14ac:dyDescent="0.25">
      <c r="A23377" s="108"/>
      <c r="B23377" s="173"/>
      <c r="C23377" s="109"/>
      <c r="D23377" s="109"/>
      <c r="E23377" s="94"/>
      <c r="F23377" s="174"/>
      <c r="G23377" s="173"/>
      <c r="H23377" s="109"/>
      <c r="I23377" s="175"/>
    </row>
    <row r="23378" spans="1:9" x14ac:dyDescent="0.25">
      <c r="A23378" s="108"/>
      <c r="B23378" s="173"/>
      <c r="C23378" s="109"/>
      <c r="D23378" s="109"/>
      <c r="E23378" s="94"/>
      <c r="F23378" s="174"/>
      <c r="G23378" s="173"/>
      <c r="H23378" s="109"/>
      <c r="I23378" s="175"/>
    </row>
    <row r="23379" spans="1:9" x14ac:dyDescent="0.25">
      <c r="A23379" s="108"/>
      <c r="B23379" s="173"/>
      <c r="C23379" s="109"/>
      <c r="D23379" s="109"/>
      <c r="E23379" s="94"/>
      <c r="F23379" s="174"/>
      <c r="G23379" s="173"/>
      <c r="H23379" s="109"/>
      <c r="I23379" s="175"/>
    </row>
    <row r="23380" spans="1:9" x14ac:dyDescent="0.25">
      <c r="A23380" s="108"/>
      <c r="B23380" s="173"/>
      <c r="C23380" s="109"/>
      <c r="D23380" s="109"/>
      <c r="E23380" s="94"/>
      <c r="F23380" s="174"/>
      <c r="G23380" s="173"/>
      <c r="H23380" s="109"/>
      <c r="I23380" s="175"/>
    </row>
    <row r="23381" spans="1:9" x14ac:dyDescent="0.25">
      <c r="A23381" s="108"/>
      <c r="B23381" s="173"/>
      <c r="C23381" s="109"/>
      <c r="D23381" s="109"/>
      <c r="E23381" s="94"/>
      <c r="F23381" s="174"/>
      <c r="G23381" s="173"/>
      <c r="H23381" s="109"/>
      <c r="I23381" s="175"/>
    </row>
    <row r="23382" spans="1:9" x14ac:dyDescent="0.25">
      <c r="A23382" s="108"/>
      <c r="B23382" s="173"/>
      <c r="C23382" s="109"/>
      <c r="D23382" s="109"/>
      <c r="E23382" s="94"/>
      <c r="F23382" s="174"/>
      <c r="G23382" s="173"/>
      <c r="H23382" s="109"/>
      <c r="I23382" s="175"/>
    </row>
    <row r="23383" spans="1:9" x14ac:dyDescent="0.25">
      <c r="A23383" s="108"/>
      <c r="B23383" s="173"/>
      <c r="C23383" s="109"/>
      <c r="D23383" s="109"/>
      <c r="E23383" s="94"/>
      <c r="F23383" s="174"/>
      <c r="G23383" s="173"/>
      <c r="H23383" s="109"/>
      <c r="I23383" s="175"/>
    </row>
    <row r="23384" spans="1:9" x14ac:dyDescent="0.25">
      <c r="A23384" s="108"/>
      <c r="B23384" s="173"/>
      <c r="C23384" s="109"/>
      <c r="D23384" s="109"/>
      <c r="E23384" s="94"/>
      <c r="F23384" s="174"/>
      <c r="G23384" s="173"/>
      <c r="H23384" s="109"/>
      <c r="I23384" s="175"/>
    </row>
    <row r="23385" spans="1:9" x14ac:dyDescent="0.25">
      <c r="A23385" s="108"/>
      <c r="B23385" s="173"/>
      <c r="C23385" s="109"/>
      <c r="D23385" s="109"/>
      <c r="E23385" s="94"/>
      <c r="F23385" s="174"/>
      <c r="G23385" s="173"/>
      <c r="H23385" s="109"/>
      <c r="I23385" s="175"/>
    </row>
    <row r="23386" spans="1:9" x14ac:dyDescent="0.25">
      <c r="A23386" s="108"/>
      <c r="B23386" s="173"/>
      <c r="C23386" s="109"/>
      <c r="D23386" s="109"/>
      <c r="E23386" s="94"/>
      <c r="F23386" s="174"/>
      <c r="G23386" s="173"/>
      <c r="H23386" s="109"/>
      <c r="I23386" s="175"/>
    </row>
    <row r="23387" spans="1:9" x14ac:dyDescent="0.25">
      <c r="A23387" s="108"/>
      <c r="B23387" s="173"/>
      <c r="C23387" s="109"/>
      <c r="D23387" s="109"/>
      <c r="E23387" s="94"/>
      <c r="F23387" s="174"/>
      <c r="G23387" s="173"/>
      <c r="H23387" s="109"/>
      <c r="I23387" s="175"/>
    </row>
    <row r="23388" spans="1:9" x14ac:dyDescent="0.25">
      <c r="A23388" s="108"/>
      <c r="B23388" s="173"/>
      <c r="C23388" s="109"/>
      <c r="D23388" s="109"/>
      <c r="E23388" s="94"/>
      <c r="F23388" s="174"/>
      <c r="G23388" s="173"/>
      <c r="H23388" s="109"/>
      <c r="I23388" s="175"/>
    </row>
    <row r="23389" spans="1:9" x14ac:dyDescent="0.25">
      <c r="A23389" s="108"/>
      <c r="B23389" s="173"/>
      <c r="C23389" s="109"/>
      <c r="D23389" s="109"/>
      <c r="E23389" s="94"/>
      <c r="F23389" s="174"/>
      <c r="G23389" s="173"/>
      <c r="H23389" s="109"/>
      <c r="I23389" s="175"/>
    </row>
    <row r="23390" spans="1:9" x14ac:dyDescent="0.25">
      <c r="A23390" s="108"/>
      <c r="B23390" s="173"/>
      <c r="C23390" s="109"/>
      <c r="D23390" s="109"/>
      <c r="E23390" s="94"/>
      <c r="F23390" s="174"/>
      <c r="G23390" s="173"/>
      <c r="H23390" s="109"/>
      <c r="I23390" s="175"/>
    </row>
    <row r="23391" spans="1:9" x14ac:dyDescent="0.25">
      <c r="A23391" s="108"/>
      <c r="B23391" s="173"/>
      <c r="C23391" s="109"/>
      <c r="D23391" s="109"/>
      <c r="E23391" s="94"/>
      <c r="F23391" s="174"/>
      <c r="G23391" s="173"/>
      <c r="H23391" s="109"/>
      <c r="I23391" s="175"/>
    </row>
    <row r="23392" spans="1:9" x14ac:dyDescent="0.25">
      <c r="A23392" s="108"/>
      <c r="B23392" s="173"/>
      <c r="C23392" s="109"/>
      <c r="D23392" s="109"/>
      <c r="E23392" s="94"/>
      <c r="F23392" s="174"/>
      <c r="G23392" s="173"/>
      <c r="H23392" s="109"/>
      <c r="I23392" s="175"/>
    </row>
    <row r="23393" spans="1:9" x14ac:dyDescent="0.25">
      <c r="A23393" s="108"/>
      <c r="B23393" s="173"/>
      <c r="C23393" s="109"/>
      <c r="D23393" s="109"/>
      <c r="E23393" s="94"/>
      <c r="F23393" s="174"/>
      <c r="G23393" s="173"/>
      <c r="H23393" s="109"/>
      <c r="I23393" s="175"/>
    </row>
    <row r="23394" spans="1:9" x14ac:dyDescent="0.25">
      <c r="A23394" s="108"/>
      <c r="B23394" s="173"/>
      <c r="C23394" s="109"/>
      <c r="D23394" s="109"/>
      <c r="E23394" s="94"/>
      <c r="F23394" s="174"/>
      <c r="G23394" s="173"/>
      <c r="H23394" s="109"/>
      <c r="I23394" s="175"/>
    </row>
    <row r="23395" spans="1:9" x14ac:dyDescent="0.25">
      <c r="A23395" s="108"/>
      <c r="B23395" s="173"/>
      <c r="C23395" s="109"/>
      <c r="D23395" s="109"/>
      <c r="E23395" s="94"/>
      <c r="F23395" s="174"/>
      <c r="G23395" s="173"/>
      <c r="H23395" s="109"/>
      <c r="I23395" s="175"/>
    </row>
    <row r="23396" spans="1:9" x14ac:dyDescent="0.25">
      <c r="A23396" s="108"/>
      <c r="B23396" s="173"/>
      <c r="C23396" s="109"/>
      <c r="D23396" s="109"/>
      <c r="E23396" s="94"/>
      <c r="F23396" s="174"/>
      <c r="G23396" s="173"/>
      <c r="H23396" s="109"/>
      <c r="I23396" s="175"/>
    </row>
    <row r="23397" spans="1:9" x14ac:dyDescent="0.25">
      <c r="A23397" s="108"/>
      <c r="B23397" s="173"/>
      <c r="C23397" s="109"/>
      <c r="D23397" s="109"/>
      <c r="E23397" s="94"/>
      <c r="F23397" s="174"/>
      <c r="G23397" s="173"/>
      <c r="H23397" s="109"/>
      <c r="I23397" s="175"/>
    </row>
    <row r="23398" spans="1:9" x14ac:dyDescent="0.25">
      <c r="A23398" s="108"/>
      <c r="B23398" s="173"/>
      <c r="C23398" s="109"/>
      <c r="D23398" s="109"/>
      <c r="E23398" s="94"/>
      <c r="F23398" s="174"/>
      <c r="G23398" s="173"/>
      <c r="H23398" s="109"/>
      <c r="I23398" s="175"/>
    </row>
    <row r="23399" spans="1:9" x14ac:dyDescent="0.25">
      <c r="A23399" s="108"/>
      <c r="B23399" s="173"/>
      <c r="C23399" s="109"/>
      <c r="D23399" s="109"/>
      <c r="E23399" s="94"/>
      <c r="F23399" s="174"/>
      <c r="G23399" s="173"/>
      <c r="H23399" s="109"/>
      <c r="I23399" s="175"/>
    </row>
    <row r="23400" spans="1:9" x14ac:dyDescent="0.25">
      <c r="A23400" s="108"/>
      <c r="B23400" s="173"/>
      <c r="C23400" s="109"/>
      <c r="D23400" s="109"/>
      <c r="E23400" s="94"/>
      <c r="F23400" s="174"/>
      <c r="G23400" s="173"/>
      <c r="H23400" s="109"/>
      <c r="I23400" s="175"/>
    </row>
    <row r="23401" spans="1:9" x14ac:dyDescent="0.25">
      <c r="A23401" s="108"/>
      <c r="B23401" s="173"/>
      <c r="C23401" s="109"/>
      <c r="D23401" s="109"/>
      <c r="E23401" s="94"/>
      <c r="F23401" s="174"/>
      <c r="G23401" s="173"/>
      <c r="H23401" s="109"/>
      <c r="I23401" s="175"/>
    </row>
    <row r="23402" spans="1:9" x14ac:dyDescent="0.25">
      <c r="A23402" s="108"/>
      <c r="B23402" s="173"/>
      <c r="C23402" s="109"/>
      <c r="D23402" s="109"/>
      <c r="E23402" s="94"/>
      <c r="F23402" s="174"/>
      <c r="G23402" s="173"/>
      <c r="H23402" s="109"/>
      <c r="I23402" s="175"/>
    </row>
    <row r="23403" spans="1:9" x14ac:dyDescent="0.25">
      <c r="A23403" s="108"/>
      <c r="B23403" s="173"/>
      <c r="C23403" s="109"/>
      <c r="D23403" s="109"/>
      <c r="E23403" s="94"/>
      <c r="F23403" s="174"/>
      <c r="G23403" s="173"/>
      <c r="H23403" s="109"/>
      <c r="I23403" s="175"/>
    </row>
    <row r="23404" spans="1:9" x14ac:dyDescent="0.25">
      <c r="A23404" s="108"/>
      <c r="B23404" s="173"/>
      <c r="C23404" s="109"/>
      <c r="D23404" s="109"/>
      <c r="E23404" s="94"/>
      <c r="F23404" s="174"/>
      <c r="G23404" s="173"/>
      <c r="H23404" s="109"/>
      <c r="I23404" s="175"/>
    </row>
    <row r="23405" spans="1:9" x14ac:dyDescent="0.25">
      <c r="A23405" s="108"/>
      <c r="B23405" s="173"/>
      <c r="C23405" s="109"/>
      <c r="D23405" s="109"/>
      <c r="E23405" s="94"/>
      <c r="F23405" s="174"/>
      <c r="G23405" s="173"/>
      <c r="H23405" s="109"/>
      <c r="I23405" s="175"/>
    </row>
    <row r="23406" spans="1:9" x14ac:dyDescent="0.25">
      <c r="A23406" s="108"/>
      <c r="B23406" s="173"/>
      <c r="C23406" s="109"/>
      <c r="D23406" s="109"/>
      <c r="E23406" s="94"/>
      <c r="F23406" s="174"/>
      <c r="G23406" s="173"/>
      <c r="H23406" s="109"/>
      <c r="I23406" s="175"/>
    </row>
    <row r="23407" spans="1:9" x14ac:dyDescent="0.25">
      <c r="A23407" s="108"/>
      <c r="B23407" s="173"/>
      <c r="C23407" s="109"/>
      <c r="D23407" s="109"/>
      <c r="E23407" s="94"/>
      <c r="F23407" s="174"/>
      <c r="G23407" s="173"/>
      <c r="H23407" s="109"/>
      <c r="I23407" s="175"/>
    </row>
    <row r="23408" spans="1:9" x14ac:dyDescent="0.25">
      <c r="A23408" s="108"/>
      <c r="B23408" s="173"/>
      <c r="C23408" s="109"/>
      <c r="D23408" s="109"/>
      <c r="E23408" s="94"/>
      <c r="F23408" s="174"/>
      <c r="G23408" s="173"/>
      <c r="H23408" s="109"/>
      <c r="I23408" s="175"/>
    </row>
    <row r="23409" spans="1:9" x14ac:dyDescent="0.25">
      <c r="A23409" s="108"/>
      <c r="B23409" s="173"/>
      <c r="C23409" s="109"/>
      <c r="D23409" s="109"/>
      <c r="E23409" s="94"/>
      <c r="F23409" s="174"/>
      <c r="G23409" s="173"/>
      <c r="H23409" s="109"/>
      <c r="I23409" s="175"/>
    </row>
    <row r="23410" spans="1:9" x14ac:dyDescent="0.25">
      <c r="A23410" s="108"/>
      <c r="B23410" s="173"/>
      <c r="C23410" s="109"/>
      <c r="D23410" s="109"/>
      <c r="E23410" s="94"/>
      <c r="F23410" s="174"/>
      <c r="G23410" s="173"/>
      <c r="H23410" s="109"/>
      <c r="I23410" s="175"/>
    </row>
    <row r="23411" spans="1:9" x14ac:dyDescent="0.25">
      <c r="A23411" s="108"/>
      <c r="B23411" s="173"/>
      <c r="C23411" s="109"/>
      <c r="D23411" s="109"/>
      <c r="E23411" s="94"/>
      <c r="F23411" s="174"/>
      <c r="G23411" s="173"/>
      <c r="H23411" s="109"/>
      <c r="I23411" s="175"/>
    </row>
    <row r="23412" spans="1:9" x14ac:dyDescent="0.25">
      <c r="A23412" s="108"/>
      <c r="B23412" s="173"/>
      <c r="C23412" s="109"/>
      <c r="D23412" s="109"/>
      <c r="E23412" s="94"/>
      <c r="F23412" s="174"/>
      <c r="G23412" s="173"/>
      <c r="H23412" s="109"/>
      <c r="I23412" s="175"/>
    </row>
    <row r="23413" spans="1:9" x14ac:dyDescent="0.25">
      <c r="A23413" s="108"/>
      <c r="B23413" s="173"/>
      <c r="C23413" s="109"/>
      <c r="D23413" s="109"/>
      <c r="E23413" s="94"/>
      <c r="F23413" s="174"/>
      <c r="G23413" s="173"/>
      <c r="H23413" s="109"/>
      <c r="I23413" s="175"/>
    </row>
    <row r="23414" spans="1:9" x14ac:dyDescent="0.25">
      <c r="A23414" s="108"/>
      <c r="B23414" s="173"/>
      <c r="C23414" s="109"/>
      <c r="D23414" s="109"/>
      <c r="E23414" s="94"/>
      <c r="F23414" s="174"/>
      <c r="G23414" s="173"/>
      <c r="H23414" s="109"/>
      <c r="I23414" s="175"/>
    </row>
    <row r="23415" spans="1:9" x14ac:dyDescent="0.25">
      <c r="A23415" s="108"/>
      <c r="B23415" s="173"/>
      <c r="C23415" s="109"/>
      <c r="D23415" s="109"/>
      <c r="E23415" s="94"/>
      <c r="F23415" s="174"/>
      <c r="G23415" s="173"/>
      <c r="H23415" s="109"/>
      <c r="I23415" s="175"/>
    </row>
    <row r="23416" spans="1:9" x14ac:dyDescent="0.25">
      <c r="A23416" s="108"/>
      <c r="B23416" s="173"/>
      <c r="C23416" s="109"/>
      <c r="D23416" s="109"/>
      <c r="E23416" s="94"/>
      <c r="F23416" s="174"/>
      <c r="G23416" s="173"/>
      <c r="H23416" s="109"/>
      <c r="I23416" s="175"/>
    </row>
    <row r="23417" spans="1:9" x14ac:dyDescent="0.25">
      <c r="A23417" s="108"/>
      <c r="B23417" s="173"/>
      <c r="C23417" s="109"/>
      <c r="D23417" s="109"/>
      <c r="E23417" s="94"/>
      <c r="F23417" s="174"/>
      <c r="G23417" s="173"/>
      <c r="H23417" s="109"/>
      <c r="I23417" s="175"/>
    </row>
    <row r="23418" spans="1:9" x14ac:dyDescent="0.25">
      <c r="A23418" s="108"/>
      <c r="B23418" s="173"/>
      <c r="C23418" s="109"/>
      <c r="D23418" s="109"/>
      <c r="E23418" s="94"/>
      <c r="F23418" s="174"/>
      <c r="G23418" s="173"/>
      <c r="H23418" s="109"/>
      <c r="I23418" s="175"/>
    </row>
    <row r="23419" spans="1:9" x14ac:dyDescent="0.25">
      <c r="A23419" s="108"/>
      <c r="B23419" s="173"/>
      <c r="C23419" s="109"/>
      <c r="D23419" s="109"/>
      <c r="E23419" s="94"/>
      <c r="F23419" s="174"/>
      <c r="G23419" s="173"/>
      <c r="H23419" s="109"/>
      <c r="I23419" s="175"/>
    </row>
    <row r="23420" spans="1:9" x14ac:dyDescent="0.25">
      <c r="A23420" s="108"/>
      <c r="B23420" s="173"/>
      <c r="C23420" s="109"/>
      <c r="D23420" s="109"/>
      <c r="E23420" s="94"/>
      <c r="F23420" s="174"/>
      <c r="G23420" s="173"/>
      <c r="H23420" s="109"/>
      <c r="I23420" s="175"/>
    </row>
    <row r="23421" spans="1:9" x14ac:dyDescent="0.25">
      <c r="A23421" s="108"/>
      <c r="B23421" s="173"/>
      <c r="C23421" s="109"/>
      <c r="D23421" s="109"/>
      <c r="E23421" s="94"/>
      <c r="F23421" s="174"/>
      <c r="G23421" s="173"/>
      <c r="H23421" s="109"/>
      <c r="I23421" s="175"/>
    </row>
    <row r="23422" spans="1:9" x14ac:dyDescent="0.25">
      <c r="A23422" s="108"/>
      <c r="B23422" s="173"/>
      <c r="C23422" s="109"/>
      <c r="D23422" s="109"/>
      <c r="E23422" s="94"/>
      <c r="F23422" s="174"/>
      <c r="G23422" s="173"/>
      <c r="H23422" s="109"/>
      <c r="I23422" s="175"/>
    </row>
    <row r="23423" spans="1:9" x14ac:dyDescent="0.25">
      <c r="A23423" s="108"/>
      <c r="B23423" s="173"/>
      <c r="C23423" s="109"/>
      <c r="D23423" s="109"/>
      <c r="E23423" s="94"/>
      <c r="F23423" s="174"/>
      <c r="G23423" s="173"/>
      <c r="H23423" s="109"/>
      <c r="I23423" s="175"/>
    </row>
    <row r="23424" spans="1:9" x14ac:dyDescent="0.25">
      <c r="A23424" s="108"/>
      <c r="B23424" s="173"/>
      <c r="C23424" s="109"/>
      <c r="D23424" s="109"/>
      <c r="E23424" s="94"/>
      <c r="F23424" s="174"/>
      <c r="G23424" s="173"/>
      <c r="H23424" s="109"/>
      <c r="I23424" s="175"/>
    </row>
    <row r="23425" spans="1:9" x14ac:dyDescent="0.25">
      <c r="A23425" s="108"/>
      <c r="B23425" s="173"/>
      <c r="C23425" s="109"/>
      <c r="D23425" s="109"/>
      <c r="E23425" s="94"/>
      <c r="F23425" s="174"/>
      <c r="G23425" s="173"/>
      <c r="H23425" s="109"/>
      <c r="I23425" s="175"/>
    </row>
    <row r="23426" spans="1:9" x14ac:dyDescent="0.25">
      <c r="A23426" s="108"/>
      <c r="B23426" s="173"/>
      <c r="C23426" s="109"/>
      <c r="D23426" s="109"/>
      <c r="E23426" s="94"/>
      <c r="F23426" s="174"/>
      <c r="G23426" s="173"/>
      <c r="H23426" s="109"/>
      <c r="I23426" s="175"/>
    </row>
    <row r="23427" spans="1:9" x14ac:dyDescent="0.25">
      <c r="A23427" s="108"/>
      <c r="B23427" s="173"/>
      <c r="C23427" s="109"/>
      <c r="D23427" s="109"/>
      <c r="E23427" s="94"/>
      <c r="F23427" s="174"/>
      <c r="G23427" s="173"/>
      <c r="H23427" s="109"/>
      <c r="I23427" s="175"/>
    </row>
    <row r="23428" spans="1:9" x14ac:dyDescent="0.25">
      <c r="A23428" s="108"/>
      <c r="B23428" s="173"/>
      <c r="C23428" s="109"/>
      <c r="D23428" s="109"/>
      <c r="E23428" s="94"/>
      <c r="F23428" s="174"/>
      <c r="G23428" s="173"/>
      <c r="H23428" s="109"/>
      <c r="I23428" s="175"/>
    </row>
    <row r="23429" spans="1:9" x14ac:dyDescent="0.25">
      <c r="A23429" s="108"/>
      <c r="B23429" s="173"/>
      <c r="C23429" s="109"/>
      <c r="D23429" s="109"/>
      <c r="E23429" s="94"/>
      <c r="F23429" s="174"/>
      <c r="G23429" s="173"/>
      <c r="H23429" s="109"/>
      <c r="I23429" s="175"/>
    </row>
    <row r="23430" spans="1:9" x14ac:dyDescent="0.25">
      <c r="A23430" s="108"/>
      <c r="B23430" s="173"/>
      <c r="C23430" s="109"/>
      <c r="D23430" s="109"/>
      <c r="E23430" s="94"/>
      <c r="F23430" s="174"/>
      <c r="G23430" s="173"/>
      <c r="H23430" s="109"/>
      <c r="I23430" s="175"/>
    </row>
    <row r="23431" spans="1:9" x14ac:dyDescent="0.25">
      <c r="A23431" s="108"/>
      <c r="B23431" s="173"/>
      <c r="C23431" s="109"/>
      <c r="D23431" s="109"/>
      <c r="E23431" s="94"/>
      <c r="F23431" s="174"/>
      <c r="G23431" s="173"/>
      <c r="H23431" s="109"/>
      <c r="I23431" s="175"/>
    </row>
    <row r="23432" spans="1:9" x14ac:dyDescent="0.25">
      <c r="A23432" s="108"/>
      <c r="B23432" s="173"/>
      <c r="C23432" s="109"/>
      <c r="D23432" s="109"/>
      <c r="E23432" s="94"/>
      <c r="F23432" s="174"/>
      <c r="G23432" s="173"/>
      <c r="H23432" s="109"/>
      <c r="I23432" s="175"/>
    </row>
    <row r="23433" spans="1:9" x14ac:dyDescent="0.25">
      <c r="A23433" s="108"/>
      <c r="B23433" s="173"/>
      <c r="C23433" s="109"/>
      <c r="D23433" s="109"/>
      <c r="E23433" s="94"/>
      <c r="F23433" s="174"/>
      <c r="G23433" s="173"/>
      <c r="H23433" s="109"/>
      <c r="I23433" s="175"/>
    </row>
    <row r="23434" spans="1:9" x14ac:dyDescent="0.25">
      <c r="A23434" s="108"/>
      <c r="B23434" s="173"/>
      <c r="C23434" s="109"/>
      <c r="D23434" s="109"/>
      <c r="E23434" s="94"/>
      <c r="F23434" s="174"/>
      <c r="G23434" s="173"/>
      <c r="H23434" s="109"/>
      <c r="I23434" s="175"/>
    </row>
    <row r="23435" spans="1:9" x14ac:dyDescent="0.25">
      <c r="A23435" s="108"/>
      <c r="B23435" s="173"/>
      <c r="C23435" s="109"/>
      <c r="D23435" s="109"/>
      <c r="E23435" s="94"/>
      <c r="F23435" s="174"/>
      <c r="G23435" s="173"/>
      <c r="H23435" s="109"/>
      <c r="I23435" s="175"/>
    </row>
    <row r="23436" spans="1:9" x14ac:dyDescent="0.25">
      <c r="A23436" s="108"/>
      <c r="B23436" s="173"/>
      <c r="C23436" s="109"/>
      <c r="D23436" s="109"/>
      <c r="E23436" s="94"/>
      <c r="F23436" s="174"/>
      <c r="G23436" s="173"/>
      <c r="H23436" s="109"/>
      <c r="I23436" s="175"/>
    </row>
    <row r="23437" spans="1:9" x14ac:dyDescent="0.25">
      <c r="A23437" s="108"/>
      <c r="B23437" s="173"/>
      <c r="C23437" s="109"/>
      <c r="D23437" s="109"/>
      <c r="E23437" s="94"/>
      <c r="F23437" s="174"/>
      <c r="G23437" s="173"/>
      <c r="H23437" s="109"/>
      <c r="I23437" s="175"/>
    </row>
    <row r="23438" spans="1:9" x14ac:dyDescent="0.25">
      <c r="A23438" s="108"/>
      <c r="B23438" s="173"/>
      <c r="C23438" s="109"/>
      <c r="D23438" s="109"/>
      <c r="E23438" s="94"/>
      <c r="F23438" s="174"/>
      <c r="G23438" s="173"/>
      <c r="H23438" s="109"/>
      <c r="I23438" s="175"/>
    </row>
    <row r="23439" spans="1:9" x14ac:dyDescent="0.25">
      <c r="A23439" s="108"/>
      <c r="B23439" s="173"/>
      <c r="C23439" s="109"/>
      <c r="D23439" s="109"/>
      <c r="E23439" s="94"/>
      <c r="F23439" s="174"/>
      <c r="G23439" s="173"/>
      <c r="H23439" s="109"/>
      <c r="I23439" s="175"/>
    </row>
    <row r="23440" spans="1:9" x14ac:dyDescent="0.25">
      <c r="A23440" s="108"/>
      <c r="B23440" s="173"/>
      <c r="C23440" s="109"/>
      <c r="D23440" s="109"/>
      <c r="E23440" s="94"/>
      <c r="F23440" s="174"/>
      <c r="G23440" s="173"/>
      <c r="H23440" s="109"/>
      <c r="I23440" s="175"/>
    </row>
    <row r="23441" spans="1:9" x14ac:dyDescent="0.25">
      <c r="A23441" s="108"/>
      <c r="B23441" s="173"/>
      <c r="C23441" s="109"/>
      <c r="D23441" s="109"/>
      <c r="E23441" s="94"/>
      <c r="F23441" s="174"/>
      <c r="G23441" s="173"/>
      <c r="H23441" s="109"/>
      <c r="I23441" s="175"/>
    </row>
    <row r="23442" spans="1:9" x14ac:dyDescent="0.25">
      <c r="A23442" s="108"/>
      <c r="B23442" s="173"/>
      <c r="C23442" s="109"/>
      <c r="D23442" s="109"/>
      <c r="E23442" s="94"/>
      <c r="F23442" s="174"/>
      <c r="G23442" s="173"/>
      <c r="H23442" s="109"/>
      <c r="I23442" s="175"/>
    </row>
    <row r="23443" spans="1:9" x14ac:dyDescent="0.25">
      <c r="A23443" s="108"/>
      <c r="B23443" s="173"/>
      <c r="C23443" s="109"/>
      <c r="D23443" s="109"/>
      <c r="E23443" s="94"/>
      <c r="F23443" s="174"/>
      <c r="G23443" s="173"/>
      <c r="H23443" s="109"/>
      <c r="I23443" s="175"/>
    </row>
    <row r="23444" spans="1:9" x14ac:dyDescent="0.25">
      <c r="A23444" s="108"/>
      <c r="B23444" s="173"/>
      <c r="C23444" s="109"/>
      <c r="D23444" s="109"/>
      <c r="E23444" s="94"/>
      <c r="F23444" s="174"/>
      <c r="G23444" s="173"/>
      <c r="H23444" s="109"/>
      <c r="I23444" s="175"/>
    </row>
    <row r="23445" spans="1:9" x14ac:dyDescent="0.25">
      <c r="A23445" s="108"/>
      <c r="B23445" s="173"/>
      <c r="C23445" s="109"/>
      <c r="D23445" s="109"/>
      <c r="E23445" s="94"/>
      <c r="F23445" s="174"/>
      <c r="G23445" s="173"/>
      <c r="H23445" s="109"/>
      <c r="I23445" s="175"/>
    </row>
    <row r="23446" spans="1:9" x14ac:dyDescent="0.25">
      <c r="A23446" s="108"/>
      <c r="B23446" s="173"/>
      <c r="C23446" s="109"/>
      <c r="D23446" s="109"/>
      <c r="E23446" s="94"/>
      <c r="F23446" s="174"/>
      <c r="G23446" s="173"/>
      <c r="H23446" s="109"/>
      <c r="I23446" s="175"/>
    </row>
    <row r="23447" spans="1:9" x14ac:dyDescent="0.25">
      <c r="A23447" s="108"/>
      <c r="B23447" s="173"/>
      <c r="C23447" s="109"/>
      <c r="D23447" s="109"/>
      <c r="E23447" s="94"/>
      <c r="F23447" s="174"/>
      <c r="G23447" s="173"/>
      <c r="H23447" s="109"/>
      <c r="I23447" s="175"/>
    </row>
    <row r="23448" spans="1:9" x14ac:dyDescent="0.25">
      <c r="A23448" s="108"/>
      <c r="B23448" s="173"/>
      <c r="C23448" s="109"/>
      <c r="D23448" s="109"/>
      <c r="E23448" s="94"/>
      <c r="F23448" s="174"/>
      <c r="G23448" s="173"/>
      <c r="H23448" s="109"/>
      <c r="I23448" s="175"/>
    </row>
    <row r="23449" spans="1:9" x14ac:dyDescent="0.25">
      <c r="A23449" s="108"/>
      <c r="B23449" s="173"/>
      <c r="C23449" s="109"/>
      <c r="D23449" s="109"/>
      <c r="E23449" s="94"/>
      <c r="F23449" s="174"/>
      <c r="G23449" s="173"/>
      <c r="H23449" s="109"/>
      <c r="I23449" s="175"/>
    </row>
    <row r="23450" spans="1:9" x14ac:dyDescent="0.25">
      <c r="A23450" s="108"/>
      <c r="B23450" s="173"/>
      <c r="C23450" s="109"/>
      <c r="D23450" s="109"/>
      <c r="E23450" s="94"/>
      <c r="F23450" s="174"/>
      <c r="G23450" s="173"/>
      <c r="H23450" s="109"/>
      <c r="I23450" s="175"/>
    </row>
    <row r="23451" spans="1:9" x14ac:dyDescent="0.25">
      <c r="A23451" s="108"/>
      <c r="B23451" s="173"/>
      <c r="C23451" s="109"/>
      <c r="D23451" s="109"/>
      <c r="E23451" s="94"/>
      <c r="F23451" s="174"/>
      <c r="G23451" s="173"/>
      <c r="H23451" s="109"/>
      <c r="I23451" s="175"/>
    </row>
    <row r="23452" spans="1:9" x14ac:dyDescent="0.25">
      <c r="A23452" s="108"/>
      <c r="B23452" s="173"/>
      <c r="C23452" s="109"/>
      <c r="D23452" s="109"/>
      <c r="E23452" s="94"/>
      <c r="F23452" s="174"/>
      <c r="G23452" s="173"/>
      <c r="H23452" s="109"/>
      <c r="I23452" s="175"/>
    </row>
    <row r="23453" spans="1:9" x14ac:dyDescent="0.25">
      <c r="A23453" s="108"/>
      <c r="B23453" s="173"/>
      <c r="C23453" s="109"/>
      <c r="D23453" s="109"/>
      <c r="E23453" s="94"/>
      <c r="F23453" s="174"/>
      <c r="G23453" s="173"/>
      <c r="H23453" s="109"/>
      <c r="I23453" s="175"/>
    </row>
    <row r="23454" spans="1:9" x14ac:dyDescent="0.25">
      <c r="A23454" s="108"/>
      <c r="B23454" s="173"/>
      <c r="C23454" s="109"/>
      <c r="D23454" s="109"/>
      <c r="E23454" s="94"/>
      <c r="F23454" s="174"/>
      <c r="G23454" s="173"/>
      <c r="H23454" s="109"/>
      <c r="I23454" s="175"/>
    </row>
    <row r="23455" spans="1:9" x14ac:dyDescent="0.25">
      <c r="A23455" s="108"/>
      <c r="B23455" s="173"/>
      <c r="C23455" s="109"/>
      <c r="D23455" s="109"/>
      <c r="E23455" s="94"/>
      <c r="F23455" s="174"/>
      <c r="G23455" s="173"/>
      <c r="H23455" s="109"/>
      <c r="I23455" s="175"/>
    </row>
    <row r="23456" spans="1:9" x14ac:dyDescent="0.25">
      <c r="A23456" s="108"/>
      <c r="B23456" s="173"/>
      <c r="C23456" s="109"/>
      <c r="D23456" s="109"/>
      <c r="E23456" s="94"/>
      <c r="F23456" s="174"/>
      <c r="G23456" s="173"/>
      <c r="H23456" s="109"/>
      <c r="I23456" s="175"/>
    </row>
    <row r="23457" spans="1:9" x14ac:dyDescent="0.25">
      <c r="A23457" s="108"/>
      <c r="B23457" s="173"/>
      <c r="C23457" s="109"/>
      <c r="D23457" s="109"/>
      <c r="E23457" s="94"/>
      <c r="F23457" s="174"/>
      <c r="G23457" s="173"/>
      <c r="H23457" s="109"/>
      <c r="I23457" s="175"/>
    </row>
    <row r="23458" spans="1:9" x14ac:dyDescent="0.25">
      <c r="A23458" s="108"/>
      <c r="B23458" s="173"/>
      <c r="C23458" s="109"/>
      <c r="D23458" s="109"/>
      <c r="E23458" s="94"/>
      <c r="F23458" s="174"/>
      <c r="G23458" s="173"/>
      <c r="H23458" s="109"/>
      <c r="I23458" s="175"/>
    </row>
    <row r="23459" spans="1:9" x14ac:dyDescent="0.25">
      <c r="A23459" s="108"/>
      <c r="B23459" s="173"/>
      <c r="C23459" s="109"/>
      <c r="D23459" s="109"/>
      <c r="E23459" s="94"/>
      <c r="F23459" s="174"/>
      <c r="G23459" s="173"/>
      <c r="H23459" s="109"/>
      <c r="I23459" s="175"/>
    </row>
    <row r="23460" spans="1:9" x14ac:dyDescent="0.25">
      <c r="A23460" s="108"/>
      <c r="B23460" s="173"/>
      <c r="C23460" s="109"/>
      <c r="D23460" s="109"/>
      <c r="E23460" s="94"/>
      <c r="F23460" s="174"/>
      <c r="G23460" s="173"/>
      <c r="H23460" s="109"/>
      <c r="I23460" s="175"/>
    </row>
    <row r="23461" spans="1:9" x14ac:dyDescent="0.25">
      <c r="A23461" s="108"/>
      <c r="B23461" s="173"/>
      <c r="C23461" s="109"/>
      <c r="D23461" s="109"/>
      <c r="E23461" s="94"/>
      <c r="F23461" s="174"/>
      <c r="G23461" s="173"/>
      <c r="H23461" s="109"/>
      <c r="I23461" s="175"/>
    </row>
    <row r="23462" spans="1:9" x14ac:dyDescent="0.25">
      <c r="A23462" s="108"/>
      <c r="B23462" s="173"/>
      <c r="C23462" s="109"/>
      <c r="D23462" s="109"/>
      <c r="E23462" s="94"/>
      <c r="F23462" s="174"/>
      <c r="G23462" s="173"/>
      <c r="H23462" s="109"/>
      <c r="I23462" s="175"/>
    </row>
    <row r="23463" spans="1:9" x14ac:dyDescent="0.25">
      <c r="A23463" s="108"/>
      <c r="B23463" s="173"/>
      <c r="C23463" s="109"/>
      <c r="D23463" s="109"/>
      <c r="E23463" s="94"/>
      <c r="F23463" s="174"/>
      <c r="G23463" s="173"/>
      <c r="H23463" s="109"/>
      <c r="I23463" s="175"/>
    </row>
    <row r="23464" spans="1:9" x14ac:dyDescent="0.25">
      <c r="A23464" s="108"/>
      <c r="B23464" s="173"/>
      <c r="C23464" s="109"/>
      <c r="D23464" s="109"/>
      <c r="E23464" s="94"/>
      <c r="F23464" s="174"/>
      <c r="G23464" s="173"/>
      <c r="H23464" s="109"/>
      <c r="I23464" s="175"/>
    </row>
    <row r="23465" spans="1:9" x14ac:dyDescent="0.25">
      <c r="A23465" s="108"/>
      <c r="B23465" s="173"/>
      <c r="C23465" s="109"/>
      <c r="D23465" s="109"/>
      <c r="E23465" s="94"/>
      <c r="F23465" s="174"/>
      <c r="G23465" s="173"/>
      <c r="H23465" s="109"/>
      <c r="I23465" s="175"/>
    </row>
    <row r="23466" spans="1:9" x14ac:dyDescent="0.25">
      <c r="A23466" s="108"/>
      <c r="B23466" s="173"/>
      <c r="C23466" s="109"/>
      <c r="D23466" s="109"/>
      <c r="E23466" s="94"/>
      <c r="F23466" s="174"/>
      <c r="G23466" s="173"/>
      <c r="H23466" s="109"/>
      <c r="I23466" s="175"/>
    </row>
    <row r="23467" spans="1:9" x14ac:dyDescent="0.25">
      <c r="A23467" s="108"/>
      <c r="B23467" s="173"/>
      <c r="C23467" s="109"/>
      <c r="D23467" s="109"/>
      <c r="E23467" s="94"/>
      <c r="F23467" s="174"/>
      <c r="G23467" s="173"/>
      <c r="H23467" s="109"/>
      <c r="I23467" s="175"/>
    </row>
    <row r="23468" spans="1:9" x14ac:dyDescent="0.25">
      <c r="A23468" s="108"/>
      <c r="B23468" s="173"/>
      <c r="C23468" s="109"/>
      <c r="D23468" s="109"/>
      <c r="E23468" s="94"/>
      <c r="F23468" s="174"/>
      <c r="G23468" s="173"/>
      <c r="H23468" s="109"/>
      <c r="I23468" s="175"/>
    </row>
    <row r="23469" spans="1:9" x14ac:dyDescent="0.25">
      <c r="A23469" s="108"/>
      <c r="B23469" s="173"/>
      <c r="C23469" s="109"/>
      <c r="D23469" s="109"/>
      <c r="E23469" s="94"/>
      <c r="F23469" s="174"/>
      <c r="G23469" s="173"/>
      <c r="H23469" s="109"/>
      <c r="I23469" s="175"/>
    </row>
    <row r="23470" spans="1:9" x14ac:dyDescent="0.25">
      <c r="A23470" s="108"/>
      <c r="B23470" s="173"/>
      <c r="C23470" s="109"/>
      <c r="D23470" s="109"/>
      <c r="E23470" s="94"/>
      <c r="F23470" s="174"/>
      <c r="G23470" s="173"/>
      <c r="H23470" s="109"/>
      <c r="I23470" s="175"/>
    </row>
    <row r="23471" spans="1:9" x14ac:dyDescent="0.25">
      <c r="A23471" s="108"/>
      <c r="B23471" s="173"/>
      <c r="C23471" s="109"/>
      <c r="D23471" s="109"/>
      <c r="E23471" s="94"/>
      <c r="F23471" s="174"/>
      <c r="G23471" s="173"/>
      <c r="H23471" s="109"/>
      <c r="I23471" s="175"/>
    </row>
    <row r="23472" spans="1:9" x14ac:dyDescent="0.25">
      <c r="A23472" s="108"/>
      <c r="B23472" s="173"/>
      <c r="C23472" s="109"/>
      <c r="D23472" s="109"/>
      <c r="E23472" s="94"/>
      <c r="F23472" s="174"/>
      <c r="G23472" s="173"/>
      <c r="H23472" s="109"/>
      <c r="I23472" s="175"/>
    </row>
    <row r="23473" spans="1:9" x14ac:dyDescent="0.25">
      <c r="A23473" s="108"/>
      <c r="B23473" s="173"/>
      <c r="C23473" s="109"/>
      <c r="D23473" s="109"/>
      <c r="E23473" s="94"/>
      <c r="F23473" s="174"/>
      <c r="G23473" s="173"/>
      <c r="H23473" s="109"/>
      <c r="I23473" s="175"/>
    </row>
    <row r="23474" spans="1:9" x14ac:dyDescent="0.25">
      <c r="A23474" s="108"/>
      <c r="B23474" s="173"/>
      <c r="C23474" s="109"/>
      <c r="D23474" s="109"/>
      <c r="E23474" s="94"/>
      <c r="F23474" s="174"/>
      <c r="G23474" s="173"/>
      <c r="H23474" s="109"/>
      <c r="I23474" s="175"/>
    </row>
    <row r="23475" spans="1:9" x14ac:dyDescent="0.25">
      <c r="A23475" s="108"/>
      <c r="B23475" s="173"/>
      <c r="C23475" s="109"/>
      <c r="D23475" s="109"/>
      <c r="E23475" s="94"/>
      <c r="F23475" s="174"/>
      <c r="G23475" s="173"/>
      <c r="H23475" s="109"/>
      <c r="I23475" s="175"/>
    </row>
    <row r="23476" spans="1:9" x14ac:dyDescent="0.25">
      <c r="A23476" s="108"/>
      <c r="B23476" s="173"/>
      <c r="C23476" s="109"/>
      <c r="D23476" s="109"/>
      <c r="E23476" s="94"/>
      <c r="F23476" s="174"/>
      <c r="G23476" s="173"/>
      <c r="H23476" s="109"/>
      <c r="I23476" s="175"/>
    </row>
    <row r="23477" spans="1:9" x14ac:dyDescent="0.25">
      <c r="A23477" s="108"/>
      <c r="B23477" s="173"/>
      <c r="C23477" s="109"/>
      <c r="D23477" s="109"/>
      <c r="E23477" s="94"/>
      <c r="F23477" s="174"/>
      <c r="G23477" s="173"/>
      <c r="H23477" s="109"/>
      <c r="I23477" s="175"/>
    </row>
    <row r="23478" spans="1:9" x14ac:dyDescent="0.25">
      <c r="A23478" s="108"/>
      <c r="B23478" s="173"/>
      <c r="C23478" s="109"/>
      <c r="D23478" s="109"/>
      <c r="E23478" s="94"/>
      <c r="F23478" s="174"/>
      <c r="G23478" s="173"/>
      <c r="H23478" s="109"/>
      <c r="I23478" s="175"/>
    </row>
    <row r="23479" spans="1:9" x14ac:dyDescent="0.25">
      <c r="A23479" s="108"/>
      <c r="B23479" s="173"/>
      <c r="C23479" s="109"/>
      <c r="D23479" s="109"/>
      <c r="E23479" s="94"/>
      <c r="F23479" s="174"/>
      <c r="G23479" s="173"/>
      <c r="H23479" s="109"/>
      <c r="I23479" s="175"/>
    </row>
    <row r="23480" spans="1:9" x14ac:dyDescent="0.25">
      <c r="A23480" s="108"/>
      <c r="B23480" s="173"/>
      <c r="C23480" s="109"/>
      <c r="D23480" s="109"/>
      <c r="E23480" s="94"/>
      <c r="F23480" s="174"/>
      <c r="G23480" s="173"/>
      <c r="H23480" s="109"/>
      <c r="I23480" s="175"/>
    </row>
    <row r="23481" spans="1:9" x14ac:dyDescent="0.25">
      <c r="A23481" s="108"/>
      <c r="B23481" s="173"/>
      <c r="C23481" s="109"/>
      <c r="D23481" s="109"/>
      <c r="E23481" s="94"/>
      <c r="F23481" s="174"/>
      <c r="G23481" s="173"/>
      <c r="H23481" s="109"/>
      <c r="I23481" s="175"/>
    </row>
    <row r="23482" spans="1:9" x14ac:dyDescent="0.25">
      <c r="A23482" s="108"/>
      <c r="B23482" s="173"/>
      <c r="C23482" s="109"/>
      <c r="D23482" s="109"/>
      <c r="E23482" s="94"/>
      <c r="F23482" s="174"/>
      <c r="G23482" s="173"/>
      <c r="H23482" s="109"/>
      <c r="I23482" s="175"/>
    </row>
    <row r="23483" spans="1:9" x14ac:dyDescent="0.25">
      <c r="A23483" s="108"/>
      <c r="B23483" s="173"/>
      <c r="C23483" s="109"/>
      <c r="D23483" s="109"/>
      <c r="E23483" s="94"/>
      <c r="F23483" s="174"/>
      <c r="G23483" s="173"/>
      <c r="H23483" s="109"/>
      <c r="I23483" s="175"/>
    </row>
    <row r="23484" spans="1:9" x14ac:dyDescent="0.25">
      <c r="A23484" s="108"/>
      <c r="B23484" s="173"/>
      <c r="C23484" s="109"/>
      <c r="D23484" s="109"/>
      <c r="E23484" s="94"/>
      <c r="F23484" s="174"/>
      <c r="G23484" s="173"/>
      <c r="H23484" s="109"/>
      <c r="I23484" s="175"/>
    </row>
    <row r="23485" spans="1:9" x14ac:dyDescent="0.25">
      <c r="A23485" s="108"/>
      <c r="B23485" s="173"/>
      <c r="C23485" s="109"/>
      <c r="D23485" s="109"/>
      <c r="E23485" s="94"/>
      <c r="F23485" s="174"/>
      <c r="G23485" s="173"/>
      <c r="H23485" s="109"/>
      <c r="I23485" s="175"/>
    </row>
    <row r="23486" spans="1:9" x14ac:dyDescent="0.25">
      <c r="A23486" s="108"/>
      <c r="B23486" s="173"/>
      <c r="C23486" s="109"/>
      <c r="D23486" s="109"/>
      <c r="E23486" s="94"/>
      <c r="F23486" s="174"/>
      <c r="G23486" s="173"/>
      <c r="H23486" s="109"/>
      <c r="I23486" s="175"/>
    </row>
    <row r="23487" spans="1:9" x14ac:dyDescent="0.25">
      <c r="A23487" s="108"/>
      <c r="B23487" s="173"/>
      <c r="C23487" s="109"/>
      <c r="D23487" s="109"/>
      <c r="E23487" s="94"/>
      <c r="F23487" s="174"/>
      <c r="G23487" s="173"/>
      <c r="H23487" s="109"/>
      <c r="I23487" s="175"/>
    </row>
    <row r="23488" spans="1:9" x14ac:dyDescent="0.25">
      <c r="A23488" s="108"/>
      <c r="B23488" s="173"/>
      <c r="C23488" s="109"/>
      <c r="D23488" s="109"/>
      <c r="E23488" s="94"/>
      <c r="F23488" s="174"/>
      <c r="G23488" s="173"/>
      <c r="H23488" s="109"/>
      <c r="I23488" s="175"/>
    </row>
    <row r="23489" spans="1:9" x14ac:dyDescent="0.25">
      <c r="A23489" s="108"/>
      <c r="B23489" s="173"/>
      <c r="C23489" s="109"/>
      <c r="D23489" s="109"/>
      <c r="E23489" s="94"/>
      <c r="F23489" s="174"/>
      <c r="G23489" s="173"/>
      <c r="H23489" s="109"/>
      <c r="I23489" s="175"/>
    </row>
    <row r="23490" spans="1:9" x14ac:dyDescent="0.25">
      <c r="A23490" s="108"/>
      <c r="B23490" s="173"/>
      <c r="C23490" s="109"/>
      <c r="D23490" s="109"/>
      <c r="E23490" s="94"/>
      <c r="F23490" s="174"/>
      <c r="G23490" s="173"/>
      <c r="H23490" s="109"/>
      <c r="I23490" s="175"/>
    </row>
    <row r="23491" spans="1:9" x14ac:dyDescent="0.25">
      <c r="A23491" s="108"/>
      <c r="B23491" s="173"/>
      <c r="C23491" s="109"/>
      <c r="D23491" s="109"/>
      <c r="E23491" s="94"/>
      <c r="F23491" s="174"/>
      <c r="G23491" s="173"/>
      <c r="H23491" s="109"/>
      <c r="I23491" s="175"/>
    </row>
    <row r="23492" spans="1:9" x14ac:dyDescent="0.25">
      <c r="A23492" s="108"/>
      <c r="B23492" s="173"/>
      <c r="C23492" s="109"/>
      <c r="D23492" s="109"/>
      <c r="E23492" s="94"/>
      <c r="F23492" s="174"/>
      <c r="G23492" s="173"/>
      <c r="H23492" s="109"/>
      <c r="I23492" s="175"/>
    </row>
    <row r="23493" spans="1:9" x14ac:dyDescent="0.25">
      <c r="A23493" s="108"/>
      <c r="B23493" s="173"/>
      <c r="C23493" s="109"/>
      <c r="D23493" s="109"/>
      <c r="E23493" s="94"/>
      <c r="F23493" s="174"/>
      <c r="G23493" s="173"/>
      <c r="H23493" s="109"/>
      <c r="I23493" s="175"/>
    </row>
    <row r="23494" spans="1:9" x14ac:dyDescent="0.25">
      <c r="A23494" s="108"/>
      <c r="B23494" s="173"/>
      <c r="C23494" s="109"/>
      <c r="D23494" s="109"/>
      <c r="E23494" s="94"/>
      <c r="F23494" s="174"/>
      <c r="G23494" s="173"/>
      <c r="H23494" s="109"/>
      <c r="I23494" s="175"/>
    </row>
    <row r="23495" spans="1:9" x14ac:dyDescent="0.25">
      <c r="A23495" s="108"/>
      <c r="B23495" s="173"/>
      <c r="C23495" s="109"/>
      <c r="D23495" s="109"/>
      <c r="E23495" s="94"/>
      <c r="F23495" s="174"/>
      <c r="G23495" s="173"/>
      <c r="H23495" s="109"/>
      <c r="I23495" s="175"/>
    </row>
    <row r="23496" spans="1:9" x14ac:dyDescent="0.25">
      <c r="A23496" s="108"/>
      <c r="B23496" s="173"/>
      <c r="C23496" s="109"/>
      <c r="D23496" s="109"/>
      <c r="E23496" s="94"/>
      <c r="F23496" s="174"/>
      <c r="G23496" s="173"/>
      <c r="H23496" s="109"/>
      <c r="I23496" s="175"/>
    </row>
    <row r="23497" spans="1:9" x14ac:dyDescent="0.25">
      <c r="A23497" s="108"/>
      <c r="B23497" s="173"/>
      <c r="C23497" s="109"/>
      <c r="D23497" s="109"/>
      <c r="E23497" s="94"/>
      <c r="F23497" s="174"/>
      <c r="G23497" s="173"/>
      <c r="H23497" s="109"/>
      <c r="I23497" s="175"/>
    </row>
    <row r="23498" spans="1:9" x14ac:dyDescent="0.25">
      <c r="A23498" s="108"/>
      <c r="B23498" s="173"/>
      <c r="C23498" s="109"/>
      <c r="D23498" s="109"/>
      <c r="E23498" s="94"/>
      <c r="F23498" s="174"/>
      <c r="G23498" s="173"/>
      <c r="H23498" s="109"/>
      <c r="I23498" s="175"/>
    </row>
    <row r="23499" spans="1:9" x14ac:dyDescent="0.25">
      <c r="A23499" s="108"/>
      <c r="B23499" s="173"/>
      <c r="C23499" s="109"/>
      <c r="D23499" s="109"/>
      <c r="E23499" s="94"/>
      <c r="F23499" s="174"/>
      <c r="G23499" s="173"/>
      <c r="H23499" s="109"/>
      <c r="I23499" s="175"/>
    </row>
    <row r="23500" spans="1:9" x14ac:dyDescent="0.25">
      <c r="A23500" s="108"/>
      <c r="B23500" s="173"/>
      <c r="C23500" s="109"/>
      <c r="D23500" s="109"/>
      <c r="E23500" s="94"/>
      <c r="F23500" s="174"/>
      <c r="G23500" s="173"/>
      <c r="H23500" s="109"/>
      <c r="I23500" s="175"/>
    </row>
    <row r="23501" spans="1:9" x14ac:dyDescent="0.25">
      <c r="A23501" s="108"/>
      <c r="B23501" s="173"/>
      <c r="C23501" s="109"/>
      <c r="D23501" s="109"/>
      <c r="E23501" s="94"/>
      <c r="F23501" s="174"/>
      <c r="G23501" s="173"/>
      <c r="H23501" s="109"/>
      <c r="I23501" s="175"/>
    </row>
    <row r="23502" spans="1:9" x14ac:dyDescent="0.25">
      <c r="A23502" s="108"/>
      <c r="B23502" s="173"/>
      <c r="C23502" s="109"/>
      <c r="D23502" s="109"/>
      <c r="E23502" s="94"/>
      <c r="F23502" s="174"/>
      <c r="G23502" s="173"/>
      <c r="H23502" s="109"/>
      <c r="I23502" s="175"/>
    </row>
    <row r="23503" spans="1:9" x14ac:dyDescent="0.25">
      <c r="A23503" s="108"/>
      <c r="B23503" s="173"/>
      <c r="C23503" s="109"/>
      <c r="D23503" s="109"/>
      <c r="E23503" s="94"/>
      <c r="F23503" s="174"/>
      <c r="G23503" s="173"/>
      <c r="H23503" s="109"/>
      <c r="I23503" s="175"/>
    </row>
    <row r="23504" spans="1:9" x14ac:dyDescent="0.25">
      <c r="A23504" s="108"/>
      <c r="B23504" s="173"/>
      <c r="C23504" s="109"/>
      <c r="D23504" s="109"/>
      <c r="E23504" s="94"/>
      <c r="F23504" s="174"/>
      <c r="G23504" s="173"/>
      <c r="H23504" s="109"/>
      <c r="I23504" s="175"/>
    </row>
    <row r="23505" spans="1:9" x14ac:dyDescent="0.25">
      <c r="A23505" s="108"/>
      <c r="B23505" s="173"/>
      <c r="C23505" s="109"/>
      <c r="D23505" s="109"/>
      <c r="E23505" s="94"/>
      <c r="F23505" s="174"/>
      <c r="G23505" s="173"/>
      <c r="H23505" s="109"/>
      <c r="I23505" s="175"/>
    </row>
    <row r="23506" spans="1:9" x14ac:dyDescent="0.25">
      <c r="A23506" s="108"/>
      <c r="B23506" s="173"/>
      <c r="C23506" s="109"/>
      <c r="D23506" s="109"/>
      <c r="E23506" s="94"/>
      <c r="F23506" s="174"/>
      <c r="G23506" s="173"/>
      <c r="H23506" s="109"/>
      <c r="I23506" s="175"/>
    </row>
    <row r="23507" spans="1:9" x14ac:dyDescent="0.25">
      <c r="A23507" s="108"/>
      <c r="B23507" s="173"/>
      <c r="C23507" s="109"/>
      <c r="D23507" s="109"/>
      <c r="E23507" s="94"/>
      <c r="F23507" s="174"/>
      <c r="G23507" s="173"/>
      <c r="H23507" s="109"/>
      <c r="I23507" s="175"/>
    </row>
    <row r="23508" spans="1:9" x14ac:dyDescent="0.25">
      <c r="A23508" s="108"/>
      <c r="B23508" s="173"/>
      <c r="C23508" s="109"/>
      <c r="D23508" s="109"/>
      <c r="E23508" s="94"/>
      <c r="F23508" s="174"/>
      <c r="G23508" s="173"/>
      <c r="H23508" s="109"/>
      <c r="I23508" s="175"/>
    </row>
    <row r="23509" spans="1:9" x14ac:dyDescent="0.25">
      <c r="A23509" s="108"/>
      <c r="B23509" s="173"/>
      <c r="C23509" s="109"/>
      <c r="D23509" s="109"/>
      <c r="E23509" s="94"/>
      <c r="F23509" s="174"/>
      <c r="G23509" s="173"/>
      <c r="H23509" s="109"/>
      <c r="I23509" s="175"/>
    </row>
    <row r="23510" spans="1:9" x14ac:dyDescent="0.25">
      <c r="A23510" s="108"/>
      <c r="B23510" s="173"/>
      <c r="C23510" s="109"/>
      <c r="D23510" s="109"/>
      <c r="E23510" s="94"/>
      <c r="F23510" s="174"/>
      <c r="G23510" s="173"/>
      <c r="H23510" s="109"/>
      <c r="I23510" s="175"/>
    </row>
    <row r="23511" spans="1:9" x14ac:dyDescent="0.25">
      <c r="A23511" s="108"/>
      <c r="B23511" s="173"/>
      <c r="C23511" s="109"/>
      <c r="D23511" s="109"/>
      <c r="E23511" s="94"/>
      <c r="F23511" s="174"/>
      <c r="G23511" s="173"/>
      <c r="H23511" s="109"/>
      <c r="I23511" s="175"/>
    </row>
    <row r="23512" spans="1:9" x14ac:dyDescent="0.25">
      <c r="A23512" s="108"/>
      <c r="B23512" s="173"/>
      <c r="C23512" s="109"/>
      <c r="D23512" s="109"/>
      <c r="E23512" s="94"/>
      <c r="F23512" s="174"/>
      <c r="G23512" s="173"/>
      <c r="H23512" s="109"/>
      <c r="I23512" s="175"/>
    </row>
    <row r="23513" spans="1:9" x14ac:dyDescent="0.25">
      <c r="A23513" s="108"/>
      <c r="B23513" s="173"/>
      <c r="C23513" s="109"/>
      <c r="D23513" s="109"/>
      <c r="E23513" s="94"/>
      <c r="F23513" s="174"/>
      <c r="G23513" s="173"/>
      <c r="H23513" s="109"/>
      <c r="I23513" s="175"/>
    </row>
    <row r="23514" spans="1:9" x14ac:dyDescent="0.25">
      <c r="A23514" s="108"/>
      <c r="B23514" s="173"/>
      <c r="C23514" s="109"/>
      <c r="D23514" s="109"/>
      <c r="E23514" s="94"/>
      <c r="F23514" s="174"/>
      <c r="G23514" s="173"/>
      <c r="H23514" s="109"/>
      <c r="I23514" s="175"/>
    </row>
    <row r="23515" spans="1:9" x14ac:dyDescent="0.25">
      <c r="A23515" s="108"/>
      <c r="B23515" s="173"/>
      <c r="C23515" s="109"/>
      <c r="D23515" s="109"/>
      <c r="E23515" s="94"/>
      <c r="F23515" s="174"/>
      <c r="G23515" s="173"/>
      <c r="H23515" s="109"/>
      <c r="I23515" s="175"/>
    </row>
    <row r="23516" spans="1:9" x14ac:dyDescent="0.25">
      <c r="A23516" s="108"/>
      <c r="B23516" s="173"/>
      <c r="C23516" s="109"/>
      <c r="D23516" s="109"/>
      <c r="E23516" s="94"/>
      <c r="F23516" s="174"/>
      <c r="G23516" s="173"/>
      <c r="H23516" s="109"/>
      <c r="I23516" s="175"/>
    </row>
    <row r="23517" spans="1:9" x14ac:dyDescent="0.25">
      <c r="A23517" s="108"/>
      <c r="B23517" s="173"/>
      <c r="C23517" s="109"/>
      <c r="D23517" s="109"/>
      <c r="E23517" s="94"/>
      <c r="F23517" s="174"/>
      <c r="G23517" s="173"/>
      <c r="H23517" s="109"/>
      <c r="I23517" s="175"/>
    </row>
    <row r="23518" spans="1:9" x14ac:dyDescent="0.25">
      <c r="A23518" s="108"/>
      <c r="B23518" s="173"/>
      <c r="C23518" s="109"/>
      <c r="D23518" s="109"/>
      <c r="E23518" s="94"/>
      <c r="F23518" s="174"/>
      <c r="G23518" s="173"/>
      <c r="H23518" s="109"/>
      <c r="I23518" s="175"/>
    </row>
    <row r="23519" spans="1:9" x14ac:dyDescent="0.25">
      <c r="A23519" s="108"/>
      <c r="B23519" s="173"/>
      <c r="C23519" s="109"/>
      <c r="D23519" s="109"/>
      <c r="E23519" s="94"/>
      <c r="F23519" s="174"/>
      <c r="G23519" s="173"/>
      <c r="H23519" s="109"/>
      <c r="I23519" s="175"/>
    </row>
    <row r="23520" spans="1:9" x14ac:dyDescent="0.25">
      <c r="A23520" s="108"/>
      <c r="B23520" s="173"/>
      <c r="C23520" s="109"/>
      <c r="D23520" s="109"/>
      <c r="E23520" s="94"/>
      <c r="F23520" s="174"/>
      <c r="G23520" s="173"/>
      <c r="H23520" s="109"/>
      <c r="I23520" s="175"/>
    </row>
    <row r="23521" spans="1:9" x14ac:dyDescent="0.25">
      <c r="A23521" s="108"/>
      <c r="B23521" s="173"/>
      <c r="C23521" s="109"/>
      <c r="D23521" s="109"/>
      <c r="E23521" s="94"/>
      <c r="F23521" s="174"/>
      <c r="G23521" s="173"/>
      <c r="H23521" s="109"/>
      <c r="I23521" s="175"/>
    </row>
    <row r="23522" spans="1:9" x14ac:dyDescent="0.25">
      <c r="A23522" s="108"/>
      <c r="B23522" s="173"/>
      <c r="C23522" s="109"/>
      <c r="D23522" s="109"/>
      <c r="E23522" s="94"/>
      <c r="F23522" s="174"/>
      <c r="G23522" s="173"/>
      <c r="H23522" s="109"/>
      <c r="I23522" s="175"/>
    </row>
    <row r="23523" spans="1:9" x14ac:dyDescent="0.25">
      <c r="A23523" s="108"/>
      <c r="B23523" s="173"/>
      <c r="C23523" s="109"/>
      <c r="D23523" s="109"/>
      <c r="E23523" s="94"/>
      <c r="F23523" s="174"/>
      <c r="G23523" s="173"/>
      <c r="H23523" s="109"/>
      <c r="I23523" s="175"/>
    </row>
    <row r="23524" spans="1:9" x14ac:dyDescent="0.25">
      <c r="A23524" s="108"/>
      <c r="B23524" s="173"/>
      <c r="C23524" s="109"/>
      <c r="D23524" s="109"/>
      <c r="E23524" s="94"/>
      <c r="F23524" s="174"/>
      <c r="G23524" s="173"/>
      <c r="H23524" s="109"/>
      <c r="I23524" s="175"/>
    </row>
    <row r="23525" spans="1:9" x14ac:dyDescent="0.25">
      <c r="A23525" s="108"/>
      <c r="B23525" s="173"/>
      <c r="C23525" s="109"/>
      <c r="D23525" s="109"/>
      <c r="E23525" s="94"/>
      <c r="F23525" s="174"/>
      <c r="G23525" s="173"/>
      <c r="H23525" s="109"/>
      <c r="I23525" s="175"/>
    </row>
    <row r="23526" spans="1:9" x14ac:dyDescent="0.25">
      <c r="A23526" s="108"/>
      <c r="B23526" s="173"/>
      <c r="C23526" s="109"/>
      <c r="D23526" s="109"/>
      <c r="E23526" s="94"/>
      <c r="F23526" s="174"/>
      <c r="G23526" s="173"/>
      <c r="H23526" s="109"/>
      <c r="I23526" s="175"/>
    </row>
    <row r="23527" spans="1:9" x14ac:dyDescent="0.25">
      <c r="A23527" s="108"/>
      <c r="B23527" s="173"/>
      <c r="C23527" s="109"/>
      <c r="D23527" s="109"/>
      <c r="E23527" s="94"/>
      <c r="F23527" s="174"/>
      <c r="G23527" s="173"/>
      <c r="H23527" s="109"/>
      <c r="I23527" s="175"/>
    </row>
    <row r="23528" spans="1:9" x14ac:dyDescent="0.25">
      <c r="A23528" s="108"/>
      <c r="B23528" s="173"/>
      <c r="C23528" s="109"/>
      <c r="D23528" s="109"/>
      <c r="E23528" s="94"/>
      <c r="F23528" s="174"/>
      <c r="G23528" s="173"/>
      <c r="H23528" s="109"/>
      <c r="I23528" s="175"/>
    </row>
    <row r="23529" spans="1:9" x14ac:dyDescent="0.25">
      <c r="A23529" s="108"/>
      <c r="B23529" s="173"/>
      <c r="C23529" s="109"/>
      <c r="D23529" s="109"/>
      <c r="E23529" s="94"/>
      <c r="F23529" s="174"/>
      <c r="G23529" s="173"/>
      <c r="H23529" s="109"/>
      <c r="I23529" s="175"/>
    </row>
    <row r="23530" spans="1:9" x14ac:dyDescent="0.25">
      <c r="A23530" s="108"/>
      <c r="B23530" s="173"/>
      <c r="C23530" s="109"/>
      <c r="D23530" s="109"/>
      <c r="E23530" s="94"/>
      <c r="F23530" s="174"/>
      <c r="G23530" s="173"/>
      <c r="H23530" s="109"/>
      <c r="I23530" s="175"/>
    </row>
    <row r="23531" spans="1:9" x14ac:dyDescent="0.25">
      <c r="A23531" s="108"/>
      <c r="B23531" s="173"/>
      <c r="C23531" s="109"/>
      <c r="D23531" s="109"/>
      <c r="E23531" s="94"/>
      <c r="F23531" s="174"/>
      <c r="G23531" s="173"/>
      <c r="H23531" s="109"/>
      <c r="I23531" s="175"/>
    </row>
    <row r="23532" spans="1:9" x14ac:dyDescent="0.25">
      <c r="A23532" s="108"/>
      <c r="B23532" s="173"/>
      <c r="C23532" s="109"/>
      <c r="D23532" s="109"/>
      <c r="E23532" s="94"/>
      <c r="F23532" s="174"/>
      <c r="G23532" s="173"/>
      <c r="H23532" s="109"/>
      <c r="I23532" s="175"/>
    </row>
    <row r="23533" spans="1:9" x14ac:dyDescent="0.25">
      <c r="A23533" s="108"/>
      <c r="B23533" s="173"/>
      <c r="C23533" s="109"/>
      <c r="D23533" s="109"/>
      <c r="E23533" s="94"/>
      <c r="F23533" s="174"/>
      <c r="G23533" s="173"/>
      <c r="H23533" s="109"/>
      <c r="I23533" s="175"/>
    </row>
    <row r="23534" spans="1:9" x14ac:dyDescent="0.25">
      <c r="A23534" s="108"/>
      <c r="B23534" s="173"/>
      <c r="C23534" s="109"/>
      <c r="D23534" s="109"/>
      <c r="E23534" s="94"/>
      <c r="F23534" s="174"/>
      <c r="G23534" s="173"/>
      <c r="H23534" s="109"/>
      <c r="I23534" s="175"/>
    </row>
    <row r="23535" spans="1:9" x14ac:dyDescent="0.25">
      <c r="A23535" s="108"/>
      <c r="B23535" s="173"/>
      <c r="C23535" s="109"/>
      <c r="D23535" s="109"/>
      <c r="E23535" s="94"/>
      <c r="F23535" s="174"/>
      <c r="G23535" s="173"/>
      <c r="H23535" s="109"/>
      <c r="I23535" s="175"/>
    </row>
    <row r="23536" spans="1:9" x14ac:dyDescent="0.25">
      <c r="A23536" s="108"/>
      <c r="B23536" s="173"/>
      <c r="C23536" s="109"/>
      <c r="D23536" s="109"/>
      <c r="E23536" s="94"/>
      <c r="F23536" s="174"/>
      <c r="G23536" s="173"/>
      <c r="H23536" s="109"/>
      <c r="I23536" s="175"/>
    </row>
    <row r="23537" spans="1:9" x14ac:dyDescent="0.25">
      <c r="A23537" s="108"/>
      <c r="B23537" s="173"/>
      <c r="C23537" s="109"/>
      <c r="D23537" s="109"/>
      <c r="E23537" s="94"/>
      <c r="F23537" s="174"/>
      <c r="G23537" s="173"/>
      <c r="H23537" s="109"/>
      <c r="I23537" s="175"/>
    </row>
    <row r="23538" spans="1:9" x14ac:dyDescent="0.25">
      <c r="A23538" s="108"/>
      <c r="B23538" s="173"/>
      <c r="C23538" s="109"/>
      <c r="D23538" s="109"/>
      <c r="E23538" s="94"/>
      <c r="F23538" s="174"/>
      <c r="G23538" s="173"/>
      <c r="H23538" s="109"/>
      <c r="I23538" s="175"/>
    </row>
    <row r="23539" spans="1:9" x14ac:dyDescent="0.25">
      <c r="A23539" s="108"/>
      <c r="B23539" s="173"/>
      <c r="C23539" s="109"/>
      <c r="D23539" s="109"/>
      <c r="E23539" s="94"/>
      <c r="F23539" s="174"/>
      <c r="G23539" s="173"/>
      <c r="H23539" s="109"/>
      <c r="I23539" s="175"/>
    </row>
    <row r="23540" spans="1:9" x14ac:dyDescent="0.25">
      <c r="A23540" s="108"/>
      <c r="B23540" s="173"/>
      <c r="C23540" s="109"/>
      <c r="D23540" s="109"/>
      <c r="E23540" s="94"/>
      <c r="F23540" s="174"/>
      <c r="G23540" s="173"/>
      <c r="H23540" s="109"/>
      <c r="I23540" s="175"/>
    </row>
    <row r="23541" spans="1:9" x14ac:dyDescent="0.25">
      <c r="A23541" s="108"/>
      <c r="B23541" s="173"/>
      <c r="C23541" s="109"/>
      <c r="D23541" s="109"/>
      <c r="E23541" s="94"/>
      <c r="F23541" s="174"/>
      <c r="G23541" s="173"/>
      <c r="H23541" s="109"/>
      <c r="I23541" s="175"/>
    </row>
    <row r="23542" spans="1:9" x14ac:dyDescent="0.25">
      <c r="A23542" s="108"/>
      <c r="B23542" s="173"/>
      <c r="C23542" s="109"/>
      <c r="D23542" s="109"/>
      <c r="E23542" s="94"/>
      <c r="F23542" s="174"/>
      <c r="G23542" s="173"/>
      <c r="H23542" s="109"/>
      <c r="I23542" s="175"/>
    </row>
    <row r="23543" spans="1:9" x14ac:dyDescent="0.25">
      <c r="A23543" s="108"/>
      <c r="B23543" s="173"/>
      <c r="C23543" s="109"/>
      <c r="D23543" s="109"/>
      <c r="E23543" s="94"/>
      <c r="F23543" s="174"/>
      <c r="G23543" s="173"/>
      <c r="H23543" s="109"/>
      <c r="I23543" s="175"/>
    </row>
    <row r="23544" spans="1:9" x14ac:dyDescent="0.25">
      <c r="A23544" s="108"/>
      <c r="B23544" s="173"/>
      <c r="C23544" s="109"/>
      <c r="D23544" s="109"/>
      <c r="E23544" s="94"/>
      <c r="F23544" s="174"/>
      <c r="G23544" s="173"/>
      <c r="H23544" s="109"/>
      <c r="I23544" s="175"/>
    </row>
    <row r="23545" spans="1:9" x14ac:dyDescent="0.25">
      <c r="A23545" s="108"/>
      <c r="B23545" s="173"/>
      <c r="C23545" s="109"/>
      <c r="D23545" s="109"/>
      <c r="E23545" s="94"/>
      <c r="F23545" s="174"/>
      <c r="G23545" s="173"/>
      <c r="H23545" s="109"/>
      <c r="I23545" s="175"/>
    </row>
    <row r="23546" spans="1:9" x14ac:dyDescent="0.25">
      <c r="A23546" s="108"/>
      <c r="B23546" s="173"/>
      <c r="C23546" s="109"/>
      <c r="D23546" s="109"/>
      <c r="E23546" s="94"/>
      <c r="F23546" s="174"/>
      <c r="G23546" s="173"/>
      <c r="H23546" s="109"/>
      <c r="I23546" s="175"/>
    </row>
    <row r="23547" spans="1:9" x14ac:dyDescent="0.25">
      <c r="A23547" s="108"/>
      <c r="B23547" s="173"/>
      <c r="C23547" s="109"/>
      <c r="D23547" s="109"/>
      <c r="E23547" s="94"/>
      <c r="F23547" s="174"/>
      <c r="G23547" s="173"/>
      <c r="H23547" s="109"/>
      <c r="I23547" s="175"/>
    </row>
    <row r="23548" spans="1:9" x14ac:dyDescent="0.25">
      <c r="A23548" s="108"/>
      <c r="B23548" s="173"/>
      <c r="C23548" s="109"/>
      <c r="D23548" s="109"/>
      <c r="E23548" s="94"/>
      <c r="F23548" s="174"/>
      <c r="G23548" s="173"/>
      <c r="H23548" s="109"/>
      <c r="I23548" s="175"/>
    </row>
    <row r="23549" spans="1:9" x14ac:dyDescent="0.25">
      <c r="A23549" s="108"/>
      <c r="B23549" s="173"/>
      <c r="C23549" s="109"/>
      <c r="D23549" s="109"/>
      <c r="E23549" s="94"/>
      <c r="F23549" s="174"/>
      <c r="G23549" s="173"/>
      <c r="H23549" s="109"/>
      <c r="I23549" s="175"/>
    </row>
    <row r="23550" spans="1:9" x14ac:dyDescent="0.25">
      <c r="A23550" s="108"/>
      <c r="B23550" s="173"/>
      <c r="C23550" s="109"/>
      <c r="D23550" s="109"/>
      <c r="E23550" s="94"/>
      <c r="F23550" s="174"/>
      <c r="G23550" s="173"/>
      <c r="H23550" s="109"/>
      <c r="I23550" s="175"/>
    </row>
    <row r="23551" spans="1:9" x14ac:dyDescent="0.25">
      <c r="A23551" s="108"/>
      <c r="B23551" s="173"/>
      <c r="C23551" s="109"/>
      <c r="D23551" s="109"/>
      <c r="E23551" s="94"/>
      <c r="F23551" s="174"/>
      <c r="G23551" s="173"/>
      <c r="H23551" s="109"/>
      <c r="I23551" s="175"/>
    </row>
    <row r="23552" spans="1:9" x14ac:dyDescent="0.25">
      <c r="A23552" s="108"/>
      <c r="B23552" s="173"/>
      <c r="C23552" s="109"/>
      <c r="D23552" s="109"/>
      <c r="E23552" s="94"/>
      <c r="F23552" s="174"/>
      <c r="G23552" s="173"/>
      <c r="H23552" s="109"/>
      <c r="I23552" s="175"/>
    </row>
    <row r="23553" spans="1:9" x14ac:dyDescent="0.25">
      <c r="A23553" s="108"/>
      <c r="B23553" s="173"/>
      <c r="C23553" s="109"/>
      <c r="D23553" s="109"/>
      <c r="E23553" s="94"/>
      <c r="F23553" s="174"/>
      <c r="G23553" s="173"/>
      <c r="H23553" s="109"/>
      <c r="I23553" s="175"/>
    </row>
    <row r="23554" spans="1:9" x14ac:dyDescent="0.25">
      <c r="A23554" s="108"/>
      <c r="B23554" s="173"/>
      <c r="C23554" s="109"/>
      <c r="D23554" s="109"/>
      <c r="E23554" s="94"/>
      <c r="F23554" s="174"/>
      <c r="G23554" s="173"/>
      <c r="H23554" s="109"/>
      <c r="I23554" s="175"/>
    </row>
    <row r="23555" spans="1:9" x14ac:dyDescent="0.25">
      <c r="A23555" s="108"/>
      <c r="B23555" s="173"/>
      <c r="C23555" s="109"/>
      <c r="D23555" s="109"/>
      <c r="E23555" s="94"/>
      <c r="F23555" s="174"/>
      <c r="G23555" s="173"/>
      <c r="H23555" s="109"/>
      <c r="I23555" s="175"/>
    </row>
    <row r="23556" spans="1:9" x14ac:dyDescent="0.25">
      <c r="A23556" s="108"/>
      <c r="B23556" s="173"/>
      <c r="C23556" s="109"/>
      <c r="D23556" s="109"/>
      <c r="E23556" s="94"/>
      <c r="F23556" s="174"/>
      <c r="G23556" s="173"/>
      <c r="H23556" s="109"/>
      <c r="I23556" s="175"/>
    </row>
    <row r="23557" spans="1:9" x14ac:dyDescent="0.25">
      <c r="A23557" s="108"/>
      <c r="B23557" s="173"/>
      <c r="C23557" s="109"/>
      <c r="D23557" s="109"/>
      <c r="E23557" s="94"/>
      <c r="F23557" s="174"/>
      <c r="G23557" s="173"/>
      <c r="H23557" s="109"/>
      <c r="I23557" s="175"/>
    </row>
    <row r="23558" spans="1:9" x14ac:dyDescent="0.25">
      <c r="A23558" s="108"/>
      <c r="B23558" s="173"/>
      <c r="C23558" s="109"/>
      <c r="D23558" s="109"/>
      <c r="E23558" s="94"/>
      <c r="F23558" s="174"/>
      <c r="G23558" s="173"/>
      <c r="H23558" s="109"/>
      <c r="I23558" s="175"/>
    </row>
    <row r="23559" spans="1:9" x14ac:dyDescent="0.25">
      <c r="A23559" s="108"/>
      <c r="B23559" s="173"/>
      <c r="C23559" s="109"/>
      <c r="D23559" s="109"/>
      <c r="E23559" s="94"/>
      <c r="F23559" s="174"/>
      <c r="G23559" s="173"/>
      <c r="H23559" s="109"/>
      <c r="I23559" s="175"/>
    </row>
    <row r="23560" spans="1:9" x14ac:dyDescent="0.25">
      <c r="A23560" s="108"/>
      <c r="B23560" s="173"/>
      <c r="C23560" s="109"/>
      <c r="D23560" s="109"/>
      <c r="E23560" s="94"/>
      <c r="F23560" s="174"/>
      <c r="G23560" s="173"/>
      <c r="H23560" s="109"/>
      <c r="I23560" s="175"/>
    </row>
    <row r="23561" spans="1:9" x14ac:dyDescent="0.25">
      <c r="A23561" s="108"/>
      <c r="B23561" s="173"/>
      <c r="C23561" s="109"/>
      <c r="D23561" s="109"/>
      <c r="E23561" s="94"/>
      <c r="F23561" s="174"/>
      <c r="G23561" s="173"/>
      <c r="H23561" s="109"/>
      <c r="I23561" s="175"/>
    </row>
    <row r="23562" spans="1:9" x14ac:dyDescent="0.25">
      <c r="A23562" s="108"/>
      <c r="B23562" s="173"/>
      <c r="C23562" s="109"/>
      <c r="D23562" s="109"/>
      <c r="E23562" s="94"/>
      <c r="F23562" s="174"/>
      <c r="G23562" s="173"/>
      <c r="H23562" s="109"/>
      <c r="I23562" s="175"/>
    </row>
    <row r="23563" spans="1:9" x14ac:dyDescent="0.25">
      <c r="A23563" s="108"/>
      <c r="B23563" s="173"/>
      <c r="C23563" s="109"/>
      <c r="D23563" s="109"/>
      <c r="E23563" s="94"/>
      <c r="F23563" s="174"/>
      <c r="G23563" s="173"/>
      <c r="H23563" s="109"/>
      <c r="I23563" s="175"/>
    </row>
    <row r="23564" spans="1:9" x14ac:dyDescent="0.25">
      <c r="A23564" s="108"/>
      <c r="B23564" s="173"/>
      <c r="C23564" s="109"/>
      <c r="D23564" s="109"/>
      <c r="E23564" s="94"/>
      <c r="F23564" s="174"/>
      <c r="G23564" s="173"/>
      <c r="H23564" s="109"/>
      <c r="I23564" s="175"/>
    </row>
    <row r="23565" spans="1:9" x14ac:dyDescent="0.25">
      <c r="A23565" s="108"/>
      <c r="B23565" s="173"/>
      <c r="C23565" s="109"/>
      <c r="D23565" s="109"/>
      <c r="E23565" s="94"/>
      <c r="F23565" s="174"/>
      <c r="G23565" s="173"/>
      <c r="H23565" s="109"/>
      <c r="I23565" s="175"/>
    </row>
    <row r="23566" spans="1:9" x14ac:dyDescent="0.25">
      <c r="A23566" s="108"/>
      <c r="B23566" s="173"/>
      <c r="C23566" s="109"/>
      <c r="D23566" s="109"/>
      <c r="E23566" s="94"/>
      <c r="F23566" s="174"/>
      <c r="G23566" s="173"/>
      <c r="H23566" s="109"/>
      <c r="I23566" s="175"/>
    </row>
    <row r="23567" spans="1:9" x14ac:dyDescent="0.25">
      <c r="A23567" s="108"/>
      <c r="B23567" s="173"/>
      <c r="C23567" s="109"/>
      <c r="D23567" s="109"/>
      <c r="E23567" s="94"/>
      <c r="F23567" s="174"/>
      <c r="G23567" s="173"/>
      <c r="H23567" s="109"/>
      <c r="I23567" s="175"/>
    </row>
    <row r="23568" spans="1:9" x14ac:dyDescent="0.25">
      <c r="A23568" s="108"/>
      <c r="B23568" s="173"/>
      <c r="C23568" s="109"/>
      <c r="D23568" s="109"/>
      <c r="E23568" s="94"/>
      <c r="F23568" s="174"/>
      <c r="G23568" s="173"/>
      <c r="H23568" s="109"/>
      <c r="I23568" s="175"/>
    </row>
    <row r="23569" spans="1:9" x14ac:dyDescent="0.25">
      <c r="A23569" s="108"/>
      <c r="B23569" s="173"/>
      <c r="C23569" s="109"/>
      <c r="D23569" s="109"/>
      <c r="E23569" s="94"/>
      <c r="F23569" s="174"/>
      <c r="G23569" s="173"/>
      <c r="H23569" s="109"/>
      <c r="I23569" s="175"/>
    </row>
    <row r="23570" spans="1:9" x14ac:dyDescent="0.25">
      <c r="A23570" s="108"/>
      <c r="B23570" s="173"/>
      <c r="C23570" s="109"/>
      <c r="D23570" s="109"/>
      <c r="E23570" s="94"/>
      <c r="F23570" s="174"/>
      <c r="G23570" s="173"/>
      <c r="H23570" s="109"/>
      <c r="I23570" s="175"/>
    </row>
    <row r="23571" spans="1:9" x14ac:dyDescent="0.25">
      <c r="A23571" s="108"/>
      <c r="B23571" s="173"/>
      <c r="C23571" s="109"/>
      <c r="D23571" s="109"/>
      <c r="E23571" s="94"/>
      <c r="F23571" s="174"/>
      <c r="G23571" s="173"/>
      <c r="H23571" s="109"/>
      <c r="I23571" s="175"/>
    </row>
    <row r="23572" spans="1:9" x14ac:dyDescent="0.25">
      <c r="A23572" s="108"/>
      <c r="B23572" s="173"/>
      <c r="C23572" s="109"/>
      <c r="D23572" s="109"/>
      <c r="E23572" s="94"/>
      <c r="F23572" s="174"/>
      <c r="G23572" s="173"/>
      <c r="H23572" s="109"/>
      <c r="I23572" s="175"/>
    </row>
    <row r="23573" spans="1:9" x14ac:dyDescent="0.25">
      <c r="A23573" s="108"/>
      <c r="B23573" s="173"/>
      <c r="C23573" s="109"/>
      <c r="D23573" s="109"/>
      <c r="E23573" s="94"/>
      <c r="F23573" s="174"/>
      <c r="G23573" s="173"/>
      <c r="H23573" s="109"/>
      <c r="I23573" s="175"/>
    </row>
    <row r="23574" spans="1:9" x14ac:dyDescent="0.25">
      <c r="A23574" s="108"/>
      <c r="B23574" s="173"/>
      <c r="C23574" s="109"/>
      <c r="D23574" s="109"/>
      <c r="E23574" s="94"/>
      <c r="F23574" s="174"/>
      <c r="G23574" s="173"/>
      <c r="H23574" s="109"/>
      <c r="I23574" s="175"/>
    </row>
    <row r="23575" spans="1:9" x14ac:dyDescent="0.25">
      <c r="A23575" s="108"/>
      <c r="B23575" s="173"/>
      <c r="C23575" s="109"/>
      <c r="D23575" s="109"/>
      <c r="E23575" s="94"/>
      <c r="F23575" s="174"/>
      <c r="G23575" s="173"/>
      <c r="H23575" s="109"/>
      <c r="I23575" s="175"/>
    </row>
    <row r="23576" spans="1:9" x14ac:dyDescent="0.25">
      <c r="A23576" s="108"/>
      <c r="B23576" s="173"/>
      <c r="C23576" s="109"/>
      <c r="D23576" s="109"/>
      <c r="E23576" s="94"/>
      <c r="F23576" s="174"/>
      <c r="G23576" s="173"/>
      <c r="H23576" s="109"/>
      <c r="I23576" s="175"/>
    </row>
    <row r="23577" spans="1:9" x14ac:dyDescent="0.25">
      <c r="A23577" s="108"/>
      <c r="B23577" s="173"/>
      <c r="C23577" s="109"/>
      <c r="D23577" s="109"/>
      <c r="E23577" s="94"/>
      <c r="F23577" s="174"/>
      <c r="G23577" s="173"/>
      <c r="H23577" s="109"/>
      <c r="I23577" s="175"/>
    </row>
    <row r="23578" spans="1:9" x14ac:dyDescent="0.25">
      <c r="A23578" s="108"/>
      <c r="B23578" s="173"/>
      <c r="C23578" s="109"/>
      <c r="D23578" s="109"/>
      <c r="E23578" s="94"/>
      <c r="F23578" s="174"/>
      <c r="G23578" s="173"/>
      <c r="H23578" s="109"/>
      <c r="I23578" s="175"/>
    </row>
    <row r="23579" spans="1:9" x14ac:dyDescent="0.25">
      <c r="A23579" s="108"/>
      <c r="B23579" s="173"/>
      <c r="C23579" s="109"/>
      <c r="D23579" s="109"/>
      <c r="E23579" s="94"/>
      <c r="F23579" s="174"/>
      <c r="G23579" s="173"/>
      <c r="H23579" s="109"/>
      <c r="I23579" s="175"/>
    </row>
    <row r="23580" spans="1:9" x14ac:dyDescent="0.25">
      <c r="A23580" s="108"/>
      <c r="B23580" s="173"/>
      <c r="C23580" s="109"/>
      <c r="D23580" s="109"/>
      <c r="E23580" s="94"/>
      <c r="F23580" s="174"/>
      <c r="G23580" s="173"/>
      <c r="H23580" s="109"/>
      <c r="I23580" s="175"/>
    </row>
    <row r="23581" spans="1:9" x14ac:dyDescent="0.25">
      <c r="A23581" s="108"/>
      <c r="B23581" s="173"/>
      <c r="C23581" s="109"/>
      <c r="D23581" s="109"/>
      <c r="E23581" s="94"/>
      <c r="F23581" s="174"/>
      <c r="G23581" s="173"/>
      <c r="H23581" s="109"/>
      <c r="I23581" s="175"/>
    </row>
    <row r="23582" spans="1:9" x14ac:dyDescent="0.25">
      <c r="A23582" s="108"/>
      <c r="B23582" s="173"/>
      <c r="C23582" s="109"/>
      <c r="D23582" s="109"/>
      <c r="E23582" s="94"/>
      <c r="F23582" s="174"/>
      <c r="G23582" s="173"/>
      <c r="H23582" s="109"/>
      <c r="I23582" s="175"/>
    </row>
    <row r="23583" spans="1:9" x14ac:dyDescent="0.25">
      <c r="A23583" s="108"/>
      <c r="B23583" s="173"/>
      <c r="C23583" s="109"/>
      <c r="D23583" s="109"/>
      <c r="E23583" s="94"/>
      <c r="F23583" s="174"/>
      <c r="G23583" s="173"/>
      <c r="H23583" s="109"/>
      <c r="I23583" s="175"/>
    </row>
    <row r="23584" spans="1:9" x14ac:dyDescent="0.25">
      <c r="A23584" s="108"/>
      <c r="B23584" s="173"/>
      <c r="C23584" s="109"/>
      <c r="D23584" s="109"/>
      <c r="E23584" s="94"/>
      <c r="F23584" s="174"/>
      <c r="G23584" s="173"/>
      <c r="H23584" s="109"/>
      <c r="I23584" s="175"/>
    </row>
    <row r="23585" spans="1:9" x14ac:dyDescent="0.25">
      <c r="A23585" s="108"/>
      <c r="B23585" s="173"/>
      <c r="C23585" s="109"/>
      <c r="D23585" s="109"/>
      <c r="E23585" s="94"/>
      <c r="F23585" s="174"/>
      <c r="G23585" s="173"/>
      <c r="H23585" s="109"/>
      <c r="I23585" s="175"/>
    </row>
    <row r="23586" spans="1:9" x14ac:dyDescent="0.25">
      <c r="A23586" s="108"/>
      <c r="B23586" s="173"/>
      <c r="C23586" s="109"/>
      <c r="D23586" s="109"/>
      <c r="E23586" s="94"/>
      <c r="F23586" s="174"/>
      <c r="G23586" s="173"/>
      <c r="H23586" s="109"/>
      <c r="I23586" s="175"/>
    </row>
    <row r="23587" spans="1:9" x14ac:dyDescent="0.25">
      <c r="A23587" s="108"/>
      <c r="B23587" s="173"/>
      <c r="C23587" s="109"/>
      <c r="D23587" s="109"/>
      <c r="E23587" s="94"/>
      <c r="F23587" s="174"/>
      <c r="G23587" s="173"/>
      <c r="H23587" s="109"/>
      <c r="I23587" s="175"/>
    </row>
    <row r="23588" spans="1:9" x14ac:dyDescent="0.25">
      <c r="A23588" s="108"/>
      <c r="B23588" s="173"/>
      <c r="C23588" s="109"/>
      <c r="D23588" s="109"/>
      <c r="E23588" s="94"/>
      <c r="F23588" s="174"/>
      <c r="G23588" s="173"/>
      <c r="H23588" s="109"/>
      <c r="I23588" s="175"/>
    </row>
    <row r="23589" spans="1:9" x14ac:dyDescent="0.25">
      <c r="A23589" s="108"/>
      <c r="B23589" s="173"/>
      <c r="C23589" s="109"/>
      <c r="D23589" s="109"/>
      <c r="E23589" s="94"/>
      <c r="F23589" s="174"/>
      <c r="G23589" s="173"/>
      <c r="H23589" s="109"/>
      <c r="I23589" s="175"/>
    </row>
    <row r="23590" spans="1:9" x14ac:dyDescent="0.25">
      <c r="A23590" s="108"/>
      <c r="B23590" s="173"/>
      <c r="C23590" s="109"/>
      <c r="D23590" s="109"/>
      <c r="E23590" s="94"/>
      <c r="F23590" s="174"/>
      <c r="G23590" s="173"/>
      <c r="H23590" s="109"/>
      <c r="I23590" s="175"/>
    </row>
    <row r="23591" spans="1:9" x14ac:dyDescent="0.25">
      <c r="A23591" s="108"/>
      <c r="B23591" s="173"/>
      <c r="C23591" s="109"/>
      <c r="D23591" s="109"/>
      <c r="E23591" s="94"/>
      <c r="F23591" s="174"/>
      <c r="G23591" s="173"/>
      <c r="H23591" s="109"/>
      <c r="I23591" s="175"/>
    </row>
    <row r="23592" spans="1:9" x14ac:dyDescent="0.25">
      <c r="A23592" s="108"/>
      <c r="B23592" s="173"/>
      <c r="C23592" s="109"/>
      <c r="D23592" s="109"/>
      <c r="E23592" s="94"/>
      <c r="F23592" s="174"/>
      <c r="G23592" s="173"/>
      <c r="H23592" s="109"/>
      <c r="I23592" s="175"/>
    </row>
    <row r="23593" spans="1:9" x14ac:dyDescent="0.25">
      <c r="A23593" s="108"/>
      <c r="B23593" s="173"/>
      <c r="C23593" s="109"/>
      <c r="D23593" s="109"/>
      <c r="E23593" s="94"/>
      <c r="F23593" s="174"/>
      <c r="G23593" s="173"/>
      <c r="H23593" s="109"/>
      <c r="I23593" s="175"/>
    </row>
    <row r="23594" spans="1:9" x14ac:dyDescent="0.25">
      <c r="A23594" s="108"/>
      <c r="B23594" s="173"/>
      <c r="C23594" s="109"/>
      <c r="D23594" s="109"/>
      <c r="E23594" s="94"/>
      <c r="F23594" s="174"/>
      <c r="G23594" s="173"/>
      <c r="H23594" s="109"/>
      <c r="I23594" s="175"/>
    </row>
    <row r="23595" spans="1:9" x14ac:dyDescent="0.25">
      <c r="A23595" s="108"/>
      <c r="B23595" s="173"/>
      <c r="C23595" s="109"/>
      <c r="D23595" s="109"/>
      <c r="E23595" s="94"/>
      <c r="F23595" s="174"/>
      <c r="G23595" s="173"/>
      <c r="H23595" s="109"/>
      <c r="I23595" s="175"/>
    </row>
    <row r="23596" spans="1:9" x14ac:dyDescent="0.25">
      <c r="A23596" s="108"/>
      <c r="B23596" s="173"/>
      <c r="C23596" s="109"/>
      <c r="D23596" s="109"/>
      <c r="E23596" s="94"/>
      <c r="F23596" s="174"/>
      <c r="G23596" s="173"/>
      <c r="H23596" s="109"/>
      <c r="I23596" s="175"/>
    </row>
    <row r="23597" spans="1:9" x14ac:dyDescent="0.25">
      <c r="A23597" s="108"/>
      <c r="B23597" s="173"/>
      <c r="C23597" s="109"/>
      <c r="D23597" s="109"/>
      <c r="E23597" s="94"/>
      <c r="F23597" s="174"/>
      <c r="G23597" s="173"/>
      <c r="H23597" s="109"/>
      <c r="I23597" s="175"/>
    </row>
    <row r="23598" spans="1:9" x14ac:dyDescent="0.25">
      <c r="A23598" s="108"/>
      <c r="B23598" s="173"/>
      <c r="C23598" s="109"/>
      <c r="D23598" s="109"/>
      <c r="E23598" s="94"/>
      <c r="F23598" s="174"/>
      <c r="G23598" s="173"/>
      <c r="H23598" s="109"/>
      <c r="I23598" s="175"/>
    </row>
    <row r="23599" spans="1:9" x14ac:dyDescent="0.25">
      <c r="A23599" s="108"/>
      <c r="B23599" s="173"/>
      <c r="C23599" s="109"/>
      <c r="D23599" s="109"/>
      <c r="E23599" s="94"/>
      <c r="F23599" s="174"/>
      <c r="G23599" s="173"/>
      <c r="H23599" s="109"/>
      <c r="I23599" s="175"/>
    </row>
    <row r="23600" spans="1:9" x14ac:dyDescent="0.25">
      <c r="A23600" s="108"/>
      <c r="B23600" s="173"/>
      <c r="C23600" s="109"/>
      <c r="D23600" s="109"/>
      <c r="E23600" s="94"/>
      <c r="F23600" s="174"/>
      <c r="G23600" s="173"/>
      <c r="H23600" s="109"/>
      <c r="I23600" s="175"/>
    </row>
    <row r="23601" spans="1:9" x14ac:dyDescent="0.25">
      <c r="A23601" s="108"/>
      <c r="B23601" s="173"/>
      <c r="C23601" s="109"/>
      <c r="D23601" s="109"/>
      <c r="E23601" s="94"/>
      <c r="F23601" s="174"/>
      <c r="G23601" s="173"/>
      <c r="H23601" s="109"/>
      <c r="I23601" s="175"/>
    </row>
    <row r="23602" spans="1:9" x14ac:dyDescent="0.25">
      <c r="A23602" s="108"/>
      <c r="B23602" s="173"/>
      <c r="C23602" s="109"/>
      <c r="D23602" s="109"/>
      <c r="E23602" s="94"/>
      <c r="F23602" s="174"/>
      <c r="G23602" s="173"/>
      <c r="H23602" s="109"/>
      <c r="I23602" s="175"/>
    </row>
    <row r="23603" spans="1:9" x14ac:dyDescent="0.25">
      <c r="A23603" s="108"/>
      <c r="B23603" s="173"/>
      <c r="C23603" s="109"/>
      <c r="D23603" s="109"/>
      <c r="E23603" s="94"/>
      <c r="F23603" s="174"/>
      <c r="G23603" s="173"/>
      <c r="H23603" s="109"/>
      <c r="I23603" s="175"/>
    </row>
    <row r="23604" spans="1:9" x14ac:dyDescent="0.25">
      <c r="A23604" s="108"/>
      <c r="B23604" s="173"/>
      <c r="C23604" s="109"/>
      <c r="D23604" s="109"/>
      <c r="E23604" s="94"/>
      <c r="F23604" s="174"/>
      <c r="G23604" s="173"/>
      <c r="H23604" s="109"/>
      <c r="I23604" s="175"/>
    </row>
    <row r="23605" spans="1:9" x14ac:dyDescent="0.25">
      <c r="A23605" s="108"/>
      <c r="B23605" s="173"/>
      <c r="C23605" s="109"/>
      <c r="D23605" s="109"/>
      <c r="E23605" s="94"/>
      <c r="F23605" s="174"/>
      <c r="G23605" s="173"/>
      <c r="H23605" s="109"/>
      <c r="I23605" s="175"/>
    </row>
    <row r="23606" spans="1:9" x14ac:dyDescent="0.25">
      <c r="A23606" s="108"/>
      <c r="B23606" s="173"/>
      <c r="C23606" s="109"/>
      <c r="D23606" s="109"/>
      <c r="E23606" s="94"/>
      <c r="F23606" s="174"/>
      <c r="G23606" s="173"/>
      <c r="H23606" s="109"/>
      <c r="I23606" s="175"/>
    </row>
    <row r="23607" spans="1:9" x14ac:dyDescent="0.25">
      <c r="A23607" s="108"/>
      <c r="B23607" s="173"/>
      <c r="C23607" s="109"/>
      <c r="D23607" s="109"/>
      <c r="E23607" s="94"/>
      <c r="F23607" s="174"/>
      <c r="G23607" s="173"/>
      <c r="H23607" s="109"/>
      <c r="I23607" s="175"/>
    </row>
    <row r="23608" spans="1:9" x14ac:dyDescent="0.25">
      <c r="A23608" s="108"/>
      <c r="B23608" s="173"/>
      <c r="C23608" s="109"/>
      <c r="D23608" s="109"/>
      <c r="E23608" s="94"/>
      <c r="F23608" s="174"/>
      <c r="G23608" s="173"/>
      <c r="H23608" s="109"/>
      <c r="I23608" s="175"/>
    </row>
    <row r="23609" spans="1:9" x14ac:dyDescent="0.25">
      <c r="A23609" s="108"/>
      <c r="B23609" s="173"/>
      <c r="C23609" s="109"/>
      <c r="D23609" s="109"/>
      <c r="E23609" s="94"/>
      <c r="F23609" s="174"/>
      <c r="G23609" s="173"/>
      <c r="H23609" s="109"/>
      <c r="I23609" s="175"/>
    </row>
    <row r="23610" spans="1:9" x14ac:dyDescent="0.25">
      <c r="A23610" s="108"/>
      <c r="B23610" s="173"/>
      <c r="C23610" s="109"/>
      <c r="D23610" s="109"/>
      <c r="E23610" s="94"/>
      <c r="F23610" s="174"/>
      <c r="G23610" s="173"/>
      <c r="H23610" s="109"/>
      <c r="I23610" s="175"/>
    </row>
    <row r="23611" spans="1:9" x14ac:dyDescent="0.25">
      <c r="A23611" s="108"/>
      <c r="B23611" s="173"/>
      <c r="C23611" s="109"/>
      <c r="D23611" s="109"/>
      <c r="E23611" s="94"/>
      <c r="F23611" s="174"/>
      <c r="G23611" s="173"/>
      <c r="H23611" s="109"/>
      <c r="I23611" s="175"/>
    </row>
    <row r="23612" spans="1:9" x14ac:dyDescent="0.25">
      <c r="A23612" s="108"/>
      <c r="B23612" s="173"/>
      <c r="C23612" s="109"/>
      <c r="D23612" s="109"/>
      <c r="E23612" s="94"/>
      <c r="F23612" s="174"/>
      <c r="G23612" s="173"/>
      <c r="H23612" s="109"/>
      <c r="I23612" s="175"/>
    </row>
    <row r="23613" spans="1:9" x14ac:dyDescent="0.25">
      <c r="A23613" s="108"/>
      <c r="B23613" s="173"/>
      <c r="C23613" s="109"/>
      <c r="D23613" s="109"/>
      <c r="E23613" s="94"/>
      <c r="F23613" s="174"/>
      <c r="G23613" s="173"/>
      <c r="H23613" s="109"/>
      <c r="I23613" s="175"/>
    </row>
    <row r="23614" spans="1:9" x14ac:dyDescent="0.25">
      <c r="A23614" s="108"/>
      <c r="B23614" s="173"/>
      <c r="C23614" s="109"/>
      <c r="D23614" s="109"/>
      <c r="E23614" s="94"/>
      <c r="F23614" s="174"/>
      <c r="G23614" s="173"/>
      <c r="H23614" s="109"/>
      <c r="I23614" s="175"/>
    </row>
    <row r="23615" spans="1:9" x14ac:dyDescent="0.25">
      <c r="A23615" s="108"/>
      <c r="B23615" s="173"/>
      <c r="C23615" s="109"/>
      <c r="D23615" s="109"/>
      <c r="E23615" s="94"/>
      <c r="F23615" s="174"/>
      <c r="G23615" s="173"/>
      <c r="H23615" s="109"/>
      <c r="I23615" s="175"/>
    </row>
    <row r="23616" spans="1:9" x14ac:dyDescent="0.25">
      <c r="A23616" s="108"/>
      <c r="B23616" s="173"/>
      <c r="C23616" s="109"/>
      <c r="D23616" s="109"/>
      <c r="E23616" s="94"/>
      <c r="F23616" s="174"/>
      <c r="G23616" s="173"/>
      <c r="H23616" s="109"/>
      <c r="I23616" s="175"/>
    </row>
    <row r="23617" spans="1:9" x14ac:dyDescent="0.25">
      <c r="A23617" s="108"/>
      <c r="B23617" s="173"/>
      <c r="C23617" s="109"/>
      <c r="D23617" s="109"/>
      <c r="E23617" s="94"/>
      <c r="F23617" s="174"/>
      <c r="G23617" s="173"/>
      <c r="H23617" s="109"/>
      <c r="I23617" s="175"/>
    </row>
    <row r="23618" spans="1:9" x14ac:dyDescent="0.25">
      <c r="A23618" s="108"/>
      <c r="B23618" s="173"/>
      <c r="C23618" s="109"/>
      <c r="D23618" s="109"/>
      <c r="E23618" s="94"/>
      <c r="F23618" s="174"/>
      <c r="G23618" s="173"/>
      <c r="H23618" s="109"/>
      <c r="I23618" s="175"/>
    </row>
    <row r="23619" spans="1:9" x14ac:dyDescent="0.25">
      <c r="A23619" s="108"/>
      <c r="B23619" s="173"/>
      <c r="C23619" s="109"/>
      <c r="D23619" s="109"/>
      <c r="E23619" s="94"/>
      <c r="F23619" s="174"/>
      <c r="G23619" s="173"/>
      <c r="H23619" s="109"/>
      <c r="I23619" s="175"/>
    </row>
    <row r="23620" spans="1:9" x14ac:dyDescent="0.25">
      <c r="A23620" s="108"/>
      <c r="B23620" s="173"/>
      <c r="C23620" s="109"/>
      <c r="D23620" s="109"/>
      <c r="E23620" s="94"/>
      <c r="F23620" s="174"/>
      <c r="G23620" s="173"/>
      <c r="H23620" s="109"/>
      <c r="I23620" s="175"/>
    </row>
    <row r="23621" spans="1:9" x14ac:dyDescent="0.25">
      <c r="A23621" s="108"/>
      <c r="B23621" s="173"/>
      <c r="C23621" s="109"/>
      <c r="D23621" s="109"/>
      <c r="E23621" s="94"/>
      <c r="F23621" s="174"/>
      <c r="G23621" s="173"/>
      <c r="H23621" s="109"/>
      <c r="I23621" s="175"/>
    </row>
    <row r="23622" spans="1:9" x14ac:dyDescent="0.25">
      <c r="A23622" s="108"/>
      <c r="B23622" s="173"/>
      <c r="C23622" s="109"/>
      <c r="D23622" s="109"/>
      <c r="E23622" s="94"/>
      <c r="F23622" s="174"/>
      <c r="G23622" s="173"/>
      <c r="H23622" s="109"/>
      <c r="I23622" s="175"/>
    </row>
    <row r="23623" spans="1:9" x14ac:dyDescent="0.25">
      <c r="A23623" s="108"/>
      <c r="B23623" s="173"/>
      <c r="C23623" s="109"/>
      <c r="D23623" s="109"/>
      <c r="E23623" s="94"/>
      <c r="F23623" s="174"/>
      <c r="G23623" s="173"/>
      <c r="H23623" s="109"/>
      <c r="I23623" s="175"/>
    </row>
    <row r="23624" spans="1:9" x14ac:dyDescent="0.25">
      <c r="A23624" s="108"/>
      <c r="B23624" s="173"/>
      <c r="C23624" s="109"/>
      <c r="D23624" s="109"/>
      <c r="E23624" s="94"/>
      <c r="F23624" s="174"/>
      <c r="G23624" s="173"/>
      <c r="H23624" s="109"/>
      <c r="I23624" s="175"/>
    </row>
    <row r="23625" spans="1:9" x14ac:dyDescent="0.25">
      <c r="A23625" s="108"/>
      <c r="B23625" s="173"/>
      <c r="C23625" s="109"/>
      <c r="D23625" s="109"/>
      <c r="E23625" s="94"/>
      <c r="F23625" s="174"/>
      <c r="G23625" s="173"/>
      <c r="H23625" s="109"/>
      <c r="I23625" s="175"/>
    </row>
    <row r="23626" spans="1:9" x14ac:dyDescent="0.25">
      <c r="A23626" s="108"/>
      <c r="B23626" s="173"/>
      <c r="C23626" s="109"/>
      <c r="D23626" s="109"/>
      <c r="E23626" s="94"/>
      <c r="F23626" s="174"/>
      <c r="G23626" s="173"/>
      <c r="H23626" s="109"/>
      <c r="I23626" s="175"/>
    </row>
    <row r="23627" spans="1:9" x14ac:dyDescent="0.25">
      <c r="A23627" s="108"/>
      <c r="B23627" s="173"/>
      <c r="C23627" s="109"/>
      <c r="D23627" s="109"/>
      <c r="E23627" s="94"/>
      <c r="F23627" s="174"/>
      <c r="G23627" s="173"/>
      <c r="H23627" s="109"/>
      <c r="I23627" s="175"/>
    </row>
    <row r="23628" spans="1:9" x14ac:dyDescent="0.25">
      <c r="A23628" s="108"/>
      <c r="B23628" s="173"/>
      <c r="C23628" s="109"/>
      <c r="D23628" s="109"/>
      <c r="E23628" s="94"/>
      <c r="F23628" s="174"/>
      <c r="G23628" s="173"/>
      <c r="H23628" s="109"/>
      <c r="I23628" s="175"/>
    </row>
    <row r="23629" spans="1:9" x14ac:dyDescent="0.25">
      <c r="A23629" s="108"/>
      <c r="B23629" s="173"/>
      <c r="C23629" s="109"/>
      <c r="D23629" s="109"/>
      <c r="E23629" s="94"/>
      <c r="F23629" s="174"/>
      <c r="G23629" s="173"/>
      <c r="H23629" s="109"/>
      <c r="I23629" s="175"/>
    </row>
    <row r="23630" spans="1:9" x14ac:dyDescent="0.25">
      <c r="A23630" s="108"/>
      <c r="B23630" s="173"/>
      <c r="C23630" s="109"/>
      <c r="D23630" s="109"/>
      <c r="E23630" s="94"/>
      <c r="F23630" s="174"/>
      <c r="G23630" s="173"/>
      <c r="H23630" s="109"/>
      <c r="I23630" s="175"/>
    </row>
    <row r="23631" spans="1:9" x14ac:dyDescent="0.25">
      <c r="A23631" s="108"/>
      <c r="B23631" s="173"/>
      <c r="C23631" s="109"/>
      <c r="D23631" s="109"/>
      <c r="E23631" s="94"/>
      <c r="F23631" s="174"/>
      <c r="G23631" s="173"/>
      <c r="H23631" s="109"/>
      <c r="I23631" s="175"/>
    </row>
    <row r="23632" spans="1:9" x14ac:dyDescent="0.25">
      <c r="A23632" s="108"/>
      <c r="B23632" s="173"/>
      <c r="C23632" s="109"/>
      <c r="D23632" s="109"/>
      <c r="E23632" s="94"/>
      <c r="F23632" s="174"/>
      <c r="G23632" s="173"/>
      <c r="H23632" s="109"/>
      <c r="I23632" s="175"/>
    </row>
    <row r="23633" spans="1:9" x14ac:dyDescent="0.25">
      <c r="A23633" s="108"/>
      <c r="B23633" s="173"/>
      <c r="C23633" s="109"/>
      <c r="D23633" s="109"/>
      <c r="E23633" s="94"/>
      <c r="F23633" s="174"/>
      <c r="G23633" s="173"/>
      <c r="H23633" s="109"/>
      <c r="I23633" s="175"/>
    </row>
    <row r="23634" spans="1:9" x14ac:dyDescent="0.25">
      <c r="A23634" s="108"/>
      <c r="B23634" s="173"/>
      <c r="C23634" s="109"/>
      <c r="D23634" s="109"/>
      <c r="E23634" s="94"/>
      <c r="F23634" s="174"/>
      <c r="G23634" s="173"/>
      <c r="H23634" s="109"/>
      <c r="I23634" s="175"/>
    </row>
    <row r="23635" spans="1:9" x14ac:dyDescent="0.25">
      <c r="A23635" s="108"/>
      <c r="B23635" s="173"/>
      <c r="C23635" s="109"/>
      <c r="D23635" s="109"/>
      <c r="E23635" s="94"/>
      <c r="F23635" s="174"/>
      <c r="G23635" s="173"/>
      <c r="H23635" s="109"/>
      <c r="I23635" s="175"/>
    </row>
    <row r="23636" spans="1:9" x14ac:dyDescent="0.25">
      <c r="A23636" s="108"/>
      <c r="B23636" s="173"/>
      <c r="C23636" s="109"/>
      <c r="D23636" s="109"/>
      <c r="E23636" s="94"/>
      <c r="F23636" s="174"/>
      <c r="G23636" s="173"/>
      <c r="H23636" s="109"/>
      <c r="I23636" s="175"/>
    </row>
    <row r="23637" spans="1:9" x14ac:dyDescent="0.25">
      <c r="A23637" s="108"/>
      <c r="B23637" s="173"/>
      <c r="C23637" s="109"/>
      <c r="D23637" s="109"/>
      <c r="E23637" s="94"/>
      <c r="F23637" s="174"/>
      <c r="G23637" s="173"/>
      <c r="H23637" s="109"/>
      <c r="I23637" s="175"/>
    </row>
    <row r="23638" spans="1:9" x14ac:dyDescent="0.25">
      <c r="A23638" s="108"/>
      <c r="B23638" s="173"/>
      <c r="C23638" s="109"/>
      <c r="D23638" s="109"/>
      <c r="E23638" s="94"/>
      <c r="F23638" s="174"/>
      <c r="G23638" s="173"/>
      <c r="H23638" s="109"/>
      <c r="I23638" s="175"/>
    </row>
    <row r="23639" spans="1:9" x14ac:dyDescent="0.25">
      <c r="A23639" s="108"/>
      <c r="B23639" s="173"/>
      <c r="C23639" s="109"/>
      <c r="D23639" s="109"/>
      <c r="E23639" s="94"/>
      <c r="F23639" s="174"/>
      <c r="G23639" s="173"/>
      <c r="H23639" s="109"/>
      <c r="I23639" s="175"/>
    </row>
    <row r="23640" spans="1:9" x14ac:dyDescent="0.25">
      <c r="A23640" s="108"/>
      <c r="B23640" s="173"/>
      <c r="C23640" s="109"/>
      <c r="D23640" s="109"/>
      <c r="E23640" s="94"/>
      <c r="F23640" s="174"/>
      <c r="G23640" s="173"/>
      <c r="H23640" s="109"/>
      <c r="I23640" s="175"/>
    </row>
    <row r="23641" spans="1:9" x14ac:dyDescent="0.25">
      <c r="A23641" s="108"/>
      <c r="B23641" s="173"/>
      <c r="C23641" s="109"/>
      <c r="D23641" s="109"/>
      <c r="E23641" s="94"/>
      <c r="F23641" s="174"/>
      <c r="G23641" s="173"/>
      <c r="H23641" s="109"/>
      <c r="I23641" s="175"/>
    </row>
    <row r="23642" spans="1:9" x14ac:dyDescent="0.25">
      <c r="A23642" s="108"/>
      <c r="B23642" s="173"/>
      <c r="C23642" s="109"/>
      <c r="D23642" s="109"/>
      <c r="E23642" s="94"/>
      <c r="F23642" s="174"/>
      <c r="G23642" s="173"/>
      <c r="H23642" s="109"/>
      <c r="I23642" s="175"/>
    </row>
    <row r="23643" spans="1:9" x14ac:dyDescent="0.25">
      <c r="A23643" s="108"/>
      <c r="B23643" s="173"/>
      <c r="C23643" s="109"/>
      <c r="D23643" s="109"/>
      <c r="E23643" s="94"/>
      <c r="F23643" s="174"/>
      <c r="G23643" s="173"/>
      <c r="H23643" s="109"/>
      <c r="I23643" s="175"/>
    </row>
    <row r="23644" spans="1:9" x14ac:dyDescent="0.25">
      <c r="A23644" s="108"/>
      <c r="B23644" s="173"/>
      <c r="C23644" s="109"/>
      <c r="D23644" s="109"/>
      <c r="E23644" s="94"/>
      <c r="F23644" s="174"/>
      <c r="G23644" s="173"/>
      <c r="H23644" s="109"/>
      <c r="I23644" s="175"/>
    </row>
    <row r="23645" spans="1:9" x14ac:dyDescent="0.25">
      <c r="A23645" s="108"/>
      <c r="B23645" s="173"/>
      <c r="C23645" s="109"/>
      <c r="D23645" s="109"/>
      <c r="E23645" s="94"/>
      <c r="F23645" s="174"/>
      <c r="G23645" s="173"/>
      <c r="H23645" s="109"/>
      <c r="I23645" s="175"/>
    </row>
    <row r="23646" spans="1:9" x14ac:dyDescent="0.25">
      <c r="A23646" s="108"/>
      <c r="B23646" s="173"/>
      <c r="C23646" s="109"/>
      <c r="D23646" s="109"/>
      <c r="E23646" s="94"/>
      <c r="F23646" s="174"/>
      <c r="G23646" s="173"/>
      <c r="H23646" s="109"/>
      <c r="I23646" s="175"/>
    </row>
    <row r="23647" spans="1:9" x14ac:dyDescent="0.25">
      <c r="A23647" s="108"/>
      <c r="B23647" s="173"/>
      <c r="C23647" s="109"/>
      <c r="D23647" s="109"/>
      <c r="E23647" s="94"/>
      <c r="F23647" s="174"/>
      <c r="G23647" s="173"/>
      <c r="H23647" s="109"/>
      <c r="I23647" s="175"/>
    </row>
    <row r="23648" spans="1:9" x14ac:dyDescent="0.25">
      <c r="A23648" s="108"/>
      <c r="B23648" s="173"/>
      <c r="C23648" s="109"/>
      <c r="D23648" s="109"/>
      <c r="E23648" s="94"/>
      <c r="F23648" s="174"/>
      <c r="G23648" s="173"/>
      <c r="H23648" s="109"/>
      <c r="I23648" s="175"/>
    </row>
    <row r="23649" spans="1:9" x14ac:dyDescent="0.25">
      <c r="A23649" s="108"/>
      <c r="B23649" s="173"/>
      <c r="C23649" s="109"/>
      <c r="D23649" s="109"/>
      <c r="E23649" s="94"/>
      <c r="F23649" s="174"/>
      <c r="G23649" s="173"/>
      <c r="H23649" s="109"/>
      <c r="I23649" s="175"/>
    </row>
    <row r="23650" spans="1:9" x14ac:dyDescent="0.25">
      <c r="A23650" s="108"/>
      <c r="B23650" s="173"/>
      <c r="C23650" s="109"/>
      <c r="D23650" s="109"/>
      <c r="E23650" s="94"/>
      <c r="F23650" s="174"/>
      <c r="G23650" s="173"/>
      <c r="H23650" s="109"/>
      <c r="I23650" s="175"/>
    </row>
    <row r="23651" spans="1:9" x14ac:dyDescent="0.25">
      <c r="A23651" s="108"/>
      <c r="B23651" s="173"/>
      <c r="C23651" s="109"/>
      <c r="D23651" s="109"/>
      <c r="E23651" s="94"/>
      <c r="F23651" s="174"/>
      <c r="G23651" s="173"/>
      <c r="H23651" s="109"/>
      <c r="I23651" s="175"/>
    </row>
    <row r="23652" spans="1:9" x14ac:dyDescent="0.25">
      <c r="A23652" s="108"/>
      <c r="B23652" s="173"/>
      <c r="C23652" s="109"/>
      <c r="D23652" s="109"/>
      <c r="E23652" s="94"/>
      <c r="F23652" s="174"/>
      <c r="G23652" s="173"/>
      <c r="H23652" s="109"/>
      <c r="I23652" s="175"/>
    </row>
    <row r="23653" spans="1:9" x14ac:dyDescent="0.25">
      <c r="A23653" s="108"/>
      <c r="B23653" s="173"/>
      <c r="C23653" s="109"/>
      <c r="D23653" s="109"/>
      <c r="E23653" s="94"/>
      <c r="F23653" s="174"/>
      <c r="G23653" s="173"/>
      <c r="H23653" s="109"/>
      <c r="I23653" s="175"/>
    </row>
    <row r="23654" spans="1:9" x14ac:dyDescent="0.25">
      <c r="A23654" s="108"/>
      <c r="B23654" s="173"/>
      <c r="C23654" s="109"/>
      <c r="D23654" s="109"/>
      <c r="E23654" s="94"/>
      <c r="F23654" s="174"/>
      <c r="G23654" s="173"/>
      <c r="H23654" s="109"/>
      <c r="I23654" s="175"/>
    </row>
    <row r="23655" spans="1:9" x14ac:dyDescent="0.25">
      <c r="A23655" s="108"/>
      <c r="B23655" s="173"/>
      <c r="C23655" s="109"/>
      <c r="D23655" s="109"/>
      <c r="E23655" s="94"/>
      <c r="F23655" s="174"/>
      <c r="G23655" s="173"/>
      <c r="H23655" s="109"/>
      <c r="I23655" s="175"/>
    </row>
    <row r="23656" spans="1:9" x14ac:dyDescent="0.25">
      <c r="A23656" s="108"/>
      <c r="B23656" s="173"/>
      <c r="C23656" s="109"/>
      <c r="D23656" s="109"/>
      <c r="E23656" s="94"/>
      <c r="F23656" s="174"/>
      <c r="G23656" s="173"/>
      <c r="H23656" s="109"/>
      <c r="I23656" s="175"/>
    </row>
    <row r="23657" spans="1:9" x14ac:dyDescent="0.25">
      <c r="A23657" s="108"/>
      <c r="B23657" s="173"/>
      <c r="C23657" s="109"/>
      <c r="D23657" s="109"/>
      <c r="E23657" s="94"/>
      <c r="F23657" s="174"/>
      <c r="G23657" s="173"/>
      <c r="H23657" s="109"/>
      <c r="I23657" s="175"/>
    </row>
    <row r="23658" spans="1:9" x14ac:dyDescent="0.25">
      <c r="A23658" s="108"/>
      <c r="B23658" s="173"/>
      <c r="C23658" s="109"/>
      <c r="D23658" s="109"/>
      <c r="E23658" s="94"/>
      <c r="F23658" s="174"/>
      <c r="G23658" s="173"/>
      <c r="H23658" s="109"/>
      <c r="I23658" s="175"/>
    </row>
    <row r="23659" spans="1:9" x14ac:dyDescent="0.25">
      <c r="A23659" s="108"/>
      <c r="B23659" s="173"/>
      <c r="C23659" s="109"/>
      <c r="D23659" s="109"/>
      <c r="E23659" s="94"/>
      <c r="F23659" s="174"/>
      <c r="G23659" s="173"/>
      <c r="H23659" s="109"/>
      <c r="I23659" s="175"/>
    </row>
    <row r="23660" spans="1:9" x14ac:dyDescent="0.25">
      <c r="A23660" s="108"/>
      <c r="B23660" s="173"/>
      <c r="C23660" s="109"/>
      <c r="D23660" s="109"/>
      <c r="E23660" s="94"/>
      <c r="F23660" s="174"/>
      <c r="G23660" s="173"/>
      <c r="H23660" s="109"/>
      <c r="I23660" s="175"/>
    </row>
    <row r="23661" spans="1:9" x14ac:dyDescent="0.25">
      <c r="A23661" s="108"/>
      <c r="B23661" s="173"/>
      <c r="C23661" s="109"/>
      <c r="D23661" s="109"/>
      <c r="E23661" s="94"/>
      <c r="F23661" s="174"/>
      <c r="G23661" s="173"/>
      <c r="H23661" s="109"/>
      <c r="I23661" s="175"/>
    </row>
    <row r="23662" spans="1:9" x14ac:dyDescent="0.25">
      <c r="A23662" s="108"/>
      <c r="B23662" s="173"/>
      <c r="C23662" s="109"/>
      <c r="D23662" s="109"/>
      <c r="E23662" s="94"/>
      <c r="F23662" s="174"/>
      <c r="G23662" s="173"/>
      <c r="H23662" s="109"/>
      <c r="I23662" s="175"/>
    </row>
    <row r="23663" spans="1:9" x14ac:dyDescent="0.25">
      <c r="A23663" s="108"/>
      <c r="B23663" s="173"/>
      <c r="C23663" s="109"/>
      <c r="D23663" s="109"/>
      <c r="E23663" s="94"/>
      <c r="F23663" s="174"/>
      <c r="G23663" s="173"/>
      <c r="H23663" s="109"/>
      <c r="I23663" s="175"/>
    </row>
    <row r="23664" spans="1:9" x14ac:dyDescent="0.25">
      <c r="A23664" s="108"/>
      <c r="B23664" s="173"/>
      <c r="C23664" s="109"/>
      <c r="D23664" s="109"/>
      <c r="E23664" s="94"/>
      <c r="F23664" s="174"/>
      <c r="G23664" s="173"/>
      <c r="H23664" s="109"/>
      <c r="I23664" s="175"/>
    </row>
    <row r="23665" spans="1:9" x14ac:dyDescent="0.25">
      <c r="A23665" s="108"/>
      <c r="B23665" s="173"/>
      <c r="C23665" s="109"/>
      <c r="D23665" s="109"/>
      <c r="E23665" s="94"/>
      <c r="F23665" s="174"/>
      <c r="G23665" s="173"/>
      <c r="H23665" s="109"/>
      <c r="I23665" s="175"/>
    </row>
    <row r="23666" spans="1:9" x14ac:dyDescent="0.25">
      <c r="A23666" s="108"/>
      <c r="B23666" s="173"/>
      <c r="C23666" s="109"/>
      <c r="D23666" s="109"/>
      <c r="E23666" s="94"/>
      <c r="F23666" s="174"/>
      <c r="G23666" s="173"/>
      <c r="H23666" s="109"/>
      <c r="I23666" s="175"/>
    </row>
    <row r="23667" spans="1:9" x14ac:dyDescent="0.25">
      <c r="A23667" s="108"/>
      <c r="B23667" s="173"/>
      <c r="C23667" s="109"/>
      <c r="D23667" s="109"/>
      <c r="E23667" s="94"/>
      <c r="F23667" s="174"/>
      <c r="G23667" s="173"/>
      <c r="H23667" s="109"/>
      <c r="I23667" s="175"/>
    </row>
    <row r="23668" spans="1:9" x14ac:dyDescent="0.25">
      <c r="A23668" s="108"/>
      <c r="B23668" s="173"/>
      <c r="C23668" s="109"/>
      <c r="D23668" s="109"/>
      <c r="E23668" s="94"/>
      <c r="F23668" s="174"/>
      <c r="G23668" s="173"/>
      <c r="H23668" s="109"/>
      <c r="I23668" s="175"/>
    </row>
    <row r="23669" spans="1:9" x14ac:dyDescent="0.25">
      <c r="A23669" s="108"/>
      <c r="B23669" s="173"/>
      <c r="C23669" s="109"/>
      <c r="D23669" s="109"/>
      <c r="E23669" s="94"/>
      <c r="F23669" s="174"/>
      <c r="G23669" s="173"/>
      <c r="H23669" s="109"/>
      <c r="I23669" s="175"/>
    </row>
    <row r="23670" spans="1:9" x14ac:dyDescent="0.25">
      <c r="A23670" s="108"/>
      <c r="B23670" s="173"/>
      <c r="C23670" s="109"/>
      <c r="D23670" s="109"/>
      <c r="E23670" s="94"/>
      <c r="F23670" s="174"/>
      <c r="G23670" s="173"/>
      <c r="H23670" s="109"/>
      <c r="I23670" s="175"/>
    </row>
    <row r="23671" spans="1:9" x14ac:dyDescent="0.25">
      <c r="A23671" s="108"/>
      <c r="B23671" s="173"/>
      <c r="C23671" s="109"/>
      <c r="D23671" s="109"/>
      <c r="E23671" s="94"/>
      <c r="F23671" s="174"/>
      <c r="G23671" s="173"/>
      <c r="H23671" s="109"/>
      <c r="I23671" s="175"/>
    </row>
    <row r="23672" spans="1:9" x14ac:dyDescent="0.25">
      <c r="A23672" s="108"/>
      <c r="B23672" s="173"/>
      <c r="C23672" s="109"/>
      <c r="D23672" s="109"/>
      <c r="E23672" s="94"/>
      <c r="F23672" s="174"/>
      <c r="G23672" s="173"/>
      <c r="H23672" s="109"/>
      <c r="I23672" s="175"/>
    </row>
    <row r="23673" spans="1:9" x14ac:dyDescent="0.25">
      <c r="A23673" s="108"/>
      <c r="B23673" s="173"/>
      <c r="C23673" s="109"/>
      <c r="D23673" s="109"/>
      <c r="E23673" s="94"/>
      <c r="F23673" s="174"/>
      <c r="G23673" s="173"/>
      <c r="H23673" s="109"/>
      <c r="I23673" s="175"/>
    </row>
    <row r="23674" spans="1:9" x14ac:dyDescent="0.25">
      <c r="A23674" s="108"/>
      <c r="B23674" s="173"/>
      <c r="C23674" s="109"/>
      <c r="D23674" s="109"/>
      <c r="E23674" s="94"/>
      <c r="F23674" s="174"/>
      <c r="G23674" s="173"/>
      <c r="H23674" s="109"/>
      <c r="I23674" s="175"/>
    </row>
    <row r="23675" spans="1:9" x14ac:dyDescent="0.25">
      <c r="A23675" s="108"/>
      <c r="B23675" s="173"/>
      <c r="C23675" s="109"/>
      <c r="D23675" s="109"/>
      <c r="E23675" s="94"/>
      <c r="F23675" s="174"/>
      <c r="G23675" s="173"/>
      <c r="H23675" s="109"/>
      <c r="I23675" s="175"/>
    </row>
    <row r="23676" spans="1:9" x14ac:dyDescent="0.25">
      <c r="A23676" s="108"/>
      <c r="B23676" s="173"/>
      <c r="C23676" s="109"/>
      <c r="D23676" s="109"/>
      <c r="E23676" s="94"/>
      <c r="F23676" s="174"/>
      <c r="G23676" s="173"/>
      <c r="H23676" s="109"/>
      <c r="I23676" s="175"/>
    </row>
    <row r="23677" spans="1:9" x14ac:dyDescent="0.25">
      <c r="A23677" s="108"/>
      <c r="B23677" s="173"/>
      <c r="C23677" s="109"/>
      <c r="D23677" s="109"/>
      <c r="E23677" s="94"/>
      <c r="F23677" s="174"/>
      <c r="G23677" s="173"/>
      <c r="H23677" s="109"/>
      <c r="I23677" s="175"/>
    </row>
    <row r="23678" spans="1:9" x14ac:dyDescent="0.25">
      <c r="A23678" s="108"/>
      <c r="B23678" s="173"/>
      <c r="C23678" s="109"/>
      <c r="D23678" s="109"/>
      <c r="E23678" s="94"/>
      <c r="F23678" s="174"/>
      <c r="G23678" s="173"/>
      <c r="H23678" s="109"/>
      <c r="I23678" s="175"/>
    </row>
    <row r="23679" spans="1:9" x14ac:dyDescent="0.25">
      <c r="A23679" s="108"/>
      <c r="B23679" s="173"/>
      <c r="C23679" s="109"/>
      <c r="D23679" s="109"/>
      <c r="E23679" s="94"/>
      <c r="F23679" s="174"/>
      <c r="G23679" s="173"/>
      <c r="H23679" s="109"/>
      <c r="I23679" s="175"/>
    </row>
    <row r="23680" spans="1:9" x14ac:dyDescent="0.25">
      <c r="A23680" s="108"/>
      <c r="B23680" s="173"/>
      <c r="C23680" s="109"/>
      <c r="D23680" s="109"/>
      <c r="E23680" s="94"/>
      <c r="F23680" s="174"/>
      <c r="G23680" s="173"/>
      <c r="H23680" s="109"/>
      <c r="I23680" s="175"/>
    </row>
    <row r="23681" spans="1:9" x14ac:dyDescent="0.25">
      <c r="A23681" s="108"/>
      <c r="B23681" s="173"/>
      <c r="C23681" s="109"/>
      <c r="D23681" s="109"/>
      <c r="E23681" s="94"/>
      <c r="F23681" s="174"/>
      <c r="G23681" s="173"/>
      <c r="H23681" s="109"/>
      <c r="I23681" s="175"/>
    </row>
    <row r="23682" spans="1:9" x14ac:dyDescent="0.25">
      <c r="A23682" s="108"/>
      <c r="B23682" s="173"/>
      <c r="C23682" s="109"/>
      <c r="D23682" s="109"/>
      <c r="E23682" s="94"/>
      <c r="F23682" s="174"/>
      <c r="G23682" s="173"/>
      <c r="H23682" s="109"/>
      <c r="I23682" s="175"/>
    </row>
    <row r="23683" spans="1:9" x14ac:dyDescent="0.25">
      <c r="A23683" s="108"/>
      <c r="B23683" s="173"/>
      <c r="C23683" s="109"/>
      <c r="D23683" s="109"/>
      <c r="E23683" s="94"/>
      <c r="F23683" s="174"/>
      <c r="G23683" s="173"/>
      <c r="H23683" s="109"/>
      <c r="I23683" s="175"/>
    </row>
    <row r="23684" spans="1:9" x14ac:dyDescent="0.25">
      <c r="A23684" s="108"/>
      <c r="B23684" s="173"/>
      <c r="C23684" s="109"/>
      <c r="D23684" s="109"/>
      <c r="E23684" s="94"/>
      <c r="F23684" s="174"/>
      <c r="G23684" s="173"/>
      <c r="H23684" s="109"/>
      <c r="I23684" s="175"/>
    </row>
    <row r="23685" spans="1:9" x14ac:dyDescent="0.25">
      <c r="A23685" s="108"/>
      <c r="B23685" s="173"/>
      <c r="C23685" s="109"/>
      <c r="D23685" s="109"/>
      <c r="E23685" s="94"/>
      <c r="F23685" s="174"/>
      <c r="G23685" s="173"/>
      <c r="H23685" s="109"/>
      <c r="I23685" s="175"/>
    </row>
    <row r="23686" spans="1:9" x14ac:dyDescent="0.25">
      <c r="A23686" s="108"/>
      <c r="B23686" s="173"/>
      <c r="C23686" s="109"/>
      <c r="D23686" s="109"/>
      <c r="E23686" s="94"/>
      <c r="F23686" s="174"/>
      <c r="G23686" s="173"/>
      <c r="H23686" s="109"/>
      <c r="I23686" s="175"/>
    </row>
    <row r="23687" spans="1:9" x14ac:dyDescent="0.25">
      <c r="A23687" s="108"/>
      <c r="B23687" s="173"/>
      <c r="C23687" s="109"/>
      <c r="D23687" s="109"/>
      <c r="E23687" s="94"/>
      <c r="F23687" s="174"/>
      <c r="G23687" s="173"/>
      <c r="H23687" s="109"/>
      <c r="I23687" s="175"/>
    </row>
    <row r="23688" spans="1:9" x14ac:dyDescent="0.25">
      <c r="A23688" s="108"/>
      <c r="B23688" s="173"/>
      <c r="C23688" s="109"/>
      <c r="D23688" s="109"/>
      <c r="E23688" s="94"/>
      <c r="F23688" s="174"/>
      <c r="G23688" s="173"/>
      <c r="H23688" s="109"/>
      <c r="I23688" s="175"/>
    </row>
    <row r="23689" spans="1:9" x14ac:dyDescent="0.25">
      <c r="A23689" s="108"/>
      <c r="B23689" s="173"/>
      <c r="C23689" s="109"/>
      <c r="D23689" s="109"/>
      <c r="E23689" s="94"/>
      <c r="F23689" s="174"/>
      <c r="G23689" s="173"/>
      <c r="H23689" s="109"/>
      <c r="I23689" s="175"/>
    </row>
    <row r="23690" spans="1:9" x14ac:dyDescent="0.25">
      <c r="A23690" s="108"/>
      <c r="B23690" s="173"/>
      <c r="C23690" s="109"/>
      <c r="D23690" s="109"/>
      <c r="E23690" s="94"/>
      <c r="F23690" s="174"/>
      <c r="G23690" s="173"/>
      <c r="H23690" s="109"/>
      <c r="I23690" s="175"/>
    </row>
    <row r="23691" spans="1:9" x14ac:dyDescent="0.25">
      <c r="A23691" s="108"/>
      <c r="B23691" s="173"/>
      <c r="C23691" s="109"/>
      <c r="D23691" s="109"/>
      <c r="E23691" s="94"/>
      <c r="F23691" s="174"/>
      <c r="G23691" s="173"/>
      <c r="H23691" s="109"/>
      <c r="I23691" s="175"/>
    </row>
    <row r="23692" spans="1:9" x14ac:dyDescent="0.25">
      <c r="A23692" s="108"/>
      <c r="B23692" s="173"/>
      <c r="C23692" s="109"/>
      <c r="D23692" s="109"/>
      <c r="E23692" s="94"/>
      <c r="F23692" s="174"/>
      <c r="G23692" s="173"/>
      <c r="H23692" s="109"/>
      <c r="I23692" s="175"/>
    </row>
    <row r="23693" spans="1:9" x14ac:dyDescent="0.25">
      <c r="A23693" s="108"/>
      <c r="B23693" s="173"/>
      <c r="C23693" s="109"/>
      <c r="D23693" s="109"/>
      <c r="E23693" s="94"/>
      <c r="F23693" s="174"/>
      <c r="G23693" s="173"/>
      <c r="H23693" s="109"/>
      <c r="I23693" s="175"/>
    </row>
    <row r="23694" spans="1:9" x14ac:dyDescent="0.25">
      <c r="A23694" s="108"/>
      <c r="B23694" s="173"/>
      <c r="C23694" s="109"/>
      <c r="D23694" s="109"/>
      <c r="E23694" s="94"/>
      <c r="F23694" s="174"/>
      <c r="G23694" s="173"/>
      <c r="H23694" s="109"/>
      <c r="I23694" s="175"/>
    </row>
    <row r="23695" spans="1:9" x14ac:dyDescent="0.25">
      <c r="A23695" s="108"/>
      <c r="B23695" s="173"/>
      <c r="C23695" s="109"/>
      <c r="D23695" s="109"/>
      <c r="E23695" s="94"/>
      <c r="F23695" s="174"/>
      <c r="G23695" s="173"/>
      <c r="H23695" s="109"/>
      <c r="I23695" s="175"/>
    </row>
    <row r="23696" spans="1:9" x14ac:dyDescent="0.25">
      <c r="A23696" s="108"/>
      <c r="B23696" s="173"/>
      <c r="C23696" s="109"/>
      <c r="D23696" s="109"/>
      <c r="E23696" s="94"/>
      <c r="F23696" s="174"/>
      <c r="G23696" s="173"/>
      <c r="H23696" s="109"/>
      <c r="I23696" s="175"/>
    </row>
    <row r="23697" spans="1:9" x14ac:dyDescent="0.25">
      <c r="A23697" s="108"/>
      <c r="B23697" s="173"/>
      <c r="C23697" s="109"/>
      <c r="D23697" s="109"/>
      <c r="E23697" s="94"/>
      <c r="F23697" s="174"/>
      <c r="G23697" s="173"/>
      <c r="H23697" s="109"/>
      <c r="I23697" s="175"/>
    </row>
    <row r="23698" spans="1:9" x14ac:dyDescent="0.25">
      <c r="A23698" s="108"/>
      <c r="B23698" s="173"/>
      <c r="C23698" s="109"/>
      <c r="D23698" s="109"/>
      <c r="E23698" s="94"/>
      <c r="F23698" s="174"/>
      <c r="G23698" s="173"/>
      <c r="H23698" s="109"/>
      <c r="I23698" s="175"/>
    </row>
    <row r="23699" spans="1:9" x14ac:dyDescent="0.25">
      <c r="A23699" s="108"/>
      <c r="B23699" s="173"/>
      <c r="C23699" s="109"/>
      <c r="D23699" s="109"/>
      <c r="E23699" s="94"/>
      <c r="F23699" s="174"/>
      <c r="G23699" s="173"/>
      <c r="H23699" s="109"/>
      <c r="I23699" s="175"/>
    </row>
    <row r="23700" spans="1:9" x14ac:dyDescent="0.25">
      <c r="A23700" s="108"/>
      <c r="B23700" s="173"/>
      <c r="C23700" s="109"/>
      <c r="D23700" s="109"/>
      <c r="E23700" s="94"/>
      <c r="F23700" s="174"/>
      <c r="G23700" s="173"/>
      <c r="H23700" s="109"/>
      <c r="I23700" s="175"/>
    </row>
    <row r="23701" spans="1:9" x14ac:dyDescent="0.25">
      <c r="A23701" s="108"/>
      <c r="B23701" s="173"/>
      <c r="C23701" s="109"/>
      <c r="D23701" s="109"/>
      <c r="E23701" s="94"/>
      <c r="F23701" s="174"/>
      <c r="G23701" s="173"/>
      <c r="H23701" s="109"/>
      <c r="I23701" s="175"/>
    </row>
    <row r="23702" spans="1:9" x14ac:dyDescent="0.25">
      <c r="A23702" s="108"/>
      <c r="B23702" s="173"/>
      <c r="C23702" s="109"/>
      <c r="D23702" s="109"/>
      <c r="E23702" s="94"/>
      <c r="F23702" s="174"/>
      <c r="G23702" s="173"/>
      <c r="H23702" s="109"/>
      <c r="I23702" s="175"/>
    </row>
    <row r="23703" spans="1:9" x14ac:dyDescent="0.25">
      <c r="A23703" s="108"/>
      <c r="B23703" s="173"/>
      <c r="C23703" s="109"/>
      <c r="D23703" s="109"/>
      <c r="E23703" s="94"/>
      <c r="F23703" s="174"/>
      <c r="G23703" s="173"/>
      <c r="H23703" s="109"/>
      <c r="I23703" s="175"/>
    </row>
    <row r="23704" spans="1:9" x14ac:dyDescent="0.25">
      <c r="A23704" s="108"/>
      <c r="B23704" s="173"/>
      <c r="C23704" s="109"/>
      <c r="D23704" s="109"/>
      <c r="E23704" s="94"/>
      <c r="F23704" s="174"/>
      <c r="G23704" s="173"/>
      <c r="H23704" s="109"/>
      <c r="I23704" s="175"/>
    </row>
    <row r="23705" spans="1:9" x14ac:dyDescent="0.25">
      <c r="A23705" s="108"/>
      <c r="B23705" s="173"/>
      <c r="C23705" s="109"/>
      <c r="D23705" s="109"/>
      <c r="E23705" s="94"/>
      <c r="F23705" s="174"/>
      <c r="G23705" s="173"/>
      <c r="H23705" s="109"/>
      <c r="I23705" s="175"/>
    </row>
    <row r="23706" spans="1:9" x14ac:dyDescent="0.25">
      <c r="A23706" s="108"/>
      <c r="B23706" s="173"/>
      <c r="C23706" s="109"/>
      <c r="D23706" s="109"/>
      <c r="E23706" s="94"/>
      <c r="F23706" s="174"/>
      <c r="G23706" s="173"/>
      <c r="H23706" s="109"/>
      <c r="I23706" s="175"/>
    </row>
    <row r="23707" spans="1:9" x14ac:dyDescent="0.25">
      <c r="A23707" s="108"/>
      <c r="B23707" s="173"/>
      <c r="C23707" s="109"/>
      <c r="D23707" s="109"/>
      <c r="E23707" s="94"/>
      <c r="F23707" s="174"/>
      <c r="G23707" s="173"/>
      <c r="H23707" s="109"/>
      <c r="I23707" s="175"/>
    </row>
    <row r="23708" spans="1:9" x14ac:dyDescent="0.25">
      <c r="A23708" s="108"/>
      <c r="B23708" s="173"/>
      <c r="C23708" s="109"/>
      <c r="D23708" s="109"/>
      <c r="E23708" s="94"/>
      <c r="F23708" s="174"/>
      <c r="G23708" s="173"/>
      <c r="H23708" s="109"/>
      <c r="I23708" s="175"/>
    </row>
    <row r="23709" spans="1:9" x14ac:dyDescent="0.25">
      <c r="A23709" s="108"/>
      <c r="B23709" s="173"/>
      <c r="C23709" s="109"/>
      <c r="D23709" s="109"/>
      <c r="E23709" s="94"/>
      <c r="F23709" s="174"/>
      <c r="G23709" s="173"/>
      <c r="H23709" s="109"/>
      <c r="I23709" s="175"/>
    </row>
    <row r="23710" spans="1:9" x14ac:dyDescent="0.25">
      <c r="A23710" s="108"/>
      <c r="B23710" s="173"/>
      <c r="C23710" s="109"/>
      <c r="D23710" s="109"/>
      <c r="E23710" s="94"/>
      <c r="F23710" s="174"/>
      <c r="G23710" s="173"/>
      <c r="H23710" s="109"/>
      <c r="I23710" s="175"/>
    </row>
    <row r="23711" spans="1:9" x14ac:dyDescent="0.25">
      <c r="A23711" s="108"/>
      <c r="B23711" s="173"/>
      <c r="C23711" s="109"/>
      <c r="D23711" s="109"/>
      <c r="E23711" s="94"/>
      <c r="F23711" s="174"/>
      <c r="G23711" s="173"/>
      <c r="H23711" s="109"/>
      <c r="I23711" s="175"/>
    </row>
    <row r="23712" spans="1:9" x14ac:dyDescent="0.25">
      <c r="A23712" s="108"/>
      <c r="B23712" s="173"/>
      <c r="C23712" s="109"/>
      <c r="D23712" s="109"/>
      <c r="E23712" s="94"/>
      <c r="F23712" s="174"/>
      <c r="G23712" s="173"/>
      <c r="H23712" s="109"/>
      <c r="I23712" s="175"/>
    </row>
    <row r="23713" spans="1:9" x14ac:dyDescent="0.25">
      <c r="A23713" s="108"/>
      <c r="B23713" s="173"/>
      <c r="C23713" s="109"/>
      <c r="D23713" s="109"/>
      <c r="E23713" s="94"/>
      <c r="F23713" s="174"/>
      <c r="G23713" s="173"/>
      <c r="H23713" s="109"/>
      <c r="I23713" s="175"/>
    </row>
    <row r="23714" spans="1:9" x14ac:dyDescent="0.25">
      <c r="A23714" s="108"/>
      <c r="B23714" s="173"/>
      <c r="C23714" s="109"/>
      <c r="D23714" s="109"/>
      <c r="E23714" s="94"/>
      <c r="F23714" s="174"/>
      <c r="G23714" s="173"/>
      <c r="H23714" s="109"/>
      <c r="I23714" s="175"/>
    </row>
    <row r="23715" spans="1:9" x14ac:dyDescent="0.25">
      <c r="A23715" s="108"/>
      <c r="B23715" s="173"/>
      <c r="C23715" s="109"/>
      <c r="D23715" s="109"/>
      <c r="E23715" s="94"/>
      <c r="F23715" s="174"/>
      <c r="G23715" s="173"/>
      <c r="H23715" s="109"/>
      <c r="I23715" s="175"/>
    </row>
    <row r="23716" spans="1:9" x14ac:dyDescent="0.25">
      <c r="A23716" s="108"/>
      <c r="B23716" s="173"/>
      <c r="C23716" s="109"/>
      <c r="D23716" s="109"/>
      <c r="E23716" s="94"/>
      <c r="F23716" s="174"/>
      <c r="G23716" s="173"/>
      <c r="H23716" s="109"/>
      <c r="I23716" s="175"/>
    </row>
    <row r="23717" spans="1:9" x14ac:dyDescent="0.25">
      <c r="A23717" s="108"/>
      <c r="B23717" s="173"/>
      <c r="C23717" s="109"/>
      <c r="D23717" s="109"/>
      <c r="E23717" s="94"/>
      <c r="F23717" s="174"/>
      <c r="G23717" s="173"/>
      <c r="H23717" s="109"/>
      <c r="I23717" s="175"/>
    </row>
    <row r="23718" spans="1:9" x14ac:dyDescent="0.25">
      <c r="A23718" s="108"/>
      <c r="B23718" s="173"/>
      <c r="C23718" s="109"/>
      <c r="D23718" s="109"/>
      <c r="E23718" s="94"/>
      <c r="F23718" s="174"/>
      <c r="G23718" s="173"/>
      <c r="H23718" s="109"/>
      <c r="I23718" s="175"/>
    </row>
    <row r="23719" spans="1:9" x14ac:dyDescent="0.25">
      <c r="A23719" s="108"/>
      <c r="B23719" s="173"/>
      <c r="C23719" s="109"/>
      <c r="D23719" s="109"/>
      <c r="E23719" s="94"/>
      <c r="F23719" s="174"/>
      <c r="G23719" s="173"/>
      <c r="H23719" s="109"/>
      <c r="I23719" s="175"/>
    </row>
    <row r="23720" spans="1:9" x14ac:dyDescent="0.25">
      <c r="A23720" s="108"/>
      <c r="B23720" s="173"/>
      <c r="C23720" s="109"/>
      <c r="D23720" s="109"/>
      <c r="E23720" s="94"/>
      <c r="F23720" s="174"/>
      <c r="G23720" s="173"/>
      <c r="H23720" s="109"/>
      <c r="I23720" s="175"/>
    </row>
    <row r="23721" spans="1:9" x14ac:dyDescent="0.25">
      <c r="A23721" s="108"/>
      <c r="B23721" s="173"/>
      <c r="C23721" s="109"/>
      <c r="D23721" s="109"/>
      <c r="E23721" s="94"/>
      <c r="F23721" s="174"/>
      <c r="G23721" s="173"/>
      <c r="H23721" s="109"/>
      <c r="I23721" s="175"/>
    </row>
    <row r="23722" spans="1:9" x14ac:dyDescent="0.25">
      <c r="A23722" s="108"/>
      <c r="B23722" s="173"/>
      <c r="C23722" s="109"/>
      <c r="D23722" s="109"/>
      <c r="E23722" s="94"/>
      <c r="F23722" s="174"/>
      <c r="G23722" s="173"/>
      <c r="H23722" s="109"/>
      <c r="I23722" s="175"/>
    </row>
    <row r="23723" spans="1:9" x14ac:dyDescent="0.25">
      <c r="A23723" s="108"/>
      <c r="B23723" s="173"/>
      <c r="C23723" s="109"/>
      <c r="D23723" s="109"/>
      <c r="E23723" s="94"/>
      <c r="F23723" s="174"/>
      <c r="G23723" s="173"/>
      <c r="H23723" s="109"/>
      <c r="I23723" s="175"/>
    </row>
    <row r="23724" spans="1:9" x14ac:dyDescent="0.25">
      <c r="A23724" s="108"/>
      <c r="B23724" s="173"/>
      <c r="C23724" s="109"/>
      <c r="D23724" s="109"/>
      <c r="E23724" s="94"/>
      <c r="F23724" s="174"/>
      <c r="G23724" s="173"/>
      <c r="H23724" s="109"/>
      <c r="I23724" s="175"/>
    </row>
    <row r="23725" spans="1:9" x14ac:dyDescent="0.25">
      <c r="A23725" s="108"/>
      <c r="B23725" s="173"/>
      <c r="C23725" s="109"/>
      <c r="D23725" s="109"/>
      <c r="E23725" s="94"/>
      <c r="F23725" s="174"/>
      <c r="G23725" s="173"/>
      <c r="H23725" s="109"/>
      <c r="I23725" s="175"/>
    </row>
    <row r="23726" spans="1:9" x14ac:dyDescent="0.25">
      <c r="A23726" s="108"/>
      <c r="B23726" s="173"/>
      <c r="C23726" s="109"/>
      <c r="D23726" s="109"/>
      <c r="E23726" s="94"/>
      <c r="F23726" s="174"/>
      <c r="G23726" s="173"/>
      <c r="H23726" s="109"/>
      <c r="I23726" s="175"/>
    </row>
    <row r="23727" spans="1:9" x14ac:dyDescent="0.25">
      <c r="A23727" s="108"/>
      <c r="B23727" s="173"/>
      <c r="C23727" s="109"/>
      <c r="D23727" s="109"/>
      <c r="E23727" s="94"/>
      <c r="F23727" s="174"/>
      <c r="G23727" s="173"/>
      <c r="H23727" s="109"/>
      <c r="I23727" s="175"/>
    </row>
    <row r="23728" spans="1:9" x14ac:dyDescent="0.25">
      <c r="A23728" s="108"/>
      <c r="B23728" s="173"/>
      <c r="C23728" s="109"/>
      <c r="D23728" s="109"/>
      <c r="E23728" s="94"/>
      <c r="F23728" s="174"/>
      <c r="G23728" s="173"/>
      <c r="H23728" s="109"/>
      <c r="I23728" s="175"/>
    </row>
    <row r="23729" spans="1:9" x14ac:dyDescent="0.25">
      <c r="A23729" s="108"/>
      <c r="B23729" s="173"/>
      <c r="C23729" s="109"/>
      <c r="D23729" s="109"/>
      <c r="E23729" s="94"/>
      <c r="F23729" s="174"/>
      <c r="G23729" s="173"/>
      <c r="H23729" s="109"/>
      <c r="I23729" s="175"/>
    </row>
    <row r="23730" spans="1:9" x14ac:dyDescent="0.25">
      <c r="A23730" s="108"/>
      <c r="B23730" s="173"/>
      <c r="C23730" s="109"/>
      <c r="D23730" s="109"/>
      <c r="E23730" s="94"/>
      <c r="F23730" s="174"/>
      <c r="G23730" s="173"/>
      <c r="H23730" s="109"/>
      <c r="I23730" s="175"/>
    </row>
    <row r="23731" spans="1:9" x14ac:dyDescent="0.25">
      <c r="A23731" s="108"/>
      <c r="B23731" s="173"/>
      <c r="C23731" s="109"/>
      <c r="D23731" s="109"/>
      <c r="E23731" s="94"/>
      <c r="F23731" s="174"/>
      <c r="G23731" s="173"/>
      <c r="H23731" s="109"/>
      <c r="I23731" s="175"/>
    </row>
    <row r="23732" spans="1:9" x14ac:dyDescent="0.25">
      <c r="A23732" s="108"/>
      <c r="B23732" s="173"/>
      <c r="C23732" s="109"/>
      <c r="D23732" s="109"/>
      <c r="E23732" s="94"/>
      <c r="F23732" s="174"/>
      <c r="G23732" s="173"/>
      <c r="H23732" s="109"/>
      <c r="I23732" s="175"/>
    </row>
    <row r="23733" spans="1:9" x14ac:dyDescent="0.25">
      <c r="A23733" s="108"/>
      <c r="B23733" s="173"/>
      <c r="C23733" s="109"/>
      <c r="D23733" s="109"/>
      <c r="E23733" s="94"/>
      <c r="F23733" s="174"/>
      <c r="G23733" s="173"/>
      <c r="H23733" s="109"/>
      <c r="I23733" s="175"/>
    </row>
    <row r="23734" spans="1:9" x14ac:dyDescent="0.25">
      <c r="A23734" s="108"/>
      <c r="B23734" s="173"/>
      <c r="C23734" s="109"/>
      <c r="D23734" s="109"/>
      <c r="E23734" s="94"/>
      <c r="F23734" s="174"/>
      <c r="G23734" s="173"/>
      <c r="H23734" s="109"/>
      <c r="I23734" s="175"/>
    </row>
    <row r="23735" spans="1:9" x14ac:dyDescent="0.25">
      <c r="A23735" s="108"/>
      <c r="B23735" s="173"/>
      <c r="C23735" s="109"/>
      <c r="D23735" s="109"/>
      <c r="E23735" s="94"/>
      <c r="F23735" s="174"/>
      <c r="G23735" s="173"/>
      <c r="H23735" s="109"/>
      <c r="I23735" s="175"/>
    </row>
    <row r="23736" spans="1:9" x14ac:dyDescent="0.25">
      <c r="A23736" s="108"/>
      <c r="B23736" s="173"/>
      <c r="C23736" s="109"/>
      <c r="D23736" s="109"/>
      <c r="E23736" s="94"/>
      <c r="F23736" s="174"/>
      <c r="G23736" s="173"/>
      <c r="H23736" s="109"/>
      <c r="I23736" s="175"/>
    </row>
    <row r="23737" spans="1:9" x14ac:dyDescent="0.25">
      <c r="A23737" s="108"/>
      <c r="B23737" s="173"/>
      <c r="C23737" s="109"/>
      <c r="D23737" s="109"/>
      <c r="E23737" s="94"/>
      <c r="F23737" s="174"/>
      <c r="G23737" s="173"/>
      <c r="H23737" s="109"/>
      <c r="I23737" s="175"/>
    </row>
    <row r="23738" spans="1:9" x14ac:dyDescent="0.25">
      <c r="A23738" s="108"/>
      <c r="B23738" s="173"/>
      <c r="C23738" s="109"/>
      <c r="D23738" s="109"/>
      <c r="E23738" s="94"/>
      <c r="F23738" s="174"/>
      <c r="G23738" s="173"/>
      <c r="H23738" s="109"/>
      <c r="I23738" s="175"/>
    </row>
    <row r="23739" spans="1:9" x14ac:dyDescent="0.25">
      <c r="A23739" s="108"/>
      <c r="B23739" s="173"/>
      <c r="C23739" s="109"/>
      <c r="D23739" s="109"/>
      <c r="E23739" s="94"/>
      <c r="F23739" s="174"/>
      <c r="G23739" s="173"/>
      <c r="H23739" s="109"/>
      <c r="I23739" s="175"/>
    </row>
    <row r="23740" spans="1:9" x14ac:dyDescent="0.25">
      <c r="A23740" s="108"/>
      <c r="B23740" s="173"/>
      <c r="C23740" s="109"/>
      <c r="D23740" s="109"/>
      <c r="E23740" s="94"/>
      <c r="F23740" s="174"/>
      <c r="G23740" s="173"/>
      <c r="H23740" s="109"/>
      <c r="I23740" s="175"/>
    </row>
    <row r="23741" spans="1:9" x14ac:dyDescent="0.25">
      <c r="A23741" s="108"/>
      <c r="B23741" s="173"/>
      <c r="C23741" s="109"/>
      <c r="D23741" s="109"/>
      <c r="E23741" s="94"/>
      <c r="F23741" s="174"/>
      <c r="G23741" s="173"/>
      <c r="H23741" s="109"/>
      <c r="I23741" s="175"/>
    </row>
    <row r="23742" spans="1:9" x14ac:dyDescent="0.25">
      <c r="A23742" s="108"/>
      <c r="B23742" s="173"/>
      <c r="C23742" s="109"/>
      <c r="D23742" s="109"/>
      <c r="E23742" s="94"/>
      <c r="F23742" s="174"/>
      <c r="G23742" s="173"/>
      <c r="H23742" s="109"/>
      <c r="I23742" s="175"/>
    </row>
    <row r="23743" spans="1:9" x14ac:dyDescent="0.25">
      <c r="A23743" s="108"/>
      <c r="B23743" s="173"/>
      <c r="C23743" s="109"/>
      <c r="D23743" s="109"/>
      <c r="E23743" s="94"/>
      <c r="F23743" s="174"/>
      <c r="G23743" s="173"/>
      <c r="H23743" s="109"/>
      <c r="I23743" s="175"/>
    </row>
    <row r="23744" spans="1:9" x14ac:dyDescent="0.25">
      <c r="A23744" s="108"/>
      <c r="B23744" s="173"/>
      <c r="C23744" s="109"/>
      <c r="D23744" s="109"/>
      <c r="E23744" s="94"/>
      <c r="F23744" s="174"/>
      <c r="G23744" s="173"/>
      <c r="H23744" s="109"/>
      <c r="I23744" s="175"/>
    </row>
    <row r="23745" spans="1:9" x14ac:dyDescent="0.25">
      <c r="A23745" s="108"/>
      <c r="B23745" s="173"/>
      <c r="C23745" s="109"/>
      <c r="D23745" s="109"/>
      <c r="E23745" s="94"/>
      <c r="F23745" s="174"/>
      <c r="G23745" s="173"/>
      <c r="H23745" s="109"/>
      <c r="I23745" s="175"/>
    </row>
    <row r="23746" spans="1:9" x14ac:dyDescent="0.25">
      <c r="A23746" s="108"/>
      <c r="B23746" s="173"/>
      <c r="C23746" s="109"/>
      <c r="D23746" s="109"/>
      <c r="E23746" s="94"/>
      <c r="F23746" s="174"/>
      <c r="G23746" s="173"/>
      <c r="H23746" s="109"/>
      <c r="I23746" s="175"/>
    </row>
    <row r="23747" spans="1:9" x14ac:dyDescent="0.25">
      <c r="A23747" s="108"/>
      <c r="B23747" s="173"/>
      <c r="C23747" s="109"/>
      <c r="D23747" s="109"/>
      <c r="E23747" s="94"/>
      <c r="F23747" s="174"/>
      <c r="G23747" s="173"/>
      <c r="H23747" s="109"/>
      <c r="I23747" s="175"/>
    </row>
    <row r="23748" spans="1:9" x14ac:dyDescent="0.25">
      <c r="A23748" s="108"/>
      <c r="B23748" s="173"/>
      <c r="C23748" s="109"/>
      <c r="D23748" s="109"/>
      <c r="E23748" s="94"/>
      <c r="F23748" s="174"/>
      <c r="G23748" s="173"/>
      <c r="H23748" s="109"/>
      <c r="I23748" s="175"/>
    </row>
    <row r="23749" spans="1:9" x14ac:dyDescent="0.25">
      <c r="A23749" s="108"/>
      <c r="B23749" s="173"/>
      <c r="C23749" s="109"/>
      <c r="D23749" s="109"/>
      <c r="E23749" s="94"/>
      <c r="F23749" s="174"/>
      <c r="G23749" s="173"/>
      <c r="H23749" s="109"/>
      <c r="I23749" s="175"/>
    </row>
    <row r="23750" spans="1:9" x14ac:dyDescent="0.25">
      <c r="A23750" s="108"/>
      <c r="B23750" s="173"/>
      <c r="C23750" s="109"/>
      <c r="D23750" s="109"/>
      <c r="E23750" s="94"/>
      <c r="F23750" s="174"/>
      <c r="G23750" s="173"/>
      <c r="H23750" s="109"/>
      <c r="I23750" s="175"/>
    </row>
    <row r="23751" spans="1:9" x14ac:dyDescent="0.25">
      <c r="A23751" s="108"/>
      <c r="B23751" s="173"/>
      <c r="C23751" s="109"/>
      <c r="D23751" s="109"/>
      <c r="E23751" s="94"/>
      <c r="F23751" s="174"/>
      <c r="G23751" s="173"/>
      <c r="H23751" s="109"/>
      <c r="I23751" s="175"/>
    </row>
    <row r="23752" spans="1:9" x14ac:dyDescent="0.25">
      <c r="A23752" s="108"/>
      <c r="B23752" s="173"/>
      <c r="C23752" s="109"/>
      <c r="D23752" s="109"/>
      <c r="E23752" s="94"/>
      <c r="F23752" s="174"/>
      <c r="G23752" s="173"/>
      <c r="H23752" s="109"/>
      <c r="I23752" s="175"/>
    </row>
    <row r="23753" spans="1:9" x14ac:dyDescent="0.25">
      <c r="A23753" s="108"/>
      <c r="B23753" s="173"/>
      <c r="C23753" s="109"/>
      <c r="D23753" s="109"/>
      <c r="E23753" s="94"/>
      <c r="F23753" s="174"/>
      <c r="G23753" s="173"/>
      <c r="H23753" s="109"/>
      <c r="I23753" s="175"/>
    </row>
    <row r="23754" spans="1:9" x14ac:dyDescent="0.25">
      <c r="A23754" s="108"/>
      <c r="B23754" s="173"/>
      <c r="C23754" s="109"/>
      <c r="D23754" s="109"/>
      <c r="E23754" s="94"/>
      <c r="F23754" s="174"/>
      <c r="G23754" s="173"/>
      <c r="H23754" s="109"/>
      <c r="I23754" s="175"/>
    </row>
    <row r="23755" spans="1:9" x14ac:dyDescent="0.25">
      <c r="A23755" s="108"/>
      <c r="B23755" s="173"/>
      <c r="C23755" s="109"/>
      <c r="D23755" s="109"/>
      <c r="E23755" s="94"/>
      <c r="F23755" s="174"/>
      <c r="G23755" s="173"/>
      <c r="H23755" s="109"/>
      <c r="I23755" s="175"/>
    </row>
    <row r="23756" spans="1:9" x14ac:dyDescent="0.25">
      <c r="A23756" s="108"/>
      <c r="B23756" s="173"/>
      <c r="C23756" s="109"/>
      <c r="D23756" s="109"/>
      <c r="E23756" s="94"/>
      <c r="F23756" s="174"/>
      <c r="G23756" s="173"/>
      <c r="H23756" s="109"/>
      <c r="I23756" s="175"/>
    </row>
    <row r="23757" spans="1:9" x14ac:dyDescent="0.25">
      <c r="A23757" s="108"/>
      <c r="B23757" s="173"/>
      <c r="C23757" s="109"/>
      <c r="D23757" s="109"/>
      <c r="E23757" s="94"/>
      <c r="F23757" s="174"/>
      <c r="G23757" s="173"/>
      <c r="H23757" s="109"/>
      <c r="I23757" s="175"/>
    </row>
    <row r="23758" spans="1:9" x14ac:dyDescent="0.25">
      <c r="A23758" s="108"/>
      <c r="B23758" s="173"/>
      <c r="C23758" s="109"/>
      <c r="D23758" s="109"/>
      <c r="E23758" s="94"/>
      <c r="F23758" s="174"/>
      <c r="G23758" s="173"/>
      <c r="H23758" s="109"/>
      <c r="I23758" s="175"/>
    </row>
    <row r="23759" spans="1:9" x14ac:dyDescent="0.25">
      <c r="A23759" s="108"/>
      <c r="B23759" s="173"/>
      <c r="C23759" s="109"/>
      <c r="D23759" s="109"/>
      <c r="E23759" s="94"/>
      <c r="F23759" s="174"/>
      <c r="G23759" s="173"/>
      <c r="H23759" s="109"/>
      <c r="I23759" s="175"/>
    </row>
    <row r="23760" spans="1:9" x14ac:dyDescent="0.25">
      <c r="A23760" s="108"/>
      <c r="B23760" s="173"/>
      <c r="C23760" s="109"/>
      <c r="D23760" s="109"/>
      <c r="E23760" s="94"/>
      <c r="F23760" s="174"/>
      <c r="G23760" s="173"/>
      <c r="H23760" s="109"/>
      <c r="I23760" s="175"/>
    </row>
    <row r="23761" spans="1:9" x14ac:dyDescent="0.25">
      <c r="A23761" s="108"/>
      <c r="B23761" s="173"/>
      <c r="C23761" s="109"/>
      <c r="D23761" s="109"/>
      <c r="E23761" s="94"/>
      <c r="F23761" s="174"/>
      <c r="G23761" s="173"/>
      <c r="H23761" s="109"/>
      <c r="I23761" s="175"/>
    </row>
    <row r="23762" spans="1:9" x14ac:dyDescent="0.25">
      <c r="A23762" s="108"/>
      <c r="B23762" s="173"/>
      <c r="C23762" s="109"/>
      <c r="D23762" s="109"/>
      <c r="E23762" s="94"/>
      <c r="F23762" s="174"/>
      <c r="G23762" s="173"/>
      <c r="H23762" s="109"/>
      <c r="I23762" s="175"/>
    </row>
    <row r="23763" spans="1:9" x14ac:dyDescent="0.25">
      <c r="A23763" s="108"/>
      <c r="B23763" s="173"/>
      <c r="C23763" s="109"/>
      <c r="D23763" s="109"/>
      <c r="E23763" s="94"/>
      <c r="F23763" s="174"/>
      <c r="G23763" s="173"/>
      <c r="H23763" s="109"/>
      <c r="I23763" s="175"/>
    </row>
    <row r="23764" spans="1:9" x14ac:dyDescent="0.25">
      <c r="A23764" s="108"/>
      <c r="B23764" s="173"/>
      <c r="C23764" s="109"/>
      <c r="D23764" s="109"/>
      <c r="E23764" s="94"/>
      <c r="F23764" s="174"/>
      <c r="G23764" s="173"/>
      <c r="H23764" s="109"/>
      <c r="I23764" s="175"/>
    </row>
    <row r="23765" spans="1:9" x14ac:dyDescent="0.25">
      <c r="A23765" s="108"/>
      <c r="B23765" s="173"/>
      <c r="C23765" s="109"/>
      <c r="D23765" s="109"/>
      <c r="E23765" s="94"/>
      <c r="F23765" s="174"/>
      <c r="G23765" s="173"/>
      <c r="H23765" s="109"/>
      <c r="I23765" s="175"/>
    </row>
    <row r="23766" spans="1:9" x14ac:dyDescent="0.25">
      <c r="A23766" s="108"/>
      <c r="B23766" s="173"/>
      <c r="C23766" s="109"/>
      <c r="D23766" s="109"/>
      <c r="E23766" s="94"/>
      <c r="F23766" s="174"/>
      <c r="G23766" s="173"/>
      <c r="H23766" s="109"/>
      <c r="I23766" s="175"/>
    </row>
    <row r="23767" spans="1:9" x14ac:dyDescent="0.25">
      <c r="A23767" s="108"/>
      <c r="B23767" s="173"/>
      <c r="C23767" s="109"/>
      <c r="D23767" s="109"/>
      <c r="E23767" s="94"/>
      <c r="F23767" s="174"/>
      <c r="G23767" s="173"/>
      <c r="H23767" s="109"/>
      <c r="I23767" s="175"/>
    </row>
    <row r="23768" spans="1:9" x14ac:dyDescent="0.25">
      <c r="A23768" s="108"/>
      <c r="B23768" s="173"/>
      <c r="C23768" s="109"/>
      <c r="D23768" s="109"/>
      <c r="E23768" s="94"/>
      <c r="F23768" s="174"/>
      <c r="G23768" s="173"/>
      <c r="H23768" s="109"/>
      <c r="I23768" s="175"/>
    </row>
    <row r="23769" spans="1:9" x14ac:dyDescent="0.25">
      <c r="A23769" s="108"/>
      <c r="B23769" s="173"/>
      <c r="C23769" s="109"/>
      <c r="D23769" s="109"/>
      <c r="E23769" s="94"/>
      <c r="F23769" s="174"/>
      <c r="G23769" s="173"/>
      <c r="H23769" s="109"/>
      <c r="I23769" s="175"/>
    </row>
    <row r="23770" spans="1:9" x14ac:dyDescent="0.25">
      <c r="A23770" s="108"/>
      <c r="B23770" s="173"/>
      <c r="C23770" s="109"/>
      <c r="D23770" s="109"/>
      <c r="E23770" s="94"/>
      <c r="F23770" s="174"/>
      <c r="G23770" s="173"/>
      <c r="H23770" s="109"/>
      <c r="I23770" s="175"/>
    </row>
    <row r="23771" spans="1:9" x14ac:dyDescent="0.25">
      <c r="A23771" s="108"/>
      <c r="B23771" s="173"/>
      <c r="C23771" s="109"/>
      <c r="D23771" s="109"/>
      <c r="E23771" s="94"/>
      <c r="F23771" s="174"/>
      <c r="G23771" s="173"/>
      <c r="H23771" s="109"/>
      <c r="I23771" s="175"/>
    </row>
    <row r="23772" spans="1:9" x14ac:dyDescent="0.25">
      <c r="A23772" s="108"/>
      <c r="B23772" s="173"/>
      <c r="C23772" s="109"/>
      <c r="D23772" s="109"/>
      <c r="E23772" s="94"/>
      <c r="F23772" s="174"/>
      <c r="G23772" s="173"/>
      <c r="H23772" s="109"/>
      <c r="I23772" s="175"/>
    </row>
    <row r="23773" spans="1:9" x14ac:dyDescent="0.25">
      <c r="A23773" s="108"/>
      <c r="B23773" s="173"/>
      <c r="C23773" s="109"/>
      <c r="D23773" s="109"/>
      <c r="E23773" s="94"/>
      <c r="F23773" s="174"/>
      <c r="G23773" s="173"/>
      <c r="H23773" s="109"/>
      <c r="I23773" s="175"/>
    </row>
    <row r="23774" spans="1:9" x14ac:dyDescent="0.25">
      <c r="A23774" s="108"/>
      <c r="B23774" s="173"/>
      <c r="C23774" s="109"/>
      <c r="D23774" s="109"/>
      <c r="E23774" s="94"/>
      <c r="F23774" s="174"/>
      <c r="G23774" s="173"/>
      <c r="H23774" s="109"/>
      <c r="I23774" s="175"/>
    </row>
    <row r="23775" spans="1:9" x14ac:dyDescent="0.25">
      <c r="A23775" s="108"/>
      <c r="B23775" s="173"/>
      <c r="C23775" s="109"/>
      <c r="D23775" s="109"/>
      <c r="E23775" s="94"/>
      <c r="F23775" s="174"/>
      <c r="G23775" s="173"/>
      <c r="H23775" s="109"/>
      <c r="I23775" s="175"/>
    </row>
    <row r="23776" spans="1:9" x14ac:dyDescent="0.25">
      <c r="A23776" s="108"/>
      <c r="B23776" s="173"/>
      <c r="C23776" s="109"/>
      <c r="D23776" s="109"/>
      <c r="E23776" s="94"/>
      <c r="F23776" s="174"/>
      <c r="G23776" s="173"/>
      <c r="H23776" s="109"/>
      <c r="I23776" s="175"/>
    </row>
    <row r="23777" spans="1:9" x14ac:dyDescent="0.25">
      <c r="A23777" s="108"/>
      <c r="B23777" s="173"/>
      <c r="C23777" s="109"/>
      <c r="D23777" s="109"/>
      <c r="E23777" s="94"/>
      <c r="F23777" s="174"/>
      <c r="G23777" s="173"/>
      <c r="H23777" s="109"/>
      <c r="I23777" s="175"/>
    </row>
    <row r="23778" spans="1:9" x14ac:dyDescent="0.25">
      <c r="A23778" s="108"/>
      <c r="B23778" s="173"/>
      <c r="C23778" s="109"/>
      <c r="D23778" s="109"/>
      <c r="E23778" s="94"/>
      <c r="F23778" s="174"/>
      <c r="G23778" s="173"/>
      <c r="H23778" s="109"/>
      <c r="I23778" s="175"/>
    </row>
    <row r="23779" spans="1:9" x14ac:dyDescent="0.25">
      <c r="A23779" s="108"/>
      <c r="B23779" s="173"/>
      <c r="C23779" s="109"/>
      <c r="D23779" s="109"/>
      <c r="E23779" s="94"/>
      <c r="F23779" s="174"/>
      <c r="G23779" s="173"/>
      <c r="H23779" s="109"/>
      <c r="I23779" s="175"/>
    </row>
    <row r="23780" spans="1:9" x14ac:dyDescent="0.25">
      <c r="A23780" s="108"/>
      <c r="B23780" s="173"/>
      <c r="C23780" s="109"/>
      <c r="D23780" s="109"/>
      <c r="E23780" s="94"/>
      <c r="F23780" s="174"/>
      <c r="G23780" s="173"/>
      <c r="H23780" s="109"/>
      <c r="I23780" s="175"/>
    </row>
    <row r="23781" spans="1:9" x14ac:dyDescent="0.25">
      <c r="A23781" s="108"/>
      <c r="B23781" s="173"/>
      <c r="C23781" s="109"/>
      <c r="D23781" s="109"/>
      <c r="E23781" s="94"/>
      <c r="F23781" s="174"/>
      <c r="G23781" s="173"/>
      <c r="H23781" s="109"/>
      <c r="I23781" s="175"/>
    </row>
    <row r="23782" spans="1:9" x14ac:dyDescent="0.25">
      <c r="A23782" s="108"/>
      <c r="B23782" s="173"/>
      <c r="C23782" s="109"/>
      <c r="D23782" s="109"/>
      <c r="E23782" s="94"/>
      <c r="F23782" s="174"/>
      <c r="G23782" s="173"/>
      <c r="H23782" s="109"/>
      <c r="I23782" s="175"/>
    </row>
    <row r="23783" spans="1:9" x14ac:dyDescent="0.25">
      <c r="A23783" s="108"/>
      <c r="B23783" s="173"/>
      <c r="C23783" s="109"/>
      <c r="D23783" s="109"/>
      <c r="E23783" s="94"/>
      <c r="F23783" s="174"/>
      <c r="G23783" s="173"/>
      <c r="H23783" s="109"/>
      <c r="I23783" s="175"/>
    </row>
    <row r="23784" spans="1:9" x14ac:dyDescent="0.25">
      <c r="A23784" s="108"/>
      <c r="B23784" s="173"/>
      <c r="C23784" s="109"/>
      <c r="D23784" s="109"/>
      <c r="E23784" s="94"/>
      <c r="F23784" s="174"/>
      <c r="G23784" s="173"/>
      <c r="H23784" s="109"/>
      <c r="I23784" s="175"/>
    </row>
    <row r="23785" spans="1:9" x14ac:dyDescent="0.25">
      <c r="A23785" s="108"/>
      <c r="B23785" s="173"/>
      <c r="C23785" s="109"/>
      <c r="D23785" s="109"/>
      <c r="E23785" s="94"/>
      <c r="F23785" s="174"/>
      <c r="G23785" s="173"/>
      <c r="H23785" s="109"/>
      <c r="I23785" s="175"/>
    </row>
    <row r="23786" spans="1:9" x14ac:dyDescent="0.25">
      <c r="A23786" s="108"/>
      <c r="B23786" s="173"/>
      <c r="C23786" s="109"/>
      <c r="D23786" s="109"/>
      <c r="E23786" s="94"/>
      <c r="F23786" s="174"/>
      <c r="G23786" s="173"/>
      <c r="H23786" s="109"/>
      <c r="I23786" s="175"/>
    </row>
    <row r="23787" spans="1:9" x14ac:dyDescent="0.25">
      <c r="A23787" s="108"/>
      <c r="B23787" s="173"/>
      <c r="C23787" s="109"/>
      <c r="D23787" s="109"/>
      <c r="E23787" s="94"/>
      <c r="F23787" s="174"/>
      <c r="G23787" s="173"/>
      <c r="H23787" s="109"/>
      <c r="I23787" s="175"/>
    </row>
    <row r="23788" spans="1:9" x14ac:dyDescent="0.25">
      <c r="A23788" s="108"/>
      <c r="B23788" s="173"/>
      <c r="C23788" s="109"/>
      <c r="D23788" s="109"/>
      <c r="E23788" s="94"/>
      <c r="F23788" s="174"/>
      <c r="G23788" s="173"/>
      <c r="H23788" s="109"/>
      <c r="I23788" s="175"/>
    </row>
    <row r="23789" spans="1:9" x14ac:dyDescent="0.25">
      <c r="A23789" s="108"/>
      <c r="B23789" s="173"/>
      <c r="C23789" s="109"/>
      <c r="D23789" s="109"/>
      <c r="E23789" s="94"/>
      <c r="F23789" s="174"/>
      <c r="G23789" s="173"/>
      <c r="H23789" s="109"/>
      <c r="I23789" s="175"/>
    </row>
    <row r="23790" spans="1:9" x14ac:dyDescent="0.25">
      <c r="A23790" s="108"/>
      <c r="B23790" s="173"/>
      <c r="C23790" s="109"/>
      <c r="D23790" s="109"/>
      <c r="E23790" s="94"/>
      <c r="F23790" s="174"/>
      <c r="G23790" s="173"/>
      <c r="H23790" s="109"/>
      <c r="I23790" s="175"/>
    </row>
    <row r="23791" spans="1:9" x14ac:dyDescent="0.25">
      <c r="A23791" s="108"/>
      <c r="B23791" s="173"/>
      <c r="C23791" s="109"/>
      <c r="D23791" s="109"/>
      <c r="E23791" s="94"/>
      <c r="F23791" s="174"/>
      <c r="G23791" s="173"/>
      <c r="H23791" s="109"/>
      <c r="I23791" s="175"/>
    </row>
    <row r="23792" spans="1:9" x14ac:dyDescent="0.25">
      <c r="A23792" s="108"/>
      <c r="B23792" s="173"/>
      <c r="C23792" s="109"/>
      <c r="D23792" s="109"/>
      <c r="E23792" s="94"/>
      <c r="F23792" s="174"/>
      <c r="G23792" s="173"/>
      <c r="H23792" s="109"/>
      <c r="I23792" s="175"/>
    </row>
    <row r="23793" spans="1:9" x14ac:dyDescent="0.25">
      <c r="A23793" s="108"/>
      <c r="B23793" s="173"/>
      <c r="C23793" s="109"/>
      <c r="D23793" s="109"/>
      <c r="E23793" s="94"/>
      <c r="F23793" s="174"/>
      <c r="G23793" s="173"/>
      <c r="H23793" s="109"/>
      <c r="I23793" s="175"/>
    </row>
    <row r="23794" spans="1:9" x14ac:dyDescent="0.25">
      <c r="A23794" s="108"/>
      <c r="B23794" s="173"/>
      <c r="C23794" s="109"/>
      <c r="D23794" s="109"/>
      <c r="E23794" s="94"/>
      <c r="F23794" s="174"/>
      <c r="G23794" s="173"/>
      <c r="H23794" s="109"/>
      <c r="I23794" s="175"/>
    </row>
    <row r="23795" spans="1:9" x14ac:dyDescent="0.25">
      <c r="A23795" s="108"/>
      <c r="B23795" s="173"/>
      <c r="C23795" s="109"/>
      <c r="D23795" s="109"/>
      <c r="E23795" s="94"/>
      <c r="F23795" s="174"/>
      <c r="G23795" s="173"/>
      <c r="H23795" s="109"/>
      <c r="I23795" s="175"/>
    </row>
    <row r="23796" spans="1:9" x14ac:dyDescent="0.25">
      <c r="A23796" s="108"/>
      <c r="B23796" s="173"/>
      <c r="C23796" s="109"/>
      <c r="D23796" s="109"/>
      <c r="E23796" s="94"/>
      <c r="F23796" s="174"/>
      <c r="G23796" s="173"/>
      <c r="H23796" s="109"/>
      <c r="I23796" s="175"/>
    </row>
    <row r="23797" spans="1:9" x14ac:dyDescent="0.25">
      <c r="A23797" s="108"/>
      <c r="B23797" s="173"/>
      <c r="C23797" s="109"/>
      <c r="D23797" s="109"/>
      <c r="E23797" s="94"/>
      <c r="F23797" s="174"/>
      <c r="G23797" s="173"/>
      <c r="H23797" s="109"/>
      <c r="I23797" s="175"/>
    </row>
    <row r="23798" spans="1:9" x14ac:dyDescent="0.25">
      <c r="A23798" s="108"/>
      <c r="B23798" s="173"/>
      <c r="C23798" s="109"/>
      <c r="D23798" s="109"/>
      <c r="E23798" s="94"/>
      <c r="F23798" s="174"/>
      <c r="G23798" s="173"/>
      <c r="H23798" s="109"/>
      <c r="I23798" s="175"/>
    </row>
    <row r="23799" spans="1:9" x14ac:dyDescent="0.25">
      <c r="A23799" s="108"/>
      <c r="B23799" s="173"/>
      <c r="C23799" s="109"/>
      <c r="D23799" s="109"/>
      <c r="E23799" s="94"/>
      <c r="F23799" s="174"/>
      <c r="G23799" s="173"/>
      <c r="H23799" s="109"/>
      <c r="I23799" s="175"/>
    </row>
    <row r="23800" spans="1:9" x14ac:dyDescent="0.25">
      <c r="A23800" s="108"/>
      <c r="B23800" s="173"/>
      <c r="C23800" s="109"/>
      <c r="D23800" s="109"/>
      <c r="E23800" s="94"/>
      <c r="F23800" s="174"/>
      <c r="G23800" s="173"/>
      <c r="H23800" s="109"/>
      <c r="I23800" s="175"/>
    </row>
    <row r="23801" spans="1:9" x14ac:dyDescent="0.25">
      <c r="A23801" s="108"/>
      <c r="B23801" s="173"/>
      <c r="C23801" s="109"/>
      <c r="D23801" s="109"/>
      <c r="E23801" s="94"/>
      <c r="F23801" s="174"/>
      <c r="G23801" s="173"/>
      <c r="H23801" s="109"/>
      <c r="I23801" s="175"/>
    </row>
    <row r="23802" spans="1:9" x14ac:dyDescent="0.25">
      <c r="A23802" s="108"/>
      <c r="B23802" s="173"/>
      <c r="C23802" s="109"/>
      <c r="D23802" s="109"/>
      <c r="E23802" s="94"/>
      <c r="F23802" s="174"/>
      <c r="G23802" s="173"/>
      <c r="H23802" s="109"/>
      <c r="I23802" s="175"/>
    </row>
    <row r="23803" spans="1:9" x14ac:dyDescent="0.25">
      <c r="A23803" s="108"/>
      <c r="B23803" s="173"/>
      <c r="C23803" s="109"/>
      <c r="D23803" s="109"/>
      <c r="E23803" s="94"/>
      <c r="F23803" s="174"/>
      <c r="G23803" s="173"/>
      <c r="H23803" s="109"/>
      <c r="I23803" s="175"/>
    </row>
    <row r="23804" spans="1:9" x14ac:dyDescent="0.25">
      <c r="A23804" s="108"/>
      <c r="B23804" s="173"/>
      <c r="C23804" s="109"/>
      <c r="D23804" s="109"/>
      <c r="E23804" s="94"/>
      <c r="F23804" s="174"/>
      <c r="G23804" s="173"/>
      <c r="H23804" s="109"/>
      <c r="I23804" s="175"/>
    </row>
    <row r="23805" spans="1:9" x14ac:dyDescent="0.25">
      <c r="A23805" s="108"/>
      <c r="B23805" s="173"/>
      <c r="C23805" s="109"/>
      <c r="D23805" s="109"/>
      <c r="E23805" s="94"/>
      <c r="F23805" s="174"/>
      <c r="G23805" s="173"/>
      <c r="H23805" s="109"/>
      <c r="I23805" s="175"/>
    </row>
    <row r="23806" spans="1:9" x14ac:dyDescent="0.25">
      <c r="A23806" s="108"/>
      <c r="B23806" s="173"/>
      <c r="C23806" s="109"/>
      <c r="D23806" s="109"/>
      <c r="E23806" s="94"/>
      <c r="F23806" s="174"/>
      <c r="G23806" s="173"/>
      <c r="H23806" s="109"/>
      <c r="I23806" s="175"/>
    </row>
    <row r="23807" spans="1:9" x14ac:dyDescent="0.25">
      <c r="A23807" s="108"/>
      <c r="B23807" s="173"/>
      <c r="C23807" s="109"/>
      <c r="D23807" s="109"/>
      <c r="E23807" s="94"/>
      <c r="F23807" s="174"/>
      <c r="G23807" s="173"/>
      <c r="H23807" s="109"/>
      <c r="I23807" s="175"/>
    </row>
    <row r="23808" spans="1:9" x14ac:dyDescent="0.25">
      <c r="A23808" s="108"/>
      <c r="B23808" s="173"/>
      <c r="C23808" s="109"/>
      <c r="D23808" s="109"/>
      <c r="E23808" s="94"/>
      <c r="F23808" s="174"/>
      <c r="G23808" s="173"/>
      <c r="H23808" s="109"/>
      <c r="I23808" s="175"/>
    </row>
    <row r="23809" spans="1:9" x14ac:dyDescent="0.25">
      <c r="A23809" s="108"/>
      <c r="B23809" s="173"/>
      <c r="C23809" s="109"/>
      <c r="D23809" s="109"/>
      <c r="E23809" s="94"/>
      <c r="F23809" s="174"/>
      <c r="G23809" s="173"/>
      <c r="H23809" s="109"/>
      <c r="I23809" s="175"/>
    </row>
    <row r="23810" spans="1:9" x14ac:dyDescent="0.25">
      <c r="A23810" s="108"/>
      <c r="B23810" s="173"/>
      <c r="C23810" s="109"/>
      <c r="D23810" s="109"/>
      <c r="E23810" s="94"/>
      <c r="F23810" s="174"/>
      <c r="G23810" s="173"/>
      <c r="H23810" s="109"/>
      <c r="I23810" s="175"/>
    </row>
    <row r="23811" spans="1:9" x14ac:dyDescent="0.25">
      <c r="A23811" s="108"/>
      <c r="B23811" s="173"/>
      <c r="C23811" s="109"/>
      <c r="D23811" s="109"/>
      <c r="E23811" s="94"/>
      <c r="F23811" s="174"/>
      <c r="G23811" s="173"/>
      <c r="H23811" s="109"/>
      <c r="I23811" s="175"/>
    </row>
    <row r="23812" spans="1:9" x14ac:dyDescent="0.25">
      <c r="A23812" s="108"/>
      <c r="B23812" s="173"/>
      <c r="C23812" s="109"/>
      <c r="D23812" s="109"/>
      <c r="E23812" s="94"/>
      <c r="F23812" s="174"/>
      <c r="G23812" s="173"/>
      <c r="H23812" s="109"/>
      <c r="I23812" s="175"/>
    </row>
    <row r="23813" spans="1:9" x14ac:dyDescent="0.25">
      <c r="A23813" s="108"/>
      <c r="B23813" s="173"/>
      <c r="C23813" s="109"/>
      <c r="D23813" s="109"/>
      <c r="E23813" s="94"/>
      <c r="F23813" s="174"/>
      <c r="G23813" s="173"/>
      <c r="H23813" s="109"/>
      <c r="I23813" s="175"/>
    </row>
    <row r="23814" spans="1:9" x14ac:dyDescent="0.25">
      <c r="A23814" s="108"/>
      <c r="B23814" s="173"/>
      <c r="C23814" s="109"/>
      <c r="D23814" s="109"/>
      <c r="E23814" s="94"/>
      <c r="F23814" s="174"/>
      <c r="G23814" s="173"/>
      <c r="H23814" s="109"/>
      <c r="I23814" s="175"/>
    </row>
    <row r="23815" spans="1:9" x14ac:dyDescent="0.25">
      <c r="A23815" s="108"/>
      <c r="B23815" s="173"/>
      <c r="C23815" s="109"/>
      <c r="D23815" s="109"/>
      <c r="E23815" s="94"/>
      <c r="F23815" s="174"/>
      <c r="G23815" s="173"/>
      <c r="H23815" s="109"/>
      <c r="I23815" s="175"/>
    </row>
    <row r="23816" spans="1:9" x14ac:dyDescent="0.25">
      <c r="A23816" s="108"/>
      <c r="B23816" s="173"/>
      <c r="C23816" s="109"/>
      <c r="D23816" s="109"/>
      <c r="E23816" s="94"/>
      <c r="F23816" s="174"/>
      <c r="G23816" s="173"/>
      <c r="H23816" s="109"/>
      <c r="I23816" s="175"/>
    </row>
    <row r="23817" spans="1:9" x14ac:dyDescent="0.25">
      <c r="A23817" s="108"/>
      <c r="B23817" s="173"/>
      <c r="C23817" s="109"/>
      <c r="D23817" s="109"/>
      <c r="E23817" s="94"/>
      <c r="F23817" s="174"/>
      <c r="G23817" s="173"/>
      <c r="H23817" s="109"/>
      <c r="I23817" s="175"/>
    </row>
    <row r="23818" spans="1:9" x14ac:dyDescent="0.25">
      <c r="A23818" s="108"/>
      <c r="B23818" s="173"/>
      <c r="C23818" s="109"/>
      <c r="D23818" s="109"/>
      <c r="E23818" s="94"/>
      <c r="F23818" s="174"/>
      <c r="G23818" s="173"/>
      <c r="H23818" s="109"/>
      <c r="I23818" s="175"/>
    </row>
    <row r="23819" spans="1:9" x14ac:dyDescent="0.25">
      <c r="A23819" s="108"/>
      <c r="B23819" s="173"/>
      <c r="C23819" s="109"/>
      <c r="D23819" s="109"/>
      <c r="E23819" s="94"/>
      <c r="F23819" s="174"/>
      <c r="G23819" s="173"/>
      <c r="H23819" s="109"/>
      <c r="I23819" s="175"/>
    </row>
    <row r="23820" spans="1:9" x14ac:dyDescent="0.25">
      <c r="A23820" s="108"/>
      <c r="B23820" s="173"/>
      <c r="C23820" s="109"/>
      <c r="D23820" s="109"/>
      <c r="E23820" s="94"/>
      <c r="F23820" s="174"/>
      <c r="G23820" s="173"/>
      <c r="H23820" s="109"/>
      <c r="I23820" s="175"/>
    </row>
    <row r="23821" spans="1:9" x14ac:dyDescent="0.25">
      <c r="A23821" s="108"/>
      <c r="B23821" s="173"/>
      <c r="C23821" s="109"/>
      <c r="D23821" s="109"/>
      <c r="E23821" s="94"/>
      <c r="F23821" s="174"/>
      <c r="G23821" s="173"/>
      <c r="H23821" s="109"/>
      <c r="I23821" s="175"/>
    </row>
    <row r="23822" spans="1:9" x14ac:dyDescent="0.25">
      <c r="A23822" s="108"/>
      <c r="B23822" s="173"/>
      <c r="C23822" s="109"/>
      <c r="D23822" s="109"/>
      <c r="E23822" s="94"/>
      <c r="F23822" s="174"/>
      <c r="G23822" s="173"/>
      <c r="H23822" s="109"/>
      <c r="I23822" s="175"/>
    </row>
    <row r="23823" spans="1:9" x14ac:dyDescent="0.25">
      <c r="A23823" s="108"/>
      <c r="B23823" s="173"/>
      <c r="C23823" s="109"/>
      <c r="D23823" s="109"/>
      <c r="E23823" s="94"/>
      <c r="F23823" s="174"/>
      <c r="G23823" s="173"/>
      <c r="H23823" s="109"/>
      <c r="I23823" s="175"/>
    </row>
    <row r="23824" spans="1:9" x14ac:dyDescent="0.25">
      <c r="A23824" s="108"/>
      <c r="B23824" s="173"/>
      <c r="C23824" s="109"/>
      <c r="D23824" s="109"/>
      <c r="E23824" s="94"/>
      <c r="F23824" s="174"/>
      <c r="G23824" s="173"/>
      <c r="H23824" s="109"/>
      <c r="I23824" s="175"/>
    </row>
    <row r="23825" spans="1:9" x14ac:dyDescent="0.25">
      <c r="A23825" s="108"/>
      <c r="B23825" s="173"/>
      <c r="C23825" s="109"/>
      <c r="D23825" s="109"/>
      <c r="E23825" s="94"/>
      <c r="F23825" s="174"/>
      <c r="G23825" s="173"/>
      <c r="H23825" s="109"/>
      <c r="I23825" s="175"/>
    </row>
    <row r="23826" spans="1:9" x14ac:dyDescent="0.25">
      <c r="A23826" s="108"/>
      <c r="B23826" s="173"/>
      <c r="C23826" s="109"/>
      <c r="D23826" s="109"/>
      <c r="E23826" s="94"/>
      <c r="F23826" s="174"/>
      <c r="G23826" s="173"/>
      <c r="H23826" s="109"/>
      <c r="I23826" s="175"/>
    </row>
    <row r="23827" spans="1:9" x14ac:dyDescent="0.25">
      <c r="A23827" s="108"/>
      <c r="B23827" s="173"/>
      <c r="C23827" s="109"/>
      <c r="D23827" s="109"/>
      <c r="E23827" s="94"/>
      <c r="F23827" s="174"/>
      <c r="G23827" s="173"/>
      <c r="H23827" s="109"/>
      <c r="I23827" s="175"/>
    </row>
    <row r="23828" spans="1:9" x14ac:dyDescent="0.25">
      <c r="A23828" s="108"/>
      <c r="B23828" s="173"/>
      <c r="C23828" s="109"/>
      <c r="D23828" s="109"/>
      <c r="E23828" s="94"/>
      <c r="F23828" s="174"/>
      <c r="G23828" s="173"/>
      <c r="H23828" s="109"/>
      <c r="I23828" s="175"/>
    </row>
    <row r="23829" spans="1:9" x14ac:dyDescent="0.25">
      <c r="A23829" s="108"/>
      <c r="B23829" s="173"/>
      <c r="C23829" s="109"/>
      <c r="D23829" s="109"/>
      <c r="E23829" s="94"/>
      <c r="F23829" s="174"/>
      <c r="G23829" s="173"/>
      <c r="H23829" s="109"/>
      <c r="I23829" s="175"/>
    </row>
    <row r="23830" spans="1:9" x14ac:dyDescent="0.25">
      <c r="A23830" s="108"/>
      <c r="B23830" s="173"/>
      <c r="C23830" s="109"/>
      <c r="D23830" s="109"/>
      <c r="E23830" s="94"/>
      <c r="F23830" s="174"/>
      <c r="G23830" s="173"/>
      <c r="H23830" s="109"/>
      <c r="I23830" s="175"/>
    </row>
    <row r="23831" spans="1:9" x14ac:dyDescent="0.25">
      <c r="A23831" s="108"/>
      <c r="B23831" s="173"/>
      <c r="C23831" s="109"/>
      <c r="D23831" s="109"/>
      <c r="E23831" s="94"/>
      <c r="F23831" s="174"/>
      <c r="G23831" s="173"/>
      <c r="H23831" s="109"/>
      <c r="I23831" s="175"/>
    </row>
    <row r="23832" spans="1:9" x14ac:dyDescent="0.25">
      <c r="A23832" s="108"/>
      <c r="B23832" s="173"/>
      <c r="C23832" s="109"/>
      <c r="D23832" s="109"/>
      <c r="E23832" s="94"/>
      <c r="F23832" s="174"/>
      <c r="G23832" s="173"/>
      <c r="H23832" s="109"/>
      <c r="I23832" s="175"/>
    </row>
    <row r="23833" spans="1:9" x14ac:dyDescent="0.25">
      <c r="A23833" s="108"/>
      <c r="B23833" s="173"/>
      <c r="C23833" s="109"/>
      <c r="D23833" s="109"/>
      <c r="E23833" s="94"/>
      <c r="F23833" s="174"/>
      <c r="G23833" s="173"/>
      <c r="H23833" s="109"/>
      <c r="I23833" s="175"/>
    </row>
    <row r="23834" spans="1:9" x14ac:dyDescent="0.25">
      <c r="A23834" s="108"/>
      <c r="B23834" s="173"/>
      <c r="C23834" s="109"/>
      <c r="D23834" s="109"/>
      <c r="E23834" s="94"/>
      <c r="F23834" s="174"/>
      <c r="G23834" s="173"/>
      <c r="H23834" s="109"/>
      <c r="I23834" s="175"/>
    </row>
    <row r="23835" spans="1:9" x14ac:dyDescent="0.25">
      <c r="A23835" s="108"/>
      <c r="B23835" s="173"/>
      <c r="C23835" s="109"/>
      <c r="D23835" s="109"/>
      <c r="E23835" s="94"/>
      <c r="F23835" s="174"/>
      <c r="G23835" s="173"/>
      <c r="H23835" s="109"/>
      <c r="I23835" s="175"/>
    </row>
    <row r="23836" spans="1:9" x14ac:dyDescent="0.25">
      <c r="A23836" s="108"/>
      <c r="B23836" s="173"/>
      <c r="C23836" s="109"/>
      <c r="D23836" s="109"/>
      <c r="E23836" s="94"/>
      <c r="F23836" s="174"/>
      <c r="G23836" s="173"/>
      <c r="H23836" s="109"/>
      <c r="I23836" s="175"/>
    </row>
    <row r="23837" spans="1:9" x14ac:dyDescent="0.25">
      <c r="A23837" s="108"/>
      <c r="B23837" s="173"/>
      <c r="C23837" s="109"/>
      <c r="D23837" s="109"/>
      <c r="E23837" s="94"/>
      <c r="F23837" s="174"/>
      <c r="G23837" s="173"/>
      <c r="H23837" s="109"/>
      <c r="I23837" s="175"/>
    </row>
    <row r="23838" spans="1:9" x14ac:dyDescent="0.25">
      <c r="A23838" s="108"/>
      <c r="B23838" s="173"/>
      <c r="C23838" s="109"/>
      <c r="D23838" s="109"/>
      <c r="E23838" s="94"/>
      <c r="F23838" s="174"/>
      <c r="G23838" s="173"/>
      <c r="H23838" s="109"/>
      <c r="I23838" s="175"/>
    </row>
    <row r="23839" spans="1:9" x14ac:dyDescent="0.25">
      <c r="A23839" s="108"/>
      <c r="B23839" s="173"/>
      <c r="C23839" s="109"/>
      <c r="D23839" s="109"/>
      <c r="E23839" s="94"/>
      <c r="F23839" s="174"/>
      <c r="G23839" s="173"/>
      <c r="H23839" s="109"/>
      <c r="I23839" s="175"/>
    </row>
    <row r="23840" spans="1:9" x14ac:dyDescent="0.25">
      <c r="A23840" s="108"/>
      <c r="B23840" s="173"/>
      <c r="C23840" s="109"/>
      <c r="D23840" s="109"/>
      <c r="E23840" s="94"/>
      <c r="F23840" s="174"/>
      <c r="G23840" s="173"/>
      <c r="H23840" s="109"/>
      <c r="I23840" s="175"/>
    </row>
    <row r="23841" spans="1:9" x14ac:dyDescent="0.25">
      <c r="A23841" s="108"/>
      <c r="B23841" s="173"/>
      <c r="C23841" s="109"/>
      <c r="D23841" s="109"/>
      <c r="E23841" s="94"/>
      <c r="F23841" s="174"/>
      <c r="G23841" s="173"/>
      <c r="H23841" s="109"/>
      <c r="I23841" s="175"/>
    </row>
    <row r="23842" spans="1:9" x14ac:dyDescent="0.25">
      <c r="A23842" s="108"/>
      <c r="B23842" s="173"/>
      <c r="C23842" s="109"/>
      <c r="D23842" s="109"/>
      <c r="E23842" s="94"/>
      <c r="F23842" s="174"/>
      <c r="G23842" s="173"/>
      <c r="H23842" s="109"/>
      <c r="I23842" s="175"/>
    </row>
    <row r="23843" spans="1:9" x14ac:dyDescent="0.25">
      <c r="A23843" s="108"/>
      <c r="B23843" s="173"/>
      <c r="C23843" s="109"/>
      <c r="D23843" s="109"/>
      <c r="E23843" s="94"/>
      <c r="F23843" s="174"/>
      <c r="G23843" s="173"/>
      <c r="H23843" s="109"/>
      <c r="I23843" s="175"/>
    </row>
    <row r="23844" spans="1:9" x14ac:dyDescent="0.25">
      <c r="A23844" s="108"/>
      <c r="B23844" s="173"/>
      <c r="C23844" s="109"/>
      <c r="D23844" s="109"/>
      <c r="E23844" s="94"/>
      <c r="F23844" s="174"/>
      <c r="G23844" s="173"/>
      <c r="H23844" s="109"/>
      <c r="I23844" s="175"/>
    </row>
    <row r="23845" spans="1:9" x14ac:dyDescent="0.25">
      <c r="A23845" s="108"/>
      <c r="B23845" s="173"/>
      <c r="C23845" s="109"/>
      <c r="D23845" s="109"/>
      <c r="E23845" s="94"/>
      <c r="F23845" s="174"/>
      <c r="G23845" s="173"/>
      <c r="H23845" s="109"/>
      <c r="I23845" s="175"/>
    </row>
    <row r="23846" spans="1:9" x14ac:dyDescent="0.25">
      <c r="A23846" s="108"/>
      <c r="B23846" s="173"/>
      <c r="C23846" s="109"/>
      <c r="D23846" s="109"/>
      <c r="E23846" s="94"/>
      <c r="F23846" s="174"/>
      <c r="G23846" s="173"/>
      <c r="H23846" s="109"/>
      <c r="I23846" s="175"/>
    </row>
    <row r="23847" spans="1:9" x14ac:dyDescent="0.25">
      <c r="A23847" s="108"/>
      <c r="B23847" s="173"/>
      <c r="C23847" s="109"/>
      <c r="D23847" s="109"/>
      <c r="E23847" s="94"/>
      <c r="F23847" s="174"/>
      <c r="G23847" s="173"/>
      <c r="H23847" s="109"/>
      <c r="I23847" s="175"/>
    </row>
    <row r="23848" spans="1:9" x14ac:dyDescent="0.25">
      <c r="A23848" s="108"/>
      <c r="B23848" s="173"/>
      <c r="C23848" s="109"/>
      <c r="D23848" s="109"/>
      <c r="E23848" s="94"/>
      <c r="F23848" s="174"/>
      <c r="G23848" s="173"/>
      <c r="H23848" s="109"/>
      <c r="I23848" s="175"/>
    </row>
    <row r="23849" spans="1:9" x14ac:dyDescent="0.25">
      <c r="A23849" s="108"/>
      <c r="B23849" s="173"/>
      <c r="C23849" s="109"/>
      <c r="D23849" s="109"/>
      <c r="E23849" s="94"/>
      <c r="F23849" s="174"/>
      <c r="G23849" s="173"/>
      <c r="H23849" s="109"/>
      <c r="I23849" s="175"/>
    </row>
    <row r="23850" spans="1:9" x14ac:dyDescent="0.25">
      <c r="A23850" s="108"/>
      <c r="B23850" s="173"/>
      <c r="C23850" s="109"/>
      <c r="D23850" s="109"/>
      <c r="E23850" s="94"/>
      <c r="F23850" s="174"/>
      <c r="G23850" s="173"/>
      <c r="H23850" s="109"/>
      <c r="I23850" s="175"/>
    </row>
    <row r="23851" spans="1:9" x14ac:dyDescent="0.25">
      <c r="A23851" s="108"/>
      <c r="B23851" s="173"/>
      <c r="C23851" s="109"/>
      <c r="D23851" s="109"/>
      <c r="E23851" s="94"/>
      <c r="F23851" s="174"/>
      <c r="G23851" s="173"/>
      <c r="H23851" s="109"/>
      <c r="I23851" s="175"/>
    </row>
    <row r="23852" spans="1:9" x14ac:dyDescent="0.25">
      <c r="A23852" s="108"/>
      <c r="B23852" s="173"/>
      <c r="C23852" s="109"/>
      <c r="D23852" s="109"/>
      <c r="E23852" s="94"/>
      <c r="F23852" s="174"/>
      <c r="G23852" s="173"/>
      <c r="H23852" s="109"/>
      <c r="I23852" s="175"/>
    </row>
    <row r="23853" spans="1:9" x14ac:dyDescent="0.25">
      <c r="A23853" s="108"/>
      <c r="B23853" s="173"/>
      <c r="C23853" s="109"/>
      <c r="D23853" s="109"/>
      <c r="E23853" s="94"/>
      <c r="F23853" s="174"/>
      <c r="G23853" s="173"/>
      <c r="H23853" s="109"/>
      <c r="I23853" s="175"/>
    </row>
    <row r="23854" spans="1:9" x14ac:dyDescent="0.25">
      <c r="A23854" s="108"/>
      <c r="B23854" s="173"/>
      <c r="C23854" s="109"/>
      <c r="D23854" s="109"/>
      <c r="E23854" s="94"/>
      <c r="F23854" s="174"/>
      <c r="G23854" s="173"/>
      <c r="H23854" s="109"/>
      <c r="I23854" s="175"/>
    </row>
    <row r="23855" spans="1:9" x14ac:dyDescent="0.25">
      <c r="A23855" s="108"/>
      <c r="B23855" s="173"/>
      <c r="C23855" s="109"/>
      <c r="D23855" s="109"/>
      <c r="E23855" s="94"/>
      <c r="F23855" s="174"/>
      <c r="G23855" s="173"/>
      <c r="H23855" s="109"/>
      <c r="I23855" s="175"/>
    </row>
    <row r="23856" spans="1:9" x14ac:dyDescent="0.25">
      <c r="A23856" s="108"/>
      <c r="B23856" s="173"/>
      <c r="C23856" s="109"/>
      <c r="D23856" s="109"/>
      <c r="E23856" s="94"/>
      <c r="F23856" s="174"/>
      <c r="G23856" s="173"/>
      <c r="H23856" s="109"/>
      <c r="I23856" s="175"/>
    </row>
    <row r="23857" spans="1:9" x14ac:dyDescent="0.25">
      <c r="A23857" s="108"/>
      <c r="B23857" s="173"/>
      <c r="C23857" s="109"/>
      <c r="D23857" s="109"/>
      <c r="E23857" s="94"/>
      <c r="F23857" s="174"/>
      <c r="G23857" s="173"/>
      <c r="H23857" s="109"/>
      <c r="I23857" s="175"/>
    </row>
    <row r="23858" spans="1:9" x14ac:dyDescent="0.25">
      <c r="A23858" s="108"/>
      <c r="B23858" s="173"/>
      <c r="C23858" s="109"/>
      <c r="D23858" s="109"/>
      <c r="E23858" s="94"/>
      <c r="F23858" s="174"/>
      <c r="G23858" s="173"/>
      <c r="H23858" s="109"/>
      <c r="I23858" s="175"/>
    </row>
    <row r="23859" spans="1:9" x14ac:dyDescent="0.25">
      <c r="A23859" s="108"/>
      <c r="B23859" s="173"/>
      <c r="C23859" s="109"/>
      <c r="D23859" s="109"/>
      <c r="E23859" s="94"/>
      <c r="F23859" s="174"/>
      <c r="G23859" s="173"/>
      <c r="H23859" s="109"/>
      <c r="I23859" s="175"/>
    </row>
    <row r="23860" spans="1:9" x14ac:dyDescent="0.25">
      <c r="A23860" s="108"/>
      <c r="B23860" s="173"/>
      <c r="C23860" s="109"/>
      <c r="D23860" s="109"/>
      <c r="E23860" s="94"/>
      <c r="F23860" s="174"/>
      <c r="G23860" s="173"/>
      <c r="H23860" s="109"/>
      <c r="I23860" s="175"/>
    </row>
    <row r="23861" spans="1:9" x14ac:dyDescent="0.25">
      <c r="A23861" s="108"/>
      <c r="B23861" s="173"/>
      <c r="C23861" s="109"/>
      <c r="D23861" s="109"/>
      <c r="E23861" s="94"/>
      <c r="F23861" s="174"/>
      <c r="G23861" s="173"/>
      <c r="H23861" s="109"/>
      <c r="I23861" s="175"/>
    </row>
    <row r="23862" spans="1:9" x14ac:dyDescent="0.25">
      <c r="A23862" s="108"/>
      <c r="B23862" s="173"/>
      <c r="C23862" s="109"/>
      <c r="D23862" s="109"/>
      <c r="E23862" s="94"/>
      <c r="F23862" s="174"/>
      <c r="G23862" s="173"/>
      <c r="H23862" s="109"/>
      <c r="I23862" s="175"/>
    </row>
    <row r="23863" spans="1:9" x14ac:dyDescent="0.25">
      <c r="A23863" s="108"/>
      <c r="B23863" s="173"/>
      <c r="C23863" s="109"/>
      <c r="D23863" s="109"/>
      <c r="E23863" s="94"/>
      <c r="F23863" s="174"/>
      <c r="G23863" s="173"/>
      <c r="H23863" s="109"/>
      <c r="I23863" s="175"/>
    </row>
    <row r="23864" spans="1:9" x14ac:dyDescent="0.25">
      <c r="A23864" s="108"/>
      <c r="B23864" s="173"/>
      <c r="C23864" s="109"/>
      <c r="D23864" s="109"/>
      <c r="E23864" s="94"/>
      <c r="F23864" s="174"/>
      <c r="G23864" s="173"/>
      <c r="H23864" s="109"/>
      <c r="I23864" s="175"/>
    </row>
    <row r="23865" spans="1:9" x14ac:dyDescent="0.25">
      <c r="A23865" s="108"/>
      <c r="B23865" s="173"/>
      <c r="C23865" s="109"/>
      <c r="D23865" s="109"/>
      <c r="E23865" s="94"/>
      <c r="F23865" s="174"/>
      <c r="G23865" s="173"/>
      <c r="H23865" s="109"/>
      <c r="I23865" s="175"/>
    </row>
    <row r="23866" spans="1:9" x14ac:dyDescent="0.25">
      <c r="A23866" s="108"/>
      <c r="B23866" s="173"/>
      <c r="C23866" s="109"/>
      <c r="D23866" s="109"/>
      <c r="E23866" s="94"/>
      <c r="F23866" s="174"/>
      <c r="G23866" s="173"/>
      <c r="H23866" s="109"/>
      <c r="I23866" s="175"/>
    </row>
    <row r="23867" spans="1:9" x14ac:dyDescent="0.25">
      <c r="A23867" s="108"/>
      <c r="B23867" s="173"/>
      <c r="C23867" s="109"/>
      <c r="D23867" s="109"/>
      <c r="E23867" s="94"/>
      <c r="F23867" s="174"/>
      <c r="G23867" s="173"/>
      <c r="H23867" s="109"/>
      <c r="I23867" s="175"/>
    </row>
    <row r="23868" spans="1:9" x14ac:dyDescent="0.25">
      <c r="A23868" s="108"/>
      <c r="B23868" s="173"/>
      <c r="C23868" s="109"/>
      <c r="D23868" s="109"/>
      <c r="E23868" s="94"/>
      <c r="F23868" s="174"/>
      <c r="G23868" s="173"/>
      <c r="H23868" s="109"/>
      <c r="I23868" s="175"/>
    </row>
    <row r="23869" spans="1:9" x14ac:dyDescent="0.25">
      <c r="A23869" s="108"/>
      <c r="B23869" s="173"/>
      <c r="C23869" s="109"/>
      <c r="D23869" s="109"/>
      <c r="E23869" s="94"/>
      <c r="F23869" s="174"/>
      <c r="G23869" s="173"/>
      <c r="H23869" s="109"/>
      <c r="I23869" s="175"/>
    </row>
    <row r="23870" spans="1:9" x14ac:dyDescent="0.25">
      <c r="A23870" s="108"/>
      <c r="B23870" s="173"/>
      <c r="C23870" s="109"/>
      <c r="D23870" s="109"/>
      <c r="E23870" s="94"/>
      <c r="F23870" s="174"/>
      <c r="G23870" s="173"/>
      <c r="H23870" s="109"/>
      <c r="I23870" s="175"/>
    </row>
    <row r="23871" spans="1:9" x14ac:dyDescent="0.25">
      <c r="A23871" s="108"/>
      <c r="B23871" s="173"/>
      <c r="C23871" s="109"/>
      <c r="D23871" s="109"/>
      <c r="E23871" s="94"/>
      <c r="F23871" s="174"/>
      <c r="G23871" s="173"/>
      <c r="H23871" s="109"/>
      <c r="I23871" s="175"/>
    </row>
    <row r="23872" spans="1:9" x14ac:dyDescent="0.25">
      <c r="A23872" s="108"/>
      <c r="B23872" s="173"/>
      <c r="C23872" s="109"/>
      <c r="D23872" s="109"/>
      <c r="E23872" s="94"/>
      <c r="F23872" s="174"/>
      <c r="G23872" s="173"/>
      <c r="H23872" s="109"/>
      <c r="I23872" s="175"/>
    </row>
    <row r="23873" spans="1:9" x14ac:dyDescent="0.25">
      <c r="A23873" s="108"/>
      <c r="B23873" s="173"/>
      <c r="C23873" s="109"/>
      <c r="D23873" s="109"/>
      <c r="E23873" s="94"/>
      <c r="F23873" s="174"/>
      <c r="G23873" s="173"/>
      <c r="H23873" s="109"/>
      <c r="I23873" s="175"/>
    </row>
    <row r="23874" spans="1:9" x14ac:dyDescent="0.25">
      <c r="A23874" s="108"/>
      <c r="B23874" s="173"/>
      <c r="C23874" s="109"/>
      <c r="D23874" s="109"/>
      <c r="E23874" s="94"/>
      <c r="F23874" s="174"/>
      <c r="G23874" s="173"/>
      <c r="H23874" s="109"/>
      <c r="I23874" s="175"/>
    </row>
    <row r="23875" spans="1:9" x14ac:dyDescent="0.25">
      <c r="A23875" s="108"/>
      <c r="B23875" s="173"/>
      <c r="C23875" s="109"/>
      <c r="D23875" s="109"/>
      <c r="E23875" s="94"/>
      <c r="F23875" s="174"/>
      <c r="G23875" s="173"/>
      <c r="H23875" s="109"/>
      <c r="I23875" s="175"/>
    </row>
    <row r="23876" spans="1:9" x14ac:dyDescent="0.25">
      <c r="A23876" s="108"/>
      <c r="B23876" s="173"/>
      <c r="C23876" s="109"/>
      <c r="D23876" s="109"/>
      <c r="E23876" s="94"/>
      <c r="F23876" s="174"/>
      <c r="G23876" s="173"/>
      <c r="H23876" s="109"/>
      <c r="I23876" s="175"/>
    </row>
    <row r="23877" spans="1:9" x14ac:dyDescent="0.25">
      <c r="A23877" s="108"/>
      <c r="B23877" s="173"/>
      <c r="C23877" s="109"/>
      <c r="D23877" s="109"/>
      <c r="E23877" s="94"/>
      <c r="F23877" s="174"/>
      <c r="G23877" s="173"/>
      <c r="H23877" s="109"/>
      <c r="I23877" s="175"/>
    </row>
    <row r="23878" spans="1:9" x14ac:dyDescent="0.25">
      <c r="A23878" s="108"/>
      <c r="B23878" s="173"/>
      <c r="C23878" s="109"/>
      <c r="D23878" s="109"/>
      <c r="E23878" s="94"/>
      <c r="F23878" s="174"/>
      <c r="G23878" s="173"/>
      <c r="H23878" s="109"/>
      <c r="I23878" s="175"/>
    </row>
    <row r="23879" spans="1:9" x14ac:dyDescent="0.25">
      <c r="A23879" s="108"/>
      <c r="B23879" s="173"/>
      <c r="C23879" s="109"/>
      <c r="D23879" s="109"/>
      <c r="E23879" s="94"/>
      <c r="F23879" s="174"/>
      <c r="G23879" s="173"/>
      <c r="H23879" s="109"/>
      <c r="I23879" s="175"/>
    </row>
    <row r="23880" spans="1:9" x14ac:dyDescent="0.25">
      <c r="A23880" s="108"/>
      <c r="B23880" s="173"/>
      <c r="C23880" s="109"/>
      <c r="D23880" s="109"/>
      <c r="E23880" s="94"/>
      <c r="F23880" s="174"/>
      <c r="G23880" s="173"/>
      <c r="H23880" s="109"/>
      <c r="I23880" s="175"/>
    </row>
    <row r="23881" spans="1:9" x14ac:dyDescent="0.25">
      <c r="A23881" s="108"/>
      <c r="B23881" s="173"/>
      <c r="C23881" s="109"/>
      <c r="D23881" s="109"/>
      <c r="E23881" s="94"/>
      <c r="F23881" s="174"/>
      <c r="G23881" s="173"/>
      <c r="H23881" s="109"/>
      <c r="I23881" s="175"/>
    </row>
    <row r="23882" spans="1:9" x14ac:dyDescent="0.25">
      <c r="A23882" s="108"/>
      <c r="B23882" s="173"/>
      <c r="C23882" s="109"/>
      <c r="D23882" s="109"/>
      <c r="E23882" s="94"/>
      <c r="F23882" s="174"/>
      <c r="G23882" s="173"/>
      <c r="H23882" s="109"/>
      <c r="I23882" s="175"/>
    </row>
    <row r="23883" spans="1:9" x14ac:dyDescent="0.25">
      <c r="A23883" s="108"/>
      <c r="B23883" s="173"/>
      <c r="C23883" s="109"/>
      <c r="D23883" s="109"/>
      <c r="E23883" s="94"/>
      <c r="F23883" s="174"/>
      <c r="G23883" s="173"/>
      <c r="H23883" s="109"/>
      <c r="I23883" s="175"/>
    </row>
    <row r="23884" spans="1:9" x14ac:dyDescent="0.25">
      <c r="A23884" s="108"/>
      <c r="B23884" s="173"/>
      <c r="C23884" s="109"/>
      <c r="D23884" s="109"/>
      <c r="E23884" s="94"/>
      <c r="F23884" s="174"/>
      <c r="G23884" s="173"/>
      <c r="H23884" s="109"/>
      <c r="I23884" s="175"/>
    </row>
    <row r="23885" spans="1:9" x14ac:dyDescent="0.25">
      <c r="A23885" s="108"/>
      <c r="B23885" s="173"/>
      <c r="C23885" s="109"/>
      <c r="D23885" s="109"/>
      <c r="E23885" s="94"/>
      <c r="F23885" s="174"/>
      <c r="G23885" s="173"/>
      <c r="H23885" s="109"/>
      <c r="I23885" s="175"/>
    </row>
    <row r="23886" spans="1:9" x14ac:dyDescent="0.25">
      <c r="A23886" s="108"/>
      <c r="B23886" s="173"/>
      <c r="C23886" s="109"/>
      <c r="D23886" s="109"/>
      <c r="E23886" s="94"/>
      <c r="F23886" s="174"/>
      <c r="G23886" s="173"/>
      <c r="H23886" s="109"/>
      <c r="I23886" s="175"/>
    </row>
    <row r="23887" spans="1:9" x14ac:dyDescent="0.25">
      <c r="A23887" s="108"/>
      <c r="B23887" s="173"/>
      <c r="C23887" s="109"/>
      <c r="D23887" s="109"/>
      <c r="E23887" s="94"/>
      <c r="F23887" s="174"/>
      <c r="G23887" s="173"/>
      <c r="H23887" s="109"/>
      <c r="I23887" s="175"/>
    </row>
    <row r="23888" spans="1:9" x14ac:dyDescent="0.25">
      <c r="A23888" s="108"/>
      <c r="B23888" s="173"/>
      <c r="C23888" s="109"/>
      <c r="D23888" s="109"/>
      <c r="E23888" s="94"/>
      <c r="F23888" s="174"/>
      <c r="G23888" s="173"/>
      <c r="H23888" s="109"/>
      <c r="I23888" s="175"/>
    </row>
    <row r="23889" spans="1:9" x14ac:dyDescent="0.25">
      <c r="A23889" s="108"/>
      <c r="B23889" s="173"/>
      <c r="C23889" s="109"/>
      <c r="D23889" s="109"/>
      <c r="E23889" s="94"/>
      <c r="F23889" s="174"/>
      <c r="G23889" s="173"/>
      <c r="H23889" s="109"/>
      <c r="I23889" s="175"/>
    </row>
    <row r="23890" spans="1:9" x14ac:dyDescent="0.25">
      <c r="A23890" s="108"/>
      <c r="B23890" s="173"/>
      <c r="C23890" s="109"/>
      <c r="D23890" s="109"/>
      <c r="E23890" s="94"/>
      <c r="F23890" s="174"/>
      <c r="G23890" s="173"/>
      <c r="H23890" s="109"/>
      <c r="I23890" s="175"/>
    </row>
    <row r="23891" spans="1:9" x14ac:dyDescent="0.25">
      <c r="A23891" s="108"/>
      <c r="B23891" s="173"/>
      <c r="C23891" s="109"/>
      <c r="D23891" s="109"/>
      <c r="E23891" s="94"/>
      <c r="F23891" s="174"/>
      <c r="G23891" s="173"/>
      <c r="H23891" s="109"/>
      <c r="I23891" s="175"/>
    </row>
    <row r="23892" spans="1:9" x14ac:dyDescent="0.25">
      <c r="A23892" s="108"/>
      <c r="B23892" s="173"/>
      <c r="C23892" s="109"/>
      <c r="D23892" s="109"/>
      <c r="E23892" s="94"/>
      <c r="F23892" s="174"/>
      <c r="G23892" s="173"/>
      <c r="H23892" s="109"/>
      <c r="I23892" s="175"/>
    </row>
    <row r="23893" spans="1:9" x14ac:dyDescent="0.25">
      <c r="A23893" s="108"/>
      <c r="B23893" s="173"/>
      <c r="C23893" s="109"/>
      <c r="D23893" s="109"/>
      <c r="E23893" s="94"/>
      <c r="F23893" s="174"/>
      <c r="G23893" s="173"/>
      <c r="H23893" s="109"/>
      <c r="I23893" s="175"/>
    </row>
    <row r="23894" spans="1:9" x14ac:dyDescent="0.25">
      <c r="A23894" s="108"/>
      <c r="B23894" s="173"/>
      <c r="C23894" s="109"/>
      <c r="D23894" s="109"/>
      <c r="E23894" s="94"/>
      <c r="F23894" s="174"/>
      <c r="G23894" s="173"/>
      <c r="H23894" s="109"/>
      <c r="I23894" s="175"/>
    </row>
    <row r="23895" spans="1:9" x14ac:dyDescent="0.25">
      <c r="A23895" s="108"/>
      <c r="B23895" s="173"/>
      <c r="C23895" s="109"/>
      <c r="D23895" s="109"/>
      <c r="E23895" s="94"/>
      <c r="F23895" s="174"/>
      <c r="G23895" s="173"/>
      <c r="H23895" s="109"/>
      <c r="I23895" s="175"/>
    </row>
    <row r="23896" spans="1:9" x14ac:dyDescent="0.25">
      <c r="A23896" s="108"/>
      <c r="B23896" s="173"/>
      <c r="C23896" s="109"/>
      <c r="D23896" s="109"/>
      <c r="E23896" s="94"/>
      <c r="F23896" s="174"/>
      <c r="G23896" s="173"/>
      <c r="H23896" s="109"/>
      <c r="I23896" s="175"/>
    </row>
    <row r="23897" spans="1:9" x14ac:dyDescent="0.25">
      <c r="A23897" s="108"/>
      <c r="B23897" s="173"/>
      <c r="C23897" s="109"/>
      <c r="D23897" s="109"/>
      <c r="E23897" s="94"/>
      <c r="F23897" s="174"/>
      <c r="G23897" s="173"/>
      <c r="H23897" s="109"/>
      <c r="I23897" s="175"/>
    </row>
    <row r="23898" spans="1:9" x14ac:dyDescent="0.25">
      <c r="A23898" s="108"/>
      <c r="B23898" s="173"/>
      <c r="C23898" s="109"/>
      <c r="D23898" s="109"/>
      <c r="E23898" s="94"/>
      <c r="F23898" s="174"/>
      <c r="G23898" s="173"/>
      <c r="H23898" s="109"/>
      <c r="I23898" s="175"/>
    </row>
    <row r="23899" spans="1:9" x14ac:dyDescent="0.25">
      <c r="A23899" s="108"/>
      <c r="B23899" s="173"/>
      <c r="C23899" s="109"/>
      <c r="D23899" s="109"/>
      <c r="E23899" s="94"/>
      <c r="F23899" s="174"/>
      <c r="G23899" s="173"/>
      <c r="H23899" s="109"/>
      <c r="I23899" s="175"/>
    </row>
    <row r="23900" spans="1:9" x14ac:dyDescent="0.25">
      <c r="A23900" s="108"/>
      <c r="B23900" s="173"/>
      <c r="C23900" s="109"/>
      <c r="D23900" s="109"/>
      <c r="E23900" s="94"/>
      <c r="F23900" s="174"/>
      <c r="G23900" s="173"/>
      <c r="H23900" s="109"/>
      <c r="I23900" s="175"/>
    </row>
    <row r="23901" spans="1:9" x14ac:dyDescent="0.25">
      <c r="A23901" s="108"/>
      <c r="B23901" s="173"/>
      <c r="C23901" s="109"/>
      <c r="D23901" s="109"/>
      <c r="E23901" s="94"/>
      <c r="F23901" s="174"/>
      <c r="G23901" s="173"/>
      <c r="H23901" s="109"/>
      <c r="I23901" s="175"/>
    </row>
    <row r="23902" spans="1:9" x14ac:dyDescent="0.25">
      <c r="A23902" s="108"/>
      <c r="B23902" s="173"/>
      <c r="C23902" s="109"/>
      <c r="D23902" s="109"/>
      <c r="E23902" s="94"/>
      <c r="F23902" s="174"/>
      <c r="G23902" s="173"/>
      <c r="H23902" s="109"/>
      <c r="I23902" s="175"/>
    </row>
    <row r="23903" spans="1:9" x14ac:dyDescent="0.25">
      <c r="A23903" s="108"/>
      <c r="B23903" s="173"/>
      <c r="C23903" s="109"/>
      <c r="D23903" s="109"/>
      <c r="E23903" s="94"/>
      <c r="F23903" s="174"/>
      <c r="G23903" s="173"/>
      <c r="H23903" s="109"/>
      <c r="I23903" s="175"/>
    </row>
    <row r="23904" spans="1:9" x14ac:dyDescent="0.25">
      <c r="A23904" s="108"/>
      <c r="B23904" s="173"/>
      <c r="C23904" s="109"/>
      <c r="D23904" s="109"/>
      <c r="E23904" s="94"/>
      <c r="F23904" s="174"/>
      <c r="G23904" s="173"/>
      <c r="H23904" s="109"/>
      <c r="I23904" s="175"/>
    </row>
    <row r="23905" spans="1:9" x14ac:dyDescent="0.25">
      <c r="A23905" s="108"/>
      <c r="B23905" s="173"/>
      <c r="C23905" s="109"/>
      <c r="D23905" s="109"/>
      <c r="E23905" s="94"/>
      <c r="F23905" s="174"/>
      <c r="G23905" s="173"/>
      <c r="H23905" s="109"/>
      <c r="I23905" s="175"/>
    </row>
    <row r="23906" spans="1:9" x14ac:dyDescent="0.25">
      <c r="A23906" s="108"/>
      <c r="B23906" s="173"/>
      <c r="C23906" s="109"/>
      <c r="D23906" s="109"/>
      <c r="E23906" s="94"/>
      <c r="F23906" s="174"/>
      <c r="G23906" s="173"/>
      <c r="H23906" s="109"/>
      <c r="I23906" s="175"/>
    </row>
    <row r="23907" spans="1:9" x14ac:dyDescent="0.25">
      <c r="A23907" s="108"/>
      <c r="B23907" s="173"/>
      <c r="C23907" s="109"/>
      <c r="D23907" s="109"/>
      <c r="E23907" s="94"/>
      <c r="F23907" s="174"/>
      <c r="G23907" s="173"/>
      <c r="H23907" s="109"/>
      <c r="I23907" s="175"/>
    </row>
    <row r="23908" spans="1:9" x14ac:dyDescent="0.25">
      <c r="A23908" s="108"/>
      <c r="B23908" s="173"/>
      <c r="C23908" s="109"/>
      <c r="D23908" s="109"/>
      <c r="E23908" s="94"/>
      <c r="F23908" s="174"/>
      <c r="G23908" s="173"/>
      <c r="H23908" s="109"/>
      <c r="I23908" s="175"/>
    </row>
    <row r="23909" spans="1:9" x14ac:dyDescent="0.25">
      <c r="A23909" s="108"/>
      <c r="B23909" s="173"/>
      <c r="C23909" s="109"/>
      <c r="D23909" s="109"/>
      <c r="E23909" s="94"/>
      <c r="F23909" s="174"/>
      <c r="G23909" s="173"/>
      <c r="H23909" s="109"/>
      <c r="I23909" s="175"/>
    </row>
    <row r="23910" spans="1:9" x14ac:dyDescent="0.25">
      <c r="A23910" s="108"/>
      <c r="B23910" s="173"/>
      <c r="C23910" s="109"/>
      <c r="D23910" s="109"/>
      <c r="E23910" s="94"/>
      <c r="F23910" s="174"/>
      <c r="G23910" s="173"/>
      <c r="H23910" s="109"/>
      <c r="I23910" s="175"/>
    </row>
    <row r="23911" spans="1:9" x14ac:dyDescent="0.25">
      <c r="A23911" s="108"/>
      <c r="B23911" s="173"/>
      <c r="C23911" s="109"/>
      <c r="D23911" s="109"/>
      <c r="E23911" s="94"/>
      <c r="F23911" s="174"/>
      <c r="G23911" s="173"/>
      <c r="H23911" s="109"/>
      <c r="I23911" s="175"/>
    </row>
    <row r="23912" spans="1:9" x14ac:dyDescent="0.25">
      <c r="A23912" s="108"/>
      <c r="B23912" s="173"/>
      <c r="C23912" s="109"/>
      <c r="D23912" s="109"/>
      <c r="E23912" s="94"/>
      <c r="F23912" s="174"/>
      <c r="G23912" s="173"/>
      <c r="H23912" s="109"/>
      <c r="I23912" s="175"/>
    </row>
    <row r="23913" spans="1:9" x14ac:dyDescent="0.25">
      <c r="A23913" s="108"/>
      <c r="B23913" s="173"/>
      <c r="C23913" s="109"/>
      <c r="D23913" s="109"/>
      <c r="E23913" s="94"/>
      <c r="F23913" s="174"/>
      <c r="G23913" s="173"/>
      <c r="H23913" s="109"/>
      <c r="I23913" s="175"/>
    </row>
    <row r="23914" spans="1:9" x14ac:dyDescent="0.25">
      <c r="A23914" s="108"/>
      <c r="B23914" s="173"/>
      <c r="C23914" s="109"/>
      <c r="D23914" s="109"/>
      <c r="E23914" s="94"/>
      <c r="F23914" s="174"/>
      <c r="G23914" s="173"/>
      <c r="H23914" s="109"/>
      <c r="I23914" s="175"/>
    </row>
    <row r="23915" spans="1:9" x14ac:dyDescent="0.25">
      <c r="A23915" s="108"/>
      <c r="B23915" s="173"/>
      <c r="C23915" s="109"/>
      <c r="D23915" s="109"/>
      <c r="E23915" s="94"/>
      <c r="F23915" s="174"/>
      <c r="G23915" s="173"/>
      <c r="H23915" s="109"/>
      <c r="I23915" s="175"/>
    </row>
    <row r="23916" spans="1:9" x14ac:dyDescent="0.25">
      <c r="A23916" s="108"/>
      <c r="B23916" s="173"/>
      <c r="C23916" s="109"/>
      <c r="D23916" s="109"/>
      <c r="E23916" s="94"/>
      <c r="F23916" s="174"/>
      <c r="G23916" s="173"/>
      <c r="H23916" s="109"/>
      <c r="I23916" s="175"/>
    </row>
    <row r="23917" spans="1:9" x14ac:dyDescent="0.25">
      <c r="A23917" s="108"/>
      <c r="B23917" s="173"/>
      <c r="C23917" s="109"/>
      <c r="D23917" s="109"/>
      <c r="E23917" s="94"/>
      <c r="F23917" s="174"/>
      <c r="G23917" s="173"/>
      <c r="H23917" s="109"/>
      <c r="I23917" s="175"/>
    </row>
    <row r="23918" spans="1:9" x14ac:dyDescent="0.25">
      <c r="A23918" s="108"/>
      <c r="B23918" s="173"/>
      <c r="C23918" s="109"/>
      <c r="D23918" s="109"/>
      <c r="E23918" s="94"/>
      <c r="F23918" s="174"/>
      <c r="G23918" s="173"/>
      <c r="H23918" s="109"/>
      <c r="I23918" s="175"/>
    </row>
    <row r="23919" spans="1:9" x14ac:dyDescent="0.25">
      <c r="A23919" s="108"/>
      <c r="B23919" s="173"/>
      <c r="C23919" s="109"/>
      <c r="D23919" s="109"/>
      <c r="E23919" s="94"/>
      <c r="F23919" s="174"/>
      <c r="G23919" s="173"/>
      <c r="H23919" s="109"/>
      <c r="I23919" s="175"/>
    </row>
    <row r="23920" spans="1:9" x14ac:dyDescent="0.25">
      <c r="A23920" s="108"/>
      <c r="B23920" s="173"/>
      <c r="C23920" s="109"/>
      <c r="D23920" s="109"/>
      <c r="E23920" s="94"/>
      <c r="F23920" s="174"/>
      <c r="G23920" s="173"/>
      <c r="H23920" s="109"/>
      <c r="I23920" s="175"/>
    </row>
    <row r="23921" spans="1:9" x14ac:dyDescent="0.25">
      <c r="A23921" s="108"/>
      <c r="B23921" s="173"/>
      <c r="C23921" s="109"/>
      <c r="D23921" s="109"/>
      <c r="E23921" s="94"/>
      <c r="F23921" s="174"/>
      <c r="G23921" s="173"/>
      <c r="H23921" s="109"/>
      <c r="I23921" s="175"/>
    </row>
    <row r="23922" spans="1:9" x14ac:dyDescent="0.25">
      <c r="A23922" s="108"/>
      <c r="B23922" s="173"/>
      <c r="C23922" s="109"/>
      <c r="D23922" s="109"/>
      <c r="E23922" s="94"/>
      <c r="F23922" s="174"/>
      <c r="G23922" s="173"/>
      <c r="H23922" s="109"/>
      <c r="I23922" s="175"/>
    </row>
    <row r="23923" spans="1:9" x14ac:dyDescent="0.25">
      <c r="A23923" s="108"/>
      <c r="B23923" s="173"/>
      <c r="C23923" s="109"/>
      <c r="D23923" s="109"/>
      <c r="E23923" s="94"/>
      <c r="F23923" s="174"/>
      <c r="G23923" s="173"/>
      <c r="H23923" s="109"/>
      <c r="I23923" s="175"/>
    </row>
    <row r="23924" spans="1:9" x14ac:dyDescent="0.25">
      <c r="A23924" s="108"/>
      <c r="B23924" s="173"/>
      <c r="C23924" s="109"/>
      <c r="D23924" s="109"/>
      <c r="E23924" s="94"/>
      <c r="F23924" s="174"/>
      <c r="G23924" s="173"/>
      <c r="H23924" s="109"/>
      <c r="I23924" s="175"/>
    </row>
    <row r="23925" spans="1:9" x14ac:dyDescent="0.25">
      <c r="A23925" s="108"/>
      <c r="B23925" s="173"/>
      <c r="C23925" s="109"/>
      <c r="D23925" s="109"/>
      <c r="E23925" s="94"/>
      <c r="F23925" s="174"/>
      <c r="G23925" s="173"/>
      <c r="H23925" s="109"/>
      <c r="I23925" s="175"/>
    </row>
    <row r="23926" spans="1:9" x14ac:dyDescent="0.25">
      <c r="A23926" s="108"/>
      <c r="B23926" s="173"/>
      <c r="C23926" s="109"/>
      <c r="D23926" s="109"/>
      <c r="E23926" s="94"/>
      <c r="F23926" s="174"/>
      <c r="G23926" s="173"/>
      <c r="H23926" s="109"/>
      <c r="I23926" s="175"/>
    </row>
    <row r="23927" spans="1:9" x14ac:dyDescent="0.25">
      <c r="A23927" s="108"/>
      <c r="B23927" s="173"/>
      <c r="C23927" s="109"/>
      <c r="D23927" s="109"/>
      <c r="E23927" s="94"/>
      <c r="F23927" s="174"/>
      <c r="G23927" s="173"/>
      <c r="H23927" s="109"/>
      <c r="I23927" s="175"/>
    </row>
    <row r="23928" spans="1:9" x14ac:dyDescent="0.25">
      <c r="A23928" s="108"/>
      <c r="B23928" s="173"/>
      <c r="C23928" s="109"/>
      <c r="D23928" s="109"/>
      <c r="E23928" s="94"/>
      <c r="F23928" s="174"/>
      <c r="G23928" s="173"/>
      <c r="H23928" s="109"/>
      <c r="I23928" s="175"/>
    </row>
    <row r="23929" spans="1:9" x14ac:dyDescent="0.25">
      <c r="A23929" s="108"/>
      <c r="B23929" s="173"/>
      <c r="C23929" s="109"/>
      <c r="D23929" s="109"/>
      <c r="E23929" s="94"/>
      <c r="F23929" s="174"/>
      <c r="G23929" s="173"/>
      <c r="H23929" s="109"/>
      <c r="I23929" s="175"/>
    </row>
    <row r="23930" spans="1:9" x14ac:dyDescent="0.25">
      <c r="A23930" s="108"/>
      <c r="B23930" s="173"/>
      <c r="C23930" s="109"/>
      <c r="D23930" s="109"/>
      <c r="E23930" s="94"/>
      <c r="F23930" s="174"/>
      <c r="G23930" s="173"/>
      <c r="H23930" s="109"/>
      <c r="I23930" s="175"/>
    </row>
    <row r="23931" spans="1:9" x14ac:dyDescent="0.25">
      <c r="A23931" s="108"/>
      <c r="B23931" s="173"/>
      <c r="C23931" s="109"/>
      <c r="D23931" s="109"/>
      <c r="E23931" s="94"/>
      <c r="F23931" s="174"/>
      <c r="G23931" s="173"/>
      <c r="H23931" s="109"/>
      <c r="I23931" s="175"/>
    </row>
    <row r="23932" spans="1:9" x14ac:dyDescent="0.25">
      <c r="A23932" s="108"/>
      <c r="B23932" s="173"/>
      <c r="C23932" s="109"/>
      <c r="D23932" s="109"/>
      <c r="E23932" s="94"/>
      <c r="F23932" s="174"/>
      <c r="G23932" s="173"/>
      <c r="H23932" s="109"/>
      <c r="I23932" s="175"/>
    </row>
    <row r="23933" spans="1:9" x14ac:dyDescent="0.25">
      <c r="A23933" s="108"/>
      <c r="B23933" s="173"/>
      <c r="C23933" s="109"/>
      <c r="D23933" s="109"/>
      <c r="E23933" s="94"/>
      <c r="F23933" s="174"/>
      <c r="G23933" s="173"/>
      <c r="H23933" s="109"/>
      <c r="I23933" s="175"/>
    </row>
    <row r="23934" spans="1:9" x14ac:dyDescent="0.25">
      <c r="A23934" s="108"/>
      <c r="B23934" s="173"/>
      <c r="C23934" s="109"/>
      <c r="D23934" s="109"/>
      <c r="E23934" s="94"/>
      <c r="F23934" s="174"/>
      <c r="G23934" s="173"/>
      <c r="H23934" s="109"/>
      <c r="I23934" s="175"/>
    </row>
    <row r="23935" spans="1:9" x14ac:dyDescent="0.25">
      <c r="A23935" s="108"/>
      <c r="B23935" s="173"/>
      <c r="C23935" s="109"/>
      <c r="D23935" s="109"/>
      <c r="E23935" s="94"/>
      <c r="F23935" s="174"/>
      <c r="G23935" s="173"/>
      <c r="H23935" s="109"/>
      <c r="I23935" s="175"/>
    </row>
    <row r="23936" spans="1:9" x14ac:dyDescent="0.25">
      <c r="A23936" s="108"/>
      <c r="B23936" s="173"/>
      <c r="C23936" s="109"/>
      <c r="D23936" s="109"/>
      <c r="E23936" s="94"/>
      <c r="F23936" s="174"/>
      <c r="G23936" s="173"/>
      <c r="H23936" s="109"/>
      <c r="I23936" s="175"/>
    </row>
    <row r="23937" spans="1:9" x14ac:dyDescent="0.25">
      <c r="A23937" s="108"/>
      <c r="B23937" s="173"/>
      <c r="C23937" s="109"/>
      <c r="D23937" s="109"/>
      <c r="E23937" s="94"/>
      <c r="F23937" s="174"/>
      <c r="G23937" s="173"/>
      <c r="H23937" s="109"/>
      <c r="I23937" s="175"/>
    </row>
    <row r="23938" spans="1:9" x14ac:dyDescent="0.25">
      <c r="A23938" s="108"/>
      <c r="B23938" s="173"/>
      <c r="C23938" s="109"/>
      <c r="D23938" s="109"/>
      <c r="E23938" s="94"/>
      <c r="F23938" s="174"/>
      <c r="G23938" s="173"/>
      <c r="H23938" s="109"/>
      <c r="I23938" s="175"/>
    </row>
    <row r="23939" spans="1:9" x14ac:dyDescent="0.25">
      <c r="A23939" s="108"/>
      <c r="B23939" s="173"/>
      <c r="C23939" s="109"/>
      <c r="D23939" s="109"/>
      <c r="E23939" s="94"/>
      <c r="F23939" s="174"/>
      <c r="G23939" s="173"/>
      <c r="H23939" s="109"/>
      <c r="I23939" s="175"/>
    </row>
    <row r="23940" spans="1:9" x14ac:dyDescent="0.25">
      <c r="A23940" s="108"/>
      <c r="B23940" s="173"/>
      <c r="C23940" s="109"/>
      <c r="D23940" s="109"/>
      <c r="E23940" s="94"/>
      <c r="F23940" s="174"/>
      <c r="G23940" s="173"/>
      <c r="H23940" s="109"/>
      <c r="I23940" s="175"/>
    </row>
    <row r="23941" spans="1:9" x14ac:dyDescent="0.25">
      <c r="A23941" s="108"/>
      <c r="B23941" s="173"/>
      <c r="C23941" s="109"/>
      <c r="D23941" s="109"/>
      <c r="E23941" s="94"/>
      <c r="F23941" s="174"/>
      <c r="G23941" s="173"/>
      <c r="H23941" s="109"/>
      <c r="I23941" s="175"/>
    </row>
    <row r="23942" spans="1:9" x14ac:dyDescent="0.25">
      <c r="A23942" s="108"/>
      <c r="B23942" s="173"/>
      <c r="C23942" s="109"/>
      <c r="D23942" s="109"/>
      <c r="E23942" s="94"/>
      <c r="F23942" s="174"/>
      <c r="G23942" s="173"/>
      <c r="H23942" s="109"/>
      <c r="I23942" s="175"/>
    </row>
    <row r="23943" spans="1:9" x14ac:dyDescent="0.25">
      <c r="A23943" s="108"/>
      <c r="B23943" s="173"/>
      <c r="C23943" s="109"/>
      <c r="D23943" s="109"/>
      <c r="E23943" s="94"/>
      <c r="F23943" s="174"/>
      <c r="G23943" s="173"/>
      <c r="H23943" s="109"/>
      <c r="I23943" s="175"/>
    </row>
    <row r="23944" spans="1:9" x14ac:dyDescent="0.25">
      <c r="A23944" s="108"/>
      <c r="B23944" s="173"/>
      <c r="C23944" s="109"/>
      <c r="D23944" s="109"/>
      <c r="E23944" s="94"/>
      <c r="F23944" s="174"/>
      <c r="G23944" s="173"/>
      <c r="H23944" s="109"/>
      <c r="I23944" s="175"/>
    </row>
    <row r="23945" spans="1:9" x14ac:dyDescent="0.25">
      <c r="A23945" s="108"/>
      <c r="B23945" s="173"/>
      <c r="C23945" s="109"/>
      <c r="D23945" s="109"/>
      <c r="E23945" s="94"/>
      <c r="F23945" s="174"/>
      <c r="G23945" s="173"/>
      <c r="H23945" s="109"/>
      <c r="I23945" s="175"/>
    </row>
    <row r="23946" spans="1:9" x14ac:dyDescent="0.25">
      <c r="A23946" s="108"/>
      <c r="B23946" s="173"/>
      <c r="C23946" s="109"/>
      <c r="D23946" s="109"/>
      <c r="E23946" s="94"/>
      <c r="F23946" s="174"/>
      <c r="G23946" s="173"/>
      <c r="H23946" s="109"/>
      <c r="I23946" s="175"/>
    </row>
    <row r="23947" spans="1:9" x14ac:dyDescent="0.25">
      <c r="A23947" s="108"/>
      <c r="B23947" s="173"/>
      <c r="C23947" s="109"/>
      <c r="D23947" s="109"/>
      <c r="E23947" s="94"/>
      <c r="F23947" s="174"/>
      <c r="G23947" s="173"/>
      <c r="H23947" s="109"/>
      <c r="I23947" s="175"/>
    </row>
    <row r="23948" spans="1:9" x14ac:dyDescent="0.25">
      <c r="A23948" s="108"/>
      <c r="B23948" s="173"/>
      <c r="C23948" s="109"/>
      <c r="D23948" s="109"/>
      <c r="E23948" s="94"/>
      <c r="F23948" s="174"/>
      <c r="G23948" s="173"/>
      <c r="H23948" s="109"/>
      <c r="I23948" s="175"/>
    </row>
    <row r="23949" spans="1:9" x14ac:dyDescent="0.25">
      <c r="A23949" s="108"/>
      <c r="B23949" s="173"/>
      <c r="C23949" s="109"/>
      <c r="D23949" s="109"/>
      <c r="E23949" s="94"/>
      <c r="F23949" s="174"/>
      <c r="G23949" s="173"/>
      <c r="H23949" s="109"/>
      <c r="I23949" s="175"/>
    </row>
    <row r="23950" spans="1:9" x14ac:dyDescent="0.25">
      <c r="A23950" s="108"/>
      <c r="B23950" s="173"/>
      <c r="C23950" s="109"/>
      <c r="D23950" s="109"/>
      <c r="E23950" s="94"/>
      <c r="F23950" s="174"/>
      <c r="G23950" s="173"/>
      <c r="H23950" s="109"/>
      <c r="I23950" s="175"/>
    </row>
    <row r="23951" spans="1:9" x14ac:dyDescent="0.25">
      <c r="A23951" s="108"/>
      <c r="B23951" s="173"/>
      <c r="C23951" s="109"/>
      <c r="D23951" s="109"/>
      <c r="E23951" s="94"/>
      <c r="F23951" s="174"/>
      <c r="G23951" s="173"/>
      <c r="H23951" s="109"/>
      <c r="I23951" s="175"/>
    </row>
    <row r="23952" spans="1:9" x14ac:dyDescent="0.25">
      <c r="A23952" s="108"/>
      <c r="B23952" s="173"/>
      <c r="C23952" s="109"/>
      <c r="D23952" s="109"/>
      <c r="E23952" s="94"/>
      <c r="F23952" s="174"/>
      <c r="G23952" s="173"/>
      <c r="H23952" s="109"/>
      <c r="I23952" s="175"/>
    </row>
    <row r="23953" spans="1:9" x14ac:dyDescent="0.25">
      <c r="A23953" s="108"/>
      <c r="B23953" s="173"/>
      <c r="C23953" s="109"/>
      <c r="D23953" s="109"/>
      <c r="E23953" s="94"/>
      <c r="F23953" s="174"/>
      <c r="G23953" s="173"/>
      <c r="H23953" s="109"/>
      <c r="I23953" s="175"/>
    </row>
    <row r="23954" spans="1:9" x14ac:dyDescent="0.25">
      <c r="A23954" s="108"/>
      <c r="B23954" s="173"/>
      <c r="C23954" s="109"/>
      <c r="D23954" s="109"/>
      <c r="E23954" s="94"/>
      <c r="F23954" s="174"/>
      <c r="G23954" s="173"/>
      <c r="H23954" s="109"/>
      <c r="I23954" s="175"/>
    </row>
    <row r="23955" spans="1:9" x14ac:dyDescent="0.25">
      <c r="A23955" s="108"/>
      <c r="B23955" s="173"/>
      <c r="C23955" s="109"/>
      <c r="D23955" s="109"/>
      <c r="E23955" s="94"/>
      <c r="F23955" s="174"/>
      <c r="G23955" s="173"/>
      <c r="H23955" s="109"/>
      <c r="I23955" s="175"/>
    </row>
    <row r="23956" spans="1:9" x14ac:dyDescent="0.25">
      <c r="A23956" s="108"/>
      <c r="B23956" s="173"/>
      <c r="C23956" s="109"/>
      <c r="D23956" s="109"/>
      <c r="E23956" s="94"/>
      <c r="F23956" s="174"/>
      <c r="G23956" s="173"/>
      <c r="H23956" s="109"/>
      <c r="I23956" s="175"/>
    </row>
    <row r="23957" spans="1:9" x14ac:dyDescent="0.25">
      <c r="A23957" s="108"/>
      <c r="B23957" s="173"/>
      <c r="C23957" s="109"/>
      <c r="D23957" s="109"/>
      <c r="E23957" s="94"/>
      <c r="F23957" s="174"/>
      <c r="G23957" s="173"/>
      <c r="H23957" s="109"/>
      <c r="I23957" s="175"/>
    </row>
    <row r="23958" spans="1:9" x14ac:dyDescent="0.25">
      <c r="A23958" s="108"/>
      <c r="B23958" s="173"/>
      <c r="C23958" s="109"/>
      <c r="D23958" s="109"/>
      <c r="E23958" s="94"/>
      <c r="F23958" s="174"/>
      <c r="G23958" s="173"/>
      <c r="H23958" s="109"/>
      <c r="I23958" s="175"/>
    </row>
    <row r="23959" spans="1:9" x14ac:dyDescent="0.25">
      <c r="A23959" s="108"/>
      <c r="B23959" s="173"/>
      <c r="C23959" s="109"/>
      <c r="D23959" s="109"/>
      <c r="E23959" s="94"/>
      <c r="F23959" s="174"/>
      <c r="G23959" s="173"/>
      <c r="H23959" s="109"/>
      <c r="I23959" s="175"/>
    </row>
    <row r="23960" spans="1:9" x14ac:dyDescent="0.25">
      <c r="A23960" s="108"/>
      <c r="B23960" s="173"/>
      <c r="C23960" s="109"/>
      <c r="D23960" s="109"/>
      <c r="E23960" s="94"/>
      <c r="F23960" s="174"/>
      <c r="G23960" s="173"/>
      <c r="H23960" s="109"/>
      <c r="I23960" s="175"/>
    </row>
    <row r="23961" spans="1:9" x14ac:dyDescent="0.25">
      <c r="A23961" s="108"/>
      <c r="B23961" s="173"/>
      <c r="C23961" s="109"/>
      <c r="D23961" s="109"/>
      <c r="E23961" s="94"/>
      <c r="F23961" s="174"/>
      <c r="G23961" s="173"/>
      <c r="H23961" s="109"/>
      <c r="I23961" s="175"/>
    </row>
    <row r="23962" spans="1:9" x14ac:dyDescent="0.25">
      <c r="A23962" s="108"/>
      <c r="B23962" s="173"/>
      <c r="C23962" s="109"/>
      <c r="D23962" s="109"/>
      <c r="E23962" s="94"/>
      <c r="F23962" s="174"/>
      <c r="G23962" s="173"/>
      <c r="H23962" s="109"/>
      <c r="I23962" s="175"/>
    </row>
    <row r="23963" spans="1:9" x14ac:dyDescent="0.25">
      <c r="A23963" s="108"/>
      <c r="B23963" s="173"/>
      <c r="C23963" s="109"/>
      <c r="D23963" s="109"/>
      <c r="E23963" s="94"/>
      <c r="F23963" s="174"/>
      <c r="G23963" s="173"/>
      <c r="H23963" s="109"/>
      <c r="I23963" s="175"/>
    </row>
    <row r="23964" spans="1:9" x14ac:dyDescent="0.25">
      <c r="A23964" s="108"/>
      <c r="B23964" s="173"/>
      <c r="C23964" s="109"/>
      <c r="D23964" s="109"/>
      <c r="E23964" s="94"/>
      <c r="F23964" s="174"/>
      <c r="G23964" s="173"/>
      <c r="H23964" s="109"/>
      <c r="I23964" s="175"/>
    </row>
    <row r="23965" spans="1:9" x14ac:dyDescent="0.25">
      <c r="A23965" s="108"/>
      <c r="B23965" s="173"/>
      <c r="C23965" s="109"/>
      <c r="D23965" s="109"/>
      <c r="E23965" s="94"/>
      <c r="F23965" s="174"/>
      <c r="G23965" s="173"/>
      <c r="H23965" s="109"/>
      <c r="I23965" s="175"/>
    </row>
    <row r="23966" spans="1:9" x14ac:dyDescent="0.25">
      <c r="A23966" s="108"/>
      <c r="B23966" s="173"/>
      <c r="C23966" s="109"/>
      <c r="D23966" s="109"/>
      <c r="E23966" s="94"/>
      <c r="F23966" s="174"/>
      <c r="G23966" s="173"/>
      <c r="H23966" s="109"/>
      <c r="I23966" s="175"/>
    </row>
    <row r="23967" spans="1:9" x14ac:dyDescent="0.25">
      <c r="A23967" s="108"/>
      <c r="B23967" s="173"/>
      <c r="C23967" s="109"/>
      <c r="D23967" s="109"/>
      <c r="E23967" s="94"/>
      <c r="F23967" s="174"/>
      <c r="G23967" s="173"/>
      <c r="H23967" s="109"/>
      <c r="I23967" s="175"/>
    </row>
    <row r="23968" spans="1:9" x14ac:dyDescent="0.25">
      <c r="A23968" s="108"/>
      <c r="B23968" s="173"/>
      <c r="C23968" s="109"/>
      <c r="D23968" s="109"/>
      <c r="E23968" s="94"/>
      <c r="F23968" s="174"/>
      <c r="G23968" s="173"/>
      <c r="H23968" s="109"/>
      <c r="I23968" s="175"/>
    </row>
    <row r="23969" spans="1:9" x14ac:dyDescent="0.25">
      <c r="A23969" s="108"/>
      <c r="B23969" s="173"/>
      <c r="C23969" s="109"/>
      <c r="D23969" s="109"/>
      <c r="E23969" s="94"/>
      <c r="F23969" s="174"/>
      <c r="G23969" s="173"/>
      <c r="H23969" s="109"/>
      <c r="I23969" s="175"/>
    </row>
    <row r="23970" spans="1:9" x14ac:dyDescent="0.25">
      <c r="A23970" s="108"/>
      <c r="B23970" s="173"/>
      <c r="C23970" s="109"/>
      <c r="D23970" s="109"/>
      <c r="E23970" s="94"/>
      <c r="F23970" s="174"/>
      <c r="G23970" s="173"/>
      <c r="H23970" s="109"/>
      <c r="I23970" s="175"/>
    </row>
    <row r="23971" spans="1:9" x14ac:dyDescent="0.25">
      <c r="A23971" s="108"/>
      <c r="B23971" s="173"/>
      <c r="C23971" s="109"/>
      <c r="D23971" s="109"/>
      <c r="E23971" s="94"/>
      <c r="F23971" s="174"/>
      <c r="G23971" s="173"/>
      <c r="H23971" s="109"/>
      <c r="I23971" s="175"/>
    </row>
    <row r="23972" spans="1:9" x14ac:dyDescent="0.25">
      <c r="A23972" s="108"/>
      <c r="B23972" s="173"/>
      <c r="C23972" s="109"/>
      <c r="D23972" s="109"/>
      <c r="E23972" s="94"/>
      <c r="F23972" s="174"/>
      <c r="G23972" s="173"/>
      <c r="H23972" s="109"/>
      <c r="I23972" s="175"/>
    </row>
    <row r="23973" spans="1:9" x14ac:dyDescent="0.25">
      <c r="A23973" s="108"/>
      <c r="B23973" s="173"/>
      <c r="C23973" s="109"/>
      <c r="D23973" s="109"/>
      <c r="E23973" s="94"/>
      <c r="F23973" s="174"/>
      <c r="G23973" s="173"/>
      <c r="H23973" s="109"/>
      <c r="I23973" s="175"/>
    </row>
    <row r="23974" spans="1:9" x14ac:dyDescent="0.25">
      <c r="A23974" s="108"/>
      <c r="B23974" s="173"/>
      <c r="C23974" s="109"/>
      <c r="D23974" s="109"/>
      <c r="E23974" s="94"/>
      <c r="F23974" s="174"/>
      <c r="G23974" s="173"/>
      <c r="H23974" s="109"/>
      <c r="I23974" s="175"/>
    </row>
    <row r="23975" spans="1:9" x14ac:dyDescent="0.25">
      <c r="A23975" s="108"/>
      <c r="B23975" s="173"/>
      <c r="C23975" s="109"/>
      <c r="D23975" s="109"/>
      <c r="E23975" s="94"/>
      <c r="F23975" s="174"/>
      <c r="G23975" s="173"/>
      <c r="H23975" s="109"/>
      <c r="I23975" s="175"/>
    </row>
    <row r="23976" spans="1:9" x14ac:dyDescent="0.25">
      <c r="A23976" s="108"/>
      <c r="B23976" s="173"/>
      <c r="C23976" s="109"/>
      <c r="D23976" s="109"/>
      <c r="E23976" s="94"/>
      <c r="F23976" s="174"/>
      <c r="G23976" s="173"/>
      <c r="H23976" s="109"/>
      <c r="I23976" s="175"/>
    </row>
    <row r="23977" spans="1:9" x14ac:dyDescent="0.25">
      <c r="A23977" s="108"/>
      <c r="B23977" s="173"/>
      <c r="C23977" s="109"/>
      <c r="D23977" s="109"/>
      <c r="E23977" s="94"/>
      <c r="F23977" s="174"/>
      <c r="G23977" s="173"/>
      <c r="H23977" s="109"/>
      <c r="I23977" s="175"/>
    </row>
    <row r="23978" spans="1:9" x14ac:dyDescent="0.25">
      <c r="A23978" s="108"/>
      <c r="B23978" s="173"/>
      <c r="C23978" s="109"/>
      <c r="D23978" s="109"/>
      <c r="E23978" s="94"/>
      <c r="F23978" s="174"/>
      <c r="G23978" s="173"/>
      <c r="H23978" s="109"/>
      <c r="I23978" s="175"/>
    </row>
    <row r="23979" spans="1:9" x14ac:dyDescent="0.25">
      <c r="A23979" s="108"/>
      <c r="B23979" s="173"/>
      <c r="C23979" s="109"/>
      <c r="D23979" s="109"/>
      <c r="E23979" s="94"/>
      <c r="F23979" s="174"/>
      <c r="G23979" s="173"/>
      <c r="H23979" s="109"/>
      <c r="I23979" s="175"/>
    </row>
    <row r="23980" spans="1:9" x14ac:dyDescent="0.25">
      <c r="A23980" s="108"/>
      <c r="B23980" s="173"/>
      <c r="C23980" s="109"/>
      <c r="D23980" s="109"/>
      <c r="E23980" s="94"/>
      <c r="F23980" s="174"/>
      <c r="G23980" s="173"/>
      <c r="H23980" s="109"/>
      <c r="I23980" s="175"/>
    </row>
    <row r="23981" spans="1:9" x14ac:dyDescent="0.25">
      <c r="A23981" s="108"/>
      <c r="B23981" s="173"/>
      <c r="C23981" s="109"/>
      <c r="D23981" s="109"/>
      <c r="E23981" s="94"/>
      <c r="F23981" s="174"/>
      <c r="G23981" s="173"/>
      <c r="H23981" s="109"/>
      <c r="I23981" s="175"/>
    </row>
    <row r="23982" spans="1:9" x14ac:dyDescent="0.25">
      <c r="A23982" s="108"/>
      <c r="B23982" s="173"/>
      <c r="C23982" s="109"/>
      <c r="D23982" s="109"/>
      <c r="E23982" s="94"/>
      <c r="F23982" s="174"/>
      <c r="G23982" s="173"/>
      <c r="H23982" s="109"/>
      <c r="I23982" s="175"/>
    </row>
    <row r="23983" spans="1:9" x14ac:dyDescent="0.25">
      <c r="A23983" s="108"/>
      <c r="B23983" s="173"/>
      <c r="C23983" s="109"/>
      <c r="D23983" s="109"/>
      <c r="E23983" s="94"/>
      <c r="F23983" s="174"/>
      <c r="G23983" s="173"/>
      <c r="H23983" s="109"/>
      <c r="I23983" s="175"/>
    </row>
    <row r="23984" spans="1:9" x14ac:dyDescent="0.25">
      <c r="A23984" s="108"/>
      <c r="B23984" s="173"/>
      <c r="C23984" s="109"/>
      <c r="D23984" s="109"/>
      <c r="E23984" s="94"/>
      <c r="F23984" s="174"/>
      <c r="G23984" s="173"/>
      <c r="H23984" s="109"/>
      <c r="I23984" s="175"/>
    </row>
    <row r="23985" spans="1:9" x14ac:dyDescent="0.25">
      <c r="A23985" s="108"/>
      <c r="B23985" s="173"/>
      <c r="C23985" s="109"/>
      <c r="D23985" s="109"/>
      <c r="E23985" s="94"/>
      <c r="F23985" s="174"/>
      <c r="G23985" s="173"/>
      <c r="H23985" s="109"/>
      <c r="I23985" s="175"/>
    </row>
    <row r="23986" spans="1:9" x14ac:dyDescent="0.25">
      <c r="A23986" s="108"/>
      <c r="B23986" s="173"/>
      <c r="C23986" s="109"/>
      <c r="D23986" s="109"/>
      <c r="E23986" s="94"/>
      <c r="F23986" s="174"/>
      <c r="G23986" s="173"/>
      <c r="H23986" s="109"/>
      <c r="I23986" s="175"/>
    </row>
    <row r="23987" spans="1:9" x14ac:dyDescent="0.25">
      <c r="A23987" s="108"/>
      <c r="B23987" s="173"/>
      <c r="C23987" s="109"/>
      <c r="D23987" s="109"/>
      <c r="E23987" s="94"/>
      <c r="F23987" s="174"/>
      <c r="G23987" s="173"/>
      <c r="H23987" s="109"/>
      <c r="I23987" s="175"/>
    </row>
    <row r="23988" spans="1:9" x14ac:dyDescent="0.25">
      <c r="A23988" s="108"/>
      <c r="B23988" s="173"/>
      <c r="C23988" s="109"/>
      <c r="D23988" s="109"/>
      <c r="E23988" s="94"/>
      <c r="F23988" s="174"/>
      <c r="G23988" s="173"/>
      <c r="H23988" s="109"/>
      <c r="I23988" s="175"/>
    </row>
    <row r="23989" spans="1:9" x14ac:dyDescent="0.25">
      <c r="A23989" s="108"/>
      <c r="B23989" s="173"/>
      <c r="C23989" s="109"/>
      <c r="D23989" s="109"/>
      <c r="E23989" s="94"/>
      <c r="F23989" s="174"/>
      <c r="G23989" s="173"/>
      <c r="H23989" s="109"/>
      <c r="I23989" s="175"/>
    </row>
    <row r="23990" spans="1:9" x14ac:dyDescent="0.25">
      <c r="A23990" s="108"/>
      <c r="B23990" s="173"/>
      <c r="C23990" s="109"/>
      <c r="D23990" s="109"/>
      <c r="E23990" s="94"/>
      <c r="F23990" s="174"/>
      <c r="G23990" s="173"/>
      <c r="H23990" s="109"/>
      <c r="I23990" s="175"/>
    </row>
    <row r="23991" spans="1:9" x14ac:dyDescent="0.25">
      <c r="A23991" s="108"/>
      <c r="B23991" s="173"/>
      <c r="C23991" s="109"/>
      <c r="D23991" s="109"/>
      <c r="E23991" s="94"/>
      <c r="F23991" s="174"/>
      <c r="G23991" s="173"/>
      <c r="H23991" s="109"/>
      <c r="I23991" s="175"/>
    </row>
    <row r="23992" spans="1:9" x14ac:dyDescent="0.25">
      <c r="A23992" s="108"/>
      <c r="B23992" s="173"/>
      <c r="C23992" s="109"/>
      <c r="D23992" s="109"/>
      <c r="E23992" s="94"/>
      <c r="F23992" s="174"/>
      <c r="G23992" s="173"/>
      <c r="H23992" s="109"/>
      <c r="I23992" s="175"/>
    </row>
    <row r="23993" spans="1:9" x14ac:dyDescent="0.25">
      <c r="A23993" s="108"/>
      <c r="B23993" s="173"/>
      <c r="C23993" s="109"/>
      <c r="D23993" s="109"/>
      <c r="E23993" s="94"/>
      <c r="F23993" s="174"/>
      <c r="G23993" s="173"/>
      <c r="H23993" s="109"/>
      <c r="I23993" s="175"/>
    </row>
    <row r="23994" spans="1:9" x14ac:dyDescent="0.25">
      <c r="A23994" s="108"/>
      <c r="B23994" s="173"/>
      <c r="C23994" s="109"/>
      <c r="D23994" s="109"/>
      <c r="E23994" s="94"/>
      <c r="F23994" s="174"/>
      <c r="G23994" s="173"/>
      <c r="H23994" s="109"/>
      <c r="I23994" s="175"/>
    </row>
    <row r="23995" spans="1:9" x14ac:dyDescent="0.25">
      <c r="A23995" s="108"/>
      <c r="B23995" s="173"/>
      <c r="C23995" s="109"/>
      <c r="D23995" s="109"/>
      <c r="E23995" s="94"/>
      <c r="F23995" s="174"/>
      <c r="G23995" s="173"/>
      <c r="H23995" s="109"/>
      <c r="I23995" s="175"/>
    </row>
    <row r="23996" spans="1:9" x14ac:dyDescent="0.25">
      <c r="A23996" s="108"/>
      <c r="B23996" s="173"/>
      <c r="C23996" s="109"/>
      <c r="D23996" s="109"/>
      <c r="E23996" s="94"/>
      <c r="F23996" s="174"/>
      <c r="G23996" s="173"/>
      <c r="H23996" s="109"/>
      <c r="I23996" s="175"/>
    </row>
    <row r="23997" spans="1:9" x14ac:dyDescent="0.25">
      <c r="A23997" s="108"/>
      <c r="B23997" s="173"/>
      <c r="C23997" s="109"/>
      <c r="D23997" s="109"/>
      <c r="E23997" s="94"/>
      <c r="F23997" s="174"/>
      <c r="G23997" s="173"/>
      <c r="H23997" s="109"/>
      <c r="I23997" s="175"/>
    </row>
    <row r="23998" spans="1:9" x14ac:dyDescent="0.25">
      <c r="A23998" s="108"/>
      <c r="B23998" s="173"/>
      <c r="C23998" s="109"/>
      <c r="D23998" s="109"/>
      <c r="E23998" s="94"/>
      <c r="F23998" s="174"/>
      <c r="G23998" s="173"/>
      <c r="H23998" s="109"/>
      <c r="I23998" s="175"/>
    </row>
    <row r="23999" spans="1:9" x14ac:dyDescent="0.25">
      <c r="A23999" s="108"/>
      <c r="B23999" s="173"/>
      <c r="C23999" s="109"/>
      <c r="D23999" s="109"/>
      <c r="E23999" s="94"/>
      <c r="F23999" s="174"/>
      <c r="G23999" s="173"/>
      <c r="H23999" s="109"/>
      <c r="I23999" s="175"/>
    </row>
    <row r="24000" spans="1:9" x14ac:dyDescent="0.25">
      <c r="A24000" s="108"/>
      <c r="B24000" s="173"/>
      <c r="C24000" s="109"/>
      <c r="D24000" s="109"/>
      <c r="E24000" s="94"/>
      <c r="F24000" s="174"/>
      <c r="G24000" s="173"/>
      <c r="H24000" s="109"/>
      <c r="I24000" s="175"/>
    </row>
    <row r="24001" spans="1:9" x14ac:dyDescent="0.25">
      <c r="A24001" s="108"/>
      <c r="B24001" s="173"/>
      <c r="C24001" s="109"/>
      <c r="D24001" s="109"/>
      <c r="E24001" s="94"/>
      <c r="F24001" s="174"/>
      <c r="G24001" s="173"/>
      <c r="H24001" s="109"/>
      <c r="I24001" s="175"/>
    </row>
    <row r="24002" spans="1:9" x14ac:dyDescent="0.25">
      <c r="A24002" s="108"/>
      <c r="B24002" s="173"/>
      <c r="C24002" s="109"/>
      <c r="D24002" s="109"/>
      <c r="E24002" s="94"/>
      <c r="F24002" s="174"/>
      <c r="G24002" s="173"/>
      <c r="H24002" s="109"/>
      <c r="I24002" s="175"/>
    </row>
    <row r="24003" spans="1:9" x14ac:dyDescent="0.25">
      <c r="A24003" s="108"/>
      <c r="B24003" s="173"/>
      <c r="C24003" s="109"/>
      <c r="D24003" s="109"/>
      <c r="E24003" s="94"/>
      <c r="F24003" s="174"/>
      <c r="G24003" s="173"/>
      <c r="H24003" s="109"/>
      <c r="I24003" s="175"/>
    </row>
    <row r="24004" spans="1:9" x14ac:dyDescent="0.25">
      <c r="A24004" s="108"/>
      <c r="B24004" s="173"/>
      <c r="C24004" s="109"/>
      <c r="D24004" s="109"/>
      <c r="E24004" s="94"/>
      <c r="F24004" s="174"/>
      <c r="G24004" s="173"/>
      <c r="H24004" s="109"/>
      <c r="I24004" s="175"/>
    </row>
    <row r="24005" spans="1:9" x14ac:dyDescent="0.25">
      <c r="A24005" s="108"/>
      <c r="B24005" s="173"/>
      <c r="C24005" s="109"/>
      <c r="D24005" s="109"/>
      <c r="E24005" s="94"/>
      <c r="F24005" s="174"/>
      <c r="G24005" s="173"/>
      <c r="H24005" s="109"/>
      <c r="I24005" s="175"/>
    </row>
    <row r="24006" spans="1:9" x14ac:dyDescent="0.25">
      <c r="A24006" s="108"/>
      <c r="B24006" s="173"/>
      <c r="C24006" s="109"/>
      <c r="D24006" s="109"/>
      <c r="E24006" s="94"/>
      <c r="F24006" s="174"/>
      <c r="G24006" s="173"/>
      <c r="H24006" s="109"/>
      <c r="I24006" s="175"/>
    </row>
    <row r="24007" spans="1:9" x14ac:dyDescent="0.25">
      <c r="A24007" s="108"/>
      <c r="B24007" s="173"/>
      <c r="C24007" s="109"/>
      <c r="D24007" s="109"/>
      <c r="E24007" s="94"/>
      <c r="F24007" s="174"/>
      <c r="G24007" s="173"/>
      <c r="H24007" s="109"/>
      <c r="I24007" s="175"/>
    </row>
    <row r="24008" spans="1:9" x14ac:dyDescent="0.25">
      <c r="A24008" s="108"/>
      <c r="B24008" s="173"/>
      <c r="C24008" s="109"/>
      <c r="D24008" s="109"/>
      <c r="E24008" s="94"/>
      <c r="F24008" s="174"/>
      <c r="G24008" s="173"/>
      <c r="H24008" s="109"/>
      <c r="I24008" s="175"/>
    </row>
    <row r="24009" spans="1:9" x14ac:dyDescent="0.25">
      <c r="A24009" s="108"/>
      <c r="B24009" s="173"/>
      <c r="C24009" s="109"/>
      <c r="D24009" s="109"/>
      <c r="E24009" s="94"/>
      <c r="F24009" s="174"/>
      <c r="G24009" s="173"/>
      <c r="H24009" s="109"/>
      <c r="I24009" s="175"/>
    </row>
    <row r="24010" spans="1:9" x14ac:dyDescent="0.25">
      <c r="A24010" s="108"/>
      <c r="B24010" s="173"/>
      <c r="C24010" s="109"/>
      <c r="D24010" s="109"/>
      <c r="E24010" s="94"/>
      <c r="F24010" s="174"/>
      <c r="G24010" s="173"/>
      <c r="H24010" s="109"/>
      <c r="I24010" s="175"/>
    </row>
    <row r="24011" spans="1:9" x14ac:dyDescent="0.25">
      <c r="A24011" s="108"/>
      <c r="B24011" s="173"/>
      <c r="C24011" s="109"/>
      <c r="D24011" s="109"/>
      <c r="E24011" s="94"/>
      <c r="F24011" s="174"/>
      <c r="G24011" s="173"/>
      <c r="H24011" s="109"/>
      <c r="I24011" s="175"/>
    </row>
    <row r="24012" spans="1:9" x14ac:dyDescent="0.25">
      <c r="A24012" s="108"/>
      <c r="B24012" s="173"/>
      <c r="C24012" s="109"/>
      <c r="D24012" s="109"/>
      <c r="E24012" s="94"/>
      <c r="F24012" s="174"/>
      <c r="G24012" s="173"/>
      <c r="H24012" s="109"/>
      <c r="I24012" s="175"/>
    </row>
    <row r="24013" spans="1:9" x14ac:dyDescent="0.25">
      <c r="A24013" s="108"/>
      <c r="B24013" s="173"/>
      <c r="C24013" s="109"/>
      <c r="D24013" s="109"/>
      <c r="E24013" s="94"/>
      <c r="F24013" s="174"/>
      <c r="G24013" s="173"/>
      <c r="H24013" s="109"/>
      <c r="I24013" s="175"/>
    </row>
    <row r="24014" spans="1:9" x14ac:dyDescent="0.25">
      <c r="A24014" s="108"/>
      <c r="B24014" s="173"/>
      <c r="C24014" s="109"/>
      <c r="D24014" s="109"/>
      <c r="E24014" s="94"/>
      <c r="F24014" s="174"/>
      <c r="G24014" s="173"/>
      <c r="H24014" s="109"/>
      <c r="I24014" s="175"/>
    </row>
    <row r="24015" spans="1:9" x14ac:dyDescent="0.25">
      <c r="A24015" s="108"/>
      <c r="B24015" s="173"/>
      <c r="C24015" s="109"/>
      <c r="D24015" s="109"/>
      <c r="E24015" s="94"/>
      <c r="F24015" s="174"/>
      <c r="G24015" s="173"/>
      <c r="H24015" s="109"/>
      <c r="I24015" s="175"/>
    </row>
    <row r="24016" spans="1:9" x14ac:dyDescent="0.25">
      <c r="A24016" s="108"/>
      <c r="B24016" s="173"/>
      <c r="C24016" s="109"/>
      <c r="D24016" s="109"/>
      <c r="E24016" s="94"/>
      <c r="F24016" s="174"/>
      <c r="G24016" s="173"/>
      <c r="H24016" s="109"/>
      <c r="I24016" s="175"/>
    </row>
    <row r="24017" spans="1:9" x14ac:dyDescent="0.25">
      <c r="A24017" s="108"/>
      <c r="B24017" s="173"/>
      <c r="C24017" s="109"/>
      <c r="D24017" s="109"/>
      <c r="E24017" s="94"/>
      <c r="F24017" s="174"/>
      <c r="G24017" s="173"/>
      <c r="H24017" s="109"/>
      <c r="I24017" s="175"/>
    </row>
    <row r="24018" spans="1:9" x14ac:dyDescent="0.25">
      <c r="A24018" s="108"/>
      <c r="B24018" s="173"/>
      <c r="C24018" s="109"/>
      <c r="D24018" s="109"/>
      <c r="E24018" s="94"/>
      <c r="F24018" s="174"/>
      <c r="G24018" s="173"/>
      <c r="H24018" s="109"/>
      <c r="I24018" s="175"/>
    </row>
    <row r="24019" spans="1:9" x14ac:dyDescent="0.25">
      <c r="A24019" s="108"/>
      <c r="B24019" s="173"/>
      <c r="C24019" s="109"/>
      <c r="D24019" s="109"/>
      <c r="E24019" s="94"/>
      <c r="F24019" s="174"/>
      <c r="G24019" s="173"/>
      <c r="H24019" s="109"/>
      <c r="I24019" s="175"/>
    </row>
    <row r="24020" spans="1:9" x14ac:dyDescent="0.25">
      <c r="A24020" s="108"/>
      <c r="B24020" s="173"/>
      <c r="C24020" s="109"/>
      <c r="D24020" s="109"/>
      <c r="E24020" s="94"/>
      <c r="F24020" s="174"/>
      <c r="G24020" s="173"/>
      <c r="H24020" s="109"/>
      <c r="I24020" s="175"/>
    </row>
    <row r="24021" spans="1:9" x14ac:dyDescent="0.25">
      <c r="A24021" s="108"/>
      <c r="B24021" s="173"/>
      <c r="C24021" s="109"/>
      <c r="D24021" s="109"/>
      <c r="E24021" s="94"/>
      <c r="F24021" s="174"/>
      <c r="G24021" s="173"/>
      <c r="H24021" s="109"/>
      <c r="I24021" s="175"/>
    </row>
    <row r="24022" spans="1:9" x14ac:dyDescent="0.25">
      <c r="A24022" s="108"/>
      <c r="B24022" s="173"/>
      <c r="C24022" s="109"/>
      <c r="D24022" s="109"/>
      <c r="E24022" s="94"/>
      <c r="F24022" s="174"/>
      <c r="G24022" s="173"/>
      <c r="H24022" s="109"/>
      <c r="I24022" s="175"/>
    </row>
    <row r="24023" spans="1:9" x14ac:dyDescent="0.25">
      <c r="A24023" s="108"/>
      <c r="B24023" s="173"/>
      <c r="C24023" s="109"/>
      <c r="D24023" s="109"/>
      <c r="E24023" s="94"/>
      <c r="F24023" s="174"/>
      <c r="G24023" s="173"/>
      <c r="H24023" s="109"/>
      <c r="I24023" s="175"/>
    </row>
    <row r="24024" spans="1:9" x14ac:dyDescent="0.25">
      <c r="A24024" s="108"/>
      <c r="B24024" s="173"/>
      <c r="C24024" s="109"/>
      <c r="D24024" s="109"/>
      <c r="E24024" s="94"/>
      <c r="F24024" s="174"/>
      <c r="G24024" s="173"/>
      <c r="H24024" s="109"/>
      <c r="I24024" s="175"/>
    </row>
    <row r="24025" spans="1:9" x14ac:dyDescent="0.25">
      <c r="A24025" s="108"/>
      <c r="B24025" s="173"/>
      <c r="C24025" s="109"/>
      <c r="D24025" s="109"/>
      <c r="E24025" s="94"/>
      <c r="F24025" s="174"/>
      <c r="G24025" s="173"/>
      <c r="H24025" s="109"/>
      <c r="I24025" s="175"/>
    </row>
    <row r="24026" spans="1:9" x14ac:dyDescent="0.25">
      <c r="A24026" s="108"/>
      <c r="B24026" s="173"/>
      <c r="C24026" s="109"/>
      <c r="D24026" s="109"/>
      <c r="E24026" s="94"/>
      <c r="F24026" s="174"/>
      <c r="G24026" s="173"/>
      <c r="H24026" s="109"/>
      <c r="I24026" s="175"/>
    </row>
    <row r="24027" spans="1:9" x14ac:dyDescent="0.25">
      <c r="A24027" s="108"/>
      <c r="B24027" s="173"/>
      <c r="C24027" s="109"/>
      <c r="D24027" s="109"/>
      <c r="E24027" s="94"/>
      <c r="F24027" s="174"/>
      <c r="G24027" s="173"/>
      <c r="H24027" s="109"/>
      <c r="I24027" s="175"/>
    </row>
    <row r="24028" spans="1:9" x14ac:dyDescent="0.25">
      <c r="A24028" s="108"/>
      <c r="B24028" s="173"/>
      <c r="C24028" s="109"/>
      <c r="D24028" s="109"/>
      <c r="E24028" s="94"/>
      <c r="F24028" s="174"/>
      <c r="G24028" s="173"/>
      <c r="H24028" s="109"/>
      <c r="I24028" s="175"/>
    </row>
    <row r="24029" spans="1:9" x14ac:dyDescent="0.25">
      <c r="A24029" s="108"/>
      <c r="B24029" s="173"/>
      <c r="C24029" s="109"/>
      <c r="D24029" s="109"/>
      <c r="E24029" s="94"/>
      <c r="F24029" s="174"/>
      <c r="G24029" s="173"/>
      <c r="H24029" s="109"/>
      <c r="I24029" s="175"/>
    </row>
    <row r="24030" spans="1:9" x14ac:dyDescent="0.25">
      <c r="A24030" s="108"/>
      <c r="B24030" s="173"/>
      <c r="C24030" s="109"/>
      <c r="D24030" s="109"/>
      <c r="E24030" s="94"/>
      <c r="F24030" s="174"/>
      <c r="G24030" s="173"/>
      <c r="H24030" s="109"/>
      <c r="I24030" s="175"/>
    </row>
    <row r="24031" spans="1:9" x14ac:dyDescent="0.25">
      <c r="A24031" s="108"/>
      <c r="B24031" s="173"/>
      <c r="C24031" s="109"/>
      <c r="D24031" s="109"/>
      <c r="E24031" s="94"/>
      <c r="F24031" s="174"/>
      <c r="G24031" s="173"/>
      <c r="H24031" s="109"/>
      <c r="I24031" s="175"/>
    </row>
    <row r="24032" spans="1:9" x14ac:dyDescent="0.25">
      <c r="A24032" s="108"/>
      <c r="B24032" s="173"/>
      <c r="C24032" s="109"/>
      <c r="D24032" s="109"/>
      <c r="E24032" s="94"/>
      <c r="F24032" s="174"/>
      <c r="G24032" s="173"/>
      <c r="H24032" s="109"/>
      <c r="I24032" s="175"/>
    </row>
    <row r="24033" spans="1:9" x14ac:dyDescent="0.25">
      <c r="A24033" s="108"/>
      <c r="B24033" s="173"/>
      <c r="C24033" s="109"/>
      <c r="D24033" s="109"/>
      <c r="E24033" s="94"/>
      <c r="F24033" s="174"/>
      <c r="G24033" s="173"/>
      <c r="H24033" s="109"/>
      <c r="I24033" s="175"/>
    </row>
    <row r="24034" spans="1:9" x14ac:dyDescent="0.25">
      <c r="A24034" s="108"/>
      <c r="B24034" s="173"/>
      <c r="C24034" s="109"/>
      <c r="D24034" s="109"/>
      <c r="E24034" s="94"/>
      <c r="F24034" s="174"/>
      <c r="G24034" s="173"/>
      <c r="H24034" s="109"/>
      <c r="I24034" s="175"/>
    </row>
    <row r="24035" spans="1:9" x14ac:dyDescent="0.25">
      <c r="A24035" s="108"/>
      <c r="B24035" s="173"/>
      <c r="C24035" s="109"/>
      <c r="D24035" s="109"/>
      <c r="E24035" s="94"/>
      <c r="F24035" s="174"/>
      <c r="G24035" s="173"/>
      <c r="H24035" s="109"/>
      <c r="I24035" s="175"/>
    </row>
    <row r="24036" spans="1:9" x14ac:dyDescent="0.25">
      <c r="A24036" s="108"/>
      <c r="B24036" s="173"/>
      <c r="C24036" s="109"/>
      <c r="D24036" s="109"/>
      <c r="E24036" s="94"/>
      <c r="F24036" s="174"/>
      <c r="G24036" s="173"/>
      <c r="H24036" s="109"/>
      <c r="I24036" s="175"/>
    </row>
    <row r="24037" spans="1:9" x14ac:dyDescent="0.25">
      <c r="A24037" s="108"/>
      <c r="B24037" s="173"/>
      <c r="C24037" s="109"/>
      <c r="D24037" s="109"/>
      <c r="E24037" s="94"/>
      <c r="F24037" s="174"/>
      <c r="G24037" s="173"/>
      <c r="H24037" s="109"/>
      <c r="I24037" s="175"/>
    </row>
    <row r="24038" spans="1:9" x14ac:dyDescent="0.25">
      <c r="A24038" s="108"/>
      <c r="B24038" s="173"/>
      <c r="C24038" s="109"/>
      <c r="D24038" s="109"/>
      <c r="E24038" s="94"/>
      <c r="F24038" s="174"/>
      <c r="G24038" s="173"/>
      <c r="H24038" s="109"/>
      <c r="I24038" s="175"/>
    </row>
    <row r="24039" spans="1:9" x14ac:dyDescent="0.25">
      <c r="A24039" s="108"/>
      <c r="B24039" s="173"/>
      <c r="C24039" s="109"/>
      <c r="D24039" s="109"/>
      <c r="E24039" s="94"/>
      <c r="F24039" s="174"/>
      <c r="G24039" s="173"/>
      <c r="H24039" s="109"/>
      <c r="I24039" s="175"/>
    </row>
    <row r="24040" spans="1:9" x14ac:dyDescent="0.25">
      <c r="A24040" s="108"/>
      <c r="B24040" s="173"/>
      <c r="C24040" s="109"/>
      <c r="D24040" s="109"/>
      <c r="E24040" s="94"/>
      <c r="F24040" s="174"/>
      <c r="G24040" s="173"/>
      <c r="H24040" s="109"/>
      <c r="I24040" s="175"/>
    </row>
    <row r="24041" spans="1:9" x14ac:dyDescent="0.25">
      <c r="A24041" s="108"/>
      <c r="B24041" s="173"/>
      <c r="C24041" s="109"/>
      <c r="D24041" s="109"/>
      <c r="E24041" s="94"/>
      <c r="F24041" s="174"/>
      <c r="G24041" s="173"/>
      <c r="H24041" s="109"/>
      <c r="I24041" s="175"/>
    </row>
    <row r="24042" spans="1:9" x14ac:dyDescent="0.25">
      <c r="A24042" s="108"/>
      <c r="B24042" s="173"/>
      <c r="C24042" s="109"/>
      <c r="D24042" s="109"/>
      <c r="E24042" s="94"/>
      <c r="F24042" s="174"/>
      <c r="G24042" s="173"/>
      <c r="H24042" s="109"/>
      <c r="I24042" s="175"/>
    </row>
    <row r="24043" spans="1:9" x14ac:dyDescent="0.25">
      <c r="A24043" s="108"/>
      <c r="B24043" s="173"/>
      <c r="C24043" s="109"/>
      <c r="D24043" s="109"/>
      <c r="E24043" s="94"/>
      <c r="F24043" s="174"/>
      <c r="G24043" s="173"/>
      <c r="H24043" s="109"/>
      <c r="I24043" s="175"/>
    </row>
    <row r="24044" spans="1:9" x14ac:dyDescent="0.25">
      <c r="A24044" s="108"/>
      <c r="B24044" s="173"/>
      <c r="C24044" s="109"/>
      <c r="D24044" s="109"/>
      <c r="E24044" s="94"/>
      <c r="F24044" s="174"/>
      <c r="G24044" s="173"/>
      <c r="H24044" s="109"/>
      <c r="I24044" s="175"/>
    </row>
    <row r="24045" spans="1:9" x14ac:dyDescent="0.25">
      <c r="A24045" s="108"/>
      <c r="B24045" s="173"/>
      <c r="C24045" s="109"/>
      <c r="D24045" s="109"/>
      <c r="E24045" s="94"/>
      <c r="F24045" s="174"/>
      <c r="G24045" s="173"/>
      <c r="H24045" s="109"/>
      <c r="I24045" s="175"/>
    </row>
    <row r="24046" spans="1:9" x14ac:dyDescent="0.25">
      <c r="A24046" s="108"/>
      <c r="B24046" s="173"/>
      <c r="C24046" s="109"/>
      <c r="D24046" s="109"/>
      <c r="E24046" s="94"/>
      <c r="F24046" s="174"/>
      <c r="G24046" s="173"/>
      <c r="H24046" s="109"/>
      <c r="I24046" s="175"/>
    </row>
    <row r="24047" spans="1:9" x14ac:dyDescent="0.25">
      <c r="A24047" s="108"/>
      <c r="B24047" s="173"/>
      <c r="C24047" s="109"/>
      <c r="D24047" s="109"/>
      <c r="E24047" s="94"/>
      <c r="F24047" s="174"/>
      <c r="G24047" s="173"/>
      <c r="H24047" s="109"/>
      <c r="I24047" s="175"/>
    </row>
    <row r="24048" spans="1:9" x14ac:dyDescent="0.25">
      <c r="A24048" s="108"/>
      <c r="B24048" s="173"/>
      <c r="C24048" s="109"/>
      <c r="D24048" s="109"/>
      <c r="E24048" s="94"/>
      <c r="F24048" s="174"/>
      <c r="G24048" s="173"/>
      <c r="H24048" s="109"/>
      <c r="I24048" s="175"/>
    </row>
    <row r="24049" spans="1:9" x14ac:dyDescent="0.25">
      <c r="A24049" s="108"/>
      <c r="B24049" s="173"/>
      <c r="C24049" s="109"/>
      <c r="D24049" s="109"/>
      <c r="E24049" s="94"/>
      <c r="F24049" s="174"/>
      <c r="G24049" s="173"/>
      <c r="H24049" s="109"/>
      <c r="I24049" s="175"/>
    </row>
    <row r="24050" spans="1:9" x14ac:dyDescent="0.25">
      <c r="A24050" s="108"/>
      <c r="B24050" s="173"/>
      <c r="C24050" s="109"/>
      <c r="D24050" s="109"/>
      <c r="E24050" s="94"/>
      <c r="F24050" s="174"/>
      <c r="G24050" s="173"/>
      <c r="H24050" s="109"/>
      <c r="I24050" s="175"/>
    </row>
    <row r="24051" spans="1:9" x14ac:dyDescent="0.25">
      <c r="A24051" s="108"/>
      <c r="B24051" s="173"/>
      <c r="C24051" s="109"/>
      <c r="D24051" s="109"/>
      <c r="E24051" s="94"/>
      <c r="F24051" s="174"/>
      <c r="G24051" s="173"/>
      <c r="H24051" s="109"/>
      <c r="I24051" s="175"/>
    </row>
    <row r="24052" spans="1:9" x14ac:dyDescent="0.25">
      <c r="A24052" s="108"/>
      <c r="B24052" s="173"/>
      <c r="C24052" s="109"/>
      <c r="D24052" s="109"/>
      <c r="E24052" s="94"/>
      <c r="F24052" s="174"/>
      <c r="G24052" s="173"/>
      <c r="H24052" s="109"/>
      <c r="I24052" s="175"/>
    </row>
    <row r="24053" spans="1:9" x14ac:dyDescent="0.25">
      <c r="A24053" s="108"/>
      <c r="B24053" s="173"/>
      <c r="C24053" s="109"/>
      <c r="D24053" s="109"/>
      <c r="E24053" s="94"/>
      <c r="F24053" s="174"/>
      <c r="G24053" s="173"/>
      <c r="H24053" s="109"/>
      <c r="I24053" s="175"/>
    </row>
    <row r="24054" spans="1:9" x14ac:dyDescent="0.25">
      <c r="A24054" s="108"/>
      <c r="B24054" s="173"/>
      <c r="C24054" s="109"/>
      <c r="D24054" s="109"/>
      <c r="E24054" s="94"/>
      <c r="F24054" s="174"/>
      <c r="G24054" s="173"/>
      <c r="H24054" s="109"/>
      <c r="I24054" s="175"/>
    </row>
    <row r="24055" spans="1:9" x14ac:dyDescent="0.25">
      <c r="A24055" s="108"/>
      <c r="B24055" s="173"/>
      <c r="C24055" s="109"/>
      <c r="D24055" s="109"/>
      <c r="E24055" s="94"/>
      <c r="F24055" s="174"/>
      <c r="G24055" s="173"/>
      <c r="H24055" s="109"/>
      <c r="I24055" s="175"/>
    </row>
    <row r="24056" spans="1:9" x14ac:dyDescent="0.25">
      <c r="A24056" s="108"/>
      <c r="B24056" s="173"/>
      <c r="C24056" s="109"/>
      <c r="D24056" s="109"/>
      <c r="E24056" s="94"/>
      <c r="F24056" s="174"/>
      <c r="G24056" s="173"/>
      <c r="H24056" s="109"/>
      <c r="I24056" s="175"/>
    </row>
    <row r="24057" spans="1:9" x14ac:dyDescent="0.25">
      <c r="A24057" s="108"/>
      <c r="B24057" s="173"/>
      <c r="C24057" s="109"/>
      <c r="D24057" s="109"/>
      <c r="E24057" s="94"/>
      <c r="F24057" s="174"/>
      <c r="G24057" s="173"/>
      <c r="H24057" s="109"/>
      <c r="I24057" s="175"/>
    </row>
    <row r="24058" spans="1:9" x14ac:dyDescent="0.25">
      <c r="A24058" s="108"/>
      <c r="B24058" s="173"/>
      <c r="C24058" s="109"/>
      <c r="D24058" s="109"/>
      <c r="E24058" s="94"/>
      <c r="F24058" s="174"/>
      <c r="G24058" s="173"/>
      <c r="H24058" s="109"/>
      <c r="I24058" s="175"/>
    </row>
    <row r="24059" spans="1:9" x14ac:dyDescent="0.25">
      <c r="A24059" s="108"/>
      <c r="B24059" s="173"/>
      <c r="C24059" s="109"/>
      <c r="D24059" s="109"/>
      <c r="E24059" s="94"/>
      <c r="F24059" s="174"/>
      <c r="G24059" s="173"/>
      <c r="H24059" s="109"/>
      <c r="I24059" s="175"/>
    </row>
    <row r="24060" spans="1:9" x14ac:dyDescent="0.25">
      <c r="A24060" s="108"/>
      <c r="B24060" s="173"/>
      <c r="C24060" s="109"/>
      <c r="D24060" s="109"/>
      <c r="E24060" s="94"/>
      <c r="F24060" s="174"/>
      <c r="G24060" s="173"/>
      <c r="H24060" s="109"/>
      <c r="I24060" s="175"/>
    </row>
    <row r="24061" spans="1:9" x14ac:dyDescent="0.25">
      <c r="A24061" s="108"/>
      <c r="B24061" s="173"/>
      <c r="C24061" s="109"/>
      <c r="D24061" s="109"/>
      <c r="E24061" s="94"/>
      <c r="F24061" s="174"/>
      <c r="G24061" s="173"/>
      <c r="H24061" s="109"/>
      <c r="I24061" s="175"/>
    </row>
    <row r="24062" spans="1:9" x14ac:dyDescent="0.25">
      <c r="A24062" s="108"/>
      <c r="B24062" s="173"/>
      <c r="C24062" s="109"/>
      <c r="D24062" s="109"/>
      <c r="E24062" s="94"/>
      <c r="F24062" s="174"/>
      <c r="G24062" s="173"/>
      <c r="H24062" s="109"/>
      <c r="I24062" s="175"/>
    </row>
    <row r="24063" spans="1:9" x14ac:dyDescent="0.25">
      <c r="A24063" s="108"/>
      <c r="B24063" s="173"/>
      <c r="C24063" s="109"/>
      <c r="D24063" s="109"/>
      <c r="E24063" s="94"/>
      <c r="F24063" s="174"/>
      <c r="G24063" s="173"/>
      <c r="H24063" s="109"/>
      <c r="I24063" s="175"/>
    </row>
    <row r="24064" spans="1:9" x14ac:dyDescent="0.25">
      <c r="A24064" s="108"/>
      <c r="B24064" s="173"/>
      <c r="C24064" s="109"/>
      <c r="D24064" s="109"/>
      <c r="E24064" s="94"/>
      <c r="F24064" s="174"/>
      <c r="G24064" s="173"/>
      <c r="H24064" s="109"/>
      <c r="I24064" s="175"/>
    </row>
    <row r="24065" spans="1:9" x14ac:dyDescent="0.25">
      <c r="A24065" s="108"/>
      <c r="B24065" s="173"/>
      <c r="C24065" s="109"/>
      <c r="D24065" s="109"/>
      <c r="E24065" s="94"/>
      <c r="F24065" s="174"/>
      <c r="G24065" s="173"/>
      <c r="H24065" s="109"/>
      <c r="I24065" s="175"/>
    </row>
    <row r="24066" spans="1:9" x14ac:dyDescent="0.25">
      <c r="A24066" s="108"/>
      <c r="B24066" s="173"/>
      <c r="C24066" s="109"/>
      <c r="D24066" s="109"/>
      <c r="E24066" s="94"/>
      <c r="F24066" s="174"/>
      <c r="G24066" s="173"/>
      <c r="H24066" s="109"/>
      <c r="I24066" s="175"/>
    </row>
    <row r="24067" spans="1:9" x14ac:dyDescent="0.25">
      <c r="A24067" s="108"/>
      <c r="B24067" s="173"/>
      <c r="C24067" s="109"/>
      <c r="D24067" s="109"/>
      <c r="E24067" s="94"/>
      <c r="F24067" s="174"/>
      <c r="G24067" s="173"/>
      <c r="H24067" s="109"/>
      <c r="I24067" s="175"/>
    </row>
    <row r="24068" spans="1:9" x14ac:dyDescent="0.25">
      <c r="A24068" s="108"/>
      <c r="B24068" s="173"/>
      <c r="C24068" s="109"/>
      <c r="D24068" s="109"/>
      <c r="E24068" s="94"/>
      <c r="F24068" s="174"/>
      <c r="G24068" s="173"/>
      <c r="H24068" s="109"/>
      <c r="I24068" s="175"/>
    </row>
    <row r="24069" spans="1:9" x14ac:dyDescent="0.25">
      <c r="A24069" s="108"/>
      <c r="B24069" s="173"/>
      <c r="C24069" s="109"/>
      <c r="D24069" s="109"/>
      <c r="E24069" s="94"/>
      <c r="F24069" s="174"/>
      <c r="G24069" s="173"/>
      <c r="H24069" s="109"/>
      <c r="I24069" s="175"/>
    </row>
    <row r="24070" spans="1:9" x14ac:dyDescent="0.25">
      <c r="A24070" s="108"/>
      <c r="B24070" s="173"/>
      <c r="C24070" s="109"/>
      <c r="D24070" s="109"/>
      <c r="E24070" s="94"/>
      <c r="F24070" s="174"/>
      <c r="G24070" s="173"/>
      <c r="H24070" s="109"/>
      <c r="I24070" s="175"/>
    </row>
    <row r="24071" spans="1:9" x14ac:dyDescent="0.25">
      <c r="A24071" s="108"/>
      <c r="B24071" s="173"/>
      <c r="C24071" s="109"/>
      <c r="D24071" s="109"/>
      <c r="E24071" s="94"/>
      <c r="F24071" s="174"/>
      <c r="G24071" s="173"/>
      <c r="H24071" s="109"/>
      <c r="I24071" s="175"/>
    </row>
    <row r="24072" spans="1:9" x14ac:dyDescent="0.25">
      <c r="A24072" s="108"/>
      <c r="B24072" s="173"/>
      <c r="C24072" s="109"/>
      <c r="D24072" s="109"/>
      <c r="E24072" s="94"/>
      <c r="F24072" s="174"/>
      <c r="G24072" s="173"/>
      <c r="H24072" s="109"/>
      <c r="I24072" s="175"/>
    </row>
    <row r="24073" spans="1:9" x14ac:dyDescent="0.25">
      <c r="A24073" s="108"/>
      <c r="B24073" s="173"/>
      <c r="C24073" s="109"/>
      <c r="D24073" s="109"/>
      <c r="E24073" s="94"/>
      <c r="F24073" s="174"/>
      <c r="G24073" s="173"/>
      <c r="H24073" s="109"/>
      <c r="I24073" s="175"/>
    </row>
    <row r="24074" spans="1:9" x14ac:dyDescent="0.25">
      <c r="A24074" s="108"/>
      <c r="B24074" s="173"/>
      <c r="C24074" s="109"/>
      <c r="D24074" s="109"/>
      <c r="E24074" s="94"/>
      <c r="F24074" s="174"/>
      <c r="G24074" s="173"/>
      <c r="H24074" s="109"/>
      <c r="I24074" s="175"/>
    </row>
    <row r="24075" spans="1:9" x14ac:dyDescent="0.25">
      <c r="A24075" s="108"/>
      <c r="B24075" s="173"/>
      <c r="C24075" s="109"/>
      <c r="D24075" s="109"/>
      <c r="E24075" s="94"/>
      <c r="F24075" s="174"/>
      <c r="G24075" s="173"/>
      <c r="H24075" s="109"/>
      <c r="I24075" s="175"/>
    </row>
    <row r="24076" spans="1:9" x14ac:dyDescent="0.25">
      <c r="A24076" s="108"/>
      <c r="B24076" s="173"/>
      <c r="C24076" s="109"/>
      <c r="D24076" s="109"/>
      <c r="E24076" s="94"/>
      <c r="F24076" s="174"/>
      <c r="G24076" s="173"/>
      <c r="H24076" s="109"/>
      <c r="I24076" s="175"/>
    </row>
    <row r="24077" spans="1:9" x14ac:dyDescent="0.25">
      <c r="A24077" s="108"/>
      <c r="B24077" s="173"/>
      <c r="C24077" s="109"/>
      <c r="D24077" s="109"/>
      <c r="E24077" s="94"/>
      <c r="F24077" s="174"/>
      <c r="G24077" s="173"/>
      <c r="H24077" s="109"/>
      <c r="I24077" s="175"/>
    </row>
    <row r="24078" spans="1:9" x14ac:dyDescent="0.25">
      <c r="A24078" s="108"/>
      <c r="B24078" s="173"/>
      <c r="C24078" s="109"/>
      <c r="D24078" s="109"/>
      <c r="E24078" s="94"/>
      <c r="F24078" s="174"/>
      <c r="G24078" s="173"/>
      <c r="H24078" s="109"/>
      <c r="I24078" s="175"/>
    </row>
    <row r="24079" spans="1:9" x14ac:dyDescent="0.25">
      <c r="A24079" s="108"/>
      <c r="B24079" s="173"/>
      <c r="C24079" s="109"/>
      <c r="D24079" s="109"/>
      <c r="E24079" s="94"/>
      <c r="F24079" s="174"/>
      <c r="G24079" s="173"/>
      <c r="H24079" s="109"/>
      <c r="I24079" s="175"/>
    </row>
    <row r="24080" spans="1:9" x14ac:dyDescent="0.25">
      <c r="A24080" s="108"/>
      <c r="B24080" s="173"/>
      <c r="C24080" s="109"/>
      <c r="D24080" s="109"/>
      <c r="E24080" s="94"/>
      <c r="F24080" s="174"/>
      <c r="G24080" s="173"/>
      <c r="H24080" s="109"/>
      <c r="I24080" s="175"/>
    </row>
    <row r="24081" spans="1:9" x14ac:dyDescent="0.25">
      <c r="A24081" s="108"/>
      <c r="B24081" s="173"/>
      <c r="C24081" s="109"/>
      <c r="D24081" s="109"/>
      <c r="E24081" s="94"/>
      <c r="F24081" s="174"/>
      <c r="G24081" s="173"/>
      <c r="H24081" s="109"/>
      <c r="I24081" s="175"/>
    </row>
    <row r="24082" spans="1:9" x14ac:dyDescent="0.25">
      <c r="A24082" s="108"/>
      <c r="B24082" s="173"/>
      <c r="C24082" s="109"/>
      <c r="D24082" s="109"/>
      <c r="E24082" s="94"/>
      <c r="F24082" s="174"/>
      <c r="G24082" s="173"/>
      <c r="H24082" s="109"/>
      <c r="I24082" s="175"/>
    </row>
    <row r="24083" spans="1:9" x14ac:dyDescent="0.25">
      <c r="A24083" s="108"/>
      <c r="B24083" s="173"/>
      <c r="C24083" s="109"/>
      <c r="D24083" s="109"/>
      <c r="E24083" s="94"/>
      <c r="F24083" s="174"/>
      <c r="G24083" s="173"/>
      <c r="H24083" s="109"/>
      <c r="I24083" s="175"/>
    </row>
    <row r="24084" spans="1:9" x14ac:dyDescent="0.25">
      <c r="A24084" s="108"/>
      <c r="B24084" s="173"/>
      <c r="C24084" s="109"/>
      <c r="D24084" s="109"/>
      <c r="E24084" s="94"/>
      <c r="F24084" s="174"/>
      <c r="G24084" s="173"/>
      <c r="H24084" s="109"/>
      <c r="I24084" s="175"/>
    </row>
    <row r="24085" spans="1:9" x14ac:dyDescent="0.25">
      <c r="A24085" s="108"/>
      <c r="B24085" s="173"/>
      <c r="C24085" s="109"/>
      <c r="D24085" s="109"/>
      <c r="E24085" s="94"/>
      <c r="F24085" s="174"/>
      <c r="G24085" s="173"/>
      <c r="H24085" s="109"/>
      <c r="I24085" s="175"/>
    </row>
    <row r="24086" spans="1:9" x14ac:dyDescent="0.25">
      <c r="A24086" s="108"/>
      <c r="B24086" s="173"/>
      <c r="C24086" s="109"/>
      <c r="D24086" s="109"/>
      <c r="E24086" s="94"/>
      <c r="F24086" s="174"/>
      <c r="G24086" s="173"/>
      <c r="H24086" s="109"/>
      <c r="I24086" s="175"/>
    </row>
    <row r="24087" spans="1:9" x14ac:dyDescent="0.25">
      <c r="A24087" s="108"/>
      <c r="B24087" s="173"/>
      <c r="C24087" s="109"/>
      <c r="D24087" s="109"/>
      <c r="E24087" s="94"/>
      <c r="F24087" s="174"/>
      <c r="G24087" s="173"/>
      <c r="H24087" s="109"/>
      <c r="I24087" s="175"/>
    </row>
    <row r="24088" spans="1:9" x14ac:dyDescent="0.25">
      <c r="A24088" s="108"/>
      <c r="B24088" s="173"/>
      <c r="C24088" s="109"/>
      <c r="D24088" s="109"/>
      <c r="E24088" s="94"/>
      <c r="F24088" s="174"/>
      <c r="G24088" s="173"/>
      <c r="H24088" s="109"/>
      <c r="I24088" s="175"/>
    </row>
    <row r="24089" spans="1:9" x14ac:dyDescent="0.25">
      <c r="A24089" s="108"/>
      <c r="B24089" s="173"/>
      <c r="C24089" s="109"/>
      <c r="D24089" s="109"/>
      <c r="E24089" s="94"/>
      <c r="F24089" s="174"/>
      <c r="G24089" s="173"/>
      <c r="H24089" s="109"/>
      <c r="I24089" s="175"/>
    </row>
    <row r="24090" spans="1:9" x14ac:dyDescent="0.25">
      <c r="A24090" s="108"/>
      <c r="B24090" s="173"/>
      <c r="C24090" s="109"/>
      <c r="D24090" s="109"/>
      <c r="E24090" s="94"/>
      <c r="F24090" s="174"/>
      <c r="G24090" s="173"/>
      <c r="H24090" s="109"/>
      <c r="I24090" s="175"/>
    </row>
    <row r="24091" spans="1:9" x14ac:dyDescent="0.25">
      <c r="A24091" s="108"/>
      <c r="B24091" s="173"/>
      <c r="C24091" s="109"/>
      <c r="D24091" s="109"/>
      <c r="E24091" s="94"/>
      <c r="F24091" s="174"/>
      <c r="G24091" s="173"/>
      <c r="H24091" s="109"/>
      <c r="I24091" s="175"/>
    </row>
    <row r="24092" spans="1:9" x14ac:dyDescent="0.25">
      <c r="A24092" s="108"/>
      <c r="B24092" s="173"/>
      <c r="C24092" s="109"/>
      <c r="D24092" s="109"/>
      <c r="E24092" s="94"/>
      <c r="F24092" s="174"/>
      <c r="G24092" s="173"/>
      <c r="H24092" s="109"/>
      <c r="I24092" s="175"/>
    </row>
    <row r="24093" spans="1:9" x14ac:dyDescent="0.25">
      <c r="A24093" s="108"/>
      <c r="B24093" s="173"/>
      <c r="C24093" s="109"/>
      <c r="D24093" s="109"/>
      <c r="E24093" s="94"/>
      <c r="F24093" s="174"/>
      <c r="G24093" s="173"/>
      <c r="H24093" s="109"/>
      <c r="I24093" s="175"/>
    </row>
    <row r="24094" spans="1:9" x14ac:dyDescent="0.25">
      <c r="A24094" s="108"/>
      <c r="B24094" s="173"/>
      <c r="C24094" s="109"/>
      <c r="D24094" s="109"/>
      <c r="E24094" s="94"/>
      <c r="F24094" s="174"/>
      <c r="G24094" s="173"/>
      <c r="H24094" s="109"/>
      <c r="I24094" s="175"/>
    </row>
    <row r="24095" spans="1:9" x14ac:dyDescent="0.25">
      <c r="A24095" s="108"/>
      <c r="B24095" s="173"/>
      <c r="C24095" s="109"/>
      <c r="D24095" s="109"/>
      <c r="E24095" s="94"/>
      <c r="F24095" s="174"/>
      <c r="G24095" s="173"/>
      <c r="H24095" s="109"/>
      <c r="I24095" s="175"/>
    </row>
    <row r="24096" spans="1:9" x14ac:dyDescent="0.25">
      <c r="A24096" s="108"/>
      <c r="B24096" s="173"/>
      <c r="C24096" s="109"/>
      <c r="D24096" s="109"/>
      <c r="E24096" s="94"/>
      <c r="F24096" s="174"/>
      <c r="G24096" s="173"/>
      <c r="H24096" s="109"/>
      <c r="I24096" s="175"/>
    </row>
    <row r="24097" spans="1:9" x14ac:dyDescent="0.25">
      <c r="A24097" s="108"/>
      <c r="B24097" s="173"/>
      <c r="C24097" s="109"/>
      <c r="D24097" s="109"/>
      <c r="E24097" s="94"/>
      <c r="F24097" s="174"/>
      <c r="G24097" s="173"/>
      <c r="H24097" s="109"/>
      <c r="I24097" s="175"/>
    </row>
    <row r="24098" spans="1:9" x14ac:dyDescent="0.25">
      <c r="A24098" s="108"/>
      <c r="B24098" s="173"/>
      <c r="C24098" s="109"/>
      <c r="D24098" s="109"/>
      <c r="E24098" s="94"/>
      <c r="F24098" s="174"/>
      <c r="G24098" s="173"/>
      <c r="H24098" s="109"/>
      <c r="I24098" s="175"/>
    </row>
    <row r="24099" spans="1:9" x14ac:dyDescent="0.25">
      <c r="A24099" s="108"/>
      <c r="B24099" s="173"/>
      <c r="C24099" s="109"/>
      <c r="D24099" s="109"/>
      <c r="E24099" s="94"/>
      <c r="F24099" s="174"/>
      <c r="G24099" s="173"/>
      <c r="H24099" s="109"/>
      <c r="I24099" s="175"/>
    </row>
    <row r="24100" spans="1:9" x14ac:dyDescent="0.25">
      <c r="A24100" s="108"/>
      <c r="B24100" s="173"/>
      <c r="C24100" s="109"/>
      <c r="D24100" s="109"/>
      <c r="E24100" s="94"/>
      <c r="F24100" s="174"/>
      <c r="G24100" s="173"/>
      <c r="H24100" s="109"/>
      <c r="I24100" s="175"/>
    </row>
    <row r="24101" spans="1:9" x14ac:dyDescent="0.25">
      <c r="A24101" s="108"/>
      <c r="B24101" s="173"/>
      <c r="C24101" s="109"/>
      <c r="D24101" s="109"/>
      <c r="E24101" s="94"/>
      <c r="F24101" s="174"/>
      <c r="G24101" s="173"/>
      <c r="H24101" s="109"/>
      <c r="I24101" s="175"/>
    </row>
    <row r="24102" spans="1:9" x14ac:dyDescent="0.25">
      <c r="A24102" s="108"/>
      <c r="B24102" s="173"/>
      <c r="C24102" s="109"/>
      <c r="D24102" s="109"/>
      <c r="E24102" s="94"/>
      <c r="F24102" s="174"/>
      <c r="G24102" s="173"/>
      <c r="H24102" s="109"/>
      <c r="I24102" s="175"/>
    </row>
    <row r="24103" spans="1:9" x14ac:dyDescent="0.25">
      <c r="A24103" s="108"/>
      <c r="B24103" s="173"/>
      <c r="C24103" s="109"/>
      <c r="D24103" s="109"/>
      <c r="E24103" s="94"/>
      <c r="F24103" s="174"/>
      <c r="G24103" s="173"/>
      <c r="H24103" s="109"/>
      <c r="I24103" s="175"/>
    </row>
    <row r="24104" spans="1:9" x14ac:dyDescent="0.25">
      <c r="A24104" s="108"/>
      <c r="B24104" s="173"/>
      <c r="C24104" s="109"/>
      <c r="D24104" s="109"/>
      <c r="E24104" s="94"/>
      <c r="F24104" s="174"/>
      <c r="G24104" s="173"/>
      <c r="H24104" s="109"/>
      <c r="I24104" s="175"/>
    </row>
    <row r="24105" spans="1:9" x14ac:dyDescent="0.25">
      <c r="A24105" s="108"/>
      <c r="B24105" s="173"/>
      <c r="C24105" s="109"/>
      <c r="D24105" s="109"/>
      <c r="E24105" s="94"/>
      <c r="F24105" s="174"/>
      <c r="G24105" s="173"/>
      <c r="H24105" s="109"/>
      <c r="I24105" s="175"/>
    </row>
    <row r="24106" spans="1:9" x14ac:dyDescent="0.25">
      <c r="A24106" s="108"/>
      <c r="B24106" s="173"/>
      <c r="C24106" s="109"/>
      <c r="D24106" s="109"/>
      <c r="E24106" s="94"/>
      <c r="F24106" s="174"/>
      <c r="G24106" s="173"/>
      <c r="H24106" s="109"/>
      <c r="I24106" s="175"/>
    </row>
    <row r="24107" spans="1:9" x14ac:dyDescent="0.25">
      <c r="A24107" s="108"/>
      <c r="B24107" s="173"/>
      <c r="C24107" s="109"/>
      <c r="D24107" s="109"/>
      <c r="E24107" s="94"/>
      <c r="F24107" s="174"/>
      <c r="G24107" s="173"/>
      <c r="H24107" s="109"/>
      <c r="I24107" s="175"/>
    </row>
    <row r="24108" spans="1:9" x14ac:dyDescent="0.25">
      <c r="A24108" s="108"/>
      <c r="B24108" s="173"/>
      <c r="C24108" s="109"/>
      <c r="D24108" s="109"/>
      <c r="E24108" s="94"/>
      <c r="F24108" s="174"/>
      <c r="G24108" s="173"/>
      <c r="H24108" s="109"/>
      <c r="I24108" s="175"/>
    </row>
    <row r="24109" spans="1:9" x14ac:dyDescent="0.25">
      <c r="A24109" s="108"/>
      <c r="B24109" s="173"/>
      <c r="C24109" s="109"/>
      <c r="D24109" s="109"/>
      <c r="E24109" s="94"/>
      <c r="F24109" s="174"/>
      <c r="G24109" s="173"/>
      <c r="H24109" s="109"/>
      <c r="I24109" s="175"/>
    </row>
    <row r="24110" spans="1:9" x14ac:dyDescent="0.25">
      <c r="A24110" s="108"/>
      <c r="B24110" s="173"/>
      <c r="C24110" s="109"/>
      <c r="D24110" s="109"/>
      <c r="E24110" s="94"/>
      <c r="F24110" s="174"/>
      <c r="G24110" s="173"/>
      <c r="H24110" s="109"/>
      <c r="I24110" s="175"/>
    </row>
    <row r="24111" spans="1:9" x14ac:dyDescent="0.25">
      <c r="A24111" s="108"/>
      <c r="B24111" s="173"/>
      <c r="C24111" s="109"/>
      <c r="D24111" s="109"/>
      <c r="E24111" s="94"/>
      <c r="F24111" s="174"/>
      <c r="G24111" s="173"/>
      <c r="H24111" s="109"/>
      <c r="I24111" s="175"/>
    </row>
    <row r="24112" spans="1:9" x14ac:dyDescent="0.25">
      <c r="A24112" s="108"/>
      <c r="B24112" s="173"/>
      <c r="C24112" s="109"/>
      <c r="D24112" s="109"/>
      <c r="E24112" s="94"/>
      <c r="F24112" s="174"/>
      <c r="G24112" s="173"/>
      <c r="H24112" s="109"/>
      <c r="I24112" s="175"/>
    </row>
    <row r="24113" spans="1:9" x14ac:dyDescent="0.25">
      <c r="A24113" s="108"/>
      <c r="B24113" s="173"/>
      <c r="C24113" s="109"/>
      <c r="D24113" s="109"/>
      <c r="E24113" s="94"/>
      <c r="F24113" s="174"/>
      <c r="G24113" s="173"/>
      <c r="H24113" s="109"/>
      <c r="I24113" s="175"/>
    </row>
    <row r="24114" spans="1:9" x14ac:dyDescent="0.25">
      <c r="A24114" s="108"/>
      <c r="B24114" s="173"/>
      <c r="C24114" s="109"/>
      <c r="D24114" s="109"/>
      <c r="E24114" s="94"/>
      <c r="F24114" s="174"/>
      <c r="G24114" s="173"/>
      <c r="H24114" s="109"/>
      <c r="I24114" s="175"/>
    </row>
    <row r="24115" spans="1:9" x14ac:dyDescent="0.25">
      <c r="A24115" s="108"/>
      <c r="B24115" s="173"/>
      <c r="C24115" s="109"/>
      <c r="D24115" s="109"/>
      <c r="E24115" s="94"/>
      <c r="F24115" s="174"/>
      <c r="G24115" s="173"/>
      <c r="H24115" s="109"/>
      <c r="I24115" s="175"/>
    </row>
    <row r="24116" spans="1:9" x14ac:dyDescent="0.25">
      <c r="A24116" s="108"/>
      <c r="B24116" s="173"/>
      <c r="C24116" s="109"/>
      <c r="D24116" s="109"/>
      <c r="E24116" s="94"/>
      <c r="F24116" s="174"/>
      <c r="G24116" s="173"/>
      <c r="H24116" s="109"/>
      <c r="I24116" s="175"/>
    </row>
    <row r="24117" spans="1:9" x14ac:dyDescent="0.25">
      <c r="A24117" s="108"/>
      <c r="B24117" s="173"/>
      <c r="C24117" s="109"/>
      <c r="D24117" s="109"/>
      <c r="E24117" s="94"/>
      <c r="F24117" s="174"/>
      <c r="G24117" s="173"/>
      <c r="H24117" s="109"/>
      <c r="I24117" s="175"/>
    </row>
    <row r="24118" spans="1:9" x14ac:dyDescent="0.25">
      <c r="A24118" s="108"/>
      <c r="B24118" s="173"/>
      <c r="C24118" s="109"/>
      <c r="D24118" s="109"/>
      <c r="E24118" s="94"/>
      <c r="F24118" s="174"/>
      <c r="G24118" s="173"/>
      <c r="H24118" s="109"/>
      <c r="I24118" s="175"/>
    </row>
    <row r="24119" spans="1:9" x14ac:dyDescent="0.25">
      <c r="A24119" s="108"/>
      <c r="B24119" s="173"/>
      <c r="C24119" s="109"/>
      <c r="D24119" s="109"/>
      <c r="E24119" s="94"/>
      <c r="F24119" s="174"/>
      <c r="G24119" s="173"/>
      <c r="H24119" s="109"/>
      <c r="I24119" s="175"/>
    </row>
    <row r="24120" spans="1:9" x14ac:dyDescent="0.25">
      <c r="A24120" s="108"/>
      <c r="B24120" s="173"/>
      <c r="C24120" s="109"/>
      <c r="D24120" s="109"/>
      <c r="E24120" s="94"/>
      <c r="F24120" s="174"/>
      <c r="G24120" s="173"/>
      <c r="H24120" s="109"/>
      <c r="I24120" s="175"/>
    </row>
    <row r="24121" spans="1:9" x14ac:dyDescent="0.25">
      <c r="A24121" s="108"/>
      <c r="B24121" s="173"/>
      <c r="C24121" s="109"/>
      <c r="D24121" s="109"/>
      <c r="E24121" s="94"/>
      <c r="F24121" s="174"/>
      <c r="G24121" s="173"/>
      <c r="H24121" s="109"/>
      <c r="I24121" s="175"/>
    </row>
    <row r="24122" spans="1:9" x14ac:dyDescent="0.25">
      <c r="A24122" s="108"/>
      <c r="B24122" s="173"/>
      <c r="C24122" s="109"/>
      <c r="D24122" s="109"/>
      <c r="E24122" s="94"/>
      <c r="F24122" s="174"/>
      <c r="G24122" s="173"/>
      <c r="H24122" s="109"/>
      <c r="I24122" s="175"/>
    </row>
    <row r="24123" spans="1:9" x14ac:dyDescent="0.25">
      <c r="A24123" s="108"/>
      <c r="B24123" s="173"/>
      <c r="C24123" s="109"/>
      <c r="D24123" s="109"/>
      <c r="E24123" s="94"/>
      <c r="F24123" s="174"/>
      <c r="G24123" s="173"/>
      <c r="H24123" s="109"/>
      <c r="I24123" s="175"/>
    </row>
    <row r="24124" spans="1:9" x14ac:dyDescent="0.25">
      <c r="A24124" s="108"/>
      <c r="B24124" s="173"/>
      <c r="C24124" s="109"/>
      <c r="D24124" s="109"/>
      <c r="E24124" s="94"/>
      <c r="F24124" s="174"/>
      <c r="G24124" s="173"/>
      <c r="H24124" s="109"/>
      <c r="I24124" s="175"/>
    </row>
    <row r="24125" spans="1:9" x14ac:dyDescent="0.25">
      <c r="A24125" s="108"/>
      <c r="B24125" s="173"/>
      <c r="C24125" s="109"/>
      <c r="D24125" s="109"/>
      <c r="E24125" s="94"/>
      <c r="F24125" s="174"/>
      <c r="G24125" s="173"/>
      <c r="H24125" s="109"/>
      <c r="I24125" s="175"/>
    </row>
    <row r="24126" spans="1:9" x14ac:dyDescent="0.25">
      <c r="A24126" s="108"/>
      <c r="B24126" s="173"/>
      <c r="C24126" s="109"/>
      <c r="D24126" s="109"/>
      <c r="E24126" s="94"/>
      <c r="F24126" s="174"/>
      <c r="G24126" s="173"/>
      <c r="H24126" s="109"/>
      <c r="I24126" s="175"/>
    </row>
    <row r="24127" spans="1:9" x14ac:dyDescent="0.25">
      <c r="A24127" s="108"/>
      <c r="B24127" s="173"/>
      <c r="C24127" s="109"/>
      <c r="D24127" s="109"/>
      <c r="E24127" s="94"/>
      <c r="F24127" s="174"/>
      <c r="G24127" s="173"/>
      <c r="H24127" s="109"/>
      <c r="I24127" s="175"/>
    </row>
    <row r="24128" spans="1:9" x14ac:dyDescent="0.25">
      <c r="A24128" s="108"/>
      <c r="B24128" s="173"/>
      <c r="C24128" s="109"/>
      <c r="D24128" s="109"/>
      <c r="E24128" s="94"/>
      <c r="F24128" s="174"/>
      <c r="G24128" s="173"/>
      <c r="H24128" s="109"/>
      <c r="I24128" s="175"/>
    </row>
    <row r="24129" spans="1:9" x14ac:dyDescent="0.25">
      <c r="A24129" s="108"/>
      <c r="B24129" s="173"/>
      <c r="C24129" s="109"/>
      <c r="D24129" s="109"/>
      <c r="E24129" s="94"/>
      <c r="F24129" s="174"/>
      <c r="G24129" s="173"/>
      <c r="H24129" s="109"/>
      <c r="I24129" s="175"/>
    </row>
    <row r="24130" spans="1:9" x14ac:dyDescent="0.25">
      <c r="A24130" s="108"/>
      <c r="B24130" s="173"/>
      <c r="C24130" s="109"/>
      <c r="D24130" s="109"/>
      <c r="E24130" s="94"/>
      <c r="F24130" s="174"/>
      <c r="G24130" s="173"/>
      <c r="H24130" s="109"/>
      <c r="I24130" s="175"/>
    </row>
    <row r="24131" spans="1:9" x14ac:dyDescent="0.25">
      <c r="A24131" s="108"/>
      <c r="B24131" s="173"/>
      <c r="C24131" s="109"/>
      <c r="D24131" s="109"/>
      <c r="E24131" s="94"/>
      <c r="F24131" s="174"/>
      <c r="G24131" s="173"/>
      <c r="H24131" s="109"/>
      <c r="I24131" s="175"/>
    </row>
    <row r="24132" spans="1:9" x14ac:dyDescent="0.25">
      <c r="A24132" s="108"/>
      <c r="B24132" s="173"/>
      <c r="C24132" s="109"/>
      <c r="D24132" s="109"/>
      <c r="E24132" s="94"/>
      <c r="F24132" s="174"/>
      <c r="G24132" s="173"/>
      <c r="H24132" s="109"/>
      <c r="I24132" s="175"/>
    </row>
    <row r="24133" spans="1:9" x14ac:dyDescent="0.25">
      <c r="A24133" s="108"/>
      <c r="B24133" s="173"/>
      <c r="C24133" s="109"/>
      <c r="D24133" s="109"/>
      <c r="E24133" s="94"/>
      <c r="F24133" s="174"/>
      <c r="G24133" s="173"/>
      <c r="H24133" s="109"/>
      <c r="I24133" s="175"/>
    </row>
    <row r="24134" spans="1:9" x14ac:dyDescent="0.25">
      <c r="A24134" s="108"/>
      <c r="B24134" s="173"/>
      <c r="C24134" s="109"/>
      <c r="D24134" s="109"/>
      <c r="E24134" s="94"/>
      <c r="F24134" s="174"/>
      <c r="G24134" s="173"/>
      <c r="H24134" s="109"/>
      <c r="I24134" s="175"/>
    </row>
    <row r="24135" spans="1:9" x14ac:dyDescent="0.25">
      <c r="A24135" s="108"/>
      <c r="B24135" s="173"/>
      <c r="C24135" s="109"/>
      <c r="D24135" s="109"/>
      <c r="E24135" s="94"/>
      <c r="F24135" s="174"/>
      <c r="G24135" s="173"/>
      <c r="H24135" s="109"/>
      <c r="I24135" s="175"/>
    </row>
    <row r="24136" spans="1:9" x14ac:dyDescent="0.25">
      <c r="A24136" s="108"/>
      <c r="B24136" s="173"/>
      <c r="C24136" s="109"/>
      <c r="D24136" s="109"/>
      <c r="E24136" s="94"/>
      <c r="F24136" s="174"/>
      <c r="G24136" s="173"/>
      <c r="H24136" s="109"/>
      <c r="I24136" s="175"/>
    </row>
    <row r="24137" spans="1:9" x14ac:dyDescent="0.25">
      <c r="A24137" s="108"/>
      <c r="B24137" s="173"/>
      <c r="C24137" s="109"/>
      <c r="D24137" s="109"/>
      <c r="E24137" s="94"/>
      <c r="F24137" s="174"/>
      <c r="G24137" s="173"/>
      <c r="H24137" s="109"/>
      <c r="I24137" s="175"/>
    </row>
    <row r="24138" spans="1:9" x14ac:dyDescent="0.25">
      <c r="A24138" s="108"/>
      <c r="B24138" s="173"/>
      <c r="C24138" s="109"/>
      <c r="D24138" s="109"/>
      <c r="E24138" s="94"/>
      <c r="F24138" s="174"/>
      <c r="G24138" s="173"/>
      <c r="H24138" s="109"/>
      <c r="I24138" s="175"/>
    </row>
    <row r="24139" spans="1:9" x14ac:dyDescent="0.25">
      <c r="A24139" s="108"/>
      <c r="B24139" s="173"/>
      <c r="C24139" s="109"/>
      <c r="D24139" s="109"/>
      <c r="E24139" s="94"/>
      <c r="F24139" s="174"/>
      <c r="G24139" s="173"/>
      <c r="H24139" s="109"/>
      <c r="I24139" s="175"/>
    </row>
    <row r="24140" spans="1:9" x14ac:dyDescent="0.25">
      <c r="A24140" s="108"/>
      <c r="B24140" s="173"/>
      <c r="C24140" s="109"/>
      <c r="D24140" s="109"/>
      <c r="E24140" s="94"/>
      <c r="F24140" s="174"/>
      <c r="G24140" s="173"/>
      <c r="H24140" s="109"/>
      <c r="I24140" s="175"/>
    </row>
    <row r="24141" spans="1:9" x14ac:dyDescent="0.25">
      <c r="A24141" s="108"/>
      <c r="B24141" s="173"/>
      <c r="C24141" s="109"/>
      <c r="D24141" s="109"/>
      <c r="E24141" s="94"/>
      <c r="F24141" s="174"/>
      <c r="G24141" s="173"/>
      <c r="H24141" s="109"/>
      <c r="I24141" s="175"/>
    </row>
    <row r="24142" spans="1:9" x14ac:dyDescent="0.25">
      <c r="A24142" s="108"/>
      <c r="B24142" s="173"/>
      <c r="C24142" s="109"/>
      <c r="D24142" s="109"/>
      <c r="E24142" s="94"/>
      <c r="F24142" s="174"/>
      <c r="G24142" s="173"/>
      <c r="H24142" s="109"/>
      <c r="I24142" s="175"/>
    </row>
    <row r="24143" spans="1:9" x14ac:dyDescent="0.25">
      <c r="A24143" s="108"/>
      <c r="B24143" s="173"/>
      <c r="C24143" s="109"/>
      <c r="D24143" s="109"/>
      <c r="E24143" s="94"/>
      <c r="F24143" s="174"/>
      <c r="G24143" s="173"/>
      <c r="H24143" s="109"/>
      <c r="I24143" s="175"/>
    </row>
    <row r="24144" spans="1:9" x14ac:dyDescent="0.25">
      <c r="A24144" s="108"/>
      <c r="B24144" s="173"/>
      <c r="C24144" s="109"/>
      <c r="D24144" s="109"/>
      <c r="E24144" s="94"/>
      <c r="F24144" s="174"/>
      <c r="G24144" s="173"/>
      <c r="H24144" s="109"/>
      <c r="I24144" s="175"/>
    </row>
    <row r="24145" spans="1:9" x14ac:dyDescent="0.25">
      <c r="A24145" s="108"/>
      <c r="B24145" s="173"/>
      <c r="C24145" s="109"/>
      <c r="D24145" s="109"/>
      <c r="E24145" s="94"/>
      <c r="F24145" s="174"/>
      <c r="G24145" s="173"/>
      <c r="H24145" s="109"/>
      <c r="I24145" s="175"/>
    </row>
    <row r="24146" spans="1:9" x14ac:dyDescent="0.25">
      <c r="A24146" s="108"/>
      <c r="B24146" s="173"/>
      <c r="C24146" s="109"/>
      <c r="D24146" s="109"/>
      <c r="E24146" s="94"/>
      <c r="F24146" s="174"/>
      <c r="G24146" s="173"/>
      <c r="H24146" s="109"/>
      <c r="I24146" s="175"/>
    </row>
    <row r="24147" spans="1:9" x14ac:dyDescent="0.25">
      <c r="A24147" s="108"/>
      <c r="B24147" s="173"/>
      <c r="C24147" s="109"/>
      <c r="D24147" s="109"/>
      <c r="E24147" s="94"/>
      <c r="F24147" s="174"/>
      <c r="G24147" s="173"/>
      <c r="H24147" s="109"/>
      <c r="I24147" s="175"/>
    </row>
    <row r="24148" spans="1:9" x14ac:dyDescent="0.25">
      <c r="A24148" s="108"/>
      <c r="B24148" s="173"/>
      <c r="C24148" s="109"/>
      <c r="D24148" s="109"/>
      <c r="E24148" s="94"/>
      <c r="F24148" s="174"/>
      <c r="G24148" s="173"/>
      <c r="H24148" s="109"/>
      <c r="I24148" s="175"/>
    </row>
    <row r="24149" spans="1:9" x14ac:dyDescent="0.25">
      <c r="A24149" s="108"/>
      <c r="B24149" s="173"/>
      <c r="C24149" s="109"/>
      <c r="D24149" s="109"/>
      <c r="E24149" s="94"/>
      <c r="F24149" s="174"/>
      <c r="G24149" s="173"/>
      <c r="H24149" s="109"/>
      <c r="I24149" s="175"/>
    </row>
    <row r="24150" spans="1:9" x14ac:dyDescent="0.25">
      <c r="A24150" s="108"/>
      <c r="B24150" s="173"/>
      <c r="C24150" s="109"/>
      <c r="D24150" s="109"/>
      <c r="E24150" s="94"/>
      <c r="F24150" s="174"/>
      <c r="G24150" s="173"/>
      <c r="H24150" s="109"/>
      <c r="I24150" s="175"/>
    </row>
    <row r="24151" spans="1:9" x14ac:dyDescent="0.25">
      <c r="A24151" s="108"/>
      <c r="B24151" s="173"/>
      <c r="C24151" s="109"/>
      <c r="D24151" s="109"/>
      <c r="E24151" s="94"/>
      <c r="F24151" s="174"/>
      <c r="G24151" s="173"/>
      <c r="H24151" s="109"/>
      <c r="I24151" s="175"/>
    </row>
    <row r="24152" spans="1:9" x14ac:dyDescent="0.25">
      <c r="A24152" s="108"/>
      <c r="B24152" s="173"/>
      <c r="C24152" s="109"/>
      <c r="D24152" s="109"/>
      <c r="E24152" s="94"/>
      <c r="F24152" s="174"/>
      <c r="G24152" s="173"/>
      <c r="H24152" s="109"/>
      <c r="I24152" s="175"/>
    </row>
    <row r="24153" spans="1:9" x14ac:dyDescent="0.25">
      <c r="A24153" s="108"/>
      <c r="B24153" s="173"/>
      <c r="C24153" s="109"/>
      <c r="D24153" s="109"/>
      <c r="E24153" s="94"/>
      <c r="F24153" s="174"/>
      <c r="G24153" s="173"/>
      <c r="H24153" s="109"/>
      <c r="I24153" s="175"/>
    </row>
    <row r="24154" spans="1:9" x14ac:dyDescent="0.25">
      <c r="A24154" s="108"/>
      <c r="B24154" s="173"/>
      <c r="C24154" s="109"/>
      <c r="D24154" s="109"/>
      <c r="E24154" s="94"/>
      <c r="F24154" s="174"/>
      <c r="G24154" s="173"/>
      <c r="H24154" s="109"/>
      <c r="I24154" s="175"/>
    </row>
    <row r="24155" spans="1:9" x14ac:dyDescent="0.25">
      <c r="A24155" s="108"/>
      <c r="B24155" s="173"/>
      <c r="C24155" s="109"/>
      <c r="D24155" s="109"/>
      <c r="E24155" s="94"/>
      <c r="F24155" s="174"/>
      <c r="G24155" s="173"/>
      <c r="H24155" s="109"/>
      <c r="I24155" s="175"/>
    </row>
    <row r="24156" spans="1:9" x14ac:dyDescent="0.25">
      <c r="A24156" s="108"/>
      <c r="B24156" s="173"/>
      <c r="C24156" s="109"/>
      <c r="D24156" s="109"/>
      <c r="E24156" s="94"/>
      <c r="F24156" s="174"/>
      <c r="G24156" s="173"/>
      <c r="H24156" s="109"/>
      <c r="I24156" s="175"/>
    </row>
    <row r="24157" spans="1:9" x14ac:dyDescent="0.25">
      <c r="A24157" s="108"/>
      <c r="B24157" s="173"/>
      <c r="C24157" s="109"/>
      <c r="D24157" s="109"/>
      <c r="E24157" s="94"/>
      <c r="F24157" s="174"/>
      <c r="G24157" s="173"/>
      <c r="H24157" s="109"/>
      <c r="I24157" s="175"/>
    </row>
    <row r="24158" spans="1:9" x14ac:dyDescent="0.25">
      <c r="A24158" s="108"/>
      <c r="B24158" s="173"/>
      <c r="C24158" s="109"/>
      <c r="D24158" s="109"/>
      <c r="E24158" s="94"/>
      <c r="F24158" s="174"/>
      <c r="G24158" s="173"/>
      <c r="H24158" s="109"/>
      <c r="I24158" s="175"/>
    </row>
    <row r="24159" spans="1:9" x14ac:dyDescent="0.25">
      <c r="A24159" s="108"/>
      <c r="B24159" s="173"/>
      <c r="C24159" s="109"/>
      <c r="D24159" s="109"/>
      <c r="E24159" s="94"/>
      <c r="F24159" s="174"/>
      <c r="G24159" s="173"/>
      <c r="H24159" s="109"/>
      <c r="I24159" s="175"/>
    </row>
    <row r="24160" spans="1:9" x14ac:dyDescent="0.25">
      <c r="A24160" s="108"/>
      <c r="B24160" s="173"/>
      <c r="C24160" s="109"/>
      <c r="D24160" s="109"/>
      <c r="E24160" s="94"/>
      <c r="F24160" s="174"/>
      <c r="G24160" s="173"/>
      <c r="H24160" s="109"/>
      <c r="I24160" s="175"/>
    </row>
    <row r="24161" spans="1:9" x14ac:dyDescent="0.25">
      <c r="A24161" s="108"/>
      <c r="B24161" s="173"/>
      <c r="C24161" s="109"/>
      <c r="D24161" s="109"/>
      <c r="E24161" s="94"/>
      <c r="F24161" s="174"/>
      <c r="G24161" s="173"/>
      <c r="H24161" s="109"/>
      <c r="I24161" s="175"/>
    </row>
    <row r="24162" spans="1:9" x14ac:dyDescent="0.25">
      <c r="A24162" s="108"/>
      <c r="B24162" s="173"/>
      <c r="C24162" s="109"/>
      <c r="D24162" s="109"/>
      <c r="E24162" s="94"/>
      <c r="F24162" s="174"/>
      <c r="G24162" s="173"/>
      <c r="H24162" s="109"/>
      <c r="I24162" s="175"/>
    </row>
    <row r="24163" spans="1:9" x14ac:dyDescent="0.25">
      <c r="A24163" s="108"/>
      <c r="B24163" s="173"/>
      <c r="C24163" s="109"/>
      <c r="D24163" s="109"/>
      <c r="E24163" s="94"/>
      <c r="F24163" s="174"/>
      <c r="G24163" s="173"/>
      <c r="H24163" s="109"/>
      <c r="I24163" s="175"/>
    </row>
    <row r="24164" spans="1:9" x14ac:dyDescent="0.25">
      <c r="A24164" s="108"/>
      <c r="B24164" s="173"/>
      <c r="C24164" s="109"/>
      <c r="D24164" s="109"/>
      <c r="E24164" s="94"/>
      <c r="F24164" s="174"/>
      <c r="G24164" s="173"/>
      <c r="H24164" s="109"/>
      <c r="I24164" s="175"/>
    </row>
    <row r="24165" spans="1:9" x14ac:dyDescent="0.25">
      <c r="A24165" s="108"/>
      <c r="B24165" s="173"/>
      <c r="C24165" s="109"/>
      <c r="D24165" s="109"/>
      <c r="E24165" s="94"/>
      <c r="F24165" s="174"/>
      <c r="G24165" s="173"/>
      <c r="H24165" s="109"/>
      <c r="I24165" s="175"/>
    </row>
    <row r="24166" spans="1:9" x14ac:dyDescent="0.25">
      <c r="A24166" s="108"/>
      <c r="B24166" s="173"/>
      <c r="C24166" s="109"/>
      <c r="D24166" s="109"/>
      <c r="E24166" s="94"/>
      <c r="F24166" s="174"/>
      <c r="G24166" s="173"/>
      <c r="H24166" s="109"/>
      <c r="I24166" s="175"/>
    </row>
    <row r="24167" spans="1:9" x14ac:dyDescent="0.25">
      <c r="A24167" s="108"/>
      <c r="B24167" s="173"/>
      <c r="C24167" s="109"/>
      <c r="D24167" s="109"/>
      <c r="E24167" s="94"/>
      <c r="F24167" s="174"/>
      <c r="G24167" s="173"/>
      <c r="H24167" s="109"/>
      <c r="I24167" s="175"/>
    </row>
    <row r="24168" spans="1:9" x14ac:dyDescent="0.25">
      <c r="A24168" s="108"/>
      <c r="B24168" s="173"/>
      <c r="C24168" s="109"/>
      <c r="D24168" s="109"/>
      <c r="E24168" s="94"/>
      <c r="F24168" s="174"/>
      <c r="G24168" s="173"/>
      <c r="H24168" s="109"/>
      <c r="I24168" s="175"/>
    </row>
    <row r="24169" spans="1:9" x14ac:dyDescent="0.25">
      <c r="A24169" s="108"/>
      <c r="B24169" s="173"/>
      <c r="C24169" s="109"/>
      <c r="D24169" s="109"/>
      <c r="E24169" s="94"/>
      <c r="F24169" s="174"/>
      <c r="G24169" s="173"/>
      <c r="H24169" s="109"/>
      <c r="I24169" s="175"/>
    </row>
    <row r="24170" spans="1:9" x14ac:dyDescent="0.25">
      <c r="A24170" s="108"/>
      <c r="B24170" s="173"/>
      <c r="C24170" s="109"/>
      <c r="D24170" s="109"/>
      <c r="E24170" s="94"/>
      <c r="F24170" s="174"/>
      <c r="G24170" s="173"/>
      <c r="H24170" s="109"/>
      <c r="I24170" s="175"/>
    </row>
    <row r="24171" spans="1:9" x14ac:dyDescent="0.25">
      <c r="A24171" s="108"/>
      <c r="B24171" s="173"/>
      <c r="C24171" s="109"/>
      <c r="D24171" s="109"/>
      <c r="E24171" s="94"/>
      <c r="F24171" s="174"/>
      <c r="G24171" s="173"/>
      <c r="H24171" s="109"/>
      <c r="I24171" s="175"/>
    </row>
    <row r="24172" spans="1:9" x14ac:dyDescent="0.25">
      <c r="A24172" s="108"/>
      <c r="B24172" s="173"/>
      <c r="C24172" s="109"/>
      <c r="D24172" s="109"/>
      <c r="E24172" s="94"/>
      <c r="F24172" s="174"/>
      <c r="G24172" s="173"/>
      <c r="H24172" s="109"/>
      <c r="I24172" s="175"/>
    </row>
    <row r="24173" spans="1:9" x14ac:dyDescent="0.25">
      <c r="A24173" s="108"/>
      <c r="B24173" s="173"/>
      <c r="C24173" s="109"/>
      <c r="D24173" s="109"/>
      <c r="E24173" s="94"/>
      <c r="F24173" s="174"/>
      <c r="G24173" s="173"/>
      <c r="H24173" s="109"/>
      <c r="I24173" s="175"/>
    </row>
    <row r="24174" spans="1:9" x14ac:dyDescent="0.25">
      <c r="A24174" s="108"/>
      <c r="B24174" s="173"/>
      <c r="C24174" s="109"/>
      <c r="D24174" s="109"/>
      <c r="E24174" s="94"/>
      <c r="F24174" s="174"/>
      <c r="G24174" s="173"/>
      <c r="H24174" s="109"/>
      <c r="I24174" s="175"/>
    </row>
    <row r="24175" spans="1:9" x14ac:dyDescent="0.25">
      <c r="A24175" s="108"/>
      <c r="B24175" s="173"/>
      <c r="C24175" s="109"/>
      <c r="D24175" s="109"/>
      <c r="E24175" s="94"/>
      <c r="F24175" s="174"/>
      <c r="G24175" s="173"/>
      <c r="H24175" s="109"/>
      <c r="I24175" s="175"/>
    </row>
    <row r="24176" spans="1:9" x14ac:dyDescent="0.25">
      <c r="A24176" s="108"/>
      <c r="B24176" s="173"/>
      <c r="C24176" s="109"/>
      <c r="D24176" s="109"/>
      <c r="E24176" s="94"/>
      <c r="F24176" s="174"/>
      <c r="G24176" s="173"/>
      <c r="H24176" s="109"/>
      <c r="I24176" s="175"/>
    </row>
    <row r="24177" spans="1:9" x14ac:dyDescent="0.25">
      <c r="A24177" s="108"/>
      <c r="B24177" s="173"/>
      <c r="C24177" s="109"/>
      <c r="D24177" s="109"/>
      <c r="E24177" s="94"/>
      <c r="F24177" s="174"/>
      <c r="G24177" s="173"/>
      <c r="H24177" s="109"/>
      <c r="I24177" s="175"/>
    </row>
    <row r="24178" spans="1:9" x14ac:dyDescent="0.25">
      <c r="A24178" s="108"/>
      <c r="B24178" s="173"/>
      <c r="C24178" s="109"/>
      <c r="D24178" s="109"/>
      <c r="E24178" s="94"/>
      <c r="F24178" s="174"/>
      <c r="G24178" s="173"/>
      <c r="H24178" s="109"/>
      <c r="I24178" s="175"/>
    </row>
    <row r="24179" spans="1:9" x14ac:dyDescent="0.25">
      <c r="A24179" s="108"/>
      <c r="B24179" s="173"/>
      <c r="C24179" s="109"/>
      <c r="D24179" s="109"/>
      <c r="E24179" s="94"/>
      <c r="F24179" s="174"/>
      <c r="G24179" s="173"/>
      <c r="H24179" s="109"/>
      <c r="I24179" s="175"/>
    </row>
    <row r="24180" spans="1:9" x14ac:dyDescent="0.25">
      <c r="A24180" s="108"/>
      <c r="B24180" s="173"/>
      <c r="C24180" s="109"/>
      <c r="D24180" s="109"/>
      <c r="E24180" s="94"/>
      <c r="F24180" s="174"/>
      <c r="G24180" s="173"/>
      <c r="H24180" s="109"/>
      <c r="I24180" s="175"/>
    </row>
    <row r="24181" spans="1:9" x14ac:dyDescent="0.25">
      <c r="A24181" s="108"/>
      <c r="B24181" s="173"/>
      <c r="C24181" s="109"/>
      <c r="D24181" s="109"/>
      <c r="E24181" s="94"/>
      <c r="F24181" s="174"/>
      <c r="G24181" s="173"/>
      <c r="H24181" s="109"/>
      <c r="I24181" s="175"/>
    </row>
    <row r="24182" spans="1:9" x14ac:dyDescent="0.25">
      <c r="A24182" s="108"/>
      <c r="B24182" s="173"/>
      <c r="C24182" s="109"/>
      <c r="D24182" s="109"/>
      <c r="E24182" s="94"/>
      <c r="F24182" s="174"/>
      <c r="G24182" s="173"/>
      <c r="H24182" s="109"/>
      <c r="I24182" s="175"/>
    </row>
    <row r="24183" spans="1:9" x14ac:dyDescent="0.25">
      <c r="A24183" s="108"/>
      <c r="B24183" s="173"/>
      <c r="C24183" s="109"/>
      <c r="D24183" s="109"/>
      <c r="E24183" s="94"/>
      <c r="F24183" s="174"/>
      <c r="G24183" s="173"/>
      <c r="H24183" s="109"/>
      <c r="I24183" s="175"/>
    </row>
    <row r="24184" spans="1:9" x14ac:dyDescent="0.25">
      <c r="A24184" s="108"/>
      <c r="B24184" s="173"/>
      <c r="C24184" s="109"/>
      <c r="D24184" s="109"/>
      <c r="E24184" s="94"/>
      <c r="F24184" s="174"/>
      <c r="G24184" s="173"/>
      <c r="H24184" s="109"/>
      <c r="I24184" s="175"/>
    </row>
    <row r="24185" spans="1:9" x14ac:dyDescent="0.25">
      <c r="A24185" s="108"/>
      <c r="B24185" s="173"/>
      <c r="C24185" s="109"/>
      <c r="D24185" s="109"/>
      <c r="E24185" s="94"/>
      <c r="F24185" s="174"/>
      <c r="G24185" s="173"/>
      <c r="H24185" s="109"/>
      <c r="I24185" s="175"/>
    </row>
    <row r="24186" spans="1:9" x14ac:dyDescent="0.25">
      <c r="A24186" s="108"/>
      <c r="B24186" s="173"/>
      <c r="C24186" s="109"/>
      <c r="D24186" s="109"/>
      <c r="E24186" s="94"/>
      <c r="F24186" s="174"/>
      <c r="G24186" s="173"/>
      <c r="H24186" s="109"/>
      <c r="I24186" s="175"/>
    </row>
    <row r="24187" spans="1:9" x14ac:dyDescent="0.25">
      <c r="A24187" s="108"/>
      <c r="B24187" s="173"/>
      <c r="C24187" s="109"/>
      <c r="D24187" s="109"/>
      <c r="E24187" s="94"/>
      <c r="F24187" s="174"/>
      <c r="G24187" s="173"/>
      <c r="H24187" s="109"/>
      <c r="I24187" s="175"/>
    </row>
    <row r="24188" spans="1:9" x14ac:dyDescent="0.25">
      <c r="A24188" s="108"/>
      <c r="B24188" s="173"/>
      <c r="C24188" s="109"/>
      <c r="D24188" s="109"/>
      <c r="E24188" s="94"/>
      <c r="F24188" s="174"/>
      <c r="G24188" s="173"/>
      <c r="H24188" s="109"/>
      <c r="I24188" s="175"/>
    </row>
    <row r="24189" spans="1:9" x14ac:dyDescent="0.25">
      <c r="A24189" s="108"/>
      <c r="B24189" s="173"/>
      <c r="C24189" s="109"/>
      <c r="D24189" s="109"/>
      <c r="E24189" s="94"/>
      <c r="F24189" s="174"/>
      <c r="G24189" s="173"/>
      <c r="H24189" s="109"/>
      <c r="I24189" s="175"/>
    </row>
    <row r="24190" spans="1:9" x14ac:dyDescent="0.25">
      <c r="A24190" s="108"/>
      <c r="B24190" s="173"/>
      <c r="C24190" s="109"/>
      <c r="D24190" s="109"/>
      <c r="E24190" s="94"/>
      <c r="F24190" s="174"/>
      <c r="G24190" s="173"/>
      <c r="H24190" s="109"/>
      <c r="I24190" s="175"/>
    </row>
    <row r="24191" spans="1:9" x14ac:dyDescent="0.25">
      <c r="A24191" s="108"/>
      <c r="B24191" s="173"/>
      <c r="C24191" s="109"/>
      <c r="D24191" s="109"/>
      <c r="E24191" s="94"/>
      <c r="F24191" s="174"/>
      <c r="G24191" s="173"/>
      <c r="H24191" s="109"/>
      <c r="I24191" s="175"/>
    </row>
    <row r="24192" spans="1:9" x14ac:dyDescent="0.25">
      <c r="A24192" s="108"/>
      <c r="B24192" s="173"/>
      <c r="C24192" s="109"/>
      <c r="D24192" s="109"/>
      <c r="E24192" s="94"/>
      <c r="F24192" s="174"/>
      <c r="G24192" s="173"/>
      <c r="H24192" s="109"/>
      <c r="I24192" s="175"/>
    </row>
    <row r="24193" spans="1:9" x14ac:dyDescent="0.25">
      <c r="A24193" s="108"/>
      <c r="B24193" s="173"/>
      <c r="C24193" s="109"/>
      <c r="D24193" s="109"/>
      <c r="E24193" s="94"/>
      <c r="F24193" s="174"/>
      <c r="G24193" s="173"/>
      <c r="H24193" s="109"/>
      <c r="I24193" s="175"/>
    </row>
    <row r="24194" spans="1:9" x14ac:dyDescent="0.25">
      <c r="A24194" s="108"/>
      <c r="B24194" s="173"/>
      <c r="C24194" s="109"/>
      <c r="D24194" s="109"/>
      <c r="E24194" s="94"/>
      <c r="F24194" s="174"/>
      <c r="G24194" s="173"/>
      <c r="H24194" s="109"/>
      <c r="I24194" s="175"/>
    </row>
    <row r="24195" spans="1:9" x14ac:dyDescent="0.25">
      <c r="A24195" s="108"/>
      <c r="B24195" s="173"/>
      <c r="C24195" s="109"/>
      <c r="D24195" s="109"/>
      <c r="E24195" s="94"/>
      <c r="F24195" s="174"/>
      <c r="G24195" s="173"/>
      <c r="H24195" s="109"/>
      <c r="I24195" s="175"/>
    </row>
    <row r="24196" spans="1:9" x14ac:dyDescent="0.25">
      <c r="A24196" s="108"/>
      <c r="B24196" s="173"/>
      <c r="C24196" s="109"/>
      <c r="D24196" s="109"/>
      <c r="E24196" s="94"/>
      <c r="F24196" s="174"/>
      <c r="G24196" s="173"/>
      <c r="H24196" s="109"/>
      <c r="I24196" s="175"/>
    </row>
    <row r="24197" spans="1:9" x14ac:dyDescent="0.25">
      <c r="A24197" s="108"/>
      <c r="B24197" s="173"/>
      <c r="C24197" s="109"/>
      <c r="D24197" s="109"/>
      <c r="E24197" s="94"/>
      <c r="F24197" s="174"/>
      <c r="G24197" s="173"/>
      <c r="H24197" s="109"/>
      <c r="I24197" s="175"/>
    </row>
    <row r="24198" spans="1:9" x14ac:dyDescent="0.25">
      <c r="A24198" s="108"/>
      <c r="B24198" s="173"/>
      <c r="C24198" s="109"/>
      <c r="D24198" s="109"/>
      <c r="E24198" s="94"/>
      <c r="F24198" s="174"/>
      <c r="G24198" s="173"/>
      <c r="H24198" s="109"/>
      <c r="I24198" s="175"/>
    </row>
    <row r="24199" spans="1:9" x14ac:dyDescent="0.25">
      <c r="A24199" s="108"/>
      <c r="B24199" s="173"/>
      <c r="C24199" s="109"/>
      <c r="D24199" s="109"/>
      <c r="E24199" s="94"/>
      <c r="F24199" s="174"/>
      <c r="G24199" s="173"/>
      <c r="H24199" s="109"/>
      <c r="I24199" s="175"/>
    </row>
    <row r="24200" spans="1:9" x14ac:dyDescent="0.25">
      <c r="A24200" s="108"/>
      <c r="B24200" s="173"/>
      <c r="C24200" s="109"/>
      <c r="D24200" s="109"/>
      <c r="E24200" s="94"/>
      <c r="F24200" s="174"/>
      <c r="G24200" s="173"/>
      <c r="H24200" s="109"/>
      <c r="I24200" s="175"/>
    </row>
    <row r="24201" spans="1:9" x14ac:dyDescent="0.25">
      <c r="A24201" s="108"/>
      <c r="B24201" s="173"/>
      <c r="C24201" s="109"/>
      <c r="D24201" s="109"/>
      <c r="E24201" s="94"/>
      <c r="F24201" s="174"/>
      <c r="G24201" s="173"/>
      <c r="H24201" s="109"/>
      <c r="I24201" s="175"/>
    </row>
    <row r="24202" spans="1:9" x14ac:dyDescent="0.25">
      <c r="A24202" s="108"/>
      <c r="B24202" s="173"/>
      <c r="C24202" s="109"/>
      <c r="D24202" s="109"/>
      <c r="E24202" s="94"/>
      <c r="F24202" s="174"/>
      <c r="G24202" s="173"/>
      <c r="H24202" s="109"/>
      <c r="I24202" s="175"/>
    </row>
    <row r="24203" spans="1:9" x14ac:dyDescent="0.25">
      <c r="A24203" s="108"/>
      <c r="B24203" s="173"/>
      <c r="C24203" s="109"/>
      <c r="D24203" s="109"/>
      <c r="E24203" s="94"/>
      <c r="F24203" s="174"/>
      <c r="G24203" s="173"/>
      <c r="H24203" s="109"/>
      <c r="I24203" s="175"/>
    </row>
    <row r="24204" spans="1:9" x14ac:dyDescent="0.25">
      <c r="A24204" s="108"/>
      <c r="B24204" s="173"/>
      <c r="C24204" s="109"/>
      <c r="D24204" s="109"/>
      <c r="E24204" s="94"/>
      <c r="F24204" s="174"/>
      <c r="G24204" s="173"/>
      <c r="H24204" s="109"/>
      <c r="I24204" s="175"/>
    </row>
    <row r="24205" spans="1:9" x14ac:dyDescent="0.25">
      <c r="A24205" s="108"/>
      <c r="B24205" s="173"/>
      <c r="C24205" s="109"/>
      <c r="D24205" s="109"/>
      <c r="E24205" s="94"/>
      <c r="F24205" s="174"/>
      <c r="G24205" s="173"/>
      <c r="H24205" s="109"/>
      <c r="I24205" s="175"/>
    </row>
    <row r="24206" spans="1:9" x14ac:dyDescent="0.25">
      <c r="A24206" s="108"/>
      <c r="B24206" s="173"/>
      <c r="C24206" s="109"/>
      <c r="D24206" s="109"/>
      <c r="E24206" s="94"/>
      <c r="F24206" s="174"/>
      <c r="G24206" s="173"/>
      <c r="H24206" s="109"/>
      <c r="I24206" s="175"/>
    </row>
    <row r="24207" spans="1:9" x14ac:dyDescent="0.25">
      <c r="A24207" s="108"/>
      <c r="B24207" s="173"/>
      <c r="C24207" s="109"/>
      <c r="D24207" s="109"/>
      <c r="E24207" s="94"/>
      <c r="F24207" s="174"/>
      <c r="G24207" s="173"/>
      <c r="H24207" s="109"/>
      <c r="I24207" s="175"/>
    </row>
    <row r="24208" spans="1:9" x14ac:dyDescent="0.25">
      <c r="A24208" s="108"/>
      <c r="B24208" s="173"/>
      <c r="C24208" s="109"/>
      <c r="D24208" s="109"/>
      <c r="E24208" s="94"/>
      <c r="F24208" s="174"/>
      <c r="G24208" s="173"/>
      <c r="H24208" s="109"/>
      <c r="I24208" s="175"/>
    </row>
    <row r="24209" spans="1:9" x14ac:dyDescent="0.25">
      <c r="A24209" s="108"/>
      <c r="B24209" s="173"/>
      <c r="C24209" s="109"/>
      <c r="D24209" s="109"/>
      <c r="E24209" s="94"/>
      <c r="F24209" s="174"/>
      <c r="G24209" s="173"/>
      <c r="H24209" s="109"/>
      <c r="I24209" s="175"/>
    </row>
    <row r="24210" spans="1:9" x14ac:dyDescent="0.25">
      <c r="A24210" s="108"/>
      <c r="B24210" s="173"/>
      <c r="C24210" s="109"/>
      <c r="D24210" s="109"/>
      <c r="E24210" s="94"/>
      <c r="F24210" s="174"/>
      <c r="G24210" s="173"/>
      <c r="H24210" s="109"/>
      <c r="I24210" s="175"/>
    </row>
    <row r="24211" spans="1:9" x14ac:dyDescent="0.25">
      <c r="A24211" s="108"/>
      <c r="B24211" s="173"/>
      <c r="C24211" s="109"/>
      <c r="D24211" s="109"/>
      <c r="E24211" s="94"/>
      <c r="F24211" s="174"/>
      <c r="G24211" s="173"/>
      <c r="H24211" s="109"/>
      <c r="I24211" s="175"/>
    </row>
    <row r="24212" spans="1:9" x14ac:dyDescent="0.25">
      <c r="A24212" s="108"/>
      <c r="B24212" s="173"/>
      <c r="C24212" s="109"/>
      <c r="D24212" s="109"/>
      <c r="E24212" s="94"/>
      <c r="F24212" s="174"/>
      <c r="G24212" s="173"/>
      <c r="H24212" s="109"/>
      <c r="I24212" s="175"/>
    </row>
    <row r="24213" spans="1:9" x14ac:dyDescent="0.25">
      <c r="A24213" s="108"/>
      <c r="B24213" s="173"/>
      <c r="C24213" s="109"/>
      <c r="D24213" s="109"/>
      <c r="E24213" s="94"/>
      <c r="F24213" s="174"/>
      <c r="G24213" s="173"/>
      <c r="H24213" s="109"/>
      <c r="I24213" s="175"/>
    </row>
    <row r="24214" spans="1:9" x14ac:dyDescent="0.25">
      <c r="A24214" s="108"/>
      <c r="B24214" s="173"/>
      <c r="C24214" s="109"/>
      <c r="D24214" s="109"/>
      <c r="E24214" s="94"/>
      <c r="F24214" s="174"/>
      <c r="G24214" s="173"/>
      <c r="H24214" s="109"/>
      <c r="I24214" s="175"/>
    </row>
    <row r="24215" spans="1:9" x14ac:dyDescent="0.25">
      <c r="A24215" s="108"/>
      <c r="B24215" s="173"/>
      <c r="C24215" s="109"/>
      <c r="D24215" s="109"/>
      <c r="E24215" s="94"/>
      <c r="F24215" s="174"/>
      <c r="G24215" s="173"/>
      <c r="H24215" s="109"/>
      <c r="I24215" s="175"/>
    </row>
    <row r="24216" spans="1:9" x14ac:dyDescent="0.25">
      <c r="A24216" s="108"/>
      <c r="B24216" s="173"/>
      <c r="C24216" s="109"/>
      <c r="D24216" s="109"/>
      <c r="E24216" s="94"/>
      <c r="F24216" s="174"/>
      <c r="G24216" s="173"/>
      <c r="H24216" s="109"/>
      <c r="I24216" s="175"/>
    </row>
    <row r="24217" spans="1:9" x14ac:dyDescent="0.25">
      <c r="A24217" s="108"/>
      <c r="B24217" s="173"/>
      <c r="C24217" s="109"/>
      <c r="D24217" s="109"/>
      <c r="E24217" s="94"/>
      <c r="F24217" s="174"/>
      <c r="G24217" s="173"/>
      <c r="H24217" s="109"/>
      <c r="I24217" s="175"/>
    </row>
    <row r="24218" spans="1:9" x14ac:dyDescent="0.25">
      <c r="A24218" s="108"/>
      <c r="B24218" s="173"/>
      <c r="C24218" s="109"/>
      <c r="D24218" s="109"/>
      <c r="E24218" s="94"/>
      <c r="F24218" s="174"/>
      <c r="G24218" s="173"/>
      <c r="H24218" s="109"/>
      <c r="I24218" s="175"/>
    </row>
    <row r="24219" spans="1:9" x14ac:dyDescent="0.25">
      <c r="A24219" s="108"/>
      <c r="B24219" s="173"/>
      <c r="C24219" s="109"/>
      <c r="D24219" s="109"/>
      <c r="E24219" s="94"/>
      <c r="F24219" s="174"/>
      <c r="G24219" s="173"/>
      <c r="H24219" s="109"/>
      <c r="I24219" s="175"/>
    </row>
    <row r="24220" spans="1:9" x14ac:dyDescent="0.25">
      <c r="A24220" s="108"/>
      <c r="B24220" s="173"/>
      <c r="C24220" s="109"/>
      <c r="D24220" s="109"/>
      <c r="E24220" s="94"/>
      <c r="F24220" s="174"/>
      <c r="G24220" s="173"/>
      <c r="H24220" s="109"/>
      <c r="I24220" s="175"/>
    </row>
    <row r="24221" spans="1:9" x14ac:dyDescent="0.25">
      <c r="A24221" s="108"/>
      <c r="B24221" s="173"/>
      <c r="C24221" s="109"/>
      <c r="D24221" s="109"/>
      <c r="E24221" s="94"/>
      <c r="F24221" s="174"/>
      <c r="G24221" s="173"/>
      <c r="H24221" s="109"/>
      <c r="I24221" s="175"/>
    </row>
    <row r="24222" spans="1:9" x14ac:dyDescent="0.25">
      <c r="A24222" s="108"/>
      <c r="B24222" s="173"/>
      <c r="C24222" s="109"/>
      <c r="D24222" s="109"/>
      <c r="E24222" s="94"/>
      <c r="F24222" s="174"/>
      <c r="G24222" s="173"/>
      <c r="H24222" s="109"/>
      <c r="I24222" s="175"/>
    </row>
    <row r="24223" spans="1:9" x14ac:dyDescent="0.25">
      <c r="A24223" s="108"/>
      <c r="B24223" s="173"/>
      <c r="C24223" s="109"/>
      <c r="D24223" s="109"/>
      <c r="E24223" s="94"/>
      <c r="F24223" s="174"/>
      <c r="G24223" s="173"/>
      <c r="H24223" s="109"/>
      <c r="I24223" s="175"/>
    </row>
    <row r="24224" spans="1:9" x14ac:dyDescent="0.25">
      <c r="A24224" s="108"/>
      <c r="B24224" s="173"/>
      <c r="C24224" s="109"/>
      <c r="D24224" s="109"/>
      <c r="E24224" s="94"/>
      <c r="F24224" s="174"/>
      <c r="G24224" s="173"/>
      <c r="H24224" s="109"/>
      <c r="I24224" s="175"/>
    </row>
    <row r="24225" spans="1:9" x14ac:dyDescent="0.25">
      <c r="A24225" s="108"/>
      <c r="B24225" s="173"/>
      <c r="C24225" s="109"/>
      <c r="D24225" s="109"/>
      <c r="E24225" s="94"/>
      <c r="F24225" s="174"/>
      <c r="G24225" s="173"/>
      <c r="H24225" s="109"/>
      <c r="I24225" s="175"/>
    </row>
    <row r="24226" spans="1:9" x14ac:dyDescent="0.25">
      <c r="A24226" s="108"/>
      <c r="B24226" s="173"/>
      <c r="C24226" s="109"/>
      <c r="D24226" s="109"/>
      <c r="E24226" s="94"/>
      <c r="F24226" s="174"/>
      <c r="G24226" s="173"/>
      <c r="H24226" s="109"/>
      <c r="I24226" s="175"/>
    </row>
    <row r="24227" spans="1:9" x14ac:dyDescent="0.25">
      <c r="A24227" s="108"/>
      <c r="B24227" s="173"/>
      <c r="C24227" s="109"/>
      <c r="D24227" s="109"/>
      <c r="E24227" s="94"/>
      <c r="F24227" s="174"/>
      <c r="G24227" s="173"/>
      <c r="H24227" s="109"/>
      <c r="I24227" s="175"/>
    </row>
    <row r="24228" spans="1:9" x14ac:dyDescent="0.25">
      <c r="A24228" s="108"/>
      <c r="B24228" s="173"/>
      <c r="C24228" s="109"/>
      <c r="D24228" s="109"/>
      <c r="E24228" s="94"/>
      <c r="F24228" s="174"/>
      <c r="G24228" s="173"/>
      <c r="H24228" s="109"/>
      <c r="I24228" s="175"/>
    </row>
    <row r="24229" spans="1:9" x14ac:dyDescent="0.25">
      <c r="A24229" s="108"/>
      <c r="B24229" s="173"/>
      <c r="C24229" s="109"/>
      <c r="D24229" s="109"/>
      <c r="E24229" s="94"/>
      <c r="F24229" s="174"/>
      <c r="G24229" s="173"/>
      <c r="H24229" s="109"/>
      <c r="I24229" s="175"/>
    </row>
    <row r="24230" spans="1:9" x14ac:dyDescent="0.25">
      <c r="A24230" s="108"/>
      <c r="B24230" s="173"/>
      <c r="C24230" s="109"/>
      <c r="D24230" s="109"/>
      <c r="E24230" s="94"/>
      <c r="F24230" s="174"/>
      <c r="G24230" s="173"/>
      <c r="H24230" s="109"/>
      <c r="I24230" s="175"/>
    </row>
    <row r="24231" spans="1:9" x14ac:dyDescent="0.25">
      <c r="A24231" s="108"/>
      <c r="B24231" s="173"/>
      <c r="C24231" s="109"/>
      <c r="D24231" s="109"/>
      <c r="E24231" s="94"/>
      <c r="F24231" s="174"/>
      <c r="G24231" s="173"/>
      <c r="H24231" s="109"/>
      <c r="I24231" s="175"/>
    </row>
    <row r="24232" spans="1:9" x14ac:dyDescent="0.25">
      <c r="A24232" s="108"/>
      <c r="B24232" s="173"/>
      <c r="C24232" s="109"/>
      <c r="D24232" s="109"/>
      <c r="E24232" s="94"/>
      <c r="F24232" s="174"/>
      <c r="G24232" s="173"/>
      <c r="H24232" s="109"/>
      <c r="I24232" s="175"/>
    </row>
    <row r="24233" spans="1:9" x14ac:dyDescent="0.25">
      <c r="A24233" s="108"/>
      <c r="B24233" s="173"/>
      <c r="C24233" s="109"/>
      <c r="D24233" s="109"/>
      <c r="E24233" s="94"/>
      <c r="F24233" s="174"/>
      <c r="G24233" s="173"/>
      <c r="H24233" s="109"/>
      <c r="I24233" s="175"/>
    </row>
    <row r="24234" spans="1:9" x14ac:dyDescent="0.25">
      <c r="A24234" s="108"/>
      <c r="B24234" s="173"/>
      <c r="C24234" s="109"/>
      <c r="D24234" s="109"/>
      <c r="E24234" s="94"/>
      <c r="F24234" s="174"/>
      <c r="G24234" s="173"/>
      <c r="H24234" s="109"/>
      <c r="I24234" s="175"/>
    </row>
    <row r="24235" spans="1:9" x14ac:dyDescent="0.25">
      <c r="A24235" s="108"/>
      <c r="B24235" s="173"/>
      <c r="C24235" s="109"/>
      <c r="D24235" s="109"/>
      <c r="E24235" s="94"/>
      <c r="F24235" s="174"/>
      <c r="G24235" s="173"/>
      <c r="H24235" s="109"/>
      <c r="I24235" s="175"/>
    </row>
    <row r="24236" spans="1:9" x14ac:dyDescent="0.25">
      <c r="A24236" s="108"/>
      <c r="B24236" s="173"/>
      <c r="C24236" s="109"/>
      <c r="D24236" s="109"/>
      <c r="E24236" s="94"/>
      <c r="F24236" s="174"/>
      <c r="G24236" s="173"/>
      <c r="H24236" s="109"/>
      <c r="I24236" s="175"/>
    </row>
    <row r="24237" spans="1:9" x14ac:dyDescent="0.25">
      <c r="A24237" s="108"/>
      <c r="B24237" s="173"/>
      <c r="C24237" s="109"/>
      <c r="D24237" s="109"/>
      <c r="E24237" s="94"/>
      <c r="F24237" s="174"/>
      <c r="G24237" s="173"/>
      <c r="H24237" s="109"/>
      <c r="I24237" s="175"/>
    </row>
    <row r="24238" spans="1:9" x14ac:dyDescent="0.25">
      <c r="A24238" s="108"/>
      <c r="B24238" s="173"/>
      <c r="C24238" s="109"/>
      <c r="D24238" s="109"/>
      <c r="E24238" s="94"/>
      <c r="F24238" s="174"/>
      <c r="G24238" s="173"/>
      <c r="H24238" s="109"/>
      <c r="I24238" s="175"/>
    </row>
    <row r="24239" spans="1:9" x14ac:dyDescent="0.25">
      <c r="A24239" s="108"/>
      <c r="B24239" s="173"/>
      <c r="C24239" s="109"/>
      <c r="D24239" s="109"/>
      <c r="E24239" s="94"/>
      <c r="F24239" s="174"/>
      <c r="G24239" s="173"/>
      <c r="H24239" s="109"/>
      <c r="I24239" s="175"/>
    </row>
    <row r="24240" spans="1:9" x14ac:dyDescent="0.25">
      <c r="A24240" s="108"/>
      <c r="B24240" s="173"/>
      <c r="C24240" s="109"/>
      <c r="D24240" s="109"/>
      <c r="E24240" s="94"/>
      <c r="F24240" s="174"/>
      <c r="G24240" s="173"/>
      <c r="H24240" s="109"/>
      <c r="I24240" s="175"/>
    </row>
    <row r="24241" spans="1:9" x14ac:dyDescent="0.25">
      <c r="A24241" s="108"/>
      <c r="B24241" s="173"/>
      <c r="C24241" s="109"/>
      <c r="D24241" s="109"/>
      <c r="E24241" s="94"/>
      <c r="F24241" s="174"/>
      <c r="G24241" s="173"/>
      <c r="H24241" s="109"/>
      <c r="I24241" s="175"/>
    </row>
    <row r="24242" spans="1:9" x14ac:dyDescent="0.25">
      <c r="A24242" s="108"/>
      <c r="B24242" s="173"/>
      <c r="C24242" s="109"/>
      <c r="D24242" s="109"/>
      <c r="E24242" s="94"/>
      <c r="F24242" s="174"/>
      <c r="G24242" s="173"/>
      <c r="H24242" s="109"/>
      <c r="I24242" s="175"/>
    </row>
    <row r="24243" spans="1:9" x14ac:dyDescent="0.25">
      <c r="A24243" s="108"/>
      <c r="B24243" s="173"/>
      <c r="C24243" s="109"/>
      <c r="D24243" s="109"/>
      <c r="E24243" s="94"/>
      <c r="F24243" s="174"/>
      <c r="G24243" s="173"/>
      <c r="H24243" s="109"/>
      <c r="I24243" s="175"/>
    </row>
    <row r="24244" spans="1:9" x14ac:dyDescent="0.25">
      <c r="A24244" s="108"/>
      <c r="B24244" s="173"/>
      <c r="C24244" s="109"/>
      <c r="D24244" s="109"/>
      <c r="E24244" s="94"/>
      <c r="F24244" s="174"/>
      <c r="G24244" s="173"/>
      <c r="H24244" s="109"/>
      <c r="I24244" s="175"/>
    </row>
    <row r="24245" spans="1:9" x14ac:dyDescent="0.25">
      <c r="A24245" s="108"/>
      <c r="B24245" s="173"/>
      <c r="C24245" s="109"/>
      <c r="D24245" s="109"/>
      <c r="E24245" s="94"/>
      <c r="F24245" s="174"/>
      <c r="G24245" s="173"/>
      <c r="H24245" s="109"/>
      <c r="I24245" s="175"/>
    </row>
    <row r="24246" spans="1:9" x14ac:dyDescent="0.25">
      <c r="A24246" s="108"/>
      <c r="B24246" s="173"/>
      <c r="C24246" s="109"/>
      <c r="D24246" s="109"/>
      <c r="E24246" s="94"/>
      <c r="F24246" s="174"/>
      <c r="G24246" s="173"/>
      <c r="H24246" s="109"/>
      <c r="I24246" s="175"/>
    </row>
    <row r="24247" spans="1:9" x14ac:dyDescent="0.25">
      <c r="A24247" s="108"/>
      <c r="B24247" s="173"/>
      <c r="C24247" s="109"/>
      <c r="D24247" s="109"/>
      <c r="E24247" s="94"/>
      <c r="F24247" s="174"/>
      <c r="G24247" s="173"/>
      <c r="H24247" s="109"/>
      <c r="I24247" s="175"/>
    </row>
    <row r="24248" spans="1:9" x14ac:dyDescent="0.25">
      <c r="A24248" s="108"/>
      <c r="B24248" s="173"/>
      <c r="C24248" s="109"/>
      <c r="D24248" s="109"/>
      <c r="E24248" s="94"/>
      <c r="F24248" s="174"/>
      <c r="G24248" s="173"/>
      <c r="H24248" s="109"/>
      <c r="I24248" s="175"/>
    </row>
    <row r="24249" spans="1:9" x14ac:dyDescent="0.25">
      <c r="A24249" s="108"/>
      <c r="B24249" s="173"/>
      <c r="C24249" s="109"/>
      <c r="D24249" s="109"/>
      <c r="E24249" s="94"/>
      <c r="F24249" s="174"/>
      <c r="G24249" s="173"/>
      <c r="H24249" s="109"/>
      <c r="I24249" s="175"/>
    </row>
    <row r="24250" spans="1:9" x14ac:dyDescent="0.25">
      <c r="A24250" s="108"/>
      <c r="B24250" s="173"/>
      <c r="C24250" s="109"/>
      <c r="D24250" s="109"/>
      <c r="E24250" s="94"/>
      <c r="F24250" s="174"/>
      <c r="G24250" s="173"/>
      <c r="H24250" s="109"/>
      <c r="I24250" s="175"/>
    </row>
    <row r="24251" spans="1:9" x14ac:dyDescent="0.25">
      <c r="A24251" s="108"/>
      <c r="B24251" s="173"/>
      <c r="C24251" s="109"/>
      <c r="D24251" s="109"/>
      <c r="E24251" s="94"/>
      <c r="F24251" s="174"/>
      <c r="G24251" s="173"/>
      <c r="H24251" s="109"/>
      <c r="I24251" s="175"/>
    </row>
    <row r="24252" spans="1:9" x14ac:dyDescent="0.25">
      <c r="A24252" s="108"/>
      <c r="B24252" s="173"/>
      <c r="C24252" s="109"/>
      <c r="D24252" s="109"/>
      <c r="E24252" s="94"/>
      <c r="F24252" s="174"/>
      <c r="G24252" s="173"/>
      <c r="H24252" s="109"/>
      <c r="I24252" s="175"/>
    </row>
    <row r="24253" spans="1:9" x14ac:dyDescent="0.25">
      <c r="A24253" s="108"/>
      <c r="B24253" s="173"/>
      <c r="C24253" s="109"/>
      <c r="D24253" s="109"/>
      <c r="E24253" s="94"/>
      <c r="F24253" s="174"/>
      <c r="G24253" s="173"/>
      <c r="H24253" s="109"/>
      <c r="I24253" s="175"/>
    </row>
    <row r="24254" spans="1:9" x14ac:dyDescent="0.25">
      <c r="A24254" s="108"/>
      <c r="B24254" s="173"/>
      <c r="C24254" s="109"/>
      <c r="D24254" s="109"/>
      <c r="E24254" s="94"/>
      <c r="F24254" s="174"/>
      <c r="G24254" s="173"/>
      <c r="H24254" s="109"/>
      <c r="I24254" s="175"/>
    </row>
    <row r="24255" spans="1:9" x14ac:dyDescent="0.25">
      <c r="A24255" s="108"/>
      <c r="B24255" s="173"/>
      <c r="C24255" s="109"/>
      <c r="D24255" s="109"/>
      <c r="E24255" s="94"/>
      <c r="F24255" s="174"/>
      <c r="G24255" s="173"/>
      <c r="H24255" s="109"/>
      <c r="I24255" s="175"/>
    </row>
    <row r="24256" spans="1:9" x14ac:dyDescent="0.25">
      <c r="A24256" s="108"/>
      <c r="B24256" s="173"/>
      <c r="C24256" s="109"/>
      <c r="D24256" s="109"/>
      <c r="E24256" s="94"/>
      <c r="F24256" s="174"/>
      <c r="G24256" s="173"/>
      <c r="H24256" s="109"/>
      <c r="I24256" s="175"/>
    </row>
    <row r="24257" spans="1:9" x14ac:dyDescent="0.25">
      <c r="A24257" s="108"/>
      <c r="B24257" s="173"/>
      <c r="C24257" s="109"/>
      <c r="D24257" s="109"/>
      <c r="E24257" s="94"/>
      <c r="F24257" s="174"/>
      <c r="G24257" s="173"/>
      <c r="H24257" s="109"/>
      <c r="I24257" s="175"/>
    </row>
    <row r="24258" spans="1:9" x14ac:dyDescent="0.25">
      <c r="A24258" s="108"/>
      <c r="B24258" s="173"/>
      <c r="C24258" s="109"/>
      <c r="D24258" s="109"/>
      <c r="E24258" s="94"/>
      <c r="F24258" s="174"/>
      <c r="G24258" s="173"/>
      <c r="H24258" s="109"/>
      <c r="I24258" s="175"/>
    </row>
    <row r="24259" spans="1:9" x14ac:dyDescent="0.25">
      <c r="A24259" s="108"/>
      <c r="B24259" s="173"/>
      <c r="C24259" s="109"/>
      <c r="D24259" s="109"/>
      <c r="E24259" s="94"/>
      <c r="F24259" s="174"/>
      <c r="G24259" s="173"/>
      <c r="H24259" s="109"/>
      <c r="I24259" s="175"/>
    </row>
    <row r="24260" spans="1:9" x14ac:dyDescent="0.25">
      <c r="A24260" s="108"/>
      <c r="B24260" s="173"/>
      <c r="C24260" s="109"/>
      <c r="D24260" s="109"/>
      <c r="E24260" s="94"/>
      <c r="F24260" s="174"/>
      <c r="G24260" s="173"/>
      <c r="H24260" s="109"/>
      <c r="I24260" s="175"/>
    </row>
    <row r="24261" spans="1:9" x14ac:dyDescent="0.25">
      <c r="A24261" s="108"/>
      <c r="B24261" s="173"/>
      <c r="C24261" s="109"/>
      <c r="D24261" s="109"/>
      <c r="E24261" s="94"/>
      <c r="F24261" s="174"/>
      <c r="G24261" s="173"/>
      <c r="H24261" s="109"/>
      <c r="I24261" s="175"/>
    </row>
    <row r="24262" spans="1:9" x14ac:dyDescent="0.25">
      <c r="A24262" s="108"/>
      <c r="B24262" s="173"/>
      <c r="C24262" s="109"/>
      <c r="D24262" s="109"/>
      <c r="E24262" s="94"/>
      <c r="F24262" s="174"/>
      <c r="G24262" s="173"/>
      <c r="H24262" s="109"/>
      <c r="I24262" s="175"/>
    </row>
    <row r="24263" spans="1:9" x14ac:dyDescent="0.25">
      <c r="A24263" s="108"/>
      <c r="B24263" s="173"/>
      <c r="C24263" s="109"/>
      <c r="D24263" s="109"/>
      <c r="E24263" s="94"/>
      <c r="F24263" s="174"/>
      <c r="G24263" s="173"/>
      <c r="H24263" s="109"/>
      <c r="I24263" s="175"/>
    </row>
    <row r="24264" spans="1:9" x14ac:dyDescent="0.25">
      <c r="A24264" s="108"/>
      <c r="B24264" s="173"/>
      <c r="C24264" s="109"/>
      <c r="D24264" s="109"/>
      <c r="E24264" s="94"/>
      <c r="F24264" s="174"/>
      <c r="G24264" s="173"/>
      <c r="H24264" s="109"/>
      <c r="I24264" s="175"/>
    </row>
    <row r="24265" spans="1:9" x14ac:dyDescent="0.25">
      <c r="A24265" s="108"/>
      <c r="B24265" s="173"/>
      <c r="C24265" s="109"/>
      <c r="D24265" s="109"/>
      <c r="E24265" s="94"/>
      <c r="F24265" s="174"/>
      <c r="G24265" s="173"/>
      <c r="H24265" s="109"/>
      <c r="I24265" s="175"/>
    </row>
    <row r="24266" spans="1:9" x14ac:dyDescent="0.25">
      <c r="A24266" s="108"/>
      <c r="B24266" s="173"/>
      <c r="C24266" s="109"/>
      <c r="D24266" s="109"/>
      <c r="E24266" s="94"/>
      <c r="F24266" s="174"/>
      <c r="G24266" s="173"/>
      <c r="H24266" s="109"/>
      <c r="I24266" s="175"/>
    </row>
    <row r="24267" spans="1:9" x14ac:dyDescent="0.25">
      <c r="A24267" s="108"/>
      <c r="B24267" s="173"/>
      <c r="C24267" s="109"/>
      <c r="D24267" s="109"/>
      <c r="E24267" s="94"/>
      <c r="F24267" s="174"/>
      <c r="G24267" s="173"/>
      <c r="H24267" s="109"/>
      <c r="I24267" s="175"/>
    </row>
    <row r="24268" spans="1:9" x14ac:dyDescent="0.25">
      <c r="A24268" s="108"/>
      <c r="B24268" s="173"/>
      <c r="C24268" s="109"/>
      <c r="D24268" s="109"/>
      <c r="E24268" s="94"/>
      <c r="F24268" s="174"/>
      <c r="G24268" s="173"/>
      <c r="H24268" s="109"/>
      <c r="I24268" s="175"/>
    </row>
    <row r="24269" spans="1:9" x14ac:dyDescent="0.25">
      <c r="A24269" s="108"/>
      <c r="B24269" s="173"/>
      <c r="C24269" s="109"/>
      <c r="D24269" s="109"/>
      <c r="E24269" s="94"/>
      <c r="F24269" s="174"/>
      <c r="G24269" s="173"/>
      <c r="H24269" s="109"/>
      <c r="I24269" s="175"/>
    </row>
    <row r="24270" spans="1:9" x14ac:dyDescent="0.25">
      <c r="A24270" s="108"/>
      <c r="B24270" s="173"/>
      <c r="C24270" s="109"/>
      <c r="D24270" s="109"/>
      <c r="E24270" s="94"/>
      <c r="F24270" s="174"/>
      <c r="G24270" s="173"/>
      <c r="H24270" s="109"/>
      <c r="I24270" s="175"/>
    </row>
    <row r="24271" spans="1:9" x14ac:dyDescent="0.25">
      <c r="A24271" s="108"/>
      <c r="B24271" s="173"/>
      <c r="C24271" s="109"/>
      <c r="D24271" s="109"/>
      <c r="E24271" s="94"/>
      <c r="F24271" s="174"/>
      <c r="G24271" s="173"/>
      <c r="H24271" s="109"/>
      <c r="I24271" s="175"/>
    </row>
    <row r="24272" spans="1:9" x14ac:dyDescent="0.25">
      <c r="A24272" s="108"/>
      <c r="B24272" s="173"/>
      <c r="C24272" s="109"/>
      <c r="D24272" s="109"/>
      <c r="E24272" s="94"/>
      <c r="F24272" s="174"/>
      <c r="G24272" s="173"/>
      <c r="H24272" s="109"/>
      <c r="I24272" s="175"/>
    </row>
    <row r="24273" spans="1:9" x14ac:dyDescent="0.25">
      <c r="A24273" s="108"/>
      <c r="B24273" s="173"/>
      <c r="C24273" s="109"/>
      <c r="D24273" s="109"/>
      <c r="E24273" s="94"/>
      <c r="F24273" s="174"/>
      <c r="G24273" s="173"/>
      <c r="H24273" s="109"/>
      <c r="I24273" s="175"/>
    </row>
    <row r="24274" spans="1:9" x14ac:dyDescent="0.25">
      <c r="A24274" s="108"/>
      <c r="B24274" s="173"/>
      <c r="C24274" s="109"/>
      <c r="D24274" s="109"/>
      <c r="E24274" s="94"/>
      <c r="F24274" s="174"/>
      <c r="G24274" s="173"/>
      <c r="H24274" s="109"/>
      <c r="I24274" s="175"/>
    </row>
    <row r="24275" spans="1:9" x14ac:dyDescent="0.25">
      <c r="A24275" s="108"/>
      <c r="B24275" s="173"/>
      <c r="C24275" s="109"/>
      <c r="D24275" s="109"/>
      <c r="E24275" s="94"/>
      <c r="F24275" s="174"/>
      <c r="G24275" s="173"/>
      <c r="H24275" s="109"/>
      <c r="I24275" s="175"/>
    </row>
    <row r="24276" spans="1:9" x14ac:dyDescent="0.25">
      <c r="A24276" s="108"/>
      <c r="B24276" s="173"/>
      <c r="C24276" s="109"/>
      <c r="D24276" s="109"/>
      <c r="E24276" s="94"/>
      <c r="F24276" s="174"/>
      <c r="G24276" s="173"/>
      <c r="H24276" s="109"/>
      <c r="I24276" s="175"/>
    </row>
    <row r="24277" spans="1:9" x14ac:dyDescent="0.25">
      <c r="A24277" s="108"/>
      <c r="B24277" s="173"/>
      <c r="C24277" s="109"/>
      <c r="D24277" s="109"/>
      <c r="E24277" s="94"/>
      <c r="F24277" s="174"/>
      <c r="G24277" s="173"/>
      <c r="H24277" s="109"/>
      <c r="I24277" s="175"/>
    </row>
    <row r="24278" spans="1:9" x14ac:dyDescent="0.25">
      <c r="A24278" s="108"/>
      <c r="B24278" s="173"/>
      <c r="C24278" s="109"/>
      <c r="D24278" s="109"/>
      <c r="E24278" s="94"/>
      <c r="F24278" s="174"/>
      <c r="G24278" s="173"/>
      <c r="H24278" s="109"/>
      <c r="I24278" s="175"/>
    </row>
    <row r="24279" spans="1:9" x14ac:dyDescent="0.25">
      <c r="A24279" s="108"/>
      <c r="B24279" s="173"/>
      <c r="C24279" s="109"/>
      <c r="D24279" s="109"/>
      <c r="E24279" s="94"/>
      <c r="F24279" s="174"/>
      <c r="G24279" s="173"/>
      <c r="H24279" s="109"/>
      <c r="I24279" s="175"/>
    </row>
    <row r="24280" spans="1:9" x14ac:dyDescent="0.25">
      <c r="A24280" s="108"/>
      <c r="B24280" s="173"/>
      <c r="C24280" s="109"/>
      <c r="D24280" s="109"/>
      <c r="E24280" s="94"/>
      <c r="F24280" s="174"/>
      <c r="G24280" s="173"/>
      <c r="H24280" s="109"/>
      <c r="I24280" s="175"/>
    </row>
    <row r="24281" spans="1:9" x14ac:dyDescent="0.25">
      <c r="A24281" s="108"/>
      <c r="B24281" s="173"/>
      <c r="C24281" s="109"/>
      <c r="D24281" s="109"/>
      <c r="E24281" s="94"/>
      <c r="F24281" s="174"/>
      <c r="G24281" s="173"/>
      <c r="H24281" s="109"/>
      <c r="I24281" s="175"/>
    </row>
    <row r="24282" spans="1:9" x14ac:dyDescent="0.25">
      <c r="A24282" s="108"/>
      <c r="B24282" s="173"/>
      <c r="C24282" s="109"/>
      <c r="D24282" s="109"/>
      <c r="E24282" s="94"/>
      <c r="F24282" s="174"/>
      <c r="G24282" s="173"/>
      <c r="H24282" s="109"/>
      <c r="I24282" s="175"/>
    </row>
    <row r="24283" spans="1:9" x14ac:dyDescent="0.25">
      <c r="A24283" s="108"/>
      <c r="B24283" s="173"/>
      <c r="C24283" s="109"/>
      <c r="D24283" s="109"/>
      <c r="E24283" s="94"/>
      <c r="F24283" s="174"/>
      <c r="G24283" s="173"/>
      <c r="H24283" s="109"/>
      <c r="I24283" s="175"/>
    </row>
    <row r="24284" spans="1:9" x14ac:dyDescent="0.25">
      <c r="A24284" s="108"/>
      <c r="B24284" s="173"/>
      <c r="C24284" s="109"/>
      <c r="D24284" s="109"/>
      <c r="E24284" s="94"/>
      <c r="F24284" s="174"/>
      <c r="G24284" s="173"/>
      <c r="H24284" s="109"/>
      <c r="I24284" s="175"/>
    </row>
    <row r="24285" spans="1:9" x14ac:dyDescent="0.25">
      <c r="A24285" s="108"/>
      <c r="B24285" s="173"/>
      <c r="C24285" s="109"/>
      <c r="D24285" s="109"/>
      <c r="E24285" s="94"/>
      <c r="F24285" s="174"/>
      <c r="G24285" s="173"/>
      <c r="H24285" s="109"/>
      <c r="I24285" s="175"/>
    </row>
    <row r="24286" spans="1:9" x14ac:dyDescent="0.25">
      <c r="A24286" s="108"/>
      <c r="B24286" s="173"/>
      <c r="C24286" s="109"/>
      <c r="D24286" s="109"/>
      <c r="E24286" s="94"/>
      <c r="F24286" s="174"/>
      <c r="G24286" s="173"/>
      <c r="H24286" s="109"/>
      <c r="I24286" s="175"/>
    </row>
    <row r="24287" spans="1:9" x14ac:dyDescent="0.25">
      <c r="A24287" s="108"/>
      <c r="B24287" s="173"/>
      <c r="C24287" s="109"/>
      <c r="D24287" s="109"/>
      <c r="E24287" s="94"/>
      <c r="F24287" s="174"/>
      <c r="G24287" s="173"/>
      <c r="H24287" s="109"/>
      <c r="I24287" s="175"/>
    </row>
    <row r="24288" spans="1:9" x14ac:dyDescent="0.25">
      <c r="A24288" s="108"/>
      <c r="B24288" s="173"/>
      <c r="C24288" s="109"/>
      <c r="D24288" s="109"/>
      <c r="E24288" s="94"/>
      <c r="F24288" s="174"/>
      <c r="G24288" s="173"/>
      <c r="H24288" s="109"/>
      <c r="I24288" s="175"/>
    </row>
    <row r="24289" spans="1:9" x14ac:dyDescent="0.25">
      <c r="A24289" s="108"/>
      <c r="B24289" s="173"/>
      <c r="C24289" s="109"/>
      <c r="D24289" s="109"/>
      <c r="E24289" s="94"/>
      <c r="F24289" s="174"/>
      <c r="G24289" s="173"/>
      <c r="H24289" s="109"/>
      <c r="I24289" s="175"/>
    </row>
    <row r="24290" spans="1:9" x14ac:dyDescent="0.25">
      <c r="A24290" s="108"/>
      <c r="B24290" s="173"/>
      <c r="C24290" s="109"/>
      <c r="D24290" s="109"/>
      <c r="E24290" s="94"/>
      <c r="F24290" s="174"/>
      <c r="G24290" s="173"/>
      <c r="H24290" s="109"/>
      <c r="I24290" s="175"/>
    </row>
    <row r="24291" spans="1:9" x14ac:dyDescent="0.25">
      <c r="A24291" s="108"/>
      <c r="B24291" s="173"/>
      <c r="C24291" s="109"/>
      <c r="D24291" s="109"/>
      <c r="E24291" s="94"/>
      <c r="F24291" s="174"/>
      <c r="G24291" s="173"/>
      <c r="H24291" s="109"/>
      <c r="I24291" s="175"/>
    </row>
    <row r="24292" spans="1:9" x14ac:dyDescent="0.25">
      <c r="A24292" s="108"/>
      <c r="B24292" s="173"/>
      <c r="C24292" s="109"/>
      <c r="D24292" s="109"/>
      <c r="E24292" s="94"/>
      <c r="F24292" s="174"/>
      <c r="G24292" s="173"/>
      <c r="H24292" s="109"/>
      <c r="I24292" s="175"/>
    </row>
    <row r="24293" spans="1:9" x14ac:dyDescent="0.25">
      <c r="A24293" s="108"/>
      <c r="B24293" s="173"/>
      <c r="C24293" s="109"/>
      <c r="D24293" s="109"/>
      <c r="E24293" s="94"/>
      <c r="F24293" s="174"/>
      <c r="G24293" s="173"/>
      <c r="H24293" s="109"/>
      <c r="I24293" s="175"/>
    </row>
    <row r="24294" spans="1:9" x14ac:dyDescent="0.25">
      <c r="A24294" s="108"/>
      <c r="B24294" s="173"/>
      <c r="C24294" s="109"/>
      <c r="D24294" s="109"/>
      <c r="E24294" s="94"/>
      <c r="F24294" s="174"/>
      <c r="G24294" s="173"/>
      <c r="H24294" s="109"/>
      <c r="I24294" s="175"/>
    </row>
    <row r="24295" spans="1:9" x14ac:dyDescent="0.25">
      <c r="A24295" s="108"/>
      <c r="B24295" s="173"/>
      <c r="C24295" s="109"/>
      <c r="D24295" s="109"/>
      <c r="E24295" s="94"/>
      <c r="F24295" s="174"/>
      <c r="G24295" s="173"/>
      <c r="H24295" s="109"/>
      <c r="I24295" s="175"/>
    </row>
    <row r="24296" spans="1:9" x14ac:dyDescent="0.25">
      <c r="A24296" s="108"/>
      <c r="B24296" s="173"/>
      <c r="C24296" s="109"/>
      <c r="D24296" s="109"/>
      <c r="E24296" s="94"/>
      <c r="F24296" s="174"/>
      <c r="G24296" s="173"/>
      <c r="H24296" s="109"/>
      <c r="I24296" s="175"/>
    </row>
    <row r="24297" spans="1:9" x14ac:dyDescent="0.25">
      <c r="A24297" s="108"/>
      <c r="B24297" s="173"/>
      <c r="C24297" s="109"/>
      <c r="D24297" s="109"/>
      <c r="E24297" s="94"/>
      <c r="F24297" s="174"/>
      <c r="G24297" s="173"/>
      <c r="H24297" s="109"/>
      <c r="I24297" s="175"/>
    </row>
    <row r="24298" spans="1:9" x14ac:dyDescent="0.25">
      <c r="A24298" s="108"/>
      <c r="B24298" s="173"/>
      <c r="C24298" s="109"/>
      <c r="D24298" s="109"/>
      <c r="E24298" s="94"/>
      <c r="F24298" s="174"/>
      <c r="G24298" s="173"/>
      <c r="H24298" s="109"/>
      <c r="I24298" s="175"/>
    </row>
    <row r="24299" spans="1:9" x14ac:dyDescent="0.25">
      <c r="A24299" s="108"/>
      <c r="B24299" s="173"/>
      <c r="C24299" s="109"/>
      <c r="D24299" s="109"/>
      <c r="E24299" s="94"/>
      <c r="F24299" s="174"/>
      <c r="G24299" s="173"/>
      <c r="H24299" s="109"/>
      <c r="I24299" s="175"/>
    </row>
    <row r="24300" spans="1:9" x14ac:dyDescent="0.25">
      <c r="A24300" s="108"/>
      <c r="B24300" s="173"/>
      <c r="C24300" s="109"/>
      <c r="D24300" s="109"/>
      <c r="E24300" s="94"/>
      <c r="F24300" s="174"/>
      <c r="G24300" s="173"/>
      <c r="H24300" s="109"/>
      <c r="I24300" s="175"/>
    </row>
    <row r="24301" spans="1:9" x14ac:dyDescent="0.25">
      <c r="A24301" s="108"/>
      <c r="B24301" s="173"/>
      <c r="C24301" s="109"/>
      <c r="D24301" s="109"/>
      <c r="E24301" s="94"/>
      <c r="F24301" s="174"/>
      <c r="G24301" s="173"/>
      <c r="H24301" s="109"/>
      <c r="I24301" s="175"/>
    </row>
    <row r="24302" spans="1:9" x14ac:dyDescent="0.25">
      <c r="A24302" s="108"/>
      <c r="B24302" s="173"/>
      <c r="C24302" s="109"/>
      <c r="D24302" s="109"/>
      <c r="E24302" s="94"/>
      <c r="F24302" s="174"/>
      <c r="G24302" s="173"/>
      <c r="H24302" s="109"/>
      <c r="I24302" s="175"/>
    </row>
    <row r="24303" spans="1:9" x14ac:dyDescent="0.25">
      <c r="A24303" s="108"/>
      <c r="B24303" s="173"/>
      <c r="C24303" s="109"/>
      <c r="D24303" s="109"/>
      <c r="E24303" s="94"/>
      <c r="F24303" s="174"/>
      <c r="G24303" s="173"/>
      <c r="H24303" s="109"/>
      <c r="I24303" s="175"/>
    </row>
    <row r="24304" spans="1:9" x14ac:dyDescent="0.25">
      <c r="A24304" s="108"/>
      <c r="B24304" s="173"/>
      <c r="C24304" s="109"/>
      <c r="D24304" s="109"/>
      <c r="E24304" s="94"/>
      <c r="F24304" s="174"/>
      <c r="G24304" s="173"/>
      <c r="H24304" s="109"/>
      <c r="I24304" s="175"/>
    </row>
    <row r="24305" spans="1:9" x14ac:dyDescent="0.25">
      <c r="A24305" s="108"/>
      <c r="B24305" s="173"/>
      <c r="C24305" s="109"/>
      <c r="D24305" s="109"/>
      <c r="E24305" s="94"/>
      <c r="F24305" s="174"/>
      <c r="G24305" s="173"/>
      <c r="H24305" s="109"/>
      <c r="I24305" s="175"/>
    </row>
    <row r="24306" spans="1:9" x14ac:dyDescent="0.25">
      <c r="A24306" s="108"/>
      <c r="B24306" s="173"/>
      <c r="C24306" s="109"/>
      <c r="D24306" s="109"/>
      <c r="E24306" s="94"/>
      <c r="F24306" s="174"/>
      <c r="G24306" s="173"/>
      <c r="H24306" s="109"/>
      <c r="I24306" s="175"/>
    </row>
    <row r="24307" spans="1:9" x14ac:dyDescent="0.25">
      <c r="A24307" s="108"/>
      <c r="B24307" s="173"/>
      <c r="C24307" s="109"/>
      <c r="D24307" s="109"/>
      <c r="E24307" s="94"/>
      <c r="F24307" s="174"/>
      <c r="G24307" s="173"/>
      <c r="H24307" s="109"/>
      <c r="I24307" s="175"/>
    </row>
    <row r="24308" spans="1:9" x14ac:dyDescent="0.25">
      <c r="A24308" s="108"/>
      <c r="B24308" s="173"/>
      <c r="C24308" s="109"/>
      <c r="D24308" s="109"/>
      <c r="E24308" s="94"/>
      <c r="F24308" s="174"/>
      <c r="G24308" s="173"/>
      <c r="H24308" s="109"/>
      <c r="I24308" s="175"/>
    </row>
    <row r="24309" spans="1:9" x14ac:dyDescent="0.25">
      <c r="A24309" s="108"/>
      <c r="B24309" s="173"/>
      <c r="C24309" s="109"/>
      <c r="D24309" s="109"/>
      <c r="E24309" s="94"/>
      <c r="F24309" s="174"/>
      <c r="G24309" s="173"/>
      <c r="H24309" s="109"/>
      <c r="I24309" s="175"/>
    </row>
    <row r="24310" spans="1:9" x14ac:dyDescent="0.25">
      <c r="A24310" s="108"/>
      <c r="B24310" s="173"/>
      <c r="C24310" s="109"/>
      <c r="D24310" s="109"/>
      <c r="E24310" s="94"/>
      <c r="F24310" s="174"/>
      <c r="G24310" s="173"/>
      <c r="H24310" s="109"/>
      <c r="I24310" s="175"/>
    </row>
    <row r="24311" spans="1:9" x14ac:dyDescent="0.25">
      <c r="A24311" s="108"/>
      <c r="B24311" s="173"/>
      <c r="C24311" s="109"/>
      <c r="D24311" s="109"/>
      <c r="E24311" s="94"/>
      <c r="F24311" s="174"/>
      <c r="G24311" s="173"/>
      <c r="H24311" s="109"/>
      <c r="I24311" s="175"/>
    </row>
    <row r="24312" spans="1:9" x14ac:dyDescent="0.25">
      <c r="A24312" s="108"/>
      <c r="B24312" s="173"/>
      <c r="C24312" s="109"/>
      <c r="D24312" s="109"/>
      <c r="E24312" s="94"/>
      <c r="F24312" s="174"/>
      <c r="G24312" s="173"/>
      <c r="H24312" s="109"/>
      <c r="I24312" s="175"/>
    </row>
    <row r="24313" spans="1:9" x14ac:dyDescent="0.25">
      <c r="A24313" s="108"/>
      <c r="B24313" s="173"/>
      <c r="C24313" s="109"/>
      <c r="D24313" s="109"/>
      <c r="E24313" s="94"/>
      <c r="F24313" s="174"/>
      <c r="G24313" s="173"/>
      <c r="H24313" s="109"/>
      <c r="I24313" s="175"/>
    </row>
    <row r="24314" spans="1:9" x14ac:dyDescent="0.25">
      <c r="A24314" s="108"/>
      <c r="B24314" s="173"/>
      <c r="C24314" s="109"/>
      <c r="D24314" s="109"/>
      <c r="E24314" s="94"/>
      <c r="F24314" s="174"/>
      <c r="G24314" s="173"/>
      <c r="H24314" s="109"/>
      <c r="I24314" s="175"/>
    </row>
    <row r="24315" spans="1:9" x14ac:dyDescent="0.25">
      <c r="A24315" s="108"/>
      <c r="B24315" s="173"/>
      <c r="C24315" s="109"/>
      <c r="D24315" s="109"/>
      <c r="E24315" s="94"/>
      <c r="F24315" s="174"/>
      <c r="G24315" s="173"/>
      <c r="H24315" s="109"/>
      <c r="I24315" s="175"/>
    </row>
    <row r="24316" spans="1:9" x14ac:dyDescent="0.25">
      <c r="A24316" s="108"/>
      <c r="B24316" s="173"/>
      <c r="C24316" s="109"/>
      <c r="D24316" s="109"/>
      <c r="E24316" s="94"/>
      <c r="F24316" s="174"/>
      <c r="G24316" s="173"/>
      <c r="H24316" s="109"/>
      <c r="I24316" s="175"/>
    </row>
    <row r="24317" spans="1:9" x14ac:dyDescent="0.25">
      <c r="A24317" s="108"/>
      <c r="B24317" s="173"/>
      <c r="C24317" s="109"/>
      <c r="D24317" s="109"/>
      <c r="E24317" s="94"/>
      <c r="F24317" s="174"/>
      <c r="G24317" s="173"/>
      <c r="H24317" s="109"/>
      <c r="I24317" s="175"/>
    </row>
    <row r="24318" spans="1:9" x14ac:dyDescent="0.25">
      <c r="A24318" s="108"/>
      <c r="B24318" s="173"/>
      <c r="C24318" s="109"/>
      <c r="D24318" s="109"/>
      <c r="E24318" s="94"/>
      <c r="F24318" s="174"/>
      <c r="G24318" s="173"/>
      <c r="H24318" s="109"/>
      <c r="I24318" s="175"/>
    </row>
    <row r="24319" spans="1:9" x14ac:dyDescent="0.25">
      <c r="A24319" s="108"/>
      <c r="B24319" s="173"/>
      <c r="C24319" s="109"/>
      <c r="D24319" s="109"/>
      <c r="E24319" s="94"/>
      <c r="F24319" s="174"/>
      <c r="G24319" s="173"/>
      <c r="H24319" s="109"/>
      <c r="I24319" s="175"/>
    </row>
    <row r="24320" spans="1:9" x14ac:dyDescent="0.25">
      <c r="A24320" s="108"/>
      <c r="B24320" s="173"/>
      <c r="C24320" s="109"/>
      <c r="D24320" s="109"/>
      <c r="E24320" s="94"/>
      <c r="F24320" s="174"/>
      <c r="G24320" s="173"/>
      <c r="H24320" s="109"/>
      <c r="I24320" s="175"/>
    </row>
    <row r="24321" spans="1:9" x14ac:dyDescent="0.25">
      <c r="A24321" s="108"/>
      <c r="B24321" s="173"/>
      <c r="C24321" s="109"/>
      <c r="D24321" s="109"/>
      <c r="E24321" s="94"/>
      <c r="F24321" s="174"/>
      <c r="G24321" s="173"/>
      <c r="H24321" s="109"/>
      <c r="I24321" s="175"/>
    </row>
    <row r="24322" spans="1:9" x14ac:dyDescent="0.25">
      <c r="A24322" s="108"/>
      <c r="B24322" s="173"/>
      <c r="C24322" s="109"/>
      <c r="D24322" s="109"/>
      <c r="E24322" s="94"/>
      <c r="F24322" s="174"/>
      <c r="G24322" s="173"/>
      <c r="H24322" s="109"/>
      <c r="I24322" s="175"/>
    </row>
    <row r="24323" spans="1:9" x14ac:dyDescent="0.25">
      <c r="A24323" s="108"/>
      <c r="B24323" s="173"/>
      <c r="C24323" s="109"/>
      <c r="D24323" s="109"/>
      <c r="E24323" s="94"/>
      <c r="F24323" s="174"/>
      <c r="G24323" s="173"/>
      <c r="H24323" s="109"/>
      <c r="I24323" s="175"/>
    </row>
    <row r="24324" spans="1:9" x14ac:dyDescent="0.25">
      <c r="A24324" s="108"/>
      <c r="B24324" s="173"/>
      <c r="C24324" s="109"/>
      <c r="D24324" s="109"/>
      <c r="E24324" s="94"/>
      <c r="F24324" s="174"/>
      <c r="G24324" s="173"/>
      <c r="H24324" s="109"/>
      <c r="I24324" s="175"/>
    </row>
    <row r="24325" spans="1:9" x14ac:dyDescent="0.25">
      <c r="A24325" s="108"/>
      <c r="B24325" s="173"/>
      <c r="C24325" s="109"/>
      <c r="D24325" s="109"/>
      <c r="E24325" s="94"/>
      <c r="F24325" s="174"/>
      <c r="G24325" s="173"/>
      <c r="H24325" s="109"/>
      <c r="I24325" s="175"/>
    </row>
    <row r="24326" spans="1:9" x14ac:dyDescent="0.25">
      <c r="A24326" s="108"/>
      <c r="B24326" s="173"/>
      <c r="C24326" s="109"/>
      <c r="D24326" s="109"/>
      <c r="E24326" s="94"/>
      <c r="F24326" s="174"/>
      <c r="G24326" s="173"/>
      <c r="H24326" s="109"/>
      <c r="I24326" s="175"/>
    </row>
    <row r="24327" spans="1:9" x14ac:dyDescent="0.25">
      <c r="A24327" s="108"/>
      <c r="B24327" s="173"/>
      <c r="C24327" s="109"/>
      <c r="D24327" s="109"/>
      <c r="E24327" s="94"/>
      <c r="F24327" s="174"/>
      <c r="G24327" s="173"/>
      <c r="H24327" s="109"/>
      <c r="I24327" s="175"/>
    </row>
    <row r="24328" spans="1:9" x14ac:dyDescent="0.25">
      <c r="A24328" s="108"/>
      <c r="B24328" s="173"/>
      <c r="C24328" s="109"/>
      <c r="D24328" s="109"/>
      <c r="E24328" s="94"/>
      <c r="F24328" s="174"/>
      <c r="G24328" s="173"/>
      <c r="H24328" s="109"/>
      <c r="I24328" s="175"/>
    </row>
    <row r="24329" spans="1:9" x14ac:dyDescent="0.25">
      <c r="A24329" s="108"/>
      <c r="B24329" s="173"/>
      <c r="C24329" s="109"/>
      <c r="D24329" s="109"/>
      <c r="E24329" s="94"/>
      <c r="F24329" s="174"/>
      <c r="G24329" s="173"/>
      <c r="H24329" s="109"/>
      <c r="I24329" s="175"/>
    </row>
    <row r="24330" spans="1:9" x14ac:dyDescent="0.25">
      <c r="A24330" s="108"/>
      <c r="B24330" s="173"/>
      <c r="C24330" s="109"/>
      <c r="D24330" s="109"/>
      <c r="E24330" s="94"/>
      <c r="F24330" s="174"/>
      <c r="G24330" s="173"/>
      <c r="H24330" s="109"/>
      <c r="I24330" s="175"/>
    </row>
    <row r="24331" spans="1:9" x14ac:dyDescent="0.25">
      <c r="A24331" s="108"/>
      <c r="B24331" s="173"/>
      <c r="C24331" s="109"/>
      <c r="D24331" s="109"/>
      <c r="E24331" s="94"/>
      <c r="F24331" s="174"/>
      <c r="G24331" s="173"/>
      <c r="H24331" s="109"/>
      <c r="I24331" s="175"/>
    </row>
    <row r="24332" spans="1:9" x14ac:dyDescent="0.25">
      <c r="A24332" s="108"/>
      <c r="B24332" s="173"/>
      <c r="C24332" s="109"/>
      <c r="D24332" s="109"/>
      <c r="E24332" s="94"/>
      <c r="F24332" s="174"/>
      <c r="G24332" s="173"/>
      <c r="H24332" s="109"/>
      <c r="I24332" s="175"/>
    </row>
    <row r="24333" spans="1:9" x14ac:dyDescent="0.25">
      <c r="A24333" s="108"/>
      <c r="B24333" s="173"/>
      <c r="C24333" s="109"/>
      <c r="D24333" s="109"/>
      <c r="E24333" s="94"/>
      <c r="F24333" s="174"/>
      <c r="G24333" s="173"/>
      <c r="H24333" s="109"/>
      <c r="I24333" s="175"/>
    </row>
    <row r="24334" spans="1:9" x14ac:dyDescent="0.25">
      <c r="A24334" s="108"/>
      <c r="B24334" s="173"/>
      <c r="C24334" s="109"/>
      <c r="D24334" s="109"/>
      <c r="E24334" s="94"/>
      <c r="F24334" s="174"/>
      <c r="G24334" s="173"/>
      <c r="H24334" s="109"/>
      <c r="I24334" s="175"/>
    </row>
    <row r="24335" spans="1:9" x14ac:dyDescent="0.25">
      <c r="A24335" s="108"/>
      <c r="B24335" s="173"/>
      <c r="C24335" s="109"/>
      <c r="D24335" s="109"/>
      <c r="E24335" s="94"/>
      <c r="F24335" s="174"/>
      <c r="G24335" s="173"/>
      <c r="H24335" s="109"/>
      <c r="I24335" s="175"/>
    </row>
    <row r="24336" spans="1:9" x14ac:dyDescent="0.25">
      <c r="A24336" s="108"/>
      <c r="B24336" s="173"/>
      <c r="C24336" s="109"/>
      <c r="D24336" s="109"/>
      <c r="E24336" s="94"/>
      <c r="F24336" s="174"/>
      <c r="G24336" s="173"/>
      <c r="H24336" s="109"/>
      <c r="I24336" s="175"/>
    </row>
    <row r="24337" spans="1:9" x14ac:dyDescent="0.25">
      <c r="A24337" s="108"/>
      <c r="B24337" s="173"/>
      <c r="C24337" s="109"/>
      <c r="D24337" s="109"/>
      <c r="E24337" s="94"/>
      <c r="F24337" s="174"/>
      <c r="G24337" s="173"/>
      <c r="H24337" s="109"/>
      <c r="I24337" s="175"/>
    </row>
    <row r="24338" spans="1:9" x14ac:dyDescent="0.25">
      <c r="A24338" s="108"/>
      <c r="B24338" s="173"/>
      <c r="C24338" s="109"/>
      <c r="D24338" s="109"/>
      <c r="E24338" s="94"/>
      <c r="F24338" s="174"/>
      <c r="G24338" s="173"/>
      <c r="H24338" s="109"/>
      <c r="I24338" s="175"/>
    </row>
    <row r="24339" spans="1:9" x14ac:dyDescent="0.25">
      <c r="A24339" s="108"/>
      <c r="B24339" s="173"/>
      <c r="C24339" s="109"/>
      <c r="D24339" s="109"/>
      <c r="E24339" s="94"/>
      <c r="F24339" s="174"/>
      <c r="G24339" s="173"/>
      <c r="H24339" s="109"/>
      <c r="I24339" s="175"/>
    </row>
    <row r="24340" spans="1:9" x14ac:dyDescent="0.25">
      <c r="A24340" s="108"/>
      <c r="B24340" s="173"/>
      <c r="C24340" s="109"/>
      <c r="D24340" s="109"/>
      <c r="E24340" s="94"/>
      <c r="F24340" s="174"/>
      <c r="G24340" s="173"/>
      <c r="H24340" s="109"/>
      <c r="I24340" s="175"/>
    </row>
    <row r="24341" spans="1:9" x14ac:dyDescent="0.25">
      <c r="A24341" s="108"/>
      <c r="B24341" s="173"/>
      <c r="C24341" s="109"/>
      <c r="D24341" s="109"/>
      <c r="E24341" s="94"/>
      <c r="F24341" s="174"/>
      <c r="G24341" s="173"/>
      <c r="H24341" s="109"/>
      <c r="I24341" s="175"/>
    </row>
    <row r="24342" spans="1:9" x14ac:dyDescent="0.25">
      <c r="A24342" s="108"/>
      <c r="B24342" s="173"/>
      <c r="C24342" s="109"/>
      <c r="D24342" s="109"/>
      <c r="E24342" s="94"/>
      <c r="F24342" s="174"/>
      <c r="G24342" s="173"/>
      <c r="H24342" s="109"/>
      <c r="I24342" s="175"/>
    </row>
    <row r="24343" spans="1:9" x14ac:dyDescent="0.25">
      <c r="A24343" s="108"/>
      <c r="B24343" s="173"/>
      <c r="C24343" s="109"/>
      <c r="D24343" s="109"/>
      <c r="E24343" s="94"/>
      <c r="F24343" s="174"/>
      <c r="G24343" s="173"/>
      <c r="H24343" s="109"/>
      <c r="I24343" s="175"/>
    </row>
    <row r="24344" spans="1:9" x14ac:dyDescent="0.25">
      <c r="A24344" s="108"/>
      <c r="B24344" s="173"/>
      <c r="C24344" s="109"/>
      <c r="D24344" s="109"/>
      <c r="E24344" s="94"/>
      <c r="F24344" s="174"/>
      <c r="G24344" s="173"/>
      <c r="H24344" s="109"/>
      <c r="I24344" s="175"/>
    </row>
    <row r="24345" spans="1:9" x14ac:dyDescent="0.25">
      <c r="A24345" s="108"/>
      <c r="B24345" s="173"/>
      <c r="C24345" s="109"/>
      <c r="D24345" s="109"/>
      <c r="E24345" s="94"/>
      <c r="F24345" s="174"/>
      <c r="G24345" s="173"/>
      <c r="H24345" s="109"/>
      <c r="I24345" s="175"/>
    </row>
    <row r="24346" spans="1:9" x14ac:dyDescent="0.25">
      <c r="A24346" s="108"/>
      <c r="B24346" s="173"/>
      <c r="C24346" s="109"/>
      <c r="D24346" s="109"/>
      <c r="E24346" s="94"/>
      <c r="F24346" s="174"/>
      <c r="G24346" s="173"/>
      <c r="H24346" s="109"/>
      <c r="I24346" s="175"/>
    </row>
    <row r="24347" spans="1:9" x14ac:dyDescent="0.25">
      <c r="A24347" s="108"/>
      <c r="B24347" s="173"/>
      <c r="C24347" s="109"/>
      <c r="D24347" s="109"/>
      <c r="E24347" s="94"/>
      <c r="F24347" s="174"/>
      <c r="G24347" s="173"/>
      <c r="H24347" s="109"/>
      <c r="I24347" s="175"/>
    </row>
    <row r="24348" spans="1:9" x14ac:dyDescent="0.25">
      <c r="A24348" s="108"/>
      <c r="B24348" s="173"/>
      <c r="C24348" s="109"/>
      <c r="D24348" s="109"/>
      <c r="E24348" s="94"/>
      <c r="F24348" s="174"/>
      <c r="G24348" s="173"/>
      <c r="H24348" s="109"/>
      <c r="I24348" s="175"/>
    </row>
    <row r="24349" spans="1:9" x14ac:dyDescent="0.25">
      <c r="A24349" s="108"/>
      <c r="B24349" s="173"/>
      <c r="C24349" s="109"/>
      <c r="D24349" s="109"/>
      <c r="E24349" s="94"/>
      <c r="F24349" s="174"/>
      <c r="G24349" s="173"/>
      <c r="H24349" s="109"/>
      <c r="I24349" s="175"/>
    </row>
    <row r="24350" spans="1:9" x14ac:dyDescent="0.25">
      <c r="A24350" s="108"/>
      <c r="B24350" s="173"/>
      <c r="C24350" s="109"/>
      <c r="D24350" s="109"/>
      <c r="E24350" s="94"/>
      <c r="F24350" s="174"/>
      <c r="G24350" s="173"/>
      <c r="H24350" s="109"/>
      <c r="I24350" s="175"/>
    </row>
    <row r="24351" spans="1:9" x14ac:dyDescent="0.25">
      <c r="A24351" s="108"/>
      <c r="B24351" s="173"/>
      <c r="C24351" s="109"/>
      <c r="D24351" s="109"/>
      <c r="E24351" s="94"/>
      <c r="F24351" s="174"/>
      <c r="G24351" s="173"/>
      <c r="H24351" s="109"/>
      <c r="I24351" s="175"/>
    </row>
    <row r="24352" spans="1:9" x14ac:dyDescent="0.25">
      <c r="A24352" s="108"/>
      <c r="B24352" s="173"/>
      <c r="C24352" s="109"/>
      <c r="D24352" s="109"/>
      <c r="E24352" s="94"/>
      <c r="F24352" s="174"/>
      <c r="G24352" s="173"/>
      <c r="H24352" s="109"/>
      <c r="I24352" s="175"/>
    </row>
    <row r="24353" spans="1:9" x14ac:dyDescent="0.25">
      <c r="A24353" s="108"/>
      <c r="B24353" s="173"/>
      <c r="C24353" s="109"/>
      <c r="D24353" s="109"/>
      <c r="E24353" s="94"/>
      <c r="F24353" s="174"/>
      <c r="G24353" s="173"/>
      <c r="H24353" s="109"/>
      <c r="I24353" s="175"/>
    </row>
    <row r="24354" spans="1:9" x14ac:dyDescent="0.25">
      <c r="A24354" s="108"/>
      <c r="B24354" s="173"/>
      <c r="C24354" s="109"/>
      <c r="D24354" s="109"/>
      <c r="E24354" s="94"/>
      <c r="F24354" s="174"/>
      <c r="G24354" s="173"/>
      <c r="H24354" s="109"/>
      <c r="I24354" s="175"/>
    </row>
    <row r="24355" spans="1:9" x14ac:dyDescent="0.25">
      <c r="A24355" s="108"/>
      <c r="B24355" s="173"/>
      <c r="C24355" s="109"/>
      <c r="D24355" s="109"/>
      <c r="E24355" s="94"/>
      <c r="F24355" s="174"/>
      <c r="G24355" s="173"/>
      <c r="H24355" s="109"/>
      <c r="I24355" s="175"/>
    </row>
    <row r="24356" spans="1:9" x14ac:dyDescent="0.25">
      <c r="A24356" s="108"/>
      <c r="B24356" s="173"/>
      <c r="C24356" s="109"/>
      <c r="D24356" s="109"/>
      <c r="E24356" s="94"/>
      <c r="F24356" s="174"/>
      <c r="G24356" s="173"/>
      <c r="H24356" s="109"/>
      <c r="I24356" s="175"/>
    </row>
    <row r="24357" spans="1:9" x14ac:dyDescent="0.25">
      <c r="A24357" s="108"/>
      <c r="B24357" s="173"/>
      <c r="C24357" s="109"/>
      <c r="D24357" s="109"/>
      <c r="E24357" s="94"/>
      <c r="F24357" s="174"/>
      <c r="G24357" s="173"/>
      <c r="H24357" s="109"/>
      <c r="I24357" s="175"/>
    </row>
    <row r="24358" spans="1:9" x14ac:dyDescent="0.25">
      <c r="A24358" s="108"/>
      <c r="B24358" s="173"/>
      <c r="C24358" s="109"/>
      <c r="D24358" s="109"/>
      <c r="E24358" s="94"/>
      <c r="F24358" s="174"/>
      <c r="G24358" s="173"/>
      <c r="H24358" s="109"/>
      <c r="I24358" s="175"/>
    </row>
    <row r="24359" spans="1:9" x14ac:dyDescent="0.25">
      <c r="A24359" s="108"/>
      <c r="B24359" s="173"/>
      <c r="C24359" s="109"/>
      <c r="D24359" s="109"/>
      <c r="E24359" s="94"/>
      <c r="F24359" s="174"/>
      <c r="G24359" s="173"/>
      <c r="H24359" s="109"/>
      <c r="I24359" s="175"/>
    </row>
    <row r="24360" spans="1:9" x14ac:dyDescent="0.25">
      <c r="A24360" s="108"/>
      <c r="B24360" s="173"/>
      <c r="C24360" s="109"/>
      <c r="D24360" s="109"/>
      <c r="E24360" s="94"/>
      <c r="F24360" s="174"/>
      <c r="G24360" s="173"/>
      <c r="H24360" s="109"/>
      <c r="I24360" s="175"/>
    </row>
    <row r="24361" spans="1:9" x14ac:dyDescent="0.25">
      <c r="A24361" s="108"/>
      <c r="B24361" s="173"/>
      <c r="C24361" s="109"/>
      <c r="D24361" s="109"/>
      <c r="E24361" s="94"/>
      <c r="F24361" s="174"/>
      <c r="G24361" s="173"/>
      <c r="H24361" s="109"/>
      <c r="I24361" s="175"/>
    </row>
    <row r="24362" spans="1:9" x14ac:dyDescent="0.25">
      <c r="A24362" s="108"/>
      <c r="B24362" s="173"/>
      <c r="C24362" s="109"/>
      <c r="D24362" s="109"/>
      <c r="E24362" s="94"/>
      <c r="F24362" s="174"/>
      <c r="G24362" s="173"/>
      <c r="H24362" s="109"/>
      <c r="I24362" s="175"/>
    </row>
    <row r="24363" spans="1:9" x14ac:dyDescent="0.25">
      <c r="A24363" s="108"/>
      <c r="B24363" s="173"/>
      <c r="C24363" s="109"/>
      <c r="D24363" s="109"/>
      <c r="E24363" s="94"/>
      <c r="F24363" s="174"/>
      <c r="G24363" s="173"/>
      <c r="H24363" s="109"/>
      <c r="I24363" s="175"/>
    </row>
    <row r="24364" spans="1:9" x14ac:dyDescent="0.25">
      <c r="A24364" s="108"/>
      <c r="B24364" s="173"/>
      <c r="C24364" s="109"/>
      <c r="D24364" s="109"/>
      <c r="E24364" s="94"/>
      <c r="F24364" s="174"/>
      <c r="G24364" s="173"/>
      <c r="H24364" s="109"/>
      <c r="I24364" s="175"/>
    </row>
    <row r="24365" spans="1:9" x14ac:dyDescent="0.25">
      <c r="A24365" s="108"/>
      <c r="B24365" s="173"/>
      <c r="C24365" s="109"/>
      <c r="D24365" s="109"/>
      <c r="E24365" s="94"/>
      <c r="F24365" s="174"/>
      <c r="G24365" s="173"/>
      <c r="H24365" s="109"/>
      <c r="I24365" s="175"/>
    </row>
    <row r="24366" spans="1:9" x14ac:dyDescent="0.25">
      <c r="A24366" s="108"/>
      <c r="B24366" s="173"/>
      <c r="C24366" s="109"/>
      <c r="D24366" s="109"/>
      <c r="E24366" s="94"/>
      <c r="F24366" s="174"/>
      <c r="G24366" s="173"/>
      <c r="H24366" s="109"/>
      <c r="I24366" s="175"/>
    </row>
    <row r="24367" spans="1:9" x14ac:dyDescent="0.25">
      <c r="A24367" s="108"/>
      <c r="B24367" s="173"/>
      <c r="C24367" s="109"/>
      <c r="D24367" s="109"/>
      <c r="E24367" s="94"/>
      <c r="F24367" s="174"/>
      <c r="G24367" s="173"/>
      <c r="H24367" s="109"/>
      <c r="I24367" s="175"/>
    </row>
    <row r="24368" spans="1:9" x14ac:dyDescent="0.25">
      <c r="A24368" s="108"/>
      <c r="B24368" s="173"/>
      <c r="C24368" s="109"/>
      <c r="D24368" s="109"/>
      <c r="E24368" s="94"/>
      <c r="F24368" s="174"/>
      <c r="G24368" s="173"/>
      <c r="H24368" s="109"/>
      <c r="I24368" s="175"/>
    </row>
    <row r="24369" spans="1:9" x14ac:dyDescent="0.25">
      <c r="A24369" s="108"/>
      <c r="B24369" s="173"/>
      <c r="C24369" s="109"/>
      <c r="D24369" s="109"/>
      <c r="E24369" s="94"/>
      <c r="F24369" s="174"/>
      <c r="G24369" s="173"/>
      <c r="H24369" s="109"/>
      <c r="I24369" s="175"/>
    </row>
    <row r="24370" spans="1:9" x14ac:dyDescent="0.25">
      <c r="A24370" s="108"/>
      <c r="B24370" s="173"/>
      <c r="C24370" s="109"/>
      <c r="D24370" s="109"/>
      <c r="E24370" s="94"/>
      <c r="F24370" s="174"/>
      <c r="G24370" s="173"/>
      <c r="H24370" s="109"/>
      <c r="I24370" s="175"/>
    </row>
    <row r="24371" spans="1:9" x14ac:dyDescent="0.25">
      <c r="A24371" s="108"/>
      <c r="B24371" s="173"/>
      <c r="C24371" s="109"/>
      <c r="D24371" s="109"/>
      <c r="E24371" s="94"/>
      <c r="F24371" s="174"/>
      <c r="G24371" s="173"/>
      <c r="H24371" s="109"/>
      <c r="I24371" s="175"/>
    </row>
    <row r="24372" spans="1:9" x14ac:dyDescent="0.25">
      <c r="A24372" s="108"/>
      <c r="B24372" s="173"/>
      <c r="C24372" s="109"/>
      <c r="D24372" s="109"/>
      <c r="E24372" s="94"/>
      <c r="F24372" s="174"/>
      <c r="G24372" s="173"/>
      <c r="H24372" s="109"/>
      <c r="I24372" s="175"/>
    </row>
    <row r="24373" spans="1:9" x14ac:dyDescent="0.25">
      <c r="A24373" s="108"/>
      <c r="B24373" s="173"/>
      <c r="C24373" s="109"/>
      <c r="D24373" s="109"/>
      <c r="E24373" s="94"/>
      <c r="F24373" s="174"/>
      <c r="G24373" s="173"/>
      <c r="H24373" s="109"/>
      <c r="I24373" s="175"/>
    </row>
    <row r="24374" spans="1:9" x14ac:dyDescent="0.25">
      <c r="A24374" s="108"/>
      <c r="B24374" s="173"/>
      <c r="C24374" s="109"/>
      <c r="D24374" s="109"/>
      <c r="E24374" s="94"/>
      <c r="F24374" s="174"/>
      <c r="G24374" s="173"/>
      <c r="H24374" s="109"/>
      <c r="I24374" s="175"/>
    </row>
    <row r="24375" spans="1:9" x14ac:dyDescent="0.25">
      <c r="A24375" s="108"/>
      <c r="B24375" s="173"/>
      <c r="C24375" s="109"/>
      <c r="D24375" s="109"/>
      <c r="E24375" s="94"/>
      <c r="F24375" s="174"/>
      <c r="G24375" s="173"/>
      <c r="H24375" s="109"/>
      <c r="I24375" s="175"/>
    </row>
    <row r="24376" spans="1:9" x14ac:dyDescent="0.25">
      <c r="A24376" s="108"/>
      <c r="B24376" s="173"/>
      <c r="C24376" s="109"/>
      <c r="D24376" s="109"/>
      <c r="E24376" s="94"/>
      <c r="F24376" s="174"/>
      <c r="G24376" s="173"/>
      <c r="H24376" s="109"/>
      <c r="I24376" s="175"/>
    </row>
    <row r="24377" spans="1:9" x14ac:dyDescent="0.25">
      <c r="A24377" s="108"/>
      <c r="B24377" s="173"/>
      <c r="C24377" s="109"/>
      <c r="D24377" s="109"/>
      <c r="E24377" s="94"/>
      <c r="F24377" s="174"/>
      <c r="G24377" s="173"/>
      <c r="H24377" s="109"/>
      <c r="I24377" s="175"/>
    </row>
    <row r="24378" spans="1:9" x14ac:dyDescent="0.25">
      <c r="A24378" s="108"/>
      <c r="B24378" s="173"/>
      <c r="C24378" s="109"/>
      <c r="D24378" s="109"/>
      <c r="E24378" s="94"/>
      <c r="F24378" s="174"/>
      <c r="G24378" s="173"/>
      <c r="H24378" s="109"/>
      <c r="I24378" s="175"/>
    </row>
    <row r="24379" spans="1:9" x14ac:dyDescent="0.25">
      <c r="A24379" s="108"/>
      <c r="B24379" s="173"/>
      <c r="C24379" s="109"/>
      <c r="D24379" s="109"/>
      <c r="E24379" s="94"/>
      <c r="F24379" s="174"/>
      <c r="G24379" s="173"/>
      <c r="H24379" s="109"/>
      <c r="I24379" s="175"/>
    </row>
    <row r="24380" spans="1:9" x14ac:dyDescent="0.25">
      <c r="A24380" s="108"/>
      <c r="B24380" s="173"/>
      <c r="C24380" s="109"/>
      <c r="D24380" s="109"/>
      <c r="E24380" s="94"/>
      <c r="F24380" s="174"/>
      <c r="G24380" s="173"/>
      <c r="H24380" s="109"/>
      <c r="I24380" s="175"/>
    </row>
    <row r="24381" spans="1:9" x14ac:dyDescent="0.25">
      <c r="A24381" s="108"/>
      <c r="B24381" s="173"/>
      <c r="C24381" s="109"/>
      <c r="D24381" s="109"/>
      <c r="E24381" s="94"/>
      <c r="F24381" s="174"/>
      <c r="G24381" s="173"/>
      <c r="H24381" s="109"/>
      <c r="I24381" s="175"/>
    </row>
    <row r="24382" spans="1:9" x14ac:dyDescent="0.25">
      <c r="A24382" s="108"/>
      <c r="B24382" s="173"/>
      <c r="C24382" s="109"/>
      <c r="D24382" s="109"/>
      <c r="E24382" s="94"/>
      <c r="F24382" s="174"/>
      <c r="G24382" s="173"/>
      <c r="H24382" s="109"/>
      <c r="I24382" s="175"/>
    </row>
    <row r="24383" spans="1:9" x14ac:dyDescent="0.25">
      <c r="A24383" s="108"/>
      <c r="B24383" s="173"/>
      <c r="C24383" s="109"/>
      <c r="D24383" s="109"/>
      <c r="E24383" s="94"/>
      <c r="F24383" s="174"/>
      <c r="G24383" s="173"/>
      <c r="H24383" s="109"/>
      <c r="I24383" s="175"/>
    </row>
    <row r="24384" spans="1:9" x14ac:dyDescent="0.25">
      <c r="A24384" s="108"/>
      <c r="B24384" s="173"/>
      <c r="C24384" s="109"/>
      <c r="D24384" s="109"/>
      <c r="E24384" s="94"/>
      <c r="F24384" s="174"/>
      <c r="G24384" s="173"/>
      <c r="H24384" s="109"/>
      <c r="I24384" s="175"/>
    </row>
    <row r="24385" spans="1:9" x14ac:dyDescent="0.25">
      <c r="A24385" s="108"/>
      <c r="B24385" s="173"/>
      <c r="C24385" s="109"/>
      <c r="D24385" s="109"/>
      <c r="E24385" s="94"/>
      <c r="F24385" s="174"/>
      <c r="G24385" s="173"/>
      <c r="H24385" s="109"/>
      <c r="I24385" s="175"/>
    </row>
    <row r="24386" spans="1:9" x14ac:dyDescent="0.25">
      <c r="A24386" s="108"/>
      <c r="B24386" s="173"/>
      <c r="C24386" s="109"/>
      <c r="D24386" s="109"/>
      <c r="E24386" s="94"/>
      <c r="F24386" s="174"/>
      <c r="G24386" s="173"/>
      <c r="H24386" s="109"/>
      <c r="I24386" s="175"/>
    </row>
    <row r="24387" spans="1:9" x14ac:dyDescent="0.25">
      <c r="A24387" s="108"/>
      <c r="B24387" s="173"/>
      <c r="C24387" s="109"/>
      <c r="D24387" s="109"/>
      <c r="E24387" s="94"/>
      <c r="F24387" s="174"/>
      <c r="G24387" s="173"/>
      <c r="H24387" s="109"/>
      <c r="I24387" s="175"/>
    </row>
    <row r="24388" spans="1:9" x14ac:dyDescent="0.25">
      <c r="A24388" s="108"/>
      <c r="B24388" s="173"/>
      <c r="C24388" s="109"/>
      <c r="D24388" s="109"/>
      <c r="E24388" s="94"/>
      <c r="F24388" s="174"/>
      <c r="G24388" s="173"/>
      <c r="H24388" s="109"/>
      <c r="I24388" s="175"/>
    </row>
    <row r="24389" spans="1:9" x14ac:dyDescent="0.25">
      <c r="A24389" s="108"/>
      <c r="B24389" s="173"/>
      <c r="C24389" s="109"/>
      <c r="D24389" s="109"/>
      <c r="E24389" s="94"/>
      <c r="F24389" s="174"/>
      <c r="G24389" s="173"/>
      <c r="H24389" s="109"/>
      <c r="I24389" s="175"/>
    </row>
    <row r="24390" spans="1:9" x14ac:dyDescent="0.25">
      <c r="A24390" s="108"/>
      <c r="B24390" s="173"/>
      <c r="C24390" s="109"/>
      <c r="D24390" s="109"/>
      <c r="E24390" s="94"/>
      <c r="F24390" s="174"/>
      <c r="G24390" s="173"/>
      <c r="H24390" s="109"/>
      <c r="I24390" s="175"/>
    </row>
    <row r="24391" spans="1:9" x14ac:dyDescent="0.25">
      <c r="A24391" s="108"/>
      <c r="B24391" s="173"/>
      <c r="C24391" s="109"/>
      <c r="D24391" s="109"/>
      <c r="E24391" s="94"/>
      <c r="F24391" s="174"/>
      <c r="G24391" s="173"/>
      <c r="H24391" s="109"/>
      <c r="I24391" s="175"/>
    </row>
    <row r="24392" spans="1:9" x14ac:dyDescent="0.25">
      <c r="A24392" s="108"/>
      <c r="B24392" s="173"/>
      <c r="C24392" s="109"/>
      <c r="D24392" s="109"/>
      <c r="E24392" s="94"/>
      <c r="F24392" s="174"/>
      <c r="G24392" s="173"/>
      <c r="H24392" s="109"/>
      <c r="I24392" s="175"/>
    </row>
    <row r="24393" spans="1:9" x14ac:dyDescent="0.25">
      <c r="A24393" s="108"/>
      <c r="B24393" s="173"/>
      <c r="C24393" s="109"/>
      <c r="D24393" s="109"/>
      <c r="E24393" s="94"/>
      <c r="F24393" s="174"/>
      <c r="G24393" s="173"/>
      <c r="H24393" s="109"/>
      <c r="I24393" s="175"/>
    </row>
    <row r="24394" spans="1:9" x14ac:dyDescent="0.25">
      <c r="A24394" s="108"/>
      <c r="B24394" s="173"/>
      <c r="C24394" s="109"/>
      <c r="D24394" s="109"/>
      <c r="E24394" s="94"/>
      <c r="F24394" s="174"/>
      <c r="G24394" s="173"/>
      <c r="H24394" s="109"/>
      <c r="I24394" s="175"/>
    </row>
    <row r="24395" spans="1:9" x14ac:dyDescent="0.25">
      <c r="A24395" s="108"/>
      <c r="B24395" s="173"/>
      <c r="C24395" s="109"/>
      <c r="D24395" s="109"/>
      <c r="E24395" s="94"/>
      <c r="F24395" s="174"/>
      <c r="G24395" s="173"/>
      <c r="H24395" s="109"/>
      <c r="I24395" s="175"/>
    </row>
    <row r="24396" spans="1:9" x14ac:dyDescent="0.25">
      <c r="A24396" s="108"/>
      <c r="B24396" s="173"/>
      <c r="C24396" s="109"/>
      <c r="D24396" s="109"/>
      <c r="E24396" s="94"/>
      <c r="F24396" s="174"/>
      <c r="G24396" s="173"/>
      <c r="H24396" s="109"/>
      <c r="I24396" s="175"/>
    </row>
    <row r="24397" spans="1:9" x14ac:dyDescent="0.25">
      <c r="A24397" s="108"/>
      <c r="B24397" s="173"/>
      <c r="C24397" s="109"/>
      <c r="D24397" s="109"/>
      <c r="E24397" s="94"/>
      <c r="F24397" s="174"/>
      <c r="G24397" s="173"/>
      <c r="H24397" s="109"/>
      <c r="I24397" s="175"/>
    </row>
    <row r="24398" spans="1:9" x14ac:dyDescent="0.25">
      <c r="A24398" s="108"/>
      <c r="B24398" s="173"/>
      <c r="C24398" s="109"/>
      <c r="D24398" s="109"/>
      <c r="E24398" s="94"/>
      <c r="F24398" s="174"/>
      <c r="G24398" s="173"/>
      <c r="H24398" s="109"/>
      <c r="I24398" s="175"/>
    </row>
    <row r="24399" spans="1:9" x14ac:dyDescent="0.25">
      <c r="A24399" s="108"/>
      <c r="B24399" s="173"/>
      <c r="C24399" s="109"/>
      <c r="D24399" s="109"/>
      <c r="E24399" s="94"/>
      <c r="F24399" s="174"/>
      <c r="G24399" s="173"/>
      <c r="H24399" s="109"/>
      <c r="I24399" s="175"/>
    </row>
    <row r="24400" spans="1:9" x14ac:dyDescent="0.25">
      <c r="A24400" s="108"/>
      <c r="B24400" s="173"/>
      <c r="C24400" s="109"/>
      <c r="D24400" s="109"/>
      <c r="E24400" s="94"/>
      <c r="F24400" s="174"/>
      <c r="G24400" s="173"/>
      <c r="H24400" s="109"/>
      <c r="I24400" s="175"/>
    </row>
    <row r="24401" spans="1:9" x14ac:dyDescent="0.25">
      <c r="A24401" s="108"/>
      <c r="B24401" s="173"/>
      <c r="C24401" s="109"/>
      <c r="D24401" s="109"/>
      <c r="E24401" s="94"/>
      <c r="F24401" s="174"/>
      <c r="G24401" s="173"/>
      <c r="H24401" s="109"/>
      <c r="I24401" s="175"/>
    </row>
    <row r="24402" spans="1:9" x14ac:dyDescent="0.25">
      <c r="A24402" s="108"/>
      <c r="B24402" s="173"/>
      <c r="C24402" s="109"/>
      <c r="D24402" s="109"/>
      <c r="E24402" s="94"/>
      <c r="F24402" s="174"/>
      <c r="G24402" s="173"/>
      <c r="H24402" s="109"/>
      <c r="I24402" s="175"/>
    </row>
    <row r="24403" spans="1:9" x14ac:dyDescent="0.25">
      <c r="A24403" s="108"/>
      <c r="B24403" s="173"/>
      <c r="C24403" s="109"/>
      <c r="D24403" s="109"/>
      <c r="E24403" s="94"/>
      <c r="F24403" s="174"/>
      <c r="G24403" s="173"/>
      <c r="H24403" s="109"/>
      <c r="I24403" s="175"/>
    </row>
    <row r="24404" spans="1:9" x14ac:dyDescent="0.25">
      <c r="A24404" s="108"/>
      <c r="B24404" s="173"/>
      <c r="C24404" s="109"/>
      <c r="D24404" s="109"/>
      <c r="E24404" s="94"/>
      <c r="F24404" s="174"/>
      <c r="G24404" s="173"/>
      <c r="H24404" s="109"/>
      <c r="I24404" s="175"/>
    </row>
    <row r="24405" spans="1:9" x14ac:dyDescent="0.25">
      <c r="A24405" s="108"/>
      <c r="B24405" s="173"/>
      <c r="C24405" s="109"/>
      <c r="D24405" s="109"/>
      <c r="E24405" s="94"/>
      <c r="F24405" s="174"/>
      <c r="G24405" s="173"/>
      <c r="H24405" s="109"/>
      <c r="I24405" s="175"/>
    </row>
    <row r="24406" spans="1:9" x14ac:dyDescent="0.25">
      <c r="A24406" s="108"/>
      <c r="B24406" s="173"/>
      <c r="C24406" s="109"/>
      <c r="D24406" s="109"/>
      <c r="E24406" s="94"/>
      <c r="F24406" s="174"/>
      <c r="G24406" s="173"/>
      <c r="H24406" s="109"/>
      <c r="I24406" s="175"/>
    </row>
    <row r="24407" spans="1:9" x14ac:dyDescent="0.25">
      <c r="A24407" s="108"/>
      <c r="B24407" s="173"/>
      <c r="C24407" s="109"/>
      <c r="D24407" s="109"/>
      <c r="E24407" s="94"/>
      <c r="F24407" s="174"/>
      <c r="G24407" s="173"/>
      <c r="H24407" s="109"/>
      <c r="I24407" s="175"/>
    </row>
    <row r="24408" spans="1:9" x14ac:dyDescent="0.25">
      <c r="A24408" s="108"/>
      <c r="B24408" s="173"/>
      <c r="C24408" s="109"/>
      <c r="D24408" s="109"/>
      <c r="E24408" s="94"/>
      <c r="F24408" s="174"/>
      <c r="G24408" s="173"/>
      <c r="H24408" s="109"/>
      <c r="I24408" s="175"/>
    </row>
    <row r="24409" spans="1:9" x14ac:dyDescent="0.25">
      <c r="A24409" s="108"/>
      <c r="B24409" s="173"/>
      <c r="C24409" s="109"/>
      <c r="D24409" s="109"/>
      <c r="E24409" s="94"/>
      <c r="F24409" s="174"/>
      <c r="G24409" s="173"/>
      <c r="H24409" s="109"/>
      <c r="I24409" s="175"/>
    </row>
    <row r="24410" spans="1:9" x14ac:dyDescent="0.25">
      <c r="A24410" s="108"/>
      <c r="B24410" s="173"/>
      <c r="C24410" s="109"/>
      <c r="D24410" s="109"/>
      <c r="E24410" s="94"/>
      <c r="F24410" s="174"/>
      <c r="G24410" s="173"/>
      <c r="H24410" s="109"/>
      <c r="I24410" s="175"/>
    </row>
    <row r="24411" spans="1:9" x14ac:dyDescent="0.25">
      <c r="A24411" s="108"/>
      <c r="B24411" s="173"/>
      <c r="C24411" s="109"/>
      <c r="D24411" s="109"/>
      <c r="E24411" s="94"/>
      <c r="F24411" s="174"/>
      <c r="G24411" s="173"/>
      <c r="H24411" s="109"/>
      <c r="I24411" s="175"/>
    </row>
    <row r="24412" spans="1:9" x14ac:dyDescent="0.25">
      <c r="A24412" s="108"/>
      <c r="B24412" s="173"/>
      <c r="C24412" s="109"/>
      <c r="D24412" s="109"/>
      <c r="E24412" s="94"/>
      <c r="F24412" s="174"/>
      <c r="G24412" s="173"/>
      <c r="H24412" s="109"/>
      <c r="I24412" s="175"/>
    </row>
    <row r="24413" spans="1:9" x14ac:dyDescent="0.25">
      <c r="A24413" s="108"/>
      <c r="B24413" s="173"/>
      <c r="C24413" s="109"/>
      <c r="D24413" s="109"/>
      <c r="E24413" s="94"/>
      <c r="F24413" s="174"/>
      <c r="G24413" s="173"/>
      <c r="H24413" s="109"/>
      <c r="I24413" s="175"/>
    </row>
    <row r="24414" spans="1:9" x14ac:dyDescent="0.25">
      <c r="A24414" s="108"/>
      <c r="B24414" s="173"/>
      <c r="C24414" s="109"/>
      <c r="D24414" s="109"/>
      <c r="E24414" s="94"/>
      <c r="F24414" s="174"/>
      <c r="G24414" s="173"/>
      <c r="H24414" s="109"/>
      <c r="I24414" s="175"/>
    </row>
    <row r="24415" spans="1:9" x14ac:dyDescent="0.25">
      <c r="A24415" s="108"/>
      <c r="B24415" s="173"/>
      <c r="C24415" s="109"/>
      <c r="D24415" s="109"/>
      <c r="E24415" s="94"/>
      <c r="F24415" s="174"/>
      <c r="G24415" s="173"/>
      <c r="H24415" s="109"/>
      <c r="I24415" s="175"/>
    </row>
    <row r="24416" spans="1:9" x14ac:dyDescent="0.25">
      <c r="A24416" s="108"/>
      <c r="B24416" s="173"/>
      <c r="C24416" s="109"/>
      <c r="D24416" s="109"/>
      <c r="E24416" s="94"/>
      <c r="F24416" s="174"/>
      <c r="G24416" s="173"/>
      <c r="H24416" s="109"/>
      <c r="I24416" s="175"/>
    </row>
    <row r="24417" spans="1:9" x14ac:dyDescent="0.25">
      <c r="A24417" s="108"/>
      <c r="B24417" s="173"/>
      <c r="C24417" s="109"/>
      <c r="D24417" s="109"/>
      <c r="E24417" s="94"/>
      <c r="F24417" s="174"/>
      <c r="G24417" s="173"/>
      <c r="H24417" s="109"/>
      <c r="I24417" s="175"/>
    </row>
    <row r="24418" spans="1:9" x14ac:dyDescent="0.25">
      <c r="A24418" s="108"/>
      <c r="B24418" s="173"/>
      <c r="C24418" s="109"/>
      <c r="D24418" s="109"/>
      <c r="E24418" s="94"/>
      <c r="F24418" s="174"/>
      <c r="G24418" s="173"/>
      <c r="H24418" s="109"/>
      <c r="I24418" s="175"/>
    </row>
    <row r="24419" spans="1:9" x14ac:dyDescent="0.25">
      <c r="A24419" s="108"/>
      <c r="B24419" s="173"/>
      <c r="C24419" s="109"/>
      <c r="D24419" s="109"/>
      <c r="E24419" s="94"/>
      <c r="F24419" s="174"/>
      <c r="G24419" s="173"/>
      <c r="H24419" s="109"/>
      <c r="I24419" s="175"/>
    </row>
    <row r="24420" spans="1:9" x14ac:dyDescent="0.25">
      <c r="A24420" s="108"/>
      <c r="B24420" s="173"/>
      <c r="C24420" s="109"/>
      <c r="D24420" s="109"/>
      <c r="E24420" s="94"/>
      <c r="F24420" s="174"/>
      <c r="G24420" s="173"/>
      <c r="H24420" s="109"/>
      <c r="I24420" s="175"/>
    </row>
    <row r="24421" spans="1:9" x14ac:dyDescent="0.25">
      <c r="A24421" s="108"/>
      <c r="B24421" s="173"/>
      <c r="C24421" s="109"/>
      <c r="D24421" s="109"/>
      <c r="E24421" s="94"/>
      <c r="F24421" s="174"/>
      <c r="G24421" s="173"/>
      <c r="H24421" s="109"/>
      <c r="I24421" s="175"/>
    </row>
    <row r="24422" spans="1:9" x14ac:dyDescent="0.25">
      <c r="A24422" s="108"/>
      <c r="B24422" s="173"/>
      <c r="C24422" s="109"/>
      <c r="D24422" s="109"/>
      <c r="E24422" s="94"/>
      <c r="F24422" s="174"/>
      <c r="G24422" s="173"/>
      <c r="H24422" s="109"/>
      <c r="I24422" s="175"/>
    </row>
    <row r="24423" spans="1:9" x14ac:dyDescent="0.25">
      <c r="A24423" s="108"/>
      <c r="B24423" s="173"/>
      <c r="C24423" s="109"/>
      <c r="D24423" s="109"/>
      <c r="E24423" s="94"/>
      <c r="F24423" s="174"/>
      <c r="G24423" s="173"/>
      <c r="H24423" s="109"/>
      <c r="I24423" s="175"/>
    </row>
    <row r="24424" spans="1:9" x14ac:dyDescent="0.25">
      <c r="A24424" s="108"/>
      <c r="B24424" s="173"/>
      <c r="C24424" s="109"/>
      <c r="D24424" s="109"/>
      <c r="E24424" s="94"/>
      <c r="F24424" s="174"/>
      <c r="G24424" s="173"/>
      <c r="H24424" s="109"/>
      <c r="I24424" s="175"/>
    </row>
    <row r="24425" spans="1:9" x14ac:dyDescent="0.25">
      <c r="A24425" s="108"/>
      <c r="B24425" s="173"/>
      <c r="C24425" s="109"/>
      <c r="D24425" s="109"/>
      <c r="E24425" s="94"/>
      <c r="F24425" s="174"/>
      <c r="G24425" s="173"/>
      <c r="H24425" s="109"/>
      <c r="I24425" s="175"/>
    </row>
    <row r="24426" spans="1:9" x14ac:dyDescent="0.25">
      <c r="A24426" s="108"/>
      <c r="B24426" s="173"/>
      <c r="C24426" s="109"/>
      <c r="D24426" s="109"/>
      <c r="E24426" s="94"/>
      <c r="F24426" s="174"/>
      <c r="G24426" s="173"/>
      <c r="H24426" s="109"/>
      <c r="I24426" s="175"/>
    </row>
    <row r="24427" spans="1:9" x14ac:dyDescent="0.25">
      <c r="A24427" s="108"/>
      <c r="B24427" s="173"/>
      <c r="C24427" s="109"/>
      <c r="D24427" s="109"/>
      <c r="E24427" s="94"/>
      <c r="F24427" s="174"/>
      <c r="G24427" s="173"/>
      <c r="H24427" s="109"/>
      <c r="I24427" s="175"/>
    </row>
    <row r="24428" spans="1:9" x14ac:dyDescent="0.25">
      <c r="A24428" s="108"/>
      <c r="B24428" s="173"/>
      <c r="C24428" s="109"/>
      <c r="D24428" s="109"/>
      <c r="E24428" s="94"/>
      <c r="F24428" s="174"/>
      <c r="G24428" s="173"/>
      <c r="H24428" s="109"/>
      <c r="I24428" s="175"/>
    </row>
    <row r="24429" spans="1:9" x14ac:dyDescent="0.25">
      <c r="A24429" s="108"/>
      <c r="B24429" s="173"/>
      <c r="C24429" s="109"/>
      <c r="D24429" s="109"/>
      <c r="E24429" s="94"/>
      <c r="F24429" s="174"/>
      <c r="G24429" s="173"/>
      <c r="H24429" s="109"/>
      <c r="I24429" s="175"/>
    </row>
    <row r="24430" spans="1:9" x14ac:dyDescent="0.25">
      <c r="A24430" s="108"/>
      <c r="B24430" s="173"/>
      <c r="C24430" s="109"/>
      <c r="D24430" s="109"/>
      <c r="E24430" s="94"/>
      <c r="F24430" s="174"/>
      <c r="G24430" s="173"/>
      <c r="H24430" s="109"/>
      <c r="I24430" s="175"/>
    </row>
    <row r="24431" spans="1:9" x14ac:dyDescent="0.25">
      <c r="A24431" s="108"/>
      <c r="B24431" s="173"/>
      <c r="C24431" s="109"/>
      <c r="D24431" s="109"/>
      <c r="E24431" s="94"/>
      <c r="F24431" s="174"/>
      <c r="G24431" s="173"/>
      <c r="H24431" s="109"/>
      <c r="I24431" s="175"/>
    </row>
    <row r="24432" spans="1:9" x14ac:dyDescent="0.25">
      <c r="A24432" s="108"/>
      <c r="B24432" s="173"/>
      <c r="C24432" s="109"/>
      <c r="D24432" s="109"/>
      <c r="E24432" s="94"/>
      <c r="F24432" s="174"/>
      <c r="G24432" s="173"/>
      <c r="H24432" s="109"/>
      <c r="I24432" s="175"/>
    </row>
    <row r="24433" spans="1:9" x14ac:dyDescent="0.25">
      <c r="A24433" s="108"/>
      <c r="B24433" s="173"/>
      <c r="C24433" s="109"/>
      <c r="D24433" s="109"/>
      <c r="E24433" s="94"/>
      <c r="F24433" s="174"/>
      <c r="G24433" s="173"/>
      <c r="H24433" s="109"/>
      <c r="I24433" s="175"/>
    </row>
    <row r="24434" spans="1:9" x14ac:dyDescent="0.25">
      <c r="A24434" s="108"/>
      <c r="B24434" s="173"/>
      <c r="C24434" s="109"/>
      <c r="D24434" s="109"/>
      <c r="E24434" s="94"/>
      <c r="F24434" s="174"/>
      <c r="G24434" s="173"/>
      <c r="H24434" s="109"/>
      <c r="I24434" s="175"/>
    </row>
    <row r="24435" spans="1:9" x14ac:dyDescent="0.25">
      <c r="A24435" s="108"/>
      <c r="B24435" s="173"/>
      <c r="C24435" s="109"/>
      <c r="D24435" s="109"/>
      <c r="E24435" s="94"/>
      <c r="F24435" s="174"/>
      <c r="G24435" s="173"/>
      <c r="H24435" s="109"/>
      <c r="I24435" s="175"/>
    </row>
    <row r="24436" spans="1:9" x14ac:dyDescent="0.25">
      <c r="A24436" s="108"/>
      <c r="B24436" s="173"/>
      <c r="C24436" s="109"/>
      <c r="D24436" s="109"/>
      <c r="E24436" s="94"/>
      <c r="F24436" s="174"/>
      <c r="G24436" s="173"/>
      <c r="H24436" s="109"/>
      <c r="I24436" s="175"/>
    </row>
    <row r="24437" spans="1:9" x14ac:dyDescent="0.25">
      <c r="A24437" s="108"/>
      <c r="B24437" s="173"/>
      <c r="C24437" s="109"/>
      <c r="D24437" s="109"/>
      <c r="E24437" s="94"/>
      <c r="F24437" s="174"/>
      <c r="G24437" s="173"/>
      <c r="H24437" s="109"/>
      <c r="I24437" s="175"/>
    </row>
    <row r="24438" spans="1:9" x14ac:dyDescent="0.25">
      <c r="A24438" s="108"/>
      <c r="B24438" s="173"/>
      <c r="C24438" s="109"/>
      <c r="D24438" s="109"/>
      <c r="E24438" s="94"/>
      <c r="F24438" s="174"/>
      <c r="G24438" s="173"/>
      <c r="H24438" s="109"/>
      <c r="I24438" s="175"/>
    </row>
    <row r="24439" spans="1:9" x14ac:dyDescent="0.25">
      <c r="A24439" s="108"/>
      <c r="B24439" s="173"/>
      <c r="C24439" s="109"/>
      <c r="D24439" s="109"/>
      <c r="E24439" s="94"/>
      <c r="F24439" s="174"/>
      <c r="G24439" s="173"/>
      <c r="H24439" s="109"/>
      <c r="I24439" s="175"/>
    </row>
    <row r="24440" spans="1:9" x14ac:dyDescent="0.25">
      <c r="A24440" s="108"/>
      <c r="B24440" s="173"/>
      <c r="C24440" s="109"/>
      <c r="D24440" s="109"/>
      <c r="E24440" s="94"/>
      <c r="F24440" s="174"/>
      <c r="G24440" s="173"/>
      <c r="H24440" s="109"/>
      <c r="I24440" s="175"/>
    </row>
    <row r="24441" spans="1:9" x14ac:dyDescent="0.25">
      <c r="A24441" s="108"/>
      <c r="B24441" s="173"/>
      <c r="C24441" s="109"/>
      <c r="D24441" s="109"/>
      <c r="E24441" s="94"/>
      <c r="F24441" s="174"/>
      <c r="G24441" s="173"/>
      <c r="H24441" s="109"/>
      <c r="I24441" s="175"/>
    </row>
    <row r="24442" spans="1:9" x14ac:dyDescent="0.25">
      <c r="A24442" s="108"/>
      <c r="B24442" s="173"/>
      <c r="C24442" s="109"/>
      <c r="D24442" s="109"/>
      <c r="E24442" s="94"/>
      <c r="F24442" s="174"/>
      <c r="G24442" s="173"/>
      <c r="H24442" s="109"/>
      <c r="I24442" s="175"/>
    </row>
    <row r="24443" spans="1:9" x14ac:dyDescent="0.25">
      <c r="A24443" s="108"/>
      <c r="B24443" s="173"/>
      <c r="C24443" s="109"/>
      <c r="D24443" s="109"/>
      <c r="E24443" s="94"/>
      <c r="F24443" s="174"/>
      <c r="G24443" s="173"/>
      <c r="H24443" s="109"/>
      <c r="I24443" s="175"/>
    </row>
    <row r="24444" spans="1:9" x14ac:dyDescent="0.25">
      <c r="A24444" s="108"/>
      <c r="B24444" s="173"/>
      <c r="C24444" s="109"/>
      <c r="D24444" s="109"/>
      <c r="E24444" s="94"/>
      <c r="F24444" s="174"/>
      <c r="G24444" s="173"/>
      <c r="H24444" s="109"/>
      <c r="I24444" s="175"/>
    </row>
    <row r="24445" spans="1:9" x14ac:dyDescent="0.25">
      <c r="A24445" s="108"/>
      <c r="B24445" s="173"/>
      <c r="C24445" s="109"/>
      <c r="D24445" s="109"/>
      <c r="E24445" s="94"/>
      <c r="F24445" s="174"/>
      <c r="G24445" s="173"/>
      <c r="H24445" s="109"/>
      <c r="I24445" s="175"/>
    </row>
    <row r="24446" spans="1:9" x14ac:dyDescent="0.25">
      <c r="A24446" s="108"/>
      <c r="B24446" s="173"/>
      <c r="C24446" s="109"/>
      <c r="D24446" s="109"/>
      <c r="E24446" s="94"/>
      <c r="F24446" s="174"/>
      <c r="G24446" s="173"/>
      <c r="H24446" s="109"/>
      <c r="I24446" s="175"/>
    </row>
    <row r="24447" spans="1:9" x14ac:dyDescent="0.25">
      <c r="A24447" s="108"/>
      <c r="B24447" s="173"/>
      <c r="C24447" s="109"/>
      <c r="D24447" s="109"/>
      <c r="E24447" s="94"/>
      <c r="F24447" s="174"/>
      <c r="G24447" s="173"/>
      <c r="H24447" s="109"/>
      <c r="I24447" s="175"/>
    </row>
    <row r="24448" spans="1:9" x14ac:dyDescent="0.25">
      <c r="A24448" s="108"/>
      <c r="B24448" s="173"/>
      <c r="C24448" s="109"/>
      <c r="D24448" s="109"/>
      <c r="E24448" s="94"/>
      <c r="F24448" s="174"/>
      <c r="G24448" s="173"/>
      <c r="H24448" s="109"/>
      <c r="I24448" s="175"/>
    </row>
    <row r="24449" spans="1:9" x14ac:dyDescent="0.25">
      <c r="A24449" s="108"/>
      <c r="B24449" s="173"/>
      <c r="C24449" s="109"/>
      <c r="D24449" s="109"/>
      <c r="E24449" s="94"/>
      <c r="F24449" s="174"/>
      <c r="G24449" s="173"/>
      <c r="H24449" s="109"/>
      <c r="I24449" s="175"/>
    </row>
    <row r="24450" spans="1:9" x14ac:dyDescent="0.25">
      <c r="A24450" s="108"/>
      <c r="B24450" s="173"/>
      <c r="C24450" s="109"/>
      <c r="D24450" s="109"/>
      <c r="E24450" s="94"/>
      <c r="F24450" s="174"/>
      <c r="G24450" s="173"/>
      <c r="H24450" s="109"/>
      <c r="I24450" s="175"/>
    </row>
    <row r="24451" spans="1:9" x14ac:dyDescent="0.25">
      <c r="A24451" s="108"/>
      <c r="B24451" s="173"/>
      <c r="C24451" s="109"/>
      <c r="D24451" s="109"/>
      <c r="E24451" s="94"/>
      <c r="F24451" s="174"/>
      <c r="G24451" s="173"/>
      <c r="H24451" s="109"/>
      <c r="I24451" s="175"/>
    </row>
    <row r="24452" spans="1:9" x14ac:dyDescent="0.25">
      <c r="A24452" s="108"/>
      <c r="B24452" s="173"/>
      <c r="C24452" s="109"/>
      <c r="D24452" s="109"/>
      <c r="E24452" s="94"/>
      <c r="F24452" s="174"/>
      <c r="G24452" s="173"/>
      <c r="H24452" s="109"/>
      <c r="I24452" s="175"/>
    </row>
    <row r="24453" spans="1:9" x14ac:dyDescent="0.25">
      <c r="A24453" s="108"/>
      <c r="B24453" s="173"/>
      <c r="C24453" s="109"/>
      <c r="D24453" s="109"/>
      <c r="E24453" s="94"/>
      <c r="F24453" s="174"/>
      <c r="G24453" s="173"/>
      <c r="H24453" s="109"/>
      <c r="I24453" s="175"/>
    </row>
    <row r="24454" spans="1:9" x14ac:dyDescent="0.25">
      <c r="A24454" s="108"/>
      <c r="B24454" s="173"/>
      <c r="C24454" s="109"/>
      <c r="D24454" s="109"/>
      <c r="E24454" s="94"/>
      <c r="F24454" s="174"/>
      <c r="G24454" s="173"/>
      <c r="H24454" s="109"/>
      <c r="I24454" s="175"/>
    </row>
    <row r="24455" spans="1:9" x14ac:dyDescent="0.25">
      <c r="A24455" s="108"/>
      <c r="B24455" s="173"/>
      <c r="C24455" s="109"/>
      <c r="D24455" s="109"/>
      <c r="E24455" s="94"/>
      <c r="F24455" s="174"/>
      <c r="G24455" s="173"/>
      <c r="H24455" s="109"/>
      <c r="I24455" s="175"/>
    </row>
    <row r="24456" spans="1:9" x14ac:dyDescent="0.25">
      <c r="A24456" s="108"/>
      <c r="B24456" s="173"/>
      <c r="C24456" s="109"/>
      <c r="D24456" s="109"/>
      <c r="E24456" s="94"/>
      <c r="F24456" s="174"/>
      <c r="G24456" s="173"/>
      <c r="H24456" s="109"/>
      <c r="I24456" s="175"/>
    </row>
    <row r="24457" spans="1:9" x14ac:dyDescent="0.25">
      <c r="A24457" s="108"/>
      <c r="B24457" s="173"/>
      <c r="C24457" s="109"/>
      <c r="D24457" s="109"/>
      <c r="E24457" s="94"/>
      <c r="F24457" s="174"/>
      <c r="G24457" s="173"/>
      <c r="H24457" s="109"/>
      <c r="I24457" s="175"/>
    </row>
    <row r="24458" spans="1:9" x14ac:dyDescent="0.25">
      <c r="A24458" s="108"/>
      <c r="B24458" s="173"/>
      <c r="C24458" s="109"/>
      <c r="D24458" s="109"/>
      <c r="E24458" s="94"/>
      <c r="F24458" s="174"/>
      <c r="G24458" s="173"/>
      <c r="H24458" s="109"/>
      <c r="I24458" s="175"/>
    </row>
    <row r="24459" spans="1:9" x14ac:dyDescent="0.25">
      <c r="A24459" s="108"/>
      <c r="B24459" s="173"/>
      <c r="C24459" s="109"/>
      <c r="D24459" s="109"/>
      <c r="E24459" s="94"/>
      <c r="F24459" s="174"/>
      <c r="G24459" s="173"/>
      <c r="H24459" s="109"/>
      <c r="I24459" s="175"/>
    </row>
    <row r="24460" spans="1:9" x14ac:dyDescent="0.25">
      <c r="A24460" s="108"/>
      <c r="B24460" s="173"/>
      <c r="C24460" s="109"/>
      <c r="D24460" s="109"/>
      <c r="E24460" s="94"/>
      <c r="F24460" s="174"/>
      <c r="G24460" s="173"/>
      <c r="H24460" s="109"/>
      <c r="I24460" s="175"/>
    </row>
    <row r="24461" spans="1:9" x14ac:dyDescent="0.25">
      <c r="A24461" s="108"/>
      <c r="B24461" s="173"/>
      <c r="C24461" s="109"/>
      <c r="D24461" s="109"/>
      <c r="E24461" s="94"/>
      <c r="F24461" s="174"/>
      <c r="G24461" s="173"/>
      <c r="H24461" s="109"/>
      <c r="I24461" s="175"/>
    </row>
    <row r="24462" spans="1:9" x14ac:dyDescent="0.25">
      <c r="A24462" s="108"/>
      <c r="B24462" s="173"/>
      <c r="C24462" s="109"/>
      <c r="D24462" s="109"/>
      <c r="E24462" s="94"/>
      <c r="F24462" s="174"/>
      <c r="G24462" s="173"/>
      <c r="H24462" s="109"/>
      <c r="I24462" s="175"/>
    </row>
    <row r="24463" spans="1:9" x14ac:dyDescent="0.25">
      <c r="A24463" s="108"/>
      <c r="B24463" s="173"/>
      <c r="C24463" s="109"/>
      <c r="D24463" s="109"/>
      <c r="E24463" s="94"/>
      <c r="F24463" s="174"/>
      <c r="G24463" s="173"/>
      <c r="H24463" s="109"/>
      <c r="I24463" s="175"/>
    </row>
    <row r="24464" spans="1:9" x14ac:dyDescent="0.25">
      <c r="A24464" s="108"/>
      <c r="B24464" s="173"/>
      <c r="C24464" s="109"/>
      <c r="D24464" s="109"/>
      <c r="E24464" s="94"/>
      <c r="F24464" s="174"/>
      <c r="G24464" s="173"/>
      <c r="H24464" s="109"/>
      <c r="I24464" s="175"/>
    </row>
    <row r="24465" spans="1:9" x14ac:dyDescent="0.25">
      <c r="A24465" s="108"/>
      <c r="B24465" s="173"/>
      <c r="C24465" s="109"/>
      <c r="D24465" s="109"/>
      <c r="E24465" s="94"/>
      <c r="F24465" s="174"/>
      <c r="G24465" s="173"/>
      <c r="H24465" s="109"/>
      <c r="I24465" s="175"/>
    </row>
    <row r="24466" spans="1:9" x14ac:dyDescent="0.25">
      <c r="A24466" s="108"/>
      <c r="B24466" s="173"/>
      <c r="C24466" s="109"/>
      <c r="D24466" s="109"/>
      <c r="E24466" s="94"/>
      <c r="F24466" s="174"/>
      <c r="G24466" s="173"/>
      <c r="H24466" s="109"/>
      <c r="I24466" s="175"/>
    </row>
    <row r="24467" spans="1:9" x14ac:dyDescent="0.25">
      <c r="A24467" s="108"/>
      <c r="B24467" s="173"/>
      <c r="C24467" s="109"/>
      <c r="D24467" s="109"/>
      <c r="E24467" s="94"/>
      <c r="F24467" s="174"/>
      <c r="G24467" s="173"/>
      <c r="H24467" s="109"/>
      <c r="I24467" s="175"/>
    </row>
    <row r="24468" spans="1:9" x14ac:dyDescent="0.25">
      <c r="A24468" s="108"/>
      <c r="B24468" s="173"/>
      <c r="C24468" s="109"/>
      <c r="D24468" s="109"/>
      <c r="E24468" s="94"/>
      <c r="F24468" s="174"/>
      <c r="G24468" s="173"/>
      <c r="H24468" s="109"/>
      <c r="I24468" s="175"/>
    </row>
    <row r="24469" spans="1:9" x14ac:dyDescent="0.25">
      <c r="A24469" s="108"/>
      <c r="B24469" s="173"/>
      <c r="C24469" s="109"/>
      <c r="D24469" s="109"/>
      <c r="E24469" s="94"/>
      <c r="F24469" s="174"/>
      <c r="G24469" s="173"/>
      <c r="H24469" s="109"/>
      <c r="I24469" s="175"/>
    </row>
    <row r="24470" spans="1:9" x14ac:dyDescent="0.25">
      <c r="A24470" s="108"/>
      <c r="B24470" s="173"/>
      <c r="C24470" s="109"/>
      <c r="D24470" s="109"/>
      <c r="E24470" s="94"/>
      <c r="F24470" s="174"/>
      <c r="G24470" s="173"/>
      <c r="H24470" s="109"/>
      <c r="I24470" s="175"/>
    </row>
    <row r="24471" spans="1:9" x14ac:dyDescent="0.25">
      <c r="A24471" s="108"/>
      <c r="B24471" s="173"/>
      <c r="C24471" s="109"/>
      <c r="D24471" s="109"/>
      <c r="E24471" s="94"/>
      <c r="F24471" s="174"/>
      <c r="G24471" s="173"/>
      <c r="H24471" s="109"/>
      <c r="I24471" s="175"/>
    </row>
    <row r="24472" spans="1:9" x14ac:dyDescent="0.25">
      <c r="A24472" s="108"/>
      <c r="B24472" s="173"/>
      <c r="C24472" s="109"/>
      <c r="D24472" s="109"/>
      <c r="E24472" s="94"/>
      <c r="F24472" s="174"/>
      <c r="G24472" s="173"/>
      <c r="H24472" s="109"/>
      <c r="I24472" s="175"/>
    </row>
    <row r="24473" spans="1:9" x14ac:dyDescent="0.25">
      <c r="A24473" s="108"/>
      <c r="B24473" s="173"/>
      <c r="C24473" s="109"/>
      <c r="D24473" s="109"/>
      <c r="E24473" s="94"/>
      <c r="F24473" s="174"/>
      <c r="G24473" s="173"/>
      <c r="H24473" s="109"/>
      <c r="I24473" s="175"/>
    </row>
    <row r="24474" spans="1:9" x14ac:dyDescent="0.25">
      <c r="A24474" s="108"/>
      <c r="B24474" s="173"/>
      <c r="C24474" s="109"/>
      <c r="D24474" s="109"/>
      <c r="E24474" s="94"/>
      <c r="F24474" s="174"/>
      <c r="G24474" s="173"/>
      <c r="H24474" s="109"/>
      <c r="I24474" s="175"/>
    </row>
    <row r="24475" spans="1:9" x14ac:dyDescent="0.25">
      <c r="A24475" s="108"/>
      <c r="B24475" s="173"/>
      <c r="C24475" s="109"/>
      <c r="D24475" s="109"/>
      <c r="E24475" s="94"/>
      <c r="F24475" s="174"/>
      <c r="G24475" s="173"/>
      <c r="H24475" s="109"/>
      <c r="I24475" s="175"/>
    </row>
    <row r="24476" spans="1:9" x14ac:dyDescent="0.25">
      <c r="A24476" s="108"/>
      <c r="B24476" s="173"/>
      <c r="C24476" s="109"/>
      <c r="D24476" s="109"/>
      <c r="E24476" s="94"/>
      <c r="F24476" s="174"/>
      <c r="G24476" s="173"/>
      <c r="H24476" s="109"/>
      <c r="I24476" s="175"/>
    </row>
    <row r="24477" spans="1:9" x14ac:dyDescent="0.25">
      <c r="A24477" s="108"/>
      <c r="B24477" s="173"/>
      <c r="C24477" s="109"/>
      <c r="D24477" s="109"/>
      <c r="E24477" s="94"/>
      <c r="F24477" s="174"/>
      <c r="G24477" s="173"/>
      <c r="H24477" s="109"/>
      <c r="I24477" s="175"/>
    </row>
    <row r="24478" spans="1:9" x14ac:dyDescent="0.25">
      <c r="A24478" s="108"/>
      <c r="B24478" s="173"/>
      <c r="C24478" s="109"/>
      <c r="D24478" s="109"/>
      <c r="E24478" s="94"/>
      <c r="F24478" s="174"/>
      <c r="G24478" s="173"/>
      <c r="H24478" s="109"/>
      <c r="I24478" s="175"/>
    </row>
    <row r="24479" spans="1:9" x14ac:dyDescent="0.25">
      <c r="A24479" s="108"/>
      <c r="B24479" s="173"/>
      <c r="C24479" s="109"/>
      <c r="D24479" s="109"/>
      <c r="E24479" s="94"/>
      <c r="F24479" s="174"/>
      <c r="G24479" s="173"/>
      <c r="H24479" s="109"/>
      <c r="I24479" s="175"/>
    </row>
    <row r="24480" spans="1:9" x14ac:dyDescent="0.25">
      <c r="A24480" s="108"/>
      <c r="B24480" s="173"/>
      <c r="C24480" s="109"/>
      <c r="D24480" s="109"/>
      <c r="E24480" s="94"/>
      <c r="F24480" s="174"/>
      <c r="G24480" s="173"/>
      <c r="H24480" s="109"/>
      <c r="I24480" s="175"/>
    </row>
    <row r="24481" spans="1:9" x14ac:dyDescent="0.25">
      <c r="A24481" s="108"/>
      <c r="B24481" s="173"/>
      <c r="C24481" s="109"/>
      <c r="D24481" s="109"/>
      <c r="E24481" s="94"/>
      <c r="F24481" s="174"/>
      <c r="G24481" s="173"/>
      <c r="H24481" s="109"/>
      <c r="I24481" s="175"/>
    </row>
    <row r="24482" spans="1:9" x14ac:dyDescent="0.25">
      <c r="A24482" s="108"/>
      <c r="B24482" s="173"/>
      <c r="C24482" s="109"/>
      <c r="D24482" s="109"/>
      <c r="E24482" s="94"/>
      <c r="F24482" s="174"/>
      <c r="G24482" s="173"/>
      <c r="H24482" s="109"/>
      <c r="I24482" s="175"/>
    </row>
    <row r="24483" spans="1:9" x14ac:dyDescent="0.25">
      <c r="A24483" s="108"/>
      <c r="B24483" s="173"/>
      <c r="C24483" s="109"/>
      <c r="D24483" s="109"/>
      <c r="E24483" s="94"/>
      <c r="F24483" s="174"/>
      <c r="G24483" s="173"/>
      <c r="H24483" s="109"/>
      <c r="I24483" s="175"/>
    </row>
    <row r="24484" spans="1:9" x14ac:dyDescent="0.25">
      <c r="A24484" s="108"/>
      <c r="B24484" s="173"/>
      <c r="C24484" s="109"/>
      <c r="D24484" s="109"/>
      <c r="E24484" s="94"/>
      <c r="F24484" s="174"/>
      <c r="G24484" s="173"/>
      <c r="H24484" s="109"/>
      <c r="I24484" s="175"/>
    </row>
    <row r="24485" spans="1:9" x14ac:dyDescent="0.25">
      <c r="A24485" s="108"/>
      <c r="B24485" s="173"/>
      <c r="C24485" s="109"/>
      <c r="D24485" s="109"/>
      <c r="E24485" s="94"/>
      <c r="F24485" s="174"/>
      <c r="G24485" s="173"/>
      <c r="H24485" s="109"/>
      <c r="I24485" s="175"/>
    </row>
    <row r="24486" spans="1:9" x14ac:dyDescent="0.25">
      <c r="A24486" s="108"/>
      <c r="B24486" s="173"/>
      <c r="C24486" s="109"/>
      <c r="D24486" s="109"/>
      <c r="E24486" s="94"/>
      <c r="F24486" s="174"/>
      <c r="G24486" s="173"/>
      <c r="H24486" s="109"/>
      <c r="I24486" s="175"/>
    </row>
    <row r="24487" spans="1:9" x14ac:dyDescent="0.25">
      <c r="A24487" s="108"/>
      <c r="B24487" s="173"/>
      <c r="C24487" s="109"/>
      <c r="D24487" s="109"/>
      <c r="E24487" s="94"/>
      <c r="F24487" s="174"/>
      <c r="G24487" s="173"/>
      <c r="H24487" s="109"/>
      <c r="I24487" s="175"/>
    </row>
    <row r="24488" spans="1:9" x14ac:dyDescent="0.25">
      <c r="A24488" s="108"/>
      <c r="B24488" s="173"/>
      <c r="C24488" s="109"/>
      <c r="D24488" s="109"/>
      <c r="E24488" s="94"/>
      <c r="F24488" s="174"/>
      <c r="G24488" s="173"/>
      <c r="H24488" s="109"/>
      <c r="I24488" s="175"/>
    </row>
    <row r="24489" spans="1:9" x14ac:dyDescent="0.25">
      <c r="A24489" s="108"/>
      <c r="B24489" s="173"/>
      <c r="C24489" s="109"/>
      <c r="D24489" s="109"/>
      <c r="E24489" s="94"/>
      <c r="F24489" s="174"/>
      <c r="G24489" s="173"/>
      <c r="H24489" s="109"/>
      <c r="I24489" s="175"/>
    </row>
    <row r="24490" spans="1:9" x14ac:dyDescent="0.25">
      <c r="A24490" s="108"/>
      <c r="B24490" s="173"/>
      <c r="C24490" s="109"/>
      <c r="D24490" s="109"/>
      <c r="E24490" s="94"/>
      <c r="F24490" s="174"/>
      <c r="G24490" s="173"/>
      <c r="H24490" s="109"/>
      <c r="I24490" s="175"/>
    </row>
    <row r="24491" spans="1:9" x14ac:dyDescent="0.25">
      <c r="A24491" s="108"/>
      <c r="B24491" s="173"/>
      <c r="C24491" s="109"/>
      <c r="D24491" s="109"/>
      <c r="E24491" s="94"/>
      <c r="F24491" s="174"/>
      <c r="G24491" s="173"/>
      <c r="H24491" s="109"/>
      <c r="I24491" s="175"/>
    </row>
    <row r="24492" spans="1:9" x14ac:dyDescent="0.25">
      <c r="A24492" s="108"/>
      <c r="B24492" s="173"/>
      <c r="C24492" s="109"/>
      <c r="D24492" s="109"/>
      <c r="E24492" s="94"/>
      <c r="F24492" s="174"/>
      <c r="G24492" s="173"/>
      <c r="H24492" s="109"/>
      <c r="I24492" s="175"/>
    </row>
    <row r="24493" spans="1:9" x14ac:dyDescent="0.25">
      <c r="A24493" s="108"/>
      <c r="B24493" s="173"/>
      <c r="C24493" s="109"/>
      <c r="D24493" s="109"/>
      <c r="E24493" s="94"/>
      <c r="F24493" s="174"/>
      <c r="G24493" s="173"/>
      <c r="H24493" s="109"/>
      <c r="I24493" s="175"/>
    </row>
    <row r="24494" spans="1:9" x14ac:dyDescent="0.25">
      <c r="A24494" s="108"/>
      <c r="B24494" s="173"/>
      <c r="C24494" s="109"/>
      <c r="D24494" s="109"/>
      <c r="E24494" s="94"/>
      <c r="F24494" s="174"/>
      <c r="G24494" s="173"/>
      <c r="H24494" s="109"/>
      <c r="I24494" s="175"/>
    </row>
    <row r="24495" spans="1:9" x14ac:dyDescent="0.25">
      <c r="A24495" s="108"/>
      <c r="B24495" s="173"/>
      <c r="C24495" s="109"/>
      <c r="D24495" s="109"/>
      <c r="E24495" s="94"/>
      <c r="F24495" s="174"/>
      <c r="G24495" s="173"/>
      <c r="H24495" s="109"/>
      <c r="I24495" s="175"/>
    </row>
    <row r="24496" spans="1:9" x14ac:dyDescent="0.25">
      <c r="A24496" s="108"/>
      <c r="B24496" s="173"/>
      <c r="C24496" s="109"/>
      <c r="D24496" s="109"/>
      <c r="E24496" s="94"/>
      <c r="F24496" s="174"/>
      <c r="G24496" s="173"/>
      <c r="H24496" s="109"/>
      <c r="I24496" s="175"/>
    </row>
    <row r="24497" spans="1:9" x14ac:dyDescent="0.25">
      <c r="A24497" s="108"/>
      <c r="B24497" s="173"/>
      <c r="C24497" s="109"/>
      <c r="D24497" s="109"/>
      <c r="E24497" s="94"/>
      <c r="F24497" s="174"/>
      <c r="G24497" s="173"/>
      <c r="H24497" s="109"/>
      <c r="I24497" s="175"/>
    </row>
    <row r="24498" spans="1:9" x14ac:dyDescent="0.25">
      <c r="A24498" s="108"/>
      <c r="B24498" s="173"/>
      <c r="C24498" s="109"/>
      <c r="D24498" s="109"/>
      <c r="E24498" s="94"/>
      <c r="F24498" s="174"/>
      <c r="G24498" s="173"/>
      <c r="H24498" s="109"/>
      <c r="I24498" s="175"/>
    </row>
    <row r="24499" spans="1:9" x14ac:dyDescent="0.25">
      <c r="A24499" s="108"/>
      <c r="B24499" s="173"/>
      <c r="C24499" s="109"/>
      <c r="D24499" s="109"/>
      <c r="E24499" s="94"/>
      <c r="F24499" s="174"/>
      <c r="G24499" s="173"/>
      <c r="H24499" s="109"/>
      <c r="I24499" s="175"/>
    </row>
    <row r="24500" spans="1:9" x14ac:dyDescent="0.25">
      <c r="A24500" s="108"/>
      <c r="B24500" s="173"/>
      <c r="C24500" s="109"/>
      <c r="D24500" s="109"/>
      <c r="E24500" s="94"/>
      <c r="F24500" s="174"/>
      <c r="G24500" s="173"/>
      <c r="H24500" s="109"/>
      <c r="I24500" s="175"/>
    </row>
    <row r="24501" spans="1:9" x14ac:dyDescent="0.25">
      <c r="A24501" s="108"/>
      <c r="B24501" s="173"/>
      <c r="C24501" s="109"/>
      <c r="D24501" s="109"/>
      <c r="E24501" s="94"/>
      <c r="F24501" s="174"/>
      <c r="G24501" s="173"/>
      <c r="H24501" s="109"/>
      <c r="I24501" s="175"/>
    </row>
    <row r="24502" spans="1:9" x14ac:dyDescent="0.25">
      <c r="A24502" s="108"/>
      <c r="B24502" s="173"/>
      <c r="C24502" s="109"/>
      <c r="D24502" s="109"/>
      <c r="E24502" s="94"/>
      <c r="F24502" s="174"/>
      <c r="G24502" s="173"/>
      <c r="H24502" s="109"/>
      <c r="I24502" s="175"/>
    </row>
    <row r="24503" spans="1:9" x14ac:dyDescent="0.25">
      <c r="A24503" s="108"/>
      <c r="B24503" s="173"/>
      <c r="C24503" s="109"/>
      <c r="D24503" s="109"/>
      <c r="E24503" s="94"/>
      <c r="F24503" s="174"/>
      <c r="G24503" s="173"/>
      <c r="H24503" s="109"/>
      <c r="I24503" s="175"/>
    </row>
    <row r="24504" spans="1:9" x14ac:dyDescent="0.25">
      <c r="A24504" s="108"/>
      <c r="B24504" s="173"/>
      <c r="C24504" s="109"/>
      <c r="D24504" s="109"/>
      <c r="E24504" s="94"/>
      <c r="F24504" s="174"/>
      <c r="G24504" s="173"/>
      <c r="H24504" s="109"/>
      <c r="I24504" s="175"/>
    </row>
    <row r="24505" spans="1:9" x14ac:dyDescent="0.25">
      <c r="A24505" s="108"/>
      <c r="B24505" s="173"/>
      <c r="C24505" s="109"/>
      <c r="D24505" s="109"/>
      <c r="E24505" s="94"/>
      <c r="F24505" s="174"/>
      <c r="G24505" s="173"/>
      <c r="H24505" s="109"/>
      <c r="I24505" s="175"/>
    </row>
    <row r="24506" spans="1:9" x14ac:dyDescent="0.25">
      <c r="A24506" s="108"/>
      <c r="B24506" s="173"/>
      <c r="C24506" s="109"/>
      <c r="D24506" s="109"/>
      <c r="E24506" s="94"/>
      <c r="F24506" s="174"/>
      <c r="G24506" s="173"/>
      <c r="H24506" s="109"/>
      <c r="I24506" s="175"/>
    </row>
    <row r="24507" spans="1:9" x14ac:dyDescent="0.25">
      <c r="A24507" s="108"/>
      <c r="B24507" s="173"/>
      <c r="C24507" s="109"/>
      <c r="D24507" s="109"/>
      <c r="E24507" s="94"/>
      <c r="F24507" s="174"/>
      <c r="G24507" s="173"/>
      <c r="H24507" s="109"/>
      <c r="I24507" s="175"/>
    </row>
    <row r="24508" spans="1:9" x14ac:dyDescent="0.25">
      <c r="A24508" s="108"/>
      <c r="B24508" s="173"/>
      <c r="C24508" s="109"/>
      <c r="D24508" s="109"/>
      <c r="E24508" s="94"/>
      <c r="F24508" s="174"/>
      <c r="G24508" s="173"/>
      <c r="H24508" s="109"/>
      <c r="I24508" s="175"/>
    </row>
    <row r="24509" spans="1:9" x14ac:dyDescent="0.25">
      <c r="A24509" s="108"/>
      <c r="B24509" s="173"/>
      <c r="C24509" s="109"/>
      <c r="D24509" s="109"/>
      <c r="E24509" s="94"/>
      <c r="F24509" s="174"/>
      <c r="G24509" s="173"/>
      <c r="H24509" s="109"/>
      <c r="I24509" s="175"/>
    </row>
    <row r="24510" spans="1:9" x14ac:dyDescent="0.25">
      <c r="A24510" s="108"/>
      <c r="B24510" s="173"/>
      <c r="C24510" s="109"/>
      <c r="D24510" s="109"/>
      <c r="E24510" s="94"/>
      <c r="F24510" s="174"/>
      <c r="G24510" s="173"/>
      <c r="H24510" s="109"/>
      <c r="I24510" s="175"/>
    </row>
    <row r="24511" spans="1:9" x14ac:dyDescent="0.25">
      <c r="A24511" s="108"/>
      <c r="B24511" s="173"/>
      <c r="C24511" s="109"/>
      <c r="D24511" s="109"/>
      <c r="E24511" s="94"/>
      <c r="F24511" s="174"/>
      <c r="G24511" s="173"/>
      <c r="H24511" s="109"/>
      <c r="I24511" s="175"/>
    </row>
    <row r="24512" spans="1:9" x14ac:dyDescent="0.25">
      <c r="A24512" s="108"/>
      <c r="B24512" s="173"/>
      <c r="C24512" s="109"/>
      <c r="D24512" s="109"/>
      <c r="E24512" s="94"/>
      <c r="F24512" s="174"/>
      <c r="G24512" s="173"/>
      <c r="H24512" s="109"/>
      <c r="I24512" s="175"/>
    </row>
    <row r="24513" spans="1:9" x14ac:dyDescent="0.25">
      <c r="A24513" s="108"/>
      <c r="B24513" s="173"/>
      <c r="C24513" s="109"/>
      <c r="D24513" s="109"/>
      <c r="E24513" s="94"/>
      <c r="F24513" s="174"/>
      <c r="G24513" s="173"/>
      <c r="H24513" s="109"/>
      <c r="I24513" s="175"/>
    </row>
    <row r="24514" spans="1:9" x14ac:dyDescent="0.25">
      <c r="A24514" s="108"/>
      <c r="B24514" s="173"/>
      <c r="C24514" s="109"/>
      <c r="D24514" s="109"/>
      <c r="E24514" s="94"/>
      <c r="F24514" s="174"/>
      <c r="G24514" s="173"/>
      <c r="H24514" s="109"/>
      <c r="I24514" s="175"/>
    </row>
    <row r="24515" spans="1:9" x14ac:dyDescent="0.25">
      <c r="A24515" s="108"/>
      <c r="B24515" s="173"/>
      <c r="C24515" s="109"/>
      <c r="D24515" s="109"/>
      <c r="E24515" s="94"/>
      <c r="F24515" s="174"/>
      <c r="G24515" s="173"/>
      <c r="H24515" s="109"/>
      <c r="I24515" s="175"/>
    </row>
    <row r="24516" spans="1:9" x14ac:dyDescent="0.25">
      <c r="A24516" s="108"/>
      <c r="B24516" s="173"/>
      <c r="C24516" s="109"/>
      <c r="D24516" s="109"/>
      <c r="E24516" s="94"/>
      <c r="F24516" s="174"/>
      <c r="G24516" s="173"/>
      <c r="H24516" s="109"/>
      <c r="I24516" s="175"/>
    </row>
    <row r="24517" spans="1:9" x14ac:dyDescent="0.25">
      <c r="A24517" s="108"/>
      <c r="B24517" s="173"/>
      <c r="C24517" s="109"/>
      <c r="D24517" s="109"/>
      <c r="E24517" s="94"/>
      <c r="F24517" s="174"/>
      <c r="G24517" s="173"/>
      <c r="H24517" s="109"/>
      <c r="I24517" s="175"/>
    </row>
    <row r="24518" spans="1:9" x14ac:dyDescent="0.25">
      <c r="A24518" s="108"/>
      <c r="B24518" s="173"/>
      <c r="C24518" s="109"/>
      <c r="D24518" s="109"/>
      <c r="E24518" s="94"/>
      <c r="F24518" s="174"/>
      <c r="G24518" s="173"/>
      <c r="H24518" s="109"/>
      <c r="I24518" s="175"/>
    </row>
    <row r="24519" spans="1:9" x14ac:dyDescent="0.25">
      <c r="A24519" s="108"/>
      <c r="B24519" s="173"/>
      <c r="C24519" s="109"/>
      <c r="D24519" s="109"/>
      <c r="E24519" s="94"/>
      <c r="F24519" s="174"/>
      <c r="G24519" s="173"/>
      <c r="H24519" s="109"/>
      <c r="I24519" s="175"/>
    </row>
    <row r="24520" spans="1:9" x14ac:dyDescent="0.25">
      <c r="A24520" s="108"/>
      <c r="B24520" s="173"/>
      <c r="C24520" s="109"/>
      <c r="D24520" s="109"/>
      <c r="E24520" s="94"/>
      <c r="F24520" s="174"/>
      <c r="G24520" s="173"/>
      <c r="H24520" s="109"/>
      <c r="I24520" s="175"/>
    </row>
    <row r="24521" spans="1:9" x14ac:dyDescent="0.25">
      <c r="A24521" s="108"/>
      <c r="B24521" s="173"/>
      <c r="C24521" s="109"/>
      <c r="D24521" s="109"/>
      <c r="E24521" s="94"/>
      <c r="F24521" s="174"/>
      <c r="G24521" s="173"/>
      <c r="H24521" s="109"/>
      <c r="I24521" s="175"/>
    </row>
    <row r="24522" spans="1:9" x14ac:dyDescent="0.25">
      <c r="A24522" s="108"/>
      <c r="B24522" s="173"/>
      <c r="C24522" s="109"/>
      <c r="D24522" s="109"/>
      <c r="E24522" s="94"/>
      <c r="F24522" s="174"/>
      <c r="G24522" s="173"/>
      <c r="H24522" s="109"/>
      <c r="I24522" s="175"/>
    </row>
    <row r="24523" spans="1:9" x14ac:dyDescent="0.25">
      <c r="A24523" s="108"/>
      <c r="B24523" s="173"/>
      <c r="C24523" s="109"/>
      <c r="D24523" s="109"/>
      <c r="E24523" s="94"/>
      <c r="F24523" s="174"/>
      <c r="G24523" s="173"/>
      <c r="H24523" s="109"/>
      <c r="I24523" s="175"/>
    </row>
    <row r="24524" spans="1:9" x14ac:dyDescent="0.25">
      <c r="A24524" s="108"/>
      <c r="B24524" s="173"/>
      <c r="C24524" s="109"/>
      <c r="D24524" s="109"/>
      <c r="E24524" s="94"/>
      <c r="F24524" s="174"/>
      <c r="G24524" s="173"/>
      <c r="H24524" s="109"/>
      <c r="I24524" s="175"/>
    </row>
    <row r="24525" spans="1:9" x14ac:dyDescent="0.25">
      <c r="A24525" s="108"/>
      <c r="B24525" s="173"/>
      <c r="C24525" s="109"/>
      <c r="D24525" s="109"/>
      <c r="E24525" s="94"/>
      <c r="F24525" s="174"/>
      <c r="G24525" s="173"/>
      <c r="H24525" s="109"/>
      <c r="I24525" s="175"/>
    </row>
    <row r="24526" spans="1:9" x14ac:dyDescent="0.25">
      <c r="A24526" s="108"/>
      <c r="B24526" s="173"/>
      <c r="C24526" s="109"/>
      <c r="D24526" s="109"/>
      <c r="E24526" s="94"/>
      <c r="F24526" s="174"/>
      <c r="G24526" s="173"/>
      <c r="H24526" s="109"/>
      <c r="I24526" s="175"/>
    </row>
    <row r="24527" spans="1:9" x14ac:dyDescent="0.25">
      <c r="A24527" s="108"/>
      <c r="B24527" s="173"/>
      <c r="C24527" s="109"/>
      <c r="D24527" s="109"/>
      <c r="E24527" s="94"/>
      <c r="F24527" s="174"/>
      <c r="G24527" s="173"/>
      <c r="H24527" s="109"/>
      <c r="I24527" s="175"/>
    </row>
    <row r="24528" spans="1:9" x14ac:dyDescent="0.25">
      <c r="A24528" s="108"/>
      <c r="B24528" s="173"/>
      <c r="C24528" s="109"/>
      <c r="D24528" s="109"/>
      <c r="E24528" s="94"/>
      <c r="F24528" s="174"/>
      <c r="G24528" s="173"/>
      <c r="H24528" s="109"/>
      <c r="I24528" s="175"/>
    </row>
    <row r="24529" spans="1:9" x14ac:dyDescent="0.25">
      <c r="A24529" s="108"/>
      <c r="B24529" s="173"/>
      <c r="C24529" s="109"/>
      <c r="D24529" s="109"/>
      <c r="E24529" s="94"/>
      <c r="F24529" s="174"/>
      <c r="G24529" s="173"/>
      <c r="H24529" s="109"/>
      <c r="I24529" s="175"/>
    </row>
    <row r="24530" spans="1:9" x14ac:dyDescent="0.25">
      <c r="A24530" s="108"/>
      <c r="B24530" s="173"/>
      <c r="C24530" s="109"/>
      <c r="D24530" s="109"/>
      <c r="E24530" s="94"/>
      <c r="F24530" s="174"/>
      <c r="G24530" s="173"/>
      <c r="H24530" s="109"/>
      <c r="I24530" s="175"/>
    </row>
    <row r="24531" spans="1:9" x14ac:dyDescent="0.25">
      <c r="A24531" s="108"/>
      <c r="B24531" s="173"/>
      <c r="C24531" s="109"/>
      <c r="D24531" s="109"/>
      <c r="E24531" s="94"/>
      <c r="F24531" s="174"/>
      <c r="G24531" s="173"/>
      <c r="H24531" s="109"/>
      <c r="I24531" s="175"/>
    </row>
    <row r="24532" spans="1:9" x14ac:dyDescent="0.25">
      <c r="A24532" s="108"/>
      <c r="B24532" s="173"/>
      <c r="C24532" s="109"/>
      <c r="D24532" s="109"/>
      <c r="E24532" s="94"/>
      <c r="F24532" s="174"/>
      <c r="G24532" s="173"/>
      <c r="H24532" s="109"/>
      <c r="I24532" s="175"/>
    </row>
    <row r="24533" spans="1:9" x14ac:dyDescent="0.25">
      <c r="A24533" s="108"/>
      <c r="B24533" s="173"/>
      <c r="C24533" s="109"/>
      <c r="D24533" s="109"/>
      <c r="E24533" s="94"/>
      <c r="F24533" s="174"/>
      <c r="G24533" s="173"/>
      <c r="H24533" s="109"/>
      <c r="I24533" s="175"/>
    </row>
    <row r="24534" spans="1:9" x14ac:dyDescent="0.25">
      <c r="A24534" s="108"/>
      <c r="B24534" s="173"/>
      <c r="C24534" s="109"/>
      <c r="D24534" s="109"/>
      <c r="E24534" s="94"/>
      <c r="F24534" s="174"/>
      <c r="G24534" s="173"/>
      <c r="H24534" s="109"/>
      <c r="I24534" s="175"/>
    </row>
    <row r="24535" spans="1:9" x14ac:dyDescent="0.25">
      <c r="A24535" s="108"/>
      <c r="B24535" s="173"/>
      <c r="C24535" s="109"/>
      <c r="D24535" s="109"/>
      <c r="E24535" s="94"/>
      <c r="F24535" s="174"/>
      <c r="G24535" s="173"/>
      <c r="H24535" s="109"/>
      <c r="I24535" s="175"/>
    </row>
    <row r="24536" spans="1:9" x14ac:dyDescent="0.25">
      <c r="A24536" s="108"/>
      <c r="B24536" s="173"/>
      <c r="C24536" s="109"/>
      <c r="D24536" s="109"/>
      <c r="E24536" s="94"/>
      <c r="F24536" s="174"/>
      <c r="G24536" s="173"/>
      <c r="H24536" s="109"/>
      <c r="I24536" s="175"/>
    </row>
    <row r="24537" spans="1:9" x14ac:dyDescent="0.25">
      <c r="A24537" s="108"/>
      <c r="B24537" s="173"/>
      <c r="C24537" s="109"/>
      <c r="D24537" s="109"/>
      <c r="E24537" s="94"/>
      <c r="F24537" s="174"/>
      <c r="G24537" s="173"/>
      <c r="H24537" s="109"/>
      <c r="I24537" s="175"/>
    </row>
    <row r="24538" spans="1:9" x14ac:dyDescent="0.25">
      <c r="A24538" s="108"/>
      <c r="B24538" s="173"/>
      <c r="C24538" s="109"/>
      <c r="D24538" s="109"/>
      <c r="E24538" s="94"/>
      <c r="F24538" s="174"/>
      <c r="G24538" s="173"/>
      <c r="H24538" s="109"/>
      <c r="I24538" s="175"/>
    </row>
    <row r="24539" spans="1:9" x14ac:dyDescent="0.25">
      <c r="A24539" s="108"/>
      <c r="B24539" s="173"/>
      <c r="C24539" s="109"/>
      <c r="D24539" s="109"/>
      <c r="E24539" s="94"/>
      <c r="F24539" s="174"/>
      <c r="G24539" s="173"/>
      <c r="H24539" s="109"/>
      <c r="I24539" s="175"/>
    </row>
    <row r="24540" spans="1:9" x14ac:dyDescent="0.25">
      <c r="A24540" s="108"/>
      <c r="B24540" s="173"/>
      <c r="C24540" s="109"/>
      <c r="D24540" s="109"/>
      <c r="E24540" s="94"/>
      <c r="F24540" s="174"/>
      <c r="G24540" s="173"/>
      <c r="H24540" s="109"/>
      <c r="I24540" s="175"/>
    </row>
    <row r="24541" spans="1:9" x14ac:dyDescent="0.25">
      <c r="A24541" s="108"/>
      <c r="B24541" s="173"/>
      <c r="C24541" s="109"/>
      <c r="D24541" s="109"/>
      <c r="E24541" s="94"/>
      <c r="F24541" s="174"/>
      <c r="G24541" s="173"/>
      <c r="H24541" s="109"/>
      <c r="I24541" s="175"/>
    </row>
    <row r="24542" spans="1:9" x14ac:dyDescent="0.25">
      <c r="A24542" s="108"/>
      <c r="B24542" s="173"/>
      <c r="C24542" s="109"/>
      <c r="D24542" s="109"/>
      <c r="E24542" s="94"/>
      <c r="F24542" s="174"/>
      <c r="G24542" s="173"/>
      <c r="H24542" s="109"/>
      <c r="I24542" s="175"/>
    </row>
    <row r="24543" spans="1:9" x14ac:dyDescent="0.25">
      <c r="A24543" s="108"/>
      <c r="B24543" s="173"/>
      <c r="C24543" s="109"/>
      <c r="D24543" s="109"/>
      <c r="E24543" s="94"/>
      <c r="F24543" s="174"/>
      <c r="G24543" s="173"/>
      <c r="H24543" s="109"/>
      <c r="I24543" s="175"/>
    </row>
    <row r="24544" spans="1:9" x14ac:dyDescent="0.25">
      <c r="A24544" s="108"/>
      <c r="B24544" s="173"/>
      <c r="C24544" s="109"/>
      <c r="D24544" s="109"/>
      <c r="E24544" s="94"/>
      <c r="F24544" s="174"/>
      <c r="G24544" s="173"/>
      <c r="H24544" s="109"/>
      <c r="I24544" s="175"/>
    </row>
    <row r="24545" spans="1:9" x14ac:dyDescent="0.25">
      <c r="A24545" s="108"/>
      <c r="B24545" s="173"/>
      <c r="C24545" s="109"/>
      <c r="D24545" s="109"/>
      <c r="E24545" s="94"/>
      <c r="F24545" s="174"/>
      <c r="G24545" s="173"/>
      <c r="H24545" s="109"/>
      <c r="I24545" s="175"/>
    </row>
    <row r="24546" spans="1:9" x14ac:dyDescent="0.25">
      <c r="A24546" s="108"/>
      <c r="B24546" s="173"/>
      <c r="C24546" s="109"/>
      <c r="D24546" s="109"/>
      <c r="E24546" s="94"/>
      <c r="F24546" s="174"/>
      <c r="G24546" s="173"/>
      <c r="H24546" s="109"/>
      <c r="I24546" s="175"/>
    </row>
    <row r="24547" spans="1:9" x14ac:dyDescent="0.25">
      <c r="A24547" s="108"/>
      <c r="B24547" s="173"/>
      <c r="C24547" s="109"/>
      <c r="D24547" s="109"/>
      <c r="E24547" s="94"/>
      <c r="F24547" s="174"/>
      <c r="G24547" s="173"/>
      <c r="H24547" s="109"/>
      <c r="I24547" s="175"/>
    </row>
    <row r="24548" spans="1:9" x14ac:dyDescent="0.25">
      <c r="A24548" s="108"/>
      <c r="B24548" s="173"/>
      <c r="C24548" s="109"/>
      <c r="D24548" s="109"/>
      <c r="E24548" s="94"/>
      <c r="F24548" s="174"/>
      <c r="G24548" s="173"/>
      <c r="H24548" s="109"/>
      <c r="I24548" s="175"/>
    </row>
    <row r="24549" spans="1:9" x14ac:dyDescent="0.25">
      <c r="A24549" s="108"/>
      <c r="B24549" s="173"/>
      <c r="C24549" s="109"/>
      <c r="D24549" s="109"/>
      <c r="E24549" s="94"/>
      <c r="F24549" s="174"/>
      <c r="G24549" s="173"/>
      <c r="H24549" s="109"/>
      <c r="I24549" s="175"/>
    </row>
    <row r="24550" spans="1:9" x14ac:dyDescent="0.25">
      <c r="A24550" s="108"/>
      <c r="B24550" s="173"/>
      <c r="C24550" s="109"/>
      <c r="D24550" s="109"/>
      <c r="E24550" s="94"/>
      <c r="F24550" s="174"/>
      <c r="G24550" s="173"/>
      <c r="H24550" s="109"/>
      <c r="I24550" s="175"/>
    </row>
    <row r="24551" spans="1:9" x14ac:dyDescent="0.25">
      <c r="A24551" s="108"/>
      <c r="B24551" s="173"/>
      <c r="C24551" s="109"/>
      <c r="D24551" s="109"/>
      <c r="E24551" s="94"/>
      <c r="F24551" s="174"/>
      <c r="G24551" s="173"/>
      <c r="H24551" s="109"/>
      <c r="I24551" s="175"/>
    </row>
    <row r="24552" spans="1:9" x14ac:dyDescent="0.25">
      <c r="A24552" s="108"/>
      <c r="B24552" s="173"/>
      <c r="C24552" s="109"/>
      <c r="D24552" s="109"/>
      <c r="E24552" s="94"/>
      <c r="F24552" s="174"/>
      <c r="G24552" s="173"/>
      <c r="H24552" s="109"/>
      <c r="I24552" s="175"/>
    </row>
    <row r="24553" spans="1:9" x14ac:dyDescent="0.25">
      <c r="A24553" s="108"/>
      <c r="B24553" s="173"/>
      <c r="C24553" s="109"/>
      <c r="D24553" s="109"/>
      <c r="E24553" s="94"/>
      <c r="F24553" s="174"/>
      <c r="G24553" s="173"/>
      <c r="H24553" s="109"/>
      <c r="I24553" s="175"/>
    </row>
    <row r="24554" spans="1:9" x14ac:dyDescent="0.25">
      <c r="A24554" s="108"/>
      <c r="B24554" s="173"/>
      <c r="C24554" s="109"/>
      <c r="D24554" s="109"/>
      <c r="E24554" s="94"/>
      <c r="F24554" s="174"/>
      <c r="G24554" s="173"/>
      <c r="H24554" s="109"/>
      <c r="I24554" s="175"/>
    </row>
    <row r="24555" spans="1:9" x14ac:dyDescent="0.25">
      <c r="A24555" s="108"/>
      <c r="B24555" s="173"/>
      <c r="C24555" s="109"/>
      <c r="D24555" s="109"/>
      <c r="E24555" s="94"/>
      <c r="F24555" s="174"/>
      <c r="G24555" s="173"/>
      <c r="H24555" s="109"/>
      <c r="I24555" s="175"/>
    </row>
    <row r="24556" spans="1:9" x14ac:dyDescent="0.25">
      <c r="A24556" s="108"/>
      <c r="B24556" s="173"/>
      <c r="C24556" s="109"/>
      <c r="D24556" s="109"/>
      <c r="E24556" s="94"/>
      <c r="F24556" s="174"/>
      <c r="G24556" s="173"/>
      <c r="H24556" s="109"/>
      <c r="I24556" s="175"/>
    </row>
    <row r="24557" spans="1:9" x14ac:dyDescent="0.25">
      <c r="A24557" s="108"/>
      <c r="B24557" s="173"/>
      <c r="C24557" s="109"/>
      <c r="D24557" s="109"/>
      <c r="E24557" s="94"/>
      <c r="F24557" s="174"/>
      <c r="G24557" s="173"/>
      <c r="H24557" s="109"/>
      <c r="I24557" s="175"/>
    </row>
    <row r="24558" spans="1:9" x14ac:dyDescent="0.25">
      <c r="A24558" s="108"/>
      <c r="B24558" s="173"/>
      <c r="C24558" s="109"/>
      <c r="D24558" s="109"/>
      <c r="E24558" s="94"/>
      <c r="F24558" s="174"/>
      <c r="G24558" s="173"/>
      <c r="H24558" s="109"/>
      <c r="I24558" s="175"/>
    </row>
    <row r="24559" spans="1:9" x14ac:dyDescent="0.25">
      <c r="A24559" s="108"/>
      <c r="B24559" s="173"/>
      <c r="C24559" s="109"/>
      <c r="D24559" s="109"/>
      <c r="E24559" s="94"/>
      <c r="F24559" s="174"/>
      <c r="G24559" s="173"/>
      <c r="H24559" s="109"/>
      <c r="I24559" s="175"/>
    </row>
    <row r="24560" spans="1:9" x14ac:dyDescent="0.25">
      <c r="A24560" s="108"/>
      <c r="B24560" s="173"/>
      <c r="C24560" s="109"/>
      <c r="D24560" s="109"/>
      <c r="E24560" s="94"/>
      <c r="F24560" s="174"/>
      <c r="G24560" s="173"/>
      <c r="H24560" s="109"/>
      <c r="I24560" s="175"/>
    </row>
    <row r="24561" spans="1:9" x14ac:dyDescent="0.25">
      <c r="A24561" s="108"/>
      <c r="B24561" s="173"/>
      <c r="C24561" s="109"/>
      <c r="D24561" s="109"/>
      <c r="E24561" s="94"/>
      <c r="F24561" s="174"/>
      <c r="G24561" s="173"/>
      <c r="H24561" s="109"/>
      <c r="I24561" s="175"/>
    </row>
    <row r="24562" spans="1:9" x14ac:dyDescent="0.25">
      <c r="A24562" s="108"/>
      <c r="B24562" s="173"/>
      <c r="C24562" s="109"/>
      <c r="D24562" s="109"/>
      <c r="E24562" s="94"/>
      <c r="F24562" s="174"/>
      <c r="G24562" s="173"/>
      <c r="H24562" s="109"/>
      <c r="I24562" s="175"/>
    </row>
    <row r="24563" spans="1:9" x14ac:dyDescent="0.25">
      <c r="A24563" s="108"/>
      <c r="B24563" s="173"/>
      <c r="C24563" s="109"/>
      <c r="D24563" s="109"/>
      <c r="E24563" s="94"/>
      <c r="F24563" s="174"/>
      <c r="G24563" s="173"/>
      <c r="H24563" s="109"/>
      <c r="I24563" s="175"/>
    </row>
    <row r="24564" spans="1:9" x14ac:dyDescent="0.25">
      <c r="A24564" s="108"/>
      <c r="B24564" s="173"/>
      <c r="C24564" s="109"/>
      <c r="D24564" s="109"/>
      <c r="E24564" s="94"/>
      <c r="F24564" s="174"/>
      <c r="G24564" s="173"/>
      <c r="H24564" s="109"/>
      <c r="I24564" s="175"/>
    </row>
    <row r="24565" spans="1:9" x14ac:dyDescent="0.25">
      <c r="A24565" s="108"/>
      <c r="B24565" s="173"/>
      <c r="C24565" s="109"/>
      <c r="D24565" s="109"/>
      <c r="E24565" s="94"/>
      <c r="F24565" s="174"/>
      <c r="G24565" s="173"/>
      <c r="H24565" s="109"/>
      <c r="I24565" s="175"/>
    </row>
    <row r="24566" spans="1:9" x14ac:dyDescent="0.25">
      <c r="A24566" s="108"/>
      <c r="B24566" s="173"/>
      <c r="C24566" s="109"/>
      <c r="D24566" s="109"/>
      <c r="E24566" s="94"/>
      <c r="F24566" s="174"/>
      <c r="G24566" s="173"/>
      <c r="H24566" s="109"/>
      <c r="I24566" s="175"/>
    </row>
    <row r="24567" spans="1:9" x14ac:dyDescent="0.25">
      <c r="A24567" s="108"/>
      <c r="B24567" s="173"/>
      <c r="C24567" s="109"/>
      <c r="D24567" s="109"/>
      <c r="E24567" s="94"/>
      <c r="F24567" s="174"/>
      <c r="G24567" s="173"/>
      <c r="H24567" s="109"/>
      <c r="I24567" s="175"/>
    </row>
    <row r="24568" spans="1:9" x14ac:dyDescent="0.25">
      <c r="A24568" s="108"/>
      <c r="B24568" s="173"/>
      <c r="C24568" s="109"/>
      <c r="D24568" s="109"/>
      <c r="E24568" s="94"/>
      <c r="F24568" s="174"/>
      <c r="G24568" s="173"/>
      <c r="H24568" s="109"/>
      <c r="I24568" s="175"/>
    </row>
    <row r="24569" spans="1:9" x14ac:dyDescent="0.25">
      <c r="A24569" s="108"/>
      <c r="B24569" s="173"/>
      <c r="C24569" s="109"/>
      <c r="D24569" s="109"/>
      <c r="E24569" s="94"/>
      <c r="F24569" s="174"/>
      <c r="G24569" s="173"/>
      <c r="H24569" s="109"/>
      <c r="I24569" s="175"/>
    </row>
    <row r="24570" spans="1:9" x14ac:dyDescent="0.25">
      <c r="A24570" s="108"/>
      <c r="B24570" s="173"/>
      <c r="C24570" s="109"/>
      <c r="D24570" s="109"/>
      <c r="E24570" s="94"/>
      <c r="F24570" s="174"/>
      <c r="G24570" s="173"/>
      <c r="H24570" s="109"/>
      <c r="I24570" s="175"/>
    </row>
    <row r="24571" spans="1:9" x14ac:dyDescent="0.25">
      <c r="A24571" s="108"/>
      <c r="B24571" s="173"/>
      <c r="C24571" s="109"/>
      <c r="D24571" s="109"/>
      <c r="E24571" s="94"/>
      <c r="F24571" s="174"/>
      <c r="G24571" s="173"/>
      <c r="H24571" s="109"/>
      <c r="I24571" s="175"/>
    </row>
    <row r="24572" spans="1:9" x14ac:dyDescent="0.25">
      <c r="A24572" s="108"/>
      <c r="B24572" s="173"/>
      <c r="C24572" s="109"/>
      <c r="D24572" s="109"/>
      <c r="E24572" s="94"/>
      <c r="F24572" s="174"/>
      <c r="G24572" s="173"/>
      <c r="H24572" s="109"/>
      <c r="I24572" s="175"/>
    </row>
    <row r="24573" spans="1:9" x14ac:dyDescent="0.25">
      <c r="A24573" s="108"/>
      <c r="B24573" s="173"/>
      <c r="C24573" s="109"/>
      <c r="D24573" s="109"/>
      <c r="E24573" s="94"/>
      <c r="F24573" s="174"/>
      <c r="G24573" s="173"/>
      <c r="H24573" s="109"/>
      <c r="I24573" s="175"/>
    </row>
    <row r="24574" spans="1:9" x14ac:dyDescent="0.25">
      <c r="A24574" s="108"/>
      <c r="B24574" s="173"/>
      <c r="C24574" s="109"/>
      <c r="D24574" s="109"/>
      <c r="E24574" s="94"/>
      <c r="F24574" s="174"/>
      <c r="G24574" s="173"/>
      <c r="H24574" s="109"/>
      <c r="I24574" s="175"/>
    </row>
    <row r="24575" spans="1:9" x14ac:dyDescent="0.25">
      <c r="A24575" s="108"/>
      <c r="B24575" s="173"/>
      <c r="C24575" s="109"/>
      <c r="D24575" s="109"/>
      <c r="E24575" s="94"/>
      <c r="F24575" s="174"/>
      <c r="G24575" s="173"/>
      <c r="H24575" s="109"/>
      <c r="I24575" s="175"/>
    </row>
    <row r="24576" spans="1:9" x14ac:dyDescent="0.25">
      <c r="A24576" s="108"/>
      <c r="B24576" s="173"/>
      <c r="C24576" s="109"/>
      <c r="D24576" s="109"/>
      <c r="E24576" s="94"/>
      <c r="F24576" s="174"/>
      <c r="G24576" s="173"/>
      <c r="H24576" s="109"/>
      <c r="I24576" s="175"/>
    </row>
    <row r="24577" spans="1:9" x14ac:dyDescent="0.25">
      <c r="A24577" s="108"/>
      <c r="B24577" s="173"/>
      <c r="C24577" s="109"/>
      <c r="D24577" s="109"/>
      <c r="E24577" s="94"/>
      <c r="F24577" s="174"/>
      <c r="G24577" s="173"/>
      <c r="H24577" s="109"/>
      <c r="I24577" s="175"/>
    </row>
    <row r="24578" spans="1:9" x14ac:dyDescent="0.25">
      <c r="A24578" s="108"/>
      <c r="B24578" s="173"/>
      <c r="C24578" s="109"/>
      <c r="D24578" s="109"/>
      <c r="E24578" s="94"/>
      <c r="F24578" s="174"/>
      <c r="G24578" s="173"/>
      <c r="H24578" s="109"/>
      <c r="I24578" s="175"/>
    </row>
    <row r="24579" spans="1:9" x14ac:dyDescent="0.25">
      <c r="A24579" s="108"/>
      <c r="B24579" s="173"/>
      <c r="C24579" s="109"/>
      <c r="D24579" s="109"/>
      <c r="E24579" s="94"/>
      <c r="F24579" s="174"/>
      <c r="G24579" s="173"/>
      <c r="H24579" s="109"/>
      <c r="I24579" s="175"/>
    </row>
    <row r="24580" spans="1:9" x14ac:dyDescent="0.25">
      <c r="A24580" s="108"/>
      <c r="B24580" s="173"/>
      <c r="C24580" s="109"/>
      <c r="D24580" s="109"/>
      <c r="E24580" s="94"/>
      <c r="F24580" s="174"/>
      <c r="G24580" s="173"/>
      <c r="H24580" s="109"/>
      <c r="I24580" s="175"/>
    </row>
    <row r="24581" spans="1:9" x14ac:dyDescent="0.25">
      <c r="A24581" s="108"/>
      <c r="B24581" s="173"/>
      <c r="C24581" s="109"/>
      <c r="D24581" s="109"/>
      <c r="E24581" s="94"/>
      <c r="F24581" s="174"/>
      <c r="G24581" s="173"/>
      <c r="H24581" s="109"/>
      <c r="I24581" s="175"/>
    </row>
    <row r="24582" spans="1:9" x14ac:dyDescent="0.25">
      <c r="A24582" s="108"/>
      <c r="B24582" s="173"/>
      <c r="C24582" s="109"/>
      <c r="D24582" s="109"/>
      <c r="E24582" s="94"/>
      <c r="F24582" s="174"/>
      <c r="G24582" s="173"/>
      <c r="H24582" s="109"/>
      <c r="I24582" s="175"/>
    </row>
    <row r="24583" spans="1:9" x14ac:dyDescent="0.25">
      <c r="A24583" s="108"/>
      <c r="B24583" s="173"/>
      <c r="C24583" s="109"/>
      <c r="D24583" s="109"/>
      <c r="E24583" s="94"/>
      <c r="F24583" s="174"/>
      <c r="G24583" s="173"/>
      <c r="H24583" s="109"/>
      <c r="I24583" s="175"/>
    </row>
    <row r="24584" spans="1:9" x14ac:dyDescent="0.25">
      <c r="A24584" s="108"/>
      <c r="B24584" s="173"/>
      <c r="C24584" s="109"/>
      <c r="D24584" s="109"/>
      <c r="E24584" s="94"/>
      <c r="F24584" s="174"/>
      <c r="G24584" s="173"/>
      <c r="H24584" s="109"/>
      <c r="I24584" s="175"/>
    </row>
    <row r="24585" spans="1:9" x14ac:dyDescent="0.25">
      <c r="A24585" s="108"/>
      <c r="B24585" s="173"/>
      <c r="C24585" s="109"/>
      <c r="D24585" s="109"/>
      <c r="E24585" s="94"/>
      <c r="F24585" s="174"/>
      <c r="G24585" s="173"/>
      <c r="H24585" s="109"/>
      <c r="I24585" s="175"/>
    </row>
    <row r="24586" spans="1:9" x14ac:dyDescent="0.25">
      <c r="A24586" s="108"/>
      <c r="B24586" s="173"/>
      <c r="C24586" s="109"/>
      <c r="D24586" s="109"/>
      <c r="E24586" s="94"/>
      <c r="F24586" s="174"/>
      <c r="G24586" s="173"/>
      <c r="H24586" s="109"/>
      <c r="I24586" s="175"/>
    </row>
    <row r="24587" spans="1:9" x14ac:dyDescent="0.25">
      <c r="A24587" s="108"/>
      <c r="B24587" s="173"/>
      <c r="C24587" s="109"/>
      <c r="D24587" s="109"/>
      <c r="E24587" s="94"/>
      <c r="F24587" s="174"/>
      <c r="G24587" s="173"/>
      <c r="H24587" s="109"/>
      <c r="I24587" s="175"/>
    </row>
    <row r="24588" spans="1:9" x14ac:dyDescent="0.25">
      <c r="A24588" s="108"/>
      <c r="B24588" s="173"/>
      <c r="C24588" s="109"/>
      <c r="D24588" s="109"/>
      <c r="E24588" s="94"/>
      <c r="F24588" s="174"/>
      <c r="G24588" s="173"/>
      <c r="H24588" s="109"/>
      <c r="I24588" s="175"/>
    </row>
    <row r="24589" spans="1:9" x14ac:dyDescent="0.25">
      <c r="A24589" s="108"/>
      <c r="B24589" s="173"/>
      <c r="C24589" s="109"/>
      <c r="D24589" s="109"/>
      <c r="E24589" s="94"/>
      <c r="F24589" s="174"/>
      <c r="G24589" s="173"/>
      <c r="H24589" s="109"/>
      <c r="I24589" s="175"/>
    </row>
    <row r="24590" spans="1:9" x14ac:dyDescent="0.25">
      <c r="A24590" s="108"/>
      <c r="B24590" s="173"/>
      <c r="C24590" s="109"/>
      <c r="D24590" s="109"/>
      <c r="E24590" s="94"/>
      <c r="F24590" s="174"/>
      <c r="G24590" s="173"/>
      <c r="H24590" s="109"/>
      <c r="I24590" s="175"/>
    </row>
    <row r="24591" spans="1:9" x14ac:dyDescent="0.25">
      <c r="A24591" s="108"/>
      <c r="B24591" s="173"/>
      <c r="C24591" s="109"/>
      <c r="D24591" s="109"/>
      <c r="E24591" s="94"/>
      <c r="F24591" s="174"/>
      <c r="G24591" s="173"/>
      <c r="H24591" s="109"/>
      <c r="I24591" s="175"/>
    </row>
    <row r="24592" spans="1:9" x14ac:dyDescent="0.25">
      <c r="A24592" s="108"/>
      <c r="B24592" s="173"/>
      <c r="C24592" s="109"/>
      <c r="D24592" s="109"/>
      <c r="E24592" s="94"/>
      <c r="F24592" s="174"/>
      <c r="G24592" s="173"/>
      <c r="H24592" s="109"/>
      <c r="I24592" s="175"/>
    </row>
    <row r="24593" spans="1:9" x14ac:dyDescent="0.25">
      <c r="A24593" s="108"/>
      <c r="B24593" s="173"/>
      <c r="C24593" s="109"/>
      <c r="D24593" s="109"/>
      <c r="E24593" s="94"/>
      <c r="F24593" s="174"/>
      <c r="G24593" s="173"/>
      <c r="H24593" s="109"/>
      <c r="I24593" s="175"/>
    </row>
    <row r="24594" spans="1:9" x14ac:dyDescent="0.25">
      <c r="A24594" s="108"/>
      <c r="B24594" s="173"/>
      <c r="C24594" s="109"/>
      <c r="D24594" s="109"/>
      <c r="E24594" s="94"/>
      <c r="F24594" s="174"/>
      <c r="G24594" s="173"/>
      <c r="H24594" s="109"/>
      <c r="I24594" s="175"/>
    </row>
    <row r="24595" spans="1:9" x14ac:dyDescent="0.25">
      <c r="A24595" s="108"/>
      <c r="B24595" s="173"/>
      <c r="C24595" s="109"/>
      <c r="D24595" s="109"/>
      <c r="E24595" s="94"/>
      <c r="F24595" s="174"/>
      <c r="G24595" s="173"/>
      <c r="H24595" s="109"/>
      <c r="I24595" s="175"/>
    </row>
    <row r="24596" spans="1:9" x14ac:dyDescent="0.25">
      <c r="A24596" s="108"/>
      <c r="B24596" s="173"/>
      <c r="C24596" s="109"/>
      <c r="D24596" s="109"/>
      <c r="E24596" s="94"/>
      <c r="F24596" s="174"/>
      <c r="G24596" s="173"/>
      <c r="H24596" s="109"/>
      <c r="I24596" s="175"/>
    </row>
    <row r="24597" spans="1:9" x14ac:dyDescent="0.25">
      <c r="A24597" s="108"/>
      <c r="B24597" s="173"/>
      <c r="C24597" s="109"/>
      <c r="D24597" s="109"/>
      <c r="E24597" s="94"/>
      <c r="F24597" s="174"/>
      <c r="G24597" s="173"/>
      <c r="H24597" s="109"/>
      <c r="I24597" s="175"/>
    </row>
    <row r="24598" spans="1:9" x14ac:dyDescent="0.25">
      <c r="A24598" s="108"/>
      <c r="B24598" s="173"/>
      <c r="C24598" s="109"/>
      <c r="D24598" s="109"/>
      <c r="E24598" s="94"/>
      <c r="F24598" s="174"/>
      <c r="G24598" s="173"/>
      <c r="H24598" s="109"/>
      <c r="I24598" s="175"/>
    </row>
    <row r="24599" spans="1:9" x14ac:dyDescent="0.25">
      <c r="A24599" s="108"/>
      <c r="B24599" s="173"/>
      <c r="C24599" s="109"/>
      <c r="D24599" s="109"/>
      <c r="E24599" s="94"/>
      <c r="F24599" s="174"/>
      <c r="G24599" s="173"/>
      <c r="H24599" s="109"/>
      <c r="I24599" s="175"/>
    </row>
    <row r="24600" spans="1:9" x14ac:dyDescent="0.25">
      <c r="A24600" s="108"/>
      <c r="B24600" s="173"/>
      <c r="C24600" s="109"/>
      <c r="D24600" s="109"/>
      <c r="E24600" s="94"/>
      <c r="F24600" s="174"/>
      <c r="G24600" s="173"/>
      <c r="H24600" s="109"/>
      <c r="I24600" s="175"/>
    </row>
    <row r="24601" spans="1:9" x14ac:dyDescent="0.25">
      <c r="A24601" s="108"/>
      <c r="B24601" s="173"/>
      <c r="C24601" s="109"/>
      <c r="D24601" s="109"/>
      <c r="E24601" s="94"/>
      <c r="F24601" s="174"/>
      <c r="G24601" s="173"/>
      <c r="H24601" s="109"/>
      <c r="I24601" s="175"/>
    </row>
    <row r="24602" spans="1:9" x14ac:dyDescent="0.25">
      <c r="A24602" s="108"/>
      <c r="B24602" s="173"/>
      <c r="C24602" s="109"/>
      <c r="D24602" s="109"/>
      <c r="E24602" s="94"/>
      <c r="F24602" s="174"/>
      <c r="G24602" s="173"/>
      <c r="H24602" s="109"/>
      <c r="I24602" s="175"/>
    </row>
    <row r="24603" spans="1:9" x14ac:dyDescent="0.25">
      <c r="A24603" s="108"/>
      <c r="B24603" s="173"/>
      <c r="C24603" s="109"/>
      <c r="D24603" s="109"/>
      <c r="E24603" s="94"/>
      <c r="F24603" s="174"/>
      <c r="G24603" s="173"/>
      <c r="H24603" s="109"/>
      <c r="I24603" s="175"/>
    </row>
    <row r="24604" spans="1:9" x14ac:dyDescent="0.25">
      <c r="A24604" s="108"/>
      <c r="B24604" s="173"/>
      <c r="C24604" s="109"/>
      <c r="D24604" s="109"/>
      <c r="E24604" s="94"/>
      <c r="F24604" s="174"/>
      <c r="G24604" s="173"/>
      <c r="H24604" s="109"/>
      <c r="I24604" s="175"/>
    </row>
    <row r="24605" spans="1:9" x14ac:dyDescent="0.25">
      <c r="A24605" s="108"/>
      <c r="B24605" s="173"/>
      <c r="C24605" s="109"/>
      <c r="D24605" s="109"/>
      <c r="E24605" s="94"/>
      <c r="F24605" s="174"/>
      <c r="G24605" s="173"/>
      <c r="H24605" s="109"/>
      <c r="I24605" s="175"/>
    </row>
    <row r="24606" spans="1:9" x14ac:dyDescent="0.25">
      <c r="A24606" s="108"/>
      <c r="B24606" s="173"/>
      <c r="C24606" s="109"/>
      <c r="D24606" s="109"/>
      <c r="E24606" s="94"/>
      <c r="F24606" s="174"/>
      <c r="G24606" s="173"/>
      <c r="H24606" s="109"/>
      <c r="I24606" s="175"/>
    </row>
    <row r="24607" spans="1:9" x14ac:dyDescent="0.25">
      <c r="A24607" s="108"/>
      <c r="B24607" s="173"/>
      <c r="C24607" s="109"/>
      <c r="D24607" s="109"/>
      <c r="E24607" s="94"/>
      <c r="F24607" s="174"/>
      <c r="G24607" s="173"/>
      <c r="H24607" s="109"/>
      <c r="I24607" s="175"/>
    </row>
    <row r="24608" spans="1:9" x14ac:dyDescent="0.25">
      <c r="A24608" s="108"/>
      <c r="B24608" s="173"/>
      <c r="C24608" s="109"/>
      <c r="D24608" s="109"/>
      <c r="E24608" s="94"/>
      <c r="F24608" s="174"/>
      <c r="G24608" s="173"/>
      <c r="H24608" s="109"/>
      <c r="I24608" s="175"/>
    </row>
    <row r="24609" spans="1:9" x14ac:dyDescent="0.25">
      <c r="A24609" s="108"/>
      <c r="B24609" s="173"/>
      <c r="C24609" s="109"/>
      <c r="D24609" s="109"/>
      <c r="E24609" s="94"/>
      <c r="F24609" s="174"/>
      <c r="G24609" s="173"/>
      <c r="H24609" s="109"/>
      <c r="I24609" s="175"/>
    </row>
    <row r="24610" spans="1:9" x14ac:dyDescent="0.25">
      <c r="A24610" s="108"/>
      <c r="B24610" s="173"/>
      <c r="C24610" s="109"/>
      <c r="D24610" s="109"/>
      <c r="E24610" s="94"/>
      <c r="F24610" s="174"/>
      <c r="G24610" s="173"/>
      <c r="H24610" s="109"/>
      <c r="I24610" s="175"/>
    </row>
    <row r="24611" spans="1:9" x14ac:dyDescent="0.25">
      <c r="A24611" s="108"/>
      <c r="B24611" s="173"/>
      <c r="C24611" s="109"/>
      <c r="D24611" s="109"/>
      <c r="E24611" s="94"/>
      <c r="F24611" s="174"/>
      <c r="G24611" s="173"/>
      <c r="H24611" s="109"/>
      <c r="I24611" s="175"/>
    </row>
    <row r="24612" spans="1:9" x14ac:dyDescent="0.25">
      <c r="A24612" s="108"/>
      <c r="B24612" s="173"/>
      <c r="C24612" s="109"/>
      <c r="D24612" s="109"/>
      <c r="E24612" s="94"/>
      <c r="F24612" s="174"/>
      <c r="G24612" s="173"/>
      <c r="H24612" s="109"/>
      <c r="I24612" s="175"/>
    </row>
    <row r="24613" spans="1:9" x14ac:dyDescent="0.25">
      <c r="A24613" s="108"/>
      <c r="B24613" s="173"/>
      <c r="C24613" s="109"/>
      <c r="D24613" s="109"/>
      <c r="E24613" s="94"/>
      <c r="F24613" s="174"/>
      <c r="G24613" s="173"/>
      <c r="H24613" s="109"/>
      <c r="I24613" s="175"/>
    </row>
    <row r="24614" spans="1:9" x14ac:dyDescent="0.25">
      <c r="A24614" s="108"/>
      <c r="B24614" s="173"/>
      <c r="C24614" s="109"/>
      <c r="D24614" s="109"/>
      <c r="E24614" s="94"/>
      <c r="F24614" s="174"/>
      <c r="G24614" s="173"/>
      <c r="H24614" s="109"/>
      <c r="I24614" s="175"/>
    </row>
    <row r="24615" spans="1:9" x14ac:dyDescent="0.25">
      <c r="A24615" s="108"/>
      <c r="B24615" s="173"/>
      <c r="C24615" s="109"/>
      <c r="D24615" s="109"/>
      <c r="E24615" s="94"/>
      <c r="F24615" s="174"/>
      <c r="G24615" s="173"/>
      <c r="H24615" s="109"/>
      <c r="I24615" s="175"/>
    </row>
    <row r="24616" spans="1:9" x14ac:dyDescent="0.25">
      <c r="A24616" s="108"/>
      <c r="B24616" s="173"/>
      <c r="C24616" s="109"/>
      <c r="D24616" s="109"/>
      <c r="E24616" s="94"/>
      <c r="F24616" s="174"/>
      <c r="G24616" s="173"/>
      <c r="H24616" s="109"/>
      <c r="I24616" s="175"/>
    </row>
    <row r="24617" spans="1:9" x14ac:dyDescent="0.25">
      <c r="A24617" s="108"/>
      <c r="B24617" s="173"/>
      <c r="C24617" s="109"/>
      <c r="D24617" s="109"/>
      <c r="E24617" s="94"/>
      <c r="F24617" s="174"/>
      <c r="G24617" s="173"/>
      <c r="H24617" s="109"/>
      <c r="I24617" s="175"/>
    </row>
    <row r="24618" spans="1:9" x14ac:dyDescent="0.25">
      <c r="A24618" s="108"/>
      <c r="B24618" s="173"/>
      <c r="C24618" s="109"/>
      <c r="D24618" s="109"/>
      <c r="E24618" s="94"/>
      <c r="F24618" s="174"/>
      <c r="G24618" s="173"/>
      <c r="H24618" s="109"/>
      <c r="I24618" s="175"/>
    </row>
    <row r="24619" spans="1:9" x14ac:dyDescent="0.25">
      <c r="A24619" s="108"/>
      <c r="B24619" s="173"/>
      <c r="C24619" s="109"/>
      <c r="D24619" s="109"/>
      <c r="E24619" s="94"/>
      <c r="F24619" s="174"/>
      <c r="G24619" s="173"/>
      <c r="H24619" s="109"/>
      <c r="I24619" s="175"/>
    </row>
    <row r="24620" spans="1:9" x14ac:dyDescent="0.25">
      <c r="A24620" s="108"/>
      <c r="B24620" s="173"/>
      <c r="C24620" s="109"/>
      <c r="D24620" s="109"/>
      <c r="E24620" s="94"/>
      <c r="F24620" s="174"/>
      <c r="G24620" s="173"/>
      <c r="H24620" s="109"/>
      <c r="I24620" s="175"/>
    </row>
    <row r="24621" spans="1:9" x14ac:dyDescent="0.25">
      <c r="A24621" s="108"/>
      <c r="B24621" s="173"/>
      <c r="C24621" s="109"/>
      <c r="D24621" s="109"/>
      <c r="E24621" s="94"/>
      <c r="F24621" s="174"/>
      <c r="G24621" s="173"/>
      <c r="H24621" s="109"/>
      <c r="I24621" s="175"/>
    </row>
    <row r="24622" spans="1:9" x14ac:dyDescent="0.25">
      <c r="A24622" s="108"/>
      <c r="B24622" s="173"/>
      <c r="C24622" s="109"/>
      <c r="D24622" s="109"/>
      <c r="E24622" s="94"/>
      <c r="F24622" s="174"/>
      <c r="G24622" s="173"/>
      <c r="H24622" s="109"/>
      <c r="I24622" s="175"/>
    </row>
    <row r="24623" spans="1:9" x14ac:dyDescent="0.25">
      <c r="A24623" s="108"/>
      <c r="B24623" s="173"/>
      <c r="C24623" s="109"/>
      <c r="D24623" s="109"/>
      <c r="E24623" s="94"/>
      <c r="F24623" s="174"/>
      <c r="G24623" s="173"/>
      <c r="H24623" s="109"/>
      <c r="I24623" s="175"/>
    </row>
    <row r="24624" spans="1:9" x14ac:dyDescent="0.25">
      <c r="A24624" s="108"/>
      <c r="B24624" s="173"/>
      <c r="C24624" s="109"/>
      <c r="D24624" s="109"/>
      <c r="E24624" s="94"/>
      <c r="F24624" s="174"/>
      <c r="G24624" s="173"/>
      <c r="H24624" s="109"/>
      <c r="I24624" s="175"/>
    </row>
    <row r="24625" spans="1:9" x14ac:dyDescent="0.25">
      <c r="A24625" s="108"/>
      <c r="B24625" s="173"/>
      <c r="C24625" s="109"/>
      <c r="D24625" s="109"/>
      <c r="E24625" s="94"/>
      <c r="F24625" s="174"/>
      <c r="G24625" s="173"/>
      <c r="H24625" s="109"/>
      <c r="I24625" s="175"/>
    </row>
    <row r="24626" spans="1:9" x14ac:dyDescent="0.25">
      <c r="A24626" s="108"/>
      <c r="B24626" s="173"/>
      <c r="C24626" s="109"/>
      <c r="D24626" s="109"/>
      <c r="E24626" s="94"/>
      <c r="F24626" s="174"/>
      <c r="G24626" s="173"/>
      <c r="H24626" s="109"/>
      <c r="I24626" s="175"/>
    </row>
    <row r="24627" spans="1:9" x14ac:dyDescent="0.25">
      <c r="A24627" s="108"/>
      <c r="B24627" s="173"/>
      <c r="C24627" s="109"/>
      <c r="D24627" s="109"/>
      <c r="E24627" s="94"/>
      <c r="F24627" s="174"/>
      <c r="G24627" s="173"/>
      <c r="H24627" s="109"/>
      <c r="I24627" s="175"/>
    </row>
    <row r="24628" spans="1:9" x14ac:dyDescent="0.25">
      <c r="A24628" s="108"/>
      <c r="B24628" s="173"/>
      <c r="C24628" s="109"/>
      <c r="D24628" s="109"/>
      <c r="E24628" s="94"/>
      <c r="F24628" s="174"/>
      <c r="G24628" s="173"/>
      <c r="H24628" s="109"/>
      <c r="I24628" s="175"/>
    </row>
    <row r="24629" spans="1:9" x14ac:dyDescent="0.25">
      <c r="A24629" s="108"/>
      <c r="B24629" s="173"/>
      <c r="C24629" s="109"/>
      <c r="D24629" s="109"/>
      <c r="E24629" s="94"/>
      <c r="F24629" s="174"/>
      <c r="G24629" s="173"/>
      <c r="H24629" s="109"/>
      <c r="I24629" s="175"/>
    </row>
    <row r="24630" spans="1:9" x14ac:dyDescent="0.25">
      <c r="A24630" s="108"/>
      <c r="B24630" s="173"/>
      <c r="C24630" s="109"/>
      <c r="D24630" s="109"/>
      <c r="E24630" s="94"/>
      <c r="F24630" s="174"/>
      <c r="G24630" s="173"/>
      <c r="H24630" s="109"/>
      <c r="I24630" s="175"/>
    </row>
    <row r="24631" spans="1:9" x14ac:dyDescent="0.25">
      <c r="A24631" s="108"/>
      <c r="B24631" s="173"/>
      <c r="C24631" s="109"/>
      <c r="D24631" s="109"/>
      <c r="E24631" s="94"/>
      <c r="F24631" s="174"/>
      <c r="G24631" s="173"/>
      <c r="H24631" s="109"/>
      <c r="I24631" s="175"/>
    </row>
    <row r="24632" spans="1:9" x14ac:dyDescent="0.25">
      <c r="A24632" s="108"/>
      <c r="B24632" s="173"/>
      <c r="C24632" s="109"/>
      <c r="D24632" s="109"/>
      <c r="E24632" s="94"/>
      <c r="F24632" s="174"/>
      <c r="G24632" s="173"/>
      <c r="H24632" s="109"/>
      <c r="I24632" s="175"/>
    </row>
    <row r="24633" spans="1:9" x14ac:dyDescent="0.25">
      <c r="A24633" s="108"/>
      <c r="B24633" s="173"/>
      <c r="C24633" s="109"/>
      <c r="D24633" s="109"/>
      <c r="E24633" s="94"/>
      <c r="F24633" s="174"/>
      <c r="G24633" s="173"/>
      <c r="H24633" s="109"/>
      <c r="I24633" s="175"/>
    </row>
    <row r="24634" spans="1:9" x14ac:dyDescent="0.25">
      <c r="A24634" s="108"/>
      <c r="B24634" s="173"/>
      <c r="C24634" s="109"/>
      <c r="D24634" s="109"/>
      <c r="E24634" s="94"/>
      <c r="F24634" s="174"/>
      <c r="G24634" s="173"/>
      <c r="H24634" s="109"/>
      <c r="I24634" s="175"/>
    </row>
    <row r="24635" spans="1:9" x14ac:dyDescent="0.25">
      <c r="A24635" s="108"/>
      <c r="B24635" s="173"/>
      <c r="C24635" s="109"/>
      <c r="D24635" s="109"/>
      <c r="E24635" s="94"/>
      <c r="F24635" s="174"/>
      <c r="G24635" s="173"/>
      <c r="H24635" s="109"/>
      <c r="I24635" s="175"/>
    </row>
    <row r="24636" spans="1:9" x14ac:dyDescent="0.25">
      <c r="A24636" s="108"/>
      <c r="B24636" s="173"/>
      <c r="C24636" s="109"/>
      <c r="D24636" s="109"/>
      <c r="E24636" s="94"/>
      <c r="F24636" s="174"/>
      <c r="G24636" s="173"/>
      <c r="H24636" s="109"/>
      <c r="I24636" s="175"/>
    </row>
    <row r="24637" spans="1:9" x14ac:dyDescent="0.25">
      <c r="A24637" s="108"/>
      <c r="B24637" s="173"/>
      <c r="C24637" s="109"/>
      <c r="D24637" s="109"/>
      <c r="E24637" s="94"/>
      <c r="F24637" s="174"/>
      <c r="G24637" s="173"/>
      <c r="H24637" s="109"/>
      <c r="I24637" s="175"/>
    </row>
    <row r="24638" spans="1:9" x14ac:dyDescent="0.25">
      <c r="A24638" s="108"/>
      <c r="B24638" s="173"/>
      <c r="C24638" s="109"/>
      <c r="D24638" s="109"/>
      <c r="E24638" s="94"/>
      <c r="F24638" s="174"/>
      <c r="G24638" s="173"/>
      <c r="H24638" s="109"/>
      <c r="I24638" s="175"/>
    </row>
    <row r="24639" spans="1:9" x14ac:dyDescent="0.25">
      <c r="A24639" s="108"/>
      <c r="B24639" s="173"/>
      <c r="C24639" s="109"/>
      <c r="D24639" s="109"/>
      <c r="E24639" s="94"/>
      <c r="F24639" s="174"/>
      <c r="G24639" s="173"/>
      <c r="H24639" s="109"/>
      <c r="I24639" s="175"/>
    </row>
    <row r="24640" spans="1:9" x14ac:dyDescent="0.25">
      <c r="A24640" s="108"/>
      <c r="B24640" s="173"/>
      <c r="C24640" s="109"/>
      <c r="D24640" s="109"/>
      <c r="E24640" s="94"/>
      <c r="F24640" s="174"/>
      <c r="G24640" s="173"/>
      <c r="H24640" s="109"/>
      <c r="I24640" s="175"/>
    </row>
    <row r="24641" spans="1:9" x14ac:dyDescent="0.25">
      <c r="A24641" s="108"/>
      <c r="B24641" s="173"/>
      <c r="C24641" s="109"/>
      <c r="D24641" s="109"/>
      <c r="E24641" s="94"/>
      <c r="F24641" s="174"/>
      <c r="G24641" s="173"/>
      <c r="H24641" s="109"/>
      <c r="I24641" s="175"/>
    </row>
    <row r="24642" spans="1:9" x14ac:dyDescent="0.25">
      <c r="A24642" s="108"/>
      <c r="B24642" s="173"/>
      <c r="C24642" s="109"/>
      <c r="D24642" s="109"/>
      <c r="E24642" s="94"/>
      <c r="F24642" s="174"/>
      <c r="G24642" s="173"/>
      <c r="H24642" s="109"/>
      <c r="I24642" s="175"/>
    </row>
    <row r="24643" spans="1:9" x14ac:dyDescent="0.25">
      <c r="A24643" s="108"/>
      <c r="B24643" s="173"/>
      <c r="C24643" s="109"/>
      <c r="D24643" s="109"/>
      <c r="E24643" s="94"/>
      <c r="F24643" s="174"/>
      <c r="G24643" s="173"/>
      <c r="H24643" s="109"/>
      <c r="I24643" s="175"/>
    </row>
    <row r="24644" spans="1:9" x14ac:dyDescent="0.25">
      <c r="A24644" s="108"/>
      <c r="B24644" s="173"/>
      <c r="C24644" s="109"/>
      <c r="D24644" s="109"/>
      <c r="E24644" s="94"/>
      <c r="F24644" s="174"/>
      <c r="G24644" s="173"/>
      <c r="H24644" s="109"/>
      <c r="I24644" s="175"/>
    </row>
    <row r="24645" spans="1:9" x14ac:dyDescent="0.25">
      <c r="A24645" s="108"/>
      <c r="B24645" s="173"/>
      <c r="C24645" s="109"/>
      <c r="D24645" s="109"/>
      <c r="E24645" s="94"/>
      <c r="F24645" s="174"/>
      <c r="G24645" s="173"/>
      <c r="H24645" s="109"/>
      <c r="I24645" s="175"/>
    </row>
    <row r="24646" spans="1:9" x14ac:dyDescent="0.25">
      <c r="A24646" s="108"/>
      <c r="B24646" s="173"/>
      <c r="C24646" s="109"/>
      <c r="D24646" s="109"/>
      <c r="E24646" s="94"/>
      <c r="F24646" s="174"/>
      <c r="G24646" s="173"/>
      <c r="H24646" s="109"/>
      <c r="I24646" s="175"/>
    </row>
    <row r="24647" spans="1:9" x14ac:dyDescent="0.25">
      <c r="A24647" s="108"/>
      <c r="B24647" s="173"/>
      <c r="C24647" s="109"/>
      <c r="D24647" s="109"/>
      <c r="E24647" s="94"/>
      <c r="F24647" s="174"/>
      <c r="G24647" s="173"/>
      <c r="H24647" s="109"/>
      <c r="I24647" s="175"/>
    </row>
    <row r="24648" spans="1:9" x14ac:dyDescent="0.25">
      <c r="A24648" s="108"/>
      <c r="B24648" s="173"/>
      <c r="C24648" s="109"/>
      <c r="D24648" s="109"/>
      <c r="E24648" s="94"/>
      <c r="F24648" s="174"/>
      <c r="G24648" s="173"/>
      <c r="H24648" s="109"/>
      <c r="I24648" s="175"/>
    </row>
    <row r="24649" spans="1:9" x14ac:dyDescent="0.25">
      <c r="A24649" s="108"/>
      <c r="B24649" s="173"/>
      <c r="C24649" s="109"/>
      <c r="D24649" s="109"/>
      <c r="E24649" s="94"/>
      <c r="F24649" s="174"/>
      <c r="G24649" s="173"/>
      <c r="H24649" s="109"/>
      <c r="I24649" s="175"/>
    </row>
    <row r="24650" spans="1:9" x14ac:dyDescent="0.25">
      <c r="A24650" s="108"/>
      <c r="B24650" s="173"/>
      <c r="C24650" s="109"/>
      <c r="D24650" s="109"/>
      <c r="E24650" s="94"/>
      <c r="F24650" s="174"/>
      <c r="G24650" s="173"/>
      <c r="H24650" s="109"/>
      <c r="I24650" s="175"/>
    </row>
    <row r="24651" spans="1:9" x14ac:dyDescent="0.25">
      <c r="A24651" s="108"/>
      <c r="B24651" s="173"/>
      <c r="C24651" s="109"/>
      <c r="D24651" s="109"/>
      <c r="E24651" s="94"/>
      <c r="F24651" s="174"/>
      <c r="G24651" s="173"/>
      <c r="H24651" s="109"/>
      <c r="I24651" s="175"/>
    </row>
    <row r="24652" spans="1:9" x14ac:dyDescent="0.25">
      <c r="A24652" s="108"/>
      <c r="B24652" s="173"/>
      <c r="C24652" s="109"/>
      <c r="D24652" s="109"/>
      <c r="E24652" s="94"/>
      <c r="F24652" s="174"/>
      <c r="G24652" s="173"/>
      <c r="H24652" s="109"/>
      <c r="I24652" s="175"/>
    </row>
    <row r="24653" spans="1:9" x14ac:dyDescent="0.25">
      <c r="A24653" s="108"/>
      <c r="B24653" s="173"/>
      <c r="C24653" s="109"/>
      <c r="D24653" s="109"/>
      <c r="E24653" s="94"/>
      <c r="F24653" s="174"/>
      <c r="G24653" s="173"/>
      <c r="H24653" s="109"/>
      <c r="I24653" s="175"/>
    </row>
    <row r="24654" spans="1:9" x14ac:dyDescent="0.25">
      <c r="A24654" s="108"/>
      <c r="B24654" s="173"/>
      <c r="C24654" s="109"/>
      <c r="D24654" s="109"/>
      <c r="E24654" s="94"/>
      <c r="F24654" s="174"/>
      <c r="G24654" s="173"/>
      <c r="H24654" s="109"/>
      <c r="I24654" s="175"/>
    </row>
    <row r="24655" spans="1:9" x14ac:dyDescent="0.25">
      <c r="A24655" s="108"/>
      <c r="B24655" s="173"/>
      <c r="C24655" s="109"/>
      <c r="D24655" s="109"/>
      <c r="E24655" s="94"/>
      <c r="F24655" s="174"/>
      <c r="G24655" s="173"/>
      <c r="H24655" s="109"/>
      <c r="I24655" s="175"/>
    </row>
    <row r="24656" spans="1:9" x14ac:dyDescent="0.25">
      <c r="A24656" s="108"/>
      <c r="B24656" s="173"/>
      <c r="C24656" s="109"/>
      <c r="D24656" s="109"/>
      <c r="E24656" s="94"/>
      <c r="F24656" s="174"/>
      <c r="G24656" s="173"/>
      <c r="H24656" s="109"/>
      <c r="I24656" s="175"/>
    </row>
    <row r="24657" spans="1:9" x14ac:dyDescent="0.25">
      <c r="A24657" s="108"/>
      <c r="B24657" s="173"/>
      <c r="C24657" s="109"/>
      <c r="D24657" s="109"/>
      <c r="E24657" s="94"/>
      <c r="F24657" s="174"/>
      <c r="G24657" s="173"/>
      <c r="H24657" s="109"/>
      <c r="I24657" s="175"/>
    </row>
    <row r="24658" spans="1:9" x14ac:dyDescent="0.25">
      <c r="A24658" s="108"/>
      <c r="B24658" s="173"/>
      <c r="C24658" s="109"/>
      <c r="D24658" s="109"/>
      <c r="E24658" s="94"/>
      <c r="F24658" s="174"/>
      <c r="G24658" s="173"/>
      <c r="H24658" s="109"/>
      <c r="I24658" s="175"/>
    </row>
    <row r="24659" spans="1:9" x14ac:dyDescent="0.25">
      <c r="A24659" s="108"/>
      <c r="B24659" s="173"/>
      <c r="C24659" s="109"/>
      <c r="D24659" s="109"/>
      <c r="E24659" s="94"/>
      <c r="F24659" s="174"/>
      <c r="G24659" s="173"/>
      <c r="H24659" s="109"/>
      <c r="I24659" s="175"/>
    </row>
    <row r="24660" spans="1:9" x14ac:dyDescent="0.25">
      <c r="A24660" s="108"/>
      <c r="B24660" s="173"/>
      <c r="C24660" s="109"/>
      <c r="D24660" s="109"/>
      <c r="E24660" s="94"/>
      <c r="F24660" s="174"/>
      <c r="G24660" s="173"/>
      <c r="H24660" s="109"/>
      <c r="I24660" s="175"/>
    </row>
    <row r="24661" spans="1:9" x14ac:dyDescent="0.25">
      <c r="A24661" s="108"/>
      <c r="B24661" s="173"/>
      <c r="C24661" s="109"/>
      <c r="D24661" s="109"/>
      <c r="E24661" s="94"/>
      <c r="F24661" s="174"/>
      <c r="G24661" s="173"/>
      <c r="H24661" s="109"/>
      <c r="I24661" s="175"/>
    </row>
    <row r="24662" spans="1:9" x14ac:dyDescent="0.25">
      <c r="A24662" s="108"/>
      <c r="B24662" s="173"/>
      <c r="C24662" s="109"/>
      <c r="D24662" s="109"/>
      <c r="E24662" s="94"/>
      <c r="F24662" s="174"/>
      <c r="G24662" s="173"/>
      <c r="H24662" s="109"/>
      <c r="I24662" s="175"/>
    </row>
    <row r="24663" spans="1:9" x14ac:dyDescent="0.25">
      <c r="A24663" s="108"/>
      <c r="B24663" s="173"/>
      <c r="C24663" s="109"/>
      <c r="D24663" s="109"/>
      <c r="E24663" s="94"/>
      <c r="F24663" s="174"/>
      <c r="G24663" s="173"/>
      <c r="H24663" s="109"/>
      <c r="I24663" s="175"/>
    </row>
    <row r="24664" spans="1:9" x14ac:dyDescent="0.25">
      <c r="A24664" s="108"/>
      <c r="B24664" s="173"/>
      <c r="C24664" s="109"/>
      <c r="D24664" s="109"/>
      <c r="E24664" s="94"/>
      <c r="F24664" s="174"/>
      <c r="G24664" s="173"/>
      <c r="H24664" s="109"/>
      <c r="I24664" s="175"/>
    </row>
    <row r="24665" spans="1:9" x14ac:dyDescent="0.25">
      <c r="A24665" s="108"/>
      <c r="B24665" s="173"/>
      <c r="C24665" s="109"/>
      <c r="D24665" s="109"/>
      <c r="E24665" s="94"/>
      <c r="F24665" s="174"/>
      <c r="G24665" s="173"/>
      <c r="H24665" s="109"/>
      <c r="I24665" s="175"/>
    </row>
    <row r="24666" spans="1:9" x14ac:dyDescent="0.25">
      <c r="A24666" s="108"/>
      <c r="B24666" s="173"/>
      <c r="C24666" s="109"/>
      <c r="D24666" s="109"/>
      <c r="E24666" s="94"/>
      <c r="F24666" s="174"/>
      <c r="G24666" s="173"/>
      <c r="H24666" s="109"/>
      <c r="I24666" s="175"/>
    </row>
    <row r="24667" spans="1:9" x14ac:dyDescent="0.25">
      <c r="A24667" s="108"/>
      <c r="B24667" s="173"/>
      <c r="C24667" s="109"/>
      <c r="D24667" s="109"/>
      <c r="E24667" s="94"/>
      <c r="F24667" s="174"/>
      <c r="G24667" s="173"/>
      <c r="H24667" s="109"/>
      <c r="I24667" s="175"/>
    </row>
    <row r="24668" spans="1:9" x14ac:dyDescent="0.25">
      <c r="A24668" s="108"/>
      <c r="B24668" s="173"/>
      <c r="C24668" s="109"/>
      <c r="D24668" s="109"/>
      <c r="E24668" s="94"/>
      <c r="F24668" s="174"/>
      <c r="G24668" s="173"/>
      <c r="H24668" s="109"/>
      <c r="I24668" s="175"/>
    </row>
    <row r="24669" spans="1:9" x14ac:dyDescent="0.25">
      <c r="A24669" s="108"/>
      <c r="B24669" s="173"/>
      <c r="C24669" s="109"/>
      <c r="D24669" s="109"/>
      <c r="E24669" s="94"/>
      <c r="F24669" s="174"/>
      <c r="G24669" s="173"/>
      <c r="H24669" s="109"/>
      <c r="I24669" s="175"/>
    </row>
    <row r="24670" spans="1:9" x14ac:dyDescent="0.25">
      <c r="A24670" s="108"/>
      <c r="B24670" s="173"/>
      <c r="C24670" s="109"/>
      <c r="D24670" s="109"/>
      <c r="E24670" s="94"/>
      <c r="F24670" s="174"/>
      <c r="G24670" s="173"/>
      <c r="H24670" s="109"/>
      <c r="I24670" s="175"/>
    </row>
    <row r="24671" spans="1:9" x14ac:dyDescent="0.25">
      <c r="A24671" s="108"/>
      <c r="B24671" s="173"/>
      <c r="C24671" s="109"/>
      <c r="D24671" s="109"/>
      <c r="E24671" s="94"/>
      <c r="F24671" s="174"/>
      <c r="G24671" s="173"/>
      <c r="H24671" s="109"/>
      <c r="I24671" s="175"/>
    </row>
    <row r="24672" spans="1:9" x14ac:dyDescent="0.25">
      <c r="A24672" s="108"/>
      <c r="B24672" s="173"/>
      <c r="C24672" s="109"/>
      <c r="D24672" s="109"/>
      <c r="E24672" s="94"/>
      <c r="F24672" s="174"/>
      <c r="G24672" s="173"/>
      <c r="H24672" s="109"/>
      <c r="I24672" s="175"/>
    </row>
    <row r="24673" spans="1:9" x14ac:dyDescent="0.25">
      <c r="A24673" s="108"/>
      <c r="B24673" s="173"/>
      <c r="C24673" s="109"/>
      <c r="D24673" s="109"/>
      <c r="E24673" s="94"/>
      <c r="F24673" s="174"/>
      <c r="G24673" s="173"/>
      <c r="H24673" s="109"/>
      <c r="I24673" s="175"/>
    </row>
    <row r="24674" spans="1:9" x14ac:dyDescent="0.25">
      <c r="A24674" s="108"/>
      <c r="B24674" s="173"/>
      <c r="C24674" s="109"/>
      <c r="D24674" s="109"/>
      <c r="E24674" s="94"/>
      <c r="F24674" s="174"/>
      <c r="G24674" s="173"/>
      <c r="H24674" s="109"/>
      <c r="I24674" s="175"/>
    </row>
    <row r="24675" spans="1:9" x14ac:dyDescent="0.25">
      <c r="A24675" s="108"/>
      <c r="B24675" s="173"/>
      <c r="C24675" s="109"/>
      <c r="D24675" s="109"/>
      <c r="E24675" s="94"/>
      <c r="F24675" s="174"/>
      <c r="G24675" s="173"/>
      <c r="H24675" s="109"/>
      <c r="I24675" s="175"/>
    </row>
    <row r="24676" spans="1:9" x14ac:dyDescent="0.25">
      <c r="A24676" s="108"/>
      <c r="B24676" s="173"/>
      <c r="C24676" s="109"/>
      <c r="D24676" s="109"/>
      <c r="E24676" s="94"/>
      <c r="F24676" s="174"/>
      <c r="G24676" s="173"/>
      <c r="H24676" s="109"/>
      <c r="I24676" s="175"/>
    </row>
    <row r="24677" spans="1:9" x14ac:dyDescent="0.25">
      <c r="A24677" s="108"/>
      <c r="B24677" s="173"/>
      <c r="C24677" s="109"/>
      <c r="D24677" s="109"/>
      <c r="E24677" s="94"/>
      <c r="F24677" s="174"/>
      <c r="G24677" s="173"/>
      <c r="H24677" s="109"/>
      <c r="I24677" s="175"/>
    </row>
    <row r="24678" spans="1:9" x14ac:dyDescent="0.25">
      <c r="A24678" s="108"/>
      <c r="B24678" s="173"/>
      <c r="C24678" s="109"/>
      <c r="D24678" s="109"/>
      <c r="E24678" s="94"/>
      <c r="F24678" s="174"/>
      <c r="G24678" s="173"/>
      <c r="H24678" s="109"/>
      <c r="I24678" s="175"/>
    </row>
    <row r="24679" spans="1:9" x14ac:dyDescent="0.25">
      <c r="A24679" s="108"/>
      <c r="B24679" s="173"/>
      <c r="C24679" s="109"/>
      <c r="D24679" s="109"/>
      <c r="E24679" s="94"/>
      <c r="F24679" s="174"/>
      <c r="G24679" s="173"/>
      <c r="H24679" s="109"/>
      <c r="I24679" s="175"/>
    </row>
    <row r="24680" spans="1:9" x14ac:dyDescent="0.25">
      <c r="A24680" s="108"/>
      <c r="B24680" s="173"/>
      <c r="C24680" s="109"/>
      <c r="D24680" s="109"/>
      <c r="E24680" s="94"/>
      <c r="F24680" s="174"/>
      <c r="G24680" s="173"/>
      <c r="H24680" s="109"/>
      <c r="I24680" s="175"/>
    </row>
    <row r="24681" spans="1:9" x14ac:dyDescent="0.25">
      <c r="A24681" s="108"/>
      <c r="B24681" s="173"/>
      <c r="C24681" s="109"/>
      <c r="D24681" s="109"/>
      <c r="E24681" s="94"/>
      <c r="F24681" s="174"/>
      <c r="G24681" s="173"/>
      <c r="H24681" s="109"/>
      <c r="I24681" s="175"/>
    </row>
    <row r="24682" spans="1:9" x14ac:dyDescent="0.25">
      <c r="A24682" s="108"/>
      <c r="B24682" s="173"/>
      <c r="C24682" s="109"/>
      <c r="D24682" s="109"/>
      <c r="E24682" s="94"/>
      <c r="F24682" s="174"/>
      <c r="G24682" s="173"/>
      <c r="H24682" s="109"/>
      <c r="I24682" s="175"/>
    </row>
    <row r="24683" spans="1:9" x14ac:dyDescent="0.25">
      <c r="A24683" s="108"/>
      <c r="B24683" s="173"/>
      <c r="C24683" s="109"/>
      <c r="D24683" s="109"/>
      <c r="E24683" s="94"/>
      <c r="F24683" s="174"/>
      <c r="G24683" s="173"/>
      <c r="H24683" s="109"/>
      <c r="I24683" s="175"/>
    </row>
    <row r="24684" spans="1:9" x14ac:dyDescent="0.25">
      <c r="A24684" s="108"/>
      <c r="B24684" s="173"/>
      <c r="C24684" s="109"/>
      <c r="D24684" s="109"/>
      <c r="E24684" s="94"/>
      <c r="F24684" s="174"/>
      <c r="G24684" s="173"/>
      <c r="H24684" s="109"/>
      <c r="I24684" s="175"/>
    </row>
    <row r="24685" spans="1:9" x14ac:dyDescent="0.25">
      <c r="A24685" s="108"/>
      <c r="B24685" s="173"/>
      <c r="C24685" s="109"/>
      <c r="D24685" s="109"/>
      <c r="E24685" s="94"/>
      <c r="F24685" s="174"/>
      <c r="G24685" s="173"/>
      <c r="H24685" s="109"/>
      <c r="I24685" s="175"/>
    </row>
    <row r="24686" spans="1:9" x14ac:dyDescent="0.25">
      <c r="A24686" s="108"/>
      <c r="B24686" s="173"/>
      <c r="C24686" s="109"/>
      <c r="D24686" s="109"/>
      <c r="E24686" s="94"/>
      <c r="F24686" s="174"/>
      <c r="G24686" s="173"/>
      <c r="H24686" s="109"/>
      <c r="I24686" s="175"/>
    </row>
    <row r="24687" spans="1:9" x14ac:dyDescent="0.25">
      <c r="A24687" s="108"/>
      <c r="B24687" s="173"/>
      <c r="C24687" s="109"/>
      <c r="D24687" s="109"/>
      <c r="E24687" s="94"/>
      <c r="F24687" s="174"/>
      <c r="G24687" s="173"/>
      <c r="H24687" s="109"/>
      <c r="I24687" s="175"/>
    </row>
    <row r="24688" spans="1:9" x14ac:dyDescent="0.25">
      <c r="A24688" s="108"/>
      <c r="B24688" s="173"/>
      <c r="C24688" s="109"/>
      <c r="D24688" s="109"/>
      <c r="E24688" s="94"/>
      <c r="F24688" s="174"/>
      <c r="G24688" s="173"/>
      <c r="H24688" s="109"/>
      <c r="I24688" s="175"/>
    </row>
    <row r="24689" spans="1:9" x14ac:dyDescent="0.25">
      <c r="A24689" s="108"/>
      <c r="B24689" s="173"/>
      <c r="C24689" s="109"/>
      <c r="D24689" s="109"/>
      <c r="E24689" s="94"/>
      <c r="F24689" s="174"/>
      <c r="G24689" s="173"/>
      <c r="H24689" s="109"/>
      <c r="I24689" s="175"/>
    </row>
    <row r="24690" spans="1:9" x14ac:dyDescent="0.25">
      <c r="A24690" s="108"/>
      <c r="B24690" s="173"/>
      <c r="C24690" s="109"/>
      <c r="D24690" s="109"/>
      <c r="E24690" s="94"/>
      <c r="F24690" s="174"/>
      <c r="G24690" s="173"/>
      <c r="H24690" s="109"/>
      <c r="I24690" s="175"/>
    </row>
    <row r="24691" spans="1:9" x14ac:dyDescent="0.25">
      <c r="A24691" s="108"/>
      <c r="B24691" s="173"/>
      <c r="C24691" s="109"/>
      <c r="D24691" s="109"/>
      <c r="E24691" s="94"/>
      <c r="F24691" s="174"/>
      <c r="G24691" s="173"/>
      <c r="H24691" s="109"/>
      <c r="I24691" s="175"/>
    </row>
    <row r="24692" spans="1:9" x14ac:dyDescent="0.25">
      <c r="A24692" s="108"/>
      <c r="B24692" s="173"/>
      <c r="C24692" s="109"/>
      <c r="D24692" s="109"/>
      <c r="E24692" s="94"/>
      <c r="F24692" s="174"/>
      <c r="G24692" s="173"/>
      <c r="H24692" s="109"/>
      <c r="I24692" s="175"/>
    </row>
    <row r="24693" spans="1:9" x14ac:dyDescent="0.25">
      <c r="A24693" s="108"/>
      <c r="B24693" s="173"/>
      <c r="C24693" s="109"/>
      <c r="D24693" s="109"/>
      <c r="E24693" s="94"/>
      <c r="F24693" s="174"/>
      <c r="G24693" s="173"/>
      <c r="H24693" s="109"/>
      <c r="I24693" s="175"/>
    </row>
    <row r="24694" spans="1:9" x14ac:dyDescent="0.25">
      <c r="A24694" s="108"/>
      <c r="B24694" s="173"/>
      <c r="C24694" s="109"/>
      <c r="D24694" s="109"/>
      <c r="E24694" s="94"/>
      <c r="F24694" s="174"/>
      <c r="G24694" s="173"/>
      <c r="H24694" s="109"/>
      <c r="I24694" s="175"/>
    </row>
    <row r="24695" spans="1:9" x14ac:dyDescent="0.25">
      <c r="A24695" s="108"/>
      <c r="B24695" s="173"/>
      <c r="C24695" s="109"/>
      <c r="D24695" s="109"/>
      <c r="E24695" s="94"/>
      <c r="F24695" s="174"/>
      <c r="G24695" s="173"/>
      <c r="H24695" s="109"/>
      <c r="I24695" s="175"/>
    </row>
    <row r="24696" spans="1:9" x14ac:dyDescent="0.25">
      <c r="A24696" s="108"/>
      <c r="B24696" s="173"/>
      <c r="C24696" s="109"/>
      <c r="D24696" s="109"/>
      <c r="E24696" s="94"/>
      <c r="F24696" s="174"/>
      <c r="G24696" s="173"/>
      <c r="H24696" s="109"/>
      <c r="I24696" s="175"/>
    </row>
    <row r="24697" spans="1:9" x14ac:dyDescent="0.25">
      <c r="A24697" s="108"/>
      <c r="B24697" s="173"/>
      <c r="C24697" s="109"/>
      <c r="D24697" s="109"/>
      <c r="E24697" s="94"/>
      <c r="F24697" s="174"/>
      <c r="G24697" s="173"/>
      <c r="H24697" s="109"/>
      <c r="I24697" s="175"/>
    </row>
    <row r="24698" spans="1:9" x14ac:dyDescent="0.25">
      <c r="A24698" s="108"/>
      <c r="B24698" s="173"/>
      <c r="C24698" s="109"/>
      <c r="D24698" s="109"/>
      <c r="E24698" s="94"/>
      <c r="F24698" s="174"/>
      <c r="G24698" s="173"/>
      <c r="H24698" s="109"/>
      <c r="I24698" s="175"/>
    </row>
    <row r="24699" spans="1:9" x14ac:dyDescent="0.25">
      <c r="A24699" s="108"/>
      <c r="B24699" s="173"/>
      <c r="C24699" s="109"/>
      <c r="D24699" s="109"/>
      <c r="E24699" s="94"/>
      <c r="F24699" s="174"/>
      <c r="G24699" s="173"/>
      <c r="H24699" s="109"/>
      <c r="I24699" s="175"/>
    </row>
    <row r="24700" spans="1:9" x14ac:dyDescent="0.25">
      <c r="A24700" s="108"/>
      <c r="B24700" s="173"/>
      <c r="C24700" s="109"/>
      <c r="D24700" s="109"/>
      <c r="E24700" s="94"/>
      <c r="F24700" s="174"/>
      <c r="G24700" s="173"/>
      <c r="H24700" s="109"/>
      <c r="I24700" s="175"/>
    </row>
    <row r="24701" spans="1:9" x14ac:dyDescent="0.25">
      <c r="A24701" s="108"/>
      <c r="B24701" s="173"/>
      <c r="C24701" s="109"/>
      <c r="D24701" s="109"/>
      <c r="E24701" s="94"/>
      <c r="F24701" s="174"/>
      <c r="G24701" s="173"/>
      <c r="H24701" s="109"/>
      <c r="I24701" s="175"/>
    </row>
    <row r="24702" spans="1:9" x14ac:dyDescent="0.25">
      <c r="A24702" s="108"/>
      <c r="B24702" s="173"/>
      <c r="C24702" s="109"/>
      <c r="D24702" s="109"/>
      <c r="E24702" s="94"/>
      <c r="F24702" s="174"/>
      <c r="G24702" s="173"/>
      <c r="H24702" s="109"/>
      <c r="I24702" s="175"/>
    </row>
    <row r="24703" spans="1:9" x14ac:dyDescent="0.25">
      <c r="A24703" s="108"/>
      <c r="B24703" s="173"/>
      <c r="C24703" s="109"/>
      <c r="D24703" s="109"/>
      <c r="E24703" s="94"/>
      <c r="F24703" s="174"/>
      <c r="G24703" s="173"/>
      <c r="H24703" s="109"/>
      <c r="I24703" s="175"/>
    </row>
    <row r="24704" spans="1:9" x14ac:dyDescent="0.25">
      <c r="A24704" s="108"/>
      <c r="B24704" s="173"/>
      <c r="C24704" s="109"/>
      <c r="D24704" s="109"/>
      <c r="E24704" s="94"/>
      <c r="F24704" s="174"/>
      <c r="G24704" s="173"/>
      <c r="H24704" s="109"/>
      <c r="I24704" s="175"/>
    </row>
    <row r="24705" spans="1:9" x14ac:dyDescent="0.25">
      <c r="A24705" s="108"/>
      <c r="B24705" s="173"/>
      <c r="C24705" s="109"/>
      <c r="D24705" s="109"/>
      <c r="E24705" s="94"/>
      <c r="F24705" s="174"/>
      <c r="G24705" s="173"/>
      <c r="H24705" s="109"/>
      <c r="I24705" s="175"/>
    </row>
    <row r="24706" spans="1:9" x14ac:dyDescent="0.25">
      <c r="A24706" s="108"/>
      <c r="B24706" s="173"/>
      <c r="C24706" s="109"/>
      <c r="D24706" s="109"/>
      <c r="E24706" s="94"/>
      <c r="F24706" s="174"/>
      <c r="G24706" s="173"/>
      <c r="H24706" s="109"/>
      <c r="I24706" s="175"/>
    </row>
    <row r="24707" spans="1:9" x14ac:dyDescent="0.25">
      <c r="A24707" s="108"/>
      <c r="B24707" s="173"/>
      <c r="C24707" s="109"/>
      <c r="D24707" s="109"/>
      <c r="E24707" s="94"/>
      <c r="F24707" s="174"/>
      <c r="G24707" s="173"/>
      <c r="H24707" s="109"/>
      <c r="I24707" s="175"/>
    </row>
    <row r="24708" spans="1:9" x14ac:dyDescent="0.25">
      <c r="A24708" s="108"/>
      <c r="B24708" s="173"/>
      <c r="C24708" s="109"/>
      <c r="D24708" s="109"/>
      <c r="E24708" s="94"/>
      <c r="F24708" s="174"/>
      <c r="G24708" s="173"/>
      <c r="H24708" s="109"/>
      <c r="I24708" s="175"/>
    </row>
    <row r="24709" spans="1:9" x14ac:dyDescent="0.25">
      <c r="A24709" s="108"/>
      <c r="B24709" s="173"/>
      <c r="C24709" s="109"/>
      <c r="D24709" s="109"/>
      <c r="E24709" s="94"/>
      <c r="F24709" s="174"/>
      <c r="G24709" s="173"/>
      <c r="H24709" s="109"/>
      <c r="I24709" s="175"/>
    </row>
    <row r="24710" spans="1:9" x14ac:dyDescent="0.25">
      <c r="A24710" s="108"/>
      <c r="B24710" s="173"/>
      <c r="C24710" s="109"/>
      <c r="D24710" s="109"/>
      <c r="E24710" s="94"/>
      <c r="F24710" s="174"/>
      <c r="G24710" s="173"/>
      <c r="H24710" s="109"/>
      <c r="I24710" s="175"/>
    </row>
    <row r="24711" spans="1:9" x14ac:dyDescent="0.25">
      <c r="A24711" s="108"/>
      <c r="B24711" s="173"/>
      <c r="C24711" s="109"/>
      <c r="D24711" s="109"/>
      <c r="E24711" s="94"/>
      <c r="F24711" s="174"/>
      <c r="G24711" s="173"/>
      <c r="H24711" s="109"/>
      <c r="I24711" s="175"/>
    </row>
    <row r="24712" spans="1:9" x14ac:dyDescent="0.25">
      <c r="A24712" s="108"/>
      <c r="B24712" s="173"/>
      <c r="C24712" s="109"/>
      <c r="D24712" s="109"/>
      <c r="E24712" s="94"/>
      <c r="F24712" s="174"/>
      <c r="G24712" s="173"/>
      <c r="H24712" s="109"/>
      <c r="I24712" s="175"/>
    </row>
    <row r="24713" spans="1:9" x14ac:dyDescent="0.25">
      <c r="A24713" s="108"/>
      <c r="B24713" s="173"/>
      <c r="C24713" s="109"/>
      <c r="D24713" s="109"/>
      <c r="E24713" s="94"/>
      <c r="F24713" s="174"/>
      <c r="G24713" s="173"/>
      <c r="H24713" s="109"/>
      <c r="I24713" s="175"/>
    </row>
    <row r="24714" spans="1:9" x14ac:dyDescent="0.25">
      <c r="A24714" s="108"/>
      <c r="B24714" s="173"/>
      <c r="C24714" s="109"/>
      <c r="D24714" s="109"/>
      <c r="E24714" s="94"/>
      <c r="F24714" s="174"/>
      <c r="G24714" s="173"/>
      <c r="H24714" s="109"/>
      <c r="I24714" s="175"/>
    </row>
    <row r="24715" spans="1:9" x14ac:dyDescent="0.25">
      <c r="A24715" s="108"/>
      <c r="B24715" s="173"/>
      <c r="C24715" s="109"/>
      <c r="D24715" s="109"/>
      <c r="E24715" s="94"/>
      <c r="F24715" s="174"/>
      <c r="G24715" s="173"/>
      <c r="H24715" s="109"/>
      <c r="I24715" s="175"/>
    </row>
    <row r="24716" spans="1:9" x14ac:dyDescent="0.25">
      <c r="A24716" s="108"/>
      <c r="B24716" s="173"/>
      <c r="C24716" s="109"/>
      <c r="D24716" s="109"/>
      <c r="E24716" s="94"/>
      <c r="F24716" s="174"/>
      <c r="G24716" s="173"/>
      <c r="H24716" s="109"/>
      <c r="I24716" s="175"/>
    </row>
    <row r="24717" spans="1:9" x14ac:dyDescent="0.25">
      <c r="A24717" s="108"/>
      <c r="B24717" s="173"/>
      <c r="C24717" s="109"/>
      <c r="D24717" s="109"/>
      <c r="E24717" s="94"/>
      <c r="F24717" s="174"/>
      <c r="G24717" s="173"/>
      <c r="H24717" s="109"/>
      <c r="I24717" s="175"/>
    </row>
    <row r="24718" spans="1:9" x14ac:dyDescent="0.25">
      <c r="A24718" s="108"/>
      <c r="B24718" s="173"/>
      <c r="C24718" s="109"/>
      <c r="D24718" s="109"/>
      <c r="E24718" s="94"/>
      <c r="F24718" s="174"/>
      <c r="G24718" s="173"/>
      <c r="H24718" s="109"/>
      <c r="I24718" s="175"/>
    </row>
    <row r="24719" spans="1:9" x14ac:dyDescent="0.25">
      <c r="A24719" s="108"/>
      <c r="B24719" s="173"/>
      <c r="C24719" s="109"/>
      <c r="D24719" s="109"/>
      <c r="E24719" s="94"/>
      <c r="F24719" s="174"/>
      <c r="G24719" s="173"/>
      <c r="H24719" s="109"/>
      <c r="I24719" s="175"/>
    </row>
    <row r="24720" spans="1:9" x14ac:dyDescent="0.25">
      <c r="A24720" s="108"/>
      <c r="B24720" s="173"/>
      <c r="C24720" s="109"/>
      <c r="D24720" s="109"/>
      <c r="E24720" s="94"/>
      <c r="F24720" s="174"/>
      <c r="G24720" s="173"/>
      <c r="H24720" s="109"/>
      <c r="I24720" s="175"/>
    </row>
    <row r="24721" spans="1:9" x14ac:dyDescent="0.25">
      <c r="A24721" s="108"/>
      <c r="B24721" s="173"/>
      <c r="C24721" s="109"/>
      <c r="D24721" s="109"/>
      <c r="E24721" s="94"/>
      <c r="F24721" s="174"/>
      <c r="G24721" s="173"/>
      <c r="H24721" s="109"/>
      <c r="I24721" s="175"/>
    </row>
    <row r="24722" spans="1:9" x14ac:dyDescent="0.25">
      <c r="A24722" s="108"/>
      <c r="B24722" s="173"/>
      <c r="C24722" s="109"/>
      <c r="D24722" s="109"/>
      <c r="E24722" s="94"/>
      <c r="F24722" s="174"/>
      <c r="G24722" s="173"/>
      <c r="H24722" s="109"/>
      <c r="I24722" s="175"/>
    </row>
    <row r="24723" spans="1:9" x14ac:dyDescent="0.25">
      <c r="A24723" s="108"/>
      <c r="B24723" s="173"/>
      <c r="C24723" s="109"/>
      <c r="D24723" s="109"/>
      <c r="E24723" s="94"/>
      <c r="F24723" s="174"/>
      <c r="G24723" s="173"/>
      <c r="H24723" s="109"/>
      <c r="I24723" s="175"/>
    </row>
    <row r="24724" spans="1:9" x14ac:dyDescent="0.25">
      <c r="A24724" s="108"/>
      <c r="B24724" s="173"/>
      <c r="C24724" s="109"/>
      <c r="D24724" s="109"/>
      <c r="E24724" s="94"/>
      <c r="F24724" s="174"/>
      <c r="G24724" s="173"/>
      <c r="H24724" s="109"/>
      <c r="I24724" s="175"/>
    </row>
    <row r="24725" spans="1:9" x14ac:dyDescent="0.25">
      <c r="A24725" s="108"/>
      <c r="B24725" s="173"/>
      <c r="C24725" s="109"/>
      <c r="D24725" s="109"/>
      <c r="E24725" s="94"/>
      <c r="F24725" s="174"/>
      <c r="G24725" s="173"/>
      <c r="H24725" s="109"/>
      <c r="I24725" s="175"/>
    </row>
    <row r="24726" spans="1:9" x14ac:dyDescent="0.25">
      <c r="A24726" s="108"/>
      <c r="B24726" s="173"/>
      <c r="C24726" s="109"/>
      <c r="D24726" s="109"/>
      <c r="E24726" s="94"/>
      <c r="F24726" s="174"/>
      <c r="G24726" s="173"/>
      <c r="H24726" s="109"/>
      <c r="I24726" s="175"/>
    </row>
    <row r="24727" spans="1:9" x14ac:dyDescent="0.25">
      <c r="A24727" s="108"/>
      <c r="B24727" s="173"/>
      <c r="C24727" s="109"/>
      <c r="D24727" s="109"/>
      <c r="E24727" s="94"/>
      <c r="F24727" s="174"/>
      <c r="G24727" s="173"/>
      <c r="H24727" s="109"/>
      <c r="I24727" s="175"/>
    </row>
    <row r="24728" spans="1:9" x14ac:dyDescent="0.25">
      <c r="A24728" s="108"/>
      <c r="B24728" s="173"/>
      <c r="C24728" s="109"/>
      <c r="D24728" s="109"/>
      <c r="E24728" s="94"/>
      <c r="F24728" s="174"/>
      <c r="G24728" s="173"/>
      <c r="H24728" s="109"/>
      <c r="I24728" s="175"/>
    </row>
    <row r="24729" spans="1:9" x14ac:dyDescent="0.25">
      <c r="A24729" s="108"/>
      <c r="B24729" s="173"/>
      <c r="C24729" s="109"/>
      <c r="D24729" s="109"/>
      <c r="E24729" s="94"/>
      <c r="F24729" s="174"/>
      <c r="G24729" s="173"/>
      <c r="H24729" s="109"/>
      <c r="I24729" s="175"/>
    </row>
    <row r="24730" spans="1:9" x14ac:dyDescent="0.25">
      <c r="A24730" s="108"/>
      <c r="B24730" s="173"/>
      <c r="C24730" s="109"/>
      <c r="D24730" s="109"/>
      <c r="E24730" s="94"/>
      <c r="F24730" s="174"/>
      <c r="G24730" s="173"/>
      <c r="H24730" s="109"/>
      <c r="I24730" s="175"/>
    </row>
    <row r="24731" spans="1:9" x14ac:dyDescent="0.25">
      <c r="A24731" s="108"/>
      <c r="B24731" s="173"/>
      <c r="C24731" s="109"/>
      <c r="D24731" s="109"/>
      <c r="E24731" s="94"/>
      <c r="F24731" s="174"/>
      <c r="G24731" s="173"/>
      <c r="H24731" s="109"/>
      <c r="I24731" s="175"/>
    </row>
    <row r="24732" spans="1:9" x14ac:dyDescent="0.25">
      <c r="A24732" s="108"/>
      <c r="B24732" s="173"/>
      <c r="C24732" s="109"/>
      <c r="D24732" s="109"/>
      <c r="E24732" s="94"/>
      <c r="F24732" s="174"/>
      <c r="G24732" s="173"/>
      <c r="H24732" s="109"/>
      <c r="I24732" s="175"/>
    </row>
    <row r="24733" spans="1:9" x14ac:dyDescent="0.25">
      <c r="A24733" s="108"/>
      <c r="B24733" s="173"/>
      <c r="C24733" s="109"/>
      <c r="D24733" s="109"/>
      <c r="E24733" s="94"/>
      <c r="F24733" s="174"/>
      <c r="G24733" s="173"/>
      <c r="H24733" s="109"/>
      <c r="I24733" s="175"/>
    </row>
    <row r="24734" spans="1:9" x14ac:dyDescent="0.25">
      <c r="A24734" s="108"/>
      <c r="B24734" s="173"/>
      <c r="C24734" s="109"/>
      <c r="D24734" s="109"/>
      <c r="E24734" s="94"/>
      <c r="F24734" s="174"/>
      <c r="G24734" s="173"/>
      <c r="H24734" s="109"/>
      <c r="I24734" s="175"/>
    </row>
    <row r="24735" spans="1:9" x14ac:dyDescent="0.25">
      <c r="A24735" s="108"/>
      <c r="B24735" s="173"/>
      <c r="C24735" s="109"/>
      <c r="D24735" s="109"/>
      <c r="E24735" s="94"/>
      <c r="F24735" s="174"/>
      <c r="G24735" s="173"/>
      <c r="H24735" s="109"/>
      <c r="I24735" s="175"/>
    </row>
    <row r="24736" spans="1:9" x14ac:dyDescent="0.25">
      <c r="A24736" s="108"/>
      <c r="B24736" s="173"/>
      <c r="C24736" s="109"/>
      <c r="D24736" s="109"/>
      <c r="E24736" s="94"/>
      <c r="F24736" s="174"/>
      <c r="G24736" s="173"/>
      <c r="H24736" s="109"/>
      <c r="I24736" s="175"/>
    </row>
    <row r="24737" spans="1:9" x14ac:dyDescent="0.25">
      <c r="A24737" s="108"/>
      <c r="B24737" s="173"/>
      <c r="C24737" s="109"/>
      <c r="D24737" s="109"/>
      <c r="E24737" s="94"/>
      <c r="F24737" s="174"/>
      <c r="G24737" s="173"/>
      <c r="H24737" s="109"/>
      <c r="I24737" s="175"/>
    </row>
    <row r="24738" spans="1:9" x14ac:dyDescent="0.25">
      <c r="A24738" s="108"/>
      <c r="B24738" s="173"/>
      <c r="C24738" s="109"/>
      <c r="D24738" s="109"/>
      <c r="E24738" s="94"/>
      <c r="F24738" s="174"/>
      <c r="G24738" s="173"/>
      <c r="H24738" s="109"/>
      <c r="I24738" s="175"/>
    </row>
    <row r="24739" spans="1:9" x14ac:dyDescent="0.25">
      <c r="A24739" s="108"/>
      <c r="B24739" s="173"/>
      <c r="C24739" s="109"/>
      <c r="D24739" s="109"/>
      <c r="E24739" s="94"/>
      <c r="F24739" s="174"/>
      <c r="G24739" s="173"/>
      <c r="H24739" s="109"/>
      <c r="I24739" s="175"/>
    </row>
    <row r="24740" spans="1:9" x14ac:dyDescent="0.25">
      <c r="A24740" s="108"/>
      <c r="B24740" s="173"/>
      <c r="C24740" s="109"/>
      <c r="D24740" s="109"/>
      <c r="E24740" s="94"/>
      <c r="F24740" s="174"/>
      <c r="G24740" s="173"/>
      <c r="H24740" s="109"/>
      <c r="I24740" s="175"/>
    </row>
    <row r="24741" spans="1:9" x14ac:dyDescent="0.25">
      <c r="A24741" s="108"/>
      <c r="B24741" s="173"/>
      <c r="C24741" s="109"/>
      <c r="D24741" s="109"/>
      <c r="E24741" s="94"/>
      <c r="F24741" s="174"/>
      <c r="G24741" s="173"/>
      <c r="H24741" s="109"/>
      <c r="I24741" s="175"/>
    </row>
    <row r="24742" spans="1:9" x14ac:dyDescent="0.25">
      <c r="A24742" s="108"/>
      <c r="B24742" s="173"/>
      <c r="C24742" s="109"/>
      <c r="D24742" s="109"/>
      <c r="E24742" s="94"/>
      <c r="F24742" s="174"/>
      <c r="G24742" s="173"/>
      <c r="H24742" s="109"/>
      <c r="I24742" s="175"/>
    </row>
    <row r="24743" spans="1:9" x14ac:dyDescent="0.25">
      <c r="A24743" s="108"/>
      <c r="B24743" s="173"/>
      <c r="C24743" s="109"/>
      <c r="D24743" s="109"/>
      <c r="E24743" s="94"/>
      <c r="F24743" s="174"/>
      <c r="G24743" s="173"/>
      <c r="H24743" s="109"/>
      <c r="I24743" s="175"/>
    </row>
    <row r="24744" spans="1:9" x14ac:dyDescent="0.25">
      <c r="A24744" s="108"/>
      <c r="B24744" s="173"/>
      <c r="C24744" s="109"/>
      <c r="D24744" s="109"/>
      <c r="E24744" s="94"/>
      <c r="F24744" s="174"/>
      <c r="G24744" s="173"/>
      <c r="H24744" s="109"/>
      <c r="I24744" s="175"/>
    </row>
    <row r="24745" spans="1:9" x14ac:dyDescent="0.25">
      <c r="A24745" s="108"/>
      <c r="B24745" s="173"/>
      <c r="C24745" s="109"/>
      <c r="D24745" s="109"/>
      <c r="E24745" s="94"/>
      <c r="F24745" s="174"/>
      <c r="G24745" s="173"/>
      <c r="H24745" s="109"/>
      <c r="I24745" s="175"/>
    </row>
    <row r="24746" spans="1:9" x14ac:dyDescent="0.25">
      <c r="A24746" s="108"/>
      <c r="B24746" s="173"/>
      <c r="C24746" s="109"/>
      <c r="D24746" s="109"/>
      <c r="E24746" s="94"/>
      <c r="F24746" s="174"/>
      <c r="G24746" s="173"/>
      <c r="H24746" s="109"/>
      <c r="I24746" s="175"/>
    </row>
    <row r="24747" spans="1:9" x14ac:dyDescent="0.25">
      <c r="A24747" s="108"/>
      <c r="B24747" s="173"/>
      <c r="C24747" s="109"/>
      <c r="D24747" s="109"/>
      <c r="E24747" s="94"/>
      <c r="F24747" s="174"/>
      <c r="G24747" s="173"/>
      <c r="H24747" s="109"/>
      <c r="I24747" s="175"/>
    </row>
    <row r="24748" spans="1:9" x14ac:dyDescent="0.25">
      <c r="A24748" s="108"/>
      <c r="B24748" s="173"/>
      <c r="C24748" s="109"/>
      <c r="D24748" s="109"/>
      <c r="E24748" s="94"/>
      <c r="F24748" s="174"/>
      <c r="G24748" s="173"/>
      <c r="H24748" s="109"/>
      <c r="I24748" s="175"/>
    </row>
    <row r="24749" spans="1:9" x14ac:dyDescent="0.25">
      <c r="A24749" s="108"/>
      <c r="B24749" s="173"/>
      <c r="C24749" s="109"/>
      <c r="D24749" s="109"/>
      <c r="E24749" s="94"/>
      <c r="F24749" s="174"/>
      <c r="G24749" s="173"/>
      <c r="H24749" s="109"/>
      <c r="I24749" s="175"/>
    </row>
    <row r="24750" spans="1:9" x14ac:dyDescent="0.25">
      <c r="A24750" s="108"/>
      <c r="B24750" s="173"/>
      <c r="C24750" s="109"/>
      <c r="D24750" s="109"/>
      <c r="E24750" s="94"/>
      <c r="F24750" s="174"/>
      <c r="G24750" s="173"/>
      <c r="H24750" s="109"/>
      <c r="I24750" s="175"/>
    </row>
    <row r="24751" spans="1:9" x14ac:dyDescent="0.25">
      <c r="A24751" s="108"/>
      <c r="B24751" s="173"/>
      <c r="C24751" s="109"/>
      <c r="D24751" s="109"/>
      <c r="E24751" s="94"/>
      <c r="F24751" s="174"/>
      <c r="G24751" s="173"/>
      <c r="H24751" s="109"/>
      <c r="I24751" s="175"/>
    </row>
    <row r="24752" spans="1:9" x14ac:dyDescent="0.25">
      <c r="A24752" s="108"/>
      <c r="B24752" s="173"/>
      <c r="C24752" s="109"/>
      <c r="D24752" s="109"/>
      <c r="E24752" s="94"/>
      <c r="F24752" s="174"/>
      <c r="G24752" s="173"/>
      <c r="H24752" s="109"/>
      <c r="I24752" s="175"/>
    </row>
    <row r="24753" spans="1:9" x14ac:dyDescent="0.25">
      <c r="A24753" s="108"/>
      <c r="B24753" s="173"/>
      <c r="C24753" s="109"/>
      <c r="D24753" s="109"/>
      <c r="E24753" s="94"/>
      <c r="F24753" s="174"/>
      <c r="G24753" s="173"/>
      <c r="H24753" s="109"/>
      <c r="I24753" s="175"/>
    </row>
    <row r="24754" spans="1:9" x14ac:dyDescent="0.25">
      <c r="A24754" s="108"/>
      <c r="B24754" s="173"/>
      <c r="C24754" s="109"/>
      <c r="D24754" s="109"/>
      <c r="E24754" s="94"/>
      <c r="F24754" s="174"/>
      <c r="G24754" s="173"/>
      <c r="H24754" s="109"/>
      <c r="I24754" s="175"/>
    </row>
    <row r="24755" spans="1:9" x14ac:dyDescent="0.25">
      <c r="A24755" s="108"/>
      <c r="B24755" s="173"/>
      <c r="C24755" s="109"/>
      <c r="D24755" s="109"/>
      <c r="E24755" s="94"/>
      <c r="F24755" s="174"/>
      <c r="G24755" s="173"/>
      <c r="H24755" s="109"/>
      <c r="I24755" s="175"/>
    </row>
    <row r="24756" spans="1:9" x14ac:dyDescent="0.25">
      <c r="A24756" s="108"/>
      <c r="B24756" s="173"/>
      <c r="C24756" s="109"/>
      <c r="D24756" s="109"/>
      <c r="E24756" s="94"/>
      <c r="F24756" s="174"/>
      <c r="G24756" s="173"/>
      <c r="H24756" s="109"/>
      <c r="I24756" s="175"/>
    </row>
    <row r="24757" spans="1:9" x14ac:dyDescent="0.25">
      <c r="A24757" s="108"/>
      <c r="B24757" s="173"/>
      <c r="C24757" s="109"/>
      <c r="D24757" s="109"/>
      <c r="E24757" s="94"/>
      <c r="F24757" s="174"/>
      <c r="G24757" s="173"/>
      <c r="H24757" s="109"/>
      <c r="I24757" s="175"/>
    </row>
    <row r="24758" spans="1:9" x14ac:dyDescent="0.25">
      <c r="A24758" s="108"/>
      <c r="B24758" s="173"/>
      <c r="C24758" s="109"/>
      <c r="D24758" s="109"/>
      <c r="E24758" s="94"/>
      <c r="F24758" s="174"/>
      <c r="G24758" s="173"/>
      <c r="H24758" s="109"/>
      <c r="I24758" s="175"/>
    </row>
    <row r="24759" spans="1:9" x14ac:dyDescent="0.25">
      <c r="A24759" s="108"/>
      <c r="B24759" s="173"/>
      <c r="C24759" s="109"/>
      <c r="D24759" s="109"/>
      <c r="E24759" s="94"/>
      <c r="F24759" s="174"/>
      <c r="G24759" s="173"/>
      <c r="H24759" s="109"/>
      <c r="I24759" s="175"/>
    </row>
    <row r="24760" spans="1:9" x14ac:dyDescent="0.25">
      <c r="A24760" s="108"/>
      <c r="B24760" s="173"/>
      <c r="C24760" s="109"/>
      <c r="D24760" s="109"/>
      <c r="E24760" s="94"/>
      <c r="F24760" s="174"/>
      <c r="G24760" s="173"/>
      <c r="H24760" s="109"/>
      <c r="I24760" s="175"/>
    </row>
    <row r="24761" spans="1:9" x14ac:dyDescent="0.25">
      <c r="A24761" s="108"/>
      <c r="B24761" s="173"/>
      <c r="C24761" s="109"/>
      <c r="D24761" s="109"/>
      <c r="E24761" s="94"/>
      <c r="F24761" s="174"/>
      <c r="G24761" s="173"/>
      <c r="H24761" s="109"/>
      <c r="I24761" s="175"/>
    </row>
    <row r="24762" spans="1:9" x14ac:dyDescent="0.25">
      <c r="A24762" s="108"/>
      <c r="B24762" s="173"/>
      <c r="C24762" s="109"/>
      <c r="D24762" s="109"/>
      <c r="E24762" s="94"/>
      <c r="F24762" s="174"/>
      <c r="G24762" s="173"/>
      <c r="H24762" s="109"/>
      <c r="I24762" s="175"/>
    </row>
    <row r="24763" spans="1:9" x14ac:dyDescent="0.25">
      <c r="A24763" s="108"/>
      <c r="B24763" s="173"/>
      <c r="C24763" s="109"/>
      <c r="D24763" s="109"/>
      <c r="E24763" s="94"/>
      <c r="F24763" s="174"/>
      <c r="G24763" s="173"/>
      <c r="H24763" s="109"/>
      <c r="I24763" s="175"/>
    </row>
    <row r="24764" spans="1:9" x14ac:dyDescent="0.25">
      <c r="A24764" s="108"/>
      <c r="B24764" s="173"/>
      <c r="C24764" s="109"/>
      <c r="D24764" s="109"/>
      <c r="E24764" s="94"/>
      <c r="F24764" s="174"/>
      <c r="G24764" s="173"/>
      <c r="H24764" s="109"/>
      <c r="I24764" s="175"/>
    </row>
    <row r="24765" spans="1:9" x14ac:dyDescent="0.25">
      <c r="A24765" s="108"/>
      <c r="B24765" s="173"/>
      <c r="C24765" s="109"/>
      <c r="D24765" s="109"/>
      <c r="E24765" s="94"/>
      <c r="F24765" s="174"/>
      <c r="G24765" s="173"/>
      <c r="H24765" s="109"/>
      <c r="I24765" s="175"/>
    </row>
    <row r="24766" spans="1:9" x14ac:dyDescent="0.25">
      <c r="A24766" s="108"/>
      <c r="B24766" s="173"/>
      <c r="C24766" s="109"/>
      <c r="D24766" s="109"/>
      <c r="E24766" s="94"/>
      <c r="F24766" s="174"/>
      <c r="G24766" s="173"/>
      <c r="H24766" s="109"/>
      <c r="I24766" s="175"/>
    </row>
    <row r="24767" spans="1:9" x14ac:dyDescent="0.25">
      <c r="A24767" s="108"/>
      <c r="B24767" s="173"/>
      <c r="C24767" s="109"/>
      <c r="D24767" s="109"/>
      <c r="E24767" s="94"/>
      <c r="F24767" s="174"/>
      <c r="G24767" s="173"/>
      <c r="H24767" s="109"/>
      <c r="I24767" s="175"/>
    </row>
    <row r="24768" spans="1:9" x14ac:dyDescent="0.25">
      <c r="A24768" s="108"/>
      <c r="B24768" s="173"/>
      <c r="C24768" s="109"/>
      <c r="D24768" s="109"/>
      <c r="E24768" s="94"/>
      <c r="F24768" s="174"/>
      <c r="G24768" s="173"/>
      <c r="H24768" s="109"/>
      <c r="I24768" s="175"/>
    </row>
    <row r="24769" spans="1:9" x14ac:dyDescent="0.25">
      <c r="A24769" s="108"/>
      <c r="B24769" s="173"/>
      <c r="C24769" s="109"/>
      <c r="D24769" s="109"/>
      <c r="E24769" s="94"/>
      <c r="F24769" s="174"/>
      <c r="G24769" s="173"/>
      <c r="H24769" s="109"/>
      <c r="I24769" s="175"/>
    </row>
    <row r="24770" spans="1:9" x14ac:dyDescent="0.25">
      <c r="A24770" s="108"/>
      <c r="B24770" s="173"/>
      <c r="C24770" s="109"/>
      <c r="D24770" s="109"/>
      <c r="E24770" s="94"/>
      <c r="F24770" s="174"/>
      <c r="G24770" s="173"/>
      <c r="H24770" s="109"/>
      <c r="I24770" s="175"/>
    </row>
    <row r="24771" spans="1:9" x14ac:dyDescent="0.25">
      <c r="A24771" s="108"/>
      <c r="B24771" s="173"/>
      <c r="C24771" s="109"/>
      <c r="D24771" s="109"/>
      <c r="E24771" s="94"/>
      <c r="F24771" s="174"/>
      <c r="G24771" s="173"/>
      <c r="H24771" s="109"/>
      <c r="I24771" s="175"/>
    </row>
    <row r="24772" spans="1:9" x14ac:dyDescent="0.25">
      <c r="A24772" s="108"/>
      <c r="B24772" s="173"/>
      <c r="C24772" s="109"/>
      <c r="D24772" s="109"/>
      <c r="E24772" s="94"/>
      <c r="F24772" s="174"/>
      <c r="G24772" s="173"/>
      <c r="H24772" s="109"/>
      <c r="I24772" s="175"/>
    </row>
    <row r="24773" spans="1:9" x14ac:dyDescent="0.25">
      <c r="A24773" s="108"/>
      <c r="B24773" s="173"/>
      <c r="C24773" s="109"/>
      <c r="D24773" s="109"/>
      <c r="E24773" s="94"/>
      <c r="F24773" s="174"/>
      <c r="G24773" s="173"/>
      <c r="H24773" s="109"/>
      <c r="I24773" s="175"/>
    </row>
    <row r="24774" spans="1:9" x14ac:dyDescent="0.25">
      <c r="A24774" s="108"/>
      <c r="B24774" s="173"/>
      <c r="C24774" s="109"/>
      <c r="D24774" s="109"/>
      <c r="E24774" s="94"/>
      <c r="F24774" s="174"/>
      <c r="G24774" s="173"/>
      <c r="H24774" s="109"/>
      <c r="I24774" s="175"/>
    </row>
    <row r="24775" spans="1:9" x14ac:dyDescent="0.25">
      <c r="A24775" s="108"/>
      <c r="B24775" s="173"/>
      <c r="C24775" s="109"/>
      <c r="D24775" s="109"/>
      <c r="E24775" s="94"/>
      <c r="F24775" s="174"/>
      <c r="G24775" s="173"/>
      <c r="H24775" s="109"/>
      <c r="I24775" s="175"/>
    </row>
    <row r="24776" spans="1:9" x14ac:dyDescent="0.25">
      <c r="A24776" s="108"/>
      <c r="B24776" s="173"/>
      <c r="C24776" s="109"/>
      <c r="D24776" s="109"/>
      <c r="E24776" s="94"/>
      <c r="F24776" s="174"/>
      <c r="G24776" s="173"/>
      <c r="H24776" s="109"/>
      <c r="I24776" s="175"/>
    </row>
    <row r="24777" spans="1:9" x14ac:dyDescent="0.25">
      <c r="A24777" s="108"/>
      <c r="B24777" s="173"/>
      <c r="C24777" s="109"/>
      <c r="D24777" s="109"/>
      <c r="E24777" s="94"/>
      <c r="F24777" s="174"/>
      <c r="G24777" s="173"/>
      <c r="H24777" s="109"/>
      <c r="I24777" s="175"/>
    </row>
    <row r="24778" spans="1:9" x14ac:dyDescent="0.25">
      <c r="A24778" s="108"/>
      <c r="B24778" s="173"/>
      <c r="C24778" s="109"/>
      <c r="D24778" s="109"/>
      <c r="E24778" s="94"/>
      <c r="F24778" s="174"/>
      <c r="G24778" s="173"/>
      <c r="H24778" s="109"/>
      <c r="I24778" s="175"/>
    </row>
    <row r="24779" spans="1:9" x14ac:dyDescent="0.25">
      <c r="A24779" s="108"/>
      <c r="B24779" s="173"/>
      <c r="C24779" s="109"/>
      <c r="D24779" s="109"/>
      <c r="E24779" s="94"/>
      <c r="F24779" s="174"/>
      <c r="G24779" s="173"/>
      <c r="H24779" s="109"/>
      <c r="I24779" s="175"/>
    </row>
    <row r="24780" spans="1:9" x14ac:dyDescent="0.25">
      <c r="A24780" s="108"/>
      <c r="B24780" s="173"/>
      <c r="C24780" s="109"/>
      <c r="D24780" s="109"/>
      <c r="E24780" s="94"/>
      <c r="F24780" s="174"/>
      <c r="G24780" s="173"/>
      <c r="H24780" s="109"/>
      <c r="I24780" s="175"/>
    </row>
    <row r="24781" spans="1:9" x14ac:dyDescent="0.25">
      <c r="A24781" s="108"/>
      <c r="B24781" s="173"/>
      <c r="C24781" s="109"/>
      <c r="D24781" s="109"/>
      <c r="E24781" s="94"/>
      <c r="F24781" s="174"/>
      <c r="G24781" s="173"/>
      <c r="H24781" s="109"/>
      <c r="I24781" s="175"/>
    </row>
    <row r="24782" spans="1:9" x14ac:dyDescent="0.25">
      <c r="A24782" s="108"/>
      <c r="B24782" s="173"/>
      <c r="C24782" s="109"/>
      <c r="D24782" s="109"/>
      <c r="E24782" s="94"/>
      <c r="F24782" s="174"/>
      <c r="G24782" s="173"/>
      <c r="H24782" s="109"/>
      <c r="I24782" s="175"/>
    </row>
    <row r="24783" spans="1:9" x14ac:dyDescent="0.25">
      <c r="A24783" s="108"/>
      <c r="B24783" s="173"/>
      <c r="C24783" s="109"/>
      <c r="D24783" s="109"/>
      <c r="E24783" s="94"/>
      <c r="F24783" s="174"/>
      <c r="G24783" s="173"/>
      <c r="H24783" s="109"/>
      <c r="I24783" s="175"/>
    </row>
    <row r="24784" spans="1:9" x14ac:dyDescent="0.25">
      <c r="A24784" s="108"/>
      <c r="B24784" s="173"/>
      <c r="C24784" s="109"/>
      <c r="D24784" s="109"/>
      <c r="E24784" s="94"/>
      <c r="F24784" s="174"/>
      <c r="G24784" s="173"/>
      <c r="H24784" s="109"/>
      <c r="I24784" s="175"/>
    </row>
    <row r="24785" spans="1:9" x14ac:dyDescent="0.25">
      <c r="A24785" s="108"/>
      <c r="B24785" s="173"/>
      <c r="C24785" s="109"/>
      <c r="D24785" s="109"/>
      <c r="E24785" s="94"/>
      <c r="F24785" s="174"/>
      <c r="G24785" s="173"/>
      <c r="H24785" s="109"/>
      <c r="I24785" s="175"/>
    </row>
    <row r="24786" spans="1:9" x14ac:dyDescent="0.25">
      <c r="A24786" s="108"/>
      <c r="B24786" s="173"/>
      <c r="C24786" s="109"/>
      <c r="D24786" s="109"/>
      <c r="E24786" s="94"/>
      <c r="F24786" s="174"/>
      <c r="G24786" s="173"/>
      <c r="H24786" s="109"/>
      <c r="I24786" s="175"/>
    </row>
    <row r="24787" spans="1:9" x14ac:dyDescent="0.25">
      <c r="A24787" s="108"/>
      <c r="B24787" s="173"/>
      <c r="C24787" s="109"/>
      <c r="D24787" s="109"/>
      <c r="E24787" s="94"/>
      <c r="F24787" s="174"/>
      <c r="G24787" s="173"/>
      <c r="H24787" s="109"/>
      <c r="I24787" s="175"/>
    </row>
    <row r="24788" spans="1:9" x14ac:dyDescent="0.25">
      <c r="A24788" s="108"/>
      <c r="B24788" s="173"/>
      <c r="C24788" s="109"/>
      <c r="D24788" s="109"/>
      <c r="E24788" s="94"/>
      <c r="F24788" s="174"/>
      <c r="G24788" s="173"/>
      <c r="H24788" s="109"/>
      <c r="I24788" s="175"/>
    </row>
    <row r="24789" spans="1:9" x14ac:dyDescent="0.25">
      <c r="A24789" s="108"/>
      <c r="B24789" s="173"/>
      <c r="C24789" s="109"/>
      <c r="D24789" s="109"/>
      <c r="E24789" s="94"/>
      <c r="F24789" s="174"/>
      <c r="G24789" s="173"/>
      <c r="H24789" s="109"/>
      <c r="I24789" s="175"/>
    </row>
    <row r="24790" spans="1:9" x14ac:dyDescent="0.25">
      <c r="A24790" s="108"/>
      <c r="B24790" s="173"/>
      <c r="C24790" s="109"/>
      <c r="D24790" s="109"/>
      <c r="E24790" s="94"/>
      <c r="F24790" s="174"/>
      <c r="G24790" s="173"/>
      <c r="H24790" s="109"/>
      <c r="I24790" s="175"/>
    </row>
    <row r="24791" spans="1:9" x14ac:dyDescent="0.25">
      <c r="A24791" s="108"/>
      <c r="B24791" s="173"/>
      <c r="C24791" s="109"/>
      <c r="D24791" s="109"/>
      <c r="E24791" s="94"/>
      <c r="F24791" s="174"/>
      <c r="G24791" s="173"/>
      <c r="H24791" s="109"/>
      <c r="I24791" s="175"/>
    </row>
    <row r="24792" spans="1:9" x14ac:dyDescent="0.25">
      <c r="A24792" s="108"/>
      <c r="B24792" s="173"/>
      <c r="C24792" s="109"/>
      <c r="D24792" s="109"/>
      <c r="E24792" s="94"/>
      <c r="F24792" s="174"/>
      <c r="G24792" s="173"/>
      <c r="H24792" s="109"/>
      <c r="I24792" s="175"/>
    </row>
    <row r="24793" spans="1:9" x14ac:dyDescent="0.25">
      <c r="A24793" s="108"/>
      <c r="B24793" s="173"/>
      <c r="C24793" s="109"/>
      <c r="D24793" s="109"/>
      <c r="E24793" s="94"/>
      <c r="F24793" s="174"/>
      <c r="G24793" s="173"/>
      <c r="H24793" s="109"/>
      <c r="I24793" s="175"/>
    </row>
    <row r="24794" spans="1:9" x14ac:dyDescent="0.25">
      <c r="A24794" s="108"/>
      <c r="B24794" s="173"/>
      <c r="C24794" s="109"/>
      <c r="D24794" s="109"/>
      <c r="E24794" s="94"/>
      <c r="F24794" s="174"/>
      <c r="G24794" s="173"/>
      <c r="H24794" s="109"/>
      <c r="I24794" s="175"/>
    </row>
    <row r="24795" spans="1:9" x14ac:dyDescent="0.25">
      <c r="A24795" s="108"/>
      <c r="B24795" s="173"/>
      <c r="C24795" s="109"/>
      <c r="D24795" s="109"/>
      <c r="E24795" s="94"/>
      <c r="F24795" s="174"/>
      <c r="G24795" s="173"/>
      <c r="H24795" s="109"/>
      <c r="I24795" s="175"/>
    </row>
    <row r="24796" spans="1:9" x14ac:dyDescent="0.25">
      <c r="A24796" s="108"/>
      <c r="B24796" s="173"/>
      <c r="C24796" s="109"/>
      <c r="D24796" s="109"/>
      <c r="E24796" s="94"/>
      <c r="F24796" s="174"/>
      <c r="G24796" s="173"/>
      <c r="H24796" s="109"/>
      <c r="I24796" s="175"/>
    </row>
    <row r="24797" spans="1:9" x14ac:dyDescent="0.25">
      <c r="A24797" s="108"/>
      <c r="B24797" s="173"/>
      <c r="C24797" s="109"/>
      <c r="D24797" s="109"/>
      <c r="E24797" s="94"/>
      <c r="F24797" s="174"/>
      <c r="G24797" s="173"/>
      <c r="H24797" s="109"/>
      <c r="I24797" s="175"/>
    </row>
    <row r="24798" spans="1:9" x14ac:dyDescent="0.25">
      <c r="A24798" s="108"/>
      <c r="B24798" s="173"/>
      <c r="C24798" s="109"/>
      <c r="D24798" s="109"/>
      <c r="E24798" s="94"/>
      <c r="F24798" s="174"/>
      <c r="G24798" s="173"/>
      <c r="H24798" s="109"/>
      <c r="I24798" s="175"/>
    </row>
    <row r="24799" spans="1:9" x14ac:dyDescent="0.25">
      <c r="A24799" s="108"/>
      <c r="B24799" s="173"/>
      <c r="C24799" s="109"/>
      <c r="D24799" s="109"/>
      <c r="E24799" s="94"/>
      <c r="F24799" s="174"/>
      <c r="G24799" s="173"/>
      <c r="H24799" s="109"/>
      <c r="I24799" s="175"/>
    </row>
    <row r="24800" spans="1:9" x14ac:dyDescent="0.25">
      <c r="A24800" s="108"/>
      <c r="B24800" s="173"/>
      <c r="C24800" s="109"/>
      <c r="D24800" s="109"/>
      <c r="E24800" s="94"/>
      <c r="F24800" s="174"/>
      <c r="G24800" s="173"/>
      <c r="H24800" s="109"/>
      <c r="I24800" s="175"/>
    </row>
    <row r="24801" spans="1:9" x14ac:dyDescent="0.25">
      <c r="A24801" s="108"/>
      <c r="B24801" s="173"/>
      <c r="C24801" s="109"/>
      <c r="D24801" s="109"/>
      <c r="E24801" s="94"/>
      <c r="F24801" s="174"/>
      <c r="G24801" s="173"/>
      <c r="H24801" s="109"/>
      <c r="I24801" s="175"/>
    </row>
    <row r="24802" spans="1:9" x14ac:dyDescent="0.25">
      <c r="A24802" s="108"/>
      <c r="B24802" s="173"/>
      <c r="C24802" s="109"/>
      <c r="D24802" s="109"/>
      <c r="E24802" s="94"/>
      <c r="F24802" s="174"/>
      <c r="G24802" s="173"/>
      <c r="H24802" s="109"/>
      <c r="I24802" s="175"/>
    </row>
    <row r="24803" spans="1:9" x14ac:dyDescent="0.25">
      <c r="A24803" s="108"/>
      <c r="B24803" s="173"/>
      <c r="C24803" s="109"/>
      <c r="D24803" s="109"/>
      <c r="E24803" s="94"/>
      <c r="F24803" s="174"/>
      <c r="G24803" s="173"/>
      <c r="H24803" s="109"/>
      <c r="I24803" s="175"/>
    </row>
    <row r="24804" spans="1:9" x14ac:dyDescent="0.25">
      <c r="A24804" s="108"/>
      <c r="B24804" s="173"/>
      <c r="C24804" s="109"/>
      <c r="D24804" s="109"/>
      <c r="E24804" s="94"/>
      <c r="F24804" s="174"/>
      <c r="G24804" s="173"/>
      <c r="H24804" s="109"/>
      <c r="I24804" s="175"/>
    </row>
    <row r="24805" spans="1:9" x14ac:dyDescent="0.25">
      <c r="A24805" s="108"/>
      <c r="B24805" s="173"/>
      <c r="C24805" s="109"/>
      <c r="D24805" s="109"/>
      <c r="E24805" s="94"/>
      <c r="F24805" s="174"/>
      <c r="G24805" s="173"/>
      <c r="H24805" s="109"/>
      <c r="I24805" s="175"/>
    </row>
    <row r="24806" spans="1:9" x14ac:dyDescent="0.25">
      <c r="A24806" s="108"/>
      <c r="B24806" s="173"/>
      <c r="C24806" s="109"/>
      <c r="D24806" s="109"/>
      <c r="E24806" s="94"/>
      <c r="F24806" s="174"/>
      <c r="G24806" s="173"/>
      <c r="H24806" s="109"/>
      <c r="I24806" s="175"/>
    </row>
    <row r="24807" spans="1:9" x14ac:dyDescent="0.25">
      <c r="A24807" s="108"/>
      <c r="B24807" s="173"/>
      <c r="C24807" s="109"/>
      <c r="D24807" s="109"/>
      <c r="E24807" s="94"/>
      <c r="F24807" s="174"/>
      <c r="G24807" s="173"/>
      <c r="H24807" s="109"/>
      <c r="I24807" s="175"/>
    </row>
    <row r="24808" spans="1:9" x14ac:dyDescent="0.25">
      <c r="A24808" s="108"/>
      <c r="B24808" s="173"/>
      <c r="C24808" s="109"/>
      <c r="D24808" s="109"/>
      <c r="E24808" s="94"/>
      <c r="F24808" s="174"/>
      <c r="G24808" s="173"/>
      <c r="H24808" s="109"/>
      <c r="I24808" s="175"/>
    </row>
    <row r="24809" spans="1:9" x14ac:dyDescent="0.25">
      <c r="A24809" s="108"/>
      <c r="B24809" s="173"/>
      <c r="C24809" s="109"/>
      <c r="D24809" s="109"/>
      <c r="E24809" s="94"/>
      <c r="F24809" s="174"/>
      <c r="G24809" s="173"/>
      <c r="H24809" s="109"/>
      <c r="I24809" s="175"/>
    </row>
    <row r="24810" spans="1:9" x14ac:dyDescent="0.25">
      <c r="A24810" s="108"/>
      <c r="B24810" s="173"/>
      <c r="C24810" s="109"/>
      <c r="D24810" s="109"/>
      <c r="E24810" s="94"/>
      <c r="F24810" s="174"/>
      <c r="G24810" s="173"/>
      <c r="H24810" s="109"/>
      <c r="I24810" s="175"/>
    </row>
    <row r="24811" spans="1:9" x14ac:dyDescent="0.25">
      <c r="A24811" s="108"/>
      <c r="B24811" s="173"/>
      <c r="C24811" s="109"/>
      <c r="D24811" s="109"/>
      <c r="E24811" s="94"/>
      <c r="F24811" s="174"/>
      <c r="G24811" s="173"/>
      <c r="H24811" s="109"/>
      <c r="I24811" s="175"/>
    </row>
    <row r="24812" spans="1:9" x14ac:dyDescent="0.25">
      <c r="A24812" s="108"/>
      <c r="B24812" s="173"/>
      <c r="C24812" s="109"/>
      <c r="D24812" s="109"/>
      <c r="E24812" s="94"/>
      <c r="F24812" s="174"/>
      <c r="G24812" s="173"/>
      <c r="H24812" s="109"/>
      <c r="I24812" s="175"/>
    </row>
    <row r="24813" spans="1:9" x14ac:dyDescent="0.25">
      <c r="A24813" s="108"/>
      <c r="B24813" s="173"/>
      <c r="C24813" s="109"/>
      <c r="D24813" s="109"/>
      <c r="E24813" s="94"/>
      <c r="F24813" s="174"/>
      <c r="G24813" s="173"/>
      <c r="H24813" s="109"/>
      <c r="I24813" s="175"/>
    </row>
    <row r="24814" spans="1:9" x14ac:dyDescent="0.25">
      <c r="A24814" s="108"/>
      <c r="B24814" s="173"/>
      <c r="C24814" s="109"/>
      <c r="D24814" s="109"/>
      <c r="E24814" s="94"/>
      <c r="F24814" s="174"/>
      <c r="G24814" s="173"/>
      <c r="H24814" s="109"/>
      <c r="I24814" s="175"/>
    </row>
    <row r="24815" spans="1:9" x14ac:dyDescent="0.25">
      <c r="A24815" s="108"/>
      <c r="B24815" s="173"/>
      <c r="C24815" s="109"/>
      <c r="D24815" s="109"/>
      <c r="E24815" s="94"/>
      <c r="F24815" s="174"/>
      <c r="G24815" s="173"/>
      <c r="H24815" s="109"/>
      <c r="I24815" s="175"/>
    </row>
    <row r="24816" spans="1:9" x14ac:dyDescent="0.25">
      <c r="A24816" s="108"/>
      <c r="B24816" s="173"/>
      <c r="C24816" s="109"/>
      <c r="D24816" s="109"/>
      <c r="E24816" s="94"/>
      <c r="F24816" s="174"/>
      <c r="G24816" s="173"/>
      <c r="H24816" s="109"/>
      <c r="I24816" s="175"/>
    </row>
    <row r="24817" spans="1:9" x14ac:dyDescent="0.25">
      <c r="A24817" s="108"/>
      <c r="B24817" s="173"/>
      <c r="C24817" s="109"/>
      <c r="D24817" s="109"/>
      <c r="E24817" s="94"/>
      <c r="F24817" s="174"/>
      <c r="G24817" s="173"/>
      <c r="H24817" s="109"/>
      <c r="I24817" s="175"/>
    </row>
    <row r="24818" spans="1:9" x14ac:dyDescent="0.25">
      <c r="A24818" s="108"/>
      <c r="B24818" s="173"/>
      <c r="C24818" s="109"/>
      <c r="D24818" s="109"/>
      <c r="E24818" s="94"/>
      <c r="F24818" s="174"/>
      <c r="G24818" s="173"/>
      <c r="H24818" s="109"/>
      <c r="I24818" s="175"/>
    </row>
    <row r="24819" spans="1:9" x14ac:dyDescent="0.25">
      <c r="A24819" s="108"/>
      <c r="B24819" s="173"/>
      <c r="C24819" s="109"/>
      <c r="D24819" s="109"/>
      <c r="E24819" s="94"/>
      <c r="F24819" s="174"/>
      <c r="G24819" s="173"/>
      <c r="H24819" s="109"/>
      <c r="I24819" s="175"/>
    </row>
    <row r="24820" spans="1:9" x14ac:dyDescent="0.25">
      <c r="A24820" s="108"/>
      <c r="B24820" s="173"/>
      <c r="C24820" s="109"/>
      <c r="D24820" s="109"/>
      <c r="E24820" s="94"/>
      <c r="F24820" s="174"/>
      <c r="G24820" s="173"/>
      <c r="H24820" s="109"/>
      <c r="I24820" s="175"/>
    </row>
    <row r="24821" spans="1:9" x14ac:dyDescent="0.25">
      <c r="A24821" s="108"/>
      <c r="B24821" s="173"/>
      <c r="C24821" s="109"/>
      <c r="D24821" s="109"/>
      <c r="E24821" s="94"/>
      <c r="F24821" s="174"/>
      <c r="G24821" s="173"/>
      <c r="H24821" s="109"/>
      <c r="I24821" s="175"/>
    </row>
    <row r="24822" spans="1:9" x14ac:dyDescent="0.25">
      <c r="A24822" s="108"/>
      <c r="B24822" s="173"/>
      <c r="C24822" s="109"/>
      <c r="D24822" s="109"/>
      <c r="E24822" s="94"/>
      <c r="F24822" s="174"/>
      <c r="G24822" s="173"/>
      <c r="H24822" s="109"/>
      <c r="I24822" s="175"/>
    </row>
    <row r="24823" spans="1:9" x14ac:dyDescent="0.25">
      <c r="A24823" s="108"/>
      <c r="B24823" s="173"/>
      <c r="C24823" s="109"/>
      <c r="D24823" s="109"/>
      <c r="E24823" s="94"/>
      <c r="F24823" s="174"/>
      <c r="G24823" s="173"/>
      <c r="H24823" s="109"/>
      <c r="I24823" s="175"/>
    </row>
    <row r="24824" spans="1:9" x14ac:dyDescent="0.25">
      <c r="A24824" s="108"/>
      <c r="B24824" s="173"/>
      <c r="C24824" s="109"/>
      <c r="D24824" s="109"/>
      <c r="E24824" s="94"/>
      <c r="F24824" s="174"/>
      <c r="G24824" s="173"/>
      <c r="H24824" s="109"/>
      <c r="I24824" s="175"/>
    </row>
    <row r="24825" spans="1:9" x14ac:dyDescent="0.25">
      <c r="A24825" s="108"/>
      <c r="B24825" s="173"/>
      <c r="C24825" s="109"/>
      <c r="D24825" s="109"/>
      <c r="E24825" s="94"/>
      <c r="F24825" s="174"/>
      <c r="G24825" s="173"/>
      <c r="H24825" s="109"/>
      <c r="I24825" s="175"/>
    </row>
    <row r="24826" spans="1:9" x14ac:dyDescent="0.25">
      <c r="A24826" s="108"/>
      <c r="B24826" s="173"/>
      <c r="C24826" s="109"/>
      <c r="D24826" s="109"/>
      <c r="E24826" s="94"/>
      <c r="F24826" s="174"/>
      <c r="G24826" s="173"/>
      <c r="H24826" s="109"/>
      <c r="I24826" s="175"/>
    </row>
    <row r="24827" spans="1:9" x14ac:dyDescent="0.25">
      <c r="A24827" s="108"/>
      <c r="B24827" s="173"/>
      <c r="C24827" s="109"/>
      <c r="D24827" s="109"/>
      <c r="E24827" s="94"/>
      <c r="F24827" s="174"/>
      <c r="G24827" s="173"/>
      <c r="H24827" s="109"/>
      <c r="I24827" s="175"/>
    </row>
    <row r="24828" spans="1:9" x14ac:dyDescent="0.25">
      <c r="A24828" s="108"/>
      <c r="B24828" s="173"/>
      <c r="C24828" s="109"/>
      <c r="D24828" s="109"/>
      <c r="E24828" s="94"/>
      <c r="F24828" s="174"/>
      <c r="G24828" s="173"/>
      <c r="H24828" s="109"/>
      <c r="I24828" s="175"/>
    </row>
    <row r="24829" spans="1:9" x14ac:dyDescent="0.25">
      <c r="A24829" s="108"/>
      <c r="B24829" s="173"/>
      <c r="C24829" s="109"/>
      <c r="D24829" s="109"/>
      <c r="E24829" s="94"/>
      <c r="F24829" s="174"/>
      <c r="G24829" s="173"/>
      <c r="H24829" s="109"/>
      <c r="I24829" s="175"/>
    </row>
    <row r="24830" spans="1:9" x14ac:dyDescent="0.25">
      <c r="A24830" s="108"/>
      <c r="B24830" s="173"/>
      <c r="C24830" s="109"/>
      <c r="D24830" s="109"/>
      <c r="E24830" s="94"/>
      <c r="F24830" s="174"/>
      <c r="G24830" s="173"/>
      <c r="H24830" s="109"/>
      <c r="I24830" s="175"/>
    </row>
    <row r="24831" spans="1:9" x14ac:dyDescent="0.25">
      <c r="A24831" s="108"/>
      <c r="B24831" s="173"/>
      <c r="C24831" s="109"/>
      <c r="D24831" s="109"/>
      <c r="E24831" s="94"/>
      <c r="F24831" s="174"/>
      <c r="G24831" s="173"/>
      <c r="H24831" s="109"/>
      <c r="I24831" s="175"/>
    </row>
    <row r="24832" spans="1:9" x14ac:dyDescent="0.25">
      <c r="A24832" s="108"/>
      <c r="B24832" s="173"/>
      <c r="C24832" s="109"/>
      <c r="D24832" s="109"/>
      <c r="E24832" s="94"/>
      <c r="F24832" s="174"/>
      <c r="G24832" s="173"/>
      <c r="H24832" s="109"/>
      <c r="I24832" s="175"/>
    </row>
    <row r="24833" spans="1:9" x14ac:dyDescent="0.25">
      <c r="A24833" s="108"/>
      <c r="B24833" s="173"/>
      <c r="C24833" s="109"/>
      <c r="D24833" s="109"/>
      <c r="E24833" s="94"/>
      <c r="F24833" s="174"/>
      <c r="G24833" s="173"/>
      <c r="H24833" s="109"/>
      <c r="I24833" s="175"/>
    </row>
    <row r="24834" spans="1:9" x14ac:dyDescent="0.25">
      <c r="A24834" s="108"/>
      <c r="B24834" s="173"/>
      <c r="C24834" s="109"/>
      <c r="D24834" s="109"/>
      <c r="E24834" s="94"/>
      <c r="F24834" s="174"/>
      <c r="G24834" s="173"/>
      <c r="H24834" s="109"/>
      <c r="I24834" s="175"/>
    </row>
    <row r="24835" spans="1:9" x14ac:dyDescent="0.25">
      <c r="A24835" s="108"/>
      <c r="B24835" s="173"/>
      <c r="C24835" s="109"/>
      <c r="D24835" s="109"/>
      <c r="E24835" s="94"/>
      <c r="F24835" s="174"/>
      <c r="G24835" s="173"/>
      <c r="H24835" s="109"/>
      <c r="I24835" s="175"/>
    </row>
    <row r="24836" spans="1:9" x14ac:dyDescent="0.25">
      <c r="A24836" s="108"/>
      <c r="B24836" s="173"/>
      <c r="C24836" s="109"/>
      <c r="D24836" s="109"/>
      <c r="E24836" s="94"/>
      <c r="F24836" s="174"/>
      <c r="G24836" s="173"/>
      <c r="H24836" s="109"/>
      <c r="I24836" s="175"/>
    </row>
    <row r="24837" spans="1:9" x14ac:dyDescent="0.25">
      <c r="A24837" s="108"/>
      <c r="B24837" s="173"/>
      <c r="C24837" s="109"/>
      <c r="D24837" s="109"/>
      <c r="E24837" s="94"/>
      <c r="F24837" s="174"/>
      <c r="G24837" s="173"/>
      <c r="H24837" s="109"/>
      <c r="I24837" s="175"/>
    </row>
    <row r="24838" spans="1:9" x14ac:dyDescent="0.25">
      <c r="A24838" s="108"/>
      <c r="B24838" s="173"/>
      <c r="C24838" s="109"/>
      <c r="D24838" s="109"/>
      <c r="E24838" s="94"/>
      <c r="F24838" s="174"/>
      <c r="G24838" s="173"/>
      <c r="H24838" s="109"/>
      <c r="I24838" s="175"/>
    </row>
    <row r="24839" spans="1:9" x14ac:dyDescent="0.25">
      <c r="A24839" s="108"/>
      <c r="B24839" s="173"/>
      <c r="C24839" s="109"/>
      <c r="D24839" s="109"/>
      <c r="E24839" s="94"/>
      <c r="F24839" s="174"/>
      <c r="G24839" s="173"/>
      <c r="H24839" s="109"/>
      <c r="I24839" s="175"/>
    </row>
    <row r="24840" spans="1:9" x14ac:dyDescent="0.25">
      <c r="A24840" s="108"/>
      <c r="B24840" s="173"/>
      <c r="C24840" s="109"/>
      <c r="D24840" s="109"/>
      <c r="E24840" s="94"/>
      <c r="F24840" s="174"/>
      <c r="G24840" s="173"/>
      <c r="H24840" s="109"/>
      <c r="I24840" s="175"/>
    </row>
    <row r="24841" spans="1:9" x14ac:dyDescent="0.25">
      <c r="A24841" s="108"/>
      <c r="B24841" s="173"/>
      <c r="C24841" s="109"/>
      <c r="D24841" s="109"/>
      <c r="E24841" s="94"/>
      <c r="F24841" s="174"/>
      <c r="G24841" s="173"/>
      <c r="H24841" s="109"/>
      <c r="I24841" s="175"/>
    </row>
    <row r="24842" spans="1:9" x14ac:dyDescent="0.25">
      <c r="A24842" s="108"/>
      <c r="B24842" s="173"/>
      <c r="C24842" s="109"/>
      <c r="D24842" s="109"/>
      <c r="E24842" s="94"/>
      <c r="F24842" s="174"/>
      <c r="G24842" s="173"/>
      <c r="H24842" s="109"/>
      <c r="I24842" s="175"/>
    </row>
    <row r="24843" spans="1:9" x14ac:dyDescent="0.25">
      <c r="A24843" s="108"/>
      <c r="B24843" s="173"/>
      <c r="C24843" s="109"/>
      <c r="D24843" s="109"/>
      <c r="E24843" s="94"/>
      <c r="F24843" s="174"/>
      <c r="G24843" s="173"/>
      <c r="H24843" s="109"/>
      <c r="I24843" s="175"/>
    </row>
    <row r="24844" spans="1:9" x14ac:dyDescent="0.25">
      <c r="A24844" s="108"/>
      <c r="B24844" s="173"/>
      <c r="C24844" s="109"/>
      <c r="D24844" s="109"/>
      <c r="E24844" s="94"/>
      <c r="F24844" s="174"/>
      <c r="G24844" s="173"/>
      <c r="H24844" s="109"/>
      <c r="I24844" s="175"/>
    </row>
    <row r="24845" spans="1:9" x14ac:dyDescent="0.25">
      <c r="A24845" s="108"/>
      <c r="B24845" s="173"/>
      <c r="C24845" s="109"/>
      <c r="D24845" s="109"/>
      <c r="E24845" s="94"/>
      <c r="F24845" s="174"/>
      <c r="G24845" s="173"/>
      <c r="H24845" s="109"/>
      <c r="I24845" s="175"/>
    </row>
    <row r="24846" spans="1:9" x14ac:dyDescent="0.25">
      <c r="A24846" s="108"/>
      <c r="B24846" s="173"/>
      <c r="C24846" s="109"/>
      <c r="D24846" s="109"/>
      <c r="E24846" s="94"/>
      <c r="F24846" s="174"/>
      <c r="G24846" s="173"/>
      <c r="H24846" s="109"/>
      <c r="I24846" s="175"/>
    </row>
    <row r="24847" spans="1:9" x14ac:dyDescent="0.25">
      <c r="A24847" s="108"/>
      <c r="B24847" s="173"/>
      <c r="C24847" s="109"/>
      <c r="D24847" s="109"/>
      <c r="E24847" s="94"/>
      <c r="F24847" s="174"/>
      <c r="G24847" s="173"/>
      <c r="H24847" s="109"/>
      <c r="I24847" s="175"/>
    </row>
    <row r="24848" spans="1:9" x14ac:dyDescent="0.25">
      <c r="A24848" s="108"/>
      <c r="B24848" s="173"/>
      <c r="C24848" s="109"/>
      <c r="D24848" s="109"/>
      <c r="E24848" s="94"/>
      <c r="F24848" s="174"/>
      <c r="G24848" s="173"/>
      <c r="H24848" s="109"/>
      <c r="I24848" s="175"/>
    </row>
    <row r="24849" spans="1:9" x14ac:dyDescent="0.25">
      <c r="A24849" s="108"/>
      <c r="B24849" s="173"/>
      <c r="C24849" s="109"/>
      <c r="D24849" s="109"/>
      <c r="E24849" s="94"/>
      <c r="F24849" s="174"/>
      <c r="G24849" s="173"/>
      <c r="H24849" s="109"/>
      <c r="I24849" s="175"/>
    </row>
    <row r="24850" spans="1:9" x14ac:dyDescent="0.25">
      <c r="A24850" s="108"/>
      <c r="B24850" s="173"/>
      <c r="C24850" s="109"/>
      <c r="D24850" s="109"/>
      <c r="E24850" s="94"/>
      <c r="F24850" s="174"/>
      <c r="G24850" s="173"/>
      <c r="H24850" s="109"/>
      <c r="I24850" s="175"/>
    </row>
    <row r="24851" spans="1:9" x14ac:dyDescent="0.25">
      <c r="A24851" s="108"/>
      <c r="B24851" s="173"/>
      <c r="C24851" s="109"/>
      <c r="D24851" s="109"/>
      <c r="E24851" s="94"/>
      <c r="F24851" s="174"/>
      <c r="G24851" s="173"/>
      <c r="H24851" s="109"/>
      <c r="I24851" s="175"/>
    </row>
    <row r="24852" spans="1:9" x14ac:dyDescent="0.25">
      <c r="A24852" s="108"/>
      <c r="B24852" s="173"/>
      <c r="C24852" s="109"/>
      <c r="D24852" s="109"/>
      <c r="E24852" s="94"/>
      <c r="F24852" s="174"/>
      <c r="G24852" s="173"/>
      <c r="H24852" s="109"/>
      <c r="I24852" s="175"/>
    </row>
    <row r="24853" spans="1:9" x14ac:dyDescent="0.25">
      <c r="A24853" s="108"/>
      <c r="B24853" s="173"/>
      <c r="C24853" s="109"/>
      <c r="D24853" s="109"/>
      <c r="E24853" s="94"/>
      <c r="F24853" s="174"/>
      <c r="G24853" s="173"/>
      <c r="H24853" s="109"/>
      <c r="I24853" s="175"/>
    </row>
    <row r="24854" spans="1:9" x14ac:dyDescent="0.25">
      <c r="A24854" s="108"/>
      <c r="B24854" s="173"/>
      <c r="C24854" s="109"/>
      <c r="D24854" s="109"/>
      <c r="E24854" s="94"/>
      <c r="F24854" s="174"/>
      <c r="G24854" s="173"/>
      <c r="H24854" s="109"/>
      <c r="I24854" s="175"/>
    </row>
    <row r="24855" spans="1:9" x14ac:dyDescent="0.25">
      <c r="A24855" s="108"/>
      <c r="B24855" s="173"/>
      <c r="C24855" s="109"/>
      <c r="D24855" s="109"/>
      <c r="E24855" s="94"/>
      <c r="F24855" s="174"/>
      <c r="G24855" s="173"/>
      <c r="H24855" s="109"/>
      <c r="I24855" s="175"/>
    </row>
    <row r="24856" spans="1:9" x14ac:dyDescent="0.25">
      <c r="A24856" s="108"/>
      <c r="B24856" s="173"/>
      <c r="C24856" s="109"/>
      <c r="D24856" s="109"/>
      <c r="E24856" s="94"/>
      <c r="F24856" s="174"/>
      <c r="G24856" s="173"/>
      <c r="H24856" s="109"/>
      <c r="I24856" s="175"/>
    </row>
    <row r="24857" spans="1:9" x14ac:dyDescent="0.25">
      <c r="A24857" s="108"/>
      <c r="B24857" s="173"/>
      <c r="C24857" s="109"/>
      <c r="D24857" s="109"/>
      <c r="E24857" s="94"/>
      <c r="F24857" s="174"/>
      <c r="G24857" s="173"/>
      <c r="H24857" s="109"/>
      <c r="I24857" s="175"/>
    </row>
    <row r="24858" spans="1:9" x14ac:dyDescent="0.25">
      <c r="A24858" s="108"/>
      <c r="B24858" s="173"/>
      <c r="C24858" s="109"/>
      <c r="D24858" s="109"/>
      <c r="E24858" s="94"/>
      <c r="F24858" s="174"/>
      <c r="G24858" s="173"/>
      <c r="H24858" s="109"/>
      <c r="I24858" s="175"/>
    </row>
    <row r="24859" spans="1:9" x14ac:dyDescent="0.25">
      <c r="A24859" s="108"/>
      <c r="B24859" s="173"/>
      <c r="C24859" s="109"/>
      <c r="D24859" s="109"/>
      <c r="E24859" s="94"/>
      <c r="F24859" s="174"/>
      <c r="G24859" s="173"/>
      <c r="H24859" s="109"/>
      <c r="I24859" s="175"/>
    </row>
    <row r="24860" spans="1:9" x14ac:dyDescent="0.25">
      <c r="A24860" s="108"/>
      <c r="B24860" s="173"/>
      <c r="C24860" s="109"/>
      <c r="D24860" s="109"/>
      <c r="E24860" s="94"/>
      <c r="F24860" s="174"/>
      <c r="G24860" s="173"/>
      <c r="H24860" s="109"/>
      <c r="I24860" s="175"/>
    </row>
    <row r="24861" spans="1:9" x14ac:dyDescent="0.25">
      <c r="A24861" s="108"/>
      <c r="B24861" s="173"/>
      <c r="C24861" s="109"/>
      <c r="D24861" s="109"/>
      <c r="E24861" s="94"/>
      <c r="F24861" s="174"/>
      <c r="G24861" s="173"/>
      <c r="H24861" s="109"/>
      <c r="I24861" s="175"/>
    </row>
    <row r="24862" spans="1:9" x14ac:dyDescent="0.25">
      <c r="A24862" s="108"/>
      <c r="B24862" s="173"/>
      <c r="C24862" s="109"/>
      <c r="D24862" s="109"/>
      <c r="E24862" s="94"/>
      <c r="F24862" s="174"/>
      <c r="G24862" s="173"/>
      <c r="H24862" s="109"/>
      <c r="I24862" s="175"/>
    </row>
    <row r="24863" spans="1:9" x14ac:dyDescent="0.25">
      <c r="A24863" s="108"/>
      <c r="B24863" s="173"/>
      <c r="C24863" s="109"/>
      <c r="D24863" s="109"/>
      <c r="E24863" s="94"/>
      <c r="F24863" s="174"/>
      <c r="G24863" s="173"/>
      <c r="H24863" s="109"/>
      <c r="I24863" s="175"/>
    </row>
    <row r="24864" spans="1:9" x14ac:dyDescent="0.25">
      <c r="A24864" s="108"/>
      <c r="B24864" s="173"/>
      <c r="C24864" s="109"/>
      <c r="D24864" s="109"/>
      <c r="E24864" s="94"/>
      <c r="F24864" s="174"/>
      <c r="G24864" s="173"/>
      <c r="H24864" s="109"/>
      <c r="I24864" s="175"/>
    </row>
    <row r="24865" spans="1:9" x14ac:dyDescent="0.25">
      <c r="A24865" s="108"/>
      <c r="B24865" s="173"/>
      <c r="C24865" s="109"/>
      <c r="D24865" s="109"/>
      <c r="E24865" s="94"/>
      <c r="F24865" s="174"/>
      <c r="G24865" s="173"/>
      <c r="H24865" s="109"/>
      <c r="I24865" s="175"/>
    </row>
    <row r="24866" spans="1:9" x14ac:dyDescent="0.25">
      <c r="A24866" s="108"/>
      <c r="B24866" s="173"/>
      <c r="C24866" s="109"/>
      <c r="D24866" s="109"/>
      <c r="E24866" s="94"/>
      <c r="F24866" s="174"/>
      <c r="G24866" s="173"/>
      <c r="H24866" s="109"/>
      <c r="I24866" s="175"/>
    </row>
    <row r="24867" spans="1:9" x14ac:dyDescent="0.25">
      <c r="A24867" s="108"/>
      <c r="B24867" s="173"/>
      <c r="C24867" s="109"/>
      <c r="D24867" s="109"/>
      <c r="E24867" s="94"/>
      <c r="F24867" s="174"/>
      <c r="G24867" s="173"/>
      <c r="H24867" s="109"/>
      <c r="I24867" s="175"/>
    </row>
    <row r="24868" spans="1:9" x14ac:dyDescent="0.25">
      <c r="A24868" s="108"/>
      <c r="B24868" s="173"/>
      <c r="C24868" s="109"/>
      <c r="D24868" s="109"/>
      <c r="E24868" s="94"/>
      <c r="F24868" s="174"/>
      <c r="G24868" s="173"/>
      <c r="H24868" s="109"/>
      <c r="I24868" s="175"/>
    </row>
    <row r="24869" spans="1:9" x14ac:dyDescent="0.25">
      <c r="A24869" s="108"/>
      <c r="B24869" s="173"/>
      <c r="C24869" s="109"/>
      <c r="D24869" s="109"/>
      <c r="E24869" s="94"/>
      <c r="F24869" s="174"/>
      <c r="G24869" s="173"/>
      <c r="H24869" s="109"/>
      <c r="I24869" s="175"/>
    </row>
    <row r="24870" spans="1:9" x14ac:dyDescent="0.25">
      <c r="A24870" s="108"/>
      <c r="B24870" s="173"/>
      <c r="C24870" s="109"/>
      <c r="D24870" s="109"/>
      <c r="E24870" s="94"/>
      <c r="F24870" s="174"/>
      <c r="G24870" s="173"/>
      <c r="H24870" s="109"/>
      <c r="I24870" s="175"/>
    </row>
    <row r="24871" spans="1:9" x14ac:dyDescent="0.25">
      <c r="A24871" s="108"/>
      <c r="B24871" s="173"/>
      <c r="C24871" s="109"/>
      <c r="D24871" s="109"/>
      <c r="E24871" s="94"/>
      <c r="F24871" s="174"/>
      <c r="G24871" s="173"/>
      <c r="H24871" s="109"/>
      <c r="I24871" s="175"/>
    </row>
    <row r="24872" spans="1:9" x14ac:dyDescent="0.25">
      <c r="A24872" s="108"/>
      <c r="B24872" s="173"/>
      <c r="C24872" s="109"/>
      <c r="D24872" s="109"/>
      <c r="E24872" s="94"/>
      <c r="F24872" s="174"/>
      <c r="G24872" s="173"/>
      <c r="H24872" s="109"/>
      <c r="I24872" s="175"/>
    </row>
    <row r="24873" spans="1:9" x14ac:dyDescent="0.25">
      <c r="A24873" s="108"/>
      <c r="B24873" s="173"/>
      <c r="C24873" s="109"/>
      <c r="D24873" s="109"/>
      <c r="E24873" s="94"/>
      <c r="F24873" s="174"/>
      <c r="G24873" s="173"/>
      <c r="H24873" s="109"/>
      <c r="I24873" s="175"/>
    </row>
    <row r="24874" spans="1:9" x14ac:dyDescent="0.25">
      <c r="A24874" s="108"/>
      <c r="B24874" s="173"/>
      <c r="C24874" s="109"/>
      <c r="D24874" s="109"/>
      <c r="E24874" s="94"/>
      <c r="F24874" s="174"/>
      <c r="G24874" s="173"/>
      <c r="H24874" s="109"/>
      <c r="I24874" s="175"/>
    </row>
    <row r="24875" spans="1:9" x14ac:dyDescent="0.25">
      <c r="A24875" s="108"/>
      <c r="B24875" s="173"/>
      <c r="C24875" s="109"/>
      <c r="D24875" s="109"/>
      <c r="E24875" s="94"/>
      <c r="F24875" s="174"/>
      <c r="G24875" s="173"/>
      <c r="H24875" s="109"/>
      <c r="I24875" s="175"/>
    </row>
    <row r="24876" spans="1:9" x14ac:dyDescent="0.25">
      <c r="A24876" s="108"/>
      <c r="B24876" s="173"/>
      <c r="C24876" s="109"/>
      <c r="D24876" s="109"/>
      <c r="E24876" s="94"/>
      <c r="F24876" s="174"/>
      <c r="G24876" s="173"/>
      <c r="H24876" s="109"/>
      <c r="I24876" s="175"/>
    </row>
    <row r="24877" spans="1:9" x14ac:dyDescent="0.25">
      <c r="A24877" s="108"/>
      <c r="B24877" s="173"/>
      <c r="C24877" s="109"/>
      <c r="D24877" s="109"/>
      <c r="E24877" s="94"/>
      <c r="F24877" s="174"/>
      <c r="G24877" s="173"/>
      <c r="H24877" s="109"/>
      <c r="I24877" s="175"/>
    </row>
    <row r="24878" spans="1:9" x14ac:dyDescent="0.25">
      <c r="A24878" s="108"/>
      <c r="B24878" s="173"/>
      <c r="C24878" s="109"/>
      <c r="D24878" s="109"/>
      <c r="E24878" s="94"/>
      <c r="F24878" s="174"/>
      <c r="G24878" s="173"/>
      <c r="H24878" s="109"/>
      <c r="I24878" s="175"/>
    </row>
    <row r="24879" spans="1:9" x14ac:dyDescent="0.25">
      <c r="A24879" s="108"/>
      <c r="B24879" s="173"/>
      <c r="C24879" s="109"/>
      <c r="D24879" s="109"/>
      <c r="E24879" s="94"/>
      <c r="F24879" s="174"/>
      <c r="G24879" s="173"/>
      <c r="H24879" s="109"/>
      <c r="I24879" s="175"/>
    </row>
    <row r="24880" spans="1:9" x14ac:dyDescent="0.25">
      <c r="A24880" s="108"/>
      <c r="B24880" s="173"/>
      <c r="C24880" s="109"/>
      <c r="D24880" s="109"/>
      <c r="E24880" s="94"/>
      <c r="F24880" s="174"/>
      <c r="G24880" s="173"/>
      <c r="H24880" s="109"/>
      <c r="I24880" s="175"/>
    </row>
    <row r="24881" spans="1:9" x14ac:dyDescent="0.25">
      <c r="A24881" s="108"/>
      <c r="B24881" s="173"/>
      <c r="C24881" s="109"/>
      <c r="D24881" s="109"/>
      <c r="E24881" s="94"/>
      <c r="F24881" s="174"/>
      <c r="G24881" s="173"/>
      <c r="H24881" s="109"/>
      <c r="I24881" s="175"/>
    </row>
    <row r="24882" spans="1:9" x14ac:dyDescent="0.25">
      <c r="A24882" s="108"/>
      <c r="B24882" s="173"/>
      <c r="C24882" s="109"/>
      <c r="D24882" s="109"/>
      <c r="E24882" s="94"/>
      <c r="F24882" s="174"/>
      <c r="G24882" s="173"/>
      <c r="H24882" s="109"/>
      <c r="I24882" s="175"/>
    </row>
    <row r="24883" spans="1:9" x14ac:dyDescent="0.25">
      <c r="A24883" s="108"/>
      <c r="B24883" s="173"/>
      <c r="C24883" s="109"/>
      <c r="D24883" s="109"/>
      <c r="E24883" s="94"/>
      <c r="F24883" s="174"/>
      <c r="G24883" s="173"/>
      <c r="H24883" s="109"/>
      <c r="I24883" s="175"/>
    </row>
    <row r="24884" spans="1:9" x14ac:dyDescent="0.25">
      <c r="A24884" s="108"/>
      <c r="B24884" s="173"/>
      <c r="C24884" s="109"/>
      <c r="D24884" s="109"/>
      <c r="E24884" s="94"/>
      <c r="F24884" s="174"/>
      <c r="G24884" s="173"/>
      <c r="H24884" s="109"/>
      <c r="I24884" s="175"/>
    </row>
    <row r="24885" spans="1:9" x14ac:dyDescent="0.25">
      <c r="A24885" s="108"/>
      <c r="B24885" s="173"/>
      <c r="C24885" s="109"/>
      <c r="D24885" s="109"/>
      <c r="E24885" s="94"/>
      <c r="F24885" s="174"/>
      <c r="G24885" s="173"/>
      <c r="H24885" s="109"/>
      <c r="I24885" s="175"/>
    </row>
    <row r="24886" spans="1:9" x14ac:dyDescent="0.25">
      <c r="A24886" s="108"/>
      <c r="B24886" s="173"/>
      <c r="C24886" s="109"/>
      <c r="D24886" s="109"/>
      <c r="E24886" s="94"/>
      <c r="F24886" s="174"/>
      <c r="G24886" s="173"/>
      <c r="H24886" s="109"/>
      <c r="I24886" s="175"/>
    </row>
    <row r="24887" spans="1:9" x14ac:dyDescent="0.25">
      <c r="A24887" s="108"/>
      <c r="B24887" s="173"/>
      <c r="C24887" s="109"/>
      <c r="D24887" s="109"/>
      <c r="E24887" s="94"/>
      <c r="F24887" s="174"/>
      <c r="G24887" s="173"/>
      <c r="H24887" s="109"/>
      <c r="I24887" s="175"/>
    </row>
    <row r="24888" spans="1:9" x14ac:dyDescent="0.25">
      <c r="A24888" s="108"/>
      <c r="B24888" s="173"/>
      <c r="C24888" s="109"/>
      <c r="D24888" s="109"/>
      <c r="E24888" s="94"/>
      <c r="F24888" s="174"/>
      <c r="G24888" s="173"/>
      <c r="H24888" s="109"/>
      <c r="I24888" s="175"/>
    </row>
    <row r="24889" spans="1:9" x14ac:dyDescent="0.25">
      <c r="A24889" s="108"/>
      <c r="B24889" s="173"/>
      <c r="C24889" s="109"/>
      <c r="D24889" s="109"/>
      <c r="E24889" s="94"/>
      <c r="F24889" s="174"/>
      <c r="G24889" s="173"/>
      <c r="H24889" s="109"/>
      <c r="I24889" s="175"/>
    </row>
    <row r="24890" spans="1:9" x14ac:dyDescent="0.25">
      <c r="A24890" s="108"/>
      <c r="B24890" s="173"/>
      <c r="C24890" s="109"/>
      <c r="D24890" s="109"/>
      <c r="E24890" s="94"/>
      <c r="F24890" s="174"/>
      <c r="G24890" s="173"/>
      <c r="H24890" s="109"/>
      <c r="I24890" s="175"/>
    </row>
    <row r="24891" spans="1:9" x14ac:dyDescent="0.25">
      <c r="A24891" s="108"/>
      <c r="B24891" s="173"/>
      <c r="C24891" s="109"/>
      <c r="D24891" s="109"/>
      <c r="E24891" s="94"/>
      <c r="F24891" s="174"/>
      <c r="G24891" s="173"/>
      <c r="H24891" s="109"/>
      <c r="I24891" s="175"/>
    </row>
    <row r="24892" spans="1:9" x14ac:dyDescent="0.25">
      <c r="A24892" s="108"/>
      <c r="B24892" s="173"/>
      <c r="C24892" s="109"/>
      <c r="D24892" s="109"/>
      <c r="E24892" s="94"/>
      <c r="F24892" s="174"/>
      <c r="G24892" s="173"/>
      <c r="H24892" s="109"/>
      <c r="I24892" s="175"/>
    </row>
    <row r="24893" spans="1:9" x14ac:dyDescent="0.25">
      <c r="A24893" s="108"/>
      <c r="B24893" s="173"/>
      <c r="C24893" s="109"/>
      <c r="D24893" s="109"/>
      <c r="E24893" s="94"/>
      <c r="F24893" s="174"/>
      <c r="G24893" s="173"/>
      <c r="H24893" s="109"/>
      <c r="I24893" s="175"/>
    </row>
    <row r="24894" spans="1:9" x14ac:dyDescent="0.25">
      <c r="A24894" s="108"/>
      <c r="B24894" s="173"/>
      <c r="C24894" s="109"/>
      <c r="D24894" s="109"/>
      <c r="E24894" s="94"/>
      <c r="F24894" s="174"/>
      <c r="G24894" s="173"/>
      <c r="H24894" s="109"/>
      <c r="I24894" s="175"/>
    </row>
    <row r="24895" spans="1:9" x14ac:dyDescent="0.25">
      <c r="A24895" s="108"/>
      <c r="B24895" s="173"/>
      <c r="C24895" s="109"/>
      <c r="D24895" s="109"/>
      <c r="E24895" s="94"/>
      <c r="F24895" s="174"/>
      <c r="G24895" s="173"/>
      <c r="H24895" s="109"/>
      <c r="I24895" s="175"/>
    </row>
    <row r="24896" spans="1:9" x14ac:dyDescent="0.25">
      <c r="A24896" s="108"/>
      <c r="B24896" s="173"/>
      <c r="C24896" s="109"/>
      <c r="D24896" s="109"/>
      <c r="E24896" s="94"/>
      <c r="F24896" s="174"/>
      <c r="G24896" s="173"/>
      <c r="H24896" s="109"/>
      <c r="I24896" s="175"/>
    </row>
    <row r="24897" spans="1:9" x14ac:dyDescent="0.25">
      <c r="A24897" s="108"/>
      <c r="B24897" s="173"/>
      <c r="C24897" s="109"/>
      <c r="D24897" s="109"/>
      <c r="E24897" s="94"/>
      <c r="F24897" s="174"/>
      <c r="G24897" s="173"/>
      <c r="H24897" s="109"/>
      <c r="I24897" s="175"/>
    </row>
    <row r="24898" spans="1:9" x14ac:dyDescent="0.25">
      <c r="A24898" s="108"/>
      <c r="B24898" s="173"/>
      <c r="C24898" s="109"/>
      <c r="D24898" s="109"/>
      <c r="E24898" s="94"/>
      <c r="F24898" s="174"/>
      <c r="G24898" s="173"/>
      <c r="H24898" s="109"/>
      <c r="I24898" s="175"/>
    </row>
    <row r="24899" spans="1:9" x14ac:dyDescent="0.25">
      <c r="A24899" s="108"/>
      <c r="B24899" s="173"/>
      <c r="C24899" s="109"/>
      <c r="D24899" s="109"/>
      <c r="E24899" s="94"/>
      <c r="F24899" s="174"/>
      <c r="G24899" s="173"/>
      <c r="H24899" s="109"/>
      <c r="I24899" s="175"/>
    </row>
    <row r="24900" spans="1:9" x14ac:dyDescent="0.25">
      <c r="A24900" s="108"/>
      <c r="B24900" s="173"/>
      <c r="C24900" s="109"/>
      <c r="D24900" s="109"/>
      <c r="E24900" s="94"/>
      <c r="F24900" s="174"/>
      <c r="G24900" s="173"/>
      <c r="H24900" s="109"/>
      <c r="I24900" s="175"/>
    </row>
    <row r="24901" spans="1:9" x14ac:dyDescent="0.25">
      <c r="A24901" s="108"/>
      <c r="B24901" s="173"/>
      <c r="C24901" s="109"/>
      <c r="D24901" s="109"/>
      <c r="E24901" s="94"/>
      <c r="F24901" s="174"/>
      <c r="G24901" s="173"/>
      <c r="H24901" s="109"/>
      <c r="I24901" s="175"/>
    </row>
    <row r="24902" spans="1:9" x14ac:dyDescent="0.25">
      <c r="A24902" s="108"/>
      <c r="B24902" s="173"/>
      <c r="C24902" s="109"/>
      <c r="D24902" s="109"/>
      <c r="E24902" s="94"/>
      <c r="F24902" s="174"/>
      <c r="G24902" s="173"/>
      <c r="H24902" s="109"/>
      <c r="I24902" s="175"/>
    </row>
    <row r="24903" spans="1:9" x14ac:dyDescent="0.25">
      <c r="A24903" s="108"/>
      <c r="B24903" s="173"/>
      <c r="C24903" s="109"/>
      <c r="D24903" s="109"/>
      <c r="E24903" s="94"/>
      <c r="F24903" s="174"/>
      <c r="G24903" s="173"/>
      <c r="H24903" s="109"/>
      <c r="I24903" s="175"/>
    </row>
    <row r="24904" spans="1:9" x14ac:dyDescent="0.25">
      <c r="A24904" s="108"/>
      <c r="B24904" s="173"/>
      <c r="C24904" s="109"/>
      <c r="D24904" s="109"/>
      <c r="E24904" s="94"/>
      <c r="F24904" s="174"/>
      <c r="G24904" s="173"/>
      <c r="H24904" s="109"/>
      <c r="I24904" s="175"/>
    </row>
    <row r="24905" spans="1:9" x14ac:dyDescent="0.25">
      <c r="A24905" s="108"/>
      <c r="B24905" s="173"/>
      <c r="C24905" s="109"/>
      <c r="D24905" s="109"/>
      <c r="E24905" s="94"/>
      <c r="F24905" s="174"/>
      <c r="G24905" s="173"/>
      <c r="H24905" s="109"/>
      <c r="I24905" s="175"/>
    </row>
    <row r="24906" spans="1:9" x14ac:dyDescent="0.25">
      <c r="A24906" s="108"/>
      <c r="B24906" s="173"/>
      <c r="C24906" s="109"/>
      <c r="D24906" s="109"/>
      <c r="E24906" s="94"/>
      <c r="F24906" s="174"/>
      <c r="G24906" s="173"/>
      <c r="H24906" s="109"/>
      <c r="I24906" s="175"/>
    </row>
    <row r="24907" spans="1:9" x14ac:dyDescent="0.25">
      <c r="A24907" s="108"/>
      <c r="B24907" s="173"/>
      <c r="C24907" s="109"/>
      <c r="D24907" s="109"/>
      <c r="E24907" s="94"/>
      <c r="F24907" s="174"/>
      <c r="G24907" s="173"/>
      <c r="H24907" s="109"/>
      <c r="I24907" s="175"/>
    </row>
    <row r="24908" spans="1:9" x14ac:dyDescent="0.25">
      <c r="A24908" s="108"/>
      <c r="B24908" s="173"/>
      <c r="C24908" s="109"/>
      <c r="D24908" s="109"/>
      <c r="E24908" s="94"/>
      <c r="F24908" s="174"/>
      <c r="G24908" s="173"/>
      <c r="H24908" s="109"/>
      <c r="I24908" s="175"/>
    </row>
    <row r="24909" spans="1:9" x14ac:dyDescent="0.25">
      <c r="A24909" s="108"/>
      <c r="B24909" s="173"/>
      <c r="C24909" s="109"/>
      <c r="D24909" s="109"/>
      <c r="E24909" s="94"/>
      <c r="F24909" s="174"/>
      <c r="G24909" s="173"/>
      <c r="H24909" s="109"/>
      <c r="I24909" s="175"/>
    </row>
    <row r="24910" spans="1:9" x14ac:dyDescent="0.25">
      <c r="A24910" s="108"/>
      <c r="B24910" s="173"/>
      <c r="C24910" s="109"/>
      <c r="D24910" s="109"/>
      <c r="E24910" s="94"/>
      <c r="F24910" s="174"/>
      <c r="G24910" s="173"/>
      <c r="H24910" s="109"/>
      <c r="I24910" s="175"/>
    </row>
    <row r="24911" spans="1:9" x14ac:dyDescent="0.25">
      <c r="A24911" s="108"/>
      <c r="B24911" s="173"/>
      <c r="C24911" s="109"/>
      <c r="D24911" s="109"/>
      <c r="E24911" s="94"/>
      <c r="F24911" s="174"/>
      <c r="G24911" s="173"/>
      <c r="H24911" s="109"/>
      <c r="I24911" s="175"/>
    </row>
    <row r="24912" spans="1:9" x14ac:dyDescent="0.25">
      <c r="A24912" s="108"/>
      <c r="B24912" s="173"/>
      <c r="C24912" s="109"/>
      <c r="D24912" s="109"/>
      <c r="E24912" s="94"/>
      <c r="F24912" s="174"/>
      <c r="G24912" s="173"/>
      <c r="H24912" s="109"/>
      <c r="I24912" s="175"/>
    </row>
    <row r="24913" spans="1:9" x14ac:dyDescent="0.25">
      <c r="A24913" s="108"/>
      <c r="B24913" s="173"/>
      <c r="C24913" s="109"/>
      <c r="D24913" s="109"/>
      <c r="E24913" s="94"/>
      <c r="F24913" s="174"/>
      <c r="G24913" s="173"/>
      <c r="H24913" s="109"/>
      <c r="I24913" s="175"/>
    </row>
    <row r="24914" spans="1:9" x14ac:dyDescent="0.25">
      <c r="A24914" s="108"/>
      <c r="B24914" s="173"/>
      <c r="C24914" s="109"/>
      <c r="D24914" s="109"/>
      <c r="E24914" s="94"/>
      <c r="F24914" s="174"/>
      <c r="G24914" s="173"/>
      <c r="H24914" s="109"/>
      <c r="I24914" s="175"/>
    </row>
    <row r="24915" spans="1:9" x14ac:dyDescent="0.25">
      <c r="A24915" s="108"/>
      <c r="B24915" s="173"/>
      <c r="C24915" s="109"/>
      <c r="D24915" s="109"/>
      <c r="E24915" s="94"/>
      <c r="F24915" s="174"/>
      <c r="G24915" s="173"/>
      <c r="H24915" s="109"/>
      <c r="I24915" s="175"/>
    </row>
    <row r="24916" spans="1:9" x14ac:dyDescent="0.25">
      <c r="A24916" s="108"/>
      <c r="B24916" s="173"/>
      <c r="C24916" s="109"/>
      <c r="D24916" s="109"/>
      <c r="E24916" s="94"/>
      <c r="F24916" s="174"/>
      <c r="G24916" s="173"/>
      <c r="H24916" s="109"/>
      <c r="I24916" s="175"/>
    </row>
    <row r="24917" spans="1:9" x14ac:dyDescent="0.25">
      <c r="A24917" s="108"/>
      <c r="B24917" s="173"/>
      <c r="C24917" s="109"/>
      <c r="D24917" s="109"/>
      <c r="E24917" s="94"/>
      <c r="F24917" s="174"/>
      <c r="G24917" s="173"/>
      <c r="H24917" s="109"/>
      <c r="I24917" s="175"/>
    </row>
    <row r="24918" spans="1:9" x14ac:dyDescent="0.25">
      <c r="A24918" s="108"/>
      <c r="B24918" s="173"/>
      <c r="C24918" s="109"/>
      <c r="D24918" s="109"/>
      <c r="E24918" s="94"/>
      <c r="F24918" s="174"/>
      <c r="G24918" s="173"/>
      <c r="H24918" s="109"/>
      <c r="I24918" s="175"/>
    </row>
    <row r="24919" spans="1:9" x14ac:dyDescent="0.25">
      <c r="A24919" s="108"/>
      <c r="B24919" s="173"/>
      <c r="C24919" s="109"/>
      <c r="D24919" s="109"/>
      <c r="E24919" s="94"/>
      <c r="F24919" s="174"/>
      <c r="G24919" s="173"/>
      <c r="H24919" s="109"/>
      <c r="I24919" s="175"/>
    </row>
    <row r="24920" spans="1:9" x14ac:dyDescent="0.25">
      <c r="A24920" s="108"/>
      <c r="B24920" s="173"/>
      <c r="C24920" s="109"/>
      <c r="D24920" s="109"/>
      <c r="E24920" s="94"/>
      <c r="F24920" s="174"/>
      <c r="G24920" s="173"/>
      <c r="H24920" s="109"/>
      <c r="I24920" s="175"/>
    </row>
    <row r="24921" spans="1:9" x14ac:dyDescent="0.25">
      <c r="A24921" s="108"/>
      <c r="B24921" s="173"/>
      <c r="C24921" s="109"/>
      <c r="D24921" s="109"/>
      <c r="E24921" s="94"/>
      <c r="F24921" s="174"/>
      <c r="G24921" s="173"/>
      <c r="H24921" s="109"/>
      <c r="I24921" s="175"/>
    </row>
    <row r="24922" spans="1:9" x14ac:dyDescent="0.25">
      <c r="A24922" s="108"/>
      <c r="B24922" s="173"/>
      <c r="C24922" s="109"/>
      <c r="D24922" s="109"/>
      <c r="E24922" s="94"/>
      <c r="F24922" s="174"/>
      <c r="G24922" s="173"/>
      <c r="H24922" s="109"/>
      <c r="I24922" s="175"/>
    </row>
    <row r="24923" spans="1:9" x14ac:dyDescent="0.25">
      <c r="A24923" s="108"/>
      <c r="B24923" s="173"/>
      <c r="C24923" s="109"/>
      <c r="D24923" s="109"/>
      <c r="E24923" s="94"/>
      <c r="F24923" s="174"/>
      <c r="G24923" s="173"/>
      <c r="H24923" s="109"/>
      <c r="I24923" s="175"/>
    </row>
    <row r="24924" spans="1:9" x14ac:dyDescent="0.25">
      <c r="A24924" s="108"/>
      <c r="B24924" s="173"/>
      <c r="C24924" s="109"/>
      <c r="D24924" s="109"/>
      <c r="E24924" s="94"/>
      <c r="F24924" s="174"/>
      <c r="G24924" s="173"/>
      <c r="H24924" s="109"/>
      <c r="I24924" s="175"/>
    </row>
    <row r="24925" spans="1:9" x14ac:dyDescent="0.25">
      <c r="A24925" s="108"/>
      <c r="B24925" s="173"/>
      <c r="C24925" s="109"/>
      <c r="D24925" s="109"/>
      <c r="E24925" s="94"/>
      <c r="F24925" s="174"/>
      <c r="G24925" s="173"/>
      <c r="H24925" s="109"/>
      <c r="I24925" s="175"/>
    </row>
    <row r="24926" spans="1:9" x14ac:dyDescent="0.25">
      <c r="A24926" s="108"/>
      <c r="B24926" s="173"/>
      <c r="C24926" s="109"/>
      <c r="D24926" s="109"/>
      <c r="E24926" s="94"/>
      <c r="F24926" s="174"/>
      <c r="G24926" s="173"/>
      <c r="H24926" s="109"/>
      <c r="I24926" s="175"/>
    </row>
    <row r="24927" spans="1:9" x14ac:dyDescent="0.25">
      <c r="A24927" s="108"/>
      <c r="B24927" s="173"/>
      <c r="C24927" s="109"/>
      <c r="D24927" s="109"/>
      <c r="E24927" s="94"/>
      <c r="F24927" s="174"/>
      <c r="G24927" s="173"/>
      <c r="H24927" s="109"/>
      <c r="I24927" s="175"/>
    </row>
    <row r="24928" spans="1:9" x14ac:dyDescent="0.25">
      <c r="A24928" s="108"/>
      <c r="B24928" s="173"/>
      <c r="C24928" s="109"/>
      <c r="D24928" s="109"/>
      <c r="E24928" s="94"/>
      <c r="F24928" s="174"/>
      <c r="G24928" s="173"/>
      <c r="H24928" s="109"/>
      <c r="I24928" s="175"/>
    </row>
    <row r="24929" spans="1:9" x14ac:dyDescent="0.25">
      <c r="A24929" s="108"/>
      <c r="B24929" s="173"/>
      <c r="C24929" s="109"/>
      <c r="D24929" s="109"/>
      <c r="E24929" s="94"/>
      <c r="F24929" s="174"/>
      <c r="G24929" s="173"/>
      <c r="H24929" s="109"/>
      <c r="I24929" s="175"/>
    </row>
    <row r="24930" spans="1:9" x14ac:dyDescent="0.25">
      <c r="A24930" s="108"/>
      <c r="B24930" s="173"/>
      <c r="C24930" s="109"/>
      <c r="D24930" s="109"/>
      <c r="E24930" s="94"/>
      <c r="F24930" s="174"/>
      <c r="G24930" s="173"/>
      <c r="H24930" s="109"/>
      <c r="I24930" s="175"/>
    </row>
    <row r="24931" spans="1:9" x14ac:dyDescent="0.25">
      <c r="A24931" s="108"/>
      <c r="B24931" s="173"/>
      <c r="C24931" s="109"/>
      <c r="D24931" s="109"/>
      <c r="E24931" s="94"/>
      <c r="F24931" s="174"/>
      <c r="G24931" s="173"/>
      <c r="H24931" s="109"/>
      <c r="I24931" s="175"/>
    </row>
    <row r="24932" spans="1:9" x14ac:dyDescent="0.25">
      <c r="A24932" s="108"/>
      <c r="B24932" s="173"/>
      <c r="C24932" s="109"/>
      <c r="D24932" s="109"/>
      <c r="E24932" s="94"/>
      <c r="F24932" s="174"/>
      <c r="G24932" s="173"/>
      <c r="H24932" s="109"/>
      <c r="I24932" s="175"/>
    </row>
    <row r="24933" spans="1:9" x14ac:dyDescent="0.25">
      <c r="A24933" s="108"/>
      <c r="B24933" s="173"/>
      <c r="C24933" s="109"/>
      <c r="D24933" s="109"/>
      <c r="E24933" s="94"/>
      <c r="F24933" s="174"/>
      <c r="G24933" s="173"/>
      <c r="H24933" s="109"/>
      <c r="I24933" s="175"/>
    </row>
    <row r="24934" spans="1:9" x14ac:dyDescent="0.25">
      <c r="A24934" s="108"/>
      <c r="B24934" s="173"/>
      <c r="C24934" s="109"/>
      <c r="D24934" s="109"/>
      <c r="E24934" s="94"/>
      <c r="F24934" s="174"/>
      <c r="G24934" s="173"/>
      <c r="H24934" s="109"/>
      <c r="I24934" s="175"/>
    </row>
    <row r="24935" spans="1:9" x14ac:dyDescent="0.25">
      <c r="A24935" s="108"/>
      <c r="B24935" s="173"/>
      <c r="C24935" s="109"/>
      <c r="D24935" s="109"/>
      <c r="E24935" s="94"/>
      <c r="F24935" s="174"/>
      <c r="G24935" s="173"/>
      <c r="H24935" s="109"/>
      <c r="I24935" s="175"/>
    </row>
    <row r="24936" spans="1:9" x14ac:dyDescent="0.25">
      <c r="A24936" s="108"/>
      <c r="B24936" s="173"/>
      <c r="C24936" s="109"/>
      <c r="D24936" s="109"/>
      <c r="E24936" s="94"/>
      <c r="F24936" s="174"/>
      <c r="G24936" s="173"/>
      <c r="H24936" s="109"/>
      <c r="I24936" s="175"/>
    </row>
    <row r="24937" spans="1:9" x14ac:dyDescent="0.25">
      <c r="A24937" s="108"/>
      <c r="B24937" s="173"/>
      <c r="C24937" s="109"/>
      <c r="D24937" s="109"/>
      <c r="E24937" s="94"/>
      <c r="F24937" s="174"/>
      <c r="G24937" s="173"/>
      <c r="H24937" s="109"/>
      <c r="I24937" s="175"/>
    </row>
    <row r="24938" spans="1:9" x14ac:dyDescent="0.25">
      <c r="A24938" s="108"/>
      <c r="B24938" s="173"/>
      <c r="C24938" s="109"/>
      <c r="D24938" s="109"/>
      <c r="E24938" s="94"/>
      <c r="F24938" s="174"/>
      <c r="G24938" s="173"/>
      <c r="H24938" s="109"/>
      <c r="I24938" s="175"/>
    </row>
    <row r="24939" spans="1:9" x14ac:dyDescent="0.25">
      <c r="A24939" s="108"/>
      <c r="B24939" s="173"/>
      <c r="C24939" s="109"/>
      <c r="D24939" s="109"/>
      <c r="E24939" s="94"/>
      <c r="F24939" s="174"/>
      <c r="G24939" s="173"/>
      <c r="H24939" s="109"/>
      <c r="I24939" s="175"/>
    </row>
    <row r="24940" spans="1:9" x14ac:dyDescent="0.25">
      <c r="A24940" s="108"/>
      <c r="B24940" s="173"/>
      <c r="C24940" s="109"/>
      <c r="D24940" s="109"/>
      <c r="E24940" s="94"/>
      <c r="F24940" s="174"/>
      <c r="G24940" s="173"/>
      <c r="H24940" s="109"/>
      <c r="I24940" s="175"/>
    </row>
    <row r="24941" spans="1:9" x14ac:dyDescent="0.25">
      <c r="A24941" s="108"/>
      <c r="B24941" s="173"/>
      <c r="C24941" s="109"/>
      <c r="D24941" s="109"/>
      <c r="E24941" s="94"/>
      <c r="F24941" s="174"/>
      <c r="G24941" s="173"/>
      <c r="H24941" s="109"/>
      <c r="I24941" s="175"/>
    </row>
    <row r="24942" spans="1:9" x14ac:dyDescent="0.25">
      <c r="A24942" s="108"/>
      <c r="B24942" s="173"/>
      <c r="C24942" s="109"/>
      <c r="D24942" s="109"/>
      <c r="E24942" s="94"/>
      <c r="F24942" s="174"/>
      <c r="G24942" s="173"/>
      <c r="H24942" s="109"/>
      <c r="I24942" s="175"/>
    </row>
    <row r="24943" spans="1:9" x14ac:dyDescent="0.25">
      <c r="A24943" s="108"/>
      <c r="B24943" s="173"/>
      <c r="C24943" s="109"/>
      <c r="D24943" s="109"/>
      <c r="E24943" s="94"/>
      <c r="F24943" s="174"/>
      <c r="G24943" s="173"/>
      <c r="H24943" s="109"/>
      <c r="I24943" s="175"/>
    </row>
    <row r="24944" spans="1:9" x14ac:dyDescent="0.25">
      <c r="A24944" s="108"/>
      <c r="B24944" s="173"/>
      <c r="C24944" s="109"/>
      <c r="D24944" s="109"/>
      <c r="E24944" s="94"/>
      <c r="F24944" s="174"/>
      <c r="G24944" s="173"/>
      <c r="H24944" s="109"/>
      <c r="I24944" s="175"/>
    </row>
    <row r="24945" spans="1:9" x14ac:dyDescent="0.25">
      <c r="A24945" s="108"/>
      <c r="B24945" s="173"/>
      <c r="C24945" s="109"/>
      <c r="D24945" s="109"/>
      <c r="E24945" s="94"/>
      <c r="F24945" s="174"/>
      <c r="G24945" s="173"/>
      <c r="H24945" s="109"/>
      <c r="I24945" s="175"/>
    </row>
    <row r="24946" spans="1:9" x14ac:dyDescent="0.25">
      <c r="A24946" s="108"/>
      <c r="B24946" s="173"/>
      <c r="C24946" s="109"/>
      <c r="D24946" s="109"/>
      <c r="E24946" s="94"/>
      <c r="F24946" s="174"/>
      <c r="G24946" s="173"/>
      <c r="H24946" s="109"/>
      <c r="I24946" s="175"/>
    </row>
    <row r="24947" spans="1:9" x14ac:dyDescent="0.25">
      <c r="A24947" s="108"/>
      <c r="B24947" s="173"/>
      <c r="C24947" s="109"/>
      <c r="D24947" s="109"/>
      <c r="E24947" s="94"/>
      <c r="F24947" s="174"/>
      <c r="G24947" s="173"/>
      <c r="H24947" s="109"/>
      <c r="I24947" s="175"/>
    </row>
    <row r="24948" spans="1:9" x14ac:dyDescent="0.25">
      <c r="A24948" s="108"/>
      <c r="B24948" s="173"/>
      <c r="C24948" s="109"/>
      <c r="D24948" s="109"/>
      <c r="E24948" s="94"/>
      <c r="F24948" s="174"/>
      <c r="G24948" s="173"/>
      <c r="H24948" s="109"/>
      <c r="I24948" s="175"/>
    </row>
    <row r="24949" spans="1:9" x14ac:dyDescent="0.25">
      <c r="A24949" s="108"/>
      <c r="B24949" s="173"/>
      <c r="C24949" s="109"/>
      <c r="D24949" s="109"/>
      <c r="E24949" s="94"/>
      <c r="F24949" s="174"/>
      <c r="G24949" s="173"/>
      <c r="H24949" s="109"/>
      <c r="I24949" s="175"/>
    </row>
    <row r="24950" spans="1:9" x14ac:dyDescent="0.25">
      <c r="A24950" s="108"/>
      <c r="B24950" s="173"/>
      <c r="C24950" s="109"/>
      <c r="D24950" s="109"/>
      <c r="E24950" s="94"/>
      <c r="F24950" s="174"/>
      <c r="G24950" s="173"/>
      <c r="H24950" s="109"/>
      <c r="I24950" s="175"/>
    </row>
    <row r="24951" spans="1:9" x14ac:dyDescent="0.25">
      <c r="A24951" s="108"/>
      <c r="B24951" s="173"/>
      <c r="C24951" s="109"/>
      <c r="D24951" s="109"/>
      <c r="E24951" s="94"/>
      <c r="F24951" s="174"/>
      <c r="G24951" s="173"/>
      <c r="H24951" s="109"/>
      <c r="I24951" s="175"/>
    </row>
    <row r="24952" spans="1:9" x14ac:dyDescent="0.25">
      <c r="A24952" s="108"/>
      <c r="B24952" s="173"/>
      <c r="C24952" s="109"/>
      <c r="D24952" s="109"/>
      <c r="E24952" s="94"/>
      <c r="F24952" s="174"/>
      <c r="G24952" s="173"/>
      <c r="H24952" s="109"/>
      <c r="I24952" s="175"/>
    </row>
    <row r="24953" spans="1:9" x14ac:dyDescent="0.25">
      <c r="A24953" s="108"/>
      <c r="B24953" s="173"/>
      <c r="C24953" s="109"/>
      <c r="D24953" s="109"/>
      <c r="E24953" s="94"/>
      <c r="F24953" s="174"/>
      <c r="G24953" s="173"/>
      <c r="H24953" s="109"/>
      <c r="I24953" s="175"/>
    </row>
    <row r="24954" spans="1:9" x14ac:dyDescent="0.25">
      <c r="A24954" s="108"/>
      <c r="B24954" s="173"/>
      <c r="C24954" s="109"/>
      <c r="D24954" s="109"/>
      <c r="E24954" s="94"/>
      <c r="F24954" s="174"/>
      <c r="G24954" s="173"/>
      <c r="H24954" s="109"/>
      <c r="I24954" s="175"/>
    </row>
    <row r="24955" spans="1:9" x14ac:dyDescent="0.25">
      <c r="A24955" s="108"/>
      <c r="B24955" s="173"/>
      <c r="C24955" s="109"/>
      <c r="D24955" s="109"/>
      <c r="E24955" s="94"/>
      <c r="F24955" s="174"/>
      <c r="G24955" s="173"/>
      <c r="H24955" s="109"/>
      <c r="I24955" s="175"/>
    </row>
    <row r="24956" spans="1:9" x14ac:dyDescent="0.25">
      <c r="A24956" s="108"/>
      <c r="B24956" s="173"/>
      <c r="C24956" s="109"/>
      <c r="D24956" s="109"/>
      <c r="E24956" s="94"/>
      <c r="F24956" s="174"/>
      <c r="G24956" s="173"/>
      <c r="H24956" s="109"/>
      <c r="I24956" s="175"/>
    </row>
    <row r="24957" spans="1:9" x14ac:dyDescent="0.25">
      <c r="A24957" s="108"/>
      <c r="B24957" s="173"/>
      <c r="C24957" s="109"/>
      <c r="D24957" s="109"/>
      <c r="E24957" s="94"/>
      <c r="F24957" s="174"/>
      <c r="G24957" s="173"/>
      <c r="H24957" s="109"/>
      <c r="I24957" s="175"/>
    </row>
    <row r="24958" spans="1:9" x14ac:dyDescent="0.25">
      <c r="A24958" s="108"/>
      <c r="B24958" s="173"/>
      <c r="C24958" s="109"/>
      <c r="D24958" s="109"/>
      <c r="E24958" s="94"/>
      <c r="F24958" s="174"/>
      <c r="G24958" s="173"/>
      <c r="H24958" s="109"/>
      <c r="I24958" s="175"/>
    </row>
    <row r="24959" spans="1:9" x14ac:dyDescent="0.25">
      <c r="A24959" s="108"/>
      <c r="B24959" s="173"/>
      <c r="C24959" s="109"/>
      <c r="D24959" s="109"/>
      <c r="E24959" s="94"/>
      <c r="F24959" s="174"/>
      <c r="G24959" s="173"/>
      <c r="H24959" s="109"/>
      <c r="I24959" s="175"/>
    </row>
    <row r="24960" spans="1:9" x14ac:dyDescent="0.25">
      <c r="A24960" s="108"/>
      <c r="B24960" s="173"/>
      <c r="C24960" s="109"/>
      <c r="D24960" s="109"/>
      <c r="E24960" s="94"/>
      <c r="F24960" s="174"/>
      <c r="G24960" s="173"/>
      <c r="H24960" s="109"/>
      <c r="I24960" s="175"/>
    </row>
    <row r="24961" spans="1:9" x14ac:dyDescent="0.25">
      <c r="A24961" s="108"/>
      <c r="B24961" s="173"/>
      <c r="C24961" s="109"/>
      <c r="D24961" s="109"/>
      <c r="E24961" s="94"/>
      <c r="F24961" s="174"/>
      <c r="G24961" s="173"/>
      <c r="H24961" s="109"/>
      <c r="I24961" s="175"/>
    </row>
    <row r="24962" spans="1:9" x14ac:dyDescent="0.25">
      <c r="A24962" s="108"/>
      <c r="B24962" s="173"/>
      <c r="C24962" s="109"/>
      <c r="D24962" s="109"/>
      <c r="E24962" s="94"/>
      <c r="F24962" s="174"/>
      <c r="G24962" s="173"/>
      <c r="H24962" s="109"/>
      <c r="I24962" s="175"/>
    </row>
    <row r="24963" spans="1:9" x14ac:dyDescent="0.25">
      <c r="A24963" s="108"/>
      <c r="B24963" s="173"/>
      <c r="C24963" s="109"/>
      <c r="D24963" s="109"/>
      <c r="E24963" s="94"/>
      <c r="F24963" s="174"/>
      <c r="G24963" s="173"/>
      <c r="H24963" s="109"/>
      <c r="I24963" s="175"/>
    </row>
    <row r="24964" spans="1:9" x14ac:dyDescent="0.25">
      <c r="A24964" s="108"/>
      <c r="B24964" s="173"/>
      <c r="C24964" s="109"/>
      <c r="D24964" s="109"/>
      <c r="E24964" s="94"/>
      <c r="F24964" s="174"/>
      <c r="G24964" s="173"/>
      <c r="H24964" s="109"/>
      <c r="I24964" s="175"/>
    </row>
    <row r="24965" spans="1:9" x14ac:dyDescent="0.25">
      <c r="A24965" s="108"/>
      <c r="B24965" s="173"/>
      <c r="C24965" s="109"/>
      <c r="D24965" s="109"/>
      <c r="E24965" s="94"/>
      <c r="F24965" s="174"/>
      <c r="G24965" s="173"/>
      <c r="H24965" s="109"/>
      <c r="I24965" s="175"/>
    </row>
    <row r="24966" spans="1:9" x14ac:dyDescent="0.25">
      <c r="A24966" s="108"/>
      <c r="B24966" s="173"/>
      <c r="C24966" s="109"/>
      <c r="D24966" s="109"/>
      <c r="E24966" s="94"/>
      <c r="F24966" s="174"/>
      <c r="G24966" s="173"/>
      <c r="H24966" s="109"/>
      <c r="I24966" s="175"/>
    </row>
    <row r="24967" spans="1:9" x14ac:dyDescent="0.25">
      <c r="A24967" s="108"/>
      <c r="B24967" s="173"/>
      <c r="C24967" s="109"/>
      <c r="D24967" s="109"/>
      <c r="E24967" s="94"/>
      <c r="F24967" s="174"/>
      <c r="G24967" s="173"/>
      <c r="H24967" s="109"/>
      <c r="I24967" s="175"/>
    </row>
    <row r="24968" spans="1:9" x14ac:dyDescent="0.25">
      <c r="A24968" s="108"/>
      <c r="B24968" s="173"/>
      <c r="C24968" s="109"/>
      <c r="D24968" s="109"/>
      <c r="E24968" s="94"/>
      <c r="F24968" s="174"/>
      <c r="G24968" s="173"/>
      <c r="H24968" s="109"/>
      <c r="I24968" s="175"/>
    </row>
    <row r="24969" spans="1:9" x14ac:dyDescent="0.25">
      <c r="A24969" s="108"/>
      <c r="B24969" s="173"/>
      <c r="C24969" s="109"/>
      <c r="D24969" s="109"/>
      <c r="E24969" s="94"/>
      <c r="F24969" s="174"/>
      <c r="G24969" s="173"/>
      <c r="H24969" s="109"/>
      <c r="I24969" s="175"/>
    </row>
    <row r="24970" spans="1:9" x14ac:dyDescent="0.25">
      <c r="A24970" s="108"/>
      <c r="B24970" s="173"/>
      <c r="C24970" s="109"/>
      <c r="D24970" s="109"/>
      <c r="E24970" s="94"/>
      <c r="F24970" s="174"/>
      <c r="G24970" s="173"/>
      <c r="H24970" s="109"/>
      <c r="I24970" s="175"/>
    </row>
    <row r="24971" spans="1:9" x14ac:dyDescent="0.25">
      <c r="A24971" s="108"/>
      <c r="B24971" s="173"/>
      <c r="C24971" s="109"/>
      <c r="D24971" s="109"/>
      <c r="E24971" s="94"/>
      <c r="F24971" s="174"/>
      <c r="G24971" s="173"/>
      <c r="H24971" s="109"/>
      <c r="I24971" s="175"/>
    </row>
    <row r="24972" spans="1:9" x14ac:dyDescent="0.25">
      <c r="A24972" s="108"/>
      <c r="B24972" s="173"/>
      <c r="C24972" s="109"/>
      <c r="D24972" s="109"/>
      <c r="E24972" s="94"/>
      <c r="F24972" s="174"/>
      <c r="G24972" s="173"/>
      <c r="H24972" s="109"/>
      <c r="I24972" s="175"/>
    </row>
    <row r="24973" spans="1:9" x14ac:dyDescent="0.25">
      <c r="A24973" s="108"/>
      <c r="B24973" s="173"/>
      <c r="C24973" s="109"/>
      <c r="D24973" s="109"/>
      <c r="E24973" s="94"/>
      <c r="F24973" s="174"/>
      <c r="G24973" s="173"/>
      <c r="H24973" s="109"/>
      <c r="I24973" s="175"/>
    </row>
    <row r="24974" spans="1:9" x14ac:dyDescent="0.25">
      <c r="A24974" s="108"/>
      <c r="B24974" s="173"/>
      <c r="C24974" s="109"/>
      <c r="D24974" s="109"/>
      <c r="E24974" s="94"/>
      <c r="F24974" s="174"/>
      <c r="G24974" s="173"/>
      <c r="H24974" s="109"/>
      <c r="I24974" s="175"/>
    </row>
    <row r="24975" spans="1:9" x14ac:dyDescent="0.25">
      <c r="A24975" s="108"/>
      <c r="B24975" s="173"/>
      <c r="C24975" s="109"/>
      <c r="D24975" s="109"/>
      <c r="E24975" s="94"/>
      <c r="F24975" s="174"/>
      <c r="G24975" s="173"/>
      <c r="H24975" s="109"/>
      <c r="I24975" s="175"/>
    </row>
    <row r="24976" spans="1:9" x14ac:dyDescent="0.25">
      <c r="A24976" s="108"/>
      <c r="B24976" s="173"/>
      <c r="C24976" s="109"/>
      <c r="D24976" s="109"/>
      <c r="E24976" s="94"/>
      <c r="F24976" s="174"/>
      <c r="G24976" s="173"/>
      <c r="H24976" s="109"/>
      <c r="I24976" s="175"/>
    </row>
    <row r="24977" spans="1:9" x14ac:dyDescent="0.25">
      <c r="A24977" s="108"/>
      <c r="B24977" s="173"/>
      <c r="C24977" s="109"/>
      <c r="D24977" s="109"/>
      <c r="E24977" s="94"/>
      <c r="F24977" s="174"/>
      <c r="G24977" s="173"/>
      <c r="H24977" s="109"/>
      <c r="I24977" s="175"/>
    </row>
    <row r="24978" spans="1:9" x14ac:dyDescent="0.25">
      <c r="A24978" s="108"/>
      <c r="B24978" s="173"/>
      <c r="C24978" s="109"/>
      <c r="D24978" s="109"/>
      <c r="E24978" s="94"/>
      <c r="F24978" s="174"/>
      <c r="G24978" s="173"/>
      <c r="H24978" s="109"/>
      <c r="I24978" s="175"/>
    </row>
    <row r="24979" spans="1:9" x14ac:dyDescent="0.25">
      <c r="A24979" s="108"/>
      <c r="B24979" s="173"/>
      <c r="C24979" s="109"/>
      <c r="D24979" s="109"/>
      <c r="E24979" s="94"/>
      <c r="F24979" s="174"/>
      <c r="G24979" s="173"/>
      <c r="H24979" s="109"/>
      <c r="I24979" s="175"/>
    </row>
    <row r="24980" spans="1:9" x14ac:dyDescent="0.25">
      <c r="A24980" s="108"/>
      <c r="B24980" s="173"/>
      <c r="C24980" s="109"/>
      <c r="D24980" s="109"/>
      <c r="E24980" s="94"/>
      <c r="F24980" s="174"/>
      <c r="G24980" s="173"/>
      <c r="H24980" s="109"/>
      <c r="I24980" s="175"/>
    </row>
    <row r="24981" spans="1:9" x14ac:dyDescent="0.25">
      <c r="A24981" s="108"/>
      <c r="B24981" s="173"/>
      <c r="C24981" s="109"/>
      <c r="D24981" s="109"/>
      <c r="E24981" s="94"/>
      <c r="F24981" s="174"/>
      <c r="G24981" s="173"/>
      <c r="H24981" s="109"/>
      <c r="I24981" s="175"/>
    </row>
    <row r="24982" spans="1:9" x14ac:dyDescent="0.25">
      <c r="A24982" s="108"/>
      <c r="B24982" s="173"/>
      <c r="C24982" s="109"/>
      <c r="D24982" s="109"/>
      <c r="E24982" s="94"/>
      <c r="F24982" s="174"/>
      <c r="G24982" s="173"/>
      <c r="H24982" s="109"/>
      <c r="I24982" s="175"/>
    </row>
    <row r="24983" spans="1:9" x14ac:dyDescent="0.25">
      <c r="A24983" s="108"/>
      <c r="B24983" s="173"/>
      <c r="C24983" s="109"/>
      <c r="D24983" s="109"/>
      <c r="E24983" s="94"/>
      <c r="F24983" s="174"/>
      <c r="G24983" s="173"/>
      <c r="H24983" s="109"/>
      <c r="I24983" s="175"/>
    </row>
    <row r="24984" spans="1:9" x14ac:dyDescent="0.25">
      <c r="A24984" s="108"/>
      <c r="B24984" s="173"/>
      <c r="C24984" s="109"/>
      <c r="D24984" s="109"/>
      <c r="E24984" s="94"/>
      <c r="F24984" s="174"/>
      <c r="G24984" s="173"/>
      <c r="H24984" s="109"/>
      <c r="I24984" s="175"/>
    </row>
    <row r="24985" spans="1:9" x14ac:dyDescent="0.25">
      <c r="A24985" s="108"/>
      <c r="B24985" s="173"/>
      <c r="C24985" s="109"/>
      <c r="D24985" s="109"/>
      <c r="E24985" s="94"/>
      <c r="F24985" s="174"/>
      <c r="G24985" s="173"/>
      <c r="H24985" s="109"/>
      <c r="I24985" s="175"/>
    </row>
    <row r="24986" spans="1:9" x14ac:dyDescent="0.25">
      <c r="A24986" s="108"/>
      <c r="B24986" s="173"/>
      <c r="C24986" s="109"/>
      <c r="D24986" s="109"/>
      <c r="E24986" s="94"/>
      <c r="F24986" s="174"/>
      <c r="G24986" s="173"/>
      <c r="H24986" s="109"/>
      <c r="I24986" s="175"/>
    </row>
    <row r="24987" spans="1:9" x14ac:dyDescent="0.25">
      <c r="A24987" s="108"/>
      <c r="B24987" s="173"/>
      <c r="C24987" s="109"/>
      <c r="D24987" s="109"/>
      <c r="E24987" s="94"/>
      <c r="F24987" s="174"/>
      <c r="G24987" s="173"/>
      <c r="H24987" s="109"/>
      <c r="I24987" s="175"/>
    </row>
    <row r="24988" spans="1:9" x14ac:dyDescent="0.25">
      <c r="A24988" s="108"/>
      <c r="B24988" s="173"/>
      <c r="C24988" s="109"/>
      <c r="D24988" s="109"/>
      <c r="E24988" s="94"/>
      <c r="F24988" s="174"/>
      <c r="G24988" s="173"/>
      <c r="H24988" s="109"/>
      <c r="I24988" s="175"/>
    </row>
    <row r="24989" spans="1:9" x14ac:dyDescent="0.25">
      <c r="A24989" s="108"/>
      <c r="B24989" s="173"/>
      <c r="C24989" s="109"/>
      <c r="D24989" s="109"/>
      <c r="E24989" s="94"/>
      <c r="F24989" s="174"/>
      <c r="G24989" s="173"/>
      <c r="H24989" s="109"/>
      <c r="I24989" s="175"/>
    </row>
    <row r="24990" spans="1:9" x14ac:dyDescent="0.25">
      <c r="A24990" s="108"/>
      <c r="B24990" s="173"/>
      <c r="C24990" s="109"/>
      <c r="D24990" s="109"/>
      <c r="E24990" s="94"/>
      <c r="F24990" s="174"/>
      <c r="G24990" s="173"/>
      <c r="H24990" s="109"/>
      <c r="I24990" s="175"/>
    </row>
    <row r="24991" spans="1:9" x14ac:dyDescent="0.25">
      <c r="A24991" s="108"/>
      <c r="B24991" s="173"/>
      <c r="C24991" s="109"/>
      <c r="D24991" s="109"/>
      <c r="E24991" s="94"/>
      <c r="F24991" s="174"/>
      <c r="G24991" s="173"/>
      <c r="H24991" s="109"/>
      <c r="I24991" s="175"/>
    </row>
    <row r="24992" spans="1:9" x14ac:dyDescent="0.25">
      <c r="A24992" s="108"/>
      <c r="B24992" s="173"/>
      <c r="C24992" s="109"/>
      <c r="D24992" s="109"/>
      <c r="E24992" s="94"/>
      <c r="F24992" s="174"/>
      <c r="G24992" s="173"/>
      <c r="H24992" s="109"/>
      <c r="I24992" s="175"/>
    </row>
    <row r="24993" spans="1:9" x14ac:dyDescent="0.25">
      <c r="A24993" s="108"/>
      <c r="B24993" s="173"/>
      <c r="C24993" s="109"/>
      <c r="D24993" s="109"/>
      <c r="E24993" s="94"/>
      <c r="F24993" s="174"/>
      <c r="G24993" s="173"/>
      <c r="H24993" s="109"/>
      <c r="I24993" s="175"/>
    </row>
    <row r="24994" spans="1:9" x14ac:dyDescent="0.25">
      <c r="A24994" s="108"/>
      <c r="B24994" s="173"/>
      <c r="C24994" s="109"/>
      <c r="D24994" s="109"/>
      <c r="E24994" s="94"/>
      <c r="F24994" s="174"/>
      <c r="G24994" s="173"/>
      <c r="H24994" s="109"/>
      <c r="I24994" s="175"/>
    </row>
    <row r="24995" spans="1:9" x14ac:dyDescent="0.25">
      <c r="A24995" s="108"/>
      <c r="B24995" s="173"/>
      <c r="C24995" s="109"/>
      <c r="D24995" s="109"/>
      <c r="E24995" s="94"/>
      <c r="F24995" s="174"/>
      <c r="G24995" s="173"/>
      <c r="H24995" s="109"/>
      <c r="I24995" s="175"/>
    </row>
    <row r="24996" spans="1:9" x14ac:dyDescent="0.25">
      <c r="A24996" s="108"/>
      <c r="B24996" s="173"/>
      <c r="C24996" s="109"/>
      <c r="D24996" s="109"/>
      <c r="E24996" s="94"/>
      <c r="F24996" s="174"/>
      <c r="G24996" s="173"/>
      <c r="H24996" s="109"/>
      <c r="I24996" s="175"/>
    </row>
    <row r="24997" spans="1:9" x14ac:dyDescent="0.25">
      <c r="A24997" s="108"/>
      <c r="B24997" s="173"/>
      <c r="C24997" s="109"/>
      <c r="D24997" s="109"/>
      <c r="E24997" s="94"/>
      <c r="F24997" s="174"/>
      <c r="G24997" s="173"/>
      <c r="H24997" s="109"/>
      <c r="I24997" s="175"/>
    </row>
    <row r="24998" spans="1:9" x14ac:dyDescent="0.25">
      <c r="A24998" s="108"/>
      <c r="B24998" s="173"/>
      <c r="C24998" s="109"/>
      <c r="D24998" s="109"/>
      <c r="E24998" s="94"/>
      <c r="F24998" s="174"/>
      <c r="G24998" s="173"/>
      <c r="H24998" s="109"/>
      <c r="I24998" s="175"/>
    </row>
    <row r="24999" spans="1:9" x14ac:dyDescent="0.25">
      <c r="A24999" s="108"/>
      <c r="B24999" s="173"/>
      <c r="C24999" s="109"/>
      <c r="D24999" s="109"/>
      <c r="E24999" s="94"/>
      <c r="F24999" s="174"/>
      <c r="G24999" s="173"/>
      <c r="H24999" s="109"/>
      <c r="I24999" s="175"/>
    </row>
    <row r="25000" spans="1:9" x14ac:dyDescent="0.25">
      <c r="A25000" s="108"/>
      <c r="B25000" s="173"/>
      <c r="C25000" s="109"/>
      <c r="D25000" s="109"/>
      <c r="E25000" s="94"/>
      <c r="F25000" s="174"/>
      <c r="G25000" s="173"/>
      <c r="H25000" s="109"/>
      <c r="I25000" s="175"/>
    </row>
    <row r="25001" spans="1:9" x14ac:dyDescent="0.25">
      <c r="A25001" s="108"/>
      <c r="B25001" s="173"/>
      <c r="C25001" s="109"/>
      <c r="D25001" s="109"/>
      <c r="E25001" s="94"/>
      <c r="F25001" s="174"/>
      <c r="G25001" s="173"/>
      <c r="H25001" s="109"/>
      <c r="I25001" s="175"/>
    </row>
    <row r="25002" spans="1:9" x14ac:dyDescent="0.25">
      <c r="A25002" s="108"/>
      <c r="B25002" s="173"/>
      <c r="C25002" s="109"/>
      <c r="D25002" s="109"/>
      <c r="E25002" s="94"/>
      <c r="F25002" s="174"/>
      <c r="G25002" s="173"/>
      <c r="H25002" s="109"/>
      <c r="I25002" s="175"/>
    </row>
    <row r="25003" spans="1:9" x14ac:dyDescent="0.25">
      <c r="A25003" s="108"/>
      <c r="B25003" s="173"/>
      <c r="C25003" s="109"/>
      <c r="D25003" s="109"/>
      <c r="E25003" s="94"/>
      <c r="F25003" s="174"/>
      <c r="G25003" s="173"/>
      <c r="H25003" s="109"/>
      <c r="I25003" s="175"/>
    </row>
    <row r="25004" spans="1:9" x14ac:dyDescent="0.25">
      <c r="A25004" s="108"/>
      <c r="B25004" s="173"/>
      <c r="C25004" s="109"/>
      <c r="D25004" s="109"/>
      <c r="E25004" s="94"/>
      <c r="F25004" s="174"/>
      <c r="G25004" s="173"/>
      <c r="H25004" s="109"/>
      <c r="I25004" s="175"/>
    </row>
    <row r="25005" spans="1:9" x14ac:dyDescent="0.25">
      <c r="A25005" s="108"/>
      <c r="B25005" s="173"/>
      <c r="C25005" s="109"/>
      <c r="D25005" s="109"/>
      <c r="E25005" s="94"/>
      <c r="F25005" s="174"/>
      <c r="G25005" s="173"/>
      <c r="H25005" s="109"/>
      <c r="I25005" s="175"/>
    </row>
    <row r="25006" spans="1:9" x14ac:dyDescent="0.25">
      <c r="A25006" s="108"/>
      <c r="B25006" s="173"/>
      <c r="C25006" s="109"/>
      <c r="D25006" s="109"/>
      <c r="E25006" s="94"/>
      <c r="F25006" s="174"/>
      <c r="G25006" s="173"/>
      <c r="H25006" s="109"/>
      <c r="I25006" s="175"/>
    </row>
    <row r="25007" spans="1:9" x14ac:dyDescent="0.25">
      <c r="A25007" s="108"/>
      <c r="B25007" s="173"/>
      <c r="C25007" s="109"/>
      <c r="D25007" s="109"/>
      <c r="E25007" s="94"/>
      <c r="F25007" s="174"/>
      <c r="G25007" s="173"/>
      <c r="H25007" s="109"/>
      <c r="I25007" s="175"/>
    </row>
    <row r="25008" spans="1:9" x14ac:dyDescent="0.25">
      <c r="A25008" s="108"/>
      <c r="B25008" s="173"/>
      <c r="C25008" s="109"/>
      <c r="D25008" s="109"/>
      <c r="E25008" s="94"/>
      <c r="F25008" s="174"/>
      <c r="G25008" s="173"/>
      <c r="H25008" s="109"/>
      <c r="I25008" s="175"/>
    </row>
    <row r="25009" spans="1:9" x14ac:dyDescent="0.25">
      <c r="A25009" s="108"/>
      <c r="B25009" s="173"/>
      <c r="C25009" s="109"/>
      <c r="D25009" s="109"/>
      <c r="E25009" s="94"/>
      <c r="F25009" s="174"/>
      <c r="G25009" s="173"/>
      <c r="H25009" s="109"/>
      <c r="I25009" s="175"/>
    </row>
    <row r="25010" spans="1:9" x14ac:dyDescent="0.25">
      <c r="A25010" s="108"/>
      <c r="B25010" s="173"/>
      <c r="C25010" s="109"/>
      <c r="D25010" s="109"/>
      <c r="E25010" s="94"/>
      <c r="F25010" s="174"/>
      <c r="G25010" s="173"/>
      <c r="H25010" s="109"/>
      <c r="I25010" s="175"/>
    </row>
    <row r="25011" spans="1:9" x14ac:dyDescent="0.25">
      <c r="A25011" s="108"/>
      <c r="B25011" s="173"/>
      <c r="C25011" s="109"/>
      <c r="D25011" s="109"/>
      <c r="E25011" s="94"/>
      <c r="F25011" s="174"/>
      <c r="G25011" s="173"/>
      <c r="H25011" s="109"/>
      <c r="I25011" s="175"/>
    </row>
    <row r="25012" spans="1:9" x14ac:dyDescent="0.25">
      <c r="A25012" s="108"/>
      <c r="B25012" s="173"/>
      <c r="C25012" s="109"/>
      <c r="D25012" s="109"/>
      <c r="E25012" s="94"/>
      <c r="F25012" s="174"/>
      <c r="G25012" s="173"/>
      <c r="H25012" s="109"/>
      <c r="I25012" s="175"/>
    </row>
    <row r="25013" spans="1:9" x14ac:dyDescent="0.25">
      <c r="A25013" s="108"/>
      <c r="B25013" s="173"/>
      <c r="C25013" s="109"/>
      <c r="D25013" s="109"/>
      <c r="E25013" s="94"/>
      <c r="F25013" s="174"/>
      <c r="G25013" s="173"/>
      <c r="H25013" s="109"/>
      <c r="I25013" s="175"/>
    </row>
    <row r="25014" spans="1:9" x14ac:dyDescent="0.25">
      <c r="A25014" s="108"/>
      <c r="B25014" s="173"/>
      <c r="C25014" s="109"/>
      <c r="D25014" s="109"/>
      <c r="E25014" s="94"/>
      <c r="F25014" s="174"/>
      <c r="G25014" s="173"/>
      <c r="H25014" s="109"/>
      <c r="I25014" s="175"/>
    </row>
    <row r="25015" spans="1:9" x14ac:dyDescent="0.25">
      <c r="A25015" s="108"/>
      <c r="B25015" s="173"/>
      <c r="C25015" s="109"/>
      <c r="D25015" s="109"/>
      <c r="E25015" s="94"/>
      <c r="F25015" s="174"/>
      <c r="G25015" s="173"/>
      <c r="H25015" s="109"/>
      <c r="I25015" s="175"/>
    </row>
    <row r="25016" spans="1:9" x14ac:dyDescent="0.25">
      <c r="A25016" s="108"/>
      <c r="B25016" s="173"/>
      <c r="C25016" s="109"/>
      <c r="D25016" s="109"/>
      <c r="E25016" s="94"/>
      <c r="F25016" s="174"/>
      <c r="G25016" s="173"/>
      <c r="H25016" s="109"/>
      <c r="I25016" s="175"/>
    </row>
    <row r="25017" spans="1:9" x14ac:dyDescent="0.25">
      <c r="A25017" s="108"/>
      <c r="B25017" s="173"/>
      <c r="C25017" s="109"/>
      <c r="D25017" s="109"/>
      <c r="E25017" s="94"/>
      <c r="F25017" s="174"/>
      <c r="G25017" s="173"/>
      <c r="H25017" s="109"/>
      <c r="I25017" s="175"/>
    </row>
    <row r="25018" spans="1:9" x14ac:dyDescent="0.25">
      <c r="A25018" s="108"/>
      <c r="B25018" s="173"/>
      <c r="C25018" s="109"/>
      <c r="D25018" s="109"/>
      <c r="E25018" s="94"/>
      <c r="F25018" s="174"/>
      <c r="G25018" s="173"/>
      <c r="H25018" s="109"/>
      <c r="I25018" s="175"/>
    </row>
    <row r="25019" spans="1:9" x14ac:dyDescent="0.25">
      <c r="A25019" s="108"/>
      <c r="B25019" s="173"/>
      <c r="C25019" s="109"/>
      <c r="D25019" s="109"/>
      <c r="E25019" s="94"/>
      <c r="F25019" s="174"/>
      <c r="G25019" s="173"/>
      <c r="H25019" s="109"/>
      <c r="I25019" s="175"/>
    </row>
    <row r="25020" spans="1:9" x14ac:dyDescent="0.25">
      <c r="A25020" s="108"/>
      <c r="B25020" s="173"/>
      <c r="C25020" s="109"/>
      <c r="D25020" s="109"/>
      <c r="E25020" s="94"/>
      <c r="F25020" s="174"/>
      <c r="G25020" s="173"/>
      <c r="H25020" s="109"/>
      <c r="I25020" s="175"/>
    </row>
    <row r="25021" spans="1:9" x14ac:dyDescent="0.25">
      <c r="A25021" s="108"/>
      <c r="B25021" s="173"/>
      <c r="C25021" s="109"/>
      <c r="D25021" s="109"/>
      <c r="E25021" s="94"/>
      <c r="F25021" s="174"/>
      <c r="G25021" s="173"/>
      <c r="H25021" s="109"/>
      <c r="I25021" s="175"/>
    </row>
    <row r="25022" spans="1:9" x14ac:dyDescent="0.25">
      <c r="A25022" s="108"/>
      <c r="B25022" s="173"/>
      <c r="C25022" s="109"/>
      <c r="D25022" s="109"/>
      <c r="E25022" s="94"/>
      <c r="F25022" s="174"/>
      <c r="G25022" s="173"/>
      <c r="H25022" s="109"/>
      <c r="I25022" s="175"/>
    </row>
    <row r="25023" spans="1:9" x14ac:dyDescent="0.25">
      <c r="A25023" s="108"/>
      <c r="B25023" s="173"/>
      <c r="C25023" s="109"/>
      <c r="D25023" s="109"/>
      <c r="E25023" s="94"/>
      <c r="F25023" s="174"/>
      <c r="G25023" s="173"/>
      <c r="H25023" s="109"/>
      <c r="I25023" s="175"/>
    </row>
    <row r="25024" spans="1:9" x14ac:dyDescent="0.25">
      <c r="A25024" s="108"/>
      <c r="B25024" s="173"/>
      <c r="C25024" s="109"/>
      <c r="D25024" s="109"/>
      <c r="E25024" s="94"/>
      <c r="F25024" s="174"/>
      <c r="G25024" s="173"/>
      <c r="H25024" s="109"/>
      <c r="I25024" s="175"/>
    </row>
    <row r="25025" spans="1:9" x14ac:dyDescent="0.25">
      <c r="A25025" s="108"/>
      <c r="B25025" s="173"/>
      <c r="C25025" s="109"/>
      <c r="D25025" s="109"/>
      <c r="E25025" s="94"/>
      <c r="F25025" s="174"/>
      <c r="G25025" s="173"/>
      <c r="H25025" s="109"/>
      <c r="I25025" s="175"/>
    </row>
    <row r="25026" spans="1:9" x14ac:dyDescent="0.25">
      <c r="A25026" s="108"/>
      <c r="B25026" s="173"/>
      <c r="C25026" s="109"/>
      <c r="D25026" s="109"/>
      <c r="E25026" s="94"/>
      <c r="F25026" s="174"/>
      <c r="G25026" s="173"/>
      <c r="H25026" s="109"/>
      <c r="I25026" s="175"/>
    </row>
    <row r="25027" spans="1:9" x14ac:dyDescent="0.25">
      <c r="A25027" s="108"/>
      <c r="B25027" s="173"/>
      <c r="C25027" s="109"/>
      <c r="D25027" s="109"/>
      <c r="E25027" s="94"/>
      <c r="F25027" s="174"/>
      <c r="G25027" s="173"/>
      <c r="H25027" s="109"/>
      <c r="I25027" s="175"/>
    </row>
    <row r="25028" spans="1:9" x14ac:dyDescent="0.25">
      <c r="A25028" s="108"/>
      <c r="B25028" s="173"/>
      <c r="C25028" s="109"/>
      <c r="D25028" s="109"/>
      <c r="E25028" s="94"/>
      <c r="F25028" s="174"/>
      <c r="G25028" s="173"/>
      <c r="H25028" s="109"/>
      <c r="I25028" s="175"/>
    </row>
    <row r="25029" spans="1:9" x14ac:dyDescent="0.25">
      <c r="A25029" s="108"/>
      <c r="B25029" s="173"/>
      <c r="C25029" s="109"/>
      <c r="D25029" s="109"/>
      <c r="E25029" s="94"/>
      <c r="F25029" s="174"/>
      <c r="G25029" s="173"/>
      <c r="H25029" s="109"/>
      <c r="I25029" s="175"/>
    </row>
    <row r="25030" spans="1:9" x14ac:dyDescent="0.25">
      <c r="A25030" s="108"/>
      <c r="B25030" s="173"/>
      <c r="C25030" s="109"/>
      <c r="D25030" s="109"/>
      <c r="E25030" s="94"/>
      <c r="F25030" s="174"/>
      <c r="G25030" s="173"/>
      <c r="H25030" s="109"/>
      <c r="I25030" s="175"/>
    </row>
    <row r="25031" spans="1:9" x14ac:dyDescent="0.25">
      <c r="A25031" s="108"/>
      <c r="B25031" s="173"/>
      <c r="C25031" s="109"/>
      <c r="D25031" s="109"/>
      <c r="E25031" s="94"/>
      <c r="F25031" s="174"/>
      <c r="G25031" s="173"/>
      <c r="H25031" s="109"/>
      <c r="I25031" s="175"/>
    </row>
    <row r="25032" spans="1:9" x14ac:dyDescent="0.25">
      <c r="A25032" s="108"/>
      <c r="B25032" s="173"/>
      <c r="C25032" s="109"/>
      <c r="D25032" s="109"/>
      <c r="E25032" s="94"/>
      <c r="F25032" s="174"/>
      <c r="G25032" s="173"/>
      <c r="H25032" s="109"/>
      <c r="I25032" s="175"/>
    </row>
    <row r="25033" spans="1:9" x14ac:dyDescent="0.25">
      <c r="A25033" s="108"/>
      <c r="B25033" s="173"/>
      <c r="C25033" s="109"/>
      <c r="D25033" s="109"/>
      <c r="E25033" s="94"/>
      <c r="F25033" s="174"/>
      <c r="G25033" s="173"/>
      <c r="H25033" s="109"/>
      <c r="I25033" s="175"/>
    </row>
    <row r="25034" spans="1:9" x14ac:dyDescent="0.25">
      <c r="A25034" s="108"/>
      <c r="B25034" s="173"/>
      <c r="C25034" s="109"/>
      <c r="D25034" s="109"/>
      <c r="E25034" s="94"/>
      <c r="F25034" s="174"/>
      <c r="G25034" s="173"/>
      <c r="H25034" s="109"/>
      <c r="I25034" s="175"/>
    </row>
    <row r="25035" spans="1:9" x14ac:dyDescent="0.25">
      <c r="A25035" s="108"/>
      <c r="B25035" s="173"/>
      <c r="C25035" s="109"/>
      <c r="D25035" s="109"/>
      <c r="E25035" s="94"/>
      <c r="F25035" s="174"/>
      <c r="G25035" s="173"/>
      <c r="H25035" s="109"/>
      <c r="I25035" s="175"/>
    </row>
    <row r="25036" spans="1:9" x14ac:dyDescent="0.25">
      <c r="A25036" s="108"/>
      <c r="B25036" s="173"/>
      <c r="C25036" s="109"/>
      <c r="D25036" s="109"/>
      <c r="E25036" s="94"/>
      <c r="F25036" s="174"/>
      <c r="G25036" s="173"/>
      <c r="H25036" s="109"/>
      <c r="I25036" s="175"/>
    </row>
    <row r="25037" spans="1:9" x14ac:dyDescent="0.25">
      <c r="A25037" s="108"/>
      <c r="B25037" s="173"/>
      <c r="C25037" s="109"/>
      <c r="D25037" s="109"/>
      <c r="E25037" s="94"/>
      <c r="F25037" s="174"/>
      <c r="G25037" s="173"/>
      <c r="H25037" s="109"/>
      <c r="I25037" s="175"/>
    </row>
    <row r="25038" spans="1:9" x14ac:dyDescent="0.25">
      <c r="A25038" s="108"/>
      <c r="B25038" s="173"/>
      <c r="C25038" s="109"/>
      <c r="D25038" s="109"/>
      <c r="E25038" s="94"/>
      <c r="F25038" s="174"/>
      <c r="G25038" s="173"/>
      <c r="H25038" s="109"/>
      <c r="I25038" s="175"/>
    </row>
    <row r="25039" spans="1:9" x14ac:dyDescent="0.25">
      <c r="A25039" s="108"/>
      <c r="B25039" s="173"/>
      <c r="C25039" s="109"/>
      <c r="D25039" s="109"/>
      <c r="E25039" s="94"/>
      <c r="F25039" s="174"/>
      <c r="G25039" s="173"/>
      <c r="H25039" s="109"/>
      <c r="I25039" s="175"/>
    </row>
    <row r="25040" spans="1:9" x14ac:dyDescent="0.25">
      <c r="A25040" s="108"/>
      <c r="B25040" s="173"/>
      <c r="C25040" s="109"/>
      <c r="D25040" s="109"/>
      <c r="E25040" s="94"/>
      <c r="F25040" s="174"/>
      <c r="G25040" s="173"/>
      <c r="H25040" s="109"/>
      <c r="I25040" s="175"/>
    </row>
    <row r="25041" spans="1:9" x14ac:dyDescent="0.25">
      <c r="A25041" s="108"/>
      <c r="B25041" s="173"/>
      <c r="C25041" s="109"/>
      <c r="D25041" s="109"/>
      <c r="E25041" s="94"/>
      <c r="F25041" s="174"/>
      <c r="G25041" s="173"/>
      <c r="H25041" s="109"/>
      <c r="I25041" s="175"/>
    </row>
    <row r="25042" spans="1:9" x14ac:dyDescent="0.25">
      <c r="A25042" s="108"/>
      <c r="B25042" s="173"/>
      <c r="C25042" s="109"/>
      <c r="D25042" s="109"/>
      <c r="E25042" s="94"/>
      <c r="F25042" s="174"/>
      <c r="G25042" s="173"/>
      <c r="H25042" s="109"/>
      <c r="I25042" s="175"/>
    </row>
    <row r="25043" spans="1:9" x14ac:dyDescent="0.25">
      <c r="A25043" s="108"/>
      <c r="B25043" s="173"/>
      <c r="C25043" s="109"/>
      <c r="D25043" s="109"/>
      <c r="E25043" s="94"/>
      <c r="F25043" s="174"/>
      <c r="G25043" s="173"/>
      <c r="H25043" s="109"/>
      <c r="I25043" s="175"/>
    </row>
    <row r="25044" spans="1:9" x14ac:dyDescent="0.25">
      <c r="A25044" s="108"/>
      <c r="B25044" s="173"/>
      <c r="C25044" s="109"/>
      <c r="D25044" s="109"/>
      <c r="E25044" s="94"/>
      <c r="F25044" s="174"/>
      <c r="G25044" s="173"/>
      <c r="H25044" s="109"/>
      <c r="I25044" s="175"/>
    </row>
    <row r="25045" spans="1:9" x14ac:dyDescent="0.25">
      <c r="A25045" s="108"/>
      <c r="B25045" s="173"/>
      <c r="C25045" s="109"/>
      <c r="D25045" s="109"/>
      <c r="E25045" s="94"/>
      <c r="F25045" s="174"/>
      <c r="G25045" s="173"/>
      <c r="H25045" s="109"/>
      <c r="I25045" s="175"/>
    </row>
    <row r="25046" spans="1:9" x14ac:dyDescent="0.25">
      <c r="A25046" s="108"/>
      <c r="B25046" s="173"/>
      <c r="C25046" s="109"/>
      <c r="D25046" s="109"/>
      <c r="E25046" s="94"/>
      <c r="F25046" s="174"/>
      <c r="G25046" s="173"/>
      <c r="H25046" s="109"/>
      <c r="I25046" s="175"/>
    </row>
    <row r="25047" spans="1:9" x14ac:dyDescent="0.25">
      <c r="A25047" s="108"/>
      <c r="B25047" s="173"/>
      <c r="C25047" s="109"/>
      <c r="D25047" s="109"/>
      <c r="E25047" s="94"/>
      <c r="F25047" s="174"/>
      <c r="G25047" s="173"/>
      <c r="H25047" s="109"/>
      <c r="I25047" s="175"/>
    </row>
    <row r="25048" spans="1:9" x14ac:dyDescent="0.25">
      <c r="A25048" s="108"/>
      <c r="B25048" s="173"/>
      <c r="C25048" s="109"/>
      <c r="D25048" s="109"/>
      <c r="E25048" s="94"/>
      <c r="F25048" s="174"/>
      <c r="G25048" s="173"/>
      <c r="H25048" s="109"/>
      <c r="I25048" s="175"/>
    </row>
    <row r="25049" spans="1:9" x14ac:dyDescent="0.25">
      <c r="A25049" s="108"/>
      <c r="B25049" s="173"/>
      <c r="C25049" s="109"/>
      <c r="D25049" s="109"/>
      <c r="E25049" s="94"/>
      <c r="F25049" s="174"/>
      <c r="G25049" s="173"/>
      <c r="H25049" s="109"/>
      <c r="I25049" s="175"/>
    </row>
    <row r="25050" spans="1:9" x14ac:dyDescent="0.25">
      <c r="A25050" s="108"/>
      <c r="B25050" s="173"/>
      <c r="C25050" s="109"/>
      <c r="D25050" s="109"/>
      <c r="E25050" s="94"/>
      <c r="F25050" s="174"/>
      <c r="G25050" s="173"/>
      <c r="H25050" s="109"/>
      <c r="I25050" s="175"/>
    </row>
    <row r="25051" spans="1:9" x14ac:dyDescent="0.25">
      <c r="A25051" s="108"/>
      <c r="B25051" s="173"/>
      <c r="C25051" s="109"/>
      <c r="D25051" s="109"/>
      <c r="E25051" s="94"/>
      <c r="F25051" s="174"/>
      <c r="G25051" s="173"/>
      <c r="H25051" s="109"/>
      <c r="I25051" s="175"/>
    </row>
    <row r="25052" spans="1:9" x14ac:dyDescent="0.25">
      <c r="A25052" s="108"/>
      <c r="B25052" s="173"/>
      <c r="C25052" s="109"/>
      <c r="D25052" s="109"/>
      <c r="E25052" s="94"/>
      <c r="F25052" s="174"/>
      <c r="G25052" s="173"/>
      <c r="H25052" s="109"/>
      <c r="I25052" s="175"/>
    </row>
    <row r="25053" spans="1:9" x14ac:dyDescent="0.25">
      <c r="A25053" s="108"/>
      <c r="B25053" s="173"/>
      <c r="C25053" s="109"/>
      <c r="D25053" s="109"/>
      <c r="E25053" s="94"/>
      <c r="F25053" s="174"/>
      <c r="G25053" s="173"/>
      <c r="H25053" s="109"/>
      <c r="I25053" s="175"/>
    </row>
    <row r="25054" spans="1:9" x14ac:dyDescent="0.25">
      <c r="A25054" s="108"/>
      <c r="B25054" s="173"/>
      <c r="C25054" s="109"/>
      <c r="D25054" s="109"/>
      <c r="E25054" s="94"/>
      <c r="F25054" s="174"/>
      <c r="G25054" s="173"/>
      <c r="H25054" s="109"/>
      <c r="I25054" s="175"/>
    </row>
    <row r="25055" spans="1:9" x14ac:dyDescent="0.25">
      <c r="A25055" s="108"/>
      <c r="B25055" s="173"/>
      <c r="C25055" s="109"/>
      <c r="D25055" s="109"/>
      <c r="E25055" s="94"/>
      <c r="F25055" s="174"/>
      <c r="G25055" s="173"/>
      <c r="H25055" s="109"/>
      <c r="I25055" s="175"/>
    </row>
    <row r="25056" spans="1:9" x14ac:dyDescent="0.25">
      <c r="A25056" s="108"/>
      <c r="B25056" s="173"/>
      <c r="C25056" s="109"/>
      <c r="D25056" s="109"/>
      <c r="E25056" s="94"/>
      <c r="F25056" s="174"/>
      <c r="G25056" s="173"/>
      <c r="H25056" s="109"/>
      <c r="I25056" s="175"/>
    </row>
    <row r="25057" spans="1:9" x14ac:dyDescent="0.25">
      <c r="A25057" s="108"/>
      <c r="B25057" s="173"/>
      <c r="C25057" s="109"/>
      <c r="D25057" s="109"/>
      <c r="E25057" s="94"/>
      <c r="F25057" s="174"/>
      <c r="G25057" s="173"/>
      <c r="H25057" s="109"/>
      <c r="I25057" s="175"/>
    </row>
    <row r="25058" spans="1:9" x14ac:dyDescent="0.25">
      <c r="A25058" s="108"/>
      <c r="B25058" s="173"/>
      <c r="C25058" s="109"/>
      <c r="D25058" s="109"/>
      <c r="E25058" s="94"/>
      <c r="F25058" s="174"/>
      <c r="G25058" s="173"/>
      <c r="H25058" s="109"/>
      <c r="I25058" s="175"/>
    </row>
    <row r="25059" spans="1:9" x14ac:dyDescent="0.25">
      <c r="A25059" s="108"/>
      <c r="B25059" s="173"/>
      <c r="C25059" s="109"/>
      <c r="D25059" s="109"/>
      <c r="E25059" s="94"/>
      <c r="F25059" s="174"/>
      <c r="G25059" s="173"/>
      <c r="H25059" s="109"/>
      <c r="I25059" s="175"/>
    </row>
    <row r="25060" spans="1:9" x14ac:dyDescent="0.25">
      <c r="A25060" s="108"/>
      <c r="B25060" s="173"/>
      <c r="C25060" s="109"/>
      <c r="D25060" s="109"/>
      <c r="E25060" s="94"/>
      <c r="F25060" s="174"/>
      <c r="G25060" s="173"/>
      <c r="H25060" s="109"/>
      <c r="I25060" s="175"/>
    </row>
    <row r="25061" spans="1:9" x14ac:dyDescent="0.25">
      <c r="A25061" s="108"/>
      <c r="B25061" s="173"/>
      <c r="C25061" s="109"/>
      <c r="D25061" s="109"/>
      <c r="E25061" s="94"/>
      <c r="F25061" s="174"/>
      <c r="G25061" s="173"/>
      <c r="H25061" s="109"/>
      <c r="I25061" s="175"/>
    </row>
    <row r="25062" spans="1:9" x14ac:dyDescent="0.25">
      <c r="A25062" s="108"/>
      <c r="B25062" s="173"/>
      <c r="C25062" s="109"/>
      <c r="D25062" s="109"/>
      <c r="E25062" s="94"/>
      <c r="F25062" s="174"/>
      <c r="G25062" s="173"/>
      <c r="H25062" s="109"/>
      <c r="I25062" s="175"/>
    </row>
    <row r="25063" spans="1:9" x14ac:dyDescent="0.25">
      <c r="A25063" s="108"/>
      <c r="B25063" s="173"/>
      <c r="C25063" s="109"/>
      <c r="D25063" s="109"/>
      <c r="E25063" s="94"/>
      <c r="F25063" s="174"/>
      <c r="G25063" s="173"/>
      <c r="H25063" s="109"/>
      <c r="I25063" s="175"/>
    </row>
    <row r="25064" spans="1:9" x14ac:dyDescent="0.25">
      <c r="A25064" s="108"/>
      <c r="B25064" s="173"/>
      <c r="C25064" s="109"/>
      <c r="D25064" s="109"/>
      <c r="E25064" s="94"/>
      <c r="F25064" s="174"/>
      <c r="G25064" s="173"/>
      <c r="H25064" s="109"/>
      <c r="I25064" s="175"/>
    </row>
    <row r="25065" spans="1:9" x14ac:dyDescent="0.25">
      <c r="A25065" s="108"/>
      <c r="B25065" s="173"/>
      <c r="C25065" s="109"/>
      <c r="D25065" s="109"/>
      <c r="E25065" s="94"/>
      <c r="F25065" s="174"/>
      <c r="G25065" s="173"/>
      <c r="H25065" s="109"/>
      <c r="I25065" s="175"/>
    </row>
    <row r="25066" spans="1:9" x14ac:dyDescent="0.25">
      <c r="A25066" s="108"/>
      <c r="B25066" s="173"/>
      <c r="C25066" s="109"/>
      <c r="D25066" s="109"/>
      <c r="E25066" s="94"/>
      <c r="F25066" s="174"/>
      <c r="G25066" s="173"/>
      <c r="H25066" s="109"/>
      <c r="I25066" s="175"/>
    </row>
    <row r="25067" spans="1:9" x14ac:dyDescent="0.25">
      <c r="A25067" s="108"/>
      <c r="B25067" s="173"/>
      <c r="C25067" s="109"/>
      <c r="D25067" s="109"/>
      <c r="E25067" s="94"/>
      <c r="F25067" s="174"/>
      <c r="G25067" s="173"/>
      <c r="H25067" s="109"/>
      <c r="I25067" s="175"/>
    </row>
    <row r="25068" spans="1:9" x14ac:dyDescent="0.25">
      <c r="A25068" s="108"/>
      <c r="B25068" s="173"/>
      <c r="C25068" s="109"/>
      <c r="D25068" s="109"/>
      <c r="E25068" s="94"/>
      <c r="F25068" s="174"/>
      <c r="G25068" s="173"/>
      <c r="H25068" s="109"/>
      <c r="I25068" s="175"/>
    </row>
    <row r="25069" spans="1:9" x14ac:dyDescent="0.25">
      <c r="A25069" s="108"/>
      <c r="B25069" s="173"/>
      <c r="C25069" s="109"/>
      <c r="D25069" s="109"/>
      <c r="E25069" s="94"/>
      <c r="F25069" s="174"/>
      <c r="G25069" s="173"/>
      <c r="H25069" s="109"/>
      <c r="I25069" s="175"/>
    </row>
    <row r="25070" spans="1:9" x14ac:dyDescent="0.25">
      <c r="A25070" s="108"/>
      <c r="B25070" s="173"/>
      <c r="C25070" s="109"/>
      <c r="D25070" s="109"/>
      <c r="E25070" s="94"/>
      <c r="F25070" s="174"/>
      <c r="G25070" s="173"/>
      <c r="H25070" s="109"/>
      <c r="I25070" s="175"/>
    </row>
    <row r="25071" spans="1:9" x14ac:dyDescent="0.25">
      <c r="A25071" s="108"/>
      <c r="B25071" s="173"/>
      <c r="C25071" s="109"/>
      <c r="D25071" s="109"/>
      <c r="E25071" s="94"/>
      <c r="F25071" s="174"/>
      <c r="G25071" s="173"/>
      <c r="H25071" s="109"/>
      <c r="I25071" s="175"/>
    </row>
    <row r="25072" spans="1:9" x14ac:dyDescent="0.25">
      <c r="A25072" s="108"/>
      <c r="B25072" s="173"/>
      <c r="C25072" s="109"/>
      <c r="D25072" s="109"/>
      <c r="E25072" s="94"/>
      <c r="F25072" s="174"/>
      <c r="G25072" s="173"/>
      <c r="H25072" s="109"/>
      <c r="I25072" s="175"/>
    </row>
    <row r="25073" spans="1:9" x14ac:dyDescent="0.25">
      <c r="A25073" s="108"/>
      <c r="B25073" s="173"/>
      <c r="C25073" s="109"/>
      <c r="D25073" s="109"/>
      <c r="E25073" s="94"/>
      <c r="F25073" s="174"/>
      <c r="G25073" s="173"/>
      <c r="H25073" s="109"/>
      <c r="I25073" s="175"/>
    </row>
    <row r="25074" spans="1:9" x14ac:dyDescent="0.25">
      <c r="A25074" s="108"/>
      <c r="B25074" s="173"/>
      <c r="C25074" s="109"/>
      <c r="D25074" s="109"/>
      <c r="E25074" s="94"/>
      <c r="F25074" s="174"/>
      <c r="G25074" s="173"/>
      <c r="H25074" s="109"/>
      <c r="I25074" s="175"/>
    </row>
    <row r="25075" spans="1:9" x14ac:dyDescent="0.25">
      <c r="A25075" s="108"/>
      <c r="B25075" s="173"/>
      <c r="C25075" s="109"/>
      <c r="D25075" s="109"/>
      <c r="E25075" s="94"/>
      <c r="F25075" s="174"/>
      <c r="G25075" s="173"/>
      <c r="H25075" s="109"/>
      <c r="I25075" s="175"/>
    </row>
    <row r="25076" spans="1:9" x14ac:dyDescent="0.25">
      <c r="A25076" s="108"/>
      <c r="B25076" s="173"/>
      <c r="C25076" s="109"/>
      <c r="D25076" s="109"/>
      <c r="E25076" s="94"/>
      <c r="F25076" s="174"/>
      <c r="G25076" s="173"/>
      <c r="H25076" s="109"/>
      <c r="I25076" s="175"/>
    </row>
    <row r="25077" spans="1:9" x14ac:dyDescent="0.25">
      <c r="A25077" s="108"/>
      <c r="B25077" s="173"/>
      <c r="C25077" s="109"/>
      <c r="D25077" s="109"/>
      <c r="E25077" s="94"/>
      <c r="F25077" s="174"/>
      <c r="G25077" s="173"/>
      <c r="H25077" s="109"/>
      <c r="I25077" s="175"/>
    </row>
    <row r="25078" spans="1:9" x14ac:dyDescent="0.25">
      <c r="A25078" s="108"/>
      <c r="B25078" s="173"/>
      <c r="C25078" s="109"/>
      <c r="D25078" s="109"/>
      <c r="E25078" s="94"/>
      <c r="F25078" s="174"/>
      <c r="G25078" s="173"/>
      <c r="H25078" s="109"/>
      <c r="I25078" s="175"/>
    </row>
    <row r="25079" spans="1:9" x14ac:dyDescent="0.25">
      <c r="A25079" s="108"/>
      <c r="B25079" s="173"/>
      <c r="C25079" s="109"/>
      <c r="D25079" s="109"/>
      <c r="E25079" s="94"/>
      <c r="F25079" s="174"/>
      <c r="G25079" s="173"/>
      <c r="H25079" s="109"/>
      <c r="I25079" s="175"/>
    </row>
    <row r="25080" spans="1:9" x14ac:dyDescent="0.25">
      <c r="A25080" s="108"/>
      <c r="B25080" s="173"/>
      <c r="C25080" s="109"/>
      <c r="D25080" s="109"/>
      <c r="E25080" s="94"/>
      <c r="F25080" s="174"/>
      <c r="G25080" s="173"/>
      <c r="H25080" s="109"/>
      <c r="I25080" s="175"/>
    </row>
    <row r="25081" spans="1:9" x14ac:dyDescent="0.25">
      <c r="A25081" s="108"/>
      <c r="B25081" s="173"/>
      <c r="C25081" s="109"/>
      <c r="D25081" s="109"/>
      <c r="E25081" s="94"/>
      <c r="F25081" s="174"/>
      <c r="G25081" s="173"/>
      <c r="H25081" s="109"/>
      <c r="I25081" s="175"/>
    </row>
    <row r="25082" spans="1:9" x14ac:dyDescent="0.25">
      <c r="A25082" s="108"/>
      <c r="B25082" s="173"/>
      <c r="C25082" s="109"/>
      <c r="D25082" s="109"/>
      <c r="E25082" s="94"/>
      <c r="F25082" s="174"/>
      <c r="G25082" s="173"/>
      <c r="H25082" s="109"/>
      <c r="I25082" s="175"/>
    </row>
    <row r="25083" spans="1:9" x14ac:dyDescent="0.25">
      <c r="A25083" s="108"/>
      <c r="B25083" s="173"/>
      <c r="C25083" s="109"/>
      <c r="D25083" s="109"/>
      <c r="E25083" s="94"/>
      <c r="F25083" s="174"/>
      <c r="G25083" s="173"/>
      <c r="H25083" s="109"/>
      <c r="I25083" s="175"/>
    </row>
    <row r="25084" spans="1:9" x14ac:dyDescent="0.25">
      <c r="A25084" s="108"/>
      <c r="B25084" s="173"/>
      <c r="C25084" s="109"/>
      <c r="D25084" s="109"/>
      <c r="E25084" s="94"/>
      <c r="F25084" s="174"/>
      <c r="G25084" s="173"/>
      <c r="H25084" s="109"/>
      <c r="I25084" s="175"/>
    </row>
    <row r="25085" spans="1:9" x14ac:dyDescent="0.25">
      <c r="A25085" s="108"/>
      <c r="B25085" s="173"/>
      <c r="C25085" s="109"/>
      <c r="D25085" s="109"/>
      <c r="E25085" s="94"/>
      <c r="F25085" s="174"/>
      <c r="G25085" s="173"/>
      <c r="H25085" s="109"/>
      <c r="I25085" s="175"/>
    </row>
    <row r="25086" spans="1:9" x14ac:dyDescent="0.25">
      <c r="A25086" s="108"/>
      <c r="B25086" s="173"/>
      <c r="C25086" s="109"/>
      <c r="D25086" s="109"/>
      <c r="E25086" s="94"/>
      <c r="F25086" s="174"/>
      <c r="G25086" s="173"/>
      <c r="H25086" s="109"/>
      <c r="I25086" s="175"/>
    </row>
    <row r="25087" spans="1:9" x14ac:dyDescent="0.25">
      <c r="A25087" s="108"/>
      <c r="B25087" s="173"/>
      <c r="C25087" s="109"/>
      <c r="D25087" s="109"/>
      <c r="E25087" s="94"/>
      <c r="F25087" s="174"/>
      <c r="G25087" s="173"/>
      <c r="H25087" s="109"/>
      <c r="I25087" s="175"/>
    </row>
    <row r="25088" spans="1:9" x14ac:dyDescent="0.25">
      <c r="A25088" s="108"/>
      <c r="B25088" s="173"/>
      <c r="C25088" s="109"/>
      <c r="D25088" s="109"/>
      <c r="E25088" s="94"/>
      <c r="F25088" s="174"/>
      <c r="G25088" s="173"/>
      <c r="H25088" s="109"/>
      <c r="I25088" s="175"/>
    </row>
    <row r="25089" spans="1:9" x14ac:dyDescent="0.25">
      <c r="A25089" s="108"/>
      <c r="B25089" s="173"/>
      <c r="C25089" s="109"/>
      <c r="D25089" s="109"/>
      <c r="E25089" s="94"/>
      <c r="F25089" s="174"/>
      <c r="G25089" s="173"/>
      <c r="H25089" s="109"/>
      <c r="I25089" s="175"/>
    </row>
    <row r="25090" spans="1:9" x14ac:dyDescent="0.25">
      <c r="A25090" s="108"/>
      <c r="B25090" s="173"/>
      <c r="C25090" s="109"/>
      <c r="D25090" s="109"/>
      <c r="E25090" s="94"/>
      <c r="F25090" s="174"/>
      <c r="G25090" s="173"/>
      <c r="H25090" s="109"/>
      <c r="I25090" s="175"/>
    </row>
    <row r="25091" spans="1:9" x14ac:dyDescent="0.25">
      <c r="A25091" s="108"/>
      <c r="B25091" s="173"/>
      <c r="C25091" s="109"/>
      <c r="D25091" s="109"/>
      <c r="E25091" s="94"/>
      <c r="F25091" s="174"/>
      <c r="G25091" s="173"/>
      <c r="H25091" s="109"/>
      <c r="I25091" s="175"/>
    </row>
    <row r="25092" spans="1:9" x14ac:dyDescent="0.25">
      <c r="A25092" s="108"/>
      <c r="B25092" s="173"/>
      <c r="C25092" s="109"/>
      <c r="D25092" s="109"/>
      <c r="E25092" s="94"/>
      <c r="F25092" s="174"/>
      <c r="G25092" s="173"/>
      <c r="H25092" s="109"/>
      <c r="I25092" s="175"/>
    </row>
    <row r="25093" spans="1:9" x14ac:dyDescent="0.25">
      <c r="A25093" s="108"/>
      <c r="B25093" s="173"/>
      <c r="C25093" s="109"/>
      <c r="D25093" s="109"/>
      <c r="E25093" s="94"/>
      <c r="F25093" s="174"/>
      <c r="G25093" s="173"/>
      <c r="H25093" s="109"/>
      <c r="I25093" s="175"/>
    </row>
    <row r="25094" spans="1:9" x14ac:dyDescent="0.25">
      <c r="A25094" s="108"/>
      <c r="B25094" s="173"/>
      <c r="C25094" s="109"/>
      <c r="D25094" s="109"/>
      <c r="E25094" s="94"/>
      <c r="F25094" s="174"/>
      <c r="G25094" s="173"/>
      <c r="H25094" s="109"/>
      <c r="I25094" s="175"/>
    </row>
    <row r="25095" spans="1:9" x14ac:dyDescent="0.25">
      <c r="A25095" s="108"/>
      <c r="B25095" s="173"/>
      <c r="C25095" s="109"/>
      <c r="D25095" s="109"/>
      <c r="E25095" s="94"/>
      <c r="F25095" s="174"/>
      <c r="G25095" s="173"/>
      <c r="H25095" s="109"/>
      <c r="I25095" s="175"/>
    </row>
    <row r="25096" spans="1:9" x14ac:dyDescent="0.25">
      <c r="A25096" s="108"/>
      <c r="B25096" s="173"/>
      <c r="C25096" s="109"/>
      <c r="D25096" s="109"/>
      <c r="E25096" s="94"/>
      <c r="F25096" s="174"/>
      <c r="G25096" s="173"/>
      <c r="H25096" s="109"/>
      <c r="I25096" s="175"/>
    </row>
    <row r="25097" spans="1:9" x14ac:dyDescent="0.25">
      <c r="A25097" s="108"/>
      <c r="B25097" s="173"/>
      <c r="C25097" s="109"/>
      <c r="D25097" s="109"/>
      <c r="E25097" s="94"/>
      <c r="F25097" s="174"/>
      <c r="G25097" s="173"/>
      <c r="H25097" s="109"/>
      <c r="I25097" s="175"/>
    </row>
    <row r="25098" spans="1:9" x14ac:dyDescent="0.25">
      <c r="A25098" s="108"/>
      <c r="B25098" s="173"/>
      <c r="C25098" s="109"/>
      <c r="D25098" s="109"/>
      <c r="E25098" s="94"/>
      <c r="F25098" s="174"/>
      <c r="G25098" s="173"/>
      <c r="H25098" s="109"/>
      <c r="I25098" s="175"/>
    </row>
    <row r="25099" spans="1:9" x14ac:dyDescent="0.25">
      <c r="A25099" s="108"/>
      <c r="B25099" s="173"/>
      <c r="C25099" s="109"/>
      <c r="D25099" s="109"/>
      <c r="E25099" s="94"/>
      <c r="F25099" s="174"/>
      <c r="G25099" s="173"/>
      <c r="H25099" s="109"/>
      <c r="I25099" s="175"/>
    </row>
    <row r="25100" spans="1:9" x14ac:dyDescent="0.25">
      <c r="A25100" s="108"/>
      <c r="B25100" s="173"/>
      <c r="C25100" s="109"/>
      <c r="D25100" s="109"/>
      <c r="E25100" s="94"/>
      <c r="F25100" s="174"/>
      <c r="G25100" s="173"/>
      <c r="H25100" s="109"/>
      <c r="I25100" s="175"/>
    </row>
    <row r="25101" spans="1:9" x14ac:dyDescent="0.25">
      <c r="A25101" s="108"/>
      <c r="B25101" s="173"/>
      <c r="C25101" s="109"/>
      <c r="D25101" s="109"/>
      <c r="E25101" s="94"/>
      <c r="F25101" s="174"/>
      <c r="G25101" s="173"/>
      <c r="H25101" s="109"/>
      <c r="I25101" s="175"/>
    </row>
    <row r="25102" spans="1:9" x14ac:dyDescent="0.25">
      <c r="A25102" s="108"/>
      <c r="B25102" s="173"/>
      <c r="C25102" s="109"/>
      <c r="D25102" s="109"/>
      <c r="E25102" s="94"/>
      <c r="F25102" s="174"/>
      <c r="G25102" s="173"/>
      <c r="H25102" s="109"/>
      <c r="I25102" s="175"/>
    </row>
    <row r="25103" spans="1:9" x14ac:dyDescent="0.25">
      <c r="A25103" s="108"/>
      <c r="B25103" s="173"/>
      <c r="C25103" s="109"/>
      <c r="D25103" s="109"/>
      <c r="E25103" s="94"/>
      <c r="F25103" s="174"/>
      <c r="G25103" s="173"/>
      <c r="H25103" s="109"/>
      <c r="I25103" s="175"/>
    </row>
    <row r="25104" spans="1:9" x14ac:dyDescent="0.25">
      <c r="A25104" s="108"/>
      <c r="B25104" s="173"/>
      <c r="C25104" s="109"/>
      <c r="D25104" s="109"/>
      <c r="E25104" s="94"/>
      <c r="F25104" s="174"/>
      <c r="G25104" s="173"/>
      <c r="H25104" s="109"/>
      <c r="I25104" s="175"/>
    </row>
    <row r="25105" spans="1:9" x14ac:dyDescent="0.25">
      <c r="A25105" s="108"/>
      <c r="B25105" s="173"/>
      <c r="C25105" s="109"/>
      <c r="D25105" s="109"/>
      <c r="E25105" s="94"/>
      <c r="F25105" s="174"/>
      <c r="G25105" s="173"/>
      <c r="H25105" s="109"/>
      <c r="I25105" s="175"/>
    </row>
    <row r="25106" spans="1:9" x14ac:dyDescent="0.25">
      <c r="A25106" s="108"/>
      <c r="B25106" s="173"/>
      <c r="C25106" s="109"/>
      <c r="D25106" s="109"/>
      <c r="E25106" s="94"/>
      <c r="F25106" s="174"/>
      <c r="G25106" s="173"/>
      <c r="H25106" s="109"/>
      <c r="I25106" s="175"/>
    </row>
    <row r="25107" spans="1:9" x14ac:dyDescent="0.25">
      <c r="A25107" s="108"/>
      <c r="B25107" s="173"/>
      <c r="C25107" s="109"/>
      <c r="D25107" s="109"/>
      <c r="E25107" s="94"/>
      <c r="F25107" s="174"/>
      <c r="G25107" s="173"/>
      <c r="H25107" s="109"/>
      <c r="I25107" s="175"/>
    </row>
    <row r="25108" spans="1:9" x14ac:dyDescent="0.25">
      <c r="A25108" s="108"/>
      <c r="B25108" s="173"/>
      <c r="C25108" s="109"/>
      <c r="D25108" s="109"/>
      <c r="E25108" s="94"/>
      <c r="F25108" s="174"/>
      <c r="G25108" s="173"/>
      <c r="H25108" s="109"/>
      <c r="I25108" s="175"/>
    </row>
    <row r="25109" spans="1:9" x14ac:dyDescent="0.25">
      <c r="A25109" s="108"/>
      <c r="B25109" s="173"/>
      <c r="C25109" s="109"/>
      <c r="D25109" s="109"/>
      <c r="E25109" s="94"/>
      <c r="F25109" s="174"/>
      <c r="G25109" s="173"/>
      <c r="H25109" s="109"/>
      <c r="I25109" s="175"/>
    </row>
    <row r="25110" spans="1:9" x14ac:dyDescent="0.25">
      <c r="A25110" s="108"/>
      <c r="B25110" s="173"/>
      <c r="C25110" s="109"/>
      <c r="D25110" s="109"/>
      <c r="E25110" s="94"/>
      <c r="F25110" s="174"/>
      <c r="G25110" s="173"/>
      <c r="H25110" s="109"/>
      <c r="I25110" s="175"/>
    </row>
    <row r="25111" spans="1:9" x14ac:dyDescent="0.25">
      <c r="A25111" s="108"/>
      <c r="B25111" s="173"/>
      <c r="C25111" s="109"/>
      <c r="D25111" s="109"/>
      <c r="E25111" s="94"/>
      <c r="F25111" s="174"/>
      <c r="G25111" s="173"/>
      <c r="H25111" s="109"/>
      <c r="I25111" s="175"/>
    </row>
    <row r="25112" spans="1:9" x14ac:dyDescent="0.25">
      <c r="A25112" s="108"/>
      <c r="B25112" s="173"/>
      <c r="C25112" s="109"/>
      <c r="D25112" s="109"/>
      <c r="E25112" s="94"/>
      <c r="F25112" s="174"/>
      <c r="G25112" s="173"/>
      <c r="H25112" s="109"/>
      <c r="I25112" s="175"/>
    </row>
    <row r="25113" spans="1:9" x14ac:dyDescent="0.25">
      <c r="A25113" s="108"/>
      <c r="B25113" s="173"/>
      <c r="C25113" s="109"/>
      <c r="D25113" s="109"/>
      <c r="E25113" s="94"/>
      <c r="F25113" s="174"/>
      <c r="G25113" s="173"/>
      <c r="H25113" s="109"/>
      <c r="I25113" s="175"/>
    </row>
    <row r="25114" spans="1:9" x14ac:dyDescent="0.25">
      <c r="A25114" s="108"/>
      <c r="B25114" s="173"/>
      <c r="C25114" s="109"/>
      <c r="D25114" s="109"/>
      <c r="E25114" s="94"/>
      <c r="F25114" s="174"/>
      <c r="G25114" s="173"/>
      <c r="H25114" s="109"/>
      <c r="I25114" s="175"/>
    </row>
    <row r="25115" spans="1:9" x14ac:dyDescent="0.25">
      <c r="A25115" s="108"/>
      <c r="B25115" s="173"/>
      <c r="C25115" s="109"/>
      <c r="D25115" s="109"/>
      <c r="E25115" s="94"/>
      <c r="F25115" s="174"/>
      <c r="G25115" s="173"/>
      <c r="H25115" s="109"/>
      <c r="I25115" s="175"/>
    </row>
    <row r="25116" spans="1:9" x14ac:dyDescent="0.25">
      <c r="A25116" s="108"/>
      <c r="B25116" s="173"/>
      <c r="C25116" s="109"/>
      <c r="D25116" s="109"/>
      <c r="E25116" s="94"/>
      <c r="F25116" s="174"/>
      <c r="G25116" s="173"/>
      <c r="H25116" s="109"/>
      <c r="I25116" s="175"/>
    </row>
    <row r="25117" spans="1:9" x14ac:dyDescent="0.25">
      <c r="A25117" s="108"/>
      <c r="B25117" s="173"/>
      <c r="C25117" s="109"/>
      <c r="D25117" s="109"/>
      <c r="E25117" s="94"/>
      <c r="F25117" s="174"/>
      <c r="G25117" s="173"/>
      <c r="H25117" s="109"/>
      <c r="I25117" s="175"/>
    </row>
    <row r="25118" spans="1:9" x14ac:dyDescent="0.25">
      <c r="A25118" s="108"/>
      <c r="B25118" s="173"/>
      <c r="C25118" s="109"/>
      <c r="D25118" s="109"/>
      <c r="E25118" s="94"/>
      <c r="F25118" s="174"/>
      <c r="G25118" s="173"/>
      <c r="H25118" s="109"/>
      <c r="I25118" s="175"/>
    </row>
    <row r="25119" spans="1:9" x14ac:dyDescent="0.25">
      <c r="A25119" s="108"/>
      <c r="B25119" s="173"/>
      <c r="C25119" s="109"/>
      <c r="D25119" s="109"/>
      <c r="E25119" s="94"/>
      <c r="F25119" s="174"/>
      <c r="G25119" s="173"/>
      <c r="H25119" s="109"/>
      <c r="I25119" s="175"/>
    </row>
    <row r="25120" spans="1:9" x14ac:dyDescent="0.25">
      <c r="A25120" s="108"/>
      <c r="B25120" s="173"/>
      <c r="C25120" s="109"/>
      <c r="D25120" s="109"/>
      <c r="E25120" s="94"/>
      <c r="F25120" s="174"/>
      <c r="G25120" s="173"/>
      <c r="H25120" s="109"/>
      <c r="I25120" s="175"/>
    </row>
    <row r="25121" spans="1:9" x14ac:dyDescent="0.25">
      <c r="A25121" s="108"/>
      <c r="B25121" s="173"/>
      <c r="C25121" s="109"/>
      <c r="D25121" s="109"/>
      <c r="E25121" s="94"/>
      <c r="F25121" s="174"/>
      <c r="G25121" s="173"/>
      <c r="H25121" s="109"/>
      <c r="I25121" s="175"/>
    </row>
    <row r="25122" spans="1:9" x14ac:dyDescent="0.25">
      <c r="A25122" s="108"/>
      <c r="B25122" s="173"/>
      <c r="C25122" s="109"/>
      <c r="D25122" s="109"/>
      <c r="E25122" s="94"/>
      <c r="F25122" s="174"/>
      <c r="G25122" s="173"/>
      <c r="H25122" s="109"/>
      <c r="I25122" s="175"/>
    </row>
    <row r="25123" spans="1:9" x14ac:dyDescent="0.25">
      <c r="A25123" s="108"/>
      <c r="B25123" s="173"/>
      <c r="C25123" s="109"/>
      <c r="D25123" s="109"/>
      <c r="E25123" s="94"/>
      <c r="F25123" s="174"/>
      <c r="G25123" s="173"/>
      <c r="H25123" s="109"/>
      <c r="I25123" s="175"/>
    </row>
    <row r="25124" spans="1:9" x14ac:dyDescent="0.25">
      <c r="A25124" s="108"/>
      <c r="B25124" s="173"/>
      <c r="C25124" s="109"/>
      <c r="D25124" s="109"/>
      <c r="E25124" s="94"/>
      <c r="F25124" s="174"/>
      <c r="G25124" s="173"/>
      <c r="H25124" s="109"/>
      <c r="I25124" s="175"/>
    </row>
    <row r="25125" spans="1:9" x14ac:dyDescent="0.25">
      <c r="A25125" s="108"/>
      <c r="B25125" s="173"/>
      <c r="C25125" s="109"/>
      <c r="D25125" s="109"/>
      <c r="E25125" s="94"/>
      <c r="F25125" s="174"/>
      <c r="G25125" s="173"/>
      <c r="H25125" s="109"/>
      <c r="I25125" s="175"/>
    </row>
    <row r="25126" spans="1:9" x14ac:dyDescent="0.25">
      <c r="A25126" s="108"/>
      <c r="B25126" s="173"/>
      <c r="C25126" s="109"/>
      <c r="D25126" s="109"/>
      <c r="E25126" s="94"/>
      <c r="F25126" s="174"/>
      <c r="G25126" s="173"/>
      <c r="H25126" s="109"/>
      <c r="I25126" s="175"/>
    </row>
    <row r="25127" spans="1:9" x14ac:dyDescent="0.25">
      <c r="A25127" s="108"/>
      <c r="B25127" s="173"/>
      <c r="C25127" s="109"/>
      <c r="D25127" s="109"/>
      <c r="E25127" s="94"/>
      <c r="F25127" s="174"/>
      <c r="G25127" s="173"/>
      <c r="H25127" s="109"/>
      <c r="I25127" s="175"/>
    </row>
    <row r="25128" spans="1:9" x14ac:dyDescent="0.25">
      <c r="A25128" s="108"/>
      <c r="B25128" s="173"/>
      <c r="C25128" s="109"/>
      <c r="D25128" s="109"/>
      <c r="E25128" s="94"/>
      <c r="F25128" s="174"/>
      <c r="G25128" s="173"/>
      <c r="H25128" s="109"/>
      <c r="I25128" s="175"/>
    </row>
    <row r="25129" spans="1:9" x14ac:dyDescent="0.25">
      <c r="A25129" s="108"/>
      <c r="B25129" s="173"/>
      <c r="C25129" s="109"/>
      <c r="D25129" s="109"/>
      <c r="E25129" s="94"/>
      <c r="F25129" s="174"/>
      <c r="G25129" s="173"/>
      <c r="H25129" s="109"/>
      <c r="I25129" s="175"/>
    </row>
    <row r="25130" spans="1:9" x14ac:dyDescent="0.25">
      <c r="A25130" s="108"/>
      <c r="B25130" s="173"/>
      <c r="C25130" s="109"/>
      <c r="D25130" s="109"/>
      <c r="E25130" s="94"/>
      <c r="F25130" s="174"/>
      <c r="G25130" s="173"/>
      <c r="H25130" s="109"/>
      <c r="I25130" s="175"/>
    </row>
    <row r="25131" spans="1:9" x14ac:dyDescent="0.25">
      <c r="A25131" s="108"/>
      <c r="B25131" s="173"/>
      <c r="C25131" s="109"/>
      <c r="D25131" s="109"/>
      <c r="E25131" s="94"/>
      <c r="F25131" s="174"/>
      <c r="G25131" s="173"/>
      <c r="H25131" s="109"/>
      <c r="I25131" s="175"/>
    </row>
    <row r="25132" spans="1:9" x14ac:dyDescent="0.25">
      <c r="A25132" s="108"/>
      <c r="B25132" s="173"/>
      <c r="C25132" s="109"/>
      <c r="D25132" s="109"/>
      <c r="E25132" s="94"/>
      <c r="F25132" s="174"/>
      <c r="G25132" s="173"/>
      <c r="H25132" s="109"/>
      <c r="I25132" s="175"/>
    </row>
    <row r="25133" spans="1:9" x14ac:dyDescent="0.25">
      <c r="A25133" s="108"/>
      <c r="B25133" s="173"/>
      <c r="C25133" s="109"/>
      <c r="D25133" s="109"/>
      <c r="E25133" s="94"/>
      <c r="F25133" s="174"/>
      <c r="G25133" s="173"/>
      <c r="H25133" s="109"/>
      <c r="I25133" s="175"/>
    </row>
    <row r="25134" spans="1:9" x14ac:dyDescent="0.25">
      <c r="A25134" s="108"/>
      <c r="B25134" s="173"/>
      <c r="C25134" s="109"/>
      <c r="D25134" s="109"/>
      <c r="E25134" s="94"/>
      <c r="F25134" s="174"/>
      <c r="G25134" s="173"/>
      <c r="H25134" s="109"/>
      <c r="I25134" s="175"/>
    </row>
    <row r="25135" spans="1:9" x14ac:dyDescent="0.25">
      <c r="A25135" s="108"/>
      <c r="B25135" s="173"/>
      <c r="C25135" s="109"/>
      <c r="D25135" s="109"/>
      <c r="E25135" s="94"/>
      <c r="F25135" s="174"/>
      <c r="G25135" s="173"/>
      <c r="H25135" s="109"/>
      <c r="I25135" s="175"/>
    </row>
    <row r="25136" spans="1:9" x14ac:dyDescent="0.25">
      <c r="A25136" s="108"/>
      <c r="B25136" s="173"/>
      <c r="C25136" s="109"/>
      <c r="D25136" s="109"/>
      <c r="E25136" s="94"/>
      <c r="F25136" s="174"/>
      <c r="G25136" s="173"/>
      <c r="H25136" s="109"/>
      <c r="I25136" s="175"/>
    </row>
    <row r="25137" spans="1:9" x14ac:dyDescent="0.25">
      <c r="A25137" s="108"/>
      <c r="B25137" s="173"/>
      <c r="C25137" s="109"/>
      <c r="D25137" s="109"/>
      <c r="E25137" s="94"/>
      <c r="F25137" s="174"/>
      <c r="G25137" s="173"/>
      <c r="H25137" s="109"/>
      <c r="I25137" s="175"/>
    </row>
    <row r="25138" spans="1:9" x14ac:dyDescent="0.25">
      <c r="A25138" s="108"/>
      <c r="B25138" s="173"/>
      <c r="C25138" s="109"/>
      <c r="D25138" s="109"/>
      <c r="E25138" s="94"/>
      <c r="F25138" s="174"/>
      <c r="G25138" s="173"/>
      <c r="H25138" s="109"/>
      <c r="I25138" s="175"/>
    </row>
    <row r="25139" spans="1:9" x14ac:dyDescent="0.25">
      <c r="A25139" s="108"/>
      <c r="B25139" s="173"/>
      <c r="C25139" s="109"/>
      <c r="D25139" s="109"/>
      <c r="E25139" s="94"/>
      <c r="F25139" s="174"/>
      <c r="G25139" s="173"/>
      <c r="H25139" s="109"/>
      <c r="I25139" s="175"/>
    </row>
    <row r="25140" spans="1:9" x14ac:dyDescent="0.25">
      <c r="A25140" s="108"/>
      <c r="B25140" s="173"/>
      <c r="C25140" s="109"/>
      <c r="D25140" s="109"/>
      <c r="E25140" s="94"/>
      <c r="F25140" s="174"/>
      <c r="G25140" s="173"/>
      <c r="H25140" s="109"/>
      <c r="I25140" s="175"/>
    </row>
    <row r="25141" spans="1:9" x14ac:dyDescent="0.25">
      <c r="A25141" s="108"/>
      <c r="B25141" s="173"/>
      <c r="C25141" s="109"/>
      <c r="D25141" s="109"/>
      <c r="E25141" s="94"/>
      <c r="F25141" s="174"/>
      <c r="G25141" s="173"/>
      <c r="H25141" s="109"/>
      <c r="I25141" s="175"/>
    </row>
    <row r="25142" spans="1:9" x14ac:dyDescent="0.25">
      <c r="A25142" s="108"/>
      <c r="B25142" s="173"/>
      <c r="C25142" s="109"/>
      <c r="D25142" s="109"/>
      <c r="E25142" s="94"/>
      <c r="F25142" s="174"/>
      <c r="G25142" s="173"/>
      <c r="H25142" s="109"/>
      <c r="I25142" s="175"/>
    </row>
    <row r="25143" spans="1:9" x14ac:dyDescent="0.25">
      <c r="A25143" s="108"/>
      <c r="B25143" s="173"/>
      <c r="C25143" s="109"/>
      <c r="D25143" s="109"/>
      <c r="E25143" s="94"/>
      <c r="F25143" s="174"/>
      <c r="G25143" s="173"/>
      <c r="H25143" s="109"/>
      <c r="I25143" s="175"/>
    </row>
    <row r="25144" spans="1:9" x14ac:dyDescent="0.25">
      <c r="A25144" s="108"/>
      <c r="B25144" s="173"/>
      <c r="C25144" s="109"/>
      <c r="D25144" s="109"/>
      <c r="E25144" s="94"/>
      <c r="F25144" s="174"/>
      <c r="G25144" s="173"/>
      <c r="H25144" s="109"/>
      <c r="I25144" s="175"/>
    </row>
    <row r="25145" spans="1:9" x14ac:dyDescent="0.25">
      <c r="A25145" s="108"/>
      <c r="B25145" s="173"/>
      <c r="C25145" s="109"/>
      <c r="D25145" s="109"/>
      <c r="E25145" s="94"/>
      <c r="F25145" s="174"/>
      <c r="G25145" s="173"/>
      <c r="H25145" s="109"/>
      <c r="I25145" s="175"/>
    </row>
    <row r="25146" spans="1:9" x14ac:dyDescent="0.25">
      <c r="A25146" s="108"/>
      <c r="B25146" s="173"/>
      <c r="C25146" s="109"/>
      <c r="D25146" s="109"/>
      <c r="E25146" s="94"/>
      <c r="F25146" s="174"/>
      <c r="G25146" s="173"/>
      <c r="H25146" s="109"/>
      <c r="I25146" s="175"/>
    </row>
    <row r="25147" spans="1:9" x14ac:dyDescent="0.25">
      <c r="A25147" s="108"/>
      <c r="B25147" s="173"/>
      <c r="C25147" s="109"/>
      <c r="D25147" s="109"/>
      <c r="E25147" s="94"/>
      <c r="F25147" s="174"/>
      <c r="G25147" s="173"/>
      <c r="H25147" s="109"/>
      <c r="I25147" s="175"/>
    </row>
    <row r="25148" spans="1:9" x14ac:dyDescent="0.25">
      <c r="A25148" s="108"/>
      <c r="B25148" s="173"/>
      <c r="C25148" s="109"/>
      <c r="D25148" s="109"/>
      <c r="E25148" s="94"/>
      <c r="F25148" s="174"/>
      <c r="G25148" s="173"/>
      <c r="H25148" s="109"/>
      <c r="I25148" s="175"/>
    </row>
    <row r="25149" spans="1:9" x14ac:dyDescent="0.25">
      <c r="A25149" s="108"/>
      <c r="B25149" s="173"/>
      <c r="C25149" s="109"/>
      <c r="D25149" s="109"/>
      <c r="E25149" s="94"/>
      <c r="F25149" s="174"/>
      <c r="G25149" s="173"/>
      <c r="H25149" s="109"/>
      <c r="I25149" s="175"/>
    </row>
    <row r="25150" spans="1:9" x14ac:dyDescent="0.25">
      <c r="A25150" s="108"/>
      <c r="B25150" s="173"/>
      <c r="C25150" s="109"/>
      <c r="D25150" s="109"/>
      <c r="E25150" s="94"/>
      <c r="F25150" s="174"/>
      <c r="G25150" s="173"/>
      <c r="H25150" s="109"/>
      <c r="I25150" s="175"/>
    </row>
    <row r="25151" spans="1:9" x14ac:dyDescent="0.25">
      <c r="A25151" s="108"/>
      <c r="B25151" s="173"/>
      <c r="C25151" s="109"/>
      <c r="D25151" s="109"/>
      <c r="E25151" s="94"/>
      <c r="F25151" s="174"/>
      <c r="G25151" s="173"/>
      <c r="H25151" s="109"/>
      <c r="I25151" s="175"/>
    </row>
    <row r="25152" spans="1:9" x14ac:dyDescent="0.25">
      <c r="A25152" s="108"/>
      <c r="B25152" s="173"/>
      <c r="C25152" s="109"/>
      <c r="D25152" s="109"/>
      <c r="E25152" s="94"/>
      <c r="F25152" s="174"/>
      <c r="G25152" s="173"/>
      <c r="H25152" s="109"/>
      <c r="I25152" s="175"/>
    </row>
    <row r="25153" spans="1:9" x14ac:dyDescent="0.25">
      <c r="A25153" s="108"/>
      <c r="B25153" s="173"/>
      <c r="C25153" s="109"/>
      <c r="D25153" s="109"/>
      <c r="E25153" s="94"/>
      <c r="F25153" s="174"/>
      <c r="G25153" s="173"/>
      <c r="H25153" s="109"/>
      <c r="I25153" s="175"/>
    </row>
    <row r="25154" spans="1:9" x14ac:dyDescent="0.25">
      <c r="A25154" s="108"/>
      <c r="B25154" s="173"/>
      <c r="C25154" s="109"/>
      <c r="D25154" s="109"/>
      <c r="E25154" s="94"/>
      <c r="F25154" s="174"/>
      <c r="G25154" s="173"/>
      <c r="H25154" s="109"/>
      <c r="I25154" s="175"/>
    </row>
    <row r="25155" spans="1:9" x14ac:dyDescent="0.25">
      <c r="A25155" s="108"/>
      <c r="B25155" s="173"/>
      <c r="C25155" s="109"/>
      <c r="D25155" s="109"/>
      <c r="E25155" s="94"/>
      <c r="F25155" s="174"/>
      <c r="G25155" s="173"/>
      <c r="H25155" s="109"/>
      <c r="I25155" s="175"/>
    </row>
    <row r="25156" spans="1:9" x14ac:dyDescent="0.25">
      <c r="A25156" s="108"/>
      <c r="B25156" s="173"/>
      <c r="C25156" s="109"/>
      <c r="D25156" s="109"/>
      <c r="E25156" s="94"/>
      <c r="F25156" s="174"/>
      <c r="G25156" s="173"/>
      <c r="H25156" s="109"/>
      <c r="I25156" s="175"/>
    </row>
    <row r="25157" spans="1:9" x14ac:dyDescent="0.25">
      <c r="A25157" s="108"/>
      <c r="B25157" s="173"/>
      <c r="C25157" s="109"/>
      <c r="D25157" s="109"/>
      <c r="E25157" s="94"/>
      <c r="F25157" s="174"/>
      <c r="G25157" s="173"/>
      <c r="H25157" s="109"/>
      <c r="I25157" s="175"/>
    </row>
    <row r="25158" spans="1:9" x14ac:dyDescent="0.25">
      <c r="A25158" s="108"/>
      <c r="B25158" s="173"/>
      <c r="C25158" s="109"/>
      <c r="D25158" s="109"/>
      <c r="E25158" s="94"/>
      <c r="F25158" s="174"/>
      <c r="G25158" s="173"/>
      <c r="H25158" s="109"/>
      <c r="I25158" s="175"/>
    </row>
    <row r="25159" spans="1:9" x14ac:dyDescent="0.25">
      <c r="A25159" s="108"/>
      <c r="B25159" s="173"/>
      <c r="C25159" s="109"/>
      <c r="D25159" s="109"/>
      <c r="E25159" s="94"/>
      <c r="F25159" s="174"/>
      <c r="G25159" s="173"/>
      <c r="H25159" s="109"/>
      <c r="I25159" s="175"/>
    </row>
    <row r="25160" spans="1:9" x14ac:dyDescent="0.25">
      <c r="A25160" s="108"/>
      <c r="B25160" s="173"/>
      <c r="C25160" s="109"/>
      <c r="D25160" s="109"/>
      <c r="E25160" s="94"/>
      <c r="F25160" s="174"/>
      <c r="G25160" s="173"/>
      <c r="H25160" s="109"/>
      <c r="I25160" s="175"/>
    </row>
    <row r="25161" spans="1:9" x14ac:dyDescent="0.25">
      <c r="A25161" s="108"/>
      <c r="B25161" s="173"/>
      <c r="C25161" s="109"/>
      <c r="D25161" s="109"/>
      <c r="E25161" s="94"/>
      <c r="F25161" s="174"/>
      <c r="G25161" s="173"/>
      <c r="H25161" s="109"/>
      <c r="I25161" s="175"/>
    </row>
    <row r="25162" spans="1:9" x14ac:dyDescent="0.25">
      <c r="A25162" s="108"/>
      <c r="B25162" s="173"/>
      <c r="C25162" s="109"/>
      <c r="D25162" s="109"/>
      <c r="E25162" s="94"/>
      <c r="F25162" s="174"/>
      <c r="G25162" s="173"/>
      <c r="H25162" s="109"/>
      <c r="I25162" s="175"/>
    </row>
    <row r="25163" spans="1:9" x14ac:dyDescent="0.25">
      <c r="A25163" s="108"/>
      <c r="B25163" s="173"/>
      <c r="C25163" s="109"/>
      <c r="D25163" s="109"/>
      <c r="E25163" s="94"/>
      <c r="F25163" s="174"/>
      <c r="G25163" s="173"/>
      <c r="H25163" s="109"/>
      <c r="I25163" s="175"/>
    </row>
    <row r="25164" spans="1:9" x14ac:dyDescent="0.25">
      <c r="A25164" s="108"/>
      <c r="B25164" s="173"/>
      <c r="C25164" s="109"/>
      <c r="D25164" s="109"/>
      <c r="E25164" s="94"/>
      <c r="F25164" s="174"/>
      <c r="G25164" s="173"/>
      <c r="H25164" s="109"/>
      <c r="I25164" s="175"/>
    </row>
    <row r="25165" spans="1:9" x14ac:dyDescent="0.25">
      <c r="A25165" s="108"/>
      <c r="B25165" s="173"/>
      <c r="C25165" s="109"/>
      <c r="D25165" s="109"/>
      <c r="E25165" s="94"/>
      <c r="F25165" s="174"/>
      <c r="G25165" s="173"/>
      <c r="H25165" s="109"/>
      <c r="I25165" s="175"/>
    </row>
    <row r="25166" spans="1:9" x14ac:dyDescent="0.25">
      <c r="A25166" s="108"/>
      <c r="B25166" s="173"/>
      <c r="C25166" s="109"/>
      <c r="D25166" s="109"/>
      <c r="E25166" s="94"/>
      <c r="F25166" s="174"/>
      <c r="G25166" s="173"/>
      <c r="H25166" s="109"/>
      <c r="I25166" s="175"/>
    </row>
    <row r="25167" spans="1:9" x14ac:dyDescent="0.25">
      <c r="A25167" s="108"/>
      <c r="B25167" s="173"/>
      <c r="C25167" s="109"/>
      <c r="D25167" s="109"/>
      <c r="E25167" s="94"/>
      <c r="F25167" s="174"/>
      <c r="G25167" s="173"/>
      <c r="H25167" s="109"/>
      <c r="I25167" s="175"/>
    </row>
    <row r="25168" spans="1:9" x14ac:dyDescent="0.25">
      <c r="A25168" s="108"/>
      <c r="B25168" s="173"/>
      <c r="C25168" s="109"/>
      <c r="D25168" s="109"/>
      <c r="E25168" s="94"/>
      <c r="F25168" s="174"/>
      <c r="G25168" s="173"/>
      <c r="H25168" s="109"/>
      <c r="I25168" s="175"/>
    </row>
    <row r="25169" spans="1:9" x14ac:dyDescent="0.25">
      <c r="A25169" s="108"/>
      <c r="B25169" s="173"/>
      <c r="C25169" s="109"/>
      <c r="D25169" s="109"/>
      <c r="E25169" s="94"/>
      <c r="F25169" s="174"/>
      <c r="G25169" s="173"/>
      <c r="H25169" s="109"/>
      <c r="I25169" s="175"/>
    </row>
    <row r="25170" spans="1:9" x14ac:dyDescent="0.25">
      <c r="A25170" s="108"/>
      <c r="B25170" s="173"/>
      <c r="C25170" s="109"/>
      <c r="D25170" s="109"/>
      <c r="E25170" s="94"/>
      <c r="F25170" s="174"/>
      <c r="G25170" s="173"/>
      <c r="H25170" s="109"/>
      <c r="I25170" s="175"/>
    </row>
    <row r="25171" spans="1:9" x14ac:dyDescent="0.25">
      <c r="A25171" s="108"/>
      <c r="B25171" s="173"/>
      <c r="C25171" s="109"/>
      <c r="D25171" s="109"/>
      <c r="E25171" s="94"/>
      <c r="F25171" s="174"/>
      <c r="G25171" s="173"/>
      <c r="H25171" s="109"/>
      <c r="I25171" s="175"/>
    </row>
    <row r="25172" spans="1:9" x14ac:dyDescent="0.25">
      <c r="A25172" s="108"/>
      <c r="B25172" s="173"/>
      <c r="C25172" s="109"/>
      <c r="D25172" s="109"/>
      <c r="E25172" s="94"/>
      <c r="F25172" s="174"/>
      <c r="G25172" s="173"/>
      <c r="H25172" s="109"/>
      <c r="I25172" s="175"/>
    </row>
    <row r="25173" spans="1:9" x14ac:dyDescent="0.25">
      <c r="A25173" s="108"/>
      <c r="B25173" s="173"/>
      <c r="C25173" s="109"/>
      <c r="D25173" s="109"/>
      <c r="E25173" s="94"/>
      <c r="F25173" s="174"/>
      <c r="G25173" s="173"/>
      <c r="H25173" s="109"/>
      <c r="I25173" s="175"/>
    </row>
    <row r="25174" spans="1:9" x14ac:dyDescent="0.25">
      <c r="A25174" s="108"/>
      <c r="B25174" s="173"/>
      <c r="C25174" s="109"/>
      <c r="D25174" s="109"/>
      <c r="E25174" s="94"/>
      <c r="F25174" s="174"/>
      <c r="G25174" s="173"/>
      <c r="H25174" s="109"/>
      <c r="I25174" s="175"/>
    </row>
    <row r="25175" spans="1:9" x14ac:dyDescent="0.25">
      <c r="A25175" s="108"/>
      <c r="B25175" s="173"/>
      <c r="C25175" s="109"/>
      <c r="D25175" s="109"/>
      <c r="E25175" s="94"/>
      <c r="F25175" s="174"/>
      <c r="G25175" s="173"/>
      <c r="H25175" s="109"/>
      <c r="I25175" s="175"/>
    </row>
    <row r="25176" spans="1:9" x14ac:dyDescent="0.25">
      <c r="A25176" s="108"/>
      <c r="B25176" s="173"/>
      <c r="C25176" s="109"/>
      <c r="D25176" s="109"/>
      <c r="E25176" s="94"/>
      <c r="F25176" s="174"/>
      <c r="G25176" s="173"/>
      <c r="H25176" s="109"/>
      <c r="I25176" s="175"/>
    </row>
    <row r="25177" spans="1:9" x14ac:dyDescent="0.25">
      <c r="A25177" s="108"/>
      <c r="B25177" s="173"/>
      <c r="C25177" s="109"/>
      <c r="D25177" s="109"/>
      <c r="E25177" s="94"/>
      <c r="F25177" s="174"/>
      <c r="G25177" s="173"/>
      <c r="H25177" s="109"/>
      <c r="I25177" s="175"/>
    </row>
    <row r="25178" spans="1:9" x14ac:dyDescent="0.25">
      <c r="A25178" s="108"/>
      <c r="B25178" s="173"/>
      <c r="C25178" s="109"/>
      <c r="D25178" s="109"/>
      <c r="E25178" s="94"/>
      <c r="F25178" s="174"/>
      <c r="G25178" s="173"/>
      <c r="H25178" s="109"/>
      <c r="I25178" s="175"/>
    </row>
    <row r="25179" spans="1:9" x14ac:dyDescent="0.25">
      <c r="A25179" s="108"/>
      <c r="B25179" s="173"/>
      <c r="C25179" s="109"/>
      <c r="D25179" s="109"/>
      <c r="E25179" s="94"/>
      <c r="F25179" s="174"/>
      <c r="G25179" s="173"/>
      <c r="H25179" s="109"/>
      <c r="I25179" s="175"/>
    </row>
    <row r="25180" spans="1:9" x14ac:dyDescent="0.25">
      <c r="A25180" s="108"/>
      <c r="B25180" s="173"/>
      <c r="C25180" s="109"/>
      <c r="D25180" s="109"/>
      <c r="E25180" s="94"/>
      <c r="F25180" s="174"/>
      <c r="G25180" s="173"/>
      <c r="H25180" s="109"/>
      <c r="I25180" s="175"/>
    </row>
    <row r="25181" spans="1:9" x14ac:dyDescent="0.25">
      <c r="A25181" s="108"/>
      <c r="B25181" s="173"/>
      <c r="C25181" s="109"/>
      <c r="D25181" s="109"/>
      <c r="E25181" s="94"/>
      <c r="F25181" s="174"/>
      <c r="G25181" s="173"/>
      <c r="H25181" s="109"/>
      <c r="I25181" s="175"/>
    </row>
    <row r="25182" spans="1:9" x14ac:dyDescent="0.25">
      <c r="A25182" s="108"/>
      <c r="B25182" s="173"/>
      <c r="C25182" s="109"/>
      <c r="D25182" s="109"/>
      <c r="E25182" s="94"/>
      <c r="F25182" s="174"/>
      <c r="G25182" s="173"/>
      <c r="H25182" s="109"/>
      <c r="I25182" s="175"/>
    </row>
    <row r="25183" spans="1:9" x14ac:dyDescent="0.25">
      <c r="A25183" s="108"/>
      <c r="B25183" s="173"/>
      <c r="C25183" s="109"/>
      <c r="D25183" s="109"/>
      <c r="E25183" s="94"/>
      <c r="F25183" s="174"/>
      <c r="G25183" s="173"/>
      <c r="H25183" s="109"/>
      <c r="I25183" s="175"/>
    </row>
    <row r="25184" spans="1:9" x14ac:dyDescent="0.25">
      <c r="A25184" s="108"/>
      <c r="B25184" s="173"/>
      <c r="C25184" s="109"/>
      <c r="D25184" s="109"/>
      <c r="E25184" s="94"/>
      <c r="F25184" s="174"/>
      <c r="G25184" s="173"/>
      <c r="H25184" s="109"/>
      <c r="I25184" s="175"/>
    </row>
    <row r="25185" spans="1:9" x14ac:dyDescent="0.25">
      <c r="A25185" s="108"/>
      <c r="B25185" s="173"/>
      <c r="C25185" s="109"/>
      <c r="D25185" s="109"/>
      <c r="E25185" s="94"/>
      <c r="F25185" s="174"/>
      <c r="G25185" s="173"/>
      <c r="H25185" s="109"/>
      <c r="I25185" s="175"/>
    </row>
    <row r="25186" spans="1:9" x14ac:dyDescent="0.25">
      <c r="A25186" s="108"/>
      <c r="B25186" s="173"/>
      <c r="C25186" s="109"/>
      <c r="D25186" s="109"/>
      <c r="E25186" s="94"/>
      <c r="F25186" s="174"/>
      <c r="G25186" s="173"/>
      <c r="H25186" s="109"/>
      <c r="I25186" s="175"/>
    </row>
    <row r="25187" spans="1:9" x14ac:dyDescent="0.25">
      <c r="A25187" s="108"/>
      <c r="B25187" s="173"/>
      <c r="C25187" s="109"/>
      <c r="D25187" s="109"/>
      <c r="E25187" s="94"/>
      <c r="F25187" s="174"/>
      <c r="G25187" s="173"/>
      <c r="H25187" s="109"/>
      <c r="I25187" s="175"/>
    </row>
    <row r="25188" spans="1:9" x14ac:dyDescent="0.25">
      <c r="A25188" s="108"/>
      <c r="B25188" s="173"/>
      <c r="C25188" s="109"/>
      <c r="D25188" s="109"/>
      <c r="E25188" s="94"/>
      <c r="F25188" s="174"/>
      <c r="G25188" s="173"/>
      <c r="H25188" s="109"/>
      <c r="I25188" s="175"/>
    </row>
    <row r="25189" spans="1:9" x14ac:dyDescent="0.25">
      <c r="A25189" s="108"/>
      <c r="B25189" s="173"/>
      <c r="C25189" s="109"/>
      <c r="D25189" s="109"/>
      <c r="E25189" s="94"/>
      <c r="F25189" s="174"/>
      <c r="G25189" s="173"/>
      <c r="H25189" s="109"/>
      <c r="I25189" s="175"/>
    </row>
    <row r="25190" spans="1:9" x14ac:dyDescent="0.25">
      <c r="A25190" s="108"/>
      <c r="B25190" s="173"/>
      <c r="C25190" s="109"/>
      <c r="D25190" s="109"/>
      <c r="E25190" s="94"/>
      <c r="F25190" s="174"/>
      <c r="G25190" s="173"/>
      <c r="H25190" s="109"/>
      <c r="I25190" s="175"/>
    </row>
    <row r="25191" spans="1:9" x14ac:dyDescent="0.25">
      <c r="A25191" s="108"/>
      <c r="B25191" s="173"/>
      <c r="C25191" s="109"/>
      <c r="D25191" s="109"/>
      <c r="E25191" s="94"/>
      <c r="F25191" s="174"/>
      <c r="G25191" s="173"/>
      <c r="H25191" s="109"/>
      <c r="I25191" s="175"/>
    </row>
    <row r="25192" spans="1:9" x14ac:dyDescent="0.25">
      <c r="A25192" s="108"/>
      <c r="B25192" s="173"/>
      <c r="C25192" s="109"/>
      <c r="D25192" s="109"/>
      <c r="E25192" s="94"/>
      <c r="F25192" s="174"/>
      <c r="G25192" s="173"/>
      <c r="H25192" s="109"/>
      <c r="I25192" s="175"/>
    </row>
    <row r="25193" spans="1:9" x14ac:dyDescent="0.25">
      <c r="A25193" s="108"/>
      <c r="B25193" s="173"/>
      <c r="C25193" s="109"/>
      <c r="D25193" s="109"/>
      <c r="E25193" s="94"/>
      <c r="F25193" s="174"/>
      <c r="G25193" s="173"/>
      <c r="H25193" s="109"/>
      <c r="I25193" s="175"/>
    </row>
    <row r="25194" spans="1:9" x14ac:dyDescent="0.25">
      <c r="A25194" s="108"/>
      <c r="B25194" s="173"/>
      <c r="C25194" s="109"/>
      <c r="D25194" s="109"/>
      <c r="E25194" s="94"/>
      <c r="F25194" s="174"/>
      <c r="G25194" s="173"/>
      <c r="H25194" s="109"/>
      <c r="I25194" s="175"/>
    </row>
    <row r="25195" spans="1:9" x14ac:dyDescent="0.25">
      <c r="A25195" s="108"/>
      <c r="B25195" s="173"/>
      <c r="C25195" s="109"/>
      <c r="D25195" s="109"/>
      <c r="E25195" s="94"/>
      <c r="F25195" s="174"/>
      <c r="G25195" s="173"/>
      <c r="H25195" s="109"/>
      <c r="I25195" s="175"/>
    </row>
    <row r="25196" spans="1:9" x14ac:dyDescent="0.25">
      <c r="A25196" s="108"/>
      <c r="B25196" s="173"/>
      <c r="C25196" s="109"/>
      <c r="D25196" s="109"/>
      <c r="E25196" s="94"/>
      <c r="F25196" s="174"/>
      <c r="G25196" s="173"/>
      <c r="H25196" s="109"/>
      <c r="I25196" s="175"/>
    </row>
    <row r="25197" spans="1:9" x14ac:dyDescent="0.25">
      <c r="A25197" s="108"/>
      <c r="B25197" s="173"/>
      <c r="C25197" s="109"/>
      <c r="D25197" s="109"/>
      <c r="E25197" s="94"/>
      <c r="F25197" s="174"/>
      <c r="G25197" s="173"/>
      <c r="H25197" s="109"/>
      <c r="I25197" s="175"/>
    </row>
    <row r="25198" spans="1:9" x14ac:dyDescent="0.25">
      <c r="A25198" s="108"/>
      <c r="B25198" s="173"/>
      <c r="C25198" s="109"/>
      <c r="D25198" s="109"/>
      <c r="E25198" s="94"/>
      <c r="F25198" s="174"/>
      <c r="G25198" s="173"/>
      <c r="H25198" s="109"/>
      <c r="I25198" s="175"/>
    </row>
    <row r="25199" spans="1:9" x14ac:dyDescent="0.25">
      <c r="A25199" s="108"/>
      <c r="B25199" s="173"/>
      <c r="C25199" s="109"/>
      <c r="D25199" s="109"/>
      <c r="E25199" s="94"/>
      <c r="F25199" s="174"/>
      <c r="G25199" s="173"/>
      <c r="H25199" s="109"/>
      <c r="I25199" s="175"/>
    </row>
    <row r="25200" spans="1:9" x14ac:dyDescent="0.25">
      <c r="A25200" s="108"/>
      <c r="B25200" s="173"/>
      <c r="C25200" s="109"/>
      <c r="D25200" s="109"/>
      <c r="E25200" s="94"/>
      <c r="F25200" s="174"/>
      <c r="G25200" s="173"/>
      <c r="H25200" s="109"/>
      <c r="I25200" s="175"/>
    </row>
    <row r="25201" spans="1:9" x14ac:dyDescent="0.25">
      <c r="A25201" s="108"/>
      <c r="B25201" s="173"/>
      <c r="C25201" s="109"/>
      <c r="D25201" s="109"/>
      <c r="E25201" s="94"/>
      <c r="F25201" s="174"/>
      <c r="G25201" s="173"/>
      <c r="H25201" s="109"/>
      <c r="I25201" s="175"/>
    </row>
    <row r="25202" spans="1:9" x14ac:dyDescent="0.25">
      <c r="A25202" s="108"/>
      <c r="B25202" s="173"/>
      <c r="C25202" s="109"/>
      <c r="D25202" s="109"/>
      <c r="E25202" s="94"/>
      <c r="F25202" s="174"/>
      <c r="G25202" s="173"/>
      <c r="H25202" s="109"/>
      <c r="I25202" s="175"/>
    </row>
    <row r="25203" spans="1:9" x14ac:dyDescent="0.25">
      <c r="A25203" s="108"/>
      <c r="B25203" s="173"/>
      <c r="C25203" s="109"/>
      <c r="D25203" s="109"/>
      <c r="E25203" s="94"/>
      <c r="F25203" s="174"/>
      <c r="G25203" s="173"/>
      <c r="H25203" s="109"/>
      <c r="I25203" s="175"/>
    </row>
    <row r="25204" spans="1:9" x14ac:dyDescent="0.25">
      <c r="A25204" s="108"/>
      <c r="B25204" s="173"/>
      <c r="C25204" s="109"/>
      <c r="D25204" s="109"/>
      <c r="E25204" s="94"/>
      <c r="F25204" s="174"/>
      <c r="G25204" s="173"/>
      <c r="H25204" s="109"/>
      <c r="I25204" s="175"/>
    </row>
    <row r="25205" spans="1:9" x14ac:dyDescent="0.25">
      <c r="A25205" s="108"/>
      <c r="B25205" s="173"/>
      <c r="C25205" s="109"/>
      <c r="D25205" s="109"/>
      <c r="E25205" s="94"/>
      <c r="F25205" s="174"/>
      <c r="G25205" s="173"/>
      <c r="H25205" s="109"/>
      <c r="I25205" s="175"/>
    </row>
    <row r="25206" spans="1:9" x14ac:dyDescent="0.25">
      <c r="A25206" s="108"/>
      <c r="B25206" s="173"/>
      <c r="C25206" s="109"/>
      <c r="D25206" s="109"/>
      <c r="E25206" s="94"/>
      <c r="F25206" s="174"/>
      <c r="G25206" s="173"/>
      <c r="H25206" s="109"/>
      <c r="I25206" s="175"/>
    </row>
    <row r="25207" spans="1:9" x14ac:dyDescent="0.25">
      <c r="A25207" s="108"/>
      <c r="B25207" s="173"/>
      <c r="C25207" s="109"/>
      <c r="D25207" s="109"/>
      <c r="E25207" s="94"/>
      <c r="F25207" s="174"/>
      <c r="G25207" s="173"/>
      <c r="H25207" s="109"/>
      <c r="I25207" s="175"/>
    </row>
    <row r="25208" spans="1:9" x14ac:dyDescent="0.25">
      <c r="A25208" s="108"/>
      <c r="B25208" s="173"/>
      <c r="C25208" s="109"/>
      <c r="D25208" s="109"/>
      <c r="E25208" s="94"/>
      <c r="F25208" s="174"/>
      <c r="G25208" s="173"/>
      <c r="H25208" s="109"/>
      <c r="I25208" s="175"/>
    </row>
    <row r="25209" spans="1:9" x14ac:dyDescent="0.25">
      <c r="A25209" s="108"/>
      <c r="B25209" s="173"/>
      <c r="C25209" s="109"/>
      <c r="D25209" s="109"/>
      <c r="E25209" s="94"/>
      <c r="F25209" s="174"/>
      <c r="G25209" s="173"/>
      <c r="H25209" s="109"/>
      <c r="I25209" s="175"/>
    </row>
    <row r="25210" spans="1:9" x14ac:dyDescent="0.25">
      <c r="A25210" s="108"/>
      <c r="B25210" s="173"/>
      <c r="C25210" s="109"/>
      <c r="D25210" s="109"/>
      <c r="E25210" s="94"/>
      <c r="F25210" s="174"/>
      <c r="G25210" s="173"/>
      <c r="H25210" s="109"/>
      <c r="I25210" s="175"/>
    </row>
    <row r="25211" spans="1:9" x14ac:dyDescent="0.25">
      <c r="A25211" s="108"/>
      <c r="B25211" s="173"/>
      <c r="C25211" s="109"/>
      <c r="D25211" s="109"/>
      <c r="E25211" s="94"/>
      <c r="F25211" s="174"/>
      <c r="G25211" s="173"/>
      <c r="H25211" s="109"/>
      <c r="I25211" s="175"/>
    </row>
    <row r="25212" spans="1:9" x14ac:dyDescent="0.25">
      <c r="A25212" s="108"/>
      <c r="B25212" s="173"/>
      <c r="C25212" s="109"/>
      <c r="D25212" s="109"/>
      <c r="E25212" s="94"/>
      <c r="F25212" s="174"/>
      <c r="G25212" s="173"/>
      <c r="H25212" s="109"/>
      <c r="I25212" s="175"/>
    </row>
    <row r="25213" spans="1:9" x14ac:dyDescent="0.25">
      <c r="A25213" s="108"/>
      <c r="B25213" s="173"/>
      <c r="C25213" s="109"/>
      <c r="D25213" s="109"/>
      <c r="E25213" s="94"/>
      <c r="F25213" s="174"/>
      <c r="G25213" s="173"/>
      <c r="H25213" s="109"/>
      <c r="I25213" s="175"/>
    </row>
    <row r="25214" spans="1:9" x14ac:dyDescent="0.25">
      <c r="A25214" s="108"/>
      <c r="B25214" s="173"/>
      <c r="C25214" s="109"/>
      <c r="D25214" s="109"/>
      <c r="E25214" s="94"/>
      <c r="F25214" s="174"/>
      <c r="G25214" s="173"/>
      <c r="H25214" s="109"/>
      <c r="I25214" s="175"/>
    </row>
    <row r="25215" spans="1:9" x14ac:dyDescent="0.25">
      <c r="A25215" s="108"/>
      <c r="B25215" s="173"/>
      <c r="C25215" s="109"/>
      <c r="D25215" s="109"/>
      <c r="E25215" s="94"/>
      <c r="F25215" s="174"/>
      <c r="G25215" s="173"/>
      <c r="H25215" s="109"/>
      <c r="I25215" s="175"/>
    </row>
    <row r="25216" spans="1:9" x14ac:dyDescent="0.25">
      <c r="A25216" s="108"/>
      <c r="B25216" s="173"/>
      <c r="C25216" s="109"/>
      <c r="D25216" s="109"/>
      <c r="E25216" s="94"/>
      <c r="F25216" s="174"/>
      <c r="G25216" s="173"/>
      <c r="H25216" s="109"/>
      <c r="I25216" s="175"/>
    </row>
    <row r="25217" spans="1:9" x14ac:dyDescent="0.25">
      <c r="A25217" s="108"/>
      <c r="B25217" s="173"/>
      <c r="C25217" s="109"/>
      <c r="D25217" s="109"/>
      <c r="E25217" s="94"/>
      <c r="F25217" s="174"/>
      <c r="G25217" s="173"/>
      <c r="H25217" s="109"/>
      <c r="I25217" s="175"/>
    </row>
    <row r="25218" spans="1:9" x14ac:dyDescent="0.25">
      <c r="A25218" s="108"/>
      <c r="B25218" s="173"/>
      <c r="C25218" s="109"/>
      <c r="D25218" s="109"/>
      <c r="E25218" s="94"/>
      <c r="F25218" s="174"/>
      <c r="G25218" s="173"/>
      <c r="H25218" s="109"/>
      <c r="I25218" s="175"/>
    </row>
    <row r="25219" spans="1:9" x14ac:dyDescent="0.25">
      <c r="A25219" s="108"/>
      <c r="B25219" s="173"/>
      <c r="C25219" s="109"/>
      <c r="D25219" s="109"/>
      <c r="E25219" s="94"/>
      <c r="F25219" s="174"/>
      <c r="G25219" s="173"/>
      <c r="H25219" s="109"/>
      <c r="I25219" s="175"/>
    </row>
    <row r="25220" spans="1:9" x14ac:dyDescent="0.25">
      <c r="A25220" s="108"/>
      <c r="B25220" s="173"/>
      <c r="C25220" s="109"/>
      <c r="D25220" s="109"/>
      <c r="E25220" s="94"/>
      <c r="F25220" s="174"/>
      <c r="G25220" s="173"/>
      <c r="H25220" s="109"/>
      <c r="I25220" s="175"/>
    </row>
    <row r="25221" spans="1:9" x14ac:dyDescent="0.25">
      <c r="A25221" s="108"/>
      <c r="B25221" s="173"/>
      <c r="C25221" s="109"/>
      <c r="D25221" s="109"/>
      <c r="E25221" s="94"/>
      <c r="F25221" s="174"/>
      <c r="G25221" s="173"/>
      <c r="H25221" s="109"/>
      <c r="I25221" s="175"/>
    </row>
    <row r="25222" spans="1:9" x14ac:dyDescent="0.25">
      <c r="A25222" s="108"/>
      <c r="B25222" s="173"/>
      <c r="C25222" s="109"/>
      <c r="D25222" s="109"/>
      <c r="E25222" s="94"/>
      <c r="F25222" s="174"/>
      <c r="G25222" s="173"/>
      <c r="H25222" s="109"/>
      <c r="I25222" s="175"/>
    </row>
    <row r="25223" spans="1:9" x14ac:dyDescent="0.25">
      <c r="A25223" s="108"/>
      <c r="B25223" s="173"/>
      <c r="C25223" s="109"/>
      <c r="D25223" s="109"/>
      <c r="E25223" s="94"/>
      <c r="F25223" s="174"/>
      <c r="G25223" s="173"/>
      <c r="H25223" s="109"/>
      <c r="I25223" s="175"/>
    </row>
    <row r="25224" spans="1:9" x14ac:dyDescent="0.25">
      <c r="A25224" s="108"/>
      <c r="B25224" s="173"/>
      <c r="C25224" s="109"/>
      <c r="D25224" s="109"/>
      <c r="E25224" s="94"/>
      <c r="F25224" s="174"/>
      <c r="G25224" s="173"/>
      <c r="H25224" s="109"/>
      <c r="I25224" s="175"/>
    </row>
    <row r="25225" spans="1:9" x14ac:dyDescent="0.25">
      <c r="A25225" s="108"/>
      <c r="B25225" s="173"/>
      <c r="C25225" s="109"/>
      <c r="D25225" s="109"/>
      <c r="E25225" s="94"/>
      <c r="F25225" s="174"/>
      <c r="G25225" s="173"/>
      <c r="H25225" s="109"/>
      <c r="I25225" s="175"/>
    </row>
    <row r="25226" spans="1:9" x14ac:dyDescent="0.25">
      <c r="A25226" s="108"/>
      <c r="B25226" s="173"/>
      <c r="C25226" s="109"/>
      <c r="D25226" s="109"/>
      <c r="E25226" s="94"/>
      <c r="F25226" s="174"/>
      <c r="G25226" s="173"/>
      <c r="H25226" s="109"/>
      <c r="I25226" s="175"/>
    </row>
    <row r="25227" spans="1:9" x14ac:dyDescent="0.25">
      <c r="A25227" s="108"/>
      <c r="B25227" s="173"/>
      <c r="C25227" s="109"/>
      <c r="D25227" s="109"/>
      <c r="E25227" s="94"/>
      <c r="F25227" s="174"/>
      <c r="G25227" s="173"/>
      <c r="H25227" s="109"/>
      <c r="I25227" s="175"/>
    </row>
    <row r="25228" spans="1:9" x14ac:dyDescent="0.25">
      <c r="A25228" s="108"/>
      <c r="B25228" s="173"/>
      <c r="C25228" s="109"/>
      <c r="D25228" s="109"/>
      <c r="E25228" s="94"/>
      <c r="F25228" s="174"/>
      <c r="G25228" s="173"/>
      <c r="H25228" s="109"/>
      <c r="I25228" s="175"/>
    </row>
    <row r="25229" spans="1:9" x14ac:dyDescent="0.25">
      <c r="A25229" s="108"/>
      <c r="B25229" s="173"/>
      <c r="C25229" s="109"/>
      <c r="D25229" s="109"/>
      <c r="E25229" s="94"/>
      <c r="F25229" s="174"/>
      <c r="G25229" s="173"/>
      <c r="H25229" s="109"/>
      <c r="I25229" s="175"/>
    </row>
    <row r="25230" spans="1:9" x14ac:dyDescent="0.25">
      <c r="A25230" s="108"/>
      <c r="B25230" s="173"/>
      <c r="C25230" s="109"/>
      <c r="D25230" s="109"/>
      <c r="E25230" s="94"/>
      <c r="F25230" s="174"/>
      <c r="G25230" s="173"/>
      <c r="H25230" s="109"/>
      <c r="I25230" s="175"/>
    </row>
    <row r="25231" spans="1:9" x14ac:dyDescent="0.25">
      <c r="A25231" s="108"/>
      <c r="B25231" s="173"/>
      <c r="C25231" s="109"/>
      <c r="D25231" s="109"/>
      <c r="E25231" s="94"/>
      <c r="F25231" s="174"/>
      <c r="G25231" s="173"/>
      <c r="H25231" s="109"/>
      <c r="I25231" s="175"/>
    </row>
    <row r="25232" spans="1:9" x14ac:dyDescent="0.25">
      <c r="A25232" s="108"/>
      <c r="B25232" s="173"/>
      <c r="C25232" s="109"/>
      <c r="D25232" s="109"/>
      <c r="E25232" s="94"/>
      <c r="F25232" s="174"/>
      <c r="G25232" s="173"/>
      <c r="H25232" s="109"/>
      <c r="I25232" s="175"/>
    </row>
    <row r="25233" spans="1:9" x14ac:dyDescent="0.25">
      <c r="A25233" s="108"/>
      <c r="B25233" s="173"/>
      <c r="C25233" s="109"/>
      <c r="D25233" s="109"/>
      <c r="E25233" s="94"/>
      <c r="F25233" s="174"/>
      <c r="G25233" s="173"/>
      <c r="H25233" s="109"/>
      <c r="I25233" s="175"/>
    </row>
    <row r="25234" spans="1:9" x14ac:dyDescent="0.25">
      <c r="A25234" s="108"/>
      <c r="B25234" s="173"/>
      <c r="C25234" s="109"/>
      <c r="D25234" s="109"/>
      <c r="E25234" s="94"/>
      <c r="F25234" s="174"/>
      <c r="G25234" s="173"/>
      <c r="H25234" s="109"/>
      <c r="I25234" s="175"/>
    </row>
    <row r="25235" spans="1:9" x14ac:dyDescent="0.25">
      <c r="A25235" s="108"/>
      <c r="B25235" s="173"/>
      <c r="C25235" s="109"/>
      <c r="D25235" s="109"/>
      <c r="E25235" s="94"/>
      <c r="F25235" s="174"/>
      <c r="G25235" s="173"/>
      <c r="H25235" s="109"/>
      <c r="I25235" s="175"/>
    </row>
    <row r="25236" spans="1:9" x14ac:dyDescent="0.25">
      <c r="A25236" s="108"/>
      <c r="B25236" s="173"/>
      <c r="C25236" s="109"/>
      <c r="D25236" s="109"/>
      <c r="E25236" s="94"/>
      <c r="F25236" s="174"/>
      <c r="G25236" s="173"/>
      <c r="H25236" s="109"/>
      <c r="I25236" s="175"/>
    </row>
    <row r="25237" spans="1:9" x14ac:dyDescent="0.25">
      <c r="A25237" s="108"/>
      <c r="B25237" s="173"/>
      <c r="C25237" s="109"/>
      <c r="D25237" s="109"/>
      <c r="E25237" s="94"/>
      <c r="F25237" s="174"/>
      <c r="G25237" s="173"/>
      <c r="H25237" s="109"/>
      <c r="I25237" s="175"/>
    </row>
    <row r="25238" spans="1:9" x14ac:dyDescent="0.25">
      <c r="A25238" s="108"/>
      <c r="B25238" s="173"/>
      <c r="C25238" s="109"/>
      <c r="D25238" s="109"/>
      <c r="E25238" s="94"/>
      <c r="F25238" s="174"/>
      <c r="G25238" s="173"/>
      <c r="H25238" s="109"/>
      <c r="I25238" s="175"/>
    </row>
    <row r="25239" spans="1:9" x14ac:dyDescent="0.25">
      <c r="A25239" s="108"/>
      <c r="B25239" s="173"/>
      <c r="C25239" s="109"/>
      <c r="D25239" s="109"/>
      <c r="E25239" s="94"/>
      <c r="F25239" s="174"/>
      <c r="G25239" s="173"/>
      <c r="H25239" s="109"/>
      <c r="I25239" s="175"/>
    </row>
    <row r="25240" spans="1:9" x14ac:dyDescent="0.25">
      <c r="A25240" s="108"/>
      <c r="B25240" s="173"/>
      <c r="C25240" s="109"/>
      <c r="D25240" s="109"/>
      <c r="E25240" s="94"/>
      <c r="F25240" s="174"/>
      <c r="G25240" s="173"/>
      <c r="H25240" s="109"/>
      <c r="I25240" s="175"/>
    </row>
    <row r="25241" spans="1:9" x14ac:dyDescent="0.25">
      <c r="A25241" s="108"/>
      <c r="B25241" s="173"/>
      <c r="C25241" s="109"/>
      <c r="D25241" s="109"/>
      <c r="E25241" s="94"/>
      <c r="F25241" s="174"/>
      <c r="G25241" s="173"/>
      <c r="H25241" s="109"/>
      <c r="I25241" s="175"/>
    </row>
    <row r="25242" spans="1:9" x14ac:dyDescent="0.25">
      <c r="A25242" s="108"/>
      <c r="B25242" s="173"/>
      <c r="C25242" s="109"/>
      <c r="D25242" s="109"/>
      <c r="E25242" s="94"/>
      <c r="F25242" s="174"/>
      <c r="G25242" s="173"/>
      <c r="H25242" s="109"/>
      <c r="I25242" s="175"/>
    </row>
    <row r="25243" spans="1:9" x14ac:dyDescent="0.25">
      <c r="A25243" s="108"/>
      <c r="B25243" s="173"/>
      <c r="C25243" s="109"/>
      <c r="D25243" s="109"/>
      <c r="E25243" s="94"/>
      <c r="F25243" s="174"/>
      <c r="G25243" s="173"/>
      <c r="H25243" s="109"/>
      <c r="I25243" s="175"/>
    </row>
    <row r="25244" spans="1:9" x14ac:dyDescent="0.25">
      <c r="A25244" s="108"/>
      <c r="B25244" s="173"/>
      <c r="C25244" s="109"/>
      <c r="D25244" s="109"/>
      <c r="E25244" s="94"/>
      <c r="F25244" s="174"/>
      <c r="G25244" s="173"/>
      <c r="H25244" s="109"/>
      <c r="I25244" s="175"/>
    </row>
    <row r="25245" spans="1:9" x14ac:dyDescent="0.25">
      <c r="A25245" s="108"/>
      <c r="B25245" s="173"/>
      <c r="C25245" s="109"/>
      <c r="D25245" s="109"/>
      <c r="E25245" s="94"/>
      <c r="F25245" s="174"/>
      <c r="G25245" s="173"/>
      <c r="H25245" s="109"/>
      <c r="I25245" s="175"/>
    </row>
    <row r="25246" spans="1:9" x14ac:dyDescent="0.25">
      <c r="A25246" s="108"/>
      <c r="B25246" s="173"/>
      <c r="C25246" s="109"/>
      <c r="D25246" s="109"/>
      <c r="E25246" s="94"/>
      <c r="F25246" s="174"/>
      <c r="G25246" s="173"/>
      <c r="H25246" s="109"/>
      <c r="I25246" s="175"/>
    </row>
    <row r="25247" spans="1:9" x14ac:dyDescent="0.25">
      <c r="A25247" s="108"/>
      <c r="B25247" s="173"/>
      <c r="C25247" s="109"/>
      <c r="D25247" s="109"/>
      <c r="E25247" s="94"/>
      <c r="F25247" s="174"/>
      <c r="G25247" s="173"/>
      <c r="H25247" s="109"/>
      <c r="I25247" s="175"/>
    </row>
    <row r="25248" spans="1:9" x14ac:dyDescent="0.25">
      <c r="A25248" s="108"/>
      <c r="B25248" s="173"/>
      <c r="C25248" s="109"/>
      <c r="D25248" s="109"/>
      <c r="E25248" s="94"/>
      <c r="F25248" s="174"/>
      <c r="G25248" s="173"/>
      <c r="H25248" s="109"/>
      <c r="I25248" s="175"/>
    </row>
    <row r="25249" spans="1:9" x14ac:dyDescent="0.25">
      <c r="A25249" s="108"/>
      <c r="B25249" s="173"/>
      <c r="C25249" s="109"/>
      <c r="D25249" s="109"/>
      <c r="E25249" s="94"/>
      <c r="F25249" s="174"/>
      <c r="G25249" s="173"/>
      <c r="H25249" s="109"/>
      <c r="I25249" s="175"/>
    </row>
    <row r="25250" spans="1:9" x14ac:dyDescent="0.25">
      <c r="A25250" s="108"/>
      <c r="B25250" s="173"/>
      <c r="C25250" s="109"/>
      <c r="D25250" s="109"/>
      <c r="E25250" s="94"/>
      <c r="F25250" s="174"/>
      <c r="G25250" s="173"/>
      <c r="H25250" s="109"/>
      <c r="I25250" s="175"/>
    </row>
    <row r="25251" spans="1:9" x14ac:dyDescent="0.25">
      <c r="A25251" s="108"/>
      <c r="B25251" s="173"/>
      <c r="C25251" s="109"/>
      <c r="D25251" s="109"/>
      <c r="E25251" s="94"/>
      <c r="F25251" s="174"/>
      <c r="G25251" s="173"/>
      <c r="H25251" s="109"/>
      <c r="I25251" s="175"/>
    </row>
    <row r="25252" spans="1:9" x14ac:dyDescent="0.25">
      <c r="A25252" s="108"/>
      <c r="B25252" s="173"/>
      <c r="C25252" s="109"/>
      <c r="D25252" s="109"/>
      <c r="E25252" s="94"/>
      <c r="F25252" s="174"/>
      <c r="G25252" s="173"/>
      <c r="H25252" s="109"/>
      <c r="I25252" s="175"/>
    </row>
    <row r="25253" spans="1:9" x14ac:dyDescent="0.25">
      <c r="A25253" s="108"/>
      <c r="B25253" s="173"/>
      <c r="C25253" s="109"/>
      <c r="D25253" s="109"/>
      <c r="E25253" s="94"/>
      <c r="F25253" s="174"/>
      <c r="G25253" s="173"/>
      <c r="H25253" s="109"/>
      <c r="I25253" s="175"/>
    </row>
    <row r="25254" spans="1:9" x14ac:dyDescent="0.25">
      <c r="A25254" s="108"/>
      <c r="B25254" s="173"/>
      <c r="C25254" s="109"/>
      <c r="D25254" s="109"/>
      <c r="E25254" s="94"/>
      <c r="F25254" s="174"/>
      <c r="G25254" s="173"/>
      <c r="H25254" s="109"/>
      <c r="I25254" s="175"/>
    </row>
    <row r="25255" spans="1:9" x14ac:dyDescent="0.25">
      <c r="A25255" s="108"/>
      <c r="B25255" s="173"/>
      <c r="C25255" s="109"/>
      <c r="D25255" s="109"/>
      <c r="E25255" s="94"/>
      <c r="F25255" s="174"/>
      <c r="G25255" s="173"/>
      <c r="H25255" s="109"/>
      <c r="I25255" s="175"/>
    </row>
    <row r="25256" spans="1:9" x14ac:dyDescent="0.25">
      <c r="A25256" s="108"/>
      <c r="B25256" s="173"/>
      <c r="C25256" s="109"/>
      <c r="D25256" s="109"/>
      <c r="E25256" s="94"/>
      <c r="F25256" s="174"/>
      <c r="G25256" s="173"/>
      <c r="H25256" s="109"/>
      <c r="I25256" s="175"/>
    </row>
    <row r="25257" spans="1:9" x14ac:dyDescent="0.25">
      <c r="A25257" s="108"/>
      <c r="B25257" s="173"/>
      <c r="C25257" s="109"/>
      <c r="D25257" s="109"/>
      <c r="E25257" s="94"/>
      <c r="F25257" s="174"/>
      <c r="G25257" s="173"/>
      <c r="H25257" s="109"/>
      <c r="I25257" s="175"/>
    </row>
    <row r="25258" spans="1:9" x14ac:dyDescent="0.25">
      <c r="A25258" s="108"/>
      <c r="B25258" s="173"/>
      <c r="C25258" s="109"/>
      <c r="D25258" s="109"/>
      <c r="E25258" s="94"/>
      <c r="F25258" s="174"/>
      <c r="G25258" s="173"/>
      <c r="H25258" s="109"/>
      <c r="I25258" s="175"/>
    </row>
    <row r="25259" spans="1:9" x14ac:dyDescent="0.25">
      <c r="A25259" s="108"/>
      <c r="B25259" s="173"/>
      <c r="C25259" s="109"/>
      <c r="D25259" s="109"/>
      <c r="E25259" s="94"/>
      <c r="F25259" s="174"/>
      <c r="G25259" s="173"/>
      <c r="H25259" s="109"/>
      <c r="I25259" s="175"/>
    </row>
    <row r="25260" spans="1:9" x14ac:dyDescent="0.25">
      <c r="A25260" s="108"/>
      <c r="B25260" s="173"/>
      <c r="C25260" s="109"/>
      <c r="D25260" s="109"/>
      <c r="E25260" s="94"/>
      <c r="F25260" s="174"/>
      <c r="G25260" s="173"/>
      <c r="H25260" s="109"/>
      <c r="I25260" s="175"/>
    </row>
    <row r="25261" spans="1:9" x14ac:dyDescent="0.25">
      <c r="A25261" s="108"/>
      <c r="B25261" s="173"/>
      <c r="C25261" s="109"/>
      <c r="D25261" s="109"/>
      <c r="E25261" s="94"/>
      <c r="F25261" s="174"/>
      <c r="G25261" s="173"/>
      <c r="H25261" s="109"/>
      <c r="I25261" s="175"/>
    </row>
    <row r="25262" spans="1:9" x14ac:dyDescent="0.25">
      <c r="A25262" s="108"/>
      <c r="B25262" s="173"/>
      <c r="C25262" s="109"/>
      <c r="D25262" s="109"/>
      <c r="E25262" s="94"/>
      <c r="F25262" s="174"/>
      <c r="G25262" s="173"/>
      <c r="H25262" s="109"/>
      <c r="I25262" s="175"/>
    </row>
    <row r="25263" spans="1:9" x14ac:dyDescent="0.25">
      <c r="A25263" s="108"/>
      <c r="B25263" s="173"/>
      <c r="C25263" s="109"/>
      <c r="D25263" s="109"/>
      <c r="E25263" s="94"/>
      <c r="F25263" s="174"/>
      <c r="G25263" s="173"/>
      <c r="H25263" s="109"/>
      <c r="I25263" s="175"/>
    </row>
    <row r="25264" spans="1:9" x14ac:dyDescent="0.25">
      <c r="A25264" s="108"/>
      <c r="B25264" s="173"/>
      <c r="C25264" s="109"/>
      <c r="D25264" s="109"/>
      <c r="E25264" s="94"/>
      <c r="F25264" s="174"/>
      <c r="G25264" s="173"/>
      <c r="H25264" s="109"/>
      <c r="I25264" s="175"/>
    </row>
    <row r="25265" spans="1:9" x14ac:dyDescent="0.25">
      <c r="A25265" s="108"/>
      <c r="B25265" s="173"/>
      <c r="C25265" s="109"/>
      <c r="D25265" s="109"/>
      <c r="E25265" s="94"/>
      <c r="F25265" s="174"/>
      <c r="G25265" s="173"/>
      <c r="H25265" s="109"/>
      <c r="I25265" s="175"/>
    </row>
    <row r="25266" spans="1:9" x14ac:dyDescent="0.25">
      <c r="A25266" s="108"/>
      <c r="B25266" s="173"/>
      <c r="C25266" s="109"/>
      <c r="D25266" s="109"/>
      <c r="E25266" s="94"/>
      <c r="F25266" s="174"/>
      <c r="G25266" s="173"/>
      <c r="H25266" s="109"/>
      <c r="I25266" s="175"/>
    </row>
    <row r="25267" spans="1:9" x14ac:dyDescent="0.25">
      <c r="A25267" s="108"/>
      <c r="B25267" s="173"/>
      <c r="C25267" s="109"/>
      <c r="D25267" s="109"/>
      <c r="E25267" s="94"/>
      <c r="F25267" s="174"/>
      <c r="G25267" s="173"/>
      <c r="H25267" s="109"/>
      <c r="I25267" s="175"/>
    </row>
    <row r="25268" spans="1:9" x14ac:dyDescent="0.25">
      <c r="A25268" s="108"/>
      <c r="B25268" s="173"/>
      <c r="C25268" s="109"/>
      <c r="D25268" s="109"/>
      <c r="E25268" s="94"/>
      <c r="F25268" s="174"/>
      <c r="G25268" s="173"/>
      <c r="H25268" s="109"/>
      <c r="I25268" s="175"/>
    </row>
    <row r="25269" spans="1:9" x14ac:dyDescent="0.25">
      <c r="A25269" s="108"/>
      <c r="B25269" s="173"/>
      <c r="C25269" s="109"/>
      <c r="D25269" s="109"/>
      <c r="E25269" s="94"/>
      <c r="F25269" s="174"/>
      <c r="G25269" s="173"/>
      <c r="H25269" s="109"/>
      <c r="I25269" s="175"/>
    </row>
    <row r="25270" spans="1:9" x14ac:dyDescent="0.25">
      <c r="A25270" s="108"/>
      <c r="B25270" s="173"/>
      <c r="C25270" s="109"/>
      <c r="D25270" s="109"/>
      <c r="E25270" s="94"/>
      <c r="F25270" s="174"/>
      <c r="G25270" s="173"/>
      <c r="H25270" s="109"/>
      <c r="I25270" s="175"/>
    </row>
    <row r="25271" spans="1:9" x14ac:dyDescent="0.25">
      <c r="A25271" s="108"/>
      <c r="B25271" s="173"/>
      <c r="C25271" s="109"/>
      <c r="D25271" s="109"/>
      <c r="E25271" s="94"/>
      <c r="F25271" s="174"/>
      <c r="G25271" s="173"/>
      <c r="H25271" s="109"/>
      <c r="I25271" s="175"/>
    </row>
    <row r="25272" spans="1:9" x14ac:dyDescent="0.25">
      <c r="A25272" s="108"/>
      <c r="B25272" s="173"/>
      <c r="C25272" s="109"/>
      <c r="D25272" s="109"/>
      <c r="E25272" s="94"/>
      <c r="F25272" s="174"/>
      <c r="G25272" s="173"/>
      <c r="H25272" s="109"/>
      <c r="I25272" s="175"/>
    </row>
    <row r="25273" spans="1:9" x14ac:dyDescent="0.25">
      <c r="A25273" s="108"/>
      <c r="B25273" s="173"/>
      <c r="C25273" s="109"/>
      <c r="D25273" s="109"/>
      <c r="E25273" s="94"/>
      <c r="F25273" s="174"/>
      <c r="G25273" s="173"/>
      <c r="H25273" s="109"/>
      <c r="I25273" s="175"/>
    </row>
    <row r="25274" spans="1:9" x14ac:dyDescent="0.25">
      <c r="A25274" s="108"/>
      <c r="B25274" s="173"/>
      <c r="C25274" s="109"/>
      <c r="D25274" s="109"/>
      <c r="E25274" s="94"/>
      <c r="F25274" s="174"/>
      <c r="G25274" s="173"/>
      <c r="H25274" s="109"/>
      <c r="I25274" s="175"/>
    </row>
    <row r="25275" spans="1:9" x14ac:dyDescent="0.25">
      <c r="A25275" s="108"/>
      <c r="B25275" s="173"/>
      <c r="C25275" s="109"/>
      <c r="D25275" s="109"/>
      <c r="E25275" s="94"/>
      <c r="F25275" s="174"/>
      <c r="G25275" s="173"/>
      <c r="H25275" s="109"/>
      <c r="I25275" s="175"/>
    </row>
    <row r="25276" spans="1:9" x14ac:dyDescent="0.25">
      <c r="A25276" s="108"/>
      <c r="B25276" s="173"/>
      <c r="C25276" s="109"/>
      <c r="D25276" s="109"/>
      <c r="E25276" s="94"/>
      <c r="F25276" s="174"/>
      <c r="G25276" s="173"/>
      <c r="H25276" s="109"/>
      <c r="I25276" s="175"/>
    </row>
    <row r="25277" spans="1:9" x14ac:dyDescent="0.25">
      <c r="A25277" s="108"/>
      <c r="B25277" s="173"/>
      <c r="C25277" s="109"/>
      <c r="D25277" s="109"/>
      <c r="E25277" s="94"/>
      <c r="F25277" s="174"/>
      <c r="G25277" s="173"/>
      <c r="H25277" s="109"/>
      <c r="I25277" s="175"/>
    </row>
    <row r="25278" spans="1:9" x14ac:dyDescent="0.25">
      <c r="A25278" s="108"/>
      <c r="B25278" s="173"/>
      <c r="C25278" s="109"/>
      <c r="D25278" s="109"/>
      <c r="E25278" s="94"/>
      <c r="F25278" s="174"/>
      <c r="G25278" s="173"/>
      <c r="H25278" s="109"/>
      <c r="I25278" s="175"/>
    </row>
    <row r="25279" spans="1:9" x14ac:dyDescent="0.25">
      <c r="A25279" s="108"/>
      <c r="B25279" s="173"/>
      <c r="C25279" s="109"/>
      <c r="D25279" s="109"/>
      <c r="E25279" s="94"/>
      <c r="F25279" s="174"/>
      <c r="G25279" s="173"/>
      <c r="H25279" s="109"/>
      <c r="I25279" s="175"/>
    </row>
    <row r="25280" spans="1:9" x14ac:dyDescent="0.25">
      <c r="A25280" s="108"/>
      <c r="B25280" s="173"/>
      <c r="C25280" s="109"/>
      <c r="D25280" s="109"/>
      <c r="E25280" s="94"/>
      <c r="F25280" s="174"/>
      <c r="G25280" s="173"/>
      <c r="H25280" s="109"/>
      <c r="I25280" s="175"/>
    </row>
    <row r="25281" spans="1:9" x14ac:dyDescent="0.25">
      <c r="A25281" s="108"/>
      <c r="B25281" s="173"/>
      <c r="C25281" s="109"/>
      <c r="D25281" s="109"/>
      <c r="E25281" s="94"/>
      <c r="F25281" s="174"/>
      <c r="G25281" s="173"/>
      <c r="H25281" s="109"/>
      <c r="I25281" s="175"/>
    </row>
    <row r="25282" spans="1:9" x14ac:dyDescent="0.25">
      <c r="A25282" s="108"/>
      <c r="B25282" s="173"/>
      <c r="C25282" s="109"/>
      <c r="D25282" s="109"/>
      <c r="E25282" s="94"/>
      <c r="F25282" s="174"/>
      <c r="G25282" s="173"/>
      <c r="H25282" s="109"/>
      <c r="I25282" s="175"/>
    </row>
    <row r="25283" spans="1:9" x14ac:dyDescent="0.25">
      <c r="A25283" s="108"/>
      <c r="B25283" s="173"/>
      <c r="C25283" s="109"/>
      <c r="D25283" s="109"/>
      <c r="E25283" s="94"/>
      <c r="F25283" s="174"/>
      <c r="G25283" s="173"/>
      <c r="H25283" s="109"/>
      <c r="I25283" s="175"/>
    </row>
    <row r="25284" spans="1:9" x14ac:dyDescent="0.25">
      <c r="A25284" s="108"/>
      <c r="B25284" s="173"/>
      <c r="C25284" s="109"/>
      <c r="D25284" s="109"/>
      <c r="E25284" s="94"/>
      <c r="F25284" s="174"/>
      <c r="G25284" s="173"/>
      <c r="H25284" s="109"/>
      <c r="I25284" s="175"/>
    </row>
    <row r="25285" spans="1:9" x14ac:dyDescent="0.25">
      <c r="A25285" s="108"/>
      <c r="B25285" s="173"/>
      <c r="C25285" s="109"/>
      <c r="D25285" s="109"/>
      <c r="E25285" s="94"/>
      <c r="F25285" s="174"/>
      <c r="G25285" s="173"/>
      <c r="H25285" s="109"/>
      <c r="I25285" s="175"/>
    </row>
    <row r="25286" spans="1:9" x14ac:dyDescent="0.25">
      <c r="A25286" s="108"/>
      <c r="B25286" s="173"/>
      <c r="C25286" s="109"/>
      <c r="D25286" s="109"/>
      <c r="E25286" s="94"/>
      <c r="F25286" s="174"/>
      <c r="G25286" s="173"/>
      <c r="H25286" s="109"/>
      <c r="I25286" s="175"/>
    </row>
    <row r="25287" spans="1:9" x14ac:dyDescent="0.25">
      <c r="A25287" s="108"/>
      <c r="B25287" s="173"/>
      <c r="C25287" s="109"/>
      <c r="D25287" s="109"/>
      <c r="E25287" s="94"/>
      <c r="F25287" s="174"/>
      <c r="G25287" s="173"/>
      <c r="H25287" s="109"/>
      <c r="I25287" s="175"/>
    </row>
    <row r="25288" spans="1:9" x14ac:dyDescent="0.25">
      <c r="A25288" s="108"/>
      <c r="B25288" s="173"/>
      <c r="C25288" s="109"/>
      <c r="D25288" s="109"/>
      <c r="E25288" s="94"/>
      <c r="F25288" s="174"/>
      <c r="G25288" s="173"/>
      <c r="H25288" s="109"/>
      <c r="I25288" s="175"/>
    </row>
    <row r="25289" spans="1:9" x14ac:dyDescent="0.25">
      <c r="A25289" s="108"/>
      <c r="B25289" s="173"/>
      <c r="C25289" s="109"/>
      <c r="D25289" s="109"/>
      <c r="E25289" s="94"/>
      <c r="F25289" s="174"/>
      <c r="G25289" s="173"/>
      <c r="H25289" s="109"/>
      <c r="I25289" s="175"/>
    </row>
    <row r="25290" spans="1:9" x14ac:dyDescent="0.25">
      <c r="A25290" s="108"/>
      <c r="B25290" s="173"/>
      <c r="C25290" s="109"/>
      <c r="D25290" s="109"/>
      <c r="E25290" s="94"/>
      <c r="F25290" s="174"/>
      <c r="G25290" s="173"/>
      <c r="H25290" s="109"/>
      <c r="I25290" s="175"/>
    </row>
    <row r="25291" spans="1:9" x14ac:dyDescent="0.25">
      <c r="A25291" s="108"/>
      <c r="B25291" s="173"/>
      <c r="C25291" s="109"/>
      <c r="D25291" s="109"/>
      <c r="E25291" s="94"/>
      <c r="F25291" s="174"/>
      <c r="G25291" s="173"/>
      <c r="H25291" s="109"/>
      <c r="I25291" s="175"/>
    </row>
    <row r="25292" spans="1:9" x14ac:dyDescent="0.25">
      <c r="A25292" s="108"/>
      <c r="B25292" s="173"/>
      <c r="C25292" s="109"/>
      <c r="D25292" s="109"/>
      <c r="E25292" s="94"/>
      <c r="F25292" s="174"/>
      <c r="G25292" s="173"/>
      <c r="H25292" s="109"/>
      <c r="I25292" s="175"/>
    </row>
    <row r="25293" spans="1:9" x14ac:dyDescent="0.25">
      <c r="A25293" s="108"/>
      <c r="B25293" s="173"/>
      <c r="C25293" s="109"/>
      <c r="D25293" s="109"/>
      <c r="E25293" s="94"/>
      <c r="F25293" s="174"/>
      <c r="G25293" s="173"/>
      <c r="H25293" s="109"/>
      <c r="I25293" s="175"/>
    </row>
    <row r="25294" spans="1:9" x14ac:dyDescent="0.25">
      <c r="A25294" s="108"/>
      <c r="B25294" s="173"/>
      <c r="C25294" s="109"/>
      <c r="D25294" s="109"/>
      <c r="E25294" s="94"/>
      <c r="F25294" s="174"/>
      <c r="G25294" s="173"/>
      <c r="H25294" s="109"/>
      <c r="I25294" s="175"/>
    </row>
    <row r="25295" spans="1:9" x14ac:dyDescent="0.25">
      <c r="A25295" s="108"/>
      <c r="B25295" s="173"/>
      <c r="C25295" s="109"/>
      <c r="D25295" s="109"/>
      <c r="E25295" s="94"/>
      <c r="F25295" s="174"/>
      <c r="G25295" s="173"/>
      <c r="H25295" s="109"/>
      <c r="I25295" s="175"/>
    </row>
    <row r="25296" spans="1:9" x14ac:dyDescent="0.25">
      <c r="A25296" s="108"/>
      <c r="B25296" s="173"/>
      <c r="C25296" s="109"/>
      <c r="D25296" s="109"/>
      <c r="E25296" s="94"/>
      <c r="F25296" s="174"/>
      <c r="G25296" s="173"/>
      <c r="H25296" s="109"/>
      <c r="I25296" s="175"/>
    </row>
    <row r="25297" spans="1:9" x14ac:dyDescent="0.25">
      <c r="A25297" s="108"/>
      <c r="B25297" s="173"/>
      <c r="C25297" s="109"/>
      <c r="D25297" s="109"/>
      <c r="E25297" s="94"/>
      <c r="F25297" s="174"/>
      <c r="G25297" s="173"/>
      <c r="H25297" s="109"/>
      <c r="I25297" s="175"/>
    </row>
    <row r="25298" spans="1:9" x14ac:dyDescent="0.25">
      <c r="A25298" s="108"/>
      <c r="B25298" s="173"/>
      <c r="C25298" s="109"/>
      <c r="D25298" s="109"/>
      <c r="E25298" s="94"/>
      <c r="F25298" s="174"/>
      <c r="G25298" s="173"/>
      <c r="H25298" s="109"/>
      <c r="I25298" s="175"/>
    </row>
    <row r="25299" spans="1:9" x14ac:dyDescent="0.25">
      <c r="A25299" s="108"/>
      <c r="B25299" s="173"/>
      <c r="C25299" s="109"/>
      <c r="D25299" s="109"/>
      <c r="E25299" s="94"/>
      <c r="F25299" s="174"/>
      <c r="G25299" s="173"/>
      <c r="H25299" s="109"/>
      <c r="I25299" s="175"/>
    </row>
    <row r="25300" spans="1:9" x14ac:dyDescent="0.25">
      <c r="A25300" s="108"/>
      <c r="B25300" s="173"/>
      <c r="C25300" s="109"/>
      <c r="D25300" s="109"/>
      <c r="E25300" s="94"/>
      <c r="F25300" s="174"/>
      <c r="G25300" s="173"/>
      <c r="H25300" s="109"/>
      <c r="I25300" s="175"/>
    </row>
    <row r="25301" spans="1:9" x14ac:dyDescent="0.25">
      <c r="A25301" s="108"/>
      <c r="B25301" s="173"/>
      <c r="C25301" s="109"/>
      <c r="D25301" s="109"/>
      <c r="E25301" s="94"/>
      <c r="F25301" s="174"/>
      <c r="G25301" s="173"/>
      <c r="H25301" s="109"/>
      <c r="I25301" s="175"/>
    </row>
    <row r="25302" spans="1:9" x14ac:dyDescent="0.25">
      <c r="A25302" s="108"/>
      <c r="B25302" s="173"/>
      <c r="C25302" s="109"/>
      <c r="D25302" s="109"/>
      <c r="E25302" s="94"/>
      <c r="F25302" s="174"/>
      <c r="G25302" s="173"/>
      <c r="H25302" s="109"/>
      <c r="I25302" s="175"/>
    </row>
    <row r="25303" spans="1:9" x14ac:dyDescent="0.25">
      <c r="A25303" s="108"/>
      <c r="B25303" s="173"/>
      <c r="C25303" s="109"/>
      <c r="D25303" s="109"/>
      <c r="E25303" s="94"/>
      <c r="F25303" s="174"/>
      <c r="G25303" s="173"/>
      <c r="H25303" s="109"/>
      <c r="I25303" s="175"/>
    </row>
    <row r="25304" spans="1:9" x14ac:dyDescent="0.25">
      <c r="A25304" s="108"/>
      <c r="B25304" s="173"/>
      <c r="C25304" s="109"/>
      <c r="D25304" s="109"/>
      <c r="E25304" s="94"/>
      <c r="F25304" s="174"/>
      <c r="G25304" s="173"/>
      <c r="H25304" s="109"/>
      <c r="I25304" s="175"/>
    </row>
    <row r="25305" spans="1:9" x14ac:dyDescent="0.25">
      <c r="A25305" s="108"/>
      <c r="B25305" s="173"/>
      <c r="C25305" s="109"/>
      <c r="D25305" s="109"/>
      <c r="E25305" s="94"/>
      <c r="F25305" s="174"/>
      <c r="G25305" s="173"/>
      <c r="H25305" s="109"/>
      <c r="I25305" s="175"/>
    </row>
    <row r="25306" spans="1:9" x14ac:dyDescent="0.25">
      <c r="A25306" s="108"/>
      <c r="B25306" s="173"/>
      <c r="C25306" s="109"/>
      <c r="D25306" s="109"/>
      <c r="E25306" s="94"/>
      <c r="F25306" s="174"/>
      <c r="G25306" s="173"/>
      <c r="H25306" s="109"/>
      <c r="I25306" s="175"/>
    </row>
    <row r="25307" spans="1:9" x14ac:dyDescent="0.25">
      <c r="A25307" s="108"/>
      <c r="B25307" s="173"/>
      <c r="C25307" s="109"/>
      <c r="D25307" s="109"/>
      <c r="E25307" s="94"/>
      <c r="F25307" s="174"/>
      <c r="G25307" s="173"/>
      <c r="H25307" s="109"/>
      <c r="I25307" s="175"/>
    </row>
    <row r="25308" spans="1:9" x14ac:dyDescent="0.25">
      <c r="A25308" s="108"/>
      <c r="B25308" s="173"/>
      <c r="C25308" s="109"/>
      <c r="D25308" s="109"/>
      <c r="E25308" s="94"/>
      <c r="F25308" s="174"/>
      <c r="G25308" s="173"/>
      <c r="H25308" s="109"/>
      <c r="I25308" s="175"/>
    </row>
    <row r="25309" spans="1:9" x14ac:dyDescent="0.25">
      <c r="A25309" s="108"/>
      <c r="B25309" s="173"/>
      <c r="C25309" s="109"/>
      <c r="D25309" s="109"/>
      <c r="E25309" s="94"/>
      <c r="F25309" s="174"/>
      <c r="G25309" s="173"/>
      <c r="H25309" s="109"/>
      <c r="I25309" s="175"/>
    </row>
    <row r="25310" spans="1:9" x14ac:dyDescent="0.25">
      <c r="A25310" s="108"/>
      <c r="B25310" s="173"/>
      <c r="C25310" s="109"/>
      <c r="D25310" s="109"/>
      <c r="E25310" s="94"/>
      <c r="F25310" s="174"/>
      <c r="G25310" s="173"/>
      <c r="H25310" s="109"/>
      <c r="I25310" s="175"/>
    </row>
    <row r="25311" spans="1:9" x14ac:dyDescent="0.25">
      <c r="A25311" s="108"/>
      <c r="B25311" s="173"/>
      <c r="C25311" s="109"/>
      <c r="D25311" s="109"/>
      <c r="E25311" s="94"/>
      <c r="F25311" s="174"/>
      <c r="G25311" s="173"/>
      <c r="H25311" s="109"/>
      <c r="I25311" s="175"/>
    </row>
    <row r="25312" spans="1:9" x14ac:dyDescent="0.25">
      <c r="A25312" s="108"/>
      <c r="B25312" s="173"/>
      <c r="C25312" s="109"/>
      <c r="D25312" s="109"/>
      <c r="E25312" s="94"/>
      <c r="F25312" s="174"/>
      <c r="G25312" s="173"/>
      <c r="H25312" s="109"/>
      <c r="I25312" s="175"/>
    </row>
    <row r="25313" spans="1:9" x14ac:dyDescent="0.25">
      <c r="A25313" s="108"/>
      <c r="B25313" s="173"/>
      <c r="C25313" s="109"/>
      <c r="D25313" s="109"/>
      <c r="E25313" s="94"/>
      <c r="F25313" s="174"/>
      <c r="G25313" s="173"/>
      <c r="H25313" s="109"/>
      <c r="I25313" s="175"/>
    </row>
    <row r="25314" spans="1:9" x14ac:dyDescent="0.25">
      <c r="A25314" s="108"/>
      <c r="B25314" s="173"/>
      <c r="C25314" s="109"/>
      <c r="D25314" s="109"/>
      <c r="E25314" s="94"/>
      <c r="F25314" s="174"/>
      <c r="G25314" s="173"/>
      <c r="H25314" s="109"/>
      <c r="I25314" s="175"/>
    </row>
    <row r="25315" spans="1:9" x14ac:dyDescent="0.25">
      <c r="A25315" s="108"/>
      <c r="B25315" s="173"/>
      <c r="C25315" s="109"/>
      <c r="D25315" s="109"/>
      <c r="E25315" s="94"/>
      <c r="F25315" s="174"/>
      <c r="G25315" s="173"/>
      <c r="H25315" s="109"/>
      <c r="I25315" s="175"/>
    </row>
    <row r="25316" spans="1:9" x14ac:dyDescent="0.25">
      <c r="A25316" s="108"/>
      <c r="B25316" s="173"/>
      <c r="C25316" s="109"/>
      <c r="D25316" s="109"/>
      <c r="E25316" s="94"/>
      <c r="F25316" s="174"/>
      <c r="G25316" s="173"/>
      <c r="H25316" s="109"/>
      <c r="I25316" s="175"/>
    </row>
    <row r="25317" spans="1:9" x14ac:dyDescent="0.25">
      <c r="A25317" s="108"/>
      <c r="B25317" s="173"/>
      <c r="C25317" s="109"/>
      <c r="D25317" s="109"/>
      <c r="E25317" s="94"/>
      <c r="F25317" s="174"/>
      <c r="G25317" s="173"/>
      <c r="H25317" s="109"/>
      <c r="I25317" s="175"/>
    </row>
    <row r="25318" spans="1:9" x14ac:dyDescent="0.25">
      <c r="A25318" s="108"/>
      <c r="B25318" s="173"/>
      <c r="C25318" s="109"/>
      <c r="D25318" s="109"/>
      <c r="E25318" s="94"/>
      <c r="F25318" s="174"/>
      <c r="G25318" s="173"/>
      <c r="H25318" s="109"/>
      <c r="I25318" s="175"/>
    </row>
    <row r="25319" spans="1:9" x14ac:dyDescent="0.25">
      <c r="A25319" s="108"/>
      <c r="B25319" s="173"/>
      <c r="C25319" s="109"/>
      <c r="D25319" s="109"/>
      <c r="E25319" s="94"/>
      <c r="F25319" s="174"/>
      <c r="G25319" s="173"/>
      <c r="H25319" s="109"/>
      <c r="I25319" s="175"/>
    </row>
    <row r="25320" spans="1:9" x14ac:dyDescent="0.25">
      <c r="A25320" s="108"/>
      <c r="B25320" s="173"/>
      <c r="C25320" s="109"/>
      <c r="D25320" s="109"/>
      <c r="E25320" s="94"/>
      <c r="F25320" s="174"/>
      <c r="G25320" s="173"/>
      <c r="H25320" s="109"/>
      <c r="I25320" s="175"/>
    </row>
    <row r="25321" spans="1:9" x14ac:dyDescent="0.25">
      <c r="A25321" s="108"/>
      <c r="B25321" s="173"/>
      <c r="C25321" s="109"/>
      <c r="D25321" s="109"/>
      <c r="E25321" s="94"/>
      <c r="F25321" s="174"/>
      <c r="G25321" s="173"/>
      <c r="H25321" s="109"/>
      <c r="I25321" s="175"/>
    </row>
    <row r="25322" spans="1:9" x14ac:dyDescent="0.25">
      <c r="A25322" s="108"/>
      <c r="B25322" s="173"/>
      <c r="C25322" s="109"/>
      <c r="D25322" s="109"/>
      <c r="E25322" s="94"/>
      <c r="F25322" s="174"/>
      <c r="G25322" s="173"/>
      <c r="H25322" s="109"/>
      <c r="I25322" s="175"/>
    </row>
    <row r="25323" spans="1:9" x14ac:dyDescent="0.25">
      <c r="A25323" s="108"/>
      <c r="B25323" s="173"/>
      <c r="C25323" s="109"/>
      <c r="D25323" s="109"/>
      <c r="E25323" s="94"/>
      <c r="F25323" s="174"/>
      <c r="G25323" s="173"/>
      <c r="H25323" s="109"/>
      <c r="I25323" s="175"/>
    </row>
    <row r="25324" spans="1:9" x14ac:dyDescent="0.25">
      <c r="A25324" s="108"/>
      <c r="B25324" s="173"/>
      <c r="C25324" s="109"/>
      <c r="D25324" s="109"/>
      <c r="E25324" s="94"/>
      <c r="F25324" s="174"/>
      <c r="G25324" s="173"/>
      <c r="H25324" s="109"/>
      <c r="I25324" s="175"/>
    </row>
    <row r="25325" spans="1:9" x14ac:dyDescent="0.25">
      <c r="A25325" s="108"/>
      <c r="B25325" s="173"/>
      <c r="C25325" s="109"/>
      <c r="D25325" s="109"/>
      <c r="E25325" s="94"/>
      <c r="F25325" s="174"/>
      <c r="G25325" s="173"/>
      <c r="H25325" s="109"/>
      <c r="I25325" s="175"/>
    </row>
    <row r="25326" spans="1:9" x14ac:dyDescent="0.25">
      <c r="A25326" s="108"/>
      <c r="B25326" s="173"/>
      <c r="C25326" s="109"/>
      <c r="D25326" s="109"/>
      <c r="E25326" s="94"/>
      <c r="F25326" s="174"/>
      <c r="G25326" s="173"/>
      <c r="H25326" s="109"/>
      <c r="I25326" s="175"/>
    </row>
    <row r="25327" spans="1:9" x14ac:dyDescent="0.25">
      <c r="A25327" s="108"/>
      <c r="B25327" s="173"/>
      <c r="C25327" s="109"/>
      <c r="D25327" s="109"/>
      <c r="E25327" s="94"/>
      <c r="F25327" s="174"/>
      <c r="G25327" s="173"/>
      <c r="H25327" s="109"/>
      <c r="I25327" s="175"/>
    </row>
    <row r="25328" spans="1:9" x14ac:dyDescent="0.25">
      <c r="A25328" s="108"/>
      <c r="B25328" s="173"/>
      <c r="C25328" s="109"/>
      <c r="D25328" s="109"/>
      <c r="E25328" s="94"/>
      <c r="F25328" s="174"/>
      <c r="G25328" s="173"/>
      <c r="H25328" s="109"/>
      <c r="I25328" s="175"/>
    </row>
    <row r="25329" spans="1:9" x14ac:dyDescent="0.25">
      <c r="A25329" s="108"/>
      <c r="B25329" s="173"/>
      <c r="C25329" s="109"/>
      <c r="D25329" s="109"/>
      <c r="E25329" s="94"/>
      <c r="F25329" s="174"/>
      <c r="G25329" s="173"/>
      <c r="H25329" s="109"/>
      <c r="I25329" s="175"/>
    </row>
    <row r="25330" spans="1:9" x14ac:dyDescent="0.25">
      <c r="A25330" s="108"/>
      <c r="B25330" s="173"/>
      <c r="C25330" s="109"/>
      <c r="D25330" s="109"/>
      <c r="E25330" s="94"/>
      <c r="F25330" s="174"/>
      <c r="G25330" s="173"/>
      <c r="H25330" s="109"/>
      <c r="I25330" s="175"/>
    </row>
    <row r="25331" spans="1:9" x14ac:dyDescent="0.25">
      <c r="A25331" s="108"/>
      <c r="B25331" s="173"/>
      <c r="C25331" s="109"/>
      <c r="D25331" s="109"/>
      <c r="E25331" s="94"/>
      <c r="F25331" s="174"/>
      <c r="G25331" s="173"/>
      <c r="H25331" s="109"/>
      <c r="I25331" s="175"/>
    </row>
    <row r="25332" spans="1:9" x14ac:dyDescent="0.25">
      <c r="A25332" s="108"/>
      <c r="B25332" s="173"/>
      <c r="C25332" s="109"/>
      <c r="D25332" s="109"/>
      <c r="E25332" s="94"/>
      <c r="F25332" s="174"/>
      <c r="G25332" s="173"/>
      <c r="H25332" s="109"/>
      <c r="I25332" s="175"/>
    </row>
    <row r="25333" spans="1:9" x14ac:dyDescent="0.25">
      <c r="A25333" s="108"/>
      <c r="B25333" s="173"/>
      <c r="C25333" s="109"/>
      <c r="D25333" s="109"/>
      <c r="E25333" s="94"/>
      <c r="F25333" s="174"/>
      <c r="G25333" s="173"/>
      <c r="H25333" s="109"/>
      <c r="I25333" s="175"/>
    </row>
    <row r="25334" spans="1:9" x14ac:dyDescent="0.25">
      <c r="A25334" s="108"/>
      <c r="B25334" s="173"/>
      <c r="C25334" s="109"/>
      <c r="D25334" s="109"/>
      <c r="E25334" s="94"/>
      <c r="F25334" s="174"/>
      <c r="G25334" s="173"/>
      <c r="H25334" s="109"/>
      <c r="I25334" s="175"/>
    </row>
    <row r="25335" spans="1:9" x14ac:dyDescent="0.25">
      <c r="A25335" s="108"/>
      <c r="B25335" s="173"/>
      <c r="C25335" s="109"/>
      <c r="D25335" s="109"/>
      <c r="E25335" s="94"/>
      <c r="F25335" s="174"/>
      <c r="G25335" s="173"/>
      <c r="H25335" s="109"/>
      <c r="I25335" s="175"/>
    </row>
    <row r="25336" spans="1:9" x14ac:dyDescent="0.25">
      <c r="A25336" s="108"/>
      <c r="B25336" s="173"/>
      <c r="C25336" s="109"/>
      <c r="D25336" s="109"/>
      <c r="E25336" s="94"/>
      <c r="F25336" s="174"/>
      <c r="G25336" s="173"/>
      <c r="H25336" s="109"/>
      <c r="I25336" s="175"/>
    </row>
    <row r="25337" spans="1:9" x14ac:dyDescent="0.25">
      <c r="A25337" s="108"/>
      <c r="B25337" s="173"/>
      <c r="C25337" s="109"/>
      <c r="D25337" s="109"/>
      <c r="E25337" s="94"/>
      <c r="F25337" s="174"/>
      <c r="G25337" s="173"/>
      <c r="H25337" s="109"/>
      <c r="I25337" s="175"/>
    </row>
    <row r="25338" spans="1:9" x14ac:dyDescent="0.25">
      <c r="A25338" s="108"/>
      <c r="B25338" s="173"/>
      <c r="C25338" s="109"/>
      <c r="D25338" s="109"/>
      <c r="E25338" s="94"/>
      <c r="F25338" s="174"/>
      <c r="G25338" s="173"/>
      <c r="H25338" s="109"/>
      <c r="I25338" s="175"/>
    </row>
    <row r="25339" spans="1:9" x14ac:dyDescent="0.25">
      <c r="A25339" s="108"/>
      <c r="B25339" s="173"/>
      <c r="C25339" s="109"/>
      <c r="D25339" s="109"/>
      <c r="E25339" s="94"/>
      <c r="F25339" s="174"/>
      <c r="G25339" s="173"/>
      <c r="H25339" s="109"/>
      <c r="I25339" s="175"/>
    </row>
    <row r="25340" spans="1:9" x14ac:dyDescent="0.25">
      <c r="A25340" s="108"/>
      <c r="B25340" s="173"/>
      <c r="C25340" s="109"/>
      <c r="D25340" s="109"/>
      <c r="E25340" s="94"/>
      <c r="F25340" s="174"/>
      <c r="G25340" s="173"/>
      <c r="H25340" s="109"/>
      <c r="I25340" s="175"/>
    </row>
    <row r="25341" spans="1:9" x14ac:dyDescent="0.25">
      <c r="A25341" s="108"/>
      <c r="B25341" s="173"/>
      <c r="C25341" s="109"/>
      <c r="D25341" s="109"/>
      <c r="E25341" s="94"/>
      <c r="F25341" s="174"/>
      <c r="G25341" s="173"/>
      <c r="H25341" s="109"/>
      <c r="I25341" s="175"/>
    </row>
    <row r="25342" spans="1:9" x14ac:dyDescent="0.25">
      <c r="A25342" s="108"/>
      <c r="B25342" s="173"/>
      <c r="C25342" s="109"/>
      <c r="D25342" s="109"/>
      <c r="E25342" s="94"/>
      <c r="F25342" s="174"/>
      <c r="G25342" s="173"/>
      <c r="H25342" s="109"/>
      <c r="I25342" s="175"/>
    </row>
    <row r="25343" spans="1:9" x14ac:dyDescent="0.25">
      <c r="A25343" s="108"/>
      <c r="B25343" s="173"/>
      <c r="C25343" s="109"/>
      <c r="D25343" s="109"/>
      <c r="E25343" s="94"/>
      <c r="F25343" s="174"/>
      <c r="G25343" s="173"/>
      <c r="H25343" s="109"/>
      <c r="I25343" s="175"/>
    </row>
    <row r="25344" spans="1:9" x14ac:dyDescent="0.25">
      <c r="A25344" s="108"/>
      <c r="B25344" s="173"/>
      <c r="C25344" s="109"/>
      <c r="D25344" s="109"/>
      <c r="E25344" s="94"/>
      <c r="F25344" s="174"/>
      <c r="G25344" s="173"/>
      <c r="H25344" s="109"/>
      <c r="I25344" s="175"/>
    </row>
    <row r="25345" spans="1:9" x14ac:dyDescent="0.25">
      <c r="A25345" s="108"/>
      <c r="B25345" s="173"/>
      <c r="C25345" s="109"/>
      <c r="D25345" s="109"/>
      <c r="E25345" s="94"/>
      <c r="F25345" s="174"/>
      <c r="G25345" s="173"/>
      <c r="H25345" s="109"/>
      <c r="I25345" s="175"/>
    </row>
    <row r="25346" spans="1:9" x14ac:dyDescent="0.25">
      <c r="A25346" s="108"/>
      <c r="B25346" s="173"/>
      <c r="C25346" s="109"/>
      <c r="D25346" s="109"/>
      <c r="E25346" s="94"/>
      <c r="F25346" s="174"/>
      <c r="G25346" s="173"/>
      <c r="H25346" s="109"/>
      <c r="I25346" s="175"/>
    </row>
    <row r="25347" spans="1:9" x14ac:dyDescent="0.25">
      <c r="A25347" s="108"/>
      <c r="B25347" s="173"/>
      <c r="C25347" s="109"/>
      <c r="D25347" s="109"/>
      <c r="E25347" s="94"/>
      <c r="F25347" s="174"/>
      <c r="G25347" s="173"/>
      <c r="H25347" s="109"/>
      <c r="I25347" s="175"/>
    </row>
    <row r="25348" spans="1:9" x14ac:dyDescent="0.25">
      <c r="A25348" s="108"/>
      <c r="B25348" s="173"/>
      <c r="C25348" s="109"/>
      <c r="D25348" s="109"/>
      <c r="E25348" s="94"/>
      <c r="F25348" s="174"/>
      <c r="G25348" s="173"/>
      <c r="H25348" s="109"/>
      <c r="I25348" s="175"/>
    </row>
    <row r="25349" spans="1:9" x14ac:dyDescent="0.25">
      <c r="A25349" s="108"/>
      <c r="B25349" s="173"/>
      <c r="C25349" s="109"/>
      <c r="D25349" s="109"/>
      <c r="E25349" s="94"/>
      <c r="F25349" s="174"/>
      <c r="G25349" s="173"/>
      <c r="H25349" s="109"/>
      <c r="I25349" s="175"/>
    </row>
    <row r="25350" spans="1:9" x14ac:dyDescent="0.25">
      <c r="A25350" s="108"/>
      <c r="B25350" s="173"/>
      <c r="C25350" s="109"/>
      <c r="D25350" s="109"/>
      <c r="E25350" s="94"/>
      <c r="F25350" s="174"/>
      <c r="G25350" s="173"/>
      <c r="H25350" s="109"/>
      <c r="I25350" s="175"/>
    </row>
    <row r="25351" spans="1:9" x14ac:dyDescent="0.25">
      <c r="A25351" s="108"/>
      <c r="B25351" s="173"/>
      <c r="C25351" s="109"/>
      <c r="D25351" s="109"/>
      <c r="E25351" s="94"/>
      <c r="F25351" s="174"/>
      <c r="G25351" s="173"/>
      <c r="H25351" s="109"/>
      <c r="I25351" s="175"/>
    </row>
    <row r="25352" spans="1:9" x14ac:dyDescent="0.25">
      <c r="A25352" s="108"/>
      <c r="B25352" s="173"/>
      <c r="C25352" s="109"/>
      <c r="D25352" s="109"/>
      <c r="E25352" s="94"/>
      <c r="F25352" s="174"/>
      <c r="G25352" s="173"/>
      <c r="H25352" s="109"/>
      <c r="I25352" s="175"/>
    </row>
    <row r="25353" spans="1:9" x14ac:dyDescent="0.25">
      <c r="A25353" s="108"/>
      <c r="B25353" s="173"/>
      <c r="C25353" s="109"/>
      <c r="D25353" s="109"/>
      <c r="E25353" s="94"/>
      <c r="F25353" s="174"/>
      <c r="G25353" s="173"/>
      <c r="H25353" s="109"/>
      <c r="I25353" s="175"/>
    </row>
    <row r="25354" spans="1:9" x14ac:dyDescent="0.25">
      <c r="A25354" s="108"/>
      <c r="B25354" s="173"/>
      <c r="C25354" s="109"/>
      <c r="D25354" s="109"/>
      <c r="E25354" s="94"/>
      <c r="F25354" s="174"/>
      <c r="G25354" s="173"/>
      <c r="H25354" s="109"/>
      <c r="I25354" s="175"/>
    </row>
    <row r="25355" spans="1:9" x14ac:dyDescent="0.25">
      <c r="A25355" s="108"/>
      <c r="B25355" s="173"/>
      <c r="C25355" s="109"/>
      <c r="D25355" s="109"/>
      <c r="E25355" s="94"/>
      <c r="F25355" s="174"/>
      <c r="G25355" s="173"/>
      <c r="H25355" s="109"/>
      <c r="I25355" s="175"/>
    </row>
    <row r="25356" spans="1:9" x14ac:dyDescent="0.25">
      <c r="A25356" s="108"/>
      <c r="B25356" s="173"/>
      <c r="C25356" s="109"/>
      <c r="D25356" s="109"/>
      <c r="E25356" s="94"/>
      <c r="F25356" s="174"/>
      <c r="G25356" s="173"/>
      <c r="H25356" s="109"/>
      <c r="I25356" s="175"/>
    </row>
    <row r="25357" spans="1:9" x14ac:dyDescent="0.25">
      <c r="A25357" s="108"/>
      <c r="B25357" s="173"/>
      <c r="C25357" s="109"/>
      <c r="D25357" s="109"/>
      <c r="E25357" s="94"/>
      <c r="F25357" s="174"/>
      <c r="G25357" s="173"/>
      <c r="H25357" s="109"/>
      <c r="I25357" s="175"/>
    </row>
    <row r="25358" spans="1:9" x14ac:dyDescent="0.25">
      <c r="A25358" s="108"/>
      <c r="B25358" s="173"/>
      <c r="C25358" s="109"/>
      <c r="D25358" s="109"/>
      <c r="E25358" s="94"/>
      <c r="F25358" s="174"/>
      <c r="G25358" s="173"/>
      <c r="H25358" s="109"/>
      <c r="I25358" s="175"/>
    </row>
    <row r="25359" spans="1:9" x14ac:dyDescent="0.25">
      <c r="A25359" s="108"/>
      <c r="B25359" s="173"/>
      <c r="C25359" s="109"/>
      <c r="D25359" s="109"/>
      <c r="E25359" s="94"/>
      <c r="F25359" s="174"/>
      <c r="G25359" s="173"/>
      <c r="H25359" s="109"/>
      <c r="I25359" s="175"/>
    </row>
    <row r="25360" spans="1:9" x14ac:dyDescent="0.25">
      <c r="A25360" s="108"/>
      <c r="B25360" s="173"/>
      <c r="C25360" s="109"/>
      <c r="D25360" s="109"/>
      <c r="E25360" s="94"/>
      <c r="F25360" s="174"/>
      <c r="G25360" s="173"/>
      <c r="H25360" s="109"/>
      <c r="I25360" s="175"/>
    </row>
    <row r="25361" spans="1:9" x14ac:dyDescent="0.25">
      <c r="A25361" s="108"/>
      <c r="B25361" s="173"/>
      <c r="C25361" s="109"/>
      <c r="D25361" s="109"/>
      <c r="E25361" s="94"/>
      <c r="F25361" s="174"/>
      <c r="G25361" s="173"/>
      <c r="H25361" s="109"/>
      <c r="I25361" s="175"/>
    </row>
    <row r="25362" spans="1:9" x14ac:dyDescent="0.25">
      <c r="A25362" s="108"/>
      <c r="B25362" s="173"/>
      <c r="C25362" s="109"/>
      <c r="D25362" s="109"/>
      <c r="E25362" s="94"/>
      <c r="F25362" s="174"/>
      <c r="G25362" s="173"/>
      <c r="H25362" s="109"/>
      <c r="I25362" s="175"/>
    </row>
    <row r="25363" spans="1:9" x14ac:dyDescent="0.25">
      <c r="A25363" s="108"/>
      <c r="B25363" s="173"/>
      <c r="C25363" s="109"/>
      <c r="D25363" s="109"/>
      <c r="E25363" s="94"/>
      <c r="F25363" s="174"/>
      <c r="G25363" s="173"/>
      <c r="H25363" s="109"/>
      <c r="I25363" s="175"/>
    </row>
    <row r="25364" spans="1:9" x14ac:dyDescent="0.25">
      <c r="A25364" s="108"/>
      <c r="B25364" s="173"/>
      <c r="C25364" s="109"/>
      <c r="D25364" s="109"/>
      <c r="E25364" s="94"/>
      <c r="F25364" s="174"/>
      <c r="G25364" s="173"/>
      <c r="H25364" s="109"/>
      <c r="I25364" s="175"/>
    </row>
    <row r="25365" spans="1:9" x14ac:dyDescent="0.25">
      <c r="A25365" s="108"/>
      <c r="B25365" s="173"/>
      <c r="C25365" s="109"/>
      <c r="D25365" s="109"/>
      <c r="E25365" s="94"/>
      <c r="F25365" s="174"/>
      <c r="G25365" s="173"/>
      <c r="H25365" s="109"/>
      <c r="I25365" s="175"/>
    </row>
    <row r="25366" spans="1:9" x14ac:dyDescent="0.25">
      <c r="A25366" s="108"/>
      <c r="B25366" s="173"/>
      <c r="C25366" s="109"/>
      <c r="D25366" s="109"/>
      <c r="E25366" s="94"/>
      <c r="F25366" s="174"/>
      <c r="G25366" s="173"/>
      <c r="H25366" s="109"/>
      <c r="I25366" s="175"/>
    </row>
    <row r="25367" spans="1:9" x14ac:dyDescent="0.25">
      <c r="A25367" s="108"/>
      <c r="B25367" s="173"/>
      <c r="C25367" s="109"/>
      <c r="D25367" s="109"/>
      <c r="E25367" s="94"/>
      <c r="F25367" s="174"/>
      <c r="G25367" s="173"/>
      <c r="H25367" s="109"/>
      <c r="I25367" s="175"/>
    </row>
    <row r="25368" spans="1:9" x14ac:dyDescent="0.25">
      <c r="A25368" s="108"/>
      <c r="B25368" s="173"/>
      <c r="C25368" s="109"/>
      <c r="D25368" s="109"/>
      <c r="E25368" s="94"/>
      <c r="F25368" s="174"/>
      <c r="G25368" s="173"/>
      <c r="H25368" s="109"/>
      <c r="I25368" s="175"/>
    </row>
    <row r="25369" spans="1:9" x14ac:dyDescent="0.25">
      <c r="A25369" s="108"/>
      <c r="B25369" s="173"/>
      <c r="C25369" s="109"/>
      <c r="D25369" s="109"/>
      <c r="E25369" s="94"/>
      <c r="F25369" s="174"/>
      <c r="G25369" s="173"/>
      <c r="H25369" s="109"/>
      <c r="I25369" s="175"/>
    </row>
    <row r="25370" spans="1:9" x14ac:dyDescent="0.25">
      <c r="A25370" s="108"/>
      <c r="B25370" s="173"/>
      <c r="C25370" s="109"/>
      <c r="D25370" s="109"/>
      <c r="E25370" s="94"/>
      <c r="F25370" s="174"/>
      <c r="G25370" s="173"/>
      <c r="H25370" s="109"/>
      <c r="I25370" s="175"/>
    </row>
    <row r="25371" spans="1:9" x14ac:dyDescent="0.25">
      <c r="A25371" s="108"/>
      <c r="B25371" s="173"/>
      <c r="C25371" s="109"/>
      <c r="D25371" s="109"/>
      <c r="E25371" s="94"/>
      <c r="F25371" s="174"/>
      <c r="G25371" s="173"/>
      <c r="H25371" s="109"/>
      <c r="I25371" s="175"/>
    </row>
    <row r="25372" spans="1:9" x14ac:dyDescent="0.25">
      <c r="A25372" s="108"/>
      <c r="B25372" s="173"/>
      <c r="C25372" s="109"/>
      <c r="D25372" s="109"/>
      <c r="E25372" s="94"/>
      <c r="F25372" s="174"/>
      <c r="G25372" s="173"/>
      <c r="H25372" s="109"/>
      <c r="I25372" s="175"/>
    </row>
    <row r="25373" spans="1:9" x14ac:dyDescent="0.25">
      <c r="A25373" s="108"/>
      <c r="B25373" s="173"/>
      <c r="C25373" s="109"/>
      <c r="D25373" s="109"/>
      <c r="E25373" s="94"/>
      <c r="F25373" s="174"/>
      <c r="G25373" s="173"/>
      <c r="H25373" s="109"/>
      <c r="I25373" s="175"/>
    </row>
    <row r="25374" spans="1:9" x14ac:dyDescent="0.25">
      <c r="A25374" s="108"/>
      <c r="B25374" s="173"/>
      <c r="C25374" s="109"/>
      <c r="D25374" s="109"/>
      <c r="E25374" s="94"/>
      <c r="F25374" s="174"/>
      <c r="G25374" s="173"/>
      <c r="H25374" s="109"/>
      <c r="I25374" s="175"/>
    </row>
    <row r="25375" spans="1:9" x14ac:dyDescent="0.25">
      <c r="A25375" s="108"/>
      <c r="B25375" s="173"/>
      <c r="C25375" s="109"/>
      <c r="D25375" s="109"/>
      <c r="E25375" s="94"/>
      <c r="F25375" s="174"/>
      <c r="G25375" s="173"/>
      <c r="H25375" s="109"/>
      <c r="I25375" s="175"/>
    </row>
    <row r="25376" spans="1:9" x14ac:dyDescent="0.25">
      <c r="A25376" s="108"/>
      <c r="B25376" s="173"/>
      <c r="C25376" s="109"/>
      <c r="D25376" s="109"/>
      <c r="E25376" s="94"/>
      <c r="F25376" s="174"/>
      <c r="G25376" s="173"/>
      <c r="H25376" s="109"/>
      <c r="I25376" s="175"/>
    </row>
    <row r="25377" spans="1:9" x14ac:dyDescent="0.25">
      <c r="A25377" s="108"/>
      <c r="B25377" s="173"/>
      <c r="C25377" s="109"/>
      <c r="D25377" s="109"/>
      <c r="E25377" s="94"/>
      <c r="F25377" s="174"/>
      <c r="G25377" s="173"/>
      <c r="H25377" s="109"/>
      <c r="I25377" s="175"/>
    </row>
    <row r="25378" spans="1:9" x14ac:dyDescent="0.25">
      <c r="A25378" s="108"/>
      <c r="B25378" s="173"/>
      <c r="C25378" s="109"/>
      <c r="D25378" s="109"/>
      <c r="E25378" s="94"/>
      <c r="F25378" s="174"/>
      <c r="G25378" s="173"/>
      <c r="H25378" s="109"/>
      <c r="I25378" s="175"/>
    </row>
    <row r="25379" spans="1:9" x14ac:dyDescent="0.25">
      <c r="A25379" s="108"/>
      <c r="B25379" s="173"/>
      <c r="C25379" s="109"/>
      <c r="D25379" s="109"/>
      <c r="E25379" s="94"/>
      <c r="F25379" s="174"/>
      <c r="G25379" s="173"/>
      <c r="H25379" s="109"/>
      <c r="I25379" s="175"/>
    </row>
    <row r="25380" spans="1:9" x14ac:dyDescent="0.25">
      <c r="A25380" s="108"/>
      <c r="B25380" s="173"/>
      <c r="C25380" s="109"/>
      <c r="D25380" s="109"/>
      <c r="E25380" s="94"/>
      <c r="F25380" s="174"/>
      <c r="G25380" s="173"/>
      <c r="H25380" s="109"/>
      <c r="I25380" s="175"/>
    </row>
    <row r="25381" spans="1:9" x14ac:dyDescent="0.25">
      <c r="A25381" s="108"/>
      <c r="B25381" s="173"/>
      <c r="C25381" s="109"/>
      <c r="D25381" s="109"/>
      <c r="E25381" s="94"/>
      <c r="F25381" s="174"/>
      <c r="G25381" s="173"/>
      <c r="H25381" s="109"/>
      <c r="I25381" s="175"/>
    </row>
    <row r="25382" spans="1:9" x14ac:dyDescent="0.25">
      <c r="A25382" s="108"/>
      <c r="B25382" s="173"/>
      <c r="C25382" s="109"/>
      <c r="D25382" s="109"/>
      <c r="E25382" s="94"/>
      <c r="F25382" s="174"/>
      <c r="G25382" s="173"/>
      <c r="H25382" s="109"/>
      <c r="I25382" s="175"/>
    </row>
    <row r="25383" spans="1:9" x14ac:dyDescent="0.25">
      <c r="A25383" s="108"/>
      <c r="B25383" s="173"/>
      <c r="C25383" s="109"/>
      <c r="D25383" s="109"/>
      <c r="E25383" s="94"/>
      <c r="F25383" s="174"/>
      <c r="G25383" s="173"/>
      <c r="H25383" s="109"/>
      <c r="I25383" s="175"/>
    </row>
    <row r="25384" spans="1:9" x14ac:dyDescent="0.25">
      <c r="A25384" s="108"/>
      <c r="B25384" s="173"/>
      <c r="C25384" s="109"/>
      <c r="D25384" s="109"/>
      <c r="E25384" s="94"/>
      <c r="F25384" s="174"/>
      <c r="G25384" s="173"/>
      <c r="H25384" s="109"/>
      <c r="I25384" s="175"/>
    </row>
    <row r="25385" spans="1:9" x14ac:dyDescent="0.25">
      <c r="A25385" s="108"/>
      <c r="B25385" s="173"/>
      <c r="C25385" s="109"/>
      <c r="D25385" s="109"/>
      <c r="E25385" s="94"/>
      <c r="F25385" s="174"/>
      <c r="G25385" s="173"/>
      <c r="H25385" s="109"/>
      <c r="I25385" s="175"/>
    </row>
    <row r="25386" spans="1:9" x14ac:dyDescent="0.25">
      <c r="A25386" s="108"/>
      <c r="B25386" s="173"/>
      <c r="C25386" s="109"/>
      <c r="D25386" s="109"/>
      <c r="E25386" s="94"/>
      <c r="F25386" s="174"/>
      <c r="G25386" s="173"/>
      <c r="H25386" s="109"/>
      <c r="I25386" s="175"/>
    </row>
    <row r="25387" spans="1:9" x14ac:dyDescent="0.25">
      <c r="A25387" s="108"/>
      <c r="B25387" s="173"/>
      <c r="C25387" s="109"/>
      <c r="D25387" s="109"/>
      <c r="E25387" s="94"/>
      <c r="F25387" s="174"/>
      <c r="G25387" s="173"/>
      <c r="H25387" s="109"/>
      <c r="I25387" s="175"/>
    </row>
    <row r="25388" spans="1:9" x14ac:dyDescent="0.25">
      <c r="A25388" s="108"/>
      <c r="B25388" s="173"/>
      <c r="C25388" s="109"/>
      <c r="D25388" s="109"/>
      <c r="E25388" s="94"/>
      <c r="F25388" s="174"/>
      <c r="G25388" s="173"/>
      <c r="H25388" s="109"/>
      <c r="I25388" s="175"/>
    </row>
    <row r="25389" spans="1:9" x14ac:dyDescent="0.25">
      <c r="A25389" s="108"/>
      <c r="B25389" s="173"/>
      <c r="C25389" s="109"/>
      <c r="D25389" s="109"/>
      <c r="E25389" s="94"/>
      <c r="F25389" s="174"/>
      <c r="G25389" s="173"/>
      <c r="H25389" s="109"/>
      <c r="I25389" s="175"/>
    </row>
    <row r="25390" spans="1:9" x14ac:dyDescent="0.25">
      <c r="A25390" s="108"/>
      <c r="B25390" s="173"/>
      <c r="C25390" s="109"/>
      <c r="D25390" s="109"/>
      <c r="E25390" s="94"/>
      <c r="F25390" s="174"/>
      <c r="G25390" s="173"/>
      <c r="H25390" s="109"/>
      <c r="I25390" s="175"/>
    </row>
    <row r="25391" spans="1:9" x14ac:dyDescent="0.25">
      <c r="A25391" s="108"/>
      <c r="B25391" s="173"/>
      <c r="C25391" s="109"/>
      <c r="D25391" s="109"/>
      <c r="E25391" s="94"/>
      <c r="F25391" s="174"/>
      <c r="G25391" s="173"/>
      <c r="H25391" s="109"/>
      <c r="I25391" s="175"/>
    </row>
    <row r="25392" spans="1:9" x14ac:dyDescent="0.25">
      <c r="A25392" s="108"/>
      <c r="B25392" s="173"/>
      <c r="C25392" s="109"/>
      <c r="D25392" s="109"/>
      <c r="E25392" s="94"/>
      <c r="F25392" s="174"/>
      <c r="G25392" s="173"/>
      <c r="H25392" s="109"/>
      <c r="I25392" s="175"/>
    </row>
    <row r="25393" spans="1:9" x14ac:dyDescent="0.25">
      <c r="A25393" s="108"/>
      <c r="B25393" s="173"/>
      <c r="C25393" s="109"/>
      <c r="D25393" s="109"/>
      <c r="E25393" s="94"/>
      <c r="F25393" s="174"/>
      <c r="G25393" s="173"/>
      <c r="H25393" s="109"/>
      <c r="I25393" s="175"/>
    </row>
    <row r="25394" spans="1:9" x14ac:dyDescent="0.25">
      <c r="A25394" s="108"/>
      <c r="B25394" s="173"/>
      <c r="C25394" s="109"/>
      <c r="D25394" s="109"/>
      <c r="E25394" s="94"/>
      <c r="F25394" s="174"/>
      <c r="G25394" s="173"/>
      <c r="H25394" s="109"/>
      <c r="I25394" s="175"/>
    </row>
    <row r="25395" spans="1:9" x14ac:dyDescent="0.25">
      <c r="A25395" s="108"/>
      <c r="B25395" s="173"/>
      <c r="C25395" s="109"/>
      <c r="D25395" s="109"/>
      <c r="E25395" s="94"/>
      <c r="F25395" s="174"/>
      <c r="G25395" s="173"/>
      <c r="H25395" s="109"/>
      <c r="I25395" s="175"/>
    </row>
    <row r="25396" spans="1:9" x14ac:dyDescent="0.25">
      <c r="A25396" s="108"/>
      <c r="B25396" s="173"/>
      <c r="C25396" s="109"/>
      <c r="D25396" s="109"/>
      <c r="E25396" s="94"/>
      <c r="F25396" s="174"/>
      <c r="G25396" s="173"/>
      <c r="H25396" s="109"/>
      <c r="I25396" s="175"/>
    </row>
    <row r="25397" spans="1:9" x14ac:dyDescent="0.25">
      <c r="A25397" s="108"/>
      <c r="B25397" s="173"/>
      <c r="C25397" s="109"/>
      <c r="D25397" s="109"/>
      <c r="E25397" s="94"/>
      <c r="F25397" s="174"/>
      <c r="G25397" s="173"/>
      <c r="H25397" s="109"/>
      <c r="I25397" s="175"/>
    </row>
    <row r="25398" spans="1:9" x14ac:dyDescent="0.25">
      <c r="A25398" s="108"/>
      <c r="B25398" s="173"/>
      <c r="C25398" s="109"/>
      <c r="D25398" s="109"/>
      <c r="E25398" s="94"/>
      <c r="F25398" s="174"/>
      <c r="G25398" s="173"/>
      <c r="H25398" s="109"/>
      <c r="I25398" s="175"/>
    </row>
    <row r="25399" spans="1:9" x14ac:dyDescent="0.25">
      <c r="A25399" s="108"/>
      <c r="B25399" s="173"/>
      <c r="C25399" s="109"/>
      <c r="D25399" s="109"/>
      <c r="E25399" s="94"/>
      <c r="F25399" s="174"/>
      <c r="G25399" s="173"/>
      <c r="H25399" s="109"/>
      <c r="I25399" s="175"/>
    </row>
    <row r="25400" spans="1:9" x14ac:dyDescent="0.25">
      <c r="A25400" s="108"/>
      <c r="B25400" s="173"/>
      <c r="C25400" s="109"/>
      <c r="D25400" s="109"/>
      <c r="E25400" s="94"/>
      <c r="F25400" s="174"/>
      <c r="G25400" s="173"/>
      <c r="H25400" s="109"/>
      <c r="I25400" s="175"/>
    </row>
    <row r="25401" spans="1:9" x14ac:dyDescent="0.25">
      <c r="A25401" s="108"/>
      <c r="B25401" s="173"/>
      <c r="C25401" s="109"/>
      <c r="D25401" s="109"/>
      <c r="E25401" s="94"/>
      <c r="F25401" s="174"/>
      <c r="G25401" s="173"/>
      <c r="H25401" s="109"/>
      <c r="I25401" s="175"/>
    </row>
    <row r="25402" spans="1:9" x14ac:dyDescent="0.25">
      <c r="A25402" s="108"/>
      <c r="B25402" s="173"/>
      <c r="C25402" s="109"/>
      <c r="D25402" s="109"/>
      <c r="E25402" s="94"/>
      <c r="F25402" s="174"/>
      <c r="G25402" s="173"/>
      <c r="H25402" s="109"/>
      <c r="I25402" s="175"/>
    </row>
    <row r="25403" spans="1:9" x14ac:dyDescent="0.25">
      <c r="A25403" s="108"/>
      <c r="B25403" s="173"/>
      <c r="C25403" s="109"/>
      <c r="D25403" s="109"/>
      <c r="E25403" s="94"/>
      <c r="F25403" s="174"/>
      <c r="G25403" s="173"/>
      <c r="H25403" s="109"/>
      <c r="I25403" s="175"/>
    </row>
    <row r="25404" spans="1:9" x14ac:dyDescent="0.25">
      <c r="A25404" s="108"/>
      <c r="B25404" s="173"/>
      <c r="C25404" s="109"/>
      <c r="D25404" s="109"/>
      <c r="E25404" s="94"/>
      <c r="F25404" s="174"/>
      <c r="G25404" s="173"/>
      <c r="H25404" s="109"/>
      <c r="I25404" s="175"/>
    </row>
    <row r="25405" spans="1:9" x14ac:dyDescent="0.25">
      <c r="A25405" s="108"/>
      <c r="B25405" s="173"/>
      <c r="C25405" s="109"/>
      <c r="D25405" s="109"/>
      <c r="E25405" s="94"/>
      <c r="F25405" s="174"/>
      <c r="G25405" s="173"/>
      <c r="H25405" s="109"/>
      <c r="I25405" s="175"/>
    </row>
    <row r="25406" spans="1:9" x14ac:dyDescent="0.25">
      <c r="A25406" s="108"/>
      <c r="B25406" s="173"/>
      <c r="C25406" s="109"/>
      <c r="D25406" s="109"/>
      <c r="E25406" s="94"/>
      <c r="F25406" s="174"/>
      <c r="G25406" s="173"/>
      <c r="H25406" s="109"/>
      <c r="I25406" s="175"/>
    </row>
    <row r="25407" spans="1:9" x14ac:dyDescent="0.25">
      <c r="A25407" s="108"/>
      <c r="B25407" s="173"/>
      <c r="C25407" s="109"/>
      <c r="D25407" s="109"/>
      <c r="E25407" s="94"/>
      <c r="F25407" s="174"/>
      <c r="G25407" s="173"/>
      <c r="H25407" s="109"/>
      <c r="I25407" s="175"/>
    </row>
    <row r="25408" spans="1:9" x14ac:dyDescent="0.25">
      <c r="A25408" s="108"/>
      <c r="B25408" s="173"/>
      <c r="C25408" s="109"/>
      <c r="D25408" s="109"/>
      <c r="E25408" s="94"/>
      <c r="F25408" s="174"/>
      <c r="G25408" s="173"/>
      <c r="H25408" s="109"/>
      <c r="I25408" s="175"/>
    </row>
    <row r="25409" spans="1:9" x14ac:dyDescent="0.25">
      <c r="A25409" s="108"/>
      <c r="B25409" s="173"/>
      <c r="C25409" s="109"/>
      <c r="D25409" s="109"/>
      <c r="E25409" s="94"/>
      <c r="F25409" s="174"/>
      <c r="G25409" s="173"/>
      <c r="H25409" s="109"/>
      <c r="I25409" s="175"/>
    </row>
    <row r="25410" spans="1:9" x14ac:dyDescent="0.25">
      <c r="A25410" s="108"/>
      <c r="B25410" s="173"/>
      <c r="C25410" s="109"/>
      <c r="D25410" s="109"/>
      <c r="E25410" s="94"/>
      <c r="F25410" s="174"/>
      <c r="G25410" s="173"/>
      <c r="H25410" s="109"/>
      <c r="I25410" s="175"/>
    </row>
    <row r="25411" spans="1:9" x14ac:dyDescent="0.25">
      <c r="A25411" s="108"/>
      <c r="B25411" s="173"/>
      <c r="C25411" s="109"/>
      <c r="D25411" s="109"/>
      <c r="E25411" s="94"/>
      <c r="F25411" s="174"/>
      <c r="G25411" s="173"/>
      <c r="H25411" s="109"/>
      <c r="I25411" s="175"/>
    </row>
    <row r="25412" spans="1:9" x14ac:dyDescent="0.25">
      <c r="A25412" s="108"/>
      <c r="B25412" s="173"/>
      <c r="C25412" s="109"/>
      <c r="D25412" s="109"/>
      <c r="E25412" s="94"/>
      <c r="F25412" s="174"/>
      <c r="G25412" s="173"/>
      <c r="H25412" s="109"/>
      <c r="I25412" s="175"/>
    </row>
    <row r="25413" spans="1:9" x14ac:dyDescent="0.25">
      <c r="A25413" s="108"/>
      <c r="B25413" s="173"/>
      <c r="C25413" s="109"/>
      <c r="D25413" s="109"/>
      <c r="E25413" s="94"/>
      <c r="F25413" s="174"/>
      <c r="G25413" s="173"/>
      <c r="H25413" s="109"/>
      <c r="I25413" s="175"/>
    </row>
    <row r="25414" spans="1:9" x14ac:dyDescent="0.25">
      <c r="A25414" s="108"/>
      <c r="B25414" s="173"/>
      <c r="C25414" s="109"/>
      <c r="D25414" s="109"/>
      <c r="E25414" s="94"/>
      <c r="F25414" s="174"/>
      <c r="G25414" s="173"/>
      <c r="H25414" s="109"/>
      <c r="I25414" s="175"/>
    </row>
    <row r="25415" spans="1:9" x14ac:dyDescent="0.25">
      <c r="A25415" s="108"/>
      <c r="B25415" s="173"/>
      <c r="C25415" s="109"/>
      <c r="D25415" s="109"/>
      <c r="E25415" s="94"/>
      <c r="F25415" s="174"/>
      <c r="G25415" s="173"/>
      <c r="H25415" s="109"/>
      <c r="I25415" s="175"/>
    </row>
    <row r="25416" spans="1:9" x14ac:dyDescent="0.25">
      <c r="A25416" s="108"/>
      <c r="B25416" s="173"/>
      <c r="C25416" s="109"/>
      <c r="D25416" s="109"/>
      <c r="E25416" s="94"/>
      <c r="F25416" s="174"/>
      <c r="G25416" s="173"/>
      <c r="H25416" s="109"/>
      <c r="I25416" s="175"/>
    </row>
    <row r="25417" spans="1:9" x14ac:dyDescent="0.25">
      <c r="A25417" s="108"/>
      <c r="B25417" s="173"/>
      <c r="C25417" s="109"/>
      <c r="D25417" s="109"/>
      <c r="E25417" s="94"/>
      <c r="F25417" s="174"/>
      <c r="G25417" s="173"/>
      <c r="H25417" s="109"/>
      <c r="I25417" s="175"/>
    </row>
    <row r="25418" spans="1:9" x14ac:dyDescent="0.25">
      <c r="A25418" s="108"/>
      <c r="B25418" s="173"/>
      <c r="C25418" s="109"/>
      <c r="D25418" s="109"/>
      <c r="E25418" s="94"/>
      <c r="F25418" s="174"/>
      <c r="G25418" s="173"/>
      <c r="H25418" s="109"/>
      <c r="I25418" s="175"/>
    </row>
    <row r="25419" spans="1:9" x14ac:dyDescent="0.25">
      <c r="A25419" s="108"/>
      <c r="B25419" s="173"/>
      <c r="C25419" s="109"/>
      <c r="D25419" s="109"/>
      <c r="E25419" s="94"/>
      <c r="F25419" s="174"/>
      <c r="G25419" s="173"/>
      <c r="H25419" s="109"/>
      <c r="I25419" s="175"/>
    </row>
    <row r="25420" spans="1:9" x14ac:dyDescent="0.25">
      <c r="A25420" s="108"/>
      <c r="B25420" s="173"/>
      <c r="C25420" s="109"/>
      <c r="D25420" s="109"/>
      <c r="E25420" s="94"/>
      <c r="F25420" s="174"/>
      <c r="G25420" s="173"/>
      <c r="H25420" s="109"/>
      <c r="I25420" s="175"/>
    </row>
    <row r="25421" spans="1:9" x14ac:dyDescent="0.25">
      <c r="A25421" s="108"/>
      <c r="B25421" s="173"/>
      <c r="C25421" s="109"/>
      <c r="D25421" s="109"/>
      <c r="E25421" s="94"/>
      <c r="F25421" s="174"/>
      <c r="G25421" s="173"/>
      <c r="H25421" s="109"/>
      <c r="I25421" s="175"/>
    </row>
    <row r="25422" spans="1:9" x14ac:dyDescent="0.25">
      <c r="A25422" s="108"/>
      <c r="B25422" s="173"/>
      <c r="C25422" s="109"/>
      <c r="D25422" s="109"/>
      <c r="E25422" s="94"/>
      <c r="F25422" s="174"/>
      <c r="G25422" s="173"/>
      <c r="H25422" s="109"/>
      <c r="I25422" s="175"/>
    </row>
    <row r="25423" spans="1:9" x14ac:dyDescent="0.25">
      <c r="A25423" s="108"/>
      <c r="B25423" s="173"/>
      <c r="C25423" s="109"/>
      <c r="D25423" s="109"/>
      <c r="E25423" s="94"/>
      <c r="F25423" s="174"/>
      <c r="G25423" s="173"/>
      <c r="H25423" s="109"/>
      <c r="I25423" s="175"/>
    </row>
    <row r="25424" spans="1:9" x14ac:dyDescent="0.25">
      <c r="A25424" s="108"/>
      <c r="B25424" s="173"/>
      <c r="C25424" s="109"/>
      <c r="D25424" s="109"/>
      <c r="E25424" s="94"/>
      <c r="F25424" s="174"/>
      <c r="G25424" s="173"/>
      <c r="H25424" s="109"/>
      <c r="I25424" s="175"/>
    </row>
    <row r="25425" spans="1:9" x14ac:dyDescent="0.25">
      <c r="A25425" s="108"/>
      <c r="B25425" s="173"/>
      <c r="C25425" s="109"/>
      <c r="D25425" s="109"/>
      <c r="E25425" s="94"/>
      <c r="F25425" s="174"/>
      <c r="G25425" s="173"/>
      <c r="H25425" s="109"/>
      <c r="I25425" s="175"/>
    </row>
    <row r="25426" spans="1:9" x14ac:dyDescent="0.25">
      <c r="A25426" s="108"/>
      <c r="B25426" s="173"/>
      <c r="C25426" s="109"/>
      <c r="D25426" s="109"/>
      <c r="E25426" s="94"/>
      <c r="F25426" s="174"/>
      <c r="G25426" s="173"/>
      <c r="H25426" s="109"/>
      <c r="I25426" s="175"/>
    </row>
    <row r="25427" spans="1:9" x14ac:dyDescent="0.25">
      <c r="A25427" s="108"/>
      <c r="B25427" s="173"/>
      <c r="C25427" s="109"/>
      <c r="D25427" s="109"/>
      <c r="E25427" s="94"/>
      <c r="F25427" s="174"/>
      <c r="G25427" s="173"/>
      <c r="H25427" s="109"/>
      <c r="I25427" s="175"/>
    </row>
    <row r="25428" spans="1:9" x14ac:dyDescent="0.25">
      <c r="A25428" s="108"/>
      <c r="B25428" s="173"/>
      <c r="C25428" s="109"/>
      <c r="D25428" s="109"/>
      <c r="E25428" s="94"/>
      <c r="F25428" s="174"/>
      <c r="G25428" s="173"/>
      <c r="H25428" s="109"/>
      <c r="I25428" s="175"/>
    </row>
    <row r="25429" spans="1:9" x14ac:dyDescent="0.25">
      <c r="A25429" s="108"/>
      <c r="B25429" s="173"/>
      <c r="C25429" s="109"/>
      <c r="D25429" s="109"/>
      <c r="E25429" s="94"/>
      <c r="F25429" s="174"/>
      <c r="G25429" s="173"/>
      <c r="H25429" s="109"/>
      <c r="I25429" s="175"/>
    </row>
    <row r="25430" spans="1:9" x14ac:dyDescent="0.25">
      <c r="A25430" s="108"/>
      <c r="B25430" s="173"/>
      <c r="C25430" s="109"/>
      <c r="D25430" s="109"/>
      <c r="E25430" s="94"/>
      <c r="F25430" s="174"/>
      <c r="G25430" s="173"/>
      <c r="H25430" s="109"/>
      <c r="I25430" s="175"/>
    </row>
    <row r="25431" spans="1:9" x14ac:dyDescent="0.25">
      <c r="A25431" s="108"/>
      <c r="B25431" s="173"/>
      <c r="C25431" s="109"/>
      <c r="D25431" s="109"/>
      <c r="E25431" s="94"/>
      <c r="F25431" s="174"/>
      <c r="G25431" s="173"/>
      <c r="H25431" s="109"/>
      <c r="I25431" s="175"/>
    </row>
    <row r="25432" spans="1:9" x14ac:dyDescent="0.25">
      <c r="A25432" s="108"/>
      <c r="B25432" s="173"/>
      <c r="C25432" s="109"/>
      <c r="D25432" s="109"/>
      <c r="E25432" s="94"/>
      <c r="F25432" s="174"/>
      <c r="G25432" s="173"/>
      <c r="H25432" s="109"/>
      <c r="I25432" s="175"/>
    </row>
    <row r="25433" spans="1:9" x14ac:dyDescent="0.25">
      <c r="A25433" s="108"/>
      <c r="B25433" s="173"/>
      <c r="C25433" s="109"/>
      <c r="D25433" s="109"/>
      <c r="E25433" s="94"/>
      <c r="F25433" s="174"/>
      <c r="G25433" s="173"/>
      <c r="H25433" s="109"/>
      <c r="I25433" s="175"/>
    </row>
    <row r="25434" spans="1:9" x14ac:dyDescent="0.25">
      <c r="A25434" s="108"/>
      <c r="B25434" s="173"/>
      <c r="C25434" s="109"/>
      <c r="D25434" s="109"/>
      <c r="E25434" s="94"/>
      <c r="F25434" s="174"/>
      <c r="G25434" s="173"/>
      <c r="H25434" s="109"/>
      <c r="I25434" s="175"/>
    </row>
    <row r="25435" spans="1:9" x14ac:dyDescent="0.25">
      <c r="A25435" s="108"/>
      <c r="B25435" s="173"/>
      <c r="C25435" s="109"/>
      <c r="D25435" s="109"/>
      <c r="E25435" s="94"/>
      <c r="F25435" s="174"/>
      <c r="G25435" s="173"/>
      <c r="H25435" s="109"/>
      <c r="I25435" s="175"/>
    </row>
    <row r="25436" spans="1:9" x14ac:dyDescent="0.25">
      <c r="A25436" s="108"/>
      <c r="B25436" s="173"/>
      <c r="C25436" s="109"/>
      <c r="D25436" s="109"/>
      <c r="E25436" s="94"/>
      <c r="F25436" s="174"/>
      <c r="G25436" s="173"/>
      <c r="H25436" s="109"/>
      <c r="I25436" s="175"/>
    </row>
    <row r="25437" spans="1:9" x14ac:dyDescent="0.25">
      <c r="A25437" s="108"/>
      <c r="B25437" s="173"/>
      <c r="C25437" s="109"/>
      <c r="D25437" s="109"/>
      <c r="E25437" s="94"/>
      <c r="F25437" s="174"/>
      <c r="G25437" s="173"/>
      <c r="H25437" s="109"/>
      <c r="I25437" s="175"/>
    </row>
    <row r="25438" spans="1:9" x14ac:dyDescent="0.25">
      <c r="A25438" s="108"/>
      <c r="B25438" s="173"/>
      <c r="C25438" s="109"/>
      <c r="D25438" s="109"/>
      <c r="E25438" s="94"/>
      <c r="F25438" s="174"/>
      <c r="G25438" s="173"/>
      <c r="H25438" s="109"/>
      <c r="I25438" s="175"/>
    </row>
    <row r="25439" spans="1:9" x14ac:dyDescent="0.25">
      <c r="A25439" s="108"/>
      <c r="B25439" s="173"/>
      <c r="C25439" s="109"/>
      <c r="D25439" s="109"/>
      <c r="E25439" s="94"/>
      <c r="F25439" s="174"/>
      <c r="G25439" s="173"/>
      <c r="H25439" s="109"/>
      <c r="I25439" s="175"/>
    </row>
    <row r="25440" spans="1:9" x14ac:dyDescent="0.25">
      <c r="A25440" s="108"/>
      <c r="B25440" s="173"/>
      <c r="C25440" s="109"/>
      <c r="D25440" s="109"/>
      <c r="E25440" s="94"/>
      <c r="F25440" s="174"/>
      <c r="G25440" s="173"/>
      <c r="H25440" s="109"/>
      <c r="I25440" s="175"/>
    </row>
    <row r="25441" spans="1:9" x14ac:dyDescent="0.25">
      <c r="A25441" s="108"/>
      <c r="B25441" s="173"/>
      <c r="C25441" s="109"/>
      <c r="D25441" s="109"/>
      <c r="E25441" s="94"/>
      <c r="F25441" s="174"/>
      <c r="G25441" s="173"/>
      <c r="H25441" s="109"/>
      <c r="I25441" s="175"/>
    </row>
    <row r="25442" spans="1:9" x14ac:dyDescent="0.25">
      <c r="A25442" s="108"/>
      <c r="B25442" s="173"/>
      <c r="C25442" s="109"/>
      <c r="D25442" s="109"/>
      <c r="E25442" s="94"/>
      <c r="F25442" s="174"/>
      <c r="G25442" s="173"/>
      <c r="H25442" s="109"/>
      <c r="I25442" s="175"/>
    </row>
    <row r="25443" spans="1:9" x14ac:dyDescent="0.25">
      <c r="A25443" s="108"/>
      <c r="B25443" s="173"/>
      <c r="C25443" s="109"/>
      <c r="D25443" s="109"/>
      <c r="E25443" s="94"/>
      <c r="F25443" s="174"/>
      <c r="G25443" s="173"/>
      <c r="H25443" s="109"/>
      <c r="I25443" s="175"/>
    </row>
    <row r="25444" spans="1:9" x14ac:dyDescent="0.25">
      <c r="A25444" s="108"/>
      <c r="B25444" s="173"/>
      <c r="C25444" s="109"/>
      <c r="D25444" s="109"/>
      <c r="E25444" s="94"/>
      <c r="F25444" s="174"/>
      <c r="G25444" s="173"/>
      <c r="H25444" s="109"/>
      <c r="I25444" s="175"/>
    </row>
    <row r="25445" spans="1:9" x14ac:dyDescent="0.25">
      <c r="A25445" s="108"/>
      <c r="B25445" s="173"/>
      <c r="C25445" s="109"/>
      <c r="D25445" s="109"/>
      <c r="E25445" s="94"/>
      <c r="F25445" s="174"/>
      <c r="G25445" s="173"/>
      <c r="H25445" s="109"/>
      <c r="I25445" s="175"/>
    </row>
    <row r="25446" spans="1:9" x14ac:dyDescent="0.25">
      <c r="A25446" s="108"/>
      <c r="B25446" s="173"/>
      <c r="C25446" s="109"/>
      <c r="D25446" s="109"/>
      <c r="E25446" s="94"/>
      <c r="F25446" s="174"/>
      <c r="G25446" s="173"/>
      <c r="H25446" s="109"/>
      <c r="I25446" s="175"/>
    </row>
    <row r="25447" spans="1:9" x14ac:dyDescent="0.25">
      <c r="A25447" s="108"/>
      <c r="B25447" s="173"/>
      <c r="C25447" s="109"/>
      <c r="D25447" s="109"/>
      <c r="E25447" s="94"/>
      <c r="F25447" s="174"/>
      <c r="G25447" s="173"/>
      <c r="H25447" s="109"/>
      <c r="I25447" s="175"/>
    </row>
    <row r="25448" spans="1:9" x14ac:dyDescent="0.25">
      <c r="A25448" s="108"/>
      <c r="B25448" s="173"/>
      <c r="C25448" s="109"/>
      <c r="D25448" s="109"/>
      <c r="E25448" s="94"/>
      <c r="F25448" s="174"/>
      <c r="G25448" s="173"/>
      <c r="H25448" s="109"/>
      <c r="I25448" s="175"/>
    </row>
    <row r="25449" spans="1:9" x14ac:dyDescent="0.25">
      <c r="A25449" s="108"/>
      <c r="B25449" s="173"/>
      <c r="C25449" s="109"/>
      <c r="D25449" s="109"/>
      <c r="E25449" s="94"/>
      <c r="F25449" s="174"/>
      <c r="G25449" s="173"/>
      <c r="H25449" s="109"/>
      <c r="I25449" s="175"/>
    </row>
    <row r="25450" spans="1:9" x14ac:dyDescent="0.25">
      <c r="A25450" s="108"/>
      <c r="B25450" s="173"/>
      <c r="C25450" s="109"/>
      <c r="D25450" s="109"/>
      <c r="E25450" s="94"/>
      <c r="F25450" s="174"/>
      <c r="G25450" s="173"/>
      <c r="H25450" s="109"/>
      <c r="I25450" s="175"/>
    </row>
    <row r="25451" spans="1:9" x14ac:dyDescent="0.25">
      <c r="A25451" s="108"/>
      <c r="B25451" s="173"/>
      <c r="C25451" s="109"/>
      <c r="D25451" s="109"/>
      <c r="E25451" s="94"/>
      <c r="F25451" s="174"/>
      <c r="G25451" s="173"/>
      <c r="H25451" s="109"/>
      <c r="I25451" s="175"/>
    </row>
    <row r="25452" spans="1:9" x14ac:dyDescent="0.25">
      <c r="A25452" s="108"/>
      <c r="B25452" s="173"/>
      <c r="C25452" s="109"/>
      <c r="D25452" s="109"/>
      <c r="E25452" s="94"/>
      <c r="F25452" s="174"/>
      <c r="G25452" s="173"/>
      <c r="H25452" s="109"/>
      <c r="I25452" s="175"/>
    </row>
    <row r="25453" spans="1:9" x14ac:dyDescent="0.25">
      <c r="A25453" s="108"/>
      <c r="B25453" s="173"/>
      <c r="C25453" s="109"/>
      <c r="D25453" s="109"/>
      <c r="E25453" s="94"/>
      <c r="F25453" s="174"/>
      <c r="G25453" s="173"/>
      <c r="H25453" s="109"/>
      <c r="I25453" s="175"/>
    </row>
    <row r="25454" spans="1:9" x14ac:dyDescent="0.25">
      <c r="A25454" s="108"/>
      <c r="B25454" s="173"/>
      <c r="C25454" s="109"/>
      <c r="D25454" s="109"/>
      <c r="E25454" s="94"/>
      <c r="F25454" s="174"/>
      <c r="G25454" s="173"/>
      <c r="H25454" s="109"/>
      <c r="I25454" s="175"/>
    </row>
    <row r="25455" spans="1:9" x14ac:dyDescent="0.25">
      <c r="A25455" s="108"/>
      <c r="B25455" s="173"/>
      <c r="C25455" s="109"/>
      <c r="D25455" s="109"/>
      <c r="E25455" s="94"/>
      <c r="F25455" s="174"/>
      <c r="G25455" s="173"/>
      <c r="H25455" s="109"/>
      <c r="I25455" s="175"/>
    </row>
    <row r="25456" spans="1:9" x14ac:dyDescent="0.25">
      <c r="A25456" s="108"/>
      <c r="B25456" s="173"/>
      <c r="C25456" s="109"/>
      <c r="D25456" s="109"/>
      <c r="E25456" s="94"/>
      <c r="F25456" s="174"/>
      <c r="G25456" s="173"/>
      <c r="H25456" s="109"/>
      <c r="I25456" s="175"/>
    </row>
    <row r="25457" spans="1:9" x14ac:dyDescent="0.25">
      <c r="A25457" s="108"/>
      <c r="B25457" s="173"/>
      <c r="C25457" s="109"/>
      <c r="D25457" s="109"/>
      <c r="E25457" s="94"/>
      <c r="F25457" s="174"/>
      <c r="G25457" s="173"/>
      <c r="H25457" s="109"/>
      <c r="I25457" s="175"/>
    </row>
    <row r="25458" spans="1:9" x14ac:dyDescent="0.25">
      <c r="A25458" s="108"/>
      <c r="B25458" s="173"/>
      <c r="C25458" s="109"/>
      <c r="D25458" s="109"/>
      <c r="E25458" s="94"/>
      <c r="F25458" s="174"/>
      <c r="G25458" s="173"/>
      <c r="H25458" s="109"/>
      <c r="I25458" s="175"/>
    </row>
    <row r="25459" spans="1:9" x14ac:dyDescent="0.25">
      <c r="A25459" s="108"/>
      <c r="B25459" s="173"/>
      <c r="C25459" s="109"/>
      <c r="D25459" s="109"/>
      <c r="E25459" s="94"/>
      <c r="F25459" s="174"/>
      <c r="G25459" s="173"/>
      <c r="H25459" s="109"/>
      <c r="I25459" s="175"/>
    </row>
    <row r="25460" spans="1:9" x14ac:dyDescent="0.25">
      <c r="A25460" s="108"/>
      <c r="B25460" s="173"/>
      <c r="C25460" s="109"/>
      <c r="D25460" s="109"/>
      <c r="E25460" s="94"/>
      <c r="F25460" s="174"/>
      <c r="G25460" s="173"/>
      <c r="H25460" s="109"/>
      <c r="I25460" s="175"/>
    </row>
    <row r="25461" spans="1:9" x14ac:dyDescent="0.25">
      <c r="A25461" s="108"/>
      <c r="B25461" s="173"/>
      <c r="C25461" s="109"/>
      <c r="D25461" s="109"/>
      <c r="E25461" s="94"/>
      <c r="F25461" s="174"/>
      <c r="G25461" s="173"/>
      <c r="H25461" s="109"/>
      <c r="I25461" s="175"/>
    </row>
    <row r="25462" spans="1:9" x14ac:dyDescent="0.25">
      <c r="A25462" s="108"/>
      <c r="B25462" s="173"/>
      <c r="C25462" s="109"/>
      <c r="D25462" s="109"/>
      <c r="E25462" s="94"/>
      <c r="F25462" s="174"/>
      <c r="G25462" s="173"/>
      <c r="H25462" s="109"/>
      <c r="I25462" s="175"/>
    </row>
    <row r="25463" spans="1:9" x14ac:dyDescent="0.25">
      <c r="A25463" s="108"/>
      <c r="B25463" s="173"/>
      <c r="C25463" s="109"/>
      <c r="D25463" s="109"/>
      <c r="E25463" s="94"/>
      <c r="F25463" s="174"/>
      <c r="G25463" s="173"/>
      <c r="H25463" s="109"/>
      <c r="I25463" s="175"/>
    </row>
    <row r="25464" spans="1:9" x14ac:dyDescent="0.25">
      <c r="A25464" s="108"/>
      <c r="B25464" s="173"/>
      <c r="C25464" s="109"/>
      <c r="D25464" s="109"/>
      <c r="E25464" s="94"/>
      <c r="F25464" s="174"/>
      <c r="G25464" s="173"/>
      <c r="H25464" s="109"/>
      <c r="I25464" s="175"/>
    </row>
    <row r="25465" spans="1:9" x14ac:dyDescent="0.25">
      <c r="A25465" s="108"/>
      <c r="B25465" s="173"/>
      <c r="C25465" s="109"/>
      <c r="D25465" s="109"/>
      <c r="E25465" s="94"/>
      <c r="F25465" s="174"/>
      <c r="G25465" s="173"/>
      <c r="H25465" s="109"/>
      <c r="I25465" s="175"/>
    </row>
    <row r="25466" spans="1:9" x14ac:dyDescent="0.25">
      <c r="A25466" s="108"/>
      <c r="B25466" s="173"/>
      <c r="C25466" s="109"/>
      <c r="D25466" s="109"/>
      <c r="E25466" s="94"/>
      <c r="F25466" s="174"/>
      <c r="G25466" s="173"/>
      <c r="H25466" s="109"/>
      <c r="I25466" s="175"/>
    </row>
    <row r="25467" spans="1:9" x14ac:dyDescent="0.25">
      <c r="A25467" s="108"/>
      <c r="B25467" s="173"/>
      <c r="C25467" s="109"/>
      <c r="D25467" s="109"/>
      <c r="E25467" s="94"/>
      <c r="F25467" s="174"/>
      <c r="G25467" s="173"/>
      <c r="H25467" s="109"/>
      <c r="I25467" s="175"/>
    </row>
    <row r="25468" spans="1:9" x14ac:dyDescent="0.25">
      <c r="A25468" s="108"/>
      <c r="B25468" s="173"/>
      <c r="C25468" s="109"/>
      <c r="D25468" s="109"/>
      <c r="E25468" s="94"/>
      <c r="F25468" s="174"/>
      <c r="G25468" s="173"/>
      <c r="H25468" s="109"/>
      <c r="I25468" s="175"/>
    </row>
    <row r="25469" spans="1:9" x14ac:dyDescent="0.25">
      <c r="A25469" s="108"/>
      <c r="B25469" s="173"/>
      <c r="C25469" s="109"/>
      <c r="D25469" s="109"/>
      <c r="E25469" s="94"/>
      <c r="F25469" s="174"/>
      <c r="G25469" s="173"/>
      <c r="H25469" s="109"/>
      <c r="I25469" s="175"/>
    </row>
    <row r="25470" spans="1:9" x14ac:dyDescent="0.25">
      <c r="A25470" s="108"/>
      <c r="B25470" s="173"/>
      <c r="C25470" s="109"/>
      <c r="D25470" s="109"/>
      <c r="E25470" s="94"/>
      <c r="F25470" s="174"/>
      <c r="G25470" s="173"/>
      <c r="H25470" s="109"/>
      <c r="I25470" s="175"/>
    </row>
    <row r="25471" spans="1:9" x14ac:dyDescent="0.25">
      <c r="A25471" s="108"/>
      <c r="B25471" s="173"/>
      <c r="C25471" s="109"/>
      <c r="D25471" s="109"/>
      <c r="E25471" s="94"/>
      <c r="F25471" s="174"/>
      <c r="G25471" s="173"/>
      <c r="H25471" s="109"/>
      <c r="I25471" s="175"/>
    </row>
    <row r="25472" spans="1:9" x14ac:dyDescent="0.25">
      <c r="A25472" s="108"/>
      <c r="B25472" s="173"/>
      <c r="C25472" s="109"/>
      <c r="D25472" s="109"/>
      <c r="E25472" s="94"/>
      <c r="F25472" s="174"/>
      <c r="G25472" s="173"/>
      <c r="H25472" s="109"/>
      <c r="I25472" s="175"/>
    </row>
    <row r="25473" spans="1:9" x14ac:dyDescent="0.25">
      <c r="A25473" s="108"/>
      <c r="B25473" s="173"/>
      <c r="C25473" s="109"/>
      <c r="D25473" s="109"/>
      <c r="E25473" s="94"/>
      <c r="F25473" s="174"/>
      <c r="G25473" s="173"/>
      <c r="H25473" s="109"/>
      <c r="I25473" s="175"/>
    </row>
    <row r="25474" spans="1:9" x14ac:dyDescent="0.25">
      <c r="A25474" s="108"/>
      <c r="B25474" s="173"/>
      <c r="C25474" s="109"/>
      <c r="D25474" s="109"/>
      <c r="E25474" s="94"/>
      <c r="F25474" s="174"/>
      <c r="G25474" s="173"/>
      <c r="H25474" s="109"/>
      <c r="I25474" s="175"/>
    </row>
    <row r="25475" spans="1:9" x14ac:dyDescent="0.25">
      <c r="A25475" s="108"/>
      <c r="B25475" s="173"/>
      <c r="C25475" s="109"/>
      <c r="D25475" s="109"/>
      <c r="E25475" s="94"/>
      <c r="F25475" s="174"/>
      <c r="G25475" s="173"/>
      <c r="H25475" s="109"/>
      <c r="I25475" s="175"/>
    </row>
    <row r="25476" spans="1:9" x14ac:dyDescent="0.25">
      <c r="A25476" s="108"/>
      <c r="B25476" s="173"/>
      <c r="C25476" s="109"/>
      <c r="D25476" s="109"/>
      <c r="E25476" s="94"/>
      <c r="F25476" s="174"/>
      <c r="G25476" s="173"/>
      <c r="H25476" s="109"/>
      <c r="I25476" s="175"/>
    </row>
    <row r="25477" spans="1:9" x14ac:dyDescent="0.25">
      <c r="A25477" s="108"/>
      <c r="B25477" s="173"/>
      <c r="C25477" s="109"/>
      <c r="D25477" s="109"/>
      <c r="E25477" s="94"/>
      <c r="F25477" s="174"/>
      <c r="G25477" s="173"/>
      <c r="H25477" s="109"/>
      <c r="I25477" s="175"/>
    </row>
    <row r="25478" spans="1:9" x14ac:dyDescent="0.25">
      <c r="A25478" s="108"/>
      <c r="B25478" s="173"/>
      <c r="C25478" s="109"/>
      <c r="D25478" s="109"/>
      <c r="E25478" s="94"/>
      <c r="F25478" s="174"/>
      <c r="G25478" s="173"/>
      <c r="H25478" s="109"/>
      <c r="I25478" s="175"/>
    </row>
    <row r="25479" spans="1:9" x14ac:dyDescent="0.25">
      <c r="A25479" s="108"/>
      <c r="B25479" s="173"/>
      <c r="C25479" s="109"/>
      <c r="D25479" s="109"/>
      <c r="E25479" s="94"/>
      <c r="F25479" s="174"/>
      <c r="G25479" s="173"/>
      <c r="H25479" s="109"/>
      <c r="I25479" s="175"/>
    </row>
    <row r="25480" spans="1:9" x14ac:dyDescent="0.25">
      <c r="A25480" s="108"/>
      <c r="B25480" s="173"/>
      <c r="C25480" s="109"/>
      <c r="D25480" s="109"/>
      <c r="E25480" s="94"/>
      <c r="F25480" s="174"/>
      <c r="G25480" s="173"/>
      <c r="H25480" s="109"/>
      <c r="I25480" s="175"/>
    </row>
    <row r="25481" spans="1:9" x14ac:dyDescent="0.25">
      <c r="A25481" s="108"/>
      <c r="B25481" s="173"/>
      <c r="C25481" s="109"/>
      <c r="D25481" s="109"/>
      <c r="E25481" s="94"/>
      <c r="F25481" s="174"/>
      <c r="G25481" s="173"/>
      <c r="H25481" s="109"/>
      <c r="I25481" s="175"/>
    </row>
    <row r="25482" spans="1:9" x14ac:dyDescent="0.25">
      <c r="A25482" s="108"/>
      <c r="B25482" s="173"/>
      <c r="C25482" s="109"/>
      <c r="D25482" s="109"/>
      <c r="E25482" s="94"/>
      <c r="F25482" s="174"/>
      <c r="G25482" s="173"/>
      <c r="H25482" s="109"/>
      <c r="I25482" s="175"/>
    </row>
    <row r="25483" spans="1:9" x14ac:dyDescent="0.25">
      <c r="A25483" s="108"/>
      <c r="B25483" s="173"/>
      <c r="C25483" s="109"/>
      <c r="D25483" s="109"/>
      <c r="E25483" s="94"/>
      <c r="F25483" s="174"/>
      <c r="G25483" s="173"/>
      <c r="H25483" s="109"/>
      <c r="I25483" s="175"/>
    </row>
    <row r="25484" spans="1:9" x14ac:dyDescent="0.25">
      <c r="A25484" s="108"/>
      <c r="B25484" s="173"/>
      <c r="C25484" s="109"/>
      <c r="D25484" s="109"/>
      <c r="E25484" s="94"/>
      <c r="F25484" s="174"/>
      <c r="G25484" s="173"/>
      <c r="H25484" s="109"/>
      <c r="I25484" s="175"/>
    </row>
    <row r="25485" spans="1:9" x14ac:dyDescent="0.25">
      <c r="A25485" s="108"/>
      <c r="B25485" s="173"/>
      <c r="C25485" s="109"/>
      <c r="D25485" s="109"/>
      <c r="E25485" s="94"/>
      <c r="F25485" s="174"/>
      <c r="G25485" s="173"/>
      <c r="H25485" s="109"/>
      <c r="I25485" s="175"/>
    </row>
    <row r="25486" spans="1:9" x14ac:dyDescent="0.25">
      <c r="A25486" s="108"/>
      <c r="B25486" s="173"/>
      <c r="C25486" s="109"/>
      <c r="D25486" s="109"/>
      <c r="E25486" s="94"/>
      <c r="F25486" s="174"/>
      <c r="G25486" s="173"/>
      <c r="H25486" s="109"/>
      <c r="I25486" s="175"/>
    </row>
    <row r="25487" spans="1:9" x14ac:dyDescent="0.25">
      <c r="A25487" s="108"/>
      <c r="B25487" s="173"/>
      <c r="C25487" s="109"/>
      <c r="D25487" s="109"/>
      <c r="E25487" s="94"/>
      <c r="F25487" s="174"/>
      <c r="G25487" s="173"/>
      <c r="H25487" s="109"/>
      <c r="I25487" s="175"/>
    </row>
    <row r="25488" spans="1:9" x14ac:dyDescent="0.25">
      <c r="A25488" s="108"/>
      <c r="B25488" s="173"/>
      <c r="C25488" s="109"/>
      <c r="D25488" s="109"/>
      <c r="E25488" s="94"/>
      <c r="F25488" s="174"/>
      <c r="G25488" s="173"/>
      <c r="H25488" s="109"/>
      <c r="I25488" s="175"/>
    </row>
    <row r="25489" spans="1:9" x14ac:dyDescent="0.25">
      <c r="A25489" s="108"/>
      <c r="B25489" s="173"/>
      <c r="C25489" s="109"/>
      <c r="D25489" s="109"/>
      <c r="E25489" s="94"/>
      <c r="F25489" s="174"/>
      <c r="G25489" s="173"/>
      <c r="H25489" s="109"/>
      <c r="I25489" s="175"/>
    </row>
    <row r="25490" spans="1:9" x14ac:dyDescent="0.25">
      <c r="A25490" s="108"/>
      <c r="B25490" s="173"/>
      <c r="C25490" s="109"/>
      <c r="D25490" s="109"/>
      <c r="E25490" s="94"/>
      <c r="F25490" s="174"/>
      <c r="G25490" s="173"/>
      <c r="H25490" s="109"/>
      <c r="I25490" s="175"/>
    </row>
    <row r="25491" spans="1:9" x14ac:dyDescent="0.25">
      <c r="A25491" s="108"/>
      <c r="B25491" s="173"/>
      <c r="C25491" s="109"/>
      <c r="D25491" s="109"/>
      <c r="E25491" s="94"/>
      <c r="F25491" s="174"/>
      <c r="G25491" s="173"/>
      <c r="H25491" s="109"/>
      <c r="I25491" s="175"/>
    </row>
    <row r="25492" spans="1:9" x14ac:dyDescent="0.25">
      <c r="A25492" s="108"/>
      <c r="B25492" s="173"/>
      <c r="C25492" s="109"/>
      <c r="D25492" s="109"/>
      <c r="E25492" s="94"/>
      <c r="F25492" s="174"/>
      <c r="G25492" s="173"/>
      <c r="H25492" s="109"/>
      <c r="I25492" s="175"/>
    </row>
    <row r="25493" spans="1:9" x14ac:dyDescent="0.25">
      <c r="A25493" s="108"/>
      <c r="B25493" s="173"/>
      <c r="C25493" s="109"/>
      <c r="D25493" s="109"/>
      <c r="E25493" s="94"/>
      <c r="F25493" s="174"/>
      <c r="G25493" s="173"/>
      <c r="H25493" s="109"/>
      <c r="I25493" s="175"/>
    </row>
    <row r="25494" spans="1:9" x14ac:dyDescent="0.25">
      <c r="A25494" s="108"/>
      <c r="B25494" s="173"/>
      <c r="C25494" s="109"/>
      <c r="D25494" s="109"/>
      <c r="E25494" s="94"/>
      <c r="F25494" s="174"/>
      <c r="G25494" s="173"/>
      <c r="H25494" s="109"/>
      <c r="I25494" s="175"/>
    </row>
    <row r="25495" spans="1:9" x14ac:dyDescent="0.25">
      <c r="A25495" s="108"/>
      <c r="B25495" s="173"/>
      <c r="C25495" s="109"/>
      <c r="D25495" s="109"/>
      <c r="E25495" s="94"/>
      <c r="F25495" s="174"/>
      <c r="G25495" s="173"/>
      <c r="H25495" s="109"/>
      <c r="I25495" s="175"/>
    </row>
    <row r="25496" spans="1:9" x14ac:dyDescent="0.25">
      <c r="A25496" s="108"/>
      <c r="B25496" s="173"/>
      <c r="C25496" s="109"/>
      <c r="D25496" s="109"/>
      <c r="E25496" s="94"/>
      <c r="F25496" s="174"/>
      <c r="G25496" s="173"/>
      <c r="H25496" s="109"/>
      <c r="I25496" s="175"/>
    </row>
    <row r="25497" spans="1:9" x14ac:dyDescent="0.25">
      <c r="A25497" s="108"/>
      <c r="B25497" s="173"/>
      <c r="C25497" s="109"/>
      <c r="D25497" s="109"/>
      <c r="E25497" s="94"/>
      <c r="F25497" s="174"/>
      <c r="G25497" s="173"/>
      <c r="H25497" s="109"/>
      <c r="I25497" s="175"/>
    </row>
    <row r="25498" spans="1:9" x14ac:dyDescent="0.25">
      <c r="A25498" s="108"/>
      <c r="B25498" s="173"/>
      <c r="C25498" s="109"/>
      <c r="D25498" s="109"/>
      <c r="E25498" s="94"/>
      <c r="F25498" s="174"/>
      <c r="G25498" s="173"/>
      <c r="H25498" s="109"/>
      <c r="I25498" s="175"/>
    </row>
    <row r="25499" spans="1:9" x14ac:dyDescent="0.25">
      <c r="A25499" s="108"/>
      <c r="B25499" s="173"/>
      <c r="C25499" s="109"/>
      <c r="D25499" s="109"/>
      <c r="E25499" s="94"/>
      <c r="F25499" s="174"/>
      <c r="G25499" s="173"/>
      <c r="H25499" s="109"/>
      <c r="I25499" s="175"/>
    </row>
    <row r="25500" spans="1:9" x14ac:dyDescent="0.25">
      <c r="A25500" s="108"/>
      <c r="B25500" s="173"/>
      <c r="C25500" s="109"/>
      <c r="D25500" s="109"/>
      <c r="E25500" s="94"/>
      <c r="F25500" s="174"/>
      <c r="G25500" s="173"/>
      <c r="H25500" s="109"/>
      <c r="I25500" s="175"/>
    </row>
    <row r="25501" spans="1:9" x14ac:dyDescent="0.25">
      <c r="A25501" s="108"/>
      <c r="B25501" s="173"/>
      <c r="C25501" s="109"/>
      <c r="D25501" s="109"/>
      <c r="E25501" s="94"/>
      <c r="F25501" s="174"/>
      <c r="G25501" s="173"/>
      <c r="H25501" s="109"/>
      <c r="I25501" s="175"/>
    </row>
    <row r="25502" spans="1:9" x14ac:dyDescent="0.25">
      <c r="A25502" s="108"/>
      <c r="B25502" s="173"/>
      <c r="C25502" s="109"/>
      <c r="D25502" s="109"/>
      <c r="E25502" s="94"/>
      <c r="F25502" s="174"/>
      <c r="G25502" s="173"/>
      <c r="H25502" s="109"/>
      <c r="I25502" s="175"/>
    </row>
    <row r="25503" spans="1:9" x14ac:dyDescent="0.25">
      <c r="A25503" s="108"/>
      <c r="B25503" s="173"/>
      <c r="C25503" s="109"/>
      <c r="D25503" s="109"/>
      <c r="E25503" s="94"/>
      <c r="F25503" s="174"/>
      <c r="G25503" s="173"/>
      <c r="H25503" s="109"/>
      <c r="I25503" s="175"/>
    </row>
    <row r="25504" spans="1:9" x14ac:dyDescent="0.25">
      <c r="A25504" s="108"/>
      <c r="B25504" s="173"/>
      <c r="C25504" s="109"/>
      <c r="D25504" s="109"/>
      <c r="E25504" s="94"/>
      <c r="F25504" s="174"/>
      <c r="G25504" s="173"/>
      <c r="H25504" s="109"/>
      <c r="I25504" s="175"/>
    </row>
    <row r="25505" spans="1:9" x14ac:dyDescent="0.25">
      <c r="A25505" s="108"/>
      <c r="B25505" s="173"/>
      <c r="C25505" s="109"/>
      <c r="D25505" s="109"/>
      <c r="E25505" s="94"/>
      <c r="F25505" s="174"/>
      <c r="G25505" s="173"/>
      <c r="H25505" s="109"/>
      <c r="I25505" s="175"/>
    </row>
    <row r="25506" spans="1:9" x14ac:dyDescent="0.25">
      <c r="A25506" s="108"/>
      <c r="B25506" s="173"/>
      <c r="C25506" s="109"/>
      <c r="D25506" s="109"/>
      <c r="E25506" s="94"/>
      <c r="F25506" s="174"/>
      <c r="G25506" s="173"/>
      <c r="H25506" s="109"/>
      <c r="I25506" s="175"/>
    </row>
    <row r="25507" spans="1:9" x14ac:dyDescent="0.25">
      <c r="A25507" s="108"/>
      <c r="B25507" s="173"/>
      <c r="C25507" s="109"/>
      <c r="D25507" s="109"/>
      <c r="E25507" s="94"/>
      <c r="F25507" s="174"/>
      <c r="G25507" s="173"/>
      <c r="H25507" s="109"/>
      <c r="I25507" s="175"/>
    </row>
    <row r="25508" spans="1:9" x14ac:dyDescent="0.25">
      <c r="A25508" s="108"/>
      <c r="B25508" s="173"/>
      <c r="C25508" s="109"/>
      <c r="D25508" s="109"/>
      <c r="E25508" s="94"/>
      <c r="F25508" s="174"/>
      <c r="G25508" s="173"/>
      <c r="H25508" s="109"/>
      <c r="I25508" s="175"/>
    </row>
    <row r="25509" spans="1:9" x14ac:dyDescent="0.25">
      <c r="A25509" s="108"/>
      <c r="B25509" s="173"/>
      <c r="C25509" s="109"/>
      <c r="D25509" s="109"/>
      <c r="E25509" s="94"/>
      <c r="F25509" s="174"/>
      <c r="G25509" s="173"/>
      <c r="H25509" s="109"/>
      <c r="I25509" s="175"/>
    </row>
    <row r="25510" spans="1:9" x14ac:dyDescent="0.25">
      <c r="A25510" s="108"/>
      <c r="B25510" s="173"/>
      <c r="C25510" s="109"/>
      <c r="D25510" s="109"/>
      <c r="E25510" s="94"/>
      <c r="F25510" s="174"/>
      <c r="G25510" s="173"/>
      <c r="H25510" s="109"/>
      <c r="I25510" s="175"/>
    </row>
    <row r="25511" spans="1:9" x14ac:dyDescent="0.25">
      <c r="A25511" s="108"/>
      <c r="B25511" s="173"/>
      <c r="C25511" s="109"/>
      <c r="D25511" s="109"/>
      <c r="E25511" s="94"/>
      <c r="F25511" s="174"/>
      <c r="G25511" s="173"/>
      <c r="H25511" s="109"/>
      <c r="I25511" s="175"/>
    </row>
    <row r="25512" spans="1:9" x14ac:dyDescent="0.25">
      <c r="A25512" s="108"/>
      <c r="B25512" s="173"/>
      <c r="C25512" s="109"/>
      <c r="D25512" s="109"/>
      <c r="E25512" s="94"/>
      <c r="F25512" s="174"/>
      <c r="G25512" s="173"/>
      <c r="H25512" s="109"/>
      <c r="I25512" s="175"/>
    </row>
    <row r="25513" spans="1:9" x14ac:dyDescent="0.25">
      <c r="A25513" s="108"/>
      <c r="B25513" s="173"/>
      <c r="C25513" s="109"/>
      <c r="D25513" s="109"/>
      <c r="E25513" s="94"/>
      <c r="F25513" s="174"/>
      <c r="G25513" s="173"/>
      <c r="H25513" s="109"/>
      <c r="I25513" s="175"/>
    </row>
    <row r="25514" spans="1:9" x14ac:dyDescent="0.25">
      <c r="A25514" s="108"/>
      <c r="B25514" s="173"/>
      <c r="C25514" s="109"/>
      <c r="D25514" s="109"/>
      <c r="E25514" s="94"/>
      <c r="F25514" s="174"/>
      <c r="G25514" s="173"/>
      <c r="H25514" s="109"/>
      <c r="I25514" s="175"/>
    </row>
    <row r="25515" spans="1:9" x14ac:dyDescent="0.25">
      <c r="A25515" s="108"/>
      <c r="B25515" s="173"/>
      <c r="C25515" s="109"/>
      <c r="D25515" s="109"/>
      <c r="E25515" s="94"/>
      <c r="F25515" s="174"/>
      <c r="G25515" s="173"/>
      <c r="H25515" s="109"/>
      <c r="I25515" s="175"/>
    </row>
    <row r="25516" spans="1:9" x14ac:dyDescent="0.25">
      <c r="A25516" s="108"/>
      <c r="B25516" s="173"/>
      <c r="C25516" s="109"/>
      <c r="D25516" s="109"/>
      <c r="E25516" s="94"/>
      <c r="F25516" s="174"/>
      <c r="G25516" s="173"/>
      <c r="H25516" s="109"/>
      <c r="I25516" s="175"/>
    </row>
    <row r="25517" spans="1:9" x14ac:dyDescent="0.25">
      <c r="A25517" s="108"/>
      <c r="B25517" s="173"/>
      <c r="C25517" s="109"/>
      <c r="D25517" s="109"/>
      <c r="E25517" s="94"/>
      <c r="F25517" s="174"/>
      <c r="G25517" s="173"/>
      <c r="H25517" s="109"/>
      <c r="I25517" s="175"/>
    </row>
    <row r="25518" spans="1:9" x14ac:dyDescent="0.25">
      <c r="A25518" s="108"/>
      <c r="B25518" s="173"/>
      <c r="C25518" s="109"/>
      <c r="D25518" s="109"/>
      <c r="E25518" s="94"/>
      <c r="F25518" s="174"/>
      <c r="G25518" s="173"/>
      <c r="H25518" s="109"/>
      <c r="I25518" s="175"/>
    </row>
    <row r="25519" spans="1:9" x14ac:dyDescent="0.25">
      <c r="A25519" s="108"/>
      <c r="B25519" s="173"/>
      <c r="C25519" s="109"/>
      <c r="D25519" s="109"/>
      <c r="E25519" s="94"/>
      <c r="F25519" s="174"/>
      <c r="G25519" s="173"/>
      <c r="H25519" s="109"/>
      <c r="I25519" s="175"/>
    </row>
    <row r="25520" spans="1:9" x14ac:dyDescent="0.25">
      <c r="A25520" s="108"/>
      <c r="B25520" s="173"/>
      <c r="C25520" s="109"/>
      <c r="D25520" s="109"/>
      <c r="E25520" s="94"/>
      <c r="F25520" s="174"/>
      <c r="G25520" s="173"/>
      <c r="H25520" s="109"/>
      <c r="I25520" s="175"/>
    </row>
    <row r="25521" spans="1:9" x14ac:dyDescent="0.25">
      <c r="A25521" s="108"/>
      <c r="B25521" s="173"/>
      <c r="C25521" s="109"/>
      <c r="D25521" s="109"/>
      <c r="E25521" s="94"/>
      <c r="F25521" s="174"/>
      <c r="G25521" s="173"/>
      <c r="H25521" s="109"/>
      <c r="I25521" s="175"/>
    </row>
    <row r="25522" spans="1:9" x14ac:dyDescent="0.25">
      <c r="A25522" s="108"/>
      <c r="B25522" s="173"/>
      <c r="C25522" s="109"/>
      <c r="D25522" s="109"/>
      <c r="E25522" s="94"/>
      <c r="F25522" s="174"/>
      <c r="G25522" s="173"/>
      <c r="H25522" s="109"/>
      <c r="I25522" s="175"/>
    </row>
    <row r="25523" spans="1:9" x14ac:dyDescent="0.25">
      <c r="A25523" s="108"/>
      <c r="B25523" s="173"/>
      <c r="C25523" s="109"/>
      <c r="D25523" s="109"/>
      <c r="E25523" s="94"/>
      <c r="F25523" s="174"/>
      <c r="G25523" s="173"/>
      <c r="H25523" s="109"/>
      <c r="I25523" s="175"/>
    </row>
    <row r="25524" spans="1:9" x14ac:dyDescent="0.25">
      <c r="A25524" s="108"/>
      <c r="B25524" s="173"/>
      <c r="C25524" s="109"/>
      <c r="D25524" s="109"/>
      <c r="E25524" s="94"/>
      <c r="F25524" s="174"/>
      <c r="G25524" s="173"/>
      <c r="H25524" s="109"/>
      <c r="I25524" s="175"/>
    </row>
    <row r="25525" spans="1:9" x14ac:dyDescent="0.25">
      <c r="A25525" s="108"/>
      <c r="B25525" s="173"/>
      <c r="C25525" s="109"/>
      <c r="D25525" s="109"/>
      <c r="E25525" s="94"/>
      <c r="F25525" s="174"/>
      <c r="G25525" s="173"/>
      <c r="H25525" s="109"/>
      <c r="I25525" s="175"/>
    </row>
    <row r="25526" spans="1:9" x14ac:dyDescent="0.25">
      <c r="A25526" s="108"/>
      <c r="B25526" s="173"/>
      <c r="C25526" s="109"/>
      <c r="D25526" s="109"/>
      <c r="E25526" s="94"/>
      <c r="F25526" s="174"/>
      <c r="G25526" s="173"/>
      <c r="H25526" s="109"/>
      <c r="I25526" s="175"/>
    </row>
    <row r="25527" spans="1:9" x14ac:dyDescent="0.25">
      <c r="A25527" s="108"/>
      <c r="B25527" s="173"/>
      <c r="C25527" s="109"/>
      <c r="D25527" s="109"/>
      <c r="E25527" s="94"/>
      <c r="F25527" s="174"/>
      <c r="G25527" s="173"/>
      <c r="H25527" s="109"/>
      <c r="I25527" s="175"/>
    </row>
    <row r="25528" spans="1:9" x14ac:dyDescent="0.25">
      <c r="A25528" s="108"/>
      <c r="B25528" s="173"/>
      <c r="C25528" s="109"/>
      <c r="D25528" s="109"/>
      <c r="E25528" s="94"/>
      <c r="F25528" s="174"/>
      <c r="G25528" s="173"/>
      <c r="H25528" s="109"/>
      <c r="I25528" s="175"/>
    </row>
    <row r="25529" spans="1:9" x14ac:dyDescent="0.25">
      <c r="A25529" s="108"/>
      <c r="B25529" s="173"/>
      <c r="C25529" s="109"/>
      <c r="D25529" s="109"/>
      <c r="E25529" s="94"/>
      <c r="F25529" s="174"/>
      <c r="G25529" s="173"/>
      <c r="H25529" s="109"/>
      <c r="I25529" s="175"/>
    </row>
    <row r="25530" spans="1:9" x14ac:dyDescent="0.25">
      <c r="A25530" s="108"/>
      <c r="B25530" s="173"/>
      <c r="C25530" s="109"/>
      <c r="D25530" s="109"/>
      <c r="E25530" s="94"/>
      <c r="F25530" s="174"/>
      <c r="G25530" s="173"/>
      <c r="H25530" s="109"/>
      <c r="I25530" s="175"/>
    </row>
    <row r="25531" spans="1:9" x14ac:dyDescent="0.25">
      <c r="A25531" s="108"/>
      <c r="B25531" s="173"/>
      <c r="C25531" s="109"/>
      <c r="D25531" s="109"/>
      <c r="E25531" s="94"/>
      <c r="F25531" s="174"/>
      <c r="G25531" s="173"/>
      <c r="H25531" s="109"/>
      <c r="I25531" s="175"/>
    </row>
    <row r="25532" spans="1:9" x14ac:dyDescent="0.25">
      <c r="A25532" s="108"/>
      <c r="B25532" s="173"/>
      <c r="C25532" s="109"/>
      <c r="D25532" s="109"/>
      <c r="E25532" s="94"/>
      <c r="F25532" s="174"/>
      <c r="G25532" s="173"/>
      <c r="H25532" s="109"/>
      <c r="I25532" s="175"/>
    </row>
    <row r="25533" spans="1:9" x14ac:dyDescent="0.25">
      <c r="A25533" s="108"/>
      <c r="B25533" s="173"/>
      <c r="C25533" s="109"/>
      <c r="D25533" s="109"/>
      <c r="E25533" s="94"/>
      <c r="F25533" s="174"/>
      <c r="G25533" s="173"/>
      <c r="H25533" s="109"/>
      <c r="I25533" s="175"/>
    </row>
    <row r="25534" spans="1:9" x14ac:dyDescent="0.25">
      <c r="A25534" s="108"/>
      <c r="B25534" s="173"/>
      <c r="C25534" s="109"/>
      <c r="D25534" s="109"/>
      <c r="E25534" s="94"/>
      <c r="F25534" s="174"/>
      <c r="G25534" s="173"/>
      <c r="H25534" s="109"/>
      <c r="I25534" s="175"/>
    </row>
    <row r="25535" spans="1:9" x14ac:dyDescent="0.25">
      <c r="A25535" s="108"/>
      <c r="B25535" s="173"/>
      <c r="C25535" s="109"/>
      <c r="D25535" s="109"/>
      <c r="E25535" s="94"/>
      <c r="F25535" s="174"/>
      <c r="G25535" s="173"/>
      <c r="H25535" s="109"/>
      <c r="I25535" s="175"/>
    </row>
    <row r="25536" spans="1:9" x14ac:dyDescent="0.25">
      <c r="A25536" s="108"/>
      <c r="B25536" s="173"/>
      <c r="C25536" s="109"/>
      <c r="D25536" s="109"/>
      <c r="E25536" s="94"/>
      <c r="F25536" s="174"/>
      <c r="G25536" s="173"/>
      <c r="H25536" s="109"/>
      <c r="I25536" s="175"/>
    </row>
    <row r="25537" spans="1:9" x14ac:dyDescent="0.25">
      <c r="A25537" s="108"/>
      <c r="B25537" s="173"/>
      <c r="C25537" s="109"/>
      <c r="D25537" s="109"/>
      <c r="E25537" s="94"/>
      <c r="F25537" s="174"/>
      <c r="G25537" s="173"/>
      <c r="H25537" s="109"/>
      <c r="I25537" s="175"/>
    </row>
    <row r="25538" spans="1:9" x14ac:dyDescent="0.25">
      <c r="A25538" s="108"/>
      <c r="B25538" s="173"/>
      <c r="C25538" s="109"/>
      <c r="D25538" s="109"/>
      <c r="E25538" s="94"/>
      <c r="F25538" s="174"/>
      <c r="G25538" s="173"/>
      <c r="H25538" s="109"/>
      <c r="I25538" s="175"/>
    </row>
    <row r="25539" spans="1:9" x14ac:dyDescent="0.25">
      <c r="A25539" s="108"/>
      <c r="B25539" s="173"/>
      <c r="C25539" s="109"/>
      <c r="D25539" s="109"/>
      <c r="E25539" s="94"/>
      <c r="F25539" s="174"/>
      <c r="G25539" s="173"/>
      <c r="H25539" s="109"/>
      <c r="I25539" s="175"/>
    </row>
    <row r="25540" spans="1:9" x14ac:dyDescent="0.25">
      <c r="A25540" s="108"/>
      <c r="B25540" s="173"/>
      <c r="C25540" s="109"/>
      <c r="D25540" s="109"/>
      <c r="E25540" s="94"/>
      <c r="F25540" s="174"/>
      <c r="G25540" s="173"/>
      <c r="H25540" s="109"/>
      <c r="I25540" s="175"/>
    </row>
    <row r="25541" spans="1:9" x14ac:dyDescent="0.25">
      <c r="A25541" s="108"/>
      <c r="B25541" s="173"/>
      <c r="C25541" s="109"/>
      <c r="D25541" s="109"/>
      <c r="E25541" s="94"/>
      <c r="F25541" s="174"/>
      <c r="G25541" s="173"/>
      <c r="H25541" s="109"/>
      <c r="I25541" s="175"/>
    </row>
    <row r="25542" spans="1:9" x14ac:dyDescent="0.25">
      <c r="A25542" s="108"/>
      <c r="B25542" s="173"/>
      <c r="C25542" s="109"/>
      <c r="D25542" s="109"/>
      <c r="E25542" s="94"/>
      <c r="F25542" s="174"/>
      <c r="G25542" s="173"/>
      <c r="H25542" s="109"/>
      <c r="I25542" s="175"/>
    </row>
    <row r="25543" spans="1:9" x14ac:dyDescent="0.25">
      <c r="A25543" s="108"/>
      <c r="B25543" s="173"/>
      <c r="C25543" s="109"/>
      <c r="D25543" s="109"/>
      <c r="E25543" s="94"/>
      <c r="F25543" s="174"/>
      <c r="G25543" s="173"/>
      <c r="H25543" s="109"/>
      <c r="I25543" s="175"/>
    </row>
    <row r="25544" spans="1:9" x14ac:dyDescent="0.25">
      <c r="A25544" s="108"/>
      <c r="B25544" s="173"/>
      <c r="C25544" s="109"/>
      <c r="D25544" s="109"/>
      <c r="E25544" s="94"/>
      <c r="F25544" s="174"/>
      <c r="G25544" s="173"/>
      <c r="H25544" s="109"/>
      <c r="I25544" s="175"/>
    </row>
    <row r="25545" spans="1:9" x14ac:dyDescent="0.25">
      <c r="A25545" s="108"/>
      <c r="B25545" s="173"/>
      <c r="C25545" s="109"/>
      <c r="D25545" s="109"/>
      <c r="E25545" s="94"/>
      <c r="F25545" s="174"/>
      <c r="G25545" s="173"/>
      <c r="H25545" s="109"/>
      <c r="I25545" s="175"/>
    </row>
    <row r="25546" spans="1:9" x14ac:dyDescent="0.25">
      <c r="A25546" s="108"/>
      <c r="B25546" s="173"/>
      <c r="C25546" s="109"/>
      <c r="D25546" s="109"/>
      <c r="E25546" s="94"/>
      <c r="F25546" s="174"/>
      <c r="G25546" s="173"/>
      <c r="H25546" s="109"/>
      <c r="I25546" s="175"/>
    </row>
    <row r="25547" spans="1:9" x14ac:dyDescent="0.25">
      <c r="A25547" s="108"/>
      <c r="B25547" s="173"/>
      <c r="C25547" s="109"/>
      <c r="D25547" s="109"/>
      <c r="E25547" s="94"/>
      <c r="F25547" s="174"/>
      <c r="G25547" s="173"/>
      <c r="H25547" s="109"/>
      <c r="I25547" s="175"/>
    </row>
    <row r="25548" spans="1:9" x14ac:dyDescent="0.25">
      <c r="A25548" s="108"/>
      <c r="B25548" s="173"/>
      <c r="C25548" s="109"/>
      <c r="D25548" s="109"/>
      <c r="E25548" s="94"/>
      <c r="F25548" s="174"/>
      <c r="G25548" s="173"/>
      <c r="H25548" s="109"/>
      <c r="I25548" s="175"/>
    </row>
    <row r="25549" spans="1:9" x14ac:dyDescent="0.25">
      <c r="A25549" s="108"/>
      <c r="B25549" s="173"/>
      <c r="C25549" s="109"/>
      <c r="D25549" s="109"/>
      <c r="E25549" s="94"/>
      <c r="F25549" s="174"/>
      <c r="G25549" s="173"/>
      <c r="H25549" s="109"/>
      <c r="I25549" s="175"/>
    </row>
    <row r="25550" spans="1:9" x14ac:dyDescent="0.25">
      <c r="A25550" s="108"/>
      <c r="B25550" s="173"/>
      <c r="C25550" s="109"/>
      <c r="D25550" s="109"/>
      <c r="E25550" s="94"/>
      <c r="F25550" s="174"/>
      <c r="G25550" s="173"/>
      <c r="H25550" s="109"/>
      <c r="I25550" s="175"/>
    </row>
    <row r="25551" spans="1:9" x14ac:dyDescent="0.25">
      <c r="A25551" s="108"/>
      <c r="B25551" s="173"/>
      <c r="C25551" s="109"/>
      <c r="D25551" s="109"/>
      <c r="E25551" s="94"/>
      <c r="F25551" s="174"/>
      <c r="G25551" s="173"/>
      <c r="H25551" s="109"/>
      <c r="I25551" s="175"/>
    </row>
    <row r="25552" spans="1:9" x14ac:dyDescent="0.25">
      <c r="A25552" s="108"/>
      <c r="B25552" s="173"/>
      <c r="C25552" s="109"/>
      <c r="D25552" s="109"/>
      <c r="E25552" s="94"/>
      <c r="F25552" s="174"/>
      <c r="G25552" s="173"/>
      <c r="H25552" s="109"/>
      <c r="I25552" s="175"/>
    </row>
    <row r="25553" spans="1:9" x14ac:dyDescent="0.25">
      <c r="A25553" s="108"/>
      <c r="B25553" s="173"/>
      <c r="C25553" s="109"/>
      <c r="D25553" s="109"/>
      <c r="E25553" s="94"/>
      <c r="F25553" s="174"/>
      <c r="G25553" s="173"/>
      <c r="H25553" s="109"/>
      <c r="I25553" s="175"/>
    </row>
    <row r="25554" spans="1:9" x14ac:dyDescent="0.25">
      <c r="A25554" s="108"/>
      <c r="B25554" s="173"/>
      <c r="C25554" s="109"/>
      <c r="D25554" s="109"/>
      <c r="E25554" s="94"/>
      <c r="F25554" s="174"/>
      <c r="G25554" s="173"/>
      <c r="H25554" s="109"/>
      <c r="I25554" s="175"/>
    </row>
    <row r="25555" spans="1:9" x14ac:dyDescent="0.25">
      <c r="A25555" s="108"/>
      <c r="B25555" s="173"/>
      <c r="C25555" s="109"/>
      <c r="D25555" s="109"/>
      <c r="E25555" s="94"/>
      <c r="F25555" s="174"/>
      <c r="G25555" s="173"/>
      <c r="H25555" s="109"/>
      <c r="I25555" s="175"/>
    </row>
    <row r="25556" spans="1:9" x14ac:dyDescent="0.25">
      <c r="A25556" s="108"/>
      <c r="B25556" s="173"/>
      <c r="C25556" s="109"/>
      <c r="D25556" s="109"/>
      <c r="E25556" s="94"/>
      <c r="F25556" s="174"/>
      <c r="G25556" s="173"/>
      <c r="H25556" s="109"/>
      <c r="I25556" s="175"/>
    </row>
    <row r="25557" spans="1:9" x14ac:dyDescent="0.25">
      <c r="A25557" s="108"/>
      <c r="B25557" s="173"/>
      <c r="C25557" s="109"/>
      <c r="D25557" s="109"/>
      <c r="E25557" s="94"/>
      <c r="F25557" s="174"/>
      <c r="G25557" s="173"/>
      <c r="H25557" s="109"/>
      <c r="I25557" s="175"/>
    </row>
    <row r="25558" spans="1:9" x14ac:dyDescent="0.25">
      <c r="A25558" s="108"/>
      <c r="B25558" s="173"/>
      <c r="C25558" s="109"/>
      <c r="D25558" s="109"/>
      <c r="E25558" s="94"/>
      <c r="F25558" s="174"/>
      <c r="G25558" s="173"/>
      <c r="H25558" s="109"/>
      <c r="I25558" s="175"/>
    </row>
    <row r="25559" spans="1:9" x14ac:dyDescent="0.25">
      <c r="A25559" s="108"/>
      <c r="B25559" s="173"/>
      <c r="C25559" s="109"/>
      <c r="D25559" s="109"/>
      <c r="E25559" s="94"/>
      <c r="F25559" s="174"/>
      <c r="G25559" s="173"/>
      <c r="H25559" s="109"/>
      <c r="I25559" s="175"/>
    </row>
    <row r="25560" spans="1:9" x14ac:dyDescent="0.25">
      <c r="A25560" s="108"/>
      <c r="B25560" s="173"/>
      <c r="C25560" s="109"/>
      <c r="D25560" s="109"/>
      <c r="E25560" s="94"/>
      <c r="F25560" s="174"/>
      <c r="G25560" s="173"/>
      <c r="H25560" s="109"/>
      <c r="I25560" s="175"/>
    </row>
    <row r="25561" spans="1:9" x14ac:dyDescent="0.25">
      <c r="A25561" s="108"/>
      <c r="B25561" s="173"/>
      <c r="C25561" s="109"/>
      <c r="D25561" s="109"/>
      <c r="E25561" s="94"/>
      <c r="F25561" s="174"/>
      <c r="G25561" s="173"/>
      <c r="H25561" s="109"/>
      <c r="I25561" s="175"/>
    </row>
    <row r="25562" spans="1:9" x14ac:dyDescent="0.25">
      <c r="A25562" s="108"/>
      <c r="B25562" s="173"/>
      <c r="C25562" s="109"/>
      <c r="D25562" s="109"/>
      <c r="E25562" s="94"/>
      <c r="F25562" s="174"/>
      <c r="G25562" s="173"/>
      <c r="H25562" s="109"/>
      <c r="I25562" s="175"/>
    </row>
    <row r="25563" spans="1:9" x14ac:dyDescent="0.25">
      <c r="A25563" s="108"/>
      <c r="B25563" s="173"/>
      <c r="C25563" s="109"/>
      <c r="D25563" s="109"/>
      <c r="E25563" s="94"/>
      <c r="F25563" s="174"/>
      <c r="G25563" s="173"/>
      <c r="H25563" s="109"/>
      <c r="I25563" s="175"/>
    </row>
    <row r="25564" spans="1:9" x14ac:dyDescent="0.25">
      <c r="A25564" s="108"/>
      <c r="B25564" s="173"/>
      <c r="C25564" s="109"/>
      <c r="D25564" s="109"/>
      <c r="E25564" s="94"/>
      <c r="F25564" s="174"/>
      <c r="G25564" s="173"/>
      <c r="H25564" s="109"/>
      <c r="I25564" s="175"/>
    </row>
    <row r="25565" spans="1:9" x14ac:dyDescent="0.25">
      <c r="A25565" s="108"/>
      <c r="B25565" s="173"/>
      <c r="C25565" s="109"/>
      <c r="D25565" s="109"/>
      <c r="E25565" s="94"/>
      <c r="F25565" s="174"/>
      <c r="G25565" s="173"/>
      <c r="H25565" s="109"/>
      <c r="I25565" s="175"/>
    </row>
    <row r="25566" spans="1:9" x14ac:dyDescent="0.25">
      <c r="A25566" s="108"/>
      <c r="B25566" s="173"/>
      <c r="C25566" s="109"/>
      <c r="D25566" s="109"/>
      <c r="E25566" s="94"/>
      <c r="F25566" s="174"/>
      <c r="G25566" s="173"/>
      <c r="H25566" s="109"/>
      <c r="I25566" s="175"/>
    </row>
    <row r="25567" spans="1:9" x14ac:dyDescent="0.25">
      <c r="A25567" s="108"/>
      <c r="B25567" s="173"/>
      <c r="C25567" s="109"/>
      <c r="D25567" s="109"/>
      <c r="E25567" s="94"/>
      <c r="F25567" s="174"/>
      <c r="G25567" s="173"/>
      <c r="H25567" s="109"/>
      <c r="I25567" s="175"/>
    </row>
    <row r="25568" spans="1:9" x14ac:dyDescent="0.25">
      <c r="A25568" s="108"/>
      <c r="B25568" s="173"/>
      <c r="C25568" s="109"/>
      <c r="D25568" s="109"/>
      <c r="E25568" s="94"/>
      <c r="F25568" s="174"/>
      <c r="G25568" s="173"/>
      <c r="H25568" s="109"/>
      <c r="I25568" s="175"/>
    </row>
    <row r="25569" spans="1:9" x14ac:dyDescent="0.25">
      <c r="A25569" s="108"/>
      <c r="B25569" s="173"/>
      <c r="C25569" s="109"/>
      <c r="D25569" s="109"/>
      <c r="E25569" s="94"/>
      <c r="F25569" s="174"/>
      <c r="G25569" s="173"/>
      <c r="H25569" s="109"/>
      <c r="I25569" s="175"/>
    </row>
    <row r="25570" spans="1:9" x14ac:dyDescent="0.25">
      <c r="A25570" s="108"/>
      <c r="B25570" s="173"/>
      <c r="C25570" s="109"/>
      <c r="D25570" s="109"/>
      <c r="E25570" s="94"/>
      <c r="F25570" s="174"/>
      <c r="G25570" s="173"/>
      <c r="H25570" s="109"/>
      <c r="I25570" s="175"/>
    </row>
    <row r="25571" spans="1:9" x14ac:dyDescent="0.25">
      <c r="A25571" s="108"/>
      <c r="B25571" s="173"/>
      <c r="C25571" s="109"/>
      <c r="D25571" s="109"/>
      <c r="E25571" s="94"/>
      <c r="F25571" s="174"/>
      <c r="G25571" s="173"/>
      <c r="H25571" s="109"/>
      <c r="I25571" s="175"/>
    </row>
    <row r="25572" spans="1:9" x14ac:dyDescent="0.25">
      <c r="A25572" s="108"/>
      <c r="B25572" s="173"/>
      <c r="C25572" s="109"/>
      <c r="D25572" s="109"/>
      <c r="E25572" s="94"/>
      <c r="F25572" s="174"/>
      <c r="G25572" s="173"/>
      <c r="H25572" s="109"/>
      <c r="I25572" s="175"/>
    </row>
    <row r="25573" spans="1:9" x14ac:dyDescent="0.25">
      <c r="A25573" s="108"/>
      <c r="B25573" s="173"/>
      <c r="C25573" s="109"/>
      <c r="D25573" s="109"/>
      <c r="E25573" s="94"/>
      <c r="F25573" s="174"/>
      <c r="G25573" s="173"/>
      <c r="H25573" s="109"/>
      <c r="I25573" s="175"/>
    </row>
    <row r="25574" spans="1:9" x14ac:dyDescent="0.25">
      <c r="A25574" s="108"/>
      <c r="B25574" s="173"/>
      <c r="C25574" s="109"/>
      <c r="D25574" s="109"/>
      <c r="E25574" s="94"/>
      <c r="F25574" s="174"/>
      <c r="G25574" s="173"/>
      <c r="H25574" s="109"/>
      <c r="I25574" s="175"/>
    </row>
    <row r="25575" spans="1:9" x14ac:dyDescent="0.25">
      <c r="A25575" s="108"/>
      <c r="B25575" s="173"/>
      <c r="C25575" s="109"/>
      <c r="D25575" s="109"/>
      <c r="E25575" s="94"/>
      <c r="F25575" s="174"/>
      <c r="G25575" s="173"/>
      <c r="H25575" s="109"/>
      <c r="I25575" s="175"/>
    </row>
    <row r="25576" spans="1:9" x14ac:dyDescent="0.25">
      <c r="A25576" s="108"/>
      <c r="B25576" s="173"/>
      <c r="C25576" s="109"/>
      <c r="D25576" s="109"/>
      <c r="E25576" s="94"/>
      <c r="F25576" s="174"/>
      <c r="G25576" s="173"/>
      <c r="H25576" s="109"/>
      <c r="I25576" s="175"/>
    </row>
    <row r="25577" spans="1:9" x14ac:dyDescent="0.25">
      <c r="A25577" s="108"/>
      <c r="B25577" s="173"/>
      <c r="C25577" s="109"/>
      <c r="D25577" s="109"/>
      <c r="E25577" s="94"/>
      <c r="F25577" s="174"/>
      <c r="G25577" s="173"/>
      <c r="H25577" s="109"/>
      <c r="I25577" s="175"/>
    </row>
    <row r="25578" spans="1:9" x14ac:dyDescent="0.25">
      <c r="A25578" s="108"/>
      <c r="B25578" s="173"/>
      <c r="C25578" s="109"/>
      <c r="D25578" s="109"/>
      <c r="E25578" s="94"/>
      <c r="F25578" s="174"/>
      <c r="G25578" s="173"/>
      <c r="H25578" s="109"/>
      <c r="I25578" s="175"/>
    </row>
    <row r="25579" spans="1:9" x14ac:dyDescent="0.25">
      <c r="A25579" s="108"/>
      <c r="B25579" s="173"/>
      <c r="C25579" s="109"/>
      <c r="D25579" s="109"/>
      <c r="E25579" s="94"/>
      <c r="F25579" s="174"/>
      <c r="G25579" s="173"/>
      <c r="H25579" s="109"/>
      <c r="I25579" s="175"/>
    </row>
    <row r="25580" spans="1:9" x14ac:dyDescent="0.25">
      <c r="A25580" s="108"/>
      <c r="B25580" s="173"/>
      <c r="C25580" s="109"/>
      <c r="D25580" s="109"/>
      <c r="E25580" s="94"/>
      <c r="F25580" s="174"/>
      <c r="G25580" s="173"/>
      <c r="H25580" s="109"/>
      <c r="I25580" s="175"/>
    </row>
    <row r="25581" spans="1:9" x14ac:dyDescent="0.25">
      <c r="A25581" s="108"/>
      <c r="B25581" s="173"/>
      <c r="C25581" s="109"/>
      <c r="D25581" s="109"/>
      <c r="E25581" s="94"/>
      <c r="F25581" s="174"/>
      <c r="G25581" s="173"/>
      <c r="H25581" s="109"/>
      <c r="I25581" s="175"/>
    </row>
    <row r="25582" spans="1:9" x14ac:dyDescent="0.25">
      <c r="A25582" s="108"/>
      <c r="B25582" s="173"/>
      <c r="C25582" s="109"/>
      <c r="D25582" s="109"/>
      <c r="E25582" s="94"/>
      <c r="F25582" s="174"/>
      <c r="G25582" s="173"/>
      <c r="H25582" s="109"/>
      <c r="I25582" s="175"/>
    </row>
    <row r="25583" spans="1:9" x14ac:dyDescent="0.25">
      <c r="A25583" s="108"/>
      <c r="B25583" s="173"/>
      <c r="C25583" s="109"/>
      <c r="D25583" s="109"/>
      <c r="E25583" s="94"/>
      <c r="F25583" s="174"/>
      <c r="G25583" s="173"/>
      <c r="H25583" s="109"/>
      <c r="I25583" s="175"/>
    </row>
    <row r="25584" spans="1:9" x14ac:dyDescent="0.25">
      <c r="A25584" s="108"/>
      <c r="B25584" s="173"/>
      <c r="C25584" s="109"/>
      <c r="D25584" s="109"/>
      <c r="E25584" s="94"/>
      <c r="F25584" s="174"/>
      <c r="G25584" s="173"/>
      <c r="H25584" s="109"/>
      <c r="I25584" s="175"/>
    </row>
    <row r="25585" spans="1:9" x14ac:dyDescent="0.25">
      <c r="A25585" s="108"/>
      <c r="B25585" s="173"/>
      <c r="C25585" s="109"/>
      <c r="D25585" s="109"/>
      <c r="E25585" s="94"/>
      <c r="F25585" s="174"/>
      <c r="G25585" s="173"/>
      <c r="H25585" s="109"/>
      <c r="I25585" s="175"/>
    </row>
    <row r="25586" spans="1:9" x14ac:dyDescent="0.25">
      <c r="A25586" s="108"/>
      <c r="B25586" s="173"/>
      <c r="C25586" s="109"/>
      <c r="D25586" s="109"/>
      <c r="E25586" s="94"/>
      <c r="F25586" s="174"/>
      <c r="G25586" s="173"/>
      <c r="H25586" s="109"/>
      <c r="I25586" s="175"/>
    </row>
    <row r="25587" spans="1:9" x14ac:dyDescent="0.25">
      <c r="A25587" s="108"/>
      <c r="B25587" s="173"/>
      <c r="C25587" s="109"/>
      <c r="D25587" s="109"/>
      <c r="E25587" s="94"/>
      <c r="F25587" s="174"/>
      <c r="G25587" s="173"/>
      <c r="H25587" s="109"/>
      <c r="I25587" s="175"/>
    </row>
    <row r="25588" spans="1:9" x14ac:dyDescent="0.25">
      <c r="A25588" s="108"/>
      <c r="B25588" s="173"/>
      <c r="C25588" s="109"/>
      <c r="D25588" s="109"/>
      <c r="E25588" s="94"/>
      <c r="F25588" s="174"/>
      <c r="G25588" s="173"/>
      <c r="H25588" s="109"/>
      <c r="I25588" s="175"/>
    </row>
    <row r="25589" spans="1:9" x14ac:dyDescent="0.25">
      <c r="A25589" s="108"/>
      <c r="B25589" s="173"/>
      <c r="C25589" s="109"/>
      <c r="D25589" s="109"/>
      <c r="E25589" s="94"/>
      <c r="F25589" s="174"/>
      <c r="G25589" s="173"/>
      <c r="H25589" s="109"/>
      <c r="I25589" s="175"/>
    </row>
    <row r="25590" spans="1:9" x14ac:dyDescent="0.25">
      <c r="A25590" s="108"/>
      <c r="B25590" s="173"/>
      <c r="C25590" s="109"/>
      <c r="D25590" s="109"/>
      <c r="E25590" s="94"/>
      <c r="F25590" s="174"/>
      <c r="G25590" s="173"/>
      <c r="H25590" s="109"/>
      <c r="I25590" s="175"/>
    </row>
    <row r="25591" spans="1:9" x14ac:dyDescent="0.25">
      <c r="A25591" s="108"/>
      <c r="B25591" s="173"/>
      <c r="C25591" s="109"/>
      <c r="D25591" s="109"/>
      <c r="E25591" s="94"/>
      <c r="F25591" s="174"/>
      <c r="G25591" s="173"/>
      <c r="H25591" s="109"/>
      <c r="I25591" s="175"/>
    </row>
    <row r="25592" spans="1:9" x14ac:dyDescent="0.25">
      <c r="A25592" s="108"/>
      <c r="B25592" s="173"/>
      <c r="C25592" s="109"/>
      <c r="D25592" s="109"/>
      <c r="E25592" s="94"/>
      <c r="F25592" s="174"/>
      <c r="G25592" s="173"/>
      <c r="H25592" s="109"/>
      <c r="I25592" s="175"/>
    </row>
    <row r="25593" spans="1:9" x14ac:dyDescent="0.25">
      <c r="A25593" s="108"/>
      <c r="B25593" s="173"/>
      <c r="C25593" s="109"/>
      <c r="D25593" s="109"/>
      <c r="E25593" s="94"/>
      <c r="F25593" s="174"/>
      <c r="G25593" s="173"/>
      <c r="H25593" s="109"/>
      <c r="I25593" s="175"/>
    </row>
    <row r="25594" spans="1:9" x14ac:dyDescent="0.25">
      <c r="A25594" s="108"/>
      <c r="B25594" s="173"/>
      <c r="C25594" s="109"/>
      <c r="D25594" s="109"/>
      <c r="E25594" s="94"/>
      <c r="F25594" s="174"/>
      <c r="G25594" s="173"/>
      <c r="H25594" s="109"/>
      <c r="I25594" s="175"/>
    </row>
    <row r="25595" spans="1:9" x14ac:dyDescent="0.25">
      <c r="A25595" s="108"/>
      <c r="B25595" s="173"/>
      <c r="C25595" s="109"/>
      <c r="D25595" s="109"/>
      <c r="E25595" s="94"/>
      <c r="F25595" s="174"/>
      <c r="G25595" s="173"/>
      <c r="H25595" s="109"/>
      <c r="I25595" s="175"/>
    </row>
    <row r="25596" spans="1:9" x14ac:dyDescent="0.25">
      <c r="A25596" s="108"/>
      <c r="B25596" s="173"/>
      <c r="C25596" s="109"/>
      <c r="D25596" s="109"/>
      <c r="E25596" s="94"/>
      <c r="F25596" s="174"/>
      <c r="G25596" s="173"/>
      <c r="H25596" s="109"/>
      <c r="I25596" s="175"/>
    </row>
    <row r="25597" spans="1:9" x14ac:dyDescent="0.25">
      <c r="A25597" s="108"/>
      <c r="B25597" s="173"/>
      <c r="C25597" s="109"/>
      <c r="D25597" s="109"/>
      <c r="E25597" s="94"/>
      <c r="F25597" s="174"/>
      <c r="G25597" s="173"/>
      <c r="H25597" s="109"/>
      <c r="I25597" s="175"/>
    </row>
    <row r="25598" spans="1:9" x14ac:dyDescent="0.25">
      <c r="A25598" s="108"/>
      <c r="B25598" s="173"/>
      <c r="C25598" s="109"/>
      <c r="D25598" s="109"/>
      <c r="E25598" s="94"/>
      <c r="F25598" s="174"/>
      <c r="G25598" s="173"/>
      <c r="H25598" s="109"/>
      <c r="I25598" s="175"/>
    </row>
    <row r="25599" spans="1:9" x14ac:dyDescent="0.25">
      <c r="A25599" s="108"/>
      <c r="B25599" s="173"/>
      <c r="C25599" s="109"/>
      <c r="D25599" s="109"/>
      <c r="E25599" s="94"/>
      <c r="F25599" s="174"/>
      <c r="G25599" s="173"/>
      <c r="H25599" s="109"/>
      <c r="I25599" s="175"/>
    </row>
    <row r="25600" spans="1:9" x14ac:dyDescent="0.25">
      <c r="A25600" s="108"/>
      <c r="B25600" s="173"/>
      <c r="C25600" s="109"/>
      <c r="D25600" s="109"/>
      <c r="E25600" s="94"/>
      <c r="F25600" s="174"/>
      <c r="G25600" s="173"/>
      <c r="H25600" s="109"/>
      <c r="I25600" s="175"/>
    </row>
    <row r="25601" spans="1:9" x14ac:dyDescent="0.25">
      <c r="A25601" s="108"/>
      <c r="B25601" s="173"/>
      <c r="C25601" s="109"/>
      <c r="D25601" s="109"/>
      <c r="E25601" s="94"/>
      <c r="F25601" s="174"/>
      <c r="G25601" s="173"/>
      <c r="H25601" s="109"/>
      <c r="I25601" s="175"/>
    </row>
    <row r="25602" spans="1:9" x14ac:dyDescent="0.25">
      <c r="A25602" s="108"/>
      <c r="B25602" s="173"/>
      <c r="C25602" s="109"/>
      <c r="D25602" s="109"/>
      <c r="E25602" s="94"/>
      <c r="F25602" s="174"/>
      <c r="G25602" s="173"/>
      <c r="H25602" s="109"/>
      <c r="I25602" s="175"/>
    </row>
    <row r="25603" spans="1:9" x14ac:dyDescent="0.25">
      <c r="A25603" s="108"/>
      <c r="B25603" s="173"/>
      <c r="C25603" s="109"/>
      <c r="D25603" s="109"/>
      <c r="E25603" s="94"/>
      <c r="F25603" s="174"/>
      <c r="G25603" s="173"/>
      <c r="H25603" s="109"/>
      <c r="I25603" s="175"/>
    </row>
    <row r="25604" spans="1:9" x14ac:dyDescent="0.25">
      <c r="A25604" s="108"/>
      <c r="B25604" s="173"/>
      <c r="C25604" s="109"/>
      <c r="D25604" s="109"/>
      <c r="E25604" s="94"/>
      <c r="F25604" s="174"/>
      <c r="G25604" s="173"/>
      <c r="H25604" s="109"/>
      <c r="I25604" s="175"/>
    </row>
    <row r="25605" spans="1:9" x14ac:dyDescent="0.25">
      <c r="A25605" s="108"/>
      <c r="B25605" s="173"/>
      <c r="C25605" s="109"/>
      <c r="D25605" s="109"/>
      <c r="E25605" s="94"/>
      <c r="F25605" s="174"/>
      <c r="G25605" s="173"/>
      <c r="H25605" s="109"/>
      <c r="I25605" s="175"/>
    </row>
    <row r="25606" spans="1:9" x14ac:dyDescent="0.25">
      <c r="A25606" s="108"/>
      <c r="B25606" s="173"/>
      <c r="C25606" s="109"/>
      <c r="D25606" s="109"/>
      <c r="E25606" s="94"/>
      <c r="F25606" s="174"/>
      <c r="G25606" s="173"/>
      <c r="H25606" s="109"/>
      <c r="I25606" s="175"/>
    </row>
    <row r="25607" spans="1:9" x14ac:dyDescent="0.25">
      <c r="A25607" s="108"/>
      <c r="B25607" s="173"/>
      <c r="C25607" s="109"/>
      <c r="D25607" s="109"/>
      <c r="E25607" s="94"/>
      <c r="F25607" s="174"/>
      <c r="G25607" s="173"/>
      <c r="H25607" s="109"/>
      <c r="I25607" s="175"/>
    </row>
    <row r="25608" spans="1:9" x14ac:dyDescent="0.25">
      <c r="A25608" s="108"/>
      <c r="B25608" s="173"/>
      <c r="C25608" s="109"/>
      <c r="D25608" s="109"/>
      <c r="E25608" s="94"/>
      <c r="F25608" s="174"/>
      <c r="G25608" s="173"/>
      <c r="H25608" s="109"/>
      <c r="I25608" s="175"/>
    </row>
    <row r="25609" spans="1:9" x14ac:dyDescent="0.25">
      <c r="A25609" s="108"/>
      <c r="B25609" s="173"/>
      <c r="C25609" s="109"/>
      <c r="D25609" s="109"/>
      <c r="E25609" s="94"/>
      <c r="F25609" s="174"/>
      <c r="G25609" s="173"/>
      <c r="H25609" s="109"/>
      <c r="I25609" s="175"/>
    </row>
    <row r="25610" spans="1:9" x14ac:dyDescent="0.25">
      <c r="A25610" s="108"/>
      <c r="B25610" s="173"/>
      <c r="C25610" s="109"/>
      <c r="D25610" s="109"/>
      <c r="E25610" s="94"/>
      <c r="F25610" s="174"/>
      <c r="G25610" s="173"/>
      <c r="H25610" s="109"/>
      <c r="I25610" s="175"/>
    </row>
    <row r="25611" spans="1:9" x14ac:dyDescent="0.25">
      <c r="A25611" s="108"/>
      <c r="B25611" s="173"/>
      <c r="C25611" s="109"/>
      <c r="D25611" s="109"/>
      <c r="E25611" s="94"/>
      <c r="F25611" s="174"/>
      <c r="G25611" s="173"/>
      <c r="H25611" s="109"/>
      <c r="I25611" s="175"/>
    </row>
    <row r="25612" spans="1:9" x14ac:dyDescent="0.25">
      <c r="A25612" s="108"/>
      <c r="B25612" s="173"/>
      <c r="C25612" s="109"/>
      <c r="D25612" s="109"/>
      <c r="E25612" s="94"/>
      <c r="F25612" s="174"/>
      <c r="G25612" s="173"/>
      <c r="H25612" s="109"/>
      <c r="I25612" s="175"/>
    </row>
    <row r="25613" spans="1:9" x14ac:dyDescent="0.25">
      <c r="A25613" s="108"/>
      <c r="B25613" s="173"/>
      <c r="C25613" s="109"/>
      <c r="D25613" s="109"/>
      <c r="E25613" s="94"/>
      <c r="F25613" s="174"/>
      <c r="G25613" s="173"/>
      <c r="H25613" s="109"/>
      <c r="I25613" s="175"/>
    </row>
    <row r="25614" spans="1:9" x14ac:dyDescent="0.25">
      <c r="A25614" s="108"/>
      <c r="B25614" s="173"/>
      <c r="C25614" s="109"/>
      <c r="D25614" s="109"/>
      <c r="E25614" s="94"/>
      <c r="F25614" s="174"/>
      <c r="G25614" s="173"/>
      <c r="H25614" s="109"/>
      <c r="I25614" s="175"/>
    </row>
    <row r="25615" spans="1:9" x14ac:dyDescent="0.25">
      <c r="A25615" s="108"/>
      <c r="B25615" s="173"/>
      <c r="C25615" s="109"/>
      <c r="D25615" s="109"/>
      <c r="E25615" s="94"/>
      <c r="F25615" s="174"/>
      <c r="G25615" s="173"/>
      <c r="H25615" s="109"/>
      <c r="I25615" s="175"/>
    </row>
    <row r="25616" spans="1:9" x14ac:dyDescent="0.25">
      <c r="A25616" s="108"/>
      <c r="B25616" s="173"/>
      <c r="C25616" s="109"/>
      <c r="D25616" s="109"/>
      <c r="E25616" s="94"/>
      <c r="F25616" s="174"/>
      <c r="G25616" s="173"/>
      <c r="H25616" s="109"/>
      <c r="I25616" s="175"/>
    </row>
    <row r="25617" spans="1:9" x14ac:dyDescent="0.25">
      <c r="A25617" s="108"/>
      <c r="B25617" s="173"/>
      <c r="C25617" s="109"/>
      <c r="D25617" s="109"/>
      <c r="E25617" s="94"/>
      <c r="F25617" s="174"/>
      <c r="G25617" s="173"/>
      <c r="H25617" s="109"/>
      <c r="I25617" s="175"/>
    </row>
    <row r="25618" spans="1:9" x14ac:dyDescent="0.25">
      <c r="A25618" s="108"/>
      <c r="B25618" s="173"/>
      <c r="C25618" s="109"/>
      <c r="D25618" s="109"/>
      <c r="E25618" s="94"/>
      <c r="F25618" s="174"/>
      <c r="G25618" s="173"/>
      <c r="H25618" s="109"/>
      <c r="I25618" s="175"/>
    </row>
    <row r="25619" spans="1:9" x14ac:dyDescent="0.25">
      <c r="A25619" s="108"/>
      <c r="B25619" s="173"/>
      <c r="C25619" s="109"/>
      <c r="D25619" s="109"/>
      <c r="E25619" s="94"/>
      <c r="F25619" s="174"/>
      <c r="G25619" s="173"/>
      <c r="H25619" s="109"/>
      <c r="I25619" s="175"/>
    </row>
    <row r="25620" spans="1:9" x14ac:dyDescent="0.25">
      <c r="A25620" s="108"/>
      <c r="B25620" s="173"/>
      <c r="C25620" s="109"/>
      <c r="D25620" s="109"/>
      <c r="E25620" s="94"/>
      <c r="F25620" s="174"/>
      <c r="G25620" s="173"/>
      <c r="H25620" s="109"/>
      <c r="I25620" s="175"/>
    </row>
    <row r="25621" spans="1:9" x14ac:dyDescent="0.25">
      <c r="A25621" s="108"/>
      <c r="B25621" s="173"/>
      <c r="C25621" s="109"/>
      <c r="D25621" s="109"/>
      <c r="E25621" s="94"/>
      <c r="F25621" s="174"/>
      <c r="G25621" s="173"/>
      <c r="H25621" s="109"/>
      <c r="I25621" s="175"/>
    </row>
    <row r="25622" spans="1:9" x14ac:dyDescent="0.25">
      <c r="A25622" s="108"/>
      <c r="B25622" s="173"/>
      <c r="C25622" s="109"/>
      <c r="D25622" s="109"/>
      <c r="E25622" s="94"/>
      <c r="F25622" s="174"/>
      <c r="G25622" s="173"/>
      <c r="H25622" s="109"/>
      <c r="I25622" s="175"/>
    </row>
    <row r="25623" spans="1:9" x14ac:dyDescent="0.25">
      <c r="A25623" s="108"/>
      <c r="B25623" s="173"/>
      <c r="C25623" s="109"/>
      <c r="D25623" s="109"/>
      <c r="E25623" s="94"/>
      <c r="F25623" s="174"/>
      <c r="G25623" s="173"/>
      <c r="H25623" s="109"/>
      <c r="I25623" s="175"/>
    </row>
    <row r="25624" spans="1:9" x14ac:dyDescent="0.25">
      <c r="A25624" s="108"/>
      <c r="B25624" s="173"/>
      <c r="C25624" s="109"/>
      <c r="D25624" s="109"/>
      <c r="E25624" s="94"/>
      <c r="F25624" s="174"/>
      <c r="G25624" s="173"/>
      <c r="H25624" s="109"/>
      <c r="I25624" s="175"/>
    </row>
    <row r="25625" spans="1:9" x14ac:dyDescent="0.25">
      <c r="A25625" s="108"/>
      <c r="B25625" s="173"/>
      <c r="C25625" s="109"/>
      <c r="D25625" s="109"/>
      <c r="E25625" s="94"/>
      <c r="F25625" s="174"/>
      <c r="G25625" s="173"/>
      <c r="H25625" s="109"/>
      <c r="I25625" s="175"/>
    </row>
    <row r="25626" spans="1:9" x14ac:dyDescent="0.25">
      <c r="A25626" s="108"/>
      <c r="B25626" s="173"/>
      <c r="C25626" s="109"/>
      <c r="D25626" s="109"/>
      <c r="E25626" s="94"/>
      <c r="F25626" s="174"/>
      <c r="G25626" s="173"/>
      <c r="H25626" s="109"/>
      <c r="I25626" s="175"/>
    </row>
    <row r="25627" spans="1:9" x14ac:dyDescent="0.25">
      <c r="A25627" s="108"/>
      <c r="B25627" s="173"/>
      <c r="C25627" s="109"/>
      <c r="D25627" s="109"/>
      <c r="E25627" s="94"/>
      <c r="F25627" s="174"/>
      <c r="G25627" s="173"/>
      <c r="H25627" s="109"/>
      <c r="I25627" s="175"/>
    </row>
    <row r="25628" spans="1:9" x14ac:dyDescent="0.25">
      <c r="A25628" s="108"/>
      <c r="B25628" s="173"/>
      <c r="C25628" s="109"/>
      <c r="D25628" s="109"/>
      <c r="E25628" s="94"/>
      <c r="F25628" s="174"/>
      <c r="G25628" s="173"/>
      <c r="H25628" s="109"/>
      <c r="I25628" s="175"/>
    </row>
    <row r="25629" spans="1:9" x14ac:dyDescent="0.25">
      <c r="A25629" s="108"/>
      <c r="B25629" s="173"/>
      <c r="C25629" s="109"/>
      <c r="D25629" s="109"/>
      <c r="E25629" s="94"/>
      <c r="F25629" s="174"/>
      <c r="G25629" s="173"/>
      <c r="H25629" s="109"/>
      <c r="I25629" s="175"/>
    </row>
    <row r="25630" spans="1:9" x14ac:dyDescent="0.25">
      <c r="A25630" s="108"/>
      <c r="B25630" s="173"/>
      <c r="C25630" s="109"/>
      <c r="D25630" s="109"/>
      <c r="E25630" s="94"/>
      <c r="F25630" s="174"/>
      <c r="G25630" s="173"/>
      <c r="H25630" s="109"/>
      <c r="I25630" s="175"/>
    </row>
    <row r="25631" spans="1:9" x14ac:dyDescent="0.25">
      <c r="A25631" s="108"/>
      <c r="B25631" s="173"/>
      <c r="C25631" s="109"/>
      <c r="D25631" s="109"/>
      <c r="E25631" s="94"/>
      <c r="F25631" s="174"/>
      <c r="G25631" s="173"/>
      <c r="H25631" s="109"/>
      <c r="I25631" s="175"/>
    </row>
    <row r="25632" spans="1:9" x14ac:dyDescent="0.25">
      <c r="A25632" s="108"/>
      <c r="B25632" s="173"/>
      <c r="C25632" s="109"/>
      <c r="D25632" s="109"/>
      <c r="E25632" s="94"/>
      <c r="F25632" s="174"/>
      <c r="G25632" s="173"/>
      <c r="H25632" s="109"/>
      <c r="I25632" s="175"/>
    </row>
    <row r="25633" spans="1:9" x14ac:dyDescent="0.25">
      <c r="A25633" s="108"/>
      <c r="B25633" s="173"/>
      <c r="C25633" s="109"/>
      <c r="D25633" s="109"/>
      <c r="E25633" s="94"/>
      <c r="F25633" s="174"/>
      <c r="G25633" s="173"/>
      <c r="H25633" s="109"/>
      <c r="I25633" s="175"/>
    </row>
    <row r="25634" spans="1:9" x14ac:dyDescent="0.25">
      <c r="A25634" s="108"/>
      <c r="B25634" s="173"/>
      <c r="C25634" s="109"/>
      <c r="D25634" s="109"/>
      <c r="E25634" s="94"/>
      <c r="F25634" s="174"/>
      <c r="G25634" s="173"/>
      <c r="H25634" s="109"/>
      <c r="I25634" s="175"/>
    </row>
    <row r="25635" spans="1:9" x14ac:dyDescent="0.25">
      <c r="A25635" s="108"/>
      <c r="B25635" s="173"/>
      <c r="C25635" s="109"/>
      <c r="D25635" s="109"/>
      <c r="E25635" s="94"/>
      <c r="F25635" s="174"/>
      <c r="G25635" s="173"/>
      <c r="H25635" s="109"/>
      <c r="I25635" s="175"/>
    </row>
    <row r="25636" spans="1:9" x14ac:dyDescent="0.25">
      <c r="A25636" s="108"/>
      <c r="B25636" s="173"/>
      <c r="C25636" s="109"/>
      <c r="D25636" s="109"/>
      <c r="E25636" s="94"/>
      <c r="F25636" s="174"/>
      <c r="G25636" s="173"/>
      <c r="H25636" s="109"/>
      <c r="I25636" s="175"/>
    </row>
    <row r="25637" spans="1:9" x14ac:dyDescent="0.25">
      <c r="A25637" s="108"/>
      <c r="B25637" s="173"/>
      <c r="C25637" s="109"/>
      <c r="D25637" s="109"/>
      <c r="E25637" s="94"/>
      <c r="F25637" s="174"/>
      <c r="G25637" s="173"/>
      <c r="H25637" s="109"/>
      <c r="I25637" s="175"/>
    </row>
    <row r="25638" spans="1:9" x14ac:dyDescent="0.25">
      <c r="A25638" s="108"/>
      <c r="B25638" s="173"/>
      <c r="C25638" s="109"/>
      <c r="D25638" s="109"/>
      <c r="E25638" s="94"/>
      <c r="F25638" s="174"/>
      <c r="G25638" s="173"/>
      <c r="H25638" s="109"/>
      <c r="I25638" s="175"/>
    </row>
    <row r="25639" spans="1:9" x14ac:dyDescent="0.25">
      <c r="A25639" s="108"/>
      <c r="B25639" s="173"/>
      <c r="C25639" s="109"/>
      <c r="D25639" s="109"/>
      <c r="E25639" s="94"/>
      <c r="F25639" s="174"/>
      <c r="G25639" s="173"/>
      <c r="H25639" s="109"/>
      <c r="I25639" s="175"/>
    </row>
    <row r="25640" spans="1:9" x14ac:dyDescent="0.25">
      <c r="A25640" s="108"/>
      <c r="B25640" s="173"/>
      <c r="C25640" s="109"/>
      <c r="D25640" s="109"/>
      <c r="E25640" s="94"/>
      <c r="F25640" s="174"/>
      <c r="G25640" s="173"/>
      <c r="H25640" s="109"/>
      <c r="I25640" s="175"/>
    </row>
    <row r="25641" spans="1:9" x14ac:dyDescent="0.25">
      <c r="A25641" s="108"/>
      <c r="B25641" s="173"/>
      <c r="C25641" s="109"/>
      <c r="D25641" s="109"/>
      <c r="E25641" s="94"/>
      <c r="F25641" s="174"/>
      <c r="G25641" s="173"/>
      <c r="H25641" s="109"/>
      <c r="I25641" s="175"/>
    </row>
    <row r="25642" spans="1:9" x14ac:dyDescent="0.25">
      <c r="A25642" s="108"/>
      <c r="B25642" s="173"/>
      <c r="C25642" s="109"/>
      <c r="D25642" s="109"/>
      <c r="E25642" s="94"/>
      <c r="F25642" s="174"/>
      <c r="G25642" s="173"/>
      <c r="H25642" s="109"/>
      <c r="I25642" s="175"/>
    </row>
    <row r="25643" spans="1:9" x14ac:dyDescent="0.25">
      <c r="A25643" s="108"/>
      <c r="B25643" s="173"/>
      <c r="C25643" s="109"/>
      <c r="D25643" s="109"/>
      <c r="E25643" s="94"/>
      <c r="F25643" s="174"/>
      <c r="G25643" s="173"/>
      <c r="H25643" s="109"/>
      <c r="I25643" s="175"/>
    </row>
    <row r="25644" spans="1:9" x14ac:dyDescent="0.25">
      <c r="A25644" s="108"/>
      <c r="B25644" s="173"/>
      <c r="C25644" s="109"/>
      <c r="D25644" s="109"/>
      <c r="E25644" s="94"/>
      <c r="F25644" s="174"/>
      <c r="G25644" s="173"/>
      <c r="H25644" s="109"/>
      <c r="I25644" s="175"/>
    </row>
    <row r="25645" spans="1:9" x14ac:dyDescent="0.25">
      <c r="A25645" s="108"/>
      <c r="B25645" s="173"/>
      <c r="C25645" s="109"/>
      <c r="D25645" s="109"/>
      <c r="E25645" s="94"/>
      <c r="F25645" s="174"/>
      <c r="G25645" s="173"/>
      <c r="H25645" s="109"/>
      <c r="I25645" s="175"/>
    </row>
    <row r="25646" spans="1:9" x14ac:dyDescent="0.25">
      <c r="A25646" s="108"/>
      <c r="B25646" s="173"/>
      <c r="C25646" s="109"/>
      <c r="D25646" s="109"/>
      <c r="E25646" s="94"/>
      <c r="F25646" s="174"/>
      <c r="G25646" s="173"/>
      <c r="H25646" s="109"/>
      <c r="I25646" s="175"/>
    </row>
    <row r="25647" spans="1:9" x14ac:dyDescent="0.25">
      <c r="A25647" s="108"/>
      <c r="B25647" s="173"/>
      <c r="C25647" s="109"/>
      <c r="D25647" s="109"/>
      <c r="E25647" s="94"/>
      <c r="F25647" s="174"/>
      <c r="G25647" s="173"/>
      <c r="H25647" s="109"/>
      <c r="I25647" s="175"/>
    </row>
    <row r="25648" spans="1:9" x14ac:dyDescent="0.25">
      <c r="A25648" s="108"/>
      <c r="B25648" s="173"/>
      <c r="C25648" s="109"/>
      <c r="D25648" s="109"/>
      <c r="E25648" s="94"/>
      <c r="F25648" s="174"/>
      <c r="G25648" s="173"/>
      <c r="H25648" s="109"/>
      <c r="I25648" s="175"/>
    </row>
    <row r="25649" spans="1:9" x14ac:dyDescent="0.25">
      <c r="A25649" s="108"/>
      <c r="B25649" s="173"/>
      <c r="C25649" s="109"/>
      <c r="D25649" s="109"/>
      <c r="E25649" s="94"/>
      <c r="F25649" s="174"/>
      <c r="G25649" s="173"/>
      <c r="H25649" s="109"/>
      <c r="I25649" s="175"/>
    </row>
    <row r="25650" spans="1:9" x14ac:dyDescent="0.25">
      <c r="A25650" s="108"/>
      <c r="B25650" s="173"/>
      <c r="C25650" s="109"/>
      <c r="D25650" s="109"/>
      <c r="E25650" s="94"/>
      <c r="F25650" s="174"/>
      <c r="G25650" s="173"/>
      <c r="H25650" s="109"/>
      <c r="I25650" s="175"/>
    </row>
    <row r="25651" spans="1:9" x14ac:dyDescent="0.25">
      <c r="A25651" s="108"/>
      <c r="B25651" s="173"/>
      <c r="C25651" s="109"/>
      <c r="D25651" s="109"/>
      <c r="E25651" s="94"/>
      <c r="F25651" s="174"/>
      <c r="G25651" s="173"/>
      <c r="H25651" s="109"/>
      <c r="I25651" s="175"/>
    </row>
    <row r="25652" spans="1:9" x14ac:dyDescent="0.25">
      <c r="A25652" s="108"/>
      <c r="B25652" s="173"/>
      <c r="C25652" s="109"/>
      <c r="D25652" s="109"/>
      <c r="E25652" s="94"/>
      <c r="F25652" s="174"/>
      <c r="G25652" s="173"/>
      <c r="H25652" s="109"/>
      <c r="I25652" s="175"/>
    </row>
    <row r="25653" spans="1:9" x14ac:dyDescent="0.25">
      <c r="A25653" s="108"/>
      <c r="B25653" s="173"/>
      <c r="C25653" s="109"/>
      <c r="D25653" s="109"/>
      <c r="E25653" s="94"/>
      <c r="F25653" s="174"/>
      <c r="G25653" s="173"/>
      <c r="H25653" s="109"/>
      <c r="I25653" s="175"/>
    </row>
    <row r="25654" spans="1:9" x14ac:dyDescent="0.25">
      <c r="A25654" s="108"/>
      <c r="B25654" s="173"/>
      <c r="C25654" s="109"/>
      <c r="D25654" s="109"/>
      <c r="E25654" s="94"/>
      <c r="F25654" s="174"/>
      <c r="G25654" s="173"/>
      <c r="H25654" s="109"/>
      <c r="I25654" s="175"/>
    </row>
    <row r="25655" spans="1:9" x14ac:dyDescent="0.25">
      <c r="A25655" s="108"/>
      <c r="B25655" s="173"/>
      <c r="C25655" s="109"/>
      <c r="D25655" s="109"/>
      <c r="E25655" s="94"/>
      <c r="F25655" s="174"/>
      <c r="G25655" s="173"/>
      <c r="H25655" s="109"/>
      <c r="I25655" s="175"/>
    </row>
    <row r="25656" spans="1:9" x14ac:dyDescent="0.25">
      <c r="A25656" s="108"/>
      <c r="B25656" s="173"/>
      <c r="C25656" s="109"/>
      <c r="D25656" s="109"/>
      <c r="E25656" s="94"/>
      <c r="F25656" s="174"/>
      <c r="G25656" s="173"/>
      <c r="H25656" s="109"/>
      <c r="I25656" s="175"/>
    </row>
    <row r="25657" spans="1:9" x14ac:dyDescent="0.25">
      <c r="A25657" s="108"/>
      <c r="B25657" s="173"/>
      <c r="C25657" s="109"/>
      <c r="D25657" s="109"/>
      <c r="E25657" s="94"/>
      <c r="F25657" s="174"/>
      <c r="G25657" s="173"/>
      <c r="H25657" s="109"/>
      <c r="I25657" s="175"/>
    </row>
    <row r="25658" spans="1:9" x14ac:dyDescent="0.25">
      <c r="A25658" s="108"/>
      <c r="B25658" s="173"/>
      <c r="C25658" s="109"/>
      <c r="D25658" s="109"/>
      <c r="E25658" s="94"/>
      <c r="F25658" s="174"/>
      <c r="G25658" s="173"/>
      <c r="H25658" s="109"/>
      <c r="I25658" s="175"/>
    </row>
    <row r="25659" spans="1:9" x14ac:dyDescent="0.25">
      <c r="A25659" s="108"/>
      <c r="B25659" s="173"/>
      <c r="C25659" s="109"/>
      <c r="D25659" s="109"/>
      <c r="E25659" s="94"/>
      <c r="F25659" s="174"/>
      <c r="G25659" s="173"/>
      <c r="H25659" s="109"/>
      <c r="I25659" s="175"/>
    </row>
    <row r="25660" spans="1:9" x14ac:dyDescent="0.25">
      <c r="A25660" s="108"/>
      <c r="B25660" s="173"/>
      <c r="C25660" s="109"/>
      <c r="D25660" s="109"/>
      <c r="E25660" s="94"/>
      <c r="F25660" s="174"/>
      <c r="G25660" s="173"/>
      <c r="H25660" s="109"/>
      <c r="I25660" s="175"/>
    </row>
    <row r="25661" spans="1:9" x14ac:dyDescent="0.25">
      <c r="A25661" s="108"/>
      <c r="B25661" s="173"/>
      <c r="C25661" s="109"/>
      <c r="D25661" s="109"/>
      <c r="E25661" s="94"/>
      <c r="F25661" s="174"/>
      <c r="G25661" s="173"/>
      <c r="H25661" s="109"/>
      <c r="I25661" s="175"/>
    </row>
    <row r="25662" spans="1:9" x14ac:dyDescent="0.25">
      <c r="A25662" s="108"/>
      <c r="B25662" s="173"/>
      <c r="C25662" s="109"/>
      <c r="D25662" s="109"/>
      <c r="E25662" s="94"/>
      <c r="F25662" s="174"/>
      <c r="G25662" s="173"/>
      <c r="H25662" s="109"/>
      <c r="I25662" s="175"/>
    </row>
    <row r="25663" spans="1:9" x14ac:dyDescent="0.25">
      <c r="A25663" s="108"/>
      <c r="B25663" s="173"/>
      <c r="C25663" s="109"/>
      <c r="D25663" s="109"/>
      <c r="E25663" s="94"/>
      <c r="F25663" s="174"/>
      <c r="G25663" s="173"/>
      <c r="H25663" s="109"/>
      <c r="I25663" s="175"/>
    </row>
    <row r="25664" spans="1:9" x14ac:dyDescent="0.25">
      <c r="A25664" s="108"/>
      <c r="B25664" s="173"/>
      <c r="C25664" s="109"/>
      <c r="D25664" s="109"/>
      <c r="E25664" s="94"/>
      <c r="F25664" s="174"/>
      <c r="G25664" s="173"/>
      <c r="H25664" s="109"/>
      <c r="I25664" s="175"/>
    </row>
    <row r="25665" spans="1:9" x14ac:dyDescent="0.25">
      <c r="A25665" s="108"/>
      <c r="B25665" s="173"/>
      <c r="C25665" s="109"/>
      <c r="D25665" s="109"/>
      <c r="E25665" s="94"/>
      <c r="F25665" s="174"/>
      <c r="G25665" s="173"/>
      <c r="H25665" s="109"/>
      <c r="I25665" s="175"/>
    </row>
    <row r="25666" spans="1:9" x14ac:dyDescent="0.25">
      <c r="A25666" s="108"/>
      <c r="B25666" s="173"/>
      <c r="C25666" s="109"/>
      <c r="D25666" s="109"/>
      <c r="E25666" s="94"/>
      <c r="F25666" s="174"/>
      <c r="G25666" s="173"/>
      <c r="H25666" s="109"/>
      <c r="I25666" s="175"/>
    </row>
    <row r="25667" spans="1:9" x14ac:dyDescent="0.25">
      <c r="A25667" s="108"/>
      <c r="B25667" s="173"/>
      <c r="C25667" s="109"/>
      <c r="D25667" s="109"/>
      <c r="E25667" s="94"/>
      <c r="F25667" s="174"/>
      <c r="G25667" s="173"/>
      <c r="H25667" s="109"/>
      <c r="I25667" s="175"/>
    </row>
    <row r="25668" spans="1:9" x14ac:dyDescent="0.25">
      <c r="A25668" s="108"/>
      <c r="B25668" s="173"/>
      <c r="C25668" s="109"/>
      <c r="D25668" s="109"/>
      <c r="E25668" s="94"/>
      <c r="F25668" s="174"/>
      <c r="G25668" s="173"/>
      <c r="H25668" s="109"/>
      <c r="I25668" s="175"/>
    </row>
    <row r="25669" spans="1:9" x14ac:dyDescent="0.25">
      <c r="A25669" s="108"/>
      <c r="B25669" s="173"/>
      <c r="C25669" s="109"/>
      <c r="D25669" s="109"/>
      <c r="E25669" s="94"/>
      <c r="F25669" s="174"/>
      <c r="G25669" s="173"/>
      <c r="H25669" s="109"/>
      <c r="I25669" s="175"/>
    </row>
    <row r="25670" spans="1:9" x14ac:dyDescent="0.25">
      <c r="A25670" s="108"/>
      <c r="B25670" s="173"/>
      <c r="C25670" s="109"/>
      <c r="D25670" s="109"/>
      <c r="E25670" s="94"/>
      <c r="F25670" s="174"/>
      <c r="G25670" s="173"/>
      <c r="H25670" s="109"/>
      <c r="I25670" s="175"/>
    </row>
    <row r="25671" spans="1:9" x14ac:dyDescent="0.25">
      <c r="A25671" s="108"/>
      <c r="B25671" s="173"/>
      <c r="C25671" s="109"/>
      <c r="D25671" s="109"/>
      <c r="E25671" s="94"/>
      <c r="F25671" s="174"/>
      <c r="G25671" s="173"/>
      <c r="H25671" s="109"/>
      <c r="I25671" s="175"/>
    </row>
    <row r="25672" spans="1:9" x14ac:dyDescent="0.25">
      <c r="A25672" s="108"/>
      <c r="B25672" s="173"/>
      <c r="C25672" s="109"/>
      <c r="D25672" s="109"/>
      <c r="E25672" s="94"/>
      <c r="F25672" s="174"/>
      <c r="G25672" s="173"/>
      <c r="H25672" s="109"/>
      <c r="I25672" s="175"/>
    </row>
    <row r="25673" spans="1:9" x14ac:dyDescent="0.25">
      <c r="A25673" s="108"/>
      <c r="B25673" s="173"/>
      <c r="C25673" s="109"/>
      <c r="D25673" s="109"/>
      <c r="E25673" s="94"/>
      <c r="F25673" s="174"/>
      <c r="G25673" s="173"/>
      <c r="H25673" s="109"/>
      <c r="I25673" s="175"/>
    </row>
    <row r="25674" spans="1:9" x14ac:dyDescent="0.25">
      <c r="A25674" s="108"/>
      <c r="B25674" s="173"/>
      <c r="C25674" s="109"/>
      <c r="D25674" s="109"/>
      <c r="E25674" s="94"/>
      <c r="F25674" s="174"/>
      <c r="G25674" s="173"/>
      <c r="H25674" s="109"/>
      <c r="I25674" s="175"/>
    </row>
    <row r="25675" spans="1:9" x14ac:dyDescent="0.25">
      <c r="A25675" s="108"/>
      <c r="B25675" s="173"/>
      <c r="C25675" s="109"/>
      <c r="D25675" s="109"/>
      <c r="E25675" s="94"/>
      <c r="F25675" s="174"/>
      <c r="G25675" s="173"/>
      <c r="H25675" s="109"/>
      <c r="I25675" s="175"/>
    </row>
    <row r="25676" spans="1:9" x14ac:dyDescent="0.25">
      <c r="A25676" s="108"/>
      <c r="B25676" s="173"/>
      <c r="C25676" s="109"/>
      <c r="D25676" s="109"/>
      <c r="E25676" s="94"/>
      <c r="F25676" s="174"/>
      <c r="G25676" s="173"/>
      <c r="H25676" s="109"/>
      <c r="I25676" s="175"/>
    </row>
    <row r="25677" spans="1:9" x14ac:dyDescent="0.25">
      <c r="A25677" s="108"/>
      <c r="B25677" s="173"/>
      <c r="C25677" s="109"/>
      <c r="D25677" s="109"/>
      <c r="E25677" s="94"/>
      <c r="F25677" s="174"/>
      <c r="G25677" s="173"/>
      <c r="H25677" s="109"/>
      <c r="I25677" s="175"/>
    </row>
    <row r="25678" spans="1:9" x14ac:dyDescent="0.25">
      <c r="A25678" s="108"/>
      <c r="B25678" s="173"/>
      <c r="C25678" s="109"/>
      <c r="D25678" s="109"/>
      <c r="E25678" s="94"/>
      <c r="F25678" s="174"/>
      <c r="G25678" s="173"/>
      <c r="H25678" s="109"/>
      <c r="I25678" s="175"/>
    </row>
    <row r="25679" spans="1:9" x14ac:dyDescent="0.25">
      <c r="A25679" s="108"/>
      <c r="B25679" s="173"/>
      <c r="C25679" s="109"/>
      <c r="D25679" s="109"/>
      <c r="E25679" s="94"/>
      <c r="F25679" s="174"/>
      <c r="G25679" s="173"/>
      <c r="H25679" s="109"/>
      <c r="I25679" s="175"/>
    </row>
    <row r="25680" spans="1:9" x14ac:dyDescent="0.25">
      <c r="A25680" s="108"/>
      <c r="B25680" s="173"/>
      <c r="C25680" s="109"/>
      <c r="D25680" s="109"/>
      <c r="E25680" s="94"/>
      <c r="F25680" s="174"/>
      <c r="G25680" s="173"/>
      <c r="H25680" s="109"/>
      <c r="I25680" s="175"/>
    </row>
    <row r="25681" spans="1:9" x14ac:dyDescent="0.25">
      <c r="A25681" s="108"/>
      <c r="B25681" s="173"/>
      <c r="C25681" s="109"/>
      <c r="D25681" s="109"/>
      <c r="E25681" s="94"/>
      <c r="F25681" s="174"/>
      <c r="G25681" s="173"/>
      <c r="H25681" s="109"/>
      <c r="I25681" s="175"/>
    </row>
    <row r="25682" spans="1:9" x14ac:dyDescent="0.25">
      <c r="A25682" s="108"/>
      <c r="B25682" s="173"/>
      <c r="C25682" s="109"/>
      <c r="D25682" s="109"/>
      <c r="E25682" s="94"/>
      <c r="F25682" s="174"/>
      <c r="G25682" s="173"/>
      <c r="H25682" s="109"/>
      <c r="I25682" s="175"/>
    </row>
    <row r="25683" spans="1:9" x14ac:dyDescent="0.25">
      <c r="A25683" s="108"/>
      <c r="B25683" s="173"/>
      <c r="C25683" s="109"/>
      <c r="D25683" s="109"/>
      <c r="E25683" s="94"/>
      <c r="F25683" s="174"/>
      <c r="G25683" s="173"/>
      <c r="H25683" s="109"/>
      <c r="I25683" s="175"/>
    </row>
    <row r="25684" spans="1:9" x14ac:dyDescent="0.25">
      <c r="A25684" s="108"/>
      <c r="B25684" s="173"/>
      <c r="C25684" s="109"/>
      <c r="D25684" s="109"/>
      <c r="E25684" s="94"/>
      <c r="F25684" s="174"/>
      <c r="G25684" s="173"/>
      <c r="H25684" s="109"/>
      <c r="I25684" s="175"/>
    </row>
    <row r="25685" spans="1:9" x14ac:dyDescent="0.25">
      <c r="A25685" s="108"/>
      <c r="B25685" s="173"/>
      <c r="C25685" s="109"/>
      <c r="D25685" s="109"/>
      <c r="E25685" s="94"/>
      <c r="F25685" s="174"/>
      <c r="G25685" s="173"/>
      <c r="H25685" s="109"/>
      <c r="I25685" s="175"/>
    </row>
    <row r="25686" spans="1:9" x14ac:dyDescent="0.25">
      <c r="A25686" s="108"/>
      <c r="B25686" s="173"/>
      <c r="C25686" s="109"/>
      <c r="D25686" s="109"/>
      <c r="E25686" s="94"/>
      <c r="F25686" s="174"/>
      <c r="G25686" s="173"/>
      <c r="H25686" s="109"/>
      <c r="I25686" s="175"/>
    </row>
    <row r="25687" spans="1:9" x14ac:dyDescent="0.25">
      <c r="A25687" s="108"/>
      <c r="B25687" s="173"/>
      <c r="C25687" s="109"/>
      <c r="D25687" s="109"/>
      <c r="E25687" s="94"/>
      <c r="F25687" s="174"/>
      <c r="G25687" s="173"/>
      <c r="H25687" s="109"/>
      <c r="I25687" s="175"/>
    </row>
    <row r="25688" spans="1:9" x14ac:dyDescent="0.25">
      <c r="A25688" s="108"/>
      <c r="B25688" s="173"/>
      <c r="C25688" s="109"/>
      <c r="D25688" s="109"/>
      <c r="E25688" s="94"/>
      <c r="F25688" s="174"/>
      <c r="G25688" s="173"/>
      <c r="H25688" s="109"/>
      <c r="I25688" s="175"/>
    </row>
    <row r="25689" spans="1:9" x14ac:dyDescent="0.25">
      <c r="A25689" s="108"/>
      <c r="B25689" s="173"/>
      <c r="C25689" s="109"/>
      <c r="D25689" s="109"/>
      <c r="E25689" s="94"/>
      <c r="F25689" s="174"/>
      <c r="G25689" s="173"/>
      <c r="H25689" s="109"/>
      <c r="I25689" s="175"/>
    </row>
    <row r="25690" spans="1:9" x14ac:dyDescent="0.25">
      <c r="A25690" s="108"/>
      <c r="B25690" s="173"/>
      <c r="C25690" s="109"/>
      <c r="D25690" s="109"/>
      <c r="E25690" s="94"/>
      <c r="F25690" s="174"/>
      <c r="G25690" s="173"/>
      <c r="H25690" s="109"/>
      <c r="I25690" s="175"/>
    </row>
    <row r="25691" spans="1:9" x14ac:dyDescent="0.25">
      <c r="A25691" s="108"/>
      <c r="B25691" s="173"/>
      <c r="C25691" s="109"/>
      <c r="D25691" s="109"/>
      <c r="E25691" s="94"/>
      <c r="F25691" s="174"/>
      <c r="G25691" s="173"/>
      <c r="H25691" s="109"/>
      <c r="I25691" s="175"/>
    </row>
    <row r="25692" spans="1:9" x14ac:dyDescent="0.25">
      <c r="A25692" s="108"/>
      <c r="B25692" s="173"/>
      <c r="C25692" s="109"/>
      <c r="D25692" s="109"/>
      <c r="E25692" s="94"/>
      <c r="F25692" s="174"/>
      <c r="G25692" s="173"/>
      <c r="H25692" s="109"/>
      <c r="I25692" s="175"/>
    </row>
    <row r="25693" spans="1:9" x14ac:dyDescent="0.25">
      <c r="A25693" s="108"/>
      <c r="B25693" s="173"/>
      <c r="C25693" s="109"/>
      <c r="D25693" s="109"/>
      <c r="E25693" s="94"/>
      <c r="F25693" s="174"/>
      <c r="G25693" s="173"/>
      <c r="H25693" s="109"/>
      <c r="I25693" s="175"/>
    </row>
    <row r="25694" spans="1:9" x14ac:dyDescent="0.25">
      <c r="A25694" s="108"/>
      <c r="B25694" s="173"/>
      <c r="C25694" s="109"/>
      <c r="D25694" s="109"/>
      <c r="E25694" s="94"/>
      <c r="F25694" s="174"/>
      <c r="G25694" s="173"/>
      <c r="H25694" s="109"/>
      <c r="I25694" s="175"/>
    </row>
    <row r="25695" spans="1:9" x14ac:dyDescent="0.25">
      <c r="A25695" s="108"/>
      <c r="B25695" s="173"/>
      <c r="C25695" s="109"/>
      <c r="D25695" s="109"/>
      <c r="E25695" s="94"/>
      <c r="F25695" s="174"/>
      <c r="G25695" s="173"/>
      <c r="H25695" s="109"/>
      <c r="I25695" s="175"/>
    </row>
    <row r="25696" spans="1:9" x14ac:dyDescent="0.25">
      <c r="A25696" s="108"/>
      <c r="B25696" s="173"/>
      <c r="C25696" s="109"/>
      <c r="D25696" s="109"/>
      <c r="E25696" s="94"/>
      <c r="F25696" s="174"/>
      <c r="G25696" s="173"/>
      <c r="H25696" s="109"/>
      <c r="I25696" s="175"/>
    </row>
    <row r="25697" spans="1:9" x14ac:dyDescent="0.25">
      <c r="A25697" s="108"/>
      <c r="B25697" s="173"/>
      <c r="C25697" s="109"/>
      <c r="D25697" s="109"/>
      <c r="E25697" s="94"/>
      <c r="F25697" s="174"/>
      <c r="G25697" s="173"/>
      <c r="H25697" s="109"/>
      <c r="I25697" s="175"/>
    </row>
    <row r="25698" spans="1:9" x14ac:dyDescent="0.25">
      <c r="A25698" s="108"/>
      <c r="B25698" s="173"/>
      <c r="C25698" s="109"/>
      <c r="D25698" s="109"/>
      <c r="E25698" s="94"/>
      <c r="F25698" s="174"/>
      <c r="G25698" s="173"/>
      <c r="H25698" s="109"/>
      <c r="I25698" s="175"/>
    </row>
    <row r="25699" spans="1:9" x14ac:dyDescent="0.25">
      <c r="A25699" s="108"/>
      <c r="B25699" s="173"/>
      <c r="C25699" s="109"/>
      <c r="D25699" s="109"/>
      <c r="E25699" s="94"/>
      <c r="F25699" s="174"/>
      <c r="G25699" s="173"/>
      <c r="H25699" s="109"/>
      <c r="I25699" s="175"/>
    </row>
    <row r="25700" spans="1:9" x14ac:dyDescent="0.25">
      <c r="A25700" s="108"/>
      <c r="B25700" s="173"/>
      <c r="C25700" s="109"/>
      <c r="D25700" s="109"/>
      <c r="E25700" s="94"/>
      <c r="F25700" s="174"/>
      <c r="G25700" s="173"/>
      <c r="H25700" s="109"/>
      <c r="I25700" s="175"/>
    </row>
    <row r="25701" spans="1:9" x14ac:dyDescent="0.25">
      <c r="A25701" s="108"/>
      <c r="B25701" s="173"/>
      <c r="C25701" s="109"/>
      <c r="D25701" s="109"/>
      <c r="E25701" s="94"/>
      <c r="F25701" s="174"/>
      <c r="G25701" s="173"/>
      <c r="H25701" s="109"/>
      <c r="I25701" s="175"/>
    </row>
    <row r="25702" spans="1:9" x14ac:dyDescent="0.25">
      <c r="A25702" s="108"/>
      <c r="B25702" s="173"/>
      <c r="C25702" s="109"/>
      <c r="D25702" s="109"/>
      <c r="E25702" s="94"/>
      <c r="F25702" s="174"/>
      <c r="G25702" s="173"/>
      <c r="H25702" s="109"/>
      <c r="I25702" s="175"/>
    </row>
    <row r="25703" spans="1:9" x14ac:dyDescent="0.25">
      <c r="A25703" s="108"/>
      <c r="B25703" s="173"/>
      <c r="C25703" s="109"/>
      <c r="D25703" s="109"/>
      <c r="E25703" s="94"/>
      <c r="F25703" s="174"/>
      <c r="G25703" s="173"/>
      <c r="H25703" s="109"/>
      <c r="I25703" s="175"/>
    </row>
    <row r="25704" spans="1:9" x14ac:dyDescent="0.25">
      <c r="A25704" s="108"/>
      <c r="B25704" s="173"/>
      <c r="C25704" s="109"/>
      <c r="D25704" s="109"/>
      <c r="E25704" s="94"/>
      <c r="F25704" s="174"/>
      <c r="G25704" s="173"/>
      <c r="H25704" s="109"/>
      <c r="I25704" s="175"/>
    </row>
    <row r="25705" spans="1:9" x14ac:dyDescent="0.25">
      <c r="A25705" s="108"/>
      <c r="B25705" s="173"/>
      <c r="C25705" s="109"/>
      <c r="D25705" s="109"/>
      <c r="E25705" s="94"/>
      <c r="F25705" s="174"/>
      <c r="G25705" s="173"/>
      <c r="H25705" s="109"/>
      <c r="I25705" s="175"/>
    </row>
    <row r="25706" spans="1:9" x14ac:dyDescent="0.25">
      <c r="A25706" s="108"/>
      <c r="B25706" s="173"/>
      <c r="C25706" s="109"/>
      <c r="D25706" s="109"/>
      <c r="E25706" s="94"/>
      <c r="F25706" s="174"/>
      <c r="G25706" s="173"/>
      <c r="H25706" s="109"/>
      <c r="I25706" s="175"/>
    </row>
    <row r="25707" spans="1:9" x14ac:dyDescent="0.25">
      <c r="A25707" s="108"/>
      <c r="B25707" s="173"/>
      <c r="C25707" s="109"/>
      <c r="D25707" s="109"/>
      <c r="E25707" s="94"/>
      <c r="F25707" s="174"/>
      <c r="G25707" s="173"/>
      <c r="H25707" s="109"/>
      <c r="I25707" s="175"/>
    </row>
    <row r="25708" spans="1:9" x14ac:dyDescent="0.25">
      <c r="A25708" s="108"/>
      <c r="B25708" s="173"/>
      <c r="C25708" s="109"/>
      <c r="D25708" s="109"/>
      <c r="E25708" s="94"/>
      <c r="F25708" s="174"/>
      <c r="G25708" s="173"/>
      <c r="H25708" s="109"/>
      <c r="I25708" s="175"/>
    </row>
    <row r="25709" spans="1:9" x14ac:dyDescent="0.25">
      <c r="A25709" s="108"/>
      <c r="B25709" s="173"/>
      <c r="C25709" s="109"/>
      <c r="D25709" s="109"/>
      <c r="E25709" s="94"/>
      <c r="F25709" s="174"/>
      <c r="G25709" s="173"/>
      <c r="H25709" s="109"/>
      <c r="I25709" s="175"/>
    </row>
    <row r="25710" spans="1:9" x14ac:dyDescent="0.25">
      <c r="A25710" s="108"/>
      <c r="B25710" s="173"/>
      <c r="C25710" s="109"/>
      <c r="D25710" s="109"/>
      <c r="E25710" s="94"/>
      <c r="F25710" s="174"/>
      <c r="G25710" s="173"/>
      <c r="H25710" s="109"/>
      <c r="I25710" s="175"/>
    </row>
    <row r="25711" spans="1:9" x14ac:dyDescent="0.25">
      <c r="A25711" s="108"/>
      <c r="B25711" s="173"/>
      <c r="C25711" s="109"/>
      <c r="D25711" s="109"/>
      <c r="E25711" s="94"/>
      <c r="F25711" s="174"/>
      <c r="G25711" s="173"/>
      <c r="H25711" s="109"/>
      <c r="I25711" s="175"/>
    </row>
    <row r="25712" spans="1:9" x14ac:dyDescent="0.25">
      <c r="A25712" s="108"/>
      <c r="B25712" s="173"/>
      <c r="C25712" s="109"/>
      <c r="D25712" s="109"/>
      <c r="E25712" s="94"/>
      <c r="F25712" s="174"/>
      <c r="G25712" s="173"/>
      <c r="H25712" s="109"/>
      <c r="I25712" s="175"/>
    </row>
    <row r="25713" spans="1:9" x14ac:dyDescent="0.25">
      <c r="A25713" s="108"/>
      <c r="B25713" s="173"/>
      <c r="C25713" s="109"/>
      <c r="D25713" s="109"/>
      <c r="E25713" s="94"/>
      <c r="F25713" s="174"/>
      <c r="G25713" s="173"/>
      <c r="H25713" s="109"/>
      <c r="I25713" s="175"/>
    </row>
    <row r="25714" spans="1:9" x14ac:dyDescent="0.25">
      <c r="A25714" s="108"/>
      <c r="B25714" s="173"/>
      <c r="C25714" s="109"/>
      <c r="D25714" s="109"/>
      <c r="E25714" s="94"/>
      <c r="F25714" s="174"/>
      <c r="G25714" s="173"/>
      <c r="H25714" s="109"/>
      <c r="I25714" s="175"/>
    </row>
    <row r="25715" spans="1:9" x14ac:dyDescent="0.25">
      <c r="A25715" s="108"/>
      <c r="B25715" s="173"/>
      <c r="C25715" s="109"/>
      <c r="D25715" s="109"/>
      <c r="E25715" s="94"/>
      <c r="F25715" s="174"/>
      <c r="G25715" s="173"/>
      <c r="H25715" s="109"/>
      <c r="I25715" s="175"/>
    </row>
    <row r="25716" spans="1:9" x14ac:dyDescent="0.25">
      <c r="A25716" s="108"/>
      <c r="B25716" s="173"/>
      <c r="C25716" s="109"/>
      <c r="D25716" s="109"/>
      <c r="E25716" s="94"/>
      <c r="F25716" s="174"/>
      <c r="G25716" s="173"/>
      <c r="H25716" s="109"/>
      <c r="I25716" s="175"/>
    </row>
    <row r="25717" spans="1:9" x14ac:dyDescent="0.25">
      <c r="A25717" s="108"/>
      <c r="B25717" s="173"/>
      <c r="C25717" s="109"/>
      <c r="D25717" s="109"/>
      <c r="E25717" s="94"/>
      <c r="F25717" s="174"/>
      <c r="G25717" s="173"/>
      <c r="H25717" s="109"/>
      <c r="I25717" s="175"/>
    </row>
    <row r="25718" spans="1:9" x14ac:dyDescent="0.25">
      <c r="A25718" s="108"/>
      <c r="B25718" s="173"/>
      <c r="C25718" s="109"/>
      <c r="D25718" s="109"/>
      <c r="E25718" s="94"/>
      <c r="F25718" s="174"/>
      <c r="G25718" s="173"/>
      <c r="H25718" s="109"/>
      <c r="I25718" s="175"/>
    </row>
    <row r="25719" spans="1:9" x14ac:dyDescent="0.25">
      <c r="A25719" s="108"/>
      <c r="B25719" s="173"/>
      <c r="C25719" s="109"/>
      <c r="D25719" s="109"/>
      <c r="E25719" s="94"/>
      <c r="F25719" s="174"/>
      <c r="G25719" s="173"/>
      <c r="H25719" s="109"/>
      <c r="I25719" s="175"/>
    </row>
    <row r="25720" spans="1:9" x14ac:dyDescent="0.25">
      <c r="A25720" s="108"/>
      <c r="B25720" s="173"/>
      <c r="C25720" s="109"/>
      <c r="D25720" s="109"/>
      <c r="E25720" s="94"/>
      <c r="F25720" s="174"/>
      <c r="G25720" s="173"/>
      <c r="H25720" s="109"/>
      <c r="I25720" s="175"/>
    </row>
    <row r="25721" spans="1:9" x14ac:dyDescent="0.25">
      <c r="A25721" s="108"/>
      <c r="B25721" s="173"/>
      <c r="C25721" s="109"/>
      <c r="D25721" s="109"/>
      <c r="E25721" s="94"/>
      <c r="F25721" s="174"/>
      <c r="G25721" s="173"/>
      <c r="H25721" s="109"/>
      <c r="I25721" s="175"/>
    </row>
    <row r="25722" spans="1:9" x14ac:dyDescent="0.25">
      <c r="A25722" s="108"/>
      <c r="B25722" s="173"/>
      <c r="C25722" s="109"/>
      <c r="D25722" s="109"/>
      <c r="E25722" s="94"/>
      <c r="F25722" s="174"/>
      <c r="G25722" s="173"/>
      <c r="H25722" s="109"/>
      <c r="I25722" s="175"/>
    </row>
    <row r="25723" spans="1:9" x14ac:dyDescent="0.25">
      <c r="A25723" s="108"/>
      <c r="B25723" s="173"/>
      <c r="C25723" s="109"/>
      <c r="D25723" s="109"/>
      <c r="E25723" s="94"/>
      <c r="F25723" s="174"/>
      <c r="G25723" s="173"/>
      <c r="H25723" s="109"/>
      <c r="I25723" s="175"/>
    </row>
    <row r="25724" spans="1:9" x14ac:dyDescent="0.25">
      <c r="A25724" s="108"/>
      <c r="B25724" s="173"/>
      <c r="C25724" s="109"/>
      <c r="D25724" s="109"/>
      <c r="E25724" s="94"/>
      <c r="F25724" s="174"/>
      <c r="G25724" s="173"/>
      <c r="H25724" s="109"/>
      <c r="I25724" s="175"/>
    </row>
    <row r="25725" spans="1:9" x14ac:dyDescent="0.25">
      <c r="A25725" s="108"/>
      <c r="B25725" s="173"/>
      <c r="C25725" s="109"/>
      <c r="D25725" s="109"/>
      <c r="E25725" s="94"/>
      <c r="F25725" s="174"/>
      <c r="G25725" s="173"/>
      <c r="H25725" s="109"/>
      <c r="I25725" s="175"/>
    </row>
    <row r="25726" spans="1:9" x14ac:dyDescent="0.25">
      <c r="A25726" s="108"/>
      <c r="B25726" s="173"/>
      <c r="C25726" s="109"/>
      <c r="D25726" s="109"/>
      <c r="E25726" s="94"/>
      <c r="F25726" s="174"/>
      <c r="G25726" s="173"/>
      <c r="H25726" s="109"/>
      <c r="I25726" s="175"/>
    </row>
    <row r="25727" spans="1:9" x14ac:dyDescent="0.25">
      <c r="A25727" s="108"/>
      <c r="B25727" s="173"/>
      <c r="C25727" s="109"/>
      <c r="D25727" s="109"/>
      <c r="E25727" s="94"/>
      <c r="F25727" s="174"/>
      <c r="G25727" s="173"/>
      <c r="H25727" s="109"/>
      <c r="I25727" s="175"/>
    </row>
    <row r="25728" spans="1:9" x14ac:dyDescent="0.25">
      <c r="A25728" s="108"/>
      <c r="B25728" s="173"/>
      <c r="C25728" s="109"/>
      <c r="D25728" s="109"/>
      <c r="E25728" s="94"/>
      <c r="F25728" s="174"/>
      <c r="G25728" s="173"/>
      <c r="H25728" s="109"/>
      <c r="I25728" s="175"/>
    </row>
    <row r="25729" spans="1:9" x14ac:dyDescent="0.25">
      <c r="A25729" s="108"/>
      <c r="B25729" s="173"/>
      <c r="C25729" s="109"/>
      <c r="D25729" s="109"/>
      <c r="E25729" s="94"/>
      <c r="F25729" s="174"/>
      <c r="G25729" s="173"/>
      <c r="H25729" s="109"/>
      <c r="I25729" s="175"/>
    </row>
    <row r="25730" spans="1:9" x14ac:dyDescent="0.25">
      <c r="A25730" s="108"/>
      <c r="B25730" s="173"/>
      <c r="C25730" s="109"/>
      <c r="D25730" s="109"/>
      <c r="E25730" s="94"/>
      <c r="F25730" s="174"/>
      <c r="G25730" s="173"/>
      <c r="H25730" s="109"/>
      <c r="I25730" s="175"/>
    </row>
    <row r="25731" spans="1:9" x14ac:dyDescent="0.25">
      <c r="A25731" s="108"/>
      <c r="B25731" s="173"/>
      <c r="C25731" s="109"/>
      <c r="D25731" s="109"/>
      <c r="E25731" s="94"/>
      <c r="F25731" s="174"/>
      <c r="G25731" s="173"/>
      <c r="H25731" s="109"/>
      <c r="I25731" s="175"/>
    </row>
    <row r="25732" spans="1:9" x14ac:dyDescent="0.25">
      <c r="A25732" s="108"/>
      <c r="B25732" s="173"/>
      <c r="C25732" s="109"/>
      <c r="D25732" s="109"/>
      <c r="E25732" s="94"/>
      <c r="F25732" s="174"/>
      <c r="G25732" s="173"/>
      <c r="H25732" s="109"/>
      <c r="I25732" s="175"/>
    </row>
    <row r="25733" spans="1:9" x14ac:dyDescent="0.25">
      <c r="A25733" s="108"/>
      <c r="B25733" s="173"/>
      <c r="C25733" s="109"/>
      <c r="D25733" s="109"/>
      <c r="E25733" s="94"/>
      <c r="F25733" s="174"/>
      <c r="G25733" s="173"/>
      <c r="H25733" s="109"/>
      <c r="I25733" s="175"/>
    </row>
    <row r="25734" spans="1:9" x14ac:dyDescent="0.25">
      <c r="A25734" s="108"/>
      <c r="B25734" s="173"/>
      <c r="C25734" s="109"/>
      <c r="D25734" s="109"/>
      <c r="E25734" s="94"/>
      <c r="F25734" s="174"/>
      <c r="G25734" s="173"/>
      <c r="H25734" s="109"/>
      <c r="I25734" s="175"/>
    </row>
    <row r="25735" spans="1:9" x14ac:dyDescent="0.25">
      <c r="A25735" s="108"/>
      <c r="B25735" s="173"/>
      <c r="C25735" s="109"/>
      <c r="D25735" s="109"/>
      <c r="E25735" s="94"/>
      <c r="F25735" s="174"/>
      <c r="G25735" s="173"/>
      <c r="H25735" s="109"/>
      <c r="I25735" s="175"/>
    </row>
    <row r="25736" spans="1:9" x14ac:dyDescent="0.25">
      <c r="A25736" s="108"/>
      <c r="B25736" s="173"/>
      <c r="C25736" s="109"/>
      <c r="D25736" s="109"/>
      <c r="E25736" s="94"/>
      <c r="F25736" s="174"/>
      <c r="G25736" s="173"/>
      <c r="H25736" s="109"/>
      <c r="I25736" s="175"/>
    </row>
    <row r="25737" spans="1:9" x14ac:dyDescent="0.25">
      <c r="A25737" s="108"/>
      <c r="B25737" s="173"/>
      <c r="C25737" s="109"/>
      <c r="D25737" s="109"/>
      <c r="E25737" s="94"/>
      <c r="F25737" s="174"/>
      <c r="G25737" s="173"/>
      <c r="H25737" s="109"/>
      <c r="I25737" s="175"/>
    </row>
    <row r="25738" spans="1:9" x14ac:dyDescent="0.25">
      <c r="A25738" s="108"/>
      <c r="B25738" s="173"/>
      <c r="C25738" s="109"/>
      <c r="D25738" s="109"/>
      <c r="E25738" s="94"/>
      <c r="F25738" s="174"/>
      <c r="G25738" s="173"/>
      <c r="H25738" s="109"/>
      <c r="I25738" s="175"/>
    </row>
    <row r="25739" spans="1:9" x14ac:dyDescent="0.25">
      <c r="A25739" s="108"/>
      <c r="B25739" s="173"/>
      <c r="C25739" s="109"/>
      <c r="D25739" s="109"/>
      <c r="E25739" s="94"/>
      <c r="F25739" s="174"/>
      <c r="G25739" s="173"/>
      <c r="H25739" s="109"/>
      <c r="I25739" s="175"/>
    </row>
    <row r="25740" spans="1:9" x14ac:dyDescent="0.25">
      <c r="A25740" s="108"/>
      <c r="B25740" s="173"/>
      <c r="C25740" s="109"/>
      <c r="D25740" s="109"/>
      <c r="E25740" s="94"/>
      <c r="F25740" s="174"/>
      <c r="G25740" s="173"/>
      <c r="H25740" s="109"/>
      <c r="I25740" s="175"/>
    </row>
    <row r="25741" spans="1:9" x14ac:dyDescent="0.25">
      <c r="A25741" s="108"/>
      <c r="B25741" s="173"/>
      <c r="C25741" s="109"/>
      <c r="D25741" s="109"/>
      <c r="E25741" s="94"/>
      <c r="F25741" s="174"/>
      <c r="G25741" s="173"/>
      <c r="H25741" s="109"/>
      <c r="I25741" s="175"/>
    </row>
    <row r="25742" spans="1:9" x14ac:dyDescent="0.25">
      <c r="A25742" s="108"/>
      <c r="B25742" s="173"/>
      <c r="C25742" s="109"/>
      <c r="D25742" s="109"/>
      <c r="E25742" s="94"/>
      <c r="F25742" s="174"/>
      <c r="G25742" s="173"/>
      <c r="H25742" s="109"/>
      <c r="I25742" s="175"/>
    </row>
    <row r="25743" spans="1:9" x14ac:dyDescent="0.25">
      <c r="A25743" s="108"/>
      <c r="B25743" s="173"/>
      <c r="C25743" s="109"/>
      <c r="D25743" s="109"/>
      <c r="E25743" s="94"/>
      <c r="F25743" s="174"/>
      <c r="G25743" s="173"/>
      <c r="H25743" s="109"/>
      <c r="I25743" s="175"/>
    </row>
    <row r="25744" spans="1:9" x14ac:dyDescent="0.25">
      <c r="A25744" s="108"/>
      <c r="B25744" s="173"/>
      <c r="C25744" s="109"/>
      <c r="D25744" s="109"/>
      <c r="E25744" s="94"/>
      <c r="F25744" s="174"/>
      <c r="G25744" s="173"/>
      <c r="H25744" s="109"/>
      <c r="I25744" s="175"/>
    </row>
    <row r="25745" spans="1:9" x14ac:dyDescent="0.25">
      <c r="A25745" s="108"/>
      <c r="B25745" s="173"/>
      <c r="C25745" s="109"/>
      <c r="D25745" s="109"/>
      <c r="E25745" s="94"/>
      <c r="F25745" s="174"/>
      <c r="G25745" s="173"/>
      <c r="H25745" s="109"/>
      <c r="I25745" s="175"/>
    </row>
    <row r="25746" spans="1:9" x14ac:dyDescent="0.25">
      <c r="A25746" s="108"/>
      <c r="B25746" s="173"/>
      <c r="C25746" s="109"/>
      <c r="D25746" s="109"/>
      <c r="E25746" s="94"/>
      <c r="F25746" s="174"/>
      <c r="G25746" s="173"/>
      <c r="H25746" s="109"/>
      <c r="I25746" s="175"/>
    </row>
    <row r="25747" spans="1:9" x14ac:dyDescent="0.25">
      <c r="A25747" s="108"/>
      <c r="B25747" s="173"/>
      <c r="C25747" s="109"/>
      <c r="D25747" s="109"/>
      <c r="E25747" s="94"/>
      <c r="F25747" s="174"/>
      <c r="G25747" s="173"/>
      <c r="H25747" s="109"/>
      <c r="I25747" s="175"/>
    </row>
    <row r="25748" spans="1:9" x14ac:dyDescent="0.25">
      <c r="A25748" s="108"/>
      <c r="B25748" s="173"/>
      <c r="C25748" s="109"/>
      <c r="D25748" s="109"/>
      <c r="E25748" s="94"/>
      <c r="F25748" s="174"/>
      <c r="G25748" s="173"/>
      <c r="H25748" s="109"/>
      <c r="I25748" s="175"/>
    </row>
    <row r="25749" spans="1:9" x14ac:dyDescent="0.25">
      <c r="A25749" s="108"/>
      <c r="B25749" s="173"/>
      <c r="C25749" s="109"/>
      <c r="D25749" s="109"/>
      <c r="E25749" s="94"/>
      <c r="F25749" s="174"/>
      <c r="G25749" s="173"/>
      <c r="H25749" s="109"/>
      <c r="I25749" s="175"/>
    </row>
    <row r="25750" spans="1:9" x14ac:dyDescent="0.25">
      <c r="A25750" s="108"/>
      <c r="B25750" s="173"/>
      <c r="C25750" s="109"/>
      <c r="D25750" s="109"/>
      <c r="E25750" s="94"/>
      <c r="F25750" s="174"/>
      <c r="G25750" s="173"/>
      <c r="H25750" s="109"/>
      <c r="I25750" s="175"/>
    </row>
    <row r="25751" spans="1:9" x14ac:dyDescent="0.25">
      <c r="A25751" s="108"/>
      <c r="B25751" s="173"/>
      <c r="C25751" s="109"/>
      <c r="D25751" s="109"/>
      <c r="E25751" s="94"/>
      <c r="F25751" s="174"/>
      <c r="G25751" s="173"/>
      <c r="H25751" s="109"/>
      <c r="I25751" s="175"/>
    </row>
    <row r="25752" spans="1:9" x14ac:dyDescent="0.25">
      <c r="A25752" s="108"/>
      <c r="B25752" s="173"/>
      <c r="C25752" s="109"/>
      <c r="D25752" s="109"/>
      <c r="E25752" s="94"/>
      <c r="F25752" s="174"/>
      <c r="G25752" s="173"/>
      <c r="H25752" s="109"/>
      <c r="I25752" s="175"/>
    </row>
    <row r="25753" spans="1:9" x14ac:dyDescent="0.25">
      <c r="A25753" s="108"/>
      <c r="B25753" s="173"/>
      <c r="C25753" s="109"/>
      <c r="D25753" s="109"/>
      <c r="E25753" s="94"/>
      <c r="F25753" s="174"/>
      <c r="G25753" s="173"/>
      <c r="H25753" s="109"/>
      <c r="I25753" s="175"/>
    </row>
    <row r="25754" spans="1:9" x14ac:dyDescent="0.25">
      <c r="A25754" s="108"/>
      <c r="B25754" s="173"/>
      <c r="C25754" s="109"/>
      <c r="D25754" s="109"/>
      <c r="E25754" s="94"/>
      <c r="F25754" s="174"/>
      <c r="G25754" s="173"/>
      <c r="H25754" s="109"/>
      <c r="I25754" s="175"/>
    </row>
    <row r="25755" spans="1:9" x14ac:dyDescent="0.25">
      <c r="A25755" s="108"/>
      <c r="B25755" s="173"/>
      <c r="C25755" s="109"/>
      <c r="D25755" s="109"/>
      <c r="E25755" s="94"/>
      <c r="F25755" s="174"/>
      <c r="G25755" s="173"/>
      <c r="H25755" s="109"/>
      <c r="I25755" s="175"/>
    </row>
    <row r="25756" spans="1:9" x14ac:dyDescent="0.25">
      <c r="A25756" s="108"/>
      <c r="B25756" s="173"/>
      <c r="C25756" s="109"/>
      <c r="D25756" s="109"/>
      <c r="E25756" s="94"/>
      <c r="F25756" s="174"/>
      <c r="G25756" s="173"/>
      <c r="H25756" s="109"/>
      <c r="I25756" s="175"/>
    </row>
    <row r="25757" spans="1:9" x14ac:dyDescent="0.25">
      <c r="A25757" s="108"/>
      <c r="B25757" s="173"/>
      <c r="C25757" s="109"/>
      <c r="D25757" s="109"/>
      <c r="E25757" s="94"/>
      <c r="F25757" s="174"/>
      <c r="G25757" s="173"/>
      <c r="H25757" s="109"/>
      <c r="I25757" s="175"/>
    </row>
    <row r="25758" spans="1:9" x14ac:dyDescent="0.25">
      <c r="A25758" s="108"/>
      <c r="B25758" s="173"/>
      <c r="C25758" s="109"/>
      <c r="D25758" s="109"/>
      <c r="E25758" s="94"/>
      <c r="F25758" s="174"/>
      <c r="G25758" s="173"/>
      <c r="H25758" s="109"/>
      <c r="I25758" s="175"/>
    </row>
    <row r="25759" spans="1:9" x14ac:dyDescent="0.25">
      <c r="A25759" s="108"/>
      <c r="B25759" s="173"/>
      <c r="C25759" s="109"/>
      <c r="D25759" s="109"/>
      <c r="E25759" s="94"/>
      <c r="F25759" s="174"/>
      <c r="G25759" s="173"/>
      <c r="H25759" s="109"/>
      <c r="I25759" s="175"/>
    </row>
    <row r="25760" spans="1:9" x14ac:dyDescent="0.25">
      <c r="A25760" s="108"/>
      <c r="B25760" s="173"/>
      <c r="C25760" s="109"/>
      <c r="D25760" s="109"/>
      <c r="E25760" s="94"/>
      <c r="F25760" s="174"/>
      <c r="G25760" s="173"/>
      <c r="H25760" s="109"/>
      <c r="I25760" s="175"/>
    </row>
    <row r="25761" spans="1:9" x14ac:dyDescent="0.25">
      <c r="A25761" s="108"/>
      <c r="B25761" s="173"/>
      <c r="C25761" s="109"/>
      <c r="D25761" s="109"/>
      <c r="E25761" s="94"/>
      <c r="F25761" s="174"/>
      <c r="G25761" s="173"/>
      <c r="H25761" s="109"/>
      <c r="I25761" s="175"/>
    </row>
    <row r="25762" spans="1:9" x14ac:dyDescent="0.25">
      <c r="A25762" s="108"/>
      <c r="B25762" s="173"/>
      <c r="C25762" s="109"/>
      <c r="D25762" s="109"/>
      <c r="E25762" s="94"/>
      <c r="F25762" s="174"/>
      <c r="G25762" s="173"/>
      <c r="H25762" s="109"/>
      <c r="I25762" s="175"/>
    </row>
    <row r="25763" spans="1:9" x14ac:dyDescent="0.25">
      <c r="A25763" s="108"/>
      <c r="B25763" s="173"/>
      <c r="C25763" s="109"/>
      <c r="D25763" s="109"/>
      <c r="E25763" s="94"/>
      <c r="F25763" s="174"/>
      <c r="G25763" s="173"/>
      <c r="H25763" s="109"/>
      <c r="I25763" s="175"/>
    </row>
    <row r="25764" spans="1:9" x14ac:dyDescent="0.25">
      <c r="A25764" s="108"/>
      <c r="B25764" s="173"/>
      <c r="C25764" s="109"/>
      <c r="D25764" s="109"/>
      <c r="E25764" s="94"/>
      <c r="F25764" s="174"/>
      <c r="G25764" s="173"/>
      <c r="H25764" s="109"/>
      <c r="I25764" s="175"/>
    </row>
    <row r="25765" spans="1:9" x14ac:dyDescent="0.25">
      <c r="A25765" s="108"/>
      <c r="B25765" s="173"/>
      <c r="C25765" s="109"/>
      <c r="D25765" s="109"/>
      <c r="E25765" s="94"/>
      <c r="F25765" s="174"/>
      <c r="G25765" s="173"/>
      <c r="H25765" s="109"/>
      <c r="I25765" s="175"/>
    </row>
    <row r="25766" spans="1:9" x14ac:dyDescent="0.25">
      <c r="A25766" s="108"/>
      <c r="B25766" s="173"/>
      <c r="C25766" s="109"/>
      <c r="D25766" s="109"/>
      <c r="E25766" s="94"/>
      <c r="F25766" s="174"/>
      <c r="G25766" s="173"/>
      <c r="H25766" s="109"/>
      <c r="I25766" s="175"/>
    </row>
    <row r="25767" spans="1:9" x14ac:dyDescent="0.25">
      <c r="A25767" s="108"/>
      <c r="B25767" s="173"/>
      <c r="C25767" s="109"/>
      <c r="D25767" s="109"/>
      <c r="E25767" s="94"/>
      <c r="F25767" s="174"/>
      <c r="G25767" s="173"/>
      <c r="H25767" s="109"/>
      <c r="I25767" s="175"/>
    </row>
    <row r="25768" spans="1:9" x14ac:dyDescent="0.25">
      <c r="A25768" s="108"/>
      <c r="B25768" s="173"/>
      <c r="C25768" s="109"/>
      <c r="D25768" s="109"/>
      <c r="E25768" s="94"/>
      <c r="F25768" s="174"/>
      <c r="G25768" s="173"/>
      <c r="H25768" s="109"/>
      <c r="I25768" s="175"/>
    </row>
    <row r="25769" spans="1:9" x14ac:dyDescent="0.25">
      <c r="A25769" s="108"/>
      <c r="B25769" s="173"/>
      <c r="C25769" s="109"/>
      <c r="D25769" s="109"/>
      <c r="E25769" s="94"/>
      <c r="F25769" s="174"/>
      <c r="G25769" s="173"/>
      <c r="H25769" s="109"/>
      <c r="I25769" s="175"/>
    </row>
    <row r="25770" spans="1:9" x14ac:dyDescent="0.25">
      <c r="A25770" s="108"/>
      <c r="B25770" s="173"/>
      <c r="C25770" s="109"/>
      <c r="D25770" s="109"/>
      <c r="E25770" s="94"/>
      <c r="F25770" s="174"/>
      <c r="G25770" s="173"/>
      <c r="H25770" s="109"/>
      <c r="I25770" s="175"/>
    </row>
    <row r="25771" spans="1:9" x14ac:dyDescent="0.25">
      <c r="A25771" s="108"/>
      <c r="B25771" s="173"/>
      <c r="C25771" s="109"/>
      <c r="D25771" s="109"/>
      <c r="E25771" s="94"/>
      <c r="F25771" s="174"/>
      <c r="G25771" s="173"/>
      <c r="H25771" s="109"/>
      <c r="I25771" s="175"/>
    </row>
    <row r="25772" spans="1:9" x14ac:dyDescent="0.25">
      <c r="A25772" s="108"/>
      <c r="B25772" s="173"/>
      <c r="C25772" s="109"/>
      <c r="D25772" s="109"/>
      <c r="E25772" s="94"/>
      <c r="F25772" s="174"/>
      <c r="G25772" s="173"/>
      <c r="H25772" s="109"/>
      <c r="I25772" s="175"/>
    </row>
    <row r="25773" spans="1:9" x14ac:dyDescent="0.25">
      <c r="A25773" s="108"/>
      <c r="B25773" s="173"/>
      <c r="C25773" s="109"/>
      <c r="D25773" s="109"/>
      <c r="E25773" s="94"/>
      <c r="F25773" s="174"/>
      <c r="G25773" s="173"/>
      <c r="H25773" s="109"/>
      <c r="I25773" s="175"/>
    </row>
    <row r="25774" spans="1:9" x14ac:dyDescent="0.25">
      <c r="A25774" s="108"/>
      <c r="B25774" s="173"/>
      <c r="C25774" s="109"/>
      <c r="D25774" s="109"/>
      <c r="E25774" s="94"/>
      <c r="F25774" s="174"/>
      <c r="G25774" s="173"/>
      <c r="H25774" s="109"/>
      <c r="I25774" s="175"/>
    </row>
    <row r="25775" spans="1:9" x14ac:dyDescent="0.25">
      <c r="A25775" s="108"/>
      <c r="B25775" s="173"/>
      <c r="C25775" s="109"/>
      <c r="D25775" s="109"/>
      <c r="E25775" s="94"/>
      <c r="F25775" s="174"/>
      <c r="G25775" s="173"/>
      <c r="H25775" s="109"/>
      <c r="I25775" s="175"/>
    </row>
    <row r="25776" spans="1:9" x14ac:dyDescent="0.25">
      <c r="A25776" s="108"/>
      <c r="B25776" s="173"/>
      <c r="C25776" s="109"/>
      <c r="D25776" s="109"/>
      <c r="E25776" s="94"/>
      <c r="F25776" s="174"/>
      <c r="G25776" s="173"/>
      <c r="H25776" s="109"/>
      <c r="I25776" s="175"/>
    </row>
    <row r="25777" spans="1:9" x14ac:dyDescent="0.25">
      <c r="A25777" s="108"/>
      <c r="B25777" s="173"/>
      <c r="C25777" s="109"/>
      <c r="D25777" s="109"/>
      <c r="E25777" s="94"/>
      <c r="F25777" s="174"/>
      <c r="G25777" s="173"/>
      <c r="H25777" s="109"/>
      <c r="I25777" s="175"/>
    </row>
    <row r="25778" spans="1:9" x14ac:dyDescent="0.25">
      <c r="A25778" s="108"/>
      <c r="B25778" s="173"/>
      <c r="C25778" s="109"/>
      <c r="D25778" s="109"/>
      <c r="E25778" s="94"/>
      <c r="F25778" s="174"/>
      <c r="G25778" s="173"/>
      <c r="H25778" s="109"/>
      <c r="I25778" s="175"/>
    </row>
    <row r="25779" spans="1:9" x14ac:dyDescent="0.25">
      <c r="A25779" s="108"/>
      <c r="B25779" s="173"/>
      <c r="C25779" s="109"/>
      <c r="D25779" s="109"/>
      <c r="E25779" s="94"/>
      <c r="F25779" s="174"/>
      <c r="G25779" s="173"/>
      <c r="H25779" s="109"/>
      <c r="I25779" s="175"/>
    </row>
    <row r="25780" spans="1:9" x14ac:dyDescent="0.25">
      <c r="A25780" s="108"/>
      <c r="B25780" s="173"/>
      <c r="C25780" s="109"/>
      <c r="D25780" s="109"/>
      <c r="E25780" s="94"/>
      <c r="F25780" s="174"/>
      <c r="G25780" s="173"/>
      <c r="H25780" s="109"/>
      <c r="I25780" s="175"/>
    </row>
    <row r="25781" spans="1:9" x14ac:dyDescent="0.25">
      <c r="A25781" s="108"/>
      <c r="B25781" s="173"/>
      <c r="C25781" s="109"/>
      <c r="D25781" s="109"/>
      <c r="E25781" s="94"/>
      <c r="F25781" s="174"/>
      <c r="G25781" s="173"/>
      <c r="H25781" s="109"/>
      <c r="I25781" s="175"/>
    </row>
    <row r="25782" spans="1:9" x14ac:dyDescent="0.25">
      <c r="A25782" s="108"/>
      <c r="B25782" s="173"/>
      <c r="C25782" s="109"/>
      <c r="D25782" s="109"/>
      <c r="E25782" s="94"/>
      <c r="F25782" s="174"/>
      <c r="G25782" s="173"/>
      <c r="H25782" s="109"/>
      <c r="I25782" s="175"/>
    </row>
    <row r="25783" spans="1:9" x14ac:dyDescent="0.25">
      <c r="A25783" s="108"/>
      <c r="B25783" s="173"/>
      <c r="C25783" s="109"/>
      <c r="D25783" s="109"/>
      <c r="E25783" s="94"/>
      <c r="F25783" s="174"/>
      <c r="G25783" s="173"/>
      <c r="H25783" s="109"/>
      <c r="I25783" s="175"/>
    </row>
    <row r="25784" spans="1:9" x14ac:dyDescent="0.25">
      <c r="A25784" s="108"/>
      <c r="B25784" s="173"/>
      <c r="C25784" s="109"/>
      <c r="D25784" s="109"/>
      <c r="E25784" s="94"/>
      <c r="F25784" s="174"/>
      <c r="G25784" s="173"/>
      <c r="H25784" s="109"/>
      <c r="I25784" s="175"/>
    </row>
    <row r="25785" spans="1:9" x14ac:dyDescent="0.25">
      <c r="A25785" s="108"/>
      <c r="B25785" s="173"/>
      <c r="C25785" s="109"/>
      <c r="D25785" s="109"/>
      <c r="E25785" s="94"/>
      <c r="F25785" s="174"/>
      <c r="G25785" s="173"/>
      <c r="H25785" s="109"/>
      <c r="I25785" s="175"/>
    </row>
    <row r="25786" spans="1:9" x14ac:dyDescent="0.25">
      <c r="A25786" s="108"/>
      <c r="B25786" s="173"/>
      <c r="C25786" s="109"/>
      <c r="D25786" s="109"/>
      <c r="E25786" s="94"/>
      <c r="F25786" s="174"/>
      <c r="G25786" s="173"/>
      <c r="H25786" s="109"/>
      <c r="I25786" s="175"/>
    </row>
    <row r="25787" spans="1:9" x14ac:dyDescent="0.25">
      <c r="A25787" s="108"/>
      <c r="B25787" s="173"/>
      <c r="C25787" s="109"/>
      <c r="D25787" s="109"/>
      <c r="E25787" s="94"/>
      <c r="F25787" s="174"/>
      <c r="G25787" s="173"/>
      <c r="H25787" s="109"/>
      <c r="I25787" s="175"/>
    </row>
    <row r="25788" spans="1:9" x14ac:dyDescent="0.25">
      <c r="A25788" s="108"/>
      <c r="B25788" s="173"/>
      <c r="C25788" s="109"/>
      <c r="D25788" s="109"/>
      <c r="E25788" s="94"/>
      <c r="F25788" s="174"/>
      <c r="G25788" s="173"/>
      <c r="H25788" s="109"/>
      <c r="I25788" s="175"/>
    </row>
    <row r="25789" spans="1:9" x14ac:dyDescent="0.25">
      <c r="A25789" s="108"/>
      <c r="B25789" s="173"/>
      <c r="C25789" s="109"/>
      <c r="D25789" s="109"/>
      <c r="E25789" s="94"/>
      <c r="F25789" s="174"/>
      <c r="G25789" s="173"/>
      <c r="H25789" s="109"/>
      <c r="I25789" s="175"/>
    </row>
    <row r="25790" spans="1:9" x14ac:dyDescent="0.25">
      <c r="A25790" s="108"/>
      <c r="B25790" s="173"/>
      <c r="C25790" s="109"/>
      <c r="D25790" s="109"/>
      <c r="E25790" s="94"/>
      <c r="F25790" s="174"/>
      <c r="G25790" s="173"/>
      <c r="H25790" s="109"/>
      <c r="I25790" s="175"/>
    </row>
    <row r="25791" spans="1:9" x14ac:dyDescent="0.25">
      <c r="A25791" s="108"/>
      <c r="B25791" s="173"/>
      <c r="C25791" s="109"/>
      <c r="D25791" s="109"/>
      <c r="E25791" s="94"/>
      <c r="F25791" s="174"/>
      <c r="G25791" s="173"/>
      <c r="H25791" s="109"/>
      <c r="I25791" s="175"/>
    </row>
    <row r="25792" spans="1:9" x14ac:dyDescent="0.25">
      <c r="A25792" s="108"/>
      <c r="B25792" s="173"/>
      <c r="C25792" s="109"/>
      <c r="D25792" s="109"/>
      <c r="E25792" s="94"/>
      <c r="F25792" s="174"/>
      <c r="G25792" s="173"/>
      <c r="H25792" s="109"/>
      <c r="I25792" s="175"/>
    </row>
    <row r="25793" spans="1:9" x14ac:dyDescent="0.25">
      <c r="A25793" s="108"/>
      <c r="B25793" s="173"/>
      <c r="C25793" s="109"/>
      <c r="D25793" s="109"/>
      <c r="E25793" s="94"/>
      <c r="F25793" s="174"/>
      <c r="G25793" s="173"/>
      <c r="H25793" s="109"/>
      <c r="I25793" s="175"/>
    </row>
    <row r="25794" spans="1:9" x14ac:dyDescent="0.25">
      <c r="A25794" s="108"/>
      <c r="B25794" s="173"/>
      <c r="C25794" s="109"/>
      <c r="D25794" s="109"/>
      <c r="E25794" s="94"/>
      <c r="F25794" s="174"/>
      <c r="G25794" s="173"/>
      <c r="H25794" s="109"/>
      <c r="I25794" s="175"/>
    </row>
    <row r="25795" spans="1:9" x14ac:dyDescent="0.25">
      <c r="A25795" s="108"/>
      <c r="B25795" s="173"/>
      <c r="C25795" s="109"/>
      <c r="D25795" s="109"/>
      <c r="E25795" s="94"/>
      <c r="F25795" s="174"/>
      <c r="G25795" s="173"/>
      <c r="H25795" s="109"/>
      <c r="I25795" s="175"/>
    </row>
    <row r="25796" spans="1:9" x14ac:dyDescent="0.25">
      <c r="A25796" s="108"/>
      <c r="B25796" s="173"/>
      <c r="C25796" s="109"/>
      <c r="D25796" s="109"/>
      <c r="E25796" s="94"/>
      <c r="F25796" s="174"/>
      <c r="G25796" s="173"/>
      <c r="H25796" s="109"/>
      <c r="I25796" s="175"/>
    </row>
    <row r="25797" spans="1:9" x14ac:dyDescent="0.25">
      <c r="A25797" s="108"/>
      <c r="B25797" s="173"/>
      <c r="C25797" s="109"/>
      <c r="D25797" s="109"/>
      <c r="E25797" s="94"/>
      <c r="F25797" s="174"/>
      <c r="G25797" s="173"/>
      <c r="H25797" s="109"/>
      <c r="I25797" s="175"/>
    </row>
    <row r="25798" spans="1:9" x14ac:dyDescent="0.25">
      <c r="A25798" s="108"/>
      <c r="B25798" s="173"/>
      <c r="C25798" s="109"/>
      <c r="D25798" s="109"/>
      <c r="E25798" s="94"/>
      <c r="F25798" s="174"/>
      <c r="G25798" s="173"/>
      <c r="H25798" s="109"/>
      <c r="I25798" s="175"/>
    </row>
    <row r="25799" spans="1:9" x14ac:dyDescent="0.25">
      <c r="A25799" s="108"/>
      <c r="B25799" s="173"/>
      <c r="C25799" s="109"/>
      <c r="D25799" s="109"/>
      <c r="E25799" s="94"/>
      <c r="F25799" s="174"/>
      <c r="G25799" s="173"/>
      <c r="H25799" s="109"/>
      <c r="I25799" s="175"/>
    </row>
    <row r="25800" spans="1:9" x14ac:dyDescent="0.25">
      <c r="A25800" s="108"/>
      <c r="B25800" s="173"/>
      <c r="C25800" s="109"/>
      <c r="D25800" s="109"/>
      <c r="E25800" s="94"/>
      <c r="F25800" s="174"/>
      <c r="G25800" s="173"/>
      <c r="H25800" s="109"/>
      <c r="I25800" s="175"/>
    </row>
    <row r="25801" spans="1:9" x14ac:dyDescent="0.25">
      <c r="A25801" s="108"/>
      <c r="B25801" s="173"/>
      <c r="C25801" s="109"/>
      <c r="D25801" s="109"/>
      <c r="E25801" s="94"/>
      <c r="F25801" s="174"/>
      <c r="G25801" s="173"/>
      <c r="H25801" s="109"/>
      <c r="I25801" s="175"/>
    </row>
    <row r="25802" spans="1:9" x14ac:dyDescent="0.25">
      <c r="A25802" s="108"/>
      <c r="B25802" s="173"/>
      <c r="C25802" s="109"/>
      <c r="D25802" s="109"/>
      <c r="E25802" s="94"/>
      <c r="F25802" s="174"/>
      <c r="G25802" s="173"/>
      <c r="H25802" s="109"/>
      <c r="I25802" s="175"/>
    </row>
    <row r="25803" spans="1:9" x14ac:dyDescent="0.25">
      <c r="A25803" s="108"/>
      <c r="B25803" s="173"/>
      <c r="C25803" s="109"/>
      <c r="D25803" s="109"/>
      <c r="E25803" s="94"/>
      <c r="F25803" s="174"/>
      <c r="G25803" s="173"/>
      <c r="H25803" s="109"/>
      <c r="I25803" s="175"/>
    </row>
    <row r="25804" spans="1:9" x14ac:dyDescent="0.25">
      <c r="A25804" s="108"/>
      <c r="B25804" s="173"/>
      <c r="C25804" s="109"/>
      <c r="D25804" s="109"/>
      <c r="E25804" s="94"/>
      <c r="F25804" s="174"/>
      <c r="G25804" s="173"/>
      <c r="H25804" s="109"/>
      <c r="I25804" s="175"/>
    </row>
    <row r="25805" spans="1:9" x14ac:dyDescent="0.25">
      <c r="A25805" s="108"/>
      <c r="B25805" s="173"/>
      <c r="C25805" s="109"/>
      <c r="D25805" s="109"/>
      <c r="E25805" s="94"/>
      <c r="F25805" s="174"/>
      <c r="G25805" s="173"/>
      <c r="H25805" s="109"/>
      <c r="I25805" s="175"/>
    </row>
    <row r="25806" spans="1:9" x14ac:dyDescent="0.25">
      <c r="A25806" s="108"/>
      <c r="B25806" s="173"/>
      <c r="C25806" s="109"/>
      <c r="D25806" s="109"/>
      <c r="E25806" s="94"/>
      <c r="F25806" s="174"/>
      <c r="G25806" s="173"/>
      <c r="H25806" s="109"/>
      <c r="I25806" s="175"/>
    </row>
    <row r="25807" spans="1:9" x14ac:dyDescent="0.25">
      <c r="A25807" s="108"/>
      <c r="B25807" s="173"/>
      <c r="C25807" s="109"/>
      <c r="D25807" s="109"/>
      <c r="E25807" s="94"/>
      <c r="F25807" s="174"/>
      <c r="G25807" s="173"/>
      <c r="H25807" s="109"/>
      <c r="I25807" s="175"/>
    </row>
    <row r="25808" spans="1:9" x14ac:dyDescent="0.25">
      <c r="A25808" s="108"/>
      <c r="B25808" s="173"/>
      <c r="C25808" s="109"/>
      <c r="D25808" s="109"/>
      <c r="E25808" s="94"/>
      <c r="F25808" s="174"/>
      <c r="G25808" s="173"/>
      <c r="H25808" s="109"/>
      <c r="I25808" s="175"/>
    </row>
    <row r="25809" spans="1:9" x14ac:dyDescent="0.25">
      <c r="A25809" s="108"/>
      <c r="B25809" s="173"/>
      <c r="C25809" s="109"/>
      <c r="D25809" s="109"/>
      <c r="E25809" s="94"/>
      <c r="F25809" s="174"/>
      <c r="G25809" s="173"/>
      <c r="H25809" s="109"/>
      <c r="I25809" s="175"/>
    </row>
    <row r="25810" spans="1:9" x14ac:dyDescent="0.25">
      <c r="A25810" s="108"/>
      <c r="B25810" s="173"/>
      <c r="C25810" s="109"/>
      <c r="D25810" s="109"/>
      <c r="E25810" s="94"/>
      <c r="F25810" s="174"/>
      <c r="G25810" s="173"/>
      <c r="H25810" s="109"/>
      <c r="I25810" s="175"/>
    </row>
    <row r="25811" spans="1:9" x14ac:dyDescent="0.25">
      <c r="A25811" s="108"/>
      <c r="B25811" s="173"/>
      <c r="C25811" s="109"/>
      <c r="D25811" s="109"/>
      <c r="E25811" s="94"/>
      <c r="F25811" s="174"/>
      <c r="G25811" s="173"/>
      <c r="H25811" s="109"/>
      <c r="I25811" s="175"/>
    </row>
    <row r="25812" spans="1:9" x14ac:dyDescent="0.25">
      <c r="A25812" s="108"/>
      <c r="B25812" s="173"/>
      <c r="C25812" s="109"/>
      <c r="D25812" s="109"/>
      <c r="E25812" s="94"/>
      <c r="F25812" s="174"/>
      <c r="G25812" s="173"/>
      <c r="H25812" s="109"/>
      <c r="I25812" s="175"/>
    </row>
    <row r="25813" spans="1:9" x14ac:dyDescent="0.25">
      <c r="A25813" s="108"/>
      <c r="B25813" s="173"/>
      <c r="C25813" s="109"/>
      <c r="D25813" s="109"/>
      <c r="E25813" s="94"/>
      <c r="F25813" s="174"/>
      <c r="G25813" s="173"/>
      <c r="H25813" s="109"/>
      <c r="I25813" s="175"/>
    </row>
    <row r="25814" spans="1:9" x14ac:dyDescent="0.25">
      <c r="A25814" s="108"/>
      <c r="B25814" s="173"/>
      <c r="C25814" s="109"/>
      <c r="D25814" s="109"/>
      <c r="E25814" s="94"/>
      <c r="F25814" s="174"/>
      <c r="G25814" s="173"/>
      <c r="H25814" s="109"/>
      <c r="I25814" s="175"/>
    </row>
    <row r="25815" spans="1:9" x14ac:dyDescent="0.25">
      <c r="A25815" s="108"/>
      <c r="B25815" s="173"/>
      <c r="C25815" s="109"/>
      <c r="D25815" s="109"/>
      <c r="E25815" s="94"/>
      <c r="F25815" s="174"/>
      <c r="G25815" s="173"/>
      <c r="H25815" s="109"/>
      <c r="I25815" s="175"/>
    </row>
    <row r="25816" spans="1:9" x14ac:dyDescent="0.25">
      <c r="A25816" s="108"/>
      <c r="B25816" s="173"/>
      <c r="C25816" s="109"/>
      <c r="D25816" s="109"/>
      <c r="E25816" s="94"/>
      <c r="F25816" s="174"/>
      <c r="G25816" s="173"/>
      <c r="H25816" s="109"/>
      <c r="I25816" s="175"/>
    </row>
    <row r="25817" spans="1:9" x14ac:dyDescent="0.25">
      <c r="A25817" s="108"/>
      <c r="B25817" s="173"/>
      <c r="C25817" s="109"/>
      <c r="D25817" s="109"/>
      <c r="E25817" s="94"/>
      <c r="F25817" s="174"/>
      <c r="G25817" s="173"/>
      <c r="H25817" s="109"/>
      <c r="I25817" s="175"/>
    </row>
    <row r="25818" spans="1:9" x14ac:dyDescent="0.25">
      <c r="A25818" s="108"/>
      <c r="B25818" s="173"/>
      <c r="C25818" s="109"/>
      <c r="D25818" s="109"/>
      <c r="E25818" s="94"/>
      <c r="F25818" s="174"/>
      <c r="G25818" s="173"/>
      <c r="H25818" s="109"/>
      <c r="I25818" s="175"/>
    </row>
    <row r="25819" spans="1:9" x14ac:dyDescent="0.25">
      <c r="A25819" s="108"/>
      <c r="B25819" s="173"/>
      <c r="C25819" s="109"/>
      <c r="D25819" s="109"/>
      <c r="E25819" s="94"/>
      <c r="F25819" s="174"/>
      <c r="G25819" s="173"/>
      <c r="H25819" s="109"/>
      <c r="I25819" s="175"/>
    </row>
    <row r="25820" spans="1:9" x14ac:dyDescent="0.25">
      <c r="A25820" s="108"/>
      <c r="B25820" s="173"/>
      <c r="C25820" s="109"/>
      <c r="D25820" s="109"/>
      <c r="E25820" s="94"/>
      <c r="F25820" s="174"/>
      <c r="G25820" s="173"/>
      <c r="H25820" s="109"/>
      <c r="I25820" s="175"/>
    </row>
    <row r="25821" spans="1:9" x14ac:dyDescent="0.25">
      <c r="A25821" s="108"/>
      <c r="B25821" s="173"/>
      <c r="C25821" s="109"/>
      <c r="D25821" s="109"/>
      <c r="E25821" s="94"/>
      <c r="F25821" s="174"/>
      <c r="G25821" s="173"/>
      <c r="H25821" s="109"/>
      <c r="I25821" s="175"/>
    </row>
    <row r="25822" spans="1:9" x14ac:dyDescent="0.25">
      <c r="A25822" s="108"/>
      <c r="B25822" s="173"/>
      <c r="C25822" s="109"/>
      <c r="D25822" s="109"/>
      <c r="E25822" s="94"/>
      <c r="F25822" s="174"/>
      <c r="G25822" s="173"/>
      <c r="H25822" s="109"/>
      <c r="I25822" s="175"/>
    </row>
    <row r="25823" spans="1:9" x14ac:dyDescent="0.25">
      <c r="A25823" s="108"/>
      <c r="B25823" s="173"/>
      <c r="C25823" s="109"/>
      <c r="D25823" s="109"/>
      <c r="E25823" s="94"/>
      <c r="F25823" s="174"/>
      <c r="G25823" s="173"/>
      <c r="H25823" s="109"/>
      <c r="I25823" s="175"/>
    </row>
    <row r="25824" spans="1:9" x14ac:dyDescent="0.25">
      <c r="A25824" s="108"/>
      <c r="B25824" s="173"/>
      <c r="C25824" s="109"/>
      <c r="D25824" s="109"/>
      <c r="E25824" s="94"/>
      <c r="F25824" s="174"/>
      <c r="G25824" s="173"/>
      <c r="H25824" s="109"/>
      <c r="I25824" s="175"/>
    </row>
    <row r="25825" spans="1:9" x14ac:dyDescent="0.25">
      <c r="A25825" s="108"/>
      <c r="B25825" s="173"/>
      <c r="C25825" s="109"/>
      <c r="D25825" s="109"/>
      <c r="E25825" s="94"/>
      <c r="F25825" s="174"/>
      <c r="G25825" s="173"/>
      <c r="H25825" s="109"/>
      <c r="I25825" s="175"/>
    </row>
    <row r="25826" spans="1:9" x14ac:dyDescent="0.25">
      <c r="A25826" s="108"/>
      <c r="B25826" s="173"/>
      <c r="C25826" s="109"/>
      <c r="D25826" s="109"/>
      <c r="E25826" s="94"/>
      <c r="F25826" s="174"/>
      <c r="G25826" s="173"/>
      <c r="H25826" s="109"/>
      <c r="I25826" s="175"/>
    </row>
    <row r="25827" spans="1:9" x14ac:dyDescent="0.25">
      <c r="A25827" s="108"/>
      <c r="B25827" s="173"/>
      <c r="C25827" s="109"/>
      <c r="D25827" s="109"/>
      <c r="E25827" s="94"/>
      <c r="F25827" s="174"/>
      <c r="G25827" s="173"/>
      <c r="H25827" s="109"/>
      <c r="I25827" s="175"/>
    </row>
    <row r="25828" spans="1:9" x14ac:dyDescent="0.25">
      <c r="A25828" s="108"/>
      <c r="B25828" s="173"/>
      <c r="C25828" s="109"/>
      <c r="D25828" s="109"/>
      <c r="E25828" s="94"/>
      <c r="F25828" s="174"/>
      <c r="G25828" s="173"/>
      <c r="H25828" s="109"/>
      <c r="I25828" s="175"/>
    </row>
    <row r="25829" spans="1:9" x14ac:dyDescent="0.25">
      <c r="A25829" s="108"/>
      <c r="B25829" s="173"/>
      <c r="C25829" s="109"/>
      <c r="D25829" s="109"/>
      <c r="E25829" s="94"/>
      <c r="F25829" s="174"/>
      <c r="G25829" s="173"/>
      <c r="H25829" s="109"/>
      <c r="I25829" s="175"/>
    </row>
    <row r="25830" spans="1:9" x14ac:dyDescent="0.25">
      <c r="A25830" s="108"/>
      <c r="B25830" s="173"/>
      <c r="C25830" s="109"/>
      <c r="D25830" s="109"/>
      <c r="E25830" s="94"/>
      <c r="F25830" s="174"/>
      <c r="G25830" s="173"/>
      <c r="H25830" s="109"/>
      <c r="I25830" s="175"/>
    </row>
    <row r="25831" spans="1:9" x14ac:dyDescent="0.25">
      <c r="A25831" s="108"/>
      <c r="B25831" s="173"/>
      <c r="C25831" s="109"/>
      <c r="D25831" s="109"/>
      <c r="E25831" s="94"/>
      <c r="F25831" s="174"/>
      <c r="G25831" s="173"/>
      <c r="H25831" s="109"/>
      <c r="I25831" s="175"/>
    </row>
    <row r="25832" spans="1:9" x14ac:dyDescent="0.25">
      <c r="A25832" s="108"/>
      <c r="B25832" s="173"/>
      <c r="C25832" s="109"/>
      <c r="D25832" s="109"/>
      <c r="E25832" s="94"/>
      <c r="F25832" s="174"/>
      <c r="G25832" s="173"/>
      <c r="H25832" s="109"/>
      <c r="I25832" s="175"/>
    </row>
    <row r="25833" spans="1:9" x14ac:dyDescent="0.25">
      <c r="A25833" s="108"/>
      <c r="B25833" s="173"/>
      <c r="C25833" s="109"/>
      <c r="D25833" s="109"/>
      <c r="E25833" s="94"/>
      <c r="F25833" s="174"/>
      <c r="G25833" s="173"/>
      <c r="H25833" s="109"/>
      <c r="I25833" s="175"/>
    </row>
    <row r="25834" spans="1:9" x14ac:dyDescent="0.25">
      <c r="A25834" s="108"/>
      <c r="B25834" s="173"/>
      <c r="C25834" s="109"/>
      <c r="D25834" s="109"/>
      <c r="E25834" s="94"/>
      <c r="F25834" s="174"/>
      <c r="G25834" s="173"/>
      <c r="H25834" s="109"/>
      <c r="I25834" s="175"/>
    </row>
    <row r="25835" spans="1:9" x14ac:dyDescent="0.25">
      <c r="A25835" s="108"/>
      <c r="B25835" s="173"/>
      <c r="C25835" s="109"/>
      <c r="D25835" s="109"/>
      <c r="E25835" s="94"/>
      <c r="F25835" s="174"/>
      <c r="G25835" s="173"/>
      <c r="H25835" s="109"/>
      <c r="I25835" s="175"/>
    </row>
    <row r="25836" spans="1:9" x14ac:dyDescent="0.25">
      <c r="A25836" s="108"/>
      <c r="B25836" s="173"/>
      <c r="C25836" s="109"/>
      <c r="D25836" s="109"/>
      <c r="E25836" s="94"/>
      <c r="F25836" s="174"/>
      <c r="G25836" s="173"/>
      <c r="H25836" s="109"/>
      <c r="I25836" s="175"/>
    </row>
    <row r="25837" spans="1:9" x14ac:dyDescent="0.25">
      <c r="A25837" s="108"/>
      <c r="B25837" s="173"/>
      <c r="C25837" s="109"/>
      <c r="D25837" s="109"/>
      <c r="E25837" s="94"/>
      <c r="F25837" s="174"/>
      <c r="G25837" s="173"/>
      <c r="H25837" s="109"/>
      <c r="I25837" s="175"/>
    </row>
    <row r="25838" spans="1:9" x14ac:dyDescent="0.25">
      <c r="A25838" s="108"/>
      <c r="B25838" s="173"/>
      <c r="C25838" s="109"/>
      <c r="D25838" s="109"/>
      <c r="E25838" s="94"/>
      <c r="F25838" s="174"/>
      <c r="G25838" s="173"/>
      <c r="H25838" s="109"/>
      <c r="I25838" s="175"/>
    </row>
    <row r="25839" spans="1:9" x14ac:dyDescent="0.25">
      <c r="A25839" s="108"/>
      <c r="B25839" s="173"/>
      <c r="C25839" s="109"/>
      <c r="D25839" s="109"/>
      <c r="E25839" s="94"/>
      <c r="F25839" s="174"/>
      <c r="G25839" s="173"/>
      <c r="H25839" s="109"/>
      <c r="I25839" s="175"/>
    </row>
    <row r="25840" spans="1:9" x14ac:dyDescent="0.25">
      <c r="A25840" s="108"/>
      <c r="B25840" s="173"/>
      <c r="C25840" s="109"/>
      <c r="D25840" s="109"/>
      <c r="E25840" s="94"/>
      <c r="F25840" s="174"/>
      <c r="G25840" s="173"/>
      <c r="H25840" s="109"/>
      <c r="I25840" s="175"/>
    </row>
    <row r="25841" spans="1:9" x14ac:dyDescent="0.25">
      <c r="A25841" s="108"/>
      <c r="B25841" s="173"/>
      <c r="C25841" s="109"/>
      <c r="D25841" s="109"/>
      <c r="E25841" s="94"/>
      <c r="F25841" s="174"/>
      <c r="G25841" s="173"/>
      <c r="H25841" s="109"/>
      <c r="I25841" s="175"/>
    </row>
    <row r="25842" spans="1:9" x14ac:dyDescent="0.25">
      <c r="A25842" s="108"/>
      <c r="B25842" s="173"/>
      <c r="C25842" s="109"/>
      <c r="D25842" s="109"/>
      <c r="E25842" s="94"/>
      <c r="F25842" s="174"/>
      <c r="G25842" s="173"/>
      <c r="H25842" s="109"/>
      <c r="I25842" s="175"/>
    </row>
    <row r="25843" spans="1:9" x14ac:dyDescent="0.25">
      <c r="A25843" s="108"/>
      <c r="B25843" s="173"/>
      <c r="C25843" s="109"/>
      <c r="D25843" s="109"/>
      <c r="E25843" s="94"/>
      <c r="F25843" s="174"/>
      <c r="G25843" s="173"/>
      <c r="H25843" s="109"/>
      <c r="I25843" s="175"/>
    </row>
    <row r="25844" spans="1:9" x14ac:dyDescent="0.25">
      <c r="A25844" s="108"/>
      <c r="B25844" s="173"/>
      <c r="C25844" s="109"/>
      <c r="D25844" s="109"/>
      <c r="E25844" s="94"/>
      <c r="F25844" s="174"/>
      <c r="G25844" s="173"/>
      <c r="H25844" s="109"/>
      <c r="I25844" s="175"/>
    </row>
    <row r="25845" spans="1:9" x14ac:dyDescent="0.25">
      <c r="A25845" s="108"/>
      <c r="B25845" s="173"/>
      <c r="C25845" s="109"/>
      <c r="D25845" s="109"/>
      <c r="E25845" s="94"/>
      <c r="F25845" s="174"/>
      <c r="G25845" s="173"/>
      <c r="H25845" s="109"/>
      <c r="I25845" s="175"/>
    </row>
    <row r="25846" spans="1:9" x14ac:dyDescent="0.25">
      <c r="A25846" s="108"/>
      <c r="B25846" s="173"/>
      <c r="C25846" s="109"/>
      <c r="D25846" s="109"/>
      <c r="E25846" s="94"/>
      <c r="F25846" s="174"/>
      <c r="G25846" s="173"/>
      <c r="H25846" s="109"/>
      <c r="I25846" s="175"/>
    </row>
    <row r="25847" spans="1:9" x14ac:dyDescent="0.25">
      <c r="A25847" s="108"/>
      <c r="B25847" s="173"/>
      <c r="C25847" s="109"/>
      <c r="D25847" s="109"/>
      <c r="E25847" s="94"/>
      <c r="F25847" s="174"/>
      <c r="G25847" s="173"/>
      <c r="H25847" s="109"/>
      <c r="I25847" s="175"/>
    </row>
    <row r="25848" spans="1:9" x14ac:dyDescent="0.25">
      <c r="A25848" s="108"/>
      <c r="B25848" s="173"/>
      <c r="C25848" s="109"/>
      <c r="D25848" s="109"/>
      <c r="E25848" s="94"/>
      <c r="F25848" s="174"/>
      <c r="G25848" s="173"/>
      <c r="H25848" s="109"/>
      <c r="I25848" s="175"/>
    </row>
    <row r="25849" spans="1:9" x14ac:dyDescent="0.25">
      <c r="A25849" s="108"/>
      <c r="B25849" s="173"/>
      <c r="C25849" s="109"/>
      <c r="D25849" s="109"/>
      <c r="E25849" s="94"/>
      <c r="F25849" s="174"/>
      <c r="G25849" s="173"/>
      <c r="H25849" s="109"/>
      <c r="I25849" s="175"/>
    </row>
    <row r="25850" spans="1:9" x14ac:dyDescent="0.25">
      <c r="A25850" s="108"/>
      <c r="B25850" s="173"/>
      <c r="C25850" s="109"/>
      <c r="D25850" s="109"/>
      <c r="E25850" s="94"/>
      <c r="F25850" s="174"/>
      <c r="G25850" s="173"/>
      <c r="H25850" s="109"/>
      <c r="I25850" s="175"/>
    </row>
    <row r="25851" spans="1:9" x14ac:dyDescent="0.25">
      <c r="A25851" s="108"/>
      <c r="B25851" s="173"/>
      <c r="C25851" s="109"/>
      <c r="D25851" s="109"/>
      <c r="E25851" s="94"/>
      <c r="F25851" s="174"/>
      <c r="G25851" s="173"/>
      <c r="H25851" s="109"/>
      <c r="I25851" s="175"/>
    </row>
    <row r="25852" spans="1:9" x14ac:dyDescent="0.25">
      <c r="A25852" s="108"/>
      <c r="B25852" s="173"/>
      <c r="C25852" s="109"/>
      <c r="D25852" s="109"/>
      <c r="E25852" s="94"/>
      <c r="F25852" s="174"/>
      <c r="G25852" s="173"/>
      <c r="H25852" s="109"/>
      <c r="I25852" s="175"/>
    </row>
    <row r="25853" spans="1:9" x14ac:dyDescent="0.25">
      <c r="A25853" s="108"/>
      <c r="B25853" s="173"/>
      <c r="C25853" s="109"/>
      <c r="D25853" s="109"/>
      <c r="E25853" s="94"/>
      <c r="F25853" s="174"/>
      <c r="G25853" s="173"/>
      <c r="H25853" s="109"/>
      <c r="I25853" s="175"/>
    </row>
    <row r="25854" spans="1:9" x14ac:dyDescent="0.25">
      <c r="A25854" s="108"/>
      <c r="B25854" s="173"/>
      <c r="C25854" s="109"/>
      <c r="D25854" s="109"/>
      <c r="E25854" s="94"/>
      <c r="F25854" s="174"/>
      <c r="G25854" s="173"/>
      <c r="H25854" s="109"/>
      <c r="I25854" s="175"/>
    </row>
    <row r="25855" spans="1:9" x14ac:dyDescent="0.25">
      <c r="A25855" s="108"/>
      <c r="B25855" s="173"/>
      <c r="C25855" s="109"/>
      <c r="D25855" s="109"/>
      <c r="E25855" s="94"/>
      <c r="F25855" s="174"/>
      <c r="G25855" s="173"/>
      <c r="H25855" s="109"/>
      <c r="I25855" s="175"/>
    </row>
    <row r="25856" spans="1:9" x14ac:dyDescent="0.25">
      <c r="A25856" s="108"/>
      <c r="B25856" s="173"/>
      <c r="C25856" s="109"/>
      <c r="D25856" s="109"/>
      <c r="E25856" s="94"/>
      <c r="F25856" s="174"/>
      <c r="G25856" s="173"/>
      <c r="H25856" s="109"/>
      <c r="I25856" s="175"/>
    </row>
    <row r="25857" spans="1:9" x14ac:dyDescent="0.25">
      <c r="A25857" s="108"/>
      <c r="B25857" s="173"/>
      <c r="C25857" s="109"/>
      <c r="D25857" s="109"/>
      <c r="E25857" s="94"/>
      <c r="F25857" s="174"/>
      <c r="G25857" s="173"/>
      <c r="H25857" s="109"/>
      <c r="I25857" s="175"/>
    </row>
    <row r="25858" spans="1:9" x14ac:dyDescent="0.25">
      <c r="A25858" s="108"/>
      <c r="B25858" s="173"/>
      <c r="C25858" s="109"/>
      <c r="D25858" s="109"/>
      <c r="E25858" s="94"/>
      <c r="F25858" s="174"/>
      <c r="G25858" s="173"/>
      <c r="H25858" s="109"/>
      <c r="I25858" s="175"/>
    </row>
    <row r="25859" spans="1:9" x14ac:dyDescent="0.25">
      <c r="A25859" s="108"/>
      <c r="B25859" s="173"/>
      <c r="C25859" s="109"/>
      <c r="D25859" s="109"/>
      <c r="E25859" s="94"/>
      <c r="F25859" s="174"/>
      <c r="G25859" s="173"/>
      <c r="H25859" s="109"/>
      <c r="I25859" s="175"/>
    </row>
    <row r="25860" spans="1:9" x14ac:dyDescent="0.25">
      <c r="A25860" s="108"/>
      <c r="B25860" s="173"/>
      <c r="C25860" s="109"/>
      <c r="D25860" s="109"/>
      <c r="E25860" s="94"/>
      <c r="F25860" s="174"/>
      <c r="G25860" s="173"/>
      <c r="H25860" s="109"/>
      <c r="I25860" s="175"/>
    </row>
    <row r="25861" spans="1:9" x14ac:dyDescent="0.25">
      <c r="A25861" s="108"/>
      <c r="B25861" s="173"/>
      <c r="C25861" s="109"/>
      <c r="D25861" s="109"/>
      <c r="E25861" s="94"/>
      <c r="F25861" s="174"/>
      <c r="G25861" s="173"/>
      <c r="H25861" s="109"/>
      <c r="I25861" s="175"/>
    </row>
    <row r="25862" spans="1:9" x14ac:dyDescent="0.25">
      <c r="A25862" s="108"/>
      <c r="B25862" s="173"/>
      <c r="C25862" s="109"/>
      <c r="D25862" s="109"/>
      <c r="E25862" s="94"/>
      <c r="F25862" s="174"/>
      <c r="G25862" s="173"/>
      <c r="H25862" s="109"/>
      <c r="I25862" s="175"/>
    </row>
    <row r="25863" spans="1:9" x14ac:dyDescent="0.25">
      <c r="A25863" s="108"/>
      <c r="B25863" s="173"/>
      <c r="C25863" s="109"/>
      <c r="D25863" s="109"/>
      <c r="E25863" s="94"/>
      <c r="F25863" s="174"/>
      <c r="G25863" s="173"/>
      <c r="H25863" s="109"/>
      <c r="I25863" s="175"/>
    </row>
    <row r="25864" spans="1:9" x14ac:dyDescent="0.25">
      <c r="A25864" s="108"/>
      <c r="B25864" s="173"/>
      <c r="C25864" s="109"/>
      <c r="D25864" s="109"/>
      <c r="E25864" s="94"/>
      <c r="F25864" s="174"/>
      <c r="G25864" s="173"/>
      <c r="H25864" s="109"/>
      <c r="I25864" s="175"/>
    </row>
    <row r="25865" spans="1:9" x14ac:dyDescent="0.25">
      <c r="A25865" s="108"/>
      <c r="B25865" s="173"/>
      <c r="C25865" s="109"/>
      <c r="D25865" s="109"/>
      <c r="E25865" s="94"/>
      <c r="F25865" s="174"/>
      <c r="G25865" s="173"/>
      <c r="H25865" s="109"/>
      <c r="I25865" s="175"/>
    </row>
    <row r="25866" spans="1:9" x14ac:dyDescent="0.25">
      <c r="A25866" s="108"/>
      <c r="B25866" s="173"/>
      <c r="C25866" s="109"/>
      <c r="D25866" s="109"/>
      <c r="E25866" s="94"/>
      <c r="F25866" s="174"/>
      <c r="G25866" s="173"/>
      <c r="H25866" s="109"/>
      <c r="I25866" s="175"/>
    </row>
    <row r="25867" spans="1:9" x14ac:dyDescent="0.25">
      <c r="A25867" s="108"/>
      <c r="B25867" s="173"/>
      <c r="C25867" s="109"/>
      <c r="D25867" s="109"/>
      <c r="E25867" s="94"/>
      <c r="F25867" s="174"/>
      <c r="G25867" s="173"/>
      <c r="H25867" s="109"/>
      <c r="I25867" s="175"/>
    </row>
    <row r="25868" spans="1:9" x14ac:dyDescent="0.25">
      <c r="A25868" s="108"/>
      <c r="B25868" s="173"/>
      <c r="C25868" s="109"/>
      <c r="D25868" s="109"/>
      <c r="E25868" s="94"/>
      <c r="F25868" s="174"/>
      <c r="G25868" s="173"/>
      <c r="H25868" s="109"/>
      <c r="I25868" s="175"/>
    </row>
    <row r="25869" spans="1:9" x14ac:dyDescent="0.25">
      <c r="A25869" s="108"/>
      <c r="B25869" s="173"/>
      <c r="C25869" s="109"/>
      <c r="D25869" s="109"/>
      <c r="E25869" s="94"/>
      <c r="F25869" s="174"/>
      <c r="G25869" s="173"/>
      <c r="H25869" s="109"/>
      <c r="I25869" s="175"/>
    </row>
    <row r="25870" spans="1:9" x14ac:dyDescent="0.25">
      <c r="A25870" s="108"/>
      <c r="B25870" s="173"/>
      <c r="C25870" s="109"/>
      <c r="D25870" s="109"/>
      <c r="E25870" s="94"/>
      <c r="F25870" s="174"/>
      <c r="G25870" s="173"/>
      <c r="H25870" s="109"/>
      <c r="I25870" s="175"/>
    </row>
    <row r="25871" spans="1:9" x14ac:dyDescent="0.25">
      <c r="A25871" s="108"/>
      <c r="B25871" s="173"/>
      <c r="C25871" s="109"/>
      <c r="D25871" s="109"/>
      <c r="E25871" s="94"/>
      <c r="F25871" s="174"/>
      <c r="G25871" s="173"/>
      <c r="H25871" s="109"/>
      <c r="I25871" s="175"/>
    </row>
    <row r="25872" spans="1:9" x14ac:dyDescent="0.25">
      <c r="A25872" s="108"/>
      <c r="B25872" s="173"/>
      <c r="C25872" s="109"/>
      <c r="D25872" s="109"/>
      <c r="E25872" s="94"/>
      <c r="F25872" s="174"/>
      <c r="G25872" s="173"/>
      <c r="H25872" s="109"/>
      <c r="I25872" s="175"/>
    </row>
    <row r="25873" spans="1:9" x14ac:dyDescent="0.25">
      <c r="A25873" s="108"/>
      <c r="B25873" s="173"/>
      <c r="C25873" s="109"/>
      <c r="D25873" s="109"/>
      <c r="E25873" s="94"/>
      <c r="F25873" s="174"/>
      <c r="G25873" s="173"/>
      <c r="H25873" s="109"/>
      <c r="I25873" s="175"/>
    </row>
    <row r="25874" spans="1:9" x14ac:dyDescent="0.25">
      <c r="A25874" s="108"/>
      <c r="B25874" s="173"/>
      <c r="C25874" s="109"/>
      <c r="D25874" s="109"/>
      <c r="E25874" s="94"/>
      <c r="F25874" s="174"/>
      <c r="G25874" s="173"/>
      <c r="H25874" s="109"/>
      <c r="I25874" s="175"/>
    </row>
    <row r="25875" spans="1:9" x14ac:dyDescent="0.25">
      <c r="A25875" s="108"/>
      <c r="B25875" s="173"/>
      <c r="C25875" s="109"/>
      <c r="D25875" s="109"/>
      <c r="E25875" s="94"/>
      <c r="F25875" s="174"/>
      <c r="G25875" s="173"/>
      <c r="H25875" s="109"/>
      <c r="I25875" s="175"/>
    </row>
    <row r="25876" spans="1:9" x14ac:dyDescent="0.25">
      <c r="A25876" s="108"/>
      <c r="B25876" s="173"/>
      <c r="C25876" s="109"/>
      <c r="D25876" s="109"/>
      <c r="E25876" s="94"/>
      <c r="F25876" s="174"/>
      <c r="G25876" s="173"/>
      <c r="H25876" s="109"/>
      <c r="I25876" s="175"/>
    </row>
    <row r="25877" spans="1:9" x14ac:dyDescent="0.25">
      <c r="A25877" s="108"/>
      <c r="B25877" s="173"/>
      <c r="C25877" s="109"/>
      <c r="D25877" s="109"/>
      <c r="E25877" s="94"/>
      <c r="F25877" s="174"/>
      <c r="G25877" s="173"/>
      <c r="H25877" s="109"/>
      <c r="I25877" s="175"/>
    </row>
    <row r="25878" spans="1:9" x14ac:dyDescent="0.25">
      <c r="A25878" s="108"/>
      <c r="B25878" s="173"/>
      <c r="C25878" s="109"/>
      <c r="D25878" s="109"/>
      <c r="E25878" s="94"/>
      <c r="F25878" s="174"/>
      <c r="G25878" s="173"/>
      <c r="H25878" s="109"/>
      <c r="I25878" s="175"/>
    </row>
    <row r="25879" spans="1:9" x14ac:dyDescent="0.25">
      <c r="A25879" s="108"/>
      <c r="B25879" s="173"/>
      <c r="C25879" s="109"/>
      <c r="D25879" s="109"/>
      <c r="E25879" s="94"/>
      <c r="F25879" s="174"/>
      <c r="G25879" s="173"/>
      <c r="H25879" s="109"/>
      <c r="I25879" s="175"/>
    </row>
    <row r="25880" spans="1:9" x14ac:dyDescent="0.25">
      <c r="A25880" s="108"/>
      <c r="B25880" s="173"/>
      <c r="C25880" s="109"/>
      <c r="D25880" s="109"/>
      <c r="E25880" s="94"/>
      <c r="F25880" s="174"/>
      <c r="G25880" s="173"/>
      <c r="H25880" s="109"/>
      <c r="I25880" s="175"/>
    </row>
    <row r="25881" spans="1:9" x14ac:dyDescent="0.25">
      <c r="A25881" s="108"/>
      <c r="B25881" s="173"/>
      <c r="C25881" s="109"/>
      <c r="D25881" s="109"/>
      <c r="E25881" s="94"/>
      <c r="F25881" s="174"/>
      <c r="G25881" s="173"/>
      <c r="H25881" s="109"/>
      <c r="I25881" s="175"/>
    </row>
    <row r="25882" spans="1:9" x14ac:dyDescent="0.25">
      <c r="A25882" s="108"/>
      <c r="B25882" s="173"/>
      <c r="C25882" s="109"/>
      <c r="D25882" s="109"/>
      <c r="E25882" s="94"/>
      <c r="F25882" s="174"/>
      <c r="G25882" s="173"/>
      <c r="H25882" s="109"/>
      <c r="I25882" s="175"/>
    </row>
    <row r="25883" spans="1:9" x14ac:dyDescent="0.25">
      <c r="A25883" s="108"/>
      <c r="B25883" s="173"/>
      <c r="C25883" s="109"/>
      <c r="D25883" s="109"/>
      <c r="E25883" s="94"/>
      <c r="F25883" s="174"/>
      <c r="G25883" s="173"/>
      <c r="H25883" s="109"/>
      <c r="I25883" s="175"/>
    </row>
    <row r="25884" spans="1:9" x14ac:dyDescent="0.25">
      <c r="A25884" s="108"/>
      <c r="B25884" s="173"/>
      <c r="C25884" s="109"/>
      <c r="D25884" s="109"/>
      <c r="E25884" s="94"/>
      <c r="F25884" s="174"/>
      <c r="G25884" s="173"/>
      <c r="H25884" s="109"/>
      <c r="I25884" s="175"/>
    </row>
    <row r="25885" spans="1:9" x14ac:dyDescent="0.25">
      <c r="A25885" s="108"/>
      <c r="B25885" s="173"/>
      <c r="C25885" s="109"/>
      <c r="D25885" s="109"/>
      <c r="E25885" s="94"/>
      <c r="F25885" s="174"/>
      <c r="G25885" s="173"/>
      <c r="H25885" s="109"/>
      <c r="I25885" s="175"/>
    </row>
    <row r="25886" spans="1:9" x14ac:dyDescent="0.25">
      <c r="A25886" s="108"/>
      <c r="B25886" s="173"/>
      <c r="C25886" s="109"/>
      <c r="D25886" s="109"/>
      <c r="E25886" s="94"/>
      <c r="F25886" s="174"/>
      <c r="G25886" s="173"/>
      <c r="H25886" s="109"/>
      <c r="I25886" s="175"/>
    </row>
    <row r="25887" spans="1:9" x14ac:dyDescent="0.25">
      <c r="A25887" s="108"/>
      <c r="B25887" s="173"/>
      <c r="C25887" s="109"/>
      <c r="D25887" s="109"/>
      <c r="E25887" s="94"/>
      <c r="F25887" s="174"/>
      <c r="G25887" s="173"/>
      <c r="H25887" s="109"/>
      <c r="I25887" s="175"/>
    </row>
    <row r="25888" spans="1:9" x14ac:dyDescent="0.25">
      <c r="A25888" s="108"/>
      <c r="B25888" s="173"/>
      <c r="C25888" s="109"/>
      <c r="D25888" s="109"/>
      <c r="E25888" s="94"/>
      <c r="F25888" s="174"/>
      <c r="G25888" s="173"/>
      <c r="H25888" s="109"/>
      <c r="I25888" s="175"/>
    </row>
    <row r="25889" spans="1:9" x14ac:dyDescent="0.25">
      <c r="A25889" s="108"/>
      <c r="B25889" s="173"/>
      <c r="C25889" s="109"/>
      <c r="D25889" s="109"/>
      <c r="E25889" s="94"/>
      <c r="F25889" s="174"/>
      <c r="G25889" s="173"/>
      <c r="H25889" s="109"/>
      <c r="I25889" s="175"/>
    </row>
    <row r="25890" spans="1:9" x14ac:dyDescent="0.25">
      <c r="A25890" s="108"/>
      <c r="B25890" s="173"/>
      <c r="C25890" s="109"/>
      <c r="D25890" s="109"/>
      <c r="E25890" s="94"/>
      <c r="F25890" s="174"/>
      <c r="G25890" s="173"/>
      <c r="H25890" s="109"/>
      <c r="I25890" s="175"/>
    </row>
    <row r="25891" spans="1:9" x14ac:dyDescent="0.25">
      <c r="A25891" s="108"/>
      <c r="B25891" s="173"/>
      <c r="C25891" s="109"/>
      <c r="D25891" s="109"/>
      <c r="E25891" s="94"/>
      <c r="F25891" s="174"/>
      <c r="G25891" s="173"/>
      <c r="H25891" s="109"/>
      <c r="I25891" s="175"/>
    </row>
    <row r="25892" spans="1:9" x14ac:dyDescent="0.25">
      <c r="A25892" s="108"/>
      <c r="B25892" s="173"/>
      <c r="C25892" s="109"/>
      <c r="D25892" s="109"/>
      <c r="E25892" s="94"/>
      <c r="F25892" s="174"/>
      <c r="G25892" s="173"/>
      <c r="H25892" s="109"/>
      <c r="I25892" s="175"/>
    </row>
    <row r="25893" spans="1:9" x14ac:dyDescent="0.25">
      <c r="A25893" s="108"/>
      <c r="B25893" s="173"/>
      <c r="C25893" s="109"/>
      <c r="D25893" s="109"/>
      <c r="E25893" s="94"/>
      <c r="F25893" s="174"/>
      <c r="G25893" s="173"/>
      <c r="H25893" s="109"/>
      <c r="I25893" s="175"/>
    </row>
    <row r="25894" spans="1:9" x14ac:dyDescent="0.25">
      <c r="A25894" s="108"/>
      <c r="B25894" s="173"/>
      <c r="C25894" s="109"/>
      <c r="D25894" s="109"/>
      <c r="E25894" s="94"/>
      <c r="F25894" s="174"/>
      <c r="G25894" s="173"/>
      <c r="H25894" s="109"/>
      <c r="I25894" s="175"/>
    </row>
    <row r="25895" spans="1:9" x14ac:dyDescent="0.25">
      <c r="A25895" s="108"/>
      <c r="B25895" s="173"/>
      <c r="C25895" s="109"/>
      <c r="D25895" s="109"/>
      <c r="E25895" s="94"/>
      <c r="F25895" s="174"/>
      <c r="G25895" s="173"/>
      <c r="H25895" s="109"/>
      <c r="I25895" s="175"/>
    </row>
    <row r="25896" spans="1:9" x14ac:dyDescent="0.25">
      <c r="A25896" s="108"/>
      <c r="B25896" s="173"/>
      <c r="C25896" s="109"/>
      <c r="D25896" s="109"/>
      <c r="E25896" s="94"/>
      <c r="F25896" s="174"/>
      <c r="G25896" s="173"/>
      <c r="H25896" s="109"/>
      <c r="I25896" s="175"/>
    </row>
    <row r="25897" spans="1:9" x14ac:dyDescent="0.25">
      <c r="A25897" s="108"/>
      <c r="B25897" s="173"/>
      <c r="C25897" s="109"/>
      <c r="D25897" s="109"/>
      <c r="E25897" s="94"/>
      <c r="F25897" s="174"/>
      <c r="G25897" s="173"/>
      <c r="H25897" s="109"/>
      <c r="I25897" s="175"/>
    </row>
    <row r="25898" spans="1:9" x14ac:dyDescent="0.25">
      <c r="A25898" s="108"/>
      <c r="B25898" s="173"/>
      <c r="C25898" s="109"/>
      <c r="D25898" s="109"/>
      <c r="E25898" s="94"/>
      <c r="F25898" s="174"/>
      <c r="G25898" s="173"/>
      <c r="H25898" s="109"/>
      <c r="I25898" s="175"/>
    </row>
    <row r="25899" spans="1:9" x14ac:dyDescent="0.25">
      <c r="A25899" s="108"/>
      <c r="B25899" s="173"/>
      <c r="C25899" s="109"/>
      <c r="D25899" s="109"/>
      <c r="E25899" s="94"/>
      <c r="F25899" s="174"/>
      <c r="G25899" s="173"/>
      <c r="H25899" s="109"/>
      <c r="I25899" s="175"/>
    </row>
    <row r="25900" spans="1:9" x14ac:dyDescent="0.25">
      <c r="A25900" s="108"/>
      <c r="B25900" s="173"/>
      <c r="C25900" s="109"/>
      <c r="D25900" s="109"/>
      <c r="E25900" s="94"/>
      <c r="F25900" s="174"/>
      <c r="G25900" s="173"/>
      <c r="H25900" s="109"/>
      <c r="I25900" s="175"/>
    </row>
    <row r="25901" spans="1:9" x14ac:dyDescent="0.25">
      <c r="A25901" s="108"/>
      <c r="B25901" s="173"/>
      <c r="C25901" s="109"/>
      <c r="D25901" s="109"/>
      <c r="E25901" s="94"/>
      <c r="F25901" s="174"/>
      <c r="G25901" s="173"/>
      <c r="H25901" s="109"/>
      <c r="I25901" s="175"/>
    </row>
    <row r="25902" spans="1:9" x14ac:dyDescent="0.25">
      <c r="A25902" s="108"/>
      <c r="B25902" s="173"/>
      <c r="C25902" s="109"/>
      <c r="D25902" s="109"/>
      <c r="E25902" s="94"/>
      <c r="F25902" s="174"/>
      <c r="G25902" s="173"/>
      <c r="H25902" s="109"/>
      <c r="I25902" s="175"/>
    </row>
    <row r="25903" spans="1:9" x14ac:dyDescent="0.25">
      <c r="A25903" s="108"/>
      <c r="B25903" s="173"/>
      <c r="C25903" s="109"/>
      <c r="D25903" s="109"/>
      <c r="E25903" s="94"/>
      <c r="F25903" s="174"/>
      <c r="G25903" s="173"/>
      <c r="H25903" s="109"/>
      <c r="I25903" s="175"/>
    </row>
    <row r="25904" spans="1:9" x14ac:dyDescent="0.25">
      <c r="A25904" s="108"/>
      <c r="B25904" s="173"/>
      <c r="C25904" s="109"/>
      <c r="D25904" s="109"/>
      <c r="E25904" s="94"/>
      <c r="F25904" s="174"/>
      <c r="G25904" s="173"/>
      <c r="H25904" s="109"/>
      <c r="I25904" s="175"/>
    </row>
    <row r="25905" spans="1:9" x14ac:dyDescent="0.25">
      <c r="A25905" s="108"/>
      <c r="B25905" s="173"/>
      <c r="C25905" s="109"/>
      <c r="D25905" s="109"/>
      <c r="E25905" s="94"/>
      <c r="F25905" s="174"/>
      <c r="G25905" s="173"/>
      <c r="H25905" s="109"/>
      <c r="I25905" s="175"/>
    </row>
    <row r="25906" spans="1:9" x14ac:dyDescent="0.25">
      <c r="A25906" s="108"/>
      <c r="B25906" s="173"/>
      <c r="C25906" s="109"/>
      <c r="D25906" s="109"/>
      <c r="E25906" s="94"/>
      <c r="F25906" s="174"/>
      <c r="G25906" s="173"/>
      <c r="H25906" s="109"/>
      <c r="I25906" s="175"/>
    </row>
    <row r="25907" spans="1:9" x14ac:dyDescent="0.25">
      <c r="A25907" s="108"/>
      <c r="B25907" s="173"/>
      <c r="C25907" s="109"/>
      <c r="D25907" s="109"/>
      <c r="E25907" s="94"/>
      <c r="F25907" s="174"/>
      <c r="G25907" s="173"/>
      <c r="H25907" s="109"/>
      <c r="I25907" s="175"/>
    </row>
    <row r="25908" spans="1:9" x14ac:dyDescent="0.25">
      <c r="A25908" s="108"/>
      <c r="B25908" s="173"/>
      <c r="C25908" s="109"/>
      <c r="D25908" s="109"/>
      <c r="E25908" s="94"/>
      <c r="F25908" s="174"/>
      <c r="G25908" s="173"/>
      <c r="H25908" s="109"/>
      <c r="I25908" s="175"/>
    </row>
    <row r="25909" spans="1:9" x14ac:dyDescent="0.25">
      <c r="A25909" s="108"/>
      <c r="B25909" s="173"/>
      <c r="C25909" s="109"/>
      <c r="D25909" s="109"/>
      <c r="E25909" s="94"/>
      <c r="F25909" s="174"/>
      <c r="G25909" s="173"/>
      <c r="H25909" s="109"/>
      <c r="I25909" s="175"/>
    </row>
    <row r="25910" spans="1:9" x14ac:dyDescent="0.25">
      <c r="A25910" s="108"/>
      <c r="B25910" s="173"/>
      <c r="C25910" s="109"/>
      <c r="D25910" s="109"/>
      <c r="E25910" s="94"/>
      <c r="F25910" s="174"/>
      <c r="G25910" s="173"/>
      <c r="H25910" s="109"/>
      <c r="I25910" s="175"/>
    </row>
    <row r="25911" spans="1:9" x14ac:dyDescent="0.25">
      <c r="A25911" s="108"/>
      <c r="B25911" s="173"/>
      <c r="C25911" s="109"/>
      <c r="D25911" s="109"/>
      <c r="E25911" s="94"/>
      <c r="F25911" s="174"/>
      <c r="G25911" s="173"/>
      <c r="H25911" s="109"/>
      <c r="I25911" s="175"/>
    </row>
    <row r="25912" spans="1:9" x14ac:dyDescent="0.25">
      <c r="A25912" s="108"/>
      <c r="B25912" s="173"/>
      <c r="C25912" s="109"/>
      <c r="D25912" s="109"/>
      <c r="E25912" s="94"/>
      <c r="F25912" s="174"/>
      <c r="G25912" s="173"/>
      <c r="H25912" s="109"/>
      <c r="I25912" s="175"/>
    </row>
    <row r="25913" spans="1:9" x14ac:dyDescent="0.25">
      <c r="A25913" s="108"/>
      <c r="B25913" s="173"/>
      <c r="C25913" s="109"/>
      <c r="D25913" s="109"/>
      <c r="E25913" s="94"/>
      <c r="F25913" s="174"/>
      <c r="G25913" s="173"/>
      <c r="H25913" s="109"/>
      <c r="I25913" s="175"/>
    </row>
    <row r="25914" spans="1:9" x14ac:dyDescent="0.25">
      <c r="A25914" s="108"/>
      <c r="B25914" s="173"/>
      <c r="C25914" s="109"/>
      <c r="D25914" s="109"/>
      <c r="E25914" s="94"/>
      <c r="F25914" s="174"/>
      <c r="G25914" s="173"/>
      <c r="H25914" s="109"/>
      <c r="I25914" s="175"/>
    </row>
    <row r="25915" spans="1:9" x14ac:dyDescent="0.25">
      <c r="A25915" s="108"/>
      <c r="B25915" s="173"/>
      <c r="C25915" s="109"/>
      <c r="D25915" s="109"/>
      <c r="E25915" s="94"/>
      <c r="F25915" s="174"/>
      <c r="G25915" s="173"/>
      <c r="H25915" s="109"/>
      <c r="I25915" s="175"/>
    </row>
    <row r="25916" spans="1:9" x14ac:dyDescent="0.25">
      <c r="A25916" s="108"/>
      <c r="B25916" s="173"/>
      <c r="C25916" s="109"/>
      <c r="D25916" s="109"/>
      <c r="E25916" s="94"/>
      <c r="F25916" s="174"/>
      <c r="G25916" s="173"/>
      <c r="H25916" s="109"/>
      <c r="I25916" s="175"/>
    </row>
    <row r="25917" spans="1:9" x14ac:dyDescent="0.25">
      <c r="A25917" s="108"/>
      <c r="B25917" s="173"/>
      <c r="C25917" s="109"/>
      <c r="D25917" s="109"/>
      <c r="E25917" s="94"/>
      <c r="F25917" s="174"/>
      <c r="G25917" s="173"/>
      <c r="H25917" s="109"/>
      <c r="I25917" s="175"/>
    </row>
    <row r="25918" spans="1:9" x14ac:dyDescent="0.25">
      <c r="A25918" s="108"/>
      <c r="B25918" s="173"/>
      <c r="C25918" s="109"/>
      <c r="D25918" s="109"/>
      <c r="E25918" s="94"/>
      <c r="F25918" s="174"/>
      <c r="G25918" s="173"/>
      <c r="H25918" s="109"/>
      <c r="I25918" s="175"/>
    </row>
    <row r="25919" spans="1:9" x14ac:dyDescent="0.25">
      <c r="A25919" s="108"/>
      <c r="B25919" s="173"/>
      <c r="C25919" s="109"/>
      <c r="D25919" s="109"/>
      <c r="E25919" s="94"/>
      <c r="F25919" s="174"/>
      <c r="G25919" s="173"/>
      <c r="H25919" s="109"/>
      <c r="I25919" s="175"/>
    </row>
    <row r="25920" spans="1:9" x14ac:dyDescent="0.25">
      <c r="A25920" s="108"/>
      <c r="B25920" s="173"/>
      <c r="C25920" s="109"/>
      <c r="D25920" s="109"/>
      <c r="E25920" s="94"/>
      <c r="F25920" s="174"/>
      <c r="G25920" s="173"/>
      <c r="H25920" s="109"/>
      <c r="I25920" s="175"/>
    </row>
    <row r="25921" spans="1:9" x14ac:dyDescent="0.25">
      <c r="A25921" s="108"/>
      <c r="B25921" s="173"/>
      <c r="C25921" s="109"/>
      <c r="D25921" s="109"/>
      <c r="E25921" s="94"/>
      <c r="F25921" s="174"/>
      <c r="G25921" s="173"/>
      <c r="H25921" s="109"/>
      <c r="I25921" s="175"/>
    </row>
    <row r="25922" spans="1:9" x14ac:dyDescent="0.25">
      <c r="A25922" s="108"/>
      <c r="B25922" s="173"/>
      <c r="C25922" s="109"/>
      <c r="D25922" s="109"/>
      <c r="E25922" s="94"/>
      <c r="F25922" s="174"/>
      <c r="G25922" s="173"/>
      <c r="H25922" s="109"/>
      <c r="I25922" s="175"/>
    </row>
    <row r="25923" spans="1:9" x14ac:dyDescent="0.25">
      <c r="A25923" s="108"/>
      <c r="B25923" s="173"/>
      <c r="C25923" s="109"/>
      <c r="D25923" s="109"/>
      <c r="E25923" s="94"/>
      <c r="F25923" s="174"/>
      <c r="G25923" s="173"/>
      <c r="H25923" s="109"/>
      <c r="I25923" s="175"/>
    </row>
    <row r="25924" spans="1:9" x14ac:dyDescent="0.25">
      <c r="A25924" s="108"/>
      <c r="B25924" s="173"/>
      <c r="C25924" s="109"/>
      <c r="D25924" s="109"/>
      <c r="E25924" s="94"/>
      <c r="F25924" s="174"/>
      <c r="G25924" s="173"/>
      <c r="H25924" s="109"/>
      <c r="I25924" s="175"/>
    </row>
    <row r="25925" spans="1:9" x14ac:dyDescent="0.25">
      <c r="A25925" s="108"/>
      <c r="B25925" s="173"/>
      <c r="C25925" s="109"/>
      <c r="D25925" s="109"/>
      <c r="E25925" s="94"/>
      <c r="F25925" s="174"/>
      <c r="G25925" s="173"/>
      <c r="H25925" s="109"/>
      <c r="I25925" s="175"/>
    </row>
    <row r="25926" spans="1:9" x14ac:dyDescent="0.25">
      <c r="A25926" s="108"/>
      <c r="B25926" s="173"/>
      <c r="C25926" s="109"/>
      <c r="D25926" s="109"/>
      <c r="E25926" s="94"/>
      <c r="F25926" s="174"/>
      <c r="G25926" s="173"/>
      <c r="H25926" s="109"/>
      <c r="I25926" s="175"/>
    </row>
    <row r="25927" spans="1:9" x14ac:dyDescent="0.25">
      <c r="A25927" s="108"/>
      <c r="B25927" s="173"/>
      <c r="C25927" s="109"/>
      <c r="D25927" s="109"/>
      <c r="E25927" s="94"/>
      <c r="F25927" s="174"/>
      <c r="G25927" s="173"/>
      <c r="H25927" s="109"/>
      <c r="I25927" s="175"/>
    </row>
    <row r="25928" spans="1:9" x14ac:dyDescent="0.25">
      <c r="A25928" s="108"/>
      <c r="B25928" s="173"/>
      <c r="C25928" s="109"/>
      <c r="D25928" s="109"/>
      <c r="E25928" s="94"/>
      <c r="F25928" s="174"/>
      <c r="G25928" s="173"/>
      <c r="H25928" s="109"/>
      <c r="I25928" s="175"/>
    </row>
    <row r="25929" spans="1:9" x14ac:dyDescent="0.25">
      <c r="A25929" s="108"/>
      <c r="B25929" s="173"/>
      <c r="C25929" s="109"/>
      <c r="D25929" s="109"/>
      <c r="E25929" s="94"/>
      <c r="F25929" s="174"/>
      <c r="G25929" s="173"/>
      <c r="H25929" s="109"/>
      <c r="I25929" s="175"/>
    </row>
    <row r="25930" spans="1:9" x14ac:dyDescent="0.25">
      <c r="A25930" s="108"/>
      <c r="B25930" s="173"/>
      <c r="C25930" s="109"/>
      <c r="D25930" s="109"/>
      <c r="E25930" s="94"/>
      <c r="F25930" s="174"/>
      <c r="G25930" s="173"/>
      <c r="H25930" s="109"/>
      <c r="I25930" s="175"/>
    </row>
    <row r="25931" spans="1:9" x14ac:dyDescent="0.25">
      <c r="A25931" s="108"/>
      <c r="B25931" s="173"/>
      <c r="C25931" s="109"/>
      <c r="D25931" s="109"/>
      <c r="E25931" s="94"/>
      <c r="F25931" s="174"/>
      <c r="G25931" s="173"/>
      <c r="H25931" s="109"/>
      <c r="I25931" s="175"/>
    </row>
    <row r="25932" spans="1:9" x14ac:dyDescent="0.25">
      <c r="A25932" s="108"/>
      <c r="B25932" s="173"/>
      <c r="C25932" s="109"/>
      <c r="D25932" s="109"/>
      <c r="E25932" s="94"/>
      <c r="F25932" s="174"/>
      <c r="G25932" s="173"/>
      <c r="H25932" s="109"/>
      <c r="I25932" s="175"/>
    </row>
    <row r="25933" spans="1:9" x14ac:dyDescent="0.25">
      <c r="A25933" s="108"/>
      <c r="B25933" s="173"/>
      <c r="C25933" s="109"/>
      <c r="D25933" s="109"/>
      <c r="E25933" s="94"/>
      <c r="F25933" s="174"/>
      <c r="G25933" s="173"/>
      <c r="H25933" s="109"/>
      <c r="I25933" s="175"/>
    </row>
    <row r="25934" spans="1:9" x14ac:dyDescent="0.25">
      <c r="A25934" s="108"/>
      <c r="B25934" s="173"/>
      <c r="C25934" s="109"/>
      <c r="D25934" s="109"/>
      <c r="E25934" s="94"/>
      <c r="F25934" s="174"/>
      <c r="G25934" s="173"/>
      <c r="H25934" s="109"/>
      <c r="I25934" s="175"/>
    </row>
    <row r="25935" spans="1:9" x14ac:dyDescent="0.25">
      <c r="A25935" s="108"/>
      <c r="B25935" s="173"/>
      <c r="C25935" s="109"/>
      <c r="D25935" s="109"/>
      <c r="E25935" s="94"/>
      <c r="F25935" s="174"/>
      <c r="G25935" s="173"/>
      <c r="H25935" s="109"/>
      <c r="I25935" s="175"/>
    </row>
    <row r="25936" spans="1:9" x14ac:dyDescent="0.25">
      <c r="A25936" s="108"/>
      <c r="B25936" s="173"/>
      <c r="C25936" s="109"/>
      <c r="D25936" s="109"/>
      <c r="E25936" s="94"/>
      <c r="F25936" s="174"/>
      <c r="G25936" s="173"/>
      <c r="H25936" s="109"/>
      <c r="I25936" s="175"/>
    </row>
    <row r="25937" spans="1:9" x14ac:dyDescent="0.25">
      <c r="A25937" s="108"/>
      <c r="B25937" s="173"/>
      <c r="C25937" s="109"/>
      <c r="D25937" s="109"/>
      <c r="E25937" s="94"/>
      <c r="F25937" s="174"/>
      <c r="G25937" s="173"/>
      <c r="H25937" s="109"/>
      <c r="I25937" s="175"/>
    </row>
    <row r="25938" spans="1:9" x14ac:dyDescent="0.25">
      <c r="A25938" s="108"/>
      <c r="B25938" s="173"/>
      <c r="C25938" s="109"/>
      <c r="D25938" s="109"/>
      <c r="E25938" s="94"/>
      <c r="F25938" s="174"/>
      <c r="G25938" s="173"/>
      <c r="H25938" s="109"/>
      <c r="I25938" s="175"/>
    </row>
    <row r="25939" spans="1:9" x14ac:dyDescent="0.25">
      <c r="A25939" s="108"/>
      <c r="B25939" s="173"/>
      <c r="C25939" s="109"/>
      <c r="D25939" s="109"/>
      <c r="E25939" s="94"/>
      <c r="F25939" s="174"/>
      <c r="G25939" s="173"/>
      <c r="H25939" s="109"/>
      <c r="I25939" s="175"/>
    </row>
    <row r="25940" spans="1:9" x14ac:dyDescent="0.25">
      <c r="A25940" s="108"/>
      <c r="B25940" s="173"/>
      <c r="C25940" s="109"/>
      <c r="D25940" s="109"/>
      <c r="E25940" s="94"/>
      <c r="F25940" s="174"/>
      <c r="G25940" s="173"/>
      <c r="H25940" s="109"/>
      <c r="I25940" s="175"/>
    </row>
    <row r="25941" spans="1:9" x14ac:dyDescent="0.25">
      <c r="A25941" s="108"/>
      <c r="B25941" s="173"/>
      <c r="C25941" s="109"/>
      <c r="D25941" s="109"/>
      <c r="E25941" s="94"/>
      <c r="F25941" s="174"/>
      <c r="G25941" s="173"/>
      <c r="H25941" s="109"/>
      <c r="I25941" s="175"/>
    </row>
    <row r="25942" spans="1:9" x14ac:dyDescent="0.25">
      <c r="A25942" s="108"/>
      <c r="B25942" s="173"/>
      <c r="C25942" s="109"/>
      <c r="D25942" s="109"/>
      <c r="E25942" s="94"/>
      <c r="F25942" s="174"/>
      <c r="G25942" s="173"/>
      <c r="H25942" s="109"/>
      <c r="I25942" s="175"/>
    </row>
    <row r="25943" spans="1:9" x14ac:dyDescent="0.25">
      <c r="A25943" s="108"/>
      <c r="B25943" s="173"/>
      <c r="C25943" s="109"/>
      <c r="D25943" s="109"/>
      <c r="E25943" s="94"/>
      <c r="F25943" s="174"/>
      <c r="G25943" s="173"/>
      <c r="H25943" s="109"/>
      <c r="I25943" s="175"/>
    </row>
    <row r="25944" spans="1:9" x14ac:dyDescent="0.25">
      <c r="A25944" s="108"/>
      <c r="B25944" s="173"/>
      <c r="C25944" s="109"/>
      <c r="D25944" s="109"/>
      <c r="E25944" s="94"/>
      <c r="F25944" s="174"/>
      <c r="G25944" s="173"/>
      <c r="H25944" s="109"/>
      <c r="I25944" s="175"/>
    </row>
    <row r="25945" spans="1:9" x14ac:dyDescent="0.25">
      <c r="A25945" s="108"/>
      <c r="B25945" s="173"/>
      <c r="C25945" s="109"/>
      <c r="D25945" s="109"/>
      <c r="E25945" s="94"/>
      <c r="F25945" s="174"/>
      <c r="G25945" s="173"/>
      <c r="H25945" s="109"/>
      <c r="I25945" s="175"/>
    </row>
    <row r="25946" spans="1:9" x14ac:dyDescent="0.25">
      <c r="A25946" s="108"/>
      <c r="B25946" s="173"/>
      <c r="C25946" s="109"/>
      <c r="D25946" s="109"/>
      <c r="E25946" s="94"/>
      <c r="F25946" s="174"/>
      <c r="G25946" s="173"/>
      <c r="H25946" s="109"/>
      <c r="I25946" s="175"/>
    </row>
    <row r="25947" spans="1:9" x14ac:dyDescent="0.25">
      <c r="A25947" s="108"/>
      <c r="B25947" s="173"/>
      <c r="C25947" s="109"/>
      <c r="D25947" s="109"/>
      <c r="E25947" s="94"/>
      <c r="F25947" s="174"/>
      <c r="G25947" s="173"/>
      <c r="H25947" s="109"/>
      <c r="I25947" s="175"/>
    </row>
    <row r="25948" spans="1:9" x14ac:dyDescent="0.25">
      <c r="A25948" s="108"/>
      <c r="B25948" s="173"/>
      <c r="C25948" s="109"/>
      <c r="D25948" s="109"/>
      <c r="E25948" s="94"/>
      <c r="F25948" s="174"/>
      <c r="G25948" s="173"/>
      <c r="H25948" s="109"/>
      <c r="I25948" s="175"/>
    </row>
    <row r="25949" spans="1:9" x14ac:dyDescent="0.25">
      <c r="A25949" s="108"/>
      <c r="B25949" s="173"/>
      <c r="C25949" s="109"/>
      <c r="D25949" s="109"/>
      <c r="E25949" s="94"/>
      <c r="F25949" s="174"/>
      <c r="G25949" s="173"/>
      <c r="H25949" s="109"/>
      <c r="I25949" s="175"/>
    </row>
    <row r="25950" spans="1:9" x14ac:dyDescent="0.25">
      <c r="A25950" s="108"/>
      <c r="B25950" s="173"/>
      <c r="C25950" s="109"/>
      <c r="D25950" s="109"/>
      <c r="E25950" s="94"/>
      <c r="F25950" s="174"/>
      <c r="G25950" s="173"/>
      <c r="H25950" s="109"/>
      <c r="I25950" s="175"/>
    </row>
    <row r="25951" spans="1:9" x14ac:dyDescent="0.25">
      <c r="A25951" s="108"/>
      <c r="B25951" s="173"/>
      <c r="C25951" s="109"/>
      <c r="D25951" s="109"/>
      <c r="E25951" s="94"/>
      <c r="F25951" s="174"/>
      <c r="G25951" s="173"/>
      <c r="H25951" s="109"/>
      <c r="I25951" s="175"/>
    </row>
    <row r="25952" spans="1:9" x14ac:dyDescent="0.25">
      <c r="A25952" s="108"/>
      <c r="B25952" s="173"/>
      <c r="C25952" s="109"/>
      <c r="D25952" s="109"/>
      <c r="E25952" s="94"/>
      <c r="F25952" s="174"/>
      <c r="G25952" s="173"/>
      <c r="H25952" s="109"/>
      <c r="I25952" s="175"/>
    </row>
    <row r="25953" spans="1:9" x14ac:dyDescent="0.25">
      <c r="A25953" s="108"/>
      <c r="B25953" s="173"/>
      <c r="C25953" s="109"/>
      <c r="D25953" s="109"/>
      <c r="E25953" s="94"/>
      <c r="F25953" s="174"/>
      <c r="G25953" s="173"/>
      <c r="H25953" s="109"/>
      <c r="I25953" s="175"/>
    </row>
    <row r="25954" spans="1:9" x14ac:dyDescent="0.25">
      <c r="A25954" s="108"/>
      <c r="B25954" s="173"/>
      <c r="C25954" s="109"/>
      <c r="D25954" s="109"/>
      <c r="E25954" s="94"/>
      <c r="F25954" s="174"/>
      <c r="G25954" s="173"/>
      <c r="H25954" s="109"/>
      <c r="I25954" s="175"/>
    </row>
    <row r="25955" spans="1:9" x14ac:dyDescent="0.25">
      <c r="A25955" s="108"/>
      <c r="B25955" s="173"/>
      <c r="C25955" s="109"/>
      <c r="D25955" s="109"/>
      <c r="E25955" s="94"/>
      <c r="F25955" s="174"/>
      <c r="G25955" s="173"/>
      <c r="H25955" s="109"/>
      <c r="I25955" s="175"/>
    </row>
    <row r="25956" spans="1:9" x14ac:dyDescent="0.25">
      <c r="A25956" s="108"/>
      <c r="B25956" s="173"/>
      <c r="C25956" s="109"/>
      <c r="D25956" s="109"/>
      <c r="E25956" s="94"/>
      <c r="F25956" s="174"/>
      <c r="G25956" s="173"/>
      <c r="H25956" s="109"/>
      <c r="I25956" s="175"/>
    </row>
    <row r="25957" spans="1:9" x14ac:dyDescent="0.25">
      <c r="A25957" s="108"/>
      <c r="B25957" s="173"/>
      <c r="C25957" s="109"/>
      <c r="D25957" s="109"/>
      <c r="E25957" s="94"/>
      <c r="F25957" s="174"/>
      <c r="G25957" s="173"/>
      <c r="H25957" s="109"/>
      <c r="I25957" s="175"/>
    </row>
    <row r="25958" spans="1:9" x14ac:dyDescent="0.25">
      <c r="A25958" s="108"/>
      <c r="B25958" s="173"/>
      <c r="C25958" s="109"/>
      <c r="D25958" s="109"/>
      <c r="E25958" s="94"/>
      <c r="F25958" s="174"/>
      <c r="G25958" s="173"/>
      <c r="H25958" s="109"/>
      <c r="I25958" s="175"/>
    </row>
    <row r="25959" spans="1:9" x14ac:dyDescent="0.25">
      <c r="A25959" s="108"/>
      <c r="B25959" s="173"/>
      <c r="C25959" s="109"/>
      <c r="D25959" s="109"/>
      <c r="E25959" s="94"/>
      <c r="F25959" s="174"/>
      <c r="G25959" s="173"/>
      <c r="H25959" s="109"/>
      <c r="I25959" s="175"/>
    </row>
    <row r="25960" spans="1:9" x14ac:dyDescent="0.25">
      <c r="A25960" s="108"/>
      <c r="B25960" s="173"/>
      <c r="C25960" s="109"/>
      <c r="D25960" s="109"/>
      <c r="E25960" s="94"/>
      <c r="F25960" s="174"/>
      <c r="G25960" s="173"/>
      <c r="H25960" s="109"/>
      <c r="I25960" s="175"/>
    </row>
    <row r="25961" spans="1:9" x14ac:dyDescent="0.25">
      <c r="A25961" s="108"/>
      <c r="B25961" s="173"/>
      <c r="C25961" s="109"/>
      <c r="D25961" s="109"/>
      <c r="E25961" s="94"/>
      <c r="F25961" s="174"/>
      <c r="G25961" s="173"/>
      <c r="H25961" s="109"/>
      <c r="I25961" s="175"/>
    </row>
    <row r="25962" spans="1:9" x14ac:dyDescent="0.25">
      <c r="A25962" s="108"/>
      <c r="B25962" s="173"/>
      <c r="C25962" s="109"/>
      <c r="D25962" s="109"/>
      <c r="E25962" s="94"/>
      <c r="F25962" s="174"/>
      <c r="G25962" s="173"/>
      <c r="H25962" s="109"/>
      <c r="I25962" s="175"/>
    </row>
    <row r="25963" spans="1:9" x14ac:dyDescent="0.25">
      <c r="A25963" s="108"/>
      <c r="B25963" s="173"/>
      <c r="C25963" s="109"/>
      <c r="D25963" s="109"/>
      <c r="E25963" s="94"/>
      <c r="F25963" s="174"/>
      <c r="G25963" s="173"/>
      <c r="H25963" s="109"/>
      <c r="I25963" s="175"/>
    </row>
    <row r="25964" spans="1:9" x14ac:dyDescent="0.25">
      <c r="A25964" s="108"/>
      <c r="B25964" s="173"/>
      <c r="C25964" s="109"/>
      <c r="D25964" s="109"/>
      <c r="E25964" s="94"/>
      <c r="F25964" s="174"/>
      <c r="G25964" s="173"/>
      <c r="H25964" s="109"/>
      <c r="I25964" s="175"/>
    </row>
    <row r="25965" spans="1:9" x14ac:dyDescent="0.25">
      <c r="A25965" s="108"/>
      <c r="B25965" s="173"/>
      <c r="C25965" s="109"/>
      <c r="D25965" s="109"/>
      <c r="E25965" s="94"/>
      <c r="F25965" s="174"/>
      <c r="G25965" s="173"/>
      <c r="H25965" s="109"/>
      <c r="I25965" s="175"/>
    </row>
    <row r="25966" spans="1:9" x14ac:dyDescent="0.25">
      <c r="A25966" s="108"/>
      <c r="B25966" s="173"/>
      <c r="C25966" s="109"/>
      <c r="D25966" s="109"/>
      <c r="E25966" s="94"/>
      <c r="F25966" s="174"/>
      <c r="G25966" s="173"/>
      <c r="H25966" s="109"/>
      <c r="I25966" s="175"/>
    </row>
    <row r="25967" spans="1:9" x14ac:dyDescent="0.25">
      <c r="A25967" s="108"/>
      <c r="B25967" s="173"/>
      <c r="C25967" s="109"/>
      <c r="D25967" s="109"/>
      <c r="E25967" s="94"/>
      <c r="F25967" s="174"/>
      <c r="G25967" s="173"/>
      <c r="H25967" s="109"/>
      <c r="I25967" s="175"/>
    </row>
    <row r="25968" spans="1:9" x14ac:dyDescent="0.25">
      <c r="A25968" s="108"/>
      <c r="B25968" s="173"/>
      <c r="C25968" s="109"/>
      <c r="D25968" s="109"/>
      <c r="E25968" s="94"/>
      <c r="F25968" s="174"/>
      <c r="G25968" s="173"/>
      <c r="H25968" s="109"/>
      <c r="I25968" s="175"/>
    </row>
    <row r="25969" spans="1:9" x14ac:dyDescent="0.25">
      <c r="A25969" s="108"/>
      <c r="B25969" s="173"/>
      <c r="C25969" s="109"/>
      <c r="D25969" s="109"/>
      <c r="E25969" s="94"/>
      <c r="F25969" s="174"/>
      <c r="G25969" s="173"/>
      <c r="H25969" s="109"/>
      <c r="I25969" s="175"/>
    </row>
    <row r="25970" spans="1:9" x14ac:dyDescent="0.25">
      <c r="A25970" s="108"/>
      <c r="B25970" s="173"/>
      <c r="C25970" s="109"/>
      <c r="D25970" s="109"/>
      <c r="E25970" s="94"/>
      <c r="F25970" s="174"/>
      <c r="G25970" s="173"/>
      <c r="H25970" s="109"/>
      <c r="I25970" s="175"/>
    </row>
    <row r="25971" spans="1:9" x14ac:dyDescent="0.25">
      <c r="A25971" s="108"/>
      <c r="B25971" s="173"/>
      <c r="C25971" s="109"/>
      <c r="D25971" s="109"/>
      <c r="E25971" s="94"/>
      <c r="F25971" s="174"/>
      <c r="G25971" s="173"/>
      <c r="H25971" s="109"/>
      <c r="I25971" s="175"/>
    </row>
    <row r="25972" spans="1:9" x14ac:dyDescent="0.25">
      <c r="A25972" s="108"/>
      <c r="B25972" s="173"/>
      <c r="C25972" s="109"/>
      <c r="D25972" s="109"/>
      <c r="E25972" s="94"/>
      <c r="F25972" s="174"/>
      <c r="G25972" s="173"/>
      <c r="H25972" s="109"/>
      <c r="I25972" s="175"/>
    </row>
    <row r="25973" spans="1:9" x14ac:dyDescent="0.25">
      <c r="A25973" s="108"/>
      <c r="B25973" s="173"/>
      <c r="C25973" s="109"/>
      <c r="D25973" s="109"/>
      <c r="E25973" s="94"/>
      <c r="F25973" s="174"/>
      <c r="G25973" s="173"/>
      <c r="H25973" s="109"/>
      <c r="I25973" s="175"/>
    </row>
    <row r="25974" spans="1:9" x14ac:dyDescent="0.25">
      <c r="A25974" s="108"/>
      <c r="B25974" s="173"/>
      <c r="C25974" s="109"/>
      <c r="D25974" s="109"/>
      <c r="E25974" s="94"/>
      <c r="F25974" s="174"/>
      <c r="G25974" s="173"/>
      <c r="H25974" s="109"/>
      <c r="I25974" s="175"/>
    </row>
    <row r="25975" spans="1:9" x14ac:dyDescent="0.25">
      <c r="A25975" s="108"/>
      <c r="B25975" s="173"/>
      <c r="C25975" s="109"/>
      <c r="D25975" s="109"/>
      <c r="E25975" s="94"/>
      <c r="F25975" s="174"/>
      <c r="G25975" s="173"/>
      <c r="H25975" s="109"/>
      <c r="I25975" s="175"/>
    </row>
    <row r="25976" spans="1:9" x14ac:dyDescent="0.25">
      <c r="A25976" s="108"/>
      <c r="B25976" s="173"/>
      <c r="C25976" s="109"/>
      <c r="D25976" s="109"/>
      <c r="E25976" s="94"/>
      <c r="F25976" s="174"/>
      <c r="G25976" s="173"/>
      <c r="H25976" s="109"/>
      <c r="I25976" s="175"/>
    </row>
    <row r="25977" spans="1:9" x14ac:dyDescent="0.25">
      <c r="A25977" s="108"/>
      <c r="B25977" s="173"/>
      <c r="C25977" s="109"/>
      <c r="D25977" s="109"/>
      <c r="E25977" s="94"/>
      <c r="F25977" s="174"/>
      <c r="G25977" s="173"/>
      <c r="H25977" s="109"/>
      <c r="I25977" s="175"/>
    </row>
    <row r="25978" spans="1:9" x14ac:dyDescent="0.25">
      <c r="A25978" s="108"/>
      <c r="B25978" s="173"/>
      <c r="C25978" s="109"/>
      <c r="D25978" s="109"/>
      <c r="E25978" s="94"/>
      <c r="F25978" s="174"/>
      <c r="G25978" s="173"/>
      <c r="H25978" s="109"/>
      <c r="I25978" s="175"/>
    </row>
    <row r="25979" spans="1:9" x14ac:dyDescent="0.25">
      <c r="A25979" s="108"/>
      <c r="B25979" s="173"/>
      <c r="C25979" s="109"/>
      <c r="D25979" s="109"/>
      <c r="E25979" s="94"/>
      <c r="F25979" s="174"/>
      <c r="G25979" s="173"/>
      <c r="H25979" s="109"/>
      <c r="I25979" s="175"/>
    </row>
    <row r="25980" spans="1:9" x14ac:dyDescent="0.25">
      <c r="A25980" s="108"/>
      <c r="B25980" s="173"/>
      <c r="C25980" s="109"/>
      <c r="D25980" s="109"/>
      <c r="E25980" s="94"/>
      <c r="F25980" s="174"/>
      <c r="G25980" s="173"/>
      <c r="H25980" s="109"/>
      <c r="I25980" s="175"/>
    </row>
    <row r="25981" spans="1:9" x14ac:dyDescent="0.25">
      <c r="A25981" s="108"/>
      <c r="B25981" s="173"/>
      <c r="C25981" s="109"/>
      <c r="D25981" s="109"/>
      <c r="E25981" s="94"/>
      <c r="F25981" s="174"/>
      <c r="G25981" s="173"/>
      <c r="H25981" s="109"/>
      <c r="I25981" s="175"/>
    </row>
    <row r="25982" spans="1:9" x14ac:dyDescent="0.25">
      <c r="A25982" s="108"/>
      <c r="B25982" s="173"/>
      <c r="C25982" s="109"/>
      <c r="D25982" s="109"/>
      <c r="E25982" s="94"/>
      <c r="F25982" s="174"/>
      <c r="G25982" s="173"/>
      <c r="H25982" s="109"/>
      <c r="I25982" s="175"/>
    </row>
    <row r="25983" spans="1:9" x14ac:dyDescent="0.25">
      <c r="A25983" s="108"/>
      <c r="B25983" s="173"/>
      <c r="C25983" s="109"/>
      <c r="D25983" s="109"/>
      <c r="E25983" s="94"/>
      <c r="F25983" s="174"/>
      <c r="G25983" s="173"/>
      <c r="H25983" s="109"/>
      <c r="I25983" s="175"/>
    </row>
    <row r="25984" spans="1:9" x14ac:dyDescent="0.25">
      <c r="A25984" s="108"/>
      <c r="B25984" s="173"/>
      <c r="C25984" s="109"/>
      <c r="D25984" s="109"/>
      <c r="E25984" s="94"/>
      <c r="F25984" s="174"/>
      <c r="G25984" s="173"/>
      <c r="H25984" s="109"/>
      <c r="I25984" s="175"/>
    </row>
    <row r="25985" spans="1:9" x14ac:dyDescent="0.25">
      <c r="A25985" s="108"/>
      <c r="B25985" s="173"/>
      <c r="C25985" s="109"/>
      <c r="D25985" s="109"/>
      <c r="E25985" s="94"/>
      <c r="F25985" s="174"/>
      <c r="G25985" s="173"/>
      <c r="H25985" s="109"/>
      <c r="I25985" s="175"/>
    </row>
    <row r="25986" spans="1:9" x14ac:dyDescent="0.25">
      <c r="A25986" s="108"/>
      <c r="B25986" s="173"/>
      <c r="C25986" s="109"/>
      <c r="D25986" s="109"/>
      <c r="E25986" s="94"/>
      <c r="F25986" s="174"/>
      <c r="G25986" s="173"/>
      <c r="H25986" s="109"/>
      <c r="I25986" s="175"/>
    </row>
    <row r="25987" spans="1:9" x14ac:dyDescent="0.25">
      <c r="A25987" s="108"/>
      <c r="B25987" s="173"/>
      <c r="C25987" s="109"/>
      <c r="D25987" s="109"/>
      <c r="E25987" s="94"/>
      <c r="F25987" s="174"/>
      <c r="G25987" s="173"/>
      <c r="H25987" s="109"/>
      <c r="I25987" s="175"/>
    </row>
    <row r="25988" spans="1:9" x14ac:dyDescent="0.25">
      <c r="A25988" s="108"/>
      <c r="B25988" s="173"/>
      <c r="C25988" s="109"/>
      <c r="D25988" s="109"/>
      <c r="E25988" s="94"/>
      <c r="F25988" s="174"/>
      <c r="G25988" s="173"/>
      <c r="H25988" s="109"/>
      <c r="I25988" s="175"/>
    </row>
    <row r="25989" spans="1:9" x14ac:dyDescent="0.25">
      <c r="A25989" s="108"/>
      <c r="B25989" s="173"/>
      <c r="C25989" s="109"/>
      <c r="D25989" s="109"/>
      <c r="E25989" s="94"/>
      <c r="F25989" s="174"/>
      <c r="G25989" s="173"/>
      <c r="H25989" s="109"/>
      <c r="I25989" s="175"/>
    </row>
    <row r="25990" spans="1:9" x14ac:dyDescent="0.25">
      <c r="A25990" s="108"/>
      <c r="B25990" s="173"/>
      <c r="C25990" s="109"/>
      <c r="D25990" s="109"/>
      <c r="E25990" s="94"/>
      <c r="F25990" s="174"/>
      <c r="G25990" s="173"/>
      <c r="H25990" s="109"/>
      <c r="I25990" s="175"/>
    </row>
    <row r="25991" spans="1:9" x14ac:dyDescent="0.25">
      <c r="A25991" s="108"/>
      <c r="B25991" s="173"/>
      <c r="C25991" s="109"/>
      <c r="D25991" s="109"/>
      <c r="E25991" s="94"/>
      <c r="F25991" s="174"/>
      <c r="G25991" s="173"/>
      <c r="H25991" s="109"/>
      <c r="I25991" s="175"/>
    </row>
    <row r="25992" spans="1:9" x14ac:dyDescent="0.25">
      <c r="A25992" s="108"/>
      <c r="B25992" s="173"/>
      <c r="C25992" s="109"/>
      <c r="D25992" s="109"/>
      <c r="E25992" s="94"/>
      <c r="F25992" s="174"/>
      <c r="G25992" s="173"/>
      <c r="H25992" s="109"/>
      <c r="I25992" s="175"/>
    </row>
    <row r="25993" spans="1:9" x14ac:dyDescent="0.25">
      <c r="A25993" s="108"/>
      <c r="B25993" s="173"/>
      <c r="C25993" s="109"/>
      <c r="D25993" s="109"/>
      <c r="E25993" s="94"/>
      <c r="F25993" s="174"/>
      <c r="G25993" s="173"/>
      <c r="H25993" s="109"/>
      <c r="I25993" s="175"/>
    </row>
    <row r="25994" spans="1:9" x14ac:dyDescent="0.25">
      <c r="A25994" s="108"/>
      <c r="B25994" s="173"/>
      <c r="C25994" s="109"/>
      <c r="D25994" s="109"/>
      <c r="E25994" s="94"/>
      <c r="F25994" s="174"/>
      <c r="G25994" s="173"/>
      <c r="H25994" s="109"/>
      <c r="I25994" s="175"/>
    </row>
    <row r="25995" spans="1:9" x14ac:dyDescent="0.25">
      <c r="A25995" s="108"/>
      <c r="B25995" s="173"/>
      <c r="C25995" s="109"/>
      <c r="D25995" s="109"/>
      <c r="E25995" s="94"/>
      <c r="F25995" s="174"/>
      <c r="G25995" s="173"/>
      <c r="H25995" s="109"/>
      <c r="I25995" s="175"/>
    </row>
    <row r="25996" spans="1:9" x14ac:dyDescent="0.25">
      <c r="A25996" s="108"/>
      <c r="B25996" s="173"/>
      <c r="C25996" s="109"/>
      <c r="D25996" s="109"/>
      <c r="E25996" s="94"/>
      <c r="F25996" s="174"/>
      <c r="G25996" s="173"/>
      <c r="H25996" s="109"/>
      <c r="I25996" s="175"/>
    </row>
    <row r="25997" spans="1:9" x14ac:dyDescent="0.25">
      <c r="A25997" s="108"/>
      <c r="B25997" s="173"/>
      <c r="C25997" s="109"/>
      <c r="D25997" s="109"/>
      <c r="E25997" s="94"/>
      <c r="F25997" s="174"/>
      <c r="G25997" s="173"/>
      <c r="H25997" s="109"/>
      <c r="I25997" s="175"/>
    </row>
    <row r="25998" spans="1:9" x14ac:dyDescent="0.25">
      <c r="A25998" s="108"/>
      <c r="B25998" s="173"/>
      <c r="C25998" s="109"/>
      <c r="D25998" s="109"/>
      <c r="E25998" s="94"/>
      <c r="F25998" s="174"/>
      <c r="G25998" s="173"/>
      <c r="H25998" s="109"/>
      <c r="I25998" s="175"/>
    </row>
    <row r="25999" spans="1:9" x14ac:dyDescent="0.25">
      <c r="A25999" s="108"/>
      <c r="B25999" s="173"/>
      <c r="C25999" s="109"/>
      <c r="D25999" s="109"/>
      <c r="E25999" s="94"/>
      <c r="F25999" s="174"/>
      <c r="G25999" s="173"/>
      <c r="H25999" s="109"/>
      <c r="I25999" s="175"/>
    </row>
    <row r="26000" spans="1:9" x14ac:dyDescent="0.25">
      <c r="A26000" s="108"/>
      <c r="B26000" s="173"/>
      <c r="C26000" s="109"/>
      <c r="D26000" s="109"/>
      <c r="E26000" s="94"/>
      <c r="F26000" s="174"/>
      <c r="G26000" s="173"/>
      <c r="H26000" s="109"/>
      <c r="I26000" s="175"/>
    </row>
    <row r="26001" spans="1:9" x14ac:dyDescent="0.25">
      <c r="A26001" s="108"/>
      <c r="B26001" s="173"/>
      <c r="C26001" s="109"/>
      <c r="D26001" s="109"/>
      <c r="E26001" s="94"/>
      <c r="F26001" s="174"/>
      <c r="G26001" s="173"/>
      <c r="H26001" s="109"/>
      <c r="I26001" s="175"/>
    </row>
    <row r="26002" spans="1:9" x14ac:dyDescent="0.25">
      <c r="A26002" s="108"/>
      <c r="B26002" s="173"/>
      <c r="C26002" s="109"/>
      <c r="D26002" s="109"/>
      <c r="E26002" s="94"/>
      <c r="F26002" s="174"/>
      <c r="G26002" s="173"/>
      <c r="H26002" s="109"/>
      <c r="I26002" s="175"/>
    </row>
    <row r="26003" spans="1:9" x14ac:dyDescent="0.25">
      <c r="A26003" s="108"/>
      <c r="B26003" s="173"/>
      <c r="C26003" s="109"/>
      <c r="D26003" s="109"/>
      <c r="E26003" s="94"/>
      <c r="F26003" s="174"/>
      <c r="G26003" s="173"/>
      <c r="H26003" s="109"/>
      <c r="I26003" s="175"/>
    </row>
    <row r="26004" spans="1:9" x14ac:dyDescent="0.25">
      <c r="A26004" s="108"/>
      <c r="B26004" s="173"/>
      <c r="C26004" s="109"/>
      <c r="D26004" s="109"/>
      <c r="E26004" s="94"/>
      <c r="F26004" s="174"/>
      <c r="G26004" s="173"/>
      <c r="H26004" s="109"/>
      <c r="I26004" s="175"/>
    </row>
    <row r="26005" spans="1:9" x14ac:dyDescent="0.25">
      <c r="A26005" s="108"/>
      <c r="B26005" s="173"/>
      <c r="C26005" s="109"/>
      <c r="D26005" s="109"/>
      <c r="E26005" s="94"/>
      <c r="F26005" s="174"/>
      <c r="G26005" s="173"/>
      <c r="H26005" s="109"/>
      <c r="I26005" s="175"/>
    </row>
    <row r="26006" spans="1:9" x14ac:dyDescent="0.25">
      <c r="A26006" s="108"/>
      <c r="B26006" s="173"/>
      <c r="C26006" s="109"/>
      <c r="D26006" s="109"/>
      <c r="E26006" s="94"/>
      <c r="F26006" s="174"/>
      <c r="G26006" s="173"/>
      <c r="H26006" s="109"/>
      <c r="I26006" s="175"/>
    </row>
    <row r="26007" spans="1:9" x14ac:dyDescent="0.25">
      <c r="A26007" s="108"/>
      <c r="B26007" s="173"/>
      <c r="C26007" s="109"/>
      <c r="D26007" s="109"/>
      <c r="E26007" s="94"/>
      <c r="F26007" s="174"/>
      <c r="G26007" s="173"/>
      <c r="H26007" s="109"/>
      <c r="I26007" s="175"/>
    </row>
    <row r="26008" spans="1:9" x14ac:dyDescent="0.25">
      <c r="A26008" s="108"/>
      <c r="B26008" s="173"/>
      <c r="C26008" s="109"/>
      <c r="D26008" s="109"/>
      <c r="E26008" s="94"/>
      <c r="F26008" s="174"/>
      <c r="G26008" s="173"/>
      <c r="H26008" s="109"/>
      <c r="I26008" s="175"/>
    </row>
    <row r="26009" spans="1:9" x14ac:dyDescent="0.25">
      <c r="A26009" s="108"/>
      <c r="B26009" s="173"/>
      <c r="C26009" s="109"/>
      <c r="D26009" s="109"/>
      <c r="E26009" s="94"/>
      <c r="F26009" s="174"/>
      <c r="G26009" s="173"/>
      <c r="H26009" s="109"/>
      <c r="I26009" s="175"/>
    </row>
    <row r="26010" spans="1:9" x14ac:dyDescent="0.25">
      <c r="A26010" s="108"/>
      <c r="B26010" s="173"/>
      <c r="C26010" s="109"/>
      <c r="D26010" s="109"/>
      <c r="E26010" s="94"/>
      <c r="F26010" s="174"/>
      <c r="G26010" s="173"/>
      <c r="H26010" s="109"/>
      <c r="I26010" s="175"/>
    </row>
    <row r="26011" spans="1:9" x14ac:dyDescent="0.25">
      <c r="A26011" s="108"/>
      <c r="B26011" s="173"/>
      <c r="C26011" s="109"/>
      <c r="D26011" s="109"/>
      <c r="E26011" s="94"/>
      <c r="F26011" s="174"/>
      <c r="G26011" s="173"/>
      <c r="H26011" s="109"/>
      <c r="I26011" s="175"/>
    </row>
    <row r="26012" spans="1:9" x14ac:dyDescent="0.25">
      <c r="A26012" s="108"/>
      <c r="B26012" s="173"/>
      <c r="C26012" s="109"/>
      <c r="D26012" s="109"/>
      <c r="E26012" s="94"/>
      <c r="F26012" s="174"/>
      <c r="G26012" s="173"/>
      <c r="H26012" s="109"/>
      <c r="I26012" s="175"/>
    </row>
    <row r="26013" spans="1:9" x14ac:dyDescent="0.25">
      <c r="A26013" s="108"/>
      <c r="B26013" s="173"/>
      <c r="C26013" s="109"/>
      <c r="D26013" s="109"/>
      <c r="E26013" s="94"/>
      <c r="F26013" s="174"/>
      <c r="G26013" s="173"/>
      <c r="H26013" s="109"/>
      <c r="I26013" s="175"/>
    </row>
    <row r="26014" spans="1:9" x14ac:dyDescent="0.25">
      <c r="A26014" s="108"/>
      <c r="B26014" s="173"/>
      <c r="C26014" s="109"/>
      <c r="D26014" s="109"/>
      <c r="E26014" s="94"/>
      <c r="F26014" s="174"/>
      <c r="G26014" s="173"/>
      <c r="H26014" s="109"/>
      <c r="I26014" s="175"/>
    </row>
    <row r="26015" spans="1:9" x14ac:dyDescent="0.25">
      <c r="A26015" s="108"/>
      <c r="B26015" s="173"/>
      <c r="C26015" s="109"/>
      <c r="D26015" s="109"/>
      <c r="E26015" s="94"/>
      <c r="F26015" s="174"/>
      <c r="G26015" s="173"/>
      <c r="H26015" s="109"/>
      <c r="I26015" s="175"/>
    </row>
    <row r="26016" spans="1:9" x14ac:dyDescent="0.25">
      <c r="A26016" s="108"/>
      <c r="B26016" s="173"/>
      <c r="C26016" s="109"/>
      <c r="D26016" s="109"/>
      <c r="E26016" s="94"/>
      <c r="F26016" s="174"/>
      <c r="G26016" s="173"/>
      <c r="H26016" s="109"/>
      <c r="I26016" s="175"/>
    </row>
    <row r="26017" spans="1:9" x14ac:dyDescent="0.25">
      <c r="A26017" s="108"/>
      <c r="B26017" s="173"/>
      <c r="C26017" s="109"/>
      <c r="D26017" s="109"/>
      <c r="E26017" s="94"/>
      <c r="F26017" s="174"/>
      <c r="G26017" s="173"/>
      <c r="H26017" s="109"/>
      <c r="I26017" s="175"/>
    </row>
    <row r="26018" spans="1:9" x14ac:dyDescent="0.25">
      <c r="A26018" s="108"/>
      <c r="B26018" s="173"/>
      <c r="C26018" s="109"/>
      <c r="D26018" s="109"/>
      <c r="E26018" s="94"/>
      <c r="F26018" s="174"/>
      <c r="G26018" s="173"/>
      <c r="H26018" s="109"/>
      <c r="I26018" s="175"/>
    </row>
    <row r="26019" spans="1:9" x14ac:dyDescent="0.25">
      <c r="A26019" s="108"/>
      <c r="B26019" s="173"/>
      <c r="C26019" s="109"/>
      <c r="D26019" s="109"/>
      <c r="E26019" s="94"/>
      <c r="F26019" s="174"/>
      <c r="G26019" s="173"/>
      <c r="H26019" s="109"/>
      <c r="I26019" s="175"/>
    </row>
    <row r="26020" spans="1:9" x14ac:dyDescent="0.25">
      <c r="A26020" s="108"/>
      <c r="B26020" s="173"/>
      <c r="C26020" s="109"/>
      <c r="D26020" s="109"/>
      <c r="E26020" s="94"/>
      <c r="F26020" s="174"/>
      <c r="G26020" s="173"/>
      <c r="H26020" s="109"/>
      <c r="I26020" s="175"/>
    </row>
    <row r="26021" spans="1:9" x14ac:dyDescent="0.25">
      <c r="A26021" s="108"/>
      <c r="B26021" s="173"/>
      <c r="C26021" s="109"/>
      <c r="D26021" s="109"/>
      <c r="E26021" s="94"/>
      <c r="F26021" s="174"/>
      <c r="G26021" s="173"/>
      <c r="H26021" s="109"/>
      <c r="I26021" s="175"/>
    </row>
    <row r="26022" spans="1:9" x14ac:dyDescent="0.25">
      <c r="A26022" s="108"/>
      <c r="B26022" s="173"/>
      <c r="C26022" s="109"/>
      <c r="D26022" s="109"/>
      <c r="E26022" s="94"/>
      <c r="F26022" s="174"/>
      <c r="G26022" s="173"/>
      <c r="H26022" s="109"/>
      <c r="I26022" s="175"/>
    </row>
    <row r="26023" spans="1:9" x14ac:dyDescent="0.25">
      <c r="A26023" s="108"/>
      <c r="B26023" s="173"/>
      <c r="C26023" s="109"/>
      <c r="D26023" s="109"/>
      <c r="E26023" s="94"/>
      <c r="F26023" s="174"/>
      <c r="G26023" s="173"/>
      <c r="H26023" s="109"/>
      <c r="I26023" s="175"/>
    </row>
    <row r="26024" spans="1:9" x14ac:dyDescent="0.25">
      <c r="A26024" s="108"/>
      <c r="B26024" s="173"/>
      <c r="C26024" s="109"/>
      <c r="D26024" s="109"/>
      <c r="E26024" s="94"/>
      <c r="F26024" s="174"/>
      <c r="G26024" s="173"/>
      <c r="H26024" s="109"/>
      <c r="I26024" s="175"/>
    </row>
    <row r="26025" spans="1:9" x14ac:dyDescent="0.25">
      <c r="A26025" s="108"/>
      <c r="B26025" s="173"/>
      <c r="C26025" s="109"/>
      <c r="D26025" s="109"/>
      <c r="E26025" s="94"/>
      <c r="F26025" s="174"/>
      <c r="G26025" s="173"/>
      <c r="H26025" s="109"/>
      <c r="I26025" s="175"/>
    </row>
    <row r="26026" spans="1:9" x14ac:dyDescent="0.25">
      <c r="A26026" s="108"/>
      <c r="B26026" s="173"/>
      <c r="C26026" s="109"/>
      <c r="D26026" s="109"/>
      <c r="E26026" s="94"/>
      <c r="F26026" s="174"/>
      <c r="G26026" s="173"/>
      <c r="H26026" s="109"/>
      <c r="I26026" s="175"/>
    </row>
    <row r="26027" spans="1:9" x14ac:dyDescent="0.25">
      <c r="A26027" s="108"/>
      <c r="B26027" s="173"/>
      <c r="C26027" s="109"/>
      <c r="D26027" s="109"/>
      <c r="E26027" s="94"/>
      <c r="F26027" s="174"/>
      <c r="G26027" s="173"/>
      <c r="H26027" s="109"/>
      <c r="I26027" s="175"/>
    </row>
    <row r="26028" spans="1:9" x14ac:dyDescent="0.25">
      <c r="A26028" s="108"/>
      <c r="B26028" s="173"/>
      <c r="C26028" s="109"/>
      <c r="D26028" s="109"/>
      <c r="E26028" s="94"/>
      <c r="F26028" s="174"/>
      <c r="G26028" s="173"/>
      <c r="H26028" s="109"/>
      <c r="I26028" s="175"/>
    </row>
    <row r="26029" spans="1:9" x14ac:dyDescent="0.25">
      <c r="A26029" s="108"/>
      <c r="B26029" s="173"/>
      <c r="C26029" s="109"/>
      <c r="D26029" s="109"/>
      <c r="E26029" s="94"/>
      <c r="F26029" s="174"/>
      <c r="G26029" s="173"/>
      <c r="H26029" s="109"/>
      <c r="I26029" s="175"/>
    </row>
    <row r="26030" spans="1:9" x14ac:dyDescent="0.25">
      <c r="A26030" s="108"/>
      <c r="B26030" s="173"/>
      <c r="C26030" s="109"/>
      <c r="D26030" s="109"/>
      <c r="E26030" s="94"/>
      <c r="F26030" s="174"/>
      <c r="G26030" s="173"/>
      <c r="H26030" s="109"/>
      <c r="I26030" s="175"/>
    </row>
    <row r="26031" spans="1:9" x14ac:dyDescent="0.25">
      <c r="A26031" s="108"/>
      <c r="B26031" s="173"/>
      <c r="C26031" s="109"/>
      <c r="D26031" s="109"/>
      <c r="E26031" s="94"/>
      <c r="F26031" s="174"/>
      <c r="G26031" s="173"/>
      <c r="H26031" s="109"/>
      <c r="I26031" s="175"/>
    </row>
    <row r="26032" spans="1:9" x14ac:dyDescent="0.25">
      <c r="A26032" s="108"/>
      <c r="B26032" s="173"/>
      <c r="C26032" s="109"/>
      <c r="D26032" s="109"/>
      <c r="E26032" s="94"/>
      <c r="F26032" s="174"/>
      <c r="G26032" s="173"/>
      <c r="H26032" s="109"/>
      <c r="I26032" s="175"/>
    </row>
    <row r="26033" spans="1:9" x14ac:dyDescent="0.25">
      <c r="A26033" s="108"/>
      <c r="B26033" s="173"/>
      <c r="C26033" s="109"/>
      <c r="D26033" s="109"/>
      <c r="E26033" s="94"/>
      <c r="F26033" s="174"/>
      <c r="G26033" s="173"/>
      <c r="H26033" s="109"/>
      <c r="I26033" s="175"/>
    </row>
    <row r="26034" spans="1:9" x14ac:dyDescent="0.25">
      <c r="A26034" s="108"/>
      <c r="B26034" s="173"/>
      <c r="C26034" s="109"/>
      <c r="D26034" s="109"/>
      <c r="E26034" s="94"/>
      <c r="F26034" s="174"/>
      <c r="G26034" s="173"/>
      <c r="H26034" s="109"/>
      <c r="I26034" s="175"/>
    </row>
    <row r="26035" spans="1:9" x14ac:dyDescent="0.25">
      <c r="A26035" s="108"/>
      <c r="B26035" s="173"/>
      <c r="C26035" s="109"/>
      <c r="D26035" s="109"/>
      <c r="E26035" s="94"/>
      <c r="F26035" s="174"/>
      <c r="G26035" s="173"/>
      <c r="H26035" s="109"/>
      <c r="I26035" s="175"/>
    </row>
    <row r="26036" spans="1:9" x14ac:dyDescent="0.25">
      <c r="A26036" s="108"/>
      <c r="B26036" s="173"/>
      <c r="C26036" s="109"/>
      <c r="D26036" s="109"/>
      <c r="E26036" s="94"/>
      <c r="F26036" s="174"/>
      <c r="G26036" s="173"/>
      <c r="H26036" s="109"/>
      <c r="I26036" s="175"/>
    </row>
    <row r="26037" spans="1:9" x14ac:dyDescent="0.25">
      <c r="A26037" s="108"/>
      <c r="B26037" s="173"/>
      <c r="C26037" s="109"/>
      <c r="D26037" s="109"/>
      <c r="E26037" s="94"/>
      <c r="F26037" s="174"/>
      <c r="G26037" s="173"/>
      <c r="H26037" s="109"/>
      <c r="I26037" s="175"/>
    </row>
    <row r="26038" spans="1:9" x14ac:dyDescent="0.25">
      <c r="A26038" s="108"/>
      <c r="B26038" s="173"/>
      <c r="C26038" s="109"/>
      <c r="D26038" s="109"/>
      <c r="E26038" s="94"/>
      <c r="F26038" s="174"/>
      <c r="G26038" s="173"/>
      <c r="H26038" s="109"/>
      <c r="I26038" s="175"/>
    </row>
    <row r="26039" spans="1:9" x14ac:dyDescent="0.25">
      <c r="A26039" s="108"/>
      <c r="B26039" s="173"/>
      <c r="C26039" s="109"/>
      <c r="D26039" s="109"/>
      <c r="E26039" s="94"/>
      <c r="F26039" s="174"/>
      <c r="G26039" s="173"/>
      <c r="H26039" s="109"/>
      <c r="I26039" s="175"/>
    </row>
    <row r="26040" spans="1:9" x14ac:dyDescent="0.25">
      <c r="A26040" s="108"/>
      <c r="B26040" s="173"/>
      <c r="C26040" s="109"/>
      <c r="D26040" s="109"/>
      <c r="E26040" s="94"/>
      <c r="F26040" s="174"/>
      <c r="G26040" s="173"/>
      <c r="H26040" s="109"/>
      <c r="I26040" s="175"/>
    </row>
    <row r="26041" spans="1:9" x14ac:dyDescent="0.25">
      <c r="A26041" s="108"/>
      <c r="B26041" s="173"/>
      <c r="C26041" s="109"/>
      <c r="D26041" s="109"/>
      <c r="E26041" s="94"/>
      <c r="F26041" s="174"/>
      <c r="G26041" s="173"/>
      <c r="H26041" s="109"/>
      <c r="I26041" s="175"/>
    </row>
    <row r="26042" spans="1:9" x14ac:dyDescent="0.25">
      <c r="A26042" s="108"/>
      <c r="B26042" s="173"/>
      <c r="C26042" s="109"/>
      <c r="D26042" s="109"/>
      <c r="E26042" s="94"/>
      <c r="F26042" s="174"/>
      <c r="G26042" s="173"/>
      <c r="H26042" s="109"/>
      <c r="I26042" s="175"/>
    </row>
    <row r="26043" spans="1:9" x14ac:dyDescent="0.25">
      <c r="A26043" s="108"/>
      <c r="B26043" s="173"/>
      <c r="C26043" s="109"/>
      <c r="D26043" s="109"/>
      <c r="E26043" s="94"/>
      <c r="F26043" s="174"/>
      <c r="G26043" s="173"/>
      <c r="H26043" s="109"/>
      <c r="I26043" s="175"/>
    </row>
    <row r="26044" spans="1:9" x14ac:dyDescent="0.25">
      <c r="A26044" s="108"/>
      <c r="B26044" s="173"/>
      <c r="C26044" s="109"/>
      <c r="D26044" s="109"/>
      <c r="E26044" s="94"/>
      <c r="F26044" s="174"/>
      <c r="G26044" s="173"/>
      <c r="H26044" s="109"/>
      <c r="I26044" s="175"/>
    </row>
    <row r="26045" spans="1:9" x14ac:dyDescent="0.25">
      <c r="A26045" s="108"/>
      <c r="B26045" s="173"/>
      <c r="C26045" s="109"/>
      <c r="D26045" s="109"/>
      <c r="E26045" s="94"/>
      <c r="F26045" s="174"/>
      <c r="G26045" s="173"/>
      <c r="H26045" s="109"/>
      <c r="I26045" s="175"/>
    </row>
    <row r="26046" spans="1:9" x14ac:dyDescent="0.25">
      <c r="A26046" s="108"/>
      <c r="B26046" s="173"/>
      <c r="C26046" s="109"/>
      <c r="D26046" s="109"/>
      <c r="E26046" s="94"/>
      <c r="F26046" s="174"/>
      <c r="G26046" s="173"/>
      <c r="H26046" s="109"/>
      <c r="I26046" s="175"/>
    </row>
    <row r="26047" spans="1:9" x14ac:dyDescent="0.25">
      <c r="A26047" s="108"/>
      <c r="B26047" s="173"/>
      <c r="C26047" s="109"/>
      <c r="D26047" s="109"/>
      <c r="E26047" s="94"/>
      <c r="F26047" s="174"/>
      <c r="G26047" s="173"/>
      <c r="H26047" s="109"/>
      <c r="I26047" s="175"/>
    </row>
    <row r="26048" spans="1:9" x14ac:dyDescent="0.25">
      <c r="A26048" s="108"/>
      <c r="B26048" s="173"/>
      <c r="C26048" s="109"/>
      <c r="D26048" s="109"/>
      <c r="E26048" s="94"/>
      <c r="F26048" s="174"/>
      <c r="G26048" s="173"/>
      <c r="H26048" s="109"/>
      <c r="I26048" s="175"/>
    </row>
    <row r="26049" spans="1:9" x14ac:dyDescent="0.25">
      <c r="A26049" s="108"/>
      <c r="B26049" s="173"/>
      <c r="C26049" s="109"/>
      <c r="D26049" s="109"/>
      <c r="E26049" s="94"/>
      <c r="F26049" s="174"/>
      <c r="G26049" s="173"/>
      <c r="H26049" s="109"/>
      <c r="I26049" s="175"/>
    </row>
    <row r="26050" spans="1:9" x14ac:dyDescent="0.25">
      <c r="A26050" s="108"/>
      <c r="B26050" s="173"/>
      <c r="C26050" s="109"/>
      <c r="D26050" s="109"/>
      <c r="E26050" s="94"/>
      <c r="F26050" s="174"/>
      <c r="G26050" s="173"/>
      <c r="H26050" s="109"/>
      <c r="I26050" s="175"/>
    </row>
    <row r="26051" spans="1:9" x14ac:dyDescent="0.25">
      <c r="A26051" s="108"/>
      <c r="B26051" s="173"/>
      <c r="C26051" s="109"/>
      <c r="D26051" s="109"/>
      <c r="E26051" s="94"/>
      <c r="F26051" s="174"/>
      <c r="G26051" s="173"/>
      <c r="H26051" s="109"/>
      <c r="I26051" s="175"/>
    </row>
    <row r="26052" spans="1:9" x14ac:dyDescent="0.25">
      <c r="A26052" s="108"/>
      <c r="B26052" s="173"/>
      <c r="C26052" s="109"/>
      <c r="D26052" s="109"/>
      <c r="E26052" s="94"/>
      <c r="F26052" s="174"/>
      <c r="G26052" s="173"/>
      <c r="H26052" s="109"/>
      <c r="I26052" s="175"/>
    </row>
    <row r="26053" spans="1:9" x14ac:dyDescent="0.25">
      <c r="A26053" s="108"/>
      <c r="B26053" s="173"/>
      <c r="C26053" s="109"/>
      <c r="D26053" s="109"/>
      <c r="E26053" s="94"/>
      <c r="F26053" s="174"/>
      <c r="G26053" s="173"/>
      <c r="H26053" s="109"/>
      <c r="I26053" s="175"/>
    </row>
    <row r="26054" spans="1:9" x14ac:dyDescent="0.25">
      <c r="A26054" s="108"/>
      <c r="B26054" s="173"/>
      <c r="C26054" s="109"/>
      <c r="D26054" s="109"/>
      <c r="E26054" s="94"/>
      <c r="F26054" s="174"/>
      <c r="G26054" s="173"/>
      <c r="H26054" s="109"/>
      <c r="I26054" s="175"/>
    </row>
    <row r="26055" spans="1:9" x14ac:dyDescent="0.25">
      <c r="A26055" s="108"/>
      <c r="B26055" s="173"/>
      <c r="C26055" s="109"/>
      <c r="D26055" s="109"/>
      <c r="E26055" s="94"/>
      <c r="F26055" s="174"/>
      <c r="G26055" s="173"/>
      <c r="H26055" s="109"/>
      <c r="I26055" s="175"/>
    </row>
    <row r="26056" spans="1:9" x14ac:dyDescent="0.25">
      <c r="A26056" s="108"/>
      <c r="B26056" s="173"/>
      <c r="C26056" s="109"/>
      <c r="D26056" s="109"/>
      <c r="E26056" s="94"/>
      <c r="F26056" s="174"/>
      <c r="G26056" s="173"/>
      <c r="H26056" s="109"/>
      <c r="I26056" s="175"/>
    </row>
    <row r="26057" spans="1:9" x14ac:dyDescent="0.25">
      <c r="A26057" s="108"/>
      <c r="B26057" s="173"/>
      <c r="C26057" s="109"/>
      <c r="D26057" s="109"/>
      <c r="E26057" s="94"/>
      <c r="F26057" s="174"/>
      <c r="G26057" s="173"/>
      <c r="H26057" s="109"/>
      <c r="I26057" s="175"/>
    </row>
    <row r="26058" spans="1:9" x14ac:dyDescent="0.25">
      <c r="A26058" s="108"/>
      <c r="B26058" s="173"/>
      <c r="C26058" s="109"/>
      <c r="D26058" s="109"/>
      <c r="E26058" s="94"/>
      <c r="F26058" s="174"/>
      <c r="G26058" s="173"/>
      <c r="H26058" s="109"/>
      <c r="I26058" s="175"/>
    </row>
    <row r="26059" spans="1:9" x14ac:dyDescent="0.25">
      <c r="A26059" s="108"/>
      <c r="B26059" s="173"/>
      <c r="C26059" s="109"/>
      <c r="D26059" s="109"/>
      <c r="E26059" s="94"/>
      <c r="F26059" s="174"/>
      <c r="G26059" s="173"/>
      <c r="H26059" s="109"/>
      <c r="I26059" s="175"/>
    </row>
    <row r="26060" spans="1:9" x14ac:dyDescent="0.25">
      <c r="A26060" s="108"/>
      <c r="B26060" s="173"/>
      <c r="C26060" s="109"/>
      <c r="D26060" s="109"/>
      <c r="E26060" s="94"/>
      <c r="F26060" s="174"/>
      <c r="G26060" s="173"/>
      <c r="H26060" s="109"/>
      <c r="I26060" s="175"/>
    </row>
    <row r="26061" spans="1:9" x14ac:dyDescent="0.25">
      <c r="A26061" s="108"/>
      <c r="B26061" s="173"/>
      <c r="C26061" s="109"/>
      <c r="D26061" s="109"/>
      <c r="E26061" s="94"/>
      <c r="F26061" s="174"/>
      <c r="G26061" s="173"/>
      <c r="H26061" s="109"/>
      <c r="I26061" s="175"/>
    </row>
    <row r="26062" spans="1:9" x14ac:dyDescent="0.25">
      <c r="A26062" s="108"/>
      <c r="B26062" s="173"/>
      <c r="C26062" s="109"/>
      <c r="D26062" s="109"/>
      <c r="E26062" s="94"/>
      <c r="F26062" s="174"/>
      <c r="G26062" s="173"/>
      <c r="H26062" s="109"/>
      <c r="I26062" s="175"/>
    </row>
    <row r="26063" spans="1:9" x14ac:dyDescent="0.25">
      <c r="A26063" s="108"/>
      <c r="B26063" s="173"/>
      <c r="C26063" s="109"/>
      <c r="D26063" s="109"/>
      <c r="E26063" s="94"/>
      <c r="F26063" s="174"/>
      <c r="G26063" s="173"/>
      <c r="H26063" s="109"/>
      <c r="I26063" s="175"/>
    </row>
    <row r="26064" spans="1:9" x14ac:dyDescent="0.25">
      <c r="A26064" s="108"/>
      <c r="B26064" s="173"/>
      <c r="C26064" s="109"/>
      <c r="D26064" s="109"/>
      <c r="E26064" s="94"/>
      <c r="F26064" s="174"/>
      <c r="G26064" s="173"/>
      <c r="H26064" s="109"/>
      <c r="I26064" s="175"/>
    </row>
    <row r="26065" spans="1:9" x14ac:dyDescent="0.25">
      <c r="A26065" s="108"/>
      <c r="B26065" s="173"/>
      <c r="C26065" s="109"/>
      <c r="D26065" s="109"/>
      <c r="E26065" s="94"/>
      <c r="F26065" s="174"/>
      <c r="G26065" s="173"/>
      <c r="H26065" s="109"/>
      <c r="I26065" s="175"/>
    </row>
    <row r="26066" spans="1:9" x14ac:dyDescent="0.25">
      <c r="A26066" s="108"/>
      <c r="B26066" s="173"/>
      <c r="C26066" s="109"/>
      <c r="D26066" s="109"/>
      <c r="E26066" s="94"/>
      <c r="F26066" s="174"/>
      <c r="G26066" s="173"/>
      <c r="H26066" s="109"/>
      <c r="I26066" s="175"/>
    </row>
    <row r="26067" spans="1:9" x14ac:dyDescent="0.25">
      <c r="A26067" s="108"/>
      <c r="B26067" s="173"/>
      <c r="C26067" s="109"/>
      <c r="D26067" s="109"/>
      <c r="E26067" s="94"/>
      <c r="F26067" s="174"/>
      <c r="G26067" s="173"/>
      <c r="H26067" s="109"/>
      <c r="I26067" s="175"/>
    </row>
    <row r="26068" spans="1:9" x14ac:dyDescent="0.25">
      <c r="A26068" s="108"/>
      <c r="B26068" s="173"/>
      <c r="C26068" s="109"/>
      <c r="D26068" s="109"/>
      <c r="E26068" s="94"/>
      <c r="F26068" s="174"/>
      <c r="G26068" s="173"/>
      <c r="H26068" s="109"/>
      <c r="I26068" s="175"/>
    </row>
    <row r="26069" spans="1:9" x14ac:dyDescent="0.25">
      <c r="A26069" s="108"/>
      <c r="B26069" s="173"/>
      <c r="C26069" s="109"/>
      <c r="D26069" s="109"/>
      <c r="E26069" s="94"/>
      <c r="F26069" s="174"/>
      <c r="G26069" s="173"/>
      <c r="H26069" s="109"/>
      <c r="I26069" s="175"/>
    </row>
    <row r="26070" spans="1:9" x14ac:dyDescent="0.25">
      <c r="A26070" s="108"/>
      <c r="B26070" s="173"/>
      <c r="C26070" s="109"/>
      <c r="D26070" s="109"/>
      <c r="E26070" s="94"/>
      <c r="F26070" s="174"/>
      <c r="G26070" s="173"/>
      <c r="H26070" s="109"/>
      <c r="I26070" s="175"/>
    </row>
    <row r="26071" spans="1:9" x14ac:dyDescent="0.25">
      <c r="A26071" s="108"/>
      <c r="B26071" s="173"/>
      <c r="C26071" s="109"/>
      <c r="D26071" s="109"/>
      <c r="E26071" s="94"/>
      <c r="F26071" s="174"/>
      <c r="G26071" s="173"/>
      <c r="H26071" s="109"/>
      <c r="I26071" s="175"/>
    </row>
    <row r="26072" spans="1:9" x14ac:dyDescent="0.25">
      <c r="A26072" s="108"/>
      <c r="B26072" s="173"/>
      <c r="C26072" s="109"/>
      <c r="D26072" s="109"/>
      <c r="E26072" s="94"/>
      <c r="F26072" s="174"/>
      <c r="G26072" s="173"/>
      <c r="H26072" s="109"/>
      <c r="I26072" s="175"/>
    </row>
    <row r="26073" spans="1:9" x14ac:dyDescent="0.25">
      <c r="A26073" s="108"/>
      <c r="B26073" s="173"/>
      <c r="C26073" s="109"/>
      <c r="D26073" s="109"/>
      <c r="E26073" s="94"/>
      <c r="F26073" s="174"/>
      <c r="G26073" s="173"/>
      <c r="H26073" s="109"/>
      <c r="I26073" s="175"/>
    </row>
    <row r="26074" spans="1:9" x14ac:dyDescent="0.25">
      <c r="A26074" s="108"/>
      <c r="B26074" s="173"/>
      <c r="C26074" s="109"/>
      <c r="D26074" s="109"/>
      <c r="E26074" s="94"/>
      <c r="F26074" s="174"/>
      <c r="G26074" s="173"/>
      <c r="H26074" s="109"/>
      <c r="I26074" s="175"/>
    </row>
    <row r="26075" spans="1:9" x14ac:dyDescent="0.25">
      <c r="A26075" s="108"/>
      <c r="B26075" s="173"/>
      <c r="C26075" s="109"/>
      <c r="D26075" s="109"/>
      <c r="E26075" s="94"/>
      <c r="F26075" s="174"/>
      <c r="G26075" s="173"/>
      <c r="H26075" s="109"/>
      <c r="I26075" s="175"/>
    </row>
    <row r="26076" spans="1:9" x14ac:dyDescent="0.25">
      <c r="A26076" s="108"/>
      <c r="B26076" s="173"/>
      <c r="C26076" s="109"/>
      <c r="D26076" s="109"/>
      <c r="E26076" s="94"/>
      <c r="F26076" s="174"/>
      <c r="G26076" s="173"/>
      <c r="H26076" s="109"/>
      <c r="I26076" s="175"/>
    </row>
    <row r="26077" spans="1:9" x14ac:dyDescent="0.25">
      <c r="A26077" s="108"/>
      <c r="B26077" s="173"/>
      <c r="C26077" s="109"/>
      <c r="D26077" s="109"/>
      <c r="E26077" s="94"/>
      <c r="F26077" s="174"/>
      <c r="G26077" s="173"/>
      <c r="H26077" s="109"/>
      <c r="I26077" s="175"/>
    </row>
    <row r="26078" spans="1:9" x14ac:dyDescent="0.25">
      <c r="A26078" s="108"/>
      <c r="B26078" s="173"/>
      <c r="C26078" s="109"/>
      <c r="D26078" s="109"/>
      <c r="E26078" s="94"/>
      <c r="F26078" s="174"/>
      <c r="G26078" s="173"/>
      <c r="H26078" s="109"/>
      <c r="I26078" s="175"/>
    </row>
    <row r="26079" spans="1:9" x14ac:dyDescent="0.25">
      <c r="A26079" s="108"/>
      <c r="B26079" s="173"/>
      <c r="C26079" s="109"/>
      <c r="D26079" s="109"/>
      <c r="E26079" s="94"/>
      <c r="F26079" s="174"/>
      <c r="G26079" s="173"/>
      <c r="H26079" s="109"/>
      <c r="I26079" s="175"/>
    </row>
    <row r="26080" spans="1:9" x14ac:dyDescent="0.25">
      <c r="A26080" s="108"/>
      <c r="B26080" s="173"/>
      <c r="C26080" s="109"/>
      <c r="D26080" s="109"/>
      <c r="E26080" s="94"/>
      <c r="F26080" s="174"/>
      <c r="G26080" s="173"/>
      <c r="H26080" s="109"/>
      <c r="I26080" s="175"/>
    </row>
    <row r="26081" spans="1:9" x14ac:dyDescent="0.25">
      <c r="A26081" s="108"/>
      <c r="B26081" s="173"/>
      <c r="C26081" s="109"/>
      <c r="D26081" s="109"/>
      <c r="E26081" s="94"/>
      <c r="F26081" s="174"/>
      <c r="G26081" s="173"/>
      <c r="H26081" s="109"/>
      <c r="I26081" s="175"/>
    </row>
    <row r="26082" spans="1:9" x14ac:dyDescent="0.25">
      <c r="A26082" s="108"/>
      <c r="B26082" s="173"/>
      <c r="C26082" s="109"/>
      <c r="D26082" s="109"/>
      <c r="E26082" s="94"/>
      <c r="F26082" s="174"/>
      <c r="G26082" s="173"/>
      <c r="H26082" s="109"/>
      <c r="I26082" s="175"/>
    </row>
    <row r="26083" spans="1:9" x14ac:dyDescent="0.25">
      <c r="A26083" s="108"/>
      <c r="B26083" s="173"/>
      <c r="C26083" s="109"/>
      <c r="D26083" s="109"/>
      <c r="E26083" s="94"/>
      <c r="F26083" s="174"/>
      <c r="G26083" s="173"/>
      <c r="H26083" s="109"/>
      <c r="I26083" s="175"/>
    </row>
    <row r="26084" spans="1:9" x14ac:dyDescent="0.25">
      <c r="A26084" s="108"/>
      <c r="B26084" s="173"/>
      <c r="C26084" s="109"/>
      <c r="D26084" s="109"/>
      <c r="E26084" s="94"/>
      <c r="F26084" s="174"/>
      <c r="G26084" s="173"/>
      <c r="H26084" s="109"/>
      <c r="I26084" s="175"/>
    </row>
    <row r="26085" spans="1:9" x14ac:dyDescent="0.25">
      <c r="A26085" s="108"/>
      <c r="B26085" s="173"/>
      <c r="C26085" s="109"/>
      <c r="D26085" s="109"/>
      <c r="E26085" s="94"/>
      <c r="F26085" s="174"/>
      <c r="G26085" s="173"/>
      <c r="H26085" s="109"/>
      <c r="I26085" s="175"/>
    </row>
    <row r="26086" spans="1:9" x14ac:dyDescent="0.25">
      <c r="A26086" s="108"/>
      <c r="B26086" s="173"/>
      <c r="C26086" s="109"/>
      <c r="D26086" s="109"/>
      <c r="E26086" s="94"/>
      <c r="F26086" s="174"/>
      <c r="G26086" s="173"/>
      <c r="H26086" s="109"/>
      <c r="I26086" s="175"/>
    </row>
    <row r="26087" spans="1:9" x14ac:dyDescent="0.25">
      <c r="A26087" s="108"/>
      <c r="B26087" s="173"/>
      <c r="C26087" s="109"/>
      <c r="D26087" s="109"/>
      <c r="E26087" s="94"/>
      <c r="F26087" s="174"/>
      <c r="G26087" s="173"/>
      <c r="H26087" s="109"/>
      <c r="I26087" s="175"/>
    </row>
    <row r="26088" spans="1:9" x14ac:dyDescent="0.25">
      <c r="A26088" s="108"/>
      <c r="B26088" s="173"/>
      <c r="C26088" s="109"/>
      <c r="D26088" s="109"/>
      <c r="E26088" s="94"/>
      <c r="F26088" s="174"/>
      <c r="G26088" s="173"/>
      <c r="H26088" s="109"/>
      <c r="I26088" s="175"/>
    </row>
    <row r="26089" spans="1:9" x14ac:dyDescent="0.25">
      <c r="A26089" s="108"/>
      <c r="B26089" s="173"/>
      <c r="C26089" s="109"/>
      <c r="D26089" s="109"/>
      <c r="E26089" s="94"/>
      <c r="F26089" s="174"/>
      <c r="G26089" s="173"/>
      <c r="H26089" s="109"/>
      <c r="I26089" s="175"/>
    </row>
    <row r="26090" spans="1:9" x14ac:dyDescent="0.25">
      <c r="A26090" s="108"/>
      <c r="B26090" s="173"/>
      <c r="C26090" s="109"/>
      <c r="D26090" s="109"/>
      <c r="E26090" s="94"/>
      <c r="F26090" s="174"/>
      <c r="G26090" s="173"/>
      <c r="H26090" s="109"/>
      <c r="I26090" s="175"/>
    </row>
    <row r="26091" spans="1:9" x14ac:dyDescent="0.25">
      <c r="A26091" s="108"/>
      <c r="B26091" s="173"/>
      <c r="C26091" s="109"/>
      <c r="D26091" s="109"/>
      <c r="E26091" s="94"/>
      <c r="F26091" s="174"/>
      <c r="G26091" s="173"/>
      <c r="H26091" s="109"/>
      <c r="I26091" s="175"/>
    </row>
    <row r="26092" spans="1:9" x14ac:dyDescent="0.25">
      <c r="A26092" s="108"/>
      <c r="B26092" s="173"/>
      <c r="C26092" s="109"/>
      <c r="D26092" s="109"/>
      <c r="E26092" s="94"/>
      <c r="F26092" s="174"/>
      <c r="G26092" s="173"/>
      <c r="H26092" s="109"/>
      <c r="I26092" s="175"/>
    </row>
    <row r="26093" spans="1:9" x14ac:dyDescent="0.25">
      <c r="A26093" s="108"/>
      <c r="B26093" s="173"/>
      <c r="C26093" s="109"/>
      <c r="D26093" s="109"/>
      <c r="E26093" s="94"/>
      <c r="F26093" s="174"/>
      <c r="G26093" s="173"/>
      <c r="H26093" s="109"/>
      <c r="I26093" s="175"/>
    </row>
    <row r="26094" spans="1:9" x14ac:dyDescent="0.25">
      <c r="A26094" s="108"/>
      <c r="B26094" s="173"/>
      <c r="C26094" s="109"/>
      <c r="D26094" s="109"/>
      <c r="E26094" s="94"/>
      <c r="F26094" s="174"/>
      <c r="G26094" s="173"/>
      <c r="H26094" s="109"/>
      <c r="I26094" s="175"/>
    </row>
    <row r="26095" spans="1:9" x14ac:dyDescent="0.25">
      <c r="A26095" s="108"/>
      <c r="B26095" s="173"/>
      <c r="C26095" s="109"/>
      <c r="D26095" s="109"/>
      <c r="E26095" s="94"/>
      <c r="F26095" s="174"/>
      <c r="G26095" s="173"/>
      <c r="H26095" s="109"/>
      <c r="I26095" s="175"/>
    </row>
    <row r="26096" spans="1:9" x14ac:dyDescent="0.25">
      <c r="A26096" s="108"/>
      <c r="B26096" s="173"/>
      <c r="C26096" s="109"/>
      <c r="D26096" s="109"/>
      <c r="E26096" s="94"/>
      <c r="F26096" s="174"/>
      <c r="G26096" s="173"/>
      <c r="H26096" s="109"/>
      <c r="I26096" s="175"/>
    </row>
    <row r="26097" spans="1:9" x14ac:dyDescent="0.25">
      <c r="A26097" s="108"/>
      <c r="B26097" s="173"/>
      <c r="C26097" s="109"/>
      <c r="D26097" s="109"/>
      <c r="E26097" s="94"/>
      <c r="F26097" s="174"/>
      <c r="G26097" s="173"/>
      <c r="H26097" s="109"/>
      <c r="I26097" s="175"/>
    </row>
    <row r="26098" spans="1:9" x14ac:dyDescent="0.25">
      <c r="A26098" s="108"/>
      <c r="B26098" s="173"/>
      <c r="C26098" s="109"/>
      <c r="D26098" s="109"/>
      <c r="E26098" s="94"/>
      <c r="F26098" s="174"/>
      <c r="G26098" s="173"/>
      <c r="H26098" s="109"/>
      <c r="I26098" s="175"/>
    </row>
    <row r="26099" spans="1:9" x14ac:dyDescent="0.25">
      <c r="A26099" s="108"/>
      <c r="B26099" s="173"/>
      <c r="C26099" s="109"/>
      <c r="D26099" s="109"/>
      <c r="E26099" s="94"/>
      <c r="F26099" s="174"/>
      <c r="G26099" s="173"/>
      <c r="H26099" s="109"/>
      <c r="I26099" s="175"/>
    </row>
    <row r="26100" spans="1:9" x14ac:dyDescent="0.25">
      <c r="A26100" s="108"/>
      <c r="B26100" s="173"/>
      <c r="C26100" s="109"/>
      <c r="D26100" s="109"/>
      <c r="E26100" s="94"/>
      <c r="F26100" s="174"/>
      <c r="G26100" s="173"/>
      <c r="H26100" s="109"/>
      <c r="I26100" s="175"/>
    </row>
    <row r="26101" spans="1:9" x14ac:dyDescent="0.25">
      <c r="A26101" s="108"/>
      <c r="B26101" s="173"/>
      <c r="C26101" s="109"/>
      <c r="D26101" s="109"/>
      <c r="E26101" s="94"/>
      <c r="F26101" s="174"/>
      <c r="G26101" s="173"/>
      <c r="H26101" s="109"/>
      <c r="I26101" s="175"/>
    </row>
    <row r="26102" spans="1:9" x14ac:dyDescent="0.25">
      <c r="A26102" s="108"/>
      <c r="B26102" s="173"/>
      <c r="C26102" s="109"/>
      <c r="D26102" s="109"/>
      <c r="E26102" s="94"/>
      <c r="F26102" s="174"/>
      <c r="G26102" s="173"/>
      <c r="H26102" s="109"/>
      <c r="I26102" s="175"/>
    </row>
    <row r="26103" spans="1:9" x14ac:dyDescent="0.25">
      <c r="A26103" s="108"/>
      <c r="B26103" s="173"/>
      <c r="C26103" s="109"/>
      <c r="D26103" s="109"/>
      <c r="E26103" s="94"/>
      <c r="F26103" s="174"/>
      <c r="G26103" s="173"/>
      <c r="H26103" s="109"/>
      <c r="I26103" s="175"/>
    </row>
    <row r="26104" spans="1:9" x14ac:dyDescent="0.25">
      <c r="A26104" s="108"/>
      <c r="B26104" s="173"/>
      <c r="C26104" s="109"/>
      <c r="D26104" s="109"/>
      <c r="E26104" s="94"/>
      <c r="F26104" s="174"/>
      <c r="G26104" s="173"/>
      <c r="H26104" s="109"/>
      <c r="I26104" s="175"/>
    </row>
    <row r="26105" spans="1:9" x14ac:dyDescent="0.25">
      <c r="A26105" s="108"/>
      <c r="B26105" s="173"/>
      <c r="C26105" s="109"/>
      <c r="D26105" s="109"/>
      <c r="E26105" s="94"/>
      <c r="F26105" s="174"/>
      <c r="G26105" s="173"/>
      <c r="H26105" s="109"/>
      <c r="I26105" s="175"/>
    </row>
    <row r="26106" spans="1:9" x14ac:dyDescent="0.25">
      <c r="A26106" s="108"/>
      <c r="B26106" s="173"/>
      <c r="C26106" s="109"/>
      <c r="D26106" s="109"/>
      <c r="E26106" s="94"/>
      <c r="F26106" s="174"/>
      <c r="G26106" s="173"/>
      <c r="H26106" s="109"/>
      <c r="I26106" s="175"/>
    </row>
    <row r="26107" spans="1:9" x14ac:dyDescent="0.25">
      <c r="A26107" s="108"/>
      <c r="B26107" s="173"/>
      <c r="C26107" s="109"/>
      <c r="D26107" s="109"/>
      <c r="E26107" s="94"/>
      <c r="F26107" s="174"/>
      <c r="G26107" s="173"/>
      <c r="H26107" s="109"/>
      <c r="I26107" s="175"/>
    </row>
    <row r="26108" spans="1:9" x14ac:dyDescent="0.25">
      <c r="A26108" s="108"/>
      <c r="B26108" s="173"/>
      <c r="C26108" s="109"/>
      <c r="D26108" s="109"/>
      <c r="E26108" s="94"/>
      <c r="F26108" s="174"/>
      <c r="G26108" s="173"/>
      <c r="H26108" s="109"/>
      <c r="I26108" s="175"/>
    </row>
    <row r="26109" spans="1:9" x14ac:dyDescent="0.25">
      <c r="A26109" s="108"/>
      <c r="B26109" s="173"/>
      <c r="C26109" s="109"/>
      <c r="D26109" s="109"/>
      <c r="E26109" s="94"/>
      <c r="F26109" s="174"/>
      <c r="G26109" s="173"/>
      <c r="H26109" s="109"/>
      <c r="I26109" s="175"/>
    </row>
    <row r="26110" spans="1:9" x14ac:dyDescent="0.25">
      <c r="A26110" s="108"/>
      <c r="B26110" s="173"/>
      <c r="C26110" s="109"/>
      <c r="D26110" s="109"/>
      <c r="E26110" s="94"/>
      <c r="F26110" s="174"/>
      <c r="G26110" s="173"/>
      <c r="H26110" s="109"/>
      <c r="I26110" s="175"/>
    </row>
    <row r="26111" spans="1:9" x14ac:dyDescent="0.25">
      <c r="A26111" s="108"/>
      <c r="B26111" s="173"/>
      <c r="C26111" s="109"/>
      <c r="D26111" s="109"/>
      <c r="E26111" s="94"/>
      <c r="F26111" s="174"/>
      <c r="G26111" s="173"/>
      <c r="H26111" s="109"/>
      <c r="I26111" s="175"/>
    </row>
    <row r="26112" spans="1:9" x14ac:dyDescent="0.25">
      <c r="A26112" s="108"/>
      <c r="B26112" s="173"/>
      <c r="C26112" s="109"/>
      <c r="D26112" s="109"/>
      <c r="E26112" s="94"/>
      <c r="F26112" s="174"/>
      <c r="G26112" s="173"/>
      <c r="H26112" s="109"/>
      <c r="I26112" s="175"/>
    </row>
    <row r="26113" spans="1:9" x14ac:dyDescent="0.25">
      <c r="A26113" s="108"/>
      <c r="B26113" s="173"/>
      <c r="C26113" s="109"/>
      <c r="D26113" s="109"/>
      <c r="E26113" s="94"/>
      <c r="F26113" s="174"/>
      <c r="G26113" s="173"/>
      <c r="H26113" s="109"/>
      <c r="I26113" s="175"/>
    </row>
    <row r="26114" spans="1:9" x14ac:dyDescent="0.25">
      <c r="A26114" s="108"/>
      <c r="B26114" s="173"/>
      <c r="C26114" s="109"/>
      <c r="D26114" s="109"/>
      <c r="E26114" s="94"/>
      <c r="F26114" s="174"/>
      <c r="G26114" s="173"/>
      <c r="H26114" s="109"/>
      <c r="I26114" s="175"/>
    </row>
    <row r="26115" spans="1:9" x14ac:dyDescent="0.25">
      <c r="A26115" s="108"/>
      <c r="B26115" s="173"/>
      <c r="C26115" s="109"/>
      <c r="D26115" s="109"/>
      <c r="E26115" s="94"/>
      <c r="F26115" s="174"/>
      <c r="G26115" s="173"/>
      <c r="H26115" s="109"/>
      <c r="I26115" s="175"/>
    </row>
    <row r="26116" spans="1:9" x14ac:dyDescent="0.25">
      <c r="A26116" s="108"/>
      <c r="B26116" s="173"/>
      <c r="C26116" s="109"/>
      <c r="D26116" s="109"/>
      <c r="E26116" s="94"/>
      <c r="F26116" s="174"/>
      <c r="G26116" s="173"/>
      <c r="H26116" s="109"/>
      <c r="I26116" s="175"/>
    </row>
    <row r="26117" spans="1:9" x14ac:dyDescent="0.25">
      <c r="A26117" s="108"/>
      <c r="B26117" s="173"/>
      <c r="C26117" s="109"/>
      <c r="D26117" s="109"/>
      <c r="E26117" s="94"/>
      <c r="F26117" s="174"/>
      <c r="G26117" s="173"/>
      <c r="H26117" s="109"/>
      <c r="I26117" s="175"/>
    </row>
    <row r="26118" spans="1:9" x14ac:dyDescent="0.25">
      <c r="A26118" s="108"/>
      <c r="B26118" s="173"/>
      <c r="C26118" s="109"/>
      <c r="D26118" s="109"/>
      <c r="E26118" s="94"/>
      <c r="F26118" s="174"/>
      <c r="G26118" s="173"/>
      <c r="H26118" s="109"/>
      <c r="I26118" s="175"/>
    </row>
    <row r="26119" spans="1:9" x14ac:dyDescent="0.25">
      <c r="A26119" s="108"/>
      <c r="B26119" s="173"/>
      <c r="C26119" s="109"/>
      <c r="D26119" s="109"/>
      <c r="E26119" s="94"/>
      <c r="F26119" s="174"/>
      <c r="G26119" s="173"/>
      <c r="H26119" s="109"/>
      <c r="I26119" s="175"/>
    </row>
    <row r="26120" spans="1:9" x14ac:dyDescent="0.25">
      <c r="A26120" s="108"/>
      <c r="B26120" s="173"/>
      <c r="C26120" s="109"/>
      <c r="D26120" s="109"/>
      <c r="E26120" s="94"/>
      <c r="F26120" s="174"/>
      <c r="G26120" s="173"/>
      <c r="H26120" s="109"/>
      <c r="I26120" s="175"/>
    </row>
    <row r="26121" spans="1:9" x14ac:dyDescent="0.25">
      <c r="A26121" s="108"/>
      <c r="B26121" s="173"/>
      <c r="C26121" s="109"/>
      <c r="D26121" s="109"/>
      <c r="E26121" s="94"/>
      <c r="F26121" s="174"/>
      <c r="G26121" s="173"/>
      <c r="H26121" s="109"/>
      <c r="I26121" s="175"/>
    </row>
    <row r="26122" spans="1:9" x14ac:dyDescent="0.25">
      <c r="A26122" s="108"/>
      <c r="B26122" s="173"/>
      <c r="C26122" s="109"/>
      <c r="D26122" s="109"/>
      <c r="E26122" s="94"/>
      <c r="F26122" s="174"/>
      <c r="G26122" s="173"/>
      <c r="H26122" s="109"/>
      <c r="I26122" s="175"/>
    </row>
    <row r="26123" spans="1:9" x14ac:dyDescent="0.25">
      <c r="A26123" s="108"/>
      <c r="B26123" s="173"/>
      <c r="C26123" s="109"/>
      <c r="D26123" s="109"/>
      <c r="E26123" s="94"/>
      <c r="F26123" s="174"/>
      <c r="G26123" s="173"/>
      <c r="H26123" s="109"/>
      <c r="I26123" s="175"/>
    </row>
    <row r="26124" spans="1:9" x14ac:dyDescent="0.25">
      <c r="A26124" s="108"/>
      <c r="B26124" s="173"/>
      <c r="C26124" s="109"/>
      <c r="D26124" s="109"/>
      <c r="E26124" s="94"/>
      <c r="F26124" s="174"/>
      <c r="G26124" s="173"/>
      <c r="H26124" s="109"/>
      <c r="I26124" s="175"/>
    </row>
    <row r="26125" spans="1:9" x14ac:dyDescent="0.25">
      <c r="A26125" s="108"/>
      <c r="B26125" s="173"/>
      <c r="C26125" s="109"/>
      <c r="D26125" s="109"/>
      <c r="E26125" s="94"/>
      <c r="F26125" s="174"/>
      <c r="G26125" s="173"/>
      <c r="H26125" s="109"/>
      <c r="I26125" s="175"/>
    </row>
    <row r="26126" spans="1:9" x14ac:dyDescent="0.25">
      <c r="A26126" s="108"/>
      <c r="B26126" s="173"/>
      <c r="C26126" s="109"/>
      <c r="D26126" s="109"/>
      <c r="E26126" s="94"/>
      <c r="F26126" s="174"/>
      <c r="G26126" s="173"/>
      <c r="H26126" s="109"/>
      <c r="I26126" s="175"/>
    </row>
    <row r="26127" spans="1:9" x14ac:dyDescent="0.25">
      <c r="A26127" s="108"/>
      <c r="B26127" s="173"/>
      <c r="C26127" s="109"/>
      <c r="D26127" s="109"/>
      <c r="E26127" s="94"/>
      <c r="F26127" s="174"/>
      <c r="G26127" s="173"/>
      <c r="H26127" s="109"/>
      <c r="I26127" s="175"/>
    </row>
    <row r="26128" spans="1:9" x14ac:dyDescent="0.25">
      <c r="A26128" s="108"/>
      <c r="B26128" s="173"/>
      <c r="C26128" s="109"/>
      <c r="D26128" s="109"/>
      <c r="E26128" s="94"/>
      <c r="F26128" s="174"/>
      <c r="G26128" s="173"/>
      <c r="H26128" s="109"/>
      <c r="I26128" s="175"/>
    </row>
    <row r="26129" spans="1:9" x14ac:dyDescent="0.25">
      <c r="A26129" s="108"/>
      <c r="B26129" s="173"/>
      <c r="C26129" s="109"/>
      <c r="D26129" s="109"/>
      <c r="E26129" s="94"/>
      <c r="F26129" s="174"/>
      <c r="G26129" s="173"/>
      <c r="H26129" s="109"/>
      <c r="I26129" s="175"/>
    </row>
    <row r="26130" spans="1:9" x14ac:dyDescent="0.25">
      <c r="A26130" s="108"/>
      <c r="B26130" s="173"/>
      <c r="C26130" s="109"/>
      <c r="D26130" s="109"/>
      <c r="E26130" s="94"/>
      <c r="F26130" s="174"/>
      <c r="G26130" s="173"/>
      <c r="H26130" s="109"/>
      <c r="I26130" s="175"/>
    </row>
    <row r="26131" spans="1:9" x14ac:dyDescent="0.25">
      <c r="A26131" s="108"/>
      <c r="B26131" s="173"/>
      <c r="C26131" s="109"/>
      <c r="D26131" s="109"/>
      <c r="E26131" s="94"/>
      <c r="F26131" s="174"/>
      <c r="G26131" s="173"/>
      <c r="H26131" s="109"/>
      <c r="I26131" s="175"/>
    </row>
    <row r="26132" spans="1:9" x14ac:dyDescent="0.25">
      <c r="A26132" s="108"/>
      <c r="B26132" s="173"/>
      <c r="C26132" s="109"/>
      <c r="D26132" s="109"/>
      <c r="E26132" s="94"/>
      <c r="F26132" s="174"/>
      <c r="G26132" s="173"/>
      <c r="H26132" s="109"/>
      <c r="I26132" s="175"/>
    </row>
    <row r="26133" spans="1:9" x14ac:dyDescent="0.25">
      <c r="A26133" s="108"/>
      <c r="B26133" s="173"/>
      <c r="C26133" s="109"/>
      <c r="D26133" s="109"/>
      <c r="E26133" s="94"/>
      <c r="F26133" s="174"/>
      <c r="G26133" s="173"/>
      <c r="H26133" s="109"/>
      <c r="I26133" s="175"/>
    </row>
    <row r="26134" spans="1:9" x14ac:dyDescent="0.25">
      <c r="A26134" s="108"/>
      <c r="B26134" s="173"/>
      <c r="C26134" s="109"/>
      <c r="D26134" s="109"/>
      <c r="E26134" s="94"/>
      <c r="F26134" s="174"/>
      <c r="G26134" s="173"/>
      <c r="H26134" s="109"/>
      <c r="I26134" s="175"/>
    </row>
    <row r="26135" spans="1:9" x14ac:dyDescent="0.25">
      <c r="A26135" s="108"/>
      <c r="B26135" s="173"/>
      <c r="C26135" s="109"/>
      <c r="D26135" s="109"/>
      <c r="E26135" s="94"/>
      <c r="F26135" s="174"/>
      <c r="G26135" s="173"/>
      <c r="H26135" s="109"/>
      <c r="I26135" s="175"/>
    </row>
    <row r="26136" spans="1:9" x14ac:dyDescent="0.25">
      <c r="A26136" s="108"/>
      <c r="B26136" s="173"/>
      <c r="C26136" s="109"/>
      <c r="D26136" s="109"/>
      <c r="E26136" s="94"/>
      <c r="F26136" s="174"/>
      <c r="G26136" s="173"/>
      <c r="H26136" s="109"/>
      <c r="I26136" s="175"/>
    </row>
    <row r="26137" spans="1:9" x14ac:dyDescent="0.25">
      <c r="A26137" s="108"/>
      <c r="B26137" s="173"/>
      <c r="C26137" s="109"/>
      <c r="D26137" s="109"/>
      <c r="E26137" s="94"/>
      <c r="F26137" s="174"/>
      <c r="G26137" s="173"/>
      <c r="H26137" s="109"/>
      <c r="I26137" s="175"/>
    </row>
    <row r="26138" spans="1:9" x14ac:dyDescent="0.25">
      <c r="A26138" s="108"/>
      <c r="B26138" s="173"/>
      <c r="C26138" s="109"/>
      <c r="D26138" s="109"/>
      <c r="E26138" s="94"/>
      <c r="F26138" s="174"/>
      <c r="G26138" s="173"/>
      <c r="H26138" s="109"/>
      <c r="I26138" s="175"/>
    </row>
    <row r="26139" spans="1:9" x14ac:dyDescent="0.25">
      <c r="A26139" s="108"/>
      <c r="B26139" s="173"/>
      <c r="C26139" s="109"/>
      <c r="D26139" s="109"/>
      <c r="E26139" s="94"/>
      <c r="F26139" s="174"/>
      <c r="G26139" s="173"/>
      <c r="H26139" s="109"/>
      <c r="I26139" s="175"/>
    </row>
    <row r="26140" spans="1:9" x14ac:dyDescent="0.25">
      <c r="A26140" s="108"/>
      <c r="B26140" s="173"/>
      <c r="C26140" s="109"/>
      <c r="D26140" s="109"/>
      <c r="E26140" s="94"/>
      <c r="F26140" s="174"/>
      <c r="G26140" s="173"/>
      <c r="H26140" s="109"/>
      <c r="I26140" s="175"/>
    </row>
    <row r="26141" spans="1:9" x14ac:dyDescent="0.25">
      <c r="A26141" s="108"/>
      <c r="B26141" s="173"/>
      <c r="C26141" s="109"/>
      <c r="D26141" s="109"/>
      <c r="E26141" s="94"/>
      <c r="F26141" s="174"/>
      <c r="G26141" s="173"/>
      <c r="H26141" s="109"/>
      <c r="I26141" s="175"/>
    </row>
    <row r="26142" spans="1:9" x14ac:dyDescent="0.25">
      <c r="A26142" s="108"/>
      <c r="B26142" s="173"/>
      <c r="C26142" s="109"/>
      <c r="D26142" s="109"/>
      <c r="E26142" s="94"/>
      <c r="F26142" s="174"/>
      <c r="G26142" s="173"/>
      <c r="H26142" s="109"/>
      <c r="I26142" s="175"/>
    </row>
    <row r="26143" spans="1:9" x14ac:dyDescent="0.25">
      <c r="A26143" s="108"/>
      <c r="B26143" s="173"/>
      <c r="C26143" s="109"/>
      <c r="D26143" s="109"/>
      <c r="E26143" s="94"/>
      <c r="F26143" s="174"/>
      <c r="G26143" s="173"/>
      <c r="H26143" s="109"/>
      <c r="I26143" s="175"/>
    </row>
    <row r="26144" spans="1:9" x14ac:dyDescent="0.25">
      <c r="A26144" s="108"/>
      <c r="B26144" s="173"/>
      <c r="C26144" s="109"/>
      <c r="D26144" s="109"/>
      <c r="E26144" s="94"/>
      <c r="F26144" s="174"/>
      <c r="G26144" s="173"/>
      <c r="H26144" s="109"/>
      <c r="I26144" s="175"/>
    </row>
    <row r="26145" spans="1:9" x14ac:dyDescent="0.25">
      <c r="A26145" s="108"/>
      <c r="B26145" s="173"/>
      <c r="C26145" s="109"/>
      <c r="D26145" s="109"/>
      <c r="E26145" s="94"/>
      <c r="F26145" s="174"/>
      <c r="G26145" s="173"/>
      <c r="H26145" s="109"/>
      <c r="I26145" s="175"/>
    </row>
    <row r="26146" spans="1:9" x14ac:dyDescent="0.25">
      <c r="A26146" s="108"/>
      <c r="B26146" s="173"/>
      <c r="C26146" s="109"/>
      <c r="D26146" s="109"/>
      <c r="E26146" s="94"/>
      <c r="F26146" s="174"/>
      <c r="G26146" s="173"/>
      <c r="H26146" s="109"/>
      <c r="I26146" s="175"/>
    </row>
    <row r="26147" spans="1:9" x14ac:dyDescent="0.25">
      <c r="A26147" s="108"/>
      <c r="B26147" s="173"/>
      <c r="C26147" s="109"/>
      <c r="D26147" s="109"/>
      <c r="E26147" s="94"/>
      <c r="F26147" s="174"/>
      <c r="G26147" s="173"/>
      <c r="H26147" s="109"/>
      <c r="I26147" s="175"/>
    </row>
    <row r="26148" spans="1:9" x14ac:dyDescent="0.25">
      <c r="A26148" s="108"/>
      <c r="B26148" s="173"/>
      <c r="C26148" s="109"/>
      <c r="D26148" s="109"/>
      <c r="E26148" s="94"/>
      <c r="F26148" s="174"/>
      <c r="G26148" s="173"/>
      <c r="H26148" s="109"/>
      <c r="I26148" s="175"/>
    </row>
    <row r="26149" spans="1:9" x14ac:dyDescent="0.25">
      <c r="A26149" s="108"/>
      <c r="B26149" s="173"/>
      <c r="C26149" s="109"/>
      <c r="D26149" s="109"/>
      <c r="E26149" s="94"/>
      <c r="F26149" s="174"/>
      <c r="G26149" s="173"/>
      <c r="H26149" s="109"/>
      <c r="I26149" s="175"/>
    </row>
    <row r="26150" spans="1:9" x14ac:dyDescent="0.25">
      <c r="A26150" s="108"/>
      <c r="B26150" s="173"/>
      <c r="C26150" s="109"/>
      <c r="D26150" s="109"/>
      <c r="E26150" s="94"/>
      <c r="F26150" s="174"/>
      <c r="G26150" s="173"/>
      <c r="H26150" s="109"/>
      <c r="I26150" s="175"/>
    </row>
    <row r="26151" spans="1:9" x14ac:dyDescent="0.25">
      <c r="A26151" s="108"/>
      <c r="B26151" s="173"/>
      <c r="C26151" s="109"/>
      <c r="D26151" s="109"/>
      <c r="E26151" s="94"/>
      <c r="F26151" s="174"/>
      <c r="G26151" s="173"/>
      <c r="H26151" s="109"/>
      <c r="I26151" s="175"/>
    </row>
    <row r="26152" spans="1:9" x14ac:dyDescent="0.25">
      <c r="A26152" s="108"/>
      <c r="B26152" s="173"/>
      <c r="C26152" s="109"/>
      <c r="D26152" s="109"/>
      <c r="E26152" s="94"/>
      <c r="F26152" s="174"/>
      <c r="G26152" s="173"/>
      <c r="H26152" s="109"/>
      <c r="I26152" s="175"/>
    </row>
    <row r="26153" spans="1:9" x14ac:dyDescent="0.25">
      <c r="A26153" s="108"/>
      <c r="B26153" s="173"/>
      <c r="C26153" s="109"/>
      <c r="D26153" s="109"/>
      <c r="E26153" s="94"/>
      <c r="F26153" s="174"/>
      <c r="G26153" s="173"/>
      <c r="H26153" s="109"/>
      <c r="I26153" s="175"/>
    </row>
    <row r="26154" spans="1:9" x14ac:dyDescent="0.25">
      <c r="A26154" s="108"/>
      <c r="B26154" s="173"/>
      <c r="C26154" s="109"/>
      <c r="D26154" s="109"/>
      <c r="E26154" s="94"/>
      <c r="F26154" s="174"/>
      <c r="G26154" s="173"/>
      <c r="H26154" s="109"/>
      <c r="I26154" s="175"/>
    </row>
    <row r="26155" spans="1:9" x14ac:dyDescent="0.25">
      <c r="A26155" s="108"/>
      <c r="B26155" s="173"/>
      <c r="C26155" s="109"/>
      <c r="D26155" s="109"/>
      <c r="E26155" s="94"/>
      <c r="F26155" s="174"/>
      <c r="G26155" s="173"/>
      <c r="H26155" s="109"/>
      <c r="I26155" s="175"/>
    </row>
    <row r="26156" spans="1:9" x14ac:dyDescent="0.25">
      <c r="A26156" s="108"/>
      <c r="B26156" s="173"/>
      <c r="C26156" s="109"/>
      <c r="D26156" s="109"/>
      <c r="E26156" s="94"/>
      <c r="F26156" s="174"/>
      <c r="G26156" s="173"/>
      <c r="H26156" s="109"/>
      <c r="I26156" s="175"/>
    </row>
    <row r="26157" spans="1:9" x14ac:dyDescent="0.25">
      <c r="A26157" s="108"/>
      <c r="B26157" s="173"/>
      <c r="C26157" s="109"/>
      <c r="D26157" s="109"/>
      <c r="E26157" s="94"/>
      <c r="F26157" s="174"/>
      <c r="G26157" s="173"/>
      <c r="H26157" s="109"/>
      <c r="I26157" s="175"/>
    </row>
    <row r="26158" spans="1:9" x14ac:dyDescent="0.25">
      <c r="A26158" s="108"/>
      <c r="B26158" s="173"/>
      <c r="C26158" s="109"/>
      <c r="D26158" s="109"/>
      <c r="E26158" s="94"/>
      <c r="F26158" s="174"/>
      <c r="G26158" s="173"/>
      <c r="H26158" s="109"/>
      <c r="I26158" s="175"/>
    </row>
    <row r="26159" spans="1:9" x14ac:dyDescent="0.25">
      <c r="A26159" s="108"/>
      <c r="B26159" s="173"/>
      <c r="C26159" s="109"/>
      <c r="D26159" s="109"/>
      <c r="E26159" s="94"/>
      <c r="F26159" s="174"/>
      <c r="G26159" s="173"/>
      <c r="H26159" s="109"/>
      <c r="I26159" s="175"/>
    </row>
    <row r="26160" spans="1:9" x14ac:dyDescent="0.25">
      <c r="A26160" s="108"/>
      <c r="B26160" s="173"/>
      <c r="C26160" s="109"/>
      <c r="D26160" s="109"/>
      <c r="E26160" s="94"/>
      <c r="F26160" s="174"/>
      <c r="G26160" s="173"/>
      <c r="H26160" s="109"/>
      <c r="I26160" s="175"/>
    </row>
    <row r="26161" spans="1:9" x14ac:dyDescent="0.25">
      <c r="A26161" s="108"/>
      <c r="B26161" s="173"/>
      <c r="C26161" s="109"/>
      <c r="D26161" s="109"/>
      <c r="E26161" s="94"/>
      <c r="F26161" s="174"/>
      <c r="G26161" s="173"/>
      <c r="H26161" s="109"/>
      <c r="I26161" s="175"/>
    </row>
    <row r="26162" spans="1:9" x14ac:dyDescent="0.25">
      <c r="A26162" s="108"/>
      <c r="B26162" s="173"/>
      <c r="C26162" s="109"/>
      <c r="D26162" s="109"/>
      <c r="E26162" s="94"/>
      <c r="F26162" s="174"/>
      <c r="G26162" s="173"/>
      <c r="H26162" s="109"/>
      <c r="I26162" s="175"/>
    </row>
    <row r="26163" spans="1:9" x14ac:dyDescent="0.25">
      <c r="A26163" s="108"/>
      <c r="B26163" s="173"/>
      <c r="C26163" s="109"/>
      <c r="D26163" s="109"/>
      <c r="E26163" s="94"/>
      <c r="F26163" s="174"/>
      <c r="G26163" s="173"/>
      <c r="H26163" s="109"/>
      <c r="I26163" s="175"/>
    </row>
    <row r="26164" spans="1:9" x14ac:dyDescent="0.25">
      <c r="A26164" s="108"/>
      <c r="B26164" s="173"/>
      <c r="C26164" s="109"/>
      <c r="D26164" s="109"/>
      <c r="E26164" s="94"/>
      <c r="F26164" s="174"/>
      <c r="G26164" s="173"/>
      <c r="H26164" s="109"/>
      <c r="I26164" s="175"/>
    </row>
    <row r="26165" spans="1:9" x14ac:dyDescent="0.25">
      <c r="A26165" s="108"/>
      <c r="B26165" s="173"/>
      <c r="C26165" s="109"/>
      <c r="D26165" s="109"/>
      <c r="E26165" s="94"/>
      <c r="F26165" s="174"/>
      <c r="G26165" s="173"/>
      <c r="H26165" s="109"/>
      <c r="I26165" s="175"/>
    </row>
    <row r="26166" spans="1:9" x14ac:dyDescent="0.25">
      <c r="A26166" s="108"/>
      <c r="B26166" s="173"/>
      <c r="C26166" s="109"/>
      <c r="D26166" s="109"/>
      <c r="E26166" s="94"/>
      <c r="F26166" s="174"/>
      <c r="G26166" s="173"/>
      <c r="H26166" s="109"/>
      <c r="I26166" s="175"/>
    </row>
    <row r="26167" spans="1:9" x14ac:dyDescent="0.25">
      <c r="A26167" s="108"/>
      <c r="B26167" s="173"/>
      <c r="C26167" s="109"/>
      <c r="D26167" s="109"/>
      <c r="E26167" s="94"/>
      <c r="F26167" s="174"/>
      <c r="G26167" s="173"/>
      <c r="H26167" s="109"/>
      <c r="I26167" s="175"/>
    </row>
    <row r="26168" spans="1:9" x14ac:dyDescent="0.25">
      <c r="A26168" s="108"/>
      <c r="B26168" s="173"/>
      <c r="C26168" s="109"/>
      <c r="D26168" s="109"/>
      <c r="E26168" s="94"/>
      <c r="F26168" s="174"/>
      <c r="G26168" s="173"/>
      <c r="H26168" s="109"/>
      <c r="I26168" s="175"/>
    </row>
    <row r="26169" spans="1:9" x14ac:dyDescent="0.25">
      <c r="A26169" s="108"/>
      <c r="B26169" s="173"/>
      <c r="C26169" s="109"/>
      <c r="D26169" s="109"/>
      <c r="E26169" s="94"/>
      <c r="F26169" s="174"/>
      <c r="G26169" s="173"/>
      <c r="H26169" s="109"/>
      <c r="I26169" s="175"/>
    </row>
    <row r="26170" spans="1:9" x14ac:dyDescent="0.25">
      <c r="A26170" s="108"/>
      <c r="B26170" s="173"/>
      <c r="C26170" s="109"/>
      <c r="D26170" s="109"/>
      <c r="E26170" s="94"/>
      <c r="F26170" s="174"/>
      <c r="G26170" s="173"/>
      <c r="H26170" s="109"/>
      <c r="I26170" s="175"/>
    </row>
    <row r="26171" spans="1:9" x14ac:dyDescent="0.25">
      <c r="A26171" s="108"/>
      <c r="B26171" s="173"/>
      <c r="C26171" s="109"/>
      <c r="D26171" s="109"/>
      <c r="E26171" s="94"/>
      <c r="F26171" s="174"/>
      <c r="G26171" s="173"/>
      <c r="H26171" s="109"/>
      <c r="I26171" s="175"/>
    </row>
    <row r="26172" spans="1:9" x14ac:dyDescent="0.25">
      <c r="A26172" s="108"/>
      <c r="B26172" s="173"/>
      <c r="C26172" s="109"/>
      <c r="D26172" s="109"/>
      <c r="E26172" s="94"/>
      <c r="F26172" s="174"/>
      <c r="G26172" s="173"/>
      <c r="H26172" s="109"/>
      <c r="I26172" s="175"/>
    </row>
    <row r="26173" spans="1:9" x14ac:dyDescent="0.25">
      <c r="A26173" s="108"/>
      <c r="B26173" s="173"/>
      <c r="C26173" s="109"/>
      <c r="D26173" s="109"/>
      <c r="E26173" s="94"/>
      <c r="F26173" s="174"/>
      <c r="G26173" s="173"/>
      <c r="H26173" s="109"/>
      <c r="I26173" s="175"/>
    </row>
    <row r="26174" spans="1:9" x14ac:dyDescent="0.25">
      <c r="A26174" s="108"/>
      <c r="B26174" s="173"/>
      <c r="C26174" s="109"/>
      <c r="D26174" s="109"/>
      <c r="E26174" s="94"/>
      <c r="F26174" s="174"/>
      <c r="G26174" s="173"/>
      <c r="H26174" s="109"/>
      <c r="I26174" s="175"/>
    </row>
    <row r="26175" spans="1:9" x14ac:dyDescent="0.25">
      <c r="A26175" s="108"/>
      <c r="B26175" s="173"/>
      <c r="C26175" s="109"/>
      <c r="D26175" s="109"/>
      <c r="E26175" s="94"/>
      <c r="F26175" s="174"/>
      <c r="G26175" s="173"/>
      <c r="H26175" s="109"/>
      <c r="I26175" s="175"/>
    </row>
    <row r="26176" spans="1:9" x14ac:dyDescent="0.25">
      <c r="A26176" s="108"/>
      <c r="B26176" s="173"/>
      <c r="C26176" s="109"/>
      <c r="D26176" s="109"/>
      <c r="E26176" s="94"/>
      <c r="F26176" s="174"/>
      <c r="G26176" s="173"/>
      <c r="H26176" s="109"/>
      <c r="I26176" s="175"/>
    </row>
    <row r="26177" spans="1:9" x14ac:dyDescent="0.25">
      <c r="A26177" s="108"/>
      <c r="B26177" s="173"/>
      <c r="C26177" s="109"/>
      <c r="D26177" s="109"/>
      <c r="E26177" s="94"/>
      <c r="F26177" s="174"/>
      <c r="G26177" s="173"/>
      <c r="H26177" s="109"/>
      <c r="I26177" s="175"/>
    </row>
    <row r="26178" spans="1:9" x14ac:dyDescent="0.25">
      <c r="A26178" s="108"/>
      <c r="B26178" s="173"/>
      <c r="C26178" s="109"/>
      <c r="D26178" s="109"/>
      <c r="E26178" s="94"/>
      <c r="F26178" s="174"/>
      <c r="G26178" s="173"/>
      <c r="H26178" s="109"/>
      <c r="I26178" s="175"/>
    </row>
    <row r="26179" spans="1:9" x14ac:dyDescent="0.25">
      <c r="A26179" s="108"/>
      <c r="B26179" s="173"/>
      <c r="C26179" s="109"/>
      <c r="D26179" s="109"/>
      <c r="E26179" s="94"/>
      <c r="F26179" s="174"/>
      <c r="G26179" s="173"/>
      <c r="H26179" s="109"/>
      <c r="I26179" s="175"/>
    </row>
    <row r="26180" spans="1:9" x14ac:dyDescent="0.25">
      <c r="A26180" s="108"/>
      <c r="B26180" s="173"/>
      <c r="C26180" s="109"/>
      <c r="D26180" s="109"/>
      <c r="E26180" s="94"/>
      <c r="F26180" s="174"/>
      <c r="G26180" s="173"/>
      <c r="H26180" s="109"/>
      <c r="I26180" s="175"/>
    </row>
    <row r="26181" spans="1:9" x14ac:dyDescent="0.25">
      <c r="A26181" s="108"/>
      <c r="B26181" s="173"/>
      <c r="C26181" s="109"/>
      <c r="D26181" s="109"/>
      <c r="E26181" s="94"/>
      <c r="F26181" s="174"/>
      <c r="G26181" s="173"/>
      <c r="H26181" s="109"/>
      <c r="I26181" s="175"/>
    </row>
    <row r="26182" spans="1:9" x14ac:dyDescent="0.25">
      <c r="A26182" s="108"/>
      <c r="B26182" s="173"/>
      <c r="C26182" s="109"/>
      <c r="D26182" s="109"/>
      <c r="E26182" s="94"/>
      <c r="F26182" s="174"/>
      <c r="G26182" s="173"/>
      <c r="H26182" s="109"/>
      <c r="I26182" s="175"/>
    </row>
    <row r="26183" spans="1:9" x14ac:dyDescent="0.25">
      <c r="A26183" s="108"/>
      <c r="B26183" s="173"/>
      <c r="C26183" s="109"/>
      <c r="D26183" s="109"/>
      <c r="E26183" s="94"/>
      <c r="F26183" s="174"/>
      <c r="G26183" s="173"/>
      <c r="H26183" s="109"/>
      <c r="I26183" s="175"/>
    </row>
    <row r="26184" spans="1:9" x14ac:dyDescent="0.25">
      <c r="A26184" s="108"/>
      <c r="B26184" s="173"/>
      <c r="C26184" s="109"/>
      <c r="D26184" s="109"/>
      <c r="E26184" s="94"/>
      <c r="F26184" s="174"/>
      <c r="G26184" s="173"/>
      <c r="H26184" s="109"/>
      <c r="I26184" s="175"/>
    </row>
    <row r="26185" spans="1:9" x14ac:dyDescent="0.25">
      <c r="A26185" s="108"/>
      <c r="B26185" s="173"/>
      <c r="C26185" s="109"/>
      <c r="D26185" s="109"/>
      <c r="E26185" s="94"/>
      <c r="F26185" s="174"/>
      <c r="G26185" s="173"/>
      <c r="H26185" s="109"/>
      <c r="I26185" s="175"/>
    </row>
    <row r="26186" spans="1:9" x14ac:dyDescent="0.25">
      <c r="A26186" s="108"/>
      <c r="B26186" s="173"/>
      <c r="C26186" s="109"/>
      <c r="D26186" s="109"/>
      <c r="E26186" s="94"/>
      <c r="F26186" s="174"/>
      <c r="G26186" s="173"/>
      <c r="H26186" s="109"/>
      <c r="I26186" s="175"/>
    </row>
    <row r="26187" spans="1:9" x14ac:dyDescent="0.25">
      <c r="A26187" s="108"/>
      <c r="B26187" s="173"/>
      <c r="C26187" s="109"/>
      <c r="D26187" s="109"/>
      <c r="E26187" s="94"/>
      <c r="F26187" s="174"/>
      <c r="G26187" s="173"/>
      <c r="H26187" s="109"/>
      <c r="I26187" s="175"/>
    </row>
    <row r="26188" spans="1:9" x14ac:dyDescent="0.25">
      <c r="A26188" s="108"/>
      <c r="B26188" s="173"/>
      <c r="C26188" s="109"/>
      <c r="D26188" s="109"/>
      <c r="E26188" s="94"/>
      <c r="F26188" s="174"/>
      <c r="G26188" s="173"/>
      <c r="H26188" s="109"/>
      <c r="I26188" s="175"/>
    </row>
    <row r="26189" spans="1:9" x14ac:dyDescent="0.25">
      <c r="A26189" s="108"/>
      <c r="B26189" s="173"/>
      <c r="C26189" s="109"/>
      <c r="D26189" s="109"/>
      <c r="E26189" s="94"/>
      <c r="F26189" s="174"/>
      <c r="G26189" s="173"/>
      <c r="H26189" s="109"/>
      <c r="I26189" s="175"/>
    </row>
    <row r="26190" spans="1:9" x14ac:dyDescent="0.25">
      <c r="A26190" s="108"/>
      <c r="B26190" s="173"/>
      <c r="C26190" s="109"/>
      <c r="D26190" s="109"/>
      <c r="E26190" s="94"/>
      <c r="F26190" s="174"/>
      <c r="G26190" s="173"/>
      <c r="H26190" s="109"/>
      <c r="I26190" s="175"/>
    </row>
    <row r="26191" spans="1:9" x14ac:dyDescent="0.25">
      <c r="A26191" s="108"/>
      <c r="B26191" s="173"/>
      <c r="C26191" s="109"/>
      <c r="D26191" s="109"/>
      <c r="E26191" s="94"/>
      <c r="F26191" s="174"/>
      <c r="G26191" s="173"/>
      <c r="H26191" s="109"/>
      <c r="I26191" s="175"/>
    </row>
    <row r="26192" spans="1:9" x14ac:dyDescent="0.25">
      <c r="A26192" s="108"/>
      <c r="B26192" s="173"/>
      <c r="C26192" s="109"/>
      <c r="D26192" s="109"/>
      <c r="E26192" s="94"/>
      <c r="F26192" s="174"/>
      <c r="G26192" s="173"/>
      <c r="H26192" s="109"/>
      <c r="I26192" s="175"/>
    </row>
    <row r="26193" spans="1:9" x14ac:dyDescent="0.25">
      <c r="A26193" s="108"/>
      <c r="B26193" s="173"/>
      <c r="C26193" s="109"/>
      <c r="D26193" s="109"/>
      <c r="E26193" s="94"/>
      <c r="F26193" s="174"/>
      <c r="G26193" s="173"/>
      <c r="H26193" s="109"/>
      <c r="I26193" s="175"/>
    </row>
    <row r="26194" spans="1:9" x14ac:dyDescent="0.25">
      <c r="A26194" s="108"/>
      <c r="B26194" s="173"/>
      <c r="C26194" s="109"/>
      <c r="D26194" s="109"/>
      <c r="E26194" s="94"/>
      <c r="F26194" s="174"/>
      <c r="G26194" s="173"/>
      <c r="H26194" s="109"/>
      <c r="I26194" s="175"/>
    </row>
    <row r="26195" spans="1:9" x14ac:dyDescent="0.25">
      <c r="A26195" s="108"/>
      <c r="B26195" s="173"/>
      <c r="C26195" s="109"/>
      <c r="D26195" s="109"/>
      <c r="E26195" s="94"/>
      <c r="F26195" s="174"/>
      <c r="G26195" s="173"/>
      <c r="H26195" s="109"/>
      <c r="I26195" s="175"/>
    </row>
    <row r="26196" spans="1:9" x14ac:dyDescent="0.25">
      <c r="A26196" s="108"/>
      <c r="B26196" s="173"/>
      <c r="C26196" s="109"/>
      <c r="D26196" s="109"/>
      <c r="E26196" s="94"/>
      <c r="F26196" s="174"/>
      <c r="G26196" s="173"/>
      <c r="H26196" s="109"/>
      <c r="I26196" s="175"/>
    </row>
    <row r="26197" spans="1:9" x14ac:dyDescent="0.25">
      <c r="A26197" s="108"/>
      <c r="B26197" s="173"/>
      <c r="C26197" s="109"/>
      <c r="D26197" s="109"/>
      <c r="E26197" s="94"/>
      <c r="F26197" s="174"/>
      <c r="G26197" s="173"/>
      <c r="H26197" s="109"/>
      <c r="I26197" s="175"/>
    </row>
    <row r="26198" spans="1:9" x14ac:dyDescent="0.25">
      <c r="A26198" s="108"/>
      <c r="B26198" s="173"/>
      <c r="C26198" s="109"/>
      <c r="D26198" s="109"/>
      <c r="E26198" s="94"/>
      <c r="F26198" s="174"/>
      <c r="G26198" s="173"/>
      <c r="H26198" s="109"/>
      <c r="I26198" s="175"/>
    </row>
    <row r="26199" spans="1:9" x14ac:dyDescent="0.25">
      <c r="A26199" s="108"/>
      <c r="B26199" s="173"/>
      <c r="C26199" s="109"/>
      <c r="D26199" s="109"/>
      <c r="E26199" s="94"/>
      <c r="F26199" s="174"/>
      <c r="G26199" s="173"/>
      <c r="H26199" s="109"/>
      <c r="I26199" s="175"/>
    </row>
    <row r="26200" spans="1:9" x14ac:dyDescent="0.25">
      <c r="A26200" s="108"/>
      <c r="B26200" s="173"/>
      <c r="C26200" s="109"/>
      <c r="D26200" s="109"/>
      <c r="E26200" s="94"/>
      <c r="F26200" s="174"/>
      <c r="G26200" s="173"/>
      <c r="H26200" s="109"/>
      <c r="I26200" s="175"/>
    </row>
    <row r="26201" spans="1:9" x14ac:dyDescent="0.25">
      <c r="A26201" s="108"/>
      <c r="B26201" s="173"/>
      <c r="C26201" s="109"/>
      <c r="D26201" s="109"/>
      <c r="E26201" s="94"/>
      <c r="F26201" s="174"/>
      <c r="G26201" s="173"/>
      <c r="H26201" s="109"/>
      <c r="I26201" s="175"/>
    </row>
    <row r="26202" spans="1:9" x14ac:dyDescent="0.25">
      <c r="A26202" s="108"/>
      <c r="B26202" s="173"/>
      <c r="C26202" s="109"/>
      <c r="D26202" s="109"/>
      <c r="E26202" s="94"/>
      <c r="F26202" s="174"/>
      <c r="G26202" s="173"/>
      <c r="H26202" s="109"/>
      <c r="I26202" s="175"/>
    </row>
    <row r="26203" spans="1:9" x14ac:dyDescent="0.25">
      <c r="A26203" s="108"/>
      <c r="B26203" s="173"/>
      <c r="C26203" s="109"/>
      <c r="D26203" s="109"/>
      <c r="E26203" s="94"/>
      <c r="F26203" s="174"/>
      <c r="G26203" s="173"/>
      <c r="H26203" s="109"/>
      <c r="I26203" s="175"/>
    </row>
    <row r="26204" spans="1:9" x14ac:dyDescent="0.25">
      <c r="A26204" s="108"/>
      <c r="B26204" s="173"/>
      <c r="C26204" s="109"/>
      <c r="D26204" s="109"/>
      <c r="E26204" s="94"/>
      <c r="F26204" s="174"/>
      <c r="G26204" s="173"/>
      <c r="H26204" s="109"/>
      <c r="I26204" s="175"/>
    </row>
    <row r="26205" spans="1:9" x14ac:dyDescent="0.25">
      <c r="A26205" s="108"/>
      <c r="B26205" s="173"/>
      <c r="C26205" s="109"/>
      <c r="D26205" s="109"/>
      <c r="E26205" s="94"/>
      <c r="F26205" s="174"/>
      <c r="G26205" s="173"/>
      <c r="H26205" s="109"/>
      <c r="I26205" s="175"/>
    </row>
    <row r="26206" spans="1:9" x14ac:dyDescent="0.25">
      <c r="A26206" s="108"/>
      <c r="B26206" s="173"/>
      <c r="C26206" s="109"/>
      <c r="D26206" s="109"/>
      <c r="E26206" s="94"/>
      <c r="F26206" s="174"/>
      <c r="G26206" s="173"/>
      <c r="H26206" s="109"/>
      <c r="I26206" s="175"/>
    </row>
    <row r="26207" spans="1:9" x14ac:dyDescent="0.25">
      <c r="A26207" s="108"/>
      <c r="B26207" s="173"/>
      <c r="C26207" s="109"/>
      <c r="D26207" s="109"/>
      <c r="E26207" s="94"/>
      <c r="F26207" s="174"/>
      <c r="G26207" s="173"/>
      <c r="H26207" s="109"/>
      <c r="I26207" s="175"/>
    </row>
    <row r="26208" spans="1:9" x14ac:dyDescent="0.25">
      <c r="A26208" s="108"/>
      <c r="B26208" s="173"/>
      <c r="C26208" s="109"/>
      <c r="D26208" s="109"/>
      <c r="E26208" s="94"/>
      <c r="F26208" s="174"/>
      <c r="G26208" s="173"/>
      <c r="H26208" s="109"/>
      <c r="I26208" s="175"/>
    </row>
    <row r="26209" spans="1:9" x14ac:dyDescent="0.25">
      <c r="A26209" s="108"/>
      <c r="B26209" s="173"/>
      <c r="C26209" s="109"/>
      <c r="D26209" s="109"/>
      <c r="E26209" s="94"/>
      <c r="F26209" s="174"/>
      <c r="G26209" s="173"/>
      <c r="H26209" s="109"/>
      <c r="I26209" s="175"/>
    </row>
    <row r="26210" spans="1:9" x14ac:dyDescent="0.25">
      <c r="A26210" s="108"/>
      <c r="B26210" s="173"/>
      <c r="C26210" s="109"/>
      <c r="D26210" s="109"/>
      <c r="E26210" s="94"/>
      <c r="F26210" s="174"/>
      <c r="G26210" s="173"/>
      <c r="H26210" s="109"/>
      <c r="I26210" s="175"/>
    </row>
    <row r="26211" spans="1:9" x14ac:dyDescent="0.25">
      <c r="A26211" s="108"/>
      <c r="B26211" s="173"/>
      <c r="C26211" s="109"/>
      <c r="D26211" s="109"/>
      <c r="E26211" s="94"/>
      <c r="F26211" s="174"/>
      <c r="G26211" s="173"/>
      <c r="H26211" s="109"/>
      <c r="I26211" s="175"/>
    </row>
    <row r="26212" spans="1:9" x14ac:dyDescent="0.25">
      <c r="A26212" s="108"/>
      <c r="B26212" s="173"/>
      <c r="C26212" s="109"/>
      <c r="D26212" s="109"/>
      <c r="E26212" s="94"/>
      <c r="F26212" s="174"/>
      <c r="G26212" s="173"/>
      <c r="H26212" s="109"/>
      <c r="I26212" s="175"/>
    </row>
    <row r="26213" spans="1:9" x14ac:dyDescent="0.25">
      <c r="A26213" s="108"/>
      <c r="B26213" s="173"/>
      <c r="C26213" s="109"/>
      <c r="D26213" s="109"/>
      <c r="E26213" s="94"/>
      <c r="F26213" s="174"/>
      <c r="G26213" s="173"/>
      <c r="H26213" s="109"/>
      <c r="I26213" s="175"/>
    </row>
    <row r="26214" spans="1:9" x14ac:dyDescent="0.25">
      <c r="A26214" s="108"/>
      <c r="B26214" s="173"/>
      <c r="C26214" s="109"/>
      <c r="D26214" s="109"/>
      <c r="E26214" s="94"/>
      <c r="F26214" s="174"/>
      <c r="G26214" s="173"/>
      <c r="H26214" s="109"/>
      <c r="I26214" s="175"/>
    </row>
    <row r="26215" spans="1:9" x14ac:dyDescent="0.25">
      <c r="A26215" s="108"/>
      <c r="B26215" s="173"/>
      <c r="C26215" s="109"/>
      <c r="D26215" s="109"/>
      <c r="E26215" s="94"/>
      <c r="F26215" s="174"/>
      <c r="G26215" s="173"/>
      <c r="H26215" s="109"/>
      <c r="I26215" s="175"/>
    </row>
    <row r="26216" spans="1:9" x14ac:dyDescent="0.25">
      <c r="A26216" s="108"/>
      <c r="B26216" s="173"/>
      <c r="C26216" s="109"/>
      <c r="D26216" s="109"/>
      <c r="E26216" s="94"/>
      <c r="F26216" s="174"/>
      <c r="G26216" s="173"/>
      <c r="H26216" s="109"/>
      <c r="I26216" s="175"/>
    </row>
    <row r="26217" spans="1:9" x14ac:dyDescent="0.25">
      <c r="A26217" s="108"/>
      <c r="B26217" s="173"/>
      <c r="C26217" s="109"/>
      <c r="D26217" s="109"/>
      <c r="E26217" s="94"/>
      <c r="F26217" s="174"/>
      <c r="G26217" s="173"/>
      <c r="H26217" s="109"/>
      <c r="I26217" s="175"/>
    </row>
    <row r="26218" spans="1:9" x14ac:dyDescent="0.25">
      <c r="A26218" s="108"/>
      <c r="B26218" s="173"/>
      <c r="C26218" s="109"/>
      <c r="D26218" s="109"/>
      <c r="E26218" s="94"/>
      <c r="F26218" s="174"/>
      <c r="G26218" s="173"/>
      <c r="H26218" s="109"/>
      <c r="I26218" s="175"/>
    </row>
    <row r="26219" spans="1:9" x14ac:dyDescent="0.25">
      <c r="A26219" s="108"/>
      <c r="B26219" s="173"/>
      <c r="C26219" s="109"/>
      <c r="D26219" s="109"/>
      <c r="E26219" s="94"/>
      <c r="F26219" s="174"/>
      <c r="G26219" s="173"/>
      <c r="H26219" s="109"/>
      <c r="I26219" s="175"/>
    </row>
    <row r="26220" spans="1:9" x14ac:dyDescent="0.25">
      <c r="A26220" s="108"/>
      <c r="B26220" s="173"/>
      <c r="C26220" s="109"/>
      <c r="D26220" s="109"/>
      <c r="E26220" s="94"/>
      <c r="F26220" s="174"/>
      <c r="G26220" s="173"/>
      <c r="H26220" s="109"/>
      <c r="I26220" s="175"/>
    </row>
    <row r="26221" spans="1:9" x14ac:dyDescent="0.25">
      <c r="A26221" s="108"/>
      <c r="B26221" s="173"/>
      <c r="C26221" s="109"/>
      <c r="D26221" s="109"/>
      <c r="E26221" s="94"/>
      <c r="F26221" s="174"/>
      <c r="G26221" s="173"/>
      <c r="H26221" s="109"/>
      <c r="I26221" s="175"/>
    </row>
    <row r="26222" spans="1:9" x14ac:dyDescent="0.25">
      <c r="A26222" s="108"/>
      <c r="B26222" s="173"/>
      <c r="C26222" s="109"/>
      <c r="D26222" s="109"/>
      <c r="E26222" s="94"/>
      <c r="F26222" s="174"/>
      <c r="G26222" s="173"/>
      <c r="H26222" s="109"/>
      <c r="I26222" s="175"/>
    </row>
    <row r="26223" spans="1:9" x14ac:dyDescent="0.25">
      <c r="A26223" s="108"/>
      <c r="B26223" s="173"/>
      <c r="C26223" s="109"/>
      <c r="D26223" s="109"/>
      <c r="E26223" s="94"/>
      <c r="F26223" s="174"/>
      <c r="G26223" s="173"/>
      <c r="H26223" s="109"/>
      <c r="I26223" s="175"/>
    </row>
    <row r="26224" spans="1:9" x14ac:dyDescent="0.25">
      <c r="A26224" s="108"/>
      <c r="B26224" s="173"/>
      <c r="C26224" s="109"/>
      <c r="D26224" s="109"/>
      <c r="E26224" s="94"/>
      <c r="F26224" s="174"/>
      <c r="G26224" s="173"/>
      <c r="H26224" s="109"/>
      <c r="I26224" s="175"/>
    </row>
    <row r="26225" spans="1:9" x14ac:dyDescent="0.25">
      <c r="A26225" s="108"/>
      <c r="B26225" s="173"/>
      <c r="C26225" s="109"/>
      <c r="D26225" s="109"/>
      <c r="E26225" s="94"/>
      <c r="F26225" s="174"/>
      <c r="G26225" s="173"/>
      <c r="H26225" s="109"/>
      <c r="I26225" s="175"/>
    </row>
    <row r="26226" spans="1:9" x14ac:dyDescent="0.25">
      <c r="A26226" s="108"/>
      <c r="B26226" s="173"/>
      <c r="C26226" s="109"/>
      <c r="D26226" s="109"/>
      <c r="E26226" s="94"/>
      <c r="F26226" s="174"/>
      <c r="G26226" s="173"/>
      <c r="H26226" s="109"/>
      <c r="I26226" s="175"/>
    </row>
    <row r="26227" spans="1:9" x14ac:dyDescent="0.25">
      <c r="A26227" s="108"/>
      <c r="B26227" s="173"/>
      <c r="C26227" s="109"/>
      <c r="D26227" s="109"/>
      <c r="E26227" s="94"/>
      <c r="F26227" s="174"/>
      <c r="G26227" s="173"/>
      <c r="H26227" s="109"/>
      <c r="I26227" s="175"/>
    </row>
    <row r="26228" spans="1:9" x14ac:dyDescent="0.25">
      <c r="A26228" s="108"/>
      <c r="B26228" s="173"/>
      <c r="C26228" s="109"/>
      <c r="D26228" s="109"/>
      <c r="E26228" s="94"/>
      <c r="F26228" s="174"/>
      <c r="G26228" s="173"/>
      <c r="H26228" s="109"/>
      <c r="I26228" s="175"/>
    </row>
    <row r="26229" spans="1:9" x14ac:dyDescent="0.25">
      <c r="A26229" s="108"/>
      <c r="B26229" s="173"/>
      <c r="C26229" s="109"/>
      <c r="D26229" s="109"/>
      <c r="E26229" s="94"/>
      <c r="F26229" s="174"/>
      <c r="G26229" s="173"/>
      <c r="H26229" s="109"/>
      <c r="I26229" s="175"/>
    </row>
    <row r="26230" spans="1:9" x14ac:dyDescent="0.25">
      <c r="A26230" s="108"/>
      <c r="B26230" s="173"/>
      <c r="C26230" s="109"/>
      <c r="D26230" s="109"/>
      <c r="E26230" s="94"/>
      <c r="F26230" s="174"/>
      <c r="G26230" s="173"/>
      <c r="H26230" s="109"/>
      <c r="I26230" s="175"/>
    </row>
    <row r="26231" spans="1:9" x14ac:dyDescent="0.25">
      <c r="A26231" s="108"/>
      <c r="B26231" s="173"/>
      <c r="C26231" s="109"/>
      <c r="D26231" s="109"/>
      <c r="E26231" s="94"/>
      <c r="F26231" s="174"/>
      <c r="G26231" s="173"/>
      <c r="H26231" s="109"/>
      <c r="I26231" s="175"/>
    </row>
    <row r="26232" spans="1:9" x14ac:dyDescent="0.25">
      <c r="A26232" s="108"/>
      <c r="B26232" s="173"/>
      <c r="C26232" s="109"/>
      <c r="D26232" s="109"/>
      <c r="E26232" s="94"/>
      <c r="F26232" s="174"/>
      <c r="G26232" s="173"/>
      <c r="H26232" s="109"/>
      <c r="I26232" s="175"/>
    </row>
    <row r="26233" spans="1:9" x14ac:dyDescent="0.25">
      <c r="A26233" s="108"/>
      <c r="B26233" s="173"/>
      <c r="C26233" s="109"/>
      <c r="D26233" s="109"/>
      <c r="E26233" s="94"/>
      <c r="F26233" s="174"/>
      <c r="G26233" s="173"/>
      <c r="H26233" s="109"/>
      <c r="I26233" s="175"/>
    </row>
    <row r="26234" spans="1:9" x14ac:dyDescent="0.25">
      <c r="A26234" s="108"/>
      <c r="B26234" s="173"/>
      <c r="C26234" s="109"/>
      <c r="D26234" s="109"/>
      <c r="E26234" s="94"/>
      <c r="F26234" s="174"/>
      <c r="G26234" s="173"/>
      <c r="H26234" s="109"/>
      <c r="I26234" s="175"/>
    </row>
    <row r="26235" spans="1:9" x14ac:dyDescent="0.25">
      <c r="A26235" s="108"/>
      <c r="B26235" s="173"/>
      <c r="C26235" s="109"/>
      <c r="D26235" s="109"/>
      <c r="E26235" s="94"/>
      <c r="F26235" s="174"/>
      <c r="G26235" s="173"/>
      <c r="H26235" s="109"/>
      <c r="I26235" s="175"/>
    </row>
    <row r="26236" spans="1:9" x14ac:dyDescent="0.25">
      <c r="A26236" s="108"/>
      <c r="B26236" s="173"/>
      <c r="C26236" s="109"/>
      <c r="D26236" s="109"/>
      <c r="E26236" s="94"/>
      <c r="F26236" s="174"/>
      <c r="G26236" s="173"/>
      <c r="H26236" s="109"/>
      <c r="I26236" s="175"/>
    </row>
    <row r="26237" spans="1:9" x14ac:dyDescent="0.25">
      <c r="A26237" s="108"/>
      <c r="B26237" s="173"/>
      <c r="C26237" s="109"/>
      <c r="D26237" s="109"/>
      <c r="E26237" s="94"/>
      <c r="F26237" s="174"/>
      <c r="G26237" s="173"/>
      <c r="H26237" s="109"/>
      <c r="I26237" s="175"/>
    </row>
    <row r="26238" spans="1:9" x14ac:dyDescent="0.25">
      <c r="A26238" s="108"/>
      <c r="B26238" s="173"/>
      <c r="C26238" s="109"/>
      <c r="D26238" s="109"/>
      <c r="E26238" s="94"/>
      <c r="F26238" s="174"/>
      <c r="G26238" s="173"/>
      <c r="H26238" s="109"/>
      <c r="I26238" s="175"/>
    </row>
    <row r="26239" spans="1:9" x14ac:dyDescent="0.25">
      <c r="A26239" s="108"/>
      <c r="B26239" s="173"/>
      <c r="C26239" s="109"/>
      <c r="D26239" s="109"/>
      <c r="E26239" s="94"/>
      <c r="F26239" s="174"/>
      <c r="G26239" s="173"/>
      <c r="H26239" s="109"/>
      <c r="I26239" s="175"/>
    </row>
    <row r="26240" spans="1:9" x14ac:dyDescent="0.25">
      <c r="A26240" s="108"/>
      <c r="B26240" s="173"/>
      <c r="C26240" s="109"/>
      <c r="D26240" s="109"/>
      <c r="E26240" s="94"/>
      <c r="F26240" s="174"/>
      <c r="G26240" s="173"/>
      <c r="H26240" s="109"/>
      <c r="I26240" s="175"/>
    </row>
    <row r="26241" spans="1:9" x14ac:dyDescent="0.25">
      <c r="A26241" s="108"/>
      <c r="B26241" s="173"/>
      <c r="C26241" s="109"/>
      <c r="D26241" s="109"/>
      <c r="E26241" s="94"/>
      <c r="F26241" s="174"/>
      <c r="G26241" s="173"/>
      <c r="H26241" s="109"/>
      <c r="I26241" s="175"/>
    </row>
    <row r="26242" spans="1:9" x14ac:dyDescent="0.25">
      <c r="A26242" s="108"/>
      <c r="B26242" s="173"/>
      <c r="C26242" s="109"/>
      <c r="D26242" s="109"/>
      <c r="E26242" s="94"/>
      <c r="F26242" s="174"/>
      <c r="G26242" s="173"/>
      <c r="H26242" s="109"/>
      <c r="I26242" s="175"/>
    </row>
    <row r="26243" spans="1:9" x14ac:dyDescent="0.25">
      <c r="A26243" s="108"/>
      <c r="B26243" s="173"/>
      <c r="C26243" s="109"/>
      <c r="D26243" s="109"/>
      <c r="E26243" s="94"/>
      <c r="F26243" s="174"/>
      <c r="G26243" s="173"/>
      <c r="H26243" s="109"/>
      <c r="I26243" s="175"/>
    </row>
    <row r="26244" spans="1:9" x14ac:dyDescent="0.25">
      <c r="A26244" s="108"/>
      <c r="B26244" s="173"/>
      <c r="C26244" s="109"/>
      <c r="D26244" s="109"/>
      <c r="E26244" s="94"/>
      <c r="F26244" s="174"/>
      <c r="G26244" s="173"/>
      <c r="H26244" s="109"/>
      <c r="I26244" s="175"/>
    </row>
    <row r="26245" spans="1:9" x14ac:dyDescent="0.25">
      <c r="A26245" s="108"/>
      <c r="B26245" s="173"/>
      <c r="C26245" s="109"/>
      <c r="D26245" s="109"/>
      <c r="E26245" s="94"/>
      <c r="F26245" s="174"/>
      <c r="G26245" s="173"/>
      <c r="H26245" s="109"/>
      <c r="I26245" s="175"/>
    </row>
    <row r="26246" spans="1:9" x14ac:dyDescent="0.25">
      <c r="A26246" s="108"/>
      <c r="B26246" s="173"/>
      <c r="C26246" s="109"/>
      <c r="D26246" s="109"/>
      <c r="E26246" s="94"/>
      <c r="F26246" s="174"/>
      <c r="G26246" s="173"/>
      <c r="H26246" s="109"/>
      <c r="I26246" s="175"/>
    </row>
    <row r="26247" spans="1:9" x14ac:dyDescent="0.25">
      <c r="A26247" s="108"/>
      <c r="B26247" s="173"/>
      <c r="C26247" s="109"/>
      <c r="D26247" s="109"/>
      <c r="E26247" s="94"/>
      <c r="F26247" s="174"/>
      <c r="G26247" s="173"/>
      <c r="H26247" s="109"/>
      <c r="I26247" s="175"/>
    </row>
    <row r="26248" spans="1:9" x14ac:dyDescent="0.25">
      <c r="A26248" s="108"/>
      <c r="B26248" s="173"/>
      <c r="C26248" s="109"/>
      <c r="D26248" s="109"/>
      <c r="E26248" s="94"/>
      <c r="F26248" s="174"/>
      <c r="G26248" s="173"/>
      <c r="H26248" s="109"/>
      <c r="I26248" s="175"/>
    </row>
    <row r="26249" spans="1:9" x14ac:dyDescent="0.25">
      <c r="A26249" s="108"/>
      <c r="B26249" s="173"/>
      <c r="C26249" s="109"/>
      <c r="D26249" s="109"/>
      <c r="E26249" s="94"/>
      <c r="F26249" s="174"/>
      <c r="G26249" s="173"/>
      <c r="H26249" s="109"/>
      <c r="I26249" s="175"/>
    </row>
    <row r="26250" spans="1:9" x14ac:dyDescent="0.25">
      <c r="A26250" s="108"/>
      <c r="B26250" s="173"/>
      <c r="C26250" s="109"/>
      <c r="D26250" s="109"/>
      <c r="E26250" s="94"/>
      <c r="F26250" s="174"/>
      <c r="G26250" s="173"/>
      <c r="H26250" s="109"/>
      <c r="I26250" s="175"/>
    </row>
    <row r="26251" spans="1:9" x14ac:dyDescent="0.25">
      <c r="A26251" s="108"/>
      <c r="B26251" s="173"/>
      <c r="C26251" s="109"/>
      <c r="D26251" s="109"/>
      <c r="E26251" s="94"/>
      <c r="F26251" s="174"/>
      <c r="G26251" s="173"/>
      <c r="H26251" s="109"/>
      <c r="I26251" s="175"/>
    </row>
    <row r="26252" spans="1:9" x14ac:dyDescent="0.25">
      <c r="A26252" s="108"/>
      <c r="B26252" s="173"/>
      <c r="C26252" s="109"/>
      <c r="D26252" s="109"/>
      <c r="E26252" s="94"/>
      <c r="F26252" s="174"/>
      <c r="G26252" s="173"/>
      <c r="H26252" s="109"/>
      <c r="I26252" s="175"/>
    </row>
    <row r="26253" spans="1:9" x14ac:dyDescent="0.25">
      <c r="A26253" s="108"/>
      <c r="B26253" s="173"/>
      <c r="C26253" s="109"/>
      <c r="D26253" s="109"/>
      <c r="E26253" s="94"/>
      <c r="F26253" s="174"/>
      <c r="G26253" s="173"/>
      <c r="H26253" s="109"/>
      <c r="I26253" s="175"/>
    </row>
    <row r="26254" spans="1:9" x14ac:dyDescent="0.25">
      <c r="A26254" s="108"/>
      <c r="B26254" s="173"/>
      <c r="C26254" s="109"/>
      <c r="D26254" s="109"/>
      <c r="E26254" s="94"/>
      <c r="F26254" s="174"/>
      <c r="G26254" s="173"/>
      <c r="H26254" s="109"/>
      <c r="I26254" s="175"/>
    </row>
    <row r="26255" spans="1:9" x14ac:dyDescent="0.25">
      <c r="A26255" s="108"/>
      <c r="B26255" s="173"/>
      <c r="C26255" s="109"/>
      <c r="D26255" s="109"/>
      <c r="E26255" s="94"/>
      <c r="F26255" s="174"/>
      <c r="G26255" s="173"/>
      <c r="H26255" s="109"/>
      <c r="I26255" s="175"/>
    </row>
    <row r="26256" spans="1:9" x14ac:dyDescent="0.25">
      <c r="A26256" s="108"/>
      <c r="B26256" s="173"/>
      <c r="C26256" s="109"/>
      <c r="D26256" s="109"/>
      <c r="E26256" s="94"/>
      <c r="F26256" s="174"/>
      <c r="G26256" s="173"/>
      <c r="H26256" s="109"/>
      <c r="I26256" s="175"/>
    </row>
    <row r="26257" spans="1:9" x14ac:dyDescent="0.25">
      <c r="A26257" s="108"/>
      <c r="B26257" s="173"/>
      <c r="C26257" s="109"/>
      <c r="D26257" s="109"/>
      <c r="E26257" s="94"/>
      <c r="F26257" s="174"/>
      <c r="G26257" s="173"/>
      <c r="H26257" s="109"/>
      <c r="I26257" s="175"/>
    </row>
    <row r="26258" spans="1:9" x14ac:dyDescent="0.25">
      <c r="A26258" s="108"/>
      <c r="B26258" s="173"/>
      <c r="C26258" s="109"/>
      <c r="D26258" s="109"/>
      <c r="E26258" s="94"/>
      <c r="F26258" s="174"/>
      <c r="G26258" s="173"/>
      <c r="H26258" s="109"/>
      <c r="I26258" s="175"/>
    </row>
    <row r="26259" spans="1:9" x14ac:dyDescent="0.25">
      <c r="A26259" s="108"/>
      <c r="B26259" s="173"/>
      <c r="C26259" s="109"/>
      <c r="D26259" s="109"/>
      <c r="E26259" s="94"/>
      <c r="F26259" s="174"/>
      <c r="G26259" s="173"/>
      <c r="H26259" s="109"/>
      <c r="I26259" s="175"/>
    </row>
    <row r="26260" spans="1:9" x14ac:dyDescent="0.25">
      <c r="A26260" s="108"/>
      <c r="B26260" s="173"/>
      <c r="C26260" s="109"/>
      <c r="D26260" s="109"/>
      <c r="E26260" s="94"/>
      <c r="F26260" s="174"/>
      <c r="G26260" s="173"/>
      <c r="H26260" s="109"/>
      <c r="I26260" s="175"/>
    </row>
    <row r="26261" spans="1:9" x14ac:dyDescent="0.25">
      <c r="A26261" s="108"/>
      <c r="B26261" s="173"/>
      <c r="C26261" s="109"/>
      <c r="D26261" s="109"/>
      <c r="E26261" s="94"/>
      <c r="F26261" s="174"/>
      <c r="G26261" s="173"/>
      <c r="H26261" s="109"/>
      <c r="I26261" s="175"/>
    </row>
    <row r="26262" spans="1:9" x14ac:dyDescent="0.25">
      <c r="A26262" s="108"/>
      <c r="B26262" s="173"/>
      <c r="C26262" s="109"/>
      <c r="D26262" s="109"/>
      <c r="E26262" s="94"/>
      <c r="F26262" s="174"/>
      <c r="G26262" s="173"/>
      <c r="H26262" s="109"/>
      <c r="I26262" s="175"/>
    </row>
    <row r="26263" spans="1:9" x14ac:dyDescent="0.25">
      <c r="A26263" s="108"/>
      <c r="B26263" s="173"/>
      <c r="C26263" s="109"/>
      <c r="D26263" s="109"/>
      <c r="E26263" s="94"/>
      <c r="F26263" s="174"/>
      <c r="G26263" s="173"/>
      <c r="H26263" s="109"/>
      <c r="I26263" s="175"/>
    </row>
    <row r="26264" spans="1:9" x14ac:dyDescent="0.25">
      <c r="A26264" s="108"/>
      <c r="B26264" s="173"/>
      <c r="C26264" s="109"/>
      <c r="D26264" s="109"/>
      <c r="E26264" s="94"/>
      <c r="F26264" s="174"/>
      <c r="G26264" s="173"/>
      <c r="H26264" s="109"/>
      <c r="I26264" s="175"/>
    </row>
    <row r="26265" spans="1:9" x14ac:dyDescent="0.25">
      <c r="A26265" s="108"/>
      <c r="B26265" s="173"/>
      <c r="C26265" s="109"/>
      <c r="D26265" s="109"/>
      <c r="E26265" s="94"/>
      <c r="F26265" s="174"/>
      <c r="G26265" s="173"/>
      <c r="H26265" s="109"/>
      <c r="I26265" s="175"/>
    </row>
    <row r="26266" spans="1:9" x14ac:dyDescent="0.25">
      <c r="A26266" s="108"/>
      <c r="B26266" s="173"/>
      <c r="C26266" s="109"/>
      <c r="D26266" s="109"/>
      <c r="E26266" s="94"/>
      <c r="F26266" s="174"/>
      <c r="G26266" s="173"/>
      <c r="H26266" s="109"/>
      <c r="I26266" s="175"/>
    </row>
    <row r="26267" spans="1:9" x14ac:dyDescent="0.25">
      <c r="A26267" s="108"/>
      <c r="B26267" s="173"/>
      <c r="C26267" s="109"/>
      <c r="D26267" s="109"/>
      <c r="E26267" s="94"/>
      <c r="F26267" s="174"/>
      <c r="G26267" s="173"/>
      <c r="H26267" s="109"/>
      <c r="I26267" s="175"/>
    </row>
    <row r="26268" spans="1:9" x14ac:dyDescent="0.25">
      <c r="A26268" s="108"/>
      <c r="B26268" s="173"/>
      <c r="C26268" s="109"/>
      <c r="D26268" s="109"/>
      <c r="E26268" s="94"/>
      <c r="F26268" s="174"/>
      <c r="G26268" s="173"/>
      <c r="H26268" s="109"/>
      <c r="I26268" s="175"/>
    </row>
    <row r="26269" spans="1:9" x14ac:dyDescent="0.25">
      <c r="A26269" s="108"/>
      <c r="B26269" s="173"/>
      <c r="C26269" s="109"/>
      <c r="D26269" s="109"/>
      <c r="E26269" s="94"/>
      <c r="F26269" s="174"/>
      <c r="G26269" s="173"/>
      <c r="H26269" s="109"/>
      <c r="I26269" s="175"/>
    </row>
    <row r="26270" spans="1:9" x14ac:dyDescent="0.25">
      <c r="A26270" s="108"/>
      <c r="B26270" s="173"/>
      <c r="C26270" s="109"/>
      <c r="D26270" s="109"/>
      <c r="E26270" s="94"/>
      <c r="F26270" s="174"/>
      <c r="G26270" s="173"/>
      <c r="H26270" s="109"/>
      <c r="I26270" s="175"/>
    </row>
    <row r="26271" spans="1:9" x14ac:dyDescent="0.25">
      <c r="A26271" s="108"/>
      <c r="B26271" s="173"/>
      <c r="C26271" s="109"/>
      <c r="D26271" s="109"/>
      <c r="E26271" s="94"/>
      <c r="F26271" s="174"/>
      <c r="G26271" s="173"/>
      <c r="H26271" s="109"/>
      <c r="I26271" s="175"/>
    </row>
    <row r="26272" spans="1:9" x14ac:dyDescent="0.25">
      <c r="A26272" s="108"/>
      <c r="B26272" s="173"/>
      <c r="C26272" s="109"/>
      <c r="D26272" s="109"/>
      <c r="E26272" s="94"/>
      <c r="F26272" s="174"/>
      <c r="G26272" s="173"/>
      <c r="H26272" s="109"/>
      <c r="I26272" s="175"/>
    </row>
    <row r="26273" spans="1:9" x14ac:dyDescent="0.25">
      <c r="A26273" s="108"/>
      <c r="B26273" s="173"/>
      <c r="C26273" s="109"/>
      <c r="D26273" s="109"/>
      <c r="E26273" s="94"/>
      <c r="F26273" s="174"/>
      <c r="G26273" s="173"/>
      <c r="H26273" s="109"/>
      <c r="I26273" s="175"/>
    </row>
    <row r="26274" spans="1:9" x14ac:dyDescent="0.25">
      <c r="A26274" s="108"/>
      <c r="B26274" s="173"/>
      <c r="C26274" s="109"/>
      <c r="D26274" s="109"/>
      <c r="E26274" s="94"/>
      <c r="F26274" s="174"/>
      <c r="G26274" s="173"/>
      <c r="H26274" s="109"/>
      <c r="I26274" s="175"/>
    </row>
    <row r="26275" spans="1:9" x14ac:dyDescent="0.25">
      <c r="A26275" s="108"/>
      <c r="B26275" s="173"/>
      <c r="C26275" s="109"/>
      <c r="D26275" s="109"/>
      <c r="E26275" s="94"/>
      <c r="F26275" s="174"/>
      <c r="G26275" s="173"/>
      <c r="H26275" s="109"/>
      <c r="I26275" s="175"/>
    </row>
    <row r="26276" spans="1:9" x14ac:dyDescent="0.25">
      <c r="A26276" s="108"/>
      <c r="B26276" s="173"/>
      <c r="C26276" s="109"/>
      <c r="D26276" s="109"/>
      <c r="E26276" s="94"/>
      <c r="F26276" s="174"/>
      <c r="G26276" s="173"/>
      <c r="H26276" s="109"/>
      <c r="I26276" s="175"/>
    </row>
    <row r="26277" spans="1:9" x14ac:dyDescent="0.25">
      <c r="A26277" s="108"/>
      <c r="B26277" s="173"/>
      <c r="C26277" s="109"/>
      <c r="D26277" s="109"/>
      <c r="E26277" s="94"/>
      <c r="F26277" s="174"/>
      <c r="G26277" s="173"/>
      <c r="H26277" s="109"/>
      <c r="I26277" s="175"/>
    </row>
    <row r="26278" spans="1:9" x14ac:dyDescent="0.25">
      <c r="A26278" s="108"/>
      <c r="B26278" s="173"/>
      <c r="C26278" s="109"/>
      <c r="D26278" s="109"/>
      <c r="E26278" s="94"/>
      <c r="F26278" s="174"/>
      <c r="G26278" s="173"/>
      <c r="H26278" s="109"/>
      <c r="I26278" s="175"/>
    </row>
    <row r="26279" spans="1:9" x14ac:dyDescent="0.25">
      <c r="A26279" s="108"/>
      <c r="B26279" s="173"/>
      <c r="C26279" s="109"/>
      <c r="D26279" s="109"/>
      <c r="E26279" s="94"/>
      <c r="F26279" s="174"/>
      <c r="G26279" s="173"/>
      <c r="H26279" s="109"/>
      <c r="I26279" s="175"/>
    </row>
    <row r="26280" spans="1:9" x14ac:dyDescent="0.25">
      <c r="A26280" s="108"/>
      <c r="B26280" s="173"/>
      <c r="C26280" s="109"/>
      <c r="D26280" s="109"/>
      <c r="E26280" s="94"/>
      <c r="F26280" s="174"/>
      <c r="G26280" s="173"/>
      <c r="H26280" s="109"/>
      <c r="I26280" s="175"/>
    </row>
    <row r="26281" spans="1:9" x14ac:dyDescent="0.25">
      <c r="A26281" s="108"/>
      <c r="B26281" s="173"/>
      <c r="C26281" s="109"/>
      <c r="D26281" s="109"/>
      <c r="E26281" s="94"/>
      <c r="F26281" s="174"/>
      <c r="G26281" s="173"/>
      <c r="H26281" s="109"/>
      <c r="I26281" s="175"/>
    </row>
    <row r="26282" spans="1:9" x14ac:dyDescent="0.25">
      <c r="A26282" s="108"/>
      <c r="B26282" s="173"/>
      <c r="C26282" s="109"/>
      <c r="D26282" s="109"/>
      <c r="E26282" s="94"/>
      <c r="F26282" s="174"/>
      <c r="G26282" s="173"/>
      <c r="H26282" s="109"/>
      <c r="I26282" s="175"/>
    </row>
    <row r="26283" spans="1:9" x14ac:dyDescent="0.25">
      <c r="A26283" s="108"/>
      <c r="B26283" s="173"/>
      <c r="C26283" s="109"/>
      <c r="D26283" s="109"/>
      <c r="E26283" s="94"/>
      <c r="F26283" s="174"/>
      <c r="G26283" s="173"/>
      <c r="H26283" s="109"/>
      <c r="I26283" s="175"/>
    </row>
    <row r="26284" spans="1:9" x14ac:dyDescent="0.25">
      <c r="A26284" s="108"/>
      <c r="B26284" s="173"/>
      <c r="C26284" s="109"/>
      <c r="D26284" s="109"/>
      <c r="E26284" s="94"/>
      <c r="F26284" s="174"/>
      <c r="G26284" s="173"/>
      <c r="H26284" s="109"/>
      <c r="I26284" s="175"/>
    </row>
    <row r="26285" spans="1:9" x14ac:dyDescent="0.25">
      <c r="A26285" s="108"/>
      <c r="B26285" s="173"/>
      <c r="C26285" s="109"/>
      <c r="D26285" s="109"/>
      <c r="E26285" s="94"/>
      <c r="F26285" s="174"/>
      <c r="G26285" s="173"/>
      <c r="H26285" s="109"/>
      <c r="I26285" s="175"/>
    </row>
    <row r="26286" spans="1:9" x14ac:dyDescent="0.25">
      <c r="A26286" s="108"/>
      <c r="B26286" s="173"/>
      <c r="C26286" s="109"/>
      <c r="D26286" s="109"/>
      <c r="E26286" s="94"/>
      <c r="F26286" s="174"/>
      <c r="G26286" s="173"/>
      <c r="H26286" s="109"/>
      <c r="I26286" s="175"/>
    </row>
    <row r="26287" spans="1:9" x14ac:dyDescent="0.25">
      <c r="A26287" s="108"/>
      <c r="B26287" s="173"/>
      <c r="C26287" s="109"/>
      <c r="D26287" s="109"/>
      <c r="E26287" s="94"/>
      <c r="F26287" s="174"/>
      <c r="G26287" s="173"/>
      <c r="H26287" s="109"/>
      <c r="I26287" s="175"/>
    </row>
    <row r="26288" spans="1:9" x14ac:dyDescent="0.25">
      <c r="A26288" s="108"/>
      <c r="B26288" s="173"/>
      <c r="C26288" s="109"/>
      <c r="D26288" s="109"/>
      <c r="E26288" s="94"/>
      <c r="F26288" s="174"/>
      <c r="G26288" s="173"/>
      <c r="H26288" s="109"/>
      <c r="I26288" s="175"/>
    </row>
    <row r="26289" spans="1:9" x14ac:dyDescent="0.25">
      <c r="A26289" s="108"/>
      <c r="B26289" s="173"/>
      <c r="C26289" s="109"/>
      <c r="D26289" s="109"/>
      <c r="E26289" s="94"/>
      <c r="F26289" s="174"/>
      <c r="G26289" s="173"/>
      <c r="H26289" s="109"/>
      <c r="I26289" s="175"/>
    </row>
    <row r="26290" spans="1:9" x14ac:dyDescent="0.25">
      <c r="A26290" s="108"/>
      <c r="B26290" s="173"/>
      <c r="C26290" s="109"/>
      <c r="D26290" s="109"/>
      <c r="E26290" s="94"/>
      <c r="F26290" s="174"/>
      <c r="G26290" s="173"/>
      <c r="H26290" s="109"/>
      <c r="I26290" s="175"/>
    </row>
    <row r="26291" spans="1:9" x14ac:dyDescent="0.25">
      <c r="A26291" s="108"/>
      <c r="B26291" s="173"/>
      <c r="C26291" s="109"/>
      <c r="D26291" s="109"/>
      <c r="E26291" s="94"/>
      <c r="F26291" s="174"/>
      <c r="G26291" s="173"/>
      <c r="H26291" s="109"/>
      <c r="I26291" s="175"/>
    </row>
    <row r="26292" spans="1:9" x14ac:dyDescent="0.25">
      <c r="A26292" s="108"/>
      <c r="B26292" s="173"/>
      <c r="C26292" s="109"/>
      <c r="D26292" s="109"/>
      <c r="E26292" s="94"/>
      <c r="F26292" s="174"/>
      <c r="G26292" s="173"/>
      <c r="H26292" s="109"/>
      <c r="I26292" s="175"/>
    </row>
    <row r="26293" spans="1:9" x14ac:dyDescent="0.25">
      <c r="A26293" s="108"/>
      <c r="B26293" s="173"/>
      <c r="C26293" s="109"/>
      <c r="D26293" s="109"/>
      <c r="E26293" s="94"/>
      <c r="F26293" s="174"/>
      <c r="G26293" s="173"/>
      <c r="H26293" s="109"/>
      <c r="I26293" s="175"/>
    </row>
    <row r="26294" spans="1:9" x14ac:dyDescent="0.25">
      <c r="A26294" s="108"/>
      <c r="B26294" s="173"/>
      <c r="C26294" s="109"/>
      <c r="D26294" s="109"/>
      <c r="E26294" s="94"/>
      <c r="F26294" s="174"/>
      <c r="G26294" s="173"/>
      <c r="H26294" s="109"/>
      <c r="I26294" s="175"/>
    </row>
    <row r="26295" spans="1:9" x14ac:dyDescent="0.25">
      <c r="A26295" s="108"/>
      <c r="B26295" s="173"/>
      <c r="C26295" s="109"/>
      <c r="D26295" s="109"/>
      <c r="E26295" s="94"/>
      <c r="F26295" s="174"/>
      <c r="G26295" s="173"/>
      <c r="H26295" s="109"/>
      <c r="I26295" s="175"/>
    </row>
    <row r="26296" spans="1:9" x14ac:dyDescent="0.25">
      <c r="A26296" s="108"/>
      <c r="B26296" s="173"/>
      <c r="C26296" s="109"/>
      <c r="D26296" s="109"/>
      <c r="E26296" s="94"/>
      <c r="F26296" s="174"/>
      <c r="G26296" s="173"/>
      <c r="H26296" s="109"/>
      <c r="I26296" s="175"/>
    </row>
    <row r="26297" spans="1:9" x14ac:dyDescent="0.25">
      <c r="A26297" s="108"/>
      <c r="B26297" s="173"/>
      <c r="C26297" s="109"/>
      <c r="D26297" s="109"/>
      <c r="E26297" s="94"/>
      <c r="F26297" s="174"/>
      <c r="G26297" s="173"/>
      <c r="H26297" s="109"/>
      <c r="I26297" s="175"/>
    </row>
    <row r="26298" spans="1:9" x14ac:dyDescent="0.25">
      <c r="A26298" s="108"/>
      <c r="B26298" s="173"/>
      <c r="C26298" s="109"/>
      <c r="D26298" s="109"/>
      <c r="E26298" s="94"/>
      <c r="F26298" s="174"/>
      <c r="G26298" s="173"/>
      <c r="H26298" s="109"/>
      <c r="I26298" s="175"/>
    </row>
    <row r="26299" spans="1:9" x14ac:dyDescent="0.25">
      <c r="A26299" s="108"/>
      <c r="B26299" s="173"/>
      <c r="C26299" s="109"/>
      <c r="D26299" s="109"/>
      <c r="E26299" s="94"/>
      <c r="F26299" s="174"/>
      <c r="G26299" s="173"/>
      <c r="H26299" s="109"/>
      <c r="I26299" s="175"/>
    </row>
    <row r="26300" spans="1:9" x14ac:dyDescent="0.25">
      <c r="A26300" s="108"/>
      <c r="B26300" s="173"/>
      <c r="C26300" s="109"/>
      <c r="D26300" s="109"/>
      <c r="E26300" s="94"/>
      <c r="F26300" s="174"/>
      <c r="G26300" s="173"/>
      <c r="H26300" s="109"/>
      <c r="I26300" s="175"/>
    </row>
    <row r="26301" spans="1:9" x14ac:dyDescent="0.25">
      <c r="A26301" s="108"/>
      <c r="B26301" s="173"/>
      <c r="C26301" s="109"/>
      <c r="D26301" s="109"/>
      <c r="E26301" s="94"/>
      <c r="F26301" s="174"/>
      <c r="G26301" s="173"/>
      <c r="H26301" s="109"/>
      <c r="I26301" s="175"/>
    </row>
    <row r="26302" spans="1:9" x14ac:dyDescent="0.25">
      <c r="A26302" s="108"/>
      <c r="B26302" s="173"/>
      <c r="C26302" s="109"/>
      <c r="D26302" s="109"/>
      <c r="E26302" s="94"/>
      <c r="F26302" s="174"/>
      <c r="G26302" s="173"/>
      <c r="H26302" s="109"/>
      <c r="I26302" s="175"/>
    </row>
    <row r="26303" spans="1:9" x14ac:dyDescent="0.25">
      <c r="A26303" s="108"/>
      <c r="B26303" s="173"/>
      <c r="C26303" s="109"/>
      <c r="D26303" s="109"/>
      <c r="E26303" s="94"/>
      <c r="F26303" s="174"/>
      <c r="G26303" s="173"/>
      <c r="H26303" s="109"/>
      <c r="I26303" s="175"/>
    </row>
    <row r="26304" spans="1:9" x14ac:dyDescent="0.25">
      <c r="A26304" s="108"/>
      <c r="B26304" s="173"/>
      <c r="C26304" s="109"/>
      <c r="D26304" s="109"/>
      <c r="E26304" s="94"/>
      <c r="F26304" s="174"/>
      <c r="G26304" s="173"/>
      <c r="H26304" s="109"/>
      <c r="I26304" s="175"/>
    </row>
    <row r="26305" spans="1:9" x14ac:dyDescent="0.25">
      <c r="A26305" s="108"/>
      <c r="B26305" s="173"/>
      <c r="C26305" s="109"/>
      <c r="D26305" s="109"/>
      <c r="E26305" s="94"/>
      <c r="F26305" s="174"/>
      <c r="G26305" s="173"/>
      <c r="H26305" s="109"/>
      <c r="I26305" s="175"/>
    </row>
    <row r="26306" spans="1:9" x14ac:dyDescent="0.25">
      <c r="A26306" s="108"/>
      <c r="B26306" s="173"/>
      <c r="C26306" s="109"/>
      <c r="D26306" s="109"/>
      <c r="E26306" s="94"/>
      <c r="F26306" s="174"/>
      <c r="G26306" s="173"/>
      <c r="H26306" s="109"/>
      <c r="I26306" s="175"/>
    </row>
    <row r="26307" spans="1:9" x14ac:dyDescent="0.25">
      <c r="A26307" s="108"/>
      <c r="B26307" s="173"/>
      <c r="C26307" s="109"/>
      <c r="D26307" s="109"/>
      <c r="E26307" s="94"/>
      <c r="F26307" s="174"/>
      <c r="G26307" s="173"/>
      <c r="H26307" s="109"/>
      <c r="I26307" s="175"/>
    </row>
    <row r="26308" spans="1:9" x14ac:dyDescent="0.25">
      <c r="A26308" s="108"/>
      <c r="B26308" s="173"/>
      <c r="C26308" s="109"/>
      <c r="D26308" s="109"/>
      <c r="E26308" s="94"/>
      <c r="F26308" s="174"/>
      <c r="G26308" s="173"/>
      <c r="H26308" s="109"/>
      <c r="I26308" s="175"/>
    </row>
    <row r="26309" spans="1:9" x14ac:dyDescent="0.25">
      <c r="A26309" s="108"/>
      <c r="B26309" s="173"/>
      <c r="C26309" s="109"/>
      <c r="D26309" s="109"/>
      <c r="E26309" s="94"/>
      <c r="F26309" s="174"/>
      <c r="G26309" s="173"/>
      <c r="H26309" s="109"/>
      <c r="I26309" s="175"/>
    </row>
    <row r="26310" spans="1:9" x14ac:dyDescent="0.25">
      <c r="A26310" s="108"/>
      <c r="B26310" s="173"/>
      <c r="C26310" s="109"/>
      <c r="D26310" s="109"/>
      <c r="E26310" s="94"/>
      <c r="F26310" s="174"/>
      <c r="G26310" s="173"/>
      <c r="H26310" s="109"/>
      <c r="I26310" s="175"/>
    </row>
    <row r="26311" spans="1:9" x14ac:dyDescent="0.25">
      <c r="A26311" s="108"/>
      <c r="B26311" s="173"/>
      <c r="C26311" s="109"/>
      <c r="D26311" s="109"/>
      <c r="E26311" s="94"/>
      <c r="F26311" s="174"/>
      <c r="G26311" s="173"/>
      <c r="H26311" s="109"/>
      <c r="I26311" s="175"/>
    </row>
    <row r="26312" spans="1:9" x14ac:dyDescent="0.25">
      <c r="A26312" s="108"/>
      <c r="B26312" s="173"/>
      <c r="C26312" s="109"/>
      <c r="D26312" s="109"/>
      <c r="E26312" s="94"/>
      <c r="F26312" s="174"/>
      <c r="G26312" s="173"/>
      <c r="H26312" s="109"/>
      <c r="I26312" s="175"/>
    </row>
    <row r="26313" spans="1:9" x14ac:dyDescent="0.25">
      <c r="A26313" s="108"/>
      <c r="B26313" s="173"/>
      <c r="C26313" s="109"/>
      <c r="D26313" s="109"/>
      <c r="E26313" s="94"/>
      <c r="F26313" s="174"/>
      <c r="G26313" s="173"/>
      <c r="H26313" s="109"/>
      <c r="I26313" s="175"/>
    </row>
    <row r="26314" spans="1:9" x14ac:dyDescent="0.25">
      <c r="A26314" s="108"/>
      <c r="B26314" s="173"/>
      <c r="C26314" s="109"/>
      <c r="D26314" s="109"/>
      <c r="E26314" s="94"/>
      <c r="F26314" s="174"/>
      <c r="G26314" s="173"/>
      <c r="H26314" s="109"/>
      <c r="I26314" s="175"/>
    </row>
    <row r="26315" spans="1:9" x14ac:dyDescent="0.25">
      <c r="A26315" s="108"/>
      <c r="B26315" s="173"/>
      <c r="C26315" s="109"/>
      <c r="D26315" s="109"/>
      <c r="E26315" s="94"/>
      <c r="F26315" s="174"/>
      <c r="G26315" s="173"/>
      <c r="H26315" s="109"/>
      <c r="I26315" s="175"/>
    </row>
    <row r="26316" spans="1:9" x14ac:dyDescent="0.25">
      <c r="A26316" s="108"/>
      <c r="B26316" s="173"/>
      <c r="C26316" s="109"/>
      <c r="D26316" s="109"/>
      <c r="E26316" s="94"/>
      <c r="F26316" s="174"/>
      <c r="G26316" s="173"/>
      <c r="H26316" s="109"/>
      <c r="I26316" s="175"/>
    </row>
    <row r="26317" spans="1:9" x14ac:dyDescent="0.25">
      <c r="A26317" s="108"/>
      <c r="B26317" s="173"/>
      <c r="C26317" s="109"/>
      <c r="D26317" s="109"/>
      <c r="E26317" s="94"/>
      <c r="F26317" s="174"/>
      <c r="G26317" s="173"/>
      <c r="H26317" s="109"/>
      <c r="I26317" s="175"/>
    </row>
    <row r="26318" spans="1:9" x14ac:dyDescent="0.25">
      <c r="A26318" s="108"/>
      <c r="B26318" s="173"/>
      <c r="C26318" s="109"/>
      <c r="D26318" s="109"/>
      <c r="E26318" s="94"/>
      <c r="F26318" s="174"/>
      <c r="G26318" s="173"/>
      <c r="H26318" s="109"/>
      <c r="I26318" s="175"/>
    </row>
    <row r="26319" spans="1:9" x14ac:dyDescent="0.25">
      <c r="A26319" s="108"/>
      <c r="B26319" s="173"/>
      <c r="C26319" s="109"/>
      <c r="D26319" s="109"/>
      <c r="E26319" s="94"/>
      <c r="F26319" s="174"/>
      <c r="G26319" s="173"/>
      <c r="H26319" s="109"/>
      <c r="I26319" s="175"/>
    </row>
    <row r="26320" spans="1:9" x14ac:dyDescent="0.25">
      <c r="A26320" s="108"/>
      <c r="B26320" s="173"/>
      <c r="C26320" s="109"/>
      <c r="D26320" s="109"/>
      <c r="E26320" s="94"/>
      <c r="F26320" s="174"/>
      <c r="G26320" s="173"/>
      <c r="H26320" s="109"/>
      <c r="I26320" s="175"/>
    </row>
    <row r="26321" spans="1:9" x14ac:dyDescent="0.25">
      <c r="A26321" s="108"/>
      <c r="B26321" s="173"/>
      <c r="C26321" s="109"/>
      <c r="D26321" s="109"/>
      <c r="E26321" s="94"/>
      <c r="F26321" s="174"/>
      <c r="G26321" s="173"/>
      <c r="H26321" s="109"/>
      <c r="I26321" s="175"/>
    </row>
    <row r="26322" spans="1:9" x14ac:dyDescent="0.25">
      <c r="A26322" s="108"/>
      <c r="B26322" s="173"/>
      <c r="C26322" s="109"/>
      <c r="D26322" s="109"/>
      <c r="E26322" s="94"/>
      <c r="F26322" s="174"/>
      <c r="G26322" s="173"/>
      <c r="H26322" s="109"/>
      <c r="I26322" s="175"/>
    </row>
    <row r="26323" spans="1:9" x14ac:dyDescent="0.25">
      <c r="A26323" s="108"/>
      <c r="B26323" s="173"/>
      <c r="C26323" s="109"/>
      <c r="D26323" s="109"/>
      <c r="E26323" s="94"/>
      <c r="F26323" s="174"/>
      <c r="G26323" s="173"/>
      <c r="H26323" s="109"/>
      <c r="I26323" s="175"/>
    </row>
    <row r="26324" spans="1:9" x14ac:dyDescent="0.25">
      <c r="A26324" s="108"/>
      <c r="B26324" s="173"/>
      <c r="C26324" s="109"/>
      <c r="D26324" s="109"/>
      <c r="E26324" s="94"/>
      <c r="F26324" s="174"/>
      <c r="G26324" s="173"/>
      <c r="H26324" s="109"/>
      <c r="I26324" s="175"/>
    </row>
    <row r="26325" spans="1:9" x14ac:dyDescent="0.25">
      <c r="A26325" s="108"/>
      <c r="B26325" s="173"/>
      <c r="C26325" s="109"/>
      <c r="D26325" s="109"/>
      <c r="E26325" s="94"/>
      <c r="F26325" s="174"/>
      <c r="G26325" s="173"/>
      <c r="H26325" s="109"/>
      <c r="I26325" s="175"/>
    </row>
    <row r="26326" spans="1:9" x14ac:dyDescent="0.25">
      <c r="A26326" s="108"/>
      <c r="B26326" s="173"/>
      <c r="C26326" s="109"/>
      <c r="D26326" s="109"/>
      <c r="E26326" s="94"/>
      <c r="F26326" s="174"/>
      <c r="G26326" s="173"/>
      <c r="H26326" s="109"/>
      <c r="I26326" s="175"/>
    </row>
    <row r="26327" spans="1:9" x14ac:dyDescent="0.25">
      <c r="A26327" s="108"/>
      <c r="B26327" s="173"/>
      <c r="C26327" s="109"/>
      <c r="D26327" s="109"/>
      <c r="E26327" s="94"/>
      <c r="F26327" s="174"/>
      <c r="G26327" s="173"/>
      <c r="H26327" s="109"/>
      <c r="I26327" s="175"/>
    </row>
    <row r="26328" spans="1:9" x14ac:dyDescent="0.25">
      <c r="A26328" s="108"/>
      <c r="B26328" s="173"/>
      <c r="C26328" s="109"/>
      <c r="D26328" s="109"/>
      <c r="E26328" s="94"/>
      <c r="F26328" s="174"/>
      <c r="G26328" s="173"/>
      <c r="H26328" s="109"/>
      <c r="I26328" s="175"/>
    </row>
    <row r="26329" spans="1:9" x14ac:dyDescent="0.25">
      <c r="A26329" s="108"/>
      <c r="B26329" s="173"/>
      <c r="C26329" s="109"/>
      <c r="D26329" s="109"/>
      <c r="E26329" s="94"/>
      <c r="F26329" s="174"/>
      <c r="G26329" s="173"/>
      <c r="H26329" s="109"/>
      <c r="I26329" s="175"/>
    </row>
    <row r="26330" spans="1:9" x14ac:dyDescent="0.25">
      <c r="A26330" s="108"/>
      <c r="B26330" s="173"/>
      <c r="C26330" s="109"/>
      <c r="D26330" s="109"/>
      <c r="E26330" s="94"/>
      <c r="F26330" s="174"/>
      <c r="G26330" s="173"/>
      <c r="H26330" s="109"/>
      <c r="I26330" s="175"/>
    </row>
    <row r="26331" spans="1:9" x14ac:dyDescent="0.25">
      <c r="A26331" s="108"/>
      <c r="B26331" s="173"/>
      <c r="C26331" s="109"/>
      <c r="D26331" s="109"/>
      <c r="E26331" s="94"/>
      <c r="F26331" s="174"/>
      <c r="G26331" s="173"/>
      <c r="H26331" s="109"/>
      <c r="I26331" s="175"/>
    </row>
    <row r="26332" spans="1:9" x14ac:dyDescent="0.25">
      <c r="A26332" s="108"/>
      <c r="B26332" s="173"/>
      <c r="C26332" s="109"/>
      <c r="D26332" s="109"/>
      <c r="E26332" s="94"/>
      <c r="F26332" s="174"/>
      <c r="G26332" s="173"/>
      <c r="H26332" s="109"/>
      <c r="I26332" s="175"/>
    </row>
    <row r="26333" spans="1:9" x14ac:dyDescent="0.25">
      <c r="A26333" s="108"/>
      <c r="B26333" s="173"/>
      <c r="C26333" s="109"/>
      <c r="D26333" s="109"/>
      <c r="E26333" s="94"/>
      <c r="F26333" s="174"/>
      <c r="G26333" s="173"/>
      <c r="H26333" s="109"/>
      <c r="I26333" s="175"/>
    </row>
    <row r="26334" spans="1:9" x14ac:dyDescent="0.25">
      <c r="A26334" s="108"/>
      <c r="B26334" s="173"/>
      <c r="C26334" s="109"/>
      <c r="D26334" s="109"/>
      <c r="E26334" s="94"/>
      <c r="F26334" s="174"/>
      <c r="G26334" s="173"/>
      <c r="H26334" s="109"/>
      <c r="I26334" s="175"/>
    </row>
    <row r="26335" spans="1:9" x14ac:dyDescent="0.25">
      <c r="A26335" s="108"/>
      <c r="B26335" s="173"/>
      <c r="C26335" s="109"/>
      <c r="D26335" s="109"/>
      <c r="E26335" s="94"/>
      <c r="F26335" s="174"/>
      <c r="G26335" s="173"/>
      <c r="H26335" s="109"/>
      <c r="I26335" s="175"/>
    </row>
    <row r="26336" spans="1:9" x14ac:dyDescent="0.25">
      <c r="A26336" s="108"/>
      <c r="B26336" s="173"/>
      <c r="C26336" s="109"/>
      <c r="D26336" s="109"/>
      <c r="E26336" s="94"/>
      <c r="F26336" s="174"/>
      <c r="G26336" s="173"/>
      <c r="H26336" s="109"/>
      <c r="I26336" s="175"/>
    </row>
    <row r="26337" spans="1:9" x14ac:dyDescent="0.25">
      <c r="A26337" s="108"/>
      <c r="B26337" s="173"/>
      <c r="C26337" s="109"/>
      <c r="D26337" s="109"/>
      <c r="E26337" s="94"/>
      <c r="F26337" s="174"/>
      <c r="G26337" s="173"/>
      <c r="H26337" s="109"/>
      <c r="I26337" s="175"/>
    </row>
    <row r="26338" spans="1:9" x14ac:dyDescent="0.25">
      <c r="A26338" s="108"/>
      <c r="B26338" s="173"/>
      <c r="C26338" s="109"/>
      <c r="D26338" s="109"/>
      <c r="E26338" s="94"/>
      <c r="F26338" s="174"/>
      <c r="G26338" s="173"/>
      <c r="H26338" s="109"/>
      <c r="I26338" s="175"/>
    </row>
    <row r="26339" spans="1:9" x14ac:dyDescent="0.25">
      <c r="A26339" s="108"/>
      <c r="B26339" s="173"/>
      <c r="C26339" s="109"/>
      <c r="D26339" s="109"/>
      <c r="E26339" s="94"/>
      <c r="F26339" s="174"/>
      <c r="G26339" s="173"/>
      <c r="H26339" s="109"/>
      <c r="I26339" s="175"/>
    </row>
    <row r="26340" spans="1:9" x14ac:dyDescent="0.25">
      <c r="A26340" s="108"/>
      <c r="B26340" s="173"/>
      <c r="C26340" s="109"/>
      <c r="D26340" s="109"/>
      <c r="E26340" s="94"/>
      <c r="F26340" s="174"/>
      <c r="G26340" s="173"/>
      <c r="H26340" s="109"/>
      <c r="I26340" s="175"/>
    </row>
    <row r="26341" spans="1:9" x14ac:dyDescent="0.25">
      <c r="A26341" s="108"/>
      <c r="B26341" s="173"/>
      <c r="C26341" s="109"/>
      <c r="D26341" s="109"/>
      <c r="E26341" s="94"/>
      <c r="F26341" s="174"/>
      <c r="G26341" s="173"/>
      <c r="H26341" s="109"/>
      <c r="I26341" s="175"/>
    </row>
    <row r="26342" spans="1:9" x14ac:dyDescent="0.25">
      <c r="A26342" s="108"/>
      <c r="B26342" s="173"/>
      <c r="C26342" s="109"/>
      <c r="D26342" s="109"/>
      <c r="E26342" s="94"/>
      <c r="F26342" s="174"/>
      <c r="G26342" s="173"/>
      <c r="H26342" s="109"/>
      <c r="I26342" s="175"/>
    </row>
    <row r="26343" spans="1:9" x14ac:dyDescent="0.25">
      <c r="A26343" s="108"/>
      <c r="B26343" s="173"/>
      <c r="C26343" s="109"/>
      <c r="D26343" s="109"/>
      <c r="E26343" s="94"/>
      <c r="F26343" s="174"/>
      <c r="G26343" s="173"/>
      <c r="H26343" s="109"/>
      <c r="I26343" s="175"/>
    </row>
    <row r="26344" spans="1:9" x14ac:dyDescent="0.25">
      <c r="A26344" s="108"/>
      <c r="B26344" s="173"/>
      <c r="C26344" s="109"/>
      <c r="D26344" s="109"/>
      <c r="E26344" s="94"/>
      <c r="F26344" s="174"/>
      <c r="G26344" s="173"/>
      <c r="H26344" s="109"/>
      <c r="I26344" s="175"/>
    </row>
    <row r="26345" spans="1:9" x14ac:dyDescent="0.25">
      <c r="A26345" s="108"/>
      <c r="B26345" s="173"/>
      <c r="C26345" s="109"/>
      <c r="D26345" s="109"/>
      <c r="E26345" s="94"/>
      <c r="F26345" s="174"/>
      <c r="G26345" s="173"/>
      <c r="H26345" s="109"/>
      <c r="I26345" s="175"/>
    </row>
    <row r="26346" spans="1:9" x14ac:dyDescent="0.25">
      <c r="A26346" s="108"/>
      <c r="B26346" s="173"/>
      <c r="C26346" s="109"/>
      <c r="D26346" s="109"/>
      <c r="E26346" s="94"/>
      <c r="F26346" s="174"/>
      <c r="G26346" s="173"/>
      <c r="H26346" s="109"/>
      <c r="I26346" s="175"/>
    </row>
    <row r="26347" spans="1:9" x14ac:dyDescent="0.25">
      <c r="A26347" s="108"/>
      <c r="B26347" s="173"/>
      <c r="C26347" s="109"/>
      <c r="D26347" s="109"/>
      <c r="E26347" s="94"/>
      <c r="F26347" s="174"/>
      <c r="G26347" s="173"/>
      <c r="H26347" s="109"/>
      <c r="I26347" s="175"/>
    </row>
    <row r="26348" spans="1:9" x14ac:dyDescent="0.25">
      <c r="A26348" s="108"/>
      <c r="B26348" s="173"/>
      <c r="C26348" s="109"/>
      <c r="D26348" s="109"/>
      <c r="E26348" s="94"/>
      <c r="F26348" s="174"/>
      <c r="G26348" s="173"/>
      <c r="H26348" s="109"/>
      <c r="I26348" s="175"/>
    </row>
    <row r="26349" spans="1:9" x14ac:dyDescent="0.25">
      <c r="A26349" s="108"/>
      <c r="B26349" s="173"/>
      <c r="C26349" s="109"/>
      <c r="D26349" s="109"/>
      <c r="E26349" s="94"/>
      <c r="F26349" s="174"/>
      <c r="G26349" s="173"/>
      <c r="H26349" s="109"/>
      <c r="I26349" s="175"/>
    </row>
    <row r="26350" spans="1:9" x14ac:dyDescent="0.25">
      <c r="A26350" s="108"/>
      <c r="B26350" s="173"/>
      <c r="C26350" s="109"/>
      <c r="D26350" s="109"/>
      <c r="E26350" s="94"/>
      <c r="F26350" s="174"/>
      <c r="G26350" s="173"/>
      <c r="H26350" s="109"/>
      <c r="I26350" s="175"/>
    </row>
    <row r="26351" spans="1:9" x14ac:dyDescent="0.25">
      <c r="A26351" s="108"/>
      <c r="B26351" s="173"/>
      <c r="C26351" s="109"/>
      <c r="D26351" s="109"/>
      <c r="E26351" s="94"/>
      <c r="F26351" s="174"/>
      <c r="G26351" s="173"/>
      <c r="H26351" s="109"/>
      <c r="I26351" s="175"/>
    </row>
    <row r="26352" spans="1:9" x14ac:dyDescent="0.25">
      <c r="A26352" s="108"/>
      <c r="B26352" s="173"/>
      <c r="C26352" s="109"/>
      <c r="D26352" s="109"/>
      <c r="E26352" s="94"/>
      <c r="F26352" s="174"/>
      <c r="G26352" s="173"/>
      <c r="H26352" s="109"/>
      <c r="I26352" s="175"/>
    </row>
    <row r="26353" spans="1:9" x14ac:dyDescent="0.25">
      <c r="A26353" s="108"/>
      <c r="B26353" s="173"/>
      <c r="C26353" s="109"/>
      <c r="D26353" s="109"/>
      <c r="E26353" s="94"/>
      <c r="F26353" s="174"/>
      <c r="G26353" s="173"/>
      <c r="H26353" s="109"/>
      <c r="I26353" s="175"/>
    </row>
    <row r="26354" spans="1:9" x14ac:dyDescent="0.25">
      <c r="A26354" s="108"/>
      <c r="B26354" s="173"/>
      <c r="C26354" s="109"/>
      <c r="D26354" s="109"/>
      <c r="E26354" s="94"/>
      <c r="F26354" s="174"/>
      <c r="G26354" s="173"/>
      <c r="H26354" s="109"/>
      <c r="I26354" s="175"/>
    </row>
    <row r="26355" spans="1:9" x14ac:dyDescent="0.25">
      <c r="A26355" s="108"/>
      <c r="B26355" s="173"/>
      <c r="C26355" s="109"/>
      <c r="D26355" s="109"/>
      <c r="E26355" s="94"/>
      <c r="F26355" s="174"/>
      <c r="G26355" s="173"/>
      <c r="H26355" s="109"/>
      <c r="I26355" s="175"/>
    </row>
    <row r="26356" spans="1:9" x14ac:dyDescent="0.25">
      <c r="A26356" s="108"/>
      <c r="B26356" s="173"/>
      <c r="C26356" s="109"/>
      <c r="D26356" s="109"/>
      <c r="E26356" s="94"/>
      <c r="F26356" s="174"/>
      <c r="G26356" s="173"/>
      <c r="H26356" s="109"/>
      <c r="I26356" s="175"/>
    </row>
    <row r="26357" spans="1:9" x14ac:dyDescent="0.25">
      <c r="A26357" s="108"/>
      <c r="B26357" s="173"/>
      <c r="C26357" s="109"/>
      <c r="D26357" s="109"/>
      <c r="E26357" s="94"/>
      <c r="F26357" s="174"/>
      <c r="G26357" s="173"/>
      <c r="H26357" s="109"/>
      <c r="I26357" s="175"/>
    </row>
    <row r="26358" spans="1:9" x14ac:dyDescent="0.25">
      <c r="A26358" s="108"/>
      <c r="B26358" s="173"/>
      <c r="C26358" s="109"/>
      <c r="D26358" s="109"/>
      <c r="E26358" s="94"/>
      <c r="F26358" s="174"/>
      <c r="G26358" s="173"/>
      <c r="H26358" s="109"/>
      <c r="I26358" s="175"/>
    </row>
    <row r="26359" spans="1:9" x14ac:dyDescent="0.25">
      <c r="A26359" s="108"/>
      <c r="B26359" s="173"/>
      <c r="C26359" s="109"/>
      <c r="D26359" s="109"/>
      <c r="E26359" s="94"/>
      <c r="F26359" s="174"/>
      <c r="G26359" s="173"/>
      <c r="H26359" s="109"/>
      <c r="I26359" s="175"/>
    </row>
    <row r="26360" spans="1:9" x14ac:dyDescent="0.25">
      <c r="A26360" s="108"/>
      <c r="B26360" s="173"/>
      <c r="C26360" s="109"/>
      <c r="D26360" s="109"/>
      <c r="E26360" s="94"/>
      <c r="F26360" s="174"/>
      <c r="G26360" s="173"/>
      <c r="H26360" s="109"/>
      <c r="I26360" s="175"/>
    </row>
    <row r="26361" spans="1:9" x14ac:dyDescent="0.25">
      <c r="A26361" s="108"/>
      <c r="B26361" s="173"/>
      <c r="C26361" s="109"/>
      <c r="D26361" s="109"/>
      <c r="E26361" s="94"/>
      <c r="F26361" s="174"/>
      <c r="G26361" s="173"/>
      <c r="H26361" s="109"/>
      <c r="I26361" s="175"/>
    </row>
    <row r="26362" spans="1:9" x14ac:dyDescent="0.25">
      <c r="A26362" s="108"/>
      <c r="B26362" s="173"/>
      <c r="C26362" s="109"/>
      <c r="D26362" s="109"/>
      <c r="E26362" s="94"/>
      <c r="F26362" s="174"/>
      <c r="G26362" s="173"/>
      <c r="H26362" s="109"/>
      <c r="I26362" s="175"/>
    </row>
    <row r="26363" spans="1:9" x14ac:dyDescent="0.25">
      <c r="A26363" s="108"/>
      <c r="B26363" s="173"/>
      <c r="C26363" s="109"/>
      <c r="D26363" s="109"/>
      <c r="E26363" s="94"/>
      <c r="F26363" s="174"/>
      <c r="G26363" s="173"/>
      <c r="H26363" s="109"/>
      <c r="I26363" s="175"/>
    </row>
    <row r="26364" spans="1:9" x14ac:dyDescent="0.25">
      <c r="A26364" s="108"/>
      <c r="B26364" s="173"/>
      <c r="C26364" s="109"/>
      <c r="D26364" s="109"/>
      <c r="E26364" s="94"/>
      <c r="F26364" s="174"/>
      <c r="G26364" s="173"/>
      <c r="H26364" s="109"/>
      <c r="I26364" s="175"/>
    </row>
    <row r="26365" spans="1:9" x14ac:dyDescent="0.25">
      <c r="A26365" s="108"/>
      <c r="B26365" s="173"/>
      <c r="C26365" s="109"/>
      <c r="D26365" s="109"/>
      <c r="E26365" s="94"/>
      <c r="F26365" s="174"/>
      <c r="G26365" s="173"/>
      <c r="H26365" s="109"/>
      <c r="I26365" s="175"/>
    </row>
    <row r="26366" spans="1:9" x14ac:dyDescent="0.25">
      <c r="A26366" s="108"/>
      <c r="B26366" s="173"/>
      <c r="C26366" s="109"/>
      <c r="D26366" s="109"/>
      <c r="E26366" s="94"/>
      <c r="F26366" s="174"/>
      <c r="G26366" s="173"/>
      <c r="H26366" s="109"/>
      <c r="I26366" s="175"/>
    </row>
    <row r="26367" spans="1:9" x14ac:dyDescent="0.25">
      <c r="A26367" s="108"/>
      <c r="B26367" s="173"/>
      <c r="C26367" s="109"/>
      <c r="D26367" s="109"/>
      <c r="E26367" s="94"/>
      <c r="F26367" s="174"/>
      <c r="G26367" s="173"/>
      <c r="H26367" s="109"/>
      <c r="I26367" s="175"/>
    </row>
    <row r="26368" spans="1:9" x14ac:dyDescent="0.25">
      <c r="A26368" s="108"/>
      <c r="B26368" s="173"/>
      <c r="C26368" s="109"/>
      <c r="D26368" s="109"/>
      <c r="E26368" s="94"/>
      <c r="F26368" s="174"/>
      <c r="G26368" s="173"/>
      <c r="H26368" s="109"/>
      <c r="I26368" s="175"/>
    </row>
    <row r="26369" spans="1:9" x14ac:dyDescent="0.25">
      <c r="A26369" s="108"/>
      <c r="B26369" s="173"/>
      <c r="C26369" s="109"/>
      <c r="D26369" s="109"/>
      <c r="E26369" s="94"/>
      <c r="F26369" s="174"/>
      <c r="G26369" s="173"/>
      <c r="H26369" s="109"/>
      <c r="I26369" s="175"/>
    </row>
    <row r="26370" spans="1:9" x14ac:dyDescent="0.25">
      <c r="A26370" s="108"/>
      <c r="B26370" s="173"/>
      <c r="C26370" s="109"/>
      <c r="D26370" s="109"/>
      <c r="E26370" s="94"/>
      <c r="F26370" s="174"/>
      <c r="G26370" s="173"/>
      <c r="H26370" s="109"/>
      <c r="I26370" s="175"/>
    </row>
    <row r="26371" spans="1:9" x14ac:dyDescent="0.25">
      <c r="A26371" s="108"/>
      <c r="B26371" s="173"/>
      <c r="C26371" s="109"/>
      <c r="D26371" s="109"/>
      <c r="E26371" s="94"/>
      <c r="F26371" s="174"/>
      <c r="G26371" s="173"/>
      <c r="H26371" s="109"/>
      <c r="I26371" s="175"/>
    </row>
    <row r="26372" spans="1:9" x14ac:dyDescent="0.25">
      <c r="A26372" s="108"/>
      <c r="B26372" s="173"/>
      <c r="C26372" s="109"/>
      <c r="D26372" s="109"/>
      <c r="E26372" s="94"/>
      <c r="F26372" s="174"/>
      <c r="G26372" s="173"/>
      <c r="H26372" s="109"/>
      <c r="I26372" s="175"/>
    </row>
    <row r="26373" spans="1:9" x14ac:dyDescent="0.25">
      <c r="A26373" s="108"/>
      <c r="B26373" s="173"/>
      <c r="C26373" s="109"/>
      <c r="D26373" s="109"/>
      <c r="E26373" s="94"/>
      <c r="F26373" s="174"/>
      <c r="G26373" s="173"/>
      <c r="H26373" s="109"/>
      <c r="I26373" s="175"/>
    </row>
    <row r="26374" spans="1:9" x14ac:dyDescent="0.25">
      <c r="A26374" s="108"/>
      <c r="B26374" s="173"/>
      <c r="C26374" s="109"/>
      <c r="D26374" s="109"/>
      <c r="E26374" s="94"/>
      <c r="F26374" s="174"/>
      <c r="G26374" s="173"/>
      <c r="H26374" s="109"/>
      <c r="I26374" s="175"/>
    </row>
    <row r="26375" spans="1:9" x14ac:dyDescent="0.25">
      <c r="A26375" s="108"/>
      <c r="B26375" s="173"/>
      <c r="C26375" s="109"/>
      <c r="D26375" s="109"/>
      <c r="E26375" s="94"/>
      <c r="F26375" s="174"/>
      <c r="G26375" s="173"/>
      <c r="H26375" s="109"/>
      <c r="I26375" s="175"/>
    </row>
    <row r="26376" spans="1:9" x14ac:dyDescent="0.25">
      <c r="A26376" s="108"/>
      <c r="B26376" s="173"/>
      <c r="C26376" s="109"/>
      <c r="D26376" s="109"/>
      <c r="E26376" s="94"/>
      <c r="F26376" s="174"/>
      <c r="G26376" s="173"/>
      <c r="H26376" s="109"/>
      <c r="I26376" s="175"/>
    </row>
    <row r="26377" spans="1:9" x14ac:dyDescent="0.25">
      <c r="A26377" s="108"/>
      <c r="B26377" s="173"/>
      <c r="C26377" s="109"/>
      <c r="D26377" s="109"/>
      <c r="E26377" s="94"/>
      <c r="F26377" s="174"/>
      <c r="G26377" s="173"/>
      <c r="H26377" s="109"/>
      <c r="I26377" s="175"/>
    </row>
    <row r="26378" spans="1:9" x14ac:dyDescent="0.25">
      <c r="A26378" s="108"/>
      <c r="B26378" s="173"/>
      <c r="C26378" s="109"/>
      <c r="D26378" s="109"/>
      <c r="E26378" s="94"/>
      <c r="F26378" s="174"/>
      <c r="G26378" s="173"/>
      <c r="H26378" s="109"/>
      <c r="I26378" s="175"/>
    </row>
    <row r="26379" spans="1:9" x14ac:dyDescent="0.25">
      <c r="A26379" s="108"/>
      <c r="B26379" s="173"/>
      <c r="C26379" s="109"/>
      <c r="D26379" s="109"/>
      <c r="E26379" s="94"/>
      <c r="F26379" s="174"/>
      <c r="G26379" s="173"/>
      <c r="H26379" s="109"/>
      <c r="I26379" s="175"/>
    </row>
    <row r="26380" spans="1:9" x14ac:dyDescent="0.25">
      <c r="A26380" s="108"/>
      <c r="B26380" s="173"/>
      <c r="C26380" s="109"/>
      <c r="D26380" s="109"/>
      <c r="E26380" s="94"/>
      <c r="F26380" s="174"/>
      <c r="G26380" s="173"/>
      <c r="H26380" s="109"/>
      <c r="I26380" s="175"/>
    </row>
    <row r="26381" spans="1:9" x14ac:dyDescent="0.25">
      <c r="A26381" s="108"/>
      <c r="B26381" s="173"/>
      <c r="C26381" s="109"/>
      <c r="D26381" s="109"/>
      <c r="E26381" s="94"/>
      <c r="F26381" s="174"/>
      <c r="G26381" s="173"/>
      <c r="H26381" s="109"/>
      <c r="I26381" s="175"/>
    </row>
    <row r="26382" spans="1:9" x14ac:dyDescent="0.25">
      <c r="A26382" s="108"/>
      <c r="B26382" s="173"/>
      <c r="C26382" s="109"/>
      <c r="D26382" s="109"/>
      <c r="E26382" s="94"/>
      <c r="F26382" s="174"/>
      <c r="G26382" s="173"/>
      <c r="H26382" s="109"/>
      <c r="I26382" s="175"/>
    </row>
    <row r="26383" spans="1:9" x14ac:dyDescent="0.25">
      <c r="A26383" s="108"/>
      <c r="B26383" s="173"/>
      <c r="C26383" s="109"/>
      <c r="D26383" s="109"/>
      <c r="E26383" s="94"/>
      <c r="F26383" s="174"/>
      <c r="G26383" s="173"/>
      <c r="H26383" s="109"/>
      <c r="I26383" s="175"/>
    </row>
    <row r="26384" spans="1:9" x14ac:dyDescent="0.25">
      <c r="A26384" s="108"/>
      <c r="B26384" s="173"/>
      <c r="C26384" s="109"/>
      <c r="D26384" s="109"/>
      <c r="E26384" s="94"/>
      <c r="F26384" s="174"/>
      <c r="G26384" s="173"/>
      <c r="H26384" s="109"/>
      <c r="I26384" s="175"/>
    </row>
    <row r="26385" spans="1:9" x14ac:dyDescent="0.25">
      <c r="A26385" s="108"/>
      <c r="B26385" s="173"/>
      <c r="C26385" s="109"/>
      <c r="D26385" s="109"/>
      <c r="E26385" s="94"/>
      <c r="F26385" s="174"/>
      <c r="G26385" s="173"/>
      <c r="H26385" s="109"/>
      <c r="I26385" s="175"/>
    </row>
    <row r="26386" spans="1:9" x14ac:dyDescent="0.25">
      <c r="A26386" s="108"/>
      <c r="B26386" s="173"/>
      <c r="C26386" s="109"/>
      <c r="D26386" s="109"/>
      <c r="E26386" s="94"/>
      <c r="F26386" s="174"/>
      <c r="G26386" s="173"/>
      <c r="H26386" s="109"/>
      <c r="I26386" s="175"/>
    </row>
    <row r="26387" spans="1:9" x14ac:dyDescent="0.25">
      <c r="A26387" s="108"/>
      <c r="B26387" s="173"/>
      <c r="C26387" s="109"/>
      <c r="D26387" s="109"/>
      <c r="E26387" s="94"/>
      <c r="F26387" s="174"/>
      <c r="G26387" s="173"/>
      <c r="H26387" s="109"/>
      <c r="I26387" s="175"/>
    </row>
    <row r="26388" spans="1:9" x14ac:dyDescent="0.25">
      <c r="A26388" s="108"/>
      <c r="B26388" s="173"/>
      <c r="C26388" s="109"/>
      <c r="D26388" s="109"/>
      <c r="E26388" s="94"/>
      <c r="F26388" s="174"/>
      <c r="G26388" s="173"/>
      <c r="H26388" s="109"/>
      <c r="I26388" s="175"/>
    </row>
    <row r="26389" spans="1:9" x14ac:dyDescent="0.25">
      <c r="A26389" s="108"/>
      <c r="B26389" s="173"/>
      <c r="C26389" s="109"/>
      <c r="D26389" s="109"/>
      <c r="E26389" s="94"/>
      <c r="F26389" s="174"/>
      <c r="G26389" s="173"/>
      <c r="H26389" s="109"/>
      <c r="I26389" s="175"/>
    </row>
    <row r="26390" spans="1:9" x14ac:dyDescent="0.25">
      <c r="A26390" s="108"/>
      <c r="B26390" s="173"/>
      <c r="C26390" s="109"/>
      <c r="D26390" s="109"/>
      <c r="E26390" s="94"/>
      <c r="F26390" s="174"/>
      <c r="G26390" s="173"/>
      <c r="H26390" s="109"/>
      <c r="I26390" s="175"/>
    </row>
    <row r="26391" spans="1:9" x14ac:dyDescent="0.25">
      <c r="A26391" s="108"/>
      <c r="B26391" s="173"/>
      <c r="C26391" s="109"/>
      <c r="D26391" s="109"/>
      <c r="E26391" s="94"/>
      <c r="F26391" s="174"/>
      <c r="G26391" s="173"/>
      <c r="H26391" s="109"/>
      <c r="I26391" s="175"/>
    </row>
    <row r="26392" spans="1:9" x14ac:dyDescent="0.25">
      <c r="A26392" s="108"/>
      <c r="B26392" s="173"/>
      <c r="C26392" s="109"/>
      <c r="D26392" s="109"/>
      <c r="E26392" s="94"/>
      <c r="F26392" s="174"/>
      <c r="G26392" s="173"/>
      <c r="H26392" s="109"/>
      <c r="I26392" s="175"/>
    </row>
    <row r="26393" spans="1:9" x14ac:dyDescent="0.25">
      <c r="A26393" s="108"/>
      <c r="B26393" s="173"/>
      <c r="C26393" s="109"/>
      <c r="D26393" s="109"/>
      <c r="E26393" s="94"/>
      <c r="F26393" s="174"/>
      <c r="G26393" s="173"/>
      <c r="H26393" s="109"/>
      <c r="I26393" s="175"/>
    </row>
    <row r="26394" spans="1:9" x14ac:dyDescent="0.25">
      <c r="A26394" s="108"/>
      <c r="B26394" s="173"/>
      <c r="C26394" s="109"/>
      <c r="D26394" s="109"/>
      <c r="E26394" s="94"/>
      <c r="F26394" s="174"/>
      <c r="G26394" s="173"/>
      <c r="H26394" s="109"/>
      <c r="I26394" s="175"/>
    </row>
    <row r="26395" spans="1:9" x14ac:dyDescent="0.25">
      <c r="A26395" s="108"/>
      <c r="B26395" s="173"/>
      <c r="C26395" s="109"/>
      <c r="D26395" s="109"/>
      <c r="E26395" s="94"/>
      <c r="F26395" s="174"/>
      <c r="G26395" s="173"/>
      <c r="H26395" s="109"/>
      <c r="I26395" s="175"/>
    </row>
    <row r="26396" spans="1:9" x14ac:dyDescent="0.25">
      <c r="A26396" s="108"/>
      <c r="B26396" s="173"/>
      <c r="C26396" s="109"/>
      <c r="D26396" s="109"/>
      <c r="E26396" s="94"/>
      <c r="F26396" s="174"/>
      <c r="G26396" s="173"/>
      <c r="H26396" s="109"/>
      <c r="I26396" s="175"/>
    </row>
    <row r="26397" spans="1:9" x14ac:dyDescent="0.25">
      <c r="A26397" s="108"/>
      <c r="B26397" s="173"/>
      <c r="C26397" s="109"/>
      <c r="D26397" s="109"/>
      <c r="E26397" s="94"/>
      <c r="F26397" s="174"/>
      <c r="G26397" s="173"/>
      <c r="H26397" s="109"/>
      <c r="I26397" s="175"/>
    </row>
    <row r="26398" spans="1:9" x14ac:dyDescent="0.25">
      <c r="A26398" s="108"/>
      <c r="B26398" s="173"/>
      <c r="C26398" s="109"/>
      <c r="D26398" s="109"/>
      <c r="E26398" s="94"/>
      <c r="F26398" s="174"/>
      <c r="G26398" s="173"/>
      <c r="H26398" s="109"/>
      <c r="I26398" s="175"/>
    </row>
    <row r="26399" spans="1:9" x14ac:dyDescent="0.25">
      <c r="A26399" s="108"/>
      <c r="B26399" s="173"/>
      <c r="C26399" s="109"/>
      <c r="D26399" s="109"/>
      <c r="E26399" s="94"/>
      <c r="F26399" s="174"/>
      <c r="G26399" s="173"/>
      <c r="H26399" s="109"/>
      <c r="I26399" s="175"/>
    </row>
    <row r="26400" spans="1:9" x14ac:dyDescent="0.25">
      <c r="A26400" s="108"/>
      <c r="B26400" s="173"/>
      <c r="C26400" s="109"/>
      <c r="D26400" s="109"/>
      <c r="E26400" s="94"/>
      <c r="F26400" s="174"/>
      <c r="G26400" s="173"/>
      <c r="H26400" s="109"/>
      <c r="I26400" s="175"/>
    </row>
    <row r="26401" spans="1:9" x14ac:dyDescent="0.25">
      <c r="A26401" s="108"/>
      <c r="B26401" s="173"/>
      <c r="C26401" s="109"/>
      <c r="D26401" s="109"/>
      <c r="E26401" s="94"/>
      <c r="F26401" s="174"/>
      <c r="G26401" s="173"/>
      <c r="H26401" s="109"/>
      <c r="I26401" s="175"/>
    </row>
    <row r="26402" spans="1:9" x14ac:dyDescent="0.25">
      <c r="A26402" s="108"/>
      <c r="B26402" s="173"/>
      <c r="C26402" s="109"/>
      <c r="D26402" s="109"/>
      <c r="E26402" s="94"/>
      <c r="F26402" s="174"/>
      <c r="G26402" s="173"/>
      <c r="H26402" s="109"/>
      <c r="I26402" s="175"/>
    </row>
    <row r="26403" spans="1:9" x14ac:dyDescent="0.25">
      <c r="A26403" s="108"/>
      <c r="B26403" s="173"/>
      <c r="C26403" s="109"/>
      <c r="D26403" s="109"/>
      <c r="E26403" s="94"/>
      <c r="F26403" s="174"/>
      <c r="G26403" s="173"/>
      <c r="H26403" s="109"/>
      <c r="I26403" s="175"/>
    </row>
    <row r="26404" spans="1:9" x14ac:dyDescent="0.25">
      <c r="A26404" s="108"/>
      <c r="B26404" s="173"/>
      <c r="C26404" s="109"/>
      <c r="D26404" s="109"/>
      <c r="E26404" s="94"/>
      <c r="F26404" s="174"/>
      <c r="G26404" s="173"/>
      <c r="H26404" s="109"/>
      <c r="I26404" s="175"/>
    </row>
    <row r="26405" spans="1:9" x14ac:dyDescent="0.25">
      <c r="A26405" s="108"/>
      <c r="B26405" s="173"/>
      <c r="C26405" s="109"/>
      <c r="D26405" s="109"/>
      <c r="E26405" s="94"/>
      <c r="F26405" s="174"/>
      <c r="G26405" s="173"/>
      <c r="H26405" s="109"/>
      <c r="I26405" s="175"/>
    </row>
    <row r="26406" spans="1:9" x14ac:dyDescent="0.25">
      <c r="A26406" s="108"/>
      <c r="B26406" s="173"/>
      <c r="C26406" s="109"/>
      <c r="D26406" s="109"/>
      <c r="E26406" s="94"/>
      <c r="F26406" s="174"/>
      <c r="G26406" s="173"/>
      <c r="H26406" s="109"/>
      <c r="I26406" s="175"/>
    </row>
    <row r="26407" spans="1:9" x14ac:dyDescent="0.25">
      <c r="A26407" s="108"/>
      <c r="B26407" s="173"/>
      <c r="C26407" s="109"/>
      <c r="D26407" s="109"/>
      <c r="E26407" s="94"/>
      <c r="F26407" s="174"/>
      <c r="G26407" s="173"/>
      <c r="H26407" s="109"/>
      <c r="I26407" s="175"/>
    </row>
    <row r="26408" spans="1:9" x14ac:dyDescent="0.25">
      <c r="A26408" s="108"/>
      <c r="B26408" s="173"/>
      <c r="C26408" s="109"/>
      <c r="D26408" s="109"/>
      <c r="E26408" s="94"/>
      <c r="F26408" s="174"/>
      <c r="G26408" s="173"/>
      <c r="H26408" s="109"/>
      <c r="I26408" s="175"/>
    </row>
    <row r="26409" spans="1:9" x14ac:dyDescent="0.25">
      <c r="A26409" s="108"/>
      <c r="B26409" s="173"/>
      <c r="C26409" s="109"/>
      <c r="D26409" s="109"/>
      <c r="E26409" s="94"/>
      <c r="F26409" s="174"/>
      <c r="G26409" s="173"/>
      <c r="H26409" s="109"/>
      <c r="I26409" s="175"/>
    </row>
    <row r="26410" spans="1:9" x14ac:dyDescent="0.25">
      <c r="A26410" s="108"/>
      <c r="B26410" s="173"/>
      <c r="C26410" s="109"/>
      <c r="D26410" s="109"/>
      <c r="E26410" s="94"/>
      <c r="F26410" s="174"/>
      <c r="G26410" s="173"/>
      <c r="H26410" s="109"/>
      <c r="I26410" s="175"/>
    </row>
    <row r="26411" spans="1:9" x14ac:dyDescent="0.25">
      <c r="A26411" s="108"/>
      <c r="B26411" s="173"/>
      <c r="C26411" s="109"/>
      <c r="D26411" s="109"/>
      <c r="E26411" s="94"/>
      <c r="F26411" s="174"/>
      <c r="G26411" s="173"/>
      <c r="H26411" s="109"/>
      <c r="I26411" s="175"/>
    </row>
    <row r="26412" spans="1:9" x14ac:dyDescent="0.25">
      <c r="A26412" s="108"/>
      <c r="B26412" s="173"/>
      <c r="C26412" s="109"/>
      <c r="D26412" s="109"/>
      <c r="E26412" s="94"/>
      <c r="F26412" s="174"/>
      <c r="G26412" s="173"/>
      <c r="H26412" s="109"/>
      <c r="I26412" s="175"/>
    </row>
    <row r="26413" spans="1:9" x14ac:dyDescent="0.25">
      <c r="A26413" s="108"/>
      <c r="B26413" s="173"/>
      <c r="C26413" s="109"/>
      <c r="D26413" s="109"/>
      <c r="E26413" s="94"/>
      <c r="F26413" s="174"/>
      <c r="G26413" s="173"/>
      <c r="H26413" s="109"/>
      <c r="I26413" s="175"/>
    </row>
    <row r="26414" spans="1:9" x14ac:dyDescent="0.25">
      <c r="A26414" s="108"/>
      <c r="B26414" s="173"/>
      <c r="C26414" s="109"/>
      <c r="D26414" s="109"/>
      <c r="E26414" s="94"/>
      <c r="F26414" s="174"/>
      <c r="G26414" s="173"/>
      <c r="H26414" s="109"/>
      <c r="I26414" s="175"/>
    </row>
    <row r="26415" spans="1:9" x14ac:dyDescent="0.25">
      <c r="A26415" s="108"/>
      <c r="B26415" s="173"/>
      <c r="C26415" s="109"/>
      <c r="D26415" s="109"/>
      <c r="E26415" s="94"/>
      <c r="F26415" s="174"/>
      <c r="G26415" s="173"/>
      <c r="H26415" s="109"/>
      <c r="I26415" s="175"/>
    </row>
    <row r="26416" spans="1:9" x14ac:dyDescent="0.25">
      <c r="A26416" s="108"/>
      <c r="B26416" s="173"/>
      <c r="C26416" s="109"/>
      <c r="D26416" s="109"/>
      <c r="E26416" s="94"/>
      <c r="F26416" s="174"/>
      <c r="G26416" s="173"/>
      <c r="H26416" s="109"/>
      <c r="I26416" s="175"/>
    </row>
    <row r="26417" spans="1:9" x14ac:dyDescent="0.25">
      <c r="A26417" s="108"/>
      <c r="B26417" s="173"/>
      <c r="C26417" s="109"/>
      <c r="D26417" s="109"/>
      <c r="E26417" s="94"/>
      <c r="F26417" s="174"/>
      <c r="G26417" s="173"/>
      <c r="H26417" s="109"/>
      <c r="I26417" s="175"/>
    </row>
    <row r="26418" spans="1:9" x14ac:dyDescent="0.25">
      <c r="A26418" s="108"/>
      <c r="B26418" s="173"/>
      <c r="C26418" s="109"/>
      <c r="D26418" s="109"/>
      <c r="E26418" s="94"/>
      <c r="F26418" s="174"/>
      <c r="G26418" s="173"/>
      <c r="H26418" s="109"/>
      <c r="I26418" s="175"/>
    </row>
    <row r="26419" spans="1:9" x14ac:dyDescent="0.25">
      <c r="A26419" s="108"/>
      <c r="B26419" s="173"/>
      <c r="C26419" s="109"/>
      <c r="D26419" s="109"/>
      <c r="E26419" s="94"/>
      <c r="F26419" s="174"/>
      <c r="G26419" s="173"/>
      <c r="H26419" s="109"/>
      <c r="I26419" s="175"/>
    </row>
    <row r="26420" spans="1:9" x14ac:dyDescent="0.25">
      <c r="A26420" s="108"/>
      <c r="B26420" s="173"/>
      <c r="C26420" s="109"/>
      <c r="D26420" s="109"/>
      <c r="E26420" s="94"/>
      <c r="F26420" s="174"/>
      <c r="G26420" s="173"/>
      <c r="H26420" s="109"/>
      <c r="I26420" s="175"/>
    </row>
    <row r="26421" spans="1:9" x14ac:dyDescent="0.25">
      <c r="A26421" s="108"/>
      <c r="B26421" s="173"/>
      <c r="C26421" s="109"/>
      <c r="D26421" s="109"/>
      <c r="E26421" s="94"/>
      <c r="F26421" s="174"/>
      <c r="G26421" s="173"/>
      <c r="H26421" s="109"/>
      <c r="I26421" s="175"/>
    </row>
    <row r="26422" spans="1:9" x14ac:dyDescent="0.25">
      <c r="A26422" s="108"/>
      <c r="B26422" s="173"/>
      <c r="C26422" s="109"/>
      <c r="D26422" s="109"/>
      <c r="E26422" s="94"/>
      <c r="F26422" s="174"/>
      <c r="G26422" s="173"/>
      <c r="H26422" s="109"/>
      <c r="I26422" s="175"/>
    </row>
    <row r="26423" spans="1:9" x14ac:dyDescent="0.25">
      <c r="A26423" s="108"/>
      <c r="B26423" s="173"/>
      <c r="C26423" s="109"/>
      <c r="D26423" s="109"/>
      <c r="E26423" s="94"/>
      <c r="F26423" s="174"/>
      <c r="G26423" s="173"/>
      <c r="H26423" s="109"/>
      <c r="I26423" s="175"/>
    </row>
    <row r="26424" spans="1:9" x14ac:dyDescent="0.25">
      <c r="A26424" s="108"/>
      <c r="B26424" s="173"/>
      <c r="C26424" s="109"/>
      <c r="D26424" s="109"/>
      <c r="E26424" s="94"/>
      <c r="F26424" s="174"/>
      <c r="G26424" s="173"/>
      <c r="H26424" s="109"/>
      <c r="I26424" s="175"/>
    </row>
    <row r="26425" spans="1:9" x14ac:dyDescent="0.25">
      <c r="A26425" s="108"/>
      <c r="B26425" s="173"/>
      <c r="C26425" s="109"/>
      <c r="D26425" s="109"/>
      <c r="E26425" s="94"/>
      <c r="F26425" s="174"/>
      <c r="G26425" s="173"/>
      <c r="H26425" s="109"/>
      <c r="I26425" s="175"/>
    </row>
    <row r="26426" spans="1:9" x14ac:dyDescent="0.25">
      <c r="A26426" s="108"/>
      <c r="B26426" s="173"/>
      <c r="C26426" s="109"/>
      <c r="D26426" s="109"/>
      <c r="E26426" s="94"/>
      <c r="F26426" s="174"/>
      <c r="G26426" s="173"/>
      <c r="H26426" s="109"/>
      <c r="I26426" s="175"/>
    </row>
    <row r="26427" spans="1:9" x14ac:dyDescent="0.25">
      <c r="A26427" s="108"/>
      <c r="B26427" s="173"/>
      <c r="C26427" s="109"/>
      <c r="D26427" s="109"/>
      <c r="E26427" s="94"/>
      <c r="F26427" s="174"/>
      <c r="G26427" s="173"/>
      <c r="H26427" s="109"/>
      <c r="I26427" s="175"/>
    </row>
    <row r="26428" spans="1:9" x14ac:dyDescent="0.25">
      <c r="A26428" s="108"/>
      <c r="B26428" s="173"/>
      <c r="C26428" s="109"/>
      <c r="D26428" s="109"/>
      <c r="E26428" s="94"/>
      <c r="F26428" s="174"/>
      <c r="G26428" s="173"/>
      <c r="H26428" s="109"/>
      <c r="I26428" s="175"/>
    </row>
    <row r="26429" spans="1:9" x14ac:dyDescent="0.25">
      <c r="A26429" s="108"/>
      <c r="B26429" s="173"/>
      <c r="C26429" s="109"/>
      <c r="D26429" s="109"/>
      <c r="E26429" s="94"/>
      <c r="F26429" s="174"/>
      <c r="G26429" s="173"/>
      <c r="H26429" s="109"/>
      <c r="I26429" s="175"/>
    </row>
    <row r="26430" spans="1:9" x14ac:dyDescent="0.25">
      <c r="A26430" s="108"/>
      <c r="B26430" s="173"/>
      <c r="C26430" s="109"/>
      <c r="D26430" s="109"/>
      <c r="E26430" s="94"/>
      <c r="F26430" s="174"/>
      <c r="G26430" s="173"/>
      <c r="H26430" s="109"/>
      <c r="I26430" s="175"/>
    </row>
    <row r="26431" spans="1:9" x14ac:dyDescent="0.25">
      <c r="A26431" s="108"/>
      <c r="B26431" s="173"/>
      <c r="C26431" s="109"/>
      <c r="D26431" s="109"/>
      <c r="E26431" s="94"/>
      <c r="F26431" s="174"/>
      <c r="G26431" s="173"/>
      <c r="H26431" s="109"/>
      <c r="I26431" s="175"/>
    </row>
    <row r="26432" spans="1:9" x14ac:dyDescent="0.25">
      <c r="A26432" s="108"/>
      <c r="B26432" s="173"/>
      <c r="C26432" s="109"/>
      <c r="D26432" s="109"/>
      <c r="E26432" s="94"/>
      <c r="F26432" s="174"/>
      <c r="G26432" s="173"/>
      <c r="H26432" s="109"/>
      <c r="I26432" s="175"/>
    </row>
    <row r="26433" spans="1:9" x14ac:dyDescent="0.25">
      <c r="A26433" s="108"/>
      <c r="B26433" s="173"/>
      <c r="C26433" s="109"/>
      <c r="D26433" s="109"/>
      <c r="E26433" s="94"/>
      <c r="F26433" s="174"/>
      <c r="G26433" s="173"/>
      <c r="H26433" s="109"/>
      <c r="I26433" s="175"/>
    </row>
    <row r="26434" spans="1:9" x14ac:dyDescent="0.25">
      <c r="A26434" s="108"/>
      <c r="B26434" s="173"/>
      <c r="C26434" s="109"/>
      <c r="D26434" s="109"/>
      <c r="E26434" s="94"/>
      <c r="F26434" s="174"/>
      <c r="G26434" s="173"/>
      <c r="H26434" s="109"/>
      <c r="I26434" s="175"/>
    </row>
    <row r="26435" spans="1:9" x14ac:dyDescent="0.25">
      <c r="A26435" s="108"/>
      <c r="B26435" s="173"/>
      <c r="C26435" s="109"/>
      <c r="D26435" s="109"/>
      <c r="E26435" s="94"/>
      <c r="F26435" s="174"/>
      <c r="G26435" s="173"/>
      <c r="H26435" s="109"/>
      <c r="I26435" s="175"/>
    </row>
    <row r="26436" spans="1:9" x14ac:dyDescent="0.25">
      <c r="A26436" s="108"/>
      <c r="B26436" s="173"/>
      <c r="C26436" s="109"/>
      <c r="D26436" s="109"/>
      <c r="E26436" s="94"/>
      <c r="F26436" s="174"/>
      <c r="G26436" s="173"/>
      <c r="H26436" s="109"/>
      <c r="I26436" s="175"/>
    </row>
    <row r="26437" spans="1:9" x14ac:dyDescent="0.25">
      <c r="A26437" s="108"/>
      <c r="B26437" s="173"/>
      <c r="C26437" s="109"/>
      <c r="D26437" s="109"/>
      <c r="E26437" s="94"/>
      <c r="F26437" s="174"/>
      <c r="G26437" s="173"/>
      <c r="H26437" s="109"/>
      <c r="I26437" s="175"/>
    </row>
    <row r="26438" spans="1:9" x14ac:dyDescent="0.25">
      <c r="A26438" s="108"/>
      <c r="B26438" s="173"/>
      <c r="C26438" s="109"/>
      <c r="D26438" s="109"/>
      <c r="E26438" s="94"/>
      <c r="F26438" s="174"/>
      <c r="G26438" s="173"/>
      <c r="H26438" s="109"/>
      <c r="I26438" s="175"/>
    </row>
    <row r="26439" spans="1:9" x14ac:dyDescent="0.25">
      <c r="A26439" s="108"/>
      <c r="B26439" s="173"/>
      <c r="C26439" s="109"/>
      <c r="D26439" s="109"/>
      <c r="E26439" s="94"/>
      <c r="F26439" s="174"/>
      <c r="G26439" s="173"/>
      <c r="H26439" s="109"/>
      <c r="I26439" s="175"/>
    </row>
    <row r="26440" spans="1:9" x14ac:dyDescent="0.25">
      <c r="A26440" s="108"/>
      <c r="B26440" s="173"/>
      <c r="C26440" s="109"/>
      <c r="D26440" s="109"/>
      <c r="E26440" s="94"/>
      <c r="F26440" s="174"/>
      <c r="G26440" s="173"/>
      <c r="H26440" s="109"/>
      <c r="I26440" s="175"/>
    </row>
    <row r="26441" spans="1:9" x14ac:dyDescent="0.25">
      <c r="A26441" s="108"/>
      <c r="B26441" s="173"/>
      <c r="C26441" s="109"/>
      <c r="D26441" s="109"/>
      <c r="E26441" s="94"/>
      <c r="F26441" s="174"/>
      <c r="G26441" s="173"/>
      <c r="H26441" s="109"/>
      <c r="I26441" s="175"/>
    </row>
    <row r="26442" spans="1:9" x14ac:dyDescent="0.25">
      <c r="A26442" s="108"/>
      <c r="B26442" s="173"/>
      <c r="C26442" s="109"/>
      <c r="D26442" s="109"/>
      <c r="E26442" s="94"/>
      <c r="F26442" s="174"/>
      <c r="G26442" s="173"/>
      <c r="H26442" s="109"/>
      <c r="I26442" s="175"/>
    </row>
    <row r="26443" spans="1:9" x14ac:dyDescent="0.25">
      <c r="A26443" s="108"/>
      <c r="B26443" s="173"/>
      <c r="C26443" s="109"/>
      <c r="D26443" s="109"/>
      <c r="E26443" s="94"/>
      <c r="F26443" s="174"/>
      <c r="G26443" s="173"/>
      <c r="H26443" s="109"/>
      <c r="I26443" s="175"/>
    </row>
    <row r="26444" spans="1:9" x14ac:dyDescent="0.25">
      <c r="A26444" s="108"/>
      <c r="B26444" s="173"/>
      <c r="C26444" s="109"/>
      <c r="D26444" s="109"/>
      <c r="E26444" s="94"/>
      <c r="F26444" s="174"/>
      <c r="G26444" s="173"/>
      <c r="H26444" s="109"/>
      <c r="I26444" s="175"/>
    </row>
    <row r="26445" spans="1:9" x14ac:dyDescent="0.25">
      <c r="A26445" s="108"/>
      <c r="B26445" s="173"/>
      <c r="C26445" s="109"/>
      <c r="D26445" s="109"/>
      <c r="E26445" s="94"/>
      <c r="F26445" s="174"/>
      <c r="G26445" s="173"/>
      <c r="H26445" s="109"/>
      <c r="I26445" s="175"/>
    </row>
    <row r="26446" spans="1:9" x14ac:dyDescent="0.25">
      <c r="A26446" s="108"/>
      <c r="B26446" s="173"/>
      <c r="C26446" s="109"/>
      <c r="D26446" s="109"/>
      <c r="E26446" s="94"/>
      <c r="F26446" s="174"/>
      <c r="G26446" s="173"/>
      <c r="H26446" s="109"/>
      <c r="I26446" s="175"/>
    </row>
    <row r="26447" spans="1:9" x14ac:dyDescent="0.25">
      <c r="A26447" s="108"/>
      <c r="B26447" s="173"/>
      <c r="C26447" s="109"/>
      <c r="D26447" s="109"/>
      <c r="E26447" s="94"/>
      <c r="F26447" s="174"/>
      <c r="G26447" s="173"/>
      <c r="H26447" s="109"/>
      <c r="I26447" s="175"/>
    </row>
    <row r="26448" spans="1:9" x14ac:dyDescent="0.25">
      <c r="A26448" s="108"/>
      <c r="B26448" s="173"/>
      <c r="C26448" s="109"/>
      <c r="D26448" s="109"/>
      <c r="E26448" s="94"/>
      <c r="F26448" s="174"/>
      <c r="G26448" s="173"/>
      <c r="H26448" s="109"/>
      <c r="I26448" s="175"/>
    </row>
    <row r="26449" spans="1:9" x14ac:dyDescent="0.25">
      <c r="A26449" s="108"/>
      <c r="B26449" s="173"/>
      <c r="C26449" s="109"/>
      <c r="D26449" s="109"/>
      <c r="E26449" s="94"/>
      <c r="F26449" s="174"/>
      <c r="G26449" s="173"/>
      <c r="H26449" s="109"/>
      <c r="I26449" s="175"/>
    </row>
    <row r="26450" spans="1:9" x14ac:dyDescent="0.25">
      <c r="A26450" s="108"/>
      <c r="B26450" s="173"/>
      <c r="C26450" s="109"/>
      <c r="D26450" s="109"/>
      <c r="E26450" s="94"/>
      <c r="F26450" s="174"/>
      <c r="G26450" s="173"/>
      <c r="H26450" s="109"/>
      <c r="I26450" s="175"/>
    </row>
    <row r="26451" spans="1:9" x14ac:dyDescent="0.25">
      <c r="A26451" s="108"/>
      <c r="B26451" s="173"/>
      <c r="C26451" s="109"/>
      <c r="D26451" s="109"/>
      <c r="E26451" s="94"/>
      <c r="F26451" s="174"/>
      <c r="G26451" s="173"/>
      <c r="H26451" s="109"/>
      <c r="I26451" s="175"/>
    </row>
    <row r="26452" spans="1:9" x14ac:dyDescent="0.25">
      <c r="A26452" s="108"/>
      <c r="B26452" s="173"/>
      <c r="C26452" s="109"/>
      <c r="D26452" s="109"/>
      <c r="E26452" s="94"/>
      <c r="F26452" s="174"/>
      <c r="G26452" s="173"/>
      <c r="H26452" s="109"/>
      <c r="I26452" s="175"/>
    </row>
    <row r="26453" spans="1:9" x14ac:dyDescent="0.25">
      <c r="A26453" s="108"/>
      <c r="B26453" s="173"/>
      <c r="C26453" s="109"/>
      <c r="D26453" s="109"/>
      <c r="E26453" s="94"/>
      <c r="F26453" s="174"/>
      <c r="G26453" s="173"/>
      <c r="H26453" s="109"/>
      <c r="I26453" s="175"/>
    </row>
    <row r="26454" spans="1:9" x14ac:dyDescent="0.25">
      <c r="A26454" s="108"/>
      <c r="B26454" s="173"/>
      <c r="C26454" s="109"/>
      <c r="D26454" s="109"/>
      <c r="E26454" s="94"/>
      <c r="F26454" s="174"/>
      <c r="G26454" s="173"/>
      <c r="H26454" s="109"/>
      <c r="I26454" s="175"/>
    </row>
    <row r="26455" spans="1:9" x14ac:dyDescent="0.25">
      <c r="A26455" s="108"/>
      <c r="B26455" s="173"/>
      <c r="C26455" s="109"/>
      <c r="D26455" s="109"/>
      <c r="E26455" s="94"/>
      <c r="F26455" s="174"/>
      <c r="G26455" s="173"/>
      <c r="H26455" s="109"/>
      <c r="I26455" s="175"/>
    </row>
    <row r="26456" spans="1:9" x14ac:dyDescent="0.25">
      <c r="A26456" s="108"/>
      <c r="B26456" s="173"/>
      <c r="C26456" s="109"/>
      <c r="D26456" s="109"/>
      <c r="E26456" s="94"/>
      <c r="F26456" s="174"/>
      <c r="G26456" s="173"/>
      <c r="H26456" s="109"/>
      <c r="I26456" s="175"/>
    </row>
    <row r="26457" spans="1:9" x14ac:dyDescent="0.25">
      <c r="A26457" s="108"/>
      <c r="B26457" s="173"/>
      <c r="C26457" s="109"/>
      <c r="D26457" s="109"/>
      <c r="E26457" s="94"/>
      <c r="F26457" s="174"/>
      <c r="G26457" s="173"/>
      <c r="H26457" s="109"/>
      <c r="I26457" s="175"/>
    </row>
    <row r="26458" spans="1:9" x14ac:dyDescent="0.25">
      <c r="A26458" s="108"/>
      <c r="B26458" s="173"/>
      <c r="C26458" s="109"/>
      <c r="D26458" s="109"/>
      <c r="E26458" s="94"/>
      <c r="F26458" s="174"/>
      <c r="G26458" s="173"/>
      <c r="H26458" s="109"/>
      <c r="I26458" s="175"/>
    </row>
    <row r="26459" spans="1:9" x14ac:dyDescent="0.25">
      <c r="A26459" s="108"/>
      <c r="B26459" s="173"/>
      <c r="C26459" s="109"/>
      <c r="D26459" s="109"/>
      <c r="E26459" s="94"/>
      <c r="F26459" s="174"/>
      <c r="G26459" s="173"/>
      <c r="H26459" s="109"/>
      <c r="I26459" s="175"/>
    </row>
    <row r="26460" spans="1:9" x14ac:dyDescent="0.25">
      <c r="A26460" s="108"/>
      <c r="B26460" s="173"/>
      <c r="C26460" s="109"/>
      <c r="D26460" s="109"/>
      <c r="E26460" s="94"/>
      <c r="F26460" s="174"/>
      <c r="G26460" s="173"/>
      <c r="H26460" s="109"/>
      <c r="I26460" s="175"/>
    </row>
    <row r="26461" spans="1:9" x14ac:dyDescent="0.25">
      <c r="A26461" s="108"/>
      <c r="B26461" s="173"/>
      <c r="C26461" s="109"/>
      <c r="D26461" s="109"/>
      <c r="E26461" s="94"/>
      <c r="F26461" s="174"/>
      <c r="G26461" s="173"/>
      <c r="H26461" s="109"/>
      <c r="I26461" s="175"/>
    </row>
    <row r="26462" spans="1:9" x14ac:dyDescent="0.25">
      <c r="A26462" s="108"/>
      <c r="B26462" s="173"/>
      <c r="C26462" s="109"/>
      <c r="D26462" s="109"/>
      <c r="E26462" s="94"/>
      <c r="F26462" s="174"/>
      <c r="G26462" s="173"/>
      <c r="H26462" s="109"/>
      <c r="I26462" s="175"/>
    </row>
    <row r="26463" spans="1:9" x14ac:dyDescent="0.25">
      <c r="A26463" s="108"/>
      <c r="B26463" s="173"/>
      <c r="C26463" s="109"/>
      <c r="D26463" s="109"/>
      <c r="E26463" s="94"/>
      <c r="F26463" s="174"/>
      <c r="G26463" s="173"/>
      <c r="H26463" s="109"/>
      <c r="I26463" s="175"/>
    </row>
    <row r="26464" spans="1:9" x14ac:dyDescent="0.25">
      <c r="A26464" s="108"/>
      <c r="B26464" s="173"/>
      <c r="C26464" s="109"/>
      <c r="D26464" s="109"/>
      <c r="E26464" s="94"/>
      <c r="F26464" s="174"/>
      <c r="G26464" s="173"/>
      <c r="H26464" s="109"/>
      <c r="I26464" s="175"/>
    </row>
    <row r="26465" spans="1:9" x14ac:dyDescent="0.25">
      <c r="A26465" s="108"/>
      <c r="B26465" s="173"/>
      <c r="C26465" s="109"/>
      <c r="D26465" s="109"/>
      <c r="E26465" s="94"/>
      <c r="F26465" s="174"/>
      <c r="G26465" s="173"/>
      <c r="H26465" s="109"/>
      <c r="I26465" s="175"/>
    </row>
    <row r="26466" spans="1:9" x14ac:dyDescent="0.25">
      <c r="A26466" s="108"/>
      <c r="B26466" s="173"/>
      <c r="C26466" s="109"/>
      <c r="D26466" s="109"/>
      <c r="E26466" s="94"/>
      <c r="F26466" s="174"/>
      <c r="G26466" s="173"/>
      <c r="H26466" s="109"/>
      <c r="I26466" s="175"/>
    </row>
    <row r="26467" spans="1:9" x14ac:dyDescent="0.25">
      <c r="A26467" s="108"/>
      <c r="B26467" s="173"/>
      <c r="C26467" s="109"/>
      <c r="D26467" s="109"/>
      <c r="E26467" s="94"/>
      <c r="F26467" s="174"/>
      <c r="G26467" s="173"/>
      <c r="H26467" s="109"/>
      <c r="I26467" s="175"/>
    </row>
    <row r="26468" spans="1:9" x14ac:dyDescent="0.25">
      <c r="A26468" s="108"/>
      <c r="B26468" s="173"/>
      <c r="C26468" s="109"/>
      <c r="D26468" s="109"/>
      <c r="E26468" s="94"/>
      <c r="F26468" s="174"/>
      <c r="G26468" s="173"/>
      <c r="H26468" s="109"/>
      <c r="I26468" s="175"/>
    </row>
    <row r="26469" spans="1:9" x14ac:dyDescent="0.25">
      <c r="A26469" s="108"/>
      <c r="B26469" s="173"/>
      <c r="C26469" s="109"/>
      <c r="D26469" s="109"/>
      <c r="E26469" s="94"/>
      <c r="F26469" s="174"/>
      <c r="G26469" s="173"/>
      <c r="H26469" s="109"/>
      <c r="I26469" s="175"/>
    </row>
    <row r="26470" spans="1:9" x14ac:dyDescent="0.25">
      <c r="A26470" s="108"/>
      <c r="B26470" s="173"/>
      <c r="C26470" s="109"/>
      <c r="D26470" s="109"/>
      <c r="E26470" s="94"/>
      <c r="F26470" s="174"/>
      <c r="G26470" s="173"/>
      <c r="H26470" s="109"/>
      <c r="I26470" s="175"/>
    </row>
    <row r="26471" spans="1:9" x14ac:dyDescent="0.25">
      <c r="A26471" s="108"/>
      <c r="B26471" s="173"/>
      <c r="C26471" s="109"/>
      <c r="D26471" s="109"/>
      <c r="E26471" s="94"/>
      <c r="F26471" s="174"/>
      <c r="G26471" s="173"/>
      <c r="H26471" s="109"/>
      <c r="I26471" s="175"/>
    </row>
    <row r="26472" spans="1:9" x14ac:dyDescent="0.25">
      <c r="A26472" s="108"/>
      <c r="B26472" s="173"/>
      <c r="C26472" s="109"/>
      <c r="D26472" s="109"/>
      <c r="E26472" s="94"/>
      <c r="F26472" s="174"/>
      <c r="G26472" s="173"/>
      <c r="H26472" s="109"/>
      <c r="I26472" s="175"/>
    </row>
    <row r="26473" spans="1:9" x14ac:dyDescent="0.25">
      <c r="A26473" s="108"/>
      <c r="B26473" s="173"/>
      <c r="C26473" s="109"/>
      <c r="D26473" s="109"/>
      <c r="E26473" s="94"/>
      <c r="F26473" s="174"/>
      <c r="G26473" s="173"/>
      <c r="H26473" s="109"/>
      <c r="I26473" s="175"/>
    </row>
    <row r="26474" spans="1:9" x14ac:dyDescent="0.25">
      <c r="A26474" s="108"/>
      <c r="B26474" s="173"/>
      <c r="C26474" s="109"/>
      <c r="D26474" s="109"/>
      <c r="E26474" s="94"/>
      <c r="F26474" s="174"/>
      <c r="G26474" s="173"/>
      <c r="H26474" s="109"/>
      <c r="I26474" s="175"/>
    </row>
    <row r="26475" spans="1:9" x14ac:dyDescent="0.25">
      <c r="A26475" s="108"/>
      <c r="B26475" s="173"/>
      <c r="C26475" s="109"/>
      <c r="D26475" s="109"/>
      <c r="E26475" s="94"/>
      <c r="F26475" s="174"/>
      <c r="G26475" s="173"/>
      <c r="H26475" s="109"/>
      <c r="I26475" s="175"/>
    </row>
    <row r="26476" spans="1:9" x14ac:dyDescent="0.25">
      <c r="A26476" s="108"/>
      <c r="B26476" s="173"/>
      <c r="C26476" s="109"/>
      <c r="D26476" s="109"/>
      <c r="E26476" s="94"/>
      <c r="F26476" s="174"/>
      <c r="G26476" s="173"/>
      <c r="H26476" s="109"/>
      <c r="I26476" s="175"/>
    </row>
    <row r="26477" spans="1:9" x14ac:dyDescent="0.25">
      <c r="A26477" s="108"/>
      <c r="B26477" s="173"/>
      <c r="C26477" s="109"/>
      <c r="D26477" s="109"/>
      <c r="E26477" s="94"/>
      <c r="F26477" s="174"/>
      <c r="G26477" s="173"/>
      <c r="H26477" s="109"/>
      <c r="I26477" s="175"/>
    </row>
    <row r="26478" spans="1:9" x14ac:dyDescent="0.25">
      <c r="A26478" s="108"/>
      <c r="B26478" s="173"/>
      <c r="C26478" s="109"/>
      <c r="D26478" s="109"/>
      <c r="E26478" s="94"/>
      <c r="F26478" s="174"/>
      <c r="G26478" s="173"/>
      <c r="H26478" s="109"/>
      <c r="I26478" s="175"/>
    </row>
    <row r="26479" spans="1:9" x14ac:dyDescent="0.25">
      <c r="A26479" s="108"/>
      <c r="B26479" s="173"/>
      <c r="C26479" s="109"/>
      <c r="D26479" s="109"/>
      <c r="E26479" s="94"/>
      <c r="F26479" s="174"/>
      <c r="G26479" s="173"/>
      <c r="H26479" s="109"/>
      <c r="I26479" s="175"/>
    </row>
    <row r="26480" spans="1:9" x14ac:dyDescent="0.25">
      <c r="A26480" s="108"/>
      <c r="B26480" s="173"/>
      <c r="C26480" s="109"/>
      <c r="D26480" s="109"/>
      <c r="E26480" s="94"/>
      <c r="F26480" s="174"/>
      <c r="G26480" s="173"/>
      <c r="H26480" s="109"/>
      <c r="I26480" s="175"/>
    </row>
    <row r="26481" spans="1:9" x14ac:dyDescent="0.25">
      <c r="A26481" s="108"/>
      <c r="B26481" s="173"/>
      <c r="C26481" s="109"/>
      <c r="D26481" s="109"/>
      <c r="E26481" s="94"/>
      <c r="F26481" s="174"/>
      <c r="G26481" s="173"/>
      <c r="H26481" s="109"/>
      <c r="I26481" s="175"/>
    </row>
    <row r="26482" spans="1:9" x14ac:dyDescent="0.25">
      <c r="A26482" s="108"/>
      <c r="B26482" s="173"/>
      <c r="C26482" s="109"/>
      <c r="D26482" s="109"/>
      <c r="E26482" s="94"/>
      <c r="F26482" s="174"/>
      <c r="G26482" s="173"/>
      <c r="H26482" s="109"/>
      <c r="I26482" s="175"/>
    </row>
    <row r="26483" spans="1:9" x14ac:dyDescent="0.25">
      <c r="A26483" s="108"/>
      <c r="B26483" s="173"/>
      <c r="C26483" s="109"/>
      <c r="D26483" s="109"/>
      <c r="E26483" s="94"/>
      <c r="F26483" s="174"/>
      <c r="G26483" s="173"/>
      <c r="H26483" s="109"/>
      <c r="I26483" s="175"/>
    </row>
    <row r="26484" spans="1:9" x14ac:dyDescent="0.25">
      <c r="A26484" s="108"/>
      <c r="B26484" s="173"/>
      <c r="C26484" s="109"/>
      <c r="D26484" s="109"/>
      <c r="E26484" s="94"/>
      <c r="F26484" s="174"/>
      <c r="G26484" s="173"/>
      <c r="H26484" s="109"/>
      <c r="I26484" s="175"/>
    </row>
    <row r="26485" spans="1:9" x14ac:dyDescent="0.25">
      <c r="A26485" s="108"/>
      <c r="B26485" s="173"/>
      <c r="C26485" s="109"/>
      <c r="D26485" s="109"/>
      <c r="E26485" s="94"/>
      <c r="F26485" s="174"/>
      <c r="G26485" s="173"/>
      <c r="H26485" s="109"/>
      <c r="I26485" s="175"/>
    </row>
    <row r="26486" spans="1:9" x14ac:dyDescent="0.25">
      <c r="A26486" s="108"/>
      <c r="B26486" s="173"/>
      <c r="C26486" s="109"/>
      <c r="D26486" s="109"/>
      <c r="E26486" s="94"/>
      <c r="F26486" s="174"/>
      <c r="G26486" s="173"/>
      <c r="H26486" s="109"/>
      <c r="I26486" s="175"/>
    </row>
    <row r="26487" spans="1:9" x14ac:dyDescent="0.25">
      <c r="A26487" s="108"/>
      <c r="B26487" s="173"/>
      <c r="C26487" s="109"/>
      <c r="D26487" s="109"/>
      <c r="E26487" s="94"/>
      <c r="F26487" s="174"/>
      <c r="G26487" s="173"/>
      <c r="H26487" s="109"/>
      <c r="I26487" s="175"/>
    </row>
    <row r="26488" spans="1:9" x14ac:dyDescent="0.25">
      <c r="A26488" s="108"/>
      <c r="B26488" s="173"/>
      <c r="C26488" s="109"/>
      <c r="D26488" s="109"/>
      <c r="E26488" s="94"/>
      <c r="F26488" s="174"/>
      <c r="G26488" s="173"/>
      <c r="H26488" s="109"/>
      <c r="I26488" s="175"/>
    </row>
    <row r="26489" spans="1:9" x14ac:dyDescent="0.25">
      <c r="A26489" s="108"/>
      <c r="B26489" s="173"/>
      <c r="C26489" s="109"/>
      <c r="D26489" s="109"/>
      <c r="E26489" s="94"/>
      <c r="F26489" s="174"/>
      <c r="G26489" s="173"/>
      <c r="H26489" s="109"/>
      <c r="I26489" s="175"/>
    </row>
    <row r="26490" spans="1:9" x14ac:dyDescent="0.25">
      <c r="A26490" s="108"/>
      <c r="B26490" s="173"/>
      <c r="C26490" s="109"/>
      <c r="D26490" s="109"/>
      <c r="E26490" s="94"/>
      <c r="F26490" s="174"/>
      <c r="G26490" s="173"/>
      <c r="H26490" s="109"/>
      <c r="I26490" s="175"/>
    </row>
    <row r="26491" spans="1:9" x14ac:dyDescent="0.25">
      <c r="A26491" s="108"/>
      <c r="B26491" s="173"/>
      <c r="C26491" s="109"/>
      <c r="D26491" s="109"/>
      <c r="E26491" s="94"/>
      <c r="F26491" s="174"/>
      <c r="G26491" s="173"/>
      <c r="H26491" s="109"/>
      <c r="I26491" s="175"/>
    </row>
    <row r="26492" spans="1:9" x14ac:dyDescent="0.25">
      <c r="A26492" s="108"/>
      <c r="B26492" s="173"/>
      <c r="C26492" s="109"/>
      <c r="D26492" s="109"/>
      <c r="E26492" s="94"/>
      <c r="F26492" s="174"/>
      <c r="G26492" s="173"/>
      <c r="H26492" s="109"/>
      <c r="I26492" s="175"/>
    </row>
    <row r="26493" spans="1:9" x14ac:dyDescent="0.25">
      <c r="A26493" s="108"/>
      <c r="B26493" s="173"/>
      <c r="C26493" s="109"/>
      <c r="D26493" s="109"/>
      <c r="E26493" s="94"/>
      <c r="F26493" s="174"/>
      <c r="G26493" s="173"/>
      <c r="H26493" s="109"/>
      <c r="I26493" s="175"/>
    </row>
    <row r="26494" spans="1:9" x14ac:dyDescent="0.25">
      <c r="A26494" s="108"/>
      <c r="B26494" s="173"/>
      <c r="C26494" s="109"/>
      <c r="D26494" s="109"/>
      <c r="E26494" s="94"/>
      <c r="F26494" s="174"/>
      <c r="G26494" s="173"/>
      <c r="H26494" s="109"/>
      <c r="I26494" s="175"/>
    </row>
    <row r="26495" spans="1:9" x14ac:dyDescent="0.25">
      <c r="A26495" s="108"/>
      <c r="B26495" s="173"/>
      <c r="C26495" s="109"/>
      <c r="D26495" s="109"/>
      <c r="E26495" s="94"/>
      <c r="F26495" s="174"/>
      <c r="G26495" s="173"/>
      <c r="H26495" s="109"/>
      <c r="I26495" s="175"/>
    </row>
    <row r="26496" spans="1:9" x14ac:dyDescent="0.25">
      <c r="A26496" s="108"/>
      <c r="B26496" s="173"/>
      <c r="C26496" s="109"/>
      <c r="D26496" s="109"/>
      <c r="E26496" s="94"/>
      <c r="F26496" s="174"/>
      <c r="G26496" s="173"/>
      <c r="H26496" s="109"/>
      <c r="I26496" s="175"/>
    </row>
    <row r="26497" spans="1:9" x14ac:dyDescent="0.25">
      <c r="A26497" s="108"/>
      <c r="B26497" s="173"/>
      <c r="C26497" s="109"/>
      <c r="D26497" s="109"/>
      <c r="E26497" s="94"/>
      <c r="F26497" s="174"/>
      <c r="G26497" s="173"/>
      <c r="H26497" s="109"/>
      <c r="I26497" s="175"/>
    </row>
    <row r="26498" spans="1:9" x14ac:dyDescent="0.25">
      <c r="A26498" s="108"/>
      <c r="B26498" s="173"/>
      <c r="C26498" s="109"/>
      <c r="D26498" s="109"/>
      <c r="E26498" s="94"/>
      <c r="F26498" s="174"/>
      <c r="G26498" s="173"/>
      <c r="H26498" s="109"/>
      <c r="I26498" s="175"/>
    </row>
    <row r="26499" spans="1:9" x14ac:dyDescent="0.25">
      <c r="A26499" s="108"/>
      <c r="B26499" s="173"/>
      <c r="C26499" s="109"/>
      <c r="D26499" s="109"/>
      <c r="E26499" s="94"/>
      <c r="F26499" s="174"/>
      <c r="G26499" s="173"/>
      <c r="H26499" s="109"/>
      <c r="I26499" s="175"/>
    </row>
    <row r="26500" spans="1:9" x14ac:dyDescent="0.25">
      <c r="A26500" s="108"/>
      <c r="B26500" s="173"/>
      <c r="C26500" s="109"/>
      <c r="D26500" s="109"/>
      <c r="E26500" s="94"/>
      <c r="F26500" s="174"/>
      <c r="G26500" s="173"/>
      <c r="H26500" s="109"/>
      <c r="I26500" s="175"/>
    </row>
    <row r="26501" spans="1:9" x14ac:dyDescent="0.25">
      <c r="A26501" s="108"/>
      <c r="B26501" s="173"/>
      <c r="C26501" s="109"/>
      <c r="D26501" s="109"/>
      <c r="E26501" s="94"/>
      <c r="F26501" s="174"/>
      <c r="G26501" s="173"/>
      <c r="H26501" s="109"/>
      <c r="I26501" s="175"/>
    </row>
    <row r="26502" spans="1:9" x14ac:dyDescent="0.25">
      <c r="A26502" s="108"/>
      <c r="B26502" s="173"/>
      <c r="C26502" s="109"/>
      <c r="D26502" s="109"/>
      <c r="E26502" s="94"/>
      <c r="F26502" s="174"/>
      <c r="G26502" s="173"/>
      <c r="H26502" s="109"/>
      <c r="I26502" s="175"/>
    </row>
    <row r="26503" spans="1:9" x14ac:dyDescent="0.25">
      <c r="A26503" s="108"/>
      <c r="B26503" s="173"/>
      <c r="C26503" s="109"/>
      <c r="D26503" s="109"/>
      <c r="E26503" s="94"/>
      <c r="F26503" s="174"/>
      <c r="G26503" s="173"/>
      <c r="H26503" s="109"/>
      <c r="I26503" s="175"/>
    </row>
    <row r="26504" spans="1:9" x14ac:dyDescent="0.25">
      <c r="A26504" s="108"/>
      <c r="B26504" s="173"/>
      <c r="C26504" s="109"/>
      <c r="D26504" s="109"/>
      <c r="E26504" s="94"/>
      <c r="F26504" s="174"/>
      <c r="G26504" s="173"/>
      <c r="H26504" s="109"/>
      <c r="I26504" s="175"/>
    </row>
    <row r="26505" spans="1:9" x14ac:dyDescent="0.25">
      <c r="A26505" s="108"/>
      <c r="B26505" s="173"/>
      <c r="C26505" s="109"/>
      <c r="D26505" s="109"/>
      <c r="E26505" s="94"/>
      <c r="F26505" s="174"/>
      <c r="G26505" s="173"/>
      <c r="H26505" s="109"/>
      <c r="I26505" s="175"/>
    </row>
    <row r="26506" spans="1:9" x14ac:dyDescent="0.25">
      <c r="A26506" s="108"/>
      <c r="B26506" s="173"/>
      <c r="C26506" s="109"/>
      <c r="D26506" s="109"/>
      <c r="E26506" s="94"/>
      <c r="F26506" s="174"/>
      <c r="G26506" s="173"/>
      <c r="H26506" s="109"/>
      <c r="I26506" s="175"/>
    </row>
    <row r="26507" spans="1:9" x14ac:dyDescent="0.25">
      <c r="A26507" s="108"/>
      <c r="B26507" s="173"/>
      <c r="C26507" s="109"/>
      <c r="D26507" s="109"/>
      <c r="E26507" s="94"/>
      <c r="F26507" s="174"/>
      <c r="G26507" s="173"/>
      <c r="H26507" s="109"/>
      <c r="I26507" s="175"/>
    </row>
    <row r="26508" spans="1:9" x14ac:dyDescent="0.25">
      <c r="A26508" s="108"/>
      <c r="B26508" s="173"/>
      <c r="C26508" s="109"/>
      <c r="D26508" s="109"/>
      <c r="E26508" s="94"/>
      <c r="F26508" s="174"/>
      <c r="G26508" s="173"/>
      <c r="H26508" s="109"/>
      <c r="I26508" s="175"/>
    </row>
    <row r="26509" spans="1:9" x14ac:dyDescent="0.25">
      <c r="A26509" s="108"/>
      <c r="B26509" s="173"/>
      <c r="C26509" s="109"/>
      <c r="D26509" s="109"/>
      <c r="E26509" s="94"/>
      <c r="F26509" s="174"/>
      <c r="G26509" s="173"/>
      <c r="H26509" s="109"/>
      <c r="I26509" s="175"/>
    </row>
    <row r="26510" spans="1:9" x14ac:dyDescent="0.25">
      <c r="A26510" s="108"/>
      <c r="B26510" s="173"/>
      <c r="C26510" s="109"/>
      <c r="D26510" s="109"/>
      <c r="E26510" s="94"/>
      <c r="F26510" s="174"/>
      <c r="G26510" s="173"/>
      <c r="H26510" s="109"/>
      <c r="I26510" s="175"/>
    </row>
    <row r="26511" spans="1:9" x14ac:dyDescent="0.25">
      <c r="A26511" s="108"/>
      <c r="B26511" s="173"/>
      <c r="C26511" s="109"/>
      <c r="D26511" s="109"/>
      <c r="E26511" s="94"/>
      <c r="F26511" s="174"/>
      <c r="G26511" s="173"/>
      <c r="H26511" s="109"/>
      <c r="I26511" s="175"/>
    </row>
    <row r="26512" spans="1:9" x14ac:dyDescent="0.25">
      <c r="A26512" s="108"/>
      <c r="B26512" s="173"/>
      <c r="C26512" s="109"/>
      <c r="D26512" s="109"/>
      <c r="E26512" s="94"/>
      <c r="F26512" s="174"/>
      <c r="G26512" s="173"/>
      <c r="H26512" s="109"/>
      <c r="I26512" s="175"/>
    </row>
    <row r="26513" spans="1:9" x14ac:dyDescent="0.25">
      <c r="A26513" s="108"/>
      <c r="B26513" s="173"/>
      <c r="C26513" s="109"/>
      <c r="D26513" s="109"/>
      <c r="E26513" s="94"/>
      <c r="F26513" s="174"/>
      <c r="G26513" s="173"/>
      <c r="H26513" s="109"/>
      <c r="I26513" s="175"/>
    </row>
    <row r="26514" spans="1:9" x14ac:dyDescent="0.25">
      <c r="A26514" s="108"/>
      <c r="B26514" s="173"/>
      <c r="C26514" s="109"/>
      <c r="D26514" s="109"/>
      <c r="E26514" s="94"/>
      <c r="F26514" s="174"/>
      <c r="G26514" s="173"/>
      <c r="H26514" s="109"/>
      <c r="I26514" s="175"/>
    </row>
    <row r="26515" spans="1:9" x14ac:dyDescent="0.25">
      <c r="A26515" s="108"/>
      <c r="B26515" s="173"/>
      <c r="C26515" s="109"/>
      <c r="D26515" s="109"/>
      <c r="E26515" s="94"/>
      <c r="F26515" s="174"/>
      <c r="G26515" s="173"/>
      <c r="H26515" s="109"/>
      <c r="I26515" s="175"/>
    </row>
    <row r="26516" spans="1:9" x14ac:dyDescent="0.25">
      <c r="A26516" s="108"/>
      <c r="B26516" s="173"/>
      <c r="C26516" s="109"/>
      <c r="D26516" s="109"/>
      <c r="E26516" s="94"/>
      <c r="F26516" s="174"/>
      <c r="G26516" s="173"/>
      <c r="H26516" s="109"/>
      <c r="I26516" s="175"/>
    </row>
    <row r="26517" spans="1:9" x14ac:dyDescent="0.25">
      <c r="A26517" s="108"/>
      <c r="B26517" s="173"/>
      <c r="C26517" s="109"/>
      <c r="D26517" s="109"/>
      <c r="E26517" s="94"/>
      <c r="F26517" s="174"/>
      <c r="G26517" s="173"/>
      <c r="H26517" s="109"/>
      <c r="I26517" s="175"/>
    </row>
    <row r="26518" spans="1:9" x14ac:dyDescent="0.25">
      <c r="A26518" s="108"/>
      <c r="B26518" s="173"/>
      <c r="C26518" s="109"/>
      <c r="D26518" s="109"/>
      <c r="E26518" s="94"/>
      <c r="F26518" s="174"/>
      <c r="G26518" s="173"/>
      <c r="H26518" s="109"/>
      <c r="I26518" s="175"/>
    </row>
    <row r="26519" spans="1:9" x14ac:dyDescent="0.25">
      <c r="A26519" s="108"/>
      <c r="B26519" s="173"/>
      <c r="C26519" s="109"/>
      <c r="D26519" s="109"/>
      <c r="E26519" s="94"/>
      <c r="F26519" s="174"/>
      <c r="G26519" s="173"/>
      <c r="H26519" s="109"/>
      <c r="I26519" s="175"/>
    </row>
    <row r="26520" spans="1:9" x14ac:dyDescent="0.25">
      <c r="A26520" s="108"/>
      <c r="B26520" s="173"/>
      <c r="C26520" s="109"/>
      <c r="D26520" s="109"/>
      <c r="E26520" s="94"/>
      <c r="F26520" s="174"/>
      <c r="G26520" s="173"/>
      <c r="H26520" s="109"/>
      <c r="I26520" s="175"/>
    </row>
    <row r="26521" spans="1:9" x14ac:dyDescent="0.25">
      <c r="A26521" s="108"/>
      <c r="B26521" s="173"/>
      <c r="C26521" s="109"/>
      <c r="D26521" s="109"/>
      <c r="E26521" s="94"/>
      <c r="F26521" s="174"/>
      <c r="G26521" s="173"/>
      <c r="H26521" s="109"/>
      <c r="I26521" s="175"/>
    </row>
    <row r="26522" spans="1:9" x14ac:dyDescent="0.25">
      <c r="A26522" s="108"/>
      <c r="B26522" s="173"/>
      <c r="C26522" s="109"/>
      <c r="D26522" s="109"/>
      <c r="E26522" s="94"/>
      <c r="F26522" s="174"/>
      <c r="G26522" s="173"/>
      <c r="H26522" s="109"/>
      <c r="I26522" s="175"/>
    </row>
    <row r="26523" spans="1:9" x14ac:dyDescent="0.25">
      <c r="A26523" s="108"/>
      <c r="B26523" s="173"/>
      <c r="C26523" s="109"/>
      <c r="D26523" s="109"/>
      <c r="E26523" s="94"/>
      <c r="F26523" s="174"/>
      <c r="G26523" s="173"/>
      <c r="H26523" s="109"/>
      <c r="I26523" s="175"/>
    </row>
    <row r="26524" spans="1:9" x14ac:dyDescent="0.25">
      <c r="A26524" s="108"/>
      <c r="B26524" s="173"/>
      <c r="C26524" s="109"/>
      <c r="D26524" s="109"/>
      <c r="E26524" s="94"/>
      <c r="F26524" s="174"/>
      <c r="G26524" s="173"/>
      <c r="H26524" s="109"/>
      <c r="I26524" s="175"/>
    </row>
    <row r="26525" spans="1:9" x14ac:dyDescent="0.25">
      <c r="A26525" s="108"/>
      <c r="B26525" s="173"/>
      <c r="C26525" s="109"/>
      <c r="D26525" s="109"/>
      <c r="E26525" s="94"/>
      <c r="F26525" s="174"/>
      <c r="G26525" s="173"/>
      <c r="H26525" s="109"/>
      <c r="I26525" s="175"/>
    </row>
    <row r="26526" spans="1:9" x14ac:dyDescent="0.25">
      <c r="A26526" s="108"/>
      <c r="B26526" s="173"/>
      <c r="C26526" s="109"/>
      <c r="D26526" s="109"/>
      <c r="E26526" s="94"/>
      <c r="F26526" s="174"/>
      <c r="G26526" s="173"/>
      <c r="H26526" s="109"/>
      <c r="I26526" s="175"/>
    </row>
    <row r="26527" spans="1:9" x14ac:dyDescent="0.25">
      <c r="A26527" s="108"/>
      <c r="B26527" s="173"/>
      <c r="C26527" s="109"/>
      <c r="D26527" s="109"/>
      <c r="E26527" s="94"/>
      <c r="F26527" s="174"/>
      <c r="G26527" s="173"/>
      <c r="H26527" s="109"/>
      <c r="I26527" s="175"/>
    </row>
    <row r="26528" spans="1:9" x14ac:dyDescent="0.25">
      <c r="A26528" s="108"/>
      <c r="B26528" s="173"/>
      <c r="C26528" s="109"/>
      <c r="D26528" s="109"/>
      <c r="E26528" s="94"/>
      <c r="F26528" s="174"/>
      <c r="G26528" s="173"/>
      <c r="H26528" s="109"/>
      <c r="I26528" s="175"/>
    </row>
    <row r="26529" spans="1:9" x14ac:dyDescent="0.25">
      <c r="A26529" s="108"/>
      <c r="B26529" s="173"/>
      <c r="C26529" s="109"/>
      <c r="D26529" s="109"/>
      <c r="E26529" s="94"/>
      <c r="F26529" s="174"/>
      <c r="G26529" s="173"/>
      <c r="H26529" s="109"/>
      <c r="I26529" s="175"/>
    </row>
    <row r="26530" spans="1:9" x14ac:dyDescent="0.25">
      <c r="A26530" s="108"/>
      <c r="B26530" s="173"/>
      <c r="C26530" s="109"/>
      <c r="D26530" s="109"/>
      <c r="E26530" s="94"/>
      <c r="F26530" s="174"/>
      <c r="G26530" s="173"/>
      <c r="H26530" s="109"/>
      <c r="I26530" s="175"/>
    </row>
    <row r="26531" spans="1:9" x14ac:dyDescent="0.25">
      <c r="A26531" s="108"/>
      <c r="B26531" s="173"/>
      <c r="C26531" s="109"/>
      <c r="D26531" s="109"/>
      <c r="E26531" s="94"/>
      <c r="F26531" s="174"/>
      <c r="G26531" s="173"/>
      <c r="H26531" s="109"/>
      <c r="I26531" s="175"/>
    </row>
    <row r="26532" spans="1:9" x14ac:dyDescent="0.25">
      <c r="A26532" s="108"/>
      <c r="B26532" s="173"/>
      <c r="C26532" s="109"/>
      <c r="D26532" s="109"/>
      <c r="E26532" s="94"/>
      <c r="F26532" s="174"/>
      <c r="G26532" s="173"/>
      <c r="H26532" s="109"/>
      <c r="I26532" s="175"/>
    </row>
    <row r="26533" spans="1:9" x14ac:dyDescent="0.25">
      <c r="A26533" s="108"/>
      <c r="B26533" s="173"/>
      <c r="C26533" s="109"/>
      <c r="D26533" s="109"/>
      <c r="E26533" s="94"/>
      <c r="F26533" s="174"/>
      <c r="G26533" s="173"/>
      <c r="H26533" s="109"/>
      <c r="I26533" s="175"/>
    </row>
    <row r="26534" spans="1:9" x14ac:dyDescent="0.25">
      <c r="A26534" s="108"/>
      <c r="B26534" s="173"/>
      <c r="C26534" s="109"/>
      <c r="D26534" s="109"/>
      <c r="E26534" s="94"/>
      <c r="F26534" s="174"/>
      <c r="G26534" s="173"/>
      <c r="H26534" s="109"/>
      <c r="I26534" s="175"/>
    </row>
    <row r="26535" spans="1:9" x14ac:dyDescent="0.25">
      <c r="A26535" s="108"/>
      <c r="B26535" s="173"/>
      <c r="C26535" s="109"/>
      <c r="D26535" s="109"/>
      <c r="E26535" s="94"/>
      <c r="F26535" s="174"/>
      <c r="G26535" s="173"/>
      <c r="H26535" s="109"/>
      <c r="I26535" s="175"/>
    </row>
    <row r="26536" spans="1:9" x14ac:dyDescent="0.25">
      <c r="A26536" s="108"/>
      <c r="B26536" s="173"/>
      <c r="C26536" s="109"/>
      <c r="D26536" s="109"/>
      <c r="E26536" s="94"/>
      <c r="F26536" s="174"/>
      <c r="G26536" s="173"/>
      <c r="H26536" s="109"/>
      <c r="I26536" s="175"/>
    </row>
    <row r="26537" spans="1:9" x14ac:dyDescent="0.25">
      <c r="A26537" s="108"/>
      <c r="B26537" s="173"/>
      <c r="C26537" s="109"/>
      <c r="D26537" s="109"/>
      <c r="E26537" s="94"/>
      <c r="F26537" s="174"/>
      <c r="G26537" s="173"/>
      <c r="H26537" s="109"/>
      <c r="I26537" s="175"/>
    </row>
    <row r="26538" spans="1:9" x14ac:dyDescent="0.25">
      <c r="A26538" s="108"/>
      <c r="B26538" s="173"/>
      <c r="C26538" s="109"/>
      <c r="D26538" s="109"/>
      <c r="E26538" s="94"/>
      <c r="F26538" s="174"/>
      <c r="G26538" s="173"/>
      <c r="H26538" s="109"/>
      <c r="I26538" s="175"/>
    </row>
    <row r="26539" spans="1:9" x14ac:dyDescent="0.25">
      <c r="A26539" s="108"/>
      <c r="B26539" s="173"/>
      <c r="C26539" s="109"/>
      <c r="D26539" s="109"/>
      <c r="E26539" s="94"/>
      <c r="F26539" s="174"/>
      <c r="G26539" s="173"/>
      <c r="H26539" s="109"/>
      <c r="I26539" s="175"/>
    </row>
    <row r="26540" spans="1:9" x14ac:dyDescent="0.25">
      <c r="A26540" s="108"/>
      <c r="B26540" s="173"/>
      <c r="C26540" s="109"/>
      <c r="D26540" s="109"/>
      <c r="E26540" s="94"/>
      <c r="F26540" s="174"/>
      <c r="G26540" s="173"/>
      <c r="H26540" s="109"/>
      <c r="I26540" s="175"/>
    </row>
    <row r="26541" spans="1:9" x14ac:dyDescent="0.25">
      <c r="A26541" s="108"/>
      <c r="B26541" s="173"/>
      <c r="C26541" s="109"/>
      <c r="D26541" s="109"/>
      <c r="E26541" s="94"/>
      <c r="F26541" s="174"/>
      <c r="G26541" s="173"/>
      <c r="H26541" s="109"/>
      <c r="I26541" s="175"/>
    </row>
    <row r="26542" spans="1:9" x14ac:dyDescent="0.25">
      <c r="A26542" s="108"/>
      <c r="B26542" s="173"/>
      <c r="C26542" s="109"/>
      <c r="D26542" s="109"/>
      <c r="E26542" s="94"/>
      <c r="F26542" s="174"/>
      <c r="G26542" s="173"/>
      <c r="H26542" s="109"/>
      <c r="I26542" s="175"/>
    </row>
    <row r="26543" spans="1:9" x14ac:dyDescent="0.25">
      <c r="A26543" s="108"/>
      <c r="B26543" s="173"/>
      <c r="C26543" s="109"/>
      <c r="D26543" s="109"/>
      <c r="E26543" s="94"/>
      <c r="F26543" s="174"/>
      <c r="G26543" s="173"/>
      <c r="H26543" s="109"/>
      <c r="I26543" s="175"/>
    </row>
    <row r="26544" spans="1:9" x14ac:dyDescent="0.25">
      <c r="A26544" s="108"/>
      <c r="B26544" s="173"/>
      <c r="C26544" s="109"/>
      <c r="D26544" s="109"/>
      <c r="E26544" s="94"/>
      <c r="F26544" s="174"/>
      <c r="G26544" s="173"/>
      <c r="H26544" s="109"/>
      <c r="I26544" s="175"/>
    </row>
    <row r="26545" spans="1:9" x14ac:dyDescent="0.25">
      <c r="A26545" s="108"/>
      <c r="B26545" s="173"/>
      <c r="C26545" s="109"/>
      <c r="D26545" s="109"/>
      <c r="E26545" s="94"/>
      <c r="F26545" s="174"/>
      <c r="G26545" s="173"/>
      <c r="H26545" s="109"/>
      <c r="I26545" s="175"/>
    </row>
    <row r="26546" spans="1:9" x14ac:dyDescent="0.25">
      <c r="A26546" s="108"/>
      <c r="B26546" s="173"/>
      <c r="C26546" s="109"/>
      <c r="D26546" s="109"/>
      <c r="E26546" s="94"/>
      <c r="F26546" s="174"/>
      <c r="G26546" s="173"/>
      <c r="H26546" s="109"/>
      <c r="I26546" s="175"/>
    </row>
    <row r="26547" spans="1:9" x14ac:dyDescent="0.25">
      <c r="A26547" s="108"/>
      <c r="B26547" s="173"/>
      <c r="C26547" s="109"/>
      <c r="D26547" s="109"/>
      <c r="E26547" s="94"/>
      <c r="F26547" s="174"/>
      <c r="G26547" s="173"/>
      <c r="H26547" s="109"/>
      <c r="I26547" s="175"/>
    </row>
    <row r="26548" spans="1:9" x14ac:dyDescent="0.25">
      <c r="A26548" s="108"/>
      <c r="B26548" s="173"/>
      <c r="C26548" s="109"/>
      <c r="D26548" s="109"/>
      <c r="E26548" s="94"/>
      <c r="F26548" s="174"/>
      <c r="G26548" s="173"/>
      <c r="H26548" s="109"/>
      <c r="I26548" s="175"/>
    </row>
    <row r="26549" spans="1:9" x14ac:dyDescent="0.25">
      <c r="A26549" s="108"/>
      <c r="B26549" s="173"/>
      <c r="C26549" s="109"/>
      <c r="D26549" s="109"/>
      <c r="E26549" s="94"/>
      <c r="F26549" s="174"/>
      <c r="G26549" s="173"/>
      <c r="H26549" s="109"/>
      <c r="I26549" s="175"/>
    </row>
    <row r="26550" spans="1:9" x14ac:dyDescent="0.25">
      <c r="A26550" s="108"/>
      <c r="B26550" s="173"/>
      <c r="C26550" s="109"/>
      <c r="D26550" s="109"/>
      <c r="E26550" s="94"/>
      <c r="F26550" s="174"/>
      <c r="G26550" s="173"/>
      <c r="H26550" s="109"/>
      <c r="I26550" s="175"/>
    </row>
    <row r="26551" spans="1:9" x14ac:dyDescent="0.25">
      <c r="A26551" s="108"/>
      <c r="B26551" s="173"/>
      <c r="C26551" s="109"/>
      <c r="D26551" s="109"/>
      <c r="E26551" s="94"/>
      <c r="F26551" s="174"/>
      <c r="G26551" s="173"/>
      <c r="H26551" s="109"/>
      <c r="I26551" s="175"/>
    </row>
    <row r="26552" spans="1:9" x14ac:dyDescent="0.25">
      <c r="A26552" s="108"/>
      <c r="B26552" s="173"/>
      <c r="C26552" s="109"/>
      <c r="D26552" s="109"/>
      <c r="E26552" s="94"/>
      <c r="F26552" s="174"/>
      <c r="G26552" s="173"/>
      <c r="H26552" s="109"/>
      <c r="I26552" s="175"/>
    </row>
    <row r="26553" spans="1:9" x14ac:dyDescent="0.25">
      <c r="A26553" s="108"/>
      <c r="B26553" s="173"/>
      <c r="C26553" s="109"/>
      <c r="D26553" s="109"/>
      <c r="E26553" s="94"/>
      <c r="F26553" s="174"/>
      <c r="G26553" s="173"/>
      <c r="H26553" s="109"/>
      <c r="I26553" s="175"/>
    </row>
    <row r="26554" spans="1:9" x14ac:dyDescent="0.25">
      <c r="A26554" s="108"/>
      <c r="B26554" s="173"/>
      <c r="C26554" s="109"/>
      <c r="D26554" s="109"/>
      <c r="E26554" s="94"/>
      <c r="F26554" s="174"/>
      <c r="G26554" s="173"/>
      <c r="H26554" s="109"/>
      <c r="I26554" s="175"/>
    </row>
    <row r="26555" spans="1:9" x14ac:dyDescent="0.25">
      <c r="A26555" s="108"/>
      <c r="B26555" s="173"/>
      <c r="C26555" s="109"/>
      <c r="D26555" s="109"/>
      <c r="E26555" s="94"/>
      <c r="F26555" s="174"/>
      <c r="G26555" s="173"/>
      <c r="H26555" s="109"/>
      <c r="I26555" s="175"/>
    </row>
    <row r="26556" spans="1:9" x14ac:dyDescent="0.25">
      <c r="A26556" s="108"/>
      <c r="B26556" s="173"/>
      <c r="C26556" s="109"/>
      <c r="D26556" s="109"/>
      <c r="E26556" s="94"/>
      <c r="F26556" s="174"/>
      <c r="G26556" s="173"/>
      <c r="H26556" s="109"/>
      <c r="I26556" s="175"/>
    </row>
    <row r="26557" spans="1:9" x14ac:dyDescent="0.25">
      <c r="A26557" s="108"/>
      <c r="B26557" s="173"/>
      <c r="C26557" s="109"/>
      <c r="D26557" s="109"/>
      <c r="E26557" s="94"/>
      <c r="F26557" s="174"/>
      <c r="G26557" s="173"/>
      <c r="H26557" s="109"/>
      <c r="I26557" s="175"/>
    </row>
    <row r="26558" spans="1:9" x14ac:dyDescent="0.25">
      <c r="A26558" s="108"/>
      <c r="B26558" s="173"/>
      <c r="C26558" s="109"/>
      <c r="D26558" s="109"/>
      <c r="E26558" s="94"/>
      <c r="F26558" s="174"/>
      <c r="G26558" s="173"/>
      <c r="H26558" s="109"/>
      <c r="I26558" s="175"/>
    </row>
    <row r="26559" spans="1:9" x14ac:dyDescent="0.25">
      <c r="A26559" s="108"/>
      <c r="B26559" s="173"/>
      <c r="C26559" s="109"/>
      <c r="D26559" s="109"/>
      <c r="E26559" s="94"/>
      <c r="F26559" s="174"/>
      <c r="G26559" s="173"/>
      <c r="H26559" s="109"/>
      <c r="I26559" s="175"/>
    </row>
    <row r="26560" spans="1:9" x14ac:dyDescent="0.25">
      <c r="A26560" s="108"/>
      <c r="B26560" s="173"/>
      <c r="C26560" s="109"/>
      <c r="D26560" s="109"/>
      <c r="E26560" s="94"/>
      <c r="F26560" s="174"/>
      <c r="G26560" s="173"/>
      <c r="H26560" s="109"/>
      <c r="I26560" s="175"/>
    </row>
    <row r="26561" spans="1:9" x14ac:dyDescent="0.25">
      <c r="A26561" s="108"/>
      <c r="B26561" s="173"/>
      <c r="C26561" s="109"/>
      <c r="D26561" s="109"/>
      <c r="E26561" s="94"/>
      <c r="F26561" s="174"/>
      <c r="G26561" s="173"/>
      <c r="H26561" s="109"/>
      <c r="I26561" s="175"/>
    </row>
    <row r="26562" spans="1:9" x14ac:dyDescent="0.25">
      <c r="A26562" s="108"/>
      <c r="B26562" s="173"/>
      <c r="C26562" s="109"/>
      <c r="D26562" s="109"/>
      <c r="E26562" s="94"/>
      <c r="F26562" s="174"/>
      <c r="G26562" s="173"/>
      <c r="H26562" s="109"/>
      <c r="I26562" s="175"/>
    </row>
    <row r="26563" spans="1:9" x14ac:dyDescent="0.25">
      <c r="A26563" s="108"/>
      <c r="B26563" s="173"/>
      <c r="C26563" s="109"/>
      <c r="D26563" s="109"/>
      <c r="E26563" s="94"/>
      <c r="F26563" s="174"/>
      <c r="G26563" s="173"/>
      <c r="H26563" s="109"/>
      <c r="I26563" s="175"/>
    </row>
    <row r="26564" spans="1:9" x14ac:dyDescent="0.25">
      <c r="A26564" s="108"/>
      <c r="B26564" s="173"/>
      <c r="C26564" s="109"/>
      <c r="D26564" s="109"/>
      <c r="E26564" s="94"/>
      <c r="F26564" s="174"/>
      <c r="G26564" s="173"/>
      <c r="H26564" s="109"/>
      <c r="I26564" s="175"/>
    </row>
    <row r="26565" spans="1:9" x14ac:dyDescent="0.25">
      <c r="A26565" s="108"/>
      <c r="B26565" s="173"/>
      <c r="C26565" s="109"/>
      <c r="D26565" s="109"/>
      <c r="E26565" s="94"/>
      <c r="F26565" s="174"/>
      <c r="G26565" s="173"/>
      <c r="H26565" s="109"/>
      <c r="I26565" s="175"/>
    </row>
    <row r="26566" spans="1:9" x14ac:dyDescent="0.25">
      <c r="A26566" s="108"/>
      <c r="B26566" s="173"/>
      <c r="C26566" s="109"/>
      <c r="D26566" s="109"/>
      <c r="E26566" s="94"/>
      <c r="F26566" s="174"/>
      <c r="G26566" s="173"/>
      <c r="H26566" s="109"/>
      <c r="I26566" s="175"/>
    </row>
    <row r="26567" spans="1:9" x14ac:dyDescent="0.25">
      <c r="A26567" s="108"/>
      <c r="B26567" s="173"/>
      <c r="C26567" s="109"/>
      <c r="D26567" s="109"/>
      <c r="E26567" s="94"/>
      <c r="F26567" s="174"/>
      <c r="G26567" s="173"/>
      <c r="H26567" s="109"/>
      <c r="I26567" s="175"/>
    </row>
    <row r="26568" spans="1:9" x14ac:dyDescent="0.25">
      <c r="A26568" s="108"/>
      <c r="B26568" s="173"/>
      <c r="C26568" s="109"/>
      <c r="D26568" s="109"/>
      <c r="E26568" s="94"/>
      <c r="F26568" s="174"/>
      <c r="G26568" s="173"/>
      <c r="H26568" s="109"/>
      <c r="I26568" s="175"/>
    </row>
    <row r="26569" spans="1:9" x14ac:dyDescent="0.25">
      <c r="A26569" s="108"/>
      <c r="B26569" s="173"/>
      <c r="C26569" s="109"/>
      <c r="D26569" s="109"/>
      <c r="E26569" s="94"/>
      <c r="F26569" s="174"/>
      <c r="G26569" s="173"/>
      <c r="H26569" s="109"/>
      <c r="I26569" s="175"/>
    </row>
    <row r="26570" spans="1:9" x14ac:dyDescent="0.25">
      <c r="A26570" s="108"/>
      <c r="B26570" s="173"/>
      <c r="C26570" s="109"/>
      <c r="D26570" s="109"/>
      <c r="E26570" s="94"/>
      <c r="F26570" s="174"/>
      <c r="G26570" s="173"/>
      <c r="H26570" s="109"/>
      <c r="I26570" s="175"/>
    </row>
    <row r="26571" spans="1:9" x14ac:dyDescent="0.25">
      <c r="A26571" s="108"/>
      <c r="B26571" s="173"/>
      <c r="C26571" s="109"/>
      <c r="D26571" s="109"/>
      <c r="E26571" s="94"/>
      <c r="F26571" s="174"/>
      <c r="G26571" s="173"/>
      <c r="H26571" s="109"/>
      <c r="I26571" s="175"/>
    </row>
    <row r="26572" spans="1:9" x14ac:dyDescent="0.25">
      <c r="A26572" s="108"/>
      <c r="B26572" s="173"/>
      <c r="C26572" s="109"/>
      <c r="D26572" s="109"/>
      <c r="E26572" s="94"/>
      <c r="F26572" s="174"/>
      <c r="G26572" s="173"/>
      <c r="H26572" s="109"/>
      <c r="I26572" s="175"/>
    </row>
    <row r="26573" spans="1:9" x14ac:dyDescent="0.25">
      <c r="A26573" s="108"/>
      <c r="B26573" s="173"/>
      <c r="C26573" s="109"/>
      <c r="D26573" s="109"/>
      <c r="E26573" s="94"/>
      <c r="F26573" s="174"/>
      <c r="G26573" s="173"/>
      <c r="H26573" s="109"/>
      <c r="I26573" s="175"/>
    </row>
    <row r="26574" spans="1:9" x14ac:dyDescent="0.25">
      <c r="A26574" s="108"/>
      <c r="B26574" s="173"/>
      <c r="C26574" s="109"/>
      <c r="D26574" s="109"/>
      <c r="E26574" s="94"/>
      <c r="F26574" s="174"/>
      <c r="G26574" s="173"/>
      <c r="H26574" s="109"/>
      <c r="I26574" s="175"/>
    </row>
    <row r="26575" spans="1:9" x14ac:dyDescent="0.25">
      <c r="A26575" s="108"/>
      <c r="B26575" s="173"/>
      <c r="C26575" s="109"/>
      <c r="D26575" s="109"/>
      <c r="E26575" s="94"/>
      <c r="F26575" s="174"/>
      <c r="G26575" s="173"/>
      <c r="H26575" s="109"/>
      <c r="I26575" s="175"/>
    </row>
    <row r="26576" spans="1:9" x14ac:dyDescent="0.25">
      <c r="A26576" s="108"/>
      <c r="B26576" s="173"/>
      <c r="C26576" s="109"/>
      <c r="D26576" s="109"/>
      <c r="E26576" s="94"/>
      <c r="F26576" s="174"/>
      <c r="G26576" s="173"/>
      <c r="H26576" s="109"/>
      <c r="I26576" s="175"/>
    </row>
    <row r="26577" spans="1:9" x14ac:dyDescent="0.25">
      <c r="A26577" s="108"/>
      <c r="B26577" s="173"/>
      <c r="C26577" s="109"/>
      <c r="D26577" s="109"/>
      <c r="E26577" s="94"/>
      <c r="F26577" s="174"/>
      <c r="G26577" s="173"/>
      <c r="H26577" s="109"/>
      <c r="I26577" s="175"/>
    </row>
    <row r="26578" spans="1:9" x14ac:dyDescent="0.25">
      <c r="A26578" s="108"/>
      <c r="B26578" s="173"/>
      <c r="C26578" s="109"/>
      <c r="D26578" s="109"/>
      <c r="E26578" s="94"/>
      <c r="F26578" s="174"/>
      <c r="G26578" s="173"/>
      <c r="H26578" s="109"/>
      <c r="I26578" s="175"/>
    </row>
    <row r="26579" spans="1:9" x14ac:dyDescent="0.25">
      <c r="A26579" s="108"/>
      <c r="B26579" s="173"/>
      <c r="C26579" s="109"/>
      <c r="D26579" s="109"/>
      <c r="E26579" s="94"/>
      <c r="F26579" s="174"/>
      <c r="G26579" s="173"/>
      <c r="H26579" s="109"/>
      <c r="I26579" s="175"/>
    </row>
    <row r="26580" spans="1:9" x14ac:dyDescent="0.25">
      <c r="A26580" s="108"/>
      <c r="B26580" s="173"/>
      <c r="C26580" s="109"/>
      <c r="D26580" s="109"/>
      <c r="E26580" s="94"/>
      <c r="F26580" s="174"/>
      <c r="G26580" s="173"/>
      <c r="H26580" s="109"/>
      <c r="I26580" s="175"/>
    </row>
    <row r="26581" spans="1:9" x14ac:dyDescent="0.25">
      <c r="A26581" s="108"/>
      <c r="B26581" s="173"/>
      <c r="C26581" s="109"/>
      <c r="D26581" s="109"/>
      <c r="E26581" s="94"/>
      <c r="F26581" s="174"/>
      <c r="G26581" s="173"/>
      <c r="H26581" s="109"/>
      <c r="I26581" s="175"/>
    </row>
    <row r="26582" spans="1:9" x14ac:dyDescent="0.25">
      <c r="A26582" s="108"/>
      <c r="B26582" s="173"/>
      <c r="C26582" s="109"/>
      <c r="D26582" s="109"/>
      <c r="E26582" s="94"/>
      <c r="F26582" s="174"/>
      <c r="G26582" s="173"/>
      <c r="H26582" s="109"/>
      <c r="I26582" s="175"/>
    </row>
    <row r="26583" spans="1:9" x14ac:dyDescent="0.25">
      <c r="A26583" s="108"/>
      <c r="B26583" s="173"/>
      <c r="C26583" s="109"/>
      <c r="D26583" s="109"/>
      <c r="E26583" s="94"/>
      <c r="F26583" s="174"/>
      <c r="G26583" s="173"/>
      <c r="H26583" s="109"/>
      <c r="I26583" s="175"/>
    </row>
    <row r="26584" spans="1:9" x14ac:dyDescent="0.25">
      <c r="A26584" s="108"/>
      <c r="B26584" s="173"/>
      <c r="C26584" s="109"/>
      <c r="D26584" s="109"/>
      <c r="E26584" s="94"/>
      <c r="F26584" s="174"/>
      <c r="G26584" s="173"/>
      <c r="H26584" s="109"/>
      <c r="I26584" s="175"/>
    </row>
    <row r="26585" spans="1:9" x14ac:dyDescent="0.25">
      <c r="A26585" s="108"/>
      <c r="B26585" s="173"/>
      <c r="C26585" s="109"/>
      <c r="D26585" s="109"/>
      <c r="E26585" s="94"/>
      <c r="F26585" s="174"/>
      <c r="G26585" s="173"/>
      <c r="H26585" s="109"/>
      <c r="I26585" s="175"/>
    </row>
    <row r="26586" spans="1:9" x14ac:dyDescent="0.25">
      <c r="A26586" s="108"/>
      <c r="B26586" s="173"/>
      <c r="C26586" s="109"/>
      <c r="D26586" s="109"/>
      <c r="E26586" s="94"/>
      <c r="F26586" s="174"/>
      <c r="G26586" s="173"/>
      <c r="H26586" s="109"/>
      <c r="I26586" s="175"/>
    </row>
    <row r="26587" spans="1:9" x14ac:dyDescent="0.25">
      <c r="A26587" s="108"/>
      <c r="B26587" s="173"/>
      <c r="C26587" s="109"/>
      <c r="D26587" s="109"/>
      <c r="E26587" s="94"/>
      <c r="F26587" s="174"/>
      <c r="G26587" s="173"/>
      <c r="H26587" s="109"/>
      <c r="I26587" s="175"/>
    </row>
    <row r="26588" spans="1:9" x14ac:dyDescent="0.25">
      <c r="A26588" s="108"/>
      <c r="B26588" s="173"/>
      <c r="C26588" s="109"/>
      <c r="D26588" s="109"/>
      <c r="E26588" s="94"/>
      <c r="F26588" s="174"/>
      <c r="G26588" s="173"/>
      <c r="H26588" s="109"/>
      <c r="I26588" s="175"/>
    </row>
    <row r="26589" spans="1:9" x14ac:dyDescent="0.25">
      <c r="A26589" s="108"/>
      <c r="B26589" s="173"/>
      <c r="C26589" s="109"/>
      <c r="D26589" s="109"/>
      <c r="E26589" s="94"/>
      <c r="F26589" s="174"/>
      <c r="G26589" s="173"/>
      <c r="H26589" s="109"/>
      <c r="I26589" s="175"/>
    </row>
    <row r="26590" spans="1:9" x14ac:dyDescent="0.25">
      <c r="A26590" s="108"/>
      <c r="B26590" s="173"/>
      <c r="C26590" s="109"/>
      <c r="D26590" s="109"/>
      <c r="E26590" s="94"/>
      <c r="F26590" s="174"/>
      <c r="G26590" s="173"/>
      <c r="H26590" s="109"/>
      <c r="I26590" s="175"/>
    </row>
    <row r="26591" spans="1:9" x14ac:dyDescent="0.25">
      <c r="A26591" s="108"/>
      <c r="B26591" s="173"/>
      <c r="C26591" s="109"/>
      <c r="D26591" s="109"/>
      <c r="E26591" s="94"/>
      <c r="F26591" s="174"/>
      <c r="G26591" s="173"/>
      <c r="H26591" s="109"/>
      <c r="I26591" s="175"/>
    </row>
    <row r="26592" spans="1:9" x14ac:dyDescent="0.25">
      <c r="A26592" s="108"/>
      <c r="B26592" s="173"/>
      <c r="C26592" s="109"/>
      <c r="D26592" s="109"/>
      <c r="E26592" s="94"/>
      <c r="F26592" s="174"/>
      <c r="G26592" s="173"/>
      <c r="H26592" s="109"/>
      <c r="I26592" s="175"/>
    </row>
    <row r="26593" spans="1:9" x14ac:dyDescent="0.25">
      <c r="A26593" s="108"/>
      <c r="B26593" s="173"/>
      <c r="C26593" s="109"/>
      <c r="D26593" s="109"/>
      <c r="E26593" s="94"/>
      <c r="F26593" s="174"/>
      <c r="G26593" s="173"/>
      <c r="H26593" s="109"/>
      <c r="I26593" s="175"/>
    </row>
    <row r="26594" spans="1:9" x14ac:dyDescent="0.25">
      <c r="A26594" s="108"/>
      <c r="B26594" s="173"/>
      <c r="C26594" s="109"/>
      <c r="D26594" s="109"/>
      <c r="E26594" s="94"/>
      <c r="F26594" s="174"/>
      <c r="G26594" s="173"/>
      <c r="H26594" s="109"/>
      <c r="I26594" s="175"/>
    </row>
    <row r="26595" spans="1:9" x14ac:dyDescent="0.25">
      <c r="A26595" s="108"/>
      <c r="B26595" s="173"/>
      <c r="C26595" s="109"/>
      <c r="D26595" s="109"/>
      <c r="E26595" s="94"/>
      <c r="F26595" s="174"/>
      <c r="G26595" s="173"/>
      <c r="H26595" s="109"/>
      <c r="I26595" s="175"/>
    </row>
    <row r="26596" spans="1:9" x14ac:dyDescent="0.25">
      <c r="A26596" s="108"/>
      <c r="B26596" s="173"/>
      <c r="C26596" s="109"/>
      <c r="D26596" s="109"/>
      <c r="E26596" s="94"/>
      <c r="F26596" s="174"/>
      <c r="G26596" s="173"/>
      <c r="H26596" s="109"/>
      <c r="I26596" s="175"/>
    </row>
    <row r="26597" spans="1:9" x14ac:dyDescent="0.25">
      <c r="A26597" s="108"/>
      <c r="B26597" s="173"/>
      <c r="C26597" s="109"/>
      <c r="D26597" s="109"/>
      <c r="E26597" s="94"/>
      <c r="F26597" s="174"/>
      <c r="G26597" s="173"/>
      <c r="H26597" s="109"/>
      <c r="I26597" s="175"/>
    </row>
    <row r="26598" spans="1:9" x14ac:dyDescent="0.25">
      <c r="A26598" s="108"/>
      <c r="B26598" s="173"/>
      <c r="C26598" s="109"/>
      <c r="D26598" s="109"/>
      <c r="E26598" s="94"/>
      <c r="F26598" s="174"/>
      <c r="G26598" s="173"/>
      <c r="H26598" s="109"/>
      <c r="I26598" s="175"/>
    </row>
    <row r="26599" spans="1:9" x14ac:dyDescent="0.25">
      <c r="A26599" s="108"/>
      <c r="B26599" s="173"/>
      <c r="C26599" s="109"/>
      <c r="D26599" s="109"/>
      <c r="E26599" s="94"/>
      <c r="F26599" s="174"/>
      <c r="G26599" s="173"/>
      <c r="H26599" s="109"/>
      <c r="I26599" s="175"/>
    </row>
    <row r="26600" spans="1:9" x14ac:dyDescent="0.25">
      <c r="A26600" s="108"/>
      <c r="B26600" s="173"/>
      <c r="C26600" s="109"/>
      <c r="D26600" s="109"/>
      <c r="E26600" s="94"/>
      <c r="F26600" s="174"/>
      <c r="G26600" s="173"/>
      <c r="H26600" s="109"/>
      <c r="I26600" s="175"/>
    </row>
    <row r="26601" spans="1:9" x14ac:dyDescent="0.25">
      <c r="A26601" s="108"/>
      <c r="B26601" s="173"/>
      <c r="C26601" s="109"/>
      <c r="D26601" s="109"/>
      <c r="E26601" s="94"/>
      <c r="F26601" s="174"/>
      <c r="G26601" s="173"/>
      <c r="H26601" s="109"/>
      <c r="I26601" s="175"/>
    </row>
    <row r="26602" spans="1:9" x14ac:dyDescent="0.25">
      <c r="A26602" s="108"/>
      <c r="B26602" s="173"/>
      <c r="C26602" s="109"/>
      <c r="D26602" s="109"/>
      <c r="E26602" s="94"/>
      <c r="F26602" s="174"/>
      <c r="G26602" s="173"/>
      <c r="H26602" s="109"/>
      <c r="I26602" s="175"/>
    </row>
    <row r="26603" spans="1:9" x14ac:dyDescent="0.25">
      <c r="A26603" s="108"/>
      <c r="B26603" s="173"/>
      <c r="C26603" s="109"/>
      <c r="D26603" s="109"/>
      <c r="E26603" s="94"/>
      <c r="F26603" s="174"/>
      <c r="G26603" s="173"/>
      <c r="H26603" s="109"/>
      <c r="I26603" s="175"/>
    </row>
    <row r="26604" spans="1:9" x14ac:dyDescent="0.25">
      <c r="A26604" s="108"/>
      <c r="B26604" s="173"/>
      <c r="C26604" s="109"/>
      <c r="D26604" s="109"/>
      <c r="E26604" s="94"/>
      <c r="F26604" s="174"/>
      <c r="G26604" s="173"/>
      <c r="H26604" s="109"/>
      <c r="I26604" s="175"/>
    </row>
    <row r="26605" spans="1:9" x14ac:dyDescent="0.25">
      <c r="A26605" s="108"/>
      <c r="B26605" s="173"/>
      <c r="C26605" s="109"/>
      <c r="D26605" s="109"/>
      <c r="E26605" s="94"/>
      <c r="F26605" s="174"/>
      <c r="G26605" s="173"/>
      <c r="H26605" s="109"/>
      <c r="I26605" s="175"/>
    </row>
    <row r="26606" spans="1:9" x14ac:dyDescent="0.25">
      <c r="A26606" s="108"/>
      <c r="B26606" s="173"/>
      <c r="C26606" s="109"/>
      <c r="D26606" s="109"/>
      <c r="E26606" s="94"/>
      <c r="F26606" s="174"/>
      <c r="G26606" s="173"/>
      <c r="H26606" s="109"/>
      <c r="I26606" s="175"/>
    </row>
    <row r="26607" spans="1:9" x14ac:dyDescent="0.25">
      <c r="A26607" s="108"/>
      <c r="B26607" s="173"/>
      <c r="C26607" s="109"/>
      <c r="D26607" s="109"/>
      <c r="E26607" s="94"/>
      <c r="F26607" s="174"/>
      <c r="G26607" s="173"/>
      <c r="H26607" s="109"/>
      <c r="I26607" s="175"/>
    </row>
    <row r="26608" spans="1:9" x14ac:dyDescent="0.25">
      <c r="A26608" s="108"/>
      <c r="B26608" s="173"/>
      <c r="C26608" s="109"/>
      <c r="D26608" s="109"/>
      <c r="E26608" s="94"/>
      <c r="F26608" s="174"/>
      <c r="G26608" s="173"/>
      <c r="H26608" s="109"/>
      <c r="I26608" s="175"/>
    </row>
    <row r="26609" spans="1:9" x14ac:dyDescent="0.25">
      <c r="A26609" s="108"/>
      <c r="B26609" s="173"/>
      <c r="C26609" s="109"/>
      <c r="D26609" s="109"/>
      <c r="E26609" s="94"/>
      <c r="F26609" s="174"/>
      <c r="G26609" s="173"/>
      <c r="H26609" s="109"/>
      <c r="I26609" s="175"/>
    </row>
    <row r="26610" spans="1:9" x14ac:dyDescent="0.25">
      <c r="A26610" s="108"/>
      <c r="B26610" s="173"/>
      <c r="C26610" s="109"/>
      <c r="D26610" s="109"/>
      <c r="E26610" s="94"/>
      <c r="F26610" s="174"/>
      <c r="G26610" s="173"/>
      <c r="H26610" s="109"/>
      <c r="I26610" s="175"/>
    </row>
    <row r="26611" spans="1:9" x14ac:dyDescent="0.25">
      <c r="A26611" s="108"/>
      <c r="B26611" s="173"/>
      <c r="C26611" s="109"/>
      <c r="D26611" s="109"/>
      <c r="E26611" s="94"/>
      <c r="F26611" s="174"/>
      <c r="G26611" s="173"/>
      <c r="H26611" s="109"/>
      <c r="I26611" s="175"/>
    </row>
    <row r="26612" spans="1:9" x14ac:dyDescent="0.25">
      <c r="A26612" s="108"/>
      <c r="B26612" s="173"/>
      <c r="C26612" s="109"/>
      <c r="D26612" s="109"/>
      <c r="E26612" s="94"/>
      <c r="F26612" s="174"/>
      <c r="G26612" s="173"/>
      <c r="H26612" s="109"/>
      <c r="I26612" s="175"/>
    </row>
    <row r="26613" spans="1:9" x14ac:dyDescent="0.25">
      <c r="A26613" s="108"/>
      <c r="B26613" s="173"/>
      <c r="C26613" s="109"/>
      <c r="D26613" s="109"/>
      <c r="E26613" s="94"/>
      <c r="F26613" s="174"/>
      <c r="G26613" s="173"/>
      <c r="H26613" s="109"/>
      <c r="I26613" s="175"/>
    </row>
    <row r="26614" spans="1:9" x14ac:dyDescent="0.25">
      <c r="A26614" s="108"/>
      <c r="B26614" s="173"/>
      <c r="C26614" s="109"/>
      <c r="D26614" s="109"/>
      <c r="E26614" s="94"/>
      <c r="F26614" s="174"/>
      <c r="G26614" s="173"/>
      <c r="H26614" s="109"/>
      <c r="I26614" s="175"/>
    </row>
    <row r="26615" spans="1:9" x14ac:dyDescent="0.25">
      <c r="A26615" s="108"/>
      <c r="B26615" s="173"/>
      <c r="C26615" s="109"/>
      <c r="D26615" s="109"/>
      <c r="E26615" s="94"/>
      <c r="F26615" s="174"/>
      <c r="G26615" s="173"/>
      <c r="H26615" s="109"/>
      <c r="I26615" s="175"/>
    </row>
    <row r="26616" spans="1:9" x14ac:dyDescent="0.25">
      <c r="A26616" s="108"/>
      <c r="B26616" s="173"/>
      <c r="C26616" s="109"/>
      <c r="D26616" s="109"/>
      <c r="E26616" s="94"/>
      <c r="F26616" s="174"/>
      <c r="G26616" s="173"/>
      <c r="H26616" s="109"/>
      <c r="I26616" s="175"/>
    </row>
    <row r="26617" spans="1:9" x14ac:dyDescent="0.25">
      <c r="A26617" s="108"/>
      <c r="B26617" s="173"/>
      <c r="C26617" s="109"/>
      <c r="D26617" s="109"/>
      <c r="E26617" s="94"/>
      <c r="F26617" s="174"/>
      <c r="G26617" s="173"/>
      <c r="H26617" s="109"/>
      <c r="I26617" s="175"/>
    </row>
    <row r="26618" spans="1:9" x14ac:dyDescent="0.25">
      <c r="A26618" s="108"/>
      <c r="B26618" s="173"/>
      <c r="C26618" s="109"/>
      <c r="D26618" s="109"/>
      <c r="E26618" s="94"/>
      <c r="F26618" s="174"/>
      <c r="G26618" s="173"/>
      <c r="H26618" s="109"/>
      <c r="I26618" s="175"/>
    </row>
    <row r="26619" spans="1:9" x14ac:dyDescent="0.25">
      <c r="A26619" s="108"/>
      <c r="B26619" s="173"/>
      <c r="C26619" s="109"/>
      <c r="D26619" s="109"/>
      <c r="E26619" s="94"/>
      <c r="F26619" s="174"/>
      <c r="G26619" s="173"/>
      <c r="H26619" s="109"/>
      <c r="I26619" s="175"/>
    </row>
    <row r="26620" spans="1:9" x14ac:dyDescent="0.25">
      <c r="A26620" s="108"/>
      <c r="B26620" s="173"/>
      <c r="C26620" s="109"/>
      <c r="D26620" s="109"/>
      <c r="E26620" s="94"/>
      <c r="F26620" s="174"/>
      <c r="G26620" s="173"/>
      <c r="H26620" s="109"/>
      <c r="I26620" s="175"/>
    </row>
    <row r="26621" spans="1:9" x14ac:dyDescent="0.25">
      <c r="A26621" s="108"/>
      <c r="B26621" s="173"/>
      <c r="C26621" s="109"/>
      <c r="D26621" s="109"/>
      <c r="E26621" s="94"/>
      <c r="F26621" s="174"/>
      <c r="G26621" s="173"/>
      <c r="H26621" s="109"/>
      <c r="I26621" s="175"/>
    </row>
    <row r="26622" spans="1:9" x14ac:dyDescent="0.25">
      <c r="A26622" s="108"/>
      <c r="B26622" s="173"/>
      <c r="C26622" s="109"/>
      <c r="D26622" s="109"/>
      <c r="E26622" s="94"/>
      <c r="F26622" s="174"/>
      <c r="G26622" s="173"/>
      <c r="H26622" s="109"/>
      <c r="I26622" s="175"/>
    </row>
    <row r="26623" spans="1:9" x14ac:dyDescent="0.25">
      <c r="A26623" s="108"/>
      <c r="B26623" s="173"/>
      <c r="C26623" s="109"/>
      <c r="D26623" s="109"/>
      <c r="E26623" s="94"/>
      <c r="F26623" s="174"/>
      <c r="G26623" s="173"/>
      <c r="H26623" s="109"/>
      <c r="I26623" s="175"/>
    </row>
    <row r="26624" spans="1:9" x14ac:dyDescent="0.25">
      <c r="A26624" s="108"/>
      <c r="B26624" s="173"/>
      <c r="C26624" s="109"/>
      <c r="D26624" s="109"/>
      <c r="E26624" s="94"/>
      <c r="F26624" s="174"/>
      <c r="G26624" s="173"/>
      <c r="H26624" s="109"/>
      <c r="I26624" s="175"/>
    </row>
    <row r="26625" spans="1:9" x14ac:dyDescent="0.25">
      <c r="A26625" s="108"/>
      <c r="B26625" s="173"/>
      <c r="C26625" s="109"/>
      <c r="D26625" s="109"/>
      <c r="E26625" s="94"/>
      <c r="F26625" s="174"/>
      <c r="G26625" s="173"/>
      <c r="H26625" s="109"/>
      <c r="I26625" s="175"/>
    </row>
    <row r="26626" spans="1:9" x14ac:dyDescent="0.25">
      <c r="A26626" s="108"/>
      <c r="B26626" s="173"/>
      <c r="C26626" s="109"/>
      <c r="D26626" s="109"/>
      <c r="E26626" s="94"/>
      <c r="F26626" s="174"/>
      <c r="G26626" s="173"/>
      <c r="H26626" s="109"/>
      <c r="I26626" s="175"/>
    </row>
    <row r="26627" spans="1:9" x14ac:dyDescent="0.25">
      <c r="A26627" s="108"/>
      <c r="B26627" s="173"/>
      <c r="C26627" s="109"/>
      <c r="D26627" s="109"/>
      <c r="E26627" s="94"/>
      <c r="F26627" s="174"/>
      <c r="G26627" s="173"/>
      <c r="H26627" s="109"/>
      <c r="I26627" s="175"/>
    </row>
    <row r="26628" spans="1:9" x14ac:dyDescent="0.25">
      <c r="A26628" s="108"/>
      <c r="B26628" s="173"/>
      <c r="C26628" s="109"/>
      <c r="D26628" s="109"/>
      <c r="E26628" s="94"/>
      <c r="F26628" s="174"/>
      <c r="G26628" s="173"/>
      <c r="H26628" s="109"/>
      <c r="I26628" s="175"/>
    </row>
    <row r="26629" spans="1:9" x14ac:dyDescent="0.25">
      <c r="A26629" s="108"/>
      <c r="B26629" s="173"/>
      <c r="C26629" s="109"/>
      <c r="D26629" s="109"/>
      <c r="E26629" s="94"/>
      <c r="F26629" s="174"/>
      <c r="G26629" s="173"/>
      <c r="H26629" s="109"/>
      <c r="I26629" s="175"/>
    </row>
    <row r="26630" spans="1:9" x14ac:dyDescent="0.25">
      <c r="A26630" s="108"/>
      <c r="B26630" s="173"/>
      <c r="C26630" s="109"/>
      <c r="D26630" s="109"/>
      <c r="E26630" s="94"/>
      <c r="F26630" s="174"/>
      <c r="G26630" s="173"/>
      <c r="H26630" s="109"/>
      <c r="I26630" s="175"/>
    </row>
    <row r="26631" spans="1:9" x14ac:dyDescent="0.25">
      <c r="A26631" s="108"/>
      <c r="B26631" s="173"/>
      <c r="C26631" s="109"/>
      <c r="D26631" s="109"/>
      <c r="E26631" s="94"/>
      <c r="F26631" s="174"/>
      <c r="G26631" s="173"/>
      <c r="H26631" s="109"/>
      <c r="I26631" s="175"/>
    </row>
    <row r="26632" spans="1:9" x14ac:dyDescent="0.25">
      <c r="A26632" s="108"/>
      <c r="B26632" s="173"/>
      <c r="C26632" s="109"/>
      <c r="D26632" s="109"/>
      <c r="E26632" s="94"/>
      <c r="F26632" s="174"/>
      <c r="G26632" s="173"/>
      <c r="H26632" s="109"/>
      <c r="I26632" s="175"/>
    </row>
    <row r="26633" spans="1:9" x14ac:dyDescent="0.25">
      <c r="A26633" s="108"/>
      <c r="B26633" s="173"/>
      <c r="C26633" s="109"/>
      <c r="D26633" s="109"/>
      <c r="E26633" s="94"/>
      <c r="F26633" s="174"/>
      <c r="G26633" s="173"/>
      <c r="H26633" s="109"/>
      <c r="I26633" s="175"/>
    </row>
    <row r="26634" spans="1:9" x14ac:dyDescent="0.25">
      <c r="A26634" s="108"/>
      <c r="B26634" s="173"/>
      <c r="C26634" s="109"/>
      <c r="D26634" s="109"/>
      <c r="E26634" s="94"/>
      <c r="F26634" s="174"/>
      <c r="G26634" s="173"/>
      <c r="H26634" s="109"/>
      <c r="I26634" s="175"/>
    </row>
    <row r="26635" spans="1:9" x14ac:dyDescent="0.25">
      <c r="A26635" s="108"/>
      <c r="B26635" s="173"/>
      <c r="C26635" s="109"/>
      <c r="D26635" s="109"/>
      <c r="E26635" s="94"/>
      <c r="F26635" s="174"/>
      <c r="G26635" s="173"/>
      <c r="H26635" s="109"/>
      <c r="I26635" s="175"/>
    </row>
    <row r="26636" spans="1:9" x14ac:dyDescent="0.25">
      <c r="A26636" s="108"/>
      <c r="B26636" s="173"/>
      <c r="C26636" s="109"/>
      <c r="D26636" s="109"/>
      <c r="E26636" s="94"/>
      <c r="F26636" s="174"/>
      <c r="G26636" s="173"/>
      <c r="H26636" s="109"/>
      <c r="I26636" s="175"/>
    </row>
    <row r="26637" spans="1:9" x14ac:dyDescent="0.25">
      <c r="A26637" s="108"/>
      <c r="B26637" s="173"/>
      <c r="C26637" s="109"/>
      <c r="D26637" s="109"/>
      <c r="E26637" s="94"/>
      <c r="F26637" s="174"/>
      <c r="G26637" s="173"/>
      <c r="H26637" s="109"/>
      <c r="I26637" s="175"/>
    </row>
    <row r="26638" spans="1:9" x14ac:dyDescent="0.25">
      <c r="A26638" s="108"/>
      <c r="B26638" s="173"/>
      <c r="C26638" s="109"/>
      <c r="D26638" s="109"/>
      <c r="E26638" s="94"/>
      <c r="F26638" s="174"/>
      <c r="G26638" s="173"/>
      <c r="H26638" s="109"/>
      <c r="I26638" s="175"/>
    </row>
    <row r="26639" spans="1:9" x14ac:dyDescent="0.25">
      <c r="A26639" s="108"/>
      <c r="B26639" s="173"/>
      <c r="C26639" s="109"/>
      <c r="D26639" s="109"/>
      <c r="E26639" s="94"/>
      <c r="F26639" s="174"/>
      <c r="G26639" s="173"/>
      <c r="H26639" s="109"/>
      <c r="I26639" s="175"/>
    </row>
    <row r="26640" spans="1:9" x14ac:dyDescent="0.25">
      <c r="A26640" s="108"/>
      <c r="B26640" s="173"/>
      <c r="C26640" s="109"/>
      <c r="D26640" s="109"/>
      <c r="E26640" s="94"/>
      <c r="F26640" s="174"/>
      <c r="G26640" s="173"/>
      <c r="H26640" s="109"/>
      <c r="I26640" s="175"/>
    </row>
    <row r="26641" spans="1:9" x14ac:dyDescent="0.25">
      <c r="A26641" s="108"/>
      <c r="B26641" s="173"/>
      <c r="C26641" s="109"/>
      <c r="D26641" s="109"/>
      <c r="E26641" s="94"/>
      <c r="F26641" s="174"/>
      <c r="G26641" s="173"/>
      <c r="H26641" s="109"/>
      <c r="I26641" s="175"/>
    </row>
    <row r="26642" spans="1:9" x14ac:dyDescent="0.25">
      <c r="A26642" s="108"/>
      <c r="B26642" s="173"/>
      <c r="C26642" s="109"/>
      <c r="D26642" s="109"/>
      <c r="E26642" s="94"/>
      <c r="F26642" s="174"/>
      <c r="G26642" s="173"/>
      <c r="H26642" s="109"/>
      <c r="I26642" s="175"/>
    </row>
    <row r="26643" spans="1:9" x14ac:dyDescent="0.25">
      <c r="A26643" s="108"/>
      <c r="B26643" s="173"/>
      <c r="C26643" s="109"/>
      <c r="D26643" s="109"/>
      <c r="E26643" s="94"/>
      <c r="F26643" s="174"/>
      <c r="G26643" s="173"/>
      <c r="H26643" s="109"/>
      <c r="I26643" s="175"/>
    </row>
    <row r="26644" spans="1:9" x14ac:dyDescent="0.25">
      <c r="A26644" s="108"/>
      <c r="B26644" s="173"/>
      <c r="C26644" s="109"/>
      <c r="D26644" s="109"/>
      <c r="E26644" s="94"/>
      <c r="F26644" s="174"/>
      <c r="G26644" s="173"/>
      <c r="H26644" s="109"/>
      <c r="I26644" s="175"/>
    </row>
    <row r="26645" spans="1:9" x14ac:dyDescent="0.25">
      <c r="A26645" s="108"/>
      <c r="B26645" s="173"/>
      <c r="C26645" s="109"/>
      <c r="D26645" s="109"/>
      <c r="E26645" s="94"/>
      <c r="F26645" s="174"/>
      <c r="G26645" s="173"/>
      <c r="H26645" s="109"/>
      <c r="I26645" s="175"/>
    </row>
    <row r="26646" spans="1:9" x14ac:dyDescent="0.25">
      <c r="A26646" s="108"/>
      <c r="B26646" s="173"/>
      <c r="C26646" s="109"/>
      <c r="D26646" s="109"/>
      <c r="E26646" s="94"/>
      <c r="F26646" s="174"/>
      <c r="G26646" s="173"/>
      <c r="H26646" s="109"/>
      <c r="I26646" s="175"/>
    </row>
    <row r="26647" spans="1:9" x14ac:dyDescent="0.25">
      <c r="A26647" s="108"/>
      <c r="B26647" s="173"/>
      <c r="C26647" s="109"/>
      <c r="D26647" s="109"/>
      <c r="E26647" s="94"/>
      <c r="F26647" s="174"/>
      <c r="G26647" s="173"/>
      <c r="H26647" s="109"/>
      <c r="I26647" s="175"/>
    </row>
    <row r="26648" spans="1:9" x14ac:dyDescent="0.25">
      <c r="A26648" s="108"/>
      <c r="B26648" s="173"/>
      <c r="C26648" s="109"/>
      <c r="D26648" s="109"/>
      <c r="E26648" s="94"/>
      <c r="F26648" s="174"/>
      <c r="G26648" s="173"/>
      <c r="H26648" s="109"/>
      <c r="I26648" s="175"/>
    </row>
    <row r="26649" spans="1:9" x14ac:dyDescent="0.25">
      <c r="A26649" s="108"/>
      <c r="B26649" s="173"/>
      <c r="C26649" s="109"/>
      <c r="D26649" s="109"/>
      <c r="E26649" s="94"/>
      <c r="F26649" s="174"/>
      <c r="G26649" s="173"/>
      <c r="H26649" s="109"/>
      <c r="I26649" s="175"/>
    </row>
    <row r="26650" spans="1:9" x14ac:dyDescent="0.25">
      <c r="A26650" s="108"/>
      <c r="B26650" s="173"/>
      <c r="C26650" s="109"/>
      <c r="D26650" s="109"/>
      <c r="E26650" s="94"/>
      <c r="F26650" s="174"/>
      <c r="G26650" s="173"/>
      <c r="H26650" s="109"/>
      <c r="I26650" s="175"/>
    </row>
    <row r="26651" spans="1:9" x14ac:dyDescent="0.25">
      <c r="A26651" s="108"/>
      <c r="B26651" s="173"/>
      <c r="C26651" s="109"/>
      <c r="D26651" s="109"/>
      <c r="E26651" s="94"/>
      <c r="F26651" s="174"/>
      <c r="G26651" s="173"/>
      <c r="H26651" s="109"/>
      <c r="I26651" s="175"/>
    </row>
    <row r="26652" spans="1:9" x14ac:dyDescent="0.25">
      <c r="A26652" s="108"/>
      <c r="B26652" s="173"/>
      <c r="C26652" s="109"/>
      <c r="D26652" s="109"/>
      <c r="E26652" s="94"/>
      <c r="F26652" s="174"/>
      <c r="G26652" s="173"/>
      <c r="H26652" s="109"/>
      <c r="I26652" s="175"/>
    </row>
    <row r="26653" spans="1:9" x14ac:dyDescent="0.25">
      <c r="A26653" s="108"/>
      <c r="B26653" s="173"/>
      <c r="C26653" s="109"/>
      <c r="D26653" s="109"/>
      <c r="E26653" s="94"/>
      <c r="F26653" s="174"/>
      <c r="G26653" s="173"/>
      <c r="H26653" s="109"/>
      <c r="I26653" s="175"/>
    </row>
    <row r="26654" spans="1:9" x14ac:dyDescent="0.25">
      <c r="A26654" s="108"/>
      <c r="B26654" s="173"/>
      <c r="C26654" s="109"/>
      <c r="D26654" s="109"/>
      <c r="E26654" s="94"/>
      <c r="F26654" s="174"/>
      <c r="G26654" s="173"/>
      <c r="H26654" s="109"/>
      <c r="I26654" s="175"/>
    </row>
    <row r="26655" spans="1:9" x14ac:dyDescent="0.25">
      <c r="A26655" s="108"/>
      <c r="B26655" s="173"/>
      <c r="C26655" s="109"/>
      <c r="D26655" s="109"/>
      <c r="E26655" s="94"/>
      <c r="F26655" s="174"/>
      <c r="G26655" s="173"/>
      <c r="H26655" s="109"/>
      <c r="I26655" s="175"/>
    </row>
    <row r="26656" spans="1:9" x14ac:dyDescent="0.25">
      <c r="A26656" s="108"/>
      <c r="B26656" s="173"/>
      <c r="C26656" s="109"/>
      <c r="D26656" s="109"/>
      <c r="E26656" s="94"/>
      <c r="F26656" s="174"/>
      <c r="G26656" s="173"/>
      <c r="H26656" s="109"/>
      <c r="I26656" s="175"/>
    </row>
    <row r="26657" spans="1:9" x14ac:dyDescent="0.25">
      <c r="A26657" s="108"/>
      <c r="B26657" s="173"/>
      <c r="C26657" s="109"/>
      <c r="D26657" s="109"/>
      <c r="E26657" s="94"/>
      <c r="F26657" s="174"/>
      <c r="G26657" s="173"/>
      <c r="H26657" s="109"/>
      <c r="I26657" s="175"/>
    </row>
    <row r="26658" spans="1:9" x14ac:dyDescent="0.25">
      <c r="A26658" s="108"/>
      <c r="B26658" s="173"/>
      <c r="C26658" s="109"/>
      <c r="D26658" s="109"/>
      <c r="E26658" s="94"/>
      <c r="F26658" s="174"/>
      <c r="G26658" s="173"/>
      <c r="H26658" s="109"/>
      <c r="I26658" s="175"/>
    </row>
    <row r="26659" spans="1:9" x14ac:dyDescent="0.25">
      <c r="A26659" s="108"/>
      <c r="B26659" s="173"/>
      <c r="C26659" s="109"/>
      <c r="D26659" s="109"/>
      <c r="E26659" s="94"/>
      <c r="F26659" s="174"/>
      <c r="G26659" s="173"/>
      <c r="H26659" s="109"/>
      <c r="I26659" s="175"/>
    </row>
    <row r="26660" spans="1:9" x14ac:dyDescent="0.25">
      <c r="A26660" s="108"/>
      <c r="B26660" s="173"/>
      <c r="C26660" s="109"/>
      <c r="D26660" s="109"/>
      <c r="E26660" s="94"/>
      <c r="F26660" s="174"/>
      <c r="G26660" s="173"/>
      <c r="H26660" s="109"/>
      <c r="I26660" s="175"/>
    </row>
    <row r="26661" spans="1:9" x14ac:dyDescent="0.25">
      <c r="A26661" s="108"/>
      <c r="B26661" s="173"/>
      <c r="C26661" s="109"/>
      <c r="D26661" s="109"/>
      <c r="E26661" s="94"/>
      <c r="F26661" s="174"/>
      <c r="G26661" s="173"/>
      <c r="H26661" s="109"/>
      <c r="I26661" s="175"/>
    </row>
    <row r="26662" spans="1:9" x14ac:dyDescent="0.25">
      <c r="A26662" s="108"/>
      <c r="B26662" s="173"/>
      <c r="C26662" s="109"/>
      <c r="D26662" s="109"/>
      <c r="E26662" s="94"/>
      <c r="F26662" s="174"/>
      <c r="G26662" s="173"/>
      <c r="H26662" s="109"/>
      <c r="I26662" s="175"/>
    </row>
    <row r="26663" spans="1:9" x14ac:dyDescent="0.25">
      <c r="A26663" s="108"/>
      <c r="B26663" s="173"/>
      <c r="C26663" s="109"/>
      <c r="D26663" s="109"/>
      <c r="E26663" s="94"/>
      <c r="F26663" s="174"/>
      <c r="G26663" s="173"/>
      <c r="H26663" s="109"/>
      <c r="I26663" s="175"/>
    </row>
    <row r="26664" spans="1:9" x14ac:dyDescent="0.25">
      <c r="A26664" s="108"/>
      <c r="B26664" s="173"/>
      <c r="C26664" s="109"/>
      <c r="D26664" s="109"/>
      <c r="E26664" s="94"/>
      <c r="F26664" s="174"/>
      <c r="G26664" s="173"/>
      <c r="H26664" s="109"/>
      <c r="I26664" s="175"/>
    </row>
    <row r="26665" spans="1:9" x14ac:dyDescent="0.25">
      <c r="A26665" s="108"/>
      <c r="B26665" s="173"/>
      <c r="C26665" s="109"/>
      <c r="D26665" s="109"/>
      <c r="E26665" s="94"/>
      <c r="F26665" s="174"/>
      <c r="G26665" s="173"/>
      <c r="H26665" s="109"/>
      <c r="I26665" s="175"/>
    </row>
    <row r="26666" spans="1:9" x14ac:dyDescent="0.25">
      <c r="A26666" s="108"/>
      <c r="B26666" s="173"/>
      <c r="C26666" s="109"/>
      <c r="D26666" s="109"/>
      <c r="E26666" s="94"/>
      <c r="F26666" s="174"/>
      <c r="G26666" s="173"/>
      <c r="H26666" s="109"/>
      <c r="I26666" s="175"/>
    </row>
    <row r="26667" spans="1:9" x14ac:dyDescent="0.25">
      <c r="A26667" s="108"/>
      <c r="B26667" s="173"/>
      <c r="C26667" s="109"/>
      <c r="D26667" s="109"/>
      <c r="E26667" s="94"/>
      <c r="F26667" s="174"/>
      <c r="G26667" s="173"/>
      <c r="H26667" s="109"/>
      <c r="I26667" s="175"/>
    </row>
    <row r="26668" spans="1:9" x14ac:dyDescent="0.25">
      <c r="A26668" s="108"/>
      <c r="B26668" s="173"/>
      <c r="C26668" s="109"/>
      <c r="D26668" s="109"/>
      <c r="E26668" s="94"/>
      <c r="F26668" s="174"/>
      <c r="G26668" s="173"/>
      <c r="H26668" s="109"/>
      <c r="I26668" s="175"/>
    </row>
    <row r="26669" spans="1:9" x14ac:dyDescent="0.25">
      <c r="A26669" s="108"/>
      <c r="B26669" s="173"/>
      <c r="C26669" s="109"/>
      <c r="D26669" s="109"/>
      <c r="E26669" s="94"/>
      <c r="F26669" s="174"/>
      <c r="G26669" s="173"/>
      <c r="H26669" s="109"/>
      <c r="I26669" s="175"/>
    </row>
    <row r="26670" spans="1:9" x14ac:dyDescent="0.25">
      <c r="A26670" s="108"/>
      <c r="B26670" s="173"/>
      <c r="C26670" s="109"/>
      <c r="D26670" s="109"/>
      <c r="E26670" s="94"/>
      <c r="F26670" s="174"/>
      <c r="G26670" s="173"/>
      <c r="H26670" s="109"/>
      <c r="I26670" s="175"/>
    </row>
    <row r="26671" spans="1:9" x14ac:dyDescent="0.25">
      <c r="A26671" s="108"/>
      <c r="B26671" s="173"/>
      <c r="C26671" s="109"/>
      <c r="D26671" s="109"/>
      <c r="E26671" s="94"/>
      <c r="F26671" s="174"/>
      <c r="G26671" s="173"/>
      <c r="H26671" s="109"/>
      <c r="I26671" s="175"/>
    </row>
    <row r="26672" spans="1:9" x14ac:dyDescent="0.25">
      <c r="A26672" s="108"/>
      <c r="B26672" s="173"/>
      <c r="C26672" s="109"/>
      <c r="D26672" s="109"/>
      <c r="E26672" s="94"/>
      <c r="F26672" s="174"/>
      <c r="G26672" s="173"/>
      <c r="H26672" s="109"/>
      <c r="I26672" s="175"/>
    </row>
    <row r="26673" spans="1:9" x14ac:dyDescent="0.25">
      <c r="A26673" s="108"/>
      <c r="B26673" s="173"/>
      <c r="C26673" s="109"/>
      <c r="D26673" s="109"/>
      <c r="E26673" s="94"/>
      <c r="F26673" s="174"/>
      <c r="G26673" s="173"/>
      <c r="H26673" s="109"/>
      <c r="I26673" s="175"/>
    </row>
    <row r="26674" spans="1:9" x14ac:dyDescent="0.25">
      <c r="A26674" s="108"/>
      <c r="B26674" s="173"/>
      <c r="C26674" s="109"/>
      <c r="D26674" s="109"/>
      <c r="E26674" s="94"/>
      <c r="F26674" s="174"/>
      <c r="G26674" s="173"/>
      <c r="H26674" s="109"/>
      <c r="I26674" s="175"/>
    </row>
    <row r="26675" spans="1:9" x14ac:dyDescent="0.25">
      <c r="A26675" s="108"/>
      <c r="B26675" s="173"/>
      <c r="C26675" s="109"/>
      <c r="D26675" s="109"/>
      <c r="E26675" s="94"/>
      <c r="F26675" s="174"/>
      <c r="G26675" s="173"/>
      <c r="H26675" s="109"/>
      <c r="I26675" s="175"/>
    </row>
    <row r="26676" spans="1:9" x14ac:dyDescent="0.25">
      <c r="A26676" s="108"/>
      <c r="B26676" s="173"/>
      <c r="C26676" s="109"/>
      <c r="D26676" s="109"/>
      <c r="E26676" s="94"/>
      <c r="F26676" s="174"/>
      <c r="G26676" s="173"/>
      <c r="H26676" s="109"/>
      <c r="I26676" s="175"/>
    </row>
    <row r="26677" spans="1:9" x14ac:dyDescent="0.25">
      <c r="A26677" s="108"/>
      <c r="B26677" s="173"/>
      <c r="C26677" s="109"/>
      <c r="D26677" s="109"/>
      <c r="E26677" s="94"/>
      <c r="F26677" s="174"/>
      <c r="G26677" s="173"/>
      <c r="H26677" s="109"/>
      <c r="I26677" s="175"/>
    </row>
    <row r="26678" spans="1:9" x14ac:dyDescent="0.25">
      <c r="A26678" s="108"/>
      <c r="B26678" s="173"/>
      <c r="C26678" s="109"/>
      <c r="D26678" s="109"/>
      <c r="E26678" s="94"/>
      <c r="F26678" s="174"/>
      <c r="G26678" s="173"/>
      <c r="H26678" s="109"/>
      <c r="I26678" s="175"/>
    </row>
    <row r="26679" spans="1:9" x14ac:dyDescent="0.25">
      <c r="A26679" s="108"/>
      <c r="B26679" s="173"/>
      <c r="C26679" s="109"/>
      <c r="D26679" s="109"/>
      <c r="E26679" s="94"/>
      <c r="F26679" s="174"/>
      <c r="G26679" s="173"/>
      <c r="H26679" s="109"/>
      <c r="I26679" s="175"/>
    </row>
    <row r="26680" spans="1:9" x14ac:dyDescent="0.25">
      <c r="A26680" s="108"/>
      <c r="B26680" s="173"/>
      <c r="C26680" s="109"/>
      <c r="D26680" s="109"/>
      <c r="E26680" s="94"/>
      <c r="F26680" s="174"/>
      <c r="G26680" s="173"/>
      <c r="H26680" s="109"/>
      <c r="I26680" s="175"/>
    </row>
    <row r="26681" spans="1:9" x14ac:dyDescent="0.25">
      <c r="A26681" s="108"/>
      <c r="B26681" s="173"/>
      <c r="C26681" s="109"/>
      <c r="D26681" s="109"/>
      <c r="E26681" s="94"/>
      <c r="F26681" s="174"/>
      <c r="G26681" s="173"/>
      <c r="H26681" s="109"/>
      <c r="I26681" s="175"/>
    </row>
    <row r="26682" spans="1:9" x14ac:dyDescent="0.25">
      <c r="A26682" s="108"/>
      <c r="B26682" s="173"/>
      <c r="C26682" s="109"/>
      <c r="D26682" s="109"/>
      <c r="E26682" s="94"/>
      <c r="F26682" s="174"/>
      <c r="G26682" s="173"/>
      <c r="H26682" s="109"/>
      <c r="I26682" s="175"/>
    </row>
    <row r="26683" spans="1:9" x14ac:dyDescent="0.25">
      <c r="A26683" s="108"/>
      <c r="B26683" s="173"/>
      <c r="C26683" s="109"/>
      <c r="D26683" s="109"/>
      <c r="E26683" s="94"/>
      <c r="F26683" s="174"/>
      <c r="G26683" s="173"/>
      <c r="H26683" s="109"/>
      <c r="I26683" s="175"/>
    </row>
    <row r="26684" spans="1:9" x14ac:dyDescent="0.25">
      <c r="A26684" s="108"/>
      <c r="B26684" s="173"/>
      <c r="C26684" s="109"/>
      <c r="D26684" s="109"/>
      <c r="E26684" s="94"/>
      <c r="F26684" s="174"/>
      <c r="G26684" s="173"/>
      <c r="H26684" s="109"/>
      <c r="I26684" s="175"/>
    </row>
    <row r="26685" spans="1:9" x14ac:dyDescent="0.25">
      <c r="A26685" s="108"/>
      <c r="B26685" s="173"/>
      <c r="C26685" s="109"/>
      <c r="D26685" s="109"/>
      <c r="E26685" s="94"/>
      <c r="F26685" s="174"/>
      <c r="G26685" s="173"/>
      <c r="H26685" s="109"/>
      <c r="I26685" s="175"/>
    </row>
    <row r="26686" spans="1:9" x14ac:dyDescent="0.25">
      <c r="A26686" s="108"/>
      <c r="B26686" s="173"/>
      <c r="C26686" s="109"/>
      <c r="D26686" s="109"/>
      <c r="E26686" s="94"/>
      <c r="F26686" s="174"/>
      <c r="G26686" s="173"/>
      <c r="H26686" s="109"/>
      <c r="I26686" s="175"/>
    </row>
    <row r="26687" spans="1:9" x14ac:dyDescent="0.25">
      <c r="A26687" s="108"/>
      <c r="B26687" s="173"/>
      <c r="C26687" s="109"/>
      <c r="D26687" s="109"/>
      <c r="E26687" s="94"/>
      <c r="F26687" s="174"/>
      <c r="G26687" s="173"/>
      <c r="H26687" s="109"/>
      <c r="I26687" s="175"/>
    </row>
    <row r="26688" spans="1:9" x14ac:dyDescent="0.25">
      <c r="A26688" s="108"/>
      <c r="B26688" s="173"/>
      <c r="C26688" s="109"/>
      <c r="D26688" s="109"/>
      <c r="E26688" s="94"/>
      <c r="F26688" s="174"/>
      <c r="G26688" s="173"/>
      <c r="H26688" s="109"/>
      <c r="I26688" s="175"/>
    </row>
    <row r="26689" spans="1:9" x14ac:dyDescent="0.25">
      <c r="A26689" s="108"/>
      <c r="B26689" s="173"/>
      <c r="C26689" s="109"/>
      <c r="D26689" s="109"/>
      <c r="E26689" s="94"/>
      <c r="F26689" s="174"/>
      <c r="G26689" s="173"/>
      <c r="H26689" s="109"/>
      <c r="I26689" s="175"/>
    </row>
    <row r="26690" spans="1:9" x14ac:dyDescent="0.25">
      <c r="A26690" s="108"/>
      <c r="B26690" s="173"/>
      <c r="C26690" s="109"/>
      <c r="D26690" s="109"/>
      <c r="E26690" s="94"/>
      <c r="F26690" s="174"/>
      <c r="G26690" s="173"/>
      <c r="H26690" s="109"/>
      <c r="I26690" s="175"/>
    </row>
    <row r="26691" spans="1:9" x14ac:dyDescent="0.25">
      <c r="A26691" s="108"/>
      <c r="B26691" s="173"/>
      <c r="C26691" s="109"/>
      <c r="D26691" s="109"/>
      <c r="E26691" s="94"/>
      <c r="F26691" s="174"/>
      <c r="G26691" s="173"/>
      <c r="H26691" s="109"/>
      <c r="I26691" s="175"/>
    </row>
    <row r="26692" spans="1:9" x14ac:dyDescent="0.25">
      <c r="A26692" s="108"/>
      <c r="B26692" s="173"/>
      <c r="C26692" s="109"/>
      <c r="D26692" s="109"/>
      <c r="E26692" s="94"/>
      <c r="F26692" s="174"/>
      <c r="G26692" s="173"/>
      <c r="H26692" s="109"/>
      <c r="I26692" s="175"/>
    </row>
    <row r="26693" spans="1:9" x14ac:dyDescent="0.25">
      <c r="A26693" s="108"/>
      <c r="B26693" s="173"/>
      <c r="C26693" s="109"/>
      <c r="D26693" s="109"/>
      <c r="E26693" s="94"/>
      <c r="F26693" s="174"/>
      <c r="G26693" s="173"/>
      <c r="H26693" s="109"/>
      <c r="I26693" s="175"/>
    </row>
    <row r="26694" spans="1:9" x14ac:dyDescent="0.25">
      <c r="A26694" s="108"/>
      <c r="B26694" s="173"/>
      <c r="C26694" s="109"/>
      <c r="D26694" s="109"/>
      <c r="E26694" s="94"/>
      <c r="F26694" s="174"/>
      <c r="G26694" s="173"/>
      <c r="H26694" s="109"/>
      <c r="I26694" s="175"/>
    </row>
    <row r="26695" spans="1:9" x14ac:dyDescent="0.25">
      <c r="A26695" s="108"/>
      <c r="B26695" s="173"/>
      <c r="C26695" s="109"/>
      <c r="D26695" s="109"/>
      <c r="E26695" s="94"/>
      <c r="F26695" s="174"/>
      <c r="G26695" s="173"/>
      <c r="H26695" s="109"/>
      <c r="I26695" s="175"/>
    </row>
    <row r="26696" spans="1:9" x14ac:dyDescent="0.25">
      <c r="A26696" s="108"/>
      <c r="B26696" s="173"/>
      <c r="C26696" s="109"/>
      <c r="D26696" s="109"/>
      <c r="E26696" s="94"/>
      <c r="F26696" s="174"/>
      <c r="G26696" s="173"/>
      <c r="H26696" s="109"/>
      <c r="I26696" s="175"/>
    </row>
    <row r="26697" spans="1:9" x14ac:dyDescent="0.25">
      <c r="A26697" s="108"/>
      <c r="B26697" s="173"/>
      <c r="C26697" s="109"/>
      <c r="D26697" s="109"/>
      <c r="E26697" s="94"/>
      <c r="F26697" s="174"/>
      <c r="G26697" s="173"/>
      <c r="H26697" s="109"/>
      <c r="I26697" s="175"/>
    </row>
    <row r="26698" spans="1:9" x14ac:dyDescent="0.25">
      <c r="A26698" s="108"/>
      <c r="B26698" s="173"/>
      <c r="C26698" s="109"/>
      <c r="D26698" s="109"/>
      <c r="E26698" s="94"/>
      <c r="F26698" s="174"/>
      <c r="G26698" s="173"/>
      <c r="H26698" s="109"/>
      <c r="I26698" s="175"/>
    </row>
    <row r="26699" spans="1:9" x14ac:dyDescent="0.25">
      <c r="A26699" s="108"/>
      <c r="B26699" s="173"/>
      <c r="C26699" s="109"/>
      <c r="D26699" s="109"/>
      <c r="E26699" s="94"/>
      <c r="F26699" s="174"/>
      <c r="G26699" s="173"/>
      <c r="H26699" s="109"/>
      <c r="I26699" s="175"/>
    </row>
    <row r="26700" spans="1:9" x14ac:dyDescent="0.25">
      <c r="A26700" s="108"/>
      <c r="B26700" s="173"/>
      <c r="C26700" s="109"/>
      <c r="D26700" s="109"/>
      <c r="E26700" s="94"/>
      <c r="F26700" s="174"/>
      <c r="G26700" s="173"/>
      <c r="H26700" s="109"/>
      <c r="I26700" s="175"/>
    </row>
    <row r="26701" spans="1:9" x14ac:dyDescent="0.25">
      <c r="A26701" s="108"/>
      <c r="B26701" s="173"/>
      <c r="C26701" s="109"/>
      <c r="D26701" s="109"/>
      <c r="E26701" s="94"/>
      <c r="F26701" s="174"/>
      <c r="G26701" s="173"/>
      <c r="H26701" s="109"/>
      <c r="I26701" s="175"/>
    </row>
    <row r="26702" spans="1:9" x14ac:dyDescent="0.25">
      <c r="A26702" s="108"/>
      <c r="B26702" s="173"/>
      <c r="C26702" s="109"/>
      <c r="D26702" s="109"/>
      <c r="E26702" s="94"/>
      <c r="F26702" s="174"/>
      <c r="G26702" s="173"/>
      <c r="H26702" s="109"/>
      <c r="I26702" s="175"/>
    </row>
    <row r="26703" spans="1:9" x14ac:dyDescent="0.25">
      <c r="A26703" s="108"/>
      <c r="B26703" s="173"/>
      <c r="C26703" s="109"/>
      <c r="D26703" s="109"/>
      <c r="E26703" s="94"/>
      <c r="F26703" s="174"/>
      <c r="G26703" s="173"/>
      <c r="H26703" s="109"/>
      <c r="I26703" s="175"/>
    </row>
    <row r="26704" spans="1:9" x14ac:dyDescent="0.25">
      <c r="A26704" s="108"/>
      <c r="B26704" s="173"/>
      <c r="C26704" s="109"/>
      <c r="D26704" s="109"/>
      <c r="E26704" s="94"/>
      <c r="F26704" s="174"/>
      <c r="G26704" s="173"/>
      <c r="H26704" s="109"/>
      <c r="I26704" s="175"/>
    </row>
    <row r="26705" spans="1:9" x14ac:dyDescent="0.25">
      <c r="A26705" s="108"/>
      <c r="B26705" s="173"/>
      <c r="C26705" s="109"/>
      <c r="D26705" s="109"/>
      <c r="E26705" s="94"/>
      <c r="F26705" s="174"/>
      <c r="G26705" s="173"/>
      <c r="H26705" s="109"/>
      <c r="I26705" s="175"/>
    </row>
    <row r="26706" spans="1:9" x14ac:dyDescent="0.25">
      <c r="A26706" s="108"/>
      <c r="B26706" s="173"/>
      <c r="C26706" s="109"/>
      <c r="D26706" s="109"/>
      <c r="E26706" s="94"/>
      <c r="F26706" s="174"/>
      <c r="G26706" s="173"/>
      <c r="H26706" s="109"/>
      <c r="I26706" s="175"/>
    </row>
    <row r="26707" spans="1:9" x14ac:dyDescent="0.25">
      <c r="A26707" s="108"/>
      <c r="B26707" s="173"/>
      <c r="C26707" s="109"/>
      <c r="D26707" s="109"/>
      <c r="E26707" s="94"/>
      <c r="F26707" s="174"/>
      <c r="G26707" s="173"/>
      <c r="H26707" s="109"/>
      <c r="I26707" s="175"/>
    </row>
    <row r="26708" spans="1:9" x14ac:dyDescent="0.25">
      <c r="A26708" s="108"/>
      <c r="B26708" s="173"/>
      <c r="C26708" s="109"/>
      <c r="D26708" s="109"/>
      <c r="E26708" s="94"/>
      <c r="F26708" s="174"/>
      <c r="G26708" s="173"/>
      <c r="H26708" s="109"/>
      <c r="I26708" s="175"/>
    </row>
    <row r="26709" spans="1:9" x14ac:dyDescent="0.25">
      <c r="A26709" s="108"/>
      <c r="B26709" s="173"/>
      <c r="C26709" s="109"/>
      <c r="D26709" s="109"/>
      <c r="E26709" s="94"/>
      <c r="F26709" s="174"/>
      <c r="G26709" s="173"/>
      <c r="H26709" s="109"/>
      <c r="I26709" s="175"/>
    </row>
    <row r="26710" spans="1:9" x14ac:dyDescent="0.25">
      <c r="A26710" s="108"/>
      <c r="B26710" s="173"/>
      <c r="C26710" s="109"/>
      <c r="D26710" s="109"/>
      <c r="E26710" s="94"/>
      <c r="F26710" s="174"/>
      <c r="G26710" s="173"/>
      <c r="H26710" s="109"/>
      <c r="I26710" s="175"/>
    </row>
    <row r="26711" spans="1:9" x14ac:dyDescent="0.25">
      <c r="A26711" s="108"/>
      <c r="B26711" s="173"/>
      <c r="C26711" s="109"/>
      <c r="D26711" s="109"/>
      <c r="E26711" s="94"/>
      <c r="F26711" s="174"/>
      <c r="G26711" s="173"/>
      <c r="H26711" s="109"/>
      <c r="I26711" s="175"/>
    </row>
    <row r="26712" spans="1:9" x14ac:dyDescent="0.25">
      <c r="A26712" s="108"/>
      <c r="B26712" s="173"/>
      <c r="C26712" s="109"/>
      <c r="D26712" s="109"/>
      <c r="E26712" s="94"/>
      <c r="F26712" s="174"/>
      <c r="G26712" s="173"/>
      <c r="H26712" s="109"/>
      <c r="I26712" s="175"/>
    </row>
    <row r="26713" spans="1:9" x14ac:dyDescent="0.25">
      <c r="A26713" s="108"/>
      <c r="B26713" s="173"/>
      <c r="C26713" s="109"/>
      <c r="D26713" s="109"/>
      <c r="E26713" s="94"/>
      <c r="F26713" s="174"/>
      <c r="G26713" s="173"/>
      <c r="H26713" s="109"/>
      <c r="I26713" s="175"/>
    </row>
    <row r="26714" spans="1:9" x14ac:dyDescent="0.25">
      <c r="A26714" s="108"/>
      <c r="B26714" s="173"/>
      <c r="C26714" s="109"/>
      <c r="D26714" s="109"/>
      <c r="E26714" s="94"/>
      <c r="F26714" s="174"/>
      <c r="G26714" s="173"/>
      <c r="H26714" s="109"/>
      <c r="I26714" s="175"/>
    </row>
    <row r="26715" spans="1:9" x14ac:dyDescent="0.25">
      <c r="A26715" s="108"/>
      <c r="B26715" s="173"/>
      <c r="C26715" s="109"/>
      <c r="D26715" s="109"/>
      <c r="E26715" s="94"/>
      <c r="F26715" s="174"/>
      <c r="G26715" s="173"/>
      <c r="H26715" s="109"/>
      <c r="I26715" s="175"/>
    </row>
    <row r="26716" spans="1:9" x14ac:dyDescent="0.25">
      <c r="A26716" s="108"/>
      <c r="B26716" s="173"/>
      <c r="C26716" s="109"/>
      <c r="D26716" s="109"/>
      <c r="E26716" s="94"/>
      <c r="F26716" s="174"/>
      <c r="G26716" s="173"/>
      <c r="H26716" s="109"/>
      <c r="I26716" s="175"/>
    </row>
    <row r="26717" spans="1:9" x14ac:dyDescent="0.25">
      <c r="A26717" s="108"/>
      <c r="B26717" s="173"/>
      <c r="C26717" s="109"/>
      <c r="D26717" s="109"/>
      <c r="E26717" s="94"/>
      <c r="F26717" s="174"/>
      <c r="G26717" s="173"/>
      <c r="H26717" s="109"/>
      <c r="I26717" s="175"/>
    </row>
    <row r="26718" spans="1:9" x14ac:dyDescent="0.25">
      <c r="A26718" s="108"/>
      <c r="B26718" s="173"/>
      <c r="C26718" s="109"/>
      <c r="D26718" s="109"/>
      <c r="E26718" s="94"/>
      <c r="F26718" s="174"/>
      <c r="G26718" s="173"/>
      <c r="H26718" s="109"/>
      <c r="I26718" s="175"/>
    </row>
    <row r="26719" spans="1:9" x14ac:dyDescent="0.25">
      <c r="A26719" s="108"/>
      <c r="B26719" s="173"/>
      <c r="C26719" s="109"/>
      <c r="D26719" s="109"/>
      <c r="E26719" s="94"/>
      <c r="F26719" s="174"/>
      <c r="G26719" s="173"/>
      <c r="H26719" s="109"/>
      <c r="I26719" s="175"/>
    </row>
    <row r="26720" spans="1:9" x14ac:dyDescent="0.25">
      <c r="A26720" s="108"/>
      <c r="B26720" s="173"/>
      <c r="C26720" s="109"/>
      <c r="D26720" s="109"/>
      <c r="E26720" s="94"/>
      <c r="F26720" s="174"/>
      <c r="G26720" s="173"/>
      <c r="H26720" s="109"/>
      <c r="I26720" s="175"/>
    </row>
    <row r="26721" spans="1:9" x14ac:dyDescent="0.25">
      <c r="A26721" s="108"/>
      <c r="B26721" s="173"/>
      <c r="C26721" s="109"/>
      <c r="D26721" s="109"/>
      <c r="E26721" s="94"/>
      <c r="F26721" s="174"/>
      <c r="G26721" s="173"/>
      <c r="H26721" s="109"/>
      <c r="I26721" s="175"/>
    </row>
    <row r="26722" spans="1:9" x14ac:dyDescent="0.25">
      <c r="A26722" s="108"/>
      <c r="B26722" s="173"/>
      <c r="C26722" s="109"/>
      <c r="D26722" s="109"/>
      <c r="E26722" s="94"/>
      <c r="F26722" s="174"/>
      <c r="G26722" s="173"/>
      <c r="H26722" s="109"/>
      <c r="I26722" s="175"/>
    </row>
    <row r="26723" spans="1:9" x14ac:dyDescent="0.25">
      <c r="A26723" s="108"/>
      <c r="B26723" s="173"/>
      <c r="C26723" s="109"/>
      <c r="D26723" s="109"/>
      <c r="E26723" s="94"/>
      <c r="F26723" s="174"/>
      <c r="G26723" s="173"/>
      <c r="H26723" s="109"/>
      <c r="I26723" s="175"/>
    </row>
    <row r="26724" spans="1:9" x14ac:dyDescent="0.25">
      <c r="A26724" s="108"/>
      <c r="B26724" s="173"/>
      <c r="C26724" s="109"/>
      <c r="D26724" s="109"/>
      <c r="E26724" s="94"/>
      <c r="F26724" s="174"/>
      <c r="G26724" s="173"/>
      <c r="H26724" s="109"/>
      <c r="I26724" s="175"/>
    </row>
    <row r="26725" spans="1:9" x14ac:dyDescent="0.25">
      <c r="A26725" s="108"/>
      <c r="B26725" s="173"/>
      <c r="C26725" s="109"/>
      <c r="D26725" s="109"/>
      <c r="E26725" s="94"/>
      <c r="F26725" s="174"/>
      <c r="G26725" s="173"/>
      <c r="H26725" s="109"/>
      <c r="I26725" s="175"/>
    </row>
    <row r="26726" spans="1:9" x14ac:dyDescent="0.25">
      <c r="A26726" s="108"/>
      <c r="B26726" s="173"/>
      <c r="C26726" s="109"/>
      <c r="D26726" s="109"/>
      <c r="E26726" s="94"/>
      <c r="F26726" s="174"/>
      <c r="G26726" s="173"/>
      <c r="H26726" s="109"/>
      <c r="I26726" s="175"/>
    </row>
    <row r="26727" spans="1:9" x14ac:dyDescent="0.25">
      <c r="A26727" s="108"/>
      <c r="B26727" s="173"/>
      <c r="C26727" s="109"/>
      <c r="D26727" s="109"/>
      <c r="E26727" s="94"/>
      <c r="F26727" s="174"/>
      <c r="G26727" s="173"/>
      <c r="H26727" s="109"/>
      <c r="I26727" s="175"/>
    </row>
    <row r="26728" spans="1:9" x14ac:dyDescent="0.25">
      <c r="A26728" s="108"/>
      <c r="B26728" s="173"/>
      <c r="C26728" s="109"/>
      <c r="D26728" s="109"/>
      <c r="E26728" s="94"/>
      <c r="F26728" s="174"/>
      <c r="G26728" s="173"/>
      <c r="H26728" s="109"/>
      <c r="I26728" s="175"/>
    </row>
    <row r="26729" spans="1:9" x14ac:dyDescent="0.25">
      <c r="A26729" s="108"/>
      <c r="B26729" s="173"/>
      <c r="C26729" s="109"/>
      <c r="D26729" s="109"/>
      <c r="E26729" s="94"/>
      <c r="F26729" s="174"/>
      <c r="G26729" s="173"/>
      <c r="H26729" s="109"/>
      <c r="I26729" s="175"/>
    </row>
    <row r="26730" spans="1:9" x14ac:dyDescent="0.25">
      <c r="A26730" s="108"/>
      <c r="B26730" s="173"/>
      <c r="C26730" s="109"/>
      <c r="D26730" s="109"/>
      <c r="E26730" s="94"/>
      <c r="F26730" s="174"/>
      <c r="G26730" s="173"/>
      <c r="H26730" s="109"/>
      <c r="I26730" s="175"/>
    </row>
    <row r="26731" spans="1:9" x14ac:dyDescent="0.25">
      <c r="A26731" s="108"/>
      <c r="B26731" s="173"/>
      <c r="C26731" s="109"/>
      <c r="D26731" s="109"/>
      <c r="E26731" s="94"/>
      <c r="F26731" s="174"/>
      <c r="G26731" s="173"/>
      <c r="H26731" s="109"/>
      <c r="I26731" s="175"/>
    </row>
    <row r="26732" spans="1:9" x14ac:dyDescent="0.25">
      <c r="A26732" s="108"/>
      <c r="B26732" s="173"/>
      <c r="C26732" s="109"/>
      <c r="D26732" s="109"/>
      <c r="E26732" s="94"/>
      <c r="F26732" s="174"/>
      <c r="G26732" s="173"/>
      <c r="H26732" s="109"/>
      <c r="I26732" s="175"/>
    </row>
    <row r="26733" spans="1:9" x14ac:dyDescent="0.25">
      <c r="A26733" s="108"/>
      <c r="B26733" s="173"/>
      <c r="C26733" s="109"/>
      <c r="D26733" s="109"/>
      <c r="E26733" s="94"/>
      <c r="F26733" s="174"/>
      <c r="G26733" s="173"/>
      <c r="H26733" s="109"/>
      <c r="I26733" s="175"/>
    </row>
    <row r="26734" spans="1:9" x14ac:dyDescent="0.25">
      <c r="A26734" s="108"/>
      <c r="B26734" s="173"/>
      <c r="C26734" s="109"/>
      <c r="D26734" s="109"/>
      <c r="E26734" s="94"/>
      <c r="F26734" s="174"/>
      <c r="G26734" s="173"/>
      <c r="H26734" s="109"/>
      <c r="I26734" s="175"/>
    </row>
    <row r="26735" spans="1:9" x14ac:dyDescent="0.25">
      <c r="A26735" s="108"/>
      <c r="B26735" s="173"/>
      <c r="C26735" s="109"/>
      <c r="D26735" s="109"/>
      <c r="E26735" s="94"/>
      <c r="F26735" s="174"/>
      <c r="G26735" s="173"/>
      <c r="H26735" s="109"/>
      <c r="I26735" s="175"/>
    </row>
    <row r="26736" spans="1:9" x14ac:dyDescent="0.25">
      <c r="A26736" s="108"/>
      <c r="B26736" s="173"/>
      <c r="C26736" s="109"/>
      <c r="D26736" s="109"/>
      <c r="E26736" s="94"/>
      <c r="F26736" s="174"/>
      <c r="G26736" s="173"/>
      <c r="H26736" s="109"/>
      <c r="I26736" s="175"/>
    </row>
    <row r="26737" spans="1:9" x14ac:dyDescent="0.25">
      <c r="A26737" s="108"/>
      <c r="B26737" s="173"/>
      <c r="C26737" s="109"/>
      <c r="D26737" s="109"/>
      <c r="E26737" s="94"/>
      <c r="F26737" s="174"/>
      <c r="G26737" s="173"/>
      <c r="H26737" s="109"/>
      <c r="I26737" s="175"/>
    </row>
    <row r="26738" spans="1:9" x14ac:dyDescent="0.25">
      <c r="A26738" s="108"/>
      <c r="B26738" s="173"/>
      <c r="C26738" s="109"/>
      <c r="D26738" s="109"/>
      <c r="E26738" s="94"/>
      <c r="F26738" s="174"/>
      <c r="G26738" s="173"/>
      <c r="H26738" s="109"/>
      <c r="I26738" s="175"/>
    </row>
    <row r="26739" spans="1:9" x14ac:dyDescent="0.25">
      <c r="A26739" s="108"/>
      <c r="B26739" s="173"/>
      <c r="C26739" s="109"/>
      <c r="D26739" s="109"/>
      <c r="E26739" s="94"/>
      <c r="F26739" s="174"/>
      <c r="G26739" s="173"/>
      <c r="H26739" s="109"/>
      <c r="I26739" s="175"/>
    </row>
    <row r="26740" spans="1:9" x14ac:dyDescent="0.25">
      <c r="A26740" s="108"/>
      <c r="B26740" s="173"/>
      <c r="C26740" s="109"/>
      <c r="D26740" s="109"/>
      <c r="E26740" s="94"/>
      <c r="F26740" s="174"/>
      <c r="G26740" s="173"/>
      <c r="H26740" s="109"/>
      <c r="I26740" s="175"/>
    </row>
    <row r="26741" spans="1:9" x14ac:dyDescent="0.25">
      <c r="A26741" s="108"/>
      <c r="B26741" s="173"/>
      <c r="C26741" s="109"/>
      <c r="D26741" s="109"/>
      <c r="E26741" s="94"/>
      <c r="F26741" s="174"/>
      <c r="G26741" s="173"/>
      <c r="H26741" s="109"/>
      <c r="I26741" s="175"/>
    </row>
    <row r="26742" spans="1:9" x14ac:dyDescent="0.25">
      <c r="A26742" s="108"/>
      <c r="B26742" s="173"/>
      <c r="C26742" s="109"/>
      <c r="D26742" s="109"/>
      <c r="E26742" s="94"/>
      <c r="F26742" s="174"/>
      <c r="G26742" s="173"/>
      <c r="H26742" s="109"/>
      <c r="I26742" s="175"/>
    </row>
    <row r="26743" spans="1:9" x14ac:dyDescent="0.25">
      <c r="A26743" s="108"/>
      <c r="B26743" s="173"/>
      <c r="C26743" s="109"/>
      <c r="D26743" s="109"/>
      <c r="E26743" s="94"/>
      <c r="F26743" s="174"/>
      <c r="G26743" s="173"/>
      <c r="H26743" s="109"/>
      <c r="I26743" s="175"/>
    </row>
    <row r="26744" spans="1:9" x14ac:dyDescent="0.25">
      <c r="A26744" s="108"/>
      <c r="B26744" s="173"/>
      <c r="C26744" s="109"/>
      <c r="D26744" s="109"/>
      <c r="E26744" s="94"/>
      <c r="F26744" s="174"/>
      <c r="G26744" s="173"/>
      <c r="H26744" s="109"/>
      <c r="I26744" s="175"/>
    </row>
    <row r="26745" spans="1:9" x14ac:dyDescent="0.25">
      <c r="A26745" s="108"/>
      <c r="B26745" s="173"/>
      <c r="C26745" s="109"/>
      <c r="D26745" s="109"/>
      <c r="E26745" s="94"/>
      <c r="F26745" s="174"/>
      <c r="G26745" s="173"/>
      <c r="H26745" s="109"/>
      <c r="I26745" s="175"/>
    </row>
    <row r="26746" spans="1:9" x14ac:dyDescent="0.25">
      <c r="A26746" s="108"/>
      <c r="B26746" s="173"/>
      <c r="C26746" s="109"/>
      <c r="D26746" s="109"/>
      <c r="E26746" s="94"/>
      <c r="F26746" s="174"/>
      <c r="G26746" s="173"/>
      <c r="H26746" s="109"/>
      <c r="I26746" s="175"/>
    </row>
    <row r="26747" spans="1:9" x14ac:dyDescent="0.25">
      <c r="A26747" s="108"/>
      <c r="B26747" s="173"/>
      <c r="C26747" s="109"/>
      <c r="D26747" s="109"/>
      <c r="E26747" s="94"/>
      <c r="F26747" s="174"/>
      <c r="G26747" s="173"/>
      <c r="H26747" s="109"/>
      <c r="I26747" s="175"/>
    </row>
    <row r="26748" spans="1:9" x14ac:dyDescent="0.25">
      <c r="A26748" s="108"/>
      <c r="B26748" s="173"/>
      <c r="C26748" s="109"/>
      <c r="D26748" s="109"/>
      <c r="E26748" s="94"/>
      <c r="F26748" s="174"/>
      <c r="G26748" s="173"/>
      <c r="H26748" s="109"/>
      <c r="I26748" s="175"/>
    </row>
    <row r="26749" spans="1:9" x14ac:dyDescent="0.25">
      <c r="A26749" s="108"/>
      <c r="B26749" s="173"/>
      <c r="C26749" s="109"/>
      <c r="D26749" s="109"/>
      <c r="E26749" s="94"/>
      <c r="F26749" s="174"/>
      <c r="G26749" s="173"/>
      <c r="H26749" s="109"/>
      <c r="I26749" s="175"/>
    </row>
    <row r="26750" spans="1:9" x14ac:dyDescent="0.25">
      <c r="A26750" s="108"/>
      <c r="B26750" s="173"/>
      <c r="C26750" s="109"/>
      <c r="D26750" s="109"/>
      <c r="E26750" s="94"/>
      <c r="F26750" s="174"/>
      <c r="G26750" s="173"/>
      <c r="H26750" s="109"/>
      <c r="I26750" s="175"/>
    </row>
    <row r="26751" spans="1:9" x14ac:dyDescent="0.25">
      <c r="A26751" s="108"/>
      <c r="B26751" s="173"/>
      <c r="C26751" s="109"/>
      <c r="D26751" s="109"/>
      <c r="E26751" s="94"/>
      <c r="F26751" s="174"/>
      <c r="G26751" s="173"/>
      <c r="H26751" s="109"/>
      <c r="I26751" s="175"/>
    </row>
    <row r="26752" spans="1:9" x14ac:dyDescent="0.25">
      <c r="A26752" s="108"/>
      <c r="B26752" s="173"/>
      <c r="C26752" s="109"/>
      <c r="D26752" s="109"/>
      <c r="E26752" s="94"/>
      <c r="F26752" s="174"/>
      <c r="G26752" s="173"/>
      <c r="H26752" s="109"/>
      <c r="I26752" s="175"/>
    </row>
    <row r="26753" spans="1:9" x14ac:dyDescent="0.25">
      <c r="A26753" s="108"/>
      <c r="B26753" s="173"/>
      <c r="C26753" s="109"/>
      <c r="D26753" s="109"/>
      <c r="E26753" s="94"/>
      <c r="F26753" s="174"/>
      <c r="G26753" s="173"/>
      <c r="H26753" s="109"/>
      <c r="I26753" s="175"/>
    </row>
    <row r="26754" spans="1:9" x14ac:dyDescent="0.25">
      <c r="A26754" s="108"/>
      <c r="B26754" s="173"/>
      <c r="C26754" s="109"/>
      <c r="D26754" s="109"/>
      <c r="E26754" s="94"/>
      <c r="F26754" s="174"/>
      <c r="G26754" s="173"/>
      <c r="H26754" s="109"/>
      <c r="I26754" s="175"/>
    </row>
    <row r="26755" spans="1:9" x14ac:dyDescent="0.25">
      <c r="A26755" s="108"/>
      <c r="B26755" s="173"/>
      <c r="C26755" s="109"/>
      <c r="D26755" s="109"/>
      <c r="E26755" s="94"/>
      <c r="F26755" s="174"/>
      <c r="G26755" s="173"/>
      <c r="H26755" s="109"/>
      <c r="I26755" s="175"/>
    </row>
    <row r="26756" spans="1:9" x14ac:dyDescent="0.25">
      <c r="A26756" s="108"/>
      <c r="B26756" s="173"/>
      <c r="C26756" s="109"/>
      <c r="D26756" s="109"/>
      <c r="E26756" s="94"/>
      <c r="F26756" s="174"/>
      <c r="G26756" s="173"/>
      <c r="H26756" s="109"/>
      <c r="I26756" s="175"/>
    </row>
    <row r="26757" spans="1:9" x14ac:dyDescent="0.25">
      <c r="A26757" s="108"/>
      <c r="B26757" s="173"/>
      <c r="C26757" s="109"/>
      <c r="D26757" s="109"/>
      <c r="E26757" s="94"/>
      <c r="F26757" s="174"/>
      <c r="G26757" s="173"/>
      <c r="H26757" s="109"/>
      <c r="I26757" s="175"/>
    </row>
    <row r="26758" spans="1:9" x14ac:dyDescent="0.25">
      <c r="A26758" s="108"/>
      <c r="B26758" s="173"/>
      <c r="C26758" s="109"/>
      <c r="D26758" s="109"/>
      <c r="E26758" s="94"/>
      <c r="F26758" s="174"/>
      <c r="G26758" s="173"/>
      <c r="H26758" s="109"/>
      <c r="I26758" s="175"/>
    </row>
    <row r="26759" spans="1:9" x14ac:dyDescent="0.25">
      <c r="A26759" s="108"/>
      <c r="B26759" s="173"/>
      <c r="C26759" s="109"/>
      <c r="D26759" s="109"/>
      <c r="E26759" s="94"/>
      <c r="F26759" s="174"/>
      <c r="G26759" s="173"/>
      <c r="H26759" s="109"/>
      <c r="I26759" s="175"/>
    </row>
    <row r="26760" spans="1:9" x14ac:dyDescent="0.25">
      <c r="A26760" s="108"/>
      <c r="B26760" s="173"/>
      <c r="C26760" s="109"/>
      <c r="D26760" s="109"/>
      <c r="E26760" s="94"/>
      <c r="F26760" s="174"/>
      <c r="G26760" s="173"/>
      <c r="H26760" s="109"/>
      <c r="I26760" s="175"/>
    </row>
    <row r="26761" spans="1:9" x14ac:dyDescent="0.25">
      <c r="A26761" s="108"/>
      <c r="B26761" s="173"/>
      <c r="C26761" s="109"/>
      <c r="D26761" s="109"/>
      <c r="E26761" s="94"/>
      <c r="F26761" s="174"/>
      <c r="G26761" s="173"/>
      <c r="H26761" s="109"/>
      <c r="I26761" s="175"/>
    </row>
    <row r="26762" spans="1:9" x14ac:dyDescent="0.25">
      <c r="A26762" s="108"/>
      <c r="B26762" s="173"/>
      <c r="C26762" s="109"/>
      <c r="D26762" s="109"/>
      <c r="E26762" s="94"/>
      <c r="F26762" s="174"/>
      <c r="G26762" s="173"/>
      <c r="H26762" s="109"/>
      <c r="I26762" s="175"/>
    </row>
    <row r="26763" spans="1:9" x14ac:dyDescent="0.25">
      <c r="A26763" s="108"/>
      <c r="B26763" s="173"/>
      <c r="C26763" s="109"/>
      <c r="D26763" s="109"/>
      <c r="E26763" s="94"/>
      <c r="F26763" s="174"/>
      <c r="G26763" s="173"/>
      <c r="H26763" s="109"/>
      <c r="I26763" s="175"/>
    </row>
    <row r="26764" spans="1:9" x14ac:dyDescent="0.25">
      <c r="A26764" s="108"/>
      <c r="B26764" s="173"/>
      <c r="C26764" s="109"/>
      <c r="D26764" s="109"/>
      <c r="E26764" s="94"/>
      <c r="F26764" s="174"/>
      <c r="G26764" s="173"/>
      <c r="H26764" s="109"/>
      <c r="I26764" s="175"/>
    </row>
    <row r="26765" spans="1:9" x14ac:dyDescent="0.25">
      <c r="A26765" s="108"/>
      <c r="B26765" s="173"/>
      <c r="C26765" s="109"/>
      <c r="D26765" s="109"/>
      <c r="E26765" s="94"/>
      <c r="F26765" s="174"/>
      <c r="G26765" s="173"/>
      <c r="H26765" s="109"/>
      <c r="I26765" s="175"/>
    </row>
    <row r="26766" spans="1:9" x14ac:dyDescent="0.25">
      <c r="A26766" s="108"/>
      <c r="B26766" s="173"/>
      <c r="C26766" s="109"/>
      <c r="D26766" s="109"/>
      <c r="E26766" s="94"/>
      <c r="F26766" s="174"/>
      <c r="G26766" s="173"/>
      <c r="H26766" s="109"/>
      <c r="I26766" s="175"/>
    </row>
    <row r="26767" spans="1:9" x14ac:dyDescent="0.25">
      <c r="A26767" s="108"/>
      <c r="B26767" s="173"/>
      <c r="C26767" s="109"/>
      <c r="D26767" s="109"/>
      <c r="E26767" s="94"/>
      <c r="F26767" s="174"/>
      <c r="G26767" s="173"/>
      <c r="H26767" s="109"/>
      <c r="I26767" s="175"/>
    </row>
    <row r="26768" spans="1:9" x14ac:dyDescent="0.25">
      <c r="A26768" s="108"/>
      <c r="B26768" s="173"/>
      <c r="C26768" s="109"/>
      <c r="D26768" s="109"/>
      <c r="E26768" s="94"/>
      <c r="F26768" s="174"/>
      <c r="G26768" s="173"/>
      <c r="H26768" s="109"/>
      <c r="I26768" s="175"/>
    </row>
    <row r="26769" spans="1:9" x14ac:dyDescent="0.25">
      <c r="A26769" s="108"/>
      <c r="B26769" s="173"/>
      <c r="C26769" s="109"/>
      <c r="D26769" s="109"/>
      <c r="E26769" s="94"/>
      <c r="F26769" s="174"/>
      <c r="G26769" s="173"/>
      <c r="H26769" s="109"/>
      <c r="I26769" s="175"/>
    </row>
    <row r="26770" spans="1:9" x14ac:dyDescent="0.25">
      <c r="A26770" s="108"/>
      <c r="B26770" s="173"/>
      <c r="C26770" s="109"/>
      <c r="D26770" s="109"/>
      <c r="E26770" s="94"/>
      <c r="F26770" s="174"/>
      <c r="G26770" s="173"/>
      <c r="H26770" s="109"/>
      <c r="I26770" s="175"/>
    </row>
    <row r="26771" spans="1:9" x14ac:dyDescent="0.25">
      <c r="A26771" s="108"/>
      <c r="B26771" s="173"/>
      <c r="C26771" s="109"/>
      <c r="D26771" s="109"/>
      <c r="E26771" s="94"/>
      <c r="F26771" s="174"/>
      <c r="G26771" s="173"/>
      <c r="H26771" s="109"/>
      <c r="I26771" s="175"/>
    </row>
    <row r="26772" spans="1:9" x14ac:dyDescent="0.25">
      <c r="A26772" s="108"/>
      <c r="B26772" s="173"/>
      <c r="C26772" s="109"/>
      <c r="D26772" s="109"/>
      <c r="E26772" s="94"/>
      <c r="F26772" s="174"/>
      <c r="G26772" s="173"/>
      <c r="H26772" s="109"/>
      <c r="I26772" s="175"/>
    </row>
    <row r="26773" spans="1:9" x14ac:dyDescent="0.25">
      <c r="A26773" s="108"/>
      <c r="B26773" s="173"/>
      <c r="C26773" s="109"/>
      <c r="D26773" s="109"/>
      <c r="E26773" s="94"/>
      <c r="F26773" s="174"/>
      <c r="G26773" s="173"/>
      <c r="H26773" s="109"/>
      <c r="I26773" s="175"/>
    </row>
    <row r="26774" spans="1:9" x14ac:dyDescent="0.25">
      <c r="A26774" s="108"/>
      <c r="B26774" s="173"/>
      <c r="C26774" s="109"/>
      <c r="D26774" s="109"/>
      <c r="E26774" s="94"/>
      <c r="F26774" s="174"/>
      <c r="G26774" s="173"/>
      <c r="H26774" s="109"/>
      <c r="I26774" s="175"/>
    </row>
    <row r="26775" spans="1:9" x14ac:dyDescent="0.25">
      <c r="A26775" s="108"/>
      <c r="B26775" s="173"/>
      <c r="C26775" s="109"/>
      <c r="D26775" s="109"/>
      <c r="E26775" s="94"/>
      <c r="F26775" s="174"/>
      <c r="G26775" s="173"/>
      <c r="H26775" s="109"/>
      <c r="I26775" s="175"/>
    </row>
    <row r="26776" spans="1:9" x14ac:dyDescent="0.25">
      <c r="A26776" s="108"/>
      <c r="B26776" s="173"/>
      <c r="C26776" s="109"/>
      <c r="D26776" s="109"/>
      <c r="E26776" s="94"/>
      <c r="F26776" s="174"/>
      <c r="G26776" s="173"/>
      <c r="H26776" s="109"/>
      <c r="I26776" s="175"/>
    </row>
    <row r="26777" spans="1:9" x14ac:dyDescent="0.25">
      <c r="A26777" s="108"/>
      <c r="B26777" s="173"/>
      <c r="C26777" s="109"/>
      <c r="D26777" s="109"/>
      <c r="E26777" s="94"/>
      <c r="F26777" s="174"/>
      <c r="G26777" s="173"/>
      <c r="H26777" s="109"/>
      <c r="I26777" s="175"/>
    </row>
    <row r="26778" spans="1:9" x14ac:dyDescent="0.25">
      <c r="A26778" s="108"/>
      <c r="B26778" s="173"/>
      <c r="C26778" s="109"/>
      <c r="D26778" s="109"/>
      <c r="E26778" s="94"/>
      <c r="F26778" s="174"/>
      <c r="G26778" s="173"/>
      <c r="H26778" s="109"/>
      <c r="I26778" s="175"/>
    </row>
    <row r="26779" spans="1:9" x14ac:dyDescent="0.25">
      <c r="A26779" s="108"/>
      <c r="B26779" s="173"/>
      <c r="C26779" s="109"/>
      <c r="D26779" s="109"/>
      <c r="E26779" s="94"/>
      <c r="F26779" s="174"/>
      <c r="G26779" s="173"/>
      <c r="H26779" s="109"/>
      <c r="I26779" s="175"/>
    </row>
    <row r="26780" spans="1:9" x14ac:dyDescent="0.25">
      <c r="A26780" s="108"/>
      <c r="B26780" s="173"/>
      <c r="C26780" s="109"/>
      <c r="D26780" s="109"/>
      <c r="E26780" s="94"/>
      <c r="F26780" s="174"/>
      <c r="G26780" s="173"/>
      <c r="H26780" s="109"/>
      <c r="I26780" s="175"/>
    </row>
    <row r="26781" spans="1:9" x14ac:dyDescent="0.25">
      <c r="A26781" s="108"/>
      <c r="B26781" s="173"/>
      <c r="C26781" s="109"/>
      <c r="D26781" s="109"/>
      <c r="E26781" s="94"/>
      <c r="F26781" s="174"/>
      <c r="G26781" s="173"/>
      <c r="H26781" s="109"/>
      <c r="I26781" s="175"/>
    </row>
    <row r="26782" spans="1:9" x14ac:dyDescent="0.25">
      <c r="A26782" s="108"/>
      <c r="B26782" s="173"/>
      <c r="C26782" s="109"/>
      <c r="D26782" s="109"/>
      <c r="E26782" s="94"/>
      <c r="F26782" s="174"/>
      <c r="G26782" s="173"/>
      <c r="H26782" s="109"/>
      <c r="I26782" s="175"/>
    </row>
    <row r="26783" spans="1:9" x14ac:dyDescent="0.25">
      <c r="A26783" s="108"/>
      <c r="B26783" s="173"/>
      <c r="C26783" s="109"/>
      <c r="D26783" s="109"/>
      <c r="E26783" s="94"/>
      <c r="F26783" s="174"/>
      <c r="G26783" s="173"/>
      <c r="H26783" s="109"/>
      <c r="I26783" s="175"/>
    </row>
    <row r="26784" spans="1:9" x14ac:dyDescent="0.25">
      <c r="A26784" s="108"/>
      <c r="B26784" s="173"/>
      <c r="C26784" s="109"/>
      <c r="D26784" s="109"/>
      <c r="E26784" s="94"/>
      <c r="F26784" s="174"/>
      <c r="G26784" s="173"/>
      <c r="H26784" s="109"/>
      <c r="I26784" s="175"/>
    </row>
    <row r="26785" spans="1:9" x14ac:dyDescent="0.25">
      <c r="A26785" s="108"/>
      <c r="B26785" s="173"/>
      <c r="C26785" s="109"/>
      <c r="D26785" s="109"/>
      <c r="E26785" s="94"/>
      <c r="F26785" s="174"/>
      <c r="G26785" s="173"/>
      <c r="H26785" s="109"/>
      <c r="I26785" s="175"/>
    </row>
    <row r="26786" spans="1:9" x14ac:dyDescent="0.25">
      <c r="A26786" s="108"/>
      <c r="B26786" s="173"/>
      <c r="C26786" s="109"/>
      <c r="D26786" s="109"/>
      <c r="E26786" s="94"/>
      <c r="F26786" s="174"/>
      <c r="G26786" s="173"/>
      <c r="H26786" s="109"/>
      <c r="I26786" s="175"/>
    </row>
    <row r="26787" spans="1:9" x14ac:dyDescent="0.25">
      <c r="A26787" s="108"/>
      <c r="B26787" s="173"/>
      <c r="C26787" s="109"/>
      <c r="D26787" s="109"/>
      <c r="E26787" s="94"/>
      <c r="F26787" s="174"/>
      <c r="G26787" s="173"/>
      <c r="H26787" s="109"/>
      <c r="I26787" s="175"/>
    </row>
    <row r="26788" spans="1:9" x14ac:dyDescent="0.25">
      <c r="A26788" s="108"/>
      <c r="B26788" s="173"/>
      <c r="C26788" s="109"/>
      <c r="D26788" s="109"/>
      <c r="E26788" s="94"/>
      <c r="F26788" s="174"/>
      <c r="G26788" s="173"/>
      <c r="H26788" s="109"/>
      <c r="I26788" s="175"/>
    </row>
    <row r="26789" spans="1:9" x14ac:dyDescent="0.25">
      <c r="A26789" s="108"/>
      <c r="B26789" s="173"/>
      <c r="C26789" s="109"/>
      <c r="D26789" s="109"/>
      <c r="E26789" s="94"/>
      <c r="F26789" s="174"/>
      <c r="G26789" s="173"/>
      <c r="H26789" s="109"/>
      <c r="I26789" s="175"/>
    </row>
    <row r="26790" spans="1:9" x14ac:dyDescent="0.25">
      <c r="A26790" s="108"/>
      <c r="B26790" s="173"/>
      <c r="C26790" s="109"/>
      <c r="D26790" s="109"/>
      <c r="E26790" s="94"/>
      <c r="F26790" s="174"/>
      <c r="G26790" s="173"/>
      <c r="H26790" s="109"/>
      <c r="I26790" s="175"/>
    </row>
    <row r="26791" spans="1:9" x14ac:dyDescent="0.25">
      <c r="A26791" s="108"/>
      <c r="B26791" s="173"/>
      <c r="C26791" s="109"/>
      <c r="D26791" s="109"/>
      <c r="E26791" s="94"/>
      <c r="F26791" s="174"/>
      <c r="G26791" s="173"/>
      <c r="H26791" s="109"/>
      <c r="I26791" s="175"/>
    </row>
    <row r="26792" spans="1:9" x14ac:dyDescent="0.25">
      <c r="A26792" s="108"/>
      <c r="B26792" s="173"/>
      <c r="C26792" s="109"/>
      <c r="D26792" s="109"/>
      <c r="E26792" s="94"/>
      <c r="F26792" s="174"/>
      <c r="G26792" s="173"/>
      <c r="H26792" s="109"/>
      <c r="I26792" s="175"/>
    </row>
    <row r="26793" spans="1:9" x14ac:dyDescent="0.25">
      <c r="A26793" s="108"/>
      <c r="B26793" s="173"/>
      <c r="C26793" s="109"/>
      <c r="D26793" s="109"/>
      <c r="E26793" s="94"/>
      <c r="F26793" s="174"/>
      <c r="G26793" s="173"/>
      <c r="H26793" s="109"/>
      <c r="I26793" s="175"/>
    </row>
    <row r="26794" spans="1:9" x14ac:dyDescent="0.25">
      <c r="A26794" s="108"/>
      <c r="B26794" s="173"/>
      <c r="C26794" s="109"/>
      <c r="D26794" s="109"/>
      <c r="E26794" s="94"/>
      <c r="F26794" s="174"/>
      <c r="G26794" s="173"/>
      <c r="H26794" s="109"/>
      <c r="I26794" s="175"/>
    </row>
    <row r="26795" spans="1:9" x14ac:dyDescent="0.25">
      <c r="A26795" s="108"/>
      <c r="B26795" s="173"/>
      <c r="C26795" s="109"/>
      <c r="D26795" s="109"/>
      <c r="E26795" s="94"/>
      <c r="F26795" s="174"/>
      <c r="G26795" s="173"/>
      <c r="H26795" s="109"/>
      <c r="I26795" s="175"/>
    </row>
    <row r="26796" spans="1:9" x14ac:dyDescent="0.25">
      <c r="A26796" s="108"/>
      <c r="B26796" s="173"/>
      <c r="C26796" s="109"/>
      <c r="D26796" s="109"/>
      <c r="E26796" s="94"/>
      <c r="F26796" s="174"/>
      <c r="G26796" s="173"/>
      <c r="H26796" s="109"/>
      <c r="I26796" s="175"/>
    </row>
    <row r="26797" spans="1:9" x14ac:dyDescent="0.25">
      <c r="A26797" s="108"/>
      <c r="B26797" s="173"/>
      <c r="C26797" s="109"/>
      <c r="D26797" s="109"/>
      <c r="E26797" s="94"/>
      <c r="F26797" s="174"/>
      <c r="G26797" s="173"/>
      <c r="H26797" s="109"/>
      <c r="I26797" s="175"/>
    </row>
    <row r="26798" spans="1:9" x14ac:dyDescent="0.25">
      <c r="A26798" s="108"/>
      <c r="B26798" s="173"/>
      <c r="C26798" s="109"/>
      <c r="D26798" s="109"/>
      <c r="E26798" s="94"/>
      <c r="F26798" s="174"/>
      <c r="G26798" s="173"/>
      <c r="H26798" s="109"/>
      <c r="I26798" s="175"/>
    </row>
    <row r="26799" spans="1:9" x14ac:dyDescent="0.25">
      <c r="A26799" s="108"/>
      <c r="B26799" s="173"/>
      <c r="C26799" s="109"/>
      <c r="D26799" s="109"/>
      <c r="E26799" s="94"/>
      <c r="F26799" s="174"/>
      <c r="G26799" s="173"/>
      <c r="H26799" s="109"/>
      <c r="I26799" s="175"/>
    </row>
    <row r="26800" spans="1:9" x14ac:dyDescent="0.25">
      <c r="A26800" s="108"/>
      <c r="B26800" s="173"/>
      <c r="C26800" s="109"/>
      <c r="D26800" s="109"/>
      <c r="E26800" s="94"/>
      <c r="F26800" s="174"/>
      <c r="G26800" s="173"/>
      <c r="H26800" s="109"/>
      <c r="I26800" s="175"/>
    </row>
    <row r="26801" spans="1:9" x14ac:dyDescent="0.25">
      <c r="A26801" s="108"/>
      <c r="B26801" s="173"/>
      <c r="C26801" s="109"/>
      <c r="D26801" s="109"/>
      <c r="E26801" s="94"/>
      <c r="F26801" s="174"/>
      <c r="G26801" s="173"/>
      <c r="H26801" s="109"/>
      <c r="I26801" s="175"/>
    </row>
    <row r="26802" spans="1:9" x14ac:dyDescent="0.25">
      <c r="A26802" s="108"/>
      <c r="B26802" s="173"/>
      <c r="C26802" s="109"/>
      <c r="D26802" s="109"/>
      <c r="E26802" s="94"/>
      <c r="F26802" s="174"/>
      <c r="G26802" s="173"/>
      <c r="H26802" s="109"/>
      <c r="I26802" s="175"/>
    </row>
    <row r="26803" spans="1:9" x14ac:dyDescent="0.25">
      <c r="A26803" s="108"/>
      <c r="B26803" s="173"/>
      <c r="C26803" s="109"/>
      <c r="D26803" s="109"/>
      <c r="E26803" s="94"/>
      <c r="F26803" s="174"/>
      <c r="G26803" s="173"/>
      <c r="H26803" s="109"/>
      <c r="I26803" s="175"/>
    </row>
    <row r="26804" spans="1:9" x14ac:dyDescent="0.25">
      <c r="A26804" s="108"/>
      <c r="B26804" s="173"/>
      <c r="C26804" s="109"/>
      <c r="D26804" s="109"/>
      <c r="E26804" s="94"/>
      <c r="F26804" s="174"/>
      <c r="G26804" s="173"/>
      <c r="H26804" s="109"/>
      <c r="I26804" s="175"/>
    </row>
    <row r="26805" spans="1:9" x14ac:dyDescent="0.25">
      <c r="A26805" s="108"/>
      <c r="B26805" s="173"/>
      <c r="C26805" s="109"/>
      <c r="D26805" s="109"/>
      <c r="E26805" s="94"/>
      <c r="F26805" s="174"/>
      <c r="G26805" s="173"/>
      <c r="H26805" s="109"/>
      <c r="I26805" s="175"/>
    </row>
    <row r="26806" spans="1:9" x14ac:dyDescent="0.25">
      <c r="A26806" s="108"/>
      <c r="B26806" s="173"/>
      <c r="C26806" s="109"/>
      <c r="D26806" s="109"/>
      <c r="E26806" s="94"/>
      <c r="F26806" s="174"/>
      <c r="G26806" s="173"/>
      <c r="H26806" s="109"/>
      <c r="I26806" s="175"/>
    </row>
    <row r="26807" spans="1:9" x14ac:dyDescent="0.25">
      <c r="A26807" s="108"/>
      <c r="B26807" s="173"/>
      <c r="C26807" s="109"/>
      <c r="D26807" s="109"/>
      <c r="E26807" s="94"/>
      <c r="F26807" s="174"/>
      <c r="G26807" s="173"/>
      <c r="H26807" s="109"/>
      <c r="I26807" s="175"/>
    </row>
    <row r="26808" spans="1:9" x14ac:dyDescent="0.25">
      <c r="A26808" s="108"/>
      <c r="B26808" s="173"/>
      <c r="C26808" s="109"/>
      <c r="D26808" s="109"/>
      <c r="E26808" s="94"/>
      <c r="F26808" s="174"/>
      <c r="G26808" s="173"/>
      <c r="H26808" s="109"/>
      <c r="I26808" s="175"/>
    </row>
    <row r="26809" spans="1:9" x14ac:dyDescent="0.25">
      <c r="A26809" s="108"/>
      <c r="B26809" s="173"/>
      <c r="C26809" s="109"/>
      <c r="D26809" s="109"/>
      <c r="E26809" s="94"/>
      <c r="F26809" s="174"/>
      <c r="G26809" s="173"/>
      <c r="H26809" s="109"/>
      <c r="I26809" s="175"/>
    </row>
    <row r="26810" spans="1:9" x14ac:dyDescent="0.25">
      <c r="A26810" s="108"/>
      <c r="B26810" s="173"/>
      <c r="C26810" s="109"/>
      <c r="D26810" s="109"/>
      <c r="E26810" s="94"/>
      <c r="F26810" s="174"/>
      <c r="G26810" s="173"/>
      <c r="H26810" s="109"/>
      <c r="I26810" s="175"/>
    </row>
    <row r="26811" spans="1:9" x14ac:dyDescent="0.25">
      <c r="A26811" s="108"/>
      <c r="B26811" s="173"/>
      <c r="C26811" s="109"/>
      <c r="D26811" s="109"/>
      <c r="E26811" s="94"/>
      <c r="F26811" s="174"/>
      <c r="G26811" s="173"/>
      <c r="H26811" s="109"/>
      <c r="I26811" s="175"/>
    </row>
    <row r="26812" spans="1:9" x14ac:dyDescent="0.25">
      <c r="A26812" s="108"/>
      <c r="B26812" s="173"/>
      <c r="C26812" s="109"/>
      <c r="D26812" s="109"/>
      <c r="E26812" s="94"/>
      <c r="F26812" s="174"/>
      <c r="G26812" s="173"/>
      <c r="H26812" s="109"/>
      <c r="I26812" s="175"/>
    </row>
    <row r="26813" spans="1:9" x14ac:dyDescent="0.25">
      <c r="A26813" s="108"/>
      <c r="B26813" s="173"/>
      <c r="C26813" s="109"/>
      <c r="D26813" s="109"/>
      <c r="E26813" s="94"/>
      <c r="F26813" s="174"/>
      <c r="G26813" s="173"/>
      <c r="H26813" s="109"/>
      <c r="I26813" s="175"/>
    </row>
    <row r="26814" spans="1:9" x14ac:dyDescent="0.25">
      <c r="A26814" s="108"/>
      <c r="B26814" s="173"/>
      <c r="C26814" s="109"/>
      <c r="D26814" s="109"/>
      <c r="E26814" s="94"/>
      <c r="F26814" s="174"/>
      <c r="G26814" s="173"/>
      <c r="H26814" s="109"/>
      <c r="I26814" s="175"/>
    </row>
    <row r="26815" spans="1:9" x14ac:dyDescent="0.25">
      <c r="A26815" s="108"/>
      <c r="B26815" s="173"/>
      <c r="C26815" s="109"/>
      <c r="D26815" s="109"/>
      <c r="E26815" s="94"/>
      <c r="F26815" s="174"/>
      <c r="G26815" s="173"/>
      <c r="H26815" s="109"/>
      <c r="I26815" s="175"/>
    </row>
    <row r="26816" spans="1:9" x14ac:dyDescent="0.25">
      <c r="A26816" s="108"/>
      <c r="B26816" s="173"/>
      <c r="C26816" s="109"/>
      <c r="D26816" s="109"/>
      <c r="E26816" s="94"/>
      <c r="F26816" s="174"/>
      <c r="G26816" s="173"/>
      <c r="H26816" s="109"/>
      <c r="I26816" s="175"/>
    </row>
    <row r="26817" spans="1:9" x14ac:dyDescent="0.25">
      <c r="A26817" s="108"/>
      <c r="B26817" s="173"/>
      <c r="C26817" s="109"/>
      <c r="D26817" s="109"/>
      <c r="E26817" s="94"/>
      <c r="F26817" s="174"/>
      <c r="G26817" s="173"/>
      <c r="H26817" s="109"/>
      <c r="I26817" s="175"/>
    </row>
    <row r="26818" spans="1:9" x14ac:dyDescent="0.25">
      <c r="A26818" s="108"/>
      <c r="B26818" s="173"/>
      <c r="C26818" s="109"/>
      <c r="D26818" s="109"/>
      <c r="E26818" s="94"/>
      <c r="F26818" s="174"/>
      <c r="G26818" s="173"/>
      <c r="H26818" s="109"/>
      <c r="I26818" s="175"/>
    </row>
    <row r="26819" spans="1:9" x14ac:dyDescent="0.25">
      <c r="A26819" s="108"/>
      <c r="B26819" s="173"/>
      <c r="C26819" s="109"/>
      <c r="D26819" s="109"/>
      <c r="E26819" s="94"/>
      <c r="F26819" s="174"/>
      <c r="G26819" s="173"/>
      <c r="H26819" s="109"/>
      <c r="I26819" s="175"/>
    </row>
    <row r="26820" spans="1:9" x14ac:dyDescent="0.25">
      <c r="A26820" s="108"/>
      <c r="B26820" s="173"/>
      <c r="C26820" s="109"/>
      <c r="D26820" s="109"/>
      <c r="E26820" s="94"/>
      <c r="F26820" s="174"/>
      <c r="G26820" s="173"/>
      <c r="H26820" s="109"/>
      <c r="I26820" s="175"/>
    </row>
    <row r="26821" spans="1:9" x14ac:dyDescent="0.25">
      <c r="A26821" s="108"/>
      <c r="B26821" s="173"/>
      <c r="C26821" s="109"/>
      <c r="D26821" s="109"/>
      <c r="E26821" s="94"/>
      <c r="F26821" s="174"/>
      <c r="G26821" s="173"/>
      <c r="H26821" s="109"/>
      <c r="I26821" s="175"/>
    </row>
    <row r="26822" spans="1:9" x14ac:dyDescent="0.25">
      <c r="A26822" s="108"/>
      <c r="B26822" s="173"/>
      <c r="C26822" s="109"/>
      <c r="D26822" s="109"/>
      <c r="E26822" s="94"/>
      <c r="F26822" s="174"/>
      <c r="G26822" s="173"/>
      <c r="H26822" s="109"/>
      <c r="I26822" s="175"/>
    </row>
    <row r="26823" spans="1:9" x14ac:dyDescent="0.25">
      <c r="A26823" s="108"/>
      <c r="B26823" s="173"/>
      <c r="C26823" s="109"/>
      <c r="D26823" s="109"/>
      <c r="E26823" s="94"/>
      <c r="F26823" s="174"/>
      <c r="G26823" s="173"/>
      <c r="H26823" s="109"/>
      <c r="I26823" s="175"/>
    </row>
    <row r="26824" spans="1:9" x14ac:dyDescent="0.25">
      <c r="A26824" s="108"/>
      <c r="B26824" s="173"/>
      <c r="C26824" s="109"/>
      <c r="D26824" s="109"/>
      <c r="E26824" s="94"/>
      <c r="F26824" s="174"/>
      <c r="G26824" s="173"/>
      <c r="H26824" s="109"/>
      <c r="I26824" s="175"/>
    </row>
    <row r="26825" spans="1:9" x14ac:dyDescent="0.25">
      <c r="A26825" s="108"/>
      <c r="B26825" s="173"/>
      <c r="C26825" s="109"/>
      <c r="D26825" s="109"/>
      <c r="E26825" s="94"/>
      <c r="F26825" s="174"/>
      <c r="G26825" s="173"/>
      <c r="H26825" s="109"/>
      <c r="I26825" s="175"/>
    </row>
    <row r="26826" spans="1:9" x14ac:dyDescent="0.25">
      <c r="A26826" s="108"/>
      <c r="B26826" s="173"/>
      <c r="C26826" s="109"/>
      <c r="D26826" s="109"/>
      <c r="E26826" s="94"/>
      <c r="F26826" s="174"/>
      <c r="G26826" s="173"/>
      <c r="H26826" s="109"/>
      <c r="I26826" s="175"/>
    </row>
    <row r="26827" spans="1:9" x14ac:dyDescent="0.25">
      <c r="A26827" s="108"/>
      <c r="B26827" s="173"/>
      <c r="C26827" s="109"/>
      <c r="D26827" s="109"/>
      <c r="E26827" s="94"/>
      <c r="F26827" s="174"/>
      <c r="G26827" s="173"/>
      <c r="H26827" s="109"/>
      <c r="I26827" s="175"/>
    </row>
    <row r="26828" spans="1:9" x14ac:dyDescent="0.25">
      <c r="A26828" s="108"/>
      <c r="B26828" s="173"/>
      <c r="C26828" s="109"/>
      <c r="D26828" s="109"/>
      <c r="E26828" s="94"/>
      <c r="F26828" s="174"/>
      <c r="G26828" s="173"/>
      <c r="H26828" s="109"/>
      <c r="I26828" s="175"/>
    </row>
    <row r="26829" spans="1:9" x14ac:dyDescent="0.25">
      <c r="A26829" s="108"/>
      <c r="B26829" s="173"/>
      <c r="C26829" s="109"/>
      <c r="D26829" s="109"/>
      <c r="E26829" s="94"/>
      <c r="F26829" s="174"/>
      <c r="G26829" s="173"/>
      <c r="H26829" s="109"/>
      <c r="I26829" s="175"/>
    </row>
    <row r="26830" spans="1:9" x14ac:dyDescent="0.25">
      <c r="A26830" s="108"/>
      <c r="B26830" s="173"/>
      <c r="C26830" s="109"/>
      <c r="D26830" s="109"/>
      <c r="E26830" s="94"/>
      <c r="F26830" s="174"/>
      <c r="G26830" s="173"/>
      <c r="H26830" s="109"/>
      <c r="I26830" s="175"/>
    </row>
    <row r="26831" spans="1:9" x14ac:dyDescent="0.25">
      <c r="A26831" s="108"/>
      <c r="B26831" s="173"/>
      <c r="C26831" s="109"/>
      <c r="D26831" s="109"/>
      <c r="E26831" s="94"/>
      <c r="F26831" s="174"/>
      <c r="G26831" s="173"/>
      <c r="H26831" s="109"/>
      <c r="I26831" s="175"/>
    </row>
    <row r="26832" spans="1:9" x14ac:dyDescent="0.25">
      <c r="A26832" s="108"/>
      <c r="B26832" s="173"/>
      <c r="C26832" s="109"/>
      <c r="D26832" s="109"/>
      <c r="E26832" s="94"/>
      <c r="F26832" s="174"/>
      <c r="G26832" s="173"/>
      <c r="H26832" s="109"/>
      <c r="I26832" s="175"/>
    </row>
    <row r="26833" spans="1:9" x14ac:dyDescent="0.25">
      <c r="A26833" s="108"/>
      <c r="B26833" s="173"/>
      <c r="C26833" s="109"/>
      <c r="D26833" s="109"/>
      <c r="E26833" s="94"/>
      <c r="F26833" s="174"/>
      <c r="G26833" s="173"/>
      <c r="H26833" s="109"/>
      <c r="I26833" s="175"/>
    </row>
    <row r="26834" spans="1:9" x14ac:dyDescent="0.25">
      <c r="A26834" s="108"/>
      <c r="B26834" s="173"/>
      <c r="C26834" s="109"/>
      <c r="D26834" s="109"/>
      <c r="E26834" s="94"/>
      <c r="F26834" s="174"/>
      <c r="G26834" s="173"/>
      <c r="H26834" s="109"/>
      <c r="I26834" s="175"/>
    </row>
    <row r="26835" spans="1:9" x14ac:dyDescent="0.25">
      <c r="A26835" s="108"/>
      <c r="B26835" s="173"/>
      <c r="C26835" s="109"/>
      <c r="D26835" s="109"/>
      <c r="E26835" s="94"/>
      <c r="F26835" s="174"/>
      <c r="G26835" s="173"/>
      <c r="H26835" s="109"/>
      <c r="I26835" s="175"/>
    </row>
    <row r="26836" spans="1:9" x14ac:dyDescent="0.25">
      <c r="A26836" s="108"/>
      <c r="B26836" s="173"/>
      <c r="C26836" s="109"/>
      <c r="D26836" s="109"/>
      <c r="E26836" s="94"/>
      <c r="F26836" s="174"/>
      <c r="G26836" s="173"/>
      <c r="H26836" s="109"/>
      <c r="I26836" s="175"/>
    </row>
    <row r="26837" spans="1:9" x14ac:dyDescent="0.25">
      <c r="A26837" s="108"/>
      <c r="B26837" s="173"/>
      <c r="C26837" s="109"/>
      <c r="D26837" s="109"/>
      <c r="E26837" s="94"/>
      <c r="F26837" s="174"/>
      <c r="G26837" s="173"/>
      <c r="H26837" s="109"/>
      <c r="I26837" s="175"/>
    </row>
    <row r="26838" spans="1:9" x14ac:dyDescent="0.25">
      <c r="A26838" s="108"/>
      <c r="B26838" s="173"/>
      <c r="C26838" s="109"/>
      <c r="D26838" s="109"/>
      <c r="E26838" s="94"/>
      <c r="F26838" s="174"/>
      <c r="G26838" s="173"/>
      <c r="H26838" s="109"/>
      <c r="I26838" s="175"/>
    </row>
    <row r="26839" spans="1:9" x14ac:dyDescent="0.25">
      <c r="A26839" s="108"/>
      <c r="B26839" s="173"/>
      <c r="C26839" s="109"/>
      <c r="D26839" s="109"/>
      <c r="E26839" s="94"/>
      <c r="F26839" s="174"/>
      <c r="G26839" s="173"/>
      <c r="H26839" s="109"/>
      <c r="I26839" s="175"/>
    </row>
    <row r="26840" spans="1:9" x14ac:dyDescent="0.25">
      <c r="A26840" s="108"/>
      <c r="B26840" s="173"/>
      <c r="C26840" s="109"/>
      <c r="D26840" s="109"/>
      <c r="E26840" s="94"/>
      <c r="F26840" s="174"/>
      <c r="G26840" s="173"/>
      <c r="H26840" s="109"/>
      <c r="I26840" s="175"/>
    </row>
    <row r="26841" spans="1:9" x14ac:dyDescent="0.25">
      <c r="A26841" s="108"/>
      <c r="B26841" s="173"/>
      <c r="C26841" s="109"/>
      <c r="D26841" s="109"/>
      <c r="E26841" s="94"/>
      <c r="F26841" s="174"/>
      <c r="G26841" s="173"/>
      <c r="H26841" s="109"/>
      <c r="I26841" s="175"/>
    </row>
    <row r="26842" spans="1:9" x14ac:dyDescent="0.25">
      <c r="A26842" s="108"/>
      <c r="B26842" s="173"/>
      <c r="C26842" s="109"/>
      <c r="D26842" s="109"/>
      <c r="E26842" s="94"/>
      <c r="F26842" s="174"/>
      <c r="G26842" s="173"/>
      <c r="H26842" s="109"/>
      <c r="I26842" s="175"/>
    </row>
    <row r="26843" spans="1:9" x14ac:dyDescent="0.25">
      <c r="A26843" s="108"/>
      <c r="B26843" s="173"/>
      <c r="C26843" s="109"/>
      <c r="D26843" s="109"/>
      <c r="E26843" s="94"/>
      <c r="F26843" s="174"/>
      <c r="G26843" s="173"/>
      <c r="H26843" s="109"/>
      <c r="I26843" s="175"/>
    </row>
    <row r="26844" spans="1:9" x14ac:dyDescent="0.25">
      <c r="A26844" s="108"/>
      <c r="B26844" s="173"/>
      <c r="C26844" s="109"/>
      <c r="D26844" s="109"/>
      <c r="E26844" s="94"/>
      <c r="F26844" s="174"/>
      <c r="G26844" s="173"/>
      <c r="H26844" s="109"/>
      <c r="I26844" s="175"/>
    </row>
    <row r="26845" spans="1:9" x14ac:dyDescent="0.25">
      <c r="A26845" s="108"/>
      <c r="B26845" s="173"/>
      <c r="C26845" s="109"/>
      <c r="D26845" s="109"/>
      <c r="E26845" s="94"/>
      <c r="F26845" s="174"/>
      <c r="G26845" s="173"/>
      <c r="H26845" s="109"/>
      <c r="I26845" s="175"/>
    </row>
    <row r="26846" spans="1:9" x14ac:dyDescent="0.25">
      <c r="A26846" s="108"/>
      <c r="B26846" s="173"/>
      <c r="C26846" s="109"/>
      <c r="D26846" s="109"/>
      <c r="E26846" s="94"/>
      <c r="F26846" s="174"/>
      <c r="G26846" s="173"/>
      <c r="H26846" s="109"/>
      <c r="I26846" s="175"/>
    </row>
    <row r="26847" spans="1:9" x14ac:dyDescent="0.25">
      <c r="A26847" s="108"/>
      <c r="B26847" s="173"/>
      <c r="C26847" s="109"/>
      <c r="D26847" s="109"/>
      <c r="E26847" s="94"/>
      <c r="F26847" s="174"/>
      <c r="G26847" s="173"/>
      <c r="H26847" s="109"/>
      <c r="I26847" s="175"/>
    </row>
    <row r="26848" spans="1:9" x14ac:dyDescent="0.25">
      <c r="A26848" s="108"/>
      <c r="B26848" s="173"/>
      <c r="C26848" s="109"/>
      <c r="D26848" s="109"/>
      <c r="E26848" s="94"/>
      <c r="F26848" s="174"/>
      <c r="G26848" s="173"/>
      <c r="H26848" s="109"/>
      <c r="I26848" s="175"/>
    </row>
    <row r="26849" spans="1:9" x14ac:dyDescent="0.25">
      <c r="A26849" s="108"/>
      <c r="B26849" s="173"/>
      <c r="C26849" s="109"/>
      <c r="D26849" s="109"/>
      <c r="E26849" s="94"/>
      <c r="F26849" s="174"/>
      <c r="G26849" s="173"/>
      <c r="H26849" s="109"/>
      <c r="I26849" s="175"/>
    </row>
    <row r="26850" spans="1:9" x14ac:dyDescent="0.25">
      <c r="A26850" s="108"/>
      <c r="B26850" s="173"/>
      <c r="C26850" s="109"/>
      <c r="D26850" s="109"/>
      <c r="E26850" s="94"/>
      <c r="F26850" s="174"/>
      <c r="G26850" s="173"/>
      <c r="H26850" s="109"/>
      <c r="I26850" s="175"/>
    </row>
    <row r="26851" spans="1:9" x14ac:dyDescent="0.25">
      <c r="A26851" s="108"/>
      <c r="B26851" s="173"/>
      <c r="C26851" s="109"/>
      <c r="D26851" s="109"/>
      <c r="E26851" s="94"/>
      <c r="F26851" s="174"/>
      <c r="G26851" s="173"/>
      <c r="H26851" s="109"/>
      <c r="I26851" s="175"/>
    </row>
    <row r="26852" spans="1:9" x14ac:dyDescent="0.25">
      <c r="A26852" s="108"/>
      <c r="B26852" s="173"/>
      <c r="C26852" s="109"/>
      <c r="D26852" s="109"/>
      <c r="E26852" s="94"/>
      <c r="F26852" s="174"/>
      <c r="G26852" s="173"/>
      <c r="H26852" s="109"/>
      <c r="I26852" s="175"/>
    </row>
    <row r="26853" spans="1:9" x14ac:dyDescent="0.25">
      <c r="A26853" s="108"/>
      <c r="B26853" s="173"/>
      <c r="C26853" s="109"/>
      <c r="D26853" s="109"/>
      <c r="E26853" s="94"/>
      <c r="F26853" s="174"/>
      <c r="G26853" s="173"/>
      <c r="H26853" s="109"/>
      <c r="I26853" s="175"/>
    </row>
    <row r="26854" spans="1:9" x14ac:dyDescent="0.25">
      <c r="A26854" s="108"/>
      <c r="B26854" s="173"/>
      <c r="C26854" s="109"/>
      <c r="D26854" s="109"/>
      <c r="E26854" s="94"/>
      <c r="F26854" s="174"/>
      <c r="G26854" s="173"/>
      <c r="H26854" s="109"/>
      <c r="I26854" s="175"/>
    </row>
    <row r="26855" spans="1:9" x14ac:dyDescent="0.25">
      <c r="A26855" s="108"/>
      <c r="B26855" s="173"/>
      <c r="C26855" s="109"/>
      <c r="D26855" s="109"/>
      <c r="E26855" s="94"/>
      <c r="F26855" s="174"/>
      <c r="G26855" s="173"/>
      <c r="H26855" s="109"/>
      <c r="I26855" s="175"/>
    </row>
    <row r="26856" spans="1:9" x14ac:dyDescent="0.25">
      <c r="A26856" s="108"/>
      <c r="B26856" s="173"/>
      <c r="C26856" s="109"/>
      <c r="D26856" s="109"/>
      <c r="E26856" s="94"/>
      <c r="F26856" s="174"/>
      <c r="G26856" s="173"/>
      <c r="H26856" s="109"/>
      <c r="I26856" s="175"/>
    </row>
    <row r="26857" spans="1:9" x14ac:dyDescent="0.25">
      <c r="A26857" s="108"/>
      <c r="B26857" s="173"/>
      <c r="C26857" s="109"/>
      <c r="D26857" s="109"/>
      <c r="E26857" s="94"/>
      <c r="F26857" s="174"/>
      <c r="G26857" s="173"/>
      <c r="H26857" s="109"/>
      <c r="I26857" s="175"/>
    </row>
    <row r="26858" spans="1:9" x14ac:dyDescent="0.25">
      <c r="A26858" s="108"/>
      <c r="B26858" s="173"/>
      <c r="C26858" s="109"/>
      <c r="D26858" s="109"/>
      <c r="E26858" s="94"/>
      <c r="F26858" s="174"/>
      <c r="G26858" s="173"/>
      <c r="H26858" s="109"/>
      <c r="I26858" s="175"/>
    </row>
    <row r="26859" spans="1:9" x14ac:dyDescent="0.25">
      <c r="A26859" s="108"/>
      <c r="B26859" s="173"/>
      <c r="C26859" s="109"/>
      <c r="D26859" s="109"/>
      <c r="E26859" s="94"/>
      <c r="F26859" s="174"/>
      <c r="G26859" s="173"/>
      <c r="H26859" s="109"/>
      <c r="I26859" s="175"/>
    </row>
    <row r="26860" spans="1:9" x14ac:dyDescent="0.25">
      <c r="A26860" s="108"/>
      <c r="B26860" s="173"/>
      <c r="C26860" s="109"/>
      <c r="D26860" s="109"/>
      <c r="E26860" s="94"/>
      <c r="F26860" s="174"/>
      <c r="G26860" s="173"/>
      <c r="H26860" s="109"/>
      <c r="I26860" s="175"/>
    </row>
    <row r="26861" spans="1:9" x14ac:dyDescent="0.25">
      <c r="A26861" s="108"/>
      <c r="B26861" s="173"/>
      <c r="C26861" s="109"/>
      <c r="D26861" s="109"/>
      <c r="E26861" s="94"/>
      <c r="F26861" s="174"/>
      <c r="G26861" s="173"/>
      <c r="H26861" s="109"/>
      <c r="I26861" s="175"/>
    </row>
    <row r="26862" spans="1:9" x14ac:dyDescent="0.25">
      <c r="A26862" s="108"/>
      <c r="B26862" s="173"/>
      <c r="C26862" s="109"/>
      <c r="D26862" s="109"/>
      <c r="E26862" s="94"/>
      <c r="F26862" s="174"/>
      <c r="G26862" s="173"/>
      <c r="H26862" s="109"/>
      <c r="I26862" s="175"/>
    </row>
    <row r="26863" spans="1:9" x14ac:dyDescent="0.25">
      <c r="A26863" s="108"/>
      <c r="B26863" s="173"/>
      <c r="C26863" s="109"/>
      <c r="D26863" s="109"/>
      <c r="E26863" s="94"/>
      <c r="F26863" s="174"/>
      <c r="G26863" s="173"/>
      <c r="H26863" s="109"/>
      <c r="I26863" s="175"/>
    </row>
    <row r="26864" spans="1:9" x14ac:dyDescent="0.25">
      <c r="A26864" s="108"/>
      <c r="B26864" s="173"/>
      <c r="C26864" s="109"/>
      <c r="D26864" s="109"/>
      <c r="E26864" s="94"/>
      <c r="F26864" s="174"/>
      <c r="G26864" s="173"/>
      <c r="H26864" s="109"/>
      <c r="I26864" s="175"/>
    </row>
    <row r="26865" spans="1:9" x14ac:dyDescent="0.25">
      <c r="A26865" s="108"/>
      <c r="B26865" s="173"/>
      <c r="C26865" s="109"/>
      <c r="D26865" s="109"/>
      <c r="E26865" s="94"/>
      <c r="F26865" s="174"/>
      <c r="G26865" s="173"/>
      <c r="H26865" s="109"/>
      <c r="I26865" s="175"/>
    </row>
    <row r="26866" spans="1:9" x14ac:dyDescent="0.25">
      <c r="A26866" s="108"/>
      <c r="B26866" s="173"/>
      <c r="C26866" s="109"/>
      <c r="D26866" s="109"/>
      <c r="E26866" s="94"/>
      <c r="F26866" s="174"/>
      <c r="G26866" s="173"/>
      <c r="H26866" s="109"/>
      <c r="I26866" s="175"/>
    </row>
    <row r="26867" spans="1:9" x14ac:dyDescent="0.25">
      <c r="A26867" s="108"/>
      <c r="B26867" s="173"/>
      <c r="C26867" s="109"/>
      <c r="D26867" s="109"/>
      <c r="E26867" s="94"/>
      <c r="F26867" s="174"/>
      <c r="G26867" s="173"/>
      <c r="H26867" s="109"/>
      <c r="I26867" s="175"/>
    </row>
    <row r="26868" spans="1:9" x14ac:dyDescent="0.25">
      <c r="A26868" s="108"/>
      <c r="B26868" s="173"/>
      <c r="C26868" s="109"/>
      <c r="D26868" s="109"/>
      <c r="E26868" s="94"/>
      <c r="F26868" s="174"/>
      <c r="G26868" s="173"/>
      <c r="H26868" s="109"/>
      <c r="I26868" s="175"/>
    </row>
    <row r="26869" spans="1:9" x14ac:dyDescent="0.25">
      <c r="A26869" s="108"/>
      <c r="B26869" s="173"/>
      <c r="C26869" s="109"/>
      <c r="D26869" s="109"/>
      <c r="E26869" s="94"/>
      <c r="F26869" s="174"/>
      <c r="G26869" s="173"/>
      <c r="H26869" s="109"/>
      <c r="I26869" s="175"/>
    </row>
    <row r="26870" spans="1:9" x14ac:dyDescent="0.25">
      <c r="A26870" s="108"/>
      <c r="B26870" s="173"/>
      <c r="C26870" s="109"/>
      <c r="D26870" s="109"/>
      <c r="E26870" s="94"/>
      <c r="F26870" s="174"/>
      <c r="G26870" s="173"/>
      <c r="H26870" s="109"/>
      <c r="I26870" s="175"/>
    </row>
    <row r="26871" spans="1:9" x14ac:dyDescent="0.25">
      <c r="A26871" s="108"/>
      <c r="B26871" s="173"/>
      <c r="C26871" s="109"/>
      <c r="D26871" s="109"/>
      <c r="E26871" s="94"/>
      <c r="F26871" s="174"/>
      <c r="G26871" s="173"/>
      <c r="H26871" s="109"/>
      <c r="I26871" s="175"/>
    </row>
    <row r="26872" spans="1:9" x14ac:dyDescent="0.25">
      <c r="A26872" s="108"/>
      <c r="B26872" s="173"/>
      <c r="C26872" s="109"/>
      <c r="D26872" s="109"/>
      <c r="E26872" s="94"/>
      <c r="F26872" s="174"/>
      <c r="G26872" s="173"/>
      <c r="H26872" s="109"/>
      <c r="I26872" s="175"/>
    </row>
    <row r="26873" spans="1:9" x14ac:dyDescent="0.25">
      <c r="A26873" s="108"/>
      <c r="B26873" s="173"/>
      <c r="C26873" s="109"/>
      <c r="D26873" s="109"/>
      <c r="E26873" s="94"/>
      <c r="F26873" s="174"/>
      <c r="G26873" s="173"/>
      <c r="H26873" s="109"/>
      <c r="I26873" s="175"/>
    </row>
    <row r="26874" spans="1:9" x14ac:dyDescent="0.25">
      <c r="A26874" s="108"/>
      <c r="B26874" s="173"/>
      <c r="C26874" s="109"/>
      <c r="D26874" s="109"/>
      <c r="E26874" s="94"/>
      <c r="F26874" s="174"/>
      <c r="G26874" s="173"/>
      <c r="H26874" s="109"/>
      <c r="I26874" s="175"/>
    </row>
    <row r="26875" spans="1:9" x14ac:dyDescent="0.25">
      <c r="A26875" s="108"/>
      <c r="B26875" s="173"/>
      <c r="C26875" s="109"/>
      <c r="D26875" s="109"/>
      <c r="E26875" s="94"/>
      <c r="F26875" s="174"/>
      <c r="G26875" s="173"/>
      <c r="H26875" s="109"/>
      <c r="I26875" s="175"/>
    </row>
    <row r="26876" spans="1:9" x14ac:dyDescent="0.25">
      <c r="A26876" s="108"/>
      <c r="B26876" s="173"/>
      <c r="C26876" s="109"/>
      <c r="D26876" s="109"/>
      <c r="E26876" s="94"/>
      <c r="F26876" s="174"/>
      <c r="G26876" s="173"/>
      <c r="H26876" s="109"/>
      <c r="I26876" s="175"/>
    </row>
    <row r="26877" spans="1:9" x14ac:dyDescent="0.25">
      <c r="A26877" s="108"/>
      <c r="B26877" s="173"/>
      <c r="C26877" s="109"/>
      <c r="D26877" s="109"/>
      <c r="E26877" s="94"/>
      <c r="F26877" s="174"/>
      <c r="G26877" s="173"/>
      <c r="H26877" s="109"/>
      <c r="I26877" s="175"/>
    </row>
    <row r="26878" spans="1:9" x14ac:dyDescent="0.25">
      <c r="A26878" s="108"/>
      <c r="B26878" s="173"/>
      <c r="C26878" s="109"/>
      <c r="D26878" s="109"/>
      <c r="E26878" s="94"/>
      <c r="F26878" s="174"/>
      <c r="G26878" s="173"/>
      <c r="H26878" s="109"/>
      <c r="I26878" s="175"/>
    </row>
    <row r="26879" spans="1:9" x14ac:dyDescent="0.25">
      <c r="A26879" s="108"/>
      <c r="B26879" s="173"/>
      <c r="C26879" s="109"/>
      <c r="D26879" s="109"/>
      <c r="E26879" s="94"/>
      <c r="F26879" s="174"/>
      <c r="G26879" s="173"/>
      <c r="H26879" s="109"/>
      <c r="I26879" s="175"/>
    </row>
    <row r="26880" spans="1:9" x14ac:dyDescent="0.25">
      <c r="A26880" s="108"/>
      <c r="B26880" s="173"/>
      <c r="C26880" s="109"/>
      <c r="D26880" s="109"/>
      <c r="E26880" s="94"/>
      <c r="F26880" s="174"/>
      <c r="G26880" s="173"/>
      <c r="H26880" s="109"/>
      <c r="I26880" s="175"/>
    </row>
    <row r="26881" spans="1:9" x14ac:dyDescent="0.25">
      <c r="A26881" s="108"/>
      <c r="B26881" s="173"/>
      <c r="C26881" s="109"/>
      <c r="D26881" s="109"/>
      <c r="E26881" s="94"/>
      <c r="F26881" s="174"/>
      <c r="G26881" s="173"/>
      <c r="H26881" s="109"/>
      <c r="I26881" s="175"/>
    </row>
    <row r="26882" spans="1:9" x14ac:dyDescent="0.25">
      <c r="A26882" s="108"/>
      <c r="B26882" s="173"/>
      <c r="C26882" s="109"/>
      <c r="D26882" s="109"/>
      <c r="E26882" s="94"/>
      <c r="F26882" s="174"/>
      <c r="G26882" s="173"/>
      <c r="H26882" s="109"/>
      <c r="I26882" s="175"/>
    </row>
    <row r="26883" spans="1:9" x14ac:dyDescent="0.25">
      <c r="A26883" s="108"/>
      <c r="B26883" s="173"/>
      <c r="C26883" s="109"/>
      <c r="D26883" s="109"/>
      <c r="E26883" s="94"/>
      <c r="F26883" s="174"/>
      <c r="G26883" s="173"/>
      <c r="H26883" s="109"/>
      <c r="I26883" s="175"/>
    </row>
    <row r="26884" spans="1:9" x14ac:dyDescent="0.25">
      <c r="A26884" s="108"/>
      <c r="B26884" s="173"/>
      <c r="C26884" s="109"/>
      <c r="D26884" s="109"/>
      <c r="E26884" s="94"/>
      <c r="F26884" s="174"/>
      <c r="G26884" s="173"/>
      <c r="H26884" s="109"/>
      <c r="I26884" s="175"/>
    </row>
    <row r="26885" spans="1:9" x14ac:dyDescent="0.25">
      <c r="A26885" s="108"/>
      <c r="B26885" s="173"/>
      <c r="C26885" s="109"/>
      <c r="D26885" s="109"/>
      <c r="E26885" s="94"/>
      <c r="F26885" s="174"/>
      <c r="G26885" s="173"/>
      <c r="H26885" s="109"/>
      <c r="I26885" s="175"/>
    </row>
    <row r="26886" spans="1:9" x14ac:dyDescent="0.25">
      <c r="A26886" s="108"/>
      <c r="B26886" s="173"/>
      <c r="C26886" s="109"/>
      <c r="D26886" s="109"/>
      <c r="E26886" s="94"/>
      <c r="F26886" s="174"/>
      <c r="G26886" s="173"/>
      <c r="H26886" s="109"/>
      <c r="I26886" s="175"/>
    </row>
    <row r="26887" spans="1:9" x14ac:dyDescent="0.25">
      <c r="A26887" s="108"/>
      <c r="B26887" s="173"/>
      <c r="C26887" s="109"/>
      <c r="D26887" s="109"/>
      <c r="E26887" s="94"/>
      <c r="F26887" s="174"/>
      <c r="G26887" s="173"/>
      <c r="H26887" s="109"/>
      <c r="I26887" s="175"/>
    </row>
    <row r="26888" spans="1:9" x14ac:dyDescent="0.25">
      <c r="A26888" s="108"/>
      <c r="B26888" s="173"/>
      <c r="C26888" s="109"/>
      <c r="D26888" s="109"/>
      <c r="E26888" s="94"/>
      <c r="F26888" s="174"/>
      <c r="G26888" s="173"/>
      <c r="H26888" s="109"/>
      <c r="I26888" s="175"/>
    </row>
    <row r="26889" spans="1:9" x14ac:dyDescent="0.25">
      <c r="A26889" s="108"/>
      <c r="B26889" s="173"/>
      <c r="C26889" s="109"/>
      <c r="D26889" s="109"/>
      <c r="E26889" s="94"/>
      <c r="F26889" s="174"/>
      <c r="G26889" s="173"/>
      <c r="H26889" s="109"/>
      <c r="I26889" s="175"/>
    </row>
    <row r="26890" spans="1:9" x14ac:dyDescent="0.25">
      <c r="A26890" s="108"/>
      <c r="B26890" s="173"/>
      <c r="C26890" s="109"/>
      <c r="D26890" s="109"/>
      <c r="E26890" s="94"/>
      <c r="F26890" s="174"/>
      <c r="G26890" s="173"/>
      <c r="H26890" s="109"/>
      <c r="I26890" s="175"/>
    </row>
    <row r="26891" spans="1:9" x14ac:dyDescent="0.25">
      <c r="A26891" s="108"/>
      <c r="B26891" s="173"/>
      <c r="C26891" s="109"/>
      <c r="D26891" s="109"/>
      <c r="E26891" s="94"/>
      <c r="F26891" s="174"/>
      <c r="G26891" s="173"/>
      <c r="H26891" s="109"/>
      <c r="I26891" s="175"/>
    </row>
    <row r="26892" spans="1:9" x14ac:dyDescent="0.25">
      <c r="A26892" s="108"/>
      <c r="B26892" s="173"/>
      <c r="C26892" s="109"/>
      <c r="D26892" s="109"/>
      <c r="E26892" s="94"/>
      <c r="F26892" s="174"/>
      <c r="G26892" s="173"/>
      <c r="H26892" s="109"/>
      <c r="I26892" s="175"/>
    </row>
    <row r="26893" spans="1:9" x14ac:dyDescent="0.25">
      <c r="A26893" s="108"/>
      <c r="B26893" s="173"/>
      <c r="C26893" s="109"/>
      <c r="D26893" s="109"/>
      <c r="E26893" s="94"/>
      <c r="F26893" s="174"/>
      <c r="G26893" s="173"/>
      <c r="H26893" s="109"/>
      <c r="I26893" s="175"/>
    </row>
    <row r="26894" spans="1:9" x14ac:dyDescent="0.25">
      <c r="A26894" s="108"/>
      <c r="B26894" s="173"/>
      <c r="C26894" s="109"/>
      <c r="D26894" s="109"/>
      <c r="E26894" s="94"/>
      <c r="F26894" s="174"/>
      <c r="G26894" s="173"/>
      <c r="H26894" s="109"/>
      <c r="I26894" s="175"/>
    </row>
    <row r="26895" spans="1:9" x14ac:dyDescent="0.25">
      <c r="A26895" s="108"/>
      <c r="B26895" s="173"/>
      <c r="C26895" s="109"/>
      <c r="D26895" s="109"/>
      <c r="E26895" s="94"/>
      <c r="F26895" s="174"/>
      <c r="G26895" s="173"/>
      <c r="H26895" s="109"/>
      <c r="I26895" s="175"/>
    </row>
    <row r="26896" spans="1:9" x14ac:dyDescent="0.25">
      <c r="A26896" s="108"/>
      <c r="B26896" s="173"/>
      <c r="C26896" s="109"/>
      <c r="D26896" s="109"/>
      <c r="E26896" s="94"/>
      <c r="F26896" s="174"/>
      <c r="G26896" s="173"/>
      <c r="H26896" s="109"/>
      <c r="I26896" s="175"/>
    </row>
    <row r="26897" spans="1:9" x14ac:dyDescent="0.25">
      <c r="A26897" s="108"/>
      <c r="B26897" s="173"/>
      <c r="C26897" s="109"/>
      <c r="D26897" s="109"/>
      <c r="E26897" s="94"/>
      <c r="F26897" s="174"/>
      <c r="G26897" s="173"/>
      <c r="H26897" s="109"/>
      <c r="I26897" s="175"/>
    </row>
    <row r="26898" spans="1:9" x14ac:dyDescent="0.25">
      <c r="A26898" s="108"/>
      <c r="B26898" s="173"/>
      <c r="C26898" s="109"/>
      <c r="D26898" s="109"/>
      <c r="E26898" s="94"/>
      <c r="F26898" s="174"/>
      <c r="G26898" s="173"/>
      <c r="H26898" s="109"/>
      <c r="I26898" s="175"/>
    </row>
    <row r="26899" spans="1:9" x14ac:dyDescent="0.25">
      <c r="A26899" s="108"/>
      <c r="B26899" s="173"/>
      <c r="C26899" s="109"/>
      <c r="D26899" s="109"/>
      <c r="E26899" s="94"/>
      <c r="F26899" s="174"/>
      <c r="G26899" s="173"/>
      <c r="H26899" s="109"/>
      <c r="I26899" s="175"/>
    </row>
    <row r="26900" spans="1:9" x14ac:dyDescent="0.25">
      <c r="A26900" s="108"/>
      <c r="B26900" s="173"/>
      <c r="C26900" s="109"/>
      <c r="D26900" s="109"/>
      <c r="E26900" s="94"/>
      <c r="F26900" s="174"/>
      <c r="G26900" s="173"/>
      <c r="H26900" s="109"/>
      <c r="I26900" s="175"/>
    </row>
    <row r="26901" spans="1:9" x14ac:dyDescent="0.25">
      <c r="A26901" s="108"/>
      <c r="B26901" s="173"/>
      <c r="C26901" s="109"/>
      <c r="D26901" s="109"/>
      <c r="E26901" s="94"/>
      <c r="F26901" s="174"/>
      <c r="G26901" s="173"/>
      <c r="H26901" s="109"/>
      <c r="I26901" s="175"/>
    </row>
    <row r="26902" spans="1:9" x14ac:dyDescent="0.25">
      <c r="A26902" s="108"/>
      <c r="B26902" s="173"/>
      <c r="C26902" s="109"/>
      <c r="D26902" s="109"/>
      <c r="E26902" s="94"/>
      <c r="F26902" s="174"/>
      <c r="G26902" s="173"/>
      <c r="H26902" s="109"/>
      <c r="I26902" s="175"/>
    </row>
    <row r="26903" spans="1:9" x14ac:dyDescent="0.25">
      <c r="A26903" s="108"/>
      <c r="B26903" s="173"/>
      <c r="C26903" s="109"/>
      <c r="D26903" s="109"/>
      <c r="E26903" s="94"/>
      <c r="F26903" s="174"/>
      <c r="G26903" s="173"/>
      <c r="H26903" s="109"/>
      <c r="I26903" s="175"/>
    </row>
    <row r="26904" spans="1:9" x14ac:dyDescent="0.25">
      <c r="A26904" s="108"/>
      <c r="B26904" s="173"/>
      <c r="C26904" s="109"/>
      <c r="D26904" s="109"/>
      <c r="E26904" s="94"/>
      <c r="F26904" s="174"/>
      <c r="G26904" s="173"/>
      <c r="H26904" s="109"/>
      <c r="I26904" s="175"/>
    </row>
    <row r="26905" spans="1:9" x14ac:dyDescent="0.25">
      <c r="A26905" s="108"/>
      <c r="B26905" s="173"/>
      <c r="C26905" s="109"/>
      <c r="D26905" s="109"/>
      <c r="E26905" s="94"/>
      <c r="F26905" s="174"/>
      <c r="G26905" s="173"/>
      <c r="H26905" s="109"/>
      <c r="I26905" s="175"/>
    </row>
    <row r="26906" spans="1:9" x14ac:dyDescent="0.25">
      <c r="A26906" s="108"/>
      <c r="B26906" s="173"/>
      <c r="C26906" s="109"/>
      <c r="D26906" s="109"/>
      <c r="E26906" s="94"/>
      <c r="F26906" s="174"/>
      <c r="G26906" s="173"/>
      <c r="H26906" s="109"/>
      <c r="I26906" s="175"/>
    </row>
    <row r="26907" spans="1:9" x14ac:dyDescent="0.25">
      <c r="A26907" s="108"/>
      <c r="B26907" s="173"/>
      <c r="C26907" s="109"/>
      <c r="D26907" s="109"/>
      <c r="E26907" s="94"/>
      <c r="F26907" s="174"/>
      <c r="G26907" s="173"/>
      <c r="H26907" s="109"/>
      <c r="I26907" s="175"/>
    </row>
    <row r="26908" spans="1:9" x14ac:dyDescent="0.25">
      <c r="A26908" s="108"/>
      <c r="B26908" s="173"/>
      <c r="C26908" s="109"/>
      <c r="D26908" s="109"/>
      <c r="E26908" s="94"/>
      <c r="F26908" s="174"/>
      <c r="G26908" s="173"/>
      <c r="H26908" s="109"/>
      <c r="I26908" s="175"/>
    </row>
    <row r="26909" spans="1:9" x14ac:dyDescent="0.25">
      <c r="A26909" s="108"/>
      <c r="B26909" s="173"/>
      <c r="C26909" s="109"/>
      <c r="D26909" s="109"/>
      <c r="E26909" s="94"/>
      <c r="F26909" s="174"/>
      <c r="G26909" s="173"/>
      <c r="H26909" s="109"/>
      <c r="I26909" s="175"/>
    </row>
    <row r="26910" spans="1:9" x14ac:dyDescent="0.25">
      <c r="A26910" s="108"/>
      <c r="B26910" s="173"/>
      <c r="C26910" s="109"/>
      <c r="D26910" s="109"/>
      <c r="E26910" s="94"/>
      <c r="F26910" s="174"/>
      <c r="G26910" s="173"/>
      <c r="H26910" s="109"/>
      <c r="I26910" s="175"/>
    </row>
    <row r="26911" spans="1:9" x14ac:dyDescent="0.25">
      <c r="A26911" s="108"/>
      <c r="B26911" s="173"/>
      <c r="C26911" s="109"/>
      <c r="D26911" s="109"/>
      <c r="E26911" s="94"/>
      <c r="F26911" s="174"/>
      <c r="G26911" s="173"/>
      <c r="H26911" s="109"/>
      <c r="I26911" s="175"/>
    </row>
    <row r="26912" spans="1:9" x14ac:dyDescent="0.25">
      <c r="A26912" s="108"/>
      <c r="B26912" s="173"/>
      <c r="C26912" s="109"/>
      <c r="D26912" s="109"/>
      <c r="E26912" s="94"/>
      <c r="F26912" s="174"/>
      <c r="G26912" s="173"/>
      <c r="H26912" s="109"/>
      <c r="I26912" s="175"/>
    </row>
    <row r="26913" spans="1:9" x14ac:dyDescent="0.25">
      <c r="A26913" s="108"/>
      <c r="B26913" s="173"/>
      <c r="C26913" s="109"/>
      <c r="D26913" s="109"/>
      <c r="E26913" s="94"/>
      <c r="F26913" s="174"/>
      <c r="G26913" s="173"/>
      <c r="H26913" s="109"/>
      <c r="I26913" s="175"/>
    </row>
    <row r="26914" spans="1:9" x14ac:dyDescent="0.25">
      <c r="A26914" s="108"/>
      <c r="B26914" s="173"/>
      <c r="C26914" s="109"/>
      <c r="D26914" s="109"/>
      <c r="E26914" s="94"/>
      <c r="F26914" s="174"/>
      <c r="G26914" s="173"/>
      <c r="H26914" s="109"/>
      <c r="I26914" s="175"/>
    </row>
    <row r="26915" spans="1:9" x14ac:dyDescent="0.25">
      <c r="A26915" s="108"/>
      <c r="B26915" s="173"/>
      <c r="C26915" s="109"/>
      <c r="D26915" s="109"/>
      <c r="E26915" s="94"/>
      <c r="F26915" s="174"/>
      <c r="G26915" s="173"/>
      <c r="H26915" s="109"/>
      <c r="I26915" s="175"/>
    </row>
    <row r="26916" spans="1:9" x14ac:dyDescent="0.25">
      <c r="A26916" s="108"/>
      <c r="B26916" s="173"/>
      <c r="C26916" s="109"/>
      <c r="D26916" s="109"/>
      <c r="E26916" s="94"/>
      <c r="F26916" s="174"/>
      <c r="G26916" s="173"/>
      <c r="H26916" s="109"/>
      <c r="I26916" s="175"/>
    </row>
    <row r="26917" spans="1:9" x14ac:dyDescent="0.25">
      <c r="A26917" s="108"/>
      <c r="B26917" s="173"/>
      <c r="C26917" s="109"/>
      <c r="D26917" s="109"/>
      <c r="E26917" s="94"/>
      <c r="F26917" s="174"/>
      <c r="G26917" s="173"/>
      <c r="H26917" s="109"/>
      <c r="I26917" s="175"/>
    </row>
    <row r="26918" spans="1:9" x14ac:dyDescent="0.25">
      <c r="A26918" s="108"/>
      <c r="B26918" s="173"/>
      <c r="C26918" s="109"/>
      <c r="D26918" s="109"/>
      <c r="E26918" s="94"/>
      <c r="F26918" s="174"/>
      <c r="G26918" s="173"/>
      <c r="H26918" s="109"/>
      <c r="I26918" s="175"/>
    </row>
    <row r="26919" spans="1:9" x14ac:dyDescent="0.25">
      <c r="A26919" s="108"/>
      <c r="B26919" s="173"/>
      <c r="C26919" s="109"/>
      <c r="D26919" s="109"/>
      <c r="E26919" s="94"/>
      <c r="F26919" s="174"/>
      <c r="G26919" s="173"/>
      <c r="H26919" s="109"/>
      <c r="I26919" s="175"/>
    </row>
    <row r="26920" spans="1:9" x14ac:dyDescent="0.25">
      <c r="A26920" s="108"/>
      <c r="B26920" s="173"/>
      <c r="C26920" s="109"/>
      <c r="D26920" s="109"/>
      <c r="E26920" s="94"/>
      <c r="F26920" s="174"/>
      <c r="G26920" s="173"/>
      <c r="H26920" s="109"/>
      <c r="I26920" s="175"/>
    </row>
    <row r="26921" spans="1:9" x14ac:dyDescent="0.25">
      <c r="A26921" s="108"/>
      <c r="B26921" s="173"/>
      <c r="C26921" s="109"/>
      <c r="D26921" s="109"/>
      <c r="E26921" s="94"/>
      <c r="F26921" s="174"/>
      <c r="G26921" s="173"/>
      <c r="H26921" s="109"/>
      <c r="I26921" s="175"/>
    </row>
    <row r="26922" spans="1:9" x14ac:dyDescent="0.25">
      <c r="A26922" s="108"/>
      <c r="B26922" s="173"/>
      <c r="C26922" s="109"/>
      <c r="D26922" s="109"/>
      <c r="E26922" s="94"/>
      <c r="F26922" s="174"/>
      <c r="G26922" s="173"/>
      <c r="H26922" s="109"/>
      <c r="I26922" s="175"/>
    </row>
    <row r="26923" spans="1:9" x14ac:dyDescent="0.25">
      <c r="A26923" s="108"/>
      <c r="B26923" s="173"/>
      <c r="C26923" s="109"/>
      <c r="D26923" s="109"/>
      <c r="E26923" s="94"/>
      <c r="F26923" s="174"/>
      <c r="G26923" s="173"/>
      <c r="H26923" s="109"/>
      <c r="I26923" s="175"/>
    </row>
    <row r="26924" spans="1:9" x14ac:dyDescent="0.25">
      <c r="A26924" s="108"/>
      <c r="B26924" s="173"/>
      <c r="C26924" s="109"/>
      <c r="D26924" s="109"/>
      <c r="E26924" s="94"/>
      <c r="F26924" s="174"/>
      <c r="G26924" s="173"/>
      <c r="H26924" s="109"/>
      <c r="I26924" s="175"/>
    </row>
    <row r="26925" spans="1:9" x14ac:dyDescent="0.25">
      <c r="A26925" s="108"/>
      <c r="B26925" s="173"/>
      <c r="C26925" s="109"/>
      <c r="D26925" s="109"/>
      <c r="E26925" s="94"/>
      <c r="F26925" s="174"/>
      <c r="G26925" s="173"/>
      <c r="H26925" s="109"/>
      <c r="I26925" s="175"/>
    </row>
    <row r="26926" spans="1:9" x14ac:dyDescent="0.25">
      <c r="A26926" s="108"/>
      <c r="B26926" s="173"/>
      <c r="C26926" s="109"/>
      <c r="D26926" s="109"/>
      <c r="E26926" s="94"/>
      <c r="F26926" s="174"/>
      <c r="G26926" s="173"/>
      <c r="H26926" s="109"/>
      <c r="I26926" s="175"/>
    </row>
    <row r="26927" spans="1:9" x14ac:dyDescent="0.25">
      <c r="A26927" s="108"/>
      <c r="B26927" s="173"/>
      <c r="C26927" s="109"/>
      <c r="D26927" s="109"/>
      <c r="E26927" s="94"/>
      <c r="F26927" s="174"/>
      <c r="G26927" s="173"/>
      <c r="H26927" s="109"/>
      <c r="I26927" s="175"/>
    </row>
    <row r="26928" spans="1:9" x14ac:dyDescent="0.25">
      <c r="A26928" s="108"/>
      <c r="B26928" s="173"/>
      <c r="C26928" s="109"/>
      <c r="D26928" s="109"/>
      <c r="E26928" s="94"/>
      <c r="F26928" s="174"/>
      <c r="G26928" s="173"/>
      <c r="H26928" s="109"/>
      <c r="I26928" s="175"/>
    </row>
    <row r="26929" spans="1:9" x14ac:dyDescent="0.25">
      <c r="A26929" s="108"/>
      <c r="B26929" s="173"/>
      <c r="C26929" s="109"/>
      <c r="D26929" s="109"/>
      <c r="E26929" s="94"/>
      <c r="F26929" s="174"/>
      <c r="G26929" s="173"/>
      <c r="H26929" s="109"/>
      <c r="I26929" s="175"/>
    </row>
    <row r="26930" spans="1:9" x14ac:dyDescent="0.25">
      <c r="A26930" s="108"/>
      <c r="B26930" s="173"/>
      <c r="C26930" s="109"/>
      <c r="D26930" s="109"/>
      <c r="E26930" s="94"/>
      <c r="F26930" s="174"/>
      <c r="G26930" s="173"/>
      <c r="H26930" s="109"/>
      <c r="I26930" s="175"/>
    </row>
    <row r="26931" spans="1:9" x14ac:dyDescent="0.25">
      <c r="A26931" s="108"/>
      <c r="B26931" s="173"/>
      <c r="C26931" s="109"/>
      <c r="D26931" s="109"/>
      <c r="E26931" s="94"/>
      <c r="F26931" s="174"/>
      <c r="G26931" s="173"/>
      <c r="H26931" s="109"/>
      <c r="I26931" s="175"/>
    </row>
    <row r="26932" spans="1:9" x14ac:dyDescent="0.25">
      <c r="A26932" s="108"/>
      <c r="B26932" s="173"/>
      <c r="C26932" s="109"/>
      <c r="D26932" s="109"/>
      <c r="E26932" s="94"/>
      <c r="F26932" s="174"/>
      <c r="G26932" s="173"/>
      <c r="H26932" s="109"/>
      <c r="I26932" s="175"/>
    </row>
    <row r="26933" spans="1:9" x14ac:dyDescent="0.25">
      <c r="A26933" s="108"/>
      <c r="B26933" s="173"/>
      <c r="C26933" s="109"/>
      <c r="D26933" s="109"/>
      <c r="E26933" s="94"/>
      <c r="F26933" s="174"/>
      <c r="G26933" s="173"/>
      <c r="H26933" s="109"/>
      <c r="I26933" s="175"/>
    </row>
    <row r="26934" spans="1:9" x14ac:dyDescent="0.25">
      <c r="A26934" s="108"/>
      <c r="B26934" s="173"/>
      <c r="C26934" s="109"/>
      <c r="D26934" s="109"/>
      <c r="E26934" s="94"/>
      <c r="F26934" s="174"/>
      <c r="G26934" s="173"/>
      <c r="H26934" s="109"/>
      <c r="I26934" s="175"/>
    </row>
    <row r="26935" spans="1:9" x14ac:dyDescent="0.25">
      <c r="A26935" s="108"/>
      <c r="B26935" s="173"/>
      <c r="C26935" s="109"/>
      <c r="D26935" s="109"/>
      <c r="E26935" s="94"/>
      <c r="F26935" s="174"/>
      <c r="G26935" s="173"/>
      <c r="H26935" s="109"/>
      <c r="I26935" s="175"/>
    </row>
    <row r="26936" spans="1:9" x14ac:dyDescent="0.25">
      <c r="A26936" s="108"/>
      <c r="B26936" s="173"/>
      <c r="C26936" s="109"/>
      <c r="D26936" s="109"/>
      <c r="E26936" s="94"/>
      <c r="F26936" s="174"/>
      <c r="G26936" s="173"/>
      <c r="H26936" s="109"/>
      <c r="I26936" s="175"/>
    </row>
    <row r="26937" spans="1:9" x14ac:dyDescent="0.25">
      <c r="A26937" s="108"/>
      <c r="B26937" s="173"/>
      <c r="C26937" s="109"/>
      <c r="D26937" s="109"/>
      <c r="E26937" s="94"/>
      <c r="F26937" s="174"/>
      <c r="G26937" s="173"/>
      <c r="H26937" s="109"/>
      <c r="I26937" s="175"/>
    </row>
    <row r="26938" spans="1:9" x14ac:dyDescent="0.25">
      <c r="A26938" s="108"/>
      <c r="B26938" s="173"/>
      <c r="C26938" s="109"/>
      <c r="D26938" s="109"/>
      <c r="E26938" s="94"/>
      <c r="F26938" s="174"/>
      <c r="G26938" s="173"/>
      <c r="H26938" s="109"/>
      <c r="I26938" s="175"/>
    </row>
    <row r="26939" spans="1:9" x14ac:dyDescent="0.25">
      <c r="A26939" s="108"/>
      <c r="B26939" s="173"/>
      <c r="C26939" s="109"/>
      <c r="D26939" s="109"/>
      <c r="E26939" s="94"/>
      <c r="F26939" s="174"/>
      <c r="G26939" s="173"/>
      <c r="H26939" s="109"/>
      <c r="I26939" s="175"/>
    </row>
    <row r="26940" spans="1:9" x14ac:dyDescent="0.25">
      <c r="A26940" s="108"/>
      <c r="B26940" s="173"/>
      <c r="C26940" s="109"/>
      <c r="D26940" s="109"/>
      <c r="E26940" s="94"/>
      <c r="F26940" s="174"/>
      <c r="G26940" s="173"/>
      <c r="H26940" s="109"/>
      <c r="I26940" s="175"/>
    </row>
    <row r="26941" spans="1:9" x14ac:dyDescent="0.25">
      <c r="A26941" s="108"/>
      <c r="B26941" s="173"/>
      <c r="C26941" s="109"/>
      <c r="D26941" s="109"/>
      <c r="E26941" s="94"/>
      <c r="F26941" s="174"/>
      <c r="G26941" s="173"/>
      <c r="H26941" s="109"/>
      <c r="I26941" s="175"/>
    </row>
    <row r="26942" spans="1:9" x14ac:dyDescent="0.25">
      <c r="A26942" s="108"/>
      <c r="B26942" s="173"/>
      <c r="C26942" s="109"/>
      <c r="D26942" s="109"/>
      <c r="E26942" s="94"/>
      <c r="F26942" s="174"/>
      <c r="G26942" s="173"/>
      <c r="H26942" s="109"/>
      <c r="I26942" s="175"/>
    </row>
    <row r="26943" spans="1:9" x14ac:dyDescent="0.25">
      <c r="A26943" s="108"/>
      <c r="B26943" s="173"/>
      <c r="C26943" s="109"/>
      <c r="D26943" s="109"/>
      <c r="E26943" s="94"/>
      <c r="F26943" s="174"/>
      <c r="G26943" s="173"/>
      <c r="H26943" s="109"/>
      <c r="I26943" s="175"/>
    </row>
    <row r="26944" spans="1:9" x14ac:dyDescent="0.25">
      <c r="A26944" s="108"/>
      <c r="B26944" s="173"/>
      <c r="C26944" s="109"/>
      <c r="D26944" s="109"/>
      <c r="E26944" s="94"/>
      <c r="F26944" s="174"/>
      <c r="G26944" s="173"/>
      <c r="H26944" s="109"/>
      <c r="I26944" s="175"/>
    </row>
    <row r="26945" spans="1:9" x14ac:dyDescent="0.25">
      <c r="A26945" s="108"/>
      <c r="B26945" s="173"/>
      <c r="C26945" s="109"/>
      <c r="D26945" s="109"/>
      <c r="E26945" s="94"/>
      <c r="F26945" s="174"/>
      <c r="G26945" s="173"/>
      <c r="H26945" s="109"/>
      <c r="I26945" s="175"/>
    </row>
    <row r="26946" spans="1:9" x14ac:dyDescent="0.25">
      <c r="A26946" s="108"/>
      <c r="B26946" s="173"/>
      <c r="C26946" s="109"/>
      <c r="D26946" s="109"/>
      <c r="E26946" s="94"/>
      <c r="F26946" s="174"/>
      <c r="G26946" s="173"/>
      <c r="H26946" s="109"/>
      <c r="I26946" s="175"/>
    </row>
    <row r="26947" spans="1:9" x14ac:dyDescent="0.25">
      <c r="A26947" s="108"/>
      <c r="B26947" s="173"/>
      <c r="C26947" s="109"/>
      <c r="D26947" s="109"/>
      <c r="E26947" s="94"/>
      <c r="F26947" s="174"/>
      <c r="G26947" s="173"/>
      <c r="H26947" s="109"/>
      <c r="I26947" s="175"/>
    </row>
    <row r="26948" spans="1:9" x14ac:dyDescent="0.25">
      <c r="A26948" s="108"/>
      <c r="B26948" s="173"/>
      <c r="C26948" s="109"/>
      <c r="D26948" s="109"/>
      <c r="E26948" s="94"/>
      <c r="F26948" s="174"/>
      <c r="G26948" s="173"/>
      <c r="H26948" s="109"/>
      <c r="I26948" s="175"/>
    </row>
    <row r="26949" spans="1:9" x14ac:dyDescent="0.25">
      <c r="A26949" s="108"/>
      <c r="B26949" s="173"/>
      <c r="C26949" s="109"/>
      <c r="D26949" s="109"/>
      <c r="E26949" s="94"/>
      <c r="F26949" s="174"/>
      <c r="G26949" s="173"/>
      <c r="H26949" s="109"/>
      <c r="I26949" s="175"/>
    </row>
    <row r="26950" spans="1:9" x14ac:dyDescent="0.25">
      <c r="A26950" s="108"/>
      <c r="B26950" s="173"/>
      <c r="C26950" s="109"/>
      <c r="D26950" s="109"/>
      <c r="E26950" s="94"/>
      <c r="F26950" s="174"/>
      <c r="G26950" s="173"/>
      <c r="H26950" s="109"/>
      <c r="I26950" s="175"/>
    </row>
    <row r="26951" spans="1:9" x14ac:dyDescent="0.25">
      <c r="A26951" s="108"/>
      <c r="B26951" s="173"/>
      <c r="C26951" s="109"/>
      <c r="D26951" s="109"/>
      <c r="E26951" s="94"/>
      <c r="F26951" s="174"/>
      <c r="G26951" s="173"/>
      <c r="H26951" s="109"/>
      <c r="I26951" s="175"/>
    </row>
    <row r="26952" spans="1:9" x14ac:dyDescent="0.25">
      <c r="A26952" s="108"/>
      <c r="B26952" s="173"/>
      <c r="C26952" s="109"/>
      <c r="D26952" s="109"/>
      <c r="E26952" s="94"/>
      <c r="F26952" s="174"/>
      <c r="G26952" s="173"/>
      <c r="H26952" s="109"/>
      <c r="I26952" s="175"/>
    </row>
    <row r="26953" spans="1:9" x14ac:dyDescent="0.25">
      <c r="A26953" s="108"/>
      <c r="B26953" s="173"/>
      <c r="C26953" s="109"/>
      <c r="D26953" s="109"/>
      <c r="E26953" s="94"/>
      <c r="F26953" s="174"/>
      <c r="G26953" s="173"/>
      <c r="H26953" s="109"/>
      <c r="I26953" s="175"/>
    </row>
    <row r="26954" spans="1:9" x14ac:dyDescent="0.25">
      <c r="A26954" s="108"/>
      <c r="B26954" s="173"/>
      <c r="C26954" s="109"/>
      <c r="D26954" s="109"/>
      <c r="E26954" s="94"/>
      <c r="F26954" s="174"/>
      <c r="G26954" s="173"/>
      <c r="H26954" s="109"/>
      <c r="I26954" s="175"/>
    </row>
    <row r="26955" spans="1:9" x14ac:dyDescent="0.25">
      <c r="A26955" s="108"/>
      <c r="B26955" s="173"/>
      <c r="C26955" s="109"/>
      <c r="D26955" s="109"/>
      <c r="E26955" s="94"/>
      <c r="F26955" s="174"/>
      <c r="G26955" s="173"/>
      <c r="H26955" s="109"/>
      <c r="I26955" s="175"/>
    </row>
    <row r="26956" spans="1:9" x14ac:dyDescent="0.25">
      <c r="A26956" s="108"/>
      <c r="B26956" s="173"/>
      <c r="C26956" s="109"/>
      <c r="D26956" s="109"/>
      <c r="E26956" s="94"/>
      <c r="F26956" s="174"/>
      <c r="G26956" s="173"/>
      <c r="H26956" s="109"/>
      <c r="I26956" s="175"/>
    </row>
    <row r="26957" spans="1:9" x14ac:dyDescent="0.25">
      <c r="A26957" s="108"/>
      <c r="B26957" s="173"/>
      <c r="C26957" s="109"/>
      <c r="D26957" s="109"/>
      <c r="E26957" s="94"/>
      <c r="F26957" s="174"/>
      <c r="G26957" s="173"/>
      <c r="H26957" s="109"/>
      <c r="I26957" s="175"/>
    </row>
    <row r="26958" spans="1:9" x14ac:dyDescent="0.25">
      <c r="A26958" s="108"/>
      <c r="B26958" s="173"/>
      <c r="C26958" s="109"/>
      <c r="D26958" s="109"/>
      <c r="E26958" s="94"/>
      <c r="F26958" s="174"/>
      <c r="G26958" s="173"/>
      <c r="H26958" s="109"/>
      <c r="I26958" s="175"/>
    </row>
    <row r="26959" spans="1:9" x14ac:dyDescent="0.25">
      <c r="A26959" s="108"/>
      <c r="B26959" s="173"/>
      <c r="C26959" s="109"/>
      <c r="D26959" s="109"/>
      <c r="E26959" s="94"/>
      <c r="F26959" s="174"/>
      <c r="G26959" s="173"/>
      <c r="H26959" s="109"/>
      <c r="I26959" s="175"/>
    </row>
    <row r="26960" spans="1:9" x14ac:dyDescent="0.25">
      <c r="A26960" s="108"/>
      <c r="B26960" s="173"/>
      <c r="C26960" s="109"/>
      <c r="D26960" s="109"/>
      <c r="E26960" s="94"/>
      <c r="F26960" s="174"/>
      <c r="G26960" s="173"/>
      <c r="H26960" s="109"/>
      <c r="I26960" s="175"/>
    </row>
    <row r="26961" spans="1:9" x14ac:dyDescent="0.25">
      <c r="A26961" s="108"/>
      <c r="B26961" s="173"/>
      <c r="C26961" s="109"/>
      <c r="D26961" s="109"/>
      <c r="E26961" s="94"/>
      <c r="F26961" s="174"/>
      <c r="G26961" s="173"/>
      <c r="H26961" s="109"/>
      <c r="I26961" s="175"/>
    </row>
    <row r="26962" spans="1:9" x14ac:dyDescent="0.25">
      <c r="A26962" s="108"/>
      <c r="B26962" s="173"/>
      <c r="C26962" s="109"/>
      <c r="D26962" s="109"/>
      <c r="E26962" s="94"/>
      <c r="F26962" s="174"/>
      <c r="G26962" s="173"/>
      <c r="H26962" s="109"/>
      <c r="I26962" s="175"/>
    </row>
    <row r="26963" spans="1:9" x14ac:dyDescent="0.25">
      <c r="A26963" s="108"/>
      <c r="B26963" s="173"/>
      <c r="C26963" s="109"/>
      <c r="D26963" s="109"/>
      <c r="E26963" s="94"/>
      <c r="F26963" s="174"/>
      <c r="G26963" s="173"/>
      <c r="H26963" s="109"/>
      <c r="I26963" s="175"/>
    </row>
    <row r="26964" spans="1:9" x14ac:dyDescent="0.25">
      <c r="A26964" s="108"/>
      <c r="B26964" s="173"/>
      <c r="C26964" s="109"/>
      <c r="D26964" s="109"/>
      <c r="E26964" s="94"/>
      <c r="F26964" s="174"/>
      <c r="G26964" s="173"/>
      <c r="H26964" s="109"/>
      <c r="I26964" s="175"/>
    </row>
    <row r="26965" spans="1:9" x14ac:dyDescent="0.25">
      <c r="A26965" s="108"/>
      <c r="B26965" s="173"/>
      <c r="C26965" s="109"/>
      <c r="D26965" s="109"/>
      <c r="E26965" s="94"/>
      <c r="F26965" s="174"/>
      <c r="G26965" s="173"/>
      <c r="H26965" s="109"/>
      <c r="I26965" s="175"/>
    </row>
    <row r="26966" spans="1:9" x14ac:dyDescent="0.25">
      <c r="A26966" s="108"/>
      <c r="B26966" s="173"/>
      <c r="C26966" s="109"/>
      <c r="D26966" s="109"/>
      <c r="E26966" s="94"/>
      <c r="F26966" s="174"/>
      <c r="G26966" s="173"/>
      <c r="H26966" s="109"/>
      <c r="I26966" s="175"/>
    </row>
    <row r="26967" spans="1:9" x14ac:dyDescent="0.25">
      <c r="A26967" s="108"/>
      <c r="B26967" s="173"/>
      <c r="C26967" s="109"/>
      <c r="D26967" s="109"/>
      <c r="E26967" s="94"/>
      <c r="F26967" s="174"/>
      <c r="G26967" s="173"/>
      <c r="H26967" s="109"/>
      <c r="I26967" s="175"/>
    </row>
    <row r="26968" spans="1:9" x14ac:dyDescent="0.25">
      <c r="A26968" s="108"/>
      <c r="B26968" s="173"/>
      <c r="C26968" s="109"/>
      <c r="D26968" s="109"/>
      <c r="E26968" s="94"/>
      <c r="F26968" s="174"/>
      <c r="G26968" s="173"/>
      <c r="H26968" s="109"/>
      <c r="I26968" s="175"/>
    </row>
    <row r="26969" spans="1:9" x14ac:dyDescent="0.25">
      <c r="A26969" s="108"/>
      <c r="B26969" s="173"/>
      <c r="C26969" s="109"/>
      <c r="D26969" s="109"/>
      <c r="E26969" s="94"/>
      <c r="F26969" s="174"/>
      <c r="G26969" s="173"/>
      <c r="H26969" s="109"/>
      <c r="I26969" s="175"/>
    </row>
    <row r="26970" spans="1:9" x14ac:dyDescent="0.25">
      <c r="A26970" s="108"/>
      <c r="B26970" s="173"/>
      <c r="C26970" s="109"/>
      <c r="D26970" s="109"/>
      <c r="E26970" s="94"/>
      <c r="F26970" s="174"/>
      <c r="G26970" s="173"/>
      <c r="H26970" s="109"/>
      <c r="I26970" s="175"/>
    </row>
    <row r="26971" spans="1:9" x14ac:dyDescent="0.25">
      <c r="A26971" s="108"/>
      <c r="B26971" s="173"/>
      <c r="C26971" s="109"/>
      <c r="D26971" s="109"/>
      <c r="E26971" s="94"/>
      <c r="F26971" s="174"/>
      <c r="G26971" s="173"/>
      <c r="H26971" s="109"/>
      <c r="I26971" s="175"/>
    </row>
    <row r="26972" spans="1:9" x14ac:dyDescent="0.25">
      <c r="A26972" s="108"/>
      <c r="B26972" s="173"/>
      <c r="C26972" s="109"/>
      <c r="D26972" s="109"/>
      <c r="E26972" s="94"/>
      <c r="F26972" s="174"/>
      <c r="G26972" s="173"/>
      <c r="H26972" s="109"/>
      <c r="I26972" s="175"/>
    </row>
    <row r="26973" spans="1:9" x14ac:dyDescent="0.25">
      <c r="A26973" s="108"/>
      <c r="B26973" s="173"/>
      <c r="C26973" s="109"/>
      <c r="D26973" s="109"/>
      <c r="E26973" s="94"/>
      <c r="F26973" s="174"/>
      <c r="G26973" s="173"/>
      <c r="H26973" s="109"/>
      <c r="I26973" s="175"/>
    </row>
    <row r="26974" spans="1:9" x14ac:dyDescent="0.25">
      <c r="A26974" s="108"/>
      <c r="B26974" s="173"/>
      <c r="C26974" s="109"/>
      <c r="D26974" s="109"/>
      <c r="E26974" s="94"/>
      <c r="F26974" s="174"/>
      <c r="G26974" s="173"/>
      <c r="H26974" s="109"/>
      <c r="I26974" s="175"/>
    </row>
    <row r="26975" spans="1:9" x14ac:dyDescent="0.25">
      <c r="A26975" s="108"/>
      <c r="B26975" s="173"/>
      <c r="C26975" s="109"/>
      <c r="D26975" s="109"/>
      <c r="E26975" s="94"/>
      <c r="F26975" s="174"/>
      <c r="G26975" s="173"/>
      <c r="H26975" s="109"/>
      <c r="I26975" s="175"/>
    </row>
    <row r="26976" spans="1:9" x14ac:dyDescent="0.25">
      <c r="A26976" s="108"/>
      <c r="B26976" s="173"/>
      <c r="C26976" s="109"/>
      <c r="D26976" s="109"/>
      <c r="E26976" s="94"/>
      <c r="F26976" s="174"/>
      <c r="G26976" s="173"/>
      <c r="H26976" s="109"/>
      <c r="I26976" s="175"/>
    </row>
    <row r="26977" spans="1:9" x14ac:dyDescent="0.25">
      <c r="A26977" s="108"/>
      <c r="B26977" s="173"/>
      <c r="C26977" s="109"/>
      <c r="D26977" s="109"/>
      <c r="E26977" s="94"/>
      <c r="F26977" s="174"/>
      <c r="G26977" s="173"/>
      <c r="H26977" s="109"/>
      <c r="I26977" s="175"/>
    </row>
    <row r="26978" spans="1:9" x14ac:dyDescent="0.25">
      <c r="A26978" s="108"/>
      <c r="B26978" s="173"/>
      <c r="C26978" s="109"/>
      <c r="D26978" s="109"/>
      <c r="E26978" s="94"/>
      <c r="F26978" s="174"/>
      <c r="G26978" s="173"/>
      <c r="H26978" s="109"/>
      <c r="I26978" s="175"/>
    </row>
    <row r="26979" spans="1:9" x14ac:dyDescent="0.25">
      <c r="A26979" s="108"/>
      <c r="B26979" s="173"/>
      <c r="C26979" s="109"/>
      <c r="D26979" s="109"/>
      <c r="E26979" s="94"/>
      <c r="F26979" s="174"/>
      <c r="G26979" s="173"/>
      <c r="H26979" s="109"/>
      <c r="I26979" s="175"/>
    </row>
    <row r="26980" spans="1:9" x14ac:dyDescent="0.25">
      <c r="A26980" s="108"/>
      <c r="B26980" s="173"/>
      <c r="C26980" s="109"/>
      <c r="D26980" s="109"/>
      <c r="E26980" s="94"/>
      <c r="F26980" s="174"/>
      <c r="G26980" s="173"/>
      <c r="H26980" s="109"/>
      <c r="I26980" s="175"/>
    </row>
    <row r="26981" spans="1:9" x14ac:dyDescent="0.25">
      <c r="A26981" s="108"/>
      <c r="B26981" s="173"/>
      <c r="C26981" s="109"/>
      <c r="D26981" s="109"/>
      <c r="E26981" s="94"/>
      <c r="F26981" s="174"/>
      <c r="G26981" s="173"/>
      <c r="H26981" s="109"/>
      <c r="I26981" s="175"/>
    </row>
    <row r="26982" spans="1:9" x14ac:dyDescent="0.25">
      <c r="A26982" s="108"/>
      <c r="B26982" s="173"/>
      <c r="C26982" s="109"/>
      <c r="D26982" s="109"/>
      <c r="E26982" s="94"/>
      <c r="F26982" s="174"/>
      <c r="G26982" s="173"/>
      <c r="H26982" s="109"/>
      <c r="I26982" s="175"/>
    </row>
    <row r="26983" spans="1:9" x14ac:dyDescent="0.25">
      <c r="A26983" s="108"/>
      <c r="B26983" s="173"/>
      <c r="C26983" s="109"/>
      <c r="D26983" s="109"/>
      <c r="E26983" s="94"/>
      <c r="F26983" s="174"/>
      <c r="G26983" s="173"/>
      <c r="H26983" s="109"/>
      <c r="I26983" s="175"/>
    </row>
    <row r="26984" spans="1:9" x14ac:dyDescent="0.25">
      <c r="A26984" s="108"/>
      <c r="B26984" s="173"/>
      <c r="C26984" s="109"/>
      <c r="D26984" s="109"/>
      <c r="E26984" s="94"/>
      <c r="F26984" s="174"/>
      <c r="G26984" s="173"/>
      <c r="H26984" s="109"/>
      <c r="I26984" s="175"/>
    </row>
    <row r="26985" spans="1:9" x14ac:dyDescent="0.25">
      <c r="A26985" s="108"/>
      <c r="B26985" s="173"/>
      <c r="C26985" s="109"/>
      <c r="D26985" s="109"/>
      <c r="E26985" s="94"/>
      <c r="F26985" s="174"/>
      <c r="G26985" s="173"/>
      <c r="H26985" s="109"/>
      <c r="I26985" s="175"/>
    </row>
    <row r="26986" spans="1:9" x14ac:dyDescent="0.25">
      <c r="A26986" s="108"/>
      <c r="B26986" s="173"/>
      <c r="C26986" s="109"/>
      <c r="D26986" s="109"/>
      <c r="E26986" s="94"/>
      <c r="F26986" s="174"/>
      <c r="G26986" s="173"/>
      <c r="H26986" s="109"/>
      <c r="I26986" s="175"/>
    </row>
    <row r="26987" spans="1:9" x14ac:dyDescent="0.25">
      <c r="A26987" s="108"/>
      <c r="B26987" s="173"/>
      <c r="C26987" s="109"/>
      <c r="D26987" s="109"/>
      <c r="E26987" s="94"/>
      <c r="F26987" s="174"/>
      <c r="G26987" s="173"/>
      <c r="H26987" s="109"/>
      <c r="I26987" s="175"/>
    </row>
    <row r="26988" spans="1:9" x14ac:dyDescent="0.25">
      <c r="A26988" s="108"/>
      <c r="B26988" s="173"/>
      <c r="C26988" s="109"/>
      <c r="D26988" s="109"/>
      <c r="E26988" s="94"/>
      <c r="F26988" s="174"/>
      <c r="G26988" s="173"/>
      <c r="H26988" s="109"/>
      <c r="I26988" s="175"/>
    </row>
    <row r="26989" spans="1:9" x14ac:dyDescent="0.25">
      <c r="A26989" s="108"/>
      <c r="B26989" s="173"/>
      <c r="C26989" s="109"/>
      <c r="D26989" s="109"/>
      <c r="E26989" s="94"/>
      <c r="F26989" s="174"/>
      <c r="G26989" s="173"/>
      <c r="H26989" s="109"/>
      <c r="I26989" s="175"/>
    </row>
    <row r="26990" spans="1:9" x14ac:dyDescent="0.25">
      <c r="A26990" s="108"/>
      <c r="B26990" s="173"/>
      <c r="C26990" s="109"/>
      <c r="D26990" s="109"/>
      <c r="E26990" s="94"/>
      <c r="F26990" s="174"/>
      <c r="G26990" s="173"/>
      <c r="H26990" s="109"/>
      <c r="I26990" s="175"/>
    </row>
    <row r="26991" spans="1:9" x14ac:dyDescent="0.25">
      <c r="A26991" s="108"/>
      <c r="B26991" s="173"/>
      <c r="C26991" s="109"/>
      <c r="D26991" s="109"/>
      <c r="E26991" s="94"/>
      <c r="F26991" s="174"/>
      <c r="G26991" s="173"/>
      <c r="H26991" s="109"/>
      <c r="I26991" s="175"/>
    </row>
    <row r="26992" spans="1:9" x14ac:dyDescent="0.25">
      <c r="A26992" s="108"/>
      <c r="B26992" s="173"/>
      <c r="C26992" s="109"/>
      <c r="D26992" s="109"/>
      <c r="E26992" s="94"/>
      <c r="F26992" s="174"/>
      <c r="G26992" s="173"/>
      <c r="H26992" s="109"/>
      <c r="I26992" s="175"/>
    </row>
    <row r="26993" spans="1:9" x14ac:dyDescent="0.25">
      <c r="A26993" s="108"/>
      <c r="B26993" s="173"/>
      <c r="C26993" s="109"/>
      <c r="D26993" s="109"/>
      <c r="E26993" s="94"/>
      <c r="F26993" s="174"/>
      <c r="G26993" s="173"/>
      <c r="H26993" s="109"/>
      <c r="I26993" s="175"/>
    </row>
    <row r="26994" spans="1:9" x14ac:dyDescent="0.25">
      <c r="A26994" s="108"/>
      <c r="B26994" s="173"/>
      <c r="C26994" s="109"/>
      <c r="D26994" s="109"/>
      <c r="E26994" s="94"/>
      <c r="F26994" s="174"/>
      <c r="G26994" s="173"/>
      <c r="H26994" s="109"/>
      <c r="I26994" s="175"/>
    </row>
    <row r="26995" spans="1:9" x14ac:dyDescent="0.25">
      <c r="A26995" s="108"/>
      <c r="B26995" s="173"/>
      <c r="C26995" s="109"/>
      <c r="D26995" s="109"/>
      <c r="E26995" s="94"/>
      <c r="F26995" s="174"/>
      <c r="G26995" s="173"/>
      <c r="H26995" s="109"/>
      <c r="I26995" s="175"/>
    </row>
    <row r="26996" spans="1:9" x14ac:dyDescent="0.25">
      <c r="A26996" s="108"/>
      <c r="B26996" s="173"/>
      <c r="C26996" s="109"/>
      <c r="D26996" s="109"/>
      <c r="E26996" s="94"/>
      <c r="F26996" s="174"/>
      <c r="G26996" s="173"/>
      <c r="H26996" s="109"/>
      <c r="I26996" s="175"/>
    </row>
    <row r="26997" spans="1:9" x14ac:dyDescent="0.25">
      <c r="A26997" s="108"/>
      <c r="B26997" s="173"/>
      <c r="C26997" s="109"/>
      <c r="D26997" s="109"/>
      <c r="E26997" s="94"/>
      <c r="F26997" s="174"/>
      <c r="G26997" s="173"/>
      <c r="H26997" s="109"/>
      <c r="I26997" s="175"/>
    </row>
    <row r="26998" spans="1:9" x14ac:dyDescent="0.25">
      <c r="A26998" s="108"/>
      <c r="B26998" s="173"/>
      <c r="C26998" s="109"/>
      <c r="D26998" s="109"/>
      <c r="E26998" s="94"/>
      <c r="F26998" s="174"/>
      <c r="G26998" s="173"/>
      <c r="H26998" s="109"/>
      <c r="I26998" s="175"/>
    </row>
    <row r="26999" spans="1:9" x14ac:dyDescent="0.25">
      <c r="A26999" s="108"/>
      <c r="B26999" s="173"/>
      <c r="C26999" s="109"/>
      <c r="D26999" s="109"/>
      <c r="E26999" s="94"/>
      <c r="F26999" s="174"/>
      <c r="G26999" s="173"/>
      <c r="H26999" s="109"/>
      <c r="I26999" s="175"/>
    </row>
    <row r="27000" spans="1:9" x14ac:dyDescent="0.25">
      <c r="A27000" s="108"/>
      <c r="B27000" s="173"/>
      <c r="C27000" s="109"/>
      <c r="D27000" s="109"/>
      <c r="E27000" s="94"/>
      <c r="F27000" s="174"/>
      <c r="G27000" s="173"/>
      <c r="H27000" s="109"/>
      <c r="I27000" s="175"/>
    </row>
    <row r="27001" spans="1:9" x14ac:dyDescent="0.25">
      <c r="A27001" s="108"/>
      <c r="B27001" s="173"/>
      <c r="C27001" s="109"/>
      <c r="D27001" s="109"/>
      <c r="E27001" s="94"/>
      <c r="F27001" s="174"/>
      <c r="G27001" s="173"/>
      <c r="H27001" s="109"/>
      <c r="I27001" s="175"/>
    </row>
    <row r="27002" spans="1:9" x14ac:dyDescent="0.25">
      <c r="A27002" s="108"/>
      <c r="B27002" s="173"/>
      <c r="C27002" s="109"/>
      <c r="D27002" s="109"/>
      <c r="E27002" s="94"/>
      <c r="F27002" s="174"/>
      <c r="G27002" s="173"/>
      <c r="H27002" s="109"/>
      <c r="I27002" s="175"/>
    </row>
    <row r="27003" spans="1:9" x14ac:dyDescent="0.25">
      <c r="A27003" s="108"/>
      <c r="B27003" s="173"/>
      <c r="C27003" s="109"/>
      <c r="D27003" s="109"/>
      <c r="E27003" s="94"/>
      <c r="F27003" s="174"/>
      <c r="G27003" s="173"/>
      <c r="H27003" s="109"/>
      <c r="I27003" s="175"/>
    </row>
    <row r="27004" spans="1:9" x14ac:dyDescent="0.25">
      <c r="A27004" s="108"/>
      <c r="B27004" s="173"/>
      <c r="C27004" s="109"/>
      <c r="D27004" s="109"/>
      <c r="E27004" s="94"/>
      <c r="F27004" s="174"/>
      <c r="G27004" s="173"/>
      <c r="H27004" s="109"/>
      <c r="I27004" s="175"/>
    </row>
    <row r="27005" spans="1:9" x14ac:dyDescent="0.25">
      <c r="A27005" s="108"/>
      <c r="B27005" s="173"/>
      <c r="C27005" s="109"/>
      <c r="D27005" s="109"/>
      <c r="E27005" s="94"/>
      <c r="F27005" s="174"/>
      <c r="G27005" s="173"/>
      <c r="H27005" s="109"/>
      <c r="I27005" s="175"/>
    </row>
    <row r="27006" spans="1:9" x14ac:dyDescent="0.25">
      <c r="A27006" s="108"/>
      <c r="B27006" s="173"/>
      <c r="C27006" s="109"/>
      <c r="D27006" s="109"/>
      <c r="E27006" s="94"/>
      <c r="F27006" s="174"/>
      <c r="G27006" s="173"/>
      <c r="H27006" s="109"/>
      <c r="I27006" s="175"/>
    </row>
    <row r="27007" spans="1:9" x14ac:dyDescent="0.25">
      <c r="A27007" s="108"/>
      <c r="B27007" s="173"/>
      <c r="C27007" s="109"/>
      <c r="D27007" s="109"/>
      <c r="E27007" s="94"/>
      <c r="F27007" s="174"/>
      <c r="G27007" s="173"/>
      <c r="H27007" s="109"/>
      <c r="I27007" s="175"/>
    </row>
    <row r="27008" spans="1:9" x14ac:dyDescent="0.25">
      <c r="A27008" s="108"/>
      <c r="B27008" s="173"/>
      <c r="C27008" s="109"/>
      <c r="D27008" s="109"/>
      <c r="E27008" s="94"/>
      <c r="F27008" s="174"/>
      <c r="G27008" s="173"/>
      <c r="H27008" s="109"/>
      <c r="I27008" s="175"/>
    </row>
    <row r="27009" spans="1:9" x14ac:dyDescent="0.25">
      <c r="A27009" s="108"/>
      <c r="B27009" s="173"/>
      <c r="C27009" s="109"/>
      <c r="D27009" s="109"/>
      <c r="E27009" s="94"/>
      <c r="F27009" s="174"/>
      <c r="G27009" s="173"/>
      <c r="H27009" s="109"/>
      <c r="I27009" s="175"/>
    </row>
    <row r="27010" spans="1:9" x14ac:dyDescent="0.25">
      <c r="A27010" s="108"/>
      <c r="B27010" s="173"/>
      <c r="C27010" s="109"/>
      <c r="D27010" s="109"/>
      <c r="E27010" s="94"/>
      <c r="F27010" s="174"/>
      <c r="G27010" s="173"/>
      <c r="H27010" s="109"/>
      <c r="I27010" s="175"/>
    </row>
    <row r="27011" spans="1:9" x14ac:dyDescent="0.25">
      <c r="A27011" s="108"/>
      <c r="B27011" s="173"/>
      <c r="C27011" s="109"/>
      <c r="D27011" s="109"/>
      <c r="E27011" s="94"/>
      <c r="F27011" s="174"/>
      <c r="G27011" s="173"/>
      <c r="H27011" s="109"/>
      <c r="I27011" s="175"/>
    </row>
    <row r="27012" spans="1:9" x14ac:dyDescent="0.25">
      <c r="A27012" s="108"/>
      <c r="B27012" s="173"/>
      <c r="C27012" s="109"/>
      <c r="D27012" s="109"/>
      <c r="E27012" s="94"/>
      <c r="F27012" s="174"/>
      <c r="G27012" s="173"/>
      <c r="H27012" s="109"/>
      <c r="I27012" s="175"/>
    </row>
    <row r="27013" spans="1:9" x14ac:dyDescent="0.25">
      <c r="A27013" s="108"/>
      <c r="B27013" s="173"/>
      <c r="C27013" s="109"/>
      <c r="D27013" s="109"/>
      <c r="E27013" s="94"/>
      <c r="F27013" s="174"/>
      <c r="G27013" s="173"/>
      <c r="H27013" s="109"/>
      <c r="I27013" s="175"/>
    </row>
    <row r="27014" spans="1:9" x14ac:dyDescent="0.25">
      <c r="A27014" s="108"/>
      <c r="B27014" s="173"/>
      <c r="C27014" s="109"/>
      <c r="D27014" s="109"/>
      <c r="E27014" s="94"/>
      <c r="F27014" s="174"/>
      <c r="G27014" s="173"/>
      <c r="H27014" s="109"/>
      <c r="I27014" s="175"/>
    </row>
    <row r="27015" spans="1:9" x14ac:dyDescent="0.25">
      <c r="A27015" s="108"/>
      <c r="B27015" s="173"/>
      <c r="C27015" s="109"/>
      <c r="D27015" s="109"/>
      <c r="E27015" s="94"/>
      <c r="F27015" s="174"/>
      <c r="G27015" s="173"/>
      <c r="H27015" s="109"/>
      <c r="I27015" s="175"/>
    </row>
    <row r="27016" spans="1:9" x14ac:dyDescent="0.25">
      <c r="A27016" s="108"/>
      <c r="B27016" s="173"/>
      <c r="C27016" s="109"/>
      <c r="D27016" s="109"/>
      <c r="E27016" s="94"/>
      <c r="F27016" s="174"/>
      <c r="G27016" s="173"/>
      <c r="H27016" s="109"/>
      <c r="I27016" s="175"/>
    </row>
    <row r="27017" spans="1:9" x14ac:dyDescent="0.25">
      <c r="A27017" s="108"/>
      <c r="B27017" s="173"/>
      <c r="C27017" s="109"/>
      <c r="D27017" s="109"/>
      <c r="E27017" s="94"/>
      <c r="F27017" s="174"/>
      <c r="G27017" s="173"/>
      <c r="H27017" s="109"/>
      <c r="I27017" s="175"/>
    </row>
    <row r="27018" spans="1:9" x14ac:dyDescent="0.25">
      <c r="A27018" s="108"/>
      <c r="B27018" s="173"/>
      <c r="C27018" s="109"/>
      <c r="D27018" s="109"/>
      <c r="E27018" s="94"/>
      <c r="F27018" s="174"/>
      <c r="G27018" s="173"/>
      <c r="H27018" s="109"/>
      <c r="I27018" s="175"/>
    </row>
    <row r="27019" spans="1:9" x14ac:dyDescent="0.25">
      <c r="A27019" s="108"/>
      <c r="B27019" s="173"/>
      <c r="C27019" s="109"/>
      <c r="D27019" s="109"/>
      <c r="E27019" s="94"/>
      <c r="F27019" s="174"/>
      <c r="G27019" s="173"/>
      <c r="H27019" s="109"/>
      <c r="I27019" s="175"/>
    </row>
    <row r="27020" spans="1:9" x14ac:dyDescent="0.25">
      <c r="A27020" s="108"/>
      <c r="B27020" s="173"/>
      <c r="C27020" s="109"/>
      <c r="D27020" s="109"/>
      <c r="E27020" s="94"/>
      <c r="F27020" s="174"/>
      <c r="G27020" s="173"/>
      <c r="H27020" s="109"/>
      <c r="I27020" s="175"/>
    </row>
    <row r="27021" spans="1:9" x14ac:dyDescent="0.25">
      <c r="A27021" s="108"/>
      <c r="B27021" s="173"/>
      <c r="C27021" s="109"/>
      <c r="D27021" s="109"/>
      <c r="E27021" s="94"/>
      <c r="F27021" s="174"/>
      <c r="G27021" s="173"/>
      <c r="H27021" s="109"/>
      <c r="I27021" s="175"/>
    </row>
    <row r="27022" spans="1:9" x14ac:dyDescent="0.25">
      <c r="A27022" s="108"/>
      <c r="B27022" s="173"/>
      <c r="C27022" s="109"/>
      <c r="D27022" s="109"/>
      <c r="E27022" s="94"/>
      <c r="F27022" s="174"/>
      <c r="G27022" s="173"/>
      <c r="H27022" s="109"/>
      <c r="I27022" s="175"/>
    </row>
    <row r="27023" spans="1:9" x14ac:dyDescent="0.25">
      <c r="A27023" s="108"/>
      <c r="B27023" s="173"/>
      <c r="C27023" s="109"/>
      <c r="D27023" s="109"/>
      <c r="E27023" s="94"/>
      <c r="F27023" s="174"/>
      <c r="G27023" s="173"/>
      <c r="H27023" s="109"/>
      <c r="I27023" s="175"/>
    </row>
    <row r="27024" spans="1:9" x14ac:dyDescent="0.25">
      <c r="A27024" s="108"/>
      <c r="B27024" s="173"/>
      <c r="C27024" s="109"/>
      <c r="D27024" s="109"/>
      <c r="E27024" s="94"/>
      <c r="F27024" s="174"/>
      <c r="G27024" s="173"/>
      <c r="H27024" s="109"/>
      <c r="I27024" s="175"/>
    </row>
    <row r="27025" spans="1:9" x14ac:dyDescent="0.25">
      <c r="A27025" s="108"/>
      <c r="B27025" s="173"/>
      <c r="C27025" s="109"/>
      <c r="D27025" s="109"/>
      <c r="E27025" s="94"/>
      <c r="F27025" s="174"/>
      <c r="G27025" s="173"/>
      <c r="H27025" s="109"/>
      <c r="I27025" s="175"/>
    </row>
    <row r="27026" spans="1:9" x14ac:dyDescent="0.25">
      <c r="A27026" s="108"/>
      <c r="B27026" s="173"/>
      <c r="C27026" s="109"/>
      <c r="D27026" s="109"/>
      <c r="E27026" s="94"/>
      <c r="F27026" s="174"/>
      <c r="G27026" s="173"/>
      <c r="H27026" s="109"/>
      <c r="I27026" s="175"/>
    </row>
    <row r="27027" spans="1:9" x14ac:dyDescent="0.25">
      <c r="A27027" s="108"/>
      <c r="B27027" s="173"/>
      <c r="C27027" s="109"/>
      <c r="D27027" s="109"/>
      <c r="E27027" s="94"/>
      <c r="F27027" s="174"/>
      <c r="G27027" s="173"/>
      <c r="H27027" s="109"/>
      <c r="I27027" s="175"/>
    </row>
    <row r="27028" spans="1:9" x14ac:dyDescent="0.25">
      <c r="A27028" s="108"/>
      <c r="B27028" s="173"/>
      <c r="C27028" s="109"/>
      <c r="D27028" s="109"/>
      <c r="E27028" s="94"/>
      <c r="F27028" s="174"/>
      <c r="G27028" s="173"/>
      <c r="H27028" s="109"/>
      <c r="I27028" s="175"/>
    </row>
    <row r="27029" spans="1:9" x14ac:dyDescent="0.25">
      <c r="A27029" s="108"/>
      <c r="B27029" s="173"/>
      <c r="C27029" s="109"/>
      <c r="D27029" s="109"/>
      <c r="E27029" s="94"/>
      <c r="F27029" s="174"/>
      <c r="G27029" s="173"/>
      <c r="H27029" s="109"/>
      <c r="I27029" s="175"/>
    </row>
    <row r="27030" spans="1:9" x14ac:dyDescent="0.25">
      <c r="A27030" s="108"/>
      <c r="B27030" s="173"/>
      <c r="C27030" s="109"/>
      <c r="D27030" s="109"/>
      <c r="E27030" s="94"/>
      <c r="F27030" s="174"/>
      <c r="G27030" s="173"/>
      <c r="H27030" s="109"/>
      <c r="I27030" s="175"/>
    </row>
    <row r="27031" spans="1:9" x14ac:dyDescent="0.25">
      <c r="A27031" s="108"/>
      <c r="B27031" s="173"/>
      <c r="C27031" s="109"/>
      <c r="D27031" s="109"/>
      <c r="E27031" s="94"/>
      <c r="F27031" s="174"/>
      <c r="G27031" s="173"/>
      <c r="H27031" s="109"/>
      <c r="I27031" s="175"/>
    </row>
    <row r="27032" spans="1:9" x14ac:dyDescent="0.25">
      <c r="A27032" s="108"/>
      <c r="B27032" s="173"/>
      <c r="C27032" s="109"/>
      <c r="D27032" s="109"/>
      <c r="E27032" s="94"/>
      <c r="F27032" s="174"/>
      <c r="G27032" s="173"/>
      <c r="H27032" s="109"/>
      <c r="I27032" s="175"/>
    </row>
    <row r="27033" spans="1:9" x14ac:dyDescent="0.25">
      <c r="A27033" s="108"/>
      <c r="B27033" s="173"/>
      <c r="C27033" s="109"/>
      <c r="D27033" s="109"/>
      <c r="E27033" s="94"/>
      <c r="F27033" s="174"/>
      <c r="G27033" s="173"/>
      <c r="H27033" s="109"/>
      <c r="I27033" s="175"/>
    </row>
    <row r="27034" spans="1:9" x14ac:dyDescent="0.25">
      <c r="A27034" s="108"/>
      <c r="B27034" s="173"/>
      <c r="C27034" s="109"/>
      <c r="D27034" s="109"/>
      <c r="E27034" s="94"/>
      <c r="F27034" s="174"/>
      <c r="G27034" s="173"/>
      <c r="H27034" s="109"/>
      <c r="I27034" s="175"/>
    </row>
    <row r="27035" spans="1:9" x14ac:dyDescent="0.25">
      <c r="A27035" s="108"/>
      <c r="B27035" s="173"/>
      <c r="C27035" s="109"/>
      <c r="D27035" s="109"/>
      <c r="E27035" s="94"/>
      <c r="F27035" s="174"/>
      <c r="G27035" s="173"/>
      <c r="H27035" s="109"/>
      <c r="I27035" s="175"/>
    </row>
    <row r="27036" spans="1:9" x14ac:dyDescent="0.25">
      <c r="A27036" s="108"/>
      <c r="B27036" s="173"/>
      <c r="C27036" s="109"/>
      <c r="D27036" s="109"/>
      <c r="E27036" s="94"/>
      <c r="F27036" s="174"/>
      <c r="G27036" s="173"/>
      <c r="H27036" s="109"/>
      <c r="I27036" s="175"/>
    </row>
    <row r="27037" spans="1:9" x14ac:dyDescent="0.25">
      <c r="A27037" s="108"/>
      <c r="B27037" s="173"/>
      <c r="C27037" s="109"/>
      <c r="D27037" s="109"/>
      <c r="E27037" s="94"/>
      <c r="F27037" s="174"/>
      <c r="G27037" s="173"/>
      <c r="H27037" s="109"/>
      <c r="I27037" s="175"/>
    </row>
    <row r="27038" spans="1:9" x14ac:dyDescent="0.25">
      <c r="A27038" s="108"/>
      <c r="B27038" s="173"/>
      <c r="C27038" s="109"/>
      <c r="D27038" s="109"/>
      <c r="E27038" s="94"/>
      <c r="F27038" s="174"/>
      <c r="G27038" s="173"/>
      <c r="H27038" s="109"/>
      <c r="I27038" s="175"/>
    </row>
    <row r="27039" spans="1:9" x14ac:dyDescent="0.25">
      <c r="A27039" s="108"/>
      <c r="B27039" s="173"/>
      <c r="C27039" s="109"/>
      <c r="D27039" s="109"/>
      <c r="E27039" s="94"/>
      <c r="F27039" s="174"/>
      <c r="G27039" s="173"/>
      <c r="H27039" s="109"/>
      <c r="I27039" s="175"/>
    </row>
    <row r="27040" spans="1:9" x14ac:dyDescent="0.25">
      <c r="A27040" s="108"/>
      <c r="B27040" s="173"/>
      <c r="C27040" s="109"/>
      <c r="D27040" s="109"/>
      <c r="E27040" s="94"/>
      <c r="F27040" s="174"/>
      <c r="G27040" s="173"/>
      <c r="H27040" s="109"/>
      <c r="I27040" s="175"/>
    </row>
    <row r="27041" spans="1:9" x14ac:dyDescent="0.25">
      <c r="A27041" s="108"/>
      <c r="B27041" s="173"/>
      <c r="C27041" s="109"/>
      <c r="D27041" s="109"/>
      <c r="E27041" s="94"/>
      <c r="F27041" s="174"/>
      <c r="G27041" s="173"/>
      <c r="H27041" s="109"/>
      <c r="I27041" s="175"/>
    </row>
    <row r="27042" spans="1:9" x14ac:dyDescent="0.25">
      <c r="A27042" s="108"/>
      <c r="B27042" s="173"/>
      <c r="C27042" s="109"/>
      <c r="D27042" s="109"/>
      <c r="E27042" s="94"/>
      <c r="F27042" s="174"/>
      <c r="G27042" s="173"/>
      <c r="H27042" s="109"/>
      <c r="I27042" s="175"/>
    </row>
    <row r="27043" spans="1:9" x14ac:dyDescent="0.25">
      <c r="A27043" s="108"/>
      <c r="B27043" s="173"/>
      <c r="C27043" s="109"/>
      <c r="D27043" s="109"/>
      <c r="E27043" s="94"/>
      <c r="F27043" s="174"/>
      <c r="G27043" s="173"/>
      <c r="H27043" s="109"/>
      <c r="I27043" s="175"/>
    </row>
    <row r="27044" spans="1:9" x14ac:dyDescent="0.25">
      <c r="A27044" s="108"/>
      <c r="B27044" s="173"/>
      <c r="C27044" s="109"/>
      <c r="D27044" s="109"/>
      <c r="E27044" s="94"/>
      <c r="F27044" s="174"/>
      <c r="G27044" s="173"/>
      <c r="H27044" s="109"/>
      <c r="I27044" s="175"/>
    </row>
    <row r="27045" spans="1:9" x14ac:dyDescent="0.25">
      <c r="A27045" s="108"/>
      <c r="B27045" s="173"/>
      <c r="C27045" s="109"/>
      <c r="D27045" s="109"/>
      <c r="E27045" s="94"/>
      <c r="F27045" s="174"/>
      <c r="G27045" s="173"/>
      <c r="H27045" s="109"/>
      <c r="I27045" s="175"/>
    </row>
    <row r="27046" spans="1:9" x14ac:dyDescent="0.25">
      <c r="A27046" s="108"/>
      <c r="B27046" s="173"/>
      <c r="C27046" s="109"/>
      <c r="D27046" s="109"/>
      <c r="E27046" s="94"/>
      <c r="F27046" s="174"/>
      <c r="G27046" s="173"/>
      <c r="H27046" s="109"/>
      <c r="I27046" s="175"/>
    </row>
    <row r="27047" spans="1:9" x14ac:dyDescent="0.25">
      <c r="A27047" s="108"/>
      <c r="B27047" s="173"/>
      <c r="C27047" s="109"/>
      <c r="D27047" s="109"/>
      <c r="E27047" s="94"/>
      <c r="F27047" s="174"/>
      <c r="G27047" s="173"/>
      <c r="H27047" s="109"/>
      <c r="I27047" s="175"/>
    </row>
    <row r="27048" spans="1:9" x14ac:dyDescent="0.25">
      <c r="A27048" s="108"/>
      <c r="B27048" s="173"/>
      <c r="C27048" s="109"/>
      <c r="D27048" s="109"/>
      <c r="E27048" s="94"/>
      <c r="F27048" s="174"/>
      <c r="G27048" s="173"/>
      <c r="H27048" s="109"/>
      <c r="I27048" s="175"/>
    </row>
    <row r="27049" spans="1:9" x14ac:dyDescent="0.25">
      <c r="A27049" s="108"/>
      <c r="B27049" s="173"/>
      <c r="C27049" s="109"/>
      <c r="D27049" s="109"/>
      <c r="E27049" s="94"/>
      <c r="F27049" s="174"/>
      <c r="G27049" s="173"/>
      <c r="H27049" s="109"/>
      <c r="I27049" s="175"/>
    </row>
    <row r="27050" spans="1:9" x14ac:dyDescent="0.25">
      <c r="A27050" s="108"/>
      <c r="B27050" s="173"/>
      <c r="C27050" s="109"/>
      <c r="D27050" s="109"/>
      <c r="E27050" s="94"/>
      <c r="F27050" s="174"/>
      <c r="G27050" s="173"/>
      <c r="H27050" s="109"/>
      <c r="I27050" s="175"/>
    </row>
    <row r="27051" spans="1:9" x14ac:dyDescent="0.25">
      <c r="A27051" s="108"/>
      <c r="B27051" s="173"/>
      <c r="C27051" s="109"/>
      <c r="D27051" s="109"/>
      <c r="E27051" s="94"/>
      <c r="F27051" s="174"/>
      <c r="G27051" s="173"/>
      <c r="H27051" s="109"/>
      <c r="I27051" s="175"/>
    </row>
    <row r="27052" spans="1:9" x14ac:dyDescent="0.25">
      <c r="A27052" s="108"/>
      <c r="B27052" s="173"/>
      <c r="C27052" s="109"/>
      <c r="D27052" s="109"/>
      <c r="E27052" s="94"/>
      <c r="F27052" s="174"/>
      <c r="G27052" s="173"/>
      <c r="H27052" s="109"/>
      <c r="I27052" s="175"/>
    </row>
    <row r="27053" spans="1:9" x14ac:dyDescent="0.25">
      <c r="A27053" s="108"/>
      <c r="B27053" s="173"/>
      <c r="C27053" s="109"/>
      <c r="D27053" s="109"/>
      <c r="E27053" s="94"/>
      <c r="F27053" s="174"/>
      <c r="G27053" s="173"/>
      <c r="H27053" s="109"/>
      <c r="I27053" s="175"/>
    </row>
    <row r="27054" spans="1:9" x14ac:dyDescent="0.25">
      <c r="A27054" s="108"/>
      <c r="B27054" s="173"/>
      <c r="C27054" s="109"/>
      <c r="D27054" s="109"/>
      <c r="E27054" s="94"/>
      <c r="F27054" s="174"/>
      <c r="G27054" s="173"/>
      <c r="H27054" s="109"/>
      <c r="I27054" s="175"/>
    </row>
    <row r="27055" spans="1:9" x14ac:dyDescent="0.25">
      <c r="A27055" s="108"/>
      <c r="B27055" s="173"/>
      <c r="C27055" s="109"/>
      <c r="D27055" s="109"/>
      <c r="E27055" s="94"/>
      <c r="F27055" s="174"/>
      <c r="G27055" s="173"/>
      <c r="H27055" s="109"/>
      <c r="I27055" s="175"/>
    </row>
    <row r="27056" spans="1:9" x14ac:dyDescent="0.25">
      <c r="A27056" s="108"/>
      <c r="B27056" s="173"/>
      <c r="C27056" s="109"/>
      <c r="D27056" s="109"/>
      <c r="E27056" s="94"/>
      <c r="F27056" s="174"/>
      <c r="G27056" s="173"/>
      <c r="H27056" s="109"/>
      <c r="I27056" s="175"/>
    </row>
    <row r="27057" spans="1:9" x14ac:dyDescent="0.25">
      <c r="A27057" s="108"/>
      <c r="B27057" s="173"/>
      <c r="C27057" s="109"/>
      <c r="D27057" s="109"/>
      <c r="E27057" s="94"/>
      <c r="F27057" s="174"/>
      <c r="G27057" s="173"/>
      <c r="H27057" s="109"/>
      <c r="I27057" s="175"/>
    </row>
    <row r="27058" spans="1:9" x14ac:dyDescent="0.25">
      <c r="A27058" s="108"/>
      <c r="B27058" s="173"/>
      <c r="C27058" s="109"/>
      <c r="D27058" s="109"/>
      <c r="E27058" s="94"/>
      <c r="F27058" s="174"/>
      <c r="G27058" s="173"/>
      <c r="H27058" s="109"/>
      <c r="I27058" s="175"/>
    </row>
    <row r="27059" spans="1:9" x14ac:dyDescent="0.25">
      <c r="A27059" s="108"/>
      <c r="B27059" s="173"/>
      <c r="C27059" s="109"/>
      <c r="D27059" s="109"/>
      <c r="E27059" s="94"/>
      <c r="F27059" s="174"/>
      <c r="G27059" s="173"/>
      <c r="H27059" s="109"/>
      <c r="I27059" s="175"/>
    </row>
    <row r="27060" spans="1:9" x14ac:dyDescent="0.25">
      <c r="A27060" s="108"/>
      <c r="B27060" s="173"/>
      <c r="C27060" s="109"/>
      <c r="D27060" s="109"/>
      <c r="E27060" s="94"/>
      <c r="F27060" s="174"/>
      <c r="G27060" s="173"/>
      <c r="H27060" s="109"/>
      <c r="I27060" s="175"/>
    </row>
    <row r="27061" spans="1:9" x14ac:dyDescent="0.25">
      <c r="A27061" s="108"/>
      <c r="B27061" s="173"/>
      <c r="C27061" s="109"/>
      <c r="D27061" s="109"/>
      <c r="E27061" s="94"/>
      <c r="F27061" s="174"/>
      <c r="G27061" s="173"/>
      <c r="H27061" s="109"/>
      <c r="I27061" s="175"/>
    </row>
    <row r="27062" spans="1:9" x14ac:dyDescent="0.25">
      <c r="A27062" s="108"/>
      <c r="B27062" s="173"/>
      <c r="C27062" s="109"/>
      <c r="D27062" s="109"/>
      <c r="E27062" s="94"/>
      <c r="F27062" s="174"/>
      <c r="G27062" s="173"/>
      <c r="H27062" s="109"/>
      <c r="I27062" s="175"/>
    </row>
    <row r="27063" spans="1:9" x14ac:dyDescent="0.25">
      <c r="A27063" s="108"/>
      <c r="B27063" s="173"/>
      <c r="C27063" s="109"/>
      <c r="D27063" s="109"/>
      <c r="E27063" s="94"/>
      <c r="F27063" s="174"/>
      <c r="G27063" s="173"/>
      <c r="H27063" s="109"/>
      <c r="I27063" s="175"/>
    </row>
    <row r="27064" spans="1:9" x14ac:dyDescent="0.25">
      <c r="A27064" s="108"/>
      <c r="B27064" s="173"/>
      <c r="C27064" s="109"/>
      <c r="D27064" s="109"/>
      <c r="E27064" s="94"/>
      <c r="F27064" s="174"/>
      <c r="G27064" s="173"/>
      <c r="H27064" s="109"/>
      <c r="I27064" s="175"/>
    </row>
    <row r="27065" spans="1:9" x14ac:dyDescent="0.25">
      <c r="A27065" s="108"/>
      <c r="B27065" s="173"/>
      <c r="C27065" s="109"/>
      <c r="D27065" s="109"/>
      <c r="E27065" s="94"/>
      <c r="F27065" s="174"/>
      <c r="G27065" s="173"/>
      <c r="H27065" s="109"/>
      <c r="I27065" s="175"/>
    </row>
    <row r="27066" spans="1:9" x14ac:dyDescent="0.25">
      <c r="A27066" s="108"/>
      <c r="B27066" s="173"/>
      <c r="C27066" s="109"/>
      <c r="D27066" s="109"/>
      <c r="E27066" s="94"/>
      <c r="F27066" s="174"/>
      <c r="G27066" s="173"/>
      <c r="H27066" s="109"/>
      <c r="I27066" s="175"/>
    </row>
    <row r="27067" spans="1:9" x14ac:dyDescent="0.25">
      <c r="A27067" s="108"/>
      <c r="B27067" s="173"/>
      <c r="C27067" s="109"/>
      <c r="D27067" s="109"/>
      <c r="E27067" s="94"/>
      <c r="F27067" s="174"/>
      <c r="G27067" s="173"/>
      <c r="H27067" s="109"/>
      <c r="I27067" s="175"/>
    </row>
    <row r="27068" spans="1:9" x14ac:dyDescent="0.25">
      <c r="A27068" s="108"/>
      <c r="B27068" s="173"/>
      <c r="C27068" s="109"/>
      <c r="D27068" s="109"/>
      <c r="E27068" s="94"/>
      <c r="F27068" s="174"/>
      <c r="G27068" s="173"/>
      <c r="H27068" s="109"/>
      <c r="I27068" s="175"/>
    </row>
    <row r="27069" spans="1:9" x14ac:dyDescent="0.25">
      <c r="A27069" s="108"/>
      <c r="B27069" s="173"/>
      <c r="C27069" s="109"/>
      <c r="D27069" s="109"/>
      <c r="E27069" s="94"/>
      <c r="F27069" s="174"/>
      <c r="G27069" s="173"/>
      <c r="H27069" s="109"/>
      <c r="I27069" s="175"/>
    </row>
    <row r="27070" spans="1:9" x14ac:dyDescent="0.25">
      <c r="A27070" s="108"/>
      <c r="B27070" s="173"/>
      <c r="C27070" s="109"/>
      <c r="D27070" s="109"/>
      <c r="E27070" s="94"/>
      <c r="F27070" s="174"/>
      <c r="G27070" s="173"/>
      <c r="H27070" s="109"/>
      <c r="I27070" s="175"/>
    </row>
    <row r="27071" spans="1:9" x14ac:dyDescent="0.25">
      <c r="A27071" s="108"/>
      <c r="B27071" s="173"/>
      <c r="C27071" s="109"/>
      <c r="D27071" s="109"/>
      <c r="E27071" s="94"/>
      <c r="F27071" s="174"/>
      <c r="G27071" s="173"/>
      <c r="H27071" s="109"/>
      <c r="I27071" s="175"/>
    </row>
    <row r="27072" spans="1:9" x14ac:dyDescent="0.25">
      <c r="A27072" s="108"/>
      <c r="B27072" s="173"/>
      <c r="C27072" s="109"/>
      <c r="D27072" s="109"/>
      <c r="E27072" s="94"/>
      <c r="F27072" s="174"/>
      <c r="G27072" s="173"/>
      <c r="H27072" s="109"/>
      <c r="I27072" s="175"/>
    </row>
    <row r="27073" spans="1:9" x14ac:dyDescent="0.25">
      <c r="A27073" s="108"/>
      <c r="B27073" s="173"/>
      <c r="C27073" s="109"/>
      <c r="D27073" s="109"/>
      <c r="E27073" s="94"/>
      <c r="F27073" s="174"/>
      <c r="G27073" s="173"/>
      <c r="H27073" s="109"/>
      <c r="I27073" s="175"/>
    </row>
    <row r="27074" spans="1:9" x14ac:dyDescent="0.25">
      <c r="A27074" s="108"/>
      <c r="B27074" s="173"/>
      <c r="C27074" s="109"/>
      <c r="D27074" s="109"/>
      <c r="E27074" s="94"/>
      <c r="F27074" s="174"/>
      <c r="G27074" s="173"/>
      <c r="H27074" s="109"/>
      <c r="I27074" s="175"/>
    </row>
    <row r="27075" spans="1:9" x14ac:dyDescent="0.25">
      <c r="A27075" s="108"/>
      <c r="B27075" s="173"/>
      <c r="C27075" s="109"/>
      <c r="D27075" s="109"/>
      <c r="E27075" s="94"/>
      <c r="F27075" s="174"/>
      <c r="G27075" s="173"/>
      <c r="H27075" s="109"/>
      <c r="I27075" s="175"/>
    </row>
    <row r="27076" spans="1:9" x14ac:dyDescent="0.25">
      <c r="A27076" s="108"/>
      <c r="B27076" s="173"/>
      <c r="C27076" s="109"/>
      <c r="D27076" s="109"/>
      <c r="E27076" s="94"/>
      <c r="F27076" s="174"/>
      <c r="G27076" s="173"/>
      <c r="H27076" s="109"/>
      <c r="I27076" s="175"/>
    </row>
    <row r="27077" spans="1:9" x14ac:dyDescent="0.25">
      <c r="A27077" s="108"/>
      <c r="B27077" s="173"/>
      <c r="C27077" s="109"/>
      <c r="D27077" s="109"/>
      <c r="E27077" s="94"/>
      <c r="F27077" s="174"/>
      <c r="G27077" s="173"/>
      <c r="H27077" s="109"/>
      <c r="I27077" s="175"/>
    </row>
    <row r="27078" spans="1:9" x14ac:dyDescent="0.25">
      <c r="A27078" s="108"/>
      <c r="B27078" s="173"/>
      <c r="C27078" s="109"/>
      <c r="D27078" s="109"/>
      <c r="E27078" s="94"/>
      <c r="F27078" s="174"/>
      <c r="G27078" s="173"/>
      <c r="H27078" s="109"/>
      <c r="I27078" s="175"/>
    </row>
    <row r="27079" spans="1:9" x14ac:dyDescent="0.25">
      <c r="A27079" s="108"/>
      <c r="B27079" s="173"/>
      <c r="C27079" s="109"/>
      <c r="D27079" s="109"/>
      <c r="E27079" s="94"/>
      <c r="F27079" s="174"/>
      <c r="G27079" s="173"/>
      <c r="H27079" s="109"/>
      <c r="I27079" s="175"/>
    </row>
    <row r="27080" spans="1:9" x14ac:dyDescent="0.25">
      <c r="A27080" s="108"/>
      <c r="B27080" s="173"/>
      <c r="C27080" s="109"/>
      <c r="D27080" s="109"/>
      <c r="E27080" s="94"/>
      <c r="F27080" s="174"/>
      <c r="G27080" s="173"/>
      <c r="H27080" s="109"/>
      <c r="I27080" s="175"/>
    </row>
    <row r="27081" spans="1:9" x14ac:dyDescent="0.25">
      <c r="A27081" s="108"/>
      <c r="B27081" s="173"/>
      <c r="C27081" s="109"/>
      <c r="D27081" s="109"/>
      <c r="E27081" s="94"/>
      <c r="F27081" s="174"/>
      <c r="G27081" s="173"/>
      <c r="H27081" s="109"/>
      <c r="I27081" s="175"/>
    </row>
    <row r="27082" spans="1:9" x14ac:dyDescent="0.25">
      <c r="A27082" s="108"/>
      <c r="B27082" s="173"/>
      <c r="C27082" s="109"/>
      <c r="D27082" s="109"/>
      <c r="E27082" s="94"/>
      <c r="F27082" s="174"/>
      <c r="G27082" s="173"/>
      <c r="H27082" s="109"/>
      <c r="I27082" s="175"/>
    </row>
    <row r="27083" spans="1:9" x14ac:dyDescent="0.25">
      <c r="A27083" s="108"/>
      <c r="B27083" s="173"/>
      <c r="C27083" s="109"/>
      <c r="D27083" s="109"/>
      <c r="E27083" s="94"/>
      <c r="F27083" s="174"/>
      <c r="G27083" s="173"/>
      <c r="H27083" s="109"/>
      <c r="I27083" s="175"/>
    </row>
    <row r="27084" spans="1:9" x14ac:dyDescent="0.25">
      <c r="A27084" s="108"/>
      <c r="B27084" s="173"/>
      <c r="C27084" s="109"/>
      <c r="D27084" s="109"/>
      <c r="E27084" s="94"/>
      <c r="F27084" s="174"/>
      <c r="G27084" s="173"/>
      <c r="H27084" s="109"/>
      <c r="I27084" s="175"/>
    </row>
    <row r="27085" spans="1:9" x14ac:dyDescent="0.25">
      <c r="A27085" s="108"/>
      <c r="B27085" s="173"/>
      <c r="C27085" s="109"/>
      <c r="D27085" s="109"/>
      <c r="E27085" s="94"/>
      <c r="F27085" s="174"/>
      <c r="G27085" s="173"/>
      <c r="H27085" s="109"/>
      <c r="I27085" s="175"/>
    </row>
    <row r="27086" spans="1:9" x14ac:dyDescent="0.25">
      <c r="A27086" s="108"/>
      <c r="B27086" s="173"/>
      <c r="C27086" s="109"/>
      <c r="D27086" s="109"/>
      <c r="E27086" s="94"/>
      <c r="F27086" s="174"/>
      <c r="G27086" s="173"/>
      <c r="H27086" s="109"/>
      <c r="I27086" s="175"/>
    </row>
    <row r="27087" spans="1:9" x14ac:dyDescent="0.25">
      <c r="A27087" s="108"/>
      <c r="B27087" s="173"/>
      <c r="C27087" s="109"/>
      <c r="D27087" s="109"/>
      <c r="E27087" s="94"/>
      <c r="F27087" s="174"/>
      <c r="G27087" s="173"/>
      <c r="H27087" s="109"/>
      <c r="I27087" s="175"/>
    </row>
    <row r="27088" spans="1:9" x14ac:dyDescent="0.25">
      <c r="A27088" s="108"/>
      <c r="B27088" s="173"/>
      <c r="C27088" s="109"/>
      <c r="D27088" s="109"/>
      <c r="E27088" s="94"/>
      <c r="F27088" s="174"/>
      <c r="G27088" s="173"/>
      <c r="H27088" s="109"/>
      <c r="I27088" s="175"/>
    </row>
    <row r="27089" spans="1:9" x14ac:dyDescent="0.25">
      <c r="A27089" s="108"/>
      <c r="B27089" s="173"/>
      <c r="C27089" s="109"/>
      <c r="D27089" s="109"/>
      <c r="E27089" s="94"/>
      <c r="F27089" s="174"/>
      <c r="G27089" s="173"/>
      <c r="H27089" s="109"/>
      <c r="I27089" s="175"/>
    </row>
    <row r="27090" spans="1:9" x14ac:dyDescent="0.25">
      <c r="A27090" s="108"/>
      <c r="B27090" s="173"/>
      <c r="C27090" s="109"/>
      <c r="D27090" s="109"/>
      <c r="E27090" s="94"/>
      <c r="F27090" s="174"/>
      <c r="G27090" s="173"/>
      <c r="H27090" s="109"/>
      <c r="I27090" s="175"/>
    </row>
    <row r="27091" spans="1:9" x14ac:dyDescent="0.25">
      <c r="A27091" s="108"/>
      <c r="B27091" s="173"/>
      <c r="C27091" s="109"/>
      <c r="D27091" s="109"/>
      <c r="E27091" s="94"/>
      <c r="F27091" s="174"/>
      <c r="G27091" s="173"/>
      <c r="H27091" s="109"/>
      <c r="I27091" s="175"/>
    </row>
    <row r="27092" spans="1:9" x14ac:dyDescent="0.25">
      <c r="A27092" s="108"/>
      <c r="B27092" s="173"/>
      <c r="C27092" s="109"/>
      <c r="D27092" s="109"/>
      <c r="E27092" s="94"/>
      <c r="F27092" s="174"/>
      <c r="G27092" s="173"/>
      <c r="H27092" s="109"/>
      <c r="I27092" s="175"/>
    </row>
    <row r="27093" spans="1:9" x14ac:dyDescent="0.25">
      <c r="A27093" s="108"/>
      <c r="B27093" s="173"/>
      <c r="C27093" s="109"/>
      <c r="D27093" s="109"/>
      <c r="E27093" s="94"/>
      <c r="F27093" s="174"/>
      <c r="G27093" s="173"/>
      <c r="H27093" s="109"/>
      <c r="I27093" s="175"/>
    </row>
    <row r="27094" spans="1:9" x14ac:dyDescent="0.25">
      <c r="A27094" s="108"/>
      <c r="B27094" s="173"/>
      <c r="C27094" s="109"/>
      <c r="D27094" s="109"/>
      <c r="E27094" s="94"/>
      <c r="F27094" s="174"/>
      <c r="G27094" s="173"/>
      <c r="H27094" s="109"/>
      <c r="I27094" s="175"/>
    </row>
    <row r="27095" spans="1:9" x14ac:dyDescent="0.25">
      <c r="A27095" s="108"/>
      <c r="B27095" s="173"/>
      <c r="C27095" s="109"/>
      <c r="D27095" s="109"/>
      <c r="E27095" s="94"/>
      <c r="F27095" s="174"/>
      <c r="G27095" s="173"/>
      <c r="H27095" s="109"/>
      <c r="I27095" s="175"/>
    </row>
    <row r="27096" spans="1:9" x14ac:dyDescent="0.25">
      <c r="A27096" s="108"/>
      <c r="B27096" s="173"/>
      <c r="C27096" s="109"/>
      <c r="D27096" s="109"/>
      <c r="E27096" s="94"/>
      <c r="F27096" s="174"/>
      <c r="G27096" s="173"/>
      <c r="H27096" s="109"/>
      <c r="I27096" s="175"/>
    </row>
    <row r="27097" spans="1:9" x14ac:dyDescent="0.25">
      <c r="A27097" s="108"/>
      <c r="B27097" s="173"/>
      <c r="C27097" s="109"/>
      <c r="D27097" s="109"/>
      <c r="E27097" s="94"/>
      <c r="F27097" s="174"/>
      <c r="G27097" s="173"/>
      <c r="H27097" s="109"/>
      <c r="I27097" s="175"/>
    </row>
    <row r="27098" spans="1:9" x14ac:dyDescent="0.25">
      <c r="A27098" s="108"/>
      <c r="B27098" s="173"/>
      <c r="C27098" s="109"/>
      <c r="D27098" s="109"/>
      <c r="E27098" s="94"/>
      <c r="F27098" s="174"/>
      <c r="G27098" s="173"/>
      <c r="H27098" s="109"/>
      <c r="I27098" s="175"/>
    </row>
    <row r="27099" spans="1:9" x14ac:dyDescent="0.25">
      <c r="A27099" s="108"/>
      <c r="B27099" s="173"/>
      <c r="C27099" s="109"/>
      <c r="D27099" s="109"/>
      <c r="E27099" s="94"/>
      <c r="F27099" s="174"/>
      <c r="G27099" s="173"/>
      <c r="H27099" s="109"/>
      <c r="I27099" s="175"/>
    </row>
    <row r="27100" spans="1:9" x14ac:dyDescent="0.25">
      <c r="A27100" s="108"/>
      <c r="B27100" s="173"/>
      <c r="C27100" s="109"/>
      <c r="D27100" s="109"/>
      <c r="E27100" s="94"/>
      <c r="F27100" s="174"/>
      <c r="G27100" s="173"/>
      <c r="H27100" s="109"/>
      <c r="I27100" s="175"/>
    </row>
    <row r="27101" spans="1:9" x14ac:dyDescent="0.25">
      <c r="A27101" s="108"/>
      <c r="B27101" s="173"/>
      <c r="C27101" s="109"/>
      <c r="D27101" s="109"/>
      <c r="E27101" s="94"/>
      <c r="F27101" s="174"/>
      <c r="G27101" s="173"/>
      <c r="H27101" s="109"/>
      <c r="I27101" s="175"/>
    </row>
    <row r="27102" spans="1:9" x14ac:dyDescent="0.25">
      <c r="A27102" s="108"/>
      <c r="B27102" s="173"/>
      <c r="C27102" s="109"/>
      <c r="D27102" s="109"/>
      <c r="E27102" s="94"/>
      <c r="F27102" s="174"/>
      <c r="G27102" s="173"/>
      <c r="H27102" s="109"/>
      <c r="I27102" s="175"/>
    </row>
    <row r="27103" spans="1:9" x14ac:dyDescent="0.25">
      <c r="A27103" s="108"/>
      <c r="B27103" s="173"/>
      <c r="C27103" s="109"/>
      <c r="D27103" s="109"/>
      <c r="E27103" s="94"/>
      <c r="F27103" s="174"/>
      <c r="G27103" s="173"/>
      <c r="H27103" s="109"/>
      <c r="I27103" s="175"/>
    </row>
    <row r="27104" spans="1:9" x14ac:dyDescent="0.25">
      <c r="A27104" s="108"/>
      <c r="B27104" s="173"/>
      <c r="C27104" s="109"/>
      <c r="D27104" s="109"/>
      <c r="E27104" s="94"/>
      <c r="F27104" s="174"/>
      <c r="G27104" s="173"/>
      <c r="H27104" s="109"/>
      <c r="I27104" s="175"/>
    </row>
    <row r="27105" spans="1:9" x14ac:dyDescent="0.25">
      <c r="A27105" s="108"/>
      <c r="B27105" s="173"/>
      <c r="C27105" s="109"/>
      <c r="D27105" s="109"/>
      <c r="E27105" s="94"/>
      <c r="F27105" s="174"/>
      <c r="G27105" s="173"/>
      <c r="H27105" s="109"/>
      <c r="I27105" s="175"/>
    </row>
    <row r="27106" spans="1:9" x14ac:dyDescent="0.25">
      <c r="A27106" s="108"/>
      <c r="B27106" s="173"/>
      <c r="C27106" s="109"/>
      <c r="D27106" s="109"/>
      <c r="E27106" s="94"/>
      <c r="F27106" s="174"/>
      <c r="G27106" s="173"/>
      <c r="H27106" s="109"/>
      <c r="I27106" s="175"/>
    </row>
    <row r="27107" spans="1:9" x14ac:dyDescent="0.25">
      <c r="A27107" s="108"/>
      <c r="B27107" s="173"/>
      <c r="C27107" s="109"/>
      <c r="D27107" s="109"/>
      <c r="E27107" s="94"/>
      <c r="F27107" s="174"/>
      <c r="G27107" s="173"/>
      <c r="H27107" s="109"/>
      <c r="I27107" s="175"/>
    </row>
    <row r="27108" spans="1:9" x14ac:dyDescent="0.25">
      <c r="A27108" s="108"/>
      <c r="B27108" s="173"/>
      <c r="C27108" s="109"/>
      <c r="D27108" s="109"/>
      <c r="E27108" s="94"/>
      <c r="F27108" s="174"/>
      <c r="G27108" s="173"/>
      <c r="H27108" s="109"/>
      <c r="I27108" s="175"/>
    </row>
    <row r="27109" spans="1:9" x14ac:dyDescent="0.25">
      <c r="A27109" s="108"/>
      <c r="B27109" s="173"/>
      <c r="C27109" s="109"/>
      <c r="D27109" s="109"/>
      <c r="E27109" s="94"/>
      <c r="F27109" s="174"/>
      <c r="G27109" s="173"/>
      <c r="H27109" s="109"/>
      <c r="I27109" s="175"/>
    </row>
    <row r="27110" spans="1:9" x14ac:dyDescent="0.25">
      <c r="A27110" s="108"/>
      <c r="B27110" s="173"/>
      <c r="C27110" s="109"/>
      <c r="D27110" s="109"/>
      <c r="E27110" s="94"/>
      <c r="F27110" s="174"/>
      <c r="G27110" s="173"/>
      <c r="H27110" s="109"/>
      <c r="I27110" s="175"/>
    </row>
    <row r="27111" spans="1:9" x14ac:dyDescent="0.25">
      <c r="A27111" s="108"/>
      <c r="B27111" s="173"/>
      <c r="C27111" s="109"/>
      <c r="D27111" s="109"/>
      <c r="E27111" s="94"/>
      <c r="F27111" s="174"/>
      <c r="G27111" s="173"/>
      <c r="H27111" s="109"/>
      <c r="I27111" s="175"/>
    </row>
    <row r="27112" spans="1:9" x14ac:dyDescent="0.25">
      <c r="A27112" s="108"/>
      <c r="B27112" s="173"/>
      <c r="C27112" s="109"/>
      <c r="D27112" s="109"/>
      <c r="E27112" s="94"/>
      <c r="F27112" s="174"/>
      <c r="G27112" s="173"/>
      <c r="H27112" s="109"/>
      <c r="I27112" s="175"/>
    </row>
    <row r="27113" spans="1:9" x14ac:dyDescent="0.25">
      <c r="A27113" s="108"/>
      <c r="B27113" s="173"/>
      <c r="C27113" s="109"/>
      <c r="D27113" s="109"/>
      <c r="E27113" s="94"/>
      <c r="F27113" s="174"/>
      <c r="G27113" s="173"/>
      <c r="H27113" s="109"/>
      <c r="I27113" s="175"/>
    </row>
    <row r="27114" spans="1:9" x14ac:dyDescent="0.25">
      <c r="A27114" s="108"/>
      <c r="B27114" s="173"/>
      <c r="C27114" s="109"/>
      <c r="D27114" s="109"/>
      <c r="E27114" s="94"/>
      <c r="F27114" s="174"/>
      <c r="G27114" s="173"/>
      <c r="H27114" s="109"/>
      <c r="I27114" s="175"/>
    </row>
    <row r="27115" spans="1:9" x14ac:dyDescent="0.25">
      <c r="A27115" s="108"/>
      <c r="B27115" s="173"/>
      <c r="C27115" s="109"/>
      <c r="D27115" s="109"/>
      <c r="E27115" s="94"/>
      <c r="F27115" s="174"/>
      <c r="G27115" s="173"/>
      <c r="H27115" s="109"/>
      <c r="I27115" s="175"/>
    </row>
    <row r="27116" spans="1:9" x14ac:dyDescent="0.25">
      <c r="A27116" s="108"/>
      <c r="B27116" s="173"/>
      <c r="C27116" s="109"/>
      <c r="D27116" s="109"/>
      <c r="E27116" s="94"/>
      <c r="F27116" s="174"/>
      <c r="G27116" s="173"/>
      <c r="H27116" s="109"/>
      <c r="I27116" s="175"/>
    </row>
    <row r="27117" spans="1:9" x14ac:dyDescent="0.25">
      <c r="A27117" s="108"/>
      <c r="B27117" s="173"/>
      <c r="C27117" s="109"/>
      <c r="D27117" s="109"/>
      <c r="E27117" s="94"/>
      <c r="F27117" s="174"/>
      <c r="G27117" s="173"/>
      <c r="H27117" s="109"/>
      <c r="I27117" s="175"/>
    </row>
    <row r="27118" spans="1:9" x14ac:dyDescent="0.25">
      <c r="A27118" s="108"/>
      <c r="B27118" s="173"/>
      <c r="C27118" s="109"/>
      <c r="D27118" s="109"/>
      <c r="E27118" s="94"/>
      <c r="F27118" s="174"/>
      <c r="G27118" s="173"/>
      <c r="H27118" s="109"/>
      <c r="I27118" s="175"/>
    </row>
    <row r="27119" spans="1:9" x14ac:dyDescent="0.25">
      <c r="A27119" s="108"/>
      <c r="B27119" s="173"/>
      <c r="C27119" s="109"/>
      <c r="D27119" s="109"/>
      <c r="E27119" s="94"/>
      <c r="F27119" s="174"/>
      <c r="G27119" s="173"/>
      <c r="H27119" s="109"/>
      <c r="I27119" s="175"/>
    </row>
    <row r="27120" spans="1:9" x14ac:dyDescent="0.25">
      <c r="A27120" s="108"/>
      <c r="B27120" s="173"/>
      <c r="C27120" s="109"/>
      <c r="D27120" s="109"/>
      <c r="E27120" s="94"/>
      <c r="F27120" s="174"/>
      <c r="G27120" s="173"/>
      <c r="H27120" s="109"/>
      <c r="I27120" s="175"/>
    </row>
    <row r="27121" spans="1:9" x14ac:dyDescent="0.25">
      <c r="A27121" s="108"/>
      <c r="B27121" s="173"/>
      <c r="C27121" s="109"/>
      <c r="D27121" s="109"/>
      <c r="E27121" s="94"/>
      <c r="F27121" s="174"/>
      <c r="G27121" s="173"/>
      <c r="H27121" s="109"/>
      <c r="I27121" s="175"/>
    </row>
    <row r="27122" spans="1:9" x14ac:dyDescent="0.25">
      <c r="A27122" s="108"/>
      <c r="B27122" s="173"/>
      <c r="C27122" s="109"/>
      <c r="D27122" s="109"/>
      <c r="E27122" s="94"/>
      <c r="F27122" s="174"/>
      <c r="G27122" s="173"/>
      <c r="H27122" s="109"/>
      <c r="I27122" s="175"/>
    </row>
    <row r="27123" spans="1:9" x14ac:dyDescent="0.25">
      <c r="A27123" s="108"/>
      <c r="B27123" s="173"/>
      <c r="C27123" s="109"/>
      <c r="D27123" s="109"/>
      <c r="E27123" s="94"/>
      <c r="F27123" s="174"/>
      <c r="G27123" s="173"/>
      <c r="H27123" s="109"/>
      <c r="I27123" s="175"/>
    </row>
    <row r="27124" spans="1:9" x14ac:dyDescent="0.25">
      <c r="A27124" s="108"/>
      <c r="B27124" s="173"/>
      <c r="C27124" s="109"/>
      <c r="D27124" s="109"/>
      <c r="E27124" s="94"/>
      <c r="F27124" s="174"/>
      <c r="G27124" s="173"/>
      <c r="H27124" s="109"/>
      <c r="I27124" s="175"/>
    </row>
    <row r="27125" spans="1:9" x14ac:dyDescent="0.25">
      <c r="A27125" s="108"/>
      <c r="B27125" s="173"/>
      <c r="C27125" s="109"/>
      <c r="D27125" s="109"/>
      <c r="E27125" s="94"/>
      <c r="F27125" s="174"/>
      <c r="G27125" s="173"/>
      <c r="H27125" s="109"/>
      <c r="I27125" s="175"/>
    </row>
    <row r="27126" spans="1:9" x14ac:dyDescent="0.25">
      <c r="A27126" s="108"/>
      <c r="B27126" s="173"/>
      <c r="C27126" s="109"/>
      <c r="D27126" s="109"/>
      <c r="E27126" s="94"/>
      <c r="F27126" s="174"/>
      <c r="G27126" s="173"/>
      <c r="H27126" s="109"/>
      <c r="I27126" s="175"/>
    </row>
    <row r="27127" spans="1:9" x14ac:dyDescent="0.25">
      <c r="A27127" s="108"/>
      <c r="B27127" s="173"/>
      <c r="C27127" s="109"/>
      <c r="D27127" s="109"/>
      <c r="E27127" s="94"/>
      <c r="F27127" s="174"/>
      <c r="G27127" s="173"/>
      <c r="H27127" s="109"/>
      <c r="I27127" s="175"/>
    </row>
    <row r="27128" spans="1:9" x14ac:dyDescent="0.25">
      <c r="A27128" s="108"/>
      <c r="B27128" s="173"/>
      <c r="C27128" s="109"/>
      <c r="D27128" s="109"/>
      <c r="E27128" s="94"/>
      <c r="F27128" s="174"/>
      <c r="G27128" s="173"/>
      <c r="H27128" s="109"/>
      <c r="I27128" s="175"/>
    </row>
    <row r="27129" spans="1:9" x14ac:dyDescent="0.25">
      <c r="A27129" s="108"/>
      <c r="B27129" s="173"/>
      <c r="C27129" s="109"/>
      <c r="D27129" s="109"/>
      <c r="E27129" s="94"/>
      <c r="F27129" s="174"/>
      <c r="G27129" s="173"/>
      <c r="H27129" s="109"/>
      <c r="I27129" s="175"/>
    </row>
    <row r="27130" spans="1:9" x14ac:dyDescent="0.25">
      <c r="A27130" s="108"/>
      <c r="B27130" s="173"/>
      <c r="C27130" s="109"/>
      <c r="D27130" s="109"/>
      <c r="E27130" s="94"/>
      <c r="F27130" s="174"/>
      <c r="G27130" s="173"/>
      <c r="H27130" s="109"/>
      <c r="I27130" s="175"/>
    </row>
    <row r="27131" spans="1:9" x14ac:dyDescent="0.25">
      <c r="A27131" s="108"/>
      <c r="B27131" s="173"/>
      <c r="C27131" s="109"/>
      <c r="D27131" s="109"/>
      <c r="E27131" s="94"/>
      <c r="F27131" s="174"/>
      <c r="G27131" s="173"/>
      <c r="H27131" s="109"/>
      <c r="I27131" s="175"/>
    </row>
    <row r="27132" spans="1:9" x14ac:dyDescent="0.25">
      <c r="A27132" s="108"/>
      <c r="B27132" s="173"/>
      <c r="C27132" s="109"/>
      <c r="D27132" s="109"/>
      <c r="E27132" s="94"/>
      <c r="F27132" s="174"/>
      <c r="G27132" s="173"/>
      <c r="H27132" s="109"/>
      <c r="I27132" s="175"/>
    </row>
    <row r="27133" spans="1:9" x14ac:dyDescent="0.25">
      <c r="A27133" s="108"/>
      <c r="B27133" s="173"/>
      <c r="C27133" s="109"/>
      <c r="D27133" s="109"/>
      <c r="E27133" s="94"/>
      <c r="F27133" s="174"/>
      <c r="G27133" s="173"/>
      <c r="H27133" s="109"/>
      <c r="I27133" s="175"/>
    </row>
    <row r="27134" spans="1:9" x14ac:dyDescent="0.25">
      <c r="A27134" s="108"/>
      <c r="B27134" s="173"/>
      <c r="C27134" s="109"/>
      <c r="D27134" s="109"/>
      <c r="E27134" s="94"/>
      <c r="F27134" s="174"/>
      <c r="G27134" s="173"/>
      <c r="H27134" s="109"/>
      <c r="I27134" s="175"/>
    </row>
    <row r="27135" spans="1:9" x14ac:dyDescent="0.25">
      <c r="A27135" s="108"/>
      <c r="B27135" s="173"/>
      <c r="C27135" s="109"/>
      <c r="D27135" s="109"/>
      <c r="E27135" s="94"/>
      <c r="F27135" s="174"/>
      <c r="G27135" s="173"/>
      <c r="H27135" s="109"/>
      <c r="I27135" s="175"/>
    </row>
    <row r="27136" spans="1:9" x14ac:dyDescent="0.25">
      <c r="A27136" s="108"/>
      <c r="B27136" s="173"/>
      <c r="C27136" s="109"/>
      <c r="D27136" s="109"/>
      <c r="E27136" s="94"/>
      <c r="F27136" s="174"/>
      <c r="G27136" s="173"/>
      <c r="H27136" s="109"/>
      <c r="I27136" s="175"/>
    </row>
    <row r="27137" spans="1:9" x14ac:dyDescent="0.25">
      <c r="A27137" s="108"/>
      <c r="B27137" s="173"/>
      <c r="C27137" s="109"/>
      <c r="D27137" s="109"/>
      <c r="E27137" s="94"/>
      <c r="F27137" s="174"/>
      <c r="G27137" s="173"/>
      <c r="H27137" s="109"/>
      <c r="I27137" s="175"/>
    </row>
    <row r="27138" spans="1:9" x14ac:dyDescent="0.25">
      <c r="A27138" s="108"/>
      <c r="B27138" s="173"/>
      <c r="C27138" s="109"/>
      <c r="D27138" s="109"/>
      <c r="E27138" s="94"/>
      <c r="F27138" s="174"/>
      <c r="G27138" s="173"/>
      <c r="H27138" s="109"/>
      <c r="I27138" s="175"/>
    </row>
    <row r="27139" spans="1:9" x14ac:dyDescent="0.25">
      <c r="A27139" s="108"/>
      <c r="B27139" s="173"/>
      <c r="C27139" s="109"/>
      <c r="D27139" s="109"/>
      <c r="E27139" s="94"/>
      <c r="F27139" s="174"/>
      <c r="G27139" s="173"/>
      <c r="H27139" s="109"/>
      <c r="I27139" s="175"/>
    </row>
    <row r="27140" spans="1:9" x14ac:dyDescent="0.25">
      <c r="A27140" s="108"/>
      <c r="B27140" s="173"/>
      <c r="C27140" s="109"/>
      <c r="D27140" s="109"/>
      <c r="E27140" s="94"/>
      <c r="F27140" s="174"/>
      <c r="G27140" s="173"/>
      <c r="H27140" s="109"/>
      <c r="I27140" s="175"/>
    </row>
    <row r="27141" spans="1:9" x14ac:dyDescent="0.25">
      <c r="A27141" s="108"/>
      <c r="B27141" s="173"/>
      <c r="C27141" s="109"/>
      <c r="D27141" s="109"/>
      <c r="E27141" s="94"/>
      <c r="F27141" s="174"/>
      <c r="G27141" s="173"/>
      <c r="H27141" s="109"/>
      <c r="I27141" s="175"/>
    </row>
    <row r="27142" spans="1:9" x14ac:dyDescent="0.25">
      <c r="A27142" s="108"/>
      <c r="B27142" s="173"/>
      <c r="C27142" s="109"/>
      <c r="D27142" s="109"/>
      <c r="E27142" s="94"/>
      <c r="F27142" s="174"/>
      <c r="G27142" s="173"/>
      <c r="H27142" s="109"/>
      <c r="I27142" s="175"/>
    </row>
    <row r="27143" spans="1:9" x14ac:dyDescent="0.25">
      <c r="A27143" s="108"/>
      <c r="B27143" s="173"/>
      <c r="C27143" s="109"/>
      <c r="D27143" s="109"/>
      <c r="E27143" s="94"/>
      <c r="F27143" s="174"/>
      <c r="G27143" s="173"/>
      <c r="H27143" s="109"/>
      <c r="I27143" s="175"/>
    </row>
    <row r="27144" spans="1:9" x14ac:dyDescent="0.25">
      <c r="A27144" s="108"/>
      <c r="B27144" s="173"/>
      <c r="C27144" s="109"/>
      <c r="D27144" s="109"/>
      <c r="E27144" s="94"/>
      <c r="F27144" s="174"/>
      <c r="G27144" s="173"/>
      <c r="H27144" s="109"/>
      <c r="I27144" s="175"/>
    </row>
    <row r="27145" spans="1:9" x14ac:dyDescent="0.25">
      <c r="A27145" s="108"/>
      <c r="B27145" s="173"/>
      <c r="C27145" s="109"/>
      <c r="D27145" s="109"/>
      <c r="E27145" s="94"/>
      <c r="F27145" s="174"/>
      <c r="G27145" s="173"/>
      <c r="H27145" s="109"/>
      <c r="I27145" s="175"/>
    </row>
    <row r="27146" spans="1:9" x14ac:dyDescent="0.25">
      <c r="A27146" s="108"/>
      <c r="B27146" s="173"/>
      <c r="C27146" s="109"/>
      <c r="D27146" s="109"/>
      <c r="E27146" s="94"/>
      <c r="F27146" s="174"/>
      <c r="G27146" s="173"/>
      <c r="H27146" s="109"/>
      <c r="I27146" s="175"/>
    </row>
    <row r="27147" spans="1:9" x14ac:dyDescent="0.25">
      <c r="A27147" s="108"/>
      <c r="B27147" s="173"/>
      <c r="C27147" s="109"/>
      <c r="D27147" s="109"/>
      <c r="E27147" s="94"/>
      <c r="F27147" s="174"/>
      <c r="G27147" s="173"/>
      <c r="H27147" s="109"/>
      <c r="I27147" s="175"/>
    </row>
    <row r="27148" spans="1:9" x14ac:dyDescent="0.25">
      <c r="A27148" s="108"/>
      <c r="B27148" s="173"/>
      <c r="C27148" s="109"/>
      <c r="D27148" s="109"/>
      <c r="E27148" s="94"/>
      <c r="F27148" s="174"/>
      <c r="G27148" s="173"/>
      <c r="H27148" s="109"/>
      <c r="I27148" s="175"/>
    </row>
    <row r="27149" spans="1:9" x14ac:dyDescent="0.25">
      <c r="A27149" s="108"/>
      <c r="B27149" s="173"/>
      <c r="C27149" s="109"/>
      <c r="D27149" s="109"/>
      <c r="E27149" s="94"/>
      <c r="F27149" s="174"/>
      <c r="G27149" s="173"/>
      <c r="H27149" s="109"/>
      <c r="I27149" s="175"/>
    </row>
    <row r="27150" spans="1:9" x14ac:dyDescent="0.25">
      <c r="A27150" s="108"/>
      <c r="B27150" s="173"/>
      <c r="C27150" s="109"/>
      <c r="D27150" s="109"/>
      <c r="E27150" s="94"/>
      <c r="F27150" s="174"/>
      <c r="G27150" s="173"/>
      <c r="H27150" s="109"/>
      <c r="I27150" s="175"/>
    </row>
    <row r="27151" spans="1:9" x14ac:dyDescent="0.25">
      <c r="A27151" s="108"/>
      <c r="B27151" s="173"/>
      <c r="C27151" s="109"/>
      <c r="D27151" s="109"/>
      <c r="E27151" s="94"/>
      <c r="F27151" s="174"/>
      <c r="G27151" s="173"/>
      <c r="H27151" s="109"/>
      <c r="I27151" s="175"/>
    </row>
    <row r="27152" spans="1:9" x14ac:dyDescent="0.25">
      <c r="A27152" s="108"/>
      <c r="B27152" s="173"/>
      <c r="C27152" s="109"/>
      <c r="D27152" s="109"/>
      <c r="E27152" s="94"/>
      <c r="F27152" s="174"/>
      <c r="G27152" s="173"/>
      <c r="H27152" s="109"/>
      <c r="I27152" s="175"/>
    </row>
    <row r="27153" spans="1:9" x14ac:dyDescent="0.25">
      <c r="A27153" s="108"/>
      <c r="B27153" s="173"/>
      <c r="C27153" s="109"/>
      <c r="D27153" s="109"/>
      <c r="E27153" s="94"/>
      <c r="F27153" s="174"/>
      <c r="G27153" s="173"/>
      <c r="H27153" s="109"/>
      <c r="I27153" s="175"/>
    </row>
    <row r="27154" spans="1:9" x14ac:dyDescent="0.25">
      <c r="A27154" s="108"/>
      <c r="B27154" s="173"/>
      <c r="C27154" s="109"/>
      <c r="D27154" s="109"/>
      <c r="E27154" s="94"/>
      <c r="F27154" s="174"/>
      <c r="G27154" s="173"/>
      <c r="H27154" s="109"/>
      <c r="I27154" s="175"/>
    </row>
    <row r="27155" spans="1:9" x14ac:dyDescent="0.25">
      <c r="A27155" s="108"/>
      <c r="B27155" s="173"/>
      <c r="C27155" s="109"/>
      <c r="D27155" s="109"/>
      <c r="E27155" s="94"/>
      <c r="F27155" s="174"/>
      <c r="G27155" s="173"/>
      <c r="H27155" s="109"/>
      <c r="I27155" s="175"/>
    </row>
    <row r="27156" spans="1:9" x14ac:dyDescent="0.25">
      <c r="A27156" s="108"/>
      <c r="B27156" s="173"/>
      <c r="C27156" s="109"/>
      <c r="D27156" s="109"/>
      <c r="E27156" s="94"/>
      <c r="F27156" s="174"/>
      <c r="G27156" s="173"/>
      <c r="H27156" s="109"/>
      <c r="I27156" s="175"/>
    </row>
    <row r="27157" spans="1:9" x14ac:dyDescent="0.25">
      <c r="A27157" s="108"/>
      <c r="B27157" s="173"/>
      <c r="C27157" s="109"/>
      <c r="D27157" s="109"/>
      <c r="E27157" s="94"/>
      <c r="F27157" s="174"/>
      <c r="G27157" s="173"/>
      <c r="H27157" s="109"/>
      <c r="I27157" s="175"/>
    </row>
    <row r="27158" spans="1:9" x14ac:dyDescent="0.25">
      <c r="A27158" s="108"/>
      <c r="B27158" s="173"/>
      <c r="C27158" s="109"/>
      <c r="D27158" s="109"/>
      <c r="E27158" s="94"/>
      <c r="F27158" s="174"/>
      <c r="G27158" s="173"/>
      <c r="H27158" s="109"/>
      <c r="I27158" s="175"/>
    </row>
    <row r="27159" spans="1:9" x14ac:dyDescent="0.25">
      <c r="A27159" s="108"/>
      <c r="B27159" s="173"/>
      <c r="C27159" s="109"/>
      <c r="D27159" s="109"/>
      <c r="E27159" s="94"/>
      <c r="F27159" s="174"/>
      <c r="G27159" s="173"/>
      <c r="H27159" s="109"/>
      <c r="I27159" s="175"/>
    </row>
    <row r="27160" spans="1:9" x14ac:dyDescent="0.25">
      <c r="A27160" s="108"/>
      <c r="B27160" s="173"/>
      <c r="C27160" s="109"/>
      <c r="D27160" s="109"/>
      <c r="E27160" s="94"/>
      <c r="F27160" s="174"/>
      <c r="G27160" s="173"/>
      <c r="H27160" s="109"/>
      <c r="I27160" s="175"/>
    </row>
    <row r="27161" spans="1:9" x14ac:dyDescent="0.25">
      <c r="A27161" s="108"/>
      <c r="B27161" s="173"/>
      <c r="C27161" s="109"/>
      <c r="D27161" s="109"/>
      <c r="E27161" s="94"/>
      <c r="F27161" s="174"/>
      <c r="G27161" s="173"/>
      <c r="H27161" s="109"/>
      <c r="I27161" s="175"/>
    </row>
    <row r="27162" spans="1:9" x14ac:dyDescent="0.25">
      <c r="A27162" s="108"/>
      <c r="B27162" s="173"/>
      <c r="C27162" s="109"/>
      <c r="D27162" s="109"/>
      <c r="E27162" s="94"/>
      <c r="F27162" s="174"/>
      <c r="G27162" s="173"/>
      <c r="H27162" s="109"/>
      <c r="I27162" s="175"/>
    </row>
    <row r="27163" spans="1:9" x14ac:dyDescent="0.25">
      <c r="A27163" s="108"/>
      <c r="B27163" s="173"/>
      <c r="C27163" s="109"/>
      <c r="D27163" s="109"/>
      <c r="E27163" s="94"/>
      <c r="F27163" s="174"/>
      <c r="G27163" s="173"/>
      <c r="H27163" s="109"/>
      <c r="I27163" s="175"/>
    </row>
    <row r="27164" spans="1:9" x14ac:dyDescent="0.25">
      <c r="A27164" s="108"/>
      <c r="B27164" s="173"/>
      <c r="C27164" s="109"/>
      <c r="D27164" s="109"/>
      <c r="E27164" s="94"/>
      <c r="F27164" s="174"/>
      <c r="G27164" s="173"/>
      <c r="H27164" s="109"/>
      <c r="I27164" s="175"/>
    </row>
    <row r="27165" spans="1:9" x14ac:dyDescent="0.25">
      <c r="A27165" s="108"/>
      <c r="B27165" s="173"/>
      <c r="C27165" s="109"/>
      <c r="D27165" s="109"/>
      <c r="E27165" s="94"/>
      <c r="F27165" s="174"/>
      <c r="G27165" s="173"/>
      <c r="H27165" s="109"/>
      <c r="I27165" s="175"/>
    </row>
    <row r="27166" spans="1:9" x14ac:dyDescent="0.25">
      <c r="A27166" s="108"/>
      <c r="B27166" s="173"/>
      <c r="C27166" s="109"/>
      <c r="D27166" s="109"/>
      <c r="E27166" s="94"/>
      <c r="F27166" s="174"/>
      <c r="G27166" s="173"/>
      <c r="H27166" s="109"/>
      <c r="I27166" s="175"/>
    </row>
    <row r="27167" spans="1:9" x14ac:dyDescent="0.25">
      <c r="A27167" s="108"/>
      <c r="B27167" s="173"/>
      <c r="C27167" s="109"/>
      <c r="D27167" s="109"/>
      <c r="E27167" s="94"/>
      <c r="F27167" s="174"/>
      <c r="G27167" s="173"/>
      <c r="H27167" s="109"/>
      <c r="I27167" s="175"/>
    </row>
    <row r="27168" spans="1:9" x14ac:dyDescent="0.25">
      <c r="A27168" s="108"/>
      <c r="B27168" s="173"/>
      <c r="C27168" s="109"/>
      <c r="D27168" s="109"/>
      <c r="E27168" s="94"/>
      <c r="F27168" s="174"/>
      <c r="G27168" s="173"/>
      <c r="H27168" s="109"/>
      <c r="I27168" s="175"/>
    </row>
    <row r="27169" spans="1:9" x14ac:dyDescent="0.25">
      <c r="A27169" s="108"/>
      <c r="B27169" s="173"/>
      <c r="C27169" s="109"/>
      <c r="D27169" s="109"/>
      <c r="E27169" s="94"/>
      <c r="F27169" s="174"/>
      <c r="G27169" s="173"/>
      <c r="H27169" s="109"/>
      <c r="I27169" s="175"/>
    </row>
    <row r="27170" spans="1:9" x14ac:dyDescent="0.25">
      <c r="A27170" s="108"/>
      <c r="B27170" s="173"/>
      <c r="C27170" s="109"/>
      <c r="D27170" s="109"/>
      <c r="E27170" s="94"/>
      <c r="F27170" s="174"/>
      <c r="G27170" s="173"/>
      <c r="H27170" s="109"/>
      <c r="I27170" s="175"/>
    </row>
    <row r="27171" spans="1:9" x14ac:dyDescent="0.25">
      <c r="A27171" s="108"/>
      <c r="B27171" s="173"/>
      <c r="C27171" s="109"/>
      <c r="D27171" s="109"/>
      <c r="E27171" s="94"/>
      <c r="F27171" s="174"/>
      <c r="G27171" s="173"/>
      <c r="H27171" s="109"/>
      <c r="I27171" s="175"/>
    </row>
    <row r="27172" spans="1:9" x14ac:dyDescent="0.25">
      <c r="A27172" s="108"/>
      <c r="B27172" s="173"/>
      <c r="C27172" s="109"/>
      <c r="D27172" s="109"/>
      <c r="E27172" s="94"/>
      <c r="F27172" s="174"/>
      <c r="G27172" s="173"/>
      <c r="H27172" s="109"/>
      <c r="I27172" s="175"/>
    </row>
    <row r="27173" spans="1:9" x14ac:dyDescent="0.25">
      <c r="A27173" s="108"/>
      <c r="B27173" s="173"/>
      <c r="C27173" s="109"/>
      <c r="D27173" s="109"/>
      <c r="E27173" s="94"/>
      <c r="F27173" s="174"/>
      <c r="G27173" s="173"/>
      <c r="H27173" s="109"/>
      <c r="I27173" s="175"/>
    </row>
    <row r="27174" spans="1:9" x14ac:dyDescent="0.25">
      <c r="A27174" s="108"/>
      <c r="B27174" s="173"/>
      <c r="C27174" s="109"/>
      <c r="D27174" s="109"/>
      <c r="E27174" s="94"/>
      <c r="F27174" s="174"/>
      <c r="G27174" s="173"/>
      <c r="H27174" s="109"/>
      <c r="I27174" s="175"/>
    </row>
    <row r="27175" spans="1:9" x14ac:dyDescent="0.25">
      <c r="A27175" s="108"/>
      <c r="B27175" s="173"/>
      <c r="C27175" s="109"/>
      <c r="D27175" s="109"/>
      <c r="E27175" s="94"/>
      <c r="F27175" s="174"/>
      <c r="G27175" s="173"/>
      <c r="H27175" s="109"/>
      <c r="I27175" s="175"/>
    </row>
    <row r="27176" spans="1:9" x14ac:dyDescent="0.25">
      <c r="A27176" s="108"/>
      <c r="B27176" s="173"/>
      <c r="C27176" s="109"/>
      <c r="D27176" s="109"/>
      <c r="E27176" s="94"/>
      <c r="F27176" s="174"/>
      <c r="G27176" s="173"/>
      <c r="H27176" s="109"/>
      <c r="I27176" s="175"/>
    </row>
    <row r="27177" spans="1:9" x14ac:dyDescent="0.25">
      <c r="A27177" s="108"/>
      <c r="B27177" s="173"/>
      <c r="C27177" s="109"/>
      <c r="D27177" s="109"/>
      <c r="E27177" s="94"/>
      <c r="F27177" s="174"/>
      <c r="G27177" s="173"/>
      <c r="H27177" s="109"/>
      <c r="I27177" s="175"/>
    </row>
    <row r="27178" spans="1:9" x14ac:dyDescent="0.25">
      <c r="A27178" s="108"/>
      <c r="B27178" s="173"/>
      <c r="C27178" s="109"/>
      <c r="D27178" s="109"/>
      <c r="E27178" s="94"/>
      <c r="F27178" s="174"/>
      <c r="G27178" s="173"/>
      <c r="H27178" s="109"/>
      <c r="I27178" s="175"/>
    </row>
    <row r="27179" spans="1:9" x14ac:dyDescent="0.25">
      <c r="A27179" s="108"/>
      <c r="B27179" s="173"/>
      <c r="C27179" s="109"/>
      <c r="D27179" s="109"/>
      <c r="E27179" s="94"/>
      <c r="F27179" s="174"/>
      <c r="G27179" s="173"/>
      <c r="H27179" s="109"/>
      <c r="I27179" s="175"/>
    </row>
    <row r="27180" spans="1:9" x14ac:dyDescent="0.25">
      <c r="A27180" s="108"/>
      <c r="B27180" s="173"/>
      <c r="C27180" s="109"/>
      <c r="D27180" s="109"/>
      <c r="E27180" s="94"/>
      <c r="F27180" s="174"/>
      <c r="G27180" s="173"/>
      <c r="H27180" s="109"/>
      <c r="I27180" s="175"/>
    </row>
    <row r="27181" spans="1:9" x14ac:dyDescent="0.25">
      <c r="A27181" s="108"/>
      <c r="B27181" s="173"/>
      <c r="C27181" s="109"/>
      <c r="D27181" s="109"/>
      <c r="E27181" s="94"/>
      <c r="F27181" s="174"/>
      <c r="G27181" s="173"/>
      <c r="H27181" s="109"/>
      <c r="I27181" s="175"/>
    </row>
    <row r="27182" spans="1:9" x14ac:dyDescent="0.25">
      <c r="A27182" s="108"/>
      <c r="B27182" s="173"/>
      <c r="C27182" s="109"/>
      <c r="D27182" s="109"/>
      <c r="E27182" s="94"/>
      <c r="F27182" s="174"/>
      <c r="G27182" s="173"/>
      <c r="H27182" s="109"/>
      <c r="I27182" s="175"/>
    </row>
    <row r="27183" spans="1:9" x14ac:dyDescent="0.25">
      <c r="A27183" s="108"/>
      <c r="B27183" s="173"/>
      <c r="C27183" s="109"/>
      <c r="D27183" s="109"/>
      <c r="E27183" s="94"/>
      <c r="F27183" s="174"/>
      <c r="G27183" s="173"/>
      <c r="H27183" s="109"/>
      <c r="I27183" s="175"/>
    </row>
    <row r="27184" spans="1:9" x14ac:dyDescent="0.25">
      <c r="A27184" s="108"/>
      <c r="B27184" s="173"/>
      <c r="C27184" s="109"/>
      <c r="D27184" s="109"/>
      <c r="E27184" s="94"/>
      <c r="F27184" s="174"/>
      <c r="G27184" s="173"/>
      <c r="H27184" s="109"/>
      <c r="I27184" s="175"/>
    </row>
    <row r="27185" spans="1:9" x14ac:dyDescent="0.25">
      <c r="A27185" s="108"/>
      <c r="B27185" s="173"/>
      <c r="C27185" s="109"/>
      <c r="D27185" s="109"/>
      <c r="E27185" s="94"/>
      <c r="F27185" s="174"/>
      <c r="G27185" s="173"/>
      <c r="H27185" s="109"/>
      <c r="I27185" s="175"/>
    </row>
    <row r="27186" spans="1:9" x14ac:dyDescent="0.25">
      <c r="A27186" s="108"/>
      <c r="B27186" s="173"/>
      <c r="C27186" s="109"/>
      <c r="D27186" s="109"/>
      <c r="E27186" s="94"/>
      <c r="F27186" s="174"/>
      <c r="G27186" s="173"/>
      <c r="H27186" s="109"/>
      <c r="I27186" s="175"/>
    </row>
    <row r="27187" spans="1:9" x14ac:dyDescent="0.25">
      <c r="A27187" s="108"/>
      <c r="B27187" s="173"/>
      <c r="C27187" s="109"/>
      <c r="D27187" s="109"/>
      <c r="E27187" s="94"/>
      <c r="F27187" s="174"/>
      <c r="G27187" s="173"/>
      <c r="H27187" s="109"/>
      <c r="I27187" s="175"/>
    </row>
    <row r="27188" spans="1:9" x14ac:dyDescent="0.25">
      <c r="A27188" s="108"/>
      <c r="B27188" s="173"/>
      <c r="C27188" s="109"/>
      <c r="D27188" s="109"/>
      <c r="E27188" s="94"/>
      <c r="F27188" s="174"/>
      <c r="G27188" s="173"/>
      <c r="H27188" s="109"/>
      <c r="I27188" s="175"/>
    </row>
    <row r="27189" spans="1:9" x14ac:dyDescent="0.25">
      <c r="A27189" s="108"/>
      <c r="B27189" s="173"/>
      <c r="C27189" s="109"/>
      <c r="D27189" s="109"/>
      <c r="E27189" s="94"/>
      <c r="F27189" s="174"/>
      <c r="G27189" s="173"/>
      <c r="H27189" s="109"/>
      <c r="I27189" s="175"/>
    </row>
    <row r="27190" spans="1:9" x14ac:dyDescent="0.25">
      <c r="A27190" s="108"/>
      <c r="B27190" s="173"/>
      <c r="C27190" s="109"/>
      <c r="D27190" s="109"/>
      <c r="E27190" s="94"/>
      <c r="F27190" s="174"/>
      <c r="G27190" s="173"/>
      <c r="H27190" s="109"/>
      <c r="I27190" s="175"/>
    </row>
    <row r="27191" spans="1:9" x14ac:dyDescent="0.25">
      <c r="A27191" s="108"/>
      <c r="B27191" s="173"/>
      <c r="C27191" s="109"/>
      <c r="D27191" s="109"/>
      <c r="E27191" s="94"/>
      <c r="F27191" s="174"/>
      <c r="G27191" s="173"/>
      <c r="H27191" s="109"/>
      <c r="I27191" s="175"/>
    </row>
    <row r="27192" spans="1:9" x14ac:dyDescent="0.25">
      <c r="A27192" s="108"/>
      <c r="B27192" s="173"/>
      <c r="C27192" s="109"/>
      <c r="D27192" s="109"/>
      <c r="E27192" s="94"/>
      <c r="F27192" s="174"/>
      <c r="G27192" s="173"/>
      <c r="H27192" s="109"/>
      <c r="I27192" s="175"/>
    </row>
    <row r="27193" spans="1:9" x14ac:dyDescent="0.25">
      <c r="A27193" s="108"/>
      <c r="B27193" s="173"/>
      <c r="C27193" s="109"/>
      <c r="D27193" s="109"/>
      <c r="E27193" s="94"/>
      <c r="F27193" s="174"/>
      <c r="G27193" s="173"/>
      <c r="H27193" s="109"/>
      <c r="I27193" s="175"/>
    </row>
    <row r="27194" spans="1:9" x14ac:dyDescent="0.25">
      <c r="A27194" s="108"/>
      <c r="B27194" s="173"/>
      <c r="C27194" s="109"/>
      <c r="D27194" s="109"/>
      <c r="E27194" s="94"/>
      <c r="F27194" s="174"/>
      <c r="G27194" s="173"/>
      <c r="H27194" s="109"/>
      <c r="I27194" s="175"/>
    </row>
    <row r="27195" spans="1:9" x14ac:dyDescent="0.25">
      <c r="A27195" s="108"/>
      <c r="B27195" s="173"/>
      <c r="C27195" s="109"/>
      <c r="D27195" s="109"/>
      <c r="E27195" s="94"/>
      <c r="F27195" s="174"/>
      <c r="G27195" s="173"/>
      <c r="H27195" s="109"/>
      <c r="I27195" s="175"/>
    </row>
    <row r="27196" spans="1:9" x14ac:dyDescent="0.25">
      <c r="A27196" s="108"/>
      <c r="B27196" s="173"/>
      <c r="C27196" s="109"/>
      <c r="D27196" s="109"/>
      <c r="E27196" s="94"/>
      <c r="F27196" s="174"/>
      <c r="G27196" s="173"/>
      <c r="H27196" s="109"/>
      <c r="I27196" s="175"/>
    </row>
    <row r="27197" spans="1:9" x14ac:dyDescent="0.25">
      <c r="A27197" s="108"/>
      <c r="B27197" s="173"/>
      <c r="C27197" s="109"/>
      <c r="D27197" s="109"/>
      <c r="E27197" s="94"/>
      <c r="F27197" s="174"/>
      <c r="G27197" s="173"/>
      <c r="H27197" s="109"/>
      <c r="I27197" s="175"/>
    </row>
    <row r="27198" spans="1:9" x14ac:dyDescent="0.25">
      <c r="A27198" s="108"/>
      <c r="B27198" s="173"/>
      <c r="C27198" s="109"/>
      <c r="D27198" s="109"/>
      <c r="E27198" s="94"/>
      <c r="F27198" s="174"/>
      <c r="G27198" s="173"/>
      <c r="H27198" s="109"/>
      <c r="I27198" s="175"/>
    </row>
    <row r="27199" spans="1:9" x14ac:dyDescent="0.25">
      <c r="A27199" s="108"/>
      <c r="B27199" s="173"/>
      <c r="C27199" s="109"/>
      <c r="D27199" s="109"/>
      <c r="E27199" s="94"/>
      <c r="F27199" s="174"/>
      <c r="G27199" s="173"/>
      <c r="H27199" s="109"/>
      <c r="I27199" s="175"/>
    </row>
    <row r="27200" spans="1:9" x14ac:dyDescent="0.25">
      <c r="A27200" s="108"/>
      <c r="B27200" s="173"/>
      <c r="C27200" s="109"/>
      <c r="D27200" s="109"/>
      <c r="E27200" s="94"/>
      <c r="F27200" s="174"/>
      <c r="G27200" s="173"/>
      <c r="H27200" s="109"/>
      <c r="I27200" s="175"/>
    </row>
    <row r="27201" spans="1:9" x14ac:dyDescent="0.25">
      <c r="A27201" s="108"/>
      <c r="B27201" s="173"/>
      <c r="C27201" s="109"/>
      <c r="D27201" s="109"/>
      <c r="E27201" s="94"/>
      <c r="F27201" s="174"/>
      <c r="G27201" s="173"/>
      <c r="H27201" s="109"/>
      <c r="I27201" s="175"/>
    </row>
    <row r="27202" spans="1:9" x14ac:dyDescent="0.25">
      <c r="A27202" s="108"/>
      <c r="B27202" s="173"/>
      <c r="C27202" s="109"/>
      <c r="D27202" s="109"/>
      <c r="E27202" s="94"/>
      <c r="F27202" s="174"/>
      <c r="G27202" s="173"/>
      <c r="H27202" s="109"/>
      <c r="I27202" s="175"/>
    </row>
    <row r="27203" spans="1:9" x14ac:dyDescent="0.25">
      <c r="A27203" s="108"/>
      <c r="B27203" s="173"/>
      <c r="C27203" s="109"/>
      <c r="D27203" s="109"/>
      <c r="E27203" s="94"/>
      <c r="F27203" s="174"/>
      <c r="G27203" s="173"/>
      <c r="H27203" s="109"/>
      <c r="I27203" s="175"/>
    </row>
    <row r="27204" spans="1:9" x14ac:dyDescent="0.25">
      <c r="A27204" s="108"/>
      <c r="B27204" s="173"/>
      <c r="C27204" s="109"/>
      <c r="D27204" s="109"/>
      <c r="E27204" s="94"/>
      <c r="F27204" s="174"/>
      <c r="G27204" s="173"/>
      <c r="H27204" s="109"/>
      <c r="I27204" s="175"/>
    </row>
    <row r="27205" spans="1:9" x14ac:dyDescent="0.25">
      <c r="A27205" s="108"/>
      <c r="B27205" s="173"/>
      <c r="C27205" s="109"/>
      <c r="D27205" s="109"/>
      <c r="E27205" s="94"/>
      <c r="F27205" s="174"/>
      <c r="G27205" s="173"/>
      <c r="H27205" s="109"/>
      <c r="I27205" s="175"/>
    </row>
    <row r="27206" spans="1:9" x14ac:dyDescent="0.25">
      <c r="A27206" s="108"/>
      <c r="B27206" s="173"/>
      <c r="C27206" s="109"/>
      <c r="D27206" s="109"/>
      <c r="E27206" s="94"/>
      <c r="F27206" s="174"/>
      <c r="G27206" s="173"/>
      <c r="H27206" s="109"/>
      <c r="I27206" s="175"/>
    </row>
    <row r="27207" spans="1:9" x14ac:dyDescent="0.25">
      <c r="A27207" s="108"/>
      <c r="B27207" s="173"/>
      <c r="C27207" s="109"/>
      <c r="D27207" s="109"/>
      <c r="E27207" s="94"/>
      <c r="F27207" s="174"/>
      <c r="G27207" s="173"/>
      <c r="H27207" s="109"/>
      <c r="I27207" s="175"/>
    </row>
    <row r="27208" spans="1:9" x14ac:dyDescent="0.25">
      <c r="A27208" s="108"/>
      <c r="B27208" s="173"/>
      <c r="C27208" s="109"/>
      <c r="D27208" s="109"/>
      <c r="E27208" s="94"/>
      <c r="F27208" s="174"/>
      <c r="G27208" s="173"/>
      <c r="H27208" s="109"/>
      <c r="I27208" s="175"/>
    </row>
    <row r="27209" spans="1:9" x14ac:dyDescent="0.25">
      <c r="A27209" s="108"/>
      <c r="B27209" s="173"/>
      <c r="C27209" s="109"/>
      <c r="D27209" s="109"/>
      <c r="E27209" s="94"/>
      <c r="F27209" s="174"/>
      <c r="G27209" s="173"/>
      <c r="H27209" s="109"/>
      <c r="I27209" s="175"/>
    </row>
    <row r="27210" spans="1:9" x14ac:dyDescent="0.25">
      <c r="A27210" s="108"/>
      <c r="B27210" s="173"/>
      <c r="C27210" s="109"/>
      <c r="D27210" s="109"/>
      <c r="E27210" s="94"/>
      <c r="F27210" s="174"/>
      <c r="G27210" s="173"/>
      <c r="H27210" s="109"/>
      <c r="I27210" s="175"/>
    </row>
    <row r="27211" spans="1:9" x14ac:dyDescent="0.25">
      <c r="A27211" s="108"/>
      <c r="B27211" s="173"/>
      <c r="C27211" s="109"/>
      <c r="D27211" s="109"/>
      <c r="E27211" s="94"/>
      <c r="F27211" s="174"/>
      <c r="G27211" s="173"/>
      <c r="H27211" s="109"/>
      <c r="I27211" s="175"/>
    </row>
    <row r="27212" spans="1:9" x14ac:dyDescent="0.25">
      <c r="A27212" s="108"/>
      <c r="B27212" s="173"/>
      <c r="C27212" s="109"/>
      <c r="D27212" s="109"/>
      <c r="E27212" s="94"/>
      <c r="F27212" s="174"/>
      <c r="G27212" s="173"/>
      <c r="H27212" s="109"/>
      <c r="I27212" s="175"/>
    </row>
    <row r="27213" spans="1:9" x14ac:dyDescent="0.25">
      <c r="A27213" s="108"/>
      <c r="B27213" s="173"/>
      <c r="C27213" s="109"/>
      <c r="D27213" s="109"/>
      <c r="E27213" s="94"/>
      <c r="F27213" s="174"/>
      <c r="G27213" s="173"/>
      <c r="H27213" s="109"/>
      <c r="I27213" s="175"/>
    </row>
    <row r="27214" spans="1:9" x14ac:dyDescent="0.25">
      <c r="A27214" s="108"/>
      <c r="B27214" s="173"/>
      <c r="C27214" s="109"/>
      <c r="D27214" s="109"/>
      <c r="E27214" s="94"/>
      <c r="F27214" s="174"/>
      <c r="G27214" s="173"/>
      <c r="H27214" s="109"/>
      <c r="I27214" s="175"/>
    </row>
    <row r="27215" spans="1:9" x14ac:dyDescent="0.25">
      <c r="A27215" s="108"/>
      <c r="B27215" s="173"/>
      <c r="C27215" s="109"/>
      <c r="D27215" s="109"/>
      <c r="E27215" s="94"/>
      <c r="F27215" s="174"/>
      <c r="G27215" s="173"/>
      <c r="H27215" s="109"/>
      <c r="I27215" s="175"/>
    </row>
    <row r="27216" spans="1:9" x14ac:dyDescent="0.25">
      <c r="A27216" s="108"/>
      <c r="B27216" s="173"/>
      <c r="C27216" s="109"/>
      <c r="D27216" s="109"/>
      <c r="E27216" s="94"/>
      <c r="F27216" s="174"/>
      <c r="G27216" s="173"/>
      <c r="H27216" s="109"/>
      <c r="I27216" s="175"/>
    </row>
    <row r="27217" spans="1:9" x14ac:dyDescent="0.25">
      <c r="A27217" s="108"/>
      <c r="B27217" s="173"/>
      <c r="C27217" s="109"/>
      <c r="D27217" s="109"/>
      <c r="E27217" s="94"/>
      <c r="F27217" s="174"/>
      <c r="G27217" s="173"/>
      <c r="H27217" s="109"/>
      <c r="I27217" s="175"/>
    </row>
    <row r="27218" spans="1:9" x14ac:dyDescent="0.25">
      <c r="A27218" s="108"/>
      <c r="B27218" s="173"/>
      <c r="C27218" s="109"/>
      <c r="D27218" s="109"/>
      <c r="E27218" s="94"/>
      <c r="F27218" s="174"/>
      <c r="G27218" s="173"/>
      <c r="H27218" s="109"/>
      <c r="I27218" s="175"/>
    </row>
    <row r="27219" spans="1:9" x14ac:dyDescent="0.25">
      <c r="A27219" s="108"/>
      <c r="B27219" s="173"/>
      <c r="C27219" s="109"/>
      <c r="D27219" s="109"/>
      <c r="E27219" s="94"/>
      <c r="F27219" s="174"/>
      <c r="G27219" s="173"/>
      <c r="H27219" s="109"/>
      <c r="I27219" s="175"/>
    </row>
    <row r="27220" spans="1:9" x14ac:dyDescent="0.25">
      <c r="A27220" s="108"/>
      <c r="B27220" s="173"/>
      <c r="C27220" s="109"/>
      <c r="D27220" s="109"/>
      <c r="E27220" s="94"/>
      <c r="F27220" s="174"/>
      <c r="G27220" s="173"/>
      <c r="H27220" s="109"/>
      <c r="I27220" s="175"/>
    </row>
    <row r="27221" spans="1:9" x14ac:dyDescent="0.25">
      <c r="A27221" s="108"/>
      <c r="B27221" s="173"/>
      <c r="C27221" s="109"/>
      <c r="D27221" s="109"/>
      <c r="E27221" s="94"/>
      <c r="F27221" s="174"/>
      <c r="G27221" s="173"/>
      <c r="H27221" s="109"/>
      <c r="I27221" s="175"/>
    </row>
    <row r="27222" spans="1:9" x14ac:dyDescent="0.25">
      <c r="A27222" s="108"/>
      <c r="B27222" s="173"/>
      <c r="C27222" s="109"/>
      <c r="D27222" s="109"/>
      <c r="E27222" s="94"/>
      <c r="F27222" s="174"/>
      <c r="G27222" s="173"/>
      <c r="H27222" s="109"/>
      <c r="I27222" s="175"/>
    </row>
    <row r="27223" spans="1:9" x14ac:dyDescent="0.25">
      <c r="A27223" s="108"/>
      <c r="B27223" s="173"/>
      <c r="C27223" s="109"/>
      <c r="D27223" s="109"/>
      <c r="E27223" s="94"/>
      <c r="F27223" s="174"/>
      <c r="G27223" s="173"/>
      <c r="H27223" s="109"/>
      <c r="I27223" s="175"/>
    </row>
    <row r="27224" spans="1:9" x14ac:dyDescent="0.25">
      <c r="A27224" s="108"/>
      <c r="B27224" s="173"/>
      <c r="C27224" s="109"/>
      <c r="D27224" s="109"/>
      <c r="E27224" s="94"/>
      <c r="F27224" s="174"/>
      <c r="G27224" s="173"/>
      <c r="H27224" s="109"/>
      <c r="I27224" s="175"/>
    </row>
    <row r="27225" spans="1:9" x14ac:dyDescent="0.25">
      <c r="A27225" s="108"/>
      <c r="B27225" s="173"/>
      <c r="C27225" s="109"/>
      <c r="D27225" s="109"/>
      <c r="E27225" s="94"/>
      <c r="F27225" s="174"/>
      <c r="G27225" s="173"/>
      <c r="H27225" s="109"/>
      <c r="I27225" s="175"/>
    </row>
    <row r="27226" spans="1:9" x14ac:dyDescent="0.25">
      <c r="A27226" s="108"/>
      <c r="B27226" s="173"/>
      <c r="C27226" s="109"/>
      <c r="D27226" s="109"/>
      <c r="E27226" s="94"/>
      <c r="F27226" s="174"/>
      <c r="G27226" s="173"/>
      <c r="H27226" s="109"/>
      <c r="I27226" s="175"/>
    </row>
    <row r="27227" spans="1:9" x14ac:dyDescent="0.25">
      <c r="A27227" s="108"/>
      <c r="B27227" s="173"/>
      <c r="C27227" s="109"/>
      <c r="D27227" s="109"/>
      <c r="E27227" s="94"/>
      <c r="F27227" s="174"/>
      <c r="G27227" s="173"/>
      <c r="H27227" s="109"/>
      <c r="I27227" s="175"/>
    </row>
    <row r="27228" spans="1:9" x14ac:dyDescent="0.25">
      <c r="A27228" s="108"/>
      <c r="B27228" s="173"/>
      <c r="C27228" s="109"/>
      <c r="D27228" s="109"/>
      <c r="E27228" s="94"/>
      <c r="F27228" s="174"/>
      <c r="G27228" s="173"/>
      <c r="H27228" s="109"/>
      <c r="I27228" s="175"/>
    </row>
    <row r="27229" spans="1:9" x14ac:dyDescent="0.25">
      <c r="A27229" s="108"/>
      <c r="B27229" s="173"/>
      <c r="C27229" s="109"/>
      <c r="D27229" s="109"/>
      <c r="E27229" s="94"/>
      <c r="F27229" s="174"/>
      <c r="G27229" s="173"/>
      <c r="H27229" s="109"/>
      <c r="I27229" s="175"/>
    </row>
    <row r="27230" spans="1:9" x14ac:dyDescent="0.25">
      <c r="A27230" s="108"/>
      <c r="B27230" s="173"/>
      <c r="C27230" s="109"/>
      <c r="D27230" s="109"/>
      <c r="E27230" s="94"/>
      <c r="F27230" s="174"/>
      <c r="G27230" s="173"/>
      <c r="H27230" s="109"/>
      <c r="I27230" s="175"/>
    </row>
    <row r="27231" spans="1:9" x14ac:dyDescent="0.25">
      <c r="A27231" s="108"/>
      <c r="B27231" s="173"/>
      <c r="C27231" s="109"/>
      <c r="D27231" s="109"/>
      <c r="E27231" s="94"/>
      <c r="F27231" s="174"/>
      <c r="G27231" s="173"/>
      <c r="H27231" s="109"/>
      <c r="I27231" s="175"/>
    </row>
    <row r="27232" spans="1:9" x14ac:dyDescent="0.25">
      <c r="A27232" s="108"/>
      <c r="B27232" s="173"/>
      <c r="C27232" s="109"/>
      <c r="D27232" s="109"/>
      <c r="E27232" s="94"/>
      <c r="F27232" s="174"/>
      <c r="G27232" s="173"/>
      <c r="H27232" s="109"/>
      <c r="I27232" s="175"/>
    </row>
    <row r="27233" spans="1:9" x14ac:dyDescent="0.25">
      <c r="A27233" s="108"/>
      <c r="B27233" s="173"/>
      <c r="C27233" s="109"/>
      <c r="D27233" s="109"/>
      <c r="E27233" s="94"/>
      <c r="F27233" s="174"/>
      <c r="G27233" s="173"/>
      <c r="H27233" s="109"/>
      <c r="I27233" s="175"/>
    </row>
    <row r="27234" spans="1:9" x14ac:dyDescent="0.25">
      <c r="A27234" s="108"/>
      <c r="B27234" s="173"/>
      <c r="C27234" s="109"/>
      <c r="D27234" s="109"/>
      <c r="E27234" s="94"/>
      <c r="F27234" s="174"/>
      <c r="G27234" s="173"/>
      <c r="H27234" s="109"/>
      <c r="I27234" s="175"/>
    </row>
    <row r="27235" spans="1:9" x14ac:dyDescent="0.25">
      <c r="A27235" s="108"/>
      <c r="B27235" s="173"/>
      <c r="C27235" s="109"/>
      <c r="D27235" s="109"/>
      <c r="E27235" s="94"/>
      <c r="F27235" s="174"/>
      <c r="G27235" s="173"/>
      <c r="H27235" s="109"/>
      <c r="I27235" s="175"/>
    </row>
    <row r="27236" spans="1:9" x14ac:dyDescent="0.25">
      <c r="A27236" s="108"/>
      <c r="B27236" s="173"/>
      <c r="C27236" s="109"/>
      <c r="D27236" s="109"/>
      <c r="E27236" s="94"/>
      <c r="F27236" s="174"/>
      <c r="G27236" s="173"/>
      <c r="H27236" s="109"/>
      <c r="I27236" s="175"/>
    </row>
    <row r="27237" spans="1:9" x14ac:dyDescent="0.25">
      <c r="A27237" s="108"/>
      <c r="B27237" s="173"/>
      <c r="C27237" s="109"/>
      <c r="D27237" s="109"/>
      <c r="E27237" s="94"/>
      <c r="F27237" s="174"/>
      <c r="G27237" s="173"/>
      <c r="H27237" s="109"/>
      <c r="I27237" s="175"/>
    </row>
    <row r="27238" spans="1:9" x14ac:dyDescent="0.25">
      <c r="A27238" s="108"/>
      <c r="B27238" s="173"/>
      <c r="C27238" s="109"/>
      <c r="D27238" s="109"/>
      <c r="E27238" s="94"/>
      <c r="F27238" s="174"/>
      <c r="G27238" s="173"/>
      <c r="H27238" s="109"/>
      <c r="I27238" s="175"/>
    </row>
    <row r="27239" spans="1:9" x14ac:dyDescent="0.25">
      <c r="A27239" s="108"/>
      <c r="B27239" s="173"/>
      <c r="C27239" s="109"/>
      <c r="D27239" s="109"/>
      <c r="E27239" s="94"/>
      <c r="F27239" s="174"/>
      <c r="G27239" s="173"/>
      <c r="H27239" s="109"/>
      <c r="I27239" s="175"/>
    </row>
    <row r="27240" spans="1:9" x14ac:dyDescent="0.25">
      <c r="A27240" s="108"/>
      <c r="B27240" s="173"/>
      <c r="C27240" s="109"/>
      <c r="D27240" s="109"/>
      <c r="E27240" s="94"/>
      <c r="F27240" s="174"/>
      <c r="G27240" s="173"/>
      <c r="H27240" s="109"/>
      <c r="I27240" s="175"/>
    </row>
    <row r="27241" spans="1:9" x14ac:dyDescent="0.25">
      <c r="A27241" s="108"/>
      <c r="B27241" s="173"/>
      <c r="C27241" s="109"/>
      <c r="D27241" s="109"/>
      <c r="E27241" s="94"/>
      <c r="F27241" s="174"/>
      <c r="G27241" s="173"/>
      <c r="H27241" s="109"/>
      <c r="I27241" s="175"/>
    </row>
    <row r="27242" spans="1:9" x14ac:dyDescent="0.25">
      <c r="A27242" s="108"/>
      <c r="B27242" s="173"/>
      <c r="C27242" s="109"/>
      <c r="D27242" s="109"/>
      <c r="E27242" s="94"/>
      <c r="F27242" s="174"/>
      <c r="G27242" s="173"/>
      <c r="H27242" s="109"/>
      <c r="I27242" s="175"/>
    </row>
    <row r="27243" spans="1:9" x14ac:dyDescent="0.25">
      <c r="A27243" s="108"/>
      <c r="B27243" s="173"/>
      <c r="C27243" s="109"/>
      <c r="D27243" s="109"/>
      <c r="E27243" s="94"/>
      <c r="F27243" s="174"/>
      <c r="G27243" s="173"/>
      <c r="H27243" s="109"/>
      <c r="I27243" s="175"/>
    </row>
    <row r="27244" spans="1:9" x14ac:dyDescent="0.25">
      <c r="A27244" s="108"/>
      <c r="B27244" s="173"/>
      <c r="C27244" s="109"/>
      <c r="D27244" s="109"/>
      <c r="E27244" s="94"/>
      <c r="F27244" s="174"/>
      <c r="G27244" s="173"/>
      <c r="H27244" s="109"/>
      <c r="I27244" s="175"/>
    </row>
    <row r="27245" spans="1:9" x14ac:dyDescent="0.25">
      <c r="A27245" s="108"/>
      <c r="B27245" s="173"/>
      <c r="C27245" s="109"/>
      <c r="D27245" s="109"/>
      <c r="E27245" s="94"/>
      <c r="F27245" s="174"/>
      <c r="G27245" s="173"/>
      <c r="H27245" s="109"/>
      <c r="I27245" s="175"/>
    </row>
    <row r="27246" spans="1:9" x14ac:dyDescent="0.25">
      <c r="A27246" s="108"/>
      <c r="B27246" s="173"/>
      <c r="C27246" s="109"/>
      <c r="D27246" s="109"/>
      <c r="E27246" s="94"/>
      <c r="F27246" s="174"/>
      <c r="G27246" s="173"/>
      <c r="H27246" s="109"/>
      <c r="I27246" s="175"/>
    </row>
    <row r="27247" spans="1:9" x14ac:dyDescent="0.25">
      <c r="A27247" s="108"/>
      <c r="B27247" s="173"/>
      <c r="C27247" s="109"/>
      <c r="D27247" s="109"/>
      <c r="E27247" s="94"/>
      <c r="F27247" s="174"/>
      <c r="G27247" s="173"/>
      <c r="H27247" s="109"/>
      <c r="I27247" s="175"/>
    </row>
    <row r="27248" spans="1:9" x14ac:dyDescent="0.25">
      <c r="A27248" s="108"/>
      <c r="B27248" s="173"/>
      <c r="C27248" s="109"/>
      <c r="D27248" s="109"/>
      <c r="E27248" s="94"/>
      <c r="F27248" s="174"/>
      <c r="G27248" s="173"/>
      <c r="H27248" s="109"/>
      <c r="I27248" s="175"/>
    </row>
    <row r="27249" spans="1:9" x14ac:dyDescent="0.25">
      <c r="A27249" s="108"/>
      <c r="B27249" s="173"/>
      <c r="C27249" s="109"/>
      <c r="D27249" s="109"/>
      <c r="E27249" s="94"/>
      <c r="F27249" s="174"/>
      <c r="G27249" s="173"/>
      <c r="H27249" s="109"/>
      <c r="I27249" s="175"/>
    </row>
    <row r="27250" spans="1:9" x14ac:dyDescent="0.25">
      <c r="A27250" s="108"/>
      <c r="B27250" s="173"/>
      <c r="C27250" s="109"/>
      <c r="D27250" s="109"/>
      <c r="E27250" s="94"/>
      <c r="F27250" s="174"/>
      <c r="G27250" s="173"/>
      <c r="H27250" s="109"/>
      <c r="I27250" s="175"/>
    </row>
    <row r="27251" spans="1:9" x14ac:dyDescent="0.25">
      <c r="A27251" s="108"/>
      <c r="B27251" s="173"/>
      <c r="C27251" s="109"/>
      <c r="D27251" s="109"/>
      <c r="E27251" s="94"/>
      <c r="F27251" s="174"/>
      <c r="G27251" s="173"/>
      <c r="H27251" s="109"/>
      <c r="I27251" s="175"/>
    </row>
    <row r="27252" spans="1:9" x14ac:dyDescent="0.25">
      <c r="A27252" s="108"/>
      <c r="B27252" s="173"/>
      <c r="C27252" s="109"/>
      <c r="D27252" s="109"/>
      <c r="E27252" s="94"/>
      <c r="F27252" s="174"/>
      <c r="G27252" s="173"/>
      <c r="H27252" s="109"/>
      <c r="I27252" s="175"/>
    </row>
    <row r="27253" spans="1:9" x14ac:dyDescent="0.25">
      <c r="A27253" s="108"/>
      <c r="B27253" s="173"/>
      <c r="C27253" s="109"/>
      <c r="D27253" s="109"/>
      <c r="E27253" s="94"/>
      <c r="F27253" s="174"/>
      <c r="G27253" s="173"/>
      <c r="H27253" s="109"/>
      <c r="I27253" s="175"/>
    </row>
    <row r="27254" spans="1:9" x14ac:dyDescent="0.25">
      <c r="A27254" s="108"/>
      <c r="B27254" s="173"/>
      <c r="C27254" s="109"/>
      <c r="D27254" s="109"/>
      <c r="E27254" s="94"/>
      <c r="F27254" s="174"/>
      <c r="G27254" s="173"/>
      <c r="H27254" s="109"/>
      <c r="I27254" s="175"/>
    </row>
    <row r="27255" spans="1:9" x14ac:dyDescent="0.25">
      <c r="A27255" s="108"/>
      <c r="B27255" s="173"/>
      <c r="C27255" s="109"/>
      <c r="D27255" s="109"/>
      <c r="E27255" s="94"/>
      <c r="F27255" s="174"/>
      <c r="G27255" s="173"/>
      <c r="H27255" s="109"/>
      <c r="I27255" s="175"/>
    </row>
    <row r="27256" spans="1:9" x14ac:dyDescent="0.25">
      <c r="A27256" s="108"/>
      <c r="B27256" s="173"/>
      <c r="C27256" s="109"/>
      <c r="D27256" s="109"/>
      <c r="E27256" s="94"/>
      <c r="F27256" s="174"/>
      <c r="G27256" s="173"/>
      <c r="H27256" s="109"/>
      <c r="I27256" s="175"/>
    </row>
    <row r="27257" spans="1:9" x14ac:dyDescent="0.25">
      <c r="A27257" s="108"/>
      <c r="B27257" s="173"/>
      <c r="C27257" s="109"/>
      <c r="D27257" s="109"/>
      <c r="E27257" s="94"/>
      <c r="F27257" s="174"/>
      <c r="G27257" s="173"/>
      <c r="H27257" s="109"/>
      <c r="I27257" s="175"/>
    </row>
    <row r="27258" spans="1:9" x14ac:dyDescent="0.25">
      <c r="A27258" s="108"/>
      <c r="B27258" s="173"/>
      <c r="C27258" s="109"/>
      <c r="D27258" s="109"/>
      <c r="E27258" s="94"/>
      <c r="F27258" s="174"/>
      <c r="G27258" s="173"/>
      <c r="H27258" s="109"/>
      <c r="I27258" s="175"/>
    </row>
    <row r="27259" spans="1:9" x14ac:dyDescent="0.25">
      <c r="A27259" s="108"/>
      <c r="B27259" s="173"/>
      <c r="C27259" s="109"/>
      <c r="D27259" s="109"/>
      <c r="E27259" s="94"/>
      <c r="F27259" s="174"/>
      <c r="G27259" s="173"/>
      <c r="H27259" s="109"/>
      <c r="I27259" s="175"/>
    </row>
    <row r="27260" spans="1:9" x14ac:dyDescent="0.25">
      <c r="A27260" s="108"/>
      <c r="B27260" s="173"/>
      <c r="C27260" s="109"/>
      <c r="D27260" s="109"/>
      <c r="E27260" s="94"/>
      <c r="F27260" s="174"/>
      <c r="G27260" s="173"/>
      <c r="H27260" s="109"/>
      <c r="I27260" s="175"/>
    </row>
    <row r="27261" spans="1:9" x14ac:dyDescent="0.25">
      <c r="A27261" s="108"/>
      <c r="B27261" s="173"/>
      <c r="C27261" s="109"/>
      <c r="D27261" s="109"/>
      <c r="E27261" s="94"/>
      <c r="F27261" s="174"/>
      <c r="G27261" s="173"/>
      <c r="H27261" s="109"/>
      <c r="I27261" s="175"/>
    </row>
    <row r="27262" spans="1:9" x14ac:dyDescent="0.25">
      <c r="A27262" s="108"/>
      <c r="B27262" s="173"/>
      <c r="C27262" s="109"/>
      <c r="D27262" s="109"/>
      <c r="E27262" s="94"/>
      <c r="F27262" s="174"/>
      <c r="G27262" s="173"/>
      <c r="H27262" s="109"/>
      <c r="I27262" s="175"/>
    </row>
    <row r="27263" spans="1:9" x14ac:dyDescent="0.25">
      <c r="A27263" s="108"/>
      <c r="B27263" s="173"/>
      <c r="C27263" s="109"/>
      <c r="D27263" s="109"/>
      <c r="E27263" s="94"/>
      <c r="F27263" s="174"/>
      <c r="G27263" s="173"/>
      <c r="H27263" s="109"/>
      <c r="I27263" s="175"/>
    </row>
    <row r="27264" spans="1:9" x14ac:dyDescent="0.25">
      <c r="A27264" s="108"/>
      <c r="B27264" s="173"/>
      <c r="C27264" s="109"/>
      <c r="D27264" s="109"/>
      <c r="E27264" s="94"/>
      <c r="F27264" s="174"/>
      <c r="G27264" s="173"/>
      <c r="H27264" s="109"/>
      <c r="I27264" s="175"/>
    </row>
    <row r="27265" spans="1:9" x14ac:dyDescent="0.25">
      <c r="A27265" s="108"/>
      <c r="B27265" s="173"/>
      <c r="C27265" s="109"/>
      <c r="D27265" s="109"/>
      <c r="E27265" s="94"/>
      <c r="F27265" s="174"/>
      <c r="G27265" s="173"/>
      <c r="H27265" s="109"/>
      <c r="I27265" s="175"/>
    </row>
    <row r="27266" spans="1:9" x14ac:dyDescent="0.25">
      <c r="A27266" s="108"/>
      <c r="B27266" s="173"/>
      <c r="C27266" s="109"/>
      <c r="D27266" s="109"/>
      <c r="E27266" s="94"/>
      <c r="F27266" s="174"/>
      <c r="G27266" s="173"/>
      <c r="H27266" s="109"/>
      <c r="I27266" s="175"/>
    </row>
    <row r="27267" spans="1:9" x14ac:dyDescent="0.25">
      <c r="A27267" s="108"/>
      <c r="B27267" s="173"/>
      <c r="C27267" s="109"/>
      <c r="D27267" s="109"/>
      <c r="E27267" s="94"/>
      <c r="F27267" s="174"/>
      <c r="G27267" s="173"/>
      <c r="H27267" s="109"/>
      <c r="I27267" s="175"/>
    </row>
    <row r="27268" spans="1:9" x14ac:dyDescent="0.25">
      <c r="A27268" s="108"/>
      <c r="B27268" s="173"/>
      <c r="C27268" s="109"/>
      <c r="D27268" s="109"/>
      <c r="E27268" s="94"/>
      <c r="F27268" s="174"/>
      <c r="G27268" s="173"/>
      <c r="H27268" s="109"/>
      <c r="I27268" s="175"/>
    </row>
    <row r="27269" spans="1:9" x14ac:dyDescent="0.25">
      <c r="A27269" s="108"/>
      <c r="B27269" s="173"/>
      <c r="C27269" s="109"/>
      <c r="D27269" s="109"/>
      <c r="E27269" s="94"/>
      <c r="F27269" s="174"/>
      <c r="G27269" s="173"/>
      <c r="H27269" s="109"/>
      <c r="I27269" s="175"/>
    </row>
    <row r="27270" spans="1:9" x14ac:dyDescent="0.25">
      <c r="A27270" s="108"/>
      <c r="B27270" s="173"/>
      <c r="C27270" s="109"/>
      <c r="D27270" s="109"/>
      <c r="E27270" s="94"/>
      <c r="F27270" s="174"/>
      <c r="G27270" s="173"/>
      <c r="H27270" s="109"/>
      <c r="I27270" s="175"/>
    </row>
    <row r="27271" spans="1:9" x14ac:dyDescent="0.25">
      <c r="A27271" s="108"/>
      <c r="B27271" s="173"/>
      <c r="C27271" s="109"/>
      <c r="D27271" s="109"/>
      <c r="E27271" s="94"/>
      <c r="F27271" s="174"/>
      <c r="G27271" s="173"/>
      <c r="H27271" s="109"/>
      <c r="I27271" s="175"/>
    </row>
    <row r="27272" spans="1:9" x14ac:dyDescent="0.25">
      <c r="A27272" s="108"/>
      <c r="B27272" s="173"/>
      <c r="C27272" s="109"/>
      <c r="D27272" s="109"/>
      <c r="E27272" s="94"/>
      <c r="F27272" s="174"/>
      <c r="G27272" s="173"/>
      <c r="H27272" s="109"/>
      <c r="I27272" s="175"/>
    </row>
    <row r="27273" spans="1:9" x14ac:dyDescent="0.25">
      <c r="A27273" s="108"/>
      <c r="B27273" s="173"/>
      <c r="C27273" s="109"/>
      <c r="D27273" s="109"/>
      <c r="E27273" s="94"/>
      <c r="F27273" s="174"/>
      <c r="G27273" s="173"/>
      <c r="H27273" s="109"/>
      <c r="I27273" s="175"/>
    </row>
    <row r="27274" spans="1:9" x14ac:dyDescent="0.25">
      <c r="A27274" s="108"/>
      <c r="B27274" s="173"/>
      <c r="C27274" s="109"/>
      <c r="D27274" s="109"/>
      <c r="E27274" s="94"/>
      <c r="F27274" s="174"/>
      <c r="G27274" s="173"/>
      <c r="H27274" s="109"/>
      <c r="I27274" s="175"/>
    </row>
    <row r="27275" spans="1:9" x14ac:dyDescent="0.25">
      <c r="A27275" s="108"/>
      <c r="B27275" s="173"/>
      <c r="C27275" s="109"/>
      <c r="D27275" s="109"/>
      <c r="E27275" s="94"/>
      <c r="F27275" s="174"/>
      <c r="G27275" s="173"/>
      <c r="H27275" s="109"/>
      <c r="I27275" s="175"/>
    </row>
    <row r="27276" spans="1:9" x14ac:dyDescent="0.25">
      <c r="A27276" s="108"/>
      <c r="B27276" s="173"/>
      <c r="C27276" s="109"/>
      <c r="D27276" s="109"/>
      <c r="E27276" s="94"/>
      <c r="F27276" s="174"/>
      <c r="G27276" s="173"/>
      <c r="H27276" s="109"/>
      <c r="I27276" s="175"/>
    </row>
    <row r="27277" spans="1:9" x14ac:dyDescent="0.25">
      <c r="A27277" s="108"/>
      <c r="B27277" s="173"/>
      <c r="C27277" s="109"/>
      <c r="D27277" s="109"/>
      <c r="E27277" s="94"/>
      <c r="F27277" s="174"/>
      <c r="G27277" s="173"/>
      <c r="H27277" s="109"/>
      <c r="I27277" s="175"/>
    </row>
    <row r="27278" spans="1:9" x14ac:dyDescent="0.25">
      <c r="A27278" s="108"/>
      <c r="B27278" s="173"/>
      <c r="C27278" s="109"/>
      <c r="D27278" s="109"/>
      <c r="E27278" s="94"/>
      <c r="F27278" s="174"/>
      <c r="G27278" s="173"/>
      <c r="H27278" s="109"/>
      <c r="I27278" s="175"/>
    </row>
    <row r="27279" spans="1:9" x14ac:dyDescent="0.25">
      <c r="A27279" s="108"/>
      <c r="B27279" s="173"/>
      <c r="C27279" s="109"/>
      <c r="D27279" s="109"/>
      <c r="E27279" s="94"/>
      <c r="F27279" s="174"/>
      <c r="G27279" s="173"/>
      <c r="H27279" s="109"/>
      <c r="I27279" s="175"/>
    </row>
    <row r="27280" spans="1:9" x14ac:dyDescent="0.25">
      <c r="A27280" s="108"/>
      <c r="B27280" s="173"/>
      <c r="C27280" s="109"/>
      <c r="D27280" s="109"/>
      <c r="E27280" s="94"/>
      <c r="F27280" s="174"/>
      <c r="G27280" s="173"/>
      <c r="H27280" s="109"/>
      <c r="I27280" s="175"/>
    </row>
    <row r="27281" spans="1:9" x14ac:dyDescent="0.25">
      <c r="A27281" s="108"/>
      <c r="B27281" s="173"/>
      <c r="C27281" s="109"/>
      <c r="D27281" s="109"/>
      <c r="E27281" s="94"/>
      <c r="F27281" s="174"/>
      <c r="G27281" s="173"/>
      <c r="H27281" s="109"/>
      <c r="I27281" s="175"/>
    </row>
    <row r="27282" spans="1:9" x14ac:dyDescent="0.25">
      <c r="A27282" s="108"/>
      <c r="B27282" s="173"/>
      <c r="C27282" s="109"/>
      <c r="D27282" s="109"/>
      <c r="E27282" s="94"/>
      <c r="F27282" s="174"/>
      <c r="G27282" s="173"/>
      <c r="H27282" s="109"/>
      <c r="I27282" s="175"/>
    </row>
    <row r="27283" spans="1:9" x14ac:dyDescent="0.25">
      <c r="A27283" s="108"/>
      <c r="B27283" s="173"/>
      <c r="C27283" s="109"/>
      <c r="D27283" s="109"/>
      <c r="E27283" s="94"/>
      <c r="F27283" s="174"/>
      <c r="G27283" s="173"/>
      <c r="H27283" s="109"/>
      <c r="I27283" s="175"/>
    </row>
    <row r="27284" spans="1:9" x14ac:dyDescent="0.25">
      <c r="A27284" s="108"/>
      <c r="B27284" s="173"/>
      <c r="C27284" s="109"/>
      <c r="D27284" s="109"/>
      <c r="E27284" s="94"/>
      <c r="F27284" s="174"/>
      <c r="G27284" s="173"/>
      <c r="H27284" s="109"/>
      <c r="I27284" s="175"/>
    </row>
    <row r="27285" spans="1:9" x14ac:dyDescent="0.25">
      <c r="A27285" s="108"/>
      <c r="B27285" s="173"/>
      <c r="C27285" s="109"/>
      <c r="D27285" s="109"/>
      <c r="E27285" s="94"/>
      <c r="F27285" s="174"/>
      <c r="G27285" s="173"/>
      <c r="H27285" s="109"/>
      <c r="I27285" s="175"/>
    </row>
    <row r="27286" spans="1:9" x14ac:dyDescent="0.25">
      <c r="A27286" s="108"/>
      <c r="B27286" s="173"/>
      <c r="C27286" s="109"/>
      <c r="D27286" s="109"/>
      <c r="E27286" s="94"/>
      <c r="F27286" s="174"/>
      <c r="G27286" s="173"/>
      <c r="H27286" s="109"/>
      <c r="I27286" s="175"/>
    </row>
    <row r="27287" spans="1:9" x14ac:dyDescent="0.25">
      <c r="A27287" s="108"/>
      <c r="B27287" s="173"/>
      <c r="C27287" s="109"/>
      <c r="D27287" s="109"/>
      <c r="E27287" s="94"/>
      <c r="F27287" s="174"/>
      <c r="G27287" s="173"/>
      <c r="H27287" s="109"/>
      <c r="I27287" s="175"/>
    </row>
    <row r="27288" spans="1:9" x14ac:dyDescent="0.25">
      <c r="A27288" s="108"/>
      <c r="B27288" s="173"/>
      <c r="C27288" s="109"/>
      <c r="D27288" s="109"/>
      <c r="E27288" s="94"/>
      <c r="F27288" s="174"/>
      <c r="G27288" s="173"/>
      <c r="H27288" s="109"/>
      <c r="I27288" s="175"/>
    </row>
    <row r="27289" spans="1:9" x14ac:dyDescent="0.25">
      <c r="A27289" s="108"/>
      <c r="B27289" s="173"/>
      <c r="C27289" s="109"/>
      <c r="D27289" s="109"/>
      <c r="E27289" s="94"/>
      <c r="F27289" s="174"/>
      <c r="G27289" s="173"/>
      <c r="H27289" s="109"/>
      <c r="I27289" s="175"/>
    </row>
    <row r="27290" spans="1:9" x14ac:dyDescent="0.25">
      <c r="A27290" s="108"/>
      <c r="B27290" s="173"/>
      <c r="C27290" s="109"/>
      <c r="D27290" s="109"/>
      <c r="E27290" s="94"/>
      <c r="F27290" s="174"/>
      <c r="G27290" s="173"/>
      <c r="H27290" s="109"/>
      <c r="I27290" s="175"/>
    </row>
    <row r="27291" spans="1:9" x14ac:dyDescent="0.25">
      <c r="A27291" s="108"/>
      <c r="B27291" s="173"/>
      <c r="C27291" s="109"/>
      <c r="D27291" s="109"/>
      <c r="E27291" s="94"/>
      <c r="F27291" s="174"/>
      <c r="G27291" s="173"/>
      <c r="H27291" s="109"/>
      <c r="I27291" s="175"/>
    </row>
    <row r="27292" spans="1:9" x14ac:dyDescent="0.25">
      <c r="A27292" s="108"/>
      <c r="B27292" s="173"/>
      <c r="C27292" s="109"/>
      <c r="D27292" s="109"/>
      <c r="E27292" s="94"/>
      <c r="F27292" s="174"/>
      <c r="G27292" s="173"/>
      <c r="H27292" s="109"/>
      <c r="I27292" s="175"/>
    </row>
    <row r="27293" spans="1:9" x14ac:dyDescent="0.25">
      <c r="A27293" s="108"/>
      <c r="B27293" s="173"/>
      <c r="C27293" s="109"/>
      <c r="D27293" s="109"/>
      <c r="E27293" s="94"/>
      <c r="F27293" s="174"/>
      <c r="G27293" s="173"/>
      <c r="H27293" s="109"/>
      <c r="I27293" s="175"/>
    </row>
    <row r="27294" spans="1:9" x14ac:dyDescent="0.25">
      <c r="A27294" s="108"/>
      <c r="B27294" s="173"/>
      <c r="C27294" s="109"/>
      <c r="D27294" s="109"/>
      <c r="E27294" s="94"/>
      <c r="F27294" s="174"/>
      <c r="G27294" s="173"/>
      <c r="H27294" s="109"/>
      <c r="I27294" s="175"/>
    </row>
    <row r="27295" spans="1:9" x14ac:dyDescent="0.25">
      <c r="A27295" s="108"/>
      <c r="B27295" s="173"/>
      <c r="C27295" s="109"/>
      <c r="D27295" s="109"/>
      <c r="E27295" s="94"/>
      <c r="F27295" s="174"/>
      <c r="G27295" s="173"/>
      <c r="H27295" s="109"/>
      <c r="I27295" s="175"/>
    </row>
    <row r="27296" spans="1:9" x14ac:dyDescent="0.25">
      <c r="A27296" s="108"/>
      <c r="B27296" s="173"/>
      <c r="C27296" s="109"/>
      <c r="D27296" s="109"/>
      <c r="E27296" s="94"/>
      <c r="F27296" s="174"/>
      <c r="G27296" s="173"/>
      <c r="H27296" s="109"/>
      <c r="I27296" s="175"/>
    </row>
    <row r="27297" spans="1:9" x14ac:dyDescent="0.25">
      <c r="A27297" s="108"/>
      <c r="B27297" s="173"/>
      <c r="C27297" s="109"/>
      <c r="D27297" s="109"/>
      <c r="E27297" s="94"/>
      <c r="F27297" s="174"/>
      <c r="G27297" s="173"/>
      <c r="H27297" s="109"/>
      <c r="I27297" s="175"/>
    </row>
    <row r="27298" spans="1:9" x14ac:dyDescent="0.25">
      <c r="A27298" s="108"/>
      <c r="B27298" s="173"/>
      <c r="C27298" s="109"/>
      <c r="D27298" s="109"/>
      <c r="E27298" s="94"/>
      <c r="F27298" s="174"/>
      <c r="G27298" s="173"/>
      <c r="H27298" s="109"/>
      <c r="I27298" s="175"/>
    </row>
    <row r="27299" spans="1:9" x14ac:dyDescent="0.25">
      <c r="A27299" s="108"/>
      <c r="B27299" s="173"/>
      <c r="C27299" s="109"/>
      <c r="D27299" s="109"/>
      <c r="E27299" s="94"/>
      <c r="F27299" s="174"/>
      <c r="G27299" s="173"/>
      <c r="H27299" s="109"/>
      <c r="I27299" s="175"/>
    </row>
    <row r="27300" spans="1:9" x14ac:dyDescent="0.25">
      <c r="A27300" s="108"/>
      <c r="B27300" s="173"/>
      <c r="C27300" s="109"/>
      <c r="D27300" s="109"/>
      <c r="E27300" s="94"/>
      <c r="F27300" s="174"/>
      <c r="G27300" s="173"/>
      <c r="H27300" s="109"/>
      <c r="I27300" s="175"/>
    </row>
    <row r="27301" spans="1:9" x14ac:dyDescent="0.25">
      <c r="A27301" s="108"/>
      <c r="B27301" s="173"/>
      <c r="C27301" s="109"/>
      <c r="D27301" s="109"/>
      <c r="E27301" s="94"/>
      <c r="F27301" s="174"/>
      <c r="G27301" s="173"/>
      <c r="H27301" s="109"/>
      <c r="I27301" s="175"/>
    </row>
    <row r="27302" spans="1:9" x14ac:dyDescent="0.25">
      <c r="A27302" s="108"/>
      <c r="B27302" s="173"/>
      <c r="C27302" s="109"/>
      <c r="D27302" s="109"/>
      <c r="E27302" s="94"/>
      <c r="F27302" s="174"/>
      <c r="G27302" s="173"/>
      <c r="H27302" s="109"/>
      <c r="I27302" s="175"/>
    </row>
    <row r="27303" spans="1:9" x14ac:dyDescent="0.25">
      <c r="A27303" s="108"/>
      <c r="B27303" s="173"/>
      <c r="C27303" s="109"/>
      <c r="D27303" s="109"/>
      <c r="E27303" s="94"/>
      <c r="F27303" s="174"/>
      <c r="G27303" s="173"/>
      <c r="H27303" s="109"/>
      <c r="I27303" s="175"/>
    </row>
    <row r="27304" spans="1:9" x14ac:dyDescent="0.25">
      <c r="A27304" s="108"/>
      <c r="B27304" s="173"/>
      <c r="C27304" s="109"/>
      <c r="D27304" s="109"/>
      <c r="E27304" s="94"/>
      <c r="F27304" s="174"/>
      <c r="G27304" s="173"/>
      <c r="H27304" s="109"/>
      <c r="I27304" s="175"/>
    </row>
    <row r="27305" spans="1:9" x14ac:dyDescent="0.25">
      <c r="A27305" s="108"/>
      <c r="B27305" s="173"/>
      <c r="C27305" s="109"/>
      <c r="D27305" s="109"/>
      <c r="E27305" s="94"/>
      <c r="F27305" s="174"/>
      <c r="G27305" s="173"/>
      <c r="H27305" s="109"/>
      <c r="I27305" s="175"/>
    </row>
    <row r="27306" spans="1:9" x14ac:dyDescent="0.25">
      <c r="A27306" s="108"/>
      <c r="B27306" s="173"/>
      <c r="C27306" s="109"/>
      <c r="D27306" s="109"/>
      <c r="E27306" s="94"/>
      <c r="F27306" s="174"/>
      <c r="G27306" s="173"/>
      <c r="H27306" s="109"/>
      <c r="I27306" s="175"/>
    </row>
    <row r="27307" spans="1:9" x14ac:dyDescent="0.25">
      <c r="A27307" s="108"/>
      <c r="B27307" s="173"/>
      <c r="C27307" s="109"/>
      <c r="D27307" s="109"/>
      <c r="E27307" s="94"/>
      <c r="F27307" s="174"/>
      <c r="G27307" s="173"/>
      <c r="H27307" s="109"/>
      <c r="I27307" s="175"/>
    </row>
    <row r="27308" spans="1:9" x14ac:dyDescent="0.25">
      <c r="A27308" s="108"/>
      <c r="B27308" s="173"/>
      <c r="C27308" s="109"/>
      <c r="D27308" s="109"/>
      <c r="E27308" s="94"/>
      <c r="F27308" s="174"/>
      <c r="G27308" s="173"/>
      <c r="H27308" s="109"/>
      <c r="I27308" s="175"/>
    </row>
    <row r="27309" spans="1:9" x14ac:dyDescent="0.25">
      <c r="A27309" s="108"/>
      <c r="B27309" s="173"/>
      <c r="C27309" s="109"/>
      <c r="D27309" s="109"/>
      <c r="E27309" s="94"/>
      <c r="F27309" s="174"/>
      <c r="G27309" s="173"/>
      <c r="H27309" s="109"/>
      <c r="I27309" s="175"/>
    </row>
    <row r="27310" spans="1:9" x14ac:dyDescent="0.25">
      <c r="A27310" s="108"/>
      <c r="B27310" s="173"/>
      <c r="C27310" s="109"/>
      <c r="D27310" s="109"/>
      <c r="E27310" s="94"/>
      <c r="F27310" s="174"/>
      <c r="G27310" s="173"/>
      <c r="H27310" s="109"/>
      <c r="I27310" s="175"/>
    </row>
    <row r="27311" spans="1:9" x14ac:dyDescent="0.25">
      <c r="A27311" s="108"/>
      <c r="B27311" s="173"/>
      <c r="C27311" s="109"/>
      <c r="D27311" s="109"/>
      <c r="E27311" s="94"/>
      <c r="F27311" s="174"/>
      <c r="G27311" s="173"/>
      <c r="H27311" s="109"/>
      <c r="I27311" s="175"/>
    </row>
    <row r="27312" spans="1:9" x14ac:dyDescent="0.25">
      <c r="A27312" s="108"/>
      <c r="B27312" s="173"/>
      <c r="C27312" s="109"/>
      <c r="D27312" s="109"/>
      <c r="E27312" s="94"/>
      <c r="F27312" s="174"/>
      <c r="G27312" s="173"/>
      <c r="H27312" s="109"/>
      <c r="I27312" s="175"/>
    </row>
    <row r="27313" spans="1:9" x14ac:dyDescent="0.25">
      <c r="A27313" s="108"/>
      <c r="B27313" s="173"/>
      <c r="C27313" s="109"/>
      <c r="D27313" s="109"/>
      <c r="E27313" s="94"/>
      <c r="F27313" s="174"/>
      <c r="G27313" s="173"/>
      <c r="H27313" s="109"/>
      <c r="I27313" s="175"/>
    </row>
    <row r="27314" spans="1:9" x14ac:dyDescent="0.25">
      <c r="A27314" s="108"/>
      <c r="B27314" s="173"/>
      <c r="C27314" s="109"/>
      <c r="D27314" s="109"/>
      <c r="E27314" s="94"/>
      <c r="F27314" s="174"/>
      <c r="G27314" s="173"/>
      <c r="H27314" s="109"/>
      <c r="I27314" s="175"/>
    </row>
    <row r="27315" spans="1:9" x14ac:dyDescent="0.25">
      <c r="A27315" s="108"/>
      <c r="B27315" s="173"/>
      <c r="C27315" s="109"/>
      <c r="D27315" s="109"/>
      <c r="E27315" s="94"/>
      <c r="F27315" s="174"/>
      <c r="G27315" s="173"/>
      <c r="H27315" s="109"/>
      <c r="I27315" s="175"/>
    </row>
    <row r="27316" spans="1:9" x14ac:dyDescent="0.25">
      <c r="A27316" s="108"/>
      <c r="B27316" s="173"/>
      <c r="C27316" s="109"/>
      <c r="D27316" s="109"/>
      <c r="E27316" s="94"/>
      <c r="F27316" s="174"/>
      <c r="G27316" s="173"/>
      <c r="H27316" s="109"/>
      <c r="I27316" s="175"/>
    </row>
    <row r="27317" spans="1:9" x14ac:dyDescent="0.25">
      <c r="A27317" s="108"/>
      <c r="B27317" s="173"/>
      <c r="C27317" s="109"/>
      <c r="D27317" s="109"/>
      <c r="E27317" s="94"/>
      <c r="F27317" s="174"/>
      <c r="G27317" s="173"/>
      <c r="H27317" s="109"/>
      <c r="I27317" s="175"/>
    </row>
    <row r="27318" spans="1:9" x14ac:dyDescent="0.25">
      <c r="A27318" s="108"/>
      <c r="B27318" s="173"/>
      <c r="C27318" s="109"/>
      <c r="D27318" s="109"/>
      <c r="E27318" s="94"/>
      <c r="F27318" s="174"/>
      <c r="G27318" s="173"/>
      <c r="H27318" s="109"/>
      <c r="I27318" s="175"/>
    </row>
    <row r="27319" spans="1:9" x14ac:dyDescent="0.25">
      <c r="A27319" s="108"/>
      <c r="B27319" s="173"/>
      <c r="C27319" s="109"/>
      <c r="D27319" s="109"/>
      <c r="E27319" s="94"/>
      <c r="F27319" s="174"/>
      <c r="G27319" s="173"/>
      <c r="H27319" s="109"/>
      <c r="I27319" s="175"/>
    </row>
    <row r="27320" spans="1:9" x14ac:dyDescent="0.25">
      <c r="A27320" s="108"/>
      <c r="B27320" s="173"/>
      <c r="C27320" s="109"/>
      <c r="D27320" s="109"/>
      <c r="E27320" s="94"/>
      <c r="F27320" s="174"/>
      <c r="G27320" s="173"/>
      <c r="H27320" s="109"/>
      <c r="I27320" s="175"/>
    </row>
    <row r="27321" spans="1:9" x14ac:dyDescent="0.25">
      <c r="A27321" s="108"/>
      <c r="B27321" s="173"/>
      <c r="C27321" s="109"/>
      <c r="D27321" s="109"/>
      <c r="E27321" s="94"/>
      <c r="F27321" s="174"/>
      <c r="G27321" s="173"/>
      <c r="H27321" s="109"/>
      <c r="I27321" s="175"/>
    </row>
    <row r="27322" spans="1:9" x14ac:dyDescent="0.25">
      <c r="A27322" s="108"/>
      <c r="B27322" s="173"/>
      <c r="C27322" s="109"/>
      <c r="D27322" s="109"/>
      <c r="E27322" s="94"/>
      <c r="F27322" s="174"/>
      <c r="G27322" s="173"/>
      <c r="H27322" s="109"/>
      <c r="I27322" s="175"/>
    </row>
    <row r="27323" spans="1:9" x14ac:dyDescent="0.25">
      <c r="A27323" s="108"/>
      <c r="B27323" s="173"/>
      <c r="C27323" s="109"/>
      <c r="D27323" s="109"/>
      <c r="E27323" s="94"/>
      <c r="F27323" s="174"/>
      <c r="G27323" s="173"/>
      <c r="H27323" s="109"/>
      <c r="I27323" s="175"/>
    </row>
    <row r="27324" spans="1:9" x14ac:dyDescent="0.25">
      <c r="A27324" s="108"/>
      <c r="B27324" s="173"/>
      <c r="C27324" s="109"/>
      <c r="D27324" s="109"/>
      <c r="E27324" s="94"/>
      <c r="F27324" s="174"/>
      <c r="G27324" s="173"/>
      <c r="H27324" s="109"/>
      <c r="I27324" s="175"/>
    </row>
    <row r="27325" spans="1:9" x14ac:dyDescent="0.25">
      <c r="A27325" s="108"/>
      <c r="B27325" s="173"/>
      <c r="C27325" s="109"/>
      <c r="D27325" s="109"/>
      <c r="E27325" s="94"/>
      <c r="F27325" s="174"/>
      <c r="G27325" s="173"/>
      <c r="H27325" s="109"/>
      <c r="I27325" s="175"/>
    </row>
    <row r="27326" spans="1:9" x14ac:dyDescent="0.25">
      <c r="A27326" s="108"/>
      <c r="B27326" s="173"/>
      <c r="C27326" s="109"/>
      <c r="D27326" s="109"/>
      <c r="E27326" s="94"/>
      <c r="F27326" s="174"/>
      <c r="G27326" s="173"/>
      <c r="H27326" s="109"/>
      <c r="I27326" s="175"/>
    </row>
    <row r="27327" spans="1:9" x14ac:dyDescent="0.25">
      <c r="A27327" s="108"/>
      <c r="B27327" s="173"/>
      <c r="C27327" s="109"/>
      <c r="D27327" s="109"/>
      <c r="E27327" s="94"/>
      <c r="F27327" s="174"/>
      <c r="G27327" s="173"/>
      <c r="H27327" s="109"/>
      <c r="I27327" s="175"/>
    </row>
    <row r="27328" spans="1:9" x14ac:dyDescent="0.25">
      <c r="A27328" s="108"/>
      <c r="B27328" s="173"/>
      <c r="C27328" s="109"/>
      <c r="D27328" s="109"/>
      <c r="E27328" s="94"/>
      <c r="F27328" s="174"/>
      <c r="G27328" s="173"/>
      <c r="H27328" s="109"/>
      <c r="I27328" s="175"/>
    </row>
    <row r="27329" spans="1:9" x14ac:dyDescent="0.25">
      <c r="A27329" s="108"/>
      <c r="B27329" s="173"/>
      <c r="C27329" s="109"/>
      <c r="D27329" s="109"/>
      <c r="E27329" s="94"/>
      <c r="F27329" s="174"/>
      <c r="G27329" s="173"/>
      <c r="H27329" s="109"/>
      <c r="I27329" s="175"/>
    </row>
    <row r="27330" spans="1:9" x14ac:dyDescent="0.25">
      <c r="A27330" s="108"/>
      <c r="B27330" s="173"/>
      <c r="C27330" s="109"/>
      <c r="D27330" s="109"/>
      <c r="E27330" s="94"/>
      <c r="F27330" s="174"/>
      <c r="G27330" s="173"/>
      <c r="H27330" s="109"/>
      <c r="I27330" s="175"/>
    </row>
    <row r="27331" spans="1:9" x14ac:dyDescent="0.25">
      <c r="A27331" s="108"/>
      <c r="B27331" s="173"/>
      <c r="C27331" s="109"/>
      <c r="D27331" s="109"/>
      <c r="E27331" s="94"/>
      <c r="F27331" s="174"/>
      <c r="G27331" s="173"/>
      <c r="H27331" s="109"/>
      <c r="I27331" s="175"/>
    </row>
    <row r="27332" spans="1:9" x14ac:dyDescent="0.25">
      <c r="A27332" s="108"/>
      <c r="B27332" s="173"/>
      <c r="C27332" s="109"/>
      <c r="D27332" s="109"/>
      <c r="E27332" s="94"/>
      <c r="F27332" s="174"/>
      <c r="G27332" s="173"/>
      <c r="H27332" s="109"/>
      <c r="I27332" s="175"/>
    </row>
    <row r="27333" spans="1:9" x14ac:dyDescent="0.25">
      <c r="A27333" s="108"/>
      <c r="B27333" s="173"/>
      <c r="C27333" s="109"/>
      <c r="D27333" s="109"/>
      <c r="E27333" s="94"/>
      <c r="F27333" s="174"/>
      <c r="G27333" s="173"/>
      <c r="H27333" s="109"/>
      <c r="I27333" s="175"/>
    </row>
    <row r="27334" spans="1:9" x14ac:dyDescent="0.25">
      <c r="A27334" s="108"/>
      <c r="B27334" s="173"/>
      <c r="C27334" s="109"/>
      <c r="D27334" s="109"/>
      <c r="E27334" s="94"/>
      <c r="F27334" s="174"/>
      <c r="G27334" s="173"/>
      <c r="H27334" s="109"/>
      <c r="I27334" s="175"/>
    </row>
    <row r="27335" spans="1:9" x14ac:dyDescent="0.25">
      <c r="A27335" s="108"/>
      <c r="B27335" s="173"/>
      <c r="C27335" s="109"/>
      <c r="D27335" s="109"/>
      <c r="E27335" s="94"/>
      <c r="F27335" s="174"/>
      <c r="G27335" s="173"/>
      <c r="H27335" s="109"/>
      <c r="I27335" s="175"/>
    </row>
    <row r="27336" spans="1:9" x14ac:dyDescent="0.25">
      <c r="A27336" s="108"/>
      <c r="B27336" s="173"/>
      <c r="C27336" s="109"/>
      <c r="D27336" s="109"/>
      <c r="E27336" s="94"/>
      <c r="F27336" s="174"/>
      <c r="G27336" s="173"/>
      <c r="H27336" s="109"/>
      <c r="I27336" s="175"/>
    </row>
    <row r="27337" spans="1:9" x14ac:dyDescent="0.25">
      <c r="A27337" s="108"/>
      <c r="B27337" s="173"/>
      <c r="C27337" s="109"/>
      <c r="D27337" s="109"/>
      <c r="E27337" s="94"/>
      <c r="F27337" s="174"/>
      <c r="G27337" s="173"/>
      <c r="H27337" s="109"/>
      <c r="I27337" s="175"/>
    </row>
    <row r="27338" spans="1:9" x14ac:dyDescent="0.25">
      <c r="A27338" s="108"/>
      <c r="B27338" s="173"/>
      <c r="C27338" s="109"/>
      <c r="D27338" s="109"/>
      <c r="E27338" s="94"/>
      <c r="F27338" s="174"/>
      <c r="G27338" s="173"/>
      <c r="H27338" s="109"/>
      <c r="I27338" s="175"/>
    </row>
    <row r="27339" spans="1:9" x14ac:dyDescent="0.25">
      <c r="A27339" s="108"/>
      <c r="B27339" s="173"/>
      <c r="C27339" s="109"/>
      <c r="D27339" s="109"/>
      <c r="E27339" s="94"/>
      <c r="F27339" s="174"/>
      <c r="G27339" s="173"/>
      <c r="H27339" s="109"/>
      <c r="I27339" s="175"/>
    </row>
    <row r="27340" spans="1:9" x14ac:dyDescent="0.25">
      <c r="A27340" s="108"/>
      <c r="B27340" s="173"/>
      <c r="C27340" s="109"/>
      <c r="D27340" s="109"/>
      <c r="E27340" s="94"/>
      <c r="F27340" s="174"/>
      <c r="G27340" s="173"/>
      <c r="H27340" s="109"/>
      <c r="I27340" s="175"/>
    </row>
    <row r="27341" spans="1:9" x14ac:dyDescent="0.25">
      <c r="A27341" s="108"/>
      <c r="B27341" s="173"/>
      <c r="C27341" s="109"/>
      <c r="D27341" s="109"/>
      <c r="E27341" s="94"/>
      <c r="F27341" s="174"/>
      <c r="G27341" s="173"/>
      <c r="H27341" s="109"/>
      <c r="I27341" s="175"/>
    </row>
    <row r="27342" spans="1:9" x14ac:dyDescent="0.25">
      <c r="A27342" s="108"/>
      <c r="B27342" s="173"/>
      <c r="C27342" s="109"/>
      <c r="D27342" s="109"/>
      <c r="E27342" s="94"/>
      <c r="F27342" s="174"/>
      <c r="G27342" s="173"/>
      <c r="H27342" s="109"/>
      <c r="I27342" s="175"/>
    </row>
    <row r="27343" spans="1:9" x14ac:dyDescent="0.25">
      <c r="A27343" s="108"/>
      <c r="B27343" s="173"/>
      <c r="C27343" s="109"/>
      <c r="D27343" s="109"/>
      <c r="E27343" s="94"/>
      <c r="F27343" s="174"/>
      <c r="G27343" s="173"/>
      <c r="H27343" s="109"/>
      <c r="I27343" s="175"/>
    </row>
    <row r="27344" spans="1:9" x14ac:dyDescent="0.25">
      <c r="A27344" s="108"/>
      <c r="B27344" s="173"/>
      <c r="C27344" s="109"/>
      <c r="D27344" s="109"/>
      <c r="E27344" s="94"/>
      <c r="F27344" s="174"/>
      <c r="G27344" s="173"/>
      <c r="H27344" s="109"/>
      <c r="I27344" s="175"/>
    </row>
    <row r="27345" spans="1:9" x14ac:dyDescent="0.25">
      <c r="A27345" s="108"/>
      <c r="B27345" s="173"/>
      <c r="C27345" s="109"/>
      <c r="D27345" s="109"/>
      <c r="E27345" s="94"/>
      <c r="F27345" s="174"/>
      <c r="G27345" s="173"/>
      <c r="H27345" s="109"/>
      <c r="I27345" s="175"/>
    </row>
    <row r="27346" spans="1:9" x14ac:dyDescent="0.25">
      <c r="A27346" s="108"/>
      <c r="B27346" s="173"/>
      <c r="C27346" s="109"/>
      <c r="D27346" s="109"/>
      <c r="E27346" s="94"/>
      <c r="F27346" s="174"/>
      <c r="G27346" s="173"/>
      <c r="H27346" s="109"/>
      <c r="I27346" s="175"/>
    </row>
    <row r="27347" spans="1:9" x14ac:dyDescent="0.25">
      <c r="A27347" s="108"/>
      <c r="B27347" s="173"/>
      <c r="C27347" s="109"/>
      <c r="D27347" s="109"/>
      <c r="E27347" s="94"/>
      <c r="F27347" s="174"/>
      <c r="G27347" s="173"/>
      <c r="H27347" s="109"/>
      <c r="I27347" s="175"/>
    </row>
    <row r="27348" spans="1:9" x14ac:dyDescent="0.25">
      <c r="A27348" s="108"/>
      <c r="B27348" s="173"/>
      <c r="C27348" s="109"/>
      <c r="D27348" s="109"/>
      <c r="E27348" s="94"/>
      <c r="F27348" s="174"/>
      <c r="G27348" s="173"/>
      <c r="H27348" s="109"/>
      <c r="I27348" s="175"/>
    </row>
    <row r="27349" spans="1:9" x14ac:dyDescent="0.25">
      <c r="A27349" s="108"/>
      <c r="B27349" s="173"/>
      <c r="C27349" s="109"/>
      <c r="D27349" s="109"/>
      <c r="E27349" s="94"/>
      <c r="F27349" s="174"/>
      <c r="G27349" s="173"/>
      <c r="H27349" s="109"/>
      <c r="I27349" s="175"/>
    </row>
    <row r="27350" spans="1:9" x14ac:dyDescent="0.25">
      <c r="A27350" s="108"/>
      <c r="B27350" s="173"/>
      <c r="C27350" s="109"/>
      <c r="D27350" s="109"/>
      <c r="E27350" s="94"/>
      <c r="F27350" s="174"/>
      <c r="G27350" s="173"/>
      <c r="H27350" s="109"/>
      <c r="I27350" s="175"/>
    </row>
    <row r="27351" spans="1:9" x14ac:dyDescent="0.25">
      <c r="A27351" s="108"/>
      <c r="B27351" s="173"/>
      <c r="C27351" s="109"/>
      <c r="D27351" s="109"/>
      <c r="E27351" s="94"/>
      <c r="F27351" s="174"/>
      <c r="G27351" s="173"/>
      <c r="H27351" s="109"/>
      <c r="I27351" s="175"/>
    </row>
    <row r="27352" spans="1:9" x14ac:dyDescent="0.25">
      <c r="A27352" s="108"/>
      <c r="B27352" s="173"/>
      <c r="C27352" s="109"/>
      <c r="D27352" s="109"/>
      <c r="E27352" s="94"/>
      <c r="F27352" s="174"/>
      <c r="G27352" s="173"/>
      <c r="H27352" s="109"/>
      <c r="I27352" s="175"/>
    </row>
    <row r="27353" spans="1:9" x14ac:dyDescent="0.25">
      <c r="A27353" s="108"/>
      <c r="B27353" s="173"/>
      <c r="C27353" s="109"/>
      <c r="D27353" s="109"/>
      <c r="E27353" s="94"/>
      <c r="F27353" s="174"/>
      <c r="G27353" s="173"/>
      <c r="H27353" s="109"/>
      <c r="I27353" s="175"/>
    </row>
    <row r="27354" spans="1:9" x14ac:dyDescent="0.25">
      <c r="A27354" s="108"/>
      <c r="B27354" s="173"/>
      <c r="C27354" s="109"/>
      <c r="D27354" s="109"/>
      <c r="E27354" s="94"/>
      <c r="F27354" s="174"/>
      <c r="G27354" s="173"/>
      <c r="H27354" s="109"/>
      <c r="I27354" s="175"/>
    </row>
    <row r="27355" spans="1:9" x14ac:dyDescent="0.25">
      <c r="A27355" s="108"/>
      <c r="B27355" s="173"/>
      <c r="C27355" s="109"/>
      <c r="D27355" s="109"/>
      <c r="E27355" s="94"/>
      <c r="F27355" s="174"/>
      <c r="G27355" s="173"/>
      <c r="H27355" s="109"/>
      <c r="I27355" s="175"/>
    </row>
    <row r="27356" spans="1:9" x14ac:dyDescent="0.25">
      <c r="A27356" s="108"/>
      <c r="B27356" s="173"/>
      <c r="C27356" s="109"/>
      <c r="D27356" s="109"/>
      <c r="E27356" s="94"/>
      <c r="F27356" s="174"/>
      <c r="G27356" s="173"/>
      <c r="H27356" s="109"/>
      <c r="I27356" s="175"/>
    </row>
    <row r="27357" spans="1:9" x14ac:dyDescent="0.25">
      <c r="A27357" s="108"/>
      <c r="B27357" s="173"/>
      <c r="C27357" s="109"/>
      <c r="D27357" s="109"/>
      <c r="E27357" s="94"/>
      <c r="F27357" s="174"/>
      <c r="G27357" s="173"/>
      <c r="H27357" s="109"/>
      <c r="I27357" s="175"/>
    </row>
    <row r="27358" spans="1:9" x14ac:dyDescent="0.25">
      <c r="A27358" s="108"/>
      <c r="B27358" s="173"/>
      <c r="C27358" s="109"/>
      <c r="D27358" s="109"/>
      <c r="E27358" s="94"/>
      <c r="F27358" s="174"/>
      <c r="G27358" s="173"/>
      <c r="H27358" s="109"/>
      <c r="I27358" s="175"/>
    </row>
    <row r="27359" spans="1:9" x14ac:dyDescent="0.25">
      <c r="A27359" s="108"/>
      <c r="B27359" s="173"/>
      <c r="C27359" s="109"/>
      <c r="D27359" s="109"/>
      <c r="E27359" s="94"/>
      <c r="F27359" s="174"/>
      <c r="G27359" s="173"/>
      <c r="H27359" s="109"/>
      <c r="I27359" s="175"/>
    </row>
    <row r="27360" spans="1:9" x14ac:dyDescent="0.25">
      <c r="A27360" s="108"/>
      <c r="B27360" s="173"/>
      <c r="C27360" s="109"/>
      <c r="D27360" s="109"/>
      <c r="E27360" s="94"/>
      <c r="F27360" s="174"/>
      <c r="G27360" s="173"/>
      <c r="H27360" s="109"/>
      <c r="I27360" s="175"/>
    </row>
    <row r="27361" spans="1:9" x14ac:dyDescent="0.25">
      <c r="A27361" s="108"/>
      <c r="B27361" s="173"/>
      <c r="C27361" s="109"/>
      <c r="D27361" s="109"/>
      <c r="E27361" s="94"/>
      <c r="F27361" s="174"/>
      <c r="G27361" s="173"/>
      <c r="H27361" s="109"/>
      <c r="I27361" s="175"/>
    </row>
    <row r="27362" spans="1:9" x14ac:dyDescent="0.25">
      <c r="A27362" s="108"/>
      <c r="B27362" s="173"/>
      <c r="C27362" s="109"/>
      <c r="D27362" s="109"/>
      <c r="E27362" s="94"/>
      <c r="F27362" s="174"/>
      <c r="G27362" s="173"/>
      <c r="H27362" s="109"/>
      <c r="I27362" s="175"/>
    </row>
    <row r="27363" spans="1:9" x14ac:dyDescent="0.25">
      <c r="A27363" s="108"/>
      <c r="B27363" s="173"/>
      <c r="C27363" s="109"/>
      <c r="D27363" s="109"/>
      <c r="E27363" s="94"/>
      <c r="F27363" s="174"/>
      <c r="G27363" s="173"/>
      <c r="H27363" s="109"/>
      <c r="I27363" s="175"/>
    </row>
    <row r="27364" spans="1:9" x14ac:dyDescent="0.25">
      <c r="A27364" s="108"/>
      <c r="B27364" s="173"/>
      <c r="C27364" s="109"/>
      <c r="D27364" s="109"/>
      <c r="E27364" s="94"/>
      <c r="F27364" s="174"/>
      <c r="G27364" s="173"/>
      <c r="H27364" s="109"/>
      <c r="I27364" s="175"/>
    </row>
    <row r="27365" spans="1:9" x14ac:dyDescent="0.25">
      <c r="A27365" s="108"/>
      <c r="B27365" s="173"/>
      <c r="C27365" s="109"/>
      <c r="D27365" s="109"/>
      <c r="E27365" s="94"/>
      <c r="F27365" s="174"/>
      <c r="G27365" s="173"/>
      <c r="H27365" s="109"/>
      <c r="I27365" s="175"/>
    </row>
    <row r="27366" spans="1:9" x14ac:dyDescent="0.25">
      <c r="A27366" s="108"/>
      <c r="B27366" s="173"/>
      <c r="C27366" s="109"/>
      <c r="D27366" s="109"/>
      <c r="E27366" s="94"/>
      <c r="F27366" s="174"/>
      <c r="G27366" s="173"/>
      <c r="H27366" s="109"/>
      <c r="I27366" s="175"/>
    </row>
    <row r="27367" spans="1:9" x14ac:dyDescent="0.25">
      <c r="A27367" s="108"/>
      <c r="B27367" s="173"/>
      <c r="C27367" s="109"/>
      <c r="D27367" s="109"/>
      <c r="E27367" s="94"/>
      <c r="F27367" s="174"/>
      <c r="G27367" s="173"/>
      <c r="H27367" s="109"/>
      <c r="I27367" s="175"/>
    </row>
    <row r="27368" spans="1:9" x14ac:dyDescent="0.25">
      <c r="A27368" s="108"/>
      <c r="B27368" s="173"/>
      <c r="C27368" s="109"/>
      <c r="D27368" s="109"/>
      <c r="E27368" s="94"/>
      <c r="F27368" s="174"/>
      <c r="G27368" s="173"/>
      <c r="H27368" s="109"/>
      <c r="I27368" s="175"/>
    </row>
    <row r="27369" spans="1:9" x14ac:dyDescent="0.25">
      <c r="A27369" s="108"/>
      <c r="B27369" s="173"/>
      <c r="C27369" s="109"/>
      <c r="D27369" s="109"/>
      <c r="E27369" s="94"/>
      <c r="F27369" s="174"/>
      <c r="G27369" s="173"/>
      <c r="H27369" s="109"/>
      <c r="I27369" s="175"/>
    </row>
    <row r="27370" spans="1:9" x14ac:dyDescent="0.25">
      <c r="A27370" s="108"/>
      <c r="B27370" s="173"/>
      <c r="C27370" s="109"/>
      <c r="D27370" s="109"/>
      <c r="E27370" s="94"/>
      <c r="F27370" s="174"/>
      <c r="G27370" s="173"/>
      <c r="H27370" s="109"/>
      <c r="I27370" s="175"/>
    </row>
    <row r="27371" spans="1:9" x14ac:dyDescent="0.25">
      <c r="A27371" s="108"/>
      <c r="B27371" s="173"/>
      <c r="C27371" s="109"/>
      <c r="D27371" s="109"/>
      <c r="E27371" s="94"/>
      <c r="F27371" s="174"/>
      <c r="G27371" s="173"/>
      <c r="H27371" s="109"/>
      <c r="I27371" s="175"/>
    </row>
    <row r="27372" spans="1:9" x14ac:dyDescent="0.25">
      <c r="A27372" s="108"/>
      <c r="B27372" s="173"/>
      <c r="C27372" s="109"/>
      <c r="D27372" s="109"/>
      <c r="E27372" s="94"/>
      <c r="F27372" s="174"/>
      <c r="G27372" s="173"/>
      <c r="H27372" s="109"/>
      <c r="I27372" s="175"/>
    </row>
    <row r="27373" spans="1:9" x14ac:dyDescent="0.25">
      <c r="A27373" s="108"/>
      <c r="B27373" s="173"/>
      <c r="C27373" s="109"/>
      <c r="D27373" s="109"/>
      <c r="E27373" s="94"/>
      <c r="F27373" s="174"/>
      <c r="G27373" s="173"/>
      <c r="H27373" s="109"/>
      <c r="I27373" s="175"/>
    </row>
    <row r="27374" spans="1:9" x14ac:dyDescent="0.25">
      <c r="A27374" s="108"/>
      <c r="B27374" s="173"/>
      <c r="C27374" s="109"/>
      <c r="D27374" s="109"/>
      <c r="E27374" s="94"/>
      <c r="F27374" s="174"/>
      <c r="G27374" s="173"/>
      <c r="H27374" s="109"/>
      <c r="I27374" s="175"/>
    </row>
    <row r="27375" spans="1:9" x14ac:dyDescent="0.25">
      <c r="A27375" s="108"/>
      <c r="B27375" s="173"/>
      <c r="C27375" s="109"/>
      <c r="D27375" s="109"/>
      <c r="E27375" s="94"/>
      <c r="F27375" s="174"/>
      <c r="G27375" s="173"/>
      <c r="H27375" s="109"/>
      <c r="I27375" s="175"/>
    </row>
    <row r="27376" spans="1:9" x14ac:dyDescent="0.25">
      <c r="A27376" s="108"/>
      <c r="B27376" s="173"/>
      <c r="C27376" s="109"/>
      <c r="D27376" s="109"/>
      <c r="E27376" s="94"/>
      <c r="F27376" s="174"/>
      <c r="G27376" s="173"/>
      <c r="H27376" s="109"/>
      <c r="I27376" s="175"/>
    </row>
    <row r="27377" spans="1:9" x14ac:dyDescent="0.25">
      <c r="A27377" s="108"/>
      <c r="B27377" s="173"/>
      <c r="C27377" s="109"/>
      <c r="D27377" s="109"/>
      <c r="E27377" s="94"/>
      <c r="F27377" s="174"/>
      <c r="G27377" s="173"/>
      <c r="H27377" s="109"/>
      <c r="I27377" s="175"/>
    </row>
    <row r="27378" spans="1:9" x14ac:dyDescent="0.25">
      <c r="A27378" s="108"/>
      <c r="B27378" s="173"/>
      <c r="C27378" s="109"/>
      <c r="D27378" s="109"/>
      <c r="E27378" s="94"/>
      <c r="F27378" s="174"/>
      <c r="G27378" s="173"/>
      <c r="H27378" s="109"/>
      <c r="I27378" s="175"/>
    </row>
    <row r="27379" spans="1:9" x14ac:dyDescent="0.25">
      <c r="A27379" s="108"/>
      <c r="B27379" s="173"/>
      <c r="C27379" s="109"/>
      <c r="D27379" s="109"/>
      <c r="E27379" s="94"/>
      <c r="F27379" s="174"/>
      <c r="G27379" s="173"/>
      <c r="H27379" s="109"/>
      <c r="I27379" s="175"/>
    </row>
    <row r="27380" spans="1:9" x14ac:dyDescent="0.25">
      <c r="A27380" s="108"/>
      <c r="B27380" s="173"/>
      <c r="C27380" s="109"/>
      <c r="D27380" s="109"/>
      <c r="E27380" s="94"/>
      <c r="F27380" s="174"/>
      <c r="G27380" s="173"/>
      <c r="H27380" s="109"/>
      <c r="I27380" s="175"/>
    </row>
    <row r="27381" spans="1:9" x14ac:dyDescent="0.25">
      <c r="A27381" s="108"/>
      <c r="B27381" s="173"/>
      <c r="C27381" s="109"/>
      <c r="D27381" s="109"/>
      <c r="E27381" s="94"/>
      <c r="F27381" s="174"/>
      <c r="G27381" s="173"/>
      <c r="H27381" s="109"/>
      <c r="I27381" s="175"/>
    </row>
    <row r="27382" spans="1:9" x14ac:dyDescent="0.25">
      <c r="A27382" s="108"/>
      <c r="B27382" s="173"/>
      <c r="C27382" s="109"/>
      <c r="D27382" s="109"/>
      <c r="E27382" s="94"/>
      <c r="F27382" s="174"/>
      <c r="G27382" s="173"/>
      <c r="H27382" s="109"/>
      <c r="I27382" s="175"/>
    </row>
    <row r="27383" spans="1:9" x14ac:dyDescent="0.25">
      <c r="A27383" s="108"/>
      <c r="B27383" s="173"/>
      <c r="C27383" s="109"/>
      <c r="D27383" s="109"/>
      <c r="E27383" s="94"/>
      <c r="F27383" s="174"/>
      <c r="G27383" s="173"/>
      <c r="H27383" s="109"/>
      <c r="I27383" s="175"/>
    </row>
    <row r="27384" spans="1:9" x14ac:dyDescent="0.25">
      <c r="A27384" s="108"/>
      <c r="B27384" s="173"/>
      <c r="C27384" s="109"/>
      <c r="D27384" s="109"/>
      <c r="E27384" s="94"/>
      <c r="F27384" s="174"/>
      <c r="G27384" s="173"/>
      <c r="H27384" s="109"/>
      <c r="I27384" s="175"/>
    </row>
    <row r="27385" spans="1:9" x14ac:dyDescent="0.25">
      <c r="A27385" s="108"/>
      <c r="B27385" s="173"/>
      <c r="C27385" s="109"/>
      <c r="D27385" s="109"/>
      <c r="E27385" s="94"/>
      <c r="F27385" s="174"/>
      <c r="G27385" s="173"/>
      <c r="H27385" s="109"/>
      <c r="I27385" s="175"/>
    </row>
    <row r="27386" spans="1:9" x14ac:dyDescent="0.25">
      <c r="A27386" s="108"/>
      <c r="B27386" s="173"/>
      <c r="C27386" s="109"/>
      <c r="D27386" s="109"/>
      <c r="E27386" s="94"/>
      <c r="F27386" s="174"/>
      <c r="G27386" s="173"/>
      <c r="H27386" s="109"/>
      <c r="I27386" s="175"/>
    </row>
    <row r="27387" spans="1:9" x14ac:dyDescent="0.25">
      <c r="A27387" s="108"/>
      <c r="B27387" s="173"/>
      <c r="C27387" s="109"/>
      <c r="D27387" s="109"/>
      <c r="E27387" s="94"/>
      <c r="F27387" s="174"/>
      <c r="G27387" s="173"/>
      <c r="H27387" s="109"/>
      <c r="I27387" s="175"/>
    </row>
    <row r="27388" spans="1:9" x14ac:dyDescent="0.25">
      <c r="A27388" s="108"/>
      <c r="B27388" s="173"/>
      <c r="C27388" s="109"/>
      <c r="D27388" s="109"/>
      <c r="E27388" s="94"/>
      <c r="F27388" s="174"/>
      <c r="G27388" s="173"/>
      <c r="H27388" s="109"/>
      <c r="I27388" s="175"/>
    </row>
    <row r="27389" spans="1:9" x14ac:dyDescent="0.25">
      <c r="A27389" s="108"/>
      <c r="B27389" s="173"/>
      <c r="C27389" s="109"/>
      <c r="D27389" s="109"/>
      <c r="E27389" s="94"/>
      <c r="F27389" s="174"/>
      <c r="G27389" s="173"/>
      <c r="H27389" s="109"/>
      <c r="I27389" s="175"/>
    </row>
    <row r="27390" spans="1:9" x14ac:dyDescent="0.25">
      <c r="A27390" s="108"/>
      <c r="B27390" s="173"/>
      <c r="C27390" s="109"/>
      <c r="D27390" s="109"/>
      <c r="E27390" s="94"/>
      <c r="F27390" s="174"/>
      <c r="G27390" s="173"/>
      <c r="H27390" s="109"/>
      <c r="I27390" s="175"/>
    </row>
    <row r="27391" spans="1:9" x14ac:dyDescent="0.25">
      <c r="A27391" s="108"/>
      <c r="B27391" s="173"/>
      <c r="C27391" s="109"/>
      <c r="D27391" s="109"/>
      <c r="E27391" s="94"/>
      <c r="F27391" s="174"/>
      <c r="G27391" s="173"/>
      <c r="H27391" s="109"/>
      <c r="I27391" s="175"/>
    </row>
    <row r="27392" spans="1:9" x14ac:dyDescent="0.25">
      <c r="A27392" s="108"/>
      <c r="B27392" s="173"/>
      <c r="C27392" s="109"/>
      <c r="D27392" s="109"/>
      <c r="E27392" s="94"/>
      <c r="F27392" s="174"/>
      <c r="G27392" s="173"/>
      <c r="H27392" s="109"/>
      <c r="I27392" s="175"/>
    </row>
    <row r="27393" spans="1:9" x14ac:dyDescent="0.25">
      <c r="A27393" s="108"/>
      <c r="B27393" s="173"/>
      <c r="C27393" s="109"/>
      <c r="D27393" s="109"/>
      <c r="E27393" s="94"/>
      <c r="F27393" s="174"/>
      <c r="G27393" s="173"/>
      <c r="H27393" s="109"/>
      <c r="I27393" s="175"/>
    </row>
    <row r="27394" spans="1:9" x14ac:dyDescent="0.25">
      <c r="A27394" s="108"/>
      <c r="B27394" s="173"/>
      <c r="C27394" s="109"/>
      <c r="D27394" s="109"/>
      <c r="E27394" s="94"/>
      <c r="F27394" s="174"/>
      <c r="G27394" s="173"/>
      <c r="H27394" s="109"/>
      <c r="I27394" s="175"/>
    </row>
    <row r="27395" spans="1:9" x14ac:dyDescent="0.25">
      <c r="A27395" s="108"/>
      <c r="B27395" s="173"/>
      <c r="C27395" s="109"/>
      <c r="D27395" s="109"/>
      <c r="E27395" s="94"/>
      <c r="F27395" s="174"/>
      <c r="G27395" s="173"/>
      <c r="H27395" s="109"/>
      <c r="I27395" s="175"/>
    </row>
    <row r="27396" spans="1:9" x14ac:dyDescent="0.25">
      <c r="A27396" s="108"/>
      <c r="B27396" s="173"/>
      <c r="C27396" s="109"/>
      <c r="D27396" s="109"/>
      <c r="E27396" s="94"/>
      <c r="F27396" s="174"/>
      <c r="G27396" s="173"/>
      <c r="H27396" s="109"/>
      <c r="I27396" s="175"/>
    </row>
    <row r="27397" spans="1:9" x14ac:dyDescent="0.25">
      <c r="A27397" s="108"/>
      <c r="B27397" s="173"/>
      <c r="C27397" s="109"/>
      <c r="D27397" s="109"/>
      <c r="E27397" s="94"/>
      <c r="F27397" s="174"/>
      <c r="G27397" s="173"/>
      <c r="H27397" s="109"/>
      <c r="I27397" s="175"/>
    </row>
    <row r="27398" spans="1:9" x14ac:dyDescent="0.25">
      <c r="A27398" s="108"/>
      <c r="B27398" s="173"/>
      <c r="C27398" s="109"/>
      <c r="D27398" s="109"/>
      <c r="E27398" s="94"/>
      <c r="F27398" s="174"/>
      <c r="G27398" s="173"/>
      <c r="H27398" s="109"/>
      <c r="I27398" s="175"/>
    </row>
    <row r="27399" spans="1:9" x14ac:dyDescent="0.25">
      <c r="A27399" s="108"/>
      <c r="B27399" s="173"/>
      <c r="C27399" s="109"/>
      <c r="D27399" s="109"/>
      <c r="E27399" s="94"/>
      <c r="F27399" s="174"/>
      <c r="G27399" s="173"/>
      <c r="H27399" s="109"/>
      <c r="I27399" s="175"/>
    </row>
    <row r="27400" spans="1:9" x14ac:dyDescent="0.25">
      <c r="A27400" s="108"/>
      <c r="B27400" s="173"/>
      <c r="C27400" s="109"/>
      <c r="D27400" s="109"/>
      <c r="E27400" s="94"/>
      <c r="F27400" s="174"/>
      <c r="G27400" s="173"/>
      <c r="H27400" s="109"/>
      <c r="I27400" s="175"/>
    </row>
    <row r="27401" spans="1:9" x14ac:dyDescent="0.25">
      <c r="A27401" s="108"/>
      <c r="B27401" s="173"/>
      <c r="C27401" s="109"/>
      <c r="D27401" s="109"/>
      <c r="E27401" s="94"/>
      <c r="F27401" s="174"/>
      <c r="G27401" s="173"/>
      <c r="H27401" s="109"/>
      <c r="I27401" s="175"/>
    </row>
    <row r="27402" spans="1:9" x14ac:dyDescent="0.25">
      <c r="A27402" s="108"/>
      <c r="B27402" s="173"/>
      <c r="C27402" s="109"/>
      <c r="D27402" s="109"/>
      <c r="E27402" s="94"/>
      <c r="F27402" s="174"/>
      <c r="G27402" s="173"/>
      <c r="H27402" s="109"/>
      <c r="I27402" s="175"/>
    </row>
    <row r="27403" spans="1:9" x14ac:dyDescent="0.25">
      <c r="A27403" s="108"/>
      <c r="B27403" s="173"/>
      <c r="C27403" s="109"/>
      <c r="D27403" s="109"/>
      <c r="E27403" s="94"/>
      <c r="F27403" s="174"/>
      <c r="G27403" s="173"/>
      <c r="H27403" s="109"/>
      <c r="I27403" s="175"/>
    </row>
    <row r="27404" spans="1:9" x14ac:dyDescent="0.25">
      <c r="A27404" s="108"/>
      <c r="B27404" s="173"/>
      <c r="C27404" s="109"/>
      <c r="D27404" s="109"/>
      <c r="E27404" s="94"/>
      <c r="F27404" s="174"/>
      <c r="G27404" s="173"/>
      <c r="H27404" s="109"/>
      <c r="I27404" s="175"/>
    </row>
    <row r="27405" spans="1:9" x14ac:dyDescent="0.25">
      <c r="A27405" s="108"/>
      <c r="B27405" s="173"/>
      <c r="C27405" s="109"/>
      <c r="D27405" s="109"/>
      <c r="E27405" s="94"/>
      <c r="F27405" s="174"/>
      <c r="G27405" s="173"/>
      <c r="H27405" s="109"/>
      <c r="I27405" s="175"/>
    </row>
    <row r="27406" spans="1:9" x14ac:dyDescent="0.25">
      <c r="A27406" s="108"/>
      <c r="B27406" s="173"/>
      <c r="C27406" s="109"/>
      <c r="D27406" s="109"/>
      <c r="E27406" s="94"/>
      <c r="F27406" s="174"/>
      <c r="G27406" s="173"/>
      <c r="H27406" s="109"/>
      <c r="I27406" s="175"/>
    </row>
    <row r="27407" spans="1:9" x14ac:dyDescent="0.25">
      <c r="A27407" s="108"/>
      <c r="B27407" s="173"/>
      <c r="C27407" s="109"/>
      <c r="D27407" s="109"/>
      <c r="E27407" s="94"/>
      <c r="F27407" s="174"/>
      <c r="G27407" s="173"/>
      <c r="H27407" s="109"/>
      <c r="I27407" s="175"/>
    </row>
    <row r="27408" spans="1:9" x14ac:dyDescent="0.25">
      <c r="A27408" s="108"/>
      <c r="B27408" s="173"/>
      <c r="C27408" s="109"/>
      <c r="D27408" s="109"/>
      <c r="E27408" s="94"/>
      <c r="F27408" s="174"/>
      <c r="G27408" s="173"/>
      <c r="H27408" s="109"/>
      <c r="I27408" s="175"/>
    </row>
    <row r="27409" spans="1:9" x14ac:dyDescent="0.25">
      <c r="A27409" s="108"/>
      <c r="B27409" s="173"/>
      <c r="C27409" s="109"/>
      <c r="D27409" s="109"/>
      <c r="E27409" s="94"/>
      <c r="F27409" s="174"/>
      <c r="G27409" s="173"/>
      <c r="H27409" s="109"/>
      <c r="I27409" s="175"/>
    </row>
    <row r="27410" spans="1:9" x14ac:dyDescent="0.25">
      <c r="A27410" s="108"/>
      <c r="B27410" s="173"/>
      <c r="C27410" s="109"/>
      <c r="D27410" s="109"/>
      <c r="E27410" s="94"/>
      <c r="F27410" s="174"/>
      <c r="G27410" s="173"/>
      <c r="H27410" s="109"/>
      <c r="I27410" s="175"/>
    </row>
    <row r="27411" spans="1:9" x14ac:dyDescent="0.25">
      <c r="A27411" s="108"/>
      <c r="B27411" s="173"/>
      <c r="C27411" s="109"/>
      <c r="D27411" s="109"/>
      <c r="E27411" s="94"/>
      <c r="F27411" s="174"/>
      <c r="G27411" s="173"/>
      <c r="H27411" s="109"/>
      <c r="I27411" s="175"/>
    </row>
    <row r="27412" spans="1:9" x14ac:dyDescent="0.25">
      <c r="A27412" s="108"/>
      <c r="B27412" s="173"/>
      <c r="C27412" s="109"/>
      <c r="D27412" s="109"/>
      <c r="E27412" s="94"/>
      <c r="F27412" s="174"/>
      <c r="G27412" s="173"/>
      <c r="H27412" s="109"/>
      <c r="I27412" s="175"/>
    </row>
    <row r="27413" spans="1:9" x14ac:dyDescent="0.25">
      <c r="A27413" s="108"/>
      <c r="B27413" s="173"/>
      <c r="C27413" s="109"/>
      <c r="D27413" s="109"/>
      <c r="E27413" s="94"/>
      <c r="F27413" s="174"/>
      <c r="G27413" s="173"/>
      <c r="H27413" s="109"/>
      <c r="I27413" s="175"/>
    </row>
    <row r="27414" spans="1:9" x14ac:dyDescent="0.25">
      <c r="A27414" s="108"/>
      <c r="B27414" s="173"/>
      <c r="C27414" s="109"/>
      <c r="D27414" s="109"/>
      <c r="E27414" s="94"/>
      <c r="F27414" s="174"/>
      <c r="G27414" s="173"/>
      <c r="H27414" s="109"/>
      <c r="I27414" s="175"/>
    </row>
    <row r="27415" spans="1:9" x14ac:dyDescent="0.25">
      <c r="A27415" s="108"/>
      <c r="B27415" s="173"/>
      <c r="C27415" s="109"/>
      <c r="D27415" s="109"/>
      <c r="E27415" s="94"/>
      <c r="F27415" s="174"/>
      <c r="G27415" s="173"/>
      <c r="H27415" s="109"/>
      <c r="I27415" s="175"/>
    </row>
    <row r="27416" spans="1:9" x14ac:dyDescent="0.25">
      <c r="A27416" s="108"/>
      <c r="B27416" s="173"/>
      <c r="C27416" s="109"/>
      <c r="D27416" s="109"/>
      <c r="E27416" s="94"/>
      <c r="F27416" s="174"/>
      <c r="G27416" s="173"/>
      <c r="H27416" s="109"/>
      <c r="I27416" s="175"/>
    </row>
    <row r="27417" spans="1:9" x14ac:dyDescent="0.25">
      <c r="A27417" s="108"/>
      <c r="B27417" s="173"/>
      <c r="C27417" s="109"/>
      <c r="D27417" s="109"/>
      <c r="E27417" s="94"/>
      <c r="F27417" s="174"/>
      <c r="G27417" s="173"/>
      <c r="H27417" s="109"/>
      <c r="I27417" s="175"/>
    </row>
    <row r="27418" spans="1:9" x14ac:dyDescent="0.25">
      <c r="A27418" s="108"/>
      <c r="B27418" s="173"/>
      <c r="C27418" s="109"/>
      <c r="D27418" s="109"/>
      <c r="E27418" s="94"/>
      <c r="F27418" s="174"/>
      <c r="G27418" s="173"/>
      <c r="H27418" s="109"/>
      <c r="I27418" s="175"/>
    </row>
    <row r="27419" spans="1:9" x14ac:dyDescent="0.25">
      <c r="A27419" s="108"/>
      <c r="B27419" s="173"/>
      <c r="C27419" s="109"/>
      <c r="D27419" s="109"/>
      <c r="E27419" s="94"/>
      <c r="F27419" s="174"/>
      <c r="G27419" s="173"/>
      <c r="H27419" s="109"/>
      <c r="I27419" s="175"/>
    </row>
    <row r="27420" spans="1:9" x14ac:dyDescent="0.25">
      <c r="A27420" s="108"/>
      <c r="B27420" s="173"/>
      <c r="C27420" s="109"/>
      <c r="D27420" s="109"/>
      <c r="E27420" s="94"/>
      <c r="F27420" s="174"/>
      <c r="G27420" s="173"/>
      <c r="H27420" s="109"/>
      <c r="I27420" s="175"/>
    </row>
    <row r="27421" spans="1:9" x14ac:dyDescent="0.25">
      <c r="A27421" s="108"/>
      <c r="B27421" s="173"/>
      <c r="C27421" s="109"/>
      <c r="D27421" s="109"/>
      <c r="E27421" s="94"/>
      <c r="F27421" s="174"/>
      <c r="G27421" s="173"/>
      <c r="H27421" s="109"/>
      <c r="I27421" s="175"/>
    </row>
    <row r="27422" spans="1:9" x14ac:dyDescent="0.25">
      <c r="A27422" s="108"/>
      <c r="B27422" s="173"/>
      <c r="C27422" s="109"/>
      <c r="D27422" s="109"/>
      <c r="E27422" s="94"/>
      <c r="F27422" s="174"/>
      <c r="G27422" s="173"/>
      <c r="H27422" s="109"/>
      <c r="I27422" s="175"/>
    </row>
    <row r="27423" spans="1:9" x14ac:dyDescent="0.25">
      <c r="A27423" s="108"/>
      <c r="B27423" s="173"/>
      <c r="C27423" s="109"/>
      <c r="D27423" s="109"/>
      <c r="E27423" s="94"/>
      <c r="F27423" s="174"/>
      <c r="G27423" s="173"/>
      <c r="H27423" s="109"/>
      <c r="I27423" s="175"/>
    </row>
    <row r="27424" spans="1:9" x14ac:dyDescent="0.25">
      <c r="A27424" s="108"/>
      <c r="B27424" s="173"/>
      <c r="C27424" s="109"/>
      <c r="D27424" s="109"/>
      <c r="E27424" s="94"/>
      <c r="F27424" s="174"/>
      <c r="G27424" s="173"/>
      <c r="H27424" s="109"/>
      <c r="I27424" s="175"/>
    </row>
    <row r="27425" spans="1:9" x14ac:dyDescent="0.25">
      <c r="A27425" s="108"/>
      <c r="B27425" s="173"/>
      <c r="C27425" s="109"/>
      <c r="D27425" s="109"/>
      <c r="E27425" s="94"/>
      <c r="F27425" s="174"/>
      <c r="G27425" s="173"/>
      <c r="H27425" s="109"/>
      <c r="I27425" s="175"/>
    </row>
    <row r="27426" spans="1:9" x14ac:dyDescent="0.25">
      <c r="A27426" s="108"/>
      <c r="B27426" s="173"/>
      <c r="C27426" s="109"/>
      <c r="D27426" s="109"/>
      <c r="E27426" s="94"/>
      <c r="F27426" s="174"/>
      <c r="G27426" s="173"/>
      <c r="H27426" s="109"/>
      <c r="I27426" s="175"/>
    </row>
    <row r="27427" spans="1:9" x14ac:dyDescent="0.25">
      <c r="A27427" s="108"/>
      <c r="B27427" s="173"/>
      <c r="C27427" s="109"/>
      <c r="D27427" s="109"/>
      <c r="E27427" s="94"/>
      <c r="F27427" s="174"/>
      <c r="G27427" s="173"/>
      <c r="H27427" s="109"/>
      <c r="I27427" s="175"/>
    </row>
    <row r="27428" spans="1:9" x14ac:dyDescent="0.25">
      <c r="A27428" s="108"/>
      <c r="B27428" s="173"/>
      <c r="C27428" s="109"/>
      <c r="D27428" s="109"/>
      <c r="E27428" s="94"/>
      <c r="F27428" s="174"/>
      <c r="G27428" s="173"/>
      <c r="H27428" s="109"/>
      <c r="I27428" s="175"/>
    </row>
    <row r="27429" spans="1:9" x14ac:dyDescent="0.25">
      <c r="A27429" s="108"/>
      <c r="B27429" s="173"/>
      <c r="C27429" s="109"/>
      <c r="D27429" s="109"/>
      <c r="E27429" s="94"/>
      <c r="F27429" s="174"/>
      <c r="G27429" s="173"/>
      <c r="H27429" s="109"/>
      <c r="I27429" s="175"/>
    </row>
    <row r="27430" spans="1:9" x14ac:dyDescent="0.25">
      <c r="A27430" s="108"/>
      <c r="B27430" s="173"/>
      <c r="C27430" s="109"/>
      <c r="D27430" s="109"/>
      <c r="E27430" s="94"/>
      <c r="F27430" s="174"/>
      <c r="G27430" s="173"/>
      <c r="H27430" s="109"/>
      <c r="I27430" s="175"/>
    </row>
    <row r="27431" spans="1:9" x14ac:dyDescent="0.25">
      <c r="A27431" s="108"/>
      <c r="B27431" s="173"/>
      <c r="C27431" s="109"/>
      <c r="D27431" s="109"/>
      <c r="E27431" s="94"/>
      <c r="F27431" s="174"/>
      <c r="G27431" s="173"/>
      <c r="H27431" s="109"/>
      <c r="I27431" s="175"/>
    </row>
    <row r="27432" spans="1:9" x14ac:dyDescent="0.25">
      <c r="A27432" s="108"/>
      <c r="B27432" s="173"/>
      <c r="C27432" s="109"/>
      <c r="D27432" s="109"/>
      <c r="E27432" s="94"/>
      <c r="F27432" s="174"/>
      <c r="G27432" s="173"/>
      <c r="H27432" s="109"/>
      <c r="I27432" s="175"/>
    </row>
    <row r="27433" spans="1:9" x14ac:dyDescent="0.25">
      <c r="A27433" s="108"/>
      <c r="B27433" s="173"/>
      <c r="C27433" s="109"/>
      <c r="D27433" s="109"/>
      <c r="E27433" s="94"/>
      <c r="F27433" s="174"/>
      <c r="G27433" s="173"/>
      <c r="H27433" s="109"/>
      <c r="I27433" s="175"/>
    </row>
    <row r="27434" spans="1:9" x14ac:dyDescent="0.25">
      <c r="A27434" s="108"/>
      <c r="B27434" s="173"/>
      <c r="C27434" s="109"/>
      <c r="D27434" s="109"/>
      <c r="E27434" s="94"/>
      <c r="F27434" s="174"/>
      <c r="G27434" s="173"/>
      <c r="H27434" s="109"/>
      <c r="I27434" s="175"/>
    </row>
    <row r="27435" spans="1:9" x14ac:dyDescent="0.25">
      <c r="A27435" s="108"/>
      <c r="B27435" s="173"/>
      <c r="C27435" s="109"/>
      <c r="D27435" s="109"/>
      <c r="E27435" s="94"/>
      <c r="F27435" s="174"/>
      <c r="G27435" s="173"/>
      <c r="H27435" s="109"/>
      <c r="I27435" s="175"/>
    </row>
    <row r="27436" spans="1:9" x14ac:dyDescent="0.25">
      <c r="A27436" s="108"/>
      <c r="B27436" s="173"/>
      <c r="C27436" s="109"/>
      <c r="D27436" s="109"/>
      <c r="E27436" s="94"/>
      <c r="F27436" s="174"/>
      <c r="G27436" s="173"/>
      <c r="H27436" s="109"/>
      <c r="I27436" s="175"/>
    </row>
    <row r="27437" spans="1:9" x14ac:dyDescent="0.25">
      <c r="A27437" s="108"/>
      <c r="B27437" s="173"/>
      <c r="C27437" s="109"/>
      <c r="D27437" s="109"/>
      <c r="E27437" s="94"/>
      <c r="F27437" s="174"/>
      <c r="G27437" s="173"/>
      <c r="H27437" s="109"/>
      <c r="I27437" s="175"/>
    </row>
    <row r="27438" spans="1:9" x14ac:dyDescent="0.25">
      <c r="A27438" s="108"/>
      <c r="B27438" s="173"/>
      <c r="C27438" s="109"/>
      <c r="D27438" s="109"/>
      <c r="E27438" s="94"/>
      <c r="F27438" s="174"/>
      <c r="G27438" s="173"/>
      <c r="H27438" s="109"/>
      <c r="I27438" s="175"/>
    </row>
    <row r="27439" spans="1:9" x14ac:dyDescent="0.25">
      <c r="A27439" s="108"/>
      <c r="B27439" s="173"/>
      <c r="C27439" s="109"/>
      <c r="D27439" s="109"/>
      <c r="E27439" s="94"/>
      <c r="F27439" s="174"/>
      <c r="G27439" s="173"/>
      <c r="H27439" s="109"/>
      <c r="I27439" s="175"/>
    </row>
    <row r="27440" spans="1:9" x14ac:dyDescent="0.25">
      <c r="A27440" s="108"/>
      <c r="B27440" s="173"/>
      <c r="C27440" s="109"/>
      <c r="D27440" s="109"/>
      <c r="E27440" s="94"/>
      <c r="F27440" s="174"/>
      <c r="G27440" s="173"/>
      <c r="H27440" s="109"/>
      <c r="I27440" s="175"/>
    </row>
    <row r="27441" spans="1:9" x14ac:dyDescent="0.25">
      <c r="A27441" s="108"/>
      <c r="B27441" s="173"/>
      <c r="C27441" s="109"/>
      <c r="D27441" s="109"/>
      <c r="E27441" s="94"/>
      <c r="F27441" s="174"/>
      <c r="G27441" s="173"/>
      <c r="H27441" s="109"/>
      <c r="I27441" s="175"/>
    </row>
    <row r="27442" spans="1:9" x14ac:dyDescent="0.25">
      <c r="A27442" s="108"/>
      <c r="B27442" s="173"/>
      <c r="C27442" s="109"/>
      <c r="D27442" s="109"/>
      <c r="E27442" s="94"/>
      <c r="F27442" s="174"/>
      <c r="G27442" s="173"/>
      <c r="H27442" s="109"/>
      <c r="I27442" s="175"/>
    </row>
    <row r="27443" spans="1:9" x14ac:dyDescent="0.25">
      <c r="A27443" s="108"/>
      <c r="B27443" s="173"/>
      <c r="C27443" s="109"/>
      <c r="D27443" s="109"/>
      <c r="E27443" s="94"/>
      <c r="F27443" s="174"/>
      <c r="G27443" s="173"/>
      <c r="H27443" s="109"/>
      <c r="I27443" s="175"/>
    </row>
    <row r="27444" spans="1:9" x14ac:dyDescent="0.25">
      <c r="A27444" s="108"/>
      <c r="B27444" s="173"/>
      <c r="C27444" s="109"/>
      <c r="D27444" s="109"/>
      <c r="E27444" s="94"/>
      <c r="F27444" s="174"/>
      <c r="G27444" s="173"/>
      <c r="H27444" s="109"/>
      <c r="I27444" s="175"/>
    </row>
    <row r="27445" spans="1:9" x14ac:dyDescent="0.25">
      <c r="A27445" s="108"/>
      <c r="B27445" s="173"/>
      <c r="C27445" s="109"/>
      <c r="D27445" s="109"/>
      <c r="E27445" s="94"/>
      <c r="F27445" s="174"/>
      <c r="G27445" s="173"/>
      <c r="H27445" s="109"/>
      <c r="I27445" s="175"/>
    </row>
    <row r="27446" spans="1:9" x14ac:dyDescent="0.25">
      <c r="A27446" s="108"/>
      <c r="B27446" s="173"/>
      <c r="C27446" s="109"/>
      <c r="D27446" s="109"/>
      <c r="E27446" s="94"/>
      <c r="F27446" s="174"/>
      <c r="G27446" s="173"/>
      <c r="H27446" s="109"/>
      <c r="I27446" s="175"/>
    </row>
    <row r="27447" spans="1:9" x14ac:dyDescent="0.25">
      <c r="A27447" s="108"/>
      <c r="B27447" s="173"/>
      <c r="C27447" s="109"/>
      <c r="D27447" s="109"/>
      <c r="E27447" s="94"/>
      <c r="F27447" s="174"/>
      <c r="G27447" s="173"/>
      <c r="H27447" s="109"/>
      <c r="I27447" s="175"/>
    </row>
    <row r="27448" spans="1:9" x14ac:dyDescent="0.25">
      <c r="A27448" s="108"/>
      <c r="B27448" s="173"/>
      <c r="C27448" s="109"/>
      <c r="D27448" s="109"/>
      <c r="E27448" s="94"/>
      <c r="F27448" s="174"/>
      <c r="G27448" s="173"/>
      <c r="H27448" s="109"/>
      <c r="I27448" s="175"/>
    </row>
    <row r="27449" spans="1:9" x14ac:dyDescent="0.25">
      <c r="A27449" s="108"/>
      <c r="B27449" s="173"/>
      <c r="C27449" s="109"/>
      <c r="D27449" s="109"/>
      <c r="E27449" s="94"/>
      <c r="F27449" s="174"/>
      <c r="G27449" s="173"/>
      <c r="H27449" s="109"/>
      <c r="I27449" s="175"/>
    </row>
    <row r="27450" spans="1:9" x14ac:dyDescent="0.25">
      <c r="A27450" s="108"/>
      <c r="B27450" s="173"/>
      <c r="C27450" s="109"/>
      <c r="D27450" s="109"/>
      <c r="E27450" s="94"/>
      <c r="F27450" s="174"/>
      <c r="G27450" s="173"/>
      <c r="H27450" s="109"/>
      <c r="I27450" s="175"/>
    </row>
    <row r="27451" spans="1:9" x14ac:dyDescent="0.25">
      <c r="A27451" s="108"/>
      <c r="B27451" s="173"/>
      <c r="C27451" s="109"/>
      <c r="D27451" s="109"/>
      <c r="E27451" s="94"/>
      <c r="F27451" s="174"/>
      <c r="G27451" s="173"/>
      <c r="H27451" s="109"/>
      <c r="I27451" s="175"/>
    </row>
    <row r="27452" spans="1:9" x14ac:dyDescent="0.25">
      <c r="A27452" s="108"/>
      <c r="B27452" s="173"/>
      <c r="C27452" s="109"/>
      <c r="D27452" s="109"/>
      <c r="E27452" s="94"/>
      <c r="F27452" s="174"/>
      <c r="G27452" s="173"/>
      <c r="H27452" s="109"/>
      <c r="I27452" s="175"/>
    </row>
    <row r="27453" spans="1:9" x14ac:dyDescent="0.25">
      <c r="A27453" s="108"/>
      <c r="B27453" s="173"/>
      <c r="C27453" s="109"/>
      <c r="D27453" s="109"/>
      <c r="E27453" s="94"/>
      <c r="F27453" s="174"/>
      <c r="G27453" s="173"/>
      <c r="H27453" s="109"/>
      <c r="I27453" s="175"/>
    </row>
    <row r="27454" spans="1:9" x14ac:dyDescent="0.25">
      <c r="A27454" s="108"/>
      <c r="B27454" s="173"/>
      <c r="C27454" s="109"/>
      <c r="D27454" s="109"/>
      <c r="E27454" s="94"/>
      <c r="F27454" s="174"/>
      <c r="G27454" s="173"/>
      <c r="H27454" s="109"/>
      <c r="I27454" s="175"/>
    </row>
    <row r="27455" spans="1:9" x14ac:dyDescent="0.25">
      <c r="A27455" s="108"/>
      <c r="B27455" s="173"/>
      <c r="C27455" s="109"/>
      <c r="D27455" s="109"/>
      <c r="E27455" s="94"/>
      <c r="F27455" s="174"/>
      <c r="G27455" s="173"/>
      <c r="H27455" s="109"/>
      <c r="I27455" s="175"/>
    </row>
    <row r="27456" spans="1:9" x14ac:dyDescent="0.25">
      <c r="A27456" s="108"/>
      <c r="B27456" s="173"/>
      <c r="C27456" s="109"/>
      <c r="D27456" s="109"/>
      <c r="E27456" s="94"/>
      <c r="F27456" s="174"/>
      <c r="G27456" s="173"/>
      <c r="H27456" s="109"/>
      <c r="I27456" s="175"/>
    </row>
    <row r="27457" spans="1:9" x14ac:dyDescent="0.25">
      <c r="A27457" s="108"/>
      <c r="B27457" s="173"/>
      <c r="C27457" s="109"/>
      <c r="D27457" s="109"/>
      <c r="E27457" s="94"/>
      <c r="F27457" s="174"/>
      <c r="G27457" s="173"/>
      <c r="H27457" s="109"/>
      <c r="I27457" s="175"/>
    </row>
    <row r="27458" spans="1:9" x14ac:dyDescent="0.25">
      <c r="A27458" s="108"/>
      <c r="B27458" s="173"/>
      <c r="C27458" s="109"/>
      <c r="D27458" s="109"/>
      <c r="E27458" s="94"/>
      <c r="F27458" s="174"/>
      <c r="G27458" s="173"/>
      <c r="H27458" s="109"/>
      <c r="I27458" s="175"/>
    </row>
    <row r="27459" spans="1:9" x14ac:dyDescent="0.25">
      <c r="A27459" s="108"/>
      <c r="B27459" s="173"/>
      <c r="C27459" s="109"/>
      <c r="D27459" s="109"/>
      <c r="E27459" s="94"/>
      <c r="F27459" s="174"/>
      <c r="G27459" s="173"/>
      <c r="H27459" s="109"/>
      <c r="I27459" s="175"/>
    </row>
    <row r="27460" spans="1:9" x14ac:dyDescent="0.25">
      <c r="A27460" s="108"/>
      <c r="B27460" s="173"/>
      <c r="C27460" s="109"/>
      <c r="D27460" s="109"/>
      <c r="E27460" s="94"/>
      <c r="F27460" s="174"/>
      <c r="G27460" s="173"/>
      <c r="H27460" s="109"/>
      <c r="I27460" s="175"/>
    </row>
    <row r="27461" spans="1:9" x14ac:dyDescent="0.25">
      <c r="A27461" s="108"/>
      <c r="B27461" s="173"/>
      <c r="C27461" s="109"/>
      <c r="D27461" s="109"/>
      <c r="E27461" s="94"/>
      <c r="F27461" s="174"/>
      <c r="G27461" s="173"/>
      <c r="H27461" s="109"/>
      <c r="I27461" s="175"/>
    </row>
    <row r="27462" spans="1:9" x14ac:dyDescent="0.25">
      <c r="A27462" s="108"/>
      <c r="B27462" s="173"/>
      <c r="C27462" s="109"/>
      <c r="D27462" s="109"/>
      <c r="E27462" s="94"/>
      <c r="F27462" s="174"/>
      <c r="G27462" s="173"/>
      <c r="H27462" s="109"/>
      <c r="I27462" s="175"/>
    </row>
    <row r="27463" spans="1:9" x14ac:dyDescent="0.25">
      <c r="A27463" s="108"/>
      <c r="B27463" s="173"/>
      <c r="C27463" s="109"/>
      <c r="D27463" s="109"/>
      <c r="E27463" s="94"/>
      <c r="F27463" s="174"/>
      <c r="G27463" s="173"/>
      <c r="H27463" s="109"/>
      <c r="I27463" s="175"/>
    </row>
    <row r="27464" spans="1:9" x14ac:dyDescent="0.25">
      <c r="A27464" s="108"/>
      <c r="B27464" s="173"/>
      <c r="C27464" s="109"/>
      <c r="D27464" s="109"/>
      <c r="E27464" s="94"/>
      <c r="F27464" s="174"/>
      <c r="G27464" s="173"/>
      <c r="H27464" s="109"/>
      <c r="I27464" s="175"/>
    </row>
    <row r="27465" spans="1:9" x14ac:dyDescent="0.25">
      <c r="A27465" s="108"/>
      <c r="B27465" s="173"/>
      <c r="C27465" s="109"/>
      <c r="D27465" s="109"/>
      <c r="E27465" s="94"/>
      <c r="F27465" s="174"/>
      <c r="G27465" s="173"/>
      <c r="H27465" s="109"/>
      <c r="I27465" s="175"/>
    </row>
    <row r="27466" spans="1:9" x14ac:dyDescent="0.25">
      <c r="A27466" s="108"/>
      <c r="B27466" s="173"/>
      <c r="C27466" s="109"/>
      <c r="D27466" s="109"/>
      <c r="E27466" s="94"/>
      <c r="F27466" s="174"/>
      <c r="G27466" s="173"/>
      <c r="H27466" s="109"/>
      <c r="I27466" s="175"/>
    </row>
    <row r="27467" spans="1:9" x14ac:dyDescent="0.25">
      <c r="A27467" s="108"/>
      <c r="B27467" s="173"/>
      <c r="C27467" s="109"/>
      <c r="D27467" s="109"/>
      <c r="E27467" s="94"/>
      <c r="F27467" s="174"/>
      <c r="G27467" s="173"/>
      <c r="H27467" s="109"/>
      <c r="I27467" s="175"/>
    </row>
    <row r="27468" spans="1:9" x14ac:dyDescent="0.25">
      <c r="A27468" s="108"/>
      <c r="B27468" s="173"/>
      <c r="C27468" s="109"/>
      <c r="D27468" s="109"/>
      <c r="E27468" s="94"/>
      <c r="F27468" s="174"/>
      <c r="G27468" s="173"/>
      <c r="H27468" s="109"/>
      <c r="I27468" s="175"/>
    </row>
    <row r="27469" spans="1:9" x14ac:dyDescent="0.25">
      <c r="A27469" s="108"/>
      <c r="B27469" s="173"/>
      <c r="C27469" s="109"/>
      <c r="D27469" s="109"/>
      <c r="E27469" s="94"/>
      <c r="F27469" s="174"/>
      <c r="G27469" s="173"/>
      <c r="H27469" s="109"/>
      <c r="I27469" s="175"/>
    </row>
    <row r="27470" spans="1:9" x14ac:dyDescent="0.25">
      <c r="A27470" s="108"/>
      <c r="B27470" s="173"/>
      <c r="C27470" s="109"/>
      <c r="D27470" s="109"/>
      <c r="E27470" s="94"/>
      <c r="F27470" s="174"/>
      <c r="G27470" s="173"/>
      <c r="H27470" s="109"/>
      <c r="I27470" s="175"/>
    </row>
    <row r="27471" spans="1:9" x14ac:dyDescent="0.25">
      <c r="A27471" s="108"/>
      <c r="B27471" s="173"/>
      <c r="C27471" s="109"/>
      <c r="D27471" s="109"/>
      <c r="E27471" s="94"/>
      <c r="F27471" s="174"/>
      <c r="G27471" s="173"/>
      <c r="H27471" s="109"/>
      <c r="I27471" s="175"/>
    </row>
    <row r="27472" spans="1:9" x14ac:dyDescent="0.25">
      <c r="A27472" s="108"/>
      <c r="B27472" s="173"/>
      <c r="C27472" s="109"/>
      <c r="D27472" s="109"/>
      <c r="E27472" s="94"/>
      <c r="F27472" s="174"/>
      <c r="G27472" s="173"/>
      <c r="H27472" s="109"/>
      <c r="I27472" s="175"/>
    </row>
    <row r="27473" spans="1:9" x14ac:dyDescent="0.25">
      <c r="A27473" s="108"/>
      <c r="B27473" s="173"/>
      <c r="C27473" s="109"/>
      <c r="D27473" s="109"/>
      <c r="E27473" s="94"/>
      <c r="F27473" s="174"/>
      <c r="G27473" s="173"/>
      <c r="H27473" s="109"/>
      <c r="I27473" s="175"/>
    </row>
    <row r="27474" spans="1:9" x14ac:dyDescent="0.25">
      <c r="A27474" s="108"/>
      <c r="B27474" s="173"/>
      <c r="C27474" s="109"/>
      <c r="D27474" s="109"/>
      <c r="E27474" s="94"/>
      <c r="F27474" s="174"/>
      <c r="G27474" s="173"/>
      <c r="H27474" s="109"/>
      <c r="I27474" s="175"/>
    </row>
    <row r="27475" spans="1:9" x14ac:dyDescent="0.25">
      <c r="A27475" s="108"/>
      <c r="B27475" s="173"/>
      <c r="C27475" s="109"/>
      <c r="D27475" s="109"/>
      <c r="E27475" s="94"/>
      <c r="F27475" s="174"/>
      <c r="G27475" s="173"/>
      <c r="H27475" s="109"/>
      <c r="I27475" s="175"/>
    </row>
    <row r="27476" spans="1:9" x14ac:dyDescent="0.25">
      <c r="A27476" s="108"/>
      <c r="B27476" s="173"/>
      <c r="C27476" s="109"/>
      <c r="D27476" s="109"/>
      <c r="E27476" s="94"/>
      <c r="F27476" s="174"/>
      <c r="G27476" s="173"/>
      <c r="H27476" s="109"/>
      <c r="I27476" s="175"/>
    </row>
    <row r="27477" spans="1:9" x14ac:dyDescent="0.25">
      <c r="A27477" s="108"/>
      <c r="B27477" s="173"/>
      <c r="C27477" s="109"/>
      <c r="D27477" s="109"/>
      <c r="E27477" s="94"/>
      <c r="F27477" s="174"/>
      <c r="G27477" s="173"/>
      <c r="H27477" s="109"/>
      <c r="I27477" s="175"/>
    </row>
    <row r="27478" spans="1:9" x14ac:dyDescent="0.25">
      <c r="A27478" s="108"/>
      <c r="B27478" s="173"/>
      <c r="C27478" s="109"/>
      <c r="D27478" s="109"/>
      <c r="E27478" s="94"/>
      <c r="F27478" s="174"/>
      <c r="G27478" s="173"/>
      <c r="H27478" s="109"/>
      <c r="I27478" s="175"/>
    </row>
    <row r="27479" spans="1:9" x14ac:dyDescent="0.25">
      <c r="A27479" s="108"/>
      <c r="B27479" s="173"/>
      <c r="C27479" s="109"/>
      <c r="D27479" s="109"/>
      <c r="E27479" s="94"/>
      <c r="F27479" s="174"/>
      <c r="G27479" s="173"/>
      <c r="H27479" s="109"/>
      <c r="I27479" s="175"/>
    </row>
    <row r="27480" spans="1:9" x14ac:dyDescent="0.25">
      <c r="A27480" s="108"/>
      <c r="B27480" s="173"/>
      <c r="C27480" s="109"/>
      <c r="D27480" s="109"/>
      <c r="E27480" s="94"/>
      <c r="F27480" s="174"/>
      <c r="G27480" s="173"/>
      <c r="H27480" s="109"/>
      <c r="I27480" s="175"/>
    </row>
    <row r="27481" spans="1:9" x14ac:dyDescent="0.25">
      <c r="A27481" s="108"/>
      <c r="B27481" s="173"/>
      <c r="C27481" s="109"/>
      <c r="D27481" s="109"/>
      <c r="E27481" s="94"/>
      <c r="F27481" s="174"/>
      <c r="G27481" s="173"/>
      <c r="H27481" s="109"/>
      <c r="I27481" s="175"/>
    </row>
    <row r="27482" spans="1:9" x14ac:dyDescent="0.25">
      <c r="A27482" s="108"/>
      <c r="B27482" s="173"/>
      <c r="C27482" s="109"/>
      <c r="D27482" s="109"/>
      <c r="E27482" s="94"/>
      <c r="F27482" s="174"/>
      <c r="G27482" s="173"/>
      <c r="H27482" s="109"/>
      <c r="I27482" s="175"/>
    </row>
    <row r="27483" spans="1:9" x14ac:dyDescent="0.25">
      <c r="A27483" s="108"/>
      <c r="B27483" s="173"/>
      <c r="C27483" s="109"/>
      <c r="D27483" s="109"/>
      <c r="E27483" s="94"/>
      <c r="F27483" s="174"/>
      <c r="G27483" s="173"/>
      <c r="H27483" s="109"/>
      <c r="I27483" s="175"/>
    </row>
    <row r="27484" spans="1:9" x14ac:dyDescent="0.25">
      <c r="A27484" s="108"/>
      <c r="B27484" s="173"/>
      <c r="C27484" s="109"/>
      <c r="D27484" s="109"/>
      <c r="E27484" s="94"/>
      <c r="F27484" s="174"/>
      <c r="G27484" s="173"/>
      <c r="H27484" s="109"/>
      <c r="I27484" s="175"/>
    </row>
    <row r="27485" spans="1:9" x14ac:dyDescent="0.25">
      <c r="A27485" s="108"/>
      <c r="B27485" s="173"/>
      <c r="C27485" s="109"/>
      <c r="D27485" s="109"/>
      <c r="E27485" s="94"/>
      <c r="F27485" s="174"/>
      <c r="G27485" s="173"/>
      <c r="H27485" s="109"/>
      <c r="I27485" s="175"/>
    </row>
    <row r="27486" spans="1:9" x14ac:dyDescent="0.25">
      <c r="A27486" s="108"/>
      <c r="B27486" s="173"/>
      <c r="C27486" s="109"/>
      <c r="D27486" s="109"/>
      <c r="E27486" s="94"/>
      <c r="F27486" s="174"/>
      <c r="G27486" s="173"/>
      <c r="H27486" s="109"/>
      <c r="I27486" s="175"/>
    </row>
    <row r="27487" spans="1:9" x14ac:dyDescent="0.25">
      <c r="A27487" s="108"/>
      <c r="B27487" s="173"/>
      <c r="C27487" s="109"/>
      <c r="D27487" s="109"/>
      <c r="E27487" s="94"/>
      <c r="F27487" s="174"/>
      <c r="G27487" s="173"/>
      <c r="H27487" s="109"/>
      <c r="I27487" s="175"/>
    </row>
    <row r="27488" spans="1:9" x14ac:dyDescent="0.25">
      <c r="A27488" s="108"/>
      <c r="B27488" s="173"/>
      <c r="C27488" s="109"/>
      <c r="D27488" s="109"/>
      <c r="E27488" s="94"/>
      <c r="F27488" s="174"/>
      <c r="G27488" s="173"/>
      <c r="H27488" s="109"/>
      <c r="I27488" s="175"/>
    </row>
    <row r="27489" spans="1:9" x14ac:dyDescent="0.25">
      <c r="A27489" s="108"/>
      <c r="B27489" s="173"/>
      <c r="C27489" s="109"/>
      <c r="D27489" s="109"/>
      <c r="E27489" s="94"/>
      <c r="F27489" s="174"/>
      <c r="G27489" s="173"/>
      <c r="H27489" s="109"/>
      <c r="I27489" s="175"/>
    </row>
    <row r="27490" spans="1:9" x14ac:dyDescent="0.25">
      <c r="A27490" s="108"/>
      <c r="B27490" s="173"/>
      <c r="C27490" s="109"/>
      <c r="D27490" s="109"/>
      <c r="E27490" s="94"/>
      <c r="F27490" s="174"/>
      <c r="G27490" s="173"/>
      <c r="H27490" s="109"/>
      <c r="I27490" s="175"/>
    </row>
    <row r="27491" spans="1:9" x14ac:dyDescent="0.25">
      <c r="A27491" s="108"/>
      <c r="B27491" s="173"/>
      <c r="C27491" s="109"/>
      <c r="D27491" s="109"/>
      <c r="E27491" s="94"/>
      <c r="F27491" s="174"/>
      <c r="G27491" s="173"/>
      <c r="H27491" s="109"/>
      <c r="I27491" s="175"/>
    </row>
    <row r="27492" spans="1:9" x14ac:dyDescent="0.25">
      <c r="A27492" s="108"/>
      <c r="B27492" s="173"/>
      <c r="C27492" s="109"/>
      <c r="D27492" s="109"/>
      <c r="E27492" s="94"/>
      <c r="F27492" s="174"/>
      <c r="G27492" s="173"/>
      <c r="H27492" s="109"/>
      <c r="I27492" s="175"/>
    </row>
    <row r="27493" spans="1:9" x14ac:dyDescent="0.25">
      <c r="A27493" s="108"/>
      <c r="B27493" s="173"/>
      <c r="C27493" s="109"/>
      <c r="D27493" s="109"/>
      <c r="E27493" s="94"/>
      <c r="F27493" s="174"/>
      <c r="G27493" s="173"/>
      <c r="H27493" s="109"/>
      <c r="I27493" s="175"/>
    </row>
    <row r="27494" spans="1:9" x14ac:dyDescent="0.25">
      <c r="A27494" s="108"/>
      <c r="B27494" s="173"/>
      <c r="C27494" s="109"/>
      <c r="D27494" s="109"/>
      <c r="E27494" s="94"/>
      <c r="F27494" s="174"/>
      <c r="G27494" s="173"/>
      <c r="H27494" s="109"/>
      <c r="I27494" s="175"/>
    </row>
    <row r="27495" spans="1:9" x14ac:dyDescent="0.25">
      <c r="A27495" s="108"/>
      <c r="B27495" s="173"/>
      <c r="C27495" s="109"/>
      <c r="D27495" s="109"/>
      <c r="E27495" s="94"/>
      <c r="F27495" s="174"/>
      <c r="G27495" s="173"/>
      <c r="H27495" s="109"/>
      <c r="I27495" s="175"/>
    </row>
    <row r="27496" spans="1:9" x14ac:dyDescent="0.25">
      <c r="A27496" s="108"/>
      <c r="B27496" s="173"/>
      <c r="C27496" s="109"/>
      <c r="D27496" s="109"/>
      <c r="E27496" s="94"/>
      <c r="F27496" s="174"/>
      <c r="G27496" s="173"/>
      <c r="H27496" s="109"/>
      <c r="I27496" s="175"/>
    </row>
    <row r="27497" spans="1:9" x14ac:dyDescent="0.25">
      <c r="A27497" s="108"/>
      <c r="B27497" s="173"/>
      <c r="C27497" s="109"/>
      <c r="D27497" s="109"/>
      <c r="E27497" s="94"/>
      <c r="F27497" s="174"/>
      <c r="G27497" s="173"/>
      <c r="H27497" s="109"/>
      <c r="I27497" s="175"/>
    </row>
    <row r="27498" spans="1:9" x14ac:dyDescent="0.25">
      <c r="A27498" s="108"/>
      <c r="B27498" s="173"/>
      <c r="C27498" s="109"/>
      <c r="D27498" s="109"/>
      <c r="E27498" s="94"/>
      <c r="F27498" s="174"/>
      <c r="G27498" s="173"/>
      <c r="H27498" s="109"/>
      <c r="I27498" s="175"/>
    </row>
    <row r="27499" spans="1:9" x14ac:dyDescent="0.25">
      <c r="A27499" s="108"/>
      <c r="B27499" s="173"/>
      <c r="C27499" s="109"/>
      <c r="D27499" s="109"/>
      <c r="E27499" s="94"/>
      <c r="F27499" s="174"/>
      <c r="G27499" s="173"/>
      <c r="H27499" s="109"/>
      <c r="I27499" s="175"/>
    </row>
    <row r="27500" spans="1:9" x14ac:dyDescent="0.25">
      <c r="A27500" s="108"/>
      <c r="B27500" s="173"/>
      <c r="C27500" s="109"/>
      <c r="D27500" s="109"/>
      <c r="E27500" s="94"/>
      <c r="F27500" s="174"/>
      <c r="G27500" s="173"/>
      <c r="H27500" s="109"/>
      <c r="I27500" s="175"/>
    </row>
    <row r="27501" spans="1:9" x14ac:dyDescent="0.25">
      <c r="A27501" s="108"/>
      <c r="B27501" s="173"/>
      <c r="C27501" s="109"/>
      <c r="D27501" s="109"/>
      <c r="E27501" s="94"/>
      <c r="F27501" s="174"/>
      <c r="G27501" s="173"/>
      <c r="H27501" s="109"/>
      <c r="I27501" s="175"/>
    </row>
    <row r="27502" spans="1:9" x14ac:dyDescent="0.25">
      <c r="A27502" s="108"/>
      <c r="B27502" s="173"/>
      <c r="C27502" s="109"/>
      <c r="D27502" s="109"/>
      <c r="E27502" s="94"/>
      <c r="F27502" s="174"/>
      <c r="G27502" s="173"/>
      <c r="H27502" s="109"/>
      <c r="I27502" s="175"/>
    </row>
    <row r="27503" spans="1:9" x14ac:dyDescent="0.25">
      <c r="A27503" s="108"/>
      <c r="B27503" s="173"/>
      <c r="C27503" s="109"/>
      <c r="D27503" s="109"/>
      <c r="E27503" s="94"/>
      <c r="F27503" s="174"/>
      <c r="G27503" s="173"/>
      <c r="H27503" s="109"/>
      <c r="I27503" s="175"/>
    </row>
    <row r="27504" spans="1:9" x14ac:dyDescent="0.25">
      <c r="A27504" s="108"/>
      <c r="B27504" s="173"/>
      <c r="C27504" s="109"/>
      <c r="D27504" s="109"/>
      <c r="E27504" s="94"/>
      <c r="F27504" s="174"/>
      <c r="G27504" s="173"/>
      <c r="H27504" s="109"/>
      <c r="I27504" s="175"/>
    </row>
    <row r="27505" spans="1:9" x14ac:dyDescent="0.25">
      <c r="A27505" s="108"/>
      <c r="B27505" s="173"/>
      <c r="C27505" s="109"/>
      <c r="D27505" s="109"/>
      <c r="E27505" s="94"/>
      <c r="F27505" s="174"/>
      <c r="G27505" s="173"/>
      <c r="H27505" s="109"/>
      <c r="I27505" s="175"/>
    </row>
    <row r="27506" spans="1:9" x14ac:dyDescent="0.25">
      <c r="A27506" s="108"/>
      <c r="B27506" s="173"/>
      <c r="C27506" s="109"/>
      <c r="D27506" s="109"/>
      <c r="E27506" s="94"/>
      <c r="F27506" s="174"/>
      <c r="G27506" s="173"/>
      <c r="H27506" s="109"/>
      <c r="I27506" s="175"/>
    </row>
    <row r="27507" spans="1:9" x14ac:dyDescent="0.25">
      <c r="A27507" s="108"/>
      <c r="B27507" s="173"/>
      <c r="C27507" s="109"/>
      <c r="D27507" s="109"/>
      <c r="E27507" s="94"/>
      <c r="F27507" s="174"/>
      <c r="G27507" s="173"/>
      <c r="H27507" s="109"/>
      <c r="I27507" s="175"/>
    </row>
    <row r="27508" spans="1:9" x14ac:dyDescent="0.25">
      <c r="A27508" s="108"/>
      <c r="B27508" s="173"/>
      <c r="C27508" s="109"/>
      <c r="D27508" s="109"/>
      <c r="E27508" s="94"/>
      <c r="F27508" s="174"/>
      <c r="G27508" s="173"/>
      <c r="H27508" s="109"/>
      <c r="I27508" s="175"/>
    </row>
    <row r="27509" spans="1:9" x14ac:dyDescent="0.25">
      <c r="A27509" s="108"/>
      <c r="B27509" s="173"/>
      <c r="C27509" s="109"/>
      <c r="D27509" s="109"/>
      <c r="E27509" s="94"/>
      <c r="F27509" s="174"/>
      <c r="G27509" s="173"/>
      <c r="H27509" s="109"/>
      <c r="I27509" s="175"/>
    </row>
    <row r="27510" spans="1:9" x14ac:dyDescent="0.25">
      <c r="A27510" s="108"/>
      <c r="B27510" s="173"/>
      <c r="C27510" s="109"/>
      <c r="D27510" s="109"/>
      <c r="E27510" s="94"/>
      <c r="F27510" s="174"/>
      <c r="G27510" s="173"/>
      <c r="H27510" s="109"/>
      <c r="I27510" s="175"/>
    </row>
    <row r="27511" spans="1:9" x14ac:dyDescent="0.25">
      <c r="A27511" s="108"/>
      <c r="B27511" s="173"/>
      <c r="C27511" s="109"/>
      <c r="D27511" s="109"/>
      <c r="E27511" s="94"/>
      <c r="F27511" s="174"/>
      <c r="G27511" s="173"/>
      <c r="H27511" s="109"/>
      <c r="I27511" s="175"/>
    </row>
    <row r="27512" spans="1:9" x14ac:dyDescent="0.25">
      <c r="A27512" s="108"/>
      <c r="B27512" s="173"/>
      <c r="C27512" s="109"/>
      <c r="D27512" s="109"/>
      <c r="E27512" s="94"/>
      <c r="F27512" s="174"/>
      <c r="G27512" s="173"/>
      <c r="H27512" s="109"/>
      <c r="I27512" s="175"/>
    </row>
    <row r="27513" spans="1:9" x14ac:dyDescent="0.25">
      <c r="A27513" s="108"/>
      <c r="B27513" s="173"/>
      <c r="C27513" s="109"/>
      <c r="D27513" s="109"/>
      <c r="E27513" s="94"/>
      <c r="F27513" s="174"/>
      <c r="G27513" s="173"/>
      <c r="H27513" s="109"/>
      <c r="I27513" s="175"/>
    </row>
    <row r="27514" spans="1:9" x14ac:dyDescent="0.25">
      <c r="A27514" s="108"/>
      <c r="B27514" s="173"/>
      <c r="C27514" s="109"/>
      <c r="D27514" s="109"/>
      <c r="E27514" s="94"/>
      <c r="F27514" s="174"/>
      <c r="G27514" s="173"/>
      <c r="H27514" s="109"/>
      <c r="I27514" s="175"/>
    </row>
    <row r="27515" spans="1:9" x14ac:dyDescent="0.25">
      <c r="A27515" s="108"/>
      <c r="B27515" s="173"/>
      <c r="C27515" s="109"/>
      <c r="D27515" s="109"/>
      <c r="E27515" s="94"/>
      <c r="F27515" s="174"/>
      <c r="G27515" s="173"/>
      <c r="H27515" s="109"/>
      <c r="I27515" s="175"/>
    </row>
    <row r="27516" spans="1:9" x14ac:dyDescent="0.25">
      <c r="A27516" s="108"/>
      <c r="B27516" s="173"/>
      <c r="C27516" s="109"/>
      <c r="D27516" s="109"/>
      <c r="E27516" s="94"/>
      <c r="F27516" s="174"/>
      <c r="G27516" s="173"/>
      <c r="H27516" s="109"/>
      <c r="I27516" s="175"/>
    </row>
    <row r="27517" spans="1:9" x14ac:dyDescent="0.25">
      <c r="A27517" s="108"/>
      <c r="B27517" s="173"/>
      <c r="C27517" s="109"/>
      <c r="D27517" s="109"/>
      <c r="E27517" s="94"/>
      <c r="F27517" s="174"/>
      <c r="G27517" s="173"/>
      <c r="H27517" s="109"/>
      <c r="I27517" s="175"/>
    </row>
    <row r="27518" spans="1:9" x14ac:dyDescent="0.25">
      <c r="A27518" s="108"/>
      <c r="B27518" s="173"/>
      <c r="C27518" s="109"/>
      <c r="D27518" s="109"/>
      <c r="E27518" s="94"/>
      <c r="F27518" s="174"/>
      <c r="G27518" s="173"/>
      <c r="H27518" s="109"/>
      <c r="I27518" s="175"/>
    </row>
    <row r="27519" spans="1:9" x14ac:dyDescent="0.25">
      <c r="A27519" s="108"/>
      <c r="B27519" s="173"/>
      <c r="C27519" s="109"/>
      <c r="D27519" s="109"/>
      <c r="E27519" s="94"/>
      <c r="F27519" s="174"/>
      <c r="G27519" s="173"/>
      <c r="H27519" s="109"/>
      <c r="I27519" s="175"/>
    </row>
    <row r="27520" spans="1:9" x14ac:dyDescent="0.25">
      <c r="A27520" s="108"/>
      <c r="B27520" s="173"/>
      <c r="C27520" s="109"/>
      <c r="D27520" s="109"/>
      <c r="E27520" s="94"/>
      <c r="F27520" s="174"/>
      <c r="G27520" s="173"/>
      <c r="H27520" s="109"/>
      <c r="I27520" s="175"/>
    </row>
    <row r="27521" spans="1:9" x14ac:dyDescent="0.25">
      <c r="A27521" s="108"/>
      <c r="B27521" s="173"/>
      <c r="C27521" s="109"/>
      <c r="D27521" s="109"/>
      <c r="E27521" s="94"/>
      <c r="F27521" s="174"/>
      <c r="G27521" s="173"/>
      <c r="H27521" s="109"/>
      <c r="I27521" s="175"/>
    </row>
    <row r="27522" spans="1:9" x14ac:dyDescent="0.25">
      <c r="A27522" s="108"/>
      <c r="B27522" s="173"/>
      <c r="C27522" s="109"/>
      <c r="D27522" s="109"/>
      <c r="E27522" s="94"/>
      <c r="F27522" s="174"/>
      <c r="G27522" s="173"/>
      <c r="H27522" s="109"/>
      <c r="I27522" s="175"/>
    </row>
    <row r="27523" spans="1:9" x14ac:dyDescent="0.25">
      <c r="A27523" s="108"/>
      <c r="B27523" s="173"/>
      <c r="C27523" s="109"/>
      <c r="D27523" s="109"/>
      <c r="E27523" s="94"/>
      <c r="F27523" s="174"/>
      <c r="G27523" s="173"/>
      <c r="H27523" s="109"/>
      <c r="I27523" s="175"/>
    </row>
    <row r="27524" spans="1:9" x14ac:dyDescent="0.25">
      <c r="A27524" s="108"/>
      <c r="B27524" s="173"/>
      <c r="C27524" s="109"/>
      <c r="D27524" s="109"/>
      <c r="E27524" s="94"/>
      <c r="F27524" s="174"/>
      <c r="G27524" s="173"/>
      <c r="H27524" s="109"/>
      <c r="I27524" s="175"/>
    </row>
    <row r="27525" spans="1:9" x14ac:dyDescent="0.25">
      <c r="A27525" s="108"/>
      <c r="B27525" s="173"/>
      <c r="C27525" s="109"/>
      <c r="D27525" s="109"/>
      <c r="E27525" s="94"/>
      <c r="F27525" s="174"/>
      <c r="G27525" s="173"/>
      <c r="H27525" s="109"/>
      <c r="I27525" s="175"/>
    </row>
    <row r="27526" spans="1:9" x14ac:dyDescent="0.25">
      <c r="A27526" s="108"/>
      <c r="B27526" s="173"/>
      <c r="C27526" s="109"/>
      <c r="D27526" s="109"/>
      <c r="E27526" s="94"/>
      <c r="F27526" s="174"/>
      <c r="G27526" s="173"/>
      <c r="H27526" s="109"/>
      <c r="I27526" s="175"/>
    </row>
    <row r="27527" spans="1:9" x14ac:dyDescent="0.25">
      <c r="A27527" s="108"/>
      <c r="B27527" s="173"/>
      <c r="C27527" s="109"/>
      <c r="D27527" s="109"/>
      <c r="E27527" s="94"/>
      <c r="F27527" s="174"/>
      <c r="G27527" s="173"/>
      <c r="H27527" s="109"/>
      <c r="I27527" s="175"/>
    </row>
    <row r="27528" spans="1:9" x14ac:dyDescent="0.25">
      <c r="A27528" s="108"/>
      <c r="B27528" s="173"/>
      <c r="C27528" s="109"/>
      <c r="D27528" s="109"/>
      <c r="E27528" s="94"/>
      <c r="F27528" s="174"/>
      <c r="G27528" s="173"/>
      <c r="H27528" s="109"/>
      <c r="I27528" s="175"/>
    </row>
    <row r="27529" spans="1:9" x14ac:dyDescent="0.25">
      <c r="A27529" s="108"/>
      <c r="B27529" s="173"/>
      <c r="C27529" s="109"/>
      <c r="D27529" s="109"/>
      <c r="E27529" s="94"/>
      <c r="F27529" s="174"/>
      <c r="G27529" s="173"/>
      <c r="H27529" s="109"/>
      <c r="I27529" s="175"/>
    </row>
    <row r="27530" spans="1:9" x14ac:dyDescent="0.25">
      <c r="A27530" s="108"/>
      <c r="B27530" s="173"/>
      <c r="C27530" s="109"/>
      <c r="D27530" s="109"/>
      <c r="E27530" s="94"/>
      <c r="F27530" s="174"/>
      <c r="G27530" s="173"/>
      <c r="H27530" s="109"/>
      <c r="I27530" s="175"/>
    </row>
    <row r="27531" spans="1:9" x14ac:dyDescent="0.25">
      <c r="A27531" s="108"/>
      <c r="B27531" s="173"/>
      <c r="C27531" s="109"/>
      <c r="D27531" s="109"/>
      <c r="E27531" s="94"/>
      <c r="F27531" s="174"/>
      <c r="G27531" s="173"/>
      <c r="H27531" s="109"/>
      <c r="I27531" s="175"/>
    </row>
    <row r="27532" spans="1:9" x14ac:dyDescent="0.25">
      <c r="A27532" s="108"/>
      <c r="B27532" s="173"/>
      <c r="C27532" s="109"/>
      <c r="D27532" s="109"/>
      <c r="E27532" s="94"/>
      <c r="F27532" s="174"/>
      <c r="G27532" s="173"/>
      <c r="H27532" s="109"/>
      <c r="I27532" s="175"/>
    </row>
    <row r="27533" spans="1:9" x14ac:dyDescent="0.25">
      <c r="A27533" s="108"/>
      <c r="B27533" s="173"/>
      <c r="C27533" s="109"/>
      <c r="D27533" s="109"/>
      <c r="E27533" s="94"/>
      <c r="F27533" s="174"/>
      <c r="G27533" s="173"/>
      <c r="H27533" s="109"/>
      <c r="I27533" s="175"/>
    </row>
    <row r="27534" spans="1:9" x14ac:dyDescent="0.25">
      <c r="A27534" s="108"/>
      <c r="B27534" s="173"/>
      <c r="C27534" s="109"/>
      <c r="D27534" s="109"/>
      <c r="E27534" s="94"/>
      <c r="F27534" s="174"/>
      <c r="G27534" s="173"/>
      <c r="H27534" s="109"/>
      <c r="I27534" s="175"/>
    </row>
    <row r="27535" spans="1:9" x14ac:dyDescent="0.25">
      <c r="A27535" s="108"/>
      <c r="B27535" s="173"/>
      <c r="C27535" s="109"/>
      <c r="D27535" s="109"/>
      <c r="E27535" s="94"/>
      <c r="F27535" s="174"/>
      <c r="G27535" s="173"/>
      <c r="H27535" s="109"/>
      <c r="I27535" s="175"/>
    </row>
    <row r="27536" spans="1:9" x14ac:dyDescent="0.25">
      <c r="A27536" s="108"/>
      <c r="B27536" s="173"/>
      <c r="C27536" s="109"/>
      <c r="D27536" s="109"/>
      <c r="E27536" s="94"/>
      <c r="F27536" s="174"/>
      <c r="G27536" s="173"/>
      <c r="H27536" s="109"/>
      <c r="I27536" s="175"/>
    </row>
    <row r="27537" spans="1:9" x14ac:dyDescent="0.25">
      <c r="A27537" s="108"/>
      <c r="B27537" s="173"/>
      <c r="C27537" s="109"/>
      <c r="D27537" s="109"/>
      <c r="E27537" s="94"/>
      <c r="F27537" s="174"/>
      <c r="G27537" s="173"/>
      <c r="H27537" s="109"/>
      <c r="I27537" s="175"/>
    </row>
    <row r="27538" spans="1:9" x14ac:dyDescent="0.25">
      <c r="A27538" s="108"/>
      <c r="B27538" s="173"/>
      <c r="C27538" s="109"/>
      <c r="D27538" s="109"/>
      <c r="E27538" s="94"/>
      <c r="F27538" s="174"/>
      <c r="G27538" s="173"/>
      <c r="H27538" s="109"/>
      <c r="I27538" s="175"/>
    </row>
    <row r="27539" spans="1:9" x14ac:dyDescent="0.25">
      <c r="A27539" s="108"/>
      <c r="B27539" s="173"/>
      <c r="C27539" s="109"/>
      <c r="D27539" s="109"/>
      <c r="E27539" s="94"/>
      <c r="F27539" s="174"/>
      <c r="G27539" s="173"/>
      <c r="H27539" s="109"/>
      <c r="I27539" s="175"/>
    </row>
    <row r="27540" spans="1:9" x14ac:dyDescent="0.25">
      <c r="A27540" s="108"/>
      <c r="B27540" s="173"/>
      <c r="C27540" s="109"/>
      <c r="D27540" s="109"/>
      <c r="E27540" s="94"/>
      <c r="F27540" s="174"/>
      <c r="G27540" s="173"/>
      <c r="H27540" s="109"/>
      <c r="I27540" s="175"/>
    </row>
    <row r="27541" spans="1:9" x14ac:dyDescent="0.25">
      <c r="A27541" s="108"/>
      <c r="B27541" s="173"/>
      <c r="C27541" s="109"/>
      <c r="D27541" s="109"/>
      <c r="E27541" s="94"/>
      <c r="F27541" s="174"/>
      <c r="G27541" s="173"/>
      <c r="H27541" s="109"/>
      <c r="I27541" s="175"/>
    </row>
    <row r="27542" spans="1:9" x14ac:dyDescent="0.25">
      <c r="A27542" s="108"/>
      <c r="B27542" s="173"/>
      <c r="C27542" s="109"/>
      <c r="D27542" s="109"/>
      <c r="E27542" s="94"/>
      <c r="F27542" s="174"/>
      <c r="G27542" s="173"/>
      <c r="H27542" s="109"/>
      <c r="I27542" s="175"/>
    </row>
    <row r="27543" spans="1:9" x14ac:dyDescent="0.25">
      <c r="A27543" s="108"/>
      <c r="B27543" s="173"/>
      <c r="C27543" s="109"/>
      <c r="D27543" s="109"/>
      <c r="E27543" s="94"/>
      <c r="F27543" s="174"/>
      <c r="G27543" s="173"/>
      <c r="H27543" s="109"/>
      <c r="I27543" s="175"/>
    </row>
    <row r="27544" spans="1:9" x14ac:dyDescent="0.25">
      <c r="A27544" s="108"/>
      <c r="B27544" s="173"/>
      <c r="C27544" s="109"/>
      <c r="D27544" s="109"/>
      <c r="E27544" s="94"/>
      <c r="F27544" s="174"/>
      <c r="G27544" s="173"/>
      <c r="H27544" s="109"/>
      <c r="I27544" s="175"/>
    </row>
    <row r="27545" spans="1:9" x14ac:dyDescent="0.25">
      <c r="A27545" s="108"/>
      <c r="B27545" s="173"/>
      <c r="C27545" s="109"/>
      <c r="D27545" s="109"/>
      <c r="E27545" s="94"/>
      <c r="F27545" s="174"/>
      <c r="G27545" s="173"/>
      <c r="H27545" s="109"/>
      <c r="I27545" s="175"/>
    </row>
    <row r="27546" spans="1:9" x14ac:dyDescent="0.25">
      <c r="A27546" s="108"/>
      <c r="B27546" s="173"/>
      <c r="C27546" s="109"/>
      <c r="D27546" s="109"/>
      <c r="E27546" s="94"/>
      <c r="F27546" s="174"/>
      <c r="G27546" s="173"/>
      <c r="H27546" s="109"/>
      <c r="I27546" s="175"/>
    </row>
    <row r="27547" spans="1:9" x14ac:dyDescent="0.25">
      <c r="A27547" s="108"/>
      <c r="B27547" s="173"/>
      <c r="C27547" s="109"/>
      <c r="D27547" s="109"/>
      <c r="E27547" s="94"/>
      <c r="F27547" s="174"/>
      <c r="G27547" s="173"/>
      <c r="H27547" s="109"/>
      <c r="I27547" s="175"/>
    </row>
    <row r="27548" spans="1:9" x14ac:dyDescent="0.25">
      <c r="A27548" s="108"/>
      <c r="B27548" s="173"/>
      <c r="C27548" s="109"/>
      <c r="D27548" s="109"/>
      <c r="E27548" s="94"/>
      <c r="F27548" s="174"/>
      <c r="G27548" s="173"/>
      <c r="H27548" s="109"/>
      <c r="I27548" s="175"/>
    </row>
    <row r="27549" spans="1:9" x14ac:dyDescent="0.25">
      <c r="A27549" s="108"/>
      <c r="B27549" s="173"/>
      <c r="C27549" s="109"/>
      <c r="D27549" s="109"/>
      <c r="E27549" s="94"/>
      <c r="F27549" s="174"/>
      <c r="G27549" s="173"/>
      <c r="H27549" s="109"/>
      <c r="I27549" s="175"/>
    </row>
    <row r="27550" spans="1:9" x14ac:dyDescent="0.25">
      <c r="A27550" s="108"/>
      <c r="B27550" s="173"/>
      <c r="C27550" s="109"/>
      <c r="D27550" s="109"/>
      <c r="E27550" s="94"/>
      <c r="F27550" s="174"/>
      <c r="G27550" s="173"/>
      <c r="H27550" s="109"/>
      <c r="I27550" s="175"/>
    </row>
    <row r="27551" spans="1:9" x14ac:dyDescent="0.25">
      <c r="A27551" s="108"/>
      <c r="B27551" s="173"/>
      <c r="C27551" s="109"/>
      <c r="D27551" s="109"/>
      <c r="E27551" s="94"/>
      <c r="F27551" s="174"/>
      <c r="G27551" s="173"/>
      <c r="H27551" s="109"/>
      <c r="I27551" s="175"/>
    </row>
    <row r="27552" spans="1:9" x14ac:dyDescent="0.25">
      <c r="A27552" s="108"/>
      <c r="B27552" s="173"/>
      <c r="C27552" s="109"/>
      <c r="D27552" s="109"/>
      <c r="E27552" s="94"/>
      <c r="F27552" s="174"/>
      <c r="G27552" s="173"/>
      <c r="H27552" s="109"/>
      <c r="I27552" s="175"/>
    </row>
    <row r="27553" spans="1:9" x14ac:dyDescent="0.25">
      <c r="A27553" s="108"/>
      <c r="B27553" s="173"/>
      <c r="C27553" s="109"/>
      <c r="D27553" s="109"/>
      <c r="E27553" s="94"/>
      <c r="F27553" s="174"/>
      <c r="G27553" s="173"/>
      <c r="H27553" s="109"/>
      <c r="I27553" s="175"/>
    </row>
    <row r="27554" spans="1:9" x14ac:dyDescent="0.25">
      <c r="A27554" s="108"/>
      <c r="B27554" s="173"/>
      <c r="C27554" s="109"/>
      <c r="D27554" s="109"/>
      <c r="E27554" s="94"/>
      <c r="F27554" s="174"/>
      <c r="G27554" s="173"/>
      <c r="H27554" s="109"/>
      <c r="I27554" s="175"/>
    </row>
    <row r="27555" spans="1:9" x14ac:dyDescent="0.25">
      <c r="A27555" s="108"/>
      <c r="B27555" s="173"/>
      <c r="C27555" s="109"/>
      <c r="D27555" s="109"/>
      <c r="E27555" s="94"/>
      <c r="F27555" s="174"/>
      <c r="G27555" s="173"/>
      <c r="H27555" s="109"/>
      <c r="I27555" s="175"/>
    </row>
    <row r="27556" spans="1:9" x14ac:dyDescent="0.25">
      <c r="A27556" s="108"/>
      <c r="B27556" s="173"/>
      <c r="C27556" s="109"/>
      <c r="D27556" s="109"/>
      <c r="E27556" s="94"/>
      <c r="F27556" s="174"/>
      <c r="G27556" s="173"/>
      <c r="H27556" s="109"/>
      <c r="I27556" s="175"/>
    </row>
    <row r="27557" spans="1:9" x14ac:dyDescent="0.25">
      <c r="A27557" s="108"/>
      <c r="B27557" s="173"/>
      <c r="C27557" s="109"/>
      <c r="D27557" s="109"/>
      <c r="E27557" s="94"/>
      <c r="F27557" s="174"/>
      <c r="G27557" s="173"/>
      <c r="H27557" s="109"/>
      <c r="I27557" s="175"/>
    </row>
    <row r="27558" spans="1:9" x14ac:dyDescent="0.25">
      <c r="A27558" s="108"/>
      <c r="B27558" s="173"/>
      <c r="C27558" s="109"/>
      <c r="D27558" s="109"/>
      <c r="E27558" s="94"/>
      <c r="F27558" s="174"/>
      <c r="G27558" s="173"/>
      <c r="H27558" s="109"/>
      <c r="I27558" s="175"/>
    </row>
    <row r="27559" spans="1:9" x14ac:dyDescent="0.25">
      <c r="A27559" s="108"/>
      <c r="B27559" s="173"/>
      <c r="C27559" s="109"/>
      <c r="D27559" s="109"/>
      <c r="E27559" s="94"/>
      <c r="F27559" s="174"/>
      <c r="G27559" s="173"/>
      <c r="H27559" s="109"/>
      <c r="I27559" s="175"/>
    </row>
    <row r="27560" spans="1:9" x14ac:dyDescent="0.25">
      <c r="A27560" s="108"/>
      <c r="B27560" s="173"/>
      <c r="C27560" s="109"/>
      <c r="D27560" s="109"/>
      <c r="E27560" s="94"/>
      <c r="F27560" s="174"/>
      <c r="G27560" s="173"/>
      <c r="H27560" s="109"/>
      <c r="I27560" s="175"/>
    </row>
    <row r="27561" spans="1:9" x14ac:dyDescent="0.25">
      <c r="A27561" s="108"/>
      <c r="B27561" s="173"/>
      <c r="C27561" s="109"/>
      <c r="D27561" s="109"/>
      <c r="E27561" s="94"/>
      <c r="F27561" s="174"/>
      <c r="G27561" s="173"/>
      <c r="H27561" s="109"/>
      <c r="I27561" s="175"/>
    </row>
    <row r="27562" spans="1:9" x14ac:dyDescent="0.25">
      <c r="A27562" s="108"/>
      <c r="B27562" s="173"/>
      <c r="C27562" s="109"/>
      <c r="D27562" s="109"/>
      <c r="E27562" s="94"/>
      <c r="F27562" s="174"/>
      <c r="G27562" s="173"/>
      <c r="H27562" s="109"/>
      <c r="I27562" s="175"/>
    </row>
    <row r="27563" spans="1:9" x14ac:dyDescent="0.25">
      <c r="A27563" s="108"/>
      <c r="B27563" s="173"/>
      <c r="C27563" s="109"/>
      <c r="D27563" s="109"/>
      <c r="E27563" s="94"/>
      <c r="F27563" s="174"/>
      <c r="G27563" s="173"/>
      <c r="H27563" s="109"/>
      <c r="I27563" s="175"/>
    </row>
    <row r="27564" spans="1:9" x14ac:dyDescent="0.25">
      <c r="A27564" s="108"/>
      <c r="B27564" s="173"/>
      <c r="C27564" s="109"/>
      <c r="D27564" s="109"/>
      <c r="E27564" s="94"/>
      <c r="F27564" s="174"/>
      <c r="G27564" s="173"/>
      <c r="H27564" s="109"/>
      <c r="I27564" s="175"/>
    </row>
    <row r="27565" spans="1:9" x14ac:dyDescent="0.25">
      <c r="A27565" s="108"/>
      <c r="B27565" s="173"/>
      <c r="C27565" s="109"/>
      <c r="D27565" s="109"/>
      <c r="E27565" s="94"/>
      <c r="F27565" s="174"/>
      <c r="G27565" s="173"/>
      <c r="H27565" s="109"/>
      <c r="I27565" s="175"/>
    </row>
    <row r="27566" spans="1:9" x14ac:dyDescent="0.25">
      <c r="A27566" s="108"/>
      <c r="B27566" s="173"/>
      <c r="C27566" s="109"/>
      <c r="D27566" s="109"/>
      <c r="E27566" s="94"/>
      <c r="F27566" s="174"/>
      <c r="G27566" s="173"/>
      <c r="H27566" s="109"/>
      <c r="I27566" s="175"/>
    </row>
    <row r="27567" spans="1:9" x14ac:dyDescent="0.25">
      <c r="A27567" s="108"/>
      <c r="B27567" s="173"/>
      <c r="C27567" s="109"/>
      <c r="D27567" s="109"/>
      <c r="E27567" s="94"/>
      <c r="F27567" s="174"/>
      <c r="G27567" s="173"/>
      <c r="H27567" s="109"/>
      <c r="I27567" s="175"/>
    </row>
    <row r="27568" spans="1:9" x14ac:dyDescent="0.25">
      <c r="A27568" s="108"/>
      <c r="B27568" s="173"/>
      <c r="C27568" s="109"/>
      <c r="D27568" s="109"/>
      <c r="E27568" s="94"/>
      <c r="F27568" s="174"/>
      <c r="G27568" s="173"/>
      <c r="H27568" s="109"/>
      <c r="I27568" s="175"/>
    </row>
    <row r="27569" spans="1:9" x14ac:dyDescent="0.25">
      <c r="A27569" s="108"/>
      <c r="B27569" s="173"/>
      <c r="C27569" s="109"/>
      <c r="D27569" s="109"/>
      <c r="E27569" s="94"/>
      <c r="F27569" s="174"/>
      <c r="G27569" s="173"/>
      <c r="H27569" s="109"/>
      <c r="I27569" s="175"/>
    </row>
    <row r="27570" spans="1:9" x14ac:dyDescent="0.25">
      <c r="A27570" s="108"/>
      <c r="B27570" s="173"/>
      <c r="C27570" s="109"/>
      <c r="D27570" s="109"/>
      <c r="E27570" s="94"/>
      <c r="F27570" s="174"/>
      <c r="G27570" s="173"/>
      <c r="H27570" s="109"/>
      <c r="I27570" s="175"/>
    </row>
    <row r="27571" spans="1:9" x14ac:dyDescent="0.25">
      <c r="A27571" s="108"/>
      <c r="B27571" s="173"/>
      <c r="C27571" s="109"/>
      <c r="D27571" s="109"/>
      <c r="E27571" s="94"/>
      <c r="F27571" s="174"/>
      <c r="G27571" s="173"/>
      <c r="H27571" s="109"/>
      <c r="I27571" s="175"/>
    </row>
    <row r="27572" spans="1:9" x14ac:dyDescent="0.25">
      <c r="A27572" s="108"/>
      <c r="B27572" s="173"/>
      <c r="C27572" s="109"/>
      <c r="D27572" s="109"/>
      <c r="E27572" s="94"/>
      <c r="F27572" s="174"/>
      <c r="G27572" s="173"/>
      <c r="H27572" s="109"/>
      <c r="I27572" s="175"/>
    </row>
    <row r="27573" spans="1:9" x14ac:dyDescent="0.25">
      <c r="A27573" s="108"/>
      <c r="B27573" s="173"/>
      <c r="C27573" s="109"/>
      <c r="D27573" s="109"/>
      <c r="E27573" s="94"/>
      <c r="F27573" s="174"/>
      <c r="G27573" s="173"/>
      <c r="H27573" s="109"/>
      <c r="I27573" s="175"/>
    </row>
    <row r="27574" spans="1:9" x14ac:dyDescent="0.25">
      <c r="A27574" s="108"/>
      <c r="B27574" s="173"/>
      <c r="C27574" s="109"/>
      <c r="D27574" s="109"/>
      <c r="E27574" s="94"/>
      <c r="F27574" s="174"/>
      <c r="G27574" s="173"/>
      <c r="H27574" s="109"/>
      <c r="I27574" s="175"/>
    </row>
    <row r="27575" spans="1:9" x14ac:dyDescent="0.25">
      <c r="A27575" s="108"/>
      <c r="B27575" s="173"/>
      <c r="C27575" s="109"/>
      <c r="D27575" s="109"/>
      <c r="E27575" s="94"/>
      <c r="F27575" s="174"/>
      <c r="G27575" s="173"/>
      <c r="H27575" s="109"/>
      <c r="I27575" s="175"/>
    </row>
    <row r="27576" spans="1:9" x14ac:dyDescent="0.25">
      <c r="A27576" s="108"/>
      <c r="B27576" s="173"/>
      <c r="C27576" s="109"/>
      <c r="D27576" s="109"/>
      <c r="E27576" s="94"/>
      <c r="F27576" s="174"/>
      <c r="G27576" s="173"/>
      <c r="H27576" s="109"/>
      <c r="I27576" s="175"/>
    </row>
    <row r="27577" spans="1:9" x14ac:dyDescent="0.25">
      <c r="A27577" s="108"/>
      <c r="B27577" s="173"/>
      <c r="C27577" s="109"/>
      <c r="D27577" s="109"/>
      <c r="E27577" s="94"/>
      <c r="F27577" s="174"/>
      <c r="G27577" s="173"/>
      <c r="H27577" s="109"/>
      <c r="I27577" s="175"/>
    </row>
    <row r="27578" spans="1:9" x14ac:dyDescent="0.25">
      <c r="A27578" s="108"/>
      <c r="B27578" s="173"/>
      <c r="C27578" s="109"/>
      <c r="D27578" s="109"/>
      <c r="E27578" s="94"/>
      <c r="F27578" s="174"/>
      <c r="G27578" s="173"/>
      <c r="H27578" s="109"/>
      <c r="I27578" s="175"/>
    </row>
    <row r="27579" spans="1:9" x14ac:dyDescent="0.25">
      <c r="A27579" s="108"/>
      <c r="B27579" s="173"/>
      <c r="C27579" s="109"/>
      <c r="D27579" s="109"/>
      <c r="E27579" s="94"/>
      <c r="F27579" s="174"/>
      <c r="G27579" s="173"/>
      <c r="H27579" s="109"/>
      <c r="I27579" s="175"/>
    </row>
    <row r="27580" spans="1:9" x14ac:dyDescent="0.25">
      <c r="A27580" s="108"/>
      <c r="B27580" s="173"/>
      <c r="C27580" s="109"/>
      <c r="D27580" s="109"/>
      <c r="E27580" s="94"/>
      <c r="F27580" s="174"/>
      <c r="G27580" s="173"/>
      <c r="H27580" s="109"/>
      <c r="I27580" s="175"/>
    </row>
    <row r="27581" spans="1:9" x14ac:dyDescent="0.25">
      <c r="A27581" s="108"/>
      <c r="B27581" s="173"/>
      <c r="C27581" s="109"/>
      <c r="D27581" s="109"/>
      <c r="E27581" s="94"/>
      <c r="F27581" s="174"/>
      <c r="G27581" s="173"/>
      <c r="H27581" s="109"/>
      <c r="I27581" s="175"/>
    </row>
    <row r="27582" spans="1:9" x14ac:dyDescent="0.25">
      <c r="A27582" s="108"/>
      <c r="B27582" s="173"/>
      <c r="C27582" s="109"/>
      <c r="D27582" s="109"/>
      <c r="E27582" s="94"/>
      <c r="F27582" s="174"/>
      <c r="G27582" s="173"/>
      <c r="H27582" s="109"/>
      <c r="I27582" s="175"/>
    </row>
    <row r="27583" spans="1:9" x14ac:dyDescent="0.25">
      <c r="A27583" s="108"/>
      <c r="B27583" s="173"/>
      <c r="C27583" s="109"/>
      <c r="D27583" s="109"/>
      <c r="E27583" s="94"/>
      <c r="F27583" s="174"/>
      <c r="G27583" s="173"/>
      <c r="H27583" s="109"/>
      <c r="I27583" s="175"/>
    </row>
    <row r="27584" spans="1:9" x14ac:dyDescent="0.25">
      <c r="A27584" s="108"/>
      <c r="B27584" s="173"/>
      <c r="C27584" s="109"/>
      <c r="D27584" s="109"/>
      <c r="E27584" s="94"/>
      <c r="F27584" s="174"/>
      <c r="G27584" s="173"/>
      <c r="H27584" s="109"/>
      <c r="I27584" s="175"/>
    </row>
    <row r="27585" spans="1:9" x14ac:dyDescent="0.25">
      <c r="A27585" s="108"/>
      <c r="B27585" s="173"/>
      <c r="C27585" s="109"/>
      <c r="D27585" s="109"/>
      <c r="E27585" s="94"/>
      <c r="F27585" s="174"/>
      <c r="G27585" s="173"/>
      <c r="H27585" s="109"/>
      <c r="I27585" s="175"/>
    </row>
    <row r="27586" spans="1:9" x14ac:dyDescent="0.25">
      <c r="A27586" s="108"/>
      <c r="B27586" s="173"/>
      <c r="C27586" s="109"/>
      <c r="D27586" s="109"/>
      <c r="E27586" s="94"/>
      <c r="F27586" s="174"/>
      <c r="G27586" s="173"/>
      <c r="H27586" s="109"/>
      <c r="I27586" s="175"/>
    </row>
    <row r="27587" spans="1:9" x14ac:dyDescent="0.25">
      <c r="A27587" s="108"/>
      <c r="B27587" s="173"/>
      <c r="C27587" s="109"/>
      <c r="D27587" s="109"/>
      <c r="E27587" s="94"/>
      <c r="F27587" s="174"/>
      <c r="G27587" s="173"/>
      <c r="H27587" s="109"/>
      <c r="I27587" s="175"/>
    </row>
    <row r="27588" spans="1:9" x14ac:dyDescent="0.25">
      <c r="A27588" s="108"/>
      <c r="B27588" s="173"/>
      <c r="C27588" s="109"/>
      <c r="D27588" s="109"/>
      <c r="E27588" s="94"/>
      <c r="F27588" s="174"/>
      <c r="G27588" s="173"/>
      <c r="H27588" s="109"/>
      <c r="I27588" s="175"/>
    </row>
    <row r="27589" spans="1:9" x14ac:dyDescent="0.25">
      <c r="A27589" s="108"/>
      <c r="B27589" s="173"/>
      <c r="C27589" s="109"/>
      <c r="D27589" s="109"/>
      <c r="E27589" s="94"/>
      <c r="F27589" s="174"/>
      <c r="G27589" s="173"/>
      <c r="H27589" s="109"/>
      <c r="I27589" s="175"/>
    </row>
    <row r="27590" spans="1:9" x14ac:dyDescent="0.25">
      <c r="A27590" s="108"/>
      <c r="B27590" s="173"/>
      <c r="C27590" s="109"/>
      <c r="D27590" s="109"/>
      <c r="E27590" s="94"/>
      <c r="F27590" s="174"/>
      <c r="G27590" s="173"/>
      <c r="H27590" s="109"/>
      <c r="I27590" s="175"/>
    </row>
    <row r="27591" spans="1:9" x14ac:dyDescent="0.25">
      <c r="A27591" s="108"/>
      <c r="B27591" s="173"/>
      <c r="C27591" s="109"/>
      <c r="D27591" s="109"/>
      <c r="E27591" s="94"/>
      <c r="F27591" s="174"/>
      <c r="G27591" s="173"/>
      <c r="H27591" s="109"/>
      <c r="I27591" s="175"/>
    </row>
    <row r="27592" spans="1:9" x14ac:dyDescent="0.25">
      <c r="A27592" s="108"/>
      <c r="B27592" s="173"/>
      <c r="C27592" s="109"/>
      <c r="D27592" s="109"/>
      <c r="E27592" s="94"/>
      <c r="F27592" s="174"/>
      <c r="G27592" s="173"/>
      <c r="H27592" s="109"/>
      <c r="I27592" s="175"/>
    </row>
    <row r="27593" spans="1:9" x14ac:dyDescent="0.25">
      <c r="A27593" s="108"/>
      <c r="B27593" s="173"/>
      <c r="C27593" s="109"/>
      <c r="D27593" s="109"/>
      <c r="E27593" s="94"/>
      <c r="F27593" s="174"/>
      <c r="G27593" s="173"/>
      <c r="H27593" s="109"/>
      <c r="I27593" s="175"/>
    </row>
    <row r="27594" spans="1:9" x14ac:dyDescent="0.25">
      <c r="A27594" s="108"/>
      <c r="B27594" s="173"/>
      <c r="C27594" s="109"/>
      <c r="D27594" s="109"/>
      <c r="E27594" s="94"/>
      <c r="F27594" s="174"/>
      <c r="G27594" s="173"/>
      <c r="H27594" s="109"/>
      <c r="I27594" s="175"/>
    </row>
    <row r="27595" spans="1:9" x14ac:dyDescent="0.25">
      <c r="A27595" s="108"/>
      <c r="B27595" s="173"/>
      <c r="C27595" s="109"/>
      <c r="D27595" s="109"/>
      <c r="E27595" s="94"/>
      <c r="F27595" s="174"/>
      <c r="G27595" s="173"/>
      <c r="H27595" s="109"/>
      <c r="I27595" s="175"/>
    </row>
    <row r="27596" spans="1:9" x14ac:dyDescent="0.25">
      <c r="A27596" s="108"/>
      <c r="B27596" s="173"/>
      <c r="C27596" s="109"/>
      <c r="D27596" s="109"/>
      <c r="E27596" s="94"/>
      <c r="F27596" s="174"/>
      <c r="G27596" s="173"/>
      <c r="H27596" s="109"/>
      <c r="I27596" s="175"/>
    </row>
    <row r="27597" spans="1:9" x14ac:dyDescent="0.25">
      <c r="A27597" s="108"/>
      <c r="B27597" s="173"/>
      <c r="C27597" s="109"/>
      <c r="D27597" s="109"/>
      <c r="E27597" s="94"/>
      <c r="F27597" s="174"/>
      <c r="G27597" s="173"/>
      <c r="H27597" s="109"/>
      <c r="I27597" s="175"/>
    </row>
    <row r="27598" spans="1:9" x14ac:dyDescent="0.25">
      <c r="A27598" s="108"/>
      <c r="B27598" s="173"/>
      <c r="C27598" s="109"/>
      <c r="D27598" s="109"/>
      <c r="E27598" s="94"/>
      <c r="F27598" s="174"/>
      <c r="G27598" s="173"/>
      <c r="H27598" s="109"/>
      <c r="I27598" s="175"/>
    </row>
    <row r="27599" spans="1:9" x14ac:dyDescent="0.25">
      <c r="A27599" s="108"/>
      <c r="B27599" s="173"/>
      <c r="C27599" s="109"/>
      <c r="D27599" s="109"/>
      <c r="E27599" s="94"/>
      <c r="F27599" s="174"/>
      <c r="G27599" s="173"/>
      <c r="H27599" s="109"/>
      <c r="I27599" s="175"/>
    </row>
    <row r="27600" spans="1:9" x14ac:dyDescent="0.25">
      <c r="A27600" s="108"/>
      <c r="B27600" s="173"/>
      <c r="C27600" s="109"/>
      <c r="D27600" s="109"/>
      <c r="E27600" s="94"/>
      <c r="F27600" s="174"/>
      <c r="G27600" s="173"/>
      <c r="H27600" s="109"/>
      <c r="I27600" s="175"/>
    </row>
    <row r="27601" spans="1:9" x14ac:dyDescent="0.25">
      <c r="A27601" s="108"/>
      <c r="B27601" s="173"/>
      <c r="C27601" s="109"/>
      <c r="D27601" s="109"/>
      <c r="E27601" s="94"/>
      <c r="F27601" s="174"/>
      <c r="G27601" s="173"/>
      <c r="H27601" s="109"/>
      <c r="I27601" s="175"/>
    </row>
    <row r="27602" spans="1:9" x14ac:dyDescent="0.25">
      <c r="A27602" s="108"/>
      <c r="B27602" s="173"/>
      <c r="C27602" s="109"/>
      <c r="D27602" s="109"/>
      <c r="E27602" s="94"/>
      <c r="F27602" s="174"/>
      <c r="G27602" s="173"/>
      <c r="H27602" s="109"/>
      <c r="I27602" s="175"/>
    </row>
    <row r="27603" spans="1:9" x14ac:dyDescent="0.25">
      <c r="A27603" s="108"/>
      <c r="B27603" s="173"/>
      <c r="C27603" s="109"/>
      <c r="D27603" s="109"/>
      <c r="E27603" s="94"/>
      <c r="F27603" s="174"/>
      <c r="G27603" s="173"/>
      <c r="H27603" s="109"/>
      <c r="I27603" s="175"/>
    </row>
    <row r="27604" spans="1:9" x14ac:dyDescent="0.25">
      <c r="A27604" s="108"/>
      <c r="B27604" s="173"/>
      <c r="C27604" s="109"/>
      <c r="D27604" s="109"/>
      <c r="E27604" s="94"/>
      <c r="F27604" s="174"/>
      <c r="G27604" s="173"/>
      <c r="H27604" s="109"/>
      <c r="I27604" s="175"/>
    </row>
    <row r="27605" spans="1:9" x14ac:dyDescent="0.25">
      <c r="A27605" s="108"/>
      <c r="B27605" s="173"/>
      <c r="C27605" s="109"/>
      <c r="D27605" s="109"/>
      <c r="E27605" s="94"/>
      <c r="F27605" s="174"/>
      <c r="G27605" s="173"/>
      <c r="H27605" s="109"/>
      <c r="I27605" s="175"/>
    </row>
    <row r="27606" spans="1:9" x14ac:dyDescent="0.25">
      <c r="A27606" s="108"/>
      <c r="B27606" s="173"/>
      <c r="C27606" s="109"/>
      <c r="D27606" s="109"/>
      <c r="E27606" s="94"/>
      <c r="F27606" s="174"/>
      <c r="G27606" s="173"/>
      <c r="H27606" s="109"/>
      <c r="I27606" s="175"/>
    </row>
    <row r="27607" spans="1:9" x14ac:dyDescent="0.25">
      <c r="A27607" s="108"/>
      <c r="B27607" s="173"/>
      <c r="C27607" s="109"/>
      <c r="D27607" s="109"/>
      <c r="E27607" s="94"/>
      <c r="F27607" s="174"/>
      <c r="G27607" s="173"/>
      <c r="H27607" s="109"/>
      <c r="I27607" s="175"/>
    </row>
    <row r="27608" spans="1:9" x14ac:dyDescent="0.25">
      <c r="A27608" s="108"/>
      <c r="B27608" s="173"/>
      <c r="C27608" s="109"/>
      <c r="D27608" s="109"/>
      <c r="E27608" s="94"/>
      <c r="F27608" s="174"/>
      <c r="G27608" s="173"/>
      <c r="H27608" s="109"/>
      <c r="I27608" s="175"/>
    </row>
    <row r="27609" spans="1:9" x14ac:dyDescent="0.25">
      <c r="A27609" s="108"/>
      <c r="B27609" s="173"/>
      <c r="C27609" s="109"/>
      <c r="D27609" s="109"/>
      <c r="E27609" s="94"/>
      <c r="F27609" s="174"/>
      <c r="G27609" s="173"/>
      <c r="H27609" s="109"/>
      <c r="I27609" s="175"/>
    </row>
    <row r="27610" spans="1:9" x14ac:dyDescent="0.25">
      <c r="A27610" s="108"/>
      <c r="B27610" s="173"/>
      <c r="C27610" s="109"/>
      <c r="D27610" s="109"/>
      <c r="E27610" s="94"/>
      <c r="F27610" s="174"/>
      <c r="G27610" s="173"/>
      <c r="H27610" s="109"/>
      <c r="I27610" s="175"/>
    </row>
    <row r="27611" spans="1:9" x14ac:dyDescent="0.25">
      <c r="A27611" s="108"/>
      <c r="B27611" s="173"/>
      <c r="C27611" s="109"/>
      <c r="D27611" s="109"/>
      <c r="E27611" s="94"/>
      <c r="F27611" s="174"/>
      <c r="G27611" s="173"/>
      <c r="H27611" s="109"/>
      <c r="I27611" s="175"/>
    </row>
    <row r="27612" spans="1:9" x14ac:dyDescent="0.25">
      <c r="A27612" s="108"/>
      <c r="B27612" s="173"/>
      <c r="C27612" s="109"/>
      <c r="D27612" s="109"/>
      <c r="E27612" s="94"/>
      <c r="F27612" s="174"/>
      <c r="G27612" s="173"/>
      <c r="H27612" s="109"/>
      <c r="I27612" s="175"/>
    </row>
    <row r="27613" spans="1:9" x14ac:dyDescent="0.25">
      <c r="A27613" s="108"/>
      <c r="B27613" s="173"/>
      <c r="C27613" s="109"/>
      <c r="D27613" s="109"/>
      <c r="E27613" s="94"/>
      <c r="F27613" s="174"/>
      <c r="G27613" s="173"/>
      <c r="H27613" s="109"/>
      <c r="I27613" s="175"/>
    </row>
    <row r="27614" spans="1:9" x14ac:dyDescent="0.25">
      <c r="A27614" s="108"/>
      <c r="B27614" s="173"/>
      <c r="C27614" s="109"/>
      <c r="D27614" s="109"/>
      <c r="E27614" s="94"/>
      <c r="F27614" s="174"/>
      <c r="G27614" s="173"/>
      <c r="H27614" s="109"/>
      <c r="I27614" s="175"/>
    </row>
    <row r="27615" spans="1:9" x14ac:dyDescent="0.25">
      <c r="A27615" s="108"/>
      <c r="B27615" s="173"/>
      <c r="C27615" s="109"/>
      <c r="D27615" s="109"/>
      <c r="E27615" s="94"/>
      <c r="F27615" s="174"/>
      <c r="G27615" s="173"/>
      <c r="H27615" s="109"/>
      <c r="I27615" s="175"/>
    </row>
    <row r="27616" spans="1:9" x14ac:dyDescent="0.25">
      <c r="A27616" s="108"/>
      <c r="B27616" s="173"/>
      <c r="C27616" s="109"/>
      <c r="D27616" s="109"/>
      <c r="E27616" s="94"/>
      <c r="F27616" s="174"/>
      <c r="G27616" s="173"/>
      <c r="H27616" s="109"/>
      <c r="I27616" s="175"/>
    </row>
    <row r="27617" spans="1:9" x14ac:dyDescent="0.25">
      <c r="A27617" s="108"/>
      <c r="B27617" s="173"/>
      <c r="C27617" s="109"/>
      <c r="D27617" s="109"/>
      <c r="E27617" s="94"/>
      <c r="F27617" s="174"/>
      <c r="G27617" s="173"/>
      <c r="H27617" s="109"/>
      <c r="I27617" s="175"/>
    </row>
    <row r="27618" spans="1:9" x14ac:dyDescent="0.25">
      <c r="A27618" s="108"/>
      <c r="B27618" s="173"/>
      <c r="C27618" s="109"/>
      <c r="D27618" s="109"/>
      <c r="E27618" s="94"/>
      <c r="F27618" s="174"/>
      <c r="G27618" s="173"/>
      <c r="H27618" s="109"/>
      <c r="I27618" s="175"/>
    </row>
    <row r="27619" spans="1:9" x14ac:dyDescent="0.25">
      <c r="A27619" s="108"/>
      <c r="B27619" s="173"/>
      <c r="C27619" s="109"/>
      <c r="D27619" s="109"/>
      <c r="E27619" s="94"/>
      <c r="F27619" s="174"/>
      <c r="G27619" s="173"/>
      <c r="H27619" s="109"/>
      <c r="I27619" s="175"/>
    </row>
    <row r="27620" spans="1:9" x14ac:dyDescent="0.25">
      <c r="A27620" s="108"/>
      <c r="B27620" s="173"/>
      <c r="C27620" s="109"/>
      <c r="D27620" s="109"/>
      <c r="E27620" s="94"/>
      <c r="F27620" s="174"/>
      <c r="G27620" s="173"/>
      <c r="H27620" s="109"/>
      <c r="I27620" s="175"/>
    </row>
    <row r="27621" spans="1:9" x14ac:dyDescent="0.25">
      <c r="A27621" s="108"/>
      <c r="B27621" s="173"/>
      <c r="C27621" s="109"/>
      <c r="D27621" s="109"/>
      <c r="E27621" s="94"/>
      <c r="F27621" s="174"/>
      <c r="G27621" s="173"/>
      <c r="H27621" s="109"/>
      <c r="I27621" s="175"/>
    </row>
    <row r="27622" spans="1:9" x14ac:dyDescent="0.25">
      <c r="A27622" s="108"/>
      <c r="B27622" s="173"/>
      <c r="C27622" s="109"/>
      <c r="D27622" s="109"/>
      <c r="E27622" s="94"/>
      <c r="F27622" s="174"/>
      <c r="G27622" s="173"/>
      <c r="H27622" s="109"/>
      <c r="I27622" s="175"/>
    </row>
    <row r="27623" spans="1:9" x14ac:dyDescent="0.25">
      <c r="A27623" s="108"/>
      <c r="B27623" s="173"/>
      <c r="C27623" s="109"/>
      <c r="D27623" s="109"/>
      <c r="E27623" s="94"/>
      <c r="F27623" s="174"/>
      <c r="G27623" s="173"/>
      <c r="H27623" s="109"/>
      <c r="I27623" s="175"/>
    </row>
    <row r="27624" spans="1:9" x14ac:dyDescent="0.25">
      <c r="A27624" s="108"/>
      <c r="B27624" s="173"/>
      <c r="C27624" s="109"/>
      <c r="D27624" s="109"/>
      <c r="E27624" s="94"/>
      <c r="F27624" s="174"/>
      <c r="G27624" s="173"/>
      <c r="H27624" s="109"/>
      <c r="I27624" s="175"/>
    </row>
    <row r="27625" spans="1:9" x14ac:dyDescent="0.25">
      <c r="A27625" s="108"/>
      <c r="B27625" s="173"/>
      <c r="C27625" s="109"/>
      <c r="D27625" s="109"/>
      <c r="E27625" s="94"/>
      <c r="F27625" s="174"/>
      <c r="G27625" s="173"/>
      <c r="H27625" s="109"/>
      <c r="I27625" s="175"/>
    </row>
    <row r="27626" spans="1:9" x14ac:dyDescent="0.25">
      <c r="A27626" s="108"/>
      <c r="B27626" s="173"/>
      <c r="C27626" s="109"/>
      <c r="D27626" s="109"/>
      <c r="E27626" s="94"/>
      <c r="F27626" s="174"/>
      <c r="G27626" s="173"/>
      <c r="H27626" s="109"/>
      <c r="I27626" s="175"/>
    </row>
    <row r="27627" spans="1:9" x14ac:dyDescent="0.25">
      <c r="A27627" s="108"/>
      <c r="B27627" s="173"/>
      <c r="C27627" s="109"/>
      <c r="D27627" s="109"/>
      <c r="E27627" s="94"/>
      <c r="F27627" s="174"/>
      <c r="G27627" s="173"/>
      <c r="H27627" s="109"/>
      <c r="I27627" s="175"/>
    </row>
    <row r="27628" spans="1:9" x14ac:dyDescent="0.25">
      <c r="A27628" s="108"/>
      <c r="B27628" s="173"/>
      <c r="C27628" s="109"/>
      <c r="D27628" s="109"/>
      <c r="E27628" s="94"/>
      <c r="F27628" s="174"/>
      <c r="G27628" s="173"/>
      <c r="H27628" s="109"/>
      <c r="I27628" s="175"/>
    </row>
    <row r="27629" spans="1:9" x14ac:dyDescent="0.25">
      <c r="A27629" s="108"/>
      <c r="B27629" s="173"/>
      <c r="C27629" s="109"/>
      <c r="D27629" s="109"/>
      <c r="E27629" s="94"/>
      <c r="F27629" s="174"/>
      <c r="G27629" s="173"/>
      <c r="H27629" s="109"/>
      <c r="I27629" s="175"/>
    </row>
    <row r="27630" spans="1:9" x14ac:dyDescent="0.25">
      <c r="A27630" s="108"/>
      <c r="B27630" s="173"/>
      <c r="C27630" s="109"/>
      <c r="D27630" s="109"/>
      <c r="E27630" s="94"/>
      <c r="F27630" s="174"/>
      <c r="G27630" s="173"/>
      <c r="H27630" s="109"/>
      <c r="I27630" s="175"/>
    </row>
    <row r="27631" spans="1:9" x14ac:dyDescent="0.25">
      <c r="A27631" s="108"/>
      <c r="B27631" s="173"/>
      <c r="C27631" s="109"/>
      <c r="D27631" s="109"/>
      <c r="E27631" s="94"/>
      <c r="F27631" s="174"/>
      <c r="G27631" s="173"/>
      <c r="H27631" s="109"/>
      <c r="I27631" s="175"/>
    </row>
    <row r="27632" spans="1:9" x14ac:dyDescent="0.25">
      <c r="A27632" s="108"/>
      <c r="B27632" s="173"/>
      <c r="C27632" s="109"/>
      <c r="D27632" s="109"/>
      <c r="E27632" s="94"/>
      <c r="F27632" s="174"/>
      <c r="G27632" s="173"/>
      <c r="H27632" s="109"/>
      <c r="I27632" s="175"/>
    </row>
    <row r="27633" spans="1:9" x14ac:dyDescent="0.25">
      <c r="A27633" s="108"/>
      <c r="B27633" s="173"/>
      <c r="C27633" s="109"/>
      <c r="D27633" s="109"/>
      <c r="E27633" s="94"/>
      <c r="F27633" s="174"/>
      <c r="G27633" s="173"/>
      <c r="H27633" s="109"/>
      <c r="I27633" s="175"/>
    </row>
    <row r="27634" spans="1:9" x14ac:dyDescent="0.25">
      <c r="A27634" s="108"/>
      <c r="B27634" s="173"/>
      <c r="C27634" s="109"/>
      <c r="D27634" s="109"/>
      <c r="E27634" s="94"/>
      <c r="F27634" s="174"/>
      <c r="G27634" s="173"/>
      <c r="H27634" s="109"/>
      <c r="I27634" s="175"/>
    </row>
    <row r="27635" spans="1:9" x14ac:dyDescent="0.25">
      <c r="A27635" s="108"/>
      <c r="B27635" s="173"/>
      <c r="C27635" s="109"/>
      <c r="D27635" s="109"/>
      <c r="E27635" s="94"/>
      <c r="F27635" s="174"/>
      <c r="G27635" s="173"/>
      <c r="H27635" s="109"/>
      <c r="I27635" s="175"/>
    </row>
    <row r="27636" spans="1:9" x14ac:dyDescent="0.25">
      <c r="A27636" s="108"/>
      <c r="B27636" s="173"/>
      <c r="C27636" s="109"/>
      <c r="D27636" s="109"/>
      <c r="E27636" s="94"/>
      <c r="F27636" s="174"/>
      <c r="G27636" s="173"/>
      <c r="H27636" s="109"/>
      <c r="I27636" s="175"/>
    </row>
    <row r="27637" spans="1:9" x14ac:dyDescent="0.25">
      <c r="A27637" s="108"/>
      <c r="B27637" s="173"/>
      <c r="C27637" s="109"/>
      <c r="D27637" s="109"/>
      <c r="E27637" s="94"/>
      <c r="F27637" s="174"/>
      <c r="G27637" s="173"/>
      <c r="H27637" s="109"/>
      <c r="I27637" s="175"/>
    </row>
    <row r="27638" spans="1:9" x14ac:dyDescent="0.25">
      <c r="A27638" s="108"/>
      <c r="B27638" s="173"/>
      <c r="C27638" s="109"/>
      <c r="D27638" s="109"/>
      <c r="E27638" s="94"/>
      <c r="F27638" s="174"/>
      <c r="G27638" s="173"/>
      <c r="H27638" s="109"/>
      <c r="I27638" s="175"/>
    </row>
    <row r="27639" spans="1:9" x14ac:dyDescent="0.25">
      <c r="A27639" s="108"/>
      <c r="B27639" s="173"/>
      <c r="C27639" s="109"/>
      <c r="D27639" s="109"/>
      <c r="E27639" s="94"/>
      <c r="F27639" s="174"/>
      <c r="G27639" s="173"/>
      <c r="H27639" s="109"/>
      <c r="I27639" s="175"/>
    </row>
    <row r="27640" spans="1:9" x14ac:dyDescent="0.25">
      <c r="A27640" s="108"/>
      <c r="B27640" s="173"/>
      <c r="C27640" s="109"/>
      <c r="D27640" s="109"/>
      <c r="E27640" s="94"/>
      <c r="F27640" s="174"/>
      <c r="G27640" s="173"/>
      <c r="H27640" s="109"/>
      <c r="I27640" s="175"/>
    </row>
    <row r="27641" spans="1:9" x14ac:dyDescent="0.25">
      <c r="A27641" s="108"/>
      <c r="B27641" s="173"/>
      <c r="C27641" s="109"/>
      <c r="D27641" s="109"/>
      <c r="E27641" s="94"/>
      <c r="F27641" s="174"/>
      <c r="G27641" s="173"/>
      <c r="H27641" s="109"/>
      <c r="I27641" s="175"/>
    </row>
    <row r="27642" spans="1:9" x14ac:dyDescent="0.25">
      <c r="A27642" s="108"/>
      <c r="B27642" s="173"/>
      <c r="C27642" s="109"/>
      <c r="D27642" s="109"/>
      <c r="E27642" s="94"/>
      <c r="F27642" s="174"/>
      <c r="G27642" s="173"/>
      <c r="H27642" s="109"/>
      <c r="I27642" s="175"/>
    </row>
    <row r="27643" spans="1:9" x14ac:dyDescent="0.25">
      <c r="A27643" s="108"/>
      <c r="B27643" s="173"/>
      <c r="C27643" s="109"/>
      <c r="D27643" s="109"/>
      <c r="E27643" s="94"/>
      <c r="F27643" s="174"/>
      <c r="G27643" s="173"/>
      <c r="H27643" s="109"/>
      <c r="I27643" s="175"/>
    </row>
    <row r="27644" spans="1:9" x14ac:dyDescent="0.25">
      <c r="A27644" s="108"/>
      <c r="B27644" s="173"/>
      <c r="C27644" s="109"/>
      <c r="D27644" s="109"/>
      <c r="E27644" s="94"/>
      <c r="F27644" s="174"/>
      <c r="G27644" s="173"/>
      <c r="H27644" s="109"/>
      <c r="I27644" s="175"/>
    </row>
    <row r="27645" spans="1:9" x14ac:dyDescent="0.25">
      <c r="A27645" s="108"/>
      <c r="B27645" s="173"/>
      <c r="C27645" s="109"/>
      <c r="D27645" s="109"/>
      <c r="E27645" s="94"/>
      <c r="F27645" s="174"/>
      <c r="G27645" s="173"/>
      <c r="H27645" s="109"/>
      <c r="I27645" s="175"/>
    </row>
    <row r="27646" spans="1:9" x14ac:dyDescent="0.25">
      <c r="A27646" s="108"/>
      <c r="B27646" s="173"/>
      <c r="C27646" s="109"/>
      <c r="D27646" s="109"/>
      <c r="E27646" s="94"/>
      <c r="F27646" s="174"/>
      <c r="G27646" s="173"/>
      <c r="H27646" s="109"/>
      <c r="I27646" s="175"/>
    </row>
    <row r="27647" spans="1:9" x14ac:dyDescent="0.25">
      <c r="A27647" s="108"/>
      <c r="B27647" s="173"/>
      <c r="C27647" s="109"/>
      <c r="D27647" s="109"/>
      <c r="E27647" s="94"/>
      <c r="F27647" s="174"/>
      <c r="G27647" s="173"/>
      <c r="H27647" s="109"/>
      <c r="I27647" s="175"/>
    </row>
    <row r="27648" spans="1:9" x14ac:dyDescent="0.25">
      <c r="A27648" s="108"/>
      <c r="B27648" s="173"/>
      <c r="C27648" s="109"/>
      <c r="D27648" s="109"/>
      <c r="E27648" s="94"/>
      <c r="F27648" s="174"/>
      <c r="G27648" s="173"/>
      <c r="H27648" s="109"/>
      <c r="I27648" s="175"/>
    </row>
    <row r="27649" spans="1:9" x14ac:dyDescent="0.25">
      <c r="A27649" s="108"/>
      <c r="B27649" s="173"/>
      <c r="C27649" s="109"/>
      <c r="D27649" s="109"/>
      <c r="E27649" s="94"/>
      <c r="F27649" s="174"/>
      <c r="G27649" s="173"/>
      <c r="H27649" s="109"/>
      <c r="I27649" s="175"/>
    </row>
    <row r="27650" spans="1:9" x14ac:dyDescent="0.25">
      <c r="A27650" s="108"/>
      <c r="B27650" s="173"/>
      <c r="C27650" s="109"/>
      <c r="D27650" s="109"/>
      <c r="E27650" s="94"/>
      <c r="F27650" s="174"/>
      <c r="G27650" s="173"/>
      <c r="H27650" s="109"/>
      <c r="I27650" s="175"/>
    </row>
    <row r="27651" spans="1:9" x14ac:dyDescent="0.25">
      <c r="A27651" s="108"/>
      <c r="B27651" s="173"/>
      <c r="C27651" s="109"/>
      <c r="D27651" s="109"/>
      <c r="E27651" s="94"/>
      <c r="F27651" s="174"/>
      <c r="G27651" s="173"/>
      <c r="H27651" s="109"/>
      <c r="I27651" s="175"/>
    </row>
    <row r="27652" spans="1:9" x14ac:dyDescent="0.25">
      <c r="A27652" s="108"/>
      <c r="B27652" s="173"/>
      <c r="C27652" s="109"/>
      <c r="D27652" s="109"/>
      <c r="E27652" s="94"/>
      <c r="F27652" s="174"/>
      <c r="G27652" s="173"/>
      <c r="H27652" s="109"/>
      <c r="I27652" s="175"/>
    </row>
    <row r="27653" spans="1:9" x14ac:dyDescent="0.25">
      <c r="A27653" s="108"/>
      <c r="B27653" s="173"/>
      <c r="C27653" s="109"/>
      <c r="D27653" s="109"/>
      <c r="E27653" s="94"/>
      <c r="F27653" s="174"/>
      <c r="G27653" s="173"/>
      <c r="H27653" s="109"/>
      <c r="I27653" s="175"/>
    </row>
    <row r="27654" spans="1:9" x14ac:dyDescent="0.25">
      <c r="A27654" s="108"/>
      <c r="B27654" s="173"/>
      <c r="C27654" s="109"/>
      <c r="D27654" s="109"/>
      <c r="E27654" s="94"/>
      <c r="F27654" s="174"/>
      <c r="G27654" s="173"/>
      <c r="H27654" s="109"/>
      <c r="I27654" s="175"/>
    </row>
    <row r="27655" spans="1:9" x14ac:dyDescent="0.25">
      <c r="A27655" s="108"/>
      <c r="B27655" s="173"/>
      <c r="C27655" s="109"/>
      <c r="D27655" s="109"/>
      <c r="E27655" s="94"/>
      <c r="F27655" s="174"/>
      <c r="G27655" s="173"/>
      <c r="H27655" s="109"/>
      <c r="I27655" s="175"/>
    </row>
    <row r="27656" spans="1:9" x14ac:dyDescent="0.25">
      <c r="A27656" s="108"/>
      <c r="B27656" s="173"/>
      <c r="C27656" s="109"/>
      <c r="D27656" s="109"/>
      <c r="E27656" s="94"/>
      <c r="F27656" s="174"/>
      <c r="G27656" s="173"/>
      <c r="H27656" s="109"/>
      <c r="I27656" s="175"/>
    </row>
    <row r="27657" spans="1:9" x14ac:dyDescent="0.25">
      <c r="A27657" s="108"/>
      <c r="B27657" s="173"/>
      <c r="C27657" s="109"/>
      <c r="D27657" s="109"/>
      <c r="E27657" s="94"/>
      <c r="F27657" s="174"/>
      <c r="G27657" s="173"/>
      <c r="H27657" s="109"/>
      <c r="I27657" s="175"/>
    </row>
    <row r="27658" spans="1:9" x14ac:dyDescent="0.25">
      <c r="A27658" s="108"/>
      <c r="B27658" s="173"/>
      <c r="C27658" s="109"/>
      <c r="D27658" s="109"/>
      <c r="E27658" s="94"/>
      <c r="F27658" s="174"/>
      <c r="G27658" s="173"/>
      <c r="H27658" s="109"/>
      <c r="I27658" s="175"/>
    </row>
    <row r="27659" spans="1:9" x14ac:dyDescent="0.25">
      <c r="A27659" s="108"/>
      <c r="B27659" s="173"/>
      <c r="C27659" s="109"/>
      <c r="D27659" s="109"/>
      <c r="E27659" s="94"/>
      <c r="F27659" s="174"/>
      <c r="G27659" s="173"/>
      <c r="H27659" s="109"/>
      <c r="I27659" s="175"/>
    </row>
    <row r="27660" spans="1:9" x14ac:dyDescent="0.25">
      <c r="A27660" s="108"/>
      <c r="B27660" s="173"/>
      <c r="C27660" s="109"/>
      <c r="D27660" s="109"/>
      <c r="E27660" s="94"/>
      <c r="F27660" s="174"/>
      <c r="G27660" s="173"/>
      <c r="H27660" s="109"/>
      <c r="I27660" s="175"/>
    </row>
    <row r="27661" spans="1:9" x14ac:dyDescent="0.25">
      <c r="A27661" s="108"/>
      <c r="B27661" s="173"/>
      <c r="C27661" s="109"/>
      <c r="D27661" s="109"/>
      <c r="E27661" s="94"/>
      <c r="F27661" s="174"/>
      <c r="G27661" s="173"/>
      <c r="H27661" s="109"/>
      <c r="I27661" s="175"/>
    </row>
    <row r="27662" spans="1:9" x14ac:dyDescent="0.25">
      <c r="A27662" s="108"/>
      <c r="B27662" s="173"/>
      <c r="C27662" s="109"/>
      <c r="D27662" s="109"/>
      <c r="E27662" s="94"/>
      <c r="F27662" s="174"/>
      <c r="G27662" s="173"/>
      <c r="H27662" s="109"/>
      <c r="I27662" s="175"/>
    </row>
    <row r="27663" spans="1:9" x14ac:dyDescent="0.25">
      <c r="A27663" s="108"/>
      <c r="B27663" s="173"/>
      <c r="C27663" s="109"/>
      <c r="D27663" s="109"/>
      <c r="E27663" s="94"/>
      <c r="F27663" s="174"/>
      <c r="G27663" s="173"/>
      <c r="H27663" s="109"/>
      <c r="I27663" s="175"/>
    </row>
    <row r="27664" spans="1:9" x14ac:dyDescent="0.25">
      <c r="A27664" s="108"/>
      <c r="B27664" s="173"/>
      <c r="C27664" s="109"/>
      <c r="D27664" s="109"/>
      <c r="E27664" s="94"/>
      <c r="F27664" s="174"/>
      <c r="G27664" s="173"/>
      <c r="H27664" s="109"/>
      <c r="I27664" s="175"/>
    </row>
    <row r="27665" spans="1:9" x14ac:dyDescent="0.25">
      <c r="A27665" s="108"/>
      <c r="B27665" s="173"/>
      <c r="C27665" s="109"/>
      <c r="D27665" s="109"/>
      <c r="E27665" s="94"/>
      <c r="F27665" s="174"/>
      <c r="G27665" s="173"/>
      <c r="H27665" s="109"/>
      <c r="I27665" s="175"/>
    </row>
    <row r="27666" spans="1:9" x14ac:dyDescent="0.25">
      <c r="A27666" s="108"/>
      <c r="B27666" s="173"/>
      <c r="C27666" s="109"/>
      <c r="D27666" s="109"/>
      <c r="E27666" s="94"/>
      <c r="F27666" s="174"/>
      <c r="G27666" s="173"/>
      <c r="H27666" s="109"/>
      <c r="I27666" s="175"/>
    </row>
    <row r="27667" spans="1:9" x14ac:dyDescent="0.25">
      <c r="A27667" s="108"/>
      <c r="B27667" s="173"/>
      <c r="C27667" s="109"/>
      <c r="D27667" s="109"/>
      <c r="E27667" s="94"/>
      <c r="F27667" s="174"/>
      <c r="G27667" s="173"/>
      <c r="H27667" s="109"/>
      <c r="I27667" s="175"/>
    </row>
    <row r="27668" spans="1:9" x14ac:dyDescent="0.25">
      <c r="A27668" s="108"/>
      <c r="B27668" s="173"/>
      <c r="C27668" s="109"/>
      <c r="D27668" s="109"/>
      <c r="E27668" s="94"/>
      <c r="F27668" s="174"/>
      <c r="G27668" s="173"/>
      <c r="H27668" s="109"/>
      <c r="I27668" s="175"/>
    </row>
    <row r="27669" spans="1:9" x14ac:dyDescent="0.25">
      <c r="A27669" s="108"/>
      <c r="B27669" s="173"/>
      <c r="C27669" s="109"/>
      <c r="D27669" s="109"/>
      <c r="E27669" s="94"/>
      <c r="F27669" s="174"/>
      <c r="G27669" s="173"/>
      <c r="H27669" s="109"/>
      <c r="I27669" s="175"/>
    </row>
    <row r="27670" spans="1:9" x14ac:dyDescent="0.25">
      <c r="A27670" s="108"/>
      <c r="B27670" s="173"/>
      <c r="C27670" s="109"/>
      <c r="D27670" s="109"/>
      <c r="E27670" s="94"/>
      <c r="F27670" s="174"/>
      <c r="G27670" s="173"/>
      <c r="H27670" s="109"/>
      <c r="I27670" s="175"/>
    </row>
    <row r="27671" spans="1:9" x14ac:dyDescent="0.25">
      <c r="A27671" s="108"/>
      <c r="B27671" s="173"/>
      <c r="C27671" s="109"/>
      <c r="D27671" s="109"/>
      <c r="E27671" s="94"/>
      <c r="F27671" s="174"/>
      <c r="G27671" s="173"/>
      <c r="H27671" s="109"/>
      <c r="I27671" s="175"/>
    </row>
    <row r="27672" spans="1:9" x14ac:dyDescent="0.25">
      <c r="A27672" s="108"/>
      <c r="B27672" s="173"/>
      <c r="C27672" s="109"/>
      <c r="D27672" s="109"/>
      <c r="E27672" s="94"/>
      <c r="F27672" s="174"/>
      <c r="G27672" s="173"/>
      <c r="H27672" s="109"/>
      <c r="I27672" s="175"/>
    </row>
    <row r="27673" spans="1:9" x14ac:dyDescent="0.25">
      <c r="A27673" s="108"/>
      <c r="B27673" s="173"/>
      <c r="C27673" s="109"/>
      <c r="D27673" s="109"/>
      <c r="E27673" s="94"/>
      <c r="F27673" s="174"/>
      <c r="G27673" s="173"/>
      <c r="H27673" s="109"/>
      <c r="I27673" s="175"/>
    </row>
    <row r="27674" spans="1:9" x14ac:dyDescent="0.25">
      <c r="A27674" s="108"/>
      <c r="B27674" s="173"/>
      <c r="C27674" s="109"/>
      <c r="D27674" s="109"/>
      <c r="E27674" s="94"/>
      <c r="F27674" s="174"/>
      <c r="G27674" s="173"/>
      <c r="H27674" s="109"/>
      <c r="I27674" s="175"/>
    </row>
    <row r="27675" spans="1:9" x14ac:dyDescent="0.25">
      <c r="A27675" s="108"/>
      <c r="B27675" s="173"/>
      <c r="C27675" s="109"/>
      <c r="D27675" s="109"/>
      <c r="E27675" s="94"/>
      <c r="F27675" s="174"/>
      <c r="G27675" s="173"/>
      <c r="H27675" s="109"/>
      <c r="I27675" s="175"/>
    </row>
    <row r="27676" spans="1:9" x14ac:dyDescent="0.25">
      <c r="A27676" s="108"/>
      <c r="B27676" s="173"/>
      <c r="C27676" s="109"/>
      <c r="D27676" s="109"/>
      <c r="E27676" s="94"/>
      <c r="F27676" s="174"/>
      <c r="G27676" s="173"/>
      <c r="H27676" s="109"/>
      <c r="I27676" s="175"/>
    </row>
    <row r="27677" spans="1:9" x14ac:dyDescent="0.25">
      <c r="A27677" s="108"/>
      <c r="B27677" s="173"/>
      <c r="C27677" s="109"/>
      <c r="D27677" s="109"/>
      <c r="E27677" s="94"/>
      <c r="F27677" s="174"/>
      <c r="G27677" s="173"/>
      <c r="H27677" s="109"/>
      <c r="I27677" s="175"/>
    </row>
    <row r="27678" spans="1:9" x14ac:dyDescent="0.25">
      <c r="A27678" s="108"/>
      <c r="B27678" s="173"/>
      <c r="C27678" s="109"/>
      <c r="D27678" s="109"/>
      <c r="E27678" s="94"/>
      <c r="F27678" s="174"/>
      <c r="G27678" s="173"/>
      <c r="H27678" s="109"/>
      <c r="I27678" s="175"/>
    </row>
    <row r="27679" spans="1:9" x14ac:dyDescent="0.25">
      <c r="A27679" s="108"/>
      <c r="B27679" s="173"/>
      <c r="C27679" s="109"/>
      <c r="D27679" s="109"/>
      <c r="E27679" s="94"/>
      <c r="F27679" s="174"/>
      <c r="G27679" s="173"/>
      <c r="H27679" s="109"/>
      <c r="I27679" s="175"/>
    </row>
    <row r="27680" spans="1:9" x14ac:dyDescent="0.25">
      <c r="A27680" s="108"/>
      <c r="B27680" s="173"/>
      <c r="C27680" s="109"/>
      <c r="D27680" s="109"/>
      <c r="E27680" s="94"/>
      <c r="F27680" s="174"/>
      <c r="G27680" s="173"/>
      <c r="H27680" s="109"/>
      <c r="I27680" s="175"/>
    </row>
    <row r="27681" spans="1:9" x14ac:dyDescent="0.25">
      <c r="A27681" s="108"/>
      <c r="B27681" s="173"/>
      <c r="C27681" s="109"/>
      <c r="D27681" s="109"/>
      <c r="E27681" s="94"/>
      <c r="F27681" s="174"/>
      <c r="G27681" s="173"/>
      <c r="H27681" s="109"/>
      <c r="I27681" s="175"/>
    </row>
    <row r="27682" spans="1:9" x14ac:dyDescent="0.25">
      <c r="A27682" s="108"/>
      <c r="B27682" s="173"/>
      <c r="C27682" s="109"/>
      <c r="D27682" s="109"/>
      <c r="E27682" s="94"/>
      <c r="F27682" s="174"/>
      <c r="G27682" s="173"/>
      <c r="H27682" s="109"/>
      <c r="I27682" s="175"/>
    </row>
    <row r="27683" spans="1:9" x14ac:dyDescent="0.25">
      <c r="A27683" s="108"/>
      <c r="B27683" s="173"/>
      <c r="C27683" s="109"/>
      <c r="D27683" s="109"/>
      <c r="E27683" s="94"/>
      <c r="F27683" s="174"/>
      <c r="G27683" s="173"/>
      <c r="H27683" s="109"/>
      <c r="I27683" s="175"/>
    </row>
    <row r="27684" spans="1:9" x14ac:dyDescent="0.25">
      <c r="A27684" s="108"/>
      <c r="B27684" s="173"/>
      <c r="C27684" s="109"/>
      <c r="D27684" s="109"/>
      <c r="E27684" s="94"/>
      <c r="F27684" s="174"/>
      <c r="G27684" s="173"/>
      <c r="H27684" s="109"/>
      <c r="I27684" s="175"/>
    </row>
    <row r="27685" spans="1:9" x14ac:dyDescent="0.25">
      <c r="A27685" s="108"/>
      <c r="B27685" s="173"/>
      <c r="C27685" s="109"/>
      <c r="D27685" s="109"/>
      <c r="E27685" s="94"/>
      <c r="F27685" s="174"/>
      <c r="G27685" s="173"/>
      <c r="H27685" s="109"/>
      <c r="I27685" s="175"/>
    </row>
    <row r="27686" spans="1:9" x14ac:dyDescent="0.25">
      <c r="A27686" s="108"/>
      <c r="B27686" s="173"/>
      <c r="C27686" s="109"/>
      <c r="D27686" s="109"/>
      <c r="E27686" s="94"/>
      <c r="F27686" s="174"/>
      <c r="G27686" s="173"/>
      <c r="H27686" s="109"/>
      <c r="I27686" s="175"/>
    </row>
    <row r="27687" spans="1:9" x14ac:dyDescent="0.25">
      <c r="A27687" s="108"/>
      <c r="B27687" s="173"/>
      <c r="C27687" s="109"/>
      <c r="D27687" s="109"/>
      <c r="E27687" s="94"/>
      <c r="F27687" s="174"/>
      <c r="G27687" s="173"/>
      <c r="H27687" s="109"/>
      <c r="I27687" s="175"/>
    </row>
    <row r="27688" spans="1:9" x14ac:dyDescent="0.25">
      <c r="A27688" s="108"/>
      <c r="B27688" s="173"/>
      <c r="C27688" s="109"/>
      <c r="D27688" s="109"/>
      <c r="E27688" s="94"/>
      <c r="F27688" s="174"/>
      <c r="G27688" s="173"/>
      <c r="H27688" s="109"/>
      <c r="I27688" s="175"/>
    </row>
    <row r="27689" spans="1:9" x14ac:dyDescent="0.25">
      <c r="A27689" s="108"/>
      <c r="B27689" s="173"/>
      <c r="C27689" s="109"/>
      <c r="D27689" s="109"/>
      <c r="E27689" s="94"/>
      <c r="F27689" s="174"/>
      <c r="G27689" s="173"/>
      <c r="H27689" s="109"/>
      <c r="I27689" s="175"/>
    </row>
    <row r="27690" spans="1:9" x14ac:dyDescent="0.25">
      <c r="A27690" s="108"/>
      <c r="B27690" s="173"/>
      <c r="C27690" s="109"/>
      <c r="D27690" s="109"/>
      <c r="E27690" s="94"/>
      <c r="F27690" s="174"/>
      <c r="G27690" s="173"/>
      <c r="H27690" s="109"/>
      <c r="I27690" s="175"/>
    </row>
    <row r="27691" spans="1:9" x14ac:dyDescent="0.25">
      <c r="A27691" s="108"/>
      <c r="B27691" s="173"/>
      <c r="C27691" s="109"/>
      <c r="D27691" s="109"/>
      <c r="E27691" s="94"/>
      <c r="F27691" s="174"/>
      <c r="G27691" s="173"/>
      <c r="H27691" s="109"/>
      <c r="I27691" s="175"/>
    </row>
    <row r="27692" spans="1:9" x14ac:dyDescent="0.25">
      <c r="A27692" s="108"/>
      <c r="B27692" s="173"/>
      <c r="C27692" s="109"/>
      <c r="D27692" s="109"/>
      <c r="E27692" s="94"/>
      <c r="F27692" s="174"/>
      <c r="G27692" s="173"/>
      <c r="H27692" s="109"/>
      <c r="I27692" s="175"/>
    </row>
    <row r="27693" spans="1:9" x14ac:dyDescent="0.25">
      <c r="A27693" s="108"/>
      <c r="B27693" s="173"/>
      <c r="C27693" s="109"/>
      <c r="D27693" s="109"/>
      <c r="E27693" s="94"/>
      <c r="F27693" s="174"/>
      <c r="G27693" s="173"/>
      <c r="H27693" s="109"/>
      <c r="I27693" s="175"/>
    </row>
    <row r="27694" spans="1:9" x14ac:dyDescent="0.25">
      <c r="A27694" s="108"/>
      <c r="B27694" s="173"/>
      <c r="C27694" s="109"/>
      <c r="D27694" s="109"/>
      <c r="E27694" s="94"/>
      <c r="F27694" s="174"/>
      <c r="G27694" s="173"/>
      <c r="H27694" s="109"/>
      <c r="I27694" s="175"/>
    </row>
    <row r="27695" spans="1:9" x14ac:dyDescent="0.25">
      <c r="A27695" s="108"/>
      <c r="B27695" s="173"/>
      <c r="C27695" s="109"/>
      <c r="D27695" s="109"/>
      <c r="E27695" s="94"/>
      <c r="F27695" s="174"/>
      <c r="G27695" s="173"/>
      <c r="H27695" s="109"/>
      <c r="I27695" s="175"/>
    </row>
    <row r="27696" spans="1:9" x14ac:dyDescent="0.25">
      <c r="A27696" s="108"/>
      <c r="B27696" s="173"/>
      <c r="C27696" s="109"/>
      <c r="D27696" s="109"/>
      <c r="E27696" s="94"/>
      <c r="F27696" s="174"/>
      <c r="G27696" s="173"/>
      <c r="H27696" s="109"/>
      <c r="I27696" s="175"/>
    </row>
    <row r="27697" spans="1:9" x14ac:dyDescent="0.25">
      <c r="A27697" s="108"/>
      <c r="B27697" s="173"/>
      <c r="C27697" s="109"/>
      <c r="D27697" s="109"/>
      <c r="E27697" s="94"/>
      <c r="F27697" s="174"/>
      <c r="G27697" s="173"/>
      <c r="H27697" s="109"/>
      <c r="I27697" s="175"/>
    </row>
    <row r="27698" spans="1:9" x14ac:dyDescent="0.25">
      <c r="A27698" s="108"/>
      <c r="B27698" s="173"/>
      <c r="C27698" s="109"/>
      <c r="D27698" s="109"/>
      <c r="E27698" s="94"/>
      <c r="F27698" s="174"/>
      <c r="G27698" s="173"/>
      <c r="H27698" s="109"/>
      <c r="I27698" s="175"/>
    </row>
    <row r="27699" spans="1:9" x14ac:dyDescent="0.25">
      <c r="A27699" s="108"/>
      <c r="B27699" s="173"/>
      <c r="C27699" s="109"/>
      <c r="D27699" s="109"/>
      <c r="E27699" s="94"/>
      <c r="F27699" s="174"/>
      <c r="G27699" s="173"/>
      <c r="H27699" s="109"/>
      <c r="I27699" s="175"/>
    </row>
    <row r="27700" spans="1:9" x14ac:dyDescent="0.25">
      <c r="A27700" s="108"/>
      <c r="B27700" s="173"/>
      <c r="C27700" s="109"/>
      <c r="D27700" s="109"/>
      <c r="E27700" s="94"/>
      <c r="F27700" s="174"/>
      <c r="G27700" s="173"/>
      <c r="H27700" s="109"/>
      <c r="I27700" s="175"/>
    </row>
    <row r="27701" spans="1:9" x14ac:dyDescent="0.25">
      <c r="A27701" s="108"/>
      <c r="B27701" s="173"/>
      <c r="C27701" s="109"/>
      <c r="D27701" s="109"/>
      <c r="E27701" s="94"/>
      <c r="F27701" s="174"/>
      <c r="G27701" s="173"/>
      <c r="H27701" s="109"/>
      <c r="I27701" s="175"/>
    </row>
    <row r="27702" spans="1:9" x14ac:dyDescent="0.25">
      <c r="A27702" s="108"/>
      <c r="B27702" s="173"/>
      <c r="C27702" s="109"/>
      <c r="D27702" s="109"/>
      <c r="E27702" s="94"/>
      <c r="F27702" s="174"/>
      <c r="G27702" s="173"/>
      <c r="H27702" s="109"/>
      <c r="I27702" s="175"/>
    </row>
    <row r="27703" spans="1:9" x14ac:dyDescent="0.25">
      <c r="A27703" s="108"/>
      <c r="B27703" s="173"/>
      <c r="C27703" s="109"/>
      <c r="D27703" s="109"/>
      <c r="E27703" s="94"/>
      <c r="F27703" s="174"/>
      <c r="G27703" s="173"/>
      <c r="H27703" s="109"/>
      <c r="I27703" s="175"/>
    </row>
    <row r="27704" spans="1:9" x14ac:dyDescent="0.25">
      <c r="A27704" s="108"/>
      <c r="B27704" s="173"/>
      <c r="C27704" s="109"/>
      <c r="D27704" s="109"/>
      <c r="E27704" s="94"/>
      <c r="F27704" s="174"/>
      <c r="G27704" s="173"/>
      <c r="H27704" s="109"/>
      <c r="I27704" s="175"/>
    </row>
    <row r="27705" spans="1:9" x14ac:dyDescent="0.25">
      <c r="A27705" s="108"/>
      <c r="B27705" s="173"/>
      <c r="C27705" s="109"/>
      <c r="D27705" s="109"/>
      <c r="E27705" s="94"/>
      <c r="F27705" s="174"/>
      <c r="G27705" s="173"/>
      <c r="H27705" s="109"/>
      <c r="I27705" s="175"/>
    </row>
    <row r="27706" spans="1:9" x14ac:dyDescent="0.25">
      <c r="A27706" s="108"/>
      <c r="B27706" s="173"/>
      <c r="C27706" s="109"/>
      <c r="D27706" s="109"/>
      <c r="E27706" s="94"/>
      <c r="F27706" s="174"/>
      <c r="G27706" s="173"/>
      <c r="H27706" s="109"/>
      <c r="I27706" s="175"/>
    </row>
    <row r="27707" spans="1:9" x14ac:dyDescent="0.25">
      <c r="A27707" s="108"/>
      <c r="B27707" s="173"/>
      <c r="C27707" s="109"/>
      <c r="D27707" s="109"/>
      <c r="E27707" s="94"/>
      <c r="F27707" s="174"/>
      <c r="G27707" s="173"/>
      <c r="H27707" s="109"/>
      <c r="I27707" s="175"/>
    </row>
    <row r="27708" spans="1:9" x14ac:dyDescent="0.25">
      <c r="A27708" s="108"/>
      <c r="B27708" s="173"/>
      <c r="C27708" s="109"/>
      <c r="D27708" s="109"/>
      <c r="E27708" s="94"/>
      <c r="F27708" s="174"/>
      <c r="G27708" s="173"/>
      <c r="H27708" s="109"/>
      <c r="I27708" s="175"/>
    </row>
    <row r="27709" spans="1:9" x14ac:dyDescent="0.25">
      <c r="A27709" s="108"/>
      <c r="B27709" s="173"/>
      <c r="C27709" s="109"/>
      <c r="D27709" s="109"/>
      <c r="E27709" s="94"/>
      <c r="F27709" s="174"/>
      <c r="G27709" s="173"/>
      <c r="H27709" s="109"/>
      <c r="I27709" s="175"/>
    </row>
    <row r="27710" spans="1:9" x14ac:dyDescent="0.25">
      <c r="A27710" s="108"/>
      <c r="B27710" s="173"/>
      <c r="C27710" s="109"/>
      <c r="D27710" s="109"/>
      <c r="E27710" s="94"/>
      <c r="F27710" s="174"/>
      <c r="G27710" s="173"/>
      <c r="H27710" s="109"/>
      <c r="I27710" s="175"/>
    </row>
    <row r="27711" spans="1:9" x14ac:dyDescent="0.25">
      <c r="A27711" s="108"/>
      <c r="B27711" s="173"/>
      <c r="C27711" s="109"/>
      <c r="D27711" s="109"/>
      <c r="E27711" s="94"/>
      <c r="F27711" s="174"/>
      <c r="G27711" s="173"/>
      <c r="H27711" s="109"/>
      <c r="I27711" s="175"/>
    </row>
    <row r="27712" spans="1:9" x14ac:dyDescent="0.25">
      <c r="A27712" s="108"/>
      <c r="B27712" s="173"/>
      <c r="C27712" s="109"/>
      <c r="D27712" s="109"/>
      <c r="E27712" s="94"/>
      <c r="F27712" s="174"/>
      <c r="G27712" s="173"/>
      <c r="H27712" s="109"/>
      <c r="I27712" s="175"/>
    </row>
    <row r="27713" spans="1:9" x14ac:dyDescent="0.25">
      <c r="A27713" s="108"/>
      <c r="B27713" s="173"/>
      <c r="C27713" s="109"/>
      <c r="D27713" s="109"/>
      <c r="E27713" s="94"/>
      <c r="F27713" s="174"/>
      <c r="G27713" s="173"/>
      <c r="H27713" s="109"/>
      <c r="I27713" s="175"/>
    </row>
    <row r="27714" spans="1:9" x14ac:dyDescent="0.25">
      <c r="A27714" s="108"/>
      <c r="B27714" s="173"/>
      <c r="C27714" s="109"/>
      <c r="D27714" s="109"/>
      <c r="E27714" s="94"/>
      <c r="F27714" s="174"/>
      <c r="G27714" s="173"/>
      <c r="H27714" s="109"/>
      <c r="I27714" s="175"/>
    </row>
    <row r="27715" spans="1:9" x14ac:dyDescent="0.25">
      <c r="A27715" s="108"/>
      <c r="B27715" s="173"/>
      <c r="C27715" s="109"/>
      <c r="D27715" s="109"/>
      <c r="E27715" s="94"/>
      <c r="F27715" s="174"/>
      <c r="G27715" s="173"/>
      <c r="H27715" s="109"/>
      <c r="I27715" s="175"/>
    </row>
    <row r="27716" spans="1:9" x14ac:dyDescent="0.25">
      <c r="A27716" s="108"/>
      <c r="B27716" s="173"/>
      <c r="C27716" s="109"/>
      <c r="D27716" s="109"/>
      <c r="E27716" s="94"/>
      <c r="F27716" s="174"/>
      <c r="G27716" s="173"/>
      <c r="H27716" s="109"/>
      <c r="I27716" s="175"/>
    </row>
    <row r="27717" spans="1:9" x14ac:dyDescent="0.25">
      <c r="A27717" s="108"/>
      <c r="B27717" s="173"/>
      <c r="C27717" s="109"/>
      <c r="D27717" s="109"/>
      <c r="E27717" s="94"/>
      <c r="F27717" s="174"/>
      <c r="G27717" s="173"/>
      <c r="H27717" s="109"/>
      <c r="I27717" s="175"/>
    </row>
    <row r="27718" spans="1:9" x14ac:dyDescent="0.25">
      <c r="A27718" s="108"/>
      <c r="B27718" s="173"/>
      <c r="C27718" s="109"/>
      <c r="D27718" s="109"/>
      <c r="E27718" s="94"/>
      <c r="F27718" s="174"/>
      <c r="G27718" s="173"/>
      <c r="H27718" s="109"/>
      <c r="I27718" s="175"/>
    </row>
    <row r="27719" spans="1:9" x14ac:dyDescent="0.25">
      <c r="A27719" s="108"/>
      <c r="B27719" s="173"/>
      <c r="C27719" s="109"/>
      <c r="D27719" s="109"/>
      <c r="E27719" s="94"/>
      <c r="F27719" s="174"/>
      <c r="G27719" s="173"/>
      <c r="H27719" s="109"/>
      <c r="I27719" s="175"/>
    </row>
    <row r="27720" spans="1:9" x14ac:dyDescent="0.25">
      <c r="A27720" s="108"/>
      <c r="B27720" s="173"/>
      <c r="C27720" s="109"/>
      <c r="D27720" s="109"/>
      <c r="E27720" s="94"/>
      <c r="F27720" s="174"/>
      <c r="G27720" s="173"/>
      <c r="H27720" s="109"/>
      <c r="I27720" s="175"/>
    </row>
    <row r="27721" spans="1:9" x14ac:dyDescent="0.25">
      <c r="A27721" s="108"/>
      <c r="B27721" s="173"/>
      <c r="C27721" s="109"/>
      <c r="D27721" s="109"/>
      <c r="E27721" s="94"/>
      <c r="F27721" s="174"/>
      <c r="G27721" s="173"/>
      <c r="H27721" s="109"/>
      <c r="I27721" s="175"/>
    </row>
    <row r="27722" spans="1:9" x14ac:dyDescent="0.25">
      <c r="A27722" s="108"/>
      <c r="B27722" s="173"/>
      <c r="C27722" s="109"/>
      <c r="D27722" s="109"/>
      <c r="E27722" s="94"/>
      <c r="F27722" s="174"/>
      <c r="G27722" s="173"/>
      <c r="H27722" s="109"/>
      <c r="I27722" s="175"/>
    </row>
    <row r="27723" spans="1:9" x14ac:dyDescent="0.25">
      <c r="A27723" s="108"/>
      <c r="B27723" s="173"/>
      <c r="C27723" s="109"/>
      <c r="D27723" s="109"/>
      <c r="E27723" s="94"/>
      <c r="F27723" s="174"/>
      <c r="G27723" s="173"/>
      <c r="H27723" s="109"/>
      <c r="I27723" s="175"/>
    </row>
    <row r="27724" spans="1:9" x14ac:dyDescent="0.25">
      <c r="A27724" s="108"/>
      <c r="B27724" s="173"/>
      <c r="C27724" s="109"/>
      <c r="D27724" s="109"/>
      <c r="E27724" s="94"/>
      <c r="F27724" s="174"/>
      <c r="G27724" s="173"/>
      <c r="H27724" s="109"/>
      <c r="I27724" s="175"/>
    </row>
    <row r="27725" spans="1:9" x14ac:dyDescent="0.25">
      <c r="A27725" s="108"/>
      <c r="B27725" s="173"/>
      <c r="C27725" s="109"/>
      <c r="D27725" s="109"/>
      <c r="E27725" s="94"/>
      <c r="F27725" s="174"/>
      <c r="G27725" s="173"/>
      <c r="H27725" s="109"/>
      <c r="I27725" s="175"/>
    </row>
    <row r="27726" spans="1:9" x14ac:dyDescent="0.25">
      <c r="A27726" s="108"/>
      <c r="B27726" s="173"/>
      <c r="C27726" s="109"/>
      <c r="D27726" s="109"/>
      <c r="E27726" s="94"/>
      <c r="F27726" s="174"/>
      <c r="G27726" s="173"/>
      <c r="H27726" s="109"/>
      <c r="I27726" s="175"/>
    </row>
    <row r="27727" spans="1:9" x14ac:dyDescent="0.25">
      <c r="A27727" s="108"/>
      <c r="B27727" s="173"/>
      <c r="C27727" s="109"/>
      <c r="D27727" s="109"/>
      <c r="E27727" s="94"/>
      <c r="F27727" s="174"/>
      <c r="G27727" s="173"/>
      <c r="H27727" s="109"/>
      <c r="I27727" s="175"/>
    </row>
    <row r="27728" spans="1:9" x14ac:dyDescent="0.25">
      <c r="A27728" s="108"/>
      <c r="B27728" s="173"/>
      <c r="C27728" s="109"/>
      <c r="D27728" s="109"/>
      <c r="E27728" s="94"/>
      <c r="F27728" s="174"/>
      <c r="G27728" s="173"/>
      <c r="H27728" s="109"/>
      <c r="I27728" s="175"/>
    </row>
    <row r="27729" spans="1:9" x14ac:dyDescent="0.25">
      <c r="A27729" s="108"/>
      <c r="B27729" s="173"/>
      <c r="C27729" s="109"/>
      <c r="D27729" s="109"/>
      <c r="E27729" s="94"/>
      <c r="F27729" s="174"/>
      <c r="G27729" s="173"/>
      <c r="H27729" s="109"/>
      <c r="I27729" s="175"/>
    </row>
    <row r="27730" spans="1:9" x14ac:dyDescent="0.25">
      <c r="A27730" s="108"/>
      <c r="B27730" s="173"/>
      <c r="C27730" s="109"/>
      <c r="D27730" s="109"/>
      <c r="E27730" s="94"/>
      <c r="F27730" s="174"/>
      <c r="G27730" s="173"/>
      <c r="H27730" s="109"/>
      <c r="I27730" s="175"/>
    </row>
    <row r="27731" spans="1:9" x14ac:dyDescent="0.25">
      <c r="A27731" s="108"/>
      <c r="B27731" s="173"/>
      <c r="C27731" s="109"/>
      <c r="D27731" s="109"/>
      <c r="E27731" s="94"/>
      <c r="F27731" s="174"/>
      <c r="G27731" s="173"/>
      <c r="H27731" s="109"/>
      <c r="I27731" s="175"/>
    </row>
    <row r="27732" spans="1:9" x14ac:dyDescent="0.25">
      <c r="A27732" s="108"/>
      <c r="B27732" s="173"/>
      <c r="C27732" s="109"/>
      <c r="D27732" s="109"/>
      <c r="E27732" s="94"/>
      <c r="F27732" s="174"/>
      <c r="G27732" s="173"/>
      <c r="H27732" s="109"/>
      <c r="I27732" s="175"/>
    </row>
    <row r="27733" spans="1:9" x14ac:dyDescent="0.25">
      <c r="A27733" s="108"/>
      <c r="B27733" s="173"/>
      <c r="C27733" s="109"/>
      <c r="D27733" s="109"/>
      <c r="E27733" s="94"/>
      <c r="F27733" s="174"/>
      <c r="G27733" s="173"/>
      <c r="H27733" s="109"/>
      <c r="I27733" s="175"/>
    </row>
    <row r="27734" spans="1:9" x14ac:dyDescent="0.25">
      <c r="A27734" s="108"/>
      <c r="B27734" s="173"/>
      <c r="C27734" s="109"/>
      <c r="D27734" s="109"/>
      <c r="E27734" s="94"/>
      <c r="F27734" s="174"/>
      <c r="G27734" s="173"/>
      <c r="H27734" s="109"/>
      <c r="I27734" s="175"/>
    </row>
    <row r="27735" spans="1:9" x14ac:dyDescent="0.25">
      <c r="A27735" s="108"/>
      <c r="B27735" s="173"/>
      <c r="C27735" s="109"/>
      <c r="D27735" s="109"/>
      <c r="E27735" s="94"/>
      <c r="F27735" s="174"/>
      <c r="G27735" s="173"/>
      <c r="H27735" s="109"/>
      <c r="I27735" s="175"/>
    </row>
    <row r="27736" spans="1:9" x14ac:dyDescent="0.25">
      <c r="A27736" s="108"/>
      <c r="B27736" s="173"/>
      <c r="C27736" s="109"/>
      <c r="D27736" s="109"/>
      <c r="E27736" s="94"/>
      <c r="F27736" s="174"/>
      <c r="G27736" s="173"/>
      <c r="H27736" s="109"/>
      <c r="I27736" s="175"/>
    </row>
    <row r="27737" spans="1:9" x14ac:dyDescent="0.25">
      <c r="A27737" s="108"/>
      <c r="B27737" s="173"/>
      <c r="C27737" s="109"/>
      <c r="D27737" s="109"/>
      <c r="E27737" s="94"/>
      <c r="F27737" s="174"/>
      <c r="G27737" s="173"/>
      <c r="H27737" s="109"/>
      <c r="I27737" s="175"/>
    </row>
    <row r="27738" spans="1:9" x14ac:dyDescent="0.25">
      <c r="A27738" s="108"/>
      <c r="B27738" s="173"/>
      <c r="C27738" s="109"/>
      <c r="D27738" s="109"/>
      <c r="E27738" s="94"/>
      <c r="F27738" s="174"/>
      <c r="G27738" s="173"/>
      <c r="H27738" s="109"/>
      <c r="I27738" s="175"/>
    </row>
    <row r="27739" spans="1:9" x14ac:dyDescent="0.25">
      <c r="A27739" s="108"/>
      <c r="B27739" s="173"/>
      <c r="C27739" s="109"/>
      <c r="D27739" s="109"/>
      <c r="E27739" s="94"/>
      <c r="F27739" s="174"/>
      <c r="G27739" s="173"/>
      <c r="H27739" s="109"/>
      <c r="I27739" s="175"/>
    </row>
    <row r="27740" spans="1:9" x14ac:dyDescent="0.25">
      <c r="A27740" s="108"/>
      <c r="B27740" s="173"/>
      <c r="C27740" s="109"/>
      <c r="D27740" s="109"/>
      <c r="E27740" s="94"/>
      <c r="F27740" s="174"/>
      <c r="G27740" s="173"/>
      <c r="H27740" s="109"/>
      <c r="I27740" s="175"/>
    </row>
    <row r="27741" spans="1:9" x14ac:dyDescent="0.25">
      <c r="A27741" s="108"/>
      <c r="B27741" s="173"/>
      <c r="C27741" s="109"/>
      <c r="D27741" s="109"/>
      <c r="E27741" s="94"/>
      <c r="F27741" s="174"/>
      <c r="G27741" s="173"/>
      <c r="H27741" s="109"/>
      <c r="I27741" s="175"/>
    </row>
    <row r="27742" spans="1:9" x14ac:dyDescent="0.25">
      <c r="A27742" s="108"/>
      <c r="B27742" s="173"/>
      <c r="C27742" s="109"/>
      <c r="D27742" s="109"/>
      <c r="E27742" s="94"/>
      <c r="F27742" s="174"/>
      <c r="G27742" s="173"/>
      <c r="H27742" s="109"/>
      <c r="I27742" s="175"/>
    </row>
    <row r="27743" spans="1:9" x14ac:dyDescent="0.25">
      <c r="A27743" s="108"/>
      <c r="B27743" s="173"/>
      <c r="C27743" s="109"/>
      <c r="D27743" s="109"/>
      <c r="E27743" s="94"/>
      <c r="F27743" s="174"/>
      <c r="G27743" s="173"/>
      <c r="H27743" s="109"/>
      <c r="I27743" s="175"/>
    </row>
    <row r="27744" spans="1:9" x14ac:dyDescent="0.25">
      <c r="A27744" s="108"/>
      <c r="B27744" s="173"/>
      <c r="C27744" s="109"/>
      <c r="D27744" s="109"/>
      <c r="E27744" s="94"/>
      <c r="F27744" s="174"/>
      <c r="G27744" s="173"/>
      <c r="H27744" s="109"/>
      <c r="I27744" s="175"/>
    </row>
    <row r="27745" spans="1:9" x14ac:dyDescent="0.25">
      <c r="A27745" s="108"/>
      <c r="B27745" s="173"/>
      <c r="C27745" s="109"/>
      <c r="D27745" s="109"/>
      <c r="E27745" s="94"/>
      <c r="F27745" s="174"/>
      <c r="G27745" s="173"/>
      <c r="H27745" s="109"/>
      <c r="I27745" s="175"/>
    </row>
    <row r="27746" spans="1:9" x14ac:dyDescent="0.25">
      <c r="A27746" s="108"/>
      <c r="B27746" s="173"/>
      <c r="C27746" s="109"/>
      <c r="D27746" s="109"/>
      <c r="E27746" s="94"/>
      <c r="F27746" s="174"/>
      <c r="G27746" s="173"/>
      <c r="H27746" s="109"/>
      <c r="I27746" s="175"/>
    </row>
    <row r="27747" spans="1:9" x14ac:dyDescent="0.25">
      <c r="A27747" s="108"/>
      <c r="B27747" s="173"/>
      <c r="C27747" s="109"/>
      <c r="D27747" s="109"/>
      <c r="E27747" s="94"/>
      <c r="F27747" s="174"/>
      <c r="G27747" s="173"/>
      <c r="H27747" s="109"/>
      <c r="I27747" s="175"/>
    </row>
    <row r="27748" spans="1:9" x14ac:dyDescent="0.25">
      <c r="A27748" s="108"/>
      <c r="B27748" s="173"/>
      <c r="C27748" s="109"/>
      <c r="D27748" s="109"/>
      <c r="E27748" s="94"/>
      <c r="F27748" s="174"/>
      <c r="G27748" s="173"/>
      <c r="H27748" s="109"/>
      <c r="I27748" s="175"/>
    </row>
    <row r="27749" spans="1:9" x14ac:dyDescent="0.25">
      <c r="A27749" s="108"/>
      <c r="B27749" s="173"/>
      <c r="C27749" s="109"/>
      <c r="D27749" s="109"/>
      <c r="E27749" s="94"/>
      <c r="F27749" s="174"/>
      <c r="G27749" s="173"/>
      <c r="H27749" s="109"/>
      <c r="I27749" s="175"/>
    </row>
    <row r="27750" spans="1:9" x14ac:dyDescent="0.25">
      <c r="A27750" s="108"/>
      <c r="B27750" s="173"/>
      <c r="C27750" s="109"/>
      <c r="D27750" s="109"/>
      <c r="E27750" s="94"/>
      <c r="F27750" s="174"/>
      <c r="G27750" s="173"/>
      <c r="H27750" s="109"/>
      <c r="I27750" s="175"/>
    </row>
    <row r="27751" spans="1:9" x14ac:dyDescent="0.25">
      <c r="A27751" s="108"/>
      <c r="B27751" s="173"/>
      <c r="C27751" s="109"/>
      <c r="D27751" s="109"/>
      <c r="E27751" s="94"/>
      <c r="F27751" s="174"/>
      <c r="G27751" s="173"/>
      <c r="H27751" s="109"/>
      <c r="I27751" s="175"/>
    </row>
    <row r="27752" spans="1:9" x14ac:dyDescent="0.25">
      <c r="A27752" s="108"/>
      <c r="B27752" s="173"/>
      <c r="C27752" s="109"/>
      <c r="D27752" s="109"/>
      <c r="E27752" s="94"/>
      <c r="F27752" s="174"/>
      <c r="G27752" s="173"/>
      <c r="H27752" s="109"/>
      <c r="I27752" s="175"/>
    </row>
    <row r="27753" spans="1:9" x14ac:dyDescent="0.25">
      <c r="A27753" s="108"/>
      <c r="B27753" s="173"/>
      <c r="C27753" s="109"/>
      <c r="D27753" s="109"/>
      <c r="E27753" s="94"/>
      <c r="F27753" s="174"/>
      <c r="G27753" s="173"/>
      <c r="H27753" s="109"/>
      <c r="I27753" s="175"/>
    </row>
    <row r="27754" spans="1:9" x14ac:dyDescent="0.25">
      <c r="A27754" s="108"/>
      <c r="B27754" s="173"/>
      <c r="C27754" s="109"/>
      <c r="D27754" s="109"/>
      <c r="E27754" s="94"/>
      <c r="F27754" s="174"/>
      <c r="G27754" s="173"/>
      <c r="H27754" s="109"/>
      <c r="I27754" s="175"/>
    </row>
    <row r="27755" spans="1:9" x14ac:dyDescent="0.25">
      <c r="A27755" s="108"/>
      <c r="B27755" s="173"/>
      <c r="C27755" s="109"/>
      <c r="D27755" s="109"/>
      <c r="E27755" s="94"/>
      <c r="F27755" s="174"/>
      <c r="G27755" s="173"/>
      <c r="H27755" s="109"/>
      <c r="I27755" s="175"/>
    </row>
    <row r="27756" spans="1:9" x14ac:dyDescent="0.25">
      <c r="A27756" s="108"/>
      <c r="B27756" s="173"/>
      <c r="C27756" s="109"/>
      <c r="D27756" s="109"/>
      <c r="E27756" s="94"/>
      <c r="F27756" s="174"/>
      <c r="G27756" s="173"/>
      <c r="H27756" s="109"/>
      <c r="I27756" s="175"/>
    </row>
    <row r="27757" spans="1:9" x14ac:dyDescent="0.25">
      <c r="A27757" s="108"/>
      <c r="B27757" s="173"/>
      <c r="C27757" s="109"/>
      <c r="D27757" s="109"/>
      <c r="E27757" s="94"/>
      <c r="F27757" s="174"/>
      <c r="G27757" s="173"/>
      <c r="H27757" s="109"/>
      <c r="I27757" s="175"/>
    </row>
    <row r="27758" spans="1:9" x14ac:dyDescent="0.25">
      <c r="A27758" s="108"/>
      <c r="B27758" s="173"/>
      <c r="C27758" s="109"/>
      <c r="D27758" s="109"/>
      <c r="E27758" s="94"/>
      <c r="F27758" s="174"/>
      <c r="G27758" s="173"/>
      <c r="H27758" s="109"/>
      <c r="I27758" s="175"/>
    </row>
    <row r="27759" spans="1:9" x14ac:dyDescent="0.25">
      <c r="A27759" s="108"/>
      <c r="B27759" s="173"/>
      <c r="C27759" s="109"/>
      <c r="D27759" s="109"/>
      <c r="E27759" s="94"/>
      <c r="F27759" s="174"/>
      <c r="G27759" s="173"/>
      <c r="H27759" s="109"/>
      <c r="I27759" s="175"/>
    </row>
    <row r="27760" spans="1:9" x14ac:dyDescent="0.25">
      <c r="A27760" s="108"/>
      <c r="B27760" s="173"/>
      <c r="C27760" s="109"/>
      <c r="D27760" s="109"/>
      <c r="E27760" s="94"/>
      <c r="F27760" s="174"/>
      <c r="G27760" s="173"/>
      <c r="H27760" s="109"/>
      <c r="I27760" s="175"/>
    </row>
    <row r="27761" spans="1:9" x14ac:dyDescent="0.25">
      <c r="A27761" s="108"/>
      <c r="B27761" s="173"/>
      <c r="C27761" s="109"/>
      <c r="D27761" s="109"/>
      <c r="E27761" s="94"/>
      <c r="F27761" s="174"/>
      <c r="G27761" s="173"/>
      <c r="H27761" s="109"/>
      <c r="I27761" s="175"/>
    </row>
    <row r="27762" spans="1:9" x14ac:dyDescent="0.25">
      <c r="A27762" s="108"/>
      <c r="B27762" s="173"/>
      <c r="C27762" s="109"/>
      <c r="D27762" s="109"/>
      <c r="E27762" s="94"/>
      <c r="F27762" s="174"/>
      <c r="G27762" s="173"/>
      <c r="H27762" s="109"/>
      <c r="I27762" s="175"/>
    </row>
    <row r="27763" spans="1:9" x14ac:dyDescent="0.25">
      <c r="A27763" s="108"/>
      <c r="B27763" s="173"/>
      <c r="C27763" s="109"/>
      <c r="D27763" s="109"/>
      <c r="E27763" s="94"/>
      <c r="F27763" s="174"/>
      <c r="G27763" s="173"/>
      <c r="H27763" s="109"/>
      <c r="I27763" s="175"/>
    </row>
    <row r="27764" spans="1:9" x14ac:dyDescent="0.25">
      <c r="A27764" s="108"/>
      <c r="B27764" s="173"/>
      <c r="C27764" s="109"/>
      <c r="D27764" s="109"/>
      <c r="E27764" s="94"/>
      <c r="F27764" s="174"/>
      <c r="G27764" s="173"/>
      <c r="H27764" s="109"/>
      <c r="I27764" s="175"/>
    </row>
    <row r="27765" spans="1:9" x14ac:dyDescent="0.25">
      <c r="A27765" s="108"/>
      <c r="B27765" s="173"/>
      <c r="C27765" s="109"/>
      <c r="D27765" s="109"/>
      <c r="E27765" s="94"/>
      <c r="F27765" s="174"/>
      <c r="G27765" s="173"/>
      <c r="H27765" s="109"/>
      <c r="I27765" s="175"/>
    </row>
    <row r="27766" spans="1:9" x14ac:dyDescent="0.25">
      <c r="A27766" s="108"/>
      <c r="B27766" s="173"/>
      <c r="C27766" s="109"/>
      <c r="D27766" s="109"/>
      <c r="E27766" s="94"/>
      <c r="F27766" s="174"/>
      <c r="G27766" s="173"/>
      <c r="H27766" s="109"/>
      <c r="I27766" s="175"/>
    </row>
    <row r="27767" spans="1:9" x14ac:dyDescent="0.25">
      <c r="A27767" s="108"/>
      <c r="B27767" s="173"/>
      <c r="C27767" s="109"/>
      <c r="D27767" s="109"/>
      <c r="E27767" s="94"/>
      <c r="F27767" s="174"/>
      <c r="G27767" s="173"/>
      <c r="H27767" s="109"/>
      <c r="I27767" s="175"/>
    </row>
    <row r="27768" spans="1:9" x14ac:dyDescent="0.25">
      <c r="A27768" s="108"/>
      <c r="B27768" s="173"/>
      <c r="C27768" s="109"/>
      <c r="D27768" s="109"/>
      <c r="E27768" s="94"/>
      <c r="F27768" s="174"/>
      <c r="G27768" s="173"/>
      <c r="H27768" s="109"/>
      <c r="I27768" s="175"/>
    </row>
    <row r="27769" spans="1:9" x14ac:dyDescent="0.25">
      <c r="A27769" s="108"/>
      <c r="B27769" s="173"/>
      <c r="C27769" s="109"/>
      <c r="D27769" s="109"/>
      <c r="E27769" s="94"/>
      <c r="F27769" s="174"/>
      <c r="G27769" s="173"/>
      <c r="H27769" s="109"/>
      <c r="I27769" s="175"/>
    </row>
    <row r="27770" spans="1:9" x14ac:dyDescent="0.25">
      <c r="A27770" s="108"/>
      <c r="B27770" s="173"/>
      <c r="C27770" s="109"/>
      <c r="D27770" s="109"/>
      <c r="E27770" s="94"/>
      <c r="F27770" s="174"/>
      <c r="G27770" s="173"/>
      <c r="H27770" s="109"/>
      <c r="I27770" s="175"/>
    </row>
    <row r="27771" spans="1:9" x14ac:dyDescent="0.25">
      <c r="A27771" s="108"/>
      <c r="B27771" s="173"/>
      <c r="C27771" s="109"/>
      <c r="D27771" s="109"/>
      <c r="E27771" s="94"/>
      <c r="F27771" s="174"/>
      <c r="G27771" s="173"/>
      <c r="H27771" s="109"/>
      <c r="I27771" s="175"/>
    </row>
    <row r="27772" spans="1:9" x14ac:dyDescent="0.25">
      <c r="A27772" s="108"/>
      <c r="B27772" s="173"/>
      <c r="C27772" s="109"/>
      <c r="D27772" s="109"/>
      <c r="E27772" s="94"/>
      <c r="F27772" s="174"/>
      <c r="G27772" s="173"/>
      <c r="H27772" s="109"/>
      <c r="I27772" s="175"/>
    </row>
    <row r="27773" spans="1:9" x14ac:dyDescent="0.25">
      <c r="A27773" s="108"/>
      <c r="B27773" s="173"/>
      <c r="C27773" s="109"/>
      <c r="D27773" s="109"/>
      <c r="E27773" s="94"/>
      <c r="F27773" s="174"/>
      <c r="G27773" s="173"/>
      <c r="H27773" s="109"/>
      <c r="I27773" s="175"/>
    </row>
    <row r="27774" spans="1:9" x14ac:dyDescent="0.25">
      <c r="A27774" s="108"/>
      <c r="B27774" s="173"/>
      <c r="C27774" s="109"/>
      <c r="D27774" s="109"/>
      <c r="E27774" s="94"/>
      <c r="F27774" s="174"/>
      <c r="G27774" s="173"/>
      <c r="H27774" s="109"/>
      <c r="I27774" s="175"/>
    </row>
    <row r="27775" spans="1:9" x14ac:dyDescent="0.25">
      <c r="A27775" s="108"/>
      <c r="B27775" s="173"/>
      <c r="C27775" s="109"/>
      <c r="D27775" s="109"/>
      <c r="E27775" s="94"/>
      <c r="F27775" s="174"/>
      <c r="G27775" s="173"/>
      <c r="H27775" s="109"/>
      <c r="I27775" s="175"/>
    </row>
    <row r="27776" spans="1:9" x14ac:dyDescent="0.25">
      <c r="A27776" s="108"/>
      <c r="B27776" s="173"/>
      <c r="C27776" s="109"/>
      <c r="D27776" s="109"/>
      <c r="E27776" s="94"/>
      <c r="F27776" s="174"/>
      <c r="G27776" s="173"/>
      <c r="H27776" s="109"/>
      <c r="I27776" s="175"/>
    </row>
    <row r="27777" spans="1:9" x14ac:dyDescent="0.25">
      <c r="A27777" s="108"/>
      <c r="B27777" s="173"/>
      <c r="C27777" s="109"/>
      <c r="D27777" s="109"/>
      <c r="E27777" s="94"/>
      <c r="F27777" s="174"/>
      <c r="G27777" s="173"/>
      <c r="H27777" s="109"/>
      <c r="I27777" s="175"/>
    </row>
    <row r="27778" spans="1:9" x14ac:dyDescent="0.25">
      <c r="A27778" s="108"/>
      <c r="B27778" s="173"/>
      <c r="C27778" s="109"/>
      <c r="D27778" s="109"/>
      <c r="E27778" s="94"/>
      <c r="F27778" s="174"/>
      <c r="G27778" s="173"/>
      <c r="H27778" s="109"/>
      <c r="I27778" s="175"/>
    </row>
    <row r="27779" spans="1:9" x14ac:dyDescent="0.25">
      <c r="A27779" s="108"/>
      <c r="B27779" s="173"/>
      <c r="C27779" s="109"/>
      <c r="D27779" s="109"/>
      <c r="E27779" s="94"/>
      <c r="F27779" s="174"/>
      <c r="G27779" s="173"/>
      <c r="H27779" s="109"/>
      <c r="I27779" s="175"/>
    </row>
    <row r="27780" spans="1:9" x14ac:dyDescent="0.25">
      <c r="A27780" s="108"/>
      <c r="B27780" s="173"/>
      <c r="C27780" s="109"/>
      <c r="D27780" s="109"/>
      <c r="E27780" s="94"/>
      <c r="F27780" s="174"/>
      <c r="G27780" s="173"/>
      <c r="H27780" s="109"/>
      <c r="I27780" s="175"/>
    </row>
    <row r="27781" spans="1:9" x14ac:dyDescent="0.25">
      <c r="A27781" s="108"/>
      <c r="B27781" s="173"/>
      <c r="C27781" s="109"/>
      <c r="D27781" s="109"/>
      <c r="E27781" s="94"/>
      <c r="F27781" s="174"/>
      <c r="G27781" s="173"/>
      <c r="H27781" s="109"/>
      <c r="I27781" s="175"/>
    </row>
    <row r="27782" spans="1:9" x14ac:dyDescent="0.25">
      <c r="A27782" s="108"/>
      <c r="B27782" s="173"/>
      <c r="C27782" s="109"/>
      <c r="D27782" s="109"/>
      <c r="E27782" s="94"/>
      <c r="F27782" s="174"/>
      <c r="G27782" s="173"/>
      <c r="H27782" s="109"/>
      <c r="I27782" s="175"/>
    </row>
    <row r="27783" spans="1:9" x14ac:dyDescent="0.25">
      <c r="A27783" s="108"/>
      <c r="B27783" s="173"/>
      <c r="C27783" s="109"/>
      <c r="D27783" s="109"/>
      <c r="E27783" s="94"/>
      <c r="F27783" s="174"/>
      <c r="G27783" s="173"/>
      <c r="H27783" s="109"/>
      <c r="I27783" s="175"/>
    </row>
    <row r="27784" spans="1:9" x14ac:dyDescent="0.25">
      <c r="A27784" s="108"/>
      <c r="B27784" s="173"/>
      <c r="C27784" s="109"/>
      <c r="D27784" s="109"/>
      <c r="E27784" s="94"/>
      <c r="F27784" s="174"/>
      <c r="G27784" s="173"/>
      <c r="H27784" s="109"/>
      <c r="I27784" s="175"/>
    </row>
    <row r="27785" spans="1:9" x14ac:dyDescent="0.25">
      <c r="A27785" s="108"/>
      <c r="B27785" s="173"/>
      <c r="C27785" s="109"/>
      <c r="D27785" s="109"/>
      <c r="E27785" s="94"/>
      <c r="F27785" s="174"/>
      <c r="G27785" s="173"/>
      <c r="H27785" s="109"/>
      <c r="I27785" s="175"/>
    </row>
    <row r="27786" spans="1:9" x14ac:dyDescent="0.25">
      <c r="A27786" s="108"/>
      <c r="B27786" s="173"/>
      <c r="C27786" s="109"/>
      <c r="D27786" s="109"/>
      <c r="E27786" s="94"/>
      <c r="F27786" s="174"/>
      <c r="G27786" s="173"/>
      <c r="H27786" s="109"/>
      <c r="I27786" s="175"/>
    </row>
    <row r="27787" spans="1:9" x14ac:dyDescent="0.25">
      <c r="A27787" s="108"/>
      <c r="B27787" s="173"/>
      <c r="C27787" s="109"/>
      <c r="D27787" s="109"/>
      <c r="E27787" s="94"/>
      <c r="F27787" s="174"/>
      <c r="G27787" s="173"/>
      <c r="H27787" s="109"/>
      <c r="I27787" s="175"/>
    </row>
    <row r="27788" spans="1:9" x14ac:dyDescent="0.25">
      <c r="A27788" s="108"/>
      <c r="B27788" s="173"/>
      <c r="C27788" s="109"/>
      <c r="D27788" s="109"/>
      <c r="E27788" s="94"/>
      <c r="F27788" s="174"/>
      <c r="G27788" s="173"/>
      <c r="H27788" s="109"/>
      <c r="I27788" s="175"/>
    </row>
    <row r="27789" spans="1:9" x14ac:dyDescent="0.25">
      <c r="A27789" s="108"/>
      <c r="B27789" s="173"/>
      <c r="C27789" s="109"/>
      <c r="D27789" s="109"/>
      <c r="E27789" s="94"/>
      <c r="F27789" s="174"/>
      <c r="G27789" s="173"/>
      <c r="H27789" s="109"/>
      <c r="I27789" s="175"/>
    </row>
    <row r="27790" spans="1:9" x14ac:dyDescent="0.25">
      <c r="A27790" s="108"/>
      <c r="B27790" s="173"/>
      <c r="C27790" s="109"/>
      <c r="D27790" s="109"/>
      <c r="E27790" s="94"/>
      <c r="F27790" s="174"/>
      <c r="G27790" s="173"/>
      <c r="H27790" s="109"/>
      <c r="I27790" s="175"/>
    </row>
    <row r="27791" spans="1:9" x14ac:dyDescent="0.25">
      <c r="A27791" s="108"/>
      <c r="B27791" s="173"/>
      <c r="C27791" s="109"/>
      <c r="D27791" s="109"/>
      <c r="E27791" s="94"/>
      <c r="F27791" s="174"/>
      <c r="G27791" s="173"/>
      <c r="H27791" s="109"/>
      <c r="I27791" s="175"/>
    </row>
    <row r="27792" spans="1:9" x14ac:dyDescent="0.25">
      <c r="A27792" s="108"/>
      <c r="B27792" s="173"/>
      <c r="C27792" s="109"/>
      <c r="D27792" s="109"/>
      <c r="E27792" s="94"/>
      <c r="F27792" s="174"/>
      <c r="G27792" s="173"/>
      <c r="H27792" s="109"/>
      <c r="I27792" s="175"/>
    </row>
    <row r="27793" spans="1:9" x14ac:dyDescent="0.25">
      <c r="A27793" s="108"/>
      <c r="B27793" s="173"/>
      <c r="C27793" s="109"/>
      <c r="D27793" s="109"/>
      <c r="E27793" s="94"/>
      <c r="F27793" s="174"/>
      <c r="G27793" s="173"/>
      <c r="H27793" s="109"/>
      <c r="I27793" s="175"/>
    </row>
    <row r="27794" spans="1:9" x14ac:dyDescent="0.25">
      <c r="A27794" s="108"/>
      <c r="B27794" s="173"/>
      <c r="C27794" s="109"/>
      <c r="D27794" s="109"/>
      <c r="E27794" s="94"/>
      <c r="F27794" s="174"/>
      <c r="G27794" s="173"/>
      <c r="H27794" s="109"/>
      <c r="I27794" s="175"/>
    </row>
    <row r="27795" spans="1:9" x14ac:dyDescent="0.25">
      <c r="A27795" s="108"/>
      <c r="B27795" s="173"/>
      <c r="C27795" s="109"/>
      <c r="D27795" s="109"/>
      <c r="E27795" s="94"/>
      <c r="F27795" s="174"/>
      <c r="G27795" s="173"/>
      <c r="H27795" s="109"/>
      <c r="I27795" s="175"/>
    </row>
    <row r="27796" spans="1:9" x14ac:dyDescent="0.25">
      <c r="A27796" s="108"/>
      <c r="B27796" s="173"/>
      <c r="C27796" s="109"/>
      <c r="D27796" s="109"/>
      <c r="E27796" s="94"/>
      <c r="F27796" s="174"/>
      <c r="G27796" s="173"/>
      <c r="H27796" s="109"/>
      <c r="I27796" s="175"/>
    </row>
    <row r="27797" spans="1:9" x14ac:dyDescent="0.25">
      <c r="A27797" s="108"/>
      <c r="B27797" s="173"/>
      <c r="C27797" s="109"/>
      <c r="D27797" s="109"/>
      <c r="E27797" s="94"/>
      <c r="F27797" s="174"/>
      <c r="G27797" s="173"/>
      <c r="H27797" s="109"/>
      <c r="I27797" s="175"/>
    </row>
    <row r="27798" spans="1:9" x14ac:dyDescent="0.25">
      <c r="A27798" s="108"/>
      <c r="B27798" s="173"/>
      <c r="C27798" s="109"/>
      <c r="D27798" s="109"/>
      <c r="E27798" s="94"/>
      <c r="F27798" s="174"/>
      <c r="G27798" s="173"/>
      <c r="H27798" s="109"/>
      <c r="I27798" s="175"/>
    </row>
    <row r="27799" spans="1:9" x14ac:dyDescent="0.25">
      <c r="A27799" s="108"/>
      <c r="B27799" s="173"/>
      <c r="C27799" s="109"/>
      <c r="D27799" s="109"/>
      <c r="E27799" s="94"/>
      <c r="F27799" s="174"/>
      <c r="G27799" s="173"/>
      <c r="H27799" s="109"/>
      <c r="I27799" s="175"/>
    </row>
    <row r="27800" spans="1:9" x14ac:dyDescent="0.25">
      <c r="A27800" s="108"/>
      <c r="B27800" s="173"/>
      <c r="C27800" s="109"/>
      <c r="D27800" s="109"/>
      <c r="E27800" s="94"/>
      <c r="F27800" s="174"/>
      <c r="G27800" s="173"/>
      <c r="H27800" s="109"/>
      <c r="I27800" s="175"/>
    </row>
    <row r="27801" spans="1:9" x14ac:dyDescent="0.25">
      <c r="A27801" s="108"/>
      <c r="B27801" s="173"/>
      <c r="C27801" s="109"/>
      <c r="D27801" s="109"/>
      <c r="E27801" s="94"/>
      <c r="F27801" s="174"/>
      <c r="G27801" s="173"/>
      <c r="H27801" s="109"/>
      <c r="I27801" s="175"/>
    </row>
    <row r="27802" spans="1:9" x14ac:dyDescent="0.25">
      <c r="A27802" s="108"/>
      <c r="B27802" s="173"/>
      <c r="C27802" s="109"/>
      <c r="D27802" s="109"/>
      <c r="E27802" s="94"/>
      <c r="F27802" s="174"/>
      <c r="G27802" s="173"/>
      <c r="H27802" s="109"/>
      <c r="I27802" s="175"/>
    </row>
    <row r="27803" spans="1:9" x14ac:dyDescent="0.25">
      <c r="A27803" s="108"/>
      <c r="B27803" s="173"/>
      <c r="C27803" s="109"/>
      <c r="D27803" s="109"/>
      <c r="E27803" s="94"/>
      <c r="F27803" s="174"/>
      <c r="G27803" s="173"/>
      <c r="H27803" s="109"/>
      <c r="I27803" s="175"/>
    </row>
    <row r="27804" spans="1:9" x14ac:dyDescent="0.25">
      <c r="A27804" s="108"/>
      <c r="B27804" s="173"/>
      <c r="C27804" s="109"/>
      <c r="D27804" s="109"/>
      <c r="E27804" s="94"/>
      <c r="F27804" s="174"/>
      <c r="G27804" s="173"/>
      <c r="H27804" s="109"/>
      <c r="I27804" s="175"/>
    </row>
    <row r="27805" spans="1:9" x14ac:dyDescent="0.25">
      <c r="A27805" s="108"/>
      <c r="B27805" s="173"/>
      <c r="C27805" s="109"/>
      <c r="D27805" s="109"/>
      <c r="E27805" s="94"/>
      <c r="F27805" s="174"/>
      <c r="G27805" s="173"/>
      <c r="H27805" s="109"/>
      <c r="I27805" s="175"/>
    </row>
    <row r="27806" spans="1:9" x14ac:dyDescent="0.25">
      <c r="A27806" s="108"/>
      <c r="B27806" s="173"/>
      <c r="C27806" s="109"/>
      <c r="D27806" s="109"/>
      <c r="E27806" s="94"/>
      <c r="F27806" s="174"/>
      <c r="G27806" s="173"/>
      <c r="H27806" s="109"/>
      <c r="I27806" s="175"/>
    </row>
    <row r="27807" spans="1:9" x14ac:dyDescent="0.25">
      <c r="A27807" s="108"/>
      <c r="B27807" s="173"/>
      <c r="C27807" s="109"/>
      <c r="D27807" s="109"/>
      <c r="E27807" s="94"/>
      <c r="F27807" s="174"/>
      <c r="G27807" s="173"/>
      <c r="H27807" s="109"/>
      <c r="I27807" s="175"/>
    </row>
    <row r="27808" spans="1:9" x14ac:dyDescent="0.25">
      <c r="A27808" s="108"/>
      <c r="B27808" s="173"/>
      <c r="C27808" s="109"/>
      <c r="D27808" s="109"/>
      <c r="E27808" s="94"/>
      <c r="F27808" s="174"/>
      <c r="G27808" s="173"/>
      <c r="H27808" s="109"/>
      <c r="I27808" s="175"/>
    </row>
    <row r="27809" spans="1:9" x14ac:dyDescent="0.25">
      <c r="A27809" s="108"/>
      <c r="B27809" s="173"/>
      <c r="C27809" s="109"/>
      <c r="D27809" s="109"/>
      <c r="E27809" s="94"/>
      <c r="F27809" s="174"/>
      <c r="G27809" s="173"/>
      <c r="H27809" s="109"/>
      <c r="I27809" s="175"/>
    </row>
    <row r="27810" spans="1:9" x14ac:dyDescent="0.25">
      <c r="A27810" s="108"/>
      <c r="B27810" s="173"/>
      <c r="C27810" s="109"/>
      <c r="D27810" s="109"/>
      <c r="E27810" s="94"/>
      <c r="F27810" s="174"/>
      <c r="G27810" s="173"/>
      <c r="H27810" s="109"/>
      <c r="I27810" s="175"/>
    </row>
    <row r="27811" spans="1:9" x14ac:dyDescent="0.25">
      <c r="A27811" s="108"/>
      <c r="B27811" s="173"/>
      <c r="C27811" s="109"/>
      <c r="D27811" s="109"/>
      <c r="E27811" s="94"/>
      <c r="F27811" s="174"/>
      <c r="G27811" s="173"/>
      <c r="H27811" s="109"/>
      <c r="I27811" s="175"/>
    </row>
    <row r="27812" spans="1:9" x14ac:dyDescent="0.25">
      <c r="A27812" s="108"/>
      <c r="B27812" s="173"/>
      <c r="C27812" s="109"/>
      <c r="D27812" s="109"/>
      <c r="E27812" s="94"/>
      <c r="F27812" s="174"/>
      <c r="G27812" s="173"/>
      <c r="H27812" s="109"/>
      <c r="I27812" s="175"/>
    </row>
    <row r="27813" spans="1:9" x14ac:dyDescent="0.25">
      <c r="A27813" s="108"/>
      <c r="B27813" s="173"/>
      <c r="C27813" s="109"/>
      <c r="D27813" s="109"/>
      <c r="E27813" s="94"/>
      <c r="F27813" s="174"/>
      <c r="G27813" s="173"/>
      <c r="H27813" s="109"/>
      <c r="I27813" s="175"/>
    </row>
    <row r="27814" spans="1:9" x14ac:dyDescent="0.25">
      <c r="A27814" s="108"/>
      <c r="B27814" s="173"/>
      <c r="C27814" s="109"/>
      <c r="D27814" s="109"/>
      <c r="E27814" s="94"/>
      <c r="F27814" s="174"/>
      <c r="G27814" s="173"/>
      <c r="H27814" s="109"/>
      <c r="I27814" s="175"/>
    </row>
    <row r="27815" spans="1:9" x14ac:dyDescent="0.25">
      <c r="A27815" s="108"/>
      <c r="B27815" s="173"/>
      <c r="C27815" s="109"/>
      <c r="D27815" s="109"/>
      <c r="E27815" s="94"/>
      <c r="F27815" s="174"/>
      <c r="G27815" s="173"/>
      <c r="H27815" s="109"/>
      <c r="I27815" s="175"/>
    </row>
    <row r="27816" spans="1:9" x14ac:dyDescent="0.25">
      <c r="A27816" s="108"/>
      <c r="B27816" s="173"/>
      <c r="C27816" s="109"/>
      <c r="D27816" s="109"/>
      <c r="E27816" s="94"/>
      <c r="F27816" s="174"/>
      <c r="G27816" s="173"/>
      <c r="H27816" s="109"/>
      <c r="I27816" s="175"/>
    </row>
    <row r="27817" spans="1:9" x14ac:dyDescent="0.25">
      <c r="A27817" s="108"/>
      <c r="B27817" s="173"/>
      <c r="C27817" s="109"/>
      <c r="D27817" s="109"/>
      <c r="E27817" s="94"/>
      <c r="F27817" s="174"/>
      <c r="G27817" s="173"/>
      <c r="H27817" s="109"/>
      <c r="I27817" s="175"/>
    </row>
    <row r="27818" spans="1:9" x14ac:dyDescent="0.25">
      <c r="A27818" s="108"/>
      <c r="B27818" s="173"/>
      <c r="C27818" s="109"/>
      <c r="D27818" s="109"/>
      <c r="E27818" s="94"/>
      <c r="F27818" s="174"/>
      <c r="G27818" s="173"/>
      <c r="H27818" s="109"/>
      <c r="I27818" s="175"/>
    </row>
    <row r="27819" spans="1:9" x14ac:dyDescent="0.25">
      <c r="A27819" s="108"/>
      <c r="B27819" s="173"/>
      <c r="C27819" s="109"/>
      <c r="D27819" s="109"/>
      <c r="E27819" s="94"/>
      <c r="F27819" s="174"/>
      <c r="G27819" s="173"/>
      <c r="H27819" s="109"/>
      <c r="I27819" s="175"/>
    </row>
    <row r="27820" spans="1:9" x14ac:dyDescent="0.25">
      <c r="A27820" s="108"/>
      <c r="B27820" s="173"/>
      <c r="C27820" s="109"/>
      <c r="D27820" s="109"/>
      <c r="E27820" s="94"/>
      <c r="F27820" s="174"/>
      <c r="G27820" s="173"/>
      <c r="H27820" s="109"/>
      <c r="I27820" s="175"/>
    </row>
    <row r="27821" spans="1:9" x14ac:dyDescent="0.25">
      <c r="A27821" s="108"/>
      <c r="B27821" s="173"/>
      <c r="C27821" s="109"/>
      <c r="D27821" s="109"/>
      <c r="E27821" s="94"/>
      <c r="F27821" s="174"/>
      <c r="G27821" s="173"/>
      <c r="H27821" s="109"/>
      <c r="I27821" s="175"/>
    </row>
    <row r="27822" spans="1:9" x14ac:dyDescent="0.25">
      <c r="A27822" s="108"/>
      <c r="B27822" s="173"/>
      <c r="C27822" s="109"/>
      <c r="D27822" s="109"/>
      <c r="E27822" s="94"/>
      <c r="F27822" s="174"/>
      <c r="G27822" s="173"/>
      <c r="H27822" s="109"/>
      <c r="I27822" s="175"/>
    </row>
    <row r="27823" spans="1:9" x14ac:dyDescent="0.25">
      <c r="A27823" s="108"/>
      <c r="B27823" s="173"/>
      <c r="C27823" s="109"/>
      <c r="D27823" s="109"/>
      <c r="E27823" s="94"/>
      <c r="F27823" s="174"/>
      <c r="G27823" s="173"/>
      <c r="H27823" s="109"/>
      <c r="I27823" s="175"/>
    </row>
    <row r="27824" spans="1:9" x14ac:dyDescent="0.25">
      <c r="A27824" s="108"/>
      <c r="B27824" s="173"/>
      <c r="C27824" s="109"/>
      <c r="D27824" s="109"/>
      <c r="E27824" s="94"/>
      <c r="F27824" s="174"/>
      <c r="G27824" s="173"/>
      <c r="H27824" s="109"/>
      <c r="I27824" s="175"/>
    </row>
    <row r="27825" spans="1:9" x14ac:dyDescent="0.25">
      <c r="A27825" s="108"/>
      <c r="B27825" s="173"/>
      <c r="C27825" s="109"/>
      <c r="D27825" s="109"/>
      <c r="E27825" s="94"/>
      <c r="F27825" s="174"/>
      <c r="G27825" s="173"/>
      <c r="H27825" s="109"/>
      <c r="I27825" s="175"/>
    </row>
    <row r="27826" spans="1:9" x14ac:dyDescent="0.25">
      <c r="A27826" s="108"/>
      <c r="B27826" s="173"/>
      <c r="C27826" s="109"/>
      <c r="D27826" s="109"/>
      <c r="E27826" s="94"/>
      <c r="F27826" s="174"/>
      <c r="G27826" s="173"/>
      <c r="H27826" s="109"/>
      <c r="I27826" s="175"/>
    </row>
    <row r="27827" spans="1:9" x14ac:dyDescent="0.25">
      <c r="A27827" s="108"/>
      <c r="B27827" s="173"/>
      <c r="C27827" s="109"/>
      <c r="D27827" s="109"/>
      <c r="E27827" s="94"/>
      <c r="F27827" s="174"/>
      <c r="G27827" s="173"/>
      <c r="H27827" s="109"/>
      <c r="I27827" s="175"/>
    </row>
    <row r="27828" spans="1:9" x14ac:dyDescent="0.25">
      <c r="A27828" s="108"/>
      <c r="B27828" s="173"/>
      <c r="C27828" s="109"/>
      <c r="D27828" s="109"/>
      <c r="E27828" s="94"/>
      <c r="F27828" s="174"/>
      <c r="G27828" s="173"/>
      <c r="H27828" s="109"/>
      <c r="I27828" s="175"/>
    </row>
    <row r="27829" spans="1:9" x14ac:dyDescent="0.25">
      <c r="A27829" s="108"/>
      <c r="B27829" s="173"/>
      <c r="C27829" s="109"/>
      <c r="D27829" s="109"/>
      <c r="E27829" s="94"/>
      <c r="F27829" s="174"/>
      <c r="G27829" s="173"/>
      <c r="H27829" s="109"/>
      <c r="I27829" s="175"/>
    </row>
    <row r="27830" spans="1:9" x14ac:dyDescent="0.25">
      <c r="A27830" s="108"/>
      <c r="B27830" s="173"/>
      <c r="C27830" s="109"/>
      <c r="D27830" s="109"/>
      <c r="E27830" s="94"/>
      <c r="F27830" s="174"/>
      <c r="G27830" s="173"/>
      <c r="H27830" s="109"/>
      <c r="I27830" s="175"/>
    </row>
    <row r="27831" spans="1:9" x14ac:dyDescent="0.25">
      <c r="A27831" s="108"/>
      <c r="B27831" s="173"/>
      <c r="C27831" s="109"/>
      <c r="D27831" s="109"/>
      <c r="E27831" s="94"/>
      <c r="F27831" s="174"/>
      <c r="G27831" s="173"/>
      <c r="H27831" s="109"/>
      <c r="I27831" s="175"/>
    </row>
    <row r="27832" spans="1:9" x14ac:dyDescent="0.25">
      <c r="A27832" s="108"/>
      <c r="B27832" s="173"/>
      <c r="C27832" s="109"/>
      <c r="D27832" s="109"/>
      <c r="E27832" s="94"/>
      <c r="F27832" s="174"/>
      <c r="G27832" s="173"/>
      <c r="H27832" s="109"/>
      <c r="I27832" s="175"/>
    </row>
    <row r="27833" spans="1:9" x14ac:dyDescent="0.25">
      <c r="A27833" s="108"/>
      <c r="B27833" s="173"/>
      <c r="C27833" s="109"/>
      <c r="D27833" s="109"/>
      <c r="E27833" s="94"/>
      <c r="F27833" s="174"/>
      <c r="G27833" s="173"/>
      <c r="H27833" s="109"/>
      <c r="I27833" s="175"/>
    </row>
    <row r="27834" spans="1:9" x14ac:dyDescent="0.25">
      <c r="A27834" s="108"/>
      <c r="B27834" s="173"/>
      <c r="C27834" s="109"/>
      <c r="D27834" s="109"/>
      <c r="E27834" s="94"/>
      <c r="F27834" s="174"/>
      <c r="G27834" s="173"/>
      <c r="H27834" s="109"/>
      <c r="I27834" s="175"/>
    </row>
    <row r="27835" spans="1:9" x14ac:dyDescent="0.25">
      <c r="A27835" s="108"/>
      <c r="B27835" s="173"/>
      <c r="C27835" s="109"/>
      <c r="D27835" s="109"/>
      <c r="E27835" s="94"/>
      <c r="F27835" s="174"/>
      <c r="G27835" s="173"/>
      <c r="H27835" s="109"/>
      <c r="I27835" s="175"/>
    </row>
    <row r="27836" spans="1:9" x14ac:dyDescent="0.25">
      <c r="A27836" s="108"/>
      <c r="B27836" s="173"/>
      <c r="C27836" s="109"/>
      <c r="D27836" s="109"/>
      <c r="E27836" s="94"/>
      <c r="F27836" s="174"/>
      <c r="G27836" s="173"/>
      <c r="H27836" s="109"/>
      <c r="I27836" s="175"/>
    </row>
    <row r="27837" spans="1:9" x14ac:dyDescent="0.25">
      <c r="A27837" s="108"/>
      <c r="B27837" s="173"/>
      <c r="C27837" s="109"/>
      <c r="D27837" s="109"/>
      <c r="E27837" s="94"/>
      <c r="F27837" s="174"/>
      <c r="G27837" s="173"/>
      <c r="H27837" s="109"/>
      <c r="I27837" s="175"/>
    </row>
    <row r="27838" spans="1:9" x14ac:dyDescent="0.25">
      <c r="A27838" s="108"/>
      <c r="B27838" s="173"/>
      <c r="C27838" s="109"/>
      <c r="D27838" s="109"/>
      <c r="E27838" s="94"/>
      <c r="F27838" s="174"/>
      <c r="G27838" s="173"/>
      <c r="H27838" s="109"/>
      <c r="I27838" s="175"/>
    </row>
    <row r="27839" spans="1:9" x14ac:dyDescent="0.25">
      <c r="A27839" s="108"/>
      <c r="B27839" s="173"/>
      <c r="C27839" s="109"/>
      <c r="D27839" s="109"/>
      <c r="E27839" s="94"/>
      <c r="F27839" s="174"/>
      <c r="G27839" s="173"/>
      <c r="H27839" s="109"/>
      <c r="I27839" s="175"/>
    </row>
    <row r="27840" spans="1:9" x14ac:dyDescent="0.25">
      <c r="A27840" s="108"/>
      <c r="B27840" s="173"/>
      <c r="C27840" s="109"/>
      <c r="D27840" s="109"/>
      <c r="E27840" s="94"/>
      <c r="F27840" s="174"/>
      <c r="G27840" s="173"/>
      <c r="H27840" s="109"/>
      <c r="I27840" s="175"/>
    </row>
    <row r="27841" spans="1:9" x14ac:dyDescent="0.25">
      <c r="A27841" s="108"/>
      <c r="B27841" s="173"/>
      <c r="C27841" s="109"/>
      <c r="D27841" s="109"/>
      <c r="E27841" s="94"/>
      <c r="F27841" s="174"/>
      <c r="G27841" s="173"/>
      <c r="H27841" s="109"/>
      <c r="I27841" s="175"/>
    </row>
    <row r="27842" spans="1:9" x14ac:dyDescent="0.25">
      <c r="A27842" s="108"/>
      <c r="B27842" s="173"/>
      <c r="C27842" s="109"/>
      <c r="D27842" s="109"/>
      <c r="E27842" s="94"/>
      <c r="F27842" s="174"/>
      <c r="G27842" s="173"/>
      <c r="H27842" s="109"/>
      <c r="I27842" s="175"/>
    </row>
    <row r="27843" spans="1:9" x14ac:dyDescent="0.25">
      <c r="A27843" s="108"/>
      <c r="B27843" s="173"/>
      <c r="C27843" s="109"/>
      <c r="D27843" s="109"/>
      <c r="E27843" s="94"/>
      <c r="F27843" s="174"/>
      <c r="G27843" s="173"/>
      <c r="H27843" s="109"/>
      <c r="I27843" s="175"/>
    </row>
    <row r="27844" spans="1:9" x14ac:dyDescent="0.25">
      <c r="A27844" s="108"/>
      <c r="B27844" s="173"/>
      <c r="C27844" s="109"/>
      <c r="D27844" s="109"/>
      <c r="E27844" s="94"/>
      <c r="F27844" s="174"/>
      <c r="G27844" s="173"/>
      <c r="H27844" s="109"/>
      <c r="I27844" s="175"/>
    </row>
    <row r="27845" spans="1:9" x14ac:dyDescent="0.25">
      <c r="A27845" s="108"/>
      <c r="B27845" s="173"/>
      <c r="C27845" s="109"/>
      <c r="D27845" s="109"/>
      <c r="E27845" s="94"/>
      <c r="F27845" s="174"/>
      <c r="G27845" s="173"/>
      <c r="H27845" s="109"/>
      <c r="I27845" s="175"/>
    </row>
    <row r="27846" spans="1:9" x14ac:dyDescent="0.25">
      <c r="A27846" s="108"/>
      <c r="B27846" s="173"/>
      <c r="C27846" s="109"/>
      <c r="D27846" s="109"/>
      <c r="E27846" s="94"/>
      <c r="F27846" s="174"/>
      <c r="G27846" s="173"/>
      <c r="H27846" s="109"/>
      <c r="I27846" s="175"/>
    </row>
    <row r="27847" spans="1:9" x14ac:dyDescent="0.25">
      <c r="A27847" s="108"/>
      <c r="B27847" s="173"/>
      <c r="C27847" s="109"/>
      <c r="D27847" s="109"/>
      <c r="E27847" s="94"/>
      <c r="F27847" s="174"/>
      <c r="G27847" s="173"/>
      <c r="H27847" s="109"/>
      <c r="I27847" s="175"/>
    </row>
    <row r="27848" spans="1:9" x14ac:dyDescent="0.25">
      <c r="A27848" s="108"/>
      <c r="B27848" s="173"/>
      <c r="C27848" s="109"/>
      <c r="D27848" s="109"/>
      <c r="E27848" s="94"/>
      <c r="F27848" s="174"/>
      <c r="G27848" s="173"/>
      <c r="H27848" s="109"/>
      <c r="I27848" s="175"/>
    </row>
    <row r="27849" spans="1:9" x14ac:dyDescent="0.25">
      <c r="A27849" s="108"/>
      <c r="B27849" s="173"/>
      <c r="C27849" s="109"/>
      <c r="D27849" s="109"/>
      <c r="E27849" s="94"/>
      <c r="F27849" s="174"/>
      <c r="G27849" s="173"/>
      <c r="H27849" s="109"/>
      <c r="I27849" s="175"/>
    </row>
    <row r="27850" spans="1:9" x14ac:dyDescent="0.25">
      <c r="A27850" s="108"/>
      <c r="B27850" s="173"/>
      <c r="C27850" s="109"/>
      <c r="D27850" s="109"/>
      <c r="E27850" s="94"/>
      <c r="F27850" s="174"/>
      <c r="G27850" s="173"/>
      <c r="H27850" s="109"/>
      <c r="I27850" s="175"/>
    </row>
    <row r="27851" spans="1:9" x14ac:dyDescent="0.25">
      <c r="A27851" s="108"/>
      <c r="B27851" s="173"/>
      <c r="C27851" s="109"/>
      <c r="D27851" s="109"/>
      <c r="E27851" s="94"/>
      <c r="F27851" s="174"/>
      <c r="G27851" s="173"/>
      <c r="H27851" s="109"/>
      <c r="I27851" s="175"/>
    </row>
    <row r="27852" spans="1:9" x14ac:dyDescent="0.25">
      <c r="A27852" s="108"/>
      <c r="B27852" s="173"/>
      <c r="C27852" s="109"/>
      <c r="D27852" s="109"/>
      <c r="E27852" s="94"/>
      <c r="F27852" s="174"/>
      <c r="G27852" s="173"/>
      <c r="H27852" s="109"/>
      <c r="I27852" s="175"/>
    </row>
    <row r="27853" spans="1:9" x14ac:dyDescent="0.25">
      <c r="A27853" s="108"/>
      <c r="B27853" s="173"/>
      <c r="C27853" s="109"/>
      <c r="D27853" s="109"/>
      <c r="E27853" s="94"/>
      <c r="F27853" s="174"/>
      <c r="G27853" s="173"/>
      <c r="H27853" s="109"/>
      <c r="I27853" s="175"/>
    </row>
    <row r="27854" spans="1:9" x14ac:dyDescent="0.25">
      <c r="A27854" s="108"/>
      <c r="B27854" s="173"/>
      <c r="C27854" s="109"/>
      <c r="D27854" s="109"/>
      <c r="E27854" s="94"/>
      <c r="F27854" s="174"/>
      <c r="G27854" s="173"/>
      <c r="H27854" s="109"/>
      <c r="I27854" s="175"/>
    </row>
    <row r="27855" spans="1:9" x14ac:dyDescent="0.25">
      <c r="A27855" s="108"/>
      <c r="B27855" s="173"/>
      <c r="C27855" s="109"/>
      <c r="D27855" s="109"/>
      <c r="E27855" s="94"/>
      <c r="F27855" s="174"/>
      <c r="G27855" s="173"/>
      <c r="H27855" s="109"/>
      <c r="I27855" s="175"/>
    </row>
    <row r="27856" spans="1:9" x14ac:dyDescent="0.25">
      <c r="A27856" s="108"/>
      <c r="B27856" s="173"/>
      <c r="C27856" s="109"/>
      <c r="D27856" s="109"/>
      <c r="E27856" s="94"/>
      <c r="F27856" s="174"/>
      <c r="G27856" s="173"/>
      <c r="H27856" s="109"/>
      <c r="I27856" s="175"/>
    </row>
    <row r="27857" spans="1:9" x14ac:dyDescent="0.25">
      <c r="A27857" s="108"/>
      <c r="B27857" s="173"/>
      <c r="C27857" s="109"/>
      <c r="D27857" s="109"/>
      <c r="E27857" s="94"/>
      <c r="F27857" s="174"/>
      <c r="G27857" s="173"/>
      <c r="H27857" s="109"/>
      <c r="I27857" s="175"/>
    </row>
    <row r="27858" spans="1:9" x14ac:dyDescent="0.25">
      <c r="A27858" s="108"/>
      <c r="B27858" s="173"/>
      <c r="C27858" s="109"/>
      <c r="D27858" s="109"/>
      <c r="E27858" s="94"/>
      <c r="F27858" s="174"/>
      <c r="G27858" s="173"/>
      <c r="H27858" s="109"/>
      <c r="I27858" s="175"/>
    </row>
    <row r="27859" spans="1:9" x14ac:dyDescent="0.25">
      <c r="A27859" s="108"/>
      <c r="B27859" s="173"/>
      <c r="C27859" s="109"/>
      <c r="D27859" s="109"/>
      <c r="E27859" s="94"/>
      <c r="F27859" s="174"/>
      <c r="G27859" s="173"/>
      <c r="H27859" s="109"/>
      <c r="I27859" s="175"/>
    </row>
    <row r="27860" spans="1:9" x14ac:dyDescent="0.25">
      <c r="A27860" s="108"/>
      <c r="B27860" s="173"/>
      <c r="C27860" s="109"/>
      <c r="D27860" s="109"/>
      <c r="E27860" s="94"/>
      <c r="F27860" s="174"/>
      <c r="G27860" s="173"/>
      <c r="H27860" s="109"/>
      <c r="I27860" s="175"/>
    </row>
    <row r="27861" spans="1:9" x14ac:dyDescent="0.25">
      <c r="A27861" s="108"/>
      <c r="B27861" s="173"/>
      <c r="C27861" s="109"/>
      <c r="D27861" s="109"/>
      <c r="E27861" s="94"/>
      <c r="F27861" s="174"/>
      <c r="G27861" s="173"/>
      <c r="H27861" s="109"/>
      <c r="I27861" s="175"/>
    </row>
    <row r="27862" spans="1:9" x14ac:dyDescent="0.25">
      <c r="A27862" s="108"/>
      <c r="B27862" s="173"/>
      <c r="C27862" s="109"/>
      <c r="D27862" s="109"/>
      <c r="E27862" s="94"/>
      <c r="F27862" s="174"/>
      <c r="G27862" s="173"/>
      <c r="H27862" s="109"/>
      <c r="I27862" s="175"/>
    </row>
    <row r="27863" spans="1:9" x14ac:dyDescent="0.25">
      <c r="A27863" s="108"/>
      <c r="B27863" s="173"/>
      <c r="C27863" s="109"/>
      <c r="D27863" s="109"/>
      <c r="E27863" s="94"/>
      <c r="F27863" s="174"/>
      <c r="G27863" s="173"/>
      <c r="H27863" s="109"/>
      <c r="I27863" s="175"/>
    </row>
    <row r="27864" spans="1:9" x14ac:dyDescent="0.25">
      <c r="A27864" s="108"/>
      <c r="B27864" s="173"/>
      <c r="C27864" s="109"/>
      <c r="D27864" s="109"/>
      <c r="E27864" s="94"/>
      <c r="F27864" s="174"/>
      <c r="G27864" s="173"/>
      <c r="H27864" s="109"/>
      <c r="I27864" s="175"/>
    </row>
    <row r="27865" spans="1:9" x14ac:dyDescent="0.25">
      <c r="A27865" s="108"/>
      <c r="B27865" s="173"/>
      <c r="C27865" s="109"/>
      <c r="D27865" s="109"/>
      <c r="E27865" s="94"/>
      <c r="F27865" s="174"/>
      <c r="G27865" s="173"/>
      <c r="H27865" s="109"/>
      <c r="I27865" s="175"/>
    </row>
    <row r="27866" spans="1:9" x14ac:dyDescent="0.25">
      <c r="A27866" s="108"/>
      <c r="B27866" s="173"/>
      <c r="C27866" s="109"/>
      <c r="D27866" s="109"/>
      <c r="E27866" s="94"/>
      <c r="F27866" s="174"/>
      <c r="G27866" s="173"/>
      <c r="H27866" s="109"/>
      <c r="I27866" s="175"/>
    </row>
    <row r="27867" spans="1:9" x14ac:dyDescent="0.25">
      <c r="A27867" s="108"/>
      <c r="B27867" s="173"/>
      <c r="C27867" s="109"/>
      <c r="D27867" s="109"/>
      <c r="E27867" s="94"/>
      <c r="F27867" s="174"/>
      <c r="G27867" s="173"/>
      <c r="H27867" s="109"/>
      <c r="I27867" s="175"/>
    </row>
    <row r="27868" spans="1:9" x14ac:dyDescent="0.25">
      <c r="A27868" s="108"/>
      <c r="B27868" s="173"/>
      <c r="C27868" s="109"/>
      <c r="D27868" s="109"/>
      <c r="E27868" s="94"/>
      <c r="F27868" s="174"/>
      <c r="G27868" s="173"/>
      <c r="H27868" s="109"/>
      <c r="I27868" s="175"/>
    </row>
    <row r="27869" spans="1:9" x14ac:dyDescent="0.25">
      <c r="A27869" s="108"/>
      <c r="B27869" s="173"/>
      <c r="C27869" s="109"/>
      <c r="D27869" s="109"/>
      <c r="E27869" s="94"/>
      <c r="F27869" s="174"/>
      <c r="G27869" s="173"/>
      <c r="H27869" s="109"/>
      <c r="I27869" s="175"/>
    </row>
    <row r="27870" spans="1:9" x14ac:dyDescent="0.25">
      <c r="A27870" s="108"/>
      <c r="B27870" s="173"/>
      <c r="C27870" s="109"/>
      <c r="D27870" s="109"/>
      <c r="E27870" s="94"/>
      <c r="F27870" s="174"/>
      <c r="G27870" s="173"/>
      <c r="H27870" s="109"/>
      <c r="I27870" s="175"/>
    </row>
    <row r="27871" spans="1:9" x14ac:dyDescent="0.25">
      <c r="A27871" s="108"/>
      <c r="B27871" s="173"/>
      <c r="C27871" s="109"/>
      <c r="D27871" s="109"/>
      <c r="E27871" s="94"/>
      <c r="F27871" s="174"/>
      <c r="G27871" s="173"/>
      <c r="H27871" s="109"/>
      <c r="I27871" s="175"/>
    </row>
    <row r="27872" spans="1:9" x14ac:dyDescent="0.25">
      <c r="A27872" s="108"/>
      <c r="B27872" s="173"/>
      <c r="C27872" s="109"/>
      <c r="D27872" s="109"/>
      <c r="E27872" s="94"/>
      <c r="F27872" s="174"/>
      <c r="G27872" s="173"/>
      <c r="H27872" s="109"/>
      <c r="I27872" s="175"/>
    </row>
    <row r="27873" spans="1:9" x14ac:dyDescent="0.25">
      <c r="A27873" s="108"/>
      <c r="B27873" s="173"/>
      <c r="C27873" s="109"/>
      <c r="D27873" s="109"/>
      <c r="E27873" s="94"/>
      <c r="F27873" s="174"/>
      <c r="G27873" s="173"/>
      <c r="H27873" s="109"/>
      <c r="I27873" s="175"/>
    </row>
    <row r="27874" spans="1:9" x14ac:dyDescent="0.25">
      <c r="A27874" s="108"/>
      <c r="B27874" s="173"/>
      <c r="C27874" s="109"/>
      <c r="D27874" s="109"/>
      <c r="E27874" s="94"/>
      <c r="F27874" s="174"/>
      <c r="G27874" s="173"/>
      <c r="H27874" s="109"/>
      <c r="I27874" s="175"/>
    </row>
    <row r="27875" spans="1:9" x14ac:dyDescent="0.25">
      <c r="A27875" s="108"/>
      <c r="B27875" s="173"/>
      <c r="C27875" s="109"/>
      <c r="D27875" s="109"/>
      <c r="E27875" s="94"/>
      <c r="F27875" s="174"/>
      <c r="G27875" s="173"/>
      <c r="H27875" s="109"/>
      <c r="I27875" s="175"/>
    </row>
    <row r="27876" spans="1:9" x14ac:dyDescent="0.25">
      <c r="A27876" s="108"/>
      <c r="B27876" s="173"/>
      <c r="C27876" s="109"/>
      <c r="D27876" s="109"/>
      <c r="E27876" s="94"/>
      <c r="F27876" s="174"/>
      <c r="G27876" s="173"/>
      <c r="H27876" s="109"/>
      <c r="I27876" s="175"/>
    </row>
    <row r="27877" spans="1:9" x14ac:dyDescent="0.25">
      <c r="A27877" s="108"/>
      <c r="B27877" s="173"/>
      <c r="C27877" s="109"/>
      <c r="D27877" s="109"/>
      <c r="E27877" s="94"/>
      <c r="F27877" s="174"/>
      <c r="G27877" s="173"/>
      <c r="H27877" s="109"/>
      <c r="I27877" s="175"/>
    </row>
    <row r="27878" spans="1:9" x14ac:dyDescent="0.25">
      <c r="A27878" s="108"/>
      <c r="B27878" s="173"/>
      <c r="C27878" s="109"/>
      <c r="D27878" s="109"/>
      <c r="E27878" s="94"/>
      <c r="F27878" s="174"/>
      <c r="G27878" s="173"/>
      <c r="H27878" s="109"/>
      <c r="I27878" s="175"/>
    </row>
    <row r="27879" spans="1:9" x14ac:dyDescent="0.25">
      <c r="A27879" s="108"/>
      <c r="B27879" s="173"/>
      <c r="C27879" s="109"/>
      <c r="D27879" s="109"/>
      <c r="E27879" s="94"/>
      <c r="F27879" s="174"/>
      <c r="G27879" s="173"/>
      <c r="H27879" s="109"/>
      <c r="I27879" s="175"/>
    </row>
    <row r="27880" spans="1:9" x14ac:dyDescent="0.25">
      <c r="A27880" s="108"/>
      <c r="B27880" s="173"/>
      <c r="C27880" s="109"/>
      <c r="D27880" s="109"/>
      <c r="E27880" s="94"/>
      <c r="F27880" s="174"/>
      <c r="G27880" s="173"/>
      <c r="H27880" s="109"/>
      <c r="I27880" s="175"/>
    </row>
    <row r="27881" spans="1:9" x14ac:dyDescent="0.25">
      <c r="A27881" s="108"/>
      <c r="B27881" s="173"/>
      <c r="C27881" s="109"/>
      <c r="D27881" s="109"/>
      <c r="E27881" s="94"/>
      <c r="F27881" s="174"/>
      <c r="G27881" s="173"/>
      <c r="H27881" s="109"/>
      <c r="I27881" s="175"/>
    </row>
    <row r="27882" spans="1:9" x14ac:dyDescent="0.25">
      <c r="A27882" s="108"/>
      <c r="B27882" s="173"/>
      <c r="C27882" s="109"/>
      <c r="D27882" s="109"/>
      <c r="E27882" s="94"/>
      <c r="F27882" s="174"/>
      <c r="G27882" s="173"/>
      <c r="H27882" s="109"/>
      <c r="I27882" s="175"/>
    </row>
    <row r="27883" spans="1:9" x14ac:dyDescent="0.25">
      <c r="A27883" s="108"/>
      <c r="B27883" s="173"/>
      <c r="C27883" s="109"/>
      <c r="D27883" s="109"/>
      <c r="E27883" s="94"/>
      <c r="F27883" s="174"/>
      <c r="G27883" s="173"/>
      <c r="H27883" s="109"/>
      <c r="I27883" s="175"/>
    </row>
    <row r="27884" spans="1:9" x14ac:dyDescent="0.25">
      <c r="A27884" s="108"/>
      <c r="B27884" s="173"/>
      <c r="C27884" s="109"/>
      <c r="D27884" s="109"/>
      <c r="E27884" s="94"/>
      <c r="F27884" s="174"/>
      <c r="G27884" s="173"/>
      <c r="H27884" s="109"/>
      <c r="I27884" s="175"/>
    </row>
    <row r="27885" spans="1:9" x14ac:dyDescent="0.25">
      <c r="A27885" s="108"/>
      <c r="B27885" s="173"/>
      <c r="C27885" s="109"/>
      <c r="D27885" s="109"/>
      <c r="E27885" s="94"/>
      <c r="F27885" s="174"/>
      <c r="G27885" s="173"/>
      <c r="H27885" s="109"/>
      <c r="I27885" s="175"/>
    </row>
    <row r="27886" spans="1:9" x14ac:dyDescent="0.25">
      <c r="A27886" s="108"/>
      <c r="B27886" s="173"/>
      <c r="C27886" s="109"/>
      <c r="D27886" s="109"/>
      <c r="E27886" s="94"/>
      <c r="F27886" s="174"/>
      <c r="G27886" s="173"/>
      <c r="H27886" s="109"/>
      <c r="I27886" s="175"/>
    </row>
    <row r="27887" spans="1:9" x14ac:dyDescent="0.25">
      <c r="A27887" s="108"/>
      <c r="B27887" s="173"/>
      <c r="C27887" s="109"/>
      <c r="D27887" s="109"/>
      <c r="E27887" s="94"/>
      <c r="F27887" s="174"/>
      <c r="G27887" s="173"/>
      <c r="H27887" s="109"/>
      <c r="I27887" s="175"/>
    </row>
    <row r="27888" spans="1:9" x14ac:dyDescent="0.25">
      <c r="A27888" s="108"/>
      <c r="B27888" s="173"/>
      <c r="C27888" s="109"/>
      <c r="D27888" s="109"/>
      <c r="E27888" s="94"/>
      <c r="F27888" s="174"/>
      <c r="G27888" s="173"/>
      <c r="H27888" s="109"/>
      <c r="I27888" s="175"/>
    </row>
    <row r="27889" spans="1:9" x14ac:dyDescent="0.25">
      <c r="A27889" s="108"/>
      <c r="B27889" s="173"/>
      <c r="C27889" s="109"/>
      <c r="D27889" s="109"/>
      <c r="E27889" s="94"/>
      <c r="F27889" s="174"/>
      <c r="G27889" s="173"/>
      <c r="H27889" s="109"/>
      <c r="I27889" s="175"/>
    </row>
    <row r="27890" spans="1:9" x14ac:dyDescent="0.25">
      <c r="A27890" s="108"/>
      <c r="B27890" s="173"/>
      <c r="C27890" s="109"/>
      <c r="D27890" s="109"/>
      <c r="E27890" s="94"/>
      <c r="F27890" s="174"/>
      <c r="G27890" s="173"/>
      <c r="H27890" s="109"/>
      <c r="I27890" s="175"/>
    </row>
    <row r="27891" spans="1:9" x14ac:dyDescent="0.25">
      <c r="A27891" s="108"/>
      <c r="B27891" s="173"/>
      <c r="C27891" s="109"/>
      <c r="D27891" s="109"/>
      <c r="E27891" s="94"/>
      <c r="F27891" s="174"/>
      <c r="G27891" s="173"/>
      <c r="H27891" s="109"/>
      <c r="I27891" s="175"/>
    </row>
    <row r="27892" spans="1:9" x14ac:dyDescent="0.25">
      <c r="A27892" s="108"/>
      <c r="B27892" s="173"/>
      <c r="C27892" s="109"/>
      <c r="D27892" s="109"/>
      <c r="E27892" s="94"/>
      <c r="F27892" s="174"/>
      <c r="G27892" s="173"/>
      <c r="H27892" s="109"/>
      <c r="I27892" s="175"/>
    </row>
    <row r="27893" spans="1:9" x14ac:dyDescent="0.25">
      <c r="A27893" s="108"/>
      <c r="B27893" s="173"/>
      <c r="C27893" s="109"/>
      <c r="D27893" s="109"/>
      <c r="E27893" s="94"/>
      <c r="F27893" s="174"/>
      <c r="G27893" s="173"/>
      <c r="H27893" s="109"/>
      <c r="I27893" s="175"/>
    </row>
    <row r="27894" spans="1:9" x14ac:dyDescent="0.25">
      <c r="A27894" s="108"/>
      <c r="B27894" s="173"/>
      <c r="C27894" s="109"/>
      <c r="D27894" s="109"/>
      <c r="E27894" s="94"/>
      <c r="F27894" s="174"/>
      <c r="G27894" s="173"/>
      <c r="H27894" s="109"/>
      <c r="I27894" s="175"/>
    </row>
    <row r="27895" spans="1:9" x14ac:dyDescent="0.25">
      <c r="A27895" s="108"/>
      <c r="B27895" s="173"/>
      <c r="C27895" s="109"/>
      <c r="D27895" s="109"/>
      <c r="E27895" s="94"/>
      <c r="F27895" s="174"/>
      <c r="G27895" s="173"/>
      <c r="H27895" s="109"/>
      <c r="I27895" s="175"/>
    </row>
    <row r="27896" spans="1:9" x14ac:dyDescent="0.25">
      <c r="A27896" s="108"/>
      <c r="B27896" s="173"/>
      <c r="C27896" s="109"/>
      <c r="D27896" s="109"/>
      <c r="E27896" s="94"/>
      <c r="F27896" s="174"/>
      <c r="G27896" s="173"/>
      <c r="H27896" s="109"/>
      <c r="I27896" s="175"/>
    </row>
    <row r="27897" spans="1:9" x14ac:dyDescent="0.25">
      <c r="A27897" s="108"/>
      <c r="B27897" s="173"/>
      <c r="C27897" s="109"/>
      <c r="D27897" s="109"/>
      <c r="E27897" s="94"/>
      <c r="F27897" s="174"/>
      <c r="G27897" s="173"/>
      <c r="H27897" s="109"/>
      <c r="I27897" s="175"/>
    </row>
    <row r="27898" spans="1:9" x14ac:dyDescent="0.25">
      <c r="A27898" s="108"/>
      <c r="B27898" s="173"/>
      <c r="C27898" s="109"/>
      <c r="D27898" s="109"/>
      <c r="E27898" s="94"/>
      <c r="F27898" s="174"/>
      <c r="G27898" s="173"/>
      <c r="H27898" s="109"/>
      <c r="I27898" s="175"/>
    </row>
    <row r="27899" spans="1:9" x14ac:dyDescent="0.25">
      <c r="A27899" s="108"/>
      <c r="B27899" s="173"/>
      <c r="C27899" s="109"/>
      <c r="D27899" s="109"/>
      <c r="E27899" s="94"/>
      <c r="F27899" s="174"/>
      <c r="G27899" s="173"/>
      <c r="H27899" s="109"/>
      <c r="I27899" s="175"/>
    </row>
    <row r="27900" spans="1:9" x14ac:dyDescent="0.25">
      <c r="A27900" s="108"/>
      <c r="B27900" s="173"/>
      <c r="C27900" s="109"/>
      <c r="D27900" s="109"/>
      <c r="E27900" s="94"/>
      <c r="F27900" s="174"/>
      <c r="G27900" s="173"/>
      <c r="H27900" s="109"/>
      <c r="I27900" s="175"/>
    </row>
    <row r="27901" spans="1:9" x14ac:dyDescent="0.25">
      <c r="A27901" s="108"/>
      <c r="B27901" s="173"/>
      <c r="C27901" s="109"/>
      <c r="D27901" s="109"/>
      <c r="E27901" s="94"/>
      <c r="F27901" s="174"/>
      <c r="G27901" s="173"/>
      <c r="H27901" s="109"/>
      <c r="I27901" s="175"/>
    </row>
    <row r="27902" spans="1:9" x14ac:dyDescent="0.25">
      <c r="A27902" s="108"/>
      <c r="B27902" s="173"/>
      <c r="C27902" s="109"/>
      <c r="D27902" s="109"/>
      <c r="E27902" s="94"/>
      <c r="F27902" s="174"/>
      <c r="G27902" s="173"/>
      <c r="H27902" s="109"/>
      <c r="I27902" s="175"/>
    </row>
    <row r="27903" spans="1:9" x14ac:dyDescent="0.25">
      <c r="A27903" s="108"/>
      <c r="B27903" s="173"/>
      <c r="C27903" s="109"/>
      <c r="D27903" s="109"/>
      <c r="E27903" s="94"/>
      <c r="F27903" s="174"/>
      <c r="G27903" s="173"/>
      <c r="H27903" s="109"/>
      <c r="I27903" s="175"/>
    </row>
    <row r="27904" spans="1:9" x14ac:dyDescent="0.25">
      <c r="A27904" s="108"/>
      <c r="B27904" s="173"/>
      <c r="C27904" s="109"/>
      <c r="D27904" s="109"/>
      <c r="E27904" s="94"/>
      <c r="F27904" s="174"/>
      <c r="G27904" s="173"/>
      <c r="H27904" s="109"/>
      <c r="I27904" s="175"/>
    </row>
    <row r="27905" spans="1:9" x14ac:dyDescent="0.25">
      <c r="A27905" s="108"/>
      <c r="B27905" s="173"/>
      <c r="C27905" s="109"/>
      <c r="D27905" s="109"/>
      <c r="E27905" s="94"/>
      <c r="F27905" s="174"/>
      <c r="G27905" s="173"/>
      <c r="H27905" s="109"/>
      <c r="I27905" s="175"/>
    </row>
    <row r="27906" spans="1:9" x14ac:dyDescent="0.25">
      <c r="A27906" s="108"/>
      <c r="B27906" s="173"/>
      <c r="C27906" s="109"/>
      <c r="D27906" s="109"/>
      <c r="E27906" s="94"/>
      <c r="F27906" s="174"/>
      <c r="G27906" s="173"/>
      <c r="H27906" s="109"/>
      <c r="I27906" s="175"/>
    </row>
    <row r="27907" spans="1:9" x14ac:dyDescent="0.25">
      <c r="A27907" s="108"/>
      <c r="B27907" s="173"/>
      <c r="C27907" s="109"/>
      <c r="D27907" s="109"/>
      <c r="E27907" s="94"/>
      <c r="F27907" s="174"/>
      <c r="G27907" s="173"/>
      <c r="H27907" s="109"/>
      <c r="I27907" s="175"/>
    </row>
    <row r="27908" spans="1:9" x14ac:dyDescent="0.25">
      <c r="A27908" s="108"/>
      <c r="B27908" s="173"/>
      <c r="C27908" s="109"/>
      <c r="D27908" s="109"/>
      <c r="E27908" s="94"/>
      <c r="F27908" s="174"/>
      <c r="G27908" s="173"/>
      <c r="H27908" s="109"/>
      <c r="I27908" s="175"/>
    </row>
    <row r="27909" spans="1:9" x14ac:dyDescent="0.25">
      <c r="A27909" s="108"/>
      <c r="B27909" s="173"/>
      <c r="C27909" s="109"/>
      <c r="D27909" s="109"/>
      <c r="E27909" s="94"/>
      <c r="F27909" s="174"/>
      <c r="G27909" s="173"/>
      <c r="H27909" s="109"/>
      <c r="I27909" s="175"/>
    </row>
    <row r="27910" spans="1:9" x14ac:dyDescent="0.25">
      <c r="A27910" s="108"/>
      <c r="B27910" s="173"/>
      <c r="C27910" s="109"/>
      <c r="D27910" s="109"/>
      <c r="E27910" s="94"/>
      <c r="F27910" s="174"/>
      <c r="G27910" s="173"/>
      <c r="H27910" s="109"/>
      <c r="I27910" s="175"/>
    </row>
    <row r="27911" spans="1:9" x14ac:dyDescent="0.25">
      <c r="A27911" s="108"/>
      <c r="B27911" s="173"/>
      <c r="C27911" s="109"/>
      <c r="D27911" s="109"/>
      <c r="E27911" s="94"/>
      <c r="F27911" s="174"/>
      <c r="G27911" s="173"/>
      <c r="H27911" s="109"/>
      <c r="I27911" s="175"/>
    </row>
    <row r="27912" spans="1:9" x14ac:dyDescent="0.25">
      <c r="A27912" s="108"/>
      <c r="B27912" s="173"/>
      <c r="C27912" s="109"/>
      <c r="D27912" s="109"/>
      <c r="E27912" s="94"/>
      <c r="F27912" s="174"/>
      <c r="G27912" s="173"/>
      <c r="H27912" s="109"/>
      <c r="I27912" s="175"/>
    </row>
    <row r="27913" spans="1:9" x14ac:dyDescent="0.25">
      <c r="A27913" s="108"/>
      <c r="B27913" s="173"/>
      <c r="C27913" s="109"/>
      <c r="D27913" s="109"/>
      <c r="E27913" s="94"/>
      <c r="F27913" s="174"/>
      <c r="G27913" s="173"/>
      <c r="H27913" s="109"/>
      <c r="I27913" s="175"/>
    </row>
    <row r="27914" spans="1:9" x14ac:dyDescent="0.25">
      <c r="A27914" s="108"/>
      <c r="B27914" s="173"/>
      <c r="C27914" s="109"/>
      <c r="D27914" s="109"/>
      <c r="E27914" s="94"/>
      <c r="F27914" s="174"/>
      <c r="G27914" s="173"/>
      <c r="H27914" s="109"/>
      <c r="I27914" s="175"/>
    </row>
    <row r="27915" spans="1:9" x14ac:dyDescent="0.25">
      <c r="A27915" s="108"/>
      <c r="B27915" s="173"/>
      <c r="C27915" s="109"/>
      <c r="D27915" s="109"/>
      <c r="E27915" s="94"/>
      <c r="F27915" s="174"/>
      <c r="G27915" s="173"/>
      <c r="H27915" s="109"/>
      <c r="I27915" s="175"/>
    </row>
    <row r="27916" spans="1:9" x14ac:dyDescent="0.25">
      <c r="A27916" s="108"/>
      <c r="B27916" s="173"/>
      <c r="C27916" s="109"/>
      <c r="D27916" s="109"/>
      <c r="E27916" s="94"/>
      <c r="F27916" s="174"/>
      <c r="G27916" s="173"/>
      <c r="H27916" s="109"/>
      <c r="I27916" s="175"/>
    </row>
    <row r="27917" spans="1:9" x14ac:dyDescent="0.25">
      <c r="A27917" s="108"/>
      <c r="B27917" s="173"/>
      <c r="C27917" s="109"/>
      <c r="D27917" s="109"/>
      <c r="E27917" s="94"/>
      <c r="F27917" s="174"/>
      <c r="G27917" s="173"/>
      <c r="H27917" s="109"/>
      <c r="I27917" s="175"/>
    </row>
    <row r="27918" spans="1:9" x14ac:dyDescent="0.25">
      <c r="A27918" s="108"/>
      <c r="B27918" s="173"/>
      <c r="C27918" s="109"/>
      <c r="D27918" s="109"/>
      <c r="E27918" s="94"/>
      <c r="F27918" s="174"/>
      <c r="G27918" s="173"/>
      <c r="H27918" s="109"/>
      <c r="I27918" s="175"/>
    </row>
    <row r="27919" spans="1:9" x14ac:dyDescent="0.25">
      <c r="A27919" s="108"/>
      <c r="B27919" s="173"/>
      <c r="C27919" s="109"/>
      <c r="D27919" s="109"/>
      <c r="E27919" s="94"/>
      <c r="F27919" s="174"/>
      <c r="G27919" s="173"/>
      <c r="H27919" s="109"/>
      <c r="I27919" s="175"/>
    </row>
    <row r="27920" spans="1:9" x14ac:dyDescent="0.25">
      <c r="A27920" s="108"/>
      <c r="B27920" s="173"/>
      <c r="C27920" s="109"/>
      <c r="D27920" s="109"/>
      <c r="E27920" s="94"/>
      <c r="F27920" s="174"/>
      <c r="G27920" s="173"/>
      <c r="H27920" s="109"/>
      <c r="I27920" s="175"/>
    </row>
    <row r="27921" spans="1:9" x14ac:dyDescent="0.25">
      <c r="A27921" s="108"/>
      <c r="B27921" s="173"/>
      <c r="C27921" s="109"/>
      <c r="D27921" s="109"/>
      <c r="E27921" s="94"/>
      <c r="F27921" s="174"/>
      <c r="G27921" s="173"/>
      <c r="H27921" s="109"/>
      <c r="I27921" s="175"/>
    </row>
    <row r="27922" spans="1:9" x14ac:dyDescent="0.25">
      <c r="A27922" s="108"/>
      <c r="B27922" s="173"/>
      <c r="C27922" s="109"/>
      <c r="D27922" s="109"/>
      <c r="E27922" s="94"/>
      <c r="F27922" s="174"/>
      <c r="G27922" s="173"/>
      <c r="H27922" s="109"/>
      <c r="I27922" s="175"/>
    </row>
    <row r="27923" spans="1:9" x14ac:dyDescent="0.25">
      <c r="A27923" s="108"/>
      <c r="B27923" s="173"/>
      <c r="C27923" s="109"/>
      <c r="D27923" s="109"/>
      <c r="E27923" s="94"/>
      <c r="F27923" s="174"/>
      <c r="G27923" s="173"/>
      <c r="H27923" s="109"/>
      <c r="I27923" s="175"/>
    </row>
    <row r="27924" spans="1:9" x14ac:dyDescent="0.25">
      <c r="A27924" s="108"/>
      <c r="B27924" s="173"/>
      <c r="C27924" s="109"/>
      <c r="D27924" s="109"/>
      <c r="E27924" s="94"/>
      <c r="F27924" s="174"/>
      <c r="G27924" s="173"/>
      <c r="H27924" s="109"/>
      <c r="I27924" s="175"/>
    </row>
    <row r="27925" spans="1:9" x14ac:dyDescent="0.25">
      <c r="A27925" s="108"/>
      <c r="B27925" s="173"/>
      <c r="C27925" s="109"/>
      <c r="D27925" s="109"/>
      <c r="E27925" s="94"/>
      <c r="F27925" s="174"/>
      <c r="G27925" s="173"/>
      <c r="H27925" s="109"/>
      <c r="I27925" s="175"/>
    </row>
    <row r="27926" spans="1:9" x14ac:dyDescent="0.25">
      <c r="A27926" s="108"/>
      <c r="B27926" s="173"/>
      <c r="C27926" s="109"/>
      <c r="D27926" s="109"/>
      <c r="E27926" s="94"/>
      <c r="F27926" s="174"/>
      <c r="G27926" s="173"/>
      <c r="H27926" s="109"/>
      <c r="I27926" s="175"/>
    </row>
    <row r="27927" spans="1:9" x14ac:dyDescent="0.25">
      <c r="A27927" s="108"/>
      <c r="B27927" s="173"/>
      <c r="C27927" s="109"/>
      <c r="D27927" s="109"/>
      <c r="E27927" s="94"/>
      <c r="F27927" s="174"/>
      <c r="G27927" s="173"/>
      <c r="H27927" s="109"/>
      <c r="I27927" s="175"/>
    </row>
    <row r="27928" spans="1:9" x14ac:dyDescent="0.25">
      <c r="A27928" s="108"/>
      <c r="B27928" s="173"/>
      <c r="C27928" s="109"/>
      <c r="D27928" s="109"/>
      <c r="E27928" s="94"/>
      <c r="F27928" s="174"/>
      <c r="G27928" s="173"/>
      <c r="H27928" s="109"/>
      <c r="I27928" s="175"/>
    </row>
    <row r="27929" spans="1:9" x14ac:dyDescent="0.25">
      <c r="A27929" s="108"/>
      <c r="B27929" s="173"/>
      <c r="C27929" s="109"/>
      <c r="D27929" s="109"/>
      <c r="E27929" s="94"/>
      <c r="F27929" s="174"/>
      <c r="G27929" s="173"/>
      <c r="H27929" s="109"/>
      <c r="I27929" s="175"/>
    </row>
    <row r="27930" spans="1:9" x14ac:dyDescent="0.25">
      <c r="A27930" s="108"/>
      <c r="B27930" s="173"/>
      <c r="C27930" s="109"/>
      <c r="D27930" s="109"/>
      <c r="E27930" s="94"/>
      <c r="F27930" s="174"/>
      <c r="G27930" s="173"/>
      <c r="H27930" s="109"/>
      <c r="I27930" s="175"/>
    </row>
    <row r="27931" spans="1:9" x14ac:dyDescent="0.25">
      <c r="A27931" s="108"/>
      <c r="B27931" s="173"/>
      <c r="C27931" s="109"/>
      <c r="D27931" s="109"/>
      <c r="E27931" s="94"/>
      <c r="F27931" s="174"/>
      <c r="G27931" s="173"/>
      <c r="H27931" s="109"/>
      <c r="I27931" s="175"/>
    </row>
    <row r="27932" spans="1:9" x14ac:dyDescent="0.25">
      <c r="A27932" s="108"/>
      <c r="B27932" s="173"/>
      <c r="C27932" s="109"/>
      <c r="D27932" s="109"/>
      <c r="E27932" s="94"/>
      <c r="F27932" s="174"/>
      <c r="G27932" s="173"/>
      <c r="H27932" s="109"/>
      <c r="I27932" s="175"/>
    </row>
    <row r="27933" spans="1:9" x14ac:dyDescent="0.25">
      <c r="A27933" s="108"/>
      <c r="B27933" s="173"/>
      <c r="C27933" s="109"/>
      <c r="D27933" s="109"/>
      <c r="E27933" s="94"/>
      <c r="F27933" s="174"/>
      <c r="G27933" s="173"/>
      <c r="H27933" s="109"/>
      <c r="I27933" s="175"/>
    </row>
    <row r="27934" spans="1:9" x14ac:dyDescent="0.25">
      <c r="A27934" s="108"/>
      <c r="B27934" s="173"/>
      <c r="C27934" s="109"/>
      <c r="D27934" s="109"/>
      <c r="E27934" s="94"/>
      <c r="F27934" s="174"/>
      <c r="G27934" s="173"/>
      <c r="H27934" s="109"/>
      <c r="I27934" s="175"/>
    </row>
    <row r="27935" spans="1:9" x14ac:dyDescent="0.25">
      <c r="A27935" s="108"/>
      <c r="B27935" s="173"/>
      <c r="C27935" s="109"/>
      <c r="D27935" s="109"/>
      <c r="E27935" s="94"/>
      <c r="F27935" s="174"/>
      <c r="G27935" s="173"/>
      <c r="H27935" s="109"/>
      <c r="I27935" s="175"/>
    </row>
    <row r="27936" spans="1:9" x14ac:dyDescent="0.25">
      <c r="A27936" s="108"/>
      <c r="B27936" s="173"/>
      <c r="C27936" s="109"/>
      <c r="D27936" s="109"/>
      <c r="E27936" s="94"/>
      <c r="F27936" s="174"/>
      <c r="G27936" s="173"/>
      <c r="H27936" s="109"/>
      <c r="I27936" s="175"/>
    </row>
    <row r="27937" spans="1:9" x14ac:dyDescent="0.25">
      <c r="A27937" s="108"/>
      <c r="B27937" s="173"/>
      <c r="C27937" s="109"/>
      <c r="D27937" s="109"/>
      <c r="E27937" s="94"/>
      <c r="F27937" s="174"/>
      <c r="G27937" s="173"/>
      <c r="H27937" s="109"/>
      <c r="I27937" s="175"/>
    </row>
    <row r="27938" spans="1:9" x14ac:dyDescent="0.25">
      <c r="A27938" s="108"/>
      <c r="B27938" s="173"/>
      <c r="C27938" s="109"/>
      <c r="D27938" s="109"/>
      <c r="E27938" s="94"/>
      <c r="F27938" s="174"/>
      <c r="G27938" s="173"/>
      <c r="H27938" s="109"/>
      <c r="I27938" s="175"/>
    </row>
    <row r="27939" spans="1:9" x14ac:dyDescent="0.25">
      <c r="A27939" s="108"/>
      <c r="B27939" s="173"/>
      <c r="C27939" s="109"/>
      <c r="D27939" s="109"/>
      <c r="E27939" s="94"/>
      <c r="F27939" s="174"/>
      <c r="G27939" s="173"/>
      <c r="H27939" s="109"/>
      <c r="I27939" s="175"/>
    </row>
    <row r="27940" spans="1:9" x14ac:dyDescent="0.25">
      <c r="A27940" s="108"/>
      <c r="B27940" s="173"/>
      <c r="C27940" s="109"/>
      <c r="D27940" s="109"/>
      <c r="E27940" s="94"/>
      <c r="F27940" s="174"/>
      <c r="G27940" s="173"/>
      <c r="H27940" s="109"/>
      <c r="I27940" s="175"/>
    </row>
    <row r="27941" spans="1:9" x14ac:dyDescent="0.25">
      <c r="A27941" s="108"/>
      <c r="B27941" s="173"/>
      <c r="C27941" s="109"/>
      <c r="D27941" s="109"/>
      <c r="E27941" s="94"/>
      <c r="F27941" s="174"/>
      <c r="G27941" s="173"/>
      <c r="H27941" s="109"/>
      <c r="I27941" s="175"/>
    </row>
    <row r="27942" spans="1:9" x14ac:dyDescent="0.25">
      <c r="A27942" s="108"/>
      <c r="B27942" s="173"/>
      <c r="C27942" s="109"/>
      <c r="D27942" s="109"/>
      <c r="E27942" s="94"/>
      <c r="F27942" s="174"/>
      <c r="G27942" s="173"/>
      <c r="H27942" s="109"/>
      <c r="I27942" s="175"/>
    </row>
    <row r="27943" spans="1:9" x14ac:dyDescent="0.25">
      <c r="A27943" s="108"/>
      <c r="B27943" s="173"/>
      <c r="C27943" s="109"/>
      <c r="D27943" s="109"/>
      <c r="E27943" s="94"/>
      <c r="F27943" s="174"/>
      <c r="G27943" s="173"/>
      <c r="H27943" s="109"/>
      <c r="I27943" s="175"/>
    </row>
    <row r="27944" spans="1:9" x14ac:dyDescent="0.25">
      <c r="A27944" s="108"/>
      <c r="B27944" s="173"/>
      <c r="C27944" s="109"/>
      <c r="D27944" s="109"/>
      <c r="E27944" s="94"/>
      <c r="F27944" s="174"/>
      <c r="G27944" s="173"/>
      <c r="H27944" s="109"/>
      <c r="I27944" s="175"/>
    </row>
    <row r="27945" spans="1:9" x14ac:dyDescent="0.25">
      <c r="A27945" s="108"/>
      <c r="B27945" s="173"/>
      <c r="C27945" s="109"/>
      <c r="D27945" s="109"/>
      <c r="E27945" s="94"/>
      <c r="F27945" s="174"/>
      <c r="G27945" s="173"/>
      <c r="H27945" s="109"/>
      <c r="I27945" s="175"/>
    </row>
    <row r="27946" spans="1:9" x14ac:dyDescent="0.25">
      <c r="A27946" s="108"/>
      <c r="B27946" s="173"/>
      <c r="C27946" s="109"/>
      <c r="D27946" s="109"/>
      <c r="E27946" s="94"/>
      <c r="F27946" s="174"/>
      <c r="G27946" s="173"/>
      <c r="H27946" s="109"/>
      <c r="I27946" s="175"/>
    </row>
    <row r="27947" spans="1:9" x14ac:dyDescent="0.25">
      <c r="A27947" s="108"/>
      <c r="B27947" s="173"/>
      <c r="C27947" s="109"/>
      <c r="D27947" s="109"/>
      <c r="E27947" s="94"/>
      <c r="F27947" s="174"/>
      <c r="G27947" s="173"/>
      <c r="H27947" s="109"/>
      <c r="I27947" s="175"/>
    </row>
    <row r="27948" spans="1:9" x14ac:dyDescent="0.25">
      <c r="A27948" s="108"/>
      <c r="B27948" s="173"/>
      <c r="C27948" s="109"/>
      <c r="D27948" s="109"/>
      <c r="E27948" s="94"/>
      <c r="F27948" s="174"/>
      <c r="G27948" s="173"/>
      <c r="H27948" s="109"/>
      <c r="I27948" s="175"/>
    </row>
    <row r="27949" spans="1:9" x14ac:dyDescent="0.25">
      <c r="A27949" s="108"/>
      <c r="B27949" s="173"/>
      <c r="C27949" s="109"/>
      <c r="D27949" s="109"/>
      <c r="E27949" s="94"/>
      <c r="F27949" s="174"/>
      <c r="G27949" s="173"/>
      <c r="H27949" s="109"/>
      <c r="I27949" s="175"/>
    </row>
    <row r="27950" spans="1:9" x14ac:dyDescent="0.25">
      <c r="A27950" s="108"/>
      <c r="B27950" s="173"/>
      <c r="C27950" s="109"/>
      <c r="D27950" s="109"/>
      <c r="E27950" s="94"/>
      <c r="F27950" s="174"/>
      <c r="G27950" s="173"/>
      <c r="H27950" s="109"/>
      <c r="I27950" s="175"/>
    </row>
    <row r="27951" spans="1:9" x14ac:dyDescent="0.25">
      <c r="A27951" s="108"/>
      <c r="B27951" s="173"/>
      <c r="C27951" s="109"/>
      <c r="D27951" s="109"/>
      <c r="E27951" s="94"/>
      <c r="F27951" s="174"/>
      <c r="G27951" s="173"/>
      <c r="H27951" s="109"/>
      <c r="I27951" s="175"/>
    </row>
    <row r="27952" spans="1:9" x14ac:dyDescent="0.25">
      <c r="A27952" s="108"/>
      <c r="B27952" s="173"/>
      <c r="C27952" s="109"/>
      <c r="D27952" s="109"/>
      <c r="E27952" s="94"/>
      <c r="F27952" s="174"/>
      <c r="G27952" s="173"/>
      <c r="H27952" s="109"/>
      <c r="I27952" s="175"/>
    </row>
    <row r="27953" spans="1:9" x14ac:dyDescent="0.25">
      <c r="A27953" s="108"/>
      <c r="B27953" s="173"/>
      <c r="C27953" s="109"/>
      <c r="D27953" s="109"/>
      <c r="E27953" s="94"/>
      <c r="F27953" s="174"/>
      <c r="G27953" s="173"/>
      <c r="H27953" s="109"/>
      <c r="I27953" s="175"/>
    </row>
    <row r="27954" spans="1:9" x14ac:dyDescent="0.25">
      <c r="A27954" s="108"/>
      <c r="B27954" s="173"/>
      <c r="C27954" s="109"/>
      <c r="D27954" s="109"/>
      <c r="E27954" s="94"/>
      <c r="F27954" s="174"/>
      <c r="G27954" s="173"/>
      <c r="H27954" s="109"/>
      <c r="I27954" s="175"/>
    </row>
    <row r="27955" spans="1:9" x14ac:dyDescent="0.25">
      <c r="A27955" s="108"/>
      <c r="B27955" s="173"/>
      <c r="C27955" s="109"/>
      <c r="D27955" s="109"/>
      <c r="E27955" s="94"/>
      <c r="F27955" s="174"/>
      <c r="G27955" s="173"/>
      <c r="H27955" s="109"/>
      <c r="I27955" s="175"/>
    </row>
    <row r="27956" spans="1:9" x14ac:dyDescent="0.25">
      <c r="A27956" s="108"/>
      <c r="B27956" s="173"/>
      <c r="C27956" s="109"/>
      <c r="D27956" s="109"/>
      <c r="E27956" s="94"/>
      <c r="F27956" s="174"/>
      <c r="G27956" s="173"/>
      <c r="H27956" s="109"/>
      <c r="I27956" s="175"/>
    </row>
    <row r="27957" spans="1:9" x14ac:dyDescent="0.25">
      <c r="A27957" s="108"/>
      <c r="B27957" s="173"/>
      <c r="C27957" s="109"/>
      <c r="D27957" s="109"/>
      <c r="E27957" s="94"/>
      <c r="F27957" s="174"/>
      <c r="G27957" s="173"/>
      <c r="H27957" s="109"/>
      <c r="I27957" s="175"/>
    </row>
    <row r="27958" spans="1:9" x14ac:dyDescent="0.25">
      <c r="A27958" s="108"/>
      <c r="B27958" s="173"/>
      <c r="C27958" s="109"/>
      <c r="D27958" s="109"/>
      <c r="E27958" s="94"/>
      <c r="F27958" s="174"/>
      <c r="G27958" s="173"/>
      <c r="H27958" s="109"/>
      <c r="I27958" s="175"/>
    </row>
    <row r="27959" spans="1:9" x14ac:dyDescent="0.25">
      <c r="A27959" s="108"/>
      <c r="B27959" s="173"/>
      <c r="C27959" s="109"/>
      <c r="D27959" s="109"/>
      <c r="E27959" s="94"/>
      <c r="F27959" s="174"/>
      <c r="G27959" s="173"/>
      <c r="H27959" s="109"/>
      <c r="I27959" s="175"/>
    </row>
    <row r="27960" spans="1:9" x14ac:dyDescent="0.25">
      <c r="A27960" s="108"/>
      <c r="B27960" s="173"/>
      <c r="C27960" s="109"/>
      <c r="D27960" s="109"/>
      <c r="E27960" s="94"/>
      <c r="F27960" s="174"/>
      <c r="G27960" s="173"/>
      <c r="H27960" s="109"/>
      <c r="I27960" s="175"/>
    </row>
    <row r="27961" spans="1:9" x14ac:dyDescent="0.25">
      <c r="A27961" s="108"/>
      <c r="B27961" s="173"/>
      <c r="C27961" s="109"/>
      <c r="D27961" s="109"/>
      <c r="E27961" s="94"/>
      <c r="F27961" s="174"/>
      <c r="G27961" s="173"/>
      <c r="H27961" s="109"/>
      <c r="I27961" s="175"/>
    </row>
    <row r="27962" spans="1:9" x14ac:dyDescent="0.25">
      <c r="A27962" s="108"/>
      <c r="B27962" s="173"/>
      <c r="C27962" s="109"/>
      <c r="D27962" s="109"/>
      <c r="E27962" s="94"/>
      <c r="F27962" s="174"/>
      <c r="G27962" s="173"/>
      <c r="H27962" s="109"/>
      <c r="I27962" s="175"/>
    </row>
    <row r="27963" spans="1:9" x14ac:dyDescent="0.25">
      <c r="A27963" s="108"/>
      <c r="B27963" s="173"/>
      <c r="C27963" s="109"/>
      <c r="D27963" s="109"/>
      <c r="E27963" s="94"/>
      <c r="F27963" s="174"/>
      <c r="G27963" s="173"/>
      <c r="H27963" s="109"/>
      <c r="I27963" s="175"/>
    </row>
    <row r="27964" spans="1:9" x14ac:dyDescent="0.25">
      <c r="A27964" s="108"/>
      <c r="B27964" s="173"/>
      <c r="C27964" s="109"/>
      <c r="D27964" s="109"/>
      <c r="E27964" s="94"/>
      <c r="F27964" s="174"/>
      <c r="G27964" s="173"/>
      <c r="H27964" s="109"/>
      <c r="I27964" s="175"/>
    </row>
    <row r="27965" spans="1:9" x14ac:dyDescent="0.25">
      <c r="A27965" s="108"/>
      <c r="B27965" s="173"/>
      <c r="C27965" s="109"/>
      <c r="D27965" s="109"/>
      <c r="E27965" s="94"/>
      <c r="F27965" s="174"/>
      <c r="G27965" s="173"/>
      <c r="H27965" s="109"/>
      <c r="I27965" s="175"/>
    </row>
    <row r="27966" spans="1:9" x14ac:dyDescent="0.25">
      <c r="A27966" s="108"/>
      <c r="B27966" s="173"/>
      <c r="C27966" s="109"/>
      <c r="D27966" s="109"/>
      <c r="E27966" s="94"/>
      <c r="F27966" s="174"/>
      <c r="G27966" s="173"/>
      <c r="H27966" s="109"/>
      <c r="I27966" s="175"/>
    </row>
    <row r="27967" spans="1:9" x14ac:dyDescent="0.25">
      <c r="A27967" s="108"/>
      <c r="B27967" s="173"/>
      <c r="C27967" s="109"/>
      <c r="D27967" s="109"/>
      <c r="E27967" s="94"/>
      <c r="F27967" s="174"/>
      <c r="G27967" s="173"/>
      <c r="H27967" s="109"/>
      <c r="I27967" s="175"/>
    </row>
    <row r="27968" spans="1:9" x14ac:dyDescent="0.25">
      <c r="A27968" s="108"/>
      <c r="B27968" s="173"/>
      <c r="C27968" s="109"/>
      <c r="D27968" s="109"/>
      <c r="E27968" s="94"/>
      <c r="F27968" s="174"/>
      <c r="G27968" s="173"/>
      <c r="H27968" s="109"/>
      <c r="I27968" s="175"/>
    </row>
    <row r="27969" spans="1:9" x14ac:dyDescent="0.25">
      <c r="A27969" s="108"/>
      <c r="B27969" s="173"/>
      <c r="C27969" s="109"/>
      <c r="D27969" s="109"/>
      <c r="E27969" s="94"/>
      <c r="F27969" s="174"/>
      <c r="G27969" s="173"/>
      <c r="H27969" s="109"/>
      <c r="I27969" s="175"/>
    </row>
    <row r="27970" spans="1:9" x14ac:dyDescent="0.25">
      <c r="A27970" s="108"/>
      <c r="B27970" s="173"/>
      <c r="C27970" s="109"/>
      <c r="D27970" s="109"/>
      <c r="E27970" s="94"/>
      <c r="F27970" s="174"/>
      <c r="G27970" s="173"/>
      <c r="H27970" s="109"/>
      <c r="I27970" s="175"/>
    </row>
    <row r="27971" spans="1:9" x14ac:dyDescent="0.25">
      <c r="A27971" s="108"/>
      <c r="B27971" s="173"/>
      <c r="C27971" s="109"/>
      <c r="D27971" s="109"/>
      <c r="E27971" s="94"/>
      <c r="F27971" s="174"/>
      <c r="G27971" s="173"/>
      <c r="H27971" s="109"/>
      <c r="I27971" s="175"/>
    </row>
    <row r="27972" spans="1:9" x14ac:dyDescent="0.25">
      <c r="A27972" s="108"/>
      <c r="B27972" s="173"/>
      <c r="C27972" s="109"/>
      <c r="D27972" s="109"/>
      <c r="E27972" s="94"/>
      <c r="F27972" s="174"/>
      <c r="G27972" s="173"/>
      <c r="H27972" s="109"/>
      <c r="I27972" s="175"/>
    </row>
    <row r="27973" spans="1:9" x14ac:dyDescent="0.25">
      <c r="A27973" s="108"/>
      <c r="B27973" s="173"/>
      <c r="C27973" s="109"/>
      <c r="D27973" s="109"/>
      <c r="E27973" s="94"/>
      <c r="F27973" s="174"/>
      <c r="G27973" s="173"/>
      <c r="H27973" s="109"/>
      <c r="I27973" s="175"/>
    </row>
    <row r="27974" spans="1:9" x14ac:dyDescent="0.25">
      <c r="A27974" s="108"/>
      <c r="B27974" s="173"/>
      <c r="C27974" s="109"/>
      <c r="D27974" s="109"/>
      <c r="E27974" s="94"/>
      <c r="F27974" s="174"/>
      <c r="G27974" s="173"/>
      <c r="H27974" s="109"/>
      <c r="I27974" s="175"/>
    </row>
    <row r="27975" spans="1:9" x14ac:dyDescent="0.25">
      <c r="A27975" s="108"/>
      <c r="B27975" s="173"/>
      <c r="C27975" s="109"/>
      <c r="D27975" s="109"/>
      <c r="E27975" s="94"/>
      <c r="F27975" s="174"/>
      <c r="G27975" s="173"/>
      <c r="H27975" s="109"/>
      <c r="I27975" s="175"/>
    </row>
    <row r="27976" spans="1:9" x14ac:dyDescent="0.25">
      <c r="A27976" s="108"/>
      <c r="B27976" s="173"/>
      <c r="C27976" s="109"/>
      <c r="D27976" s="109"/>
      <c r="E27976" s="94"/>
      <c r="F27976" s="174"/>
      <c r="G27976" s="173"/>
      <c r="H27976" s="109"/>
      <c r="I27976" s="175"/>
    </row>
    <row r="27977" spans="1:9" x14ac:dyDescent="0.25">
      <c r="A27977" s="108"/>
      <c r="B27977" s="173"/>
      <c r="C27977" s="109"/>
      <c r="D27977" s="109"/>
      <c r="E27977" s="94"/>
      <c r="F27977" s="174"/>
      <c r="G27977" s="173"/>
      <c r="H27977" s="109"/>
      <c r="I27977" s="175"/>
    </row>
    <row r="27978" spans="1:9" x14ac:dyDescent="0.25">
      <c r="A27978" s="108"/>
      <c r="B27978" s="173"/>
      <c r="C27978" s="109"/>
      <c r="D27978" s="109"/>
      <c r="E27978" s="94"/>
      <c r="F27978" s="174"/>
      <c r="G27978" s="173"/>
      <c r="H27978" s="109"/>
      <c r="I27978" s="175"/>
    </row>
    <row r="27979" spans="1:9" x14ac:dyDescent="0.25">
      <c r="A27979" s="108"/>
      <c r="B27979" s="173"/>
      <c r="C27979" s="109"/>
      <c r="D27979" s="109"/>
      <c r="E27979" s="94"/>
      <c r="F27979" s="174"/>
      <c r="G27979" s="173"/>
      <c r="H27979" s="109"/>
      <c r="I27979" s="175"/>
    </row>
    <row r="27980" spans="1:9" x14ac:dyDescent="0.25">
      <c r="A27980" s="108"/>
      <c r="B27980" s="173"/>
      <c r="C27980" s="109"/>
      <c r="D27980" s="109"/>
      <c r="E27980" s="94"/>
      <c r="F27980" s="174"/>
      <c r="G27980" s="173"/>
      <c r="H27980" s="109"/>
      <c r="I27980" s="175"/>
    </row>
    <row r="27981" spans="1:9" x14ac:dyDescent="0.25">
      <c r="A27981" s="108"/>
      <c r="B27981" s="173"/>
      <c r="C27981" s="109"/>
      <c r="D27981" s="109"/>
      <c r="E27981" s="94"/>
      <c r="F27981" s="174"/>
      <c r="G27981" s="173"/>
      <c r="H27981" s="109"/>
      <c r="I27981" s="175"/>
    </row>
    <row r="27982" spans="1:9" x14ac:dyDescent="0.25">
      <c r="A27982" s="108"/>
      <c r="B27982" s="173"/>
      <c r="C27982" s="109"/>
      <c r="D27982" s="109"/>
      <c r="E27982" s="94"/>
      <c r="F27982" s="174"/>
      <c r="G27982" s="173"/>
      <c r="H27982" s="109"/>
      <c r="I27982" s="175"/>
    </row>
    <row r="27983" spans="1:9" x14ac:dyDescent="0.25">
      <c r="A27983" s="108"/>
      <c r="B27983" s="173"/>
      <c r="C27983" s="109"/>
      <c r="D27983" s="109"/>
      <c r="E27983" s="94"/>
      <c r="F27983" s="174"/>
      <c r="G27983" s="173"/>
      <c r="H27983" s="109"/>
      <c r="I27983" s="175"/>
    </row>
    <row r="27984" spans="1:9" x14ac:dyDescent="0.25">
      <c r="A27984" s="108"/>
      <c r="B27984" s="173"/>
      <c r="C27984" s="109"/>
      <c r="D27984" s="109"/>
      <c r="E27984" s="94"/>
      <c r="F27984" s="174"/>
      <c r="G27984" s="173"/>
      <c r="H27984" s="109"/>
      <c r="I27984" s="175"/>
    </row>
    <row r="27985" spans="1:9" x14ac:dyDescent="0.25">
      <c r="A27985" s="108"/>
      <c r="B27985" s="173"/>
      <c r="C27985" s="109"/>
      <c r="D27985" s="109"/>
      <c r="E27985" s="94"/>
      <c r="F27985" s="174"/>
      <c r="G27985" s="173"/>
      <c r="H27985" s="109"/>
      <c r="I27985" s="175"/>
    </row>
    <row r="27986" spans="1:9" x14ac:dyDescent="0.25">
      <c r="A27986" s="108"/>
      <c r="B27986" s="173"/>
      <c r="C27986" s="109"/>
      <c r="D27986" s="109"/>
      <c r="E27986" s="94"/>
      <c r="F27986" s="174"/>
      <c r="G27986" s="173"/>
      <c r="H27986" s="109"/>
      <c r="I27986" s="175"/>
    </row>
    <row r="27987" spans="1:9" x14ac:dyDescent="0.25">
      <c r="A27987" s="108"/>
      <c r="B27987" s="173"/>
      <c r="C27987" s="109"/>
      <c r="D27987" s="109"/>
      <c r="E27987" s="94"/>
      <c r="F27987" s="174"/>
      <c r="G27987" s="173"/>
      <c r="H27987" s="109"/>
      <c r="I27987" s="175"/>
    </row>
    <row r="27988" spans="1:9" x14ac:dyDescent="0.25">
      <c r="A27988" s="108"/>
      <c r="B27988" s="173"/>
      <c r="C27988" s="109"/>
      <c r="D27988" s="109"/>
      <c r="E27988" s="94"/>
      <c r="F27988" s="174"/>
      <c r="G27988" s="173"/>
      <c r="H27988" s="109"/>
      <c r="I27988" s="175"/>
    </row>
    <row r="27989" spans="1:9" x14ac:dyDescent="0.25">
      <c r="A27989" s="108"/>
      <c r="B27989" s="173"/>
      <c r="C27989" s="109"/>
      <c r="D27989" s="109"/>
      <c r="E27989" s="94"/>
      <c r="F27989" s="174"/>
      <c r="G27989" s="173"/>
      <c r="H27989" s="109"/>
      <c r="I27989" s="175"/>
    </row>
    <row r="27990" spans="1:9" x14ac:dyDescent="0.25">
      <c r="A27990" s="108"/>
      <c r="B27990" s="173"/>
      <c r="C27990" s="109"/>
      <c r="D27990" s="109"/>
      <c r="E27990" s="94"/>
      <c r="F27990" s="174"/>
      <c r="G27990" s="173"/>
      <c r="H27990" s="109"/>
      <c r="I27990" s="175"/>
    </row>
    <row r="27991" spans="1:9" x14ac:dyDescent="0.25">
      <c r="A27991" s="108"/>
      <c r="B27991" s="173"/>
      <c r="C27991" s="109"/>
      <c r="D27991" s="109"/>
      <c r="E27991" s="94"/>
      <c r="F27991" s="174"/>
      <c r="G27991" s="173"/>
      <c r="H27991" s="109"/>
      <c r="I27991" s="175"/>
    </row>
    <row r="27992" spans="1:9" x14ac:dyDescent="0.25">
      <c r="A27992" s="108"/>
      <c r="B27992" s="173"/>
      <c r="C27992" s="109"/>
      <c r="D27992" s="109"/>
      <c r="E27992" s="94"/>
      <c r="F27992" s="174"/>
      <c r="G27992" s="173"/>
      <c r="H27992" s="109"/>
      <c r="I27992" s="175"/>
    </row>
    <row r="27993" spans="1:9" x14ac:dyDescent="0.25">
      <c r="A27993" s="108"/>
      <c r="B27993" s="173"/>
      <c r="C27993" s="109"/>
      <c r="D27993" s="109"/>
      <c r="E27993" s="94"/>
      <c r="F27993" s="174"/>
      <c r="G27993" s="173"/>
      <c r="H27993" s="109"/>
      <c r="I27993" s="175"/>
    </row>
    <row r="27994" spans="1:9" x14ac:dyDescent="0.25">
      <c r="A27994" s="108"/>
      <c r="B27994" s="173"/>
      <c r="C27994" s="109"/>
      <c r="D27994" s="109"/>
      <c r="E27994" s="94"/>
      <c r="F27994" s="174"/>
      <c r="G27994" s="173"/>
      <c r="H27994" s="109"/>
      <c r="I27994" s="175"/>
    </row>
    <row r="27995" spans="1:9" x14ac:dyDescent="0.25">
      <c r="A27995" s="108"/>
      <c r="B27995" s="173"/>
      <c r="C27995" s="109"/>
      <c r="D27995" s="109"/>
      <c r="E27995" s="94"/>
      <c r="F27995" s="174"/>
      <c r="G27995" s="173"/>
      <c r="H27995" s="109"/>
      <c r="I27995" s="175"/>
    </row>
    <row r="27996" spans="1:9" x14ac:dyDescent="0.25">
      <c r="A27996" s="108"/>
      <c r="B27996" s="173"/>
      <c r="C27996" s="109"/>
      <c r="D27996" s="109"/>
      <c r="E27996" s="94"/>
      <c r="F27996" s="174"/>
      <c r="G27996" s="173"/>
      <c r="H27996" s="109"/>
      <c r="I27996" s="175"/>
    </row>
    <row r="27997" spans="1:9" x14ac:dyDescent="0.25">
      <c r="A27997" s="108"/>
      <c r="B27997" s="173"/>
      <c r="C27997" s="109"/>
      <c r="D27997" s="109"/>
      <c r="E27997" s="94"/>
      <c r="F27997" s="174"/>
      <c r="G27997" s="173"/>
      <c r="H27997" s="109"/>
      <c r="I27997" s="175"/>
    </row>
    <row r="27998" spans="1:9" x14ac:dyDescent="0.25">
      <c r="A27998" s="108"/>
      <c r="B27998" s="173"/>
      <c r="C27998" s="109"/>
      <c r="D27998" s="109"/>
      <c r="E27998" s="94"/>
      <c r="F27998" s="174"/>
      <c r="G27998" s="173"/>
      <c r="H27998" s="109"/>
      <c r="I27998" s="175"/>
    </row>
    <row r="27999" spans="1:9" x14ac:dyDescent="0.25">
      <c r="A27999" s="108"/>
      <c r="B27999" s="173"/>
      <c r="C27999" s="109"/>
      <c r="D27999" s="109"/>
      <c r="E27999" s="94"/>
      <c r="F27999" s="174"/>
      <c r="G27999" s="173"/>
      <c r="H27999" s="109"/>
      <c r="I27999" s="175"/>
    </row>
    <row r="28000" spans="1:9" x14ac:dyDescent="0.25">
      <c r="A28000" s="108"/>
      <c r="B28000" s="173"/>
      <c r="C28000" s="109"/>
      <c r="D28000" s="109"/>
      <c r="E28000" s="94"/>
      <c r="F28000" s="174"/>
      <c r="G28000" s="173"/>
      <c r="H28000" s="109"/>
      <c r="I28000" s="175"/>
    </row>
    <row r="28001" spans="1:9" x14ac:dyDescent="0.25">
      <c r="A28001" s="108"/>
      <c r="B28001" s="173"/>
      <c r="C28001" s="109"/>
      <c r="D28001" s="109"/>
      <c r="E28001" s="94"/>
      <c r="F28001" s="174"/>
      <c r="G28001" s="173"/>
      <c r="H28001" s="109"/>
      <c r="I28001" s="175"/>
    </row>
    <row r="28002" spans="1:9" x14ac:dyDescent="0.25">
      <c r="A28002" s="108"/>
      <c r="B28002" s="173"/>
      <c r="C28002" s="109"/>
      <c r="D28002" s="109"/>
      <c r="E28002" s="94"/>
      <c r="F28002" s="174"/>
      <c r="G28002" s="173"/>
      <c r="H28002" s="109"/>
      <c r="I28002" s="175"/>
    </row>
    <row r="28003" spans="1:9" x14ac:dyDescent="0.25">
      <c r="A28003" s="108"/>
      <c r="B28003" s="173"/>
      <c r="C28003" s="109"/>
      <c r="D28003" s="109"/>
      <c r="E28003" s="94"/>
      <c r="F28003" s="174"/>
      <c r="G28003" s="173"/>
      <c r="H28003" s="109"/>
      <c r="I28003" s="175"/>
    </row>
    <row r="28004" spans="1:9" x14ac:dyDescent="0.25">
      <c r="A28004" s="108"/>
      <c r="B28004" s="173"/>
      <c r="C28004" s="109"/>
      <c r="D28004" s="109"/>
      <c r="E28004" s="94"/>
      <c r="F28004" s="174"/>
      <c r="G28004" s="173"/>
      <c r="H28004" s="109"/>
      <c r="I28004" s="175"/>
    </row>
    <row r="28005" spans="1:9" x14ac:dyDescent="0.25">
      <c r="A28005" s="108"/>
      <c r="B28005" s="173"/>
      <c r="C28005" s="109"/>
      <c r="D28005" s="109"/>
      <c r="E28005" s="94"/>
      <c r="F28005" s="174"/>
      <c r="G28005" s="173"/>
      <c r="H28005" s="109"/>
      <c r="I28005" s="175"/>
    </row>
    <row r="28006" spans="1:9" x14ac:dyDescent="0.25">
      <c r="A28006" s="108"/>
      <c r="B28006" s="173"/>
      <c r="C28006" s="109"/>
      <c r="D28006" s="109"/>
      <c r="E28006" s="94"/>
      <c r="F28006" s="174"/>
      <c r="G28006" s="173"/>
      <c r="H28006" s="109"/>
      <c r="I28006" s="175"/>
    </row>
    <row r="28007" spans="1:9" x14ac:dyDescent="0.25">
      <c r="A28007" s="108"/>
      <c r="B28007" s="173"/>
      <c r="C28007" s="109"/>
      <c r="D28007" s="109"/>
      <c r="E28007" s="94"/>
      <c r="F28007" s="174"/>
      <c r="G28007" s="173"/>
      <c r="H28007" s="109"/>
      <c r="I28007" s="175"/>
    </row>
    <row r="28008" spans="1:9" x14ac:dyDescent="0.25">
      <c r="A28008" s="108"/>
      <c r="B28008" s="173"/>
      <c r="C28008" s="109"/>
      <c r="D28008" s="109"/>
      <c r="E28008" s="94"/>
      <c r="F28008" s="174"/>
      <c r="G28008" s="173"/>
      <c r="H28008" s="109"/>
      <c r="I28008" s="175"/>
    </row>
    <row r="28009" spans="1:9" x14ac:dyDescent="0.25">
      <c r="A28009" s="108"/>
      <c r="B28009" s="173"/>
      <c r="C28009" s="109"/>
      <c r="D28009" s="109"/>
      <c r="E28009" s="94"/>
      <c r="F28009" s="174"/>
      <c r="G28009" s="173"/>
      <c r="H28009" s="109"/>
      <c r="I28009" s="175"/>
    </row>
    <row r="28010" spans="1:9" x14ac:dyDescent="0.25">
      <c r="A28010" s="108"/>
      <c r="B28010" s="173"/>
      <c r="C28010" s="109"/>
      <c r="D28010" s="109"/>
      <c r="E28010" s="94"/>
      <c r="F28010" s="174"/>
      <c r="G28010" s="173"/>
      <c r="H28010" s="109"/>
      <c r="I28010" s="175"/>
    </row>
    <row r="28011" spans="1:9" x14ac:dyDescent="0.25">
      <c r="A28011" s="108"/>
      <c r="B28011" s="173"/>
      <c r="C28011" s="109"/>
      <c r="D28011" s="109"/>
      <c r="E28011" s="94"/>
      <c r="F28011" s="174"/>
      <c r="G28011" s="173"/>
      <c r="H28011" s="109"/>
      <c r="I28011" s="175"/>
    </row>
    <row r="28012" spans="1:9" x14ac:dyDescent="0.25">
      <c r="A28012" s="108"/>
      <c r="B28012" s="173"/>
      <c r="C28012" s="109"/>
      <c r="D28012" s="109"/>
      <c r="E28012" s="94"/>
      <c r="F28012" s="174"/>
      <c r="G28012" s="173"/>
      <c r="H28012" s="109"/>
      <c r="I28012" s="175"/>
    </row>
    <row r="28013" spans="1:9" x14ac:dyDescent="0.25">
      <c r="A28013" s="108"/>
      <c r="B28013" s="173"/>
      <c r="C28013" s="109"/>
      <c r="D28013" s="109"/>
      <c r="E28013" s="94"/>
      <c r="F28013" s="174"/>
      <c r="G28013" s="173"/>
      <c r="H28013" s="109"/>
      <c r="I28013" s="175"/>
    </row>
    <row r="28014" spans="1:9" x14ac:dyDescent="0.25">
      <c r="A28014" s="108"/>
      <c r="B28014" s="173"/>
      <c r="C28014" s="109"/>
      <c r="D28014" s="109"/>
      <c r="E28014" s="94"/>
      <c r="F28014" s="174"/>
      <c r="G28014" s="173"/>
      <c r="H28014" s="109"/>
      <c r="I28014" s="175"/>
    </row>
    <row r="28015" spans="1:9" x14ac:dyDescent="0.25">
      <c r="A28015" s="108"/>
      <c r="B28015" s="173"/>
      <c r="C28015" s="109"/>
      <c r="D28015" s="109"/>
      <c r="E28015" s="94"/>
      <c r="F28015" s="174"/>
      <c r="G28015" s="173"/>
      <c r="H28015" s="109"/>
      <c r="I28015" s="175"/>
    </row>
    <row r="28016" spans="1:9" x14ac:dyDescent="0.25">
      <c r="A28016" s="108"/>
      <c r="B28016" s="173"/>
      <c r="C28016" s="109"/>
      <c r="D28016" s="109"/>
      <c r="E28016" s="94"/>
      <c r="F28016" s="174"/>
      <c r="G28016" s="173"/>
      <c r="H28016" s="109"/>
      <c r="I28016" s="175"/>
    </row>
    <row r="28017" spans="1:9" x14ac:dyDescent="0.25">
      <c r="A28017" s="108"/>
      <c r="B28017" s="173"/>
      <c r="C28017" s="109"/>
      <c r="D28017" s="109"/>
      <c r="E28017" s="94"/>
      <c r="F28017" s="174"/>
      <c r="G28017" s="173"/>
      <c r="H28017" s="109"/>
      <c r="I28017" s="175"/>
    </row>
    <row r="28018" spans="1:9" x14ac:dyDescent="0.25">
      <c r="A28018" s="108"/>
      <c r="B28018" s="173"/>
      <c r="C28018" s="109"/>
      <c r="D28018" s="109"/>
      <c r="E28018" s="94"/>
      <c r="F28018" s="174"/>
      <c r="G28018" s="173"/>
      <c r="H28018" s="109"/>
      <c r="I28018" s="175"/>
    </row>
    <row r="28019" spans="1:9" x14ac:dyDescent="0.25">
      <c r="A28019" s="108"/>
      <c r="B28019" s="173"/>
      <c r="C28019" s="109"/>
      <c r="D28019" s="109"/>
      <c r="E28019" s="94"/>
      <c r="F28019" s="174"/>
      <c r="G28019" s="173"/>
      <c r="H28019" s="109"/>
      <c r="I28019" s="175"/>
    </row>
    <row r="28020" spans="1:9" x14ac:dyDescent="0.25">
      <c r="A28020" s="108"/>
      <c r="B28020" s="173"/>
      <c r="C28020" s="109"/>
      <c r="D28020" s="109"/>
      <c r="E28020" s="94"/>
      <c r="F28020" s="174"/>
      <c r="G28020" s="173"/>
      <c r="H28020" s="109"/>
      <c r="I28020" s="175"/>
    </row>
    <row r="28021" spans="1:9" x14ac:dyDescent="0.25">
      <c r="A28021" s="108"/>
      <c r="B28021" s="173"/>
      <c r="C28021" s="109"/>
      <c r="D28021" s="109"/>
      <c r="E28021" s="94"/>
      <c r="F28021" s="174"/>
      <c r="G28021" s="173"/>
      <c r="H28021" s="109"/>
      <c r="I28021" s="175"/>
    </row>
    <row r="28022" spans="1:9" x14ac:dyDescent="0.25">
      <c r="A28022" s="108"/>
      <c r="B28022" s="173"/>
      <c r="C28022" s="109"/>
      <c r="D28022" s="109"/>
      <c r="E28022" s="94"/>
      <c r="F28022" s="174"/>
      <c r="G28022" s="173"/>
      <c r="H28022" s="109"/>
      <c r="I28022" s="175"/>
    </row>
    <row r="28023" spans="1:9" x14ac:dyDescent="0.25">
      <c r="A28023" s="108"/>
      <c r="B28023" s="173"/>
      <c r="C28023" s="109"/>
      <c r="D28023" s="109"/>
      <c r="E28023" s="94"/>
      <c r="F28023" s="174"/>
      <c r="G28023" s="173"/>
      <c r="H28023" s="109"/>
      <c r="I28023" s="175"/>
    </row>
    <row r="28024" spans="1:9" x14ac:dyDescent="0.25">
      <c r="A28024" s="108"/>
      <c r="B28024" s="173"/>
      <c r="C28024" s="109"/>
      <c r="D28024" s="109"/>
      <c r="E28024" s="94"/>
      <c r="F28024" s="174"/>
      <c r="G28024" s="173"/>
      <c r="H28024" s="109"/>
      <c r="I28024" s="175"/>
    </row>
    <row r="28025" spans="1:9" x14ac:dyDescent="0.25">
      <c r="A28025" s="108"/>
      <c r="B28025" s="173"/>
      <c r="C28025" s="109"/>
      <c r="D28025" s="109"/>
      <c r="E28025" s="94"/>
      <c r="F28025" s="174"/>
      <c r="G28025" s="173"/>
      <c r="H28025" s="109"/>
      <c r="I28025" s="175"/>
    </row>
    <row r="28026" spans="1:9" x14ac:dyDescent="0.25">
      <c r="A28026" s="108"/>
      <c r="B28026" s="173"/>
      <c r="C28026" s="109"/>
      <c r="D28026" s="109"/>
      <c r="E28026" s="94"/>
      <c r="F28026" s="174"/>
      <c r="G28026" s="173"/>
      <c r="H28026" s="109"/>
      <c r="I28026" s="175"/>
    </row>
    <row r="28027" spans="1:9" x14ac:dyDescent="0.25">
      <c r="A28027" s="108"/>
      <c r="B28027" s="173"/>
      <c r="C28027" s="109"/>
      <c r="D28027" s="109"/>
      <c r="E28027" s="94"/>
      <c r="F28027" s="174"/>
      <c r="G28027" s="173"/>
      <c r="H28027" s="109"/>
      <c r="I28027" s="175"/>
    </row>
    <row r="28028" spans="1:9" x14ac:dyDescent="0.25">
      <c r="A28028" s="108"/>
      <c r="B28028" s="173"/>
      <c r="C28028" s="109"/>
      <c r="D28028" s="109"/>
      <c r="E28028" s="94"/>
      <c r="F28028" s="174"/>
      <c r="G28028" s="173"/>
      <c r="H28028" s="109"/>
      <c r="I28028" s="175"/>
    </row>
    <row r="28029" spans="1:9" x14ac:dyDescent="0.25">
      <c r="A28029" s="108"/>
      <c r="B28029" s="173"/>
      <c r="C28029" s="109"/>
      <c r="D28029" s="109"/>
      <c r="E28029" s="94"/>
      <c r="F28029" s="174"/>
      <c r="G28029" s="173"/>
      <c r="H28029" s="109"/>
      <c r="I28029" s="175"/>
    </row>
    <row r="28030" spans="1:9" x14ac:dyDescent="0.25">
      <c r="A28030" s="108"/>
      <c r="B28030" s="173"/>
      <c r="C28030" s="109"/>
      <c r="D28030" s="109"/>
      <c r="E28030" s="94"/>
      <c r="F28030" s="174"/>
      <c r="G28030" s="173"/>
      <c r="H28030" s="109"/>
      <c r="I28030" s="175"/>
    </row>
    <row r="28031" spans="1:9" x14ac:dyDescent="0.25">
      <c r="A28031" s="108"/>
      <c r="B28031" s="173"/>
      <c r="C28031" s="109"/>
      <c r="D28031" s="109"/>
      <c r="E28031" s="94"/>
      <c r="F28031" s="174"/>
      <c r="G28031" s="173"/>
      <c r="H28031" s="109"/>
      <c r="I28031" s="175"/>
    </row>
    <row r="28032" spans="1:9" x14ac:dyDescent="0.25">
      <c r="A28032" s="108"/>
      <c r="B28032" s="173"/>
      <c r="C28032" s="109"/>
      <c r="D28032" s="109"/>
      <c r="E28032" s="94"/>
      <c r="F28032" s="174"/>
      <c r="G28032" s="173"/>
      <c r="H28032" s="109"/>
      <c r="I28032" s="175"/>
    </row>
    <row r="28033" spans="1:9" x14ac:dyDescent="0.25">
      <c r="A28033" s="108"/>
      <c r="B28033" s="173"/>
      <c r="C28033" s="109"/>
      <c r="D28033" s="109"/>
      <c r="E28033" s="94"/>
      <c r="F28033" s="174"/>
      <c r="G28033" s="173"/>
      <c r="H28033" s="109"/>
      <c r="I28033" s="175"/>
    </row>
    <row r="28034" spans="1:9" x14ac:dyDescent="0.25">
      <c r="A28034" s="108"/>
      <c r="B28034" s="173"/>
      <c r="C28034" s="109"/>
      <c r="D28034" s="109"/>
      <c r="E28034" s="94"/>
      <c r="F28034" s="174"/>
      <c r="G28034" s="173"/>
      <c r="H28034" s="109"/>
      <c r="I28034" s="175"/>
    </row>
    <row r="28035" spans="1:9" x14ac:dyDescent="0.25">
      <c r="A28035" s="108"/>
      <c r="B28035" s="173"/>
      <c r="C28035" s="109"/>
      <c r="D28035" s="109"/>
      <c r="E28035" s="94"/>
      <c r="F28035" s="174"/>
      <c r="G28035" s="173"/>
      <c r="H28035" s="109"/>
      <c r="I28035" s="175"/>
    </row>
    <row r="28036" spans="1:9" x14ac:dyDescent="0.25">
      <c r="A28036" s="108"/>
      <c r="B28036" s="173"/>
      <c r="C28036" s="109"/>
      <c r="D28036" s="109"/>
      <c r="E28036" s="94"/>
      <c r="F28036" s="174"/>
      <c r="G28036" s="173"/>
      <c r="H28036" s="109"/>
      <c r="I28036" s="175"/>
    </row>
    <row r="28037" spans="1:9" x14ac:dyDescent="0.25">
      <c r="A28037" s="108"/>
      <c r="B28037" s="173"/>
      <c r="C28037" s="109"/>
      <c r="D28037" s="109"/>
      <c r="E28037" s="94"/>
      <c r="F28037" s="174"/>
      <c r="G28037" s="173"/>
      <c r="H28037" s="109"/>
      <c r="I28037" s="175"/>
    </row>
    <row r="28038" spans="1:9" x14ac:dyDescent="0.25">
      <c r="A28038" s="108"/>
      <c r="B28038" s="173"/>
      <c r="C28038" s="109"/>
      <c r="D28038" s="109"/>
      <c r="E28038" s="94"/>
      <c r="F28038" s="174"/>
      <c r="G28038" s="173"/>
      <c r="H28038" s="109"/>
      <c r="I28038" s="175"/>
    </row>
    <row r="28039" spans="1:9" x14ac:dyDescent="0.25">
      <c r="A28039" s="108"/>
      <c r="B28039" s="173"/>
      <c r="C28039" s="109"/>
      <c r="D28039" s="109"/>
      <c r="E28039" s="94"/>
      <c r="F28039" s="174"/>
      <c r="G28039" s="173"/>
      <c r="H28039" s="109"/>
      <c r="I28039" s="175"/>
    </row>
    <row r="28040" spans="1:9" x14ac:dyDescent="0.25">
      <c r="A28040" s="108"/>
      <c r="B28040" s="173"/>
      <c r="C28040" s="109"/>
      <c r="D28040" s="109"/>
      <c r="E28040" s="94"/>
      <c r="F28040" s="174"/>
      <c r="G28040" s="173"/>
      <c r="H28040" s="109"/>
      <c r="I28040" s="175"/>
    </row>
    <row r="28041" spans="1:9" x14ac:dyDescent="0.25">
      <c r="A28041" s="108"/>
      <c r="B28041" s="173"/>
      <c r="C28041" s="109"/>
      <c r="D28041" s="109"/>
      <c r="E28041" s="94"/>
      <c r="F28041" s="174"/>
      <c r="G28041" s="173"/>
      <c r="H28041" s="109"/>
      <c r="I28041" s="175"/>
    </row>
    <row r="28042" spans="1:9" x14ac:dyDescent="0.25">
      <c r="A28042" s="108"/>
      <c r="B28042" s="173"/>
      <c r="C28042" s="109"/>
      <c r="D28042" s="109"/>
      <c r="E28042" s="94"/>
      <c r="F28042" s="174"/>
      <c r="G28042" s="173"/>
      <c r="H28042" s="109"/>
      <c r="I28042" s="175"/>
    </row>
    <row r="28043" spans="1:9" x14ac:dyDescent="0.25">
      <c r="A28043" s="108"/>
      <c r="B28043" s="173"/>
      <c r="C28043" s="109"/>
      <c r="D28043" s="109"/>
      <c r="E28043" s="94"/>
      <c r="F28043" s="174"/>
      <c r="G28043" s="173"/>
      <c r="H28043" s="109"/>
      <c r="I28043" s="175"/>
    </row>
    <row r="28044" spans="1:9" x14ac:dyDescent="0.25">
      <c r="A28044" s="108"/>
      <c r="B28044" s="173"/>
      <c r="C28044" s="109"/>
      <c r="D28044" s="109"/>
      <c r="E28044" s="94"/>
      <c r="F28044" s="174"/>
      <c r="G28044" s="173"/>
      <c r="H28044" s="109"/>
      <c r="I28044" s="175"/>
    </row>
    <row r="28045" spans="1:9" x14ac:dyDescent="0.25">
      <c r="A28045" s="108"/>
      <c r="B28045" s="173"/>
      <c r="C28045" s="109"/>
      <c r="D28045" s="109"/>
      <c r="E28045" s="94"/>
      <c r="F28045" s="174"/>
      <c r="G28045" s="173"/>
      <c r="H28045" s="109"/>
      <c r="I28045" s="175"/>
    </row>
    <row r="28046" spans="1:9" x14ac:dyDescent="0.25">
      <c r="A28046" s="108"/>
      <c r="B28046" s="173"/>
      <c r="C28046" s="109"/>
      <c r="D28046" s="109"/>
      <c r="E28046" s="94"/>
      <c r="F28046" s="174"/>
      <c r="G28046" s="173"/>
      <c r="H28046" s="109"/>
      <c r="I28046" s="175"/>
    </row>
    <row r="28047" spans="1:9" x14ac:dyDescent="0.25">
      <c r="A28047" s="108"/>
      <c r="B28047" s="173"/>
      <c r="C28047" s="109"/>
      <c r="D28047" s="109"/>
      <c r="E28047" s="94"/>
      <c r="F28047" s="174"/>
      <c r="G28047" s="173"/>
      <c r="H28047" s="109"/>
      <c r="I28047" s="175"/>
    </row>
    <row r="28048" spans="1:9" x14ac:dyDescent="0.25">
      <c r="A28048" s="108"/>
      <c r="B28048" s="173"/>
      <c r="C28048" s="109"/>
      <c r="D28048" s="109"/>
      <c r="E28048" s="94"/>
      <c r="F28048" s="174"/>
      <c r="G28048" s="173"/>
      <c r="H28048" s="109"/>
      <c r="I28048" s="175"/>
    </row>
    <row r="28049" spans="1:9" x14ac:dyDescent="0.25">
      <c r="A28049" s="108"/>
      <c r="B28049" s="173"/>
      <c r="C28049" s="109"/>
      <c r="D28049" s="109"/>
      <c r="E28049" s="94"/>
      <c r="F28049" s="174"/>
      <c r="G28049" s="173"/>
      <c r="H28049" s="109"/>
      <c r="I28049" s="175"/>
    </row>
    <row r="28050" spans="1:9" x14ac:dyDescent="0.25">
      <c r="A28050" s="108"/>
      <c r="B28050" s="173"/>
      <c r="C28050" s="109"/>
      <c r="D28050" s="109"/>
      <c r="E28050" s="94"/>
      <c r="F28050" s="174"/>
      <c r="G28050" s="173"/>
      <c r="H28050" s="109"/>
      <c r="I28050" s="175"/>
    </row>
    <row r="28051" spans="1:9" x14ac:dyDescent="0.25">
      <c r="A28051" s="108"/>
      <c r="B28051" s="173"/>
      <c r="C28051" s="109"/>
      <c r="D28051" s="109"/>
      <c r="E28051" s="94"/>
      <c r="F28051" s="174"/>
      <c r="G28051" s="173"/>
      <c r="H28051" s="109"/>
      <c r="I28051" s="175"/>
    </row>
    <row r="28052" spans="1:9" x14ac:dyDescent="0.25">
      <c r="A28052" s="108"/>
      <c r="B28052" s="173"/>
      <c r="C28052" s="109"/>
      <c r="D28052" s="109"/>
      <c r="E28052" s="94"/>
      <c r="F28052" s="174"/>
      <c r="G28052" s="173"/>
      <c r="H28052" s="109"/>
      <c r="I28052" s="175"/>
    </row>
    <row r="28053" spans="1:9" x14ac:dyDescent="0.25">
      <c r="A28053" s="108"/>
      <c r="B28053" s="173"/>
      <c r="C28053" s="109"/>
      <c r="D28053" s="109"/>
      <c r="E28053" s="94"/>
      <c r="F28053" s="174"/>
      <c r="G28053" s="173"/>
      <c r="H28053" s="109"/>
      <c r="I28053" s="175"/>
    </row>
    <row r="28054" spans="1:9" x14ac:dyDescent="0.25">
      <c r="A28054" s="108"/>
      <c r="B28054" s="173"/>
      <c r="C28054" s="109"/>
      <c r="D28054" s="109"/>
      <c r="E28054" s="94"/>
      <c r="F28054" s="174"/>
      <c r="G28054" s="173"/>
      <c r="H28054" s="109"/>
      <c r="I28054" s="175"/>
    </row>
    <row r="28055" spans="1:9" x14ac:dyDescent="0.25">
      <c r="A28055" s="108"/>
      <c r="B28055" s="173"/>
      <c r="C28055" s="109"/>
      <c r="D28055" s="109"/>
      <c r="E28055" s="94"/>
      <c r="F28055" s="174"/>
      <c r="G28055" s="173"/>
      <c r="H28055" s="109"/>
      <c r="I28055" s="175"/>
    </row>
    <row r="28056" spans="1:9" x14ac:dyDescent="0.25">
      <c r="A28056" s="108"/>
      <c r="B28056" s="173"/>
      <c r="C28056" s="109"/>
      <c r="D28056" s="109"/>
      <c r="E28056" s="94"/>
      <c r="F28056" s="174"/>
      <c r="G28056" s="173"/>
      <c r="H28056" s="109"/>
      <c r="I28056" s="175"/>
    </row>
    <row r="28057" spans="1:9" x14ac:dyDescent="0.25">
      <c r="A28057" s="108"/>
      <c r="B28057" s="173"/>
      <c r="C28057" s="109"/>
      <c r="D28057" s="109"/>
      <c r="E28057" s="94"/>
      <c r="F28057" s="174"/>
      <c r="G28057" s="173"/>
      <c r="H28057" s="109"/>
      <c r="I28057" s="175"/>
    </row>
    <row r="28058" spans="1:9" x14ac:dyDescent="0.25">
      <c r="A28058" s="108"/>
      <c r="B28058" s="173"/>
      <c r="C28058" s="109"/>
      <c r="D28058" s="109"/>
      <c r="E28058" s="94"/>
      <c r="F28058" s="174"/>
      <c r="G28058" s="173"/>
      <c r="H28058" s="109"/>
      <c r="I28058" s="175"/>
    </row>
    <row r="28059" spans="1:9" x14ac:dyDescent="0.25">
      <c r="A28059" s="108"/>
      <c r="B28059" s="173"/>
      <c r="C28059" s="109"/>
      <c r="D28059" s="109"/>
      <c r="E28059" s="94"/>
      <c r="F28059" s="174"/>
      <c r="G28059" s="173"/>
      <c r="H28059" s="109"/>
      <c r="I28059" s="175"/>
    </row>
    <row r="28060" spans="1:9" x14ac:dyDescent="0.25">
      <c r="A28060" s="108"/>
      <c r="B28060" s="173"/>
      <c r="C28060" s="109"/>
      <c r="D28060" s="109"/>
      <c r="E28060" s="94"/>
      <c r="F28060" s="174"/>
      <c r="G28060" s="173"/>
      <c r="H28060" s="109"/>
      <c r="I28060" s="175"/>
    </row>
    <row r="28061" spans="1:9" x14ac:dyDescent="0.25">
      <c r="A28061" s="108"/>
      <c r="B28061" s="173"/>
      <c r="C28061" s="109"/>
      <c r="D28061" s="109"/>
      <c r="E28061" s="94"/>
      <c r="F28061" s="174"/>
      <c r="G28061" s="173"/>
      <c r="H28061" s="109"/>
      <c r="I28061" s="175"/>
    </row>
    <row r="28062" spans="1:9" x14ac:dyDescent="0.25">
      <c r="A28062" s="108"/>
      <c r="B28062" s="173"/>
      <c r="C28062" s="109"/>
      <c r="D28062" s="109"/>
      <c r="E28062" s="94"/>
      <c r="F28062" s="174"/>
      <c r="G28062" s="173"/>
      <c r="H28062" s="109"/>
      <c r="I28062" s="175"/>
    </row>
    <row r="28063" spans="1:9" x14ac:dyDescent="0.25">
      <c r="A28063" s="108"/>
      <c r="B28063" s="173"/>
      <c r="C28063" s="109"/>
      <c r="D28063" s="109"/>
      <c r="E28063" s="94"/>
      <c r="F28063" s="174"/>
      <c r="G28063" s="173"/>
      <c r="H28063" s="109"/>
      <c r="I28063" s="175"/>
    </row>
    <row r="28064" spans="1:9" x14ac:dyDescent="0.25">
      <c r="A28064" s="108"/>
      <c r="B28064" s="173"/>
      <c r="C28064" s="109"/>
      <c r="D28064" s="109"/>
      <c r="E28064" s="94"/>
      <c r="F28064" s="174"/>
      <c r="G28064" s="173"/>
      <c r="H28064" s="109"/>
      <c r="I28064" s="175"/>
    </row>
    <row r="28065" spans="1:9" x14ac:dyDescent="0.25">
      <c r="A28065" s="108"/>
      <c r="B28065" s="173"/>
      <c r="C28065" s="109"/>
      <c r="D28065" s="109"/>
      <c r="E28065" s="94"/>
      <c r="F28065" s="174"/>
      <c r="G28065" s="173"/>
      <c r="H28065" s="109"/>
      <c r="I28065" s="175"/>
    </row>
    <row r="28066" spans="1:9" x14ac:dyDescent="0.25">
      <c r="A28066" s="108"/>
      <c r="B28066" s="173"/>
      <c r="C28066" s="109"/>
      <c r="D28066" s="109"/>
      <c r="E28066" s="94"/>
      <c r="F28066" s="174"/>
      <c r="G28066" s="173"/>
      <c r="H28066" s="109"/>
      <c r="I28066" s="175"/>
    </row>
    <row r="28067" spans="1:9" x14ac:dyDescent="0.25">
      <c r="A28067" s="108"/>
      <c r="B28067" s="173"/>
      <c r="C28067" s="109"/>
      <c r="D28067" s="109"/>
      <c r="E28067" s="94"/>
      <c r="F28067" s="174"/>
      <c r="G28067" s="173"/>
      <c r="H28067" s="109"/>
      <c r="I28067" s="175"/>
    </row>
    <row r="28068" spans="1:9" x14ac:dyDescent="0.25">
      <c r="A28068" s="108"/>
      <c r="B28068" s="173"/>
      <c r="C28068" s="109"/>
      <c r="D28068" s="109"/>
      <c r="E28068" s="94"/>
      <c r="F28068" s="174"/>
      <c r="G28068" s="173"/>
      <c r="H28068" s="109"/>
      <c r="I28068" s="175"/>
    </row>
    <row r="28069" spans="1:9" x14ac:dyDescent="0.25">
      <c r="A28069" s="108"/>
      <c r="B28069" s="173"/>
      <c r="C28069" s="109"/>
      <c r="D28069" s="109"/>
      <c r="E28069" s="94"/>
      <c r="F28069" s="174"/>
      <c r="G28069" s="173"/>
      <c r="H28069" s="109"/>
      <c r="I28069" s="175"/>
    </row>
    <row r="28070" spans="1:9" x14ac:dyDescent="0.25">
      <c r="A28070" s="108"/>
      <c r="B28070" s="173"/>
      <c r="C28070" s="109"/>
      <c r="D28070" s="109"/>
      <c r="E28070" s="94"/>
      <c r="F28070" s="174"/>
      <c r="G28070" s="173"/>
      <c r="H28070" s="109"/>
      <c r="I28070" s="175"/>
    </row>
    <row r="28071" spans="1:9" x14ac:dyDescent="0.25">
      <c r="A28071" s="108"/>
      <c r="B28071" s="173"/>
      <c r="C28071" s="109"/>
      <c r="D28071" s="109"/>
      <c r="E28071" s="94"/>
      <c r="F28071" s="174"/>
      <c r="G28071" s="173"/>
      <c r="H28071" s="109"/>
      <c r="I28071" s="175"/>
    </row>
    <row r="28072" spans="1:9" x14ac:dyDescent="0.25">
      <c r="A28072" s="108"/>
      <c r="B28072" s="173"/>
      <c r="C28072" s="109"/>
      <c r="D28072" s="109"/>
      <c r="E28072" s="94"/>
      <c r="F28072" s="174"/>
      <c r="G28072" s="173"/>
      <c r="H28072" s="109"/>
      <c r="I28072" s="175"/>
    </row>
    <row r="28073" spans="1:9" x14ac:dyDescent="0.25">
      <c r="A28073" s="108"/>
      <c r="B28073" s="173"/>
      <c r="C28073" s="109"/>
      <c r="D28073" s="109"/>
      <c r="E28073" s="94"/>
      <c r="F28073" s="174"/>
      <c r="G28073" s="173"/>
      <c r="H28073" s="109"/>
      <c r="I28073" s="175"/>
    </row>
    <row r="28074" spans="1:9" x14ac:dyDescent="0.25">
      <c r="A28074" s="108"/>
      <c r="B28074" s="173"/>
      <c r="C28074" s="109"/>
      <c r="D28074" s="109"/>
      <c r="E28074" s="94"/>
      <c r="F28074" s="174"/>
      <c r="G28074" s="173"/>
      <c r="H28074" s="109"/>
      <c r="I28074" s="175"/>
    </row>
    <row r="28075" spans="1:9" x14ac:dyDescent="0.25">
      <c r="A28075" s="108"/>
      <c r="B28075" s="173"/>
      <c r="C28075" s="109"/>
      <c r="D28075" s="109"/>
      <c r="E28075" s="94"/>
      <c r="F28075" s="174"/>
      <c r="G28075" s="173"/>
      <c r="H28075" s="109"/>
      <c r="I28075" s="175"/>
    </row>
    <row r="28076" spans="1:9" x14ac:dyDescent="0.25">
      <c r="A28076" s="108"/>
      <c r="B28076" s="173"/>
      <c r="C28076" s="109"/>
      <c r="D28076" s="109"/>
      <c r="E28076" s="94"/>
      <c r="F28076" s="174"/>
      <c r="G28076" s="173"/>
      <c r="H28076" s="109"/>
      <c r="I28076" s="175"/>
    </row>
    <row r="28077" spans="1:9" x14ac:dyDescent="0.25">
      <c r="A28077" s="108"/>
      <c r="B28077" s="173"/>
      <c r="C28077" s="109"/>
      <c r="D28077" s="109"/>
      <c r="E28077" s="94"/>
      <c r="F28077" s="174"/>
      <c r="G28077" s="173"/>
      <c r="H28077" s="109"/>
      <c r="I28077" s="175"/>
    </row>
    <row r="28078" spans="1:9" x14ac:dyDescent="0.25">
      <c r="A28078" s="108"/>
      <c r="B28078" s="173"/>
      <c r="C28078" s="109"/>
      <c r="D28078" s="109"/>
      <c r="E28078" s="94"/>
      <c r="F28078" s="174"/>
      <c r="G28078" s="173"/>
      <c r="H28078" s="109"/>
      <c r="I28078" s="175"/>
    </row>
    <row r="28079" spans="1:9" x14ac:dyDescent="0.25">
      <c r="A28079" s="108"/>
      <c r="B28079" s="173"/>
      <c r="C28079" s="109"/>
      <c r="D28079" s="109"/>
      <c r="E28079" s="94"/>
      <c r="F28079" s="174"/>
      <c r="G28079" s="173"/>
      <c r="H28079" s="109"/>
      <c r="I28079" s="175"/>
    </row>
    <row r="28080" spans="1:9" x14ac:dyDescent="0.25">
      <c r="A28080" s="108"/>
      <c r="B28080" s="173"/>
      <c r="C28080" s="109"/>
      <c r="D28080" s="109"/>
      <c r="E28080" s="94"/>
      <c r="F28080" s="174"/>
      <c r="G28080" s="173"/>
      <c r="H28080" s="109"/>
      <c r="I28080" s="175"/>
    </row>
    <row r="28081" spans="1:9" x14ac:dyDescent="0.25">
      <c r="A28081" s="108"/>
      <c r="B28081" s="173"/>
      <c r="C28081" s="109"/>
      <c r="D28081" s="109"/>
      <c r="E28081" s="94"/>
      <c r="F28081" s="174"/>
      <c r="G28081" s="173"/>
      <c r="H28081" s="109"/>
      <c r="I28081" s="175"/>
    </row>
    <row r="28082" spans="1:9" x14ac:dyDescent="0.25">
      <c r="A28082" s="108"/>
      <c r="B28082" s="173"/>
      <c r="C28082" s="109"/>
      <c r="D28082" s="109"/>
      <c r="E28082" s="94"/>
      <c r="F28082" s="174"/>
      <c r="G28082" s="173"/>
      <c r="H28082" s="109"/>
      <c r="I28082" s="175"/>
    </row>
    <row r="28083" spans="1:9" x14ac:dyDescent="0.25">
      <c r="A28083" s="108"/>
      <c r="B28083" s="173"/>
      <c r="C28083" s="109"/>
      <c r="D28083" s="109"/>
      <c r="E28083" s="94"/>
      <c r="F28083" s="174"/>
      <c r="G28083" s="173"/>
      <c r="H28083" s="109"/>
      <c r="I28083" s="175"/>
    </row>
    <row r="28084" spans="1:9" x14ac:dyDescent="0.25">
      <c r="A28084" s="108"/>
      <c r="B28084" s="173"/>
      <c r="C28084" s="109"/>
      <c r="D28084" s="109"/>
      <c r="E28084" s="94"/>
      <c r="F28084" s="174"/>
      <c r="G28084" s="173"/>
      <c r="H28084" s="109"/>
      <c r="I28084" s="175"/>
    </row>
    <row r="28085" spans="1:9" x14ac:dyDescent="0.25">
      <c r="A28085" s="108"/>
      <c r="B28085" s="173"/>
      <c r="C28085" s="109"/>
      <c r="D28085" s="109"/>
      <c r="E28085" s="94"/>
      <c r="F28085" s="174"/>
      <c r="G28085" s="173"/>
      <c r="H28085" s="109"/>
      <c r="I28085" s="175"/>
    </row>
    <row r="28086" spans="1:9" x14ac:dyDescent="0.25">
      <c r="A28086" s="108"/>
      <c r="B28086" s="173"/>
      <c r="C28086" s="109"/>
      <c r="D28086" s="109"/>
      <c r="E28086" s="94"/>
      <c r="F28086" s="174"/>
      <c r="G28086" s="173"/>
      <c r="H28086" s="109"/>
      <c r="I28086" s="175"/>
    </row>
    <row r="28087" spans="1:9" x14ac:dyDescent="0.25">
      <c r="A28087" s="108"/>
      <c r="B28087" s="173"/>
      <c r="C28087" s="109"/>
      <c r="D28087" s="109"/>
      <c r="E28087" s="94"/>
      <c r="F28087" s="174"/>
      <c r="G28087" s="173"/>
      <c r="H28087" s="109"/>
      <c r="I28087" s="175"/>
    </row>
    <row r="28088" spans="1:9" x14ac:dyDescent="0.25">
      <c r="A28088" s="108"/>
      <c r="B28088" s="173"/>
      <c r="C28088" s="109"/>
      <c r="D28088" s="109"/>
      <c r="E28088" s="94"/>
      <c r="F28088" s="174"/>
      <c r="G28088" s="173"/>
      <c r="H28088" s="109"/>
      <c r="I28088" s="175"/>
    </row>
    <row r="28089" spans="1:9" x14ac:dyDescent="0.25">
      <c r="A28089" s="108"/>
      <c r="B28089" s="173"/>
      <c r="C28089" s="109"/>
      <c r="D28089" s="109"/>
      <c r="E28089" s="94"/>
      <c r="F28089" s="174"/>
      <c r="G28089" s="173"/>
      <c r="H28089" s="109"/>
      <c r="I28089" s="175"/>
    </row>
    <row r="28090" spans="1:9" x14ac:dyDescent="0.25">
      <c r="A28090" s="108"/>
      <c r="B28090" s="173"/>
      <c r="C28090" s="109"/>
      <c r="D28090" s="109"/>
      <c r="E28090" s="94"/>
      <c r="F28090" s="174"/>
      <c r="G28090" s="173"/>
      <c r="H28090" s="109"/>
      <c r="I28090" s="175"/>
    </row>
    <row r="28091" spans="1:9" x14ac:dyDescent="0.25">
      <c r="A28091" s="108"/>
      <c r="B28091" s="173"/>
      <c r="C28091" s="109"/>
      <c r="D28091" s="109"/>
      <c r="E28091" s="94"/>
      <c r="F28091" s="174"/>
      <c r="G28091" s="173"/>
      <c r="H28091" s="109"/>
      <c r="I28091" s="175"/>
    </row>
    <row r="28092" spans="1:9" x14ac:dyDescent="0.25">
      <c r="A28092" s="108"/>
      <c r="B28092" s="173"/>
      <c r="C28092" s="109"/>
      <c r="D28092" s="109"/>
      <c r="E28092" s="94"/>
      <c r="F28092" s="174"/>
      <c r="G28092" s="173"/>
      <c r="H28092" s="109"/>
      <c r="I28092" s="175"/>
    </row>
    <row r="28093" spans="1:9" x14ac:dyDescent="0.25">
      <c r="A28093" s="108"/>
      <c r="B28093" s="173"/>
      <c r="C28093" s="109"/>
      <c r="D28093" s="109"/>
      <c r="E28093" s="94"/>
      <c r="F28093" s="174"/>
      <c r="G28093" s="173"/>
      <c r="H28093" s="109"/>
      <c r="I28093" s="175"/>
    </row>
    <row r="28094" spans="1:9" x14ac:dyDescent="0.25">
      <c r="A28094" s="108"/>
      <c r="B28094" s="173"/>
      <c r="C28094" s="109"/>
      <c r="D28094" s="109"/>
      <c r="E28094" s="94"/>
      <c r="F28094" s="174"/>
      <c r="G28094" s="173"/>
      <c r="H28094" s="109"/>
      <c r="I28094" s="175"/>
    </row>
    <row r="28095" spans="1:9" x14ac:dyDescent="0.25">
      <c r="A28095" s="108"/>
      <c r="B28095" s="173"/>
      <c r="C28095" s="109"/>
      <c r="D28095" s="109"/>
      <c r="E28095" s="94"/>
      <c r="F28095" s="174"/>
      <c r="G28095" s="173"/>
      <c r="H28095" s="109"/>
      <c r="I28095" s="175"/>
    </row>
    <row r="28096" spans="1:9" x14ac:dyDescent="0.25">
      <c r="A28096" s="108"/>
      <c r="B28096" s="173"/>
      <c r="C28096" s="109"/>
      <c r="D28096" s="109"/>
      <c r="E28096" s="94"/>
      <c r="F28096" s="174"/>
      <c r="G28096" s="173"/>
      <c r="H28096" s="109"/>
      <c r="I28096" s="175"/>
    </row>
    <row r="28097" spans="1:9" x14ac:dyDescent="0.25">
      <c r="A28097" s="108"/>
      <c r="B28097" s="173"/>
      <c r="C28097" s="109"/>
      <c r="D28097" s="109"/>
      <c r="E28097" s="94"/>
      <c r="F28097" s="174"/>
      <c r="G28097" s="173"/>
      <c r="H28097" s="109"/>
      <c r="I28097" s="175"/>
    </row>
    <row r="28098" spans="1:9" x14ac:dyDescent="0.25">
      <c r="A28098" s="108"/>
      <c r="B28098" s="173"/>
      <c r="C28098" s="109"/>
      <c r="D28098" s="109"/>
      <c r="E28098" s="94"/>
      <c r="F28098" s="174"/>
      <c r="G28098" s="173"/>
      <c r="H28098" s="109"/>
      <c r="I28098" s="175"/>
    </row>
    <row r="28099" spans="1:9" x14ac:dyDescent="0.25">
      <c r="A28099" s="108"/>
      <c r="B28099" s="173"/>
      <c r="C28099" s="109"/>
      <c r="D28099" s="109"/>
      <c r="E28099" s="94"/>
      <c r="F28099" s="174"/>
      <c r="G28099" s="173"/>
      <c r="H28099" s="109"/>
      <c r="I28099" s="175"/>
    </row>
    <row r="28100" spans="1:9" x14ac:dyDescent="0.25">
      <c r="A28100" s="108"/>
      <c r="B28100" s="173"/>
      <c r="C28100" s="109"/>
      <c r="D28100" s="109"/>
      <c r="E28100" s="94"/>
      <c r="F28100" s="174"/>
      <c r="G28100" s="173"/>
      <c r="H28100" s="109"/>
      <c r="I28100" s="175"/>
    </row>
    <row r="28101" spans="1:9" x14ac:dyDescent="0.25">
      <c r="A28101" s="108"/>
      <c r="B28101" s="173"/>
      <c r="C28101" s="109"/>
      <c r="D28101" s="109"/>
      <c r="E28101" s="94"/>
      <c r="F28101" s="174"/>
      <c r="G28101" s="173"/>
      <c r="H28101" s="109"/>
      <c r="I28101" s="175"/>
    </row>
    <row r="28102" spans="1:9" x14ac:dyDescent="0.25">
      <c r="A28102" s="108"/>
      <c r="B28102" s="173"/>
      <c r="C28102" s="109"/>
      <c r="D28102" s="109"/>
      <c r="E28102" s="94"/>
      <c r="F28102" s="174"/>
      <c r="G28102" s="173"/>
      <c r="H28102" s="109"/>
      <c r="I28102" s="175"/>
    </row>
    <row r="28103" spans="1:9" x14ac:dyDescent="0.25">
      <c r="A28103" s="108"/>
      <c r="B28103" s="173"/>
      <c r="C28103" s="109"/>
      <c r="D28103" s="109"/>
      <c r="E28103" s="94"/>
      <c r="F28103" s="174"/>
      <c r="G28103" s="173"/>
      <c r="H28103" s="109"/>
      <c r="I28103" s="175"/>
    </row>
    <row r="28104" spans="1:9" x14ac:dyDescent="0.25">
      <c r="A28104" s="108"/>
      <c r="B28104" s="173"/>
      <c r="C28104" s="109"/>
      <c r="D28104" s="109"/>
      <c r="E28104" s="94"/>
      <c r="F28104" s="174"/>
      <c r="G28104" s="173"/>
      <c r="H28104" s="109"/>
      <c r="I28104" s="175"/>
    </row>
    <row r="28105" spans="1:9" x14ac:dyDescent="0.25">
      <c r="A28105" s="108"/>
      <c r="B28105" s="173"/>
      <c r="C28105" s="109"/>
      <c r="D28105" s="109"/>
      <c r="E28105" s="94"/>
      <c r="F28105" s="174"/>
      <c r="G28105" s="173"/>
      <c r="H28105" s="109"/>
      <c r="I28105" s="175"/>
    </row>
    <row r="28106" spans="1:9" x14ac:dyDescent="0.25">
      <c r="A28106" s="108"/>
      <c r="B28106" s="173"/>
      <c r="C28106" s="109"/>
      <c r="D28106" s="109"/>
      <c r="E28106" s="94"/>
      <c r="F28106" s="174"/>
      <c r="G28106" s="173"/>
      <c r="H28106" s="109"/>
      <c r="I28106" s="175"/>
    </row>
    <row r="28107" spans="1:9" x14ac:dyDescent="0.25">
      <c r="A28107" s="108"/>
      <c r="B28107" s="173"/>
      <c r="C28107" s="109"/>
      <c r="D28107" s="109"/>
      <c r="E28107" s="94"/>
      <c r="F28107" s="174"/>
      <c r="G28107" s="173"/>
      <c r="H28107" s="109"/>
      <c r="I28107" s="175"/>
    </row>
    <row r="28108" spans="1:9" x14ac:dyDescent="0.25">
      <c r="A28108" s="108"/>
      <c r="B28108" s="173"/>
      <c r="C28108" s="109"/>
      <c r="D28108" s="109"/>
      <c r="E28108" s="94"/>
      <c r="F28108" s="174"/>
      <c r="G28108" s="173"/>
      <c r="H28108" s="109"/>
      <c r="I28108" s="175"/>
    </row>
    <row r="28109" spans="1:9" x14ac:dyDescent="0.25">
      <c r="A28109" s="108"/>
      <c r="B28109" s="173"/>
      <c r="C28109" s="109"/>
      <c r="D28109" s="109"/>
      <c r="E28109" s="94"/>
      <c r="F28109" s="174"/>
      <c r="G28109" s="173"/>
      <c r="H28109" s="109"/>
      <c r="I28109" s="175"/>
    </row>
    <row r="28110" spans="1:9" x14ac:dyDescent="0.25">
      <c r="A28110" s="108"/>
      <c r="B28110" s="173"/>
      <c r="C28110" s="109"/>
      <c r="D28110" s="109"/>
      <c r="E28110" s="94"/>
      <c r="F28110" s="174"/>
      <c r="G28110" s="173"/>
      <c r="H28110" s="109"/>
      <c r="I28110" s="175"/>
    </row>
    <row r="28111" spans="1:9" x14ac:dyDescent="0.25">
      <c r="A28111" s="108"/>
      <c r="B28111" s="173"/>
      <c r="C28111" s="109"/>
      <c r="D28111" s="109"/>
      <c r="E28111" s="94"/>
      <c r="F28111" s="174"/>
      <c r="G28111" s="173"/>
      <c r="H28111" s="109"/>
      <c r="I28111" s="175"/>
    </row>
    <row r="28112" spans="1:9" x14ac:dyDescent="0.25">
      <c r="A28112" s="108"/>
      <c r="B28112" s="173"/>
      <c r="C28112" s="109"/>
      <c r="D28112" s="109"/>
      <c r="E28112" s="94"/>
      <c r="F28112" s="174"/>
      <c r="G28112" s="173"/>
      <c r="H28112" s="109"/>
      <c r="I28112" s="175"/>
    </row>
    <row r="28113" spans="1:9" x14ac:dyDescent="0.25">
      <c r="A28113" s="108"/>
      <c r="B28113" s="173"/>
      <c r="C28113" s="109"/>
      <c r="D28113" s="109"/>
      <c r="E28113" s="94"/>
      <c r="F28113" s="174"/>
      <c r="G28113" s="173"/>
      <c r="H28113" s="109"/>
      <c r="I28113" s="175"/>
    </row>
    <row r="28114" spans="1:9" x14ac:dyDescent="0.25">
      <c r="A28114" s="108"/>
      <c r="B28114" s="173"/>
      <c r="C28114" s="109"/>
      <c r="D28114" s="109"/>
      <c r="E28114" s="94"/>
      <c r="F28114" s="174"/>
      <c r="G28114" s="173"/>
      <c r="H28114" s="109"/>
      <c r="I28114" s="175"/>
    </row>
    <row r="28115" spans="1:9" x14ac:dyDescent="0.25">
      <c r="A28115" s="108"/>
      <c r="B28115" s="173"/>
      <c r="C28115" s="109"/>
      <c r="D28115" s="109"/>
      <c r="E28115" s="94"/>
      <c r="F28115" s="174"/>
      <c r="G28115" s="173"/>
      <c r="H28115" s="109"/>
      <c r="I28115" s="175"/>
    </row>
    <row r="28116" spans="1:9" x14ac:dyDescent="0.25">
      <c r="A28116" s="108"/>
      <c r="B28116" s="173"/>
      <c r="C28116" s="109"/>
      <c r="D28116" s="109"/>
      <c r="E28116" s="94"/>
      <c r="F28116" s="174"/>
      <c r="G28116" s="173"/>
      <c r="H28116" s="109"/>
      <c r="I28116" s="175"/>
    </row>
    <row r="28117" spans="1:9" x14ac:dyDescent="0.25">
      <c r="A28117" s="108"/>
      <c r="B28117" s="173"/>
      <c r="C28117" s="109"/>
      <c r="D28117" s="109"/>
      <c r="E28117" s="94"/>
      <c r="F28117" s="174"/>
      <c r="G28117" s="173"/>
      <c r="H28117" s="109"/>
      <c r="I28117" s="175"/>
    </row>
    <row r="28118" spans="1:9" x14ac:dyDescent="0.25">
      <c r="A28118" s="108"/>
      <c r="B28118" s="173"/>
      <c r="C28118" s="109"/>
      <c r="D28118" s="109"/>
      <c r="E28118" s="94"/>
      <c r="F28118" s="174"/>
      <c r="G28118" s="173"/>
      <c r="H28118" s="109"/>
      <c r="I28118" s="175"/>
    </row>
    <row r="28119" spans="1:9" x14ac:dyDescent="0.25">
      <c r="A28119" s="108"/>
      <c r="B28119" s="173"/>
      <c r="C28119" s="109"/>
      <c r="D28119" s="109"/>
      <c r="E28119" s="94"/>
      <c r="F28119" s="174"/>
      <c r="G28119" s="173"/>
      <c r="H28119" s="109"/>
      <c r="I28119" s="175"/>
    </row>
    <row r="28120" spans="1:9" x14ac:dyDescent="0.25">
      <c r="A28120" s="108"/>
      <c r="B28120" s="173"/>
      <c r="C28120" s="109"/>
      <c r="D28120" s="109"/>
      <c r="E28120" s="94"/>
      <c r="F28120" s="174"/>
      <c r="G28120" s="173"/>
      <c r="H28120" s="109"/>
      <c r="I28120" s="175"/>
    </row>
    <row r="28121" spans="1:9" x14ac:dyDescent="0.25">
      <c r="A28121" s="108"/>
      <c r="B28121" s="173"/>
      <c r="C28121" s="109"/>
      <c r="D28121" s="109"/>
      <c r="E28121" s="94"/>
      <c r="F28121" s="174"/>
      <c r="G28121" s="173"/>
      <c r="H28121" s="109"/>
      <c r="I28121" s="175"/>
    </row>
    <row r="28122" spans="1:9" x14ac:dyDescent="0.25">
      <c r="A28122" s="108"/>
      <c r="B28122" s="173"/>
      <c r="C28122" s="109"/>
      <c r="D28122" s="109"/>
      <c r="E28122" s="94"/>
      <c r="F28122" s="174"/>
      <c r="G28122" s="173"/>
      <c r="H28122" s="109"/>
      <c r="I28122" s="175"/>
    </row>
    <row r="28123" spans="1:9" x14ac:dyDescent="0.25">
      <c r="A28123" s="108"/>
      <c r="B28123" s="173"/>
      <c r="C28123" s="109"/>
      <c r="D28123" s="109"/>
      <c r="E28123" s="94"/>
      <c r="F28123" s="174"/>
      <c r="G28123" s="173"/>
      <c r="H28123" s="109"/>
      <c r="I28123" s="175"/>
    </row>
    <row r="28124" spans="1:9" x14ac:dyDescent="0.25">
      <c r="A28124" s="108"/>
      <c r="B28124" s="173"/>
      <c r="C28124" s="109"/>
      <c r="D28124" s="109"/>
      <c r="E28124" s="94"/>
      <c r="F28124" s="174"/>
      <c r="G28124" s="173"/>
      <c r="H28124" s="109"/>
      <c r="I28124" s="175"/>
    </row>
    <row r="28125" spans="1:9" x14ac:dyDescent="0.25">
      <c r="A28125" s="108"/>
      <c r="B28125" s="173"/>
      <c r="C28125" s="109"/>
      <c r="D28125" s="109"/>
      <c r="E28125" s="94"/>
      <c r="F28125" s="174"/>
      <c r="G28125" s="173"/>
      <c r="H28125" s="109"/>
      <c r="I28125" s="175"/>
    </row>
    <row r="28126" spans="1:9" x14ac:dyDescent="0.25">
      <c r="A28126" s="108"/>
      <c r="B28126" s="173"/>
      <c r="C28126" s="109"/>
      <c r="D28126" s="109"/>
      <c r="E28126" s="94"/>
      <c r="F28126" s="174"/>
      <c r="G28126" s="173"/>
      <c r="H28126" s="109"/>
      <c r="I28126" s="175"/>
    </row>
    <row r="28127" spans="1:9" x14ac:dyDescent="0.25">
      <c r="A28127" s="108"/>
      <c r="B28127" s="173"/>
      <c r="C28127" s="109"/>
      <c r="D28127" s="109"/>
      <c r="E28127" s="94"/>
      <c r="F28127" s="174"/>
      <c r="G28127" s="173"/>
      <c r="H28127" s="109"/>
      <c r="I28127" s="175"/>
    </row>
    <row r="28128" spans="1:9" x14ac:dyDescent="0.25">
      <c r="A28128" s="108"/>
      <c r="B28128" s="173"/>
      <c r="C28128" s="109"/>
      <c r="D28128" s="109"/>
      <c r="E28128" s="94"/>
      <c r="F28128" s="174"/>
      <c r="G28128" s="173"/>
      <c r="H28128" s="109"/>
      <c r="I28128" s="175"/>
    </row>
    <row r="28129" spans="1:9" x14ac:dyDescent="0.25">
      <c r="A28129" s="108"/>
      <c r="B28129" s="173"/>
      <c r="C28129" s="109"/>
      <c r="D28129" s="109"/>
      <c r="E28129" s="94"/>
      <c r="F28129" s="174"/>
      <c r="G28129" s="173"/>
      <c r="H28129" s="109"/>
      <c r="I28129" s="175"/>
    </row>
    <row r="28130" spans="1:9" x14ac:dyDescent="0.25">
      <c r="A28130" s="108"/>
      <c r="B28130" s="173"/>
      <c r="C28130" s="109"/>
      <c r="D28130" s="109"/>
      <c r="E28130" s="94"/>
      <c r="F28130" s="174"/>
      <c r="G28130" s="173"/>
      <c r="H28130" s="109"/>
      <c r="I28130" s="175"/>
    </row>
    <row r="28131" spans="1:9" x14ac:dyDescent="0.25">
      <c r="A28131" s="108"/>
      <c r="B28131" s="173"/>
      <c r="C28131" s="109"/>
      <c r="D28131" s="109"/>
      <c r="E28131" s="94"/>
      <c r="F28131" s="174"/>
      <c r="G28131" s="173"/>
      <c r="H28131" s="109"/>
      <c r="I28131" s="175"/>
    </row>
    <row r="28132" spans="1:9" x14ac:dyDescent="0.25">
      <c r="A28132" s="108"/>
      <c r="B28132" s="173"/>
      <c r="C28132" s="109"/>
      <c r="D28132" s="109"/>
      <c r="E28132" s="94"/>
      <c r="F28132" s="174"/>
      <c r="G28132" s="173"/>
      <c r="H28132" s="109"/>
      <c r="I28132" s="175"/>
    </row>
    <row r="28133" spans="1:9" x14ac:dyDescent="0.25">
      <c r="A28133" s="108"/>
      <c r="B28133" s="173"/>
      <c r="C28133" s="109"/>
      <c r="D28133" s="109"/>
      <c r="E28133" s="94"/>
      <c r="F28133" s="174"/>
      <c r="G28133" s="173"/>
      <c r="H28133" s="109"/>
      <c r="I28133" s="175"/>
    </row>
    <row r="28134" spans="1:9" x14ac:dyDescent="0.25">
      <c r="A28134" s="108"/>
      <c r="B28134" s="173"/>
      <c r="C28134" s="109"/>
      <c r="D28134" s="109"/>
      <c r="E28134" s="94"/>
      <c r="F28134" s="174"/>
      <c r="G28134" s="173"/>
      <c r="H28134" s="109"/>
      <c r="I28134" s="175"/>
    </row>
    <row r="28135" spans="1:9" x14ac:dyDescent="0.25">
      <c r="A28135" s="108"/>
      <c r="B28135" s="173"/>
      <c r="C28135" s="109"/>
      <c r="D28135" s="109"/>
      <c r="E28135" s="94"/>
      <c r="F28135" s="174"/>
      <c r="G28135" s="173"/>
      <c r="H28135" s="109"/>
      <c r="I28135" s="175"/>
    </row>
    <row r="28136" spans="1:9" x14ac:dyDescent="0.25">
      <c r="A28136" s="108"/>
      <c r="B28136" s="173"/>
      <c r="C28136" s="109"/>
      <c r="D28136" s="109"/>
      <c r="E28136" s="94"/>
      <c r="F28136" s="174"/>
      <c r="G28136" s="173"/>
      <c r="H28136" s="109"/>
      <c r="I28136" s="175"/>
    </row>
    <row r="28137" spans="1:9" x14ac:dyDescent="0.25">
      <c r="A28137" s="108"/>
      <c r="B28137" s="173"/>
      <c r="C28137" s="109"/>
      <c r="D28137" s="109"/>
      <c r="E28137" s="94"/>
      <c r="F28137" s="174"/>
      <c r="G28137" s="173"/>
      <c r="H28137" s="109"/>
      <c r="I28137" s="175"/>
    </row>
    <row r="28138" spans="1:9" x14ac:dyDescent="0.25">
      <c r="A28138" s="108"/>
      <c r="B28138" s="173"/>
      <c r="C28138" s="109"/>
      <c r="D28138" s="109"/>
      <c r="E28138" s="94"/>
      <c r="F28138" s="174"/>
      <c r="G28138" s="173"/>
      <c r="H28138" s="109"/>
      <c r="I28138" s="175"/>
    </row>
    <row r="28139" spans="1:9" x14ac:dyDescent="0.25">
      <c r="A28139" s="108"/>
      <c r="B28139" s="173"/>
      <c r="C28139" s="109"/>
      <c r="D28139" s="109"/>
      <c r="E28139" s="94"/>
      <c r="F28139" s="174"/>
      <c r="G28139" s="173"/>
      <c r="H28139" s="109"/>
      <c r="I28139" s="175"/>
    </row>
    <row r="28140" spans="1:9" x14ac:dyDescent="0.25">
      <c r="A28140" s="108"/>
      <c r="B28140" s="173"/>
      <c r="C28140" s="109"/>
      <c r="D28140" s="109"/>
      <c r="E28140" s="94"/>
      <c r="F28140" s="174"/>
      <c r="G28140" s="173"/>
      <c r="H28140" s="109"/>
      <c r="I28140" s="175"/>
    </row>
    <row r="28141" spans="1:9" x14ac:dyDescent="0.25">
      <c r="A28141" s="108"/>
      <c r="B28141" s="173"/>
      <c r="C28141" s="109"/>
      <c r="D28141" s="109"/>
      <c r="E28141" s="94"/>
      <c r="F28141" s="174"/>
      <c r="G28141" s="173"/>
      <c r="H28141" s="109"/>
      <c r="I28141" s="175"/>
    </row>
    <row r="28142" spans="1:9" x14ac:dyDescent="0.25">
      <c r="A28142" s="108"/>
      <c r="B28142" s="173"/>
      <c r="C28142" s="109"/>
      <c r="D28142" s="109"/>
      <c r="E28142" s="94"/>
      <c r="F28142" s="174"/>
      <c r="G28142" s="173"/>
      <c r="H28142" s="109"/>
      <c r="I28142" s="175"/>
    </row>
    <row r="28143" spans="1:9" x14ac:dyDescent="0.25">
      <c r="A28143" s="108"/>
      <c r="B28143" s="173"/>
      <c r="C28143" s="109"/>
      <c r="D28143" s="109"/>
      <c r="E28143" s="94"/>
      <c r="F28143" s="174"/>
      <c r="G28143" s="173"/>
      <c r="H28143" s="109"/>
      <c r="I28143" s="175"/>
    </row>
    <row r="28144" spans="1:9" x14ac:dyDescent="0.25">
      <c r="A28144" s="108"/>
      <c r="B28144" s="173"/>
      <c r="C28144" s="109"/>
      <c r="D28144" s="109"/>
      <c r="E28144" s="94"/>
      <c r="F28144" s="174"/>
      <c r="G28144" s="173"/>
      <c r="H28144" s="109"/>
      <c r="I28144" s="175"/>
    </row>
    <row r="28145" spans="1:9" x14ac:dyDescent="0.25">
      <c r="A28145" s="108"/>
      <c r="B28145" s="173"/>
      <c r="C28145" s="109"/>
      <c r="D28145" s="109"/>
      <c r="E28145" s="94"/>
      <c r="F28145" s="174"/>
      <c r="G28145" s="173"/>
      <c r="H28145" s="109"/>
      <c r="I28145" s="175"/>
    </row>
    <row r="28146" spans="1:9" x14ac:dyDescent="0.25">
      <c r="A28146" s="108"/>
      <c r="B28146" s="173"/>
      <c r="C28146" s="109"/>
      <c r="D28146" s="109"/>
      <c r="E28146" s="94"/>
      <c r="F28146" s="174"/>
      <c r="G28146" s="173"/>
      <c r="H28146" s="109"/>
      <c r="I28146" s="175"/>
    </row>
    <row r="28147" spans="1:9" x14ac:dyDescent="0.25">
      <c r="A28147" s="108"/>
      <c r="B28147" s="173"/>
      <c r="C28147" s="109"/>
      <c r="D28147" s="109"/>
      <c r="E28147" s="94"/>
      <c r="F28147" s="174"/>
      <c r="G28147" s="173"/>
      <c r="H28147" s="109"/>
      <c r="I28147" s="175"/>
    </row>
    <row r="28148" spans="1:9" x14ac:dyDescent="0.25">
      <c r="A28148" s="108"/>
      <c r="B28148" s="173"/>
      <c r="C28148" s="109"/>
      <c r="D28148" s="109"/>
      <c r="E28148" s="94"/>
      <c r="F28148" s="174"/>
      <c r="G28148" s="173"/>
      <c r="H28148" s="109"/>
      <c r="I28148" s="175"/>
    </row>
    <row r="28149" spans="1:9" x14ac:dyDescent="0.25">
      <c r="A28149" s="108"/>
      <c r="B28149" s="173"/>
      <c r="C28149" s="109"/>
      <c r="D28149" s="109"/>
      <c r="E28149" s="94"/>
      <c r="F28149" s="174"/>
      <c r="G28149" s="173"/>
      <c r="H28149" s="109"/>
      <c r="I28149" s="175"/>
    </row>
    <row r="28150" spans="1:9" x14ac:dyDescent="0.25">
      <c r="A28150" s="108"/>
      <c r="B28150" s="173"/>
      <c r="C28150" s="109"/>
      <c r="D28150" s="109"/>
      <c r="E28150" s="94"/>
      <c r="F28150" s="174"/>
      <c r="G28150" s="173"/>
      <c r="H28150" s="109"/>
      <c r="I28150" s="175"/>
    </row>
    <row r="28151" spans="1:9" x14ac:dyDescent="0.25">
      <c r="A28151" s="108"/>
      <c r="B28151" s="173"/>
      <c r="C28151" s="109"/>
      <c r="D28151" s="109"/>
      <c r="E28151" s="94"/>
      <c r="F28151" s="174"/>
      <c r="G28151" s="173"/>
      <c r="H28151" s="109"/>
      <c r="I28151" s="175"/>
    </row>
    <row r="28152" spans="1:9" x14ac:dyDescent="0.25">
      <c r="A28152" s="108"/>
      <c r="B28152" s="173"/>
      <c r="C28152" s="109"/>
      <c r="D28152" s="109"/>
      <c r="E28152" s="94"/>
      <c r="F28152" s="174"/>
      <c r="G28152" s="173"/>
      <c r="H28152" s="109"/>
      <c r="I28152" s="175"/>
    </row>
    <row r="28153" spans="1:9" x14ac:dyDescent="0.25">
      <c r="A28153" s="108"/>
      <c r="B28153" s="173"/>
      <c r="C28153" s="109"/>
      <c r="D28153" s="109"/>
      <c r="E28153" s="94"/>
      <c r="F28153" s="174"/>
      <c r="G28153" s="173"/>
      <c r="H28153" s="109"/>
      <c r="I28153" s="175"/>
    </row>
    <row r="28154" spans="1:9" x14ac:dyDescent="0.25">
      <c r="A28154" s="108"/>
      <c r="B28154" s="173"/>
      <c r="C28154" s="109"/>
      <c r="D28154" s="109"/>
      <c r="E28154" s="94"/>
      <c r="F28154" s="174"/>
      <c r="G28154" s="173"/>
      <c r="H28154" s="109"/>
      <c r="I28154" s="175"/>
    </row>
    <row r="28155" spans="1:9" x14ac:dyDescent="0.25">
      <c r="A28155" s="108"/>
      <c r="B28155" s="173"/>
      <c r="C28155" s="109"/>
      <c r="D28155" s="109"/>
      <c r="E28155" s="94"/>
      <c r="F28155" s="174"/>
      <c r="G28155" s="173"/>
      <c r="H28155" s="109"/>
      <c r="I28155" s="175"/>
    </row>
    <row r="28156" spans="1:9" x14ac:dyDescent="0.25">
      <c r="A28156" s="108"/>
      <c r="B28156" s="173"/>
      <c r="C28156" s="109"/>
      <c r="D28156" s="109"/>
      <c r="E28156" s="94"/>
      <c r="F28156" s="174"/>
      <c r="G28156" s="173"/>
      <c r="H28156" s="109"/>
      <c r="I28156" s="175"/>
    </row>
    <row r="28157" spans="1:9" x14ac:dyDescent="0.25">
      <c r="A28157" s="108"/>
      <c r="B28157" s="173"/>
      <c r="C28157" s="109"/>
      <c r="D28157" s="109"/>
      <c r="E28157" s="94"/>
      <c r="F28157" s="174"/>
      <c r="G28157" s="173"/>
      <c r="H28157" s="109"/>
      <c r="I28157" s="175"/>
    </row>
    <row r="28158" spans="1:9" x14ac:dyDescent="0.25">
      <c r="A28158" s="108"/>
      <c r="B28158" s="173"/>
      <c r="C28158" s="109"/>
      <c r="D28158" s="109"/>
      <c r="E28158" s="94"/>
      <c r="F28158" s="174"/>
      <c r="G28158" s="173"/>
      <c r="H28158" s="109"/>
      <c r="I28158" s="175"/>
    </row>
    <row r="28159" spans="1:9" x14ac:dyDescent="0.25">
      <c r="A28159" s="108"/>
      <c r="B28159" s="173"/>
      <c r="C28159" s="109"/>
      <c r="D28159" s="109"/>
      <c r="E28159" s="94"/>
      <c r="F28159" s="174"/>
      <c r="G28159" s="173"/>
      <c r="H28159" s="109"/>
      <c r="I28159" s="175"/>
    </row>
    <row r="28160" spans="1:9" x14ac:dyDescent="0.25">
      <c r="A28160" s="108"/>
      <c r="B28160" s="173"/>
      <c r="C28160" s="109"/>
      <c r="D28160" s="109"/>
      <c r="E28160" s="94"/>
      <c r="F28160" s="174"/>
      <c r="G28160" s="173"/>
      <c r="H28160" s="109"/>
      <c r="I28160" s="175"/>
    </row>
    <row r="28161" spans="1:9" x14ac:dyDescent="0.25">
      <c r="A28161" s="108"/>
      <c r="B28161" s="173"/>
      <c r="C28161" s="109"/>
      <c r="D28161" s="109"/>
      <c r="E28161" s="94"/>
      <c r="F28161" s="174"/>
      <c r="G28161" s="173"/>
      <c r="H28161" s="109"/>
      <c r="I28161" s="175"/>
    </row>
    <row r="28162" spans="1:9" x14ac:dyDescent="0.25">
      <c r="A28162" s="108"/>
      <c r="B28162" s="173"/>
      <c r="C28162" s="109"/>
      <c r="D28162" s="109"/>
      <c r="E28162" s="94"/>
      <c r="F28162" s="174"/>
      <c r="G28162" s="173"/>
      <c r="H28162" s="109"/>
      <c r="I28162" s="175"/>
    </row>
    <row r="28163" spans="1:9" x14ac:dyDescent="0.25">
      <c r="A28163" s="108"/>
      <c r="B28163" s="173"/>
      <c r="C28163" s="109"/>
      <c r="D28163" s="109"/>
      <c r="E28163" s="94"/>
      <c r="F28163" s="174"/>
      <c r="G28163" s="173"/>
      <c r="H28163" s="109"/>
      <c r="I28163" s="175"/>
    </row>
    <row r="28164" spans="1:9" x14ac:dyDescent="0.25">
      <c r="A28164" s="108"/>
      <c r="B28164" s="173"/>
      <c r="C28164" s="109"/>
      <c r="D28164" s="109"/>
      <c r="E28164" s="94"/>
      <c r="F28164" s="174"/>
      <c r="G28164" s="173"/>
      <c r="H28164" s="109"/>
      <c r="I28164" s="175"/>
    </row>
    <row r="28165" spans="1:9" x14ac:dyDescent="0.25">
      <c r="A28165" s="108"/>
      <c r="B28165" s="173"/>
      <c r="C28165" s="109"/>
      <c r="D28165" s="109"/>
      <c r="E28165" s="94"/>
      <c r="F28165" s="174"/>
      <c r="G28165" s="173"/>
      <c r="H28165" s="109"/>
      <c r="I28165" s="175"/>
    </row>
    <row r="28166" spans="1:9" x14ac:dyDescent="0.25">
      <c r="A28166" s="108"/>
      <c r="B28166" s="173"/>
      <c r="C28166" s="109"/>
      <c r="D28166" s="109"/>
      <c r="E28166" s="94"/>
      <c r="F28166" s="174"/>
      <c r="G28166" s="173"/>
      <c r="H28166" s="109"/>
      <c r="I28166" s="175"/>
    </row>
    <row r="28167" spans="1:9" x14ac:dyDescent="0.25">
      <c r="A28167" s="108"/>
      <c r="B28167" s="173"/>
      <c r="C28167" s="109"/>
      <c r="D28167" s="109"/>
      <c r="E28167" s="94"/>
      <c r="F28167" s="174"/>
      <c r="G28167" s="173"/>
      <c r="H28167" s="109"/>
      <c r="I28167" s="175"/>
    </row>
    <row r="28168" spans="1:9" x14ac:dyDescent="0.25">
      <c r="A28168" s="108"/>
      <c r="B28168" s="173"/>
      <c r="C28168" s="109"/>
      <c r="D28168" s="109"/>
      <c r="E28168" s="94"/>
      <c r="F28168" s="174"/>
      <c r="G28168" s="173"/>
      <c r="H28168" s="109"/>
      <c r="I28168" s="175"/>
    </row>
    <row r="28169" spans="1:9" x14ac:dyDescent="0.25">
      <c r="A28169" s="108"/>
      <c r="B28169" s="173"/>
      <c r="C28169" s="109"/>
      <c r="D28169" s="109"/>
      <c r="E28169" s="94"/>
      <c r="F28169" s="174"/>
      <c r="G28169" s="173"/>
      <c r="H28169" s="109"/>
      <c r="I28169" s="175"/>
    </row>
    <row r="28170" spans="1:9" x14ac:dyDescent="0.25">
      <c r="A28170" s="108"/>
      <c r="B28170" s="173"/>
      <c r="C28170" s="109"/>
      <c r="D28170" s="109"/>
      <c r="E28170" s="94"/>
      <c r="F28170" s="174"/>
      <c r="G28170" s="173"/>
      <c r="H28170" s="109"/>
      <c r="I28170" s="175"/>
    </row>
    <row r="28171" spans="1:9" x14ac:dyDescent="0.25">
      <c r="A28171" s="108"/>
      <c r="B28171" s="173"/>
      <c r="C28171" s="109"/>
      <c r="D28171" s="109"/>
      <c r="E28171" s="94"/>
      <c r="F28171" s="174"/>
      <c r="G28171" s="173"/>
      <c r="H28171" s="109"/>
      <c r="I28171" s="175"/>
    </row>
    <row r="28172" spans="1:9" x14ac:dyDescent="0.25">
      <c r="A28172" s="108"/>
      <c r="B28172" s="173"/>
      <c r="C28172" s="109"/>
      <c r="D28172" s="109"/>
      <c r="E28172" s="94"/>
      <c r="F28172" s="174"/>
      <c r="G28172" s="173"/>
      <c r="H28172" s="109"/>
      <c r="I28172" s="175"/>
    </row>
    <row r="28173" spans="1:9" x14ac:dyDescent="0.25">
      <c r="A28173" s="108"/>
      <c r="B28173" s="173"/>
      <c r="C28173" s="109"/>
      <c r="D28173" s="109"/>
      <c r="E28173" s="94"/>
      <c r="F28173" s="174"/>
      <c r="G28173" s="173"/>
      <c r="H28173" s="109"/>
      <c r="I28173" s="175"/>
    </row>
    <row r="28174" spans="1:9" x14ac:dyDescent="0.25">
      <c r="A28174" s="108"/>
      <c r="B28174" s="173"/>
      <c r="C28174" s="109"/>
      <c r="D28174" s="109"/>
      <c r="E28174" s="94"/>
      <c r="F28174" s="174"/>
      <c r="G28174" s="173"/>
      <c r="H28174" s="109"/>
      <c r="I28174" s="175"/>
    </row>
    <row r="28175" spans="1:9" x14ac:dyDescent="0.25">
      <c r="A28175" s="108"/>
      <c r="B28175" s="173"/>
      <c r="C28175" s="109"/>
      <c r="D28175" s="109"/>
      <c r="E28175" s="94"/>
      <c r="F28175" s="174"/>
      <c r="G28175" s="173"/>
      <c r="H28175" s="109"/>
      <c r="I28175" s="175"/>
    </row>
    <row r="28176" spans="1:9" x14ac:dyDescent="0.25">
      <c r="A28176" s="108"/>
      <c r="B28176" s="173"/>
      <c r="C28176" s="109"/>
      <c r="D28176" s="109"/>
      <c r="E28176" s="94"/>
      <c r="F28176" s="174"/>
      <c r="G28176" s="173"/>
      <c r="H28176" s="109"/>
      <c r="I28176" s="175"/>
    </row>
    <row r="28177" spans="1:9" x14ac:dyDescent="0.25">
      <c r="A28177" s="108"/>
      <c r="B28177" s="173"/>
      <c r="C28177" s="109"/>
      <c r="D28177" s="109"/>
      <c r="E28177" s="94"/>
      <c r="F28177" s="174"/>
      <c r="G28177" s="173"/>
      <c r="H28177" s="109"/>
      <c r="I28177" s="175"/>
    </row>
    <row r="28178" spans="1:9" x14ac:dyDescent="0.25">
      <c r="A28178" s="108"/>
      <c r="B28178" s="173"/>
      <c r="C28178" s="109"/>
      <c r="D28178" s="109"/>
      <c r="E28178" s="94"/>
      <c r="F28178" s="174"/>
      <c r="G28178" s="173"/>
      <c r="H28178" s="109"/>
      <c r="I28178" s="175"/>
    </row>
    <row r="28179" spans="1:9" x14ac:dyDescent="0.25">
      <c r="A28179" s="108"/>
      <c r="B28179" s="173"/>
      <c r="C28179" s="109"/>
      <c r="D28179" s="109"/>
      <c r="E28179" s="94"/>
      <c r="F28179" s="174"/>
      <c r="G28179" s="173"/>
      <c r="H28179" s="109"/>
      <c r="I28179" s="175"/>
    </row>
    <row r="28180" spans="1:9" x14ac:dyDescent="0.25">
      <c r="A28180" s="108"/>
      <c r="B28180" s="173"/>
      <c r="C28180" s="109"/>
      <c r="D28180" s="109"/>
      <c r="E28180" s="94"/>
      <c r="F28180" s="174"/>
      <c r="G28180" s="173"/>
      <c r="H28180" s="109"/>
      <c r="I28180" s="175"/>
    </row>
    <row r="28181" spans="1:9" x14ac:dyDescent="0.25">
      <c r="A28181" s="108"/>
      <c r="B28181" s="173"/>
      <c r="C28181" s="109"/>
      <c r="D28181" s="109"/>
      <c r="E28181" s="94"/>
      <c r="F28181" s="174"/>
      <c r="G28181" s="173"/>
      <c r="H28181" s="109"/>
      <c r="I28181" s="175"/>
    </row>
    <row r="28182" spans="1:9" x14ac:dyDescent="0.25">
      <c r="A28182" s="108"/>
      <c r="B28182" s="173"/>
      <c r="C28182" s="109"/>
      <c r="D28182" s="109"/>
      <c r="E28182" s="94"/>
      <c r="F28182" s="174"/>
      <c r="G28182" s="173"/>
      <c r="H28182" s="109"/>
      <c r="I28182" s="175"/>
    </row>
    <row r="28183" spans="1:9" x14ac:dyDescent="0.25">
      <c r="A28183" s="108"/>
      <c r="B28183" s="173"/>
      <c r="C28183" s="109"/>
      <c r="D28183" s="109"/>
      <c r="E28183" s="94"/>
      <c r="F28183" s="174"/>
      <c r="G28183" s="173"/>
      <c r="H28183" s="109"/>
      <c r="I28183" s="175"/>
    </row>
    <row r="28184" spans="1:9" x14ac:dyDescent="0.25">
      <c r="A28184" s="108"/>
      <c r="B28184" s="173"/>
      <c r="C28184" s="109"/>
      <c r="D28184" s="109"/>
      <c r="E28184" s="94"/>
      <c r="F28184" s="174"/>
      <c r="G28184" s="173"/>
      <c r="H28184" s="109"/>
      <c r="I28184" s="175"/>
    </row>
    <row r="28185" spans="1:9" x14ac:dyDescent="0.25">
      <c r="A28185" s="108"/>
      <c r="B28185" s="173"/>
      <c r="C28185" s="109"/>
      <c r="D28185" s="109"/>
      <c r="E28185" s="94"/>
      <c r="F28185" s="174"/>
      <c r="G28185" s="173"/>
      <c r="H28185" s="109"/>
      <c r="I28185" s="175"/>
    </row>
    <row r="28186" spans="1:9" x14ac:dyDescent="0.25">
      <c r="A28186" s="108"/>
      <c r="B28186" s="173"/>
      <c r="C28186" s="109"/>
      <c r="D28186" s="109"/>
      <c r="E28186" s="94"/>
      <c r="F28186" s="174"/>
      <c r="G28186" s="173"/>
      <c r="H28186" s="109"/>
      <c r="I28186" s="175"/>
    </row>
    <row r="28187" spans="1:9" x14ac:dyDescent="0.25">
      <c r="A28187" s="108"/>
      <c r="B28187" s="173"/>
      <c r="C28187" s="109"/>
      <c r="D28187" s="109"/>
      <c r="E28187" s="94"/>
      <c r="F28187" s="174"/>
      <c r="G28187" s="173"/>
      <c r="H28187" s="109"/>
      <c r="I28187" s="175"/>
    </row>
    <row r="28188" spans="1:9" x14ac:dyDescent="0.25">
      <c r="A28188" s="108"/>
      <c r="B28188" s="173"/>
      <c r="C28188" s="109"/>
      <c r="D28188" s="109"/>
      <c r="E28188" s="94"/>
      <c r="F28188" s="174"/>
      <c r="G28188" s="173"/>
      <c r="H28188" s="109"/>
      <c r="I28188" s="175"/>
    </row>
    <row r="28189" spans="1:9" x14ac:dyDescent="0.25">
      <c r="A28189" s="108"/>
      <c r="B28189" s="173"/>
      <c r="C28189" s="109"/>
      <c r="D28189" s="109"/>
      <c r="E28189" s="94"/>
      <c r="F28189" s="174"/>
      <c r="G28189" s="173"/>
      <c r="H28189" s="109"/>
      <c r="I28189" s="175"/>
    </row>
    <row r="28190" spans="1:9" x14ac:dyDescent="0.25">
      <c r="A28190" s="108"/>
      <c r="B28190" s="173"/>
      <c r="C28190" s="109"/>
      <c r="D28190" s="109"/>
      <c r="E28190" s="94"/>
      <c r="F28190" s="174"/>
      <c r="G28190" s="173"/>
      <c r="H28190" s="109"/>
      <c r="I28190" s="175"/>
    </row>
    <row r="28191" spans="1:9" x14ac:dyDescent="0.25">
      <c r="A28191" s="108"/>
      <c r="B28191" s="173"/>
      <c r="C28191" s="109"/>
      <c r="D28191" s="109"/>
      <c r="E28191" s="94"/>
      <c r="F28191" s="174"/>
      <c r="G28191" s="173"/>
      <c r="H28191" s="109"/>
      <c r="I28191" s="175"/>
    </row>
    <row r="28192" spans="1:9" x14ac:dyDescent="0.25">
      <c r="A28192" s="108"/>
      <c r="B28192" s="173"/>
      <c r="C28192" s="109"/>
      <c r="D28192" s="109"/>
      <c r="E28192" s="94"/>
      <c r="F28192" s="174"/>
      <c r="G28192" s="173"/>
      <c r="H28192" s="109"/>
      <c r="I28192" s="175"/>
    </row>
    <row r="28193" spans="1:9" x14ac:dyDescent="0.25">
      <c r="A28193" s="108"/>
      <c r="B28193" s="173"/>
      <c r="C28193" s="109"/>
      <c r="D28193" s="109"/>
      <c r="E28193" s="94"/>
      <c r="F28193" s="174"/>
      <c r="G28193" s="173"/>
      <c r="H28193" s="109"/>
      <c r="I28193" s="175"/>
    </row>
    <row r="28194" spans="1:9" x14ac:dyDescent="0.25">
      <c r="A28194" s="108"/>
      <c r="B28194" s="173"/>
      <c r="C28194" s="109"/>
      <c r="D28194" s="109"/>
      <c r="E28194" s="94"/>
      <c r="F28194" s="174"/>
      <c r="G28194" s="173"/>
      <c r="H28194" s="109"/>
      <c r="I28194" s="175"/>
    </row>
    <row r="28195" spans="1:9" x14ac:dyDescent="0.25">
      <c r="A28195" s="108"/>
      <c r="B28195" s="173"/>
      <c r="C28195" s="109"/>
      <c r="D28195" s="109"/>
      <c r="E28195" s="94"/>
      <c r="F28195" s="174"/>
      <c r="G28195" s="173"/>
      <c r="H28195" s="109"/>
      <c r="I28195" s="175"/>
    </row>
    <row r="28196" spans="1:9" x14ac:dyDescent="0.25">
      <c r="A28196" s="108"/>
      <c r="B28196" s="173"/>
      <c r="C28196" s="109"/>
      <c r="D28196" s="109"/>
      <c r="E28196" s="94"/>
      <c r="F28196" s="174"/>
      <c r="G28196" s="173"/>
      <c r="H28196" s="109"/>
      <c r="I28196" s="175"/>
    </row>
    <row r="28197" spans="1:9" x14ac:dyDescent="0.25">
      <c r="A28197" s="108"/>
      <c r="B28197" s="173"/>
      <c r="C28197" s="109"/>
      <c r="D28197" s="109"/>
      <c r="E28197" s="94"/>
      <c r="F28197" s="174"/>
      <c r="G28197" s="173"/>
      <c r="H28197" s="109"/>
      <c r="I28197" s="175"/>
    </row>
    <row r="28198" spans="1:9" x14ac:dyDescent="0.25">
      <c r="A28198" s="108"/>
      <c r="B28198" s="173"/>
      <c r="C28198" s="109"/>
      <c r="D28198" s="109"/>
      <c r="E28198" s="94"/>
      <c r="F28198" s="174"/>
      <c r="G28198" s="173"/>
      <c r="H28198" s="109"/>
      <c r="I28198" s="175"/>
    </row>
    <row r="28199" spans="1:9" x14ac:dyDescent="0.25">
      <c r="A28199" s="108"/>
      <c r="B28199" s="173"/>
      <c r="C28199" s="109"/>
      <c r="D28199" s="109"/>
      <c r="E28199" s="94"/>
      <c r="F28199" s="174"/>
      <c r="G28199" s="173"/>
      <c r="H28199" s="109"/>
      <c r="I28199" s="175"/>
    </row>
    <row r="28200" spans="1:9" x14ac:dyDescent="0.25">
      <c r="A28200" s="108"/>
      <c r="B28200" s="173"/>
      <c r="C28200" s="109"/>
      <c r="D28200" s="109"/>
      <c r="E28200" s="94"/>
      <c r="F28200" s="174"/>
      <c r="G28200" s="173"/>
      <c r="H28200" s="109"/>
      <c r="I28200" s="175"/>
    </row>
    <row r="28201" spans="1:9" x14ac:dyDescent="0.25">
      <c r="A28201" s="108"/>
      <c r="B28201" s="173"/>
      <c r="C28201" s="109"/>
      <c r="D28201" s="109"/>
      <c r="E28201" s="94"/>
      <c r="F28201" s="174"/>
      <c r="G28201" s="173"/>
      <c r="H28201" s="109"/>
      <c r="I28201" s="175"/>
    </row>
    <row r="28202" spans="1:9" x14ac:dyDescent="0.25">
      <c r="A28202" s="108"/>
      <c r="B28202" s="173"/>
      <c r="C28202" s="109"/>
      <c r="D28202" s="109"/>
      <c r="E28202" s="94"/>
      <c r="F28202" s="174"/>
      <c r="G28202" s="173"/>
      <c r="H28202" s="109"/>
      <c r="I28202" s="175"/>
    </row>
    <row r="28203" spans="1:9" x14ac:dyDescent="0.25">
      <c r="A28203" s="108"/>
      <c r="B28203" s="173"/>
      <c r="C28203" s="109"/>
      <c r="D28203" s="109"/>
      <c r="E28203" s="94"/>
      <c r="F28203" s="174"/>
      <c r="G28203" s="173"/>
      <c r="H28203" s="109"/>
      <c r="I28203" s="175"/>
    </row>
    <row r="28204" spans="1:9" x14ac:dyDescent="0.25">
      <c r="A28204" s="108"/>
      <c r="B28204" s="173"/>
      <c r="C28204" s="109"/>
      <c r="D28204" s="109"/>
      <c r="E28204" s="94"/>
      <c r="F28204" s="174"/>
      <c r="G28204" s="173"/>
      <c r="H28204" s="109"/>
      <c r="I28204" s="175"/>
    </row>
    <row r="28205" spans="1:9" x14ac:dyDescent="0.25">
      <c r="A28205" s="108"/>
      <c r="B28205" s="173"/>
      <c r="C28205" s="109"/>
      <c r="D28205" s="109"/>
      <c r="E28205" s="94"/>
      <c r="F28205" s="174"/>
      <c r="G28205" s="173"/>
      <c r="H28205" s="109"/>
      <c r="I28205" s="175"/>
    </row>
    <row r="28206" spans="1:9" x14ac:dyDescent="0.25">
      <c r="A28206" s="108"/>
      <c r="B28206" s="173"/>
      <c r="C28206" s="109"/>
      <c r="D28206" s="109"/>
      <c r="E28206" s="94"/>
      <c r="F28206" s="174"/>
      <c r="G28206" s="173"/>
      <c r="H28206" s="109"/>
      <c r="I28206" s="175"/>
    </row>
    <row r="28207" spans="1:9" x14ac:dyDescent="0.25">
      <c r="A28207" s="108"/>
      <c r="B28207" s="173"/>
      <c r="C28207" s="109"/>
      <c r="D28207" s="109"/>
      <c r="E28207" s="94"/>
      <c r="F28207" s="174"/>
      <c r="G28207" s="173"/>
      <c r="H28207" s="109"/>
      <c r="I28207" s="175"/>
    </row>
    <row r="28208" spans="1:9" x14ac:dyDescent="0.25">
      <c r="A28208" s="108"/>
      <c r="B28208" s="173"/>
      <c r="C28208" s="109"/>
      <c r="D28208" s="109"/>
      <c r="E28208" s="94"/>
      <c r="F28208" s="174"/>
      <c r="G28208" s="173"/>
      <c r="H28208" s="109"/>
      <c r="I28208" s="175"/>
    </row>
    <row r="28209" spans="1:9" x14ac:dyDescent="0.25">
      <c r="A28209" s="108"/>
      <c r="B28209" s="173"/>
      <c r="C28209" s="109"/>
      <c r="D28209" s="109"/>
      <c r="E28209" s="94"/>
      <c r="F28209" s="174"/>
      <c r="G28209" s="173"/>
      <c r="H28209" s="109"/>
      <c r="I28209" s="175"/>
    </row>
    <row r="28210" spans="1:9" x14ac:dyDescent="0.25">
      <c r="A28210" s="108"/>
      <c r="B28210" s="173"/>
      <c r="C28210" s="109"/>
      <c r="D28210" s="109"/>
      <c r="E28210" s="94"/>
      <c r="F28210" s="174"/>
      <c r="G28210" s="173"/>
      <c r="H28210" s="109"/>
      <c r="I28210" s="175"/>
    </row>
    <row r="28211" spans="1:9" x14ac:dyDescent="0.25">
      <c r="A28211" s="108"/>
      <c r="B28211" s="173"/>
      <c r="C28211" s="109"/>
      <c r="D28211" s="109"/>
      <c r="E28211" s="94"/>
      <c r="F28211" s="174"/>
      <c r="G28211" s="173"/>
      <c r="H28211" s="109"/>
      <c r="I28211" s="175"/>
    </row>
    <row r="28212" spans="1:9" x14ac:dyDescent="0.25">
      <c r="A28212" s="108"/>
      <c r="B28212" s="173"/>
      <c r="C28212" s="109"/>
      <c r="D28212" s="109"/>
      <c r="E28212" s="94"/>
      <c r="F28212" s="174"/>
      <c r="G28212" s="173"/>
      <c r="H28212" s="109"/>
      <c r="I28212" s="175"/>
    </row>
    <row r="28213" spans="1:9" x14ac:dyDescent="0.25">
      <c r="A28213" s="108"/>
      <c r="B28213" s="173"/>
      <c r="C28213" s="109"/>
      <c r="D28213" s="109"/>
      <c r="E28213" s="94"/>
      <c r="F28213" s="174"/>
      <c r="G28213" s="173"/>
      <c r="H28213" s="109"/>
      <c r="I28213" s="175"/>
    </row>
    <row r="28214" spans="1:9" x14ac:dyDescent="0.25">
      <c r="A28214" s="108"/>
      <c r="B28214" s="173"/>
      <c r="C28214" s="109"/>
      <c r="D28214" s="109"/>
      <c r="E28214" s="94"/>
      <c r="F28214" s="174"/>
      <c r="G28214" s="173"/>
      <c r="H28214" s="109"/>
      <c r="I28214" s="175"/>
    </row>
    <row r="28215" spans="1:9" x14ac:dyDescent="0.25">
      <c r="A28215" s="108"/>
      <c r="B28215" s="173"/>
      <c r="C28215" s="109"/>
      <c r="D28215" s="109"/>
      <c r="E28215" s="94"/>
      <c r="F28215" s="174"/>
      <c r="G28215" s="173"/>
      <c r="H28215" s="109"/>
      <c r="I28215" s="175"/>
    </row>
    <row r="28216" spans="1:9" x14ac:dyDescent="0.25">
      <c r="A28216" s="108"/>
      <c r="B28216" s="173"/>
      <c r="C28216" s="109"/>
      <c r="D28216" s="109"/>
      <c r="E28216" s="94"/>
      <c r="F28216" s="174"/>
      <c r="G28216" s="173"/>
      <c r="H28216" s="109"/>
      <c r="I28216" s="175"/>
    </row>
    <row r="28217" spans="1:9" x14ac:dyDescent="0.25">
      <c r="A28217" s="108"/>
      <c r="B28217" s="173"/>
      <c r="C28217" s="109"/>
      <c r="D28217" s="109"/>
      <c r="E28217" s="94"/>
      <c r="F28217" s="174"/>
      <c r="G28217" s="173"/>
      <c r="H28217" s="109"/>
      <c r="I28217" s="175"/>
    </row>
    <row r="28218" spans="1:9" x14ac:dyDescent="0.25">
      <c r="A28218" s="108"/>
      <c r="B28218" s="173"/>
      <c r="C28218" s="109"/>
      <c r="D28218" s="109"/>
      <c r="E28218" s="94"/>
      <c r="F28218" s="174"/>
      <c r="G28218" s="173"/>
      <c r="H28218" s="109"/>
      <c r="I28218" s="175"/>
    </row>
    <row r="28219" spans="1:9" x14ac:dyDescent="0.25">
      <c r="A28219" s="108"/>
      <c r="B28219" s="173"/>
      <c r="C28219" s="109"/>
      <c r="D28219" s="109"/>
      <c r="E28219" s="94"/>
      <c r="F28219" s="174"/>
      <c r="G28219" s="173"/>
      <c r="H28219" s="109"/>
      <c r="I28219" s="175"/>
    </row>
    <row r="28220" spans="1:9" x14ac:dyDescent="0.25">
      <c r="A28220" s="108"/>
      <c r="B28220" s="173"/>
      <c r="C28220" s="109"/>
      <c r="D28220" s="109"/>
      <c r="E28220" s="94"/>
      <c r="F28220" s="174"/>
      <c r="G28220" s="173"/>
      <c r="H28220" s="109"/>
      <c r="I28220" s="175"/>
    </row>
    <row r="28221" spans="1:9" x14ac:dyDescent="0.25">
      <c r="A28221" s="108"/>
      <c r="B28221" s="173"/>
      <c r="C28221" s="109"/>
      <c r="D28221" s="109"/>
      <c r="E28221" s="94"/>
      <c r="F28221" s="174"/>
      <c r="G28221" s="173"/>
      <c r="H28221" s="109"/>
      <c r="I28221" s="175"/>
    </row>
    <row r="28222" spans="1:9" x14ac:dyDescent="0.25">
      <c r="A28222" s="108"/>
      <c r="B28222" s="173"/>
      <c r="C28222" s="109"/>
      <c r="D28222" s="109"/>
      <c r="E28222" s="94"/>
      <c r="F28222" s="174"/>
      <c r="G28222" s="173"/>
      <c r="H28222" s="109"/>
      <c r="I28222" s="175"/>
    </row>
    <row r="28223" spans="1:9" x14ac:dyDescent="0.25">
      <c r="A28223" s="108"/>
      <c r="B28223" s="173"/>
      <c r="C28223" s="109"/>
      <c r="D28223" s="109"/>
      <c r="E28223" s="94"/>
      <c r="F28223" s="174"/>
      <c r="G28223" s="173"/>
      <c r="H28223" s="109"/>
      <c r="I28223" s="175"/>
    </row>
    <row r="28224" spans="1:9" x14ac:dyDescent="0.25">
      <c r="A28224" s="108"/>
      <c r="B28224" s="173"/>
      <c r="C28224" s="109"/>
      <c r="D28224" s="109"/>
      <c r="E28224" s="94"/>
      <c r="F28224" s="174"/>
      <c r="G28224" s="173"/>
      <c r="H28224" s="109"/>
      <c r="I28224" s="175"/>
    </row>
    <row r="28225" spans="1:9" x14ac:dyDescent="0.25">
      <c r="A28225" s="108"/>
      <c r="B28225" s="173"/>
      <c r="C28225" s="109"/>
      <c r="D28225" s="109"/>
      <c r="E28225" s="94"/>
      <c r="F28225" s="174"/>
      <c r="G28225" s="173"/>
      <c r="H28225" s="109"/>
      <c r="I28225" s="175"/>
    </row>
    <row r="28226" spans="1:9" x14ac:dyDescent="0.25">
      <c r="A28226" s="108"/>
      <c r="B28226" s="173"/>
      <c r="C28226" s="109"/>
      <c r="D28226" s="109"/>
      <c r="E28226" s="94"/>
      <c r="F28226" s="174"/>
      <c r="G28226" s="173"/>
      <c r="H28226" s="109"/>
      <c r="I28226" s="175"/>
    </row>
    <row r="28227" spans="1:9" x14ac:dyDescent="0.25">
      <c r="A28227" s="108"/>
      <c r="B28227" s="173"/>
      <c r="C28227" s="109"/>
      <c r="D28227" s="109"/>
      <c r="E28227" s="94"/>
      <c r="F28227" s="174"/>
      <c r="G28227" s="173"/>
      <c r="H28227" s="109"/>
      <c r="I28227" s="175"/>
    </row>
    <row r="28228" spans="1:9" x14ac:dyDescent="0.25">
      <c r="A28228" s="108"/>
      <c r="B28228" s="173"/>
      <c r="C28228" s="109"/>
      <c r="D28228" s="109"/>
      <c r="E28228" s="94"/>
      <c r="F28228" s="174"/>
      <c r="G28228" s="173"/>
      <c r="H28228" s="109"/>
      <c r="I28228" s="175"/>
    </row>
    <row r="28229" spans="1:9" x14ac:dyDescent="0.25">
      <c r="A28229" s="108"/>
      <c r="B28229" s="173"/>
      <c r="C28229" s="109"/>
      <c r="D28229" s="109"/>
      <c r="E28229" s="94"/>
      <c r="F28229" s="174"/>
      <c r="G28229" s="173"/>
      <c r="H28229" s="109"/>
      <c r="I28229" s="175"/>
    </row>
    <row r="28230" spans="1:9" x14ac:dyDescent="0.25">
      <c r="A28230" s="108"/>
      <c r="B28230" s="173"/>
      <c r="C28230" s="109"/>
      <c r="D28230" s="109"/>
      <c r="E28230" s="94"/>
      <c r="F28230" s="174"/>
      <c r="G28230" s="173"/>
      <c r="H28230" s="109"/>
      <c r="I28230" s="175"/>
    </row>
    <row r="28231" spans="1:9" x14ac:dyDescent="0.25">
      <c r="A28231" s="108"/>
      <c r="B28231" s="173"/>
      <c r="C28231" s="109"/>
      <c r="D28231" s="109"/>
      <c r="E28231" s="94"/>
      <c r="F28231" s="174"/>
      <c r="G28231" s="173"/>
      <c r="H28231" s="109"/>
      <c r="I28231" s="175"/>
    </row>
    <row r="28232" spans="1:9" x14ac:dyDescent="0.25">
      <c r="A28232" s="108"/>
      <c r="B28232" s="173"/>
      <c r="C28232" s="109"/>
      <c r="D28232" s="109"/>
      <c r="E28232" s="94"/>
      <c r="F28232" s="174"/>
      <c r="G28232" s="173"/>
      <c r="H28232" s="109"/>
      <c r="I28232" s="175"/>
    </row>
    <row r="28233" spans="1:9" x14ac:dyDescent="0.25">
      <c r="A28233" s="108"/>
      <c r="B28233" s="173"/>
      <c r="C28233" s="109"/>
      <c r="D28233" s="109"/>
      <c r="E28233" s="94"/>
      <c r="F28233" s="174"/>
      <c r="G28233" s="173"/>
      <c r="H28233" s="109"/>
      <c r="I28233" s="175"/>
    </row>
    <row r="28234" spans="1:9" x14ac:dyDescent="0.25">
      <c r="A28234" s="108"/>
      <c r="B28234" s="173"/>
      <c r="C28234" s="109"/>
      <c r="D28234" s="109"/>
      <c r="E28234" s="94"/>
      <c r="F28234" s="174"/>
      <c r="G28234" s="173"/>
      <c r="H28234" s="109"/>
      <c r="I28234" s="175"/>
    </row>
    <row r="28235" spans="1:9" x14ac:dyDescent="0.25">
      <c r="A28235" s="108"/>
      <c r="B28235" s="173"/>
      <c r="C28235" s="109"/>
      <c r="D28235" s="109"/>
      <c r="E28235" s="94"/>
      <c r="F28235" s="174"/>
      <c r="G28235" s="173"/>
      <c r="H28235" s="109"/>
      <c r="I28235" s="175"/>
    </row>
    <row r="28236" spans="1:9" x14ac:dyDescent="0.25">
      <c r="A28236" s="108"/>
      <c r="B28236" s="173"/>
      <c r="C28236" s="109"/>
      <c r="D28236" s="109"/>
      <c r="E28236" s="94"/>
      <c r="F28236" s="174"/>
      <c r="G28236" s="173"/>
      <c r="H28236" s="109"/>
      <c r="I28236" s="175"/>
    </row>
    <row r="28237" spans="1:9" x14ac:dyDescent="0.25">
      <c r="A28237" s="108"/>
      <c r="B28237" s="173"/>
      <c r="C28237" s="109"/>
      <c r="D28237" s="109"/>
      <c r="E28237" s="94"/>
      <c r="F28237" s="174"/>
      <c r="G28237" s="173"/>
      <c r="H28237" s="109"/>
      <c r="I28237" s="175"/>
    </row>
    <row r="28238" spans="1:9" x14ac:dyDescent="0.25">
      <c r="A28238" s="108"/>
      <c r="B28238" s="173"/>
      <c r="C28238" s="109"/>
      <c r="D28238" s="109"/>
      <c r="E28238" s="94"/>
      <c r="F28238" s="174"/>
      <c r="G28238" s="173"/>
      <c r="H28238" s="109"/>
      <c r="I28238" s="175"/>
    </row>
    <row r="28239" spans="1:9" x14ac:dyDescent="0.25">
      <c r="A28239" s="108"/>
      <c r="B28239" s="173"/>
      <c r="C28239" s="109"/>
      <c r="D28239" s="109"/>
      <c r="E28239" s="94"/>
      <c r="F28239" s="174"/>
      <c r="G28239" s="173"/>
      <c r="H28239" s="109"/>
      <c r="I28239" s="175"/>
    </row>
    <row r="28240" spans="1:9" x14ac:dyDescent="0.25">
      <c r="A28240" s="108"/>
      <c r="B28240" s="173"/>
      <c r="C28240" s="109"/>
      <c r="D28240" s="109"/>
      <c r="E28240" s="94"/>
      <c r="F28240" s="174"/>
      <c r="G28240" s="173"/>
      <c r="H28240" s="109"/>
      <c r="I28240" s="175"/>
    </row>
    <row r="28241" spans="1:9" x14ac:dyDescent="0.25">
      <c r="A28241" s="108"/>
      <c r="B28241" s="173"/>
      <c r="C28241" s="109"/>
      <c r="D28241" s="109"/>
      <c r="E28241" s="94"/>
      <c r="F28241" s="174"/>
      <c r="G28241" s="173"/>
      <c r="H28241" s="109"/>
      <c r="I28241" s="175"/>
    </row>
    <row r="28242" spans="1:9" x14ac:dyDescent="0.25">
      <c r="A28242" s="108"/>
      <c r="B28242" s="173"/>
      <c r="C28242" s="109"/>
      <c r="D28242" s="109"/>
      <c r="E28242" s="94"/>
      <c r="F28242" s="174"/>
      <c r="G28242" s="173"/>
      <c r="H28242" s="109"/>
      <c r="I28242" s="175"/>
    </row>
    <row r="28243" spans="1:9" x14ac:dyDescent="0.25">
      <c r="A28243" s="108"/>
      <c r="B28243" s="173"/>
      <c r="C28243" s="109"/>
      <c r="D28243" s="109"/>
      <c r="E28243" s="94"/>
      <c r="F28243" s="174"/>
      <c r="G28243" s="173"/>
      <c r="H28243" s="109"/>
      <c r="I28243" s="175"/>
    </row>
    <row r="28244" spans="1:9" x14ac:dyDescent="0.25">
      <c r="A28244" s="108"/>
      <c r="B28244" s="173"/>
      <c r="C28244" s="109"/>
      <c r="D28244" s="109"/>
      <c r="E28244" s="94"/>
      <c r="F28244" s="174"/>
      <c r="G28244" s="173"/>
      <c r="H28244" s="109"/>
      <c r="I28244" s="175"/>
    </row>
    <row r="28245" spans="1:9" x14ac:dyDescent="0.25">
      <c r="A28245" s="108"/>
      <c r="B28245" s="173"/>
      <c r="C28245" s="109"/>
      <c r="D28245" s="109"/>
      <c r="E28245" s="94"/>
      <c r="F28245" s="174"/>
      <c r="G28245" s="173"/>
      <c r="H28245" s="109"/>
      <c r="I28245" s="175"/>
    </row>
    <row r="28246" spans="1:9" x14ac:dyDescent="0.25">
      <c r="A28246" s="108"/>
      <c r="B28246" s="173"/>
      <c r="C28246" s="109"/>
      <c r="D28246" s="109"/>
      <c r="E28246" s="94"/>
      <c r="F28246" s="174"/>
      <c r="G28246" s="173"/>
      <c r="H28246" s="109"/>
      <c r="I28246" s="175"/>
    </row>
    <row r="28247" spans="1:9" x14ac:dyDescent="0.25">
      <c r="A28247" s="108"/>
      <c r="B28247" s="173"/>
      <c r="C28247" s="109"/>
      <c r="D28247" s="109"/>
      <c r="E28247" s="94"/>
      <c r="F28247" s="174"/>
      <c r="G28247" s="173"/>
      <c r="H28247" s="109"/>
      <c r="I28247" s="175"/>
    </row>
    <row r="28248" spans="1:9" x14ac:dyDescent="0.25">
      <c r="A28248" s="108"/>
      <c r="B28248" s="173"/>
      <c r="C28248" s="109"/>
      <c r="D28248" s="109"/>
      <c r="E28248" s="94"/>
      <c r="F28248" s="174"/>
      <c r="G28248" s="173"/>
      <c r="H28248" s="109"/>
      <c r="I28248" s="175"/>
    </row>
    <row r="28249" spans="1:9" x14ac:dyDescent="0.25">
      <c r="A28249" s="108"/>
      <c r="B28249" s="173"/>
      <c r="C28249" s="109"/>
      <c r="D28249" s="109"/>
      <c r="E28249" s="94"/>
      <c r="F28249" s="174"/>
      <c r="G28249" s="173"/>
      <c r="H28249" s="109"/>
      <c r="I28249" s="175"/>
    </row>
    <row r="28250" spans="1:9" x14ac:dyDescent="0.25">
      <c r="A28250" s="108"/>
      <c r="B28250" s="173"/>
      <c r="C28250" s="109"/>
      <c r="D28250" s="109"/>
      <c r="E28250" s="94"/>
      <c r="F28250" s="174"/>
      <c r="G28250" s="173"/>
      <c r="H28250" s="109"/>
      <c r="I28250" s="175"/>
    </row>
    <row r="28251" spans="1:9" x14ac:dyDescent="0.25">
      <c r="A28251" s="108"/>
      <c r="B28251" s="173"/>
      <c r="C28251" s="109"/>
      <c r="D28251" s="109"/>
      <c r="E28251" s="94"/>
      <c r="F28251" s="174"/>
      <c r="G28251" s="173"/>
      <c r="H28251" s="109"/>
      <c r="I28251" s="175"/>
    </row>
    <row r="28252" spans="1:9" x14ac:dyDescent="0.25">
      <c r="A28252" s="108"/>
      <c r="B28252" s="173"/>
      <c r="C28252" s="109"/>
      <c r="D28252" s="109"/>
      <c r="E28252" s="94"/>
      <c r="F28252" s="174"/>
      <c r="G28252" s="173"/>
      <c r="H28252" s="109"/>
      <c r="I28252" s="175"/>
    </row>
    <row r="28253" spans="1:9" x14ac:dyDescent="0.25">
      <c r="A28253" s="108"/>
      <c r="B28253" s="173"/>
      <c r="C28253" s="109"/>
      <c r="D28253" s="109"/>
      <c r="E28253" s="94"/>
      <c r="F28253" s="174"/>
      <c r="G28253" s="173"/>
      <c r="H28253" s="109"/>
      <c r="I28253" s="175"/>
    </row>
    <row r="28254" spans="1:9" x14ac:dyDescent="0.25">
      <c r="A28254" s="108"/>
      <c r="B28254" s="173"/>
      <c r="C28254" s="109"/>
      <c r="D28254" s="109"/>
      <c r="E28254" s="94"/>
      <c r="F28254" s="174"/>
      <c r="G28254" s="173"/>
      <c r="H28254" s="109"/>
      <c r="I28254" s="175"/>
    </row>
    <row r="28255" spans="1:9" x14ac:dyDescent="0.25">
      <c r="A28255" s="108"/>
      <c r="B28255" s="173"/>
      <c r="C28255" s="109"/>
      <c r="D28255" s="109"/>
      <c r="E28255" s="94"/>
      <c r="F28255" s="174"/>
      <c r="G28255" s="173"/>
      <c r="H28255" s="109"/>
      <c r="I28255" s="175"/>
    </row>
    <row r="28256" spans="1:9" x14ac:dyDescent="0.25">
      <c r="A28256" s="108"/>
      <c r="B28256" s="173"/>
      <c r="C28256" s="109"/>
      <c r="D28256" s="109"/>
      <c r="E28256" s="94"/>
      <c r="F28256" s="174"/>
      <c r="G28256" s="173"/>
      <c r="H28256" s="109"/>
      <c r="I28256" s="175"/>
    </row>
    <row r="28257" spans="1:9" x14ac:dyDescent="0.25">
      <c r="A28257" s="108"/>
      <c r="B28257" s="173"/>
      <c r="C28257" s="109"/>
      <c r="D28257" s="109"/>
      <c r="E28257" s="94"/>
      <c r="F28257" s="174"/>
      <c r="G28257" s="173"/>
      <c r="H28257" s="109"/>
      <c r="I28257" s="175"/>
    </row>
    <row r="28258" spans="1:9" x14ac:dyDescent="0.25">
      <c r="A28258" s="108"/>
      <c r="B28258" s="173"/>
      <c r="C28258" s="109"/>
      <c r="D28258" s="109"/>
      <c r="E28258" s="94"/>
      <c r="F28258" s="174"/>
      <c r="G28258" s="173"/>
      <c r="H28258" s="109"/>
      <c r="I28258" s="175"/>
    </row>
    <row r="28259" spans="1:9" x14ac:dyDescent="0.25">
      <c r="A28259" s="108"/>
      <c r="B28259" s="173"/>
      <c r="C28259" s="109"/>
      <c r="D28259" s="109"/>
      <c r="E28259" s="94"/>
      <c r="F28259" s="174"/>
      <c r="G28259" s="173"/>
      <c r="H28259" s="109"/>
      <c r="I28259" s="175"/>
    </row>
    <row r="28260" spans="1:9" x14ac:dyDescent="0.25">
      <c r="A28260" s="108"/>
      <c r="B28260" s="173"/>
      <c r="C28260" s="109"/>
      <c r="D28260" s="109"/>
      <c r="E28260" s="94"/>
      <c r="F28260" s="174"/>
      <c r="G28260" s="173"/>
      <c r="H28260" s="109"/>
      <c r="I28260" s="175"/>
    </row>
    <row r="28261" spans="1:9" x14ac:dyDescent="0.25">
      <c r="A28261" s="108"/>
      <c r="B28261" s="173"/>
      <c r="C28261" s="109"/>
      <c r="D28261" s="109"/>
      <c r="E28261" s="94"/>
      <c r="F28261" s="174"/>
      <c r="G28261" s="173"/>
      <c r="H28261" s="109"/>
      <c r="I28261" s="175"/>
    </row>
    <row r="28262" spans="1:9" x14ac:dyDescent="0.25">
      <c r="A28262" s="108"/>
      <c r="B28262" s="173"/>
      <c r="C28262" s="109"/>
      <c r="D28262" s="109"/>
      <c r="E28262" s="94"/>
      <c r="F28262" s="174"/>
      <c r="G28262" s="173"/>
      <c r="H28262" s="109"/>
      <c r="I28262" s="175"/>
    </row>
    <row r="28263" spans="1:9" x14ac:dyDescent="0.25">
      <c r="A28263" s="108"/>
      <c r="B28263" s="173"/>
      <c r="C28263" s="109"/>
      <c r="D28263" s="109"/>
      <c r="E28263" s="94"/>
      <c r="F28263" s="174"/>
      <c r="G28263" s="173"/>
      <c r="H28263" s="109"/>
      <c r="I28263" s="175"/>
    </row>
    <row r="28264" spans="1:9" x14ac:dyDescent="0.25">
      <c r="A28264" s="108"/>
      <c r="B28264" s="173"/>
      <c r="C28264" s="109"/>
      <c r="D28264" s="109"/>
      <c r="E28264" s="94"/>
      <c r="F28264" s="174"/>
      <c r="G28264" s="173"/>
      <c r="H28264" s="109"/>
      <c r="I28264" s="175"/>
    </row>
    <row r="28265" spans="1:9" x14ac:dyDescent="0.25">
      <c r="A28265" s="108"/>
      <c r="B28265" s="173"/>
      <c r="C28265" s="109"/>
      <c r="D28265" s="109"/>
      <c r="E28265" s="94"/>
      <c r="F28265" s="174"/>
      <c r="G28265" s="173"/>
      <c r="H28265" s="109"/>
      <c r="I28265" s="175"/>
    </row>
    <row r="28266" spans="1:9" x14ac:dyDescent="0.25">
      <c r="A28266" s="108"/>
      <c r="B28266" s="173"/>
      <c r="C28266" s="109"/>
      <c r="D28266" s="109"/>
      <c r="E28266" s="94"/>
      <c r="F28266" s="174"/>
      <c r="G28266" s="173"/>
      <c r="H28266" s="109"/>
      <c r="I28266" s="175"/>
    </row>
    <row r="28267" spans="1:9" x14ac:dyDescent="0.25">
      <c r="A28267" s="108"/>
      <c r="B28267" s="173"/>
      <c r="C28267" s="109"/>
      <c r="D28267" s="109"/>
      <c r="E28267" s="94"/>
      <c r="F28267" s="174"/>
      <c r="G28267" s="173"/>
      <c r="H28267" s="109"/>
      <c r="I28267" s="175"/>
    </row>
    <row r="28268" spans="1:9" x14ac:dyDescent="0.25">
      <c r="A28268" s="108"/>
      <c r="B28268" s="173"/>
      <c r="C28268" s="109"/>
      <c r="D28268" s="109"/>
      <c r="E28268" s="94"/>
      <c r="F28268" s="174"/>
      <c r="G28268" s="173"/>
      <c r="H28268" s="109"/>
      <c r="I28268" s="175"/>
    </row>
    <row r="28269" spans="1:9" x14ac:dyDescent="0.25">
      <c r="A28269" s="108"/>
      <c r="B28269" s="173"/>
      <c r="C28269" s="109"/>
      <c r="D28269" s="109"/>
      <c r="E28269" s="94"/>
      <c r="F28269" s="174"/>
      <c r="G28269" s="173"/>
      <c r="H28269" s="109"/>
      <c r="I28269" s="175"/>
    </row>
    <row r="28270" spans="1:9" x14ac:dyDescent="0.25">
      <c r="A28270" s="108"/>
      <c r="B28270" s="173"/>
      <c r="C28270" s="109"/>
      <c r="D28270" s="109"/>
      <c r="E28270" s="94"/>
      <c r="F28270" s="174"/>
      <c r="G28270" s="173"/>
      <c r="H28270" s="109"/>
      <c r="I28270" s="175"/>
    </row>
    <row r="28271" spans="1:9" x14ac:dyDescent="0.25">
      <c r="A28271" s="108"/>
      <c r="B28271" s="173"/>
      <c r="C28271" s="109"/>
      <c r="D28271" s="109"/>
      <c r="E28271" s="94"/>
      <c r="F28271" s="174"/>
      <c r="G28271" s="173"/>
      <c r="H28271" s="109"/>
      <c r="I28271" s="175"/>
    </row>
    <row r="28272" spans="1:9" x14ac:dyDescent="0.25">
      <c r="A28272" s="108"/>
      <c r="B28272" s="173"/>
      <c r="C28272" s="109"/>
      <c r="D28272" s="109"/>
      <c r="E28272" s="94"/>
      <c r="F28272" s="174"/>
      <c r="G28272" s="173"/>
      <c r="H28272" s="109"/>
      <c r="I28272" s="175"/>
    </row>
    <row r="28273" spans="1:9" x14ac:dyDescent="0.25">
      <c r="A28273" s="108"/>
      <c r="B28273" s="173"/>
      <c r="C28273" s="109"/>
      <c r="D28273" s="109"/>
      <c r="E28273" s="94"/>
      <c r="F28273" s="174"/>
      <c r="G28273" s="173"/>
      <c r="H28273" s="109"/>
      <c r="I28273" s="175"/>
    </row>
    <row r="28274" spans="1:9" x14ac:dyDescent="0.25">
      <c r="A28274" s="108"/>
      <c r="B28274" s="173"/>
      <c r="C28274" s="109"/>
      <c r="D28274" s="109"/>
      <c r="E28274" s="94"/>
      <c r="F28274" s="174"/>
      <c r="G28274" s="173"/>
      <c r="H28274" s="109"/>
      <c r="I28274" s="175"/>
    </row>
    <row r="28275" spans="1:9" x14ac:dyDescent="0.25">
      <c r="A28275" s="108"/>
      <c r="B28275" s="173"/>
      <c r="C28275" s="109"/>
      <c r="D28275" s="109"/>
      <c r="E28275" s="94"/>
      <c r="F28275" s="174"/>
      <c r="G28275" s="173"/>
      <c r="H28275" s="109"/>
      <c r="I28275" s="175"/>
    </row>
    <row r="28276" spans="1:9" x14ac:dyDescent="0.25">
      <c r="A28276" s="108"/>
      <c r="B28276" s="173"/>
      <c r="C28276" s="109"/>
      <c r="D28276" s="109"/>
      <c r="E28276" s="94"/>
      <c r="F28276" s="174"/>
      <c r="G28276" s="173"/>
      <c r="H28276" s="109"/>
      <c r="I28276" s="175"/>
    </row>
    <row r="28277" spans="1:9" x14ac:dyDescent="0.25">
      <c r="A28277" s="108"/>
      <c r="B28277" s="173"/>
      <c r="C28277" s="109"/>
      <c r="D28277" s="109"/>
      <c r="E28277" s="94"/>
      <c r="F28277" s="174"/>
      <c r="G28277" s="173"/>
      <c r="H28277" s="109"/>
      <c r="I28277" s="175"/>
    </row>
    <row r="28278" spans="1:9" x14ac:dyDescent="0.25">
      <c r="A28278" s="108"/>
      <c r="B28278" s="173"/>
      <c r="C28278" s="109"/>
      <c r="D28278" s="109"/>
      <c r="E28278" s="94"/>
      <c r="F28278" s="174"/>
      <c r="G28278" s="173"/>
      <c r="H28278" s="109"/>
      <c r="I28278" s="175"/>
    </row>
    <row r="28279" spans="1:9" x14ac:dyDescent="0.25">
      <c r="A28279" s="108"/>
      <c r="B28279" s="173"/>
      <c r="C28279" s="109"/>
      <c r="D28279" s="109"/>
      <c r="E28279" s="94"/>
      <c r="F28279" s="174"/>
      <c r="G28279" s="173"/>
      <c r="H28279" s="109"/>
      <c r="I28279" s="175"/>
    </row>
    <row r="28280" spans="1:9" x14ac:dyDescent="0.25">
      <c r="A28280" s="108"/>
      <c r="B28280" s="173"/>
      <c r="C28280" s="109"/>
      <c r="D28280" s="109"/>
      <c r="E28280" s="94"/>
      <c r="F28280" s="174"/>
      <c r="G28280" s="173"/>
      <c r="H28280" s="109"/>
      <c r="I28280" s="175"/>
    </row>
    <row r="28281" spans="1:9" x14ac:dyDescent="0.25">
      <c r="A28281" s="108"/>
      <c r="B28281" s="173"/>
      <c r="C28281" s="109"/>
      <c r="D28281" s="109"/>
      <c r="E28281" s="94"/>
      <c r="F28281" s="174"/>
      <c r="G28281" s="173"/>
      <c r="H28281" s="109"/>
      <c r="I28281" s="175"/>
    </row>
    <row r="28282" spans="1:9" x14ac:dyDescent="0.25">
      <c r="A28282" s="108"/>
      <c r="B28282" s="173"/>
      <c r="C28282" s="109"/>
      <c r="D28282" s="109"/>
      <c r="E28282" s="94"/>
      <c r="F28282" s="174"/>
      <c r="G28282" s="173"/>
      <c r="H28282" s="109"/>
      <c r="I28282" s="175"/>
    </row>
    <row r="28283" spans="1:9" x14ac:dyDescent="0.25">
      <c r="A28283" s="108"/>
      <c r="B28283" s="173"/>
      <c r="C28283" s="109"/>
      <c r="D28283" s="109"/>
      <c r="E28283" s="94"/>
      <c r="F28283" s="174"/>
      <c r="G28283" s="173"/>
      <c r="H28283" s="109"/>
      <c r="I28283" s="175"/>
    </row>
    <row r="28284" spans="1:9" x14ac:dyDescent="0.25">
      <c r="A28284" s="108"/>
      <c r="B28284" s="173"/>
      <c r="C28284" s="109"/>
      <c r="D28284" s="109"/>
      <c r="E28284" s="94"/>
      <c r="F28284" s="174"/>
      <c r="G28284" s="173"/>
      <c r="H28284" s="109"/>
      <c r="I28284" s="175"/>
    </row>
    <row r="28285" spans="1:9" x14ac:dyDescent="0.25">
      <c r="A28285" s="108"/>
      <c r="B28285" s="173"/>
      <c r="C28285" s="109"/>
      <c r="D28285" s="109"/>
      <c r="E28285" s="94"/>
      <c r="F28285" s="174"/>
      <c r="G28285" s="173"/>
      <c r="H28285" s="109"/>
      <c r="I28285" s="175"/>
    </row>
    <row r="28286" spans="1:9" x14ac:dyDescent="0.25">
      <c r="A28286" s="108"/>
      <c r="B28286" s="173"/>
      <c r="C28286" s="109"/>
      <c r="D28286" s="109"/>
      <c r="E28286" s="94"/>
      <c r="F28286" s="174"/>
      <c r="G28286" s="173"/>
      <c r="H28286" s="109"/>
      <c r="I28286" s="175"/>
    </row>
    <row r="28287" spans="1:9" x14ac:dyDescent="0.25">
      <c r="A28287" s="108"/>
      <c r="B28287" s="173"/>
      <c r="C28287" s="109"/>
      <c r="D28287" s="109"/>
      <c r="E28287" s="94"/>
      <c r="F28287" s="174"/>
      <c r="G28287" s="173"/>
      <c r="H28287" s="109"/>
      <c r="I28287" s="175"/>
    </row>
    <row r="28288" spans="1:9" x14ac:dyDescent="0.25">
      <c r="A28288" s="108"/>
      <c r="B28288" s="173"/>
      <c r="C28288" s="109"/>
      <c r="D28288" s="109"/>
      <c r="E28288" s="94"/>
      <c r="F28288" s="174"/>
      <c r="G28288" s="173"/>
      <c r="H28288" s="109"/>
      <c r="I28288" s="175"/>
    </row>
    <row r="28289" spans="1:9" x14ac:dyDescent="0.25">
      <c r="A28289" s="108"/>
      <c r="B28289" s="173"/>
      <c r="C28289" s="109"/>
      <c r="D28289" s="109"/>
      <c r="E28289" s="94"/>
      <c r="F28289" s="174"/>
      <c r="G28289" s="173"/>
      <c r="H28289" s="109"/>
      <c r="I28289" s="175"/>
    </row>
    <row r="28290" spans="1:9" x14ac:dyDescent="0.25">
      <c r="A28290" s="108"/>
      <c r="B28290" s="173"/>
      <c r="C28290" s="109"/>
      <c r="D28290" s="109"/>
      <c r="E28290" s="94"/>
      <c r="F28290" s="174"/>
      <c r="G28290" s="173"/>
      <c r="H28290" s="109"/>
      <c r="I28290" s="175"/>
    </row>
    <row r="28291" spans="1:9" x14ac:dyDescent="0.25">
      <c r="A28291" s="108"/>
      <c r="B28291" s="173"/>
      <c r="C28291" s="109"/>
      <c r="D28291" s="109"/>
      <c r="E28291" s="94"/>
      <c r="F28291" s="174"/>
      <c r="G28291" s="173"/>
      <c r="H28291" s="109"/>
      <c r="I28291" s="175"/>
    </row>
    <row r="28292" spans="1:9" x14ac:dyDescent="0.25">
      <c r="A28292" s="108"/>
      <c r="B28292" s="173"/>
      <c r="C28292" s="109"/>
      <c r="D28292" s="109"/>
      <c r="E28292" s="94"/>
      <c r="F28292" s="174"/>
      <c r="G28292" s="173"/>
      <c r="H28292" s="109"/>
      <c r="I28292" s="175"/>
    </row>
    <row r="28293" spans="1:9" x14ac:dyDescent="0.25">
      <c r="A28293" s="108"/>
      <c r="B28293" s="173"/>
      <c r="C28293" s="109"/>
      <c r="D28293" s="109"/>
      <c r="E28293" s="94"/>
      <c r="F28293" s="174"/>
      <c r="G28293" s="173"/>
      <c r="H28293" s="109"/>
      <c r="I28293" s="175"/>
    </row>
    <row r="28294" spans="1:9" x14ac:dyDescent="0.25">
      <c r="A28294" s="108"/>
      <c r="B28294" s="173"/>
      <c r="C28294" s="109"/>
      <c r="D28294" s="109"/>
      <c r="E28294" s="94"/>
      <c r="F28294" s="174"/>
      <c r="G28294" s="173"/>
      <c r="H28294" s="109"/>
      <c r="I28294" s="175"/>
    </row>
    <row r="28295" spans="1:9" x14ac:dyDescent="0.25">
      <c r="A28295" s="108"/>
      <c r="B28295" s="173"/>
      <c r="C28295" s="109"/>
      <c r="D28295" s="109"/>
      <c r="E28295" s="94"/>
      <c r="F28295" s="174"/>
      <c r="G28295" s="173"/>
      <c r="H28295" s="109"/>
      <c r="I28295" s="175"/>
    </row>
    <row r="28296" spans="1:9" x14ac:dyDescent="0.25">
      <c r="A28296" s="108"/>
      <c r="B28296" s="173"/>
      <c r="C28296" s="109"/>
      <c r="D28296" s="109"/>
      <c r="E28296" s="94"/>
      <c r="F28296" s="174"/>
      <c r="G28296" s="173"/>
      <c r="H28296" s="109"/>
      <c r="I28296" s="175"/>
    </row>
    <row r="28297" spans="1:9" x14ac:dyDescent="0.25">
      <c r="A28297" s="108"/>
      <c r="B28297" s="173"/>
      <c r="C28297" s="109"/>
      <c r="D28297" s="109"/>
      <c r="E28297" s="94"/>
      <c r="F28297" s="174"/>
      <c r="G28297" s="173"/>
      <c r="H28297" s="109"/>
      <c r="I28297" s="175"/>
    </row>
    <row r="28298" spans="1:9" x14ac:dyDescent="0.25">
      <c r="A28298" s="108"/>
      <c r="B28298" s="173"/>
      <c r="C28298" s="109"/>
      <c r="D28298" s="109"/>
      <c r="E28298" s="94"/>
      <c r="F28298" s="174"/>
      <c r="G28298" s="173"/>
      <c r="H28298" s="109"/>
      <c r="I28298" s="175"/>
    </row>
    <row r="28299" spans="1:9" x14ac:dyDescent="0.25">
      <c r="A28299" s="108"/>
      <c r="B28299" s="173"/>
      <c r="C28299" s="109"/>
      <c r="D28299" s="109"/>
      <c r="E28299" s="94"/>
      <c r="F28299" s="174"/>
      <c r="G28299" s="173"/>
      <c r="H28299" s="109"/>
      <c r="I28299" s="175"/>
    </row>
    <row r="28300" spans="1:9" x14ac:dyDescent="0.25">
      <c r="A28300" s="108"/>
      <c r="B28300" s="173"/>
      <c r="C28300" s="109"/>
      <c r="D28300" s="109"/>
      <c r="E28300" s="94"/>
      <c r="F28300" s="174"/>
      <c r="G28300" s="173"/>
      <c r="H28300" s="109"/>
      <c r="I28300" s="175"/>
    </row>
    <row r="28301" spans="1:9" x14ac:dyDescent="0.25">
      <c r="A28301" s="108"/>
      <c r="B28301" s="173"/>
      <c r="C28301" s="109"/>
      <c r="D28301" s="109"/>
      <c r="E28301" s="94"/>
      <c r="F28301" s="174"/>
      <c r="G28301" s="173"/>
      <c r="H28301" s="109"/>
      <c r="I28301" s="175"/>
    </row>
    <row r="28302" spans="1:9" x14ac:dyDescent="0.25">
      <c r="A28302" s="108"/>
      <c r="B28302" s="173"/>
      <c r="C28302" s="109"/>
      <c r="D28302" s="109"/>
      <c r="E28302" s="94"/>
      <c r="F28302" s="174"/>
      <c r="G28302" s="173"/>
      <c r="H28302" s="109"/>
      <c r="I28302" s="175"/>
    </row>
    <row r="28303" spans="1:9" x14ac:dyDescent="0.25">
      <c r="A28303" s="108"/>
      <c r="B28303" s="173"/>
      <c r="C28303" s="109"/>
      <c r="D28303" s="109"/>
      <c r="E28303" s="94"/>
      <c r="F28303" s="174"/>
      <c r="G28303" s="173"/>
      <c r="H28303" s="109"/>
      <c r="I28303" s="175"/>
    </row>
    <row r="28304" spans="1:9" x14ac:dyDescent="0.25">
      <c r="A28304" s="108"/>
      <c r="B28304" s="173"/>
      <c r="C28304" s="109"/>
      <c r="D28304" s="109"/>
      <c r="E28304" s="94"/>
      <c r="F28304" s="174"/>
      <c r="G28304" s="173"/>
      <c r="H28304" s="109"/>
      <c r="I28304" s="175"/>
    </row>
    <row r="28305" spans="1:9" x14ac:dyDescent="0.25">
      <c r="A28305" s="108"/>
      <c r="B28305" s="173"/>
      <c r="C28305" s="109"/>
      <c r="D28305" s="109"/>
      <c r="E28305" s="94"/>
      <c r="F28305" s="174"/>
      <c r="G28305" s="173"/>
      <c r="H28305" s="109"/>
      <c r="I28305" s="175"/>
    </row>
    <row r="28306" spans="1:9" x14ac:dyDescent="0.25">
      <c r="A28306" s="108"/>
      <c r="B28306" s="173"/>
      <c r="C28306" s="109"/>
      <c r="D28306" s="109"/>
      <c r="E28306" s="94"/>
      <c r="F28306" s="174"/>
      <c r="G28306" s="173"/>
      <c r="H28306" s="109"/>
      <c r="I28306" s="175"/>
    </row>
    <row r="28307" spans="1:9" x14ac:dyDescent="0.25">
      <c r="A28307" s="108"/>
      <c r="B28307" s="173"/>
      <c r="C28307" s="109"/>
      <c r="D28307" s="109"/>
      <c r="E28307" s="94"/>
      <c r="F28307" s="174"/>
      <c r="G28307" s="173"/>
      <c r="H28307" s="109"/>
      <c r="I28307" s="175"/>
    </row>
    <row r="28308" spans="1:9" x14ac:dyDescent="0.25">
      <c r="A28308" s="108"/>
      <c r="B28308" s="173"/>
      <c r="C28308" s="109"/>
      <c r="D28308" s="109"/>
      <c r="E28308" s="94"/>
      <c r="F28308" s="174"/>
      <c r="G28308" s="173"/>
      <c r="H28308" s="109"/>
      <c r="I28308" s="175"/>
    </row>
    <row r="28309" spans="1:9" x14ac:dyDescent="0.25">
      <c r="A28309" s="108"/>
      <c r="B28309" s="173"/>
      <c r="C28309" s="109"/>
      <c r="D28309" s="109"/>
      <c r="E28309" s="94"/>
      <c r="F28309" s="174"/>
      <c r="G28309" s="173"/>
      <c r="H28309" s="109"/>
      <c r="I28309" s="175"/>
    </row>
    <row r="28310" spans="1:9" x14ac:dyDescent="0.25">
      <c r="A28310" s="108"/>
      <c r="B28310" s="173"/>
      <c r="C28310" s="109"/>
      <c r="D28310" s="109"/>
      <c r="E28310" s="94"/>
      <c r="F28310" s="174"/>
      <c r="G28310" s="173"/>
      <c r="H28310" s="109"/>
      <c r="I28310" s="175"/>
    </row>
    <row r="28311" spans="1:9" x14ac:dyDescent="0.25">
      <c r="A28311" s="108"/>
      <c r="B28311" s="173"/>
      <c r="C28311" s="109"/>
      <c r="D28311" s="109"/>
      <c r="E28311" s="94"/>
      <c r="F28311" s="174"/>
      <c r="G28311" s="173"/>
      <c r="H28311" s="109"/>
      <c r="I28311" s="175"/>
    </row>
    <row r="28312" spans="1:9" x14ac:dyDescent="0.25">
      <c r="A28312" s="108"/>
      <c r="B28312" s="173"/>
      <c r="C28312" s="109"/>
      <c r="D28312" s="109"/>
      <c r="E28312" s="94"/>
      <c r="F28312" s="174"/>
      <c r="G28312" s="173"/>
      <c r="H28312" s="109"/>
      <c r="I28312" s="175"/>
    </row>
    <row r="28313" spans="1:9" x14ac:dyDescent="0.25">
      <c r="A28313" s="108"/>
      <c r="B28313" s="173"/>
      <c r="C28313" s="109"/>
      <c r="D28313" s="109"/>
      <c r="E28313" s="94"/>
      <c r="F28313" s="174"/>
      <c r="G28313" s="173"/>
      <c r="H28313" s="109"/>
      <c r="I28313" s="175"/>
    </row>
    <row r="28314" spans="1:9" x14ac:dyDescent="0.25">
      <c r="A28314" s="108"/>
      <c r="B28314" s="173"/>
      <c r="C28314" s="109"/>
      <c r="D28314" s="109"/>
      <c r="E28314" s="94"/>
      <c r="F28314" s="174"/>
      <c r="G28314" s="173"/>
      <c r="H28314" s="109"/>
      <c r="I28314" s="175"/>
    </row>
    <row r="28315" spans="1:9" x14ac:dyDescent="0.25">
      <c r="A28315" s="108"/>
      <c r="B28315" s="173"/>
      <c r="C28315" s="109"/>
      <c r="D28315" s="109"/>
      <c r="E28315" s="94"/>
      <c r="F28315" s="174"/>
      <c r="G28315" s="173"/>
      <c r="H28315" s="109"/>
      <c r="I28315" s="175"/>
    </row>
    <row r="28316" spans="1:9" x14ac:dyDescent="0.25">
      <c r="A28316" s="108"/>
      <c r="B28316" s="173"/>
      <c r="C28316" s="109"/>
      <c r="D28316" s="109"/>
      <c r="E28316" s="94"/>
      <c r="F28316" s="174"/>
      <c r="G28316" s="173"/>
      <c r="H28316" s="109"/>
      <c r="I28316" s="175"/>
    </row>
    <row r="28317" spans="1:9" x14ac:dyDescent="0.25">
      <c r="A28317" s="108"/>
      <c r="B28317" s="173"/>
      <c r="C28317" s="109"/>
      <c r="D28317" s="109"/>
      <c r="E28317" s="94"/>
      <c r="F28317" s="174"/>
      <c r="G28317" s="173"/>
      <c r="H28317" s="109"/>
      <c r="I28317" s="175"/>
    </row>
    <row r="28318" spans="1:9" x14ac:dyDescent="0.25">
      <c r="A28318" s="108"/>
      <c r="B28318" s="173"/>
      <c r="C28318" s="109"/>
      <c r="D28318" s="109"/>
      <c r="E28318" s="94"/>
      <c r="F28318" s="174"/>
      <c r="G28318" s="173"/>
      <c r="H28318" s="109"/>
      <c r="I28318" s="175"/>
    </row>
    <row r="28319" spans="1:9" x14ac:dyDescent="0.25">
      <c r="A28319" s="108"/>
      <c r="B28319" s="173"/>
      <c r="C28319" s="109"/>
      <c r="D28319" s="109"/>
      <c r="E28319" s="94"/>
      <c r="F28319" s="174"/>
      <c r="G28319" s="173"/>
      <c r="H28319" s="109"/>
      <c r="I28319" s="175"/>
    </row>
    <row r="28320" spans="1:9" x14ac:dyDescent="0.25">
      <c r="A28320" s="108"/>
      <c r="B28320" s="173"/>
      <c r="C28320" s="109"/>
      <c r="D28320" s="109"/>
      <c r="E28320" s="94"/>
      <c r="F28320" s="174"/>
      <c r="G28320" s="173"/>
      <c r="H28320" s="109"/>
      <c r="I28320" s="175"/>
    </row>
    <row r="28321" spans="1:9" x14ac:dyDescent="0.25">
      <c r="A28321" s="108"/>
      <c r="B28321" s="173"/>
      <c r="C28321" s="109"/>
      <c r="D28321" s="109"/>
      <c r="E28321" s="94"/>
      <c r="F28321" s="174"/>
      <c r="G28321" s="173"/>
      <c r="H28321" s="109"/>
      <c r="I28321" s="175"/>
    </row>
    <row r="28322" spans="1:9" x14ac:dyDescent="0.25">
      <c r="A28322" s="108"/>
      <c r="B28322" s="173"/>
      <c r="C28322" s="109"/>
      <c r="D28322" s="109"/>
      <c r="E28322" s="94"/>
      <c r="F28322" s="174"/>
      <c r="G28322" s="173"/>
      <c r="H28322" s="109"/>
      <c r="I28322" s="175"/>
    </row>
    <row r="28323" spans="1:9" x14ac:dyDescent="0.25">
      <c r="A28323" s="108"/>
      <c r="B28323" s="173"/>
      <c r="C28323" s="109"/>
      <c r="D28323" s="109"/>
      <c r="E28323" s="94"/>
      <c r="F28323" s="174"/>
      <c r="G28323" s="173"/>
      <c r="H28323" s="109"/>
      <c r="I28323" s="175"/>
    </row>
    <row r="28324" spans="1:9" x14ac:dyDescent="0.25">
      <c r="A28324" s="108"/>
      <c r="B28324" s="173"/>
      <c r="C28324" s="109"/>
      <c r="D28324" s="109"/>
      <c r="E28324" s="94"/>
      <c r="F28324" s="174"/>
      <c r="G28324" s="173"/>
      <c r="H28324" s="109"/>
      <c r="I28324" s="175"/>
    </row>
    <row r="28325" spans="1:9" x14ac:dyDescent="0.25">
      <c r="A28325" s="108"/>
      <c r="B28325" s="173"/>
      <c r="C28325" s="109"/>
      <c r="D28325" s="109"/>
      <c r="E28325" s="94"/>
      <c r="F28325" s="174"/>
      <c r="G28325" s="173"/>
      <c r="H28325" s="109"/>
      <c r="I28325" s="175"/>
    </row>
    <row r="28326" spans="1:9" x14ac:dyDescent="0.25">
      <c r="A28326" s="108"/>
      <c r="B28326" s="173"/>
      <c r="C28326" s="109"/>
      <c r="D28326" s="109"/>
      <c r="E28326" s="94"/>
      <c r="F28326" s="174"/>
      <c r="G28326" s="173"/>
      <c r="H28326" s="109"/>
      <c r="I28326" s="175"/>
    </row>
    <row r="28327" spans="1:9" x14ac:dyDescent="0.25">
      <c r="A28327" s="108"/>
      <c r="B28327" s="173"/>
      <c r="C28327" s="109"/>
      <c r="D28327" s="109"/>
      <c r="E28327" s="94"/>
      <c r="F28327" s="174"/>
      <c r="G28327" s="173"/>
      <c r="H28327" s="109"/>
      <c r="I28327" s="175"/>
    </row>
    <row r="28328" spans="1:9" x14ac:dyDescent="0.25">
      <c r="A28328" s="108"/>
      <c r="B28328" s="173"/>
      <c r="C28328" s="109"/>
      <c r="D28328" s="109"/>
      <c r="E28328" s="94"/>
      <c r="F28328" s="174"/>
      <c r="G28328" s="173"/>
      <c r="H28328" s="109"/>
      <c r="I28328" s="175"/>
    </row>
    <row r="28329" spans="1:9" x14ac:dyDescent="0.25">
      <c r="A28329" s="108"/>
      <c r="B28329" s="173"/>
      <c r="C28329" s="109"/>
      <c r="D28329" s="109"/>
      <c r="E28329" s="94"/>
      <c r="F28329" s="174"/>
      <c r="G28329" s="173"/>
      <c r="H28329" s="109"/>
      <c r="I28329" s="175"/>
    </row>
    <row r="28330" spans="1:9" x14ac:dyDescent="0.25">
      <c r="A28330" s="108"/>
      <c r="B28330" s="173"/>
      <c r="C28330" s="109"/>
      <c r="D28330" s="109"/>
      <c r="E28330" s="94"/>
      <c r="F28330" s="174"/>
      <c r="G28330" s="173"/>
      <c r="H28330" s="109"/>
      <c r="I28330" s="175"/>
    </row>
    <row r="28331" spans="1:9" x14ac:dyDescent="0.25">
      <c r="A28331" s="108"/>
      <c r="B28331" s="173"/>
      <c r="C28331" s="109"/>
      <c r="D28331" s="109"/>
      <c r="E28331" s="94"/>
      <c r="F28331" s="174"/>
      <c r="G28331" s="173"/>
      <c r="H28331" s="109"/>
      <c r="I28331" s="175"/>
    </row>
    <row r="28332" spans="1:9" x14ac:dyDescent="0.25">
      <c r="A28332" s="108"/>
      <c r="B28332" s="173"/>
      <c r="C28332" s="109"/>
      <c r="D28332" s="109"/>
      <c r="E28332" s="94"/>
      <c r="F28332" s="174"/>
      <c r="G28332" s="173"/>
      <c r="H28332" s="109"/>
      <c r="I28332" s="175"/>
    </row>
    <row r="28333" spans="1:9" x14ac:dyDescent="0.25">
      <c r="A28333" s="108"/>
      <c r="B28333" s="173"/>
      <c r="C28333" s="109"/>
      <c r="D28333" s="109"/>
      <c r="E28333" s="94"/>
      <c r="F28333" s="174"/>
      <c r="G28333" s="173"/>
      <c r="H28333" s="109"/>
      <c r="I28333" s="175"/>
    </row>
    <row r="28334" spans="1:9" x14ac:dyDescent="0.25">
      <c r="A28334" s="108"/>
      <c r="B28334" s="173"/>
      <c r="C28334" s="109"/>
      <c r="D28334" s="109"/>
      <c r="E28334" s="94"/>
      <c r="F28334" s="174"/>
      <c r="G28334" s="173"/>
      <c r="H28334" s="109"/>
      <c r="I28334" s="175"/>
    </row>
    <row r="28335" spans="1:9" x14ac:dyDescent="0.25">
      <c r="A28335" s="108"/>
      <c r="B28335" s="173"/>
      <c r="C28335" s="109"/>
      <c r="D28335" s="109"/>
      <c r="E28335" s="94"/>
      <c r="F28335" s="174"/>
      <c r="G28335" s="173"/>
      <c r="H28335" s="109"/>
      <c r="I28335" s="175"/>
    </row>
    <row r="28336" spans="1:9" x14ac:dyDescent="0.25">
      <c r="A28336" s="108"/>
      <c r="B28336" s="173"/>
      <c r="C28336" s="109"/>
      <c r="D28336" s="109"/>
      <c r="E28336" s="94"/>
      <c r="F28336" s="174"/>
      <c r="G28336" s="173"/>
      <c r="H28336" s="109"/>
      <c r="I28336" s="175"/>
    </row>
    <row r="28337" spans="1:9" x14ac:dyDescent="0.25">
      <c r="A28337" s="108"/>
      <c r="B28337" s="173"/>
      <c r="C28337" s="109"/>
      <c r="D28337" s="109"/>
      <c r="E28337" s="94"/>
      <c r="F28337" s="174"/>
      <c r="G28337" s="173"/>
      <c r="H28337" s="109"/>
      <c r="I28337" s="175"/>
    </row>
    <row r="28338" spans="1:9" x14ac:dyDescent="0.25">
      <c r="A28338" s="108"/>
      <c r="B28338" s="173"/>
      <c r="C28338" s="109"/>
      <c r="D28338" s="109"/>
      <c r="E28338" s="94"/>
      <c r="F28338" s="174"/>
      <c r="G28338" s="173"/>
      <c r="H28338" s="109"/>
      <c r="I28338" s="175"/>
    </row>
    <row r="28339" spans="1:9" x14ac:dyDescent="0.25">
      <c r="A28339" s="108"/>
      <c r="B28339" s="173"/>
      <c r="C28339" s="109"/>
      <c r="D28339" s="109"/>
      <c r="E28339" s="94"/>
      <c r="F28339" s="174"/>
      <c r="G28339" s="173"/>
      <c r="H28339" s="109"/>
      <c r="I28339" s="175"/>
    </row>
    <row r="28340" spans="1:9" x14ac:dyDescent="0.25">
      <c r="A28340" s="108"/>
      <c r="B28340" s="173"/>
      <c r="C28340" s="109"/>
      <c r="D28340" s="109"/>
      <c r="E28340" s="94"/>
      <c r="F28340" s="174"/>
      <c r="G28340" s="173"/>
      <c r="H28340" s="109"/>
      <c r="I28340" s="175"/>
    </row>
    <row r="28341" spans="1:9" x14ac:dyDescent="0.25">
      <c r="A28341" s="108"/>
      <c r="B28341" s="173"/>
      <c r="C28341" s="109"/>
      <c r="D28341" s="109"/>
      <c r="E28341" s="94"/>
      <c r="F28341" s="174"/>
      <c r="G28341" s="173"/>
      <c r="H28341" s="109"/>
      <c r="I28341" s="175"/>
    </row>
    <row r="28342" spans="1:9" x14ac:dyDescent="0.25">
      <c r="A28342" s="108"/>
      <c r="B28342" s="173"/>
      <c r="C28342" s="109"/>
      <c r="D28342" s="109"/>
      <c r="E28342" s="94"/>
      <c r="F28342" s="174"/>
      <c r="G28342" s="173"/>
      <c r="H28342" s="109"/>
      <c r="I28342" s="175"/>
    </row>
    <row r="28343" spans="1:9" x14ac:dyDescent="0.25">
      <c r="A28343" s="108"/>
      <c r="B28343" s="173"/>
      <c r="C28343" s="109"/>
      <c r="D28343" s="109"/>
      <c r="E28343" s="94"/>
      <c r="F28343" s="174"/>
      <c r="G28343" s="173"/>
      <c r="H28343" s="109"/>
      <c r="I28343" s="175"/>
    </row>
    <row r="28344" spans="1:9" x14ac:dyDescent="0.25">
      <c r="A28344" s="108"/>
      <c r="B28344" s="173"/>
      <c r="C28344" s="109"/>
      <c r="D28344" s="109"/>
      <c r="E28344" s="94"/>
      <c r="F28344" s="174"/>
      <c r="G28344" s="173"/>
      <c r="H28344" s="109"/>
      <c r="I28344" s="175"/>
    </row>
    <row r="28345" spans="1:9" x14ac:dyDescent="0.25">
      <c r="A28345" s="108"/>
      <c r="B28345" s="173"/>
      <c r="C28345" s="109"/>
      <c r="D28345" s="109"/>
      <c r="E28345" s="94"/>
      <c r="F28345" s="174"/>
      <c r="G28345" s="173"/>
      <c r="H28345" s="109"/>
      <c r="I28345" s="175"/>
    </row>
    <row r="28346" spans="1:9" x14ac:dyDescent="0.25">
      <c r="A28346" s="108"/>
      <c r="B28346" s="173"/>
      <c r="C28346" s="109"/>
      <c r="D28346" s="109"/>
      <c r="E28346" s="94"/>
      <c r="F28346" s="174"/>
      <c r="G28346" s="173"/>
      <c r="H28346" s="109"/>
      <c r="I28346" s="175"/>
    </row>
    <row r="28347" spans="1:9" x14ac:dyDescent="0.25">
      <c r="A28347" s="108"/>
      <c r="B28347" s="173"/>
      <c r="C28347" s="109"/>
      <c r="D28347" s="109"/>
      <c r="E28347" s="94"/>
      <c r="F28347" s="174"/>
      <c r="G28347" s="173"/>
      <c r="H28347" s="109"/>
      <c r="I28347" s="175"/>
    </row>
    <row r="28348" spans="1:9" x14ac:dyDescent="0.25">
      <c r="A28348" s="108"/>
      <c r="B28348" s="173"/>
      <c r="C28348" s="109"/>
      <c r="D28348" s="109"/>
      <c r="E28348" s="94"/>
      <c r="F28348" s="174"/>
      <c r="G28348" s="173"/>
      <c r="H28348" s="109"/>
      <c r="I28348" s="175"/>
    </row>
    <row r="28349" spans="1:9" x14ac:dyDescent="0.25">
      <c r="A28349" s="108"/>
      <c r="B28349" s="173"/>
      <c r="C28349" s="109"/>
      <c r="D28349" s="109"/>
      <c r="E28349" s="94"/>
      <c r="F28349" s="174"/>
      <c r="G28349" s="173"/>
      <c r="H28349" s="109"/>
      <c r="I28349" s="175"/>
    </row>
    <row r="28350" spans="1:9" x14ac:dyDescent="0.25">
      <c r="A28350" s="108"/>
      <c r="B28350" s="173"/>
      <c r="C28350" s="109"/>
      <c r="D28350" s="109"/>
      <c r="E28350" s="94"/>
      <c r="F28350" s="174"/>
      <c r="G28350" s="173"/>
      <c r="H28350" s="109"/>
      <c r="I28350" s="175"/>
    </row>
    <row r="28351" spans="1:9" x14ac:dyDescent="0.25">
      <c r="A28351" s="108"/>
      <c r="B28351" s="173"/>
      <c r="C28351" s="109"/>
      <c r="D28351" s="109"/>
      <c r="E28351" s="94"/>
      <c r="F28351" s="174"/>
      <c r="G28351" s="173"/>
      <c r="H28351" s="109"/>
      <c r="I28351" s="175"/>
    </row>
    <row r="28352" spans="1:9" x14ac:dyDescent="0.25">
      <c r="A28352" s="108"/>
      <c r="B28352" s="173"/>
      <c r="C28352" s="109"/>
      <c r="D28352" s="109"/>
      <c r="E28352" s="94"/>
      <c r="F28352" s="174"/>
      <c r="G28352" s="173"/>
      <c r="H28352" s="109"/>
      <c r="I28352" s="175"/>
    </row>
    <row r="28353" spans="1:9" x14ac:dyDescent="0.25">
      <c r="A28353" s="108"/>
      <c r="B28353" s="173"/>
      <c r="C28353" s="109"/>
      <c r="D28353" s="109"/>
      <c r="E28353" s="94"/>
      <c r="F28353" s="174"/>
      <c r="G28353" s="173"/>
      <c r="H28353" s="109"/>
      <c r="I28353" s="175"/>
    </row>
    <row r="28354" spans="1:9" x14ac:dyDescent="0.25">
      <c r="A28354" s="108"/>
      <c r="B28354" s="173"/>
      <c r="C28354" s="109"/>
      <c r="D28354" s="109"/>
      <c r="E28354" s="94"/>
      <c r="F28354" s="174"/>
      <c r="G28354" s="173"/>
      <c r="H28354" s="109"/>
      <c r="I28354" s="175"/>
    </row>
    <row r="28355" spans="1:9" x14ac:dyDescent="0.25">
      <c r="A28355" s="108"/>
      <c r="B28355" s="173"/>
      <c r="C28355" s="109"/>
      <c r="D28355" s="109"/>
      <c r="E28355" s="94"/>
      <c r="F28355" s="174"/>
      <c r="G28355" s="173"/>
      <c r="H28355" s="109"/>
      <c r="I28355" s="175"/>
    </row>
    <row r="28356" spans="1:9" x14ac:dyDescent="0.25">
      <c r="A28356" s="108"/>
      <c r="B28356" s="173"/>
      <c r="C28356" s="109"/>
      <c r="D28356" s="109"/>
      <c r="E28356" s="94"/>
      <c r="F28356" s="174"/>
      <c r="G28356" s="173"/>
      <c r="H28356" s="109"/>
      <c r="I28356" s="175"/>
    </row>
    <row r="28357" spans="1:9" x14ac:dyDescent="0.25">
      <c r="A28357" s="108"/>
      <c r="B28357" s="173"/>
      <c r="C28357" s="109"/>
      <c r="D28357" s="109"/>
      <c r="E28357" s="94"/>
      <c r="F28357" s="174"/>
      <c r="G28357" s="173"/>
      <c r="H28357" s="109"/>
      <c r="I28357" s="175"/>
    </row>
    <row r="28358" spans="1:9" x14ac:dyDescent="0.25">
      <c r="A28358" s="108"/>
      <c r="B28358" s="173"/>
      <c r="C28358" s="109"/>
      <c r="D28358" s="109"/>
      <c r="E28358" s="94"/>
      <c r="F28358" s="174"/>
      <c r="G28358" s="173"/>
      <c r="H28358" s="109"/>
      <c r="I28358" s="175"/>
    </row>
    <row r="28359" spans="1:9" x14ac:dyDescent="0.25">
      <c r="A28359" s="108"/>
      <c r="B28359" s="173"/>
      <c r="C28359" s="109"/>
      <c r="D28359" s="109"/>
      <c r="E28359" s="94"/>
      <c r="F28359" s="174"/>
      <c r="G28359" s="173"/>
      <c r="H28359" s="109"/>
      <c r="I28359" s="175"/>
    </row>
    <row r="28360" spans="1:9" x14ac:dyDescent="0.25">
      <c r="A28360" s="108"/>
      <c r="B28360" s="173"/>
      <c r="C28360" s="109"/>
      <c r="D28360" s="109"/>
      <c r="E28360" s="94"/>
      <c r="F28360" s="174"/>
      <c r="G28360" s="173"/>
      <c r="H28360" s="109"/>
      <c r="I28360" s="175"/>
    </row>
    <row r="28361" spans="1:9" x14ac:dyDescent="0.25">
      <c r="A28361" s="108"/>
      <c r="B28361" s="173"/>
      <c r="C28361" s="109"/>
      <c r="D28361" s="109"/>
      <c r="E28361" s="94"/>
      <c r="F28361" s="174"/>
      <c r="G28361" s="173"/>
      <c r="H28361" s="109"/>
      <c r="I28361" s="175"/>
    </row>
    <row r="28362" spans="1:9" x14ac:dyDescent="0.25">
      <c r="A28362" s="108"/>
      <c r="B28362" s="173"/>
      <c r="C28362" s="109"/>
      <c r="D28362" s="109"/>
      <c r="E28362" s="94"/>
      <c r="F28362" s="174"/>
      <c r="G28362" s="173"/>
      <c r="H28362" s="109"/>
      <c r="I28362" s="175"/>
    </row>
    <row r="28363" spans="1:9" x14ac:dyDescent="0.25">
      <c r="A28363" s="108"/>
      <c r="B28363" s="173"/>
      <c r="C28363" s="109"/>
      <c r="D28363" s="109"/>
      <c r="E28363" s="94"/>
      <c r="F28363" s="174"/>
      <c r="G28363" s="173"/>
      <c r="H28363" s="109"/>
      <c r="I28363" s="175"/>
    </row>
    <row r="28364" spans="1:9" x14ac:dyDescent="0.25">
      <c r="A28364" s="108"/>
      <c r="B28364" s="173"/>
      <c r="C28364" s="109"/>
      <c r="D28364" s="109"/>
      <c r="E28364" s="94"/>
      <c r="F28364" s="174"/>
      <c r="G28364" s="173"/>
      <c r="H28364" s="109"/>
      <c r="I28364" s="175"/>
    </row>
    <row r="28365" spans="1:9" x14ac:dyDescent="0.25">
      <c r="A28365" s="108"/>
      <c r="B28365" s="173"/>
      <c r="C28365" s="109"/>
      <c r="D28365" s="109"/>
      <c r="E28365" s="94"/>
      <c r="F28365" s="174"/>
      <c r="G28365" s="173"/>
      <c r="H28365" s="109"/>
      <c r="I28365" s="175"/>
    </row>
    <row r="28366" spans="1:9" x14ac:dyDescent="0.25">
      <c r="A28366" s="108"/>
      <c r="B28366" s="173"/>
      <c r="C28366" s="109"/>
      <c r="D28366" s="109"/>
      <c r="E28366" s="94"/>
      <c r="F28366" s="174"/>
      <c r="G28366" s="173"/>
      <c r="H28366" s="109"/>
      <c r="I28366" s="175"/>
    </row>
    <row r="28367" spans="1:9" x14ac:dyDescent="0.25">
      <c r="A28367" s="108"/>
      <c r="B28367" s="173"/>
      <c r="C28367" s="109"/>
      <c r="D28367" s="109"/>
      <c r="E28367" s="94"/>
      <c r="F28367" s="174"/>
      <c r="G28367" s="173"/>
      <c r="H28367" s="109"/>
      <c r="I28367" s="175"/>
    </row>
    <row r="28368" spans="1:9" x14ac:dyDescent="0.25">
      <c r="A28368" s="108"/>
      <c r="B28368" s="173"/>
      <c r="C28368" s="109"/>
      <c r="D28368" s="109"/>
      <c r="E28368" s="94"/>
      <c r="F28368" s="174"/>
      <c r="G28368" s="173"/>
      <c r="H28368" s="109"/>
      <c r="I28368" s="175"/>
    </row>
    <row r="28369" spans="1:9" x14ac:dyDescent="0.25">
      <c r="A28369" s="108"/>
      <c r="B28369" s="173"/>
      <c r="C28369" s="109"/>
      <c r="D28369" s="109"/>
      <c r="E28369" s="94"/>
      <c r="F28369" s="174"/>
      <c r="G28369" s="173"/>
      <c r="H28369" s="109"/>
      <c r="I28369" s="175"/>
    </row>
    <row r="28370" spans="1:9" x14ac:dyDescent="0.25">
      <c r="A28370" s="108"/>
      <c r="B28370" s="173"/>
      <c r="C28370" s="109"/>
      <c r="D28370" s="109"/>
      <c r="E28370" s="94"/>
      <c r="F28370" s="174"/>
      <c r="G28370" s="173"/>
      <c r="H28370" s="109"/>
      <c r="I28370" s="175"/>
    </row>
    <row r="28371" spans="1:9" x14ac:dyDescent="0.25">
      <c r="A28371" s="108"/>
      <c r="B28371" s="173"/>
      <c r="C28371" s="109"/>
      <c r="D28371" s="109"/>
      <c r="E28371" s="94"/>
      <c r="F28371" s="174"/>
      <c r="G28371" s="173"/>
      <c r="H28371" s="109"/>
      <c r="I28371" s="175"/>
    </row>
    <row r="28372" spans="1:9" x14ac:dyDescent="0.25">
      <c r="A28372" s="108"/>
      <c r="B28372" s="173"/>
      <c r="C28372" s="109"/>
      <c r="D28372" s="109"/>
      <c r="E28372" s="94"/>
      <c r="F28372" s="174"/>
      <c r="G28372" s="173"/>
      <c r="H28372" s="109"/>
      <c r="I28372" s="175"/>
    </row>
    <row r="28373" spans="1:9" x14ac:dyDescent="0.25">
      <c r="A28373" s="108"/>
      <c r="B28373" s="173"/>
      <c r="C28373" s="109"/>
      <c r="D28373" s="109"/>
      <c r="E28373" s="94"/>
      <c r="F28373" s="174"/>
      <c r="G28373" s="173"/>
      <c r="H28373" s="109"/>
      <c r="I28373" s="175"/>
    </row>
    <row r="28374" spans="1:9" x14ac:dyDescent="0.25">
      <c r="A28374" s="108"/>
      <c r="B28374" s="173"/>
      <c r="C28374" s="109"/>
      <c r="D28374" s="109"/>
      <c r="E28374" s="94"/>
      <c r="F28374" s="174"/>
      <c r="G28374" s="173"/>
      <c r="H28374" s="109"/>
      <c r="I28374" s="175"/>
    </row>
    <row r="28375" spans="1:9" x14ac:dyDescent="0.25">
      <c r="A28375" s="108"/>
      <c r="B28375" s="173"/>
      <c r="C28375" s="109"/>
      <c r="D28375" s="109"/>
      <c r="E28375" s="94"/>
      <c r="F28375" s="174"/>
      <c r="G28375" s="173"/>
      <c r="H28375" s="109"/>
      <c r="I28375" s="175"/>
    </row>
    <row r="28376" spans="1:9" x14ac:dyDescent="0.25">
      <c r="A28376" s="108"/>
      <c r="B28376" s="173"/>
      <c r="C28376" s="109"/>
      <c r="D28376" s="109"/>
      <c r="E28376" s="94"/>
      <c r="F28376" s="174"/>
      <c r="G28376" s="173"/>
      <c r="H28376" s="109"/>
      <c r="I28376" s="175"/>
    </row>
    <row r="28377" spans="1:9" x14ac:dyDescent="0.25">
      <c r="A28377" s="108"/>
      <c r="B28377" s="173"/>
      <c r="C28377" s="109"/>
      <c r="D28377" s="109"/>
      <c r="E28377" s="94"/>
      <c r="F28377" s="174"/>
      <c r="G28377" s="173"/>
      <c r="H28377" s="109"/>
      <c r="I28377" s="175"/>
    </row>
    <row r="28378" spans="1:9" x14ac:dyDescent="0.25">
      <c r="A28378" s="108"/>
      <c r="B28378" s="173"/>
      <c r="C28378" s="109"/>
      <c r="D28378" s="109"/>
      <c r="E28378" s="94"/>
      <c r="F28378" s="174"/>
      <c r="G28378" s="173"/>
      <c r="H28378" s="109"/>
      <c r="I28378" s="175"/>
    </row>
    <row r="28379" spans="1:9" x14ac:dyDescent="0.25">
      <c r="A28379" s="108"/>
      <c r="B28379" s="173"/>
      <c r="C28379" s="109"/>
      <c r="D28379" s="109"/>
      <c r="E28379" s="94"/>
      <c r="F28379" s="174"/>
      <c r="G28379" s="173"/>
      <c r="H28379" s="109"/>
      <c r="I28379" s="175"/>
    </row>
    <row r="28380" spans="1:9" x14ac:dyDescent="0.25">
      <c r="A28380" s="108"/>
      <c r="B28380" s="173"/>
      <c r="C28380" s="109"/>
      <c r="D28380" s="109"/>
      <c r="E28380" s="94"/>
      <c r="F28380" s="174"/>
      <c r="G28380" s="173"/>
      <c r="H28380" s="109"/>
      <c r="I28380" s="175"/>
    </row>
    <row r="28381" spans="1:9" x14ac:dyDescent="0.25">
      <c r="A28381" s="108"/>
      <c r="B28381" s="173"/>
      <c r="C28381" s="109"/>
      <c r="D28381" s="109"/>
      <c r="E28381" s="94"/>
      <c r="F28381" s="174"/>
      <c r="G28381" s="173"/>
      <c r="H28381" s="109"/>
      <c r="I28381" s="175"/>
    </row>
    <row r="28382" spans="1:9" x14ac:dyDescent="0.25">
      <c r="A28382" s="108"/>
      <c r="B28382" s="173"/>
      <c r="C28382" s="109"/>
      <c r="D28382" s="109"/>
      <c r="E28382" s="94"/>
      <c r="F28382" s="174"/>
      <c r="G28382" s="173"/>
      <c r="H28382" s="109"/>
      <c r="I28382" s="175"/>
    </row>
    <row r="28383" spans="1:9" x14ac:dyDescent="0.25">
      <c r="A28383" s="108"/>
      <c r="B28383" s="173"/>
      <c r="C28383" s="109"/>
      <c r="D28383" s="109"/>
      <c r="E28383" s="94"/>
      <c r="F28383" s="174"/>
      <c r="G28383" s="173"/>
      <c r="H28383" s="109"/>
      <c r="I28383" s="175"/>
    </row>
    <row r="28384" spans="1:9" x14ac:dyDescent="0.25">
      <c r="A28384" s="108"/>
      <c r="B28384" s="173"/>
      <c r="C28384" s="109"/>
      <c r="D28384" s="109"/>
      <c r="E28384" s="94"/>
      <c r="F28384" s="174"/>
      <c r="G28384" s="173"/>
      <c r="H28384" s="109"/>
      <c r="I28384" s="175"/>
    </row>
    <row r="28385" spans="1:9" x14ac:dyDescent="0.25">
      <c r="A28385" s="108"/>
      <c r="B28385" s="173"/>
      <c r="C28385" s="109"/>
      <c r="D28385" s="109"/>
      <c r="E28385" s="94"/>
      <c r="F28385" s="174"/>
      <c r="G28385" s="173"/>
      <c r="H28385" s="109"/>
      <c r="I28385" s="175"/>
    </row>
    <row r="28386" spans="1:9" x14ac:dyDescent="0.25">
      <c r="A28386" s="108"/>
      <c r="B28386" s="173"/>
      <c r="C28386" s="109"/>
      <c r="D28386" s="109"/>
      <c r="E28386" s="94"/>
      <c r="F28386" s="174"/>
      <c r="G28386" s="173"/>
      <c r="H28386" s="109"/>
      <c r="I28386" s="175"/>
    </row>
    <row r="28387" spans="1:9" x14ac:dyDescent="0.25">
      <c r="A28387" s="108"/>
      <c r="B28387" s="173"/>
      <c r="C28387" s="109"/>
      <c r="D28387" s="109"/>
      <c r="E28387" s="94"/>
      <c r="F28387" s="174"/>
      <c r="G28387" s="173"/>
      <c r="H28387" s="109"/>
      <c r="I28387" s="175"/>
    </row>
    <row r="28388" spans="1:9" x14ac:dyDescent="0.25">
      <c r="A28388" s="108"/>
      <c r="B28388" s="173"/>
      <c r="C28388" s="109"/>
      <c r="D28388" s="109"/>
      <c r="E28388" s="94"/>
      <c r="F28388" s="174"/>
      <c r="G28388" s="173"/>
      <c r="H28388" s="109"/>
      <c r="I28388" s="175"/>
    </row>
    <row r="28389" spans="1:9" x14ac:dyDescent="0.25">
      <c r="A28389" s="108"/>
      <c r="B28389" s="173"/>
      <c r="C28389" s="109"/>
      <c r="D28389" s="109"/>
      <c r="E28389" s="94"/>
      <c r="F28389" s="174"/>
      <c r="G28389" s="173"/>
      <c r="H28389" s="109"/>
      <c r="I28389" s="175"/>
    </row>
    <row r="28390" spans="1:9" x14ac:dyDescent="0.25">
      <c r="A28390" s="108"/>
      <c r="B28390" s="173"/>
      <c r="C28390" s="109"/>
      <c r="D28390" s="109"/>
      <c r="E28390" s="94"/>
      <c r="F28390" s="174"/>
      <c r="G28390" s="173"/>
      <c r="H28390" s="109"/>
      <c r="I28390" s="175"/>
    </row>
    <row r="28391" spans="1:9" x14ac:dyDescent="0.25">
      <c r="A28391" s="108"/>
      <c r="B28391" s="173"/>
      <c r="C28391" s="109"/>
      <c r="D28391" s="109"/>
      <c r="E28391" s="94"/>
      <c r="F28391" s="174"/>
      <c r="G28391" s="173"/>
      <c r="H28391" s="109"/>
      <c r="I28391" s="175"/>
    </row>
    <row r="28392" spans="1:9" x14ac:dyDescent="0.25">
      <c r="A28392" s="108"/>
      <c r="B28392" s="173"/>
      <c r="C28392" s="109"/>
      <c r="D28392" s="109"/>
      <c r="E28392" s="94"/>
      <c r="F28392" s="174"/>
      <c r="G28392" s="173"/>
      <c r="H28392" s="109"/>
      <c r="I28392" s="175"/>
    </row>
    <row r="28393" spans="1:9" x14ac:dyDescent="0.25">
      <c r="A28393" s="108"/>
      <c r="B28393" s="173"/>
      <c r="C28393" s="109"/>
      <c r="D28393" s="109"/>
      <c r="E28393" s="94"/>
      <c r="F28393" s="174"/>
      <c r="G28393" s="173"/>
      <c r="H28393" s="109"/>
      <c r="I28393" s="175"/>
    </row>
    <row r="28394" spans="1:9" x14ac:dyDescent="0.25">
      <c r="A28394" s="108"/>
      <c r="B28394" s="173"/>
      <c r="C28394" s="109"/>
      <c r="D28394" s="109"/>
      <c r="E28394" s="94"/>
      <c r="F28394" s="174"/>
      <c r="G28394" s="173"/>
      <c r="H28394" s="109"/>
      <c r="I28394" s="175"/>
    </row>
    <row r="28395" spans="1:9" x14ac:dyDescent="0.25">
      <c r="A28395" s="108"/>
      <c r="B28395" s="173"/>
      <c r="C28395" s="109"/>
      <c r="D28395" s="109"/>
      <c r="E28395" s="94"/>
      <c r="F28395" s="174"/>
      <c r="G28395" s="173"/>
      <c r="H28395" s="109"/>
      <c r="I28395" s="175"/>
    </row>
    <row r="28396" spans="1:9" x14ac:dyDescent="0.25">
      <c r="A28396" s="108"/>
      <c r="B28396" s="173"/>
      <c r="C28396" s="109"/>
      <c r="D28396" s="109"/>
      <c r="E28396" s="94"/>
      <c r="F28396" s="174"/>
      <c r="G28396" s="173"/>
      <c r="H28396" s="109"/>
      <c r="I28396" s="175"/>
    </row>
    <row r="28397" spans="1:9" x14ac:dyDescent="0.25">
      <c r="A28397" s="108"/>
      <c r="B28397" s="173"/>
      <c r="C28397" s="109"/>
      <c r="D28397" s="109"/>
      <c r="E28397" s="94"/>
      <c r="F28397" s="174"/>
      <c r="G28397" s="173"/>
      <c r="H28397" s="109"/>
      <c r="I28397" s="175"/>
    </row>
    <row r="28398" spans="1:9" x14ac:dyDescent="0.25">
      <c r="A28398" s="108"/>
      <c r="B28398" s="173"/>
      <c r="C28398" s="109"/>
      <c r="D28398" s="109"/>
      <c r="E28398" s="94"/>
      <c r="F28398" s="174"/>
      <c r="G28398" s="173"/>
      <c r="H28398" s="109"/>
      <c r="I28398" s="175"/>
    </row>
    <row r="28399" spans="1:9" x14ac:dyDescent="0.25">
      <c r="A28399" s="108"/>
      <c r="B28399" s="173"/>
      <c r="C28399" s="109"/>
      <c r="D28399" s="109"/>
      <c r="E28399" s="94"/>
      <c r="F28399" s="174"/>
      <c r="G28399" s="173"/>
      <c r="H28399" s="109"/>
      <c r="I28399" s="175"/>
    </row>
    <row r="28400" spans="1:9" x14ac:dyDescent="0.25">
      <c r="A28400" s="108"/>
      <c r="B28400" s="173"/>
      <c r="C28400" s="109"/>
      <c r="D28400" s="109"/>
      <c r="E28400" s="94"/>
      <c r="F28400" s="174"/>
      <c r="G28400" s="173"/>
      <c r="H28400" s="109"/>
      <c r="I28400" s="175"/>
    </row>
    <row r="28401" spans="1:9" x14ac:dyDescent="0.25">
      <c r="A28401" s="108"/>
      <c r="B28401" s="173"/>
      <c r="C28401" s="109"/>
      <c r="D28401" s="109"/>
      <c r="E28401" s="94"/>
      <c r="F28401" s="174"/>
      <c r="G28401" s="173"/>
      <c r="H28401" s="109"/>
      <c r="I28401" s="175"/>
    </row>
    <row r="28402" spans="1:9" x14ac:dyDescent="0.25">
      <c r="A28402" s="108"/>
      <c r="B28402" s="173"/>
      <c r="C28402" s="109"/>
      <c r="D28402" s="109"/>
      <c r="E28402" s="94"/>
      <c r="F28402" s="174"/>
      <c r="G28402" s="173"/>
      <c r="H28402" s="109"/>
      <c r="I28402" s="175"/>
    </row>
    <row r="28403" spans="1:9" x14ac:dyDescent="0.25">
      <c r="A28403" s="108"/>
      <c r="B28403" s="173"/>
      <c r="C28403" s="109"/>
      <c r="D28403" s="109"/>
      <c r="E28403" s="94"/>
      <c r="F28403" s="174"/>
      <c r="G28403" s="173"/>
      <c r="H28403" s="109"/>
      <c r="I28403" s="175"/>
    </row>
    <row r="28404" spans="1:9" x14ac:dyDescent="0.25">
      <c r="A28404" s="108"/>
      <c r="B28404" s="173"/>
      <c r="C28404" s="109"/>
      <c r="D28404" s="109"/>
      <c r="E28404" s="94"/>
      <c r="F28404" s="174"/>
      <c r="G28404" s="173"/>
      <c r="H28404" s="109"/>
      <c r="I28404" s="175"/>
    </row>
    <row r="28405" spans="1:9" x14ac:dyDescent="0.25">
      <c r="A28405" s="108"/>
      <c r="B28405" s="173"/>
      <c r="C28405" s="109"/>
      <c r="D28405" s="109"/>
      <c r="E28405" s="94"/>
      <c r="F28405" s="174"/>
      <c r="G28405" s="173"/>
      <c r="H28405" s="109"/>
      <c r="I28405" s="175"/>
    </row>
    <row r="28406" spans="1:9" x14ac:dyDescent="0.25">
      <c r="A28406" s="108"/>
      <c r="B28406" s="173"/>
      <c r="C28406" s="109"/>
      <c r="D28406" s="109"/>
      <c r="E28406" s="94"/>
      <c r="F28406" s="174"/>
      <c r="G28406" s="173"/>
      <c r="H28406" s="109"/>
      <c r="I28406" s="175"/>
    </row>
    <row r="28407" spans="1:9" x14ac:dyDescent="0.25">
      <c r="A28407" s="108"/>
      <c r="B28407" s="173"/>
      <c r="C28407" s="109"/>
      <c r="D28407" s="109"/>
      <c r="E28407" s="94"/>
      <c r="F28407" s="174"/>
      <c r="G28407" s="173"/>
      <c r="H28407" s="109"/>
      <c r="I28407" s="175"/>
    </row>
    <row r="28408" spans="1:9" x14ac:dyDescent="0.25">
      <c r="A28408" s="108"/>
      <c r="B28408" s="173"/>
      <c r="C28408" s="109"/>
      <c r="D28408" s="109"/>
      <c r="E28408" s="94"/>
      <c r="F28408" s="174"/>
      <c r="G28408" s="173"/>
      <c r="H28408" s="109"/>
      <c r="I28408" s="175"/>
    </row>
    <row r="28409" spans="1:9" x14ac:dyDescent="0.25">
      <c r="A28409" s="108"/>
      <c r="B28409" s="173"/>
      <c r="C28409" s="109"/>
      <c r="D28409" s="109"/>
      <c r="E28409" s="94"/>
      <c r="F28409" s="174"/>
      <c r="G28409" s="173"/>
      <c r="H28409" s="109"/>
      <c r="I28409" s="175"/>
    </row>
    <row r="28410" spans="1:9" x14ac:dyDescent="0.25">
      <c r="A28410" s="108"/>
      <c r="B28410" s="173"/>
      <c r="C28410" s="109"/>
      <c r="D28410" s="109"/>
      <c r="E28410" s="94"/>
      <c r="F28410" s="174"/>
      <c r="G28410" s="173"/>
      <c r="H28410" s="109"/>
      <c r="I28410" s="175"/>
    </row>
    <row r="28411" spans="1:9" x14ac:dyDescent="0.25">
      <c r="A28411" s="108"/>
      <c r="B28411" s="173"/>
      <c r="C28411" s="109"/>
      <c r="D28411" s="109"/>
      <c r="E28411" s="94"/>
      <c r="F28411" s="174"/>
      <c r="G28411" s="173"/>
      <c r="H28411" s="109"/>
      <c r="I28411" s="175"/>
    </row>
    <row r="28412" spans="1:9" x14ac:dyDescent="0.25">
      <c r="A28412" s="108"/>
      <c r="B28412" s="173"/>
      <c r="C28412" s="109"/>
      <c r="D28412" s="109"/>
      <c r="E28412" s="94"/>
      <c r="F28412" s="174"/>
      <c r="G28412" s="173"/>
      <c r="H28412" s="109"/>
      <c r="I28412" s="175"/>
    </row>
    <row r="28413" spans="1:9" x14ac:dyDescent="0.25">
      <c r="A28413" s="108"/>
      <c r="B28413" s="173"/>
      <c r="C28413" s="109"/>
      <c r="D28413" s="109"/>
      <c r="E28413" s="94"/>
      <c r="F28413" s="174"/>
      <c r="G28413" s="173"/>
      <c r="H28413" s="109"/>
      <c r="I28413" s="175"/>
    </row>
    <row r="28414" spans="1:9" x14ac:dyDescent="0.25">
      <c r="A28414" s="108"/>
      <c r="B28414" s="173"/>
      <c r="C28414" s="109"/>
      <c r="D28414" s="109"/>
      <c r="E28414" s="94"/>
      <c r="F28414" s="174"/>
      <c r="G28414" s="173"/>
      <c r="H28414" s="109"/>
      <c r="I28414" s="175"/>
    </row>
    <row r="28415" spans="1:9" x14ac:dyDescent="0.25">
      <c r="A28415" s="108"/>
      <c r="B28415" s="173"/>
      <c r="C28415" s="109"/>
      <c r="D28415" s="109"/>
      <c r="E28415" s="94"/>
      <c r="F28415" s="174"/>
      <c r="G28415" s="173"/>
      <c r="H28415" s="109"/>
      <c r="I28415" s="175"/>
    </row>
    <row r="28416" spans="1:9" x14ac:dyDescent="0.25">
      <c r="A28416" s="108"/>
      <c r="B28416" s="173"/>
      <c r="C28416" s="109"/>
      <c r="D28416" s="109"/>
      <c r="E28416" s="94"/>
      <c r="F28416" s="174"/>
      <c r="G28416" s="173"/>
      <c r="H28416" s="109"/>
      <c r="I28416" s="175"/>
    </row>
    <row r="28417" spans="1:9" x14ac:dyDescent="0.25">
      <c r="A28417" s="108"/>
      <c r="B28417" s="173"/>
      <c r="C28417" s="109"/>
      <c r="D28417" s="109"/>
      <c r="E28417" s="94"/>
      <c r="F28417" s="174"/>
      <c r="G28417" s="173"/>
      <c r="H28417" s="109"/>
      <c r="I28417" s="175"/>
    </row>
    <row r="28418" spans="1:9" x14ac:dyDescent="0.25">
      <c r="A28418" s="108"/>
      <c r="B28418" s="173"/>
      <c r="C28418" s="109"/>
      <c r="D28418" s="109"/>
      <c r="E28418" s="94"/>
      <c r="F28418" s="174"/>
      <c r="G28418" s="173"/>
      <c r="H28418" s="109"/>
      <c r="I28418" s="175"/>
    </row>
    <row r="28419" spans="1:9" x14ac:dyDescent="0.25">
      <c r="A28419" s="108"/>
      <c r="B28419" s="173"/>
      <c r="C28419" s="109"/>
      <c r="D28419" s="109"/>
      <c r="E28419" s="94"/>
      <c r="F28419" s="174"/>
      <c r="G28419" s="173"/>
      <c r="H28419" s="109"/>
      <c r="I28419" s="175"/>
    </row>
    <row r="28420" spans="1:9" x14ac:dyDescent="0.25">
      <c r="A28420" s="108"/>
      <c r="B28420" s="173"/>
      <c r="C28420" s="109"/>
      <c r="D28420" s="109"/>
      <c r="E28420" s="94"/>
      <c r="F28420" s="174"/>
      <c r="G28420" s="173"/>
      <c r="H28420" s="109"/>
      <c r="I28420" s="175"/>
    </row>
    <row r="28421" spans="1:9" x14ac:dyDescent="0.25">
      <c r="A28421" s="108"/>
      <c r="B28421" s="173"/>
      <c r="C28421" s="109"/>
      <c r="D28421" s="109"/>
      <c r="E28421" s="94"/>
      <c r="F28421" s="174"/>
      <c r="G28421" s="173"/>
      <c r="H28421" s="109"/>
      <c r="I28421" s="175"/>
    </row>
    <row r="28422" spans="1:9" x14ac:dyDescent="0.25">
      <c r="A28422" s="108"/>
      <c r="B28422" s="173"/>
      <c r="C28422" s="109"/>
      <c r="D28422" s="109"/>
      <c r="E28422" s="94"/>
      <c r="F28422" s="174"/>
      <c r="G28422" s="173"/>
      <c r="H28422" s="109"/>
      <c r="I28422" s="175"/>
    </row>
    <row r="28423" spans="1:9" x14ac:dyDescent="0.25">
      <c r="A28423" s="108"/>
      <c r="B28423" s="173"/>
      <c r="C28423" s="109"/>
      <c r="D28423" s="109"/>
      <c r="E28423" s="94"/>
      <c r="F28423" s="174"/>
      <c r="G28423" s="173"/>
      <c r="H28423" s="109"/>
      <c r="I28423" s="175"/>
    </row>
    <row r="28424" spans="1:9" x14ac:dyDescent="0.25">
      <c r="A28424" s="108"/>
      <c r="B28424" s="173"/>
      <c r="C28424" s="109"/>
      <c r="D28424" s="109"/>
      <c r="E28424" s="94"/>
      <c r="F28424" s="174"/>
      <c r="G28424" s="173"/>
      <c r="H28424" s="109"/>
      <c r="I28424" s="175"/>
    </row>
    <row r="28425" spans="1:9" x14ac:dyDescent="0.25">
      <c r="A28425" s="108"/>
      <c r="B28425" s="173"/>
      <c r="C28425" s="109"/>
      <c r="D28425" s="109"/>
      <c r="E28425" s="94"/>
      <c r="F28425" s="174"/>
      <c r="G28425" s="173"/>
      <c r="H28425" s="109"/>
      <c r="I28425" s="175"/>
    </row>
    <row r="28426" spans="1:9" x14ac:dyDescent="0.25">
      <c r="A28426" s="108"/>
      <c r="B28426" s="173"/>
      <c r="C28426" s="109"/>
      <c r="D28426" s="109"/>
      <c r="E28426" s="94"/>
      <c r="F28426" s="174"/>
      <c r="G28426" s="173"/>
      <c r="H28426" s="109"/>
      <c r="I28426" s="175"/>
    </row>
    <row r="28427" spans="1:9" x14ac:dyDescent="0.25">
      <c r="A28427" s="108"/>
      <c r="B28427" s="173"/>
      <c r="C28427" s="109"/>
      <c r="D28427" s="109"/>
      <c r="E28427" s="94"/>
      <c r="F28427" s="174"/>
      <c r="G28427" s="173"/>
      <c r="H28427" s="109"/>
      <c r="I28427" s="175"/>
    </row>
    <row r="28428" spans="1:9" x14ac:dyDescent="0.25">
      <c r="A28428" s="108"/>
      <c r="B28428" s="173"/>
      <c r="C28428" s="109"/>
      <c r="D28428" s="109"/>
      <c r="E28428" s="94"/>
      <c r="F28428" s="174"/>
      <c r="G28428" s="173"/>
      <c r="H28428" s="109"/>
      <c r="I28428" s="175"/>
    </row>
    <row r="28429" spans="1:9" x14ac:dyDescent="0.25">
      <c r="A28429" s="108"/>
      <c r="B28429" s="173"/>
      <c r="C28429" s="109"/>
      <c r="D28429" s="109"/>
      <c r="E28429" s="94"/>
      <c r="F28429" s="174"/>
      <c r="G28429" s="173"/>
      <c r="H28429" s="109"/>
      <c r="I28429" s="175"/>
    </row>
    <row r="28430" spans="1:9" x14ac:dyDescent="0.25">
      <c r="A28430" s="108"/>
      <c r="B28430" s="173"/>
      <c r="C28430" s="109"/>
      <c r="D28430" s="109"/>
      <c r="E28430" s="94"/>
      <c r="F28430" s="174"/>
      <c r="G28430" s="173"/>
      <c r="H28430" s="109"/>
      <c r="I28430" s="175"/>
    </row>
    <row r="28431" spans="1:9" x14ac:dyDescent="0.25">
      <c r="A28431" s="108"/>
      <c r="B28431" s="173"/>
      <c r="C28431" s="109"/>
      <c r="D28431" s="109"/>
      <c r="E28431" s="94"/>
      <c r="F28431" s="174"/>
      <c r="G28431" s="173"/>
      <c r="H28431" s="109"/>
      <c r="I28431" s="175"/>
    </row>
    <row r="28432" spans="1:9" x14ac:dyDescent="0.25">
      <c r="A28432" s="108"/>
      <c r="B28432" s="173"/>
      <c r="C28432" s="109"/>
      <c r="D28432" s="109"/>
      <c r="E28432" s="94"/>
      <c r="F28432" s="174"/>
      <c r="G28432" s="173"/>
      <c r="H28432" s="109"/>
      <c r="I28432" s="175"/>
    </row>
    <row r="28433" spans="1:9" x14ac:dyDescent="0.25">
      <c r="A28433" s="108"/>
      <c r="B28433" s="173"/>
      <c r="C28433" s="109"/>
      <c r="D28433" s="109"/>
      <c r="E28433" s="94"/>
      <c r="F28433" s="174"/>
      <c r="G28433" s="173"/>
      <c r="H28433" s="109"/>
      <c r="I28433" s="175"/>
    </row>
    <row r="28434" spans="1:9" x14ac:dyDescent="0.25">
      <c r="A28434" s="108"/>
      <c r="B28434" s="173"/>
      <c r="C28434" s="109"/>
      <c r="D28434" s="109"/>
      <c r="E28434" s="94"/>
      <c r="F28434" s="174"/>
      <c r="G28434" s="173"/>
      <c r="H28434" s="109"/>
      <c r="I28434" s="175"/>
    </row>
    <row r="28435" spans="1:9" x14ac:dyDescent="0.25">
      <c r="A28435" s="108"/>
      <c r="B28435" s="173"/>
      <c r="C28435" s="109"/>
      <c r="D28435" s="109"/>
      <c r="E28435" s="94"/>
      <c r="F28435" s="174"/>
      <c r="G28435" s="173"/>
      <c r="H28435" s="109"/>
      <c r="I28435" s="175"/>
    </row>
    <row r="28436" spans="1:9" x14ac:dyDescent="0.25">
      <c r="A28436" s="108"/>
      <c r="B28436" s="173"/>
      <c r="C28436" s="109"/>
      <c r="D28436" s="109"/>
      <c r="E28436" s="94"/>
      <c r="F28436" s="174"/>
      <c r="G28436" s="173"/>
      <c r="H28436" s="109"/>
      <c r="I28436" s="175"/>
    </row>
    <row r="28437" spans="1:9" x14ac:dyDescent="0.25">
      <c r="A28437" s="108"/>
      <c r="B28437" s="173"/>
      <c r="C28437" s="109"/>
      <c r="D28437" s="109"/>
      <c r="E28437" s="94"/>
      <c r="F28437" s="174"/>
      <c r="G28437" s="173"/>
      <c r="H28437" s="109"/>
      <c r="I28437" s="175"/>
    </row>
    <row r="28438" spans="1:9" x14ac:dyDescent="0.25">
      <c r="A28438" s="108"/>
      <c r="B28438" s="173"/>
      <c r="C28438" s="109"/>
      <c r="D28438" s="109"/>
      <c r="E28438" s="94"/>
      <c r="F28438" s="174"/>
      <c r="G28438" s="173"/>
      <c r="H28438" s="109"/>
      <c r="I28438" s="175"/>
    </row>
    <row r="28439" spans="1:9" x14ac:dyDescent="0.25">
      <c r="A28439" s="108"/>
      <c r="B28439" s="173"/>
      <c r="C28439" s="109"/>
      <c r="D28439" s="109"/>
      <c r="E28439" s="94"/>
      <c r="F28439" s="174"/>
      <c r="G28439" s="173"/>
      <c r="H28439" s="109"/>
      <c r="I28439" s="175"/>
    </row>
    <row r="28440" spans="1:9" x14ac:dyDescent="0.25">
      <c r="A28440" s="108"/>
      <c r="B28440" s="173"/>
      <c r="C28440" s="109"/>
      <c r="D28440" s="109"/>
      <c r="E28440" s="94"/>
      <c r="F28440" s="174"/>
      <c r="G28440" s="173"/>
      <c r="H28440" s="109"/>
      <c r="I28440" s="175"/>
    </row>
    <row r="28441" spans="1:9" x14ac:dyDescent="0.25">
      <c r="A28441" s="108"/>
      <c r="B28441" s="173"/>
      <c r="C28441" s="109"/>
      <c r="D28441" s="109"/>
      <c r="E28441" s="94"/>
      <c r="F28441" s="174"/>
      <c r="G28441" s="173"/>
      <c r="H28441" s="109"/>
      <c r="I28441" s="175"/>
    </row>
    <row r="28442" spans="1:9" x14ac:dyDescent="0.25">
      <c r="A28442" s="108"/>
      <c r="B28442" s="173"/>
      <c r="C28442" s="109"/>
      <c r="D28442" s="109"/>
      <c r="E28442" s="94"/>
      <c r="F28442" s="174"/>
      <c r="G28442" s="173"/>
      <c r="H28442" s="109"/>
      <c r="I28442" s="175"/>
    </row>
    <row r="28443" spans="1:9" x14ac:dyDescent="0.25">
      <c r="A28443" s="108"/>
      <c r="B28443" s="173"/>
      <c r="C28443" s="109"/>
      <c r="D28443" s="109"/>
      <c r="E28443" s="94"/>
      <c r="F28443" s="174"/>
      <c r="G28443" s="173"/>
      <c r="H28443" s="109"/>
      <c r="I28443" s="175"/>
    </row>
    <row r="28444" spans="1:9" x14ac:dyDescent="0.25">
      <c r="A28444" s="108"/>
      <c r="B28444" s="173"/>
      <c r="C28444" s="109"/>
      <c r="D28444" s="109"/>
      <c r="E28444" s="94"/>
      <c r="F28444" s="174"/>
      <c r="G28444" s="173"/>
      <c r="H28444" s="109"/>
      <c r="I28444" s="175"/>
    </row>
    <row r="28445" spans="1:9" x14ac:dyDescent="0.25">
      <c r="A28445" s="108"/>
      <c r="B28445" s="173"/>
      <c r="C28445" s="109"/>
      <c r="D28445" s="109"/>
      <c r="E28445" s="94"/>
      <c r="F28445" s="174"/>
      <c r="G28445" s="173"/>
      <c r="H28445" s="109"/>
      <c r="I28445" s="175"/>
    </row>
    <row r="28446" spans="1:9" x14ac:dyDescent="0.25">
      <c r="A28446" s="108"/>
      <c r="B28446" s="173"/>
      <c r="C28446" s="109"/>
      <c r="D28446" s="109"/>
      <c r="E28446" s="94"/>
      <c r="F28446" s="174"/>
      <c r="G28446" s="173"/>
      <c r="H28446" s="109"/>
      <c r="I28446" s="175"/>
    </row>
    <row r="28447" spans="1:9" x14ac:dyDescent="0.25">
      <c r="A28447" s="108"/>
      <c r="B28447" s="173"/>
      <c r="C28447" s="109"/>
      <c r="D28447" s="109"/>
      <c r="E28447" s="94"/>
      <c r="F28447" s="174"/>
      <c r="G28447" s="173"/>
      <c r="H28447" s="109"/>
      <c r="I28447" s="175"/>
    </row>
    <row r="28448" spans="1:9" x14ac:dyDescent="0.25">
      <c r="A28448" s="108"/>
      <c r="B28448" s="173"/>
      <c r="C28448" s="109"/>
      <c r="D28448" s="109"/>
      <c r="E28448" s="94"/>
      <c r="F28448" s="174"/>
      <c r="G28448" s="173"/>
      <c r="H28448" s="109"/>
      <c r="I28448" s="175"/>
    </row>
    <row r="28449" spans="1:9" x14ac:dyDescent="0.25">
      <c r="A28449" s="108"/>
      <c r="B28449" s="173"/>
      <c r="C28449" s="109"/>
      <c r="D28449" s="109"/>
      <c r="E28449" s="94"/>
      <c r="F28449" s="174"/>
      <c r="G28449" s="173"/>
      <c r="H28449" s="109"/>
      <c r="I28449" s="175"/>
    </row>
    <row r="28450" spans="1:9" x14ac:dyDescent="0.25">
      <c r="A28450" s="108"/>
      <c r="B28450" s="173"/>
      <c r="C28450" s="109"/>
      <c r="D28450" s="109"/>
      <c r="E28450" s="94"/>
      <c r="F28450" s="174"/>
      <c r="G28450" s="173"/>
      <c r="H28450" s="109"/>
      <c r="I28450" s="175"/>
    </row>
    <row r="28451" spans="1:9" x14ac:dyDescent="0.25">
      <c r="A28451" s="108"/>
      <c r="B28451" s="173"/>
      <c r="C28451" s="109"/>
      <c r="D28451" s="109"/>
      <c r="E28451" s="94"/>
      <c r="F28451" s="174"/>
      <c r="G28451" s="173"/>
      <c r="H28451" s="109"/>
      <c r="I28451" s="175"/>
    </row>
    <row r="28452" spans="1:9" x14ac:dyDescent="0.25">
      <c r="A28452" s="108"/>
      <c r="B28452" s="173"/>
      <c r="C28452" s="109"/>
      <c r="D28452" s="109"/>
      <c r="E28452" s="94"/>
      <c r="F28452" s="174"/>
      <c r="G28452" s="173"/>
      <c r="H28452" s="109"/>
      <c r="I28452" s="175"/>
    </row>
    <row r="28453" spans="1:9" x14ac:dyDescent="0.25">
      <c r="A28453" s="108"/>
      <c r="B28453" s="173"/>
      <c r="C28453" s="109"/>
      <c r="D28453" s="109"/>
      <c r="E28453" s="94"/>
      <c r="F28453" s="174"/>
      <c r="G28453" s="173"/>
      <c r="H28453" s="109"/>
      <c r="I28453" s="175"/>
    </row>
    <row r="28454" spans="1:9" x14ac:dyDescent="0.25">
      <c r="A28454" s="108"/>
      <c r="B28454" s="173"/>
      <c r="C28454" s="109"/>
      <c r="D28454" s="109"/>
      <c r="E28454" s="94"/>
      <c r="F28454" s="174"/>
      <c r="G28454" s="173"/>
      <c r="H28454" s="109"/>
      <c r="I28454" s="175"/>
    </row>
    <row r="28455" spans="1:9" x14ac:dyDescent="0.25">
      <c r="A28455" s="108"/>
      <c r="B28455" s="173"/>
      <c r="C28455" s="109"/>
      <c r="D28455" s="109"/>
      <c r="E28455" s="94"/>
      <c r="F28455" s="174"/>
      <c r="G28455" s="173"/>
      <c r="H28455" s="109"/>
      <c r="I28455" s="175"/>
    </row>
    <row r="28456" spans="1:9" x14ac:dyDescent="0.25">
      <c r="A28456" s="108"/>
      <c r="B28456" s="173"/>
      <c r="C28456" s="109"/>
      <c r="D28456" s="109"/>
      <c r="E28456" s="94"/>
      <c r="F28456" s="174"/>
      <c r="G28456" s="173"/>
      <c r="H28456" s="109"/>
      <c r="I28456" s="175"/>
    </row>
    <row r="28457" spans="1:9" x14ac:dyDescent="0.25">
      <c r="A28457" s="108"/>
      <c r="B28457" s="173"/>
      <c r="C28457" s="109"/>
      <c r="D28457" s="109"/>
      <c r="E28457" s="94"/>
      <c r="F28457" s="174"/>
      <c r="G28457" s="173"/>
      <c r="H28457" s="109"/>
      <c r="I28457" s="175"/>
    </row>
    <row r="28458" spans="1:9" x14ac:dyDescent="0.25">
      <c r="A28458" s="108"/>
      <c r="B28458" s="173"/>
      <c r="C28458" s="109"/>
      <c r="D28458" s="109"/>
      <c r="E28458" s="94"/>
      <c r="F28458" s="174"/>
      <c r="G28458" s="173"/>
      <c r="H28458" s="109"/>
      <c r="I28458" s="175"/>
    </row>
    <row r="28459" spans="1:9" x14ac:dyDescent="0.25">
      <c r="A28459" s="108"/>
      <c r="B28459" s="173"/>
      <c r="C28459" s="109"/>
      <c r="D28459" s="109"/>
      <c r="E28459" s="94"/>
      <c r="F28459" s="174"/>
      <c r="G28459" s="173"/>
      <c r="H28459" s="109"/>
      <c r="I28459" s="175"/>
    </row>
    <row r="28460" spans="1:9" x14ac:dyDescent="0.25">
      <c r="A28460" s="108"/>
      <c r="B28460" s="173"/>
      <c r="C28460" s="109"/>
      <c r="D28460" s="109"/>
      <c r="E28460" s="94"/>
      <c r="F28460" s="174"/>
      <c r="G28460" s="173"/>
      <c r="H28460" s="109"/>
      <c r="I28460" s="175"/>
    </row>
    <row r="28461" spans="1:9" x14ac:dyDescent="0.25">
      <c r="A28461" s="108"/>
      <c r="B28461" s="173"/>
      <c r="C28461" s="109"/>
      <c r="D28461" s="109"/>
      <c r="E28461" s="94"/>
      <c r="F28461" s="174"/>
      <c r="G28461" s="173"/>
      <c r="H28461" s="109"/>
      <c r="I28461" s="175"/>
    </row>
    <row r="28462" spans="1:9" x14ac:dyDescent="0.25">
      <c r="A28462" s="108"/>
      <c r="B28462" s="173"/>
      <c r="C28462" s="109"/>
      <c r="D28462" s="109"/>
      <c r="E28462" s="94"/>
      <c r="F28462" s="174"/>
      <c r="G28462" s="173"/>
      <c r="H28462" s="109"/>
      <c r="I28462" s="175"/>
    </row>
    <row r="28463" spans="1:9" x14ac:dyDescent="0.25">
      <c r="A28463" s="108"/>
      <c r="B28463" s="173"/>
      <c r="C28463" s="109"/>
      <c r="D28463" s="109"/>
      <c r="E28463" s="94"/>
      <c r="F28463" s="174"/>
      <c r="G28463" s="173"/>
      <c r="H28463" s="109"/>
      <c r="I28463" s="175"/>
    </row>
    <row r="28464" spans="1:9" x14ac:dyDescent="0.25">
      <c r="A28464" s="108"/>
      <c r="B28464" s="173"/>
      <c r="C28464" s="109"/>
      <c r="D28464" s="109"/>
      <c r="E28464" s="94"/>
      <c r="F28464" s="174"/>
      <c r="G28464" s="173"/>
      <c r="H28464" s="109"/>
      <c r="I28464" s="175"/>
    </row>
    <row r="28465" spans="1:9" x14ac:dyDescent="0.25">
      <c r="A28465" s="108"/>
      <c r="B28465" s="173"/>
      <c r="C28465" s="109"/>
      <c r="D28465" s="109"/>
      <c r="E28465" s="94"/>
      <c r="F28465" s="174"/>
      <c r="G28465" s="173"/>
      <c r="H28465" s="109"/>
      <c r="I28465" s="175"/>
    </row>
    <row r="28466" spans="1:9" x14ac:dyDescent="0.25">
      <c r="A28466" s="108"/>
      <c r="B28466" s="173"/>
      <c r="C28466" s="109"/>
      <c r="D28466" s="109"/>
      <c r="E28466" s="94"/>
      <c r="F28466" s="174"/>
      <c r="G28466" s="173"/>
      <c r="H28466" s="109"/>
      <c r="I28466" s="175"/>
    </row>
    <row r="28467" spans="1:9" x14ac:dyDescent="0.25">
      <c r="A28467" s="108"/>
      <c r="B28467" s="173"/>
      <c r="C28467" s="109"/>
      <c r="D28467" s="109"/>
      <c r="E28467" s="94"/>
      <c r="F28467" s="174"/>
      <c r="G28467" s="173"/>
      <c r="H28467" s="109"/>
      <c r="I28467" s="175"/>
    </row>
    <row r="28468" spans="1:9" x14ac:dyDescent="0.25">
      <c r="A28468" s="108"/>
      <c r="B28468" s="173"/>
      <c r="C28468" s="109"/>
      <c r="D28468" s="109"/>
      <c r="E28468" s="94"/>
      <c r="F28468" s="174"/>
      <c r="G28468" s="173"/>
      <c r="H28468" s="109"/>
      <c r="I28468" s="175"/>
    </row>
    <row r="28469" spans="1:9" x14ac:dyDescent="0.25">
      <c r="A28469" s="108"/>
      <c r="B28469" s="173"/>
      <c r="C28469" s="109"/>
      <c r="D28469" s="109"/>
      <c r="E28469" s="94"/>
      <c r="F28469" s="174"/>
      <c r="G28469" s="173"/>
      <c r="H28469" s="109"/>
      <c r="I28469" s="175"/>
    </row>
    <row r="28470" spans="1:9" x14ac:dyDescent="0.25">
      <c r="A28470" s="108"/>
      <c r="B28470" s="173"/>
      <c r="C28470" s="109"/>
      <c r="D28470" s="109"/>
      <c r="E28470" s="94"/>
      <c r="F28470" s="174"/>
      <c r="G28470" s="173"/>
      <c r="H28470" s="109"/>
      <c r="I28470" s="175"/>
    </row>
    <row r="28471" spans="1:9" x14ac:dyDescent="0.25">
      <c r="A28471" s="108"/>
      <c r="B28471" s="173"/>
      <c r="C28471" s="109"/>
      <c r="D28471" s="109"/>
      <c r="E28471" s="94"/>
      <c r="F28471" s="174"/>
      <c r="G28471" s="173"/>
      <c r="H28471" s="109"/>
      <c r="I28471" s="175"/>
    </row>
    <row r="28472" spans="1:9" x14ac:dyDescent="0.25">
      <c r="A28472" s="108"/>
      <c r="B28472" s="173"/>
      <c r="C28472" s="109"/>
      <c r="D28472" s="109"/>
      <c r="E28472" s="94"/>
      <c r="F28472" s="174"/>
      <c r="G28472" s="173"/>
      <c r="H28472" s="109"/>
      <c r="I28472" s="175"/>
    </row>
    <row r="28473" spans="1:9" x14ac:dyDescent="0.25">
      <c r="A28473" s="108"/>
      <c r="B28473" s="173"/>
      <c r="C28473" s="109"/>
      <c r="D28473" s="109"/>
      <c r="E28473" s="94"/>
      <c r="F28473" s="174"/>
      <c r="G28473" s="173"/>
      <c r="H28473" s="109"/>
      <c r="I28473" s="175"/>
    </row>
    <row r="28474" spans="1:9" x14ac:dyDescent="0.25">
      <c r="A28474" s="108"/>
      <c r="B28474" s="173"/>
      <c r="C28474" s="109"/>
      <c r="D28474" s="109"/>
      <c r="E28474" s="94"/>
      <c r="F28474" s="174"/>
      <c r="G28474" s="173"/>
      <c r="H28474" s="109"/>
      <c r="I28474" s="175"/>
    </row>
    <row r="28475" spans="1:9" x14ac:dyDescent="0.25">
      <c r="A28475" s="108"/>
      <c r="B28475" s="173"/>
      <c r="C28475" s="109"/>
      <c r="D28475" s="109"/>
      <c r="E28475" s="94"/>
      <c r="F28475" s="174"/>
      <c r="G28475" s="173"/>
      <c r="H28475" s="109"/>
      <c r="I28475" s="175"/>
    </row>
    <row r="28476" spans="1:9" x14ac:dyDescent="0.25">
      <c r="A28476" s="108"/>
      <c r="B28476" s="173"/>
      <c r="C28476" s="109"/>
      <c r="D28476" s="109"/>
      <c r="E28476" s="94"/>
      <c r="F28476" s="174"/>
      <c r="G28476" s="173"/>
      <c r="H28476" s="109"/>
      <c r="I28476" s="175"/>
    </row>
    <row r="28477" spans="1:9" x14ac:dyDescent="0.25">
      <c r="A28477" s="108"/>
      <c r="B28477" s="173"/>
      <c r="C28477" s="109"/>
      <c r="D28477" s="109"/>
      <c r="E28477" s="94"/>
      <c r="F28477" s="174"/>
      <c r="G28477" s="173"/>
      <c r="H28477" s="109"/>
      <c r="I28477" s="175"/>
    </row>
    <row r="28478" spans="1:9" x14ac:dyDescent="0.25">
      <c r="A28478" s="108"/>
      <c r="B28478" s="173"/>
      <c r="C28478" s="109"/>
      <c r="D28478" s="109"/>
      <c r="E28478" s="94"/>
      <c r="F28478" s="174"/>
      <c r="G28478" s="173"/>
      <c r="H28478" s="109"/>
      <c r="I28478" s="175"/>
    </row>
    <row r="28479" spans="1:9" x14ac:dyDescent="0.25">
      <c r="A28479" s="108"/>
      <c r="B28479" s="173"/>
      <c r="C28479" s="109"/>
      <c r="D28479" s="109"/>
      <c r="E28479" s="94"/>
      <c r="F28479" s="174"/>
      <c r="G28479" s="173"/>
      <c r="H28479" s="109"/>
      <c r="I28479" s="175"/>
    </row>
    <row r="28480" spans="1:9" x14ac:dyDescent="0.25">
      <c r="A28480" s="108"/>
      <c r="B28480" s="173"/>
      <c r="C28480" s="109"/>
      <c r="D28480" s="109"/>
      <c r="E28480" s="94"/>
      <c r="F28480" s="174"/>
      <c r="G28480" s="173"/>
      <c r="H28480" s="109"/>
      <c r="I28480" s="175"/>
    </row>
    <row r="28481" spans="1:9" x14ac:dyDescent="0.25">
      <c r="A28481" s="108"/>
      <c r="B28481" s="173"/>
      <c r="C28481" s="109"/>
      <c r="D28481" s="109"/>
      <c r="E28481" s="94"/>
      <c r="F28481" s="174"/>
      <c r="G28481" s="173"/>
      <c r="H28481" s="109"/>
      <c r="I28481" s="175"/>
    </row>
    <row r="28482" spans="1:9" x14ac:dyDescent="0.25">
      <c r="A28482" s="108"/>
      <c r="B28482" s="173"/>
      <c r="C28482" s="109"/>
      <c r="D28482" s="109"/>
      <c r="E28482" s="94"/>
      <c r="F28482" s="174"/>
      <c r="G28482" s="173"/>
      <c r="H28482" s="109"/>
      <c r="I28482" s="175"/>
    </row>
    <row r="28483" spans="1:9" x14ac:dyDescent="0.25">
      <c r="A28483" s="108"/>
      <c r="B28483" s="173"/>
      <c r="C28483" s="109"/>
      <c r="D28483" s="109"/>
      <c r="E28483" s="94"/>
      <c r="F28483" s="174"/>
      <c r="G28483" s="173"/>
      <c r="H28483" s="109"/>
      <c r="I28483" s="175"/>
    </row>
    <row r="28484" spans="1:9" x14ac:dyDescent="0.25">
      <c r="A28484" s="108"/>
      <c r="B28484" s="173"/>
      <c r="C28484" s="109"/>
      <c r="D28484" s="109"/>
      <c r="E28484" s="94"/>
      <c r="F28484" s="174"/>
      <c r="G28484" s="173"/>
      <c r="H28484" s="109"/>
      <c r="I28484" s="175"/>
    </row>
    <row r="28485" spans="1:9" x14ac:dyDescent="0.25">
      <c r="A28485" s="108"/>
      <c r="B28485" s="173"/>
      <c r="C28485" s="109"/>
      <c r="D28485" s="109"/>
      <c r="E28485" s="94"/>
      <c r="F28485" s="174"/>
      <c r="G28485" s="173"/>
      <c r="H28485" s="109"/>
      <c r="I28485" s="175"/>
    </row>
    <row r="28486" spans="1:9" x14ac:dyDescent="0.25">
      <c r="A28486" s="108"/>
      <c r="B28486" s="173"/>
      <c r="C28486" s="109"/>
      <c r="D28486" s="109"/>
      <c r="E28486" s="94"/>
      <c r="F28486" s="174"/>
      <c r="G28486" s="173"/>
      <c r="H28486" s="109"/>
      <c r="I28486" s="175"/>
    </row>
    <row r="28487" spans="1:9" x14ac:dyDescent="0.25">
      <c r="A28487" s="108"/>
      <c r="B28487" s="173"/>
      <c r="C28487" s="109"/>
      <c r="D28487" s="109"/>
      <c r="E28487" s="94"/>
      <c r="F28487" s="174"/>
      <c r="G28487" s="173"/>
      <c r="H28487" s="109"/>
      <c r="I28487" s="175"/>
    </row>
    <row r="28488" spans="1:9" x14ac:dyDescent="0.25">
      <c r="A28488" s="108"/>
      <c r="B28488" s="173"/>
      <c r="C28488" s="109"/>
      <c r="D28488" s="109"/>
      <c r="E28488" s="94"/>
      <c r="F28488" s="174"/>
      <c r="G28488" s="173"/>
      <c r="H28488" s="109"/>
      <c r="I28488" s="175"/>
    </row>
    <row r="28489" spans="1:9" x14ac:dyDescent="0.25">
      <c r="A28489" s="108"/>
      <c r="B28489" s="173"/>
      <c r="C28489" s="109"/>
      <c r="D28489" s="109"/>
      <c r="E28489" s="94"/>
      <c r="F28489" s="174"/>
      <c r="G28489" s="173"/>
      <c r="H28489" s="109"/>
      <c r="I28489" s="175"/>
    </row>
    <row r="28490" spans="1:9" x14ac:dyDescent="0.25">
      <c r="A28490" s="108"/>
      <c r="B28490" s="173"/>
      <c r="C28490" s="109"/>
      <c r="D28490" s="109"/>
      <c r="E28490" s="94"/>
      <c r="F28490" s="174"/>
      <c r="G28490" s="173"/>
      <c r="H28490" s="109"/>
      <c r="I28490" s="175"/>
    </row>
    <row r="28491" spans="1:9" x14ac:dyDescent="0.25">
      <c r="A28491" s="108"/>
      <c r="B28491" s="173"/>
      <c r="C28491" s="109"/>
      <c r="D28491" s="109"/>
      <c r="E28491" s="94"/>
      <c r="F28491" s="174"/>
      <c r="G28491" s="173"/>
      <c r="H28491" s="109"/>
      <c r="I28491" s="175"/>
    </row>
    <row r="28492" spans="1:9" x14ac:dyDescent="0.25">
      <c r="A28492" s="108"/>
      <c r="B28492" s="173"/>
      <c r="C28492" s="109"/>
      <c r="D28492" s="109"/>
      <c r="E28492" s="94"/>
      <c r="F28492" s="174"/>
      <c r="G28492" s="173"/>
      <c r="H28492" s="109"/>
      <c r="I28492" s="175"/>
    </row>
    <row r="28493" spans="1:9" x14ac:dyDescent="0.25">
      <c r="A28493" s="108"/>
      <c r="B28493" s="173"/>
      <c r="C28493" s="109"/>
      <c r="D28493" s="109"/>
      <c r="E28493" s="94"/>
      <c r="F28493" s="174"/>
      <c r="G28493" s="173"/>
      <c r="H28493" s="109"/>
      <c r="I28493" s="175"/>
    </row>
    <row r="28494" spans="1:9" x14ac:dyDescent="0.25">
      <c r="A28494" s="108"/>
      <c r="B28494" s="173"/>
      <c r="C28494" s="109"/>
      <c r="D28494" s="109"/>
      <c r="E28494" s="94"/>
      <c r="F28494" s="174"/>
      <c r="G28494" s="173"/>
      <c r="H28494" s="109"/>
      <c r="I28494" s="175"/>
    </row>
    <row r="28495" spans="1:9" x14ac:dyDescent="0.25">
      <c r="A28495" s="108"/>
      <c r="B28495" s="173"/>
      <c r="C28495" s="109"/>
      <c r="D28495" s="109"/>
      <c r="E28495" s="94"/>
      <c r="F28495" s="174"/>
      <c r="G28495" s="173"/>
      <c r="H28495" s="109"/>
      <c r="I28495" s="175"/>
    </row>
    <row r="28496" spans="1:9" x14ac:dyDescent="0.25">
      <c r="A28496" s="108"/>
      <c r="B28496" s="173"/>
      <c r="C28496" s="109"/>
      <c r="D28496" s="109"/>
      <c r="E28496" s="94"/>
      <c r="F28496" s="174"/>
      <c r="G28496" s="173"/>
      <c r="H28496" s="109"/>
      <c r="I28496" s="175"/>
    </row>
    <row r="28497" spans="1:9" x14ac:dyDescent="0.25">
      <c r="A28497" s="108"/>
      <c r="B28497" s="173"/>
      <c r="C28497" s="109"/>
      <c r="D28497" s="109"/>
      <c r="E28497" s="94"/>
      <c r="F28497" s="174"/>
      <c r="G28497" s="173"/>
      <c r="H28497" s="109"/>
      <c r="I28497" s="175"/>
    </row>
    <row r="28498" spans="1:9" x14ac:dyDescent="0.25">
      <c r="A28498" s="108"/>
      <c r="B28498" s="173"/>
      <c r="C28498" s="109"/>
      <c r="D28498" s="109"/>
      <c r="E28498" s="94"/>
      <c r="F28498" s="174"/>
      <c r="G28498" s="173"/>
      <c r="H28498" s="109"/>
      <c r="I28498" s="175"/>
    </row>
    <row r="28499" spans="1:9" x14ac:dyDescent="0.25">
      <c r="A28499" s="108"/>
      <c r="B28499" s="173"/>
      <c r="C28499" s="109"/>
      <c r="D28499" s="109"/>
      <c r="E28499" s="94"/>
      <c r="F28499" s="174"/>
      <c r="G28499" s="173"/>
      <c r="H28499" s="109"/>
      <c r="I28499" s="175"/>
    </row>
    <row r="28500" spans="1:9" x14ac:dyDescent="0.25">
      <c r="A28500" s="108"/>
      <c r="B28500" s="173"/>
      <c r="C28500" s="109"/>
      <c r="D28500" s="109"/>
      <c r="E28500" s="94"/>
      <c r="F28500" s="174"/>
      <c r="G28500" s="173"/>
      <c r="H28500" s="109"/>
      <c r="I28500" s="175"/>
    </row>
    <row r="28501" spans="1:9" x14ac:dyDescent="0.25">
      <c r="A28501" s="108"/>
      <c r="B28501" s="173"/>
      <c r="C28501" s="109"/>
      <c r="D28501" s="109"/>
      <c r="E28501" s="94"/>
      <c r="F28501" s="174"/>
      <c r="G28501" s="173"/>
      <c r="H28501" s="109"/>
      <c r="I28501" s="175"/>
    </row>
    <row r="28502" spans="1:9" x14ac:dyDescent="0.25">
      <c r="A28502" s="108"/>
      <c r="B28502" s="173"/>
      <c r="C28502" s="109"/>
      <c r="D28502" s="109"/>
      <c r="E28502" s="94"/>
      <c r="F28502" s="174"/>
      <c r="G28502" s="173"/>
      <c r="H28502" s="109"/>
      <c r="I28502" s="175"/>
    </row>
    <row r="28503" spans="1:9" x14ac:dyDescent="0.25">
      <c r="A28503" s="108"/>
      <c r="B28503" s="173"/>
      <c r="C28503" s="109"/>
      <c r="D28503" s="109"/>
      <c r="E28503" s="94"/>
      <c r="F28503" s="174"/>
      <c r="G28503" s="173"/>
      <c r="H28503" s="109"/>
      <c r="I28503" s="175"/>
    </row>
    <row r="28504" spans="1:9" x14ac:dyDescent="0.25">
      <c r="A28504" s="108"/>
      <c r="B28504" s="173"/>
      <c r="C28504" s="109"/>
      <c r="D28504" s="109"/>
      <c r="E28504" s="94"/>
      <c r="F28504" s="174"/>
      <c r="G28504" s="173"/>
      <c r="H28504" s="109"/>
      <c r="I28504" s="175"/>
    </row>
    <row r="28505" spans="1:9" x14ac:dyDescent="0.25">
      <c r="A28505" s="108"/>
      <c r="B28505" s="173"/>
      <c r="C28505" s="109"/>
      <c r="D28505" s="109"/>
      <c r="E28505" s="94"/>
      <c r="F28505" s="174"/>
      <c r="G28505" s="173"/>
      <c r="H28505" s="109"/>
      <c r="I28505" s="175"/>
    </row>
    <row r="28506" spans="1:9" x14ac:dyDescent="0.25">
      <c r="A28506" s="108"/>
      <c r="B28506" s="173"/>
      <c r="C28506" s="109"/>
      <c r="D28506" s="109"/>
      <c r="E28506" s="94"/>
      <c r="F28506" s="174"/>
      <c r="G28506" s="173"/>
      <c r="H28506" s="109"/>
      <c r="I28506" s="175"/>
    </row>
    <row r="28507" spans="1:9" x14ac:dyDescent="0.25">
      <c r="A28507" s="108"/>
      <c r="B28507" s="173"/>
      <c r="C28507" s="109"/>
      <c r="D28507" s="109"/>
      <c r="E28507" s="94"/>
      <c r="F28507" s="174"/>
      <c r="G28507" s="173"/>
      <c r="H28507" s="109"/>
      <c r="I28507" s="175"/>
    </row>
    <row r="28508" spans="1:9" x14ac:dyDescent="0.25">
      <c r="A28508" s="108"/>
      <c r="B28508" s="173"/>
      <c r="C28508" s="109"/>
      <c r="D28508" s="109"/>
      <c r="E28508" s="94"/>
      <c r="F28508" s="174"/>
      <c r="G28508" s="173"/>
      <c r="H28508" s="109"/>
      <c r="I28508" s="175"/>
    </row>
    <row r="28509" spans="1:9" x14ac:dyDescent="0.25">
      <c r="A28509" s="108"/>
      <c r="B28509" s="173"/>
      <c r="C28509" s="109"/>
      <c r="D28509" s="109"/>
      <c r="E28509" s="94"/>
      <c r="F28509" s="174"/>
      <c r="G28509" s="173"/>
      <c r="H28509" s="109"/>
      <c r="I28509" s="175"/>
    </row>
    <row r="28510" spans="1:9" x14ac:dyDescent="0.25">
      <c r="A28510" s="108"/>
      <c r="B28510" s="173"/>
      <c r="C28510" s="109"/>
      <c r="D28510" s="109"/>
      <c r="E28510" s="94"/>
      <c r="F28510" s="174"/>
      <c r="G28510" s="173"/>
      <c r="H28510" s="109"/>
      <c r="I28510" s="175"/>
    </row>
    <row r="28511" spans="1:9" x14ac:dyDescent="0.25">
      <c r="A28511" s="108"/>
      <c r="B28511" s="173"/>
      <c r="C28511" s="109"/>
      <c r="D28511" s="109"/>
      <c r="E28511" s="94"/>
      <c r="F28511" s="174"/>
      <c r="G28511" s="173"/>
      <c r="H28511" s="109"/>
      <c r="I28511" s="175"/>
    </row>
    <row r="28512" spans="1:9" x14ac:dyDescent="0.25">
      <c r="A28512" s="108"/>
      <c r="B28512" s="173"/>
      <c r="C28512" s="109"/>
      <c r="D28512" s="109"/>
      <c r="E28512" s="94"/>
      <c r="F28512" s="174"/>
      <c r="G28512" s="173"/>
      <c r="H28512" s="109"/>
      <c r="I28512" s="175"/>
    </row>
    <row r="28513" spans="1:9" x14ac:dyDescent="0.25">
      <c r="A28513" s="108"/>
      <c r="B28513" s="173"/>
      <c r="C28513" s="109"/>
      <c r="D28513" s="109"/>
      <c r="E28513" s="94"/>
      <c r="F28513" s="174"/>
      <c r="G28513" s="173"/>
      <c r="H28513" s="109"/>
      <c r="I28513" s="175"/>
    </row>
    <row r="28514" spans="1:9" x14ac:dyDescent="0.25">
      <c r="A28514" s="108"/>
      <c r="B28514" s="173"/>
      <c r="C28514" s="109"/>
      <c r="D28514" s="109"/>
      <c r="E28514" s="94"/>
      <c r="F28514" s="174"/>
      <c r="G28514" s="173"/>
      <c r="H28514" s="109"/>
      <c r="I28514" s="175"/>
    </row>
    <row r="28515" spans="1:9" x14ac:dyDescent="0.25">
      <c r="A28515" s="108"/>
      <c r="B28515" s="173"/>
      <c r="C28515" s="109"/>
      <c r="D28515" s="109"/>
      <c r="E28515" s="94"/>
      <c r="F28515" s="174"/>
      <c r="G28515" s="173"/>
      <c r="H28515" s="109"/>
      <c r="I28515" s="175"/>
    </row>
    <row r="28516" spans="1:9" x14ac:dyDescent="0.25">
      <c r="A28516" s="108"/>
      <c r="B28516" s="173"/>
      <c r="C28516" s="109"/>
      <c r="D28516" s="109"/>
      <c r="E28516" s="94"/>
      <c r="F28516" s="174"/>
      <c r="G28516" s="173"/>
      <c r="H28516" s="109"/>
      <c r="I28516" s="175"/>
    </row>
    <row r="28517" spans="1:9" x14ac:dyDescent="0.25">
      <c r="A28517" s="108"/>
      <c r="B28517" s="173"/>
      <c r="C28517" s="109"/>
      <c r="D28517" s="109"/>
      <c r="E28517" s="94"/>
      <c r="F28517" s="174"/>
      <c r="G28517" s="173"/>
      <c r="H28517" s="109"/>
      <c r="I28517" s="175"/>
    </row>
    <row r="28518" spans="1:9" x14ac:dyDescent="0.25">
      <c r="A28518" s="108"/>
      <c r="B28518" s="173"/>
      <c r="C28518" s="109"/>
      <c r="D28518" s="109"/>
      <c r="E28518" s="94"/>
      <c r="F28518" s="174"/>
      <c r="G28518" s="173"/>
      <c r="H28518" s="109"/>
      <c r="I28518" s="175"/>
    </row>
    <row r="28519" spans="1:9" x14ac:dyDescent="0.25">
      <c r="A28519" s="108"/>
      <c r="B28519" s="173"/>
      <c r="C28519" s="109"/>
      <c r="D28519" s="109"/>
      <c r="E28519" s="94"/>
      <c r="F28519" s="174"/>
      <c r="G28519" s="173"/>
      <c r="H28519" s="109"/>
      <c r="I28519" s="175"/>
    </row>
    <row r="28520" spans="1:9" x14ac:dyDescent="0.25">
      <c r="A28520" s="108"/>
      <c r="B28520" s="173"/>
      <c r="C28520" s="109"/>
      <c r="D28520" s="109"/>
      <c r="E28520" s="94"/>
      <c r="F28520" s="174"/>
      <c r="G28520" s="173"/>
      <c r="H28520" s="109"/>
      <c r="I28520" s="175"/>
    </row>
    <row r="28521" spans="1:9" x14ac:dyDescent="0.25">
      <c r="A28521" s="108"/>
      <c r="B28521" s="173"/>
      <c r="C28521" s="109"/>
      <c r="D28521" s="109"/>
      <c r="E28521" s="94"/>
      <c r="F28521" s="174"/>
      <c r="G28521" s="173"/>
      <c r="H28521" s="109"/>
      <c r="I28521" s="175"/>
    </row>
    <row r="28522" spans="1:9" x14ac:dyDescent="0.25">
      <c r="A28522" s="108"/>
      <c r="B28522" s="173"/>
      <c r="C28522" s="109"/>
      <c r="D28522" s="109"/>
      <c r="E28522" s="94"/>
      <c r="F28522" s="174"/>
      <c r="G28522" s="173"/>
      <c r="H28522" s="109"/>
      <c r="I28522" s="175"/>
    </row>
    <row r="28523" spans="1:9" x14ac:dyDescent="0.25">
      <c r="A28523" s="108"/>
      <c r="B28523" s="173"/>
      <c r="C28523" s="109"/>
      <c r="D28523" s="109"/>
      <c r="E28523" s="94"/>
      <c r="F28523" s="174"/>
      <c r="G28523" s="173"/>
      <c r="H28523" s="109"/>
      <c r="I28523" s="175"/>
    </row>
    <row r="28524" spans="1:9" x14ac:dyDescent="0.25">
      <c r="A28524" s="108"/>
      <c r="B28524" s="173"/>
      <c r="C28524" s="109"/>
      <c r="D28524" s="109"/>
      <c r="E28524" s="94"/>
      <c r="F28524" s="174"/>
      <c r="G28524" s="173"/>
      <c r="H28524" s="109"/>
      <c r="I28524" s="175"/>
    </row>
    <row r="28525" spans="1:9" x14ac:dyDescent="0.25">
      <c r="A28525" s="108"/>
      <c r="B28525" s="173"/>
      <c r="C28525" s="109"/>
      <c r="D28525" s="109"/>
      <c r="E28525" s="94"/>
      <c r="F28525" s="174"/>
      <c r="G28525" s="173"/>
      <c r="H28525" s="109"/>
      <c r="I28525" s="175"/>
    </row>
    <row r="28526" spans="1:9" x14ac:dyDescent="0.25">
      <c r="A28526" s="108"/>
      <c r="B28526" s="173"/>
      <c r="C28526" s="109"/>
      <c r="D28526" s="109"/>
      <c r="E28526" s="94"/>
      <c r="F28526" s="174"/>
      <c r="G28526" s="173"/>
      <c r="H28526" s="109"/>
      <c r="I28526" s="175"/>
    </row>
    <row r="28527" spans="1:9" x14ac:dyDescent="0.25">
      <c r="A28527" s="108"/>
      <c r="B28527" s="173"/>
      <c r="C28527" s="109"/>
      <c r="D28527" s="109"/>
      <c r="E28527" s="94"/>
      <c r="F28527" s="174"/>
      <c r="G28527" s="173"/>
      <c r="H28527" s="109"/>
      <c r="I28527" s="175"/>
    </row>
    <row r="28528" spans="1:9" x14ac:dyDescent="0.25">
      <c r="A28528" s="108"/>
      <c r="B28528" s="173"/>
      <c r="C28528" s="109"/>
      <c r="D28528" s="109"/>
      <c r="E28528" s="94"/>
      <c r="F28528" s="174"/>
      <c r="G28528" s="173"/>
      <c r="H28528" s="109"/>
      <c r="I28528" s="175"/>
    </row>
    <row r="28529" spans="1:9" x14ac:dyDescent="0.25">
      <c r="A28529" s="108"/>
      <c r="B28529" s="173"/>
      <c r="C28529" s="109"/>
      <c r="D28529" s="109"/>
      <c r="E28529" s="94"/>
      <c r="F28529" s="174"/>
      <c r="G28529" s="173"/>
      <c r="H28529" s="109"/>
      <c r="I28529" s="175"/>
    </row>
    <row r="28530" spans="1:9" x14ac:dyDescent="0.25">
      <c r="A28530" s="108"/>
      <c r="B28530" s="173"/>
      <c r="C28530" s="109"/>
      <c r="D28530" s="109"/>
      <c r="E28530" s="94"/>
      <c r="F28530" s="174"/>
      <c r="G28530" s="173"/>
      <c r="H28530" s="109"/>
      <c r="I28530" s="175"/>
    </row>
    <row r="28531" spans="1:9" x14ac:dyDescent="0.25">
      <c r="A28531" s="108"/>
      <c r="B28531" s="173"/>
      <c r="C28531" s="109"/>
      <c r="D28531" s="109"/>
      <c r="E28531" s="94"/>
      <c r="F28531" s="174"/>
      <c r="G28531" s="173"/>
      <c r="H28531" s="109"/>
      <c r="I28531" s="175"/>
    </row>
    <row r="28532" spans="1:9" x14ac:dyDescent="0.25">
      <c r="A28532" s="108"/>
      <c r="B28532" s="173"/>
      <c r="C28532" s="109"/>
      <c r="D28532" s="109"/>
      <c r="E28532" s="94"/>
      <c r="F28532" s="174"/>
      <c r="G28532" s="173"/>
      <c r="H28532" s="109"/>
      <c r="I28532" s="175"/>
    </row>
    <row r="28533" spans="1:9" x14ac:dyDescent="0.25">
      <c r="A28533" s="108"/>
      <c r="B28533" s="173"/>
      <c r="C28533" s="109"/>
      <c r="D28533" s="109"/>
      <c r="E28533" s="94"/>
      <c r="F28533" s="174"/>
      <c r="G28533" s="173"/>
      <c r="H28533" s="109"/>
      <c r="I28533" s="175"/>
    </row>
    <row r="28534" spans="1:9" x14ac:dyDescent="0.25">
      <c r="A28534" s="108"/>
      <c r="B28534" s="173"/>
      <c r="C28534" s="109"/>
      <c r="D28534" s="109"/>
      <c r="E28534" s="94"/>
      <c r="F28534" s="174"/>
      <c r="G28534" s="173"/>
      <c r="H28534" s="109"/>
      <c r="I28534" s="175"/>
    </row>
    <row r="28535" spans="1:9" x14ac:dyDescent="0.25">
      <c r="A28535" s="108"/>
      <c r="B28535" s="173"/>
      <c r="C28535" s="109"/>
      <c r="D28535" s="109"/>
      <c r="E28535" s="94"/>
      <c r="F28535" s="174"/>
      <c r="G28535" s="173"/>
      <c r="H28535" s="109"/>
      <c r="I28535" s="175"/>
    </row>
    <row r="28536" spans="1:9" x14ac:dyDescent="0.25">
      <c r="A28536" s="108"/>
      <c r="B28536" s="173"/>
      <c r="C28536" s="109"/>
      <c r="D28536" s="109"/>
      <c r="E28536" s="94"/>
      <c r="F28536" s="174"/>
      <c r="G28536" s="173"/>
      <c r="H28536" s="109"/>
      <c r="I28536" s="175"/>
    </row>
    <row r="28537" spans="1:9" x14ac:dyDescent="0.25">
      <c r="A28537" s="108"/>
      <c r="B28537" s="173"/>
      <c r="C28537" s="109"/>
      <c r="D28537" s="109"/>
      <c r="E28537" s="94"/>
      <c r="F28537" s="174"/>
      <c r="G28537" s="173"/>
      <c r="H28537" s="109"/>
      <c r="I28537" s="175"/>
    </row>
    <row r="28538" spans="1:9" x14ac:dyDescent="0.25">
      <c r="A28538" s="108"/>
      <c r="B28538" s="173"/>
      <c r="C28538" s="109"/>
      <c r="D28538" s="109"/>
      <c r="E28538" s="94"/>
      <c r="F28538" s="174"/>
      <c r="G28538" s="173"/>
      <c r="H28538" s="109"/>
      <c r="I28538" s="175"/>
    </row>
    <row r="28539" spans="1:9" x14ac:dyDescent="0.25">
      <c r="A28539" s="108"/>
      <c r="B28539" s="173"/>
      <c r="C28539" s="109"/>
      <c r="D28539" s="109"/>
      <c r="E28539" s="94"/>
      <c r="F28539" s="174"/>
      <c r="G28539" s="173"/>
      <c r="H28539" s="109"/>
      <c r="I28539" s="175"/>
    </row>
    <row r="28540" spans="1:9" x14ac:dyDescent="0.25">
      <c r="A28540" s="108"/>
      <c r="B28540" s="173"/>
      <c r="C28540" s="109"/>
      <c r="D28540" s="109"/>
      <c r="E28540" s="94"/>
      <c r="F28540" s="174"/>
      <c r="G28540" s="173"/>
      <c r="H28540" s="109"/>
      <c r="I28540" s="175"/>
    </row>
    <row r="28541" spans="1:9" x14ac:dyDescent="0.25">
      <c r="A28541" s="108"/>
      <c r="B28541" s="173"/>
      <c r="C28541" s="109"/>
      <c r="D28541" s="109"/>
      <c r="E28541" s="94"/>
      <c r="F28541" s="174"/>
      <c r="G28541" s="173"/>
      <c r="H28541" s="109"/>
      <c r="I28541" s="175"/>
    </row>
    <row r="28542" spans="1:9" x14ac:dyDescent="0.25">
      <c r="A28542" s="108"/>
      <c r="B28542" s="173"/>
      <c r="C28542" s="109"/>
      <c r="D28542" s="109"/>
      <c r="E28542" s="94"/>
      <c r="F28542" s="174"/>
      <c r="G28542" s="173"/>
      <c r="H28542" s="109"/>
      <c r="I28542" s="175"/>
    </row>
    <row r="28543" spans="1:9" x14ac:dyDescent="0.25">
      <c r="A28543" s="108"/>
      <c r="B28543" s="173"/>
      <c r="C28543" s="109"/>
      <c r="D28543" s="109"/>
      <c r="E28543" s="94"/>
      <c r="F28543" s="174"/>
      <c r="G28543" s="173"/>
      <c r="H28543" s="109"/>
      <c r="I28543" s="175"/>
    </row>
    <row r="28544" spans="1:9" x14ac:dyDescent="0.25">
      <c r="A28544" s="108"/>
      <c r="B28544" s="173"/>
      <c r="C28544" s="109"/>
      <c r="D28544" s="109"/>
      <c r="E28544" s="94"/>
      <c r="F28544" s="174"/>
      <c r="G28544" s="173"/>
      <c r="H28544" s="109"/>
      <c r="I28544" s="175"/>
    </row>
    <row r="28545" spans="1:9" x14ac:dyDescent="0.25">
      <c r="A28545" s="108"/>
      <c r="B28545" s="173"/>
      <c r="C28545" s="109"/>
      <c r="D28545" s="109"/>
      <c r="E28545" s="94"/>
      <c r="F28545" s="174"/>
      <c r="G28545" s="173"/>
      <c r="H28545" s="109"/>
      <c r="I28545" s="175"/>
    </row>
    <row r="28546" spans="1:9" x14ac:dyDescent="0.25">
      <c r="A28546" s="108"/>
      <c r="B28546" s="173"/>
      <c r="C28546" s="109"/>
      <c r="D28546" s="109"/>
      <c r="E28546" s="94"/>
      <c r="F28546" s="174"/>
      <c r="G28546" s="173"/>
      <c r="H28546" s="109"/>
      <c r="I28546" s="175"/>
    </row>
    <row r="28547" spans="1:9" x14ac:dyDescent="0.25">
      <c r="A28547" s="108"/>
      <c r="B28547" s="173"/>
      <c r="C28547" s="109"/>
      <c r="D28547" s="109"/>
      <c r="E28547" s="94"/>
      <c r="F28547" s="174"/>
      <c r="G28547" s="173"/>
      <c r="H28547" s="109"/>
      <c r="I28547" s="175"/>
    </row>
    <row r="28548" spans="1:9" x14ac:dyDescent="0.25">
      <c r="A28548" s="108"/>
      <c r="B28548" s="173"/>
      <c r="C28548" s="109"/>
      <c r="D28548" s="109"/>
      <c r="E28548" s="94"/>
      <c r="F28548" s="174"/>
      <c r="G28548" s="173"/>
      <c r="H28548" s="109"/>
      <c r="I28548" s="175"/>
    </row>
    <row r="28549" spans="1:9" x14ac:dyDescent="0.25">
      <c r="A28549" s="108"/>
      <c r="B28549" s="173"/>
      <c r="C28549" s="109"/>
      <c r="D28549" s="109"/>
      <c r="E28549" s="94"/>
      <c r="F28549" s="174"/>
      <c r="G28549" s="173"/>
      <c r="H28549" s="109"/>
      <c r="I28549" s="175"/>
    </row>
    <row r="28550" spans="1:9" x14ac:dyDescent="0.25">
      <c r="A28550" s="108"/>
      <c r="B28550" s="173"/>
      <c r="C28550" s="109"/>
      <c r="D28550" s="109"/>
      <c r="E28550" s="94"/>
      <c r="F28550" s="174"/>
      <c r="G28550" s="173"/>
      <c r="H28550" s="109"/>
      <c r="I28550" s="175"/>
    </row>
    <row r="28551" spans="1:9" x14ac:dyDescent="0.25">
      <c r="A28551" s="108"/>
      <c r="B28551" s="173"/>
      <c r="C28551" s="109"/>
      <c r="D28551" s="109"/>
      <c r="E28551" s="94"/>
      <c r="F28551" s="174"/>
      <c r="G28551" s="173"/>
      <c r="H28551" s="109"/>
      <c r="I28551" s="175"/>
    </row>
    <row r="28552" spans="1:9" x14ac:dyDescent="0.25">
      <c r="A28552" s="108"/>
      <c r="B28552" s="173"/>
      <c r="C28552" s="109"/>
      <c r="D28552" s="109"/>
      <c r="E28552" s="94"/>
      <c r="F28552" s="174"/>
      <c r="G28552" s="173"/>
      <c r="H28552" s="109"/>
      <c r="I28552" s="175"/>
    </row>
    <row r="28553" spans="1:9" x14ac:dyDescent="0.25">
      <c r="A28553" s="108"/>
      <c r="B28553" s="173"/>
      <c r="C28553" s="109"/>
      <c r="D28553" s="109"/>
      <c r="E28553" s="94"/>
      <c r="F28553" s="174"/>
      <c r="G28553" s="173"/>
      <c r="H28553" s="109"/>
      <c r="I28553" s="175"/>
    </row>
    <row r="28554" spans="1:9" x14ac:dyDescent="0.25">
      <c r="A28554" s="108"/>
      <c r="B28554" s="173"/>
      <c r="C28554" s="109"/>
      <c r="D28554" s="109"/>
      <c r="E28554" s="94"/>
      <c r="F28554" s="174"/>
      <c r="G28554" s="173"/>
      <c r="H28554" s="109"/>
      <c r="I28554" s="175"/>
    </row>
    <row r="28555" spans="1:9" x14ac:dyDescent="0.25">
      <c r="A28555" s="108"/>
      <c r="B28555" s="173"/>
      <c r="C28555" s="109"/>
      <c r="D28555" s="109"/>
      <c r="E28555" s="94"/>
      <c r="F28555" s="174"/>
      <c r="G28555" s="173"/>
      <c r="H28555" s="109"/>
      <c r="I28555" s="175"/>
    </row>
    <row r="28556" spans="1:9" x14ac:dyDescent="0.25">
      <c r="A28556" s="108"/>
      <c r="B28556" s="173"/>
      <c r="C28556" s="109"/>
      <c r="D28556" s="109"/>
      <c r="E28556" s="94"/>
      <c r="F28556" s="174"/>
      <c r="G28556" s="173"/>
      <c r="H28556" s="109"/>
      <c r="I28556" s="175"/>
    </row>
    <row r="28557" spans="1:9" x14ac:dyDescent="0.25">
      <c r="A28557" s="108"/>
      <c r="B28557" s="173"/>
      <c r="C28557" s="109"/>
      <c r="D28557" s="109"/>
      <c r="E28557" s="94"/>
      <c r="F28557" s="174"/>
      <c r="G28557" s="173"/>
      <c r="H28557" s="109"/>
      <c r="I28557" s="175"/>
    </row>
    <row r="28558" spans="1:9" x14ac:dyDescent="0.25">
      <c r="A28558" s="108"/>
      <c r="B28558" s="173"/>
      <c r="C28558" s="109"/>
      <c r="D28558" s="109"/>
      <c r="E28558" s="94"/>
      <c r="F28558" s="174"/>
      <c r="G28558" s="173"/>
      <c r="H28558" s="109"/>
      <c r="I28558" s="175"/>
    </row>
    <row r="28559" spans="1:9" x14ac:dyDescent="0.25">
      <c r="A28559" s="108"/>
      <c r="B28559" s="173"/>
      <c r="C28559" s="109"/>
      <c r="D28559" s="109"/>
      <c r="E28559" s="94"/>
      <c r="F28559" s="174"/>
      <c r="G28559" s="173"/>
      <c r="H28559" s="109"/>
      <c r="I28559" s="175"/>
    </row>
    <row r="28560" spans="1:9" x14ac:dyDescent="0.25">
      <c r="A28560" s="108"/>
      <c r="B28560" s="173"/>
      <c r="C28560" s="109"/>
      <c r="D28560" s="109"/>
      <c r="E28560" s="94"/>
      <c r="F28560" s="174"/>
      <c r="G28560" s="173"/>
      <c r="H28560" s="109"/>
      <c r="I28560" s="175"/>
    </row>
    <row r="28561" spans="1:9" x14ac:dyDescent="0.25">
      <c r="A28561" s="108"/>
      <c r="B28561" s="173"/>
      <c r="C28561" s="109"/>
      <c r="D28561" s="109"/>
      <c r="E28561" s="94"/>
      <c r="F28561" s="174"/>
      <c r="G28561" s="173"/>
      <c r="H28561" s="109"/>
      <c r="I28561" s="175"/>
    </row>
    <row r="28562" spans="1:9" x14ac:dyDescent="0.25">
      <c r="A28562" s="108"/>
      <c r="B28562" s="173"/>
      <c r="C28562" s="109"/>
      <c r="D28562" s="109"/>
      <c r="E28562" s="94"/>
      <c r="F28562" s="174"/>
      <c r="G28562" s="173"/>
      <c r="H28562" s="109"/>
      <c r="I28562" s="175"/>
    </row>
    <row r="28563" spans="1:9" x14ac:dyDescent="0.25">
      <c r="A28563" s="108"/>
      <c r="B28563" s="173"/>
      <c r="C28563" s="109"/>
      <c r="D28563" s="109"/>
      <c r="E28563" s="94"/>
      <c r="F28563" s="174"/>
      <c r="G28563" s="173"/>
      <c r="H28563" s="109"/>
      <c r="I28563" s="175"/>
    </row>
    <row r="28564" spans="1:9" x14ac:dyDescent="0.25">
      <c r="A28564" s="108"/>
      <c r="B28564" s="173"/>
      <c r="C28564" s="109"/>
      <c r="D28564" s="109"/>
      <c r="E28564" s="94"/>
      <c r="F28564" s="174"/>
      <c r="G28564" s="173"/>
      <c r="H28564" s="109"/>
      <c r="I28564" s="175"/>
    </row>
    <row r="28565" spans="1:9" x14ac:dyDescent="0.25">
      <c r="A28565" s="108"/>
      <c r="B28565" s="173"/>
      <c r="C28565" s="109"/>
      <c r="D28565" s="109"/>
      <c r="E28565" s="94"/>
      <c r="F28565" s="174"/>
      <c r="G28565" s="173"/>
      <c r="H28565" s="109"/>
      <c r="I28565" s="175"/>
    </row>
    <row r="28566" spans="1:9" x14ac:dyDescent="0.25">
      <c r="A28566" s="108"/>
      <c r="B28566" s="173"/>
      <c r="C28566" s="109"/>
      <c r="D28566" s="109"/>
      <c r="E28566" s="94"/>
      <c r="F28566" s="174"/>
      <c r="G28566" s="173"/>
      <c r="H28566" s="109"/>
      <c r="I28566" s="175"/>
    </row>
    <row r="28567" spans="1:9" x14ac:dyDescent="0.25">
      <c r="A28567" s="108"/>
      <c r="B28567" s="173"/>
      <c r="C28567" s="109"/>
      <c r="D28567" s="109"/>
      <c r="E28567" s="94"/>
      <c r="F28567" s="174"/>
      <c r="G28567" s="173"/>
      <c r="H28567" s="109"/>
      <c r="I28567" s="175"/>
    </row>
    <row r="28568" spans="1:9" x14ac:dyDescent="0.25">
      <c r="A28568" s="108"/>
      <c r="B28568" s="173"/>
      <c r="C28568" s="109"/>
      <c r="D28568" s="109"/>
      <c r="E28568" s="94"/>
      <c r="F28568" s="174"/>
      <c r="G28568" s="173"/>
      <c r="H28568" s="109"/>
      <c r="I28568" s="175"/>
    </row>
    <row r="28569" spans="1:9" x14ac:dyDescent="0.25">
      <c r="A28569" s="108"/>
      <c r="B28569" s="173"/>
      <c r="C28569" s="109"/>
      <c r="D28569" s="109"/>
      <c r="E28569" s="94"/>
      <c r="F28569" s="174"/>
      <c r="G28569" s="173"/>
      <c r="H28569" s="109"/>
      <c r="I28569" s="175"/>
    </row>
    <row r="28570" spans="1:9" x14ac:dyDescent="0.25">
      <c r="A28570" s="108"/>
      <c r="B28570" s="173"/>
      <c r="C28570" s="109"/>
      <c r="D28570" s="109"/>
      <c r="E28570" s="94"/>
      <c r="F28570" s="174"/>
      <c r="G28570" s="173"/>
      <c r="H28570" s="109"/>
      <c r="I28570" s="175"/>
    </row>
    <row r="28571" spans="1:9" x14ac:dyDescent="0.25">
      <c r="A28571" s="108"/>
      <c r="B28571" s="173"/>
      <c r="C28571" s="109"/>
      <c r="D28571" s="109"/>
      <c r="E28571" s="94"/>
      <c r="F28571" s="174"/>
      <c r="G28571" s="173"/>
      <c r="H28571" s="109"/>
      <c r="I28571" s="175"/>
    </row>
    <row r="28572" spans="1:9" x14ac:dyDescent="0.25">
      <c r="A28572" s="108"/>
      <c r="B28572" s="173"/>
      <c r="C28572" s="109"/>
      <c r="D28572" s="109"/>
      <c r="E28572" s="94"/>
      <c r="F28572" s="174"/>
      <c r="G28572" s="173"/>
      <c r="H28572" s="109"/>
      <c r="I28572" s="175"/>
    </row>
    <row r="28573" spans="1:9" x14ac:dyDescent="0.25">
      <c r="A28573" s="108"/>
      <c r="B28573" s="173"/>
      <c r="C28573" s="109"/>
      <c r="D28573" s="109"/>
      <c r="E28573" s="94"/>
      <c r="F28573" s="174"/>
      <c r="G28573" s="173"/>
      <c r="H28573" s="109"/>
      <c r="I28573" s="175"/>
    </row>
    <row r="28574" spans="1:9" x14ac:dyDescent="0.25">
      <c r="A28574" s="108"/>
      <c r="B28574" s="173"/>
      <c r="C28574" s="109"/>
      <c r="D28574" s="109"/>
      <c r="E28574" s="94"/>
      <c r="F28574" s="174"/>
      <c r="G28574" s="173"/>
      <c r="H28574" s="109"/>
      <c r="I28574" s="175"/>
    </row>
    <row r="28575" spans="1:9" x14ac:dyDescent="0.25">
      <c r="A28575" s="108"/>
      <c r="B28575" s="173"/>
      <c r="C28575" s="109"/>
      <c r="D28575" s="109"/>
      <c r="E28575" s="94"/>
      <c r="F28575" s="174"/>
      <c r="G28575" s="173"/>
      <c r="H28575" s="109"/>
      <c r="I28575" s="175"/>
    </row>
    <row r="28576" spans="1:9" x14ac:dyDescent="0.25">
      <c r="A28576" s="108"/>
      <c r="B28576" s="173"/>
      <c r="C28576" s="109"/>
      <c r="D28576" s="109"/>
      <c r="E28576" s="94"/>
      <c r="F28576" s="174"/>
      <c r="G28576" s="173"/>
      <c r="H28576" s="109"/>
      <c r="I28576" s="175"/>
    </row>
    <row r="28577" spans="1:9" x14ac:dyDescent="0.25">
      <c r="A28577" s="108"/>
      <c r="B28577" s="173"/>
      <c r="C28577" s="109"/>
      <c r="D28577" s="109"/>
      <c r="E28577" s="94"/>
      <c r="F28577" s="174"/>
      <c r="G28577" s="173"/>
      <c r="H28577" s="109"/>
      <c r="I28577" s="175"/>
    </row>
    <row r="28578" spans="1:9" x14ac:dyDescent="0.25">
      <c r="A28578" s="108"/>
      <c r="B28578" s="173"/>
      <c r="C28578" s="109"/>
      <c r="D28578" s="109"/>
      <c r="E28578" s="94"/>
      <c r="F28578" s="174"/>
      <c r="G28578" s="173"/>
      <c r="H28578" s="109"/>
      <c r="I28578" s="175"/>
    </row>
    <row r="28579" spans="1:9" x14ac:dyDescent="0.25">
      <c r="A28579" s="108"/>
      <c r="B28579" s="173"/>
      <c r="C28579" s="109"/>
      <c r="D28579" s="109"/>
      <c r="E28579" s="94"/>
      <c r="F28579" s="174"/>
      <c r="G28579" s="173"/>
      <c r="H28579" s="109"/>
      <c r="I28579" s="175"/>
    </row>
    <row r="28580" spans="1:9" x14ac:dyDescent="0.25">
      <c r="A28580" s="108"/>
      <c r="B28580" s="173"/>
      <c r="C28580" s="109"/>
      <c r="D28580" s="109"/>
      <c r="E28580" s="94"/>
      <c r="F28580" s="174"/>
      <c r="G28580" s="173"/>
      <c r="H28580" s="109"/>
      <c r="I28580" s="175"/>
    </row>
    <row r="28581" spans="1:9" x14ac:dyDescent="0.25">
      <c r="A28581" s="108"/>
      <c r="B28581" s="173"/>
      <c r="C28581" s="109"/>
      <c r="D28581" s="109"/>
      <c r="E28581" s="94"/>
      <c r="F28581" s="174"/>
      <c r="G28581" s="173"/>
      <c r="H28581" s="109"/>
      <c r="I28581" s="175"/>
    </row>
    <row r="28582" spans="1:9" x14ac:dyDescent="0.25">
      <c r="A28582" s="108"/>
      <c r="B28582" s="173"/>
      <c r="C28582" s="109"/>
      <c r="D28582" s="109"/>
      <c r="E28582" s="94"/>
      <c r="F28582" s="174"/>
      <c r="G28582" s="173"/>
      <c r="H28582" s="109"/>
      <c r="I28582" s="175"/>
    </row>
    <row r="28583" spans="1:9" x14ac:dyDescent="0.25">
      <c r="A28583" s="108"/>
      <c r="B28583" s="173"/>
      <c r="C28583" s="109"/>
      <c r="D28583" s="109"/>
      <c r="E28583" s="94"/>
      <c r="F28583" s="174"/>
      <c r="G28583" s="173"/>
      <c r="H28583" s="109"/>
      <c r="I28583" s="175"/>
    </row>
    <row r="28584" spans="1:9" x14ac:dyDescent="0.25">
      <c r="A28584" s="108"/>
      <c r="B28584" s="173"/>
      <c r="C28584" s="109"/>
      <c r="D28584" s="109"/>
      <c r="E28584" s="94"/>
      <c r="F28584" s="174"/>
      <c r="G28584" s="173"/>
      <c r="H28584" s="109"/>
      <c r="I28584" s="175"/>
    </row>
    <row r="28585" spans="1:9" x14ac:dyDescent="0.25">
      <c r="A28585" s="108"/>
      <c r="B28585" s="173"/>
      <c r="C28585" s="109"/>
      <c r="D28585" s="109"/>
      <c r="E28585" s="94"/>
      <c r="F28585" s="174"/>
      <c r="G28585" s="173"/>
      <c r="H28585" s="109"/>
      <c r="I28585" s="175"/>
    </row>
    <row r="28586" spans="1:9" x14ac:dyDescent="0.25">
      <c r="A28586" s="108"/>
      <c r="B28586" s="173"/>
      <c r="C28586" s="109"/>
      <c r="D28586" s="109"/>
      <c r="E28586" s="94"/>
      <c r="F28586" s="174"/>
      <c r="G28586" s="173"/>
      <c r="H28586" s="109"/>
      <c r="I28586" s="175"/>
    </row>
    <row r="28587" spans="1:9" x14ac:dyDescent="0.25">
      <c r="A28587" s="108"/>
      <c r="B28587" s="173"/>
      <c r="C28587" s="109"/>
      <c r="D28587" s="109"/>
      <c r="E28587" s="94"/>
      <c r="F28587" s="174"/>
      <c r="G28587" s="173"/>
      <c r="H28587" s="109"/>
      <c r="I28587" s="175"/>
    </row>
    <row r="28588" spans="1:9" x14ac:dyDescent="0.25">
      <c r="A28588" s="108"/>
      <c r="B28588" s="173"/>
      <c r="C28588" s="109"/>
      <c r="D28588" s="109"/>
      <c r="E28588" s="94"/>
      <c r="F28588" s="174"/>
      <c r="G28588" s="173"/>
      <c r="H28588" s="109"/>
      <c r="I28588" s="175"/>
    </row>
    <row r="28589" spans="1:9" x14ac:dyDescent="0.25">
      <c r="A28589" s="108"/>
      <c r="B28589" s="173"/>
      <c r="C28589" s="109"/>
      <c r="D28589" s="109"/>
      <c r="E28589" s="94"/>
      <c r="F28589" s="174"/>
      <c r="G28589" s="173"/>
      <c r="H28589" s="109"/>
      <c r="I28589" s="175"/>
    </row>
    <row r="28590" spans="1:9" x14ac:dyDescent="0.25">
      <c r="A28590" s="108"/>
      <c r="B28590" s="173"/>
      <c r="C28590" s="109"/>
      <c r="D28590" s="109"/>
      <c r="E28590" s="94"/>
      <c r="F28590" s="174"/>
      <c r="G28590" s="173"/>
      <c r="H28590" s="109"/>
      <c r="I28590" s="175"/>
    </row>
    <row r="28591" spans="1:9" x14ac:dyDescent="0.25">
      <c r="A28591" s="108"/>
      <c r="B28591" s="173"/>
      <c r="C28591" s="109"/>
      <c r="D28591" s="109"/>
      <c r="E28591" s="94"/>
      <c r="F28591" s="174"/>
      <c r="G28591" s="173"/>
      <c r="H28591" s="109"/>
      <c r="I28591" s="175"/>
    </row>
    <row r="28592" spans="1:9" x14ac:dyDescent="0.25">
      <c r="A28592" s="108"/>
      <c r="B28592" s="173"/>
      <c r="C28592" s="109"/>
      <c r="D28592" s="109"/>
      <c r="E28592" s="94"/>
      <c r="F28592" s="174"/>
      <c r="G28592" s="173"/>
      <c r="H28592" s="109"/>
      <c r="I28592" s="175"/>
    </row>
    <row r="28593" spans="1:9" x14ac:dyDescent="0.25">
      <c r="A28593" s="108"/>
      <c r="B28593" s="173"/>
      <c r="C28593" s="109"/>
      <c r="D28593" s="109"/>
      <c r="E28593" s="94"/>
      <c r="F28593" s="174"/>
      <c r="G28593" s="173"/>
      <c r="H28593" s="109"/>
      <c r="I28593" s="175"/>
    </row>
    <row r="28594" spans="1:9" x14ac:dyDescent="0.25">
      <c r="A28594" s="108"/>
      <c r="B28594" s="173"/>
      <c r="C28594" s="109"/>
      <c r="D28594" s="109"/>
      <c r="E28594" s="94"/>
      <c r="F28594" s="174"/>
      <c r="G28594" s="173"/>
      <c r="H28594" s="109"/>
      <c r="I28594" s="175"/>
    </row>
    <row r="28595" spans="1:9" x14ac:dyDescent="0.25">
      <c r="A28595" s="108"/>
      <c r="B28595" s="173"/>
      <c r="C28595" s="109"/>
      <c r="D28595" s="109"/>
      <c r="E28595" s="94"/>
      <c r="F28595" s="174"/>
      <c r="G28595" s="173"/>
      <c r="H28595" s="109"/>
      <c r="I28595" s="175"/>
    </row>
    <row r="28596" spans="1:9" x14ac:dyDescent="0.25">
      <c r="A28596" s="108"/>
      <c r="B28596" s="173"/>
      <c r="C28596" s="109"/>
      <c r="D28596" s="109"/>
      <c r="E28596" s="94"/>
      <c r="F28596" s="174"/>
      <c r="G28596" s="173"/>
      <c r="H28596" s="109"/>
      <c r="I28596" s="175"/>
    </row>
    <row r="28597" spans="1:9" x14ac:dyDescent="0.25">
      <c r="A28597" s="108"/>
      <c r="B28597" s="173"/>
      <c r="C28597" s="109"/>
      <c r="D28597" s="109"/>
      <c r="E28597" s="94"/>
      <c r="F28597" s="174"/>
      <c r="G28597" s="173"/>
      <c r="H28597" s="109"/>
      <c r="I28597" s="175"/>
    </row>
    <row r="28598" spans="1:9" x14ac:dyDescent="0.25">
      <c r="A28598" s="108"/>
      <c r="B28598" s="173"/>
      <c r="C28598" s="109"/>
      <c r="D28598" s="109"/>
      <c r="E28598" s="94"/>
      <c r="F28598" s="174"/>
      <c r="G28598" s="173"/>
      <c r="H28598" s="109"/>
      <c r="I28598" s="175"/>
    </row>
    <row r="28599" spans="1:9" x14ac:dyDescent="0.25">
      <c r="A28599" s="108"/>
      <c r="B28599" s="173"/>
      <c r="C28599" s="109"/>
      <c r="D28599" s="109"/>
      <c r="E28599" s="94"/>
      <c r="F28599" s="174"/>
      <c r="G28599" s="173"/>
      <c r="H28599" s="109"/>
      <c r="I28599" s="175"/>
    </row>
    <row r="28600" spans="1:9" x14ac:dyDescent="0.25">
      <c r="A28600" s="108"/>
      <c r="B28600" s="173"/>
      <c r="C28600" s="109"/>
      <c r="D28600" s="109"/>
      <c r="E28600" s="94"/>
      <c r="F28600" s="174"/>
      <c r="G28600" s="173"/>
      <c r="H28600" s="109"/>
      <c r="I28600" s="175"/>
    </row>
    <row r="28601" spans="1:9" x14ac:dyDescent="0.25">
      <c r="A28601" s="108"/>
      <c r="B28601" s="173"/>
      <c r="C28601" s="109"/>
      <c r="D28601" s="109"/>
      <c r="E28601" s="94"/>
      <c r="F28601" s="174"/>
      <c r="G28601" s="173"/>
      <c r="H28601" s="109"/>
      <c r="I28601" s="175"/>
    </row>
    <row r="28602" spans="1:9" x14ac:dyDescent="0.25">
      <c r="A28602" s="108"/>
      <c r="B28602" s="173"/>
      <c r="C28602" s="109"/>
      <c r="D28602" s="109"/>
      <c r="E28602" s="94"/>
      <c r="F28602" s="174"/>
      <c r="G28602" s="173"/>
      <c r="H28602" s="109"/>
      <c r="I28602" s="175"/>
    </row>
    <row r="28603" spans="1:9" x14ac:dyDescent="0.25">
      <c r="A28603" s="108"/>
      <c r="B28603" s="173"/>
      <c r="C28603" s="109"/>
      <c r="D28603" s="109"/>
      <c r="E28603" s="94"/>
      <c r="F28603" s="174"/>
      <c r="G28603" s="173"/>
      <c r="H28603" s="109"/>
      <c r="I28603" s="175"/>
    </row>
    <row r="28604" spans="1:9" x14ac:dyDescent="0.25">
      <c r="A28604" s="108"/>
      <c r="B28604" s="173"/>
      <c r="C28604" s="109"/>
      <c r="D28604" s="109"/>
      <c r="E28604" s="94"/>
      <c r="F28604" s="174"/>
      <c r="G28604" s="173"/>
      <c r="H28604" s="109"/>
      <c r="I28604" s="175"/>
    </row>
    <row r="28605" spans="1:9" x14ac:dyDescent="0.25">
      <c r="A28605" s="108"/>
      <c r="B28605" s="173"/>
      <c r="C28605" s="109"/>
      <c r="D28605" s="109"/>
      <c r="E28605" s="94"/>
      <c r="F28605" s="174"/>
      <c r="G28605" s="173"/>
      <c r="H28605" s="109"/>
      <c r="I28605" s="175"/>
    </row>
    <row r="28606" spans="1:9" x14ac:dyDescent="0.25">
      <c r="A28606" s="108"/>
      <c r="B28606" s="173"/>
      <c r="C28606" s="109"/>
      <c r="D28606" s="109"/>
      <c r="E28606" s="94"/>
      <c r="F28606" s="174"/>
      <c r="G28606" s="173"/>
      <c r="H28606" s="109"/>
      <c r="I28606" s="175"/>
    </row>
    <row r="28607" spans="1:9" x14ac:dyDescent="0.25">
      <c r="A28607" s="108"/>
      <c r="B28607" s="173"/>
      <c r="C28607" s="109"/>
      <c r="D28607" s="109"/>
      <c r="E28607" s="94"/>
      <c r="F28607" s="174"/>
      <c r="G28607" s="173"/>
      <c r="H28607" s="109"/>
      <c r="I28607" s="175"/>
    </row>
    <row r="28608" spans="1:9" x14ac:dyDescent="0.25">
      <c r="A28608" s="108"/>
      <c r="B28608" s="173"/>
      <c r="C28608" s="109"/>
      <c r="D28608" s="109"/>
      <c r="E28608" s="94"/>
      <c r="F28608" s="174"/>
      <c r="G28608" s="173"/>
      <c r="H28608" s="109"/>
      <c r="I28608" s="175"/>
    </row>
    <row r="28609" spans="1:9" x14ac:dyDescent="0.25">
      <c r="A28609" s="108"/>
      <c r="B28609" s="173"/>
      <c r="C28609" s="109"/>
      <c r="D28609" s="109"/>
      <c r="E28609" s="94"/>
      <c r="F28609" s="174"/>
      <c r="G28609" s="173"/>
      <c r="H28609" s="109"/>
      <c r="I28609" s="175"/>
    </row>
    <row r="28610" spans="1:9" x14ac:dyDescent="0.25">
      <c r="A28610" s="108"/>
      <c r="B28610" s="173"/>
      <c r="C28610" s="109"/>
      <c r="D28610" s="109"/>
      <c r="E28610" s="94"/>
      <c r="F28610" s="174"/>
      <c r="G28610" s="173"/>
      <c r="H28610" s="109"/>
      <c r="I28610" s="175"/>
    </row>
    <row r="28611" spans="1:9" x14ac:dyDescent="0.25">
      <c r="A28611" s="108"/>
      <c r="B28611" s="173"/>
      <c r="C28611" s="109"/>
      <c r="D28611" s="109"/>
      <c r="E28611" s="94"/>
      <c r="F28611" s="174"/>
      <c r="G28611" s="173"/>
      <c r="H28611" s="109"/>
      <c r="I28611" s="175"/>
    </row>
    <row r="28612" spans="1:9" x14ac:dyDescent="0.25">
      <c r="A28612" s="108"/>
      <c r="B28612" s="173"/>
      <c r="C28612" s="109"/>
      <c r="D28612" s="109"/>
      <c r="E28612" s="94"/>
      <c r="F28612" s="174"/>
      <c r="G28612" s="173"/>
      <c r="H28612" s="109"/>
      <c r="I28612" s="175"/>
    </row>
    <row r="28613" spans="1:9" x14ac:dyDescent="0.25">
      <c r="A28613" s="108"/>
      <c r="B28613" s="173"/>
      <c r="C28613" s="109"/>
      <c r="D28613" s="109"/>
      <c r="E28613" s="94"/>
      <c r="F28613" s="174"/>
      <c r="G28613" s="173"/>
      <c r="H28613" s="109"/>
      <c r="I28613" s="175"/>
    </row>
    <row r="28614" spans="1:9" x14ac:dyDescent="0.25">
      <c r="A28614" s="108"/>
      <c r="B28614" s="173"/>
      <c r="C28614" s="109"/>
      <c r="D28614" s="109"/>
      <c r="E28614" s="94"/>
      <c r="F28614" s="174"/>
      <c r="G28614" s="173"/>
      <c r="H28614" s="109"/>
      <c r="I28614" s="175"/>
    </row>
    <row r="28615" spans="1:9" x14ac:dyDescent="0.25">
      <c r="A28615" s="108"/>
      <c r="B28615" s="173"/>
      <c r="C28615" s="109"/>
      <c r="D28615" s="109"/>
      <c r="E28615" s="94"/>
      <c r="F28615" s="174"/>
      <c r="G28615" s="173"/>
      <c r="H28615" s="109"/>
      <c r="I28615" s="175"/>
    </row>
    <row r="28616" spans="1:9" x14ac:dyDescent="0.25">
      <c r="A28616" s="108"/>
      <c r="B28616" s="173"/>
      <c r="C28616" s="109"/>
      <c r="D28616" s="109"/>
      <c r="E28616" s="94"/>
      <c r="F28616" s="174"/>
      <c r="G28616" s="173"/>
      <c r="H28616" s="109"/>
      <c r="I28616" s="175"/>
    </row>
    <row r="28617" spans="1:9" x14ac:dyDescent="0.25">
      <c r="A28617" s="108"/>
      <c r="B28617" s="173"/>
      <c r="C28617" s="109"/>
      <c r="D28617" s="109"/>
      <c r="E28617" s="94"/>
      <c r="F28617" s="174"/>
      <c r="G28617" s="173"/>
      <c r="H28617" s="109"/>
      <c r="I28617" s="175"/>
    </row>
    <row r="28618" spans="1:9" x14ac:dyDescent="0.25">
      <c r="A28618" s="108"/>
      <c r="B28618" s="173"/>
      <c r="C28618" s="109"/>
      <c r="D28618" s="109"/>
      <c r="E28618" s="94"/>
      <c r="F28618" s="174"/>
      <c r="G28618" s="173"/>
      <c r="H28618" s="109"/>
      <c r="I28618" s="175"/>
    </row>
    <row r="28619" spans="1:9" x14ac:dyDescent="0.25">
      <c r="A28619" s="108"/>
      <c r="B28619" s="173"/>
      <c r="C28619" s="109"/>
      <c r="D28619" s="109"/>
      <c r="E28619" s="94"/>
      <c r="F28619" s="174"/>
      <c r="G28619" s="173"/>
      <c r="H28619" s="109"/>
      <c r="I28619" s="175"/>
    </row>
    <row r="28620" spans="1:9" x14ac:dyDescent="0.25">
      <c r="A28620" s="108"/>
      <c r="B28620" s="173"/>
      <c r="C28620" s="109"/>
      <c r="D28620" s="109"/>
      <c r="E28620" s="94"/>
      <c r="F28620" s="174"/>
      <c r="G28620" s="173"/>
      <c r="H28620" s="109"/>
      <c r="I28620" s="175"/>
    </row>
    <row r="28621" spans="1:9" x14ac:dyDescent="0.25">
      <c r="A28621" s="108"/>
      <c r="B28621" s="173"/>
      <c r="C28621" s="109"/>
      <c r="D28621" s="109"/>
      <c r="E28621" s="94"/>
      <c r="F28621" s="174"/>
      <c r="G28621" s="173"/>
      <c r="H28621" s="109"/>
      <c r="I28621" s="175"/>
    </row>
    <row r="28622" spans="1:9" x14ac:dyDescent="0.25">
      <c r="A28622" s="108"/>
      <c r="B28622" s="173"/>
      <c r="C28622" s="109"/>
      <c r="D28622" s="109"/>
      <c r="E28622" s="94"/>
      <c r="F28622" s="174"/>
      <c r="G28622" s="173"/>
      <c r="H28622" s="109"/>
      <c r="I28622" s="175"/>
    </row>
    <row r="28623" spans="1:9" x14ac:dyDescent="0.25">
      <c r="A28623" s="108"/>
      <c r="B28623" s="173"/>
      <c r="C28623" s="109"/>
      <c r="D28623" s="109"/>
      <c r="E28623" s="94"/>
      <c r="F28623" s="174"/>
      <c r="G28623" s="173"/>
      <c r="H28623" s="109"/>
      <c r="I28623" s="175"/>
    </row>
    <row r="28624" spans="1:9" x14ac:dyDescent="0.25">
      <c r="A28624" s="108"/>
      <c r="B28624" s="173"/>
      <c r="C28624" s="109"/>
      <c r="D28624" s="109"/>
      <c r="E28624" s="94"/>
      <c r="F28624" s="174"/>
      <c r="G28624" s="173"/>
      <c r="H28624" s="109"/>
      <c r="I28624" s="175"/>
    </row>
    <row r="28625" spans="1:9" x14ac:dyDescent="0.25">
      <c r="A28625" s="108"/>
      <c r="B28625" s="173"/>
      <c r="C28625" s="109"/>
      <c r="D28625" s="109"/>
      <c r="E28625" s="94"/>
      <c r="F28625" s="174"/>
      <c r="G28625" s="173"/>
      <c r="H28625" s="109"/>
      <c r="I28625" s="175"/>
    </row>
    <row r="28626" spans="1:9" x14ac:dyDescent="0.25">
      <c r="A28626" s="108"/>
      <c r="B28626" s="173"/>
      <c r="C28626" s="109"/>
      <c r="D28626" s="109"/>
      <c r="E28626" s="94"/>
      <c r="F28626" s="174"/>
      <c r="G28626" s="173"/>
      <c r="H28626" s="109"/>
      <c r="I28626" s="175"/>
    </row>
    <row r="28627" spans="1:9" x14ac:dyDescent="0.25">
      <c r="A28627" s="108"/>
      <c r="B28627" s="173"/>
      <c r="C28627" s="109"/>
      <c r="D28627" s="109"/>
      <c r="E28627" s="94"/>
      <c r="F28627" s="174"/>
      <c r="G28627" s="173"/>
      <c r="H28627" s="109"/>
      <c r="I28627" s="175"/>
    </row>
    <row r="28628" spans="1:9" x14ac:dyDescent="0.25">
      <c r="A28628" s="108"/>
      <c r="B28628" s="173"/>
      <c r="C28628" s="109"/>
      <c r="D28628" s="109"/>
      <c r="E28628" s="94"/>
      <c r="F28628" s="174"/>
      <c r="G28628" s="173"/>
      <c r="H28628" s="109"/>
      <c r="I28628" s="175"/>
    </row>
    <row r="28629" spans="1:9" x14ac:dyDescent="0.25">
      <c r="A28629" s="108"/>
      <c r="B28629" s="173"/>
      <c r="C28629" s="109"/>
      <c r="D28629" s="109"/>
      <c r="E28629" s="94"/>
      <c r="F28629" s="174"/>
      <c r="G28629" s="173"/>
      <c r="H28629" s="109"/>
      <c r="I28629" s="175"/>
    </row>
    <row r="28630" spans="1:9" x14ac:dyDescent="0.25">
      <c r="A28630" s="108"/>
      <c r="B28630" s="173"/>
      <c r="C28630" s="109"/>
      <c r="D28630" s="109"/>
      <c r="E28630" s="94"/>
      <c r="F28630" s="174"/>
      <c r="G28630" s="173"/>
      <c r="H28630" s="109"/>
      <c r="I28630" s="175"/>
    </row>
    <row r="28631" spans="1:9" x14ac:dyDescent="0.25">
      <c r="A28631" s="108"/>
      <c r="B28631" s="173"/>
      <c r="C28631" s="109"/>
      <c r="D28631" s="109"/>
      <c r="E28631" s="94"/>
      <c r="F28631" s="174"/>
      <c r="G28631" s="173"/>
      <c r="H28631" s="109"/>
      <c r="I28631" s="175"/>
    </row>
    <row r="28632" spans="1:9" x14ac:dyDescent="0.25">
      <c r="A28632" s="108"/>
      <c r="B28632" s="173"/>
      <c r="C28632" s="109"/>
      <c r="D28632" s="109"/>
      <c r="E28632" s="94"/>
      <c r="F28632" s="174"/>
      <c r="G28632" s="173"/>
      <c r="H28632" s="109"/>
      <c r="I28632" s="175"/>
    </row>
    <row r="28633" spans="1:9" x14ac:dyDescent="0.25">
      <c r="A28633" s="108"/>
      <c r="B28633" s="173"/>
      <c r="C28633" s="109"/>
      <c r="D28633" s="109"/>
      <c r="E28633" s="94"/>
      <c r="F28633" s="174"/>
      <c r="G28633" s="173"/>
      <c r="H28633" s="109"/>
      <c r="I28633" s="175"/>
    </row>
    <row r="28634" spans="1:9" x14ac:dyDescent="0.25">
      <c r="A28634" s="108"/>
      <c r="B28634" s="173"/>
      <c r="C28634" s="109"/>
      <c r="D28634" s="109"/>
      <c r="E28634" s="94"/>
      <c r="F28634" s="174"/>
      <c r="G28634" s="173"/>
      <c r="H28634" s="109"/>
      <c r="I28634" s="175"/>
    </row>
    <row r="28635" spans="1:9" x14ac:dyDescent="0.25">
      <c r="A28635" s="108"/>
      <c r="B28635" s="173"/>
      <c r="C28635" s="109"/>
      <c r="D28635" s="109"/>
      <c r="E28635" s="94"/>
      <c r="F28635" s="174"/>
      <c r="G28635" s="173"/>
      <c r="H28635" s="109"/>
      <c r="I28635" s="175"/>
    </row>
    <row r="28636" spans="1:9" x14ac:dyDescent="0.25">
      <c r="A28636" s="108"/>
      <c r="B28636" s="173"/>
      <c r="C28636" s="109"/>
      <c r="D28636" s="109"/>
      <c r="E28636" s="94"/>
      <c r="F28636" s="174"/>
      <c r="G28636" s="173"/>
      <c r="H28636" s="109"/>
      <c r="I28636" s="175"/>
    </row>
    <row r="28637" spans="1:9" x14ac:dyDescent="0.25">
      <c r="A28637" s="108"/>
      <c r="B28637" s="173"/>
      <c r="C28637" s="109"/>
      <c r="D28637" s="109"/>
      <c r="E28637" s="94"/>
      <c r="F28637" s="174"/>
      <c r="G28637" s="173"/>
      <c r="H28637" s="109"/>
      <c r="I28637" s="175"/>
    </row>
    <row r="28638" spans="1:9" x14ac:dyDescent="0.25">
      <c r="A28638" s="108"/>
      <c r="B28638" s="173"/>
      <c r="C28638" s="109"/>
      <c r="D28638" s="109"/>
      <c r="E28638" s="94"/>
      <c r="F28638" s="174"/>
      <c r="G28638" s="173"/>
      <c r="H28638" s="109"/>
      <c r="I28638" s="175"/>
    </row>
    <row r="28639" spans="1:9" x14ac:dyDescent="0.25">
      <c r="A28639" s="108"/>
      <c r="B28639" s="173"/>
      <c r="C28639" s="109"/>
      <c r="D28639" s="109"/>
      <c r="E28639" s="94"/>
      <c r="F28639" s="174"/>
      <c r="G28639" s="173"/>
      <c r="H28639" s="109"/>
      <c r="I28639" s="175"/>
    </row>
    <row r="28640" spans="1:9" x14ac:dyDescent="0.25">
      <c r="A28640" s="108"/>
      <c r="B28640" s="173"/>
      <c r="C28640" s="109"/>
      <c r="D28640" s="109"/>
      <c r="E28640" s="94"/>
      <c r="F28640" s="174"/>
      <c r="G28640" s="173"/>
      <c r="H28640" s="109"/>
      <c r="I28640" s="175"/>
    </row>
    <row r="28641" spans="1:9" x14ac:dyDescent="0.25">
      <c r="A28641" s="108"/>
      <c r="B28641" s="173"/>
      <c r="C28641" s="109"/>
      <c r="D28641" s="109"/>
      <c r="E28641" s="94"/>
      <c r="F28641" s="174"/>
      <c r="G28641" s="173"/>
      <c r="H28641" s="109"/>
      <c r="I28641" s="175"/>
    </row>
    <row r="28642" spans="1:9" x14ac:dyDescent="0.25">
      <c r="A28642" s="108"/>
      <c r="B28642" s="173"/>
      <c r="C28642" s="109"/>
      <c r="D28642" s="109"/>
      <c r="E28642" s="94"/>
      <c r="F28642" s="174"/>
      <c r="G28642" s="173"/>
      <c r="H28642" s="109"/>
      <c r="I28642" s="175"/>
    </row>
    <row r="28643" spans="1:9" x14ac:dyDescent="0.25">
      <c r="A28643" s="108"/>
      <c r="B28643" s="173"/>
      <c r="C28643" s="109"/>
      <c r="D28643" s="109"/>
      <c r="E28643" s="94"/>
      <c r="F28643" s="174"/>
      <c r="G28643" s="173"/>
      <c r="H28643" s="109"/>
      <c r="I28643" s="175"/>
    </row>
    <row r="28644" spans="1:9" x14ac:dyDescent="0.25">
      <c r="A28644" s="108"/>
      <c r="B28644" s="173"/>
      <c r="C28644" s="109"/>
      <c r="D28644" s="109"/>
      <c r="E28644" s="94"/>
      <c r="F28644" s="174"/>
      <c r="G28644" s="173"/>
      <c r="H28644" s="109"/>
      <c r="I28644" s="175"/>
    </row>
    <row r="28645" spans="1:9" x14ac:dyDescent="0.25">
      <c r="A28645" s="108"/>
      <c r="B28645" s="173"/>
      <c r="C28645" s="109"/>
      <c r="D28645" s="109"/>
      <c r="E28645" s="94"/>
      <c r="F28645" s="174"/>
      <c r="G28645" s="173"/>
      <c r="H28645" s="109"/>
      <c r="I28645" s="175"/>
    </row>
    <row r="28646" spans="1:9" x14ac:dyDescent="0.25">
      <c r="A28646" s="108"/>
      <c r="B28646" s="173"/>
      <c r="C28646" s="109"/>
      <c r="D28646" s="109"/>
      <c r="E28646" s="94"/>
      <c r="F28646" s="174"/>
      <c r="G28646" s="173"/>
      <c r="H28646" s="109"/>
      <c r="I28646" s="175"/>
    </row>
    <row r="28647" spans="1:9" x14ac:dyDescent="0.25">
      <c r="A28647" s="108"/>
      <c r="B28647" s="173"/>
      <c r="C28647" s="109"/>
      <c r="D28647" s="109"/>
      <c r="E28647" s="94"/>
      <c r="F28647" s="174"/>
      <c r="G28647" s="173"/>
      <c r="H28647" s="109"/>
      <c r="I28647" s="175"/>
    </row>
    <row r="28648" spans="1:9" x14ac:dyDescent="0.25">
      <c r="A28648" s="108"/>
      <c r="B28648" s="173"/>
      <c r="C28648" s="109"/>
      <c r="D28648" s="109"/>
      <c r="E28648" s="94"/>
      <c r="F28648" s="174"/>
      <c r="G28648" s="173"/>
      <c r="H28648" s="109"/>
      <c r="I28648" s="175"/>
    </row>
    <row r="28649" spans="1:9" x14ac:dyDescent="0.25">
      <c r="A28649" s="108"/>
      <c r="B28649" s="173"/>
      <c r="C28649" s="109"/>
      <c r="D28649" s="109"/>
      <c r="E28649" s="94"/>
      <c r="F28649" s="174"/>
      <c r="G28649" s="173"/>
      <c r="H28649" s="109"/>
      <c r="I28649" s="175"/>
    </row>
    <row r="28650" spans="1:9" x14ac:dyDescent="0.25">
      <c r="A28650" s="108"/>
      <c r="B28650" s="173"/>
      <c r="C28650" s="109"/>
      <c r="D28650" s="109"/>
      <c r="E28650" s="94"/>
      <c r="F28650" s="174"/>
      <c r="G28650" s="173"/>
      <c r="H28650" s="109"/>
      <c r="I28650" s="175"/>
    </row>
    <row r="28651" spans="1:9" x14ac:dyDescent="0.25">
      <c r="A28651" s="108"/>
      <c r="B28651" s="173"/>
      <c r="C28651" s="109"/>
      <c r="D28651" s="109"/>
      <c r="E28651" s="94"/>
      <c r="F28651" s="174"/>
      <c r="G28651" s="173"/>
      <c r="H28651" s="109"/>
      <c r="I28651" s="175"/>
    </row>
    <row r="28652" spans="1:9" x14ac:dyDescent="0.25">
      <c r="A28652" s="108"/>
      <c r="B28652" s="173"/>
      <c r="C28652" s="109"/>
      <c r="D28652" s="109"/>
      <c r="E28652" s="94"/>
      <c r="F28652" s="174"/>
      <c r="G28652" s="173"/>
      <c r="H28652" s="109"/>
      <c r="I28652" s="175"/>
    </row>
    <row r="28653" spans="1:9" x14ac:dyDescent="0.25">
      <c r="A28653" s="108"/>
      <c r="B28653" s="173"/>
      <c r="C28653" s="109"/>
      <c r="D28653" s="109"/>
      <c r="E28653" s="94"/>
      <c r="F28653" s="174"/>
      <c r="G28653" s="173"/>
      <c r="H28653" s="109"/>
      <c r="I28653" s="175"/>
    </row>
    <row r="28654" spans="1:9" x14ac:dyDescent="0.25">
      <c r="A28654" s="108"/>
      <c r="B28654" s="173"/>
      <c r="C28654" s="109"/>
      <c r="D28654" s="109"/>
      <c r="E28654" s="94"/>
      <c r="F28654" s="174"/>
      <c r="G28654" s="173"/>
      <c r="H28654" s="109"/>
      <c r="I28654" s="175"/>
    </row>
    <row r="28655" spans="1:9" x14ac:dyDescent="0.25">
      <c r="A28655" s="108"/>
      <c r="B28655" s="173"/>
      <c r="C28655" s="109"/>
      <c r="D28655" s="109"/>
      <c r="E28655" s="94"/>
      <c r="F28655" s="174"/>
      <c r="G28655" s="173"/>
      <c r="H28655" s="109"/>
      <c r="I28655" s="175"/>
    </row>
    <row r="28656" spans="1:9" x14ac:dyDescent="0.25">
      <c r="A28656" s="108"/>
      <c r="B28656" s="173"/>
      <c r="C28656" s="109"/>
      <c r="D28656" s="109"/>
      <c r="E28656" s="94"/>
      <c r="F28656" s="174"/>
      <c r="G28656" s="173"/>
      <c r="H28656" s="109"/>
      <c r="I28656" s="175"/>
    </row>
    <row r="28657" spans="1:9" x14ac:dyDescent="0.25">
      <c r="A28657" s="108"/>
      <c r="B28657" s="173"/>
      <c r="C28657" s="109"/>
      <c r="D28657" s="109"/>
      <c r="E28657" s="94"/>
      <c r="F28657" s="174"/>
      <c r="G28657" s="173"/>
      <c r="H28657" s="109"/>
      <c r="I28657" s="175"/>
    </row>
    <row r="28658" spans="1:9" x14ac:dyDescent="0.25">
      <c r="A28658" s="108"/>
      <c r="B28658" s="173"/>
      <c r="C28658" s="109"/>
      <c r="D28658" s="109"/>
      <c r="E28658" s="94"/>
      <c r="F28658" s="174"/>
      <c r="G28658" s="173"/>
      <c r="H28658" s="109"/>
      <c r="I28658" s="175"/>
    </row>
    <row r="28659" spans="1:9" x14ac:dyDescent="0.25">
      <c r="A28659" s="108"/>
      <c r="B28659" s="173"/>
      <c r="C28659" s="109"/>
      <c r="D28659" s="109"/>
      <c r="E28659" s="94"/>
      <c r="F28659" s="174"/>
      <c r="G28659" s="173"/>
      <c r="H28659" s="109"/>
      <c r="I28659" s="175"/>
    </row>
    <row r="28660" spans="1:9" x14ac:dyDescent="0.25">
      <c r="A28660" s="108"/>
      <c r="B28660" s="173"/>
      <c r="C28660" s="109"/>
      <c r="D28660" s="109"/>
      <c r="E28660" s="94"/>
      <c r="F28660" s="174"/>
      <c r="G28660" s="173"/>
      <c r="H28660" s="109"/>
      <c r="I28660" s="175"/>
    </row>
    <row r="28661" spans="1:9" x14ac:dyDescent="0.25">
      <c r="A28661" s="108"/>
      <c r="B28661" s="173"/>
      <c r="C28661" s="109"/>
      <c r="D28661" s="109"/>
      <c r="E28661" s="94"/>
      <c r="F28661" s="174"/>
      <c r="G28661" s="173"/>
      <c r="H28661" s="109"/>
      <c r="I28661" s="175"/>
    </row>
    <row r="28662" spans="1:9" x14ac:dyDescent="0.25">
      <c r="A28662" s="108"/>
      <c r="B28662" s="173"/>
      <c r="C28662" s="109"/>
      <c r="D28662" s="109"/>
      <c r="E28662" s="94"/>
      <c r="F28662" s="174"/>
      <c r="G28662" s="173"/>
      <c r="H28662" s="109"/>
      <c r="I28662" s="175"/>
    </row>
    <row r="28663" spans="1:9" x14ac:dyDescent="0.25">
      <c r="A28663" s="108"/>
      <c r="B28663" s="173"/>
      <c r="C28663" s="109"/>
      <c r="D28663" s="109"/>
      <c r="E28663" s="94"/>
      <c r="F28663" s="174"/>
      <c r="G28663" s="173"/>
      <c r="H28663" s="109"/>
      <c r="I28663" s="175"/>
    </row>
    <row r="28664" spans="1:9" x14ac:dyDescent="0.25">
      <c r="A28664" s="108"/>
      <c r="B28664" s="173"/>
      <c r="C28664" s="109"/>
      <c r="D28664" s="109"/>
      <c r="E28664" s="94"/>
      <c r="F28664" s="174"/>
      <c r="G28664" s="173"/>
      <c r="H28664" s="109"/>
      <c r="I28664" s="175"/>
    </row>
    <row r="28665" spans="1:9" x14ac:dyDescent="0.25">
      <c r="A28665" s="108"/>
      <c r="B28665" s="173"/>
      <c r="C28665" s="109"/>
      <c r="D28665" s="109"/>
      <c r="E28665" s="94"/>
      <c r="F28665" s="174"/>
      <c r="G28665" s="173"/>
      <c r="H28665" s="109"/>
      <c r="I28665" s="175"/>
    </row>
    <row r="28666" spans="1:9" x14ac:dyDescent="0.25">
      <c r="A28666" s="108"/>
      <c r="B28666" s="173"/>
      <c r="C28666" s="109"/>
      <c r="D28666" s="109"/>
      <c r="E28666" s="94"/>
      <c r="F28666" s="174"/>
      <c r="G28666" s="173"/>
      <c r="H28666" s="109"/>
      <c r="I28666" s="175"/>
    </row>
    <row r="28667" spans="1:9" x14ac:dyDescent="0.25">
      <c r="A28667" s="108"/>
      <c r="B28667" s="173"/>
      <c r="C28667" s="109"/>
      <c r="D28667" s="109"/>
      <c r="E28667" s="94"/>
      <c r="F28667" s="174"/>
      <c r="G28667" s="173"/>
      <c r="H28667" s="109"/>
      <c r="I28667" s="175"/>
    </row>
    <row r="28668" spans="1:9" x14ac:dyDescent="0.25">
      <c r="A28668" s="108"/>
      <c r="B28668" s="173"/>
      <c r="C28668" s="109"/>
      <c r="D28668" s="109"/>
      <c r="E28668" s="94"/>
      <c r="F28668" s="174"/>
      <c r="G28668" s="173"/>
      <c r="H28668" s="109"/>
      <c r="I28668" s="175"/>
    </row>
    <row r="28669" spans="1:9" x14ac:dyDescent="0.25">
      <c r="A28669" s="108"/>
      <c r="B28669" s="173"/>
      <c r="C28669" s="109"/>
      <c r="D28669" s="109"/>
      <c r="E28669" s="94"/>
      <c r="F28669" s="174"/>
      <c r="G28669" s="173"/>
      <c r="H28669" s="109"/>
      <c r="I28669" s="175"/>
    </row>
    <row r="28670" spans="1:9" x14ac:dyDescent="0.25">
      <c r="A28670" s="108"/>
      <c r="B28670" s="173"/>
      <c r="C28670" s="109"/>
      <c r="D28670" s="109"/>
      <c r="E28670" s="94"/>
      <c r="F28670" s="174"/>
      <c r="G28670" s="173"/>
      <c r="H28670" s="109"/>
      <c r="I28670" s="175"/>
    </row>
    <row r="28671" spans="1:9" x14ac:dyDescent="0.25">
      <c r="A28671" s="108"/>
      <c r="B28671" s="173"/>
      <c r="C28671" s="109"/>
      <c r="D28671" s="109"/>
      <c r="E28671" s="94"/>
      <c r="F28671" s="174"/>
      <c r="G28671" s="173"/>
      <c r="H28671" s="109"/>
      <c r="I28671" s="175"/>
    </row>
    <row r="28672" spans="1:9" x14ac:dyDescent="0.25">
      <c r="A28672" s="108"/>
      <c r="B28672" s="173"/>
      <c r="C28672" s="109"/>
      <c r="D28672" s="109"/>
      <c r="E28672" s="94"/>
      <c r="F28672" s="174"/>
      <c r="G28672" s="173"/>
      <c r="H28672" s="109"/>
      <c r="I28672" s="175"/>
    </row>
    <row r="28673" spans="1:9" x14ac:dyDescent="0.25">
      <c r="A28673" s="108"/>
      <c r="B28673" s="173"/>
      <c r="C28673" s="109"/>
      <c r="D28673" s="109"/>
      <c r="E28673" s="94"/>
      <c r="F28673" s="174"/>
      <c r="G28673" s="173"/>
      <c r="H28673" s="109"/>
      <c r="I28673" s="175"/>
    </row>
    <row r="28674" spans="1:9" x14ac:dyDescent="0.25">
      <c r="A28674" s="108"/>
      <c r="B28674" s="173"/>
      <c r="C28674" s="109"/>
      <c r="D28674" s="109"/>
      <c r="E28674" s="94"/>
      <c r="F28674" s="174"/>
      <c r="G28674" s="173"/>
      <c r="H28674" s="109"/>
      <c r="I28674" s="175"/>
    </row>
    <row r="28675" spans="1:9" x14ac:dyDescent="0.25">
      <c r="A28675" s="108"/>
      <c r="B28675" s="173"/>
      <c r="C28675" s="109"/>
      <c r="D28675" s="109"/>
      <c r="E28675" s="94"/>
      <c r="F28675" s="174"/>
      <c r="G28675" s="173"/>
      <c r="H28675" s="109"/>
      <c r="I28675" s="175"/>
    </row>
    <row r="28676" spans="1:9" x14ac:dyDescent="0.25">
      <c r="A28676" s="108"/>
      <c r="B28676" s="173"/>
      <c r="C28676" s="109"/>
      <c r="D28676" s="109"/>
      <c r="E28676" s="94"/>
      <c r="F28676" s="174"/>
      <c r="G28676" s="173"/>
      <c r="H28676" s="109"/>
      <c r="I28676" s="175"/>
    </row>
    <row r="28677" spans="1:9" x14ac:dyDescent="0.25">
      <c r="A28677" s="108"/>
      <c r="B28677" s="173"/>
      <c r="C28677" s="109"/>
      <c r="D28677" s="109"/>
      <c r="E28677" s="94"/>
      <c r="F28677" s="174"/>
      <c r="G28677" s="173"/>
      <c r="H28677" s="109"/>
      <c r="I28677" s="175"/>
    </row>
    <row r="28678" spans="1:9" x14ac:dyDescent="0.25">
      <c r="A28678" s="108"/>
      <c r="B28678" s="173"/>
      <c r="C28678" s="109"/>
      <c r="D28678" s="109"/>
      <c r="E28678" s="94"/>
      <c r="F28678" s="174"/>
      <c r="G28678" s="173"/>
      <c r="H28678" s="109"/>
      <c r="I28678" s="175"/>
    </row>
    <row r="28679" spans="1:9" x14ac:dyDescent="0.25">
      <c r="A28679" s="108"/>
      <c r="B28679" s="173"/>
      <c r="C28679" s="109"/>
      <c r="D28679" s="109"/>
      <c r="E28679" s="94"/>
      <c r="F28679" s="174"/>
      <c r="G28679" s="173"/>
      <c r="H28679" s="109"/>
      <c r="I28679" s="175"/>
    </row>
    <row r="28680" spans="1:9" x14ac:dyDescent="0.25">
      <c r="A28680" s="108"/>
      <c r="B28680" s="173"/>
      <c r="C28680" s="109"/>
      <c r="D28680" s="109"/>
      <c r="E28680" s="94"/>
      <c r="F28680" s="174"/>
      <c r="G28680" s="173"/>
      <c r="H28680" s="109"/>
      <c r="I28680" s="175"/>
    </row>
    <row r="28681" spans="1:9" x14ac:dyDescent="0.25">
      <c r="A28681" s="108"/>
      <c r="B28681" s="173"/>
      <c r="C28681" s="109"/>
      <c r="D28681" s="109"/>
      <c r="E28681" s="94"/>
      <c r="F28681" s="174"/>
      <c r="G28681" s="173"/>
      <c r="H28681" s="109"/>
      <c r="I28681" s="175"/>
    </row>
    <row r="28682" spans="1:9" x14ac:dyDescent="0.25">
      <c r="A28682" s="108"/>
      <c r="B28682" s="173"/>
      <c r="C28682" s="109"/>
      <c r="D28682" s="109"/>
      <c r="E28682" s="94"/>
      <c r="F28682" s="174"/>
      <c r="G28682" s="173"/>
      <c r="H28682" s="109"/>
      <c r="I28682" s="175"/>
    </row>
    <row r="28683" spans="1:9" x14ac:dyDescent="0.25">
      <c r="A28683" s="108"/>
      <c r="B28683" s="173"/>
      <c r="C28683" s="109"/>
      <c r="D28683" s="109"/>
      <c r="E28683" s="94"/>
      <c r="F28683" s="174"/>
      <c r="G28683" s="173"/>
      <c r="H28683" s="109"/>
      <c r="I28683" s="175"/>
    </row>
    <row r="28684" spans="1:9" x14ac:dyDescent="0.25">
      <c r="A28684" s="108"/>
      <c r="B28684" s="173"/>
      <c r="C28684" s="109"/>
      <c r="D28684" s="109"/>
      <c r="E28684" s="94"/>
      <c r="F28684" s="174"/>
      <c r="G28684" s="173"/>
      <c r="H28684" s="109"/>
      <c r="I28684" s="175"/>
    </row>
    <row r="28685" spans="1:9" x14ac:dyDescent="0.25">
      <c r="A28685" s="108"/>
      <c r="B28685" s="173"/>
      <c r="C28685" s="109"/>
      <c r="D28685" s="109"/>
      <c r="E28685" s="94"/>
      <c r="F28685" s="174"/>
      <c r="G28685" s="173"/>
      <c r="H28685" s="109"/>
      <c r="I28685" s="175"/>
    </row>
    <row r="28686" spans="1:9" x14ac:dyDescent="0.25">
      <c r="A28686" s="108"/>
      <c r="B28686" s="173"/>
      <c r="C28686" s="109"/>
      <c r="D28686" s="109"/>
      <c r="E28686" s="94"/>
      <c r="F28686" s="174"/>
      <c r="G28686" s="173"/>
      <c r="H28686" s="109"/>
      <c r="I28686" s="175"/>
    </row>
    <row r="28687" spans="1:9" x14ac:dyDescent="0.25">
      <c r="A28687" s="108"/>
      <c r="B28687" s="173"/>
      <c r="C28687" s="109"/>
      <c r="D28687" s="109"/>
      <c r="E28687" s="94"/>
      <c r="F28687" s="174"/>
      <c r="G28687" s="173"/>
      <c r="H28687" s="109"/>
      <c r="I28687" s="175"/>
    </row>
    <row r="28688" spans="1:9" x14ac:dyDescent="0.25">
      <c r="A28688" s="108"/>
      <c r="B28688" s="173"/>
      <c r="C28688" s="109"/>
      <c r="D28688" s="109"/>
      <c r="E28688" s="94"/>
      <c r="F28688" s="174"/>
      <c r="G28688" s="173"/>
      <c r="H28688" s="109"/>
      <c r="I28688" s="175"/>
    </row>
    <row r="28689" spans="1:9" x14ac:dyDescent="0.25">
      <c r="A28689" s="108"/>
      <c r="B28689" s="173"/>
      <c r="C28689" s="109"/>
      <c r="D28689" s="109"/>
      <c r="E28689" s="94"/>
      <c r="F28689" s="174"/>
      <c r="G28689" s="173"/>
      <c r="H28689" s="109"/>
      <c r="I28689" s="175"/>
    </row>
    <row r="28690" spans="1:9" x14ac:dyDescent="0.25">
      <c r="A28690" s="108"/>
      <c r="B28690" s="173"/>
      <c r="C28690" s="109"/>
      <c r="D28690" s="109"/>
      <c r="E28690" s="94"/>
      <c r="F28690" s="174"/>
      <c r="G28690" s="173"/>
      <c r="H28690" s="109"/>
      <c r="I28690" s="175"/>
    </row>
    <row r="28691" spans="1:9" x14ac:dyDescent="0.25">
      <c r="A28691" s="108"/>
      <c r="B28691" s="173"/>
      <c r="C28691" s="109"/>
      <c r="D28691" s="109"/>
      <c r="E28691" s="94"/>
      <c r="F28691" s="174"/>
      <c r="G28691" s="173"/>
      <c r="H28691" s="109"/>
      <c r="I28691" s="175"/>
    </row>
    <row r="28692" spans="1:9" x14ac:dyDescent="0.25">
      <c r="A28692" s="108"/>
      <c r="B28692" s="173"/>
      <c r="C28692" s="109"/>
      <c r="D28692" s="109"/>
      <c r="E28692" s="94"/>
      <c r="F28692" s="174"/>
      <c r="G28692" s="173"/>
      <c r="H28692" s="109"/>
      <c r="I28692" s="175"/>
    </row>
    <row r="28693" spans="1:9" x14ac:dyDescent="0.25">
      <c r="A28693" s="108"/>
      <c r="B28693" s="173"/>
      <c r="C28693" s="109"/>
      <c r="D28693" s="109"/>
      <c r="E28693" s="94"/>
      <c r="F28693" s="174"/>
      <c r="G28693" s="173"/>
      <c r="H28693" s="109"/>
      <c r="I28693" s="175"/>
    </row>
    <row r="28694" spans="1:9" x14ac:dyDescent="0.25">
      <c r="A28694" s="108"/>
      <c r="B28694" s="173"/>
      <c r="C28694" s="109"/>
      <c r="D28694" s="109"/>
      <c r="E28694" s="94"/>
      <c r="F28694" s="174"/>
      <c r="G28694" s="173"/>
      <c r="H28694" s="109"/>
      <c r="I28694" s="175"/>
    </row>
    <row r="28695" spans="1:9" x14ac:dyDescent="0.25">
      <c r="A28695" s="108"/>
      <c r="B28695" s="173"/>
      <c r="C28695" s="109"/>
      <c r="D28695" s="109"/>
      <c r="E28695" s="94"/>
      <c r="F28695" s="174"/>
      <c r="G28695" s="173"/>
      <c r="H28695" s="109"/>
      <c r="I28695" s="175"/>
    </row>
    <row r="28696" spans="1:9" x14ac:dyDescent="0.25">
      <c r="A28696" s="108"/>
      <c r="B28696" s="173"/>
      <c r="C28696" s="109"/>
      <c r="D28696" s="109"/>
      <c r="E28696" s="94"/>
      <c r="F28696" s="174"/>
      <c r="G28696" s="173"/>
      <c r="H28696" s="109"/>
      <c r="I28696" s="175"/>
    </row>
    <row r="28697" spans="1:9" x14ac:dyDescent="0.25">
      <c r="A28697" s="108"/>
      <c r="B28697" s="173"/>
      <c r="C28697" s="109"/>
      <c r="D28697" s="109"/>
      <c r="E28697" s="94"/>
      <c r="F28697" s="174"/>
      <c r="G28697" s="173"/>
      <c r="H28697" s="109"/>
      <c r="I28697" s="175"/>
    </row>
    <row r="28698" spans="1:9" x14ac:dyDescent="0.25">
      <c r="A28698" s="108"/>
      <c r="B28698" s="173"/>
      <c r="C28698" s="109"/>
      <c r="D28698" s="109"/>
      <c r="E28698" s="94"/>
      <c r="F28698" s="174"/>
      <c r="G28698" s="173"/>
      <c r="H28698" s="109"/>
      <c r="I28698" s="175"/>
    </row>
    <row r="28699" spans="1:9" x14ac:dyDescent="0.25">
      <c r="A28699" s="108"/>
      <c r="B28699" s="173"/>
      <c r="C28699" s="109"/>
      <c r="D28699" s="109"/>
      <c r="E28699" s="94"/>
      <c r="F28699" s="174"/>
      <c r="G28699" s="173"/>
      <c r="H28699" s="109"/>
      <c r="I28699" s="175"/>
    </row>
    <row r="28700" spans="1:9" x14ac:dyDescent="0.25">
      <c r="A28700" s="108"/>
      <c r="B28700" s="173"/>
      <c r="C28700" s="109"/>
      <c r="D28700" s="109"/>
      <c r="E28700" s="94"/>
      <c r="F28700" s="174"/>
      <c r="G28700" s="173"/>
      <c r="H28700" s="109"/>
      <c r="I28700" s="175"/>
    </row>
    <row r="28701" spans="1:9" x14ac:dyDescent="0.25">
      <c r="A28701" s="108"/>
      <c r="B28701" s="173"/>
      <c r="C28701" s="109"/>
      <c r="D28701" s="109"/>
      <c r="E28701" s="94"/>
      <c r="F28701" s="174"/>
      <c r="G28701" s="173"/>
      <c r="H28701" s="109"/>
      <c r="I28701" s="175"/>
    </row>
    <row r="28702" spans="1:9" x14ac:dyDescent="0.25">
      <c r="A28702" s="108"/>
      <c r="B28702" s="173"/>
      <c r="C28702" s="109"/>
      <c r="D28702" s="109"/>
      <c r="E28702" s="94"/>
      <c r="F28702" s="174"/>
      <c r="G28702" s="173"/>
      <c r="H28702" s="109"/>
      <c r="I28702" s="175"/>
    </row>
    <row r="28703" spans="1:9" x14ac:dyDescent="0.25">
      <c r="A28703" s="108"/>
      <c r="B28703" s="173"/>
      <c r="C28703" s="109"/>
      <c r="D28703" s="109"/>
      <c r="E28703" s="94"/>
      <c r="F28703" s="174"/>
      <c r="G28703" s="173"/>
      <c r="H28703" s="109"/>
      <c r="I28703" s="175"/>
    </row>
    <row r="28704" spans="1:9" x14ac:dyDescent="0.25">
      <c r="A28704" s="108"/>
      <c r="B28704" s="173"/>
      <c r="C28704" s="109"/>
      <c r="D28704" s="109"/>
      <c r="E28704" s="94"/>
      <c r="F28704" s="174"/>
      <c r="G28704" s="173"/>
      <c r="H28704" s="109"/>
      <c r="I28704" s="175"/>
    </row>
    <row r="28705" spans="1:9" x14ac:dyDescent="0.25">
      <c r="A28705" s="108"/>
      <c r="B28705" s="173"/>
      <c r="C28705" s="109"/>
      <c r="D28705" s="109"/>
      <c r="E28705" s="94"/>
      <c r="F28705" s="174"/>
      <c r="G28705" s="173"/>
      <c r="H28705" s="109"/>
      <c r="I28705" s="175"/>
    </row>
    <row r="28706" spans="1:9" x14ac:dyDescent="0.25">
      <c r="A28706" s="108"/>
      <c r="B28706" s="173"/>
      <c r="C28706" s="109"/>
      <c r="D28706" s="109"/>
      <c r="E28706" s="94"/>
      <c r="F28706" s="174"/>
      <c r="G28706" s="173"/>
      <c r="H28706" s="109"/>
      <c r="I28706" s="175"/>
    </row>
    <row r="28707" spans="1:9" x14ac:dyDescent="0.25">
      <c r="A28707" s="108"/>
      <c r="B28707" s="173"/>
      <c r="C28707" s="109"/>
      <c r="D28707" s="109"/>
      <c r="E28707" s="94"/>
      <c r="F28707" s="174"/>
      <c r="G28707" s="173"/>
      <c r="H28707" s="109"/>
      <c r="I28707" s="175"/>
    </row>
    <row r="28708" spans="1:9" x14ac:dyDescent="0.25">
      <c r="A28708" s="108"/>
      <c r="B28708" s="173"/>
      <c r="C28708" s="109"/>
      <c r="D28708" s="109"/>
      <c r="E28708" s="94"/>
      <c r="F28708" s="174"/>
      <c r="G28708" s="173"/>
      <c r="H28708" s="109"/>
      <c r="I28708" s="175"/>
    </row>
    <row r="28709" spans="1:9" x14ac:dyDescent="0.25">
      <c r="A28709" s="108"/>
      <c r="B28709" s="173"/>
      <c r="C28709" s="109"/>
      <c r="D28709" s="109"/>
      <c r="E28709" s="94"/>
      <c r="F28709" s="174"/>
      <c r="G28709" s="173"/>
      <c r="H28709" s="109"/>
      <c r="I28709" s="175"/>
    </row>
    <row r="28710" spans="1:9" x14ac:dyDescent="0.25">
      <c r="A28710" s="108"/>
      <c r="B28710" s="173"/>
      <c r="C28710" s="109"/>
      <c r="D28710" s="109"/>
      <c r="E28710" s="94"/>
      <c r="F28710" s="174"/>
      <c r="G28710" s="173"/>
      <c r="H28710" s="109"/>
      <c r="I28710" s="175"/>
    </row>
    <row r="28711" spans="1:9" x14ac:dyDescent="0.25">
      <c r="A28711" s="108"/>
      <c r="B28711" s="173"/>
      <c r="C28711" s="109"/>
      <c r="D28711" s="109"/>
      <c r="E28711" s="94"/>
      <c r="F28711" s="174"/>
      <c r="G28711" s="173"/>
      <c r="H28711" s="109"/>
      <c r="I28711" s="175"/>
    </row>
    <row r="28712" spans="1:9" x14ac:dyDescent="0.25">
      <c r="A28712" s="108"/>
      <c r="B28712" s="173"/>
      <c r="C28712" s="109"/>
      <c r="D28712" s="109"/>
      <c r="E28712" s="94"/>
      <c r="F28712" s="174"/>
      <c r="G28712" s="173"/>
      <c r="H28712" s="109"/>
      <c r="I28712" s="175"/>
    </row>
    <row r="28713" spans="1:9" x14ac:dyDescent="0.25">
      <c r="A28713" s="108"/>
      <c r="B28713" s="173"/>
      <c r="C28713" s="109"/>
      <c r="D28713" s="109"/>
      <c r="E28713" s="94"/>
      <c r="F28713" s="174"/>
      <c r="G28713" s="173"/>
      <c r="H28713" s="109"/>
      <c r="I28713" s="175"/>
    </row>
    <row r="28714" spans="1:9" x14ac:dyDescent="0.25">
      <c r="A28714" s="108"/>
      <c r="B28714" s="173"/>
      <c r="C28714" s="109"/>
      <c r="D28714" s="109"/>
      <c r="E28714" s="94"/>
      <c r="F28714" s="174"/>
      <c r="G28714" s="173"/>
      <c r="H28714" s="109"/>
      <c r="I28714" s="175"/>
    </row>
    <row r="28715" spans="1:9" x14ac:dyDescent="0.25">
      <c r="A28715" s="108"/>
      <c r="B28715" s="173"/>
      <c r="C28715" s="109"/>
      <c r="D28715" s="109"/>
      <c r="E28715" s="94"/>
      <c r="F28715" s="174"/>
      <c r="G28715" s="173"/>
      <c r="H28715" s="109"/>
      <c r="I28715" s="175"/>
    </row>
    <row r="28716" spans="1:9" x14ac:dyDescent="0.25">
      <c r="A28716" s="108"/>
      <c r="B28716" s="173"/>
      <c r="C28716" s="109"/>
      <c r="D28716" s="109"/>
      <c r="E28716" s="94"/>
      <c r="F28716" s="174"/>
      <c r="G28716" s="173"/>
      <c r="H28716" s="109"/>
      <c r="I28716" s="175"/>
    </row>
    <row r="28717" spans="1:9" x14ac:dyDescent="0.25">
      <c r="A28717" s="108"/>
      <c r="B28717" s="173"/>
      <c r="C28717" s="109"/>
      <c r="D28717" s="109"/>
      <c r="E28717" s="94"/>
      <c r="F28717" s="174"/>
      <c r="G28717" s="173"/>
      <c r="H28717" s="109"/>
      <c r="I28717" s="175"/>
    </row>
    <row r="28718" spans="1:9" x14ac:dyDescent="0.25">
      <c r="A28718" s="108"/>
      <c r="B28718" s="173"/>
      <c r="C28718" s="109"/>
      <c r="D28718" s="109"/>
      <c r="E28718" s="94"/>
      <c r="F28718" s="174"/>
      <c r="G28718" s="173"/>
      <c r="H28718" s="109"/>
      <c r="I28718" s="175"/>
    </row>
    <row r="28719" spans="1:9" x14ac:dyDescent="0.25">
      <c r="A28719" s="108"/>
      <c r="B28719" s="173"/>
      <c r="C28719" s="109"/>
      <c r="D28719" s="109"/>
      <c r="E28719" s="94"/>
      <c r="F28719" s="174"/>
      <c r="G28719" s="173"/>
      <c r="H28719" s="109"/>
      <c r="I28719" s="175"/>
    </row>
    <row r="28720" spans="1:9" x14ac:dyDescent="0.25">
      <c r="A28720" s="108"/>
      <c r="B28720" s="173"/>
      <c r="C28720" s="109"/>
      <c r="D28720" s="109"/>
      <c r="E28720" s="94"/>
      <c r="F28720" s="174"/>
      <c r="G28720" s="173"/>
      <c r="H28720" s="109"/>
      <c r="I28720" s="175"/>
    </row>
    <row r="28721" spans="1:9" x14ac:dyDescent="0.25">
      <c r="A28721" s="108"/>
      <c r="B28721" s="173"/>
      <c r="C28721" s="109"/>
      <c r="D28721" s="109"/>
      <c r="E28721" s="94"/>
      <c r="F28721" s="174"/>
      <c r="G28721" s="173"/>
      <c r="H28721" s="109"/>
      <c r="I28721" s="175"/>
    </row>
    <row r="28722" spans="1:9" x14ac:dyDescent="0.25">
      <c r="A28722" s="108"/>
      <c r="B28722" s="173"/>
      <c r="C28722" s="109"/>
      <c r="D28722" s="109"/>
      <c r="E28722" s="94"/>
      <c r="F28722" s="174"/>
      <c r="G28722" s="173"/>
      <c r="H28722" s="109"/>
      <c r="I28722" s="175"/>
    </row>
    <row r="28723" spans="1:9" x14ac:dyDescent="0.25">
      <c r="A28723" s="108"/>
      <c r="B28723" s="173"/>
      <c r="C28723" s="109"/>
      <c r="D28723" s="109"/>
      <c r="E28723" s="94"/>
      <c r="F28723" s="174"/>
      <c r="G28723" s="173"/>
      <c r="H28723" s="109"/>
      <c r="I28723" s="175"/>
    </row>
    <row r="28724" spans="1:9" x14ac:dyDescent="0.25">
      <c r="A28724" s="108"/>
      <c r="B28724" s="173"/>
      <c r="C28724" s="109"/>
      <c r="D28724" s="109"/>
      <c r="E28724" s="94"/>
      <c r="F28724" s="174"/>
      <c r="G28724" s="173"/>
      <c r="H28724" s="109"/>
      <c r="I28724" s="175"/>
    </row>
    <row r="28725" spans="1:9" x14ac:dyDescent="0.25">
      <c r="A28725" s="108"/>
      <c r="B28725" s="173"/>
      <c r="C28725" s="109"/>
      <c r="D28725" s="109"/>
      <c r="E28725" s="94"/>
      <c r="F28725" s="174"/>
      <c r="G28725" s="173"/>
      <c r="H28725" s="109"/>
      <c r="I28725" s="175"/>
    </row>
    <row r="28726" spans="1:9" x14ac:dyDescent="0.25">
      <c r="A28726" s="108"/>
      <c r="B28726" s="173"/>
      <c r="C28726" s="109"/>
      <c r="D28726" s="109"/>
      <c r="E28726" s="94"/>
      <c r="F28726" s="174"/>
      <c r="G28726" s="173"/>
      <c r="H28726" s="109"/>
      <c r="I28726" s="175"/>
    </row>
    <row r="28727" spans="1:9" x14ac:dyDescent="0.25">
      <c r="A28727" s="108"/>
      <c r="B28727" s="173"/>
      <c r="C28727" s="109"/>
      <c r="D28727" s="109"/>
      <c r="E28727" s="94"/>
      <c r="F28727" s="174"/>
      <c r="G28727" s="173"/>
      <c r="H28727" s="109"/>
      <c r="I28727" s="175"/>
    </row>
    <row r="28728" spans="1:9" x14ac:dyDescent="0.25">
      <c r="A28728" s="108"/>
      <c r="B28728" s="173"/>
      <c r="C28728" s="109"/>
      <c r="D28728" s="109"/>
      <c r="E28728" s="94"/>
      <c r="F28728" s="174"/>
      <c r="G28728" s="173"/>
      <c r="H28728" s="109"/>
      <c r="I28728" s="175"/>
    </row>
    <row r="28729" spans="1:9" x14ac:dyDescent="0.25">
      <c r="A28729" s="108"/>
      <c r="B28729" s="173"/>
      <c r="C28729" s="109"/>
      <c r="D28729" s="109"/>
      <c r="E28729" s="94"/>
      <c r="F28729" s="174"/>
      <c r="G28729" s="173"/>
      <c r="H28729" s="109"/>
      <c r="I28729" s="175"/>
    </row>
    <row r="28730" spans="1:9" x14ac:dyDescent="0.25">
      <c r="A28730" s="108"/>
      <c r="B28730" s="173"/>
      <c r="C28730" s="109"/>
      <c r="D28730" s="109"/>
      <c r="E28730" s="94"/>
      <c r="F28730" s="174"/>
      <c r="G28730" s="173"/>
      <c r="H28730" s="109"/>
      <c r="I28730" s="175"/>
    </row>
    <row r="28731" spans="1:9" x14ac:dyDescent="0.25">
      <c r="A28731" s="108"/>
      <c r="B28731" s="173"/>
      <c r="C28731" s="109"/>
      <c r="D28731" s="109"/>
      <c r="E28731" s="94"/>
      <c r="F28731" s="174"/>
      <c r="G28731" s="173"/>
      <c r="H28731" s="109"/>
      <c r="I28731" s="175"/>
    </row>
    <row r="28732" spans="1:9" x14ac:dyDescent="0.25">
      <c r="A28732" s="108"/>
      <c r="B28732" s="173"/>
      <c r="C28732" s="109"/>
      <c r="D28732" s="109"/>
      <c r="E28732" s="94"/>
      <c r="F28732" s="174"/>
      <c r="G28732" s="173"/>
      <c r="H28732" s="109"/>
      <c r="I28732" s="175"/>
    </row>
    <row r="28733" spans="1:9" x14ac:dyDescent="0.25">
      <c r="A28733" s="108"/>
      <c r="B28733" s="173"/>
      <c r="C28733" s="109"/>
      <c r="D28733" s="109"/>
      <c r="E28733" s="94"/>
      <c r="F28733" s="174"/>
      <c r="G28733" s="173"/>
      <c r="H28733" s="109"/>
      <c r="I28733" s="175"/>
    </row>
    <row r="28734" spans="1:9" x14ac:dyDescent="0.25">
      <c r="A28734" s="108"/>
      <c r="B28734" s="173"/>
      <c r="C28734" s="109"/>
      <c r="D28734" s="109"/>
      <c r="E28734" s="94"/>
      <c r="F28734" s="174"/>
      <c r="G28734" s="173"/>
      <c r="H28734" s="109"/>
      <c r="I28734" s="175"/>
    </row>
    <row r="28735" spans="1:9" x14ac:dyDescent="0.25">
      <c r="A28735" s="108"/>
      <c r="B28735" s="173"/>
      <c r="C28735" s="109"/>
      <c r="D28735" s="109"/>
      <c r="E28735" s="94"/>
      <c r="F28735" s="174"/>
      <c r="G28735" s="173"/>
      <c r="H28735" s="109"/>
      <c r="I28735" s="175"/>
    </row>
    <row r="28736" spans="1:9" x14ac:dyDescent="0.25">
      <c r="A28736" s="108"/>
      <c r="B28736" s="173"/>
      <c r="C28736" s="109"/>
      <c r="D28736" s="109"/>
      <c r="E28736" s="94"/>
      <c r="F28736" s="174"/>
      <c r="G28736" s="173"/>
      <c r="H28736" s="109"/>
      <c r="I28736" s="175"/>
    </row>
    <row r="28737" spans="1:9" x14ac:dyDescent="0.25">
      <c r="A28737" s="108"/>
      <c r="B28737" s="173"/>
      <c r="C28737" s="109"/>
      <c r="D28737" s="109"/>
      <c r="E28737" s="94"/>
      <c r="F28737" s="174"/>
      <c r="G28737" s="173"/>
      <c r="H28737" s="109"/>
      <c r="I28737" s="175"/>
    </row>
    <row r="28738" spans="1:9" x14ac:dyDescent="0.25">
      <c r="A28738" s="108"/>
      <c r="B28738" s="173"/>
      <c r="C28738" s="109"/>
      <c r="D28738" s="109"/>
      <c r="E28738" s="94"/>
      <c r="F28738" s="174"/>
      <c r="G28738" s="173"/>
      <c r="H28738" s="109"/>
      <c r="I28738" s="175"/>
    </row>
    <row r="28739" spans="1:9" x14ac:dyDescent="0.25">
      <c r="A28739" s="108"/>
      <c r="B28739" s="173"/>
      <c r="C28739" s="109"/>
      <c r="D28739" s="109"/>
      <c r="E28739" s="94"/>
      <c r="F28739" s="174"/>
      <c r="G28739" s="173"/>
      <c r="H28739" s="109"/>
      <c r="I28739" s="175"/>
    </row>
    <row r="28740" spans="1:9" x14ac:dyDescent="0.25">
      <c r="A28740" s="108"/>
      <c r="B28740" s="173"/>
      <c r="C28740" s="109"/>
      <c r="D28740" s="109"/>
      <c r="E28740" s="94"/>
      <c r="F28740" s="174"/>
      <c r="G28740" s="173"/>
      <c r="H28740" s="109"/>
      <c r="I28740" s="175"/>
    </row>
    <row r="28741" spans="1:9" x14ac:dyDescent="0.25">
      <c r="A28741" s="108"/>
      <c r="B28741" s="173"/>
      <c r="C28741" s="109"/>
      <c r="D28741" s="109"/>
      <c r="E28741" s="94"/>
      <c r="F28741" s="174"/>
      <c r="G28741" s="173"/>
      <c r="H28741" s="109"/>
      <c r="I28741" s="175"/>
    </row>
    <row r="28742" spans="1:9" x14ac:dyDescent="0.25">
      <c r="A28742" s="108"/>
      <c r="B28742" s="173"/>
      <c r="C28742" s="109"/>
      <c r="D28742" s="109"/>
      <c r="E28742" s="94"/>
      <c r="F28742" s="174"/>
      <c r="G28742" s="173"/>
      <c r="H28742" s="109"/>
      <c r="I28742" s="175"/>
    </row>
    <row r="28743" spans="1:9" x14ac:dyDescent="0.25">
      <c r="A28743" s="108"/>
      <c r="B28743" s="173"/>
      <c r="C28743" s="109"/>
      <c r="D28743" s="109"/>
      <c r="E28743" s="94"/>
      <c r="F28743" s="174"/>
      <c r="G28743" s="173"/>
      <c r="H28743" s="109"/>
      <c r="I28743" s="175"/>
    </row>
    <row r="28744" spans="1:9" x14ac:dyDescent="0.25">
      <c r="A28744" s="108"/>
      <c r="B28744" s="173"/>
      <c r="C28744" s="109"/>
      <c r="D28744" s="109"/>
      <c r="E28744" s="94"/>
      <c r="F28744" s="174"/>
      <c r="G28744" s="173"/>
      <c r="H28744" s="109"/>
      <c r="I28744" s="175"/>
    </row>
    <row r="28745" spans="1:9" x14ac:dyDescent="0.25">
      <c r="A28745" s="108"/>
      <c r="B28745" s="173"/>
      <c r="C28745" s="109"/>
      <c r="D28745" s="109"/>
      <c r="E28745" s="94"/>
      <c r="F28745" s="174"/>
      <c r="G28745" s="173"/>
      <c r="H28745" s="109"/>
      <c r="I28745" s="175"/>
    </row>
    <row r="28746" spans="1:9" x14ac:dyDescent="0.25">
      <c r="A28746" s="108"/>
      <c r="B28746" s="173"/>
      <c r="C28746" s="109"/>
      <c r="D28746" s="109"/>
      <c r="E28746" s="94"/>
      <c r="F28746" s="174"/>
      <c r="G28746" s="173"/>
      <c r="H28746" s="109"/>
      <c r="I28746" s="175"/>
    </row>
    <row r="28747" spans="1:9" x14ac:dyDescent="0.25">
      <c r="A28747" s="108"/>
      <c r="B28747" s="173"/>
      <c r="C28747" s="109"/>
      <c r="D28747" s="109"/>
      <c r="E28747" s="94"/>
      <c r="F28747" s="174"/>
      <c r="G28747" s="173"/>
      <c r="H28747" s="109"/>
      <c r="I28747" s="175"/>
    </row>
    <row r="28748" spans="1:9" x14ac:dyDescent="0.25">
      <c r="A28748" s="108"/>
      <c r="B28748" s="173"/>
      <c r="C28748" s="109"/>
      <c r="D28748" s="109"/>
      <c r="E28748" s="94"/>
      <c r="F28748" s="174"/>
      <c r="G28748" s="173"/>
      <c r="H28748" s="109"/>
      <c r="I28748" s="175"/>
    </row>
    <row r="28749" spans="1:9" x14ac:dyDescent="0.25">
      <c r="A28749" s="108"/>
      <c r="B28749" s="173"/>
      <c r="C28749" s="109"/>
      <c r="D28749" s="109"/>
      <c r="E28749" s="94"/>
      <c r="F28749" s="174"/>
      <c r="G28749" s="173"/>
      <c r="H28749" s="109"/>
      <c r="I28749" s="175"/>
    </row>
    <row r="28750" spans="1:9" x14ac:dyDescent="0.25">
      <c r="A28750" s="108"/>
      <c r="B28750" s="173"/>
      <c r="C28750" s="109"/>
      <c r="D28750" s="109"/>
      <c r="E28750" s="94"/>
      <c r="F28750" s="174"/>
      <c r="G28750" s="173"/>
      <c r="H28750" s="109"/>
      <c r="I28750" s="175"/>
    </row>
    <row r="28751" spans="1:9" x14ac:dyDescent="0.25">
      <c r="A28751" s="108"/>
      <c r="B28751" s="173"/>
      <c r="C28751" s="109"/>
      <c r="D28751" s="109"/>
      <c r="E28751" s="94"/>
      <c r="F28751" s="174"/>
      <c r="G28751" s="173"/>
      <c r="H28751" s="109"/>
      <c r="I28751" s="175"/>
    </row>
    <row r="28752" spans="1:9" x14ac:dyDescent="0.25">
      <c r="A28752" s="108"/>
      <c r="B28752" s="173"/>
      <c r="C28752" s="109"/>
      <c r="D28752" s="109"/>
      <c r="E28752" s="94"/>
      <c r="F28752" s="174"/>
      <c r="G28752" s="173"/>
      <c r="H28752" s="109"/>
      <c r="I28752" s="175"/>
    </row>
    <row r="28753" spans="1:9" x14ac:dyDescent="0.25">
      <c r="A28753" s="108"/>
      <c r="B28753" s="173"/>
      <c r="C28753" s="109"/>
      <c r="D28753" s="109"/>
      <c r="E28753" s="94"/>
      <c r="F28753" s="174"/>
      <c r="G28753" s="173"/>
      <c r="H28753" s="109"/>
      <c r="I28753" s="175"/>
    </row>
    <row r="28754" spans="1:9" x14ac:dyDescent="0.25">
      <c r="A28754" s="108"/>
      <c r="B28754" s="173"/>
      <c r="C28754" s="109"/>
      <c r="D28754" s="109"/>
      <c r="E28754" s="94"/>
      <c r="F28754" s="174"/>
      <c r="G28754" s="173"/>
      <c r="H28754" s="109"/>
      <c r="I28754" s="175"/>
    </row>
    <row r="28755" spans="1:9" x14ac:dyDescent="0.25">
      <c r="A28755" s="108"/>
      <c r="B28755" s="173"/>
      <c r="C28755" s="109"/>
      <c r="D28755" s="109"/>
      <c r="E28755" s="94"/>
      <c r="F28755" s="174"/>
      <c r="G28755" s="173"/>
      <c r="H28755" s="109"/>
      <c r="I28755" s="175"/>
    </row>
    <row r="28756" spans="1:9" x14ac:dyDescent="0.25">
      <c r="A28756" s="108"/>
      <c r="B28756" s="173"/>
      <c r="C28756" s="109"/>
      <c r="D28756" s="109"/>
      <c r="E28756" s="94"/>
      <c r="F28756" s="174"/>
      <c r="G28756" s="173"/>
      <c r="H28756" s="109"/>
      <c r="I28756" s="175"/>
    </row>
    <row r="28757" spans="1:9" x14ac:dyDescent="0.25">
      <c r="A28757" s="108"/>
      <c r="B28757" s="173"/>
      <c r="C28757" s="109"/>
      <c r="D28757" s="109"/>
      <c r="E28757" s="94"/>
      <c r="F28757" s="174"/>
      <c r="G28757" s="173"/>
      <c r="H28757" s="109"/>
      <c r="I28757" s="175"/>
    </row>
    <row r="28758" spans="1:9" x14ac:dyDescent="0.25">
      <c r="A28758" s="108"/>
      <c r="B28758" s="173"/>
      <c r="C28758" s="109"/>
      <c r="D28758" s="109"/>
      <c r="E28758" s="94"/>
      <c r="F28758" s="174"/>
      <c r="G28758" s="173"/>
      <c r="H28758" s="109"/>
      <c r="I28758" s="175"/>
    </row>
    <row r="28759" spans="1:9" x14ac:dyDescent="0.25">
      <c r="A28759" s="108"/>
      <c r="B28759" s="173"/>
      <c r="C28759" s="109"/>
      <c r="D28759" s="109"/>
      <c r="E28759" s="94"/>
      <c r="F28759" s="174"/>
      <c r="G28759" s="173"/>
      <c r="H28759" s="109"/>
      <c r="I28759" s="175"/>
    </row>
    <row r="28760" spans="1:9" x14ac:dyDescent="0.25">
      <c r="A28760" s="108"/>
      <c r="B28760" s="173"/>
      <c r="C28760" s="109"/>
      <c r="D28760" s="109"/>
      <c r="E28760" s="94"/>
      <c r="F28760" s="174"/>
      <c r="G28760" s="173"/>
      <c r="H28760" s="109"/>
      <c r="I28760" s="175"/>
    </row>
    <row r="28761" spans="1:9" x14ac:dyDescent="0.25">
      <c r="A28761" s="108"/>
      <c r="B28761" s="173"/>
      <c r="C28761" s="109"/>
      <c r="D28761" s="109"/>
      <c r="E28761" s="94"/>
      <c r="F28761" s="174"/>
      <c r="G28761" s="173"/>
      <c r="H28761" s="109"/>
      <c r="I28761" s="175"/>
    </row>
    <row r="28762" spans="1:9" x14ac:dyDescent="0.25">
      <c r="A28762" s="108"/>
      <c r="B28762" s="173"/>
      <c r="C28762" s="109"/>
      <c r="D28762" s="109"/>
      <c r="E28762" s="94"/>
      <c r="F28762" s="174"/>
      <c r="G28762" s="173"/>
      <c r="H28762" s="109"/>
      <c r="I28762" s="175"/>
    </row>
    <row r="28763" spans="1:9" x14ac:dyDescent="0.25">
      <c r="A28763" s="108"/>
      <c r="B28763" s="173"/>
      <c r="C28763" s="109"/>
      <c r="D28763" s="109"/>
      <c r="E28763" s="94"/>
      <c r="F28763" s="174"/>
      <c r="G28763" s="173"/>
      <c r="H28763" s="109"/>
      <c r="I28763" s="175"/>
    </row>
    <row r="28764" spans="1:9" x14ac:dyDescent="0.25">
      <c r="A28764" s="108"/>
      <c r="B28764" s="173"/>
      <c r="C28764" s="109"/>
      <c r="D28764" s="109"/>
      <c r="E28764" s="94"/>
      <c r="F28764" s="174"/>
      <c r="G28764" s="173"/>
      <c r="H28764" s="109"/>
      <c r="I28764" s="175"/>
    </row>
    <row r="28765" spans="1:9" x14ac:dyDescent="0.25">
      <c r="A28765" s="108"/>
      <c r="B28765" s="173"/>
      <c r="C28765" s="109"/>
      <c r="D28765" s="109"/>
      <c r="E28765" s="94"/>
      <c r="F28765" s="174"/>
      <c r="G28765" s="173"/>
      <c r="H28765" s="109"/>
      <c r="I28765" s="175"/>
    </row>
    <row r="28766" spans="1:9" x14ac:dyDescent="0.25">
      <c r="A28766" s="108"/>
      <c r="B28766" s="173"/>
      <c r="C28766" s="109"/>
      <c r="D28766" s="109"/>
      <c r="E28766" s="94"/>
      <c r="F28766" s="174"/>
      <c r="G28766" s="173"/>
      <c r="H28766" s="109"/>
      <c r="I28766" s="175"/>
    </row>
    <row r="28767" spans="1:9" x14ac:dyDescent="0.25">
      <c r="A28767" s="108"/>
      <c r="B28767" s="173"/>
      <c r="C28767" s="109"/>
      <c r="D28767" s="109"/>
      <c r="E28767" s="94"/>
      <c r="F28767" s="174"/>
      <c r="G28767" s="173"/>
      <c r="H28767" s="109"/>
      <c r="I28767" s="175"/>
    </row>
    <row r="28768" spans="1:9" x14ac:dyDescent="0.25">
      <c r="A28768" s="108"/>
      <c r="B28768" s="173"/>
      <c r="C28768" s="109"/>
      <c r="D28768" s="109"/>
      <c r="E28768" s="94"/>
      <c r="F28768" s="174"/>
      <c r="G28768" s="173"/>
      <c r="H28768" s="109"/>
      <c r="I28768" s="175"/>
    </row>
    <row r="28769" spans="1:9" x14ac:dyDescent="0.25">
      <c r="A28769" s="108"/>
      <c r="B28769" s="173"/>
      <c r="C28769" s="109"/>
      <c r="D28769" s="109"/>
      <c r="E28769" s="94"/>
      <c r="F28769" s="174"/>
      <c r="G28769" s="173"/>
      <c r="H28769" s="109"/>
      <c r="I28769" s="175"/>
    </row>
    <row r="28770" spans="1:9" x14ac:dyDescent="0.25">
      <c r="A28770" s="108"/>
      <c r="B28770" s="173"/>
      <c r="C28770" s="109"/>
      <c r="D28770" s="109"/>
      <c r="E28770" s="94"/>
      <c r="F28770" s="174"/>
      <c r="G28770" s="173"/>
      <c r="H28770" s="109"/>
      <c r="I28770" s="175"/>
    </row>
    <row r="28771" spans="1:9" x14ac:dyDescent="0.25">
      <c r="A28771" s="108"/>
      <c r="B28771" s="173"/>
      <c r="C28771" s="109"/>
      <c r="D28771" s="109"/>
      <c r="E28771" s="94"/>
      <c r="F28771" s="174"/>
      <c r="G28771" s="173"/>
      <c r="H28771" s="109"/>
      <c r="I28771" s="175"/>
    </row>
    <row r="28772" spans="1:9" x14ac:dyDescent="0.25">
      <c r="A28772" s="108"/>
      <c r="B28772" s="173"/>
      <c r="C28772" s="109"/>
      <c r="D28772" s="109"/>
      <c r="E28772" s="94"/>
      <c r="F28772" s="174"/>
      <c r="G28772" s="173"/>
      <c r="H28772" s="109"/>
      <c r="I28772" s="175"/>
    </row>
    <row r="28773" spans="1:9" x14ac:dyDescent="0.25">
      <c r="A28773" s="108"/>
      <c r="B28773" s="173"/>
      <c r="C28773" s="109"/>
      <c r="D28773" s="109"/>
      <c r="E28773" s="94"/>
      <c r="F28773" s="174"/>
      <c r="G28773" s="173"/>
      <c r="H28773" s="109"/>
      <c r="I28773" s="175"/>
    </row>
    <row r="28774" spans="1:9" x14ac:dyDescent="0.25">
      <c r="A28774" s="108"/>
      <c r="B28774" s="173"/>
      <c r="C28774" s="109"/>
      <c r="D28774" s="109"/>
      <c r="E28774" s="94"/>
      <c r="F28774" s="174"/>
      <c r="G28774" s="173"/>
      <c r="H28774" s="109"/>
      <c r="I28774" s="175"/>
    </row>
    <row r="28775" spans="1:9" x14ac:dyDescent="0.25">
      <c r="A28775" s="108"/>
      <c r="B28775" s="173"/>
      <c r="C28775" s="109"/>
      <c r="D28775" s="109"/>
      <c r="E28775" s="94"/>
      <c r="F28775" s="174"/>
      <c r="G28775" s="173"/>
      <c r="H28775" s="109"/>
      <c r="I28775" s="175"/>
    </row>
    <row r="28776" spans="1:9" x14ac:dyDescent="0.25">
      <c r="A28776" s="108"/>
      <c r="B28776" s="173"/>
      <c r="C28776" s="109"/>
      <c r="D28776" s="109"/>
      <c r="E28776" s="94"/>
      <c r="F28776" s="174"/>
      <c r="G28776" s="173"/>
      <c r="H28776" s="109"/>
      <c r="I28776" s="175"/>
    </row>
    <row r="28777" spans="1:9" x14ac:dyDescent="0.25">
      <c r="A28777" s="108"/>
      <c r="B28777" s="173"/>
      <c r="C28777" s="109"/>
      <c r="D28777" s="109"/>
      <c r="E28777" s="94"/>
      <c r="F28777" s="174"/>
      <c r="G28777" s="173"/>
      <c r="H28777" s="109"/>
      <c r="I28777" s="175"/>
    </row>
    <row r="28778" spans="1:9" x14ac:dyDescent="0.25">
      <c r="A28778" s="108"/>
      <c r="B28778" s="173"/>
      <c r="C28778" s="109"/>
      <c r="D28778" s="109"/>
      <c r="E28778" s="94"/>
      <c r="F28778" s="174"/>
      <c r="G28778" s="173"/>
      <c r="H28778" s="109"/>
      <c r="I28778" s="175"/>
    </row>
    <row r="28779" spans="1:9" x14ac:dyDescent="0.25">
      <c r="A28779" s="108"/>
      <c r="B28779" s="173"/>
      <c r="C28779" s="109"/>
      <c r="D28779" s="109"/>
      <c r="E28779" s="94"/>
      <c r="F28779" s="174"/>
      <c r="G28779" s="173"/>
      <c r="H28779" s="109"/>
      <c r="I28779" s="175"/>
    </row>
    <row r="28780" spans="1:9" x14ac:dyDescent="0.25">
      <c r="A28780" s="108"/>
      <c r="B28780" s="173"/>
      <c r="C28780" s="109"/>
      <c r="D28780" s="109"/>
      <c r="E28780" s="94"/>
      <c r="F28780" s="174"/>
      <c r="G28780" s="173"/>
      <c r="H28780" s="109"/>
      <c r="I28780" s="175"/>
    </row>
    <row r="28781" spans="1:9" x14ac:dyDescent="0.25">
      <c r="A28781" s="108"/>
      <c r="B28781" s="173"/>
      <c r="C28781" s="109"/>
      <c r="D28781" s="109"/>
      <c r="E28781" s="94"/>
      <c r="F28781" s="174"/>
      <c r="G28781" s="173"/>
      <c r="H28781" s="109"/>
      <c r="I28781" s="175"/>
    </row>
    <row r="28782" spans="1:9" x14ac:dyDescent="0.25">
      <c r="A28782" s="108"/>
      <c r="B28782" s="173"/>
      <c r="C28782" s="109"/>
      <c r="D28782" s="109"/>
      <c r="E28782" s="94"/>
      <c r="F28782" s="174"/>
      <c r="G28782" s="173"/>
      <c r="H28782" s="109"/>
      <c r="I28782" s="175"/>
    </row>
    <row r="28783" spans="1:9" x14ac:dyDescent="0.25">
      <c r="A28783" s="108"/>
      <c r="B28783" s="173"/>
      <c r="C28783" s="109"/>
      <c r="D28783" s="109"/>
      <c r="E28783" s="94"/>
      <c r="F28783" s="174"/>
      <c r="G28783" s="173"/>
      <c r="H28783" s="109"/>
      <c r="I28783" s="175"/>
    </row>
    <row r="28784" spans="1:9" x14ac:dyDescent="0.25">
      <c r="A28784" s="108"/>
      <c r="B28784" s="173"/>
      <c r="C28784" s="109"/>
      <c r="D28784" s="109"/>
      <c r="E28784" s="94"/>
      <c r="F28784" s="174"/>
      <c r="G28784" s="173"/>
      <c r="H28784" s="109"/>
      <c r="I28784" s="175"/>
    </row>
    <row r="28785" spans="1:9" x14ac:dyDescent="0.25">
      <c r="A28785" s="108"/>
      <c r="B28785" s="173"/>
      <c r="C28785" s="109"/>
      <c r="D28785" s="109"/>
      <c r="E28785" s="94"/>
      <c r="F28785" s="174"/>
      <c r="G28785" s="173"/>
      <c r="H28785" s="109"/>
      <c r="I28785" s="175"/>
    </row>
    <row r="28786" spans="1:9" x14ac:dyDescent="0.25">
      <c r="A28786" s="108"/>
      <c r="B28786" s="173"/>
      <c r="C28786" s="109"/>
      <c r="D28786" s="109"/>
      <c r="E28786" s="94"/>
      <c r="F28786" s="174"/>
      <c r="G28786" s="173"/>
      <c r="H28786" s="109"/>
      <c r="I28786" s="175"/>
    </row>
    <row r="28787" spans="1:9" x14ac:dyDescent="0.25">
      <c r="A28787" s="108"/>
      <c r="B28787" s="173"/>
      <c r="C28787" s="109"/>
      <c r="D28787" s="109"/>
      <c r="E28787" s="94"/>
      <c r="F28787" s="174"/>
      <c r="G28787" s="173"/>
      <c r="H28787" s="109"/>
      <c r="I28787" s="175"/>
    </row>
    <row r="28788" spans="1:9" x14ac:dyDescent="0.25">
      <c r="A28788" s="108"/>
      <c r="B28788" s="173"/>
      <c r="C28788" s="109"/>
      <c r="D28788" s="109"/>
      <c r="E28788" s="94"/>
      <c r="F28788" s="174"/>
      <c r="G28788" s="173"/>
      <c r="H28788" s="109"/>
      <c r="I28788" s="175"/>
    </row>
    <row r="28789" spans="1:9" x14ac:dyDescent="0.25">
      <c r="A28789" s="108"/>
      <c r="B28789" s="173"/>
      <c r="C28789" s="109"/>
      <c r="D28789" s="109"/>
      <c r="E28789" s="94"/>
      <c r="F28789" s="174"/>
      <c r="G28789" s="173"/>
      <c r="H28789" s="109"/>
      <c r="I28789" s="175"/>
    </row>
    <row r="28790" spans="1:9" x14ac:dyDescent="0.25">
      <c r="A28790" s="108"/>
      <c r="B28790" s="173"/>
      <c r="C28790" s="109"/>
      <c r="D28790" s="109"/>
      <c r="E28790" s="94"/>
      <c r="F28790" s="174"/>
      <c r="G28790" s="173"/>
      <c r="H28790" s="109"/>
      <c r="I28790" s="175"/>
    </row>
    <row r="28791" spans="1:9" x14ac:dyDescent="0.25">
      <c r="A28791" s="108"/>
      <c r="B28791" s="173"/>
      <c r="C28791" s="109"/>
      <c r="D28791" s="109"/>
      <c r="E28791" s="94"/>
      <c r="F28791" s="174"/>
      <c r="G28791" s="173"/>
      <c r="H28791" s="109"/>
      <c r="I28791" s="175"/>
    </row>
    <row r="28792" spans="1:9" x14ac:dyDescent="0.25">
      <c r="A28792" s="108"/>
      <c r="B28792" s="173"/>
      <c r="C28792" s="109"/>
      <c r="D28792" s="109"/>
      <c r="E28792" s="94"/>
      <c r="F28792" s="174"/>
      <c r="G28792" s="173"/>
      <c r="H28792" s="109"/>
      <c r="I28792" s="175"/>
    </row>
    <row r="28793" spans="1:9" x14ac:dyDescent="0.25">
      <c r="A28793" s="108"/>
      <c r="B28793" s="173"/>
      <c r="C28793" s="109"/>
      <c r="D28793" s="109"/>
      <c r="E28793" s="94"/>
      <c r="F28793" s="174"/>
      <c r="G28793" s="173"/>
      <c r="H28793" s="109"/>
      <c r="I28793" s="175"/>
    </row>
    <row r="28794" spans="1:9" x14ac:dyDescent="0.25">
      <c r="A28794" s="108"/>
      <c r="B28794" s="173"/>
      <c r="C28794" s="109"/>
      <c r="D28794" s="109"/>
      <c r="E28794" s="94"/>
      <c r="F28794" s="174"/>
      <c r="G28794" s="173"/>
      <c r="H28794" s="109"/>
      <c r="I28794" s="175"/>
    </row>
    <row r="28795" spans="1:9" x14ac:dyDescent="0.25">
      <c r="A28795" s="108"/>
      <c r="B28795" s="173"/>
      <c r="C28795" s="109"/>
      <c r="D28795" s="109"/>
      <c r="E28795" s="94"/>
      <c r="F28795" s="174"/>
      <c r="G28795" s="173"/>
      <c r="H28795" s="109"/>
      <c r="I28795" s="175"/>
    </row>
    <row r="28796" spans="1:9" x14ac:dyDescent="0.25">
      <c r="A28796" s="108"/>
      <c r="B28796" s="173"/>
      <c r="C28796" s="109"/>
      <c r="D28796" s="109"/>
      <c r="E28796" s="94"/>
      <c r="F28796" s="174"/>
      <c r="G28796" s="173"/>
      <c r="H28796" s="109"/>
      <c r="I28796" s="175"/>
    </row>
    <row r="28797" spans="1:9" x14ac:dyDescent="0.25">
      <c r="A28797" s="108"/>
      <c r="B28797" s="173"/>
      <c r="C28797" s="109"/>
      <c r="D28797" s="109"/>
      <c r="E28797" s="94"/>
      <c r="F28797" s="174"/>
      <c r="G28797" s="173"/>
      <c r="H28797" s="109"/>
      <c r="I28797" s="175"/>
    </row>
    <row r="28798" spans="1:9" x14ac:dyDescent="0.25">
      <c r="A28798" s="108"/>
      <c r="B28798" s="173"/>
      <c r="C28798" s="109"/>
      <c r="D28798" s="109"/>
      <c r="E28798" s="94"/>
      <c r="F28798" s="174"/>
      <c r="G28798" s="173"/>
      <c r="H28798" s="109"/>
      <c r="I28798" s="175"/>
    </row>
    <row r="28799" spans="1:9" x14ac:dyDescent="0.25">
      <c r="A28799" s="108"/>
      <c r="B28799" s="173"/>
      <c r="C28799" s="109"/>
      <c r="D28799" s="109"/>
      <c r="E28799" s="94"/>
      <c r="F28799" s="174"/>
      <c r="G28799" s="173"/>
      <c r="H28799" s="109"/>
      <c r="I28799" s="175"/>
    </row>
    <row r="28800" spans="1:9" x14ac:dyDescent="0.25">
      <c r="A28800" s="108"/>
      <c r="B28800" s="173"/>
      <c r="C28800" s="109"/>
      <c r="D28800" s="109"/>
      <c r="E28800" s="94"/>
      <c r="F28800" s="174"/>
      <c r="G28800" s="173"/>
      <c r="H28800" s="109"/>
      <c r="I28800" s="175"/>
    </row>
    <row r="28801" spans="1:9" x14ac:dyDescent="0.25">
      <c r="A28801" s="108"/>
      <c r="B28801" s="173"/>
      <c r="C28801" s="109"/>
      <c r="D28801" s="109"/>
      <c r="E28801" s="94"/>
      <c r="F28801" s="174"/>
      <c r="G28801" s="173"/>
      <c r="H28801" s="109"/>
      <c r="I28801" s="175"/>
    </row>
    <row r="28802" spans="1:9" x14ac:dyDescent="0.25">
      <c r="A28802" s="108"/>
      <c r="B28802" s="173"/>
      <c r="C28802" s="109"/>
      <c r="D28802" s="109"/>
      <c r="E28802" s="94"/>
      <c r="F28802" s="174"/>
      <c r="G28802" s="173"/>
      <c r="H28802" s="109"/>
      <c r="I28802" s="175"/>
    </row>
    <row r="28803" spans="1:9" x14ac:dyDescent="0.25">
      <c r="A28803" s="108"/>
      <c r="B28803" s="173"/>
      <c r="C28803" s="109"/>
      <c r="D28803" s="109"/>
      <c r="E28803" s="94"/>
      <c r="F28803" s="174"/>
      <c r="G28803" s="173"/>
      <c r="H28803" s="109"/>
      <c r="I28803" s="175"/>
    </row>
    <row r="28804" spans="1:9" x14ac:dyDescent="0.25">
      <c r="A28804" s="108"/>
      <c r="B28804" s="173"/>
      <c r="C28804" s="109"/>
      <c r="D28804" s="109"/>
      <c r="E28804" s="94"/>
      <c r="F28804" s="174"/>
      <c r="G28804" s="173"/>
      <c r="H28804" s="109"/>
      <c r="I28804" s="175"/>
    </row>
    <row r="28805" spans="1:9" x14ac:dyDescent="0.25">
      <c r="A28805" s="108"/>
      <c r="B28805" s="173"/>
      <c r="C28805" s="109"/>
      <c r="D28805" s="109"/>
      <c r="E28805" s="94"/>
      <c r="F28805" s="174"/>
      <c r="G28805" s="173"/>
      <c r="H28805" s="109"/>
      <c r="I28805" s="175"/>
    </row>
    <row r="28806" spans="1:9" x14ac:dyDescent="0.25">
      <c r="A28806" s="108"/>
      <c r="B28806" s="173"/>
      <c r="C28806" s="109"/>
      <c r="D28806" s="109"/>
      <c r="E28806" s="94"/>
      <c r="F28806" s="174"/>
      <c r="G28806" s="173"/>
      <c r="H28806" s="109"/>
      <c r="I28806" s="175"/>
    </row>
    <row r="28807" spans="1:9" x14ac:dyDescent="0.25">
      <c r="A28807" s="108"/>
      <c r="B28807" s="173"/>
      <c r="C28807" s="109"/>
      <c r="D28807" s="109"/>
      <c r="E28807" s="94"/>
      <c r="F28807" s="174"/>
      <c r="G28807" s="173"/>
      <c r="H28807" s="109"/>
      <c r="I28807" s="175"/>
    </row>
    <row r="28808" spans="1:9" x14ac:dyDescent="0.25">
      <c r="A28808" s="108"/>
      <c r="B28808" s="173"/>
      <c r="C28808" s="109"/>
      <c r="D28808" s="109"/>
      <c r="E28808" s="94"/>
      <c r="F28808" s="174"/>
      <c r="G28808" s="173"/>
      <c r="H28808" s="109"/>
      <c r="I28808" s="175"/>
    </row>
    <row r="28809" spans="1:9" x14ac:dyDescent="0.25">
      <c r="A28809" s="108"/>
      <c r="B28809" s="173"/>
      <c r="C28809" s="109"/>
      <c r="D28809" s="109"/>
      <c r="E28809" s="94"/>
      <c r="F28809" s="174"/>
      <c r="G28809" s="173"/>
      <c r="H28809" s="109"/>
      <c r="I28809" s="175"/>
    </row>
    <row r="28810" spans="1:9" x14ac:dyDescent="0.25">
      <c r="A28810" s="108"/>
      <c r="B28810" s="173"/>
      <c r="C28810" s="109"/>
      <c r="D28810" s="109"/>
      <c r="E28810" s="94"/>
      <c r="F28810" s="174"/>
      <c r="G28810" s="173"/>
      <c r="H28810" s="109"/>
      <c r="I28810" s="175"/>
    </row>
    <row r="28811" spans="1:9" x14ac:dyDescent="0.25">
      <c r="A28811" s="108"/>
      <c r="B28811" s="173"/>
      <c r="C28811" s="109"/>
      <c r="D28811" s="109"/>
      <c r="E28811" s="94"/>
      <c r="F28811" s="174"/>
      <c r="G28811" s="173"/>
      <c r="H28811" s="109"/>
      <c r="I28811" s="175"/>
    </row>
    <row r="28812" spans="1:9" x14ac:dyDescent="0.25">
      <c r="A28812" s="108"/>
      <c r="B28812" s="173"/>
      <c r="C28812" s="109"/>
      <c r="D28812" s="109"/>
      <c r="E28812" s="94"/>
      <c r="F28812" s="174"/>
      <c r="G28812" s="173"/>
      <c r="H28812" s="109"/>
      <c r="I28812" s="175"/>
    </row>
    <row r="28813" spans="1:9" x14ac:dyDescent="0.25">
      <c r="A28813" s="108"/>
      <c r="B28813" s="173"/>
      <c r="C28813" s="109"/>
      <c r="D28813" s="109"/>
      <c r="E28813" s="94"/>
      <c r="F28813" s="174"/>
      <c r="G28813" s="173"/>
      <c r="H28813" s="109"/>
      <c r="I28813" s="175"/>
    </row>
    <row r="28814" spans="1:9" x14ac:dyDescent="0.25">
      <c r="A28814" s="108"/>
      <c r="B28814" s="173"/>
      <c r="C28814" s="109"/>
      <c r="D28814" s="109"/>
      <c r="E28814" s="94"/>
      <c r="F28814" s="174"/>
      <c r="G28814" s="173"/>
      <c r="H28814" s="109"/>
      <c r="I28814" s="175"/>
    </row>
    <row r="28815" spans="1:9" x14ac:dyDescent="0.25">
      <c r="A28815" s="108"/>
      <c r="B28815" s="173"/>
      <c r="C28815" s="109"/>
      <c r="D28815" s="109"/>
      <c r="E28815" s="94"/>
      <c r="F28815" s="174"/>
      <c r="G28815" s="173"/>
      <c r="H28815" s="109"/>
      <c r="I28815" s="175"/>
    </row>
    <row r="28816" spans="1:9" x14ac:dyDescent="0.25">
      <c r="A28816" s="108"/>
      <c r="B28816" s="173"/>
      <c r="C28816" s="109"/>
      <c r="D28816" s="109"/>
      <c r="E28816" s="94"/>
      <c r="F28816" s="174"/>
      <c r="G28816" s="173"/>
      <c r="H28816" s="109"/>
      <c r="I28816" s="175"/>
    </row>
    <row r="28817" spans="1:9" x14ac:dyDescent="0.25">
      <c r="A28817" s="108"/>
      <c r="B28817" s="173"/>
      <c r="C28817" s="109"/>
      <c r="D28817" s="109"/>
      <c r="E28817" s="94"/>
      <c r="F28817" s="174"/>
      <c r="G28817" s="173"/>
      <c r="H28817" s="109"/>
      <c r="I28817" s="175"/>
    </row>
    <row r="28818" spans="1:9" x14ac:dyDescent="0.25">
      <c r="A28818" s="108"/>
      <c r="B28818" s="173"/>
      <c r="C28818" s="109"/>
      <c r="D28818" s="109"/>
      <c r="E28818" s="94"/>
      <c r="F28818" s="174"/>
      <c r="G28818" s="173"/>
      <c r="H28818" s="109"/>
      <c r="I28818" s="175"/>
    </row>
    <row r="28819" spans="1:9" x14ac:dyDescent="0.25">
      <c r="A28819" s="108"/>
      <c r="B28819" s="173"/>
      <c r="C28819" s="109"/>
      <c r="D28819" s="109"/>
      <c r="E28819" s="94"/>
      <c r="F28819" s="174"/>
      <c r="G28819" s="173"/>
      <c r="H28819" s="109"/>
      <c r="I28819" s="175"/>
    </row>
    <row r="28820" spans="1:9" x14ac:dyDescent="0.25">
      <c r="A28820" s="108"/>
      <c r="B28820" s="173"/>
      <c r="C28820" s="109"/>
      <c r="D28820" s="109"/>
      <c r="E28820" s="94"/>
      <c r="F28820" s="174"/>
      <c r="G28820" s="173"/>
      <c r="H28820" s="109"/>
      <c r="I28820" s="175"/>
    </row>
    <row r="28821" spans="1:9" x14ac:dyDescent="0.25">
      <c r="A28821" s="108"/>
      <c r="B28821" s="173"/>
      <c r="C28821" s="109"/>
      <c r="D28821" s="109"/>
      <c r="E28821" s="94"/>
      <c r="F28821" s="174"/>
      <c r="G28821" s="173"/>
      <c r="H28821" s="109"/>
      <c r="I28821" s="175"/>
    </row>
    <row r="28822" spans="1:9" x14ac:dyDescent="0.25">
      <c r="A28822" s="108"/>
      <c r="B28822" s="173"/>
      <c r="C28822" s="109"/>
      <c r="D28822" s="109"/>
      <c r="E28822" s="94"/>
      <c r="F28822" s="174"/>
      <c r="G28822" s="173"/>
      <c r="H28822" s="109"/>
      <c r="I28822" s="175"/>
    </row>
    <row r="28823" spans="1:9" x14ac:dyDescent="0.25">
      <c r="A28823" s="108"/>
      <c r="B28823" s="173"/>
      <c r="C28823" s="109"/>
      <c r="D28823" s="109"/>
      <c r="E28823" s="94"/>
      <c r="F28823" s="174"/>
      <c r="G28823" s="173"/>
      <c r="H28823" s="109"/>
      <c r="I28823" s="175"/>
    </row>
    <row r="28824" spans="1:9" x14ac:dyDescent="0.25">
      <c r="A28824" s="108"/>
      <c r="B28824" s="173"/>
      <c r="C28824" s="109"/>
      <c r="D28824" s="109"/>
      <c r="E28824" s="94"/>
      <c r="F28824" s="174"/>
      <c r="G28824" s="173"/>
      <c r="H28824" s="109"/>
      <c r="I28824" s="175"/>
    </row>
    <row r="28825" spans="1:9" x14ac:dyDescent="0.25">
      <c r="A28825" s="108"/>
      <c r="B28825" s="173"/>
      <c r="C28825" s="109"/>
      <c r="D28825" s="109"/>
      <c r="E28825" s="94"/>
      <c r="F28825" s="174"/>
      <c r="G28825" s="173"/>
      <c r="H28825" s="109"/>
      <c r="I28825" s="175"/>
    </row>
    <row r="28826" spans="1:9" x14ac:dyDescent="0.25">
      <c r="A28826" s="108"/>
      <c r="B28826" s="173"/>
      <c r="C28826" s="109"/>
      <c r="D28826" s="109"/>
      <c r="E28826" s="94"/>
      <c r="F28826" s="174"/>
      <c r="G28826" s="173"/>
      <c r="H28826" s="109"/>
      <c r="I28826" s="175"/>
    </row>
    <row r="28827" spans="1:9" x14ac:dyDescent="0.25">
      <c r="A28827" s="108"/>
      <c r="B28827" s="173"/>
      <c r="C28827" s="109"/>
      <c r="D28827" s="109"/>
      <c r="E28827" s="94"/>
      <c r="F28827" s="174"/>
      <c r="G28827" s="173"/>
      <c r="H28827" s="109"/>
      <c r="I28827" s="175"/>
    </row>
    <row r="28828" spans="1:9" x14ac:dyDescent="0.25">
      <c r="A28828" s="108"/>
      <c r="B28828" s="173"/>
      <c r="C28828" s="109"/>
      <c r="D28828" s="109"/>
      <c r="E28828" s="94"/>
      <c r="F28828" s="174"/>
      <c r="G28828" s="173"/>
      <c r="H28828" s="109"/>
      <c r="I28828" s="175"/>
    </row>
    <row r="28829" spans="1:9" x14ac:dyDescent="0.25">
      <c r="A28829" s="108"/>
      <c r="B28829" s="173"/>
      <c r="C28829" s="109"/>
      <c r="D28829" s="109"/>
      <c r="E28829" s="94"/>
      <c r="F28829" s="174"/>
      <c r="G28829" s="173"/>
      <c r="H28829" s="109"/>
      <c r="I28829" s="175"/>
    </row>
    <row r="28830" spans="1:9" x14ac:dyDescent="0.25">
      <c r="A28830" s="108"/>
      <c r="B28830" s="173"/>
      <c r="C28830" s="109"/>
      <c r="D28830" s="109"/>
      <c r="E28830" s="94"/>
      <c r="F28830" s="174"/>
      <c r="G28830" s="173"/>
      <c r="H28830" s="109"/>
      <c r="I28830" s="175"/>
    </row>
    <row r="28831" spans="1:9" x14ac:dyDescent="0.25">
      <c r="A28831" s="108"/>
      <c r="B28831" s="173"/>
      <c r="C28831" s="109"/>
      <c r="D28831" s="109"/>
      <c r="E28831" s="94"/>
      <c r="F28831" s="174"/>
      <c r="G28831" s="173"/>
      <c r="H28831" s="109"/>
      <c r="I28831" s="175"/>
    </row>
    <row r="28832" spans="1:9" x14ac:dyDescent="0.25">
      <c r="A28832" s="108"/>
      <c r="B28832" s="173"/>
      <c r="C28832" s="109"/>
      <c r="D28832" s="109"/>
      <c r="E28832" s="94"/>
      <c r="F28832" s="174"/>
      <c r="G28832" s="173"/>
      <c r="H28832" s="109"/>
      <c r="I28832" s="175"/>
    </row>
    <row r="28833" spans="1:9" x14ac:dyDescent="0.25">
      <c r="A28833" s="108"/>
      <c r="B28833" s="173"/>
      <c r="C28833" s="109"/>
      <c r="D28833" s="109"/>
      <c r="E28833" s="94"/>
      <c r="F28833" s="174"/>
      <c r="G28833" s="173"/>
      <c r="H28833" s="109"/>
      <c r="I28833" s="175"/>
    </row>
    <row r="28834" spans="1:9" x14ac:dyDescent="0.25">
      <c r="A28834" s="108"/>
      <c r="B28834" s="173"/>
      <c r="C28834" s="109"/>
      <c r="D28834" s="109"/>
      <c r="E28834" s="94"/>
      <c r="F28834" s="174"/>
      <c r="G28834" s="173"/>
      <c r="H28834" s="109"/>
      <c r="I28834" s="175"/>
    </row>
    <row r="28835" spans="1:9" x14ac:dyDescent="0.25">
      <c r="A28835" s="108"/>
      <c r="B28835" s="173"/>
      <c r="C28835" s="109"/>
      <c r="D28835" s="109"/>
      <c r="E28835" s="94"/>
      <c r="F28835" s="174"/>
      <c r="G28835" s="173"/>
      <c r="H28835" s="109"/>
      <c r="I28835" s="175"/>
    </row>
    <row r="28836" spans="1:9" x14ac:dyDescent="0.25">
      <c r="A28836" s="108"/>
      <c r="B28836" s="173"/>
      <c r="C28836" s="109"/>
      <c r="D28836" s="109"/>
      <c r="E28836" s="94"/>
      <c r="F28836" s="174"/>
      <c r="G28836" s="173"/>
      <c r="H28836" s="109"/>
      <c r="I28836" s="175"/>
    </row>
    <row r="28837" spans="1:9" x14ac:dyDescent="0.25">
      <c r="A28837" s="108"/>
      <c r="B28837" s="173"/>
      <c r="C28837" s="109"/>
      <c r="D28837" s="109"/>
      <c r="E28837" s="94"/>
      <c r="F28837" s="174"/>
      <c r="G28837" s="173"/>
      <c r="H28837" s="109"/>
      <c r="I28837" s="175"/>
    </row>
    <row r="28838" spans="1:9" x14ac:dyDescent="0.25">
      <c r="A28838" s="108"/>
      <c r="B28838" s="173"/>
      <c r="C28838" s="109"/>
      <c r="D28838" s="109"/>
      <c r="E28838" s="94"/>
      <c r="F28838" s="174"/>
      <c r="G28838" s="173"/>
      <c r="H28838" s="109"/>
      <c r="I28838" s="175"/>
    </row>
    <row r="28839" spans="1:9" x14ac:dyDescent="0.25">
      <c r="A28839" s="108"/>
      <c r="B28839" s="173"/>
      <c r="C28839" s="109"/>
      <c r="D28839" s="109"/>
      <c r="E28839" s="94"/>
      <c r="F28839" s="174"/>
      <c r="G28839" s="173"/>
      <c r="H28839" s="109"/>
      <c r="I28839" s="175"/>
    </row>
    <row r="28840" spans="1:9" x14ac:dyDescent="0.25">
      <c r="A28840" s="108"/>
      <c r="B28840" s="173"/>
      <c r="C28840" s="109"/>
      <c r="D28840" s="109"/>
      <c r="E28840" s="94"/>
      <c r="F28840" s="174"/>
      <c r="G28840" s="173"/>
      <c r="H28840" s="109"/>
      <c r="I28840" s="175"/>
    </row>
    <row r="28841" spans="1:9" x14ac:dyDescent="0.25">
      <c r="A28841" s="108"/>
      <c r="B28841" s="173"/>
      <c r="C28841" s="109"/>
      <c r="D28841" s="109"/>
      <c r="E28841" s="94"/>
      <c r="F28841" s="174"/>
      <c r="G28841" s="173"/>
      <c r="H28841" s="109"/>
      <c r="I28841" s="175"/>
    </row>
    <row r="28842" spans="1:9" x14ac:dyDescent="0.25">
      <c r="A28842" s="108"/>
      <c r="B28842" s="173"/>
      <c r="C28842" s="109"/>
      <c r="D28842" s="109"/>
      <c r="E28842" s="94"/>
      <c r="F28842" s="174"/>
      <c r="G28842" s="173"/>
      <c r="H28842" s="109"/>
      <c r="I28842" s="175"/>
    </row>
    <row r="28843" spans="1:9" x14ac:dyDescent="0.25">
      <c r="A28843" s="108"/>
      <c r="B28843" s="173"/>
      <c r="C28843" s="109"/>
      <c r="D28843" s="109"/>
      <c r="E28843" s="94"/>
      <c r="F28843" s="174"/>
      <c r="G28843" s="173"/>
      <c r="H28843" s="109"/>
      <c r="I28843" s="175"/>
    </row>
    <row r="28844" spans="1:9" x14ac:dyDescent="0.25">
      <c r="A28844" s="108"/>
      <c r="B28844" s="173"/>
      <c r="C28844" s="109"/>
      <c r="D28844" s="109"/>
      <c r="E28844" s="94"/>
      <c r="F28844" s="174"/>
      <c r="G28844" s="173"/>
      <c r="H28844" s="109"/>
      <c r="I28844" s="175"/>
    </row>
    <row r="28845" spans="1:9" x14ac:dyDescent="0.25">
      <c r="A28845" s="108"/>
      <c r="B28845" s="173"/>
      <c r="C28845" s="109"/>
      <c r="D28845" s="109"/>
      <c r="E28845" s="94"/>
      <c r="F28845" s="174"/>
      <c r="G28845" s="173"/>
      <c r="H28845" s="109"/>
      <c r="I28845" s="175"/>
    </row>
    <row r="28846" spans="1:9" x14ac:dyDescent="0.25">
      <c r="A28846" s="108"/>
      <c r="B28846" s="173"/>
      <c r="C28846" s="109"/>
      <c r="D28846" s="109"/>
      <c r="E28846" s="94"/>
      <c r="F28846" s="174"/>
      <c r="G28846" s="173"/>
      <c r="H28846" s="109"/>
      <c r="I28846" s="175"/>
    </row>
    <row r="28847" spans="1:9" x14ac:dyDescent="0.25">
      <c r="A28847" s="108"/>
      <c r="B28847" s="173"/>
      <c r="C28847" s="109"/>
      <c r="D28847" s="109"/>
      <c r="E28847" s="94"/>
      <c r="F28847" s="174"/>
      <c r="G28847" s="173"/>
      <c r="H28847" s="109"/>
      <c r="I28847" s="175"/>
    </row>
    <row r="28848" spans="1:9" x14ac:dyDescent="0.25">
      <c r="A28848" s="108"/>
      <c r="B28848" s="173"/>
      <c r="C28848" s="109"/>
      <c r="D28848" s="109"/>
      <c r="E28848" s="94"/>
      <c r="F28848" s="174"/>
      <c r="G28848" s="173"/>
      <c r="H28848" s="109"/>
      <c r="I28848" s="175"/>
    </row>
    <row r="28849" spans="1:9" x14ac:dyDescent="0.25">
      <c r="A28849" s="108"/>
      <c r="B28849" s="173"/>
      <c r="C28849" s="109"/>
      <c r="D28849" s="109"/>
      <c r="E28849" s="94"/>
      <c r="F28849" s="174"/>
      <c r="G28849" s="173"/>
      <c r="H28849" s="109"/>
      <c r="I28849" s="175"/>
    </row>
    <row r="28850" spans="1:9" x14ac:dyDescent="0.25">
      <c r="A28850" s="108"/>
      <c r="B28850" s="173"/>
      <c r="C28850" s="109"/>
      <c r="D28850" s="109"/>
      <c r="E28850" s="94"/>
      <c r="F28850" s="174"/>
      <c r="G28850" s="173"/>
      <c r="H28850" s="109"/>
      <c r="I28850" s="175"/>
    </row>
    <row r="28851" spans="1:9" x14ac:dyDescent="0.25">
      <c r="A28851" s="108"/>
      <c r="B28851" s="173"/>
      <c r="C28851" s="109"/>
      <c r="D28851" s="109"/>
      <c r="E28851" s="94"/>
      <c r="F28851" s="174"/>
      <c r="G28851" s="173"/>
      <c r="H28851" s="109"/>
      <c r="I28851" s="175"/>
    </row>
    <row r="28852" spans="1:9" x14ac:dyDescent="0.25">
      <c r="A28852" s="108"/>
      <c r="B28852" s="173"/>
      <c r="C28852" s="109"/>
      <c r="D28852" s="109"/>
      <c r="E28852" s="94"/>
      <c r="F28852" s="174"/>
      <c r="G28852" s="173"/>
      <c r="H28852" s="109"/>
      <c r="I28852" s="175"/>
    </row>
    <row r="28853" spans="1:9" x14ac:dyDescent="0.25">
      <c r="A28853" s="108"/>
      <c r="B28853" s="173"/>
      <c r="C28853" s="109"/>
      <c r="D28853" s="109"/>
      <c r="E28853" s="94"/>
      <c r="F28853" s="174"/>
      <c r="G28853" s="173"/>
      <c r="H28853" s="109"/>
      <c r="I28853" s="175"/>
    </row>
    <row r="28854" spans="1:9" x14ac:dyDescent="0.25">
      <c r="A28854" s="108"/>
      <c r="B28854" s="173"/>
      <c r="C28854" s="109"/>
      <c r="D28854" s="109"/>
      <c r="E28854" s="94"/>
      <c r="F28854" s="174"/>
      <c r="G28854" s="173"/>
      <c r="H28854" s="109"/>
      <c r="I28854" s="175"/>
    </row>
    <row r="28855" spans="1:9" x14ac:dyDescent="0.25">
      <c r="A28855" s="108"/>
      <c r="B28855" s="173"/>
      <c r="C28855" s="109"/>
      <c r="D28855" s="109"/>
      <c r="E28855" s="94"/>
      <c r="F28855" s="174"/>
      <c r="G28855" s="173"/>
      <c r="H28855" s="109"/>
      <c r="I28855" s="175"/>
    </row>
    <row r="28856" spans="1:9" x14ac:dyDescent="0.25">
      <c r="A28856" s="108"/>
      <c r="B28856" s="173"/>
      <c r="C28856" s="109"/>
      <c r="D28856" s="109"/>
      <c r="E28856" s="94"/>
      <c r="F28856" s="174"/>
      <c r="G28856" s="173"/>
      <c r="H28856" s="109"/>
      <c r="I28856" s="175"/>
    </row>
    <row r="28857" spans="1:9" x14ac:dyDescent="0.25">
      <c r="A28857" s="108"/>
      <c r="B28857" s="173"/>
      <c r="C28857" s="109"/>
      <c r="D28857" s="109"/>
      <c r="E28857" s="94"/>
      <c r="F28857" s="174"/>
      <c r="G28857" s="173"/>
      <c r="H28857" s="109"/>
      <c r="I28857" s="175"/>
    </row>
    <row r="28858" spans="1:9" x14ac:dyDescent="0.25">
      <c r="A28858" s="108"/>
      <c r="B28858" s="173"/>
      <c r="C28858" s="109"/>
      <c r="D28858" s="109"/>
      <c r="E28858" s="94"/>
      <c r="F28858" s="174"/>
      <c r="G28858" s="173"/>
      <c r="H28858" s="109"/>
      <c r="I28858" s="175"/>
    </row>
    <row r="28859" spans="1:9" x14ac:dyDescent="0.25">
      <c r="A28859" s="108"/>
      <c r="B28859" s="173"/>
      <c r="C28859" s="109"/>
      <c r="D28859" s="109"/>
      <c r="E28859" s="94"/>
      <c r="F28859" s="174"/>
      <c r="G28859" s="173"/>
      <c r="H28859" s="109"/>
      <c r="I28859" s="175"/>
    </row>
    <row r="28860" spans="1:9" x14ac:dyDescent="0.25">
      <c r="A28860" s="108"/>
      <c r="B28860" s="173"/>
      <c r="C28860" s="109"/>
      <c r="D28860" s="109"/>
      <c r="E28860" s="94"/>
      <c r="F28860" s="174"/>
      <c r="G28860" s="173"/>
      <c r="H28860" s="109"/>
      <c r="I28860" s="175"/>
    </row>
    <row r="28861" spans="1:9" x14ac:dyDescent="0.25">
      <c r="A28861" s="108"/>
      <c r="B28861" s="173"/>
      <c r="C28861" s="109"/>
      <c r="D28861" s="109"/>
      <c r="E28861" s="94"/>
      <c r="F28861" s="174"/>
      <c r="G28861" s="173"/>
      <c r="H28861" s="109"/>
      <c r="I28861" s="175"/>
    </row>
    <row r="28862" spans="1:9" x14ac:dyDescent="0.25">
      <c r="A28862" s="108"/>
      <c r="B28862" s="173"/>
      <c r="C28862" s="109"/>
      <c r="D28862" s="109"/>
      <c r="E28862" s="94"/>
      <c r="F28862" s="174"/>
      <c r="G28862" s="173"/>
      <c r="H28862" s="109"/>
      <c r="I28862" s="175"/>
    </row>
    <row r="28863" spans="1:9" x14ac:dyDescent="0.25">
      <c r="A28863" s="108"/>
      <c r="B28863" s="173"/>
      <c r="C28863" s="109"/>
      <c r="D28863" s="109"/>
      <c r="E28863" s="94"/>
      <c r="F28863" s="174"/>
      <c r="G28863" s="173"/>
      <c r="H28863" s="109"/>
      <c r="I28863" s="175"/>
    </row>
    <row r="28864" spans="1:9" x14ac:dyDescent="0.25">
      <c r="A28864" s="108"/>
      <c r="B28864" s="173"/>
      <c r="C28864" s="109"/>
      <c r="D28864" s="109"/>
      <c r="E28864" s="94"/>
      <c r="F28864" s="174"/>
      <c r="G28864" s="173"/>
      <c r="H28864" s="109"/>
      <c r="I28864" s="175"/>
    </row>
    <row r="28865" spans="1:9" x14ac:dyDescent="0.25">
      <c r="A28865" s="108"/>
      <c r="B28865" s="173"/>
      <c r="C28865" s="109"/>
      <c r="D28865" s="109"/>
      <c r="E28865" s="94"/>
      <c r="F28865" s="174"/>
      <c r="G28865" s="173"/>
      <c r="H28865" s="109"/>
      <c r="I28865" s="175"/>
    </row>
    <row r="28866" spans="1:9" x14ac:dyDescent="0.25">
      <c r="A28866" s="108"/>
      <c r="B28866" s="173"/>
      <c r="C28866" s="109"/>
      <c r="D28866" s="109"/>
      <c r="E28866" s="94"/>
      <c r="F28866" s="174"/>
      <c r="G28866" s="173"/>
      <c r="H28866" s="109"/>
      <c r="I28866" s="175"/>
    </row>
    <row r="28867" spans="1:9" x14ac:dyDescent="0.25">
      <c r="A28867" s="108"/>
      <c r="B28867" s="173"/>
      <c r="C28867" s="109"/>
      <c r="D28867" s="109"/>
      <c r="E28867" s="94"/>
      <c r="F28867" s="174"/>
      <c r="G28867" s="173"/>
      <c r="H28867" s="109"/>
      <c r="I28867" s="175"/>
    </row>
    <row r="28868" spans="1:9" x14ac:dyDescent="0.25">
      <c r="A28868" s="108"/>
      <c r="B28868" s="173"/>
      <c r="C28868" s="109"/>
      <c r="D28868" s="109"/>
      <c r="E28868" s="94"/>
      <c r="F28868" s="174"/>
      <c r="G28868" s="173"/>
      <c r="H28868" s="109"/>
      <c r="I28868" s="175"/>
    </row>
    <row r="28869" spans="1:9" x14ac:dyDescent="0.25">
      <c r="A28869" s="108"/>
      <c r="B28869" s="173"/>
      <c r="C28869" s="109"/>
      <c r="D28869" s="109"/>
      <c r="E28869" s="94"/>
      <c r="F28869" s="174"/>
      <c r="G28869" s="173"/>
      <c r="H28869" s="109"/>
      <c r="I28869" s="175"/>
    </row>
    <row r="28870" spans="1:9" x14ac:dyDescent="0.25">
      <c r="A28870" s="108"/>
      <c r="B28870" s="173"/>
      <c r="C28870" s="109"/>
      <c r="D28870" s="109"/>
      <c r="E28870" s="94"/>
      <c r="F28870" s="174"/>
      <c r="G28870" s="173"/>
      <c r="H28870" s="109"/>
      <c r="I28870" s="175"/>
    </row>
    <row r="28871" spans="1:9" x14ac:dyDescent="0.25">
      <c r="A28871" s="108"/>
      <c r="B28871" s="173"/>
      <c r="C28871" s="109"/>
      <c r="D28871" s="109"/>
      <c r="E28871" s="94"/>
      <c r="F28871" s="174"/>
      <c r="G28871" s="173"/>
      <c r="H28871" s="109"/>
      <c r="I28871" s="175"/>
    </row>
    <row r="28872" spans="1:9" x14ac:dyDescent="0.25">
      <c r="A28872" s="108"/>
      <c r="B28872" s="173"/>
      <c r="C28872" s="109"/>
      <c r="D28872" s="109"/>
      <c r="E28872" s="94"/>
      <c r="F28872" s="174"/>
      <c r="G28872" s="173"/>
      <c r="H28872" s="109"/>
      <c r="I28872" s="175"/>
    </row>
    <row r="28873" spans="1:9" x14ac:dyDescent="0.25">
      <c r="A28873" s="108"/>
      <c r="B28873" s="173"/>
      <c r="C28873" s="109"/>
      <c r="D28873" s="109"/>
      <c r="E28873" s="94"/>
      <c r="F28873" s="174"/>
      <c r="G28873" s="173"/>
      <c r="H28873" s="109"/>
      <c r="I28873" s="175"/>
    </row>
    <row r="28874" spans="1:9" x14ac:dyDescent="0.25">
      <c r="A28874" s="108"/>
      <c r="B28874" s="173"/>
      <c r="C28874" s="109"/>
      <c r="D28874" s="109"/>
      <c r="E28874" s="94"/>
      <c r="F28874" s="174"/>
      <c r="G28874" s="173"/>
      <c r="H28874" s="109"/>
      <c r="I28874" s="175"/>
    </row>
    <row r="28875" spans="1:9" x14ac:dyDescent="0.25">
      <c r="A28875" s="108"/>
      <c r="B28875" s="173"/>
      <c r="C28875" s="109"/>
      <c r="D28875" s="109"/>
      <c r="E28875" s="94"/>
      <c r="F28875" s="174"/>
      <c r="G28875" s="173"/>
      <c r="H28875" s="109"/>
      <c r="I28875" s="175"/>
    </row>
    <row r="28876" spans="1:9" x14ac:dyDescent="0.25">
      <c r="A28876" s="108"/>
      <c r="B28876" s="173"/>
      <c r="C28876" s="109"/>
      <c r="D28876" s="109"/>
      <c r="E28876" s="94"/>
      <c r="F28876" s="174"/>
      <c r="G28876" s="173"/>
      <c r="H28876" s="109"/>
      <c r="I28876" s="175"/>
    </row>
    <row r="28877" spans="1:9" x14ac:dyDescent="0.25">
      <c r="A28877" s="108"/>
      <c r="B28877" s="173"/>
      <c r="C28877" s="109"/>
      <c r="D28877" s="109"/>
      <c r="E28877" s="94"/>
      <c r="F28877" s="174"/>
      <c r="G28877" s="173"/>
      <c r="H28877" s="109"/>
      <c r="I28877" s="175"/>
    </row>
    <row r="28878" spans="1:9" x14ac:dyDescent="0.25">
      <c r="A28878" s="108"/>
      <c r="B28878" s="173"/>
      <c r="C28878" s="109"/>
      <c r="D28878" s="109"/>
      <c r="E28878" s="94"/>
      <c r="F28878" s="174"/>
      <c r="G28878" s="173"/>
      <c r="H28878" s="109"/>
      <c r="I28878" s="175"/>
    </row>
    <row r="28879" spans="1:9" x14ac:dyDescent="0.25">
      <c r="A28879" s="108"/>
      <c r="B28879" s="173"/>
      <c r="C28879" s="109"/>
      <c r="D28879" s="109"/>
      <c r="E28879" s="94"/>
      <c r="F28879" s="174"/>
      <c r="G28879" s="173"/>
      <c r="H28879" s="109"/>
      <c r="I28879" s="175"/>
    </row>
    <row r="28880" spans="1:9" x14ac:dyDescent="0.25">
      <c r="A28880" s="108"/>
      <c r="B28880" s="173"/>
      <c r="C28880" s="109"/>
      <c r="D28880" s="109"/>
      <c r="E28880" s="94"/>
      <c r="F28880" s="174"/>
      <c r="G28880" s="173"/>
      <c r="H28880" s="109"/>
      <c r="I28880" s="175"/>
    </row>
    <row r="28881" spans="1:9" x14ac:dyDescent="0.25">
      <c r="A28881" s="108"/>
      <c r="B28881" s="173"/>
      <c r="C28881" s="109"/>
      <c r="D28881" s="109"/>
      <c r="E28881" s="94"/>
      <c r="F28881" s="174"/>
      <c r="G28881" s="173"/>
      <c r="H28881" s="109"/>
      <c r="I28881" s="175"/>
    </row>
    <row r="28882" spans="1:9" x14ac:dyDescent="0.25">
      <c r="A28882" s="108"/>
      <c r="B28882" s="173"/>
      <c r="C28882" s="109"/>
      <c r="D28882" s="109"/>
      <c r="E28882" s="94"/>
      <c r="F28882" s="174"/>
      <c r="G28882" s="173"/>
      <c r="H28882" s="109"/>
      <c r="I28882" s="175"/>
    </row>
    <row r="28883" spans="1:9" x14ac:dyDescent="0.25">
      <c r="A28883" s="108"/>
      <c r="B28883" s="173"/>
      <c r="C28883" s="109"/>
      <c r="D28883" s="109"/>
      <c r="E28883" s="94"/>
      <c r="F28883" s="174"/>
      <c r="G28883" s="173"/>
      <c r="H28883" s="109"/>
      <c r="I28883" s="175"/>
    </row>
    <row r="28884" spans="1:9" x14ac:dyDescent="0.25">
      <c r="A28884" s="108"/>
      <c r="B28884" s="173"/>
      <c r="C28884" s="109"/>
      <c r="D28884" s="109"/>
      <c r="E28884" s="94"/>
      <c r="F28884" s="174"/>
      <c r="G28884" s="173"/>
      <c r="H28884" s="109"/>
      <c r="I28884" s="175"/>
    </row>
    <row r="28885" spans="1:9" x14ac:dyDescent="0.25">
      <c r="A28885" s="108"/>
      <c r="B28885" s="173"/>
      <c r="C28885" s="109"/>
      <c r="D28885" s="109"/>
      <c r="E28885" s="94"/>
      <c r="F28885" s="174"/>
      <c r="G28885" s="173"/>
      <c r="H28885" s="109"/>
      <c r="I28885" s="175"/>
    </row>
    <row r="28886" spans="1:9" x14ac:dyDescent="0.25">
      <c r="A28886" s="108"/>
      <c r="B28886" s="173"/>
      <c r="C28886" s="109"/>
      <c r="D28886" s="109"/>
      <c r="E28886" s="94"/>
      <c r="F28886" s="174"/>
      <c r="G28886" s="173"/>
      <c r="H28886" s="109"/>
      <c r="I28886" s="175"/>
    </row>
    <row r="28887" spans="1:9" x14ac:dyDescent="0.25">
      <c r="A28887" s="108"/>
      <c r="B28887" s="173"/>
      <c r="C28887" s="109"/>
      <c r="D28887" s="109"/>
      <c r="E28887" s="94"/>
      <c r="F28887" s="174"/>
      <c r="G28887" s="173"/>
      <c r="H28887" s="109"/>
      <c r="I28887" s="175"/>
    </row>
    <row r="28888" spans="1:9" x14ac:dyDescent="0.25">
      <c r="A28888" s="108"/>
      <c r="B28888" s="173"/>
      <c r="C28888" s="109"/>
      <c r="D28888" s="109"/>
      <c r="E28888" s="94"/>
      <c r="F28888" s="174"/>
      <c r="G28888" s="173"/>
      <c r="H28888" s="109"/>
      <c r="I28888" s="175"/>
    </row>
    <row r="28889" spans="1:9" x14ac:dyDescent="0.25">
      <c r="A28889" s="108"/>
      <c r="B28889" s="173"/>
      <c r="C28889" s="109"/>
      <c r="D28889" s="109"/>
      <c r="E28889" s="94"/>
      <c r="F28889" s="174"/>
      <c r="G28889" s="173"/>
      <c r="H28889" s="109"/>
      <c r="I28889" s="175"/>
    </row>
    <row r="28890" spans="1:9" x14ac:dyDescent="0.25">
      <c r="A28890" s="108"/>
      <c r="B28890" s="173"/>
      <c r="C28890" s="109"/>
      <c r="D28890" s="109"/>
      <c r="E28890" s="94"/>
      <c r="F28890" s="174"/>
      <c r="G28890" s="173"/>
      <c r="H28890" s="109"/>
      <c r="I28890" s="175"/>
    </row>
    <row r="28891" spans="1:9" x14ac:dyDescent="0.25">
      <c r="A28891" s="108"/>
      <c r="B28891" s="173"/>
      <c r="C28891" s="109"/>
      <c r="D28891" s="109"/>
      <c r="E28891" s="94"/>
      <c r="F28891" s="174"/>
      <c r="G28891" s="173"/>
      <c r="H28891" s="109"/>
      <c r="I28891" s="175"/>
    </row>
    <row r="28892" spans="1:9" x14ac:dyDescent="0.25">
      <c r="A28892" s="108"/>
      <c r="B28892" s="173"/>
      <c r="C28892" s="109"/>
      <c r="D28892" s="109"/>
      <c r="E28892" s="94"/>
      <c r="F28892" s="174"/>
      <c r="G28892" s="173"/>
      <c r="H28892" s="109"/>
      <c r="I28892" s="175"/>
    </row>
    <row r="28893" spans="1:9" x14ac:dyDescent="0.25">
      <c r="A28893" s="108"/>
      <c r="B28893" s="173"/>
      <c r="C28893" s="109"/>
      <c r="D28893" s="109"/>
      <c r="E28893" s="94"/>
      <c r="F28893" s="174"/>
      <c r="G28893" s="173"/>
      <c r="H28893" s="109"/>
      <c r="I28893" s="175"/>
    </row>
    <row r="28894" spans="1:9" x14ac:dyDescent="0.25">
      <c r="A28894" s="108"/>
      <c r="B28894" s="173"/>
      <c r="C28894" s="109"/>
      <c r="D28894" s="109"/>
      <c r="E28894" s="94"/>
      <c r="F28894" s="174"/>
      <c r="G28894" s="173"/>
      <c r="H28894" s="109"/>
      <c r="I28894" s="175"/>
    </row>
    <row r="28895" spans="1:9" x14ac:dyDescent="0.25">
      <c r="A28895" s="108"/>
      <c r="B28895" s="173"/>
      <c r="C28895" s="109"/>
      <c r="D28895" s="109"/>
      <c r="E28895" s="94"/>
      <c r="F28895" s="174"/>
      <c r="G28895" s="173"/>
      <c r="H28895" s="109"/>
      <c r="I28895" s="175"/>
    </row>
    <row r="28896" spans="1:9" x14ac:dyDescent="0.25">
      <c r="A28896" s="108"/>
      <c r="B28896" s="173"/>
      <c r="C28896" s="109"/>
      <c r="D28896" s="109"/>
      <c r="E28896" s="94"/>
      <c r="F28896" s="174"/>
      <c r="G28896" s="173"/>
      <c r="H28896" s="109"/>
      <c r="I28896" s="175"/>
    </row>
    <row r="28897" spans="1:9" x14ac:dyDescent="0.25">
      <c r="A28897" s="108"/>
      <c r="B28897" s="173"/>
      <c r="C28897" s="109"/>
      <c r="D28897" s="109"/>
      <c r="E28897" s="94"/>
      <c r="F28897" s="174"/>
      <c r="G28897" s="173"/>
      <c r="H28897" s="109"/>
      <c r="I28897" s="175"/>
    </row>
    <row r="28898" spans="1:9" x14ac:dyDescent="0.25">
      <c r="A28898" s="108"/>
      <c r="B28898" s="173"/>
      <c r="C28898" s="109"/>
      <c r="D28898" s="109"/>
      <c r="E28898" s="94"/>
      <c r="F28898" s="174"/>
      <c r="G28898" s="173"/>
      <c r="H28898" s="109"/>
      <c r="I28898" s="175"/>
    </row>
    <row r="28899" spans="1:9" x14ac:dyDescent="0.25">
      <c r="A28899" s="108"/>
      <c r="B28899" s="173"/>
      <c r="C28899" s="109"/>
      <c r="D28899" s="109"/>
      <c r="E28899" s="94"/>
      <c r="F28899" s="174"/>
      <c r="G28899" s="173"/>
      <c r="H28899" s="109"/>
      <c r="I28899" s="175"/>
    </row>
    <row r="28900" spans="1:9" x14ac:dyDescent="0.25">
      <c r="A28900" s="108"/>
      <c r="B28900" s="173"/>
      <c r="C28900" s="109"/>
      <c r="D28900" s="109"/>
      <c r="E28900" s="94"/>
      <c r="F28900" s="174"/>
      <c r="G28900" s="173"/>
      <c r="H28900" s="109"/>
      <c r="I28900" s="175"/>
    </row>
    <row r="28901" spans="1:9" x14ac:dyDescent="0.25">
      <c r="A28901" s="108"/>
      <c r="B28901" s="173"/>
      <c r="C28901" s="109"/>
      <c r="D28901" s="109"/>
      <c r="E28901" s="94"/>
      <c r="F28901" s="174"/>
      <c r="G28901" s="173"/>
      <c r="H28901" s="109"/>
      <c r="I28901" s="175"/>
    </row>
    <row r="28902" spans="1:9" x14ac:dyDescent="0.25">
      <c r="A28902" s="108"/>
      <c r="B28902" s="173"/>
      <c r="C28902" s="109"/>
      <c r="D28902" s="109"/>
      <c r="E28902" s="94"/>
      <c r="F28902" s="174"/>
      <c r="G28902" s="173"/>
      <c r="H28902" s="109"/>
      <c r="I28902" s="175"/>
    </row>
    <row r="28903" spans="1:9" x14ac:dyDescent="0.25">
      <c r="A28903" s="108"/>
      <c r="B28903" s="173"/>
      <c r="C28903" s="109"/>
      <c r="D28903" s="109"/>
      <c r="E28903" s="94"/>
      <c r="F28903" s="174"/>
      <c r="G28903" s="173"/>
      <c r="H28903" s="109"/>
      <c r="I28903" s="175"/>
    </row>
    <row r="28904" spans="1:9" x14ac:dyDescent="0.25">
      <c r="A28904" s="108"/>
      <c r="B28904" s="173"/>
      <c r="C28904" s="109"/>
      <c r="D28904" s="109"/>
      <c r="E28904" s="94"/>
      <c r="F28904" s="174"/>
      <c r="G28904" s="173"/>
      <c r="H28904" s="109"/>
      <c r="I28904" s="175"/>
    </row>
    <row r="28905" spans="1:9" x14ac:dyDescent="0.25">
      <c r="A28905" s="108"/>
      <c r="B28905" s="173"/>
      <c r="C28905" s="109"/>
      <c r="D28905" s="109"/>
      <c r="E28905" s="94"/>
      <c r="F28905" s="174"/>
      <c r="G28905" s="173"/>
      <c r="H28905" s="109"/>
      <c r="I28905" s="175"/>
    </row>
    <row r="28906" spans="1:9" x14ac:dyDescent="0.25">
      <c r="A28906" s="108"/>
      <c r="B28906" s="173"/>
      <c r="C28906" s="109"/>
      <c r="D28906" s="109"/>
      <c r="E28906" s="94"/>
      <c r="F28906" s="174"/>
      <c r="G28906" s="173"/>
      <c r="H28906" s="109"/>
      <c r="I28906" s="175"/>
    </row>
    <row r="28907" spans="1:9" x14ac:dyDescent="0.25">
      <c r="A28907" s="108"/>
      <c r="B28907" s="173"/>
      <c r="C28907" s="109"/>
      <c r="D28907" s="109"/>
      <c r="E28907" s="94"/>
      <c r="F28907" s="174"/>
      <c r="G28907" s="173"/>
      <c r="H28907" s="109"/>
      <c r="I28907" s="175"/>
    </row>
    <row r="28908" spans="1:9" x14ac:dyDescent="0.25">
      <c r="A28908" s="108"/>
      <c r="B28908" s="173"/>
      <c r="C28908" s="109"/>
      <c r="D28908" s="109"/>
      <c r="E28908" s="94"/>
      <c r="F28908" s="174"/>
      <c r="G28908" s="173"/>
      <c r="H28908" s="109"/>
      <c r="I28908" s="175"/>
    </row>
    <row r="28909" spans="1:9" x14ac:dyDescent="0.25">
      <c r="A28909" s="108"/>
      <c r="B28909" s="173"/>
      <c r="C28909" s="109"/>
      <c r="D28909" s="109"/>
      <c r="E28909" s="94"/>
      <c r="F28909" s="174"/>
      <c r="G28909" s="173"/>
      <c r="H28909" s="109"/>
      <c r="I28909" s="175"/>
    </row>
    <row r="28910" spans="1:9" x14ac:dyDescent="0.25">
      <c r="A28910" s="108"/>
      <c r="B28910" s="173"/>
      <c r="C28910" s="109"/>
      <c r="D28910" s="109"/>
      <c r="E28910" s="94"/>
      <c r="F28910" s="174"/>
      <c r="G28910" s="173"/>
      <c r="H28910" s="109"/>
      <c r="I28910" s="175"/>
    </row>
    <row r="28911" spans="1:9" x14ac:dyDescent="0.25">
      <c r="A28911" s="108"/>
      <c r="B28911" s="173"/>
      <c r="C28911" s="109"/>
      <c r="D28911" s="109"/>
      <c r="E28911" s="94"/>
      <c r="F28911" s="174"/>
      <c r="G28911" s="173"/>
      <c r="H28911" s="109"/>
      <c r="I28911" s="175"/>
    </row>
    <row r="28912" spans="1:9" x14ac:dyDescent="0.25">
      <c r="A28912" s="108"/>
      <c r="B28912" s="173"/>
      <c r="C28912" s="109"/>
      <c r="D28912" s="109"/>
      <c r="E28912" s="94"/>
      <c r="F28912" s="174"/>
      <c r="G28912" s="173"/>
      <c r="H28912" s="109"/>
      <c r="I28912" s="175"/>
    </row>
    <row r="28913" spans="1:9" x14ac:dyDescent="0.25">
      <c r="A28913" s="108"/>
      <c r="B28913" s="173"/>
      <c r="C28913" s="109"/>
      <c r="D28913" s="109"/>
      <c r="E28913" s="94"/>
      <c r="F28913" s="174"/>
      <c r="G28913" s="173"/>
      <c r="H28913" s="109"/>
      <c r="I28913" s="175"/>
    </row>
    <row r="28914" spans="1:9" x14ac:dyDescent="0.25">
      <c r="A28914" s="108"/>
      <c r="B28914" s="173"/>
      <c r="C28914" s="109"/>
      <c r="D28914" s="109"/>
      <c r="E28914" s="94"/>
      <c r="F28914" s="174"/>
      <c r="G28914" s="173"/>
      <c r="H28914" s="109"/>
      <c r="I28914" s="175"/>
    </row>
    <row r="28915" spans="1:9" x14ac:dyDescent="0.25">
      <c r="A28915" s="108"/>
      <c r="B28915" s="173"/>
      <c r="C28915" s="109"/>
      <c r="D28915" s="109"/>
      <c r="E28915" s="94"/>
      <c r="F28915" s="174"/>
      <c r="G28915" s="173"/>
      <c r="H28915" s="109"/>
      <c r="I28915" s="175"/>
    </row>
    <row r="28916" spans="1:9" x14ac:dyDescent="0.25">
      <c r="A28916" s="108"/>
      <c r="B28916" s="173"/>
      <c r="C28916" s="109"/>
      <c r="D28916" s="109"/>
      <c r="E28916" s="94"/>
      <c r="F28916" s="174"/>
      <c r="G28916" s="173"/>
      <c r="H28916" s="109"/>
      <c r="I28916" s="175"/>
    </row>
    <row r="28917" spans="1:9" x14ac:dyDescent="0.25">
      <c r="A28917" s="108"/>
      <c r="B28917" s="173"/>
      <c r="C28917" s="109"/>
      <c r="D28917" s="109"/>
      <c r="E28917" s="94"/>
      <c r="F28917" s="174"/>
      <c r="G28917" s="173"/>
      <c r="H28917" s="109"/>
      <c r="I28917" s="175"/>
    </row>
    <row r="28918" spans="1:9" x14ac:dyDescent="0.25">
      <c r="A28918" s="108"/>
      <c r="B28918" s="173"/>
      <c r="C28918" s="109"/>
      <c r="D28918" s="109"/>
      <c r="E28918" s="94"/>
      <c r="F28918" s="174"/>
      <c r="G28918" s="173"/>
      <c r="H28918" s="109"/>
      <c r="I28918" s="175"/>
    </row>
    <row r="28919" spans="1:9" x14ac:dyDescent="0.25">
      <c r="A28919" s="108"/>
      <c r="B28919" s="173"/>
      <c r="C28919" s="109"/>
      <c r="D28919" s="109"/>
      <c r="E28919" s="94"/>
      <c r="F28919" s="174"/>
      <c r="G28919" s="173"/>
      <c r="H28919" s="109"/>
      <c r="I28919" s="175"/>
    </row>
    <row r="28920" spans="1:9" x14ac:dyDescent="0.25">
      <c r="A28920" s="108"/>
      <c r="B28920" s="173"/>
      <c r="C28920" s="109"/>
      <c r="D28920" s="109"/>
      <c r="E28920" s="94"/>
      <c r="F28920" s="174"/>
      <c r="G28920" s="173"/>
      <c r="H28920" s="109"/>
      <c r="I28920" s="175"/>
    </row>
    <row r="28921" spans="1:9" x14ac:dyDescent="0.25">
      <c r="A28921" s="108"/>
      <c r="B28921" s="173"/>
      <c r="C28921" s="109"/>
      <c r="D28921" s="109"/>
      <c r="E28921" s="94"/>
      <c r="F28921" s="174"/>
      <c r="G28921" s="173"/>
      <c r="H28921" s="109"/>
      <c r="I28921" s="175"/>
    </row>
    <row r="28922" spans="1:9" x14ac:dyDescent="0.25">
      <c r="A28922" s="108"/>
      <c r="B28922" s="173"/>
      <c r="C28922" s="109"/>
      <c r="D28922" s="109"/>
      <c r="E28922" s="94"/>
      <c r="F28922" s="174"/>
      <c r="G28922" s="173"/>
      <c r="H28922" s="109"/>
      <c r="I28922" s="175"/>
    </row>
    <row r="28923" spans="1:9" x14ac:dyDescent="0.25">
      <c r="A28923" s="108"/>
      <c r="B28923" s="173"/>
      <c r="C28923" s="109"/>
      <c r="D28923" s="109"/>
      <c r="E28923" s="94"/>
      <c r="F28923" s="174"/>
      <c r="G28923" s="173"/>
      <c r="H28923" s="109"/>
      <c r="I28923" s="175"/>
    </row>
    <row r="28924" spans="1:9" x14ac:dyDescent="0.25">
      <c r="A28924" s="108"/>
      <c r="B28924" s="173"/>
      <c r="C28924" s="109"/>
      <c r="D28924" s="109"/>
      <c r="E28924" s="94"/>
      <c r="F28924" s="174"/>
      <c r="G28924" s="173"/>
      <c r="H28924" s="109"/>
      <c r="I28924" s="175"/>
    </row>
    <row r="28925" spans="1:9" x14ac:dyDescent="0.25">
      <c r="A28925" s="108"/>
      <c r="B28925" s="173"/>
      <c r="C28925" s="109"/>
      <c r="D28925" s="109"/>
      <c r="E28925" s="94"/>
      <c r="F28925" s="174"/>
      <c r="G28925" s="173"/>
      <c r="H28925" s="109"/>
      <c r="I28925" s="175"/>
    </row>
    <row r="28926" spans="1:9" x14ac:dyDescent="0.25">
      <c r="A28926" s="108"/>
      <c r="B28926" s="173"/>
      <c r="C28926" s="109"/>
      <c r="D28926" s="109"/>
      <c r="E28926" s="94"/>
      <c r="F28926" s="174"/>
      <c r="G28926" s="173"/>
      <c r="H28926" s="109"/>
      <c r="I28926" s="175"/>
    </row>
    <row r="28927" spans="1:9" x14ac:dyDescent="0.25">
      <c r="A28927" s="108"/>
      <c r="B28927" s="173"/>
      <c r="C28927" s="109"/>
      <c r="D28927" s="109"/>
      <c r="E28927" s="94"/>
      <c r="F28927" s="174"/>
      <c r="G28927" s="173"/>
      <c r="H28927" s="109"/>
      <c r="I28927" s="175"/>
    </row>
    <row r="28928" spans="1:9" x14ac:dyDescent="0.25">
      <c r="A28928" s="108"/>
      <c r="B28928" s="173"/>
      <c r="C28928" s="109"/>
      <c r="D28928" s="109"/>
      <c r="E28928" s="94"/>
      <c r="F28928" s="174"/>
      <c r="G28928" s="173"/>
      <c r="H28928" s="109"/>
      <c r="I28928" s="175"/>
    </row>
    <row r="28929" spans="1:9" x14ac:dyDescent="0.25">
      <c r="A28929" s="108"/>
      <c r="B28929" s="173"/>
      <c r="C28929" s="109"/>
      <c r="D28929" s="109"/>
      <c r="E28929" s="94"/>
      <c r="F28929" s="174"/>
      <c r="G28929" s="173"/>
      <c r="H28929" s="109"/>
      <c r="I28929" s="175"/>
    </row>
    <row r="28930" spans="1:9" x14ac:dyDescent="0.25">
      <c r="A28930" s="108"/>
      <c r="B28930" s="173"/>
      <c r="C28930" s="109"/>
      <c r="D28930" s="109"/>
      <c r="E28930" s="94"/>
      <c r="F28930" s="174"/>
      <c r="G28930" s="173"/>
      <c r="H28930" s="109"/>
      <c r="I28930" s="175"/>
    </row>
    <row r="28931" spans="1:9" x14ac:dyDescent="0.25">
      <c r="A28931" s="108"/>
      <c r="B28931" s="173"/>
      <c r="C28931" s="109"/>
      <c r="D28931" s="109"/>
      <c r="E28931" s="94"/>
      <c r="F28931" s="174"/>
      <c r="G28931" s="173"/>
      <c r="H28931" s="109"/>
      <c r="I28931" s="175"/>
    </row>
    <row r="28932" spans="1:9" x14ac:dyDescent="0.25">
      <c r="A28932" s="108"/>
      <c r="B28932" s="173"/>
      <c r="C28932" s="109"/>
      <c r="D28932" s="109"/>
      <c r="E28932" s="94"/>
      <c r="F28932" s="174"/>
      <c r="G28932" s="173"/>
      <c r="H28932" s="109"/>
      <c r="I28932" s="175"/>
    </row>
    <row r="28933" spans="1:9" x14ac:dyDescent="0.25">
      <c r="A28933" s="108"/>
      <c r="B28933" s="173"/>
      <c r="C28933" s="109"/>
      <c r="D28933" s="109"/>
      <c r="E28933" s="94"/>
      <c r="F28933" s="174"/>
      <c r="G28933" s="173"/>
      <c r="H28933" s="109"/>
      <c r="I28933" s="175"/>
    </row>
    <row r="28934" spans="1:9" x14ac:dyDescent="0.25">
      <c r="A28934" s="108"/>
      <c r="B28934" s="173"/>
      <c r="C28934" s="109"/>
      <c r="D28934" s="109"/>
      <c r="E28934" s="94"/>
      <c r="F28934" s="174"/>
      <c r="G28934" s="173"/>
      <c r="H28934" s="109"/>
      <c r="I28934" s="175"/>
    </row>
    <row r="28935" spans="1:9" x14ac:dyDescent="0.25">
      <c r="A28935" s="108"/>
      <c r="B28935" s="173"/>
      <c r="C28935" s="109"/>
      <c r="D28935" s="109"/>
      <c r="E28935" s="94"/>
      <c r="F28935" s="174"/>
      <c r="G28935" s="173"/>
      <c r="H28935" s="109"/>
      <c r="I28935" s="175"/>
    </row>
    <row r="28936" spans="1:9" x14ac:dyDescent="0.25">
      <c r="A28936" s="108"/>
      <c r="B28936" s="173"/>
      <c r="C28936" s="109"/>
      <c r="D28936" s="109"/>
      <c r="E28936" s="94"/>
      <c r="F28936" s="174"/>
      <c r="G28936" s="173"/>
      <c r="H28936" s="109"/>
      <c r="I28936" s="175"/>
    </row>
    <row r="28937" spans="1:9" x14ac:dyDescent="0.25">
      <c r="A28937" s="108"/>
      <c r="B28937" s="173"/>
      <c r="C28937" s="109"/>
      <c r="D28937" s="109"/>
      <c r="E28937" s="94"/>
      <c r="F28937" s="174"/>
      <c r="G28937" s="173"/>
      <c r="H28937" s="109"/>
      <c r="I28937" s="175"/>
    </row>
    <row r="28938" spans="1:9" x14ac:dyDescent="0.25">
      <c r="A28938" s="108"/>
      <c r="B28938" s="173"/>
      <c r="C28938" s="109"/>
      <c r="D28938" s="109"/>
      <c r="E28938" s="94"/>
      <c r="F28938" s="174"/>
      <c r="G28938" s="173"/>
      <c r="H28938" s="109"/>
      <c r="I28938" s="175"/>
    </row>
    <row r="28939" spans="1:9" x14ac:dyDescent="0.25">
      <c r="A28939" s="108"/>
      <c r="B28939" s="173"/>
      <c r="C28939" s="109"/>
      <c r="D28939" s="109"/>
      <c r="E28939" s="94"/>
      <c r="F28939" s="174"/>
      <c r="G28939" s="173"/>
      <c r="H28939" s="109"/>
      <c r="I28939" s="175"/>
    </row>
    <row r="28940" spans="1:9" x14ac:dyDescent="0.25">
      <c r="A28940" s="108"/>
      <c r="B28940" s="173"/>
      <c r="C28940" s="109"/>
      <c r="D28940" s="109"/>
      <c r="E28940" s="94"/>
      <c r="F28940" s="174"/>
      <c r="G28940" s="173"/>
      <c r="H28940" s="109"/>
      <c r="I28940" s="175"/>
    </row>
    <row r="28941" spans="1:9" x14ac:dyDescent="0.25">
      <c r="A28941" s="108"/>
      <c r="B28941" s="173"/>
      <c r="C28941" s="109"/>
      <c r="D28941" s="109"/>
      <c r="E28941" s="94"/>
      <c r="F28941" s="174"/>
      <c r="G28941" s="173"/>
      <c r="H28941" s="109"/>
      <c r="I28941" s="175"/>
    </row>
    <row r="28942" spans="1:9" x14ac:dyDescent="0.25">
      <c r="A28942" s="108"/>
      <c r="B28942" s="173"/>
      <c r="C28942" s="109"/>
      <c r="D28942" s="109"/>
      <c r="E28942" s="94"/>
      <c r="F28942" s="174"/>
      <c r="G28942" s="173"/>
      <c r="H28942" s="109"/>
      <c r="I28942" s="175"/>
    </row>
    <row r="28943" spans="1:9" x14ac:dyDescent="0.25">
      <c r="A28943" s="108"/>
      <c r="B28943" s="173"/>
      <c r="C28943" s="109"/>
      <c r="D28943" s="109"/>
      <c r="E28943" s="94"/>
      <c r="F28943" s="174"/>
      <c r="G28943" s="173"/>
      <c r="H28943" s="109"/>
      <c r="I28943" s="175"/>
    </row>
    <row r="28944" spans="1:9" x14ac:dyDescent="0.25">
      <c r="A28944" s="108"/>
      <c r="B28944" s="173"/>
      <c r="C28944" s="109"/>
      <c r="D28944" s="109"/>
      <c r="E28944" s="94"/>
      <c r="F28944" s="174"/>
      <c r="G28944" s="173"/>
      <c r="H28944" s="109"/>
      <c r="I28944" s="175"/>
    </row>
    <row r="28945" spans="1:9" x14ac:dyDescent="0.25">
      <c r="A28945" s="108"/>
      <c r="B28945" s="173"/>
      <c r="C28945" s="109"/>
      <c r="D28945" s="109"/>
      <c r="E28945" s="94"/>
      <c r="F28945" s="174"/>
      <c r="G28945" s="173"/>
      <c r="H28945" s="109"/>
      <c r="I28945" s="175"/>
    </row>
    <row r="28946" spans="1:9" x14ac:dyDescent="0.25">
      <c r="A28946" s="108"/>
      <c r="B28946" s="173"/>
      <c r="C28946" s="109"/>
      <c r="D28946" s="109"/>
      <c r="E28946" s="94"/>
      <c r="F28946" s="174"/>
      <c r="G28946" s="173"/>
      <c r="H28946" s="109"/>
      <c r="I28946" s="175"/>
    </row>
    <row r="28947" spans="1:9" x14ac:dyDescent="0.25">
      <c r="A28947" s="108"/>
      <c r="B28947" s="173"/>
      <c r="C28947" s="109"/>
      <c r="D28947" s="109"/>
      <c r="E28947" s="94"/>
      <c r="F28947" s="174"/>
      <c r="G28947" s="173"/>
      <c r="H28947" s="109"/>
      <c r="I28947" s="175"/>
    </row>
    <row r="28948" spans="1:9" x14ac:dyDescent="0.25">
      <c r="A28948" s="108"/>
      <c r="B28948" s="173"/>
      <c r="C28948" s="109"/>
      <c r="D28948" s="109"/>
      <c r="E28948" s="94"/>
      <c r="F28948" s="174"/>
      <c r="G28948" s="173"/>
      <c r="H28948" s="109"/>
      <c r="I28948" s="175"/>
    </row>
    <row r="28949" spans="1:9" x14ac:dyDescent="0.25">
      <c r="A28949" s="108"/>
      <c r="B28949" s="173"/>
      <c r="C28949" s="109"/>
      <c r="D28949" s="109"/>
      <c r="E28949" s="94"/>
      <c r="F28949" s="174"/>
      <c r="G28949" s="173"/>
      <c r="H28949" s="109"/>
      <c r="I28949" s="175"/>
    </row>
    <row r="28950" spans="1:9" x14ac:dyDescent="0.25">
      <c r="A28950" s="108"/>
      <c r="B28950" s="173"/>
      <c r="C28950" s="109"/>
      <c r="D28950" s="109"/>
      <c r="E28950" s="94"/>
      <c r="F28950" s="174"/>
      <c r="G28950" s="173"/>
      <c r="H28950" s="109"/>
      <c r="I28950" s="175"/>
    </row>
    <row r="28951" spans="1:9" x14ac:dyDescent="0.25">
      <c r="A28951" s="108"/>
      <c r="B28951" s="173"/>
      <c r="C28951" s="109"/>
      <c r="D28951" s="109"/>
      <c r="E28951" s="94"/>
      <c r="F28951" s="174"/>
      <c r="G28951" s="173"/>
      <c r="H28951" s="109"/>
      <c r="I28951" s="175"/>
    </row>
    <row r="28952" spans="1:9" x14ac:dyDescent="0.25">
      <c r="A28952" s="108"/>
      <c r="B28952" s="173"/>
      <c r="C28952" s="109"/>
      <c r="D28952" s="109"/>
      <c r="E28952" s="94"/>
      <c r="F28952" s="174"/>
      <c r="G28952" s="173"/>
      <c r="H28952" s="109"/>
      <c r="I28952" s="175"/>
    </row>
    <row r="28953" spans="1:9" x14ac:dyDescent="0.25">
      <c r="A28953" s="108"/>
      <c r="B28953" s="173"/>
      <c r="C28953" s="109"/>
      <c r="D28953" s="109"/>
      <c r="E28953" s="94"/>
      <c r="F28953" s="174"/>
      <c r="G28953" s="173"/>
      <c r="H28953" s="109"/>
      <c r="I28953" s="175"/>
    </row>
    <row r="28954" spans="1:9" x14ac:dyDescent="0.25">
      <c r="A28954" s="108"/>
      <c r="B28954" s="173"/>
      <c r="C28954" s="109"/>
      <c r="D28954" s="109"/>
      <c r="E28954" s="94"/>
      <c r="F28954" s="174"/>
      <c r="G28954" s="173"/>
      <c r="H28954" s="109"/>
      <c r="I28954" s="175"/>
    </row>
    <row r="28955" spans="1:9" x14ac:dyDescent="0.25">
      <c r="A28955" s="108"/>
      <c r="B28955" s="173"/>
      <c r="C28955" s="109"/>
      <c r="D28955" s="109"/>
      <c r="E28955" s="94"/>
      <c r="F28955" s="174"/>
      <c r="G28955" s="173"/>
      <c r="H28955" s="109"/>
      <c r="I28955" s="175"/>
    </row>
    <row r="28956" spans="1:9" x14ac:dyDescent="0.25">
      <c r="A28956" s="108"/>
      <c r="B28956" s="173"/>
      <c r="C28956" s="109"/>
      <c r="D28956" s="109"/>
      <c r="E28956" s="94"/>
      <c r="F28956" s="174"/>
      <c r="G28956" s="173"/>
      <c r="H28956" s="109"/>
      <c r="I28956" s="175"/>
    </row>
    <row r="28957" spans="1:9" x14ac:dyDescent="0.25">
      <c r="A28957" s="108"/>
      <c r="B28957" s="173"/>
      <c r="C28957" s="109"/>
      <c r="D28957" s="109"/>
      <c r="E28957" s="94"/>
      <c r="F28957" s="174"/>
      <c r="G28957" s="173"/>
      <c r="H28957" s="109"/>
      <c r="I28957" s="175"/>
    </row>
    <row r="28958" spans="1:9" x14ac:dyDescent="0.25">
      <c r="A28958" s="108"/>
      <c r="B28958" s="173"/>
      <c r="C28958" s="109"/>
      <c r="D28958" s="109"/>
      <c r="E28958" s="94"/>
      <c r="F28958" s="174"/>
      <c r="G28958" s="173"/>
      <c r="H28958" s="109"/>
      <c r="I28958" s="175"/>
    </row>
    <row r="28959" spans="1:9" x14ac:dyDescent="0.25">
      <c r="A28959" s="108"/>
      <c r="B28959" s="173"/>
      <c r="C28959" s="109"/>
      <c r="D28959" s="109"/>
      <c r="E28959" s="94"/>
      <c r="F28959" s="174"/>
      <c r="G28959" s="173"/>
      <c r="H28959" s="109"/>
      <c r="I28959" s="175"/>
    </row>
    <row r="28960" spans="1:9" x14ac:dyDescent="0.25">
      <c r="A28960" s="108"/>
      <c r="B28960" s="173"/>
      <c r="C28960" s="109"/>
      <c r="D28960" s="109"/>
      <c r="E28960" s="94"/>
      <c r="F28960" s="174"/>
      <c r="G28960" s="173"/>
      <c r="H28960" s="109"/>
      <c r="I28960" s="175"/>
    </row>
    <row r="28961" spans="1:9" x14ac:dyDescent="0.25">
      <c r="A28961" s="108"/>
      <c r="B28961" s="173"/>
      <c r="C28961" s="109"/>
      <c r="D28961" s="109"/>
      <c r="E28961" s="94"/>
      <c r="F28961" s="174"/>
      <c r="G28961" s="173"/>
      <c r="H28961" s="109"/>
      <c r="I28961" s="175"/>
    </row>
    <row r="28962" spans="1:9" x14ac:dyDescent="0.25">
      <c r="A28962" s="108"/>
      <c r="B28962" s="173"/>
      <c r="C28962" s="109"/>
      <c r="D28962" s="109"/>
      <c r="E28962" s="94"/>
      <c r="F28962" s="174"/>
      <c r="G28962" s="173"/>
      <c r="H28962" s="109"/>
      <c r="I28962" s="175"/>
    </row>
    <row r="28963" spans="1:9" x14ac:dyDescent="0.25">
      <c r="A28963" s="108"/>
      <c r="B28963" s="173"/>
      <c r="C28963" s="109"/>
      <c r="D28963" s="109"/>
      <c r="E28963" s="94"/>
      <c r="F28963" s="174"/>
      <c r="G28963" s="173"/>
      <c r="H28963" s="109"/>
      <c r="I28963" s="175"/>
    </row>
    <row r="28964" spans="1:9" x14ac:dyDescent="0.25">
      <c r="A28964" s="108"/>
      <c r="B28964" s="173"/>
      <c r="C28964" s="109"/>
      <c r="D28964" s="109"/>
      <c r="E28964" s="94"/>
      <c r="F28964" s="174"/>
      <c r="G28964" s="173"/>
      <c r="H28964" s="109"/>
      <c r="I28964" s="175"/>
    </row>
    <row r="28965" spans="1:9" x14ac:dyDescent="0.25">
      <c r="A28965" s="108"/>
      <c r="B28965" s="173"/>
      <c r="C28965" s="109"/>
      <c r="D28965" s="109"/>
      <c r="E28965" s="94"/>
      <c r="F28965" s="174"/>
      <c r="G28965" s="173"/>
      <c r="H28965" s="109"/>
      <c r="I28965" s="175"/>
    </row>
    <row r="28966" spans="1:9" x14ac:dyDescent="0.25">
      <c r="A28966" s="108"/>
      <c r="B28966" s="173"/>
      <c r="C28966" s="109"/>
      <c r="D28966" s="109"/>
      <c r="E28966" s="94"/>
      <c r="F28966" s="174"/>
      <c r="G28966" s="173"/>
      <c r="H28966" s="109"/>
      <c r="I28966" s="175"/>
    </row>
    <row r="28967" spans="1:9" x14ac:dyDescent="0.25">
      <c r="A28967" s="108"/>
      <c r="B28967" s="173"/>
      <c r="C28967" s="109"/>
      <c r="D28967" s="109"/>
      <c r="E28967" s="94"/>
      <c r="F28967" s="174"/>
      <c r="G28967" s="173"/>
      <c r="H28967" s="109"/>
      <c r="I28967" s="175"/>
    </row>
    <row r="28968" spans="1:9" x14ac:dyDescent="0.25">
      <c r="A28968" s="108"/>
      <c r="B28968" s="173"/>
      <c r="C28968" s="109"/>
      <c r="D28968" s="109"/>
      <c r="E28968" s="94"/>
      <c r="F28968" s="174"/>
      <c r="G28968" s="173"/>
      <c r="H28968" s="109"/>
      <c r="I28968" s="175"/>
    </row>
    <row r="28969" spans="1:9" x14ac:dyDescent="0.25">
      <c r="A28969" s="108"/>
      <c r="B28969" s="173"/>
      <c r="C28969" s="109"/>
      <c r="D28969" s="109"/>
      <c r="E28969" s="94"/>
      <c r="F28969" s="174"/>
      <c r="G28969" s="173"/>
      <c r="H28969" s="109"/>
      <c r="I28969" s="175"/>
    </row>
    <row r="28970" spans="1:9" x14ac:dyDescent="0.25">
      <c r="A28970" s="108"/>
      <c r="B28970" s="173"/>
      <c r="C28970" s="109"/>
      <c r="D28970" s="109"/>
      <c r="E28970" s="94"/>
      <c r="F28970" s="174"/>
      <c r="G28970" s="173"/>
      <c r="H28970" s="109"/>
      <c r="I28970" s="175"/>
    </row>
    <row r="28971" spans="1:9" x14ac:dyDescent="0.25">
      <c r="A28971" s="110"/>
      <c r="B28971" s="176"/>
      <c r="C28971" s="111"/>
      <c r="D28971" s="111"/>
      <c r="E28971" s="98"/>
      <c r="F28971" s="177"/>
      <c r="G28971" s="176"/>
      <c r="H28971" s="111"/>
      <c r="I28971" s="178"/>
    </row>
    <row r="28972" spans="1:9" x14ac:dyDescent="0.25">
      <c r="A28972" s="108"/>
      <c r="B28972"/>
      <c r="C28972" s="109"/>
      <c r="D28972" s="109"/>
      <c r="E28972" s="94"/>
      <c r="F28972" s="112"/>
      <c r="G28972"/>
      <c r="H28972" s="109"/>
      <c r="I28972"/>
    </row>
    <row r="28973" spans="1:9" x14ac:dyDescent="0.25">
      <c r="A28973" s="108"/>
      <c r="B28973"/>
      <c r="C28973" s="109"/>
      <c r="D28973" s="109"/>
      <c r="E28973" s="94"/>
      <c r="F28973" s="112"/>
      <c r="G28973"/>
      <c r="H28973" s="109"/>
      <c r="I28973"/>
    </row>
    <row r="28974" spans="1:9" x14ac:dyDescent="0.25">
      <c r="A28974" s="108"/>
      <c r="B28974"/>
      <c r="C28974" s="109"/>
      <c r="D28974" s="109"/>
      <c r="E28974" s="94"/>
      <c r="F28974" s="112"/>
      <c r="G28974"/>
      <c r="H28974" s="109"/>
      <c r="I28974"/>
    </row>
    <row r="28975" spans="1:9" x14ac:dyDescent="0.25">
      <c r="A28975" s="108"/>
      <c r="B28975"/>
      <c r="C28975" s="109"/>
      <c r="D28975" s="109"/>
      <c r="E28975" s="94"/>
      <c r="F28975" s="112"/>
      <c r="G28975"/>
      <c r="H28975" s="109"/>
      <c r="I28975"/>
    </row>
    <row r="28976" spans="1:9" x14ac:dyDescent="0.25">
      <c r="A28976" s="108"/>
      <c r="B28976"/>
      <c r="C28976" s="109"/>
      <c r="D28976" s="109"/>
      <c r="E28976" s="94"/>
      <c r="F28976" s="112"/>
      <c r="G28976"/>
      <c r="H28976" s="109"/>
      <c r="I28976"/>
    </row>
    <row r="28977" spans="1:9" x14ac:dyDescent="0.25">
      <c r="A28977" s="108"/>
      <c r="B28977"/>
      <c r="C28977" s="109"/>
      <c r="D28977" s="109"/>
      <c r="E28977" s="94"/>
      <c r="F28977" s="112"/>
      <c r="G28977"/>
      <c r="H28977" s="109"/>
      <c r="I28977"/>
    </row>
    <row r="28978" spans="1:9" x14ac:dyDescent="0.25">
      <c r="A28978" s="108"/>
      <c r="B28978"/>
      <c r="C28978" s="109"/>
      <c r="D28978" s="109"/>
      <c r="E28978" s="94"/>
      <c r="F28978" s="112"/>
      <c r="G28978"/>
      <c r="H28978" s="109"/>
      <c r="I28978"/>
    </row>
    <row r="28979" spans="1:9" x14ac:dyDescent="0.25">
      <c r="A28979" s="108"/>
      <c r="B28979"/>
      <c r="C28979" s="109"/>
      <c r="D28979" s="109"/>
      <c r="E28979" s="94"/>
      <c r="F28979" s="112"/>
      <c r="G28979"/>
      <c r="H28979" s="109"/>
      <c r="I28979"/>
    </row>
    <row r="28980" spans="1:9" x14ac:dyDescent="0.25">
      <c r="A28980" s="108"/>
      <c r="B28980"/>
      <c r="C28980" s="109"/>
      <c r="D28980" s="109"/>
      <c r="E28980" s="94"/>
      <c r="F28980" s="112"/>
      <c r="G28980"/>
      <c r="H28980" s="109"/>
      <c r="I28980"/>
    </row>
    <row r="28981" spans="1:9" x14ac:dyDescent="0.25">
      <c r="A28981" s="108"/>
      <c r="B28981"/>
      <c r="C28981" s="109"/>
      <c r="D28981" s="109"/>
      <c r="E28981" s="94"/>
      <c r="F28981" s="112"/>
      <c r="G28981"/>
      <c r="H28981" s="109"/>
      <c r="I28981"/>
    </row>
    <row r="28982" spans="1:9" x14ac:dyDescent="0.25">
      <c r="A28982" s="108"/>
      <c r="B28982"/>
      <c r="C28982" s="109"/>
      <c r="D28982" s="109"/>
      <c r="E28982" s="94"/>
      <c r="F28982" s="112"/>
      <c r="G28982"/>
      <c r="H28982" s="109"/>
      <c r="I28982"/>
    </row>
    <row r="28983" spans="1:9" x14ac:dyDescent="0.25">
      <c r="A28983" s="108"/>
      <c r="B28983"/>
      <c r="C28983" s="109"/>
      <c r="D28983" s="109"/>
      <c r="E28983" s="94"/>
      <c r="F28983" s="112"/>
      <c r="G28983"/>
      <c r="H28983" s="109"/>
      <c r="I28983"/>
    </row>
    <row r="28984" spans="1:9" x14ac:dyDescent="0.25">
      <c r="A28984" s="108"/>
      <c r="B28984"/>
      <c r="C28984" s="109"/>
      <c r="D28984" s="109"/>
      <c r="E28984" s="94"/>
      <c r="F28984" s="112"/>
      <c r="G28984"/>
      <c r="H28984" s="109"/>
      <c r="I28984"/>
    </row>
    <row r="28985" spans="1:9" x14ac:dyDescent="0.25">
      <c r="A28985" s="108"/>
      <c r="B28985"/>
      <c r="C28985" s="109"/>
      <c r="D28985" s="109"/>
      <c r="E28985" s="94"/>
      <c r="F28985" s="112"/>
      <c r="G28985"/>
      <c r="H28985" s="109"/>
      <c r="I28985"/>
    </row>
    <row r="28986" spans="1:9" x14ac:dyDescent="0.25">
      <c r="A28986" s="108"/>
      <c r="B28986"/>
      <c r="C28986" s="109"/>
      <c r="D28986" s="109"/>
      <c r="E28986" s="94"/>
      <c r="F28986" s="112"/>
      <c r="G28986"/>
      <c r="H28986" s="109"/>
      <c r="I28986"/>
    </row>
    <row r="28987" spans="1:9" x14ac:dyDescent="0.25">
      <c r="A28987" s="108"/>
      <c r="B28987"/>
      <c r="C28987" s="109"/>
      <c r="D28987" s="109"/>
      <c r="E28987" s="94"/>
      <c r="F28987" s="112"/>
      <c r="G28987"/>
      <c r="H28987" s="109"/>
      <c r="I28987"/>
    </row>
    <row r="28988" spans="1:9" x14ac:dyDescent="0.25">
      <c r="A28988" s="108"/>
      <c r="B28988"/>
      <c r="C28988" s="109"/>
      <c r="D28988" s="109"/>
      <c r="E28988" s="94"/>
      <c r="F28988" s="112"/>
      <c r="G28988"/>
      <c r="H28988" s="109"/>
      <c r="I28988"/>
    </row>
    <row r="28989" spans="1:9" x14ac:dyDescent="0.25">
      <c r="A28989" s="108"/>
      <c r="B28989"/>
      <c r="C28989" s="109"/>
      <c r="D28989" s="109"/>
      <c r="E28989" s="94"/>
      <c r="F28989" s="112"/>
      <c r="G28989"/>
      <c r="H28989" s="109"/>
      <c r="I28989"/>
    </row>
    <row r="28990" spans="1:9" x14ac:dyDescent="0.25">
      <c r="A28990" s="108"/>
      <c r="B28990"/>
      <c r="C28990" s="109"/>
      <c r="D28990" s="109"/>
      <c r="E28990" s="94"/>
      <c r="F28990" s="112"/>
      <c r="G28990"/>
      <c r="H28990" s="109"/>
      <c r="I28990"/>
    </row>
    <row r="28991" spans="1:9" x14ac:dyDescent="0.25">
      <c r="A28991" s="108"/>
      <c r="B28991"/>
      <c r="C28991" s="109"/>
      <c r="D28991" s="109"/>
      <c r="E28991" s="94"/>
      <c r="F28991" s="112"/>
      <c r="G28991"/>
      <c r="H28991" s="109"/>
      <c r="I28991"/>
    </row>
    <row r="28992" spans="1:9" x14ac:dyDescent="0.25">
      <c r="A28992" s="108"/>
      <c r="B28992"/>
      <c r="C28992" s="109"/>
      <c r="D28992" s="109"/>
      <c r="E28992" s="94"/>
      <c r="F28992" s="112"/>
      <c r="G28992"/>
      <c r="H28992" s="109"/>
      <c r="I28992"/>
    </row>
    <row r="28993" spans="1:9" x14ac:dyDescent="0.25">
      <c r="A28993" s="108"/>
      <c r="B28993"/>
      <c r="C28993" s="109"/>
      <c r="D28993" s="109"/>
      <c r="E28993" s="94"/>
      <c r="F28993" s="112"/>
      <c r="G28993"/>
      <c r="H28993" s="109"/>
      <c r="I28993"/>
    </row>
    <row r="28994" spans="1:9" x14ac:dyDescent="0.25">
      <c r="A28994" s="108"/>
      <c r="B28994"/>
      <c r="C28994" s="109"/>
      <c r="D28994" s="109"/>
      <c r="E28994" s="94"/>
      <c r="F28994" s="112"/>
      <c r="G28994"/>
      <c r="H28994" s="109"/>
      <c r="I28994"/>
    </row>
    <row r="28995" spans="1:9" x14ac:dyDescent="0.25">
      <c r="A28995" s="108"/>
      <c r="B28995"/>
      <c r="C28995" s="109"/>
      <c r="D28995" s="109"/>
      <c r="E28995" s="94"/>
      <c r="F28995" s="112"/>
      <c r="G28995"/>
      <c r="H28995" s="109"/>
      <c r="I28995"/>
    </row>
    <row r="28996" spans="1:9" x14ac:dyDescent="0.25">
      <c r="A28996" s="108"/>
      <c r="B28996"/>
      <c r="C28996" s="109"/>
      <c r="D28996" s="109"/>
      <c r="E28996" s="94"/>
      <c r="F28996" s="112"/>
      <c r="G28996"/>
      <c r="H28996" s="109"/>
      <c r="I28996"/>
    </row>
    <row r="28997" spans="1:9" x14ac:dyDescent="0.25">
      <c r="A28997" s="108"/>
      <c r="B28997"/>
      <c r="C28997" s="109"/>
      <c r="D28997" s="109"/>
      <c r="E28997" s="94"/>
      <c r="F28997" s="112"/>
      <c r="G28997"/>
      <c r="H28997" s="109"/>
      <c r="I28997"/>
    </row>
    <row r="28998" spans="1:9" x14ac:dyDescent="0.25">
      <c r="A28998" s="108"/>
      <c r="B28998"/>
      <c r="C28998" s="109"/>
      <c r="D28998" s="109"/>
      <c r="E28998" s="94"/>
      <c r="F28998" s="112"/>
      <c r="G28998"/>
      <c r="H28998" s="109"/>
      <c r="I28998"/>
    </row>
    <row r="28999" spans="1:9" x14ac:dyDescent="0.25">
      <c r="A28999" s="108"/>
      <c r="B28999"/>
      <c r="C28999" s="109"/>
      <c r="D28999" s="109"/>
      <c r="E28999" s="94"/>
      <c r="F28999" s="112"/>
      <c r="G28999"/>
      <c r="H28999" s="109"/>
      <c r="I28999"/>
    </row>
    <row r="29000" spans="1:9" x14ac:dyDescent="0.25">
      <c r="A29000" s="108"/>
      <c r="B29000"/>
      <c r="C29000" s="109"/>
      <c r="D29000" s="109"/>
      <c r="E29000" s="94"/>
      <c r="F29000" s="112"/>
      <c r="G29000"/>
      <c r="H29000" s="109"/>
      <c r="I29000"/>
    </row>
    <row r="29001" spans="1:9" x14ac:dyDescent="0.25">
      <c r="A29001" s="108"/>
      <c r="B29001"/>
      <c r="C29001" s="109"/>
      <c r="D29001" s="109"/>
      <c r="E29001" s="94"/>
      <c r="F29001" s="112"/>
      <c r="G29001"/>
      <c r="H29001" s="109"/>
      <c r="I29001"/>
    </row>
    <row r="29002" spans="1:9" x14ac:dyDescent="0.25">
      <c r="A29002" s="108"/>
      <c r="B29002"/>
      <c r="C29002" s="109"/>
      <c r="D29002" s="109"/>
      <c r="E29002" s="94"/>
      <c r="F29002" s="112"/>
      <c r="G29002"/>
      <c r="H29002" s="109"/>
      <c r="I29002"/>
    </row>
    <row r="29003" spans="1:9" x14ac:dyDescent="0.25">
      <c r="A29003" s="108"/>
      <c r="B29003"/>
      <c r="C29003" s="109"/>
      <c r="D29003" s="109"/>
      <c r="E29003" s="94"/>
      <c r="F29003" s="112"/>
      <c r="G29003"/>
      <c r="H29003" s="109"/>
      <c r="I29003"/>
    </row>
    <row r="29004" spans="1:9" x14ac:dyDescent="0.25">
      <c r="A29004" s="108"/>
      <c r="B29004"/>
      <c r="C29004" s="109"/>
      <c r="D29004" s="109"/>
      <c r="E29004" s="94"/>
      <c r="F29004" s="112"/>
      <c r="G29004"/>
      <c r="H29004" s="109"/>
      <c r="I29004"/>
    </row>
    <row r="29005" spans="1:9" x14ac:dyDescent="0.25">
      <c r="A29005" s="108"/>
      <c r="B29005"/>
      <c r="C29005" s="109"/>
      <c r="D29005" s="109"/>
      <c r="E29005" s="94"/>
      <c r="F29005" s="112"/>
      <c r="G29005"/>
      <c r="H29005" s="109"/>
      <c r="I29005"/>
    </row>
    <row r="29006" spans="1:9" x14ac:dyDescent="0.25">
      <c r="A29006" s="108"/>
      <c r="B29006"/>
      <c r="C29006" s="109"/>
      <c r="D29006" s="109"/>
      <c r="E29006" s="94"/>
      <c r="F29006" s="112"/>
      <c r="G29006"/>
      <c r="H29006" s="109"/>
      <c r="I29006"/>
    </row>
    <row r="29007" spans="1:9" x14ac:dyDescent="0.25">
      <c r="A29007" s="108"/>
      <c r="B29007"/>
      <c r="C29007" s="109"/>
      <c r="D29007" s="109"/>
      <c r="E29007" s="94"/>
      <c r="F29007" s="112"/>
      <c r="G29007"/>
      <c r="H29007" s="109"/>
      <c r="I29007"/>
    </row>
    <row r="29008" spans="1:9" x14ac:dyDescent="0.25">
      <c r="A29008" s="108"/>
      <c r="B29008"/>
      <c r="C29008" s="109"/>
      <c r="D29008" s="109"/>
      <c r="E29008" s="94"/>
      <c r="F29008" s="112"/>
      <c r="G29008"/>
      <c r="H29008" s="109"/>
      <c r="I29008"/>
    </row>
    <row r="29009" spans="1:9" x14ac:dyDescent="0.25">
      <c r="A29009" s="108"/>
      <c r="B29009"/>
      <c r="C29009" s="109"/>
      <c r="D29009" s="109"/>
      <c r="E29009" s="94"/>
      <c r="F29009" s="112"/>
      <c r="G29009"/>
      <c r="H29009" s="109"/>
      <c r="I29009"/>
    </row>
    <row r="29010" spans="1:9" x14ac:dyDescent="0.25">
      <c r="A29010" s="108"/>
      <c r="B29010"/>
      <c r="C29010" s="109"/>
      <c r="D29010" s="109"/>
      <c r="E29010" s="94"/>
      <c r="F29010" s="112"/>
      <c r="G29010"/>
      <c r="H29010" s="109"/>
      <c r="I29010"/>
    </row>
    <row r="29011" spans="1:9" x14ac:dyDescent="0.25">
      <c r="A29011" s="108"/>
      <c r="B29011"/>
      <c r="C29011" s="109"/>
      <c r="D29011" s="109"/>
      <c r="E29011" s="94"/>
      <c r="F29011" s="112"/>
      <c r="G29011"/>
      <c r="H29011" s="109"/>
      <c r="I29011"/>
    </row>
    <row r="29012" spans="1:9" x14ac:dyDescent="0.25">
      <c r="A29012" s="108"/>
      <c r="B29012"/>
      <c r="C29012" s="109"/>
      <c r="D29012" s="109"/>
      <c r="E29012" s="94"/>
      <c r="F29012" s="112"/>
      <c r="G29012"/>
      <c r="H29012" s="109"/>
      <c r="I29012"/>
    </row>
    <row r="29013" spans="1:9" x14ac:dyDescent="0.25">
      <c r="A29013" s="108"/>
      <c r="B29013"/>
      <c r="C29013" s="109"/>
      <c r="D29013" s="109"/>
      <c r="E29013" s="94"/>
      <c r="F29013" s="112"/>
      <c r="G29013"/>
      <c r="H29013" s="109"/>
      <c r="I29013"/>
    </row>
    <row r="29014" spans="1:9" x14ac:dyDescent="0.25">
      <c r="A29014" s="108"/>
      <c r="B29014"/>
      <c r="C29014" s="109"/>
      <c r="D29014" s="109"/>
      <c r="E29014" s="94"/>
      <c r="F29014" s="112"/>
      <c r="G29014"/>
      <c r="H29014" s="109"/>
      <c r="I29014"/>
    </row>
    <row r="29015" spans="1:9" x14ac:dyDescent="0.25">
      <c r="A29015" s="108"/>
      <c r="B29015"/>
      <c r="C29015" s="109"/>
      <c r="D29015" s="109"/>
      <c r="E29015" s="94"/>
      <c r="F29015" s="112"/>
      <c r="G29015"/>
      <c r="H29015" s="109"/>
      <c r="I29015"/>
    </row>
    <row r="29016" spans="1:9" x14ac:dyDescent="0.25">
      <c r="A29016" s="108"/>
      <c r="B29016"/>
      <c r="C29016" s="109"/>
      <c r="D29016" s="109"/>
      <c r="E29016" s="94"/>
      <c r="F29016" s="112"/>
      <c r="G29016"/>
      <c r="H29016" s="109"/>
      <c r="I29016"/>
    </row>
    <row r="29017" spans="1:9" x14ac:dyDescent="0.25">
      <c r="A29017" s="108"/>
      <c r="B29017"/>
      <c r="C29017" s="109"/>
      <c r="D29017" s="109"/>
      <c r="E29017" s="94"/>
      <c r="F29017" s="112"/>
      <c r="G29017"/>
      <c r="H29017" s="109"/>
      <c r="I29017"/>
    </row>
    <row r="29018" spans="1:9" x14ac:dyDescent="0.25">
      <c r="A29018" s="108"/>
      <c r="B29018"/>
      <c r="C29018" s="109"/>
      <c r="D29018" s="109"/>
      <c r="E29018" s="94"/>
      <c r="F29018" s="112"/>
      <c r="G29018"/>
      <c r="H29018" s="109"/>
      <c r="I29018"/>
    </row>
    <row r="29019" spans="1:9" x14ac:dyDescent="0.25">
      <c r="A29019" s="108"/>
      <c r="B29019"/>
      <c r="C29019" s="109"/>
      <c r="D29019" s="109"/>
      <c r="E29019" s="94"/>
      <c r="F29019" s="112"/>
      <c r="G29019"/>
      <c r="H29019" s="109"/>
      <c r="I29019"/>
    </row>
    <row r="29020" spans="1:9" x14ac:dyDescent="0.25">
      <c r="A29020" s="108"/>
      <c r="B29020"/>
      <c r="C29020" s="109"/>
      <c r="D29020" s="109"/>
      <c r="E29020" s="94"/>
      <c r="F29020" s="112"/>
      <c r="G29020"/>
      <c r="H29020" s="109"/>
      <c r="I29020"/>
    </row>
    <row r="29021" spans="1:9" x14ac:dyDescent="0.25">
      <c r="A29021" s="108"/>
      <c r="B29021"/>
      <c r="C29021" s="109"/>
      <c r="D29021" s="109"/>
      <c r="E29021" s="94"/>
      <c r="F29021" s="112"/>
      <c r="G29021"/>
      <c r="H29021" s="109"/>
      <c r="I29021"/>
    </row>
    <row r="29022" spans="1:9" x14ac:dyDescent="0.25">
      <c r="A29022" s="108"/>
      <c r="B29022"/>
      <c r="C29022" s="109"/>
      <c r="D29022" s="109"/>
      <c r="E29022" s="94"/>
      <c r="F29022" s="112"/>
      <c r="G29022"/>
      <c r="H29022" s="109"/>
      <c r="I29022"/>
    </row>
    <row r="29023" spans="1:9" x14ac:dyDescent="0.25">
      <c r="A29023" s="108"/>
      <c r="B29023"/>
      <c r="C29023" s="109"/>
      <c r="D29023" s="109"/>
      <c r="E29023" s="94"/>
      <c r="F29023" s="112"/>
      <c r="G29023"/>
      <c r="H29023" s="109"/>
      <c r="I29023"/>
    </row>
    <row r="29024" spans="1:9" x14ac:dyDescent="0.25">
      <c r="A29024" s="108"/>
      <c r="B29024"/>
      <c r="C29024" s="109"/>
      <c r="D29024" s="109"/>
      <c r="E29024" s="94"/>
      <c r="F29024" s="112"/>
      <c r="G29024"/>
      <c r="H29024" s="109"/>
      <c r="I29024"/>
    </row>
    <row r="29025" spans="1:9" x14ac:dyDescent="0.25">
      <c r="A29025" s="108"/>
      <c r="B29025"/>
      <c r="C29025" s="109"/>
      <c r="D29025" s="109"/>
      <c r="E29025" s="94"/>
      <c r="F29025" s="112"/>
      <c r="G29025"/>
      <c r="H29025" s="109"/>
      <c r="I29025"/>
    </row>
    <row r="29026" spans="1:9" x14ac:dyDescent="0.25">
      <c r="A29026" s="108"/>
      <c r="B29026"/>
      <c r="C29026" s="109"/>
      <c r="D29026" s="109"/>
      <c r="E29026" s="94"/>
      <c r="F29026" s="112"/>
      <c r="G29026"/>
      <c r="H29026" s="109"/>
      <c r="I29026"/>
    </row>
    <row r="29027" spans="1:9" x14ac:dyDescent="0.25">
      <c r="A29027" s="108"/>
      <c r="B29027"/>
      <c r="C29027" s="109"/>
      <c r="D29027" s="109"/>
      <c r="E29027" s="94"/>
      <c r="F29027" s="112"/>
      <c r="G29027"/>
      <c r="H29027" s="109"/>
      <c r="I29027"/>
    </row>
    <row r="29028" spans="1:9" x14ac:dyDescent="0.25">
      <c r="A29028" s="108"/>
      <c r="B29028"/>
      <c r="C29028" s="109"/>
      <c r="D29028" s="109"/>
      <c r="E29028" s="94"/>
      <c r="F29028" s="112"/>
      <c r="G29028"/>
      <c r="H29028" s="109"/>
      <c r="I29028"/>
    </row>
    <row r="29029" spans="1:9" x14ac:dyDescent="0.25">
      <c r="A29029" s="108"/>
      <c r="B29029"/>
      <c r="C29029" s="109"/>
      <c r="D29029" s="109"/>
      <c r="E29029" s="94"/>
      <c r="F29029" s="112"/>
      <c r="G29029"/>
      <c r="H29029" s="109"/>
      <c r="I29029"/>
    </row>
    <row r="29030" spans="1:9" x14ac:dyDescent="0.25">
      <c r="A29030" s="108"/>
      <c r="B29030"/>
      <c r="C29030" s="109"/>
      <c r="D29030" s="109"/>
      <c r="E29030" s="94"/>
      <c r="F29030" s="112"/>
      <c r="G29030"/>
      <c r="H29030" s="109"/>
      <c r="I29030"/>
    </row>
    <row r="29031" spans="1:9" x14ac:dyDescent="0.25">
      <c r="A29031" s="108"/>
      <c r="B29031"/>
      <c r="C29031" s="109"/>
      <c r="D29031" s="109"/>
      <c r="E29031" s="94"/>
      <c r="F29031" s="112"/>
      <c r="G29031"/>
      <c r="H29031" s="109"/>
      <c r="I29031"/>
    </row>
    <row r="29032" spans="1:9" x14ac:dyDescent="0.25">
      <c r="A29032" s="108"/>
      <c r="B29032"/>
      <c r="C29032" s="109"/>
      <c r="D29032" s="109"/>
      <c r="E29032" s="94"/>
      <c r="F29032" s="112"/>
      <c r="G29032"/>
      <c r="H29032" s="109"/>
      <c r="I29032"/>
    </row>
    <row r="29033" spans="1:9" x14ac:dyDescent="0.25">
      <c r="A29033" s="108"/>
      <c r="B29033"/>
      <c r="C29033" s="109"/>
      <c r="D29033" s="109"/>
      <c r="E29033" s="94"/>
      <c r="F29033" s="112"/>
      <c r="G29033"/>
      <c r="H29033" s="109"/>
      <c r="I29033"/>
    </row>
    <row r="29034" spans="1:9" x14ac:dyDescent="0.25">
      <c r="A29034" s="108"/>
      <c r="B29034"/>
      <c r="C29034" s="109"/>
      <c r="D29034" s="109"/>
      <c r="E29034" s="94"/>
      <c r="F29034" s="112"/>
      <c r="G29034"/>
      <c r="H29034" s="109"/>
      <c r="I29034"/>
    </row>
    <row r="29035" spans="1:9" x14ac:dyDescent="0.25">
      <c r="A29035" s="108"/>
      <c r="B29035"/>
      <c r="C29035" s="109"/>
      <c r="D29035" s="109"/>
      <c r="E29035" s="94"/>
      <c r="F29035" s="112"/>
      <c r="G29035"/>
      <c r="H29035" s="109"/>
      <c r="I29035"/>
    </row>
    <row r="29036" spans="1:9" x14ac:dyDescent="0.25">
      <c r="A29036" s="108"/>
      <c r="B29036"/>
      <c r="C29036" s="109"/>
      <c r="D29036" s="109"/>
      <c r="E29036" s="94"/>
      <c r="F29036" s="112"/>
      <c r="G29036"/>
      <c r="H29036" s="109"/>
      <c r="I29036"/>
    </row>
    <row r="29037" spans="1:9" x14ac:dyDescent="0.25">
      <c r="A29037" s="108"/>
      <c r="B29037"/>
      <c r="C29037" s="109"/>
      <c r="D29037" s="109"/>
      <c r="E29037" s="94"/>
      <c r="F29037" s="112"/>
      <c r="G29037"/>
      <c r="H29037" s="109"/>
      <c r="I29037"/>
    </row>
    <row r="29038" spans="1:9" x14ac:dyDescent="0.25">
      <c r="A29038" s="108"/>
      <c r="B29038"/>
      <c r="C29038" s="109"/>
      <c r="D29038" s="109"/>
      <c r="E29038" s="94"/>
      <c r="F29038" s="112"/>
      <c r="G29038"/>
      <c r="H29038" s="109"/>
      <c r="I29038"/>
    </row>
    <row r="29039" spans="1:9" x14ac:dyDescent="0.25">
      <c r="A29039" s="108"/>
      <c r="B29039"/>
      <c r="C29039" s="109"/>
      <c r="D29039" s="109"/>
      <c r="E29039" s="94"/>
      <c r="F29039" s="112"/>
      <c r="G29039"/>
      <c r="H29039" s="109"/>
      <c r="I29039"/>
    </row>
    <row r="29040" spans="1:9" x14ac:dyDescent="0.25">
      <c r="A29040" s="108"/>
      <c r="B29040"/>
      <c r="C29040" s="109"/>
      <c r="D29040" s="109"/>
      <c r="E29040" s="94"/>
      <c r="F29040" s="112"/>
      <c r="G29040"/>
      <c r="H29040" s="109"/>
      <c r="I29040"/>
    </row>
    <row r="29041" spans="1:9" x14ac:dyDescent="0.25">
      <c r="A29041" s="108"/>
      <c r="B29041"/>
      <c r="C29041" s="109"/>
      <c r="D29041" s="109"/>
      <c r="E29041" s="94"/>
      <c r="F29041" s="112"/>
      <c r="G29041"/>
      <c r="H29041" s="109"/>
      <c r="I29041"/>
    </row>
    <row r="29042" spans="1:9" x14ac:dyDescent="0.25">
      <c r="A29042" s="108"/>
      <c r="B29042"/>
      <c r="C29042" s="109"/>
      <c r="D29042" s="109"/>
      <c r="E29042" s="94"/>
      <c r="F29042" s="112"/>
      <c r="G29042"/>
      <c r="H29042" s="109"/>
      <c r="I29042"/>
    </row>
    <row r="29043" spans="1:9" x14ac:dyDescent="0.25">
      <c r="A29043" s="108"/>
      <c r="B29043"/>
      <c r="C29043" s="109"/>
      <c r="D29043" s="109"/>
      <c r="E29043" s="94"/>
      <c r="F29043" s="112"/>
      <c r="G29043"/>
      <c r="H29043" s="109"/>
      <c r="I29043"/>
    </row>
    <row r="29044" spans="1:9" x14ac:dyDescent="0.25">
      <c r="A29044" s="108"/>
      <c r="B29044"/>
      <c r="C29044" s="109"/>
      <c r="D29044" s="109"/>
      <c r="E29044" s="94"/>
      <c r="F29044" s="112"/>
      <c r="G29044"/>
      <c r="H29044" s="109"/>
      <c r="I29044"/>
    </row>
    <row r="29045" spans="1:9" x14ac:dyDescent="0.25">
      <c r="A29045" s="108"/>
      <c r="B29045"/>
      <c r="C29045" s="109"/>
      <c r="D29045" s="109"/>
      <c r="E29045" s="94"/>
      <c r="F29045" s="112"/>
      <c r="G29045"/>
      <c r="H29045" s="109"/>
      <c r="I29045"/>
    </row>
    <row r="29046" spans="1:9" x14ac:dyDescent="0.25">
      <c r="A29046" s="108"/>
      <c r="B29046"/>
      <c r="C29046" s="109"/>
      <c r="D29046" s="109"/>
      <c r="E29046" s="94"/>
      <c r="F29046" s="112"/>
      <c r="G29046"/>
      <c r="H29046" s="109"/>
      <c r="I29046"/>
    </row>
    <row r="29047" spans="1:9" x14ac:dyDescent="0.25">
      <c r="A29047" s="108"/>
      <c r="B29047"/>
      <c r="C29047" s="109"/>
      <c r="D29047" s="109"/>
      <c r="E29047" s="94"/>
      <c r="F29047" s="112"/>
      <c r="G29047"/>
      <c r="H29047" s="109"/>
      <c r="I29047"/>
    </row>
    <row r="29048" spans="1:9" x14ac:dyDescent="0.25">
      <c r="A29048" s="108"/>
      <c r="B29048"/>
      <c r="C29048" s="109"/>
      <c r="D29048" s="109"/>
      <c r="E29048" s="94"/>
      <c r="F29048" s="112"/>
      <c r="G29048"/>
      <c r="H29048" s="109"/>
      <c r="I29048"/>
    </row>
    <row r="29049" spans="1:9" x14ac:dyDescent="0.25">
      <c r="A29049" s="108"/>
      <c r="B29049"/>
      <c r="C29049" s="109"/>
      <c r="D29049" s="109"/>
      <c r="E29049" s="94"/>
      <c r="F29049" s="112"/>
      <c r="G29049"/>
      <c r="H29049" s="109"/>
      <c r="I29049"/>
    </row>
    <row r="29050" spans="1:9" x14ac:dyDescent="0.25">
      <c r="A29050" s="108"/>
      <c r="B29050"/>
      <c r="C29050" s="109"/>
      <c r="D29050" s="109"/>
      <c r="E29050" s="94"/>
      <c r="F29050" s="112"/>
      <c r="G29050"/>
      <c r="H29050" s="109"/>
      <c r="I29050"/>
    </row>
    <row r="29051" spans="1:9" x14ac:dyDescent="0.25">
      <c r="A29051" s="108"/>
      <c r="B29051"/>
      <c r="C29051" s="109"/>
      <c r="D29051" s="109"/>
      <c r="E29051" s="94"/>
      <c r="F29051" s="112"/>
      <c r="G29051"/>
      <c r="H29051" s="109"/>
      <c r="I29051"/>
    </row>
    <row r="29052" spans="1:9" x14ac:dyDescent="0.25">
      <c r="A29052" s="108"/>
      <c r="B29052"/>
      <c r="C29052" s="109"/>
      <c r="D29052" s="109"/>
      <c r="E29052" s="94"/>
      <c r="F29052" s="112"/>
      <c r="G29052"/>
      <c r="H29052" s="109"/>
      <c r="I29052"/>
    </row>
    <row r="29053" spans="1:9" x14ac:dyDescent="0.25">
      <c r="A29053" s="108"/>
      <c r="B29053"/>
      <c r="C29053" s="109"/>
      <c r="D29053" s="109"/>
      <c r="E29053" s="94"/>
      <c r="F29053" s="112"/>
      <c r="G29053"/>
      <c r="H29053" s="109"/>
      <c r="I29053"/>
    </row>
    <row r="29054" spans="1:9" x14ac:dyDescent="0.25">
      <c r="A29054" s="108"/>
      <c r="B29054"/>
      <c r="C29054" s="109"/>
      <c r="D29054" s="109"/>
      <c r="E29054" s="94"/>
      <c r="F29054" s="112"/>
      <c r="G29054"/>
      <c r="H29054" s="109"/>
      <c r="I29054"/>
    </row>
    <row r="29055" spans="1:9" x14ac:dyDescent="0.25">
      <c r="A29055" s="108"/>
      <c r="B29055"/>
      <c r="C29055" s="109"/>
      <c r="D29055" s="109"/>
      <c r="E29055" s="94"/>
      <c r="F29055" s="112"/>
      <c r="G29055"/>
      <c r="H29055" s="109"/>
      <c r="I29055"/>
    </row>
    <row r="29056" spans="1:9" x14ac:dyDescent="0.25">
      <c r="A29056" s="108"/>
      <c r="B29056"/>
      <c r="C29056" s="109"/>
      <c r="D29056" s="109"/>
      <c r="E29056" s="94"/>
      <c r="F29056" s="112"/>
      <c r="G29056"/>
      <c r="H29056" s="109"/>
      <c r="I29056"/>
    </row>
    <row r="29057" spans="1:9" x14ac:dyDescent="0.25">
      <c r="A29057" s="108"/>
      <c r="B29057"/>
      <c r="C29057" s="109"/>
      <c r="D29057" s="109"/>
      <c r="E29057" s="94"/>
      <c r="F29057" s="112"/>
      <c r="G29057"/>
      <c r="H29057" s="109"/>
      <c r="I29057"/>
    </row>
    <row r="29058" spans="1:9" x14ac:dyDescent="0.25">
      <c r="A29058" s="108"/>
      <c r="B29058"/>
      <c r="C29058" s="109"/>
      <c r="D29058" s="109"/>
      <c r="E29058" s="94"/>
      <c r="F29058" s="112"/>
      <c r="G29058"/>
      <c r="H29058" s="109"/>
      <c r="I29058"/>
    </row>
    <row r="29059" spans="1:9" x14ac:dyDescent="0.25">
      <c r="A29059" s="108"/>
      <c r="B29059"/>
      <c r="C29059" s="109"/>
      <c r="D29059" s="109"/>
      <c r="E29059" s="94"/>
      <c r="F29059" s="112"/>
      <c r="G29059"/>
      <c r="H29059" s="109"/>
      <c r="I29059"/>
    </row>
    <row r="29060" spans="1:9" x14ac:dyDescent="0.25">
      <c r="A29060" s="108"/>
      <c r="B29060"/>
      <c r="C29060" s="109"/>
      <c r="D29060" s="109"/>
      <c r="E29060" s="94"/>
      <c r="F29060" s="112"/>
      <c r="G29060"/>
      <c r="H29060" s="109"/>
      <c r="I29060"/>
    </row>
    <row r="29061" spans="1:9" x14ac:dyDescent="0.25">
      <c r="A29061" s="108"/>
      <c r="B29061"/>
      <c r="C29061" s="109"/>
      <c r="D29061" s="109"/>
      <c r="E29061" s="94"/>
      <c r="F29061" s="112"/>
      <c r="G29061"/>
      <c r="H29061" s="109"/>
      <c r="I29061"/>
    </row>
    <row r="29062" spans="1:9" x14ac:dyDescent="0.25">
      <c r="A29062" s="108"/>
      <c r="B29062"/>
      <c r="C29062" s="109"/>
      <c r="D29062" s="109"/>
      <c r="E29062" s="94"/>
      <c r="F29062" s="112"/>
      <c r="G29062"/>
      <c r="H29062" s="109"/>
      <c r="I29062"/>
    </row>
    <row r="29063" spans="1:9" x14ac:dyDescent="0.25">
      <c r="A29063" s="108"/>
      <c r="B29063"/>
      <c r="C29063" s="109"/>
      <c r="D29063" s="109"/>
      <c r="E29063" s="94"/>
      <c r="F29063" s="112"/>
      <c r="G29063"/>
      <c r="H29063" s="109"/>
      <c r="I29063"/>
    </row>
    <row r="29064" spans="1:9" x14ac:dyDescent="0.25">
      <c r="A29064" s="108"/>
      <c r="B29064"/>
      <c r="C29064" s="109"/>
      <c r="D29064" s="109"/>
      <c r="E29064" s="94"/>
      <c r="F29064" s="112"/>
      <c r="G29064"/>
      <c r="H29064" s="109"/>
      <c r="I29064"/>
    </row>
    <row r="29065" spans="1:9" x14ac:dyDescent="0.25">
      <c r="A29065" s="108"/>
      <c r="B29065"/>
      <c r="C29065" s="109"/>
      <c r="D29065" s="109"/>
      <c r="E29065" s="94"/>
      <c r="F29065" s="112"/>
      <c r="G29065"/>
      <c r="H29065" s="109"/>
      <c r="I29065"/>
    </row>
    <row r="29066" spans="1:9" x14ac:dyDescent="0.25">
      <c r="A29066" s="108"/>
      <c r="B29066"/>
      <c r="C29066" s="109"/>
      <c r="D29066" s="109"/>
      <c r="E29066" s="94"/>
      <c r="F29066" s="112"/>
      <c r="G29066"/>
      <c r="H29066" s="109"/>
      <c r="I29066"/>
    </row>
    <row r="29067" spans="1:9" x14ac:dyDescent="0.25">
      <c r="A29067" s="108"/>
      <c r="B29067"/>
      <c r="C29067" s="109"/>
      <c r="D29067" s="109"/>
      <c r="E29067" s="94"/>
      <c r="F29067" s="112"/>
      <c r="G29067"/>
      <c r="H29067" s="109"/>
      <c r="I29067"/>
    </row>
    <row r="29068" spans="1:9" x14ac:dyDescent="0.25">
      <c r="A29068" s="108"/>
      <c r="B29068"/>
      <c r="C29068" s="109"/>
      <c r="D29068" s="109"/>
      <c r="E29068" s="94"/>
      <c r="F29068" s="112"/>
      <c r="G29068"/>
      <c r="H29068" s="109"/>
      <c r="I29068"/>
    </row>
    <row r="29069" spans="1:9" x14ac:dyDescent="0.25">
      <c r="A29069" s="108"/>
      <c r="B29069"/>
      <c r="C29069" s="109"/>
      <c r="D29069" s="109"/>
      <c r="E29069" s="94"/>
      <c r="F29069" s="112"/>
      <c r="G29069"/>
      <c r="H29069" s="109"/>
      <c r="I29069"/>
    </row>
    <row r="29070" spans="1:9" x14ac:dyDescent="0.25">
      <c r="A29070" s="108"/>
      <c r="B29070"/>
      <c r="C29070" s="109"/>
      <c r="D29070" s="109"/>
      <c r="E29070" s="94"/>
      <c r="F29070" s="112"/>
      <c r="G29070"/>
      <c r="H29070" s="109"/>
      <c r="I29070"/>
    </row>
    <row r="29071" spans="1:9" x14ac:dyDescent="0.25">
      <c r="A29071" s="108"/>
      <c r="B29071"/>
      <c r="C29071" s="109"/>
      <c r="D29071" s="109"/>
      <c r="E29071" s="94"/>
      <c r="F29071" s="112"/>
      <c r="G29071"/>
      <c r="H29071" s="109"/>
      <c r="I29071"/>
    </row>
    <row r="29072" spans="1:9" x14ac:dyDescent="0.25">
      <c r="A29072" s="108"/>
      <c r="B29072"/>
      <c r="C29072" s="109"/>
      <c r="D29072" s="109"/>
      <c r="E29072" s="94"/>
      <c r="F29072" s="112"/>
      <c r="G29072"/>
      <c r="H29072" s="109"/>
      <c r="I29072"/>
    </row>
    <row r="29073" spans="1:9" x14ac:dyDescent="0.25">
      <c r="A29073" s="108"/>
      <c r="B29073"/>
      <c r="C29073" s="109"/>
      <c r="D29073" s="109"/>
      <c r="E29073" s="94"/>
      <c r="F29073" s="112"/>
      <c r="G29073"/>
      <c r="H29073" s="109"/>
      <c r="I29073"/>
    </row>
    <row r="29074" spans="1:9" x14ac:dyDescent="0.25">
      <c r="A29074" s="108"/>
      <c r="B29074"/>
      <c r="C29074" s="109"/>
      <c r="D29074" s="109"/>
      <c r="E29074" s="94"/>
      <c r="F29074" s="112"/>
      <c r="G29074"/>
      <c r="H29074" s="109"/>
      <c r="I29074"/>
    </row>
    <row r="29075" spans="1:9" x14ac:dyDescent="0.25">
      <c r="A29075" s="108"/>
      <c r="B29075"/>
      <c r="C29075" s="109"/>
      <c r="D29075" s="109"/>
      <c r="E29075" s="94"/>
      <c r="F29075" s="112"/>
      <c r="G29075"/>
      <c r="H29075" s="109"/>
      <c r="I29075"/>
    </row>
    <row r="29076" spans="1:9" x14ac:dyDescent="0.25">
      <c r="A29076" s="108"/>
      <c r="B29076"/>
      <c r="C29076" s="109"/>
      <c r="D29076" s="109"/>
      <c r="E29076" s="94"/>
      <c r="F29076" s="112"/>
      <c r="G29076"/>
      <c r="H29076" s="109"/>
      <c r="I29076"/>
    </row>
    <row r="29077" spans="1:9" x14ac:dyDescent="0.25">
      <c r="A29077" s="108"/>
      <c r="B29077"/>
      <c r="C29077" s="109"/>
      <c r="D29077" s="109"/>
      <c r="E29077" s="94"/>
      <c r="F29077" s="112"/>
      <c r="G29077"/>
      <c r="H29077" s="109"/>
      <c r="I29077"/>
    </row>
    <row r="29078" spans="1:9" x14ac:dyDescent="0.25">
      <c r="A29078" s="108"/>
      <c r="B29078"/>
      <c r="C29078" s="109"/>
      <c r="D29078" s="109"/>
      <c r="E29078" s="94"/>
      <c r="F29078" s="112"/>
      <c r="G29078"/>
      <c r="H29078" s="109"/>
      <c r="I29078"/>
    </row>
    <row r="29079" spans="1:9" x14ac:dyDescent="0.25">
      <c r="A29079" s="108"/>
      <c r="B29079"/>
      <c r="C29079" s="109"/>
      <c r="D29079" s="109"/>
      <c r="E29079" s="94"/>
      <c r="F29079" s="112"/>
      <c r="G29079"/>
      <c r="H29079" s="109"/>
      <c r="I29079"/>
    </row>
    <row r="29080" spans="1:9" x14ac:dyDescent="0.25">
      <c r="A29080" s="108"/>
      <c r="B29080"/>
      <c r="C29080" s="109"/>
      <c r="D29080" s="109"/>
      <c r="E29080" s="94"/>
      <c r="F29080" s="112"/>
      <c r="G29080"/>
      <c r="H29080" s="109"/>
      <c r="I29080"/>
    </row>
    <row r="29081" spans="1:9" x14ac:dyDescent="0.25">
      <c r="A29081" s="108"/>
      <c r="B29081"/>
      <c r="C29081" s="109"/>
      <c r="D29081" s="109"/>
      <c r="E29081" s="94"/>
      <c r="F29081" s="112"/>
      <c r="G29081"/>
      <c r="H29081" s="109"/>
      <c r="I29081"/>
    </row>
    <row r="29082" spans="1:9" x14ac:dyDescent="0.25">
      <c r="A29082" s="108"/>
      <c r="B29082"/>
      <c r="C29082" s="109"/>
      <c r="D29082" s="109"/>
      <c r="E29082" s="94"/>
      <c r="F29082" s="112"/>
      <c r="G29082"/>
      <c r="H29082" s="109"/>
      <c r="I29082"/>
    </row>
    <row r="29083" spans="1:9" x14ac:dyDescent="0.25">
      <c r="A29083" s="108"/>
      <c r="B29083"/>
      <c r="C29083" s="109"/>
      <c r="D29083" s="109"/>
      <c r="E29083" s="94"/>
      <c r="F29083" s="112"/>
      <c r="G29083"/>
      <c r="H29083" s="109"/>
      <c r="I29083"/>
    </row>
    <row r="29084" spans="1:9" x14ac:dyDescent="0.25">
      <c r="A29084" s="108"/>
      <c r="B29084"/>
      <c r="C29084" s="109"/>
      <c r="D29084" s="109"/>
      <c r="E29084" s="94"/>
      <c r="F29084" s="112"/>
      <c r="G29084"/>
      <c r="H29084" s="109"/>
      <c r="I29084"/>
    </row>
    <row r="29085" spans="1:9" x14ac:dyDescent="0.25">
      <c r="A29085" s="108"/>
      <c r="B29085"/>
      <c r="C29085" s="109"/>
      <c r="D29085" s="109"/>
      <c r="E29085" s="94"/>
      <c r="F29085" s="112"/>
      <c r="G29085"/>
      <c r="H29085" s="109"/>
      <c r="I29085"/>
    </row>
    <row r="29086" spans="1:9" x14ac:dyDescent="0.25">
      <c r="A29086" s="108"/>
      <c r="B29086"/>
      <c r="C29086" s="109"/>
      <c r="D29086" s="109"/>
      <c r="E29086" s="94"/>
      <c r="F29086" s="112"/>
      <c r="G29086"/>
      <c r="H29086" s="109"/>
      <c r="I29086"/>
    </row>
    <row r="29087" spans="1:9" x14ac:dyDescent="0.25">
      <c r="A29087" s="108"/>
      <c r="B29087"/>
      <c r="C29087" s="109"/>
      <c r="D29087" s="109"/>
      <c r="E29087" s="94"/>
      <c r="F29087" s="112"/>
      <c r="G29087"/>
      <c r="H29087" s="109"/>
      <c r="I29087"/>
    </row>
    <row r="29088" spans="1:9" x14ac:dyDescent="0.25">
      <c r="A29088" s="108"/>
      <c r="B29088"/>
      <c r="C29088" s="109"/>
      <c r="D29088" s="109"/>
      <c r="E29088" s="94"/>
      <c r="F29088" s="112"/>
      <c r="G29088"/>
      <c r="H29088" s="109"/>
      <c r="I29088"/>
    </row>
    <row r="29089" spans="1:9" x14ac:dyDescent="0.25">
      <c r="A29089" s="108"/>
      <c r="B29089"/>
      <c r="C29089" s="109"/>
      <c r="D29089" s="109"/>
      <c r="E29089" s="94"/>
      <c r="F29089" s="112"/>
      <c r="G29089"/>
      <c r="H29089" s="109"/>
      <c r="I29089"/>
    </row>
    <row r="29090" spans="1:9" x14ac:dyDescent="0.25">
      <c r="A29090" s="108"/>
      <c r="B29090"/>
      <c r="C29090" s="109"/>
      <c r="D29090" s="109"/>
      <c r="E29090" s="94"/>
      <c r="F29090" s="112"/>
      <c r="G29090"/>
      <c r="H29090" s="109"/>
      <c r="I29090"/>
    </row>
    <row r="29091" spans="1:9" x14ac:dyDescent="0.25">
      <c r="A29091" s="108"/>
      <c r="B29091"/>
      <c r="C29091" s="109"/>
      <c r="D29091" s="109"/>
      <c r="E29091" s="94"/>
      <c r="F29091" s="112"/>
      <c r="G29091"/>
      <c r="H29091" s="109"/>
      <c r="I29091"/>
    </row>
    <row r="29092" spans="1:9" x14ac:dyDescent="0.25">
      <c r="A29092" s="108"/>
      <c r="B29092"/>
      <c r="C29092" s="109"/>
      <c r="D29092" s="109"/>
      <c r="E29092" s="94"/>
      <c r="F29092" s="112"/>
      <c r="G29092"/>
      <c r="H29092" s="109"/>
      <c r="I29092"/>
    </row>
    <row r="29093" spans="1:9" x14ac:dyDescent="0.25">
      <c r="A29093" s="108"/>
      <c r="B29093"/>
      <c r="C29093" s="109"/>
      <c r="D29093" s="109"/>
      <c r="E29093" s="94"/>
      <c r="F29093" s="112"/>
      <c r="G29093"/>
      <c r="H29093" s="109"/>
      <c r="I29093"/>
    </row>
    <row r="29094" spans="1:9" x14ac:dyDescent="0.25">
      <c r="A29094" s="108"/>
      <c r="B29094"/>
      <c r="C29094" s="109"/>
      <c r="D29094" s="109"/>
      <c r="E29094" s="94"/>
      <c r="F29094" s="112"/>
      <c r="G29094"/>
      <c r="H29094" s="109"/>
      <c r="I29094"/>
    </row>
    <row r="29095" spans="1:9" x14ac:dyDescent="0.25">
      <c r="A29095" s="108"/>
      <c r="B29095"/>
      <c r="C29095" s="109"/>
      <c r="D29095" s="109"/>
      <c r="E29095" s="94"/>
      <c r="F29095" s="112"/>
      <c r="G29095"/>
      <c r="H29095" s="109"/>
      <c r="I29095"/>
    </row>
    <row r="29096" spans="1:9" x14ac:dyDescent="0.25">
      <c r="A29096" s="108"/>
      <c r="B29096"/>
      <c r="C29096" s="109"/>
      <c r="D29096" s="109"/>
      <c r="E29096" s="94"/>
      <c r="F29096" s="112"/>
      <c r="G29096"/>
      <c r="H29096" s="109"/>
      <c r="I29096"/>
    </row>
    <row r="29097" spans="1:9" x14ac:dyDescent="0.25">
      <c r="A29097" s="108"/>
      <c r="B29097"/>
      <c r="C29097" s="109"/>
      <c r="D29097" s="109"/>
      <c r="E29097" s="94"/>
      <c r="F29097" s="112"/>
      <c r="G29097"/>
      <c r="H29097" s="109"/>
      <c r="I29097"/>
    </row>
    <row r="29098" spans="1:9" x14ac:dyDescent="0.25">
      <c r="A29098" s="108"/>
      <c r="B29098"/>
      <c r="C29098" s="109"/>
      <c r="D29098" s="109"/>
      <c r="E29098" s="94"/>
      <c r="F29098" s="112"/>
      <c r="G29098"/>
      <c r="H29098" s="109"/>
      <c r="I29098"/>
    </row>
    <row r="29099" spans="1:9" x14ac:dyDescent="0.25">
      <c r="A29099" s="108"/>
      <c r="B29099"/>
      <c r="C29099" s="109"/>
      <c r="D29099" s="109"/>
      <c r="E29099" s="94"/>
      <c r="F29099" s="112"/>
      <c r="G29099"/>
      <c r="H29099" s="109"/>
      <c r="I29099"/>
    </row>
    <row r="29100" spans="1:9" x14ac:dyDescent="0.25">
      <c r="A29100" s="108"/>
      <c r="B29100"/>
      <c r="C29100" s="109"/>
      <c r="D29100" s="109"/>
      <c r="E29100" s="94"/>
      <c r="F29100" s="112"/>
      <c r="G29100"/>
      <c r="H29100" s="109"/>
      <c r="I29100"/>
    </row>
    <row r="29101" spans="1:9" x14ac:dyDescent="0.25">
      <c r="A29101" s="108"/>
      <c r="B29101"/>
      <c r="C29101" s="109"/>
      <c r="D29101" s="109"/>
      <c r="E29101" s="94"/>
      <c r="F29101" s="112"/>
      <c r="G29101"/>
      <c r="H29101" s="109"/>
      <c r="I29101"/>
    </row>
    <row r="29102" spans="1:9" x14ac:dyDescent="0.25">
      <c r="A29102" s="108"/>
      <c r="B29102"/>
      <c r="C29102" s="109"/>
      <c r="D29102" s="109"/>
      <c r="E29102" s="94"/>
      <c r="F29102" s="112"/>
      <c r="G29102"/>
      <c r="H29102" s="109"/>
      <c r="I29102"/>
    </row>
    <row r="29103" spans="1:9" x14ac:dyDescent="0.25">
      <c r="A29103" s="108"/>
      <c r="B29103"/>
      <c r="C29103" s="109"/>
      <c r="D29103" s="109"/>
      <c r="E29103" s="94"/>
      <c r="F29103" s="112"/>
      <c r="G29103"/>
      <c r="H29103" s="109"/>
      <c r="I29103"/>
    </row>
    <row r="29104" spans="1:9" x14ac:dyDescent="0.25">
      <c r="A29104" s="108"/>
      <c r="B29104"/>
      <c r="C29104" s="109"/>
      <c r="D29104" s="109"/>
      <c r="E29104" s="94"/>
      <c r="F29104" s="112"/>
      <c r="G29104"/>
      <c r="H29104" s="109"/>
      <c r="I29104"/>
    </row>
    <row r="29105" spans="1:9" x14ac:dyDescent="0.25">
      <c r="A29105" s="108"/>
      <c r="B29105"/>
      <c r="C29105" s="109"/>
      <c r="D29105" s="109"/>
      <c r="E29105" s="94"/>
      <c r="F29105" s="112"/>
      <c r="G29105"/>
      <c r="H29105" s="109"/>
      <c r="I29105"/>
    </row>
    <row r="29106" spans="1:9" x14ac:dyDescent="0.25">
      <c r="A29106" s="108"/>
      <c r="B29106"/>
      <c r="C29106" s="109"/>
      <c r="D29106" s="109"/>
      <c r="E29106" s="94"/>
      <c r="F29106" s="112"/>
      <c r="G29106"/>
      <c r="H29106" s="109"/>
      <c r="I29106"/>
    </row>
    <row r="29107" spans="1:9" x14ac:dyDescent="0.25">
      <c r="A29107" s="108"/>
      <c r="B29107"/>
      <c r="C29107" s="109"/>
      <c r="D29107" s="109"/>
      <c r="E29107" s="94"/>
      <c r="F29107" s="112"/>
      <c r="G29107"/>
      <c r="H29107" s="109"/>
      <c r="I29107"/>
    </row>
    <row r="29108" spans="1:9" x14ac:dyDescent="0.25">
      <c r="A29108" s="108"/>
      <c r="B29108"/>
      <c r="C29108" s="109"/>
      <c r="D29108" s="109"/>
      <c r="E29108" s="94"/>
      <c r="F29108" s="112"/>
      <c r="G29108"/>
      <c r="H29108" s="109"/>
      <c r="I29108"/>
    </row>
    <row r="29109" spans="1:9" x14ac:dyDescent="0.25">
      <c r="A29109" s="108"/>
      <c r="B29109"/>
      <c r="C29109" s="109"/>
      <c r="D29109" s="109"/>
      <c r="E29109" s="94"/>
      <c r="F29109" s="112"/>
      <c r="G29109"/>
      <c r="H29109" s="109"/>
      <c r="I29109"/>
    </row>
    <row r="29110" spans="1:9" x14ac:dyDescent="0.25">
      <c r="A29110" s="108"/>
      <c r="B29110"/>
      <c r="C29110" s="109"/>
      <c r="D29110" s="109"/>
      <c r="E29110" s="94"/>
      <c r="F29110" s="112"/>
      <c r="G29110"/>
      <c r="H29110" s="109"/>
      <c r="I29110"/>
    </row>
    <row r="29111" spans="1:9" x14ac:dyDescent="0.25">
      <c r="A29111" s="108"/>
      <c r="B29111"/>
      <c r="C29111" s="109"/>
      <c r="D29111" s="109"/>
      <c r="E29111" s="94"/>
      <c r="F29111" s="112"/>
      <c r="G29111"/>
      <c r="H29111" s="109"/>
      <c r="I29111"/>
    </row>
    <row r="29112" spans="1:9" x14ac:dyDescent="0.25">
      <c r="A29112" s="108"/>
      <c r="B29112"/>
      <c r="C29112" s="109"/>
      <c r="D29112" s="109"/>
      <c r="E29112" s="94"/>
      <c r="F29112" s="112"/>
      <c r="G29112"/>
      <c r="H29112" s="109"/>
      <c r="I29112"/>
    </row>
    <row r="29113" spans="1:9" x14ac:dyDescent="0.25">
      <c r="A29113" s="108"/>
      <c r="B29113"/>
      <c r="C29113" s="109"/>
      <c r="D29113" s="109"/>
      <c r="E29113" s="94"/>
      <c r="F29113" s="112"/>
      <c r="G29113"/>
      <c r="H29113" s="109"/>
      <c r="I29113"/>
    </row>
    <row r="29114" spans="1:9" x14ac:dyDescent="0.25">
      <c r="A29114" s="108"/>
      <c r="B29114"/>
      <c r="C29114" s="109"/>
      <c r="D29114" s="109"/>
      <c r="E29114" s="94"/>
      <c r="F29114" s="112"/>
      <c r="G29114"/>
      <c r="H29114" s="109"/>
      <c r="I29114"/>
    </row>
    <row r="29115" spans="1:9" x14ac:dyDescent="0.25">
      <c r="A29115" s="108"/>
      <c r="B29115"/>
      <c r="C29115" s="109"/>
      <c r="D29115" s="109"/>
      <c r="E29115" s="94"/>
      <c r="F29115" s="112"/>
      <c r="G29115"/>
      <c r="H29115" s="109"/>
      <c r="I29115"/>
    </row>
    <row r="29116" spans="1:9" x14ac:dyDescent="0.25">
      <c r="A29116" s="108"/>
      <c r="B29116"/>
      <c r="C29116" s="109"/>
      <c r="D29116" s="109"/>
      <c r="E29116" s="94"/>
      <c r="F29116" s="112"/>
      <c r="G29116"/>
      <c r="H29116" s="109"/>
      <c r="I29116"/>
    </row>
    <row r="29117" spans="1:9" x14ac:dyDescent="0.25">
      <c r="A29117" s="108"/>
      <c r="B29117"/>
      <c r="C29117" s="109"/>
      <c r="D29117" s="109"/>
      <c r="E29117" s="94"/>
      <c r="F29117" s="112"/>
      <c r="G29117"/>
      <c r="H29117" s="109"/>
      <c r="I29117"/>
    </row>
    <row r="29118" spans="1:9" x14ac:dyDescent="0.25">
      <c r="A29118" s="108"/>
      <c r="B29118"/>
      <c r="C29118" s="109"/>
      <c r="D29118" s="109"/>
      <c r="E29118" s="94"/>
      <c r="F29118" s="112"/>
      <c r="G29118"/>
      <c r="H29118" s="109"/>
      <c r="I29118"/>
    </row>
    <row r="29119" spans="1:9" x14ac:dyDescent="0.25">
      <c r="A29119" s="108"/>
      <c r="B29119"/>
      <c r="C29119" s="109"/>
      <c r="D29119" s="109"/>
      <c r="E29119" s="94"/>
      <c r="F29119" s="112"/>
      <c r="G29119"/>
      <c r="H29119" s="109"/>
      <c r="I29119"/>
    </row>
    <row r="29120" spans="1:9" x14ac:dyDescent="0.25">
      <c r="A29120" s="108"/>
      <c r="B29120"/>
      <c r="C29120" s="109"/>
      <c r="D29120" s="109"/>
      <c r="E29120" s="94"/>
      <c r="F29120" s="112"/>
      <c r="G29120"/>
      <c r="H29120" s="109"/>
      <c r="I29120"/>
    </row>
    <row r="29121" spans="1:9" x14ac:dyDescent="0.25">
      <c r="A29121" s="108"/>
      <c r="B29121"/>
      <c r="C29121" s="109"/>
      <c r="D29121" s="109"/>
      <c r="E29121" s="94"/>
      <c r="F29121" s="112"/>
      <c r="G29121"/>
      <c r="H29121" s="109"/>
      <c r="I29121"/>
    </row>
    <row r="29122" spans="1:9" x14ac:dyDescent="0.25">
      <c r="A29122" s="108"/>
      <c r="B29122"/>
      <c r="C29122" s="109"/>
      <c r="D29122" s="109"/>
      <c r="E29122" s="94"/>
      <c r="F29122" s="112"/>
      <c r="G29122"/>
      <c r="H29122" s="109"/>
      <c r="I29122"/>
    </row>
    <row r="29123" spans="1:9" x14ac:dyDescent="0.25">
      <c r="A29123" s="108"/>
      <c r="B29123"/>
      <c r="C29123" s="109"/>
      <c r="D29123" s="109"/>
      <c r="E29123" s="94"/>
      <c r="F29123" s="112"/>
      <c r="G29123"/>
      <c r="H29123" s="109"/>
      <c r="I29123"/>
    </row>
    <row r="29124" spans="1:9" x14ac:dyDescent="0.25">
      <c r="A29124" s="108"/>
      <c r="B29124"/>
      <c r="C29124" s="109"/>
      <c r="D29124" s="109"/>
      <c r="E29124" s="94"/>
      <c r="F29124" s="112"/>
      <c r="G29124"/>
      <c r="H29124" s="109"/>
      <c r="I29124"/>
    </row>
    <row r="29125" spans="1:9" x14ac:dyDescent="0.25">
      <c r="A29125" s="108"/>
      <c r="B29125"/>
      <c r="C29125" s="109"/>
      <c r="D29125" s="109"/>
      <c r="E29125" s="94"/>
      <c r="F29125" s="112"/>
      <c r="G29125"/>
      <c r="H29125" s="109"/>
      <c r="I29125"/>
    </row>
    <row r="29126" spans="1:9" x14ac:dyDescent="0.25">
      <c r="A29126" s="108"/>
      <c r="B29126"/>
      <c r="C29126" s="109"/>
      <c r="D29126" s="109"/>
      <c r="E29126" s="94"/>
      <c r="F29126" s="112"/>
      <c r="G29126"/>
      <c r="H29126" s="109"/>
      <c r="I29126"/>
    </row>
    <row r="29127" spans="1:9" x14ac:dyDescent="0.25">
      <c r="A29127" s="108"/>
      <c r="B29127"/>
      <c r="C29127" s="109"/>
      <c r="D29127" s="109"/>
      <c r="E29127" s="94"/>
      <c r="F29127" s="112"/>
      <c r="G29127"/>
      <c r="H29127" s="109"/>
      <c r="I29127"/>
    </row>
    <row r="29128" spans="1:9" x14ac:dyDescent="0.25">
      <c r="A29128" s="108"/>
      <c r="B29128"/>
      <c r="C29128" s="109"/>
      <c r="D29128" s="109"/>
      <c r="E29128" s="94"/>
      <c r="F29128" s="112"/>
      <c r="G29128"/>
      <c r="H29128" s="109"/>
      <c r="I29128"/>
    </row>
    <row r="29129" spans="1:9" x14ac:dyDescent="0.25">
      <c r="A29129" s="108"/>
      <c r="B29129"/>
      <c r="C29129" s="109"/>
      <c r="D29129" s="109"/>
      <c r="E29129" s="94"/>
      <c r="F29129" s="112"/>
      <c r="G29129"/>
      <c r="H29129" s="109"/>
      <c r="I29129"/>
    </row>
    <row r="29130" spans="1:9" x14ac:dyDescent="0.25">
      <c r="A29130" s="108"/>
      <c r="B29130"/>
      <c r="C29130" s="109"/>
      <c r="D29130" s="109"/>
      <c r="E29130" s="94"/>
      <c r="F29130" s="112"/>
      <c r="G29130"/>
      <c r="H29130" s="109"/>
      <c r="I29130"/>
    </row>
    <row r="29131" spans="1:9" x14ac:dyDescent="0.25">
      <c r="A29131" s="108"/>
      <c r="B29131"/>
      <c r="C29131" s="109"/>
      <c r="D29131" s="109"/>
      <c r="E29131" s="94"/>
      <c r="F29131" s="112"/>
      <c r="G29131"/>
      <c r="H29131" s="109"/>
      <c r="I29131"/>
    </row>
    <row r="29132" spans="1:9" x14ac:dyDescent="0.25">
      <c r="A29132" s="108"/>
      <c r="B29132"/>
      <c r="C29132" s="109"/>
      <c r="D29132" s="109"/>
      <c r="E29132" s="94"/>
      <c r="F29132" s="112"/>
      <c r="G29132"/>
      <c r="H29132" s="109"/>
      <c r="I29132"/>
    </row>
    <row r="29133" spans="1:9" x14ac:dyDescent="0.25">
      <c r="A29133" s="108"/>
      <c r="B29133"/>
      <c r="C29133" s="109"/>
      <c r="D29133" s="109"/>
      <c r="E29133" s="94"/>
      <c r="F29133" s="112"/>
      <c r="G29133"/>
      <c r="H29133" s="109"/>
      <c r="I29133"/>
    </row>
    <row r="29134" spans="1:9" x14ac:dyDescent="0.25">
      <c r="A29134" s="108"/>
      <c r="B29134"/>
      <c r="C29134" s="109"/>
      <c r="D29134" s="109"/>
      <c r="E29134" s="94"/>
      <c r="F29134" s="112"/>
      <c r="G29134"/>
      <c r="H29134" s="109"/>
      <c r="I29134"/>
    </row>
    <row r="29135" spans="1:9" x14ac:dyDescent="0.25">
      <c r="A29135" s="108"/>
      <c r="B29135"/>
      <c r="C29135" s="109"/>
      <c r="D29135" s="109"/>
      <c r="E29135" s="94"/>
      <c r="F29135" s="112"/>
      <c r="G29135"/>
      <c r="H29135" s="109"/>
      <c r="I29135"/>
    </row>
    <row r="29136" spans="1:9" x14ac:dyDescent="0.25">
      <c r="A29136" s="108"/>
      <c r="B29136"/>
      <c r="C29136" s="109"/>
      <c r="D29136" s="109"/>
      <c r="E29136" s="94"/>
      <c r="F29136" s="112"/>
      <c r="G29136"/>
      <c r="H29136" s="109"/>
      <c r="I29136"/>
    </row>
    <row r="29137" spans="1:9" x14ac:dyDescent="0.25">
      <c r="A29137" s="108"/>
      <c r="B29137"/>
      <c r="C29137" s="109"/>
      <c r="D29137" s="109"/>
      <c r="E29137" s="94"/>
      <c r="F29137" s="112"/>
      <c r="G29137"/>
      <c r="H29137" s="109"/>
      <c r="I29137"/>
    </row>
    <row r="29138" spans="1:9" x14ac:dyDescent="0.25">
      <c r="A29138" s="108"/>
      <c r="B29138"/>
      <c r="C29138" s="109"/>
      <c r="D29138" s="109"/>
      <c r="E29138" s="94"/>
      <c r="F29138" s="112"/>
      <c r="G29138"/>
      <c r="H29138" s="109"/>
      <c r="I29138"/>
    </row>
    <row r="29139" spans="1:9" x14ac:dyDescent="0.25">
      <c r="A29139" s="108"/>
      <c r="B29139"/>
      <c r="C29139" s="109"/>
      <c r="D29139" s="109"/>
      <c r="E29139" s="94"/>
      <c r="F29139" s="112"/>
      <c r="G29139"/>
      <c r="H29139" s="109"/>
      <c r="I29139"/>
    </row>
    <row r="29140" spans="1:9" x14ac:dyDescent="0.25">
      <c r="A29140" s="108"/>
      <c r="B29140"/>
      <c r="C29140" s="109"/>
      <c r="D29140" s="109"/>
      <c r="E29140" s="94"/>
      <c r="F29140" s="112"/>
      <c r="G29140"/>
      <c r="H29140" s="109"/>
      <c r="I29140"/>
    </row>
    <row r="29141" spans="1:9" x14ac:dyDescent="0.25">
      <c r="A29141" s="108"/>
      <c r="B29141"/>
      <c r="C29141" s="109"/>
      <c r="D29141" s="109"/>
      <c r="E29141" s="94"/>
      <c r="F29141" s="112"/>
      <c r="G29141"/>
      <c r="H29141" s="109"/>
      <c r="I29141"/>
    </row>
    <row r="29142" spans="1:9" x14ac:dyDescent="0.25">
      <c r="A29142" s="108"/>
      <c r="B29142"/>
      <c r="C29142" s="109"/>
      <c r="D29142" s="109"/>
      <c r="E29142" s="94"/>
      <c r="F29142" s="112"/>
      <c r="G29142"/>
      <c r="H29142" s="109"/>
      <c r="I29142"/>
    </row>
    <row r="29143" spans="1:9" x14ac:dyDescent="0.25">
      <c r="A29143" s="108"/>
      <c r="B29143"/>
      <c r="C29143" s="109"/>
      <c r="D29143" s="109"/>
      <c r="E29143" s="94"/>
      <c r="F29143" s="112"/>
      <c r="G29143"/>
      <c r="H29143" s="109"/>
      <c r="I29143"/>
    </row>
    <row r="29144" spans="1:9" x14ac:dyDescent="0.25">
      <c r="A29144" s="108"/>
      <c r="B29144"/>
      <c r="C29144" s="109"/>
      <c r="D29144" s="109"/>
      <c r="E29144" s="94"/>
      <c r="F29144" s="112"/>
      <c r="G29144"/>
      <c r="H29144" s="109"/>
      <c r="I29144"/>
    </row>
    <row r="29145" spans="1:9" x14ac:dyDescent="0.25">
      <c r="A29145" s="108"/>
      <c r="B29145"/>
      <c r="C29145" s="109"/>
      <c r="D29145" s="109"/>
      <c r="E29145" s="94"/>
      <c r="F29145" s="112"/>
      <c r="G29145"/>
      <c r="H29145" s="109"/>
      <c r="I29145"/>
    </row>
    <row r="29146" spans="1:9" x14ac:dyDescent="0.25">
      <c r="A29146" s="108"/>
      <c r="B29146"/>
      <c r="C29146" s="109"/>
      <c r="D29146" s="109"/>
      <c r="E29146" s="94"/>
      <c r="F29146" s="112"/>
      <c r="G29146"/>
      <c r="H29146" s="109"/>
      <c r="I29146"/>
    </row>
    <row r="29147" spans="1:9" x14ac:dyDescent="0.25">
      <c r="A29147" s="108"/>
      <c r="B29147"/>
      <c r="C29147" s="109"/>
      <c r="D29147" s="109"/>
      <c r="E29147" s="94"/>
      <c r="F29147" s="112"/>
      <c r="G29147"/>
      <c r="H29147" s="109"/>
      <c r="I29147"/>
    </row>
    <row r="29148" spans="1:9" x14ac:dyDescent="0.25">
      <c r="A29148" s="108"/>
      <c r="B29148"/>
      <c r="C29148" s="109"/>
      <c r="D29148" s="109"/>
      <c r="E29148" s="94"/>
      <c r="F29148" s="112"/>
      <c r="G29148"/>
      <c r="H29148" s="109"/>
      <c r="I29148"/>
    </row>
    <row r="29149" spans="1:9" x14ac:dyDescent="0.25">
      <c r="A29149" s="108"/>
      <c r="B29149"/>
      <c r="C29149" s="109"/>
      <c r="D29149" s="109"/>
      <c r="E29149" s="94"/>
      <c r="F29149" s="112"/>
      <c r="G29149"/>
      <c r="H29149" s="109"/>
      <c r="I29149"/>
    </row>
    <row r="29150" spans="1:9" x14ac:dyDescent="0.25">
      <c r="A29150" s="108"/>
      <c r="B29150"/>
      <c r="C29150" s="109"/>
      <c r="D29150" s="109"/>
      <c r="E29150" s="94"/>
      <c r="F29150" s="112"/>
      <c r="G29150"/>
      <c r="H29150" s="109"/>
      <c r="I29150"/>
    </row>
    <row r="29151" spans="1:9" x14ac:dyDescent="0.25">
      <c r="A29151" s="108"/>
      <c r="B29151"/>
      <c r="C29151" s="109"/>
      <c r="D29151" s="109"/>
      <c r="E29151" s="94"/>
      <c r="F29151" s="112"/>
      <c r="G29151"/>
      <c r="H29151" s="109"/>
      <c r="I29151"/>
    </row>
    <row r="29152" spans="1:9" x14ac:dyDescent="0.25">
      <c r="A29152" s="108"/>
      <c r="B29152"/>
      <c r="C29152" s="109"/>
      <c r="D29152" s="109"/>
      <c r="E29152" s="94"/>
      <c r="F29152" s="112"/>
      <c r="G29152"/>
      <c r="H29152" s="109"/>
      <c r="I29152"/>
    </row>
    <row r="29153" spans="1:9" x14ac:dyDescent="0.25">
      <c r="A29153" s="108"/>
      <c r="B29153"/>
      <c r="C29153" s="109"/>
      <c r="D29153" s="109"/>
      <c r="E29153" s="94"/>
      <c r="F29153" s="112"/>
      <c r="G29153"/>
      <c r="H29153" s="109"/>
      <c r="I29153"/>
    </row>
    <row r="29154" spans="1:9" x14ac:dyDescent="0.25">
      <c r="A29154" s="108"/>
      <c r="B29154"/>
      <c r="C29154" s="109"/>
      <c r="D29154" s="109"/>
      <c r="E29154" s="94"/>
      <c r="F29154" s="112"/>
      <c r="G29154"/>
      <c r="H29154" s="109"/>
      <c r="I29154"/>
    </row>
    <row r="29155" spans="1:9" x14ac:dyDescent="0.25">
      <c r="A29155" s="108"/>
      <c r="B29155"/>
      <c r="C29155" s="109"/>
      <c r="D29155" s="109"/>
      <c r="E29155" s="94"/>
      <c r="F29155" s="112"/>
      <c r="G29155"/>
      <c r="H29155" s="109"/>
      <c r="I29155"/>
    </row>
    <row r="29156" spans="1:9" x14ac:dyDescent="0.25">
      <c r="A29156" s="108"/>
      <c r="B29156"/>
      <c r="C29156" s="109"/>
      <c r="D29156" s="109"/>
      <c r="E29156" s="94"/>
      <c r="F29156" s="112"/>
      <c r="G29156"/>
      <c r="H29156" s="109"/>
      <c r="I29156"/>
    </row>
    <row r="29157" spans="1:9" x14ac:dyDescent="0.25">
      <c r="A29157" s="108"/>
      <c r="B29157"/>
      <c r="C29157" s="109"/>
      <c r="D29157" s="109"/>
      <c r="E29157" s="94"/>
      <c r="F29157" s="112"/>
      <c r="G29157"/>
      <c r="H29157" s="109"/>
      <c r="I29157"/>
    </row>
    <row r="29158" spans="1:9" x14ac:dyDescent="0.25">
      <c r="A29158" s="108"/>
      <c r="B29158"/>
      <c r="C29158" s="109"/>
      <c r="D29158" s="109"/>
      <c r="E29158" s="94"/>
      <c r="F29158" s="112"/>
      <c r="G29158"/>
      <c r="H29158" s="109"/>
      <c r="I29158"/>
    </row>
    <row r="29159" spans="1:9" x14ac:dyDescent="0.25">
      <c r="A29159" s="108"/>
      <c r="B29159"/>
      <c r="C29159" s="109"/>
      <c r="D29159" s="109"/>
      <c r="E29159" s="94"/>
      <c r="F29159" s="112"/>
      <c r="G29159"/>
      <c r="H29159" s="109"/>
      <c r="I29159"/>
    </row>
    <row r="29160" spans="1:9" x14ac:dyDescent="0.25">
      <c r="A29160" s="108"/>
      <c r="B29160"/>
      <c r="C29160" s="109"/>
      <c r="D29160" s="109"/>
      <c r="E29160" s="94"/>
      <c r="F29160" s="112"/>
      <c r="G29160"/>
      <c r="H29160" s="109"/>
      <c r="I29160"/>
    </row>
    <row r="29161" spans="1:9" x14ac:dyDescent="0.25">
      <c r="A29161" s="108"/>
      <c r="B29161"/>
      <c r="C29161" s="109"/>
      <c r="D29161" s="109"/>
      <c r="E29161" s="94"/>
      <c r="F29161" s="112"/>
      <c r="G29161"/>
      <c r="H29161" s="109"/>
      <c r="I29161"/>
    </row>
    <row r="29162" spans="1:9" x14ac:dyDescent="0.25">
      <c r="A29162" s="108"/>
      <c r="B29162"/>
      <c r="C29162" s="109"/>
      <c r="D29162" s="109"/>
      <c r="E29162" s="94"/>
      <c r="F29162" s="112"/>
      <c r="G29162"/>
      <c r="H29162" s="109"/>
      <c r="I29162"/>
    </row>
    <row r="29163" spans="1:9" x14ac:dyDescent="0.25">
      <c r="A29163" s="108"/>
      <c r="B29163"/>
      <c r="C29163" s="109"/>
      <c r="D29163" s="109"/>
      <c r="E29163" s="94"/>
      <c r="F29163" s="112"/>
      <c r="G29163"/>
      <c r="H29163" s="109"/>
      <c r="I29163"/>
    </row>
    <row r="29164" spans="1:9" x14ac:dyDescent="0.25">
      <c r="A29164" s="108"/>
      <c r="B29164"/>
      <c r="C29164" s="109"/>
      <c r="D29164" s="109"/>
      <c r="E29164" s="94"/>
      <c r="F29164" s="112"/>
      <c r="G29164"/>
      <c r="H29164" s="109"/>
      <c r="I29164"/>
    </row>
    <row r="29165" spans="1:9" x14ac:dyDescent="0.25">
      <c r="A29165" s="108"/>
      <c r="B29165"/>
      <c r="C29165" s="109"/>
      <c r="D29165" s="109"/>
      <c r="E29165" s="94"/>
      <c r="F29165" s="112"/>
      <c r="G29165"/>
      <c r="H29165" s="109"/>
      <c r="I29165"/>
    </row>
    <row r="29166" spans="1:9" x14ac:dyDescent="0.25">
      <c r="A29166" s="108"/>
      <c r="B29166"/>
      <c r="C29166" s="109"/>
      <c r="D29166" s="109"/>
      <c r="E29166" s="94"/>
      <c r="F29166" s="112"/>
      <c r="G29166"/>
      <c r="H29166" s="109"/>
      <c r="I29166"/>
    </row>
    <row r="29167" spans="1:9" x14ac:dyDescent="0.25">
      <c r="A29167" s="108"/>
      <c r="B29167"/>
      <c r="C29167" s="109"/>
      <c r="D29167" s="109"/>
      <c r="E29167" s="94"/>
      <c r="F29167" s="112"/>
      <c r="G29167"/>
      <c r="H29167" s="109"/>
      <c r="I29167"/>
    </row>
    <row r="29168" spans="1:9" x14ac:dyDescent="0.25">
      <c r="A29168" s="108"/>
      <c r="B29168"/>
      <c r="C29168" s="109"/>
      <c r="D29168" s="109"/>
      <c r="E29168" s="94"/>
      <c r="F29168" s="112"/>
      <c r="G29168"/>
      <c r="H29168" s="109"/>
      <c r="I29168"/>
    </row>
    <row r="29169" spans="1:9" x14ac:dyDescent="0.25">
      <c r="A29169" s="108"/>
      <c r="B29169"/>
      <c r="C29169" s="109"/>
      <c r="D29169" s="109"/>
      <c r="E29169" s="94"/>
      <c r="F29169" s="112"/>
      <c r="G29169"/>
      <c r="H29169" s="109"/>
      <c r="I29169"/>
    </row>
    <row r="29170" spans="1:9" x14ac:dyDescent="0.25">
      <c r="A29170" s="108"/>
      <c r="B29170"/>
      <c r="C29170" s="109"/>
      <c r="D29170" s="109"/>
      <c r="E29170" s="94"/>
      <c r="F29170" s="112"/>
      <c r="G29170"/>
      <c r="H29170" s="109"/>
      <c r="I29170"/>
    </row>
    <row r="29171" spans="1:9" x14ac:dyDescent="0.25">
      <c r="A29171" s="108"/>
      <c r="B29171"/>
      <c r="C29171" s="109"/>
      <c r="D29171" s="109"/>
      <c r="E29171" s="94"/>
      <c r="F29171" s="112"/>
      <c r="G29171"/>
      <c r="H29171" s="109"/>
      <c r="I29171"/>
    </row>
    <row r="29172" spans="1:9" x14ac:dyDescent="0.25">
      <c r="A29172" s="108"/>
      <c r="B29172"/>
      <c r="C29172" s="109"/>
      <c r="D29172" s="109"/>
      <c r="E29172" s="94"/>
      <c r="F29172" s="112"/>
      <c r="G29172"/>
      <c r="H29172" s="109"/>
      <c r="I29172"/>
    </row>
    <row r="29173" spans="1:9" x14ac:dyDescent="0.25">
      <c r="A29173" s="108"/>
      <c r="B29173"/>
      <c r="C29173" s="109"/>
      <c r="D29173" s="109"/>
      <c r="E29173" s="94"/>
      <c r="F29173" s="112"/>
      <c r="G29173"/>
      <c r="H29173" s="109"/>
      <c r="I29173"/>
    </row>
    <row r="29174" spans="1:9" x14ac:dyDescent="0.25">
      <c r="A29174" s="108"/>
      <c r="B29174"/>
      <c r="C29174" s="109"/>
      <c r="D29174" s="109"/>
      <c r="E29174" s="94"/>
      <c r="F29174" s="112"/>
      <c r="G29174"/>
      <c r="H29174" s="109"/>
      <c r="I29174"/>
    </row>
    <row r="29175" spans="1:9" x14ac:dyDescent="0.25">
      <c r="A29175" s="108"/>
      <c r="B29175"/>
      <c r="C29175" s="109"/>
      <c r="D29175" s="109"/>
      <c r="E29175" s="94"/>
      <c r="F29175" s="112"/>
      <c r="G29175"/>
      <c r="H29175" s="109"/>
      <c r="I29175"/>
    </row>
    <row r="29176" spans="1:9" x14ac:dyDescent="0.25">
      <c r="A29176" s="108"/>
      <c r="B29176"/>
      <c r="C29176" s="109"/>
      <c r="D29176" s="109"/>
      <c r="E29176" s="94"/>
      <c r="F29176" s="112"/>
      <c r="G29176"/>
      <c r="H29176" s="109"/>
      <c r="I29176"/>
    </row>
    <row r="29177" spans="1:9" x14ac:dyDescent="0.25">
      <c r="A29177" s="108"/>
      <c r="B29177"/>
      <c r="C29177" s="109"/>
      <c r="D29177" s="109"/>
      <c r="E29177" s="94"/>
      <c r="F29177" s="112"/>
      <c r="G29177"/>
      <c r="H29177" s="109"/>
      <c r="I29177"/>
    </row>
    <row r="29178" spans="1:9" x14ac:dyDescent="0.25">
      <c r="A29178" s="108"/>
      <c r="B29178"/>
      <c r="C29178" s="109"/>
      <c r="D29178" s="109"/>
      <c r="E29178" s="94"/>
      <c r="F29178" s="112"/>
      <c r="G29178"/>
      <c r="H29178" s="109"/>
      <c r="I29178"/>
    </row>
    <row r="29179" spans="1:9" x14ac:dyDescent="0.25">
      <c r="A29179" s="108"/>
      <c r="B29179"/>
      <c r="C29179" s="109"/>
      <c r="D29179" s="109"/>
      <c r="E29179" s="94"/>
      <c r="F29179" s="112"/>
      <c r="G29179"/>
      <c r="H29179" s="109"/>
      <c r="I29179"/>
    </row>
    <row r="29180" spans="1:9" x14ac:dyDescent="0.25">
      <c r="A29180" s="108"/>
      <c r="B29180"/>
      <c r="C29180" s="109"/>
      <c r="D29180" s="109"/>
      <c r="E29180" s="94"/>
      <c r="F29180" s="112"/>
      <c r="G29180"/>
      <c r="H29180" s="109"/>
      <c r="I29180"/>
    </row>
    <row r="29181" spans="1:9" x14ac:dyDescent="0.25">
      <c r="A29181" s="108"/>
      <c r="B29181"/>
      <c r="C29181" s="109"/>
      <c r="D29181" s="109"/>
      <c r="E29181" s="94"/>
      <c r="F29181" s="112"/>
      <c r="G29181"/>
      <c r="H29181" s="109"/>
      <c r="I29181"/>
    </row>
    <row r="29182" spans="1:9" x14ac:dyDescent="0.25">
      <c r="A29182" s="108"/>
      <c r="B29182"/>
      <c r="C29182" s="109"/>
      <c r="D29182" s="109"/>
      <c r="E29182" s="94"/>
      <c r="F29182" s="112"/>
      <c r="G29182"/>
      <c r="H29182" s="109"/>
      <c r="I29182"/>
    </row>
    <row r="29183" spans="1:9" x14ac:dyDescent="0.25">
      <c r="A29183" s="108"/>
      <c r="B29183"/>
      <c r="C29183" s="109"/>
      <c r="D29183" s="109"/>
      <c r="E29183" s="94"/>
      <c r="F29183" s="112"/>
      <c r="G29183"/>
      <c r="H29183" s="109"/>
      <c r="I29183"/>
    </row>
    <row r="29184" spans="1:9" x14ac:dyDescent="0.25">
      <c r="A29184" s="108"/>
      <c r="B29184"/>
      <c r="C29184" s="109"/>
      <c r="D29184" s="109"/>
      <c r="E29184" s="94"/>
      <c r="F29184" s="112"/>
      <c r="G29184"/>
      <c r="H29184" s="109"/>
      <c r="I29184"/>
    </row>
    <row r="29185" spans="1:9" x14ac:dyDescent="0.25">
      <c r="A29185" s="108"/>
      <c r="B29185"/>
      <c r="C29185" s="109"/>
      <c r="D29185" s="109"/>
      <c r="E29185" s="94"/>
      <c r="F29185" s="112"/>
      <c r="G29185"/>
      <c r="H29185" s="109"/>
      <c r="I29185"/>
    </row>
    <row r="29186" spans="1:9" x14ac:dyDescent="0.25">
      <c r="A29186" s="108"/>
      <c r="B29186"/>
      <c r="C29186" s="109"/>
      <c r="D29186" s="109"/>
      <c r="E29186" s="94"/>
      <c r="F29186" s="112"/>
      <c r="G29186"/>
      <c r="H29186" s="109"/>
      <c r="I29186"/>
    </row>
    <row r="29187" spans="1:9" x14ac:dyDescent="0.25">
      <c r="A29187" s="108"/>
      <c r="B29187"/>
      <c r="C29187" s="109"/>
      <c r="D29187" s="109"/>
      <c r="E29187" s="94"/>
      <c r="F29187" s="112"/>
      <c r="G29187"/>
      <c r="H29187" s="109"/>
      <c r="I29187"/>
    </row>
    <row r="29188" spans="1:9" x14ac:dyDescent="0.25">
      <c r="A29188" s="108"/>
      <c r="B29188"/>
      <c r="C29188" s="109"/>
      <c r="D29188" s="109"/>
      <c r="E29188" s="94"/>
      <c r="F29188" s="112"/>
      <c r="G29188"/>
      <c r="H29188" s="109"/>
      <c r="I29188"/>
    </row>
    <row r="29189" spans="1:9" x14ac:dyDescent="0.25">
      <c r="A29189" s="108"/>
      <c r="B29189"/>
      <c r="C29189" s="109"/>
      <c r="D29189" s="109"/>
      <c r="E29189" s="94"/>
      <c r="F29189" s="112"/>
      <c r="G29189"/>
      <c r="H29189" s="109"/>
      <c r="I29189"/>
    </row>
    <row r="29190" spans="1:9" x14ac:dyDescent="0.25">
      <c r="A29190" s="108"/>
      <c r="B29190"/>
      <c r="C29190" s="109"/>
      <c r="D29190" s="109"/>
      <c r="E29190" s="94"/>
      <c r="F29190" s="112"/>
      <c r="G29190"/>
      <c r="H29190" s="109"/>
      <c r="I29190"/>
    </row>
    <row r="29191" spans="1:9" x14ac:dyDescent="0.25">
      <c r="A29191" s="108"/>
      <c r="B29191"/>
      <c r="C29191" s="109"/>
      <c r="D29191" s="109"/>
      <c r="E29191" s="94"/>
      <c r="F29191" s="112"/>
      <c r="G29191"/>
      <c r="H29191" s="109"/>
      <c r="I29191"/>
    </row>
    <row r="29192" spans="1:9" x14ac:dyDescent="0.25">
      <c r="A29192" s="108"/>
      <c r="B29192"/>
      <c r="C29192" s="109"/>
      <c r="D29192" s="109"/>
      <c r="E29192" s="94"/>
      <c r="F29192" s="112"/>
      <c r="G29192"/>
      <c r="H29192" s="109"/>
      <c r="I29192"/>
    </row>
    <row r="29193" spans="1:9" x14ac:dyDescent="0.25">
      <c r="A29193" s="108"/>
      <c r="B29193"/>
      <c r="C29193" s="109"/>
      <c r="D29193" s="109"/>
      <c r="E29193" s="94"/>
      <c r="F29193" s="112"/>
      <c r="G29193"/>
      <c r="H29193" s="109"/>
      <c r="I29193"/>
    </row>
    <row r="29194" spans="1:9" x14ac:dyDescent="0.25">
      <c r="A29194" s="108"/>
      <c r="B29194"/>
      <c r="C29194" s="109"/>
      <c r="D29194" s="109"/>
      <c r="E29194" s="94"/>
      <c r="F29194" s="112"/>
      <c r="G29194"/>
      <c r="H29194" s="109"/>
      <c r="I29194"/>
    </row>
    <row r="29195" spans="1:9" x14ac:dyDescent="0.25">
      <c r="A29195" s="108"/>
      <c r="B29195"/>
      <c r="C29195" s="109"/>
      <c r="D29195" s="109"/>
      <c r="E29195" s="94"/>
      <c r="F29195" s="112"/>
      <c r="G29195"/>
      <c r="H29195" s="109"/>
      <c r="I29195"/>
    </row>
    <row r="29196" spans="1:9" x14ac:dyDescent="0.25">
      <c r="A29196" s="108"/>
      <c r="B29196"/>
      <c r="C29196" s="109"/>
      <c r="D29196" s="109"/>
      <c r="E29196" s="94"/>
      <c r="F29196" s="112"/>
      <c r="G29196"/>
      <c r="H29196" s="109"/>
      <c r="I29196"/>
    </row>
    <row r="29197" spans="1:9" x14ac:dyDescent="0.25">
      <c r="A29197" s="108"/>
      <c r="B29197"/>
      <c r="C29197" s="109"/>
      <c r="D29197" s="109"/>
      <c r="E29197" s="94"/>
      <c r="F29197" s="112"/>
      <c r="G29197"/>
      <c r="H29197" s="109"/>
      <c r="I29197"/>
    </row>
    <row r="29198" spans="1:9" x14ac:dyDescent="0.25">
      <c r="A29198" s="108"/>
      <c r="B29198"/>
      <c r="C29198" s="109"/>
      <c r="D29198" s="109"/>
      <c r="E29198" s="94"/>
      <c r="F29198" s="112"/>
      <c r="G29198"/>
      <c r="H29198" s="109"/>
      <c r="I29198"/>
    </row>
    <row r="29199" spans="1:9" x14ac:dyDescent="0.25">
      <c r="A29199" s="108"/>
      <c r="B29199"/>
      <c r="C29199" s="109"/>
      <c r="D29199" s="109"/>
      <c r="E29199" s="94"/>
      <c r="F29199" s="112"/>
      <c r="G29199"/>
      <c r="H29199" s="109"/>
      <c r="I29199"/>
    </row>
    <row r="29200" spans="1:9" x14ac:dyDescent="0.25">
      <c r="A29200" s="108"/>
      <c r="B29200"/>
      <c r="C29200" s="109"/>
      <c r="D29200" s="109"/>
      <c r="E29200" s="94"/>
      <c r="F29200" s="112"/>
      <c r="G29200"/>
      <c r="H29200" s="109"/>
      <c r="I29200"/>
    </row>
    <row r="29201" spans="1:9" x14ac:dyDescent="0.25">
      <c r="A29201" s="108"/>
      <c r="B29201"/>
      <c r="C29201" s="109"/>
      <c r="D29201" s="109"/>
      <c r="E29201" s="94"/>
      <c r="F29201" s="112"/>
      <c r="G29201"/>
      <c r="H29201" s="109"/>
      <c r="I29201"/>
    </row>
    <row r="29202" spans="1:9" x14ac:dyDescent="0.25">
      <c r="A29202" s="108"/>
      <c r="B29202"/>
      <c r="C29202" s="109"/>
      <c r="D29202" s="109"/>
      <c r="E29202" s="94"/>
      <c r="F29202" s="112"/>
      <c r="G29202"/>
      <c r="H29202" s="109"/>
      <c r="I29202"/>
    </row>
    <row r="29203" spans="1:9" x14ac:dyDescent="0.25">
      <c r="A29203" s="108"/>
      <c r="B29203"/>
      <c r="C29203" s="109"/>
      <c r="D29203" s="109"/>
      <c r="E29203" s="94"/>
      <c r="F29203" s="112"/>
      <c r="G29203"/>
      <c r="H29203" s="109"/>
      <c r="I29203"/>
    </row>
    <row r="29204" spans="1:9" x14ac:dyDescent="0.25">
      <c r="A29204" s="108"/>
      <c r="B29204"/>
      <c r="C29204" s="109"/>
      <c r="D29204" s="109"/>
      <c r="E29204" s="94"/>
      <c r="F29204" s="112"/>
      <c r="G29204"/>
      <c r="H29204" s="109"/>
      <c r="I29204"/>
    </row>
    <row r="29205" spans="1:9" x14ac:dyDescent="0.25">
      <c r="A29205" s="108"/>
      <c r="B29205"/>
      <c r="C29205" s="109"/>
      <c r="D29205" s="109"/>
      <c r="E29205" s="94"/>
      <c r="F29205" s="112"/>
      <c r="G29205"/>
      <c r="H29205" s="109"/>
      <c r="I29205"/>
    </row>
    <row r="29206" spans="1:9" x14ac:dyDescent="0.25">
      <c r="A29206" s="108"/>
      <c r="B29206"/>
      <c r="C29206" s="109"/>
      <c r="D29206" s="109"/>
      <c r="E29206" s="94"/>
      <c r="F29206" s="112"/>
      <c r="G29206"/>
      <c r="H29206" s="109"/>
      <c r="I29206"/>
    </row>
    <row r="29207" spans="1:9" x14ac:dyDescent="0.25">
      <c r="A29207" s="108"/>
      <c r="B29207"/>
      <c r="C29207" s="109"/>
      <c r="D29207" s="109"/>
      <c r="E29207" s="94"/>
      <c r="F29207" s="112"/>
      <c r="G29207"/>
      <c r="H29207" s="109"/>
      <c r="I29207"/>
    </row>
    <row r="29208" spans="1:9" x14ac:dyDescent="0.25">
      <c r="A29208" s="108"/>
      <c r="B29208"/>
      <c r="C29208" s="109"/>
      <c r="D29208" s="109"/>
      <c r="E29208" s="94"/>
      <c r="F29208" s="112"/>
      <c r="G29208"/>
      <c r="H29208" s="109"/>
      <c r="I29208"/>
    </row>
    <row r="29209" spans="1:9" x14ac:dyDescent="0.25">
      <c r="A29209" s="108"/>
      <c r="B29209"/>
      <c r="C29209" s="109"/>
      <c r="D29209" s="109"/>
      <c r="E29209" s="94"/>
      <c r="F29209" s="112"/>
      <c r="G29209"/>
      <c r="H29209" s="109"/>
      <c r="I29209"/>
    </row>
    <row r="29210" spans="1:9" x14ac:dyDescent="0.25">
      <c r="A29210" s="108"/>
      <c r="B29210"/>
      <c r="C29210" s="109"/>
      <c r="D29210" s="109"/>
      <c r="E29210" s="94"/>
      <c r="F29210" s="112"/>
      <c r="G29210"/>
      <c r="H29210" s="109"/>
      <c r="I29210"/>
    </row>
    <row r="29211" spans="1:9" x14ac:dyDescent="0.25">
      <c r="A29211" s="108"/>
      <c r="B29211"/>
      <c r="C29211" s="109"/>
      <c r="D29211" s="109"/>
      <c r="E29211" s="94"/>
      <c r="F29211" s="112"/>
      <c r="G29211"/>
      <c r="H29211" s="109"/>
      <c r="I29211"/>
    </row>
    <row r="29212" spans="1:9" x14ac:dyDescent="0.25">
      <c r="A29212" s="108"/>
      <c r="B29212"/>
      <c r="C29212" s="109"/>
      <c r="D29212" s="109"/>
      <c r="E29212" s="94"/>
      <c r="F29212" s="112"/>
      <c r="G29212"/>
      <c r="H29212" s="109"/>
      <c r="I29212"/>
    </row>
    <row r="29213" spans="1:9" x14ac:dyDescent="0.25">
      <c r="A29213" s="108"/>
      <c r="B29213"/>
      <c r="C29213" s="109"/>
      <c r="D29213" s="109"/>
      <c r="E29213" s="94"/>
      <c r="F29213" s="112"/>
      <c r="G29213"/>
      <c r="H29213" s="109"/>
      <c r="I29213"/>
    </row>
    <row r="29214" spans="1:9" x14ac:dyDescent="0.25">
      <c r="A29214" s="108"/>
      <c r="B29214"/>
      <c r="C29214" s="109"/>
      <c r="D29214" s="109"/>
      <c r="E29214" s="94"/>
      <c r="F29214" s="112"/>
      <c r="G29214"/>
      <c r="H29214" s="109"/>
      <c r="I29214"/>
    </row>
    <row r="29215" spans="1:9" x14ac:dyDescent="0.25">
      <c r="A29215" s="108"/>
      <c r="B29215"/>
      <c r="C29215" s="109"/>
      <c r="D29215" s="109"/>
      <c r="E29215" s="94"/>
      <c r="F29215" s="112"/>
      <c r="G29215"/>
      <c r="H29215" s="109"/>
      <c r="I29215"/>
    </row>
    <row r="29216" spans="1:9" x14ac:dyDescent="0.25">
      <c r="A29216" s="108"/>
      <c r="B29216"/>
      <c r="C29216" s="109"/>
      <c r="D29216" s="109"/>
      <c r="E29216" s="94"/>
      <c r="F29216" s="112"/>
      <c r="G29216"/>
      <c r="H29216" s="109"/>
      <c r="I29216"/>
    </row>
    <row r="29217" spans="1:9" x14ac:dyDescent="0.25">
      <c r="A29217" s="108"/>
      <c r="B29217"/>
      <c r="C29217" s="109"/>
      <c r="D29217" s="109"/>
      <c r="E29217" s="94"/>
      <c r="F29217" s="112"/>
      <c r="G29217"/>
      <c r="H29217" s="109"/>
      <c r="I29217"/>
    </row>
    <row r="29218" spans="1:9" x14ac:dyDescent="0.25">
      <c r="A29218" s="108"/>
      <c r="B29218"/>
      <c r="C29218" s="109"/>
      <c r="D29218" s="109"/>
      <c r="E29218" s="94"/>
      <c r="F29218" s="112"/>
      <c r="G29218"/>
      <c r="H29218" s="109"/>
      <c r="I29218"/>
    </row>
    <row r="29219" spans="1:9" x14ac:dyDescent="0.25">
      <c r="A29219" s="108"/>
      <c r="B29219"/>
      <c r="C29219" s="109"/>
      <c r="D29219" s="109"/>
      <c r="E29219" s="94"/>
      <c r="F29219" s="112"/>
      <c r="G29219"/>
      <c r="H29219" s="109"/>
      <c r="I29219"/>
    </row>
    <row r="29220" spans="1:9" x14ac:dyDescent="0.25">
      <c r="A29220" s="108"/>
      <c r="B29220"/>
      <c r="C29220" s="109"/>
      <c r="D29220" s="109"/>
      <c r="E29220" s="94"/>
      <c r="F29220" s="112"/>
      <c r="G29220"/>
      <c r="H29220" s="109"/>
      <c r="I29220"/>
    </row>
    <row r="29221" spans="1:9" x14ac:dyDescent="0.25">
      <c r="A29221" s="108"/>
      <c r="B29221"/>
      <c r="C29221" s="109"/>
      <c r="D29221" s="109"/>
      <c r="E29221" s="94"/>
      <c r="F29221" s="112"/>
      <c r="G29221"/>
      <c r="H29221" s="109"/>
      <c r="I29221"/>
    </row>
    <row r="29222" spans="1:9" x14ac:dyDescent="0.25">
      <c r="A29222" s="108"/>
      <c r="B29222"/>
      <c r="C29222" s="109"/>
      <c r="D29222" s="109"/>
      <c r="E29222" s="94"/>
      <c r="F29222" s="112"/>
      <c r="G29222"/>
      <c r="H29222" s="109"/>
      <c r="I29222"/>
    </row>
    <row r="29223" spans="1:9" x14ac:dyDescent="0.25">
      <c r="A29223" s="108"/>
      <c r="B29223"/>
      <c r="C29223" s="109"/>
      <c r="D29223" s="109"/>
      <c r="E29223" s="94"/>
      <c r="F29223" s="112"/>
      <c r="G29223"/>
      <c r="H29223" s="109"/>
      <c r="I29223"/>
    </row>
    <row r="29224" spans="1:9" x14ac:dyDescent="0.25">
      <c r="A29224" s="108"/>
      <c r="B29224"/>
      <c r="C29224" s="109"/>
      <c r="D29224" s="109"/>
      <c r="E29224" s="94"/>
      <c r="F29224" s="112"/>
      <c r="G29224"/>
      <c r="H29224" s="109"/>
      <c r="I29224"/>
    </row>
    <row r="29225" spans="1:9" x14ac:dyDescent="0.25">
      <c r="A29225" s="108"/>
      <c r="B29225"/>
      <c r="C29225" s="109"/>
      <c r="D29225" s="109"/>
      <c r="E29225" s="94"/>
      <c r="F29225" s="112"/>
      <c r="G29225"/>
      <c r="H29225" s="109"/>
      <c r="I29225"/>
    </row>
    <row r="29226" spans="1:9" x14ac:dyDescent="0.25">
      <c r="A29226" s="108"/>
      <c r="B29226"/>
      <c r="C29226" s="109"/>
      <c r="D29226" s="109"/>
      <c r="E29226" s="94"/>
      <c r="F29226" s="112"/>
      <c r="G29226"/>
      <c r="H29226" s="109"/>
      <c r="I29226"/>
    </row>
    <row r="29227" spans="1:9" x14ac:dyDescent="0.25">
      <c r="A29227" s="108"/>
      <c r="B29227"/>
      <c r="C29227" s="109"/>
      <c r="D29227" s="109"/>
      <c r="E29227" s="94"/>
      <c r="F29227" s="112"/>
      <c r="G29227"/>
      <c r="H29227" s="109"/>
      <c r="I29227"/>
    </row>
    <row r="29228" spans="1:9" x14ac:dyDescent="0.25">
      <c r="A29228" s="108"/>
      <c r="B29228"/>
      <c r="C29228" s="109"/>
      <c r="D29228" s="109"/>
      <c r="E29228" s="94"/>
      <c r="F29228" s="112"/>
      <c r="G29228"/>
      <c r="H29228" s="109"/>
      <c r="I29228"/>
    </row>
    <row r="29229" spans="1:9" x14ac:dyDescent="0.25">
      <c r="A29229" s="108"/>
      <c r="B29229"/>
      <c r="C29229" s="109"/>
      <c r="D29229" s="109"/>
      <c r="E29229" s="94"/>
      <c r="F29229" s="112"/>
      <c r="G29229"/>
      <c r="H29229" s="109"/>
      <c r="I29229"/>
    </row>
    <row r="29230" spans="1:9" x14ac:dyDescent="0.25">
      <c r="A29230" s="108"/>
      <c r="B29230"/>
      <c r="C29230" s="109"/>
      <c r="D29230" s="109"/>
      <c r="E29230" s="94"/>
      <c r="F29230" s="112"/>
      <c r="G29230"/>
      <c r="H29230" s="109"/>
      <c r="I29230"/>
    </row>
    <row r="29231" spans="1:9" x14ac:dyDescent="0.25">
      <c r="A29231" s="108"/>
      <c r="B29231"/>
      <c r="C29231" s="109"/>
      <c r="D29231" s="109"/>
      <c r="E29231" s="94"/>
      <c r="F29231" s="112"/>
      <c r="G29231"/>
      <c r="H29231" s="109"/>
      <c r="I29231"/>
    </row>
    <row r="29232" spans="1:9" x14ac:dyDescent="0.25">
      <c r="A29232" s="108"/>
      <c r="B29232"/>
      <c r="C29232" s="109"/>
      <c r="D29232" s="109"/>
      <c r="E29232" s="94"/>
      <c r="F29232" s="112"/>
      <c r="G29232"/>
      <c r="H29232" s="109"/>
      <c r="I29232"/>
    </row>
    <row r="29233" spans="1:9" x14ac:dyDescent="0.25">
      <c r="A29233" s="108"/>
      <c r="B29233"/>
      <c r="C29233" s="109"/>
      <c r="D29233" s="109"/>
      <c r="E29233" s="94"/>
      <c r="F29233" s="112"/>
      <c r="G29233"/>
      <c r="H29233" s="109"/>
      <c r="I29233"/>
    </row>
    <row r="29234" spans="1:9" x14ac:dyDescent="0.25">
      <c r="A29234" s="108"/>
      <c r="B29234"/>
      <c r="C29234" s="109"/>
      <c r="D29234" s="109"/>
      <c r="E29234" s="94"/>
      <c r="F29234" s="112"/>
      <c r="G29234"/>
      <c r="H29234" s="109"/>
      <c r="I29234"/>
    </row>
    <row r="29235" spans="1:9" x14ac:dyDescent="0.25">
      <c r="A29235" s="108"/>
      <c r="B29235"/>
      <c r="C29235" s="109"/>
      <c r="D29235" s="109"/>
      <c r="E29235" s="94"/>
      <c r="F29235" s="112"/>
      <c r="G29235"/>
      <c r="H29235" s="109"/>
      <c r="I29235"/>
    </row>
    <row r="29236" spans="1:9" x14ac:dyDescent="0.25">
      <c r="A29236" s="108"/>
      <c r="B29236"/>
      <c r="C29236" s="109"/>
      <c r="D29236" s="109"/>
      <c r="E29236" s="94"/>
      <c r="F29236" s="112"/>
      <c r="G29236"/>
      <c r="H29236" s="109"/>
      <c r="I29236"/>
    </row>
    <row r="29237" spans="1:9" x14ac:dyDescent="0.25">
      <c r="A29237" s="108"/>
      <c r="B29237"/>
      <c r="C29237" s="109"/>
      <c r="D29237" s="109"/>
      <c r="E29237" s="94"/>
      <c r="F29237" s="112"/>
      <c r="G29237"/>
      <c r="H29237" s="109"/>
      <c r="I29237"/>
    </row>
    <row r="29238" spans="1:9" x14ac:dyDescent="0.25">
      <c r="A29238" s="108"/>
      <c r="B29238"/>
      <c r="C29238" s="109"/>
      <c r="D29238" s="109"/>
      <c r="E29238" s="94"/>
      <c r="F29238" s="112"/>
      <c r="G29238"/>
      <c r="H29238" s="109"/>
      <c r="I29238"/>
    </row>
    <row r="29239" spans="1:9" x14ac:dyDescent="0.25">
      <c r="A29239" s="108"/>
      <c r="B29239"/>
      <c r="C29239" s="109"/>
      <c r="D29239" s="109"/>
      <c r="E29239" s="94"/>
      <c r="F29239" s="112"/>
      <c r="G29239"/>
      <c r="H29239" s="109"/>
      <c r="I29239"/>
    </row>
    <row r="29240" spans="1:9" x14ac:dyDescent="0.25">
      <c r="A29240" s="108"/>
      <c r="B29240"/>
      <c r="C29240" s="109"/>
      <c r="D29240" s="109"/>
      <c r="E29240" s="94"/>
      <c r="F29240" s="112"/>
      <c r="G29240"/>
      <c r="H29240" s="109"/>
      <c r="I29240"/>
    </row>
    <row r="29241" spans="1:9" x14ac:dyDescent="0.25">
      <c r="A29241" s="108"/>
      <c r="B29241"/>
      <c r="C29241" s="109"/>
      <c r="D29241" s="109"/>
      <c r="E29241" s="94"/>
      <c r="F29241" s="112"/>
      <c r="G29241"/>
      <c r="H29241" s="109"/>
      <c r="I29241"/>
    </row>
    <row r="29242" spans="1:9" x14ac:dyDescent="0.25">
      <c r="A29242" s="108"/>
      <c r="B29242"/>
      <c r="C29242" s="109"/>
      <c r="D29242" s="109"/>
      <c r="E29242" s="94"/>
      <c r="F29242" s="112"/>
      <c r="G29242"/>
      <c r="H29242" s="109"/>
      <c r="I29242"/>
    </row>
    <row r="29243" spans="1:9" x14ac:dyDescent="0.25">
      <c r="A29243" s="108"/>
      <c r="B29243"/>
      <c r="C29243" s="109"/>
      <c r="D29243" s="109"/>
      <c r="E29243" s="94"/>
      <c r="F29243" s="112"/>
      <c r="G29243"/>
      <c r="H29243" s="109"/>
      <c r="I29243"/>
    </row>
    <row r="29244" spans="1:9" x14ac:dyDescent="0.25">
      <c r="A29244" s="108"/>
      <c r="B29244"/>
      <c r="C29244" s="109"/>
      <c r="D29244" s="109"/>
      <c r="E29244" s="94"/>
      <c r="F29244" s="112"/>
      <c r="G29244"/>
      <c r="H29244" s="109"/>
      <c r="I29244"/>
    </row>
    <row r="29245" spans="1:9" x14ac:dyDescent="0.25">
      <c r="A29245" s="108"/>
      <c r="B29245"/>
      <c r="C29245" s="109"/>
      <c r="D29245" s="109"/>
      <c r="E29245" s="94"/>
      <c r="F29245" s="112"/>
      <c r="G29245"/>
      <c r="H29245" s="109"/>
      <c r="I29245"/>
    </row>
    <row r="29246" spans="1:9" x14ac:dyDescent="0.25">
      <c r="A29246" s="108"/>
      <c r="B29246"/>
      <c r="C29246" s="109"/>
      <c r="D29246" s="109"/>
      <c r="E29246" s="94"/>
      <c r="F29246" s="112"/>
      <c r="G29246"/>
      <c r="H29246" s="109"/>
      <c r="I29246"/>
    </row>
    <row r="29247" spans="1:9" x14ac:dyDescent="0.25">
      <c r="A29247" s="108"/>
      <c r="B29247"/>
      <c r="C29247" s="109"/>
      <c r="D29247" s="109"/>
      <c r="E29247" s="94"/>
      <c r="F29247" s="112"/>
      <c r="G29247"/>
      <c r="H29247" s="109"/>
      <c r="I29247"/>
    </row>
    <row r="29248" spans="1:9" x14ac:dyDescent="0.25">
      <c r="A29248" s="108"/>
      <c r="B29248"/>
      <c r="C29248" s="109"/>
      <c r="D29248" s="109"/>
      <c r="E29248" s="94"/>
      <c r="F29248" s="112"/>
      <c r="G29248"/>
      <c r="H29248" s="109"/>
      <c r="I29248"/>
    </row>
    <row r="29249" spans="1:9" x14ac:dyDescent="0.25">
      <c r="A29249" s="108"/>
      <c r="B29249"/>
      <c r="C29249" s="109"/>
      <c r="D29249" s="109"/>
      <c r="E29249" s="94"/>
      <c r="F29249" s="112"/>
      <c r="G29249"/>
      <c r="H29249" s="109"/>
      <c r="I29249"/>
    </row>
    <row r="29250" spans="1:9" x14ac:dyDescent="0.25">
      <c r="A29250" s="108"/>
      <c r="B29250"/>
      <c r="C29250" s="109"/>
      <c r="D29250" s="109"/>
      <c r="E29250" s="94"/>
      <c r="F29250" s="112"/>
      <c r="G29250"/>
      <c r="H29250" s="109"/>
      <c r="I29250"/>
    </row>
    <row r="29251" spans="1:9" x14ac:dyDescent="0.25">
      <c r="A29251" s="108"/>
      <c r="B29251"/>
      <c r="C29251" s="109"/>
      <c r="D29251" s="109"/>
      <c r="E29251" s="94"/>
      <c r="F29251" s="112"/>
      <c r="G29251"/>
      <c r="H29251" s="109"/>
      <c r="I29251"/>
    </row>
    <row r="29252" spans="1:9" x14ac:dyDescent="0.25">
      <c r="A29252" s="108"/>
      <c r="B29252"/>
      <c r="C29252" s="109"/>
      <c r="D29252" s="109"/>
      <c r="E29252" s="94"/>
      <c r="F29252" s="112"/>
      <c r="G29252"/>
      <c r="H29252" s="109"/>
      <c r="I29252"/>
    </row>
    <row r="29253" spans="1:9" x14ac:dyDescent="0.25">
      <c r="A29253" s="108"/>
      <c r="B29253"/>
      <c r="C29253" s="109"/>
      <c r="D29253" s="109"/>
      <c r="E29253" s="94"/>
      <c r="F29253" s="112"/>
      <c r="G29253"/>
      <c r="H29253" s="109"/>
      <c r="I29253"/>
    </row>
    <row r="29254" spans="1:9" x14ac:dyDescent="0.25">
      <c r="A29254" s="108"/>
      <c r="B29254"/>
      <c r="C29254" s="109"/>
      <c r="D29254" s="109"/>
      <c r="E29254" s="94"/>
      <c r="F29254" s="112"/>
      <c r="G29254"/>
      <c r="H29254" s="109"/>
      <c r="I29254"/>
    </row>
    <row r="29255" spans="1:9" x14ac:dyDescent="0.25">
      <c r="A29255" s="108"/>
      <c r="B29255"/>
      <c r="C29255" s="109"/>
      <c r="D29255" s="109"/>
      <c r="E29255" s="94"/>
      <c r="F29255" s="112"/>
      <c r="G29255"/>
      <c r="H29255" s="109"/>
      <c r="I29255"/>
    </row>
    <row r="29256" spans="1:9" x14ac:dyDescent="0.25">
      <c r="A29256" s="108"/>
      <c r="B29256"/>
      <c r="C29256" s="109"/>
      <c r="D29256" s="109"/>
      <c r="E29256" s="94"/>
      <c r="F29256" s="112"/>
      <c r="G29256"/>
      <c r="H29256" s="109"/>
      <c r="I29256"/>
    </row>
    <row r="29257" spans="1:9" x14ac:dyDescent="0.25">
      <c r="A29257" s="108"/>
      <c r="B29257"/>
      <c r="C29257" s="109"/>
      <c r="D29257" s="109"/>
      <c r="E29257" s="94"/>
      <c r="F29257" s="112"/>
      <c r="G29257"/>
      <c r="H29257" s="109"/>
      <c r="I29257"/>
    </row>
    <row r="29258" spans="1:9" x14ac:dyDescent="0.25">
      <c r="A29258" s="108"/>
      <c r="B29258"/>
      <c r="C29258" s="109"/>
      <c r="D29258" s="109"/>
      <c r="E29258" s="94"/>
      <c r="F29258" s="112"/>
      <c r="G29258"/>
      <c r="H29258" s="109"/>
      <c r="I29258"/>
    </row>
    <row r="29259" spans="1:9" x14ac:dyDescent="0.25">
      <c r="A29259" s="108"/>
      <c r="B29259"/>
      <c r="C29259" s="109"/>
      <c r="D29259" s="109"/>
      <c r="E29259" s="94"/>
      <c r="F29259" s="112"/>
      <c r="G29259"/>
      <c r="H29259" s="109"/>
      <c r="I29259"/>
    </row>
    <row r="29260" spans="1:9" x14ac:dyDescent="0.25">
      <c r="A29260" s="108"/>
      <c r="B29260"/>
      <c r="C29260" s="109"/>
      <c r="D29260" s="109"/>
      <c r="E29260" s="94"/>
      <c r="F29260" s="112"/>
      <c r="G29260"/>
      <c r="H29260" s="109"/>
      <c r="I29260"/>
    </row>
    <row r="29261" spans="1:9" x14ac:dyDescent="0.25">
      <c r="A29261" s="108"/>
      <c r="B29261"/>
      <c r="C29261" s="109"/>
      <c r="D29261" s="109"/>
      <c r="E29261" s="94"/>
      <c r="F29261" s="112"/>
      <c r="G29261"/>
      <c r="H29261" s="109"/>
      <c r="I29261"/>
    </row>
    <row r="29262" spans="1:9" x14ac:dyDescent="0.25">
      <c r="A29262" s="108"/>
      <c r="B29262"/>
      <c r="C29262" s="109"/>
      <c r="D29262" s="109"/>
      <c r="E29262" s="94"/>
      <c r="F29262" s="112"/>
      <c r="G29262"/>
      <c r="H29262" s="109"/>
      <c r="I29262"/>
    </row>
    <row r="29263" spans="1:9" x14ac:dyDescent="0.25">
      <c r="A29263" s="108"/>
      <c r="B29263"/>
      <c r="C29263" s="109"/>
      <c r="D29263" s="109"/>
      <c r="E29263" s="94"/>
      <c r="F29263" s="112"/>
      <c r="G29263"/>
      <c r="H29263" s="109"/>
      <c r="I29263"/>
    </row>
    <row r="29264" spans="1:9" x14ac:dyDescent="0.25">
      <c r="A29264" s="108"/>
      <c r="B29264"/>
      <c r="C29264" s="109"/>
      <c r="D29264" s="109"/>
      <c r="E29264" s="94"/>
      <c r="F29264" s="112"/>
      <c r="G29264"/>
      <c r="H29264" s="109"/>
      <c r="I29264"/>
    </row>
    <row r="29265" spans="1:9" x14ac:dyDescent="0.25">
      <c r="A29265" s="108"/>
      <c r="B29265"/>
      <c r="C29265" s="109"/>
      <c r="D29265" s="109"/>
      <c r="E29265" s="94"/>
      <c r="F29265" s="112"/>
      <c r="G29265"/>
      <c r="H29265" s="109"/>
      <c r="I29265"/>
    </row>
    <row r="29266" spans="1:9" x14ac:dyDescent="0.25">
      <c r="A29266" s="108"/>
      <c r="B29266"/>
      <c r="C29266" s="109"/>
      <c r="D29266" s="109"/>
      <c r="E29266" s="94"/>
      <c r="F29266" s="112"/>
      <c r="G29266"/>
      <c r="H29266" s="109"/>
      <c r="I29266"/>
    </row>
    <row r="29267" spans="1:9" x14ac:dyDescent="0.25">
      <c r="A29267" s="108"/>
      <c r="B29267"/>
      <c r="C29267" s="109"/>
      <c r="D29267" s="109"/>
      <c r="E29267" s="94"/>
      <c r="F29267" s="112"/>
      <c r="G29267"/>
      <c r="H29267" s="109"/>
      <c r="I29267"/>
    </row>
    <row r="29268" spans="1:9" x14ac:dyDescent="0.25">
      <c r="A29268" s="108"/>
      <c r="B29268"/>
      <c r="C29268" s="109"/>
      <c r="D29268" s="109"/>
      <c r="E29268" s="94"/>
      <c r="F29268" s="112"/>
      <c r="G29268"/>
      <c r="H29268" s="109"/>
      <c r="I29268"/>
    </row>
    <row r="29269" spans="1:9" x14ac:dyDescent="0.25">
      <c r="A29269" s="108"/>
      <c r="B29269"/>
      <c r="C29269" s="109"/>
      <c r="D29269" s="109"/>
      <c r="E29269" s="94"/>
      <c r="F29269" s="112"/>
      <c r="G29269"/>
      <c r="H29269" s="109"/>
      <c r="I29269"/>
    </row>
    <row r="29270" spans="1:9" x14ac:dyDescent="0.25">
      <c r="A29270" s="108"/>
      <c r="B29270"/>
      <c r="C29270" s="109"/>
      <c r="D29270" s="109"/>
      <c r="E29270" s="94"/>
      <c r="F29270" s="112"/>
      <c r="G29270"/>
      <c r="H29270" s="109"/>
      <c r="I29270"/>
    </row>
    <row r="29271" spans="1:9" x14ac:dyDescent="0.25">
      <c r="A29271" s="108"/>
      <c r="B29271"/>
      <c r="C29271" s="109"/>
      <c r="D29271" s="109"/>
      <c r="E29271" s="94"/>
      <c r="F29271" s="112"/>
      <c r="G29271"/>
      <c r="H29271" s="109"/>
      <c r="I29271"/>
    </row>
    <row r="29272" spans="1:9" x14ac:dyDescent="0.25">
      <c r="A29272" s="108"/>
      <c r="B29272"/>
      <c r="C29272" s="109"/>
      <c r="D29272" s="109"/>
      <c r="E29272" s="94"/>
      <c r="F29272" s="112"/>
      <c r="G29272"/>
      <c r="H29272" s="109"/>
      <c r="I29272"/>
    </row>
    <row r="29273" spans="1:9" x14ac:dyDescent="0.25">
      <c r="A29273" s="108"/>
      <c r="B29273"/>
      <c r="C29273" s="109"/>
      <c r="D29273" s="109"/>
      <c r="E29273" s="94"/>
      <c r="F29273" s="112"/>
      <c r="G29273"/>
      <c r="H29273" s="109"/>
      <c r="I29273"/>
    </row>
    <row r="29274" spans="1:9" x14ac:dyDescent="0.25">
      <c r="A29274" s="108"/>
      <c r="B29274"/>
      <c r="C29274" s="109"/>
      <c r="D29274" s="109"/>
      <c r="E29274" s="94"/>
      <c r="F29274" s="112"/>
      <c r="G29274"/>
      <c r="H29274" s="109"/>
      <c r="I29274"/>
    </row>
    <row r="29275" spans="1:9" x14ac:dyDescent="0.25">
      <c r="A29275" s="108"/>
      <c r="B29275"/>
      <c r="C29275" s="109"/>
      <c r="D29275" s="109"/>
      <c r="E29275" s="94"/>
      <c r="F29275" s="112"/>
      <c r="G29275"/>
      <c r="H29275" s="109"/>
      <c r="I29275"/>
    </row>
    <row r="29276" spans="1:9" x14ac:dyDescent="0.25">
      <c r="A29276" s="108"/>
      <c r="B29276"/>
      <c r="C29276" s="109"/>
      <c r="D29276" s="109"/>
      <c r="E29276" s="94"/>
      <c r="F29276" s="112"/>
      <c r="G29276"/>
      <c r="H29276" s="109"/>
      <c r="I29276"/>
    </row>
    <row r="29277" spans="1:9" x14ac:dyDescent="0.25">
      <c r="A29277" s="108"/>
      <c r="B29277"/>
      <c r="C29277" s="109"/>
      <c r="D29277" s="109"/>
      <c r="E29277" s="94"/>
      <c r="F29277" s="112"/>
      <c r="G29277"/>
      <c r="H29277" s="109"/>
      <c r="I29277"/>
    </row>
    <row r="29278" spans="1:9" x14ac:dyDescent="0.25">
      <c r="A29278" s="108"/>
      <c r="B29278"/>
      <c r="C29278" s="109"/>
      <c r="D29278" s="109"/>
      <c r="E29278" s="94"/>
      <c r="F29278" s="112"/>
      <c r="G29278"/>
      <c r="H29278" s="109"/>
      <c r="I29278"/>
    </row>
    <row r="29279" spans="1:9" x14ac:dyDescent="0.25">
      <c r="A29279" s="108"/>
      <c r="B29279"/>
      <c r="C29279" s="109"/>
      <c r="D29279" s="109"/>
      <c r="E29279" s="94"/>
      <c r="F29279" s="112"/>
      <c r="G29279"/>
      <c r="H29279" s="109"/>
      <c r="I29279"/>
    </row>
    <row r="29280" spans="1:9" x14ac:dyDescent="0.25">
      <c r="A29280" s="108"/>
      <c r="B29280"/>
      <c r="C29280" s="109"/>
      <c r="D29280" s="109"/>
      <c r="E29280" s="94"/>
      <c r="F29280" s="112"/>
      <c r="G29280"/>
      <c r="H29280" s="109"/>
      <c r="I29280"/>
    </row>
    <row r="29281" spans="1:9" x14ac:dyDescent="0.25">
      <c r="A29281" s="108"/>
      <c r="B29281"/>
      <c r="C29281" s="109"/>
      <c r="D29281" s="109"/>
      <c r="E29281" s="94"/>
      <c r="F29281" s="112"/>
      <c r="G29281"/>
      <c r="H29281" s="109"/>
      <c r="I29281"/>
    </row>
    <row r="29282" spans="1:9" x14ac:dyDescent="0.25">
      <c r="A29282" s="108"/>
      <c r="B29282"/>
      <c r="C29282" s="109"/>
      <c r="D29282" s="109"/>
      <c r="E29282" s="94"/>
      <c r="F29282" s="112"/>
      <c r="G29282"/>
      <c r="H29282" s="109"/>
      <c r="I29282"/>
    </row>
    <row r="29283" spans="1:9" x14ac:dyDescent="0.25">
      <c r="A29283" s="108"/>
      <c r="B29283"/>
      <c r="C29283" s="109"/>
      <c r="D29283" s="109"/>
      <c r="E29283" s="94"/>
      <c r="F29283" s="112"/>
      <c r="G29283"/>
      <c r="H29283" s="109"/>
      <c r="I29283"/>
    </row>
    <row r="29284" spans="1:9" x14ac:dyDescent="0.25">
      <c r="A29284" s="108"/>
      <c r="B29284"/>
      <c r="C29284" s="109"/>
      <c r="D29284" s="109"/>
      <c r="E29284" s="94"/>
      <c r="F29284" s="112"/>
      <c r="G29284"/>
      <c r="H29284" s="109"/>
      <c r="I29284"/>
    </row>
    <row r="29285" spans="1:9" x14ac:dyDescent="0.25">
      <c r="A29285" s="108"/>
      <c r="B29285"/>
      <c r="C29285" s="109"/>
      <c r="D29285" s="109"/>
      <c r="E29285" s="94"/>
      <c r="F29285" s="112"/>
      <c r="G29285"/>
      <c r="H29285" s="109"/>
      <c r="I29285"/>
    </row>
    <row r="29286" spans="1:9" x14ac:dyDescent="0.25">
      <c r="A29286" s="108"/>
      <c r="B29286"/>
      <c r="C29286" s="109"/>
      <c r="D29286" s="109"/>
      <c r="E29286" s="94"/>
      <c r="F29286" s="112"/>
      <c r="G29286"/>
      <c r="H29286" s="109"/>
      <c r="I29286"/>
    </row>
    <row r="29287" spans="1:9" x14ac:dyDescent="0.25">
      <c r="A29287" s="108"/>
      <c r="B29287"/>
      <c r="C29287" s="109"/>
      <c r="D29287" s="109"/>
      <c r="E29287" s="94"/>
      <c r="F29287" s="112"/>
      <c r="G29287"/>
      <c r="H29287" s="109"/>
      <c r="I29287"/>
    </row>
    <row r="29288" spans="1:9" x14ac:dyDescent="0.25">
      <c r="A29288" s="108"/>
      <c r="B29288"/>
      <c r="C29288" s="109"/>
      <c r="D29288" s="109"/>
      <c r="E29288" s="94"/>
      <c r="F29288" s="112"/>
      <c r="G29288"/>
      <c r="H29288" s="109"/>
      <c r="I29288"/>
    </row>
    <row r="29289" spans="1:9" x14ac:dyDescent="0.25">
      <c r="A29289" s="108"/>
      <c r="B29289"/>
      <c r="C29289" s="109"/>
      <c r="D29289" s="109"/>
      <c r="E29289" s="94"/>
      <c r="F29289" s="112"/>
      <c r="G29289"/>
      <c r="H29289" s="109"/>
      <c r="I29289"/>
    </row>
    <row r="29290" spans="1:9" x14ac:dyDescent="0.25">
      <c r="A29290" s="108"/>
      <c r="B29290"/>
      <c r="C29290" s="109"/>
      <c r="D29290" s="109"/>
      <c r="E29290" s="94"/>
      <c r="F29290" s="112"/>
      <c r="G29290"/>
      <c r="H29290" s="109"/>
      <c r="I29290"/>
    </row>
    <row r="29291" spans="1:9" x14ac:dyDescent="0.25">
      <c r="A29291" s="108"/>
      <c r="B29291"/>
      <c r="C29291" s="109"/>
      <c r="D29291" s="109"/>
      <c r="E29291" s="94"/>
      <c r="F29291" s="112"/>
      <c r="G29291"/>
      <c r="H29291" s="109"/>
      <c r="I29291"/>
    </row>
    <row r="29292" spans="1:9" x14ac:dyDescent="0.25">
      <c r="A29292" s="108"/>
      <c r="B29292"/>
      <c r="C29292" s="109"/>
      <c r="D29292" s="109"/>
      <c r="E29292" s="94"/>
      <c r="F29292" s="112"/>
      <c r="G29292"/>
      <c r="H29292" s="109"/>
      <c r="I29292"/>
    </row>
    <row r="29293" spans="1:9" x14ac:dyDescent="0.25">
      <c r="A29293" s="108"/>
      <c r="B29293"/>
      <c r="C29293" s="109"/>
      <c r="D29293" s="109"/>
      <c r="E29293" s="94"/>
      <c r="F29293" s="112"/>
      <c r="G29293"/>
      <c r="H29293" s="109"/>
      <c r="I29293"/>
    </row>
    <row r="29294" spans="1:9" x14ac:dyDescent="0.25">
      <c r="A29294" s="108"/>
      <c r="B29294"/>
      <c r="C29294" s="109"/>
      <c r="D29294" s="109"/>
      <c r="E29294" s="94"/>
      <c r="F29294" s="112"/>
      <c r="G29294"/>
      <c r="H29294" s="109"/>
      <c r="I29294"/>
    </row>
    <row r="29295" spans="1:9" x14ac:dyDescent="0.25">
      <c r="A29295" s="108"/>
      <c r="B29295"/>
      <c r="C29295" s="109"/>
      <c r="D29295" s="109"/>
      <c r="E29295" s="94"/>
      <c r="F29295" s="112"/>
      <c r="G29295"/>
      <c r="H29295" s="109"/>
      <c r="I29295"/>
    </row>
    <row r="29296" spans="1:9" x14ac:dyDescent="0.25">
      <c r="A29296" s="108"/>
      <c r="B29296"/>
      <c r="C29296" s="109"/>
      <c r="D29296" s="109"/>
      <c r="E29296" s="94"/>
      <c r="F29296" s="112"/>
      <c r="G29296"/>
      <c r="H29296" s="109"/>
      <c r="I29296"/>
    </row>
    <row r="29297" spans="1:9" x14ac:dyDescent="0.25">
      <c r="A29297" s="108"/>
      <c r="B29297"/>
      <c r="C29297" s="109"/>
      <c r="D29297" s="109"/>
      <c r="E29297" s="94"/>
      <c r="F29297" s="112"/>
      <c r="G29297"/>
      <c r="H29297" s="109"/>
      <c r="I29297"/>
    </row>
    <row r="29298" spans="1:9" x14ac:dyDescent="0.25">
      <c r="A29298" s="108"/>
      <c r="B29298"/>
      <c r="C29298" s="109"/>
      <c r="D29298" s="109"/>
      <c r="E29298" s="94"/>
      <c r="F29298" s="112"/>
      <c r="G29298"/>
      <c r="H29298" s="109"/>
      <c r="I29298"/>
    </row>
    <row r="29299" spans="1:9" x14ac:dyDescent="0.25">
      <c r="A29299" s="108"/>
      <c r="B29299"/>
      <c r="C29299" s="109"/>
      <c r="D29299" s="109"/>
      <c r="E29299" s="94"/>
      <c r="F29299" s="112"/>
      <c r="G29299"/>
      <c r="H29299" s="109"/>
      <c r="I29299"/>
    </row>
    <row r="29300" spans="1:9" x14ac:dyDescent="0.25">
      <c r="A29300" s="108"/>
      <c r="B29300"/>
      <c r="C29300" s="109"/>
      <c r="D29300" s="109"/>
      <c r="E29300" s="94"/>
      <c r="F29300" s="112"/>
      <c r="G29300"/>
      <c r="H29300" s="109"/>
      <c r="I29300"/>
    </row>
    <row r="29301" spans="1:9" x14ac:dyDescent="0.25">
      <c r="A29301" s="108"/>
      <c r="B29301"/>
      <c r="C29301" s="109"/>
      <c r="D29301" s="109"/>
      <c r="E29301" s="94"/>
      <c r="F29301" s="112"/>
      <c r="G29301"/>
      <c r="H29301" s="109"/>
      <c r="I29301"/>
    </row>
    <row r="29302" spans="1:9" x14ac:dyDescent="0.25">
      <c r="A29302" s="108"/>
      <c r="B29302"/>
      <c r="C29302" s="109"/>
      <c r="D29302" s="109"/>
      <c r="E29302" s="94"/>
      <c r="F29302" s="112"/>
      <c r="G29302"/>
      <c r="H29302" s="109"/>
      <c r="I29302"/>
    </row>
    <row r="29303" spans="1:9" x14ac:dyDescent="0.25">
      <c r="A29303" s="108"/>
      <c r="B29303"/>
      <c r="C29303" s="109"/>
      <c r="D29303" s="109"/>
      <c r="E29303" s="94"/>
      <c r="F29303" s="112"/>
      <c r="G29303"/>
      <c r="H29303" s="109"/>
      <c r="I29303"/>
    </row>
    <row r="29304" spans="1:9" x14ac:dyDescent="0.25">
      <c r="A29304" s="108"/>
      <c r="B29304"/>
      <c r="C29304" s="109"/>
      <c r="D29304" s="109"/>
      <c r="E29304" s="94"/>
      <c r="F29304" s="112"/>
      <c r="G29304"/>
      <c r="H29304" s="109"/>
      <c r="I29304"/>
    </row>
    <row r="29305" spans="1:9" x14ac:dyDescent="0.25">
      <c r="A29305" s="108"/>
      <c r="B29305"/>
      <c r="C29305" s="109"/>
      <c r="D29305" s="109"/>
      <c r="E29305" s="94"/>
      <c r="F29305" s="112"/>
      <c r="G29305"/>
      <c r="H29305" s="109"/>
      <c r="I29305"/>
    </row>
    <row r="29306" spans="1:9" x14ac:dyDescent="0.25">
      <c r="A29306" s="108"/>
      <c r="B29306"/>
      <c r="C29306" s="109"/>
      <c r="D29306" s="109"/>
      <c r="E29306" s="94"/>
      <c r="F29306" s="112"/>
      <c r="G29306"/>
      <c r="H29306" s="109"/>
      <c r="I29306"/>
    </row>
    <row r="29307" spans="1:9" x14ac:dyDescent="0.25">
      <c r="A29307" s="108"/>
      <c r="B29307"/>
      <c r="C29307" s="109"/>
      <c r="D29307" s="109"/>
      <c r="E29307" s="94"/>
      <c r="F29307" s="112"/>
      <c r="G29307"/>
      <c r="H29307" s="109"/>
      <c r="I29307"/>
    </row>
    <row r="29308" spans="1:9" x14ac:dyDescent="0.25">
      <c r="A29308" s="108"/>
      <c r="B29308"/>
      <c r="C29308" s="109"/>
      <c r="D29308" s="109"/>
      <c r="E29308" s="94"/>
      <c r="F29308" s="112"/>
      <c r="G29308"/>
      <c r="H29308" s="109"/>
      <c r="I29308"/>
    </row>
    <row r="29309" spans="1:9" x14ac:dyDescent="0.25">
      <c r="A29309" s="108"/>
      <c r="B29309"/>
      <c r="C29309" s="109"/>
      <c r="D29309" s="109"/>
      <c r="E29309" s="94"/>
      <c r="F29309" s="112"/>
      <c r="G29309"/>
      <c r="H29309" s="109"/>
      <c r="I29309"/>
    </row>
    <row r="29310" spans="1:9" x14ac:dyDescent="0.25">
      <c r="A29310" s="108"/>
      <c r="B29310"/>
      <c r="C29310" s="109"/>
      <c r="D29310" s="109"/>
      <c r="E29310" s="94"/>
      <c r="F29310" s="112"/>
      <c r="G29310"/>
      <c r="H29310" s="109"/>
      <c r="I29310"/>
    </row>
    <row r="29311" spans="1:9" x14ac:dyDescent="0.25">
      <c r="A29311" s="108"/>
      <c r="B29311"/>
      <c r="C29311" s="109"/>
      <c r="D29311" s="109"/>
      <c r="E29311" s="94"/>
      <c r="F29311" s="112"/>
      <c r="G29311"/>
      <c r="H29311" s="109"/>
      <c r="I29311"/>
    </row>
    <row r="29312" spans="1:9" x14ac:dyDescent="0.25">
      <c r="A29312" s="108"/>
      <c r="B29312"/>
      <c r="C29312" s="109"/>
      <c r="D29312" s="109"/>
      <c r="E29312" s="94"/>
      <c r="F29312" s="112"/>
      <c r="G29312"/>
      <c r="H29312" s="109"/>
      <c r="I29312"/>
    </row>
    <row r="29313" spans="1:9" x14ac:dyDescent="0.25">
      <c r="A29313" s="108"/>
      <c r="B29313"/>
      <c r="C29313" s="109"/>
      <c r="D29313" s="109"/>
      <c r="E29313" s="94"/>
      <c r="F29313" s="112"/>
      <c r="G29313"/>
      <c r="H29313" s="109"/>
      <c r="I29313"/>
    </row>
    <row r="29314" spans="1:9" x14ac:dyDescent="0.25">
      <c r="A29314" s="108"/>
      <c r="B29314"/>
      <c r="C29314" s="109"/>
      <c r="D29314" s="109"/>
      <c r="E29314" s="94"/>
      <c r="F29314" s="112"/>
      <c r="G29314"/>
      <c r="H29314" s="109"/>
      <c r="I29314"/>
    </row>
    <row r="29315" spans="1:9" x14ac:dyDescent="0.25">
      <c r="A29315" s="108"/>
      <c r="B29315"/>
      <c r="C29315" s="109"/>
      <c r="D29315" s="109"/>
      <c r="E29315" s="94"/>
      <c r="F29315" s="112"/>
      <c r="G29315"/>
      <c r="H29315" s="109"/>
      <c r="I29315"/>
    </row>
    <row r="29316" spans="1:9" x14ac:dyDescent="0.25">
      <c r="A29316" s="108"/>
      <c r="B29316"/>
      <c r="C29316" s="109"/>
      <c r="D29316" s="109"/>
      <c r="E29316" s="94"/>
      <c r="F29316" s="112"/>
      <c r="G29316"/>
      <c r="H29316" s="109"/>
      <c r="I29316"/>
    </row>
    <row r="29317" spans="1:9" x14ac:dyDescent="0.25">
      <c r="A29317" s="108"/>
      <c r="B29317"/>
      <c r="C29317" s="109"/>
      <c r="D29317" s="109"/>
      <c r="E29317" s="94"/>
      <c r="F29317" s="112"/>
      <c r="G29317"/>
      <c r="H29317" s="109"/>
      <c r="I29317"/>
    </row>
    <row r="29318" spans="1:9" x14ac:dyDescent="0.25">
      <c r="A29318" s="108"/>
      <c r="B29318"/>
      <c r="C29318" s="109"/>
      <c r="D29318" s="109"/>
      <c r="E29318" s="94"/>
      <c r="F29318" s="112"/>
      <c r="G29318"/>
      <c r="H29318" s="109"/>
      <c r="I29318"/>
    </row>
    <row r="29319" spans="1:9" x14ac:dyDescent="0.25">
      <c r="A29319" s="108"/>
      <c r="B29319"/>
      <c r="C29319" s="109"/>
      <c r="D29319" s="109"/>
      <c r="E29319" s="94"/>
      <c r="F29319" s="112"/>
      <c r="G29319"/>
      <c r="H29319" s="109"/>
      <c r="I29319"/>
    </row>
    <row r="29320" spans="1:9" x14ac:dyDescent="0.25">
      <c r="A29320" s="108"/>
      <c r="B29320"/>
      <c r="C29320" s="109"/>
      <c r="D29320" s="109"/>
      <c r="E29320" s="94"/>
      <c r="F29320" s="112"/>
      <c r="G29320"/>
      <c r="H29320" s="109"/>
      <c r="I29320"/>
    </row>
    <row r="29321" spans="1:9" x14ac:dyDescent="0.25">
      <c r="A29321" s="108"/>
      <c r="B29321"/>
      <c r="C29321" s="109"/>
      <c r="D29321" s="109"/>
      <c r="E29321" s="94"/>
      <c r="F29321" s="112"/>
      <c r="G29321"/>
      <c r="H29321" s="109"/>
      <c r="I29321"/>
    </row>
    <row r="29322" spans="1:9" x14ac:dyDescent="0.25">
      <c r="A29322" s="108"/>
      <c r="B29322"/>
      <c r="C29322" s="109"/>
      <c r="D29322" s="109"/>
      <c r="E29322" s="94"/>
      <c r="F29322" s="112"/>
      <c r="G29322"/>
      <c r="H29322" s="109"/>
      <c r="I29322"/>
    </row>
    <row r="29323" spans="1:9" x14ac:dyDescent="0.25">
      <c r="A29323" s="108"/>
      <c r="B29323"/>
      <c r="C29323" s="109"/>
      <c r="D29323" s="109"/>
      <c r="E29323" s="94"/>
      <c r="F29323" s="112"/>
      <c r="G29323"/>
      <c r="H29323" s="109"/>
      <c r="I29323"/>
    </row>
    <row r="29324" spans="1:9" x14ac:dyDescent="0.25">
      <c r="A29324" s="108"/>
      <c r="B29324"/>
      <c r="C29324" s="109"/>
      <c r="D29324" s="109"/>
      <c r="E29324" s="94"/>
      <c r="F29324" s="112"/>
      <c r="G29324"/>
      <c r="H29324" s="109"/>
      <c r="I29324"/>
    </row>
    <row r="29325" spans="1:9" x14ac:dyDescent="0.25">
      <c r="A29325" s="108"/>
      <c r="B29325"/>
      <c r="C29325" s="109"/>
      <c r="D29325" s="109"/>
      <c r="E29325" s="94"/>
      <c r="F29325" s="112"/>
      <c r="G29325"/>
      <c r="H29325" s="109"/>
      <c r="I29325"/>
    </row>
    <row r="29326" spans="1:9" x14ac:dyDescent="0.25">
      <c r="A29326" s="108"/>
      <c r="B29326"/>
      <c r="C29326" s="109"/>
      <c r="D29326" s="109"/>
      <c r="E29326" s="94"/>
      <c r="F29326" s="112"/>
      <c r="G29326"/>
      <c r="H29326" s="109"/>
      <c r="I29326"/>
    </row>
    <row r="29327" spans="1:9" x14ac:dyDescent="0.25">
      <c r="A29327" s="108"/>
      <c r="B29327"/>
      <c r="C29327" s="109"/>
      <c r="D29327" s="109"/>
      <c r="E29327" s="94"/>
      <c r="F29327" s="112"/>
      <c r="G29327"/>
      <c r="H29327" s="109"/>
      <c r="I29327"/>
    </row>
    <row r="29328" spans="1:9" x14ac:dyDescent="0.25">
      <c r="A29328" s="108"/>
      <c r="B29328"/>
      <c r="C29328" s="109"/>
      <c r="D29328" s="109"/>
      <c r="E29328" s="94"/>
      <c r="F29328" s="112"/>
      <c r="G29328"/>
      <c r="H29328" s="109"/>
      <c r="I29328"/>
    </row>
    <row r="29329" spans="1:9" x14ac:dyDescent="0.25">
      <c r="A29329" s="108"/>
      <c r="B29329"/>
      <c r="C29329" s="109"/>
      <c r="D29329" s="109"/>
      <c r="E29329" s="94"/>
      <c r="F29329" s="112"/>
      <c r="G29329"/>
      <c r="H29329" s="109"/>
      <c r="I29329"/>
    </row>
    <row r="29330" spans="1:9" x14ac:dyDescent="0.25">
      <c r="A29330" s="108"/>
      <c r="B29330"/>
      <c r="C29330" s="109"/>
      <c r="D29330" s="109"/>
      <c r="E29330" s="94"/>
      <c r="F29330" s="112"/>
      <c r="G29330"/>
      <c r="H29330" s="109"/>
      <c r="I29330"/>
    </row>
    <row r="29331" spans="1:9" x14ac:dyDescent="0.25">
      <c r="A29331" s="108"/>
      <c r="B29331"/>
      <c r="C29331" s="109"/>
      <c r="D29331" s="109"/>
      <c r="E29331" s="94"/>
      <c r="F29331" s="112"/>
      <c r="G29331"/>
      <c r="H29331" s="109"/>
      <c r="I29331"/>
    </row>
    <row r="29332" spans="1:9" x14ac:dyDescent="0.25">
      <c r="A29332" s="108"/>
      <c r="B29332"/>
      <c r="C29332" s="109"/>
      <c r="D29332" s="109"/>
      <c r="E29332" s="94"/>
      <c r="F29332" s="112"/>
      <c r="G29332"/>
      <c r="H29332" s="109"/>
      <c r="I29332"/>
    </row>
    <row r="29333" spans="1:9" x14ac:dyDescent="0.25">
      <c r="A29333" s="108"/>
      <c r="B29333"/>
      <c r="C29333" s="109"/>
      <c r="D29333" s="109"/>
      <c r="E29333" s="94"/>
      <c r="F29333" s="112"/>
      <c r="G29333"/>
      <c r="H29333" s="109"/>
      <c r="I29333"/>
    </row>
    <row r="29334" spans="1:9" x14ac:dyDescent="0.25">
      <c r="A29334" s="108"/>
      <c r="B29334"/>
      <c r="C29334" s="109"/>
      <c r="D29334" s="109"/>
      <c r="E29334" s="94"/>
      <c r="F29334" s="112"/>
      <c r="G29334"/>
      <c r="H29334" s="109"/>
      <c r="I29334"/>
    </row>
    <row r="29335" spans="1:9" x14ac:dyDescent="0.25">
      <c r="A29335" s="108"/>
      <c r="B29335"/>
      <c r="C29335" s="109"/>
      <c r="D29335" s="109"/>
      <c r="E29335" s="94"/>
      <c r="F29335" s="112"/>
      <c r="G29335"/>
      <c r="H29335" s="109"/>
      <c r="I29335"/>
    </row>
    <row r="29336" spans="1:9" x14ac:dyDescent="0.25">
      <c r="A29336" s="108"/>
      <c r="B29336"/>
      <c r="C29336" s="109"/>
      <c r="D29336" s="109"/>
      <c r="E29336" s="94"/>
      <c r="F29336" s="112"/>
      <c r="G29336"/>
      <c r="H29336" s="109"/>
      <c r="I29336"/>
    </row>
    <row r="29337" spans="1:9" x14ac:dyDescent="0.25">
      <c r="A29337" s="108"/>
      <c r="B29337"/>
      <c r="C29337" s="109"/>
      <c r="D29337" s="109"/>
      <c r="E29337" s="94"/>
      <c r="F29337" s="112"/>
      <c r="G29337"/>
      <c r="H29337" s="109"/>
      <c r="I29337"/>
    </row>
    <row r="29338" spans="1:9" x14ac:dyDescent="0.25">
      <c r="A29338" s="108"/>
      <c r="B29338"/>
      <c r="C29338" s="109"/>
      <c r="D29338" s="109"/>
      <c r="E29338" s="94"/>
      <c r="F29338" s="112"/>
      <c r="G29338"/>
      <c r="H29338" s="109"/>
      <c r="I29338"/>
    </row>
    <row r="29339" spans="1:9" x14ac:dyDescent="0.25">
      <c r="A29339" s="108"/>
      <c r="B29339"/>
      <c r="C29339" s="109"/>
      <c r="D29339" s="109"/>
      <c r="E29339" s="94"/>
      <c r="F29339" s="112"/>
      <c r="G29339"/>
      <c r="H29339" s="109"/>
      <c r="I29339"/>
    </row>
    <row r="29340" spans="1:9" x14ac:dyDescent="0.25">
      <c r="A29340" s="108"/>
      <c r="B29340"/>
      <c r="C29340" s="109"/>
      <c r="D29340" s="109"/>
      <c r="E29340" s="94"/>
      <c r="F29340" s="112"/>
      <c r="G29340"/>
      <c r="H29340" s="109"/>
      <c r="I29340"/>
    </row>
    <row r="29341" spans="1:9" x14ac:dyDescent="0.25">
      <c r="A29341" s="108"/>
      <c r="B29341"/>
      <c r="C29341" s="109"/>
      <c r="D29341" s="109"/>
      <c r="E29341" s="94"/>
      <c r="F29341" s="112"/>
      <c r="G29341"/>
      <c r="H29341" s="109"/>
      <c r="I29341"/>
    </row>
    <row r="29342" spans="1:9" x14ac:dyDescent="0.25">
      <c r="A29342" s="108"/>
      <c r="B29342"/>
      <c r="C29342" s="109"/>
      <c r="D29342" s="109"/>
      <c r="E29342" s="94"/>
      <c r="F29342" s="112"/>
      <c r="G29342"/>
      <c r="H29342" s="109"/>
      <c r="I29342"/>
    </row>
    <row r="29343" spans="1:9" x14ac:dyDescent="0.25">
      <c r="A29343" s="108"/>
      <c r="B29343"/>
      <c r="C29343" s="109"/>
      <c r="D29343" s="109"/>
      <c r="E29343" s="94"/>
      <c r="F29343" s="112"/>
      <c r="G29343"/>
      <c r="H29343" s="109"/>
      <c r="I29343"/>
    </row>
    <row r="29344" spans="1:9" x14ac:dyDescent="0.25">
      <c r="A29344" s="108"/>
      <c r="B29344"/>
      <c r="C29344" s="109"/>
      <c r="D29344" s="109"/>
      <c r="E29344" s="94"/>
      <c r="F29344" s="112"/>
      <c r="G29344"/>
      <c r="H29344" s="109"/>
      <c r="I29344"/>
    </row>
    <row r="29345" spans="1:9" x14ac:dyDescent="0.25">
      <c r="A29345" s="108"/>
      <c r="B29345"/>
      <c r="C29345" s="109"/>
      <c r="D29345" s="109"/>
      <c r="E29345" s="94"/>
      <c r="F29345" s="112"/>
      <c r="G29345"/>
      <c r="H29345" s="109"/>
      <c r="I29345"/>
    </row>
    <row r="29346" spans="1:9" x14ac:dyDescent="0.25">
      <c r="A29346" s="108"/>
      <c r="B29346"/>
      <c r="C29346" s="109"/>
      <c r="D29346" s="109"/>
      <c r="E29346" s="94"/>
      <c r="F29346" s="112"/>
      <c r="G29346"/>
      <c r="H29346" s="109"/>
      <c r="I29346"/>
    </row>
    <row r="29347" spans="1:9" x14ac:dyDescent="0.25">
      <c r="A29347" s="108"/>
      <c r="B29347"/>
      <c r="C29347" s="109"/>
      <c r="D29347" s="109"/>
      <c r="E29347" s="94"/>
      <c r="F29347" s="112"/>
      <c r="G29347"/>
      <c r="H29347" s="109"/>
      <c r="I29347"/>
    </row>
    <row r="29348" spans="1:9" x14ac:dyDescent="0.25">
      <c r="A29348" s="108"/>
      <c r="B29348"/>
      <c r="C29348" s="109"/>
      <c r="D29348" s="109"/>
      <c r="E29348" s="94"/>
      <c r="F29348" s="112"/>
      <c r="G29348"/>
      <c r="H29348" s="109"/>
      <c r="I29348"/>
    </row>
    <row r="29349" spans="1:9" x14ac:dyDescent="0.25">
      <c r="A29349" s="108"/>
      <c r="B29349"/>
      <c r="C29349" s="109"/>
      <c r="D29349" s="109"/>
      <c r="E29349" s="94"/>
      <c r="F29349" s="112"/>
      <c r="G29349"/>
      <c r="H29349" s="109"/>
      <c r="I29349"/>
    </row>
    <row r="29350" spans="1:9" x14ac:dyDescent="0.25">
      <c r="A29350" s="108"/>
      <c r="B29350"/>
      <c r="C29350" s="109"/>
      <c r="D29350" s="109"/>
      <c r="E29350" s="94"/>
      <c r="F29350" s="112"/>
      <c r="G29350"/>
      <c r="H29350" s="109"/>
      <c r="I29350"/>
    </row>
    <row r="29351" spans="1:9" x14ac:dyDescent="0.25">
      <c r="A29351" s="108"/>
      <c r="B29351"/>
      <c r="C29351" s="109"/>
      <c r="D29351" s="109"/>
      <c r="E29351" s="94"/>
      <c r="F29351" s="112"/>
      <c r="G29351"/>
      <c r="H29351" s="109"/>
      <c r="I29351"/>
    </row>
    <row r="29352" spans="1:9" x14ac:dyDescent="0.25">
      <c r="A29352" s="108"/>
      <c r="B29352"/>
      <c r="C29352" s="109"/>
      <c r="D29352" s="109"/>
      <c r="E29352" s="94"/>
      <c r="F29352" s="112"/>
      <c r="G29352"/>
      <c r="H29352" s="109"/>
      <c r="I29352"/>
    </row>
    <row r="29353" spans="1:9" x14ac:dyDescent="0.25">
      <c r="A29353" s="108"/>
      <c r="B29353"/>
      <c r="C29353" s="109"/>
      <c r="D29353" s="109"/>
      <c r="E29353" s="94"/>
      <c r="F29353" s="112"/>
      <c r="G29353"/>
      <c r="H29353" s="109"/>
      <c r="I29353"/>
    </row>
    <row r="29354" spans="1:9" x14ac:dyDescent="0.25">
      <c r="A29354" s="108"/>
      <c r="B29354"/>
      <c r="C29354" s="109"/>
      <c r="D29354" s="109"/>
      <c r="E29354" s="94"/>
      <c r="F29354" s="112"/>
      <c r="G29354"/>
      <c r="H29354" s="109"/>
      <c r="I29354"/>
    </row>
    <row r="29355" spans="1:9" x14ac:dyDescent="0.25">
      <c r="A29355" s="108"/>
      <c r="B29355"/>
      <c r="C29355" s="109"/>
      <c r="D29355" s="109"/>
      <c r="E29355" s="94"/>
      <c r="F29355" s="112"/>
      <c r="G29355"/>
      <c r="H29355" s="109"/>
      <c r="I29355"/>
    </row>
    <row r="29356" spans="1:9" x14ac:dyDescent="0.25">
      <c r="A29356" s="108"/>
      <c r="B29356"/>
      <c r="C29356" s="109"/>
      <c r="D29356" s="109"/>
      <c r="E29356" s="94"/>
      <c r="F29356" s="112"/>
      <c r="G29356"/>
      <c r="H29356" s="109"/>
      <c r="I29356"/>
    </row>
    <row r="29357" spans="1:9" x14ac:dyDescent="0.25">
      <c r="A29357" s="108"/>
      <c r="B29357"/>
      <c r="C29357" s="109"/>
      <c r="D29357" s="109"/>
      <c r="E29357" s="94"/>
      <c r="F29357" s="112"/>
      <c r="G29357"/>
      <c r="H29357" s="109"/>
      <c r="I29357"/>
    </row>
    <row r="29358" spans="1:9" x14ac:dyDescent="0.25">
      <c r="A29358" s="108"/>
      <c r="B29358"/>
      <c r="C29358" s="109"/>
      <c r="D29358" s="109"/>
      <c r="E29358" s="94"/>
      <c r="F29358" s="112"/>
      <c r="G29358"/>
      <c r="H29358" s="109"/>
      <c r="I29358"/>
    </row>
    <row r="29359" spans="1:9" x14ac:dyDescent="0.25">
      <c r="A29359" s="108"/>
      <c r="B29359"/>
      <c r="C29359" s="109"/>
      <c r="D29359" s="109"/>
      <c r="E29359" s="94"/>
      <c r="F29359" s="112"/>
      <c r="G29359"/>
      <c r="H29359" s="109"/>
      <c r="I29359"/>
    </row>
    <row r="29360" spans="1:9" x14ac:dyDescent="0.25">
      <c r="A29360" s="108"/>
      <c r="B29360"/>
      <c r="C29360" s="109"/>
      <c r="D29360" s="109"/>
      <c r="E29360" s="94"/>
      <c r="F29360" s="112"/>
      <c r="G29360"/>
      <c r="H29360" s="109"/>
      <c r="I29360"/>
    </row>
    <row r="29361" spans="1:9" x14ac:dyDescent="0.25">
      <c r="A29361" s="108"/>
      <c r="B29361"/>
      <c r="C29361" s="109"/>
      <c r="D29361" s="109"/>
      <c r="E29361" s="94"/>
      <c r="F29361" s="112"/>
      <c r="G29361"/>
      <c r="H29361" s="109"/>
      <c r="I29361"/>
    </row>
    <row r="29362" spans="1:9" x14ac:dyDescent="0.25">
      <c r="A29362" s="108"/>
      <c r="B29362"/>
      <c r="C29362" s="109"/>
      <c r="D29362" s="109"/>
      <c r="E29362" s="94"/>
      <c r="F29362" s="112"/>
      <c r="G29362"/>
      <c r="H29362" s="109"/>
      <c r="I29362"/>
    </row>
    <row r="29363" spans="1:9" x14ac:dyDescent="0.25">
      <c r="A29363" s="108"/>
      <c r="B29363"/>
      <c r="C29363" s="109"/>
      <c r="D29363" s="109"/>
      <c r="E29363" s="94"/>
      <c r="F29363" s="112"/>
      <c r="G29363"/>
      <c r="H29363" s="109"/>
      <c r="I29363"/>
    </row>
    <row r="29364" spans="1:9" x14ac:dyDescent="0.25">
      <c r="A29364" s="108"/>
      <c r="B29364"/>
      <c r="C29364" s="109"/>
      <c r="D29364" s="109"/>
      <c r="E29364" s="94"/>
      <c r="F29364" s="112"/>
      <c r="G29364"/>
      <c r="H29364" s="109"/>
      <c r="I29364"/>
    </row>
    <row r="29365" spans="1:9" x14ac:dyDescent="0.25">
      <c r="A29365" s="108"/>
      <c r="B29365"/>
      <c r="C29365" s="109"/>
      <c r="D29365" s="109"/>
      <c r="E29365" s="94"/>
      <c r="F29365" s="112"/>
      <c r="G29365"/>
      <c r="H29365" s="109"/>
      <c r="I29365"/>
    </row>
    <row r="29366" spans="1:9" x14ac:dyDescent="0.25">
      <c r="A29366" s="108"/>
      <c r="B29366"/>
      <c r="C29366" s="109"/>
      <c r="D29366" s="109"/>
      <c r="E29366" s="94"/>
      <c r="F29366" s="112"/>
      <c r="G29366"/>
      <c r="H29366" s="109"/>
      <c r="I29366"/>
    </row>
    <row r="29367" spans="1:9" x14ac:dyDescent="0.25">
      <c r="A29367" s="108"/>
      <c r="B29367"/>
      <c r="C29367" s="109"/>
      <c r="D29367" s="109"/>
      <c r="E29367" s="94"/>
      <c r="F29367" s="112"/>
      <c r="G29367"/>
      <c r="H29367" s="109"/>
      <c r="I29367"/>
    </row>
    <row r="29368" spans="1:9" x14ac:dyDescent="0.25">
      <c r="A29368" s="108"/>
      <c r="B29368"/>
      <c r="C29368" s="109"/>
      <c r="D29368" s="109"/>
      <c r="E29368" s="94"/>
      <c r="F29368" s="112"/>
      <c r="G29368"/>
      <c r="H29368" s="109"/>
      <c r="I29368"/>
    </row>
    <row r="29369" spans="1:9" x14ac:dyDescent="0.25">
      <c r="A29369" s="108"/>
      <c r="B29369"/>
      <c r="C29369" s="109"/>
      <c r="D29369" s="109"/>
      <c r="E29369" s="94"/>
      <c r="F29369" s="112"/>
      <c r="G29369"/>
      <c r="H29369" s="109"/>
      <c r="I29369"/>
    </row>
    <row r="29370" spans="1:9" x14ac:dyDescent="0.25">
      <c r="A29370" s="108"/>
      <c r="B29370"/>
      <c r="C29370" s="109"/>
      <c r="D29370" s="109"/>
      <c r="E29370" s="94"/>
      <c r="F29370" s="112"/>
      <c r="G29370"/>
      <c r="H29370" s="109"/>
      <c r="I29370"/>
    </row>
    <row r="29371" spans="1:9" x14ac:dyDescent="0.25">
      <c r="A29371" s="108"/>
      <c r="B29371"/>
      <c r="C29371" s="109"/>
      <c r="D29371" s="109"/>
      <c r="E29371" s="94"/>
      <c r="F29371" s="112"/>
      <c r="G29371"/>
      <c r="H29371" s="109"/>
      <c r="I29371"/>
    </row>
    <row r="29372" spans="1:9" x14ac:dyDescent="0.25">
      <c r="A29372" s="108"/>
      <c r="B29372"/>
      <c r="C29372" s="109"/>
      <c r="D29372" s="109"/>
      <c r="E29372" s="94"/>
      <c r="F29372" s="112"/>
      <c r="G29372"/>
      <c r="H29372" s="109"/>
      <c r="I29372"/>
    </row>
    <row r="29373" spans="1:9" x14ac:dyDescent="0.25">
      <c r="A29373" s="108"/>
      <c r="B29373"/>
      <c r="C29373" s="109"/>
      <c r="D29373" s="109"/>
      <c r="E29373" s="94"/>
      <c r="F29373" s="112"/>
      <c r="G29373"/>
      <c r="H29373" s="109"/>
      <c r="I29373"/>
    </row>
    <row r="29374" spans="1:9" x14ac:dyDescent="0.25">
      <c r="A29374" s="108"/>
      <c r="B29374"/>
      <c r="C29374" s="109"/>
      <c r="D29374" s="109"/>
      <c r="E29374" s="94"/>
      <c r="F29374" s="112"/>
      <c r="G29374"/>
      <c r="H29374" s="109"/>
      <c r="I29374"/>
    </row>
    <row r="29375" spans="1:9" x14ac:dyDescent="0.25">
      <c r="A29375" s="108"/>
      <c r="B29375"/>
      <c r="C29375" s="109"/>
      <c r="D29375" s="109"/>
      <c r="E29375" s="94"/>
      <c r="F29375" s="112"/>
      <c r="G29375"/>
      <c r="H29375" s="109"/>
      <c r="I29375"/>
    </row>
    <row r="29376" spans="1:9" x14ac:dyDescent="0.25">
      <c r="A29376" s="108"/>
      <c r="B29376"/>
      <c r="C29376" s="109"/>
      <c r="D29376" s="109"/>
      <c r="E29376" s="94"/>
      <c r="F29376" s="112"/>
      <c r="G29376"/>
      <c r="H29376" s="109"/>
      <c r="I29376"/>
    </row>
    <row r="29377" spans="1:9" x14ac:dyDescent="0.25">
      <c r="A29377" s="108"/>
      <c r="B29377"/>
      <c r="C29377" s="109"/>
      <c r="D29377" s="109"/>
      <c r="E29377" s="94"/>
      <c r="F29377" s="112"/>
      <c r="G29377"/>
      <c r="H29377" s="109"/>
      <c r="I29377"/>
    </row>
    <row r="29378" spans="1:9" x14ac:dyDescent="0.25">
      <c r="A29378" s="108"/>
      <c r="B29378"/>
      <c r="C29378" s="109"/>
      <c r="D29378" s="109"/>
      <c r="E29378" s="94"/>
      <c r="F29378" s="112"/>
      <c r="G29378"/>
      <c r="H29378" s="109"/>
      <c r="I29378"/>
    </row>
    <row r="29379" spans="1:9" x14ac:dyDescent="0.25">
      <c r="A29379" s="108"/>
      <c r="B29379"/>
      <c r="C29379" s="109"/>
      <c r="D29379" s="109"/>
      <c r="E29379" s="94"/>
      <c r="F29379" s="112"/>
      <c r="G29379"/>
      <c r="H29379" s="109"/>
      <c r="I29379"/>
    </row>
    <row r="29380" spans="1:9" x14ac:dyDescent="0.25">
      <c r="A29380" s="108"/>
      <c r="B29380"/>
      <c r="C29380" s="109"/>
      <c r="D29380" s="109"/>
      <c r="E29380" s="94"/>
      <c r="F29380" s="112"/>
      <c r="G29380"/>
      <c r="H29380" s="109"/>
      <c r="I29380"/>
    </row>
    <row r="29381" spans="1:9" x14ac:dyDescent="0.25">
      <c r="A29381" s="108"/>
      <c r="B29381"/>
      <c r="C29381" s="109"/>
      <c r="D29381" s="109"/>
      <c r="E29381" s="94"/>
      <c r="F29381" s="112"/>
      <c r="G29381"/>
      <c r="H29381" s="109"/>
      <c r="I29381"/>
    </row>
    <row r="29382" spans="1:9" x14ac:dyDescent="0.25">
      <c r="A29382" s="108"/>
      <c r="B29382"/>
      <c r="C29382" s="109"/>
      <c r="D29382" s="109"/>
      <c r="E29382" s="94"/>
      <c r="F29382" s="112"/>
      <c r="G29382"/>
      <c r="H29382" s="109"/>
      <c r="I29382"/>
    </row>
    <row r="29383" spans="1:9" x14ac:dyDescent="0.25">
      <c r="A29383" s="108"/>
      <c r="B29383"/>
      <c r="C29383" s="109"/>
      <c r="D29383" s="109"/>
      <c r="E29383" s="94"/>
      <c r="F29383" s="112"/>
      <c r="G29383"/>
      <c r="H29383" s="109"/>
      <c r="I29383"/>
    </row>
    <row r="29384" spans="1:9" x14ac:dyDescent="0.25">
      <c r="A29384" s="108"/>
      <c r="B29384"/>
      <c r="C29384" s="109"/>
      <c r="D29384" s="109"/>
      <c r="E29384" s="94"/>
      <c r="F29384" s="112"/>
      <c r="G29384"/>
      <c r="H29384" s="109"/>
      <c r="I29384"/>
    </row>
    <row r="29385" spans="1:9" x14ac:dyDescent="0.25">
      <c r="A29385" s="108"/>
      <c r="B29385"/>
      <c r="C29385" s="109"/>
      <c r="D29385" s="109"/>
      <c r="E29385" s="94"/>
      <c r="F29385" s="112"/>
      <c r="G29385"/>
      <c r="H29385" s="109"/>
      <c r="I29385"/>
    </row>
    <row r="29386" spans="1:9" x14ac:dyDescent="0.25">
      <c r="A29386" s="108"/>
      <c r="B29386"/>
      <c r="C29386" s="109"/>
      <c r="D29386" s="109"/>
      <c r="E29386" s="94"/>
      <c r="F29386" s="112"/>
      <c r="G29386"/>
      <c r="H29386" s="109"/>
      <c r="I29386"/>
    </row>
    <row r="29387" spans="1:9" x14ac:dyDescent="0.25">
      <c r="A29387" s="108"/>
      <c r="B29387"/>
      <c r="C29387" s="109"/>
      <c r="D29387" s="109"/>
      <c r="E29387" s="94"/>
      <c r="F29387" s="112"/>
      <c r="G29387"/>
      <c r="H29387" s="109"/>
      <c r="I29387"/>
    </row>
    <row r="29388" spans="1:9" x14ac:dyDescent="0.25">
      <c r="A29388" s="108"/>
      <c r="B29388"/>
      <c r="C29388" s="109"/>
      <c r="D29388" s="109"/>
      <c r="E29388" s="94"/>
      <c r="F29388" s="112"/>
      <c r="G29388"/>
      <c r="H29388" s="109"/>
      <c r="I29388"/>
    </row>
    <row r="29389" spans="1:9" x14ac:dyDescent="0.25">
      <c r="A29389" s="108"/>
      <c r="B29389"/>
      <c r="C29389" s="109"/>
      <c r="D29389" s="109"/>
      <c r="E29389" s="94"/>
      <c r="F29389" s="112"/>
      <c r="G29389"/>
      <c r="H29389" s="109"/>
      <c r="I29389"/>
    </row>
    <row r="29390" spans="1:9" x14ac:dyDescent="0.25">
      <c r="A29390" s="108"/>
      <c r="B29390"/>
      <c r="C29390" s="109"/>
      <c r="D29390" s="109"/>
      <c r="E29390" s="94"/>
      <c r="F29390" s="112"/>
      <c r="G29390"/>
      <c r="H29390" s="109"/>
      <c r="I29390"/>
    </row>
    <row r="29391" spans="1:9" x14ac:dyDescent="0.25">
      <c r="A29391" s="108"/>
      <c r="B29391"/>
      <c r="C29391" s="109"/>
      <c r="D29391" s="109"/>
      <c r="E29391" s="94"/>
      <c r="F29391" s="112"/>
      <c r="G29391"/>
      <c r="H29391" s="109"/>
      <c r="I29391"/>
    </row>
    <row r="29392" spans="1:9" x14ac:dyDescent="0.25">
      <c r="A29392" s="108"/>
      <c r="B29392"/>
      <c r="C29392" s="109"/>
      <c r="D29392" s="109"/>
      <c r="E29392" s="94"/>
      <c r="F29392" s="112"/>
      <c r="G29392"/>
      <c r="H29392" s="109"/>
      <c r="I29392"/>
    </row>
    <row r="29393" spans="1:9" x14ac:dyDescent="0.25">
      <c r="A29393" s="108"/>
      <c r="B29393"/>
      <c r="C29393" s="109"/>
      <c r="D29393" s="109"/>
      <c r="E29393" s="94"/>
      <c r="F29393" s="112"/>
      <c r="G29393"/>
      <c r="H29393" s="109"/>
      <c r="I29393"/>
    </row>
    <row r="29394" spans="1:9" x14ac:dyDescent="0.25">
      <c r="A29394" s="108"/>
      <c r="B29394"/>
      <c r="C29394" s="109"/>
      <c r="D29394" s="109"/>
      <c r="E29394" s="94"/>
      <c r="F29394" s="112"/>
      <c r="G29394"/>
      <c r="H29394" s="109"/>
      <c r="I29394"/>
    </row>
    <row r="29395" spans="1:9" x14ac:dyDescent="0.25">
      <c r="A29395" s="108"/>
      <c r="B29395"/>
      <c r="C29395" s="109"/>
      <c r="D29395" s="109"/>
      <c r="E29395" s="94"/>
      <c r="F29395" s="112"/>
      <c r="G29395"/>
      <c r="H29395" s="109"/>
      <c r="I29395"/>
    </row>
    <row r="29396" spans="1:9" x14ac:dyDescent="0.25">
      <c r="A29396" s="108"/>
      <c r="B29396"/>
      <c r="C29396" s="109"/>
      <c r="D29396" s="109"/>
      <c r="E29396" s="94"/>
      <c r="F29396" s="112"/>
      <c r="G29396"/>
      <c r="H29396" s="109"/>
      <c r="I29396"/>
    </row>
    <row r="29397" spans="1:9" x14ac:dyDescent="0.25">
      <c r="A29397" s="108"/>
      <c r="B29397"/>
      <c r="C29397" s="109"/>
      <c r="D29397" s="109"/>
      <c r="E29397" s="94"/>
      <c r="F29397" s="112"/>
      <c r="G29397"/>
      <c r="H29397" s="109"/>
      <c r="I29397"/>
    </row>
    <row r="29398" spans="1:9" x14ac:dyDescent="0.25">
      <c r="A29398" s="108"/>
      <c r="B29398"/>
      <c r="C29398" s="109"/>
      <c r="D29398" s="109"/>
      <c r="E29398" s="94"/>
      <c r="F29398" s="112"/>
      <c r="G29398"/>
      <c r="H29398" s="109"/>
      <c r="I29398"/>
    </row>
    <row r="29399" spans="1:9" x14ac:dyDescent="0.25">
      <c r="A29399" s="108"/>
      <c r="B29399"/>
      <c r="C29399" s="109"/>
      <c r="D29399" s="109"/>
      <c r="E29399" s="94"/>
      <c r="F29399" s="112"/>
      <c r="G29399"/>
      <c r="H29399" s="109"/>
      <c r="I29399"/>
    </row>
    <row r="29400" spans="1:9" x14ac:dyDescent="0.25">
      <c r="A29400" s="108"/>
      <c r="B29400"/>
      <c r="C29400" s="109"/>
      <c r="D29400" s="109"/>
      <c r="E29400" s="94"/>
      <c r="F29400" s="112"/>
      <c r="G29400"/>
      <c r="H29400" s="109"/>
      <c r="I29400"/>
    </row>
    <row r="29401" spans="1:9" x14ac:dyDescent="0.25">
      <c r="A29401" s="108"/>
      <c r="B29401"/>
      <c r="C29401" s="109"/>
      <c r="D29401" s="109"/>
      <c r="E29401" s="94"/>
      <c r="F29401" s="112"/>
      <c r="G29401"/>
      <c r="H29401" s="109"/>
      <c r="I29401"/>
    </row>
    <row r="29402" spans="1:9" x14ac:dyDescent="0.25">
      <c r="A29402" s="108"/>
      <c r="B29402"/>
      <c r="C29402" s="109"/>
      <c r="D29402" s="109"/>
      <c r="E29402" s="94"/>
      <c r="F29402" s="112"/>
      <c r="G29402"/>
      <c r="H29402" s="109"/>
      <c r="I29402"/>
    </row>
    <row r="29403" spans="1:9" x14ac:dyDescent="0.25">
      <c r="A29403" s="108"/>
      <c r="B29403"/>
      <c r="C29403" s="109"/>
      <c r="D29403" s="109"/>
      <c r="E29403" s="94"/>
      <c r="F29403" s="112"/>
      <c r="G29403"/>
      <c r="H29403" s="109"/>
      <c r="I29403"/>
    </row>
    <row r="29404" spans="1:9" x14ac:dyDescent="0.25">
      <c r="A29404" s="108"/>
      <c r="B29404"/>
      <c r="C29404" s="109"/>
      <c r="D29404" s="109"/>
      <c r="E29404" s="94"/>
      <c r="F29404" s="112"/>
      <c r="G29404"/>
      <c r="H29404" s="109"/>
      <c r="I29404"/>
    </row>
    <row r="29405" spans="1:9" x14ac:dyDescent="0.25">
      <c r="A29405" s="108"/>
      <c r="B29405"/>
      <c r="C29405" s="109"/>
      <c r="D29405" s="109"/>
      <c r="E29405" s="94"/>
      <c r="F29405" s="112"/>
      <c r="G29405"/>
      <c r="H29405" s="109"/>
      <c r="I29405"/>
    </row>
    <row r="29406" spans="1:9" x14ac:dyDescent="0.25">
      <c r="A29406" s="108"/>
      <c r="B29406"/>
      <c r="C29406" s="109"/>
      <c r="D29406" s="109"/>
      <c r="E29406" s="94"/>
      <c r="F29406" s="112"/>
      <c r="G29406"/>
      <c r="H29406" s="109"/>
      <c r="I29406"/>
    </row>
    <row r="29407" spans="1:9" x14ac:dyDescent="0.25">
      <c r="A29407" s="108"/>
      <c r="B29407"/>
      <c r="C29407" s="109"/>
      <c r="D29407" s="109"/>
      <c r="E29407" s="94"/>
      <c r="F29407" s="112"/>
      <c r="G29407"/>
      <c r="H29407" s="109"/>
      <c r="I29407"/>
    </row>
    <row r="29408" spans="1:9" x14ac:dyDescent="0.25">
      <c r="A29408" s="108"/>
      <c r="B29408"/>
      <c r="C29408" s="109"/>
      <c r="D29408" s="109"/>
      <c r="E29408" s="94"/>
      <c r="F29408" s="112"/>
      <c r="G29408"/>
      <c r="H29408" s="109"/>
      <c r="I29408"/>
    </row>
    <row r="29409" spans="1:9" x14ac:dyDescent="0.25">
      <c r="A29409" s="108"/>
      <c r="B29409"/>
      <c r="C29409" s="109"/>
      <c r="D29409" s="109"/>
      <c r="E29409" s="94"/>
      <c r="F29409" s="112"/>
      <c r="G29409"/>
      <c r="H29409" s="109"/>
      <c r="I29409"/>
    </row>
    <row r="29410" spans="1:9" x14ac:dyDescent="0.25">
      <c r="A29410" s="108"/>
      <c r="B29410"/>
      <c r="C29410" s="109"/>
      <c r="D29410" s="109"/>
      <c r="E29410" s="94"/>
      <c r="F29410" s="112"/>
      <c r="G29410"/>
      <c r="H29410" s="109"/>
      <c r="I29410"/>
    </row>
    <row r="29411" spans="1:9" x14ac:dyDescent="0.25">
      <c r="A29411" s="108"/>
      <c r="B29411"/>
      <c r="C29411" s="109"/>
      <c r="D29411" s="109"/>
      <c r="E29411" s="94"/>
      <c r="F29411" s="112"/>
      <c r="G29411"/>
      <c r="H29411" s="109"/>
      <c r="I29411"/>
    </row>
    <row r="29412" spans="1:9" x14ac:dyDescent="0.25">
      <c r="A29412" s="108"/>
      <c r="B29412"/>
      <c r="C29412" s="109"/>
      <c r="D29412" s="109"/>
      <c r="E29412" s="94"/>
      <c r="F29412" s="112"/>
      <c r="G29412"/>
      <c r="H29412" s="109"/>
      <c r="I29412"/>
    </row>
    <row r="29413" spans="1:9" x14ac:dyDescent="0.25">
      <c r="A29413" s="108"/>
      <c r="B29413"/>
      <c r="C29413" s="109"/>
      <c r="D29413" s="109"/>
      <c r="E29413" s="94"/>
      <c r="F29413" s="112"/>
      <c r="G29413"/>
      <c r="H29413" s="109"/>
      <c r="I29413"/>
    </row>
    <row r="29414" spans="1:9" x14ac:dyDescent="0.25">
      <c r="A29414" s="108"/>
      <c r="B29414"/>
      <c r="C29414" s="109"/>
      <c r="D29414" s="109"/>
      <c r="E29414" s="94"/>
      <c r="F29414" s="112"/>
      <c r="G29414"/>
      <c r="H29414" s="109"/>
      <c r="I29414"/>
    </row>
    <row r="29415" spans="1:9" x14ac:dyDescent="0.25">
      <c r="A29415" s="108"/>
      <c r="B29415"/>
      <c r="C29415" s="109"/>
      <c r="D29415" s="109"/>
      <c r="E29415" s="94"/>
      <c r="F29415" s="112"/>
      <c r="G29415"/>
      <c r="H29415" s="109"/>
      <c r="I29415"/>
    </row>
    <row r="29416" spans="1:9" x14ac:dyDescent="0.25">
      <c r="A29416" s="108"/>
      <c r="B29416"/>
      <c r="C29416" s="109"/>
      <c r="D29416" s="109"/>
      <c r="E29416" s="94"/>
      <c r="F29416" s="112"/>
      <c r="G29416"/>
      <c r="H29416" s="109"/>
      <c r="I29416"/>
    </row>
    <row r="29417" spans="1:9" x14ac:dyDescent="0.25">
      <c r="A29417" s="108"/>
      <c r="B29417"/>
      <c r="C29417" s="109"/>
      <c r="D29417" s="109"/>
      <c r="E29417" s="94"/>
      <c r="F29417" s="112"/>
      <c r="G29417"/>
      <c r="H29417" s="109"/>
      <c r="I29417"/>
    </row>
    <row r="29418" spans="1:9" x14ac:dyDescent="0.25">
      <c r="A29418" s="108"/>
      <c r="B29418"/>
      <c r="C29418" s="109"/>
      <c r="D29418" s="109"/>
      <c r="E29418" s="94"/>
      <c r="F29418" s="112"/>
      <c r="G29418"/>
      <c r="H29418" s="109"/>
      <c r="I29418"/>
    </row>
    <row r="29419" spans="1:9" x14ac:dyDescent="0.25">
      <c r="A29419" s="108"/>
      <c r="B29419"/>
      <c r="C29419" s="109"/>
      <c r="D29419" s="109"/>
      <c r="E29419" s="94"/>
      <c r="F29419" s="112"/>
      <c r="G29419"/>
      <c r="H29419" s="109"/>
      <c r="I29419"/>
    </row>
    <row r="29420" spans="1:9" x14ac:dyDescent="0.25">
      <c r="A29420" s="108"/>
      <c r="B29420"/>
      <c r="C29420" s="109"/>
      <c r="D29420" s="109"/>
      <c r="E29420" s="94"/>
      <c r="F29420" s="112"/>
      <c r="G29420"/>
      <c r="H29420" s="109"/>
      <c r="I29420"/>
    </row>
    <row r="29421" spans="1:9" x14ac:dyDescent="0.25">
      <c r="A29421" s="108"/>
      <c r="B29421"/>
      <c r="C29421" s="109"/>
      <c r="D29421" s="109"/>
      <c r="E29421" s="94"/>
      <c r="F29421" s="112"/>
      <c r="G29421"/>
      <c r="H29421" s="109"/>
      <c r="I29421"/>
    </row>
    <row r="29422" spans="1:9" x14ac:dyDescent="0.25">
      <c r="A29422" s="108"/>
      <c r="B29422"/>
      <c r="C29422" s="109"/>
      <c r="D29422" s="109"/>
      <c r="E29422" s="94"/>
      <c r="F29422" s="112"/>
      <c r="G29422"/>
      <c r="H29422" s="109"/>
      <c r="I29422"/>
    </row>
    <row r="29423" spans="1:9" x14ac:dyDescent="0.25">
      <c r="A29423" s="108"/>
      <c r="B29423"/>
      <c r="C29423" s="109"/>
      <c r="D29423" s="109"/>
      <c r="E29423" s="94"/>
      <c r="F29423" s="112"/>
      <c r="G29423"/>
      <c r="H29423" s="109"/>
      <c r="I29423"/>
    </row>
    <row r="29424" spans="1:9" x14ac:dyDescent="0.25">
      <c r="A29424" s="108"/>
      <c r="B29424"/>
      <c r="C29424" s="109"/>
      <c r="D29424" s="109"/>
      <c r="E29424" s="94"/>
      <c r="F29424" s="112"/>
      <c r="G29424"/>
      <c r="H29424" s="109"/>
      <c r="I29424"/>
    </row>
    <row r="29425" spans="1:9" x14ac:dyDescent="0.25">
      <c r="A29425" s="108"/>
      <c r="B29425"/>
      <c r="C29425" s="109"/>
      <c r="D29425" s="109"/>
      <c r="E29425" s="94"/>
      <c r="F29425" s="112"/>
      <c r="G29425"/>
      <c r="H29425" s="109"/>
      <c r="I29425"/>
    </row>
    <row r="29426" spans="1:9" x14ac:dyDescent="0.25">
      <c r="A29426" s="108"/>
      <c r="B29426"/>
      <c r="C29426" s="109"/>
      <c r="D29426" s="109"/>
      <c r="E29426" s="94"/>
      <c r="F29426" s="112"/>
      <c r="G29426"/>
      <c r="H29426" s="109"/>
      <c r="I29426"/>
    </row>
    <row r="29427" spans="1:9" x14ac:dyDescent="0.25">
      <c r="A29427" s="108"/>
      <c r="B29427"/>
      <c r="C29427" s="109"/>
      <c r="D29427" s="109"/>
      <c r="E29427" s="94"/>
      <c r="F29427" s="112"/>
      <c r="G29427"/>
      <c r="H29427" s="109"/>
      <c r="I29427"/>
    </row>
    <row r="29428" spans="1:9" x14ac:dyDescent="0.25">
      <c r="A29428" s="108"/>
      <c r="B29428"/>
      <c r="C29428" s="109"/>
      <c r="D29428" s="109"/>
      <c r="E29428" s="94"/>
      <c r="F29428" s="112"/>
      <c r="G29428"/>
      <c r="H29428" s="109"/>
      <c r="I29428"/>
    </row>
    <row r="29429" spans="1:9" x14ac:dyDescent="0.25">
      <c r="A29429" s="108"/>
      <c r="B29429"/>
      <c r="C29429" s="109"/>
      <c r="D29429" s="109"/>
      <c r="E29429" s="94"/>
      <c r="F29429" s="112"/>
      <c r="G29429"/>
      <c r="H29429" s="109"/>
      <c r="I29429"/>
    </row>
    <row r="29430" spans="1:9" x14ac:dyDescent="0.25">
      <c r="A29430" s="108"/>
      <c r="B29430"/>
      <c r="C29430" s="109"/>
      <c r="D29430" s="109"/>
      <c r="E29430" s="94"/>
      <c r="F29430" s="112"/>
      <c r="G29430"/>
      <c r="H29430" s="109"/>
      <c r="I29430"/>
    </row>
    <row r="29431" spans="1:9" x14ac:dyDescent="0.25">
      <c r="A29431" s="108"/>
      <c r="B29431"/>
      <c r="C29431" s="109"/>
      <c r="D29431" s="109"/>
      <c r="E29431" s="94"/>
      <c r="F29431" s="112"/>
      <c r="G29431"/>
      <c r="H29431" s="109"/>
      <c r="I29431"/>
    </row>
    <row r="29432" spans="1:9" x14ac:dyDescent="0.25">
      <c r="A29432" s="108"/>
      <c r="B29432"/>
      <c r="C29432" s="109"/>
      <c r="D29432" s="109"/>
      <c r="E29432" s="94"/>
      <c r="F29432" s="112"/>
      <c r="G29432"/>
      <c r="H29432" s="109"/>
      <c r="I29432"/>
    </row>
    <row r="29433" spans="1:9" x14ac:dyDescent="0.25">
      <c r="A29433" s="108"/>
      <c r="B29433"/>
      <c r="C29433" s="109"/>
      <c r="D29433" s="109"/>
      <c r="E29433" s="94"/>
      <c r="F29433" s="112"/>
      <c r="G29433"/>
      <c r="H29433" s="109"/>
      <c r="I29433"/>
    </row>
    <row r="29434" spans="1:9" x14ac:dyDescent="0.25">
      <c r="A29434" s="108"/>
      <c r="B29434"/>
      <c r="C29434" s="109"/>
      <c r="D29434" s="109"/>
      <c r="E29434" s="94"/>
      <c r="F29434" s="112"/>
      <c r="G29434"/>
      <c r="H29434" s="109"/>
      <c r="I29434"/>
    </row>
    <row r="29435" spans="1:9" x14ac:dyDescent="0.25">
      <c r="A29435" s="108"/>
      <c r="B29435"/>
      <c r="C29435" s="109"/>
      <c r="D29435" s="109"/>
      <c r="E29435" s="94"/>
      <c r="F29435" s="112"/>
      <c r="G29435"/>
      <c r="H29435" s="109"/>
      <c r="I29435"/>
    </row>
    <row r="29436" spans="1:9" x14ac:dyDescent="0.25">
      <c r="A29436" s="108"/>
      <c r="B29436"/>
      <c r="C29436" s="109"/>
      <c r="D29436" s="109"/>
      <c r="E29436" s="94"/>
      <c r="F29436" s="112"/>
      <c r="G29436"/>
      <c r="H29436" s="109"/>
      <c r="I29436"/>
    </row>
    <row r="29437" spans="1:9" x14ac:dyDescent="0.25">
      <c r="A29437" s="108"/>
      <c r="B29437"/>
      <c r="C29437" s="109"/>
      <c r="D29437" s="109"/>
      <c r="E29437" s="94"/>
      <c r="F29437" s="112"/>
      <c r="G29437"/>
      <c r="H29437" s="109"/>
      <c r="I29437"/>
    </row>
    <row r="29438" spans="1:9" x14ac:dyDescent="0.25">
      <c r="A29438" s="108"/>
      <c r="B29438"/>
      <c r="C29438" s="109"/>
      <c r="D29438" s="109"/>
      <c r="E29438" s="94"/>
      <c r="F29438" s="112"/>
      <c r="G29438"/>
      <c r="H29438" s="109"/>
      <c r="I29438"/>
    </row>
    <row r="29439" spans="1:9" x14ac:dyDescent="0.25">
      <c r="A29439" s="108"/>
      <c r="B29439"/>
      <c r="C29439" s="109"/>
      <c r="D29439" s="109"/>
      <c r="E29439" s="94"/>
      <c r="F29439" s="112"/>
      <c r="G29439"/>
      <c r="H29439" s="109"/>
      <c r="I29439"/>
    </row>
    <row r="29440" spans="1:9" x14ac:dyDescent="0.25">
      <c r="A29440" s="108"/>
      <c r="B29440"/>
      <c r="C29440" s="109"/>
      <c r="D29440" s="109"/>
      <c r="E29440" s="94"/>
      <c r="F29440" s="112"/>
      <c r="G29440"/>
      <c r="H29440" s="109"/>
      <c r="I29440"/>
    </row>
    <row r="29441" spans="1:9" x14ac:dyDescent="0.25">
      <c r="A29441" s="108"/>
      <c r="B29441"/>
      <c r="C29441" s="109"/>
      <c r="D29441" s="109"/>
      <c r="E29441" s="94"/>
      <c r="F29441" s="112"/>
      <c r="G29441"/>
      <c r="H29441" s="109"/>
      <c r="I29441"/>
    </row>
    <row r="29442" spans="1:9" x14ac:dyDescent="0.25">
      <c r="A29442" s="108"/>
      <c r="B29442"/>
      <c r="C29442" s="109"/>
      <c r="D29442" s="109"/>
      <c r="E29442" s="94"/>
      <c r="F29442" s="112"/>
      <c r="G29442"/>
      <c r="H29442" s="109"/>
      <c r="I29442"/>
    </row>
    <row r="29443" spans="1:9" x14ac:dyDescent="0.25">
      <c r="A29443" s="108"/>
      <c r="B29443"/>
      <c r="C29443" s="109"/>
      <c r="D29443" s="109"/>
      <c r="E29443" s="94"/>
      <c r="F29443" s="112"/>
      <c r="G29443"/>
      <c r="H29443" s="109"/>
      <c r="I29443"/>
    </row>
    <row r="29444" spans="1:9" x14ac:dyDescent="0.25">
      <c r="A29444" s="108"/>
      <c r="B29444"/>
      <c r="C29444" s="109"/>
      <c r="D29444" s="109"/>
      <c r="E29444" s="94"/>
      <c r="F29444" s="112"/>
      <c r="G29444"/>
      <c r="H29444" s="109"/>
      <c r="I29444"/>
    </row>
    <row r="29445" spans="1:9" x14ac:dyDescent="0.25">
      <c r="A29445" s="108"/>
      <c r="B29445"/>
      <c r="C29445" s="109"/>
      <c r="D29445" s="109"/>
      <c r="E29445" s="94"/>
      <c r="F29445" s="112"/>
      <c r="G29445"/>
      <c r="H29445" s="109"/>
      <c r="I29445"/>
    </row>
    <row r="29446" spans="1:9" x14ac:dyDescent="0.25">
      <c r="A29446" s="108"/>
      <c r="B29446"/>
      <c r="C29446" s="109"/>
      <c r="D29446" s="109"/>
      <c r="E29446" s="94"/>
      <c r="F29446" s="112"/>
      <c r="G29446"/>
      <c r="H29446" s="109"/>
      <c r="I29446"/>
    </row>
    <row r="29447" spans="1:9" x14ac:dyDescent="0.25">
      <c r="A29447" s="108"/>
      <c r="B29447"/>
      <c r="C29447" s="109"/>
      <c r="D29447" s="109"/>
      <c r="E29447" s="94"/>
      <c r="F29447" s="112"/>
      <c r="G29447"/>
      <c r="H29447" s="109"/>
      <c r="I29447"/>
    </row>
    <row r="29448" spans="1:9" x14ac:dyDescent="0.25">
      <c r="A29448" s="108"/>
      <c r="B29448"/>
      <c r="C29448" s="109"/>
      <c r="D29448" s="109"/>
      <c r="E29448" s="94"/>
      <c r="F29448" s="112"/>
      <c r="G29448"/>
      <c r="H29448" s="109"/>
      <c r="I29448"/>
    </row>
    <row r="29449" spans="1:9" x14ac:dyDescent="0.25">
      <c r="A29449" s="108"/>
      <c r="B29449"/>
      <c r="C29449" s="109"/>
      <c r="D29449" s="109"/>
      <c r="E29449" s="94"/>
      <c r="F29449" s="112"/>
      <c r="G29449"/>
      <c r="H29449" s="109"/>
      <c r="I29449"/>
    </row>
    <row r="29450" spans="1:9" x14ac:dyDescent="0.25">
      <c r="A29450" s="108"/>
      <c r="B29450"/>
      <c r="C29450" s="109"/>
      <c r="D29450" s="109"/>
      <c r="E29450" s="94"/>
      <c r="F29450" s="112"/>
      <c r="G29450"/>
      <c r="H29450" s="109"/>
      <c r="I29450"/>
    </row>
    <row r="29451" spans="1:9" x14ac:dyDescent="0.25">
      <c r="A29451" s="108"/>
      <c r="B29451"/>
      <c r="C29451" s="109"/>
      <c r="D29451" s="109"/>
      <c r="E29451" s="94"/>
      <c r="F29451" s="112"/>
      <c r="G29451"/>
      <c r="H29451" s="109"/>
      <c r="I29451"/>
    </row>
    <row r="29452" spans="1:9" x14ac:dyDescent="0.25">
      <c r="A29452" s="108"/>
      <c r="B29452"/>
      <c r="C29452" s="109"/>
      <c r="D29452" s="109"/>
      <c r="E29452" s="94"/>
      <c r="F29452" s="112"/>
      <c r="G29452"/>
      <c r="H29452" s="109"/>
      <c r="I29452"/>
    </row>
    <row r="29453" spans="1:9" x14ac:dyDescent="0.25">
      <c r="A29453" s="108"/>
      <c r="B29453"/>
      <c r="C29453" s="109"/>
      <c r="D29453" s="109"/>
      <c r="E29453" s="94"/>
      <c r="F29453" s="112"/>
      <c r="G29453"/>
      <c r="H29453" s="109"/>
      <c r="I29453"/>
    </row>
    <row r="29454" spans="1:9" x14ac:dyDescent="0.25">
      <c r="A29454" s="108"/>
      <c r="B29454"/>
      <c r="C29454" s="109"/>
      <c r="D29454" s="109"/>
      <c r="E29454" s="94"/>
      <c r="F29454" s="112"/>
      <c r="G29454"/>
      <c r="H29454" s="109"/>
      <c r="I29454"/>
    </row>
    <row r="29455" spans="1:9" x14ac:dyDescent="0.25">
      <c r="A29455" s="108"/>
      <c r="B29455"/>
      <c r="C29455" s="109"/>
      <c r="D29455" s="109"/>
      <c r="E29455" s="94"/>
      <c r="F29455" s="112"/>
      <c r="G29455"/>
      <c r="H29455" s="109"/>
      <c r="I29455"/>
    </row>
    <row r="29456" spans="1:9" x14ac:dyDescent="0.25">
      <c r="A29456" s="108"/>
      <c r="B29456"/>
      <c r="C29456" s="109"/>
      <c r="D29456" s="109"/>
      <c r="E29456" s="94"/>
      <c r="F29456" s="112"/>
      <c r="G29456"/>
      <c r="H29456" s="109"/>
      <c r="I29456"/>
    </row>
    <row r="29457" spans="1:9" x14ac:dyDescent="0.25">
      <c r="A29457" s="108"/>
      <c r="B29457"/>
      <c r="C29457" s="109"/>
      <c r="D29457" s="109"/>
      <c r="E29457" s="94"/>
      <c r="F29457" s="112"/>
      <c r="G29457"/>
      <c r="H29457" s="109"/>
      <c r="I29457"/>
    </row>
    <row r="29458" spans="1:9" x14ac:dyDescent="0.25">
      <c r="A29458" s="108"/>
      <c r="B29458"/>
      <c r="C29458" s="109"/>
      <c r="D29458" s="109"/>
      <c r="E29458" s="94"/>
      <c r="F29458" s="112"/>
      <c r="G29458"/>
      <c r="H29458" s="109"/>
      <c r="I29458"/>
    </row>
    <row r="29459" spans="1:9" x14ac:dyDescent="0.25">
      <c r="A29459" s="108"/>
      <c r="B29459"/>
      <c r="C29459" s="109"/>
      <c r="D29459" s="109"/>
      <c r="E29459" s="94"/>
      <c r="F29459" s="112"/>
      <c r="G29459"/>
      <c r="H29459" s="109"/>
      <c r="I29459"/>
    </row>
    <row r="29460" spans="1:9" x14ac:dyDescent="0.25">
      <c r="A29460" s="108"/>
      <c r="B29460"/>
      <c r="C29460" s="109"/>
      <c r="D29460" s="109"/>
      <c r="E29460" s="94"/>
      <c r="F29460" s="112"/>
      <c r="G29460"/>
      <c r="H29460" s="109"/>
      <c r="I29460"/>
    </row>
    <row r="29461" spans="1:9" x14ac:dyDescent="0.25">
      <c r="A29461" s="108"/>
      <c r="B29461"/>
      <c r="C29461" s="109"/>
      <c r="D29461" s="109"/>
      <c r="E29461" s="94"/>
      <c r="F29461" s="112"/>
      <c r="G29461"/>
      <c r="H29461" s="109"/>
      <c r="I29461"/>
    </row>
    <row r="29462" spans="1:9" x14ac:dyDescent="0.25">
      <c r="A29462" s="108"/>
      <c r="B29462"/>
      <c r="C29462" s="109"/>
      <c r="D29462" s="109"/>
      <c r="E29462" s="94"/>
      <c r="F29462" s="112"/>
      <c r="G29462"/>
      <c r="H29462" s="109"/>
      <c r="I29462"/>
    </row>
    <row r="29463" spans="1:9" x14ac:dyDescent="0.25">
      <c r="A29463" s="108"/>
      <c r="B29463"/>
      <c r="C29463" s="109"/>
      <c r="D29463" s="109"/>
      <c r="E29463" s="94"/>
      <c r="F29463" s="112"/>
      <c r="G29463"/>
      <c r="H29463" s="109"/>
      <c r="I29463"/>
    </row>
    <row r="29464" spans="1:9" x14ac:dyDescent="0.25">
      <c r="A29464" s="108"/>
      <c r="B29464"/>
      <c r="C29464" s="109"/>
      <c r="D29464" s="109"/>
      <c r="E29464" s="94"/>
      <c r="F29464" s="112"/>
      <c r="G29464"/>
      <c r="H29464" s="109"/>
      <c r="I29464"/>
    </row>
    <row r="29465" spans="1:9" x14ac:dyDescent="0.25">
      <c r="A29465" s="108"/>
      <c r="B29465"/>
      <c r="C29465" s="109"/>
      <c r="D29465" s="109"/>
      <c r="E29465" s="94"/>
      <c r="F29465" s="112"/>
      <c r="G29465"/>
      <c r="H29465" s="109"/>
      <c r="I29465"/>
    </row>
    <row r="29466" spans="1:9" x14ac:dyDescent="0.25">
      <c r="A29466" s="108"/>
      <c r="B29466"/>
      <c r="C29466" s="109"/>
      <c r="D29466" s="109"/>
      <c r="E29466" s="94"/>
      <c r="F29466" s="112"/>
      <c r="G29466"/>
      <c r="H29466" s="109"/>
      <c r="I29466"/>
    </row>
    <row r="29467" spans="1:9" x14ac:dyDescent="0.25">
      <c r="A29467" s="108"/>
      <c r="B29467"/>
      <c r="C29467" s="109"/>
      <c r="D29467" s="109"/>
      <c r="E29467" s="94"/>
      <c r="F29467" s="112"/>
      <c r="G29467"/>
      <c r="H29467" s="109"/>
      <c r="I29467"/>
    </row>
    <row r="29468" spans="1:9" x14ac:dyDescent="0.25">
      <c r="A29468" s="108"/>
      <c r="B29468"/>
      <c r="C29468" s="109"/>
      <c r="D29468" s="109"/>
      <c r="E29468" s="94"/>
      <c r="F29468" s="112"/>
      <c r="G29468"/>
      <c r="H29468" s="109"/>
      <c r="I29468"/>
    </row>
    <row r="29469" spans="1:9" x14ac:dyDescent="0.25">
      <c r="A29469" s="108"/>
      <c r="B29469"/>
      <c r="C29469" s="109"/>
      <c r="D29469" s="109"/>
      <c r="E29469" s="94"/>
      <c r="F29469" s="112"/>
      <c r="G29469"/>
      <c r="H29469" s="109"/>
      <c r="I29469"/>
    </row>
    <row r="29470" spans="1:9" x14ac:dyDescent="0.25">
      <c r="A29470" s="108"/>
      <c r="B29470"/>
      <c r="C29470" s="109"/>
      <c r="D29470" s="109"/>
      <c r="E29470" s="94"/>
      <c r="F29470" s="112"/>
      <c r="G29470"/>
      <c r="H29470" s="109"/>
      <c r="I29470"/>
    </row>
    <row r="29471" spans="1:9" x14ac:dyDescent="0.25">
      <c r="A29471" s="108"/>
      <c r="B29471"/>
      <c r="C29471" s="109"/>
      <c r="D29471" s="109"/>
      <c r="E29471" s="94"/>
      <c r="F29471" s="112"/>
      <c r="G29471"/>
      <c r="H29471" s="109"/>
      <c r="I29471"/>
    </row>
    <row r="29472" spans="1:9" x14ac:dyDescent="0.25">
      <c r="A29472" s="108"/>
      <c r="B29472"/>
      <c r="C29472" s="109"/>
      <c r="D29472" s="109"/>
      <c r="E29472" s="94"/>
      <c r="F29472" s="112"/>
      <c r="G29472"/>
      <c r="H29472" s="109"/>
      <c r="I29472"/>
    </row>
    <row r="29473" spans="1:9" x14ac:dyDescent="0.25">
      <c r="A29473" s="108"/>
      <c r="B29473"/>
      <c r="C29473" s="109"/>
      <c r="D29473" s="109"/>
      <c r="E29473" s="94"/>
      <c r="F29473" s="112"/>
      <c r="G29473"/>
      <c r="H29473" s="109"/>
      <c r="I29473"/>
    </row>
    <row r="29474" spans="1:9" x14ac:dyDescent="0.25">
      <c r="A29474" s="108"/>
      <c r="B29474"/>
      <c r="C29474" s="109"/>
      <c r="D29474" s="109"/>
      <c r="E29474" s="94"/>
      <c r="F29474" s="112"/>
      <c r="G29474"/>
      <c r="H29474" s="109"/>
      <c r="I29474"/>
    </row>
    <row r="29475" spans="1:9" x14ac:dyDescent="0.25">
      <c r="A29475" s="108"/>
      <c r="B29475"/>
      <c r="C29475" s="109"/>
      <c r="D29475" s="109"/>
      <c r="E29475" s="94"/>
      <c r="F29475" s="112"/>
      <c r="G29475"/>
      <c r="H29475" s="109"/>
      <c r="I29475"/>
    </row>
    <row r="29476" spans="1:9" x14ac:dyDescent="0.25">
      <c r="A29476" s="108"/>
      <c r="B29476"/>
      <c r="C29476" s="109"/>
      <c r="D29476" s="109"/>
      <c r="E29476" s="94"/>
      <c r="F29476" s="112"/>
      <c r="G29476"/>
      <c r="H29476" s="109"/>
      <c r="I29476"/>
    </row>
    <row r="29477" spans="1:9" x14ac:dyDescent="0.25">
      <c r="A29477" s="108"/>
      <c r="B29477"/>
      <c r="C29477" s="109"/>
      <c r="D29477" s="109"/>
      <c r="E29477" s="94"/>
      <c r="F29477" s="112"/>
      <c r="G29477"/>
      <c r="H29477" s="109"/>
      <c r="I29477"/>
    </row>
    <row r="29478" spans="1:9" x14ac:dyDescent="0.25">
      <c r="A29478" s="108"/>
      <c r="B29478"/>
      <c r="C29478" s="109"/>
      <c r="D29478" s="109"/>
      <c r="E29478" s="94"/>
      <c r="F29478" s="112"/>
      <c r="G29478"/>
      <c r="H29478" s="109"/>
      <c r="I29478"/>
    </row>
    <row r="29479" spans="1:9" x14ac:dyDescent="0.25">
      <c r="A29479" s="108"/>
      <c r="B29479"/>
      <c r="C29479" s="109"/>
      <c r="D29479" s="109"/>
      <c r="E29479" s="94"/>
      <c r="F29479" s="112"/>
      <c r="G29479"/>
      <c r="H29479" s="109"/>
      <c r="I29479"/>
    </row>
    <row r="29480" spans="1:9" x14ac:dyDescent="0.25">
      <c r="A29480" s="108"/>
      <c r="B29480"/>
      <c r="C29480" s="109"/>
      <c r="D29480" s="109"/>
      <c r="E29480" s="94"/>
      <c r="F29480" s="112"/>
      <c r="G29480"/>
      <c r="H29480" s="109"/>
      <c r="I29480"/>
    </row>
    <row r="29481" spans="1:9" x14ac:dyDescent="0.25">
      <c r="A29481" s="108"/>
      <c r="B29481"/>
      <c r="C29481" s="109"/>
      <c r="D29481" s="109"/>
      <c r="E29481" s="94"/>
      <c r="F29481" s="112"/>
      <c r="G29481"/>
      <c r="H29481" s="109"/>
      <c r="I29481"/>
    </row>
    <row r="29482" spans="1:9" x14ac:dyDescent="0.25">
      <c r="A29482" s="108"/>
      <c r="B29482"/>
      <c r="C29482" s="109"/>
      <c r="D29482" s="109"/>
      <c r="E29482" s="94"/>
      <c r="F29482" s="112"/>
      <c r="G29482"/>
      <c r="H29482" s="109"/>
      <c r="I29482"/>
    </row>
    <row r="29483" spans="1:9" x14ac:dyDescent="0.25">
      <c r="A29483" s="108"/>
      <c r="B29483"/>
      <c r="C29483" s="109"/>
      <c r="D29483" s="109"/>
      <c r="E29483" s="94"/>
      <c r="F29483" s="112"/>
      <c r="G29483"/>
      <c r="H29483" s="109"/>
      <c r="I29483"/>
    </row>
    <row r="29484" spans="1:9" x14ac:dyDescent="0.25">
      <c r="A29484" s="108"/>
      <c r="B29484"/>
      <c r="C29484" s="109"/>
      <c r="D29484" s="109"/>
      <c r="E29484" s="94"/>
      <c r="F29484" s="112"/>
      <c r="G29484"/>
      <c r="H29484" s="109"/>
      <c r="I29484"/>
    </row>
    <row r="29485" spans="1:9" x14ac:dyDescent="0.25">
      <c r="A29485" s="108"/>
      <c r="B29485"/>
      <c r="C29485" s="109"/>
      <c r="D29485" s="109"/>
      <c r="E29485" s="94"/>
      <c r="F29485" s="112"/>
      <c r="G29485"/>
      <c r="H29485" s="109"/>
      <c r="I29485"/>
    </row>
    <row r="29486" spans="1:9" x14ac:dyDescent="0.25">
      <c r="A29486" s="108"/>
      <c r="B29486"/>
      <c r="C29486" s="109"/>
      <c r="D29486" s="109"/>
      <c r="E29486" s="94"/>
      <c r="F29486" s="112"/>
      <c r="G29486"/>
      <c r="H29486" s="109"/>
      <c r="I29486"/>
    </row>
    <row r="29487" spans="1:9" x14ac:dyDescent="0.25">
      <c r="A29487" s="108"/>
      <c r="B29487"/>
      <c r="C29487" s="109"/>
      <c r="D29487" s="109"/>
      <c r="E29487" s="94"/>
      <c r="F29487" s="112"/>
      <c r="G29487"/>
      <c r="H29487" s="109"/>
      <c r="I29487"/>
    </row>
    <row r="29488" spans="1:9" x14ac:dyDescent="0.25">
      <c r="A29488" s="108"/>
      <c r="B29488"/>
      <c r="C29488" s="109"/>
      <c r="D29488" s="109"/>
      <c r="E29488" s="94"/>
      <c r="F29488" s="112"/>
      <c r="G29488"/>
      <c r="H29488" s="109"/>
      <c r="I29488"/>
    </row>
    <row r="29489" spans="1:9" x14ac:dyDescent="0.25">
      <c r="A29489" s="108"/>
      <c r="B29489"/>
      <c r="C29489" s="109"/>
      <c r="D29489" s="109"/>
      <c r="E29489" s="94"/>
      <c r="F29489" s="112"/>
      <c r="G29489"/>
      <c r="H29489" s="109"/>
      <c r="I29489"/>
    </row>
    <row r="29490" spans="1:9" x14ac:dyDescent="0.25">
      <c r="A29490" s="108"/>
      <c r="B29490"/>
      <c r="C29490" s="109"/>
      <c r="D29490" s="109"/>
      <c r="E29490" s="94"/>
      <c r="F29490" s="112"/>
      <c r="G29490"/>
      <c r="H29490" s="109"/>
      <c r="I29490"/>
    </row>
    <row r="29491" spans="1:9" x14ac:dyDescent="0.25">
      <c r="A29491" s="108"/>
      <c r="B29491"/>
      <c r="C29491" s="109"/>
      <c r="D29491" s="109"/>
      <c r="E29491" s="94"/>
      <c r="F29491" s="112"/>
      <c r="G29491"/>
      <c r="H29491" s="109"/>
      <c r="I29491"/>
    </row>
    <row r="29492" spans="1:9" x14ac:dyDescent="0.25">
      <c r="A29492" s="108"/>
      <c r="B29492"/>
      <c r="C29492" s="109"/>
      <c r="D29492" s="109"/>
      <c r="E29492" s="94"/>
      <c r="F29492" s="112"/>
      <c r="G29492"/>
      <c r="H29492" s="109"/>
      <c r="I29492"/>
    </row>
    <row r="29493" spans="1:9" x14ac:dyDescent="0.25">
      <c r="A29493" s="108"/>
      <c r="B29493"/>
      <c r="C29493" s="109"/>
      <c r="D29493" s="109"/>
      <c r="E29493" s="94"/>
      <c r="F29493" s="112"/>
      <c r="G29493"/>
      <c r="H29493" s="109"/>
      <c r="I29493"/>
    </row>
    <row r="29494" spans="1:9" x14ac:dyDescent="0.25">
      <c r="A29494" s="108"/>
      <c r="B29494"/>
      <c r="C29494" s="109"/>
      <c r="D29494" s="109"/>
      <c r="E29494" s="94"/>
      <c r="F29494" s="112"/>
      <c r="G29494"/>
      <c r="H29494" s="109"/>
      <c r="I29494"/>
    </row>
    <row r="29495" spans="1:9" x14ac:dyDescent="0.25">
      <c r="A29495" s="108"/>
      <c r="B29495"/>
      <c r="C29495" s="109"/>
      <c r="D29495" s="109"/>
      <c r="E29495" s="94"/>
      <c r="F29495" s="112"/>
      <c r="G29495"/>
      <c r="H29495" s="109"/>
      <c r="I29495"/>
    </row>
    <row r="29496" spans="1:9" x14ac:dyDescent="0.25">
      <c r="A29496" s="108"/>
      <c r="B29496"/>
      <c r="C29496" s="109"/>
      <c r="D29496" s="109"/>
      <c r="E29496" s="94"/>
      <c r="F29496" s="112"/>
      <c r="G29496"/>
      <c r="H29496" s="109"/>
      <c r="I29496"/>
    </row>
    <row r="29497" spans="1:9" x14ac:dyDescent="0.25">
      <c r="A29497" s="108"/>
      <c r="B29497"/>
      <c r="C29497" s="109"/>
      <c r="D29497" s="109"/>
      <c r="E29497" s="94"/>
      <c r="F29497" s="112"/>
      <c r="G29497"/>
      <c r="H29497" s="109"/>
      <c r="I29497"/>
    </row>
    <row r="29498" spans="1:9" x14ac:dyDescent="0.25">
      <c r="A29498" s="108"/>
      <c r="B29498"/>
      <c r="C29498" s="109"/>
      <c r="D29498" s="109"/>
      <c r="E29498" s="94"/>
      <c r="F29498" s="112"/>
      <c r="G29498"/>
      <c r="H29498" s="109"/>
      <c r="I29498"/>
    </row>
    <row r="29499" spans="1:9" x14ac:dyDescent="0.25">
      <c r="A29499" s="108"/>
      <c r="B29499"/>
      <c r="C29499" s="109"/>
      <c r="D29499" s="109"/>
      <c r="E29499" s="94"/>
      <c r="F29499" s="112"/>
      <c r="G29499"/>
      <c r="H29499" s="109"/>
      <c r="I29499"/>
    </row>
    <row r="29500" spans="1:9" x14ac:dyDescent="0.25">
      <c r="A29500" s="108"/>
      <c r="B29500"/>
      <c r="C29500" s="109"/>
      <c r="D29500" s="109"/>
      <c r="E29500" s="94"/>
      <c r="F29500" s="112"/>
      <c r="G29500"/>
      <c r="H29500" s="109"/>
      <c r="I29500"/>
    </row>
    <row r="29501" spans="1:9" x14ac:dyDescent="0.25">
      <c r="A29501" s="108"/>
      <c r="B29501"/>
      <c r="C29501" s="109"/>
      <c r="D29501" s="109"/>
      <c r="E29501" s="94"/>
      <c r="F29501" s="112"/>
      <c r="G29501"/>
      <c r="H29501" s="109"/>
      <c r="I29501"/>
    </row>
    <row r="29502" spans="1:9" x14ac:dyDescent="0.25">
      <c r="A29502" s="108"/>
      <c r="B29502"/>
      <c r="C29502" s="109"/>
      <c r="D29502" s="109"/>
      <c r="E29502" s="94"/>
      <c r="F29502" s="112"/>
      <c r="G29502"/>
      <c r="H29502" s="109"/>
      <c r="I29502"/>
    </row>
    <row r="29503" spans="1:9" x14ac:dyDescent="0.25">
      <c r="A29503" s="108"/>
      <c r="B29503"/>
      <c r="C29503" s="109"/>
      <c r="D29503" s="109"/>
      <c r="E29503" s="94"/>
      <c r="F29503" s="112"/>
      <c r="G29503"/>
      <c r="H29503" s="109"/>
      <c r="I29503"/>
    </row>
    <row r="29504" spans="1:9" x14ac:dyDescent="0.25">
      <c r="A29504" s="108"/>
      <c r="B29504"/>
      <c r="C29504" s="109"/>
      <c r="D29504" s="109"/>
      <c r="E29504" s="94"/>
      <c r="F29504" s="112"/>
      <c r="G29504"/>
      <c r="H29504" s="109"/>
      <c r="I29504"/>
    </row>
    <row r="29505" spans="1:9" x14ac:dyDescent="0.25">
      <c r="A29505" s="108"/>
      <c r="B29505"/>
      <c r="C29505" s="109"/>
      <c r="D29505" s="109"/>
      <c r="E29505" s="94"/>
      <c r="F29505" s="112"/>
      <c r="G29505"/>
      <c r="H29505" s="109"/>
      <c r="I29505"/>
    </row>
    <row r="29506" spans="1:9" x14ac:dyDescent="0.25">
      <c r="A29506" s="108"/>
      <c r="B29506"/>
      <c r="C29506" s="109"/>
      <c r="D29506" s="109"/>
      <c r="E29506" s="94"/>
      <c r="F29506" s="112"/>
      <c r="G29506"/>
      <c r="H29506" s="109"/>
      <c r="I29506"/>
    </row>
    <row r="29507" spans="1:9" x14ac:dyDescent="0.25">
      <c r="A29507" s="108"/>
      <c r="B29507"/>
      <c r="C29507" s="109"/>
      <c r="D29507" s="109"/>
      <c r="E29507" s="94"/>
      <c r="F29507" s="112"/>
      <c r="G29507"/>
      <c r="H29507" s="109"/>
      <c r="I29507"/>
    </row>
    <row r="29508" spans="1:9" x14ac:dyDescent="0.25">
      <c r="A29508" s="108"/>
      <c r="B29508"/>
      <c r="C29508" s="109"/>
      <c r="D29508" s="109"/>
      <c r="E29508" s="94"/>
      <c r="F29508" s="112"/>
      <c r="G29508"/>
      <c r="H29508" s="109"/>
      <c r="I29508"/>
    </row>
    <row r="29509" spans="1:9" x14ac:dyDescent="0.25">
      <c r="A29509" s="108"/>
      <c r="B29509"/>
      <c r="C29509" s="109"/>
      <c r="D29509" s="109"/>
      <c r="E29509" s="94"/>
      <c r="F29509" s="112"/>
      <c r="G29509"/>
      <c r="H29509" s="109"/>
      <c r="I29509"/>
    </row>
    <row r="29510" spans="1:9" x14ac:dyDescent="0.25">
      <c r="A29510" s="108"/>
      <c r="B29510"/>
      <c r="C29510" s="109"/>
      <c r="D29510" s="109"/>
      <c r="E29510" s="94"/>
      <c r="F29510" s="112"/>
      <c r="G29510"/>
      <c r="H29510" s="109"/>
      <c r="I29510"/>
    </row>
    <row r="29511" spans="1:9" x14ac:dyDescent="0.25">
      <c r="A29511" s="108"/>
      <c r="B29511"/>
      <c r="C29511" s="109"/>
      <c r="D29511" s="109"/>
      <c r="E29511" s="94"/>
      <c r="F29511" s="112"/>
      <c r="G29511"/>
      <c r="H29511" s="109"/>
      <c r="I29511"/>
    </row>
    <row r="29512" spans="1:9" x14ac:dyDescent="0.25">
      <c r="A29512" s="108"/>
      <c r="B29512"/>
      <c r="C29512" s="109"/>
      <c r="D29512" s="109"/>
      <c r="E29512" s="94"/>
      <c r="F29512" s="112"/>
      <c r="G29512"/>
      <c r="H29512" s="109"/>
      <c r="I29512"/>
    </row>
    <row r="29513" spans="1:9" x14ac:dyDescent="0.25">
      <c r="A29513" s="108"/>
      <c r="B29513"/>
      <c r="C29513" s="109"/>
      <c r="D29513" s="109"/>
      <c r="E29513" s="94"/>
      <c r="F29513" s="112"/>
      <c r="G29513"/>
      <c r="H29513" s="109"/>
      <c r="I29513"/>
    </row>
    <row r="29514" spans="1:9" x14ac:dyDescent="0.25">
      <c r="A29514" s="108"/>
      <c r="B29514"/>
      <c r="C29514" s="109"/>
      <c r="D29514" s="109"/>
      <c r="E29514" s="94"/>
      <c r="F29514" s="112"/>
      <c r="G29514"/>
      <c r="H29514" s="109"/>
      <c r="I29514"/>
    </row>
    <row r="29515" spans="1:9" x14ac:dyDescent="0.25">
      <c r="A29515" s="108"/>
      <c r="B29515"/>
      <c r="C29515" s="109"/>
      <c r="D29515" s="109"/>
      <c r="E29515" s="94"/>
      <c r="F29515" s="112"/>
      <c r="G29515"/>
      <c r="H29515" s="109"/>
      <c r="I29515"/>
    </row>
    <row r="29516" spans="1:9" x14ac:dyDescent="0.25">
      <c r="A29516" s="108"/>
      <c r="B29516"/>
      <c r="C29516" s="109"/>
      <c r="D29516" s="109"/>
      <c r="E29516" s="94"/>
      <c r="F29516" s="112"/>
      <c r="G29516"/>
      <c r="H29516" s="109"/>
      <c r="I29516"/>
    </row>
    <row r="29517" spans="1:9" x14ac:dyDescent="0.25">
      <c r="A29517" s="108"/>
      <c r="B29517"/>
      <c r="C29517" s="109"/>
      <c r="D29517" s="109"/>
      <c r="E29517" s="94"/>
      <c r="F29517" s="112"/>
      <c r="G29517"/>
      <c r="H29517" s="109"/>
      <c r="I29517"/>
    </row>
    <row r="29518" spans="1:9" x14ac:dyDescent="0.25">
      <c r="A29518" s="108"/>
      <c r="B29518"/>
      <c r="C29518" s="109"/>
      <c r="D29518" s="109"/>
      <c r="E29518" s="94"/>
      <c r="F29518" s="112"/>
      <c r="G29518"/>
      <c r="H29518" s="109"/>
      <c r="I29518"/>
    </row>
    <row r="29519" spans="1:9" x14ac:dyDescent="0.25">
      <c r="A29519" s="108"/>
      <c r="B29519"/>
      <c r="C29519" s="109"/>
      <c r="D29519" s="109"/>
      <c r="E29519" s="94"/>
      <c r="F29519" s="112"/>
      <c r="G29519"/>
      <c r="H29519" s="109"/>
      <c r="I29519"/>
    </row>
    <row r="29520" spans="1:9" x14ac:dyDescent="0.25">
      <c r="A29520" s="108"/>
      <c r="B29520"/>
      <c r="C29520" s="109"/>
      <c r="D29520" s="109"/>
      <c r="E29520" s="94"/>
      <c r="F29520" s="112"/>
      <c r="G29520"/>
      <c r="H29520" s="109"/>
      <c r="I29520"/>
    </row>
    <row r="29521" spans="1:9" x14ac:dyDescent="0.25">
      <c r="A29521" s="108"/>
      <c r="B29521"/>
      <c r="C29521" s="109"/>
      <c r="D29521" s="109"/>
      <c r="E29521" s="94"/>
      <c r="F29521" s="112"/>
      <c r="G29521"/>
      <c r="H29521" s="109"/>
      <c r="I29521"/>
    </row>
    <row r="29522" spans="1:9" x14ac:dyDescent="0.25">
      <c r="A29522" s="108"/>
      <c r="B29522"/>
      <c r="C29522" s="109"/>
      <c r="D29522" s="109"/>
      <c r="E29522" s="94"/>
      <c r="F29522" s="112"/>
      <c r="G29522"/>
      <c r="H29522" s="109"/>
      <c r="I29522"/>
    </row>
    <row r="29523" spans="1:9" x14ac:dyDescent="0.25">
      <c r="A29523" s="108"/>
      <c r="B29523"/>
      <c r="C29523" s="109"/>
      <c r="D29523" s="109"/>
      <c r="E29523" s="94"/>
      <c r="F29523" s="112"/>
      <c r="G29523"/>
      <c r="H29523" s="109"/>
      <c r="I29523"/>
    </row>
    <row r="29524" spans="1:9" x14ac:dyDescent="0.25">
      <c r="A29524" s="108"/>
      <c r="B29524"/>
      <c r="C29524" s="109"/>
      <c r="D29524" s="109"/>
      <c r="E29524" s="94"/>
      <c r="F29524" s="112"/>
      <c r="G29524"/>
      <c r="H29524" s="109"/>
      <c r="I29524"/>
    </row>
    <row r="29525" spans="1:9" x14ac:dyDescent="0.25">
      <c r="A29525" s="108"/>
      <c r="B29525"/>
      <c r="C29525" s="109"/>
      <c r="D29525" s="109"/>
      <c r="E29525" s="94"/>
      <c r="F29525" s="112"/>
      <c r="G29525"/>
      <c r="H29525" s="109"/>
      <c r="I29525"/>
    </row>
    <row r="29526" spans="1:9" x14ac:dyDescent="0.25">
      <c r="A29526" s="108"/>
      <c r="B29526"/>
      <c r="C29526" s="109"/>
      <c r="D29526" s="109"/>
      <c r="E29526" s="94"/>
      <c r="F29526" s="112"/>
      <c r="G29526"/>
      <c r="H29526" s="109"/>
      <c r="I29526"/>
    </row>
    <row r="29527" spans="1:9" x14ac:dyDescent="0.25">
      <c r="A29527" s="108"/>
      <c r="B29527"/>
      <c r="C29527" s="109"/>
      <c r="D29527" s="109"/>
      <c r="E29527" s="94"/>
      <c r="F29527" s="112"/>
      <c r="G29527"/>
      <c r="H29527" s="109"/>
      <c r="I29527"/>
    </row>
    <row r="29528" spans="1:9" x14ac:dyDescent="0.25">
      <c r="A29528" s="108"/>
      <c r="B29528"/>
      <c r="C29528" s="109"/>
      <c r="D29528" s="109"/>
      <c r="E29528" s="94"/>
      <c r="F29528" s="112"/>
      <c r="G29528"/>
      <c r="H29528" s="109"/>
      <c r="I29528"/>
    </row>
    <row r="29529" spans="1:9" x14ac:dyDescent="0.25">
      <c r="A29529" s="108"/>
      <c r="B29529"/>
      <c r="C29529" s="109"/>
      <c r="D29529" s="109"/>
      <c r="E29529" s="94"/>
      <c r="F29529" s="112"/>
      <c r="G29529"/>
      <c r="H29529" s="109"/>
      <c r="I29529"/>
    </row>
    <row r="29530" spans="1:9" x14ac:dyDescent="0.25">
      <c r="A29530" s="108"/>
      <c r="B29530"/>
      <c r="C29530" s="109"/>
      <c r="D29530" s="109"/>
      <c r="E29530" s="94"/>
      <c r="F29530" s="112"/>
      <c r="G29530"/>
      <c r="H29530" s="109"/>
      <c r="I29530"/>
    </row>
    <row r="29531" spans="1:9" x14ac:dyDescent="0.25">
      <c r="A29531" s="108"/>
      <c r="B29531"/>
      <c r="C29531" s="109"/>
      <c r="D29531" s="109"/>
      <c r="E29531" s="94"/>
      <c r="F29531" s="112"/>
      <c r="G29531"/>
      <c r="H29531" s="109"/>
      <c r="I29531"/>
    </row>
    <row r="29532" spans="1:9" x14ac:dyDescent="0.25">
      <c r="A29532" s="108"/>
      <c r="B29532"/>
      <c r="C29532" s="109"/>
      <c r="D29532" s="109"/>
      <c r="E29532" s="94"/>
      <c r="F29532" s="112"/>
      <c r="G29532"/>
      <c r="H29532" s="109"/>
      <c r="I29532"/>
    </row>
    <row r="29533" spans="1:9" x14ac:dyDescent="0.25">
      <c r="A29533" s="108"/>
      <c r="B29533"/>
      <c r="C29533" s="109"/>
      <c r="D29533" s="109"/>
      <c r="E29533" s="94"/>
      <c r="F29533" s="112"/>
      <c r="G29533"/>
      <c r="H29533" s="109"/>
      <c r="I29533"/>
    </row>
    <row r="29534" spans="1:9" x14ac:dyDescent="0.25">
      <c r="A29534" s="108"/>
      <c r="B29534"/>
      <c r="C29534" s="109"/>
      <c r="D29534" s="109"/>
      <c r="E29534" s="94"/>
      <c r="F29534" s="112"/>
      <c r="G29534"/>
      <c r="H29534" s="109"/>
      <c r="I29534"/>
    </row>
    <row r="29535" spans="1:9" x14ac:dyDescent="0.25">
      <c r="A29535" s="108"/>
      <c r="B29535"/>
      <c r="C29535" s="109"/>
      <c r="D29535" s="109"/>
      <c r="E29535" s="94"/>
      <c r="F29535" s="112"/>
      <c r="G29535"/>
      <c r="H29535" s="109"/>
      <c r="I29535"/>
    </row>
    <row r="29536" spans="1:9" x14ac:dyDescent="0.25">
      <c r="A29536" s="108"/>
      <c r="B29536"/>
      <c r="C29536" s="109"/>
      <c r="D29536" s="109"/>
      <c r="E29536" s="94"/>
      <c r="F29536" s="112"/>
      <c r="G29536"/>
      <c r="H29536" s="109"/>
      <c r="I29536"/>
    </row>
    <row r="29537" spans="1:9" x14ac:dyDescent="0.25">
      <c r="A29537" s="108"/>
      <c r="B29537"/>
      <c r="C29537" s="109"/>
      <c r="D29537" s="109"/>
      <c r="E29537" s="94"/>
      <c r="F29537" s="112"/>
      <c r="G29537"/>
      <c r="H29537" s="109"/>
      <c r="I29537"/>
    </row>
    <row r="29538" spans="1:9" x14ac:dyDescent="0.25">
      <c r="A29538" s="108"/>
      <c r="B29538"/>
      <c r="C29538" s="109"/>
      <c r="D29538" s="109"/>
      <c r="E29538" s="94"/>
      <c r="F29538" s="112"/>
      <c r="G29538"/>
      <c r="H29538" s="109"/>
      <c r="I29538"/>
    </row>
    <row r="29539" spans="1:9" x14ac:dyDescent="0.25">
      <c r="A29539" s="108"/>
      <c r="B29539"/>
      <c r="C29539" s="109"/>
      <c r="D29539" s="109"/>
      <c r="E29539" s="94"/>
      <c r="F29539" s="112"/>
      <c r="G29539"/>
      <c r="H29539" s="109"/>
      <c r="I29539"/>
    </row>
    <row r="29540" spans="1:9" x14ac:dyDescent="0.25">
      <c r="A29540" s="108"/>
      <c r="B29540"/>
      <c r="C29540" s="109"/>
      <c r="D29540" s="109"/>
      <c r="E29540" s="94"/>
      <c r="F29540" s="112"/>
      <c r="G29540"/>
      <c r="H29540" s="109"/>
      <c r="I29540"/>
    </row>
    <row r="29541" spans="1:9" x14ac:dyDescent="0.25">
      <c r="A29541" s="108"/>
      <c r="B29541"/>
      <c r="C29541" s="109"/>
      <c r="D29541" s="109"/>
      <c r="E29541" s="94"/>
      <c r="F29541" s="112"/>
      <c r="G29541"/>
      <c r="H29541" s="109"/>
      <c r="I29541"/>
    </row>
    <row r="29542" spans="1:9" x14ac:dyDescent="0.25">
      <c r="A29542" s="108"/>
      <c r="B29542"/>
      <c r="C29542" s="109"/>
      <c r="D29542" s="109"/>
      <c r="E29542" s="94"/>
      <c r="F29542" s="112"/>
      <c r="G29542"/>
      <c r="H29542" s="109"/>
      <c r="I29542"/>
    </row>
    <row r="29543" spans="1:9" x14ac:dyDescent="0.25">
      <c r="A29543" s="108"/>
      <c r="B29543"/>
      <c r="C29543" s="109"/>
      <c r="D29543" s="109"/>
      <c r="E29543" s="94"/>
      <c r="F29543" s="112"/>
      <c r="G29543"/>
      <c r="H29543" s="109"/>
      <c r="I29543"/>
    </row>
    <row r="29544" spans="1:9" x14ac:dyDescent="0.25">
      <c r="A29544" s="108"/>
      <c r="B29544"/>
      <c r="C29544" s="109"/>
      <c r="D29544" s="109"/>
      <c r="E29544" s="94"/>
      <c r="F29544" s="112"/>
      <c r="G29544"/>
      <c r="H29544" s="109"/>
      <c r="I29544"/>
    </row>
    <row r="29545" spans="1:9" x14ac:dyDescent="0.25">
      <c r="A29545" s="108"/>
      <c r="B29545"/>
      <c r="C29545" s="109"/>
      <c r="D29545" s="109"/>
      <c r="E29545" s="94"/>
      <c r="F29545" s="112"/>
      <c r="G29545"/>
      <c r="H29545" s="109"/>
      <c r="I29545"/>
    </row>
    <row r="29546" spans="1:9" x14ac:dyDescent="0.25">
      <c r="A29546" s="108"/>
      <c r="B29546"/>
      <c r="C29546" s="109"/>
      <c r="D29546" s="109"/>
      <c r="E29546" s="94"/>
      <c r="F29546" s="112"/>
      <c r="G29546"/>
      <c r="H29546" s="109"/>
      <c r="I29546"/>
    </row>
    <row r="29547" spans="1:9" x14ac:dyDescent="0.25">
      <c r="A29547" s="108"/>
      <c r="B29547"/>
      <c r="C29547" s="109"/>
      <c r="D29547" s="109"/>
      <c r="E29547" s="94"/>
      <c r="F29547" s="112"/>
      <c r="G29547"/>
      <c r="H29547" s="109"/>
      <c r="I29547"/>
    </row>
    <row r="29548" spans="1:9" x14ac:dyDescent="0.25">
      <c r="A29548" s="108"/>
      <c r="B29548"/>
      <c r="C29548" s="109"/>
      <c r="D29548" s="109"/>
      <c r="E29548" s="94"/>
      <c r="F29548" s="112"/>
      <c r="G29548"/>
      <c r="H29548" s="109"/>
      <c r="I29548"/>
    </row>
    <row r="29549" spans="1:9" x14ac:dyDescent="0.25">
      <c r="A29549" s="108"/>
      <c r="B29549"/>
      <c r="C29549" s="109"/>
      <c r="D29549" s="109"/>
      <c r="E29549" s="94"/>
      <c r="F29549" s="112"/>
      <c r="G29549"/>
      <c r="H29549" s="109"/>
      <c r="I29549"/>
    </row>
    <row r="29550" spans="1:9" x14ac:dyDescent="0.25">
      <c r="A29550" s="108"/>
      <c r="B29550"/>
      <c r="C29550" s="109"/>
      <c r="D29550" s="109"/>
      <c r="E29550" s="94"/>
      <c r="F29550" s="112"/>
      <c r="G29550"/>
      <c r="H29550" s="109"/>
      <c r="I29550"/>
    </row>
    <row r="29551" spans="1:9" x14ac:dyDescent="0.25">
      <c r="A29551" s="108"/>
      <c r="B29551"/>
      <c r="C29551" s="109"/>
      <c r="D29551" s="109"/>
      <c r="E29551" s="94"/>
      <c r="F29551" s="112"/>
      <c r="G29551"/>
      <c r="H29551" s="109"/>
      <c r="I29551"/>
    </row>
    <row r="29552" spans="1:9" x14ac:dyDescent="0.25">
      <c r="A29552" s="108"/>
      <c r="B29552"/>
      <c r="C29552" s="109"/>
      <c r="D29552" s="109"/>
      <c r="E29552" s="94"/>
      <c r="F29552" s="112"/>
      <c r="G29552"/>
      <c r="H29552" s="109"/>
      <c r="I29552"/>
    </row>
    <row r="29553" spans="1:9" x14ac:dyDescent="0.25">
      <c r="A29553" s="108"/>
      <c r="B29553"/>
      <c r="C29553" s="109"/>
      <c r="D29553" s="109"/>
      <c r="E29553" s="94"/>
      <c r="F29553" s="112"/>
      <c r="G29553"/>
      <c r="H29553" s="109"/>
      <c r="I29553"/>
    </row>
    <row r="29554" spans="1:9" x14ac:dyDescent="0.25">
      <c r="A29554" s="108"/>
      <c r="B29554"/>
      <c r="C29554" s="109"/>
      <c r="D29554" s="109"/>
      <c r="E29554" s="94"/>
      <c r="F29554" s="112"/>
      <c r="G29554"/>
      <c r="H29554" s="109"/>
      <c r="I29554"/>
    </row>
    <row r="29555" spans="1:9" x14ac:dyDescent="0.25">
      <c r="A29555" s="108"/>
      <c r="B29555"/>
      <c r="C29555" s="109"/>
      <c r="D29555" s="109"/>
      <c r="E29555" s="94"/>
      <c r="F29555" s="112"/>
      <c r="G29555"/>
      <c r="H29555" s="109"/>
      <c r="I29555"/>
    </row>
    <row r="29556" spans="1:9" x14ac:dyDescent="0.25">
      <c r="A29556" s="108"/>
      <c r="B29556"/>
      <c r="C29556" s="109"/>
      <c r="D29556" s="109"/>
      <c r="E29556" s="94"/>
      <c r="F29556" s="112"/>
      <c r="G29556"/>
      <c r="H29556" s="109"/>
      <c r="I29556"/>
    </row>
    <row r="29557" spans="1:9" x14ac:dyDescent="0.25">
      <c r="A29557" s="108"/>
      <c r="B29557"/>
      <c r="C29557" s="109"/>
      <c r="D29557" s="109"/>
      <c r="E29557" s="94"/>
      <c r="F29557" s="112"/>
      <c r="G29557"/>
      <c r="H29557" s="109"/>
      <c r="I29557"/>
    </row>
    <row r="29558" spans="1:9" x14ac:dyDescent="0.25">
      <c r="A29558" s="108"/>
      <c r="B29558"/>
      <c r="C29558" s="109"/>
      <c r="D29558" s="109"/>
      <c r="E29558" s="94"/>
      <c r="F29558" s="112"/>
      <c r="G29558"/>
      <c r="H29558" s="109"/>
      <c r="I29558"/>
    </row>
    <row r="29559" spans="1:9" x14ac:dyDescent="0.25">
      <c r="A29559" s="108"/>
      <c r="B29559"/>
      <c r="C29559" s="109"/>
      <c r="D29559" s="109"/>
      <c r="E29559" s="94"/>
      <c r="F29559" s="112"/>
      <c r="G29559"/>
      <c r="H29559" s="109"/>
      <c r="I29559"/>
    </row>
    <row r="29560" spans="1:9" x14ac:dyDescent="0.25">
      <c r="A29560" s="108"/>
      <c r="B29560"/>
      <c r="C29560" s="109"/>
      <c r="D29560" s="109"/>
      <c r="E29560" s="94"/>
      <c r="F29560" s="112"/>
      <c r="G29560"/>
      <c r="H29560" s="109"/>
      <c r="I29560"/>
    </row>
    <row r="29561" spans="1:9" x14ac:dyDescent="0.25">
      <c r="A29561" s="108"/>
      <c r="B29561"/>
      <c r="C29561" s="109"/>
      <c r="D29561" s="109"/>
      <c r="E29561" s="94"/>
      <c r="F29561" s="112"/>
      <c r="G29561"/>
      <c r="H29561" s="109"/>
      <c r="I29561"/>
    </row>
    <row r="29562" spans="1:9" x14ac:dyDescent="0.25">
      <c r="A29562" s="108"/>
      <c r="B29562"/>
      <c r="C29562" s="109"/>
      <c r="D29562" s="109"/>
      <c r="E29562" s="94"/>
      <c r="F29562" s="112"/>
      <c r="G29562"/>
      <c r="H29562" s="109"/>
      <c r="I29562"/>
    </row>
    <row r="29563" spans="1:9" x14ac:dyDescent="0.25">
      <c r="A29563" s="108"/>
      <c r="B29563"/>
      <c r="C29563" s="109"/>
      <c r="D29563" s="109"/>
      <c r="E29563" s="94"/>
      <c r="F29563" s="112"/>
      <c r="G29563"/>
      <c r="H29563" s="109"/>
      <c r="I29563"/>
    </row>
    <row r="29564" spans="1:9" x14ac:dyDescent="0.25">
      <c r="A29564" s="108"/>
      <c r="B29564"/>
      <c r="C29564" s="109"/>
      <c r="D29564" s="109"/>
      <c r="E29564" s="94"/>
      <c r="F29564" s="112"/>
      <c r="G29564"/>
      <c r="H29564" s="109"/>
      <c r="I29564"/>
    </row>
    <row r="29565" spans="1:9" x14ac:dyDescent="0.25">
      <c r="A29565" s="108"/>
      <c r="B29565"/>
      <c r="C29565" s="109"/>
      <c r="D29565" s="109"/>
      <c r="E29565" s="94"/>
      <c r="F29565" s="112"/>
      <c r="G29565"/>
      <c r="H29565" s="109"/>
      <c r="I29565"/>
    </row>
    <row r="29566" spans="1:9" x14ac:dyDescent="0.25">
      <c r="A29566" s="108"/>
      <c r="B29566"/>
      <c r="C29566" s="109"/>
      <c r="D29566" s="109"/>
      <c r="E29566" s="94"/>
      <c r="F29566" s="112"/>
      <c r="G29566"/>
      <c r="H29566" s="109"/>
      <c r="I29566"/>
    </row>
    <row r="29567" spans="1:9" x14ac:dyDescent="0.25">
      <c r="A29567" s="108"/>
      <c r="B29567"/>
      <c r="C29567" s="109"/>
      <c r="D29567" s="109"/>
      <c r="E29567" s="94"/>
      <c r="F29567" s="112"/>
      <c r="G29567"/>
      <c r="H29567" s="109"/>
      <c r="I29567"/>
    </row>
    <row r="29568" spans="1:9" x14ac:dyDescent="0.25">
      <c r="A29568" s="108"/>
      <c r="B29568"/>
      <c r="C29568" s="109"/>
      <c r="D29568" s="109"/>
      <c r="E29568" s="94"/>
      <c r="F29568" s="112"/>
      <c r="G29568"/>
      <c r="H29568" s="109"/>
      <c r="I29568"/>
    </row>
    <row r="29569" spans="1:9" x14ac:dyDescent="0.25">
      <c r="A29569" s="108"/>
      <c r="B29569"/>
      <c r="C29569" s="109"/>
      <c r="D29569" s="109"/>
      <c r="E29569" s="94"/>
      <c r="F29569" s="112"/>
      <c r="G29569"/>
      <c r="H29569" s="109"/>
      <c r="I29569"/>
    </row>
    <row r="29570" spans="1:9" x14ac:dyDescent="0.25">
      <c r="A29570" s="108"/>
      <c r="B29570"/>
      <c r="C29570" s="109"/>
      <c r="D29570" s="109"/>
      <c r="E29570" s="94"/>
      <c r="F29570" s="112"/>
      <c r="G29570"/>
      <c r="H29570" s="109"/>
      <c r="I29570"/>
    </row>
    <row r="29571" spans="1:9" x14ac:dyDescent="0.25">
      <c r="A29571" s="108"/>
      <c r="B29571"/>
      <c r="C29571" s="109"/>
      <c r="D29571" s="109"/>
      <c r="E29571" s="94"/>
      <c r="F29571" s="112"/>
      <c r="G29571"/>
      <c r="H29571" s="109"/>
      <c r="I29571"/>
    </row>
    <row r="29572" spans="1:9" x14ac:dyDescent="0.25">
      <c r="A29572" s="108"/>
      <c r="B29572"/>
      <c r="C29572" s="109"/>
      <c r="D29572" s="109"/>
      <c r="E29572" s="94"/>
      <c r="F29572" s="112"/>
      <c r="G29572"/>
      <c r="H29572" s="109"/>
      <c r="I29572"/>
    </row>
    <row r="29573" spans="1:9" x14ac:dyDescent="0.25">
      <c r="A29573" s="108"/>
      <c r="B29573"/>
      <c r="C29573" s="109"/>
      <c r="D29573" s="109"/>
      <c r="E29573" s="94"/>
      <c r="F29573" s="112"/>
      <c r="G29573"/>
      <c r="H29573" s="109"/>
      <c r="I29573"/>
    </row>
    <row r="29574" spans="1:9" x14ac:dyDescent="0.25">
      <c r="A29574" s="108"/>
      <c r="B29574"/>
      <c r="C29574" s="109"/>
      <c r="D29574" s="109"/>
      <c r="E29574" s="94"/>
      <c r="F29574" s="112"/>
      <c r="G29574"/>
      <c r="H29574" s="109"/>
      <c r="I29574"/>
    </row>
    <row r="29575" spans="1:9" x14ac:dyDescent="0.25">
      <c r="A29575" s="108"/>
      <c r="B29575"/>
      <c r="C29575" s="109"/>
      <c r="D29575" s="109"/>
      <c r="E29575" s="94"/>
      <c r="F29575" s="112"/>
      <c r="G29575"/>
      <c r="H29575" s="109"/>
      <c r="I29575"/>
    </row>
    <row r="29576" spans="1:9" x14ac:dyDescent="0.25">
      <c r="A29576" s="108"/>
      <c r="B29576"/>
      <c r="C29576" s="109"/>
      <c r="D29576" s="109"/>
      <c r="E29576" s="94"/>
      <c r="F29576" s="112"/>
      <c r="G29576"/>
      <c r="H29576" s="109"/>
      <c r="I29576"/>
    </row>
    <row r="29577" spans="1:9" x14ac:dyDescent="0.25">
      <c r="A29577" s="108"/>
      <c r="B29577"/>
      <c r="C29577" s="109"/>
      <c r="D29577" s="109"/>
      <c r="E29577" s="94"/>
      <c r="F29577" s="112"/>
      <c r="G29577"/>
      <c r="H29577" s="109"/>
      <c r="I29577"/>
    </row>
    <row r="29578" spans="1:9" x14ac:dyDescent="0.25">
      <c r="A29578" s="108"/>
      <c r="B29578"/>
      <c r="C29578" s="109"/>
      <c r="D29578" s="109"/>
      <c r="E29578" s="94"/>
      <c r="F29578" s="112"/>
      <c r="G29578"/>
      <c r="H29578" s="109"/>
      <c r="I29578"/>
    </row>
    <row r="29579" spans="1:9" x14ac:dyDescent="0.25">
      <c r="A29579" s="108"/>
      <c r="B29579"/>
      <c r="C29579" s="109"/>
      <c r="D29579" s="109"/>
      <c r="E29579" s="94"/>
      <c r="F29579" s="112"/>
      <c r="G29579"/>
      <c r="H29579" s="109"/>
      <c r="I29579"/>
    </row>
    <row r="29580" spans="1:9" x14ac:dyDescent="0.25">
      <c r="A29580" s="108"/>
      <c r="B29580"/>
      <c r="C29580" s="109"/>
      <c r="D29580" s="109"/>
      <c r="E29580" s="94"/>
      <c r="F29580" s="112"/>
      <c r="G29580"/>
      <c r="H29580" s="109"/>
      <c r="I29580"/>
    </row>
    <row r="29581" spans="1:9" x14ac:dyDescent="0.25">
      <c r="A29581" s="108"/>
      <c r="B29581"/>
      <c r="C29581" s="109"/>
      <c r="D29581" s="109"/>
      <c r="E29581" s="94"/>
      <c r="F29581" s="112"/>
      <c r="G29581"/>
      <c r="H29581" s="109"/>
      <c r="I29581"/>
    </row>
    <row r="29582" spans="1:9" x14ac:dyDescent="0.25">
      <c r="A29582" s="108"/>
      <c r="B29582"/>
      <c r="C29582" s="109"/>
      <c r="D29582" s="109"/>
      <c r="E29582" s="94"/>
      <c r="F29582" s="112"/>
      <c r="G29582"/>
      <c r="H29582" s="109"/>
      <c r="I29582"/>
    </row>
    <row r="29583" spans="1:9" x14ac:dyDescent="0.25">
      <c r="A29583" s="108"/>
      <c r="B29583"/>
      <c r="C29583" s="109"/>
      <c r="D29583" s="109"/>
      <c r="E29583" s="94"/>
      <c r="F29583" s="112"/>
      <c r="G29583"/>
      <c r="H29583" s="109"/>
      <c r="I29583"/>
    </row>
    <row r="29584" spans="1:9" x14ac:dyDescent="0.25">
      <c r="A29584" s="108"/>
      <c r="B29584"/>
      <c r="C29584" s="109"/>
      <c r="D29584" s="109"/>
      <c r="E29584" s="94"/>
      <c r="F29584" s="112"/>
      <c r="G29584"/>
      <c r="H29584" s="109"/>
      <c r="I29584"/>
    </row>
    <row r="29585" spans="1:9" x14ac:dyDescent="0.25">
      <c r="A29585" s="108"/>
      <c r="B29585"/>
      <c r="C29585" s="109"/>
      <c r="D29585" s="109"/>
      <c r="E29585" s="94"/>
      <c r="F29585" s="112"/>
      <c r="G29585"/>
      <c r="H29585" s="109"/>
      <c r="I29585"/>
    </row>
    <row r="29586" spans="1:9" x14ac:dyDescent="0.25">
      <c r="A29586" s="108"/>
      <c r="B29586"/>
      <c r="C29586" s="109"/>
      <c r="D29586" s="109"/>
      <c r="E29586" s="94"/>
      <c r="F29586" s="112"/>
      <c r="G29586"/>
      <c r="H29586" s="109"/>
      <c r="I29586"/>
    </row>
    <row r="29587" spans="1:9" x14ac:dyDescent="0.25">
      <c r="A29587" s="108"/>
      <c r="B29587"/>
      <c r="C29587" s="109"/>
      <c r="D29587" s="109"/>
      <c r="E29587" s="94"/>
      <c r="F29587" s="112"/>
      <c r="G29587"/>
      <c r="H29587" s="109"/>
      <c r="I29587"/>
    </row>
    <row r="29588" spans="1:9" x14ac:dyDescent="0.25">
      <c r="A29588" s="108"/>
      <c r="B29588"/>
      <c r="C29588" s="109"/>
      <c r="D29588" s="109"/>
      <c r="E29588" s="94"/>
      <c r="F29588" s="112"/>
      <c r="G29588"/>
      <c r="H29588" s="109"/>
      <c r="I29588"/>
    </row>
    <row r="29589" spans="1:9" x14ac:dyDescent="0.25">
      <c r="A29589" s="108"/>
      <c r="B29589"/>
      <c r="C29589" s="109"/>
      <c r="D29589" s="109"/>
      <c r="E29589" s="94"/>
      <c r="F29589" s="112"/>
      <c r="G29589"/>
      <c r="H29589" s="109"/>
      <c r="I29589"/>
    </row>
    <row r="29590" spans="1:9" x14ac:dyDescent="0.25">
      <c r="A29590" s="108"/>
      <c r="B29590"/>
      <c r="C29590" s="109"/>
      <c r="D29590" s="109"/>
      <c r="E29590" s="94"/>
      <c r="F29590" s="112"/>
      <c r="G29590"/>
      <c r="H29590" s="109"/>
      <c r="I29590"/>
    </row>
    <row r="29591" spans="1:9" x14ac:dyDescent="0.25">
      <c r="A29591" s="108"/>
      <c r="B29591"/>
      <c r="C29591" s="109"/>
      <c r="D29591" s="109"/>
      <c r="E29591" s="94"/>
      <c r="F29591" s="112"/>
      <c r="G29591"/>
      <c r="H29591" s="109"/>
      <c r="I29591"/>
    </row>
    <row r="29592" spans="1:9" x14ac:dyDescent="0.25">
      <c r="A29592" s="108"/>
      <c r="B29592"/>
      <c r="C29592" s="109"/>
      <c r="D29592" s="109"/>
      <c r="E29592" s="94"/>
      <c r="F29592" s="112"/>
      <c r="G29592"/>
      <c r="H29592" s="109"/>
      <c r="I29592"/>
    </row>
    <row r="29593" spans="1:9" x14ac:dyDescent="0.25">
      <c r="A29593" s="108"/>
      <c r="B29593"/>
      <c r="C29593" s="109"/>
      <c r="D29593" s="109"/>
      <c r="E29593" s="94"/>
      <c r="F29593" s="112"/>
      <c r="G29593"/>
      <c r="H29593" s="109"/>
      <c r="I29593"/>
    </row>
    <row r="29594" spans="1:9" x14ac:dyDescent="0.25">
      <c r="A29594" s="108"/>
      <c r="B29594"/>
      <c r="C29594" s="109"/>
      <c r="D29594" s="109"/>
      <c r="E29594" s="94"/>
      <c r="F29594" s="112"/>
      <c r="G29594"/>
      <c r="H29594" s="109"/>
      <c r="I29594"/>
    </row>
    <row r="29595" spans="1:9" x14ac:dyDescent="0.25">
      <c r="A29595" s="108"/>
      <c r="B29595"/>
      <c r="C29595" s="109"/>
      <c r="D29595" s="109"/>
      <c r="E29595" s="94"/>
      <c r="F29595" s="112"/>
      <c r="G29595"/>
      <c r="H29595" s="109"/>
      <c r="I29595"/>
    </row>
    <row r="29596" spans="1:9" x14ac:dyDescent="0.25">
      <c r="A29596" s="108"/>
      <c r="B29596"/>
      <c r="C29596" s="109"/>
      <c r="D29596" s="109"/>
      <c r="E29596" s="94"/>
      <c r="F29596" s="112"/>
      <c r="G29596"/>
      <c r="H29596" s="109"/>
      <c r="I29596"/>
    </row>
    <row r="29597" spans="1:9" x14ac:dyDescent="0.25">
      <c r="A29597" s="108"/>
      <c r="B29597"/>
      <c r="C29597" s="109"/>
      <c r="D29597" s="109"/>
      <c r="E29597" s="94"/>
      <c r="F29597" s="112"/>
      <c r="G29597"/>
      <c r="H29597" s="109"/>
      <c r="I29597"/>
    </row>
    <row r="29598" spans="1:9" x14ac:dyDescent="0.25">
      <c r="A29598" s="108"/>
      <c r="B29598"/>
      <c r="C29598" s="109"/>
      <c r="D29598" s="109"/>
      <c r="E29598" s="94"/>
      <c r="F29598" s="112"/>
      <c r="G29598"/>
      <c r="H29598" s="109"/>
      <c r="I29598"/>
    </row>
    <row r="29599" spans="1:9" x14ac:dyDescent="0.25">
      <c r="A29599" s="108"/>
      <c r="B29599"/>
      <c r="C29599" s="109"/>
      <c r="D29599" s="109"/>
      <c r="E29599" s="94"/>
      <c r="F29599" s="112"/>
      <c r="G29599"/>
      <c r="H29599" s="109"/>
      <c r="I29599"/>
    </row>
    <row r="29600" spans="1:9" x14ac:dyDescent="0.25">
      <c r="A29600" s="108"/>
      <c r="B29600"/>
      <c r="C29600" s="109"/>
      <c r="D29600" s="109"/>
      <c r="E29600" s="94"/>
      <c r="F29600" s="112"/>
      <c r="G29600"/>
      <c r="H29600" s="109"/>
      <c r="I29600"/>
    </row>
    <row r="29601" spans="1:9" x14ac:dyDescent="0.25">
      <c r="A29601" s="108"/>
      <c r="B29601"/>
      <c r="C29601" s="109"/>
      <c r="D29601" s="109"/>
      <c r="E29601" s="94"/>
      <c r="F29601" s="112"/>
      <c r="G29601"/>
      <c r="H29601" s="109"/>
      <c r="I29601"/>
    </row>
    <row r="29602" spans="1:9" x14ac:dyDescent="0.25">
      <c r="A29602" s="108"/>
      <c r="B29602"/>
      <c r="C29602" s="109"/>
      <c r="D29602" s="109"/>
      <c r="E29602" s="94"/>
      <c r="F29602" s="112"/>
      <c r="G29602"/>
      <c r="H29602" s="109"/>
      <c r="I29602"/>
    </row>
    <row r="29603" spans="1:9" x14ac:dyDescent="0.25">
      <c r="A29603" s="108"/>
      <c r="B29603"/>
      <c r="C29603" s="109"/>
      <c r="D29603" s="109"/>
      <c r="E29603" s="94"/>
      <c r="F29603" s="112"/>
      <c r="G29603"/>
      <c r="H29603" s="109"/>
      <c r="I29603"/>
    </row>
    <row r="29604" spans="1:9" x14ac:dyDescent="0.25">
      <c r="A29604" s="108"/>
      <c r="B29604"/>
      <c r="C29604" s="109"/>
      <c r="D29604" s="109"/>
      <c r="E29604" s="94"/>
      <c r="F29604" s="112"/>
      <c r="G29604"/>
      <c r="H29604" s="109"/>
      <c r="I29604"/>
    </row>
    <row r="29605" spans="1:9" x14ac:dyDescent="0.25">
      <c r="A29605" s="108"/>
      <c r="B29605"/>
      <c r="C29605" s="109"/>
      <c r="D29605" s="109"/>
      <c r="E29605" s="94"/>
      <c r="F29605" s="112"/>
      <c r="G29605"/>
      <c r="H29605" s="109"/>
      <c r="I29605"/>
    </row>
    <row r="29606" spans="1:9" x14ac:dyDescent="0.25">
      <c r="A29606" s="108"/>
      <c r="B29606"/>
      <c r="C29606" s="109"/>
      <c r="D29606" s="109"/>
      <c r="E29606" s="94"/>
      <c r="F29606" s="112"/>
      <c r="G29606"/>
      <c r="H29606" s="109"/>
      <c r="I29606"/>
    </row>
    <row r="29607" spans="1:9" x14ac:dyDescent="0.25">
      <c r="A29607" s="108"/>
      <c r="B29607"/>
      <c r="C29607" s="109"/>
      <c r="D29607" s="109"/>
      <c r="E29607" s="94"/>
      <c r="F29607" s="112"/>
      <c r="G29607"/>
      <c r="H29607" s="109"/>
      <c r="I29607"/>
    </row>
    <row r="29608" spans="1:9" x14ac:dyDescent="0.25">
      <c r="A29608" s="108"/>
      <c r="B29608"/>
      <c r="C29608" s="109"/>
      <c r="D29608" s="109"/>
      <c r="E29608" s="94"/>
      <c r="F29608" s="112"/>
      <c r="G29608"/>
      <c r="H29608" s="109"/>
      <c r="I29608"/>
    </row>
    <row r="29609" spans="1:9" x14ac:dyDescent="0.25">
      <c r="A29609" s="108"/>
      <c r="B29609"/>
      <c r="C29609" s="109"/>
      <c r="D29609" s="109"/>
      <c r="E29609" s="94"/>
      <c r="F29609" s="112"/>
      <c r="G29609"/>
      <c r="H29609" s="109"/>
      <c r="I29609"/>
    </row>
    <row r="29610" spans="1:9" x14ac:dyDescent="0.25">
      <c r="A29610" s="108"/>
      <c r="B29610"/>
      <c r="C29610" s="109"/>
      <c r="D29610" s="109"/>
      <c r="E29610" s="94"/>
      <c r="F29610" s="112"/>
      <c r="G29610"/>
      <c r="H29610" s="109"/>
      <c r="I29610"/>
    </row>
    <row r="29611" spans="1:9" x14ac:dyDescent="0.25">
      <c r="A29611" s="108"/>
      <c r="B29611"/>
      <c r="C29611" s="109"/>
      <c r="D29611" s="109"/>
      <c r="E29611" s="94"/>
      <c r="F29611" s="112"/>
      <c r="G29611"/>
      <c r="H29611" s="109"/>
      <c r="I29611"/>
    </row>
    <row r="29612" spans="1:9" x14ac:dyDescent="0.25">
      <c r="A29612" s="108"/>
      <c r="B29612"/>
      <c r="C29612" s="109"/>
      <c r="D29612" s="109"/>
      <c r="E29612" s="94"/>
      <c r="F29612" s="112"/>
      <c r="G29612"/>
      <c r="H29612" s="109"/>
      <c r="I29612"/>
    </row>
    <row r="29613" spans="1:9" x14ac:dyDescent="0.25">
      <c r="A29613" s="108"/>
      <c r="B29613"/>
      <c r="C29613" s="109"/>
      <c r="D29613" s="109"/>
      <c r="E29613" s="94"/>
      <c r="F29613" s="112"/>
      <c r="G29613"/>
      <c r="H29613" s="109"/>
      <c r="I29613"/>
    </row>
    <row r="29614" spans="1:9" x14ac:dyDescent="0.25">
      <c r="A29614" s="108"/>
      <c r="B29614"/>
      <c r="C29614" s="109"/>
      <c r="D29614" s="109"/>
      <c r="E29614" s="94"/>
      <c r="F29614" s="112"/>
      <c r="G29614"/>
      <c r="H29614" s="109"/>
      <c r="I29614"/>
    </row>
    <row r="29615" spans="1:9" x14ac:dyDescent="0.25">
      <c r="A29615" s="108"/>
      <c r="B29615"/>
      <c r="C29615" s="109"/>
      <c r="D29615" s="109"/>
      <c r="E29615" s="94"/>
      <c r="F29615" s="112"/>
      <c r="G29615"/>
      <c r="H29615" s="109"/>
      <c r="I29615"/>
    </row>
    <row r="29616" spans="1:9" x14ac:dyDescent="0.25">
      <c r="A29616" s="108"/>
      <c r="B29616"/>
      <c r="C29616" s="109"/>
      <c r="D29616" s="109"/>
      <c r="E29616" s="94"/>
      <c r="F29616" s="112"/>
      <c r="G29616"/>
      <c r="H29616" s="109"/>
      <c r="I29616"/>
    </row>
    <row r="29617" spans="1:9" x14ac:dyDescent="0.25">
      <c r="A29617" s="108"/>
      <c r="B29617"/>
      <c r="C29617" s="109"/>
      <c r="D29617" s="109"/>
      <c r="E29617" s="94"/>
      <c r="F29617" s="112"/>
      <c r="G29617"/>
      <c r="H29617" s="109"/>
      <c r="I29617"/>
    </row>
    <row r="29618" spans="1:9" x14ac:dyDescent="0.25">
      <c r="A29618" s="108"/>
      <c r="B29618"/>
      <c r="C29618" s="109"/>
      <c r="D29618" s="109"/>
      <c r="E29618" s="94"/>
      <c r="F29618" s="112"/>
      <c r="G29618"/>
      <c r="H29618" s="109"/>
      <c r="I29618"/>
    </row>
    <row r="29619" spans="1:9" x14ac:dyDescent="0.25">
      <c r="A29619" s="108"/>
      <c r="B29619"/>
      <c r="C29619" s="109"/>
      <c r="D29619" s="109"/>
      <c r="E29619" s="94"/>
      <c r="F29619" s="112"/>
      <c r="G29619"/>
      <c r="H29619" s="109"/>
      <c r="I29619"/>
    </row>
    <row r="29620" spans="1:9" x14ac:dyDescent="0.25">
      <c r="A29620" s="108"/>
      <c r="B29620"/>
      <c r="C29620" s="109"/>
      <c r="D29620" s="109"/>
      <c r="E29620" s="94"/>
      <c r="F29620" s="112"/>
      <c r="G29620"/>
      <c r="H29620" s="109"/>
      <c r="I29620"/>
    </row>
    <row r="29621" spans="1:9" x14ac:dyDescent="0.25">
      <c r="A29621" s="108"/>
      <c r="B29621"/>
      <c r="C29621" s="109"/>
      <c r="D29621" s="109"/>
      <c r="E29621" s="94"/>
      <c r="F29621" s="112"/>
      <c r="G29621"/>
      <c r="H29621" s="109"/>
      <c r="I29621"/>
    </row>
    <row r="29622" spans="1:9" x14ac:dyDescent="0.25">
      <c r="A29622" s="108"/>
      <c r="B29622"/>
      <c r="C29622" s="109"/>
      <c r="D29622" s="109"/>
      <c r="E29622" s="94"/>
      <c r="F29622" s="112"/>
      <c r="G29622"/>
      <c r="H29622" s="109"/>
      <c r="I29622"/>
    </row>
    <row r="29623" spans="1:9" x14ac:dyDescent="0.25">
      <c r="A29623" s="108"/>
      <c r="B29623"/>
      <c r="C29623" s="109"/>
      <c r="D29623" s="109"/>
      <c r="E29623" s="94"/>
      <c r="F29623" s="112"/>
      <c r="G29623"/>
      <c r="H29623" s="109"/>
      <c r="I29623"/>
    </row>
    <row r="29624" spans="1:9" x14ac:dyDescent="0.25">
      <c r="A29624" s="108"/>
      <c r="B29624"/>
      <c r="C29624" s="109"/>
      <c r="D29624" s="109"/>
      <c r="E29624" s="94"/>
      <c r="F29624" s="112"/>
      <c r="G29624"/>
      <c r="H29624" s="109"/>
      <c r="I29624"/>
    </row>
    <row r="29625" spans="1:9" x14ac:dyDescent="0.25">
      <c r="A29625" s="108"/>
      <c r="B29625"/>
      <c r="C29625" s="109"/>
      <c r="D29625" s="109"/>
      <c r="E29625" s="94"/>
      <c r="F29625" s="112"/>
      <c r="G29625"/>
      <c r="H29625" s="109"/>
      <c r="I29625"/>
    </row>
    <row r="29626" spans="1:9" x14ac:dyDescent="0.25">
      <c r="A29626" s="108"/>
      <c r="B29626"/>
      <c r="C29626" s="109"/>
      <c r="D29626" s="109"/>
      <c r="E29626" s="94"/>
      <c r="F29626" s="112"/>
      <c r="G29626"/>
      <c r="H29626" s="109"/>
      <c r="I29626"/>
    </row>
    <row r="29627" spans="1:9" x14ac:dyDescent="0.25">
      <c r="A29627" s="108"/>
      <c r="B29627"/>
      <c r="C29627" s="109"/>
      <c r="D29627" s="109"/>
      <c r="E29627" s="94"/>
      <c r="F29627" s="112"/>
      <c r="G29627"/>
      <c r="H29627" s="109"/>
      <c r="I29627"/>
    </row>
    <row r="29628" spans="1:9" x14ac:dyDescent="0.25">
      <c r="A29628" s="108"/>
      <c r="B29628"/>
      <c r="C29628" s="109"/>
      <c r="D29628" s="109"/>
      <c r="E29628" s="94"/>
      <c r="F29628" s="112"/>
      <c r="G29628"/>
      <c r="H29628" s="109"/>
      <c r="I29628"/>
    </row>
    <row r="29629" spans="1:9" x14ac:dyDescent="0.25">
      <c r="A29629" s="108"/>
      <c r="B29629"/>
      <c r="C29629" s="109"/>
      <c r="D29629" s="109"/>
      <c r="E29629" s="94"/>
      <c r="F29629" s="112"/>
      <c r="G29629"/>
      <c r="H29629" s="109"/>
      <c r="I29629"/>
    </row>
    <row r="29630" spans="1:9" x14ac:dyDescent="0.25">
      <c r="A29630" s="108"/>
      <c r="B29630"/>
      <c r="C29630" s="109"/>
      <c r="D29630" s="109"/>
      <c r="E29630" s="94"/>
      <c r="F29630" s="112"/>
      <c r="G29630"/>
      <c r="H29630" s="109"/>
      <c r="I29630"/>
    </row>
    <row r="29631" spans="1:9" x14ac:dyDescent="0.25">
      <c r="A29631" s="108"/>
      <c r="B29631"/>
      <c r="C29631" s="109"/>
      <c r="D29631" s="109"/>
      <c r="E29631" s="94"/>
      <c r="F29631" s="112"/>
      <c r="G29631"/>
      <c r="H29631" s="109"/>
      <c r="I29631"/>
    </row>
    <row r="29632" spans="1:9" x14ac:dyDescent="0.25">
      <c r="A29632" s="108"/>
      <c r="B29632"/>
      <c r="C29632" s="109"/>
      <c r="D29632" s="109"/>
      <c r="E29632" s="94"/>
      <c r="F29632" s="112"/>
      <c r="G29632"/>
      <c r="H29632" s="109"/>
      <c r="I29632"/>
    </row>
    <row r="29633" spans="1:9" x14ac:dyDescent="0.25">
      <c r="A29633" s="108"/>
      <c r="B29633"/>
      <c r="C29633" s="109"/>
      <c r="D29633" s="109"/>
      <c r="E29633" s="94"/>
      <c r="F29633" s="112"/>
      <c r="G29633"/>
      <c r="H29633" s="109"/>
      <c r="I29633"/>
    </row>
    <row r="29634" spans="1:9" x14ac:dyDescent="0.25">
      <c r="A29634" s="108"/>
      <c r="B29634"/>
      <c r="C29634" s="109"/>
      <c r="D29634" s="109"/>
      <c r="E29634" s="94"/>
      <c r="F29634" s="112"/>
      <c r="G29634"/>
      <c r="H29634" s="109"/>
      <c r="I29634"/>
    </row>
    <row r="29635" spans="1:9" x14ac:dyDescent="0.25">
      <c r="A29635" s="108"/>
      <c r="B29635"/>
      <c r="C29635" s="109"/>
      <c r="D29635" s="109"/>
      <c r="E29635" s="94"/>
      <c r="F29635" s="112"/>
      <c r="G29635"/>
      <c r="H29635" s="109"/>
      <c r="I29635"/>
    </row>
    <row r="29636" spans="1:9" x14ac:dyDescent="0.25">
      <c r="A29636" s="108"/>
      <c r="B29636"/>
      <c r="C29636" s="109"/>
      <c r="D29636" s="109"/>
      <c r="E29636" s="94"/>
      <c r="F29636" s="112"/>
      <c r="G29636"/>
      <c r="H29636" s="109"/>
      <c r="I29636"/>
    </row>
    <row r="29637" spans="1:9" x14ac:dyDescent="0.25">
      <c r="A29637" s="108"/>
      <c r="B29637"/>
      <c r="C29637" s="109"/>
      <c r="D29637" s="109"/>
      <c r="E29637" s="94"/>
      <c r="F29637" s="112"/>
      <c r="G29637"/>
      <c r="H29637" s="109"/>
      <c r="I29637"/>
    </row>
    <row r="29638" spans="1:9" x14ac:dyDescent="0.25">
      <c r="A29638" s="108"/>
      <c r="B29638"/>
      <c r="C29638" s="109"/>
      <c r="D29638" s="109"/>
      <c r="E29638" s="94"/>
      <c r="F29638" s="112"/>
      <c r="G29638"/>
      <c r="H29638" s="109"/>
      <c r="I29638"/>
    </row>
    <row r="29639" spans="1:9" x14ac:dyDescent="0.25">
      <c r="A29639" s="108"/>
      <c r="B29639"/>
      <c r="C29639" s="109"/>
      <c r="D29639" s="109"/>
      <c r="E29639" s="94"/>
      <c r="F29639" s="112"/>
      <c r="G29639"/>
      <c r="H29639" s="109"/>
      <c r="I29639"/>
    </row>
    <row r="29640" spans="1:9" x14ac:dyDescent="0.25">
      <c r="A29640" s="108"/>
      <c r="B29640"/>
      <c r="C29640" s="109"/>
      <c r="D29640" s="109"/>
      <c r="E29640" s="94"/>
      <c r="F29640" s="112"/>
      <c r="G29640"/>
      <c r="H29640" s="109"/>
      <c r="I29640"/>
    </row>
    <row r="29641" spans="1:9" x14ac:dyDescent="0.25">
      <c r="A29641" s="108"/>
      <c r="B29641"/>
      <c r="C29641" s="109"/>
      <c r="D29641" s="109"/>
      <c r="E29641" s="94"/>
      <c r="F29641" s="112"/>
      <c r="G29641"/>
      <c r="H29641" s="109"/>
      <c r="I29641"/>
    </row>
    <row r="29642" spans="1:9" x14ac:dyDescent="0.25">
      <c r="A29642" s="108"/>
      <c r="B29642"/>
      <c r="C29642" s="109"/>
      <c r="D29642" s="109"/>
      <c r="E29642" s="94"/>
      <c r="F29642" s="112"/>
      <c r="G29642"/>
      <c r="H29642" s="109"/>
      <c r="I29642"/>
    </row>
    <row r="29643" spans="1:9" x14ac:dyDescent="0.25">
      <c r="A29643" s="108"/>
      <c r="B29643"/>
      <c r="C29643" s="109"/>
      <c r="D29643" s="109"/>
      <c r="E29643" s="94"/>
      <c r="F29643" s="112"/>
      <c r="G29643"/>
      <c r="H29643" s="109"/>
      <c r="I29643"/>
    </row>
    <row r="29644" spans="1:9" x14ac:dyDescent="0.25">
      <c r="A29644" s="108"/>
      <c r="B29644"/>
      <c r="C29644" s="109"/>
      <c r="D29644" s="109"/>
      <c r="E29644" s="94"/>
      <c r="F29644" s="112"/>
      <c r="G29644"/>
      <c r="H29644" s="109"/>
      <c r="I29644"/>
    </row>
    <row r="29645" spans="1:9" x14ac:dyDescent="0.25">
      <c r="A29645" s="108"/>
      <c r="B29645"/>
      <c r="C29645" s="109"/>
      <c r="D29645" s="109"/>
      <c r="E29645" s="94"/>
      <c r="F29645" s="112"/>
      <c r="G29645"/>
      <c r="H29645" s="109"/>
      <c r="I29645"/>
    </row>
    <row r="29646" spans="1:9" x14ac:dyDescent="0.25">
      <c r="A29646" s="108"/>
      <c r="B29646"/>
      <c r="C29646" s="109"/>
      <c r="D29646" s="109"/>
      <c r="E29646" s="94"/>
      <c r="F29646" s="112"/>
      <c r="G29646"/>
      <c r="H29646" s="109"/>
      <c r="I29646"/>
    </row>
    <row r="29647" spans="1:9" x14ac:dyDescent="0.25">
      <c r="A29647" s="108"/>
      <c r="B29647"/>
      <c r="C29647" s="109"/>
      <c r="D29647" s="109"/>
      <c r="E29647" s="94"/>
      <c r="F29647" s="112"/>
      <c r="G29647"/>
      <c r="H29647" s="109"/>
      <c r="I29647"/>
    </row>
    <row r="29648" spans="1:9" x14ac:dyDescent="0.25">
      <c r="A29648" s="108"/>
      <c r="B29648"/>
      <c r="C29648" s="109"/>
      <c r="D29648" s="109"/>
      <c r="E29648" s="94"/>
      <c r="F29648" s="112"/>
      <c r="G29648"/>
      <c r="H29648" s="109"/>
      <c r="I29648"/>
    </row>
    <row r="29649" spans="1:9" x14ac:dyDescent="0.25">
      <c r="A29649" s="108"/>
      <c r="B29649"/>
      <c r="C29649" s="109"/>
      <c r="D29649" s="109"/>
      <c r="E29649" s="94"/>
      <c r="F29649" s="112"/>
      <c r="G29649"/>
      <c r="H29649" s="109"/>
      <c r="I29649"/>
    </row>
    <row r="29650" spans="1:9" x14ac:dyDescent="0.25">
      <c r="A29650" s="108"/>
      <c r="B29650"/>
      <c r="C29650" s="109"/>
      <c r="D29650" s="109"/>
      <c r="E29650" s="94"/>
      <c r="F29650" s="112"/>
      <c r="G29650"/>
      <c r="H29650" s="109"/>
      <c r="I29650"/>
    </row>
    <row r="29651" spans="1:9" x14ac:dyDescent="0.25">
      <c r="A29651" s="108"/>
      <c r="B29651"/>
      <c r="C29651" s="109"/>
      <c r="D29651" s="109"/>
      <c r="E29651" s="94"/>
      <c r="F29651" s="112"/>
      <c r="G29651"/>
      <c r="H29651" s="109"/>
      <c r="I29651"/>
    </row>
    <row r="29652" spans="1:9" x14ac:dyDescent="0.25">
      <c r="A29652" s="108"/>
      <c r="B29652"/>
      <c r="C29652" s="109"/>
      <c r="D29652" s="109"/>
      <c r="E29652" s="94"/>
      <c r="F29652" s="112"/>
      <c r="G29652"/>
      <c r="H29652" s="109"/>
      <c r="I29652"/>
    </row>
    <row r="29653" spans="1:9" x14ac:dyDescent="0.25">
      <c r="A29653" s="108"/>
      <c r="B29653"/>
      <c r="C29653" s="109"/>
      <c r="D29653" s="109"/>
      <c r="E29653" s="94"/>
      <c r="F29653" s="112"/>
      <c r="G29653"/>
      <c r="H29653" s="109"/>
      <c r="I29653"/>
    </row>
    <row r="29654" spans="1:9" x14ac:dyDescent="0.25">
      <c r="A29654" s="108"/>
      <c r="B29654"/>
      <c r="C29654" s="109"/>
      <c r="D29654" s="109"/>
      <c r="E29654" s="94"/>
      <c r="F29654" s="112"/>
      <c r="G29654"/>
      <c r="H29654" s="109"/>
      <c r="I29654"/>
    </row>
    <row r="29655" spans="1:9" x14ac:dyDescent="0.25">
      <c r="A29655" s="108"/>
      <c r="B29655"/>
      <c r="C29655" s="109"/>
      <c r="D29655" s="109"/>
      <c r="E29655" s="94"/>
      <c r="F29655" s="112"/>
      <c r="G29655"/>
      <c r="H29655" s="109"/>
      <c r="I29655"/>
    </row>
    <row r="29656" spans="1:9" x14ac:dyDescent="0.25">
      <c r="A29656" s="108"/>
      <c r="B29656"/>
      <c r="C29656" s="109"/>
      <c r="D29656" s="109"/>
      <c r="E29656" s="94"/>
      <c r="F29656" s="112"/>
      <c r="G29656"/>
      <c r="H29656" s="109"/>
      <c r="I29656"/>
    </row>
    <row r="29657" spans="1:9" x14ac:dyDescent="0.25">
      <c r="A29657" s="108"/>
      <c r="B29657"/>
      <c r="C29657" s="109"/>
      <c r="D29657" s="109"/>
      <c r="E29657" s="94"/>
      <c r="F29657" s="112"/>
      <c r="G29657"/>
      <c r="H29657" s="109"/>
      <c r="I29657"/>
    </row>
    <row r="29658" spans="1:9" x14ac:dyDescent="0.25">
      <c r="A29658" s="108"/>
      <c r="B29658"/>
      <c r="C29658" s="109"/>
      <c r="D29658" s="109"/>
      <c r="E29658" s="94"/>
      <c r="F29658" s="112"/>
      <c r="G29658"/>
      <c r="H29658" s="109"/>
      <c r="I29658"/>
    </row>
    <row r="29659" spans="1:9" x14ac:dyDescent="0.25">
      <c r="A29659" s="108"/>
      <c r="B29659"/>
      <c r="C29659" s="109"/>
      <c r="D29659" s="109"/>
      <c r="E29659" s="94"/>
      <c r="F29659" s="112"/>
      <c r="G29659"/>
      <c r="H29659" s="109"/>
      <c r="I29659"/>
    </row>
    <row r="29660" spans="1:9" x14ac:dyDescent="0.25">
      <c r="A29660" s="108"/>
      <c r="B29660"/>
      <c r="C29660" s="109"/>
      <c r="D29660" s="109"/>
      <c r="E29660" s="94"/>
      <c r="F29660" s="112"/>
      <c r="G29660"/>
      <c r="H29660" s="109"/>
      <c r="I29660"/>
    </row>
    <row r="29661" spans="1:9" x14ac:dyDescent="0.25">
      <c r="A29661" s="108"/>
      <c r="B29661"/>
      <c r="C29661" s="109"/>
      <c r="D29661" s="109"/>
      <c r="E29661" s="94"/>
      <c r="F29661" s="112"/>
      <c r="G29661"/>
      <c r="H29661" s="109"/>
      <c r="I29661"/>
    </row>
    <row r="29662" spans="1:9" x14ac:dyDescent="0.25">
      <c r="A29662" s="108"/>
      <c r="B29662"/>
      <c r="C29662" s="109"/>
      <c r="D29662" s="109"/>
      <c r="E29662" s="94"/>
      <c r="F29662" s="112"/>
      <c r="G29662"/>
      <c r="H29662" s="109"/>
      <c r="I29662"/>
    </row>
    <row r="29663" spans="1:9" x14ac:dyDescent="0.25">
      <c r="A29663" s="108"/>
      <c r="B29663"/>
      <c r="C29663" s="109"/>
      <c r="D29663" s="109"/>
      <c r="E29663" s="94"/>
      <c r="F29663" s="112"/>
      <c r="G29663"/>
      <c r="H29663" s="109"/>
      <c r="I29663"/>
    </row>
    <row r="29664" spans="1:9" x14ac:dyDescent="0.25">
      <c r="A29664" s="108"/>
      <c r="B29664"/>
      <c r="C29664" s="109"/>
      <c r="D29664" s="109"/>
      <c r="E29664" s="94"/>
      <c r="F29664" s="112"/>
      <c r="G29664"/>
      <c r="H29664" s="109"/>
      <c r="I29664"/>
    </row>
    <row r="29665" spans="1:9" x14ac:dyDescent="0.25">
      <c r="A29665" s="108"/>
      <c r="B29665"/>
      <c r="C29665" s="109"/>
      <c r="D29665" s="109"/>
      <c r="E29665" s="94"/>
      <c r="F29665" s="112"/>
      <c r="G29665"/>
      <c r="H29665" s="109"/>
      <c r="I29665"/>
    </row>
    <row r="29666" spans="1:9" x14ac:dyDescent="0.25">
      <c r="A29666" s="108"/>
      <c r="B29666"/>
      <c r="C29666" s="109"/>
      <c r="D29666" s="109"/>
      <c r="E29666" s="94"/>
      <c r="F29666" s="112"/>
      <c r="G29666"/>
      <c r="H29666" s="109"/>
      <c r="I29666"/>
    </row>
    <row r="29667" spans="1:9" x14ac:dyDescent="0.25">
      <c r="A29667" s="108"/>
      <c r="B29667"/>
      <c r="C29667" s="109"/>
      <c r="D29667" s="109"/>
      <c r="E29667" s="94"/>
      <c r="F29667" s="112"/>
      <c r="G29667"/>
      <c r="H29667" s="109"/>
      <c r="I29667"/>
    </row>
    <row r="29668" spans="1:9" x14ac:dyDescent="0.25">
      <c r="A29668" s="108"/>
      <c r="B29668"/>
      <c r="C29668" s="109"/>
      <c r="D29668" s="109"/>
      <c r="E29668" s="94"/>
      <c r="F29668" s="112"/>
      <c r="G29668"/>
      <c r="H29668" s="109"/>
      <c r="I29668"/>
    </row>
    <row r="29669" spans="1:9" x14ac:dyDescent="0.25">
      <c r="A29669" s="108"/>
      <c r="B29669"/>
      <c r="C29669" s="109"/>
      <c r="D29669" s="109"/>
      <c r="E29669" s="94"/>
      <c r="F29669" s="112"/>
      <c r="G29669"/>
      <c r="H29669" s="109"/>
      <c r="I29669"/>
    </row>
    <row r="29670" spans="1:9" x14ac:dyDescent="0.25">
      <c r="A29670" s="108"/>
      <c r="B29670"/>
      <c r="C29670" s="109"/>
      <c r="D29670" s="109"/>
      <c r="E29670" s="94"/>
      <c r="F29670" s="112"/>
      <c r="G29670"/>
      <c r="H29670" s="109"/>
      <c r="I29670"/>
    </row>
    <row r="29671" spans="1:9" x14ac:dyDescent="0.25">
      <c r="A29671" s="108"/>
      <c r="B29671"/>
      <c r="C29671" s="109"/>
      <c r="D29671" s="109"/>
      <c r="E29671" s="94"/>
      <c r="F29671" s="112"/>
      <c r="G29671"/>
      <c r="H29671" s="109"/>
      <c r="I29671"/>
    </row>
    <row r="29672" spans="1:9" x14ac:dyDescent="0.25">
      <c r="A29672" s="108"/>
      <c r="B29672"/>
      <c r="C29672" s="109"/>
      <c r="D29672" s="109"/>
      <c r="E29672" s="94"/>
      <c r="F29672" s="112"/>
      <c r="G29672"/>
      <c r="H29672" s="109"/>
      <c r="I29672"/>
    </row>
    <row r="29673" spans="1:9" x14ac:dyDescent="0.25">
      <c r="A29673" s="108"/>
      <c r="B29673"/>
      <c r="C29673" s="109"/>
      <c r="D29673" s="109"/>
      <c r="E29673" s="94"/>
      <c r="F29673" s="112"/>
      <c r="G29673"/>
      <c r="H29673" s="109"/>
      <c r="I29673"/>
    </row>
    <row r="29674" spans="1:9" x14ac:dyDescent="0.25">
      <c r="A29674" s="108"/>
      <c r="B29674"/>
      <c r="C29674" s="109"/>
      <c r="D29674" s="109"/>
      <c r="E29674" s="94"/>
      <c r="F29674" s="112"/>
      <c r="G29674"/>
      <c r="H29674" s="109"/>
      <c r="I29674"/>
    </row>
    <row r="29675" spans="1:9" x14ac:dyDescent="0.25">
      <c r="A29675" s="108"/>
      <c r="B29675"/>
      <c r="C29675" s="109"/>
      <c r="D29675" s="109"/>
      <c r="E29675" s="94"/>
      <c r="F29675" s="112"/>
      <c r="G29675"/>
      <c r="H29675" s="109"/>
      <c r="I29675"/>
    </row>
    <row r="29676" spans="1:9" x14ac:dyDescent="0.25">
      <c r="A29676" s="108"/>
      <c r="B29676"/>
      <c r="C29676" s="109"/>
      <c r="D29676" s="109"/>
      <c r="E29676" s="94"/>
      <c r="F29676" s="112"/>
      <c r="G29676"/>
      <c r="H29676" s="109"/>
      <c r="I29676"/>
    </row>
    <row r="29677" spans="1:9" x14ac:dyDescent="0.25">
      <c r="A29677" s="108"/>
      <c r="B29677"/>
      <c r="C29677" s="109"/>
      <c r="D29677" s="109"/>
      <c r="E29677" s="94"/>
      <c r="F29677" s="112"/>
      <c r="G29677"/>
      <c r="H29677" s="109"/>
      <c r="I29677"/>
    </row>
    <row r="29678" spans="1:9" x14ac:dyDescent="0.25">
      <c r="A29678" s="108"/>
      <c r="B29678"/>
      <c r="C29678" s="109"/>
      <c r="D29678" s="109"/>
      <c r="E29678" s="94"/>
      <c r="F29678" s="112"/>
      <c r="G29678"/>
      <c r="H29678" s="109"/>
      <c r="I29678"/>
    </row>
    <row r="29679" spans="1:9" x14ac:dyDescent="0.25">
      <c r="A29679" s="108"/>
      <c r="B29679"/>
      <c r="C29679" s="109"/>
      <c r="D29679" s="109"/>
      <c r="E29679" s="94"/>
      <c r="F29679" s="112"/>
      <c r="G29679"/>
      <c r="H29679" s="109"/>
      <c r="I29679"/>
    </row>
    <row r="29680" spans="1:9" x14ac:dyDescent="0.25">
      <c r="A29680" s="108"/>
      <c r="B29680"/>
      <c r="C29680" s="109"/>
      <c r="D29680" s="109"/>
      <c r="E29680" s="94"/>
      <c r="F29680" s="112"/>
      <c r="G29680"/>
      <c r="H29680" s="109"/>
      <c r="I29680"/>
    </row>
    <row r="29681" spans="1:9" x14ac:dyDescent="0.25">
      <c r="A29681" s="108"/>
      <c r="B29681"/>
      <c r="C29681" s="109"/>
      <c r="D29681" s="109"/>
      <c r="E29681" s="94"/>
      <c r="F29681" s="112"/>
      <c r="G29681"/>
      <c r="H29681" s="109"/>
      <c r="I29681"/>
    </row>
    <row r="29682" spans="1:9" x14ac:dyDescent="0.25">
      <c r="A29682" s="108"/>
      <c r="B29682"/>
      <c r="C29682" s="109"/>
      <c r="D29682" s="109"/>
      <c r="E29682" s="94"/>
      <c r="F29682" s="112"/>
      <c r="G29682"/>
      <c r="H29682" s="109"/>
      <c r="I29682"/>
    </row>
    <row r="29683" spans="1:9" x14ac:dyDescent="0.25">
      <c r="A29683" s="108"/>
      <c r="B29683"/>
      <c r="C29683" s="109"/>
      <c r="D29683" s="109"/>
      <c r="E29683" s="94"/>
      <c r="F29683" s="112"/>
      <c r="G29683"/>
      <c r="H29683" s="109"/>
      <c r="I29683"/>
    </row>
    <row r="29684" spans="1:9" x14ac:dyDescent="0.25">
      <c r="A29684" s="108"/>
      <c r="B29684"/>
      <c r="C29684" s="109"/>
      <c r="D29684" s="109"/>
      <c r="E29684" s="94"/>
      <c r="F29684" s="112"/>
      <c r="G29684"/>
      <c r="H29684" s="109"/>
      <c r="I29684"/>
    </row>
    <row r="29685" spans="1:9" x14ac:dyDescent="0.25">
      <c r="A29685" s="108"/>
      <c r="B29685"/>
      <c r="C29685" s="109"/>
      <c r="D29685" s="109"/>
      <c r="E29685" s="94"/>
      <c r="F29685" s="112"/>
      <c r="G29685"/>
      <c r="H29685" s="109"/>
      <c r="I29685"/>
    </row>
    <row r="29686" spans="1:9" x14ac:dyDescent="0.25">
      <c r="A29686" s="108"/>
      <c r="B29686"/>
      <c r="C29686" s="109"/>
      <c r="D29686" s="109"/>
      <c r="E29686" s="94"/>
      <c r="F29686" s="112"/>
      <c r="G29686"/>
      <c r="H29686" s="109"/>
      <c r="I29686"/>
    </row>
    <row r="29687" spans="1:9" x14ac:dyDescent="0.25">
      <c r="A29687" s="108"/>
      <c r="B29687"/>
      <c r="C29687" s="109"/>
      <c r="D29687" s="109"/>
      <c r="E29687" s="94"/>
      <c r="F29687" s="112"/>
      <c r="G29687"/>
      <c r="H29687" s="109"/>
      <c r="I29687"/>
    </row>
    <row r="29688" spans="1:9" x14ac:dyDescent="0.25">
      <c r="A29688" s="108"/>
      <c r="B29688"/>
      <c r="C29688" s="109"/>
      <c r="D29688" s="109"/>
      <c r="E29688" s="94"/>
      <c r="F29688" s="112"/>
      <c r="G29688"/>
      <c r="H29688" s="109"/>
      <c r="I29688"/>
    </row>
    <row r="29689" spans="1:9" x14ac:dyDescent="0.25">
      <c r="A29689" s="108"/>
      <c r="B29689"/>
      <c r="C29689" s="109"/>
      <c r="D29689" s="109"/>
      <c r="E29689" s="94"/>
      <c r="F29689" s="112"/>
      <c r="G29689"/>
      <c r="H29689" s="109"/>
      <c r="I29689"/>
    </row>
    <row r="29690" spans="1:9" x14ac:dyDescent="0.25">
      <c r="A29690" s="108"/>
      <c r="B29690"/>
      <c r="C29690" s="109"/>
      <c r="D29690" s="109"/>
      <c r="E29690" s="94"/>
      <c r="F29690" s="112"/>
      <c r="G29690"/>
      <c r="H29690" s="109"/>
      <c r="I29690"/>
    </row>
    <row r="29691" spans="1:9" x14ac:dyDescent="0.25">
      <c r="A29691" s="108"/>
      <c r="B29691"/>
      <c r="C29691" s="109"/>
      <c r="D29691" s="109"/>
      <c r="E29691" s="94"/>
      <c r="F29691" s="112"/>
      <c r="G29691"/>
      <c r="H29691" s="109"/>
      <c r="I29691"/>
    </row>
    <row r="29692" spans="1:9" x14ac:dyDescent="0.25">
      <c r="A29692" s="108"/>
      <c r="B29692"/>
      <c r="C29692" s="109"/>
      <c r="D29692" s="109"/>
      <c r="E29692" s="94"/>
      <c r="F29692" s="112"/>
      <c r="G29692"/>
      <c r="H29692" s="109"/>
      <c r="I29692"/>
    </row>
    <row r="29693" spans="1:9" x14ac:dyDescent="0.25">
      <c r="A29693" s="108"/>
      <c r="B29693"/>
      <c r="C29693" s="109"/>
      <c r="D29693" s="109"/>
      <c r="E29693" s="94"/>
      <c r="F29693" s="112"/>
      <c r="G29693"/>
      <c r="H29693" s="109"/>
      <c r="I29693"/>
    </row>
    <row r="29694" spans="1:9" x14ac:dyDescent="0.25">
      <c r="A29694" s="108"/>
      <c r="B29694"/>
      <c r="C29694" s="109"/>
      <c r="D29694" s="109"/>
      <c r="E29694" s="94"/>
      <c r="F29694" s="112"/>
      <c r="G29694"/>
      <c r="H29694" s="109"/>
      <c r="I29694"/>
    </row>
    <row r="29695" spans="1:9" x14ac:dyDescent="0.25">
      <c r="A29695" s="108"/>
      <c r="B29695"/>
      <c r="C29695" s="109"/>
      <c r="D29695" s="109"/>
      <c r="E29695" s="94"/>
      <c r="F29695" s="112"/>
      <c r="G29695"/>
      <c r="H29695" s="109"/>
      <c r="I29695"/>
    </row>
    <row r="29696" spans="1:9" x14ac:dyDescent="0.25">
      <c r="A29696" s="108"/>
      <c r="B29696"/>
      <c r="C29696" s="109"/>
      <c r="D29696" s="109"/>
      <c r="E29696" s="94"/>
      <c r="F29696" s="112"/>
      <c r="G29696"/>
      <c r="H29696" s="109"/>
      <c r="I29696"/>
    </row>
    <row r="29697" spans="1:9" x14ac:dyDescent="0.25">
      <c r="A29697" s="108"/>
      <c r="B29697"/>
      <c r="C29697" s="109"/>
      <c r="D29697" s="109"/>
      <c r="E29697" s="94"/>
      <c r="F29697" s="112"/>
      <c r="G29697"/>
      <c r="H29697" s="109"/>
      <c r="I29697"/>
    </row>
    <row r="29698" spans="1:9" x14ac:dyDescent="0.25">
      <c r="A29698" s="108"/>
      <c r="B29698"/>
      <c r="C29698" s="109"/>
      <c r="D29698" s="109"/>
      <c r="E29698" s="94"/>
      <c r="F29698" s="112"/>
      <c r="G29698"/>
      <c r="H29698" s="109"/>
      <c r="I29698"/>
    </row>
    <row r="29699" spans="1:9" x14ac:dyDescent="0.25">
      <c r="A29699" s="108"/>
      <c r="B29699"/>
      <c r="C29699" s="109"/>
      <c r="D29699" s="109"/>
      <c r="E29699" s="94"/>
      <c r="F29699" s="112"/>
      <c r="G29699"/>
      <c r="H29699" s="109"/>
      <c r="I29699"/>
    </row>
    <row r="29700" spans="1:9" x14ac:dyDescent="0.25">
      <c r="A29700" s="108"/>
      <c r="B29700"/>
      <c r="C29700" s="109"/>
      <c r="D29700" s="109"/>
      <c r="E29700" s="94"/>
      <c r="F29700" s="112"/>
      <c r="G29700"/>
      <c r="H29700" s="109"/>
      <c r="I29700"/>
    </row>
    <row r="29701" spans="1:9" x14ac:dyDescent="0.25">
      <c r="A29701" s="108"/>
      <c r="B29701"/>
      <c r="C29701" s="109"/>
      <c r="D29701" s="109"/>
      <c r="E29701" s="94"/>
      <c r="F29701" s="112"/>
      <c r="G29701"/>
      <c r="H29701" s="109"/>
      <c r="I29701"/>
    </row>
    <row r="29702" spans="1:9" x14ac:dyDescent="0.25">
      <c r="A29702" s="108"/>
      <c r="B29702"/>
      <c r="C29702" s="109"/>
      <c r="D29702" s="109"/>
      <c r="E29702" s="94"/>
      <c r="F29702" s="112"/>
      <c r="G29702"/>
      <c r="H29702" s="109"/>
      <c r="I29702"/>
    </row>
    <row r="29703" spans="1:9" x14ac:dyDescent="0.25">
      <c r="A29703" s="108"/>
      <c r="B29703"/>
      <c r="C29703" s="109"/>
      <c r="D29703" s="109"/>
      <c r="E29703" s="94"/>
      <c r="F29703" s="112"/>
      <c r="G29703"/>
      <c r="H29703" s="109"/>
      <c r="I29703"/>
    </row>
    <row r="29704" spans="1:9" x14ac:dyDescent="0.25">
      <c r="A29704" s="108"/>
      <c r="B29704"/>
      <c r="C29704" s="109"/>
      <c r="D29704" s="109"/>
      <c r="E29704" s="94"/>
      <c r="F29704" s="112"/>
      <c r="G29704"/>
      <c r="H29704" s="109"/>
      <c r="I29704"/>
    </row>
    <row r="29705" spans="1:9" x14ac:dyDescent="0.25">
      <c r="A29705" s="108"/>
      <c r="B29705"/>
      <c r="C29705" s="109"/>
      <c r="D29705" s="109"/>
      <c r="E29705" s="94"/>
      <c r="F29705" s="112"/>
      <c r="G29705"/>
      <c r="H29705" s="109"/>
      <c r="I29705"/>
    </row>
    <row r="29706" spans="1:9" x14ac:dyDescent="0.25">
      <c r="A29706" s="108"/>
      <c r="B29706"/>
      <c r="C29706" s="109"/>
      <c r="D29706" s="109"/>
      <c r="E29706" s="94"/>
      <c r="F29706" s="112"/>
      <c r="G29706"/>
      <c r="H29706" s="109"/>
      <c r="I29706"/>
    </row>
    <row r="29707" spans="1:9" x14ac:dyDescent="0.25">
      <c r="A29707" s="108"/>
      <c r="B29707"/>
      <c r="C29707" s="109"/>
      <c r="D29707" s="109"/>
      <c r="E29707" s="94"/>
      <c r="F29707" s="112"/>
      <c r="G29707"/>
      <c r="H29707" s="109"/>
      <c r="I29707"/>
    </row>
    <row r="29708" spans="1:9" x14ac:dyDescent="0.25">
      <c r="A29708" s="108"/>
      <c r="B29708"/>
      <c r="C29708" s="109"/>
      <c r="D29708" s="109"/>
      <c r="E29708" s="94"/>
      <c r="F29708" s="112"/>
      <c r="G29708"/>
      <c r="H29708" s="109"/>
      <c r="I29708"/>
    </row>
    <row r="29709" spans="1:9" x14ac:dyDescent="0.25">
      <c r="A29709" s="108"/>
      <c r="B29709"/>
      <c r="C29709" s="109"/>
      <c r="D29709" s="109"/>
      <c r="E29709" s="94"/>
      <c r="F29709" s="112"/>
      <c r="G29709"/>
      <c r="H29709" s="109"/>
      <c r="I29709"/>
    </row>
    <row r="29710" spans="1:9" x14ac:dyDescent="0.25">
      <c r="A29710" s="108"/>
      <c r="B29710"/>
      <c r="C29710" s="109"/>
      <c r="D29710" s="109"/>
      <c r="E29710" s="94"/>
      <c r="F29710" s="112"/>
      <c r="G29710"/>
      <c r="H29710" s="109"/>
      <c r="I29710"/>
    </row>
    <row r="29711" spans="1:9" x14ac:dyDescent="0.25">
      <c r="A29711" s="108"/>
      <c r="B29711"/>
      <c r="C29711" s="109"/>
      <c r="D29711" s="109"/>
      <c r="E29711" s="94"/>
      <c r="F29711" s="112"/>
      <c r="G29711"/>
      <c r="H29711" s="109"/>
      <c r="I29711"/>
    </row>
    <row r="29712" spans="1:9" x14ac:dyDescent="0.25">
      <c r="A29712" s="108"/>
      <c r="B29712"/>
      <c r="C29712" s="109"/>
      <c r="D29712" s="109"/>
      <c r="E29712" s="94"/>
      <c r="F29712" s="112"/>
      <c r="G29712"/>
      <c r="H29712" s="109"/>
      <c r="I29712"/>
    </row>
    <row r="29713" spans="1:9" x14ac:dyDescent="0.25">
      <c r="A29713" s="108"/>
      <c r="B29713"/>
      <c r="C29713" s="109"/>
      <c r="D29713" s="109"/>
      <c r="E29713" s="94"/>
      <c r="F29713" s="112"/>
      <c r="G29713"/>
      <c r="H29713" s="109"/>
      <c r="I29713"/>
    </row>
    <row r="29714" spans="1:9" x14ac:dyDescent="0.25">
      <c r="A29714" s="108"/>
      <c r="B29714"/>
      <c r="C29714" s="109"/>
      <c r="D29714" s="109"/>
      <c r="E29714" s="94"/>
      <c r="F29714" s="112"/>
      <c r="G29714"/>
      <c r="H29714" s="109"/>
      <c r="I29714"/>
    </row>
    <row r="29715" spans="1:9" x14ac:dyDescent="0.25">
      <c r="A29715" s="108"/>
      <c r="B29715"/>
      <c r="C29715" s="109"/>
      <c r="D29715" s="109"/>
      <c r="E29715" s="94"/>
      <c r="F29715" s="112"/>
      <c r="G29715"/>
      <c r="H29715" s="109"/>
      <c r="I29715"/>
    </row>
    <row r="29716" spans="1:9" x14ac:dyDescent="0.25">
      <c r="A29716" s="108"/>
      <c r="B29716"/>
      <c r="C29716" s="109"/>
      <c r="D29716" s="109"/>
      <c r="E29716" s="94"/>
      <c r="F29716" s="112"/>
      <c r="G29716"/>
      <c r="H29716" s="109"/>
      <c r="I29716"/>
    </row>
    <row r="29717" spans="1:9" x14ac:dyDescent="0.25">
      <c r="A29717" s="108"/>
      <c r="B29717"/>
      <c r="C29717" s="109"/>
      <c r="D29717" s="109"/>
      <c r="E29717" s="94"/>
      <c r="F29717" s="112"/>
      <c r="G29717"/>
      <c r="H29717" s="109"/>
      <c r="I29717"/>
    </row>
    <row r="29718" spans="1:9" x14ac:dyDescent="0.25">
      <c r="A29718" s="108"/>
      <c r="B29718"/>
      <c r="C29718" s="109"/>
      <c r="D29718" s="109"/>
      <c r="E29718" s="94"/>
      <c r="F29718" s="112"/>
      <c r="G29718"/>
      <c r="H29718" s="109"/>
      <c r="I29718"/>
    </row>
    <row r="29719" spans="1:9" x14ac:dyDescent="0.25">
      <c r="A29719" s="108"/>
      <c r="B29719"/>
      <c r="C29719" s="109"/>
      <c r="D29719" s="109"/>
      <c r="E29719" s="94"/>
      <c r="F29719" s="112"/>
      <c r="G29719"/>
      <c r="H29719" s="109"/>
      <c r="I29719"/>
    </row>
    <row r="29720" spans="1:9" x14ac:dyDescent="0.25">
      <c r="A29720" s="108"/>
      <c r="B29720"/>
      <c r="C29720" s="109"/>
      <c r="D29720" s="109"/>
      <c r="E29720" s="94"/>
      <c r="F29720" s="112"/>
      <c r="G29720"/>
      <c r="H29720" s="109"/>
      <c r="I29720"/>
    </row>
    <row r="29721" spans="1:9" x14ac:dyDescent="0.25">
      <c r="A29721" s="108"/>
      <c r="B29721"/>
      <c r="C29721" s="109"/>
      <c r="D29721" s="109"/>
      <c r="E29721" s="94"/>
      <c r="F29721" s="112"/>
      <c r="G29721"/>
      <c r="H29721" s="109"/>
      <c r="I29721"/>
    </row>
    <row r="29722" spans="1:9" x14ac:dyDescent="0.25">
      <c r="A29722" s="108"/>
      <c r="B29722"/>
      <c r="C29722" s="109"/>
      <c r="D29722" s="109"/>
      <c r="E29722" s="94"/>
      <c r="F29722" s="112"/>
      <c r="G29722"/>
      <c r="H29722" s="109"/>
      <c r="I29722"/>
    </row>
    <row r="29723" spans="1:9" x14ac:dyDescent="0.25">
      <c r="A29723" s="108"/>
      <c r="B29723"/>
      <c r="C29723" s="109"/>
      <c r="D29723" s="109"/>
      <c r="E29723" s="94"/>
      <c r="F29723" s="112"/>
      <c r="G29723"/>
      <c r="H29723" s="109"/>
      <c r="I29723"/>
    </row>
    <row r="29724" spans="1:9" x14ac:dyDescent="0.25">
      <c r="A29724" s="108"/>
      <c r="B29724"/>
      <c r="C29724" s="109"/>
      <c r="D29724" s="109"/>
      <c r="E29724" s="94"/>
      <c r="F29724" s="112"/>
      <c r="G29724"/>
      <c r="H29724" s="109"/>
      <c r="I29724"/>
    </row>
    <row r="29725" spans="1:9" x14ac:dyDescent="0.25">
      <c r="A29725" s="108"/>
      <c r="B29725"/>
      <c r="C29725" s="109"/>
      <c r="D29725" s="109"/>
      <c r="E29725" s="94"/>
      <c r="F29725" s="112"/>
      <c r="G29725"/>
      <c r="H29725" s="109"/>
      <c r="I29725"/>
    </row>
    <row r="29726" spans="1:9" x14ac:dyDescent="0.25">
      <c r="A29726" s="108"/>
      <c r="B29726"/>
      <c r="C29726" s="109"/>
      <c r="D29726" s="109"/>
      <c r="E29726" s="94"/>
      <c r="F29726" s="112"/>
      <c r="G29726"/>
      <c r="H29726" s="109"/>
      <c r="I29726"/>
    </row>
    <row r="29727" spans="1:9" x14ac:dyDescent="0.25">
      <c r="A29727" s="108"/>
      <c r="B29727"/>
      <c r="C29727" s="109"/>
      <c r="D29727" s="109"/>
      <c r="E29727" s="94"/>
      <c r="F29727" s="112"/>
      <c r="G29727"/>
      <c r="H29727" s="109"/>
      <c r="I29727"/>
    </row>
    <row r="29728" spans="1:9" x14ac:dyDescent="0.25">
      <c r="A29728" s="108"/>
      <c r="B29728"/>
      <c r="C29728" s="109"/>
      <c r="D29728" s="109"/>
      <c r="E29728" s="94"/>
      <c r="F29728" s="112"/>
      <c r="G29728"/>
      <c r="H29728" s="109"/>
      <c r="I29728"/>
    </row>
    <row r="29729" spans="1:9" x14ac:dyDescent="0.25">
      <c r="A29729" s="108"/>
      <c r="B29729"/>
      <c r="C29729" s="109"/>
      <c r="D29729" s="109"/>
      <c r="E29729" s="94"/>
      <c r="F29729" s="112"/>
      <c r="G29729"/>
      <c r="H29729" s="109"/>
      <c r="I29729"/>
    </row>
    <row r="29730" spans="1:9" x14ac:dyDescent="0.25">
      <c r="A29730" s="108"/>
      <c r="B29730"/>
      <c r="C29730" s="109"/>
      <c r="D29730" s="109"/>
      <c r="E29730" s="94"/>
      <c r="F29730" s="112"/>
      <c r="G29730"/>
      <c r="H29730" s="109"/>
      <c r="I29730"/>
    </row>
    <row r="29731" spans="1:9" x14ac:dyDescent="0.25">
      <c r="A29731" s="108"/>
      <c r="B29731"/>
      <c r="C29731" s="109"/>
      <c r="D29731" s="109"/>
      <c r="E29731" s="94"/>
      <c r="F29731" s="112"/>
      <c r="G29731"/>
      <c r="H29731" s="109"/>
      <c r="I29731"/>
    </row>
    <row r="29732" spans="1:9" x14ac:dyDescent="0.25">
      <c r="A29732" s="108"/>
      <c r="B29732"/>
      <c r="C29732" s="109"/>
      <c r="D29732" s="109"/>
      <c r="E29732" s="94"/>
      <c r="F29732" s="112"/>
      <c r="G29732"/>
      <c r="H29732" s="109"/>
      <c r="I29732"/>
    </row>
    <row r="29733" spans="1:9" x14ac:dyDescent="0.25">
      <c r="A29733" s="108"/>
      <c r="B29733"/>
      <c r="C29733" s="109"/>
      <c r="D29733" s="109"/>
      <c r="E29733" s="94"/>
      <c r="F29733" s="112"/>
      <c r="G29733"/>
      <c r="H29733" s="109"/>
      <c r="I29733"/>
    </row>
    <row r="29734" spans="1:9" x14ac:dyDescent="0.25">
      <c r="A29734" s="108"/>
      <c r="B29734"/>
      <c r="C29734" s="109"/>
      <c r="D29734" s="109"/>
      <c r="E29734" s="94"/>
      <c r="F29734" s="112"/>
      <c r="G29734"/>
      <c r="H29734" s="109"/>
      <c r="I29734"/>
    </row>
    <row r="29735" spans="1:9" x14ac:dyDescent="0.25">
      <c r="A29735" s="108"/>
      <c r="B29735"/>
      <c r="C29735" s="109"/>
      <c r="D29735" s="109"/>
      <c r="E29735" s="94"/>
      <c r="F29735" s="112"/>
      <c r="G29735"/>
      <c r="H29735" s="109"/>
      <c r="I29735"/>
    </row>
    <row r="29736" spans="1:9" x14ac:dyDescent="0.25">
      <c r="A29736" s="108"/>
      <c r="B29736"/>
      <c r="C29736" s="109"/>
      <c r="D29736" s="109"/>
      <c r="E29736" s="94"/>
      <c r="F29736" s="112"/>
      <c r="G29736"/>
      <c r="H29736" s="109"/>
      <c r="I29736"/>
    </row>
    <row r="29737" spans="1:9" x14ac:dyDescent="0.25">
      <c r="A29737" s="108"/>
      <c r="B29737"/>
      <c r="C29737" s="109"/>
      <c r="D29737" s="109"/>
      <c r="E29737" s="94"/>
      <c r="F29737" s="112"/>
      <c r="G29737"/>
      <c r="H29737" s="109"/>
      <c r="I29737"/>
    </row>
    <row r="29738" spans="1:9" x14ac:dyDescent="0.25">
      <c r="A29738" s="108"/>
      <c r="B29738"/>
      <c r="C29738" s="109"/>
      <c r="D29738" s="109"/>
      <c r="E29738" s="94"/>
      <c r="F29738" s="112"/>
      <c r="G29738"/>
      <c r="H29738" s="109"/>
      <c r="I29738"/>
    </row>
    <row r="29739" spans="1:9" x14ac:dyDescent="0.25">
      <c r="A29739" s="108"/>
      <c r="B29739"/>
      <c r="C29739" s="109"/>
      <c r="D29739" s="109"/>
      <c r="E29739" s="94"/>
      <c r="F29739" s="112"/>
      <c r="G29739"/>
      <c r="H29739" s="109"/>
      <c r="I29739"/>
    </row>
    <row r="29740" spans="1:9" x14ac:dyDescent="0.25">
      <c r="A29740" s="108"/>
      <c r="B29740"/>
      <c r="C29740" s="109"/>
      <c r="D29740" s="109"/>
      <c r="E29740" s="94"/>
      <c r="F29740" s="112"/>
      <c r="G29740"/>
      <c r="H29740" s="109"/>
      <c r="I29740"/>
    </row>
    <row r="29741" spans="1:9" x14ac:dyDescent="0.25">
      <c r="A29741" s="108"/>
      <c r="B29741"/>
      <c r="C29741" s="109"/>
      <c r="D29741" s="109"/>
      <c r="E29741" s="94"/>
      <c r="F29741" s="112"/>
      <c r="G29741"/>
      <c r="H29741" s="109"/>
      <c r="I29741"/>
    </row>
    <row r="29742" spans="1:9" x14ac:dyDescent="0.25">
      <c r="A29742" s="108"/>
      <c r="B29742"/>
      <c r="C29742" s="109"/>
      <c r="D29742" s="109"/>
      <c r="E29742" s="94"/>
      <c r="F29742" s="112"/>
      <c r="G29742"/>
      <c r="H29742" s="109"/>
      <c r="I29742"/>
    </row>
    <row r="29743" spans="1:9" x14ac:dyDescent="0.25">
      <c r="A29743" s="108"/>
      <c r="B29743"/>
      <c r="C29743" s="109"/>
      <c r="D29743" s="109"/>
      <c r="E29743" s="94"/>
      <c r="F29743" s="112"/>
      <c r="G29743"/>
      <c r="H29743" s="109"/>
      <c r="I29743"/>
    </row>
    <row r="29744" spans="1:9" x14ac:dyDescent="0.25">
      <c r="A29744" s="108"/>
      <c r="B29744"/>
      <c r="C29744" s="109"/>
      <c r="D29744" s="109"/>
      <c r="E29744" s="94"/>
      <c r="F29744" s="112"/>
      <c r="G29744"/>
      <c r="H29744" s="109"/>
      <c r="I29744"/>
    </row>
    <row r="29745" spans="1:9" x14ac:dyDescent="0.25">
      <c r="A29745" s="108"/>
      <c r="B29745"/>
      <c r="C29745" s="109"/>
      <c r="D29745" s="109"/>
      <c r="E29745" s="94"/>
      <c r="F29745" s="112"/>
      <c r="G29745"/>
      <c r="H29745" s="109"/>
      <c r="I29745"/>
    </row>
    <row r="29746" spans="1:9" x14ac:dyDescent="0.25">
      <c r="A29746" s="108"/>
      <c r="B29746"/>
      <c r="C29746" s="109"/>
      <c r="D29746" s="109"/>
      <c r="E29746" s="94"/>
      <c r="F29746" s="112"/>
      <c r="G29746"/>
      <c r="H29746" s="109"/>
      <c r="I29746"/>
    </row>
    <row r="29747" spans="1:9" x14ac:dyDescent="0.25">
      <c r="A29747" s="108"/>
      <c r="B29747"/>
      <c r="C29747" s="109"/>
      <c r="D29747" s="109"/>
      <c r="E29747" s="94"/>
      <c r="F29747" s="112"/>
      <c r="G29747"/>
      <c r="H29747" s="109"/>
      <c r="I29747"/>
    </row>
    <row r="29748" spans="1:9" x14ac:dyDescent="0.25">
      <c r="A29748" s="108"/>
      <c r="B29748"/>
      <c r="C29748" s="109"/>
      <c r="D29748" s="109"/>
      <c r="E29748" s="94"/>
      <c r="F29748" s="112"/>
      <c r="G29748"/>
      <c r="H29748" s="109"/>
      <c r="I29748"/>
    </row>
    <row r="29749" spans="1:9" x14ac:dyDescent="0.25">
      <c r="A29749" s="108"/>
      <c r="B29749"/>
      <c r="C29749" s="109"/>
      <c r="D29749" s="109"/>
      <c r="E29749" s="94"/>
      <c r="F29749" s="112"/>
      <c r="G29749"/>
      <c r="H29749" s="109"/>
      <c r="I29749"/>
    </row>
    <row r="29750" spans="1:9" x14ac:dyDescent="0.25">
      <c r="A29750" s="108"/>
      <c r="B29750"/>
      <c r="C29750" s="109"/>
      <c r="D29750" s="109"/>
      <c r="E29750" s="94"/>
      <c r="F29750" s="112"/>
      <c r="G29750"/>
      <c r="H29750" s="109"/>
      <c r="I29750"/>
    </row>
    <row r="29751" spans="1:9" x14ac:dyDescent="0.25">
      <c r="A29751" s="108"/>
      <c r="B29751"/>
      <c r="C29751" s="109"/>
      <c r="D29751" s="109"/>
      <c r="E29751" s="94"/>
      <c r="F29751" s="112"/>
      <c r="G29751"/>
      <c r="H29751" s="109"/>
      <c r="I29751"/>
    </row>
    <row r="29752" spans="1:9" x14ac:dyDescent="0.25">
      <c r="A29752" s="108"/>
      <c r="B29752"/>
      <c r="C29752" s="109"/>
      <c r="D29752" s="109"/>
      <c r="E29752" s="94"/>
      <c r="F29752" s="112"/>
      <c r="G29752"/>
      <c r="H29752" s="109"/>
      <c r="I29752"/>
    </row>
    <row r="29753" spans="1:9" x14ac:dyDescent="0.25">
      <c r="A29753" s="108"/>
      <c r="B29753"/>
      <c r="C29753" s="109"/>
      <c r="D29753" s="109"/>
      <c r="E29753" s="94"/>
      <c r="F29753" s="112"/>
      <c r="G29753"/>
      <c r="H29753" s="109"/>
      <c r="I29753"/>
    </row>
    <row r="29754" spans="1:9" x14ac:dyDescent="0.25">
      <c r="A29754" s="108"/>
      <c r="B29754"/>
      <c r="C29754" s="109"/>
      <c r="D29754" s="109"/>
      <c r="E29754" s="94"/>
      <c r="F29754" s="112"/>
      <c r="G29754"/>
      <c r="H29754" s="109"/>
      <c r="I29754"/>
    </row>
    <row r="29755" spans="1:9" x14ac:dyDescent="0.25">
      <c r="A29755" s="108"/>
      <c r="B29755"/>
      <c r="C29755" s="109"/>
      <c r="D29755" s="109"/>
      <c r="E29755" s="94"/>
      <c r="F29755" s="112"/>
      <c r="G29755"/>
      <c r="H29755" s="109"/>
      <c r="I29755"/>
    </row>
    <row r="29756" spans="1:9" x14ac:dyDescent="0.25">
      <c r="A29756" s="108"/>
      <c r="B29756"/>
      <c r="C29756" s="109"/>
      <c r="D29756" s="109"/>
      <c r="E29756" s="94"/>
      <c r="F29756" s="112"/>
      <c r="G29756"/>
      <c r="H29756" s="109"/>
      <c r="I29756"/>
    </row>
    <row r="29757" spans="1:9" x14ac:dyDescent="0.25">
      <c r="A29757" s="108"/>
      <c r="B29757"/>
      <c r="C29757" s="109"/>
      <c r="D29757" s="109"/>
      <c r="E29757" s="94"/>
      <c r="F29757" s="112"/>
      <c r="G29757"/>
      <c r="H29757" s="109"/>
      <c r="I29757"/>
    </row>
    <row r="29758" spans="1:9" x14ac:dyDescent="0.25">
      <c r="A29758" s="108"/>
      <c r="B29758"/>
      <c r="C29758" s="109"/>
      <c r="D29758" s="109"/>
      <c r="E29758" s="94"/>
      <c r="F29758" s="112"/>
      <c r="G29758"/>
      <c r="H29758" s="109"/>
      <c r="I29758"/>
    </row>
    <row r="29759" spans="1:9" x14ac:dyDescent="0.25">
      <c r="A29759" s="108"/>
      <c r="B29759"/>
      <c r="C29759" s="109"/>
      <c r="D29759" s="109"/>
      <c r="E29759" s="94"/>
      <c r="F29759" s="112"/>
      <c r="G29759"/>
      <c r="H29759" s="109"/>
      <c r="I29759"/>
    </row>
    <row r="29760" spans="1:9" x14ac:dyDescent="0.25">
      <c r="A29760" s="108"/>
      <c r="B29760"/>
      <c r="C29760" s="109"/>
      <c r="D29760" s="109"/>
      <c r="E29760" s="94"/>
      <c r="F29760" s="112"/>
      <c r="G29760"/>
      <c r="H29760" s="109"/>
      <c r="I29760"/>
    </row>
    <row r="29761" spans="1:9" x14ac:dyDescent="0.25">
      <c r="A29761" s="108"/>
      <c r="B29761"/>
      <c r="C29761" s="109"/>
      <c r="D29761" s="109"/>
      <c r="E29761" s="94"/>
      <c r="F29761" s="112"/>
      <c r="G29761"/>
      <c r="H29761" s="109"/>
      <c r="I29761"/>
    </row>
    <row r="29762" spans="1:9" x14ac:dyDescent="0.25">
      <c r="A29762" s="108"/>
      <c r="B29762"/>
      <c r="C29762" s="109"/>
      <c r="D29762" s="109"/>
      <c r="E29762" s="94"/>
      <c r="F29762" s="112"/>
      <c r="G29762"/>
      <c r="H29762" s="109"/>
      <c r="I29762"/>
    </row>
    <row r="29763" spans="1:9" x14ac:dyDescent="0.25">
      <c r="A29763" s="108"/>
      <c r="B29763"/>
      <c r="C29763" s="109"/>
      <c r="D29763" s="109"/>
      <c r="E29763" s="94"/>
      <c r="F29763" s="112"/>
      <c r="G29763"/>
      <c r="H29763" s="109"/>
      <c r="I29763"/>
    </row>
    <row r="29764" spans="1:9" x14ac:dyDescent="0.25">
      <c r="A29764" s="108"/>
      <c r="B29764"/>
      <c r="C29764" s="109"/>
      <c r="D29764" s="109"/>
      <c r="E29764" s="94"/>
      <c r="F29764" s="112"/>
      <c r="G29764"/>
      <c r="H29764" s="109"/>
      <c r="I29764"/>
    </row>
    <row r="29765" spans="1:9" x14ac:dyDescent="0.25">
      <c r="A29765" s="108"/>
      <c r="B29765"/>
      <c r="C29765" s="109"/>
      <c r="D29765" s="109"/>
      <c r="E29765" s="94"/>
      <c r="F29765" s="112"/>
      <c r="G29765"/>
      <c r="H29765" s="109"/>
      <c r="I29765"/>
    </row>
    <row r="29766" spans="1:9" x14ac:dyDescent="0.25">
      <c r="A29766" s="108"/>
      <c r="B29766"/>
      <c r="C29766" s="109"/>
      <c r="D29766" s="109"/>
      <c r="E29766" s="94"/>
      <c r="F29766" s="112"/>
      <c r="G29766"/>
      <c r="H29766" s="109"/>
      <c r="I29766"/>
    </row>
    <row r="29767" spans="1:9" x14ac:dyDescent="0.25">
      <c r="A29767" s="108"/>
      <c r="B29767"/>
      <c r="C29767" s="109"/>
      <c r="D29767" s="109"/>
      <c r="E29767" s="94"/>
      <c r="F29767" s="112"/>
      <c r="G29767"/>
      <c r="H29767" s="109"/>
      <c r="I29767"/>
    </row>
    <row r="29768" spans="1:9" x14ac:dyDescent="0.25">
      <c r="A29768" s="108"/>
      <c r="B29768"/>
      <c r="C29768" s="109"/>
      <c r="D29768" s="109"/>
      <c r="E29768" s="94"/>
      <c r="F29768" s="112"/>
      <c r="G29768"/>
      <c r="H29768" s="109"/>
      <c r="I29768"/>
    </row>
    <row r="29769" spans="1:9" x14ac:dyDescent="0.25">
      <c r="A29769" s="108"/>
      <c r="B29769"/>
      <c r="C29769" s="109"/>
      <c r="D29769" s="109"/>
      <c r="E29769" s="94"/>
      <c r="F29769" s="112"/>
      <c r="G29769"/>
      <c r="H29769" s="109"/>
      <c r="I29769"/>
    </row>
    <row r="29770" spans="1:9" x14ac:dyDescent="0.25">
      <c r="A29770" s="108"/>
      <c r="B29770"/>
      <c r="C29770" s="109"/>
      <c r="D29770" s="109"/>
      <c r="E29770" s="94"/>
      <c r="F29770" s="112"/>
      <c r="G29770"/>
      <c r="H29770" s="109"/>
      <c r="I29770"/>
    </row>
    <row r="29771" spans="1:9" x14ac:dyDescent="0.25">
      <c r="A29771" s="108"/>
      <c r="B29771"/>
      <c r="C29771" s="109"/>
      <c r="D29771" s="109"/>
      <c r="E29771" s="94"/>
      <c r="F29771" s="112"/>
      <c r="G29771"/>
      <c r="H29771" s="109"/>
      <c r="I29771"/>
    </row>
    <row r="29772" spans="1:9" x14ac:dyDescent="0.25">
      <c r="A29772" s="108"/>
      <c r="B29772"/>
      <c r="C29772" s="109"/>
      <c r="D29772" s="109"/>
      <c r="E29772" s="94"/>
      <c r="F29772" s="112"/>
      <c r="G29772"/>
      <c r="H29772" s="109"/>
      <c r="I29772"/>
    </row>
    <row r="29773" spans="1:9" x14ac:dyDescent="0.25">
      <c r="A29773" s="108"/>
      <c r="B29773"/>
      <c r="C29773" s="109"/>
      <c r="D29773" s="109"/>
      <c r="E29773" s="94"/>
      <c r="F29773" s="112"/>
      <c r="G29773"/>
      <c r="H29773" s="109"/>
      <c r="I29773"/>
    </row>
    <row r="29774" spans="1:9" x14ac:dyDescent="0.25">
      <c r="A29774" s="108"/>
      <c r="B29774"/>
      <c r="C29774" s="109"/>
      <c r="D29774" s="109"/>
      <c r="E29774" s="94"/>
      <c r="F29774" s="112"/>
      <c r="G29774"/>
      <c r="H29774" s="109"/>
      <c r="I29774"/>
    </row>
    <row r="29775" spans="1:9" x14ac:dyDescent="0.25">
      <c r="A29775" s="108"/>
      <c r="B29775"/>
      <c r="C29775" s="109"/>
      <c r="D29775" s="109"/>
      <c r="E29775" s="94"/>
      <c r="F29775" s="112"/>
      <c r="G29775"/>
      <c r="H29775" s="109"/>
      <c r="I29775"/>
    </row>
    <row r="29776" spans="1:9" x14ac:dyDescent="0.25">
      <c r="A29776" s="108"/>
      <c r="B29776"/>
      <c r="C29776" s="109"/>
      <c r="D29776" s="109"/>
      <c r="E29776" s="94"/>
      <c r="F29776" s="112"/>
      <c r="G29776"/>
      <c r="H29776" s="109"/>
      <c r="I29776"/>
    </row>
    <row r="29777" spans="1:9" x14ac:dyDescent="0.25">
      <c r="A29777" s="108"/>
      <c r="B29777"/>
      <c r="C29777" s="109"/>
      <c r="D29777" s="109"/>
      <c r="E29777" s="94"/>
      <c r="F29777" s="112"/>
      <c r="G29777"/>
      <c r="H29777" s="109"/>
      <c r="I29777"/>
    </row>
    <row r="29778" spans="1:9" x14ac:dyDescent="0.25">
      <c r="A29778" s="108"/>
      <c r="B29778"/>
      <c r="C29778" s="109"/>
      <c r="D29778" s="109"/>
      <c r="E29778" s="94"/>
      <c r="F29778" s="112"/>
      <c r="G29778"/>
      <c r="H29778" s="109"/>
      <c r="I29778"/>
    </row>
    <row r="29779" spans="1:9" x14ac:dyDescent="0.25">
      <c r="A29779" s="108"/>
      <c r="B29779"/>
      <c r="C29779" s="109"/>
      <c r="D29779" s="109"/>
      <c r="E29779" s="94"/>
      <c r="F29779" s="112"/>
      <c r="G29779"/>
      <c r="H29779" s="109"/>
      <c r="I29779"/>
    </row>
    <row r="29780" spans="1:9" x14ac:dyDescent="0.25">
      <c r="A29780" s="108"/>
      <c r="B29780"/>
      <c r="C29780" s="109"/>
      <c r="D29780" s="109"/>
      <c r="E29780" s="94"/>
      <c r="F29780" s="112"/>
      <c r="G29780"/>
      <c r="H29780" s="109"/>
      <c r="I29780"/>
    </row>
    <row r="29781" spans="1:9" x14ac:dyDescent="0.25">
      <c r="A29781" s="108"/>
      <c r="B29781"/>
      <c r="C29781" s="109"/>
      <c r="D29781" s="109"/>
      <c r="E29781" s="94"/>
      <c r="F29781" s="112"/>
      <c r="G29781"/>
      <c r="H29781" s="109"/>
      <c r="I29781"/>
    </row>
    <row r="29782" spans="1:9" x14ac:dyDescent="0.25">
      <c r="A29782" s="108"/>
      <c r="B29782"/>
      <c r="C29782" s="109"/>
      <c r="D29782" s="109"/>
      <c r="E29782" s="94"/>
      <c r="F29782" s="112"/>
      <c r="G29782"/>
      <c r="H29782" s="109"/>
      <c r="I29782"/>
    </row>
    <row r="29783" spans="1:9" x14ac:dyDescent="0.25">
      <c r="A29783" s="108"/>
      <c r="B29783"/>
      <c r="C29783" s="109"/>
      <c r="D29783" s="109"/>
      <c r="E29783" s="94"/>
      <c r="F29783" s="112"/>
      <c r="G29783"/>
      <c r="H29783" s="109"/>
      <c r="I29783"/>
    </row>
    <row r="29784" spans="1:9" x14ac:dyDescent="0.25">
      <c r="A29784" s="108"/>
      <c r="B29784"/>
      <c r="C29784" s="109"/>
      <c r="D29784" s="109"/>
      <c r="E29784" s="94"/>
      <c r="F29784" s="112"/>
      <c r="G29784"/>
      <c r="H29784" s="109"/>
      <c r="I29784"/>
    </row>
    <row r="29785" spans="1:9" x14ac:dyDescent="0.25">
      <c r="A29785" s="108"/>
      <c r="B29785"/>
      <c r="C29785" s="109"/>
      <c r="D29785" s="109"/>
      <c r="E29785" s="94"/>
      <c r="F29785" s="112"/>
      <c r="G29785"/>
      <c r="H29785" s="109"/>
      <c r="I29785"/>
    </row>
    <row r="29786" spans="1:9" x14ac:dyDescent="0.25">
      <c r="A29786" s="108"/>
      <c r="B29786"/>
      <c r="C29786" s="109"/>
      <c r="D29786" s="109"/>
      <c r="E29786" s="94"/>
      <c r="F29786" s="112"/>
      <c r="G29786"/>
      <c r="H29786" s="109"/>
      <c r="I29786"/>
    </row>
    <row r="29787" spans="1:9" x14ac:dyDescent="0.25">
      <c r="A29787" s="108"/>
      <c r="B29787"/>
      <c r="C29787" s="109"/>
      <c r="D29787" s="109"/>
      <c r="E29787" s="94"/>
      <c r="F29787" s="112"/>
      <c r="G29787"/>
      <c r="H29787" s="109"/>
      <c r="I29787"/>
    </row>
    <row r="29788" spans="1:9" x14ac:dyDescent="0.25">
      <c r="A29788" s="108"/>
      <c r="B29788"/>
      <c r="C29788" s="109"/>
      <c r="D29788" s="109"/>
      <c r="E29788" s="94"/>
      <c r="F29788" s="112"/>
      <c r="G29788"/>
      <c r="H29788" s="109"/>
      <c r="I29788"/>
    </row>
    <row r="29789" spans="1:9" x14ac:dyDescent="0.25">
      <c r="A29789" s="108"/>
      <c r="B29789"/>
      <c r="C29789" s="109"/>
      <c r="D29789" s="109"/>
      <c r="E29789" s="94"/>
      <c r="F29789" s="112"/>
      <c r="G29789"/>
      <c r="H29789" s="109"/>
      <c r="I29789"/>
    </row>
    <row r="29790" spans="1:9" x14ac:dyDescent="0.25">
      <c r="A29790" s="108"/>
      <c r="B29790"/>
      <c r="C29790" s="109"/>
      <c r="D29790" s="109"/>
      <c r="E29790" s="94"/>
      <c r="F29790" s="112"/>
      <c r="G29790"/>
      <c r="H29790" s="109"/>
      <c r="I29790"/>
    </row>
    <row r="29791" spans="1:9" x14ac:dyDescent="0.25">
      <c r="A29791" s="108"/>
      <c r="B29791"/>
      <c r="C29791" s="109"/>
      <c r="D29791" s="109"/>
      <c r="E29791" s="94"/>
      <c r="F29791" s="112"/>
      <c r="G29791"/>
      <c r="H29791" s="109"/>
      <c r="I29791"/>
    </row>
    <row r="29792" spans="1:9" x14ac:dyDescent="0.25">
      <c r="A29792" s="108"/>
      <c r="B29792"/>
      <c r="C29792" s="109"/>
      <c r="D29792" s="109"/>
      <c r="E29792" s="94"/>
      <c r="F29792" s="112"/>
      <c r="G29792"/>
      <c r="H29792" s="109"/>
      <c r="I29792"/>
    </row>
    <row r="29793" spans="1:9" x14ac:dyDescent="0.25">
      <c r="A29793" s="108"/>
      <c r="B29793"/>
      <c r="C29793" s="109"/>
      <c r="D29793" s="109"/>
      <c r="E29793" s="94"/>
      <c r="F29793" s="112"/>
      <c r="G29793"/>
      <c r="H29793" s="109"/>
      <c r="I29793"/>
    </row>
    <row r="29794" spans="1:9" x14ac:dyDescent="0.25">
      <c r="A29794" s="108"/>
      <c r="B29794"/>
      <c r="C29794" s="109"/>
      <c r="D29794" s="109"/>
      <c r="E29794" s="94"/>
      <c r="F29794" s="112"/>
      <c r="G29794"/>
      <c r="H29794" s="109"/>
      <c r="I29794"/>
    </row>
    <row r="29795" spans="1:9" x14ac:dyDescent="0.25">
      <c r="A29795" s="108"/>
      <c r="B29795"/>
      <c r="C29795" s="109"/>
      <c r="D29795" s="109"/>
      <c r="E29795" s="94"/>
      <c r="F29795" s="112"/>
      <c r="G29795"/>
      <c r="H29795" s="109"/>
      <c r="I29795"/>
    </row>
    <row r="29796" spans="1:9" x14ac:dyDescent="0.25">
      <c r="A29796" s="108"/>
      <c r="B29796"/>
      <c r="C29796" s="109"/>
      <c r="D29796" s="109"/>
      <c r="E29796" s="94"/>
      <c r="F29796" s="112"/>
      <c r="G29796"/>
      <c r="H29796" s="109"/>
      <c r="I29796"/>
    </row>
    <row r="29797" spans="1:9" x14ac:dyDescent="0.25">
      <c r="A29797" s="108"/>
      <c r="B29797"/>
      <c r="C29797" s="109"/>
      <c r="D29797" s="109"/>
      <c r="E29797" s="94"/>
      <c r="F29797" s="112"/>
      <c r="G29797"/>
      <c r="H29797" s="109"/>
      <c r="I29797"/>
    </row>
    <row r="29798" spans="1:9" x14ac:dyDescent="0.25">
      <c r="A29798" s="108"/>
      <c r="B29798"/>
      <c r="C29798" s="109"/>
      <c r="D29798" s="109"/>
      <c r="E29798" s="94"/>
      <c r="F29798" s="112"/>
      <c r="G29798"/>
      <c r="H29798" s="109"/>
      <c r="I29798"/>
    </row>
    <row r="29799" spans="1:9" x14ac:dyDescent="0.25">
      <c r="A29799" s="108"/>
      <c r="B29799"/>
      <c r="C29799" s="109"/>
      <c r="D29799" s="109"/>
      <c r="E29799" s="94"/>
      <c r="F29799" s="112"/>
      <c r="G29799"/>
      <c r="H29799" s="109"/>
      <c r="I29799"/>
    </row>
    <row r="29800" spans="1:9" x14ac:dyDescent="0.25">
      <c r="A29800" s="108"/>
      <c r="B29800"/>
      <c r="C29800" s="109"/>
      <c r="D29800" s="109"/>
      <c r="E29800" s="94"/>
      <c r="F29800" s="112"/>
      <c r="G29800"/>
      <c r="H29800" s="109"/>
      <c r="I29800"/>
    </row>
    <row r="29801" spans="1:9" x14ac:dyDescent="0.25">
      <c r="A29801" s="108"/>
      <c r="B29801"/>
      <c r="C29801" s="109"/>
      <c r="D29801" s="109"/>
      <c r="E29801" s="94"/>
      <c r="F29801" s="112"/>
      <c r="G29801"/>
      <c r="H29801" s="109"/>
      <c r="I29801"/>
    </row>
    <row r="29802" spans="1:9" x14ac:dyDescent="0.25">
      <c r="A29802" s="108"/>
      <c r="B29802"/>
      <c r="C29802" s="109"/>
      <c r="D29802" s="109"/>
      <c r="E29802" s="94"/>
      <c r="F29802" s="112"/>
      <c r="G29802"/>
      <c r="H29802" s="109"/>
      <c r="I29802"/>
    </row>
    <row r="29803" spans="1:9" x14ac:dyDescent="0.25">
      <c r="A29803" s="108"/>
      <c r="B29803"/>
      <c r="C29803" s="109"/>
      <c r="D29803" s="109"/>
      <c r="E29803" s="94"/>
      <c r="F29803" s="112"/>
      <c r="G29803"/>
      <c r="H29803" s="109"/>
      <c r="I29803"/>
    </row>
    <row r="29804" spans="1:9" x14ac:dyDescent="0.25">
      <c r="A29804" s="108"/>
      <c r="B29804"/>
      <c r="C29804" s="109"/>
      <c r="D29804" s="109"/>
      <c r="E29804" s="94"/>
      <c r="F29804" s="112"/>
      <c r="G29804"/>
      <c r="H29804" s="109"/>
      <c r="I29804"/>
    </row>
    <row r="29805" spans="1:9" x14ac:dyDescent="0.25">
      <c r="A29805" s="108"/>
      <c r="B29805"/>
      <c r="C29805" s="109"/>
      <c r="D29805" s="109"/>
      <c r="E29805" s="94"/>
      <c r="F29805" s="112"/>
      <c r="G29805"/>
      <c r="H29805" s="109"/>
      <c r="I29805"/>
    </row>
    <row r="29806" spans="1:9" x14ac:dyDescent="0.25">
      <c r="A29806" s="108"/>
      <c r="B29806"/>
      <c r="C29806" s="109"/>
      <c r="D29806" s="109"/>
      <c r="E29806" s="94"/>
      <c r="F29806" s="112"/>
      <c r="G29806"/>
      <c r="H29806" s="109"/>
      <c r="I29806"/>
    </row>
    <row r="29807" spans="1:9" x14ac:dyDescent="0.25">
      <c r="A29807" s="108"/>
      <c r="B29807"/>
      <c r="C29807" s="109"/>
      <c r="D29807" s="109"/>
      <c r="E29807" s="94"/>
      <c r="F29807" s="112"/>
      <c r="G29807"/>
      <c r="H29807" s="109"/>
      <c r="I29807"/>
    </row>
    <row r="29808" spans="1:9" x14ac:dyDescent="0.25">
      <c r="A29808" s="108"/>
      <c r="B29808"/>
      <c r="C29808" s="109"/>
      <c r="D29808" s="109"/>
      <c r="E29808" s="94"/>
      <c r="F29808" s="112"/>
      <c r="G29808"/>
      <c r="H29808" s="109"/>
      <c r="I29808"/>
    </row>
    <row r="29809" spans="1:9" x14ac:dyDescent="0.25">
      <c r="A29809" s="108"/>
      <c r="B29809"/>
      <c r="C29809" s="109"/>
      <c r="D29809" s="109"/>
      <c r="E29809" s="94"/>
      <c r="F29809" s="112"/>
      <c r="G29809"/>
      <c r="H29809" s="109"/>
      <c r="I29809"/>
    </row>
    <row r="29810" spans="1:9" x14ac:dyDescent="0.25">
      <c r="A29810" s="108"/>
      <c r="B29810"/>
      <c r="C29810" s="109"/>
      <c r="D29810" s="109"/>
      <c r="E29810" s="94"/>
      <c r="F29810" s="112"/>
      <c r="G29810"/>
      <c r="H29810" s="109"/>
      <c r="I29810"/>
    </row>
    <row r="29811" spans="1:9" x14ac:dyDescent="0.25">
      <c r="A29811" s="108"/>
      <c r="B29811"/>
      <c r="C29811" s="109"/>
      <c r="D29811" s="109"/>
      <c r="E29811" s="94"/>
      <c r="F29811" s="112"/>
      <c r="G29811"/>
      <c r="H29811" s="109"/>
      <c r="I29811"/>
    </row>
    <row r="29812" spans="1:9" x14ac:dyDescent="0.25">
      <c r="A29812" s="108"/>
      <c r="B29812"/>
      <c r="C29812" s="109"/>
      <c r="D29812" s="109"/>
      <c r="E29812" s="94"/>
      <c r="F29812" s="112"/>
      <c r="G29812"/>
      <c r="H29812" s="109"/>
      <c r="I29812"/>
    </row>
    <row r="29813" spans="1:9" x14ac:dyDescent="0.25">
      <c r="A29813" s="108"/>
      <c r="B29813"/>
      <c r="C29813" s="109"/>
      <c r="D29813" s="109"/>
      <c r="E29813" s="94"/>
      <c r="F29813" s="112"/>
      <c r="G29813"/>
      <c r="H29813" s="109"/>
      <c r="I29813"/>
    </row>
    <row r="29814" spans="1:9" x14ac:dyDescent="0.25">
      <c r="A29814" s="108"/>
      <c r="B29814"/>
      <c r="C29814" s="109"/>
      <c r="D29814" s="109"/>
      <c r="E29814" s="94"/>
      <c r="F29814" s="112"/>
      <c r="G29814"/>
      <c r="H29814" s="109"/>
      <c r="I29814"/>
    </row>
    <row r="29815" spans="1:9" x14ac:dyDescent="0.25">
      <c r="A29815" s="108"/>
      <c r="B29815"/>
      <c r="C29815" s="109"/>
      <c r="D29815" s="109"/>
      <c r="E29815" s="94"/>
      <c r="F29815" s="112"/>
      <c r="G29815"/>
      <c r="H29815" s="109"/>
      <c r="I29815"/>
    </row>
    <row r="29816" spans="1:9" x14ac:dyDescent="0.25">
      <c r="A29816" s="108"/>
      <c r="B29816"/>
      <c r="C29816" s="109"/>
      <c r="D29816" s="109"/>
      <c r="E29816" s="94"/>
      <c r="F29816" s="112"/>
      <c r="G29816"/>
      <c r="H29816" s="109"/>
      <c r="I29816"/>
    </row>
    <row r="29817" spans="1:9" x14ac:dyDescent="0.25">
      <c r="A29817" s="108"/>
      <c r="B29817"/>
      <c r="C29817" s="109"/>
      <c r="D29817" s="109"/>
      <c r="E29817" s="94"/>
      <c r="F29817" s="112"/>
      <c r="G29817"/>
      <c r="H29817" s="109"/>
      <c r="I29817"/>
    </row>
    <row r="29818" spans="1:9" x14ac:dyDescent="0.25">
      <c r="A29818" s="108"/>
      <c r="B29818"/>
      <c r="C29818" s="109"/>
      <c r="D29818" s="109"/>
      <c r="E29818" s="94"/>
      <c r="F29818" s="112"/>
      <c r="G29818"/>
      <c r="H29818" s="109"/>
      <c r="I29818"/>
    </row>
    <row r="29819" spans="1:9" x14ac:dyDescent="0.25">
      <c r="A29819" s="108"/>
      <c r="B29819"/>
      <c r="C29819" s="109"/>
      <c r="D29819" s="109"/>
      <c r="E29819" s="94"/>
      <c r="F29819" s="112"/>
      <c r="G29819"/>
      <c r="H29819" s="109"/>
      <c r="I29819"/>
    </row>
    <row r="29820" spans="1:9" x14ac:dyDescent="0.25">
      <c r="A29820" s="108"/>
      <c r="B29820"/>
      <c r="C29820" s="109"/>
      <c r="D29820" s="109"/>
      <c r="E29820" s="94"/>
      <c r="F29820" s="112"/>
      <c r="G29820"/>
      <c r="H29820" s="109"/>
      <c r="I29820"/>
    </row>
    <row r="29821" spans="1:9" x14ac:dyDescent="0.25">
      <c r="A29821" s="108"/>
      <c r="B29821"/>
      <c r="C29821" s="109"/>
      <c r="D29821" s="109"/>
      <c r="E29821" s="94"/>
      <c r="F29821" s="112"/>
      <c r="G29821"/>
      <c r="H29821" s="109"/>
      <c r="I29821"/>
    </row>
    <row r="29822" spans="1:9" x14ac:dyDescent="0.25">
      <c r="A29822" s="108"/>
      <c r="B29822"/>
      <c r="C29822" s="109"/>
      <c r="D29822" s="109"/>
      <c r="E29822" s="94"/>
      <c r="F29822" s="112"/>
      <c r="G29822"/>
      <c r="H29822" s="109"/>
      <c r="I29822"/>
    </row>
    <row r="29823" spans="1:9" x14ac:dyDescent="0.25">
      <c r="A29823" s="108"/>
      <c r="B29823"/>
      <c r="C29823" s="109"/>
      <c r="D29823" s="109"/>
      <c r="E29823" s="94"/>
      <c r="F29823" s="112"/>
      <c r="G29823"/>
      <c r="H29823" s="109"/>
      <c r="I29823"/>
    </row>
    <row r="29824" spans="1:9" x14ac:dyDescent="0.25">
      <c r="A29824" s="108"/>
      <c r="B29824"/>
      <c r="C29824" s="109"/>
      <c r="D29824" s="109"/>
      <c r="E29824" s="94"/>
      <c r="F29824" s="112"/>
      <c r="G29824"/>
      <c r="H29824" s="109"/>
      <c r="I29824"/>
    </row>
    <row r="29825" spans="1:9" x14ac:dyDescent="0.25">
      <c r="A29825" s="108"/>
      <c r="B29825"/>
      <c r="C29825" s="109"/>
      <c r="D29825" s="109"/>
      <c r="E29825" s="94"/>
      <c r="F29825" s="112"/>
      <c r="G29825"/>
      <c r="H29825" s="109"/>
      <c r="I29825"/>
    </row>
    <row r="29826" spans="1:9" x14ac:dyDescent="0.25">
      <c r="A29826" s="108"/>
      <c r="B29826"/>
      <c r="C29826" s="109"/>
      <c r="D29826" s="109"/>
      <c r="E29826" s="94"/>
      <c r="F29826" s="112"/>
      <c r="G29826"/>
      <c r="H29826" s="109"/>
      <c r="I29826"/>
    </row>
    <row r="29827" spans="1:9" x14ac:dyDescent="0.25">
      <c r="A29827" s="108"/>
      <c r="B29827"/>
      <c r="C29827" s="109"/>
      <c r="D29827" s="109"/>
      <c r="E29827" s="94"/>
      <c r="F29827" s="112"/>
      <c r="G29827"/>
      <c r="H29827" s="109"/>
      <c r="I29827"/>
    </row>
    <row r="29828" spans="1:9" x14ac:dyDescent="0.25">
      <c r="A29828" s="108"/>
      <c r="B29828"/>
      <c r="C29828" s="109"/>
      <c r="D29828" s="109"/>
      <c r="E29828" s="94"/>
      <c r="F29828" s="112"/>
      <c r="G29828"/>
      <c r="H29828" s="109"/>
      <c r="I29828"/>
    </row>
    <row r="29829" spans="1:9" x14ac:dyDescent="0.25">
      <c r="A29829" s="108"/>
      <c r="B29829"/>
      <c r="C29829" s="109"/>
      <c r="D29829" s="109"/>
      <c r="E29829" s="94"/>
      <c r="F29829" s="112"/>
      <c r="G29829"/>
      <c r="H29829" s="109"/>
      <c r="I29829"/>
    </row>
    <row r="29830" spans="1:9" x14ac:dyDescent="0.25">
      <c r="A29830" s="108"/>
      <c r="B29830"/>
      <c r="C29830" s="109"/>
      <c r="D29830" s="109"/>
      <c r="E29830" s="94"/>
      <c r="F29830" s="112"/>
      <c r="G29830"/>
      <c r="H29830" s="109"/>
      <c r="I29830"/>
    </row>
    <row r="29831" spans="1:9" x14ac:dyDescent="0.25">
      <c r="A29831" s="108"/>
      <c r="B29831"/>
      <c r="C29831" s="109"/>
      <c r="D29831" s="109"/>
      <c r="E29831" s="94"/>
      <c r="F29831" s="112"/>
      <c r="G29831"/>
      <c r="H29831" s="109"/>
      <c r="I29831"/>
    </row>
    <row r="29832" spans="1:9" x14ac:dyDescent="0.25">
      <c r="A29832" s="108"/>
      <c r="B29832"/>
      <c r="C29832" s="109"/>
      <c r="D29832" s="109"/>
      <c r="E29832" s="94"/>
      <c r="F29832" s="112"/>
      <c r="G29832"/>
      <c r="H29832" s="109"/>
      <c r="I29832"/>
    </row>
    <row r="29833" spans="1:9" x14ac:dyDescent="0.25">
      <c r="A29833" s="108"/>
      <c r="B29833"/>
      <c r="C29833" s="109"/>
      <c r="D29833" s="109"/>
      <c r="E29833" s="94"/>
      <c r="F29833" s="112"/>
      <c r="G29833"/>
      <c r="H29833" s="109"/>
      <c r="I29833"/>
    </row>
    <row r="29834" spans="1:9" x14ac:dyDescent="0.25">
      <c r="A29834" s="108"/>
      <c r="B29834"/>
      <c r="C29834" s="109"/>
      <c r="D29834" s="109"/>
      <c r="E29834" s="94"/>
      <c r="F29834" s="112"/>
      <c r="G29834"/>
      <c r="H29834" s="109"/>
      <c r="I29834"/>
    </row>
    <row r="29835" spans="1:9" x14ac:dyDescent="0.25">
      <c r="A29835" s="108"/>
      <c r="B29835"/>
      <c r="C29835" s="109"/>
      <c r="D29835" s="109"/>
      <c r="E29835" s="94"/>
      <c r="F29835" s="112"/>
      <c r="G29835"/>
      <c r="H29835" s="109"/>
      <c r="I29835"/>
    </row>
    <row r="29836" spans="1:9" x14ac:dyDescent="0.25">
      <c r="A29836" s="108"/>
      <c r="B29836"/>
      <c r="C29836" s="109"/>
      <c r="D29836" s="109"/>
      <c r="E29836" s="94"/>
      <c r="F29836" s="112"/>
      <c r="G29836"/>
      <c r="H29836" s="109"/>
      <c r="I29836"/>
    </row>
    <row r="29837" spans="1:9" x14ac:dyDescent="0.25">
      <c r="A29837" s="108"/>
      <c r="B29837"/>
      <c r="C29837" s="109"/>
      <c r="D29837" s="109"/>
      <c r="E29837" s="94"/>
      <c r="F29837" s="112"/>
      <c r="G29837"/>
      <c r="H29837" s="109"/>
      <c r="I29837"/>
    </row>
    <row r="29838" spans="1:9" x14ac:dyDescent="0.25">
      <c r="A29838" s="108"/>
      <c r="B29838"/>
      <c r="C29838" s="109"/>
      <c r="D29838" s="109"/>
      <c r="E29838" s="94"/>
      <c r="F29838" s="112"/>
      <c r="G29838"/>
      <c r="H29838" s="109"/>
      <c r="I29838"/>
    </row>
    <row r="29839" spans="1:9" x14ac:dyDescent="0.25">
      <c r="A29839" s="108"/>
      <c r="B29839"/>
      <c r="C29839" s="109"/>
      <c r="D29839" s="109"/>
      <c r="E29839" s="94"/>
      <c r="F29839" s="112"/>
      <c r="G29839"/>
      <c r="H29839" s="109"/>
      <c r="I29839"/>
    </row>
    <row r="29840" spans="1:9" x14ac:dyDescent="0.25">
      <c r="A29840" s="108"/>
      <c r="B29840"/>
      <c r="C29840" s="109"/>
      <c r="D29840" s="109"/>
      <c r="E29840" s="94"/>
      <c r="F29840" s="112"/>
      <c r="G29840"/>
      <c r="H29840" s="109"/>
      <c r="I29840"/>
    </row>
    <row r="29841" spans="1:9" x14ac:dyDescent="0.25">
      <c r="A29841" s="108"/>
      <c r="B29841"/>
      <c r="C29841" s="109"/>
      <c r="D29841" s="109"/>
      <c r="E29841" s="94"/>
      <c r="F29841" s="112"/>
      <c r="G29841"/>
      <c r="H29841" s="109"/>
      <c r="I29841"/>
    </row>
    <row r="29842" spans="1:9" x14ac:dyDescent="0.25">
      <c r="A29842" s="108"/>
      <c r="B29842"/>
      <c r="C29842" s="109"/>
      <c r="D29842" s="109"/>
      <c r="E29842" s="94"/>
      <c r="F29842" s="112"/>
      <c r="G29842"/>
      <c r="H29842" s="109"/>
      <c r="I29842"/>
    </row>
    <row r="29843" spans="1:9" x14ac:dyDescent="0.25">
      <c r="A29843" s="108"/>
      <c r="B29843"/>
      <c r="C29843" s="109"/>
      <c r="D29843" s="109"/>
      <c r="E29843" s="94"/>
      <c r="F29843" s="112"/>
      <c r="G29843"/>
      <c r="H29843" s="109"/>
      <c r="I29843"/>
    </row>
    <row r="29844" spans="1:9" x14ac:dyDescent="0.25">
      <c r="A29844" s="108"/>
      <c r="B29844"/>
      <c r="C29844" s="109"/>
      <c r="D29844" s="109"/>
      <c r="E29844" s="94"/>
      <c r="F29844" s="112"/>
      <c r="G29844"/>
      <c r="H29844" s="109"/>
      <c r="I29844"/>
    </row>
    <row r="29845" spans="1:9" x14ac:dyDescent="0.25">
      <c r="A29845" s="108"/>
      <c r="B29845"/>
      <c r="C29845" s="109"/>
      <c r="D29845" s="109"/>
      <c r="E29845" s="94"/>
      <c r="F29845" s="112"/>
      <c r="G29845"/>
      <c r="H29845" s="109"/>
      <c r="I29845"/>
    </row>
    <row r="29846" spans="1:9" x14ac:dyDescent="0.25">
      <c r="A29846" s="108"/>
      <c r="B29846"/>
      <c r="C29846" s="109"/>
      <c r="D29846" s="109"/>
      <c r="E29846" s="94"/>
      <c r="F29846" s="112"/>
      <c r="G29846"/>
      <c r="H29846" s="109"/>
      <c r="I29846"/>
    </row>
    <row r="29847" spans="1:9" x14ac:dyDescent="0.25">
      <c r="A29847" s="108"/>
      <c r="B29847"/>
      <c r="C29847" s="109"/>
      <c r="D29847" s="109"/>
      <c r="E29847" s="94"/>
      <c r="F29847" s="112"/>
      <c r="G29847"/>
      <c r="H29847" s="109"/>
      <c r="I29847"/>
    </row>
    <row r="29848" spans="1:9" x14ac:dyDescent="0.25">
      <c r="A29848" s="108"/>
      <c r="B29848"/>
      <c r="C29848" s="109"/>
      <c r="D29848" s="109"/>
      <c r="E29848" s="94"/>
      <c r="F29848" s="112"/>
      <c r="G29848"/>
      <c r="H29848" s="109"/>
      <c r="I29848"/>
    </row>
    <row r="29849" spans="1:9" x14ac:dyDescent="0.25">
      <c r="A29849" s="108"/>
      <c r="B29849"/>
      <c r="C29849" s="109"/>
      <c r="D29849" s="109"/>
      <c r="E29849" s="94"/>
      <c r="F29849" s="112"/>
      <c r="G29849"/>
      <c r="H29849" s="109"/>
      <c r="I29849"/>
    </row>
    <row r="29850" spans="1:9" x14ac:dyDescent="0.25">
      <c r="A29850" s="108"/>
      <c r="B29850"/>
      <c r="C29850" s="109"/>
      <c r="D29850" s="109"/>
      <c r="E29850" s="94"/>
      <c r="F29850" s="112"/>
      <c r="G29850"/>
      <c r="H29850" s="109"/>
      <c r="I29850"/>
    </row>
    <row r="29851" spans="1:9" x14ac:dyDescent="0.25">
      <c r="A29851" s="108"/>
      <c r="B29851"/>
      <c r="C29851" s="109"/>
      <c r="D29851" s="109"/>
      <c r="E29851" s="94"/>
      <c r="F29851" s="112"/>
      <c r="G29851"/>
      <c r="H29851" s="109"/>
      <c r="I29851"/>
    </row>
    <row r="29852" spans="1:9" x14ac:dyDescent="0.25">
      <c r="A29852" s="108"/>
      <c r="B29852"/>
      <c r="C29852" s="109"/>
      <c r="D29852" s="109"/>
      <c r="E29852" s="94"/>
      <c r="F29852" s="112"/>
      <c r="G29852"/>
      <c r="H29852" s="109"/>
      <c r="I29852"/>
    </row>
    <row r="29853" spans="1:9" x14ac:dyDescent="0.25">
      <c r="A29853" s="108"/>
      <c r="B29853"/>
      <c r="C29853" s="109"/>
      <c r="D29853" s="109"/>
      <c r="E29853" s="94"/>
      <c r="F29853" s="112"/>
      <c r="G29853"/>
      <c r="H29853" s="109"/>
      <c r="I29853"/>
    </row>
    <row r="29854" spans="1:9" x14ac:dyDescent="0.25">
      <c r="A29854" s="108"/>
      <c r="B29854"/>
      <c r="C29854" s="109"/>
      <c r="D29854" s="109"/>
      <c r="E29854" s="94"/>
      <c r="F29854" s="112"/>
      <c r="G29854"/>
      <c r="H29854" s="109"/>
      <c r="I29854"/>
    </row>
    <row r="29855" spans="1:9" x14ac:dyDescent="0.25">
      <c r="A29855" s="108"/>
      <c r="B29855"/>
      <c r="C29855" s="109"/>
      <c r="D29855" s="109"/>
      <c r="E29855" s="94"/>
      <c r="F29855" s="112"/>
      <c r="G29855"/>
      <c r="H29855" s="109"/>
      <c r="I29855"/>
    </row>
    <row r="29856" spans="1:9" x14ac:dyDescent="0.25">
      <c r="A29856" s="108"/>
      <c r="B29856"/>
      <c r="C29856" s="109"/>
      <c r="D29856" s="109"/>
      <c r="E29856" s="94"/>
      <c r="F29856" s="112"/>
      <c r="G29856"/>
      <c r="H29856" s="109"/>
      <c r="I29856"/>
    </row>
    <row r="29857" spans="1:9" x14ac:dyDescent="0.25">
      <c r="A29857" s="108"/>
      <c r="B29857"/>
      <c r="C29857" s="109"/>
      <c r="D29857" s="109"/>
      <c r="E29857" s="94"/>
      <c r="F29857" s="112"/>
      <c r="G29857"/>
      <c r="H29857" s="109"/>
      <c r="I29857"/>
    </row>
    <row r="29858" spans="1:9" x14ac:dyDescent="0.25">
      <c r="A29858" s="108"/>
      <c r="B29858"/>
      <c r="C29858" s="109"/>
      <c r="D29858" s="109"/>
      <c r="E29858" s="94"/>
      <c r="F29858" s="112"/>
      <c r="G29858"/>
      <c r="H29858" s="109"/>
      <c r="I29858"/>
    </row>
    <row r="29859" spans="1:9" x14ac:dyDescent="0.25">
      <c r="A29859" s="108"/>
      <c r="B29859"/>
      <c r="C29859" s="109"/>
      <c r="D29859" s="109"/>
      <c r="E29859" s="94"/>
      <c r="F29859" s="112"/>
      <c r="G29859"/>
      <c r="H29859" s="109"/>
      <c r="I29859"/>
    </row>
    <row r="29860" spans="1:9" x14ac:dyDescent="0.25">
      <c r="A29860" s="108"/>
      <c r="B29860"/>
      <c r="C29860" s="109"/>
      <c r="D29860" s="109"/>
      <c r="E29860" s="94"/>
      <c r="F29860" s="112"/>
      <c r="G29860"/>
      <c r="H29860" s="109"/>
      <c r="I29860"/>
    </row>
    <row r="29861" spans="1:9" x14ac:dyDescent="0.25">
      <c r="A29861" s="108"/>
      <c r="B29861"/>
      <c r="C29861" s="109"/>
      <c r="D29861" s="109"/>
      <c r="E29861" s="94"/>
      <c r="F29861" s="112"/>
      <c r="G29861"/>
      <c r="H29861" s="109"/>
      <c r="I29861"/>
    </row>
    <row r="29862" spans="1:9" x14ac:dyDescent="0.25">
      <c r="A29862" s="108"/>
      <c r="B29862"/>
      <c r="C29862" s="109"/>
      <c r="D29862" s="109"/>
      <c r="E29862" s="94"/>
      <c r="F29862" s="112"/>
      <c r="G29862"/>
      <c r="H29862" s="109"/>
      <c r="I29862"/>
    </row>
    <row r="29863" spans="1:9" x14ac:dyDescent="0.25">
      <c r="A29863" s="108"/>
      <c r="B29863"/>
      <c r="C29863" s="109"/>
      <c r="D29863" s="109"/>
      <c r="E29863" s="94"/>
      <c r="F29863" s="112"/>
      <c r="G29863"/>
      <c r="H29863" s="109"/>
      <c r="I29863"/>
    </row>
    <row r="29864" spans="1:9" x14ac:dyDescent="0.25">
      <c r="A29864" s="108"/>
      <c r="B29864"/>
      <c r="C29864" s="109"/>
      <c r="D29864" s="109"/>
      <c r="E29864" s="94"/>
      <c r="F29864" s="112"/>
      <c r="G29864"/>
      <c r="H29864" s="109"/>
      <c r="I29864"/>
    </row>
    <row r="29865" spans="1:9" x14ac:dyDescent="0.25">
      <c r="A29865" s="108"/>
      <c r="B29865"/>
      <c r="C29865" s="109"/>
      <c r="D29865" s="109"/>
      <c r="E29865" s="94"/>
      <c r="F29865" s="112"/>
      <c r="G29865"/>
      <c r="H29865" s="109"/>
      <c r="I29865"/>
    </row>
    <row r="29866" spans="1:9" x14ac:dyDescent="0.25">
      <c r="A29866" s="108"/>
      <c r="B29866"/>
      <c r="C29866" s="109"/>
      <c r="D29866" s="109"/>
      <c r="E29866" s="94"/>
      <c r="F29866" s="112"/>
      <c r="G29866"/>
      <c r="H29866" s="109"/>
      <c r="I29866"/>
    </row>
    <row r="29867" spans="1:9" x14ac:dyDescent="0.25">
      <c r="A29867" s="108"/>
      <c r="B29867"/>
      <c r="C29867" s="109"/>
      <c r="D29867" s="109"/>
      <c r="E29867" s="94"/>
      <c r="F29867" s="112"/>
      <c r="G29867"/>
      <c r="H29867" s="109"/>
      <c r="I29867"/>
    </row>
    <row r="29868" spans="1:9" x14ac:dyDescent="0.25">
      <c r="A29868" s="108"/>
      <c r="B29868"/>
      <c r="C29868" s="109"/>
      <c r="D29868" s="109"/>
      <c r="E29868" s="94"/>
      <c r="F29868" s="112"/>
      <c r="G29868"/>
      <c r="H29868" s="109"/>
      <c r="I29868"/>
    </row>
    <row r="29869" spans="1:9" x14ac:dyDescent="0.25">
      <c r="A29869" s="108"/>
      <c r="B29869"/>
      <c r="C29869" s="109"/>
      <c r="D29869" s="109"/>
      <c r="E29869" s="94"/>
      <c r="F29869" s="112"/>
      <c r="G29869"/>
      <c r="H29869" s="109"/>
      <c r="I29869"/>
    </row>
    <row r="29870" spans="1:9" x14ac:dyDescent="0.25">
      <c r="A29870" s="108"/>
      <c r="B29870"/>
      <c r="C29870" s="109"/>
      <c r="D29870" s="109"/>
      <c r="E29870" s="94"/>
      <c r="F29870" s="112"/>
      <c r="G29870"/>
      <c r="H29870" s="109"/>
      <c r="I29870"/>
    </row>
    <row r="29871" spans="1:9" x14ac:dyDescent="0.25">
      <c r="A29871" s="108"/>
      <c r="B29871"/>
      <c r="C29871" s="109"/>
      <c r="D29871" s="109"/>
      <c r="E29871" s="94"/>
      <c r="F29871" s="112"/>
      <c r="G29871"/>
      <c r="H29871" s="109"/>
      <c r="I29871"/>
    </row>
    <row r="29872" spans="1:9" x14ac:dyDescent="0.25">
      <c r="A29872" s="108"/>
      <c r="B29872"/>
      <c r="C29872" s="109"/>
      <c r="D29872" s="109"/>
      <c r="E29872" s="94"/>
      <c r="F29872" s="112"/>
      <c r="G29872"/>
      <c r="H29872" s="109"/>
      <c r="I29872"/>
    </row>
    <row r="29873" spans="1:9" x14ac:dyDescent="0.25">
      <c r="A29873" s="108"/>
      <c r="B29873"/>
      <c r="C29873" s="109"/>
      <c r="D29873" s="109"/>
      <c r="E29873" s="94"/>
      <c r="F29873" s="112"/>
      <c r="G29873"/>
      <c r="H29873" s="109"/>
      <c r="I29873"/>
    </row>
    <row r="29874" spans="1:9" x14ac:dyDescent="0.25">
      <c r="A29874" s="108"/>
      <c r="B29874"/>
      <c r="C29874" s="109"/>
      <c r="D29874" s="109"/>
      <c r="E29874" s="94"/>
      <c r="F29874" s="112"/>
      <c r="G29874"/>
      <c r="H29874" s="109"/>
      <c r="I29874"/>
    </row>
    <row r="29875" spans="1:9" x14ac:dyDescent="0.25">
      <c r="A29875" s="108"/>
      <c r="B29875"/>
      <c r="C29875" s="109"/>
      <c r="D29875" s="109"/>
      <c r="E29875" s="94"/>
      <c r="F29875" s="112"/>
      <c r="G29875"/>
      <c r="H29875" s="109"/>
      <c r="I29875"/>
    </row>
    <row r="29876" spans="1:9" x14ac:dyDescent="0.25">
      <c r="A29876" s="108"/>
      <c r="B29876"/>
      <c r="C29876" s="109"/>
      <c r="D29876" s="109"/>
      <c r="E29876" s="94"/>
      <c r="F29876" s="112"/>
      <c r="G29876"/>
      <c r="H29876" s="109"/>
      <c r="I29876"/>
    </row>
    <row r="29877" spans="1:9" x14ac:dyDescent="0.25">
      <c r="A29877" s="108"/>
      <c r="B29877"/>
      <c r="C29877" s="109"/>
      <c r="D29877" s="109"/>
      <c r="E29877" s="94"/>
      <c r="F29877" s="112"/>
      <c r="G29877"/>
      <c r="H29877" s="109"/>
      <c r="I29877"/>
    </row>
    <row r="29878" spans="1:9" x14ac:dyDescent="0.25">
      <c r="A29878" s="108"/>
      <c r="B29878"/>
      <c r="C29878" s="109"/>
      <c r="D29878" s="109"/>
      <c r="E29878" s="94"/>
      <c r="F29878" s="112"/>
      <c r="G29878"/>
      <c r="H29878" s="109"/>
      <c r="I29878"/>
    </row>
    <row r="29879" spans="1:9" x14ac:dyDescent="0.25">
      <c r="A29879" s="108"/>
      <c r="B29879"/>
      <c r="C29879" s="109"/>
      <c r="D29879" s="109"/>
      <c r="E29879" s="94"/>
      <c r="F29879" s="112"/>
      <c r="G29879"/>
      <c r="H29879" s="109"/>
      <c r="I29879"/>
    </row>
    <row r="29880" spans="1:9" x14ac:dyDescent="0.25">
      <c r="A29880" s="108"/>
      <c r="B29880"/>
      <c r="C29880" s="109"/>
      <c r="D29880" s="109"/>
      <c r="E29880" s="94"/>
      <c r="F29880" s="112"/>
      <c r="G29880"/>
      <c r="H29880" s="109"/>
      <c r="I29880"/>
    </row>
    <row r="29881" spans="1:9" x14ac:dyDescent="0.25">
      <c r="A29881" s="108"/>
      <c r="B29881"/>
      <c r="C29881" s="109"/>
      <c r="D29881" s="109"/>
      <c r="E29881" s="94"/>
      <c r="F29881" s="112"/>
      <c r="G29881"/>
      <c r="H29881" s="109"/>
      <c r="I29881"/>
    </row>
    <row r="29882" spans="1:9" x14ac:dyDescent="0.25">
      <c r="A29882" s="108"/>
      <c r="B29882"/>
      <c r="C29882" s="109"/>
      <c r="D29882" s="109"/>
      <c r="E29882" s="94"/>
      <c r="F29882" s="112"/>
      <c r="G29882"/>
      <c r="H29882" s="109"/>
      <c r="I29882"/>
    </row>
    <row r="29883" spans="1:9" x14ac:dyDescent="0.25">
      <c r="A29883" s="108"/>
      <c r="B29883"/>
      <c r="C29883" s="109"/>
      <c r="D29883" s="109"/>
      <c r="E29883" s="94"/>
      <c r="F29883" s="112"/>
      <c r="G29883"/>
      <c r="H29883" s="109"/>
      <c r="I29883"/>
    </row>
    <row r="29884" spans="1:9" x14ac:dyDescent="0.25">
      <c r="A29884" s="108"/>
      <c r="B29884"/>
      <c r="C29884" s="109"/>
      <c r="D29884" s="109"/>
      <c r="E29884" s="94"/>
      <c r="F29884" s="112"/>
      <c r="G29884"/>
      <c r="H29884" s="109"/>
      <c r="I29884"/>
    </row>
    <row r="29885" spans="1:9" x14ac:dyDescent="0.25">
      <c r="A29885" s="108"/>
      <c r="B29885"/>
      <c r="C29885" s="109"/>
      <c r="D29885" s="109"/>
      <c r="E29885" s="94"/>
      <c r="F29885" s="112"/>
      <c r="G29885"/>
      <c r="H29885" s="109"/>
      <c r="I29885"/>
    </row>
    <row r="29886" spans="1:9" x14ac:dyDescent="0.25">
      <c r="A29886" s="108"/>
      <c r="B29886"/>
      <c r="C29886" s="109"/>
      <c r="D29886" s="109"/>
      <c r="E29886" s="94"/>
      <c r="F29886" s="112"/>
      <c r="G29886"/>
      <c r="H29886" s="109"/>
      <c r="I29886"/>
    </row>
    <row r="29887" spans="1:9" x14ac:dyDescent="0.25">
      <c r="A29887" s="108"/>
      <c r="B29887"/>
      <c r="C29887" s="109"/>
      <c r="D29887" s="109"/>
      <c r="E29887" s="94"/>
      <c r="F29887" s="112"/>
      <c r="G29887"/>
      <c r="H29887" s="109"/>
      <c r="I29887"/>
    </row>
    <row r="29888" spans="1:9" x14ac:dyDescent="0.25">
      <c r="A29888" s="108"/>
      <c r="B29888"/>
      <c r="C29888" s="109"/>
      <c r="D29888" s="109"/>
      <c r="E29888" s="94"/>
      <c r="F29888" s="112"/>
      <c r="G29888"/>
      <c r="H29888" s="109"/>
      <c r="I29888"/>
    </row>
    <row r="29889" spans="1:9" x14ac:dyDescent="0.25">
      <c r="A29889" s="108"/>
      <c r="B29889"/>
      <c r="C29889" s="109"/>
      <c r="D29889" s="109"/>
      <c r="E29889" s="94"/>
      <c r="F29889" s="112"/>
      <c r="G29889"/>
      <c r="H29889" s="109"/>
      <c r="I29889"/>
    </row>
    <row r="29890" spans="1:9" x14ac:dyDescent="0.25">
      <c r="A29890" s="108"/>
      <c r="B29890"/>
      <c r="C29890" s="109"/>
      <c r="D29890" s="109"/>
      <c r="E29890" s="94"/>
      <c r="F29890" s="112"/>
      <c r="G29890"/>
      <c r="H29890" s="109"/>
      <c r="I29890"/>
    </row>
    <row r="29891" spans="1:9" x14ac:dyDescent="0.25">
      <c r="A29891" s="108"/>
      <c r="B29891"/>
      <c r="C29891" s="109"/>
      <c r="D29891" s="109"/>
      <c r="E29891" s="94"/>
      <c r="F29891" s="112"/>
      <c r="G29891"/>
      <c r="H29891" s="109"/>
      <c r="I29891"/>
    </row>
    <row r="29892" spans="1:9" x14ac:dyDescent="0.25">
      <c r="A29892" s="108"/>
      <c r="B29892"/>
      <c r="C29892" s="109"/>
      <c r="D29892" s="109"/>
      <c r="E29892" s="94"/>
      <c r="F29892" s="112"/>
      <c r="G29892"/>
      <c r="H29892" s="109"/>
      <c r="I29892"/>
    </row>
    <row r="29893" spans="1:9" x14ac:dyDescent="0.25">
      <c r="A29893" s="108"/>
      <c r="B29893"/>
      <c r="C29893" s="109"/>
      <c r="D29893" s="109"/>
      <c r="E29893" s="94"/>
      <c r="F29893" s="112"/>
      <c r="G29893"/>
      <c r="H29893" s="109"/>
      <c r="I29893"/>
    </row>
    <row r="29894" spans="1:9" x14ac:dyDescent="0.25">
      <c r="A29894" s="108"/>
      <c r="B29894"/>
      <c r="C29894" s="109"/>
      <c r="D29894" s="109"/>
      <c r="E29894" s="94"/>
      <c r="F29894" s="112"/>
      <c r="G29894"/>
      <c r="H29894" s="109"/>
      <c r="I29894"/>
    </row>
    <row r="29895" spans="1:9" x14ac:dyDescent="0.25">
      <c r="A29895" s="108"/>
      <c r="B29895"/>
      <c r="C29895" s="109"/>
      <c r="D29895" s="109"/>
      <c r="E29895" s="94"/>
      <c r="F29895" s="112"/>
      <c r="G29895"/>
      <c r="H29895" s="109"/>
      <c r="I29895"/>
    </row>
    <row r="29896" spans="1:9" x14ac:dyDescent="0.25">
      <c r="A29896" s="108"/>
      <c r="B29896"/>
      <c r="C29896" s="109"/>
      <c r="D29896" s="109"/>
      <c r="E29896" s="94"/>
      <c r="F29896" s="112"/>
      <c r="G29896"/>
      <c r="H29896" s="109"/>
      <c r="I29896"/>
    </row>
    <row r="29897" spans="1:9" x14ac:dyDescent="0.25">
      <c r="A29897" s="108"/>
      <c r="B29897"/>
      <c r="C29897" s="109"/>
      <c r="D29897" s="109"/>
      <c r="E29897" s="94"/>
      <c r="F29897" s="112"/>
      <c r="G29897"/>
      <c r="H29897" s="109"/>
      <c r="I29897"/>
    </row>
    <row r="29898" spans="1:9" x14ac:dyDescent="0.25">
      <c r="A29898" s="108"/>
      <c r="B29898"/>
      <c r="C29898" s="109"/>
      <c r="D29898" s="109"/>
      <c r="E29898" s="94"/>
      <c r="F29898" s="112"/>
      <c r="G29898"/>
      <c r="H29898" s="109"/>
      <c r="I29898"/>
    </row>
    <row r="29899" spans="1:9" x14ac:dyDescent="0.25">
      <c r="A29899" s="108"/>
      <c r="B29899"/>
      <c r="C29899" s="109"/>
      <c r="D29899" s="109"/>
      <c r="E29899" s="94"/>
      <c r="F29899" s="112"/>
      <c r="G29899"/>
      <c r="H29899" s="109"/>
      <c r="I29899"/>
    </row>
    <row r="29900" spans="1:9" x14ac:dyDescent="0.25">
      <c r="A29900" s="108"/>
      <c r="B29900"/>
      <c r="C29900" s="109"/>
      <c r="D29900" s="109"/>
      <c r="E29900" s="94"/>
      <c r="F29900" s="112"/>
      <c r="G29900"/>
      <c r="H29900" s="109"/>
      <c r="I29900"/>
    </row>
    <row r="29901" spans="1:9" x14ac:dyDescent="0.25">
      <c r="A29901" s="108"/>
      <c r="B29901"/>
      <c r="C29901" s="109"/>
      <c r="D29901" s="109"/>
      <c r="E29901" s="94"/>
      <c r="F29901" s="112"/>
      <c r="G29901"/>
      <c r="H29901" s="109"/>
      <c r="I29901"/>
    </row>
    <row r="29902" spans="1:9" x14ac:dyDescent="0.25">
      <c r="A29902" s="108"/>
      <c r="B29902"/>
      <c r="C29902" s="109"/>
      <c r="D29902" s="109"/>
      <c r="E29902" s="94"/>
      <c r="F29902" s="112"/>
      <c r="G29902"/>
      <c r="H29902" s="109"/>
      <c r="I29902"/>
    </row>
    <row r="29903" spans="1:9" x14ac:dyDescent="0.25">
      <c r="A29903" s="108"/>
      <c r="B29903"/>
      <c r="C29903" s="109"/>
      <c r="D29903" s="109"/>
      <c r="E29903" s="94"/>
      <c r="F29903" s="112"/>
      <c r="G29903"/>
      <c r="H29903" s="109"/>
      <c r="I29903"/>
    </row>
    <row r="29904" spans="1:9" x14ac:dyDescent="0.25">
      <c r="A29904" s="108"/>
      <c r="B29904"/>
      <c r="C29904" s="109"/>
      <c r="D29904" s="109"/>
      <c r="E29904" s="94"/>
      <c r="F29904" s="112"/>
      <c r="G29904"/>
      <c r="H29904" s="109"/>
      <c r="I29904"/>
    </row>
    <row r="29905" spans="1:9" x14ac:dyDescent="0.25">
      <c r="A29905" s="108"/>
      <c r="B29905"/>
      <c r="C29905" s="109"/>
      <c r="D29905" s="109"/>
      <c r="E29905" s="94"/>
      <c r="F29905" s="112"/>
      <c r="G29905"/>
      <c r="H29905" s="109"/>
      <c r="I29905"/>
    </row>
    <row r="29906" spans="1:9" x14ac:dyDescent="0.25">
      <c r="A29906" s="108"/>
      <c r="B29906"/>
      <c r="C29906" s="109"/>
      <c r="D29906" s="109"/>
      <c r="E29906" s="94"/>
      <c r="F29906" s="112"/>
      <c r="G29906"/>
      <c r="H29906" s="109"/>
      <c r="I29906"/>
    </row>
    <row r="29907" spans="1:9" x14ac:dyDescent="0.25">
      <c r="A29907" s="108"/>
      <c r="B29907"/>
      <c r="C29907" s="109"/>
      <c r="D29907" s="109"/>
      <c r="E29907" s="94"/>
      <c r="F29907" s="112"/>
      <c r="G29907"/>
      <c r="H29907" s="109"/>
      <c r="I29907"/>
    </row>
    <row r="29908" spans="1:9" x14ac:dyDescent="0.25">
      <c r="A29908" s="108"/>
      <c r="B29908"/>
      <c r="C29908" s="109"/>
      <c r="D29908" s="109"/>
      <c r="E29908" s="94"/>
      <c r="F29908" s="112"/>
      <c r="G29908"/>
      <c r="H29908" s="109"/>
      <c r="I29908"/>
    </row>
    <row r="29909" spans="1:9" x14ac:dyDescent="0.25">
      <c r="A29909" s="108"/>
      <c r="B29909"/>
      <c r="C29909" s="109"/>
      <c r="D29909" s="109"/>
      <c r="E29909" s="94"/>
      <c r="F29909" s="112"/>
      <c r="G29909"/>
      <c r="H29909" s="109"/>
      <c r="I29909"/>
    </row>
    <row r="29910" spans="1:9" x14ac:dyDescent="0.25">
      <c r="A29910" s="108"/>
      <c r="B29910"/>
      <c r="C29910" s="109"/>
      <c r="D29910" s="109"/>
      <c r="E29910" s="94"/>
      <c r="F29910" s="112"/>
      <c r="G29910"/>
      <c r="H29910" s="109"/>
      <c r="I29910"/>
    </row>
    <row r="29911" spans="1:9" x14ac:dyDescent="0.25">
      <c r="A29911" s="108"/>
      <c r="B29911"/>
      <c r="C29911" s="109"/>
      <c r="D29911" s="109"/>
      <c r="E29911" s="94"/>
      <c r="F29911" s="112"/>
      <c r="G29911"/>
      <c r="H29911" s="109"/>
      <c r="I29911"/>
    </row>
    <row r="29912" spans="1:9" x14ac:dyDescent="0.25">
      <c r="A29912" s="108"/>
      <c r="B29912"/>
      <c r="C29912" s="109"/>
      <c r="D29912" s="109"/>
      <c r="E29912" s="94"/>
      <c r="F29912" s="112"/>
      <c r="G29912"/>
      <c r="H29912" s="109"/>
      <c r="I29912"/>
    </row>
    <row r="29913" spans="1:9" x14ac:dyDescent="0.25">
      <c r="A29913" s="108"/>
      <c r="B29913"/>
      <c r="C29913" s="109"/>
      <c r="D29913" s="109"/>
      <c r="E29913" s="94"/>
      <c r="F29913" s="112"/>
      <c r="G29913"/>
      <c r="H29913" s="109"/>
      <c r="I29913"/>
    </row>
    <row r="29914" spans="1:9" x14ac:dyDescent="0.25">
      <c r="A29914" s="108"/>
      <c r="B29914"/>
      <c r="C29914" s="109"/>
      <c r="D29914" s="109"/>
      <c r="E29914" s="94"/>
      <c r="F29914" s="112"/>
      <c r="G29914"/>
      <c r="H29914" s="109"/>
      <c r="I29914"/>
    </row>
    <row r="29915" spans="1:9" x14ac:dyDescent="0.25">
      <c r="A29915" s="108"/>
      <c r="B29915"/>
      <c r="C29915" s="109"/>
      <c r="D29915" s="109"/>
      <c r="E29915" s="94"/>
      <c r="F29915" s="112"/>
      <c r="G29915"/>
      <c r="H29915" s="109"/>
      <c r="I29915"/>
    </row>
    <row r="29916" spans="1:9" x14ac:dyDescent="0.25">
      <c r="A29916" s="108"/>
      <c r="B29916"/>
      <c r="C29916" s="109"/>
      <c r="D29916" s="109"/>
      <c r="E29916" s="94"/>
      <c r="F29916" s="112"/>
      <c r="G29916"/>
      <c r="H29916" s="109"/>
      <c r="I29916"/>
    </row>
    <row r="29917" spans="1:9" x14ac:dyDescent="0.25">
      <c r="A29917" s="108"/>
      <c r="B29917"/>
      <c r="C29917" s="109"/>
      <c r="D29917" s="109"/>
      <c r="E29917" s="94"/>
      <c r="F29917" s="112"/>
      <c r="G29917"/>
      <c r="H29917" s="109"/>
      <c r="I29917"/>
    </row>
    <row r="29918" spans="1:9" x14ac:dyDescent="0.25">
      <c r="A29918" s="108"/>
      <c r="B29918"/>
      <c r="C29918" s="109"/>
      <c r="D29918" s="109"/>
      <c r="E29918" s="94"/>
      <c r="F29918" s="112"/>
      <c r="G29918"/>
      <c r="H29918" s="109"/>
      <c r="I29918"/>
    </row>
    <row r="29919" spans="1:9" x14ac:dyDescent="0.25">
      <c r="A29919" s="108"/>
      <c r="B29919"/>
      <c r="C29919" s="109"/>
      <c r="D29919" s="109"/>
      <c r="E29919" s="94"/>
      <c r="F29919" s="112"/>
      <c r="G29919"/>
      <c r="H29919" s="109"/>
      <c r="I29919"/>
    </row>
    <row r="29920" spans="1:9" x14ac:dyDescent="0.25">
      <c r="A29920" s="108"/>
      <c r="B29920"/>
      <c r="C29920" s="109"/>
      <c r="D29920" s="109"/>
      <c r="E29920" s="94"/>
      <c r="F29920" s="112"/>
      <c r="G29920"/>
      <c r="H29920" s="109"/>
      <c r="I29920"/>
    </row>
    <row r="29921" spans="1:9" x14ac:dyDescent="0.25">
      <c r="A29921" s="108"/>
      <c r="B29921"/>
      <c r="C29921" s="109"/>
      <c r="D29921" s="109"/>
      <c r="E29921" s="94"/>
      <c r="F29921" s="112"/>
      <c r="G29921"/>
      <c r="H29921" s="109"/>
      <c r="I29921"/>
    </row>
    <row r="29922" spans="1:9" x14ac:dyDescent="0.25">
      <c r="A29922" s="108"/>
      <c r="B29922"/>
      <c r="C29922" s="109"/>
      <c r="D29922" s="109"/>
      <c r="E29922" s="94"/>
      <c r="F29922" s="112"/>
      <c r="G29922"/>
      <c r="H29922" s="109"/>
      <c r="I29922"/>
    </row>
    <row r="29923" spans="1:9" x14ac:dyDescent="0.25">
      <c r="A29923" s="108"/>
      <c r="B29923"/>
      <c r="C29923" s="109"/>
      <c r="D29923" s="109"/>
      <c r="E29923" s="94"/>
      <c r="F29923" s="112"/>
      <c r="G29923"/>
      <c r="H29923" s="109"/>
      <c r="I29923"/>
    </row>
    <row r="29924" spans="1:9" x14ac:dyDescent="0.25">
      <c r="A29924" s="108"/>
      <c r="B29924"/>
      <c r="C29924" s="109"/>
      <c r="D29924" s="109"/>
      <c r="E29924" s="94"/>
      <c r="F29924" s="112"/>
      <c r="G29924"/>
      <c r="H29924" s="109"/>
      <c r="I29924"/>
    </row>
    <row r="29925" spans="1:9" x14ac:dyDescent="0.25">
      <c r="A29925" s="108"/>
      <c r="B29925"/>
      <c r="C29925" s="109"/>
      <c r="D29925" s="109"/>
      <c r="E29925" s="94"/>
      <c r="F29925" s="112"/>
      <c r="G29925"/>
      <c r="H29925" s="109"/>
      <c r="I29925"/>
    </row>
    <row r="29926" spans="1:9" x14ac:dyDescent="0.25">
      <c r="A29926" s="108"/>
      <c r="B29926"/>
      <c r="C29926" s="109"/>
      <c r="D29926" s="109"/>
      <c r="E29926" s="94"/>
      <c r="F29926" s="112"/>
      <c r="G29926"/>
      <c r="H29926" s="109"/>
      <c r="I29926"/>
    </row>
    <row r="29927" spans="1:9" x14ac:dyDescent="0.25">
      <c r="A29927" s="108"/>
      <c r="B29927"/>
      <c r="C29927" s="109"/>
      <c r="D29927" s="109"/>
      <c r="E29927" s="94"/>
      <c r="F29927" s="112"/>
      <c r="G29927"/>
      <c r="H29927" s="109"/>
      <c r="I29927"/>
    </row>
    <row r="29928" spans="1:9" x14ac:dyDescent="0.25">
      <c r="A29928" s="108"/>
      <c r="B29928"/>
      <c r="C29928" s="109"/>
      <c r="D29928" s="109"/>
      <c r="E29928" s="94"/>
      <c r="F29928" s="112"/>
      <c r="G29928"/>
      <c r="H29928" s="109"/>
      <c r="I29928"/>
    </row>
    <row r="29929" spans="1:9" x14ac:dyDescent="0.25">
      <c r="A29929" s="108"/>
      <c r="B29929"/>
      <c r="C29929" s="109"/>
      <c r="D29929" s="109"/>
      <c r="E29929" s="94"/>
      <c r="F29929" s="112"/>
      <c r="G29929"/>
      <c r="H29929" s="109"/>
      <c r="I29929"/>
    </row>
    <row r="29930" spans="1:9" x14ac:dyDescent="0.25">
      <c r="A29930" s="108"/>
      <c r="B29930"/>
      <c r="C29930" s="109"/>
      <c r="D29930" s="109"/>
      <c r="E29930" s="94"/>
      <c r="F29930" s="112"/>
      <c r="G29930"/>
      <c r="H29930" s="109"/>
      <c r="I29930"/>
    </row>
    <row r="29931" spans="1:9" x14ac:dyDescent="0.25">
      <c r="A29931" s="108"/>
      <c r="B29931"/>
      <c r="C29931" s="109"/>
      <c r="D29931" s="109"/>
      <c r="E29931" s="94"/>
      <c r="F29931" s="112"/>
      <c r="G29931"/>
      <c r="H29931" s="109"/>
      <c r="I29931"/>
    </row>
    <row r="29932" spans="1:9" x14ac:dyDescent="0.25">
      <c r="A29932" s="108"/>
      <c r="B29932"/>
      <c r="C29932" s="109"/>
      <c r="D29932" s="109"/>
      <c r="E29932" s="94"/>
      <c r="F29932" s="112"/>
      <c r="G29932"/>
      <c r="H29932" s="109"/>
      <c r="I29932"/>
    </row>
    <row r="29933" spans="1:9" x14ac:dyDescent="0.25">
      <c r="A29933" s="108"/>
      <c r="B29933"/>
      <c r="C29933" s="109"/>
      <c r="D29933" s="109"/>
      <c r="E29933" s="94"/>
      <c r="F29933" s="112"/>
      <c r="G29933"/>
      <c r="H29933" s="109"/>
      <c r="I29933"/>
    </row>
    <row r="29934" spans="1:9" x14ac:dyDescent="0.25">
      <c r="A29934" s="108"/>
      <c r="B29934"/>
      <c r="C29934" s="109"/>
      <c r="D29934" s="109"/>
      <c r="E29934" s="94"/>
      <c r="F29934" s="112"/>
      <c r="G29934"/>
      <c r="H29934" s="109"/>
      <c r="I29934"/>
    </row>
    <row r="29935" spans="1:9" x14ac:dyDescent="0.25">
      <c r="A29935" s="108"/>
      <c r="B29935"/>
      <c r="C29935" s="109"/>
      <c r="D29935" s="109"/>
      <c r="E29935" s="94"/>
      <c r="F29935" s="112"/>
      <c r="G29935"/>
      <c r="H29935" s="109"/>
      <c r="I29935"/>
    </row>
    <row r="29936" spans="1:9" x14ac:dyDescent="0.25">
      <c r="A29936" s="108"/>
      <c r="B29936"/>
      <c r="C29936" s="109"/>
      <c r="D29936" s="109"/>
      <c r="E29936" s="94"/>
      <c r="F29936" s="112"/>
      <c r="G29936"/>
      <c r="H29936" s="109"/>
      <c r="I29936"/>
    </row>
    <row r="29937" spans="1:9" x14ac:dyDescent="0.25">
      <c r="A29937" s="108"/>
      <c r="B29937"/>
      <c r="C29937" s="109"/>
      <c r="D29937" s="109"/>
      <c r="E29937" s="94"/>
      <c r="F29937" s="112"/>
      <c r="G29937"/>
      <c r="H29937" s="109"/>
      <c r="I29937"/>
    </row>
    <row r="29938" spans="1:9" x14ac:dyDescent="0.25">
      <c r="A29938" s="108"/>
      <c r="B29938"/>
      <c r="C29938" s="109"/>
      <c r="D29938" s="109"/>
      <c r="E29938" s="94"/>
      <c r="F29938" s="112"/>
      <c r="G29938"/>
      <c r="H29938" s="109"/>
      <c r="I29938"/>
    </row>
    <row r="29939" spans="1:9" x14ac:dyDescent="0.25">
      <c r="A29939" s="108"/>
      <c r="B29939"/>
      <c r="C29939" s="109"/>
      <c r="D29939" s="109"/>
      <c r="E29939" s="94"/>
      <c r="F29939" s="112"/>
      <c r="G29939"/>
      <c r="H29939" s="109"/>
      <c r="I29939"/>
    </row>
    <row r="29940" spans="1:9" x14ac:dyDescent="0.25">
      <c r="A29940" s="108"/>
      <c r="B29940"/>
      <c r="C29940" s="109"/>
      <c r="D29940" s="109"/>
      <c r="E29940" s="94"/>
      <c r="F29940" s="112"/>
      <c r="G29940"/>
      <c r="H29940" s="109"/>
      <c r="I29940"/>
    </row>
    <row r="29941" spans="1:9" x14ac:dyDescent="0.25">
      <c r="A29941" s="108"/>
      <c r="B29941"/>
      <c r="C29941" s="109"/>
      <c r="D29941" s="109"/>
      <c r="E29941" s="94"/>
      <c r="F29941" s="112"/>
      <c r="G29941"/>
      <c r="H29941" s="109"/>
      <c r="I29941"/>
    </row>
    <row r="29942" spans="1:9" x14ac:dyDescent="0.25">
      <c r="A29942" s="108"/>
      <c r="B29942"/>
      <c r="C29942" s="109"/>
      <c r="D29942" s="109"/>
      <c r="E29942" s="94"/>
      <c r="F29942" s="112"/>
      <c r="G29942"/>
      <c r="H29942" s="109"/>
      <c r="I29942"/>
    </row>
    <row r="29943" spans="1:9" x14ac:dyDescent="0.25">
      <c r="A29943" s="108"/>
      <c r="B29943"/>
      <c r="C29943" s="109"/>
      <c r="D29943" s="109"/>
      <c r="E29943" s="94"/>
      <c r="F29943" s="112"/>
      <c r="G29943"/>
      <c r="H29943" s="109"/>
      <c r="I29943"/>
    </row>
    <row r="29944" spans="1:9" x14ac:dyDescent="0.25">
      <c r="A29944" s="108"/>
      <c r="B29944"/>
      <c r="C29944" s="109"/>
      <c r="D29944" s="109"/>
      <c r="E29944" s="94"/>
      <c r="F29944" s="112"/>
      <c r="G29944"/>
      <c r="H29944" s="109"/>
      <c r="I29944"/>
    </row>
    <row r="29945" spans="1:9" x14ac:dyDescent="0.25">
      <c r="A29945" s="108"/>
      <c r="B29945"/>
      <c r="C29945" s="109"/>
      <c r="D29945" s="109"/>
      <c r="E29945" s="94"/>
      <c r="F29945" s="112"/>
      <c r="G29945"/>
      <c r="H29945" s="109"/>
      <c r="I29945"/>
    </row>
    <row r="29946" spans="1:9" x14ac:dyDescent="0.25">
      <c r="A29946" s="108"/>
      <c r="B29946"/>
      <c r="C29946" s="109"/>
      <c r="D29946" s="109"/>
      <c r="E29946" s="94"/>
      <c r="F29946" s="112"/>
      <c r="G29946"/>
      <c r="H29946" s="109"/>
      <c r="I29946"/>
    </row>
    <row r="29947" spans="1:9" x14ac:dyDescent="0.25">
      <c r="A29947" s="108"/>
      <c r="B29947"/>
      <c r="C29947" s="109"/>
      <c r="D29947" s="109"/>
      <c r="E29947" s="94"/>
      <c r="F29947" s="112"/>
      <c r="G29947"/>
      <c r="H29947" s="109"/>
      <c r="I29947"/>
    </row>
    <row r="29948" spans="1:9" x14ac:dyDescent="0.25">
      <c r="A29948" s="108"/>
      <c r="B29948"/>
      <c r="C29948" s="109"/>
      <c r="D29948" s="109"/>
      <c r="E29948" s="94"/>
      <c r="F29948" s="112"/>
      <c r="G29948"/>
      <c r="H29948" s="109"/>
      <c r="I29948"/>
    </row>
    <row r="29949" spans="1:9" x14ac:dyDescent="0.25">
      <c r="A29949" s="108"/>
      <c r="B29949"/>
      <c r="C29949" s="109"/>
      <c r="D29949" s="109"/>
      <c r="E29949" s="94"/>
      <c r="F29949" s="112"/>
      <c r="G29949"/>
      <c r="H29949" s="109"/>
      <c r="I29949"/>
    </row>
    <row r="29950" spans="1:9" x14ac:dyDescent="0.25">
      <c r="A29950" s="108"/>
      <c r="B29950"/>
      <c r="C29950" s="109"/>
      <c r="D29950" s="109"/>
      <c r="E29950" s="94"/>
      <c r="F29950" s="112"/>
      <c r="G29950"/>
      <c r="H29950" s="109"/>
      <c r="I29950"/>
    </row>
    <row r="29951" spans="1:9" x14ac:dyDescent="0.25">
      <c r="A29951" s="108"/>
      <c r="B29951"/>
      <c r="C29951" s="109"/>
      <c r="D29951" s="109"/>
      <c r="E29951" s="94"/>
      <c r="F29951" s="112"/>
      <c r="G29951"/>
      <c r="H29951" s="109"/>
      <c r="I29951"/>
    </row>
    <row r="29952" spans="1:9" x14ac:dyDescent="0.25">
      <c r="A29952" s="108"/>
      <c r="B29952"/>
      <c r="C29952" s="109"/>
      <c r="D29952" s="109"/>
      <c r="E29952" s="94"/>
      <c r="F29952" s="112"/>
      <c r="G29952"/>
      <c r="H29952" s="109"/>
      <c r="I29952"/>
    </row>
    <row r="29953" spans="1:9" x14ac:dyDescent="0.25">
      <c r="A29953" s="108"/>
      <c r="B29953"/>
      <c r="C29953" s="109"/>
      <c r="D29953" s="109"/>
      <c r="E29953" s="94"/>
      <c r="F29953" s="112"/>
      <c r="G29953"/>
      <c r="H29953" s="109"/>
      <c r="I29953"/>
    </row>
    <row r="29954" spans="1:9" x14ac:dyDescent="0.25">
      <c r="A29954" s="108"/>
      <c r="B29954"/>
      <c r="C29954" s="109"/>
      <c r="D29954" s="109"/>
      <c r="E29954" s="94"/>
      <c r="F29954" s="112"/>
      <c r="G29954"/>
      <c r="H29954" s="109"/>
      <c r="I29954"/>
    </row>
    <row r="29955" spans="1:9" x14ac:dyDescent="0.25">
      <c r="A29955" s="108"/>
      <c r="B29955"/>
      <c r="C29955" s="109"/>
      <c r="D29955" s="109"/>
      <c r="E29955" s="94"/>
      <c r="F29955" s="112"/>
      <c r="G29955"/>
      <c r="H29955" s="109"/>
      <c r="I29955"/>
    </row>
    <row r="29956" spans="1:9" x14ac:dyDescent="0.25">
      <c r="A29956" s="108"/>
      <c r="B29956"/>
      <c r="C29956" s="109"/>
      <c r="D29956" s="109"/>
      <c r="E29956" s="94"/>
      <c r="F29956" s="112"/>
      <c r="G29956"/>
      <c r="H29956" s="109"/>
      <c r="I29956"/>
    </row>
    <row r="29957" spans="1:9" x14ac:dyDescent="0.25">
      <c r="A29957" s="108"/>
      <c r="B29957"/>
      <c r="C29957" s="109"/>
      <c r="D29957" s="109"/>
      <c r="E29957" s="94"/>
      <c r="F29957" s="112"/>
      <c r="G29957"/>
      <c r="H29957" s="109"/>
      <c r="I29957"/>
    </row>
    <row r="29958" spans="1:9" x14ac:dyDescent="0.25">
      <c r="A29958" s="108"/>
      <c r="B29958"/>
      <c r="C29958" s="109"/>
      <c r="D29958" s="109"/>
      <c r="E29958" s="94"/>
      <c r="F29958" s="112"/>
      <c r="G29958"/>
      <c r="H29958" s="109"/>
      <c r="I29958"/>
    </row>
    <row r="29959" spans="1:9" x14ac:dyDescent="0.25">
      <c r="A29959" s="108"/>
      <c r="B29959"/>
      <c r="C29959" s="109"/>
      <c r="D29959" s="109"/>
      <c r="E29959" s="94"/>
      <c r="F29959" s="112"/>
      <c r="G29959"/>
      <c r="H29959" s="109"/>
      <c r="I29959"/>
    </row>
    <row r="29960" spans="1:9" x14ac:dyDescent="0.25">
      <c r="A29960" s="108"/>
      <c r="B29960"/>
      <c r="C29960" s="109"/>
      <c r="D29960" s="109"/>
      <c r="E29960" s="94"/>
      <c r="F29960" s="112"/>
      <c r="G29960"/>
      <c r="H29960" s="109"/>
      <c r="I29960"/>
    </row>
    <row r="29961" spans="1:9" x14ac:dyDescent="0.25">
      <c r="A29961" s="108"/>
      <c r="B29961"/>
      <c r="C29961" s="109"/>
      <c r="D29961" s="109"/>
      <c r="E29961" s="94"/>
      <c r="F29961" s="112"/>
      <c r="G29961"/>
      <c r="H29961" s="109"/>
      <c r="I29961"/>
    </row>
    <row r="29962" spans="1:9" x14ac:dyDescent="0.25">
      <c r="A29962" s="108"/>
      <c r="B29962"/>
      <c r="C29962" s="109"/>
      <c r="D29962" s="109"/>
      <c r="E29962" s="94"/>
      <c r="F29962" s="112"/>
      <c r="G29962"/>
      <c r="H29962" s="109"/>
      <c r="I29962"/>
    </row>
    <row r="29963" spans="1:9" x14ac:dyDescent="0.25">
      <c r="A29963" s="108"/>
      <c r="B29963"/>
      <c r="C29963" s="109"/>
      <c r="D29963" s="109"/>
      <c r="E29963" s="94"/>
      <c r="F29963" s="112"/>
      <c r="G29963"/>
      <c r="H29963" s="109"/>
      <c r="I29963"/>
    </row>
    <row r="29964" spans="1:9" x14ac:dyDescent="0.25">
      <c r="A29964" s="108"/>
      <c r="B29964"/>
      <c r="C29964" s="109"/>
      <c r="D29964" s="109"/>
      <c r="E29964" s="94"/>
      <c r="F29964" s="112"/>
      <c r="G29964"/>
      <c r="H29964" s="109"/>
      <c r="I29964"/>
    </row>
    <row r="29965" spans="1:9" x14ac:dyDescent="0.25">
      <c r="A29965" s="108"/>
      <c r="B29965"/>
      <c r="C29965" s="109"/>
      <c r="D29965" s="109"/>
      <c r="E29965" s="94"/>
      <c r="F29965" s="112"/>
      <c r="G29965"/>
      <c r="H29965" s="109"/>
      <c r="I29965"/>
    </row>
    <row r="29966" spans="1:9" x14ac:dyDescent="0.25">
      <c r="A29966" s="108"/>
      <c r="B29966"/>
      <c r="C29966" s="109"/>
      <c r="D29966" s="109"/>
      <c r="E29966" s="94"/>
      <c r="F29966" s="112"/>
      <c r="G29966"/>
      <c r="H29966" s="109"/>
      <c r="I29966"/>
    </row>
    <row r="29967" spans="1:9" x14ac:dyDescent="0.25">
      <c r="A29967" s="108"/>
      <c r="B29967"/>
      <c r="C29967" s="109"/>
      <c r="D29967" s="109"/>
      <c r="E29967" s="94"/>
      <c r="F29967" s="112"/>
      <c r="G29967"/>
      <c r="H29967" s="109"/>
      <c r="I29967"/>
    </row>
    <row r="29968" spans="1:9" x14ac:dyDescent="0.25">
      <c r="A29968" s="108"/>
      <c r="B29968"/>
      <c r="C29968" s="109"/>
      <c r="D29968" s="109"/>
      <c r="E29968" s="94"/>
      <c r="F29968" s="112"/>
      <c r="G29968"/>
      <c r="H29968" s="109"/>
      <c r="I29968"/>
    </row>
    <row r="29969" spans="1:9" x14ac:dyDescent="0.25">
      <c r="A29969" s="108"/>
      <c r="B29969"/>
      <c r="C29969" s="109"/>
      <c r="D29969" s="109"/>
      <c r="E29969" s="94"/>
      <c r="F29969" s="112"/>
      <c r="G29969"/>
      <c r="H29969" s="109"/>
      <c r="I29969"/>
    </row>
    <row r="29970" spans="1:9" x14ac:dyDescent="0.25">
      <c r="A29970" s="108"/>
      <c r="B29970"/>
      <c r="C29970" s="109"/>
      <c r="D29970" s="109"/>
      <c r="E29970" s="94"/>
      <c r="F29970" s="112"/>
      <c r="G29970"/>
      <c r="H29970" s="109"/>
      <c r="I29970"/>
    </row>
    <row r="29971" spans="1:9" x14ac:dyDescent="0.25">
      <c r="A29971" s="108"/>
      <c r="B29971"/>
      <c r="C29971" s="109"/>
      <c r="D29971" s="109"/>
      <c r="E29971" s="94"/>
      <c r="F29971" s="112"/>
      <c r="G29971"/>
      <c r="H29971" s="109"/>
      <c r="I29971"/>
    </row>
    <row r="29972" spans="1:9" x14ac:dyDescent="0.25">
      <c r="A29972" s="108"/>
      <c r="B29972"/>
      <c r="C29972" s="109"/>
      <c r="D29972" s="109"/>
      <c r="E29972" s="94"/>
      <c r="F29972" s="112"/>
      <c r="G29972"/>
      <c r="H29972" s="109"/>
      <c r="I29972"/>
    </row>
    <row r="29973" spans="1:9" x14ac:dyDescent="0.25">
      <c r="A29973" s="108"/>
      <c r="B29973"/>
      <c r="C29973" s="109"/>
      <c r="D29973" s="109"/>
      <c r="E29973" s="94"/>
      <c r="F29973" s="112"/>
      <c r="G29973"/>
      <c r="H29973" s="109"/>
      <c r="I29973"/>
    </row>
    <row r="29974" spans="1:9" x14ac:dyDescent="0.25">
      <c r="A29974" s="108"/>
      <c r="B29974"/>
      <c r="C29974" s="109"/>
      <c r="D29974" s="109"/>
      <c r="E29974" s="94"/>
      <c r="F29974" s="112"/>
      <c r="G29974"/>
      <c r="H29974" s="109"/>
      <c r="I29974"/>
    </row>
    <row r="29975" spans="1:9" x14ac:dyDescent="0.25">
      <c r="A29975" s="108"/>
      <c r="B29975"/>
      <c r="C29975" s="109"/>
      <c r="D29975" s="109"/>
      <c r="E29975" s="94"/>
      <c r="F29975" s="112"/>
      <c r="G29975"/>
      <c r="H29975" s="109"/>
      <c r="I29975"/>
    </row>
    <row r="29976" spans="1:9" x14ac:dyDescent="0.25">
      <c r="A29976" s="108"/>
      <c r="B29976"/>
      <c r="C29976" s="109"/>
      <c r="D29976" s="109"/>
      <c r="E29976" s="94"/>
      <c r="F29976" s="112"/>
      <c r="G29976"/>
      <c r="H29976" s="109"/>
      <c r="I29976"/>
    </row>
    <row r="29977" spans="1:9" x14ac:dyDescent="0.25">
      <c r="A29977" s="108"/>
      <c r="B29977"/>
      <c r="C29977" s="109"/>
      <c r="D29977" s="109"/>
      <c r="E29977" s="94"/>
      <c r="F29977" s="112"/>
      <c r="G29977"/>
      <c r="H29977" s="109"/>
      <c r="I29977"/>
    </row>
    <row r="29978" spans="1:9" x14ac:dyDescent="0.25">
      <c r="A29978" s="108"/>
      <c r="B29978"/>
      <c r="C29978" s="109"/>
      <c r="D29978" s="109"/>
      <c r="E29978" s="94"/>
      <c r="F29978" s="112"/>
      <c r="G29978"/>
      <c r="H29978" s="109"/>
      <c r="I29978"/>
    </row>
    <row r="29979" spans="1:9" x14ac:dyDescent="0.25">
      <c r="A29979" s="108"/>
      <c r="B29979"/>
      <c r="C29979" s="109"/>
      <c r="D29979" s="109"/>
      <c r="E29979" s="94"/>
      <c r="F29979" s="112"/>
      <c r="G29979"/>
      <c r="H29979" s="109"/>
      <c r="I29979"/>
    </row>
    <row r="29980" spans="1:9" x14ac:dyDescent="0.25">
      <c r="A29980" s="108"/>
      <c r="B29980"/>
      <c r="C29980" s="109"/>
      <c r="D29980" s="109"/>
      <c r="E29980" s="94"/>
      <c r="F29980" s="112"/>
      <c r="G29980"/>
      <c r="H29980" s="109"/>
      <c r="I29980"/>
    </row>
    <row r="29981" spans="1:9" x14ac:dyDescent="0.25">
      <c r="A29981" s="108"/>
      <c r="B29981"/>
      <c r="C29981" s="109"/>
      <c r="D29981" s="109"/>
      <c r="E29981" s="94"/>
      <c r="F29981" s="112"/>
      <c r="G29981"/>
      <c r="H29981" s="109"/>
      <c r="I29981"/>
    </row>
    <row r="29982" spans="1:9" x14ac:dyDescent="0.25">
      <c r="A29982" s="108"/>
      <c r="B29982"/>
      <c r="C29982" s="109"/>
      <c r="D29982" s="109"/>
      <c r="E29982" s="94"/>
      <c r="F29982" s="112"/>
      <c r="G29982"/>
      <c r="H29982" s="109"/>
      <c r="I29982"/>
    </row>
    <row r="29983" spans="1:9" x14ac:dyDescent="0.25">
      <c r="A29983" s="108"/>
      <c r="B29983"/>
      <c r="C29983" s="109"/>
      <c r="D29983" s="109"/>
      <c r="E29983" s="94"/>
      <c r="F29983" s="112"/>
      <c r="G29983"/>
      <c r="H29983" s="109"/>
      <c r="I29983"/>
    </row>
    <row r="29984" spans="1:9" x14ac:dyDescent="0.25">
      <c r="A29984" s="108"/>
      <c r="B29984"/>
      <c r="C29984" s="109"/>
      <c r="D29984" s="109"/>
      <c r="E29984" s="94"/>
      <c r="F29984" s="112"/>
      <c r="G29984"/>
      <c r="H29984" s="109"/>
      <c r="I29984"/>
    </row>
    <row r="29985" spans="1:9" x14ac:dyDescent="0.25">
      <c r="A29985" s="108"/>
      <c r="B29985"/>
      <c r="C29985" s="109"/>
      <c r="D29985" s="109"/>
      <c r="E29985" s="94"/>
      <c r="F29985" s="112"/>
      <c r="G29985"/>
      <c r="H29985" s="109"/>
      <c r="I29985"/>
    </row>
    <row r="29986" spans="1:9" x14ac:dyDescent="0.25">
      <c r="A29986" s="108"/>
      <c r="B29986"/>
      <c r="C29986" s="109"/>
      <c r="D29986" s="109"/>
      <c r="E29986" s="94"/>
      <c r="F29986" s="112"/>
      <c r="G29986"/>
      <c r="H29986" s="109"/>
      <c r="I29986"/>
    </row>
    <row r="29987" spans="1:9" x14ac:dyDescent="0.25">
      <c r="A29987" s="108"/>
      <c r="B29987"/>
      <c r="C29987" s="109"/>
      <c r="D29987" s="109"/>
      <c r="E29987" s="94"/>
      <c r="F29987" s="112"/>
      <c r="G29987"/>
      <c r="H29987" s="109"/>
      <c r="I29987"/>
    </row>
    <row r="29988" spans="1:9" x14ac:dyDescent="0.25">
      <c r="A29988" s="108"/>
      <c r="B29988"/>
      <c r="C29988" s="109"/>
      <c r="D29988" s="109"/>
      <c r="E29988" s="94"/>
      <c r="F29988" s="112"/>
      <c r="G29988"/>
      <c r="H29988" s="109"/>
      <c r="I29988"/>
    </row>
    <row r="29989" spans="1:9" x14ac:dyDescent="0.25">
      <c r="A29989" s="108"/>
      <c r="B29989"/>
      <c r="C29989" s="109"/>
      <c r="D29989" s="109"/>
      <c r="E29989" s="94"/>
      <c r="F29989" s="112"/>
      <c r="G29989"/>
      <c r="H29989" s="109"/>
      <c r="I29989"/>
    </row>
    <row r="29990" spans="1:9" x14ac:dyDescent="0.25">
      <c r="A29990" s="108"/>
      <c r="B29990"/>
      <c r="C29990" s="109"/>
      <c r="D29990" s="109"/>
      <c r="E29990" s="94"/>
      <c r="F29990" s="112"/>
      <c r="G29990"/>
      <c r="H29990" s="109"/>
      <c r="I29990"/>
    </row>
    <row r="29991" spans="1:9" x14ac:dyDescent="0.25">
      <c r="A29991" s="108"/>
      <c r="B29991"/>
      <c r="C29991" s="109"/>
      <c r="D29991" s="109"/>
      <c r="E29991" s="94"/>
      <c r="F29991" s="112"/>
      <c r="G29991"/>
      <c r="H29991" s="109"/>
      <c r="I29991"/>
    </row>
    <row r="29992" spans="1:9" x14ac:dyDescent="0.25">
      <c r="A29992" s="108"/>
      <c r="B29992"/>
      <c r="C29992" s="109"/>
      <c r="D29992" s="109"/>
      <c r="E29992" s="94"/>
      <c r="F29992" s="112"/>
      <c r="G29992"/>
      <c r="H29992" s="109"/>
      <c r="I29992"/>
    </row>
    <row r="29993" spans="1:9" x14ac:dyDescent="0.25">
      <c r="A29993" s="108"/>
      <c r="B29993"/>
      <c r="C29993" s="109"/>
      <c r="D29993" s="109"/>
      <c r="E29993" s="94"/>
      <c r="F29993" s="112"/>
      <c r="G29993"/>
      <c r="H29993" s="109"/>
      <c r="I29993"/>
    </row>
    <row r="29994" spans="1:9" x14ac:dyDescent="0.25">
      <c r="A29994" s="108"/>
      <c r="B29994"/>
      <c r="C29994" s="109"/>
      <c r="D29994" s="109"/>
      <c r="E29994" s="94"/>
      <c r="F29994" s="112"/>
      <c r="G29994"/>
      <c r="H29994" s="109"/>
      <c r="I29994"/>
    </row>
    <row r="29995" spans="1:9" x14ac:dyDescent="0.25">
      <c r="A29995" s="108"/>
      <c r="B29995"/>
      <c r="C29995" s="109"/>
      <c r="D29995" s="109"/>
      <c r="E29995" s="94"/>
      <c r="F29995" s="112"/>
      <c r="G29995"/>
      <c r="H29995" s="109"/>
      <c r="I29995"/>
    </row>
    <row r="29996" spans="1:9" x14ac:dyDescent="0.25">
      <c r="A29996" s="108"/>
      <c r="B29996"/>
      <c r="C29996" s="109"/>
      <c r="D29996" s="109"/>
      <c r="E29996" s="94"/>
      <c r="F29996" s="112"/>
      <c r="G29996"/>
      <c r="H29996" s="109"/>
      <c r="I29996"/>
    </row>
    <row r="29997" spans="1:9" x14ac:dyDescent="0.25">
      <c r="A29997" s="108"/>
      <c r="B29997"/>
      <c r="C29997" s="109"/>
      <c r="D29997" s="109"/>
      <c r="E29997" s="94"/>
      <c r="F29997" s="112"/>
      <c r="G29997"/>
      <c r="H29997" s="109"/>
      <c r="I29997"/>
    </row>
    <row r="29998" spans="1:9" x14ac:dyDescent="0.25">
      <c r="A29998" s="108"/>
      <c r="B29998"/>
      <c r="C29998" s="109"/>
      <c r="D29998" s="109"/>
      <c r="E29998" s="94"/>
      <c r="F29998" s="112"/>
      <c r="G29998"/>
      <c r="H29998" s="109"/>
      <c r="I29998"/>
    </row>
    <row r="29999" spans="1:9" x14ac:dyDescent="0.25">
      <c r="A29999" s="108"/>
      <c r="B29999"/>
      <c r="C29999" s="109"/>
      <c r="D29999" s="109"/>
      <c r="E29999" s="94"/>
      <c r="F29999" s="112"/>
      <c r="G29999"/>
      <c r="H29999" s="109"/>
      <c r="I29999"/>
    </row>
    <row r="30000" spans="1:9" x14ac:dyDescent="0.25">
      <c r="A30000" s="108"/>
      <c r="B30000"/>
      <c r="C30000" s="109"/>
      <c r="D30000" s="109"/>
      <c r="E30000" s="94"/>
      <c r="F30000" s="112"/>
      <c r="G30000"/>
      <c r="H30000" s="109"/>
      <c r="I30000"/>
    </row>
    <row r="30001" spans="1:9" x14ac:dyDescent="0.25">
      <c r="A30001" s="108"/>
      <c r="B30001"/>
      <c r="C30001" s="109"/>
      <c r="D30001" s="109"/>
      <c r="E30001" s="94"/>
      <c r="F30001" s="112"/>
      <c r="G30001"/>
      <c r="H30001" s="109"/>
      <c r="I30001"/>
    </row>
    <row r="30002" spans="1:9" x14ac:dyDescent="0.25">
      <c r="A30002" s="108"/>
      <c r="B30002"/>
      <c r="C30002" s="109"/>
      <c r="D30002" s="109"/>
      <c r="E30002" s="94"/>
      <c r="F30002" s="112"/>
      <c r="G30002"/>
      <c r="H30002" s="109"/>
      <c r="I30002"/>
    </row>
    <row r="30003" spans="1:9" x14ac:dyDescent="0.25">
      <c r="A30003" s="108"/>
      <c r="B30003"/>
      <c r="C30003" s="109"/>
      <c r="D30003" s="109"/>
      <c r="E30003" s="94"/>
      <c r="F30003" s="112"/>
      <c r="G30003"/>
      <c r="H30003" s="109"/>
      <c r="I30003"/>
    </row>
    <row r="30004" spans="1:9" x14ac:dyDescent="0.25">
      <c r="A30004" s="108"/>
      <c r="B30004"/>
      <c r="C30004" s="109"/>
      <c r="D30004" s="109"/>
      <c r="E30004" s="94"/>
      <c r="F30004" s="112"/>
      <c r="G30004"/>
      <c r="H30004" s="109"/>
      <c r="I30004"/>
    </row>
    <row r="30005" spans="1:9" x14ac:dyDescent="0.25">
      <c r="A30005" s="108"/>
      <c r="B30005"/>
      <c r="C30005" s="109"/>
      <c r="D30005" s="109"/>
      <c r="E30005" s="94"/>
      <c r="F30005" s="112"/>
      <c r="G30005"/>
      <c r="H30005" s="109"/>
      <c r="I30005"/>
    </row>
    <row r="30006" spans="1:9" x14ac:dyDescent="0.25">
      <c r="A30006" s="108"/>
      <c r="B30006"/>
      <c r="C30006" s="109"/>
      <c r="D30006" s="109"/>
      <c r="E30006" s="94"/>
      <c r="F30006" s="112"/>
      <c r="G30006"/>
      <c r="H30006" s="109"/>
      <c r="I30006"/>
    </row>
    <row r="30007" spans="1:9" x14ac:dyDescent="0.25">
      <c r="A30007" s="108"/>
      <c r="B30007"/>
      <c r="C30007" s="109"/>
      <c r="D30007" s="109"/>
      <c r="E30007" s="94"/>
      <c r="F30007" s="112"/>
      <c r="G30007"/>
      <c r="H30007" s="109"/>
      <c r="I30007"/>
    </row>
    <row r="30008" spans="1:9" x14ac:dyDescent="0.25">
      <c r="A30008" s="108"/>
      <c r="B30008"/>
      <c r="C30008" s="109"/>
      <c r="D30008" s="109"/>
      <c r="E30008" s="94"/>
      <c r="F30008" s="112"/>
      <c r="G30008"/>
      <c r="H30008" s="109"/>
      <c r="I30008"/>
    </row>
    <row r="30009" spans="1:9" x14ac:dyDescent="0.25">
      <c r="A30009" s="108"/>
      <c r="B30009"/>
      <c r="C30009" s="109"/>
      <c r="D30009" s="109"/>
      <c r="E30009" s="94"/>
      <c r="F30009" s="112"/>
      <c r="G30009"/>
      <c r="H30009" s="109"/>
      <c r="I30009"/>
    </row>
    <row r="30010" spans="1:9" x14ac:dyDescent="0.25">
      <c r="A30010" s="108"/>
      <c r="B30010"/>
      <c r="C30010" s="109"/>
      <c r="D30010" s="109"/>
      <c r="E30010" s="94"/>
      <c r="F30010" s="112"/>
      <c r="G30010"/>
      <c r="H30010" s="109"/>
      <c r="I30010"/>
    </row>
    <row r="30011" spans="1:9" x14ac:dyDescent="0.25">
      <c r="A30011" s="108"/>
      <c r="B30011"/>
      <c r="C30011" s="109"/>
      <c r="D30011" s="109"/>
      <c r="E30011" s="94"/>
      <c r="F30011" s="112"/>
      <c r="G30011"/>
      <c r="H30011" s="109"/>
      <c r="I30011"/>
    </row>
    <row r="30012" spans="1:9" x14ac:dyDescent="0.25">
      <c r="A30012" s="108"/>
      <c r="B30012"/>
      <c r="C30012" s="109"/>
      <c r="D30012" s="109"/>
      <c r="E30012" s="94"/>
      <c r="F30012" s="112"/>
      <c r="G30012"/>
      <c r="H30012" s="109"/>
      <c r="I30012"/>
    </row>
    <row r="30013" spans="1:9" x14ac:dyDescent="0.25">
      <c r="A30013" s="108"/>
      <c r="B30013"/>
      <c r="C30013" s="109"/>
      <c r="D30013" s="109"/>
      <c r="E30013" s="94"/>
      <c r="F30013" s="112"/>
      <c r="G30013"/>
      <c r="H30013" s="109"/>
      <c r="I30013"/>
    </row>
    <row r="30014" spans="1:9" x14ac:dyDescent="0.25">
      <c r="A30014" s="108"/>
      <c r="B30014"/>
      <c r="C30014" s="109"/>
      <c r="D30014" s="109"/>
      <c r="E30014" s="94"/>
      <c r="F30014" s="112"/>
      <c r="G30014"/>
      <c r="H30014" s="109"/>
      <c r="I30014"/>
    </row>
    <row r="30015" spans="1:9" x14ac:dyDescent="0.25">
      <c r="A30015" s="108"/>
      <c r="B30015"/>
      <c r="C30015" s="109"/>
      <c r="D30015" s="109"/>
      <c r="E30015" s="94"/>
      <c r="F30015" s="112"/>
      <c r="G30015"/>
      <c r="H30015" s="109"/>
      <c r="I30015"/>
    </row>
    <row r="30016" spans="1:9" x14ac:dyDescent="0.25">
      <c r="A30016" s="108"/>
      <c r="B30016"/>
      <c r="C30016" s="109"/>
      <c r="D30016" s="109"/>
      <c r="E30016" s="94"/>
      <c r="F30016" s="112"/>
      <c r="G30016"/>
      <c r="H30016" s="109"/>
      <c r="I30016"/>
    </row>
    <row r="30017" spans="1:9" x14ac:dyDescent="0.25">
      <c r="A30017" s="108"/>
      <c r="B30017"/>
      <c r="C30017" s="109"/>
      <c r="D30017" s="109"/>
      <c r="E30017" s="94"/>
      <c r="F30017" s="112"/>
      <c r="G30017"/>
      <c r="H30017" s="109"/>
      <c r="I30017"/>
    </row>
    <row r="30018" spans="1:9" x14ac:dyDescent="0.25">
      <c r="A30018" s="108"/>
      <c r="B30018"/>
      <c r="C30018" s="109"/>
      <c r="D30018" s="109"/>
      <c r="E30018" s="94"/>
      <c r="F30018" s="112"/>
      <c r="G30018"/>
      <c r="H30018" s="109"/>
      <c r="I30018"/>
    </row>
    <row r="30019" spans="1:9" x14ac:dyDescent="0.25">
      <c r="A30019" s="108"/>
      <c r="B30019"/>
      <c r="C30019" s="109"/>
      <c r="D30019" s="109"/>
      <c r="E30019" s="94"/>
      <c r="F30019" s="112"/>
      <c r="G30019"/>
      <c r="H30019" s="109"/>
      <c r="I30019"/>
    </row>
    <row r="30020" spans="1:9" x14ac:dyDescent="0.25">
      <c r="A30020" s="108"/>
      <c r="B30020"/>
      <c r="C30020" s="109"/>
      <c r="D30020" s="109"/>
      <c r="E30020" s="94"/>
      <c r="F30020" s="112"/>
      <c r="G30020"/>
      <c r="H30020" s="109"/>
      <c r="I30020"/>
    </row>
    <row r="30021" spans="1:9" x14ac:dyDescent="0.25">
      <c r="A30021" s="108"/>
      <c r="B30021"/>
      <c r="C30021" s="109"/>
      <c r="D30021" s="109"/>
      <c r="E30021" s="94"/>
      <c r="F30021" s="112"/>
      <c r="G30021"/>
      <c r="H30021" s="109"/>
      <c r="I30021"/>
    </row>
    <row r="30022" spans="1:9" x14ac:dyDescent="0.25">
      <c r="A30022" s="108"/>
      <c r="B30022"/>
      <c r="C30022" s="109"/>
      <c r="D30022" s="109"/>
      <c r="E30022" s="94"/>
      <c r="F30022" s="112"/>
      <c r="G30022"/>
      <c r="H30022" s="109"/>
      <c r="I30022"/>
    </row>
    <row r="30023" spans="1:9" x14ac:dyDescent="0.25">
      <c r="A30023" s="108"/>
      <c r="B30023"/>
      <c r="C30023" s="109"/>
      <c r="D30023" s="109"/>
      <c r="E30023" s="94"/>
      <c r="F30023" s="112"/>
      <c r="G30023"/>
      <c r="H30023" s="109"/>
      <c r="I30023"/>
    </row>
    <row r="30024" spans="1:9" x14ac:dyDescent="0.25">
      <c r="A30024" s="108"/>
      <c r="B30024"/>
      <c r="C30024" s="109"/>
      <c r="D30024" s="109"/>
      <c r="E30024" s="94"/>
      <c r="F30024" s="112"/>
      <c r="G30024"/>
      <c r="H30024" s="109"/>
      <c r="I30024"/>
    </row>
    <row r="30025" spans="1:9" x14ac:dyDescent="0.25">
      <c r="A30025" s="108"/>
      <c r="B30025"/>
      <c r="C30025" s="109"/>
      <c r="D30025" s="109"/>
      <c r="E30025" s="94"/>
      <c r="F30025" s="112"/>
      <c r="G30025"/>
      <c r="H30025" s="109"/>
      <c r="I30025"/>
    </row>
    <row r="30026" spans="1:9" x14ac:dyDescent="0.25">
      <c r="A30026" s="108"/>
      <c r="B30026"/>
      <c r="C30026" s="109"/>
      <c r="D30026" s="109"/>
      <c r="E30026" s="94"/>
      <c r="F30026" s="112"/>
      <c r="G30026"/>
      <c r="H30026" s="109"/>
      <c r="I30026"/>
    </row>
    <row r="30027" spans="1:9" x14ac:dyDescent="0.25">
      <c r="A30027" s="108"/>
      <c r="B30027"/>
      <c r="C30027" s="109"/>
      <c r="D30027" s="109"/>
      <c r="E30027" s="94"/>
      <c r="F30027" s="112"/>
      <c r="G30027"/>
      <c r="H30027" s="109"/>
      <c r="I30027"/>
    </row>
    <row r="30028" spans="1:9" x14ac:dyDescent="0.25">
      <c r="A30028" s="108"/>
      <c r="B30028"/>
      <c r="C30028" s="109"/>
      <c r="D30028" s="109"/>
      <c r="E30028" s="94"/>
      <c r="F30028" s="112"/>
      <c r="G30028"/>
      <c r="H30028" s="109"/>
      <c r="I30028"/>
    </row>
    <row r="30029" spans="1:9" x14ac:dyDescent="0.25">
      <c r="A30029" s="108"/>
      <c r="B30029"/>
      <c r="C30029" s="109"/>
      <c r="D30029" s="109"/>
      <c r="E30029" s="94"/>
      <c r="F30029" s="112"/>
      <c r="G30029"/>
      <c r="H30029" s="109"/>
      <c r="I30029"/>
    </row>
    <row r="30030" spans="1:9" x14ac:dyDescent="0.25">
      <c r="A30030" s="108"/>
      <c r="B30030"/>
      <c r="C30030" s="109"/>
      <c r="D30030" s="109"/>
      <c r="E30030" s="94"/>
      <c r="F30030" s="112"/>
      <c r="G30030"/>
      <c r="H30030" s="109"/>
      <c r="I30030"/>
    </row>
    <row r="30031" spans="1:9" x14ac:dyDescent="0.25">
      <c r="A30031" s="108"/>
      <c r="B30031"/>
      <c r="C30031" s="109"/>
      <c r="D30031" s="109"/>
      <c r="E30031" s="94"/>
      <c r="F30031" s="112"/>
      <c r="G30031"/>
      <c r="H30031" s="109"/>
      <c r="I30031"/>
    </row>
    <row r="30032" spans="1:9" x14ac:dyDescent="0.25">
      <c r="A30032" s="108"/>
      <c r="B30032"/>
      <c r="C30032" s="109"/>
      <c r="D30032" s="109"/>
      <c r="E30032" s="94"/>
      <c r="F30032" s="112"/>
      <c r="G30032"/>
      <c r="H30032" s="109"/>
      <c r="I30032"/>
    </row>
    <row r="30033" spans="1:9" x14ac:dyDescent="0.25">
      <c r="A30033" s="108"/>
      <c r="B30033"/>
      <c r="C30033" s="109"/>
      <c r="D30033" s="109"/>
      <c r="E30033" s="94"/>
      <c r="F30033" s="112"/>
      <c r="G30033"/>
      <c r="H30033" s="109"/>
      <c r="I30033"/>
    </row>
    <row r="30034" spans="1:9" x14ac:dyDescent="0.25">
      <c r="A30034" s="108"/>
      <c r="B30034"/>
      <c r="C30034" s="109"/>
      <c r="D30034" s="109"/>
      <c r="E30034" s="94"/>
      <c r="F30034" s="112"/>
      <c r="G30034"/>
      <c r="H30034" s="109"/>
      <c r="I30034"/>
    </row>
    <row r="30035" spans="1:9" x14ac:dyDescent="0.25">
      <c r="A30035" s="108"/>
      <c r="B30035"/>
      <c r="C30035" s="109"/>
      <c r="D30035" s="109"/>
      <c r="E30035" s="94"/>
      <c r="F30035" s="112"/>
      <c r="G30035"/>
      <c r="H30035" s="109"/>
      <c r="I30035"/>
    </row>
    <row r="30036" spans="1:9" x14ac:dyDescent="0.25">
      <c r="A30036" s="108"/>
      <c r="B30036"/>
      <c r="C30036" s="109"/>
      <c r="D30036" s="109"/>
      <c r="E30036" s="94"/>
      <c r="F30036" s="112"/>
      <c r="G30036"/>
      <c r="H30036" s="109"/>
      <c r="I30036"/>
    </row>
    <row r="30037" spans="1:9" x14ac:dyDescent="0.25">
      <c r="A30037" s="108"/>
      <c r="B30037"/>
      <c r="C30037" s="109"/>
      <c r="D30037" s="109"/>
      <c r="E30037" s="94"/>
      <c r="F30037" s="112"/>
      <c r="G30037"/>
      <c r="H30037" s="109"/>
      <c r="I30037"/>
    </row>
    <row r="30038" spans="1:9" x14ac:dyDescent="0.25">
      <c r="A30038" s="108"/>
      <c r="B30038"/>
      <c r="C30038" s="109"/>
      <c r="D30038" s="109"/>
      <c r="E30038" s="94"/>
      <c r="F30038" s="112"/>
      <c r="G30038"/>
      <c r="H30038" s="109"/>
      <c r="I30038"/>
    </row>
    <row r="30039" spans="1:9" x14ac:dyDescent="0.25">
      <c r="A30039" s="108"/>
      <c r="B30039"/>
      <c r="C30039" s="109"/>
      <c r="D30039" s="109"/>
      <c r="E30039" s="94"/>
      <c r="F30039" s="112"/>
      <c r="G30039"/>
      <c r="H30039" s="109"/>
      <c r="I30039"/>
    </row>
    <row r="30040" spans="1:9" x14ac:dyDescent="0.25">
      <c r="A30040" s="108"/>
      <c r="B30040"/>
      <c r="C30040" s="109"/>
      <c r="D30040" s="109"/>
      <c r="E30040" s="94"/>
      <c r="F30040" s="112"/>
      <c r="G30040"/>
      <c r="H30040" s="109"/>
      <c r="I30040"/>
    </row>
    <row r="30041" spans="1:9" x14ac:dyDescent="0.25">
      <c r="A30041" s="108"/>
      <c r="B30041"/>
      <c r="C30041" s="109"/>
      <c r="D30041" s="109"/>
      <c r="E30041" s="94"/>
      <c r="F30041" s="112"/>
      <c r="G30041"/>
      <c r="H30041" s="109"/>
      <c r="I30041"/>
    </row>
    <row r="30042" spans="1:9" x14ac:dyDescent="0.25">
      <c r="A30042" s="108"/>
      <c r="B30042"/>
      <c r="C30042" s="109"/>
      <c r="D30042" s="109"/>
      <c r="E30042" s="94"/>
      <c r="F30042" s="112"/>
      <c r="G30042"/>
      <c r="H30042" s="109"/>
      <c r="I30042"/>
    </row>
    <row r="30043" spans="1:9" x14ac:dyDescent="0.25">
      <c r="A30043" s="108"/>
      <c r="B30043"/>
      <c r="C30043" s="109"/>
      <c r="D30043" s="109"/>
      <c r="E30043" s="94"/>
      <c r="F30043" s="112"/>
      <c r="G30043"/>
      <c r="H30043" s="109"/>
      <c r="I30043"/>
    </row>
    <row r="30044" spans="1:9" x14ac:dyDescent="0.25">
      <c r="A30044" s="108"/>
      <c r="B30044"/>
      <c r="C30044" s="109"/>
      <c r="D30044" s="109"/>
      <c r="E30044" s="94"/>
      <c r="F30044" s="112"/>
      <c r="G30044"/>
      <c r="H30044" s="109"/>
      <c r="I30044"/>
    </row>
    <row r="30045" spans="1:9" x14ac:dyDescent="0.25">
      <c r="A30045" s="108"/>
      <c r="B30045"/>
      <c r="C30045" s="109"/>
      <c r="D30045" s="109"/>
      <c r="E30045" s="94"/>
      <c r="F30045" s="112"/>
      <c r="G30045"/>
      <c r="H30045" s="109"/>
      <c r="I30045"/>
    </row>
    <row r="30046" spans="1:9" x14ac:dyDescent="0.25">
      <c r="A30046" s="108"/>
      <c r="B30046"/>
      <c r="C30046" s="109"/>
      <c r="D30046" s="109"/>
      <c r="E30046" s="94"/>
      <c r="F30046" s="112"/>
      <c r="G30046"/>
      <c r="H30046" s="109"/>
      <c r="I30046"/>
    </row>
    <row r="30047" spans="1:9" x14ac:dyDescent="0.25">
      <c r="A30047" s="108"/>
      <c r="B30047"/>
      <c r="C30047" s="109"/>
      <c r="D30047" s="109"/>
      <c r="E30047" s="94"/>
      <c r="F30047" s="112"/>
      <c r="G30047"/>
      <c r="H30047" s="109"/>
      <c r="I30047"/>
    </row>
    <row r="30048" spans="1:9" x14ac:dyDescent="0.25">
      <c r="A30048" s="108"/>
      <c r="B30048"/>
      <c r="C30048" s="109"/>
      <c r="D30048" s="109"/>
      <c r="E30048" s="94"/>
      <c r="F30048" s="112"/>
      <c r="G30048"/>
      <c r="H30048" s="109"/>
      <c r="I30048"/>
    </row>
    <row r="30049" spans="1:9" x14ac:dyDescent="0.25">
      <c r="A30049" s="108"/>
      <c r="B30049"/>
      <c r="C30049" s="109"/>
      <c r="D30049" s="109"/>
      <c r="E30049" s="94"/>
      <c r="F30049" s="112"/>
      <c r="G30049"/>
      <c r="H30049" s="109"/>
      <c r="I30049"/>
    </row>
    <row r="30050" spans="1:9" x14ac:dyDescent="0.25">
      <c r="A30050" s="108"/>
      <c r="B30050"/>
      <c r="C30050" s="109"/>
      <c r="D30050" s="109"/>
      <c r="E30050" s="94"/>
      <c r="F30050" s="112"/>
      <c r="G30050"/>
      <c r="H30050" s="109"/>
      <c r="I30050"/>
    </row>
    <row r="30051" spans="1:9" x14ac:dyDescent="0.25">
      <c r="A30051" s="108"/>
      <c r="B30051"/>
      <c r="C30051" s="109"/>
      <c r="D30051" s="109"/>
      <c r="E30051" s="94"/>
      <c r="F30051" s="112"/>
      <c r="G30051"/>
      <c r="H30051" s="109"/>
      <c r="I30051"/>
    </row>
    <row r="30052" spans="1:9" x14ac:dyDescent="0.25">
      <c r="A30052" s="108"/>
      <c r="B30052"/>
      <c r="C30052" s="109"/>
      <c r="D30052" s="109"/>
      <c r="E30052" s="94"/>
      <c r="F30052" s="112"/>
      <c r="G30052"/>
      <c r="H30052" s="109"/>
      <c r="I30052"/>
    </row>
    <row r="30053" spans="1:9" x14ac:dyDescent="0.25">
      <c r="A30053" s="108"/>
      <c r="B30053"/>
      <c r="C30053" s="109"/>
      <c r="D30053" s="109"/>
      <c r="E30053" s="94"/>
      <c r="F30053" s="112"/>
      <c r="G30053"/>
      <c r="H30053" s="109"/>
      <c r="I30053"/>
    </row>
    <row r="30054" spans="1:9" x14ac:dyDescent="0.25">
      <c r="A30054" s="108"/>
      <c r="B30054"/>
      <c r="C30054" s="109"/>
      <c r="D30054" s="109"/>
      <c r="E30054" s="94"/>
      <c r="F30054" s="112"/>
      <c r="G30054"/>
      <c r="H30054" s="109"/>
      <c r="I30054"/>
    </row>
    <row r="30055" spans="1:9" x14ac:dyDescent="0.25">
      <c r="A30055" s="108"/>
      <c r="B30055"/>
      <c r="C30055" s="109"/>
      <c r="D30055" s="109"/>
      <c r="E30055" s="94"/>
      <c r="F30055" s="112"/>
      <c r="G30055"/>
      <c r="H30055" s="109"/>
      <c r="I30055"/>
    </row>
    <row r="30056" spans="1:9" x14ac:dyDescent="0.25">
      <c r="A30056" s="108"/>
      <c r="B30056"/>
      <c r="C30056" s="109"/>
      <c r="D30056" s="109"/>
      <c r="E30056" s="94"/>
      <c r="F30056" s="112"/>
      <c r="G30056"/>
      <c r="H30056" s="109"/>
      <c r="I30056"/>
    </row>
    <row r="30057" spans="1:9" x14ac:dyDescent="0.25">
      <c r="A30057" s="108"/>
      <c r="B30057"/>
      <c r="C30057" s="109"/>
      <c r="D30057" s="109"/>
      <c r="E30057" s="94"/>
      <c r="F30057" s="112"/>
      <c r="G30057"/>
      <c r="H30057" s="109"/>
      <c r="I30057"/>
    </row>
    <row r="30058" spans="1:9" x14ac:dyDescent="0.25">
      <c r="A30058" s="108"/>
      <c r="B30058"/>
      <c r="C30058" s="109"/>
      <c r="D30058" s="109"/>
      <c r="E30058" s="94"/>
      <c r="F30058" s="112"/>
      <c r="G30058"/>
      <c r="H30058" s="109"/>
      <c r="I30058"/>
    </row>
    <row r="30059" spans="1:9" x14ac:dyDescent="0.25">
      <c r="A30059" s="108"/>
      <c r="B30059"/>
      <c r="C30059" s="109"/>
      <c r="D30059" s="109"/>
      <c r="E30059" s="94"/>
      <c r="F30059" s="112"/>
      <c r="G30059"/>
      <c r="H30059" s="109"/>
      <c r="I30059"/>
    </row>
    <row r="30060" spans="1:9" x14ac:dyDescent="0.25">
      <c r="A30060" s="108"/>
      <c r="B30060"/>
      <c r="C30060" s="109"/>
      <c r="D30060" s="109"/>
      <c r="E30060" s="94"/>
      <c r="F30060" s="112"/>
      <c r="G30060"/>
      <c r="H30060" s="109"/>
      <c r="I30060"/>
    </row>
    <row r="30061" spans="1:9" x14ac:dyDescent="0.25">
      <c r="A30061" s="108"/>
      <c r="B30061"/>
      <c r="C30061" s="109"/>
      <c r="D30061" s="109"/>
      <c r="E30061" s="94"/>
      <c r="F30061" s="112"/>
      <c r="G30061"/>
      <c r="H30061" s="109"/>
      <c r="I30061"/>
    </row>
    <row r="30062" spans="1:9" x14ac:dyDescent="0.25">
      <c r="A30062" s="108"/>
      <c r="B30062"/>
      <c r="C30062" s="109"/>
      <c r="D30062" s="109"/>
      <c r="E30062" s="94"/>
      <c r="F30062" s="112"/>
      <c r="G30062"/>
      <c r="H30062" s="109"/>
      <c r="I30062"/>
    </row>
    <row r="30063" spans="1:9" x14ac:dyDescent="0.25">
      <c r="A30063" s="108"/>
      <c r="B30063"/>
      <c r="C30063" s="109"/>
      <c r="D30063" s="109"/>
      <c r="E30063" s="94"/>
      <c r="F30063" s="112"/>
      <c r="G30063"/>
      <c r="H30063" s="109"/>
      <c r="I30063"/>
    </row>
    <row r="30064" spans="1:9" x14ac:dyDescent="0.25">
      <c r="A30064" s="108"/>
      <c r="B30064"/>
      <c r="C30064" s="109"/>
      <c r="D30064" s="109"/>
      <c r="E30064" s="94"/>
      <c r="F30064" s="112"/>
      <c r="G30064"/>
      <c r="H30064" s="109"/>
      <c r="I30064"/>
    </row>
    <row r="30065" spans="1:9" x14ac:dyDescent="0.25">
      <c r="A30065" s="108"/>
      <c r="B30065"/>
      <c r="C30065" s="109"/>
      <c r="D30065" s="109"/>
      <c r="E30065" s="94"/>
      <c r="F30065" s="112"/>
      <c r="G30065"/>
      <c r="H30065" s="109"/>
      <c r="I30065"/>
    </row>
    <row r="30066" spans="1:9" x14ac:dyDescent="0.25">
      <c r="A30066" s="108"/>
      <c r="B30066"/>
      <c r="C30066" s="109"/>
      <c r="D30066" s="109"/>
      <c r="E30066" s="94"/>
      <c r="F30066" s="112"/>
      <c r="G30066"/>
      <c r="H30066" s="109"/>
      <c r="I30066"/>
    </row>
    <row r="30067" spans="1:9" x14ac:dyDescent="0.25">
      <c r="A30067" s="108"/>
      <c r="B30067"/>
      <c r="C30067" s="109"/>
      <c r="D30067" s="109"/>
      <c r="E30067" s="94"/>
      <c r="F30067" s="112"/>
      <c r="G30067"/>
      <c r="H30067" s="109"/>
      <c r="I30067"/>
    </row>
    <row r="30068" spans="1:9" x14ac:dyDescent="0.25">
      <c r="A30068" s="108"/>
      <c r="B30068"/>
      <c r="C30068" s="109"/>
      <c r="D30068" s="109"/>
      <c r="E30068" s="94"/>
      <c r="F30068" s="112"/>
      <c r="G30068"/>
      <c r="H30068" s="109"/>
      <c r="I30068"/>
    </row>
    <row r="30069" spans="1:9" x14ac:dyDescent="0.25">
      <c r="A30069" s="108"/>
      <c r="B30069"/>
      <c r="C30069" s="109"/>
      <c r="D30069" s="109"/>
      <c r="E30069" s="94"/>
      <c r="F30069" s="112"/>
      <c r="G30069"/>
      <c r="H30069" s="109"/>
      <c r="I30069"/>
    </row>
    <row r="30070" spans="1:9" x14ac:dyDescent="0.25">
      <c r="A30070" s="108"/>
      <c r="B30070"/>
      <c r="C30070" s="109"/>
      <c r="D30070" s="109"/>
      <c r="E30070" s="94"/>
      <c r="F30070" s="112"/>
      <c r="G30070"/>
      <c r="H30070" s="109"/>
      <c r="I30070"/>
    </row>
    <row r="30071" spans="1:9" x14ac:dyDescent="0.25">
      <c r="A30071" s="108"/>
      <c r="B30071"/>
      <c r="C30071" s="109"/>
      <c r="D30071" s="109"/>
      <c r="E30071" s="94"/>
      <c r="F30071" s="112"/>
      <c r="G30071"/>
      <c r="H30071" s="109"/>
      <c r="I30071"/>
    </row>
    <row r="30072" spans="1:9" x14ac:dyDescent="0.25">
      <c r="A30072" s="108"/>
      <c r="B30072"/>
      <c r="C30072" s="109"/>
      <c r="D30072" s="109"/>
      <c r="E30072" s="94"/>
      <c r="F30072" s="112"/>
      <c r="G30072"/>
      <c r="H30072" s="109"/>
      <c r="I30072"/>
    </row>
    <row r="30073" spans="1:9" x14ac:dyDescent="0.25">
      <c r="A30073" s="108"/>
      <c r="B30073"/>
      <c r="C30073" s="109"/>
      <c r="D30073" s="109"/>
      <c r="E30073" s="94"/>
      <c r="F30073" s="112"/>
      <c r="G30073"/>
      <c r="H30073" s="109"/>
      <c r="I30073"/>
    </row>
    <row r="30074" spans="1:9" x14ac:dyDescent="0.25">
      <c r="A30074" s="108"/>
      <c r="B30074"/>
      <c r="C30074" s="109"/>
      <c r="D30074" s="109"/>
      <c r="E30074" s="94"/>
      <c r="F30074" s="112"/>
      <c r="G30074"/>
      <c r="H30074" s="109"/>
      <c r="I30074"/>
    </row>
    <row r="30075" spans="1:9" x14ac:dyDescent="0.25">
      <c r="A30075" s="108"/>
      <c r="B30075"/>
      <c r="C30075" s="109"/>
      <c r="D30075" s="109"/>
      <c r="E30075" s="94"/>
      <c r="F30075" s="112"/>
      <c r="G30075"/>
      <c r="H30075" s="109"/>
      <c r="I30075"/>
    </row>
    <row r="30076" spans="1:9" x14ac:dyDescent="0.25">
      <c r="A30076" s="108"/>
      <c r="B30076"/>
      <c r="C30076" s="109"/>
      <c r="D30076" s="109"/>
      <c r="E30076" s="94"/>
      <c r="F30076" s="112"/>
      <c r="G30076"/>
      <c r="H30076" s="109"/>
      <c r="I30076"/>
    </row>
    <row r="30077" spans="1:9" x14ac:dyDescent="0.25">
      <c r="A30077" s="108"/>
      <c r="B30077"/>
      <c r="C30077" s="109"/>
      <c r="D30077" s="109"/>
      <c r="E30077" s="94"/>
      <c r="F30077" s="112"/>
      <c r="G30077"/>
      <c r="H30077" s="109"/>
      <c r="I30077"/>
    </row>
    <row r="30078" spans="1:9" x14ac:dyDescent="0.25">
      <c r="A30078" s="108"/>
      <c r="B30078"/>
      <c r="C30078" s="109"/>
      <c r="D30078" s="109"/>
      <c r="E30078" s="94"/>
      <c r="F30078" s="112"/>
      <c r="G30078"/>
      <c r="H30078" s="109"/>
      <c r="I30078"/>
    </row>
    <row r="30079" spans="1:9" x14ac:dyDescent="0.25">
      <c r="A30079" s="108"/>
      <c r="B30079"/>
      <c r="C30079" s="109"/>
      <c r="D30079" s="109"/>
      <c r="E30079" s="94"/>
      <c r="F30079" s="112"/>
      <c r="G30079"/>
      <c r="H30079" s="109"/>
      <c r="I30079"/>
    </row>
    <row r="30080" spans="1:9" x14ac:dyDescent="0.25">
      <c r="A30080" s="108"/>
      <c r="B30080"/>
      <c r="C30080" s="109"/>
      <c r="D30080" s="109"/>
      <c r="E30080" s="94"/>
      <c r="F30080" s="112"/>
      <c r="G30080"/>
      <c r="H30080" s="109"/>
      <c r="I30080"/>
    </row>
    <row r="30081" spans="1:9" x14ac:dyDescent="0.25">
      <c r="A30081" s="108"/>
      <c r="B30081"/>
      <c r="C30081" s="109"/>
      <c r="D30081" s="109"/>
      <c r="E30081" s="94"/>
      <c r="F30081" s="112"/>
      <c r="G30081"/>
      <c r="H30081" s="109"/>
      <c r="I30081"/>
    </row>
    <row r="30082" spans="1:9" x14ac:dyDescent="0.25">
      <c r="A30082" s="108"/>
      <c r="B30082"/>
      <c r="C30082" s="109"/>
      <c r="D30082" s="109"/>
      <c r="E30082" s="94"/>
      <c r="F30082" s="112"/>
      <c r="G30082"/>
      <c r="H30082" s="109"/>
      <c r="I30082"/>
    </row>
    <row r="30083" spans="1:9" x14ac:dyDescent="0.25">
      <c r="A30083" s="108"/>
      <c r="B30083"/>
      <c r="C30083" s="109"/>
      <c r="D30083" s="109"/>
      <c r="E30083" s="94"/>
      <c r="F30083" s="112"/>
      <c r="G30083"/>
      <c r="H30083" s="109"/>
      <c r="I30083"/>
    </row>
    <row r="30084" spans="1:9" x14ac:dyDescent="0.25">
      <c r="A30084" s="108"/>
      <c r="B30084"/>
      <c r="C30084" s="109"/>
      <c r="D30084" s="109"/>
      <c r="E30084" s="94"/>
      <c r="F30084" s="112"/>
      <c r="G30084"/>
      <c r="H30084" s="109"/>
      <c r="I30084"/>
    </row>
    <row r="30085" spans="1:9" x14ac:dyDescent="0.25">
      <c r="A30085" s="108"/>
      <c r="B30085"/>
      <c r="C30085" s="109"/>
      <c r="D30085" s="109"/>
      <c r="E30085" s="94"/>
      <c r="F30085" s="112"/>
      <c r="G30085"/>
      <c r="H30085" s="109"/>
      <c r="I30085"/>
    </row>
    <row r="30086" spans="1:9" x14ac:dyDescent="0.25">
      <c r="A30086" s="108"/>
      <c r="B30086"/>
      <c r="C30086" s="109"/>
      <c r="D30086" s="109"/>
      <c r="E30086" s="94"/>
      <c r="F30086" s="112"/>
      <c r="G30086"/>
      <c r="H30086" s="109"/>
      <c r="I30086"/>
    </row>
    <row r="30087" spans="1:9" x14ac:dyDescent="0.25">
      <c r="A30087" s="108"/>
      <c r="B30087"/>
      <c r="C30087" s="109"/>
      <c r="D30087" s="109"/>
      <c r="E30087" s="94"/>
      <c r="F30087" s="112"/>
      <c r="G30087"/>
      <c r="H30087" s="109"/>
      <c r="I30087"/>
    </row>
    <row r="30088" spans="1:9" x14ac:dyDescent="0.25">
      <c r="A30088" s="108"/>
      <c r="B30088"/>
      <c r="C30088" s="109"/>
      <c r="D30088" s="109"/>
      <c r="E30088" s="94"/>
      <c r="F30088" s="112"/>
      <c r="G30088"/>
      <c r="H30088" s="109"/>
      <c r="I30088"/>
    </row>
    <row r="30089" spans="1:9" x14ac:dyDescent="0.25">
      <c r="A30089" s="108"/>
      <c r="B30089"/>
      <c r="C30089" s="109"/>
      <c r="D30089" s="109"/>
      <c r="E30089" s="94"/>
      <c r="F30089" s="112"/>
      <c r="G30089"/>
      <c r="H30089" s="109"/>
      <c r="I30089"/>
    </row>
    <row r="30090" spans="1:9" x14ac:dyDescent="0.25">
      <c r="A30090" s="108"/>
      <c r="B30090"/>
      <c r="C30090" s="109"/>
      <c r="D30090" s="109"/>
      <c r="E30090" s="94"/>
      <c r="F30090" s="112"/>
      <c r="G30090"/>
      <c r="H30090" s="109"/>
      <c r="I30090"/>
    </row>
    <row r="30091" spans="1:9" x14ac:dyDescent="0.25">
      <c r="A30091" s="108"/>
      <c r="B30091"/>
      <c r="C30091" s="109"/>
      <c r="D30091" s="109"/>
      <c r="E30091" s="94"/>
      <c r="F30091" s="112"/>
      <c r="G30091"/>
      <c r="H30091" s="109"/>
      <c r="I30091"/>
    </row>
    <row r="30092" spans="1:9" x14ac:dyDescent="0.25">
      <c r="A30092" s="108"/>
      <c r="B30092"/>
      <c r="C30092" s="109"/>
      <c r="D30092" s="109"/>
      <c r="E30092" s="94"/>
      <c r="F30092" s="112"/>
      <c r="G30092"/>
      <c r="H30092" s="109"/>
      <c r="I30092"/>
    </row>
    <row r="30093" spans="1:9" x14ac:dyDescent="0.25">
      <c r="A30093" s="108"/>
      <c r="B30093"/>
      <c r="C30093" s="109"/>
      <c r="D30093" s="109"/>
      <c r="E30093" s="94"/>
      <c r="F30093" s="112"/>
      <c r="G30093"/>
      <c r="H30093" s="109"/>
      <c r="I30093"/>
    </row>
    <row r="30094" spans="1:9" x14ac:dyDescent="0.25">
      <c r="A30094" s="108"/>
      <c r="B30094"/>
      <c r="C30094" s="109"/>
      <c r="D30094" s="109"/>
      <c r="E30094" s="94"/>
      <c r="F30094" s="112"/>
      <c r="G30094"/>
      <c r="H30094" s="109"/>
      <c r="I30094"/>
    </row>
    <row r="30095" spans="1:9" x14ac:dyDescent="0.25">
      <c r="A30095" s="108"/>
      <c r="B30095"/>
      <c r="C30095" s="109"/>
      <c r="D30095" s="109"/>
      <c r="E30095" s="94"/>
      <c r="F30095" s="112"/>
      <c r="G30095"/>
      <c r="H30095" s="109"/>
      <c r="I30095"/>
    </row>
    <row r="30096" spans="1:9" x14ac:dyDescent="0.25">
      <c r="A30096" s="108"/>
      <c r="B30096"/>
      <c r="C30096" s="109"/>
      <c r="D30096" s="109"/>
      <c r="E30096" s="94"/>
      <c r="F30096" s="112"/>
      <c r="G30096"/>
      <c r="H30096" s="109"/>
      <c r="I30096"/>
    </row>
    <row r="30097" spans="1:9" x14ac:dyDescent="0.25">
      <c r="A30097" s="108"/>
      <c r="B30097"/>
      <c r="C30097" s="109"/>
      <c r="D30097" s="109"/>
      <c r="E30097" s="94"/>
      <c r="F30097" s="112"/>
      <c r="G30097"/>
      <c r="H30097" s="109"/>
      <c r="I30097"/>
    </row>
    <row r="30098" spans="1:9" x14ac:dyDescent="0.25">
      <c r="A30098" s="108"/>
      <c r="B30098"/>
      <c r="C30098" s="109"/>
      <c r="D30098" s="109"/>
      <c r="E30098" s="94"/>
      <c r="F30098" s="112"/>
      <c r="G30098"/>
      <c r="H30098" s="109"/>
      <c r="I30098"/>
    </row>
    <row r="30099" spans="1:9" x14ac:dyDescent="0.25">
      <c r="A30099" s="108"/>
      <c r="B30099"/>
      <c r="C30099" s="109"/>
      <c r="D30099" s="109"/>
      <c r="E30099" s="94"/>
      <c r="F30099" s="112"/>
      <c r="G30099"/>
      <c r="H30099" s="109"/>
      <c r="I30099"/>
    </row>
    <row r="30100" spans="1:9" x14ac:dyDescent="0.25">
      <c r="A30100" s="108"/>
      <c r="B30100"/>
      <c r="C30100" s="109"/>
      <c r="D30100" s="109"/>
      <c r="E30100" s="94"/>
      <c r="F30100" s="112"/>
      <c r="G30100"/>
      <c r="H30100" s="109"/>
      <c r="I30100"/>
    </row>
    <row r="30101" spans="1:9" x14ac:dyDescent="0.25">
      <c r="A30101" s="108"/>
      <c r="B30101"/>
      <c r="C30101" s="109"/>
      <c r="D30101" s="109"/>
      <c r="E30101" s="94"/>
      <c r="F30101" s="112"/>
      <c r="G30101"/>
      <c r="H30101" s="109"/>
      <c r="I30101"/>
    </row>
    <row r="30102" spans="1:9" x14ac:dyDescent="0.25">
      <c r="A30102" s="108"/>
      <c r="B30102"/>
      <c r="C30102" s="109"/>
      <c r="D30102" s="109"/>
      <c r="E30102" s="94"/>
      <c r="F30102" s="112"/>
      <c r="G30102"/>
      <c r="H30102" s="109"/>
      <c r="I30102"/>
    </row>
    <row r="30103" spans="1:9" x14ac:dyDescent="0.25">
      <c r="A30103" s="108"/>
      <c r="B30103"/>
      <c r="C30103" s="109"/>
      <c r="D30103" s="109"/>
      <c r="E30103" s="94"/>
      <c r="F30103" s="112"/>
      <c r="G30103"/>
      <c r="H30103" s="109"/>
      <c r="I30103"/>
    </row>
    <row r="30104" spans="1:9" x14ac:dyDescent="0.25">
      <c r="A30104" s="108"/>
      <c r="B30104"/>
      <c r="C30104" s="109"/>
      <c r="D30104" s="109"/>
      <c r="E30104" s="94"/>
      <c r="F30104" s="112"/>
      <c r="G30104"/>
      <c r="H30104" s="109"/>
      <c r="I30104"/>
    </row>
    <row r="30105" spans="1:9" x14ac:dyDescent="0.25">
      <c r="A30105" s="108"/>
      <c r="B30105"/>
      <c r="C30105" s="109"/>
      <c r="D30105" s="109"/>
      <c r="E30105" s="94"/>
      <c r="F30105" s="112"/>
      <c r="G30105"/>
      <c r="H30105" s="109"/>
      <c r="I30105"/>
    </row>
    <row r="30106" spans="1:9" x14ac:dyDescent="0.25">
      <c r="A30106" s="108"/>
      <c r="B30106"/>
      <c r="C30106" s="109"/>
      <c r="D30106" s="109"/>
      <c r="E30106" s="94"/>
      <c r="F30106" s="112"/>
      <c r="G30106"/>
      <c r="H30106" s="109"/>
      <c r="I30106"/>
    </row>
    <row r="30107" spans="1:9" x14ac:dyDescent="0.25">
      <c r="A30107" s="108"/>
      <c r="B30107"/>
      <c r="C30107" s="109"/>
      <c r="D30107" s="109"/>
      <c r="E30107" s="94"/>
      <c r="F30107" s="112"/>
      <c r="G30107"/>
      <c r="H30107" s="109"/>
      <c r="I30107"/>
    </row>
    <row r="30108" spans="1:9" x14ac:dyDescent="0.25">
      <c r="A30108" s="108"/>
      <c r="B30108"/>
      <c r="C30108" s="109"/>
      <c r="D30108" s="109"/>
      <c r="E30108" s="94"/>
      <c r="F30108" s="112"/>
      <c r="G30108"/>
      <c r="H30108" s="109"/>
      <c r="I30108"/>
    </row>
    <row r="30109" spans="1:9" x14ac:dyDescent="0.25">
      <c r="A30109" s="108"/>
      <c r="B30109"/>
      <c r="C30109" s="109"/>
      <c r="D30109" s="109"/>
      <c r="E30109" s="94"/>
      <c r="F30109" s="112"/>
      <c r="G30109"/>
      <c r="H30109" s="109"/>
      <c r="I30109"/>
    </row>
    <row r="30110" spans="1:9" x14ac:dyDescent="0.25">
      <c r="A30110" s="108"/>
      <c r="B30110"/>
      <c r="C30110" s="109"/>
      <c r="D30110" s="109"/>
      <c r="E30110" s="94"/>
      <c r="F30110" s="112"/>
      <c r="G30110"/>
      <c r="H30110" s="109"/>
      <c r="I30110"/>
    </row>
    <row r="30111" spans="1:9" x14ac:dyDescent="0.25">
      <c r="A30111" s="108"/>
      <c r="B30111"/>
      <c r="C30111" s="109"/>
      <c r="D30111" s="109"/>
      <c r="E30111" s="94"/>
      <c r="F30111" s="112"/>
      <c r="G30111"/>
      <c r="H30111" s="109"/>
      <c r="I30111"/>
    </row>
    <row r="30112" spans="1:9" x14ac:dyDescent="0.25">
      <c r="A30112" s="108"/>
      <c r="B30112"/>
      <c r="C30112" s="109"/>
      <c r="D30112" s="109"/>
      <c r="E30112" s="94"/>
      <c r="F30112" s="112"/>
      <c r="G30112"/>
      <c r="H30112" s="109"/>
      <c r="I30112"/>
    </row>
    <row r="30113" spans="1:9" x14ac:dyDescent="0.25">
      <c r="A30113" s="108"/>
      <c r="B30113"/>
      <c r="C30113" s="109"/>
      <c r="D30113" s="109"/>
      <c r="E30113" s="94"/>
      <c r="F30113" s="112"/>
      <c r="G30113"/>
      <c r="H30113" s="109"/>
      <c r="I30113"/>
    </row>
    <row r="30114" spans="1:9" x14ac:dyDescent="0.25">
      <c r="A30114" s="108"/>
      <c r="B30114"/>
      <c r="C30114" s="109"/>
      <c r="D30114" s="109"/>
      <c r="E30114" s="94"/>
      <c r="F30114" s="112"/>
      <c r="G30114"/>
      <c r="H30114" s="109"/>
      <c r="I30114"/>
    </row>
    <row r="30115" spans="1:9" x14ac:dyDescent="0.25">
      <c r="A30115" s="108"/>
      <c r="B30115"/>
      <c r="C30115" s="109"/>
      <c r="D30115" s="109"/>
      <c r="E30115" s="94"/>
      <c r="F30115" s="112"/>
      <c r="G30115"/>
      <c r="H30115" s="109"/>
      <c r="I30115"/>
    </row>
    <row r="30116" spans="1:9" x14ac:dyDescent="0.25">
      <c r="A30116" s="108"/>
      <c r="B30116"/>
      <c r="C30116" s="109"/>
      <c r="D30116" s="109"/>
      <c r="E30116" s="94"/>
      <c r="F30116" s="112"/>
      <c r="G30116"/>
      <c r="H30116" s="109"/>
      <c r="I30116"/>
    </row>
    <row r="30117" spans="1:9" x14ac:dyDescent="0.25">
      <c r="A30117" s="108"/>
      <c r="B30117"/>
      <c r="C30117" s="109"/>
      <c r="D30117" s="109"/>
      <c r="E30117" s="94"/>
      <c r="F30117" s="112"/>
      <c r="G30117"/>
      <c r="H30117" s="109"/>
      <c r="I30117"/>
    </row>
    <row r="30118" spans="1:9" x14ac:dyDescent="0.25">
      <c r="A30118" s="108"/>
      <c r="B30118"/>
      <c r="C30118" s="109"/>
      <c r="D30118" s="109"/>
      <c r="E30118" s="94"/>
      <c r="F30118" s="112"/>
      <c r="G30118"/>
      <c r="H30118" s="109"/>
      <c r="I30118"/>
    </row>
    <row r="30119" spans="1:9" x14ac:dyDescent="0.25">
      <c r="A30119" s="108"/>
      <c r="B30119"/>
      <c r="C30119" s="109"/>
      <c r="D30119" s="109"/>
      <c r="E30119" s="94"/>
      <c r="F30119" s="112"/>
      <c r="G30119"/>
      <c r="H30119" s="109"/>
      <c r="I30119"/>
    </row>
    <row r="30120" spans="1:9" x14ac:dyDescent="0.25">
      <c r="A30120" s="108"/>
      <c r="B30120"/>
      <c r="C30120" s="109"/>
      <c r="D30120" s="109"/>
      <c r="E30120" s="94"/>
      <c r="F30120" s="112"/>
      <c r="G30120"/>
      <c r="H30120" s="109"/>
      <c r="I30120"/>
    </row>
    <row r="30121" spans="1:9" x14ac:dyDescent="0.25">
      <c r="A30121" s="108"/>
      <c r="B30121"/>
      <c r="C30121" s="109"/>
      <c r="D30121" s="109"/>
      <c r="E30121" s="94"/>
      <c r="F30121" s="112"/>
      <c r="G30121"/>
      <c r="H30121" s="109"/>
      <c r="I30121"/>
    </row>
    <row r="30122" spans="1:9" x14ac:dyDescent="0.25">
      <c r="A30122" s="108"/>
      <c r="B30122"/>
      <c r="C30122" s="109"/>
      <c r="D30122" s="109"/>
      <c r="E30122" s="94"/>
      <c r="F30122" s="112"/>
      <c r="G30122"/>
      <c r="H30122" s="109"/>
      <c r="I30122"/>
    </row>
    <row r="30123" spans="1:9" x14ac:dyDescent="0.25">
      <c r="A30123" s="108"/>
      <c r="B30123"/>
      <c r="C30123" s="109"/>
      <c r="D30123" s="109"/>
      <c r="E30123" s="94"/>
      <c r="F30123" s="112"/>
      <c r="G30123"/>
      <c r="H30123" s="109"/>
      <c r="I30123"/>
    </row>
    <row r="30124" spans="1:9" x14ac:dyDescent="0.25">
      <c r="A30124" s="108"/>
      <c r="B30124"/>
      <c r="C30124" s="109"/>
      <c r="D30124" s="109"/>
      <c r="E30124" s="94"/>
      <c r="F30124" s="112"/>
      <c r="G30124"/>
      <c r="H30124" s="109"/>
      <c r="I30124"/>
    </row>
    <row r="30125" spans="1:9" x14ac:dyDescent="0.25">
      <c r="A30125" s="108"/>
      <c r="B30125"/>
      <c r="C30125" s="109"/>
      <c r="D30125" s="109"/>
      <c r="E30125" s="94"/>
      <c r="F30125" s="112"/>
      <c r="G30125"/>
      <c r="H30125" s="109"/>
      <c r="I30125"/>
    </row>
    <row r="30126" spans="1:9" x14ac:dyDescent="0.25">
      <c r="A30126" s="108"/>
      <c r="B30126"/>
      <c r="C30126" s="109"/>
      <c r="D30126" s="109"/>
      <c r="E30126" s="94"/>
      <c r="F30126" s="112"/>
      <c r="G30126"/>
      <c r="H30126" s="109"/>
      <c r="I30126"/>
    </row>
    <row r="30127" spans="1:9" x14ac:dyDescent="0.25">
      <c r="A30127" s="108"/>
      <c r="B30127"/>
      <c r="C30127" s="109"/>
      <c r="D30127" s="109"/>
      <c r="E30127" s="94"/>
      <c r="F30127" s="112"/>
      <c r="G30127"/>
      <c r="H30127" s="109"/>
      <c r="I30127"/>
    </row>
    <row r="30128" spans="1:9" x14ac:dyDescent="0.25">
      <c r="A30128" s="108"/>
      <c r="B30128"/>
      <c r="C30128" s="109"/>
      <c r="D30128" s="109"/>
      <c r="E30128" s="94"/>
      <c r="F30128" s="112"/>
      <c r="G30128"/>
      <c r="H30128" s="109"/>
      <c r="I30128"/>
    </row>
    <row r="30129" spans="1:9" x14ac:dyDescent="0.25">
      <c r="A30129" s="108"/>
      <c r="B30129"/>
      <c r="C30129" s="109"/>
      <c r="D30129" s="109"/>
      <c r="E30129" s="94"/>
      <c r="F30129" s="112"/>
      <c r="G30129"/>
      <c r="H30129" s="109"/>
      <c r="I30129"/>
    </row>
    <row r="30130" spans="1:9" x14ac:dyDescent="0.25">
      <c r="A30130" s="108"/>
      <c r="B30130"/>
      <c r="C30130" s="109"/>
      <c r="D30130" s="109"/>
      <c r="E30130" s="94"/>
      <c r="F30130" s="112"/>
      <c r="G30130"/>
      <c r="H30130" s="109"/>
      <c r="I30130"/>
    </row>
    <row r="30131" spans="1:9" x14ac:dyDescent="0.25">
      <c r="A30131" s="108"/>
      <c r="B30131"/>
      <c r="C30131" s="109"/>
      <c r="D30131" s="109"/>
      <c r="E30131" s="94"/>
      <c r="F30131" s="112"/>
      <c r="G30131"/>
      <c r="H30131" s="109"/>
      <c r="I30131"/>
    </row>
    <row r="30132" spans="1:9" x14ac:dyDescent="0.25">
      <c r="A30132" s="108"/>
      <c r="B30132"/>
      <c r="C30132" s="109"/>
      <c r="D30132" s="109"/>
      <c r="E30132" s="94"/>
      <c r="F30132" s="112"/>
      <c r="G30132"/>
      <c r="H30132" s="109"/>
      <c r="I30132"/>
    </row>
    <row r="30133" spans="1:9" x14ac:dyDescent="0.25">
      <c r="A30133" s="108"/>
      <c r="B30133"/>
      <c r="C30133" s="109"/>
      <c r="D30133" s="109"/>
      <c r="E30133" s="94"/>
      <c r="F30133" s="112"/>
      <c r="G30133"/>
      <c r="H30133" s="109"/>
      <c r="I30133"/>
    </row>
    <row r="30134" spans="1:9" x14ac:dyDescent="0.25">
      <c r="A30134" s="108"/>
      <c r="B30134"/>
      <c r="C30134" s="109"/>
      <c r="D30134" s="109"/>
      <c r="E30134" s="94"/>
      <c r="F30134" s="112"/>
      <c r="G30134"/>
      <c r="H30134" s="109"/>
      <c r="I30134"/>
    </row>
    <row r="30135" spans="1:9" x14ac:dyDescent="0.25">
      <c r="A30135" s="108"/>
      <c r="B30135"/>
      <c r="C30135" s="109"/>
      <c r="D30135" s="109"/>
      <c r="E30135" s="94"/>
      <c r="F30135" s="112"/>
      <c r="G30135"/>
      <c r="H30135" s="109"/>
      <c r="I30135"/>
    </row>
    <row r="30136" spans="1:9" x14ac:dyDescent="0.25">
      <c r="A30136" s="108"/>
      <c r="B30136"/>
      <c r="C30136" s="109"/>
      <c r="D30136" s="109"/>
      <c r="E30136" s="94"/>
      <c r="F30136" s="112"/>
      <c r="G30136"/>
      <c r="H30136" s="109"/>
      <c r="I30136"/>
    </row>
    <row r="30137" spans="1:9" x14ac:dyDescent="0.25">
      <c r="A30137" s="108"/>
      <c r="B30137"/>
      <c r="C30137" s="109"/>
      <c r="D30137" s="109"/>
      <c r="E30137" s="94"/>
      <c r="F30137" s="112"/>
      <c r="G30137"/>
      <c r="H30137" s="109"/>
      <c r="I30137"/>
    </row>
    <row r="30138" spans="1:9" x14ac:dyDescent="0.25">
      <c r="A30138" s="108"/>
      <c r="B30138"/>
      <c r="C30138" s="109"/>
      <c r="D30138" s="109"/>
      <c r="E30138" s="94"/>
      <c r="F30138" s="112"/>
      <c r="G30138"/>
      <c r="H30138" s="109"/>
      <c r="I30138"/>
    </row>
    <row r="30139" spans="1:9" x14ac:dyDescent="0.25">
      <c r="A30139" s="108"/>
      <c r="B30139"/>
      <c r="C30139" s="109"/>
      <c r="D30139" s="109"/>
      <c r="E30139" s="94"/>
      <c r="F30139" s="112"/>
      <c r="G30139"/>
      <c r="H30139" s="109"/>
      <c r="I30139"/>
    </row>
    <row r="30140" spans="1:9" x14ac:dyDescent="0.25">
      <c r="A30140" s="108"/>
      <c r="B30140"/>
      <c r="C30140" s="109"/>
      <c r="D30140" s="109"/>
      <c r="E30140" s="94"/>
      <c r="F30140" s="112"/>
      <c r="G30140"/>
      <c r="H30140" s="109"/>
      <c r="I30140"/>
    </row>
    <row r="30141" spans="1:9" x14ac:dyDescent="0.25">
      <c r="A30141" s="108"/>
      <c r="B30141"/>
      <c r="C30141" s="109"/>
      <c r="D30141" s="109"/>
      <c r="E30141" s="94"/>
      <c r="F30141" s="112"/>
      <c r="G30141"/>
      <c r="H30141" s="109"/>
      <c r="I30141"/>
    </row>
    <row r="30142" spans="1:9" x14ac:dyDescent="0.25">
      <c r="A30142" s="108"/>
      <c r="B30142"/>
      <c r="C30142" s="109"/>
      <c r="D30142" s="109"/>
      <c r="E30142" s="94"/>
      <c r="F30142" s="112"/>
      <c r="G30142"/>
      <c r="H30142" s="109"/>
      <c r="I30142"/>
    </row>
    <row r="30143" spans="1:9" x14ac:dyDescent="0.25">
      <c r="A30143" s="108"/>
      <c r="B30143"/>
      <c r="C30143" s="109"/>
      <c r="D30143" s="109"/>
      <c r="E30143" s="94"/>
      <c r="F30143" s="112"/>
      <c r="G30143"/>
      <c r="H30143" s="109"/>
      <c r="I30143"/>
    </row>
    <row r="30144" spans="1:9" x14ac:dyDescent="0.25">
      <c r="A30144" s="108"/>
      <c r="B30144"/>
      <c r="C30144" s="109"/>
      <c r="D30144" s="109"/>
      <c r="E30144" s="94"/>
      <c r="F30144" s="112"/>
      <c r="G30144"/>
      <c r="H30144" s="109"/>
      <c r="I30144"/>
    </row>
    <row r="30145" spans="1:9" x14ac:dyDescent="0.25">
      <c r="A30145" s="108"/>
      <c r="B30145"/>
      <c r="C30145" s="109"/>
      <c r="D30145" s="109"/>
      <c r="E30145" s="94"/>
      <c r="F30145" s="112"/>
      <c r="G30145"/>
      <c r="H30145" s="109"/>
      <c r="I30145"/>
    </row>
    <row r="30146" spans="1:9" x14ac:dyDescent="0.25">
      <c r="A30146" s="108"/>
      <c r="B30146"/>
      <c r="C30146" s="109"/>
      <c r="D30146" s="109"/>
      <c r="E30146" s="94"/>
      <c r="F30146" s="112"/>
      <c r="G30146"/>
      <c r="H30146" s="109"/>
      <c r="I30146"/>
    </row>
    <row r="30147" spans="1:9" x14ac:dyDescent="0.25">
      <c r="A30147" s="108"/>
      <c r="B30147"/>
      <c r="C30147" s="109"/>
      <c r="D30147" s="109"/>
      <c r="E30147" s="94"/>
      <c r="F30147" s="112"/>
      <c r="G30147"/>
      <c r="H30147" s="109"/>
      <c r="I30147"/>
    </row>
    <row r="30148" spans="1:9" x14ac:dyDescent="0.25">
      <c r="A30148" s="108"/>
      <c r="B30148"/>
      <c r="C30148" s="109"/>
      <c r="D30148" s="109"/>
      <c r="E30148" s="94"/>
      <c r="F30148" s="112"/>
      <c r="G30148"/>
      <c r="H30148" s="109"/>
      <c r="I30148"/>
    </row>
    <row r="30149" spans="1:9" x14ac:dyDescent="0.25">
      <c r="A30149" s="108"/>
      <c r="B30149"/>
      <c r="C30149" s="109"/>
      <c r="D30149" s="109"/>
      <c r="E30149" s="94"/>
      <c r="F30149" s="112"/>
      <c r="G30149"/>
      <c r="H30149" s="109"/>
      <c r="I30149"/>
    </row>
    <row r="30150" spans="1:9" x14ac:dyDescent="0.25">
      <c r="A30150" s="108"/>
      <c r="B30150"/>
      <c r="C30150" s="109"/>
      <c r="D30150" s="109"/>
      <c r="E30150" s="94"/>
      <c r="F30150" s="112"/>
      <c r="G30150"/>
      <c r="H30150" s="109"/>
      <c r="I30150"/>
    </row>
    <row r="30151" spans="1:9" x14ac:dyDescent="0.25">
      <c r="A30151" s="108"/>
      <c r="B30151"/>
      <c r="C30151" s="109"/>
      <c r="D30151" s="109"/>
      <c r="E30151" s="94"/>
      <c r="F30151" s="112"/>
      <c r="G30151"/>
      <c r="H30151" s="109"/>
      <c r="I30151"/>
    </row>
    <row r="30152" spans="1:9" x14ac:dyDescent="0.25">
      <c r="A30152" s="108"/>
      <c r="B30152"/>
      <c r="C30152" s="109"/>
      <c r="D30152" s="109"/>
      <c r="E30152" s="94"/>
      <c r="F30152" s="112"/>
      <c r="G30152"/>
      <c r="H30152" s="109"/>
      <c r="I30152"/>
    </row>
    <row r="30153" spans="1:9" x14ac:dyDescent="0.25">
      <c r="A30153" s="108"/>
      <c r="B30153"/>
      <c r="C30153" s="109"/>
      <c r="D30153" s="109"/>
      <c r="E30153" s="94"/>
      <c r="F30153" s="112"/>
      <c r="G30153"/>
      <c r="H30153" s="109"/>
      <c r="I30153"/>
    </row>
    <row r="30154" spans="1:9" x14ac:dyDescent="0.25">
      <c r="A30154" s="108"/>
      <c r="B30154"/>
      <c r="C30154" s="109"/>
      <c r="D30154" s="109"/>
      <c r="E30154" s="94"/>
      <c r="F30154" s="112"/>
      <c r="G30154"/>
      <c r="H30154" s="109"/>
      <c r="I30154"/>
    </row>
    <row r="30155" spans="1:9" x14ac:dyDescent="0.25">
      <c r="A30155" s="108"/>
      <c r="B30155"/>
      <c r="C30155" s="109"/>
      <c r="D30155" s="109"/>
      <c r="E30155" s="94"/>
      <c r="F30155" s="112"/>
      <c r="G30155"/>
      <c r="H30155" s="109"/>
      <c r="I30155"/>
    </row>
    <row r="30156" spans="1:9" x14ac:dyDescent="0.25">
      <c r="A30156" s="108"/>
      <c r="B30156"/>
      <c r="C30156" s="109"/>
      <c r="D30156" s="109"/>
      <c r="E30156" s="94"/>
      <c r="F30156" s="112"/>
      <c r="G30156"/>
      <c r="H30156" s="109"/>
      <c r="I30156"/>
    </row>
    <row r="30157" spans="1:9" x14ac:dyDescent="0.25">
      <c r="A30157" s="108"/>
      <c r="B30157"/>
      <c r="C30157" s="109"/>
      <c r="D30157" s="109"/>
      <c r="E30157" s="94"/>
      <c r="F30157" s="112"/>
      <c r="G30157"/>
      <c r="H30157" s="109"/>
      <c r="I30157"/>
    </row>
    <row r="30158" spans="1:9" x14ac:dyDescent="0.25">
      <c r="A30158" s="108"/>
      <c r="B30158"/>
      <c r="C30158" s="109"/>
      <c r="D30158" s="109"/>
      <c r="E30158" s="94"/>
      <c r="F30158" s="112"/>
      <c r="G30158"/>
      <c r="H30158" s="109"/>
      <c r="I30158"/>
    </row>
    <row r="30159" spans="1:9" x14ac:dyDescent="0.25">
      <c r="A30159" s="108"/>
      <c r="B30159"/>
      <c r="C30159" s="109"/>
      <c r="D30159" s="109"/>
      <c r="E30159" s="94"/>
      <c r="F30159" s="112"/>
      <c r="G30159"/>
      <c r="H30159" s="109"/>
      <c r="I30159"/>
    </row>
    <row r="30160" spans="1:9" x14ac:dyDescent="0.25">
      <c r="A30160" s="108"/>
      <c r="B30160"/>
      <c r="C30160" s="109"/>
      <c r="D30160" s="109"/>
      <c r="E30160" s="94"/>
      <c r="F30160" s="112"/>
      <c r="G30160"/>
      <c r="H30160" s="109"/>
      <c r="I30160"/>
    </row>
    <row r="30161" spans="1:9" x14ac:dyDescent="0.25">
      <c r="A30161" s="108"/>
      <c r="B30161"/>
      <c r="C30161" s="109"/>
      <c r="D30161" s="109"/>
      <c r="E30161" s="94"/>
      <c r="F30161" s="112"/>
      <c r="G30161"/>
      <c r="H30161" s="109"/>
      <c r="I30161"/>
    </row>
    <row r="30162" spans="1:9" x14ac:dyDescent="0.25">
      <c r="A30162" s="108"/>
      <c r="B30162"/>
      <c r="C30162" s="109"/>
      <c r="D30162" s="109"/>
      <c r="E30162" s="94"/>
      <c r="F30162" s="112"/>
      <c r="G30162"/>
      <c r="H30162" s="109"/>
      <c r="I30162"/>
    </row>
    <row r="30163" spans="1:9" x14ac:dyDescent="0.25">
      <c r="A30163" s="108"/>
      <c r="B30163"/>
      <c r="C30163" s="109"/>
      <c r="D30163" s="109"/>
      <c r="E30163" s="94"/>
      <c r="F30163" s="112"/>
      <c r="G30163"/>
      <c r="H30163" s="109"/>
      <c r="I30163"/>
    </row>
    <row r="30164" spans="1:9" x14ac:dyDescent="0.25">
      <c r="A30164" s="108"/>
      <c r="B30164"/>
      <c r="C30164" s="109"/>
      <c r="D30164" s="109"/>
      <c r="E30164" s="94"/>
      <c r="F30164" s="112"/>
      <c r="G30164"/>
      <c r="H30164" s="109"/>
      <c r="I30164"/>
    </row>
    <row r="30165" spans="1:9" x14ac:dyDescent="0.25">
      <c r="A30165" s="108"/>
      <c r="B30165"/>
      <c r="C30165" s="109"/>
      <c r="D30165" s="109"/>
      <c r="E30165" s="94"/>
      <c r="F30165" s="112"/>
      <c r="G30165"/>
      <c r="H30165" s="109"/>
      <c r="I30165"/>
    </row>
    <row r="30166" spans="1:9" x14ac:dyDescent="0.25">
      <c r="A30166" s="108"/>
      <c r="B30166"/>
      <c r="C30166" s="109"/>
      <c r="D30166" s="109"/>
      <c r="E30166" s="94"/>
      <c r="F30166" s="112"/>
      <c r="G30166"/>
      <c r="H30166" s="109"/>
      <c r="I30166"/>
    </row>
    <row r="30167" spans="1:9" x14ac:dyDescent="0.25">
      <c r="A30167" s="108"/>
      <c r="B30167"/>
      <c r="C30167" s="109"/>
      <c r="D30167" s="109"/>
      <c r="E30167" s="94"/>
      <c r="F30167" s="112"/>
      <c r="G30167"/>
      <c r="H30167" s="109"/>
      <c r="I30167"/>
    </row>
    <row r="30168" spans="1:9" x14ac:dyDescent="0.25">
      <c r="A30168" s="108"/>
      <c r="B30168"/>
      <c r="C30168" s="109"/>
      <c r="D30168" s="109"/>
      <c r="E30168" s="94"/>
      <c r="F30168" s="112"/>
      <c r="G30168"/>
      <c r="H30168" s="109"/>
      <c r="I30168"/>
    </row>
    <row r="30169" spans="1:9" x14ac:dyDescent="0.25">
      <c r="A30169" s="108"/>
      <c r="B30169"/>
      <c r="C30169" s="109"/>
      <c r="D30169" s="109"/>
      <c r="E30169" s="94"/>
      <c r="F30169" s="112"/>
      <c r="G30169"/>
      <c r="H30169" s="109"/>
      <c r="I30169"/>
    </row>
    <row r="30170" spans="1:9" x14ac:dyDescent="0.25">
      <c r="A30170" s="108"/>
      <c r="B30170"/>
      <c r="C30170" s="109"/>
      <c r="D30170" s="109"/>
      <c r="E30170" s="94"/>
      <c r="F30170" s="112"/>
      <c r="G30170"/>
      <c r="H30170" s="109"/>
      <c r="I30170"/>
    </row>
    <row r="30171" spans="1:9" x14ac:dyDescent="0.25">
      <c r="A30171" s="108"/>
      <c r="B30171"/>
      <c r="C30171" s="109"/>
      <c r="D30171" s="109"/>
      <c r="E30171" s="94"/>
      <c r="F30171" s="112"/>
      <c r="G30171"/>
      <c r="H30171" s="109"/>
      <c r="I30171"/>
    </row>
    <row r="30172" spans="1:9" x14ac:dyDescent="0.25">
      <c r="A30172" s="108"/>
      <c r="B30172"/>
      <c r="C30172" s="109"/>
      <c r="D30172" s="109"/>
      <c r="E30172" s="94"/>
      <c r="F30172" s="112"/>
      <c r="G30172"/>
      <c r="H30172" s="109"/>
      <c r="I30172"/>
    </row>
    <row r="30173" spans="1:9" x14ac:dyDescent="0.25">
      <c r="A30173" s="108"/>
      <c r="B30173"/>
      <c r="C30173" s="109"/>
      <c r="D30173" s="109"/>
      <c r="E30173" s="94"/>
      <c r="F30173" s="112"/>
      <c r="G30173"/>
      <c r="H30173" s="109"/>
      <c r="I30173"/>
    </row>
    <row r="30174" spans="1:9" x14ac:dyDescent="0.25">
      <c r="A30174" s="108"/>
      <c r="B30174"/>
      <c r="C30174" s="109"/>
      <c r="D30174" s="109"/>
      <c r="E30174" s="94"/>
      <c r="F30174" s="112"/>
      <c r="G30174"/>
      <c r="H30174" s="109"/>
      <c r="I30174"/>
    </row>
    <row r="30175" spans="1:9" x14ac:dyDescent="0.25">
      <c r="A30175" s="108"/>
      <c r="B30175"/>
      <c r="C30175" s="109"/>
      <c r="D30175" s="109"/>
      <c r="E30175" s="94"/>
      <c r="F30175" s="112"/>
      <c r="G30175"/>
      <c r="H30175" s="109"/>
      <c r="I30175"/>
    </row>
    <row r="30176" spans="1:9" x14ac:dyDescent="0.25">
      <c r="A30176" s="108"/>
      <c r="B30176"/>
      <c r="C30176" s="109"/>
      <c r="D30176" s="109"/>
      <c r="E30176" s="94"/>
      <c r="F30176" s="112"/>
      <c r="G30176"/>
      <c r="H30176" s="109"/>
      <c r="I30176"/>
    </row>
    <row r="30177" spans="1:9" x14ac:dyDescent="0.25">
      <c r="A30177" s="108"/>
      <c r="B30177"/>
      <c r="C30177" s="109"/>
      <c r="D30177" s="109"/>
      <c r="E30177" s="94"/>
      <c r="F30177" s="112"/>
      <c r="G30177"/>
      <c r="H30177" s="109"/>
      <c r="I30177"/>
    </row>
    <row r="30178" spans="1:9" x14ac:dyDescent="0.25">
      <c r="A30178" s="108"/>
      <c r="B30178"/>
      <c r="C30178" s="109"/>
      <c r="D30178" s="109"/>
      <c r="E30178" s="94"/>
      <c r="F30178" s="112"/>
      <c r="G30178"/>
      <c r="H30178" s="109"/>
      <c r="I30178"/>
    </row>
    <row r="30179" spans="1:9" x14ac:dyDescent="0.25">
      <c r="A30179" s="108"/>
      <c r="B30179"/>
      <c r="C30179" s="109"/>
      <c r="D30179" s="109"/>
      <c r="E30179" s="94"/>
      <c r="F30179" s="112"/>
      <c r="G30179"/>
      <c r="H30179" s="109"/>
      <c r="I30179"/>
    </row>
    <row r="30180" spans="1:9" x14ac:dyDescent="0.25">
      <c r="A30180" s="108"/>
      <c r="B30180"/>
      <c r="C30180" s="109"/>
      <c r="D30180" s="109"/>
      <c r="E30180" s="94"/>
      <c r="F30180" s="112"/>
      <c r="G30180"/>
      <c r="H30180" s="109"/>
      <c r="I30180"/>
    </row>
    <row r="30181" spans="1:9" x14ac:dyDescent="0.25">
      <c r="A30181" s="108"/>
      <c r="B30181"/>
      <c r="C30181" s="109"/>
      <c r="D30181" s="109"/>
      <c r="E30181" s="94"/>
      <c r="F30181" s="112"/>
      <c r="G30181"/>
      <c r="H30181" s="109"/>
      <c r="I30181"/>
    </row>
    <row r="30182" spans="1:9" x14ac:dyDescent="0.25">
      <c r="A30182" s="108"/>
      <c r="B30182"/>
      <c r="C30182" s="109"/>
      <c r="D30182" s="109"/>
      <c r="E30182" s="94"/>
      <c r="F30182" s="112"/>
      <c r="G30182"/>
      <c r="H30182" s="109"/>
      <c r="I30182"/>
    </row>
    <row r="30183" spans="1:9" x14ac:dyDescent="0.25">
      <c r="A30183" s="108"/>
      <c r="B30183"/>
      <c r="C30183" s="109"/>
      <c r="D30183" s="109"/>
      <c r="E30183" s="94"/>
      <c r="F30183" s="112"/>
      <c r="G30183"/>
      <c r="H30183" s="109"/>
      <c r="I30183"/>
    </row>
    <row r="30184" spans="1:9" x14ac:dyDescent="0.25">
      <c r="A30184" s="108"/>
      <c r="B30184"/>
      <c r="C30184" s="109"/>
      <c r="D30184" s="109"/>
      <c r="E30184" s="94"/>
      <c r="F30184" s="112"/>
      <c r="G30184"/>
      <c r="H30184" s="109"/>
      <c r="I30184"/>
    </row>
    <row r="30185" spans="1:9" x14ac:dyDescent="0.25">
      <c r="A30185" s="108"/>
      <c r="B30185"/>
      <c r="C30185" s="109"/>
      <c r="D30185" s="109"/>
      <c r="E30185" s="94"/>
      <c r="F30185" s="112"/>
      <c r="G30185"/>
      <c r="H30185" s="109"/>
      <c r="I30185"/>
    </row>
    <row r="30186" spans="1:9" x14ac:dyDescent="0.25">
      <c r="A30186" s="108"/>
      <c r="B30186"/>
      <c r="C30186" s="109"/>
      <c r="D30186" s="109"/>
      <c r="E30186" s="94"/>
      <c r="F30186" s="112"/>
      <c r="G30186"/>
      <c r="H30186" s="109"/>
      <c r="I30186"/>
    </row>
    <row r="30187" spans="1:9" x14ac:dyDescent="0.25">
      <c r="A30187" s="108"/>
      <c r="B30187"/>
      <c r="C30187" s="109"/>
      <c r="D30187" s="109"/>
      <c r="E30187" s="94"/>
      <c r="F30187" s="112"/>
      <c r="G30187"/>
      <c r="H30187" s="109"/>
      <c r="I30187"/>
    </row>
    <row r="30188" spans="1:9" x14ac:dyDescent="0.25">
      <c r="A30188" s="108"/>
      <c r="B30188"/>
      <c r="C30188" s="109"/>
      <c r="D30188" s="109"/>
      <c r="E30188" s="94"/>
      <c r="F30188" s="112"/>
      <c r="G30188"/>
      <c r="H30188" s="109"/>
      <c r="I30188"/>
    </row>
    <row r="30189" spans="1:9" x14ac:dyDescent="0.25">
      <c r="A30189" s="108"/>
      <c r="B30189"/>
      <c r="C30189" s="109"/>
      <c r="D30189" s="109"/>
      <c r="E30189" s="94"/>
      <c r="F30189" s="112"/>
      <c r="G30189"/>
      <c r="H30189" s="109"/>
      <c r="I30189"/>
    </row>
    <row r="30190" spans="1:9" x14ac:dyDescent="0.25">
      <c r="A30190" s="108"/>
      <c r="B30190"/>
      <c r="C30190" s="109"/>
      <c r="D30190" s="109"/>
      <c r="E30190" s="94"/>
      <c r="F30190" s="112"/>
      <c r="G30190"/>
      <c r="H30190" s="109"/>
      <c r="I30190"/>
    </row>
    <row r="30191" spans="1:9" x14ac:dyDescent="0.25">
      <c r="A30191" s="108"/>
      <c r="B30191"/>
      <c r="C30191" s="109"/>
      <c r="D30191" s="109"/>
      <c r="E30191" s="94"/>
      <c r="F30191" s="112"/>
      <c r="G30191"/>
      <c r="H30191" s="109"/>
      <c r="I30191"/>
    </row>
    <row r="30192" spans="1:9" x14ac:dyDescent="0.25">
      <c r="A30192" s="108"/>
      <c r="B30192"/>
      <c r="C30192" s="109"/>
      <c r="D30192" s="109"/>
      <c r="E30192" s="94"/>
      <c r="F30192" s="112"/>
      <c r="G30192"/>
      <c r="H30192" s="109"/>
      <c r="I30192"/>
    </row>
    <row r="30193" spans="1:9" x14ac:dyDescent="0.25">
      <c r="A30193" s="108"/>
      <c r="B30193"/>
      <c r="C30193" s="109"/>
      <c r="D30193" s="109"/>
      <c r="E30193" s="94"/>
      <c r="F30193" s="112"/>
      <c r="G30193"/>
      <c r="H30193" s="109"/>
      <c r="I30193"/>
    </row>
    <row r="30194" spans="1:9" x14ac:dyDescent="0.25">
      <c r="A30194" s="108"/>
      <c r="B30194"/>
      <c r="C30194" s="109"/>
      <c r="D30194" s="109"/>
      <c r="E30194" s="94"/>
      <c r="F30194" s="112"/>
      <c r="G30194"/>
      <c r="H30194" s="109"/>
      <c r="I30194"/>
    </row>
    <row r="30195" spans="1:9" x14ac:dyDescent="0.25">
      <c r="A30195" s="108"/>
      <c r="B30195"/>
      <c r="C30195" s="109"/>
      <c r="D30195" s="109"/>
      <c r="E30195" s="94"/>
      <c r="F30195" s="112"/>
      <c r="G30195"/>
      <c r="H30195" s="109"/>
      <c r="I30195"/>
    </row>
    <row r="30196" spans="1:9" x14ac:dyDescent="0.25">
      <c r="A30196" s="108"/>
      <c r="B30196"/>
      <c r="C30196" s="109"/>
      <c r="D30196" s="109"/>
      <c r="E30196" s="94"/>
      <c r="F30196" s="112"/>
      <c r="G30196"/>
      <c r="H30196" s="109"/>
      <c r="I30196"/>
    </row>
    <row r="30197" spans="1:9" x14ac:dyDescent="0.25">
      <c r="A30197" s="108"/>
      <c r="B30197"/>
      <c r="C30197" s="109"/>
      <c r="D30197" s="109"/>
      <c r="E30197" s="94"/>
      <c r="F30197" s="112"/>
      <c r="G30197"/>
      <c r="H30197" s="109"/>
      <c r="I30197"/>
    </row>
    <row r="30198" spans="1:9" x14ac:dyDescent="0.25">
      <c r="A30198" s="108"/>
      <c r="B30198"/>
      <c r="C30198" s="109"/>
      <c r="D30198" s="109"/>
      <c r="E30198" s="94"/>
      <c r="F30198" s="112"/>
      <c r="G30198"/>
      <c r="H30198" s="109"/>
      <c r="I30198"/>
    </row>
    <row r="30199" spans="1:9" x14ac:dyDescent="0.25">
      <c r="A30199" s="108"/>
      <c r="B30199"/>
      <c r="C30199" s="109"/>
      <c r="D30199" s="109"/>
      <c r="E30199" s="94"/>
      <c r="F30199" s="112"/>
      <c r="G30199"/>
      <c r="H30199" s="109"/>
      <c r="I30199"/>
    </row>
    <row r="30200" spans="1:9" x14ac:dyDescent="0.25">
      <c r="A30200" s="108"/>
      <c r="B30200"/>
      <c r="C30200" s="109"/>
      <c r="D30200" s="109"/>
      <c r="E30200" s="94"/>
      <c r="F30200" s="112"/>
      <c r="G30200"/>
      <c r="H30200" s="109"/>
      <c r="I30200"/>
    </row>
    <row r="30201" spans="1:9" x14ac:dyDescent="0.25">
      <c r="A30201" s="108"/>
      <c r="B30201"/>
      <c r="C30201" s="109"/>
      <c r="D30201" s="109"/>
      <c r="E30201" s="94"/>
      <c r="F30201" s="112"/>
      <c r="G30201"/>
      <c r="H30201" s="109"/>
      <c r="I30201"/>
    </row>
    <row r="30202" spans="1:9" x14ac:dyDescent="0.25">
      <c r="A30202" s="108"/>
      <c r="B30202"/>
      <c r="C30202" s="109"/>
      <c r="D30202" s="109"/>
      <c r="E30202" s="94"/>
      <c r="F30202" s="112"/>
      <c r="G30202"/>
      <c r="H30202" s="109"/>
      <c r="I30202"/>
    </row>
    <row r="30203" spans="1:9" x14ac:dyDescent="0.25">
      <c r="A30203" s="108"/>
      <c r="B30203"/>
      <c r="C30203" s="109"/>
      <c r="D30203" s="109"/>
      <c r="E30203" s="94"/>
      <c r="F30203" s="112"/>
      <c r="G30203"/>
      <c r="H30203" s="109"/>
      <c r="I30203"/>
    </row>
    <row r="30204" spans="1:9" x14ac:dyDescent="0.25">
      <c r="A30204" s="108"/>
      <c r="B30204"/>
      <c r="C30204" s="109"/>
      <c r="D30204" s="109"/>
      <c r="E30204" s="94"/>
      <c r="F30204" s="112"/>
      <c r="G30204"/>
      <c r="H30204" s="109"/>
      <c r="I30204"/>
    </row>
    <row r="30205" spans="1:9" x14ac:dyDescent="0.25">
      <c r="A30205" s="108"/>
      <c r="B30205"/>
      <c r="C30205" s="109"/>
      <c r="D30205" s="109"/>
      <c r="E30205" s="94"/>
      <c r="F30205" s="112"/>
      <c r="G30205"/>
      <c r="H30205" s="109"/>
      <c r="I30205"/>
    </row>
    <row r="30206" spans="1:9" x14ac:dyDescent="0.25">
      <c r="A30206" s="108"/>
      <c r="B30206"/>
      <c r="C30206" s="109"/>
      <c r="D30206" s="109"/>
      <c r="E30206" s="94"/>
      <c r="F30206" s="112"/>
      <c r="G30206"/>
      <c r="H30206" s="109"/>
      <c r="I30206"/>
    </row>
    <row r="30207" spans="1:9" x14ac:dyDescent="0.25">
      <c r="A30207" s="108"/>
      <c r="B30207"/>
      <c r="C30207" s="109"/>
      <c r="D30207" s="109"/>
      <c r="E30207" s="94"/>
      <c r="F30207" s="112"/>
      <c r="G30207"/>
      <c r="H30207" s="109"/>
      <c r="I30207"/>
    </row>
    <row r="30208" spans="1:9" x14ac:dyDescent="0.25">
      <c r="A30208" s="108"/>
      <c r="B30208"/>
      <c r="C30208" s="109"/>
      <c r="D30208" s="109"/>
      <c r="E30208" s="94"/>
      <c r="F30208" s="112"/>
      <c r="G30208"/>
      <c r="H30208" s="109"/>
      <c r="I30208"/>
    </row>
    <row r="30209" spans="1:9" x14ac:dyDescent="0.25">
      <c r="A30209" s="108"/>
      <c r="B30209"/>
      <c r="C30209" s="109"/>
      <c r="D30209" s="109"/>
      <c r="E30209" s="94"/>
      <c r="F30209" s="112"/>
      <c r="G30209"/>
      <c r="H30209" s="109"/>
      <c r="I30209"/>
    </row>
    <row r="30210" spans="1:9" x14ac:dyDescent="0.25">
      <c r="A30210" s="108"/>
      <c r="B30210"/>
      <c r="C30210" s="109"/>
      <c r="D30210" s="109"/>
      <c r="E30210" s="94"/>
      <c r="F30210" s="112"/>
      <c r="G30210"/>
      <c r="H30210" s="109"/>
      <c r="I30210"/>
    </row>
    <row r="30211" spans="1:9" x14ac:dyDescent="0.25">
      <c r="A30211" s="108"/>
      <c r="B30211"/>
      <c r="C30211" s="109"/>
      <c r="D30211" s="109"/>
      <c r="E30211" s="94"/>
      <c r="F30211" s="112"/>
      <c r="G30211"/>
      <c r="H30211" s="109"/>
      <c r="I30211"/>
    </row>
    <row r="30212" spans="1:9" x14ac:dyDescent="0.25">
      <c r="A30212" s="108"/>
      <c r="B30212"/>
      <c r="C30212" s="109"/>
      <c r="D30212" s="109"/>
      <c r="E30212" s="94"/>
      <c r="F30212" s="112"/>
      <c r="G30212"/>
      <c r="H30212" s="109"/>
      <c r="I30212"/>
    </row>
    <row r="30213" spans="1:9" x14ac:dyDescent="0.25">
      <c r="A30213" s="108"/>
      <c r="B30213"/>
      <c r="C30213" s="109"/>
      <c r="D30213" s="109"/>
      <c r="E30213" s="94"/>
      <c r="F30213" s="112"/>
      <c r="G30213"/>
      <c r="H30213" s="109"/>
      <c r="I30213"/>
    </row>
    <row r="30214" spans="1:9" x14ac:dyDescent="0.25">
      <c r="A30214" s="108"/>
      <c r="B30214"/>
      <c r="C30214" s="109"/>
      <c r="D30214" s="109"/>
      <c r="E30214" s="94"/>
      <c r="F30214" s="112"/>
      <c r="G30214"/>
      <c r="H30214" s="109"/>
      <c r="I30214"/>
    </row>
    <row r="30215" spans="1:9" x14ac:dyDescent="0.25">
      <c r="A30215" s="108"/>
      <c r="B30215"/>
      <c r="C30215" s="109"/>
      <c r="D30215" s="109"/>
      <c r="E30215" s="94"/>
      <c r="F30215" s="112"/>
      <c r="G30215"/>
      <c r="H30215" s="109"/>
      <c r="I30215"/>
    </row>
    <row r="30216" spans="1:9" x14ac:dyDescent="0.25">
      <c r="A30216" s="108"/>
      <c r="B30216"/>
      <c r="C30216" s="109"/>
      <c r="D30216" s="109"/>
      <c r="E30216" s="94"/>
      <c r="F30216" s="112"/>
      <c r="G30216"/>
      <c r="H30216" s="109"/>
      <c r="I30216"/>
    </row>
    <row r="30217" spans="1:9" x14ac:dyDescent="0.25">
      <c r="A30217" s="108"/>
      <c r="B30217"/>
      <c r="C30217" s="109"/>
      <c r="D30217" s="109"/>
      <c r="E30217" s="94"/>
      <c r="F30217" s="112"/>
      <c r="G30217"/>
      <c r="H30217" s="109"/>
      <c r="I30217"/>
    </row>
    <row r="30218" spans="1:9" x14ac:dyDescent="0.25">
      <c r="A30218" s="108"/>
      <c r="B30218"/>
      <c r="C30218" s="109"/>
      <c r="D30218" s="109"/>
      <c r="E30218" s="94"/>
      <c r="F30218" s="112"/>
      <c r="G30218"/>
      <c r="H30218" s="109"/>
      <c r="I30218"/>
    </row>
    <row r="30219" spans="1:9" x14ac:dyDescent="0.25">
      <c r="A30219" s="108"/>
      <c r="B30219"/>
      <c r="C30219" s="109"/>
      <c r="D30219" s="109"/>
      <c r="E30219" s="94"/>
      <c r="F30219" s="112"/>
      <c r="G30219"/>
      <c r="H30219" s="109"/>
      <c r="I30219"/>
    </row>
    <row r="30220" spans="1:9" x14ac:dyDescent="0.25">
      <c r="A30220" s="108"/>
      <c r="B30220"/>
      <c r="C30220" s="109"/>
      <c r="D30220" s="109"/>
      <c r="E30220" s="94"/>
      <c r="F30220" s="112"/>
      <c r="G30220"/>
      <c r="H30220" s="109"/>
      <c r="I30220"/>
    </row>
    <row r="30221" spans="1:9" x14ac:dyDescent="0.25">
      <c r="A30221" s="108"/>
      <c r="B30221"/>
      <c r="C30221" s="109"/>
      <c r="D30221" s="109"/>
      <c r="E30221" s="94"/>
      <c r="F30221" s="112"/>
      <c r="G30221"/>
      <c r="H30221" s="109"/>
      <c r="I30221"/>
    </row>
    <row r="30222" spans="1:9" x14ac:dyDescent="0.25">
      <c r="A30222" s="108"/>
      <c r="B30222"/>
      <c r="C30222" s="109"/>
      <c r="D30222" s="109"/>
      <c r="E30222" s="94"/>
      <c r="F30222" s="112"/>
      <c r="G30222"/>
      <c r="H30222" s="109"/>
      <c r="I30222"/>
    </row>
    <row r="30223" spans="1:9" x14ac:dyDescent="0.25">
      <c r="A30223" s="108"/>
      <c r="B30223"/>
      <c r="C30223" s="109"/>
      <c r="D30223" s="109"/>
      <c r="E30223" s="94"/>
      <c r="F30223" s="112"/>
      <c r="G30223"/>
      <c r="H30223" s="109"/>
      <c r="I30223"/>
    </row>
    <row r="30224" spans="1:9" x14ac:dyDescent="0.25">
      <c r="A30224" s="108"/>
      <c r="B30224"/>
      <c r="C30224" s="109"/>
      <c r="D30224" s="109"/>
      <c r="E30224" s="94"/>
      <c r="F30224" s="112"/>
      <c r="G30224"/>
      <c r="H30224" s="109"/>
      <c r="I30224"/>
    </row>
    <row r="30225" spans="1:9" x14ac:dyDescent="0.25">
      <c r="A30225" s="108"/>
      <c r="B30225"/>
      <c r="C30225" s="109"/>
      <c r="D30225" s="109"/>
      <c r="E30225" s="94"/>
      <c r="F30225" s="112"/>
      <c r="G30225"/>
      <c r="H30225" s="109"/>
      <c r="I30225"/>
    </row>
    <row r="30226" spans="1:9" x14ac:dyDescent="0.25">
      <c r="A30226" s="108"/>
      <c r="B30226"/>
      <c r="C30226" s="109"/>
      <c r="D30226" s="109"/>
      <c r="E30226" s="94"/>
      <c r="F30226" s="112"/>
      <c r="G30226"/>
      <c r="H30226" s="109"/>
      <c r="I30226"/>
    </row>
    <row r="30227" spans="1:9" x14ac:dyDescent="0.25">
      <c r="A30227" s="108"/>
      <c r="B30227"/>
      <c r="C30227" s="109"/>
      <c r="D30227" s="109"/>
      <c r="E30227" s="94"/>
      <c r="F30227" s="112"/>
      <c r="G30227"/>
      <c r="H30227" s="109"/>
      <c r="I30227"/>
    </row>
    <row r="30228" spans="1:9" x14ac:dyDescent="0.25">
      <c r="A30228" s="108"/>
      <c r="B30228"/>
      <c r="C30228" s="109"/>
      <c r="D30228" s="109"/>
      <c r="E30228" s="94"/>
      <c r="F30228" s="112"/>
      <c r="G30228"/>
      <c r="H30228" s="109"/>
      <c r="I30228"/>
    </row>
    <row r="30229" spans="1:9" x14ac:dyDescent="0.25">
      <c r="A30229" s="108"/>
      <c r="B30229"/>
      <c r="C30229" s="109"/>
      <c r="D30229" s="109"/>
      <c r="E30229" s="94"/>
      <c r="F30229" s="112"/>
      <c r="G30229"/>
      <c r="H30229" s="109"/>
      <c r="I30229"/>
    </row>
    <row r="30230" spans="1:9" x14ac:dyDescent="0.25">
      <c r="A30230" s="108"/>
      <c r="B30230"/>
      <c r="C30230" s="109"/>
      <c r="D30230" s="109"/>
      <c r="E30230" s="94"/>
      <c r="F30230" s="112"/>
      <c r="G30230"/>
      <c r="H30230" s="109"/>
      <c r="I30230"/>
    </row>
    <row r="30231" spans="1:9" x14ac:dyDescent="0.25">
      <c r="A30231" s="108"/>
      <c r="B30231"/>
      <c r="C30231" s="109"/>
      <c r="D30231" s="109"/>
      <c r="E30231" s="94"/>
      <c r="F30231" s="112"/>
      <c r="G30231"/>
      <c r="H30231" s="109"/>
      <c r="I30231"/>
    </row>
    <row r="30232" spans="1:9" x14ac:dyDescent="0.25">
      <c r="A30232" s="108"/>
      <c r="B30232"/>
      <c r="C30232" s="109"/>
      <c r="D30232" s="109"/>
      <c r="E30232" s="94"/>
      <c r="F30232" s="112"/>
      <c r="G30232"/>
      <c r="H30232" s="109"/>
      <c r="I30232"/>
    </row>
    <row r="30233" spans="1:9" x14ac:dyDescent="0.25">
      <c r="A30233" s="108"/>
      <c r="B30233"/>
      <c r="C30233" s="109"/>
      <c r="D30233" s="109"/>
      <c r="E30233" s="94"/>
      <c r="F30233" s="112"/>
      <c r="G30233"/>
      <c r="H30233" s="109"/>
      <c r="I30233"/>
    </row>
    <row r="30234" spans="1:9" x14ac:dyDescent="0.25">
      <c r="A30234" s="108"/>
      <c r="B30234"/>
      <c r="C30234" s="109"/>
      <c r="D30234" s="109"/>
      <c r="E30234" s="94"/>
      <c r="F30234" s="112"/>
      <c r="G30234"/>
      <c r="H30234" s="109"/>
      <c r="I30234"/>
    </row>
    <row r="30235" spans="1:9" x14ac:dyDescent="0.25">
      <c r="A30235" s="108"/>
      <c r="B30235"/>
      <c r="C30235" s="109"/>
      <c r="D30235" s="109"/>
      <c r="E30235" s="94"/>
      <c r="F30235" s="112"/>
      <c r="G30235"/>
      <c r="H30235" s="109"/>
      <c r="I30235"/>
    </row>
    <row r="30236" spans="1:9" x14ac:dyDescent="0.25">
      <c r="A30236" s="108"/>
      <c r="B30236"/>
      <c r="C30236" s="109"/>
      <c r="D30236" s="109"/>
      <c r="E30236" s="94"/>
      <c r="F30236" s="112"/>
      <c r="G30236"/>
      <c r="H30236" s="109"/>
      <c r="I30236"/>
    </row>
    <row r="30237" spans="1:9" x14ac:dyDescent="0.25">
      <c r="A30237" s="108"/>
      <c r="B30237"/>
      <c r="C30237" s="109"/>
      <c r="D30237" s="109"/>
      <c r="E30237" s="94"/>
      <c r="F30237" s="112"/>
      <c r="G30237"/>
      <c r="H30237" s="109"/>
      <c r="I30237"/>
    </row>
    <row r="30238" spans="1:9" x14ac:dyDescent="0.25">
      <c r="A30238" s="108"/>
      <c r="B30238"/>
      <c r="C30238" s="109"/>
      <c r="D30238" s="109"/>
      <c r="E30238" s="94"/>
      <c r="F30238" s="112"/>
      <c r="G30238"/>
      <c r="H30238" s="109"/>
      <c r="I30238"/>
    </row>
    <row r="30239" spans="1:9" x14ac:dyDescent="0.25">
      <c r="A30239" s="108"/>
      <c r="B30239"/>
      <c r="C30239" s="109"/>
      <c r="D30239" s="109"/>
      <c r="E30239" s="94"/>
      <c r="F30239" s="112"/>
      <c r="G30239"/>
      <c r="H30239" s="109"/>
      <c r="I30239"/>
    </row>
    <row r="30240" spans="1:9" x14ac:dyDescent="0.25">
      <c r="A30240" s="108"/>
      <c r="B30240"/>
      <c r="C30240" s="109"/>
      <c r="D30240" s="109"/>
      <c r="E30240" s="94"/>
      <c r="F30240" s="112"/>
      <c r="G30240"/>
      <c r="H30240" s="109"/>
      <c r="I30240"/>
    </row>
    <row r="30241" spans="1:9" x14ac:dyDescent="0.25">
      <c r="A30241" s="108"/>
      <c r="B30241"/>
      <c r="C30241" s="109"/>
      <c r="D30241" s="109"/>
      <c r="E30241" s="94"/>
      <c r="F30241" s="112"/>
      <c r="G30241"/>
      <c r="H30241" s="109"/>
      <c r="I30241"/>
    </row>
    <row r="30242" spans="1:9" x14ac:dyDescent="0.25">
      <c r="A30242" s="108"/>
      <c r="B30242"/>
      <c r="C30242" s="109"/>
      <c r="D30242" s="109"/>
      <c r="E30242" s="94"/>
      <c r="F30242" s="112"/>
      <c r="G30242"/>
      <c r="H30242" s="109"/>
      <c r="I30242"/>
    </row>
    <row r="30243" spans="1:9" x14ac:dyDescent="0.25">
      <c r="A30243" s="108"/>
      <c r="B30243"/>
      <c r="C30243" s="109"/>
      <c r="D30243" s="109"/>
      <c r="E30243" s="94"/>
      <c r="F30243" s="112"/>
      <c r="G30243"/>
      <c r="H30243" s="109"/>
      <c r="I30243"/>
    </row>
    <row r="30244" spans="1:9" x14ac:dyDescent="0.25">
      <c r="A30244" s="108"/>
      <c r="B30244"/>
      <c r="C30244" s="109"/>
      <c r="D30244" s="109"/>
      <c r="E30244" s="94"/>
      <c r="F30244" s="112"/>
      <c r="G30244"/>
      <c r="H30244" s="109"/>
      <c r="I30244"/>
    </row>
    <row r="30245" spans="1:9" x14ac:dyDescent="0.25">
      <c r="A30245" s="108"/>
      <c r="B30245"/>
      <c r="C30245" s="109"/>
      <c r="D30245" s="109"/>
      <c r="E30245" s="94"/>
      <c r="F30245" s="112"/>
      <c r="G30245"/>
      <c r="H30245" s="109"/>
      <c r="I30245"/>
    </row>
    <row r="30246" spans="1:9" x14ac:dyDescent="0.25">
      <c r="A30246" s="108"/>
      <c r="B30246"/>
      <c r="C30246" s="109"/>
      <c r="D30246" s="109"/>
      <c r="E30246" s="94"/>
      <c r="F30246" s="112"/>
      <c r="G30246"/>
      <c r="H30246" s="109"/>
      <c r="I30246"/>
    </row>
    <row r="30247" spans="1:9" x14ac:dyDescent="0.25">
      <c r="A30247" s="108"/>
      <c r="B30247"/>
      <c r="C30247" s="109"/>
      <c r="D30247" s="109"/>
      <c r="E30247" s="94"/>
      <c r="F30247" s="112"/>
      <c r="G30247"/>
      <c r="H30247" s="109"/>
      <c r="I30247"/>
    </row>
    <row r="30248" spans="1:9" x14ac:dyDescent="0.25">
      <c r="A30248" s="108"/>
      <c r="B30248"/>
      <c r="C30248" s="109"/>
      <c r="D30248" s="109"/>
      <c r="E30248" s="94"/>
      <c r="F30248" s="112"/>
      <c r="G30248"/>
      <c r="H30248" s="109"/>
      <c r="I30248"/>
    </row>
    <row r="30249" spans="1:9" x14ac:dyDescent="0.25">
      <c r="A30249" s="108"/>
      <c r="B30249"/>
      <c r="C30249" s="109"/>
      <c r="D30249" s="109"/>
      <c r="E30249" s="94"/>
      <c r="F30249" s="112"/>
      <c r="G30249"/>
      <c r="H30249" s="109"/>
      <c r="I30249"/>
    </row>
    <row r="30250" spans="1:9" x14ac:dyDescent="0.25">
      <c r="A30250" s="108"/>
      <c r="B30250"/>
      <c r="C30250" s="109"/>
      <c r="D30250" s="109"/>
      <c r="E30250" s="94"/>
      <c r="F30250" s="112"/>
      <c r="G30250"/>
      <c r="H30250" s="109"/>
      <c r="I30250"/>
    </row>
    <row r="30251" spans="1:9" x14ac:dyDescent="0.25">
      <c r="A30251" s="108"/>
      <c r="B30251"/>
      <c r="C30251" s="109"/>
      <c r="D30251" s="109"/>
      <c r="E30251" s="94"/>
      <c r="F30251" s="112"/>
      <c r="G30251"/>
      <c r="H30251" s="109"/>
      <c r="I30251"/>
    </row>
    <row r="30252" spans="1:9" x14ac:dyDescent="0.25">
      <c r="A30252" s="108"/>
      <c r="B30252"/>
      <c r="C30252" s="109"/>
      <c r="D30252" s="109"/>
      <c r="E30252" s="94"/>
      <c r="F30252" s="112"/>
      <c r="G30252"/>
      <c r="H30252" s="109"/>
      <c r="I30252"/>
    </row>
    <row r="30253" spans="1:9" x14ac:dyDescent="0.25">
      <c r="A30253" s="108"/>
      <c r="B30253"/>
      <c r="C30253" s="109"/>
      <c r="D30253" s="109"/>
      <c r="E30253" s="94"/>
      <c r="F30253" s="112"/>
      <c r="G30253"/>
      <c r="H30253" s="109"/>
      <c r="I30253"/>
    </row>
    <row r="30254" spans="1:9" x14ac:dyDescent="0.25">
      <c r="A30254" s="108"/>
      <c r="B30254"/>
      <c r="C30254" s="109"/>
      <c r="D30254" s="109"/>
      <c r="E30254" s="94"/>
      <c r="F30254" s="112"/>
      <c r="G30254"/>
      <c r="H30254" s="109"/>
      <c r="I30254"/>
    </row>
    <row r="30255" spans="1:9" x14ac:dyDescent="0.25">
      <c r="A30255" s="108"/>
      <c r="B30255"/>
      <c r="C30255" s="109"/>
      <c r="D30255" s="109"/>
      <c r="E30255" s="94"/>
      <c r="F30255" s="112"/>
      <c r="G30255"/>
      <c r="H30255" s="109"/>
      <c r="I30255"/>
    </row>
    <row r="30256" spans="1:9" x14ac:dyDescent="0.25">
      <c r="A30256" s="108"/>
      <c r="B30256"/>
      <c r="C30256" s="109"/>
      <c r="D30256" s="109"/>
      <c r="E30256" s="94"/>
      <c r="F30256" s="112"/>
      <c r="G30256"/>
      <c r="H30256" s="109"/>
      <c r="I30256"/>
    </row>
    <row r="30257" spans="1:9" x14ac:dyDescent="0.25">
      <c r="A30257" s="108"/>
      <c r="B30257"/>
      <c r="C30257" s="109"/>
      <c r="D30257" s="109"/>
      <c r="E30257" s="94"/>
      <c r="F30257" s="112"/>
      <c r="G30257"/>
      <c r="H30257" s="109"/>
      <c r="I30257"/>
    </row>
    <row r="30258" spans="1:9" x14ac:dyDescent="0.25">
      <c r="A30258" s="108"/>
      <c r="B30258"/>
      <c r="C30258" s="109"/>
      <c r="D30258" s="109"/>
      <c r="E30258" s="94"/>
      <c r="F30258" s="112"/>
      <c r="G30258"/>
      <c r="H30258" s="109"/>
      <c r="I30258"/>
    </row>
    <row r="30259" spans="1:9" x14ac:dyDescent="0.25">
      <c r="A30259" s="108"/>
      <c r="B30259"/>
      <c r="C30259" s="109"/>
      <c r="D30259" s="109"/>
      <c r="E30259" s="94"/>
      <c r="F30259" s="112"/>
      <c r="G30259"/>
      <c r="H30259" s="109"/>
      <c r="I30259"/>
    </row>
    <row r="30260" spans="1:9" x14ac:dyDescent="0.25">
      <c r="A30260" s="108"/>
      <c r="B30260"/>
      <c r="C30260" s="109"/>
      <c r="D30260" s="109"/>
      <c r="E30260" s="94"/>
      <c r="F30260" s="112"/>
      <c r="G30260"/>
      <c r="H30260" s="109"/>
      <c r="I30260"/>
    </row>
    <row r="30261" spans="1:9" x14ac:dyDescent="0.25">
      <c r="A30261" s="108"/>
      <c r="B30261"/>
      <c r="C30261" s="109"/>
      <c r="D30261" s="109"/>
      <c r="E30261" s="94"/>
      <c r="F30261" s="112"/>
      <c r="G30261"/>
      <c r="H30261" s="109"/>
      <c r="I30261"/>
    </row>
    <row r="30262" spans="1:9" x14ac:dyDescent="0.25">
      <c r="A30262" s="108"/>
      <c r="B30262"/>
      <c r="C30262" s="109"/>
      <c r="D30262" s="109"/>
      <c r="E30262" s="94"/>
      <c r="F30262" s="112"/>
      <c r="G30262"/>
      <c r="H30262" s="109"/>
      <c r="I30262"/>
    </row>
    <row r="30263" spans="1:9" x14ac:dyDescent="0.25">
      <c r="A30263" s="108"/>
      <c r="B30263"/>
      <c r="C30263" s="109"/>
      <c r="D30263" s="109"/>
      <c r="E30263" s="94"/>
      <c r="F30263" s="112"/>
      <c r="G30263"/>
      <c r="H30263" s="109"/>
      <c r="I30263"/>
    </row>
    <row r="30264" spans="1:9" x14ac:dyDescent="0.25">
      <c r="A30264" s="108"/>
      <c r="B30264"/>
      <c r="C30264" s="109"/>
      <c r="D30264" s="109"/>
      <c r="E30264" s="94"/>
      <c r="F30264" s="112"/>
      <c r="G30264"/>
      <c r="H30264" s="109"/>
      <c r="I30264"/>
    </row>
    <row r="30265" spans="1:9" x14ac:dyDescent="0.25">
      <c r="A30265" s="108"/>
      <c r="B30265"/>
      <c r="C30265" s="109"/>
      <c r="D30265" s="109"/>
      <c r="E30265" s="94"/>
      <c r="F30265" s="112"/>
      <c r="G30265"/>
      <c r="H30265" s="109"/>
      <c r="I30265"/>
    </row>
    <row r="30266" spans="1:9" x14ac:dyDescent="0.25">
      <c r="A30266" s="108"/>
      <c r="B30266"/>
      <c r="C30266" s="109"/>
      <c r="D30266" s="109"/>
      <c r="E30266" s="94"/>
      <c r="F30266" s="112"/>
      <c r="G30266"/>
      <c r="H30266" s="109"/>
      <c r="I30266"/>
    </row>
    <row r="30267" spans="1:9" x14ac:dyDescent="0.25">
      <c r="A30267" s="108"/>
      <c r="B30267"/>
      <c r="C30267" s="109"/>
      <c r="D30267" s="109"/>
      <c r="E30267" s="94"/>
      <c r="F30267" s="112"/>
      <c r="G30267"/>
      <c r="H30267" s="109"/>
      <c r="I30267"/>
    </row>
    <row r="30268" spans="1:9" x14ac:dyDescent="0.25">
      <c r="A30268" s="108"/>
      <c r="B30268"/>
      <c r="C30268" s="109"/>
      <c r="D30268" s="109"/>
      <c r="E30268" s="94"/>
      <c r="F30268" s="112"/>
      <c r="G30268"/>
      <c r="H30268" s="109"/>
      <c r="I30268"/>
    </row>
    <row r="30269" spans="1:9" x14ac:dyDescent="0.25">
      <c r="A30269" s="108"/>
      <c r="B30269"/>
      <c r="C30269" s="109"/>
      <c r="D30269" s="109"/>
      <c r="E30269" s="94"/>
      <c r="F30269" s="112"/>
      <c r="G30269"/>
      <c r="H30269" s="109"/>
      <c r="I30269"/>
    </row>
    <row r="30270" spans="1:9" x14ac:dyDescent="0.25">
      <c r="A30270" s="108"/>
      <c r="B30270"/>
      <c r="C30270" s="109"/>
      <c r="D30270" s="109"/>
      <c r="E30270" s="94"/>
      <c r="F30270" s="112"/>
      <c r="G30270"/>
      <c r="H30270" s="109"/>
      <c r="I30270"/>
    </row>
    <row r="30271" spans="1:9" x14ac:dyDescent="0.25">
      <c r="A30271" s="108"/>
      <c r="B30271"/>
      <c r="C30271" s="109"/>
      <c r="D30271" s="109"/>
      <c r="E30271" s="94"/>
      <c r="F30271" s="112"/>
      <c r="G30271"/>
      <c r="H30271" s="109"/>
      <c r="I30271"/>
    </row>
    <row r="30272" spans="1:9" x14ac:dyDescent="0.25">
      <c r="A30272" s="108"/>
      <c r="B30272"/>
      <c r="C30272" s="109"/>
      <c r="D30272" s="109"/>
      <c r="E30272" s="94"/>
      <c r="F30272" s="112"/>
      <c r="G30272"/>
      <c r="H30272" s="109"/>
      <c r="I30272"/>
    </row>
    <row r="30273" spans="1:9" x14ac:dyDescent="0.25">
      <c r="A30273" s="108"/>
      <c r="B30273"/>
      <c r="C30273" s="109"/>
      <c r="D30273" s="109"/>
      <c r="E30273" s="94"/>
      <c r="F30273" s="112"/>
      <c r="G30273"/>
      <c r="H30273" s="109"/>
      <c r="I30273"/>
    </row>
    <row r="30274" spans="1:9" x14ac:dyDescent="0.25">
      <c r="A30274" s="108"/>
      <c r="B30274"/>
      <c r="C30274" s="109"/>
      <c r="D30274" s="109"/>
      <c r="E30274" s="94"/>
      <c r="F30274" s="112"/>
      <c r="G30274"/>
      <c r="H30274" s="109"/>
      <c r="I30274"/>
    </row>
    <row r="30275" spans="1:9" x14ac:dyDescent="0.25">
      <c r="A30275" s="108"/>
      <c r="B30275"/>
      <c r="C30275" s="109"/>
      <c r="D30275" s="109"/>
      <c r="E30275" s="94"/>
      <c r="F30275" s="112"/>
      <c r="G30275"/>
      <c r="H30275" s="109"/>
      <c r="I30275"/>
    </row>
    <row r="30276" spans="1:9" x14ac:dyDescent="0.25">
      <c r="A30276" s="108"/>
      <c r="B30276"/>
      <c r="C30276" s="109"/>
      <c r="D30276" s="109"/>
      <c r="E30276" s="94"/>
      <c r="F30276" s="112"/>
      <c r="G30276"/>
      <c r="H30276" s="109"/>
      <c r="I30276"/>
    </row>
    <row r="30277" spans="1:9" x14ac:dyDescent="0.25">
      <c r="A30277" s="108"/>
      <c r="B30277"/>
      <c r="C30277" s="109"/>
      <c r="D30277" s="109"/>
      <c r="E30277" s="94"/>
      <c r="F30277" s="112"/>
      <c r="G30277"/>
      <c r="H30277" s="109"/>
      <c r="I30277"/>
    </row>
    <row r="30278" spans="1:9" x14ac:dyDescent="0.25">
      <c r="A30278" s="108"/>
      <c r="B30278"/>
      <c r="C30278" s="109"/>
      <c r="D30278" s="109"/>
      <c r="E30278" s="94"/>
      <c r="F30278" s="112"/>
      <c r="G30278"/>
      <c r="H30278" s="109"/>
      <c r="I30278"/>
    </row>
    <row r="30279" spans="1:9" x14ac:dyDescent="0.25">
      <c r="A30279" s="108"/>
      <c r="B30279"/>
      <c r="C30279" s="109"/>
      <c r="D30279" s="109"/>
      <c r="E30279" s="94"/>
      <c r="F30279" s="112"/>
      <c r="G30279"/>
      <c r="H30279" s="109"/>
      <c r="I30279"/>
    </row>
    <row r="30280" spans="1:9" x14ac:dyDescent="0.25">
      <c r="A30280" s="108"/>
      <c r="B30280"/>
      <c r="C30280" s="109"/>
      <c r="D30280" s="109"/>
      <c r="E30280" s="94"/>
      <c r="F30280" s="112"/>
      <c r="G30280"/>
      <c r="H30280" s="109"/>
      <c r="I30280"/>
    </row>
    <row r="30281" spans="1:9" x14ac:dyDescent="0.25">
      <c r="A30281" s="108"/>
      <c r="B30281"/>
      <c r="C30281" s="109"/>
      <c r="D30281" s="109"/>
      <c r="E30281" s="94"/>
      <c r="F30281" s="112"/>
      <c r="G30281"/>
      <c r="H30281" s="109"/>
      <c r="I30281"/>
    </row>
    <row r="30282" spans="1:9" x14ac:dyDescent="0.25">
      <c r="A30282" s="108"/>
      <c r="B30282"/>
      <c r="C30282" s="109"/>
      <c r="D30282" s="109"/>
      <c r="E30282" s="94"/>
      <c r="F30282" s="112"/>
      <c r="G30282"/>
      <c r="H30282" s="109"/>
      <c r="I30282"/>
    </row>
    <row r="30283" spans="1:9" x14ac:dyDescent="0.25">
      <c r="A30283" s="108"/>
      <c r="B30283"/>
      <c r="C30283" s="109"/>
      <c r="D30283" s="109"/>
      <c r="E30283" s="94"/>
      <c r="F30283" s="112"/>
      <c r="G30283"/>
      <c r="H30283" s="109"/>
      <c r="I30283"/>
    </row>
    <row r="30284" spans="1:9" x14ac:dyDescent="0.25">
      <c r="A30284" s="108"/>
      <c r="B30284"/>
      <c r="C30284" s="109"/>
      <c r="D30284" s="109"/>
      <c r="E30284" s="94"/>
      <c r="F30284" s="112"/>
      <c r="G30284"/>
      <c r="H30284" s="109"/>
      <c r="I30284"/>
    </row>
    <row r="30285" spans="1:9" x14ac:dyDescent="0.25">
      <c r="A30285" s="108"/>
      <c r="B30285"/>
      <c r="C30285" s="109"/>
      <c r="D30285" s="109"/>
      <c r="E30285" s="94"/>
      <c r="F30285" s="112"/>
      <c r="G30285"/>
      <c r="H30285" s="109"/>
      <c r="I30285"/>
    </row>
    <row r="30286" spans="1:9" x14ac:dyDescent="0.25">
      <c r="A30286" s="108"/>
      <c r="B30286"/>
      <c r="C30286" s="109"/>
      <c r="D30286" s="109"/>
      <c r="E30286" s="94"/>
      <c r="F30286" s="112"/>
      <c r="G30286"/>
      <c r="H30286" s="109"/>
      <c r="I30286"/>
    </row>
    <row r="30287" spans="1:9" x14ac:dyDescent="0.25">
      <c r="A30287" s="108"/>
      <c r="B30287"/>
      <c r="C30287" s="109"/>
      <c r="D30287" s="109"/>
      <c r="E30287" s="94"/>
      <c r="F30287" s="112"/>
      <c r="G30287"/>
      <c r="H30287" s="109"/>
      <c r="I30287"/>
    </row>
    <row r="30288" spans="1:9" x14ac:dyDescent="0.25">
      <c r="A30288" s="108"/>
      <c r="B30288"/>
      <c r="C30288" s="109"/>
      <c r="D30288" s="109"/>
      <c r="E30288" s="94"/>
      <c r="F30288" s="112"/>
      <c r="G30288"/>
      <c r="H30288" s="109"/>
      <c r="I30288"/>
    </row>
    <row r="30289" spans="1:9" x14ac:dyDescent="0.25">
      <c r="A30289" s="108"/>
      <c r="B30289"/>
      <c r="C30289" s="109"/>
      <c r="D30289" s="109"/>
      <c r="E30289" s="94"/>
      <c r="F30289" s="112"/>
      <c r="G30289"/>
      <c r="H30289" s="109"/>
      <c r="I30289"/>
    </row>
    <row r="30290" spans="1:9" x14ac:dyDescent="0.25">
      <c r="A30290" s="108"/>
      <c r="B30290"/>
      <c r="C30290" s="109"/>
      <c r="D30290" s="109"/>
      <c r="E30290" s="94"/>
      <c r="F30290" s="112"/>
      <c r="G30290"/>
      <c r="H30290" s="109"/>
      <c r="I30290"/>
    </row>
    <row r="30291" spans="1:9" x14ac:dyDescent="0.25">
      <c r="A30291" s="108"/>
      <c r="B30291"/>
      <c r="C30291" s="109"/>
      <c r="D30291" s="109"/>
      <c r="E30291" s="94"/>
      <c r="F30291" s="112"/>
      <c r="G30291"/>
      <c r="H30291" s="109"/>
      <c r="I30291"/>
    </row>
    <row r="30292" spans="1:9" x14ac:dyDescent="0.25">
      <c r="A30292" s="108"/>
      <c r="B30292"/>
      <c r="C30292" s="109"/>
      <c r="D30292" s="109"/>
      <c r="E30292" s="94"/>
      <c r="F30292" s="112"/>
      <c r="G30292"/>
      <c r="H30292" s="109"/>
      <c r="I30292"/>
    </row>
    <row r="30293" spans="1:9" x14ac:dyDescent="0.25">
      <c r="A30293" s="108"/>
      <c r="B30293"/>
      <c r="C30293" s="109"/>
      <c r="D30293" s="109"/>
      <c r="E30293" s="94"/>
      <c r="F30293" s="112"/>
      <c r="G30293"/>
      <c r="H30293" s="109"/>
      <c r="I30293"/>
    </row>
    <row r="30294" spans="1:9" x14ac:dyDescent="0.25">
      <c r="A30294" s="108"/>
      <c r="B30294"/>
      <c r="C30294" s="109"/>
      <c r="D30294" s="109"/>
      <c r="E30294" s="94"/>
      <c r="F30294" s="112"/>
      <c r="G30294"/>
      <c r="H30294" s="109"/>
      <c r="I30294"/>
    </row>
    <row r="30295" spans="1:9" x14ac:dyDescent="0.25">
      <c r="A30295" s="108"/>
      <c r="B30295"/>
      <c r="C30295" s="109"/>
      <c r="D30295" s="109"/>
      <c r="E30295" s="94"/>
      <c r="F30295" s="112"/>
      <c r="G30295"/>
      <c r="H30295" s="109"/>
      <c r="I30295"/>
    </row>
    <row r="30296" spans="1:9" x14ac:dyDescent="0.25">
      <c r="A30296" s="108"/>
      <c r="B30296"/>
      <c r="C30296" s="109"/>
      <c r="D30296" s="109"/>
      <c r="E30296" s="94"/>
      <c r="F30296" s="112"/>
      <c r="G30296"/>
      <c r="H30296" s="109"/>
      <c r="I30296"/>
    </row>
    <row r="30297" spans="1:9" x14ac:dyDescent="0.25">
      <c r="A30297" s="108"/>
      <c r="B30297"/>
      <c r="C30297" s="109"/>
      <c r="D30297" s="109"/>
      <c r="E30297" s="94"/>
      <c r="F30297" s="112"/>
      <c r="G30297"/>
      <c r="H30297" s="109"/>
      <c r="I30297"/>
    </row>
    <row r="30298" spans="1:9" x14ac:dyDescent="0.25">
      <c r="A30298" s="108"/>
      <c r="B30298"/>
      <c r="C30298" s="109"/>
      <c r="D30298" s="109"/>
      <c r="E30298" s="94"/>
      <c r="F30298" s="112"/>
      <c r="G30298"/>
      <c r="H30298" s="109"/>
      <c r="I30298"/>
    </row>
    <row r="30299" spans="1:9" x14ac:dyDescent="0.25">
      <c r="A30299" s="108"/>
      <c r="B30299"/>
      <c r="C30299" s="109"/>
      <c r="D30299" s="109"/>
      <c r="E30299" s="94"/>
      <c r="F30299" s="112"/>
      <c r="G30299"/>
      <c r="H30299" s="109"/>
      <c r="I30299"/>
    </row>
    <row r="30300" spans="1:9" x14ac:dyDescent="0.25">
      <c r="A30300" s="108"/>
      <c r="B30300"/>
      <c r="C30300" s="109"/>
      <c r="D30300" s="109"/>
      <c r="E30300" s="94"/>
      <c r="F30300" s="112"/>
      <c r="G30300"/>
      <c r="H30300" s="109"/>
      <c r="I30300"/>
    </row>
    <row r="30301" spans="1:9" x14ac:dyDescent="0.25">
      <c r="A30301" s="108"/>
      <c r="B30301"/>
      <c r="C30301" s="109"/>
      <c r="D30301" s="109"/>
      <c r="E30301" s="94"/>
      <c r="F30301" s="112"/>
      <c r="G30301"/>
      <c r="H30301" s="109"/>
      <c r="I30301"/>
    </row>
    <row r="30302" spans="1:9" x14ac:dyDescent="0.25">
      <c r="A30302" s="108"/>
      <c r="B30302"/>
      <c r="C30302" s="109"/>
      <c r="D30302" s="109"/>
      <c r="E30302" s="94"/>
      <c r="F30302" s="112"/>
      <c r="G30302"/>
      <c r="H30302" s="109"/>
      <c r="I30302"/>
    </row>
    <row r="30303" spans="1:9" x14ac:dyDescent="0.25">
      <c r="A30303" s="108"/>
      <c r="B30303"/>
      <c r="C30303" s="109"/>
      <c r="D30303" s="109"/>
      <c r="E30303" s="94"/>
      <c r="F30303" s="112"/>
      <c r="G30303"/>
      <c r="H30303" s="109"/>
      <c r="I30303"/>
    </row>
    <row r="30304" spans="1:9" x14ac:dyDescent="0.25">
      <c r="A30304" s="108"/>
      <c r="B30304"/>
      <c r="C30304" s="109"/>
      <c r="D30304" s="109"/>
      <c r="E30304" s="94"/>
      <c r="F30304" s="112"/>
      <c r="G30304"/>
      <c r="H30304" s="109"/>
      <c r="I30304"/>
    </row>
    <row r="30305" spans="1:9" x14ac:dyDescent="0.25">
      <c r="A30305" s="108"/>
      <c r="B30305"/>
      <c r="C30305" s="109"/>
      <c r="D30305" s="109"/>
      <c r="E30305" s="94"/>
      <c r="F30305" s="112"/>
      <c r="G30305"/>
      <c r="H30305" s="109"/>
      <c r="I30305"/>
    </row>
    <row r="30306" spans="1:9" x14ac:dyDescent="0.25">
      <c r="A30306" s="108"/>
      <c r="B30306"/>
      <c r="C30306" s="109"/>
      <c r="D30306" s="109"/>
      <c r="E30306" s="94"/>
      <c r="F30306" s="112"/>
      <c r="G30306"/>
      <c r="H30306" s="109"/>
      <c r="I30306"/>
    </row>
    <row r="30307" spans="1:9" x14ac:dyDescent="0.25">
      <c r="A30307" s="108"/>
      <c r="B30307"/>
      <c r="C30307" s="109"/>
      <c r="D30307" s="109"/>
      <c r="E30307" s="94"/>
      <c r="F30307" s="112"/>
      <c r="G30307"/>
      <c r="H30307" s="109"/>
      <c r="I30307"/>
    </row>
    <row r="30308" spans="1:9" x14ac:dyDescent="0.25">
      <c r="A30308" s="108"/>
      <c r="B30308"/>
      <c r="C30308" s="109"/>
      <c r="D30308" s="109"/>
      <c r="E30308" s="94"/>
      <c r="F30308" s="112"/>
      <c r="G30308"/>
      <c r="H30308" s="109"/>
      <c r="I30308"/>
    </row>
    <row r="30309" spans="1:9" x14ac:dyDescent="0.25">
      <c r="A30309" s="108"/>
      <c r="B30309"/>
      <c r="C30309" s="109"/>
      <c r="D30309" s="109"/>
      <c r="E30309" s="94"/>
      <c r="F30309" s="112"/>
      <c r="G30309"/>
      <c r="H30309" s="109"/>
      <c r="I30309"/>
    </row>
    <row r="30310" spans="1:9" x14ac:dyDescent="0.25">
      <c r="A30310" s="108"/>
      <c r="B30310"/>
      <c r="C30310" s="109"/>
      <c r="D30310" s="109"/>
      <c r="E30310" s="94"/>
      <c r="F30310" s="112"/>
      <c r="G30310"/>
      <c r="H30310" s="109"/>
      <c r="I30310"/>
    </row>
    <row r="30311" spans="1:9" x14ac:dyDescent="0.25">
      <c r="A30311" s="108"/>
      <c r="B30311"/>
      <c r="C30311" s="109"/>
      <c r="D30311" s="109"/>
      <c r="E30311" s="94"/>
      <c r="F30311" s="112"/>
      <c r="G30311"/>
      <c r="H30311" s="109"/>
      <c r="I30311"/>
    </row>
    <row r="30312" spans="1:9" x14ac:dyDescent="0.25">
      <c r="A30312" s="108"/>
      <c r="B30312"/>
      <c r="C30312" s="109"/>
      <c r="D30312" s="109"/>
      <c r="E30312" s="94"/>
      <c r="F30312" s="112"/>
      <c r="G30312"/>
      <c r="H30312" s="109"/>
      <c r="I30312"/>
    </row>
    <row r="30313" spans="1:9" x14ac:dyDescent="0.25">
      <c r="A30313" s="108"/>
      <c r="B30313"/>
      <c r="C30313" s="109"/>
      <c r="D30313" s="109"/>
      <c r="E30313" s="94"/>
      <c r="F30313" s="112"/>
      <c r="G30313"/>
      <c r="H30313" s="109"/>
      <c r="I30313"/>
    </row>
    <row r="30314" spans="1:9" x14ac:dyDescent="0.25">
      <c r="A30314" s="108"/>
      <c r="B30314"/>
      <c r="C30314" s="109"/>
      <c r="D30314" s="109"/>
      <c r="E30314" s="94"/>
      <c r="F30314" s="112"/>
      <c r="G30314"/>
      <c r="H30314" s="109"/>
      <c r="I30314"/>
    </row>
    <row r="30315" spans="1:9" x14ac:dyDescent="0.25">
      <c r="A30315" s="108"/>
      <c r="B30315"/>
      <c r="C30315" s="109"/>
      <c r="D30315" s="109"/>
      <c r="E30315" s="94"/>
      <c r="F30315" s="112"/>
      <c r="G30315"/>
      <c r="H30315" s="109"/>
      <c r="I30315"/>
    </row>
    <row r="30316" spans="1:9" x14ac:dyDescent="0.25">
      <c r="A30316" s="108"/>
      <c r="B30316"/>
      <c r="C30316" s="109"/>
      <c r="D30316" s="109"/>
      <c r="E30316" s="94"/>
      <c r="F30316" s="112"/>
      <c r="G30316"/>
      <c r="H30316" s="109"/>
      <c r="I30316"/>
    </row>
    <row r="30317" spans="1:9" x14ac:dyDescent="0.25">
      <c r="A30317" s="108"/>
      <c r="B30317"/>
      <c r="C30317" s="109"/>
      <c r="D30317" s="109"/>
      <c r="E30317" s="94"/>
      <c r="F30317" s="112"/>
      <c r="G30317"/>
      <c r="H30317" s="109"/>
      <c r="I30317"/>
    </row>
    <row r="30318" spans="1:9" x14ac:dyDescent="0.25">
      <c r="A30318" s="108"/>
      <c r="B30318"/>
      <c r="C30318" s="109"/>
      <c r="D30318" s="109"/>
      <c r="E30318" s="94"/>
      <c r="F30318" s="112"/>
      <c r="G30318"/>
      <c r="H30318" s="109"/>
      <c r="I30318"/>
    </row>
    <row r="30319" spans="1:9" x14ac:dyDescent="0.25">
      <c r="A30319" s="108"/>
      <c r="B30319"/>
      <c r="C30319" s="109"/>
      <c r="D30319" s="109"/>
      <c r="E30319" s="94"/>
      <c r="F30319" s="112"/>
      <c r="G30319"/>
      <c r="H30319" s="109"/>
      <c r="I30319"/>
    </row>
    <row r="30320" spans="1:9" x14ac:dyDescent="0.25">
      <c r="A30320" s="108"/>
      <c r="B30320"/>
      <c r="C30320" s="109"/>
      <c r="D30320" s="109"/>
      <c r="E30320" s="94"/>
      <c r="F30320" s="112"/>
      <c r="G30320"/>
      <c r="H30320" s="109"/>
      <c r="I30320"/>
    </row>
    <row r="30321" spans="1:9" x14ac:dyDescent="0.25">
      <c r="A30321" s="108"/>
      <c r="B30321"/>
      <c r="C30321" s="109"/>
      <c r="D30321" s="109"/>
      <c r="E30321" s="94"/>
      <c r="F30321" s="112"/>
      <c r="G30321"/>
      <c r="H30321" s="109"/>
      <c r="I30321"/>
    </row>
    <row r="30322" spans="1:9" x14ac:dyDescent="0.25">
      <c r="A30322" s="108"/>
      <c r="B30322"/>
      <c r="C30322" s="109"/>
      <c r="D30322" s="109"/>
      <c r="E30322" s="94"/>
      <c r="F30322" s="112"/>
      <c r="G30322"/>
      <c r="H30322" s="109"/>
      <c r="I30322"/>
    </row>
    <row r="30323" spans="1:9" x14ac:dyDescent="0.25">
      <c r="A30323" s="108"/>
      <c r="B30323"/>
      <c r="C30323" s="109"/>
      <c r="D30323" s="109"/>
      <c r="E30323" s="94"/>
      <c r="F30323" s="112"/>
      <c r="G30323"/>
      <c r="H30323" s="109"/>
      <c r="I30323"/>
    </row>
    <row r="30324" spans="1:9" x14ac:dyDescent="0.25">
      <c r="A30324" s="108"/>
      <c r="B30324"/>
      <c r="C30324" s="109"/>
      <c r="D30324" s="109"/>
      <c r="E30324" s="94"/>
      <c r="F30324" s="112"/>
      <c r="G30324"/>
      <c r="H30324" s="109"/>
      <c r="I30324"/>
    </row>
    <row r="30325" spans="1:9" x14ac:dyDescent="0.25">
      <c r="A30325" s="108"/>
      <c r="B30325"/>
      <c r="C30325" s="109"/>
      <c r="D30325" s="109"/>
      <c r="E30325" s="94"/>
      <c r="F30325" s="112"/>
      <c r="G30325"/>
      <c r="H30325" s="109"/>
      <c r="I30325"/>
    </row>
    <row r="30326" spans="1:9" x14ac:dyDescent="0.25">
      <c r="A30326" s="108"/>
      <c r="B30326"/>
      <c r="C30326" s="109"/>
      <c r="D30326" s="109"/>
      <c r="E30326" s="94"/>
      <c r="F30326" s="112"/>
      <c r="G30326"/>
      <c r="H30326" s="109"/>
      <c r="I30326"/>
    </row>
    <row r="30327" spans="1:9" x14ac:dyDescent="0.25">
      <c r="A30327" s="108"/>
      <c r="B30327"/>
      <c r="C30327" s="109"/>
      <c r="D30327" s="109"/>
      <c r="E30327" s="94"/>
      <c r="F30327" s="112"/>
      <c r="G30327"/>
      <c r="H30327" s="109"/>
      <c r="I30327"/>
    </row>
    <row r="30328" spans="1:9" x14ac:dyDescent="0.25">
      <c r="A30328" s="108"/>
      <c r="B30328"/>
      <c r="C30328" s="109"/>
      <c r="D30328" s="109"/>
      <c r="E30328" s="94"/>
      <c r="F30328" s="112"/>
      <c r="G30328"/>
      <c r="H30328" s="109"/>
      <c r="I30328"/>
    </row>
    <row r="30329" spans="1:9" x14ac:dyDescent="0.25">
      <c r="A30329" s="108"/>
      <c r="B30329"/>
      <c r="C30329" s="109"/>
      <c r="D30329" s="109"/>
      <c r="E30329" s="94"/>
      <c r="F30329" s="112"/>
      <c r="G30329"/>
      <c r="H30329" s="109"/>
      <c r="I30329"/>
    </row>
    <row r="30330" spans="1:9" x14ac:dyDescent="0.25">
      <c r="A30330" s="108"/>
      <c r="B30330"/>
      <c r="C30330" s="109"/>
      <c r="D30330" s="109"/>
      <c r="E30330" s="94"/>
      <c r="F30330" s="112"/>
      <c r="G30330"/>
      <c r="H30330" s="109"/>
      <c r="I30330"/>
    </row>
    <row r="30331" spans="1:9" x14ac:dyDescent="0.25">
      <c r="A30331" s="108"/>
      <c r="B30331"/>
      <c r="C30331" s="109"/>
      <c r="D30331" s="109"/>
      <c r="E30331" s="94"/>
      <c r="F30331" s="112"/>
      <c r="G30331"/>
      <c r="H30331" s="109"/>
      <c r="I30331"/>
    </row>
    <row r="30332" spans="1:9" x14ac:dyDescent="0.25">
      <c r="A30332" s="108"/>
      <c r="B30332"/>
      <c r="C30332" s="109"/>
      <c r="D30332" s="109"/>
      <c r="E30332" s="94"/>
      <c r="F30332" s="112"/>
      <c r="G30332"/>
      <c r="H30332" s="109"/>
      <c r="I30332"/>
    </row>
    <row r="30333" spans="1:9" x14ac:dyDescent="0.25">
      <c r="A30333" s="108"/>
      <c r="B30333"/>
      <c r="C30333" s="109"/>
      <c r="D30333" s="109"/>
      <c r="E30333" s="94"/>
      <c r="F30333" s="112"/>
      <c r="G30333"/>
      <c r="H30333" s="109"/>
      <c r="I30333"/>
    </row>
    <row r="30334" spans="1:9" x14ac:dyDescent="0.25">
      <c r="A30334" s="108"/>
      <c r="B30334"/>
      <c r="C30334" s="109"/>
      <c r="D30334" s="109"/>
      <c r="E30334" s="94"/>
      <c r="F30334" s="112"/>
      <c r="G30334"/>
      <c r="H30334" s="109"/>
      <c r="I30334"/>
    </row>
    <row r="30335" spans="1:9" x14ac:dyDescent="0.25">
      <c r="A30335" s="108"/>
      <c r="B30335"/>
      <c r="C30335" s="109"/>
      <c r="D30335" s="109"/>
      <c r="E30335" s="94"/>
      <c r="F30335" s="112"/>
      <c r="G30335"/>
      <c r="H30335" s="109"/>
      <c r="I30335"/>
    </row>
    <row r="30336" spans="1:9" x14ac:dyDescent="0.25">
      <c r="A30336" s="108"/>
      <c r="B30336"/>
      <c r="C30336" s="109"/>
      <c r="D30336" s="109"/>
      <c r="E30336" s="94"/>
      <c r="F30336" s="112"/>
      <c r="G30336"/>
      <c r="H30336" s="109"/>
      <c r="I30336"/>
    </row>
    <row r="30337" spans="1:9" x14ac:dyDescent="0.25">
      <c r="A30337" s="108"/>
      <c r="B30337"/>
      <c r="C30337" s="109"/>
      <c r="D30337" s="109"/>
      <c r="E30337" s="94"/>
      <c r="F30337" s="112"/>
      <c r="G30337"/>
      <c r="H30337" s="109"/>
      <c r="I30337"/>
    </row>
    <row r="30338" spans="1:9" x14ac:dyDescent="0.25">
      <c r="A30338" s="108"/>
      <c r="B30338"/>
      <c r="C30338" s="109"/>
      <c r="D30338" s="109"/>
      <c r="E30338" s="94"/>
      <c r="F30338" s="112"/>
      <c r="G30338"/>
      <c r="H30338" s="109"/>
      <c r="I30338"/>
    </row>
    <row r="30339" spans="1:9" x14ac:dyDescent="0.25">
      <c r="A30339" s="108"/>
      <c r="B30339"/>
      <c r="C30339" s="109"/>
      <c r="D30339" s="109"/>
      <c r="E30339" s="94"/>
      <c r="F30339" s="112"/>
      <c r="G30339"/>
      <c r="H30339" s="109"/>
      <c r="I30339"/>
    </row>
    <row r="30340" spans="1:9" x14ac:dyDescent="0.25">
      <c r="A30340" s="108"/>
      <c r="B30340"/>
      <c r="C30340" s="109"/>
      <c r="D30340" s="109"/>
      <c r="E30340" s="94"/>
      <c r="F30340" s="112"/>
      <c r="G30340"/>
      <c r="H30340" s="109"/>
      <c r="I30340"/>
    </row>
    <row r="30341" spans="1:9" x14ac:dyDescent="0.25">
      <c r="A30341" s="108"/>
      <c r="B30341"/>
      <c r="C30341" s="109"/>
      <c r="D30341" s="109"/>
      <c r="E30341" s="94"/>
      <c r="F30341" s="112"/>
      <c r="G30341"/>
      <c r="H30341" s="109"/>
      <c r="I30341"/>
    </row>
    <row r="30342" spans="1:9" x14ac:dyDescent="0.25">
      <c r="A30342" s="108"/>
      <c r="B30342"/>
      <c r="C30342" s="109"/>
      <c r="D30342" s="109"/>
      <c r="E30342" s="94"/>
      <c r="F30342" s="112"/>
      <c r="G30342"/>
      <c r="H30342" s="109"/>
      <c r="I30342"/>
    </row>
    <row r="30343" spans="1:9" x14ac:dyDescent="0.25">
      <c r="A30343" s="108"/>
      <c r="B30343"/>
      <c r="C30343" s="109"/>
      <c r="D30343" s="109"/>
      <c r="E30343" s="94"/>
      <c r="F30343" s="112"/>
      <c r="G30343"/>
      <c r="H30343" s="109"/>
      <c r="I30343"/>
    </row>
    <row r="30344" spans="1:9" x14ac:dyDescent="0.25">
      <c r="A30344" s="108"/>
      <c r="B30344"/>
      <c r="C30344" s="109"/>
      <c r="D30344" s="109"/>
      <c r="E30344" s="94"/>
      <c r="F30344" s="112"/>
      <c r="G30344"/>
      <c r="H30344" s="109"/>
      <c r="I30344"/>
    </row>
    <row r="30345" spans="1:9" x14ac:dyDescent="0.25">
      <c r="A30345" s="108"/>
      <c r="B30345"/>
      <c r="C30345" s="109"/>
      <c r="D30345" s="109"/>
      <c r="E30345" s="94"/>
      <c r="F30345" s="112"/>
      <c r="G30345"/>
      <c r="H30345" s="109"/>
      <c r="I30345"/>
    </row>
    <row r="30346" spans="1:9" x14ac:dyDescent="0.25">
      <c r="A30346" s="108"/>
      <c r="B30346"/>
      <c r="C30346" s="109"/>
      <c r="D30346" s="109"/>
      <c r="E30346" s="94"/>
      <c r="F30346" s="112"/>
      <c r="G30346"/>
      <c r="H30346" s="109"/>
      <c r="I30346"/>
    </row>
    <row r="30347" spans="1:9" x14ac:dyDescent="0.25">
      <c r="A30347" s="108"/>
      <c r="B30347"/>
      <c r="C30347" s="109"/>
      <c r="D30347" s="109"/>
      <c r="E30347" s="94"/>
      <c r="F30347" s="112"/>
      <c r="G30347"/>
      <c r="H30347" s="109"/>
      <c r="I30347"/>
    </row>
    <row r="30348" spans="1:9" x14ac:dyDescent="0.25">
      <c r="A30348" s="108"/>
      <c r="B30348"/>
      <c r="C30348" s="109"/>
      <c r="D30348" s="109"/>
      <c r="E30348" s="94"/>
      <c r="F30348" s="112"/>
      <c r="G30348"/>
      <c r="H30348" s="109"/>
      <c r="I30348"/>
    </row>
    <row r="30349" spans="1:9" x14ac:dyDescent="0.25">
      <c r="A30349" s="108"/>
      <c r="B30349"/>
      <c r="C30349" s="109"/>
      <c r="D30349" s="109"/>
      <c r="E30349" s="94"/>
      <c r="F30349" s="112"/>
      <c r="G30349"/>
      <c r="H30349" s="109"/>
      <c r="I30349"/>
    </row>
    <row r="30350" spans="1:9" x14ac:dyDescent="0.25">
      <c r="A30350" s="108"/>
      <c r="B30350"/>
      <c r="C30350" s="109"/>
      <c r="D30350" s="109"/>
      <c r="E30350" s="94"/>
      <c r="F30350" s="112"/>
      <c r="G30350"/>
      <c r="H30350" s="109"/>
      <c r="I30350"/>
    </row>
    <row r="30351" spans="1:9" x14ac:dyDescent="0.25">
      <c r="A30351" s="108"/>
      <c r="B30351"/>
      <c r="C30351" s="109"/>
      <c r="D30351" s="109"/>
      <c r="E30351" s="94"/>
      <c r="F30351" s="112"/>
      <c r="G30351"/>
      <c r="H30351" s="109"/>
      <c r="I30351"/>
    </row>
    <row r="30352" spans="1:9" x14ac:dyDescent="0.25">
      <c r="A30352" s="108"/>
      <c r="B30352"/>
      <c r="C30352" s="109"/>
      <c r="D30352" s="109"/>
      <c r="E30352" s="94"/>
      <c r="F30352" s="112"/>
      <c r="G30352"/>
      <c r="H30352" s="109"/>
      <c r="I30352"/>
    </row>
    <row r="30353" spans="1:9" x14ac:dyDescent="0.25">
      <c r="A30353" s="108"/>
      <c r="B30353"/>
      <c r="C30353" s="109"/>
      <c r="D30353" s="109"/>
      <c r="E30353" s="94"/>
      <c r="F30353" s="112"/>
      <c r="G30353"/>
      <c r="H30353" s="109"/>
      <c r="I30353"/>
    </row>
    <row r="30354" spans="1:9" x14ac:dyDescent="0.25">
      <c r="A30354" s="108"/>
      <c r="B30354"/>
      <c r="C30354" s="109"/>
      <c r="D30354" s="109"/>
      <c r="E30354" s="94"/>
      <c r="F30354" s="112"/>
      <c r="G30354"/>
      <c r="H30354" s="109"/>
      <c r="I30354"/>
    </row>
    <row r="30355" spans="1:9" x14ac:dyDescent="0.25">
      <c r="A30355" s="108"/>
      <c r="B30355"/>
      <c r="C30355" s="109"/>
      <c r="D30355" s="109"/>
      <c r="E30355" s="94"/>
      <c r="F30355" s="112"/>
      <c r="G30355"/>
      <c r="H30355" s="109"/>
      <c r="I30355"/>
    </row>
    <row r="30356" spans="1:9" x14ac:dyDescent="0.25">
      <c r="A30356" s="108"/>
      <c r="B30356"/>
      <c r="C30356" s="109"/>
      <c r="D30356" s="109"/>
      <c r="E30356" s="94"/>
      <c r="F30356" s="112"/>
      <c r="G30356"/>
      <c r="H30356" s="109"/>
      <c r="I30356"/>
    </row>
    <row r="30357" spans="1:9" x14ac:dyDescent="0.25">
      <c r="A30357" s="108"/>
      <c r="B30357"/>
      <c r="C30357" s="109"/>
      <c r="D30357" s="109"/>
      <c r="E30357" s="94"/>
      <c r="F30357" s="112"/>
      <c r="G30357"/>
      <c r="H30357" s="109"/>
      <c r="I30357"/>
    </row>
    <row r="30358" spans="1:9" x14ac:dyDescent="0.25">
      <c r="A30358" s="108"/>
      <c r="B30358"/>
      <c r="C30358" s="109"/>
      <c r="D30358" s="109"/>
      <c r="E30358" s="94"/>
      <c r="F30358" s="112"/>
      <c r="G30358"/>
      <c r="H30358" s="109"/>
      <c r="I30358"/>
    </row>
    <row r="30359" spans="1:9" x14ac:dyDescent="0.25">
      <c r="A30359" s="108"/>
      <c r="B30359"/>
      <c r="C30359" s="109"/>
      <c r="D30359" s="109"/>
      <c r="E30359" s="94"/>
      <c r="F30359" s="112"/>
      <c r="G30359"/>
      <c r="H30359" s="109"/>
      <c r="I30359"/>
    </row>
    <row r="30360" spans="1:9" x14ac:dyDescent="0.25">
      <c r="A30360" s="108"/>
      <c r="B30360"/>
      <c r="C30360" s="109"/>
      <c r="D30360" s="109"/>
      <c r="E30360" s="94"/>
      <c r="F30360" s="112"/>
      <c r="G30360"/>
      <c r="H30360" s="109"/>
      <c r="I30360"/>
    </row>
    <row r="30361" spans="1:9" x14ac:dyDescent="0.25">
      <c r="A30361" s="108"/>
      <c r="B30361"/>
      <c r="C30361" s="109"/>
      <c r="D30361" s="109"/>
      <c r="E30361" s="94"/>
      <c r="F30361" s="112"/>
      <c r="G30361"/>
      <c r="H30361" s="109"/>
      <c r="I30361"/>
    </row>
    <row r="30362" spans="1:9" x14ac:dyDescent="0.25">
      <c r="A30362" s="108"/>
      <c r="B30362"/>
      <c r="C30362" s="109"/>
      <c r="D30362" s="109"/>
      <c r="E30362" s="94"/>
      <c r="F30362" s="112"/>
      <c r="G30362"/>
      <c r="H30362" s="109"/>
      <c r="I30362"/>
    </row>
    <row r="30363" spans="1:9" x14ac:dyDescent="0.25">
      <c r="A30363" s="108"/>
      <c r="B30363"/>
      <c r="C30363" s="109"/>
      <c r="D30363" s="109"/>
      <c r="E30363" s="94"/>
      <c r="F30363" s="112"/>
      <c r="G30363"/>
      <c r="H30363" s="109"/>
      <c r="I30363"/>
    </row>
    <row r="30364" spans="1:9" x14ac:dyDescent="0.25">
      <c r="A30364" s="108"/>
      <c r="B30364"/>
      <c r="C30364" s="109"/>
      <c r="D30364" s="109"/>
      <c r="E30364" s="94"/>
      <c r="F30364" s="112"/>
      <c r="G30364"/>
      <c r="H30364" s="109"/>
      <c r="I30364"/>
    </row>
    <row r="30365" spans="1:9" x14ac:dyDescent="0.25">
      <c r="A30365" s="108"/>
      <c r="B30365"/>
      <c r="C30365" s="109"/>
      <c r="D30365" s="109"/>
      <c r="E30365" s="94"/>
      <c r="F30365" s="112"/>
      <c r="G30365"/>
      <c r="H30365" s="109"/>
      <c r="I30365"/>
    </row>
    <row r="30366" spans="1:9" x14ac:dyDescent="0.25">
      <c r="A30366" s="108"/>
      <c r="B30366"/>
      <c r="C30366" s="109"/>
      <c r="D30366" s="109"/>
      <c r="E30366" s="94"/>
      <c r="F30366" s="112"/>
      <c r="G30366"/>
      <c r="H30366" s="109"/>
      <c r="I30366"/>
    </row>
    <row r="30367" spans="1:9" x14ac:dyDescent="0.25">
      <c r="A30367" s="108"/>
      <c r="B30367"/>
      <c r="C30367" s="109"/>
      <c r="D30367" s="109"/>
      <c r="E30367" s="94"/>
      <c r="F30367" s="112"/>
      <c r="G30367"/>
      <c r="H30367" s="109"/>
      <c r="I30367"/>
    </row>
    <row r="30368" spans="1:9" x14ac:dyDescent="0.25">
      <c r="A30368" s="108"/>
      <c r="B30368"/>
      <c r="C30368" s="109"/>
      <c r="D30368" s="109"/>
      <c r="E30368" s="94"/>
      <c r="F30368" s="112"/>
      <c r="G30368"/>
      <c r="H30368" s="109"/>
      <c r="I30368"/>
    </row>
    <row r="30369" spans="1:9" x14ac:dyDescent="0.25">
      <c r="A30369" s="108"/>
      <c r="B30369"/>
      <c r="C30369" s="109"/>
      <c r="D30369" s="109"/>
      <c r="E30369" s="94"/>
      <c r="F30369" s="112"/>
      <c r="G30369"/>
      <c r="H30369" s="109"/>
      <c r="I30369"/>
    </row>
    <row r="30370" spans="1:9" x14ac:dyDescent="0.25">
      <c r="A30370" s="108"/>
      <c r="B30370"/>
      <c r="C30370" s="109"/>
      <c r="D30370" s="109"/>
      <c r="E30370" s="94"/>
      <c r="F30370" s="112"/>
      <c r="G30370"/>
      <c r="H30370" s="109"/>
      <c r="I30370"/>
    </row>
    <row r="30371" spans="1:9" x14ac:dyDescent="0.25">
      <c r="A30371" s="108"/>
      <c r="B30371"/>
      <c r="C30371" s="109"/>
      <c r="D30371" s="109"/>
      <c r="E30371" s="94"/>
      <c r="F30371" s="112"/>
      <c r="G30371"/>
      <c r="H30371" s="109"/>
      <c r="I30371"/>
    </row>
    <row r="30372" spans="1:9" x14ac:dyDescent="0.25">
      <c r="A30372" s="108"/>
      <c r="B30372"/>
      <c r="C30372" s="109"/>
      <c r="D30372" s="109"/>
      <c r="E30372" s="94"/>
      <c r="F30372" s="112"/>
      <c r="G30372"/>
      <c r="H30372" s="109"/>
      <c r="I30372"/>
    </row>
    <row r="30373" spans="1:9" x14ac:dyDescent="0.25">
      <c r="A30373" s="108"/>
      <c r="B30373"/>
      <c r="C30373" s="109"/>
      <c r="D30373" s="109"/>
      <c r="E30373" s="94"/>
      <c r="F30373" s="112"/>
      <c r="G30373"/>
      <c r="H30373" s="109"/>
      <c r="I30373"/>
    </row>
    <row r="30374" spans="1:9" x14ac:dyDescent="0.25">
      <c r="A30374" s="108"/>
      <c r="B30374"/>
      <c r="C30374" s="109"/>
      <c r="D30374" s="109"/>
      <c r="E30374" s="94"/>
      <c r="F30374" s="112"/>
      <c r="G30374"/>
      <c r="H30374" s="109"/>
      <c r="I30374"/>
    </row>
    <row r="30375" spans="1:9" x14ac:dyDescent="0.25">
      <c r="A30375" s="108"/>
      <c r="B30375"/>
      <c r="C30375" s="109"/>
      <c r="D30375" s="109"/>
      <c r="E30375" s="94"/>
      <c r="F30375" s="112"/>
      <c r="G30375"/>
      <c r="H30375" s="109"/>
      <c r="I30375"/>
    </row>
    <row r="30376" spans="1:9" x14ac:dyDescent="0.25">
      <c r="A30376" s="108"/>
      <c r="B30376"/>
      <c r="C30376" s="109"/>
      <c r="D30376" s="109"/>
      <c r="E30376" s="94"/>
      <c r="F30376" s="112"/>
      <c r="G30376"/>
      <c r="H30376" s="109"/>
      <c r="I30376"/>
    </row>
    <row r="30377" spans="1:9" x14ac:dyDescent="0.25">
      <c r="A30377" s="108"/>
      <c r="B30377"/>
      <c r="C30377" s="109"/>
      <c r="D30377" s="109"/>
      <c r="E30377" s="94"/>
      <c r="F30377" s="112"/>
      <c r="G30377"/>
      <c r="H30377" s="109"/>
      <c r="I30377"/>
    </row>
    <row r="30378" spans="1:9" x14ac:dyDescent="0.25">
      <c r="A30378" s="108"/>
      <c r="B30378"/>
      <c r="C30378" s="109"/>
      <c r="D30378" s="109"/>
      <c r="E30378" s="94"/>
      <c r="F30378" s="112"/>
      <c r="G30378"/>
      <c r="H30378" s="109"/>
      <c r="I30378"/>
    </row>
    <row r="30379" spans="1:9" x14ac:dyDescent="0.25">
      <c r="A30379" s="108"/>
      <c r="B30379"/>
      <c r="C30379" s="109"/>
      <c r="D30379" s="109"/>
      <c r="E30379" s="94"/>
      <c r="F30379" s="112"/>
      <c r="G30379"/>
      <c r="H30379" s="109"/>
      <c r="I30379"/>
    </row>
    <row r="30380" spans="1:9" x14ac:dyDescent="0.25">
      <c r="A30380" s="108"/>
      <c r="B30380"/>
      <c r="C30380" s="109"/>
      <c r="D30380" s="109"/>
      <c r="E30380" s="94"/>
      <c r="F30380" s="112"/>
      <c r="G30380"/>
      <c r="H30380" s="109"/>
      <c r="I30380"/>
    </row>
    <row r="30381" spans="1:9" x14ac:dyDescent="0.25">
      <c r="A30381" s="108"/>
      <c r="B30381"/>
      <c r="C30381" s="109"/>
      <c r="D30381" s="109"/>
      <c r="E30381" s="94"/>
      <c r="F30381" s="112"/>
      <c r="G30381"/>
      <c r="H30381" s="109"/>
      <c r="I30381"/>
    </row>
    <row r="30382" spans="1:9" x14ac:dyDescent="0.25">
      <c r="A30382" s="108"/>
      <c r="B30382"/>
      <c r="C30382" s="109"/>
      <c r="D30382" s="109"/>
      <c r="E30382" s="94"/>
      <c r="F30382" s="112"/>
      <c r="G30382"/>
      <c r="H30382" s="109"/>
      <c r="I30382"/>
    </row>
    <row r="30383" spans="1:9" x14ac:dyDescent="0.25">
      <c r="A30383" s="108"/>
      <c r="B30383"/>
      <c r="C30383" s="109"/>
      <c r="D30383" s="109"/>
      <c r="E30383" s="94"/>
      <c r="F30383" s="112"/>
      <c r="G30383"/>
      <c r="H30383" s="109"/>
      <c r="I30383"/>
    </row>
    <row r="30384" spans="1:9" x14ac:dyDescent="0.25">
      <c r="A30384" s="108"/>
      <c r="B30384"/>
      <c r="C30384" s="109"/>
      <c r="D30384" s="109"/>
      <c r="E30384" s="94"/>
      <c r="F30384" s="112"/>
      <c r="G30384"/>
      <c r="H30384" s="109"/>
      <c r="I30384"/>
    </row>
    <row r="30385" spans="1:9" x14ac:dyDescent="0.25">
      <c r="A30385" s="108"/>
      <c r="B30385"/>
      <c r="C30385" s="109"/>
      <c r="D30385" s="109"/>
      <c r="E30385" s="94"/>
      <c r="F30385" s="112"/>
      <c r="G30385"/>
      <c r="H30385" s="109"/>
      <c r="I30385"/>
    </row>
    <row r="30386" spans="1:9" x14ac:dyDescent="0.25">
      <c r="A30386" s="108"/>
      <c r="B30386"/>
      <c r="C30386" s="109"/>
      <c r="D30386" s="109"/>
      <c r="E30386" s="94"/>
      <c r="F30386" s="112"/>
      <c r="G30386"/>
      <c r="H30386" s="109"/>
      <c r="I30386"/>
    </row>
    <row r="30387" spans="1:9" x14ac:dyDescent="0.25">
      <c r="A30387" s="108"/>
      <c r="B30387"/>
      <c r="C30387" s="109"/>
      <c r="D30387" s="109"/>
      <c r="E30387" s="94"/>
      <c r="F30387" s="112"/>
      <c r="G30387"/>
      <c r="H30387" s="109"/>
      <c r="I30387"/>
    </row>
    <row r="30388" spans="1:9" x14ac:dyDescent="0.25">
      <c r="A30388" s="108"/>
      <c r="B30388"/>
      <c r="C30388" s="109"/>
      <c r="D30388" s="109"/>
      <c r="E30388" s="94"/>
      <c r="F30388" s="112"/>
      <c r="G30388"/>
      <c r="H30388" s="109"/>
      <c r="I30388"/>
    </row>
    <row r="30389" spans="1:9" x14ac:dyDescent="0.25">
      <c r="A30389" s="108"/>
      <c r="B30389"/>
      <c r="C30389" s="109"/>
      <c r="D30389" s="109"/>
      <c r="E30389" s="94"/>
      <c r="F30389" s="112"/>
      <c r="G30389"/>
      <c r="H30389" s="109"/>
      <c r="I30389"/>
    </row>
    <row r="30390" spans="1:9" x14ac:dyDescent="0.25">
      <c r="A30390" s="108"/>
      <c r="B30390"/>
      <c r="C30390" s="109"/>
      <c r="D30390" s="109"/>
      <c r="E30390" s="94"/>
      <c r="F30390" s="112"/>
      <c r="G30390"/>
      <c r="H30390" s="109"/>
      <c r="I30390"/>
    </row>
    <row r="30391" spans="1:9" x14ac:dyDescent="0.25">
      <c r="A30391" s="108"/>
      <c r="B30391"/>
      <c r="C30391" s="109"/>
      <c r="D30391" s="109"/>
      <c r="E30391" s="94"/>
      <c r="F30391" s="112"/>
      <c r="G30391"/>
      <c r="H30391" s="109"/>
      <c r="I30391"/>
    </row>
    <row r="30392" spans="1:9" x14ac:dyDescent="0.25">
      <c r="A30392" s="108"/>
      <c r="B30392"/>
      <c r="C30392" s="109"/>
      <c r="D30392" s="109"/>
      <c r="E30392" s="94"/>
      <c r="F30392" s="112"/>
      <c r="G30392"/>
      <c r="H30392" s="109"/>
      <c r="I30392"/>
    </row>
    <row r="30393" spans="1:9" x14ac:dyDescent="0.25">
      <c r="A30393" s="108"/>
      <c r="B30393"/>
      <c r="C30393" s="109"/>
      <c r="D30393" s="109"/>
      <c r="E30393" s="94"/>
      <c r="F30393" s="112"/>
      <c r="G30393"/>
      <c r="H30393" s="109"/>
      <c r="I30393"/>
    </row>
    <row r="30394" spans="1:9" x14ac:dyDescent="0.25">
      <c r="A30394" s="108"/>
      <c r="B30394"/>
      <c r="C30394" s="109"/>
      <c r="D30394" s="109"/>
      <c r="E30394" s="94"/>
      <c r="F30394" s="112"/>
      <c r="G30394"/>
      <c r="H30394" s="109"/>
      <c r="I30394"/>
    </row>
    <row r="30395" spans="1:9" x14ac:dyDescent="0.25">
      <c r="A30395" s="108"/>
      <c r="B30395"/>
      <c r="C30395" s="109"/>
      <c r="D30395" s="109"/>
      <c r="E30395" s="94"/>
      <c r="F30395" s="112"/>
      <c r="G30395"/>
      <c r="H30395" s="109"/>
      <c r="I30395"/>
    </row>
    <row r="30396" spans="1:9" x14ac:dyDescent="0.25">
      <c r="A30396" s="108"/>
      <c r="B30396"/>
      <c r="C30396" s="109"/>
      <c r="D30396" s="109"/>
      <c r="E30396" s="94"/>
      <c r="F30396" s="112"/>
      <c r="G30396"/>
      <c r="H30396" s="109"/>
      <c r="I30396"/>
    </row>
    <row r="30397" spans="1:9" x14ac:dyDescent="0.25">
      <c r="A30397" s="108"/>
      <c r="B30397"/>
      <c r="C30397" s="109"/>
      <c r="D30397" s="109"/>
      <c r="E30397" s="94"/>
      <c r="F30397" s="112"/>
      <c r="G30397"/>
      <c r="H30397" s="109"/>
      <c r="I30397"/>
    </row>
    <row r="30398" spans="1:9" x14ac:dyDescent="0.25">
      <c r="A30398" s="108"/>
      <c r="B30398"/>
      <c r="C30398" s="109"/>
      <c r="D30398" s="109"/>
      <c r="E30398" s="94"/>
      <c r="F30398" s="112"/>
      <c r="G30398"/>
      <c r="H30398" s="109"/>
      <c r="I30398"/>
    </row>
    <row r="30399" spans="1:9" x14ac:dyDescent="0.25">
      <c r="A30399" s="108"/>
      <c r="B30399"/>
      <c r="C30399" s="109"/>
      <c r="D30399" s="109"/>
      <c r="E30399" s="94"/>
      <c r="F30399" s="112"/>
      <c r="G30399"/>
      <c r="H30399" s="109"/>
      <c r="I30399"/>
    </row>
    <row r="30400" spans="1:9" x14ac:dyDescent="0.25">
      <c r="A30400" s="108"/>
      <c r="B30400"/>
      <c r="C30400" s="109"/>
      <c r="D30400" s="109"/>
      <c r="E30400" s="94"/>
      <c r="F30400" s="112"/>
      <c r="G30400"/>
      <c r="H30400" s="109"/>
      <c r="I30400"/>
    </row>
    <row r="30401" spans="1:9" x14ac:dyDescent="0.25">
      <c r="A30401" s="108"/>
      <c r="B30401"/>
      <c r="C30401" s="109"/>
      <c r="D30401" s="109"/>
      <c r="E30401" s="94"/>
      <c r="F30401" s="112"/>
      <c r="G30401"/>
      <c r="H30401" s="109"/>
      <c r="I30401"/>
    </row>
    <row r="30402" spans="1:9" x14ac:dyDescent="0.25">
      <c r="A30402" s="108"/>
      <c r="B30402"/>
      <c r="C30402" s="109"/>
      <c r="D30402" s="109"/>
      <c r="E30402" s="94"/>
      <c r="F30402" s="112"/>
      <c r="G30402"/>
      <c r="H30402" s="109"/>
      <c r="I30402"/>
    </row>
    <row r="30403" spans="1:9" x14ac:dyDescent="0.25">
      <c r="A30403" s="108"/>
      <c r="B30403"/>
      <c r="C30403" s="109"/>
      <c r="D30403" s="109"/>
      <c r="E30403" s="94"/>
      <c r="F30403" s="112"/>
      <c r="G30403"/>
      <c r="H30403" s="109"/>
      <c r="I30403"/>
    </row>
    <row r="30404" spans="1:9" x14ac:dyDescent="0.25">
      <c r="A30404" s="108"/>
      <c r="B30404"/>
      <c r="C30404" s="109"/>
      <c r="D30404" s="109"/>
      <c r="E30404" s="94"/>
      <c r="F30404" s="112"/>
      <c r="G30404"/>
      <c r="H30404" s="109"/>
      <c r="I30404"/>
    </row>
    <row r="30405" spans="1:9" x14ac:dyDescent="0.25">
      <c r="A30405" s="108"/>
      <c r="B30405"/>
      <c r="C30405" s="109"/>
      <c r="D30405" s="109"/>
      <c r="E30405" s="94"/>
      <c r="F30405" s="112"/>
      <c r="G30405"/>
      <c r="H30405" s="109"/>
      <c r="I30405"/>
    </row>
    <row r="30406" spans="1:9" x14ac:dyDescent="0.25">
      <c r="A30406" s="108"/>
      <c r="B30406"/>
      <c r="C30406" s="109"/>
      <c r="D30406" s="109"/>
      <c r="E30406" s="94"/>
      <c r="F30406" s="112"/>
      <c r="G30406"/>
      <c r="H30406" s="109"/>
      <c r="I30406"/>
    </row>
    <row r="30407" spans="1:9" x14ac:dyDescent="0.25">
      <c r="A30407" s="108"/>
      <c r="B30407"/>
      <c r="C30407" s="109"/>
      <c r="D30407" s="109"/>
      <c r="E30407" s="94"/>
      <c r="F30407" s="112"/>
      <c r="G30407"/>
      <c r="H30407" s="109"/>
      <c r="I30407"/>
    </row>
    <row r="30408" spans="1:9" x14ac:dyDescent="0.25">
      <c r="A30408" s="108"/>
      <c r="B30408"/>
      <c r="C30408" s="109"/>
      <c r="D30408" s="109"/>
      <c r="E30408" s="94"/>
      <c r="F30408" s="112"/>
      <c r="G30408"/>
      <c r="H30408" s="109"/>
      <c r="I30408"/>
    </row>
    <row r="30409" spans="1:9" x14ac:dyDescent="0.25">
      <c r="A30409" s="108"/>
      <c r="B30409"/>
      <c r="C30409" s="109"/>
      <c r="D30409" s="109"/>
      <c r="E30409" s="94"/>
      <c r="F30409" s="112"/>
      <c r="G30409"/>
      <c r="H30409" s="109"/>
      <c r="I30409"/>
    </row>
    <row r="30410" spans="1:9" x14ac:dyDescent="0.25">
      <c r="A30410" s="108"/>
      <c r="B30410"/>
      <c r="C30410" s="109"/>
      <c r="D30410" s="109"/>
      <c r="E30410" s="94"/>
      <c r="F30410" s="112"/>
      <c r="G30410"/>
      <c r="H30410" s="109"/>
      <c r="I30410"/>
    </row>
    <row r="30411" spans="1:9" x14ac:dyDescent="0.25">
      <c r="A30411" s="108"/>
      <c r="B30411"/>
      <c r="C30411" s="109"/>
      <c r="D30411" s="109"/>
      <c r="E30411" s="94"/>
      <c r="F30411" s="112"/>
      <c r="G30411"/>
      <c r="H30411" s="109"/>
      <c r="I30411"/>
    </row>
    <row r="30412" spans="1:9" x14ac:dyDescent="0.25">
      <c r="A30412" s="108"/>
      <c r="B30412"/>
      <c r="C30412" s="109"/>
      <c r="D30412" s="109"/>
      <c r="E30412" s="94"/>
      <c r="F30412" s="112"/>
      <c r="G30412"/>
      <c r="H30412" s="109"/>
      <c r="I30412"/>
    </row>
    <row r="30413" spans="1:9" x14ac:dyDescent="0.25">
      <c r="A30413" s="108"/>
      <c r="B30413"/>
      <c r="C30413" s="109"/>
      <c r="D30413" s="109"/>
      <c r="E30413" s="94"/>
      <c r="F30413" s="112"/>
      <c r="G30413"/>
      <c r="H30413" s="109"/>
      <c r="I30413"/>
    </row>
    <row r="30414" spans="1:9" x14ac:dyDescent="0.25">
      <c r="A30414" s="108"/>
      <c r="B30414"/>
      <c r="C30414" s="109"/>
      <c r="D30414" s="109"/>
      <c r="E30414" s="94"/>
      <c r="F30414" s="112"/>
      <c r="G30414"/>
      <c r="H30414" s="109"/>
      <c r="I30414"/>
    </row>
    <row r="30415" spans="1:9" x14ac:dyDescent="0.25">
      <c r="A30415" s="108"/>
      <c r="B30415"/>
      <c r="C30415" s="109"/>
      <c r="D30415" s="109"/>
      <c r="E30415" s="94"/>
      <c r="F30415" s="112"/>
      <c r="G30415"/>
      <c r="H30415" s="109"/>
      <c r="I30415"/>
    </row>
    <row r="30416" spans="1:9" x14ac:dyDescent="0.25">
      <c r="A30416" s="108"/>
      <c r="B30416"/>
      <c r="C30416" s="109"/>
      <c r="D30416" s="109"/>
      <c r="E30416" s="94"/>
      <c r="F30416" s="112"/>
      <c r="G30416"/>
      <c r="H30416" s="109"/>
      <c r="I30416"/>
    </row>
    <row r="30417" spans="1:9" x14ac:dyDescent="0.25">
      <c r="A30417" s="108"/>
      <c r="B30417"/>
      <c r="C30417" s="109"/>
      <c r="D30417" s="109"/>
      <c r="E30417" s="94"/>
      <c r="F30417" s="112"/>
      <c r="G30417"/>
      <c r="H30417" s="109"/>
      <c r="I30417"/>
    </row>
    <row r="30418" spans="1:9" x14ac:dyDescent="0.25">
      <c r="A30418" s="108"/>
      <c r="B30418"/>
      <c r="C30418" s="109"/>
      <c r="D30418" s="109"/>
      <c r="E30418" s="94"/>
      <c r="F30418" s="112"/>
      <c r="G30418"/>
      <c r="H30418" s="109"/>
      <c r="I30418"/>
    </row>
    <row r="30419" spans="1:9" x14ac:dyDescent="0.25">
      <c r="A30419" s="108"/>
      <c r="B30419"/>
      <c r="C30419" s="109"/>
      <c r="D30419" s="109"/>
      <c r="E30419" s="94"/>
      <c r="F30419" s="112"/>
      <c r="G30419"/>
      <c r="H30419" s="109"/>
      <c r="I30419"/>
    </row>
    <row r="30420" spans="1:9" x14ac:dyDescent="0.25">
      <c r="A30420" s="108"/>
      <c r="B30420"/>
      <c r="C30420" s="109"/>
      <c r="D30420" s="109"/>
      <c r="E30420" s="94"/>
      <c r="F30420" s="112"/>
      <c r="G30420"/>
      <c r="H30420" s="109"/>
      <c r="I30420"/>
    </row>
    <row r="30421" spans="1:9" x14ac:dyDescent="0.25">
      <c r="A30421" s="108"/>
      <c r="B30421"/>
      <c r="C30421" s="109"/>
      <c r="D30421" s="109"/>
      <c r="E30421" s="94"/>
      <c r="F30421" s="112"/>
      <c r="G30421"/>
      <c r="H30421" s="109"/>
      <c r="I30421"/>
    </row>
    <row r="30422" spans="1:9" x14ac:dyDescent="0.25">
      <c r="A30422" s="108"/>
      <c r="B30422"/>
      <c r="C30422" s="109"/>
      <c r="D30422" s="109"/>
      <c r="E30422" s="94"/>
      <c r="F30422" s="112"/>
      <c r="G30422"/>
      <c r="H30422" s="109"/>
      <c r="I30422"/>
    </row>
    <row r="30423" spans="1:9" x14ac:dyDescent="0.25">
      <c r="A30423" s="108"/>
      <c r="B30423"/>
      <c r="C30423" s="109"/>
      <c r="D30423" s="109"/>
      <c r="E30423" s="94"/>
      <c r="F30423" s="112"/>
      <c r="G30423"/>
      <c r="H30423" s="109"/>
      <c r="I30423"/>
    </row>
    <row r="30424" spans="1:9" x14ac:dyDescent="0.25">
      <c r="A30424" s="108"/>
      <c r="B30424"/>
      <c r="C30424" s="109"/>
      <c r="D30424" s="109"/>
      <c r="E30424" s="94"/>
      <c r="F30424" s="112"/>
      <c r="G30424"/>
      <c r="H30424" s="109"/>
      <c r="I30424"/>
    </row>
    <row r="30425" spans="1:9" x14ac:dyDescent="0.25">
      <c r="A30425" s="108"/>
      <c r="B30425"/>
      <c r="C30425" s="109"/>
      <c r="D30425" s="109"/>
      <c r="E30425" s="94"/>
      <c r="F30425" s="112"/>
      <c r="G30425"/>
      <c r="H30425" s="109"/>
      <c r="I30425"/>
    </row>
    <row r="30426" spans="1:9" x14ac:dyDescent="0.25">
      <c r="A30426" s="108"/>
      <c r="B30426"/>
      <c r="C30426" s="109"/>
      <c r="D30426" s="109"/>
      <c r="E30426" s="94"/>
      <c r="F30426" s="112"/>
      <c r="G30426"/>
      <c r="H30426" s="109"/>
      <c r="I30426"/>
    </row>
    <row r="30427" spans="1:9" x14ac:dyDescent="0.25">
      <c r="A30427" s="108"/>
      <c r="B30427"/>
      <c r="C30427" s="109"/>
      <c r="D30427" s="109"/>
      <c r="E30427" s="94"/>
      <c r="F30427" s="112"/>
      <c r="G30427"/>
      <c r="H30427" s="109"/>
      <c r="I30427"/>
    </row>
    <row r="30428" spans="1:9" x14ac:dyDescent="0.25">
      <c r="A30428" s="108"/>
      <c r="B30428"/>
      <c r="C30428" s="109"/>
      <c r="D30428" s="109"/>
      <c r="E30428" s="94"/>
      <c r="F30428" s="112"/>
      <c r="G30428"/>
      <c r="H30428" s="109"/>
      <c r="I30428"/>
    </row>
    <row r="30429" spans="1:9" x14ac:dyDescent="0.25">
      <c r="A30429" s="108"/>
      <c r="B30429"/>
      <c r="C30429" s="109"/>
      <c r="D30429" s="109"/>
      <c r="E30429" s="94"/>
      <c r="F30429" s="112"/>
      <c r="G30429"/>
      <c r="H30429" s="109"/>
      <c r="I30429"/>
    </row>
    <row r="30430" spans="1:9" x14ac:dyDescent="0.25">
      <c r="A30430" s="108"/>
      <c r="B30430"/>
      <c r="C30430" s="109"/>
      <c r="D30430" s="109"/>
      <c r="E30430" s="94"/>
      <c r="F30430" s="112"/>
      <c r="G30430"/>
      <c r="H30430" s="109"/>
      <c r="I30430"/>
    </row>
    <row r="30431" spans="1:9" x14ac:dyDescent="0.25">
      <c r="A30431" s="108"/>
      <c r="B30431"/>
      <c r="C30431" s="109"/>
      <c r="D30431" s="109"/>
      <c r="E30431" s="94"/>
      <c r="F30431" s="112"/>
      <c r="G30431"/>
      <c r="H30431" s="109"/>
      <c r="I30431"/>
    </row>
    <row r="30432" spans="1:9" x14ac:dyDescent="0.25">
      <c r="A30432" s="108"/>
      <c r="B30432"/>
      <c r="C30432" s="109"/>
      <c r="D30432" s="109"/>
      <c r="E30432" s="94"/>
      <c r="F30432" s="112"/>
      <c r="G30432"/>
      <c r="H30432" s="109"/>
      <c r="I30432"/>
    </row>
    <row r="30433" spans="1:9" x14ac:dyDescent="0.25">
      <c r="A30433" s="108"/>
      <c r="B30433"/>
      <c r="C30433" s="109"/>
      <c r="D30433" s="109"/>
      <c r="E30433" s="94"/>
      <c r="F30433" s="112"/>
      <c r="G30433"/>
      <c r="H30433" s="109"/>
      <c r="I30433"/>
    </row>
    <row r="30434" spans="1:9" x14ac:dyDescent="0.25">
      <c r="A30434" s="108"/>
      <c r="B30434"/>
      <c r="C30434" s="109"/>
      <c r="D30434" s="109"/>
      <c r="E30434" s="94"/>
      <c r="F30434" s="112"/>
      <c r="G30434"/>
      <c r="H30434" s="109"/>
      <c r="I30434"/>
    </row>
    <row r="30435" spans="1:9" x14ac:dyDescent="0.25">
      <c r="A30435" s="108"/>
      <c r="B30435"/>
      <c r="C30435" s="109"/>
      <c r="D30435" s="109"/>
      <c r="E30435" s="94"/>
      <c r="F30435" s="112"/>
      <c r="G30435"/>
      <c r="H30435" s="109"/>
      <c r="I30435"/>
    </row>
    <row r="30436" spans="1:9" x14ac:dyDescent="0.25">
      <c r="A30436" s="108"/>
      <c r="B30436"/>
      <c r="C30436" s="109"/>
      <c r="D30436" s="109"/>
      <c r="E30436" s="94"/>
      <c r="F30436" s="112"/>
      <c r="G30436"/>
      <c r="H30436" s="109"/>
      <c r="I30436"/>
    </row>
    <row r="30437" spans="1:9" x14ac:dyDescent="0.25">
      <c r="A30437" s="108"/>
      <c r="B30437"/>
      <c r="C30437" s="109"/>
      <c r="D30437" s="109"/>
      <c r="E30437" s="94"/>
      <c r="F30437" s="112"/>
      <c r="G30437"/>
      <c r="H30437" s="109"/>
      <c r="I30437"/>
    </row>
    <row r="30438" spans="1:9" x14ac:dyDescent="0.25">
      <c r="A30438" s="108"/>
      <c r="B30438"/>
      <c r="C30438" s="109"/>
      <c r="D30438" s="109"/>
      <c r="E30438" s="94"/>
      <c r="F30438" s="112"/>
      <c r="G30438"/>
      <c r="H30438" s="109"/>
      <c r="I30438"/>
    </row>
    <row r="30439" spans="1:9" x14ac:dyDescent="0.25">
      <c r="A30439" s="108"/>
      <c r="B30439"/>
      <c r="C30439" s="109"/>
      <c r="D30439" s="109"/>
      <c r="E30439" s="94"/>
      <c r="F30439" s="112"/>
      <c r="G30439"/>
      <c r="H30439" s="109"/>
      <c r="I30439"/>
    </row>
    <row r="30440" spans="1:9" x14ac:dyDescent="0.25">
      <c r="A30440" s="108"/>
      <c r="B30440"/>
      <c r="C30440" s="109"/>
      <c r="D30440" s="109"/>
      <c r="E30440" s="94"/>
      <c r="F30440" s="112"/>
      <c r="G30440"/>
      <c r="H30440" s="109"/>
      <c r="I30440"/>
    </row>
    <row r="30441" spans="1:9" x14ac:dyDescent="0.25">
      <c r="A30441" s="108"/>
      <c r="B30441"/>
      <c r="C30441" s="109"/>
      <c r="D30441" s="109"/>
      <c r="E30441" s="94"/>
      <c r="F30441" s="112"/>
      <c r="G30441"/>
      <c r="H30441" s="109"/>
      <c r="I30441"/>
    </row>
    <row r="30442" spans="1:9" x14ac:dyDescent="0.25">
      <c r="A30442" s="108"/>
      <c r="B30442"/>
      <c r="C30442" s="109"/>
      <c r="D30442" s="109"/>
      <c r="E30442" s="94"/>
      <c r="F30442" s="112"/>
      <c r="G30442"/>
      <c r="H30442" s="109"/>
      <c r="I30442"/>
    </row>
    <row r="30443" spans="1:9" x14ac:dyDescent="0.25">
      <c r="A30443" s="108"/>
      <c r="B30443"/>
      <c r="C30443" s="109"/>
      <c r="D30443" s="109"/>
      <c r="E30443" s="94"/>
      <c r="F30443" s="112"/>
      <c r="G30443"/>
      <c r="H30443" s="109"/>
      <c r="I30443"/>
    </row>
    <row r="30444" spans="1:9" x14ac:dyDescent="0.25">
      <c r="A30444" s="108"/>
      <c r="B30444"/>
      <c r="C30444" s="109"/>
      <c r="D30444" s="109"/>
      <c r="E30444" s="94"/>
      <c r="F30444" s="112"/>
      <c r="G30444"/>
      <c r="H30444" s="109"/>
      <c r="I30444"/>
    </row>
    <row r="30445" spans="1:9" x14ac:dyDescent="0.25">
      <c r="A30445" s="108"/>
      <c r="B30445"/>
      <c r="C30445" s="109"/>
      <c r="D30445" s="109"/>
      <c r="E30445" s="94"/>
      <c r="F30445" s="112"/>
      <c r="G30445"/>
      <c r="H30445" s="109"/>
      <c r="I30445"/>
    </row>
    <row r="30446" spans="1:9" x14ac:dyDescent="0.25">
      <c r="A30446" s="108"/>
      <c r="B30446"/>
      <c r="C30446" s="109"/>
      <c r="D30446" s="109"/>
      <c r="E30446" s="94"/>
      <c r="F30446" s="112"/>
      <c r="G30446"/>
      <c r="H30446" s="109"/>
      <c r="I30446"/>
    </row>
    <row r="30447" spans="1:9" x14ac:dyDescent="0.25">
      <c r="A30447" s="108"/>
      <c r="B30447"/>
      <c r="C30447" s="109"/>
      <c r="D30447" s="109"/>
      <c r="E30447" s="94"/>
      <c r="F30447" s="112"/>
      <c r="G30447"/>
      <c r="H30447" s="109"/>
      <c r="I30447"/>
    </row>
    <row r="30448" spans="1:9" x14ac:dyDescent="0.25">
      <c r="A30448" s="108"/>
      <c r="B30448"/>
      <c r="C30448" s="109"/>
      <c r="D30448" s="109"/>
      <c r="E30448" s="94"/>
      <c r="F30448" s="112"/>
      <c r="G30448"/>
      <c r="H30448" s="109"/>
      <c r="I30448"/>
    </row>
    <row r="30449" spans="1:9" x14ac:dyDescent="0.25">
      <c r="A30449" s="108"/>
      <c r="B30449"/>
      <c r="C30449" s="109"/>
      <c r="D30449" s="109"/>
      <c r="E30449" s="94"/>
      <c r="F30449" s="112"/>
      <c r="G30449"/>
      <c r="H30449" s="109"/>
      <c r="I30449"/>
    </row>
    <row r="30450" spans="1:9" x14ac:dyDescent="0.25">
      <c r="A30450" s="108"/>
      <c r="B30450"/>
      <c r="C30450" s="109"/>
      <c r="D30450" s="109"/>
      <c r="E30450" s="94"/>
      <c r="F30450" s="112"/>
      <c r="G30450"/>
      <c r="H30450" s="109"/>
      <c r="I30450"/>
    </row>
    <row r="30451" spans="1:9" x14ac:dyDescent="0.25">
      <c r="A30451" s="108"/>
      <c r="B30451"/>
      <c r="C30451" s="109"/>
      <c r="D30451" s="109"/>
      <c r="E30451" s="94"/>
      <c r="F30451" s="112"/>
      <c r="G30451"/>
      <c r="H30451" s="109"/>
      <c r="I30451"/>
    </row>
    <row r="30452" spans="1:9" x14ac:dyDescent="0.25">
      <c r="A30452" s="108"/>
      <c r="B30452"/>
      <c r="C30452" s="109"/>
      <c r="D30452" s="109"/>
      <c r="E30452" s="94"/>
      <c r="F30452" s="112"/>
      <c r="G30452"/>
      <c r="H30452" s="109"/>
      <c r="I30452"/>
    </row>
    <row r="30453" spans="1:9" x14ac:dyDescent="0.25">
      <c r="A30453" s="108"/>
      <c r="B30453"/>
      <c r="C30453" s="109"/>
      <c r="D30453" s="109"/>
      <c r="E30453" s="94"/>
      <c r="F30453" s="112"/>
      <c r="G30453"/>
      <c r="H30453" s="109"/>
      <c r="I30453"/>
    </row>
    <row r="30454" spans="1:9" x14ac:dyDescent="0.25">
      <c r="A30454" s="108"/>
      <c r="B30454"/>
      <c r="C30454" s="109"/>
      <c r="D30454" s="109"/>
      <c r="E30454" s="94"/>
      <c r="F30454" s="112"/>
      <c r="G30454"/>
      <c r="H30454" s="109"/>
      <c r="I30454"/>
    </row>
    <row r="30455" spans="1:9" x14ac:dyDescent="0.25">
      <c r="A30455" s="108"/>
      <c r="B30455"/>
      <c r="C30455" s="109"/>
      <c r="D30455" s="109"/>
      <c r="E30455" s="94"/>
      <c r="F30455" s="112"/>
      <c r="G30455"/>
      <c r="H30455" s="109"/>
      <c r="I30455"/>
    </row>
    <row r="30456" spans="1:9" x14ac:dyDescent="0.25">
      <c r="A30456" s="108"/>
      <c r="B30456"/>
      <c r="C30456" s="109"/>
      <c r="D30456" s="109"/>
      <c r="E30456" s="94"/>
      <c r="F30456" s="112"/>
      <c r="G30456"/>
      <c r="H30456" s="109"/>
      <c r="I30456"/>
    </row>
    <row r="30457" spans="1:9" x14ac:dyDescent="0.25">
      <c r="A30457" s="108"/>
      <c r="B30457"/>
      <c r="C30457" s="109"/>
      <c r="D30457" s="109"/>
      <c r="E30457" s="94"/>
      <c r="F30457" s="112"/>
      <c r="G30457"/>
      <c r="H30457" s="109"/>
      <c r="I30457"/>
    </row>
    <row r="30458" spans="1:9" x14ac:dyDescent="0.25">
      <c r="A30458" s="108"/>
      <c r="B30458"/>
      <c r="C30458" s="109"/>
      <c r="D30458" s="109"/>
      <c r="E30458" s="94"/>
      <c r="F30458" s="112"/>
      <c r="G30458"/>
      <c r="H30458" s="109"/>
      <c r="I30458"/>
    </row>
    <row r="30459" spans="1:9" x14ac:dyDescent="0.25">
      <c r="A30459" s="108"/>
      <c r="B30459"/>
      <c r="C30459" s="109"/>
      <c r="D30459" s="109"/>
      <c r="E30459" s="94"/>
      <c r="F30459" s="112"/>
      <c r="G30459"/>
      <c r="H30459" s="109"/>
      <c r="I30459"/>
    </row>
    <row r="30460" spans="1:9" x14ac:dyDescent="0.25">
      <c r="A30460" s="108"/>
      <c r="B30460"/>
      <c r="C30460" s="109"/>
      <c r="D30460" s="109"/>
      <c r="E30460" s="94"/>
      <c r="F30460" s="112"/>
      <c r="G30460"/>
      <c r="H30460" s="109"/>
      <c r="I30460"/>
    </row>
    <row r="30461" spans="1:9" x14ac:dyDescent="0.25">
      <c r="A30461" s="108"/>
      <c r="B30461"/>
      <c r="C30461" s="109"/>
      <c r="D30461" s="109"/>
      <c r="E30461" s="94"/>
      <c r="F30461" s="112"/>
      <c r="G30461"/>
      <c r="H30461" s="109"/>
      <c r="I30461"/>
    </row>
    <row r="30462" spans="1:9" x14ac:dyDescent="0.25">
      <c r="A30462" s="108"/>
      <c r="B30462"/>
      <c r="C30462" s="109"/>
      <c r="D30462" s="109"/>
      <c r="E30462" s="94"/>
      <c r="F30462" s="112"/>
      <c r="G30462"/>
      <c r="H30462" s="109"/>
      <c r="I30462"/>
    </row>
    <row r="30463" spans="1:9" x14ac:dyDescent="0.25">
      <c r="A30463" s="108"/>
      <c r="B30463"/>
      <c r="C30463" s="109"/>
      <c r="D30463" s="109"/>
      <c r="E30463" s="94"/>
      <c r="F30463" s="112"/>
      <c r="G30463"/>
      <c r="H30463" s="109"/>
      <c r="I30463"/>
    </row>
    <row r="30464" spans="1:9" x14ac:dyDescent="0.25">
      <c r="A30464" s="108"/>
      <c r="B30464"/>
      <c r="C30464" s="109"/>
      <c r="D30464" s="109"/>
      <c r="E30464" s="94"/>
      <c r="F30464" s="112"/>
      <c r="G30464"/>
      <c r="H30464" s="109"/>
      <c r="I30464"/>
    </row>
    <row r="30465" spans="1:9" x14ac:dyDescent="0.25">
      <c r="A30465" s="108"/>
      <c r="B30465"/>
      <c r="C30465" s="109"/>
      <c r="D30465" s="109"/>
      <c r="E30465" s="94"/>
      <c r="F30465" s="112"/>
      <c r="G30465"/>
      <c r="H30465" s="109"/>
      <c r="I30465"/>
    </row>
    <row r="30466" spans="1:9" x14ac:dyDescent="0.25">
      <c r="A30466" s="108"/>
      <c r="B30466"/>
      <c r="C30466" s="109"/>
      <c r="D30466" s="109"/>
      <c r="E30466" s="94"/>
      <c r="F30466" s="112"/>
      <c r="G30466"/>
      <c r="H30466" s="109"/>
      <c r="I30466"/>
    </row>
    <row r="30467" spans="1:9" x14ac:dyDescent="0.25">
      <c r="A30467" s="108"/>
      <c r="B30467"/>
      <c r="C30467" s="109"/>
      <c r="D30467" s="109"/>
      <c r="E30467" s="94"/>
      <c r="F30467" s="112"/>
      <c r="G30467"/>
      <c r="H30467" s="109"/>
      <c r="I30467"/>
    </row>
    <row r="30468" spans="1:9" x14ac:dyDescent="0.25">
      <c r="A30468" s="108"/>
      <c r="B30468"/>
      <c r="C30468" s="109"/>
      <c r="D30468" s="109"/>
      <c r="E30468" s="94"/>
      <c r="F30468" s="112"/>
      <c r="G30468"/>
      <c r="H30468" s="109"/>
      <c r="I30468"/>
    </row>
    <row r="30469" spans="1:9" x14ac:dyDescent="0.25">
      <c r="A30469" s="108"/>
      <c r="B30469"/>
      <c r="C30469" s="109"/>
      <c r="D30469" s="109"/>
      <c r="E30469" s="94"/>
      <c r="F30469" s="112"/>
      <c r="G30469"/>
      <c r="H30469" s="109"/>
      <c r="I30469"/>
    </row>
    <row r="30470" spans="1:9" x14ac:dyDescent="0.25">
      <c r="A30470" s="108"/>
      <c r="B30470"/>
      <c r="C30470" s="109"/>
      <c r="D30470" s="109"/>
      <c r="E30470" s="94"/>
      <c r="F30470" s="112"/>
      <c r="G30470"/>
      <c r="H30470" s="109"/>
      <c r="I30470"/>
    </row>
    <row r="30471" spans="1:9" x14ac:dyDescent="0.25">
      <c r="A30471" s="108"/>
      <c r="B30471"/>
      <c r="C30471" s="109"/>
      <c r="D30471" s="109"/>
      <c r="E30471" s="94"/>
      <c r="F30471" s="112"/>
      <c r="G30471"/>
      <c r="H30471" s="109"/>
      <c r="I30471"/>
    </row>
    <row r="30472" spans="1:9" x14ac:dyDescent="0.25">
      <c r="A30472" s="108"/>
      <c r="B30472"/>
      <c r="C30472" s="109"/>
      <c r="D30472" s="109"/>
      <c r="E30472" s="94"/>
      <c r="F30472" s="112"/>
      <c r="G30472"/>
      <c r="H30472" s="109"/>
      <c r="I30472"/>
    </row>
    <row r="30473" spans="1:9" x14ac:dyDescent="0.25">
      <c r="A30473" s="108"/>
      <c r="B30473"/>
      <c r="C30473" s="109"/>
      <c r="D30473" s="109"/>
      <c r="E30473" s="94"/>
      <c r="F30473" s="112"/>
      <c r="G30473"/>
      <c r="H30473" s="109"/>
      <c r="I30473"/>
    </row>
    <row r="30474" spans="1:9" x14ac:dyDescent="0.25">
      <c r="A30474" s="108"/>
      <c r="B30474"/>
      <c r="C30474" s="109"/>
      <c r="D30474" s="109"/>
      <c r="E30474" s="94"/>
      <c r="F30474" s="112"/>
      <c r="G30474"/>
      <c r="H30474" s="109"/>
      <c r="I30474"/>
    </row>
    <row r="30475" spans="1:9" x14ac:dyDescent="0.25">
      <c r="A30475" s="108"/>
      <c r="B30475"/>
      <c r="C30475" s="109"/>
      <c r="D30475" s="109"/>
      <c r="E30475" s="94"/>
      <c r="F30475" s="112"/>
      <c r="G30475"/>
      <c r="H30475" s="109"/>
      <c r="I30475"/>
    </row>
    <row r="30476" spans="1:9" x14ac:dyDescent="0.25">
      <c r="A30476" s="108"/>
      <c r="B30476"/>
      <c r="C30476" s="109"/>
      <c r="D30476" s="109"/>
      <c r="E30476" s="94"/>
      <c r="F30476" s="112"/>
      <c r="G30476"/>
      <c r="H30476" s="109"/>
      <c r="I30476"/>
    </row>
    <row r="30477" spans="1:9" x14ac:dyDescent="0.25">
      <c r="A30477" s="108"/>
      <c r="B30477"/>
      <c r="C30477" s="109"/>
      <c r="D30477" s="109"/>
      <c r="E30477" s="94"/>
      <c r="F30477" s="112"/>
      <c r="G30477"/>
      <c r="H30477" s="109"/>
      <c r="I30477"/>
    </row>
    <row r="30478" spans="1:9" x14ac:dyDescent="0.25">
      <c r="A30478" s="108"/>
      <c r="B30478"/>
      <c r="C30478" s="109"/>
      <c r="D30478" s="109"/>
      <c r="E30478" s="94"/>
      <c r="F30478" s="112"/>
      <c r="G30478"/>
      <c r="H30478" s="109"/>
      <c r="I30478"/>
    </row>
    <row r="30479" spans="1:9" x14ac:dyDescent="0.25">
      <c r="A30479" s="108"/>
      <c r="B30479"/>
      <c r="C30479" s="109"/>
      <c r="D30479" s="109"/>
      <c r="E30479" s="94"/>
      <c r="F30479" s="112"/>
      <c r="G30479"/>
      <c r="H30479" s="109"/>
      <c r="I30479"/>
    </row>
    <row r="30480" spans="1:9" x14ac:dyDescent="0.25">
      <c r="A30480" s="108"/>
      <c r="B30480"/>
      <c r="C30480" s="109"/>
      <c r="D30480" s="109"/>
      <c r="E30480" s="94"/>
      <c r="F30480" s="112"/>
      <c r="G30480"/>
      <c r="H30480" s="109"/>
      <c r="I30480"/>
    </row>
    <row r="30481" spans="1:9" x14ac:dyDescent="0.25">
      <c r="A30481" s="108"/>
      <c r="B30481"/>
      <c r="C30481" s="109"/>
      <c r="D30481" s="109"/>
      <c r="E30481" s="94"/>
      <c r="F30481" s="112"/>
      <c r="G30481"/>
      <c r="H30481" s="109"/>
      <c r="I30481"/>
    </row>
    <row r="30482" spans="1:9" x14ac:dyDescent="0.25">
      <c r="A30482" s="108"/>
      <c r="B30482"/>
      <c r="C30482" s="109"/>
      <c r="D30482" s="109"/>
      <c r="E30482" s="94"/>
      <c r="F30482" s="112"/>
      <c r="G30482"/>
      <c r="H30482" s="109"/>
      <c r="I30482"/>
    </row>
    <row r="30483" spans="1:9" x14ac:dyDescent="0.25">
      <c r="A30483" s="108"/>
      <c r="B30483"/>
      <c r="C30483" s="109"/>
      <c r="D30483" s="109"/>
      <c r="E30483" s="94"/>
      <c r="F30483" s="112"/>
      <c r="G30483"/>
      <c r="H30483" s="109"/>
      <c r="I30483"/>
    </row>
    <row r="30484" spans="1:9" x14ac:dyDescent="0.25">
      <c r="A30484" s="108"/>
      <c r="B30484"/>
      <c r="C30484" s="109"/>
      <c r="D30484" s="109"/>
      <c r="E30484" s="94"/>
      <c r="F30484" s="112"/>
      <c r="G30484"/>
      <c r="H30484" s="109"/>
      <c r="I30484"/>
    </row>
    <row r="30485" spans="1:9" x14ac:dyDescent="0.25">
      <c r="A30485" s="108"/>
      <c r="B30485"/>
      <c r="C30485" s="109"/>
      <c r="D30485" s="109"/>
      <c r="E30485" s="94"/>
      <c r="F30485" s="112"/>
      <c r="G30485"/>
      <c r="H30485" s="109"/>
      <c r="I30485"/>
    </row>
    <row r="30486" spans="1:9" x14ac:dyDescent="0.25">
      <c r="A30486" s="108"/>
      <c r="B30486"/>
      <c r="C30486" s="109"/>
      <c r="D30486" s="109"/>
      <c r="E30486" s="94"/>
      <c r="F30486" s="112"/>
      <c r="G30486"/>
      <c r="H30486" s="109"/>
      <c r="I30486"/>
    </row>
    <row r="30487" spans="1:9" x14ac:dyDescent="0.25">
      <c r="A30487" s="108"/>
      <c r="B30487"/>
      <c r="C30487" s="109"/>
      <c r="D30487" s="109"/>
      <c r="E30487" s="94"/>
      <c r="F30487" s="112"/>
      <c r="G30487"/>
      <c r="H30487" s="109"/>
      <c r="I30487"/>
    </row>
    <row r="30488" spans="1:9" x14ac:dyDescent="0.25">
      <c r="A30488" s="108"/>
      <c r="B30488"/>
      <c r="C30488" s="109"/>
      <c r="D30488" s="109"/>
      <c r="E30488" s="94"/>
      <c r="F30488" s="112"/>
      <c r="G30488"/>
      <c r="H30488" s="109"/>
      <c r="I30488"/>
    </row>
    <row r="30489" spans="1:9" x14ac:dyDescent="0.25">
      <c r="A30489" s="108"/>
      <c r="B30489"/>
      <c r="C30489" s="109"/>
      <c r="D30489" s="109"/>
      <c r="E30489" s="94"/>
      <c r="F30489" s="112"/>
      <c r="G30489"/>
      <c r="H30489" s="109"/>
      <c r="I30489"/>
    </row>
    <row r="30490" spans="1:9" x14ac:dyDescent="0.25">
      <c r="A30490" s="108"/>
      <c r="B30490"/>
      <c r="C30490" s="109"/>
      <c r="D30490" s="109"/>
      <c r="E30490" s="94"/>
      <c r="F30490" s="112"/>
      <c r="G30490"/>
      <c r="H30490" s="109"/>
      <c r="I30490"/>
    </row>
    <row r="30491" spans="1:9" x14ac:dyDescent="0.25">
      <c r="A30491" s="108"/>
      <c r="B30491"/>
      <c r="C30491" s="109"/>
      <c r="D30491" s="109"/>
      <c r="E30491" s="94"/>
      <c r="F30491" s="112"/>
      <c r="G30491"/>
      <c r="H30491" s="109"/>
      <c r="I30491"/>
    </row>
    <row r="30492" spans="1:9" x14ac:dyDescent="0.25">
      <c r="A30492" s="108"/>
      <c r="B30492"/>
      <c r="C30492" s="109"/>
      <c r="D30492" s="109"/>
      <c r="E30492" s="94"/>
      <c r="F30492" s="112"/>
      <c r="G30492"/>
      <c r="H30492" s="109"/>
      <c r="I30492"/>
    </row>
    <row r="30493" spans="1:9" x14ac:dyDescent="0.25">
      <c r="A30493" s="108"/>
      <c r="B30493"/>
      <c r="C30493" s="109"/>
      <c r="D30493" s="109"/>
      <c r="E30493" s="94"/>
      <c r="F30493" s="112"/>
      <c r="G30493"/>
      <c r="H30493" s="109"/>
      <c r="I30493"/>
    </row>
    <row r="30494" spans="1:9" x14ac:dyDescent="0.25">
      <c r="A30494" s="108"/>
      <c r="B30494"/>
      <c r="C30494" s="109"/>
      <c r="D30494" s="109"/>
      <c r="E30494" s="94"/>
      <c r="F30494" s="112"/>
      <c r="G30494"/>
      <c r="H30494" s="109"/>
      <c r="I30494"/>
    </row>
    <row r="30495" spans="1:9" x14ac:dyDescent="0.25">
      <c r="A30495" s="108"/>
      <c r="B30495"/>
      <c r="C30495" s="109"/>
      <c r="D30495" s="109"/>
      <c r="E30495" s="94"/>
      <c r="F30495" s="112"/>
      <c r="G30495"/>
      <c r="H30495" s="109"/>
      <c r="I30495"/>
    </row>
    <row r="30496" spans="1:9" x14ac:dyDescent="0.25">
      <c r="A30496" s="108"/>
      <c r="B30496"/>
      <c r="C30496" s="109"/>
      <c r="D30496" s="109"/>
      <c r="E30496" s="94"/>
      <c r="F30496" s="112"/>
      <c r="G30496"/>
      <c r="H30496" s="109"/>
      <c r="I30496"/>
    </row>
    <row r="30497" spans="1:9" x14ac:dyDescent="0.25">
      <c r="A30497" s="108"/>
      <c r="B30497"/>
      <c r="C30497" s="109"/>
      <c r="D30497" s="109"/>
      <c r="E30497" s="94"/>
      <c r="F30497" s="112"/>
      <c r="G30497"/>
      <c r="H30497" s="109"/>
      <c r="I30497"/>
    </row>
    <row r="30498" spans="1:9" x14ac:dyDescent="0.25">
      <c r="A30498" s="108"/>
      <c r="B30498"/>
      <c r="C30498" s="109"/>
      <c r="D30498" s="109"/>
      <c r="E30498" s="94"/>
      <c r="F30498" s="112"/>
      <c r="G30498"/>
      <c r="H30498" s="109"/>
      <c r="I30498"/>
    </row>
    <row r="30499" spans="1:9" x14ac:dyDescent="0.25">
      <c r="A30499" s="108"/>
      <c r="B30499"/>
      <c r="C30499" s="109"/>
      <c r="D30499" s="109"/>
      <c r="E30499" s="94"/>
      <c r="F30499" s="112"/>
      <c r="G30499"/>
      <c r="H30499" s="109"/>
      <c r="I30499"/>
    </row>
    <row r="30500" spans="1:9" x14ac:dyDescent="0.25">
      <c r="A30500" s="108"/>
      <c r="B30500"/>
      <c r="C30500" s="109"/>
      <c r="D30500" s="109"/>
      <c r="E30500" s="94"/>
      <c r="F30500" s="112"/>
      <c r="G30500"/>
      <c r="H30500" s="109"/>
      <c r="I30500"/>
    </row>
    <row r="30501" spans="1:9" x14ac:dyDescent="0.25">
      <c r="A30501" s="108"/>
      <c r="B30501"/>
      <c r="C30501" s="109"/>
      <c r="D30501" s="109"/>
      <c r="E30501" s="94"/>
      <c r="F30501" s="112"/>
      <c r="G30501"/>
      <c r="H30501" s="109"/>
      <c r="I30501"/>
    </row>
    <row r="30502" spans="1:9" x14ac:dyDescent="0.25">
      <c r="A30502" s="108"/>
      <c r="B30502"/>
      <c r="C30502" s="109"/>
      <c r="D30502" s="109"/>
      <c r="E30502" s="94"/>
      <c r="F30502" s="112"/>
      <c r="G30502"/>
      <c r="H30502" s="109"/>
      <c r="I30502"/>
    </row>
    <row r="30503" spans="1:9" x14ac:dyDescent="0.25">
      <c r="A30503" s="108"/>
      <c r="B30503"/>
      <c r="C30503" s="109"/>
      <c r="D30503" s="109"/>
      <c r="E30503" s="94"/>
      <c r="F30503" s="112"/>
      <c r="G30503"/>
      <c r="H30503" s="109"/>
      <c r="I30503"/>
    </row>
    <row r="30504" spans="1:9" x14ac:dyDescent="0.25">
      <c r="A30504" s="108"/>
      <c r="B30504"/>
      <c r="C30504" s="109"/>
      <c r="D30504" s="109"/>
      <c r="E30504" s="94"/>
      <c r="F30504" s="112"/>
      <c r="G30504"/>
      <c r="H30504" s="109"/>
      <c r="I30504"/>
    </row>
    <row r="30505" spans="1:9" x14ac:dyDescent="0.25">
      <c r="A30505" s="108"/>
      <c r="B30505"/>
      <c r="C30505" s="109"/>
      <c r="D30505" s="109"/>
      <c r="E30505" s="94"/>
      <c r="F30505" s="112"/>
      <c r="G30505"/>
      <c r="H30505" s="109"/>
      <c r="I30505"/>
    </row>
    <row r="30506" spans="1:9" x14ac:dyDescent="0.25">
      <c r="A30506" s="108"/>
      <c r="B30506"/>
      <c r="C30506" s="109"/>
      <c r="D30506" s="109"/>
      <c r="E30506" s="94"/>
      <c r="F30506" s="112"/>
      <c r="G30506"/>
      <c r="H30506" s="109"/>
      <c r="I30506"/>
    </row>
    <row r="30507" spans="1:9" x14ac:dyDescent="0.25">
      <c r="A30507" s="108"/>
      <c r="B30507"/>
      <c r="C30507" s="109"/>
      <c r="D30507" s="109"/>
      <c r="E30507" s="94"/>
      <c r="F30507" s="112"/>
      <c r="G30507"/>
      <c r="H30507" s="109"/>
      <c r="I30507"/>
    </row>
    <row r="30508" spans="1:9" x14ac:dyDescent="0.25">
      <c r="A30508" s="108"/>
      <c r="B30508"/>
      <c r="C30508" s="109"/>
      <c r="D30508" s="109"/>
      <c r="E30508" s="94"/>
      <c r="F30508" s="112"/>
      <c r="G30508"/>
      <c r="H30508" s="109"/>
      <c r="I30508"/>
    </row>
    <row r="30509" spans="1:9" x14ac:dyDescent="0.25">
      <c r="A30509" s="108"/>
      <c r="B30509"/>
      <c r="C30509" s="109"/>
      <c r="D30509" s="109"/>
      <c r="E30509" s="94"/>
      <c r="F30509" s="112"/>
      <c r="G30509"/>
      <c r="H30509" s="109"/>
      <c r="I30509"/>
    </row>
    <row r="30510" spans="1:9" x14ac:dyDescent="0.25">
      <c r="A30510" s="108"/>
      <c r="B30510"/>
      <c r="C30510" s="109"/>
      <c r="D30510" s="109"/>
      <c r="E30510" s="94"/>
      <c r="F30510" s="112"/>
      <c r="G30510"/>
      <c r="H30510" s="109"/>
      <c r="I30510"/>
    </row>
    <row r="30511" spans="1:9" x14ac:dyDescent="0.25">
      <c r="A30511" s="108"/>
      <c r="B30511"/>
      <c r="C30511" s="109"/>
      <c r="D30511" s="109"/>
      <c r="E30511" s="94"/>
      <c r="F30511" s="112"/>
      <c r="G30511"/>
      <c r="H30511" s="109"/>
      <c r="I30511"/>
    </row>
    <row r="30512" spans="1:9" x14ac:dyDescent="0.25">
      <c r="A30512" s="108"/>
      <c r="B30512"/>
      <c r="C30512" s="109"/>
      <c r="D30512" s="109"/>
      <c r="E30512" s="94"/>
      <c r="F30512" s="112"/>
      <c r="G30512"/>
      <c r="H30512" s="109"/>
      <c r="I30512"/>
    </row>
    <row r="30513" spans="1:9" x14ac:dyDescent="0.25">
      <c r="A30513" s="108"/>
      <c r="B30513"/>
      <c r="C30513" s="109"/>
      <c r="D30513" s="109"/>
      <c r="E30513" s="94"/>
      <c r="F30513" s="112"/>
      <c r="G30513"/>
      <c r="H30513" s="109"/>
      <c r="I30513"/>
    </row>
    <row r="30514" spans="1:9" x14ac:dyDescent="0.25">
      <c r="A30514" s="108"/>
      <c r="B30514"/>
      <c r="C30514" s="109"/>
      <c r="D30514" s="109"/>
      <c r="E30514" s="94"/>
      <c r="F30514" s="112"/>
      <c r="G30514"/>
      <c r="H30514" s="109"/>
      <c r="I30514"/>
    </row>
    <row r="30515" spans="1:9" x14ac:dyDescent="0.25">
      <c r="A30515" s="108"/>
      <c r="B30515"/>
      <c r="C30515" s="109"/>
      <c r="D30515" s="109"/>
      <c r="E30515" s="94"/>
      <c r="F30515" s="112"/>
      <c r="G30515"/>
      <c r="H30515" s="109"/>
      <c r="I30515"/>
    </row>
    <row r="30516" spans="1:9" x14ac:dyDescent="0.25">
      <c r="A30516" s="108"/>
      <c r="B30516"/>
      <c r="C30516" s="109"/>
      <c r="D30516" s="109"/>
      <c r="E30516" s="94"/>
      <c r="F30516" s="112"/>
      <c r="G30516"/>
      <c r="H30516" s="109"/>
      <c r="I30516"/>
    </row>
    <row r="30517" spans="1:9" x14ac:dyDescent="0.25">
      <c r="A30517" s="108"/>
      <c r="B30517"/>
      <c r="C30517" s="109"/>
      <c r="D30517" s="109"/>
      <c r="E30517" s="94"/>
      <c r="F30517" s="112"/>
      <c r="G30517"/>
      <c r="H30517" s="109"/>
      <c r="I30517"/>
    </row>
    <row r="30518" spans="1:9" x14ac:dyDescent="0.25">
      <c r="A30518" s="108"/>
      <c r="B30518"/>
      <c r="C30518" s="109"/>
      <c r="D30518" s="109"/>
      <c r="E30518" s="94"/>
      <c r="F30518" s="112"/>
      <c r="G30518"/>
      <c r="H30518" s="109"/>
      <c r="I30518"/>
    </row>
    <row r="30519" spans="1:9" x14ac:dyDescent="0.25">
      <c r="A30519" s="108"/>
      <c r="B30519"/>
      <c r="C30519" s="109"/>
      <c r="D30519" s="109"/>
      <c r="E30519" s="94"/>
      <c r="F30519" s="112"/>
      <c r="G30519"/>
      <c r="H30519" s="109"/>
      <c r="I30519"/>
    </row>
    <row r="30520" spans="1:9" x14ac:dyDescent="0.25">
      <c r="A30520" s="108"/>
      <c r="B30520"/>
      <c r="C30520" s="109"/>
      <c r="D30520" s="109"/>
      <c r="E30520" s="94"/>
      <c r="F30520" s="112"/>
      <c r="G30520"/>
      <c r="H30520" s="109"/>
      <c r="I30520"/>
    </row>
    <row r="30521" spans="1:9" x14ac:dyDescent="0.25">
      <c r="A30521" s="108"/>
      <c r="B30521"/>
      <c r="C30521" s="109"/>
      <c r="D30521" s="109"/>
      <c r="E30521" s="94"/>
      <c r="F30521" s="112"/>
      <c r="G30521"/>
      <c r="H30521" s="109"/>
      <c r="I30521"/>
    </row>
    <row r="30522" spans="1:9" x14ac:dyDescent="0.25">
      <c r="A30522" s="108"/>
      <c r="B30522"/>
      <c r="C30522" s="109"/>
      <c r="D30522" s="109"/>
      <c r="E30522" s="94"/>
      <c r="F30522" s="112"/>
      <c r="G30522"/>
      <c r="H30522" s="109"/>
      <c r="I30522"/>
    </row>
    <row r="30523" spans="1:9" x14ac:dyDescent="0.25">
      <c r="A30523" s="108"/>
      <c r="B30523"/>
      <c r="C30523" s="109"/>
      <c r="D30523" s="109"/>
      <c r="E30523" s="94"/>
      <c r="F30523" s="112"/>
      <c r="G30523"/>
      <c r="H30523" s="109"/>
      <c r="I30523"/>
    </row>
    <row r="30524" spans="1:9" x14ac:dyDescent="0.25">
      <c r="A30524" s="108"/>
      <c r="B30524"/>
      <c r="C30524" s="109"/>
      <c r="D30524" s="109"/>
      <c r="E30524" s="94"/>
      <c r="F30524" s="112"/>
      <c r="G30524"/>
      <c r="H30524" s="109"/>
      <c r="I30524"/>
    </row>
    <row r="30525" spans="1:9" x14ac:dyDescent="0.25">
      <c r="A30525" s="108"/>
      <c r="B30525"/>
      <c r="C30525" s="109"/>
      <c r="D30525" s="109"/>
      <c r="E30525" s="94"/>
      <c r="F30525" s="112"/>
      <c r="G30525"/>
      <c r="H30525" s="109"/>
      <c r="I30525"/>
    </row>
    <row r="30526" spans="1:9" x14ac:dyDescent="0.25">
      <c r="A30526" s="108"/>
      <c r="B30526"/>
      <c r="C30526" s="109"/>
      <c r="D30526" s="109"/>
      <c r="E30526" s="94"/>
      <c r="F30526" s="112"/>
      <c r="G30526"/>
      <c r="H30526" s="109"/>
      <c r="I30526"/>
    </row>
    <row r="30527" spans="1:9" x14ac:dyDescent="0.25">
      <c r="A30527" s="108"/>
      <c r="B30527"/>
      <c r="C30527" s="109"/>
      <c r="D30527" s="109"/>
      <c r="E30527" s="94"/>
      <c r="F30527" s="112"/>
      <c r="G30527"/>
      <c r="H30527" s="109"/>
      <c r="I30527"/>
    </row>
    <row r="30528" spans="1:9" x14ac:dyDescent="0.25">
      <c r="A30528" s="108"/>
      <c r="B30528"/>
      <c r="C30528" s="109"/>
      <c r="D30528" s="109"/>
      <c r="E30528" s="94"/>
      <c r="F30528" s="112"/>
      <c r="G30528"/>
      <c r="H30528" s="109"/>
      <c r="I30528"/>
    </row>
    <row r="30529" spans="1:9" x14ac:dyDescent="0.25">
      <c r="A30529" s="108"/>
      <c r="B30529"/>
      <c r="C30529" s="109"/>
      <c r="D30529" s="109"/>
      <c r="E30529" s="94"/>
      <c r="F30529" s="112"/>
      <c r="G30529"/>
      <c r="H30529" s="109"/>
      <c r="I30529"/>
    </row>
    <row r="30530" spans="1:9" x14ac:dyDescent="0.25">
      <c r="A30530" s="108"/>
      <c r="B30530"/>
      <c r="C30530" s="109"/>
      <c r="D30530" s="109"/>
      <c r="E30530" s="94"/>
      <c r="F30530" s="112"/>
      <c r="G30530"/>
      <c r="H30530" s="109"/>
      <c r="I30530"/>
    </row>
    <row r="30531" spans="1:9" x14ac:dyDescent="0.25">
      <c r="A30531" s="108"/>
      <c r="B30531"/>
      <c r="C30531" s="109"/>
      <c r="D30531" s="109"/>
      <c r="E30531" s="94"/>
      <c r="F30531" s="112"/>
      <c r="G30531"/>
      <c r="H30531" s="109"/>
      <c r="I30531"/>
    </row>
    <row r="30532" spans="1:9" x14ac:dyDescent="0.25">
      <c r="A30532" s="108"/>
      <c r="B30532"/>
      <c r="C30532" s="109"/>
      <c r="D30532" s="109"/>
      <c r="E30532" s="94"/>
      <c r="F30532" s="112"/>
      <c r="G30532"/>
      <c r="H30532" s="109"/>
      <c r="I30532"/>
    </row>
    <row r="30533" spans="1:9" x14ac:dyDescent="0.25">
      <c r="A30533" s="108"/>
      <c r="B30533"/>
      <c r="C30533" s="109"/>
      <c r="D30533" s="109"/>
      <c r="E30533" s="94"/>
      <c r="F30533" s="112"/>
      <c r="G30533"/>
      <c r="H30533" s="109"/>
      <c r="I30533"/>
    </row>
    <row r="30534" spans="1:9" x14ac:dyDescent="0.25">
      <c r="A30534" s="108"/>
      <c r="B30534"/>
      <c r="C30534" s="109"/>
      <c r="D30534" s="109"/>
      <c r="E30534" s="94"/>
      <c r="F30534" s="112"/>
      <c r="G30534"/>
      <c r="H30534" s="109"/>
      <c r="I30534"/>
    </row>
    <row r="30535" spans="1:9" x14ac:dyDescent="0.25">
      <c r="A30535" s="108"/>
      <c r="B30535"/>
      <c r="C30535" s="109"/>
      <c r="D30535" s="109"/>
      <c r="E30535" s="94"/>
      <c r="F30535" s="112"/>
      <c r="G30535"/>
      <c r="H30535" s="109"/>
      <c r="I30535"/>
    </row>
    <row r="30536" spans="1:9" x14ac:dyDescent="0.25">
      <c r="A30536" s="108"/>
      <c r="B30536"/>
      <c r="C30536" s="109"/>
      <c r="D30536" s="109"/>
      <c r="E30536" s="94"/>
      <c r="F30536" s="112"/>
      <c r="G30536"/>
      <c r="H30536" s="109"/>
      <c r="I30536"/>
    </row>
    <row r="30537" spans="1:9" x14ac:dyDescent="0.25">
      <c r="A30537" s="108"/>
      <c r="B30537"/>
      <c r="C30537" s="109"/>
      <c r="D30537" s="109"/>
      <c r="E30537" s="94"/>
      <c r="F30537" s="112"/>
      <c r="G30537"/>
      <c r="H30537" s="109"/>
      <c r="I30537"/>
    </row>
    <row r="30538" spans="1:9" x14ac:dyDescent="0.25">
      <c r="A30538" s="108"/>
      <c r="B30538"/>
      <c r="C30538" s="109"/>
      <c r="D30538" s="109"/>
      <c r="E30538" s="94"/>
      <c r="F30538" s="112"/>
      <c r="G30538"/>
      <c r="H30538" s="109"/>
      <c r="I30538"/>
    </row>
    <row r="30539" spans="1:9" x14ac:dyDescent="0.25">
      <c r="A30539" s="108"/>
      <c r="B30539"/>
      <c r="C30539" s="109"/>
      <c r="D30539" s="109"/>
      <c r="E30539" s="94"/>
      <c r="F30539" s="112"/>
      <c r="G30539"/>
      <c r="H30539" s="109"/>
      <c r="I30539"/>
    </row>
    <row r="30540" spans="1:9" x14ac:dyDescent="0.25">
      <c r="A30540" s="108"/>
      <c r="B30540"/>
      <c r="C30540" s="109"/>
      <c r="D30540" s="109"/>
      <c r="E30540" s="94"/>
      <c r="F30540" s="112"/>
      <c r="G30540"/>
      <c r="H30540" s="109"/>
      <c r="I30540"/>
    </row>
    <row r="30541" spans="1:9" x14ac:dyDescent="0.25">
      <c r="A30541" s="108"/>
      <c r="B30541"/>
      <c r="C30541" s="109"/>
      <c r="D30541" s="109"/>
      <c r="E30541" s="94"/>
      <c r="F30541" s="112"/>
      <c r="G30541"/>
      <c r="H30541" s="109"/>
      <c r="I30541"/>
    </row>
    <row r="30542" spans="1:9" x14ac:dyDescent="0.25">
      <c r="A30542" s="108"/>
      <c r="B30542"/>
      <c r="C30542" s="109"/>
      <c r="D30542" s="109"/>
      <c r="E30542" s="94"/>
      <c r="F30542" s="112"/>
      <c r="G30542"/>
      <c r="H30542" s="109"/>
      <c r="I30542"/>
    </row>
    <row r="30543" spans="1:9" x14ac:dyDescent="0.25">
      <c r="A30543" s="108"/>
      <c r="B30543"/>
      <c r="C30543" s="109"/>
      <c r="D30543" s="109"/>
      <c r="E30543" s="94"/>
      <c r="F30543" s="112"/>
      <c r="G30543"/>
      <c r="H30543" s="109"/>
      <c r="I30543"/>
    </row>
    <row r="30544" spans="1:9" x14ac:dyDescent="0.25">
      <c r="A30544" s="108"/>
      <c r="B30544"/>
      <c r="C30544" s="109"/>
      <c r="D30544" s="109"/>
      <c r="E30544" s="94"/>
      <c r="F30544" s="112"/>
      <c r="G30544"/>
      <c r="H30544" s="109"/>
      <c r="I30544"/>
    </row>
    <row r="30545" spans="1:9" x14ac:dyDescent="0.25">
      <c r="A30545" s="108"/>
      <c r="B30545"/>
      <c r="C30545" s="109"/>
      <c r="D30545" s="109"/>
      <c r="E30545" s="94"/>
      <c r="F30545" s="112"/>
      <c r="G30545"/>
      <c r="H30545" s="109"/>
      <c r="I30545"/>
    </row>
    <row r="30546" spans="1:9" x14ac:dyDescent="0.25">
      <c r="A30546" s="108"/>
      <c r="B30546"/>
      <c r="C30546" s="109"/>
      <c r="D30546" s="109"/>
      <c r="E30546" s="94"/>
      <c r="F30546" s="112"/>
      <c r="G30546"/>
      <c r="H30546" s="109"/>
      <c r="I30546"/>
    </row>
    <row r="30547" spans="1:9" x14ac:dyDescent="0.25">
      <c r="A30547" s="108"/>
      <c r="B30547"/>
      <c r="C30547" s="109"/>
      <c r="D30547" s="109"/>
      <c r="E30547" s="94"/>
      <c r="F30547" s="112"/>
      <c r="G30547"/>
      <c r="H30547" s="109"/>
      <c r="I30547"/>
    </row>
    <row r="30548" spans="1:9" x14ac:dyDescent="0.25">
      <c r="A30548" s="108"/>
      <c r="B30548"/>
      <c r="C30548" s="109"/>
      <c r="D30548" s="109"/>
      <c r="E30548" s="94"/>
      <c r="F30548" s="112"/>
      <c r="G30548"/>
      <c r="H30548" s="109"/>
      <c r="I30548"/>
    </row>
    <row r="30549" spans="1:9" x14ac:dyDescent="0.25">
      <c r="A30549" s="108"/>
      <c r="B30549"/>
      <c r="C30549" s="109"/>
      <c r="D30549" s="109"/>
      <c r="E30549" s="94"/>
      <c r="F30549" s="112"/>
      <c r="G30549"/>
      <c r="H30549" s="109"/>
      <c r="I30549"/>
    </row>
    <row r="30550" spans="1:9" x14ac:dyDescent="0.25">
      <c r="A30550" s="108"/>
      <c r="B30550"/>
      <c r="C30550" s="109"/>
      <c r="D30550" s="109"/>
      <c r="E30550" s="94"/>
      <c r="F30550" s="112"/>
      <c r="G30550"/>
      <c r="H30550" s="109"/>
      <c r="I30550"/>
    </row>
    <row r="30551" spans="1:9" x14ac:dyDescent="0.25">
      <c r="A30551" s="108"/>
      <c r="B30551"/>
      <c r="C30551" s="109"/>
      <c r="D30551" s="109"/>
      <c r="E30551" s="94"/>
      <c r="F30551" s="112"/>
      <c r="G30551"/>
      <c r="H30551" s="109"/>
      <c r="I30551"/>
    </row>
    <row r="30552" spans="1:9" x14ac:dyDescent="0.25">
      <c r="A30552" s="108"/>
      <c r="B30552"/>
      <c r="C30552" s="109"/>
      <c r="D30552" s="109"/>
      <c r="E30552" s="94"/>
      <c r="F30552" s="112"/>
      <c r="G30552"/>
      <c r="H30552" s="109"/>
      <c r="I30552"/>
    </row>
    <row r="30553" spans="1:9" x14ac:dyDescent="0.25">
      <c r="A30553" s="108"/>
      <c r="B30553"/>
      <c r="C30553" s="109"/>
      <c r="D30553" s="109"/>
      <c r="E30553" s="94"/>
      <c r="F30553" s="112"/>
      <c r="G30553"/>
      <c r="H30553" s="109"/>
      <c r="I30553"/>
    </row>
    <row r="30554" spans="1:9" x14ac:dyDescent="0.25">
      <c r="A30554" s="108"/>
      <c r="B30554"/>
      <c r="C30554" s="109"/>
      <c r="D30554" s="109"/>
      <c r="E30554" s="94"/>
      <c r="F30554" s="112"/>
      <c r="G30554"/>
      <c r="H30554" s="109"/>
      <c r="I30554"/>
    </row>
    <row r="30555" spans="1:9" x14ac:dyDescent="0.25">
      <c r="A30555" s="108"/>
      <c r="B30555"/>
      <c r="C30555" s="109"/>
      <c r="D30555" s="109"/>
      <c r="E30555" s="94"/>
      <c r="F30555" s="112"/>
      <c r="G30555"/>
      <c r="H30555" s="109"/>
      <c r="I30555"/>
    </row>
    <row r="30556" spans="1:9" x14ac:dyDescent="0.25">
      <c r="A30556" s="108"/>
      <c r="B30556"/>
      <c r="C30556" s="109"/>
      <c r="D30556" s="109"/>
      <c r="E30556" s="94"/>
      <c r="F30556" s="112"/>
      <c r="G30556"/>
      <c r="H30556" s="109"/>
      <c r="I30556"/>
    </row>
    <row r="30557" spans="1:9" x14ac:dyDescent="0.25">
      <c r="A30557" s="108"/>
      <c r="B30557"/>
      <c r="C30557" s="109"/>
      <c r="D30557" s="109"/>
      <c r="E30557" s="94"/>
      <c r="F30557" s="112"/>
      <c r="G30557"/>
      <c r="H30557" s="109"/>
      <c r="I30557"/>
    </row>
    <row r="30558" spans="1:9" x14ac:dyDescent="0.25">
      <c r="A30558" s="108"/>
      <c r="B30558"/>
      <c r="C30558" s="109"/>
      <c r="D30558" s="109"/>
      <c r="E30558" s="94"/>
      <c r="F30558" s="112"/>
      <c r="G30558"/>
      <c r="H30558" s="109"/>
      <c r="I30558"/>
    </row>
    <row r="30559" spans="1:9" x14ac:dyDescent="0.25">
      <c r="A30559" s="108"/>
      <c r="B30559"/>
      <c r="C30559" s="109"/>
      <c r="D30559" s="109"/>
      <c r="E30559" s="94"/>
      <c r="F30559" s="112"/>
      <c r="G30559"/>
      <c r="H30559" s="109"/>
      <c r="I30559"/>
    </row>
    <row r="30560" spans="1:9" x14ac:dyDescent="0.25">
      <c r="A30560" s="108"/>
      <c r="B30560"/>
      <c r="C30560" s="109"/>
      <c r="D30560" s="109"/>
      <c r="E30560" s="94"/>
      <c r="F30560" s="112"/>
      <c r="G30560"/>
      <c r="H30560" s="109"/>
      <c r="I30560"/>
    </row>
    <row r="30561" spans="1:9" x14ac:dyDescent="0.25">
      <c r="A30561" s="108"/>
      <c r="B30561"/>
      <c r="C30561" s="109"/>
      <c r="D30561" s="109"/>
      <c r="E30561" s="94"/>
      <c r="F30561" s="112"/>
      <c r="G30561"/>
      <c r="H30561" s="109"/>
      <c r="I30561"/>
    </row>
    <row r="30562" spans="1:9" x14ac:dyDescent="0.25">
      <c r="A30562" s="108"/>
      <c r="B30562"/>
      <c r="C30562" s="109"/>
      <c r="D30562" s="109"/>
      <c r="E30562" s="94"/>
      <c r="F30562" s="112"/>
      <c r="G30562"/>
      <c r="H30562" s="109"/>
      <c r="I30562"/>
    </row>
    <row r="30563" spans="1:9" x14ac:dyDescent="0.25">
      <c r="A30563" s="108"/>
      <c r="B30563"/>
      <c r="C30563" s="109"/>
      <c r="D30563" s="109"/>
      <c r="E30563" s="94"/>
      <c r="F30563" s="112"/>
      <c r="G30563"/>
      <c r="H30563" s="109"/>
      <c r="I30563"/>
    </row>
    <row r="30564" spans="1:9" x14ac:dyDescent="0.25">
      <c r="A30564" s="108"/>
      <c r="B30564"/>
      <c r="C30564" s="109"/>
      <c r="D30564" s="109"/>
      <c r="E30564" s="94"/>
      <c r="F30564" s="112"/>
      <c r="G30564"/>
      <c r="H30564" s="109"/>
      <c r="I30564"/>
    </row>
    <row r="30565" spans="1:9" x14ac:dyDescent="0.25">
      <c r="A30565" s="108"/>
      <c r="B30565"/>
      <c r="C30565" s="109"/>
      <c r="D30565" s="109"/>
      <c r="E30565" s="94"/>
      <c r="F30565" s="112"/>
      <c r="G30565"/>
      <c r="H30565" s="109"/>
      <c r="I30565"/>
    </row>
    <row r="30566" spans="1:9" x14ac:dyDescent="0.25">
      <c r="A30566" s="108"/>
      <c r="B30566"/>
      <c r="C30566" s="109"/>
      <c r="D30566" s="109"/>
      <c r="E30566" s="94"/>
      <c r="F30566" s="112"/>
      <c r="G30566"/>
      <c r="H30566" s="109"/>
      <c r="I30566"/>
    </row>
    <row r="30567" spans="1:9" x14ac:dyDescent="0.25">
      <c r="A30567" s="108"/>
      <c r="B30567"/>
      <c r="C30567" s="109"/>
      <c r="D30567" s="109"/>
      <c r="E30567" s="94"/>
      <c r="F30567" s="112"/>
      <c r="G30567"/>
      <c r="H30567" s="109"/>
      <c r="I30567"/>
    </row>
    <row r="30568" spans="1:9" x14ac:dyDescent="0.25">
      <c r="A30568" s="108"/>
      <c r="B30568"/>
      <c r="C30568" s="109"/>
      <c r="D30568" s="109"/>
      <c r="E30568" s="94"/>
      <c r="F30568" s="112"/>
      <c r="G30568"/>
      <c r="H30568" s="109"/>
      <c r="I30568"/>
    </row>
    <row r="30569" spans="1:9" x14ac:dyDescent="0.25">
      <c r="A30569" s="108"/>
      <c r="B30569"/>
      <c r="C30569" s="109"/>
      <c r="D30569" s="109"/>
      <c r="E30569" s="94"/>
      <c r="F30569" s="112"/>
      <c r="G30569"/>
      <c r="H30569" s="109"/>
      <c r="I30569"/>
    </row>
    <row r="30570" spans="1:9" x14ac:dyDescent="0.25">
      <c r="A30570" s="108"/>
      <c r="B30570"/>
      <c r="C30570" s="109"/>
      <c r="D30570" s="109"/>
      <c r="E30570" s="94"/>
      <c r="F30570" s="112"/>
      <c r="G30570"/>
      <c r="H30570" s="109"/>
      <c r="I30570"/>
    </row>
    <row r="30571" spans="1:9" x14ac:dyDescent="0.25">
      <c r="A30571" s="108"/>
      <c r="B30571"/>
      <c r="C30571" s="109"/>
      <c r="D30571" s="109"/>
      <c r="E30571" s="94"/>
      <c r="F30571" s="112"/>
      <c r="G30571"/>
      <c r="H30571" s="109"/>
      <c r="I30571"/>
    </row>
    <row r="30572" spans="1:9" x14ac:dyDescent="0.25">
      <c r="A30572" s="108"/>
      <c r="B30572"/>
      <c r="C30572" s="109"/>
      <c r="D30572" s="109"/>
      <c r="E30572" s="94"/>
      <c r="F30572" s="112"/>
      <c r="G30572"/>
      <c r="H30572" s="109"/>
      <c r="I30572"/>
    </row>
    <row r="30573" spans="1:9" x14ac:dyDescent="0.25">
      <c r="A30573" s="108"/>
      <c r="B30573"/>
      <c r="C30573" s="109"/>
      <c r="D30573" s="109"/>
      <c r="E30573" s="94"/>
      <c r="F30573" s="112"/>
      <c r="G30573"/>
      <c r="H30573" s="109"/>
      <c r="I30573"/>
    </row>
    <row r="30574" spans="1:9" x14ac:dyDescent="0.25">
      <c r="A30574" s="108"/>
      <c r="B30574"/>
      <c r="C30574" s="109"/>
      <c r="D30574" s="109"/>
      <c r="E30574" s="94"/>
      <c r="F30574" s="112"/>
      <c r="G30574"/>
      <c r="H30574" s="109"/>
      <c r="I30574"/>
    </row>
    <row r="30575" spans="1:9" x14ac:dyDescent="0.25">
      <c r="A30575" s="108"/>
      <c r="B30575"/>
      <c r="C30575" s="109"/>
      <c r="D30575" s="109"/>
      <c r="E30575" s="94"/>
      <c r="F30575" s="112"/>
      <c r="G30575"/>
      <c r="H30575" s="109"/>
      <c r="I30575"/>
    </row>
    <row r="30576" spans="1:9" x14ac:dyDescent="0.25">
      <c r="A30576" s="108"/>
      <c r="B30576"/>
      <c r="C30576" s="109"/>
      <c r="D30576" s="109"/>
      <c r="E30576" s="94"/>
      <c r="F30576" s="112"/>
      <c r="G30576"/>
      <c r="H30576" s="109"/>
      <c r="I30576"/>
    </row>
    <row r="30577" spans="1:9" x14ac:dyDescent="0.25">
      <c r="A30577" s="108"/>
      <c r="B30577"/>
      <c r="C30577" s="109"/>
      <c r="D30577" s="109"/>
      <c r="E30577" s="94"/>
      <c r="F30577" s="112"/>
      <c r="G30577"/>
      <c r="H30577" s="109"/>
      <c r="I30577"/>
    </row>
    <row r="30578" spans="1:9" x14ac:dyDescent="0.25">
      <c r="A30578" s="108"/>
      <c r="B30578"/>
      <c r="C30578" s="109"/>
      <c r="D30578" s="109"/>
      <c r="E30578" s="94"/>
      <c r="F30578" s="112"/>
      <c r="G30578"/>
      <c r="H30578" s="109"/>
      <c r="I30578"/>
    </row>
    <row r="30579" spans="1:9" x14ac:dyDescent="0.25">
      <c r="A30579" s="108"/>
      <c r="B30579"/>
      <c r="C30579" s="109"/>
      <c r="D30579" s="109"/>
      <c r="E30579" s="94"/>
      <c r="F30579" s="112"/>
      <c r="G30579"/>
      <c r="H30579" s="109"/>
      <c r="I30579"/>
    </row>
    <row r="30580" spans="1:9" x14ac:dyDescent="0.25">
      <c r="A30580" s="108"/>
      <c r="B30580"/>
      <c r="C30580" s="109"/>
      <c r="D30580" s="109"/>
      <c r="E30580" s="94"/>
      <c r="F30580" s="112"/>
      <c r="G30580"/>
      <c r="H30580" s="109"/>
      <c r="I30580"/>
    </row>
    <row r="30581" spans="1:9" x14ac:dyDescent="0.25">
      <c r="A30581" s="108"/>
      <c r="B30581"/>
      <c r="C30581" s="109"/>
      <c r="D30581" s="109"/>
      <c r="E30581" s="94"/>
      <c r="F30581" s="112"/>
      <c r="G30581"/>
      <c r="H30581" s="109"/>
      <c r="I30581"/>
    </row>
    <row r="30582" spans="1:9" x14ac:dyDescent="0.25">
      <c r="A30582" s="108"/>
      <c r="B30582"/>
      <c r="C30582" s="109"/>
      <c r="D30582" s="109"/>
      <c r="E30582" s="94"/>
      <c r="F30582" s="112"/>
      <c r="G30582"/>
      <c r="H30582" s="109"/>
      <c r="I30582"/>
    </row>
    <row r="30583" spans="1:9" x14ac:dyDescent="0.25">
      <c r="A30583" s="108"/>
      <c r="B30583"/>
      <c r="C30583" s="109"/>
      <c r="D30583" s="109"/>
      <c r="E30583" s="94"/>
      <c r="F30583" s="112"/>
      <c r="G30583"/>
      <c r="H30583" s="109"/>
      <c r="I30583"/>
    </row>
    <row r="30584" spans="1:9" x14ac:dyDescent="0.25">
      <c r="A30584" s="108"/>
      <c r="B30584"/>
      <c r="C30584" s="109"/>
      <c r="D30584" s="109"/>
      <c r="E30584" s="94"/>
      <c r="F30584" s="112"/>
      <c r="G30584"/>
      <c r="H30584" s="109"/>
      <c r="I30584"/>
    </row>
    <row r="30585" spans="1:9" x14ac:dyDescent="0.25">
      <c r="A30585" s="108"/>
      <c r="B30585"/>
      <c r="C30585" s="109"/>
      <c r="D30585" s="109"/>
      <c r="E30585" s="94"/>
      <c r="F30585" s="112"/>
      <c r="G30585"/>
      <c r="H30585" s="109"/>
      <c r="I30585"/>
    </row>
    <row r="30586" spans="1:9" x14ac:dyDescent="0.25">
      <c r="A30586" s="108"/>
      <c r="B30586"/>
      <c r="C30586" s="109"/>
      <c r="D30586" s="109"/>
      <c r="E30586" s="94"/>
      <c r="F30586" s="112"/>
      <c r="G30586"/>
      <c r="H30586" s="109"/>
      <c r="I30586"/>
    </row>
    <row r="30587" spans="1:9" x14ac:dyDescent="0.25">
      <c r="A30587" s="108"/>
      <c r="B30587"/>
      <c r="C30587" s="109"/>
      <c r="D30587" s="109"/>
      <c r="E30587" s="94"/>
      <c r="F30587" s="112"/>
      <c r="G30587"/>
      <c r="H30587" s="109"/>
      <c r="I30587"/>
    </row>
    <row r="30588" spans="1:9" x14ac:dyDescent="0.25">
      <c r="A30588" s="108"/>
      <c r="B30588"/>
      <c r="C30588" s="109"/>
      <c r="D30588" s="109"/>
      <c r="E30588" s="94"/>
      <c r="F30588" s="112"/>
      <c r="G30588"/>
      <c r="H30588" s="109"/>
      <c r="I30588"/>
    </row>
    <row r="30589" spans="1:9" x14ac:dyDescent="0.25">
      <c r="A30589" s="108"/>
      <c r="B30589"/>
      <c r="C30589" s="109"/>
      <c r="D30589" s="109"/>
      <c r="E30589" s="94"/>
      <c r="F30589" s="112"/>
      <c r="G30589"/>
      <c r="H30589" s="109"/>
      <c r="I30589"/>
    </row>
    <row r="30590" spans="1:9" x14ac:dyDescent="0.25">
      <c r="A30590" s="108"/>
      <c r="B30590"/>
      <c r="C30590" s="109"/>
      <c r="D30590" s="109"/>
      <c r="E30590" s="94"/>
      <c r="F30590" s="112"/>
      <c r="G30590"/>
      <c r="H30590" s="109"/>
      <c r="I30590"/>
    </row>
    <row r="30591" spans="1:9" x14ac:dyDescent="0.25">
      <c r="A30591" s="108"/>
      <c r="B30591"/>
      <c r="C30591" s="109"/>
      <c r="D30591" s="109"/>
      <c r="E30591" s="94"/>
      <c r="F30591" s="112"/>
      <c r="G30591"/>
      <c r="H30591" s="109"/>
      <c r="I30591"/>
    </row>
    <row r="30592" spans="1:9" x14ac:dyDescent="0.25">
      <c r="A30592" s="108"/>
      <c r="B30592"/>
      <c r="C30592" s="109"/>
      <c r="D30592" s="109"/>
      <c r="E30592" s="94"/>
      <c r="F30592" s="112"/>
      <c r="G30592"/>
      <c r="H30592" s="109"/>
      <c r="I30592"/>
    </row>
    <row r="30593" spans="1:9" x14ac:dyDescent="0.25">
      <c r="A30593" s="108"/>
      <c r="B30593"/>
      <c r="C30593" s="109"/>
      <c r="D30593" s="109"/>
      <c r="E30593" s="94"/>
      <c r="F30593" s="112"/>
      <c r="G30593"/>
      <c r="H30593" s="109"/>
      <c r="I30593"/>
    </row>
    <row r="30594" spans="1:9" x14ac:dyDescent="0.25">
      <c r="A30594" s="108"/>
      <c r="B30594"/>
      <c r="C30594" s="109"/>
      <c r="D30594" s="109"/>
      <c r="E30594" s="94"/>
      <c r="F30594" s="112"/>
      <c r="G30594"/>
      <c r="H30594" s="109"/>
      <c r="I30594"/>
    </row>
    <row r="30595" spans="1:9" x14ac:dyDescent="0.25">
      <c r="A30595" s="108"/>
      <c r="B30595"/>
      <c r="C30595" s="109"/>
      <c r="D30595" s="109"/>
      <c r="E30595" s="94"/>
      <c r="F30595" s="112"/>
      <c r="G30595"/>
      <c r="H30595" s="109"/>
      <c r="I30595"/>
    </row>
    <row r="30596" spans="1:9" x14ac:dyDescent="0.25">
      <c r="A30596" s="108"/>
      <c r="B30596"/>
      <c r="C30596" s="109"/>
      <c r="D30596" s="109"/>
      <c r="E30596" s="94"/>
      <c r="F30596" s="112"/>
      <c r="G30596"/>
      <c r="H30596" s="109"/>
      <c r="I30596"/>
    </row>
    <row r="30597" spans="1:9" x14ac:dyDescent="0.25">
      <c r="A30597" s="108"/>
      <c r="B30597"/>
      <c r="C30597" s="109"/>
      <c r="D30597" s="109"/>
      <c r="E30597" s="94"/>
      <c r="F30597" s="112"/>
      <c r="G30597"/>
      <c r="H30597" s="109"/>
      <c r="I30597"/>
    </row>
    <row r="30598" spans="1:9" x14ac:dyDescent="0.25">
      <c r="A30598" s="108"/>
      <c r="B30598"/>
      <c r="C30598" s="109"/>
      <c r="D30598" s="109"/>
      <c r="E30598" s="94"/>
      <c r="F30598" s="112"/>
      <c r="G30598"/>
      <c r="H30598" s="109"/>
      <c r="I30598"/>
    </row>
    <row r="30599" spans="1:9" x14ac:dyDescent="0.25">
      <c r="A30599" s="108"/>
      <c r="B30599"/>
      <c r="C30599" s="109"/>
      <c r="D30599" s="109"/>
      <c r="E30599" s="94"/>
      <c r="F30599" s="112"/>
      <c r="G30599"/>
      <c r="H30599" s="109"/>
      <c r="I30599"/>
    </row>
    <row r="30600" spans="1:9" x14ac:dyDescent="0.25">
      <c r="A30600" s="108"/>
      <c r="B30600"/>
      <c r="C30600" s="109"/>
      <c r="D30600" s="109"/>
      <c r="E30600" s="94"/>
      <c r="F30600" s="112"/>
      <c r="G30600"/>
      <c r="H30600" s="109"/>
      <c r="I30600"/>
    </row>
    <row r="30601" spans="1:9" x14ac:dyDescent="0.25">
      <c r="A30601" s="108"/>
      <c r="B30601"/>
      <c r="C30601" s="109"/>
      <c r="D30601" s="109"/>
      <c r="E30601" s="94"/>
      <c r="F30601" s="112"/>
      <c r="G30601"/>
      <c r="H30601" s="109"/>
      <c r="I30601"/>
    </row>
    <row r="30602" spans="1:9" x14ac:dyDescent="0.25">
      <c r="A30602" s="108"/>
      <c r="B30602"/>
      <c r="C30602" s="109"/>
      <c r="D30602" s="109"/>
      <c r="E30602" s="94"/>
      <c r="F30602" s="112"/>
      <c r="G30602"/>
      <c r="H30602" s="109"/>
      <c r="I30602"/>
    </row>
    <row r="30603" spans="1:9" x14ac:dyDescent="0.25">
      <c r="A30603" s="108"/>
      <c r="B30603"/>
      <c r="C30603" s="109"/>
      <c r="D30603" s="109"/>
      <c r="E30603" s="94"/>
      <c r="F30603" s="112"/>
      <c r="G30603"/>
      <c r="H30603" s="109"/>
      <c r="I30603"/>
    </row>
    <row r="30604" spans="1:9" x14ac:dyDescent="0.25">
      <c r="A30604" s="108"/>
      <c r="B30604"/>
      <c r="C30604" s="109"/>
      <c r="D30604" s="109"/>
      <c r="E30604" s="94"/>
      <c r="F30604" s="112"/>
      <c r="G30604"/>
      <c r="H30604" s="109"/>
      <c r="I30604"/>
    </row>
    <row r="30605" spans="1:9" x14ac:dyDescent="0.25">
      <c r="A30605" s="108"/>
      <c r="B30605"/>
      <c r="C30605" s="109"/>
      <c r="D30605" s="109"/>
      <c r="E30605" s="94"/>
      <c r="F30605" s="112"/>
      <c r="G30605"/>
      <c r="H30605" s="109"/>
      <c r="I30605"/>
    </row>
    <row r="30606" spans="1:9" x14ac:dyDescent="0.25">
      <c r="A30606" s="108"/>
      <c r="B30606"/>
      <c r="C30606" s="109"/>
      <c r="D30606" s="109"/>
      <c r="E30606" s="94"/>
      <c r="F30606" s="112"/>
      <c r="G30606"/>
      <c r="H30606" s="109"/>
      <c r="I30606"/>
    </row>
    <row r="30607" spans="1:9" x14ac:dyDescent="0.25">
      <c r="A30607" s="108"/>
      <c r="B30607"/>
      <c r="C30607" s="109"/>
      <c r="D30607" s="109"/>
      <c r="E30607" s="94"/>
      <c r="F30607" s="112"/>
      <c r="G30607"/>
      <c r="H30607" s="109"/>
      <c r="I30607"/>
    </row>
    <row r="30608" spans="1:9" x14ac:dyDescent="0.25">
      <c r="A30608" s="108"/>
      <c r="B30608"/>
      <c r="C30608" s="109"/>
      <c r="D30608" s="109"/>
      <c r="E30608" s="94"/>
      <c r="F30608" s="112"/>
      <c r="G30608"/>
      <c r="H30608" s="109"/>
      <c r="I30608"/>
    </row>
    <row r="30609" spans="1:9" x14ac:dyDescent="0.25">
      <c r="A30609" s="108"/>
      <c r="B30609"/>
      <c r="C30609" s="109"/>
      <c r="D30609" s="109"/>
      <c r="E30609" s="94"/>
      <c r="F30609" s="112"/>
      <c r="G30609"/>
      <c r="H30609" s="109"/>
      <c r="I30609"/>
    </row>
    <row r="30610" spans="1:9" x14ac:dyDescent="0.25">
      <c r="A30610" s="108"/>
      <c r="B30610"/>
      <c r="C30610" s="109"/>
      <c r="D30610" s="109"/>
      <c r="E30610" s="94"/>
      <c r="F30610" s="112"/>
      <c r="G30610"/>
      <c r="H30610" s="109"/>
      <c r="I30610"/>
    </row>
    <row r="30611" spans="1:9" x14ac:dyDescent="0.25">
      <c r="A30611" s="108"/>
      <c r="B30611"/>
      <c r="C30611" s="109"/>
      <c r="D30611" s="109"/>
      <c r="E30611" s="94"/>
      <c r="F30611" s="112"/>
      <c r="G30611"/>
      <c r="H30611" s="109"/>
      <c r="I30611"/>
    </row>
    <row r="30612" spans="1:9" x14ac:dyDescent="0.25">
      <c r="A30612" s="108"/>
      <c r="B30612"/>
      <c r="C30612" s="109"/>
      <c r="D30612" s="109"/>
      <c r="E30612" s="94"/>
      <c r="F30612" s="112"/>
      <c r="G30612"/>
      <c r="H30612" s="109"/>
      <c r="I30612"/>
    </row>
    <row r="30613" spans="1:9" x14ac:dyDescent="0.25">
      <c r="A30613" s="108"/>
      <c r="B30613"/>
      <c r="C30613" s="109"/>
      <c r="D30613" s="109"/>
      <c r="E30613" s="94"/>
      <c r="F30613" s="112"/>
      <c r="G30613"/>
      <c r="H30613" s="109"/>
      <c r="I30613"/>
    </row>
    <row r="30614" spans="1:9" x14ac:dyDescent="0.25">
      <c r="A30614" s="108"/>
      <c r="B30614"/>
      <c r="C30614" s="109"/>
      <c r="D30614" s="109"/>
      <c r="E30614" s="94"/>
      <c r="F30614" s="112"/>
      <c r="G30614"/>
      <c r="H30614" s="109"/>
      <c r="I30614"/>
    </row>
    <row r="30615" spans="1:9" x14ac:dyDescent="0.25">
      <c r="A30615" s="108"/>
      <c r="B30615"/>
      <c r="C30615" s="109"/>
      <c r="D30615" s="109"/>
      <c r="E30615" s="94"/>
      <c r="F30615" s="112"/>
      <c r="G30615"/>
      <c r="H30615" s="109"/>
      <c r="I30615"/>
    </row>
    <row r="30616" spans="1:9" x14ac:dyDescent="0.25">
      <c r="A30616" s="108"/>
      <c r="B30616"/>
      <c r="C30616" s="109"/>
      <c r="D30616" s="109"/>
      <c r="E30616" s="94"/>
      <c r="F30616" s="112"/>
      <c r="G30616"/>
      <c r="H30616" s="109"/>
      <c r="I30616"/>
    </row>
    <row r="30617" spans="1:9" x14ac:dyDescent="0.25">
      <c r="A30617" s="108"/>
      <c r="B30617"/>
      <c r="C30617" s="109"/>
      <c r="D30617" s="109"/>
      <c r="E30617" s="94"/>
      <c r="F30617" s="112"/>
      <c r="G30617"/>
      <c r="H30617" s="109"/>
      <c r="I30617"/>
    </row>
    <row r="30618" spans="1:9" x14ac:dyDescent="0.25">
      <c r="A30618" s="108"/>
      <c r="B30618"/>
      <c r="C30618" s="109"/>
      <c r="D30618" s="109"/>
      <c r="E30618" s="94"/>
      <c r="F30618" s="112"/>
      <c r="G30618"/>
      <c r="H30618" s="109"/>
      <c r="I30618"/>
    </row>
    <row r="30619" spans="1:9" x14ac:dyDescent="0.25">
      <c r="A30619" s="108"/>
      <c r="B30619"/>
      <c r="C30619" s="109"/>
      <c r="D30619" s="109"/>
      <c r="E30619" s="94"/>
      <c r="F30619" s="112"/>
      <c r="G30619"/>
      <c r="H30619" s="109"/>
      <c r="I30619"/>
    </row>
    <row r="30620" spans="1:9" x14ac:dyDescent="0.25">
      <c r="A30620" s="108"/>
      <c r="B30620"/>
      <c r="C30620" s="109"/>
      <c r="D30620" s="109"/>
      <c r="E30620" s="94"/>
      <c r="F30620" s="112"/>
      <c r="G30620"/>
      <c r="H30620" s="109"/>
      <c r="I30620"/>
    </row>
    <row r="30621" spans="1:9" x14ac:dyDescent="0.25">
      <c r="A30621" s="108"/>
      <c r="B30621"/>
      <c r="C30621" s="109"/>
      <c r="D30621" s="109"/>
      <c r="E30621" s="94"/>
      <c r="F30621" s="112"/>
      <c r="G30621"/>
      <c r="H30621" s="109"/>
      <c r="I30621"/>
    </row>
    <row r="30622" spans="1:9" x14ac:dyDescent="0.25">
      <c r="A30622" s="108"/>
      <c r="B30622"/>
      <c r="C30622" s="109"/>
      <c r="D30622" s="109"/>
      <c r="E30622" s="94"/>
      <c r="F30622" s="112"/>
      <c r="G30622"/>
      <c r="H30622" s="109"/>
      <c r="I30622"/>
    </row>
    <row r="30623" spans="1:9" x14ac:dyDescent="0.25">
      <c r="A30623" s="108"/>
      <c r="B30623"/>
      <c r="C30623" s="109"/>
      <c r="D30623" s="109"/>
      <c r="E30623" s="94"/>
      <c r="F30623" s="112"/>
      <c r="G30623"/>
      <c r="H30623" s="109"/>
      <c r="I30623"/>
    </row>
    <row r="30624" spans="1:9" x14ac:dyDescent="0.25">
      <c r="A30624" s="108"/>
      <c r="B30624"/>
      <c r="C30624" s="109"/>
      <c r="D30624" s="109"/>
      <c r="E30624" s="94"/>
      <c r="F30624" s="112"/>
      <c r="G30624"/>
      <c r="H30624" s="109"/>
      <c r="I30624"/>
    </row>
    <row r="30625" spans="1:9" x14ac:dyDescent="0.25">
      <c r="A30625" s="108"/>
      <c r="B30625"/>
      <c r="C30625" s="109"/>
      <c r="D30625" s="109"/>
      <c r="E30625" s="94"/>
      <c r="F30625" s="112"/>
      <c r="G30625"/>
      <c r="H30625" s="109"/>
      <c r="I30625"/>
    </row>
    <row r="30626" spans="1:9" x14ac:dyDescent="0.25">
      <c r="A30626" s="108"/>
      <c r="B30626"/>
      <c r="C30626" s="109"/>
      <c r="D30626" s="109"/>
      <c r="E30626" s="94"/>
      <c r="F30626" s="112"/>
      <c r="G30626"/>
      <c r="H30626" s="109"/>
      <c r="I30626"/>
    </row>
    <row r="30627" spans="1:9" x14ac:dyDescent="0.25">
      <c r="A30627" s="108"/>
      <c r="B30627"/>
      <c r="C30627" s="109"/>
      <c r="D30627" s="109"/>
      <c r="E30627" s="94"/>
      <c r="F30627" s="112"/>
      <c r="G30627"/>
      <c r="H30627" s="109"/>
      <c r="I30627"/>
    </row>
    <row r="30628" spans="1:9" x14ac:dyDescent="0.25">
      <c r="A30628" s="108"/>
      <c r="B30628"/>
      <c r="C30628" s="109"/>
      <c r="D30628" s="109"/>
      <c r="E30628" s="94"/>
      <c r="F30628" s="112"/>
      <c r="G30628"/>
      <c r="H30628" s="109"/>
      <c r="I30628"/>
    </row>
    <row r="30629" spans="1:9" x14ac:dyDescent="0.25">
      <c r="A30629" s="108"/>
      <c r="B30629"/>
      <c r="C30629" s="109"/>
      <c r="D30629" s="109"/>
      <c r="E30629" s="94"/>
      <c r="F30629" s="112"/>
      <c r="G30629"/>
      <c r="H30629" s="109"/>
      <c r="I30629"/>
    </row>
    <row r="30630" spans="1:9" x14ac:dyDescent="0.25">
      <c r="A30630" s="108"/>
      <c r="B30630"/>
      <c r="C30630" s="109"/>
      <c r="D30630" s="109"/>
      <c r="E30630" s="94"/>
      <c r="F30630" s="112"/>
      <c r="G30630"/>
      <c r="H30630" s="109"/>
      <c r="I30630"/>
    </row>
    <row r="30631" spans="1:9" x14ac:dyDescent="0.25">
      <c r="A30631" s="108"/>
      <c r="B30631"/>
      <c r="C30631" s="109"/>
      <c r="D30631" s="109"/>
      <c r="E30631" s="94"/>
      <c r="F30631" s="112"/>
      <c r="G30631"/>
      <c r="H30631" s="109"/>
      <c r="I30631"/>
    </row>
    <row r="30632" spans="1:9" x14ac:dyDescent="0.25">
      <c r="A30632" s="108"/>
      <c r="B30632"/>
      <c r="C30632" s="109"/>
      <c r="D30632" s="109"/>
      <c r="E30632" s="94"/>
      <c r="F30632" s="112"/>
      <c r="G30632"/>
      <c r="H30632" s="109"/>
      <c r="I30632"/>
    </row>
    <row r="30633" spans="1:9" x14ac:dyDescent="0.25">
      <c r="A30633" s="108"/>
      <c r="B30633"/>
      <c r="C30633" s="109"/>
      <c r="D30633" s="109"/>
      <c r="E30633" s="94"/>
      <c r="F30633" s="112"/>
      <c r="G30633"/>
      <c r="H30633" s="109"/>
      <c r="I30633"/>
    </row>
    <row r="30634" spans="1:9" x14ac:dyDescent="0.25">
      <c r="A30634" s="108"/>
      <c r="B30634"/>
      <c r="C30634" s="109"/>
      <c r="D30634" s="109"/>
      <c r="E30634" s="94"/>
      <c r="F30634" s="112"/>
      <c r="G30634"/>
      <c r="H30634" s="109"/>
      <c r="I30634"/>
    </row>
    <row r="30635" spans="1:9" x14ac:dyDescent="0.25">
      <c r="A30635" s="108"/>
      <c r="B30635"/>
      <c r="C30635" s="109"/>
      <c r="D30635" s="109"/>
      <c r="E30635" s="94"/>
      <c r="F30635" s="112"/>
      <c r="G30635"/>
      <c r="H30635" s="109"/>
      <c r="I30635"/>
    </row>
    <row r="30636" spans="1:9" x14ac:dyDescent="0.25">
      <c r="A30636" s="108"/>
      <c r="B30636"/>
      <c r="C30636" s="109"/>
      <c r="D30636" s="109"/>
      <c r="E30636" s="94"/>
      <c r="F30636" s="112"/>
      <c r="G30636"/>
      <c r="H30636" s="109"/>
      <c r="I30636"/>
    </row>
    <row r="30637" spans="1:9" x14ac:dyDescent="0.25">
      <c r="A30637" s="108"/>
      <c r="B30637"/>
      <c r="C30637" s="109"/>
      <c r="D30637" s="109"/>
      <c r="E30637" s="94"/>
      <c r="F30637" s="112"/>
      <c r="G30637"/>
      <c r="H30637" s="109"/>
      <c r="I30637"/>
    </row>
    <row r="30638" spans="1:9" x14ac:dyDescent="0.25">
      <c r="A30638" s="108"/>
      <c r="B30638"/>
      <c r="C30638" s="109"/>
      <c r="D30638" s="109"/>
      <c r="E30638" s="94"/>
      <c r="F30638" s="112"/>
      <c r="G30638"/>
      <c r="H30638" s="109"/>
      <c r="I30638"/>
    </row>
    <row r="30639" spans="1:9" x14ac:dyDescent="0.25">
      <c r="A30639" s="108"/>
      <c r="B30639"/>
      <c r="C30639" s="109"/>
      <c r="D30639" s="109"/>
      <c r="E30639" s="94"/>
      <c r="F30639" s="112"/>
      <c r="G30639"/>
      <c r="H30639" s="109"/>
      <c r="I30639"/>
    </row>
    <row r="30640" spans="1:9" x14ac:dyDescent="0.25">
      <c r="A30640" s="108"/>
      <c r="B30640"/>
      <c r="C30640" s="109"/>
      <c r="D30640" s="109"/>
      <c r="E30640" s="94"/>
      <c r="F30640" s="112"/>
      <c r="G30640"/>
      <c r="H30640" s="109"/>
      <c r="I30640"/>
    </row>
    <row r="30641" spans="1:9" x14ac:dyDescent="0.25">
      <c r="A30641" s="108"/>
      <c r="B30641"/>
      <c r="C30641" s="109"/>
      <c r="D30641" s="109"/>
      <c r="E30641" s="94"/>
      <c r="F30641" s="112"/>
      <c r="G30641"/>
      <c r="H30641" s="109"/>
      <c r="I30641"/>
    </row>
    <row r="30642" spans="1:9" x14ac:dyDescent="0.25">
      <c r="A30642" s="108"/>
      <c r="B30642"/>
      <c r="C30642" s="109"/>
      <c r="D30642" s="109"/>
      <c r="E30642" s="94"/>
      <c r="F30642" s="112"/>
      <c r="G30642"/>
      <c r="H30642" s="109"/>
      <c r="I30642"/>
    </row>
    <row r="30643" spans="1:9" x14ac:dyDescent="0.25">
      <c r="A30643" s="108"/>
      <c r="B30643"/>
      <c r="C30643" s="109"/>
      <c r="D30643" s="109"/>
      <c r="E30643" s="94"/>
      <c r="F30643" s="112"/>
      <c r="G30643"/>
      <c r="H30643" s="109"/>
      <c r="I30643"/>
    </row>
    <row r="30644" spans="1:9" x14ac:dyDescent="0.25">
      <c r="A30644" s="108"/>
      <c r="B30644"/>
      <c r="C30644" s="109"/>
      <c r="D30644" s="109"/>
      <c r="E30644" s="94"/>
      <c r="F30644" s="112"/>
      <c r="G30644"/>
      <c r="H30644" s="109"/>
      <c r="I30644"/>
    </row>
    <row r="30645" spans="1:9" x14ac:dyDescent="0.25">
      <c r="A30645" s="108"/>
      <c r="B30645"/>
      <c r="C30645" s="109"/>
      <c r="D30645" s="109"/>
      <c r="E30645" s="94"/>
      <c r="F30645" s="112"/>
      <c r="G30645"/>
      <c r="H30645" s="109"/>
      <c r="I30645"/>
    </row>
    <row r="30646" spans="1:9" x14ac:dyDescent="0.25">
      <c r="A30646" s="108"/>
      <c r="B30646"/>
      <c r="C30646" s="109"/>
      <c r="D30646" s="109"/>
      <c r="E30646" s="94"/>
      <c r="F30646" s="112"/>
      <c r="G30646"/>
      <c r="H30646" s="109"/>
      <c r="I30646"/>
    </row>
    <row r="30647" spans="1:9" x14ac:dyDescent="0.25">
      <c r="A30647" s="108"/>
      <c r="B30647"/>
      <c r="C30647" s="109"/>
      <c r="D30647" s="109"/>
      <c r="E30647" s="94"/>
      <c r="F30647" s="112"/>
      <c r="G30647"/>
      <c r="H30647" s="109"/>
      <c r="I30647"/>
    </row>
    <row r="30648" spans="1:9" x14ac:dyDescent="0.25">
      <c r="A30648" s="108"/>
      <c r="B30648"/>
      <c r="C30648" s="109"/>
      <c r="D30648" s="109"/>
      <c r="E30648" s="94"/>
      <c r="F30648" s="112"/>
      <c r="G30648"/>
      <c r="H30648" s="109"/>
      <c r="I30648"/>
    </row>
    <row r="30649" spans="1:9" x14ac:dyDescent="0.25">
      <c r="A30649" s="108"/>
      <c r="B30649"/>
      <c r="C30649" s="109"/>
      <c r="D30649" s="109"/>
      <c r="E30649" s="94"/>
      <c r="F30649" s="112"/>
      <c r="G30649"/>
      <c r="H30649" s="109"/>
      <c r="I30649"/>
    </row>
    <row r="30650" spans="1:9" x14ac:dyDescent="0.25">
      <c r="A30650" s="108"/>
      <c r="B30650"/>
      <c r="C30650" s="109"/>
      <c r="D30650" s="109"/>
      <c r="E30650" s="94"/>
      <c r="F30650" s="112"/>
      <c r="G30650"/>
      <c r="H30650" s="109"/>
      <c r="I30650"/>
    </row>
    <row r="30651" spans="1:9" x14ac:dyDescent="0.25">
      <c r="A30651" s="108"/>
      <c r="B30651"/>
      <c r="C30651" s="109"/>
      <c r="D30651" s="109"/>
      <c r="E30651" s="94"/>
      <c r="F30651" s="112"/>
      <c r="G30651"/>
      <c r="H30651" s="109"/>
      <c r="I30651"/>
    </row>
    <row r="30652" spans="1:9" x14ac:dyDescent="0.25">
      <c r="A30652" s="108"/>
      <c r="B30652"/>
      <c r="C30652" s="109"/>
      <c r="D30652" s="109"/>
      <c r="E30652" s="94"/>
      <c r="F30652" s="112"/>
      <c r="G30652"/>
      <c r="H30652" s="109"/>
      <c r="I30652"/>
    </row>
    <row r="30653" spans="1:9" x14ac:dyDescent="0.25">
      <c r="A30653" s="108"/>
      <c r="B30653"/>
      <c r="C30653" s="109"/>
      <c r="D30653" s="109"/>
      <c r="E30653" s="94"/>
      <c r="F30653" s="112"/>
      <c r="G30653"/>
      <c r="H30653" s="109"/>
      <c r="I30653"/>
    </row>
    <row r="30654" spans="1:9" x14ac:dyDescent="0.25">
      <c r="A30654" s="108"/>
      <c r="B30654"/>
      <c r="C30654" s="109"/>
      <c r="D30654" s="109"/>
      <c r="E30654" s="94"/>
      <c r="F30654" s="112"/>
      <c r="G30654"/>
      <c r="H30654" s="109"/>
      <c r="I30654"/>
    </row>
    <row r="30655" spans="1:9" x14ac:dyDescent="0.25">
      <c r="A30655" s="108"/>
      <c r="B30655"/>
      <c r="C30655" s="109"/>
      <c r="D30655" s="109"/>
      <c r="E30655" s="94"/>
      <c r="F30655" s="112"/>
      <c r="G30655"/>
      <c r="H30655" s="109"/>
      <c r="I30655"/>
    </row>
    <row r="30656" spans="1:9" x14ac:dyDescent="0.25">
      <c r="A30656" s="108"/>
      <c r="B30656"/>
      <c r="C30656" s="109"/>
      <c r="D30656" s="109"/>
      <c r="E30656" s="94"/>
      <c r="F30656" s="112"/>
      <c r="G30656"/>
      <c r="H30656" s="109"/>
      <c r="I30656"/>
    </row>
    <row r="30657" spans="1:9" x14ac:dyDescent="0.25">
      <c r="A30657" s="108"/>
      <c r="B30657"/>
      <c r="C30657" s="109"/>
      <c r="D30657" s="109"/>
      <c r="E30657" s="94"/>
      <c r="F30657" s="112"/>
      <c r="G30657"/>
      <c r="H30657" s="109"/>
      <c r="I30657"/>
    </row>
    <row r="30658" spans="1:9" x14ac:dyDescent="0.25">
      <c r="A30658" s="108"/>
      <c r="B30658"/>
      <c r="C30658" s="109"/>
      <c r="D30658" s="109"/>
      <c r="E30658" s="94"/>
      <c r="F30658" s="112"/>
      <c r="G30658"/>
      <c r="H30658" s="109"/>
      <c r="I30658"/>
    </row>
    <row r="30659" spans="1:9" x14ac:dyDescent="0.25">
      <c r="A30659" s="108"/>
      <c r="B30659"/>
      <c r="C30659" s="109"/>
      <c r="D30659" s="109"/>
      <c r="E30659" s="94"/>
      <c r="F30659" s="112"/>
      <c r="G30659"/>
      <c r="H30659" s="109"/>
      <c r="I30659"/>
    </row>
    <row r="30660" spans="1:9" x14ac:dyDescent="0.25">
      <c r="A30660" s="108"/>
      <c r="B30660"/>
      <c r="C30660" s="109"/>
      <c r="D30660" s="109"/>
      <c r="E30660" s="94"/>
      <c r="F30660" s="112"/>
      <c r="G30660"/>
      <c r="H30660" s="109"/>
      <c r="I30660"/>
    </row>
    <row r="30661" spans="1:9" x14ac:dyDescent="0.25">
      <c r="A30661" s="108"/>
      <c r="B30661"/>
      <c r="C30661" s="109"/>
      <c r="D30661" s="109"/>
      <c r="E30661" s="94"/>
      <c r="F30661" s="112"/>
      <c r="G30661"/>
      <c r="H30661" s="109"/>
      <c r="I30661"/>
    </row>
    <row r="30662" spans="1:9" x14ac:dyDescent="0.25">
      <c r="A30662" s="108"/>
      <c r="B30662"/>
      <c r="C30662" s="109"/>
      <c r="D30662" s="109"/>
      <c r="E30662" s="94"/>
      <c r="F30662" s="112"/>
      <c r="G30662"/>
      <c r="H30662" s="109"/>
      <c r="I30662"/>
    </row>
    <row r="30663" spans="1:9" x14ac:dyDescent="0.25">
      <c r="A30663" s="108"/>
      <c r="B30663"/>
      <c r="C30663" s="109"/>
      <c r="D30663" s="109"/>
      <c r="E30663" s="94"/>
      <c r="F30663" s="112"/>
      <c r="G30663"/>
      <c r="H30663" s="109"/>
      <c r="I30663"/>
    </row>
    <row r="30664" spans="1:9" x14ac:dyDescent="0.25">
      <c r="A30664" s="108"/>
      <c r="B30664"/>
      <c r="C30664" s="109"/>
      <c r="D30664" s="109"/>
      <c r="E30664" s="94"/>
      <c r="F30664" s="112"/>
      <c r="G30664"/>
      <c r="H30664" s="109"/>
      <c r="I30664"/>
    </row>
    <row r="30665" spans="1:9" x14ac:dyDescent="0.25">
      <c r="A30665" s="108"/>
      <c r="B30665"/>
      <c r="C30665" s="109"/>
      <c r="D30665" s="109"/>
      <c r="E30665" s="94"/>
      <c r="F30665" s="112"/>
      <c r="G30665"/>
      <c r="H30665" s="109"/>
      <c r="I30665"/>
    </row>
    <row r="30666" spans="1:9" x14ac:dyDescent="0.25">
      <c r="A30666" s="108"/>
      <c r="B30666"/>
      <c r="C30666" s="109"/>
      <c r="D30666" s="109"/>
      <c r="E30666" s="94"/>
      <c r="F30666" s="112"/>
      <c r="G30666"/>
      <c r="H30666" s="109"/>
      <c r="I30666"/>
    </row>
    <row r="30667" spans="1:9" x14ac:dyDescent="0.25">
      <c r="A30667" s="108"/>
      <c r="B30667"/>
      <c r="C30667" s="109"/>
      <c r="D30667" s="109"/>
      <c r="E30667" s="94"/>
      <c r="F30667" s="112"/>
      <c r="G30667"/>
      <c r="H30667" s="109"/>
      <c r="I30667"/>
    </row>
    <row r="30668" spans="1:9" x14ac:dyDescent="0.25">
      <c r="A30668" s="108"/>
      <c r="B30668"/>
      <c r="C30668" s="109"/>
      <c r="D30668" s="109"/>
      <c r="E30668" s="94"/>
      <c r="F30668" s="112"/>
      <c r="G30668"/>
      <c r="H30668" s="109"/>
      <c r="I30668"/>
    </row>
    <row r="30669" spans="1:9" x14ac:dyDescent="0.25">
      <c r="A30669" s="108"/>
      <c r="B30669"/>
      <c r="C30669" s="109"/>
      <c r="D30669" s="109"/>
      <c r="E30669" s="94"/>
      <c r="F30669" s="112"/>
      <c r="G30669"/>
      <c r="H30669" s="109"/>
      <c r="I30669"/>
    </row>
    <row r="30670" spans="1:9" x14ac:dyDescent="0.25">
      <c r="A30670" s="108"/>
      <c r="B30670"/>
      <c r="C30670" s="109"/>
      <c r="D30670" s="109"/>
      <c r="E30670" s="94"/>
      <c r="F30670" s="112"/>
      <c r="G30670"/>
      <c r="H30670" s="109"/>
      <c r="I30670"/>
    </row>
    <row r="30671" spans="1:9" x14ac:dyDescent="0.25">
      <c r="A30671" s="108"/>
      <c r="B30671"/>
      <c r="C30671" s="109"/>
      <c r="D30671" s="109"/>
      <c r="E30671" s="94"/>
      <c r="F30671" s="112"/>
      <c r="G30671"/>
      <c r="H30671" s="109"/>
      <c r="I30671"/>
    </row>
    <row r="30672" spans="1:9" x14ac:dyDescent="0.25">
      <c r="A30672" s="108"/>
      <c r="B30672"/>
      <c r="C30672" s="109"/>
      <c r="D30672" s="109"/>
      <c r="E30672" s="94"/>
      <c r="F30672" s="112"/>
      <c r="G30672"/>
      <c r="H30672" s="109"/>
      <c r="I30672"/>
    </row>
    <row r="30673" spans="1:9" x14ac:dyDescent="0.25">
      <c r="A30673" s="108"/>
      <c r="B30673"/>
      <c r="C30673" s="109"/>
      <c r="D30673" s="109"/>
      <c r="E30673" s="94"/>
      <c r="F30673" s="112"/>
      <c r="G30673"/>
      <c r="H30673" s="109"/>
      <c r="I30673"/>
    </row>
    <row r="30674" spans="1:9" x14ac:dyDescent="0.25">
      <c r="A30674" s="108"/>
      <c r="B30674"/>
      <c r="C30674" s="109"/>
      <c r="D30674" s="109"/>
      <c r="E30674" s="94"/>
      <c r="F30674" s="112"/>
      <c r="G30674"/>
      <c r="H30674" s="109"/>
      <c r="I30674"/>
    </row>
    <row r="30675" spans="1:9" x14ac:dyDescent="0.25">
      <c r="A30675" s="108"/>
      <c r="B30675"/>
      <c r="C30675" s="109"/>
      <c r="D30675" s="109"/>
      <c r="E30675" s="94"/>
      <c r="F30675" s="112"/>
      <c r="G30675"/>
      <c r="H30675" s="109"/>
      <c r="I30675"/>
    </row>
    <row r="30676" spans="1:9" x14ac:dyDescent="0.25">
      <c r="A30676" s="108"/>
      <c r="B30676"/>
      <c r="C30676" s="109"/>
      <c r="D30676" s="109"/>
      <c r="E30676" s="94"/>
      <c r="F30676" s="112"/>
      <c r="G30676"/>
      <c r="H30676" s="109"/>
      <c r="I30676"/>
    </row>
    <row r="30677" spans="1:9" x14ac:dyDescent="0.25">
      <c r="A30677" s="108"/>
      <c r="B30677"/>
      <c r="C30677" s="109"/>
      <c r="D30677" s="109"/>
      <c r="E30677" s="94"/>
      <c r="F30677" s="112"/>
      <c r="G30677"/>
      <c r="H30677" s="109"/>
      <c r="I30677"/>
    </row>
    <row r="30678" spans="1:9" x14ac:dyDescent="0.25">
      <c r="A30678" s="108"/>
      <c r="B30678"/>
      <c r="C30678" s="109"/>
      <c r="D30678" s="109"/>
      <c r="E30678" s="94"/>
      <c r="F30678" s="112"/>
      <c r="G30678"/>
      <c r="H30678" s="109"/>
      <c r="I30678"/>
    </row>
    <row r="30679" spans="1:9" x14ac:dyDescent="0.25">
      <c r="A30679" s="108"/>
      <c r="B30679"/>
      <c r="C30679" s="109"/>
      <c r="D30679" s="109"/>
      <c r="E30679" s="94"/>
      <c r="F30679" s="112"/>
      <c r="G30679"/>
      <c r="H30679" s="109"/>
      <c r="I30679"/>
    </row>
    <row r="30680" spans="1:9" x14ac:dyDescent="0.25">
      <c r="A30680" s="108"/>
      <c r="B30680"/>
      <c r="C30680" s="109"/>
      <c r="D30680" s="109"/>
      <c r="E30680" s="94"/>
      <c r="F30680" s="112"/>
      <c r="G30680"/>
      <c r="H30680" s="109"/>
      <c r="I30680"/>
    </row>
    <row r="30681" spans="1:9" x14ac:dyDescent="0.25">
      <c r="A30681" s="108"/>
      <c r="B30681"/>
      <c r="C30681" s="109"/>
      <c r="D30681" s="109"/>
      <c r="E30681" s="94"/>
      <c r="F30681" s="112"/>
      <c r="G30681"/>
      <c r="H30681" s="109"/>
      <c r="I30681"/>
    </row>
    <row r="30682" spans="1:9" x14ac:dyDescent="0.25">
      <c r="A30682" s="108"/>
      <c r="B30682"/>
      <c r="C30682" s="109"/>
      <c r="D30682" s="109"/>
      <c r="E30682" s="94"/>
      <c r="F30682" s="112"/>
      <c r="G30682"/>
      <c r="H30682" s="109"/>
      <c r="I30682"/>
    </row>
    <row r="30683" spans="1:9" x14ac:dyDescent="0.25">
      <c r="A30683" s="108"/>
      <c r="B30683"/>
      <c r="C30683" s="109"/>
      <c r="D30683" s="109"/>
      <c r="E30683" s="94"/>
      <c r="F30683" s="112"/>
      <c r="G30683"/>
      <c r="H30683" s="109"/>
      <c r="I30683"/>
    </row>
    <row r="30684" spans="1:9" x14ac:dyDescent="0.25">
      <c r="A30684" s="108"/>
      <c r="B30684"/>
      <c r="C30684" s="109"/>
      <c r="D30684" s="109"/>
      <c r="E30684" s="94"/>
      <c r="F30684" s="112"/>
      <c r="G30684"/>
      <c r="H30684" s="109"/>
      <c r="I30684"/>
    </row>
    <row r="30685" spans="1:9" x14ac:dyDescent="0.25">
      <c r="A30685" s="108"/>
      <c r="B30685"/>
      <c r="C30685" s="109"/>
      <c r="D30685" s="109"/>
      <c r="E30685" s="94"/>
      <c r="F30685" s="112"/>
      <c r="G30685"/>
      <c r="H30685" s="109"/>
      <c r="I30685"/>
    </row>
    <row r="30686" spans="1:9" x14ac:dyDescent="0.25">
      <c r="A30686" s="108"/>
      <c r="B30686"/>
      <c r="C30686" s="109"/>
      <c r="D30686" s="109"/>
      <c r="E30686" s="94"/>
      <c r="F30686" s="112"/>
      <c r="G30686"/>
      <c r="H30686" s="109"/>
      <c r="I30686"/>
    </row>
    <row r="30687" spans="1:9" x14ac:dyDescent="0.25">
      <c r="A30687" s="108"/>
      <c r="B30687"/>
      <c r="C30687" s="109"/>
      <c r="D30687" s="109"/>
      <c r="E30687" s="94"/>
      <c r="F30687" s="112"/>
      <c r="G30687"/>
      <c r="H30687" s="109"/>
      <c r="I30687"/>
    </row>
    <row r="30688" spans="1:9" x14ac:dyDescent="0.25">
      <c r="A30688" s="108"/>
      <c r="B30688"/>
      <c r="C30688" s="109"/>
      <c r="D30688" s="109"/>
      <c r="E30688" s="94"/>
      <c r="F30688" s="112"/>
      <c r="G30688"/>
      <c r="H30688" s="109"/>
      <c r="I30688"/>
    </row>
    <row r="30689" spans="1:9" x14ac:dyDescent="0.25">
      <c r="A30689" s="108"/>
      <c r="B30689"/>
      <c r="C30689" s="109"/>
      <c r="D30689" s="109"/>
      <c r="E30689" s="94"/>
      <c r="F30689" s="112"/>
      <c r="G30689"/>
      <c r="H30689" s="109"/>
      <c r="I30689"/>
    </row>
    <row r="30690" spans="1:9" x14ac:dyDescent="0.25">
      <c r="A30690" s="108"/>
      <c r="B30690"/>
      <c r="C30690" s="109"/>
      <c r="D30690" s="109"/>
      <c r="E30690" s="94"/>
      <c r="F30690" s="112"/>
      <c r="G30690"/>
      <c r="H30690" s="109"/>
      <c r="I30690"/>
    </row>
    <row r="30691" spans="1:9" x14ac:dyDescent="0.25">
      <c r="A30691" s="108"/>
      <c r="B30691"/>
      <c r="C30691" s="109"/>
      <c r="D30691" s="109"/>
      <c r="E30691" s="94"/>
      <c r="F30691" s="112"/>
      <c r="G30691"/>
      <c r="H30691" s="109"/>
      <c r="I30691"/>
    </row>
    <row r="30692" spans="1:9" x14ac:dyDescent="0.25">
      <c r="A30692" s="108"/>
      <c r="B30692"/>
      <c r="C30692" s="109"/>
      <c r="D30692" s="109"/>
      <c r="E30692" s="94"/>
      <c r="F30692" s="112"/>
      <c r="G30692"/>
      <c r="H30692" s="109"/>
      <c r="I30692"/>
    </row>
    <row r="30693" spans="1:9" x14ac:dyDescent="0.25">
      <c r="A30693" s="108"/>
      <c r="B30693"/>
      <c r="C30693" s="109"/>
      <c r="D30693" s="109"/>
      <c r="E30693" s="94"/>
      <c r="F30693" s="112"/>
      <c r="G30693"/>
      <c r="H30693" s="109"/>
      <c r="I30693"/>
    </row>
    <row r="30694" spans="1:9" x14ac:dyDescent="0.25">
      <c r="A30694" s="108"/>
      <c r="B30694"/>
      <c r="C30694" s="109"/>
      <c r="D30694" s="109"/>
      <c r="E30694" s="94"/>
      <c r="F30694" s="112"/>
      <c r="G30694"/>
      <c r="H30694" s="109"/>
      <c r="I30694"/>
    </row>
    <row r="30695" spans="1:9" x14ac:dyDescent="0.25">
      <c r="A30695" s="108"/>
      <c r="B30695"/>
      <c r="C30695" s="109"/>
      <c r="D30695" s="109"/>
      <c r="E30695" s="94"/>
      <c r="F30695" s="112"/>
      <c r="G30695"/>
      <c r="H30695" s="109"/>
      <c r="I30695"/>
    </row>
    <row r="30696" spans="1:9" x14ac:dyDescent="0.25">
      <c r="A30696" s="108"/>
      <c r="B30696"/>
      <c r="C30696" s="109"/>
      <c r="D30696" s="109"/>
      <c r="E30696" s="94"/>
      <c r="F30696" s="112"/>
      <c r="G30696"/>
      <c r="H30696" s="109"/>
      <c r="I30696"/>
    </row>
    <row r="30697" spans="1:9" x14ac:dyDescent="0.25">
      <c r="A30697" s="108"/>
      <c r="B30697"/>
      <c r="C30697" s="109"/>
      <c r="D30697" s="109"/>
      <c r="E30697" s="94"/>
      <c r="F30697" s="112"/>
      <c r="G30697"/>
      <c r="H30697" s="109"/>
      <c r="I30697"/>
    </row>
    <row r="30698" spans="1:9" x14ac:dyDescent="0.25">
      <c r="A30698" s="108"/>
      <c r="B30698"/>
      <c r="C30698" s="109"/>
      <c r="D30698" s="109"/>
      <c r="E30698" s="94"/>
      <c r="F30698" s="112"/>
      <c r="G30698"/>
      <c r="H30698" s="109"/>
      <c r="I30698"/>
    </row>
    <row r="30699" spans="1:9" x14ac:dyDescent="0.25">
      <c r="A30699" s="108"/>
      <c r="B30699"/>
      <c r="C30699" s="109"/>
      <c r="D30699" s="109"/>
      <c r="E30699" s="94"/>
      <c r="F30699" s="112"/>
      <c r="G30699"/>
      <c r="H30699" s="109"/>
      <c r="I30699"/>
    </row>
    <row r="30700" spans="1:9" x14ac:dyDescent="0.25">
      <c r="A30700" s="108"/>
      <c r="B30700"/>
      <c r="C30700" s="109"/>
      <c r="D30700" s="109"/>
      <c r="E30700" s="94"/>
      <c r="F30700" s="112"/>
      <c r="G30700"/>
      <c r="H30700" s="109"/>
      <c r="I30700"/>
    </row>
    <row r="30701" spans="1:9" x14ac:dyDescent="0.25">
      <c r="A30701" s="108"/>
      <c r="B30701"/>
      <c r="C30701" s="109"/>
      <c r="D30701" s="109"/>
      <c r="E30701" s="94"/>
      <c r="F30701" s="112"/>
      <c r="G30701"/>
      <c r="H30701" s="109"/>
      <c r="I30701"/>
    </row>
    <row r="30702" spans="1:9" x14ac:dyDescent="0.25">
      <c r="A30702" s="108"/>
      <c r="B30702"/>
      <c r="C30702" s="109"/>
      <c r="D30702" s="109"/>
      <c r="E30702" s="94"/>
      <c r="F30702" s="112"/>
      <c r="G30702"/>
      <c r="H30702" s="109"/>
      <c r="I30702"/>
    </row>
    <row r="30703" spans="1:9" x14ac:dyDescent="0.25">
      <c r="A30703" s="108"/>
      <c r="B30703"/>
      <c r="C30703" s="109"/>
      <c r="D30703" s="109"/>
      <c r="E30703" s="94"/>
      <c r="F30703" s="112"/>
      <c r="G30703"/>
      <c r="H30703" s="109"/>
      <c r="I30703"/>
    </row>
    <row r="30704" spans="1:9" x14ac:dyDescent="0.25">
      <c r="A30704" s="108"/>
      <c r="B30704"/>
      <c r="C30704" s="109"/>
      <c r="D30704" s="109"/>
      <c r="E30704" s="94"/>
      <c r="F30704" s="112"/>
      <c r="G30704"/>
      <c r="H30704" s="109"/>
      <c r="I30704"/>
    </row>
    <row r="30705" spans="1:9" x14ac:dyDescent="0.25">
      <c r="A30705" s="108"/>
      <c r="B30705"/>
      <c r="C30705" s="109"/>
      <c r="D30705" s="109"/>
      <c r="E30705" s="94"/>
      <c r="F30705" s="112"/>
      <c r="G30705"/>
      <c r="H30705" s="109"/>
      <c r="I30705"/>
    </row>
    <row r="30706" spans="1:9" x14ac:dyDescent="0.25">
      <c r="A30706" s="108"/>
      <c r="B30706"/>
      <c r="C30706" s="109"/>
      <c r="D30706" s="109"/>
      <c r="E30706" s="94"/>
      <c r="F30706" s="112"/>
      <c r="G30706"/>
      <c r="H30706" s="109"/>
      <c r="I30706"/>
    </row>
    <row r="30707" spans="1:9" x14ac:dyDescent="0.25">
      <c r="A30707" s="108"/>
      <c r="B30707"/>
      <c r="C30707" s="109"/>
      <c r="D30707" s="109"/>
      <c r="E30707" s="94"/>
      <c r="F30707" s="112"/>
      <c r="G30707"/>
      <c r="H30707" s="109"/>
      <c r="I30707"/>
    </row>
    <row r="30708" spans="1:9" x14ac:dyDescent="0.25">
      <c r="A30708" s="108"/>
      <c r="B30708"/>
      <c r="C30708" s="109"/>
      <c r="D30708" s="109"/>
      <c r="E30708" s="94"/>
      <c r="F30708" s="112"/>
      <c r="G30708"/>
      <c r="H30708" s="109"/>
      <c r="I30708"/>
    </row>
    <row r="30709" spans="1:9" x14ac:dyDescent="0.25">
      <c r="A30709" s="108"/>
      <c r="B30709"/>
      <c r="C30709" s="109"/>
      <c r="D30709" s="109"/>
      <c r="E30709" s="94"/>
      <c r="F30709" s="112"/>
      <c r="G30709"/>
      <c r="H30709" s="109"/>
      <c r="I30709"/>
    </row>
    <row r="30710" spans="1:9" x14ac:dyDescent="0.25">
      <c r="A30710" s="108"/>
      <c r="B30710"/>
      <c r="C30710" s="109"/>
      <c r="D30710" s="109"/>
      <c r="E30710" s="94"/>
      <c r="F30710" s="112"/>
      <c r="G30710"/>
      <c r="H30710" s="109"/>
      <c r="I30710"/>
    </row>
    <row r="30711" spans="1:9" x14ac:dyDescent="0.25">
      <c r="A30711" s="108"/>
      <c r="B30711"/>
      <c r="C30711" s="109"/>
      <c r="D30711" s="109"/>
      <c r="E30711" s="94"/>
      <c r="F30711" s="112"/>
      <c r="G30711"/>
      <c r="H30711" s="109"/>
      <c r="I30711"/>
    </row>
    <row r="30712" spans="1:9" x14ac:dyDescent="0.25">
      <c r="A30712" s="108"/>
      <c r="B30712"/>
      <c r="C30712" s="109"/>
      <c r="D30712" s="109"/>
      <c r="E30712" s="94"/>
      <c r="F30712" s="112"/>
      <c r="G30712"/>
      <c r="H30712" s="109"/>
      <c r="I30712"/>
    </row>
    <row r="30713" spans="1:9" x14ac:dyDescent="0.25">
      <c r="A30713" s="108"/>
      <c r="B30713"/>
      <c r="C30713" s="109"/>
      <c r="D30713" s="109"/>
      <c r="E30713" s="94"/>
      <c r="F30713" s="112"/>
      <c r="G30713"/>
      <c r="H30713" s="109"/>
      <c r="I30713"/>
    </row>
    <row r="30714" spans="1:9" x14ac:dyDescent="0.25">
      <c r="A30714" s="108"/>
      <c r="B30714"/>
      <c r="C30714" s="109"/>
      <c r="D30714" s="109"/>
      <c r="E30714" s="94"/>
      <c r="F30714" s="112"/>
      <c r="G30714"/>
      <c r="H30714" s="109"/>
      <c r="I30714"/>
    </row>
    <row r="30715" spans="1:9" x14ac:dyDescent="0.25">
      <c r="A30715" s="108"/>
      <c r="B30715"/>
      <c r="C30715" s="109"/>
      <c r="D30715" s="109"/>
      <c r="E30715" s="94"/>
      <c r="F30715" s="112"/>
      <c r="G30715"/>
      <c r="H30715" s="109"/>
      <c r="I30715"/>
    </row>
    <row r="30716" spans="1:9" x14ac:dyDescent="0.25">
      <c r="A30716" s="108"/>
      <c r="B30716"/>
      <c r="C30716" s="109"/>
      <c r="D30716" s="109"/>
      <c r="E30716" s="94"/>
      <c r="F30716" s="112"/>
      <c r="G30716"/>
      <c r="H30716" s="109"/>
      <c r="I30716"/>
    </row>
    <row r="30717" spans="1:9" x14ac:dyDescent="0.25">
      <c r="A30717" s="108"/>
      <c r="B30717"/>
      <c r="C30717" s="109"/>
      <c r="D30717" s="109"/>
      <c r="E30717" s="94"/>
      <c r="F30717" s="112"/>
      <c r="G30717"/>
      <c r="H30717" s="109"/>
      <c r="I30717"/>
    </row>
    <row r="30718" spans="1:9" x14ac:dyDescent="0.25">
      <c r="A30718" s="108"/>
      <c r="B30718"/>
      <c r="C30718" s="109"/>
      <c r="D30718" s="109"/>
      <c r="E30718" s="94"/>
      <c r="F30718" s="112"/>
      <c r="G30718"/>
      <c r="H30718" s="109"/>
      <c r="I30718"/>
    </row>
    <row r="30719" spans="1:9" x14ac:dyDescent="0.25">
      <c r="A30719" s="108"/>
      <c r="B30719"/>
      <c r="C30719" s="109"/>
      <c r="D30719" s="109"/>
      <c r="E30719" s="94"/>
      <c r="F30719" s="112"/>
      <c r="G30719"/>
      <c r="H30719" s="109"/>
      <c r="I30719"/>
    </row>
    <row r="30720" spans="1:9" x14ac:dyDescent="0.25">
      <c r="A30720" s="108"/>
      <c r="B30720"/>
      <c r="C30720" s="109"/>
      <c r="D30720" s="109"/>
      <c r="E30720" s="94"/>
      <c r="F30720" s="112"/>
      <c r="G30720"/>
      <c r="H30720" s="109"/>
      <c r="I30720"/>
    </row>
    <row r="30721" spans="1:9" x14ac:dyDescent="0.25">
      <c r="A30721" s="108"/>
      <c r="B30721"/>
      <c r="C30721" s="109"/>
      <c r="D30721" s="109"/>
      <c r="E30721" s="94"/>
      <c r="F30721" s="112"/>
      <c r="G30721"/>
      <c r="H30721" s="109"/>
      <c r="I30721"/>
    </row>
    <row r="30722" spans="1:9" x14ac:dyDescent="0.25">
      <c r="A30722" s="108"/>
      <c r="B30722"/>
      <c r="C30722" s="109"/>
      <c r="D30722" s="109"/>
      <c r="E30722" s="94"/>
      <c r="F30722" s="112"/>
      <c r="G30722"/>
      <c r="H30722" s="109"/>
      <c r="I30722"/>
    </row>
    <row r="30723" spans="1:9" x14ac:dyDescent="0.25">
      <c r="A30723" s="108"/>
      <c r="B30723"/>
      <c r="C30723" s="109"/>
      <c r="D30723" s="109"/>
      <c r="E30723" s="94"/>
      <c r="F30723" s="112"/>
      <c r="G30723"/>
      <c r="H30723" s="109"/>
      <c r="I30723"/>
    </row>
    <row r="30724" spans="1:9" x14ac:dyDescent="0.25">
      <c r="A30724" s="108"/>
      <c r="B30724"/>
      <c r="C30724" s="109"/>
      <c r="D30724" s="109"/>
      <c r="E30724" s="94"/>
      <c r="F30724" s="112"/>
      <c r="G30724"/>
      <c r="H30724" s="109"/>
      <c r="I30724"/>
    </row>
    <row r="30725" spans="1:9" x14ac:dyDescent="0.25">
      <c r="A30725" s="108"/>
      <c r="B30725"/>
      <c r="C30725" s="109"/>
      <c r="D30725" s="109"/>
      <c r="E30725" s="94"/>
      <c r="F30725" s="112"/>
      <c r="G30725"/>
      <c r="H30725" s="109"/>
      <c r="I30725"/>
    </row>
    <row r="30726" spans="1:9" x14ac:dyDescent="0.25">
      <c r="A30726" s="108"/>
      <c r="B30726"/>
      <c r="C30726" s="109"/>
      <c r="D30726" s="109"/>
      <c r="E30726" s="94"/>
      <c r="F30726" s="112"/>
      <c r="G30726"/>
      <c r="H30726" s="109"/>
      <c r="I30726"/>
    </row>
    <row r="30727" spans="1:9" x14ac:dyDescent="0.25">
      <c r="A30727" s="108"/>
      <c r="B30727"/>
      <c r="C30727" s="109"/>
      <c r="D30727" s="109"/>
      <c r="E30727" s="94"/>
      <c r="F30727" s="112"/>
      <c r="G30727"/>
      <c r="H30727" s="109"/>
      <c r="I30727"/>
    </row>
    <row r="30728" spans="1:9" x14ac:dyDescent="0.25">
      <c r="A30728" s="108"/>
      <c r="B30728"/>
      <c r="C30728" s="109"/>
      <c r="D30728" s="109"/>
      <c r="E30728" s="94"/>
      <c r="F30728" s="112"/>
      <c r="G30728"/>
      <c r="H30728" s="109"/>
      <c r="I30728"/>
    </row>
    <row r="30729" spans="1:9" x14ac:dyDescent="0.25">
      <c r="A30729" s="108"/>
      <c r="B30729"/>
      <c r="C30729" s="109"/>
      <c r="D30729" s="109"/>
      <c r="E30729" s="94"/>
      <c r="F30729" s="112"/>
      <c r="G30729"/>
      <c r="H30729" s="109"/>
      <c r="I30729"/>
    </row>
    <row r="30730" spans="1:9" x14ac:dyDescent="0.25">
      <c r="A30730" s="108"/>
      <c r="B30730"/>
      <c r="C30730" s="109"/>
      <c r="D30730" s="109"/>
      <c r="E30730" s="94"/>
      <c r="F30730" s="112"/>
      <c r="G30730"/>
      <c r="H30730" s="109"/>
      <c r="I30730"/>
    </row>
    <row r="30731" spans="1:9" x14ac:dyDescent="0.25">
      <c r="A30731" s="108"/>
      <c r="B30731"/>
      <c r="C30731" s="109"/>
      <c r="D30731" s="109"/>
      <c r="E30731" s="94"/>
      <c r="F30731" s="112"/>
      <c r="G30731"/>
      <c r="H30731" s="109"/>
      <c r="I30731"/>
    </row>
    <row r="30732" spans="1:9" x14ac:dyDescent="0.25">
      <c r="A30732" s="108"/>
      <c r="B30732"/>
      <c r="C30732" s="109"/>
      <c r="D30732" s="109"/>
      <c r="E30732" s="94"/>
      <c r="F30732" s="112"/>
      <c r="G30732"/>
      <c r="H30732" s="109"/>
      <c r="I30732"/>
    </row>
    <row r="30733" spans="1:9" x14ac:dyDescent="0.25">
      <c r="A30733" s="108"/>
      <c r="B30733"/>
      <c r="C30733" s="109"/>
      <c r="D30733" s="109"/>
      <c r="E30733" s="94"/>
      <c r="F30733" s="112"/>
      <c r="G30733"/>
      <c r="H30733" s="109"/>
      <c r="I30733"/>
    </row>
    <row r="30734" spans="1:9" x14ac:dyDescent="0.25">
      <c r="A30734" s="108"/>
      <c r="B30734"/>
      <c r="C30734" s="109"/>
      <c r="D30734" s="109"/>
      <c r="E30734" s="94"/>
      <c r="F30734" s="112"/>
      <c r="G30734"/>
      <c r="H30734" s="109"/>
      <c r="I30734"/>
    </row>
    <row r="30735" spans="1:9" x14ac:dyDescent="0.25">
      <c r="A30735" s="108"/>
      <c r="B30735"/>
      <c r="C30735" s="109"/>
      <c r="D30735" s="109"/>
      <c r="E30735" s="94"/>
      <c r="F30735" s="112"/>
      <c r="G30735"/>
      <c r="H30735" s="109"/>
      <c r="I30735"/>
    </row>
    <row r="30736" spans="1:9" x14ac:dyDescent="0.25">
      <c r="A30736" s="108"/>
      <c r="B30736"/>
      <c r="C30736" s="109"/>
      <c r="D30736" s="109"/>
      <c r="E30736" s="94"/>
      <c r="F30736" s="112"/>
      <c r="G30736"/>
      <c r="H30736" s="109"/>
      <c r="I30736"/>
    </row>
    <row r="30737" spans="1:9" x14ac:dyDescent="0.25">
      <c r="A30737" s="108"/>
      <c r="B30737"/>
      <c r="C30737" s="109"/>
      <c r="D30737" s="109"/>
      <c r="E30737" s="94"/>
      <c r="F30737" s="112"/>
      <c r="G30737"/>
      <c r="H30737" s="109"/>
      <c r="I30737"/>
    </row>
    <row r="30738" spans="1:9" x14ac:dyDescent="0.25">
      <c r="A30738" s="108"/>
      <c r="B30738"/>
      <c r="C30738" s="109"/>
      <c r="D30738" s="109"/>
      <c r="E30738" s="94"/>
      <c r="F30738" s="112"/>
      <c r="G30738"/>
      <c r="H30738" s="109"/>
      <c r="I30738"/>
    </row>
    <row r="30739" spans="1:9" x14ac:dyDescent="0.25">
      <c r="A30739" s="108"/>
      <c r="B30739"/>
      <c r="C30739" s="109"/>
      <c r="D30739" s="109"/>
      <c r="E30739" s="94"/>
      <c r="F30739" s="112"/>
      <c r="G30739"/>
      <c r="H30739" s="109"/>
      <c r="I30739"/>
    </row>
    <row r="30740" spans="1:9" x14ac:dyDescent="0.25">
      <c r="A30740" s="108"/>
      <c r="B30740"/>
      <c r="C30740" s="109"/>
      <c r="D30740" s="109"/>
      <c r="E30740" s="94"/>
      <c r="F30740" s="112"/>
      <c r="G30740"/>
      <c r="H30740" s="109"/>
      <c r="I30740"/>
    </row>
    <row r="30741" spans="1:9" x14ac:dyDescent="0.25">
      <c r="A30741" s="108"/>
      <c r="B30741"/>
      <c r="C30741" s="109"/>
      <c r="D30741" s="109"/>
      <c r="E30741" s="94"/>
      <c r="F30741" s="112"/>
      <c r="G30741"/>
      <c r="H30741" s="109"/>
      <c r="I30741"/>
    </row>
    <row r="30742" spans="1:9" x14ac:dyDescent="0.25">
      <c r="A30742" s="108"/>
      <c r="B30742"/>
      <c r="C30742" s="109"/>
      <c r="D30742" s="109"/>
      <c r="E30742" s="94"/>
      <c r="F30742" s="112"/>
      <c r="G30742"/>
      <c r="H30742" s="109"/>
      <c r="I30742"/>
    </row>
    <row r="30743" spans="1:9" x14ac:dyDescent="0.25">
      <c r="A30743" s="108"/>
      <c r="B30743"/>
      <c r="C30743" s="109"/>
      <c r="D30743" s="109"/>
      <c r="E30743" s="94"/>
      <c r="F30743" s="112"/>
      <c r="G30743"/>
      <c r="H30743" s="109"/>
      <c r="I30743"/>
    </row>
    <row r="30744" spans="1:9" x14ac:dyDescent="0.25">
      <c r="A30744" s="108"/>
      <c r="B30744"/>
      <c r="C30744" s="109"/>
      <c r="D30744" s="109"/>
      <c r="E30744" s="94"/>
      <c r="F30744" s="112"/>
      <c r="G30744"/>
      <c r="H30744" s="109"/>
      <c r="I30744"/>
    </row>
    <row r="30745" spans="1:9" x14ac:dyDescent="0.25">
      <c r="A30745" s="108"/>
      <c r="B30745"/>
      <c r="C30745" s="109"/>
      <c r="D30745" s="109"/>
      <c r="E30745" s="94"/>
      <c r="F30745" s="112"/>
      <c r="G30745"/>
      <c r="H30745" s="109"/>
      <c r="I30745"/>
    </row>
    <row r="30746" spans="1:9" x14ac:dyDescent="0.25">
      <c r="A30746" s="108"/>
      <c r="B30746"/>
      <c r="C30746" s="109"/>
      <c r="D30746" s="109"/>
      <c r="E30746" s="94"/>
      <c r="F30746" s="112"/>
      <c r="G30746"/>
      <c r="H30746" s="109"/>
      <c r="I30746"/>
    </row>
    <row r="30747" spans="1:9" x14ac:dyDescent="0.25">
      <c r="A30747" s="108"/>
      <c r="B30747"/>
      <c r="C30747" s="109"/>
      <c r="D30747" s="109"/>
      <c r="E30747" s="94"/>
      <c r="F30747" s="112"/>
      <c r="G30747"/>
      <c r="H30747" s="109"/>
      <c r="I30747"/>
    </row>
    <row r="30748" spans="1:9" x14ac:dyDescent="0.25">
      <c r="A30748" s="108"/>
      <c r="B30748"/>
      <c r="C30748" s="109"/>
      <c r="D30748" s="109"/>
      <c r="E30748" s="94"/>
      <c r="F30748" s="112"/>
      <c r="G30748"/>
      <c r="H30748" s="109"/>
      <c r="I30748"/>
    </row>
    <row r="30749" spans="1:9" x14ac:dyDescent="0.25">
      <c r="A30749" s="108"/>
      <c r="B30749"/>
      <c r="C30749" s="109"/>
      <c r="D30749" s="109"/>
      <c r="E30749" s="94"/>
      <c r="F30749" s="112"/>
      <c r="G30749"/>
      <c r="H30749" s="109"/>
      <c r="I30749"/>
    </row>
    <row r="30750" spans="1:9" x14ac:dyDescent="0.25">
      <c r="A30750" s="108"/>
      <c r="B30750"/>
      <c r="C30750" s="109"/>
      <c r="D30750" s="109"/>
      <c r="E30750" s="94"/>
      <c r="F30750" s="112"/>
      <c r="G30750"/>
      <c r="H30750" s="109"/>
      <c r="I30750"/>
    </row>
    <row r="30751" spans="1:9" x14ac:dyDescent="0.25">
      <c r="A30751" s="108"/>
      <c r="B30751"/>
      <c r="C30751" s="109"/>
      <c r="D30751" s="109"/>
      <c r="E30751" s="94"/>
      <c r="F30751" s="112"/>
      <c r="G30751"/>
      <c r="H30751" s="109"/>
      <c r="I30751"/>
    </row>
    <row r="30752" spans="1:9" x14ac:dyDescent="0.25">
      <c r="A30752" s="108"/>
      <c r="B30752"/>
      <c r="C30752" s="109"/>
      <c r="D30752" s="109"/>
      <c r="E30752" s="94"/>
      <c r="F30752" s="112"/>
      <c r="G30752"/>
      <c r="H30752" s="109"/>
      <c r="I30752"/>
    </row>
    <row r="30753" spans="1:9" x14ac:dyDescent="0.25">
      <c r="A30753" s="108"/>
      <c r="B30753"/>
      <c r="C30753" s="109"/>
      <c r="D30753" s="109"/>
      <c r="E30753" s="94"/>
      <c r="F30753" s="112"/>
      <c r="G30753"/>
      <c r="H30753" s="109"/>
      <c r="I30753"/>
    </row>
    <row r="30754" spans="1:9" x14ac:dyDescent="0.25">
      <c r="A30754" s="108"/>
      <c r="B30754"/>
      <c r="C30754" s="109"/>
      <c r="D30754" s="109"/>
      <c r="E30754" s="94"/>
      <c r="F30754" s="112"/>
      <c r="G30754"/>
      <c r="H30754" s="109"/>
      <c r="I30754"/>
    </row>
    <row r="30755" spans="1:9" x14ac:dyDescent="0.25">
      <c r="A30755" s="108"/>
      <c r="B30755"/>
      <c r="C30755" s="109"/>
      <c r="D30755" s="109"/>
      <c r="E30755" s="94"/>
      <c r="F30755" s="112"/>
      <c r="G30755"/>
      <c r="H30755" s="109"/>
      <c r="I30755"/>
    </row>
    <row r="30756" spans="1:9" x14ac:dyDescent="0.25">
      <c r="A30756" s="108"/>
      <c r="B30756"/>
      <c r="C30756" s="109"/>
      <c r="D30756" s="109"/>
      <c r="E30756" s="94"/>
      <c r="F30756" s="112"/>
      <c r="G30756"/>
      <c r="H30756" s="109"/>
      <c r="I30756"/>
    </row>
    <row r="30757" spans="1:9" x14ac:dyDescent="0.25">
      <c r="A30757" s="108"/>
      <c r="B30757"/>
      <c r="C30757" s="109"/>
      <c r="D30757" s="109"/>
      <c r="E30757" s="94"/>
      <c r="F30757" s="112"/>
      <c r="G30757"/>
      <c r="H30757" s="109"/>
      <c r="I30757"/>
    </row>
    <row r="30758" spans="1:9" x14ac:dyDescent="0.25">
      <c r="A30758" s="108"/>
      <c r="B30758"/>
      <c r="C30758" s="109"/>
      <c r="D30758" s="109"/>
      <c r="E30758" s="94"/>
      <c r="F30758" s="112"/>
      <c r="G30758"/>
      <c r="H30758" s="109"/>
      <c r="I30758"/>
    </row>
    <row r="30759" spans="1:9" x14ac:dyDescent="0.25">
      <c r="A30759" s="108"/>
      <c r="B30759"/>
      <c r="C30759" s="109"/>
      <c r="D30759" s="109"/>
      <c r="E30759" s="94"/>
      <c r="F30759" s="112"/>
      <c r="G30759"/>
      <c r="H30759" s="109"/>
      <c r="I30759"/>
    </row>
    <row r="30760" spans="1:9" x14ac:dyDescent="0.25">
      <c r="A30760" s="108"/>
      <c r="B30760"/>
      <c r="C30760" s="109"/>
      <c r="D30760" s="109"/>
      <c r="E30760" s="94"/>
      <c r="F30760" s="112"/>
      <c r="G30760"/>
      <c r="H30760" s="109"/>
      <c r="I30760"/>
    </row>
    <row r="30761" spans="1:9" x14ac:dyDescent="0.25">
      <c r="A30761" s="108"/>
      <c r="B30761"/>
      <c r="C30761" s="109"/>
      <c r="D30761" s="109"/>
      <c r="E30761" s="94"/>
      <c r="F30761" s="112"/>
      <c r="G30761"/>
      <c r="H30761" s="109"/>
      <c r="I30761"/>
    </row>
    <row r="30762" spans="1:9" x14ac:dyDescent="0.25">
      <c r="A30762" s="108"/>
      <c r="B30762"/>
      <c r="C30762" s="109"/>
      <c r="D30762" s="109"/>
      <c r="E30762" s="94"/>
      <c r="F30762" s="112"/>
      <c r="G30762"/>
      <c r="H30762" s="109"/>
      <c r="I30762"/>
    </row>
    <row r="30763" spans="1:9" x14ac:dyDescent="0.25">
      <c r="A30763" s="108"/>
      <c r="B30763"/>
      <c r="C30763" s="109"/>
      <c r="D30763" s="109"/>
      <c r="E30763" s="94"/>
      <c r="F30763" s="112"/>
      <c r="G30763"/>
      <c r="H30763" s="109"/>
      <c r="I30763"/>
    </row>
    <row r="30764" spans="1:9" x14ac:dyDescent="0.25">
      <c r="A30764" s="108"/>
      <c r="B30764"/>
      <c r="C30764" s="109"/>
      <c r="D30764" s="109"/>
      <c r="E30764" s="94"/>
      <c r="F30764" s="112"/>
      <c r="G30764"/>
      <c r="H30764" s="109"/>
      <c r="I30764"/>
    </row>
    <row r="30765" spans="1:9" x14ac:dyDescent="0.25">
      <c r="A30765" s="108"/>
      <c r="B30765"/>
      <c r="C30765" s="109"/>
      <c r="D30765" s="109"/>
      <c r="E30765" s="94"/>
      <c r="F30765" s="112"/>
      <c r="G30765"/>
      <c r="H30765" s="109"/>
      <c r="I30765"/>
    </row>
    <row r="30766" spans="1:9" x14ac:dyDescent="0.25">
      <c r="A30766" s="108"/>
      <c r="B30766"/>
      <c r="C30766" s="109"/>
      <c r="D30766" s="109"/>
      <c r="E30766" s="94"/>
      <c r="F30766" s="112"/>
      <c r="G30766"/>
      <c r="H30766" s="109"/>
      <c r="I30766"/>
    </row>
    <row r="30767" spans="1:9" x14ac:dyDescent="0.25">
      <c r="A30767" s="108"/>
      <c r="B30767"/>
      <c r="C30767" s="109"/>
      <c r="D30767" s="109"/>
      <c r="E30767" s="94"/>
      <c r="F30767" s="112"/>
      <c r="G30767"/>
      <c r="H30767" s="109"/>
      <c r="I30767"/>
    </row>
    <row r="30768" spans="1:9" x14ac:dyDescent="0.25">
      <c r="A30768" s="108"/>
      <c r="B30768"/>
      <c r="C30768" s="109"/>
      <c r="D30768" s="109"/>
      <c r="E30768" s="94"/>
      <c r="F30768" s="112"/>
      <c r="G30768"/>
      <c r="H30768" s="109"/>
      <c r="I30768"/>
    </row>
    <row r="30769" spans="1:9" x14ac:dyDescent="0.25">
      <c r="A30769" s="108"/>
      <c r="B30769"/>
      <c r="C30769" s="109"/>
      <c r="D30769" s="109"/>
      <c r="E30769" s="94"/>
      <c r="F30769" s="112"/>
      <c r="G30769"/>
      <c r="H30769" s="109"/>
      <c r="I30769"/>
    </row>
    <row r="30770" spans="1:9" x14ac:dyDescent="0.25">
      <c r="A30770" s="108"/>
      <c r="B30770"/>
      <c r="C30770" s="109"/>
      <c r="D30770" s="109"/>
      <c r="E30770" s="94"/>
      <c r="F30770" s="112"/>
      <c r="G30770"/>
      <c r="H30770" s="109"/>
      <c r="I30770"/>
    </row>
    <row r="30771" spans="1:9" x14ac:dyDescent="0.25">
      <c r="A30771" s="108"/>
      <c r="B30771"/>
      <c r="C30771" s="109"/>
      <c r="D30771" s="109"/>
      <c r="E30771" s="94"/>
      <c r="F30771" s="112"/>
      <c r="G30771"/>
      <c r="H30771" s="109"/>
      <c r="I30771"/>
    </row>
    <row r="30772" spans="1:9" x14ac:dyDescent="0.25">
      <c r="A30772" s="108"/>
      <c r="B30772"/>
      <c r="C30772" s="109"/>
      <c r="D30772" s="109"/>
      <c r="E30772" s="94"/>
      <c r="F30772" s="112"/>
      <c r="G30772"/>
      <c r="H30772" s="109"/>
      <c r="I30772"/>
    </row>
    <row r="30773" spans="1:9" x14ac:dyDescent="0.25">
      <c r="A30773" s="108"/>
      <c r="B30773"/>
      <c r="C30773" s="109"/>
      <c r="D30773" s="109"/>
      <c r="E30773" s="94"/>
      <c r="F30773" s="112"/>
      <c r="G30773"/>
      <c r="H30773" s="109"/>
      <c r="I30773"/>
    </row>
    <row r="30774" spans="1:9" x14ac:dyDescent="0.25">
      <c r="A30774" s="108"/>
      <c r="B30774"/>
      <c r="C30774" s="109"/>
      <c r="D30774" s="109"/>
      <c r="E30774" s="94"/>
      <c r="F30774" s="112"/>
      <c r="G30774"/>
      <c r="H30774" s="109"/>
      <c r="I30774"/>
    </row>
    <row r="30775" spans="1:9" x14ac:dyDescent="0.25">
      <c r="A30775" s="108"/>
      <c r="B30775"/>
      <c r="C30775" s="109"/>
      <c r="D30775" s="109"/>
      <c r="E30775" s="94"/>
      <c r="F30775" s="112"/>
      <c r="G30775"/>
      <c r="H30775" s="109"/>
      <c r="I30775"/>
    </row>
    <row r="30776" spans="1:9" x14ac:dyDescent="0.25">
      <c r="A30776" s="108"/>
      <c r="B30776"/>
      <c r="C30776" s="109"/>
      <c r="D30776" s="109"/>
      <c r="E30776" s="94"/>
      <c r="F30776" s="112"/>
      <c r="G30776"/>
      <c r="H30776" s="109"/>
      <c r="I30776"/>
    </row>
    <row r="30777" spans="1:9" x14ac:dyDescent="0.25">
      <c r="A30777" s="108"/>
      <c r="B30777"/>
      <c r="C30777" s="109"/>
      <c r="D30777" s="109"/>
      <c r="E30777" s="94"/>
      <c r="F30777" s="112"/>
      <c r="G30777"/>
      <c r="H30777" s="109"/>
      <c r="I30777"/>
    </row>
    <row r="30778" spans="1:9" x14ac:dyDescent="0.25">
      <c r="A30778" s="108"/>
      <c r="B30778"/>
      <c r="C30778" s="109"/>
      <c r="D30778" s="109"/>
      <c r="E30778" s="94"/>
      <c r="F30778" s="112"/>
      <c r="G30778"/>
      <c r="H30778" s="109"/>
      <c r="I30778"/>
    </row>
    <row r="30779" spans="1:9" x14ac:dyDescent="0.25">
      <c r="A30779" s="108"/>
      <c r="B30779"/>
      <c r="C30779" s="109"/>
      <c r="D30779" s="109"/>
      <c r="E30779" s="94"/>
      <c r="F30779" s="112"/>
      <c r="G30779"/>
      <c r="H30779" s="109"/>
      <c r="I30779"/>
    </row>
    <row r="30780" spans="1:9" x14ac:dyDescent="0.25">
      <c r="A30780" s="108"/>
      <c r="B30780"/>
      <c r="C30780" s="109"/>
      <c r="D30780" s="109"/>
      <c r="E30780" s="94"/>
      <c r="F30780" s="112"/>
      <c r="G30780"/>
      <c r="H30780" s="109"/>
      <c r="I30780"/>
    </row>
    <row r="30781" spans="1:9" x14ac:dyDescent="0.25">
      <c r="A30781" s="108"/>
      <c r="B30781"/>
      <c r="C30781" s="109"/>
      <c r="D30781" s="109"/>
      <c r="E30781" s="94"/>
      <c r="F30781" s="112"/>
      <c r="G30781"/>
      <c r="H30781" s="109"/>
      <c r="I30781"/>
    </row>
    <row r="30782" spans="1:9" x14ac:dyDescent="0.25">
      <c r="A30782" s="108"/>
      <c r="B30782"/>
      <c r="C30782" s="109"/>
      <c r="D30782" s="109"/>
      <c r="E30782" s="94"/>
      <c r="F30782" s="112"/>
      <c r="G30782"/>
      <c r="H30782" s="109"/>
      <c r="I30782"/>
    </row>
    <row r="30783" spans="1:9" x14ac:dyDescent="0.25">
      <c r="A30783" s="108"/>
      <c r="B30783"/>
      <c r="C30783" s="109"/>
      <c r="D30783" s="109"/>
      <c r="E30783" s="94"/>
      <c r="F30783" s="112"/>
      <c r="G30783"/>
      <c r="H30783" s="109"/>
      <c r="I30783"/>
    </row>
    <row r="30784" spans="1:9" x14ac:dyDescent="0.25">
      <c r="A30784" s="108"/>
      <c r="B30784"/>
      <c r="C30784" s="109"/>
      <c r="D30784" s="109"/>
      <c r="E30784" s="94"/>
      <c r="F30784" s="112"/>
      <c r="G30784"/>
      <c r="H30784" s="109"/>
      <c r="I30784"/>
    </row>
    <row r="30785" spans="1:9" x14ac:dyDescent="0.25">
      <c r="A30785" s="108"/>
      <c r="B30785"/>
      <c r="C30785" s="109"/>
      <c r="D30785" s="109"/>
      <c r="E30785" s="94"/>
      <c r="F30785" s="112"/>
      <c r="G30785"/>
      <c r="H30785" s="109"/>
      <c r="I30785"/>
    </row>
    <row r="30786" spans="1:9" x14ac:dyDescent="0.25">
      <c r="A30786" s="108"/>
      <c r="B30786"/>
      <c r="C30786" s="109"/>
      <c r="D30786" s="109"/>
      <c r="E30786" s="94"/>
      <c r="F30786" s="112"/>
      <c r="G30786"/>
      <c r="H30786" s="109"/>
      <c r="I30786"/>
    </row>
    <row r="30787" spans="1:9" x14ac:dyDescent="0.25">
      <c r="A30787" s="108"/>
      <c r="B30787"/>
      <c r="C30787" s="109"/>
      <c r="D30787" s="109"/>
      <c r="E30787" s="94"/>
      <c r="F30787" s="112"/>
      <c r="G30787"/>
      <c r="H30787" s="109"/>
      <c r="I30787"/>
    </row>
    <row r="30788" spans="1:9" x14ac:dyDescent="0.25">
      <c r="A30788" s="108"/>
      <c r="B30788"/>
      <c r="C30788" s="109"/>
      <c r="D30788" s="109"/>
      <c r="E30788" s="94"/>
      <c r="F30788" s="112"/>
      <c r="G30788"/>
      <c r="H30788" s="109"/>
      <c r="I30788"/>
    </row>
    <row r="30789" spans="1:9" x14ac:dyDescent="0.25">
      <c r="A30789" s="108"/>
      <c r="B30789"/>
      <c r="C30789" s="109"/>
      <c r="D30789" s="109"/>
      <c r="E30789" s="94"/>
      <c r="F30789" s="112"/>
      <c r="G30789"/>
      <c r="H30789" s="109"/>
      <c r="I30789"/>
    </row>
    <row r="30790" spans="1:9" x14ac:dyDescent="0.25">
      <c r="A30790" s="108"/>
      <c r="B30790"/>
      <c r="C30790" s="109"/>
      <c r="D30790" s="109"/>
      <c r="E30790" s="94"/>
      <c r="F30790" s="112"/>
      <c r="G30790"/>
      <c r="H30790" s="109"/>
      <c r="I30790"/>
    </row>
    <row r="30791" spans="1:9" x14ac:dyDescent="0.25">
      <c r="A30791" s="108"/>
      <c r="B30791"/>
      <c r="C30791" s="109"/>
      <c r="D30791" s="109"/>
      <c r="E30791" s="94"/>
      <c r="F30791" s="112"/>
      <c r="G30791"/>
      <c r="H30791" s="109"/>
      <c r="I30791"/>
    </row>
    <row r="30792" spans="1:9" x14ac:dyDescent="0.25">
      <c r="A30792" s="108"/>
      <c r="B30792"/>
      <c r="C30792" s="109"/>
      <c r="D30792" s="109"/>
      <c r="E30792" s="94"/>
      <c r="F30792" s="112"/>
      <c r="G30792"/>
      <c r="H30792" s="109"/>
      <c r="I30792"/>
    </row>
    <row r="30793" spans="1:9" x14ac:dyDescent="0.25">
      <c r="A30793" s="108"/>
      <c r="B30793"/>
      <c r="C30793" s="109"/>
      <c r="D30793" s="109"/>
      <c r="E30793" s="94"/>
      <c r="F30793" s="112"/>
      <c r="G30793"/>
      <c r="H30793" s="109"/>
      <c r="I30793"/>
    </row>
    <row r="30794" spans="1:9" x14ac:dyDescent="0.25">
      <c r="A30794" s="108"/>
      <c r="B30794"/>
      <c r="C30794" s="109"/>
      <c r="D30794" s="109"/>
      <c r="E30794" s="94"/>
      <c r="F30794" s="112"/>
      <c r="G30794"/>
      <c r="H30794" s="109"/>
      <c r="I30794"/>
    </row>
    <row r="30795" spans="1:9" x14ac:dyDescent="0.25">
      <c r="A30795" s="108"/>
      <c r="B30795"/>
      <c r="C30795" s="109"/>
      <c r="D30795" s="109"/>
      <c r="E30795" s="94"/>
      <c r="F30795" s="112"/>
      <c r="G30795"/>
      <c r="H30795" s="109"/>
      <c r="I30795"/>
    </row>
    <row r="30796" spans="1:9" x14ac:dyDescent="0.25">
      <c r="A30796" s="108"/>
      <c r="B30796"/>
      <c r="C30796" s="109"/>
      <c r="D30796" s="109"/>
      <c r="E30796" s="94"/>
      <c r="F30796" s="112"/>
      <c r="G30796"/>
      <c r="H30796" s="109"/>
      <c r="I30796"/>
    </row>
    <row r="30797" spans="1:9" x14ac:dyDescent="0.25">
      <c r="A30797" s="108"/>
      <c r="B30797"/>
      <c r="C30797" s="109"/>
      <c r="D30797" s="109"/>
      <c r="E30797" s="94"/>
      <c r="F30797" s="112"/>
      <c r="G30797"/>
      <c r="H30797" s="109"/>
      <c r="I30797"/>
    </row>
    <row r="30798" spans="1:9" x14ac:dyDescent="0.25">
      <c r="A30798" s="108"/>
      <c r="B30798"/>
      <c r="C30798" s="109"/>
      <c r="D30798" s="109"/>
      <c r="E30798" s="94"/>
      <c r="F30798" s="112"/>
      <c r="G30798"/>
      <c r="H30798" s="109"/>
      <c r="I30798"/>
    </row>
    <row r="30799" spans="1:9" x14ac:dyDescent="0.25">
      <c r="A30799" s="108"/>
      <c r="B30799"/>
      <c r="C30799" s="109"/>
      <c r="D30799" s="109"/>
      <c r="E30799" s="94"/>
      <c r="F30799" s="112"/>
      <c r="G30799"/>
      <c r="H30799" s="109"/>
      <c r="I30799"/>
    </row>
    <row r="30800" spans="1:9" x14ac:dyDescent="0.25">
      <c r="A30800" s="108"/>
      <c r="B30800"/>
      <c r="C30800" s="109"/>
      <c r="D30800" s="109"/>
      <c r="E30800" s="94"/>
      <c r="F30800" s="112"/>
      <c r="G30800"/>
      <c r="H30800" s="109"/>
      <c r="I30800"/>
    </row>
    <row r="30801" spans="1:9" x14ac:dyDescent="0.25">
      <c r="A30801" s="108"/>
      <c r="B30801"/>
      <c r="C30801" s="109"/>
      <c r="D30801" s="109"/>
      <c r="E30801" s="94"/>
      <c r="F30801" s="112"/>
      <c r="G30801"/>
      <c r="H30801" s="109"/>
      <c r="I30801"/>
    </row>
    <row r="30802" spans="1:9" x14ac:dyDescent="0.25">
      <c r="A30802" s="108"/>
      <c r="B30802"/>
      <c r="C30802" s="109"/>
      <c r="D30802" s="109"/>
      <c r="E30802" s="94"/>
      <c r="F30802" s="112"/>
      <c r="G30802"/>
      <c r="H30802" s="109"/>
      <c r="I30802"/>
    </row>
    <row r="30803" spans="1:9" x14ac:dyDescent="0.25">
      <c r="A30803" s="108"/>
      <c r="B30803"/>
      <c r="C30803" s="109"/>
      <c r="D30803" s="109"/>
      <c r="E30803" s="94"/>
      <c r="F30803" s="112"/>
      <c r="G30803"/>
      <c r="H30803" s="109"/>
      <c r="I30803"/>
    </row>
    <row r="30804" spans="1:9" x14ac:dyDescent="0.25">
      <c r="A30804" s="108"/>
      <c r="B30804"/>
      <c r="C30804" s="109"/>
      <c r="D30804" s="109"/>
      <c r="E30804" s="94"/>
      <c r="F30804" s="112"/>
      <c r="G30804"/>
      <c r="H30804" s="109"/>
      <c r="I30804"/>
    </row>
    <row r="30805" spans="1:9" x14ac:dyDescent="0.25">
      <c r="A30805" s="108"/>
      <c r="B30805"/>
      <c r="C30805" s="109"/>
      <c r="D30805" s="109"/>
      <c r="E30805" s="94"/>
      <c r="F30805" s="112"/>
      <c r="G30805"/>
      <c r="H30805" s="109"/>
      <c r="I30805"/>
    </row>
    <row r="30806" spans="1:9" x14ac:dyDescent="0.25">
      <c r="A30806" s="108"/>
      <c r="B30806"/>
      <c r="C30806" s="109"/>
      <c r="D30806" s="109"/>
      <c r="E30806" s="94"/>
      <c r="F30806" s="112"/>
      <c r="G30806"/>
      <c r="H30806" s="109"/>
      <c r="I30806"/>
    </row>
    <row r="30807" spans="1:9" x14ac:dyDescent="0.25">
      <c r="A30807" s="108"/>
      <c r="B30807"/>
      <c r="C30807" s="109"/>
      <c r="D30807" s="109"/>
      <c r="E30807" s="94"/>
      <c r="F30807" s="112"/>
      <c r="G30807"/>
      <c r="H30807" s="109"/>
      <c r="I30807"/>
    </row>
    <row r="30808" spans="1:9" x14ac:dyDescent="0.25">
      <c r="A30808" s="108"/>
      <c r="B30808"/>
      <c r="C30808" s="109"/>
      <c r="D30808" s="109"/>
      <c r="E30808" s="94"/>
      <c r="F30808" s="112"/>
      <c r="G30808"/>
      <c r="H30808" s="109"/>
      <c r="I30808"/>
    </row>
    <row r="30809" spans="1:9" x14ac:dyDescent="0.25">
      <c r="A30809" s="108"/>
      <c r="B30809"/>
      <c r="C30809" s="109"/>
      <c r="D30809" s="109"/>
      <c r="E30809" s="94"/>
      <c r="F30809" s="112"/>
      <c r="G30809"/>
      <c r="H30809" s="109"/>
      <c r="I30809"/>
    </row>
    <row r="30810" spans="1:9" x14ac:dyDescent="0.25">
      <c r="A30810" s="108"/>
      <c r="B30810"/>
      <c r="C30810" s="109"/>
      <c r="D30810" s="109"/>
      <c r="E30810" s="94"/>
      <c r="F30810" s="112"/>
      <c r="G30810"/>
      <c r="H30810" s="109"/>
      <c r="I30810"/>
    </row>
    <row r="30811" spans="1:9" x14ac:dyDescent="0.25">
      <c r="A30811" s="108"/>
      <c r="B30811"/>
      <c r="C30811" s="109"/>
      <c r="D30811" s="109"/>
      <c r="E30811" s="94"/>
      <c r="F30811" s="112"/>
      <c r="G30811"/>
      <c r="H30811" s="109"/>
      <c r="I30811"/>
    </row>
    <row r="30812" spans="1:9" x14ac:dyDescent="0.25">
      <c r="A30812" s="108"/>
      <c r="B30812"/>
      <c r="C30812" s="109"/>
      <c r="D30812" s="109"/>
      <c r="E30812" s="94"/>
      <c r="F30812" s="112"/>
      <c r="G30812"/>
      <c r="H30812" s="109"/>
      <c r="I30812"/>
    </row>
    <row r="30813" spans="1:9" x14ac:dyDescent="0.25">
      <c r="A30813" s="108"/>
      <c r="B30813"/>
      <c r="C30813" s="109"/>
      <c r="D30813" s="109"/>
      <c r="E30813" s="94"/>
      <c r="F30813" s="112"/>
      <c r="G30813"/>
      <c r="H30813" s="109"/>
      <c r="I30813"/>
    </row>
    <row r="30814" spans="1:9" x14ac:dyDescent="0.25">
      <c r="A30814" s="108"/>
      <c r="B30814"/>
      <c r="C30814" s="109"/>
      <c r="D30814" s="109"/>
      <c r="E30814" s="94"/>
      <c r="F30814" s="112"/>
      <c r="G30814"/>
      <c r="H30814" s="109"/>
      <c r="I30814"/>
    </row>
    <row r="30815" spans="1:9" x14ac:dyDescent="0.25">
      <c r="A30815" s="108"/>
      <c r="B30815"/>
      <c r="C30815" s="109"/>
      <c r="D30815" s="109"/>
      <c r="E30815" s="94"/>
      <c r="F30815" s="112"/>
      <c r="G30815"/>
      <c r="H30815" s="109"/>
      <c r="I30815"/>
    </row>
    <row r="30816" spans="1:9" x14ac:dyDescent="0.25">
      <c r="A30816" s="108"/>
      <c r="B30816"/>
      <c r="C30816" s="109"/>
      <c r="D30816" s="109"/>
      <c r="E30816" s="94"/>
      <c r="F30816" s="112"/>
      <c r="G30816"/>
      <c r="H30816" s="109"/>
      <c r="I30816"/>
    </row>
    <row r="30817" spans="1:9" x14ac:dyDescent="0.25">
      <c r="A30817" s="108"/>
      <c r="B30817"/>
      <c r="C30817" s="109"/>
      <c r="D30817" s="109"/>
      <c r="E30817" s="94"/>
      <c r="F30817" s="112"/>
      <c r="G30817"/>
      <c r="H30817" s="109"/>
      <c r="I30817"/>
    </row>
    <row r="30818" spans="1:9" x14ac:dyDescent="0.25">
      <c r="A30818" s="108"/>
      <c r="B30818"/>
      <c r="C30818" s="109"/>
      <c r="D30818" s="109"/>
      <c r="E30818" s="94"/>
      <c r="F30818" s="112"/>
      <c r="G30818"/>
      <c r="H30818" s="109"/>
      <c r="I30818"/>
    </row>
    <row r="30819" spans="1:9" x14ac:dyDescent="0.25">
      <c r="A30819" s="108"/>
      <c r="B30819"/>
      <c r="C30819" s="109"/>
      <c r="D30819" s="109"/>
      <c r="E30819" s="94"/>
      <c r="F30819" s="112"/>
      <c r="G30819"/>
      <c r="H30819" s="109"/>
      <c r="I30819"/>
    </row>
    <row r="30820" spans="1:9" x14ac:dyDescent="0.25">
      <c r="A30820" s="108"/>
      <c r="B30820"/>
      <c r="C30820" s="109"/>
      <c r="D30820" s="109"/>
      <c r="E30820" s="94"/>
      <c r="F30820" s="112"/>
      <c r="G30820"/>
      <c r="H30820" s="109"/>
      <c r="I30820"/>
    </row>
    <row r="30821" spans="1:9" x14ac:dyDescent="0.25">
      <c r="A30821" s="108"/>
      <c r="B30821"/>
      <c r="C30821" s="109"/>
      <c r="D30821" s="109"/>
      <c r="E30821" s="94"/>
      <c r="F30821" s="112"/>
      <c r="G30821"/>
      <c r="H30821" s="109"/>
      <c r="I30821"/>
    </row>
    <row r="30822" spans="1:9" x14ac:dyDescent="0.25">
      <c r="A30822" s="108"/>
      <c r="B30822"/>
      <c r="C30822" s="109"/>
      <c r="D30822" s="109"/>
      <c r="E30822" s="94"/>
      <c r="F30822" s="112"/>
      <c r="G30822"/>
      <c r="H30822" s="109"/>
      <c r="I30822"/>
    </row>
    <row r="30823" spans="1:9" x14ac:dyDescent="0.25">
      <c r="A30823" s="108"/>
      <c r="B30823"/>
      <c r="C30823" s="109"/>
      <c r="D30823" s="109"/>
      <c r="E30823" s="94"/>
      <c r="F30823" s="112"/>
      <c r="G30823"/>
      <c r="H30823" s="109"/>
      <c r="I30823"/>
    </row>
    <row r="30824" spans="1:9" x14ac:dyDescent="0.25">
      <c r="A30824" s="108"/>
      <c r="B30824"/>
      <c r="C30824" s="109"/>
      <c r="D30824" s="109"/>
      <c r="E30824" s="94"/>
      <c r="F30824" s="112"/>
      <c r="G30824"/>
      <c r="H30824" s="109"/>
      <c r="I30824"/>
    </row>
    <row r="30825" spans="1:9" x14ac:dyDescent="0.25">
      <c r="A30825" s="108"/>
      <c r="B30825"/>
      <c r="C30825" s="109"/>
      <c r="D30825" s="109"/>
      <c r="E30825" s="94"/>
      <c r="F30825" s="112"/>
      <c r="G30825"/>
      <c r="H30825" s="109"/>
      <c r="I30825"/>
    </row>
    <row r="30826" spans="1:9" x14ac:dyDescent="0.25">
      <c r="A30826" s="108"/>
      <c r="B30826"/>
      <c r="C30826" s="109"/>
      <c r="D30826" s="109"/>
      <c r="E30826" s="94"/>
      <c r="F30826" s="112"/>
      <c r="G30826"/>
      <c r="H30826" s="109"/>
      <c r="I30826"/>
    </row>
    <row r="30827" spans="1:9" x14ac:dyDescent="0.25">
      <c r="A30827" s="108"/>
      <c r="B30827"/>
      <c r="C30827" s="109"/>
      <c r="D30827" s="109"/>
      <c r="E30827" s="94"/>
      <c r="F30827" s="112"/>
      <c r="G30827"/>
      <c r="H30827" s="109"/>
      <c r="I30827"/>
    </row>
    <row r="30828" spans="1:9" x14ac:dyDescent="0.25">
      <c r="A30828" s="108"/>
      <c r="B30828"/>
      <c r="C30828" s="109"/>
      <c r="D30828" s="109"/>
      <c r="E30828" s="94"/>
      <c r="F30828" s="112"/>
      <c r="G30828"/>
      <c r="H30828" s="109"/>
      <c r="I30828"/>
    </row>
    <row r="30829" spans="1:9" x14ac:dyDescent="0.25">
      <c r="A30829" s="108"/>
      <c r="B30829"/>
      <c r="C30829" s="109"/>
      <c r="D30829" s="109"/>
      <c r="E30829" s="94"/>
      <c r="F30829" s="112"/>
      <c r="G30829"/>
      <c r="H30829" s="109"/>
      <c r="I30829"/>
    </row>
    <row r="30830" spans="1:9" x14ac:dyDescent="0.25">
      <c r="A30830" s="108"/>
      <c r="B30830"/>
      <c r="C30830" s="109"/>
      <c r="D30830" s="109"/>
      <c r="E30830" s="94"/>
      <c r="F30830" s="112"/>
      <c r="G30830"/>
      <c r="H30830" s="109"/>
      <c r="I30830"/>
    </row>
    <row r="30831" spans="1:9" x14ac:dyDescent="0.25">
      <c r="A30831" s="108"/>
      <c r="B30831"/>
      <c r="C30831" s="109"/>
      <c r="D30831" s="109"/>
      <c r="E30831" s="94"/>
      <c r="F30831" s="112"/>
      <c r="G30831"/>
      <c r="H30831" s="109"/>
      <c r="I30831"/>
    </row>
    <row r="30832" spans="1:9" x14ac:dyDescent="0.25">
      <c r="A30832" s="108"/>
      <c r="B30832"/>
      <c r="C30832" s="109"/>
      <c r="D30832" s="109"/>
      <c r="E30832" s="94"/>
      <c r="F30832" s="112"/>
      <c r="G30832"/>
      <c r="H30832" s="109"/>
      <c r="I30832"/>
    </row>
    <row r="30833" spans="1:9" x14ac:dyDescent="0.25">
      <c r="A30833" s="108"/>
      <c r="B30833"/>
      <c r="C30833" s="109"/>
      <c r="D30833" s="109"/>
      <c r="E30833" s="94"/>
      <c r="F30833" s="112"/>
      <c r="G30833"/>
      <c r="H30833" s="109"/>
      <c r="I30833"/>
    </row>
    <row r="30834" spans="1:9" x14ac:dyDescent="0.25">
      <c r="A30834" s="108"/>
      <c r="B30834"/>
      <c r="C30834" s="109"/>
      <c r="D30834" s="109"/>
      <c r="E30834" s="94"/>
      <c r="F30834" s="112"/>
      <c r="G30834"/>
      <c r="H30834" s="109"/>
      <c r="I30834"/>
    </row>
    <row r="30835" spans="1:9" x14ac:dyDescent="0.25">
      <c r="A30835" s="108"/>
      <c r="B30835"/>
      <c r="C30835" s="109"/>
      <c r="D30835" s="109"/>
      <c r="E30835" s="94"/>
      <c r="F30835" s="112"/>
      <c r="G30835"/>
      <c r="H30835" s="109"/>
      <c r="I30835"/>
    </row>
    <row r="30836" spans="1:9" x14ac:dyDescent="0.25">
      <c r="A30836" s="108"/>
      <c r="B30836"/>
      <c r="C30836" s="109"/>
      <c r="D30836" s="109"/>
      <c r="E30836" s="94"/>
      <c r="F30836" s="112"/>
      <c r="G30836"/>
      <c r="H30836" s="109"/>
      <c r="I30836"/>
    </row>
    <row r="30837" spans="1:9" x14ac:dyDescent="0.25">
      <c r="A30837" s="108"/>
      <c r="B30837"/>
      <c r="C30837" s="109"/>
      <c r="D30837" s="109"/>
      <c r="E30837" s="94"/>
      <c r="F30837" s="112"/>
      <c r="G30837"/>
      <c r="H30837" s="109"/>
      <c r="I30837"/>
    </row>
    <row r="30838" spans="1:9" x14ac:dyDescent="0.25">
      <c r="A30838" s="108"/>
      <c r="B30838"/>
      <c r="C30838" s="109"/>
      <c r="D30838" s="109"/>
      <c r="E30838" s="94"/>
      <c r="F30838" s="112"/>
      <c r="G30838"/>
      <c r="H30838" s="109"/>
      <c r="I30838"/>
    </row>
    <row r="30839" spans="1:9" x14ac:dyDescent="0.25">
      <c r="A30839" s="108"/>
      <c r="B30839"/>
      <c r="C30839" s="109"/>
      <c r="D30839" s="109"/>
      <c r="E30839" s="94"/>
      <c r="F30839" s="112"/>
      <c r="G30839"/>
      <c r="H30839" s="109"/>
      <c r="I30839"/>
    </row>
    <row r="30840" spans="1:9" x14ac:dyDescent="0.25">
      <c r="A30840" s="108"/>
      <c r="B30840"/>
      <c r="C30840" s="109"/>
      <c r="D30840" s="109"/>
      <c r="E30840" s="94"/>
      <c r="F30840" s="112"/>
      <c r="G30840"/>
      <c r="H30840" s="109"/>
      <c r="I30840"/>
    </row>
    <row r="30841" spans="1:9" x14ac:dyDescent="0.25">
      <c r="A30841" s="108"/>
      <c r="B30841"/>
      <c r="C30841" s="109"/>
      <c r="D30841" s="109"/>
      <c r="E30841" s="94"/>
      <c r="F30841" s="112"/>
      <c r="G30841"/>
      <c r="H30841" s="109"/>
      <c r="I30841"/>
    </row>
    <row r="30842" spans="1:9" x14ac:dyDescent="0.25">
      <c r="A30842" s="108"/>
      <c r="B30842"/>
      <c r="C30842" s="109"/>
      <c r="D30842" s="109"/>
      <c r="E30842" s="94"/>
      <c r="F30842" s="112"/>
      <c r="G30842"/>
      <c r="H30842" s="109"/>
      <c r="I30842"/>
    </row>
    <row r="30843" spans="1:9" x14ac:dyDescent="0.25">
      <c r="A30843" s="108"/>
      <c r="B30843"/>
      <c r="C30843" s="109"/>
      <c r="D30843" s="109"/>
      <c r="E30843" s="94"/>
      <c r="F30843" s="112"/>
      <c r="G30843"/>
      <c r="H30843" s="109"/>
      <c r="I30843"/>
    </row>
    <row r="30844" spans="1:9" x14ac:dyDescent="0.25">
      <c r="A30844" s="108"/>
      <c r="B30844"/>
      <c r="C30844" s="109"/>
      <c r="D30844" s="109"/>
      <c r="E30844" s="94"/>
      <c r="F30844" s="112"/>
      <c r="G30844"/>
      <c r="H30844" s="109"/>
      <c r="I30844"/>
    </row>
    <row r="30845" spans="1:9" x14ac:dyDescent="0.25">
      <c r="A30845" s="108"/>
      <c r="B30845"/>
      <c r="C30845" s="109"/>
      <c r="D30845" s="109"/>
      <c r="E30845" s="94"/>
      <c r="F30845" s="112"/>
      <c r="G30845"/>
      <c r="H30845" s="109"/>
      <c r="I30845"/>
    </row>
    <row r="30846" spans="1:9" x14ac:dyDescent="0.25">
      <c r="A30846" s="108"/>
      <c r="B30846"/>
      <c r="C30846" s="109"/>
      <c r="D30846" s="109"/>
      <c r="E30846" s="94"/>
      <c r="F30846" s="112"/>
      <c r="G30846"/>
      <c r="H30846" s="109"/>
      <c r="I30846"/>
    </row>
    <row r="30847" spans="1:9" x14ac:dyDescent="0.25">
      <c r="A30847" s="108"/>
      <c r="B30847"/>
      <c r="C30847" s="109"/>
      <c r="D30847" s="109"/>
      <c r="E30847" s="94"/>
      <c r="F30847" s="112"/>
      <c r="G30847"/>
      <c r="H30847" s="109"/>
      <c r="I30847"/>
    </row>
    <row r="30848" spans="1:9" x14ac:dyDescent="0.25">
      <c r="A30848" s="108"/>
      <c r="B30848"/>
      <c r="C30848" s="109"/>
      <c r="D30848" s="109"/>
      <c r="E30848" s="94"/>
      <c r="F30848" s="112"/>
      <c r="G30848"/>
      <c r="H30848" s="109"/>
      <c r="I30848"/>
    </row>
    <row r="30849" spans="1:9" x14ac:dyDescent="0.25">
      <c r="A30849" s="108"/>
      <c r="B30849"/>
      <c r="C30849" s="109"/>
      <c r="D30849" s="109"/>
      <c r="E30849" s="94"/>
      <c r="F30849" s="112"/>
      <c r="G30849"/>
      <c r="H30849" s="109"/>
      <c r="I30849"/>
    </row>
    <row r="30850" spans="1:9" x14ac:dyDescent="0.25">
      <c r="A30850" s="108"/>
      <c r="B30850"/>
      <c r="C30850" s="109"/>
      <c r="D30850" s="109"/>
      <c r="E30850" s="94"/>
      <c r="F30850" s="112"/>
      <c r="G30850"/>
      <c r="H30850" s="109"/>
      <c r="I30850"/>
    </row>
    <row r="30851" spans="1:9" x14ac:dyDescent="0.25">
      <c r="A30851" s="108"/>
      <c r="B30851"/>
      <c r="C30851" s="109"/>
      <c r="D30851" s="109"/>
      <c r="E30851" s="94"/>
      <c r="F30851" s="112"/>
      <c r="G30851"/>
      <c r="H30851" s="109"/>
      <c r="I30851"/>
    </row>
    <row r="30852" spans="1:9" x14ac:dyDescent="0.25">
      <c r="A30852" s="108"/>
      <c r="B30852"/>
      <c r="C30852" s="109"/>
      <c r="D30852" s="109"/>
      <c r="E30852" s="94"/>
      <c r="F30852" s="112"/>
      <c r="G30852"/>
      <c r="H30852" s="109"/>
      <c r="I30852"/>
    </row>
    <row r="30853" spans="1:9" x14ac:dyDescent="0.25">
      <c r="A30853" s="108"/>
      <c r="B30853"/>
      <c r="C30853" s="109"/>
      <c r="D30853" s="109"/>
      <c r="E30853" s="94"/>
      <c r="F30853" s="112"/>
      <c r="G30853"/>
      <c r="H30853" s="109"/>
      <c r="I30853"/>
    </row>
    <row r="30854" spans="1:9" x14ac:dyDescent="0.25">
      <c r="A30854" s="108"/>
      <c r="B30854"/>
      <c r="C30854" s="109"/>
      <c r="D30854" s="109"/>
      <c r="E30854" s="94"/>
      <c r="F30854" s="112"/>
      <c r="G30854"/>
      <c r="H30854" s="109"/>
      <c r="I30854"/>
    </row>
    <row r="30855" spans="1:9" x14ac:dyDescent="0.25">
      <c r="A30855" s="108"/>
      <c r="B30855"/>
      <c r="C30855" s="109"/>
      <c r="D30855" s="109"/>
      <c r="E30855" s="94"/>
      <c r="F30855" s="112"/>
      <c r="G30855"/>
      <c r="H30855" s="109"/>
      <c r="I30855"/>
    </row>
    <row r="30856" spans="1:9" x14ac:dyDescent="0.25">
      <c r="A30856" s="108"/>
      <c r="B30856"/>
      <c r="C30856" s="109"/>
      <c r="D30856" s="109"/>
      <c r="E30856" s="94"/>
      <c r="F30856" s="112"/>
      <c r="G30856"/>
      <c r="H30856" s="109"/>
      <c r="I30856"/>
    </row>
    <row r="30857" spans="1:9" x14ac:dyDescent="0.25">
      <c r="A30857" s="108"/>
      <c r="B30857"/>
      <c r="C30857" s="109"/>
      <c r="D30857" s="109"/>
      <c r="E30857" s="94"/>
      <c r="F30857" s="112"/>
      <c r="G30857"/>
      <c r="H30857" s="109"/>
      <c r="I30857"/>
    </row>
    <row r="30858" spans="1:9" x14ac:dyDescent="0.25">
      <c r="A30858" s="108"/>
      <c r="B30858"/>
      <c r="C30858" s="109"/>
      <c r="D30858" s="109"/>
      <c r="E30858" s="94"/>
      <c r="F30858" s="112"/>
      <c r="G30858"/>
      <c r="H30858" s="109"/>
      <c r="I30858"/>
    </row>
    <row r="30859" spans="1:9" x14ac:dyDescent="0.25">
      <c r="A30859" s="108"/>
      <c r="B30859"/>
      <c r="C30859" s="109"/>
      <c r="D30859" s="109"/>
      <c r="E30859" s="94"/>
      <c r="F30859" s="112"/>
      <c r="G30859"/>
      <c r="H30859" s="109"/>
      <c r="I30859"/>
    </row>
    <row r="30860" spans="1:9" x14ac:dyDescent="0.25">
      <c r="A30860" s="108"/>
      <c r="B30860"/>
      <c r="C30860" s="109"/>
      <c r="D30860" s="109"/>
      <c r="E30860" s="94"/>
      <c r="F30860" s="112"/>
      <c r="G30860"/>
      <c r="H30860" s="109"/>
      <c r="I30860"/>
    </row>
    <row r="30861" spans="1:9" x14ac:dyDescent="0.25">
      <c r="A30861" s="108"/>
      <c r="B30861"/>
      <c r="C30861" s="109"/>
      <c r="D30861" s="109"/>
      <c r="E30861" s="94"/>
      <c r="F30861" s="112"/>
      <c r="G30861"/>
      <c r="H30861" s="109"/>
      <c r="I30861"/>
    </row>
    <row r="30862" spans="1:9" x14ac:dyDescent="0.25">
      <c r="A30862" s="108"/>
      <c r="B30862"/>
      <c r="C30862" s="109"/>
      <c r="D30862" s="109"/>
      <c r="E30862" s="94"/>
      <c r="F30862" s="112"/>
      <c r="G30862"/>
      <c r="H30862" s="109"/>
      <c r="I30862"/>
    </row>
    <row r="30863" spans="1:9" x14ac:dyDescent="0.25">
      <c r="A30863" s="108"/>
      <c r="B30863"/>
      <c r="C30863" s="109"/>
      <c r="D30863" s="109"/>
      <c r="E30863" s="94"/>
      <c r="F30863" s="112"/>
      <c r="G30863"/>
      <c r="H30863" s="109"/>
      <c r="I30863"/>
    </row>
    <row r="30864" spans="1:9" x14ac:dyDescent="0.25">
      <c r="A30864" s="108"/>
      <c r="B30864"/>
      <c r="C30864" s="109"/>
      <c r="D30864" s="109"/>
      <c r="E30864" s="94"/>
      <c r="F30864" s="112"/>
      <c r="G30864"/>
      <c r="H30864" s="109"/>
      <c r="I30864"/>
    </row>
    <row r="30865" spans="1:9" x14ac:dyDescent="0.25">
      <c r="A30865" s="108"/>
      <c r="B30865"/>
      <c r="C30865" s="109"/>
      <c r="D30865" s="109"/>
      <c r="E30865" s="94"/>
      <c r="F30865" s="112"/>
      <c r="G30865"/>
      <c r="H30865" s="109"/>
      <c r="I30865"/>
    </row>
    <row r="30866" spans="1:9" x14ac:dyDescent="0.25">
      <c r="A30866" s="108"/>
      <c r="B30866"/>
      <c r="C30866" s="109"/>
      <c r="D30866" s="109"/>
      <c r="E30866" s="94"/>
      <c r="F30866" s="112"/>
      <c r="G30866"/>
      <c r="H30866" s="109"/>
      <c r="I30866"/>
    </row>
    <row r="30867" spans="1:9" x14ac:dyDescent="0.25">
      <c r="A30867" s="108"/>
      <c r="B30867"/>
      <c r="C30867" s="109"/>
      <c r="D30867" s="109"/>
      <c r="E30867" s="94"/>
      <c r="F30867" s="112"/>
      <c r="G30867"/>
      <c r="H30867" s="109"/>
      <c r="I30867"/>
    </row>
    <row r="30868" spans="1:9" x14ac:dyDescent="0.25">
      <c r="A30868" s="108"/>
      <c r="B30868"/>
      <c r="C30868" s="109"/>
      <c r="D30868" s="109"/>
      <c r="E30868" s="94"/>
      <c r="F30868" s="112"/>
      <c r="G30868"/>
      <c r="H30868" s="109"/>
      <c r="I30868"/>
    </row>
    <row r="30869" spans="1:9" x14ac:dyDescent="0.25">
      <c r="A30869" s="108"/>
      <c r="B30869"/>
      <c r="C30869" s="109"/>
      <c r="D30869" s="109"/>
      <c r="E30869" s="94"/>
      <c r="F30869" s="112"/>
      <c r="G30869"/>
      <c r="H30869" s="109"/>
      <c r="I30869"/>
    </row>
    <row r="30870" spans="1:9" x14ac:dyDescent="0.25">
      <c r="A30870" s="108"/>
      <c r="B30870"/>
      <c r="C30870" s="109"/>
      <c r="D30870" s="109"/>
      <c r="E30870" s="94"/>
      <c r="F30870" s="112"/>
      <c r="G30870"/>
      <c r="H30870" s="109"/>
      <c r="I30870"/>
    </row>
    <row r="30871" spans="1:9" x14ac:dyDescent="0.25">
      <c r="A30871" s="108"/>
      <c r="B30871"/>
      <c r="C30871" s="109"/>
      <c r="D30871" s="109"/>
      <c r="E30871" s="94"/>
      <c r="F30871" s="112"/>
      <c r="G30871"/>
      <c r="H30871" s="109"/>
      <c r="I30871"/>
    </row>
    <row r="30872" spans="1:9" x14ac:dyDescent="0.25">
      <c r="A30872" s="108"/>
      <c r="B30872"/>
      <c r="C30872" s="109"/>
      <c r="D30872" s="109"/>
      <c r="E30872" s="94"/>
      <c r="F30872" s="112"/>
      <c r="G30872"/>
      <c r="H30872" s="109"/>
      <c r="I30872"/>
    </row>
    <row r="30873" spans="1:9" x14ac:dyDescent="0.25">
      <c r="A30873" s="108"/>
      <c r="B30873"/>
      <c r="C30873" s="109"/>
      <c r="D30873" s="109"/>
      <c r="E30873" s="94"/>
      <c r="F30873" s="112"/>
      <c r="G30873"/>
      <c r="H30873" s="109"/>
      <c r="I30873"/>
    </row>
    <row r="30874" spans="1:9" x14ac:dyDescent="0.25">
      <c r="A30874" s="108"/>
      <c r="B30874"/>
      <c r="C30874" s="109"/>
      <c r="D30874" s="109"/>
      <c r="E30874" s="94"/>
      <c r="F30874" s="112"/>
      <c r="G30874"/>
      <c r="H30874" s="109"/>
      <c r="I30874"/>
    </row>
    <row r="30875" spans="1:9" x14ac:dyDescent="0.25">
      <c r="A30875" s="108"/>
      <c r="B30875"/>
      <c r="C30875" s="109"/>
      <c r="D30875" s="109"/>
      <c r="E30875" s="94"/>
      <c r="F30875" s="112"/>
      <c r="G30875"/>
      <c r="H30875" s="109"/>
      <c r="I30875"/>
    </row>
    <row r="30876" spans="1:9" x14ac:dyDescent="0.25">
      <c r="A30876" s="108"/>
      <c r="B30876"/>
      <c r="C30876" s="109"/>
      <c r="D30876" s="109"/>
      <c r="E30876" s="94"/>
      <c r="F30876" s="112"/>
      <c r="G30876"/>
      <c r="H30876" s="109"/>
      <c r="I30876"/>
    </row>
    <row r="30877" spans="1:9" x14ac:dyDescent="0.25">
      <c r="A30877" s="108"/>
      <c r="B30877"/>
      <c r="C30877" s="109"/>
      <c r="D30877" s="109"/>
      <c r="E30877" s="94"/>
      <c r="F30877" s="112"/>
      <c r="G30877"/>
      <c r="H30877" s="109"/>
      <c r="I30877"/>
    </row>
    <row r="30878" spans="1:9" x14ac:dyDescent="0.25">
      <c r="A30878" s="108"/>
      <c r="B30878"/>
      <c r="C30878" s="109"/>
      <c r="D30878" s="109"/>
      <c r="E30878" s="94"/>
      <c r="F30878" s="112"/>
      <c r="G30878"/>
      <c r="H30878" s="109"/>
      <c r="I30878"/>
    </row>
    <row r="30879" spans="1:9" x14ac:dyDescent="0.25">
      <c r="A30879" s="108"/>
      <c r="B30879"/>
      <c r="C30879" s="109"/>
      <c r="D30879" s="109"/>
      <c r="E30879" s="94"/>
      <c r="F30879" s="112"/>
      <c r="G30879"/>
      <c r="H30879" s="109"/>
      <c r="I30879"/>
    </row>
    <row r="30880" spans="1:9" x14ac:dyDescent="0.25">
      <c r="A30880" s="108"/>
      <c r="B30880"/>
      <c r="C30880" s="109"/>
      <c r="D30880" s="109"/>
      <c r="E30880" s="94"/>
      <c r="F30880" s="112"/>
      <c r="G30880"/>
      <c r="H30880" s="109"/>
      <c r="I30880"/>
    </row>
    <row r="30881" spans="1:9" x14ac:dyDescent="0.25">
      <c r="A30881" s="108"/>
      <c r="B30881"/>
      <c r="C30881" s="109"/>
      <c r="D30881" s="109"/>
      <c r="E30881" s="94"/>
      <c r="F30881" s="112"/>
      <c r="G30881"/>
      <c r="H30881" s="109"/>
      <c r="I30881"/>
    </row>
    <row r="30882" spans="1:9" x14ac:dyDescent="0.25">
      <c r="A30882" s="108"/>
      <c r="B30882"/>
      <c r="C30882" s="109"/>
      <c r="D30882" s="109"/>
      <c r="E30882" s="94"/>
      <c r="F30882" s="112"/>
      <c r="G30882"/>
      <c r="H30882" s="109"/>
      <c r="I30882"/>
    </row>
    <row r="30883" spans="1:9" x14ac:dyDescent="0.25">
      <c r="A30883" s="108"/>
      <c r="B30883"/>
      <c r="C30883" s="109"/>
      <c r="D30883" s="109"/>
      <c r="E30883" s="94"/>
      <c r="F30883" s="112"/>
      <c r="G30883"/>
      <c r="H30883" s="109"/>
      <c r="I30883"/>
    </row>
    <row r="30884" spans="1:9" x14ac:dyDescent="0.25">
      <c r="A30884" s="108"/>
      <c r="B30884"/>
      <c r="C30884" s="109"/>
      <c r="D30884" s="109"/>
      <c r="E30884" s="94"/>
      <c r="F30884" s="112"/>
      <c r="G30884"/>
      <c r="H30884" s="109"/>
      <c r="I30884"/>
    </row>
    <row r="30885" spans="1:9" x14ac:dyDescent="0.25">
      <c r="A30885" s="108"/>
      <c r="B30885"/>
      <c r="C30885" s="109"/>
      <c r="D30885" s="109"/>
      <c r="E30885" s="94"/>
      <c r="F30885" s="112"/>
      <c r="G30885"/>
      <c r="H30885" s="109"/>
      <c r="I30885"/>
    </row>
    <row r="30886" spans="1:9" x14ac:dyDescent="0.25">
      <c r="A30886" s="108"/>
      <c r="B30886"/>
      <c r="C30886" s="109"/>
      <c r="D30886" s="109"/>
      <c r="E30886" s="94"/>
      <c r="F30886" s="112"/>
      <c r="G30886"/>
      <c r="H30886" s="109"/>
      <c r="I30886"/>
    </row>
    <row r="30887" spans="1:9" x14ac:dyDescent="0.25">
      <c r="A30887" s="108"/>
      <c r="B30887"/>
      <c r="C30887" s="109"/>
      <c r="D30887" s="109"/>
      <c r="E30887" s="94"/>
      <c r="F30887" s="112"/>
      <c r="G30887"/>
      <c r="H30887" s="109"/>
      <c r="I30887"/>
    </row>
    <row r="30888" spans="1:9" x14ac:dyDescent="0.25">
      <c r="A30888" s="108"/>
      <c r="B30888"/>
      <c r="C30888" s="109"/>
      <c r="D30888" s="109"/>
      <c r="E30888" s="94"/>
      <c r="F30888" s="112"/>
      <c r="G30888"/>
      <c r="H30888" s="109"/>
      <c r="I30888"/>
    </row>
    <row r="30889" spans="1:9" x14ac:dyDescent="0.25">
      <c r="A30889" s="108"/>
      <c r="B30889"/>
      <c r="C30889" s="109"/>
      <c r="D30889" s="109"/>
      <c r="E30889" s="94"/>
      <c r="F30889" s="112"/>
      <c r="G30889"/>
      <c r="H30889" s="109"/>
      <c r="I30889"/>
    </row>
    <row r="30890" spans="1:9" x14ac:dyDescent="0.25">
      <c r="A30890" s="108"/>
      <c r="B30890"/>
      <c r="C30890" s="109"/>
      <c r="D30890" s="109"/>
      <c r="E30890" s="94"/>
      <c r="F30890" s="112"/>
      <c r="G30890"/>
      <c r="H30890" s="109"/>
      <c r="I30890"/>
    </row>
    <row r="30891" spans="1:9" x14ac:dyDescent="0.25">
      <c r="A30891" s="108"/>
      <c r="B30891"/>
      <c r="C30891" s="109"/>
      <c r="D30891" s="109"/>
      <c r="E30891" s="94"/>
      <c r="F30891" s="112"/>
      <c r="G30891"/>
      <c r="H30891" s="109"/>
      <c r="I30891"/>
    </row>
    <row r="30892" spans="1:9" x14ac:dyDescent="0.25">
      <c r="A30892" s="108"/>
      <c r="B30892"/>
      <c r="C30892" s="109"/>
      <c r="D30892" s="109"/>
      <c r="E30892" s="94"/>
      <c r="F30892" s="112"/>
      <c r="G30892"/>
      <c r="H30892" s="109"/>
      <c r="I30892"/>
    </row>
    <row r="30893" spans="1:9" x14ac:dyDescent="0.25">
      <c r="A30893" s="108"/>
      <c r="B30893"/>
      <c r="C30893" s="109"/>
      <c r="D30893" s="109"/>
      <c r="E30893" s="94"/>
      <c r="F30893" s="112"/>
      <c r="G30893"/>
      <c r="H30893" s="109"/>
      <c r="I30893"/>
    </row>
    <row r="30894" spans="1:9" x14ac:dyDescent="0.25">
      <c r="A30894" s="108"/>
      <c r="B30894"/>
      <c r="C30894" s="109"/>
      <c r="D30894" s="109"/>
      <c r="E30894" s="94"/>
      <c r="F30894" s="112"/>
      <c r="G30894"/>
      <c r="H30894" s="109"/>
      <c r="I30894"/>
    </row>
    <row r="30895" spans="1:9" x14ac:dyDescent="0.25">
      <c r="A30895" s="108"/>
      <c r="B30895"/>
      <c r="C30895" s="109"/>
      <c r="D30895" s="109"/>
      <c r="E30895" s="94"/>
      <c r="F30895" s="112"/>
      <c r="G30895"/>
      <c r="H30895" s="109"/>
      <c r="I30895"/>
    </row>
    <row r="30896" spans="1:9" x14ac:dyDescent="0.25">
      <c r="A30896" s="108"/>
      <c r="B30896"/>
      <c r="C30896" s="109"/>
      <c r="D30896" s="109"/>
      <c r="E30896" s="94"/>
      <c r="F30896" s="112"/>
      <c r="G30896"/>
      <c r="H30896" s="109"/>
      <c r="I30896"/>
    </row>
    <row r="30897" spans="1:9" x14ac:dyDescent="0.25">
      <c r="A30897" s="108"/>
      <c r="B30897"/>
      <c r="C30897" s="109"/>
      <c r="D30897" s="109"/>
      <c r="E30897" s="94"/>
      <c r="F30897" s="112"/>
      <c r="G30897"/>
      <c r="H30897" s="109"/>
      <c r="I30897"/>
    </row>
    <row r="30898" spans="1:9" x14ac:dyDescent="0.25">
      <c r="A30898" s="108"/>
      <c r="B30898"/>
      <c r="C30898" s="109"/>
      <c r="D30898" s="109"/>
      <c r="E30898" s="94"/>
      <c r="F30898" s="112"/>
      <c r="G30898"/>
      <c r="H30898" s="109"/>
      <c r="I30898"/>
    </row>
    <row r="30899" spans="1:9" x14ac:dyDescent="0.25">
      <c r="A30899" s="108"/>
      <c r="B30899"/>
      <c r="C30899" s="109"/>
      <c r="D30899" s="109"/>
      <c r="E30899" s="94"/>
      <c r="F30899" s="112"/>
      <c r="G30899"/>
      <c r="H30899" s="109"/>
      <c r="I30899"/>
    </row>
    <row r="30900" spans="1:9" x14ac:dyDescent="0.25">
      <c r="A30900" s="108"/>
      <c r="B30900"/>
      <c r="C30900" s="109"/>
      <c r="D30900" s="109"/>
      <c r="E30900" s="94"/>
      <c r="F30900" s="112"/>
      <c r="G30900"/>
      <c r="H30900" s="109"/>
      <c r="I30900"/>
    </row>
    <row r="30901" spans="1:9" x14ac:dyDescent="0.25">
      <c r="A30901" s="108"/>
      <c r="B30901"/>
      <c r="C30901" s="109"/>
      <c r="D30901" s="109"/>
      <c r="E30901" s="94"/>
      <c r="F30901" s="112"/>
      <c r="G30901"/>
      <c r="H30901" s="109"/>
      <c r="I30901"/>
    </row>
    <row r="30902" spans="1:9" x14ac:dyDescent="0.25">
      <c r="A30902" s="108"/>
      <c r="B30902"/>
      <c r="C30902" s="109"/>
      <c r="D30902" s="109"/>
      <c r="E30902" s="94"/>
      <c r="F30902" s="112"/>
      <c r="G30902"/>
      <c r="H30902" s="109"/>
      <c r="I30902"/>
    </row>
    <row r="30903" spans="1:9" x14ac:dyDescent="0.25">
      <c r="A30903" s="108"/>
      <c r="B30903"/>
      <c r="C30903" s="109"/>
      <c r="D30903" s="109"/>
      <c r="E30903" s="94"/>
      <c r="F30903" s="112"/>
      <c r="G30903"/>
      <c r="H30903" s="109"/>
      <c r="I30903"/>
    </row>
    <row r="30904" spans="1:9" x14ac:dyDescent="0.25">
      <c r="A30904" s="108"/>
      <c r="B30904"/>
      <c r="C30904" s="109"/>
      <c r="D30904" s="109"/>
      <c r="E30904" s="94"/>
      <c r="F30904" s="112"/>
      <c r="G30904"/>
      <c r="H30904" s="109"/>
      <c r="I30904"/>
    </row>
    <row r="30905" spans="1:9" x14ac:dyDescent="0.25">
      <c r="A30905" s="108"/>
      <c r="B30905"/>
      <c r="C30905" s="109"/>
      <c r="D30905" s="109"/>
      <c r="E30905" s="94"/>
      <c r="F30905" s="112"/>
      <c r="G30905"/>
      <c r="H30905" s="109"/>
      <c r="I30905"/>
    </row>
    <row r="30906" spans="1:9" x14ac:dyDescent="0.25">
      <c r="A30906" s="108"/>
      <c r="B30906"/>
      <c r="C30906" s="109"/>
      <c r="D30906" s="109"/>
      <c r="E30906" s="94"/>
      <c r="F30906" s="112"/>
      <c r="G30906"/>
      <c r="H30906" s="109"/>
      <c r="I30906"/>
    </row>
    <row r="30907" spans="1:9" x14ac:dyDescent="0.25">
      <c r="A30907" s="108"/>
      <c r="B30907"/>
      <c r="C30907" s="109"/>
      <c r="D30907" s="109"/>
      <c r="E30907" s="94"/>
      <c r="F30907" s="112"/>
      <c r="G30907"/>
      <c r="H30907" s="109"/>
      <c r="I30907"/>
    </row>
    <row r="30908" spans="1:9" x14ac:dyDescent="0.25">
      <c r="A30908" s="108"/>
      <c r="B30908"/>
      <c r="C30908" s="109"/>
      <c r="D30908" s="109"/>
      <c r="E30908" s="94"/>
      <c r="F30908" s="112"/>
      <c r="G30908"/>
      <c r="H30908" s="109"/>
      <c r="I30908"/>
    </row>
    <row r="30909" spans="1:9" x14ac:dyDescent="0.25">
      <c r="A30909" s="108"/>
      <c r="B30909"/>
      <c r="C30909" s="109"/>
      <c r="D30909" s="109"/>
      <c r="E30909" s="94"/>
      <c r="F30909" s="112"/>
      <c r="G30909"/>
      <c r="H30909" s="109"/>
      <c r="I30909"/>
    </row>
    <row r="30910" spans="1:9" x14ac:dyDescent="0.25">
      <c r="A30910" s="108"/>
      <c r="B30910"/>
      <c r="C30910" s="109"/>
      <c r="D30910" s="109"/>
      <c r="E30910" s="94"/>
      <c r="F30910" s="112"/>
      <c r="G30910"/>
      <c r="H30910" s="109"/>
      <c r="I30910"/>
    </row>
    <row r="30911" spans="1:9" x14ac:dyDescent="0.25">
      <c r="A30911" s="108"/>
      <c r="B30911"/>
      <c r="C30911" s="109"/>
      <c r="D30911" s="109"/>
      <c r="E30911" s="94"/>
      <c r="F30911" s="112"/>
      <c r="G30911"/>
      <c r="H30911" s="109"/>
      <c r="I30911"/>
    </row>
    <row r="30912" spans="1:9" x14ac:dyDescent="0.25">
      <c r="A30912" s="108"/>
      <c r="B30912"/>
      <c r="C30912" s="109"/>
      <c r="D30912" s="109"/>
      <c r="E30912" s="94"/>
      <c r="F30912" s="112"/>
      <c r="G30912"/>
      <c r="H30912" s="109"/>
      <c r="I30912"/>
    </row>
    <row r="30913" spans="1:9" x14ac:dyDescent="0.25">
      <c r="A30913" s="108"/>
      <c r="B30913"/>
      <c r="C30913" s="109"/>
      <c r="D30913" s="109"/>
      <c r="E30913" s="94"/>
      <c r="F30913" s="112"/>
      <c r="G30913"/>
      <c r="H30913" s="109"/>
      <c r="I30913"/>
    </row>
    <row r="30914" spans="1:9" x14ac:dyDescent="0.25">
      <c r="A30914" s="108"/>
      <c r="B30914"/>
      <c r="C30914" s="109"/>
      <c r="D30914" s="109"/>
      <c r="E30914" s="94"/>
      <c r="F30914" s="112"/>
      <c r="G30914"/>
      <c r="H30914" s="109"/>
      <c r="I30914"/>
    </row>
    <row r="30915" spans="1:9" x14ac:dyDescent="0.25">
      <c r="A30915" s="108"/>
      <c r="B30915"/>
      <c r="C30915" s="109"/>
      <c r="D30915" s="109"/>
      <c r="E30915" s="94"/>
      <c r="F30915" s="112"/>
      <c r="G30915"/>
      <c r="H30915" s="109"/>
      <c r="I30915"/>
    </row>
    <row r="30916" spans="1:9" x14ac:dyDescent="0.25">
      <c r="A30916" s="108"/>
      <c r="B30916"/>
      <c r="C30916" s="109"/>
      <c r="D30916" s="109"/>
      <c r="E30916" s="94"/>
      <c r="F30916" s="112"/>
      <c r="G30916"/>
      <c r="H30916" s="109"/>
      <c r="I30916"/>
    </row>
    <row r="30917" spans="1:9" x14ac:dyDescent="0.25">
      <c r="A30917" s="108"/>
      <c r="B30917"/>
      <c r="C30917" s="109"/>
      <c r="D30917" s="109"/>
      <c r="E30917" s="94"/>
      <c r="F30917" s="112"/>
      <c r="G30917"/>
      <c r="H30917" s="109"/>
      <c r="I30917"/>
    </row>
    <row r="30918" spans="1:9" x14ac:dyDescent="0.25">
      <c r="A30918" s="108"/>
      <c r="B30918"/>
      <c r="C30918" s="109"/>
      <c r="D30918" s="109"/>
      <c r="E30918" s="94"/>
      <c r="F30918" s="112"/>
      <c r="G30918"/>
      <c r="H30918" s="109"/>
      <c r="I30918"/>
    </row>
    <row r="30919" spans="1:9" x14ac:dyDescent="0.25">
      <c r="A30919" s="108"/>
      <c r="B30919"/>
      <c r="C30919" s="109"/>
      <c r="D30919" s="109"/>
      <c r="E30919" s="94"/>
      <c r="F30919" s="112"/>
      <c r="G30919"/>
      <c r="H30919" s="109"/>
      <c r="I30919"/>
    </row>
    <row r="30920" spans="1:9" x14ac:dyDescent="0.25">
      <c r="A30920" s="108"/>
      <c r="B30920"/>
      <c r="C30920" s="109"/>
      <c r="D30920" s="109"/>
      <c r="E30920" s="94"/>
      <c r="F30920" s="112"/>
      <c r="G30920"/>
      <c r="H30920" s="109"/>
      <c r="I30920"/>
    </row>
    <row r="30921" spans="1:9" x14ac:dyDescent="0.25">
      <c r="A30921" s="108"/>
      <c r="B30921"/>
      <c r="C30921" s="109"/>
      <c r="D30921" s="109"/>
      <c r="E30921" s="94"/>
      <c r="F30921" s="112"/>
      <c r="G30921"/>
      <c r="H30921" s="109"/>
      <c r="I30921"/>
    </row>
    <row r="30922" spans="1:9" x14ac:dyDescent="0.25">
      <c r="A30922" s="108"/>
      <c r="B30922"/>
      <c r="C30922" s="109"/>
      <c r="D30922" s="109"/>
      <c r="E30922" s="94"/>
      <c r="F30922" s="112"/>
      <c r="G30922"/>
      <c r="H30922" s="109"/>
      <c r="I30922"/>
    </row>
    <row r="30923" spans="1:9" x14ac:dyDescent="0.25">
      <c r="A30923" s="108"/>
      <c r="B30923"/>
      <c r="C30923" s="109"/>
      <c r="D30923" s="109"/>
      <c r="E30923" s="94"/>
      <c r="F30923" s="112"/>
      <c r="G30923"/>
      <c r="H30923" s="109"/>
      <c r="I30923"/>
    </row>
    <row r="30924" spans="1:9" x14ac:dyDescent="0.25">
      <c r="A30924" s="108"/>
      <c r="B30924"/>
      <c r="C30924" s="109"/>
      <c r="D30924" s="109"/>
      <c r="E30924" s="94"/>
      <c r="F30924" s="112"/>
      <c r="G30924"/>
      <c r="H30924" s="109"/>
      <c r="I30924"/>
    </row>
    <row r="30925" spans="1:9" x14ac:dyDescent="0.25">
      <c r="A30925" s="108"/>
      <c r="B30925"/>
      <c r="C30925" s="109"/>
      <c r="D30925" s="109"/>
      <c r="E30925" s="94"/>
      <c r="F30925" s="112"/>
      <c r="G30925"/>
      <c r="H30925" s="109"/>
      <c r="I30925"/>
    </row>
    <row r="30926" spans="1:9" x14ac:dyDescent="0.25">
      <c r="A30926" s="108"/>
      <c r="B30926"/>
      <c r="C30926" s="109"/>
      <c r="D30926" s="109"/>
      <c r="E30926" s="94"/>
      <c r="F30926" s="112"/>
      <c r="G30926"/>
      <c r="H30926" s="109"/>
      <c r="I30926"/>
    </row>
    <row r="30927" spans="1:9" x14ac:dyDescent="0.25">
      <c r="A30927" s="108"/>
      <c r="B30927"/>
      <c r="C30927" s="109"/>
      <c r="D30927" s="109"/>
      <c r="E30927" s="94"/>
      <c r="F30927" s="112"/>
      <c r="G30927"/>
      <c r="H30927" s="109"/>
      <c r="I30927"/>
    </row>
    <row r="30928" spans="1:9" x14ac:dyDescent="0.25">
      <c r="A30928" s="108"/>
      <c r="B30928"/>
      <c r="C30928" s="109"/>
      <c r="D30928" s="109"/>
      <c r="E30928" s="94"/>
      <c r="F30928" s="112"/>
      <c r="G30928"/>
      <c r="H30928" s="109"/>
      <c r="I30928"/>
    </row>
    <row r="30929" spans="1:9" x14ac:dyDescent="0.25">
      <c r="A30929" s="108"/>
      <c r="B30929"/>
      <c r="C30929" s="109"/>
      <c r="D30929" s="109"/>
      <c r="E30929" s="94"/>
      <c r="F30929" s="112"/>
      <c r="G30929"/>
      <c r="H30929" s="109"/>
      <c r="I30929"/>
    </row>
    <row r="30930" spans="1:9" x14ac:dyDescent="0.25">
      <c r="A30930" s="108"/>
      <c r="B30930"/>
      <c r="C30930" s="109"/>
      <c r="D30930" s="109"/>
      <c r="E30930" s="94"/>
      <c r="F30930" s="112"/>
      <c r="G30930"/>
      <c r="H30930" s="109"/>
      <c r="I30930"/>
    </row>
    <row r="30931" spans="1:9" x14ac:dyDescent="0.25">
      <c r="A30931" s="108"/>
      <c r="B30931"/>
      <c r="C30931" s="109"/>
      <c r="D30931" s="109"/>
      <c r="E30931" s="94"/>
      <c r="F30931" s="112"/>
      <c r="G30931"/>
      <c r="H30931" s="109"/>
      <c r="I30931"/>
    </row>
    <row r="30932" spans="1:9" x14ac:dyDescent="0.25">
      <c r="A30932" s="108"/>
      <c r="B30932"/>
      <c r="C30932" s="109"/>
      <c r="D30932" s="109"/>
      <c r="E30932" s="94"/>
      <c r="F30932" s="112"/>
      <c r="G30932"/>
      <c r="H30932" s="109"/>
      <c r="I30932"/>
    </row>
    <row r="30933" spans="1:9" x14ac:dyDescent="0.25">
      <c r="A30933" s="108"/>
      <c r="B30933"/>
      <c r="C30933" s="109"/>
      <c r="D30933" s="109"/>
      <c r="E30933" s="94"/>
      <c r="F30933" s="112"/>
      <c r="G30933"/>
      <c r="H30933" s="109"/>
      <c r="I30933"/>
    </row>
    <row r="30934" spans="1:9" x14ac:dyDescent="0.25">
      <c r="A30934" s="108"/>
      <c r="B30934"/>
      <c r="C30934" s="109"/>
      <c r="D30934" s="109"/>
      <c r="E30934" s="94"/>
      <c r="F30934" s="112"/>
      <c r="G30934"/>
      <c r="H30934" s="109"/>
      <c r="I30934"/>
    </row>
    <row r="30935" spans="1:9" x14ac:dyDescent="0.25">
      <c r="A30935" s="108"/>
      <c r="B30935"/>
      <c r="C30935" s="109"/>
      <c r="D30935" s="109"/>
      <c r="E30935" s="94"/>
      <c r="F30935" s="112"/>
      <c r="G30935"/>
      <c r="H30935" s="109"/>
      <c r="I30935"/>
    </row>
    <row r="30936" spans="1:9" x14ac:dyDescent="0.25">
      <c r="A30936" s="108"/>
      <c r="B30936"/>
      <c r="C30936" s="109"/>
      <c r="D30936" s="109"/>
      <c r="E30936" s="94"/>
      <c r="F30936" s="112"/>
      <c r="G30936"/>
      <c r="H30936" s="109"/>
      <c r="I30936"/>
    </row>
    <row r="30937" spans="1:9" x14ac:dyDescent="0.25">
      <c r="A30937" s="108"/>
      <c r="B30937"/>
      <c r="C30937" s="109"/>
      <c r="D30937" s="109"/>
      <c r="E30937" s="94"/>
      <c r="F30937" s="112"/>
      <c r="G30937"/>
      <c r="H30937" s="109"/>
      <c r="I30937"/>
    </row>
    <row r="30938" spans="1:9" x14ac:dyDescent="0.25">
      <c r="A30938" s="108"/>
      <c r="B30938"/>
      <c r="C30938" s="109"/>
      <c r="D30938" s="109"/>
      <c r="E30938" s="94"/>
      <c r="F30938" s="112"/>
      <c r="G30938"/>
      <c r="H30938" s="109"/>
      <c r="I30938"/>
    </row>
    <row r="30939" spans="1:9" x14ac:dyDescent="0.25">
      <c r="A30939" s="108"/>
      <c r="B30939"/>
      <c r="C30939" s="109"/>
      <c r="D30939" s="109"/>
      <c r="E30939" s="94"/>
      <c r="F30939" s="112"/>
      <c r="G30939"/>
      <c r="H30939" s="109"/>
      <c r="I30939"/>
    </row>
    <row r="30940" spans="1:9" x14ac:dyDescent="0.25">
      <c r="A30940" s="108"/>
      <c r="B30940"/>
      <c r="C30940" s="109"/>
      <c r="D30940" s="109"/>
      <c r="E30940" s="94"/>
      <c r="F30940" s="112"/>
      <c r="G30940"/>
      <c r="H30940" s="109"/>
      <c r="I30940"/>
    </row>
    <row r="30941" spans="1:9" x14ac:dyDescent="0.25">
      <c r="A30941" s="108"/>
      <c r="B30941"/>
      <c r="C30941" s="109"/>
      <c r="D30941" s="109"/>
      <c r="E30941" s="94"/>
      <c r="F30941" s="112"/>
      <c r="G30941"/>
      <c r="H30941" s="109"/>
      <c r="I30941"/>
    </row>
    <row r="30942" spans="1:9" x14ac:dyDescent="0.25">
      <c r="A30942" s="108"/>
      <c r="B30942"/>
      <c r="C30942" s="109"/>
      <c r="D30942" s="109"/>
      <c r="E30942" s="94"/>
      <c r="F30942" s="112"/>
      <c r="G30942"/>
      <c r="H30942" s="109"/>
      <c r="I30942"/>
    </row>
    <row r="30943" spans="1:9" x14ac:dyDescent="0.25">
      <c r="A30943" s="108"/>
      <c r="B30943"/>
      <c r="C30943" s="109"/>
      <c r="D30943" s="109"/>
      <c r="E30943" s="94"/>
      <c r="F30943" s="112"/>
      <c r="G30943"/>
      <c r="H30943" s="109"/>
      <c r="I30943"/>
    </row>
    <row r="30944" spans="1:9" x14ac:dyDescent="0.25">
      <c r="A30944" s="108"/>
      <c r="B30944"/>
      <c r="C30944" s="109"/>
      <c r="D30944" s="109"/>
      <c r="E30944" s="94"/>
      <c r="F30944" s="112"/>
      <c r="G30944"/>
      <c r="H30944" s="109"/>
      <c r="I30944"/>
    </row>
    <row r="30945" spans="1:9" x14ac:dyDescent="0.25">
      <c r="A30945" s="108"/>
      <c r="B30945"/>
      <c r="C30945" s="109"/>
      <c r="D30945" s="109"/>
      <c r="E30945" s="94"/>
      <c r="F30945" s="112"/>
      <c r="G30945"/>
      <c r="H30945" s="109"/>
      <c r="I30945"/>
    </row>
    <row r="30946" spans="1:9" x14ac:dyDescent="0.25">
      <c r="A30946" s="108"/>
      <c r="B30946"/>
      <c r="C30946" s="109"/>
      <c r="D30946" s="109"/>
      <c r="E30946" s="94"/>
      <c r="F30946" s="112"/>
      <c r="G30946"/>
      <c r="H30946" s="109"/>
      <c r="I30946"/>
    </row>
    <row r="30947" spans="1:9" x14ac:dyDescent="0.25">
      <c r="A30947" s="108"/>
      <c r="B30947"/>
      <c r="C30947" s="109"/>
      <c r="D30947" s="109"/>
      <c r="E30947" s="94"/>
      <c r="F30947" s="112"/>
      <c r="G30947"/>
      <c r="H30947" s="109"/>
      <c r="I30947"/>
    </row>
    <row r="30948" spans="1:9" x14ac:dyDescent="0.25">
      <c r="A30948" s="108"/>
      <c r="B30948"/>
      <c r="C30948" s="109"/>
      <c r="D30948" s="109"/>
      <c r="E30948" s="94"/>
      <c r="F30948" s="112"/>
      <c r="G30948"/>
      <c r="H30948" s="109"/>
      <c r="I30948"/>
    </row>
    <row r="30949" spans="1:9" x14ac:dyDescent="0.25">
      <c r="A30949" s="108"/>
      <c r="B30949"/>
      <c r="C30949" s="109"/>
      <c r="D30949" s="109"/>
      <c r="E30949" s="94"/>
      <c r="F30949" s="112"/>
      <c r="G30949"/>
      <c r="H30949" s="109"/>
      <c r="I30949"/>
    </row>
    <row r="30950" spans="1:9" x14ac:dyDescent="0.25">
      <c r="A30950" s="108"/>
      <c r="B30950"/>
      <c r="C30950" s="109"/>
      <c r="D30950" s="109"/>
      <c r="E30950" s="94"/>
      <c r="F30950" s="112"/>
      <c r="G30950"/>
      <c r="H30950" s="109"/>
      <c r="I30950"/>
    </row>
    <row r="30951" spans="1:9" x14ac:dyDescent="0.25">
      <c r="A30951" s="108"/>
      <c r="B30951"/>
      <c r="C30951" s="109"/>
      <c r="D30951" s="109"/>
      <c r="E30951" s="94"/>
      <c r="F30951" s="112"/>
      <c r="G30951"/>
      <c r="H30951" s="109"/>
      <c r="I30951"/>
    </row>
    <row r="30952" spans="1:9" x14ac:dyDescent="0.25">
      <c r="A30952" s="108"/>
      <c r="B30952"/>
      <c r="C30952" s="109"/>
      <c r="D30952" s="109"/>
      <c r="E30952" s="94"/>
      <c r="F30952" s="112"/>
      <c r="G30952"/>
      <c r="H30952" s="109"/>
      <c r="I30952"/>
    </row>
    <row r="30953" spans="1:9" x14ac:dyDescent="0.25">
      <c r="A30953" s="108"/>
      <c r="B30953"/>
      <c r="C30953" s="109"/>
      <c r="D30953" s="109"/>
      <c r="E30953" s="94"/>
      <c r="F30953" s="112"/>
      <c r="G30953"/>
      <c r="H30953" s="109"/>
      <c r="I30953"/>
    </row>
    <row r="30954" spans="1:9" x14ac:dyDescent="0.25">
      <c r="A30954" s="108"/>
      <c r="B30954"/>
      <c r="C30954" s="109"/>
      <c r="D30954" s="109"/>
      <c r="E30954" s="94"/>
      <c r="F30954" s="112"/>
      <c r="G30954"/>
      <c r="H30954" s="109"/>
      <c r="I30954"/>
    </row>
    <row r="30955" spans="1:9" x14ac:dyDescent="0.25">
      <c r="A30955" s="108"/>
      <c r="B30955"/>
      <c r="C30955" s="109"/>
      <c r="D30955" s="109"/>
      <c r="E30955" s="94"/>
      <c r="F30955" s="112"/>
      <c r="G30955"/>
      <c r="H30955" s="109"/>
      <c r="I30955"/>
    </row>
    <row r="30956" spans="1:9" x14ac:dyDescent="0.25">
      <c r="A30956" s="108"/>
      <c r="B30956"/>
      <c r="C30956" s="109"/>
      <c r="D30956" s="109"/>
      <c r="E30956" s="94"/>
      <c r="F30956" s="112"/>
      <c r="G30956"/>
      <c r="H30956" s="109"/>
      <c r="I30956"/>
    </row>
    <row r="30957" spans="1:9" x14ac:dyDescent="0.25">
      <c r="A30957" s="108"/>
      <c r="B30957"/>
      <c r="C30957" s="109"/>
      <c r="D30957" s="109"/>
      <c r="E30957" s="94"/>
      <c r="F30957" s="112"/>
      <c r="G30957"/>
      <c r="H30957" s="109"/>
      <c r="I30957"/>
    </row>
    <row r="30958" spans="1:9" x14ac:dyDescent="0.25">
      <c r="A30958" s="108"/>
      <c r="B30958"/>
      <c r="C30958" s="109"/>
      <c r="D30958" s="109"/>
      <c r="E30958" s="94"/>
      <c r="F30958" s="112"/>
      <c r="G30958"/>
      <c r="H30958" s="109"/>
      <c r="I30958"/>
    </row>
    <row r="30959" spans="1:9" x14ac:dyDescent="0.25">
      <c r="A30959" s="108"/>
      <c r="B30959"/>
      <c r="C30959" s="109"/>
      <c r="D30959" s="109"/>
      <c r="E30959" s="94"/>
      <c r="F30959" s="112"/>
      <c r="G30959"/>
      <c r="H30959" s="109"/>
      <c r="I30959"/>
    </row>
    <row r="30960" spans="1:9" x14ac:dyDescent="0.25">
      <c r="A30960" s="108"/>
      <c r="B30960"/>
      <c r="C30960" s="109"/>
      <c r="D30960" s="109"/>
      <c r="E30960" s="94"/>
      <c r="F30960" s="112"/>
      <c r="G30960"/>
      <c r="H30960" s="109"/>
      <c r="I30960"/>
    </row>
    <row r="30961" spans="1:9" x14ac:dyDescent="0.25">
      <c r="A30961" s="108"/>
      <c r="B30961"/>
      <c r="C30961" s="109"/>
      <c r="D30961" s="109"/>
      <c r="E30961" s="94"/>
      <c r="F30961" s="112"/>
      <c r="G30961"/>
      <c r="H30961" s="109"/>
      <c r="I30961"/>
    </row>
    <row r="30962" spans="1:9" x14ac:dyDescent="0.25">
      <c r="A30962" s="108"/>
      <c r="B30962"/>
      <c r="C30962" s="109"/>
      <c r="D30962" s="109"/>
      <c r="E30962" s="94"/>
      <c r="F30962" s="112"/>
      <c r="G30962"/>
      <c r="H30962" s="109"/>
      <c r="I30962"/>
    </row>
    <row r="30963" spans="1:9" x14ac:dyDescent="0.25">
      <c r="A30963" s="108"/>
      <c r="B30963"/>
      <c r="C30963" s="109"/>
      <c r="D30963" s="109"/>
      <c r="E30963" s="94"/>
      <c r="F30963" s="112"/>
      <c r="G30963"/>
      <c r="H30963" s="109"/>
      <c r="I30963"/>
    </row>
    <row r="30964" spans="1:9" x14ac:dyDescent="0.25">
      <c r="A30964" s="108"/>
      <c r="B30964"/>
      <c r="C30964" s="109"/>
      <c r="D30964" s="109"/>
      <c r="E30964" s="94"/>
      <c r="F30964" s="112"/>
      <c r="G30964"/>
      <c r="H30964" s="109"/>
      <c r="I30964"/>
    </row>
    <row r="30965" spans="1:9" x14ac:dyDescent="0.25">
      <c r="A30965" s="108"/>
      <c r="B30965"/>
      <c r="C30965" s="109"/>
      <c r="D30965" s="109"/>
      <c r="E30965" s="94"/>
      <c r="F30965" s="112"/>
      <c r="G30965"/>
      <c r="H30965" s="109"/>
      <c r="I30965"/>
    </row>
    <row r="30966" spans="1:9" x14ac:dyDescent="0.25">
      <c r="A30966" s="108"/>
      <c r="B30966"/>
      <c r="C30966" s="109"/>
      <c r="D30966" s="109"/>
      <c r="E30966" s="94"/>
      <c r="F30966" s="112"/>
      <c r="G30966"/>
      <c r="H30966" s="109"/>
      <c r="I30966"/>
    </row>
    <row r="30967" spans="1:9" x14ac:dyDescent="0.25">
      <c r="A30967" s="108"/>
      <c r="B30967"/>
      <c r="C30967" s="109"/>
      <c r="D30967" s="109"/>
      <c r="E30967" s="94"/>
      <c r="F30967" s="112"/>
      <c r="G30967"/>
      <c r="H30967" s="109"/>
      <c r="I30967"/>
    </row>
    <row r="30968" spans="1:9" x14ac:dyDescent="0.25">
      <c r="A30968" s="108"/>
      <c r="B30968"/>
      <c r="C30968" s="109"/>
      <c r="D30968" s="109"/>
      <c r="E30968" s="94"/>
      <c r="F30968" s="112"/>
      <c r="G30968"/>
      <c r="H30968" s="109"/>
      <c r="I30968"/>
    </row>
    <row r="30969" spans="1:9" x14ac:dyDescent="0.25">
      <c r="A30969" s="108"/>
      <c r="B30969"/>
      <c r="C30969" s="109"/>
      <c r="D30969" s="109"/>
      <c r="E30969" s="94"/>
      <c r="F30969" s="112"/>
      <c r="G30969"/>
      <c r="H30969" s="109"/>
      <c r="I30969"/>
    </row>
    <row r="30970" spans="1:9" x14ac:dyDescent="0.25">
      <c r="A30970" s="108"/>
      <c r="B30970"/>
      <c r="C30970" s="109"/>
      <c r="D30970" s="109"/>
      <c r="E30970" s="94"/>
      <c r="F30970" s="112"/>
      <c r="G30970"/>
      <c r="H30970" s="109"/>
      <c r="I30970"/>
    </row>
    <row r="30971" spans="1:9" x14ac:dyDescent="0.25">
      <c r="A30971" s="108"/>
      <c r="B30971"/>
      <c r="C30971" s="109"/>
      <c r="D30971" s="109"/>
      <c r="E30971" s="94"/>
      <c r="F30971" s="112"/>
      <c r="G30971"/>
      <c r="H30971" s="109"/>
      <c r="I30971"/>
    </row>
    <row r="30972" spans="1:9" x14ac:dyDescent="0.25">
      <c r="A30972" s="108"/>
      <c r="B30972"/>
      <c r="C30972" s="109"/>
      <c r="D30972" s="109"/>
      <c r="E30972" s="94"/>
      <c r="F30972" s="112"/>
      <c r="G30972"/>
      <c r="H30972" s="109"/>
      <c r="I30972"/>
    </row>
    <row r="30973" spans="1:9" x14ac:dyDescent="0.25">
      <c r="A30973" s="108"/>
      <c r="B30973"/>
      <c r="C30973" s="109"/>
      <c r="D30973" s="109"/>
      <c r="E30973" s="94"/>
      <c r="F30973" s="112"/>
      <c r="G30973"/>
      <c r="H30973" s="109"/>
      <c r="I30973"/>
    </row>
    <row r="30974" spans="1:9" x14ac:dyDescent="0.25">
      <c r="A30974" s="108"/>
      <c r="B30974"/>
      <c r="C30974" s="109"/>
      <c r="D30974" s="109"/>
      <c r="E30974" s="94"/>
      <c r="F30974" s="112"/>
      <c r="G30974"/>
      <c r="H30974" s="109"/>
      <c r="I30974"/>
    </row>
    <row r="30975" spans="1:9" x14ac:dyDescent="0.25">
      <c r="A30975" s="108"/>
      <c r="B30975"/>
      <c r="C30975" s="109"/>
      <c r="D30975" s="109"/>
      <c r="E30975" s="94"/>
      <c r="F30975" s="112"/>
      <c r="G30975"/>
      <c r="H30975" s="109"/>
      <c r="I30975"/>
    </row>
    <row r="30976" spans="1:9" x14ac:dyDescent="0.25">
      <c r="A30976" s="108"/>
      <c r="B30976"/>
      <c r="C30976" s="109"/>
      <c r="D30976" s="109"/>
      <c r="E30976" s="94"/>
      <c r="F30976" s="112"/>
      <c r="G30976"/>
      <c r="H30976" s="109"/>
      <c r="I30976"/>
    </row>
    <row r="30977" spans="1:9" x14ac:dyDescent="0.25">
      <c r="A30977" s="108"/>
      <c r="B30977"/>
      <c r="C30977" s="109"/>
      <c r="D30977" s="109"/>
      <c r="E30977" s="94"/>
      <c r="F30977" s="112"/>
      <c r="G30977"/>
      <c r="H30977" s="109"/>
      <c r="I30977"/>
    </row>
    <row r="30978" spans="1:9" x14ac:dyDescent="0.25">
      <c r="A30978" s="108"/>
      <c r="B30978"/>
      <c r="C30978" s="109"/>
      <c r="D30978" s="109"/>
      <c r="E30978" s="94"/>
      <c r="F30978" s="112"/>
      <c r="G30978"/>
      <c r="H30978" s="109"/>
      <c r="I30978"/>
    </row>
    <row r="30979" spans="1:9" x14ac:dyDescent="0.25">
      <c r="A30979" s="108"/>
      <c r="B30979"/>
      <c r="C30979" s="109"/>
      <c r="D30979" s="109"/>
      <c r="E30979" s="94"/>
      <c r="F30979" s="112"/>
      <c r="G30979"/>
      <c r="H30979" s="109"/>
      <c r="I30979"/>
    </row>
    <row r="30980" spans="1:9" x14ac:dyDescent="0.25">
      <c r="A30980" s="108"/>
      <c r="B30980"/>
      <c r="C30980" s="109"/>
      <c r="D30980" s="109"/>
      <c r="E30980" s="94"/>
      <c r="F30980" s="112"/>
      <c r="G30980"/>
      <c r="H30980" s="109"/>
      <c r="I30980"/>
    </row>
    <row r="30981" spans="1:9" x14ac:dyDescent="0.25">
      <c r="A30981" s="108"/>
      <c r="B30981"/>
      <c r="C30981" s="109"/>
      <c r="D30981" s="109"/>
      <c r="E30981" s="94"/>
      <c r="F30981" s="112"/>
      <c r="G30981"/>
      <c r="H30981" s="109"/>
      <c r="I30981"/>
    </row>
    <row r="30982" spans="1:9" x14ac:dyDescent="0.25">
      <c r="A30982" s="108"/>
      <c r="B30982"/>
      <c r="C30982" s="109"/>
      <c r="D30982" s="109"/>
      <c r="E30982" s="94"/>
      <c r="F30982" s="112"/>
      <c r="G30982"/>
      <c r="H30982" s="109"/>
      <c r="I30982"/>
    </row>
    <row r="30983" spans="1:9" x14ac:dyDescent="0.25">
      <c r="A30983" s="108"/>
      <c r="B30983"/>
      <c r="C30983" s="109"/>
      <c r="D30983" s="109"/>
      <c r="E30983" s="94"/>
      <c r="F30983" s="112"/>
      <c r="G30983"/>
      <c r="H30983" s="109"/>
      <c r="I30983"/>
    </row>
    <row r="30984" spans="1:9" x14ac:dyDescent="0.25">
      <c r="A30984" s="108"/>
      <c r="B30984"/>
      <c r="C30984" s="109"/>
      <c r="D30984" s="109"/>
      <c r="E30984" s="94"/>
      <c r="F30984" s="112"/>
      <c r="G30984"/>
      <c r="H30984" s="109"/>
      <c r="I30984"/>
    </row>
    <row r="30985" spans="1:9" x14ac:dyDescent="0.25">
      <c r="A30985" s="108"/>
      <c r="B30985"/>
      <c r="C30985" s="109"/>
      <c r="D30985" s="109"/>
      <c r="E30985" s="94"/>
      <c r="F30985" s="112"/>
      <c r="G30985"/>
      <c r="H30985" s="109"/>
      <c r="I30985"/>
    </row>
    <row r="30986" spans="1:9" x14ac:dyDescent="0.25">
      <c r="A30986" s="108"/>
      <c r="B30986"/>
      <c r="C30986" s="109"/>
      <c r="D30986" s="109"/>
      <c r="E30986" s="94"/>
      <c r="F30986" s="112"/>
      <c r="G30986"/>
      <c r="H30986" s="109"/>
      <c r="I30986"/>
    </row>
    <row r="30987" spans="1:9" x14ac:dyDescent="0.25">
      <c r="A30987" s="108"/>
      <c r="B30987"/>
      <c r="C30987" s="109"/>
      <c r="D30987" s="109"/>
      <c r="E30987" s="94"/>
      <c r="F30987" s="112"/>
      <c r="G30987"/>
      <c r="H30987" s="109"/>
      <c r="I30987"/>
    </row>
    <row r="30988" spans="1:9" x14ac:dyDescent="0.25">
      <c r="A30988" s="108"/>
      <c r="B30988"/>
      <c r="C30988" s="109"/>
      <c r="D30988" s="109"/>
      <c r="E30988" s="94"/>
      <c r="F30988" s="112"/>
      <c r="G30988"/>
      <c r="H30988" s="109"/>
      <c r="I30988"/>
    </row>
    <row r="30989" spans="1:9" x14ac:dyDescent="0.25">
      <c r="A30989" s="108"/>
      <c r="B30989"/>
      <c r="C30989" s="109"/>
      <c r="D30989" s="109"/>
      <c r="E30989" s="94"/>
      <c r="F30989" s="112"/>
      <c r="G30989"/>
      <c r="H30989" s="109"/>
      <c r="I30989"/>
    </row>
    <row r="30990" spans="1:9" x14ac:dyDescent="0.25">
      <c r="A30990" s="108"/>
      <c r="B30990"/>
      <c r="C30990" s="109"/>
      <c r="D30990" s="109"/>
      <c r="E30990" s="94"/>
      <c r="F30990" s="112"/>
      <c r="G30990"/>
      <c r="H30990" s="109"/>
      <c r="I30990"/>
    </row>
    <row r="30991" spans="1:9" x14ac:dyDescent="0.25">
      <c r="A30991" s="108"/>
      <c r="B30991"/>
      <c r="C30991" s="109"/>
      <c r="D30991" s="109"/>
      <c r="E30991" s="94"/>
      <c r="F30991" s="112"/>
      <c r="G30991"/>
      <c r="H30991" s="109"/>
      <c r="I30991"/>
    </row>
    <row r="30992" spans="1:9" x14ac:dyDescent="0.25">
      <c r="A30992" s="108"/>
      <c r="B30992"/>
      <c r="C30992" s="109"/>
      <c r="D30992" s="109"/>
      <c r="E30992" s="94"/>
      <c r="F30992" s="112"/>
      <c r="G30992"/>
      <c r="H30992" s="109"/>
      <c r="I30992"/>
    </row>
    <row r="30993" spans="1:9" x14ac:dyDescent="0.25">
      <c r="A30993" s="108"/>
      <c r="B30993"/>
      <c r="C30993" s="109"/>
      <c r="D30993" s="109"/>
      <c r="E30993" s="94"/>
      <c r="F30993" s="112"/>
      <c r="G30993"/>
      <c r="H30993" s="109"/>
      <c r="I30993"/>
    </row>
    <row r="30994" spans="1:9" x14ac:dyDescent="0.25">
      <c r="A30994" s="108"/>
      <c r="B30994"/>
      <c r="C30994" s="109"/>
      <c r="D30994" s="109"/>
      <c r="E30994" s="94"/>
      <c r="F30994" s="112"/>
      <c r="G30994"/>
      <c r="H30994" s="109"/>
      <c r="I30994"/>
    </row>
    <row r="30995" spans="1:9" x14ac:dyDescent="0.25">
      <c r="A30995" s="108"/>
      <c r="B30995"/>
      <c r="C30995" s="109"/>
      <c r="D30995" s="109"/>
      <c r="E30995" s="94"/>
      <c r="F30995" s="112"/>
      <c r="G30995"/>
      <c r="H30995" s="109"/>
      <c r="I30995"/>
    </row>
    <row r="30996" spans="1:9" x14ac:dyDescent="0.25">
      <c r="A30996" s="108"/>
      <c r="B30996"/>
      <c r="C30996" s="109"/>
      <c r="D30996" s="109"/>
      <c r="E30996" s="94"/>
      <c r="F30996" s="112"/>
      <c r="G30996"/>
      <c r="H30996" s="109"/>
      <c r="I30996"/>
    </row>
    <row r="30997" spans="1:9" x14ac:dyDescent="0.25">
      <c r="A30997" s="108"/>
      <c r="B30997"/>
      <c r="C30997" s="109"/>
      <c r="D30997" s="109"/>
      <c r="E30997" s="94"/>
      <c r="F30997" s="112"/>
      <c r="G30997"/>
      <c r="H30997" s="109"/>
      <c r="I30997"/>
    </row>
    <row r="30998" spans="1:9" x14ac:dyDescent="0.25">
      <c r="A30998" s="108"/>
      <c r="B30998"/>
      <c r="C30998" s="109"/>
      <c r="D30998" s="109"/>
      <c r="E30998" s="94"/>
      <c r="F30998" s="112"/>
      <c r="G30998"/>
      <c r="H30998" s="109"/>
      <c r="I30998"/>
    </row>
    <row r="30999" spans="1:9" x14ac:dyDescent="0.25">
      <c r="A30999" s="108"/>
      <c r="B30999"/>
      <c r="C30999" s="109"/>
      <c r="D30999" s="109"/>
      <c r="E30999" s="94"/>
      <c r="F30999" s="112"/>
      <c r="G30999"/>
      <c r="H30999" s="109"/>
      <c r="I30999"/>
    </row>
    <row r="31000" spans="1:9" x14ac:dyDescent="0.25">
      <c r="A31000" s="108"/>
      <c r="B31000"/>
      <c r="C31000" s="109"/>
      <c r="D31000" s="109"/>
      <c r="E31000" s="94"/>
      <c r="F31000" s="112"/>
      <c r="G31000"/>
      <c r="H31000" s="109"/>
      <c r="I31000"/>
    </row>
    <row r="31001" spans="1:9" x14ac:dyDescent="0.25">
      <c r="A31001" s="108"/>
      <c r="B31001"/>
      <c r="C31001" s="109"/>
      <c r="D31001" s="109"/>
      <c r="E31001" s="94"/>
      <c r="F31001" s="112"/>
      <c r="G31001"/>
      <c r="H31001" s="109"/>
      <c r="I31001"/>
    </row>
    <row r="31002" spans="1:9" x14ac:dyDescent="0.25">
      <c r="A31002" s="108"/>
      <c r="B31002"/>
      <c r="C31002" s="109"/>
      <c r="D31002" s="109"/>
      <c r="E31002" s="94"/>
      <c r="F31002" s="112"/>
      <c r="G31002"/>
      <c r="H31002" s="109"/>
      <c r="I31002"/>
    </row>
    <row r="31003" spans="1:9" x14ac:dyDescent="0.25">
      <c r="A31003" s="108"/>
      <c r="B31003"/>
      <c r="C31003" s="109"/>
      <c r="D31003" s="109"/>
      <c r="E31003" s="94"/>
      <c r="F31003" s="112"/>
      <c r="G31003"/>
      <c r="H31003" s="109"/>
      <c r="I31003"/>
    </row>
    <row r="31004" spans="1:9" x14ac:dyDescent="0.25">
      <c r="A31004" s="108"/>
      <c r="B31004"/>
      <c r="C31004" s="109"/>
      <c r="D31004" s="109"/>
      <c r="E31004" s="94"/>
      <c r="F31004" s="112"/>
      <c r="G31004"/>
      <c r="H31004" s="109"/>
      <c r="I31004"/>
    </row>
    <row r="31005" spans="1:9" x14ac:dyDescent="0.25">
      <c r="A31005" s="108"/>
      <c r="B31005"/>
      <c r="C31005" s="109"/>
      <c r="D31005" s="109"/>
      <c r="E31005" s="94"/>
      <c r="F31005" s="112"/>
      <c r="G31005"/>
      <c r="H31005" s="109"/>
      <c r="I31005"/>
    </row>
    <row r="31006" spans="1:9" x14ac:dyDescent="0.25">
      <c r="A31006" s="108"/>
      <c r="B31006"/>
      <c r="C31006" s="109"/>
      <c r="D31006" s="109"/>
      <c r="E31006" s="94"/>
      <c r="F31006" s="112"/>
      <c r="G31006"/>
      <c r="H31006" s="109"/>
      <c r="I31006"/>
    </row>
    <row r="31007" spans="1:9" x14ac:dyDescent="0.25">
      <c r="A31007" s="108"/>
      <c r="B31007"/>
      <c r="C31007" s="109"/>
      <c r="D31007" s="109"/>
      <c r="E31007" s="94"/>
      <c r="F31007" s="112"/>
      <c r="G31007"/>
      <c r="H31007" s="109"/>
      <c r="I31007"/>
    </row>
    <row r="31008" spans="1:9" x14ac:dyDescent="0.25">
      <c r="A31008" s="108"/>
      <c r="B31008"/>
      <c r="C31008" s="109"/>
      <c r="D31008" s="109"/>
      <c r="E31008" s="94"/>
      <c r="F31008" s="112"/>
      <c r="G31008"/>
      <c r="H31008" s="109"/>
      <c r="I31008"/>
    </row>
    <row r="31009" spans="1:9" x14ac:dyDescent="0.25">
      <c r="A31009" s="108"/>
      <c r="B31009"/>
      <c r="C31009" s="109"/>
      <c r="D31009" s="109"/>
      <c r="E31009" s="94"/>
      <c r="F31009" s="112"/>
      <c r="G31009"/>
      <c r="H31009" s="109"/>
      <c r="I31009"/>
    </row>
    <row r="31010" spans="1:9" x14ac:dyDescent="0.25">
      <c r="A31010" s="108"/>
      <c r="B31010"/>
      <c r="C31010" s="109"/>
      <c r="D31010" s="109"/>
      <c r="E31010" s="94"/>
      <c r="F31010" s="112"/>
      <c r="G31010"/>
      <c r="H31010" s="109"/>
      <c r="I31010"/>
    </row>
    <row r="31011" spans="1:9" x14ac:dyDescent="0.25">
      <c r="A31011" s="108"/>
      <c r="B31011"/>
      <c r="C31011" s="109"/>
      <c r="D31011" s="109"/>
      <c r="E31011" s="94"/>
      <c r="F31011" s="112"/>
      <c r="G31011"/>
      <c r="H31011" s="109"/>
      <c r="I31011"/>
    </row>
    <row r="31012" spans="1:9" x14ac:dyDescent="0.25">
      <c r="A31012" s="108"/>
      <c r="B31012"/>
      <c r="C31012" s="109"/>
      <c r="D31012" s="109"/>
      <c r="E31012" s="94"/>
      <c r="F31012" s="112"/>
      <c r="G31012"/>
      <c r="H31012" s="109"/>
      <c r="I31012"/>
    </row>
    <row r="31013" spans="1:9" x14ac:dyDescent="0.25">
      <c r="A31013" s="108"/>
      <c r="B31013"/>
      <c r="C31013" s="109"/>
      <c r="D31013" s="109"/>
      <c r="E31013" s="94"/>
      <c r="F31013" s="112"/>
      <c r="G31013"/>
      <c r="H31013" s="109"/>
      <c r="I31013"/>
    </row>
    <row r="31014" spans="1:9" x14ac:dyDescent="0.25">
      <c r="A31014" s="108"/>
      <c r="B31014"/>
      <c r="C31014" s="109"/>
      <c r="D31014" s="109"/>
      <c r="E31014" s="94"/>
      <c r="F31014" s="112"/>
      <c r="G31014"/>
      <c r="H31014" s="109"/>
      <c r="I31014"/>
    </row>
    <row r="31015" spans="1:9" x14ac:dyDescent="0.25">
      <c r="A31015" s="108"/>
      <c r="B31015"/>
      <c r="C31015" s="109"/>
      <c r="D31015" s="109"/>
      <c r="E31015" s="94"/>
      <c r="F31015" s="112"/>
      <c r="G31015"/>
      <c r="H31015" s="109"/>
      <c r="I31015"/>
    </row>
    <row r="31016" spans="1:9" x14ac:dyDescent="0.25">
      <c r="A31016" s="108"/>
      <c r="B31016"/>
      <c r="C31016" s="109"/>
      <c r="D31016" s="109"/>
      <c r="E31016" s="94"/>
      <c r="F31016" s="112"/>
      <c r="G31016"/>
      <c r="H31016" s="109"/>
      <c r="I31016"/>
    </row>
    <row r="31017" spans="1:9" x14ac:dyDescent="0.25">
      <c r="A31017" s="108"/>
      <c r="B31017"/>
      <c r="C31017" s="109"/>
      <c r="D31017" s="109"/>
      <c r="E31017" s="94"/>
      <c r="F31017" s="112"/>
      <c r="G31017"/>
      <c r="H31017" s="109"/>
      <c r="I31017"/>
    </row>
    <row r="31018" spans="1:9" x14ac:dyDescent="0.25">
      <c r="A31018" s="108"/>
      <c r="B31018"/>
      <c r="C31018" s="109"/>
      <c r="D31018" s="109"/>
      <c r="E31018" s="94"/>
      <c r="F31018" s="112"/>
      <c r="G31018"/>
      <c r="H31018" s="109"/>
      <c r="I31018"/>
    </row>
    <row r="31019" spans="1:9" x14ac:dyDescent="0.25">
      <c r="A31019" s="108"/>
      <c r="B31019"/>
      <c r="C31019" s="109"/>
      <c r="D31019" s="109"/>
      <c r="E31019" s="94"/>
      <c r="F31019" s="112"/>
      <c r="G31019"/>
      <c r="H31019" s="109"/>
      <c r="I31019"/>
    </row>
    <row r="31020" spans="1:9" x14ac:dyDescent="0.25">
      <c r="A31020" s="108"/>
      <c r="B31020"/>
      <c r="C31020" s="109"/>
      <c r="D31020" s="109"/>
      <c r="E31020" s="94"/>
      <c r="F31020" s="112"/>
      <c r="G31020"/>
      <c r="H31020" s="109"/>
      <c r="I31020"/>
    </row>
    <row r="31021" spans="1:9" x14ac:dyDescent="0.25">
      <c r="A31021" s="108"/>
      <c r="B31021"/>
      <c r="C31021" s="109"/>
      <c r="D31021" s="109"/>
      <c r="E31021" s="94"/>
      <c r="F31021" s="112"/>
      <c r="G31021"/>
      <c r="H31021" s="109"/>
      <c r="I31021"/>
    </row>
    <row r="31022" spans="1:9" x14ac:dyDescent="0.25">
      <c r="A31022" s="108"/>
      <c r="B31022"/>
      <c r="C31022" s="109"/>
      <c r="D31022" s="109"/>
      <c r="E31022" s="94"/>
      <c r="F31022" s="112"/>
      <c r="G31022"/>
      <c r="H31022" s="109"/>
      <c r="I31022"/>
    </row>
    <row r="31023" spans="1:9" x14ac:dyDescent="0.25">
      <c r="A31023" s="108"/>
      <c r="B31023"/>
      <c r="C31023" s="109"/>
      <c r="D31023" s="109"/>
      <c r="E31023" s="94"/>
      <c r="F31023" s="112"/>
      <c r="G31023"/>
      <c r="H31023" s="109"/>
      <c r="I31023"/>
    </row>
    <row r="31024" spans="1:9" x14ac:dyDescent="0.25">
      <c r="A31024" s="108"/>
      <c r="B31024"/>
      <c r="C31024" s="109"/>
      <c r="D31024" s="109"/>
      <c r="E31024" s="94"/>
      <c r="F31024" s="112"/>
      <c r="G31024"/>
      <c r="H31024" s="109"/>
      <c r="I31024"/>
    </row>
    <row r="31025" spans="1:9" x14ac:dyDescent="0.25">
      <c r="A31025" s="108"/>
      <c r="B31025"/>
      <c r="C31025" s="109"/>
      <c r="D31025" s="109"/>
      <c r="E31025" s="94"/>
      <c r="F31025" s="112"/>
      <c r="G31025"/>
      <c r="H31025" s="109"/>
      <c r="I31025"/>
    </row>
    <row r="31026" spans="1:9" x14ac:dyDescent="0.25">
      <c r="A31026" s="108"/>
      <c r="B31026"/>
      <c r="C31026" s="109"/>
      <c r="D31026" s="109"/>
      <c r="E31026" s="94"/>
      <c r="F31026" s="112"/>
      <c r="G31026"/>
      <c r="H31026" s="109"/>
      <c r="I31026"/>
    </row>
    <row r="31027" spans="1:9" x14ac:dyDescent="0.25">
      <c r="A31027" s="108"/>
      <c r="B31027"/>
      <c r="C31027" s="109"/>
      <c r="D31027" s="109"/>
      <c r="E31027" s="94"/>
      <c r="F31027" s="112"/>
      <c r="G31027"/>
      <c r="H31027" s="109"/>
      <c r="I31027"/>
    </row>
    <row r="31028" spans="1:9" x14ac:dyDescent="0.25">
      <c r="A31028" s="108"/>
      <c r="B31028"/>
      <c r="C31028" s="109"/>
      <c r="D31028" s="109"/>
      <c r="E31028" s="94"/>
      <c r="F31028" s="112"/>
      <c r="G31028"/>
      <c r="H31028" s="109"/>
      <c r="I31028"/>
    </row>
    <row r="31029" spans="1:9" x14ac:dyDescent="0.25">
      <c r="A31029" s="108"/>
      <c r="B31029"/>
      <c r="C31029" s="109"/>
      <c r="D31029" s="109"/>
      <c r="E31029" s="94"/>
      <c r="F31029" s="112"/>
      <c r="G31029"/>
      <c r="H31029" s="109"/>
      <c r="I31029"/>
    </row>
    <row r="31030" spans="1:9" x14ac:dyDescent="0.25">
      <c r="A31030" s="108"/>
      <c r="B31030"/>
      <c r="C31030" s="109"/>
      <c r="D31030" s="109"/>
      <c r="E31030" s="94"/>
      <c r="F31030" s="112"/>
      <c r="G31030"/>
      <c r="H31030" s="109"/>
      <c r="I31030"/>
    </row>
    <row r="31031" spans="1:9" x14ac:dyDescent="0.25">
      <c r="A31031" s="108"/>
      <c r="B31031"/>
      <c r="C31031" s="109"/>
      <c r="D31031" s="109"/>
      <c r="E31031" s="94"/>
      <c r="F31031" s="112"/>
      <c r="G31031"/>
      <c r="H31031" s="109"/>
      <c r="I31031"/>
    </row>
    <row r="31032" spans="1:9" x14ac:dyDescent="0.25">
      <c r="A31032" s="108"/>
      <c r="B31032"/>
      <c r="C31032" s="109"/>
      <c r="D31032" s="109"/>
      <c r="E31032" s="94"/>
      <c r="F31032" s="112"/>
      <c r="G31032"/>
      <c r="H31032" s="109"/>
      <c r="I31032"/>
    </row>
    <row r="31033" spans="1:9" x14ac:dyDescent="0.25">
      <c r="A31033" s="108"/>
      <c r="B31033"/>
      <c r="C31033" s="109"/>
      <c r="D31033" s="109"/>
      <c r="E31033" s="94"/>
      <c r="F31033" s="112"/>
      <c r="G31033"/>
      <c r="H31033" s="109"/>
      <c r="I31033"/>
    </row>
    <row r="31034" spans="1:9" x14ac:dyDescent="0.25">
      <c r="A31034" s="108"/>
      <c r="B31034"/>
      <c r="C31034" s="109"/>
      <c r="D31034" s="109"/>
      <c r="E31034" s="94"/>
      <c r="F31034" s="112"/>
      <c r="G31034"/>
      <c r="H31034" s="109"/>
      <c r="I31034"/>
    </row>
    <row r="31035" spans="1:9" x14ac:dyDescent="0.25">
      <c r="A31035" s="108"/>
      <c r="B31035"/>
      <c r="C31035" s="109"/>
      <c r="D31035" s="109"/>
      <c r="E31035" s="94"/>
      <c r="F31035" s="112"/>
      <c r="G31035"/>
      <c r="H31035" s="109"/>
      <c r="I31035"/>
    </row>
    <row r="31036" spans="1:9" x14ac:dyDescent="0.25">
      <c r="A31036" s="108"/>
      <c r="B31036"/>
      <c r="C31036" s="109"/>
      <c r="D31036" s="109"/>
      <c r="E31036" s="94"/>
      <c r="F31036" s="112"/>
      <c r="G31036"/>
      <c r="H31036" s="109"/>
      <c r="I31036"/>
    </row>
    <row r="31037" spans="1:9" x14ac:dyDescent="0.25">
      <c r="A31037" s="108"/>
      <c r="B31037"/>
      <c r="C31037" s="109"/>
      <c r="D31037" s="109"/>
      <c r="E31037" s="94"/>
      <c r="F31037" s="112"/>
      <c r="G31037"/>
      <c r="H31037" s="109"/>
      <c r="I31037"/>
    </row>
    <row r="31038" spans="1:9" x14ac:dyDescent="0.25">
      <c r="A31038" s="108"/>
      <c r="B31038"/>
      <c r="C31038" s="109"/>
      <c r="D31038" s="109"/>
      <c r="E31038" s="94"/>
      <c r="F31038" s="112"/>
      <c r="G31038"/>
      <c r="H31038" s="109"/>
      <c r="I31038"/>
    </row>
    <row r="31039" spans="1:9" x14ac:dyDescent="0.25">
      <c r="A31039" s="108"/>
      <c r="B31039"/>
      <c r="C31039" s="109"/>
      <c r="D31039" s="109"/>
      <c r="E31039" s="94"/>
      <c r="F31039" s="112"/>
      <c r="G31039"/>
      <c r="H31039" s="109"/>
      <c r="I31039"/>
    </row>
    <row r="31040" spans="1:9" x14ac:dyDescent="0.25">
      <c r="A31040" s="108"/>
      <c r="B31040"/>
      <c r="C31040" s="109"/>
      <c r="D31040" s="109"/>
      <c r="E31040" s="94"/>
      <c r="F31040" s="112"/>
      <c r="G31040"/>
      <c r="H31040" s="109"/>
      <c r="I31040"/>
    </row>
    <row r="31041" spans="1:9" x14ac:dyDescent="0.25">
      <c r="A31041" s="108"/>
      <c r="B31041"/>
      <c r="C31041" s="109"/>
      <c r="D31041" s="109"/>
      <c r="E31041" s="94"/>
      <c r="F31041" s="112"/>
      <c r="G31041"/>
      <c r="H31041" s="109"/>
      <c r="I31041"/>
    </row>
    <row r="31042" spans="1:9" x14ac:dyDescent="0.25">
      <c r="A31042" s="108"/>
      <c r="B31042"/>
      <c r="C31042" s="109"/>
      <c r="D31042" s="109"/>
      <c r="E31042" s="94"/>
      <c r="F31042" s="112"/>
      <c r="G31042"/>
      <c r="H31042" s="109"/>
      <c r="I31042"/>
    </row>
    <row r="31043" spans="1:9" x14ac:dyDescent="0.25">
      <c r="A31043" s="108"/>
      <c r="B31043"/>
      <c r="C31043" s="109"/>
      <c r="D31043" s="109"/>
      <c r="E31043" s="94"/>
      <c r="F31043" s="112"/>
      <c r="G31043"/>
      <c r="H31043" s="109"/>
      <c r="I31043"/>
    </row>
    <row r="31044" spans="1:9" x14ac:dyDescent="0.25">
      <c r="A31044" s="108"/>
      <c r="B31044"/>
      <c r="C31044" s="109"/>
      <c r="D31044" s="109"/>
      <c r="E31044" s="94"/>
      <c r="F31044" s="112"/>
      <c r="G31044"/>
      <c r="H31044" s="109"/>
      <c r="I31044"/>
    </row>
    <row r="31045" spans="1:9" x14ac:dyDescent="0.25">
      <c r="A31045" s="108"/>
      <c r="B31045"/>
      <c r="C31045" s="109"/>
      <c r="D31045" s="109"/>
      <c r="E31045" s="94"/>
      <c r="F31045" s="112"/>
      <c r="G31045"/>
      <c r="H31045" s="109"/>
      <c r="I31045"/>
    </row>
    <row r="31046" spans="1:9" x14ac:dyDescent="0.25">
      <c r="A31046" s="108"/>
      <c r="B31046"/>
      <c r="C31046" s="109"/>
      <c r="D31046" s="109"/>
      <c r="E31046" s="94"/>
      <c r="F31046" s="112"/>
      <c r="G31046"/>
      <c r="H31046" s="109"/>
      <c r="I31046"/>
    </row>
    <row r="31047" spans="1:9" x14ac:dyDescent="0.25">
      <c r="A31047" s="108"/>
      <c r="B31047"/>
      <c r="C31047" s="109"/>
      <c r="D31047" s="109"/>
      <c r="E31047" s="94"/>
      <c r="F31047" s="112"/>
      <c r="G31047"/>
      <c r="H31047" s="109"/>
      <c r="I31047"/>
    </row>
    <row r="31048" spans="1:9" x14ac:dyDescent="0.25">
      <c r="A31048" s="108"/>
      <c r="B31048"/>
      <c r="C31048" s="109"/>
      <c r="D31048" s="109"/>
      <c r="E31048" s="94"/>
      <c r="F31048" s="112"/>
      <c r="G31048"/>
      <c r="H31048" s="109"/>
      <c r="I31048"/>
    </row>
    <row r="31049" spans="1:9" x14ac:dyDescent="0.25">
      <c r="A31049" s="108"/>
      <c r="B31049"/>
      <c r="C31049" s="109"/>
      <c r="D31049" s="109"/>
      <c r="E31049" s="94"/>
      <c r="F31049" s="112"/>
      <c r="G31049"/>
      <c r="H31049" s="109"/>
      <c r="I31049"/>
    </row>
    <row r="31050" spans="1:9" x14ac:dyDescent="0.25">
      <c r="A31050" s="108"/>
      <c r="B31050"/>
      <c r="C31050" s="109"/>
      <c r="D31050" s="109"/>
      <c r="E31050" s="94"/>
      <c r="F31050" s="112"/>
      <c r="G31050"/>
      <c r="H31050" s="109"/>
      <c r="I31050"/>
    </row>
    <row r="31051" spans="1:9" x14ac:dyDescent="0.25">
      <c r="A31051" s="108"/>
      <c r="B31051"/>
      <c r="C31051" s="109"/>
      <c r="D31051" s="109"/>
      <c r="E31051" s="94"/>
      <c r="F31051" s="112"/>
      <c r="G31051"/>
      <c r="H31051" s="109"/>
      <c r="I31051"/>
    </row>
    <row r="31052" spans="1:9" x14ac:dyDescent="0.25">
      <c r="A31052" s="108"/>
      <c r="B31052"/>
      <c r="C31052" s="109"/>
      <c r="D31052" s="109"/>
      <c r="E31052" s="94"/>
      <c r="F31052" s="112"/>
      <c r="G31052"/>
      <c r="H31052" s="109"/>
      <c r="I31052"/>
    </row>
    <row r="31053" spans="1:9" x14ac:dyDescent="0.25">
      <c r="A31053" s="108"/>
      <c r="B31053"/>
      <c r="C31053" s="109"/>
      <c r="D31053" s="109"/>
      <c r="E31053" s="94"/>
      <c r="F31053" s="112"/>
      <c r="G31053"/>
      <c r="H31053" s="109"/>
      <c r="I31053"/>
    </row>
    <row r="31054" spans="1:9" x14ac:dyDescent="0.25">
      <c r="A31054" s="108"/>
      <c r="B31054"/>
      <c r="C31054" s="109"/>
      <c r="D31054" s="109"/>
      <c r="E31054" s="94"/>
      <c r="F31054" s="112"/>
      <c r="G31054"/>
      <c r="H31054" s="109"/>
      <c r="I31054"/>
    </row>
    <row r="31055" spans="1:9" x14ac:dyDescent="0.25">
      <c r="A31055" s="108"/>
      <c r="B31055"/>
      <c r="C31055" s="109"/>
      <c r="D31055" s="109"/>
      <c r="E31055" s="94"/>
      <c r="F31055" s="112"/>
      <c r="G31055"/>
      <c r="H31055" s="109"/>
      <c r="I31055"/>
    </row>
    <row r="31056" spans="1:9" x14ac:dyDescent="0.25">
      <c r="A31056" s="108"/>
      <c r="B31056"/>
      <c r="C31056" s="109"/>
      <c r="D31056" s="109"/>
      <c r="E31056" s="94"/>
      <c r="F31056" s="112"/>
      <c r="G31056"/>
      <c r="H31056" s="109"/>
      <c r="I31056"/>
    </row>
    <row r="31057" spans="1:9" x14ac:dyDescent="0.25">
      <c r="A31057" s="108"/>
      <c r="B31057"/>
      <c r="C31057" s="109"/>
      <c r="D31057" s="109"/>
      <c r="E31057" s="94"/>
      <c r="F31057" s="112"/>
      <c r="G31057"/>
      <c r="H31057" s="109"/>
      <c r="I31057"/>
    </row>
    <row r="31058" spans="1:9" x14ac:dyDescent="0.25">
      <c r="A31058" s="108"/>
      <c r="B31058"/>
      <c r="C31058" s="109"/>
      <c r="D31058" s="109"/>
      <c r="E31058" s="94"/>
      <c r="F31058" s="112"/>
      <c r="G31058"/>
      <c r="H31058" s="109"/>
      <c r="I31058"/>
    </row>
    <row r="31059" spans="1:9" x14ac:dyDescent="0.25">
      <c r="A31059" s="108"/>
      <c r="B31059"/>
      <c r="C31059" s="109"/>
      <c r="D31059" s="109"/>
      <c r="E31059" s="94"/>
      <c r="F31059" s="112"/>
      <c r="G31059"/>
      <c r="H31059" s="109"/>
      <c r="I31059"/>
    </row>
    <row r="31060" spans="1:9" x14ac:dyDescent="0.25">
      <c r="A31060" s="108"/>
      <c r="B31060"/>
      <c r="C31060" s="109"/>
      <c r="D31060" s="109"/>
      <c r="E31060" s="94"/>
      <c r="F31060" s="112"/>
      <c r="G31060"/>
      <c r="H31060" s="109"/>
      <c r="I31060"/>
    </row>
    <row r="31061" spans="1:9" x14ac:dyDescent="0.25">
      <c r="A31061" s="108"/>
      <c r="B31061"/>
      <c r="C31061" s="109"/>
      <c r="D31061" s="109"/>
      <c r="E31061" s="94"/>
      <c r="F31061" s="112"/>
      <c r="G31061"/>
      <c r="H31061" s="109"/>
      <c r="I31061"/>
    </row>
    <row r="31062" spans="1:9" x14ac:dyDescent="0.25">
      <c r="A31062" s="108"/>
      <c r="B31062"/>
      <c r="C31062" s="109"/>
      <c r="D31062" s="109"/>
      <c r="E31062" s="94"/>
      <c r="F31062" s="112"/>
      <c r="G31062"/>
      <c r="H31062" s="109"/>
      <c r="I31062"/>
    </row>
    <row r="31063" spans="1:9" x14ac:dyDescent="0.25">
      <c r="A31063" s="108"/>
      <c r="B31063"/>
      <c r="C31063" s="109"/>
      <c r="D31063" s="109"/>
      <c r="E31063" s="94"/>
      <c r="F31063" s="112"/>
      <c r="G31063"/>
      <c r="H31063" s="109"/>
      <c r="I31063"/>
    </row>
    <row r="31064" spans="1:9" x14ac:dyDescent="0.25">
      <c r="A31064" s="108"/>
      <c r="B31064"/>
      <c r="C31064" s="109"/>
      <c r="D31064" s="109"/>
      <c r="E31064" s="94"/>
      <c r="F31064" s="112"/>
      <c r="G31064"/>
      <c r="H31064" s="109"/>
      <c r="I31064"/>
    </row>
    <row r="31065" spans="1:9" x14ac:dyDescent="0.25">
      <c r="A31065" s="108"/>
      <c r="B31065"/>
      <c r="C31065" s="109"/>
      <c r="D31065" s="109"/>
      <c r="E31065" s="94"/>
      <c r="F31065" s="112"/>
      <c r="G31065"/>
      <c r="H31065" s="109"/>
      <c r="I31065"/>
    </row>
    <row r="31066" spans="1:9" x14ac:dyDescent="0.25">
      <c r="A31066" s="108"/>
      <c r="B31066"/>
      <c r="C31066" s="109"/>
      <c r="D31066" s="109"/>
      <c r="E31066" s="94"/>
      <c r="F31066" s="112"/>
      <c r="G31066"/>
      <c r="H31066" s="109"/>
      <c r="I31066"/>
    </row>
    <row r="31067" spans="1:9" x14ac:dyDescent="0.25">
      <c r="A31067" s="108"/>
      <c r="B31067"/>
      <c r="C31067" s="109"/>
      <c r="D31067" s="109"/>
      <c r="E31067" s="94"/>
      <c r="F31067" s="112"/>
      <c r="G31067"/>
      <c r="H31067" s="109"/>
      <c r="I31067"/>
    </row>
    <row r="31068" spans="1:9" x14ac:dyDescent="0.25">
      <c r="A31068" s="108"/>
      <c r="B31068"/>
      <c r="C31068" s="109"/>
      <c r="D31068" s="109"/>
      <c r="E31068" s="94"/>
      <c r="F31068" s="112"/>
      <c r="G31068"/>
      <c r="H31068" s="109"/>
      <c r="I31068"/>
    </row>
    <row r="31069" spans="1:9" x14ac:dyDescent="0.25">
      <c r="A31069" s="108"/>
      <c r="B31069"/>
      <c r="C31069" s="109"/>
      <c r="D31069" s="109"/>
      <c r="E31069" s="94"/>
      <c r="F31069" s="112"/>
      <c r="G31069"/>
      <c r="H31069" s="109"/>
      <c r="I31069"/>
    </row>
    <row r="31070" spans="1:9" x14ac:dyDescent="0.25">
      <c r="A31070" s="108"/>
      <c r="B31070"/>
      <c r="C31070" s="109"/>
      <c r="D31070" s="109"/>
      <c r="E31070" s="94"/>
      <c r="F31070" s="112"/>
      <c r="G31070"/>
      <c r="H31070" s="109"/>
      <c r="I31070"/>
    </row>
    <row r="31071" spans="1:9" x14ac:dyDescent="0.25">
      <c r="A31071" s="108"/>
      <c r="B31071"/>
      <c r="C31071" s="109"/>
      <c r="D31071" s="109"/>
      <c r="E31071" s="94"/>
      <c r="F31071" s="112"/>
      <c r="G31071"/>
      <c r="H31071" s="109"/>
      <c r="I31071"/>
    </row>
    <row r="31072" spans="1:9" x14ac:dyDescent="0.25">
      <c r="A31072" s="108"/>
      <c r="B31072"/>
      <c r="C31072" s="109"/>
      <c r="D31072" s="109"/>
      <c r="E31072" s="94"/>
      <c r="F31072" s="112"/>
      <c r="G31072"/>
      <c r="H31072" s="109"/>
      <c r="I31072"/>
    </row>
    <row r="31073" spans="1:9" x14ac:dyDescent="0.25">
      <c r="A31073" s="108"/>
      <c r="B31073"/>
      <c r="C31073" s="109"/>
      <c r="D31073" s="109"/>
      <c r="E31073" s="94"/>
      <c r="F31073" s="112"/>
      <c r="G31073"/>
      <c r="H31073" s="109"/>
      <c r="I31073"/>
    </row>
    <row r="31074" spans="1:9" x14ac:dyDescent="0.25">
      <c r="A31074" s="108"/>
      <c r="B31074"/>
      <c r="C31074" s="109"/>
      <c r="D31074" s="109"/>
      <c r="E31074" s="94"/>
      <c r="F31074" s="112"/>
      <c r="G31074"/>
      <c r="H31074" s="109"/>
      <c r="I31074"/>
    </row>
    <row r="31075" spans="1:9" x14ac:dyDescent="0.25">
      <c r="A31075" s="108"/>
      <c r="B31075"/>
      <c r="C31075" s="109"/>
      <c r="D31075" s="109"/>
      <c r="E31075" s="94"/>
      <c r="F31075" s="112"/>
      <c r="G31075"/>
      <c r="H31075" s="109"/>
      <c r="I31075"/>
    </row>
    <row r="31076" spans="1:9" x14ac:dyDescent="0.25">
      <c r="A31076" s="108"/>
      <c r="B31076"/>
      <c r="C31076" s="109"/>
      <c r="D31076" s="109"/>
      <c r="E31076" s="94"/>
      <c r="F31076" s="112"/>
      <c r="G31076"/>
      <c r="H31076" s="109"/>
      <c r="I31076"/>
    </row>
    <row r="31077" spans="1:9" x14ac:dyDescent="0.25">
      <c r="A31077" s="108"/>
      <c r="B31077"/>
      <c r="C31077" s="109"/>
      <c r="D31077" s="109"/>
      <c r="E31077" s="94"/>
      <c r="F31077" s="112"/>
      <c r="G31077"/>
      <c r="H31077" s="109"/>
      <c r="I31077"/>
    </row>
    <row r="31078" spans="1:9" x14ac:dyDescent="0.25">
      <c r="A31078" s="108"/>
      <c r="B31078"/>
      <c r="C31078" s="109"/>
      <c r="D31078" s="109"/>
      <c r="E31078" s="94"/>
      <c r="F31078" s="112"/>
      <c r="G31078"/>
      <c r="H31078" s="109"/>
      <c r="I31078"/>
    </row>
    <row r="31079" spans="1:9" x14ac:dyDescent="0.25">
      <c r="A31079" s="108"/>
      <c r="B31079"/>
      <c r="C31079" s="109"/>
      <c r="D31079" s="109"/>
      <c r="E31079" s="94"/>
      <c r="F31079" s="112"/>
      <c r="G31079"/>
      <c r="H31079" s="109"/>
      <c r="I31079"/>
    </row>
    <row r="31080" spans="1:9" x14ac:dyDescent="0.25">
      <c r="A31080" s="108"/>
      <c r="B31080"/>
      <c r="C31080" s="109"/>
      <c r="D31080" s="109"/>
      <c r="E31080" s="94"/>
      <c r="F31080" s="112"/>
      <c r="G31080"/>
      <c r="H31080" s="109"/>
      <c r="I31080"/>
    </row>
    <row r="31081" spans="1:9" x14ac:dyDescent="0.25">
      <c r="A31081" s="108"/>
      <c r="B31081"/>
      <c r="C31081" s="109"/>
      <c r="D31081" s="109"/>
      <c r="E31081" s="94"/>
      <c r="F31081" s="112"/>
      <c r="G31081"/>
      <c r="H31081" s="109"/>
      <c r="I31081"/>
    </row>
    <row r="31082" spans="1:9" x14ac:dyDescent="0.25">
      <c r="A31082" s="108"/>
      <c r="B31082"/>
      <c r="C31082" s="109"/>
      <c r="D31082" s="109"/>
      <c r="E31082" s="94"/>
      <c r="F31082" s="112"/>
      <c r="G31082"/>
      <c r="H31082" s="109"/>
      <c r="I31082"/>
    </row>
    <row r="31083" spans="1:9" x14ac:dyDescent="0.25">
      <c r="A31083" s="108"/>
      <c r="B31083"/>
      <c r="C31083" s="109"/>
      <c r="D31083" s="109"/>
      <c r="E31083" s="94"/>
      <c r="F31083" s="112"/>
      <c r="G31083"/>
      <c r="H31083" s="109"/>
      <c r="I31083"/>
    </row>
    <row r="31084" spans="1:9" x14ac:dyDescent="0.25">
      <c r="A31084" s="108"/>
      <c r="B31084"/>
      <c r="C31084" s="109"/>
      <c r="D31084" s="109"/>
      <c r="E31084" s="94"/>
      <c r="F31084" s="112"/>
      <c r="G31084"/>
      <c r="H31084" s="109"/>
      <c r="I31084"/>
    </row>
    <row r="31085" spans="1:9" x14ac:dyDescent="0.25">
      <c r="A31085" s="108"/>
      <c r="B31085"/>
      <c r="C31085" s="109"/>
      <c r="D31085" s="109"/>
      <c r="E31085" s="94"/>
      <c r="F31085" s="112"/>
      <c r="G31085"/>
      <c r="H31085" s="109"/>
      <c r="I31085"/>
    </row>
    <row r="31086" spans="1:9" x14ac:dyDescent="0.25">
      <c r="A31086" s="108"/>
      <c r="B31086"/>
      <c r="C31086" s="109"/>
      <c r="D31086" s="109"/>
      <c r="E31086" s="94"/>
      <c r="F31086" s="112"/>
      <c r="G31086"/>
      <c r="H31086" s="109"/>
      <c r="I31086"/>
    </row>
    <row r="31087" spans="1:9" x14ac:dyDescent="0.25">
      <c r="A31087" s="108"/>
      <c r="B31087"/>
      <c r="C31087" s="109"/>
      <c r="D31087" s="109"/>
      <c r="E31087" s="94"/>
      <c r="F31087" s="112"/>
      <c r="G31087"/>
      <c r="H31087" s="109"/>
      <c r="I31087"/>
    </row>
    <row r="31088" spans="1:9" x14ac:dyDescent="0.25">
      <c r="A31088" s="108"/>
      <c r="B31088"/>
      <c r="C31088" s="109"/>
      <c r="D31088" s="109"/>
      <c r="E31088" s="94"/>
      <c r="F31088" s="112"/>
      <c r="G31088"/>
      <c r="H31088" s="109"/>
      <c r="I31088"/>
    </row>
    <row r="31089" spans="1:9" x14ac:dyDescent="0.25">
      <c r="A31089" s="108"/>
      <c r="B31089"/>
      <c r="C31089" s="109"/>
      <c r="D31089" s="109"/>
      <c r="E31089" s="94"/>
      <c r="F31089" s="112"/>
      <c r="G31089"/>
      <c r="H31089" s="109"/>
      <c r="I31089"/>
    </row>
    <row r="31090" spans="1:9" x14ac:dyDescent="0.25">
      <c r="A31090" s="108"/>
      <c r="B31090"/>
      <c r="C31090" s="109"/>
      <c r="D31090" s="109"/>
      <c r="E31090" s="94"/>
      <c r="F31090" s="112"/>
      <c r="G31090"/>
      <c r="H31090" s="109"/>
      <c r="I31090"/>
    </row>
    <row r="31091" spans="1:9" x14ac:dyDescent="0.25">
      <c r="A31091" s="108"/>
      <c r="B31091"/>
      <c r="C31091" s="109"/>
      <c r="D31091" s="109"/>
      <c r="E31091" s="94"/>
      <c r="F31091" s="112"/>
      <c r="G31091"/>
      <c r="H31091" s="109"/>
      <c r="I31091"/>
    </row>
    <row r="31092" spans="1:9" x14ac:dyDescent="0.25">
      <c r="A31092" s="108"/>
      <c r="B31092"/>
      <c r="C31092" s="109"/>
      <c r="D31092" s="109"/>
      <c r="E31092" s="94"/>
      <c r="F31092" s="112"/>
      <c r="G31092"/>
      <c r="H31092" s="109"/>
      <c r="I31092"/>
    </row>
    <row r="31093" spans="1:9" x14ac:dyDescent="0.25">
      <c r="A31093" s="108"/>
      <c r="B31093"/>
      <c r="C31093" s="109"/>
      <c r="D31093" s="109"/>
      <c r="E31093" s="94"/>
      <c r="F31093" s="112"/>
      <c r="G31093"/>
      <c r="H31093" s="109"/>
      <c r="I31093"/>
    </row>
    <row r="31094" spans="1:9" x14ac:dyDescent="0.25">
      <c r="A31094" s="108"/>
      <c r="B31094"/>
      <c r="C31094" s="109"/>
      <c r="D31094" s="109"/>
      <c r="E31094" s="94"/>
      <c r="F31094" s="112"/>
      <c r="G31094"/>
      <c r="H31094" s="109"/>
      <c r="I31094"/>
    </row>
    <row r="31095" spans="1:9" x14ac:dyDescent="0.25">
      <c r="A31095" s="108"/>
      <c r="B31095"/>
      <c r="C31095" s="109"/>
      <c r="D31095" s="109"/>
      <c r="E31095" s="94"/>
      <c r="F31095" s="112"/>
      <c r="G31095"/>
      <c r="H31095" s="109"/>
      <c r="I31095"/>
    </row>
    <row r="31096" spans="1:9" x14ac:dyDescent="0.25">
      <c r="A31096" s="108"/>
      <c r="B31096"/>
      <c r="C31096" s="109"/>
      <c r="D31096" s="109"/>
      <c r="E31096" s="94"/>
      <c r="F31096" s="112"/>
      <c r="G31096"/>
      <c r="H31096" s="109"/>
      <c r="I31096"/>
    </row>
    <row r="31097" spans="1:9" x14ac:dyDescent="0.25">
      <c r="A31097" s="108"/>
      <c r="B31097"/>
      <c r="C31097" s="109"/>
      <c r="D31097" s="109"/>
      <c r="E31097" s="94"/>
      <c r="F31097" s="112"/>
      <c r="G31097"/>
      <c r="H31097" s="109"/>
      <c r="I31097"/>
    </row>
    <row r="31098" spans="1:9" x14ac:dyDescent="0.25">
      <c r="A31098" s="108"/>
      <c r="B31098"/>
      <c r="C31098" s="109"/>
      <c r="D31098" s="109"/>
      <c r="E31098" s="94"/>
      <c r="F31098" s="112"/>
      <c r="G31098"/>
      <c r="H31098" s="109"/>
      <c r="I31098"/>
    </row>
    <row r="31099" spans="1:9" x14ac:dyDescent="0.25">
      <c r="A31099" s="108"/>
      <c r="B31099"/>
      <c r="C31099" s="109"/>
      <c r="D31099" s="109"/>
      <c r="E31099" s="94"/>
      <c r="F31099" s="112"/>
      <c r="G31099"/>
      <c r="H31099" s="109"/>
      <c r="I31099"/>
    </row>
    <row r="31100" spans="1:9" x14ac:dyDescent="0.25">
      <c r="A31100" s="108"/>
      <c r="B31100"/>
      <c r="C31100" s="109"/>
      <c r="D31100" s="109"/>
      <c r="E31100" s="94"/>
      <c r="F31100" s="112"/>
      <c r="G31100"/>
      <c r="H31100" s="109"/>
      <c r="I31100"/>
    </row>
    <row r="31101" spans="1:9" x14ac:dyDescent="0.25">
      <c r="A31101" s="108"/>
      <c r="B31101"/>
      <c r="C31101" s="109"/>
      <c r="D31101" s="109"/>
      <c r="E31101" s="94"/>
      <c r="F31101" s="112"/>
      <c r="G31101"/>
      <c r="H31101" s="109"/>
      <c r="I31101"/>
    </row>
    <row r="31102" spans="1:9" x14ac:dyDescent="0.25">
      <c r="A31102" s="108"/>
      <c r="B31102"/>
      <c r="C31102" s="109"/>
      <c r="D31102" s="109"/>
      <c r="E31102" s="94"/>
      <c r="F31102" s="112"/>
      <c r="G31102"/>
      <c r="H31102" s="109"/>
      <c r="I31102"/>
    </row>
    <row r="31103" spans="1:9" x14ac:dyDescent="0.25">
      <c r="A31103" s="108"/>
      <c r="B31103"/>
      <c r="C31103" s="109"/>
      <c r="D31103" s="109"/>
      <c r="E31103" s="94"/>
      <c r="F31103" s="112"/>
      <c r="G31103"/>
      <c r="H31103" s="109"/>
      <c r="I31103"/>
    </row>
    <row r="31104" spans="1:9" x14ac:dyDescent="0.25">
      <c r="A31104" s="108"/>
      <c r="B31104"/>
      <c r="C31104" s="109"/>
      <c r="D31104" s="109"/>
      <c r="E31104" s="94"/>
      <c r="F31104" s="112"/>
      <c r="G31104"/>
      <c r="H31104" s="109"/>
      <c r="I31104"/>
    </row>
    <row r="31105" spans="1:9" x14ac:dyDescent="0.25">
      <c r="A31105" s="108"/>
      <c r="B31105"/>
      <c r="C31105" s="109"/>
      <c r="D31105" s="109"/>
      <c r="E31105" s="94"/>
      <c r="F31105" s="112"/>
      <c r="G31105"/>
      <c r="H31105" s="109"/>
      <c r="I31105"/>
    </row>
    <row r="31106" spans="1:9" x14ac:dyDescent="0.25">
      <c r="A31106" s="108"/>
      <c r="B31106"/>
      <c r="C31106" s="109"/>
      <c r="D31106" s="109"/>
      <c r="E31106" s="94"/>
      <c r="F31106" s="112"/>
      <c r="G31106"/>
      <c r="H31106" s="109"/>
      <c r="I31106"/>
    </row>
    <row r="31107" spans="1:9" x14ac:dyDescent="0.25">
      <c r="A31107" s="108"/>
      <c r="B31107"/>
      <c r="C31107" s="109"/>
      <c r="D31107" s="109"/>
      <c r="E31107" s="94"/>
      <c r="F31107" s="112"/>
      <c r="G31107"/>
      <c r="H31107" s="109"/>
      <c r="I31107"/>
    </row>
    <row r="31108" spans="1:9" x14ac:dyDescent="0.25">
      <c r="A31108" s="108"/>
      <c r="B31108"/>
      <c r="C31108" s="109"/>
      <c r="D31108" s="109"/>
      <c r="E31108" s="94"/>
      <c r="F31108" s="112"/>
      <c r="G31108"/>
      <c r="H31108" s="109"/>
      <c r="I31108"/>
    </row>
    <row r="31109" spans="1:9" x14ac:dyDescent="0.25">
      <c r="A31109" s="108"/>
      <c r="B31109"/>
      <c r="C31109" s="109"/>
      <c r="D31109" s="109"/>
      <c r="E31109" s="94"/>
      <c r="F31109" s="112"/>
      <c r="G31109"/>
      <c r="H31109" s="109"/>
      <c r="I31109"/>
    </row>
    <row r="31110" spans="1:9" x14ac:dyDescent="0.25">
      <c r="A31110" s="108"/>
      <c r="B31110"/>
      <c r="C31110" s="109"/>
      <c r="D31110" s="109"/>
      <c r="E31110" s="94"/>
      <c r="F31110" s="112"/>
      <c r="G31110"/>
      <c r="H31110" s="109"/>
      <c r="I31110"/>
    </row>
    <row r="31111" spans="1:9" x14ac:dyDescent="0.25">
      <c r="A31111" s="108"/>
      <c r="B31111"/>
      <c r="C31111" s="109"/>
      <c r="D31111" s="109"/>
      <c r="E31111" s="94"/>
      <c r="F31111" s="112"/>
      <c r="G31111"/>
      <c r="H31111" s="109"/>
      <c r="I31111"/>
    </row>
    <row r="31112" spans="1:9" x14ac:dyDescent="0.25">
      <c r="A31112" s="108"/>
      <c r="B31112"/>
      <c r="C31112" s="109"/>
      <c r="D31112" s="109"/>
      <c r="E31112" s="94"/>
      <c r="F31112" s="112"/>
      <c r="G31112"/>
      <c r="H31112" s="109"/>
      <c r="I31112"/>
    </row>
    <row r="31113" spans="1:9" x14ac:dyDescent="0.25">
      <c r="A31113" s="108"/>
      <c r="B31113"/>
      <c r="C31113" s="109"/>
      <c r="D31113" s="109"/>
      <c r="E31113" s="94"/>
      <c r="F31113" s="112"/>
      <c r="G31113"/>
      <c r="H31113" s="109"/>
      <c r="I31113"/>
    </row>
    <row r="31114" spans="1:9" x14ac:dyDescent="0.25">
      <c r="A31114" s="108"/>
      <c r="B31114"/>
      <c r="C31114" s="109"/>
      <c r="D31114" s="109"/>
      <c r="E31114" s="94"/>
      <c r="F31114" s="112"/>
      <c r="G31114"/>
      <c r="H31114" s="109"/>
      <c r="I31114"/>
    </row>
    <row r="31115" spans="1:9" x14ac:dyDescent="0.25">
      <c r="A31115" s="108"/>
      <c r="B31115"/>
      <c r="C31115" s="109"/>
      <c r="D31115" s="109"/>
      <c r="E31115" s="94"/>
      <c r="F31115" s="112"/>
      <c r="G31115"/>
      <c r="H31115" s="109"/>
      <c r="I31115"/>
    </row>
    <row r="31116" spans="1:9" x14ac:dyDescent="0.25">
      <c r="A31116" s="108"/>
      <c r="B31116"/>
      <c r="C31116" s="109"/>
      <c r="D31116" s="109"/>
      <c r="E31116" s="94"/>
      <c r="F31116" s="112"/>
      <c r="G31116"/>
      <c r="H31116" s="109"/>
      <c r="I31116"/>
    </row>
    <row r="31117" spans="1:9" x14ac:dyDescent="0.25">
      <c r="A31117" s="108"/>
      <c r="B31117"/>
      <c r="C31117" s="109"/>
      <c r="D31117" s="109"/>
      <c r="E31117" s="94"/>
      <c r="F31117" s="112"/>
      <c r="G31117"/>
      <c r="H31117" s="109"/>
      <c r="I31117"/>
    </row>
    <row r="31118" spans="1:9" x14ac:dyDescent="0.25">
      <c r="A31118" s="108"/>
      <c r="B31118"/>
      <c r="C31118" s="109"/>
      <c r="D31118" s="109"/>
      <c r="E31118" s="94"/>
      <c r="F31118" s="112"/>
      <c r="G31118"/>
      <c r="H31118" s="109"/>
      <c r="I31118"/>
    </row>
    <row r="31119" spans="1:9" x14ac:dyDescent="0.25">
      <c r="A31119" s="108"/>
      <c r="B31119"/>
      <c r="C31119" s="109"/>
      <c r="D31119" s="109"/>
      <c r="E31119" s="94"/>
      <c r="F31119" s="112"/>
      <c r="G31119"/>
      <c r="H31119" s="109"/>
      <c r="I31119"/>
    </row>
    <row r="31120" spans="1:9" x14ac:dyDescent="0.25">
      <c r="A31120" s="108"/>
      <c r="B31120"/>
      <c r="C31120" s="109"/>
      <c r="D31120" s="109"/>
      <c r="E31120" s="94"/>
      <c r="F31120" s="112"/>
      <c r="G31120"/>
      <c r="H31120" s="109"/>
      <c r="I31120"/>
    </row>
    <row r="31121" spans="1:9" x14ac:dyDescent="0.25">
      <c r="A31121" s="108"/>
      <c r="B31121"/>
      <c r="C31121" s="109"/>
      <c r="D31121" s="109"/>
      <c r="E31121" s="94"/>
      <c r="F31121" s="112"/>
      <c r="G31121"/>
      <c r="H31121" s="109"/>
      <c r="I31121"/>
    </row>
    <row r="31122" spans="1:9" x14ac:dyDescent="0.25">
      <c r="A31122" s="108"/>
      <c r="B31122"/>
      <c r="C31122" s="109"/>
      <c r="D31122" s="109"/>
      <c r="E31122" s="94"/>
      <c r="F31122" s="112"/>
      <c r="G31122"/>
      <c r="H31122" s="109"/>
      <c r="I31122"/>
    </row>
    <row r="31123" spans="1:9" x14ac:dyDescent="0.25">
      <c r="A31123" s="108"/>
      <c r="B31123"/>
      <c r="C31123" s="109"/>
      <c r="D31123" s="109"/>
      <c r="E31123" s="94"/>
      <c r="F31123" s="112"/>
      <c r="G31123"/>
      <c r="H31123" s="109"/>
      <c r="I31123"/>
    </row>
    <row r="31124" spans="1:9" x14ac:dyDescent="0.25">
      <c r="A31124" s="108"/>
      <c r="B31124"/>
      <c r="C31124" s="109"/>
      <c r="D31124" s="109"/>
      <c r="E31124" s="94"/>
      <c r="F31124" s="112"/>
      <c r="G31124"/>
      <c r="H31124" s="109"/>
      <c r="I31124"/>
    </row>
    <row r="31125" spans="1:9" x14ac:dyDescent="0.25">
      <c r="A31125" s="108"/>
      <c r="B31125"/>
      <c r="C31125" s="109"/>
      <c r="D31125" s="109"/>
      <c r="E31125" s="94"/>
      <c r="F31125" s="112"/>
      <c r="G31125"/>
      <c r="H31125" s="109"/>
      <c r="I31125"/>
    </row>
    <row r="31126" spans="1:9" x14ac:dyDescent="0.25">
      <c r="A31126" s="108"/>
      <c r="B31126"/>
      <c r="C31126" s="109"/>
      <c r="D31126" s="109"/>
      <c r="E31126" s="94"/>
      <c r="F31126" s="112"/>
      <c r="G31126"/>
      <c r="H31126" s="109"/>
      <c r="I31126"/>
    </row>
    <row r="31127" spans="1:9" x14ac:dyDescent="0.25">
      <c r="A31127" s="108"/>
      <c r="B31127"/>
      <c r="C31127" s="109"/>
      <c r="D31127" s="109"/>
      <c r="E31127" s="94"/>
      <c r="F31127" s="112"/>
      <c r="G31127"/>
      <c r="H31127" s="109"/>
      <c r="I31127"/>
    </row>
    <row r="31128" spans="1:9" x14ac:dyDescent="0.25">
      <c r="A31128" s="108"/>
      <c r="B31128"/>
      <c r="C31128" s="109"/>
      <c r="D31128" s="109"/>
      <c r="E31128" s="94"/>
      <c r="F31128" s="112"/>
      <c r="G31128"/>
      <c r="H31128" s="109"/>
      <c r="I31128"/>
    </row>
    <row r="31129" spans="1:9" x14ac:dyDescent="0.25">
      <c r="A31129" s="108"/>
      <c r="B31129"/>
      <c r="C31129" s="109"/>
      <c r="D31129" s="109"/>
      <c r="E31129" s="94"/>
      <c r="F31129" s="112"/>
      <c r="G31129"/>
      <c r="H31129" s="109"/>
      <c r="I31129"/>
    </row>
    <row r="31130" spans="1:9" x14ac:dyDescent="0.25">
      <c r="A31130" s="108"/>
      <c r="B31130"/>
      <c r="C31130" s="109"/>
      <c r="D31130" s="109"/>
      <c r="E31130" s="94"/>
      <c r="F31130" s="112"/>
      <c r="G31130"/>
      <c r="H31130" s="109"/>
      <c r="I31130"/>
    </row>
    <row r="31131" spans="1:9" x14ac:dyDescent="0.25">
      <c r="A31131" s="108"/>
      <c r="B31131"/>
      <c r="C31131" s="109"/>
      <c r="D31131" s="109"/>
      <c r="E31131" s="94"/>
      <c r="F31131" s="112"/>
      <c r="G31131"/>
      <c r="H31131" s="109"/>
      <c r="I31131"/>
    </row>
    <row r="31132" spans="1:9" x14ac:dyDescent="0.25">
      <c r="A31132" s="108"/>
      <c r="B31132"/>
      <c r="C31132" s="109"/>
      <c r="D31132" s="109"/>
      <c r="E31132" s="94"/>
      <c r="F31132" s="112"/>
      <c r="G31132"/>
      <c r="H31132" s="109"/>
      <c r="I31132"/>
    </row>
    <row r="31133" spans="1:9" x14ac:dyDescent="0.25">
      <c r="A31133" s="108"/>
      <c r="B31133"/>
      <c r="C31133" s="109"/>
      <c r="D31133" s="109"/>
      <c r="E31133" s="94"/>
      <c r="F31133" s="112"/>
      <c r="G31133"/>
      <c r="H31133" s="109"/>
      <c r="I31133"/>
    </row>
    <row r="31134" spans="1:9" x14ac:dyDescent="0.25">
      <c r="A31134" s="108"/>
      <c r="B31134"/>
      <c r="C31134" s="109"/>
      <c r="D31134" s="109"/>
      <c r="E31134" s="94"/>
      <c r="F31134" s="112"/>
      <c r="G31134"/>
      <c r="H31134" s="109"/>
      <c r="I31134"/>
    </row>
    <row r="31135" spans="1:9" x14ac:dyDescent="0.25">
      <c r="A31135" s="108"/>
      <c r="B31135"/>
      <c r="C31135" s="109"/>
      <c r="D31135" s="109"/>
      <c r="E31135" s="94"/>
      <c r="F31135" s="112"/>
      <c r="G31135"/>
      <c r="H31135" s="109"/>
      <c r="I31135"/>
    </row>
    <row r="31136" spans="1:9" x14ac:dyDescent="0.25">
      <c r="A31136" s="108"/>
      <c r="B31136"/>
      <c r="C31136" s="109"/>
      <c r="D31136" s="109"/>
      <c r="E31136" s="94"/>
      <c r="F31136" s="112"/>
      <c r="G31136"/>
      <c r="H31136" s="109"/>
      <c r="I31136"/>
    </row>
    <row r="31137" spans="1:9" x14ac:dyDescent="0.25">
      <c r="A31137" s="108"/>
      <c r="B31137"/>
      <c r="C31137" s="109"/>
      <c r="D31137" s="109"/>
      <c r="E31137" s="94"/>
      <c r="F31137" s="112"/>
      <c r="G31137"/>
      <c r="H31137" s="109"/>
      <c r="I31137"/>
    </row>
    <row r="31138" spans="1:9" x14ac:dyDescent="0.25">
      <c r="A31138" s="108"/>
      <c r="B31138"/>
      <c r="C31138" s="109"/>
      <c r="D31138" s="109"/>
      <c r="E31138" s="94"/>
      <c r="F31138" s="112"/>
      <c r="G31138"/>
      <c r="H31138" s="109"/>
      <c r="I31138"/>
    </row>
    <row r="31139" spans="1:9" x14ac:dyDescent="0.25">
      <c r="A31139" s="108"/>
      <c r="B31139"/>
      <c r="C31139" s="109"/>
      <c r="D31139" s="109"/>
      <c r="E31139" s="94"/>
      <c r="F31139" s="112"/>
      <c r="G31139"/>
      <c r="H31139" s="109"/>
      <c r="I31139"/>
    </row>
    <row r="31140" spans="1:9" x14ac:dyDescent="0.25">
      <c r="A31140" s="108"/>
      <c r="B31140"/>
      <c r="C31140" s="109"/>
      <c r="D31140" s="109"/>
      <c r="E31140" s="94"/>
      <c r="F31140" s="112"/>
      <c r="G31140"/>
      <c r="H31140" s="109"/>
      <c r="I31140"/>
    </row>
    <row r="31141" spans="1:9" x14ac:dyDescent="0.25">
      <c r="A31141" s="108"/>
      <c r="B31141"/>
      <c r="C31141" s="109"/>
      <c r="D31141" s="109"/>
      <c r="E31141" s="94"/>
      <c r="F31141" s="112"/>
      <c r="G31141"/>
      <c r="H31141" s="109"/>
      <c r="I31141"/>
    </row>
    <row r="31142" spans="1:9" x14ac:dyDescent="0.25">
      <c r="A31142" s="108"/>
      <c r="B31142"/>
      <c r="C31142" s="109"/>
      <c r="D31142" s="109"/>
      <c r="E31142" s="94"/>
      <c r="F31142" s="112"/>
      <c r="G31142"/>
      <c r="H31142" s="109"/>
      <c r="I31142"/>
    </row>
    <row r="31143" spans="1:9" x14ac:dyDescent="0.25">
      <c r="A31143" s="108"/>
      <c r="B31143"/>
      <c r="C31143" s="109"/>
      <c r="D31143" s="109"/>
      <c r="E31143" s="94"/>
      <c r="F31143" s="112"/>
      <c r="G31143"/>
      <c r="H31143" s="109"/>
      <c r="I31143"/>
    </row>
    <row r="31144" spans="1:9" x14ac:dyDescent="0.25">
      <c r="A31144" s="108"/>
      <c r="B31144"/>
      <c r="C31144" s="109"/>
      <c r="D31144" s="109"/>
      <c r="E31144" s="94"/>
      <c r="F31144" s="112"/>
      <c r="G31144"/>
      <c r="H31144" s="109"/>
      <c r="I31144"/>
    </row>
    <row r="31145" spans="1:9" x14ac:dyDescent="0.25">
      <c r="A31145" s="108"/>
      <c r="B31145"/>
      <c r="C31145" s="109"/>
      <c r="D31145" s="109"/>
      <c r="E31145" s="94"/>
      <c r="F31145" s="112"/>
      <c r="G31145"/>
      <c r="H31145" s="109"/>
      <c r="I31145"/>
    </row>
    <row r="31146" spans="1:9" x14ac:dyDescent="0.25">
      <c r="A31146" s="108"/>
      <c r="B31146"/>
      <c r="C31146" s="109"/>
      <c r="D31146" s="109"/>
      <c r="E31146" s="94"/>
      <c r="F31146" s="112"/>
      <c r="G31146"/>
      <c r="H31146" s="109"/>
      <c r="I31146"/>
    </row>
    <row r="31147" spans="1:9" x14ac:dyDescent="0.25">
      <c r="A31147" s="108"/>
      <c r="B31147"/>
      <c r="C31147" s="109"/>
      <c r="D31147" s="109"/>
      <c r="E31147" s="94"/>
      <c r="F31147" s="112"/>
      <c r="G31147"/>
      <c r="H31147" s="109"/>
      <c r="I31147"/>
    </row>
    <row r="31148" spans="1:9" x14ac:dyDescent="0.25">
      <c r="A31148" s="108"/>
      <c r="B31148"/>
      <c r="C31148" s="109"/>
      <c r="D31148" s="109"/>
      <c r="E31148" s="94"/>
      <c r="F31148" s="112"/>
      <c r="G31148"/>
      <c r="H31148" s="109"/>
      <c r="I31148"/>
    </row>
    <row r="31149" spans="1:9" x14ac:dyDescent="0.25">
      <c r="A31149" s="108"/>
      <c r="B31149"/>
      <c r="C31149" s="109"/>
      <c r="D31149" s="109"/>
      <c r="E31149" s="94"/>
      <c r="F31149" s="112"/>
      <c r="G31149"/>
      <c r="H31149" s="109"/>
      <c r="I31149"/>
    </row>
    <row r="31150" spans="1:9" x14ac:dyDescent="0.25">
      <c r="A31150" s="108"/>
      <c r="B31150"/>
      <c r="C31150" s="109"/>
      <c r="D31150" s="109"/>
      <c r="E31150" s="94"/>
      <c r="F31150" s="112"/>
      <c r="G31150"/>
      <c r="H31150" s="109"/>
      <c r="I31150"/>
    </row>
    <row r="31151" spans="1:9" x14ac:dyDescent="0.25">
      <c r="A31151" s="108"/>
      <c r="B31151"/>
      <c r="C31151" s="109"/>
      <c r="D31151" s="109"/>
      <c r="E31151" s="94"/>
      <c r="F31151" s="112"/>
      <c r="G31151"/>
      <c r="H31151" s="109"/>
      <c r="I31151"/>
    </row>
    <row r="31152" spans="1:9" x14ac:dyDescent="0.25">
      <c r="A31152" s="108"/>
      <c r="B31152"/>
      <c r="C31152" s="109"/>
      <c r="D31152" s="109"/>
      <c r="E31152" s="94"/>
      <c r="F31152" s="112"/>
      <c r="G31152"/>
      <c r="H31152" s="109"/>
      <c r="I31152"/>
    </row>
    <row r="31153" spans="1:9" x14ac:dyDescent="0.25">
      <c r="A31153" s="108"/>
      <c r="B31153"/>
      <c r="C31153" s="109"/>
      <c r="D31153" s="109"/>
      <c r="E31153" s="94"/>
      <c r="F31153" s="112"/>
      <c r="G31153"/>
      <c r="H31153" s="109"/>
      <c r="I31153"/>
    </row>
    <row r="31154" spans="1:9" x14ac:dyDescent="0.25">
      <c r="A31154" s="108"/>
      <c r="B31154"/>
      <c r="C31154" s="109"/>
      <c r="D31154" s="109"/>
      <c r="E31154" s="94"/>
      <c r="F31154" s="112"/>
      <c r="G31154"/>
      <c r="H31154" s="109"/>
      <c r="I31154"/>
    </row>
    <row r="31155" spans="1:9" x14ac:dyDescent="0.25">
      <c r="A31155" s="108"/>
      <c r="B31155"/>
      <c r="C31155" s="109"/>
      <c r="D31155" s="109"/>
      <c r="E31155" s="94"/>
      <c r="F31155" s="112"/>
      <c r="G31155"/>
      <c r="H31155" s="109"/>
      <c r="I31155"/>
    </row>
    <row r="31156" spans="1:9" x14ac:dyDescent="0.25">
      <c r="A31156" s="108"/>
      <c r="B31156"/>
      <c r="C31156" s="109"/>
      <c r="D31156" s="109"/>
      <c r="E31156" s="94"/>
      <c r="F31156" s="112"/>
      <c r="G31156"/>
      <c r="H31156" s="109"/>
      <c r="I31156"/>
    </row>
    <row r="31157" spans="1:9" x14ac:dyDescent="0.25">
      <c r="A31157" s="108"/>
      <c r="B31157"/>
      <c r="C31157" s="109"/>
      <c r="D31157" s="109"/>
      <c r="E31157" s="94"/>
      <c r="F31157" s="112"/>
      <c r="G31157"/>
      <c r="H31157" s="109"/>
      <c r="I31157"/>
    </row>
    <row r="31158" spans="1:9" x14ac:dyDescent="0.25">
      <c r="A31158" s="108"/>
      <c r="B31158"/>
      <c r="C31158" s="109"/>
      <c r="D31158" s="109"/>
      <c r="E31158" s="94"/>
      <c r="F31158" s="112"/>
      <c r="G31158"/>
      <c r="H31158" s="109"/>
      <c r="I31158"/>
    </row>
    <row r="31159" spans="1:9" x14ac:dyDescent="0.25">
      <c r="A31159" s="108"/>
      <c r="B31159"/>
      <c r="C31159" s="109"/>
      <c r="D31159" s="109"/>
      <c r="E31159" s="94"/>
      <c r="F31159" s="112"/>
      <c r="G31159"/>
      <c r="H31159" s="109"/>
      <c r="I31159"/>
    </row>
    <row r="31160" spans="1:9" x14ac:dyDescent="0.25">
      <c r="A31160" s="108"/>
      <c r="B31160"/>
      <c r="C31160" s="109"/>
      <c r="D31160" s="109"/>
      <c r="E31160" s="94"/>
      <c r="F31160" s="112"/>
      <c r="G31160"/>
      <c r="H31160" s="109"/>
      <c r="I31160"/>
    </row>
    <row r="31161" spans="1:9" x14ac:dyDescent="0.25">
      <c r="A31161" s="108"/>
      <c r="B31161"/>
      <c r="C31161" s="109"/>
      <c r="D31161" s="109"/>
      <c r="E31161" s="94"/>
      <c r="F31161" s="112"/>
      <c r="G31161"/>
      <c r="H31161" s="109"/>
      <c r="I31161"/>
    </row>
    <row r="31162" spans="1:9" x14ac:dyDescent="0.25">
      <c r="A31162" s="108"/>
      <c r="B31162"/>
      <c r="C31162" s="109"/>
      <c r="D31162" s="109"/>
      <c r="E31162" s="94"/>
      <c r="F31162" s="112"/>
      <c r="G31162"/>
      <c r="H31162" s="109"/>
      <c r="I31162"/>
    </row>
    <row r="31163" spans="1:9" x14ac:dyDescent="0.25">
      <c r="A31163" s="108"/>
      <c r="B31163"/>
      <c r="C31163" s="109"/>
      <c r="D31163" s="109"/>
      <c r="E31163" s="94"/>
      <c r="F31163" s="112"/>
      <c r="G31163"/>
      <c r="H31163" s="109"/>
      <c r="I31163"/>
    </row>
    <row r="31164" spans="1:9" x14ac:dyDescent="0.25">
      <c r="A31164" s="108"/>
      <c r="B31164"/>
      <c r="C31164" s="109"/>
      <c r="D31164" s="109"/>
      <c r="E31164" s="94"/>
      <c r="F31164" s="112"/>
      <c r="G31164"/>
      <c r="H31164" s="109"/>
      <c r="I31164"/>
    </row>
    <row r="31165" spans="1:9" x14ac:dyDescent="0.25">
      <c r="A31165" s="108"/>
      <c r="B31165"/>
      <c r="C31165" s="109"/>
      <c r="D31165" s="109"/>
      <c r="E31165" s="94"/>
      <c r="F31165" s="112"/>
      <c r="G31165"/>
      <c r="H31165" s="109"/>
      <c r="I31165"/>
    </row>
    <row r="31166" spans="1:9" x14ac:dyDescent="0.25">
      <c r="A31166" s="108"/>
      <c r="B31166"/>
      <c r="C31166" s="109"/>
      <c r="D31166" s="109"/>
      <c r="E31166" s="94"/>
      <c r="F31166" s="112"/>
      <c r="G31166"/>
      <c r="H31166" s="109"/>
      <c r="I31166"/>
    </row>
    <row r="31167" spans="1:9" x14ac:dyDescent="0.25">
      <c r="A31167" s="108"/>
      <c r="B31167"/>
      <c r="C31167" s="109"/>
      <c r="D31167" s="109"/>
      <c r="E31167" s="94"/>
      <c r="F31167" s="112"/>
      <c r="G31167"/>
      <c r="H31167" s="109"/>
      <c r="I31167"/>
    </row>
    <row r="31168" spans="1:9" x14ac:dyDescent="0.25">
      <c r="A31168" s="108"/>
      <c r="B31168"/>
      <c r="C31168" s="109"/>
      <c r="D31168" s="109"/>
      <c r="E31168" s="94"/>
      <c r="F31168" s="112"/>
      <c r="G31168"/>
      <c r="H31168" s="109"/>
      <c r="I31168"/>
    </row>
    <row r="31169" spans="1:9" x14ac:dyDescent="0.25">
      <c r="A31169" s="108"/>
      <c r="B31169"/>
      <c r="C31169" s="109"/>
      <c r="D31169" s="109"/>
      <c r="E31169" s="94"/>
      <c r="F31169" s="112"/>
      <c r="G31169"/>
      <c r="H31169" s="109"/>
      <c r="I31169"/>
    </row>
    <row r="31170" spans="1:9" x14ac:dyDescent="0.25">
      <c r="A31170" s="108"/>
      <c r="B31170"/>
      <c r="C31170" s="109"/>
      <c r="D31170" s="109"/>
      <c r="E31170" s="94"/>
      <c r="F31170" s="112"/>
      <c r="G31170"/>
      <c r="H31170" s="109"/>
      <c r="I31170"/>
    </row>
    <row r="31171" spans="1:9" x14ac:dyDescent="0.25">
      <c r="A31171" s="108"/>
      <c r="B31171"/>
      <c r="C31171" s="109"/>
      <c r="D31171" s="109"/>
      <c r="E31171" s="94"/>
      <c r="F31171" s="112"/>
      <c r="G31171"/>
      <c r="H31171" s="109"/>
      <c r="I31171"/>
    </row>
    <row r="31172" spans="1:9" x14ac:dyDescent="0.25">
      <c r="A31172" s="108"/>
      <c r="B31172"/>
      <c r="C31172" s="109"/>
      <c r="D31172" s="109"/>
      <c r="E31172" s="94"/>
      <c r="F31172" s="112"/>
      <c r="G31172"/>
      <c r="H31172" s="109"/>
      <c r="I31172"/>
    </row>
    <row r="31173" spans="1:9" x14ac:dyDescent="0.25">
      <c r="A31173" s="108"/>
      <c r="B31173"/>
      <c r="C31173" s="109"/>
      <c r="D31173" s="109"/>
      <c r="E31173" s="94"/>
      <c r="F31173" s="112"/>
      <c r="G31173"/>
      <c r="H31173" s="109"/>
      <c r="I31173"/>
    </row>
    <row r="31174" spans="1:9" x14ac:dyDescent="0.25">
      <c r="A31174" s="108"/>
      <c r="B31174"/>
      <c r="C31174" s="109"/>
      <c r="D31174" s="109"/>
      <c r="E31174" s="94"/>
      <c r="F31174" s="112"/>
      <c r="G31174"/>
      <c r="H31174" s="109"/>
      <c r="I31174"/>
    </row>
    <row r="31175" spans="1:9" x14ac:dyDescent="0.25">
      <c r="A31175" s="108"/>
      <c r="B31175"/>
      <c r="C31175" s="109"/>
      <c r="D31175" s="109"/>
      <c r="E31175" s="94"/>
      <c r="F31175" s="112"/>
      <c r="G31175"/>
      <c r="H31175" s="109"/>
      <c r="I31175"/>
    </row>
    <row r="31176" spans="1:9" x14ac:dyDescent="0.25">
      <c r="A31176" s="108"/>
      <c r="B31176"/>
      <c r="C31176" s="109"/>
      <c r="D31176" s="109"/>
      <c r="E31176" s="94"/>
      <c r="F31176" s="112"/>
      <c r="G31176"/>
      <c r="H31176" s="109"/>
      <c r="I31176"/>
    </row>
    <row r="31177" spans="1:9" x14ac:dyDescent="0.25">
      <c r="A31177" s="108"/>
      <c r="B31177"/>
      <c r="C31177" s="109"/>
      <c r="D31177" s="109"/>
      <c r="E31177" s="94"/>
      <c r="F31177" s="112"/>
      <c r="G31177"/>
      <c r="H31177" s="109"/>
      <c r="I31177"/>
    </row>
    <row r="31178" spans="1:9" x14ac:dyDescent="0.25">
      <c r="A31178" s="108"/>
      <c r="B31178"/>
      <c r="C31178" s="109"/>
      <c r="D31178" s="109"/>
      <c r="E31178" s="94"/>
      <c r="F31178" s="112"/>
      <c r="G31178"/>
      <c r="H31178" s="109"/>
      <c r="I31178"/>
    </row>
    <row r="31179" spans="1:9" x14ac:dyDescent="0.25">
      <c r="A31179" s="108"/>
      <c r="B31179"/>
      <c r="C31179" s="109"/>
      <c r="D31179" s="109"/>
      <c r="E31179" s="94"/>
      <c r="F31179" s="112"/>
      <c r="G31179"/>
      <c r="H31179" s="109"/>
      <c r="I31179"/>
    </row>
    <row r="31180" spans="1:9" x14ac:dyDescent="0.25">
      <c r="A31180" s="108"/>
      <c r="B31180"/>
      <c r="C31180" s="109"/>
      <c r="D31180" s="109"/>
      <c r="E31180" s="94"/>
      <c r="F31180" s="112"/>
      <c r="G31180"/>
      <c r="H31180" s="109"/>
      <c r="I31180"/>
    </row>
    <row r="31181" spans="1:9" x14ac:dyDescent="0.25">
      <c r="A31181" s="108"/>
      <c r="B31181"/>
      <c r="C31181" s="109"/>
      <c r="D31181" s="109"/>
      <c r="E31181" s="94"/>
      <c r="F31181" s="112"/>
      <c r="G31181"/>
      <c r="H31181" s="109"/>
      <c r="I31181"/>
    </row>
    <row r="31182" spans="1:9" x14ac:dyDescent="0.25">
      <c r="A31182" s="108"/>
      <c r="B31182"/>
      <c r="C31182" s="109"/>
      <c r="D31182" s="109"/>
      <c r="E31182" s="94"/>
      <c r="F31182" s="112"/>
      <c r="G31182"/>
      <c r="H31182" s="109"/>
      <c r="I31182"/>
    </row>
    <row r="31183" spans="1:9" x14ac:dyDescent="0.25">
      <c r="A31183" s="108"/>
      <c r="B31183"/>
      <c r="C31183" s="109"/>
      <c r="D31183" s="109"/>
      <c r="E31183" s="94"/>
      <c r="F31183" s="112"/>
      <c r="G31183"/>
      <c r="H31183" s="109"/>
      <c r="I31183"/>
    </row>
    <row r="31184" spans="1:9" x14ac:dyDescent="0.25">
      <c r="A31184" s="108"/>
      <c r="B31184"/>
      <c r="C31184" s="109"/>
      <c r="D31184" s="109"/>
      <c r="E31184" s="94"/>
      <c r="F31184" s="112"/>
      <c r="G31184"/>
      <c r="H31184" s="109"/>
      <c r="I31184"/>
    </row>
    <row r="31185" spans="1:9" x14ac:dyDescent="0.25">
      <c r="A31185" s="108"/>
      <c r="B31185"/>
      <c r="C31185" s="109"/>
      <c r="D31185" s="109"/>
      <c r="E31185" s="94"/>
      <c r="F31185" s="112"/>
      <c r="G31185"/>
      <c r="H31185" s="109"/>
      <c r="I31185"/>
    </row>
    <row r="31186" spans="1:9" x14ac:dyDescent="0.25">
      <c r="A31186" s="108"/>
      <c r="B31186"/>
      <c r="C31186" s="109"/>
      <c r="D31186" s="109"/>
      <c r="E31186" s="94"/>
      <c r="F31186" s="112"/>
      <c r="G31186"/>
      <c r="H31186" s="109"/>
      <c r="I31186"/>
    </row>
    <row r="31187" spans="1:9" x14ac:dyDescent="0.25">
      <c r="A31187" s="108"/>
      <c r="B31187"/>
      <c r="C31187" s="109"/>
      <c r="D31187" s="109"/>
      <c r="E31187" s="94"/>
      <c r="F31187" s="112"/>
      <c r="G31187"/>
      <c r="H31187" s="109"/>
      <c r="I31187"/>
    </row>
    <row r="31188" spans="1:9" x14ac:dyDescent="0.25">
      <c r="A31188" s="108"/>
      <c r="B31188"/>
      <c r="C31188" s="109"/>
      <c r="D31188" s="109"/>
      <c r="E31188" s="94"/>
      <c r="F31188" s="112"/>
      <c r="G31188"/>
      <c r="H31188" s="109"/>
      <c r="I31188"/>
    </row>
    <row r="31189" spans="1:9" x14ac:dyDescent="0.25">
      <c r="A31189" s="108"/>
      <c r="B31189"/>
      <c r="C31189" s="109"/>
      <c r="D31189" s="109"/>
      <c r="E31189" s="94"/>
      <c r="F31189" s="112"/>
      <c r="G31189"/>
      <c r="H31189" s="109"/>
      <c r="I31189"/>
    </row>
    <row r="31190" spans="1:9" x14ac:dyDescent="0.25">
      <c r="A31190" s="108"/>
      <c r="B31190"/>
      <c r="C31190" s="109"/>
      <c r="D31190" s="109"/>
      <c r="E31190" s="94"/>
      <c r="F31190" s="112"/>
      <c r="G31190"/>
      <c r="H31190" s="109"/>
      <c r="I31190"/>
    </row>
    <row r="31191" spans="1:9" x14ac:dyDescent="0.25">
      <c r="A31191" s="108"/>
      <c r="B31191"/>
      <c r="C31191" s="109"/>
      <c r="D31191" s="109"/>
      <c r="E31191" s="94"/>
      <c r="F31191" s="112"/>
      <c r="G31191"/>
      <c r="H31191" s="109"/>
      <c r="I31191"/>
    </row>
    <row r="31192" spans="1:9" x14ac:dyDescent="0.25">
      <c r="A31192" s="108"/>
      <c r="B31192"/>
      <c r="C31192" s="109"/>
      <c r="D31192" s="109"/>
      <c r="E31192" s="94"/>
      <c r="F31192" s="112"/>
      <c r="G31192"/>
      <c r="H31192" s="109"/>
      <c r="I31192"/>
    </row>
    <row r="31193" spans="1:9" x14ac:dyDescent="0.25">
      <c r="A31193" s="108"/>
      <c r="B31193"/>
      <c r="C31193" s="109"/>
      <c r="D31193" s="109"/>
      <c r="E31193" s="94"/>
      <c r="F31193" s="112"/>
      <c r="G31193"/>
      <c r="H31193" s="109"/>
      <c r="I31193"/>
    </row>
    <row r="31194" spans="1:9" x14ac:dyDescent="0.25">
      <c r="A31194" s="108"/>
      <c r="B31194"/>
      <c r="C31194" s="109"/>
      <c r="D31194" s="109"/>
      <c r="E31194" s="94"/>
      <c r="F31194" s="112"/>
      <c r="G31194"/>
      <c r="H31194" s="109"/>
      <c r="I31194"/>
    </row>
    <row r="31195" spans="1:9" x14ac:dyDescent="0.25">
      <c r="A31195" s="108"/>
      <c r="B31195"/>
      <c r="C31195" s="109"/>
      <c r="D31195" s="109"/>
      <c r="E31195" s="94"/>
      <c r="F31195" s="112"/>
      <c r="G31195"/>
      <c r="H31195" s="109"/>
      <c r="I31195"/>
    </row>
    <row r="31196" spans="1:9" x14ac:dyDescent="0.25">
      <c r="A31196" s="108"/>
      <c r="B31196"/>
      <c r="C31196" s="109"/>
      <c r="D31196" s="109"/>
      <c r="E31196" s="94"/>
      <c r="F31196" s="112"/>
      <c r="G31196"/>
      <c r="H31196" s="109"/>
      <c r="I31196"/>
    </row>
    <row r="31197" spans="1:9" x14ac:dyDescent="0.25">
      <c r="A31197" s="108"/>
      <c r="B31197"/>
      <c r="C31197" s="109"/>
      <c r="D31197" s="109"/>
      <c r="E31197" s="94"/>
      <c r="F31197" s="112"/>
      <c r="G31197"/>
      <c r="H31197" s="109"/>
      <c r="I31197"/>
    </row>
    <row r="31198" spans="1:9" x14ac:dyDescent="0.25">
      <c r="A31198" s="108"/>
      <c r="B31198"/>
      <c r="C31198" s="109"/>
      <c r="D31198" s="109"/>
      <c r="E31198" s="94"/>
      <c r="F31198" s="112"/>
      <c r="G31198"/>
      <c r="H31198" s="109"/>
      <c r="I31198"/>
    </row>
    <row r="31199" spans="1:9" x14ac:dyDescent="0.25">
      <c r="A31199" s="108"/>
      <c r="B31199"/>
      <c r="C31199" s="109"/>
      <c r="D31199" s="109"/>
      <c r="E31199" s="94"/>
      <c r="F31199" s="112"/>
      <c r="G31199"/>
      <c r="H31199" s="109"/>
      <c r="I31199"/>
    </row>
    <row r="31200" spans="1:9" x14ac:dyDescent="0.25">
      <c r="A31200" s="108"/>
      <c r="B31200"/>
      <c r="C31200" s="109"/>
      <c r="D31200" s="109"/>
      <c r="E31200" s="94"/>
      <c r="F31200" s="112"/>
      <c r="G31200"/>
      <c r="H31200" s="109"/>
      <c r="I31200"/>
    </row>
    <row r="31201" spans="1:9" x14ac:dyDescent="0.25">
      <c r="A31201" s="108"/>
      <c r="B31201"/>
      <c r="C31201" s="109"/>
      <c r="D31201" s="109"/>
      <c r="E31201" s="94"/>
      <c r="F31201" s="112"/>
      <c r="G31201"/>
      <c r="H31201" s="109"/>
      <c r="I31201"/>
    </row>
    <row r="31202" spans="1:9" x14ac:dyDescent="0.25">
      <c r="A31202" s="108"/>
      <c r="B31202"/>
      <c r="C31202" s="109"/>
      <c r="D31202" s="109"/>
      <c r="E31202" s="94"/>
      <c r="F31202" s="112"/>
      <c r="G31202"/>
      <c r="H31202" s="109"/>
      <c r="I31202"/>
    </row>
    <row r="31203" spans="1:9" x14ac:dyDescent="0.25">
      <c r="A31203" s="108"/>
      <c r="B31203"/>
      <c r="C31203" s="109"/>
      <c r="D31203" s="109"/>
      <c r="E31203" s="94"/>
      <c r="F31203" s="112"/>
      <c r="G31203"/>
      <c r="H31203" s="109"/>
      <c r="I31203"/>
    </row>
    <row r="31204" spans="1:9" x14ac:dyDescent="0.25">
      <c r="A31204" s="108"/>
      <c r="B31204"/>
      <c r="C31204" s="109"/>
      <c r="D31204" s="109"/>
      <c r="E31204" s="94"/>
      <c r="F31204" s="112"/>
      <c r="G31204"/>
      <c r="H31204" s="109"/>
      <c r="I31204"/>
    </row>
    <row r="31205" spans="1:9" x14ac:dyDescent="0.25">
      <c r="A31205" s="108"/>
      <c r="B31205"/>
      <c r="C31205" s="109"/>
      <c r="D31205" s="109"/>
      <c r="E31205" s="94"/>
      <c r="F31205" s="112"/>
      <c r="G31205"/>
      <c r="H31205" s="109"/>
      <c r="I31205"/>
    </row>
    <row r="31206" spans="1:9" x14ac:dyDescent="0.25">
      <c r="A31206" s="108"/>
      <c r="B31206"/>
      <c r="C31206" s="109"/>
      <c r="D31206" s="109"/>
      <c r="E31206" s="94"/>
      <c r="F31206" s="112"/>
      <c r="G31206"/>
      <c r="H31206" s="109"/>
      <c r="I31206"/>
    </row>
    <row r="31207" spans="1:9" x14ac:dyDescent="0.25">
      <c r="A31207" s="108"/>
      <c r="B31207"/>
      <c r="C31207" s="109"/>
      <c r="D31207" s="109"/>
      <c r="E31207" s="94"/>
      <c r="F31207" s="112"/>
      <c r="G31207"/>
      <c r="H31207" s="109"/>
      <c r="I31207"/>
    </row>
    <row r="31208" spans="1:9" x14ac:dyDescent="0.25">
      <c r="A31208" s="108"/>
      <c r="B31208"/>
      <c r="C31208" s="109"/>
      <c r="D31208" s="109"/>
      <c r="E31208" s="94"/>
      <c r="F31208" s="112"/>
      <c r="G31208"/>
      <c r="H31208" s="109"/>
      <c r="I31208"/>
    </row>
    <row r="31209" spans="1:9" x14ac:dyDescent="0.25">
      <c r="A31209" s="108"/>
      <c r="B31209"/>
      <c r="C31209" s="109"/>
      <c r="D31209" s="109"/>
      <c r="E31209" s="94"/>
      <c r="F31209" s="112"/>
      <c r="G31209"/>
      <c r="H31209" s="109"/>
      <c r="I31209"/>
    </row>
    <row r="31210" spans="1:9" x14ac:dyDescent="0.25">
      <c r="A31210" s="108"/>
      <c r="B31210"/>
      <c r="C31210" s="109"/>
      <c r="D31210" s="109"/>
      <c r="E31210" s="94"/>
      <c r="F31210" s="112"/>
      <c r="G31210"/>
      <c r="H31210" s="109"/>
      <c r="I31210"/>
    </row>
    <row r="31211" spans="1:9" x14ac:dyDescent="0.25">
      <c r="A31211" s="108"/>
      <c r="B31211"/>
      <c r="C31211" s="109"/>
      <c r="D31211" s="109"/>
      <c r="E31211" s="94"/>
      <c r="F31211" s="112"/>
      <c r="G31211"/>
      <c r="H31211" s="109"/>
      <c r="I31211"/>
    </row>
    <row r="31212" spans="1:9" x14ac:dyDescent="0.25">
      <c r="A31212" s="108"/>
      <c r="B31212"/>
      <c r="C31212" s="109"/>
      <c r="D31212" s="109"/>
      <c r="E31212" s="94"/>
      <c r="F31212" s="112"/>
      <c r="G31212"/>
      <c r="H31212" s="109"/>
      <c r="I31212"/>
    </row>
    <row r="31213" spans="1:9" x14ac:dyDescent="0.25">
      <c r="A31213" s="108"/>
      <c r="B31213"/>
      <c r="C31213" s="109"/>
      <c r="D31213" s="109"/>
      <c r="E31213" s="94"/>
      <c r="F31213" s="112"/>
      <c r="G31213"/>
      <c r="H31213" s="109"/>
      <c r="I31213"/>
    </row>
    <row r="31214" spans="1:9" x14ac:dyDescent="0.25">
      <c r="A31214" s="108"/>
      <c r="B31214"/>
      <c r="C31214" s="109"/>
      <c r="D31214" s="109"/>
      <c r="E31214" s="94"/>
      <c r="F31214" s="112"/>
      <c r="G31214"/>
      <c r="H31214" s="109"/>
      <c r="I31214"/>
    </row>
    <row r="31215" spans="1:9" x14ac:dyDescent="0.25">
      <c r="A31215" s="108"/>
      <c r="B31215"/>
      <c r="C31215" s="109"/>
      <c r="D31215" s="109"/>
      <c r="E31215" s="94"/>
      <c r="F31215" s="112"/>
      <c r="G31215"/>
      <c r="H31215" s="109"/>
      <c r="I31215"/>
    </row>
    <row r="31216" spans="1:9" x14ac:dyDescent="0.25">
      <c r="A31216" s="108"/>
      <c r="B31216"/>
      <c r="C31216" s="109"/>
      <c r="D31216" s="109"/>
      <c r="E31216" s="94"/>
      <c r="F31216" s="112"/>
      <c r="G31216"/>
      <c r="H31216" s="109"/>
      <c r="I31216"/>
    </row>
    <row r="31217" spans="1:9" x14ac:dyDescent="0.25">
      <c r="A31217" s="108"/>
      <c r="B31217"/>
      <c r="C31217" s="109"/>
      <c r="D31217" s="109"/>
      <c r="E31217" s="94"/>
      <c r="F31217" s="112"/>
      <c r="G31217"/>
      <c r="H31217" s="109"/>
      <c r="I31217"/>
    </row>
    <row r="31218" spans="1:9" x14ac:dyDescent="0.25">
      <c r="A31218" s="108"/>
      <c r="B31218"/>
      <c r="C31218" s="109"/>
      <c r="D31218" s="109"/>
      <c r="E31218" s="94"/>
      <c r="F31218" s="112"/>
      <c r="G31218"/>
      <c r="H31218" s="109"/>
      <c r="I31218"/>
    </row>
    <row r="31219" spans="1:9" x14ac:dyDescent="0.25">
      <c r="A31219" s="108"/>
      <c r="B31219"/>
      <c r="C31219" s="109"/>
      <c r="D31219" s="109"/>
      <c r="E31219" s="94"/>
      <c r="F31219" s="112"/>
      <c r="G31219"/>
      <c r="H31219" s="109"/>
      <c r="I31219"/>
    </row>
    <row r="31220" spans="1:9" x14ac:dyDescent="0.25">
      <c r="A31220" s="108"/>
      <c r="B31220"/>
      <c r="C31220" s="109"/>
      <c r="D31220" s="109"/>
      <c r="E31220" s="94"/>
      <c r="F31220" s="112"/>
      <c r="G31220"/>
      <c r="H31220" s="109"/>
      <c r="I31220"/>
    </row>
    <row r="31221" spans="1:9" x14ac:dyDescent="0.25">
      <c r="A31221" s="108"/>
      <c r="B31221"/>
      <c r="C31221" s="109"/>
      <c r="D31221" s="109"/>
      <c r="E31221" s="94"/>
      <c r="F31221" s="112"/>
      <c r="G31221"/>
      <c r="H31221" s="109"/>
      <c r="I31221"/>
    </row>
    <row r="31222" spans="1:9" x14ac:dyDescent="0.25">
      <c r="A31222" s="108"/>
      <c r="B31222"/>
      <c r="C31222" s="109"/>
      <c r="D31222" s="109"/>
      <c r="E31222" s="94"/>
      <c r="F31222" s="112"/>
      <c r="G31222"/>
      <c r="H31222" s="109"/>
      <c r="I31222"/>
    </row>
    <row r="31223" spans="1:9" x14ac:dyDescent="0.25">
      <c r="A31223" s="108"/>
      <c r="B31223"/>
      <c r="C31223" s="109"/>
      <c r="D31223" s="109"/>
      <c r="E31223" s="94"/>
      <c r="F31223" s="112"/>
      <c r="G31223"/>
      <c r="H31223" s="109"/>
      <c r="I31223"/>
    </row>
    <row r="31224" spans="1:9" x14ac:dyDescent="0.25">
      <c r="A31224" s="108"/>
      <c r="B31224"/>
      <c r="C31224" s="109"/>
      <c r="D31224" s="109"/>
      <c r="E31224" s="94"/>
      <c r="F31224" s="112"/>
      <c r="G31224"/>
      <c r="H31224" s="109"/>
      <c r="I31224"/>
    </row>
    <row r="31225" spans="1:9" x14ac:dyDescent="0.25">
      <c r="A31225" s="108"/>
      <c r="B31225"/>
      <c r="C31225" s="109"/>
      <c r="D31225" s="109"/>
      <c r="E31225" s="94"/>
      <c r="F31225" s="112"/>
      <c r="G31225"/>
      <c r="H31225" s="109"/>
      <c r="I31225"/>
    </row>
    <row r="31226" spans="1:9" x14ac:dyDescent="0.25">
      <c r="A31226" s="108"/>
      <c r="B31226"/>
      <c r="C31226" s="109"/>
      <c r="D31226" s="109"/>
      <c r="E31226" s="94"/>
      <c r="F31226" s="112"/>
      <c r="G31226"/>
      <c r="H31226" s="109"/>
      <c r="I31226"/>
    </row>
    <row r="31227" spans="1:9" x14ac:dyDescent="0.25">
      <c r="A31227" s="108"/>
      <c r="B31227"/>
      <c r="C31227" s="109"/>
      <c r="D31227" s="109"/>
      <c r="E31227" s="94"/>
      <c r="F31227" s="112"/>
      <c r="G31227"/>
      <c r="H31227" s="109"/>
      <c r="I31227"/>
    </row>
    <row r="31228" spans="1:9" x14ac:dyDescent="0.25">
      <c r="A31228" s="108"/>
      <c r="B31228"/>
      <c r="C31228" s="109"/>
      <c r="D31228" s="109"/>
      <c r="E31228" s="94"/>
      <c r="F31228" s="112"/>
      <c r="G31228"/>
      <c r="H31228" s="109"/>
      <c r="I31228"/>
    </row>
    <row r="31229" spans="1:9" x14ac:dyDescent="0.25">
      <c r="A31229" s="108"/>
      <c r="B31229"/>
      <c r="C31229" s="109"/>
      <c r="D31229" s="109"/>
      <c r="E31229" s="94"/>
      <c r="F31229" s="112"/>
      <c r="G31229"/>
      <c r="H31229" s="109"/>
      <c r="I31229"/>
    </row>
    <row r="31230" spans="1:9" x14ac:dyDescent="0.25">
      <c r="A31230" s="108"/>
      <c r="B31230"/>
      <c r="C31230" s="109"/>
      <c r="D31230" s="109"/>
      <c r="E31230" s="94"/>
      <c r="F31230" s="112"/>
      <c r="G31230"/>
      <c r="H31230" s="109"/>
      <c r="I31230"/>
    </row>
    <row r="31231" spans="1:9" x14ac:dyDescent="0.25">
      <c r="A31231" s="108"/>
      <c r="B31231"/>
      <c r="C31231" s="109"/>
      <c r="D31231" s="109"/>
      <c r="E31231" s="94"/>
      <c r="F31231" s="112"/>
      <c r="G31231"/>
      <c r="H31231" s="109"/>
      <c r="I31231"/>
    </row>
    <row r="31232" spans="1:9" x14ac:dyDescent="0.25">
      <c r="A31232" s="108"/>
      <c r="B31232"/>
      <c r="C31232" s="109"/>
      <c r="D31232" s="109"/>
      <c r="E31232" s="94"/>
      <c r="F31232" s="112"/>
      <c r="G31232"/>
      <c r="H31232" s="109"/>
      <c r="I31232"/>
    </row>
    <row r="31233" spans="1:9" x14ac:dyDescent="0.25">
      <c r="A31233" s="108"/>
      <c r="B31233"/>
      <c r="C31233" s="109"/>
      <c r="D31233" s="109"/>
      <c r="E31233" s="94"/>
      <c r="F31233" s="112"/>
      <c r="G31233"/>
      <c r="H31233" s="109"/>
      <c r="I31233"/>
    </row>
    <row r="31234" spans="1:9" x14ac:dyDescent="0.25">
      <c r="A31234" s="108"/>
      <c r="B31234"/>
      <c r="C31234" s="109"/>
      <c r="D31234" s="109"/>
      <c r="E31234" s="94"/>
      <c r="F31234" s="112"/>
      <c r="G31234"/>
      <c r="H31234" s="109"/>
      <c r="I31234"/>
    </row>
    <row r="31235" spans="1:9" x14ac:dyDescent="0.25">
      <c r="A31235" s="108"/>
      <c r="B31235"/>
      <c r="C31235" s="109"/>
      <c r="D31235" s="109"/>
      <c r="E31235" s="94"/>
      <c r="F31235" s="112"/>
      <c r="G31235"/>
      <c r="H31235" s="109"/>
      <c r="I31235"/>
    </row>
    <row r="31236" spans="1:9" x14ac:dyDescent="0.25">
      <c r="A31236" s="108"/>
      <c r="B31236"/>
      <c r="C31236" s="109"/>
      <c r="D31236" s="109"/>
      <c r="E31236" s="94"/>
      <c r="F31236" s="112"/>
      <c r="G31236"/>
      <c r="H31236" s="109"/>
      <c r="I31236"/>
    </row>
    <row r="31237" spans="1:9" x14ac:dyDescent="0.25">
      <c r="A31237" s="108"/>
      <c r="B31237"/>
      <c r="C31237" s="109"/>
      <c r="D31237" s="109"/>
      <c r="E31237" s="94"/>
      <c r="F31237" s="112"/>
      <c r="G31237"/>
      <c r="H31237" s="109"/>
      <c r="I31237"/>
    </row>
    <row r="31238" spans="1:9" x14ac:dyDescent="0.25">
      <c r="A31238" s="108"/>
      <c r="B31238"/>
      <c r="C31238" s="109"/>
      <c r="D31238" s="109"/>
      <c r="E31238" s="94"/>
      <c r="F31238" s="112"/>
      <c r="G31238"/>
      <c r="H31238" s="109"/>
      <c r="I31238"/>
    </row>
    <row r="31239" spans="1:9" x14ac:dyDescent="0.25">
      <c r="A31239" s="108"/>
      <c r="B31239"/>
      <c r="C31239" s="109"/>
      <c r="D31239" s="109"/>
      <c r="E31239" s="94"/>
      <c r="F31239" s="112"/>
      <c r="G31239"/>
      <c r="H31239" s="109"/>
      <c r="I31239"/>
    </row>
    <row r="31240" spans="1:9" x14ac:dyDescent="0.25">
      <c r="A31240" s="108"/>
      <c r="B31240"/>
      <c r="C31240" s="109"/>
      <c r="D31240" s="109"/>
      <c r="E31240" s="94"/>
      <c r="F31240" s="112"/>
      <c r="G31240"/>
      <c r="H31240" s="109"/>
      <c r="I31240"/>
    </row>
    <row r="31241" spans="1:9" x14ac:dyDescent="0.25">
      <c r="A31241" s="108"/>
      <c r="B31241"/>
      <c r="C31241" s="109"/>
      <c r="D31241" s="109"/>
      <c r="E31241" s="94"/>
      <c r="F31241" s="112"/>
      <c r="G31241"/>
      <c r="H31241" s="109"/>
      <c r="I31241"/>
    </row>
    <row r="31242" spans="1:9" x14ac:dyDescent="0.25">
      <c r="A31242" s="108"/>
      <c r="B31242"/>
      <c r="C31242" s="109"/>
      <c r="D31242" s="109"/>
      <c r="E31242" s="94"/>
      <c r="F31242" s="112"/>
      <c r="G31242"/>
      <c r="H31242" s="109"/>
      <c r="I31242"/>
    </row>
    <row r="31243" spans="1:9" x14ac:dyDescent="0.25">
      <c r="A31243" s="108"/>
      <c r="B31243"/>
      <c r="C31243" s="109"/>
      <c r="D31243" s="109"/>
      <c r="E31243" s="94"/>
      <c r="F31243" s="112"/>
      <c r="G31243"/>
      <c r="H31243" s="109"/>
      <c r="I31243"/>
    </row>
    <row r="31244" spans="1:9" x14ac:dyDescent="0.25">
      <c r="A31244" s="108"/>
      <c r="B31244"/>
      <c r="C31244" s="109"/>
      <c r="D31244" s="109"/>
      <c r="E31244" s="94"/>
      <c r="F31244" s="112"/>
      <c r="G31244"/>
      <c r="H31244" s="109"/>
      <c r="I31244"/>
    </row>
    <row r="31245" spans="1:9" x14ac:dyDescent="0.25">
      <c r="A31245" s="108"/>
      <c r="B31245"/>
      <c r="C31245" s="109"/>
      <c r="D31245" s="109"/>
      <c r="E31245" s="94"/>
      <c r="F31245" s="112"/>
      <c r="G31245"/>
      <c r="H31245" s="109"/>
      <c r="I31245"/>
    </row>
    <row r="31246" spans="1:9" x14ac:dyDescent="0.25">
      <c r="A31246" s="108"/>
      <c r="B31246"/>
      <c r="C31246" s="109"/>
      <c r="D31246" s="109"/>
      <c r="E31246" s="94"/>
      <c r="F31246" s="112"/>
      <c r="G31246"/>
      <c r="H31246" s="109"/>
      <c r="I31246"/>
    </row>
    <row r="31247" spans="1:9" x14ac:dyDescent="0.25">
      <c r="A31247" s="108"/>
      <c r="B31247"/>
      <c r="C31247" s="109"/>
      <c r="D31247" s="109"/>
      <c r="E31247" s="94"/>
      <c r="F31247" s="112"/>
      <c r="G31247"/>
      <c r="H31247" s="109"/>
      <c r="I31247"/>
    </row>
    <row r="31248" spans="1:9" x14ac:dyDescent="0.25">
      <c r="A31248" s="108"/>
      <c r="B31248"/>
      <c r="C31248" s="109"/>
      <c r="D31248" s="109"/>
      <c r="E31248" s="94"/>
      <c r="F31248" s="112"/>
      <c r="G31248"/>
      <c r="H31248" s="109"/>
      <c r="I31248"/>
    </row>
    <row r="31249" spans="1:9" x14ac:dyDescent="0.25">
      <c r="A31249" s="108"/>
      <c r="B31249"/>
      <c r="C31249" s="109"/>
      <c r="D31249" s="109"/>
      <c r="E31249" s="94"/>
      <c r="F31249" s="112"/>
      <c r="G31249"/>
      <c r="H31249" s="109"/>
      <c r="I31249"/>
    </row>
    <row r="31250" spans="1:9" x14ac:dyDescent="0.25">
      <c r="A31250" s="108"/>
      <c r="B31250"/>
      <c r="C31250" s="109"/>
      <c r="D31250" s="109"/>
      <c r="E31250" s="94"/>
      <c r="F31250" s="112"/>
      <c r="G31250"/>
      <c r="H31250" s="109"/>
      <c r="I31250"/>
    </row>
    <row r="31251" spans="1:9" x14ac:dyDescent="0.25">
      <c r="A31251" s="108"/>
      <c r="B31251"/>
      <c r="C31251" s="109"/>
      <c r="D31251" s="109"/>
      <c r="E31251" s="94"/>
      <c r="F31251" s="112"/>
      <c r="G31251"/>
      <c r="H31251" s="109"/>
      <c r="I31251"/>
    </row>
    <row r="31252" spans="1:9" x14ac:dyDescent="0.25">
      <c r="A31252" s="108"/>
      <c r="B31252"/>
      <c r="C31252" s="109"/>
      <c r="D31252" s="109"/>
      <c r="E31252" s="94"/>
      <c r="F31252" s="112"/>
      <c r="G31252"/>
      <c r="H31252" s="109"/>
      <c r="I31252"/>
    </row>
    <row r="31253" spans="1:9" x14ac:dyDescent="0.25">
      <c r="A31253" s="108"/>
      <c r="B31253"/>
      <c r="C31253" s="109"/>
      <c r="D31253" s="109"/>
      <c r="E31253" s="94"/>
      <c r="F31253" s="112"/>
      <c r="G31253"/>
      <c r="H31253" s="109"/>
      <c r="I31253"/>
    </row>
    <row r="31254" spans="1:9" x14ac:dyDescent="0.25">
      <c r="A31254" s="108"/>
      <c r="B31254"/>
      <c r="C31254" s="109"/>
      <c r="D31254" s="109"/>
      <c r="E31254" s="94"/>
      <c r="F31254" s="112"/>
      <c r="G31254"/>
      <c r="H31254" s="109"/>
      <c r="I31254"/>
    </row>
    <row r="31255" spans="1:9" x14ac:dyDescent="0.25">
      <c r="A31255" s="108"/>
      <c r="B31255"/>
      <c r="C31255" s="109"/>
      <c r="D31255" s="109"/>
      <c r="E31255" s="94"/>
      <c r="F31255" s="112"/>
      <c r="G31255"/>
      <c r="H31255" s="109"/>
      <c r="I31255"/>
    </row>
    <row r="31256" spans="1:9" x14ac:dyDescent="0.25">
      <c r="A31256" s="108"/>
      <c r="B31256"/>
      <c r="C31256" s="109"/>
      <c r="D31256" s="109"/>
      <c r="E31256" s="94"/>
      <c r="F31256" s="112"/>
      <c r="G31256"/>
      <c r="H31256" s="109"/>
      <c r="I31256"/>
    </row>
    <row r="31257" spans="1:9" x14ac:dyDescent="0.25">
      <c r="A31257" s="108"/>
      <c r="B31257"/>
      <c r="C31257" s="109"/>
      <c r="D31257" s="109"/>
      <c r="E31257" s="94"/>
      <c r="F31257" s="112"/>
      <c r="G31257"/>
      <c r="H31257" s="109"/>
      <c r="I31257"/>
    </row>
    <row r="31258" spans="1:9" x14ac:dyDescent="0.25">
      <c r="A31258" s="108"/>
      <c r="B31258"/>
      <c r="C31258" s="109"/>
      <c r="D31258" s="109"/>
      <c r="E31258" s="94"/>
      <c r="F31258" s="112"/>
      <c r="G31258"/>
      <c r="H31258" s="109"/>
      <c r="I31258"/>
    </row>
    <row r="31259" spans="1:9" x14ac:dyDescent="0.25">
      <c r="A31259" s="108"/>
      <c r="B31259"/>
      <c r="C31259" s="109"/>
      <c r="D31259" s="109"/>
      <c r="E31259" s="94"/>
      <c r="F31259" s="112"/>
      <c r="G31259"/>
      <c r="H31259" s="109"/>
      <c r="I31259"/>
    </row>
    <row r="31260" spans="1:9" x14ac:dyDescent="0.25">
      <c r="A31260" s="108"/>
      <c r="B31260"/>
      <c r="C31260" s="109"/>
      <c r="D31260" s="109"/>
      <c r="E31260" s="94"/>
      <c r="F31260" s="112"/>
      <c r="G31260"/>
      <c r="H31260" s="109"/>
      <c r="I31260"/>
    </row>
    <row r="31261" spans="1:9" x14ac:dyDescent="0.25">
      <c r="A31261" s="108"/>
      <c r="B31261"/>
      <c r="C31261" s="109"/>
      <c r="D31261" s="109"/>
      <c r="E31261" s="94"/>
      <c r="F31261" s="112"/>
      <c r="G31261"/>
      <c r="H31261" s="109"/>
      <c r="I31261"/>
    </row>
    <row r="31262" spans="1:9" x14ac:dyDescent="0.25">
      <c r="A31262" s="108"/>
      <c r="B31262"/>
      <c r="C31262" s="109"/>
      <c r="D31262" s="109"/>
      <c r="E31262" s="94"/>
      <c r="F31262" s="112"/>
      <c r="G31262"/>
      <c r="H31262" s="109"/>
      <c r="I31262"/>
    </row>
    <row r="31263" spans="1:9" x14ac:dyDescent="0.25">
      <c r="A31263" s="108"/>
      <c r="B31263"/>
      <c r="C31263" s="109"/>
      <c r="D31263" s="109"/>
      <c r="E31263" s="94"/>
      <c r="F31263" s="112"/>
      <c r="G31263"/>
      <c r="H31263" s="109"/>
      <c r="I31263"/>
    </row>
    <row r="31264" spans="1:9" x14ac:dyDescent="0.25">
      <c r="A31264" s="108"/>
      <c r="B31264"/>
      <c r="C31264" s="109"/>
      <c r="D31264" s="109"/>
      <c r="E31264" s="94"/>
      <c r="F31264" s="112"/>
      <c r="G31264"/>
      <c r="H31264" s="109"/>
      <c r="I31264"/>
    </row>
    <row r="31265" spans="1:9" x14ac:dyDescent="0.25">
      <c r="A31265" s="108"/>
      <c r="B31265"/>
      <c r="C31265" s="109"/>
      <c r="D31265" s="109"/>
      <c r="E31265" s="94"/>
      <c r="F31265" s="112"/>
      <c r="G31265"/>
      <c r="H31265" s="109"/>
      <c r="I31265"/>
    </row>
    <row r="31266" spans="1:9" x14ac:dyDescent="0.25">
      <c r="A31266" s="108"/>
      <c r="B31266"/>
      <c r="C31266" s="109"/>
      <c r="D31266" s="109"/>
      <c r="E31266" s="94"/>
      <c r="F31266" s="112"/>
      <c r="G31266"/>
      <c r="H31266" s="109"/>
      <c r="I31266"/>
    </row>
    <row r="31267" spans="1:9" x14ac:dyDescent="0.25">
      <c r="A31267" s="108"/>
      <c r="B31267"/>
      <c r="C31267" s="109"/>
      <c r="D31267" s="109"/>
      <c r="E31267" s="94"/>
      <c r="F31267" s="112"/>
      <c r="G31267"/>
      <c r="H31267" s="109"/>
      <c r="I31267"/>
    </row>
    <row r="31268" spans="1:9" x14ac:dyDescent="0.25">
      <c r="A31268" s="108"/>
      <c r="B31268"/>
      <c r="C31268" s="109"/>
      <c r="D31268" s="109"/>
      <c r="E31268" s="94"/>
      <c r="F31268" s="112"/>
      <c r="G31268"/>
      <c r="H31268" s="109"/>
      <c r="I31268"/>
    </row>
    <row r="31269" spans="1:9" x14ac:dyDescent="0.25">
      <c r="A31269" s="108"/>
      <c r="B31269"/>
      <c r="C31269" s="109"/>
      <c r="D31269" s="109"/>
      <c r="E31269" s="94"/>
      <c r="F31269" s="112"/>
      <c r="G31269"/>
      <c r="H31269" s="109"/>
      <c r="I31269"/>
    </row>
    <row r="31270" spans="1:9" x14ac:dyDescent="0.25">
      <c r="A31270" s="108"/>
      <c r="B31270"/>
      <c r="C31270" s="109"/>
      <c r="D31270" s="109"/>
      <c r="E31270" s="94"/>
      <c r="F31270" s="112"/>
      <c r="G31270"/>
      <c r="H31270" s="109"/>
      <c r="I31270"/>
    </row>
    <row r="31271" spans="1:9" x14ac:dyDescent="0.25">
      <c r="A31271" s="108"/>
      <c r="B31271"/>
      <c r="C31271" s="109"/>
      <c r="D31271" s="109"/>
      <c r="E31271" s="94"/>
      <c r="F31271" s="112"/>
      <c r="G31271"/>
      <c r="H31271" s="109"/>
      <c r="I31271"/>
    </row>
    <row r="31272" spans="1:9" x14ac:dyDescent="0.25">
      <c r="A31272" s="108"/>
      <c r="B31272"/>
      <c r="C31272" s="109"/>
      <c r="D31272" s="109"/>
      <c r="E31272" s="94"/>
      <c r="F31272" s="112"/>
      <c r="G31272"/>
      <c r="H31272" s="109"/>
      <c r="I31272"/>
    </row>
    <row r="31273" spans="1:9" x14ac:dyDescent="0.25">
      <c r="A31273" s="108"/>
      <c r="B31273"/>
      <c r="C31273" s="109"/>
      <c r="D31273" s="109"/>
      <c r="E31273" s="94"/>
      <c r="F31273" s="112"/>
      <c r="G31273"/>
      <c r="H31273" s="109"/>
      <c r="I31273"/>
    </row>
    <row r="31274" spans="1:9" x14ac:dyDescent="0.25">
      <c r="A31274" s="108"/>
      <c r="B31274"/>
      <c r="C31274" s="109"/>
      <c r="D31274" s="109"/>
      <c r="E31274" s="94"/>
      <c r="F31274" s="112"/>
      <c r="G31274"/>
      <c r="H31274" s="109"/>
      <c r="I31274"/>
    </row>
    <row r="31275" spans="1:9" x14ac:dyDescent="0.25">
      <c r="A31275" s="108"/>
      <c r="B31275"/>
      <c r="C31275" s="109"/>
      <c r="D31275" s="109"/>
      <c r="E31275" s="94"/>
      <c r="F31275" s="112"/>
      <c r="G31275"/>
      <c r="H31275" s="109"/>
      <c r="I31275"/>
    </row>
    <row r="31276" spans="1:9" x14ac:dyDescent="0.25">
      <c r="A31276" s="108"/>
      <c r="B31276"/>
      <c r="C31276" s="109"/>
      <c r="D31276" s="109"/>
      <c r="E31276" s="94"/>
      <c r="F31276" s="112"/>
      <c r="G31276"/>
      <c r="H31276" s="109"/>
      <c r="I31276"/>
    </row>
    <row r="31277" spans="1:9" x14ac:dyDescent="0.25">
      <c r="A31277" s="108"/>
      <c r="B31277"/>
      <c r="C31277" s="109"/>
      <c r="D31277" s="109"/>
      <c r="E31277" s="94"/>
      <c r="F31277" s="112"/>
      <c r="G31277"/>
      <c r="H31277" s="109"/>
      <c r="I31277"/>
    </row>
    <row r="31278" spans="1:9" x14ac:dyDescent="0.25">
      <c r="A31278" s="108"/>
      <c r="B31278"/>
      <c r="C31278" s="109"/>
      <c r="D31278" s="109"/>
      <c r="E31278" s="94"/>
      <c r="F31278" s="112"/>
      <c r="G31278"/>
      <c r="H31278" s="109"/>
      <c r="I31278"/>
    </row>
    <row r="31279" spans="1:9" x14ac:dyDescent="0.25">
      <c r="A31279" s="108"/>
      <c r="B31279"/>
      <c r="C31279" s="109"/>
      <c r="D31279" s="109"/>
      <c r="E31279" s="94"/>
      <c r="F31279" s="112"/>
      <c r="G31279"/>
      <c r="H31279" s="109"/>
      <c r="I31279"/>
    </row>
    <row r="31280" spans="1:9" x14ac:dyDescent="0.25">
      <c r="A31280" s="108"/>
      <c r="B31280"/>
      <c r="C31280" s="109"/>
      <c r="D31280" s="109"/>
      <c r="E31280" s="94"/>
      <c r="F31280" s="112"/>
      <c r="G31280"/>
      <c r="H31280" s="109"/>
      <c r="I31280"/>
    </row>
    <row r="31281" spans="1:9" x14ac:dyDescent="0.25">
      <c r="A31281" s="108"/>
      <c r="B31281"/>
      <c r="C31281" s="109"/>
      <c r="D31281" s="109"/>
      <c r="E31281" s="94"/>
      <c r="F31281" s="112"/>
      <c r="G31281"/>
      <c r="H31281" s="109"/>
      <c r="I31281"/>
    </row>
    <row r="31282" spans="1:9" x14ac:dyDescent="0.25">
      <c r="A31282" s="108"/>
      <c r="B31282"/>
      <c r="C31282" s="109"/>
      <c r="D31282" s="109"/>
      <c r="E31282" s="94"/>
      <c r="F31282" s="112"/>
      <c r="G31282"/>
      <c r="H31282" s="109"/>
      <c r="I31282"/>
    </row>
    <row r="31283" spans="1:9" x14ac:dyDescent="0.25">
      <c r="A31283" s="108"/>
      <c r="B31283"/>
      <c r="C31283" s="109"/>
      <c r="D31283" s="109"/>
      <c r="E31283" s="94"/>
      <c r="F31283" s="112"/>
      <c r="G31283"/>
      <c r="H31283" s="109"/>
      <c r="I31283"/>
    </row>
    <row r="31284" spans="1:9" x14ac:dyDescent="0.25">
      <c r="A31284" s="108"/>
      <c r="B31284"/>
      <c r="C31284" s="109"/>
      <c r="D31284" s="109"/>
      <c r="E31284" s="94"/>
      <c r="F31284" s="112"/>
      <c r="G31284"/>
      <c r="H31284" s="109"/>
      <c r="I31284"/>
    </row>
    <row r="31285" spans="1:9" x14ac:dyDescent="0.25">
      <c r="A31285" s="108"/>
      <c r="B31285"/>
      <c r="C31285" s="109"/>
      <c r="D31285" s="109"/>
      <c r="E31285" s="94"/>
      <c r="F31285" s="112"/>
      <c r="G31285"/>
      <c r="H31285" s="109"/>
      <c r="I31285"/>
    </row>
    <row r="31286" spans="1:9" x14ac:dyDescent="0.25">
      <c r="A31286" s="108"/>
      <c r="B31286"/>
      <c r="C31286" s="109"/>
      <c r="D31286" s="109"/>
      <c r="E31286" s="94"/>
      <c r="F31286" s="112"/>
      <c r="G31286"/>
      <c r="H31286" s="109"/>
      <c r="I31286"/>
    </row>
    <row r="31287" spans="1:9" x14ac:dyDescent="0.25">
      <c r="A31287" s="108"/>
      <c r="B31287"/>
      <c r="C31287" s="109"/>
      <c r="D31287" s="109"/>
      <c r="E31287" s="94"/>
      <c r="F31287" s="112"/>
      <c r="G31287"/>
      <c r="H31287" s="109"/>
      <c r="I31287"/>
    </row>
    <row r="31288" spans="1:9" x14ac:dyDescent="0.25">
      <c r="A31288" s="108"/>
      <c r="B31288"/>
      <c r="C31288" s="109"/>
      <c r="D31288" s="109"/>
      <c r="E31288" s="94"/>
      <c r="F31288" s="112"/>
      <c r="G31288"/>
      <c r="H31288" s="109"/>
      <c r="I31288"/>
    </row>
    <row r="31289" spans="1:9" x14ac:dyDescent="0.25">
      <c r="A31289" s="108"/>
      <c r="B31289"/>
      <c r="C31289" s="109"/>
      <c r="D31289" s="109"/>
      <c r="E31289" s="94"/>
      <c r="F31289" s="112"/>
      <c r="G31289"/>
      <c r="H31289" s="109"/>
      <c r="I31289"/>
    </row>
    <row r="31290" spans="1:9" x14ac:dyDescent="0.25">
      <c r="A31290" s="108"/>
      <c r="B31290"/>
      <c r="C31290" s="109"/>
      <c r="D31290" s="109"/>
      <c r="E31290" s="94"/>
      <c r="F31290" s="112"/>
      <c r="G31290"/>
      <c r="H31290" s="109"/>
      <c r="I31290"/>
    </row>
    <row r="31291" spans="1:9" x14ac:dyDescent="0.25">
      <c r="A31291" s="108"/>
      <c r="B31291"/>
      <c r="C31291" s="109"/>
      <c r="D31291" s="109"/>
      <c r="E31291" s="94"/>
      <c r="F31291" s="112"/>
      <c r="G31291"/>
      <c r="H31291" s="109"/>
      <c r="I31291"/>
    </row>
    <row r="31292" spans="1:9" x14ac:dyDescent="0.25">
      <c r="A31292" s="108"/>
      <c r="B31292"/>
      <c r="C31292" s="109"/>
      <c r="D31292" s="109"/>
      <c r="E31292" s="94"/>
      <c r="F31292" s="112"/>
      <c r="G31292"/>
      <c r="H31292" s="109"/>
      <c r="I31292"/>
    </row>
    <row r="31293" spans="1:9" x14ac:dyDescent="0.25">
      <c r="A31293" s="108"/>
      <c r="B31293"/>
      <c r="C31293" s="109"/>
      <c r="D31293" s="109"/>
      <c r="E31293" s="94"/>
      <c r="F31293" s="112"/>
      <c r="G31293"/>
      <c r="H31293" s="109"/>
      <c r="I31293"/>
    </row>
    <row r="31294" spans="1:9" x14ac:dyDescent="0.25">
      <c r="A31294" s="108"/>
      <c r="B31294"/>
      <c r="C31294" s="109"/>
      <c r="D31294" s="109"/>
      <c r="E31294" s="94"/>
      <c r="F31294" s="112"/>
      <c r="G31294"/>
      <c r="H31294" s="109"/>
      <c r="I31294"/>
    </row>
    <row r="31295" spans="1:9" x14ac:dyDescent="0.25">
      <c r="A31295" s="108"/>
      <c r="B31295"/>
      <c r="C31295" s="109"/>
      <c r="D31295" s="109"/>
      <c r="E31295" s="94"/>
      <c r="F31295" s="112"/>
      <c r="G31295"/>
      <c r="H31295" s="109"/>
      <c r="I31295"/>
    </row>
    <row r="31296" spans="1:9" x14ac:dyDescent="0.25">
      <c r="A31296" s="108"/>
      <c r="B31296"/>
      <c r="C31296" s="109"/>
      <c r="D31296" s="109"/>
      <c r="E31296" s="94"/>
      <c r="F31296" s="112"/>
      <c r="G31296"/>
      <c r="H31296" s="109"/>
      <c r="I31296"/>
    </row>
    <row r="31297" spans="1:9" x14ac:dyDescent="0.25">
      <c r="A31297" s="108"/>
      <c r="B31297"/>
      <c r="C31297" s="109"/>
      <c r="D31297" s="109"/>
      <c r="E31297" s="94"/>
      <c r="F31297" s="112"/>
      <c r="G31297"/>
      <c r="H31297" s="109"/>
      <c r="I31297"/>
    </row>
    <row r="31298" spans="1:9" x14ac:dyDescent="0.25">
      <c r="A31298" s="108"/>
      <c r="B31298"/>
      <c r="C31298" s="109"/>
      <c r="D31298" s="109"/>
      <c r="E31298" s="94"/>
      <c r="F31298" s="112"/>
      <c r="G31298"/>
      <c r="H31298" s="109"/>
      <c r="I31298"/>
    </row>
    <row r="31299" spans="1:9" x14ac:dyDescent="0.25">
      <c r="A31299" s="108"/>
      <c r="B31299"/>
      <c r="C31299" s="109"/>
      <c r="D31299" s="109"/>
      <c r="E31299" s="94"/>
      <c r="F31299" s="112"/>
      <c r="G31299"/>
      <c r="H31299" s="109"/>
      <c r="I31299"/>
    </row>
    <row r="31300" spans="1:9" x14ac:dyDescent="0.25">
      <c r="A31300" s="108"/>
      <c r="B31300"/>
      <c r="C31300" s="109"/>
      <c r="D31300" s="109"/>
      <c r="E31300" s="94"/>
      <c r="F31300" s="112"/>
      <c r="G31300"/>
      <c r="H31300" s="109"/>
      <c r="I31300"/>
    </row>
    <row r="31301" spans="1:9" x14ac:dyDescent="0.25">
      <c r="A31301" s="108"/>
      <c r="B31301"/>
      <c r="C31301" s="109"/>
      <c r="D31301" s="109"/>
      <c r="E31301" s="94"/>
      <c r="F31301" s="112"/>
      <c r="G31301"/>
      <c r="H31301" s="109"/>
      <c r="I31301"/>
    </row>
    <row r="31302" spans="1:9" x14ac:dyDescent="0.25">
      <c r="A31302" s="108"/>
      <c r="B31302"/>
      <c r="C31302" s="109"/>
      <c r="D31302" s="109"/>
      <c r="E31302" s="94"/>
      <c r="F31302" s="112"/>
      <c r="G31302"/>
      <c r="H31302" s="109"/>
      <c r="I31302"/>
    </row>
    <row r="31303" spans="1:9" x14ac:dyDescent="0.25">
      <c r="A31303" s="108"/>
      <c r="B31303"/>
      <c r="C31303" s="109"/>
      <c r="D31303" s="109"/>
      <c r="E31303" s="94"/>
      <c r="F31303" s="112"/>
      <c r="G31303"/>
      <c r="H31303" s="109"/>
      <c r="I31303"/>
    </row>
    <row r="31304" spans="1:9" x14ac:dyDescent="0.25">
      <c r="A31304" s="108"/>
      <c r="B31304"/>
      <c r="C31304" s="109"/>
      <c r="D31304" s="109"/>
      <c r="E31304" s="94"/>
      <c r="F31304" s="112"/>
      <c r="G31304"/>
      <c r="H31304" s="109"/>
      <c r="I31304"/>
    </row>
    <row r="31305" spans="1:9" x14ac:dyDescent="0.25">
      <c r="A31305" s="108"/>
      <c r="B31305"/>
      <c r="C31305" s="109"/>
      <c r="D31305" s="109"/>
      <c r="E31305" s="94"/>
      <c r="F31305" s="112"/>
      <c r="G31305"/>
      <c r="H31305" s="109"/>
      <c r="I31305"/>
    </row>
    <row r="31306" spans="1:9" x14ac:dyDescent="0.25">
      <c r="A31306" s="108"/>
      <c r="B31306"/>
      <c r="C31306" s="109"/>
      <c r="D31306" s="109"/>
      <c r="E31306" s="94"/>
      <c r="F31306" s="112"/>
      <c r="G31306"/>
      <c r="H31306" s="109"/>
      <c r="I31306"/>
    </row>
    <row r="31307" spans="1:9" x14ac:dyDescent="0.25">
      <c r="A31307" s="108"/>
      <c r="B31307"/>
      <c r="C31307" s="109"/>
      <c r="D31307" s="109"/>
      <c r="E31307" s="94"/>
      <c r="F31307" s="112"/>
      <c r="G31307"/>
      <c r="H31307" s="109"/>
      <c r="I31307"/>
    </row>
    <row r="31308" spans="1:9" x14ac:dyDescent="0.25">
      <c r="A31308" s="108"/>
      <c r="B31308"/>
      <c r="C31308" s="109"/>
      <c r="D31308" s="109"/>
      <c r="E31308" s="94"/>
      <c r="F31308" s="112"/>
      <c r="G31308"/>
      <c r="H31308" s="109"/>
      <c r="I31308"/>
    </row>
    <row r="31309" spans="1:9" x14ac:dyDescent="0.25">
      <c r="A31309" s="108"/>
      <c r="B31309"/>
      <c r="C31309" s="109"/>
      <c r="D31309" s="109"/>
      <c r="E31309" s="94"/>
      <c r="F31309" s="112"/>
      <c r="G31309"/>
      <c r="H31309" s="109"/>
      <c r="I31309"/>
    </row>
    <row r="31310" spans="1:9" x14ac:dyDescent="0.25">
      <c r="A31310" s="108"/>
      <c r="B31310"/>
      <c r="C31310" s="109"/>
      <c r="D31310" s="109"/>
      <c r="E31310" s="94"/>
      <c r="F31310" s="112"/>
      <c r="G31310"/>
      <c r="H31310" s="109"/>
      <c r="I31310"/>
    </row>
    <row r="31311" spans="1:9" x14ac:dyDescent="0.25">
      <c r="A31311" s="108"/>
      <c r="B31311"/>
      <c r="C31311" s="109"/>
      <c r="D31311" s="109"/>
      <c r="E31311" s="94"/>
      <c r="F31311" s="112"/>
      <c r="G31311"/>
      <c r="H31311" s="109"/>
      <c r="I31311"/>
    </row>
    <row r="31312" spans="1:9" x14ac:dyDescent="0.25">
      <c r="A31312" s="108"/>
      <c r="B31312"/>
      <c r="C31312" s="109"/>
      <c r="D31312" s="109"/>
      <c r="E31312" s="94"/>
      <c r="F31312" s="112"/>
      <c r="G31312"/>
      <c r="H31312" s="109"/>
      <c r="I31312"/>
    </row>
    <row r="31313" spans="1:9" x14ac:dyDescent="0.25">
      <c r="A31313" s="108"/>
      <c r="B31313"/>
      <c r="C31313" s="109"/>
      <c r="D31313" s="109"/>
      <c r="E31313" s="94"/>
      <c r="F31313" s="112"/>
      <c r="G31313"/>
      <c r="H31313" s="109"/>
      <c r="I31313"/>
    </row>
    <row r="31314" spans="1:9" x14ac:dyDescent="0.25">
      <c r="A31314" s="108"/>
      <c r="B31314"/>
      <c r="C31314" s="109"/>
      <c r="D31314" s="109"/>
      <c r="E31314" s="94"/>
      <c r="F31314" s="112"/>
      <c r="G31314"/>
      <c r="H31314" s="109"/>
      <c r="I31314"/>
    </row>
    <row r="31315" spans="1:9" x14ac:dyDescent="0.25">
      <c r="A31315" s="108"/>
      <c r="B31315"/>
      <c r="C31315" s="109"/>
      <c r="D31315" s="109"/>
      <c r="E31315" s="94"/>
      <c r="F31315" s="112"/>
      <c r="G31315"/>
      <c r="H31315" s="109"/>
      <c r="I31315"/>
    </row>
    <row r="31316" spans="1:9" x14ac:dyDescent="0.25">
      <c r="A31316" s="108"/>
      <c r="B31316"/>
      <c r="C31316" s="109"/>
      <c r="D31316" s="109"/>
      <c r="E31316" s="94"/>
      <c r="F31316" s="112"/>
      <c r="G31316"/>
      <c r="H31316" s="109"/>
      <c r="I31316"/>
    </row>
    <row r="31317" spans="1:9" x14ac:dyDescent="0.25">
      <c r="A31317" s="108"/>
      <c r="B31317"/>
      <c r="C31317" s="109"/>
      <c r="D31317" s="109"/>
      <c r="E31317" s="94"/>
      <c r="F31317" s="112"/>
      <c r="G31317"/>
      <c r="H31317" s="109"/>
      <c r="I31317"/>
    </row>
    <row r="31318" spans="1:9" x14ac:dyDescent="0.25">
      <c r="A31318" s="108"/>
      <c r="B31318"/>
      <c r="C31318" s="109"/>
      <c r="D31318" s="109"/>
      <c r="E31318" s="94"/>
      <c r="F31318" s="112"/>
      <c r="G31318"/>
      <c r="H31318" s="109"/>
      <c r="I31318"/>
    </row>
    <row r="31319" spans="1:9" x14ac:dyDescent="0.25">
      <c r="A31319" s="108"/>
      <c r="B31319"/>
      <c r="C31319" s="109"/>
      <c r="D31319" s="109"/>
      <c r="E31319" s="94"/>
      <c r="F31319" s="112"/>
      <c r="G31319"/>
      <c r="H31319" s="109"/>
      <c r="I31319"/>
    </row>
    <row r="31320" spans="1:9" x14ac:dyDescent="0.25">
      <c r="A31320" s="108"/>
      <c r="B31320"/>
      <c r="C31320" s="109"/>
      <c r="D31320" s="109"/>
      <c r="E31320" s="94"/>
      <c r="F31320" s="112"/>
      <c r="G31320"/>
      <c r="H31320" s="109"/>
      <c r="I31320"/>
    </row>
    <row r="31321" spans="1:9" x14ac:dyDescent="0.25">
      <c r="A31321" s="108"/>
      <c r="B31321"/>
      <c r="C31321" s="109"/>
      <c r="D31321" s="109"/>
      <c r="E31321" s="94"/>
      <c r="F31321" s="112"/>
      <c r="G31321"/>
      <c r="H31321" s="109"/>
      <c r="I31321"/>
    </row>
    <row r="31322" spans="1:9" x14ac:dyDescent="0.25">
      <c r="A31322" s="108"/>
      <c r="B31322"/>
      <c r="C31322" s="109"/>
      <c r="D31322" s="109"/>
      <c r="E31322" s="94"/>
      <c r="F31322" s="112"/>
      <c r="G31322"/>
      <c r="H31322" s="109"/>
      <c r="I31322"/>
    </row>
    <row r="31323" spans="1:9" x14ac:dyDescent="0.25">
      <c r="A31323" s="108"/>
      <c r="B31323"/>
      <c r="C31323" s="109"/>
      <c r="D31323" s="109"/>
      <c r="E31323" s="94"/>
      <c r="F31323" s="112"/>
      <c r="G31323"/>
      <c r="H31323" s="109"/>
      <c r="I31323"/>
    </row>
    <row r="31324" spans="1:9" x14ac:dyDescent="0.25">
      <c r="A31324" s="108"/>
      <c r="B31324"/>
      <c r="C31324" s="109"/>
      <c r="D31324" s="109"/>
      <c r="E31324" s="94"/>
      <c r="F31324" s="112"/>
      <c r="G31324"/>
      <c r="H31324" s="109"/>
      <c r="I31324"/>
    </row>
    <row r="31325" spans="1:9" x14ac:dyDescent="0.25">
      <c r="A31325" s="108"/>
      <c r="B31325"/>
      <c r="C31325" s="109"/>
      <c r="D31325" s="109"/>
      <c r="E31325" s="94"/>
      <c r="F31325" s="112"/>
      <c r="G31325"/>
      <c r="H31325" s="109"/>
      <c r="I31325"/>
    </row>
    <row r="31326" spans="1:9" x14ac:dyDescent="0.25">
      <c r="A31326" s="108"/>
      <c r="B31326"/>
      <c r="C31326" s="109"/>
      <c r="D31326" s="109"/>
      <c r="E31326" s="94"/>
      <c r="F31326" s="112"/>
      <c r="G31326"/>
      <c r="H31326" s="109"/>
      <c r="I31326"/>
    </row>
    <row r="31327" spans="1:9" x14ac:dyDescent="0.25">
      <c r="A31327" s="108"/>
      <c r="B31327"/>
      <c r="C31327" s="109"/>
      <c r="D31327" s="109"/>
      <c r="E31327" s="94"/>
      <c r="F31327" s="112"/>
      <c r="G31327"/>
      <c r="H31327" s="109"/>
      <c r="I31327"/>
    </row>
    <row r="31328" spans="1:9" x14ac:dyDescent="0.25">
      <c r="A31328" s="108"/>
      <c r="B31328"/>
      <c r="C31328" s="109"/>
      <c r="D31328" s="109"/>
      <c r="E31328" s="94"/>
      <c r="F31328" s="112"/>
      <c r="G31328"/>
      <c r="H31328" s="109"/>
      <c r="I31328"/>
    </row>
    <row r="31329" spans="1:9" x14ac:dyDescent="0.25">
      <c r="A31329" s="108"/>
      <c r="B31329"/>
      <c r="C31329" s="109"/>
      <c r="D31329" s="109"/>
      <c r="E31329" s="94"/>
      <c r="F31329" s="112"/>
      <c r="G31329"/>
      <c r="H31329" s="109"/>
      <c r="I31329"/>
    </row>
    <row r="31330" spans="1:9" x14ac:dyDescent="0.25">
      <c r="A31330" s="108"/>
      <c r="B31330"/>
      <c r="C31330" s="109"/>
      <c r="D31330" s="109"/>
      <c r="E31330" s="94"/>
      <c r="F31330" s="112"/>
      <c r="G31330"/>
      <c r="H31330" s="109"/>
      <c r="I31330"/>
    </row>
    <row r="31331" spans="1:9" x14ac:dyDescent="0.25">
      <c r="A31331" s="108"/>
      <c r="B31331"/>
      <c r="C31331" s="109"/>
      <c r="D31331" s="109"/>
      <c r="E31331" s="94"/>
      <c r="F31331" s="112"/>
      <c r="G31331"/>
      <c r="H31331" s="109"/>
      <c r="I31331"/>
    </row>
    <row r="31332" spans="1:9" x14ac:dyDescent="0.25">
      <c r="A31332" s="108"/>
      <c r="B31332"/>
      <c r="C31332" s="109"/>
      <c r="D31332" s="109"/>
      <c r="E31332" s="94"/>
      <c r="F31332" s="112"/>
      <c r="G31332"/>
      <c r="H31332" s="109"/>
      <c r="I31332"/>
    </row>
    <row r="31333" spans="1:9" x14ac:dyDescent="0.25">
      <c r="A31333" s="108"/>
      <c r="B31333"/>
      <c r="C31333" s="109"/>
      <c r="D31333" s="109"/>
      <c r="E31333" s="94"/>
      <c r="F31333" s="112"/>
      <c r="G31333"/>
      <c r="H31333" s="109"/>
      <c r="I31333"/>
    </row>
    <row r="31334" spans="1:9" x14ac:dyDescent="0.25">
      <c r="A31334" s="108"/>
      <c r="B31334"/>
      <c r="C31334" s="109"/>
      <c r="D31334" s="109"/>
      <c r="E31334" s="94"/>
      <c r="F31334" s="112"/>
      <c r="G31334"/>
      <c r="H31334" s="109"/>
      <c r="I31334"/>
    </row>
    <row r="31335" spans="1:9" x14ac:dyDescent="0.25">
      <c r="A31335" s="108"/>
      <c r="B31335"/>
      <c r="C31335" s="109"/>
      <c r="D31335" s="109"/>
      <c r="E31335" s="94"/>
      <c r="F31335" s="112"/>
      <c r="G31335"/>
      <c r="H31335" s="109"/>
      <c r="I31335"/>
    </row>
    <row r="31336" spans="1:9" x14ac:dyDescent="0.25">
      <c r="A31336" s="108"/>
      <c r="B31336"/>
      <c r="C31336" s="109"/>
      <c r="D31336" s="109"/>
      <c r="E31336" s="94"/>
      <c r="F31336" s="112"/>
      <c r="G31336"/>
      <c r="H31336" s="109"/>
      <c r="I31336"/>
    </row>
    <row r="31337" spans="1:9" x14ac:dyDescent="0.25">
      <c r="A31337" s="108"/>
      <c r="B31337"/>
      <c r="C31337" s="109"/>
      <c r="D31337" s="109"/>
      <c r="E31337" s="94"/>
      <c r="F31337" s="112"/>
      <c r="G31337"/>
      <c r="H31337" s="109"/>
      <c r="I31337"/>
    </row>
    <row r="31338" spans="1:9" x14ac:dyDescent="0.25">
      <c r="A31338" s="108"/>
      <c r="B31338"/>
      <c r="C31338" s="109"/>
      <c r="D31338" s="109"/>
      <c r="E31338" s="94"/>
      <c r="F31338" s="112"/>
      <c r="G31338"/>
      <c r="H31338" s="109"/>
      <c r="I31338"/>
    </row>
    <row r="31339" spans="1:9" x14ac:dyDescent="0.25">
      <c r="A31339" s="108"/>
      <c r="B31339"/>
      <c r="C31339" s="109"/>
      <c r="D31339" s="109"/>
      <c r="E31339" s="94"/>
      <c r="F31339" s="112"/>
      <c r="G31339"/>
      <c r="H31339" s="109"/>
      <c r="I31339"/>
    </row>
    <row r="31340" spans="1:9" x14ac:dyDescent="0.25">
      <c r="A31340" s="108"/>
      <c r="B31340"/>
      <c r="C31340" s="109"/>
      <c r="D31340" s="109"/>
      <c r="E31340" s="94"/>
      <c r="F31340" s="112"/>
      <c r="G31340"/>
      <c r="H31340" s="109"/>
      <c r="I31340"/>
    </row>
    <row r="31341" spans="1:9" x14ac:dyDescent="0.25">
      <c r="A31341" s="108"/>
      <c r="B31341"/>
      <c r="C31341" s="109"/>
      <c r="D31341" s="109"/>
      <c r="E31341" s="94"/>
      <c r="F31341" s="112"/>
      <c r="G31341"/>
      <c r="H31341" s="109"/>
      <c r="I31341"/>
    </row>
    <row r="31342" spans="1:9" x14ac:dyDescent="0.25">
      <c r="A31342" s="108"/>
      <c r="B31342"/>
      <c r="C31342" s="109"/>
      <c r="D31342" s="109"/>
      <c r="E31342" s="94"/>
      <c r="F31342" s="112"/>
      <c r="G31342"/>
      <c r="H31342" s="109"/>
      <c r="I31342"/>
    </row>
    <row r="31343" spans="1:9" x14ac:dyDescent="0.25">
      <c r="A31343" s="108"/>
      <c r="B31343"/>
      <c r="C31343" s="109"/>
      <c r="D31343" s="109"/>
      <c r="E31343" s="94"/>
      <c r="F31343" s="112"/>
      <c r="G31343"/>
      <c r="H31343" s="109"/>
      <c r="I31343"/>
    </row>
    <row r="31344" spans="1:9" x14ac:dyDescent="0.25">
      <c r="A31344" s="108"/>
      <c r="B31344"/>
      <c r="C31344" s="109"/>
      <c r="D31344" s="109"/>
      <c r="E31344" s="94"/>
      <c r="F31344" s="112"/>
      <c r="G31344"/>
      <c r="H31344" s="109"/>
      <c r="I31344"/>
    </row>
    <row r="31345" spans="1:9" x14ac:dyDescent="0.25">
      <c r="A31345" s="108"/>
      <c r="B31345"/>
      <c r="C31345" s="109"/>
      <c r="D31345" s="109"/>
      <c r="E31345" s="94"/>
      <c r="F31345" s="112"/>
      <c r="G31345"/>
      <c r="H31345" s="109"/>
      <c r="I31345"/>
    </row>
    <row r="31346" spans="1:9" x14ac:dyDescent="0.25">
      <c r="A31346" s="108"/>
      <c r="B31346"/>
      <c r="C31346" s="109"/>
      <c r="D31346" s="109"/>
      <c r="E31346" s="94"/>
      <c r="F31346" s="112"/>
      <c r="G31346"/>
      <c r="H31346" s="109"/>
      <c r="I31346"/>
    </row>
    <row r="31347" spans="1:9" x14ac:dyDescent="0.25">
      <c r="A31347" s="108"/>
      <c r="B31347"/>
      <c r="C31347" s="109"/>
      <c r="D31347" s="109"/>
      <c r="E31347" s="94"/>
      <c r="F31347" s="112"/>
      <c r="G31347"/>
      <c r="H31347" s="109"/>
      <c r="I31347"/>
    </row>
    <row r="31348" spans="1:9" x14ac:dyDescent="0.25">
      <c r="A31348" s="108"/>
      <c r="B31348"/>
      <c r="C31348" s="109"/>
      <c r="D31348" s="109"/>
      <c r="E31348" s="94"/>
      <c r="F31348" s="112"/>
      <c r="G31348"/>
      <c r="H31348" s="109"/>
      <c r="I31348"/>
    </row>
    <row r="31349" spans="1:9" x14ac:dyDescent="0.25">
      <c r="A31349" s="108"/>
      <c r="B31349"/>
      <c r="C31349" s="109"/>
      <c r="D31349" s="109"/>
      <c r="E31349" s="94"/>
      <c r="F31349" s="112"/>
      <c r="G31349"/>
      <c r="H31349" s="109"/>
      <c r="I31349"/>
    </row>
    <row r="31350" spans="1:9" x14ac:dyDescent="0.25">
      <c r="A31350" s="108"/>
      <c r="B31350"/>
      <c r="C31350" s="109"/>
      <c r="D31350" s="109"/>
      <c r="E31350" s="94"/>
      <c r="F31350" s="112"/>
      <c r="G31350"/>
      <c r="H31350" s="109"/>
      <c r="I31350"/>
    </row>
    <row r="31351" spans="1:9" x14ac:dyDescent="0.25">
      <c r="A31351" s="108"/>
      <c r="B31351"/>
      <c r="C31351" s="109"/>
      <c r="D31351" s="109"/>
      <c r="E31351" s="94"/>
      <c r="F31351" s="112"/>
      <c r="G31351"/>
      <c r="H31351" s="109"/>
      <c r="I31351"/>
    </row>
    <row r="31352" spans="1:9" x14ac:dyDescent="0.25">
      <c r="A31352" s="108"/>
      <c r="B31352"/>
      <c r="C31352" s="109"/>
      <c r="D31352" s="109"/>
      <c r="E31352" s="94"/>
      <c r="F31352" s="112"/>
      <c r="G31352"/>
      <c r="H31352" s="109"/>
      <c r="I31352"/>
    </row>
    <row r="31353" spans="1:9" x14ac:dyDescent="0.25">
      <c r="A31353" s="108"/>
      <c r="B31353"/>
      <c r="C31353" s="109"/>
      <c r="D31353" s="109"/>
      <c r="E31353" s="94"/>
      <c r="F31353" s="112"/>
      <c r="G31353"/>
      <c r="H31353" s="109"/>
      <c r="I31353"/>
    </row>
    <row r="31354" spans="1:9" x14ac:dyDescent="0.25">
      <c r="A31354" s="108"/>
      <c r="B31354"/>
      <c r="C31354" s="109"/>
      <c r="D31354" s="109"/>
      <c r="E31354" s="94"/>
      <c r="F31354" s="112"/>
      <c r="G31354"/>
      <c r="H31354" s="109"/>
      <c r="I31354"/>
    </row>
    <row r="31355" spans="1:9" x14ac:dyDescent="0.25">
      <c r="A31355" s="108"/>
      <c r="B31355"/>
      <c r="C31355" s="109"/>
      <c r="D31355" s="109"/>
      <c r="E31355" s="94"/>
      <c r="F31355" s="112"/>
      <c r="G31355"/>
      <c r="H31355" s="109"/>
      <c r="I31355"/>
    </row>
    <row r="31356" spans="1:9" x14ac:dyDescent="0.25">
      <c r="A31356" s="108"/>
      <c r="B31356"/>
      <c r="C31356" s="109"/>
      <c r="D31356" s="109"/>
      <c r="E31356" s="94"/>
      <c r="F31356" s="112"/>
      <c r="G31356"/>
      <c r="H31356" s="109"/>
      <c r="I31356"/>
    </row>
    <row r="31357" spans="1:9" x14ac:dyDescent="0.25">
      <c r="A31357" s="108"/>
      <c r="B31357"/>
      <c r="C31357" s="109"/>
      <c r="D31357" s="109"/>
      <c r="E31357" s="94"/>
      <c r="F31357" s="112"/>
      <c r="G31357"/>
      <c r="H31357" s="109"/>
      <c r="I31357"/>
    </row>
    <row r="31358" spans="1:9" x14ac:dyDescent="0.25">
      <c r="A31358" s="108"/>
      <c r="B31358"/>
      <c r="C31358" s="109"/>
      <c r="D31358" s="109"/>
      <c r="E31358" s="94"/>
      <c r="F31358" s="112"/>
      <c r="G31358"/>
      <c r="H31358" s="109"/>
      <c r="I31358"/>
    </row>
    <row r="31359" spans="1:9" x14ac:dyDescent="0.25">
      <c r="A31359" s="108"/>
      <c r="B31359"/>
      <c r="C31359" s="109"/>
      <c r="D31359" s="109"/>
      <c r="E31359" s="94"/>
      <c r="F31359" s="112"/>
      <c r="G31359"/>
      <c r="H31359" s="109"/>
      <c r="I31359"/>
    </row>
    <row r="31360" spans="1:9" x14ac:dyDescent="0.25">
      <c r="A31360" s="108"/>
      <c r="B31360"/>
      <c r="C31360" s="109"/>
      <c r="D31360" s="109"/>
      <c r="E31360" s="94"/>
      <c r="F31360" s="112"/>
      <c r="G31360"/>
      <c r="H31360" s="109"/>
      <c r="I31360"/>
    </row>
    <row r="31361" spans="1:9" x14ac:dyDescent="0.25">
      <c r="A31361" s="108"/>
      <c r="B31361"/>
      <c r="C31361" s="109"/>
      <c r="D31361" s="109"/>
      <c r="E31361" s="94"/>
      <c r="F31361" s="112"/>
      <c r="G31361"/>
      <c r="H31361" s="109"/>
      <c r="I31361"/>
    </row>
    <row r="31362" spans="1:9" x14ac:dyDescent="0.25">
      <c r="A31362" s="108"/>
      <c r="B31362"/>
      <c r="C31362" s="109"/>
      <c r="D31362" s="109"/>
      <c r="E31362" s="94"/>
      <c r="F31362" s="112"/>
      <c r="G31362"/>
      <c r="H31362" s="109"/>
      <c r="I31362"/>
    </row>
    <row r="31363" spans="1:9" x14ac:dyDescent="0.25">
      <c r="A31363" s="108"/>
      <c r="B31363"/>
      <c r="C31363" s="109"/>
      <c r="D31363" s="109"/>
      <c r="E31363" s="94"/>
      <c r="F31363" s="112"/>
      <c r="G31363"/>
      <c r="H31363" s="109"/>
      <c r="I31363"/>
    </row>
    <row r="31364" spans="1:9" x14ac:dyDescent="0.25">
      <c r="A31364" s="108"/>
      <c r="B31364"/>
      <c r="C31364" s="109"/>
      <c r="D31364" s="109"/>
      <c r="E31364" s="94"/>
      <c r="F31364" s="112"/>
      <c r="G31364"/>
      <c r="H31364" s="109"/>
      <c r="I31364"/>
    </row>
    <row r="31365" spans="1:9" x14ac:dyDescent="0.25">
      <c r="A31365" s="108"/>
      <c r="B31365"/>
      <c r="C31365" s="109"/>
      <c r="D31365" s="109"/>
      <c r="E31365" s="94"/>
      <c r="F31365" s="112"/>
      <c r="G31365"/>
      <c r="H31365" s="109"/>
      <c r="I31365"/>
    </row>
    <row r="31366" spans="1:9" x14ac:dyDescent="0.25">
      <c r="A31366" s="108"/>
      <c r="B31366"/>
      <c r="C31366" s="109"/>
      <c r="D31366" s="109"/>
      <c r="E31366" s="94"/>
      <c r="F31366" s="112"/>
      <c r="G31366"/>
      <c r="H31366" s="109"/>
      <c r="I31366"/>
    </row>
    <row r="31367" spans="1:9" x14ac:dyDescent="0.25">
      <c r="A31367" s="108"/>
      <c r="B31367"/>
      <c r="C31367" s="109"/>
      <c r="D31367" s="109"/>
      <c r="E31367" s="94"/>
      <c r="F31367" s="112"/>
      <c r="G31367"/>
      <c r="H31367" s="109"/>
      <c r="I31367"/>
    </row>
    <row r="31368" spans="1:9" x14ac:dyDescent="0.25">
      <c r="A31368" s="108"/>
      <c r="B31368"/>
      <c r="C31368" s="109"/>
      <c r="D31368" s="109"/>
      <c r="E31368" s="94"/>
      <c r="F31368" s="112"/>
      <c r="G31368"/>
      <c r="H31368" s="109"/>
      <c r="I31368"/>
    </row>
    <row r="31369" spans="1:9" x14ac:dyDescent="0.25">
      <c r="A31369" s="108"/>
      <c r="B31369"/>
      <c r="C31369" s="109"/>
      <c r="D31369" s="109"/>
      <c r="E31369" s="94"/>
      <c r="F31369" s="112"/>
      <c r="G31369"/>
      <c r="H31369" s="109"/>
      <c r="I31369"/>
    </row>
    <row r="31370" spans="1:9" x14ac:dyDescent="0.25">
      <c r="A31370" s="108"/>
      <c r="B31370"/>
      <c r="C31370" s="109"/>
      <c r="D31370" s="109"/>
      <c r="E31370" s="94"/>
      <c r="F31370" s="112"/>
      <c r="G31370"/>
      <c r="H31370" s="109"/>
      <c r="I31370"/>
    </row>
    <row r="31371" spans="1:9" x14ac:dyDescent="0.25">
      <c r="A31371" s="108"/>
      <c r="B31371"/>
      <c r="C31371" s="109"/>
      <c r="D31371" s="109"/>
      <c r="E31371" s="94"/>
      <c r="F31371" s="112"/>
      <c r="G31371"/>
      <c r="H31371" s="109"/>
      <c r="I31371"/>
    </row>
    <row r="31372" spans="1:9" x14ac:dyDescent="0.25">
      <c r="A31372" s="108"/>
      <c r="B31372"/>
      <c r="C31372" s="109"/>
      <c r="D31372" s="109"/>
      <c r="E31372" s="94"/>
      <c r="F31372" s="112"/>
      <c r="G31372"/>
      <c r="H31372" s="109"/>
      <c r="I31372"/>
    </row>
    <row r="31373" spans="1:9" x14ac:dyDescent="0.25">
      <c r="A31373" s="108"/>
      <c r="B31373"/>
      <c r="C31373" s="109"/>
      <c r="D31373" s="109"/>
      <c r="E31373" s="94"/>
      <c r="F31373" s="112"/>
      <c r="G31373"/>
      <c r="H31373" s="109"/>
      <c r="I31373"/>
    </row>
    <row r="31374" spans="1:9" x14ac:dyDescent="0.25">
      <c r="A31374" s="108"/>
      <c r="B31374"/>
      <c r="C31374" s="109"/>
      <c r="D31374" s="109"/>
      <c r="E31374" s="94"/>
      <c r="F31374" s="112"/>
      <c r="G31374"/>
      <c r="H31374" s="109"/>
      <c r="I31374"/>
    </row>
    <row r="31375" spans="1:9" x14ac:dyDescent="0.25">
      <c r="A31375" s="108"/>
      <c r="B31375"/>
      <c r="C31375" s="109"/>
      <c r="D31375" s="109"/>
      <c r="E31375" s="94"/>
      <c r="F31375" s="112"/>
      <c r="G31375"/>
      <c r="H31375" s="109"/>
      <c r="I31375"/>
    </row>
    <row r="31376" spans="1:9" x14ac:dyDescent="0.25">
      <c r="A31376" s="108"/>
      <c r="B31376"/>
      <c r="C31376" s="109"/>
      <c r="D31376" s="109"/>
      <c r="E31376" s="94"/>
      <c r="F31376" s="112"/>
      <c r="G31376"/>
      <c r="H31376" s="109"/>
      <c r="I31376"/>
    </row>
    <row r="31377" spans="1:9" x14ac:dyDescent="0.25">
      <c r="A31377" s="108"/>
      <c r="B31377"/>
      <c r="C31377" s="109"/>
      <c r="D31377" s="109"/>
      <c r="E31377" s="94"/>
      <c r="F31377" s="112"/>
      <c r="G31377"/>
      <c r="H31377" s="109"/>
      <c r="I31377"/>
    </row>
    <row r="31378" spans="1:9" x14ac:dyDescent="0.25">
      <c r="A31378" s="108"/>
      <c r="B31378"/>
      <c r="C31378" s="109"/>
      <c r="D31378" s="109"/>
      <c r="E31378" s="94"/>
      <c r="F31378" s="112"/>
      <c r="G31378"/>
      <c r="H31378" s="109"/>
      <c r="I31378"/>
    </row>
    <row r="31379" spans="1:9" x14ac:dyDescent="0.25">
      <c r="A31379" s="108"/>
      <c r="B31379"/>
      <c r="C31379" s="109"/>
      <c r="D31379" s="109"/>
      <c r="E31379" s="94"/>
      <c r="F31379" s="112"/>
      <c r="G31379"/>
      <c r="H31379" s="109"/>
      <c r="I31379"/>
    </row>
    <row r="31380" spans="1:9" x14ac:dyDescent="0.25">
      <c r="A31380" s="108"/>
      <c r="B31380"/>
      <c r="C31380" s="109"/>
      <c r="D31380" s="109"/>
      <c r="E31380" s="94"/>
      <c r="F31380" s="112"/>
      <c r="G31380"/>
      <c r="H31380" s="109"/>
      <c r="I31380"/>
    </row>
    <row r="31381" spans="1:9" x14ac:dyDescent="0.25">
      <c r="A31381" s="108"/>
      <c r="B31381"/>
      <c r="C31381" s="109"/>
      <c r="D31381" s="109"/>
      <c r="E31381" s="94"/>
      <c r="F31381" s="112"/>
      <c r="G31381"/>
      <c r="H31381" s="109"/>
      <c r="I31381"/>
    </row>
    <row r="31382" spans="1:9" x14ac:dyDescent="0.25">
      <c r="A31382" s="108"/>
      <c r="B31382"/>
      <c r="C31382" s="109"/>
      <c r="D31382" s="109"/>
      <c r="E31382" s="94"/>
      <c r="F31382" s="112"/>
      <c r="G31382"/>
      <c r="H31382" s="109"/>
      <c r="I31382"/>
    </row>
    <row r="31383" spans="1:9" x14ac:dyDescent="0.25">
      <c r="A31383" s="108"/>
      <c r="B31383"/>
      <c r="C31383" s="109"/>
      <c r="D31383" s="109"/>
      <c r="E31383" s="94"/>
      <c r="F31383" s="112"/>
      <c r="G31383"/>
      <c r="H31383" s="109"/>
      <c r="I31383"/>
    </row>
    <row r="31384" spans="1:9" x14ac:dyDescent="0.25">
      <c r="A31384" s="108"/>
      <c r="B31384"/>
      <c r="C31384" s="109"/>
      <c r="D31384" s="109"/>
      <c r="E31384" s="94"/>
      <c r="F31384" s="112"/>
      <c r="G31384"/>
      <c r="H31384" s="109"/>
      <c r="I31384"/>
    </row>
    <row r="31385" spans="1:9" x14ac:dyDescent="0.25">
      <c r="A31385" s="108"/>
      <c r="B31385"/>
      <c r="C31385" s="109"/>
      <c r="D31385" s="109"/>
      <c r="E31385" s="94"/>
      <c r="F31385" s="112"/>
      <c r="G31385"/>
      <c r="H31385" s="109"/>
      <c r="I31385"/>
    </row>
    <row r="31386" spans="1:9" x14ac:dyDescent="0.25">
      <c r="A31386" s="108"/>
      <c r="B31386"/>
      <c r="C31386" s="109"/>
      <c r="D31386" s="109"/>
      <c r="E31386" s="94"/>
      <c r="F31386" s="112"/>
      <c r="G31386"/>
      <c r="H31386" s="109"/>
      <c r="I31386"/>
    </row>
    <row r="31387" spans="1:9" x14ac:dyDescent="0.25">
      <c r="A31387" s="108"/>
      <c r="B31387"/>
      <c r="C31387" s="109"/>
      <c r="D31387" s="109"/>
      <c r="E31387" s="94"/>
      <c r="F31387" s="112"/>
      <c r="G31387"/>
      <c r="H31387" s="109"/>
      <c r="I31387"/>
    </row>
    <row r="31388" spans="1:9" x14ac:dyDescent="0.25">
      <c r="A31388" s="108"/>
      <c r="B31388"/>
      <c r="C31388" s="109"/>
      <c r="D31388" s="109"/>
      <c r="E31388" s="94"/>
      <c r="F31388" s="112"/>
      <c r="G31388"/>
      <c r="H31388" s="109"/>
      <c r="I31388"/>
    </row>
    <row r="31389" spans="1:9" x14ac:dyDescent="0.25">
      <c r="A31389" s="108"/>
      <c r="B31389"/>
      <c r="C31389" s="109"/>
      <c r="D31389" s="109"/>
      <c r="E31389" s="94"/>
      <c r="F31389" s="112"/>
      <c r="G31389"/>
      <c r="H31389" s="109"/>
      <c r="I31389"/>
    </row>
    <row r="31390" spans="1:9" x14ac:dyDescent="0.25">
      <c r="A31390" s="108"/>
      <c r="B31390"/>
      <c r="C31390" s="109"/>
      <c r="D31390" s="109"/>
      <c r="E31390" s="94"/>
      <c r="F31390" s="112"/>
      <c r="G31390"/>
      <c r="H31390" s="109"/>
      <c r="I31390"/>
    </row>
    <row r="31391" spans="1:9" x14ac:dyDescent="0.25">
      <c r="A31391" s="108"/>
      <c r="B31391"/>
      <c r="C31391" s="109"/>
      <c r="D31391" s="109"/>
      <c r="E31391" s="94"/>
      <c r="F31391" s="112"/>
      <c r="G31391"/>
      <c r="H31391" s="109"/>
      <c r="I31391"/>
    </row>
    <row r="31392" spans="1:9" x14ac:dyDescent="0.25">
      <c r="A31392" s="108"/>
      <c r="B31392"/>
      <c r="C31392" s="109"/>
      <c r="D31392" s="109"/>
      <c r="E31392" s="94"/>
      <c r="F31392" s="112"/>
      <c r="G31392"/>
      <c r="H31392" s="109"/>
      <c r="I31392"/>
    </row>
    <row r="31393" spans="1:9" x14ac:dyDescent="0.25">
      <c r="A31393" s="108"/>
      <c r="B31393"/>
      <c r="C31393" s="109"/>
      <c r="D31393" s="109"/>
      <c r="E31393" s="94"/>
      <c r="F31393" s="112"/>
      <c r="G31393"/>
      <c r="H31393" s="109"/>
      <c r="I31393"/>
    </row>
    <row r="31394" spans="1:9" x14ac:dyDescent="0.25">
      <c r="A31394" s="108"/>
      <c r="B31394"/>
      <c r="C31394" s="109"/>
      <c r="D31394" s="109"/>
      <c r="E31394" s="94"/>
      <c r="F31394" s="112"/>
      <c r="G31394"/>
      <c r="H31394" s="109"/>
      <c r="I31394"/>
    </row>
    <row r="31395" spans="1:9" x14ac:dyDescent="0.25">
      <c r="A31395" s="108"/>
      <c r="B31395"/>
      <c r="C31395" s="109"/>
      <c r="D31395" s="109"/>
      <c r="E31395" s="94"/>
      <c r="F31395" s="112"/>
      <c r="G31395"/>
      <c r="H31395" s="109"/>
      <c r="I31395"/>
    </row>
    <row r="31396" spans="1:9" x14ac:dyDescent="0.25">
      <c r="A31396" s="108"/>
      <c r="B31396"/>
      <c r="C31396" s="109"/>
      <c r="D31396" s="109"/>
      <c r="E31396" s="94"/>
      <c r="F31396" s="112"/>
      <c r="G31396"/>
      <c r="H31396" s="109"/>
      <c r="I31396"/>
    </row>
    <row r="31397" spans="1:9" x14ac:dyDescent="0.25">
      <c r="A31397" s="108"/>
      <c r="B31397"/>
      <c r="C31397" s="109"/>
      <c r="D31397" s="109"/>
      <c r="E31397" s="94"/>
      <c r="F31397" s="112"/>
      <c r="G31397"/>
      <c r="H31397" s="109"/>
      <c r="I31397"/>
    </row>
    <row r="31398" spans="1:9" x14ac:dyDescent="0.25">
      <c r="A31398" s="108"/>
      <c r="B31398"/>
      <c r="C31398" s="109"/>
      <c r="D31398" s="109"/>
      <c r="E31398" s="94"/>
      <c r="F31398" s="112"/>
      <c r="G31398"/>
      <c r="H31398" s="109"/>
      <c r="I31398"/>
    </row>
    <row r="31399" spans="1:9" x14ac:dyDescent="0.25">
      <c r="A31399" s="108"/>
      <c r="B31399"/>
      <c r="C31399" s="109"/>
      <c r="D31399" s="109"/>
      <c r="E31399" s="94"/>
      <c r="F31399" s="112"/>
      <c r="G31399"/>
      <c r="H31399" s="109"/>
      <c r="I31399"/>
    </row>
    <row r="31400" spans="1:9" x14ac:dyDescent="0.25">
      <c r="A31400" s="108"/>
      <c r="B31400"/>
      <c r="C31400" s="109"/>
      <c r="D31400" s="109"/>
      <c r="E31400" s="94"/>
      <c r="F31400" s="112"/>
      <c r="G31400"/>
      <c r="H31400" s="109"/>
      <c r="I31400"/>
    </row>
    <row r="31401" spans="1:9" x14ac:dyDescent="0.25">
      <c r="A31401" s="108"/>
      <c r="B31401"/>
      <c r="C31401" s="109"/>
      <c r="D31401" s="109"/>
      <c r="E31401" s="94"/>
      <c r="F31401" s="112"/>
      <c r="G31401"/>
      <c r="H31401" s="109"/>
      <c r="I31401"/>
    </row>
    <row r="31402" spans="1:9" x14ac:dyDescent="0.25">
      <c r="A31402" s="108"/>
      <c r="B31402"/>
      <c r="C31402" s="109"/>
      <c r="D31402" s="109"/>
      <c r="E31402" s="94"/>
      <c r="F31402" s="112"/>
      <c r="G31402"/>
      <c r="H31402" s="109"/>
      <c r="I31402"/>
    </row>
    <row r="31403" spans="1:9" x14ac:dyDescent="0.25">
      <c r="A31403" s="108"/>
      <c r="B31403"/>
      <c r="C31403" s="109"/>
      <c r="D31403" s="109"/>
      <c r="E31403" s="94"/>
      <c r="F31403" s="112"/>
      <c r="G31403"/>
      <c r="H31403" s="109"/>
      <c r="I31403"/>
    </row>
    <row r="31404" spans="1:9" x14ac:dyDescent="0.25">
      <c r="A31404" s="108"/>
      <c r="B31404"/>
      <c r="C31404" s="109"/>
      <c r="D31404" s="109"/>
      <c r="E31404" s="94"/>
      <c r="F31404" s="112"/>
      <c r="G31404"/>
      <c r="H31404" s="109"/>
      <c r="I31404"/>
    </row>
    <row r="31405" spans="1:9" x14ac:dyDescent="0.25">
      <c r="A31405" s="108"/>
      <c r="B31405"/>
      <c r="C31405" s="109"/>
      <c r="D31405" s="109"/>
      <c r="E31405" s="94"/>
      <c r="F31405" s="112"/>
      <c r="G31405"/>
      <c r="H31405" s="109"/>
      <c r="I31405"/>
    </row>
    <row r="31406" spans="1:9" x14ac:dyDescent="0.25">
      <c r="A31406" s="108"/>
      <c r="B31406"/>
      <c r="C31406" s="109"/>
      <c r="D31406" s="109"/>
      <c r="E31406" s="94"/>
      <c r="F31406" s="112"/>
      <c r="G31406"/>
      <c r="H31406" s="109"/>
      <c r="I31406"/>
    </row>
    <row r="31407" spans="1:9" x14ac:dyDescent="0.25">
      <c r="A31407" s="108"/>
      <c r="B31407"/>
      <c r="C31407" s="109"/>
      <c r="D31407" s="109"/>
      <c r="E31407" s="94"/>
      <c r="F31407" s="112"/>
      <c r="G31407"/>
      <c r="H31407" s="109"/>
      <c r="I31407"/>
    </row>
    <row r="31408" spans="1:9" x14ac:dyDescent="0.25">
      <c r="A31408" s="108"/>
      <c r="B31408"/>
      <c r="C31408" s="109"/>
      <c r="D31408" s="109"/>
      <c r="E31408" s="94"/>
      <c r="F31408" s="112"/>
      <c r="G31408"/>
      <c r="H31408" s="109"/>
      <c r="I31408"/>
    </row>
    <row r="31409" spans="1:9" x14ac:dyDescent="0.25">
      <c r="A31409" s="108"/>
      <c r="B31409"/>
      <c r="C31409" s="109"/>
      <c r="D31409" s="109"/>
      <c r="E31409" s="94"/>
      <c r="F31409" s="112"/>
      <c r="G31409"/>
      <c r="H31409" s="109"/>
      <c r="I31409"/>
    </row>
    <row r="31410" spans="1:9" x14ac:dyDescent="0.25">
      <c r="A31410" s="108"/>
      <c r="B31410"/>
      <c r="C31410" s="109"/>
      <c r="D31410" s="109"/>
      <c r="E31410" s="94"/>
      <c r="F31410" s="112"/>
      <c r="G31410"/>
      <c r="H31410" s="109"/>
      <c r="I31410"/>
    </row>
    <row r="31411" spans="1:9" x14ac:dyDescent="0.25">
      <c r="A31411" s="108"/>
      <c r="B31411"/>
      <c r="C31411" s="109"/>
      <c r="D31411" s="109"/>
      <c r="E31411" s="94"/>
      <c r="F31411" s="112"/>
      <c r="G31411"/>
      <c r="H31411" s="109"/>
      <c r="I31411"/>
    </row>
    <row r="31412" spans="1:9" x14ac:dyDescent="0.25">
      <c r="A31412" s="108"/>
      <c r="B31412"/>
      <c r="C31412" s="109"/>
      <c r="D31412" s="109"/>
      <c r="E31412" s="94"/>
      <c r="F31412" s="112"/>
      <c r="G31412"/>
      <c r="H31412" s="109"/>
      <c r="I31412"/>
    </row>
    <row r="31413" spans="1:9" x14ac:dyDescent="0.25">
      <c r="A31413" s="108"/>
      <c r="B31413"/>
      <c r="C31413" s="109"/>
      <c r="D31413" s="109"/>
      <c r="E31413" s="94"/>
      <c r="F31413" s="112"/>
      <c r="G31413"/>
      <c r="H31413" s="109"/>
      <c r="I31413"/>
    </row>
    <row r="31414" spans="1:9" x14ac:dyDescent="0.25">
      <c r="A31414" s="108"/>
      <c r="B31414"/>
      <c r="C31414" s="109"/>
      <c r="D31414" s="109"/>
      <c r="E31414" s="94"/>
      <c r="F31414" s="112"/>
      <c r="G31414"/>
      <c r="H31414" s="109"/>
      <c r="I31414"/>
    </row>
    <row r="31415" spans="1:9" x14ac:dyDescent="0.25">
      <c r="A31415" s="108"/>
      <c r="B31415"/>
      <c r="C31415" s="109"/>
      <c r="D31415" s="109"/>
      <c r="E31415" s="94"/>
      <c r="F31415" s="112"/>
      <c r="G31415"/>
      <c r="H31415" s="109"/>
      <c r="I31415"/>
    </row>
    <row r="31416" spans="1:9" x14ac:dyDescent="0.25">
      <c r="A31416" s="108"/>
      <c r="B31416"/>
      <c r="C31416" s="109"/>
      <c r="D31416" s="109"/>
      <c r="E31416" s="94"/>
      <c r="F31416" s="112"/>
      <c r="G31416"/>
      <c r="H31416" s="109"/>
      <c r="I31416"/>
    </row>
    <row r="31417" spans="1:9" x14ac:dyDescent="0.25">
      <c r="A31417" s="108"/>
      <c r="B31417"/>
      <c r="C31417" s="109"/>
      <c r="D31417" s="109"/>
      <c r="E31417" s="94"/>
      <c r="F31417" s="112"/>
      <c r="G31417"/>
      <c r="H31417" s="109"/>
      <c r="I31417"/>
    </row>
    <row r="31418" spans="1:9" x14ac:dyDescent="0.25">
      <c r="A31418" s="108"/>
      <c r="B31418"/>
      <c r="C31418" s="109"/>
      <c r="D31418" s="109"/>
      <c r="E31418" s="94"/>
      <c r="F31418" s="112"/>
      <c r="G31418"/>
      <c r="H31418" s="109"/>
      <c r="I31418"/>
    </row>
    <row r="31419" spans="1:9" x14ac:dyDescent="0.25">
      <c r="A31419" s="108"/>
      <c r="B31419"/>
      <c r="C31419" s="109"/>
      <c r="D31419" s="109"/>
      <c r="E31419" s="94"/>
      <c r="F31419" s="112"/>
      <c r="G31419"/>
      <c r="H31419" s="109"/>
      <c r="I31419"/>
    </row>
    <row r="31420" spans="1:9" x14ac:dyDescent="0.25">
      <c r="A31420" s="108"/>
      <c r="B31420"/>
      <c r="C31420" s="109"/>
      <c r="D31420" s="109"/>
      <c r="E31420" s="94"/>
      <c r="F31420" s="112"/>
      <c r="G31420"/>
      <c r="H31420" s="109"/>
      <c r="I31420"/>
    </row>
    <row r="31421" spans="1:9" x14ac:dyDescent="0.25">
      <c r="A31421" s="108"/>
      <c r="B31421"/>
      <c r="C31421" s="109"/>
      <c r="D31421" s="109"/>
      <c r="E31421" s="94"/>
      <c r="F31421" s="112"/>
      <c r="G31421"/>
      <c r="H31421" s="109"/>
      <c r="I31421"/>
    </row>
    <row r="31422" spans="1:9" x14ac:dyDescent="0.25">
      <c r="A31422" s="108"/>
      <c r="B31422"/>
      <c r="C31422" s="109"/>
      <c r="D31422" s="109"/>
      <c r="E31422" s="94"/>
      <c r="F31422" s="112"/>
      <c r="G31422"/>
      <c r="H31422" s="109"/>
      <c r="I31422"/>
    </row>
    <row r="31423" spans="1:9" x14ac:dyDescent="0.25">
      <c r="A31423" s="108"/>
      <c r="B31423"/>
      <c r="C31423" s="109"/>
      <c r="D31423" s="109"/>
      <c r="E31423" s="94"/>
      <c r="F31423" s="112"/>
      <c r="G31423"/>
      <c r="H31423" s="109"/>
      <c r="I31423"/>
    </row>
    <row r="31424" spans="1:9" x14ac:dyDescent="0.25">
      <c r="A31424" s="108"/>
      <c r="B31424"/>
      <c r="C31424" s="109"/>
      <c r="D31424" s="109"/>
      <c r="E31424" s="94"/>
      <c r="F31424" s="112"/>
      <c r="G31424"/>
      <c r="H31424" s="109"/>
      <c r="I31424"/>
    </row>
    <row r="31425" spans="1:9" x14ac:dyDescent="0.25">
      <c r="A31425" s="108"/>
      <c r="B31425"/>
      <c r="C31425" s="109"/>
      <c r="D31425" s="109"/>
      <c r="E31425" s="94"/>
      <c r="F31425" s="112"/>
      <c r="G31425"/>
      <c r="H31425" s="109"/>
      <c r="I31425"/>
    </row>
    <row r="31426" spans="1:9" x14ac:dyDescent="0.25">
      <c r="A31426" s="108"/>
      <c r="B31426"/>
      <c r="C31426" s="109"/>
      <c r="D31426" s="109"/>
      <c r="E31426" s="94"/>
      <c r="F31426" s="112"/>
      <c r="G31426"/>
      <c r="H31426" s="109"/>
      <c r="I31426"/>
    </row>
    <row r="31427" spans="1:9" x14ac:dyDescent="0.25">
      <c r="A31427" s="108"/>
      <c r="B31427"/>
      <c r="C31427" s="109"/>
      <c r="D31427" s="109"/>
      <c r="E31427" s="94"/>
      <c r="F31427" s="112"/>
      <c r="G31427"/>
      <c r="H31427" s="109"/>
      <c r="I31427"/>
    </row>
    <row r="31428" spans="1:9" x14ac:dyDescent="0.25">
      <c r="A31428" s="108"/>
      <c r="B31428"/>
      <c r="C31428" s="109"/>
      <c r="D31428" s="109"/>
      <c r="E31428" s="94"/>
      <c r="F31428" s="112"/>
      <c r="G31428"/>
      <c r="H31428" s="109"/>
      <c r="I31428"/>
    </row>
    <row r="31429" spans="1:9" x14ac:dyDescent="0.25">
      <c r="A31429" s="108"/>
      <c r="B31429"/>
      <c r="C31429" s="109"/>
      <c r="D31429" s="109"/>
      <c r="E31429" s="94"/>
      <c r="F31429" s="112"/>
      <c r="G31429"/>
      <c r="H31429" s="109"/>
      <c r="I31429"/>
    </row>
    <row r="31430" spans="1:9" x14ac:dyDescent="0.25">
      <c r="A31430" s="108"/>
      <c r="B31430"/>
      <c r="C31430" s="109"/>
      <c r="D31430" s="109"/>
      <c r="E31430" s="94"/>
      <c r="F31430" s="112"/>
      <c r="G31430"/>
      <c r="H31430" s="109"/>
      <c r="I31430"/>
    </row>
    <row r="31431" spans="1:9" x14ac:dyDescent="0.25">
      <c r="A31431" s="108"/>
      <c r="B31431"/>
      <c r="C31431" s="109"/>
      <c r="D31431" s="109"/>
      <c r="E31431" s="94"/>
      <c r="F31431" s="112"/>
      <c r="G31431"/>
      <c r="H31431" s="109"/>
      <c r="I31431"/>
    </row>
    <row r="31432" spans="1:9" x14ac:dyDescent="0.25">
      <c r="A31432" s="108"/>
      <c r="B31432"/>
      <c r="C31432" s="109"/>
      <c r="D31432" s="109"/>
      <c r="E31432" s="94"/>
      <c r="F31432" s="112"/>
      <c r="G31432"/>
      <c r="H31432" s="109"/>
      <c r="I31432"/>
    </row>
    <row r="31433" spans="1:9" x14ac:dyDescent="0.25">
      <c r="A31433" s="108"/>
      <c r="B31433"/>
      <c r="C31433" s="109"/>
      <c r="D31433" s="109"/>
      <c r="E31433" s="94"/>
      <c r="F31433" s="112"/>
      <c r="G31433"/>
      <c r="H31433" s="109"/>
      <c r="I31433"/>
    </row>
    <row r="31434" spans="1:9" x14ac:dyDescent="0.25">
      <c r="A31434" s="108"/>
      <c r="B31434"/>
      <c r="C31434" s="109"/>
      <c r="D31434" s="109"/>
      <c r="E31434" s="94"/>
      <c r="F31434" s="112"/>
      <c r="G31434"/>
      <c r="H31434" s="109"/>
      <c r="I31434"/>
    </row>
    <row r="31435" spans="1:9" x14ac:dyDescent="0.25">
      <c r="A31435" s="108"/>
      <c r="B31435"/>
      <c r="C31435" s="109"/>
      <c r="D31435" s="109"/>
      <c r="E31435" s="94"/>
      <c r="F31435" s="112"/>
      <c r="G31435"/>
      <c r="H31435" s="109"/>
      <c r="I31435"/>
    </row>
    <row r="31436" spans="1:9" x14ac:dyDescent="0.25">
      <c r="A31436" s="108"/>
      <c r="B31436"/>
      <c r="C31436" s="109"/>
      <c r="D31436" s="109"/>
      <c r="E31436" s="94"/>
      <c r="F31436" s="112"/>
      <c r="G31436"/>
      <c r="H31436" s="109"/>
      <c r="I31436"/>
    </row>
    <row r="31437" spans="1:9" x14ac:dyDescent="0.25">
      <c r="A31437" s="108"/>
      <c r="B31437"/>
      <c r="C31437" s="109"/>
      <c r="D31437" s="109"/>
      <c r="E31437" s="94"/>
      <c r="F31437" s="112"/>
      <c r="G31437"/>
      <c r="H31437" s="109"/>
      <c r="I31437"/>
    </row>
    <row r="31438" spans="1:9" x14ac:dyDescent="0.25">
      <c r="A31438" s="108"/>
      <c r="B31438"/>
      <c r="C31438" s="109"/>
      <c r="D31438" s="109"/>
      <c r="E31438" s="94"/>
      <c r="F31438" s="112"/>
      <c r="G31438"/>
      <c r="H31438" s="109"/>
      <c r="I31438"/>
    </row>
    <row r="31439" spans="1:9" x14ac:dyDescent="0.25">
      <c r="A31439" s="108"/>
      <c r="B31439"/>
      <c r="C31439" s="109"/>
      <c r="D31439" s="109"/>
      <c r="E31439" s="94"/>
      <c r="F31439" s="112"/>
      <c r="G31439"/>
      <c r="H31439" s="109"/>
      <c r="I31439"/>
    </row>
    <row r="31440" spans="1:9" x14ac:dyDescent="0.25">
      <c r="A31440" s="108"/>
      <c r="B31440"/>
      <c r="C31440" s="109"/>
      <c r="D31440" s="109"/>
      <c r="E31440" s="94"/>
      <c r="F31440" s="112"/>
      <c r="G31440"/>
      <c r="H31440" s="109"/>
      <c r="I31440"/>
    </row>
    <row r="31441" spans="1:9" x14ac:dyDescent="0.25">
      <c r="A31441" s="108"/>
      <c r="B31441"/>
      <c r="C31441" s="109"/>
      <c r="D31441" s="109"/>
      <c r="E31441" s="94"/>
      <c r="F31441" s="112"/>
      <c r="G31441"/>
      <c r="H31441" s="109"/>
      <c r="I31441"/>
    </row>
    <row r="31442" spans="1:9" x14ac:dyDescent="0.25">
      <c r="A31442" s="108"/>
      <c r="B31442"/>
      <c r="C31442" s="109"/>
      <c r="D31442" s="109"/>
      <c r="E31442" s="94"/>
      <c r="F31442" s="112"/>
      <c r="G31442"/>
      <c r="H31442" s="109"/>
      <c r="I31442"/>
    </row>
    <row r="31443" spans="1:9" x14ac:dyDescent="0.25">
      <c r="A31443" s="108"/>
      <c r="B31443"/>
      <c r="C31443" s="109"/>
      <c r="D31443" s="109"/>
      <c r="E31443" s="94"/>
      <c r="F31443" s="112"/>
      <c r="G31443"/>
      <c r="H31443" s="109"/>
      <c r="I31443"/>
    </row>
    <row r="31444" spans="1:9" x14ac:dyDescent="0.25">
      <c r="A31444" s="108"/>
      <c r="B31444"/>
      <c r="C31444" s="109"/>
      <c r="D31444" s="109"/>
      <c r="E31444" s="94"/>
      <c r="F31444" s="112"/>
      <c r="G31444"/>
      <c r="H31444" s="109"/>
      <c r="I31444"/>
    </row>
    <row r="31445" spans="1:9" x14ac:dyDescent="0.25">
      <c r="A31445" s="108"/>
      <c r="B31445"/>
      <c r="C31445" s="109"/>
      <c r="D31445" s="109"/>
      <c r="E31445" s="94"/>
      <c r="F31445" s="112"/>
      <c r="G31445"/>
      <c r="H31445" s="109"/>
      <c r="I31445"/>
    </row>
    <row r="31446" spans="1:9" x14ac:dyDescent="0.25">
      <c r="A31446" s="108"/>
      <c r="B31446"/>
      <c r="C31446" s="109"/>
      <c r="D31446" s="109"/>
      <c r="E31446" s="94"/>
      <c r="F31446" s="112"/>
      <c r="G31446"/>
      <c r="H31446" s="109"/>
      <c r="I31446"/>
    </row>
    <row r="31447" spans="1:9" x14ac:dyDescent="0.25">
      <c r="A31447" s="108"/>
      <c r="B31447"/>
      <c r="C31447" s="109"/>
      <c r="D31447" s="109"/>
      <c r="E31447" s="94"/>
      <c r="F31447" s="112"/>
      <c r="G31447"/>
      <c r="H31447" s="109"/>
      <c r="I31447"/>
    </row>
    <row r="31448" spans="1:9" x14ac:dyDescent="0.25">
      <c r="A31448" s="108"/>
      <c r="B31448"/>
      <c r="C31448" s="109"/>
      <c r="D31448" s="109"/>
      <c r="E31448" s="94"/>
      <c r="F31448" s="112"/>
      <c r="G31448"/>
      <c r="H31448" s="109"/>
      <c r="I31448"/>
    </row>
    <row r="31449" spans="1:9" x14ac:dyDescent="0.25">
      <c r="A31449" s="108"/>
      <c r="B31449"/>
      <c r="C31449" s="109"/>
      <c r="D31449" s="109"/>
      <c r="E31449" s="94"/>
      <c r="F31449" s="112"/>
      <c r="G31449"/>
      <c r="H31449" s="109"/>
      <c r="I31449"/>
    </row>
    <row r="31450" spans="1:9" x14ac:dyDescent="0.25">
      <c r="A31450" s="108"/>
      <c r="B31450"/>
      <c r="C31450" s="109"/>
      <c r="D31450" s="109"/>
      <c r="E31450" s="94"/>
      <c r="F31450" s="112"/>
      <c r="G31450"/>
      <c r="H31450" s="109"/>
      <c r="I31450"/>
    </row>
    <row r="31451" spans="1:9" x14ac:dyDescent="0.25">
      <c r="A31451" s="108"/>
      <c r="B31451"/>
      <c r="C31451" s="109"/>
      <c r="D31451" s="109"/>
      <c r="E31451" s="94"/>
      <c r="F31451" s="112"/>
      <c r="G31451"/>
      <c r="H31451" s="109"/>
      <c r="I31451"/>
    </row>
    <row r="31452" spans="1:9" x14ac:dyDescent="0.25">
      <c r="A31452" s="108"/>
      <c r="B31452"/>
      <c r="C31452" s="109"/>
      <c r="D31452" s="109"/>
      <c r="E31452" s="94"/>
      <c r="F31452" s="112"/>
      <c r="G31452"/>
      <c r="H31452" s="109"/>
      <c r="I31452"/>
    </row>
    <row r="31453" spans="1:9" x14ac:dyDescent="0.25">
      <c r="A31453" s="108"/>
      <c r="B31453"/>
      <c r="C31453" s="109"/>
      <c r="D31453" s="109"/>
      <c r="E31453" s="94"/>
      <c r="F31453" s="112"/>
      <c r="G31453"/>
      <c r="H31453" s="109"/>
      <c r="I31453"/>
    </row>
    <row r="31454" spans="1:9" x14ac:dyDescent="0.25">
      <c r="A31454" s="108"/>
      <c r="B31454"/>
      <c r="C31454" s="109"/>
      <c r="D31454" s="109"/>
      <c r="E31454" s="94"/>
      <c r="F31454" s="112"/>
      <c r="G31454"/>
      <c r="H31454" s="109"/>
      <c r="I31454"/>
    </row>
    <row r="31455" spans="1:9" x14ac:dyDescent="0.25">
      <c r="A31455" s="108"/>
      <c r="B31455"/>
      <c r="C31455" s="109"/>
      <c r="D31455" s="109"/>
      <c r="E31455" s="94"/>
      <c r="F31455" s="112"/>
      <c r="G31455"/>
      <c r="H31455" s="109"/>
      <c r="I31455"/>
    </row>
    <row r="31456" spans="1:9" x14ac:dyDescent="0.25">
      <c r="A31456" s="108"/>
      <c r="B31456"/>
      <c r="C31456" s="109"/>
      <c r="D31456" s="109"/>
      <c r="E31456" s="94"/>
      <c r="F31456" s="112"/>
      <c r="G31456"/>
      <c r="H31456" s="109"/>
      <c r="I31456"/>
    </row>
    <row r="31457" spans="1:9" x14ac:dyDescent="0.25">
      <c r="A31457" s="108"/>
      <c r="B31457"/>
      <c r="C31457" s="109"/>
      <c r="D31457" s="109"/>
      <c r="E31457" s="94"/>
      <c r="F31457" s="112"/>
      <c r="G31457"/>
      <c r="H31457" s="109"/>
      <c r="I31457"/>
    </row>
    <row r="31458" spans="1:9" x14ac:dyDescent="0.25">
      <c r="A31458" s="108"/>
      <c r="B31458"/>
      <c r="C31458" s="109"/>
      <c r="D31458" s="109"/>
      <c r="E31458" s="94"/>
      <c r="F31458" s="112"/>
      <c r="G31458"/>
      <c r="H31458" s="109"/>
      <c r="I31458"/>
    </row>
    <row r="31459" spans="1:9" x14ac:dyDescent="0.25">
      <c r="A31459" s="108"/>
      <c r="B31459"/>
      <c r="C31459" s="109"/>
      <c r="D31459" s="109"/>
      <c r="E31459" s="94"/>
      <c r="F31459" s="112"/>
      <c r="G31459"/>
      <c r="H31459" s="109"/>
      <c r="I31459"/>
    </row>
    <row r="31460" spans="1:9" x14ac:dyDescent="0.25">
      <c r="A31460" s="108"/>
      <c r="B31460"/>
      <c r="C31460" s="109"/>
      <c r="D31460" s="109"/>
      <c r="E31460" s="94"/>
      <c r="F31460" s="112"/>
      <c r="G31460"/>
      <c r="H31460" s="109"/>
      <c r="I31460"/>
    </row>
    <row r="31461" spans="1:9" x14ac:dyDescent="0.25">
      <c r="A31461" s="108"/>
      <c r="B31461"/>
      <c r="C31461" s="109"/>
      <c r="D31461" s="109"/>
      <c r="E31461" s="94"/>
      <c r="F31461" s="112"/>
      <c r="G31461"/>
      <c r="H31461" s="109"/>
      <c r="I31461"/>
    </row>
    <row r="31462" spans="1:9" x14ac:dyDescent="0.25">
      <c r="A31462" s="108"/>
      <c r="B31462"/>
      <c r="C31462" s="109"/>
      <c r="D31462" s="109"/>
      <c r="E31462" s="94"/>
      <c r="F31462" s="112"/>
      <c r="G31462"/>
      <c r="H31462" s="109"/>
      <c r="I31462"/>
    </row>
    <row r="31463" spans="1:9" x14ac:dyDescent="0.25">
      <c r="A31463" s="108"/>
      <c r="B31463"/>
      <c r="C31463" s="109"/>
      <c r="D31463" s="109"/>
      <c r="E31463" s="94"/>
      <c r="F31463" s="112"/>
      <c r="G31463"/>
      <c r="H31463" s="109"/>
      <c r="I31463"/>
    </row>
    <row r="31464" spans="1:9" x14ac:dyDescent="0.25">
      <c r="A31464" s="108"/>
      <c r="B31464"/>
      <c r="C31464" s="109"/>
      <c r="D31464" s="109"/>
      <c r="E31464" s="94"/>
      <c r="F31464" s="112"/>
      <c r="G31464"/>
      <c r="H31464" s="109"/>
      <c r="I31464"/>
    </row>
    <row r="31465" spans="1:9" x14ac:dyDescent="0.25">
      <c r="A31465" s="108"/>
      <c r="B31465"/>
      <c r="C31465" s="109"/>
      <c r="D31465" s="109"/>
      <c r="E31465" s="94"/>
      <c r="F31465" s="112"/>
      <c r="G31465"/>
      <c r="H31465" s="109"/>
      <c r="I31465"/>
    </row>
    <row r="31466" spans="1:9" x14ac:dyDescent="0.25">
      <c r="A31466" s="108"/>
      <c r="B31466"/>
      <c r="C31466" s="109"/>
      <c r="D31466" s="109"/>
      <c r="E31466" s="94"/>
      <c r="F31466" s="112"/>
      <c r="G31466"/>
      <c r="H31466" s="109"/>
      <c r="I31466"/>
    </row>
    <row r="31467" spans="1:9" x14ac:dyDescent="0.25">
      <c r="A31467" s="108"/>
      <c r="B31467"/>
      <c r="C31467" s="109"/>
      <c r="D31467" s="109"/>
      <c r="E31467" s="94"/>
      <c r="F31467" s="112"/>
      <c r="G31467"/>
      <c r="H31467" s="109"/>
      <c r="I31467"/>
    </row>
    <row r="31468" spans="1:9" x14ac:dyDescent="0.25">
      <c r="A31468" s="108"/>
      <c r="B31468"/>
      <c r="C31468" s="109"/>
      <c r="D31468" s="109"/>
      <c r="E31468" s="94"/>
      <c r="F31468" s="112"/>
      <c r="G31468"/>
      <c r="H31468" s="109"/>
      <c r="I31468"/>
    </row>
    <row r="31469" spans="1:9" x14ac:dyDescent="0.25">
      <c r="A31469" s="108"/>
      <c r="B31469"/>
      <c r="C31469" s="109"/>
      <c r="D31469" s="109"/>
      <c r="E31469" s="94"/>
      <c r="F31469" s="112"/>
      <c r="G31469"/>
      <c r="H31469" s="109"/>
      <c r="I31469"/>
    </row>
    <row r="31470" spans="1:9" x14ac:dyDescent="0.25">
      <c r="A31470" s="108"/>
      <c r="B31470"/>
      <c r="C31470" s="109"/>
      <c r="D31470" s="109"/>
      <c r="E31470" s="94"/>
      <c r="F31470" s="112"/>
      <c r="G31470"/>
      <c r="H31470" s="109"/>
      <c r="I31470"/>
    </row>
    <row r="31471" spans="1:9" x14ac:dyDescent="0.25">
      <c r="A31471" s="108"/>
      <c r="B31471"/>
      <c r="C31471" s="109"/>
      <c r="D31471" s="109"/>
      <c r="E31471" s="94"/>
      <c r="F31471" s="112"/>
      <c r="G31471"/>
      <c r="H31471" s="109"/>
      <c r="I31471"/>
    </row>
    <row r="31472" spans="1:9" x14ac:dyDescent="0.25">
      <c r="A31472" s="108"/>
      <c r="B31472"/>
      <c r="C31472" s="109"/>
      <c r="D31472" s="109"/>
      <c r="E31472" s="94"/>
      <c r="F31472" s="112"/>
      <c r="G31472"/>
      <c r="H31472" s="109"/>
      <c r="I31472"/>
    </row>
    <row r="31473" spans="1:9" x14ac:dyDescent="0.25">
      <c r="A31473" s="108"/>
      <c r="B31473"/>
      <c r="C31473" s="109"/>
      <c r="D31473" s="109"/>
      <c r="E31473" s="94"/>
      <c r="F31473" s="112"/>
      <c r="G31473"/>
      <c r="H31473" s="109"/>
      <c r="I31473"/>
    </row>
    <row r="31474" spans="1:9" x14ac:dyDescent="0.25">
      <c r="A31474" s="108"/>
      <c r="B31474"/>
      <c r="C31474" s="109"/>
      <c r="D31474" s="109"/>
      <c r="E31474" s="94"/>
      <c r="F31474" s="112"/>
      <c r="G31474"/>
      <c r="H31474" s="109"/>
      <c r="I31474"/>
    </row>
    <row r="31475" spans="1:9" x14ac:dyDescent="0.25">
      <c r="A31475" s="108"/>
      <c r="B31475"/>
      <c r="C31475" s="109"/>
      <c r="D31475" s="109"/>
      <c r="E31475" s="94"/>
      <c r="F31475" s="112"/>
      <c r="G31475"/>
      <c r="H31475" s="109"/>
      <c r="I31475"/>
    </row>
    <row r="31476" spans="1:9" x14ac:dyDescent="0.25">
      <c r="A31476" s="108"/>
      <c r="B31476"/>
      <c r="C31476" s="109"/>
      <c r="D31476" s="109"/>
      <c r="E31476" s="94"/>
      <c r="F31476" s="112"/>
      <c r="G31476"/>
      <c r="H31476" s="109"/>
      <c r="I31476"/>
    </row>
    <row r="31477" spans="1:9" x14ac:dyDescent="0.25">
      <c r="A31477" s="108"/>
      <c r="B31477"/>
      <c r="C31477" s="109"/>
      <c r="D31477" s="109"/>
      <c r="E31477" s="94"/>
      <c r="F31477" s="112"/>
      <c r="G31477"/>
      <c r="H31477" s="109"/>
      <c r="I31477"/>
    </row>
    <row r="31478" spans="1:9" x14ac:dyDescent="0.25">
      <c r="A31478" s="108"/>
      <c r="B31478"/>
      <c r="C31478" s="109"/>
      <c r="D31478" s="109"/>
      <c r="E31478" s="94"/>
      <c r="F31478" s="112"/>
      <c r="G31478"/>
      <c r="H31478" s="109"/>
      <c r="I31478"/>
    </row>
    <row r="31479" spans="1:9" x14ac:dyDescent="0.25">
      <c r="A31479" s="108"/>
      <c r="B31479"/>
      <c r="C31479" s="109"/>
      <c r="D31479" s="109"/>
      <c r="E31479" s="94"/>
      <c r="F31479" s="112"/>
      <c r="G31479"/>
      <c r="H31479" s="109"/>
      <c r="I31479"/>
    </row>
    <row r="31480" spans="1:9" x14ac:dyDescent="0.25">
      <c r="A31480" s="108"/>
      <c r="B31480"/>
      <c r="C31480" s="109"/>
      <c r="D31480" s="109"/>
      <c r="E31480" s="94"/>
      <c r="F31480" s="112"/>
      <c r="G31480"/>
      <c r="H31480" s="109"/>
      <c r="I31480"/>
    </row>
    <row r="31481" spans="1:9" x14ac:dyDescent="0.25">
      <c r="A31481" s="108"/>
      <c r="B31481"/>
      <c r="C31481" s="109"/>
      <c r="D31481" s="109"/>
      <c r="E31481" s="94"/>
      <c r="F31481" s="112"/>
      <c r="G31481"/>
      <c r="H31481" s="109"/>
      <c r="I31481"/>
    </row>
    <row r="31482" spans="1:9" x14ac:dyDescent="0.25">
      <c r="A31482" s="108"/>
      <c r="B31482"/>
      <c r="C31482" s="109"/>
      <c r="D31482" s="109"/>
      <c r="E31482" s="94"/>
      <c r="F31482" s="112"/>
      <c r="G31482"/>
      <c r="H31482" s="109"/>
      <c r="I31482"/>
    </row>
    <row r="31483" spans="1:9" x14ac:dyDescent="0.25">
      <c r="A31483" s="108"/>
      <c r="B31483"/>
      <c r="C31483" s="109"/>
      <c r="D31483" s="109"/>
      <c r="E31483" s="94"/>
      <c r="F31483" s="112"/>
      <c r="G31483"/>
      <c r="H31483" s="109"/>
      <c r="I31483"/>
    </row>
    <row r="31484" spans="1:9" x14ac:dyDescent="0.25">
      <c r="A31484" s="108"/>
      <c r="B31484"/>
      <c r="C31484" s="109"/>
      <c r="D31484" s="109"/>
      <c r="E31484" s="94"/>
      <c r="F31484" s="112"/>
      <c r="G31484"/>
      <c r="H31484" s="109"/>
      <c r="I31484"/>
    </row>
    <row r="31485" spans="1:9" x14ac:dyDescent="0.25">
      <c r="A31485" s="108"/>
      <c r="B31485"/>
      <c r="C31485" s="109"/>
      <c r="D31485" s="109"/>
      <c r="E31485" s="94"/>
      <c r="F31485" s="112"/>
      <c r="G31485"/>
      <c r="H31485" s="109"/>
      <c r="I31485"/>
    </row>
    <row r="31486" spans="1:9" x14ac:dyDescent="0.25">
      <c r="A31486" s="108"/>
      <c r="B31486"/>
      <c r="C31486" s="109"/>
      <c r="D31486" s="109"/>
      <c r="E31486" s="94"/>
      <c r="F31486" s="112"/>
      <c r="G31486"/>
      <c r="H31486" s="109"/>
      <c r="I31486"/>
    </row>
    <row r="31487" spans="1:9" x14ac:dyDescent="0.25">
      <c r="A31487" s="108"/>
      <c r="B31487"/>
      <c r="C31487" s="109"/>
      <c r="D31487" s="109"/>
      <c r="E31487" s="94"/>
      <c r="F31487" s="112"/>
      <c r="G31487"/>
      <c r="H31487" s="109"/>
      <c r="I31487"/>
    </row>
    <row r="31488" spans="1:9" x14ac:dyDescent="0.25">
      <c r="A31488" s="108"/>
      <c r="B31488"/>
      <c r="C31488" s="109"/>
      <c r="D31488" s="109"/>
      <c r="E31488" s="94"/>
      <c r="F31488" s="112"/>
      <c r="G31488"/>
      <c r="H31488" s="109"/>
      <c r="I31488"/>
    </row>
    <row r="31489" spans="1:9" x14ac:dyDescent="0.25">
      <c r="A31489" s="108"/>
      <c r="B31489"/>
      <c r="C31489" s="109"/>
      <c r="D31489" s="109"/>
      <c r="E31489" s="94"/>
      <c r="F31489" s="112"/>
      <c r="G31489"/>
      <c r="H31489" s="109"/>
      <c r="I31489"/>
    </row>
    <row r="31490" spans="1:9" x14ac:dyDescent="0.25">
      <c r="A31490" s="108"/>
      <c r="B31490"/>
      <c r="C31490" s="109"/>
      <c r="D31490" s="109"/>
      <c r="E31490" s="94"/>
      <c r="F31490" s="112"/>
      <c r="G31490"/>
      <c r="H31490" s="109"/>
      <c r="I31490"/>
    </row>
    <row r="31491" spans="1:9" x14ac:dyDescent="0.25">
      <c r="A31491" s="108"/>
      <c r="B31491"/>
      <c r="C31491" s="109"/>
      <c r="D31491" s="109"/>
      <c r="E31491" s="94"/>
      <c r="F31491" s="112"/>
      <c r="G31491"/>
      <c r="H31491" s="109"/>
      <c r="I31491"/>
    </row>
    <row r="31492" spans="1:9" x14ac:dyDescent="0.25">
      <c r="A31492" s="108"/>
      <c r="B31492"/>
      <c r="C31492" s="109"/>
      <c r="D31492" s="109"/>
      <c r="E31492" s="94"/>
      <c r="F31492" s="112"/>
      <c r="G31492"/>
      <c r="H31492" s="109"/>
      <c r="I31492"/>
    </row>
    <row r="31493" spans="1:9" x14ac:dyDescent="0.25">
      <c r="A31493" s="108"/>
      <c r="B31493"/>
      <c r="C31493" s="109"/>
      <c r="D31493" s="109"/>
      <c r="E31493" s="94"/>
      <c r="F31493" s="112"/>
      <c r="G31493"/>
      <c r="H31493" s="109"/>
      <c r="I31493"/>
    </row>
    <row r="31494" spans="1:9" x14ac:dyDescent="0.25">
      <c r="A31494" s="108"/>
      <c r="B31494"/>
      <c r="C31494" s="109"/>
      <c r="D31494" s="109"/>
      <c r="E31494" s="94"/>
      <c r="F31494" s="112"/>
      <c r="G31494"/>
      <c r="H31494" s="109"/>
      <c r="I31494"/>
    </row>
    <row r="31495" spans="1:9" x14ac:dyDescent="0.25">
      <c r="A31495" s="108"/>
      <c r="B31495"/>
      <c r="C31495" s="109"/>
      <c r="D31495" s="109"/>
      <c r="E31495" s="94"/>
      <c r="F31495" s="112"/>
      <c r="G31495"/>
      <c r="H31495" s="109"/>
      <c r="I31495"/>
    </row>
    <row r="31496" spans="1:9" x14ac:dyDescent="0.25">
      <c r="A31496" s="108"/>
      <c r="B31496"/>
      <c r="C31496" s="109"/>
      <c r="D31496" s="109"/>
      <c r="E31496" s="94"/>
      <c r="F31496" s="112"/>
      <c r="G31496"/>
      <c r="H31496" s="109"/>
      <c r="I31496"/>
    </row>
    <row r="31497" spans="1:9" x14ac:dyDescent="0.25">
      <c r="A31497" s="108"/>
      <c r="B31497"/>
      <c r="C31497" s="109"/>
      <c r="D31497" s="109"/>
      <c r="E31497" s="94"/>
      <c r="F31497" s="112"/>
      <c r="G31497"/>
      <c r="H31497" s="109"/>
      <c r="I31497"/>
    </row>
    <row r="31498" spans="1:9" x14ac:dyDescent="0.25">
      <c r="A31498" s="108"/>
      <c r="B31498"/>
      <c r="C31498" s="109"/>
      <c r="D31498" s="109"/>
      <c r="E31498" s="94"/>
      <c r="F31498" s="112"/>
      <c r="G31498"/>
      <c r="H31498" s="109"/>
      <c r="I31498"/>
    </row>
    <row r="31499" spans="1:9" x14ac:dyDescent="0.25">
      <c r="A31499" s="108"/>
      <c r="B31499"/>
      <c r="C31499" s="109"/>
      <c r="D31499" s="109"/>
      <c r="E31499" s="94"/>
      <c r="F31499" s="112"/>
      <c r="G31499"/>
      <c r="H31499" s="109"/>
      <c r="I31499"/>
    </row>
    <row r="31500" spans="1:9" x14ac:dyDescent="0.25">
      <c r="A31500" s="108"/>
      <c r="B31500"/>
      <c r="C31500" s="109"/>
      <c r="D31500" s="109"/>
      <c r="E31500" s="94"/>
      <c r="F31500" s="112"/>
      <c r="G31500"/>
      <c r="H31500" s="109"/>
      <c r="I31500"/>
    </row>
    <row r="31501" spans="1:9" x14ac:dyDescent="0.25">
      <c r="A31501" s="108"/>
      <c r="B31501"/>
      <c r="C31501" s="109"/>
      <c r="D31501" s="109"/>
      <c r="E31501" s="94"/>
      <c r="F31501" s="112"/>
      <c r="G31501"/>
      <c r="H31501" s="109"/>
      <c r="I31501"/>
    </row>
    <row r="31502" spans="1:9" x14ac:dyDescent="0.25">
      <c r="A31502" s="108"/>
      <c r="B31502"/>
      <c r="C31502" s="109"/>
      <c r="D31502" s="109"/>
      <c r="E31502" s="94"/>
      <c r="F31502" s="112"/>
      <c r="G31502"/>
      <c r="H31502" s="109"/>
      <c r="I31502"/>
    </row>
    <row r="31503" spans="1:9" x14ac:dyDescent="0.25">
      <c r="A31503" s="108"/>
      <c r="B31503"/>
      <c r="C31503" s="109"/>
      <c r="D31503" s="109"/>
      <c r="E31503" s="94"/>
      <c r="F31503" s="112"/>
      <c r="G31503"/>
      <c r="H31503" s="109"/>
      <c r="I31503"/>
    </row>
    <row r="31504" spans="1:9" x14ac:dyDescent="0.25">
      <c r="A31504" s="108"/>
      <c r="B31504"/>
      <c r="C31504" s="109"/>
      <c r="D31504" s="109"/>
      <c r="E31504" s="94"/>
      <c r="F31504" s="112"/>
      <c r="G31504"/>
      <c r="H31504" s="109"/>
      <c r="I31504"/>
    </row>
    <row r="31505" spans="1:9" x14ac:dyDescent="0.25">
      <c r="A31505" s="108"/>
      <c r="B31505"/>
      <c r="C31505" s="109"/>
      <c r="D31505" s="109"/>
      <c r="E31505" s="94"/>
      <c r="F31505" s="112"/>
      <c r="G31505"/>
      <c r="H31505" s="109"/>
      <c r="I31505"/>
    </row>
    <row r="31506" spans="1:9" x14ac:dyDescent="0.25">
      <c r="A31506" s="108"/>
      <c r="B31506"/>
      <c r="C31506" s="109"/>
      <c r="D31506" s="109"/>
      <c r="E31506" s="94"/>
      <c r="F31506" s="112"/>
      <c r="G31506"/>
      <c r="H31506" s="109"/>
      <c r="I31506"/>
    </row>
    <row r="31507" spans="1:9" x14ac:dyDescent="0.25">
      <c r="A31507" s="108"/>
      <c r="B31507"/>
      <c r="C31507" s="109"/>
      <c r="D31507" s="109"/>
      <c r="E31507" s="94"/>
      <c r="F31507" s="112"/>
      <c r="G31507"/>
      <c r="H31507" s="109"/>
      <c r="I31507"/>
    </row>
    <row r="31508" spans="1:9" x14ac:dyDescent="0.25">
      <c r="A31508" s="108"/>
      <c r="B31508"/>
      <c r="C31508" s="109"/>
      <c r="D31508" s="109"/>
      <c r="E31508" s="94"/>
      <c r="F31508" s="112"/>
      <c r="G31508"/>
      <c r="H31508" s="109"/>
      <c r="I31508"/>
    </row>
    <row r="31509" spans="1:9" x14ac:dyDescent="0.25">
      <c r="A31509" s="108"/>
      <c r="B31509"/>
      <c r="C31509" s="109"/>
      <c r="D31509" s="109"/>
      <c r="E31509" s="94"/>
      <c r="F31509" s="112"/>
      <c r="G31509"/>
      <c r="H31509" s="109"/>
      <c r="I31509"/>
    </row>
    <row r="31510" spans="1:9" x14ac:dyDescent="0.25">
      <c r="A31510" s="108"/>
      <c r="B31510"/>
      <c r="C31510" s="109"/>
      <c r="D31510" s="109"/>
      <c r="E31510" s="94"/>
      <c r="F31510" s="112"/>
      <c r="G31510"/>
      <c r="H31510" s="109"/>
      <c r="I31510"/>
    </row>
    <row r="31511" spans="1:9" x14ac:dyDescent="0.25">
      <c r="A31511" s="108"/>
      <c r="B31511"/>
      <c r="C31511" s="109"/>
      <c r="D31511" s="109"/>
      <c r="E31511" s="94"/>
      <c r="F31511" s="112"/>
      <c r="G31511"/>
      <c r="H31511" s="109"/>
      <c r="I31511"/>
    </row>
    <row r="31512" spans="1:9" x14ac:dyDescent="0.25">
      <c r="A31512" s="108"/>
      <c r="B31512"/>
      <c r="C31512" s="109"/>
      <c r="D31512" s="109"/>
      <c r="E31512" s="94"/>
      <c r="F31512" s="112"/>
      <c r="G31512"/>
      <c r="H31512" s="109"/>
      <c r="I31512"/>
    </row>
    <row r="31513" spans="1:9" x14ac:dyDescent="0.25">
      <c r="A31513" s="108"/>
      <c r="B31513"/>
      <c r="C31513" s="109"/>
      <c r="D31513" s="109"/>
      <c r="E31513" s="94"/>
      <c r="F31513" s="112"/>
      <c r="G31513"/>
      <c r="H31513" s="109"/>
      <c r="I31513"/>
    </row>
    <row r="31514" spans="1:9" x14ac:dyDescent="0.25">
      <c r="A31514" s="108"/>
      <c r="B31514"/>
      <c r="C31514" s="109"/>
      <c r="D31514" s="109"/>
      <c r="E31514" s="94"/>
      <c r="F31514" s="112"/>
      <c r="G31514"/>
      <c r="H31514" s="109"/>
      <c r="I31514"/>
    </row>
    <row r="31515" spans="1:9" x14ac:dyDescent="0.25">
      <c r="A31515" s="108"/>
      <c r="B31515"/>
      <c r="C31515" s="109"/>
      <c r="D31515" s="109"/>
      <c r="E31515" s="94"/>
      <c r="F31515" s="112"/>
      <c r="G31515"/>
      <c r="H31515" s="109"/>
      <c r="I31515"/>
    </row>
    <row r="31516" spans="1:9" x14ac:dyDescent="0.25">
      <c r="A31516" s="108"/>
      <c r="B31516"/>
      <c r="C31516" s="109"/>
      <c r="D31516" s="109"/>
      <c r="E31516" s="94"/>
      <c r="F31516" s="112"/>
      <c r="G31516"/>
      <c r="H31516" s="109"/>
      <c r="I31516"/>
    </row>
    <row r="31517" spans="1:9" x14ac:dyDescent="0.25">
      <c r="A31517" s="108"/>
      <c r="B31517"/>
      <c r="C31517" s="109"/>
      <c r="D31517" s="109"/>
      <c r="E31517" s="94"/>
      <c r="F31517" s="112"/>
      <c r="G31517"/>
      <c r="H31517" s="109"/>
      <c r="I31517"/>
    </row>
    <row r="31518" spans="1:9" x14ac:dyDescent="0.25">
      <c r="A31518" s="108"/>
      <c r="B31518"/>
      <c r="C31518" s="109"/>
      <c r="D31518" s="109"/>
      <c r="E31518" s="94"/>
      <c r="F31518" s="112"/>
      <c r="G31518"/>
      <c r="H31518" s="109"/>
      <c r="I31518"/>
    </row>
    <row r="31519" spans="1:9" x14ac:dyDescent="0.25">
      <c r="A31519" s="108"/>
      <c r="B31519"/>
      <c r="C31519" s="109"/>
      <c r="D31519" s="109"/>
      <c r="E31519" s="94"/>
      <c r="F31519" s="112"/>
      <c r="G31519"/>
      <c r="H31519" s="109"/>
      <c r="I31519"/>
    </row>
    <row r="31520" spans="1:9" x14ac:dyDescent="0.25">
      <c r="A31520" s="108"/>
      <c r="B31520"/>
      <c r="C31520" s="109"/>
      <c r="D31520" s="109"/>
      <c r="E31520" s="94"/>
      <c r="F31520" s="112"/>
      <c r="G31520"/>
      <c r="H31520" s="109"/>
      <c r="I31520"/>
    </row>
    <row r="31521" spans="1:9" x14ac:dyDescent="0.25">
      <c r="A31521" s="108"/>
      <c r="B31521"/>
      <c r="C31521" s="109"/>
      <c r="D31521" s="109"/>
      <c r="E31521" s="94"/>
      <c r="F31521" s="112"/>
      <c r="G31521"/>
      <c r="H31521" s="109"/>
      <c r="I31521"/>
    </row>
    <row r="31522" spans="1:9" x14ac:dyDescent="0.25">
      <c r="A31522" s="108"/>
      <c r="B31522"/>
      <c r="C31522" s="109"/>
      <c r="D31522" s="109"/>
      <c r="E31522" s="94"/>
      <c r="F31522" s="112"/>
      <c r="G31522"/>
      <c r="H31522" s="109"/>
      <c r="I31522"/>
    </row>
    <row r="31523" spans="1:9" x14ac:dyDescent="0.25">
      <c r="A31523" s="108"/>
      <c r="B31523"/>
      <c r="C31523" s="109"/>
      <c r="D31523" s="109"/>
      <c r="E31523" s="94"/>
      <c r="F31523" s="112"/>
      <c r="G31523"/>
      <c r="H31523" s="109"/>
      <c r="I31523"/>
    </row>
    <row r="31524" spans="1:9" x14ac:dyDescent="0.25">
      <c r="A31524" s="108"/>
      <c r="B31524"/>
      <c r="C31524" s="109"/>
      <c r="D31524" s="109"/>
      <c r="E31524" s="94"/>
      <c r="F31524" s="112"/>
      <c r="G31524"/>
      <c r="H31524" s="109"/>
      <c r="I31524"/>
    </row>
    <row r="31525" spans="1:9" x14ac:dyDescent="0.25">
      <c r="A31525" s="108"/>
      <c r="B31525"/>
      <c r="C31525" s="109"/>
      <c r="D31525" s="109"/>
      <c r="E31525" s="94"/>
      <c r="F31525" s="112"/>
      <c r="G31525"/>
      <c r="H31525" s="109"/>
      <c r="I31525"/>
    </row>
    <row r="31526" spans="1:9" x14ac:dyDescent="0.25">
      <c r="A31526" s="108"/>
      <c r="B31526"/>
      <c r="C31526" s="109"/>
      <c r="D31526" s="109"/>
      <c r="E31526" s="94"/>
      <c r="F31526" s="112"/>
      <c r="G31526"/>
      <c r="H31526" s="109"/>
      <c r="I31526"/>
    </row>
    <row r="31527" spans="1:9" x14ac:dyDescent="0.25">
      <c r="A31527" s="108"/>
      <c r="B31527"/>
      <c r="C31527" s="109"/>
      <c r="D31527" s="109"/>
      <c r="E31527" s="94"/>
      <c r="F31527" s="112"/>
      <c r="G31527"/>
      <c r="H31527" s="109"/>
      <c r="I31527"/>
    </row>
    <row r="31528" spans="1:9" x14ac:dyDescent="0.25">
      <c r="A31528" s="108"/>
      <c r="B31528"/>
      <c r="C31528" s="109"/>
      <c r="D31528" s="109"/>
      <c r="E31528" s="94"/>
      <c r="F31528" s="112"/>
      <c r="G31528"/>
      <c r="H31528" s="109"/>
      <c r="I31528"/>
    </row>
    <row r="31529" spans="1:9" x14ac:dyDescent="0.25">
      <c r="A31529" s="108"/>
      <c r="B31529"/>
      <c r="C31529" s="109"/>
      <c r="D31529" s="109"/>
      <c r="E31529" s="94"/>
      <c r="F31529" s="112"/>
      <c r="G31529"/>
      <c r="H31529" s="109"/>
      <c r="I31529"/>
    </row>
    <row r="31530" spans="1:9" x14ac:dyDescent="0.25">
      <c r="A31530" s="108"/>
      <c r="B31530"/>
      <c r="C31530" s="109"/>
      <c r="D31530" s="109"/>
      <c r="E31530" s="94"/>
      <c r="F31530" s="112"/>
      <c r="G31530"/>
      <c r="H31530" s="109"/>
      <c r="I31530"/>
    </row>
    <row r="31531" spans="1:9" x14ac:dyDescent="0.25">
      <c r="A31531" s="108"/>
      <c r="B31531"/>
      <c r="C31531" s="109"/>
      <c r="D31531" s="109"/>
      <c r="E31531" s="94"/>
      <c r="F31531" s="112"/>
      <c r="G31531"/>
      <c r="H31531" s="109"/>
      <c r="I31531"/>
    </row>
    <row r="31532" spans="1:9" x14ac:dyDescent="0.25">
      <c r="A31532" s="108"/>
      <c r="B31532"/>
      <c r="C31532" s="109"/>
      <c r="D31532" s="109"/>
      <c r="E31532" s="94"/>
      <c r="F31532" s="112"/>
      <c r="G31532"/>
      <c r="H31532" s="109"/>
      <c r="I31532"/>
    </row>
    <row r="31533" spans="1:9" x14ac:dyDescent="0.25">
      <c r="A31533" s="108"/>
      <c r="B31533"/>
      <c r="C31533" s="109"/>
      <c r="D31533" s="109"/>
      <c r="E31533" s="94"/>
      <c r="F31533" s="112"/>
      <c r="G31533"/>
      <c r="H31533" s="109"/>
      <c r="I31533"/>
    </row>
    <row r="31534" spans="1:9" x14ac:dyDescent="0.25">
      <c r="A31534" s="108"/>
      <c r="B31534"/>
      <c r="C31534" s="109"/>
      <c r="D31534" s="109"/>
      <c r="E31534" s="94"/>
      <c r="F31534" s="112"/>
      <c r="G31534"/>
      <c r="H31534" s="109"/>
      <c r="I31534"/>
    </row>
    <row r="31535" spans="1:9" x14ac:dyDescent="0.25">
      <c r="A31535" s="108"/>
      <c r="B31535"/>
      <c r="C31535" s="109"/>
      <c r="D31535" s="109"/>
      <c r="E31535" s="94"/>
      <c r="F31535" s="112"/>
      <c r="G31535"/>
      <c r="H31535" s="109"/>
      <c r="I31535"/>
    </row>
    <row r="31536" spans="1:9" x14ac:dyDescent="0.25">
      <c r="A31536" s="108"/>
      <c r="B31536"/>
      <c r="C31536" s="109"/>
      <c r="D31536" s="109"/>
      <c r="E31536" s="94"/>
      <c r="F31536" s="112"/>
      <c r="G31536"/>
      <c r="H31536" s="109"/>
      <c r="I31536"/>
    </row>
    <row r="31537" spans="1:9" x14ac:dyDescent="0.25">
      <c r="A31537" s="108"/>
      <c r="B31537"/>
      <c r="C31537" s="109"/>
      <c r="D31537" s="109"/>
      <c r="E31537" s="94"/>
      <c r="F31537" s="112"/>
      <c r="G31537"/>
      <c r="H31537" s="109"/>
      <c r="I31537"/>
    </row>
    <row r="31538" spans="1:9" x14ac:dyDescent="0.25">
      <c r="A31538" s="108"/>
      <c r="B31538"/>
      <c r="C31538" s="109"/>
      <c r="D31538" s="109"/>
      <c r="E31538" s="94"/>
      <c r="F31538" s="112"/>
      <c r="G31538"/>
      <c r="H31538" s="109"/>
      <c r="I31538"/>
    </row>
    <row r="31539" spans="1:9" x14ac:dyDescent="0.25">
      <c r="A31539" s="108"/>
      <c r="B31539"/>
      <c r="C31539" s="109"/>
      <c r="D31539" s="109"/>
      <c r="E31539" s="94"/>
      <c r="F31539" s="112"/>
      <c r="G31539"/>
      <c r="H31539" s="109"/>
      <c r="I31539"/>
    </row>
    <row r="31540" spans="1:9" x14ac:dyDescent="0.25">
      <c r="A31540" s="108"/>
      <c r="B31540"/>
      <c r="C31540" s="109"/>
      <c r="D31540" s="109"/>
      <c r="E31540" s="94"/>
      <c r="F31540" s="112"/>
      <c r="G31540"/>
      <c r="H31540" s="109"/>
      <c r="I31540"/>
    </row>
    <row r="31541" spans="1:9" x14ac:dyDescent="0.25">
      <c r="A31541" s="108"/>
      <c r="B31541"/>
      <c r="C31541" s="109"/>
      <c r="D31541" s="109"/>
      <c r="E31541" s="94"/>
      <c r="F31541" s="112"/>
      <c r="G31541"/>
      <c r="H31541" s="109"/>
      <c r="I31541"/>
    </row>
    <row r="31542" spans="1:9" x14ac:dyDescent="0.25">
      <c r="A31542" s="108"/>
      <c r="B31542"/>
      <c r="C31542" s="109"/>
      <c r="D31542" s="109"/>
      <c r="E31542" s="94"/>
      <c r="F31542" s="112"/>
      <c r="G31542"/>
      <c r="H31542" s="109"/>
      <c r="I31542"/>
    </row>
    <row r="31543" spans="1:9" x14ac:dyDescent="0.25">
      <c r="A31543" s="108"/>
      <c r="B31543"/>
      <c r="C31543" s="109"/>
      <c r="D31543" s="109"/>
      <c r="E31543" s="94"/>
      <c r="F31543" s="112"/>
      <c r="G31543"/>
      <c r="H31543" s="109"/>
      <c r="I31543"/>
    </row>
    <row r="31544" spans="1:9" x14ac:dyDescent="0.25">
      <c r="A31544" s="108"/>
      <c r="B31544"/>
      <c r="C31544" s="109"/>
      <c r="D31544" s="109"/>
      <c r="E31544" s="94"/>
      <c r="F31544" s="112"/>
      <c r="G31544"/>
      <c r="H31544" s="109"/>
      <c r="I31544"/>
    </row>
    <row r="31545" spans="1:9" x14ac:dyDescent="0.25">
      <c r="A31545" s="108"/>
      <c r="B31545"/>
      <c r="C31545" s="109"/>
      <c r="D31545" s="109"/>
      <c r="E31545" s="94"/>
      <c r="F31545" s="112"/>
      <c r="G31545"/>
      <c r="H31545" s="109"/>
      <c r="I31545"/>
    </row>
    <row r="31546" spans="1:9" x14ac:dyDescent="0.25">
      <c r="A31546" s="108"/>
      <c r="B31546"/>
      <c r="C31546" s="109"/>
      <c r="D31546" s="109"/>
      <c r="E31546" s="94"/>
      <c r="F31546" s="112"/>
      <c r="G31546"/>
      <c r="H31546" s="109"/>
      <c r="I31546"/>
    </row>
    <row r="31547" spans="1:9" x14ac:dyDescent="0.25">
      <c r="A31547" s="108"/>
      <c r="B31547"/>
      <c r="C31547" s="109"/>
      <c r="D31547" s="109"/>
      <c r="E31547" s="94"/>
      <c r="F31547" s="112"/>
      <c r="G31547"/>
      <c r="H31547" s="109"/>
      <c r="I31547"/>
    </row>
    <row r="31548" spans="1:9" x14ac:dyDescent="0.25">
      <c r="A31548" s="108"/>
      <c r="B31548"/>
      <c r="C31548" s="109"/>
      <c r="D31548" s="109"/>
      <c r="E31548" s="94"/>
      <c r="F31548" s="112"/>
      <c r="G31548"/>
      <c r="H31548" s="109"/>
      <c r="I31548"/>
    </row>
    <row r="31549" spans="1:9" x14ac:dyDescent="0.25">
      <c r="A31549" s="108"/>
      <c r="B31549"/>
      <c r="C31549" s="109"/>
      <c r="D31549" s="109"/>
      <c r="E31549" s="94"/>
      <c r="F31549" s="112"/>
      <c r="G31549"/>
      <c r="H31549" s="109"/>
      <c r="I31549"/>
    </row>
    <row r="31550" spans="1:9" x14ac:dyDescent="0.25">
      <c r="A31550" s="108"/>
      <c r="B31550"/>
      <c r="C31550" s="109"/>
      <c r="D31550" s="109"/>
      <c r="E31550" s="94"/>
      <c r="F31550" s="112"/>
      <c r="G31550"/>
      <c r="H31550" s="109"/>
      <c r="I31550"/>
    </row>
    <row r="31551" spans="1:9" x14ac:dyDescent="0.25">
      <c r="A31551" s="108"/>
      <c r="B31551"/>
      <c r="C31551" s="109"/>
      <c r="D31551" s="109"/>
      <c r="E31551" s="94"/>
      <c r="F31551" s="112"/>
      <c r="G31551"/>
      <c r="H31551" s="109"/>
      <c r="I31551"/>
    </row>
    <row r="31552" spans="1:9" x14ac:dyDescent="0.25">
      <c r="A31552" s="108"/>
      <c r="B31552"/>
      <c r="C31552" s="109"/>
      <c r="D31552" s="109"/>
      <c r="E31552" s="94"/>
      <c r="F31552" s="112"/>
      <c r="G31552"/>
      <c r="H31552" s="109"/>
      <c r="I31552"/>
    </row>
    <row r="31553" spans="1:9" x14ac:dyDescent="0.25">
      <c r="A31553" s="108"/>
      <c r="B31553"/>
      <c r="C31553" s="109"/>
      <c r="D31553" s="109"/>
      <c r="E31553" s="94"/>
      <c r="F31553" s="112"/>
      <c r="G31553"/>
      <c r="H31553" s="109"/>
      <c r="I31553"/>
    </row>
    <row r="31554" spans="1:9" x14ac:dyDescent="0.25">
      <c r="A31554" s="108"/>
      <c r="B31554"/>
      <c r="C31554" s="109"/>
      <c r="D31554" s="109"/>
      <c r="E31554" s="94"/>
      <c r="F31554" s="112"/>
      <c r="G31554"/>
      <c r="H31554" s="109"/>
      <c r="I31554"/>
    </row>
    <row r="31555" spans="1:9" x14ac:dyDescent="0.25">
      <c r="A31555" s="108"/>
      <c r="B31555"/>
      <c r="C31555" s="109"/>
      <c r="D31555" s="109"/>
      <c r="E31555" s="94"/>
      <c r="F31555" s="112"/>
      <c r="G31555"/>
      <c r="H31555" s="109"/>
      <c r="I31555"/>
    </row>
    <row r="31556" spans="1:9" x14ac:dyDescent="0.25">
      <c r="A31556" s="108"/>
      <c r="B31556"/>
      <c r="C31556" s="109"/>
      <c r="D31556" s="109"/>
      <c r="E31556" s="94"/>
      <c r="F31556" s="112"/>
      <c r="G31556"/>
      <c r="H31556" s="109"/>
      <c r="I31556"/>
    </row>
    <row r="31557" spans="1:9" x14ac:dyDescent="0.25">
      <c r="A31557" s="108"/>
      <c r="B31557"/>
      <c r="C31557" s="109"/>
      <c r="D31557" s="109"/>
      <c r="E31557" s="94"/>
      <c r="F31557" s="112"/>
      <c r="G31557"/>
      <c r="H31557" s="109"/>
      <c r="I31557"/>
    </row>
    <row r="31558" spans="1:9" x14ac:dyDescent="0.25">
      <c r="A31558" s="108"/>
      <c r="B31558"/>
      <c r="C31558" s="109"/>
      <c r="D31558" s="109"/>
      <c r="E31558" s="94"/>
      <c r="F31558" s="112"/>
      <c r="G31558"/>
      <c r="H31558" s="109"/>
      <c r="I31558"/>
    </row>
    <row r="31559" spans="1:9" x14ac:dyDescent="0.25">
      <c r="A31559" s="108"/>
      <c r="B31559"/>
      <c r="C31559" s="109"/>
      <c r="D31559" s="109"/>
      <c r="E31559" s="94"/>
      <c r="F31559" s="112"/>
      <c r="G31559"/>
      <c r="H31559" s="109"/>
      <c r="I31559"/>
    </row>
    <row r="31560" spans="1:9" x14ac:dyDescent="0.25">
      <c r="A31560" s="108"/>
      <c r="B31560"/>
      <c r="C31560" s="109"/>
      <c r="D31560" s="109"/>
      <c r="E31560" s="94"/>
      <c r="F31560" s="112"/>
      <c r="G31560"/>
      <c r="H31560" s="109"/>
      <c r="I31560"/>
    </row>
    <row r="31561" spans="1:9" x14ac:dyDescent="0.25">
      <c r="A31561" s="108"/>
      <c r="B31561"/>
      <c r="C31561" s="109"/>
      <c r="D31561" s="109"/>
      <c r="E31561" s="94"/>
      <c r="F31561" s="112"/>
      <c r="G31561"/>
      <c r="H31561" s="109"/>
      <c r="I31561"/>
    </row>
    <row r="31562" spans="1:9" x14ac:dyDescent="0.25">
      <c r="A31562" s="108"/>
      <c r="B31562"/>
      <c r="C31562" s="109"/>
      <c r="D31562" s="109"/>
      <c r="E31562" s="94"/>
      <c r="F31562" s="112"/>
      <c r="G31562"/>
      <c r="H31562" s="109"/>
      <c r="I31562"/>
    </row>
    <row r="31563" spans="1:9" x14ac:dyDescent="0.25">
      <c r="A31563" s="108"/>
      <c r="B31563"/>
      <c r="C31563" s="109"/>
      <c r="D31563" s="109"/>
      <c r="E31563" s="94"/>
      <c r="F31563" s="112"/>
      <c r="G31563"/>
      <c r="H31563" s="109"/>
      <c r="I31563"/>
    </row>
    <row r="31564" spans="1:9" x14ac:dyDescent="0.25">
      <c r="A31564" s="108"/>
      <c r="B31564"/>
      <c r="C31564" s="109"/>
      <c r="D31564" s="109"/>
      <c r="E31564" s="94"/>
      <c r="F31564" s="112"/>
      <c r="G31564"/>
      <c r="H31564" s="109"/>
      <c r="I31564"/>
    </row>
    <row r="31565" spans="1:9" x14ac:dyDescent="0.25">
      <c r="A31565" s="108"/>
      <c r="B31565"/>
      <c r="C31565" s="109"/>
      <c r="D31565" s="109"/>
      <c r="E31565" s="94"/>
      <c r="F31565" s="112"/>
      <c r="G31565"/>
      <c r="H31565" s="109"/>
      <c r="I31565"/>
    </row>
    <row r="31566" spans="1:9" x14ac:dyDescent="0.25">
      <c r="A31566" s="108"/>
      <c r="B31566"/>
      <c r="C31566" s="109"/>
      <c r="D31566" s="109"/>
      <c r="E31566" s="94"/>
      <c r="F31566" s="112"/>
      <c r="G31566"/>
      <c r="H31566" s="109"/>
      <c r="I31566"/>
    </row>
    <row r="31567" spans="1:9" x14ac:dyDescent="0.25">
      <c r="A31567" s="108"/>
      <c r="B31567"/>
      <c r="C31567" s="109"/>
      <c r="D31567" s="109"/>
      <c r="E31567" s="94"/>
      <c r="F31567" s="112"/>
      <c r="G31567"/>
      <c r="H31567" s="109"/>
      <c r="I31567"/>
    </row>
    <row r="31568" spans="1:9" x14ac:dyDescent="0.25">
      <c r="A31568" s="108"/>
      <c r="B31568"/>
      <c r="C31568" s="109"/>
      <c r="D31568" s="109"/>
      <c r="E31568" s="94"/>
      <c r="F31568" s="112"/>
      <c r="G31568"/>
      <c r="H31568" s="109"/>
      <c r="I31568"/>
    </row>
    <row r="31569" spans="1:9" x14ac:dyDescent="0.25">
      <c r="A31569" s="108"/>
      <c r="B31569"/>
      <c r="C31569" s="109"/>
      <c r="D31569" s="109"/>
      <c r="E31569" s="94"/>
      <c r="F31569" s="112"/>
      <c r="G31569"/>
      <c r="H31569" s="109"/>
      <c r="I31569"/>
    </row>
    <row r="31570" spans="1:9" x14ac:dyDescent="0.25">
      <c r="A31570" s="108"/>
      <c r="B31570"/>
      <c r="C31570" s="109"/>
      <c r="D31570" s="109"/>
      <c r="E31570" s="94"/>
      <c r="F31570" s="112"/>
      <c r="G31570"/>
      <c r="H31570" s="109"/>
      <c r="I31570"/>
    </row>
    <row r="31571" spans="1:9" x14ac:dyDescent="0.25">
      <c r="A31571" s="108"/>
      <c r="B31571"/>
      <c r="C31571" s="109"/>
      <c r="D31571" s="109"/>
      <c r="E31571" s="94"/>
      <c r="F31571" s="112"/>
      <c r="G31571"/>
      <c r="H31571" s="109"/>
      <c r="I31571"/>
    </row>
    <row r="31572" spans="1:9" x14ac:dyDescent="0.25">
      <c r="A31572" s="108"/>
      <c r="B31572"/>
      <c r="C31572" s="109"/>
      <c r="D31572" s="109"/>
      <c r="E31572" s="94"/>
      <c r="F31572" s="112"/>
      <c r="G31572"/>
      <c r="H31572" s="109"/>
      <c r="I31572"/>
    </row>
    <row r="31573" spans="1:9" x14ac:dyDescent="0.25">
      <c r="A31573" s="108"/>
      <c r="B31573"/>
      <c r="C31573" s="109"/>
      <c r="D31573" s="109"/>
      <c r="E31573" s="94"/>
      <c r="F31573" s="112"/>
      <c r="G31573"/>
      <c r="H31573" s="109"/>
      <c r="I31573"/>
    </row>
    <row r="31574" spans="1:9" x14ac:dyDescent="0.25">
      <c r="A31574" s="108"/>
      <c r="B31574"/>
      <c r="C31574" s="109"/>
      <c r="D31574" s="109"/>
      <c r="E31574" s="94"/>
      <c r="F31574" s="112"/>
      <c r="G31574"/>
      <c r="H31574" s="109"/>
      <c r="I31574"/>
    </row>
    <row r="31575" spans="1:9" x14ac:dyDescent="0.25">
      <c r="A31575" s="108"/>
      <c r="B31575"/>
      <c r="C31575" s="109"/>
      <c r="D31575" s="109"/>
      <c r="E31575" s="94"/>
      <c r="F31575" s="112"/>
      <c r="G31575"/>
      <c r="H31575" s="109"/>
      <c r="I31575"/>
    </row>
    <row r="31576" spans="1:9" x14ac:dyDescent="0.25">
      <c r="A31576" s="108"/>
      <c r="B31576"/>
      <c r="C31576" s="109"/>
      <c r="D31576" s="109"/>
      <c r="E31576" s="94"/>
      <c r="F31576" s="112"/>
      <c r="G31576"/>
      <c r="H31576" s="109"/>
      <c r="I31576"/>
    </row>
    <row r="31577" spans="1:9" x14ac:dyDescent="0.25">
      <c r="A31577" s="108"/>
      <c r="B31577"/>
      <c r="C31577" s="109"/>
      <c r="D31577" s="109"/>
      <c r="E31577" s="94"/>
      <c r="F31577" s="112"/>
      <c r="G31577"/>
      <c r="H31577" s="109"/>
      <c r="I31577"/>
    </row>
    <row r="31578" spans="1:9" x14ac:dyDescent="0.25">
      <c r="A31578" s="108"/>
      <c r="B31578"/>
      <c r="C31578" s="109"/>
      <c r="D31578" s="109"/>
      <c r="E31578" s="94"/>
      <c r="F31578" s="112"/>
      <c r="G31578"/>
      <c r="H31578" s="109"/>
      <c r="I31578"/>
    </row>
    <row r="31579" spans="1:9" x14ac:dyDescent="0.25">
      <c r="A31579" s="108"/>
      <c r="B31579"/>
      <c r="C31579" s="109"/>
      <c r="D31579" s="109"/>
      <c r="E31579" s="94"/>
      <c r="F31579" s="112"/>
      <c r="G31579"/>
      <c r="H31579" s="109"/>
      <c r="I31579"/>
    </row>
    <row r="31580" spans="1:9" x14ac:dyDescent="0.25">
      <c r="A31580" s="108"/>
      <c r="B31580"/>
      <c r="C31580" s="109"/>
      <c r="D31580" s="109"/>
      <c r="E31580" s="94"/>
      <c r="F31580" s="112"/>
      <c r="G31580"/>
      <c r="H31580" s="109"/>
      <c r="I31580"/>
    </row>
    <row r="31581" spans="1:9" x14ac:dyDescent="0.25">
      <c r="A31581" s="108"/>
      <c r="B31581"/>
      <c r="C31581" s="109"/>
      <c r="D31581" s="109"/>
      <c r="E31581" s="94"/>
      <c r="F31581" s="112"/>
      <c r="G31581"/>
      <c r="H31581" s="109"/>
      <c r="I31581"/>
    </row>
    <row r="31582" spans="1:9" x14ac:dyDescent="0.25">
      <c r="A31582" s="108"/>
      <c r="B31582"/>
      <c r="C31582" s="109"/>
      <c r="D31582" s="109"/>
      <c r="E31582" s="94"/>
      <c r="F31582" s="112"/>
      <c r="G31582"/>
      <c r="H31582" s="109"/>
      <c r="I31582"/>
    </row>
    <row r="31583" spans="1:9" x14ac:dyDescent="0.25">
      <c r="A31583" s="108"/>
      <c r="B31583"/>
      <c r="C31583" s="109"/>
      <c r="D31583" s="109"/>
      <c r="E31583" s="94"/>
      <c r="F31583" s="112"/>
      <c r="G31583"/>
      <c r="H31583" s="109"/>
      <c r="I31583"/>
    </row>
    <row r="31584" spans="1:9" x14ac:dyDescent="0.25">
      <c r="A31584" s="108"/>
      <c r="B31584"/>
      <c r="C31584" s="109"/>
      <c r="D31584" s="109"/>
      <c r="E31584" s="94"/>
      <c r="F31584" s="112"/>
      <c r="G31584"/>
      <c r="H31584" s="109"/>
      <c r="I31584"/>
    </row>
    <row r="31585" spans="1:9" x14ac:dyDescent="0.25">
      <c r="A31585" s="108"/>
      <c r="B31585"/>
      <c r="C31585" s="109"/>
      <c r="D31585" s="109"/>
      <c r="E31585" s="94"/>
      <c r="F31585" s="112"/>
      <c r="G31585"/>
      <c r="H31585" s="109"/>
      <c r="I31585"/>
    </row>
    <row r="31586" spans="1:9" x14ac:dyDescent="0.25">
      <c r="A31586" s="108"/>
      <c r="B31586"/>
      <c r="C31586" s="109"/>
      <c r="D31586" s="109"/>
      <c r="E31586" s="94"/>
      <c r="F31586" s="112"/>
      <c r="G31586"/>
      <c r="H31586" s="109"/>
      <c r="I31586"/>
    </row>
    <row r="31587" spans="1:9" x14ac:dyDescent="0.25">
      <c r="A31587" s="108"/>
      <c r="B31587"/>
      <c r="C31587" s="109"/>
      <c r="D31587" s="109"/>
      <c r="E31587" s="94"/>
      <c r="F31587" s="112"/>
      <c r="G31587"/>
      <c r="H31587" s="109"/>
      <c r="I31587"/>
    </row>
    <row r="31588" spans="1:9" x14ac:dyDescent="0.25">
      <c r="A31588" s="108"/>
      <c r="B31588"/>
      <c r="C31588" s="109"/>
      <c r="D31588" s="109"/>
      <c r="E31588" s="94"/>
      <c r="F31588" s="112"/>
      <c r="G31588"/>
      <c r="H31588" s="109"/>
      <c r="I31588"/>
    </row>
    <row r="31589" spans="1:9" x14ac:dyDescent="0.25">
      <c r="A31589" s="108"/>
      <c r="B31589"/>
      <c r="C31589" s="109"/>
      <c r="D31589" s="109"/>
      <c r="E31589" s="94"/>
      <c r="F31589" s="112"/>
      <c r="G31589"/>
      <c r="H31589" s="109"/>
      <c r="I31589"/>
    </row>
    <row r="31590" spans="1:9" x14ac:dyDescent="0.25">
      <c r="A31590" s="108"/>
      <c r="B31590"/>
      <c r="C31590" s="109"/>
      <c r="D31590" s="109"/>
      <c r="E31590" s="94"/>
      <c r="F31590" s="112"/>
      <c r="G31590"/>
      <c r="H31590" s="109"/>
      <c r="I31590"/>
    </row>
    <row r="31591" spans="1:9" x14ac:dyDescent="0.25">
      <c r="A31591" s="108"/>
      <c r="B31591"/>
      <c r="C31591" s="109"/>
      <c r="D31591" s="109"/>
      <c r="E31591" s="94"/>
      <c r="F31591" s="112"/>
      <c r="G31591"/>
      <c r="H31591" s="109"/>
      <c r="I31591"/>
    </row>
    <row r="31592" spans="1:9" x14ac:dyDescent="0.25">
      <c r="A31592" s="108"/>
      <c r="B31592"/>
      <c r="C31592" s="109"/>
      <c r="D31592" s="109"/>
      <c r="E31592" s="94"/>
      <c r="F31592" s="112"/>
      <c r="G31592"/>
      <c r="H31592" s="109"/>
      <c r="I31592"/>
    </row>
    <row r="31593" spans="1:9" x14ac:dyDescent="0.25">
      <c r="A31593" s="108"/>
      <c r="B31593"/>
      <c r="C31593" s="109"/>
      <c r="D31593" s="109"/>
      <c r="E31593" s="94"/>
      <c r="F31593" s="112"/>
      <c r="G31593"/>
      <c r="H31593" s="109"/>
      <c r="I31593"/>
    </row>
    <row r="31594" spans="1:9" x14ac:dyDescent="0.25">
      <c r="A31594" s="108"/>
      <c r="B31594"/>
      <c r="C31594" s="109"/>
      <c r="D31594" s="109"/>
      <c r="E31594" s="94"/>
      <c r="F31594" s="112"/>
      <c r="G31594"/>
      <c r="H31594" s="109"/>
      <c r="I31594"/>
    </row>
    <row r="31595" spans="1:9" x14ac:dyDescent="0.25">
      <c r="A31595" s="108"/>
      <c r="B31595"/>
      <c r="C31595" s="109"/>
      <c r="D31595" s="109"/>
      <c r="E31595" s="94"/>
      <c r="F31595" s="112"/>
      <c r="G31595"/>
      <c r="H31595" s="109"/>
      <c r="I31595"/>
    </row>
    <row r="31596" spans="1:9" x14ac:dyDescent="0.25">
      <c r="A31596" s="108"/>
      <c r="B31596"/>
      <c r="C31596" s="109"/>
      <c r="D31596" s="109"/>
      <c r="E31596" s="94"/>
      <c r="F31596" s="112"/>
      <c r="G31596"/>
      <c r="H31596" s="109"/>
      <c r="I31596"/>
    </row>
    <row r="31597" spans="1:9" x14ac:dyDescent="0.25">
      <c r="A31597" s="108"/>
      <c r="B31597"/>
      <c r="C31597" s="109"/>
      <c r="D31597" s="109"/>
      <c r="E31597" s="94"/>
      <c r="F31597" s="112"/>
      <c r="G31597"/>
      <c r="H31597" s="109"/>
      <c r="I31597"/>
    </row>
    <row r="31598" spans="1:9" x14ac:dyDescent="0.25">
      <c r="A31598" s="108"/>
      <c r="B31598"/>
      <c r="C31598" s="109"/>
      <c r="D31598" s="109"/>
      <c r="E31598" s="94"/>
      <c r="F31598" s="112"/>
      <c r="G31598"/>
      <c r="H31598" s="109"/>
      <c r="I31598"/>
    </row>
    <row r="31599" spans="1:9" x14ac:dyDescent="0.25">
      <c r="A31599" s="108"/>
      <c r="B31599"/>
      <c r="C31599" s="109"/>
      <c r="D31599" s="109"/>
      <c r="E31599" s="94"/>
      <c r="F31599" s="112"/>
      <c r="G31599"/>
      <c r="H31599" s="109"/>
      <c r="I31599"/>
    </row>
    <row r="31600" spans="1:9" x14ac:dyDescent="0.25">
      <c r="A31600" s="108"/>
      <c r="B31600"/>
      <c r="C31600" s="109"/>
      <c r="D31600" s="109"/>
      <c r="E31600" s="94"/>
      <c r="F31600" s="112"/>
      <c r="G31600"/>
      <c r="H31600" s="109"/>
      <c r="I31600"/>
    </row>
    <row r="31601" spans="1:9" x14ac:dyDescent="0.25">
      <c r="A31601" s="108"/>
      <c r="B31601"/>
      <c r="C31601" s="109"/>
      <c r="D31601" s="109"/>
      <c r="E31601" s="94"/>
      <c r="F31601" s="112"/>
      <c r="G31601"/>
      <c r="H31601" s="109"/>
      <c r="I31601"/>
    </row>
    <row r="31602" spans="1:9" x14ac:dyDescent="0.25">
      <c r="A31602" s="108"/>
      <c r="B31602"/>
      <c r="C31602" s="109"/>
      <c r="D31602" s="109"/>
      <c r="E31602" s="94"/>
      <c r="F31602" s="112"/>
      <c r="G31602"/>
      <c r="H31602" s="109"/>
      <c r="I31602"/>
    </row>
    <row r="31603" spans="1:9" x14ac:dyDescent="0.25">
      <c r="A31603" s="108"/>
      <c r="B31603"/>
      <c r="C31603" s="109"/>
      <c r="D31603" s="109"/>
      <c r="E31603" s="94"/>
      <c r="F31603" s="112"/>
      <c r="G31603"/>
      <c r="H31603" s="109"/>
      <c r="I31603"/>
    </row>
    <row r="31604" spans="1:9" x14ac:dyDescent="0.25">
      <c r="A31604" s="108"/>
      <c r="B31604"/>
      <c r="C31604" s="109"/>
      <c r="D31604" s="109"/>
      <c r="E31604" s="94"/>
      <c r="F31604" s="112"/>
      <c r="G31604"/>
      <c r="H31604" s="109"/>
      <c r="I31604"/>
    </row>
    <row r="31605" spans="1:9" x14ac:dyDescent="0.25">
      <c r="A31605" s="108"/>
      <c r="B31605"/>
      <c r="C31605" s="109"/>
      <c r="D31605" s="109"/>
      <c r="E31605" s="94"/>
      <c r="F31605" s="112"/>
      <c r="G31605"/>
      <c r="H31605" s="109"/>
      <c r="I31605"/>
    </row>
    <row r="31606" spans="1:9" x14ac:dyDescent="0.25">
      <c r="A31606" s="108"/>
      <c r="B31606"/>
      <c r="C31606" s="109"/>
      <c r="D31606" s="109"/>
      <c r="E31606" s="94"/>
      <c r="F31606" s="112"/>
      <c r="G31606"/>
      <c r="H31606" s="109"/>
      <c r="I31606"/>
    </row>
    <row r="31607" spans="1:9" x14ac:dyDescent="0.25">
      <c r="A31607" s="108"/>
      <c r="B31607"/>
      <c r="C31607" s="109"/>
      <c r="D31607" s="109"/>
      <c r="E31607" s="94"/>
      <c r="F31607" s="112"/>
      <c r="G31607"/>
      <c r="H31607" s="109"/>
      <c r="I31607"/>
    </row>
    <row r="31608" spans="1:9" x14ac:dyDescent="0.25">
      <c r="A31608" s="108"/>
      <c r="B31608"/>
      <c r="C31608" s="109"/>
      <c r="D31608" s="109"/>
      <c r="E31608" s="94"/>
      <c r="F31608" s="112"/>
      <c r="G31608"/>
      <c r="H31608" s="109"/>
      <c r="I31608"/>
    </row>
    <row r="31609" spans="1:9" x14ac:dyDescent="0.25">
      <c r="A31609" s="108"/>
      <c r="B31609"/>
      <c r="C31609" s="109"/>
      <c r="D31609" s="109"/>
      <c r="E31609" s="94"/>
      <c r="F31609" s="112"/>
      <c r="G31609"/>
      <c r="H31609" s="109"/>
      <c r="I31609"/>
    </row>
    <row r="31610" spans="1:9" x14ac:dyDescent="0.25">
      <c r="A31610" s="108"/>
      <c r="B31610"/>
      <c r="C31610" s="109"/>
      <c r="D31610" s="109"/>
      <c r="E31610" s="94"/>
      <c r="F31610" s="112"/>
      <c r="G31610"/>
      <c r="H31610" s="109"/>
      <c r="I31610"/>
    </row>
    <row r="31611" spans="1:9" x14ac:dyDescent="0.25">
      <c r="A31611" s="108"/>
      <c r="B31611"/>
      <c r="C31611" s="109"/>
      <c r="D31611" s="109"/>
      <c r="E31611" s="94"/>
      <c r="F31611" s="112"/>
      <c r="G31611"/>
      <c r="H31611" s="109"/>
      <c r="I31611"/>
    </row>
    <row r="31612" spans="1:9" x14ac:dyDescent="0.25">
      <c r="A31612" s="108"/>
      <c r="B31612"/>
      <c r="C31612" s="109"/>
      <c r="D31612" s="109"/>
      <c r="E31612" s="94"/>
      <c r="F31612" s="112"/>
      <c r="G31612"/>
      <c r="H31612" s="109"/>
      <c r="I31612"/>
    </row>
    <row r="31613" spans="1:9" x14ac:dyDescent="0.25">
      <c r="A31613" s="108"/>
      <c r="B31613"/>
      <c r="C31613" s="109"/>
      <c r="D31613" s="109"/>
      <c r="E31613" s="94"/>
      <c r="F31613" s="112"/>
      <c r="G31613"/>
      <c r="H31613" s="109"/>
      <c r="I31613"/>
    </row>
    <row r="31614" spans="1:9" x14ac:dyDescent="0.25">
      <c r="A31614" s="108"/>
      <c r="B31614"/>
      <c r="C31614" s="109"/>
      <c r="D31614" s="109"/>
      <c r="E31614" s="94"/>
      <c r="F31614" s="112"/>
      <c r="G31614"/>
      <c r="H31614" s="109"/>
      <c r="I31614"/>
    </row>
    <row r="31615" spans="1:9" x14ac:dyDescent="0.25">
      <c r="A31615" s="108"/>
      <c r="B31615"/>
      <c r="C31615" s="109"/>
      <c r="D31615" s="109"/>
      <c r="E31615" s="94"/>
      <c r="F31615" s="112"/>
      <c r="G31615"/>
      <c r="H31615" s="109"/>
      <c r="I31615"/>
    </row>
    <row r="31616" spans="1:9" x14ac:dyDescent="0.25">
      <c r="A31616" s="108"/>
      <c r="B31616"/>
      <c r="C31616" s="109"/>
      <c r="D31616" s="109"/>
      <c r="E31616" s="94"/>
      <c r="F31616" s="112"/>
      <c r="G31616"/>
      <c r="H31616" s="109"/>
      <c r="I31616"/>
    </row>
    <row r="31617" spans="1:9" x14ac:dyDescent="0.25">
      <c r="A31617" s="108"/>
      <c r="B31617"/>
      <c r="C31617" s="109"/>
      <c r="D31617" s="109"/>
      <c r="E31617" s="94"/>
      <c r="F31617" s="112"/>
      <c r="G31617"/>
      <c r="H31617" s="109"/>
      <c r="I31617"/>
    </row>
    <row r="31618" spans="1:9" x14ac:dyDescent="0.25">
      <c r="A31618" s="108"/>
      <c r="B31618"/>
      <c r="C31618" s="109"/>
      <c r="D31618" s="109"/>
      <c r="E31618" s="94"/>
      <c r="F31618" s="112"/>
      <c r="G31618"/>
      <c r="H31618" s="109"/>
      <c r="I31618"/>
    </row>
    <row r="31619" spans="1:9" x14ac:dyDescent="0.25">
      <c r="A31619" s="108"/>
      <c r="B31619"/>
      <c r="C31619" s="109"/>
      <c r="D31619" s="109"/>
      <c r="E31619" s="94"/>
      <c r="F31619" s="112"/>
      <c r="G31619"/>
      <c r="H31619" s="109"/>
      <c r="I31619"/>
    </row>
    <row r="31620" spans="1:9" x14ac:dyDescent="0.25">
      <c r="A31620" s="108"/>
      <c r="B31620"/>
      <c r="C31620" s="109"/>
      <c r="D31620" s="109"/>
      <c r="E31620" s="94"/>
      <c r="F31620" s="112"/>
      <c r="G31620"/>
      <c r="H31620" s="109"/>
      <c r="I31620"/>
    </row>
    <row r="31621" spans="1:9" x14ac:dyDescent="0.25">
      <c r="A31621" s="108"/>
      <c r="B31621"/>
      <c r="C31621" s="109"/>
      <c r="D31621" s="109"/>
      <c r="E31621" s="94"/>
      <c r="F31621" s="112"/>
      <c r="G31621"/>
      <c r="H31621" s="109"/>
      <c r="I31621"/>
    </row>
    <row r="31622" spans="1:9" x14ac:dyDescent="0.25">
      <c r="A31622" s="108"/>
      <c r="B31622"/>
      <c r="C31622" s="109"/>
      <c r="D31622" s="109"/>
      <c r="E31622" s="94"/>
      <c r="F31622" s="112"/>
      <c r="G31622"/>
      <c r="H31622" s="109"/>
      <c r="I31622"/>
    </row>
    <row r="31623" spans="1:9" x14ac:dyDescent="0.25">
      <c r="A31623" s="108"/>
      <c r="B31623"/>
      <c r="C31623" s="109"/>
      <c r="D31623" s="109"/>
      <c r="E31623" s="94"/>
      <c r="F31623" s="112"/>
      <c r="G31623"/>
      <c r="H31623" s="109"/>
      <c r="I31623"/>
    </row>
    <row r="31624" spans="1:9" x14ac:dyDescent="0.25">
      <c r="A31624" s="108"/>
      <c r="B31624"/>
      <c r="C31624" s="109"/>
      <c r="D31624" s="109"/>
      <c r="E31624" s="94"/>
      <c r="F31624" s="112"/>
      <c r="G31624"/>
      <c r="H31624" s="109"/>
      <c r="I31624"/>
    </row>
    <row r="31625" spans="1:9" x14ac:dyDescent="0.25">
      <c r="A31625" s="108"/>
      <c r="B31625"/>
      <c r="C31625" s="109"/>
      <c r="D31625" s="109"/>
      <c r="E31625" s="94"/>
      <c r="F31625" s="112"/>
      <c r="G31625"/>
      <c r="H31625" s="109"/>
      <c r="I31625"/>
    </row>
    <row r="31626" spans="1:9" x14ac:dyDescent="0.25">
      <c r="A31626" s="108"/>
      <c r="B31626"/>
      <c r="C31626" s="109"/>
      <c r="D31626" s="109"/>
      <c r="E31626" s="94"/>
      <c r="F31626" s="112"/>
      <c r="G31626"/>
      <c r="H31626" s="109"/>
      <c r="I31626"/>
    </row>
    <row r="31627" spans="1:9" x14ac:dyDescent="0.25">
      <c r="A31627" s="108"/>
      <c r="B31627"/>
      <c r="C31627" s="109"/>
      <c r="D31627" s="109"/>
      <c r="E31627" s="94"/>
      <c r="F31627" s="112"/>
      <c r="G31627"/>
      <c r="H31627" s="109"/>
      <c r="I31627"/>
    </row>
    <row r="31628" spans="1:9" x14ac:dyDescent="0.25">
      <c r="A31628" s="108"/>
      <c r="B31628"/>
      <c r="C31628" s="109"/>
      <c r="D31628" s="109"/>
      <c r="E31628" s="94"/>
      <c r="F31628" s="112"/>
      <c r="G31628"/>
      <c r="H31628" s="109"/>
      <c r="I31628"/>
    </row>
    <row r="31629" spans="1:9" x14ac:dyDescent="0.25">
      <c r="A31629" s="108"/>
      <c r="B31629"/>
      <c r="C31629" s="109"/>
      <c r="D31629" s="109"/>
      <c r="E31629" s="94"/>
      <c r="F31629" s="112"/>
      <c r="G31629"/>
      <c r="H31629" s="109"/>
      <c r="I31629"/>
    </row>
    <row r="31630" spans="1:9" x14ac:dyDescent="0.25">
      <c r="A31630" s="108"/>
      <c r="B31630"/>
      <c r="C31630" s="109"/>
      <c r="D31630" s="109"/>
      <c r="E31630" s="94"/>
      <c r="F31630" s="112"/>
      <c r="G31630"/>
      <c r="H31630" s="109"/>
      <c r="I31630"/>
    </row>
    <row r="31631" spans="1:9" x14ac:dyDescent="0.25">
      <c r="A31631" s="108"/>
      <c r="B31631"/>
      <c r="C31631" s="109"/>
      <c r="D31631" s="109"/>
      <c r="E31631" s="94"/>
      <c r="F31631" s="112"/>
      <c r="G31631"/>
      <c r="H31631" s="109"/>
      <c r="I31631"/>
    </row>
    <row r="31632" spans="1:9" x14ac:dyDescent="0.25">
      <c r="A31632" s="108"/>
      <c r="B31632"/>
      <c r="C31632" s="109"/>
      <c r="D31632" s="109"/>
      <c r="E31632" s="94"/>
      <c r="F31632" s="112"/>
      <c r="G31632"/>
      <c r="H31632" s="109"/>
      <c r="I31632"/>
    </row>
    <row r="31633" spans="1:9" x14ac:dyDescent="0.25">
      <c r="A31633" s="108"/>
      <c r="B31633"/>
      <c r="C31633" s="109"/>
      <c r="D31633" s="109"/>
      <c r="E31633" s="94"/>
      <c r="F31633" s="112"/>
      <c r="G31633"/>
      <c r="H31633" s="109"/>
      <c r="I31633"/>
    </row>
    <row r="31634" spans="1:9" x14ac:dyDescent="0.25">
      <c r="A31634" s="108"/>
      <c r="B31634"/>
      <c r="C31634" s="109"/>
      <c r="D31634" s="109"/>
      <c r="E31634" s="94"/>
      <c r="F31634" s="112"/>
      <c r="G31634"/>
      <c r="H31634" s="109"/>
      <c r="I31634"/>
    </row>
    <row r="31635" spans="1:9" x14ac:dyDescent="0.25">
      <c r="A31635" s="108"/>
      <c r="B31635"/>
      <c r="C31635" s="109"/>
      <c r="D31635" s="109"/>
      <c r="E31635" s="94"/>
      <c r="F31635" s="112"/>
      <c r="G31635"/>
      <c r="H31635" s="109"/>
      <c r="I31635"/>
    </row>
    <row r="31636" spans="1:9" x14ac:dyDescent="0.25">
      <c r="A31636" s="108"/>
      <c r="B31636"/>
      <c r="C31636" s="109"/>
      <c r="D31636" s="109"/>
      <c r="E31636" s="94"/>
      <c r="F31636" s="112"/>
      <c r="G31636"/>
      <c r="H31636" s="109"/>
      <c r="I31636"/>
    </row>
    <row r="31637" spans="1:9" x14ac:dyDescent="0.25">
      <c r="A31637" s="108"/>
      <c r="B31637"/>
      <c r="C31637" s="109"/>
      <c r="D31637" s="109"/>
      <c r="E31637" s="94"/>
      <c r="F31637" s="112"/>
      <c r="G31637"/>
      <c r="H31637" s="109"/>
      <c r="I31637"/>
    </row>
    <row r="31638" spans="1:9" x14ac:dyDescent="0.25">
      <c r="A31638" s="108"/>
      <c r="B31638"/>
      <c r="C31638" s="109"/>
      <c r="D31638" s="109"/>
      <c r="E31638" s="94"/>
      <c r="F31638" s="112"/>
      <c r="G31638"/>
      <c r="H31638" s="109"/>
      <c r="I31638"/>
    </row>
    <row r="31639" spans="1:9" x14ac:dyDescent="0.25">
      <c r="A31639" s="108"/>
      <c r="B31639"/>
      <c r="C31639" s="109"/>
      <c r="D31639" s="109"/>
      <c r="E31639" s="94"/>
      <c r="F31639" s="112"/>
      <c r="G31639"/>
      <c r="H31639" s="109"/>
      <c r="I31639"/>
    </row>
    <row r="31640" spans="1:9" x14ac:dyDescent="0.25">
      <c r="A31640" s="108"/>
      <c r="B31640"/>
      <c r="C31640" s="109"/>
      <c r="D31640" s="109"/>
      <c r="E31640" s="94"/>
      <c r="F31640" s="112"/>
      <c r="G31640"/>
      <c r="H31640" s="109"/>
      <c r="I31640"/>
    </row>
    <row r="31641" spans="1:9" x14ac:dyDescent="0.25">
      <c r="A31641" s="108"/>
      <c r="B31641"/>
      <c r="C31641" s="109"/>
      <c r="D31641" s="109"/>
      <c r="E31641" s="94"/>
      <c r="F31641" s="112"/>
      <c r="G31641"/>
      <c r="H31641" s="109"/>
      <c r="I31641"/>
    </row>
    <row r="31642" spans="1:9" x14ac:dyDescent="0.25">
      <c r="A31642" s="108"/>
      <c r="B31642"/>
      <c r="C31642" s="109"/>
      <c r="D31642" s="109"/>
      <c r="E31642" s="94"/>
      <c r="F31642" s="112"/>
      <c r="G31642"/>
      <c r="H31642" s="109"/>
      <c r="I31642"/>
    </row>
    <row r="31643" spans="1:9" x14ac:dyDescent="0.25">
      <c r="A31643" s="108"/>
      <c r="B31643"/>
      <c r="C31643" s="109"/>
      <c r="D31643" s="109"/>
      <c r="E31643" s="94"/>
      <c r="F31643" s="112"/>
      <c r="G31643"/>
      <c r="H31643" s="109"/>
      <c r="I31643"/>
    </row>
    <row r="31644" spans="1:9" x14ac:dyDescent="0.25">
      <c r="A31644" s="108"/>
      <c r="B31644"/>
      <c r="C31644" s="109"/>
      <c r="D31644" s="109"/>
      <c r="E31644" s="94"/>
      <c r="F31644" s="112"/>
      <c r="G31644"/>
      <c r="H31644" s="109"/>
      <c r="I31644"/>
    </row>
    <row r="31645" spans="1:9" x14ac:dyDescent="0.25">
      <c r="A31645" s="108"/>
      <c r="B31645"/>
      <c r="C31645" s="109"/>
      <c r="D31645" s="109"/>
      <c r="E31645" s="94"/>
      <c r="F31645" s="112"/>
      <c r="G31645"/>
      <c r="H31645" s="109"/>
      <c r="I31645"/>
    </row>
    <row r="31646" spans="1:9" x14ac:dyDescent="0.25">
      <c r="A31646" s="108"/>
      <c r="B31646"/>
      <c r="C31646" s="109"/>
      <c r="D31646" s="109"/>
      <c r="E31646" s="94"/>
      <c r="F31646" s="112"/>
      <c r="G31646"/>
      <c r="H31646" s="109"/>
      <c r="I31646"/>
    </row>
    <row r="31647" spans="1:9" x14ac:dyDescent="0.25">
      <c r="A31647" s="108"/>
      <c r="B31647"/>
      <c r="C31647" s="109"/>
      <c r="D31647" s="109"/>
      <c r="E31647" s="94"/>
      <c r="F31647" s="112"/>
      <c r="G31647"/>
      <c r="H31647" s="109"/>
      <c r="I31647"/>
    </row>
    <row r="31648" spans="1:9" x14ac:dyDescent="0.25">
      <c r="A31648" s="108"/>
      <c r="B31648"/>
      <c r="C31648" s="109"/>
      <c r="D31648" s="109"/>
      <c r="E31648" s="94"/>
      <c r="F31648" s="112"/>
      <c r="G31648"/>
      <c r="H31648" s="109"/>
      <c r="I31648"/>
    </row>
    <row r="31649" spans="1:9" x14ac:dyDescent="0.25">
      <c r="A31649" s="108"/>
      <c r="B31649"/>
      <c r="C31649" s="109"/>
      <c r="D31649" s="109"/>
      <c r="E31649" s="94"/>
      <c r="F31649" s="112"/>
      <c r="G31649"/>
      <c r="H31649" s="109"/>
      <c r="I31649"/>
    </row>
    <row r="31650" spans="1:9" x14ac:dyDescent="0.25">
      <c r="A31650" s="108"/>
      <c r="B31650"/>
      <c r="C31650" s="109"/>
      <c r="D31650" s="109"/>
      <c r="E31650" s="94"/>
      <c r="F31650" s="112"/>
      <c r="G31650"/>
      <c r="H31650" s="109"/>
      <c r="I31650"/>
    </row>
    <row r="31651" spans="1:9" x14ac:dyDescent="0.25">
      <c r="A31651" s="108"/>
      <c r="B31651"/>
      <c r="C31651" s="109"/>
      <c r="D31651" s="109"/>
      <c r="E31651" s="94"/>
      <c r="F31651" s="112"/>
      <c r="G31651"/>
      <c r="H31651" s="109"/>
      <c r="I31651"/>
    </row>
    <row r="31652" spans="1:9" x14ac:dyDescent="0.25">
      <c r="A31652" s="108"/>
      <c r="B31652"/>
      <c r="C31652" s="109"/>
      <c r="D31652" s="109"/>
      <c r="E31652" s="94"/>
      <c r="F31652" s="112"/>
      <c r="G31652"/>
      <c r="H31652" s="109"/>
      <c r="I31652"/>
    </row>
    <row r="31653" spans="1:9" x14ac:dyDescent="0.25">
      <c r="A31653" s="108"/>
      <c r="B31653"/>
      <c r="C31653" s="109"/>
      <c r="D31653" s="109"/>
      <c r="E31653" s="94"/>
      <c r="F31653" s="112"/>
      <c r="G31653"/>
      <c r="H31653" s="109"/>
      <c r="I31653"/>
    </row>
    <row r="31654" spans="1:9" x14ac:dyDescent="0.25">
      <c r="A31654" s="108"/>
      <c r="B31654"/>
      <c r="C31654" s="109"/>
      <c r="D31654" s="109"/>
      <c r="E31654" s="94"/>
      <c r="F31654" s="112"/>
      <c r="G31654"/>
      <c r="H31654" s="109"/>
      <c r="I31654"/>
    </row>
    <row r="31655" spans="1:9" x14ac:dyDescent="0.25">
      <c r="A31655" s="108"/>
      <c r="B31655"/>
      <c r="C31655" s="109"/>
      <c r="D31655" s="109"/>
      <c r="E31655" s="94"/>
      <c r="F31655" s="112"/>
      <c r="G31655"/>
      <c r="H31655" s="109"/>
      <c r="I31655"/>
    </row>
    <row r="31656" spans="1:9" x14ac:dyDescent="0.25">
      <c r="A31656" s="108"/>
      <c r="B31656"/>
      <c r="C31656" s="109"/>
      <c r="D31656" s="109"/>
      <c r="E31656" s="94"/>
      <c r="F31656" s="112"/>
      <c r="G31656"/>
      <c r="H31656" s="109"/>
      <c r="I31656"/>
    </row>
    <row r="31657" spans="1:9" x14ac:dyDescent="0.25">
      <c r="A31657" s="110"/>
      <c r="B31657"/>
      <c r="C31657" s="111"/>
      <c r="D31657" s="111"/>
      <c r="E31657" s="98"/>
      <c r="F31657" s="113"/>
      <c r="G31657"/>
      <c r="H31657" s="111"/>
      <c r="I31657"/>
    </row>
    <row r="31658" spans="1:9" x14ac:dyDescent="0.25">
      <c r="A31658" s="114"/>
      <c r="B31658"/>
      <c r="C31658" s="114"/>
      <c r="D31658" s="114"/>
      <c r="E31658" s="115"/>
      <c r="F31658" s="116"/>
      <c r="G31658"/>
      <c r="H31658" s="114"/>
      <c r="I31658"/>
    </row>
    <row r="31659" spans="1:9" x14ac:dyDescent="0.25">
      <c r="A31659" s="114"/>
      <c r="B31659"/>
      <c r="C31659" s="114"/>
      <c r="D31659" s="114"/>
      <c r="E31659" s="115"/>
      <c r="F31659" s="116"/>
      <c r="G31659"/>
      <c r="H31659" s="114"/>
      <c r="I31659"/>
    </row>
    <row r="31660" spans="1:9" x14ac:dyDescent="0.25">
      <c r="A31660" s="114"/>
      <c r="B31660"/>
      <c r="C31660" s="114"/>
      <c r="D31660" s="114"/>
      <c r="E31660" s="115"/>
      <c r="F31660" s="116"/>
      <c r="G31660"/>
      <c r="H31660" s="114"/>
      <c r="I31660"/>
    </row>
    <row r="31661" spans="1:9" x14ac:dyDescent="0.25">
      <c r="A31661" s="114"/>
      <c r="B31661"/>
      <c r="C31661" s="114"/>
      <c r="D31661" s="114"/>
      <c r="E31661" s="115"/>
      <c r="F31661" s="116"/>
      <c r="G31661"/>
      <c r="H31661" s="114"/>
      <c r="I31661"/>
    </row>
    <row r="31662" spans="1:9" x14ac:dyDescent="0.25">
      <c r="A31662" s="114"/>
      <c r="B31662"/>
      <c r="C31662" s="114"/>
      <c r="D31662" s="114"/>
      <c r="E31662" s="115"/>
      <c r="F31662" s="116"/>
      <c r="G31662"/>
      <c r="H31662" s="114"/>
      <c r="I31662"/>
    </row>
    <row r="31663" spans="1:9" x14ac:dyDescent="0.25">
      <c r="A31663" s="114"/>
      <c r="B31663"/>
      <c r="C31663" s="114"/>
      <c r="D31663" s="114"/>
      <c r="E31663" s="115"/>
      <c r="F31663" s="116"/>
      <c r="G31663"/>
      <c r="H31663" s="114"/>
      <c r="I31663"/>
    </row>
    <row r="31664" spans="1:9" x14ac:dyDescent="0.25">
      <c r="A31664" s="114"/>
      <c r="B31664"/>
      <c r="C31664" s="114"/>
      <c r="D31664" s="114"/>
      <c r="E31664" s="115"/>
      <c r="F31664" s="116"/>
      <c r="G31664"/>
      <c r="H31664" s="114"/>
      <c r="I31664"/>
    </row>
    <row r="31665" spans="1:9" x14ac:dyDescent="0.25">
      <c r="A31665" s="114"/>
      <c r="B31665"/>
      <c r="C31665" s="114"/>
      <c r="D31665" s="114"/>
      <c r="E31665" s="115"/>
      <c r="F31665" s="116"/>
      <c r="G31665"/>
      <c r="H31665" s="114"/>
      <c r="I31665"/>
    </row>
    <row r="31666" spans="1:9" x14ac:dyDescent="0.25">
      <c r="A31666" s="114"/>
      <c r="B31666"/>
      <c r="C31666" s="114"/>
      <c r="D31666" s="114"/>
      <c r="E31666" s="115"/>
      <c r="F31666" s="116"/>
      <c r="G31666"/>
      <c r="H31666" s="114"/>
      <c r="I31666"/>
    </row>
    <row r="31667" spans="1:9" x14ac:dyDescent="0.25">
      <c r="A31667" s="114"/>
      <c r="B31667"/>
      <c r="C31667" s="114"/>
      <c r="D31667" s="114"/>
      <c r="E31667" s="115"/>
      <c r="F31667" s="116"/>
      <c r="G31667"/>
      <c r="H31667" s="114"/>
      <c r="I31667"/>
    </row>
    <row r="31668" spans="1:9" x14ac:dyDescent="0.25">
      <c r="A31668" s="114"/>
      <c r="B31668"/>
      <c r="C31668" s="114"/>
      <c r="D31668" s="114"/>
      <c r="E31668" s="115"/>
      <c r="F31668" s="116"/>
      <c r="G31668"/>
      <c r="H31668" s="114"/>
      <c r="I31668"/>
    </row>
    <row r="31669" spans="1:9" x14ac:dyDescent="0.25">
      <c r="A31669" s="114"/>
      <c r="B31669"/>
      <c r="C31669" s="114"/>
      <c r="D31669" s="114"/>
      <c r="E31669" s="115"/>
      <c r="F31669" s="116"/>
      <c r="G31669"/>
      <c r="H31669" s="114"/>
      <c r="I31669"/>
    </row>
    <row r="31670" spans="1:9" x14ac:dyDescent="0.25">
      <c r="A31670" s="114"/>
      <c r="B31670"/>
      <c r="C31670" s="114"/>
      <c r="D31670" s="114"/>
      <c r="E31670" s="115"/>
      <c r="F31670" s="116"/>
      <c r="G31670"/>
      <c r="H31670" s="114"/>
      <c r="I31670"/>
    </row>
    <row r="31671" spans="1:9" x14ac:dyDescent="0.25">
      <c r="A31671" s="114"/>
      <c r="B31671"/>
      <c r="C31671" s="114"/>
      <c r="D31671" s="114"/>
      <c r="E31671" s="115"/>
      <c r="F31671" s="116"/>
      <c r="G31671"/>
      <c r="H31671" s="114"/>
      <c r="I31671"/>
    </row>
    <row r="31672" spans="1:9" x14ac:dyDescent="0.25">
      <c r="A31672" s="114"/>
      <c r="B31672"/>
      <c r="C31672" s="114"/>
      <c r="D31672" s="114"/>
      <c r="E31672" s="115"/>
      <c r="F31672" s="116"/>
      <c r="G31672"/>
      <c r="H31672" s="114"/>
      <c r="I31672"/>
    </row>
    <row r="31673" spans="1:9" x14ac:dyDescent="0.25">
      <c r="A31673" s="114"/>
      <c r="B31673"/>
      <c r="C31673" s="114"/>
      <c r="D31673" s="114"/>
      <c r="E31673" s="115"/>
      <c r="F31673" s="116"/>
      <c r="G31673"/>
      <c r="H31673" s="114"/>
      <c r="I31673"/>
    </row>
    <row r="31674" spans="1:9" x14ac:dyDescent="0.25">
      <c r="A31674" s="114"/>
      <c r="B31674"/>
      <c r="C31674" s="114"/>
      <c r="D31674" s="114"/>
      <c r="E31674" s="115"/>
      <c r="F31674" s="116"/>
      <c r="G31674"/>
      <c r="H31674" s="114"/>
      <c r="I31674"/>
    </row>
    <row r="31675" spans="1:9" x14ac:dyDescent="0.25">
      <c r="A31675" s="114"/>
      <c r="B31675"/>
      <c r="C31675" s="114"/>
      <c r="D31675" s="114"/>
      <c r="E31675" s="115"/>
      <c r="F31675" s="116"/>
      <c r="G31675"/>
      <c r="H31675" s="114"/>
      <c r="I31675"/>
    </row>
    <row r="31676" spans="1:9" x14ac:dyDescent="0.25">
      <c r="A31676" s="114"/>
      <c r="B31676"/>
      <c r="C31676" s="114"/>
      <c r="D31676" s="114"/>
      <c r="E31676" s="115"/>
      <c r="F31676" s="116"/>
      <c r="G31676"/>
      <c r="H31676" s="114"/>
      <c r="I31676"/>
    </row>
    <row r="31677" spans="1:9" x14ac:dyDescent="0.25">
      <c r="A31677" s="114"/>
      <c r="B31677"/>
      <c r="C31677" s="114"/>
      <c r="D31677" s="114"/>
      <c r="E31677" s="115"/>
      <c r="F31677" s="116"/>
      <c r="G31677"/>
      <c r="H31677" s="114"/>
      <c r="I31677"/>
    </row>
    <row r="31678" spans="1:9" x14ac:dyDescent="0.25">
      <c r="A31678" s="114"/>
      <c r="B31678"/>
      <c r="C31678" s="114"/>
      <c r="D31678" s="114"/>
      <c r="E31678" s="115"/>
      <c r="F31678" s="116"/>
      <c r="G31678"/>
      <c r="H31678" s="114"/>
      <c r="I31678"/>
    </row>
    <row r="31679" spans="1:9" x14ac:dyDescent="0.25">
      <c r="A31679" s="114"/>
      <c r="B31679"/>
      <c r="C31679" s="114"/>
      <c r="D31679" s="114"/>
      <c r="E31679" s="115"/>
      <c r="F31679" s="116"/>
      <c r="G31679"/>
      <c r="H31679" s="114"/>
      <c r="I31679"/>
    </row>
    <row r="31680" spans="1:9" x14ac:dyDescent="0.25">
      <c r="A31680" s="114"/>
      <c r="B31680"/>
      <c r="C31680" s="114"/>
      <c r="D31680" s="114"/>
      <c r="E31680" s="115"/>
      <c r="F31680" s="116"/>
      <c r="G31680"/>
      <c r="H31680" s="114"/>
      <c r="I31680"/>
    </row>
    <row r="31681" spans="1:9" x14ac:dyDescent="0.25">
      <c r="A31681" s="114"/>
      <c r="B31681"/>
      <c r="C31681" s="114"/>
      <c r="D31681" s="114"/>
      <c r="E31681" s="115"/>
      <c r="F31681" s="116"/>
      <c r="G31681"/>
      <c r="H31681" s="114"/>
      <c r="I31681"/>
    </row>
    <row r="31682" spans="1:9" x14ac:dyDescent="0.25">
      <c r="A31682" s="114"/>
      <c r="B31682"/>
      <c r="C31682" s="114"/>
      <c r="D31682" s="114"/>
      <c r="E31682" s="115"/>
      <c r="F31682" s="116"/>
      <c r="G31682"/>
      <c r="H31682" s="114"/>
      <c r="I31682"/>
    </row>
    <row r="31683" spans="1:9" x14ac:dyDescent="0.25">
      <c r="A31683" s="114"/>
      <c r="B31683"/>
      <c r="C31683" s="114"/>
      <c r="D31683" s="114"/>
      <c r="E31683" s="115"/>
      <c r="F31683" s="116"/>
      <c r="G31683"/>
      <c r="H31683" s="114"/>
      <c r="I31683"/>
    </row>
    <row r="31684" spans="1:9" x14ac:dyDescent="0.25">
      <c r="A31684" s="114"/>
      <c r="B31684"/>
      <c r="C31684" s="114"/>
      <c r="D31684" s="114"/>
      <c r="E31684" s="115"/>
      <c r="F31684" s="116"/>
      <c r="G31684"/>
      <c r="H31684" s="114"/>
      <c r="I31684"/>
    </row>
    <row r="31685" spans="1:9" x14ac:dyDescent="0.25">
      <c r="A31685" s="114"/>
      <c r="B31685"/>
      <c r="C31685" s="114"/>
      <c r="D31685" s="114"/>
      <c r="E31685" s="115"/>
      <c r="F31685" s="116"/>
      <c r="G31685"/>
      <c r="H31685" s="114"/>
      <c r="I31685"/>
    </row>
    <row r="31686" spans="1:9" x14ac:dyDescent="0.25">
      <c r="A31686" s="114"/>
      <c r="B31686"/>
      <c r="C31686" s="114"/>
      <c r="D31686" s="114"/>
      <c r="E31686" s="115"/>
      <c r="F31686" s="116"/>
      <c r="G31686"/>
      <c r="H31686" s="114"/>
      <c r="I31686"/>
    </row>
    <row r="31687" spans="1:9" x14ac:dyDescent="0.25">
      <c r="A31687" s="114"/>
      <c r="B31687"/>
      <c r="C31687" s="114"/>
      <c r="D31687" s="114"/>
      <c r="E31687" s="115"/>
      <c r="F31687" s="116"/>
      <c r="G31687"/>
      <c r="H31687" s="114"/>
      <c r="I31687"/>
    </row>
    <row r="31688" spans="1:9" x14ac:dyDescent="0.25">
      <c r="A31688" s="114"/>
      <c r="B31688"/>
      <c r="C31688" s="114"/>
      <c r="D31688" s="114"/>
      <c r="E31688" s="115"/>
      <c r="F31688" s="116"/>
      <c r="G31688"/>
      <c r="H31688" s="114"/>
      <c r="I31688"/>
    </row>
    <row r="31689" spans="1:9" x14ac:dyDescent="0.25">
      <c r="A31689" s="114"/>
      <c r="B31689"/>
      <c r="C31689" s="114"/>
      <c r="D31689" s="114"/>
      <c r="E31689" s="115"/>
      <c r="F31689" s="116"/>
      <c r="G31689"/>
      <c r="H31689" s="114"/>
      <c r="I31689"/>
    </row>
    <row r="31690" spans="1:9" x14ac:dyDescent="0.25">
      <c r="A31690" s="114"/>
      <c r="B31690"/>
      <c r="C31690" s="114"/>
      <c r="D31690" s="114"/>
      <c r="E31690" s="115"/>
      <c r="F31690" s="116"/>
      <c r="G31690"/>
      <c r="H31690" s="114"/>
      <c r="I31690"/>
    </row>
    <row r="31691" spans="1:9" x14ac:dyDescent="0.25">
      <c r="A31691" s="114"/>
      <c r="B31691"/>
      <c r="C31691" s="114"/>
      <c r="D31691" s="114"/>
      <c r="E31691" s="115"/>
      <c r="F31691" s="116"/>
      <c r="G31691"/>
      <c r="H31691" s="114"/>
      <c r="I31691"/>
    </row>
    <row r="31692" spans="1:9" x14ac:dyDescent="0.25">
      <c r="A31692" s="114"/>
      <c r="B31692"/>
      <c r="C31692" s="114"/>
      <c r="D31692" s="114"/>
      <c r="E31692" s="115"/>
      <c r="F31692" s="116"/>
      <c r="G31692"/>
      <c r="H31692" s="114"/>
      <c r="I31692"/>
    </row>
    <row r="31693" spans="1:9" x14ac:dyDescent="0.25">
      <c r="A31693" s="114"/>
      <c r="B31693"/>
      <c r="C31693" s="114"/>
      <c r="D31693" s="114"/>
      <c r="E31693" s="115"/>
      <c r="F31693" s="116"/>
      <c r="G31693"/>
      <c r="H31693" s="114"/>
      <c r="I31693"/>
    </row>
    <row r="31694" spans="1:9" x14ac:dyDescent="0.25">
      <c r="A31694" s="114"/>
      <c r="B31694"/>
      <c r="C31694" s="114"/>
      <c r="D31694" s="114"/>
      <c r="E31694" s="115"/>
      <c r="F31694" s="116"/>
      <c r="G31694"/>
      <c r="H31694" s="114"/>
      <c r="I31694"/>
    </row>
    <row r="31695" spans="1:9" x14ac:dyDescent="0.25">
      <c r="A31695" s="114"/>
      <c r="B31695"/>
      <c r="C31695" s="114"/>
      <c r="D31695" s="114"/>
      <c r="E31695" s="115"/>
      <c r="F31695" s="116"/>
      <c r="G31695"/>
      <c r="H31695" s="114"/>
      <c r="I31695"/>
    </row>
    <row r="31696" spans="1:9" x14ac:dyDescent="0.25">
      <c r="A31696" s="114"/>
      <c r="B31696"/>
      <c r="C31696" s="114"/>
      <c r="D31696" s="114"/>
      <c r="E31696" s="115"/>
      <c r="F31696" s="116"/>
      <c r="G31696"/>
      <c r="H31696" s="114"/>
      <c r="I31696"/>
    </row>
    <row r="31697" spans="1:9" x14ac:dyDescent="0.25">
      <c r="A31697" s="114"/>
      <c r="B31697"/>
      <c r="C31697" s="114"/>
      <c r="D31697" s="114"/>
      <c r="E31697" s="115"/>
      <c r="F31697" s="116"/>
      <c r="G31697"/>
      <c r="H31697" s="114"/>
      <c r="I31697"/>
    </row>
    <row r="31698" spans="1:9" x14ac:dyDescent="0.25">
      <c r="A31698" s="114"/>
      <c r="B31698"/>
      <c r="C31698" s="114"/>
      <c r="D31698" s="114"/>
      <c r="E31698" s="115"/>
      <c r="F31698" s="116"/>
      <c r="G31698"/>
      <c r="H31698" s="114"/>
      <c r="I31698"/>
    </row>
    <row r="31699" spans="1:9" x14ac:dyDescent="0.25">
      <c r="A31699" s="114"/>
      <c r="B31699"/>
      <c r="C31699" s="114"/>
      <c r="D31699" s="114"/>
      <c r="E31699" s="115"/>
      <c r="F31699" s="116"/>
      <c r="G31699"/>
      <c r="H31699" s="114"/>
      <c r="I31699"/>
    </row>
    <row r="31700" spans="1:9" x14ac:dyDescent="0.25">
      <c r="A31700" s="114"/>
      <c r="B31700"/>
      <c r="C31700" s="114"/>
      <c r="D31700" s="114"/>
      <c r="E31700" s="115"/>
      <c r="F31700" s="116"/>
      <c r="G31700"/>
      <c r="H31700" s="114"/>
      <c r="I31700"/>
    </row>
    <row r="31701" spans="1:9" x14ac:dyDescent="0.25">
      <c r="A31701" s="114"/>
      <c r="B31701"/>
      <c r="C31701" s="114"/>
      <c r="D31701" s="114"/>
      <c r="E31701" s="115"/>
      <c r="F31701" s="116"/>
      <c r="G31701"/>
      <c r="H31701" s="114"/>
      <c r="I31701"/>
    </row>
    <row r="31702" spans="1:9" x14ac:dyDescent="0.25">
      <c r="A31702" s="114"/>
      <c r="B31702"/>
      <c r="C31702" s="114"/>
      <c r="D31702" s="114"/>
      <c r="E31702" s="115"/>
      <c r="F31702" s="116"/>
      <c r="G31702"/>
      <c r="H31702" s="114"/>
      <c r="I31702"/>
    </row>
    <row r="31703" spans="1:9" x14ac:dyDescent="0.25">
      <c r="A31703" s="114"/>
      <c r="B31703"/>
      <c r="C31703" s="114"/>
      <c r="D31703" s="114"/>
      <c r="E31703" s="115"/>
      <c r="F31703" s="116"/>
      <c r="G31703"/>
      <c r="H31703" s="114"/>
      <c r="I31703"/>
    </row>
    <row r="31704" spans="1:9" x14ac:dyDescent="0.25">
      <c r="A31704" s="114"/>
      <c r="B31704"/>
      <c r="C31704" s="114"/>
      <c r="D31704" s="114"/>
      <c r="E31704" s="115"/>
      <c r="F31704" s="116"/>
      <c r="G31704"/>
      <c r="H31704" s="114"/>
      <c r="I31704"/>
    </row>
    <row r="31705" spans="1:9" x14ac:dyDescent="0.25">
      <c r="A31705" s="114"/>
      <c r="B31705"/>
      <c r="C31705" s="114"/>
      <c r="D31705" s="114"/>
      <c r="E31705" s="115"/>
      <c r="F31705" s="116"/>
      <c r="G31705"/>
      <c r="H31705" s="114"/>
      <c r="I31705"/>
    </row>
    <row r="31706" spans="1:9" x14ac:dyDescent="0.25">
      <c r="A31706" s="114"/>
      <c r="B31706"/>
      <c r="C31706" s="114"/>
      <c r="D31706" s="114"/>
      <c r="E31706" s="115"/>
      <c r="F31706" s="116"/>
      <c r="G31706"/>
      <c r="H31706" s="114"/>
      <c r="I31706"/>
    </row>
    <row r="31707" spans="1:9" x14ac:dyDescent="0.25">
      <c r="A31707" s="114"/>
      <c r="B31707"/>
      <c r="C31707" s="114"/>
      <c r="D31707" s="114"/>
      <c r="E31707" s="115"/>
      <c r="F31707" s="116"/>
      <c r="G31707"/>
      <c r="H31707" s="114"/>
      <c r="I31707"/>
    </row>
    <row r="31708" spans="1:9" x14ac:dyDescent="0.25">
      <c r="A31708" s="114"/>
      <c r="B31708"/>
      <c r="C31708" s="114"/>
      <c r="D31708" s="114"/>
      <c r="E31708" s="115"/>
      <c r="F31708" s="116"/>
      <c r="G31708"/>
      <c r="H31708" s="114"/>
      <c r="I31708"/>
    </row>
    <row r="31709" spans="1:9" x14ac:dyDescent="0.25">
      <c r="A31709" s="114"/>
      <c r="B31709"/>
      <c r="C31709" s="114"/>
      <c r="D31709" s="114"/>
      <c r="E31709" s="115"/>
      <c r="F31709" s="116"/>
      <c r="G31709"/>
      <c r="H31709" s="114"/>
      <c r="I31709"/>
    </row>
    <row r="31710" spans="1:9" x14ac:dyDescent="0.25">
      <c r="A31710" s="114"/>
      <c r="B31710"/>
      <c r="C31710" s="114"/>
      <c r="D31710" s="114"/>
      <c r="E31710" s="115"/>
      <c r="F31710" s="116"/>
      <c r="G31710"/>
      <c r="H31710" s="114"/>
      <c r="I31710"/>
    </row>
    <row r="31711" spans="1:9" x14ac:dyDescent="0.25">
      <c r="A31711" s="114"/>
      <c r="B31711"/>
      <c r="C31711" s="114"/>
      <c r="D31711" s="114"/>
      <c r="E31711" s="115"/>
      <c r="F31711" s="116"/>
      <c r="G31711"/>
      <c r="H31711" s="114"/>
      <c r="I31711"/>
    </row>
    <row r="31712" spans="1:9" x14ac:dyDescent="0.25">
      <c r="A31712" s="114"/>
      <c r="B31712"/>
      <c r="C31712" s="114"/>
      <c r="D31712" s="114"/>
      <c r="E31712" s="115"/>
      <c r="F31712" s="116"/>
      <c r="G31712"/>
      <c r="H31712" s="114"/>
      <c r="I31712"/>
    </row>
    <row r="31713" spans="1:9" x14ac:dyDescent="0.25">
      <c r="A31713" s="114"/>
      <c r="B31713"/>
      <c r="C31713" s="114"/>
      <c r="D31713" s="114"/>
      <c r="E31713" s="115"/>
      <c r="F31713" s="116"/>
      <c r="G31713"/>
      <c r="H31713" s="114"/>
      <c r="I31713"/>
    </row>
    <row r="31714" spans="1:9" x14ac:dyDescent="0.25">
      <c r="A31714" s="114"/>
      <c r="B31714"/>
      <c r="C31714" s="114"/>
      <c r="D31714" s="114"/>
      <c r="E31714" s="115"/>
      <c r="F31714" s="116"/>
      <c r="G31714"/>
      <c r="H31714" s="114"/>
      <c r="I31714"/>
    </row>
    <row r="31715" spans="1:9" x14ac:dyDescent="0.25">
      <c r="A31715" s="114"/>
      <c r="B31715"/>
      <c r="C31715" s="114"/>
      <c r="D31715" s="114"/>
      <c r="E31715" s="115"/>
      <c r="F31715" s="116"/>
      <c r="G31715"/>
      <c r="H31715" s="114"/>
      <c r="I31715"/>
    </row>
    <row r="31716" spans="1:9" x14ac:dyDescent="0.25">
      <c r="A31716" s="114"/>
      <c r="B31716"/>
      <c r="C31716" s="114"/>
      <c r="D31716" s="114"/>
      <c r="E31716" s="115"/>
      <c r="F31716" s="116"/>
      <c r="G31716"/>
      <c r="H31716" s="114"/>
      <c r="I31716"/>
    </row>
    <row r="31717" spans="1:9" x14ac:dyDescent="0.25">
      <c r="A31717" s="114"/>
      <c r="B31717"/>
      <c r="C31717" s="114"/>
      <c r="D31717" s="114"/>
      <c r="E31717" s="115"/>
      <c r="F31717" s="116"/>
      <c r="G31717"/>
      <c r="H31717" s="114"/>
      <c r="I31717"/>
    </row>
    <row r="31718" spans="1:9" x14ac:dyDescent="0.25">
      <c r="A31718" s="114"/>
      <c r="B31718"/>
      <c r="C31718" s="114"/>
      <c r="D31718" s="114"/>
      <c r="E31718" s="115"/>
      <c r="F31718" s="116"/>
      <c r="G31718"/>
      <c r="H31718" s="114"/>
      <c r="I31718"/>
    </row>
    <row r="31719" spans="1:9" x14ac:dyDescent="0.25">
      <c r="A31719" s="114"/>
      <c r="B31719"/>
      <c r="C31719" s="114"/>
      <c r="D31719" s="114"/>
      <c r="E31719" s="115"/>
      <c r="F31719" s="116"/>
      <c r="G31719"/>
      <c r="H31719" s="114"/>
      <c r="I31719"/>
    </row>
    <row r="31720" spans="1:9" x14ac:dyDescent="0.25">
      <c r="A31720" s="114"/>
      <c r="B31720"/>
      <c r="C31720" s="114"/>
      <c r="D31720" s="114"/>
      <c r="E31720" s="115"/>
      <c r="F31720" s="116"/>
      <c r="G31720"/>
      <c r="H31720" s="114"/>
      <c r="I31720"/>
    </row>
    <row r="31721" spans="1:9" x14ac:dyDescent="0.25">
      <c r="A31721" s="114"/>
      <c r="B31721"/>
      <c r="C31721" s="114"/>
      <c r="D31721" s="114"/>
      <c r="E31721" s="115"/>
      <c r="F31721" s="116"/>
      <c r="G31721"/>
      <c r="H31721" s="114"/>
      <c r="I31721"/>
    </row>
    <row r="31722" spans="1:9" x14ac:dyDescent="0.25">
      <c r="A31722" s="114"/>
      <c r="B31722"/>
      <c r="C31722" s="114"/>
      <c r="D31722" s="114"/>
      <c r="E31722" s="115"/>
      <c r="F31722" s="116"/>
      <c r="G31722"/>
      <c r="H31722" s="114"/>
      <c r="I31722"/>
    </row>
    <row r="31723" spans="1:9" x14ac:dyDescent="0.25">
      <c r="A31723" s="114"/>
      <c r="B31723"/>
      <c r="C31723" s="114"/>
      <c r="D31723" s="114"/>
      <c r="E31723" s="115"/>
      <c r="F31723" s="116"/>
      <c r="G31723"/>
      <c r="H31723" s="114"/>
      <c r="I31723"/>
    </row>
    <row r="31724" spans="1:9" x14ac:dyDescent="0.25">
      <c r="A31724" s="114"/>
      <c r="B31724"/>
      <c r="C31724" s="114"/>
      <c r="D31724" s="114"/>
      <c r="E31724" s="115"/>
      <c r="F31724" s="116"/>
      <c r="G31724"/>
      <c r="H31724" s="114"/>
      <c r="I31724"/>
    </row>
    <row r="31725" spans="1:9" x14ac:dyDescent="0.25">
      <c r="A31725" s="114"/>
      <c r="B31725"/>
      <c r="C31725" s="114"/>
      <c r="D31725" s="114"/>
      <c r="E31725" s="115"/>
      <c r="F31725" s="116"/>
      <c r="G31725"/>
      <c r="H31725" s="114"/>
      <c r="I31725"/>
    </row>
    <row r="31726" spans="1:9" x14ac:dyDescent="0.25">
      <c r="A31726" s="114"/>
      <c r="B31726"/>
      <c r="C31726" s="114"/>
      <c r="D31726" s="114"/>
      <c r="E31726" s="115"/>
      <c r="F31726" s="116"/>
      <c r="G31726"/>
      <c r="H31726" s="114"/>
      <c r="I31726"/>
    </row>
    <row r="31727" spans="1:9" x14ac:dyDescent="0.25">
      <c r="A31727" s="114"/>
      <c r="B31727"/>
      <c r="C31727" s="114"/>
      <c r="D31727" s="114"/>
      <c r="E31727" s="115"/>
      <c r="F31727" s="116"/>
      <c r="G31727"/>
      <c r="H31727" s="114"/>
      <c r="I31727"/>
    </row>
    <row r="31728" spans="1:9" x14ac:dyDescent="0.25">
      <c r="A31728" s="114"/>
      <c r="B31728"/>
      <c r="C31728" s="114"/>
      <c r="D31728" s="114"/>
      <c r="E31728" s="115"/>
      <c r="F31728" s="116"/>
      <c r="G31728"/>
      <c r="H31728" s="114"/>
      <c r="I31728"/>
    </row>
    <row r="31729" spans="1:9" x14ac:dyDescent="0.25">
      <c r="A31729" s="114"/>
      <c r="B31729"/>
      <c r="C31729" s="114"/>
      <c r="D31729" s="114"/>
      <c r="E31729" s="115"/>
      <c r="F31729" s="116"/>
      <c r="G31729"/>
      <c r="H31729" s="114"/>
      <c r="I31729"/>
    </row>
    <row r="31730" spans="1:9" x14ac:dyDescent="0.25">
      <c r="A31730" s="114"/>
      <c r="B31730"/>
      <c r="C31730" s="114"/>
      <c r="D31730" s="114"/>
      <c r="E31730" s="115"/>
      <c r="F31730" s="116"/>
      <c r="G31730"/>
      <c r="H31730" s="114"/>
      <c r="I31730"/>
    </row>
    <row r="31731" spans="1:9" x14ac:dyDescent="0.25">
      <c r="A31731" s="114"/>
      <c r="B31731"/>
      <c r="C31731" s="114"/>
      <c r="D31731" s="114"/>
      <c r="E31731" s="115"/>
      <c r="F31731" s="116"/>
      <c r="G31731"/>
      <c r="H31731" s="114"/>
      <c r="I31731"/>
    </row>
    <row r="31732" spans="1:9" x14ac:dyDescent="0.25">
      <c r="A31732" s="114"/>
      <c r="B31732"/>
      <c r="C31732" s="114"/>
      <c r="D31732" s="114"/>
      <c r="E31732" s="115"/>
      <c r="F31732" s="116"/>
      <c r="G31732"/>
      <c r="H31732" s="114"/>
      <c r="I31732"/>
    </row>
    <row r="31733" spans="1:9" x14ac:dyDescent="0.25">
      <c r="A31733" s="114"/>
      <c r="B31733"/>
      <c r="C31733" s="114"/>
      <c r="D31733" s="114"/>
      <c r="E31733" s="115"/>
      <c r="F31733" s="116"/>
      <c r="G31733"/>
      <c r="H31733" s="114"/>
      <c r="I31733"/>
    </row>
    <row r="31734" spans="1:9" x14ac:dyDescent="0.25">
      <c r="A31734" s="114"/>
      <c r="B31734"/>
      <c r="C31734" s="114"/>
      <c r="D31734" s="114"/>
      <c r="E31734" s="115"/>
      <c r="F31734" s="116"/>
      <c r="G31734"/>
      <c r="H31734" s="114"/>
      <c r="I31734"/>
    </row>
    <row r="31735" spans="1:9" x14ac:dyDescent="0.25">
      <c r="A31735" s="114"/>
      <c r="B31735"/>
      <c r="C31735" s="114"/>
      <c r="D31735" s="114"/>
      <c r="E31735" s="115"/>
      <c r="F31735" s="116"/>
      <c r="G31735"/>
      <c r="H31735" s="114"/>
      <c r="I31735"/>
    </row>
    <row r="31736" spans="1:9" x14ac:dyDescent="0.25">
      <c r="A31736" s="114"/>
      <c r="B31736"/>
      <c r="C31736" s="114"/>
      <c r="D31736" s="114"/>
      <c r="E31736" s="115"/>
      <c r="F31736" s="116"/>
      <c r="G31736"/>
      <c r="H31736" s="114"/>
      <c r="I31736"/>
    </row>
    <row r="31737" spans="1:9" x14ac:dyDescent="0.25">
      <c r="A31737" s="114"/>
      <c r="B31737"/>
      <c r="C31737" s="114"/>
      <c r="D31737" s="114"/>
      <c r="E31737" s="115"/>
      <c r="F31737" s="116"/>
      <c r="G31737"/>
      <c r="H31737" s="114"/>
      <c r="I31737"/>
    </row>
    <row r="31738" spans="1:9" x14ac:dyDescent="0.25">
      <c r="A31738" s="114"/>
      <c r="B31738"/>
      <c r="C31738" s="114"/>
      <c r="D31738" s="114"/>
      <c r="E31738" s="115"/>
      <c r="F31738" s="116"/>
      <c r="G31738"/>
      <c r="H31738" s="114"/>
      <c r="I31738"/>
    </row>
    <row r="31739" spans="1:9" x14ac:dyDescent="0.25">
      <c r="A31739" s="114"/>
      <c r="B31739"/>
      <c r="C31739" s="114"/>
      <c r="D31739" s="114"/>
      <c r="E31739" s="115"/>
      <c r="F31739" s="116"/>
      <c r="G31739"/>
      <c r="H31739" s="114"/>
      <c r="I31739"/>
    </row>
    <row r="31740" spans="1:9" x14ac:dyDescent="0.25">
      <c r="A31740" s="114"/>
      <c r="B31740"/>
      <c r="C31740" s="114"/>
      <c r="D31740" s="114"/>
      <c r="E31740" s="115"/>
      <c r="F31740" s="116"/>
      <c r="G31740"/>
      <c r="H31740" s="114"/>
      <c r="I31740"/>
    </row>
    <row r="31741" spans="1:9" x14ac:dyDescent="0.25">
      <c r="A31741" s="114"/>
      <c r="B31741"/>
      <c r="C31741" s="114"/>
      <c r="D31741" s="114"/>
      <c r="E31741" s="115"/>
      <c r="F31741" s="116"/>
      <c r="G31741"/>
      <c r="H31741" s="114"/>
      <c r="I31741"/>
    </row>
    <row r="31742" spans="1:9" x14ac:dyDescent="0.25">
      <c r="A31742" s="114"/>
      <c r="B31742"/>
      <c r="C31742" s="114"/>
      <c r="D31742" s="114"/>
      <c r="E31742" s="115"/>
      <c r="F31742" s="116"/>
      <c r="G31742"/>
      <c r="H31742" s="114"/>
      <c r="I31742"/>
    </row>
    <row r="31743" spans="1:9" x14ac:dyDescent="0.25">
      <c r="A31743" s="114"/>
      <c r="B31743"/>
      <c r="C31743" s="114"/>
      <c r="D31743" s="114"/>
      <c r="E31743" s="115"/>
      <c r="F31743" s="116"/>
      <c r="G31743"/>
      <c r="H31743" s="114"/>
      <c r="I31743"/>
    </row>
    <row r="31744" spans="1:9" x14ac:dyDescent="0.25">
      <c r="A31744" s="114"/>
      <c r="B31744"/>
      <c r="C31744" s="114"/>
      <c r="D31744" s="114"/>
      <c r="E31744" s="115"/>
      <c r="F31744" s="116"/>
      <c r="G31744"/>
      <c r="H31744" s="114"/>
      <c r="I31744"/>
    </row>
    <row r="31745" spans="1:9" x14ac:dyDescent="0.25">
      <c r="A31745" s="114"/>
      <c r="B31745"/>
      <c r="C31745" s="114"/>
      <c r="D31745" s="114"/>
      <c r="E31745" s="115"/>
      <c r="F31745" s="116"/>
      <c r="G31745"/>
      <c r="H31745" s="114"/>
      <c r="I31745"/>
    </row>
    <row r="31746" spans="1:9" x14ac:dyDescent="0.25">
      <c r="A31746" s="114"/>
      <c r="B31746"/>
      <c r="C31746" s="114"/>
      <c r="D31746" s="114"/>
      <c r="E31746" s="115"/>
      <c r="F31746" s="116"/>
      <c r="G31746"/>
      <c r="H31746" s="114"/>
      <c r="I31746"/>
    </row>
    <row r="31747" spans="1:9" x14ac:dyDescent="0.25">
      <c r="A31747" s="114"/>
      <c r="B31747"/>
      <c r="C31747" s="114"/>
      <c r="D31747" s="114"/>
      <c r="E31747" s="115"/>
      <c r="F31747" s="116"/>
      <c r="G31747"/>
      <c r="H31747" s="114"/>
      <c r="I31747"/>
    </row>
    <row r="31748" spans="1:9" x14ac:dyDescent="0.25">
      <c r="A31748" s="114"/>
      <c r="B31748"/>
      <c r="C31748" s="114"/>
      <c r="D31748" s="114"/>
      <c r="E31748" s="115"/>
      <c r="F31748" s="116"/>
      <c r="G31748"/>
      <c r="H31748" s="114"/>
      <c r="I31748"/>
    </row>
    <row r="31749" spans="1:9" x14ac:dyDescent="0.25">
      <c r="A31749" s="114"/>
      <c r="B31749"/>
      <c r="C31749" s="114"/>
      <c r="D31749" s="114"/>
      <c r="E31749" s="115"/>
      <c r="F31749" s="116"/>
      <c r="G31749"/>
      <c r="H31749" s="114"/>
      <c r="I31749"/>
    </row>
    <row r="31750" spans="1:9" x14ac:dyDescent="0.25">
      <c r="A31750" s="114"/>
      <c r="B31750"/>
      <c r="C31750" s="114"/>
      <c r="D31750" s="114"/>
      <c r="E31750" s="115"/>
      <c r="F31750" s="116"/>
      <c r="G31750"/>
      <c r="H31750" s="114"/>
      <c r="I31750"/>
    </row>
    <row r="31751" spans="1:9" x14ac:dyDescent="0.25">
      <c r="A31751" s="114"/>
      <c r="B31751"/>
      <c r="C31751" s="114"/>
      <c r="D31751" s="114"/>
      <c r="E31751" s="115"/>
      <c r="F31751" s="116"/>
      <c r="G31751"/>
      <c r="H31751" s="114"/>
      <c r="I31751"/>
    </row>
    <row r="31752" spans="1:9" x14ac:dyDescent="0.25">
      <c r="A31752" s="114"/>
      <c r="B31752"/>
      <c r="C31752" s="114"/>
      <c r="D31752" s="114"/>
      <c r="E31752" s="115"/>
      <c r="F31752" s="116"/>
      <c r="G31752"/>
      <c r="H31752" s="114"/>
      <c r="I31752"/>
    </row>
    <row r="31753" spans="1:9" x14ac:dyDescent="0.25">
      <c r="A31753" s="114"/>
      <c r="B31753"/>
      <c r="C31753" s="114"/>
      <c r="D31753" s="114"/>
      <c r="E31753" s="115"/>
      <c r="F31753" s="116"/>
      <c r="G31753"/>
      <c r="H31753" s="114"/>
      <c r="I31753"/>
    </row>
    <row r="31754" spans="1:9" x14ac:dyDescent="0.25">
      <c r="A31754" s="114"/>
      <c r="B31754"/>
      <c r="C31754" s="114"/>
      <c r="D31754" s="114"/>
      <c r="E31754" s="115"/>
      <c r="F31754" s="116"/>
      <c r="G31754"/>
      <c r="H31754" s="114"/>
      <c r="I31754"/>
    </row>
    <row r="31755" spans="1:9" x14ac:dyDescent="0.25">
      <c r="A31755" s="114"/>
      <c r="B31755"/>
      <c r="C31755" s="114"/>
      <c r="D31755" s="114"/>
      <c r="E31755" s="115"/>
      <c r="F31755" s="116"/>
      <c r="G31755"/>
      <c r="H31755" s="114"/>
      <c r="I31755"/>
    </row>
    <row r="31756" spans="1:9" x14ac:dyDescent="0.25">
      <c r="A31756" s="114"/>
      <c r="B31756"/>
      <c r="C31756" s="114"/>
      <c r="D31756" s="114"/>
      <c r="E31756" s="115"/>
      <c r="F31756" s="116"/>
      <c r="G31756"/>
      <c r="H31756" s="114"/>
      <c r="I31756"/>
    </row>
    <row r="31757" spans="1:9" x14ac:dyDescent="0.25">
      <c r="A31757" s="114"/>
      <c r="B31757"/>
      <c r="C31757" s="114"/>
      <c r="D31757" s="114"/>
      <c r="E31757" s="115"/>
      <c r="F31757" s="116"/>
      <c r="G31757"/>
      <c r="H31757" s="114"/>
      <c r="I31757"/>
    </row>
    <row r="31758" spans="1:9" x14ac:dyDescent="0.25">
      <c r="A31758" s="114"/>
      <c r="B31758"/>
      <c r="C31758" s="114"/>
      <c r="D31758" s="114"/>
      <c r="E31758" s="115"/>
      <c r="F31758" s="116"/>
      <c r="G31758"/>
      <c r="H31758" s="114"/>
      <c r="I31758"/>
    </row>
    <row r="31759" spans="1:9" x14ac:dyDescent="0.25">
      <c r="A31759" s="114"/>
      <c r="B31759"/>
      <c r="C31759" s="114"/>
      <c r="D31759" s="114"/>
      <c r="E31759" s="115"/>
      <c r="F31759" s="116"/>
      <c r="G31759"/>
      <c r="H31759" s="114"/>
      <c r="I31759"/>
    </row>
    <row r="31760" spans="1:9" x14ac:dyDescent="0.25">
      <c r="A31760" s="114"/>
      <c r="B31760"/>
      <c r="C31760" s="114"/>
      <c r="D31760" s="114"/>
      <c r="E31760" s="115"/>
      <c r="F31760" s="116"/>
      <c r="G31760"/>
      <c r="H31760" s="114"/>
      <c r="I31760"/>
    </row>
    <row r="31761" spans="1:9" x14ac:dyDescent="0.25">
      <c r="A31761" s="114"/>
      <c r="B31761"/>
      <c r="C31761" s="114"/>
      <c r="D31761" s="114"/>
      <c r="E31761" s="115"/>
      <c r="F31761" s="116"/>
      <c r="G31761"/>
      <c r="H31761" s="114"/>
      <c r="I31761"/>
    </row>
    <row r="31762" spans="1:9" x14ac:dyDescent="0.25">
      <c r="A31762" s="114"/>
      <c r="B31762"/>
      <c r="C31762" s="114"/>
      <c r="D31762" s="114"/>
      <c r="E31762" s="115"/>
      <c r="F31762" s="116"/>
      <c r="G31762"/>
      <c r="H31762" s="114"/>
      <c r="I31762"/>
    </row>
    <row r="31763" spans="1:9" x14ac:dyDescent="0.25">
      <c r="A31763" s="114"/>
      <c r="B31763"/>
      <c r="C31763" s="114"/>
      <c r="D31763" s="114"/>
      <c r="E31763" s="115"/>
      <c r="F31763" s="116"/>
      <c r="G31763"/>
      <c r="H31763" s="114"/>
      <c r="I31763"/>
    </row>
    <row r="31764" spans="1:9" x14ac:dyDescent="0.25">
      <c r="A31764" s="114"/>
      <c r="B31764"/>
      <c r="C31764" s="114"/>
      <c r="D31764" s="114"/>
      <c r="E31764" s="115"/>
      <c r="F31764" s="116"/>
      <c r="G31764"/>
      <c r="H31764" s="114"/>
      <c r="I31764"/>
    </row>
    <row r="31765" spans="1:9" x14ac:dyDescent="0.25">
      <c r="A31765" s="114"/>
      <c r="B31765"/>
      <c r="C31765" s="114"/>
      <c r="D31765" s="114"/>
      <c r="E31765" s="115"/>
      <c r="F31765" s="116"/>
      <c r="G31765"/>
      <c r="H31765" s="114"/>
      <c r="I31765"/>
    </row>
    <row r="31766" spans="1:9" x14ac:dyDescent="0.25">
      <c r="A31766" s="114"/>
      <c r="B31766"/>
      <c r="C31766" s="114"/>
      <c r="D31766" s="114"/>
      <c r="E31766" s="115"/>
      <c r="F31766" s="116"/>
      <c r="G31766"/>
      <c r="H31766" s="114"/>
      <c r="I31766"/>
    </row>
    <row r="31767" spans="1:9" x14ac:dyDescent="0.25">
      <c r="A31767" s="114"/>
      <c r="B31767"/>
      <c r="C31767" s="114"/>
      <c r="D31767" s="114"/>
      <c r="E31767" s="115"/>
      <c r="F31767" s="116"/>
      <c r="G31767"/>
      <c r="H31767" s="114"/>
      <c r="I31767"/>
    </row>
    <row r="31768" spans="1:9" x14ac:dyDescent="0.25">
      <c r="A31768" s="114"/>
      <c r="B31768"/>
      <c r="C31768" s="114"/>
      <c r="D31768" s="114"/>
      <c r="E31768" s="115"/>
      <c r="F31768" s="116"/>
      <c r="G31768"/>
      <c r="H31768" s="114"/>
      <c r="I31768"/>
    </row>
    <row r="31769" spans="1:9" x14ac:dyDescent="0.25">
      <c r="A31769" s="114"/>
      <c r="B31769"/>
      <c r="C31769" s="114"/>
      <c r="D31769" s="114"/>
      <c r="E31769" s="115"/>
      <c r="F31769" s="116"/>
      <c r="G31769"/>
      <c r="H31769" s="114"/>
      <c r="I31769"/>
    </row>
    <row r="31770" spans="1:9" x14ac:dyDescent="0.25">
      <c r="A31770" s="114"/>
      <c r="B31770"/>
      <c r="C31770" s="114"/>
      <c r="D31770" s="114"/>
      <c r="E31770" s="115"/>
      <c r="F31770" s="116"/>
      <c r="G31770"/>
      <c r="H31770" s="114"/>
      <c r="I31770"/>
    </row>
    <row r="31771" spans="1:9" x14ac:dyDescent="0.25">
      <c r="A31771" s="114"/>
      <c r="B31771"/>
      <c r="C31771" s="114"/>
      <c r="D31771" s="114"/>
      <c r="E31771" s="115"/>
      <c r="F31771" s="116"/>
      <c r="G31771"/>
      <c r="H31771" s="114"/>
      <c r="I31771"/>
    </row>
    <row r="31772" spans="1:9" x14ac:dyDescent="0.25">
      <c r="A31772" s="114"/>
      <c r="B31772"/>
      <c r="C31772" s="114"/>
      <c r="D31772" s="114"/>
      <c r="E31772" s="115"/>
      <c r="F31772" s="116"/>
      <c r="G31772"/>
      <c r="H31772" s="114"/>
      <c r="I31772"/>
    </row>
    <row r="31773" spans="1:9" x14ac:dyDescent="0.25">
      <c r="A31773" s="114"/>
      <c r="B31773"/>
      <c r="C31773" s="114"/>
      <c r="D31773" s="114"/>
      <c r="E31773" s="115"/>
      <c r="F31773" s="116"/>
      <c r="G31773"/>
      <c r="H31773" s="114"/>
      <c r="I31773"/>
    </row>
    <row r="31774" spans="1:9" x14ac:dyDescent="0.25">
      <c r="A31774" s="114"/>
      <c r="B31774"/>
      <c r="C31774" s="114"/>
      <c r="D31774" s="114"/>
      <c r="E31774" s="115"/>
      <c r="F31774" s="116"/>
      <c r="G31774"/>
      <c r="H31774" s="114"/>
      <c r="I31774"/>
    </row>
    <row r="31775" spans="1:9" x14ac:dyDescent="0.25">
      <c r="A31775" s="114"/>
      <c r="B31775"/>
      <c r="C31775" s="114"/>
      <c r="D31775" s="114"/>
      <c r="E31775" s="115"/>
      <c r="F31775" s="116"/>
      <c r="G31775"/>
      <c r="H31775" s="114"/>
      <c r="I31775"/>
    </row>
    <row r="31776" spans="1:9" x14ac:dyDescent="0.25">
      <c r="A31776" s="114"/>
      <c r="B31776"/>
      <c r="C31776" s="114"/>
      <c r="D31776" s="114"/>
      <c r="E31776" s="115"/>
      <c r="F31776" s="116"/>
      <c r="G31776"/>
      <c r="H31776" s="114"/>
      <c r="I31776"/>
    </row>
    <row r="31777" spans="1:9" x14ac:dyDescent="0.25">
      <c r="A31777" s="114"/>
      <c r="B31777"/>
      <c r="C31777" s="114"/>
      <c r="D31777" s="114"/>
      <c r="E31777" s="115"/>
      <c r="F31777" s="116"/>
      <c r="G31777"/>
      <c r="H31777" s="114"/>
      <c r="I31777"/>
    </row>
    <row r="31778" spans="1:9" x14ac:dyDescent="0.25">
      <c r="A31778" s="114"/>
      <c r="B31778"/>
      <c r="C31778" s="114"/>
      <c r="D31778" s="114"/>
      <c r="E31778" s="115"/>
      <c r="F31778" s="116"/>
      <c r="G31778"/>
      <c r="H31778" s="114"/>
      <c r="I31778"/>
    </row>
    <row r="31779" spans="1:9" x14ac:dyDescent="0.25">
      <c r="A31779" s="114"/>
      <c r="B31779"/>
      <c r="C31779" s="114"/>
      <c r="D31779" s="114"/>
      <c r="E31779" s="115"/>
      <c r="F31779" s="116"/>
      <c r="G31779"/>
      <c r="H31779" s="114"/>
      <c r="I31779"/>
    </row>
    <row r="31780" spans="1:9" x14ac:dyDescent="0.25">
      <c r="A31780" s="114"/>
      <c r="B31780"/>
      <c r="C31780" s="114"/>
      <c r="D31780" s="114"/>
      <c r="E31780" s="115"/>
      <c r="F31780" s="116"/>
      <c r="G31780"/>
      <c r="H31780" s="114"/>
      <c r="I31780"/>
    </row>
    <row r="31781" spans="1:9" x14ac:dyDescent="0.25">
      <c r="A31781" s="114"/>
      <c r="B31781"/>
      <c r="C31781" s="114"/>
      <c r="D31781" s="114"/>
      <c r="E31781" s="115"/>
      <c r="F31781" s="116"/>
      <c r="G31781"/>
      <c r="H31781" s="114"/>
      <c r="I31781"/>
    </row>
    <row r="31782" spans="1:9" x14ac:dyDescent="0.25">
      <c r="A31782" s="114"/>
      <c r="B31782"/>
      <c r="C31782" s="114"/>
      <c r="D31782" s="114"/>
      <c r="E31782" s="115"/>
      <c r="F31782" s="116"/>
      <c r="G31782"/>
      <c r="H31782" s="114"/>
      <c r="I31782"/>
    </row>
    <row r="31783" spans="1:9" x14ac:dyDescent="0.25">
      <c r="A31783" s="114"/>
      <c r="B31783"/>
      <c r="C31783" s="114"/>
      <c r="D31783" s="114"/>
      <c r="E31783" s="115"/>
      <c r="F31783" s="116"/>
      <c r="G31783"/>
      <c r="H31783" s="114"/>
      <c r="I31783"/>
    </row>
    <row r="31784" spans="1:9" x14ac:dyDescent="0.25">
      <c r="A31784" s="114"/>
      <c r="B31784"/>
      <c r="C31784" s="114"/>
      <c r="D31784" s="114"/>
      <c r="E31784" s="115"/>
      <c r="F31784" s="116"/>
      <c r="G31784"/>
      <c r="H31784" s="114"/>
      <c r="I31784"/>
    </row>
    <row r="31785" spans="1:9" x14ac:dyDescent="0.25">
      <c r="A31785" s="114"/>
      <c r="B31785"/>
      <c r="C31785" s="114"/>
      <c r="D31785" s="114"/>
      <c r="E31785" s="115"/>
      <c r="F31785" s="116"/>
      <c r="G31785"/>
      <c r="H31785" s="114"/>
      <c r="I31785"/>
    </row>
    <row r="31786" spans="1:9" x14ac:dyDescent="0.25">
      <c r="A31786" s="114"/>
      <c r="B31786"/>
      <c r="C31786" s="114"/>
      <c r="D31786" s="114"/>
      <c r="E31786" s="115"/>
      <c r="F31786" s="116"/>
      <c r="G31786"/>
      <c r="H31786" s="114"/>
      <c r="I31786"/>
    </row>
    <row r="31787" spans="1:9" x14ac:dyDescent="0.25">
      <c r="A31787" s="114"/>
      <c r="B31787"/>
      <c r="C31787" s="114"/>
      <c r="D31787" s="114"/>
      <c r="E31787" s="115"/>
      <c r="F31787" s="116"/>
      <c r="G31787"/>
      <c r="H31787" s="114"/>
      <c r="I31787"/>
    </row>
    <row r="31788" spans="1:9" x14ac:dyDescent="0.25">
      <c r="A31788" s="114"/>
      <c r="B31788"/>
      <c r="C31788" s="114"/>
      <c r="D31788" s="114"/>
      <c r="E31788" s="115"/>
      <c r="F31788" s="116"/>
      <c r="G31788"/>
      <c r="H31788" s="114"/>
      <c r="I31788"/>
    </row>
    <row r="31789" spans="1:9" x14ac:dyDescent="0.25">
      <c r="A31789" s="114"/>
      <c r="B31789"/>
      <c r="C31789" s="114"/>
      <c r="D31789" s="114"/>
      <c r="E31789" s="115"/>
      <c r="F31789" s="116"/>
      <c r="G31789"/>
      <c r="H31789" s="114"/>
      <c r="I31789"/>
    </row>
    <row r="31790" spans="1:9" x14ac:dyDescent="0.25">
      <c r="A31790" s="114"/>
      <c r="B31790"/>
      <c r="C31790" s="114"/>
      <c r="D31790" s="114"/>
      <c r="E31790" s="115"/>
      <c r="F31790" s="116"/>
      <c r="G31790"/>
      <c r="H31790" s="114"/>
      <c r="I31790"/>
    </row>
    <row r="31791" spans="1:9" x14ac:dyDescent="0.25">
      <c r="A31791" s="114"/>
      <c r="B31791"/>
      <c r="C31791" s="114"/>
      <c r="D31791" s="114"/>
      <c r="E31791" s="115"/>
      <c r="F31791" s="116"/>
      <c r="G31791"/>
      <c r="H31791" s="114"/>
      <c r="I31791"/>
    </row>
    <row r="31792" spans="1:9" x14ac:dyDescent="0.25">
      <c r="A31792" s="114"/>
      <c r="B31792"/>
      <c r="C31792" s="114"/>
      <c r="D31792" s="114"/>
      <c r="E31792" s="115"/>
      <c r="F31792" s="116"/>
      <c r="G31792"/>
      <c r="H31792" s="114"/>
      <c r="I31792"/>
    </row>
    <row r="31793" spans="1:9" x14ac:dyDescent="0.25">
      <c r="A31793" s="114"/>
      <c r="B31793"/>
      <c r="C31793" s="114"/>
      <c r="D31793" s="114"/>
      <c r="E31793" s="115"/>
      <c r="F31793" s="116"/>
      <c r="G31793"/>
      <c r="H31793" s="114"/>
      <c r="I31793"/>
    </row>
    <row r="31794" spans="1:9" x14ac:dyDescent="0.25">
      <c r="A31794" s="114"/>
      <c r="B31794"/>
      <c r="C31794" s="114"/>
      <c r="D31794" s="114"/>
      <c r="E31794" s="115"/>
      <c r="F31794" s="116"/>
      <c r="G31794"/>
      <c r="H31794" s="114"/>
      <c r="I31794"/>
    </row>
    <row r="31795" spans="1:9" x14ac:dyDescent="0.25">
      <c r="A31795" s="114"/>
      <c r="B31795"/>
      <c r="C31795" s="114"/>
      <c r="D31795" s="114"/>
      <c r="E31795" s="115"/>
      <c r="F31795" s="116"/>
      <c r="G31795"/>
      <c r="H31795" s="114"/>
      <c r="I31795"/>
    </row>
    <row r="31796" spans="1:9" x14ac:dyDescent="0.25">
      <c r="A31796" s="114"/>
      <c r="B31796"/>
      <c r="C31796" s="114"/>
      <c r="D31796" s="114"/>
      <c r="E31796" s="115"/>
      <c r="F31796" s="116"/>
      <c r="G31796"/>
      <c r="H31796" s="114"/>
      <c r="I31796"/>
    </row>
    <row r="31797" spans="1:9" x14ac:dyDescent="0.25">
      <c r="A31797" s="114"/>
      <c r="B31797"/>
      <c r="C31797" s="114"/>
      <c r="D31797" s="114"/>
      <c r="E31797" s="115"/>
      <c r="F31797" s="116"/>
      <c r="G31797"/>
      <c r="H31797" s="114"/>
      <c r="I31797"/>
    </row>
    <row r="31798" spans="1:9" x14ac:dyDescent="0.25">
      <c r="A31798" s="114"/>
      <c r="B31798"/>
      <c r="C31798" s="114"/>
      <c r="D31798" s="114"/>
      <c r="E31798" s="115"/>
      <c r="F31798" s="116"/>
      <c r="G31798"/>
      <c r="H31798" s="114"/>
      <c r="I31798"/>
    </row>
    <row r="31799" spans="1:9" x14ac:dyDescent="0.25">
      <c r="A31799" s="114"/>
      <c r="B31799"/>
      <c r="C31799" s="114"/>
      <c r="D31799" s="114"/>
      <c r="E31799" s="115"/>
      <c r="F31799" s="116"/>
      <c r="G31799"/>
      <c r="H31799" s="114"/>
      <c r="I31799"/>
    </row>
    <row r="31800" spans="1:9" x14ac:dyDescent="0.25">
      <c r="A31800" s="114"/>
      <c r="B31800"/>
      <c r="C31800" s="114"/>
      <c r="D31800" s="114"/>
      <c r="E31800" s="115"/>
      <c r="F31800" s="116"/>
      <c r="G31800"/>
      <c r="H31800" s="114"/>
      <c r="I31800"/>
    </row>
    <row r="31801" spans="1:9" x14ac:dyDescent="0.25">
      <c r="A31801" s="114"/>
      <c r="B31801"/>
      <c r="C31801" s="114"/>
      <c r="D31801" s="114"/>
      <c r="E31801" s="115"/>
      <c r="F31801" s="116"/>
      <c r="G31801"/>
      <c r="H31801" s="114"/>
      <c r="I31801"/>
    </row>
    <row r="31802" spans="1:9" x14ac:dyDescent="0.25">
      <c r="A31802" s="114"/>
      <c r="B31802"/>
      <c r="C31802" s="114"/>
      <c r="D31802" s="114"/>
      <c r="E31802" s="115"/>
      <c r="F31802" s="116"/>
      <c r="G31802"/>
      <c r="H31802" s="114"/>
      <c r="I31802"/>
    </row>
    <row r="31803" spans="1:9" x14ac:dyDescent="0.25">
      <c r="A31803" s="114"/>
      <c r="B31803"/>
      <c r="C31803" s="114"/>
      <c r="D31803" s="114"/>
      <c r="E31803" s="115"/>
      <c r="F31803" s="116"/>
      <c r="G31803"/>
      <c r="H31803" s="114"/>
      <c r="I31803"/>
    </row>
    <row r="31804" spans="1:9" x14ac:dyDescent="0.25">
      <c r="A31804" s="114"/>
      <c r="B31804"/>
      <c r="C31804" s="114"/>
      <c r="D31804" s="114"/>
      <c r="E31804" s="115"/>
      <c r="F31804" s="116"/>
      <c r="G31804"/>
      <c r="H31804" s="114"/>
      <c r="I31804"/>
    </row>
    <row r="31805" spans="1:9" x14ac:dyDescent="0.25">
      <c r="A31805" s="114"/>
      <c r="B31805"/>
      <c r="C31805" s="114"/>
      <c r="D31805" s="114"/>
      <c r="E31805" s="115"/>
      <c r="F31805" s="116"/>
      <c r="G31805"/>
      <c r="H31805" s="114"/>
      <c r="I31805"/>
    </row>
    <row r="31806" spans="1:9" x14ac:dyDescent="0.25">
      <c r="A31806" s="114"/>
      <c r="B31806"/>
      <c r="C31806" s="114"/>
      <c r="D31806" s="114"/>
      <c r="E31806" s="115"/>
      <c r="F31806" s="116"/>
      <c r="G31806"/>
      <c r="H31806" s="114"/>
      <c r="I31806"/>
    </row>
    <row r="31807" spans="1:9" x14ac:dyDescent="0.25">
      <c r="A31807" s="114"/>
      <c r="B31807"/>
      <c r="C31807" s="114"/>
      <c r="D31807" s="114"/>
      <c r="E31807" s="115"/>
      <c r="F31807" s="116"/>
      <c r="G31807"/>
      <c r="H31807" s="114"/>
      <c r="I31807"/>
    </row>
    <row r="31808" spans="1:9" x14ac:dyDescent="0.25">
      <c r="A31808" s="114"/>
      <c r="B31808"/>
      <c r="C31808" s="114"/>
      <c r="D31808" s="114"/>
      <c r="E31808" s="115"/>
      <c r="F31808" s="116"/>
      <c r="G31808"/>
      <c r="H31808" s="114"/>
      <c r="I31808"/>
    </row>
    <row r="31809" spans="1:9" x14ac:dyDescent="0.25">
      <c r="A31809" s="114"/>
      <c r="B31809"/>
      <c r="C31809" s="114"/>
      <c r="D31809" s="114"/>
      <c r="E31809" s="115"/>
      <c r="F31809" s="116"/>
      <c r="G31809"/>
      <c r="H31809" s="114"/>
      <c r="I31809"/>
    </row>
    <row r="31810" spans="1:9" x14ac:dyDescent="0.25">
      <c r="A31810" s="114"/>
      <c r="B31810"/>
      <c r="C31810" s="114"/>
      <c r="D31810" s="114"/>
      <c r="E31810" s="115"/>
      <c r="F31810" s="116"/>
      <c r="G31810"/>
      <c r="H31810" s="114"/>
      <c r="I31810"/>
    </row>
    <row r="31811" spans="1:9" x14ac:dyDescent="0.25">
      <c r="A31811" s="114"/>
      <c r="B31811"/>
      <c r="C31811" s="114"/>
      <c r="D31811" s="114"/>
      <c r="E31811" s="115"/>
      <c r="F31811" s="116"/>
      <c r="G31811"/>
      <c r="H31811" s="114"/>
      <c r="I31811"/>
    </row>
    <row r="31812" spans="1:9" x14ac:dyDescent="0.25">
      <c r="A31812" s="114"/>
      <c r="B31812"/>
      <c r="C31812" s="114"/>
      <c r="D31812" s="114"/>
      <c r="E31812" s="115"/>
      <c r="F31812" s="116"/>
      <c r="G31812"/>
      <c r="H31812" s="114"/>
      <c r="I31812"/>
    </row>
    <row r="31813" spans="1:9" x14ac:dyDescent="0.25">
      <c r="A31813" s="114"/>
      <c r="B31813"/>
      <c r="C31813" s="114"/>
      <c r="D31813" s="114"/>
      <c r="E31813" s="115"/>
      <c r="F31813" s="116"/>
      <c r="G31813"/>
      <c r="H31813" s="114"/>
      <c r="I31813"/>
    </row>
    <row r="31814" spans="1:9" x14ac:dyDescent="0.25">
      <c r="A31814" s="114"/>
      <c r="B31814"/>
      <c r="C31814" s="114"/>
      <c r="D31814" s="114"/>
      <c r="E31814" s="115"/>
      <c r="F31814" s="116"/>
      <c r="G31814"/>
      <c r="H31814" s="114"/>
      <c r="I31814"/>
    </row>
    <row r="31815" spans="1:9" x14ac:dyDescent="0.25">
      <c r="A31815" s="114"/>
      <c r="B31815"/>
      <c r="C31815" s="114"/>
      <c r="D31815" s="114"/>
      <c r="E31815" s="115"/>
      <c r="F31815" s="116"/>
      <c r="G31815"/>
      <c r="H31815" s="114"/>
      <c r="I31815"/>
    </row>
    <row r="31816" spans="1:9" x14ac:dyDescent="0.25">
      <c r="A31816" s="114"/>
      <c r="B31816"/>
      <c r="C31816" s="114"/>
      <c r="D31816" s="114"/>
      <c r="E31816" s="115"/>
      <c r="F31816" s="116"/>
      <c r="G31816"/>
      <c r="H31816" s="114"/>
      <c r="I31816"/>
    </row>
    <row r="31817" spans="1:9" x14ac:dyDescent="0.25">
      <c r="A31817" s="114"/>
      <c r="B31817"/>
      <c r="C31817" s="114"/>
      <c r="D31817" s="114"/>
      <c r="E31817" s="115"/>
      <c r="F31817" s="116"/>
      <c r="G31817"/>
      <c r="H31817" s="114"/>
      <c r="I31817"/>
    </row>
    <row r="31818" spans="1:9" x14ac:dyDescent="0.25">
      <c r="A31818" s="114"/>
      <c r="B31818"/>
      <c r="C31818" s="114"/>
      <c r="D31818" s="114"/>
      <c r="E31818" s="115"/>
      <c r="F31818" s="116"/>
      <c r="G31818"/>
      <c r="H31818" s="114"/>
      <c r="I31818"/>
    </row>
    <row r="31819" spans="1:9" x14ac:dyDescent="0.25">
      <c r="A31819" s="114"/>
      <c r="B31819"/>
      <c r="C31819" s="114"/>
      <c r="D31819" s="114"/>
      <c r="E31819" s="115"/>
      <c r="F31819" s="116"/>
      <c r="G31819"/>
      <c r="H31819" s="114"/>
      <c r="I31819"/>
    </row>
    <row r="31820" spans="1:9" x14ac:dyDescent="0.25">
      <c r="A31820" s="114"/>
      <c r="B31820"/>
      <c r="C31820" s="114"/>
      <c r="D31820" s="114"/>
      <c r="E31820" s="115"/>
      <c r="F31820" s="116"/>
      <c r="G31820"/>
      <c r="H31820" s="114"/>
      <c r="I31820"/>
    </row>
    <row r="31821" spans="1:9" x14ac:dyDescent="0.25">
      <c r="A31821" s="114"/>
      <c r="B31821"/>
      <c r="C31821" s="114"/>
      <c r="D31821" s="114"/>
      <c r="E31821" s="115"/>
      <c r="F31821" s="116"/>
      <c r="G31821"/>
      <c r="H31821" s="114"/>
      <c r="I31821"/>
    </row>
    <row r="31822" spans="1:9" x14ac:dyDescent="0.25">
      <c r="A31822" s="114"/>
      <c r="B31822"/>
      <c r="C31822" s="114"/>
      <c r="D31822" s="114"/>
      <c r="E31822" s="115"/>
      <c r="F31822" s="116"/>
      <c r="G31822"/>
      <c r="H31822" s="114"/>
      <c r="I31822"/>
    </row>
    <row r="31823" spans="1:9" x14ac:dyDescent="0.25">
      <c r="A31823" s="114"/>
      <c r="B31823"/>
      <c r="C31823" s="114"/>
      <c r="D31823" s="114"/>
      <c r="E31823" s="115"/>
      <c r="F31823" s="116"/>
      <c r="G31823"/>
      <c r="H31823" s="114"/>
      <c r="I31823"/>
    </row>
    <row r="31824" spans="1:9" x14ac:dyDescent="0.25">
      <c r="A31824" s="114"/>
      <c r="B31824"/>
      <c r="C31824" s="114"/>
      <c r="D31824" s="114"/>
      <c r="E31824" s="115"/>
      <c r="F31824" s="116"/>
      <c r="G31824"/>
      <c r="H31824" s="114"/>
      <c r="I31824"/>
    </row>
    <row r="31825" spans="1:9" x14ac:dyDescent="0.25">
      <c r="A31825" s="114"/>
      <c r="B31825"/>
      <c r="C31825" s="114"/>
      <c r="D31825" s="114"/>
      <c r="E31825" s="115"/>
      <c r="F31825" s="116"/>
      <c r="G31825"/>
      <c r="H31825" s="114"/>
      <c r="I31825"/>
    </row>
    <row r="31826" spans="1:9" x14ac:dyDescent="0.25">
      <c r="A31826" s="114"/>
      <c r="B31826"/>
      <c r="C31826" s="114"/>
      <c r="D31826" s="114"/>
      <c r="E31826" s="115"/>
      <c r="F31826" s="116"/>
      <c r="G31826"/>
      <c r="H31826" s="114"/>
      <c r="I31826"/>
    </row>
    <row r="31827" spans="1:9" x14ac:dyDescent="0.25">
      <c r="A31827" s="114"/>
      <c r="B31827"/>
      <c r="C31827" s="114"/>
      <c r="D31827" s="114"/>
      <c r="E31827" s="115"/>
      <c r="F31827" s="116"/>
      <c r="G31827"/>
      <c r="H31827" s="114"/>
      <c r="I31827"/>
    </row>
    <row r="31828" spans="1:9" x14ac:dyDescent="0.25">
      <c r="A31828" s="114"/>
      <c r="B31828"/>
      <c r="C31828" s="114"/>
      <c r="D31828" s="114"/>
      <c r="E31828" s="115"/>
      <c r="F31828" s="116"/>
      <c r="G31828"/>
      <c r="H31828" s="114"/>
      <c r="I31828"/>
    </row>
    <row r="31829" spans="1:9" x14ac:dyDescent="0.25">
      <c r="A31829" s="114"/>
      <c r="B31829"/>
      <c r="C31829" s="114"/>
      <c r="D31829" s="114"/>
      <c r="E31829" s="115"/>
      <c r="F31829" s="116"/>
      <c r="G31829"/>
      <c r="H31829" s="114"/>
      <c r="I31829"/>
    </row>
    <row r="31830" spans="1:9" x14ac:dyDescent="0.25">
      <c r="A31830" s="114"/>
      <c r="B31830"/>
      <c r="C31830" s="114"/>
      <c r="D31830" s="114"/>
      <c r="E31830" s="115"/>
      <c r="F31830" s="116"/>
      <c r="G31830"/>
      <c r="H31830" s="114"/>
      <c r="I31830"/>
    </row>
    <row r="31831" spans="1:9" x14ac:dyDescent="0.25">
      <c r="A31831" s="114"/>
      <c r="B31831"/>
      <c r="C31831" s="114"/>
      <c r="D31831" s="114"/>
      <c r="E31831" s="115"/>
      <c r="F31831" s="116"/>
      <c r="G31831"/>
      <c r="H31831" s="114"/>
      <c r="I31831"/>
    </row>
    <row r="31832" spans="1:9" x14ac:dyDescent="0.25">
      <c r="A31832" s="114"/>
      <c r="B31832"/>
      <c r="C31832" s="114"/>
      <c r="D31832" s="114"/>
      <c r="E31832" s="115"/>
      <c r="F31832" s="116"/>
      <c r="G31832"/>
      <c r="H31832" s="114"/>
      <c r="I31832"/>
    </row>
    <row r="31833" spans="1:9" x14ac:dyDescent="0.25">
      <c r="A31833" s="114"/>
      <c r="B31833"/>
      <c r="C31833" s="114"/>
      <c r="D31833" s="114"/>
      <c r="E31833" s="115"/>
      <c r="F31833" s="116"/>
      <c r="G31833"/>
      <c r="H31833" s="114"/>
      <c r="I31833"/>
    </row>
    <row r="31834" spans="1:9" x14ac:dyDescent="0.25">
      <c r="A31834" s="114"/>
      <c r="B31834"/>
      <c r="C31834" s="114"/>
      <c r="D31834" s="114"/>
      <c r="E31834" s="115"/>
      <c r="F31834" s="116"/>
      <c r="G31834"/>
      <c r="H31834" s="114"/>
      <c r="I31834"/>
    </row>
    <row r="31835" spans="1:9" x14ac:dyDescent="0.25">
      <c r="A31835" s="114"/>
      <c r="B31835"/>
      <c r="C31835" s="114"/>
      <c r="D31835" s="114"/>
      <c r="E31835" s="115"/>
      <c r="F31835" s="116"/>
      <c r="G31835"/>
      <c r="H31835" s="114"/>
      <c r="I31835"/>
    </row>
    <row r="31836" spans="1:9" x14ac:dyDescent="0.25">
      <c r="A31836" s="114"/>
      <c r="B31836"/>
      <c r="C31836" s="114"/>
      <c r="D31836" s="114"/>
      <c r="E31836" s="115"/>
      <c r="F31836" s="116"/>
      <c r="G31836"/>
      <c r="H31836" s="114"/>
      <c r="I31836"/>
    </row>
    <row r="31837" spans="1:9" x14ac:dyDescent="0.25">
      <c r="A31837" s="114"/>
      <c r="B31837"/>
      <c r="C31837" s="114"/>
      <c r="D31837" s="114"/>
      <c r="E31837" s="115"/>
      <c r="F31837" s="116"/>
      <c r="G31837"/>
      <c r="H31837" s="114"/>
      <c r="I31837"/>
    </row>
    <row r="31838" spans="1:9" x14ac:dyDescent="0.25">
      <c r="A31838" s="114"/>
      <c r="B31838"/>
      <c r="C31838" s="114"/>
      <c r="D31838" s="114"/>
      <c r="E31838" s="115"/>
      <c r="F31838" s="116"/>
      <c r="G31838"/>
      <c r="H31838" s="114"/>
      <c r="I31838"/>
    </row>
    <row r="31839" spans="1:9" x14ac:dyDescent="0.25">
      <c r="A31839" s="114"/>
      <c r="B31839"/>
      <c r="C31839" s="114"/>
      <c r="D31839" s="114"/>
      <c r="E31839" s="115"/>
      <c r="F31839" s="116"/>
      <c r="G31839"/>
      <c r="H31839" s="114"/>
      <c r="I31839"/>
    </row>
    <row r="31840" spans="1:9" x14ac:dyDescent="0.25">
      <c r="A31840" s="114"/>
      <c r="B31840"/>
      <c r="C31840" s="114"/>
      <c r="D31840" s="114"/>
      <c r="E31840" s="115"/>
      <c r="F31840" s="116"/>
      <c r="G31840"/>
      <c r="H31840" s="114"/>
      <c r="I31840"/>
    </row>
    <row r="31841" spans="1:9" x14ac:dyDescent="0.25">
      <c r="A31841" s="114"/>
      <c r="B31841"/>
      <c r="C31841" s="114"/>
      <c r="D31841" s="114"/>
      <c r="E31841" s="115"/>
      <c r="F31841" s="116"/>
      <c r="G31841"/>
      <c r="H31841" s="114"/>
      <c r="I31841"/>
    </row>
    <row r="31842" spans="1:9" x14ac:dyDescent="0.25">
      <c r="A31842" s="114"/>
      <c r="B31842"/>
      <c r="C31842" s="114"/>
      <c r="D31842" s="114"/>
      <c r="E31842" s="115"/>
      <c r="F31842" s="116"/>
      <c r="G31842"/>
      <c r="H31842" s="114"/>
      <c r="I31842"/>
    </row>
    <row r="31843" spans="1:9" x14ac:dyDescent="0.25">
      <c r="A31843" s="114"/>
      <c r="B31843"/>
      <c r="C31843" s="114"/>
      <c r="D31843" s="114"/>
      <c r="E31843" s="115"/>
      <c r="F31843" s="116"/>
      <c r="G31843"/>
      <c r="H31843" s="114"/>
      <c r="I31843"/>
    </row>
    <row r="31844" spans="1:9" x14ac:dyDescent="0.25">
      <c r="A31844" s="114"/>
      <c r="B31844"/>
      <c r="C31844" s="114"/>
      <c r="D31844" s="114"/>
      <c r="E31844" s="115"/>
      <c r="F31844" s="116"/>
      <c r="G31844"/>
      <c r="H31844" s="114"/>
      <c r="I31844"/>
    </row>
    <row r="31845" spans="1:9" x14ac:dyDescent="0.25">
      <c r="A31845" s="114"/>
      <c r="B31845"/>
      <c r="C31845" s="114"/>
      <c r="D31845" s="114"/>
      <c r="E31845" s="115"/>
      <c r="F31845" s="116"/>
      <c r="G31845"/>
      <c r="H31845" s="114"/>
      <c r="I31845"/>
    </row>
    <row r="31846" spans="1:9" x14ac:dyDescent="0.25">
      <c r="A31846" s="114"/>
      <c r="B31846"/>
      <c r="C31846" s="114"/>
      <c r="D31846" s="114"/>
      <c r="E31846" s="115"/>
      <c r="F31846" s="116"/>
      <c r="G31846"/>
      <c r="H31846" s="114"/>
      <c r="I31846"/>
    </row>
    <row r="31847" spans="1:9" x14ac:dyDescent="0.25">
      <c r="A31847" s="114"/>
      <c r="B31847"/>
      <c r="C31847" s="114"/>
      <c r="D31847" s="114"/>
      <c r="E31847" s="115"/>
      <c r="F31847" s="116"/>
      <c r="G31847"/>
      <c r="H31847" s="114"/>
      <c r="I31847"/>
    </row>
    <row r="31848" spans="1:9" x14ac:dyDescent="0.25">
      <c r="A31848" s="114"/>
      <c r="B31848"/>
      <c r="C31848" s="114"/>
      <c r="D31848" s="114"/>
      <c r="E31848" s="115"/>
      <c r="F31848" s="116"/>
      <c r="G31848"/>
      <c r="H31848" s="114"/>
      <c r="I31848"/>
    </row>
    <row r="31849" spans="1:9" x14ac:dyDescent="0.25">
      <c r="A31849" s="114"/>
      <c r="B31849"/>
      <c r="C31849" s="114"/>
      <c r="D31849" s="114"/>
      <c r="E31849" s="115"/>
      <c r="F31849" s="116"/>
      <c r="G31849"/>
      <c r="H31849" s="114"/>
      <c r="I31849"/>
    </row>
    <row r="31850" spans="1:9" x14ac:dyDescent="0.25">
      <c r="A31850" s="114"/>
      <c r="B31850"/>
      <c r="C31850" s="114"/>
      <c r="D31850" s="114"/>
      <c r="E31850" s="115"/>
      <c r="F31850" s="116"/>
      <c r="G31850"/>
      <c r="H31850" s="114"/>
      <c r="I31850"/>
    </row>
    <row r="31851" spans="1:9" x14ac:dyDescent="0.25">
      <c r="A31851" s="114"/>
      <c r="B31851"/>
      <c r="C31851" s="114"/>
      <c r="D31851" s="114"/>
      <c r="E31851" s="115"/>
      <c r="F31851" s="116"/>
      <c r="G31851"/>
      <c r="H31851" s="114"/>
      <c r="I31851"/>
    </row>
    <row r="31852" spans="1:9" x14ac:dyDescent="0.25">
      <c r="A31852" s="114"/>
      <c r="B31852"/>
      <c r="C31852" s="114"/>
      <c r="D31852" s="114"/>
      <c r="E31852" s="115"/>
      <c r="F31852" s="116"/>
      <c r="G31852"/>
      <c r="H31852" s="114"/>
      <c r="I31852"/>
    </row>
    <row r="31853" spans="1:9" x14ac:dyDescent="0.25">
      <c r="A31853" s="114"/>
      <c r="B31853"/>
      <c r="C31853" s="114"/>
      <c r="D31853" s="114"/>
      <c r="E31853" s="115"/>
      <c r="F31853" s="116"/>
      <c r="G31853"/>
      <c r="H31853" s="114"/>
      <c r="I31853"/>
    </row>
    <row r="31854" spans="1:9" x14ac:dyDescent="0.25">
      <c r="A31854" s="114"/>
      <c r="B31854"/>
      <c r="C31854" s="114"/>
      <c r="D31854" s="114"/>
      <c r="E31854" s="115"/>
      <c r="F31854" s="116"/>
      <c r="G31854"/>
      <c r="H31854" s="114"/>
      <c r="I31854"/>
    </row>
    <row r="31855" spans="1:9" x14ac:dyDescent="0.25">
      <c r="A31855" s="114"/>
      <c r="B31855"/>
      <c r="C31855" s="114"/>
      <c r="D31855" s="114"/>
      <c r="E31855" s="115"/>
      <c r="F31855" s="116"/>
      <c r="G31855"/>
      <c r="H31855" s="114"/>
      <c r="I31855"/>
    </row>
    <row r="31856" spans="1:9" x14ac:dyDescent="0.25">
      <c r="A31856" s="114"/>
      <c r="B31856"/>
      <c r="C31856" s="114"/>
      <c r="D31856" s="114"/>
      <c r="E31856" s="115"/>
      <c r="F31856" s="116"/>
      <c r="G31856"/>
      <c r="H31856" s="114"/>
      <c r="I31856"/>
    </row>
    <row r="31857" spans="1:9" x14ac:dyDescent="0.25">
      <c r="A31857" s="114"/>
      <c r="B31857"/>
      <c r="C31857" s="114"/>
      <c r="D31857" s="114"/>
      <c r="E31857" s="115"/>
      <c r="F31857" s="116"/>
      <c r="G31857"/>
      <c r="H31857" s="114"/>
      <c r="I31857"/>
    </row>
    <row r="31858" spans="1:9" x14ac:dyDescent="0.25">
      <c r="A31858" s="114"/>
      <c r="B31858"/>
      <c r="C31858" s="114"/>
      <c r="D31858" s="114"/>
      <c r="E31858" s="115"/>
      <c r="F31858" s="116"/>
      <c r="G31858"/>
      <c r="H31858" s="114"/>
      <c r="I31858"/>
    </row>
    <row r="31859" spans="1:9" x14ac:dyDescent="0.25">
      <c r="A31859" s="114"/>
      <c r="B31859"/>
      <c r="C31859" s="114"/>
      <c r="D31859" s="114"/>
      <c r="E31859" s="115"/>
      <c r="F31859" s="116"/>
      <c r="G31859"/>
      <c r="H31859" s="114"/>
      <c r="I31859"/>
    </row>
    <row r="31860" spans="1:9" x14ac:dyDescent="0.25">
      <c r="A31860" s="114"/>
      <c r="B31860"/>
      <c r="C31860" s="114"/>
      <c r="D31860" s="114"/>
      <c r="E31860" s="115"/>
      <c r="F31860" s="116"/>
      <c r="G31860"/>
      <c r="H31860" s="114"/>
      <c r="I31860"/>
    </row>
    <row r="31861" spans="1:9" x14ac:dyDescent="0.25">
      <c r="A31861" s="114"/>
      <c r="B31861"/>
      <c r="C31861" s="114"/>
      <c r="D31861" s="114"/>
      <c r="E31861" s="115"/>
      <c r="F31861" s="116"/>
      <c r="G31861"/>
      <c r="H31861" s="114"/>
      <c r="I31861"/>
    </row>
    <row r="31862" spans="1:9" x14ac:dyDescent="0.25">
      <c r="A31862" s="114"/>
      <c r="B31862"/>
      <c r="C31862" s="114"/>
      <c r="D31862" s="114"/>
      <c r="E31862" s="115"/>
      <c r="F31862" s="116"/>
      <c r="G31862"/>
      <c r="H31862" s="114"/>
      <c r="I31862"/>
    </row>
    <row r="31863" spans="1:9" x14ac:dyDescent="0.25">
      <c r="A31863" s="114"/>
      <c r="B31863"/>
      <c r="C31863" s="114"/>
      <c r="D31863" s="114"/>
      <c r="E31863" s="115"/>
      <c r="F31863" s="116"/>
      <c r="G31863"/>
      <c r="H31863" s="114"/>
      <c r="I31863"/>
    </row>
    <row r="31864" spans="1:9" x14ac:dyDescent="0.25">
      <c r="A31864" s="114"/>
      <c r="B31864"/>
      <c r="C31864" s="114"/>
      <c r="D31864" s="114"/>
      <c r="E31864" s="115"/>
      <c r="F31864" s="116"/>
      <c r="G31864"/>
      <c r="H31864" s="114"/>
      <c r="I31864"/>
    </row>
    <row r="31865" spans="1:9" x14ac:dyDescent="0.25">
      <c r="A31865" s="114"/>
      <c r="B31865"/>
      <c r="C31865" s="114"/>
      <c r="D31865" s="114"/>
      <c r="E31865" s="115"/>
      <c r="F31865" s="116"/>
      <c r="G31865"/>
      <c r="H31865" s="114"/>
      <c r="I31865"/>
    </row>
    <row r="31866" spans="1:9" x14ac:dyDescent="0.25">
      <c r="A31866" s="114"/>
      <c r="B31866"/>
      <c r="C31866" s="114"/>
      <c r="D31866" s="114"/>
      <c r="E31866" s="115"/>
      <c r="F31866" s="116"/>
      <c r="G31866"/>
      <c r="H31866" s="114"/>
      <c r="I31866"/>
    </row>
    <row r="31867" spans="1:9" x14ac:dyDescent="0.25">
      <c r="A31867" s="114"/>
      <c r="B31867"/>
      <c r="C31867" s="114"/>
      <c r="D31867" s="114"/>
      <c r="E31867" s="115"/>
      <c r="F31867" s="116"/>
      <c r="G31867"/>
      <c r="H31867" s="114"/>
      <c r="I31867"/>
    </row>
    <row r="31868" spans="1:9" x14ac:dyDescent="0.25">
      <c r="A31868" s="114"/>
      <c r="B31868"/>
      <c r="C31868" s="114"/>
      <c r="D31868" s="114"/>
      <c r="E31868" s="115"/>
      <c r="F31868" s="116"/>
      <c r="G31868"/>
      <c r="H31868" s="114"/>
      <c r="I31868"/>
    </row>
    <row r="31869" spans="1:9" x14ac:dyDescent="0.25">
      <c r="A31869" s="114"/>
      <c r="B31869"/>
      <c r="C31869" s="114"/>
      <c r="D31869" s="114"/>
      <c r="E31869" s="115"/>
      <c r="F31869" s="116"/>
      <c r="G31869"/>
      <c r="H31869" s="114"/>
      <c r="I31869"/>
    </row>
    <row r="31870" spans="1:9" x14ac:dyDescent="0.25">
      <c r="A31870" s="114"/>
      <c r="B31870"/>
      <c r="C31870" s="114"/>
      <c r="D31870" s="114"/>
      <c r="E31870" s="115"/>
      <c r="F31870" s="116"/>
      <c r="G31870"/>
      <c r="H31870" s="114"/>
      <c r="I31870"/>
    </row>
    <row r="31871" spans="1:9" x14ac:dyDescent="0.25">
      <c r="A31871" s="114"/>
      <c r="B31871"/>
      <c r="C31871" s="114"/>
      <c r="D31871" s="114"/>
      <c r="E31871" s="115"/>
      <c r="F31871" s="116"/>
      <c r="G31871"/>
      <c r="H31871" s="114"/>
      <c r="I31871"/>
    </row>
    <row r="31872" spans="1:9" x14ac:dyDescent="0.25">
      <c r="A31872" s="114"/>
      <c r="B31872"/>
      <c r="C31872" s="114"/>
      <c r="D31872" s="114"/>
      <c r="E31872" s="115"/>
      <c r="F31872" s="116"/>
      <c r="G31872"/>
      <c r="H31872" s="114"/>
      <c r="I31872"/>
    </row>
    <row r="31873" spans="1:9" x14ac:dyDescent="0.25">
      <c r="A31873" s="114"/>
      <c r="B31873"/>
      <c r="C31873" s="114"/>
      <c r="D31873" s="114"/>
      <c r="E31873" s="115"/>
      <c r="F31873" s="116"/>
      <c r="G31873"/>
      <c r="H31873" s="114"/>
      <c r="I31873"/>
    </row>
    <row r="31874" spans="1:9" x14ac:dyDescent="0.25">
      <c r="A31874" s="114"/>
      <c r="B31874"/>
      <c r="C31874" s="114"/>
      <c r="D31874" s="114"/>
      <c r="E31874" s="115"/>
      <c r="F31874" s="116"/>
      <c r="G31874"/>
      <c r="H31874" s="114"/>
      <c r="I31874"/>
    </row>
    <row r="31875" spans="1:9" x14ac:dyDescent="0.25">
      <c r="A31875" s="114"/>
      <c r="B31875"/>
      <c r="C31875" s="114"/>
      <c r="D31875" s="114"/>
      <c r="E31875" s="115"/>
      <c r="F31875" s="116"/>
      <c r="G31875"/>
      <c r="H31875" s="114"/>
      <c r="I31875"/>
    </row>
    <row r="31876" spans="1:9" x14ac:dyDescent="0.25">
      <c r="A31876" s="114"/>
      <c r="B31876"/>
      <c r="C31876" s="114"/>
      <c r="D31876" s="114"/>
      <c r="E31876" s="115"/>
      <c r="F31876" s="116"/>
      <c r="G31876"/>
      <c r="H31876" s="114"/>
      <c r="I31876"/>
    </row>
    <row r="31877" spans="1:9" x14ac:dyDescent="0.25">
      <c r="A31877" s="114"/>
      <c r="B31877"/>
      <c r="C31877" s="114"/>
      <c r="D31877" s="114"/>
      <c r="E31877" s="115"/>
      <c r="F31877" s="116"/>
      <c r="G31877"/>
      <c r="H31877" s="114"/>
      <c r="I31877"/>
    </row>
    <row r="31878" spans="1:9" x14ac:dyDescent="0.25">
      <c r="A31878" s="114"/>
      <c r="B31878"/>
      <c r="C31878" s="114"/>
      <c r="D31878" s="114"/>
      <c r="E31878" s="115"/>
      <c r="F31878" s="116"/>
      <c r="G31878"/>
      <c r="H31878" s="114"/>
      <c r="I31878"/>
    </row>
    <row r="31879" spans="1:9" x14ac:dyDescent="0.25">
      <c r="A31879" s="114"/>
      <c r="B31879"/>
      <c r="C31879" s="114"/>
      <c r="D31879" s="114"/>
      <c r="E31879" s="115"/>
      <c r="F31879" s="116"/>
      <c r="G31879"/>
      <c r="H31879" s="114"/>
      <c r="I31879"/>
    </row>
    <row r="31880" spans="1:9" x14ac:dyDescent="0.25">
      <c r="A31880" s="114"/>
      <c r="B31880"/>
      <c r="C31880" s="114"/>
      <c r="D31880" s="114"/>
      <c r="E31880" s="115"/>
      <c r="F31880" s="116"/>
      <c r="G31880"/>
      <c r="H31880" s="114"/>
      <c r="I31880"/>
    </row>
    <row r="31881" spans="1:9" x14ac:dyDescent="0.25">
      <c r="A31881" s="114"/>
      <c r="B31881"/>
      <c r="C31881" s="114"/>
      <c r="D31881" s="114"/>
      <c r="E31881" s="115"/>
      <c r="F31881" s="116"/>
      <c r="G31881"/>
      <c r="H31881" s="114"/>
      <c r="I31881"/>
    </row>
    <row r="31882" spans="1:9" x14ac:dyDescent="0.25">
      <c r="A31882" s="114"/>
      <c r="B31882"/>
      <c r="C31882" s="114"/>
      <c r="D31882" s="114"/>
      <c r="E31882" s="115"/>
      <c r="F31882" s="116"/>
      <c r="G31882"/>
      <c r="H31882" s="114"/>
      <c r="I31882"/>
    </row>
    <row r="31883" spans="1:9" x14ac:dyDescent="0.25">
      <c r="A31883" s="114"/>
      <c r="B31883"/>
      <c r="C31883" s="114"/>
      <c r="D31883" s="114"/>
      <c r="E31883" s="115"/>
      <c r="F31883" s="116"/>
      <c r="G31883"/>
      <c r="H31883" s="114"/>
      <c r="I31883"/>
    </row>
    <row r="31884" spans="1:9" x14ac:dyDescent="0.25">
      <c r="A31884" s="114"/>
      <c r="B31884"/>
      <c r="C31884" s="114"/>
      <c r="D31884" s="114"/>
      <c r="E31884" s="115"/>
      <c r="F31884" s="116"/>
      <c r="G31884"/>
      <c r="H31884" s="114"/>
      <c r="I31884"/>
    </row>
    <row r="31885" spans="1:9" x14ac:dyDescent="0.25">
      <c r="A31885" s="114"/>
      <c r="B31885"/>
      <c r="C31885" s="114"/>
      <c r="D31885" s="114"/>
      <c r="E31885" s="115"/>
      <c r="F31885" s="116"/>
      <c r="G31885"/>
      <c r="H31885" s="114"/>
      <c r="I31885"/>
    </row>
    <row r="31886" spans="1:9" x14ac:dyDescent="0.25">
      <c r="A31886" s="114"/>
      <c r="B31886"/>
      <c r="C31886" s="114"/>
      <c r="D31886" s="114"/>
      <c r="E31886" s="115"/>
      <c r="F31886" s="116"/>
      <c r="G31886"/>
      <c r="H31886" s="114"/>
      <c r="I31886"/>
    </row>
    <row r="31887" spans="1:9" x14ac:dyDescent="0.25">
      <c r="A31887" s="114"/>
      <c r="B31887"/>
      <c r="C31887" s="114"/>
      <c r="D31887" s="114"/>
      <c r="E31887" s="115"/>
      <c r="F31887" s="116"/>
      <c r="G31887"/>
      <c r="H31887" s="114"/>
      <c r="I31887"/>
    </row>
    <row r="31888" spans="1:9" x14ac:dyDescent="0.25">
      <c r="A31888" s="114"/>
      <c r="B31888"/>
      <c r="C31888" s="114"/>
      <c r="D31888" s="114"/>
      <c r="E31888" s="115"/>
      <c r="F31888" s="116"/>
      <c r="G31888"/>
      <c r="H31888" s="114"/>
      <c r="I31888"/>
    </row>
    <row r="31889" spans="1:9" x14ac:dyDescent="0.25">
      <c r="A31889" s="114"/>
      <c r="B31889"/>
      <c r="C31889" s="114"/>
      <c r="D31889" s="114"/>
      <c r="E31889" s="115"/>
      <c r="F31889" s="116"/>
      <c r="G31889"/>
      <c r="H31889" s="114"/>
      <c r="I31889"/>
    </row>
    <row r="31890" spans="1:9" x14ac:dyDescent="0.25">
      <c r="A31890" s="114"/>
      <c r="B31890"/>
      <c r="C31890" s="114"/>
      <c r="D31890" s="114"/>
      <c r="E31890" s="115"/>
      <c r="F31890" s="116"/>
      <c r="G31890"/>
      <c r="H31890" s="114"/>
      <c r="I31890"/>
    </row>
    <row r="31891" spans="1:9" x14ac:dyDescent="0.25">
      <c r="A31891" s="114"/>
      <c r="B31891"/>
      <c r="C31891" s="114"/>
      <c r="D31891" s="114"/>
      <c r="E31891" s="115"/>
      <c r="F31891" s="116"/>
      <c r="G31891"/>
      <c r="H31891" s="114"/>
      <c r="I31891"/>
    </row>
    <row r="31892" spans="1:9" x14ac:dyDescent="0.25">
      <c r="A31892" s="114"/>
      <c r="B31892"/>
      <c r="C31892" s="114"/>
      <c r="D31892" s="114"/>
      <c r="E31892" s="115"/>
      <c r="F31892" s="116"/>
      <c r="G31892"/>
      <c r="H31892" s="114"/>
      <c r="I31892"/>
    </row>
    <row r="31893" spans="1:9" x14ac:dyDescent="0.25">
      <c r="A31893" s="114"/>
      <c r="B31893"/>
      <c r="C31893" s="114"/>
      <c r="D31893" s="114"/>
      <c r="E31893" s="115"/>
      <c r="F31893" s="116"/>
      <c r="G31893"/>
      <c r="H31893" s="114"/>
      <c r="I31893"/>
    </row>
    <row r="31894" spans="1:9" x14ac:dyDescent="0.25">
      <c r="A31894" s="114"/>
      <c r="B31894"/>
      <c r="C31894" s="114"/>
      <c r="D31894" s="114"/>
      <c r="E31894" s="115"/>
      <c r="F31894" s="116"/>
      <c r="G31894"/>
      <c r="H31894" s="114"/>
      <c r="I31894"/>
    </row>
    <row r="31895" spans="1:9" x14ac:dyDescent="0.25">
      <c r="A31895" s="114"/>
      <c r="B31895"/>
      <c r="C31895" s="114"/>
      <c r="D31895" s="114"/>
      <c r="E31895" s="115"/>
      <c r="F31895" s="116"/>
      <c r="G31895"/>
      <c r="H31895" s="114"/>
      <c r="I31895"/>
    </row>
    <row r="31896" spans="1:9" x14ac:dyDescent="0.25">
      <c r="A31896" s="114"/>
      <c r="B31896"/>
      <c r="C31896" s="114"/>
      <c r="D31896" s="114"/>
      <c r="E31896" s="115"/>
      <c r="F31896" s="116"/>
      <c r="G31896"/>
      <c r="H31896" s="114"/>
      <c r="I31896"/>
    </row>
    <row r="31897" spans="1:9" x14ac:dyDescent="0.25">
      <c r="A31897" s="114"/>
      <c r="B31897"/>
      <c r="C31897" s="114"/>
      <c r="D31897" s="114"/>
      <c r="E31897" s="115"/>
      <c r="F31897" s="116"/>
      <c r="G31897"/>
      <c r="H31897" s="114"/>
      <c r="I31897"/>
    </row>
    <row r="31898" spans="1:9" x14ac:dyDescent="0.25">
      <c r="A31898" s="114"/>
      <c r="B31898"/>
      <c r="C31898" s="114"/>
      <c r="D31898" s="114"/>
      <c r="E31898" s="115"/>
      <c r="F31898" s="116"/>
      <c r="G31898"/>
      <c r="H31898" s="114"/>
      <c r="I31898"/>
    </row>
    <row r="31899" spans="1:9" x14ac:dyDescent="0.25">
      <c r="A31899" s="114"/>
      <c r="B31899"/>
      <c r="C31899" s="114"/>
      <c r="D31899" s="114"/>
      <c r="E31899" s="115"/>
      <c r="F31899" s="116"/>
      <c r="G31899"/>
      <c r="H31899" s="114"/>
      <c r="I31899"/>
    </row>
    <row r="31900" spans="1:9" x14ac:dyDescent="0.25">
      <c r="A31900" s="114"/>
      <c r="B31900"/>
      <c r="C31900" s="114"/>
      <c r="D31900" s="114"/>
      <c r="E31900" s="115"/>
      <c r="F31900" s="116"/>
      <c r="G31900"/>
      <c r="H31900" s="114"/>
      <c r="I31900"/>
    </row>
    <row r="31901" spans="1:9" x14ac:dyDescent="0.25">
      <c r="A31901" s="114"/>
      <c r="B31901"/>
      <c r="C31901" s="114"/>
      <c r="D31901" s="114"/>
      <c r="E31901" s="115"/>
      <c r="F31901" s="116"/>
      <c r="G31901"/>
      <c r="H31901" s="114"/>
      <c r="I31901"/>
    </row>
    <row r="31902" spans="1:9" x14ac:dyDescent="0.25">
      <c r="A31902" s="114"/>
      <c r="B31902"/>
      <c r="C31902" s="114"/>
      <c r="D31902" s="114"/>
      <c r="E31902" s="115"/>
      <c r="F31902" s="116"/>
      <c r="G31902"/>
      <c r="H31902" s="114"/>
      <c r="I31902"/>
    </row>
    <row r="31903" spans="1:9" x14ac:dyDescent="0.25">
      <c r="A31903" s="114"/>
      <c r="B31903"/>
      <c r="C31903" s="114"/>
      <c r="D31903" s="114"/>
      <c r="E31903" s="115"/>
      <c r="F31903" s="116"/>
      <c r="G31903"/>
      <c r="H31903" s="114"/>
      <c r="I31903"/>
    </row>
    <row r="31904" spans="1:9" x14ac:dyDescent="0.25">
      <c r="A31904" s="114"/>
      <c r="B31904"/>
      <c r="C31904" s="114"/>
      <c r="D31904" s="114"/>
      <c r="E31904" s="115"/>
      <c r="F31904" s="116"/>
      <c r="G31904"/>
      <c r="H31904" s="114"/>
      <c r="I31904"/>
    </row>
    <row r="31905" spans="1:9" x14ac:dyDescent="0.25">
      <c r="A31905" s="114"/>
      <c r="B31905"/>
      <c r="C31905" s="114"/>
      <c r="D31905" s="114"/>
      <c r="E31905" s="115"/>
      <c r="F31905" s="116"/>
      <c r="G31905"/>
      <c r="H31905" s="114"/>
      <c r="I31905"/>
    </row>
    <row r="31906" spans="1:9" x14ac:dyDescent="0.25">
      <c r="A31906" s="114"/>
      <c r="B31906"/>
      <c r="C31906" s="114"/>
      <c r="D31906" s="114"/>
      <c r="E31906" s="115"/>
      <c r="F31906" s="116"/>
      <c r="G31906"/>
      <c r="H31906" s="114"/>
      <c r="I31906"/>
    </row>
    <row r="31907" spans="1:9" x14ac:dyDescent="0.25">
      <c r="A31907" s="114"/>
      <c r="B31907"/>
      <c r="C31907" s="114"/>
      <c r="D31907" s="114"/>
      <c r="E31907" s="115"/>
      <c r="F31907" s="116"/>
      <c r="G31907"/>
      <c r="H31907" s="114"/>
      <c r="I31907"/>
    </row>
    <row r="31908" spans="1:9" x14ac:dyDescent="0.25">
      <c r="A31908" s="114"/>
      <c r="B31908"/>
      <c r="C31908" s="114"/>
      <c r="D31908" s="114"/>
      <c r="E31908" s="115"/>
      <c r="F31908" s="116"/>
      <c r="G31908"/>
      <c r="H31908" s="114"/>
      <c r="I31908"/>
    </row>
    <row r="31909" spans="1:9" x14ac:dyDescent="0.25">
      <c r="A31909" s="114"/>
      <c r="B31909"/>
      <c r="C31909" s="114"/>
      <c r="D31909" s="114"/>
      <c r="E31909" s="115"/>
      <c r="F31909" s="116"/>
      <c r="G31909"/>
      <c r="H31909" s="114"/>
      <c r="I31909"/>
    </row>
    <row r="31910" spans="1:9" x14ac:dyDescent="0.25">
      <c r="A31910" s="114"/>
      <c r="B31910"/>
      <c r="C31910" s="114"/>
      <c r="D31910" s="114"/>
      <c r="E31910" s="115"/>
      <c r="F31910" s="116"/>
      <c r="G31910"/>
      <c r="H31910" s="114"/>
      <c r="I31910"/>
    </row>
    <row r="31911" spans="1:9" x14ac:dyDescent="0.25">
      <c r="A31911" s="114"/>
      <c r="B31911"/>
      <c r="C31911" s="114"/>
      <c r="D31911" s="114"/>
      <c r="E31911" s="115"/>
      <c r="F31911" s="116"/>
      <c r="G31911"/>
      <c r="H31911" s="114"/>
      <c r="I31911"/>
    </row>
    <row r="31912" spans="1:9" x14ac:dyDescent="0.25">
      <c r="A31912" s="114"/>
      <c r="B31912"/>
      <c r="C31912" s="114"/>
      <c r="D31912" s="114"/>
      <c r="E31912" s="115"/>
      <c r="F31912" s="116"/>
      <c r="G31912"/>
      <c r="H31912" s="114"/>
      <c r="I31912"/>
    </row>
    <row r="31913" spans="1:9" x14ac:dyDescent="0.25">
      <c r="A31913" s="114"/>
      <c r="B31913"/>
      <c r="C31913" s="114"/>
      <c r="D31913" s="114"/>
      <c r="E31913" s="115"/>
      <c r="F31913" s="116"/>
      <c r="G31913"/>
      <c r="H31913" s="114"/>
      <c r="I31913"/>
    </row>
    <row r="31914" spans="1:9" x14ac:dyDescent="0.25">
      <c r="A31914" s="114"/>
      <c r="B31914"/>
      <c r="C31914" s="114"/>
      <c r="D31914" s="114"/>
      <c r="E31914" s="115"/>
      <c r="F31914" s="116"/>
      <c r="G31914"/>
      <c r="H31914" s="114"/>
      <c r="I31914"/>
    </row>
    <row r="31915" spans="1:9" x14ac:dyDescent="0.25">
      <c r="A31915" s="114"/>
      <c r="B31915"/>
      <c r="C31915" s="114"/>
      <c r="D31915" s="114"/>
      <c r="E31915" s="115"/>
      <c r="F31915" s="116"/>
      <c r="G31915"/>
      <c r="H31915" s="114"/>
      <c r="I31915"/>
    </row>
    <row r="31916" spans="1:9" x14ac:dyDescent="0.25">
      <c r="A31916" s="114"/>
      <c r="B31916"/>
      <c r="C31916" s="114"/>
      <c r="D31916" s="114"/>
      <c r="E31916" s="115"/>
      <c r="F31916" s="116"/>
      <c r="G31916"/>
      <c r="H31916" s="114"/>
      <c r="I31916"/>
    </row>
    <row r="31917" spans="1:9" x14ac:dyDescent="0.25">
      <c r="A31917" s="114"/>
      <c r="B31917"/>
      <c r="C31917" s="114"/>
      <c r="D31917" s="114"/>
      <c r="E31917" s="115"/>
      <c r="F31917" s="116"/>
      <c r="G31917"/>
      <c r="H31917" s="114"/>
      <c r="I31917"/>
    </row>
    <row r="31918" spans="1:9" x14ac:dyDescent="0.25">
      <c r="A31918" s="114"/>
      <c r="B31918"/>
      <c r="C31918" s="114"/>
      <c r="D31918" s="114"/>
      <c r="E31918" s="115"/>
      <c r="F31918" s="116"/>
      <c r="G31918"/>
      <c r="H31918" s="114"/>
      <c r="I31918"/>
    </row>
    <row r="31919" spans="1:9" x14ac:dyDescent="0.25">
      <c r="A31919" s="114"/>
      <c r="B31919"/>
      <c r="C31919" s="114"/>
      <c r="D31919" s="114"/>
      <c r="E31919" s="115"/>
      <c r="F31919" s="116"/>
      <c r="G31919"/>
      <c r="H31919" s="114"/>
      <c r="I31919"/>
    </row>
    <row r="31920" spans="1:9" x14ac:dyDescent="0.25">
      <c r="A31920" s="114"/>
      <c r="B31920"/>
      <c r="C31920" s="114"/>
      <c r="D31920" s="114"/>
      <c r="E31920" s="115"/>
      <c r="F31920" s="116"/>
      <c r="G31920"/>
      <c r="H31920" s="114"/>
      <c r="I31920"/>
    </row>
    <row r="31921" spans="1:9" x14ac:dyDescent="0.25">
      <c r="A31921" s="114"/>
      <c r="B31921"/>
      <c r="C31921" s="114"/>
      <c r="D31921" s="114"/>
      <c r="E31921" s="115"/>
      <c r="F31921" s="116"/>
      <c r="G31921"/>
      <c r="H31921" s="114"/>
      <c r="I31921"/>
    </row>
    <row r="31922" spans="1:9" x14ac:dyDescent="0.25">
      <c r="A31922" s="114"/>
      <c r="B31922"/>
      <c r="C31922" s="114"/>
      <c r="D31922" s="114"/>
      <c r="E31922" s="115"/>
      <c r="F31922" s="116"/>
      <c r="G31922"/>
      <c r="H31922" s="114"/>
      <c r="I31922"/>
    </row>
    <row r="31923" spans="1:9" x14ac:dyDescent="0.25">
      <c r="A31923" s="114"/>
      <c r="B31923"/>
      <c r="C31923" s="114"/>
      <c r="D31923" s="114"/>
      <c r="E31923" s="115"/>
      <c r="F31923" s="116"/>
      <c r="G31923"/>
      <c r="H31923" s="114"/>
      <c r="I31923"/>
    </row>
    <row r="31924" spans="1:9" x14ac:dyDescent="0.25">
      <c r="A31924" s="114"/>
      <c r="B31924"/>
      <c r="C31924" s="114"/>
      <c r="D31924" s="114"/>
      <c r="E31924" s="115"/>
      <c r="F31924" s="116"/>
      <c r="G31924"/>
      <c r="H31924" s="114"/>
      <c r="I31924"/>
    </row>
    <row r="31925" spans="1:9" x14ac:dyDescent="0.25">
      <c r="A31925" s="114"/>
      <c r="B31925"/>
      <c r="C31925" s="114"/>
      <c r="D31925" s="114"/>
      <c r="E31925" s="115"/>
      <c r="F31925" s="116"/>
      <c r="G31925"/>
      <c r="H31925" s="114"/>
      <c r="I31925"/>
    </row>
    <row r="31926" spans="1:9" x14ac:dyDescent="0.25">
      <c r="A31926" s="114"/>
      <c r="B31926"/>
      <c r="C31926" s="114"/>
      <c r="D31926" s="114"/>
      <c r="E31926" s="115"/>
      <c r="F31926" s="116"/>
      <c r="G31926"/>
      <c r="H31926" s="114"/>
      <c r="I31926"/>
    </row>
    <row r="31927" spans="1:9" x14ac:dyDescent="0.25">
      <c r="A31927" s="114"/>
      <c r="B31927"/>
      <c r="C31927" s="114"/>
      <c r="D31927" s="114"/>
      <c r="E31927" s="115"/>
      <c r="F31927" s="116"/>
      <c r="G31927"/>
      <c r="H31927" s="114"/>
      <c r="I31927"/>
    </row>
    <row r="31928" spans="1:9" x14ac:dyDescent="0.25">
      <c r="A31928" s="114"/>
      <c r="B31928"/>
      <c r="C31928" s="114"/>
      <c r="D31928" s="114"/>
      <c r="E31928" s="115"/>
      <c r="F31928" s="116"/>
      <c r="G31928"/>
      <c r="H31928" s="114"/>
      <c r="I31928"/>
    </row>
    <row r="31929" spans="1:9" x14ac:dyDescent="0.25">
      <c r="A31929" s="114"/>
      <c r="B31929"/>
      <c r="C31929" s="114"/>
      <c r="D31929" s="114"/>
      <c r="E31929" s="115"/>
      <c r="F31929" s="116"/>
      <c r="G31929"/>
      <c r="H31929" s="114"/>
      <c r="I31929"/>
    </row>
    <row r="31930" spans="1:9" x14ac:dyDescent="0.25">
      <c r="A31930" s="114"/>
      <c r="B31930"/>
      <c r="C31930" s="114"/>
      <c r="D31930" s="114"/>
      <c r="E31930" s="115"/>
      <c r="F31930" s="116"/>
      <c r="G31930"/>
      <c r="H31930" s="114"/>
      <c r="I31930"/>
    </row>
    <row r="31931" spans="1:9" x14ac:dyDescent="0.25">
      <c r="A31931" s="114"/>
      <c r="B31931"/>
      <c r="C31931" s="114"/>
      <c r="D31931" s="114"/>
      <c r="E31931" s="115"/>
      <c r="F31931" s="116"/>
      <c r="G31931"/>
      <c r="H31931" s="114"/>
      <c r="I31931"/>
    </row>
    <row r="31932" spans="1:9" x14ac:dyDescent="0.25">
      <c r="A31932" s="114"/>
      <c r="B31932"/>
      <c r="C31932" s="114"/>
      <c r="D31932" s="114"/>
      <c r="E31932" s="115"/>
      <c r="F31932" s="116"/>
      <c r="G31932"/>
      <c r="H31932" s="114"/>
      <c r="I31932"/>
    </row>
    <row r="31933" spans="1:9" x14ac:dyDescent="0.25">
      <c r="A31933" s="114"/>
      <c r="B31933"/>
      <c r="C31933" s="114"/>
      <c r="D31933" s="114"/>
      <c r="E31933" s="115"/>
      <c r="F31933" s="116"/>
      <c r="G31933"/>
      <c r="H31933" s="114"/>
      <c r="I31933"/>
    </row>
    <row r="31934" spans="1:9" x14ac:dyDescent="0.25">
      <c r="A31934" s="114"/>
      <c r="B31934"/>
      <c r="C31934" s="114"/>
      <c r="D31934" s="114"/>
      <c r="E31934" s="115"/>
      <c r="F31934" s="116"/>
      <c r="G31934"/>
      <c r="H31934" s="114"/>
      <c r="I31934"/>
    </row>
    <row r="31935" spans="1:9" x14ac:dyDescent="0.25">
      <c r="A31935" s="114"/>
      <c r="B31935"/>
      <c r="C31935" s="114"/>
      <c r="D31935" s="114"/>
      <c r="E31935" s="115"/>
      <c r="F31935" s="116"/>
      <c r="G31935"/>
      <c r="H31935" s="114"/>
      <c r="I31935"/>
    </row>
    <row r="31936" spans="1:9" x14ac:dyDescent="0.25">
      <c r="A31936" s="114"/>
      <c r="B31936"/>
      <c r="C31936" s="114"/>
      <c r="D31936" s="114"/>
      <c r="E31936" s="115"/>
      <c r="F31936" s="116"/>
      <c r="G31936"/>
      <c r="H31936" s="114"/>
      <c r="I31936"/>
    </row>
    <row r="31937" spans="1:9" x14ac:dyDescent="0.25">
      <c r="A31937" s="114"/>
      <c r="B31937"/>
      <c r="C31937" s="114"/>
      <c r="D31937" s="114"/>
      <c r="E31937" s="115"/>
      <c r="F31937" s="116"/>
      <c r="G31937"/>
      <c r="H31937" s="114"/>
      <c r="I31937"/>
    </row>
    <row r="31938" spans="1:9" x14ac:dyDescent="0.25">
      <c r="A31938" s="114"/>
      <c r="B31938"/>
      <c r="C31938" s="114"/>
      <c r="D31938" s="114"/>
      <c r="E31938" s="115"/>
      <c r="F31938" s="116"/>
      <c r="G31938"/>
      <c r="H31938" s="114"/>
      <c r="I31938"/>
    </row>
    <row r="31939" spans="1:9" x14ac:dyDescent="0.25">
      <c r="A31939" s="114"/>
      <c r="B31939"/>
      <c r="C31939" s="114"/>
      <c r="D31939" s="114"/>
      <c r="E31939" s="115"/>
      <c r="F31939" s="116"/>
      <c r="G31939"/>
      <c r="H31939" s="114"/>
      <c r="I31939"/>
    </row>
    <row r="31940" spans="1:9" x14ac:dyDescent="0.25">
      <c r="A31940" s="114"/>
      <c r="B31940"/>
      <c r="C31940" s="114"/>
      <c r="D31940" s="114"/>
      <c r="E31940" s="115"/>
      <c r="F31940" s="116"/>
      <c r="G31940"/>
      <c r="H31940" s="114"/>
      <c r="I31940"/>
    </row>
    <row r="31941" spans="1:9" x14ac:dyDescent="0.25">
      <c r="A31941" s="114"/>
      <c r="B31941"/>
      <c r="C31941" s="114"/>
      <c r="D31941" s="114"/>
      <c r="E31941" s="115"/>
      <c r="F31941" s="116"/>
      <c r="G31941"/>
      <c r="H31941" s="114"/>
      <c r="I31941"/>
    </row>
    <row r="31942" spans="1:9" x14ac:dyDescent="0.25">
      <c r="A31942" s="114"/>
      <c r="B31942"/>
      <c r="C31942" s="114"/>
      <c r="D31942" s="114"/>
      <c r="E31942" s="115"/>
      <c r="F31942" s="116"/>
      <c r="G31942"/>
      <c r="H31942" s="114"/>
      <c r="I31942"/>
    </row>
    <row r="31943" spans="1:9" x14ac:dyDescent="0.25">
      <c r="A31943" s="114"/>
      <c r="B31943"/>
      <c r="C31943" s="114"/>
      <c r="D31943" s="114"/>
      <c r="E31943" s="115"/>
      <c r="F31943" s="116"/>
      <c r="G31943"/>
      <c r="H31943" s="114"/>
      <c r="I31943"/>
    </row>
    <row r="31944" spans="1:9" x14ac:dyDescent="0.25">
      <c r="A31944" s="114"/>
      <c r="B31944"/>
      <c r="C31944" s="114"/>
      <c r="D31944" s="114"/>
      <c r="E31944" s="115"/>
      <c r="F31944" s="116"/>
      <c r="G31944"/>
      <c r="H31944" s="114"/>
      <c r="I31944"/>
    </row>
    <row r="31945" spans="1:9" x14ac:dyDescent="0.25">
      <c r="A31945" s="114"/>
      <c r="B31945"/>
      <c r="C31945" s="114"/>
      <c r="D31945" s="114"/>
      <c r="E31945" s="115"/>
      <c r="F31945" s="116"/>
      <c r="G31945"/>
      <c r="H31945" s="114"/>
      <c r="I31945"/>
    </row>
    <row r="31946" spans="1:9" x14ac:dyDescent="0.25">
      <c r="A31946" s="114"/>
      <c r="B31946"/>
      <c r="C31946" s="114"/>
      <c r="D31946" s="114"/>
      <c r="E31946" s="115"/>
      <c r="F31946" s="116"/>
      <c r="G31946"/>
      <c r="H31946" s="114"/>
      <c r="I31946"/>
    </row>
    <row r="31947" spans="1:9" x14ac:dyDescent="0.25">
      <c r="A31947" s="114"/>
      <c r="B31947"/>
      <c r="C31947" s="114"/>
      <c r="D31947" s="114"/>
      <c r="E31947" s="115"/>
      <c r="F31947" s="116"/>
      <c r="G31947"/>
      <c r="H31947" s="114"/>
      <c r="I31947"/>
    </row>
    <row r="31948" spans="1:9" x14ac:dyDescent="0.25">
      <c r="A31948" s="114"/>
      <c r="B31948"/>
      <c r="C31948" s="114"/>
      <c r="D31948" s="114"/>
      <c r="E31948" s="115"/>
      <c r="F31948" s="116"/>
      <c r="G31948"/>
      <c r="H31948" s="114"/>
      <c r="I31948"/>
    </row>
    <row r="31949" spans="1:9" x14ac:dyDescent="0.25">
      <c r="A31949" s="114"/>
      <c r="B31949"/>
      <c r="C31949" s="114"/>
      <c r="D31949" s="114"/>
      <c r="E31949" s="115"/>
      <c r="F31949" s="116"/>
      <c r="G31949"/>
      <c r="H31949" s="114"/>
      <c r="I31949"/>
    </row>
    <row r="31950" spans="1:9" x14ac:dyDescent="0.25">
      <c r="A31950" s="114"/>
      <c r="B31950"/>
      <c r="C31950" s="114"/>
      <c r="D31950" s="114"/>
      <c r="E31950" s="115"/>
      <c r="F31950" s="116"/>
      <c r="G31950"/>
      <c r="H31950" s="114"/>
      <c r="I31950"/>
    </row>
    <row r="31951" spans="1:9" x14ac:dyDescent="0.25">
      <c r="A31951" s="114"/>
      <c r="B31951"/>
      <c r="C31951" s="114"/>
      <c r="D31951" s="114"/>
      <c r="E31951" s="115"/>
      <c r="F31951" s="116"/>
      <c r="G31951"/>
      <c r="H31951" s="114"/>
      <c r="I31951"/>
    </row>
    <row r="31952" spans="1:9" x14ac:dyDescent="0.25">
      <c r="A31952" s="114"/>
      <c r="B31952"/>
      <c r="C31952" s="114"/>
      <c r="D31952" s="114"/>
      <c r="E31952" s="115"/>
      <c r="F31952" s="116"/>
      <c r="G31952"/>
      <c r="H31952" s="114"/>
      <c r="I31952"/>
    </row>
    <row r="31953" spans="1:9" x14ac:dyDescent="0.25">
      <c r="A31953" s="114"/>
      <c r="B31953"/>
      <c r="C31953" s="114"/>
      <c r="D31953" s="114"/>
      <c r="E31953" s="115"/>
      <c r="F31953" s="116"/>
      <c r="G31953"/>
      <c r="H31953" s="114"/>
      <c r="I31953"/>
    </row>
    <row r="31954" spans="1:9" x14ac:dyDescent="0.25">
      <c r="A31954" s="114"/>
      <c r="B31954"/>
      <c r="C31954" s="114"/>
      <c r="D31954" s="114"/>
      <c r="E31954" s="115"/>
      <c r="F31954" s="116"/>
      <c r="G31954"/>
      <c r="H31954" s="114"/>
      <c r="I31954"/>
    </row>
    <row r="31955" spans="1:9" x14ac:dyDescent="0.25">
      <c r="A31955" s="114"/>
      <c r="B31955"/>
      <c r="C31955" s="114"/>
      <c r="D31955" s="114"/>
      <c r="E31955" s="115"/>
      <c r="F31955" s="116"/>
      <c r="G31955"/>
      <c r="H31955" s="114"/>
      <c r="I31955"/>
    </row>
    <row r="31956" spans="1:9" x14ac:dyDescent="0.25">
      <c r="A31956" s="114"/>
      <c r="B31956"/>
      <c r="C31956" s="114"/>
      <c r="D31956" s="114"/>
      <c r="E31956" s="115"/>
      <c r="F31956" s="116"/>
      <c r="G31956"/>
      <c r="H31956" s="114"/>
      <c r="I31956"/>
    </row>
    <row r="31957" spans="1:9" x14ac:dyDescent="0.25">
      <c r="A31957" s="114"/>
      <c r="B31957"/>
      <c r="C31957" s="114"/>
      <c r="D31957" s="114"/>
      <c r="E31957" s="115"/>
      <c r="F31957" s="116"/>
      <c r="G31957"/>
      <c r="H31957" s="114"/>
      <c r="I31957"/>
    </row>
    <row r="31958" spans="1:9" x14ac:dyDescent="0.25">
      <c r="A31958" s="114"/>
      <c r="B31958"/>
      <c r="C31958" s="114"/>
      <c r="D31958" s="114"/>
      <c r="E31958" s="115"/>
      <c r="F31958" s="116"/>
      <c r="G31958"/>
      <c r="H31958" s="114"/>
      <c r="I31958"/>
    </row>
    <row r="31959" spans="1:9" x14ac:dyDescent="0.25">
      <c r="A31959" s="114"/>
      <c r="B31959"/>
      <c r="C31959" s="114"/>
      <c r="D31959" s="114"/>
      <c r="E31959" s="115"/>
      <c r="F31959" s="116"/>
      <c r="G31959"/>
      <c r="H31959" s="114"/>
      <c r="I31959"/>
    </row>
    <row r="31960" spans="1:9" x14ac:dyDescent="0.25">
      <c r="A31960" s="114"/>
      <c r="B31960"/>
      <c r="C31960" s="114"/>
      <c r="D31960" s="114"/>
      <c r="E31960" s="115"/>
      <c r="F31960" s="116"/>
      <c r="G31960"/>
      <c r="H31960" s="114"/>
      <c r="I31960"/>
    </row>
    <row r="31961" spans="1:9" x14ac:dyDescent="0.25">
      <c r="A31961" s="114"/>
      <c r="B31961"/>
      <c r="C31961" s="114"/>
      <c r="D31961" s="114"/>
      <c r="E31961" s="115"/>
      <c r="F31961" s="116"/>
      <c r="G31961"/>
      <c r="H31961" s="114"/>
      <c r="I31961"/>
    </row>
    <row r="31962" spans="1:9" x14ac:dyDescent="0.25">
      <c r="A31962" s="114"/>
      <c r="B31962"/>
      <c r="C31962" s="114"/>
      <c r="D31962" s="114"/>
      <c r="E31962" s="115"/>
      <c r="F31962" s="116"/>
      <c r="G31962"/>
      <c r="H31962" s="114"/>
      <c r="I31962"/>
    </row>
    <row r="31963" spans="1:9" x14ac:dyDescent="0.25">
      <c r="A31963" s="114"/>
      <c r="B31963"/>
      <c r="C31963" s="114"/>
      <c r="D31963" s="114"/>
      <c r="E31963" s="115"/>
      <c r="F31963" s="116"/>
      <c r="G31963"/>
      <c r="H31963" s="114"/>
      <c r="I31963"/>
    </row>
    <row r="31964" spans="1:9" x14ac:dyDescent="0.25">
      <c r="A31964" s="114"/>
      <c r="B31964"/>
      <c r="C31964" s="114"/>
      <c r="D31964" s="114"/>
      <c r="E31964" s="115"/>
      <c r="F31964" s="116"/>
      <c r="G31964"/>
      <c r="H31964" s="114"/>
      <c r="I31964"/>
    </row>
    <row r="31965" spans="1:9" x14ac:dyDescent="0.25">
      <c r="A31965" s="114"/>
      <c r="B31965"/>
      <c r="C31965" s="114"/>
      <c r="D31965" s="114"/>
      <c r="E31965" s="115"/>
      <c r="F31965" s="116"/>
      <c r="G31965"/>
      <c r="H31965" s="114"/>
      <c r="I31965"/>
    </row>
    <row r="31966" spans="1:9" x14ac:dyDescent="0.25">
      <c r="A31966" s="114"/>
      <c r="B31966"/>
      <c r="C31966" s="114"/>
      <c r="D31966" s="114"/>
      <c r="E31966" s="115"/>
      <c r="F31966" s="116"/>
      <c r="G31966"/>
      <c r="H31966" s="114"/>
      <c r="I31966"/>
    </row>
    <row r="31967" spans="1:9" x14ac:dyDescent="0.25">
      <c r="A31967" s="114"/>
      <c r="B31967"/>
      <c r="C31967" s="114"/>
      <c r="D31967" s="114"/>
      <c r="E31967" s="115"/>
      <c r="F31967" s="116"/>
      <c r="G31967"/>
      <c r="H31967" s="114"/>
      <c r="I31967"/>
    </row>
    <row r="31968" spans="1:9" x14ac:dyDescent="0.25">
      <c r="A31968" s="114"/>
      <c r="B31968"/>
      <c r="C31968" s="114"/>
      <c r="D31968" s="114"/>
      <c r="E31968" s="115"/>
      <c r="F31968" s="116"/>
      <c r="G31968"/>
      <c r="H31968" s="114"/>
      <c r="I31968"/>
    </row>
    <row r="31969" spans="1:9" x14ac:dyDescent="0.25">
      <c r="A31969" s="114"/>
      <c r="B31969"/>
      <c r="C31969" s="114"/>
      <c r="D31969" s="114"/>
      <c r="E31969" s="115"/>
      <c r="F31969" s="116"/>
      <c r="G31969"/>
      <c r="H31969" s="114"/>
      <c r="I31969"/>
    </row>
    <row r="31970" spans="1:9" x14ac:dyDescent="0.25">
      <c r="A31970" s="114"/>
      <c r="B31970"/>
      <c r="C31970" s="114"/>
      <c r="D31970" s="114"/>
      <c r="E31970" s="115"/>
      <c r="F31970" s="116"/>
      <c r="G31970"/>
      <c r="H31970" s="114"/>
      <c r="I31970"/>
    </row>
    <row r="31971" spans="1:9" x14ac:dyDescent="0.25">
      <c r="A31971" s="114"/>
      <c r="B31971"/>
      <c r="C31971" s="114"/>
      <c r="D31971" s="114"/>
      <c r="E31971" s="115"/>
      <c r="F31971" s="116"/>
      <c r="G31971"/>
      <c r="H31971" s="114"/>
      <c r="I31971"/>
    </row>
    <row r="31972" spans="1:9" x14ac:dyDescent="0.25">
      <c r="A31972" s="114"/>
      <c r="B31972"/>
      <c r="C31972" s="114"/>
      <c r="D31972" s="114"/>
      <c r="E31972" s="115"/>
      <c r="F31972" s="116"/>
      <c r="G31972"/>
      <c r="H31972" s="114"/>
      <c r="I31972"/>
    </row>
    <row r="31973" spans="1:9" x14ac:dyDescent="0.25">
      <c r="A31973" s="114"/>
      <c r="B31973"/>
      <c r="C31973" s="114"/>
      <c r="D31973" s="114"/>
      <c r="E31973" s="115"/>
      <c r="F31973" s="116"/>
      <c r="G31973"/>
      <c r="H31973" s="114"/>
      <c r="I31973"/>
    </row>
    <row r="31974" spans="1:9" x14ac:dyDescent="0.25">
      <c r="A31974" s="114"/>
      <c r="B31974"/>
      <c r="C31974" s="114"/>
      <c r="D31974" s="114"/>
      <c r="E31974" s="115"/>
      <c r="F31974" s="116"/>
      <c r="G31974"/>
      <c r="H31974" s="114"/>
      <c r="I31974"/>
    </row>
    <row r="31975" spans="1:9" x14ac:dyDescent="0.25">
      <c r="A31975" s="114"/>
      <c r="B31975"/>
      <c r="C31975" s="114"/>
      <c r="D31975" s="114"/>
      <c r="E31975" s="115"/>
      <c r="F31975" s="116"/>
      <c r="G31975"/>
      <c r="H31975" s="114"/>
      <c r="I31975"/>
    </row>
    <row r="31976" spans="1:9" x14ac:dyDescent="0.25">
      <c r="A31976" s="114"/>
      <c r="B31976"/>
      <c r="C31976" s="114"/>
      <c r="D31976" s="114"/>
      <c r="E31976" s="115"/>
      <c r="F31976" s="116"/>
      <c r="G31976"/>
      <c r="H31976" s="114"/>
      <c r="I31976"/>
    </row>
    <row r="31977" spans="1:9" x14ac:dyDescent="0.25">
      <c r="A31977" s="114"/>
      <c r="B31977"/>
      <c r="C31977" s="114"/>
      <c r="D31977" s="114"/>
      <c r="E31977" s="115"/>
      <c r="F31977" s="116"/>
      <c r="G31977"/>
      <c r="H31977" s="114"/>
      <c r="I31977"/>
    </row>
    <row r="31978" spans="1:9" x14ac:dyDescent="0.25">
      <c r="A31978" s="114"/>
      <c r="B31978"/>
      <c r="C31978" s="114"/>
      <c r="D31978" s="114"/>
      <c r="E31978" s="115"/>
      <c r="F31978" s="116"/>
      <c r="G31978"/>
      <c r="H31978" s="114"/>
      <c r="I31978"/>
    </row>
    <row r="31979" spans="1:9" x14ac:dyDescent="0.25">
      <c r="A31979" s="114"/>
      <c r="B31979"/>
      <c r="C31979" s="114"/>
      <c r="D31979" s="114"/>
      <c r="E31979" s="115"/>
      <c r="F31979" s="116"/>
      <c r="G31979"/>
      <c r="H31979" s="114"/>
      <c r="I31979"/>
    </row>
    <row r="31980" spans="1:9" x14ac:dyDescent="0.25">
      <c r="A31980" s="114"/>
      <c r="B31980"/>
      <c r="C31980" s="114"/>
      <c r="D31980" s="114"/>
      <c r="E31980" s="115"/>
      <c r="F31980" s="116"/>
      <c r="G31980"/>
      <c r="H31980" s="114"/>
      <c r="I31980"/>
    </row>
    <row r="31981" spans="1:9" x14ac:dyDescent="0.25">
      <c r="A31981" s="114"/>
      <c r="B31981"/>
      <c r="C31981" s="114"/>
      <c r="D31981" s="114"/>
      <c r="E31981" s="115"/>
      <c r="F31981" s="116"/>
      <c r="G31981"/>
      <c r="H31981" s="114"/>
      <c r="I31981"/>
    </row>
    <row r="31982" spans="1:9" x14ac:dyDescent="0.25">
      <c r="A31982" s="114"/>
      <c r="B31982"/>
      <c r="C31982" s="114"/>
      <c r="D31982" s="114"/>
      <c r="E31982" s="115"/>
      <c r="F31982" s="116"/>
      <c r="G31982"/>
      <c r="H31982" s="114"/>
      <c r="I31982"/>
    </row>
    <row r="31983" spans="1:9" x14ac:dyDescent="0.25">
      <c r="A31983" s="114"/>
      <c r="B31983"/>
      <c r="C31983" s="114"/>
      <c r="D31983" s="114"/>
      <c r="E31983" s="115"/>
      <c r="F31983" s="116"/>
      <c r="G31983"/>
      <c r="H31983" s="114"/>
      <c r="I31983"/>
    </row>
    <row r="31984" spans="1:9" x14ac:dyDescent="0.25">
      <c r="A31984" s="114"/>
      <c r="B31984"/>
      <c r="C31984" s="114"/>
      <c r="D31984" s="114"/>
      <c r="E31984" s="115"/>
      <c r="F31984" s="116"/>
      <c r="G31984"/>
      <c r="H31984" s="114"/>
      <c r="I31984"/>
    </row>
    <row r="31985" spans="1:9" x14ac:dyDescent="0.25">
      <c r="A31985" s="114"/>
      <c r="B31985"/>
      <c r="C31985" s="114"/>
      <c r="D31985" s="114"/>
      <c r="E31985" s="115"/>
      <c r="F31985" s="116"/>
      <c r="G31985"/>
      <c r="H31985" s="114"/>
      <c r="I31985"/>
    </row>
    <row r="31986" spans="1:9" x14ac:dyDescent="0.25">
      <c r="A31986" s="114"/>
      <c r="B31986"/>
      <c r="C31986" s="114"/>
      <c r="D31986" s="114"/>
      <c r="E31986" s="115"/>
      <c r="F31986" s="116"/>
      <c r="G31986"/>
      <c r="H31986" s="114"/>
      <c r="I31986"/>
    </row>
    <row r="31987" spans="1:9" x14ac:dyDescent="0.25">
      <c r="A31987" s="114"/>
      <c r="B31987"/>
      <c r="C31987" s="114"/>
      <c r="D31987" s="114"/>
      <c r="E31987" s="115"/>
      <c r="F31987" s="116"/>
      <c r="G31987"/>
      <c r="H31987" s="114"/>
      <c r="I31987"/>
    </row>
    <row r="31988" spans="1:9" x14ac:dyDescent="0.25">
      <c r="A31988" s="114"/>
      <c r="B31988"/>
      <c r="C31988" s="114"/>
      <c r="D31988" s="114"/>
      <c r="E31988" s="115"/>
      <c r="F31988" s="116"/>
      <c r="G31988"/>
      <c r="H31988" s="114"/>
      <c r="I31988"/>
    </row>
    <row r="31989" spans="1:9" x14ac:dyDescent="0.25">
      <c r="A31989" s="114"/>
      <c r="B31989"/>
      <c r="C31989" s="114"/>
      <c r="D31989" s="114"/>
      <c r="E31989" s="115"/>
      <c r="F31989" s="116"/>
      <c r="G31989"/>
      <c r="H31989" s="114"/>
      <c r="I31989"/>
    </row>
    <row r="31990" spans="1:9" x14ac:dyDescent="0.25">
      <c r="A31990" s="114"/>
      <c r="B31990"/>
      <c r="C31990" s="114"/>
      <c r="D31990" s="114"/>
      <c r="E31990" s="115"/>
      <c r="F31990" s="116"/>
      <c r="G31990"/>
      <c r="H31990" s="114"/>
      <c r="I31990"/>
    </row>
    <row r="31991" spans="1:9" x14ac:dyDescent="0.25">
      <c r="A31991" s="114"/>
      <c r="B31991"/>
      <c r="C31991" s="114"/>
      <c r="D31991" s="114"/>
      <c r="E31991" s="115"/>
      <c r="F31991" s="116"/>
      <c r="G31991"/>
      <c r="H31991" s="114"/>
      <c r="I31991"/>
    </row>
    <row r="31992" spans="1:9" x14ac:dyDescent="0.25">
      <c r="A31992" s="114"/>
      <c r="B31992"/>
      <c r="C31992" s="114"/>
      <c r="D31992" s="114"/>
      <c r="E31992" s="115"/>
      <c r="F31992" s="116"/>
      <c r="G31992"/>
      <c r="H31992" s="114"/>
      <c r="I31992"/>
    </row>
    <row r="31993" spans="1:9" x14ac:dyDescent="0.25">
      <c r="A31993" s="114"/>
      <c r="B31993"/>
      <c r="C31993" s="114"/>
      <c r="D31993" s="114"/>
      <c r="E31993" s="115"/>
      <c r="F31993" s="116"/>
      <c r="G31993"/>
      <c r="H31993" s="114"/>
      <c r="I31993"/>
    </row>
    <row r="31994" spans="1:9" x14ac:dyDescent="0.25">
      <c r="A31994" s="114"/>
      <c r="B31994"/>
      <c r="C31994" s="114"/>
      <c r="D31994" s="114"/>
      <c r="E31994" s="115"/>
      <c r="F31994" s="116"/>
      <c r="G31994"/>
      <c r="H31994" s="114"/>
      <c r="I31994"/>
    </row>
    <row r="31995" spans="1:9" x14ac:dyDescent="0.25">
      <c r="A31995" s="114"/>
      <c r="B31995"/>
      <c r="C31995" s="114"/>
      <c r="D31995" s="114"/>
      <c r="E31995" s="115"/>
      <c r="F31995" s="116"/>
      <c r="G31995"/>
      <c r="H31995" s="114"/>
      <c r="I31995"/>
    </row>
    <row r="31996" spans="1:9" x14ac:dyDescent="0.25">
      <c r="A31996" s="114"/>
      <c r="B31996"/>
      <c r="C31996" s="114"/>
      <c r="D31996" s="114"/>
      <c r="E31996" s="115"/>
      <c r="F31996" s="116"/>
      <c r="G31996"/>
      <c r="H31996" s="114"/>
      <c r="I31996"/>
    </row>
    <row r="31997" spans="1:9" x14ac:dyDescent="0.25">
      <c r="A31997" s="114"/>
      <c r="B31997"/>
      <c r="C31997" s="114"/>
      <c r="D31997" s="114"/>
      <c r="E31997" s="115"/>
      <c r="F31997" s="116"/>
      <c r="G31997"/>
      <c r="H31997" s="114"/>
      <c r="I31997"/>
    </row>
    <row r="31998" spans="1:9" x14ac:dyDescent="0.25">
      <c r="A31998" s="114"/>
      <c r="B31998"/>
      <c r="C31998" s="114"/>
      <c r="D31998" s="114"/>
      <c r="E31998" s="115"/>
      <c r="F31998" s="116"/>
      <c r="G31998"/>
      <c r="H31998" s="114"/>
      <c r="I31998"/>
    </row>
    <row r="31999" spans="1:9" x14ac:dyDescent="0.25">
      <c r="A31999" s="114"/>
      <c r="B31999"/>
      <c r="C31999" s="114"/>
      <c r="D31999" s="114"/>
      <c r="E31999" s="115"/>
      <c r="F31999" s="116"/>
      <c r="G31999"/>
      <c r="H31999" s="114"/>
      <c r="I31999"/>
    </row>
    <row r="32000" spans="1:9" x14ac:dyDescent="0.25">
      <c r="A32000" s="114"/>
      <c r="B32000"/>
      <c r="C32000" s="114"/>
      <c r="D32000" s="114"/>
      <c r="E32000" s="115"/>
      <c r="F32000" s="116"/>
      <c r="G32000"/>
      <c r="H32000" s="114"/>
      <c r="I32000"/>
    </row>
    <row r="32001" spans="1:9" x14ac:dyDescent="0.25">
      <c r="A32001" s="114"/>
      <c r="B32001"/>
      <c r="C32001" s="114"/>
      <c r="D32001" s="114"/>
      <c r="E32001" s="115"/>
      <c r="F32001" s="116"/>
      <c r="G32001"/>
      <c r="H32001" s="114"/>
      <c r="I32001"/>
    </row>
    <row r="32002" spans="1:9" x14ac:dyDescent="0.25">
      <c r="A32002" s="114"/>
      <c r="B32002"/>
      <c r="C32002" s="114"/>
      <c r="D32002" s="114"/>
      <c r="E32002" s="115"/>
      <c r="F32002" s="116"/>
      <c r="G32002"/>
      <c r="H32002" s="114"/>
      <c r="I32002"/>
    </row>
    <row r="32003" spans="1:9" x14ac:dyDescent="0.25">
      <c r="A32003" s="114"/>
      <c r="B32003"/>
      <c r="C32003" s="114"/>
      <c r="D32003" s="114"/>
      <c r="E32003" s="115"/>
      <c r="F32003" s="116"/>
      <c r="G32003"/>
      <c r="H32003" s="114"/>
      <c r="I32003"/>
    </row>
    <row r="32004" spans="1:9" x14ac:dyDescent="0.25">
      <c r="A32004" s="114"/>
      <c r="B32004"/>
      <c r="C32004" s="114"/>
      <c r="D32004" s="114"/>
      <c r="E32004" s="115"/>
      <c r="F32004" s="116"/>
      <c r="G32004"/>
      <c r="H32004" s="114"/>
      <c r="I32004"/>
    </row>
    <row r="32005" spans="1:9" x14ac:dyDescent="0.25">
      <c r="A32005" s="114"/>
      <c r="B32005"/>
      <c r="C32005" s="114"/>
      <c r="D32005" s="114"/>
      <c r="E32005" s="115"/>
      <c r="F32005" s="116"/>
      <c r="G32005"/>
      <c r="H32005" s="114"/>
      <c r="I32005"/>
    </row>
    <row r="32006" spans="1:9" x14ac:dyDescent="0.25">
      <c r="A32006" s="114"/>
      <c r="B32006"/>
      <c r="C32006" s="114"/>
      <c r="D32006" s="114"/>
      <c r="E32006" s="115"/>
      <c r="F32006" s="116"/>
      <c r="G32006"/>
      <c r="H32006" s="114"/>
      <c r="I32006"/>
    </row>
    <row r="32007" spans="1:9" x14ac:dyDescent="0.25">
      <c r="A32007" s="114"/>
      <c r="B32007"/>
      <c r="C32007" s="114"/>
      <c r="D32007" s="114"/>
      <c r="E32007" s="115"/>
      <c r="F32007" s="116"/>
      <c r="G32007"/>
      <c r="H32007" s="114"/>
      <c r="I32007"/>
    </row>
    <row r="32008" spans="1:9" x14ac:dyDescent="0.25">
      <c r="A32008" s="114"/>
      <c r="B32008"/>
      <c r="C32008" s="114"/>
      <c r="D32008" s="114"/>
      <c r="E32008" s="115"/>
      <c r="F32008" s="116"/>
      <c r="G32008"/>
      <c r="H32008" s="114"/>
      <c r="I32008"/>
    </row>
    <row r="32009" spans="1:9" x14ac:dyDescent="0.25">
      <c r="A32009" s="114"/>
      <c r="B32009"/>
      <c r="C32009" s="114"/>
      <c r="D32009" s="114"/>
      <c r="E32009" s="115"/>
      <c r="F32009" s="116"/>
      <c r="G32009"/>
      <c r="H32009" s="114"/>
      <c r="I32009"/>
    </row>
    <row r="32010" spans="1:9" x14ac:dyDescent="0.25">
      <c r="A32010" s="114"/>
      <c r="B32010"/>
      <c r="C32010" s="114"/>
      <c r="D32010" s="114"/>
      <c r="E32010" s="115"/>
      <c r="F32010" s="116"/>
      <c r="G32010"/>
      <c r="H32010" s="114"/>
      <c r="I32010"/>
    </row>
    <row r="32011" spans="1:9" x14ac:dyDescent="0.25">
      <c r="A32011" s="114"/>
      <c r="B32011"/>
      <c r="C32011" s="114"/>
      <c r="D32011" s="114"/>
      <c r="E32011" s="115"/>
      <c r="F32011" s="116"/>
      <c r="G32011"/>
      <c r="H32011" s="114"/>
      <c r="I32011"/>
    </row>
    <row r="32012" spans="1:9" x14ac:dyDescent="0.25">
      <c r="A32012" s="114"/>
      <c r="B32012"/>
      <c r="C32012" s="114"/>
      <c r="D32012" s="114"/>
      <c r="E32012" s="115"/>
      <c r="F32012" s="116"/>
      <c r="G32012"/>
      <c r="H32012" s="114"/>
      <c r="I32012"/>
    </row>
    <row r="32013" spans="1:9" x14ac:dyDescent="0.25">
      <c r="A32013" s="114"/>
      <c r="B32013"/>
      <c r="C32013" s="114"/>
      <c r="D32013" s="114"/>
      <c r="E32013" s="115"/>
      <c r="F32013" s="116"/>
      <c r="G32013"/>
      <c r="H32013" s="114"/>
      <c r="I32013"/>
    </row>
    <row r="32014" spans="1:9" x14ac:dyDescent="0.25">
      <c r="A32014" s="114"/>
      <c r="B32014"/>
      <c r="C32014" s="114"/>
      <c r="D32014" s="114"/>
      <c r="E32014" s="115"/>
      <c r="F32014" s="116"/>
      <c r="G32014"/>
      <c r="H32014" s="114"/>
      <c r="I32014"/>
    </row>
    <row r="32015" spans="1:9" x14ac:dyDescent="0.25">
      <c r="A32015" s="114"/>
      <c r="B32015"/>
      <c r="C32015" s="114"/>
      <c r="D32015" s="114"/>
      <c r="E32015" s="115"/>
      <c r="F32015" s="116"/>
      <c r="G32015"/>
      <c r="H32015" s="114"/>
      <c r="I32015"/>
    </row>
    <row r="32016" spans="1:9" x14ac:dyDescent="0.25">
      <c r="A32016" s="114"/>
      <c r="B32016"/>
      <c r="C32016" s="114"/>
      <c r="D32016" s="114"/>
      <c r="E32016" s="115"/>
      <c r="F32016" s="116"/>
      <c r="G32016"/>
      <c r="H32016" s="114"/>
      <c r="I32016"/>
    </row>
    <row r="32017" spans="1:9" x14ac:dyDescent="0.25">
      <c r="A32017" s="114"/>
      <c r="B32017"/>
      <c r="C32017" s="114"/>
      <c r="D32017" s="114"/>
      <c r="E32017" s="115"/>
      <c r="F32017" s="116"/>
      <c r="G32017"/>
      <c r="H32017" s="114"/>
      <c r="I32017"/>
    </row>
    <row r="32018" spans="1:9" x14ac:dyDescent="0.25">
      <c r="A32018" s="114"/>
      <c r="B32018"/>
      <c r="C32018" s="114"/>
      <c r="D32018" s="114"/>
      <c r="E32018" s="115"/>
      <c r="F32018" s="116"/>
      <c r="G32018"/>
      <c r="H32018" s="114"/>
      <c r="I32018"/>
    </row>
    <row r="32019" spans="1:9" x14ac:dyDescent="0.25">
      <c r="A32019" s="114"/>
      <c r="B32019"/>
      <c r="C32019" s="114"/>
      <c r="D32019" s="114"/>
      <c r="E32019" s="115"/>
      <c r="F32019" s="116"/>
      <c r="G32019"/>
      <c r="H32019" s="114"/>
      <c r="I32019"/>
    </row>
    <row r="32020" spans="1:9" x14ac:dyDescent="0.25">
      <c r="A32020" s="114"/>
      <c r="B32020"/>
      <c r="C32020" s="114"/>
      <c r="D32020" s="114"/>
      <c r="E32020" s="115"/>
      <c r="F32020" s="116"/>
      <c r="G32020"/>
      <c r="H32020" s="114"/>
      <c r="I32020"/>
    </row>
    <row r="32021" spans="1:9" x14ac:dyDescent="0.25">
      <c r="A32021" s="114"/>
      <c r="B32021"/>
      <c r="C32021" s="114"/>
      <c r="D32021" s="114"/>
      <c r="E32021" s="115"/>
      <c r="F32021" s="116"/>
      <c r="G32021"/>
      <c r="H32021" s="114"/>
      <c r="I32021"/>
    </row>
    <row r="32022" spans="1:9" x14ac:dyDescent="0.25">
      <c r="A32022" s="114"/>
      <c r="B32022"/>
      <c r="C32022" s="114"/>
      <c r="D32022" s="114"/>
      <c r="E32022" s="115"/>
      <c r="F32022" s="116"/>
      <c r="G32022"/>
      <c r="H32022" s="114"/>
      <c r="I32022"/>
    </row>
    <row r="32023" spans="1:9" x14ac:dyDescent="0.25">
      <c r="A32023" s="114"/>
      <c r="B32023"/>
      <c r="C32023" s="114"/>
      <c r="D32023" s="114"/>
      <c r="E32023" s="115"/>
      <c r="F32023" s="116"/>
      <c r="G32023"/>
      <c r="H32023" s="114"/>
      <c r="I32023"/>
    </row>
    <row r="32024" spans="1:9" x14ac:dyDescent="0.25">
      <c r="A32024" s="114"/>
      <c r="B32024"/>
      <c r="C32024" s="114"/>
      <c r="D32024" s="114"/>
      <c r="E32024" s="115"/>
      <c r="F32024" s="116"/>
      <c r="G32024"/>
      <c r="H32024" s="114"/>
      <c r="I32024"/>
    </row>
    <row r="32025" spans="1:9" x14ac:dyDescent="0.25">
      <c r="A32025" s="114"/>
      <c r="B32025"/>
      <c r="C32025" s="114"/>
      <c r="D32025" s="114"/>
      <c r="E32025" s="115"/>
      <c r="F32025" s="116"/>
      <c r="G32025"/>
      <c r="H32025" s="114"/>
      <c r="I32025"/>
    </row>
    <row r="32026" spans="1:9" x14ac:dyDescent="0.25">
      <c r="A32026" s="114"/>
      <c r="B32026"/>
      <c r="C32026" s="114"/>
      <c r="D32026" s="114"/>
      <c r="E32026" s="115"/>
      <c r="F32026" s="116"/>
      <c r="G32026"/>
      <c r="H32026" s="114"/>
      <c r="I32026"/>
    </row>
    <row r="32027" spans="1:9" x14ac:dyDescent="0.25">
      <c r="A32027" s="114"/>
      <c r="B32027"/>
      <c r="C32027" s="114"/>
      <c r="D32027" s="114"/>
      <c r="E32027" s="115"/>
      <c r="F32027" s="116"/>
      <c r="G32027"/>
      <c r="H32027" s="114"/>
      <c r="I32027"/>
    </row>
    <row r="32028" spans="1:9" x14ac:dyDescent="0.25">
      <c r="A32028" s="114"/>
      <c r="B32028"/>
      <c r="C32028" s="114"/>
      <c r="D32028" s="114"/>
      <c r="E32028" s="115"/>
      <c r="F32028" s="116"/>
      <c r="G32028"/>
      <c r="H32028" s="114"/>
      <c r="I32028"/>
    </row>
    <row r="32029" spans="1:9" x14ac:dyDescent="0.25">
      <c r="A32029" s="114"/>
      <c r="B32029"/>
      <c r="C32029" s="114"/>
      <c r="D32029" s="114"/>
      <c r="E32029" s="115"/>
      <c r="F32029" s="116"/>
      <c r="G32029"/>
      <c r="H32029" s="114"/>
      <c r="I32029"/>
    </row>
    <row r="32030" spans="1:9" x14ac:dyDescent="0.25">
      <c r="A32030" s="114"/>
      <c r="B32030"/>
      <c r="C32030" s="114"/>
      <c r="D32030" s="114"/>
      <c r="E32030" s="115"/>
      <c r="F32030" s="116"/>
      <c r="G32030"/>
      <c r="H32030" s="114"/>
      <c r="I32030"/>
    </row>
    <row r="32031" spans="1:9" x14ac:dyDescent="0.25">
      <c r="A32031" s="114"/>
      <c r="B32031"/>
      <c r="C32031" s="114"/>
      <c r="D32031" s="114"/>
      <c r="E32031" s="115"/>
      <c r="F32031" s="116"/>
      <c r="G32031"/>
      <c r="H32031" s="114"/>
      <c r="I32031"/>
    </row>
    <row r="32032" spans="1:9" x14ac:dyDescent="0.25">
      <c r="A32032" s="114"/>
      <c r="B32032"/>
      <c r="C32032" s="114"/>
      <c r="D32032" s="114"/>
      <c r="E32032" s="115"/>
      <c r="F32032" s="116"/>
      <c r="G32032"/>
      <c r="H32032" s="114"/>
      <c r="I32032"/>
    </row>
    <row r="32033" spans="1:9" x14ac:dyDescent="0.25">
      <c r="A32033" s="114"/>
      <c r="B32033"/>
      <c r="C32033" s="114"/>
      <c r="D32033" s="114"/>
      <c r="E32033" s="115"/>
      <c r="F32033" s="116"/>
      <c r="G32033"/>
      <c r="H32033" s="114"/>
      <c r="I32033"/>
    </row>
    <row r="32034" spans="1:9" x14ac:dyDescent="0.25">
      <c r="A32034" s="114"/>
      <c r="B32034"/>
      <c r="C32034" s="114"/>
      <c r="D32034" s="114"/>
      <c r="E32034" s="115"/>
      <c r="F32034" s="116"/>
      <c r="G32034"/>
      <c r="H32034" s="114"/>
      <c r="I32034"/>
    </row>
    <row r="32035" spans="1:9" x14ac:dyDescent="0.25">
      <c r="A32035" s="114"/>
      <c r="B32035"/>
      <c r="C32035" s="114"/>
      <c r="D32035" s="114"/>
      <c r="E32035" s="115"/>
      <c r="F32035" s="116"/>
      <c r="G32035"/>
      <c r="H32035" s="114"/>
      <c r="I32035"/>
    </row>
    <row r="32036" spans="1:9" x14ac:dyDescent="0.25">
      <c r="A32036" s="114"/>
      <c r="B32036"/>
      <c r="C32036" s="114"/>
      <c r="D32036" s="114"/>
      <c r="E32036" s="115"/>
      <c r="F32036" s="116"/>
      <c r="G32036"/>
      <c r="H32036" s="114"/>
      <c r="I32036"/>
    </row>
    <row r="32037" spans="1:9" x14ac:dyDescent="0.25">
      <c r="A32037" s="114"/>
      <c r="B32037"/>
      <c r="C32037" s="114"/>
      <c r="D32037" s="114"/>
      <c r="E32037" s="115"/>
      <c r="F32037" s="116"/>
      <c r="G32037"/>
      <c r="H32037" s="114"/>
      <c r="I32037"/>
    </row>
    <row r="32038" spans="1:9" x14ac:dyDescent="0.25">
      <c r="A32038" s="114"/>
      <c r="B32038"/>
      <c r="C32038" s="114"/>
      <c r="D32038" s="114"/>
      <c r="E32038" s="115"/>
      <c r="F32038" s="116"/>
      <c r="G32038"/>
      <c r="H32038" s="114"/>
      <c r="I32038"/>
    </row>
    <row r="32039" spans="1:9" x14ac:dyDescent="0.25">
      <c r="A32039" s="114"/>
      <c r="B32039"/>
      <c r="C32039" s="114"/>
      <c r="D32039" s="114"/>
      <c r="E32039" s="115"/>
      <c r="F32039" s="116"/>
      <c r="G32039"/>
      <c r="H32039" s="114"/>
      <c r="I32039"/>
    </row>
    <row r="32040" spans="1:9" x14ac:dyDescent="0.25">
      <c r="A32040" s="114"/>
      <c r="B32040"/>
      <c r="C32040" s="114"/>
      <c r="D32040" s="114"/>
      <c r="E32040" s="115"/>
      <c r="F32040" s="116"/>
      <c r="G32040"/>
      <c r="H32040" s="114"/>
      <c r="I32040"/>
    </row>
    <row r="32041" spans="1:9" x14ac:dyDescent="0.25">
      <c r="A32041" s="114"/>
      <c r="B32041"/>
      <c r="C32041" s="114"/>
      <c r="D32041" s="114"/>
      <c r="E32041" s="115"/>
      <c r="F32041" s="116"/>
      <c r="G32041"/>
      <c r="H32041" s="114"/>
      <c r="I32041"/>
    </row>
    <row r="32042" spans="1:9" x14ac:dyDescent="0.25">
      <c r="A32042" s="114"/>
      <c r="B32042"/>
      <c r="C32042" s="114"/>
      <c r="D32042" s="114"/>
      <c r="E32042" s="115"/>
      <c r="F32042" s="116"/>
      <c r="G32042"/>
      <c r="H32042" s="114"/>
      <c r="I32042"/>
    </row>
    <row r="32043" spans="1:9" x14ac:dyDescent="0.25">
      <c r="A32043" s="114"/>
      <c r="B32043"/>
      <c r="C32043" s="114"/>
      <c r="D32043" s="114"/>
      <c r="E32043" s="115"/>
      <c r="F32043" s="116"/>
      <c r="G32043"/>
      <c r="H32043" s="114"/>
      <c r="I32043"/>
    </row>
    <row r="32044" spans="1:9" x14ac:dyDescent="0.25">
      <c r="A32044" s="114"/>
      <c r="B32044"/>
      <c r="C32044" s="114"/>
      <c r="D32044" s="114"/>
      <c r="E32044" s="115"/>
      <c r="F32044" s="116"/>
      <c r="G32044"/>
      <c r="H32044" s="114"/>
      <c r="I32044"/>
    </row>
    <row r="32045" spans="1:9" x14ac:dyDescent="0.25">
      <c r="A32045" s="114"/>
      <c r="B32045"/>
      <c r="C32045" s="114"/>
      <c r="D32045" s="114"/>
      <c r="E32045" s="115"/>
      <c r="F32045" s="116"/>
      <c r="G32045"/>
      <c r="H32045" s="114"/>
      <c r="I32045"/>
    </row>
    <row r="32046" spans="1:9" x14ac:dyDescent="0.25">
      <c r="A32046" s="114"/>
      <c r="B32046"/>
      <c r="C32046" s="114"/>
      <c r="D32046" s="114"/>
      <c r="E32046" s="115"/>
      <c r="F32046" s="116"/>
      <c r="G32046"/>
      <c r="H32046" s="114"/>
      <c r="I32046"/>
    </row>
    <row r="32047" spans="1:9" x14ac:dyDescent="0.25">
      <c r="A32047" s="114"/>
      <c r="B32047"/>
      <c r="C32047" s="114"/>
      <c r="D32047" s="114"/>
      <c r="E32047" s="115"/>
      <c r="F32047" s="116"/>
      <c r="G32047"/>
      <c r="H32047" s="114"/>
      <c r="I32047"/>
    </row>
    <row r="32048" spans="1:9" x14ac:dyDescent="0.25">
      <c r="A32048" s="114"/>
      <c r="B32048"/>
      <c r="C32048" s="114"/>
      <c r="D32048" s="114"/>
      <c r="E32048" s="115"/>
      <c r="F32048" s="116"/>
      <c r="G32048"/>
      <c r="H32048" s="114"/>
      <c r="I32048"/>
    </row>
    <row r="32049" spans="1:9" x14ac:dyDescent="0.25">
      <c r="A32049" s="114"/>
      <c r="B32049"/>
      <c r="C32049" s="114"/>
      <c r="D32049" s="114"/>
      <c r="E32049" s="115"/>
      <c r="F32049" s="116"/>
      <c r="G32049"/>
      <c r="H32049" s="114"/>
      <c r="I32049"/>
    </row>
    <row r="32050" spans="1:9" x14ac:dyDescent="0.25">
      <c r="A32050" s="114"/>
      <c r="B32050"/>
      <c r="C32050" s="114"/>
      <c r="D32050" s="114"/>
      <c r="E32050" s="115"/>
      <c r="F32050" s="116"/>
      <c r="G32050"/>
      <c r="H32050" s="114"/>
      <c r="I32050"/>
    </row>
    <row r="32051" spans="1:9" x14ac:dyDescent="0.25">
      <c r="A32051" s="114"/>
      <c r="B32051"/>
      <c r="C32051" s="114"/>
      <c r="D32051" s="114"/>
      <c r="E32051" s="115"/>
      <c r="F32051" s="116"/>
      <c r="G32051"/>
      <c r="H32051" s="114"/>
      <c r="I32051"/>
    </row>
    <row r="32052" spans="1:9" x14ac:dyDescent="0.25">
      <c r="A32052" s="114"/>
      <c r="B32052"/>
      <c r="C32052" s="114"/>
      <c r="D32052" s="114"/>
      <c r="E32052" s="115"/>
      <c r="F32052" s="116"/>
      <c r="G32052"/>
      <c r="H32052" s="114"/>
      <c r="I32052"/>
    </row>
    <row r="32053" spans="1:9" x14ac:dyDescent="0.25">
      <c r="A32053" s="114"/>
      <c r="B32053"/>
      <c r="C32053" s="114"/>
      <c r="D32053" s="114"/>
      <c r="E32053" s="115"/>
      <c r="F32053" s="116"/>
      <c r="G32053"/>
      <c r="H32053" s="114"/>
      <c r="I32053"/>
    </row>
    <row r="32054" spans="1:9" x14ac:dyDescent="0.25">
      <c r="A32054" s="114"/>
      <c r="B32054"/>
      <c r="C32054" s="114"/>
      <c r="D32054" s="114"/>
      <c r="E32054" s="115"/>
      <c r="F32054" s="116"/>
      <c r="G32054"/>
      <c r="H32054" s="114"/>
      <c r="I32054"/>
    </row>
    <row r="32055" spans="1:9" x14ac:dyDescent="0.25">
      <c r="A32055" s="114"/>
      <c r="B32055"/>
      <c r="C32055" s="114"/>
      <c r="D32055" s="114"/>
      <c r="E32055" s="115"/>
      <c r="F32055" s="116"/>
      <c r="G32055"/>
      <c r="H32055" s="114"/>
      <c r="I32055"/>
    </row>
    <row r="32056" spans="1:9" x14ac:dyDescent="0.25">
      <c r="A32056" s="114"/>
      <c r="B32056"/>
      <c r="C32056" s="114"/>
      <c r="D32056" s="114"/>
      <c r="E32056" s="115"/>
      <c r="F32056" s="116"/>
      <c r="G32056"/>
      <c r="H32056" s="114"/>
      <c r="I32056"/>
    </row>
    <row r="32057" spans="1:9" x14ac:dyDescent="0.25">
      <c r="A32057" s="114"/>
      <c r="B32057"/>
      <c r="C32057" s="114"/>
      <c r="D32057" s="114"/>
      <c r="E32057" s="115"/>
      <c r="F32057" s="116"/>
      <c r="G32057"/>
      <c r="H32057" s="114"/>
      <c r="I32057"/>
    </row>
    <row r="32058" spans="1:9" x14ac:dyDescent="0.25">
      <c r="A32058" s="114"/>
      <c r="B32058"/>
      <c r="C32058" s="114"/>
      <c r="D32058" s="114"/>
      <c r="E32058" s="115"/>
      <c r="F32058" s="116"/>
      <c r="G32058"/>
      <c r="H32058" s="114"/>
      <c r="I32058"/>
    </row>
    <row r="32059" spans="1:9" x14ac:dyDescent="0.25">
      <c r="A32059" s="114"/>
      <c r="B32059"/>
      <c r="C32059" s="114"/>
      <c r="D32059" s="114"/>
      <c r="E32059" s="115"/>
      <c r="F32059" s="116"/>
      <c r="G32059"/>
      <c r="H32059" s="114"/>
      <c r="I32059"/>
    </row>
    <row r="32060" spans="1:9" x14ac:dyDescent="0.25">
      <c r="A32060" s="114"/>
      <c r="B32060"/>
      <c r="C32060" s="114"/>
      <c r="D32060" s="114"/>
      <c r="E32060" s="115"/>
      <c r="F32060" s="116"/>
      <c r="G32060"/>
      <c r="H32060" s="114"/>
      <c r="I32060"/>
    </row>
    <row r="32061" spans="1:9" x14ac:dyDescent="0.25">
      <c r="A32061" s="114"/>
      <c r="B32061"/>
      <c r="C32061" s="114"/>
      <c r="D32061" s="114"/>
      <c r="E32061" s="115"/>
      <c r="F32061" s="116"/>
      <c r="G32061"/>
      <c r="H32061" s="114"/>
      <c r="I32061"/>
    </row>
    <row r="32062" spans="1:9" x14ac:dyDescent="0.25">
      <c r="A32062" s="114"/>
      <c r="B32062"/>
      <c r="C32062" s="114"/>
      <c r="D32062" s="114"/>
      <c r="E32062" s="115"/>
      <c r="F32062" s="116"/>
      <c r="G32062"/>
      <c r="H32062" s="114"/>
      <c r="I32062"/>
    </row>
    <row r="32063" spans="1:9" x14ac:dyDescent="0.25">
      <c r="A32063" s="114"/>
      <c r="B32063"/>
      <c r="C32063" s="114"/>
      <c r="D32063" s="114"/>
      <c r="E32063" s="115"/>
      <c r="F32063" s="116"/>
      <c r="G32063"/>
      <c r="H32063" s="114"/>
      <c r="I32063"/>
    </row>
    <row r="32064" spans="1:9" x14ac:dyDescent="0.25">
      <c r="A32064" s="114"/>
      <c r="B32064"/>
      <c r="C32064" s="114"/>
      <c r="D32064" s="114"/>
      <c r="E32064" s="115"/>
      <c r="F32064" s="116"/>
      <c r="G32064"/>
      <c r="H32064" s="114"/>
      <c r="I32064"/>
    </row>
    <row r="32065" spans="1:9" x14ac:dyDescent="0.25">
      <c r="A32065" s="114"/>
      <c r="B32065"/>
      <c r="C32065" s="114"/>
      <c r="D32065" s="114"/>
      <c r="E32065" s="115"/>
      <c r="F32065" s="116"/>
      <c r="G32065"/>
      <c r="H32065" s="114"/>
      <c r="I32065"/>
    </row>
    <row r="32066" spans="1:9" x14ac:dyDescent="0.25">
      <c r="A32066" s="114"/>
      <c r="B32066"/>
      <c r="C32066" s="114"/>
      <c r="D32066" s="114"/>
      <c r="E32066" s="115"/>
      <c r="F32066" s="116"/>
      <c r="G32066"/>
      <c r="H32066" s="114"/>
      <c r="I32066"/>
    </row>
    <row r="32067" spans="1:9" x14ac:dyDescent="0.25">
      <c r="A32067" s="114"/>
      <c r="B32067"/>
      <c r="C32067" s="114"/>
      <c r="D32067" s="114"/>
      <c r="E32067" s="115"/>
      <c r="F32067" s="116"/>
      <c r="G32067"/>
      <c r="H32067" s="114"/>
      <c r="I32067"/>
    </row>
    <row r="32068" spans="1:9" x14ac:dyDescent="0.25">
      <c r="A32068" s="114"/>
      <c r="B32068"/>
      <c r="C32068" s="114"/>
      <c r="D32068" s="114"/>
      <c r="E32068" s="115"/>
      <c r="F32068" s="116"/>
      <c r="G32068"/>
      <c r="H32068" s="114"/>
      <c r="I32068"/>
    </row>
    <row r="32069" spans="1:9" x14ac:dyDescent="0.25">
      <c r="A32069" s="114"/>
      <c r="B32069"/>
      <c r="C32069" s="114"/>
      <c r="D32069" s="114"/>
      <c r="E32069" s="115"/>
      <c r="F32069" s="116"/>
      <c r="G32069"/>
      <c r="H32069" s="114"/>
      <c r="I32069"/>
    </row>
    <row r="32070" spans="1:9" x14ac:dyDescent="0.25">
      <c r="A32070" s="114"/>
      <c r="B32070"/>
      <c r="C32070" s="114"/>
      <c r="D32070" s="114"/>
      <c r="E32070" s="115"/>
      <c r="F32070" s="116"/>
      <c r="G32070"/>
      <c r="H32070" s="114"/>
      <c r="I32070"/>
    </row>
    <row r="32071" spans="1:9" x14ac:dyDescent="0.25">
      <c r="A32071" s="114"/>
      <c r="B32071"/>
      <c r="C32071" s="114"/>
      <c r="D32071" s="114"/>
      <c r="E32071" s="115"/>
      <c r="F32071" s="116"/>
      <c r="G32071"/>
      <c r="H32071" s="114"/>
      <c r="I32071"/>
    </row>
    <row r="32072" spans="1:9" x14ac:dyDescent="0.25">
      <c r="A32072" s="114"/>
      <c r="B32072"/>
      <c r="C32072" s="114"/>
      <c r="D32072" s="114"/>
      <c r="E32072" s="115"/>
      <c r="F32072" s="116"/>
      <c r="G32072"/>
      <c r="H32072" s="114"/>
      <c r="I32072"/>
    </row>
    <row r="32073" spans="1:9" x14ac:dyDescent="0.25">
      <c r="A32073" s="114"/>
      <c r="B32073"/>
      <c r="C32073" s="114"/>
      <c r="D32073" s="114"/>
      <c r="E32073" s="115"/>
      <c r="F32073" s="116"/>
      <c r="G32073"/>
      <c r="H32073" s="114"/>
      <c r="I32073"/>
    </row>
    <row r="32074" spans="1:9" x14ac:dyDescent="0.25">
      <c r="A32074" s="114"/>
      <c r="B32074"/>
      <c r="C32074" s="114"/>
      <c r="D32074" s="114"/>
      <c r="E32074" s="115"/>
      <c r="F32074" s="116"/>
      <c r="G32074"/>
      <c r="H32074" s="114"/>
      <c r="I32074"/>
    </row>
    <row r="32075" spans="1:9" x14ac:dyDescent="0.25">
      <c r="A32075" s="114"/>
      <c r="B32075"/>
      <c r="C32075" s="114"/>
      <c r="D32075" s="114"/>
      <c r="E32075" s="115"/>
      <c r="F32075" s="116"/>
      <c r="G32075"/>
      <c r="H32075" s="114"/>
      <c r="I32075"/>
    </row>
    <row r="32076" spans="1:9" x14ac:dyDescent="0.25">
      <c r="A32076" s="114"/>
      <c r="B32076"/>
      <c r="C32076" s="114"/>
      <c r="D32076" s="114"/>
      <c r="E32076" s="115"/>
      <c r="F32076" s="116"/>
      <c r="G32076"/>
      <c r="H32076" s="114"/>
      <c r="I32076"/>
    </row>
    <row r="32077" spans="1:9" x14ac:dyDescent="0.25">
      <c r="A32077" s="114"/>
      <c r="B32077"/>
      <c r="C32077" s="114"/>
      <c r="D32077" s="114"/>
      <c r="E32077" s="115"/>
      <c r="F32077" s="116"/>
      <c r="G32077"/>
      <c r="H32077" s="114"/>
      <c r="I32077"/>
    </row>
    <row r="32078" spans="1:9" x14ac:dyDescent="0.25">
      <c r="A32078" s="114"/>
      <c r="B32078"/>
      <c r="C32078" s="114"/>
      <c r="D32078" s="114"/>
      <c r="E32078" s="115"/>
      <c r="F32078" s="116"/>
      <c r="G32078"/>
      <c r="H32078" s="114"/>
      <c r="I32078"/>
    </row>
    <row r="32079" spans="1:9" x14ac:dyDescent="0.25">
      <c r="A32079" s="114"/>
      <c r="B32079"/>
      <c r="C32079" s="114"/>
      <c r="D32079" s="114"/>
      <c r="E32079" s="115"/>
      <c r="F32079" s="116"/>
      <c r="G32079"/>
      <c r="H32079" s="114"/>
      <c r="I32079"/>
    </row>
    <row r="32080" spans="1:9" x14ac:dyDescent="0.25">
      <c r="A32080" s="114"/>
      <c r="B32080"/>
      <c r="C32080" s="114"/>
      <c r="D32080" s="114"/>
      <c r="E32080" s="115"/>
      <c r="F32080" s="116"/>
      <c r="G32080"/>
      <c r="H32080" s="114"/>
      <c r="I32080"/>
    </row>
    <row r="32081" spans="1:9" x14ac:dyDescent="0.25">
      <c r="A32081" s="114"/>
      <c r="B32081"/>
      <c r="C32081" s="114"/>
      <c r="D32081" s="114"/>
      <c r="E32081" s="115"/>
      <c r="F32081" s="116"/>
      <c r="G32081"/>
      <c r="H32081" s="114"/>
      <c r="I32081"/>
    </row>
    <row r="32082" spans="1:9" x14ac:dyDescent="0.25">
      <c r="A32082" s="114"/>
      <c r="B32082"/>
      <c r="C32082" s="114"/>
      <c r="D32082" s="114"/>
      <c r="E32082" s="115"/>
      <c r="F32082" s="116"/>
      <c r="G32082"/>
      <c r="H32082" s="114"/>
      <c r="I32082"/>
    </row>
    <row r="32083" spans="1:9" x14ac:dyDescent="0.25">
      <c r="A32083" s="114"/>
      <c r="B32083"/>
      <c r="C32083" s="114"/>
      <c r="D32083" s="114"/>
      <c r="E32083" s="115"/>
      <c r="F32083" s="116"/>
      <c r="G32083"/>
      <c r="H32083" s="114"/>
      <c r="I32083"/>
    </row>
    <row r="32084" spans="1:9" x14ac:dyDescent="0.25">
      <c r="A32084" s="114"/>
      <c r="B32084"/>
      <c r="C32084" s="114"/>
      <c r="D32084" s="114"/>
      <c r="E32084" s="115"/>
      <c r="F32084" s="116"/>
      <c r="G32084"/>
      <c r="H32084" s="114"/>
      <c r="I32084"/>
    </row>
    <row r="32085" spans="1:9" x14ac:dyDescent="0.25">
      <c r="A32085" s="114"/>
      <c r="B32085"/>
      <c r="C32085" s="114"/>
      <c r="D32085" s="114"/>
      <c r="E32085" s="115"/>
      <c r="F32085" s="116"/>
      <c r="G32085"/>
      <c r="H32085" s="114"/>
      <c r="I32085"/>
    </row>
    <row r="32086" spans="1:9" x14ac:dyDescent="0.25">
      <c r="A32086" s="114"/>
      <c r="B32086"/>
      <c r="C32086" s="114"/>
      <c r="D32086" s="114"/>
      <c r="E32086" s="115"/>
      <c r="F32086" s="116"/>
      <c r="G32086"/>
      <c r="H32086" s="114"/>
      <c r="I32086"/>
    </row>
    <row r="32087" spans="1:9" x14ac:dyDescent="0.25">
      <c r="A32087" s="114"/>
      <c r="B32087"/>
      <c r="C32087" s="114"/>
      <c r="D32087" s="114"/>
      <c r="E32087" s="115"/>
      <c r="F32087" s="116"/>
      <c r="G32087"/>
      <c r="H32087" s="114"/>
      <c r="I32087"/>
    </row>
    <row r="32088" spans="1:9" x14ac:dyDescent="0.25">
      <c r="A32088" s="114"/>
      <c r="B32088"/>
      <c r="C32088" s="114"/>
      <c r="D32088" s="114"/>
      <c r="E32088" s="115"/>
      <c r="F32088" s="116"/>
      <c r="G32088"/>
      <c r="H32088" s="114"/>
      <c r="I32088"/>
    </row>
    <row r="32089" spans="1:9" x14ac:dyDescent="0.25">
      <c r="A32089" s="114"/>
      <c r="B32089"/>
      <c r="C32089" s="114"/>
      <c r="D32089" s="114"/>
      <c r="E32089" s="115"/>
      <c r="F32089" s="116"/>
      <c r="G32089"/>
      <c r="H32089" s="114"/>
      <c r="I32089"/>
    </row>
    <row r="32090" spans="1:9" x14ac:dyDescent="0.25">
      <c r="A32090" s="114"/>
      <c r="B32090"/>
      <c r="C32090" s="114"/>
      <c r="D32090" s="114"/>
      <c r="E32090" s="115"/>
      <c r="F32090" s="116"/>
      <c r="G32090"/>
      <c r="H32090" s="114"/>
      <c r="I32090"/>
    </row>
    <row r="32091" spans="1:9" x14ac:dyDescent="0.25">
      <c r="A32091" s="114"/>
      <c r="B32091"/>
      <c r="C32091" s="114"/>
      <c r="D32091" s="114"/>
      <c r="E32091" s="115"/>
      <c r="F32091" s="116"/>
      <c r="G32091"/>
      <c r="H32091" s="114"/>
      <c r="I32091"/>
    </row>
    <row r="32092" spans="1:9" x14ac:dyDescent="0.25">
      <c r="A32092" s="114"/>
      <c r="B32092"/>
      <c r="C32092" s="114"/>
      <c r="D32092" s="114"/>
      <c r="E32092" s="115"/>
      <c r="F32092" s="116"/>
      <c r="G32092"/>
      <c r="H32092" s="114"/>
      <c r="I32092"/>
    </row>
    <row r="32093" spans="1:9" x14ac:dyDescent="0.25">
      <c r="A32093" s="114"/>
      <c r="B32093"/>
      <c r="C32093" s="114"/>
      <c r="D32093" s="114"/>
      <c r="E32093" s="115"/>
      <c r="F32093" s="116"/>
      <c r="G32093"/>
      <c r="H32093" s="114"/>
      <c r="I32093"/>
    </row>
    <row r="32094" spans="1:9" x14ac:dyDescent="0.25">
      <c r="A32094" s="114"/>
      <c r="B32094"/>
      <c r="C32094" s="114"/>
      <c r="D32094" s="114"/>
      <c r="E32094" s="115"/>
      <c r="F32094" s="116"/>
      <c r="G32094"/>
      <c r="H32094" s="114"/>
      <c r="I32094"/>
    </row>
    <row r="32095" spans="1:9" x14ac:dyDescent="0.25">
      <c r="A32095" s="114"/>
      <c r="B32095"/>
      <c r="C32095" s="114"/>
      <c r="D32095" s="114"/>
      <c r="E32095" s="115"/>
      <c r="F32095" s="116"/>
      <c r="G32095"/>
      <c r="H32095" s="114"/>
      <c r="I32095"/>
    </row>
    <row r="32096" spans="1:9" x14ac:dyDescent="0.25">
      <c r="A32096" s="114"/>
      <c r="B32096"/>
      <c r="C32096" s="114"/>
      <c r="D32096" s="114"/>
      <c r="E32096" s="115"/>
      <c r="F32096" s="116"/>
      <c r="G32096"/>
      <c r="H32096" s="114"/>
      <c r="I32096"/>
    </row>
    <row r="32097" spans="1:9" x14ac:dyDescent="0.25">
      <c r="A32097" s="114"/>
      <c r="B32097"/>
      <c r="C32097" s="114"/>
      <c r="D32097" s="114"/>
      <c r="E32097" s="115"/>
      <c r="F32097" s="116"/>
      <c r="G32097"/>
      <c r="H32097" s="114"/>
      <c r="I32097"/>
    </row>
    <row r="32098" spans="1:9" x14ac:dyDescent="0.25">
      <c r="A32098" s="114"/>
      <c r="B32098"/>
      <c r="C32098" s="114"/>
      <c r="D32098" s="114"/>
      <c r="E32098" s="115"/>
      <c r="F32098" s="116"/>
      <c r="G32098"/>
      <c r="H32098" s="114"/>
      <c r="I32098"/>
    </row>
    <row r="32099" spans="1:9" x14ac:dyDescent="0.25">
      <c r="A32099" s="114"/>
      <c r="B32099"/>
      <c r="C32099" s="114"/>
      <c r="D32099" s="114"/>
      <c r="E32099" s="115"/>
      <c r="F32099" s="116"/>
      <c r="G32099"/>
      <c r="H32099" s="114"/>
      <c r="I32099"/>
    </row>
    <row r="32100" spans="1:9" x14ac:dyDescent="0.25">
      <c r="A32100" s="114"/>
      <c r="B32100"/>
      <c r="C32100" s="114"/>
      <c r="D32100" s="114"/>
      <c r="E32100" s="115"/>
      <c r="F32100" s="116"/>
      <c r="G32100"/>
      <c r="H32100" s="114"/>
      <c r="I32100"/>
    </row>
    <row r="32101" spans="1:9" x14ac:dyDescent="0.25">
      <c r="A32101" s="114"/>
      <c r="B32101"/>
      <c r="C32101" s="114"/>
      <c r="D32101" s="114"/>
      <c r="E32101" s="115"/>
      <c r="F32101" s="116"/>
      <c r="G32101"/>
      <c r="H32101" s="114"/>
      <c r="I32101"/>
    </row>
    <row r="32102" spans="1:9" x14ac:dyDescent="0.25">
      <c r="A32102" s="114"/>
      <c r="B32102"/>
      <c r="C32102" s="114"/>
      <c r="D32102" s="114"/>
      <c r="E32102" s="115"/>
      <c r="F32102" s="116"/>
      <c r="G32102"/>
      <c r="H32102" s="114"/>
      <c r="I32102"/>
    </row>
    <row r="32103" spans="1:9" x14ac:dyDescent="0.25">
      <c r="A32103" s="114"/>
      <c r="B32103"/>
      <c r="C32103" s="114"/>
      <c r="D32103" s="114"/>
      <c r="E32103" s="115"/>
      <c r="F32103" s="116"/>
      <c r="G32103"/>
      <c r="H32103" s="114"/>
      <c r="I32103"/>
    </row>
    <row r="32104" spans="1:9" x14ac:dyDescent="0.25">
      <c r="A32104" s="114"/>
      <c r="B32104"/>
      <c r="C32104" s="114"/>
      <c r="D32104" s="114"/>
      <c r="E32104" s="115"/>
      <c r="F32104" s="116"/>
      <c r="G32104"/>
      <c r="H32104" s="114"/>
      <c r="I32104"/>
    </row>
    <row r="32105" spans="1:9" x14ac:dyDescent="0.25">
      <c r="A32105" s="114"/>
      <c r="B32105"/>
      <c r="C32105" s="114"/>
      <c r="D32105" s="114"/>
      <c r="E32105" s="115"/>
      <c r="F32105" s="116"/>
      <c r="G32105"/>
      <c r="H32105" s="114"/>
      <c r="I32105"/>
    </row>
    <row r="32106" spans="1:9" x14ac:dyDescent="0.25">
      <c r="A32106" s="114"/>
      <c r="B32106"/>
      <c r="C32106" s="114"/>
      <c r="D32106" s="114"/>
      <c r="E32106" s="115"/>
      <c r="F32106" s="116"/>
      <c r="G32106"/>
      <c r="H32106" s="114"/>
      <c r="I32106"/>
    </row>
    <row r="32107" spans="1:9" x14ac:dyDescent="0.25">
      <c r="A32107" s="114"/>
      <c r="B32107"/>
      <c r="C32107" s="114"/>
      <c r="D32107" s="114"/>
      <c r="E32107" s="115"/>
      <c r="F32107" s="116"/>
      <c r="G32107"/>
      <c r="H32107" s="114"/>
      <c r="I32107"/>
    </row>
    <row r="32108" spans="1:9" x14ac:dyDescent="0.25">
      <c r="A32108" s="114"/>
      <c r="B32108"/>
      <c r="C32108" s="114"/>
      <c r="D32108" s="114"/>
      <c r="E32108" s="115"/>
      <c r="F32108" s="116"/>
      <c r="G32108"/>
      <c r="H32108" s="114"/>
      <c r="I32108"/>
    </row>
    <row r="32109" spans="1:9" x14ac:dyDescent="0.25">
      <c r="A32109" s="114"/>
      <c r="B32109"/>
      <c r="C32109" s="114"/>
      <c r="D32109" s="114"/>
      <c r="E32109" s="115"/>
      <c r="F32109" s="116"/>
      <c r="G32109"/>
      <c r="H32109" s="114"/>
      <c r="I32109"/>
    </row>
    <row r="32110" spans="1:9" x14ac:dyDescent="0.25">
      <c r="A32110" s="114"/>
      <c r="B32110"/>
      <c r="C32110" s="114"/>
      <c r="D32110" s="114"/>
      <c r="E32110" s="115"/>
      <c r="F32110" s="116"/>
      <c r="G32110"/>
      <c r="H32110" s="114"/>
      <c r="I32110"/>
    </row>
    <row r="32111" spans="1:9" x14ac:dyDescent="0.25">
      <c r="A32111" s="114"/>
      <c r="B32111"/>
      <c r="C32111" s="114"/>
      <c r="D32111" s="114"/>
      <c r="E32111" s="115"/>
      <c r="F32111" s="116"/>
      <c r="G32111"/>
      <c r="H32111" s="114"/>
      <c r="I32111"/>
    </row>
    <row r="32112" spans="1:9" x14ac:dyDescent="0.25">
      <c r="A32112" s="114"/>
      <c r="B32112"/>
      <c r="C32112" s="114"/>
      <c r="D32112" s="114"/>
      <c r="E32112" s="115"/>
      <c r="F32112" s="116"/>
      <c r="G32112"/>
      <c r="H32112" s="114"/>
      <c r="I32112"/>
    </row>
    <row r="32113" spans="1:9" x14ac:dyDescent="0.25">
      <c r="A32113" s="114"/>
      <c r="B32113"/>
      <c r="C32113" s="114"/>
      <c r="D32113" s="114"/>
      <c r="E32113" s="115"/>
      <c r="F32113" s="116"/>
      <c r="G32113"/>
      <c r="H32113" s="114"/>
      <c r="I32113"/>
    </row>
    <row r="32114" spans="1:9" x14ac:dyDescent="0.25">
      <c r="A32114" s="114"/>
      <c r="B32114"/>
      <c r="C32114" s="114"/>
      <c r="D32114" s="114"/>
      <c r="E32114" s="115"/>
      <c r="F32114" s="116"/>
      <c r="G32114"/>
      <c r="H32114" s="114"/>
      <c r="I32114"/>
    </row>
    <row r="32115" spans="1:9" x14ac:dyDescent="0.25">
      <c r="A32115" s="114"/>
      <c r="B32115"/>
      <c r="C32115" s="114"/>
      <c r="D32115" s="114"/>
      <c r="E32115" s="115"/>
      <c r="F32115" s="116"/>
      <c r="G32115"/>
      <c r="H32115" s="114"/>
      <c r="I32115"/>
    </row>
    <row r="32116" spans="1:9" x14ac:dyDescent="0.25">
      <c r="A32116" s="114"/>
      <c r="B32116"/>
      <c r="C32116" s="114"/>
      <c r="D32116" s="114"/>
      <c r="E32116" s="115"/>
      <c r="F32116" s="116"/>
      <c r="G32116"/>
      <c r="H32116" s="114"/>
      <c r="I32116"/>
    </row>
    <row r="32117" spans="1:9" x14ac:dyDescent="0.25">
      <c r="A32117" s="114"/>
      <c r="B32117"/>
      <c r="C32117" s="114"/>
      <c r="D32117" s="114"/>
      <c r="E32117" s="115"/>
      <c r="F32117" s="116"/>
      <c r="G32117"/>
      <c r="H32117" s="114"/>
      <c r="I32117"/>
    </row>
    <row r="32118" spans="1:9" x14ac:dyDescent="0.25">
      <c r="A32118" s="114"/>
      <c r="B32118"/>
      <c r="C32118" s="114"/>
      <c r="D32118" s="114"/>
      <c r="E32118" s="115"/>
      <c r="F32118" s="116"/>
      <c r="G32118"/>
      <c r="H32118" s="114"/>
      <c r="I32118"/>
    </row>
    <row r="32119" spans="1:9" x14ac:dyDescent="0.25">
      <c r="A32119" s="114"/>
      <c r="B32119"/>
      <c r="C32119" s="114"/>
      <c r="D32119" s="114"/>
      <c r="E32119" s="115"/>
      <c r="F32119" s="116"/>
      <c r="G32119"/>
      <c r="H32119" s="114"/>
      <c r="I32119"/>
    </row>
    <row r="32120" spans="1:9" x14ac:dyDescent="0.25">
      <c r="A32120" s="114"/>
      <c r="B32120"/>
      <c r="C32120" s="114"/>
      <c r="D32120" s="114"/>
      <c r="E32120" s="115"/>
      <c r="F32120" s="116"/>
      <c r="G32120"/>
      <c r="H32120" s="114"/>
      <c r="I32120"/>
    </row>
    <row r="32121" spans="1:9" x14ac:dyDescent="0.25">
      <c r="A32121" s="114"/>
      <c r="B32121"/>
      <c r="C32121" s="114"/>
      <c r="D32121" s="114"/>
      <c r="E32121" s="115"/>
      <c r="F32121" s="116"/>
      <c r="G32121"/>
      <c r="H32121" s="114"/>
      <c r="I32121"/>
    </row>
    <row r="32122" spans="1:9" x14ac:dyDescent="0.25">
      <c r="A32122" s="114"/>
      <c r="B32122"/>
      <c r="C32122" s="114"/>
      <c r="D32122" s="114"/>
      <c r="E32122" s="115"/>
      <c r="F32122" s="116"/>
      <c r="G32122"/>
      <c r="H32122" s="114"/>
      <c r="I32122"/>
    </row>
    <row r="32123" spans="1:9" x14ac:dyDescent="0.25">
      <c r="A32123" s="114"/>
      <c r="B32123"/>
      <c r="C32123" s="114"/>
      <c r="D32123" s="114"/>
      <c r="E32123" s="115"/>
      <c r="F32123" s="116"/>
      <c r="G32123"/>
      <c r="H32123" s="114"/>
      <c r="I32123"/>
    </row>
    <row r="32124" spans="1:9" x14ac:dyDescent="0.25">
      <c r="A32124" s="114"/>
      <c r="B32124"/>
      <c r="C32124" s="114"/>
      <c r="D32124" s="114"/>
      <c r="E32124" s="115"/>
      <c r="F32124" s="116"/>
      <c r="G32124"/>
      <c r="H32124" s="114"/>
      <c r="I32124"/>
    </row>
    <row r="32125" spans="1:9" x14ac:dyDescent="0.25">
      <c r="A32125" s="114"/>
      <c r="B32125"/>
      <c r="C32125" s="114"/>
      <c r="D32125" s="114"/>
      <c r="E32125" s="115"/>
      <c r="F32125" s="116"/>
      <c r="G32125"/>
      <c r="H32125" s="114"/>
      <c r="I32125"/>
    </row>
    <row r="32126" spans="1:9" x14ac:dyDescent="0.25">
      <c r="A32126" s="114"/>
      <c r="B32126"/>
      <c r="C32126" s="114"/>
      <c r="D32126" s="114"/>
      <c r="E32126" s="115"/>
      <c r="F32126" s="116"/>
      <c r="G32126"/>
      <c r="H32126" s="114"/>
      <c r="I32126"/>
    </row>
    <row r="32127" spans="1:9" x14ac:dyDescent="0.25">
      <c r="A32127" s="114"/>
      <c r="B32127"/>
      <c r="C32127" s="114"/>
      <c r="D32127" s="114"/>
      <c r="E32127" s="115"/>
      <c r="F32127" s="116"/>
      <c r="G32127"/>
      <c r="H32127" s="114"/>
      <c r="I32127"/>
    </row>
    <row r="32128" spans="1:9" x14ac:dyDescent="0.25">
      <c r="A32128" s="114"/>
      <c r="B32128"/>
      <c r="C32128" s="114"/>
      <c r="D32128" s="114"/>
      <c r="E32128" s="115"/>
      <c r="F32128" s="116"/>
      <c r="G32128"/>
      <c r="H32128" s="114"/>
      <c r="I32128"/>
    </row>
    <row r="32129" spans="1:9" x14ac:dyDescent="0.25">
      <c r="A32129" s="114"/>
      <c r="B32129"/>
      <c r="C32129" s="114"/>
      <c r="D32129" s="114"/>
      <c r="E32129" s="115"/>
      <c r="F32129" s="116"/>
      <c r="G32129"/>
      <c r="H32129" s="114"/>
      <c r="I32129"/>
    </row>
    <row r="32130" spans="1:9" x14ac:dyDescent="0.25">
      <c r="A32130" s="114"/>
      <c r="B32130"/>
      <c r="C32130" s="114"/>
      <c r="D32130" s="114"/>
      <c r="E32130" s="115"/>
      <c r="F32130" s="116"/>
      <c r="G32130"/>
      <c r="H32130" s="114"/>
      <c r="I32130"/>
    </row>
    <row r="32131" spans="1:9" x14ac:dyDescent="0.25">
      <c r="A32131" s="114"/>
      <c r="B32131"/>
      <c r="C32131" s="114"/>
      <c r="D32131" s="114"/>
      <c r="E32131" s="115"/>
      <c r="F32131" s="116"/>
      <c r="G32131"/>
      <c r="H32131" s="114"/>
      <c r="I32131"/>
    </row>
    <row r="32132" spans="1:9" x14ac:dyDescent="0.25">
      <c r="A32132" s="114"/>
      <c r="B32132"/>
      <c r="C32132" s="114"/>
      <c r="D32132" s="114"/>
      <c r="E32132" s="115"/>
      <c r="F32132" s="116"/>
      <c r="G32132"/>
      <c r="H32132" s="114"/>
      <c r="I32132"/>
    </row>
    <row r="32133" spans="1:9" x14ac:dyDescent="0.25">
      <c r="A32133" s="114"/>
      <c r="B32133"/>
      <c r="C32133" s="114"/>
      <c r="D32133" s="114"/>
      <c r="E32133" s="115"/>
      <c r="F32133" s="116"/>
      <c r="G32133"/>
      <c r="H32133" s="114"/>
      <c r="I32133"/>
    </row>
    <row r="32134" spans="1:9" x14ac:dyDescent="0.25">
      <c r="A32134" s="114"/>
      <c r="B32134"/>
      <c r="C32134" s="114"/>
      <c r="D32134" s="114"/>
      <c r="E32134" s="115"/>
      <c r="F32134" s="116"/>
      <c r="G32134"/>
      <c r="H32134" s="114"/>
      <c r="I32134"/>
    </row>
    <row r="32135" spans="1:9" x14ac:dyDescent="0.25">
      <c r="A32135" s="114"/>
      <c r="B32135"/>
      <c r="C32135" s="114"/>
      <c r="D32135" s="114"/>
      <c r="E32135" s="115"/>
      <c r="F32135" s="116"/>
      <c r="G32135"/>
      <c r="H32135" s="114"/>
      <c r="I32135"/>
    </row>
    <row r="32136" spans="1:9" x14ac:dyDescent="0.25">
      <c r="A32136" s="114"/>
      <c r="B32136"/>
      <c r="C32136" s="114"/>
      <c r="D32136" s="114"/>
      <c r="E32136" s="115"/>
      <c r="F32136" s="116"/>
      <c r="G32136"/>
      <c r="H32136" s="114"/>
      <c r="I32136"/>
    </row>
    <row r="32137" spans="1:9" x14ac:dyDescent="0.25">
      <c r="A32137" s="114"/>
      <c r="B32137"/>
      <c r="C32137" s="114"/>
      <c r="D32137" s="114"/>
      <c r="E32137" s="115"/>
      <c r="F32137" s="116"/>
      <c r="G32137"/>
      <c r="H32137" s="114"/>
      <c r="I32137"/>
    </row>
    <row r="32138" spans="1:9" x14ac:dyDescent="0.25">
      <c r="A32138" s="114"/>
      <c r="B32138"/>
      <c r="C32138" s="114"/>
      <c r="D32138" s="114"/>
      <c r="E32138" s="115"/>
      <c r="F32138" s="116"/>
      <c r="G32138"/>
      <c r="H32138" s="114"/>
      <c r="I32138"/>
    </row>
    <row r="32139" spans="1:9" x14ac:dyDescent="0.25">
      <c r="A32139" s="114"/>
      <c r="B32139"/>
      <c r="C32139" s="114"/>
      <c r="D32139" s="114"/>
      <c r="E32139" s="115"/>
      <c r="F32139" s="116"/>
      <c r="G32139"/>
      <c r="H32139" s="114"/>
      <c r="I32139"/>
    </row>
    <row r="32140" spans="1:9" x14ac:dyDescent="0.25">
      <c r="A32140" s="114"/>
      <c r="B32140"/>
      <c r="C32140" s="114"/>
      <c r="D32140" s="114"/>
      <c r="E32140" s="115"/>
      <c r="F32140" s="116"/>
      <c r="G32140"/>
      <c r="H32140" s="114"/>
      <c r="I32140"/>
    </row>
    <row r="32141" spans="1:9" x14ac:dyDescent="0.25">
      <c r="A32141" s="114"/>
      <c r="B32141"/>
      <c r="C32141" s="114"/>
      <c r="D32141" s="114"/>
      <c r="E32141" s="115"/>
      <c r="F32141" s="116"/>
      <c r="G32141"/>
      <c r="H32141" s="114"/>
      <c r="I32141"/>
    </row>
    <row r="32142" spans="1:9" x14ac:dyDescent="0.25">
      <c r="A32142" s="114"/>
      <c r="B32142"/>
      <c r="C32142" s="114"/>
      <c r="D32142" s="114"/>
      <c r="E32142" s="115"/>
      <c r="F32142" s="116"/>
      <c r="G32142"/>
      <c r="H32142" s="114"/>
      <c r="I32142"/>
    </row>
    <row r="32143" spans="1:9" x14ac:dyDescent="0.25">
      <c r="A32143" s="114"/>
      <c r="B32143"/>
      <c r="C32143" s="114"/>
      <c r="D32143" s="114"/>
      <c r="E32143" s="115"/>
      <c r="F32143" s="116"/>
      <c r="G32143"/>
      <c r="H32143" s="114"/>
      <c r="I32143"/>
    </row>
    <row r="32144" spans="1:9" x14ac:dyDescent="0.25">
      <c r="A32144" s="114"/>
      <c r="B32144"/>
      <c r="C32144" s="114"/>
      <c r="D32144" s="114"/>
      <c r="E32144" s="115"/>
      <c r="F32144" s="116"/>
      <c r="G32144"/>
      <c r="H32144" s="114"/>
      <c r="I32144"/>
    </row>
    <row r="32145" spans="1:9" x14ac:dyDescent="0.25">
      <c r="A32145" s="114"/>
      <c r="B32145"/>
      <c r="C32145" s="114"/>
      <c r="D32145" s="114"/>
      <c r="E32145" s="115"/>
      <c r="F32145" s="116"/>
      <c r="G32145"/>
      <c r="H32145" s="114"/>
      <c r="I32145"/>
    </row>
    <row r="32146" spans="1:9" x14ac:dyDescent="0.25">
      <c r="A32146" s="114"/>
      <c r="B32146"/>
      <c r="C32146" s="114"/>
      <c r="D32146" s="114"/>
      <c r="E32146" s="115"/>
      <c r="F32146" s="116"/>
      <c r="G32146"/>
      <c r="H32146" s="114"/>
      <c r="I32146"/>
    </row>
    <row r="32147" spans="1:9" x14ac:dyDescent="0.25">
      <c r="A32147" s="114"/>
      <c r="B32147"/>
      <c r="C32147" s="114"/>
      <c r="D32147" s="114"/>
      <c r="E32147" s="115"/>
      <c r="F32147" s="116"/>
      <c r="G32147"/>
      <c r="H32147" s="114"/>
      <c r="I32147"/>
    </row>
    <row r="32148" spans="1:9" x14ac:dyDescent="0.25">
      <c r="A32148" s="114"/>
      <c r="B32148"/>
      <c r="C32148" s="114"/>
      <c r="D32148" s="114"/>
      <c r="E32148" s="115"/>
      <c r="F32148" s="116"/>
      <c r="G32148"/>
      <c r="H32148" s="114"/>
      <c r="I32148"/>
    </row>
    <row r="32149" spans="1:9" x14ac:dyDescent="0.25">
      <c r="A32149" s="114"/>
      <c r="B32149"/>
      <c r="C32149" s="114"/>
      <c r="D32149" s="114"/>
      <c r="E32149" s="115"/>
      <c r="F32149" s="116"/>
      <c r="G32149"/>
      <c r="H32149" s="114"/>
      <c r="I32149"/>
    </row>
    <row r="32150" spans="1:9" x14ac:dyDescent="0.25">
      <c r="A32150" s="114"/>
      <c r="B32150"/>
      <c r="C32150" s="114"/>
      <c r="D32150" s="114"/>
      <c r="E32150" s="115"/>
      <c r="F32150" s="116"/>
      <c r="G32150"/>
      <c r="H32150" s="114"/>
      <c r="I32150"/>
    </row>
    <row r="32151" spans="1:9" x14ac:dyDescent="0.25">
      <c r="A32151" s="114"/>
      <c r="B32151"/>
      <c r="C32151" s="114"/>
      <c r="D32151" s="114"/>
      <c r="E32151" s="115"/>
      <c r="F32151" s="116"/>
      <c r="G32151"/>
      <c r="H32151" s="114"/>
      <c r="I32151"/>
    </row>
    <row r="32152" spans="1:9" x14ac:dyDescent="0.25">
      <c r="A32152" s="114"/>
      <c r="B32152"/>
      <c r="C32152" s="114"/>
      <c r="D32152" s="114"/>
      <c r="E32152" s="115"/>
      <c r="F32152" s="116"/>
      <c r="G32152"/>
      <c r="H32152" s="114"/>
      <c r="I32152"/>
    </row>
    <row r="32153" spans="1:9" x14ac:dyDescent="0.25">
      <c r="A32153" s="114"/>
      <c r="B32153"/>
      <c r="C32153" s="114"/>
      <c r="D32153" s="114"/>
      <c r="E32153" s="115"/>
      <c r="F32153" s="116"/>
      <c r="G32153"/>
      <c r="H32153" s="114"/>
      <c r="I32153"/>
    </row>
    <row r="32154" spans="1:9" x14ac:dyDescent="0.25">
      <c r="A32154" s="114"/>
      <c r="B32154"/>
      <c r="C32154" s="114"/>
      <c r="D32154" s="114"/>
      <c r="E32154" s="115"/>
      <c r="F32154" s="116"/>
      <c r="G32154"/>
      <c r="H32154" s="114"/>
      <c r="I32154"/>
    </row>
    <row r="32155" spans="1:9" x14ac:dyDescent="0.25">
      <c r="A32155" s="114"/>
      <c r="B32155"/>
      <c r="C32155" s="114"/>
      <c r="D32155" s="114"/>
      <c r="E32155" s="115"/>
      <c r="F32155" s="116"/>
      <c r="G32155"/>
      <c r="H32155" s="114"/>
      <c r="I32155"/>
    </row>
    <row r="32156" spans="1:9" x14ac:dyDescent="0.25">
      <c r="A32156" s="114"/>
      <c r="B32156"/>
      <c r="C32156" s="114"/>
      <c r="D32156" s="114"/>
      <c r="E32156" s="115"/>
      <c r="F32156" s="116"/>
      <c r="G32156"/>
      <c r="H32156" s="114"/>
      <c r="I32156"/>
    </row>
    <row r="32157" spans="1:9" x14ac:dyDescent="0.25">
      <c r="A32157" s="114"/>
      <c r="B32157"/>
      <c r="C32157" s="114"/>
      <c r="D32157" s="114"/>
      <c r="E32157" s="115"/>
      <c r="F32157" s="116"/>
      <c r="G32157"/>
      <c r="H32157" s="114"/>
      <c r="I32157"/>
    </row>
    <row r="32158" spans="1:9" x14ac:dyDescent="0.25">
      <c r="A32158" s="114"/>
      <c r="B32158"/>
      <c r="C32158" s="114"/>
      <c r="D32158" s="114"/>
      <c r="E32158" s="115"/>
      <c r="F32158" s="116"/>
      <c r="G32158"/>
      <c r="H32158" s="114"/>
      <c r="I32158"/>
    </row>
    <row r="32159" spans="1:9" x14ac:dyDescent="0.25">
      <c r="A32159" s="114"/>
      <c r="B32159"/>
      <c r="C32159" s="114"/>
      <c r="D32159" s="114"/>
      <c r="E32159" s="115"/>
      <c r="F32159" s="116"/>
      <c r="G32159"/>
      <c r="H32159" s="114"/>
      <c r="I32159"/>
    </row>
    <row r="32160" spans="1:9" x14ac:dyDescent="0.25">
      <c r="A32160" s="114"/>
      <c r="B32160"/>
      <c r="C32160" s="114"/>
      <c r="D32160" s="114"/>
      <c r="E32160" s="115"/>
      <c r="F32160" s="116"/>
      <c r="G32160"/>
      <c r="H32160" s="114"/>
      <c r="I32160"/>
    </row>
    <row r="32161" spans="1:9" x14ac:dyDescent="0.25">
      <c r="A32161" s="114"/>
      <c r="B32161"/>
      <c r="C32161" s="114"/>
      <c r="D32161" s="114"/>
      <c r="E32161" s="115"/>
      <c r="F32161" s="116"/>
      <c r="G32161"/>
      <c r="H32161" s="114"/>
      <c r="I32161"/>
    </row>
    <row r="32162" spans="1:9" x14ac:dyDescent="0.25">
      <c r="A32162" s="114"/>
      <c r="B32162"/>
      <c r="C32162" s="114"/>
      <c r="D32162" s="114"/>
      <c r="E32162" s="115"/>
      <c r="F32162" s="116"/>
      <c r="G32162"/>
      <c r="H32162" s="114"/>
      <c r="I32162"/>
    </row>
    <row r="32163" spans="1:9" x14ac:dyDescent="0.25">
      <c r="A32163" s="114"/>
      <c r="B32163"/>
      <c r="C32163" s="114"/>
      <c r="D32163" s="114"/>
      <c r="E32163" s="115"/>
      <c r="F32163" s="116"/>
      <c r="G32163"/>
      <c r="H32163" s="114"/>
      <c r="I32163"/>
    </row>
    <row r="32164" spans="1:9" x14ac:dyDescent="0.25">
      <c r="A32164" s="114"/>
      <c r="B32164"/>
      <c r="C32164" s="114"/>
      <c r="D32164" s="114"/>
      <c r="E32164" s="115"/>
      <c r="F32164" s="116"/>
      <c r="G32164"/>
      <c r="H32164" s="114"/>
      <c r="I32164"/>
    </row>
    <row r="32165" spans="1:9" x14ac:dyDescent="0.25">
      <c r="A32165" s="114"/>
      <c r="B32165"/>
      <c r="C32165" s="114"/>
      <c r="D32165" s="114"/>
      <c r="E32165" s="115"/>
      <c r="F32165" s="116"/>
      <c r="G32165"/>
      <c r="H32165" s="114"/>
      <c r="I32165"/>
    </row>
    <row r="32166" spans="1:9" x14ac:dyDescent="0.25">
      <c r="A32166" s="114"/>
      <c r="B32166"/>
      <c r="C32166" s="114"/>
      <c r="D32166" s="114"/>
      <c r="E32166" s="115"/>
      <c r="F32166" s="116"/>
      <c r="G32166"/>
      <c r="H32166" s="114"/>
      <c r="I32166"/>
    </row>
    <row r="32167" spans="1:9" x14ac:dyDescent="0.25">
      <c r="A32167" s="114"/>
      <c r="B32167"/>
      <c r="C32167" s="114"/>
      <c r="D32167" s="114"/>
      <c r="E32167" s="115"/>
      <c r="F32167" s="116"/>
      <c r="G32167"/>
      <c r="H32167" s="114"/>
      <c r="I32167"/>
    </row>
    <row r="32168" spans="1:9" x14ac:dyDescent="0.25">
      <c r="A32168" s="114"/>
      <c r="B32168"/>
      <c r="C32168" s="114"/>
      <c r="D32168" s="114"/>
      <c r="E32168" s="115"/>
      <c r="F32168" s="116"/>
      <c r="G32168"/>
      <c r="H32168" s="114"/>
      <c r="I32168"/>
    </row>
    <row r="32169" spans="1:9" x14ac:dyDescent="0.25">
      <c r="A32169" s="114"/>
      <c r="B32169"/>
      <c r="C32169" s="114"/>
      <c r="D32169" s="114"/>
      <c r="E32169" s="115"/>
      <c r="F32169" s="116"/>
      <c r="G32169"/>
      <c r="H32169" s="114"/>
      <c r="I32169"/>
    </row>
    <row r="32170" spans="1:9" x14ac:dyDescent="0.25">
      <c r="A32170" s="114"/>
      <c r="B32170"/>
      <c r="C32170" s="114"/>
      <c r="D32170" s="114"/>
      <c r="E32170" s="115"/>
      <c r="F32170" s="116"/>
      <c r="G32170"/>
      <c r="H32170" s="114"/>
      <c r="I32170"/>
    </row>
    <row r="32171" spans="1:9" x14ac:dyDescent="0.25">
      <c r="A32171" s="114"/>
      <c r="B32171"/>
      <c r="C32171" s="114"/>
      <c r="D32171" s="114"/>
      <c r="E32171" s="115"/>
      <c r="F32171" s="116"/>
      <c r="G32171"/>
      <c r="H32171" s="114"/>
      <c r="I32171"/>
    </row>
    <row r="32172" spans="1:9" x14ac:dyDescent="0.25">
      <c r="A32172" s="114"/>
      <c r="B32172"/>
      <c r="C32172" s="114"/>
      <c r="D32172" s="114"/>
      <c r="E32172" s="115"/>
      <c r="F32172" s="116"/>
      <c r="G32172"/>
      <c r="H32172" s="114"/>
      <c r="I32172"/>
    </row>
    <row r="32173" spans="1:9" x14ac:dyDescent="0.25">
      <c r="A32173" s="114"/>
      <c r="B32173"/>
      <c r="C32173" s="114"/>
      <c r="D32173" s="114"/>
      <c r="E32173" s="115"/>
      <c r="F32173" s="116"/>
      <c r="G32173"/>
      <c r="H32173" s="114"/>
      <c r="I32173"/>
    </row>
    <row r="32174" spans="1:9" x14ac:dyDescent="0.25">
      <c r="A32174" s="114"/>
      <c r="B32174"/>
      <c r="C32174" s="114"/>
      <c r="D32174" s="114"/>
      <c r="E32174" s="115"/>
      <c r="F32174" s="116"/>
      <c r="G32174"/>
      <c r="H32174" s="114"/>
      <c r="I32174"/>
    </row>
    <row r="32175" spans="1:9" x14ac:dyDescent="0.25">
      <c r="A32175" s="114"/>
      <c r="B32175"/>
      <c r="C32175" s="114"/>
      <c r="D32175" s="114"/>
      <c r="E32175" s="115"/>
      <c r="F32175" s="116"/>
      <c r="G32175"/>
      <c r="H32175" s="114"/>
      <c r="I32175"/>
    </row>
    <row r="32176" spans="1:9" x14ac:dyDescent="0.25">
      <c r="A32176" s="114"/>
      <c r="B32176"/>
      <c r="C32176" s="114"/>
      <c r="D32176" s="114"/>
      <c r="E32176" s="115"/>
      <c r="F32176" s="116"/>
      <c r="G32176"/>
      <c r="H32176" s="114"/>
      <c r="I32176"/>
    </row>
    <row r="32177" spans="1:9" x14ac:dyDescent="0.25">
      <c r="A32177" s="114"/>
      <c r="B32177"/>
      <c r="C32177" s="114"/>
      <c r="D32177" s="114"/>
      <c r="E32177" s="115"/>
      <c r="F32177" s="116"/>
      <c r="G32177"/>
      <c r="H32177" s="114"/>
      <c r="I32177"/>
    </row>
    <row r="32178" spans="1:9" x14ac:dyDescent="0.25">
      <c r="A32178" s="114"/>
      <c r="B32178"/>
      <c r="C32178" s="114"/>
      <c r="D32178" s="114"/>
      <c r="E32178" s="115"/>
      <c r="F32178" s="116"/>
      <c r="G32178"/>
      <c r="H32178" s="114"/>
      <c r="I32178"/>
    </row>
    <row r="32179" spans="1:9" x14ac:dyDescent="0.25">
      <c r="A32179" s="114"/>
      <c r="B32179"/>
      <c r="C32179" s="114"/>
      <c r="D32179" s="114"/>
      <c r="E32179" s="115"/>
      <c r="F32179" s="116"/>
      <c r="G32179"/>
      <c r="H32179" s="114"/>
      <c r="I32179"/>
    </row>
    <row r="32180" spans="1:9" x14ac:dyDescent="0.25">
      <c r="A32180" s="114"/>
      <c r="B32180"/>
      <c r="C32180" s="114"/>
      <c r="D32180" s="114"/>
      <c r="E32180" s="115"/>
      <c r="F32180" s="116"/>
      <c r="G32180"/>
      <c r="H32180" s="114"/>
      <c r="I32180"/>
    </row>
    <row r="32181" spans="1:9" x14ac:dyDescent="0.25">
      <c r="A32181" s="114"/>
      <c r="B32181"/>
      <c r="C32181" s="114"/>
      <c r="D32181" s="114"/>
      <c r="E32181" s="115"/>
      <c r="F32181" s="116"/>
      <c r="G32181"/>
      <c r="H32181" s="114"/>
      <c r="I32181"/>
    </row>
    <row r="32182" spans="1:9" x14ac:dyDescent="0.25">
      <c r="A32182" s="114"/>
      <c r="B32182"/>
      <c r="C32182" s="114"/>
      <c r="D32182" s="114"/>
      <c r="E32182" s="115"/>
      <c r="F32182" s="116"/>
      <c r="G32182"/>
      <c r="H32182" s="114"/>
      <c r="I32182"/>
    </row>
    <row r="32183" spans="1:9" x14ac:dyDescent="0.25">
      <c r="A32183" s="114"/>
      <c r="B32183"/>
      <c r="C32183" s="114"/>
      <c r="D32183" s="114"/>
      <c r="E32183" s="115"/>
      <c r="F32183" s="116"/>
      <c r="G32183"/>
      <c r="H32183" s="114"/>
      <c r="I32183"/>
    </row>
    <row r="32184" spans="1:9" x14ac:dyDescent="0.25">
      <c r="A32184" s="114"/>
      <c r="B32184"/>
      <c r="C32184" s="114"/>
      <c r="D32184" s="114"/>
      <c r="E32184" s="115"/>
      <c r="F32184" s="116"/>
      <c r="G32184"/>
      <c r="H32184" s="114"/>
      <c r="I32184"/>
    </row>
    <row r="32185" spans="1:9" x14ac:dyDescent="0.25">
      <c r="A32185" s="114"/>
      <c r="B32185"/>
      <c r="C32185" s="114"/>
      <c r="D32185" s="114"/>
      <c r="E32185" s="115"/>
      <c r="F32185" s="116"/>
      <c r="G32185"/>
      <c r="H32185" s="114"/>
      <c r="I32185"/>
    </row>
    <row r="32186" spans="1:9" x14ac:dyDescent="0.25">
      <c r="A32186" s="114"/>
      <c r="B32186"/>
      <c r="C32186" s="114"/>
      <c r="D32186" s="114"/>
      <c r="E32186" s="115"/>
      <c r="F32186" s="116"/>
      <c r="G32186"/>
      <c r="H32186" s="114"/>
      <c r="I32186"/>
    </row>
    <row r="32187" spans="1:9" x14ac:dyDescent="0.25">
      <c r="A32187" s="114"/>
      <c r="B32187"/>
      <c r="C32187" s="114"/>
      <c r="D32187" s="114"/>
      <c r="E32187" s="115"/>
      <c r="F32187" s="116"/>
      <c r="G32187"/>
      <c r="H32187" s="114"/>
      <c r="I32187"/>
    </row>
    <row r="32188" spans="1:9" x14ac:dyDescent="0.25">
      <c r="A32188" s="114"/>
      <c r="B32188"/>
      <c r="C32188" s="114"/>
      <c r="D32188" s="114"/>
      <c r="E32188" s="115"/>
      <c r="F32188" s="116"/>
      <c r="G32188"/>
      <c r="H32188" s="114"/>
      <c r="I32188"/>
    </row>
    <row r="32189" spans="1:9" x14ac:dyDescent="0.25">
      <c r="A32189" s="114"/>
      <c r="B32189"/>
      <c r="C32189" s="114"/>
      <c r="D32189" s="114"/>
      <c r="E32189" s="115"/>
      <c r="F32189" s="116"/>
      <c r="G32189"/>
      <c r="H32189" s="114"/>
      <c r="I32189"/>
    </row>
    <row r="32190" spans="1:9" x14ac:dyDescent="0.25">
      <c r="A32190" s="114"/>
      <c r="B32190"/>
      <c r="C32190" s="114"/>
      <c r="D32190" s="114"/>
      <c r="E32190" s="115"/>
      <c r="F32190" s="116"/>
      <c r="G32190"/>
      <c r="H32190" s="114"/>
      <c r="I32190"/>
    </row>
    <row r="32191" spans="1:9" x14ac:dyDescent="0.25">
      <c r="A32191" s="114"/>
      <c r="B32191"/>
      <c r="C32191" s="114"/>
      <c r="D32191" s="114"/>
      <c r="E32191" s="115"/>
      <c r="F32191" s="116"/>
      <c r="G32191"/>
      <c r="H32191" s="114"/>
      <c r="I32191"/>
    </row>
    <row r="32192" spans="1:9" x14ac:dyDescent="0.25">
      <c r="A32192" s="114"/>
      <c r="B32192"/>
      <c r="C32192" s="114"/>
      <c r="D32192" s="114"/>
      <c r="E32192" s="115"/>
      <c r="F32192" s="116"/>
      <c r="G32192"/>
      <c r="H32192" s="114"/>
      <c r="I32192"/>
    </row>
    <row r="32193" spans="1:9" x14ac:dyDescent="0.25">
      <c r="A32193" s="114"/>
      <c r="B32193"/>
      <c r="C32193" s="114"/>
      <c r="D32193" s="114"/>
      <c r="E32193" s="115"/>
      <c r="F32193" s="116"/>
      <c r="G32193"/>
      <c r="H32193" s="114"/>
      <c r="I32193"/>
    </row>
    <row r="32194" spans="1:9" x14ac:dyDescent="0.25">
      <c r="A32194" s="114"/>
      <c r="B32194"/>
      <c r="C32194" s="114"/>
      <c r="D32194" s="114"/>
      <c r="E32194" s="115"/>
      <c r="F32194" s="116"/>
      <c r="G32194"/>
      <c r="H32194" s="114"/>
      <c r="I32194"/>
    </row>
    <row r="32195" spans="1:9" x14ac:dyDescent="0.25">
      <c r="A32195" s="114"/>
      <c r="B32195"/>
      <c r="C32195" s="114"/>
      <c r="D32195" s="114"/>
      <c r="E32195" s="115"/>
      <c r="F32195" s="116"/>
      <c r="G32195"/>
      <c r="H32195" s="114"/>
      <c r="I32195"/>
    </row>
    <row r="32196" spans="1:9" x14ac:dyDescent="0.25">
      <c r="A32196" s="114"/>
      <c r="B32196"/>
      <c r="C32196" s="114"/>
      <c r="D32196" s="114"/>
      <c r="E32196" s="115"/>
      <c r="F32196" s="116"/>
      <c r="G32196"/>
      <c r="H32196" s="114"/>
      <c r="I32196"/>
    </row>
    <row r="32197" spans="1:9" x14ac:dyDescent="0.25">
      <c r="A32197" s="114"/>
      <c r="B32197"/>
      <c r="C32197" s="114"/>
      <c r="D32197" s="114"/>
      <c r="E32197" s="115"/>
      <c r="F32197" s="116"/>
      <c r="G32197"/>
      <c r="H32197" s="114"/>
      <c r="I32197"/>
    </row>
    <row r="32198" spans="1:9" x14ac:dyDescent="0.25">
      <c r="A32198" s="114"/>
      <c r="B32198"/>
      <c r="C32198" s="114"/>
      <c r="D32198" s="114"/>
      <c r="E32198" s="115"/>
      <c r="F32198" s="116"/>
      <c r="G32198"/>
      <c r="H32198" s="114"/>
      <c r="I32198"/>
    </row>
    <row r="32199" spans="1:9" x14ac:dyDescent="0.25">
      <c r="A32199" s="114"/>
      <c r="B32199"/>
      <c r="C32199" s="114"/>
      <c r="D32199" s="114"/>
      <c r="E32199" s="115"/>
      <c r="F32199" s="116"/>
      <c r="G32199"/>
      <c r="H32199" s="114"/>
      <c r="I32199"/>
    </row>
    <row r="32200" spans="1:9" x14ac:dyDescent="0.25">
      <c r="A32200" s="114"/>
      <c r="B32200"/>
      <c r="C32200" s="114"/>
      <c r="D32200" s="114"/>
      <c r="E32200" s="115"/>
      <c r="F32200" s="116"/>
      <c r="G32200"/>
      <c r="H32200" s="114"/>
      <c r="I32200"/>
    </row>
    <row r="32201" spans="1:9" x14ac:dyDescent="0.25">
      <c r="A32201" s="114"/>
      <c r="B32201"/>
      <c r="C32201" s="114"/>
      <c r="D32201" s="114"/>
      <c r="E32201" s="115"/>
      <c r="F32201" s="116"/>
      <c r="G32201"/>
      <c r="H32201" s="114"/>
      <c r="I32201"/>
    </row>
    <row r="32202" spans="1:9" x14ac:dyDescent="0.25">
      <c r="A32202" s="114"/>
      <c r="B32202"/>
      <c r="C32202" s="114"/>
      <c r="D32202" s="114"/>
      <c r="E32202" s="115"/>
      <c r="F32202" s="116"/>
      <c r="G32202"/>
      <c r="H32202" s="114"/>
      <c r="I32202"/>
    </row>
    <row r="32203" spans="1:9" x14ac:dyDescent="0.25">
      <c r="A32203" s="114"/>
      <c r="B32203"/>
      <c r="C32203" s="114"/>
      <c r="D32203" s="114"/>
      <c r="E32203" s="115"/>
      <c r="F32203" s="116"/>
      <c r="G32203"/>
      <c r="H32203" s="114"/>
      <c r="I32203"/>
    </row>
    <row r="32204" spans="1:9" x14ac:dyDescent="0.25">
      <c r="A32204" s="114"/>
      <c r="B32204"/>
      <c r="C32204" s="114"/>
      <c r="D32204" s="114"/>
      <c r="E32204" s="115"/>
      <c r="F32204" s="116"/>
      <c r="G32204"/>
      <c r="H32204" s="114"/>
      <c r="I32204"/>
    </row>
    <row r="32205" spans="1:9" x14ac:dyDescent="0.25">
      <c r="A32205" s="114"/>
      <c r="B32205"/>
      <c r="C32205" s="114"/>
      <c r="D32205" s="114"/>
      <c r="E32205" s="115"/>
      <c r="F32205" s="116"/>
      <c r="G32205"/>
      <c r="H32205" s="114"/>
      <c r="I32205"/>
    </row>
    <row r="32206" spans="1:9" x14ac:dyDescent="0.25">
      <c r="A32206" s="114"/>
      <c r="B32206"/>
      <c r="C32206" s="114"/>
      <c r="D32206" s="114"/>
      <c r="E32206" s="115"/>
      <c r="F32206" s="116"/>
      <c r="G32206"/>
      <c r="H32206" s="114"/>
      <c r="I32206"/>
    </row>
    <row r="32207" spans="1:9" x14ac:dyDescent="0.25">
      <c r="A32207" s="114"/>
      <c r="B32207"/>
      <c r="C32207" s="114"/>
      <c r="D32207" s="114"/>
      <c r="E32207" s="115"/>
      <c r="F32207" s="116"/>
      <c r="G32207"/>
      <c r="H32207" s="114"/>
      <c r="I32207"/>
    </row>
    <row r="32208" spans="1:9" x14ac:dyDescent="0.25">
      <c r="A32208" s="114"/>
      <c r="B32208"/>
      <c r="C32208" s="114"/>
      <c r="D32208" s="114"/>
      <c r="E32208" s="115"/>
      <c r="F32208" s="116"/>
      <c r="G32208"/>
      <c r="H32208" s="114"/>
      <c r="I32208"/>
    </row>
    <row r="32209" spans="1:9" x14ac:dyDescent="0.25">
      <c r="A32209" s="114"/>
      <c r="B32209"/>
      <c r="C32209" s="114"/>
      <c r="D32209" s="114"/>
      <c r="E32209" s="115"/>
      <c r="F32209" s="116"/>
      <c r="G32209"/>
      <c r="H32209" s="114"/>
      <c r="I32209"/>
    </row>
    <row r="32210" spans="1:9" x14ac:dyDescent="0.25">
      <c r="A32210" s="114"/>
      <c r="B32210"/>
      <c r="C32210" s="114"/>
      <c r="D32210" s="114"/>
      <c r="E32210" s="115"/>
      <c r="F32210" s="116"/>
      <c r="G32210"/>
      <c r="H32210" s="114"/>
      <c r="I32210"/>
    </row>
    <row r="32211" spans="1:9" x14ac:dyDescent="0.25">
      <c r="A32211" s="114"/>
      <c r="B32211"/>
      <c r="C32211" s="114"/>
      <c r="D32211" s="114"/>
      <c r="E32211" s="115"/>
      <c r="F32211" s="116"/>
      <c r="G32211"/>
      <c r="H32211" s="114"/>
      <c r="I32211"/>
    </row>
    <row r="32212" spans="1:9" x14ac:dyDescent="0.25">
      <c r="A32212" s="114"/>
      <c r="B32212"/>
      <c r="C32212" s="114"/>
      <c r="D32212" s="114"/>
      <c r="E32212" s="115"/>
      <c r="F32212" s="116"/>
      <c r="G32212"/>
      <c r="H32212" s="114"/>
      <c r="I32212"/>
    </row>
    <row r="32213" spans="1:9" x14ac:dyDescent="0.25">
      <c r="A32213" s="114"/>
      <c r="B32213"/>
      <c r="C32213" s="114"/>
      <c r="D32213" s="114"/>
      <c r="E32213" s="115"/>
      <c r="F32213" s="116"/>
      <c r="G32213"/>
      <c r="H32213" s="114"/>
      <c r="I32213"/>
    </row>
    <row r="32214" spans="1:9" x14ac:dyDescent="0.25">
      <c r="A32214" s="114"/>
      <c r="B32214"/>
      <c r="C32214" s="114"/>
      <c r="D32214" s="114"/>
      <c r="E32214" s="115"/>
      <c r="F32214" s="116"/>
      <c r="G32214"/>
      <c r="H32214" s="114"/>
      <c r="I32214"/>
    </row>
    <row r="32215" spans="1:9" x14ac:dyDescent="0.25">
      <c r="A32215" s="114"/>
      <c r="B32215"/>
      <c r="C32215" s="114"/>
      <c r="D32215" s="114"/>
      <c r="E32215" s="115"/>
      <c r="F32215" s="116"/>
      <c r="G32215"/>
      <c r="H32215" s="114"/>
      <c r="I32215"/>
    </row>
    <row r="32216" spans="1:9" x14ac:dyDescent="0.25">
      <c r="A32216" s="114"/>
      <c r="B32216"/>
      <c r="C32216" s="114"/>
      <c r="D32216" s="114"/>
      <c r="E32216" s="115"/>
      <c r="F32216" s="116"/>
      <c r="G32216"/>
      <c r="H32216" s="114"/>
      <c r="I32216"/>
    </row>
    <row r="32217" spans="1:9" x14ac:dyDescent="0.25">
      <c r="A32217" s="114"/>
      <c r="B32217"/>
      <c r="C32217" s="114"/>
      <c r="D32217" s="114"/>
      <c r="E32217" s="115"/>
      <c r="F32217" s="116"/>
      <c r="G32217"/>
      <c r="H32217" s="114"/>
      <c r="I32217"/>
    </row>
    <row r="32218" spans="1:9" x14ac:dyDescent="0.25">
      <c r="A32218" s="114"/>
      <c r="B32218"/>
      <c r="C32218" s="114"/>
      <c r="D32218" s="114"/>
      <c r="E32218" s="115"/>
      <c r="F32218" s="116"/>
      <c r="G32218"/>
      <c r="H32218" s="114"/>
      <c r="I32218"/>
    </row>
    <row r="32219" spans="1:9" x14ac:dyDescent="0.25">
      <c r="A32219" s="114"/>
      <c r="B32219"/>
      <c r="C32219" s="114"/>
      <c r="D32219" s="114"/>
      <c r="E32219" s="115"/>
      <c r="F32219" s="116"/>
      <c r="G32219"/>
      <c r="H32219" s="114"/>
      <c r="I32219"/>
    </row>
    <row r="32220" spans="1:9" x14ac:dyDescent="0.25">
      <c r="A32220" s="114"/>
      <c r="B32220"/>
      <c r="C32220" s="114"/>
      <c r="D32220" s="114"/>
      <c r="E32220" s="115"/>
      <c r="F32220" s="116"/>
      <c r="G32220"/>
      <c r="H32220" s="114"/>
      <c r="I32220"/>
    </row>
    <row r="32221" spans="1:9" x14ac:dyDescent="0.25">
      <c r="A32221" s="114"/>
      <c r="B32221"/>
      <c r="C32221" s="114"/>
      <c r="D32221" s="114"/>
      <c r="E32221" s="115"/>
      <c r="F32221" s="116"/>
      <c r="G32221"/>
      <c r="H32221" s="114"/>
      <c r="I32221"/>
    </row>
    <row r="32222" spans="1:9" x14ac:dyDescent="0.25">
      <c r="A32222" s="114"/>
      <c r="B32222"/>
      <c r="C32222" s="114"/>
      <c r="D32222" s="114"/>
      <c r="E32222" s="115"/>
      <c r="F32222" s="116"/>
      <c r="G32222"/>
      <c r="H32222" s="114"/>
      <c r="I32222"/>
    </row>
    <row r="32223" spans="1:9" x14ac:dyDescent="0.25">
      <c r="A32223" s="114"/>
      <c r="B32223"/>
      <c r="C32223" s="114"/>
      <c r="D32223" s="114"/>
      <c r="E32223" s="115"/>
      <c r="F32223" s="116"/>
      <c r="G32223"/>
      <c r="H32223" s="114"/>
      <c r="I32223"/>
    </row>
    <row r="32224" spans="1:9" x14ac:dyDescent="0.25">
      <c r="A32224" s="114"/>
      <c r="B32224"/>
      <c r="C32224" s="114"/>
      <c r="D32224" s="114"/>
      <c r="E32224" s="115"/>
      <c r="F32224" s="116"/>
      <c r="G32224"/>
      <c r="H32224" s="114"/>
      <c r="I32224"/>
    </row>
    <row r="32225" spans="1:9" x14ac:dyDescent="0.25">
      <c r="A32225" s="114"/>
      <c r="B32225"/>
      <c r="C32225" s="114"/>
      <c r="D32225" s="114"/>
      <c r="E32225" s="115"/>
      <c r="F32225" s="116"/>
      <c r="G32225"/>
      <c r="H32225" s="114"/>
      <c r="I32225"/>
    </row>
    <row r="32226" spans="1:9" x14ac:dyDescent="0.25">
      <c r="A32226" s="114"/>
      <c r="B32226"/>
      <c r="C32226" s="114"/>
      <c r="D32226" s="114"/>
      <c r="E32226" s="115"/>
      <c r="F32226" s="116"/>
      <c r="G32226"/>
      <c r="H32226" s="114"/>
      <c r="I32226"/>
    </row>
    <row r="32227" spans="1:9" x14ac:dyDescent="0.25">
      <c r="A32227" s="114"/>
      <c r="B32227"/>
      <c r="C32227" s="114"/>
      <c r="D32227" s="114"/>
      <c r="E32227" s="115"/>
      <c r="F32227" s="116"/>
      <c r="G32227"/>
      <c r="H32227" s="114"/>
      <c r="I32227"/>
    </row>
    <row r="32228" spans="1:9" x14ac:dyDescent="0.25">
      <c r="A32228" s="114"/>
      <c r="B32228"/>
      <c r="C32228" s="114"/>
      <c r="D32228" s="114"/>
      <c r="E32228" s="115"/>
      <c r="F32228" s="116"/>
      <c r="G32228"/>
      <c r="H32228" s="114"/>
      <c r="I32228"/>
    </row>
    <row r="32229" spans="1:9" x14ac:dyDescent="0.25">
      <c r="A32229" s="114"/>
      <c r="B32229"/>
      <c r="C32229" s="114"/>
      <c r="D32229" s="114"/>
      <c r="E32229" s="115"/>
      <c r="F32229" s="116"/>
      <c r="G32229"/>
      <c r="H32229" s="114"/>
      <c r="I32229"/>
    </row>
    <row r="32230" spans="1:9" x14ac:dyDescent="0.25">
      <c r="A32230" s="114"/>
      <c r="B32230"/>
      <c r="C32230" s="114"/>
      <c r="D32230" s="114"/>
      <c r="E32230" s="115"/>
      <c r="F32230" s="116"/>
      <c r="G32230"/>
      <c r="H32230" s="114"/>
      <c r="I32230"/>
    </row>
    <row r="32231" spans="1:9" x14ac:dyDescent="0.25">
      <c r="A32231" s="114"/>
      <c r="B32231"/>
      <c r="C32231" s="114"/>
      <c r="D32231" s="114"/>
      <c r="E32231" s="115"/>
      <c r="F32231" s="116"/>
      <c r="G32231"/>
      <c r="H32231" s="114"/>
      <c r="I32231"/>
    </row>
    <row r="32232" spans="1:9" x14ac:dyDescent="0.25">
      <c r="A32232" s="114"/>
      <c r="B32232"/>
      <c r="C32232" s="114"/>
      <c r="D32232" s="114"/>
      <c r="E32232" s="115"/>
      <c r="F32232" s="116"/>
      <c r="G32232"/>
      <c r="H32232" s="114"/>
      <c r="I32232"/>
    </row>
    <row r="32233" spans="1:9" x14ac:dyDescent="0.25">
      <c r="A32233" s="114"/>
      <c r="B32233"/>
      <c r="C32233" s="114"/>
      <c r="D32233" s="114"/>
      <c r="E32233" s="115"/>
      <c r="F32233" s="116"/>
      <c r="G32233"/>
      <c r="H32233" s="114"/>
      <c r="I32233"/>
    </row>
    <row r="32234" spans="1:9" x14ac:dyDescent="0.25">
      <c r="A32234" s="114"/>
      <c r="B32234"/>
      <c r="C32234" s="114"/>
      <c r="D32234" s="114"/>
      <c r="E32234" s="115"/>
      <c r="F32234" s="116"/>
      <c r="G32234"/>
      <c r="H32234" s="114"/>
      <c r="I32234"/>
    </row>
    <row r="32235" spans="1:9" x14ac:dyDescent="0.25">
      <c r="A32235" s="114"/>
      <c r="B32235"/>
      <c r="C32235" s="114"/>
      <c r="D32235" s="114"/>
      <c r="E32235" s="115"/>
      <c r="F32235" s="116"/>
      <c r="G32235"/>
      <c r="H32235" s="114"/>
      <c r="I32235"/>
    </row>
    <row r="32236" spans="1:9" x14ac:dyDescent="0.25">
      <c r="A32236" s="114"/>
      <c r="B32236"/>
      <c r="C32236" s="114"/>
      <c r="D32236" s="114"/>
      <c r="E32236" s="115"/>
      <c r="F32236" s="116"/>
      <c r="G32236"/>
      <c r="H32236" s="114"/>
      <c r="I32236"/>
    </row>
    <row r="32237" spans="1:9" x14ac:dyDescent="0.25">
      <c r="A32237" s="114"/>
      <c r="B32237"/>
      <c r="C32237" s="114"/>
      <c r="D32237" s="114"/>
      <c r="E32237" s="115"/>
      <c r="F32237" s="116"/>
      <c r="G32237"/>
      <c r="H32237" s="114"/>
      <c r="I32237"/>
    </row>
    <row r="32238" spans="1:9" x14ac:dyDescent="0.25">
      <c r="A32238" s="114"/>
      <c r="B32238"/>
      <c r="C32238" s="114"/>
      <c r="D32238" s="114"/>
      <c r="E32238" s="115"/>
      <c r="F32238" s="116"/>
      <c r="G32238"/>
      <c r="H32238" s="114"/>
      <c r="I32238"/>
    </row>
    <row r="32239" spans="1:9" x14ac:dyDescent="0.25">
      <c r="A32239" s="114"/>
      <c r="B32239"/>
      <c r="C32239" s="114"/>
      <c r="D32239" s="114"/>
      <c r="E32239" s="115"/>
      <c r="F32239" s="116"/>
      <c r="G32239"/>
      <c r="H32239" s="114"/>
      <c r="I32239"/>
    </row>
    <row r="32240" spans="1:9" x14ac:dyDescent="0.25">
      <c r="A32240" s="114"/>
      <c r="B32240"/>
      <c r="C32240" s="114"/>
      <c r="D32240" s="114"/>
      <c r="E32240" s="115"/>
      <c r="F32240" s="116"/>
      <c r="G32240"/>
      <c r="H32240" s="114"/>
      <c r="I32240"/>
    </row>
    <row r="32241" spans="1:9" x14ac:dyDescent="0.25">
      <c r="A32241" s="114"/>
      <c r="B32241"/>
      <c r="C32241" s="114"/>
      <c r="D32241" s="114"/>
      <c r="E32241" s="115"/>
      <c r="F32241" s="116"/>
      <c r="G32241"/>
      <c r="H32241" s="114"/>
      <c r="I32241"/>
    </row>
    <row r="32242" spans="1:9" x14ac:dyDescent="0.25">
      <c r="A32242" s="114"/>
      <c r="B32242"/>
      <c r="C32242" s="114"/>
      <c r="D32242" s="114"/>
      <c r="E32242" s="115"/>
      <c r="F32242" s="116"/>
      <c r="G32242"/>
      <c r="H32242" s="114"/>
      <c r="I32242"/>
    </row>
    <row r="32243" spans="1:9" x14ac:dyDescent="0.25">
      <c r="A32243" s="114"/>
      <c r="B32243"/>
      <c r="C32243" s="114"/>
      <c r="D32243" s="114"/>
      <c r="E32243" s="115"/>
      <c r="F32243" s="116"/>
      <c r="G32243"/>
      <c r="H32243" s="114"/>
      <c r="I32243"/>
    </row>
    <row r="32244" spans="1:9" x14ac:dyDescent="0.25">
      <c r="A32244" s="114"/>
      <c r="B32244"/>
      <c r="C32244" s="114"/>
      <c r="D32244" s="114"/>
      <c r="E32244" s="115"/>
      <c r="F32244" s="116"/>
      <c r="G32244"/>
      <c r="H32244" s="114"/>
      <c r="I32244"/>
    </row>
    <row r="32245" spans="1:9" x14ac:dyDescent="0.25">
      <c r="A32245" s="114"/>
      <c r="B32245"/>
      <c r="C32245" s="114"/>
      <c r="D32245" s="114"/>
      <c r="E32245" s="115"/>
      <c r="F32245" s="116"/>
      <c r="G32245"/>
      <c r="H32245" s="114"/>
      <c r="I32245"/>
    </row>
    <row r="32246" spans="1:9" x14ac:dyDescent="0.25">
      <c r="A32246" s="114"/>
      <c r="B32246"/>
      <c r="C32246" s="114"/>
      <c r="D32246" s="114"/>
      <c r="E32246" s="115"/>
      <c r="F32246" s="116"/>
      <c r="G32246"/>
      <c r="H32246" s="114"/>
      <c r="I32246"/>
    </row>
    <row r="32247" spans="1:9" x14ac:dyDescent="0.25">
      <c r="A32247" s="114"/>
      <c r="B32247"/>
      <c r="C32247" s="114"/>
      <c r="D32247" s="114"/>
      <c r="E32247" s="115"/>
      <c r="F32247" s="116"/>
      <c r="G32247"/>
      <c r="H32247" s="114"/>
      <c r="I32247"/>
    </row>
    <row r="32248" spans="1:9" x14ac:dyDescent="0.25">
      <c r="A32248" s="114"/>
      <c r="B32248"/>
      <c r="C32248" s="114"/>
      <c r="D32248" s="114"/>
      <c r="E32248" s="115"/>
      <c r="F32248" s="116"/>
      <c r="G32248"/>
      <c r="H32248" s="114"/>
      <c r="I32248"/>
    </row>
    <row r="32249" spans="1:9" x14ac:dyDescent="0.25">
      <c r="A32249" s="114"/>
      <c r="B32249"/>
      <c r="C32249" s="114"/>
      <c r="D32249" s="114"/>
      <c r="E32249" s="115"/>
      <c r="F32249" s="116"/>
      <c r="G32249"/>
      <c r="H32249" s="114"/>
      <c r="I32249"/>
    </row>
    <row r="32250" spans="1:9" x14ac:dyDescent="0.25">
      <c r="A32250" s="114"/>
      <c r="B32250"/>
      <c r="C32250" s="114"/>
      <c r="D32250" s="114"/>
      <c r="E32250" s="115"/>
      <c r="F32250" s="116"/>
      <c r="G32250"/>
      <c r="H32250" s="114"/>
      <c r="I32250"/>
    </row>
    <row r="32251" spans="1:9" x14ac:dyDescent="0.25">
      <c r="A32251" s="114"/>
      <c r="B32251"/>
      <c r="C32251" s="114"/>
      <c r="D32251" s="114"/>
      <c r="E32251" s="115"/>
      <c r="F32251" s="116"/>
      <c r="G32251"/>
      <c r="H32251" s="114"/>
      <c r="I32251"/>
    </row>
    <row r="32252" spans="1:9" x14ac:dyDescent="0.25">
      <c r="A32252" s="114"/>
      <c r="B32252"/>
      <c r="C32252" s="114"/>
      <c r="D32252" s="114"/>
      <c r="E32252" s="115"/>
      <c r="F32252" s="116"/>
      <c r="G32252"/>
      <c r="H32252" s="114"/>
      <c r="I32252"/>
    </row>
    <row r="32253" spans="1:9" x14ac:dyDescent="0.25">
      <c r="A32253" s="114"/>
      <c r="B32253"/>
      <c r="C32253" s="114"/>
      <c r="D32253" s="114"/>
      <c r="E32253" s="115"/>
      <c r="F32253" s="116"/>
      <c r="G32253"/>
      <c r="H32253" s="114"/>
      <c r="I32253"/>
    </row>
    <row r="32254" spans="1:9" x14ac:dyDescent="0.25">
      <c r="A32254" s="114"/>
      <c r="B32254"/>
      <c r="C32254" s="114"/>
      <c r="D32254" s="114"/>
      <c r="E32254" s="115"/>
      <c r="F32254" s="116"/>
      <c r="G32254"/>
      <c r="H32254" s="114"/>
      <c r="I32254"/>
    </row>
    <row r="32255" spans="1:9" x14ac:dyDescent="0.25">
      <c r="A32255" s="114"/>
      <c r="B32255"/>
      <c r="C32255" s="114"/>
      <c r="D32255" s="114"/>
      <c r="E32255" s="115"/>
      <c r="F32255" s="116"/>
      <c r="G32255"/>
      <c r="H32255" s="114"/>
      <c r="I32255"/>
    </row>
    <row r="32256" spans="1:9" x14ac:dyDescent="0.25">
      <c r="A32256" s="114"/>
      <c r="B32256"/>
      <c r="C32256" s="114"/>
      <c r="D32256" s="114"/>
      <c r="E32256" s="115"/>
      <c r="F32256" s="116"/>
      <c r="G32256"/>
      <c r="H32256" s="114"/>
      <c r="I32256"/>
    </row>
    <row r="32257" spans="1:9" x14ac:dyDescent="0.25">
      <c r="A32257" s="114"/>
      <c r="B32257"/>
      <c r="C32257" s="114"/>
      <c r="D32257" s="114"/>
      <c r="E32257" s="115"/>
      <c r="F32257" s="116"/>
      <c r="G32257"/>
      <c r="H32257" s="114"/>
      <c r="I32257"/>
    </row>
    <row r="32258" spans="1:9" x14ac:dyDescent="0.25">
      <c r="A32258" s="114"/>
      <c r="B32258"/>
      <c r="C32258" s="114"/>
      <c r="D32258" s="114"/>
      <c r="E32258" s="115"/>
      <c r="F32258" s="116"/>
      <c r="G32258"/>
      <c r="H32258" s="114"/>
      <c r="I32258"/>
    </row>
    <row r="32259" spans="1:9" x14ac:dyDescent="0.25">
      <c r="A32259" s="114"/>
      <c r="B32259"/>
      <c r="C32259" s="114"/>
      <c r="D32259" s="114"/>
      <c r="E32259" s="115"/>
      <c r="F32259" s="116"/>
      <c r="G32259"/>
      <c r="H32259" s="114"/>
      <c r="I32259"/>
    </row>
    <row r="32260" spans="1:9" x14ac:dyDescent="0.25">
      <c r="A32260" s="114"/>
      <c r="B32260"/>
      <c r="C32260" s="114"/>
      <c r="D32260" s="114"/>
      <c r="E32260" s="115"/>
      <c r="F32260" s="116"/>
      <c r="G32260"/>
      <c r="H32260" s="114"/>
      <c r="I32260"/>
    </row>
    <row r="32261" spans="1:9" x14ac:dyDescent="0.25">
      <c r="A32261" s="114"/>
      <c r="B32261"/>
      <c r="C32261" s="114"/>
      <c r="D32261" s="114"/>
      <c r="E32261" s="115"/>
      <c r="F32261" s="116"/>
      <c r="G32261"/>
      <c r="H32261" s="114"/>
      <c r="I32261"/>
    </row>
    <row r="32262" spans="1:9" x14ac:dyDescent="0.25">
      <c r="A32262" s="114"/>
      <c r="B32262"/>
      <c r="C32262" s="114"/>
      <c r="D32262" s="114"/>
      <c r="E32262" s="115"/>
      <c r="F32262" s="116"/>
      <c r="G32262"/>
      <c r="H32262" s="114"/>
      <c r="I32262"/>
    </row>
    <row r="32263" spans="1:9" x14ac:dyDescent="0.25">
      <c r="A32263" s="114"/>
      <c r="B32263"/>
      <c r="C32263" s="114"/>
      <c r="D32263" s="114"/>
      <c r="E32263" s="115"/>
      <c r="F32263" s="116"/>
      <c r="G32263"/>
      <c r="H32263" s="114"/>
      <c r="I32263"/>
    </row>
    <row r="32264" spans="1:9" x14ac:dyDescent="0.25">
      <c r="A32264" s="114"/>
      <c r="B32264"/>
      <c r="C32264" s="114"/>
      <c r="D32264" s="114"/>
      <c r="E32264" s="115"/>
      <c r="F32264" s="116"/>
      <c r="G32264"/>
      <c r="H32264" s="114"/>
      <c r="I32264"/>
    </row>
    <row r="32265" spans="1:9" x14ac:dyDescent="0.25">
      <c r="A32265" s="114"/>
      <c r="B32265"/>
      <c r="C32265" s="114"/>
      <c r="D32265" s="114"/>
      <c r="E32265" s="115"/>
      <c r="F32265" s="116"/>
      <c r="G32265"/>
      <c r="H32265" s="114"/>
      <c r="I32265"/>
    </row>
    <row r="32266" spans="1:9" x14ac:dyDescent="0.25">
      <c r="A32266" s="114"/>
      <c r="B32266"/>
      <c r="C32266" s="114"/>
      <c r="D32266" s="114"/>
      <c r="E32266" s="115"/>
      <c r="F32266" s="116"/>
      <c r="G32266"/>
      <c r="H32266" s="114"/>
      <c r="I32266"/>
    </row>
    <row r="32267" spans="1:9" x14ac:dyDescent="0.25">
      <c r="A32267" s="114"/>
      <c r="B32267"/>
      <c r="C32267" s="114"/>
      <c r="D32267" s="114"/>
      <c r="E32267" s="115"/>
      <c r="F32267" s="116"/>
      <c r="G32267"/>
      <c r="H32267" s="114"/>
      <c r="I32267"/>
    </row>
    <row r="32268" spans="1:9" x14ac:dyDescent="0.25">
      <c r="A32268" s="114"/>
      <c r="B32268"/>
      <c r="C32268" s="114"/>
      <c r="D32268" s="114"/>
      <c r="E32268" s="115"/>
      <c r="F32268" s="116"/>
      <c r="G32268"/>
      <c r="H32268" s="114"/>
      <c r="I32268"/>
    </row>
    <row r="32269" spans="1:9" x14ac:dyDescent="0.25">
      <c r="A32269" s="114"/>
      <c r="B32269"/>
      <c r="C32269" s="114"/>
      <c r="D32269" s="114"/>
      <c r="E32269" s="115"/>
      <c r="F32269" s="116"/>
      <c r="G32269"/>
      <c r="H32269" s="114"/>
      <c r="I32269"/>
    </row>
    <row r="32270" spans="1:9" x14ac:dyDescent="0.25">
      <c r="A32270" s="114"/>
      <c r="B32270"/>
      <c r="C32270" s="114"/>
      <c r="D32270" s="114"/>
      <c r="E32270" s="115"/>
      <c r="F32270" s="116"/>
      <c r="G32270"/>
      <c r="H32270" s="114"/>
      <c r="I32270"/>
    </row>
    <row r="32271" spans="1:9" x14ac:dyDescent="0.25">
      <c r="A32271" s="114"/>
      <c r="B32271"/>
      <c r="C32271" s="114"/>
      <c r="D32271" s="114"/>
      <c r="E32271" s="115"/>
      <c r="F32271" s="116"/>
      <c r="G32271"/>
      <c r="H32271" s="114"/>
      <c r="I32271"/>
    </row>
    <row r="32272" spans="1:9" x14ac:dyDescent="0.25">
      <c r="A32272" s="114"/>
      <c r="B32272"/>
      <c r="C32272" s="114"/>
      <c r="D32272" s="114"/>
      <c r="E32272" s="115"/>
      <c r="F32272" s="116"/>
      <c r="G32272"/>
      <c r="H32272" s="114"/>
      <c r="I32272"/>
    </row>
    <row r="32273" spans="1:9" x14ac:dyDescent="0.25">
      <c r="A32273" s="114"/>
      <c r="B32273"/>
      <c r="C32273" s="114"/>
      <c r="D32273" s="114"/>
      <c r="E32273" s="115"/>
      <c r="F32273" s="116"/>
      <c r="G32273"/>
      <c r="H32273" s="114"/>
      <c r="I32273"/>
    </row>
    <row r="32274" spans="1:9" x14ac:dyDescent="0.25">
      <c r="A32274" s="114"/>
      <c r="B32274"/>
      <c r="C32274" s="114"/>
      <c r="D32274" s="114"/>
      <c r="E32274" s="115"/>
      <c r="F32274" s="116"/>
      <c r="G32274"/>
      <c r="H32274" s="114"/>
      <c r="I32274"/>
    </row>
    <row r="32275" spans="1:9" x14ac:dyDescent="0.25">
      <c r="A32275" s="114"/>
      <c r="B32275"/>
      <c r="C32275" s="114"/>
      <c r="D32275" s="114"/>
      <c r="E32275" s="115"/>
      <c r="F32275" s="116"/>
      <c r="G32275"/>
      <c r="H32275" s="114"/>
      <c r="I32275"/>
    </row>
    <row r="32276" spans="1:9" x14ac:dyDescent="0.25">
      <c r="A32276" s="114"/>
      <c r="B32276"/>
      <c r="C32276" s="114"/>
      <c r="D32276" s="114"/>
      <c r="E32276" s="115"/>
      <c r="F32276" s="116"/>
      <c r="G32276"/>
      <c r="H32276" s="114"/>
      <c r="I32276"/>
    </row>
    <row r="32277" spans="1:9" x14ac:dyDescent="0.25">
      <c r="A32277" s="114"/>
      <c r="B32277"/>
      <c r="C32277" s="114"/>
      <c r="D32277" s="114"/>
      <c r="E32277" s="115"/>
      <c r="F32277" s="116"/>
      <c r="G32277"/>
      <c r="H32277" s="114"/>
      <c r="I32277"/>
    </row>
    <row r="32278" spans="1:9" x14ac:dyDescent="0.25">
      <c r="A32278" s="114"/>
      <c r="B32278"/>
      <c r="C32278" s="114"/>
      <c r="D32278" s="114"/>
      <c r="E32278" s="115"/>
      <c r="F32278" s="116"/>
      <c r="G32278"/>
      <c r="H32278" s="114"/>
      <c r="I32278"/>
    </row>
    <row r="32279" spans="1:9" x14ac:dyDescent="0.25">
      <c r="A32279" s="114"/>
      <c r="B32279"/>
      <c r="C32279" s="114"/>
      <c r="D32279" s="114"/>
      <c r="E32279" s="115"/>
      <c r="F32279" s="116"/>
      <c r="G32279"/>
      <c r="H32279" s="114"/>
      <c r="I32279"/>
    </row>
    <row r="32280" spans="1:9" x14ac:dyDescent="0.25">
      <c r="A32280" s="114"/>
      <c r="B32280"/>
      <c r="C32280" s="114"/>
      <c r="D32280" s="114"/>
      <c r="E32280" s="115"/>
      <c r="F32280" s="116"/>
      <c r="G32280"/>
      <c r="H32280" s="114"/>
      <c r="I32280"/>
    </row>
    <row r="32281" spans="1:9" x14ac:dyDescent="0.25">
      <c r="A32281" s="114"/>
      <c r="B32281"/>
      <c r="C32281" s="114"/>
      <c r="D32281" s="114"/>
      <c r="E32281" s="115"/>
      <c r="F32281" s="116"/>
      <c r="G32281"/>
      <c r="H32281" s="114"/>
      <c r="I32281"/>
    </row>
    <row r="32282" spans="1:9" x14ac:dyDescent="0.25">
      <c r="A32282" s="114"/>
      <c r="B32282"/>
      <c r="C32282" s="114"/>
      <c r="D32282" s="114"/>
      <c r="E32282" s="115"/>
      <c r="F32282" s="116"/>
      <c r="G32282"/>
      <c r="H32282" s="114"/>
      <c r="I32282"/>
    </row>
    <row r="32283" spans="1:9" x14ac:dyDescent="0.25">
      <c r="A32283" s="114"/>
      <c r="B32283"/>
      <c r="C32283" s="114"/>
      <c r="D32283" s="114"/>
      <c r="E32283" s="115"/>
      <c r="F32283" s="116"/>
      <c r="G32283"/>
      <c r="H32283" s="114"/>
      <c r="I32283"/>
    </row>
    <row r="32284" spans="1:9" x14ac:dyDescent="0.25">
      <c r="A32284" s="114"/>
      <c r="B32284"/>
      <c r="C32284" s="114"/>
      <c r="D32284" s="114"/>
      <c r="E32284" s="115"/>
      <c r="F32284" s="116"/>
      <c r="G32284"/>
      <c r="H32284" s="114"/>
      <c r="I32284"/>
    </row>
    <row r="32285" spans="1:9" x14ac:dyDescent="0.25">
      <c r="A32285" s="114"/>
      <c r="B32285"/>
      <c r="C32285" s="114"/>
      <c r="D32285" s="114"/>
      <c r="E32285" s="115"/>
      <c r="F32285" s="116"/>
      <c r="G32285"/>
      <c r="H32285" s="114"/>
      <c r="I32285"/>
    </row>
    <row r="32286" spans="1:9" x14ac:dyDescent="0.25">
      <c r="A32286" s="114"/>
      <c r="B32286"/>
      <c r="C32286" s="114"/>
      <c r="D32286" s="114"/>
      <c r="E32286" s="115"/>
      <c r="F32286" s="116"/>
      <c r="G32286"/>
      <c r="H32286" s="114"/>
      <c r="I32286"/>
    </row>
    <row r="32287" spans="1:9" x14ac:dyDescent="0.25">
      <c r="A32287" s="114"/>
      <c r="B32287"/>
      <c r="C32287" s="114"/>
      <c r="D32287" s="114"/>
      <c r="E32287" s="115"/>
      <c r="F32287" s="116"/>
      <c r="G32287"/>
      <c r="H32287" s="114"/>
      <c r="I32287"/>
    </row>
    <row r="32288" spans="1:9" x14ac:dyDescent="0.25">
      <c r="A32288" s="114"/>
      <c r="B32288"/>
      <c r="C32288" s="114"/>
      <c r="D32288" s="114"/>
      <c r="E32288" s="115"/>
      <c r="F32288" s="116"/>
      <c r="G32288"/>
      <c r="H32288" s="114"/>
      <c r="I32288"/>
    </row>
    <row r="32289" spans="1:9" x14ac:dyDescent="0.25">
      <c r="A32289" s="114"/>
      <c r="B32289"/>
      <c r="C32289" s="114"/>
      <c r="D32289" s="114"/>
      <c r="E32289" s="115"/>
      <c r="F32289" s="116"/>
      <c r="G32289"/>
      <c r="H32289" s="114"/>
      <c r="I32289"/>
    </row>
    <row r="32290" spans="1:9" x14ac:dyDescent="0.25">
      <c r="A32290" s="114"/>
      <c r="B32290"/>
      <c r="C32290" s="114"/>
      <c r="D32290" s="114"/>
      <c r="E32290" s="115"/>
      <c r="F32290" s="116"/>
      <c r="G32290"/>
      <c r="H32290" s="114"/>
      <c r="I32290"/>
    </row>
    <row r="32291" spans="1:9" x14ac:dyDescent="0.25">
      <c r="A32291" s="114"/>
      <c r="B32291"/>
      <c r="C32291" s="114"/>
      <c r="D32291" s="114"/>
      <c r="E32291" s="115"/>
      <c r="F32291" s="116"/>
      <c r="G32291"/>
      <c r="H32291" s="114"/>
      <c r="I32291"/>
    </row>
    <row r="32292" spans="1:9" x14ac:dyDescent="0.25">
      <c r="A32292" s="114"/>
      <c r="B32292"/>
      <c r="C32292" s="114"/>
      <c r="D32292" s="114"/>
      <c r="E32292" s="115"/>
      <c r="F32292" s="116"/>
      <c r="G32292"/>
      <c r="H32292" s="114"/>
      <c r="I32292"/>
    </row>
    <row r="32293" spans="1:9" x14ac:dyDescent="0.25">
      <c r="A32293" s="114"/>
      <c r="B32293"/>
      <c r="C32293" s="114"/>
      <c r="D32293" s="114"/>
      <c r="E32293" s="115"/>
      <c r="F32293" s="116"/>
      <c r="G32293"/>
      <c r="H32293" s="114"/>
      <c r="I32293"/>
    </row>
    <row r="32294" spans="1:9" x14ac:dyDescent="0.25">
      <c r="A32294" s="114"/>
      <c r="B32294"/>
      <c r="C32294" s="114"/>
      <c r="D32294" s="114"/>
      <c r="E32294" s="115"/>
      <c r="F32294" s="116"/>
      <c r="G32294"/>
      <c r="H32294" s="114"/>
      <c r="I32294"/>
    </row>
    <row r="32295" spans="1:9" x14ac:dyDescent="0.25">
      <c r="A32295" s="114"/>
      <c r="B32295"/>
      <c r="C32295" s="114"/>
      <c r="D32295" s="114"/>
      <c r="E32295" s="115"/>
      <c r="F32295" s="116"/>
      <c r="G32295"/>
      <c r="H32295" s="114"/>
      <c r="I32295"/>
    </row>
    <row r="32296" spans="1:9" x14ac:dyDescent="0.25">
      <c r="A32296" s="114"/>
      <c r="B32296"/>
      <c r="C32296" s="114"/>
      <c r="D32296" s="114"/>
      <c r="E32296" s="115"/>
      <c r="F32296" s="116"/>
      <c r="G32296"/>
      <c r="H32296" s="114"/>
      <c r="I32296"/>
    </row>
    <row r="32297" spans="1:9" x14ac:dyDescent="0.25">
      <c r="A32297" s="114"/>
      <c r="B32297"/>
      <c r="C32297" s="114"/>
      <c r="D32297" s="114"/>
      <c r="E32297" s="115"/>
      <c r="F32297" s="116"/>
      <c r="G32297"/>
      <c r="H32297" s="114"/>
      <c r="I32297"/>
    </row>
    <row r="32298" spans="1:9" x14ac:dyDescent="0.25">
      <c r="A32298" s="114"/>
      <c r="B32298"/>
      <c r="C32298" s="114"/>
      <c r="D32298" s="114"/>
      <c r="E32298" s="115"/>
      <c r="F32298" s="116"/>
      <c r="G32298"/>
      <c r="H32298" s="114"/>
      <c r="I32298"/>
    </row>
    <row r="32299" spans="1:9" x14ac:dyDescent="0.25">
      <c r="A32299" s="114"/>
      <c r="B32299"/>
      <c r="C32299" s="114"/>
      <c r="D32299" s="114"/>
      <c r="E32299" s="115"/>
      <c r="F32299" s="116"/>
      <c r="G32299"/>
      <c r="H32299" s="114"/>
      <c r="I32299"/>
    </row>
    <row r="32300" spans="1:9" x14ac:dyDescent="0.25">
      <c r="A32300" s="114"/>
      <c r="B32300"/>
      <c r="C32300" s="114"/>
      <c r="D32300" s="114"/>
      <c r="E32300" s="115"/>
      <c r="F32300" s="116"/>
      <c r="G32300"/>
      <c r="H32300" s="114"/>
      <c r="I32300"/>
    </row>
    <row r="32301" spans="1:9" x14ac:dyDescent="0.25">
      <c r="A32301" s="114"/>
      <c r="B32301"/>
      <c r="C32301" s="114"/>
      <c r="D32301" s="114"/>
      <c r="E32301" s="115"/>
      <c r="F32301" s="116"/>
      <c r="G32301"/>
      <c r="H32301" s="114"/>
      <c r="I32301"/>
    </row>
    <row r="32302" spans="1:9" x14ac:dyDescent="0.25">
      <c r="A32302" s="114"/>
      <c r="B32302"/>
      <c r="C32302" s="114"/>
      <c r="D32302" s="114"/>
      <c r="E32302" s="115"/>
      <c r="F32302" s="116"/>
      <c r="G32302"/>
      <c r="H32302" s="114"/>
      <c r="I32302"/>
    </row>
    <row r="32303" spans="1:9" x14ac:dyDescent="0.25">
      <c r="A32303" s="114"/>
      <c r="B32303"/>
      <c r="C32303" s="114"/>
      <c r="D32303" s="114"/>
      <c r="E32303" s="115"/>
      <c r="F32303" s="116"/>
      <c r="G32303"/>
      <c r="H32303" s="114"/>
      <c r="I32303"/>
    </row>
    <row r="32304" spans="1:9" x14ac:dyDescent="0.25">
      <c r="A32304" s="114"/>
      <c r="B32304"/>
      <c r="C32304" s="114"/>
      <c r="D32304" s="114"/>
      <c r="E32304" s="115"/>
      <c r="F32304" s="116"/>
      <c r="G32304"/>
      <c r="H32304" s="114"/>
      <c r="I32304"/>
    </row>
    <row r="32305" spans="1:9" x14ac:dyDescent="0.25">
      <c r="A32305" s="114"/>
      <c r="B32305"/>
      <c r="C32305" s="114"/>
      <c r="D32305" s="114"/>
      <c r="E32305" s="115"/>
      <c r="F32305" s="116"/>
      <c r="G32305"/>
      <c r="H32305" s="114"/>
      <c r="I32305"/>
    </row>
    <row r="32306" spans="1:9" x14ac:dyDescent="0.25">
      <c r="A32306" s="114"/>
      <c r="B32306"/>
      <c r="C32306" s="114"/>
      <c r="D32306" s="114"/>
      <c r="E32306" s="115"/>
      <c r="F32306" s="116"/>
      <c r="G32306"/>
      <c r="H32306" s="114"/>
      <c r="I32306"/>
    </row>
    <row r="32307" spans="1:9" x14ac:dyDescent="0.25">
      <c r="A32307" s="114"/>
      <c r="B32307"/>
      <c r="C32307" s="114"/>
      <c r="D32307" s="114"/>
      <c r="E32307" s="115"/>
      <c r="F32307" s="116"/>
      <c r="G32307"/>
      <c r="H32307" s="114"/>
      <c r="I32307"/>
    </row>
    <row r="32308" spans="1:9" x14ac:dyDescent="0.25">
      <c r="A32308" s="114"/>
      <c r="B32308"/>
      <c r="C32308" s="114"/>
      <c r="D32308" s="114"/>
      <c r="E32308" s="115"/>
      <c r="F32308" s="116"/>
      <c r="G32308"/>
      <c r="H32308" s="114"/>
      <c r="I32308"/>
    </row>
    <row r="32309" spans="1:9" x14ac:dyDescent="0.25">
      <c r="A32309" s="114"/>
      <c r="B32309"/>
      <c r="C32309" s="114"/>
      <c r="D32309" s="114"/>
      <c r="E32309" s="115"/>
      <c r="F32309" s="116"/>
      <c r="G32309"/>
      <c r="H32309" s="114"/>
      <c r="I32309"/>
    </row>
    <row r="32310" spans="1:9" x14ac:dyDescent="0.25">
      <c r="A32310" s="114"/>
      <c r="B32310"/>
      <c r="C32310" s="114"/>
      <c r="D32310" s="114"/>
      <c r="E32310" s="115"/>
      <c r="F32310" s="116"/>
      <c r="G32310"/>
      <c r="H32310" s="114"/>
      <c r="I32310"/>
    </row>
    <row r="32311" spans="1:9" x14ac:dyDescent="0.25">
      <c r="A32311" s="114"/>
      <c r="B32311"/>
      <c r="C32311" s="114"/>
      <c r="D32311" s="114"/>
      <c r="E32311" s="115"/>
      <c r="F32311" s="116"/>
      <c r="G32311"/>
      <c r="H32311" s="114"/>
      <c r="I32311"/>
    </row>
    <row r="32312" spans="1:9" x14ac:dyDescent="0.25">
      <c r="A32312" s="114"/>
      <c r="B32312"/>
      <c r="C32312" s="114"/>
      <c r="D32312" s="114"/>
      <c r="E32312" s="115"/>
      <c r="F32312" s="116"/>
      <c r="G32312"/>
      <c r="H32312" s="114"/>
      <c r="I32312"/>
    </row>
    <row r="32313" spans="1:9" x14ac:dyDescent="0.25">
      <c r="A32313" s="114"/>
      <c r="B32313"/>
      <c r="C32313" s="114"/>
      <c r="D32313" s="114"/>
      <c r="E32313" s="115"/>
      <c r="F32313" s="116"/>
      <c r="G32313"/>
      <c r="H32313" s="114"/>
      <c r="I32313"/>
    </row>
    <row r="32314" spans="1:9" x14ac:dyDescent="0.25">
      <c r="A32314" s="114"/>
      <c r="B32314"/>
      <c r="C32314" s="114"/>
      <c r="D32314" s="114"/>
      <c r="E32314" s="115"/>
      <c r="F32314" s="116"/>
      <c r="G32314"/>
      <c r="H32314" s="114"/>
      <c r="I32314"/>
    </row>
    <row r="32315" spans="1:9" x14ac:dyDescent="0.25">
      <c r="A32315" s="114"/>
      <c r="B32315"/>
      <c r="C32315" s="114"/>
      <c r="D32315" s="114"/>
      <c r="E32315" s="115"/>
      <c r="F32315" s="116"/>
      <c r="G32315"/>
      <c r="H32315" s="114"/>
      <c r="I32315"/>
    </row>
    <row r="32316" spans="1:9" x14ac:dyDescent="0.25">
      <c r="A32316" s="114"/>
      <c r="B32316"/>
      <c r="C32316" s="114"/>
      <c r="D32316" s="114"/>
      <c r="E32316" s="115"/>
      <c r="F32316" s="116"/>
      <c r="G32316"/>
      <c r="H32316" s="114"/>
      <c r="I32316"/>
    </row>
    <row r="32317" spans="1:9" x14ac:dyDescent="0.25">
      <c r="A32317" s="114"/>
      <c r="B32317"/>
      <c r="C32317" s="114"/>
      <c r="D32317" s="114"/>
      <c r="E32317" s="115"/>
      <c r="F32317" s="116"/>
      <c r="G32317"/>
      <c r="H32317" s="114"/>
      <c r="I32317"/>
    </row>
    <row r="32318" spans="1:9" x14ac:dyDescent="0.25">
      <c r="A32318" s="114"/>
      <c r="B32318"/>
      <c r="C32318" s="114"/>
      <c r="D32318" s="114"/>
      <c r="E32318" s="115"/>
      <c r="F32318" s="116"/>
      <c r="G32318"/>
      <c r="H32318" s="114"/>
      <c r="I32318"/>
    </row>
    <row r="32319" spans="1:9" x14ac:dyDescent="0.25">
      <c r="A32319" s="114"/>
      <c r="B32319"/>
      <c r="C32319" s="114"/>
      <c r="D32319" s="114"/>
      <c r="E32319" s="115"/>
      <c r="F32319" s="116"/>
      <c r="G32319"/>
      <c r="H32319" s="114"/>
      <c r="I32319"/>
    </row>
    <row r="32320" spans="1:9" x14ac:dyDescent="0.25">
      <c r="A32320" s="114"/>
      <c r="B32320"/>
      <c r="C32320" s="114"/>
      <c r="D32320" s="114"/>
      <c r="E32320" s="115"/>
      <c r="F32320" s="116"/>
      <c r="G32320"/>
      <c r="H32320" s="114"/>
      <c r="I32320"/>
    </row>
    <row r="32321" spans="1:9" x14ac:dyDescent="0.25">
      <c r="A32321" s="114"/>
      <c r="B32321"/>
      <c r="C32321" s="114"/>
      <c r="D32321" s="114"/>
      <c r="E32321" s="115"/>
      <c r="F32321" s="116"/>
      <c r="G32321"/>
      <c r="H32321" s="114"/>
      <c r="I32321"/>
    </row>
    <row r="32322" spans="1:9" x14ac:dyDescent="0.25">
      <c r="A32322" s="114"/>
      <c r="B32322"/>
      <c r="C32322" s="114"/>
      <c r="D32322" s="114"/>
      <c r="E32322" s="115"/>
      <c r="F32322" s="116"/>
      <c r="G32322"/>
      <c r="H32322" s="114"/>
      <c r="I32322"/>
    </row>
    <row r="32323" spans="1:9" x14ac:dyDescent="0.25">
      <c r="A32323" s="114"/>
      <c r="B32323"/>
      <c r="C32323" s="114"/>
      <c r="D32323" s="114"/>
      <c r="E32323" s="115"/>
      <c r="F32323" s="116"/>
      <c r="G32323"/>
      <c r="H32323" s="114"/>
      <c r="I32323"/>
    </row>
    <row r="32324" spans="1:9" x14ac:dyDescent="0.25">
      <c r="A32324" s="114"/>
      <c r="B32324"/>
      <c r="C32324" s="114"/>
      <c r="D32324" s="114"/>
      <c r="E32324" s="115"/>
      <c r="F32324" s="116"/>
      <c r="G32324"/>
      <c r="H32324" s="114"/>
      <c r="I32324"/>
    </row>
    <row r="32325" spans="1:9" x14ac:dyDescent="0.25">
      <c r="A32325" s="114"/>
      <c r="B32325"/>
      <c r="C32325" s="114"/>
      <c r="D32325" s="114"/>
      <c r="E32325" s="115"/>
      <c r="F32325" s="116"/>
      <c r="G32325"/>
      <c r="H32325" s="114"/>
      <c r="I32325"/>
    </row>
    <row r="32326" spans="1:9" x14ac:dyDescent="0.25">
      <c r="A32326" s="114"/>
      <c r="B32326"/>
      <c r="C32326" s="114"/>
      <c r="D32326" s="114"/>
      <c r="E32326" s="115"/>
      <c r="F32326" s="116"/>
      <c r="G32326"/>
      <c r="H32326" s="114"/>
      <c r="I32326"/>
    </row>
    <row r="32327" spans="1:9" x14ac:dyDescent="0.25">
      <c r="A32327" s="114"/>
      <c r="B32327"/>
      <c r="C32327" s="114"/>
      <c r="D32327" s="114"/>
      <c r="E32327" s="115"/>
      <c r="F32327" s="116"/>
      <c r="G32327"/>
      <c r="H32327" s="114"/>
      <c r="I32327"/>
    </row>
    <row r="32328" spans="1:9" x14ac:dyDescent="0.25">
      <c r="A32328" s="114"/>
      <c r="B32328"/>
      <c r="C32328" s="114"/>
      <c r="D32328" s="114"/>
      <c r="E32328" s="115"/>
      <c r="F32328" s="116"/>
      <c r="G32328"/>
      <c r="H32328" s="114"/>
      <c r="I32328"/>
    </row>
    <row r="32329" spans="1:9" x14ac:dyDescent="0.25">
      <c r="A32329" s="114"/>
      <c r="B32329"/>
      <c r="C32329" s="114"/>
      <c r="D32329" s="114"/>
      <c r="E32329" s="115"/>
      <c r="F32329" s="116"/>
      <c r="G32329"/>
      <c r="H32329" s="114"/>
      <c r="I32329"/>
    </row>
    <row r="32330" spans="1:9" x14ac:dyDescent="0.25">
      <c r="A32330" s="114"/>
      <c r="B32330"/>
      <c r="C32330" s="114"/>
      <c r="D32330" s="114"/>
      <c r="E32330" s="115"/>
      <c r="F32330" s="116"/>
      <c r="G32330"/>
      <c r="H32330" s="114"/>
      <c r="I32330"/>
    </row>
    <row r="32331" spans="1:9" x14ac:dyDescent="0.25">
      <c r="A32331" s="114"/>
      <c r="B32331"/>
      <c r="C32331" s="114"/>
      <c r="D32331" s="114"/>
      <c r="E32331" s="115"/>
      <c r="F32331" s="116"/>
      <c r="G32331"/>
      <c r="H32331" s="114"/>
      <c r="I32331"/>
    </row>
    <row r="32332" spans="1:9" x14ac:dyDescent="0.25">
      <c r="A32332" s="114"/>
      <c r="B32332"/>
      <c r="C32332" s="114"/>
      <c r="D32332" s="114"/>
      <c r="E32332" s="115"/>
      <c r="F32332" s="116"/>
      <c r="G32332"/>
      <c r="H32332" s="114"/>
      <c r="I32332"/>
    </row>
    <row r="32333" spans="1:9" x14ac:dyDescent="0.25">
      <c r="A32333" s="114"/>
      <c r="B32333"/>
      <c r="C32333" s="114"/>
      <c r="D32333" s="114"/>
      <c r="E32333" s="115"/>
      <c r="F32333" s="116"/>
      <c r="G32333"/>
      <c r="H32333" s="114"/>
      <c r="I32333"/>
    </row>
    <row r="32334" spans="1:9" x14ac:dyDescent="0.25">
      <c r="A32334" s="114"/>
      <c r="B32334"/>
      <c r="C32334" s="114"/>
      <c r="D32334" s="114"/>
      <c r="E32334" s="115"/>
      <c r="F32334" s="116"/>
      <c r="G32334"/>
      <c r="H32334" s="114"/>
      <c r="I32334"/>
    </row>
    <row r="32335" spans="1:9" x14ac:dyDescent="0.25">
      <c r="A32335" s="114"/>
      <c r="B32335"/>
      <c r="C32335" s="114"/>
      <c r="D32335" s="114"/>
      <c r="E32335" s="115"/>
      <c r="F32335" s="116"/>
      <c r="G32335"/>
      <c r="H32335" s="114"/>
      <c r="I32335"/>
    </row>
    <row r="32336" spans="1:9" x14ac:dyDescent="0.25">
      <c r="A32336" s="114"/>
      <c r="B32336"/>
      <c r="C32336" s="114"/>
      <c r="D32336" s="114"/>
      <c r="E32336" s="115"/>
      <c r="F32336" s="116"/>
      <c r="G32336"/>
      <c r="H32336" s="114"/>
      <c r="I32336"/>
    </row>
    <row r="32337" spans="1:9" x14ac:dyDescent="0.25">
      <c r="A32337" s="114"/>
      <c r="B32337"/>
      <c r="C32337" s="114"/>
      <c r="D32337" s="114"/>
      <c r="E32337" s="115"/>
      <c r="F32337" s="116"/>
      <c r="G32337"/>
      <c r="H32337" s="114"/>
      <c r="I32337"/>
    </row>
    <row r="32338" spans="1:9" x14ac:dyDescent="0.25">
      <c r="A32338" s="114"/>
      <c r="B32338"/>
      <c r="C32338" s="114"/>
      <c r="D32338" s="114"/>
      <c r="E32338" s="115"/>
      <c r="F32338" s="116"/>
      <c r="G32338"/>
      <c r="H32338" s="114"/>
      <c r="I32338"/>
    </row>
    <row r="32339" spans="1:9" x14ac:dyDescent="0.25">
      <c r="A32339" s="114"/>
      <c r="B32339"/>
      <c r="C32339" s="114"/>
      <c r="D32339" s="114"/>
      <c r="E32339" s="115"/>
      <c r="F32339" s="116"/>
      <c r="G32339"/>
      <c r="H32339" s="114"/>
      <c r="I32339"/>
    </row>
    <row r="32340" spans="1:9" x14ac:dyDescent="0.25">
      <c r="A32340" s="114"/>
      <c r="B32340"/>
      <c r="C32340" s="114"/>
      <c r="D32340" s="114"/>
      <c r="E32340" s="115"/>
      <c r="F32340" s="116"/>
      <c r="G32340"/>
      <c r="H32340" s="114"/>
      <c r="I32340"/>
    </row>
    <row r="32341" spans="1:9" x14ac:dyDescent="0.25">
      <c r="A32341" s="114"/>
      <c r="B32341"/>
      <c r="C32341" s="114"/>
      <c r="D32341" s="114"/>
      <c r="E32341" s="115"/>
      <c r="F32341" s="116"/>
      <c r="G32341"/>
      <c r="H32341" s="114"/>
      <c r="I32341"/>
    </row>
    <row r="32342" spans="1:9" x14ac:dyDescent="0.25">
      <c r="A32342" s="114"/>
      <c r="B32342"/>
      <c r="C32342" s="114"/>
      <c r="D32342" s="114"/>
      <c r="E32342" s="115"/>
      <c r="F32342" s="116"/>
      <c r="G32342"/>
      <c r="H32342" s="114"/>
      <c r="I32342"/>
    </row>
    <row r="32343" spans="1:9" x14ac:dyDescent="0.25">
      <c r="A32343" s="114"/>
      <c r="B32343"/>
      <c r="C32343" s="114"/>
      <c r="D32343" s="114"/>
      <c r="E32343" s="115"/>
      <c r="F32343" s="116"/>
      <c r="G32343"/>
      <c r="H32343" s="114"/>
      <c r="I32343"/>
    </row>
    <row r="32344" spans="1:9" x14ac:dyDescent="0.25">
      <c r="A32344" s="114"/>
      <c r="B32344"/>
      <c r="C32344" s="114"/>
      <c r="D32344" s="114"/>
      <c r="E32344" s="115"/>
      <c r="F32344" s="116"/>
      <c r="G32344"/>
      <c r="H32344" s="114"/>
      <c r="I32344"/>
    </row>
    <row r="32345" spans="1:9" x14ac:dyDescent="0.25">
      <c r="A32345" s="114"/>
      <c r="B32345"/>
      <c r="C32345" s="114"/>
      <c r="D32345" s="114"/>
      <c r="E32345" s="115"/>
      <c r="F32345" s="116"/>
      <c r="G32345"/>
      <c r="H32345" s="114"/>
      <c r="I32345"/>
    </row>
    <row r="32346" spans="1:9" x14ac:dyDescent="0.25">
      <c r="A32346" s="114"/>
      <c r="B32346"/>
      <c r="C32346" s="114"/>
      <c r="D32346" s="114"/>
      <c r="E32346" s="115"/>
      <c r="F32346" s="116"/>
      <c r="G32346"/>
      <c r="H32346" s="114"/>
      <c r="I32346"/>
    </row>
    <row r="32347" spans="1:9" x14ac:dyDescent="0.25">
      <c r="A32347" s="114"/>
      <c r="B32347"/>
      <c r="C32347" s="114"/>
      <c r="D32347" s="114"/>
      <c r="E32347" s="115"/>
      <c r="F32347" s="116"/>
      <c r="G32347"/>
      <c r="H32347" s="114"/>
      <c r="I32347"/>
    </row>
    <row r="32348" spans="1:9" x14ac:dyDescent="0.25">
      <c r="A32348" s="114"/>
      <c r="B32348"/>
      <c r="C32348" s="114"/>
      <c r="D32348" s="114"/>
      <c r="E32348" s="115"/>
      <c r="F32348" s="116"/>
      <c r="G32348"/>
      <c r="H32348" s="114"/>
      <c r="I32348"/>
    </row>
    <row r="32349" spans="1:9" x14ac:dyDescent="0.25">
      <c r="A32349" s="114"/>
      <c r="B32349"/>
      <c r="C32349" s="114"/>
      <c r="D32349" s="114"/>
      <c r="E32349" s="115"/>
      <c r="F32349" s="116"/>
      <c r="G32349"/>
      <c r="H32349" s="114"/>
      <c r="I32349"/>
    </row>
    <row r="32350" spans="1:9" x14ac:dyDescent="0.25">
      <c r="A32350" s="114"/>
      <c r="B32350"/>
      <c r="C32350" s="114"/>
      <c r="D32350" s="114"/>
      <c r="E32350" s="115"/>
      <c r="F32350" s="116"/>
      <c r="G32350"/>
      <c r="H32350" s="114"/>
      <c r="I32350"/>
    </row>
    <row r="32351" spans="1:9" x14ac:dyDescent="0.25">
      <c r="A32351" s="114"/>
      <c r="B32351"/>
      <c r="C32351" s="114"/>
      <c r="D32351" s="114"/>
      <c r="E32351" s="115"/>
      <c r="F32351" s="116"/>
      <c r="G32351"/>
      <c r="H32351" s="114"/>
      <c r="I32351"/>
    </row>
    <row r="32352" spans="1:9" x14ac:dyDescent="0.25">
      <c r="A32352" s="114"/>
      <c r="B32352"/>
      <c r="C32352" s="114"/>
      <c r="D32352" s="114"/>
      <c r="E32352" s="115"/>
      <c r="F32352" s="116"/>
      <c r="G32352"/>
      <c r="H32352" s="114"/>
      <c r="I32352"/>
    </row>
    <row r="32353" spans="1:9" x14ac:dyDescent="0.25">
      <c r="A32353" s="114"/>
      <c r="B32353"/>
      <c r="C32353" s="114"/>
      <c r="D32353" s="114"/>
      <c r="E32353" s="115"/>
      <c r="F32353" s="116"/>
      <c r="G32353"/>
      <c r="H32353" s="114"/>
      <c r="I32353"/>
    </row>
    <row r="32354" spans="1:9" x14ac:dyDescent="0.25">
      <c r="A32354" s="114"/>
      <c r="B32354"/>
      <c r="C32354" s="114"/>
      <c r="D32354" s="114"/>
      <c r="E32354" s="115"/>
      <c r="F32354" s="116"/>
      <c r="G32354"/>
      <c r="H32354" s="114"/>
      <c r="I32354"/>
    </row>
    <row r="32355" spans="1:9" x14ac:dyDescent="0.25">
      <c r="A32355" s="114"/>
      <c r="B32355"/>
      <c r="C32355" s="114"/>
      <c r="D32355" s="114"/>
      <c r="E32355" s="115"/>
      <c r="F32355" s="116"/>
      <c r="G32355"/>
      <c r="H32355" s="114"/>
      <c r="I32355"/>
    </row>
    <row r="32356" spans="1:9" x14ac:dyDescent="0.25">
      <c r="A32356" s="114"/>
      <c r="B32356"/>
      <c r="C32356" s="114"/>
      <c r="D32356" s="114"/>
      <c r="E32356" s="115"/>
      <c r="F32356" s="116"/>
      <c r="G32356"/>
      <c r="H32356" s="114"/>
      <c r="I32356"/>
    </row>
    <row r="32357" spans="1:9" x14ac:dyDescent="0.25">
      <c r="A32357" s="114"/>
      <c r="B32357"/>
      <c r="C32357" s="114"/>
      <c r="D32357" s="114"/>
      <c r="E32357" s="115"/>
      <c r="F32357" s="116"/>
      <c r="G32357"/>
      <c r="H32357" s="114"/>
      <c r="I32357"/>
    </row>
    <row r="32358" spans="1:9" x14ac:dyDescent="0.25">
      <c r="A32358" s="114"/>
      <c r="B32358"/>
      <c r="C32358" s="114"/>
      <c r="D32358" s="114"/>
      <c r="E32358" s="115"/>
      <c r="F32358" s="116"/>
      <c r="G32358"/>
      <c r="H32358" s="114"/>
      <c r="I32358"/>
    </row>
    <row r="32359" spans="1:9" x14ac:dyDescent="0.25">
      <c r="A32359" s="114"/>
      <c r="B32359"/>
      <c r="C32359" s="114"/>
      <c r="D32359" s="114"/>
      <c r="E32359" s="115"/>
      <c r="F32359" s="116"/>
      <c r="G32359"/>
      <c r="H32359" s="114"/>
      <c r="I32359"/>
    </row>
    <row r="32360" spans="1:9" x14ac:dyDescent="0.25">
      <c r="A32360" s="114"/>
      <c r="B32360"/>
      <c r="C32360" s="114"/>
      <c r="D32360" s="114"/>
      <c r="E32360" s="115"/>
      <c r="F32360" s="116"/>
      <c r="G32360"/>
      <c r="H32360" s="114"/>
      <c r="I32360"/>
    </row>
    <row r="32361" spans="1:9" x14ac:dyDescent="0.25">
      <c r="A32361" s="114"/>
      <c r="B32361"/>
      <c r="C32361" s="114"/>
      <c r="D32361" s="114"/>
      <c r="E32361" s="115"/>
      <c r="F32361" s="116"/>
      <c r="G32361"/>
      <c r="H32361" s="114"/>
      <c r="I32361"/>
    </row>
    <row r="32362" spans="1:9" x14ac:dyDescent="0.25">
      <c r="A32362" s="114"/>
      <c r="B32362"/>
      <c r="C32362" s="114"/>
      <c r="D32362" s="114"/>
      <c r="E32362" s="115"/>
      <c r="F32362" s="116"/>
      <c r="G32362"/>
      <c r="H32362" s="114"/>
      <c r="I32362"/>
    </row>
    <row r="32363" spans="1:9" x14ac:dyDescent="0.25">
      <c r="A32363" s="114"/>
      <c r="B32363"/>
      <c r="C32363" s="114"/>
      <c r="D32363" s="114"/>
      <c r="E32363" s="115"/>
      <c r="F32363" s="116"/>
      <c r="G32363"/>
      <c r="H32363" s="114"/>
      <c r="I32363"/>
    </row>
    <row r="32364" spans="1:9" x14ac:dyDescent="0.25">
      <c r="A32364" s="114"/>
      <c r="B32364"/>
      <c r="C32364" s="114"/>
      <c r="D32364" s="114"/>
      <c r="E32364" s="115"/>
      <c r="F32364" s="116"/>
      <c r="G32364"/>
      <c r="H32364" s="114"/>
      <c r="I32364"/>
    </row>
    <row r="32365" spans="1:9" x14ac:dyDescent="0.25">
      <c r="A32365" s="114"/>
      <c r="B32365"/>
      <c r="C32365" s="114"/>
      <c r="D32365" s="114"/>
      <c r="E32365" s="115"/>
      <c r="F32365" s="116"/>
      <c r="G32365"/>
      <c r="H32365" s="114"/>
      <c r="I32365"/>
    </row>
    <row r="32366" spans="1:9" x14ac:dyDescent="0.25">
      <c r="A32366" s="114"/>
      <c r="B32366"/>
      <c r="C32366" s="114"/>
      <c r="D32366" s="114"/>
      <c r="E32366" s="115"/>
      <c r="F32366" s="116"/>
      <c r="G32366"/>
      <c r="H32366" s="114"/>
      <c r="I32366"/>
    </row>
    <row r="32367" spans="1:9" x14ac:dyDescent="0.25">
      <c r="A32367" s="114"/>
      <c r="B32367"/>
      <c r="C32367" s="114"/>
      <c r="D32367" s="114"/>
      <c r="E32367" s="115"/>
      <c r="F32367" s="116"/>
      <c r="G32367"/>
      <c r="H32367" s="114"/>
      <c r="I32367"/>
    </row>
    <row r="32368" spans="1:9" x14ac:dyDescent="0.25">
      <c r="A32368" s="114"/>
      <c r="B32368"/>
      <c r="C32368" s="114"/>
      <c r="D32368" s="114"/>
      <c r="E32368" s="115"/>
      <c r="F32368" s="116"/>
      <c r="G32368"/>
      <c r="H32368" s="114"/>
      <c r="I32368"/>
    </row>
    <row r="32369" spans="1:9" x14ac:dyDescent="0.25">
      <c r="A32369" s="114"/>
      <c r="B32369"/>
      <c r="C32369" s="114"/>
      <c r="D32369" s="114"/>
      <c r="E32369" s="115"/>
      <c r="F32369" s="116"/>
      <c r="G32369"/>
      <c r="H32369" s="114"/>
      <c r="I32369"/>
    </row>
    <row r="32370" spans="1:9" x14ac:dyDescent="0.25">
      <c r="A32370" s="114"/>
      <c r="B32370"/>
      <c r="C32370" s="114"/>
      <c r="D32370" s="114"/>
      <c r="E32370" s="115"/>
      <c r="F32370" s="116"/>
      <c r="G32370"/>
      <c r="H32370" s="114"/>
      <c r="I32370"/>
    </row>
    <row r="32371" spans="1:9" x14ac:dyDescent="0.25">
      <c r="A32371" s="114"/>
      <c r="B32371"/>
      <c r="C32371" s="114"/>
      <c r="D32371" s="114"/>
      <c r="E32371" s="115"/>
      <c r="F32371" s="116"/>
      <c r="G32371"/>
      <c r="H32371" s="114"/>
      <c r="I32371"/>
    </row>
    <row r="32372" spans="1:9" x14ac:dyDescent="0.25">
      <c r="A32372" s="114"/>
      <c r="B32372"/>
      <c r="C32372" s="114"/>
      <c r="D32372" s="114"/>
      <c r="E32372" s="115"/>
      <c r="F32372" s="116"/>
      <c r="G32372"/>
      <c r="H32372" s="114"/>
      <c r="I32372"/>
    </row>
    <row r="32373" spans="1:9" x14ac:dyDescent="0.25">
      <c r="A32373" s="114"/>
      <c r="B32373"/>
      <c r="C32373" s="114"/>
      <c r="D32373" s="114"/>
      <c r="E32373" s="115"/>
      <c r="F32373" s="116"/>
      <c r="G32373"/>
      <c r="H32373" s="114"/>
      <c r="I32373"/>
    </row>
    <row r="32374" spans="1:9" x14ac:dyDescent="0.25">
      <c r="A32374" s="114"/>
      <c r="B32374"/>
      <c r="C32374" s="114"/>
      <c r="D32374" s="114"/>
      <c r="E32374" s="115"/>
      <c r="F32374" s="116"/>
      <c r="G32374"/>
      <c r="H32374" s="114"/>
      <c r="I32374"/>
    </row>
    <row r="32375" spans="1:9" x14ac:dyDescent="0.25">
      <c r="A32375" s="114"/>
      <c r="B32375"/>
      <c r="C32375" s="114"/>
      <c r="D32375" s="114"/>
      <c r="E32375" s="115"/>
      <c r="F32375" s="116"/>
      <c r="G32375"/>
      <c r="H32375" s="114"/>
      <c r="I32375"/>
    </row>
    <row r="32376" spans="1:9" x14ac:dyDescent="0.25">
      <c r="A32376" s="114"/>
      <c r="B32376"/>
      <c r="C32376" s="114"/>
      <c r="D32376" s="114"/>
      <c r="E32376" s="115"/>
      <c r="F32376" s="116"/>
      <c r="G32376"/>
      <c r="H32376" s="114"/>
      <c r="I32376"/>
    </row>
    <row r="32377" spans="1:9" x14ac:dyDescent="0.25">
      <c r="A32377" s="114"/>
      <c r="B32377"/>
      <c r="C32377" s="114"/>
      <c r="D32377" s="114"/>
      <c r="E32377" s="115"/>
      <c r="F32377" s="116"/>
      <c r="G32377"/>
      <c r="H32377" s="114"/>
      <c r="I32377"/>
    </row>
    <row r="32378" spans="1:9" x14ac:dyDescent="0.25">
      <c r="A32378" s="114"/>
      <c r="B32378"/>
      <c r="C32378" s="114"/>
      <c r="D32378" s="114"/>
      <c r="E32378" s="115"/>
      <c r="F32378" s="116"/>
      <c r="G32378"/>
      <c r="H32378" s="114"/>
      <c r="I32378"/>
    </row>
    <row r="32379" spans="1:9" x14ac:dyDescent="0.25">
      <c r="A32379" s="114"/>
      <c r="B32379"/>
      <c r="C32379" s="114"/>
      <c r="D32379" s="114"/>
      <c r="E32379" s="115"/>
      <c r="F32379" s="116"/>
      <c r="G32379"/>
      <c r="H32379" s="114"/>
      <c r="I32379"/>
    </row>
    <row r="32380" spans="1:9" x14ac:dyDescent="0.25">
      <c r="A32380" s="114"/>
      <c r="B32380"/>
      <c r="C32380" s="114"/>
      <c r="D32380" s="114"/>
      <c r="E32380" s="115"/>
      <c r="F32380" s="116"/>
      <c r="G32380"/>
      <c r="H32380" s="114"/>
      <c r="I32380"/>
    </row>
    <row r="32381" spans="1:9" x14ac:dyDescent="0.25">
      <c r="A32381" s="114"/>
      <c r="B32381"/>
      <c r="C32381" s="114"/>
      <c r="D32381" s="114"/>
      <c r="E32381" s="115"/>
      <c r="F32381" s="116"/>
      <c r="G32381"/>
      <c r="H32381" s="114"/>
      <c r="I32381"/>
    </row>
    <row r="32382" spans="1:9" x14ac:dyDescent="0.25">
      <c r="A32382" s="114"/>
      <c r="B32382"/>
      <c r="C32382" s="114"/>
      <c r="D32382" s="114"/>
      <c r="E32382" s="115"/>
      <c r="F32382" s="116"/>
      <c r="G32382"/>
      <c r="H32382" s="114"/>
      <c r="I32382"/>
    </row>
    <row r="32383" spans="1:9" x14ac:dyDescent="0.25">
      <c r="A32383" s="114"/>
      <c r="B32383"/>
      <c r="C32383" s="114"/>
      <c r="D32383" s="114"/>
      <c r="E32383" s="115"/>
      <c r="F32383" s="116"/>
      <c r="G32383"/>
      <c r="H32383" s="114"/>
      <c r="I32383"/>
    </row>
    <row r="32384" spans="1:9" x14ac:dyDescent="0.25">
      <c r="A32384" s="114"/>
      <c r="B32384"/>
      <c r="C32384" s="114"/>
      <c r="D32384" s="114"/>
      <c r="E32384" s="115"/>
      <c r="F32384" s="116"/>
      <c r="G32384"/>
      <c r="H32384" s="114"/>
      <c r="I32384"/>
    </row>
    <row r="32385" spans="1:9" x14ac:dyDescent="0.25">
      <c r="A32385" s="114"/>
      <c r="B32385"/>
      <c r="C32385" s="114"/>
      <c r="D32385" s="114"/>
      <c r="E32385" s="115"/>
      <c r="F32385" s="116"/>
      <c r="G32385"/>
      <c r="H32385" s="114"/>
      <c r="I32385"/>
    </row>
    <row r="32386" spans="1:9" x14ac:dyDescent="0.25">
      <c r="A32386" s="114"/>
      <c r="B32386"/>
      <c r="C32386" s="114"/>
      <c r="D32386" s="114"/>
      <c r="E32386" s="115"/>
      <c r="F32386" s="116"/>
      <c r="G32386"/>
      <c r="H32386" s="114"/>
      <c r="I32386"/>
    </row>
    <row r="32387" spans="1:9" x14ac:dyDescent="0.25">
      <c r="A32387" s="114"/>
      <c r="B32387"/>
      <c r="C32387" s="114"/>
      <c r="D32387" s="114"/>
      <c r="E32387" s="115"/>
      <c r="F32387" s="116"/>
      <c r="G32387"/>
      <c r="H32387" s="114"/>
      <c r="I32387"/>
    </row>
    <row r="32388" spans="1:9" x14ac:dyDescent="0.25">
      <c r="A32388" s="114"/>
      <c r="B32388"/>
      <c r="C32388" s="114"/>
      <c r="D32388" s="114"/>
      <c r="E32388" s="115"/>
      <c r="F32388" s="116"/>
      <c r="G32388"/>
      <c r="H32388" s="114"/>
      <c r="I32388"/>
    </row>
    <row r="32389" spans="1:9" x14ac:dyDescent="0.25">
      <c r="A32389" s="114"/>
      <c r="B32389"/>
      <c r="C32389" s="114"/>
      <c r="D32389" s="114"/>
      <c r="E32389" s="115"/>
      <c r="F32389" s="116"/>
      <c r="G32389"/>
      <c r="H32389" s="114"/>
      <c r="I32389"/>
    </row>
    <row r="32390" spans="1:9" x14ac:dyDescent="0.25">
      <c r="A32390" s="114"/>
      <c r="B32390"/>
      <c r="C32390" s="114"/>
      <c r="D32390" s="114"/>
      <c r="E32390" s="115"/>
      <c r="F32390" s="116"/>
      <c r="G32390"/>
      <c r="H32390" s="114"/>
      <c r="I32390"/>
    </row>
    <row r="32391" spans="1:9" x14ac:dyDescent="0.25">
      <c r="A32391" s="114"/>
      <c r="B32391"/>
      <c r="C32391" s="114"/>
      <c r="D32391" s="114"/>
      <c r="E32391" s="115"/>
      <c r="F32391" s="116"/>
      <c r="G32391"/>
      <c r="H32391" s="114"/>
      <c r="I32391"/>
    </row>
    <row r="32392" spans="1:9" x14ac:dyDescent="0.25">
      <c r="A32392" s="114"/>
      <c r="B32392"/>
      <c r="C32392" s="114"/>
      <c r="D32392" s="114"/>
      <c r="E32392" s="115"/>
      <c r="F32392" s="116"/>
      <c r="G32392"/>
      <c r="H32392" s="114"/>
      <c r="I32392"/>
    </row>
    <row r="32393" spans="1:9" x14ac:dyDescent="0.25">
      <c r="A32393" s="114"/>
      <c r="B32393"/>
      <c r="C32393" s="114"/>
      <c r="D32393" s="114"/>
      <c r="E32393" s="115"/>
      <c r="F32393" s="116"/>
      <c r="G32393"/>
      <c r="H32393" s="114"/>
      <c r="I32393"/>
    </row>
    <row r="32394" spans="1:9" x14ac:dyDescent="0.25">
      <c r="A32394" s="114"/>
      <c r="B32394"/>
      <c r="C32394" s="114"/>
      <c r="D32394" s="114"/>
      <c r="E32394" s="115"/>
      <c r="F32394" s="116"/>
      <c r="G32394"/>
      <c r="H32394" s="114"/>
      <c r="I32394"/>
    </row>
    <row r="32395" spans="1:9" x14ac:dyDescent="0.25">
      <c r="A32395" s="114"/>
      <c r="B32395"/>
      <c r="C32395" s="114"/>
      <c r="D32395" s="114"/>
      <c r="E32395" s="115"/>
      <c r="F32395" s="116"/>
      <c r="G32395"/>
      <c r="H32395" s="114"/>
      <c r="I32395"/>
    </row>
    <row r="32396" spans="1:9" x14ac:dyDescent="0.25">
      <c r="A32396" s="114"/>
      <c r="B32396"/>
      <c r="C32396" s="114"/>
      <c r="D32396" s="114"/>
      <c r="E32396" s="115"/>
      <c r="F32396" s="116"/>
      <c r="G32396"/>
      <c r="H32396" s="114"/>
      <c r="I32396"/>
    </row>
    <row r="32397" spans="1:9" x14ac:dyDescent="0.25">
      <c r="A32397" s="114"/>
      <c r="B32397"/>
      <c r="C32397" s="114"/>
      <c r="D32397" s="114"/>
      <c r="E32397" s="115"/>
      <c r="F32397" s="116"/>
      <c r="G32397"/>
      <c r="H32397" s="114"/>
      <c r="I32397"/>
    </row>
    <row r="32398" spans="1:9" x14ac:dyDescent="0.25">
      <c r="A32398" s="114"/>
      <c r="B32398"/>
      <c r="C32398" s="114"/>
      <c r="D32398" s="114"/>
      <c r="E32398" s="115"/>
      <c r="F32398" s="116"/>
      <c r="G32398"/>
      <c r="H32398" s="114"/>
      <c r="I32398"/>
    </row>
    <row r="32399" spans="1:9" x14ac:dyDescent="0.25">
      <c r="A32399" s="114"/>
      <c r="B32399"/>
      <c r="C32399" s="114"/>
      <c r="D32399" s="114"/>
      <c r="E32399" s="115"/>
      <c r="F32399" s="116"/>
      <c r="G32399"/>
      <c r="H32399" s="114"/>
      <c r="I32399"/>
    </row>
    <row r="32400" spans="1:9" x14ac:dyDescent="0.25">
      <c r="A32400" s="114"/>
      <c r="B32400"/>
      <c r="C32400" s="114"/>
      <c r="D32400" s="114"/>
      <c r="E32400" s="115"/>
      <c r="F32400" s="116"/>
      <c r="G32400"/>
      <c r="H32400" s="114"/>
      <c r="I32400"/>
    </row>
    <row r="32401" spans="1:9" x14ac:dyDescent="0.25">
      <c r="A32401" s="114"/>
      <c r="B32401"/>
      <c r="C32401" s="114"/>
      <c r="D32401" s="114"/>
      <c r="E32401" s="115"/>
      <c r="F32401" s="116"/>
      <c r="G32401"/>
      <c r="H32401" s="114"/>
      <c r="I32401"/>
    </row>
    <row r="32402" spans="1:9" x14ac:dyDescent="0.25">
      <c r="A32402" s="114"/>
      <c r="B32402"/>
      <c r="C32402" s="114"/>
      <c r="D32402" s="114"/>
      <c r="E32402" s="115"/>
      <c r="F32402" s="116"/>
      <c r="G32402"/>
      <c r="H32402" s="114"/>
      <c r="I32402"/>
    </row>
    <row r="32403" spans="1:9" x14ac:dyDescent="0.25">
      <c r="A32403" s="114"/>
      <c r="B32403"/>
      <c r="C32403" s="114"/>
      <c r="D32403" s="114"/>
      <c r="E32403" s="115"/>
      <c r="F32403" s="116"/>
      <c r="G32403"/>
      <c r="H32403" s="114"/>
      <c r="I32403"/>
    </row>
    <row r="32404" spans="1:9" x14ac:dyDescent="0.25">
      <c r="A32404" s="114"/>
      <c r="B32404"/>
      <c r="C32404" s="114"/>
      <c r="D32404" s="114"/>
      <c r="E32404" s="115"/>
      <c r="F32404" s="116"/>
      <c r="G32404"/>
      <c r="H32404" s="114"/>
      <c r="I32404"/>
    </row>
    <row r="32405" spans="1:9" x14ac:dyDescent="0.25">
      <c r="A32405" s="114"/>
      <c r="B32405"/>
      <c r="C32405" s="114"/>
      <c r="D32405" s="114"/>
      <c r="E32405" s="115"/>
      <c r="F32405" s="116"/>
      <c r="G32405"/>
      <c r="H32405" s="114"/>
      <c r="I32405"/>
    </row>
    <row r="32406" spans="1:9" x14ac:dyDescent="0.25">
      <c r="A32406" s="114"/>
      <c r="B32406"/>
      <c r="C32406" s="114"/>
      <c r="D32406" s="114"/>
      <c r="E32406" s="115"/>
      <c r="F32406" s="116"/>
      <c r="G32406"/>
      <c r="H32406" s="114"/>
      <c r="I32406"/>
    </row>
    <row r="32407" spans="1:9" x14ac:dyDescent="0.25">
      <c r="A32407" s="114"/>
      <c r="B32407"/>
      <c r="C32407" s="114"/>
      <c r="D32407" s="114"/>
      <c r="E32407" s="115"/>
      <c r="F32407" s="116"/>
      <c r="G32407"/>
      <c r="H32407" s="114"/>
      <c r="I32407"/>
    </row>
    <row r="32408" spans="1:9" x14ac:dyDescent="0.25">
      <c r="A32408" s="114"/>
      <c r="B32408"/>
      <c r="C32408" s="114"/>
      <c r="D32408" s="114"/>
      <c r="E32408" s="115"/>
      <c r="F32408" s="116"/>
      <c r="G32408"/>
      <c r="H32408" s="114"/>
      <c r="I32408"/>
    </row>
    <row r="32409" spans="1:9" x14ac:dyDescent="0.25">
      <c r="A32409" s="114"/>
      <c r="B32409"/>
      <c r="C32409" s="114"/>
      <c r="D32409" s="114"/>
      <c r="E32409" s="115"/>
      <c r="F32409" s="116"/>
      <c r="G32409"/>
      <c r="H32409" s="114"/>
      <c r="I32409"/>
    </row>
    <row r="32410" spans="1:9" x14ac:dyDescent="0.25">
      <c r="A32410" s="114"/>
      <c r="B32410"/>
      <c r="C32410" s="114"/>
      <c r="D32410" s="114"/>
      <c r="E32410" s="115"/>
      <c r="F32410" s="116"/>
      <c r="G32410"/>
      <c r="H32410" s="114"/>
      <c r="I32410"/>
    </row>
    <row r="32411" spans="1:9" x14ac:dyDescent="0.25">
      <c r="A32411" s="114"/>
      <c r="B32411"/>
      <c r="C32411" s="114"/>
      <c r="D32411" s="114"/>
      <c r="E32411" s="115"/>
      <c r="F32411" s="116"/>
      <c r="G32411"/>
      <c r="H32411" s="114"/>
      <c r="I32411"/>
    </row>
    <row r="32412" spans="1:9" x14ac:dyDescent="0.25">
      <c r="A32412" s="114"/>
      <c r="B32412"/>
      <c r="C32412" s="114"/>
      <c r="D32412" s="114"/>
      <c r="E32412" s="115"/>
      <c r="F32412" s="116"/>
      <c r="G32412"/>
      <c r="H32412" s="114"/>
      <c r="I32412"/>
    </row>
    <row r="32413" spans="1:9" x14ac:dyDescent="0.25">
      <c r="A32413" s="114"/>
      <c r="B32413"/>
      <c r="C32413" s="114"/>
      <c r="D32413" s="114"/>
      <c r="E32413" s="115"/>
      <c r="F32413" s="116"/>
      <c r="G32413"/>
      <c r="H32413" s="114"/>
      <c r="I32413"/>
    </row>
    <row r="32414" spans="1:9" x14ac:dyDescent="0.25">
      <c r="A32414" s="114"/>
      <c r="B32414"/>
      <c r="C32414" s="114"/>
      <c r="D32414" s="114"/>
      <c r="E32414" s="115"/>
      <c r="F32414" s="116"/>
      <c r="G32414"/>
      <c r="H32414" s="114"/>
      <c r="I32414"/>
    </row>
    <row r="32415" spans="1:9" x14ac:dyDescent="0.25">
      <c r="A32415" s="114"/>
      <c r="B32415"/>
      <c r="C32415" s="114"/>
      <c r="D32415" s="114"/>
      <c r="E32415" s="115"/>
      <c r="F32415" s="116"/>
      <c r="G32415"/>
      <c r="H32415" s="114"/>
      <c r="I32415"/>
    </row>
    <row r="32416" spans="1:9" x14ac:dyDescent="0.25">
      <c r="A32416" s="114"/>
      <c r="B32416"/>
      <c r="C32416" s="114"/>
      <c r="D32416" s="114"/>
      <c r="E32416" s="115"/>
      <c r="F32416" s="116"/>
      <c r="G32416"/>
      <c r="H32416" s="114"/>
      <c r="I32416"/>
    </row>
    <row r="32417" spans="1:9" x14ac:dyDescent="0.25">
      <c r="A32417" s="114"/>
      <c r="B32417"/>
      <c r="C32417" s="114"/>
      <c r="D32417" s="114"/>
      <c r="E32417" s="115"/>
      <c r="F32417" s="116"/>
      <c r="G32417"/>
      <c r="H32417" s="114"/>
      <c r="I32417"/>
    </row>
    <row r="32418" spans="1:9" x14ac:dyDescent="0.25">
      <c r="A32418" s="114"/>
      <c r="B32418"/>
      <c r="C32418" s="114"/>
      <c r="D32418" s="114"/>
      <c r="E32418" s="115"/>
      <c r="F32418" s="116"/>
      <c r="G32418"/>
      <c r="H32418" s="114"/>
      <c r="I32418"/>
    </row>
    <row r="32419" spans="1:9" x14ac:dyDescent="0.25">
      <c r="A32419" s="114"/>
      <c r="B32419"/>
      <c r="C32419" s="114"/>
      <c r="D32419" s="114"/>
      <c r="E32419" s="115"/>
      <c r="F32419" s="116"/>
      <c r="G32419"/>
      <c r="H32419" s="114"/>
      <c r="I32419"/>
    </row>
    <row r="32420" spans="1:9" x14ac:dyDescent="0.25">
      <c r="A32420" s="114"/>
      <c r="B32420"/>
      <c r="C32420" s="114"/>
      <c r="D32420" s="114"/>
      <c r="E32420" s="115"/>
      <c r="F32420" s="116"/>
      <c r="G32420"/>
      <c r="H32420" s="114"/>
      <c r="I32420"/>
    </row>
    <row r="32421" spans="1:9" x14ac:dyDescent="0.25">
      <c r="A32421" s="114"/>
      <c r="B32421"/>
      <c r="C32421" s="114"/>
      <c r="D32421" s="114"/>
      <c r="E32421" s="115"/>
      <c r="F32421" s="116"/>
      <c r="G32421"/>
      <c r="H32421" s="114"/>
      <c r="I32421"/>
    </row>
    <row r="32422" spans="1:9" x14ac:dyDescent="0.25">
      <c r="A32422" s="114"/>
      <c r="B32422"/>
      <c r="C32422" s="114"/>
      <c r="D32422" s="114"/>
      <c r="E32422" s="115"/>
      <c r="F32422" s="116"/>
      <c r="G32422"/>
      <c r="H32422" s="114"/>
      <c r="I32422"/>
    </row>
    <row r="32423" spans="1:9" x14ac:dyDescent="0.25">
      <c r="A32423" s="114"/>
      <c r="B32423"/>
      <c r="C32423" s="114"/>
      <c r="D32423" s="114"/>
      <c r="E32423" s="115"/>
      <c r="F32423" s="116"/>
      <c r="G32423"/>
      <c r="H32423" s="114"/>
      <c r="I32423"/>
    </row>
    <row r="32424" spans="1:9" x14ac:dyDescent="0.25">
      <c r="A32424" s="114"/>
      <c r="B32424"/>
      <c r="C32424" s="114"/>
      <c r="D32424" s="114"/>
      <c r="E32424" s="115"/>
      <c r="F32424" s="116"/>
      <c r="G32424"/>
      <c r="H32424" s="114"/>
      <c r="I32424"/>
    </row>
    <row r="32425" spans="1:9" x14ac:dyDescent="0.25">
      <c r="A32425" s="114"/>
      <c r="B32425"/>
      <c r="C32425" s="114"/>
      <c r="D32425" s="114"/>
      <c r="E32425" s="115"/>
      <c r="F32425" s="116"/>
      <c r="G32425"/>
      <c r="H32425" s="114"/>
      <c r="I32425"/>
    </row>
    <row r="32426" spans="1:9" x14ac:dyDescent="0.25">
      <c r="A32426" s="114"/>
      <c r="B32426"/>
      <c r="C32426" s="114"/>
      <c r="D32426" s="114"/>
      <c r="E32426" s="115"/>
      <c r="F32426" s="116"/>
      <c r="G32426"/>
      <c r="H32426" s="114"/>
      <c r="I32426"/>
    </row>
    <row r="32427" spans="1:9" x14ac:dyDescent="0.25">
      <c r="A32427" s="114"/>
      <c r="B32427"/>
      <c r="C32427" s="114"/>
      <c r="D32427" s="114"/>
      <c r="E32427" s="115"/>
      <c r="F32427" s="116"/>
      <c r="G32427"/>
      <c r="H32427" s="114"/>
      <c r="I32427"/>
    </row>
    <row r="32428" spans="1:9" x14ac:dyDescent="0.25">
      <c r="A32428" s="114"/>
      <c r="B32428"/>
      <c r="C32428" s="114"/>
      <c r="D32428" s="114"/>
      <c r="E32428" s="115"/>
      <c r="F32428" s="116"/>
      <c r="G32428"/>
      <c r="H32428" s="114"/>
      <c r="I32428"/>
    </row>
    <row r="32429" spans="1:9" x14ac:dyDescent="0.25">
      <c r="A32429" s="114"/>
      <c r="B32429"/>
      <c r="C32429" s="114"/>
      <c r="D32429" s="114"/>
      <c r="E32429" s="115"/>
      <c r="F32429" s="116"/>
      <c r="G32429"/>
      <c r="H32429" s="114"/>
      <c r="I32429"/>
    </row>
    <row r="32430" spans="1:9" x14ac:dyDescent="0.25">
      <c r="A32430" s="114"/>
      <c r="B32430"/>
      <c r="C32430" s="114"/>
      <c r="D32430" s="114"/>
      <c r="E32430" s="115"/>
      <c r="F32430" s="116"/>
      <c r="G32430"/>
      <c r="H32430" s="114"/>
      <c r="I32430"/>
    </row>
    <row r="32431" spans="1:9" x14ac:dyDescent="0.25">
      <c r="A32431" s="114"/>
      <c r="B32431"/>
      <c r="C32431" s="114"/>
      <c r="D32431" s="114"/>
      <c r="E32431" s="115"/>
      <c r="F32431" s="116"/>
      <c r="G32431"/>
      <c r="H32431" s="114"/>
      <c r="I32431"/>
    </row>
    <row r="32432" spans="1:9" x14ac:dyDescent="0.25">
      <c r="A32432" s="114"/>
      <c r="B32432"/>
      <c r="C32432" s="114"/>
      <c r="D32432" s="114"/>
      <c r="E32432" s="115"/>
      <c r="F32432" s="116"/>
      <c r="G32432"/>
      <c r="H32432" s="114"/>
      <c r="I32432"/>
    </row>
    <row r="32433" spans="1:9" x14ac:dyDescent="0.25">
      <c r="A32433" s="114"/>
      <c r="B32433"/>
      <c r="C32433" s="114"/>
      <c r="D32433" s="114"/>
      <c r="E32433" s="115"/>
      <c r="F32433" s="116"/>
      <c r="G32433"/>
      <c r="H32433" s="114"/>
      <c r="I32433"/>
    </row>
    <row r="32434" spans="1:9" x14ac:dyDescent="0.25">
      <c r="A32434" s="114"/>
      <c r="B32434"/>
      <c r="C32434" s="114"/>
      <c r="D32434" s="114"/>
      <c r="E32434" s="115"/>
      <c r="F32434" s="116"/>
      <c r="G32434"/>
      <c r="H32434" s="114"/>
      <c r="I32434"/>
    </row>
    <row r="32435" spans="1:9" x14ac:dyDescent="0.25">
      <c r="A32435" s="114"/>
      <c r="B32435"/>
      <c r="C32435" s="114"/>
      <c r="D32435" s="114"/>
      <c r="E32435" s="115"/>
      <c r="F32435" s="116"/>
      <c r="G32435"/>
      <c r="H32435" s="114"/>
      <c r="I32435"/>
    </row>
    <row r="32436" spans="1:9" x14ac:dyDescent="0.25">
      <c r="A32436" s="114"/>
      <c r="B32436"/>
      <c r="C32436" s="114"/>
      <c r="D32436" s="114"/>
      <c r="E32436" s="115"/>
      <c r="F32436" s="116"/>
      <c r="G32436"/>
      <c r="H32436" s="114"/>
      <c r="I32436"/>
    </row>
    <row r="32437" spans="1:9" x14ac:dyDescent="0.25">
      <c r="A32437" s="114"/>
      <c r="B32437"/>
      <c r="C32437" s="114"/>
      <c r="D32437" s="114"/>
      <c r="E32437" s="115"/>
      <c r="F32437" s="116"/>
      <c r="G32437"/>
      <c r="H32437" s="114"/>
      <c r="I32437"/>
    </row>
    <row r="32438" spans="1:9" x14ac:dyDescent="0.25">
      <c r="A32438" s="114"/>
      <c r="B32438"/>
      <c r="C32438" s="114"/>
      <c r="D32438" s="114"/>
      <c r="E32438" s="115"/>
      <c r="F32438" s="116"/>
      <c r="G32438"/>
      <c r="H32438" s="114"/>
      <c r="I32438"/>
    </row>
    <row r="32439" spans="1:9" x14ac:dyDescent="0.25">
      <c r="A32439" s="114"/>
      <c r="B32439"/>
      <c r="C32439" s="114"/>
      <c r="D32439" s="114"/>
      <c r="E32439" s="115"/>
      <c r="F32439" s="116"/>
      <c r="G32439"/>
      <c r="H32439" s="114"/>
      <c r="I32439"/>
    </row>
    <row r="32440" spans="1:9" x14ac:dyDescent="0.25">
      <c r="A32440" s="114"/>
      <c r="B32440"/>
      <c r="C32440" s="114"/>
      <c r="D32440" s="114"/>
      <c r="E32440" s="115"/>
      <c r="F32440" s="116"/>
      <c r="G32440"/>
      <c r="H32440" s="114"/>
      <c r="I32440"/>
    </row>
    <row r="32441" spans="1:9" x14ac:dyDescent="0.25">
      <c r="A32441" s="114"/>
      <c r="B32441"/>
      <c r="C32441" s="114"/>
      <c r="D32441" s="114"/>
      <c r="E32441" s="115"/>
      <c r="F32441" s="116"/>
      <c r="G32441"/>
      <c r="H32441" s="114"/>
      <c r="I32441"/>
    </row>
    <row r="32442" spans="1:9" x14ac:dyDescent="0.25">
      <c r="A32442" s="114"/>
      <c r="B32442"/>
      <c r="C32442" s="114"/>
      <c r="D32442" s="114"/>
      <c r="E32442" s="115"/>
      <c r="F32442" s="116"/>
      <c r="G32442"/>
      <c r="H32442" s="114"/>
      <c r="I32442"/>
    </row>
    <row r="32443" spans="1:9" x14ac:dyDescent="0.25">
      <c r="A32443" s="114"/>
      <c r="B32443"/>
      <c r="C32443" s="114"/>
      <c r="D32443" s="114"/>
      <c r="E32443" s="115"/>
      <c r="F32443" s="116"/>
      <c r="G32443"/>
      <c r="H32443" s="114"/>
      <c r="I32443"/>
    </row>
    <row r="32444" spans="1:9" x14ac:dyDescent="0.25">
      <c r="A32444" s="114"/>
      <c r="B32444"/>
      <c r="C32444" s="114"/>
      <c r="D32444" s="114"/>
      <c r="E32444" s="115"/>
      <c r="F32444" s="116"/>
      <c r="G32444"/>
      <c r="H32444" s="114"/>
      <c r="I32444"/>
    </row>
    <row r="32445" spans="1:9" x14ac:dyDescent="0.25">
      <c r="A32445" s="114"/>
      <c r="B32445"/>
      <c r="C32445" s="114"/>
      <c r="D32445" s="114"/>
      <c r="E32445" s="115"/>
      <c r="F32445" s="116"/>
      <c r="G32445"/>
      <c r="H32445" s="114"/>
      <c r="I32445"/>
    </row>
    <row r="32446" spans="1:9" x14ac:dyDescent="0.25">
      <c r="A32446" s="114"/>
      <c r="B32446"/>
      <c r="C32446" s="114"/>
      <c r="D32446" s="114"/>
      <c r="E32446" s="115"/>
      <c r="F32446" s="116"/>
      <c r="G32446"/>
      <c r="H32446" s="114"/>
      <c r="I32446"/>
    </row>
    <row r="32447" spans="1:9" x14ac:dyDescent="0.25">
      <c r="A32447" s="114"/>
      <c r="B32447"/>
      <c r="C32447" s="114"/>
      <c r="D32447" s="114"/>
      <c r="E32447" s="115"/>
      <c r="F32447" s="116"/>
      <c r="G32447"/>
      <c r="H32447" s="114"/>
      <c r="I32447"/>
    </row>
    <row r="32448" spans="1:9" x14ac:dyDescent="0.25">
      <c r="A32448" s="114"/>
      <c r="B32448"/>
      <c r="C32448" s="114"/>
      <c r="D32448" s="114"/>
      <c r="E32448" s="115"/>
      <c r="F32448" s="116"/>
      <c r="G32448"/>
      <c r="H32448" s="114"/>
      <c r="I32448"/>
    </row>
    <row r="32449" spans="1:9" x14ac:dyDescent="0.25">
      <c r="A32449" s="114"/>
      <c r="B32449"/>
      <c r="C32449" s="114"/>
      <c r="D32449" s="114"/>
      <c r="E32449" s="115"/>
      <c r="F32449" s="116"/>
      <c r="G32449"/>
      <c r="H32449" s="114"/>
      <c r="I32449"/>
    </row>
    <row r="32450" spans="1:9" x14ac:dyDescent="0.25">
      <c r="A32450" s="114"/>
      <c r="B32450"/>
      <c r="C32450" s="114"/>
      <c r="D32450" s="114"/>
      <c r="E32450" s="115"/>
      <c r="F32450" s="116"/>
      <c r="G32450"/>
      <c r="H32450" s="114"/>
      <c r="I32450"/>
    </row>
    <row r="32451" spans="1:9" x14ac:dyDescent="0.25">
      <c r="A32451" s="114"/>
      <c r="B32451"/>
      <c r="C32451" s="114"/>
      <c r="D32451" s="114"/>
      <c r="E32451" s="115"/>
      <c r="F32451" s="116"/>
      <c r="G32451"/>
      <c r="H32451" s="114"/>
      <c r="I32451"/>
    </row>
    <row r="32452" spans="1:9" x14ac:dyDescent="0.25">
      <c r="A32452" s="114"/>
      <c r="B32452"/>
      <c r="C32452" s="114"/>
      <c r="D32452" s="114"/>
      <c r="E32452" s="115"/>
      <c r="F32452" s="116"/>
      <c r="G32452"/>
      <c r="H32452" s="114"/>
      <c r="I32452"/>
    </row>
    <row r="32453" spans="1:9" x14ac:dyDescent="0.25">
      <c r="A32453" s="114"/>
      <c r="B32453"/>
      <c r="C32453" s="114"/>
      <c r="D32453" s="114"/>
      <c r="E32453" s="115"/>
      <c r="F32453" s="116"/>
      <c r="G32453"/>
      <c r="H32453" s="114"/>
      <c r="I32453"/>
    </row>
    <row r="32454" spans="1:9" x14ac:dyDescent="0.25">
      <c r="A32454" s="114"/>
      <c r="B32454"/>
      <c r="C32454" s="114"/>
      <c r="D32454" s="114"/>
      <c r="E32454" s="115"/>
      <c r="F32454" s="116"/>
      <c r="G32454"/>
      <c r="H32454" s="114"/>
      <c r="I32454"/>
    </row>
    <row r="32455" spans="1:9" x14ac:dyDescent="0.25">
      <c r="A32455" s="114"/>
      <c r="B32455"/>
      <c r="C32455" s="114"/>
      <c r="D32455" s="114"/>
      <c r="E32455" s="115"/>
      <c r="F32455" s="116"/>
      <c r="G32455"/>
      <c r="H32455" s="114"/>
      <c r="I32455"/>
    </row>
    <row r="32456" spans="1:9" x14ac:dyDescent="0.25">
      <c r="A32456" s="114"/>
      <c r="B32456"/>
      <c r="C32456" s="114"/>
      <c r="D32456" s="114"/>
      <c r="E32456" s="115"/>
      <c r="F32456" s="116"/>
      <c r="G32456"/>
      <c r="H32456" s="114"/>
      <c r="I32456"/>
    </row>
    <row r="32457" spans="1:9" x14ac:dyDescent="0.25">
      <c r="A32457" s="114"/>
      <c r="B32457"/>
      <c r="C32457" s="114"/>
      <c r="D32457" s="114"/>
      <c r="E32457" s="115"/>
      <c r="F32457" s="116"/>
      <c r="G32457"/>
      <c r="H32457" s="114"/>
      <c r="I32457"/>
    </row>
    <row r="32458" spans="1:9" x14ac:dyDescent="0.25">
      <c r="A32458" s="114"/>
      <c r="B32458"/>
      <c r="C32458" s="114"/>
      <c r="D32458" s="114"/>
      <c r="E32458" s="115"/>
      <c r="F32458" s="116"/>
      <c r="G32458"/>
      <c r="H32458" s="114"/>
      <c r="I32458"/>
    </row>
    <row r="32459" spans="1:9" x14ac:dyDescent="0.25">
      <c r="A32459" s="114"/>
      <c r="B32459"/>
      <c r="C32459" s="114"/>
      <c r="D32459" s="114"/>
      <c r="E32459" s="115"/>
      <c r="F32459" s="116"/>
      <c r="G32459"/>
      <c r="H32459" s="114"/>
      <c r="I32459"/>
    </row>
    <row r="32460" spans="1:9" x14ac:dyDescent="0.25">
      <c r="A32460" s="114"/>
      <c r="B32460"/>
      <c r="C32460" s="114"/>
      <c r="D32460" s="114"/>
      <c r="E32460" s="115"/>
      <c r="F32460" s="116"/>
      <c r="G32460"/>
      <c r="H32460" s="114"/>
      <c r="I32460"/>
    </row>
    <row r="32461" spans="1:9" x14ac:dyDescent="0.25">
      <c r="A32461" s="114"/>
      <c r="B32461"/>
      <c r="C32461" s="114"/>
      <c r="D32461" s="114"/>
      <c r="E32461" s="115"/>
      <c r="F32461" s="116"/>
      <c r="G32461"/>
      <c r="H32461" s="114"/>
      <c r="I32461"/>
    </row>
    <row r="32462" spans="1:9" x14ac:dyDescent="0.25">
      <c r="A32462" s="114"/>
      <c r="B32462"/>
      <c r="C32462" s="114"/>
      <c r="D32462" s="114"/>
      <c r="E32462" s="115"/>
      <c r="F32462" s="116"/>
      <c r="G32462"/>
      <c r="H32462" s="114"/>
      <c r="I32462"/>
    </row>
    <row r="32463" spans="1:9" x14ac:dyDescent="0.25">
      <c r="A32463" s="114"/>
      <c r="B32463"/>
      <c r="C32463" s="114"/>
      <c r="D32463" s="114"/>
      <c r="E32463" s="115"/>
      <c r="F32463" s="116"/>
      <c r="G32463"/>
      <c r="H32463" s="114"/>
      <c r="I32463"/>
    </row>
    <row r="32464" spans="1:9" x14ac:dyDescent="0.25">
      <c r="A32464" s="114"/>
      <c r="B32464"/>
      <c r="C32464" s="114"/>
      <c r="D32464" s="114"/>
      <c r="E32464" s="115"/>
      <c r="F32464" s="116"/>
      <c r="G32464"/>
      <c r="H32464" s="114"/>
      <c r="I32464"/>
    </row>
    <row r="32465" spans="1:9" x14ac:dyDescent="0.25">
      <c r="A32465" s="114"/>
      <c r="B32465"/>
      <c r="C32465" s="114"/>
      <c r="D32465" s="114"/>
      <c r="E32465" s="115"/>
      <c r="F32465" s="116"/>
      <c r="G32465"/>
      <c r="H32465" s="114"/>
      <c r="I32465"/>
    </row>
    <row r="32466" spans="1:9" x14ac:dyDescent="0.25">
      <c r="A32466" s="114"/>
      <c r="B32466"/>
      <c r="C32466" s="114"/>
      <c r="D32466" s="114"/>
      <c r="E32466" s="115"/>
      <c r="F32466" s="116"/>
      <c r="G32466"/>
      <c r="H32466" s="114"/>
      <c r="I32466"/>
    </row>
    <row r="32467" spans="1:9" x14ac:dyDescent="0.25">
      <c r="A32467" s="114"/>
      <c r="B32467"/>
      <c r="C32467" s="114"/>
      <c r="D32467" s="114"/>
      <c r="E32467" s="115"/>
      <c r="F32467" s="116"/>
      <c r="G32467"/>
      <c r="H32467" s="114"/>
      <c r="I32467"/>
    </row>
    <row r="32468" spans="1:9" x14ac:dyDescent="0.25">
      <c r="A32468" s="114"/>
      <c r="B32468"/>
      <c r="C32468" s="114"/>
      <c r="D32468" s="114"/>
      <c r="E32468" s="115"/>
      <c r="F32468" s="116"/>
      <c r="G32468"/>
      <c r="H32468" s="114"/>
      <c r="I32468"/>
    </row>
    <row r="32469" spans="1:9" x14ac:dyDescent="0.25">
      <c r="A32469" s="114"/>
      <c r="B32469"/>
      <c r="C32469" s="114"/>
      <c r="D32469" s="114"/>
      <c r="E32469" s="115"/>
      <c r="F32469" s="116"/>
      <c r="G32469"/>
      <c r="H32469" s="114"/>
      <c r="I32469"/>
    </row>
    <row r="32470" spans="1:9" x14ac:dyDescent="0.25">
      <c r="A32470" s="114"/>
      <c r="B32470"/>
      <c r="C32470" s="114"/>
      <c r="D32470" s="114"/>
      <c r="E32470" s="115"/>
      <c r="F32470" s="116"/>
      <c r="G32470"/>
      <c r="H32470" s="114"/>
      <c r="I32470"/>
    </row>
    <row r="32471" spans="1:9" x14ac:dyDescent="0.25">
      <c r="A32471" s="114"/>
      <c r="B32471"/>
      <c r="C32471" s="114"/>
      <c r="D32471" s="114"/>
      <c r="E32471" s="115"/>
      <c r="F32471" s="116"/>
      <c r="G32471"/>
      <c r="H32471" s="114"/>
      <c r="I32471"/>
    </row>
    <row r="32472" spans="1:9" x14ac:dyDescent="0.25">
      <c r="A32472" s="114"/>
      <c r="B32472"/>
      <c r="C32472" s="114"/>
      <c r="D32472" s="114"/>
      <c r="E32472" s="115"/>
      <c r="F32472" s="116"/>
      <c r="G32472"/>
      <c r="H32472" s="114"/>
      <c r="I32472"/>
    </row>
    <row r="32473" spans="1:9" x14ac:dyDescent="0.25">
      <c r="A32473" s="114"/>
      <c r="B32473"/>
      <c r="C32473" s="114"/>
      <c r="D32473" s="114"/>
      <c r="E32473" s="115"/>
      <c r="F32473" s="116"/>
      <c r="G32473"/>
      <c r="H32473" s="114"/>
      <c r="I32473"/>
    </row>
    <row r="32474" spans="1:9" x14ac:dyDescent="0.25">
      <c r="A32474" s="114"/>
      <c r="B32474"/>
      <c r="C32474" s="114"/>
      <c r="D32474" s="114"/>
      <c r="E32474" s="115"/>
      <c r="F32474" s="116"/>
      <c r="G32474"/>
      <c r="H32474" s="114"/>
      <c r="I32474"/>
    </row>
    <row r="32475" spans="1:9" x14ac:dyDescent="0.25">
      <c r="A32475" s="114"/>
      <c r="B32475"/>
      <c r="C32475" s="114"/>
      <c r="D32475" s="114"/>
      <c r="E32475" s="115"/>
      <c r="F32475" s="116"/>
      <c r="G32475"/>
      <c r="H32475" s="114"/>
      <c r="I32475"/>
    </row>
    <row r="32476" spans="1:9" x14ac:dyDescent="0.25">
      <c r="A32476" s="114"/>
      <c r="B32476"/>
      <c r="C32476" s="114"/>
      <c r="D32476" s="114"/>
      <c r="E32476" s="115"/>
      <c r="F32476" s="116"/>
      <c r="G32476"/>
      <c r="H32476" s="114"/>
      <c r="I32476"/>
    </row>
    <row r="32477" spans="1:9" x14ac:dyDescent="0.25">
      <c r="A32477" s="114"/>
      <c r="B32477"/>
      <c r="C32477" s="114"/>
      <c r="D32477" s="114"/>
      <c r="E32477" s="115"/>
      <c r="F32477" s="116"/>
      <c r="G32477"/>
      <c r="H32477" s="114"/>
      <c r="I32477"/>
    </row>
    <row r="32478" spans="1:9" x14ac:dyDescent="0.25">
      <c r="A32478" s="114"/>
      <c r="B32478"/>
      <c r="C32478" s="114"/>
      <c r="D32478" s="114"/>
      <c r="E32478" s="115"/>
      <c r="F32478" s="116"/>
      <c r="G32478"/>
      <c r="H32478" s="114"/>
      <c r="I32478"/>
    </row>
    <row r="32479" spans="1:9" x14ac:dyDescent="0.25">
      <c r="A32479" s="114"/>
      <c r="B32479"/>
      <c r="C32479" s="114"/>
      <c r="D32479" s="114"/>
      <c r="E32479" s="115"/>
      <c r="F32479" s="116"/>
      <c r="G32479"/>
      <c r="H32479" s="114"/>
      <c r="I32479"/>
    </row>
    <row r="32480" spans="1:9" x14ac:dyDescent="0.25">
      <c r="A32480" s="114"/>
      <c r="B32480"/>
      <c r="C32480" s="114"/>
      <c r="D32480" s="114"/>
      <c r="E32480" s="115"/>
      <c r="F32480" s="116"/>
      <c r="G32480"/>
      <c r="H32480" s="114"/>
      <c r="I32480"/>
    </row>
    <row r="32481" spans="1:9" x14ac:dyDescent="0.25">
      <c r="A32481" s="114"/>
      <c r="B32481"/>
      <c r="C32481" s="114"/>
      <c r="D32481" s="114"/>
      <c r="E32481" s="115"/>
      <c r="F32481" s="116"/>
      <c r="G32481"/>
      <c r="H32481" s="114"/>
      <c r="I32481"/>
    </row>
    <row r="32482" spans="1:9" x14ac:dyDescent="0.25">
      <c r="A32482" s="114"/>
      <c r="B32482"/>
      <c r="C32482" s="114"/>
      <c r="D32482" s="114"/>
      <c r="E32482" s="115"/>
      <c r="F32482" s="116"/>
      <c r="G32482"/>
      <c r="H32482" s="114"/>
      <c r="I32482"/>
    </row>
    <row r="32483" spans="1:9" x14ac:dyDescent="0.25">
      <c r="A32483" s="114"/>
      <c r="B32483"/>
      <c r="C32483" s="114"/>
      <c r="D32483" s="114"/>
      <c r="E32483" s="115"/>
      <c r="F32483" s="116"/>
      <c r="G32483"/>
      <c r="H32483" s="114"/>
      <c r="I32483"/>
    </row>
    <row r="32484" spans="1:9" x14ac:dyDescent="0.25">
      <c r="A32484" s="114"/>
      <c r="B32484"/>
      <c r="C32484" s="114"/>
      <c r="D32484" s="114"/>
      <c r="E32484" s="115"/>
      <c r="F32484" s="116"/>
      <c r="G32484"/>
      <c r="H32484" s="114"/>
      <c r="I32484"/>
    </row>
    <row r="32485" spans="1:9" x14ac:dyDescent="0.25">
      <c r="A32485" s="114"/>
      <c r="B32485"/>
      <c r="C32485" s="114"/>
      <c r="D32485" s="114"/>
      <c r="E32485" s="115"/>
      <c r="F32485" s="116"/>
      <c r="G32485"/>
      <c r="H32485" s="114"/>
      <c r="I32485"/>
    </row>
    <row r="32486" spans="1:9" x14ac:dyDescent="0.25">
      <c r="A32486" s="114"/>
      <c r="B32486"/>
      <c r="C32486" s="114"/>
      <c r="D32486" s="114"/>
      <c r="E32486" s="115"/>
      <c r="F32486" s="116"/>
      <c r="G32486"/>
      <c r="H32486" s="114"/>
      <c r="I32486"/>
    </row>
    <row r="32487" spans="1:9" x14ac:dyDescent="0.25">
      <c r="A32487" s="114"/>
      <c r="B32487"/>
      <c r="C32487" s="114"/>
      <c r="D32487" s="114"/>
      <c r="E32487" s="115"/>
      <c r="F32487" s="116"/>
      <c r="G32487"/>
      <c r="H32487" s="114"/>
      <c r="I32487"/>
    </row>
    <row r="32488" spans="1:9" x14ac:dyDescent="0.25">
      <c r="A32488" s="114"/>
      <c r="B32488"/>
      <c r="C32488" s="114"/>
      <c r="D32488" s="114"/>
      <c r="E32488" s="115"/>
      <c r="F32488" s="116"/>
      <c r="G32488"/>
      <c r="H32488" s="114"/>
      <c r="I32488"/>
    </row>
    <row r="32489" spans="1:9" x14ac:dyDescent="0.25">
      <c r="A32489" s="114"/>
      <c r="B32489"/>
      <c r="C32489" s="114"/>
      <c r="D32489" s="114"/>
      <c r="E32489" s="115"/>
      <c r="F32489" s="116"/>
      <c r="G32489"/>
      <c r="H32489" s="114"/>
      <c r="I32489"/>
    </row>
    <row r="32490" spans="1:9" x14ac:dyDescent="0.25">
      <c r="A32490" s="114"/>
      <c r="B32490"/>
      <c r="C32490" s="114"/>
      <c r="D32490" s="114"/>
      <c r="E32490" s="115"/>
      <c r="F32490" s="116"/>
      <c r="G32490"/>
      <c r="H32490" s="114"/>
      <c r="I32490"/>
    </row>
    <row r="32491" spans="1:9" x14ac:dyDescent="0.25">
      <c r="A32491" s="114"/>
      <c r="B32491"/>
      <c r="C32491" s="114"/>
      <c r="D32491" s="114"/>
      <c r="E32491" s="115"/>
      <c r="F32491" s="116"/>
      <c r="G32491"/>
      <c r="H32491" s="114"/>
      <c r="I32491"/>
    </row>
    <row r="32492" spans="1:9" x14ac:dyDescent="0.25">
      <c r="A32492" s="114"/>
      <c r="B32492"/>
      <c r="C32492" s="114"/>
      <c r="D32492" s="114"/>
      <c r="E32492" s="115"/>
      <c r="F32492" s="116"/>
      <c r="G32492"/>
      <c r="H32492" s="114"/>
      <c r="I32492"/>
    </row>
    <row r="32493" spans="1:9" x14ac:dyDescent="0.25">
      <c r="A32493" s="114"/>
      <c r="B32493"/>
      <c r="C32493" s="114"/>
      <c r="D32493" s="114"/>
      <c r="E32493" s="115"/>
      <c r="F32493" s="116"/>
      <c r="G32493"/>
      <c r="H32493" s="114"/>
      <c r="I32493"/>
    </row>
    <row r="32494" spans="1:9" x14ac:dyDescent="0.25">
      <c r="A32494" s="114"/>
      <c r="B32494"/>
      <c r="C32494" s="114"/>
      <c r="D32494" s="114"/>
      <c r="E32494" s="115"/>
      <c r="F32494" s="116"/>
      <c r="G32494"/>
      <c r="H32494" s="114"/>
      <c r="I32494"/>
    </row>
    <row r="32495" spans="1:9" x14ac:dyDescent="0.25">
      <c r="A32495" s="114"/>
      <c r="B32495"/>
      <c r="C32495" s="114"/>
      <c r="D32495" s="114"/>
      <c r="E32495" s="115"/>
      <c r="F32495" s="116"/>
      <c r="G32495"/>
      <c r="H32495" s="114"/>
      <c r="I32495"/>
    </row>
    <row r="32496" spans="1:9" x14ac:dyDescent="0.25">
      <c r="A32496" s="114"/>
      <c r="B32496"/>
      <c r="C32496" s="114"/>
      <c r="D32496" s="114"/>
      <c r="E32496" s="115"/>
      <c r="F32496" s="116"/>
      <c r="G32496"/>
      <c r="H32496" s="114"/>
      <c r="I32496"/>
    </row>
    <row r="32497" spans="1:9" x14ac:dyDescent="0.25">
      <c r="A32497" s="114"/>
      <c r="B32497"/>
      <c r="C32497" s="114"/>
      <c r="D32497" s="114"/>
      <c r="E32497" s="115"/>
      <c r="F32497" s="116"/>
      <c r="G32497"/>
      <c r="H32497" s="114"/>
      <c r="I32497"/>
    </row>
    <row r="32498" spans="1:9" x14ac:dyDescent="0.25">
      <c r="A32498" s="114"/>
      <c r="B32498"/>
      <c r="C32498" s="114"/>
      <c r="D32498" s="114"/>
      <c r="E32498" s="115"/>
      <c r="F32498" s="116"/>
      <c r="G32498"/>
      <c r="H32498" s="114"/>
      <c r="I32498"/>
    </row>
    <row r="32499" spans="1:9" x14ac:dyDescent="0.25">
      <c r="A32499" s="114"/>
      <c r="B32499"/>
      <c r="C32499" s="114"/>
      <c r="D32499" s="114"/>
      <c r="E32499" s="115"/>
      <c r="F32499" s="116"/>
      <c r="G32499"/>
      <c r="H32499" s="114"/>
      <c r="I32499"/>
    </row>
    <row r="32500" spans="1:9" x14ac:dyDescent="0.25">
      <c r="A32500" s="114"/>
      <c r="B32500"/>
      <c r="C32500" s="114"/>
      <c r="D32500" s="114"/>
      <c r="E32500" s="115"/>
      <c r="F32500" s="116"/>
      <c r="G32500"/>
      <c r="H32500" s="114"/>
      <c r="I32500"/>
    </row>
    <row r="32501" spans="1:9" x14ac:dyDescent="0.25">
      <c r="A32501" s="114"/>
      <c r="B32501"/>
      <c r="C32501" s="114"/>
      <c r="D32501" s="114"/>
      <c r="E32501" s="115"/>
      <c r="F32501" s="116"/>
      <c r="G32501"/>
      <c r="H32501" s="114"/>
      <c r="I32501"/>
    </row>
    <row r="32502" spans="1:9" x14ac:dyDescent="0.25">
      <c r="A32502" s="114"/>
      <c r="B32502"/>
      <c r="C32502" s="114"/>
      <c r="D32502" s="114"/>
      <c r="E32502" s="115"/>
      <c r="F32502" s="116"/>
      <c r="G32502"/>
      <c r="H32502" s="114"/>
      <c r="I32502"/>
    </row>
    <row r="32503" spans="1:9" x14ac:dyDescent="0.25">
      <c r="A32503" s="114"/>
      <c r="B32503"/>
      <c r="C32503" s="114"/>
      <c r="D32503" s="114"/>
      <c r="E32503" s="115"/>
      <c r="F32503" s="116"/>
      <c r="G32503"/>
      <c r="H32503" s="114"/>
      <c r="I32503"/>
    </row>
    <row r="32504" spans="1:9" x14ac:dyDescent="0.25">
      <c r="A32504" s="114"/>
      <c r="B32504"/>
      <c r="C32504" s="114"/>
      <c r="D32504" s="114"/>
      <c r="E32504" s="115"/>
      <c r="F32504" s="116"/>
      <c r="G32504"/>
      <c r="H32504" s="114"/>
      <c r="I32504"/>
    </row>
    <row r="32505" spans="1:9" x14ac:dyDescent="0.25">
      <c r="A32505" s="114"/>
      <c r="B32505"/>
      <c r="C32505" s="114"/>
      <c r="D32505" s="114"/>
      <c r="E32505" s="115"/>
      <c r="F32505" s="116"/>
      <c r="G32505"/>
      <c r="H32505" s="114"/>
      <c r="I32505"/>
    </row>
    <row r="32506" spans="1:9" x14ac:dyDescent="0.25">
      <c r="A32506" s="114"/>
      <c r="B32506"/>
      <c r="C32506" s="114"/>
      <c r="D32506" s="114"/>
      <c r="E32506" s="115"/>
      <c r="F32506" s="116"/>
      <c r="G32506"/>
      <c r="H32506" s="114"/>
      <c r="I32506"/>
    </row>
    <row r="32507" spans="1:9" x14ac:dyDescent="0.25">
      <c r="A32507" s="114"/>
      <c r="B32507"/>
      <c r="C32507" s="114"/>
      <c r="D32507" s="114"/>
      <c r="E32507" s="115"/>
      <c r="F32507" s="116"/>
      <c r="G32507"/>
      <c r="H32507" s="114"/>
      <c r="I32507"/>
    </row>
    <row r="32508" spans="1:9" x14ac:dyDescent="0.25">
      <c r="A32508" s="114"/>
      <c r="B32508"/>
      <c r="C32508" s="114"/>
      <c r="D32508" s="114"/>
      <c r="E32508" s="115"/>
      <c r="F32508" s="116"/>
      <c r="G32508"/>
      <c r="H32508" s="114"/>
      <c r="I32508"/>
    </row>
    <row r="32509" spans="1:9" x14ac:dyDescent="0.25">
      <c r="A32509" s="114"/>
      <c r="B32509"/>
      <c r="C32509" s="114"/>
      <c r="D32509" s="114"/>
      <c r="E32509" s="115"/>
      <c r="F32509" s="116"/>
      <c r="G32509"/>
      <c r="H32509" s="114"/>
      <c r="I32509"/>
    </row>
    <row r="32510" spans="1:9" x14ac:dyDescent="0.25">
      <c r="A32510" s="114"/>
      <c r="B32510"/>
      <c r="C32510" s="114"/>
      <c r="D32510" s="114"/>
      <c r="E32510" s="115"/>
      <c r="F32510" s="116"/>
      <c r="G32510"/>
      <c r="H32510" s="114"/>
      <c r="I32510"/>
    </row>
    <row r="32511" spans="1:9" x14ac:dyDescent="0.25">
      <c r="A32511" s="114"/>
      <c r="B32511"/>
      <c r="C32511" s="114"/>
      <c r="D32511" s="114"/>
      <c r="E32511" s="115"/>
      <c r="F32511" s="116"/>
      <c r="G32511"/>
      <c r="H32511" s="114"/>
      <c r="I32511"/>
    </row>
    <row r="32512" spans="1:9" x14ac:dyDescent="0.25">
      <c r="A32512" s="114"/>
      <c r="B32512"/>
      <c r="C32512" s="114"/>
      <c r="D32512" s="114"/>
      <c r="E32512" s="115"/>
      <c r="F32512" s="116"/>
      <c r="G32512"/>
      <c r="H32512" s="114"/>
      <c r="I32512"/>
    </row>
    <row r="32513" spans="1:9" x14ac:dyDescent="0.25">
      <c r="A32513" s="114"/>
      <c r="B32513"/>
      <c r="C32513" s="114"/>
      <c r="D32513" s="114"/>
      <c r="E32513" s="115"/>
      <c r="F32513" s="116"/>
      <c r="G32513"/>
      <c r="H32513" s="114"/>
      <c r="I32513"/>
    </row>
    <row r="32514" spans="1:9" x14ac:dyDescent="0.25">
      <c r="A32514" s="114"/>
      <c r="B32514"/>
      <c r="C32514" s="114"/>
      <c r="D32514" s="114"/>
      <c r="E32514" s="115"/>
      <c r="F32514" s="116"/>
      <c r="G32514"/>
      <c r="H32514" s="114"/>
      <c r="I32514"/>
    </row>
    <row r="32515" spans="1:9" x14ac:dyDescent="0.25">
      <c r="A32515" s="114"/>
      <c r="B32515"/>
      <c r="C32515" s="114"/>
      <c r="D32515" s="114"/>
      <c r="E32515" s="115"/>
      <c r="F32515" s="116"/>
      <c r="G32515"/>
      <c r="H32515" s="114"/>
      <c r="I32515"/>
    </row>
    <row r="32516" spans="1:9" x14ac:dyDescent="0.25">
      <c r="A32516" s="114"/>
      <c r="B32516"/>
      <c r="C32516" s="114"/>
      <c r="D32516" s="114"/>
      <c r="E32516" s="115"/>
      <c r="F32516" s="116"/>
      <c r="G32516"/>
      <c r="H32516" s="114"/>
      <c r="I32516"/>
    </row>
    <row r="32517" spans="1:9" x14ac:dyDescent="0.25">
      <c r="A32517" s="114"/>
      <c r="B32517"/>
      <c r="C32517" s="114"/>
      <c r="D32517" s="114"/>
      <c r="E32517" s="115"/>
      <c r="F32517" s="116"/>
      <c r="G32517"/>
      <c r="H32517" s="114"/>
      <c r="I32517"/>
    </row>
    <row r="32518" spans="1:9" x14ac:dyDescent="0.25">
      <c r="A32518" s="114"/>
      <c r="B32518"/>
      <c r="C32518" s="114"/>
      <c r="D32518" s="114"/>
      <c r="E32518" s="115"/>
      <c r="F32518" s="116"/>
      <c r="G32518"/>
      <c r="H32518" s="114"/>
      <c r="I32518"/>
    </row>
    <row r="32519" spans="1:9" x14ac:dyDescent="0.25">
      <c r="A32519" s="114"/>
      <c r="B32519"/>
      <c r="C32519" s="114"/>
      <c r="D32519" s="114"/>
      <c r="E32519" s="115"/>
      <c r="F32519" s="116"/>
      <c r="G32519"/>
      <c r="H32519" s="114"/>
      <c r="I32519"/>
    </row>
    <row r="32520" spans="1:9" x14ac:dyDescent="0.25">
      <c r="A32520" s="114"/>
      <c r="B32520"/>
      <c r="C32520" s="114"/>
      <c r="D32520" s="114"/>
      <c r="E32520" s="115"/>
      <c r="F32520" s="116"/>
      <c r="G32520"/>
      <c r="H32520" s="114"/>
      <c r="I32520"/>
    </row>
    <row r="32521" spans="1:9" x14ac:dyDescent="0.25">
      <c r="A32521" s="114"/>
      <c r="B32521"/>
      <c r="C32521" s="114"/>
      <c r="D32521" s="114"/>
      <c r="E32521" s="115"/>
      <c r="F32521" s="116"/>
      <c r="G32521"/>
      <c r="H32521" s="114"/>
      <c r="I32521"/>
    </row>
    <row r="32522" spans="1:9" x14ac:dyDescent="0.25">
      <c r="A32522" s="114"/>
      <c r="B32522"/>
      <c r="C32522" s="114"/>
      <c r="D32522" s="114"/>
      <c r="E32522" s="115"/>
      <c r="F32522" s="116"/>
      <c r="G32522"/>
      <c r="H32522" s="114"/>
      <c r="I32522"/>
    </row>
    <row r="32523" spans="1:9" x14ac:dyDescent="0.25">
      <c r="A32523" s="114"/>
      <c r="B32523"/>
      <c r="C32523" s="114"/>
      <c r="D32523" s="114"/>
      <c r="E32523" s="115"/>
      <c r="F32523" s="116"/>
      <c r="G32523"/>
      <c r="H32523" s="114"/>
      <c r="I32523"/>
    </row>
    <row r="32524" spans="1:9" x14ac:dyDescent="0.25">
      <c r="A32524" s="114"/>
      <c r="B32524"/>
      <c r="C32524" s="114"/>
      <c r="D32524" s="114"/>
      <c r="E32524" s="115"/>
      <c r="F32524" s="116"/>
      <c r="G32524"/>
      <c r="H32524" s="114"/>
      <c r="I32524"/>
    </row>
    <row r="32525" spans="1:9" x14ac:dyDescent="0.25">
      <c r="A32525" s="114"/>
      <c r="B32525"/>
      <c r="C32525" s="114"/>
      <c r="D32525" s="114"/>
      <c r="E32525" s="115"/>
      <c r="F32525" s="116"/>
      <c r="G32525"/>
      <c r="H32525" s="114"/>
      <c r="I32525"/>
    </row>
    <row r="32526" spans="1:9" x14ac:dyDescent="0.25">
      <c r="A32526" s="114"/>
      <c r="B32526"/>
      <c r="C32526" s="114"/>
      <c r="D32526" s="114"/>
      <c r="E32526" s="115"/>
      <c r="F32526" s="116"/>
      <c r="G32526"/>
      <c r="H32526" s="114"/>
      <c r="I32526"/>
    </row>
    <row r="32527" spans="1:9" x14ac:dyDescent="0.25">
      <c r="A32527" s="114"/>
      <c r="B32527"/>
      <c r="C32527" s="114"/>
      <c r="D32527" s="114"/>
      <c r="E32527" s="115"/>
      <c r="F32527" s="116"/>
      <c r="G32527"/>
      <c r="H32527" s="114"/>
      <c r="I32527"/>
    </row>
    <row r="32528" spans="1:9" x14ac:dyDescent="0.25">
      <c r="A32528" s="114"/>
      <c r="B32528"/>
      <c r="C32528" s="114"/>
      <c r="D32528" s="114"/>
      <c r="E32528" s="115"/>
      <c r="F32528" s="116"/>
      <c r="G32528"/>
      <c r="H32528" s="114"/>
      <c r="I32528"/>
    </row>
    <row r="32529" spans="1:9" x14ac:dyDescent="0.25">
      <c r="A32529" s="114"/>
      <c r="B32529"/>
      <c r="C32529" s="114"/>
      <c r="D32529" s="114"/>
      <c r="E32529" s="115"/>
      <c r="F32529" s="116"/>
      <c r="G32529"/>
      <c r="H32529" s="114"/>
      <c r="I32529"/>
    </row>
    <row r="32530" spans="1:9" x14ac:dyDescent="0.25">
      <c r="A32530" s="114"/>
      <c r="B32530"/>
      <c r="C32530" s="114"/>
      <c r="D32530" s="114"/>
      <c r="E32530" s="115"/>
      <c r="F32530" s="116"/>
      <c r="G32530"/>
      <c r="H32530" s="114"/>
      <c r="I32530"/>
    </row>
    <row r="32531" spans="1:9" x14ac:dyDescent="0.25">
      <c r="A32531" s="114"/>
      <c r="B32531"/>
      <c r="C32531" s="114"/>
      <c r="D32531" s="114"/>
      <c r="E32531" s="115"/>
      <c r="F32531" s="116"/>
      <c r="G32531"/>
      <c r="H32531" s="114"/>
      <c r="I32531"/>
    </row>
    <row r="32532" spans="1:9" x14ac:dyDescent="0.25">
      <c r="A32532" s="114"/>
      <c r="B32532"/>
      <c r="C32532" s="114"/>
      <c r="D32532" s="114"/>
      <c r="E32532" s="115"/>
      <c r="F32532" s="116"/>
      <c r="G32532"/>
      <c r="H32532" s="114"/>
      <c r="I32532"/>
    </row>
    <row r="32533" spans="1:9" x14ac:dyDescent="0.25">
      <c r="A32533" s="114"/>
      <c r="B32533"/>
      <c r="C32533" s="114"/>
      <c r="D32533" s="114"/>
      <c r="E32533" s="115"/>
      <c r="F32533" s="116"/>
      <c r="G32533"/>
      <c r="H32533" s="114"/>
      <c r="I32533"/>
    </row>
    <row r="32534" spans="1:9" x14ac:dyDescent="0.25">
      <c r="A32534" s="114"/>
      <c r="B32534"/>
      <c r="C32534" s="114"/>
      <c r="D32534" s="114"/>
      <c r="E32534" s="115"/>
      <c r="F32534" s="116"/>
      <c r="G32534"/>
      <c r="H32534" s="114"/>
      <c r="I32534"/>
    </row>
    <row r="32535" spans="1:9" x14ac:dyDescent="0.25">
      <c r="A32535" s="114"/>
      <c r="B32535"/>
      <c r="C32535" s="114"/>
      <c r="D32535" s="114"/>
      <c r="E32535" s="115"/>
      <c r="F32535" s="116"/>
      <c r="G32535"/>
      <c r="H32535" s="114"/>
      <c r="I32535"/>
    </row>
    <row r="32536" spans="1:9" x14ac:dyDescent="0.25">
      <c r="A32536" s="114"/>
      <c r="B32536"/>
      <c r="C32536" s="114"/>
      <c r="D32536" s="114"/>
      <c r="E32536" s="115"/>
      <c r="F32536" s="116"/>
      <c r="G32536"/>
      <c r="H32536" s="114"/>
      <c r="I32536"/>
    </row>
    <row r="32537" spans="1:9" x14ac:dyDescent="0.25">
      <c r="A32537" s="114"/>
      <c r="B32537"/>
      <c r="C32537" s="114"/>
      <c r="D32537" s="114"/>
      <c r="E32537" s="115"/>
      <c r="F32537" s="116"/>
      <c r="G32537"/>
      <c r="H32537" s="114"/>
      <c r="I32537"/>
    </row>
    <row r="32538" spans="1:9" x14ac:dyDescent="0.25">
      <c r="A32538" s="114"/>
      <c r="B32538"/>
      <c r="C32538" s="114"/>
      <c r="D32538" s="114"/>
      <c r="E32538" s="115"/>
      <c r="F32538" s="116"/>
      <c r="G32538"/>
      <c r="H32538" s="114"/>
      <c r="I32538"/>
    </row>
    <row r="32539" spans="1:9" x14ac:dyDescent="0.25">
      <c r="A32539" s="114"/>
      <c r="B32539"/>
      <c r="C32539" s="114"/>
      <c r="D32539" s="114"/>
      <c r="E32539" s="115"/>
      <c r="F32539" s="116"/>
      <c r="G32539"/>
      <c r="H32539" s="114"/>
      <c r="I32539"/>
    </row>
    <row r="32540" spans="1:9" x14ac:dyDescent="0.25">
      <c r="A32540" s="114"/>
      <c r="B32540"/>
      <c r="C32540" s="114"/>
      <c r="D32540" s="114"/>
      <c r="E32540" s="115"/>
      <c r="F32540" s="116"/>
      <c r="G32540"/>
      <c r="H32540" s="114"/>
      <c r="I32540"/>
    </row>
    <row r="32541" spans="1:9" x14ac:dyDescent="0.25">
      <c r="A32541" s="114"/>
      <c r="B32541"/>
      <c r="C32541" s="114"/>
      <c r="D32541" s="114"/>
      <c r="E32541" s="115"/>
      <c r="F32541" s="116"/>
      <c r="G32541"/>
      <c r="H32541" s="114"/>
      <c r="I32541"/>
    </row>
    <row r="32542" spans="1:9" x14ac:dyDescent="0.25">
      <c r="A32542" s="114"/>
      <c r="B32542"/>
      <c r="C32542" s="114"/>
      <c r="D32542" s="114"/>
      <c r="E32542" s="115"/>
      <c r="F32542" s="116"/>
      <c r="G32542"/>
      <c r="H32542" s="114"/>
      <c r="I32542"/>
    </row>
    <row r="32543" spans="1:9" x14ac:dyDescent="0.25">
      <c r="A32543" s="114"/>
      <c r="B32543"/>
      <c r="C32543" s="114"/>
      <c r="D32543" s="114"/>
      <c r="E32543" s="115"/>
      <c r="F32543" s="116"/>
      <c r="G32543"/>
      <c r="H32543" s="114"/>
      <c r="I32543"/>
    </row>
    <row r="32544" spans="1:9" x14ac:dyDescent="0.25">
      <c r="A32544" s="114"/>
      <c r="B32544"/>
      <c r="C32544" s="114"/>
      <c r="D32544" s="114"/>
      <c r="E32544" s="115"/>
      <c r="F32544" s="116"/>
      <c r="G32544"/>
      <c r="H32544" s="114"/>
      <c r="I32544"/>
    </row>
    <row r="32545" spans="1:9" x14ac:dyDescent="0.25">
      <c r="A32545" s="114"/>
      <c r="B32545"/>
      <c r="C32545" s="114"/>
      <c r="D32545" s="114"/>
      <c r="E32545" s="115"/>
      <c r="F32545" s="116"/>
      <c r="G32545"/>
      <c r="H32545" s="114"/>
      <c r="I32545"/>
    </row>
    <row r="32546" spans="1:9" x14ac:dyDescent="0.25">
      <c r="A32546" s="114"/>
      <c r="B32546"/>
      <c r="C32546" s="114"/>
      <c r="D32546" s="114"/>
      <c r="E32546" s="115"/>
      <c r="F32546" s="116"/>
      <c r="G32546"/>
      <c r="H32546" s="114"/>
      <c r="I32546"/>
    </row>
    <row r="32547" spans="1:9" x14ac:dyDescent="0.25">
      <c r="A32547" s="114"/>
      <c r="B32547"/>
      <c r="C32547" s="114"/>
      <c r="D32547" s="114"/>
      <c r="E32547" s="115"/>
      <c r="F32547" s="116"/>
      <c r="G32547"/>
      <c r="H32547" s="114"/>
      <c r="I32547"/>
    </row>
    <row r="32548" spans="1:9" x14ac:dyDescent="0.25">
      <c r="A32548" s="114"/>
      <c r="B32548"/>
      <c r="C32548" s="114"/>
      <c r="D32548" s="114"/>
      <c r="E32548" s="115"/>
      <c r="F32548" s="116"/>
      <c r="G32548"/>
      <c r="H32548" s="114"/>
      <c r="I32548"/>
    </row>
    <row r="32549" spans="1:9" x14ac:dyDescent="0.25">
      <c r="A32549" s="114"/>
      <c r="B32549"/>
      <c r="C32549" s="114"/>
      <c r="D32549" s="114"/>
      <c r="E32549" s="115"/>
      <c r="F32549" s="116"/>
      <c r="G32549"/>
      <c r="H32549" s="114"/>
      <c r="I32549"/>
    </row>
    <row r="32550" spans="1:9" x14ac:dyDescent="0.25">
      <c r="A32550" s="114"/>
      <c r="B32550"/>
      <c r="C32550" s="114"/>
      <c r="D32550" s="114"/>
      <c r="E32550" s="115"/>
      <c r="F32550" s="116"/>
      <c r="G32550"/>
      <c r="H32550" s="114"/>
      <c r="I32550"/>
    </row>
    <row r="32551" spans="1:9" x14ac:dyDescent="0.25">
      <c r="A32551" s="114"/>
      <c r="B32551"/>
      <c r="C32551" s="114"/>
      <c r="D32551" s="114"/>
      <c r="E32551" s="115"/>
      <c r="F32551" s="116"/>
      <c r="G32551"/>
      <c r="H32551" s="114"/>
      <c r="I32551"/>
    </row>
    <row r="32552" spans="1:9" x14ac:dyDescent="0.25">
      <c r="A32552" s="114"/>
      <c r="B32552"/>
      <c r="C32552" s="114"/>
      <c r="D32552" s="114"/>
      <c r="E32552" s="115"/>
      <c r="F32552" s="116"/>
      <c r="G32552"/>
      <c r="H32552" s="114"/>
      <c r="I32552"/>
    </row>
    <row r="32553" spans="1:9" x14ac:dyDescent="0.25">
      <c r="A32553" s="114"/>
      <c r="B32553"/>
      <c r="C32553" s="114"/>
      <c r="D32553" s="114"/>
      <c r="E32553" s="115"/>
      <c r="F32553" s="116"/>
      <c r="G32553"/>
      <c r="H32553" s="114"/>
      <c r="I32553"/>
    </row>
    <row r="32554" spans="1:9" x14ac:dyDescent="0.25">
      <c r="A32554" s="114"/>
      <c r="B32554"/>
      <c r="C32554" s="114"/>
      <c r="D32554" s="114"/>
      <c r="E32554" s="115"/>
      <c r="F32554" s="116"/>
      <c r="G32554"/>
      <c r="H32554" s="114"/>
      <c r="I32554"/>
    </row>
    <row r="32555" spans="1:9" x14ac:dyDescent="0.25">
      <c r="A32555" s="114"/>
      <c r="B32555"/>
      <c r="C32555" s="114"/>
      <c r="D32555" s="114"/>
      <c r="E32555" s="115"/>
      <c r="F32555" s="116"/>
      <c r="G32555"/>
      <c r="H32555" s="114"/>
      <c r="I32555"/>
    </row>
    <row r="32556" spans="1:9" x14ac:dyDescent="0.25">
      <c r="A32556" s="114"/>
      <c r="B32556"/>
      <c r="C32556" s="114"/>
      <c r="D32556" s="114"/>
      <c r="E32556" s="115"/>
      <c r="F32556" s="116"/>
      <c r="G32556"/>
      <c r="H32556" s="114"/>
      <c r="I32556"/>
    </row>
    <row r="32557" spans="1:9" x14ac:dyDescent="0.25">
      <c r="A32557" s="114"/>
      <c r="B32557"/>
      <c r="C32557" s="114"/>
      <c r="D32557" s="114"/>
      <c r="E32557" s="115"/>
      <c r="F32557" s="116"/>
      <c r="G32557"/>
      <c r="H32557" s="114"/>
      <c r="I32557"/>
    </row>
    <row r="32558" spans="1:9" x14ac:dyDescent="0.25">
      <c r="A32558" s="114"/>
      <c r="B32558"/>
      <c r="C32558" s="114"/>
      <c r="D32558" s="114"/>
      <c r="E32558" s="115"/>
      <c r="F32558" s="116"/>
      <c r="G32558"/>
      <c r="H32558" s="114"/>
      <c r="I32558"/>
    </row>
    <row r="32559" spans="1:9" x14ac:dyDescent="0.25">
      <c r="A32559" s="114"/>
      <c r="B32559"/>
      <c r="C32559" s="114"/>
      <c r="D32559" s="114"/>
      <c r="E32559" s="115"/>
      <c r="F32559" s="116"/>
      <c r="G32559"/>
      <c r="H32559" s="114"/>
      <c r="I32559"/>
    </row>
    <row r="32560" spans="1:9" x14ac:dyDescent="0.25">
      <c r="A32560" s="114"/>
      <c r="B32560"/>
      <c r="C32560" s="114"/>
      <c r="D32560" s="114"/>
      <c r="E32560" s="115"/>
      <c r="F32560" s="116"/>
      <c r="G32560"/>
      <c r="H32560" s="114"/>
      <c r="I32560"/>
    </row>
    <row r="32561" spans="1:9" x14ac:dyDescent="0.25">
      <c r="A32561" s="114"/>
      <c r="B32561"/>
      <c r="C32561" s="114"/>
      <c r="D32561" s="114"/>
      <c r="E32561" s="115"/>
      <c r="F32561" s="116"/>
      <c r="G32561"/>
      <c r="H32561" s="114"/>
      <c r="I32561"/>
    </row>
    <row r="32562" spans="1:9" x14ac:dyDescent="0.25">
      <c r="A32562" s="114"/>
      <c r="B32562"/>
      <c r="C32562" s="114"/>
      <c r="D32562" s="114"/>
      <c r="E32562" s="115"/>
      <c r="F32562" s="116"/>
      <c r="G32562"/>
      <c r="H32562" s="114"/>
      <c r="I32562"/>
    </row>
    <row r="32563" spans="1:9" x14ac:dyDescent="0.25">
      <c r="A32563" s="114"/>
      <c r="B32563"/>
      <c r="C32563" s="114"/>
      <c r="D32563" s="114"/>
      <c r="E32563" s="115"/>
      <c r="F32563" s="116"/>
      <c r="G32563"/>
      <c r="H32563" s="114"/>
      <c r="I32563"/>
    </row>
    <row r="32564" spans="1:9" x14ac:dyDescent="0.25">
      <c r="A32564" s="114"/>
      <c r="B32564"/>
      <c r="C32564" s="114"/>
      <c r="D32564" s="114"/>
      <c r="E32564" s="115"/>
      <c r="F32564" s="116"/>
      <c r="G32564"/>
      <c r="H32564" s="114"/>
      <c r="I32564"/>
    </row>
    <row r="32565" spans="1:9" x14ac:dyDescent="0.25">
      <c r="A32565" s="114"/>
      <c r="B32565"/>
      <c r="C32565" s="114"/>
      <c r="D32565" s="114"/>
      <c r="E32565" s="115"/>
      <c r="F32565" s="116"/>
      <c r="G32565"/>
      <c r="H32565" s="114"/>
      <c r="I32565"/>
    </row>
    <row r="32566" spans="1:9" x14ac:dyDescent="0.25">
      <c r="A32566" s="114"/>
      <c r="B32566"/>
      <c r="C32566" s="114"/>
      <c r="D32566" s="114"/>
      <c r="E32566" s="115"/>
      <c r="F32566" s="116"/>
      <c r="G32566"/>
      <c r="H32566" s="114"/>
      <c r="I32566"/>
    </row>
    <row r="32567" spans="1:9" x14ac:dyDescent="0.25">
      <c r="A32567" s="114"/>
      <c r="B32567"/>
      <c r="C32567" s="114"/>
      <c r="D32567" s="114"/>
      <c r="E32567" s="115"/>
      <c r="F32567" s="116"/>
      <c r="G32567"/>
      <c r="H32567" s="114"/>
      <c r="I32567"/>
    </row>
    <row r="32568" spans="1:9" x14ac:dyDescent="0.25">
      <c r="A32568" s="114"/>
      <c r="B32568"/>
      <c r="C32568" s="114"/>
      <c r="D32568" s="114"/>
      <c r="E32568" s="115"/>
      <c r="F32568" s="116"/>
      <c r="G32568"/>
      <c r="H32568" s="114"/>
      <c r="I32568"/>
    </row>
    <row r="32569" spans="1:9" x14ac:dyDescent="0.25">
      <c r="A32569" s="114"/>
      <c r="B32569"/>
      <c r="C32569" s="114"/>
      <c r="D32569" s="114"/>
      <c r="E32569" s="115"/>
      <c r="F32569" s="116"/>
      <c r="G32569"/>
      <c r="H32569" s="114"/>
      <c r="I32569"/>
    </row>
    <row r="32570" spans="1:9" x14ac:dyDescent="0.25">
      <c r="A32570" s="114"/>
      <c r="B32570"/>
      <c r="C32570" s="114"/>
      <c r="D32570" s="114"/>
      <c r="E32570" s="115"/>
      <c r="F32570" s="116"/>
      <c r="G32570"/>
      <c r="H32570" s="114"/>
      <c r="I32570"/>
    </row>
    <row r="32571" spans="1:9" x14ac:dyDescent="0.25">
      <c r="A32571" s="114"/>
      <c r="B32571"/>
      <c r="C32571" s="114"/>
      <c r="D32571" s="114"/>
      <c r="E32571" s="115"/>
      <c r="F32571" s="116"/>
      <c r="G32571"/>
      <c r="H32571" s="114"/>
      <c r="I32571"/>
    </row>
    <row r="32572" spans="1:9" x14ac:dyDescent="0.25">
      <c r="A32572" s="114"/>
      <c r="B32572"/>
      <c r="C32572" s="114"/>
      <c r="D32572" s="114"/>
      <c r="E32572" s="115"/>
      <c r="F32572" s="116"/>
      <c r="G32572"/>
      <c r="H32572" s="114"/>
      <c r="I32572"/>
    </row>
    <row r="32573" spans="1:9" x14ac:dyDescent="0.25">
      <c r="A32573" s="114"/>
      <c r="B32573"/>
      <c r="C32573" s="114"/>
      <c r="D32573" s="114"/>
      <c r="E32573" s="115"/>
      <c r="F32573" s="116"/>
      <c r="G32573"/>
      <c r="H32573" s="114"/>
      <c r="I32573"/>
    </row>
    <row r="32574" spans="1:9" x14ac:dyDescent="0.25">
      <c r="A32574" s="114"/>
      <c r="B32574"/>
      <c r="C32574" s="114"/>
      <c r="D32574" s="114"/>
      <c r="E32574" s="115"/>
      <c r="F32574" s="116"/>
      <c r="G32574"/>
      <c r="H32574" s="114"/>
      <c r="I32574"/>
    </row>
    <row r="32575" spans="1:9" x14ac:dyDescent="0.25">
      <c r="A32575" s="114"/>
      <c r="B32575"/>
      <c r="C32575" s="114"/>
      <c r="D32575" s="114"/>
      <c r="E32575" s="115"/>
      <c r="F32575" s="116"/>
      <c r="G32575"/>
      <c r="H32575" s="114"/>
      <c r="I32575"/>
    </row>
    <row r="32576" spans="1:9" x14ac:dyDescent="0.25">
      <c r="A32576" s="114"/>
      <c r="B32576"/>
      <c r="C32576" s="114"/>
      <c r="D32576" s="114"/>
      <c r="E32576" s="115"/>
      <c r="F32576" s="116"/>
      <c r="G32576"/>
      <c r="H32576" s="114"/>
      <c r="I32576"/>
    </row>
    <row r="32577" spans="1:9" x14ac:dyDescent="0.25">
      <c r="A32577" s="114"/>
      <c r="B32577"/>
      <c r="C32577" s="114"/>
      <c r="D32577" s="114"/>
      <c r="E32577" s="115"/>
      <c r="F32577" s="116"/>
      <c r="G32577"/>
      <c r="H32577" s="114"/>
      <c r="I32577"/>
    </row>
    <row r="32578" spans="1:9" x14ac:dyDescent="0.25">
      <c r="A32578" s="114"/>
      <c r="B32578"/>
      <c r="C32578" s="114"/>
      <c r="D32578" s="114"/>
      <c r="E32578" s="115"/>
      <c r="F32578" s="116"/>
      <c r="G32578"/>
      <c r="H32578" s="114"/>
      <c r="I32578"/>
    </row>
    <row r="32579" spans="1:9" x14ac:dyDescent="0.25">
      <c r="A32579" s="114"/>
      <c r="B32579"/>
      <c r="C32579" s="114"/>
      <c r="D32579" s="114"/>
      <c r="E32579" s="115"/>
      <c r="F32579" s="116"/>
      <c r="G32579"/>
      <c r="H32579" s="114"/>
      <c r="I32579"/>
    </row>
    <row r="32580" spans="1:9" x14ac:dyDescent="0.25">
      <c r="A32580" s="114"/>
      <c r="B32580"/>
      <c r="C32580" s="114"/>
      <c r="D32580" s="114"/>
      <c r="E32580" s="115"/>
      <c r="F32580" s="116"/>
      <c r="G32580"/>
      <c r="H32580" s="114"/>
      <c r="I32580"/>
    </row>
    <row r="32581" spans="1:9" x14ac:dyDescent="0.25">
      <c r="A32581" s="114"/>
      <c r="B32581"/>
      <c r="C32581" s="114"/>
      <c r="D32581" s="114"/>
      <c r="E32581" s="115"/>
      <c r="F32581" s="116"/>
      <c r="G32581"/>
      <c r="H32581" s="114"/>
      <c r="I32581"/>
    </row>
    <row r="32582" spans="1:9" x14ac:dyDescent="0.25">
      <c r="A32582" s="114"/>
      <c r="B32582"/>
      <c r="C32582" s="114"/>
      <c r="D32582" s="114"/>
      <c r="E32582" s="115"/>
      <c r="F32582" s="116"/>
      <c r="G32582"/>
      <c r="H32582" s="114"/>
      <c r="I32582"/>
    </row>
    <row r="32583" spans="1:9" x14ac:dyDescent="0.25">
      <c r="A32583" s="114"/>
      <c r="B32583"/>
      <c r="C32583" s="114"/>
      <c r="D32583" s="114"/>
      <c r="E32583" s="115"/>
      <c r="F32583" s="116"/>
      <c r="G32583"/>
      <c r="H32583" s="114"/>
      <c r="I32583"/>
    </row>
    <row r="32584" spans="1:9" x14ac:dyDescent="0.25">
      <c r="A32584" s="114"/>
      <c r="B32584"/>
      <c r="C32584" s="114"/>
      <c r="D32584" s="114"/>
      <c r="E32584" s="115"/>
      <c r="F32584" s="116"/>
      <c r="G32584"/>
      <c r="H32584" s="114"/>
      <c r="I32584"/>
    </row>
    <row r="32585" spans="1:9" x14ac:dyDescent="0.25">
      <c r="A32585" s="114"/>
      <c r="B32585"/>
      <c r="C32585" s="114"/>
      <c r="D32585" s="114"/>
      <c r="E32585" s="115"/>
      <c r="F32585" s="116"/>
      <c r="G32585"/>
      <c r="H32585" s="114"/>
      <c r="I32585"/>
    </row>
    <row r="32586" spans="1:9" x14ac:dyDescent="0.25">
      <c r="A32586" s="114"/>
      <c r="B32586"/>
      <c r="C32586" s="114"/>
      <c r="D32586" s="114"/>
      <c r="E32586" s="115"/>
      <c r="F32586" s="116"/>
      <c r="G32586"/>
      <c r="H32586" s="114"/>
      <c r="I32586"/>
    </row>
    <row r="32587" spans="1:9" x14ac:dyDescent="0.25">
      <c r="A32587" s="114"/>
      <c r="B32587"/>
      <c r="C32587" s="114"/>
      <c r="D32587" s="114"/>
      <c r="E32587" s="115"/>
      <c r="F32587" s="116"/>
      <c r="G32587"/>
      <c r="H32587" s="114"/>
      <c r="I32587"/>
    </row>
    <row r="32588" spans="1:9" x14ac:dyDescent="0.25">
      <c r="A32588" s="114"/>
      <c r="B32588"/>
      <c r="C32588" s="114"/>
      <c r="D32588" s="114"/>
      <c r="E32588" s="115"/>
      <c r="F32588" s="116"/>
      <c r="G32588"/>
      <c r="H32588" s="114"/>
      <c r="I32588"/>
    </row>
    <row r="32589" spans="1:9" x14ac:dyDescent="0.25">
      <c r="A32589" s="114"/>
      <c r="B32589"/>
      <c r="C32589" s="114"/>
      <c r="D32589" s="114"/>
      <c r="E32589" s="115"/>
      <c r="F32589" s="116"/>
      <c r="G32589"/>
      <c r="H32589" s="114"/>
      <c r="I32589"/>
    </row>
    <row r="32590" spans="1:9" x14ac:dyDescent="0.25">
      <c r="A32590" s="114"/>
      <c r="B32590"/>
      <c r="C32590" s="114"/>
      <c r="D32590" s="114"/>
      <c r="E32590" s="115"/>
      <c r="F32590" s="116"/>
      <c r="G32590"/>
      <c r="H32590" s="114"/>
      <c r="I32590"/>
    </row>
    <row r="32591" spans="1:9" x14ac:dyDescent="0.25">
      <c r="A32591" s="114"/>
      <c r="B32591"/>
      <c r="C32591" s="114"/>
      <c r="D32591" s="114"/>
      <c r="E32591" s="115"/>
      <c r="F32591" s="116"/>
      <c r="G32591"/>
      <c r="H32591" s="114"/>
      <c r="I32591"/>
    </row>
    <row r="32592" spans="1:9" x14ac:dyDescent="0.25">
      <c r="A32592" s="114"/>
      <c r="B32592"/>
      <c r="C32592" s="114"/>
      <c r="D32592" s="114"/>
      <c r="E32592" s="115"/>
      <c r="F32592" s="116"/>
      <c r="G32592"/>
      <c r="H32592" s="114"/>
      <c r="I32592"/>
    </row>
    <row r="32593" spans="1:9" x14ac:dyDescent="0.25">
      <c r="A32593" s="114"/>
      <c r="B32593"/>
      <c r="C32593" s="114"/>
      <c r="D32593" s="114"/>
      <c r="E32593" s="115"/>
      <c r="F32593" s="116"/>
      <c r="G32593"/>
      <c r="H32593" s="114"/>
      <c r="I32593"/>
    </row>
    <row r="32594" spans="1:9" x14ac:dyDescent="0.25">
      <c r="A32594" s="114"/>
      <c r="B32594"/>
      <c r="C32594" s="114"/>
      <c r="D32594" s="114"/>
      <c r="E32594" s="115"/>
      <c r="F32594" s="116"/>
      <c r="G32594"/>
      <c r="H32594" s="114"/>
      <c r="I32594"/>
    </row>
    <row r="32595" spans="1:9" x14ac:dyDescent="0.25">
      <c r="A32595" s="114"/>
      <c r="B32595"/>
      <c r="C32595" s="114"/>
      <c r="D32595" s="114"/>
      <c r="E32595" s="115"/>
      <c r="F32595" s="116"/>
      <c r="G32595"/>
      <c r="H32595" s="114"/>
      <c r="I32595"/>
    </row>
    <row r="32596" spans="1:9" x14ac:dyDescent="0.25">
      <c r="A32596" s="114"/>
      <c r="B32596"/>
      <c r="C32596" s="114"/>
      <c r="D32596" s="114"/>
      <c r="E32596" s="115"/>
      <c r="F32596" s="116"/>
      <c r="G32596"/>
      <c r="H32596" s="114"/>
      <c r="I32596"/>
    </row>
    <row r="32597" spans="1:9" x14ac:dyDescent="0.25">
      <c r="A32597" s="114"/>
      <c r="B32597"/>
      <c r="C32597" s="114"/>
      <c r="D32597" s="114"/>
      <c r="E32597" s="115"/>
      <c r="F32597" s="116"/>
      <c r="G32597"/>
      <c r="H32597" s="114"/>
      <c r="I32597"/>
    </row>
    <row r="32598" spans="1:9" x14ac:dyDescent="0.25">
      <c r="A32598" s="114"/>
      <c r="B32598"/>
      <c r="C32598" s="114"/>
      <c r="D32598" s="114"/>
      <c r="E32598" s="115"/>
      <c r="F32598" s="116"/>
      <c r="G32598"/>
      <c r="H32598" s="114"/>
      <c r="I32598"/>
    </row>
    <row r="32599" spans="1:9" x14ac:dyDescent="0.25">
      <c r="A32599" s="114"/>
      <c r="B32599"/>
      <c r="C32599" s="114"/>
      <c r="D32599" s="114"/>
      <c r="E32599" s="115"/>
      <c r="F32599" s="116"/>
      <c r="G32599"/>
      <c r="H32599" s="114"/>
      <c r="I32599"/>
    </row>
    <row r="32600" spans="1:9" x14ac:dyDescent="0.25">
      <c r="A32600" s="114"/>
      <c r="B32600"/>
      <c r="C32600" s="114"/>
      <c r="D32600" s="114"/>
      <c r="E32600" s="115"/>
      <c r="F32600" s="116"/>
      <c r="G32600"/>
      <c r="H32600" s="114"/>
      <c r="I32600"/>
    </row>
    <row r="32601" spans="1:9" x14ac:dyDescent="0.25">
      <c r="A32601" s="114"/>
      <c r="B32601"/>
      <c r="C32601" s="114"/>
      <c r="D32601" s="114"/>
      <c r="E32601" s="115"/>
      <c r="F32601" s="116"/>
      <c r="G32601"/>
      <c r="H32601" s="114"/>
      <c r="I32601"/>
    </row>
    <row r="32602" spans="1:9" x14ac:dyDescent="0.25">
      <c r="A32602" s="114"/>
      <c r="B32602"/>
      <c r="C32602" s="114"/>
      <c r="D32602" s="114"/>
      <c r="E32602" s="115"/>
      <c r="F32602" s="116"/>
      <c r="G32602"/>
      <c r="H32602" s="114"/>
      <c r="I32602"/>
    </row>
    <row r="32603" spans="1:9" x14ac:dyDescent="0.25">
      <c r="A32603" s="114"/>
      <c r="B32603"/>
      <c r="C32603" s="114"/>
      <c r="D32603" s="114"/>
      <c r="E32603" s="115"/>
      <c r="F32603" s="116"/>
      <c r="G32603"/>
      <c r="H32603" s="114"/>
      <c r="I32603"/>
    </row>
    <row r="32604" spans="1:9" x14ac:dyDescent="0.25">
      <c r="A32604" s="114"/>
      <c r="B32604"/>
      <c r="C32604" s="114"/>
      <c r="D32604" s="114"/>
      <c r="E32604" s="115"/>
      <c r="F32604" s="116"/>
      <c r="G32604"/>
      <c r="H32604" s="114"/>
      <c r="I32604"/>
    </row>
    <row r="32605" spans="1:9" x14ac:dyDescent="0.25">
      <c r="A32605" s="114"/>
      <c r="B32605"/>
      <c r="C32605" s="114"/>
      <c r="D32605" s="114"/>
      <c r="E32605" s="115"/>
      <c r="F32605" s="116"/>
      <c r="G32605"/>
      <c r="H32605" s="114"/>
      <c r="I32605"/>
    </row>
    <row r="32606" spans="1:9" x14ac:dyDescent="0.25">
      <c r="A32606" s="114"/>
      <c r="B32606"/>
      <c r="C32606" s="114"/>
      <c r="D32606" s="114"/>
      <c r="E32606" s="115"/>
      <c r="F32606" s="116"/>
      <c r="G32606"/>
      <c r="H32606" s="114"/>
      <c r="I32606"/>
    </row>
    <row r="32607" spans="1:9" x14ac:dyDescent="0.25">
      <c r="A32607" s="114"/>
      <c r="B32607"/>
      <c r="C32607" s="114"/>
      <c r="D32607" s="114"/>
      <c r="E32607" s="115"/>
      <c r="F32607" s="116"/>
      <c r="G32607"/>
      <c r="H32607" s="114"/>
      <c r="I32607"/>
    </row>
    <row r="32608" spans="1:9" x14ac:dyDescent="0.25">
      <c r="A32608" s="114"/>
      <c r="B32608"/>
      <c r="C32608" s="114"/>
      <c r="D32608" s="114"/>
      <c r="E32608" s="115"/>
      <c r="F32608" s="116"/>
      <c r="G32608"/>
      <c r="H32608" s="114"/>
      <c r="I32608"/>
    </row>
    <row r="32609" spans="1:9" x14ac:dyDescent="0.25">
      <c r="A32609" s="114"/>
      <c r="B32609"/>
      <c r="C32609" s="114"/>
      <c r="D32609" s="114"/>
      <c r="E32609" s="115"/>
      <c r="F32609" s="116"/>
      <c r="G32609"/>
      <c r="H32609" s="114"/>
      <c r="I32609"/>
    </row>
    <row r="32610" spans="1:9" x14ac:dyDescent="0.25">
      <c r="A32610" s="114"/>
      <c r="B32610"/>
      <c r="C32610" s="114"/>
      <c r="D32610" s="114"/>
      <c r="E32610" s="115"/>
      <c r="F32610" s="116"/>
      <c r="G32610"/>
      <c r="H32610" s="114"/>
      <c r="I32610"/>
    </row>
    <row r="32611" spans="1:9" x14ac:dyDescent="0.25">
      <c r="A32611" s="114"/>
      <c r="B32611"/>
      <c r="C32611" s="114"/>
      <c r="D32611" s="114"/>
      <c r="E32611" s="115"/>
      <c r="F32611" s="116"/>
      <c r="G32611"/>
      <c r="H32611" s="114"/>
      <c r="I32611"/>
    </row>
    <row r="32612" spans="1:9" x14ac:dyDescent="0.25">
      <c r="A32612" s="114"/>
      <c r="B32612"/>
      <c r="C32612" s="114"/>
      <c r="D32612" s="114"/>
      <c r="E32612" s="115"/>
      <c r="F32612" s="116"/>
      <c r="G32612"/>
      <c r="H32612" s="114"/>
      <c r="I32612"/>
    </row>
    <row r="32613" spans="1:9" x14ac:dyDescent="0.25">
      <c r="A32613" s="114"/>
      <c r="B32613"/>
      <c r="C32613" s="114"/>
      <c r="D32613" s="114"/>
      <c r="E32613" s="115"/>
      <c r="F32613" s="116"/>
      <c r="G32613"/>
      <c r="H32613" s="114"/>
      <c r="I32613"/>
    </row>
    <row r="32614" spans="1:9" x14ac:dyDescent="0.25">
      <c r="A32614" s="114"/>
      <c r="B32614"/>
      <c r="C32614" s="114"/>
      <c r="D32614" s="114"/>
      <c r="E32614" s="115"/>
      <c r="F32614" s="116"/>
      <c r="G32614"/>
      <c r="H32614" s="114"/>
      <c r="I32614"/>
    </row>
    <row r="32615" spans="1:9" x14ac:dyDescent="0.25">
      <c r="A32615" s="114"/>
      <c r="B32615"/>
      <c r="C32615" s="114"/>
      <c r="D32615" s="114"/>
      <c r="E32615" s="115"/>
      <c r="F32615" s="116"/>
      <c r="G32615"/>
      <c r="H32615" s="114"/>
      <c r="I32615"/>
    </row>
    <row r="32616" spans="1:9" x14ac:dyDescent="0.25">
      <c r="A32616" s="114"/>
      <c r="B32616"/>
      <c r="C32616" s="114"/>
      <c r="D32616" s="114"/>
      <c r="E32616" s="115"/>
      <c r="F32616" s="116"/>
      <c r="G32616"/>
      <c r="H32616" s="114"/>
      <c r="I32616"/>
    </row>
    <row r="32617" spans="1:9" x14ac:dyDescent="0.25">
      <c r="A32617" s="114"/>
      <c r="B32617"/>
      <c r="C32617" s="114"/>
      <c r="D32617" s="114"/>
      <c r="E32617" s="115"/>
      <c r="F32617" s="116"/>
      <c r="G32617"/>
      <c r="H32617" s="114"/>
      <c r="I32617"/>
    </row>
    <row r="32618" spans="1:9" x14ac:dyDescent="0.25">
      <c r="A32618" s="114"/>
      <c r="B32618"/>
      <c r="C32618" s="114"/>
      <c r="D32618" s="114"/>
      <c r="E32618" s="115"/>
      <c r="F32618" s="116"/>
      <c r="G32618"/>
      <c r="H32618" s="114"/>
      <c r="I32618"/>
    </row>
    <row r="32619" spans="1:9" x14ac:dyDescent="0.25">
      <c r="A32619" s="114"/>
      <c r="B32619"/>
      <c r="C32619" s="114"/>
      <c r="D32619" s="114"/>
      <c r="E32619" s="115"/>
      <c r="F32619" s="116"/>
      <c r="G32619"/>
      <c r="H32619" s="114"/>
      <c r="I32619"/>
    </row>
    <row r="32620" spans="1:9" x14ac:dyDescent="0.25">
      <c r="A32620" s="114"/>
      <c r="B32620"/>
      <c r="C32620" s="114"/>
      <c r="D32620" s="114"/>
      <c r="E32620" s="115"/>
      <c r="F32620" s="116"/>
      <c r="G32620"/>
      <c r="H32620" s="114"/>
      <c r="I32620"/>
    </row>
    <row r="32621" spans="1:9" x14ac:dyDescent="0.25">
      <c r="A32621" s="114"/>
      <c r="B32621"/>
      <c r="C32621" s="114"/>
      <c r="D32621" s="114"/>
      <c r="E32621" s="115"/>
      <c r="F32621" s="116"/>
      <c r="G32621"/>
      <c r="H32621" s="114"/>
      <c r="I32621"/>
    </row>
    <row r="32622" spans="1:9" x14ac:dyDescent="0.25">
      <c r="A32622" s="114"/>
      <c r="B32622"/>
      <c r="C32622" s="114"/>
      <c r="D32622" s="114"/>
      <c r="E32622" s="115"/>
      <c r="F32622" s="116"/>
      <c r="G32622"/>
      <c r="H32622" s="114"/>
      <c r="I32622"/>
    </row>
    <row r="32623" spans="1:9" x14ac:dyDescent="0.25">
      <c r="A32623" s="114"/>
      <c r="B32623"/>
      <c r="C32623" s="114"/>
      <c r="D32623" s="114"/>
      <c r="E32623" s="115"/>
      <c r="F32623" s="116"/>
      <c r="G32623"/>
      <c r="H32623" s="114"/>
      <c r="I32623"/>
    </row>
    <row r="32624" spans="1:9" x14ac:dyDescent="0.25">
      <c r="A32624" s="114"/>
      <c r="B32624"/>
      <c r="C32624" s="114"/>
      <c r="D32624" s="114"/>
      <c r="E32624" s="115"/>
      <c r="F32624" s="116"/>
      <c r="G32624"/>
      <c r="H32624" s="114"/>
      <c r="I32624"/>
    </row>
    <row r="32625" spans="1:9" x14ac:dyDescent="0.25">
      <c r="A32625" s="114"/>
      <c r="B32625"/>
      <c r="C32625" s="114"/>
      <c r="D32625" s="114"/>
      <c r="E32625" s="115"/>
      <c r="F32625" s="116"/>
      <c r="G32625"/>
      <c r="H32625" s="114"/>
      <c r="I32625"/>
    </row>
    <row r="32626" spans="1:9" x14ac:dyDescent="0.25">
      <c r="A32626" s="114"/>
      <c r="B32626"/>
      <c r="C32626" s="114"/>
      <c r="D32626" s="114"/>
      <c r="E32626" s="115"/>
      <c r="F32626" s="116"/>
      <c r="G32626"/>
      <c r="H32626" s="114"/>
      <c r="I32626"/>
    </row>
    <row r="32627" spans="1:9" x14ac:dyDescent="0.25">
      <c r="A32627" s="114"/>
      <c r="B32627"/>
      <c r="C32627" s="114"/>
      <c r="D32627" s="114"/>
      <c r="E32627" s="115"/>
      <c r="F32627" s="116"/>
      <c r="G32627"/>
      <c r="H32627" s="114"/>
      <c r="I32627"/>
    </row>
    <row r="32628" spans="1:9" x14ac:dyDescent="0.25">
      <c r="A32628" s="114"/>
      <c r="B32628"/>
      <c r="C32628" s="114"/>
      <c r="D32628" s="114"/>
      <c r="E32628" s="115"/>
      <c r="F32628" s="116"/>
      <c r="G32628"/>
      <c r="H32628" s="114"/>
      <c r="I32628"/>
    </row>
    <row r="32629" spans="1:9" x14ac:dyDescent="0.25">
      <c r="A32629" s="114"/>
      <c r="B32629"/>
      <c r="C32629" s="114"/>
      <c r="D32629" s="114"/>
      <c r="E32629" s="115"/>
      <c r="F32629" s="116"/>
      <c r="G32629"/>
      <c r="H32629" s="114"/>
      <c r="I32629"/>
    </row>
    <row r="32630" spans="1:9" x14ac:dyDescent="0.25">
      <c r="A32630" s="114"/>
      <c r="B32630"/>
      <c r="C32630" s="114"/>
      <c r="D32630" s="114"/>
      <c r="E32630" s="115"/>
      <c r="F32630" s="116"/>
      <c r="G32630"/>
      <c r="H32630" s="114"/>
      <c r="I32630"/>
    </row>
    <row r="32631" spans="1:9" x14ac:dyDescent="0.25">
      <c r="A32631" s="114"/>
      <c r="B32631"/>
      <c r="C32631" s="114"/>
      <c r="D32631" s="114"/>
      <c r="E32631" s="115"/>
      <c r="F32631" s="116"/>
      <c r="G32631"/>
      <c r="H32631" s="114"/>
      <c r="I32631"/>
    </row>
    <row r="32632" spans="1:9" x14ac:dyDescent="0.25">
      <c r="A32632" s="114"/>
      <c r="B32632"/>
      <c r="C32632" s="114"/>
      <c r="D32632" s="114"/>
      <c r="E32632" s="115"/>
      <c r="F32632" s="116"/>
      <c r="G32632"/>
      <c r="H32632" s="114"/>
      <c r="I32632"/>
    </row>
    <row r="32633" spans="1:9" x14ac:dyDescent="0.25">
      <c r="A32633" s="114"/>
      <c r="B32633"/>
      <c r="C32633" s="114"/>
      <c r="D32633" s="114"/>
      <c r="E32633" s="115"/>
      <c r="F32633" s="116"/>
      <c r="G32633"/>
      <c r="H32633" s="114"/>
      <c r="I32633"/>
    </row>
    <row r="32634" spans="1:9" x14ac:dyDescent="0.25">
      <c r="A32634" s="114"/>
      <c r="B32634"/>
      <c r="C32634" s="114"/>
      <c r="D32634" s="114"/>
      <c r="E32634" s="115"/>
      <c r="F32634" s="116"/>
      <c r="G32634"/>
      <c r="H32634" s="114"/>
      <c r="I32634"/>
    </row>
    <row r="32635" spans="1:9" x14ac:dyDescent="0.25">
      <c r="A32635" s="114"/>
      <c r="B32635"/>
      <c r="C32635" s="114"/>
      <c r="D32635" s="114"/>
      <c r="E32635" s="115"/>
      <c r="F32635" s="116"/>
      <c r="G32635"/>
      <c r="H32635" s="114"/>
      <c r="I32635"/>
    </row>
    <row r="32636" spans="1:9" x14ac:dyDescent="0.25">
      <c r="A32636" s="114"/>
      <c r="B32636"/>
      <c r="C32636" s="114"/>
      <c r="D32636" s="114"/>
      <c r="E32636" s="115"/>
      <c r="F32636" s="116"/>
      <c r="G32636"/>
      <c r="H32636" s="114"/>
      <c r="I32636"/>
    </row>
    <row r="32637" spans="1:9" x14ac:dyDescent="0.25">
      <c r="A32637" s="114"/>
      <c r="B32637"/>
      <c r="C32637" s="114"/>
      <c r="D32637" s="114"/>
      <c r="E32637" s="115"/>
      <c r="F32637" s="116"/>
      <c r="G32637"/>
      <c r="H32637" s="114"/>
      <c r="I32637"/>
    </row>
    <row r="32638" spans="1:9" x14ac:dyDescent="0.25">
      <c r="A32638" s="114"/>
      <c r="B32638"/>
      <c r="C32638" s="114"/>
      <c r="D32638" s="114"/>
      <c r="E32638" s="115"/>
      <c r="F32638" s="116"/>
      <c r="G32638"/>
      <c r="H32638" s="114"/>
      <c r="I32638"/>
    </row>
    <row r="32639" spans="1:9" x14ac:dyDescent="0.25">
      <c r="A32639" s="114"/>
      <c r="B32639"/>
      <c r="C32639" s="114"/>
      <c r="D32639" s="114"/>
      <c r="E32639" s="115"/>
      <c r="F32639" s="116"/>
      <c r="G32639"/>
      <c r="H32639" s="114"/>
      <c r="I32639"/>
    </row>
    <row r="32640" spans="1:9" x14ac:dyDescent="0.25">
      <c r="A32640" s="114"/>
      <c r="B32640"/>
      <c r="C32640" s="114"/>
      <c r="D32640" s="114"/>
      <c r="E32640" s="115"/>
      <c r="F32640" s="116"/>
      <c r="G32640"/>
      <c r="H32640" s="114"/>
      <c r="I32640"/>
    </row>
    <row r="32641" spans="1:9" x14ac:dyDescent="0.25">
      <c r="A32641" s="114"/>
      <c r="B32641"/>
      <c r="C32641" s="114"/>
      <c r="D32641" s="114"/>
      <c r="E32641" s="115"/>
      <c r="F32641" s="116"/>
      <c r="G32641"/>
      <c r="H32641" s="114"/>
      <c r="I32641"/>
    </row>
    <row r="32642" spans="1:9" x14ac:dyDescent="0.25">
      <c r="A32642" s="114"/>
      <c r="B32642"/>
      <c r="C32642" s="114"/>
      <c r="D32642" s="114"/>
      <c r="E32642" s="115"/>
      <c r="F32642" s="116"/>
      <c r="G32642"/>
      <c r="H32642" s="114"/>
      <c r="I32642"/>
    </row>
    <row r="32643" spans="1:9" x14ac:dyDescent="0.25">
      <c r="A32643" s="114"/>
      <c r="B32643"/>
      <c r="C32643" s="114"/>
      <c r="D32643" s="114"/>
      <c r="E32643" s="115"/>
      <c r="F32643" s="116"/>
      <c r="G32643"/>
      <c r="H32643" s="114"/>
      <c r="I32643"/>
    </row>
    <row r="32644" spans="1:9" x14ac:dyDescent="0.25">
      <c r="A32644" s="114"/>
      <c r="B32644"/>
      <c r="C32644" s="114"/>
      <c r="D32644" s="114"/>
      <c r="E32644" s="115"/>
      <c r="F32644" s="116"/>
      <c r="G32644"/>
      <c r="H32644" s="114"/>
      <c r="I32644"/>
    </row>
    <row r="32645" spans="1:9" x14ac:dyDescent="0.25">
      <c r="A32645" s="114"/>
      <c r="B32645"/>
      <c r="C32645" s="114"/>
      <c r="D32645" s="114"/>
      <c r="E32645" s="115"/>
      <c r="F32645" s="116"/>
      <c r="G32645"/>
      <c r="H32645" s="114"/>
      <c r="I32645"/>
    </row>
    <row r="32646" spans="1:9" x14ac:dyDescent="0.25">
      <c r="A32646" s="114"/>
      <c r="B32646"/>
      <c r="C32646" s="114"/>
      <c r="D32646" s="114"/>
      <c r="E32646" s="115"/>
      <c r="F32646" s="116"/>
      <c r="G32646"/>
      <c r="H32646" s="114"/>
      <c r="I32646"/>
    </row>
    <row r="32647" spans="1:9" x14ac:dyDescent="0.25">
      <c r="A32647" s="114"/>
      <c r="B32647"/>
      <c r="C32647" s="114"/>
      <c r="D32647" s="114"/>
      <c r="E32647" s="115"/>
      <c r="F32647" s="116"/>
      <c r="G32647"/>
      <c r="H32647" s="114"/>
      <c r="I32647"/>
    </row>
    <row r="32648" spans="1:9" x14ac:dyDescent="0.25">
      <c r="A32648" s="114"/>
      <c r="B32648"/>
      <c r="C32648" s="114"/>
      <c r="D32648" s="114"/>
      <c r="E32648" s="115"/>
      <c r="F32648" s="116"/>
      <c r="G32648"/>
      <c r="H32648" s="114"/>
      <c r="I32648"/>
    </row>
    <row r="32649" spans="1:9" x14ac:dyDescent="0.25">
      <c r="A32649" s="114"/>
      <c r="B32649"/>
      <c r="C32649" s="114"/>
      <c r="D32649" s="114"/>
      <c r="E32649" s="115"/>
      <c r="F32649" s="116"/>
      <c r="G32649"/>
      <c r="H32649" s="114"/>
      <c r="I32649"/>
    </row>
    <row r="32650" spans="1:9" x14ac:dyDescent="0.25">
      <c r="A32650" s="114"/>
      <c r="B32650"/>
      <c r="C32650" s="114"/>
      <c r="D32650" s="114"/>
      <c r="E32650" s="115"/>
      <c r="F32650" s="116"/>
      <c r="G32650"/>
      <c r="H32650" s="114"/>
      <c r="I32650"/>
    </row>
    <row r="32651" spans="1:9" x14ac:dyDescent="0.25">
      <c r="A32651" s="114"/>
      <c r="B32651"/>
      <c r="C32651" s="114"/>
      <c r="D32651" s="114"/>
      <c r="E32651" s="115"/>
      <c r="F32651" s="116"/>
      <c r="G32651"/>
      <c r="H32651" s="114"/>
      <c r="I32651"/>
    </row>
    <row r="32652" spans="1:9" x14ac:dyDescent="0.25">
      <c r="A32652" s="114"/>
      <c r="B32652"/>
      <c r="C32652" s="114"/>
      <c r="D32652" s="114"/>
      <c r="E32652" s="115"/>
      <c r="F32652" s="116"/>
      <c r="G32652"/>
      <c r="H32652" s="114"/>
      <c r="I32652"/>
    </row>
    <row r="32653" spans="1:9" x14ac:dyDescent="0.25">
      <c r="A32653" s="114"/>
      <c r="B32653"/>
      <c r="C32653" s="114"/>
      <c r="D32653" s="114"/>
      <c r="E32653" s="115"/>
      <c r="F32653" s="116"/>
      <c r="G32653"/>
      <c r="H32653" s="114"/>
      <c r="I32653"/>
    </row>
    <row r="32654" spans="1:9" x14ac:dyDescent="0.25">
      <c r="A32654" s="114"/>
      <c r="B32654"/>
      <c r="C32654" s="114"/>
      <c r="D32654" s="114"/>
      <c r="E32654" s="115"/>
      <c r="F32654" s="116"/>
      <c r="G32654"/>
      <c r="H32654" s="114"/>
      <c r="I32654"/>
    </row>
    <row r="32655" spans="1:9" x14ac:dyDescent="0.25">
      <c r="A32655" s="114"/>
      <c r="B32655"/>
      <c r="C32655" s="114"/>
      <c r="D32655" s="114"/>
      <c r="E32655" s="115"/>
      <c r="F32655" s="116"/>
      <c r="G32655"/>
      <c r="H32655" s="114"/>
      <c r="I32655"/>
    </row>
    <row r="32656" spans="1:9" x14ac:dyDescent="0.25">
      <c r="A32656" s="114"/>
      <c r="B32656"/>
      <c r="C32656" s="114"/>
      <c r="D32656" s="114"/>
      <c r="E32656" s="115"/>
      <c r="F32656" s="116"/>
      <c r="G32656"/>
      <c r="H32656" s="114"/>
      <c r="I32656"/>
    </row>
    <row r="32657" spans="1:9" x14ac:dyDescent="0.25">
      <c r="A32657" s="114"/>
      <c r="B32657"/>
      <c r="C32657" s="114"/>
      <c r="D32657" s="114"/>
      <c r="E32657" s="115"/>
      <c r="F32657" s="116"/>
      <c r="G32657"/>
      <c r="H32657" s="114"/>
      <c r="I32657"/>
    </row>
    <row r="32658" spans="1:9" x14ac:dyDescent="0.25">
      <c r="A32658" s="114"/>
      <c r="B32658"/>
      <c r="C32658" s="114"/>
      <c r="D32658" s="114"/>
      <c r="E32658" s="115"/>
      <c r="F32658" s="116"/>
      <c r="G32658"/>
      <c r="H32658" s="114"/>
      <c r="I32658"/>
    </row>
    <row r="32659" spans="1:9" x14ac:dyDescent="0.25">
      <c r="A32659" s="114"/>
      <c r="B32659"/>
      <c r="C32659" s="114"/>
      <c r="D32659" s="114"/>
      <c r="E32659" s="115"/>
      <c r="F32659" s="116"/>
      <c r="G32659"/>
      <c r="H32659" s="114"/>
      <c r="I32659"/>
    </row>
    <row r="32660" spans="1:9" x14ac:dyDescent="0.25">
      <c r="A32660" s="114"/>
      <c r="B32660"/>
      <c r="C32660" s="114"/>
      <c r="D32660" s="114"/>
      <c r="E32660" s="115"/>
      <c r="F32660" s="116"/>
      <c r="G32660"/>
      <c r="H32660" s="114"/>
      <c r="I32660"/>
    </row>
    <row r="32661" spans="1:9" x14ac:dyDescent="0.25">
      <c r="A32661" s="114"/>
      <c r="B32661"/>
      <c r="C32661" s="114"/>
      <c r="D32661" s="114"/>
      <c r="E32661" s="115"/>
      <c r="F32661" s="116"/>
      <c r="G32661"/>
      <c r="H32661" s="114"/>
      <c r="I32661"/>
    </row>
    <row r="32662" spans="1:9" x14ac:dyDescent="0.25">
      <c r="A32662" s="114"/>
      <c r="B32662"/>
      <c r="C32662" s="114"/>
      <c r="D32662" s="114"/>
      <c r="E32662" s="115"/>
      <c r="F32662" s="116"/>
      <c r="G32662"/>
      <c r="H32662" s="114"/>
      <c r="I32662"/>
    </row>
    <row r="32663" spans="1:9" x14ac:dyDescent="0.25">
      <c r="A32663" s="114"/>
      <c r="B32663"/>
      <c r="C32663" s="114"/>
      <c r="D32663" s="114"/>
      <c r="E32663" s="115"/>
      <c r="F32663" s="116"/>
      <c r="G32663"/>
      <c r="H32663" s="114"/>
      <c r="I32663"/>
    </row>
    <row r="32664" spans="1:9" x14ac:dyDescent="0.25">
      <c r="A32664" s="114"/>
      <c r="B32664"/>
      <c r="C32664" s="114"/>
      <c r="D32664" s="114"/>
      <c r="E32664" s="115"/>
      <c r="F32664" s="116"/>
      <c r="G32664"/>
      <c r="H32664" s="114"/>
      <c r="I32664"/>
    </row>
    <row r="32665" spans="1:9" x14ac:dyDescent="0.25">
      <c r="A32665" s="114"/>
      <c r="B32665"/>
      <c r="C32665" s="114"/>
      <c r="D32665" s="114"/>
      <c r="E32665" s="115"/>
      <c r="F32665" s="116"/>
      <c r="G32665"/>
      <c r="H32665" s="114"/>
      <c r="I32665"/>
    </row>
    <row r="32666" spans="1:9" x14ac:dyDescent="0.25">
      <c r="A32666" s="114"/>
      <c r="B32666"/>
      <c r="C32666" s="114"/>
      <c r="D32666" s="114"/>
      <c r="E32666" s="115"/>
      <c r="F32666" s="116"/>
      <c r="G32666"/>
      <c r="H32666" s="114"/>
      <c r="I32666"/>
    </row>
    <row r="32667" spans="1:9" x14ac:dyDescent="0.25">
      <c r="A32667" s="114"/>
      <c r="B32667"/>
      <c r="C32667" s="114"/>
      <c r="D32667" s="114"/>
      <c r="E32667" s="115"/>
      <c r="F32667" s="116"/>
      <c r="G32667"/>
      <c r="H32667" s="114"/>
      <c r="I32667"/>
    </row>
    <row r="32668" spans="1:9" x14ac:dyDescent="0.25">
      <c r="A32668" s="114"/>
      <c r="B32668"/>
      <c r="C32668" s="114"/>
      <c r="D32668" s="114"/>
      <c r="E32668" s="115"/>
      <c r="F32668" s="116"/>
      <c r="G32668"/>
      <c r="H32668" s="114"/>
      <c r="I32668"/>
    </row>
    <row r="32669" spans="1:9" x14ac:dyDescent="0.25">
      <c r="A32669" s="114"/>
      <c r="B32669"/>
      <c r="C32669" s="114"/>
      <c r="D32669" s="114"/>
      <c r="E32669" s="115"/>
      <c r="F32669" s="116"/>
      <c r="G32669"/>
      <c r="H32669" s="114"/>
      <c r="I32669"/>
    </row>
    <row r="32670" spans="1:9" x14ac:dyDescent="0.25">
      <c r="A32670" s="114"/>
      <c r="B32670"/>
      <c r="C32670" s="114"/>
      <c r="D32670" s="114"/>
      <c r="E32670" s="115"/>
      <c r="F32670" s="116"/>
      <c r="G32670"/>
      <c r="H32670" s="114"/>
      <c r="I32670"/>
    </row>
    <row r="32671" spans="1:9" x14ac:dyDescent="0.25">
      <c r="A32671" s="114"/>
      <c r="B32671"/>
      <c r="C32671" s="114"/>
      <c r="D32671" s="114"/>
      <c r="E32671" s="115"/>
      <c r="F32671" s="116"/>
      <c r="G32671"/>
      <c r="H32671" s="114"/>
      <c r="I32671"/>
    </row>
    <row r="32672" spans="1:9" x14ac:dyDescent="0.25">
      <c r="A32672" s="114"/>
      <c r="B32672"/>
      <c r="C32672" s="114"/>
      <c r="D32672" s="114"/>
      <c r="E32672" s="115"/>
      <c r="F32672" s="116"/>
      <c r="G32672"/>
      <c r="H32672" s="114"/>
      <c r="I32672"/>
    </row>
    <row r="32673" spans="1:9" x14ac:dyDescent="0.25">
      <c r="A32673" s="114"/>
      <c r="B32673"/>
      <c r="C32673" s="114"/>
      <c r="D32673" s="114"/>
      <c r="E32673" s="115"/>
      <c r="F32673" s="116"/>
      <c r="G32673"/>
      <c r="H32673" s="114"/>
      <c r="I32673"/>
    </row>
    <row r="32674" spans="1:9" x14ac:dyDescent="0.25">
      <c r="A32674" s="114"/>
      <c r="B32674"/>
      <c r="C32674" s="114"/>
      <c r="D32674" s="114"/>
      <c r="E32674" s="115"/>
      <c r="F32674" s="116"/>
      <c r="G32674"/>
      <c r="H32674" s="114"/>
      <c r="I32674"/>
    </row>
    <row r="32675" spans="1:9" x14ac:dyDescent="0.25">
      <c r="A32675" s="114"/>
      <c r="B32675"/>
      <c r="C32675" s="114"/>
      <c r="D32675" s="114"/>
      <c r="E32675" s="115"/>
      <c r="F32675" s="116"/>
      <c r="G32675"/>
      <c r="H32675" s="114"/>
      <c r="I32675"/>
    </row>
    <row r="32676" spans="1:9" x14ac:dyDescent="0.25">
      <c r="A32676" s="114"/>
      <c r="B32676"/>
      <c r="C32676" s="114"/>
      <c r="D32676" s="114"/>
      <c r="E32676" s="115"/>
      <c r="F32676" s="116"/>
      <c r="G32676"/>
      <c r="H32676" s="114"/>
      <c r="I32676"/>
    </row>
    <row r="32677" spans="1:9" x14ac:dyDescent="0.25">
      <c r="A32677" s="114"/>
      <c r="B32677"/>
      <c r="C32677" s="114"/>
      <c r="D32677" s="114"/>
      <c r="E32677" s="115"/>
      <c r="F32677" s="116"/>
      <c r="G32677"/>
      <c r="H32677" s="114"/>
      <c r="I32677"/>
    </row>
    <row r="32678" spans="1:9" x14ac:dyDescent="0.25">
      <c r="A32678" s="114"/>
      <c r="B32678"/>
      <c r="C32678" s="114"/>
      <c r="D32678" s="114"/>
      <c r="E32678" s="115"/>
      <c r="F32678" s="116"/>
      <c r="G32678"/>
      <c r="H32678" s="114"/>
      <c r="I32678"/>
    </row>
  </sheetData>
  <mergeCells count="859">
    <mergeCell ref="EE2:EK4"/>
    <mergeCell ref="DJ42:DK42"/>
    <mergeCell ref="DL42:DM42"/>
    <mergeCell ref="DO42:DS42"/>
    <mergeCell ref="DU42:DV42"/>
    <mergeCell ref="DW42:DX42"/>
    <mergeCell ref="DJ43:DK43"/>
    <mergeCell ref="DL43:DM43"/>
    <mergeCell ref="DO43:DS43"/>
    <mergeCell ref="DU43:DV43"/>
    <mergeCell ref="DW43:DX43"/>
    <mergeCell ref="DJ40:DK40"/>
    <mergeCell ref="DL40:DM40"/>
    <mergeCell ref="DO40:DS40"/>
    <mergeCell ref="DU40:DV40"/>
    <mergeCell ref="DW40:DX40"/>
    <mergeCell ref="DJ41:DK41"/>
    <mergeCell ref="DL41:DM41"/>
    <mergeCell ref="DO41:DS41"/>
    <mergeCell ref="DU41:DV41"/>
    <mergeCell ref="DW41:DX41"/>
    <mergeCell ref="DJ38:DK38"/>
    <mergeCell ref="DL38:DM38"/>
    <mergeCell ref="DO38:DS38"/>
    <mergeCell ref="DU38:DV38"/>
    <mergeCell ref="DW38:DX38"/>
    <mergeCell ref="DJ39:DK39"/>
    <mergeCell ref="DL39:DM39"/>
    <mergeCell ref="DO39:DS39"/>
    <mergeCell ref="DU39:DV39"/>
    <mergeCell ref="DW39:DX39"/>
    <mergeCell ref="DJ36:DK36"/>
    <mergeCell ref="DL36:DM36"/>
    <mergeCell ref="DO36:DS36"/>
    <mergeCell ref="DU36:DV36"/>
    <mergeCell ref="DW36:DX36"/>
    <mergeCell ref="DJ37:DK37"/>
    <mergeCell ref="DL37:DM37"/>
    <mergeCell ref="DO37:DS37"/>
    <mergeCell ref="DU37:DV37"/>
    <mergeCell ref="DW37:DX37"/>
    <mergeCell ref="DJ34:DK34"/>
    <mergeCell ref="DL34:DM34"/>
    <mergeCell ref="DO34:DS34"/>
    <mergeCell ref="DU34:DV34"/>
    <mergeCell ref="DW34:DX34"/>
    <mergeCell ref="DJ35:DK35"/>
    <mergeCell ref="DL35:DM35"/>
    <mergeCell ref="DO35:DS35"/>
    <mergeCell ref="DU35:DV35"/>
    <mergeCell ref="DW35:DX35"/>
    <mergeCell ref="DJ32:DK32"/>
    <mergeCell ref="DL32:DM32"/>
    <mergeCell ref="DO32:DS32"/>
    <mergeCell ref="DU32:DV32"/>
    <mergeCell ref="DW32:DX32"/>
    <mergeCell ref="DJ33:DK33"/>
    <mergeCell ref="DL33:DM33"/>
    <mergeCell ref="DO33:DS33"/>
    <mergeCell ref="DU33:DV33"/>
    <mergeCell ref="DW33:DX33"/>
    <mergeCell ref="DJ30:DK30"/>
    <mergeCell ref="DL30:DM30"/>
    <mergeCell ref="DO30:DS30"/>
    <mergeCell ref="DU30:DV30"/>
    <mergeCell ref="DW30:DX30"/>
    <mergeCell ref="DJ31:DK31"/>
    <mergeCell ref="DL31:DM31"/>
    <mergeCell ref="DO31:DS31"/>
    <mergeCell ref="DU31:DV31"/>
    <mergeCell ref="DW31:DX31"/>
    <mergeCell ref="DJ28:DK28"/>
    <mergeCell ref="DL28:DM28"/>
    <mergeCell ref="DO28:DS28"/>
    <mergeCell ref="DU28:DV28"/>
    <mergeCell ref="DW28:DX28"/>
    <mergeCell ref="DJ29:DK29"/>
    <mergeCell ref="DL29:DM29"/>
    <mergeCell ref="DO29:DS29"/>
    <mergeCell ref="DU29:DV29"/>
    <mergeCell ref="DW29:DX29"/>
    <mergeCell ref="DJ26:DK26"/>
    <mergeCell ref="DL26:DM26"/>
    <mergeCell ref="DO26:DS26"/>
    <mergeCell ref="DU26:DV26"/>
    <mergeCell ref="DW26:DX26"/>
    <mergeCell ref="DJ27:DK27"/>
    <mergeCell ref="DL27:DM27"/>
    <mergeCell ref="DO27:DS27"/>
    <mergeCell ref="DU27:DV27"/>
    <mergeCell ref="DW27:DX27"/>
    <mergeCell ref="DJ24:DK24"/>
    <mergeCell ref="DL24:DM24"/>
    <mergeCell ref="DO24:DS24"/>
    <mergeCell ref="DU24:DV24"/>
    <mergeCell ref="DW24:DX24"/>
    <mergeCell ref="DJ25:DK25"/>
    <mergeCell ref="DL25:DM25"/>
    <mergeCell ref="DO25:DS25"/>
    <mergeCell ref="DU25:DV25"/>
    <mergeCell ref="DW25:DX25"/>
    <mergeCell ref="DJ22:DK22"/>
    <mergeCell ref="DL22:DM22"/>
    <mergeCell ref="DO22:DS22"/>
    <mergeCell ref="DU22:DV22"/>
    <mergeCell ref="DW22:DX22"/>
    <mergeCell ref="DJ23:DK23"/>
    <mergeCell ref="DL23:DM23"/>
    <mergeCell ref="DO23:DS23"/>
    <mergeCell ref="DU23:DV23"/>
    <mergeCell ref="DW23:DX23"/>
    <mergeCell ref="DJ20:DK20"/>
    <mergeCell ref="DL20:DM20"/>
    <mergeCell ref="DO20:DS20"/>
    <mergeCell ref="DU20:DV20"/>
    <mergeCell ref="DW20:DX20"/>
    <mergeCell ref="DJ21:DK21"/>
    <mergeCell ref="DL21:DM21"/>
    <mergeCell ref="DO21:DS21"/>
    <mergeCell ref="DU21:DV21"/>
    <mergeCell ref="DW21:DX21"/>
    <mergeCell ref="DJ18:DK18"/>
    <mergeCell ref="DL18:DM18"/>
    <mergeCell ref="DO18:DS18"/>
    <mergeCell ref="DU18:DV18"/>
    <mergeCell ref="DW18:DX18"/>
    <mergeCell ref="DJ19:DK19"/>
    <mergeCell ref="DL19:DM19"/>
    <mergeCell ref="DO19:DS19"/>
    <mergeCell ref="DU19:DV19"/>
    <mergeCell ref="DW19:DX19"/>
    <mergeCell ref="DJ16:DK16"/>
    <mergeCell ref="DL16:DM16"/>
    <mergeCell ref="DO16:DS16"/>
    <mergeCell ref="DU16:DV16"/>
    <mergeCell ref="DW16:DX16"/>
    <mergeCell ref="DJ17:DK17"/>
    <mergeCell ref="DL17:DM17"/>
    <mergeCell ref="DO17:DS17"/>
    <mergeCell ref="DU17:DV17"/>
    <mergeCell ref="DW17:DX17"/>
    <mergeCell ref="DJ14:DK14"/>
    <mergeCell ref="DL14:DM14"/>
    <mergeCell ref="DO14:DS14"/>
    <mergeCell ref="DU14:DV14"/>
    <mergeCell ref="DW14:DX14"/>
    <mergeCell ref="DJ15:DK15"/>
    <mergeCell ref="DL15:DM15"/>
    <mergeCell ref="DO15:DS15"/>
    <mergeCell ref="DU15:DV15"/>
    <mergeCell ref="DW15:DX15"/>
    <mergeCell ref="DJ12:DK12"/>
    <mergeCell ref="DL12:DM12"/>
    <mergeCell ref="DO12:DS12"/>
    <mergeCell ref="DU12:DV12"/>
    <mergeCell ref="DW12:DX12"/>
    <mergeCell ref="DJ13:DK13"/>
    <mergeCell ref="DL13:DM13"/>
    <mergeCell ref="DO13:DS13"/>
    <mergeCell ref="DU13:DV13"/>
    <mergeCell ref="DW13:DX13"/>
    <mergeCell ref="DJ10:DK10"/>
    <mergeCell ref="DL10:DM10"/>
    <mergeCell ref="DO10:DS10"/>
    <mergeCell ref="DU10:DV10"/>
    <mergeCell ref="DW10:DX10"/>
    <mergeCell ref="DJ11:DK11"/>
    <mergeCell ref="DL11:DM11"/>
    <mergeCell ref="DO11:DS11"/>
    <mergeCell ref="DU11:DV11"/>
    <mergeCell ref="DW11:DX11"/>
    <mergeCell ref="DJ8:DK8"/>
    <mergeCell ref="DL8:DM8"/>
    <mergeCell ref="DO8:DS8"/>
    <mergeCell ref="DU8:DV8"/>
    <mergeCell ref="DW8:DX8"/>
    <mergeCell ref="DJ9:DK9"/>
    <mergeCell ref="DL9:DM9"/>
    <mergeCell ref="DO9:DS9"/>
    <mergeCell ref="DU9:DV9"/>
    <mergeCell ref="DW9:DX9"/>
    <mergeCell ref="DJ6:DK6"/>
    <mergeCell ref="DL6:DM6"/>
    <mergeCell ref="DO6:DS6"/>
    <mergeCell ref="DU6:DV6"/>
    <mergeCell ref="DW6:DX6"/>
    <mergeCell ref="DJ7:DK7"/>
    <mergeCell ref="DL7:DM7"/>
    <mergeCell ref="DO7:DS7"/>
    <mergeCell ref="DU7:DV7"/>
    <mergeCell ref="DW7:DX7"/>
    <mergeCell ref="CZ1:DA1"/>
    <mergeCell ref="DB1:EC3"/>
    <mergeCell ref="DJ5:DK5"/>
    <mergeCell ref="DL5:DM5"/>
    <mergeCell ref="DO5:DS5"/>
    <mergeCell ref="DU5:DV5"/>
    <mergeCell ref="DW5:DX5"/>
    <mergeCell ref="CE42:CF42"/>
    <mergeCell ref="CG42:CH42"/>
    <mergeCell ref="CJ42:CN42"/>
    <mergeCell ref="CP42:CQ42"/>
    <mergeCell ref="CR42:CS42"/>
    <mergeCell ref="CE38:CF38"/>
    <mergeCell ref="CG38:CH38"/>
    <mergeCell ref="CJ38:CN38"/>
    <mergeCell ref="CP38:CQ38"/>
    <mergeCell ref="CR38:CS38"/>
    <mergeCell ref="CE39:CF39"/>
    <mergeCell ref="CG39:CH39"/>
    <mergeCell ref="CJ39:CN39"/>
    <mergeCell ref="CP39:CQ39"/>
    <mergeCell ref="CR39:CS39"/>
    <mergeCell ref="CE36:CF36"/>
    <mergeCell ref="CG36:CH36"/>
    <mergeCell ref="CE43:CF43"/>
    <mergeCell ref="CG43:CH43"/>
    <mergeCell ref="CJ43:CN43"/>
    <mergeCell ref="CP43:CQ43"/>
    <mergeCell ref="CR43:CS43"/>
    <mergeCell ref="CE40:CF40"/>
    <mergeCell ref="CG40:CH40"/>
    <mergeCell ref="CJ40:CN40"/>
    <mergeCell ref="CP40:CQ40"/>
    <mergeCell ref="CR40:CS40"/>
    <mergeCell ref="CE41:CF41"/>
    <mergeCell ref="CG41:CH41"/>
    <mergeCell ref="CJ41:CN41"/>
    <mergeCell ref="CP41:CQ41"/>
    <mergeCell ref="CR41:CS41"/>
    <mergeCell ref="CJ36:CN36"/>
    <mergeCell ref="CP36:CQ36"/>
    <mergeCell ref="CR36:CS36"/>
    <mergeCell ref="CE37:CF37"/>
    <mergeCell ref="CG37:CH37"/>
    <mergeCell ref="CJ37:CN37"/>
    <mergeCell ref="CP37:CQ37"/>
    <mergeCell ref="CR37:CS37"/>
    <mergeCell ref="CE34:CF34"/>
    <mergeCell ref="CG34:CH34"/>
    <mergeCell ref="CJ34:CN34"/>
    <mergeCell ref="CP34:CQ34"/>
    <mergeCell ref="CR34:CS34"/>
    <mergeCell ref="CE35:CF35"/>
    <mergeCell ref="CG35:CH35"/>
    <mergeCell ref="CJ35:CN35"/>
    <mergeCell ref="CP35:CQ35"/>
    <mergeCell ref="CR35:CS35"/>
    <mergeCell ref="CE32:CF32"/>
    <mergeCell ref="CG32:CH32"/>
    <mergeCell ref="CJ32:CN32"/>
    <mergeCell ref="CP32:CQ32"/>
    <mergeCell ref="CR32:CS32"/>
    <mergeCell ref="CE33:CF33"/>
    <mergeCell ref="CG33:CH33"/>
    <mergeCell ref="CJ33:CN33"/>
    <mergeCell ref="CP33:CQ33"/>
    <mergeCell ref="CR33:CS33"/>
    <mergeCell ref="CE30:CF30"/>
    <mergeCell ref="CG30:CH30"/>
    <mergeCell ref="CJ30:CN30"/>
    <mergeCell ref="CP30:CQ30"/>
    <mergeCell ref="CR30:CS30"/>
    <mergeCell ref="CE31:CF31"/>
    <mergeCell ref="CG31:CH31"/>
    <mergeCell ref="CJ31:CN31"/>
    <mergeCell ref="CP31:CQ31"/>
    <mergeCell ref="CR31:CS31"/>
    <mergeCell ref="CE28:CF28"/>
    <mergeCell ref="CG28:CH28"/>
    <mergeCell ref="CJ28:CN28"/>
    <mergeCell ref="CP28:CQ28"/>
    <mergeCell ref="CR28:CS28"/>
    <mergeCell ref="CE29:CF29"/>
    <mergeCell ref="CG29:CH29"/>
    <mergeCell ref="CJ29:CN29"/>
    <mergeCell ref="CP29:CQ29"/>
    <mergeCell ref="CR29:CS29"/>
    <mergeCell ref="CE26:CF26"/>
    <mergeCell ref="CG26:CH26"/>
    <mergeCell ref="CJ26:CN26"/>
    <mergeCell ref="CP26:CQ26"/>
    <mergeCell ref="CR26:CS26"/>
    <mergeCell ref="CE27:CF27"/>
    <mergeCell ref="CG27:CH27"/>
    <mergeCell ref="CJ27:CN27"/>
    <mergeCell ref="CP27:CQ27"/>
    <mergeCell ref="CR27:CS27"/>
    <mergeCell ref="CE24:CF24"/>
    <mergeCell ref="CG24:CH24"/>
    <mergeCell ref="CJ24:CN24"/>
    <mergeCell ref="CP24:CQ24"/>
    <mergeCell ref="CR24:CS24"/>
    <mergeCell ref="CE25:CF25"/>
    <mergeCell ref="CG25:CH25"/>
    <mergeCell ref="CJ25:CN25"/>
    <mergeCell ref="CP25:CQ25"/>
    <mergeCell ref="CR25:CS25"/>
    <mergeCell ref="CE22:CF22"/>
    <mergeCell ref="CG22:CH22"/>
    <mergeCell ref="CJ22:CN22"/>
    <mergeCell ref="CP22:CQ22"/>
    <mergeCell ref="CR22:CS22"/>
    <mergeCell ref="CE23:CF23"/>
    <mergeCell ref="CG23:CH23"/>
    <mergeCell ref="CJ23:CN23"/>
    <mergeCell ref="CP23:CQ23"/>
    <mergeCell ref="CR23:CS23"/>
    <mergeCell ref="CE20:CF20"/>
    <mergeCell ref="CG20:CH20"/>
    <mergeCell ref="CJ20:CN20"/>
    <mergeCell ref="CP20:CQ20"/>
    <mergeCell ref="CR20:CS20"/>
    <mergeCell ref="CE21:CF21"/>
    <mergeCell ref="CG21:CH21"/>
    <mergeCell ref="CJ21:CN21"/>
    <mergeCell ref="CP21:CQ21"/>
    <mergeCell ref="CR21:CS21"/>
    <mergeCell ref="CE18:CF18"/>
    <mergeCell ref="CG18:CH18"/>
    <mergeCell ref="CJ18:CN18"/>
    <mergeCell ref="CP18:CQ18"/>
    <mergeCell ref="CR18:CS18"/>
    <mergeCell ref="CE19:CF19"/>
    <mergeCell ref="CG19:CH19"/>
    <mergeCell ref="CJ19:CN19"/>
    <mergeCell ref="CP19:CQ19"/>
    <mergeCell ref="CR19:CS19"/>
    <mergeCell ref="CE16:CF16"/>
    <mergeCell ref="CG16:CH16"/>
    <mergeCell ref="CJ16:CN16"/>
    <mergeCell ref="CP16:CQ16"/>
    <mergeCell ref="CR16:CS16"/>
    <mergeCell ref="CE17:CF17"/>
    <mergeCell ref="CG17:CH17"/>
    <mergeCell ref="CJ17:CN17"/>
    <mergeCell ref="CP17:CQ17"/>
    <mergeCell ref="CR17:CS17"/>
    <mergeCell ref="CE14:CF14"/>
    <mergeCell ref="CG14:CH14"/>
    <mergeCell ref="CJ14:CN14"/>
    <mergeCell ref="CP14:CQ14"/>
    <mergeCell ref="CR14:CS14"/>
    <mergeCell ref="CE15:CF15"/>
    <mergeCell ref="CG15:CH15"/>
    <mergeCell ref="CJ15:CN15"/>
    <mergeCell ref="CP15:CQ15"/>
    <mergeCell ref="CR15:CS15"/>
    <mergeCell ref="CE12:CF12"/>
    <mergeCell ref="CG12:CH12"/>
    <mergeCell ref="CJ12:CN12"/>
    <mergeCell ref="CP12:CQ12"/>
    <mergeCell ref="CR12:CS12"/>
    <mergeCell ref="CE13:CF13"/>
    <mergeCell ref="CG13:CH13"/>
    <mergeCell ref="CJ13:CN13"/>
    <mergeCell ref="CP13:CQ13"/>
    <mergeCell ref="CR13:CS13"/>
    <mergeCell ref="CE10:CF10"/>
    <mergeCell ref="CG10:CH10"/>
    <mergeCell ref="CJ10:CN10"/>
    <mergeCell ref="CP10:CQ10"/>
    <mergeCell ref="CR10:CS10"/>
    <mergeCell ref="CE11:CF11"/>
    <mergeCell ref="CG11:CH11"/>
    <mergeCell ref="CJ11:CN11"/>
    <mergeCell ref="CP11:CQ11"/>
    <mergeCell ref="CR11:CS11"/>
    <mergeCell ref="CE8:CF8"/>
    <mergeCell ref="CG8:CH8"/>
    <mergeCell ref="CJ8:CN8"/>
    <mergeCell ref="CP8:CQ8"/>
    <mergeCell ref="CR8:CS8"/>
    <mergeCell ref="CE9:CF9"/>
    <mergeCell ref="CG9:CH9"/>
    <mergeCell ref="CJ9:CN9"/>
    <mergeCell ref="CP9:CQ9"/>
    <mergeCell ref="CR9:CS9"/>
    <mergeCell ref="CE6:CF6"/>
    <mergeCell ref="CG6:CH6"/>
    <mergeCell ref="CJ6:CN6"/>
    <mergeCell ref="CP6:CQ6"/>
    <mergeCell ref="CR6:CS6"/>
    <mergeCell ref="CE7:CF7"/>
    <mergeCell ref="CG7:CH7"/>
    <mergeCell ref="CJ7:CN7"/>
    <mergeCell ref="CP7:CQ7"/>
    <mergeCell ref="CR7:CS7"/>
    <mergeCell ref="BU1:BV1"/>
    <mergeCell ref="BW1:CX3"/>
    <mergeCell ref="CE5:CF5"/>
    <mergeCell ref="CG5:CH5"/>
    <mergeCell ref="CJ5:CN5"/>
    <mergeCell ref="CP5:CQ5"/>
    <mergeCell ref="CR5:CS5"/>
    <mergeCell ref="AZ42:BA42"/>
    <mergeCell ref="BB42:BC42"/>
    <mergeCell ref="BE42:BI42"/>
    <mergeCell ref="BK42:BL42"/>
    <mergeCell ref="BM42:BN42"/>
    <mergeCell ref="AZ38:BA38"/>
    <mergeCell ref="BB38:BC38"/>
    <mergeCell ref="BE38:BI38"/>
    <mergeCell ref="BK38:BL38"/>
    <mergeCell ref="BM38:BN38"/>
    <mergeCell ref="AZ39:BA39"/>
    <mergeCell ref="BB39:BC39"/>
    <mergeCell ref="BE39:BI39"/>
    <mergeCell ref="BK39:BL39"/>
    <mergeCell ref="BM39:BN39"/>
    <mergeCell ref="AZ36:BA36"/>
    <mergeCell ref="BB36:BC36"/>
    <mergeCell ref="AZ43:BA43"/>
    <mergeCell ref="BB43:BC43"/>
    <mergeCell ref="BE43:BI43"/>
    <mergeCell ref="BK43:BL43"/>
    <mergeCell ref="BM43:BN43"/>
    <mergeCell ref="AZ40:BA40"/>
    <mergeCell ref="BB40:BC40"/>
    <mergeCell ref="BE40:BI40"/>
    <mergeCell ref="BK40:BL40"/>
    <mergeCell ref="BM40:BN40"/>
    <mergeCell ref="AZ41:BA41"/>
    <mergeCell ref="BB41:BC41"/>
    <mergeCell ref="BE41:BI41"/>
    <mergeCell ref="BK41:BL41"/>
    <mergeCell ref="BM41:BN41"/>
    <mergeCell ref="BE36:BI36"/>
    <mergeCell ref="BK36:BL36"/>
    <mergeCell ref="BM36:BN36"/>
    <mergeCell ref="AZ37:BA37"/>
    <mergeCell ref="BB37:BC37"/>
    <mergeCell ref="BE37:BI37"/>
    <mergeCell ref="BK37:BL37"/>
    <mergeCell ref="BM37:BN37"/>
    <mergeCell ref="AZ34:BA34"/>
    <mergeCell ref="BB34:BC34"/>
    <mergeCell ref="BE34:BI34"/>
    <mergeCell ref="BK34:BL34"/>
    <mergeCell ref="BM34:BN34"/>
    <mergeCell ref="AZ35:BA35"/>
    <mergeCell ref="BB35:BC35"/>
    <mergeCell ref="BE35:BI35"/>
    <mergeCell ref="BK35:BL35"/>
    <mergeCell ref="BM35:BN35"/>
    <mergeCell ref="AZ32:BA32"/>
    <mergeCell ref="BB32:BC32"/>
    <mergeCell ref="BE32:BI32"/>
    <mergeCell ref="BK32:BL32"/>
    <mergeCell ref="BM32:BN32"/>
    <mergeCell ref="AZ33:BA33"/>
    <mergeCell ref="BB33:BC33"/>
    <mergeCell ref="BE33:BI33"/>
    <mergeCell ref="BK33:BL33"/>
    <mergeCell ref="BM33:BN33"/>
    <mergeCell ref="AZ30:BA30"/>
    <mergeCell ref="BB30:BC30"/>
    <mergeCell ref="BE30:BI30"/>
    <mergeCell ref="BK30:BL30"/>
    <mergeCell ref="BM30:BN30"/>
    <mergeCell ref="AZ31:BA31"/>
    <mergeCell ref="BB31:BC31"/>
    <mergeCell ref="BE31:BI31"/>
    <mergeCell ref="BK31:BL31"/>
    <mergeCell ref="BM31:BN31"/>
    <mergeCell ref="AZ28:BA28"/>
    <mergeCell ref="BB28:BC28"/>
    <mergeCell ref="BE28:BI28"/>
    <mergeCell ref="BK28:BL28"/>
    <mergeCell ref="BM28:BN28"/>
    <mergeCell ref="AZ29:BA29"/>
    <mergeCell ref="BB29:BC29"/>
    <mergeCell ref="BE29:BI29"/>
    <mergeCell ref="BK29:BL29"/>
    <mergeCell ref="BM29:BN29"/>
    <mergeCell ref="AZ26:BA26"/>
    <mergeCell ref="BB26:BC26"/>
    <mergeCell ref="BE26:BI26"/>
    <mergeCell ref="BK26:BL26"/>
    <mergeCell ref="BM26:BN26"/>
    <mergeCell ref="AZ27:BA27"/>
    <mergeCell ref="BB27:BC27"/>
    <mergeCell ref="BE27:BI27"/>
    <mergeCell ref="BK27:BL27"/>
    <mergeCell ref="BM27:BN27"/>
    <mergeCell ref="AZ24:BA24"/>
    <mergeCell ref="BB24:BC24"/>
    <mergeCell ref="BE24:BI24"/>
    <mergeCell ref="BK24:BL24"/>
    <mergeCell ref="BM24:BN24"/>
    <mergeCell ref="AZ25:BA25"/>
    <mergeCell ref="BB25:BC25"/>
    <mergeCell ref="BE25:BI25"/>
    <mergeCell ref="BK25:BL25"/>
    <mergeCell ref="BM25:BN25"/>
    <mergeCell ref="AZ22:BA22"/>
    <mergeCell ref="BB22:BC22"/>
    <mergeCell ref="BE22:BI22"/>
    <mergeCell ref="BK22:BL22"/>
    <mergeCell ref="BM22:BN22"/>
    <mergeCell ref="AZ23:BA23"/>
    <mergeCell ref="BB23:BC23"/>
    <mergeCell ref="BE23:BI23"/>
    <mergeCell ref="BK23:BL23"/>
    <mergeCell ref="BM23:BN23"/>
    <mergeCell ref="AZ20:BA20"/>
    <mergeCell ref="BB20:BC20"/>
    <mergeCell ref="BE20:BI20"/>
    <mergeCell ref="BK20:BL20"/>
    <mergeCell ref="BM20:BN20"/>
    <mergeCell ref="AZ21:BA21"/>
    <mergeCell ref="BB21:BC21"/>
    <mergeCell ref="BE21:BI21"/>
    <mergeCell ref="BK21:BL21"/>
    <mergeCell ref="BM21:BN21"/>
    <mergeCell ref="AZ18:BA18"/>
    <mergeCell ref="BB18:BC18"/>
    <mergeCell ref="BE18:BI18"/>
    <mergeCell ref="BK18:BL18"/>
    <mergeCell ref="BM18:BN18"/>
    <mergeCell ref="AZ19:BA19"/>
    <mergeCell ref="BB19:BC19"/>
    <mergeCell ref="BE19:BI19"/>
    <mergeCell ref="BK19:BL19"/>
    <mergeCell ref="BM19:BN19"/>
    <mergeCell ref="AZ16:BA16"/>
    <mergeCell ref="BB16:BC16"/>
    <mergeCell ref="BE16:BI16"/>
    <mergeCell ref="BK16:BL16"/>
    <mergeCell ref="BM16:BN16"/>
    <mergeCell ref="AZ17:BA17"/>
    <mergeCell ref="BB17:BC17"/>
    <mergeCell ref="BE17:BI17"/>
    <mergeCell ref="BK17:BL17"/>
    <mergeCell ref="BM17:BN17"/>
    <mergeCell ref="AZ14:BA14"/>
    <mergeCell ref="BB14:BC14"/>
    <mergeCell ref="BE14:BI14"/>
    <mergeCell ref="BK14:BL14"/>
    <mergeCell ref="BM14:BN14"/>
    <mergeCell ref="AZ15:BA15"/>
    <mergeCell ref="BB15:BC15"/>
    <mergeCell ref="BE15:BI15"/>
    <mergeCell ref="BK15:BL15"/>
    <mergeCell ref="BM15:BN15"/>
    <mergeCell ref="AZ12:BA12"/>
    <mergeCell ref="BB12:BC12"/>
    <mergeCell ref="BE12:BI12"/>
    <mergeCell ref="BK12:BL12"/>
    <mergeCell ref="BM12:BN12"/>
    <mergeCell ref="AZ13:BA13"/>
    <mergeCell ref="BB13:BC13"/>
    <mergeCell ref="BE13:BI13"/>
    <mergeCell ref="BK13:BL13"/>
    <mergeCell ref="BM13:BN13"/>
    <mergeCell ref="AZ10:BA10"/>
    <mergeCell ref="BB10:BC10"/>
    <mergeCell ref="BE10:BI10"/>
    <mergeCell ref="BK10:BL10"/>
    <mergeCell ref="BM10:BN10"/>
    <mergeCell ref="AZ11:BA11"/>
    <mergeCell ref="BB11:BC11"/>
    <mergeCell ref="BE11:BI11"/>
    <mergeCell ref="BK11:BL11"/>
    <mergeCell ref="BM11:BN11"/>
    <mergeCell ref="AZ8:BA8"/>
    <mergeCell ref="BB8:BC8"/>
    <mergeCell ref="BE8:BI8"/>
    <mergeCell ref="BK8:BL8"/>
    <mergeCell ref="BM8:BN8"/>
    <mergeCell ref="AZ9:BA9"/>
    <mergeCell ref="BB9:BC9"/>
    <mergeCell ref="BE9:BI9"/>
    <mergeCell ref="BK9:BL9"/>
    <mergeCell ref="BM9:BN9"/>
    <mergeCell ref="AZ6:BA6"/>
    <mergeCell ref="BB6:BC6"/>
    <mergeCell ref="BE6:BI6"/>
    <mergeCell ref="BK6:BL6"/>
    <mergeCell ref="BM6:BN6"/>
    <mergeCell ref="AZ7:BA7"/>
    <mergeCell ref="BB7:BC7"/>
    <mergeCell ref="BE7:BI7"/>
    <mergeCell ref="BK7:BL7"/>
    <mergeCell ref="BM7:BN7"/>
    <mergeCell ref="M1:AN3"/>
    <mergeCell ref="K1:L1"/>
    <mergeCell ref="AP1:AQ1"/>
    <mergeCell ref="AR1:BS3"/>
    <mergeCell ref="AZ5:BA5"/>
    <mergeCell ref="BB5:BC5"/>
    <mergeCell ref="BE5:BI5"/>
    <mergeCell ref="BK5:BL5"/>
    <mergeCell ref="BM5:BN5"/>
    <mergeCell ref="U57:V57"/>
    <mergeCell ref="W57:X57"/>
    <mergeCell ref="Z57:AD57"/>
    <mergeCell ref="AF57:AG57"/>
    <mergeCell ref="AH57:AI57"/>
    <mergeCell ref="U55:V55"/>
    <mergeCell ref="W55:X55"/>
    <mergeCell ref="Z55:AD55"/>
    <mergeCell ref="AF55:AG55"/>
    <mergeCell ref="AH55:AI55"/>
    <mergeCell ref="U56:V56"/>
    <mergeCell ref="W56:X56"/>
    <mergeCell ref="Z56:AD56"/>
    <mergeCell ref="AF56:AG56"/>
    <mergeCell ref="AH56:AI56"/>
    <mergeCell ref="U53:V53"/>
    <mergeCell ref="W53:X53"/>
    <mergeCell ref="Z53:AD53"/>
    <mergeCell ref="AF53:AG53"/>
    <mergeCell ref="AH53:AI53"/>
    <mergeCell ref="U54:V54"/>
    <mergeCell ref="W54:X54"/>
    <mergeCell ref="Z54:AD54"/>
    <mergeCell ref="AF54:AG54"/>
    <mergeCell ref="AH54:AI54"/>
    <mergeCell ref="U51:V51"/>
    <mergeCell ref="W51:X51"/>
    <mergeCell ref="Z51:AD51"/>
    <mergeCell ref="AF51:AG51"/>
    <mergeCell ref="AH51:AI51"/>
    <mergeCell ref="U52:V52"/>
    <mergeCell ref="W52:X52"/>
    <mergeCell ref="Z52:AD52"/>
    <mergeCell ref="AF52:AG52"/>
    <mergeCell ref="AH52:AI52"/>
    <mergeCell ref="U49:V49"/>
    <mergeCell ref="W49:X49"/>
    <mergeCell ref="Z49:AD49"/>
    <mergeCell ref="AF49:AG49"/>
    <mergeCell ref="AH49:AI49"/>
    <mergeCell ref="U50:V50"/>
    <mergeCell ref="W50:X50"/>
    <mergeCell ref="Z50:AD50"/>
    <mergeCell ref="AF50:AG50"/>
    <mergeCell ref="AH50:AI50"/>
    <mergeCell ref="U47:V47"/>
    <mergeCell ref="W47:X47"/>
    <mergeCell ref="Z47:AD47"/>
    <mergeCell ref="AF47:AG47"/>
    <mergeCell ref="AH47:AI47"/>
    <mergeCell ref="U48:V48"/>
    <mergeCell ref="W48:X48"/>
    <mergeCell ref="Z48:AD48"/>
    <mergeCell ref="AF48:AG48"/>
    <mergeCell ref="AH48:AI48"/>
    <mergeCell ref="U45:V45"/>
    <mergeCell ref="W45:X45"/>
    <mergeCell ref="Z45:AD45"/>
    <mergeCell ref="AF45:AG45"/>
    <mergeCell ref="AH45:AI45"/>
    <mergeCell ref="U46:V46"/>
    <mergeCell ref="W46:X46"/>
    <mergeCell ref="Z46:AD46"/>
    <mergeCell ref="AF46:AG46"/>
    <mergeCell ref="AH46:AI46"/>
    <mergeCell ref="U43:V43"/>
    <mergeCell ref="W43:X43"/>
    <mergeCell ref="Z43:AD43"/>
    <mergeCell ref="AF43:AG43"/>
    <mergeCell ref="AH43:AI43"/>
    <mergeCell ref="U44:V44"/>
    <mergeCell ref="W44:X44"/>
    <mergeCell ref="Z44:AD44"/>
    <mergeCell ref="AF44:AG44"/>
    <mergeCell ref="AH44:AI44"/>
    <mergeCell ref="U41:V41"/>
    <mergeCell ref="W41:X41"/>
    <mergeCell ref="Z41:AD41"/>
    <mergeCell ref="AF41:AG41"/>
    <mergeCell ref="AH41:AI41"/>
    <mergeCell ref="U42:V42"/>
    <mergeCell ref="W42:X42"/>
    <mergeCell ref="Z42:AD42"/>
    <mergeCell ref="AF42:AG42"/>
    <mergeCell ref="AH42:AI42"/>
    <mergeCell ref="U39:V39"/>
    <mergeCell ref="W39:X39"/>
    <mergeCell ref="Z39:AD39"/>
    <mergeCell ref="AF39:AG39"/>
    <mergeCell ref="AH39:AI39"/>
    <mergeCell ref="U40:V40"/>
    <mergeCell ref="W40:X40"/>
    <mergeCell ref="Z40:AD40"/>
    <mergeCell ref="AF40:AG40"/>
    <mergeCell ref="AH40:AI40"/>
    <mergeCell ref="U37:V37"/>
    <mergeCell ref="W37:X37"/>
    <mergeCell ref="Z37:AD37"/>
    <mergeCell ref="AF37:AG37"/>
    <mergeCell ref="AH37:AI37"/>
    <mergeCell ref="U38:V38"/>
    <mergeCell ref="W38:X38"/>
    <mergeCell ref="Z38:AD38"/>
    <mergeCell ref="AF38:AG38"/>
    <mergeCell ref="AH38:AI38"/>
    <mergeCell ref="U35:V35"/>
    <mergeCell ref="W35:X35"/>
    <mergeCell ref="Z35:AD35"/>
    <mergeCell ref="AF35:AG35"/>
    <mergeCell ref="AH35:AI35"/>
    <mergeCell ref="U36:V36"/>
    <mergeCell ref="W36:X36"/>
    <mergeCell ref="Z36:AD36"/>
    <mergeCell ref="AF36:AG36"/>
    <mergeCell ref="AH36:AI36"/>
    <mergeCell ref="U33:V33"/>
    <mergeCell ref="W33:X33"/>
    <mergeCell ref="Z33:AD33"/>
    <mergeCell ref="AF33:AG33"/>
    <mergeCell ref="AH33:AI33"/>
    <mergeCell ref="U34:V34"/>
    <mergeCell ref="W34:X34"/>
    <mergeCell ref="Z34:AD34"/>
    <mergeCell ref="AF34:AG34"/>
    <mergeCell ref="AH34:AI34"/>
    <mergeCell ref="U31:V31"/>
    <mergeCell ref="W31:X31"/>
    <mergeCell ref="Z31:AD31"/>
    <mergeCell ref="AF31:AG31"/>
    <mergeCell ref="AH31:AI31"/>
    <mergeCell ref="U32:V32"/>
    <mergeCell ref="W32:X32"/>
    <mergeCell ref="Z32:AD32"/>
    <mergeCell ref="AF32:AG32"/>
    <mergeCell ref="AH32:AI32"/>
    <mergeCell ref="U29:V29"/>
    <mergeCell ref="W29:X29"/>
    <mergeCell ref="Z29:AD29"/>
    <mergeCell ref="AF29:AG29"/>
    <mergeCell ref="AH29:AI29"/>
    <mergeCell ref="U30:V30"/>
    <mergeCell ref="W30:X30"/>
    <mergeCell ref="Z30:AD30"/>
    <mergeCell ref="AF30:AG30"/>
    <mergeCell ref="AH30:AI30"/>
    <mergeCell ref="U27:V27"/>
    <mergeCell ref="W27:X27"/>
    <mergeCell ref="Z27:AD27"/>
    <mergeCell ref="AF27:AG27"/>
    <mergeCell ref="AH27:AI27"/>
    <mergeCell ref="U28:V28"/>
    <mergeCell ref="W28:X28"/>
    <mergeCell ref="Z28:AD28"/>
    <mergeCell ref="AF28:AG28"/>
    <mergeCell ref="AH28:AI28"/>
    <mergeCell ref="U25:V25"/>
    <mergeCell ref="W25:X25"/>
    <mergeCell ref="Z25:AD25"/>
    <mergeCell ref="AF25:AG25"/>
    <mergeCell ref="AH25:AI25"/>
    <mergeCell ref="U26:V26"/>
    <mergeCell ref="W26:X26"/>
    <mergeCell ref="Z26:AD26"/>
    <mergeCell ref="AF26:AG26"/>
    <mergeCell ref="AH26:AI26"/>
    <mergeCell ref="U23:V23"/>
    <mergeCell ref="W23:X23"/>
    <mergeCell ref="Z23:AD23"/>
    <mergeCell ref="AF23:AG23"/>
    <mergeCell ref="AH23:AI23"/>
    <mergeCell ref="U24:V24"/>
    <mergeCell ref="W24:X24"/>
    <mergeCell ref="Z24:AD24"/>
    <mergeCell ref="AF24:AG24"/>
    <mergeCell ref="AH24:AI24"/>
    <mergeCell ref="U21:V21"/>
    <mergeCell ref="W21:X21"/>
    <mergeCell ref="Z21:AD21"/>
    <mergeCell ref="AF21:AG21"/>
    <mergeCell ref="AH21:AI21"/>
    <mergeCell ref="U22:V22"/>
    <mergeCell ref="W22:X22"/>
    <mergeCell ref="Z22:AD22"/>
    <mergeCell ref="AF22:AG22"/>
    <mergeCell ref="AH22:AI22"/>
    <mergeCell ref="U19:V19"/>
    <mergeCell ref="W19:X19"/>
    <mergeCell ref="Z19:AD19"/>
    <mergeCell ref="AF19:AG19"/>
    <mergeCell ref="AH19:AI19"/>
    <mergeCell ref="U20:V20"/>
    <mergeCell ref="W20:X20"/>
    <mergeCell ref="Z20:AD20"/>
    <mergeCell ref="AF20:AG20"/>
    <mergeCell ref="AH20:AI20"/>
    <mergeCell ref="U17:V17"/>
    <mergeCell ref="W17:X17"/>
    <mergeCell ref="Z17:AD17"/>
    <mergeCell ref="AF17:AG17"/>
    <mergeCell ref="AH17:AI17"/>
    <mergeCell ref="U18:V18"/>
    <mergeCell ref="W18:X18"/>
    <mergeCell ref="Z18:AD18"/>
    <mergeCell ref="AF18:AG18"/>
    <mergeCell ref="AH18:AI18"/>
    <mergeCell ref="U15:V15"/>
    <mergeCell ref="W15:X15"/>
    <mergeCell ref="Z15:AD15"/>
    <mergeCell ref="AF15:AG15"/>
    <mergeCell ref="AH15:AI15"/>
    <mergeCell ref="U16:V16"/>
    <mergeCell ref="W16:X16"/>
    <mergeCell ref="Z16:AD16"/>
    <mergeCell ref="AF16:AG16"/>
    <mergeCell ref="AH16:AI16"/>
    <mergeCell ref="U13:V13"/>
    <mergeCell ref="W13:X13"/>
    <mergeCell ref="Z13:AD13"/>
    <mergeCell ref="AF13:AG13"/>
    <mergeCell ref="AH13:AI13"/>
    <mergeCell ref="U14:V14"/>
    <mergeCell ref="W14:X14"/>
    <mergeCell ref="Z14:AD14"/>
    <mergeCell ref="AF14:AG14"/>
    <mergeCell ref="AH14:AI14"/>
    <mergeCell ref="U11:V11"/>
    <mergeCell ref="W11:X11"/>
    <mergeCell ref="Z11:AD11"/>
    <mergeCell ref="AF11:AG11"/>
    <mergeCell ref="AH11:AI11"/>
    <mergeCell ref="U12:V12"/>
    <mergeCell ref="W12:X12"/>
    <mergeCell ref="Z12:AD12"/>
    <mergeCell ref="AF12:AG12"/>
    <mergeCell ref="AH12:AI12"/>
    <mergeCell ref="U9:V9"/>
    <mergeCell ref="W9:X9"/>
    <mergeCell ref="Z9:AD9"/>
    <mergeCell ref="AF9:AG9"/>
    <mergeCell ref="AH9:AI9"/>
    <mergeCell ref="U10:V10"/>
    <mergeCell ref="W10:X10"/>
    <mergeCell ref="Z10:AD10"/>
    <mergeCell ref="AF10:AG10"/>
    <mergeCell ref="AH10:AI10"/>
    <mergeCell ref="U7:V7"/>
    <mergeCell ref="W7:X7"/>
    <mergeCell ref="Z7:AD7"/>
    <mergeCell ref="AF7:AG7"/>
    <mergeCell ref="AH7:AI7"/>
    <mergeCell ref="U8:V8"/>
    <mergeCell ref="W8:X8"/>
    <mergeCell ref="Z8:AD8"/>
    <mergeCell ref="AF8:AG8"/>
    <mergeCell ref="AH8:AI8"/>
    <mergeCell ref="U6:V6"/>
    <mergeCell ref="W6:X6"/>
    <mergeCell ref="Z6:AD6"/>
    <mergeCell ref="AF6:AG6"/>
    <mergeCell ref="AH6:AI6"/>
    <mergeCell ref="U5:V5"/>
    <mergeCell ref="W5:X5"/>
    <mergeCell ref="Z5:AD5"/>
    <mergeCell ref="AF5:AG5"/>
    <mergeCell ref="AH5:AI5"/>
  </mergeCells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A051-9323-4B7F-9FF9-963F4144878B}">
  <dimension ref="A1:N43"/>
  <sheetViews>
    <sheetView topLeftCell="A25" zoomScaleNormal="100" workbookViewId="0">
      <selection activeCell="M35" sqref="M35"/>
    </sheetView>
  </sheetViews>
  <sheetFormatPr defaultRowHeight="15" x14ac:dyDescent="0.25"/>
  <cols>
    <col min="1" max="1" width="14.28515625" customWidth="1"/>
    <col min="2" max="2" width="10.7109375" bestFit="1" customWidth="1"/>
    <col min="3" max="3" width="13" style="120" customWidth="1"/>
    <col min="4" max="5" width="12.7109375" customWidth="1"/>
    <col min="6" max="6" width="15.7109375" customWidth="1"/>
    <col min="14" max="14" width="23" customWidth="1"/>
  </cols>
  <sheetData>
    <row r="1" spans="1:14" ht="15" customHeight="1" x14ac:dyDescent="0.25">
      <c r="A1" s="214" t="s">
        <v>116</v>
      </c>
      <c r="B1" s="214"/>
      <c r="C1" s="214"/>
      <c r="D1" s="214"/>
      <c r="E1" s="214"/>
      <c r="F1" s="214"/>
      <c r="G1" s="214"/>
      <c r="H1" s="214"/>
    </row>
    <row r="2" spans="1:14" ht="15" customHeight="1" x14ac:dyDescent="0.25">
      <c r="A2" s="214"/>
      <c r="B2" s="214"/>
      <c r="C2" s="214"/>
      <c r="D2" s="214"/>
      <c r="E2" s="214"/>
      <c r="F2" s="214"/>
      <c r="G2" s="214"/>
      <c r="H2" s="214"/>
    </row>
    <row r="3" spans="1:14" ht="15" customHeight="1" x14ac:dyDescent="0.25">
      <c r="A3" s="214"/>
      <c r="B3" s="214"/>
      <c r="C3" s="214"/>
      <c r="D3" s="214"/>
      <c r="E3" s="214"/>
      <c r="F3" s="214"/>
      <c r="G3" s="214"/>
      <c r="H3" s="214"/>
    </row>
    <row r="4" spans="1:14" ht="15" customHeight="1" x14ac:dyDescent="0.25">
      <c r="A4" s="214"/>
      <c r="B4" s="214"/>
      <c r="C4" s="214"/>
      <c r="D4" s="214"/>
      <c r="E4" s="214"/>
      <c r="F4" s="214"/>
      <c r="G4" s="214"/>
      <c r="H4" s="214"/>
    </row>
    <row r="5" spans="1:14" ht="30" x14ac:dyDescent="0.25">
      <c r="A5" s="52" t="s">
        <v>95</v>
      </c>
      <c r="B5" s="54" t="s">
        <v>59</v>
      </c>
      <c r="C5" s="117" t="s">
        <v>118</v>
      </c>
      <c r="D5" s="92" t="s">
        <v>117</v>
      </c>
      <c r="E5" s="92" t="s">
        <v>119</v>
      </c>
      <c r="F5" s="53" t="s">
        <v>120</v>
      </c>
      <c r="G5" s="53" t="s">
        <v>114</v>
      </c>
      <c r="H5" s="53" t="s">
        <v>115</v>
      </c>
      <c r="I5" s="53" t="s">
        <v>121</v>
      </c>
      <c r="J5" s="53" t="s">
        <v>122</v>
      </c>
    </row>
    <row r="6" spans="1:14" x14ac:dyDescent="0.25">
      <c r="A6" t="s">
        <v>60</v>
      </c>
      <c r="B6" s="31" t="str">
        <f>IF('9.5 MEAL TICKETS'!T6="","",'9.5 MEAL TICKETS'!T6)</f>
        <v/>
      </c>
      <c r="C6" s="118"/>
      <c r="D6" s="93"/>
      <c r="E6" s="93"/>
      <c r="F6" s="44"/>
      <c r="G6" s="44"/>
      <c r="H6" s="44"/>
      <c r="I6" s="44"/>
      <c r="J6" s="44"/>
    </row>
    <row r="7" spans="1:14" x14ac:dyDescent="0.25">
      <c r="A7" t="s">
        <v>61</v>
      </c>
      <c r="B7" s="31">
        <f>IF('9.5 MEAL TICKETS'!T7="","",'9.5 MEAL TICKETS'!T7)</f>
        <v>44866</v>
      </c>
      <c r="C7" s="118"/>
      <c r="D7" s="93"/>
      <c r="E7" s="93"/>
      <c r="F7" s="44"/>
      <c r="G7" s="44">
        <v>128</v>
      </c>
      <c r="H7" s="44">
        <v>21</v>
      </c>
      <c r="I7" s="44"/>
      <c r="J7" s="44"/>
      <c r="L7" s="215" t="s">
        <v>2195</v>
      </c>
      <c r="M7" s="215"/>
      <c r="N7" s="215"/>
    </row>
    <row r="8" spans="1:14" x14ac:dyDescent="0.25">
      <c r="A8" t="s">
        <v>62</v>
      </c>
      <c r="B8" s="31">
        <f>IF('9.5 MEAL TICKETS'!T8="","",'9.5 MEAL TICKETS'!T8)</f>
        <v>44867</v>
      </c>
      <c r="C8" s="118"/>
      <c r="D8" s="93"/>
      <c r="E8" s="93"/>
      <c r="F8" s="44"/>
      <c r="G8" s="44">
        <v>126</v>
      </c>
      <c r="H8" s="44">
        <v>21</v>
      </c>
      <c r="I8" s="44"/>
      <c r="J8" s="44"/>
      <c r="L8" s="215"/>
      <c r="M8" s="215"/>
      <c r="N8" s="215"/>
    </row>
    <row r="9" spans="1:14" x14ac:dyDescent="0.25">
      <c r="A9" t="s">
        <v>63</v>
      </c>
      <c r="B9" s="31">
        <f>IF('9.5 MEAL TICKETS'!T9="","",'9.5 MEAL TICKETS'!T9)</f>
        <v>44868</v>
      </c>
      <c r="C9" s="118"/>
      <c r="D9" s="93"/>
      <c r="E9" s="93"/>
      <c r="F9" s="44"/>
      <c r="G9" s="44">
        <v>124</v>
      </c>
      <c r="H9" s="44">
        <v>21</v>
      </c>
      <c r="I9" s="44">
        <v>85</v>
      </c>
      <c r="J9" s="44">
        <v>65</v>
      </c>
      <c r="K9" t="s">
        <v>2196</v>
      </c>
      <c r="L9" s="215"/>
      <c r="M9" s="215"/>
      <c r="N9" s="215"/>
    </row>
    <row r="10" spans="1:14" x14ac:dyDescent="0.25">
      <c r="A10" t="s">
        <v>64</v>
      </c>
      <c r="B10" s="31">
        <f>IF('9.5 MEAL TICKETS'!T10="","",'9.5 MEAL TICKETS'!T10)</f>
        <v>44869</v>
      </c>
      <c r="C10" s="118"/>
      <c r="D10" s="93"/>
      <c r="E10" s="93"/>
      <c r="F10" s="44"/>
      <c r="G10" s="44">
        <v>96</v>
      </c>
      <c r="H10" s="44">
        <v>21</v>
      </c>
      <c r="I10" s="44">
        <v>85</v>
      </c>
      <c r="J10" s="44">
        <v>65</v>
      </c>
      <c r="L10" s="215"/>
      <c r="M10" s="215"/>
      <c r="N10" s="215"/>
    </row>
    <row r="11" spans="1:14" x14ac:dyDescent="0.25">
      <c r="A11" t="s">
        <v>65</v>
      </c>
      <c r="B11" s="31">
        <f>IF('9.5 MEAL TICKETS'!T11="","",'9.5 MEAL TICKETS'!T11)</f>
        <v>44870</v>
      </c>
      <c r="C11" s="118"/>
      <c r="D11" s="93"/>
      <c r="E11" s="93"/>
      <c r="F11" s="44"/>
      <c r="G11" s="44">
        <v>29</v>
      </c>
      <c r="H11" s="44">
        <v>21</v>
      </c>
      <c r="I11" s="44"/>
      <c r="J11" s="44"/>
    </row>
    <row r="12" spans="1:14" x14ac:dyDescent="0.25">
      <c r="A12" t="s">
        <v>66</v>
      </c>
      <c r="B12" s="31">
        <f>IF('9.5 MEAL TICKETS'!T12="","",'9.5 MEAL TICKETS'!T12)</f>
        <v>44871</v>
      </c>
      <c r="C12" s="118"/>
      <c r="D12" s="93"/>
      <c r="E12" s="93"/>
      <c r="F12" s="44"/>
      <c r="G12" s="44">
        <v>126</v>
      </c>
      <c r="H12" s="44">
        <v>21</v>
      </c>
      <c r="I12" s="44"/>
      <c r="J12" s="44"/>
    </row>
    <row r="13" spans="1:14" x14ac:dyDescent="0.25">
      <c r="A13" t="s">
        <v>60</v>
      </c>
      <c r="B13" s="31">
        <f>IF('9.5 MEAL TICKETS'!T13="","",'9.5 MEAL TICKETS'!T13)</f>
        <v>44872</v>
      </c>
      <c r="C13" s="118"/>
      <c r="D13" s="93"/>
      <c r="E13" s="93"/>
      <c r="F13" s="44"/>
      <c r="G13" s="44">
        <v>126</v>
      </c>
      <c r="H13" s="44">
        <v>21</v>
      </c>
      <c r="I13" s="44"/>
      <c r="J13" s="44"/>
    </row>
    <row r="14" spans="1:14" x14ac:dyDescent="0.25">
      <c r="A14" t="s">
        <v>61</v>
      </c>
      <c r="B14" s="31">
        <f>IF('9.5 MEAL TICKETS'!T14="","",'9.5 MEAL TICKETS'!T14)</f>
        <v>44873</v>
      </c>
      <c r="C14" s="118"/>
      <c r="D14" s="93"/>
      <c r="E14" s="93"/>
      <c r="F14" s="44"/>
      <c r="G14" s="44">
        <v>126</v>
      </c>
      <c r="H14" s="44">
        <v>21</v>
      </c>
      <c r="I14" s="44"/>
      <c r="J14" s="44"/>
    </row>
    <row r="15" spans="1:14" x14ac:dyDescent="0.25">
      <c r="A15" t="s">
        <v>62</v>
      </c>
      <c r="B15" s="31">
        <f>IF('9.5 MEAL TICKETS'!T15="","",'9.5 MEAL TICKETS'!T15)</f>
        <v>44874</v>
      </c>
      <c r="C15" s="118"/>
      <c r="D15" s="93"/>
      <c r="E15" s="93"/>
      <c r="F15" s="44"/>
      <c r="G15" s="44">
        <v>126</v>
      </c>
      <c r="H15" s="44">
        <v>21</v>
      </c>
      <c r="I15" s="44"/>
      <c r="J15" s="44"/>
    </row>
    <row r="16" spans="1:14" x14ac:dyDescent="0.25">
      <c r="A16" t="s">
        <v>63</v>
      </c>
      <c r="B16" s="31">
        <f>IF('9.5 MEAL TICKETS'!T16="","",'9.5 MEAL TICKETS'!T16)</f>
        <v>44875</v>
      </c>
      <c r="C16" s="118"/>
      <c r="D16" s="93"/>
      <c r="E16" s="93"/>
      <c r="F16" s="44"/>
      <c r="G16" s="44">
        <v>126</v>
      </c>
      <c r="H16" s="44">
        <v>21</v>
      </c>
      <c r="I16" s="44"/>
      <c r="J16" s="44"/>
    </row>
    <row r="17" spans="1:10" x14ac:dyDescent="0.25">
      <c r="A17" t="s">
        <v>64</v>
      </c>
      <c r="B17" s="31">
        <f>IF('9.5 MEAL TICKETS'!T17="","",'9.5 MEAL TICKETS'!T17)</f>
        <v>44876</v>
      </c>
      <c r="C17" s="118"/>
      <c r="D17" s="93"/>
      <c r="E17" s="93"/>
      <c r="F17" s="44"/>
      <c r="G17" s="44">
        <v>127</v>
      </c>
      <c r="H17" s="44">
        <v>21</v>
      </c>
      <c r="I17" s="44"/>
      <c r="J17" s="44"/>
    </row>
    <row r="18" spans="1:10" x14ac:dyDescent="0.25">
      <c r="A18" t="s">
        <v>65</v>
      </c>
      <c r="B18" s="31">
        <f>IF('9.5 MEAL TICKETS'!T18="","",'9.5 MEAL TICKETS'!T18)</f>
        <v>44877</v>
      </c>
      <c r="C18" s="118"/>
      <c r="D18" s="93"/>
      <c r="E18" s="93"/>
      <c r="F18" s="44"/>
      <c r="G18" s="44">
        <v>95</v>
      </c>
      <c r="H18" s="44">
        <v>20</v>
      </c>
      <c r="I18" s="44"/>
      <c r="J18" s="44"/>
    </row>
    <row r="19" spans="1:10" x14ac:dyDescent="0.25">
      <c r="A19" t="s">
        <v>66</v>
      </c>
      <c r="B19" s="31">
        <f>IF('9.5 MEAL TICKETS'!T19="","",'9.5 MEAL TICKETS'!T19)</f>
        <v>44878</v>
      </c>
      <c r="C19" s="118"/>
      <c r="D19" s="93"/>
      <c r="E19" s="93"/>
      <c r="F19" s="44"/>
      <c r="G19" s="44">
        <v>27</v>
      </c>
      <c r="H19" s="44">
        <v>20</v>
      </c>
      <c r="I19" s="44"/>
      <c r="J19" s="44"/>
    </row>
    <row r="20" spans="1:10" x14ac:dyDescent="0.25">
      <c r="A20" t="s">
        <v>60</v>
      </c>
      <c r="B20" s="31">
        <f>IF('9.5 MEAL TICKETS'!T20="","",'9.5 MEAL TICKETS'!T20)</f>
        <v>44879</v>
      </c>
      <c r="C20" s="118"/>
      <c r="D20" s="93"/>
      <c r="E20" s="93"/>
      <c r="F20" s="44"/>
      <c r="G20" s="44">
        <v>127</v>
      </c>
      <c r="H20" s="44">
        <v>20</v>
      </c>
      <c r="I20" s="44"/>
      <c r="J20" s="44"/>
    </row>
    <row r="21" spans="1:10" x14ac:dyDescent="0.25">
      <c r="A21" t="s">
        <v>61</v>
      </c>
      <c r="B21" s="31">
        <f>IF('9.5 MEAL TICKETS'!T21="","",'9.5 MEAL TICKETS'!T21)</f>
        <v>44880</v>
      </c>
      <c r="C21" s="118"/>
      <c r="D21" s="93"/>
      <c r="E21" s="93"/>
      <c r="F21" s="44"/>
      <c r="G21" s="44">
        <v>127</v>
      </c>
      <c r="H21" s="44">
        <v>21</v>
      </c>
      <c r="I21" s="44"/>
      <c r="J21" s="44"/>
    </row>
    <row r="22" spans="1:10" x14ac:dyDescent="0.25">
      <c r="A22" t="s">
        <v>62</v>
      </c>
      <c r="B22" s="31">
        <f>IF('9.5 MEAL TICKETS'!T22="","",'9.5 MEAL TICKETS'!T22)</f>
        <v>44881</v>
      </c>
      <c r="C22" s="118"/>
      <c r="D22" s="93"/>
      <c r="E22" s="93"/>
      <c r="F22" s="44"/>
      <c r="G22" s="44">
        <v>127</v>
      </c>
      <c r="H22" s="44">
        <v>20</v>
      </c>
      <c r="I22" s="44">
        <v>85</v>
      </c>
      <c r="J22" s="44">
        <v>65</v>
      </c>
    </row>
    <row r="23" spans="1:10" x14ac:dyDescent="0.25">
      <c r="A23" t="s">
        <v>63</v>
      </c>
      <c r="B23" s="31">
        <f>IF('9.5 MEAL TICKETS'!T23="","",'9.5 MEAL TICKETS'!T23)</f>
        <v>44882</v>
      </c>
      <c r="C23" s="118"/>
      <c r="D23" s="93"/>
      <c r="E23" s="93"/>
      <c r="F23" s="44"/>
      <c r="G23" s="44">
        <v>127</v>
      </c>
      <c r="H23" s="44">
        <v>20</v>
      </c>
      <c r="I23" s="44">
        <v>85</v>
      </c>
      <c r="J23" s="44">
        <v>65</v>
      </c>
    </row>
    <row r="24" spans="1:10" x14ac:dyDescent="0.25">
      <c r="A24" t="s">
        <v>64</v>
      </c>
      <c r="B24" s="31">
        <f>IF('9.5 MEAL TICKETS'!T24="","",'9.5 MEAL TICKETS'!T24)</f>
        <v>44883</v>
      </c>
      <c r="C24" s="118"/>
      <c r="D24" s="93"/>
      <c r="E24" s="93"/>
      <c r="F24" s="44"/>
      <c r="G24" s="44">
        <v>123</v>
      </c>
      <c r="H24" s="44">
        <v>20</v>
      </c>
      <c r="I24" s="44">
        <v>85</v>
      </c>
      <c r="J24" s="44">
        <v>65</v>
      </c>
    </row>
    <row r="25" spans="1:10" x14ac:dyDescent="0.25">
      <c r="A25" t="s">
        <v>65</v>
      </c>
      <c r="B25" s="31">
        <f>IF('9.5 MEAL TICKETS'!T25="","",'9.5 MEAL TICKETS'!T25)</f>
        <v>44884</v>
      </c>
      <c r="C25" s="118"/>
      <c r="D25" s="93"/>
      <c r="E25" s="93"/>
      <c r="F25" s="44"/>
      <c r="G25" s="44">
        <v>88</v>
      </c>
      <c r="H25" s="44">
        <v>20</v>
      </c>
      <c r="I25" s="44"/>
      <c r="J25" s="44"/>
    </row>
    <row r="26" spans="1:10" x14ac:dyDescent="0.25">
      <c r="A26" t="s">
        <v>66</v>
      </c>
      <c r="B26" s="31">
        <f>IF('9.5 MEAL TICKETS'!T26="","",'9.5 MEAL TICKETS'!T26)</f>
        <v>44885</v>
      </c>
      <c r="C26" s="118"/>
      <c r="D26" s="93"/>
      <c r="E26" s="93"/>
      <c r="F26" s="44"/>
      <c r="G26" s="44">
        <v>28</v>
      </c>
      <c r="H26" s="44">
        <v>20</v>
      </c>
      <c r="I26" s="44"/>
      <c r="J26" s="44"/>
    </row>
    <row r="27" spans="1:10" x14ac:dyDescent="0.25">
      <c r="A27" t="s">
        <v>60</v>
      </c>
      <c r="B27" s="31">
        <f>IF('9.5 MEAL TICKETS'!T27="","",'9.5 MEAL TICKETS'!T27)</f>
        <v>44886</v>
      </c>
      <c r="C27" s="118"/>
      <c r="D27" s="93"/>
      <c r="E27" s="93"/>
      <c r="F27" s="44"/>
      <c r="G27" s="44">
        <v>123</v>
      </c>
      <c r="H27" s="44">
        <v>20</v>
      </c>
      <c r="I27" s="44"/>
      <c r="J27" s="44"/>
    </row>
    <row r="28" spans="1:10" x14ac:dyDescent="0.25">
      <c r="A28" t="s">
        <v>61</v>
      </c>
      <c r="B28" s="31">
        <f>IF('9.5 MEAL TICKETS'!T28="","",'9.5 MEAL TICKETS'!T28)</f>
        <v>44887</v>
      </c>
      <c r="C28" s="118"/>
      <c r="D28" s="93"/>
      <c r="E28" s="93"/>
      <c r="F28" s="44"/>
      <c r="G28" s="44">
        <v>121</v>
      </c>
      <c r="H28" s="44">
        <v>20</v>
      </c>
      <c r="I28" s="44"/>
      <c r="J28" s="44"/>
    </row>
    <row r="29" spans="1:10" x14ac:dyDescent="0.25">
      <c r="A29" t="s">
        <v>62</v>
      </c>
      <c r="B29" s="31">
        <f>IF('9.5 MEAL TICKETS'!T29="","",'9.5 MEAL TICKETS'!T29)</f>
        <v>44888</v>
      </c>
      <c r="C29" s="118"/>
      <c r="D29" s="93"/>
      <c r="E29" s="93"/>
      <c r="F29" s="44"/>
      <c r="G29" s="44">
        <v>117</v>
      </c>
      <c r="H29" s="44">
        <v>20</v>
      </c>
      <c r="I29" s="44"/>
      <c r="J29" s="44"/>
    </row>
    <row r="30" spans="1:10" x14ac:dyDescent="0.25">
      <c r="A30" t="s">
        <v>63</v>
      </c>
      <c r="B30" s="31">
        <f>IF('9.5 MEAL TICKETS'!T30="","",'9.5 MEAL TICKETS'!T30)</f>
        <v>44889</v>
      </c>
      <c r="C30" s="118"/>
      <c r="D30" s="93"/>
      <c r="E30" s="93"/>
      <c r="F30" s="44"/>
      <c r="G30" s="44">
        <v>116</v>
      </c>
      <c r="H30" s="44">
        <v>20</v>
      </c>
      <c r="I30" s="44"/>
      <c r="J30" s="44"/>
    </row>
    <row r="31" spans="1:10" x14ac:dyDescent="0.25">
      <c r="A31" t="s">
        <v>64</v>
      </c>
      <c r="B31" s="31">
        <f>IF('9.5 MEAL TICKETS'!T31="","",'9.5 MEAL TICKETS'!T31)</f>
        <v>44890</v>
      </c>
      <c r="C31" s="118"/>
      <c r="D31" s="93"/>
      <c r="E31" s="93"/>
      <c r="F31" s="44"/>
      <c r="G31" s="44">
        <v>117</v>
      </c>
      <c r="H31" s="44">
        <v>20</v>
      </c>
      <c r="I31" s="44"/>
      <c r="J31" s="44"/>
    </row>
    <row r="32" spans="1:10" x14ac:dyDescent="0.25">
      <c r="A32" t="s">
        <v>65</v>
      </c>
      <c r="B32" s="31">
        <f>IF('9.5 MEAL TICKETS'!T32="","",'9.5 MEAL TICKETS'!T32)</f>
        <v>44891</v>
      </c>
      <c r="C32" s="118"/>
      <c r="D32" s="93"/>
      <c r="E32" s="93"/>
      <c r="F32" s="44"/>
      <c r="G32" s="44">
        <v>85</v>
      </c>
      <c r="H32" s="44">
        <v>20</v>
      </c>
      <c r="I32" s="44">
        <v>85</v>
      </c>
      <c r="J32" s="44">
        <v>65</v>
      </c>
    </row>
    <row r="33" spans="1:10" x14ac:dyDescent="0.25">
      <c r="A33" t="s">
        <v>66</v>
      </c>
      <c r="B33" s="31">
        <f>IF('9.5 MEAL TICKETS'!T33="","",'9.5 MEAL TICKETS'!T33)</f>
        <v>44892</v>
      </c>
      <c r="C33" s="118"/>
      <c r="D33" s="93"/>
      <c r="E33" s="93"/>
      <c r="F33" s="44"/>
      <c r="G33" s="44">
        <v>30</v>
      </c>
      <c r="H33" s="44">
        <v>20</v>
      </c>
      <c r="I33" s="44">
        <v>85</v>
      </c>
      <c r="J33" s="44">
        <v>85</v>
      </c>
    </row>
    <row r="34" spans="1:10" x14ac:dyDescent="0.25">
      <c r="A34" t="s">
        <v>60</v>
      </c>
      <c r="B34" s="31">
        <f>IF('9.5 MEAL TICKETS'!T34="","",'9.5 MEAL TICKETS'!T34)</f>
        <v>44893</v>
      </c>
      <c r="C34" s="118"/>
      <c r="D34" s="93"/>
      <c r="E34" s="93"/>
      <c r="F34" s="44"/>
      <c r="G34" s="44">
        <v>119</v>
      </c>
      <c r="H34" s="44">
        <v>19</v>
      </c>
      <c r="I34" s="44">
        <v>85</v>
      </c>
      <c r="J34" s="44">
        <v>85</v>
      </c>
    </row>
    <row r="35" spans="1:10" x14ac:dyDescent="0.25">
      <c r="A35" t="s">
        <v>61</v>
      </c>
      <c r="B35" s="31">
        <f>IF('9.5 MEAL TICKETS'!T35="","",'9.5 MEAL TICKETS'!T35)</f>
        <v>44894</v>
      </c>
      <c r="C35" s="118"/>
      <c r="D35" s="93"/>
      <c r="E35" s="93"/>
      <c r="F35" s="44"/>
      <c r="G35" s="44">
        <v>119</v>
      </c>
      <c r="H35" s="44">
        <v>19</v>
      </c>
      <c r="I35" s="44">
        <v>85</v>
      </c>
      <c r="J35" s="44">
        <v>85</v>
      </c>
    </row>
    <row r="36" spans="1:10" x14ac:dyDescent="0.25">
      <c r="A36" t="s">
        <v>62</v>
      </c>
      <c r="B36" s="31">
        <f>IF('9.5 MEAL TICKETS'!T36="","",'9.5 MEAL TICKETS'!T36)</f>
        <v>44895</v>
      </c>
      <c r="C36" s="118"/>
      <c r="D36" s="93"/>
      <c r="E36" s="93"/>
      <c r="F36" s="44"/>
      <c r="G36" s="44">
        <v>122</v>
      </c>
      <c r="H36" s="44">
        <v>19</v>
      </c>
      <c r="I36" s="44">
        <v>85</v>
      </c>
      <c r="J36" s="44">
        <v>65</v>
      </c>
    </row>
    <row r="37" spans="1:10" x14ac:dyDescent="0.25">
      <c r="A37" t="s">
        <v>63</v>
      </c>
      <c r="B37" s="31" t="str">
        <f>IF('9.5 MEAL TICKETS'!T37="","",'9.5 MEAL TICKETS'!T37)</f>
        <v/>
      </c>
      <c r="C37" s="118"/>
      <c r="D37" s="93"/>
      <c r="E37" s="93"/>
      <c r="F37" s="44"/>
      <c r="G37" s="44"/>
      <c r="H37" s="44"/>
      <c r="I37" s="44"/>
      <c r="J37" s="44"/>
    </row>
    <row r="38" spans="1:10" x14ac:dyDescent="0.25">
      <c r="A38" t="s">
        <v>64</v>
      </c>
      <c r="B38" s="31" t="str">
        <f>IF('9.5 MEAL TICKETS'!T38="","",'9.5 MEAL TICKETS'!T38)</f>
        <v/>
      </c>
      <c r="C38" s="118"/>
      <c r="D38" s="93"/>
      <c r="E38" s="93"/>
      <c r="F38" s="44"/>
      <c r="G38" s="44"/>
      <c r="H38" s="44"/>
      <c r="I38" s="44"/>
      <c r="J38" s="44"/>
    </row>
    <row r="39" spans="1:10" x14ac:dyDescent="0.25">
      <c r="A39" t="s">
        <v>65</v>
      </c>
      <c r="B39" s="31" t="str">
        <f>IF('9.5 MEAL TICKETS'!T39="","",'9.5 MEAL TICKETS'!T39)</f>
        <v/>
      </c>
      <c r="C39" s="118"/>
      <c r="D39" s="93"/>
      <c r="E39" s="93"/>
      <c r="F39" s="44"/>
      <c r="G39" s="44"/>
      <c r="H39" s="44"/>
      <c r="I39" s="44"/>
      <c r="J39" s="44"/>
    </row>
    <row r="40" spans="1:10" x14ac:dyDescent="0.25">
      <c r="A40" t="s">
        <v>66</v>
      </c>
      <c r="B40" s="31" t="str">
        <f>IF('9.5 MEAL TICKETS'!T40="","",'9.5 MEAL TICKETS'!T40)</f>
        <v/>
      </c>
      <c r="C40" s="118"/>
      <c r="D40" s="93"/>
      <c r="E40" s="93"/>
      <c r="F40" s="44"/>
      <c r="G40" s="44"/>
      <c r="H40" s="44"/>
      <c r="I40" s="44"/>
      <c r="J40" s="44"/>
    </row>
    <row r="41" spans="1:10" x14ac:dyDescent="0.25">
      <c r="A41" t="s">
        <v>60</v>
      </c>
      <c r="B41" s="31" t="str">
        <f>IF('9.5 MEAL TICKETS'!T41="","",'9.5 MEAL TICKETS'!T41)</f>
        <v/>
      </c>
      <c r="C41" s="118"/>
      <c r="D41" s="32"/>
      <c r="E41" s="32"/>
      <c r="F41" s="44"/>
      <c r="G41" s="44"/>
      <c r="H41" s="44"/>
      <c r="I41" s="44"/>
      <c r="J41" s="44"/>
    </row>
    <row r="42" spans="1:10" x14ac:dyDescent="0.25">
      <c r="A42" t="s">
        <v>61</v>
      </c>
      <c r="B42" s="31" t="str">
        <f>IF('9.5 MEAL TICKETS'!T42="","",'9.5 MEAL TICKETS'!T42)</f>
        <v/>
      </c>
      <c r="C42" s="118"/>
      <c r="D42" s="32"/>
      <c r="E42" s="32"/>
      <c r="F42" s="44"/>
      <c r="G42" s="44"/>
      <c r="H42" s="44"/>
      <c r="I42" s="44"/>
      <c r="J42" s="44"/>
    </row>
    <row r="43" spans="1:10" x14ac:dyDescent="0.25">
      <c r="B43" s="14" t="s">
        <v>0</v>
      </c>
      <c r="C43" s="119">
        <f t="shared" ref="C43:J43" si="0">SUM(C6:C42)</f>
        <v>0</v>
      </c>
      <c r="D43" s="37">
        <f t="shared" si="0"/>
        <v>0</v>
      </c>
      <c r="E43" s="37">
        <f t="shared" si="0"/>
        <v>0</v>
      </c>
      <c r="F43" s="37">
        <f t="shared" si="0"/>
        <v>0</v>
      </c>
      <c r="G43" s="37">
        <f t="shared" si="0"/>
        <v>3198</v>
      </c>
      <c r="H43" s="37">
        <f t="shared" si="0"/>
        <v>609</v>
      </c>
      <c r="I43" s="37">
        <f t="shared" si="0"/>
        <v>850</v>
      </c>
      <c r="J43" s="37">
        <f t="shared" si="0"/>
        <v>710</v>
      </c>
    </row>
  </sheetData>
  <mergeCells count="2">
    <mergeCell ref="L7:N10"/>
    <mergeCell ref="A1:H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48413-262F-421F-9C75-24167D4C630F}">
  <dimension ref="A1:CX91"/>
  <sheetViews>
    <sheetView showZeros="0" zoomScale="110" zoomScaleNormal="110" workbookViewId="0">
      <selection activeCell="BP81" sqref="BP81"/>
    </sheetView>
  </sheetViews>
  <sheetFormatPr defaultRowHeight="15" x14ac:dyDescent="0.25"/>
  <cols>
    <col min="2" max="2" width="13" customWidth="1"/>
    <col min="8" max="8" width="13.7109375" customWidth="1"/>
    <col min="12" max="12" width="10.5703125" customWidth="1"/>
    <col min="17" max="17" width="14.7109375" customWidth="1"/>
    <col min="18" max="18" width="12.7109375" customWidth="1"/>
    <col min="19" max="19" width="10.5703125" customWidth="1"/>
    <col min="20" max="21" width="10.28515625" customWidth="1"/>
    <col min="24" max="24" width="10" customWidth="1"/>
    <col min="25" max="25" width="12.140625" customWidth="1"/>
    <col min="26" max="26" width="12.42578125" customWidth="1"/>
    <col min="27" max="28" width="11" customWidth="1"/>
    <col min="33" max="33" width="10.85546875" customWidth="1"/>
    <col min="38" max="38" width="13.7109375" customWidth="1"/>
    <col min="47" max="47" width="8.85546875" customWidth="1"/>
    <col min="54" max="54" width="13" customWidth="1"/>
    <col min="55" max="56" width="10.5703125" customWidth="1"/>
    <col min="61" max="61" width="11.5703125" customWidth="1"/>
    <col min="62" max="62" width="12.5703125" customWidth="1"/>
    <col min="68" max="68" width="13.7109375" customWidth="1"/>
    <col min="69" max="70" width="12.140625" customWidth="1"/>
    <col min="82" max="82" width="13.7109375" customWidth="1"/>
    <col min="83" max="83" width="11.5703125" customWidth="1"/>
    <col min="84" max="84" width="12.7109375" customWidth="1"/>
    <col min="85" max="85" width="11" customWidth="1"/>
    <col min="86" max="86" width="8" customWidth="1"/>
    <col min="87" max="88" width="11.5703125" bestFit="1" customWidth="1"/>
    <col min="89" max="90" width="13" bestFit="1" customWidth="1"/>
    <col min="91" max="91" width="11.5703125" bestFit="1" customWidth="1"/>
    <col min="92" max="92" width="12.85546875" customWidth="1"/>
    <col min="94" max="94" width="13" customWidth="1"/>
    <col min="95" max="95" width="11.28515625" bestFit="1" customWidth="1"/>
    <col min="97" max="97" width="13.5703125" customWidth="1"/>
    <col min="98" max="98" width="15.5703125" customWidth="1"/>
    <col min="101" max="101" width="15" customWidth="1"/>
    <col min="102" max="102" width="12.85546875" customWidth="1"/>
  </cols>
  <sheetData>
    <row r="1" spans="1:102" x14ac:dyDescent="0.25">
      <c r="C1" s="217" t="s">
        <v>25</v>
      </c>
      <c r="D1" s="217"/>
      <c r="E1" s="217"/>
      <c r="F1" s="217"/>
      <c r="G1" s="217"/>
      <c r="H1" s="217"/>
      <c r="I1" s="24"/>
      <c r="J1" s="217" t="s">
        <v>24</v>
      </c>
      <c r="K1" s="217"/>
      <c r="L1" s="217"/>
      <c r="M1" s="217"/>
      <c r="N1" s="217"/>
      <c r="O1" s="217"/>
      <c r="P1" s="24"/>
      <c r="Q1" s="217" t="s">
        <v>26</v>
      </c>
      <c r="R1" s="217"/>
      <c r="S1" s="217"/>
      <c r="T1" s="217"/>
      <c r="U1" s="217"/>
      <c r="V1" s="217"/>
      <c r="W1" s="217"/>
      <c r="X1" s="217" t="s">
        <v>27</v>
      </c>
      <c r="Y1" s="217"/>
      <c r="Z1" s="217"/>
      <c r="AA1" s="217"/>
      <c r="AB1" s="217"/>
      <c r="AC1" s="217"/>
      <c r="AD1" s="217"/>
      <c r="AE1" s="217" t="s">
        <v>23</v>
      </c>
      <c r="AF1" s="217"/>
      <c r="AG1" s="217"/>
      <c r="AH1" s="217"/>
      <c r="AI1" s="217"/>
      <c r="AJ1" s="217"/>
      <c r="AK1" s="217"/>
      <c r="AL1" s="218" t="s">
        <v>35</v>
      </c>
      <c r="AM1" s="218"/>
      <c r="AN1" s="218"/>
      <c r="AO1" s="218"/>
      <c r="AP1" s="218"/>
      <c r="AQ1" s="218"/>
      <c r="AR1" s="24"/>
      <c r="AS1" s="218" t="s">
        <v>22</v>
      </c>
      <c r="AT1" s="218"/>
      <c r="AU1" s="218"/>
      <c r="AV1" s="218"/>
      <c r="AW1" s="218"/>
      <c r="AX1" s="218"/>
      <c r="AY1" s="24"/>
      <c r="AZ1" s="217" t="s">
        <v>21</v>
      </c>
      <c r="BA1" s="217"/>
      <c r="BB1" s="217"/>
      <c r="BC1" s="217"/>
      <c r="BD1" s="217"/>
      <c r="BE1" s="217"/>
      <c r="BG1" s="218" t="s">
        <v>20</v>
      </c>
      <c r="BH1" s="218"/>
      <c r="BI1" s="218"/>
      <c r="BJ1" s="218"/>
      <c r="BK1" s="218"/>
      <c r="BL1" s="218"/>
      <c r="BN1" s="218" t="s">
        <v>19</v>
      </c>
      <c r="BO1" s="218"/>
      <c r="BP1" s="218"/>
      <c r="BQ1" s="218"/>
      <c r="BR1" s="218"/>
      <c r="BS1" s="218"/>
      <c r="BT1" s="24"/>
      <c r="BU1" s="218" t="s">
        <v>18</v>
      </c>
      <c r="BV1" s="218"/>
      <c r="BW1" s="218"/>
      <c r="BX1" s="218"/>
      <c r="BY1" s="218"/>
      <c r="BZ1" s="218"/>
      <c r="CA1" s="24"/>
      <c r="CB1" s="218" t="s">
        <v>154</v>
      </c>
      <c r="CC1" s="218"/>
      <c r="CD1" s="218"/>
      <c r="CE1" s="218"/>
      <c r="CF1" s="218"/>
      <c r="CG1" s="218"/>
      <c r="CI1" s="218" t="s">
        <v>17</v>
      </c>
      <c r="CJ1" s="218"/>
      <c r="CK1" s="218"/>
      <c r="CL1" s="218"/>
      <c r="CM1" s="218"/>
      <c r="CN1" s="218"/>
    </row>
    <row r="2" spans="1:102" ht="20.25" customHeight="1" x14ac:dyDescent="0.25">
      <c r="A2" s="216" t="str">
        <f>_xlfn.CONCAT("WK",WEEKNUM(MAX('ADMIN BLOCK UNIQUE  BOOKINGS'!L4:L10),2),"(",TEXT(MIN('ADMIN BLOCK UNIQUE  BOOKINGS'!L4:L10),"MMM DD")," -",TEXT(MAX('ADMIN BLOCK UNIQUE  BOOKINGS'!L4:L10),"MMM DD"),")")</f>
        <v>WK45(Nov 01 -Nov 06)</v>
      </c>
      <c r="B2" t="s">
        <v>16</v>
      </c>
      <c r="C2" s="2" t="s">
        <v>15</v>
      </c>
      <c r="D2" s="2" t="s">
        <v>14</v>
      </c>
      <c r="E2" s="2" t="s">
        <v>13</v>
      </c>
      <c r="F2" s="2" t="s">
        <v>12</v>
      </c>
      <c r="G2" s="2" t="s">
        <v>32</v>
      </c>
      <c r="H2" s="2" t="s">
        <v>11</v>
      </c>
      <c r="J2" s="2" t="s">
        <v>15</v>
      </c>
      <c r="K2" s="2" t="s">
        <v>14</v>
      </c>
      <c r="L2" s="2" t="s">
        <v>13</v>
      </c>
      <c r="M2" s="2" t="s">
        <v>12</v>
      </c>
      <c r="N2" s="2" t="s">
        <v>32</v>
      </c>
      <c r="O2" s="2" t="s">
        <v>11</v>
      </c>
      <c r="Q2" s="2" t="s">
        <v>15</v>
      </c>
      <c r="R2" s="2" t="s">
        <v>14</v>
      </c>
      <c r="S2" s="2" t="s">
        <v>13</v>
      </c>
      <c r="T2" s="2" t="s">
        <v>12</v>
      </c>
      <c r="U2" s="2" t="s">
        <v>32</v>
      </c>
      <c r="V2" s="2" t="s">
        <v>11</v>
      </c>
      <c r="X2" s="2" t="s">
        <v>15</v>
      </c>
      <c r="Y2" s="2" t="s">
        <v>14</v>
      </c>
      <c r="Z2" s="2" t="s">
        <v>13</v>
      </c>
      <c r="AA2" s="2" t="s">
        <v>12</v>
      </c>
      <c r="AB2" s="2" t="s">
        <v>32</v>
      </c>
      <c r="AC2" s="2" t="s">
        <v>11</v>
      </c>
      <c r="AE2" s="2" t="s">
        <v>15</v>
      </c>
      <c r="AF2" s="2" t="s">
        <v>14</v>
      </c>
      <c r="AG2" s="2" t="s">
        <v>13</v>
      </c>
      <c r="AH2" s="2" t="s">
        <v>12</v>
      </c>
      <c r="AI2" s="2" t="s">
        <v>32</v>
      </c>
      <c r="AJ2" s="2" t="s">
        <v>11</v>
      </c>
      <c r="AL2" s="2" t="s">
        <v>15</v>
      </c>
      <c r="AM2" s="2" t="s">
        <v>14</v>
      </c>
      <c r="AN2" s="2" t="s">
        <v>13</v>
      </c>
      <c r="AO2" s="2" t="s">
        <v>12</v>
      </c>
      <c r="AP2" s="2" t="s">
        <v>32</v>
      </c>
      <c r="AQ2" s="2" t="s">
        <v>11</v>
      </c>
      <c r="AS2" s="2" t="s">
        <v>15</v>
      </c>
      <c r="AT2" s="2" t="s">
        <v>14</v>
      </c>
      <c r="AU2" s="2" t="s">
        <v>13</v>
      </c>
      <c r="AV2" s="2" t="s">
        <v>12</v>
      </c>
      <c r="AW2" s="2" t="s">
        <v>32</v>
      </c>
      <c r="AX2" s="2" t="s">
        <v>11</v>
      </c>
      <c r="AZ2" s="2" t="s">
        <v>15</v>
      </c>
      <c r="BA2" s="2" t="s">
        <v>14</v>
      </c>
      <c r="BB2" s="2" t="s">
        <v>13</v>
      </c>
      <c r="BC2" s="2" t="s">
        <v>12</v>
      </c>
      <c r="BD2" s="2" t="s">
        <v>32</v>
      </c>
      <c r="BE2" s="2" t="s">
        <v>11</v>
      </c>
      <c r="BG2" s="2" t="s">
        <v>15</v>
      </c>
      <c r="BH2" s="2" t="s">
        <v>14</v>
      </c>
      <c r="BI2" s="2" t="s">
        <v>13</v>
      </c>
      <c r="BJ2" s="2" t="s">
        <v>12</v>
      </c>
      <c r="BK2" s="2" t="s">
        <v>32</v>
      </c>
      <c r="BL2" s="2" t="s">
        <v>11</v>
      </c>
      <c r="BN2" s="2" t="s">
        <v>15</v>
      </c>
      <c r="BO2" s="2" t="s">
        <v>14</v>
      </c>
      <c r="BP2" s="2" t="s">
        <v>13</v>
      </c>
      <c r="BQ2" s="2" t="s">
        <v>12</v>
      </c>
      <c r="BR2" s="2" t="s">
        <v>32</v>
      </c>
      <c r="BS2" s="2" t="s">
        <v>11</v>
      </c>
      <c r="BT2" s="6"/>
      <c r="BU2" s="2" t="s">
        <v>15</v>
      </c>
      <c r="BV2" s="2" t="s">
        <v>14</v>
      </c>
      <c r="BW2" s="2" t="s">
        <v>13</v>
      </c>
      <c r="BX2" s="2" t="s">
        <v>12</v>
      </c>
      <c r="BY2" s="2" t="s">
        <v>32</v>
      </c>
      <c r="BZ2" s="2" t="s">
        <v>11</v>
      </c>
      <c r="CB2" s="2" t="s">
        <v>15</v>
      </c>
      <c r="CC2" s="2" t="s">
        <v>14</v>
      </c>
      <c r="CD2" s="2" t="s">
        <v>13</v>
      </c>
      <c r="CE2" s="2" t="s">
        <v>12</v>
      </c>
      <c r="CF2" s="2" t="s">
        <v>32</v>
      </c>
      <c r="CG2" s="2" t="s">
        <v>11</v>
      </c>
      <c r="CI2" s="2" t="s">
        <v>15</v>
      </c>
      <c r="CJ2" s="2" t="s">
        <v>14</v>
      </c>
      <c r="CK2" s="2" t="s">
        <v>13</v>
      </c>
      <c r="CL2" s="2" t="s">
        <v>12</v>
      </c>
      <c r="CM2" s="2" t="s">
        <v>33</v>
      </c>
      <c r="CN2" s="2" t="s">
        <v>11</v>
      </c>
      <c r="CP2" s="7" t="s">
        <v>25</v>
      </c>
      <c r="CQ2" s="26">
        <f>SUM(C14:H14)</f>
        <v>10642.5</v>
      </c>
      <c r="CS2" s="217"/>
      <c r="CT2" s="217"/>
      <c r="CU2" s="217"/>
      <c r="CV2" s="217"/>
      <c r="CW2" s="217"/>
      <c r="CX2" s="217"/>
    </row>
    <row r="3" spans="1:102" x14ac:dyDescent="0.25">
      <c r="A3" s="216"/>
      <c r="C3" s="2">
        <v>700</v>
      </c>
      <c r="D3" s="2">
        <v>700</v>
      </c>
      <c r="E3" s="2">
        <v>1100</v>
      </c>
      <c r="F3" s="2">
        <v>1100</v>
      </c>
      <c r="G3" s="2">
        <v>100</v>
      </c>
      <c r="H3" s="2">
        <v>1400</v>
      </c>
      <c r="J3" s="2">
        <v>700</v>
      </c>
      <c r="K3" s="2">
        <v>700</v>
      </c>
      <c r="L3" s="2">
        <v>1100</v>
      </c>
      <c r="M3" s="2">
        <v>1100</v>
      </c>
      <c r="N3" s="2">
        <v>100</v>
      </c>
      <c r="O3" s="2">
        <v>1400</v>
      </c>
      <c r="Q3" s="2">
        <v>700</v>
      </c>
      <c r="R3" s="2">
        <v>700</v>
      </c>
      <c r="S3" s="2">
        <v>1100</v>
      </c>
      <c r="T3" s="2">
        <v>1100</v>
      </c>
      <c r="U3" s="2">
        <v>100</v>
      </c>
      <c r="V3" s="2">
        <v>1400</v>
      </c>
      <c r="X3" s="2">
        <v>700</v>
      </c>
      <c r="Y3" s="2">
        <v>700</v>
      </c>
      <c r="Z3" s="2">
        <v>1100</v>
      </c>
      <c r="AA3" s="2">
        <v>1100</v>
      </c>
      <c r="AB3" s="2">
        <v>100</v>
      </c>
      <c r="AC3" s="2">
        <v>1400</v>
      </c>
      <c r="AE3" s="2">
        <v>700</v>
      </c>
      <c r="AF3" s="2">
        <v>700</v>
      </c>
      <c r="AG3" s="2">
        <v>1100</v>
      </c>
      <c r="AH3" s="2">
        <v>1100</v>
      </c>
      <c r="AI3" s="2">
        <v>100</v>
      </c>
      <c r="AJ3" s="2">
        <v>1400</v>
      </c>
      <c r="AL3" s="2">
        <v>700</v>
      </c>
      <c r="AM3" s="2">
        <v>700</v>
      </c>
      <c r="AN3" s="2">
        <v>1100</v>
      </c>
      <c r="AO3" s="2">
        <v>1100</v>
      </c>
      <c r="AP3" s="2">
        <v>100</v>
      </c>
      <c r="AQ3" s="2">
        <v>1400</v>
      </c>
      <c r="AS3" s="2">
        <v>700</v>
      </c>
      <c r="AT3" s="2">
        <v>700</v>
      </c>
      <c r="AU3" s="2">
        <v>1100</v>
      </c>
      <c r="AV3" s="2">
        <v>1100</v>
      </c>
      <c r="AW3" s="2">
        <v>100</v>
      </c>
      <c r="AX3" s="2">
        <v>1400</v>
      </c>
      <c r="AZ3" s="2">
        <v>700</v>
      </c>
      <c r="BA3" s="2">
        <v>700</v>
      </c>
      <c r="BB3" s="2">
        <v>1100</v>
      </c>
      <c r="BC3" s="2">
        <v>1100</v>
      </c>
      <c r="BD3" s="2">
        <v>100</v>
      </c>
      <c r="BE3" s="2">
        <v>1400</v>
      </c>
      <c r="BG3" s="2">
        <v>700</v>
      </c>
      <c r="BH3" s="2">
        <v>700</v>
      </c>
      <c r="BI3" s="2">
        <v>1100</v>
      </c>
      <c r="BJ3" s="2">
        <v>1100</v>
      </c>
      <c r="BK3" s="2">
        <v>100</v>
      </c>
      <c r="BL3" s="2">
        <v>1400</v>
      </c>
      <c r="BN3" s="2">
        <v>700</v>
      </c>
      <c r="BO3" s="2">
        <v>700</v>
      </c>
      <c r="BP3" s="2">
        <v>1100</v>
      </c>
      <c r="BQ3" s="2">
        <v>1100</v>
      </c>
      <c r="BR3" s="2">
        <v>100</v>
      </c>
      <c r="BS3" s="2">
        <v>1400</v>
      </c>
      <c r="BT3" s="6"/>
      <c r="BU3" s="2">
        <v>700</v>
      </c>
      <c r="BV3" s="2">
        <v>700</v>
      </c>
      <c r="BW3" s="2">
        <v>1100</v>
      </c>
      <c r="BX3" s="2">
        <v>1100</v>
      </c>
      <c r="BY3" s="2">
        <v>100</v>
      </c>
      <c r="BZ3" s="2">
        <v>1400</v>
      </c>
      <c r="CB3" s="2">
        <v>700</v>
      </c>
      <c r="CC3" s="2">
        <v>700</v>
      </c>
      <c r="CD3" s="2">
        <v>1100</v>
      </c>
      <c r="CE3" s="2">
        <v>1100</v>
      </c>
      <c r="CF3" s="2">
        <v>100</v>
      </c>
      <c r="CG3" s="2">
        <v>1400</v>
      </c>
      <c r="CI3" s="2">
        <v>700</v>
      </c>
      <c r="CJ3" s="2">
        <v>700</v>
      </c>
      <c r="CK3" s="2">
        <v>1100</v>
      </c>
      <c r="CL3" s="2">
        <v>1100</v>
      </c>
      <c r="CM3" s="2">
        <v>100</v>
      </c>
      <c r="CN3" s="2">
        <v>1400</v>
      </c>
      <c r="CP3" s="7" t="s">
        <v>24</v>
      </c>
      <c r="CQ3" s="26">
        <f>SUM(J14:O14)</f>
        <v>16555</v>
      </c>
    </row>
    <row r="4" spans="1:102" x14ac:dyDescent="0.25">
      <c r="A4" s="216"/>
      <c r="B4" t="s">
        <v>10</v>
      </c>
      <c r="C4" s="2"/>
      <c r="D4" s="2"/>
      <c r="E4" s="2">
        <f>SUM(_xlfn.XLOOKUP(C$1,'ADMIN BLOCK UNIQUE  BOOKINGS'!$L$3:$AI$3,'ADMIN BLOCK UNIQUE  BOOKINGS'!$L4:$AI4))+SUM('ADMIN BLOCK DIANE BOOKINGS (2)'!P4:Q4)</f>
        <v>0</v>
      </c>
      <c r="F4" s="2"/>
      <c r="G4" s="2"/>
      <c r="H4" s="2"/>
      <c r="J4" s="2"/>
      <c r="K4" s="2"/>
      <c r="L4" s="2">
        <f>SUM(_xlfn.XLOOKUP(J$1,'ADMIN BLOCK UNIQUE  BOOKINGS'!$L$3:$AI$3,'ADMIN BLOCK UNIQUE  BOOKINGS'!$L4:$AI4))+SUM('ADMIN BLOCK DIANE BOOKINGS (2)'!R4)</f>
        <v>0</v>
      </c>
      <c r="M4" s="2"/>
      <c r="N4" s="2"/>
      <c r="O4" s="2"/>
      <c r="Q4" s="2"/>
      <c r="R4" s="2"/>
      <c r="S4" s="2">
        <f>SUM(_xlfn.XLOOKUP(Q$1,'ADMIN BLOCK UNIQUE  BOOKINGS'!$L$3:$AI$3,'ADMIN BLOCK UNIQUE  BOOKINGS'!$L4:$AI4))+SUM('ADMIN BLOCK DIANE BOOKINGS (2)'!S4:T4)</f>
        <v>0</v>
      </c>
      <c r="T4" s="2"/>
      <c r="U4" s="2"/>
      <c r="V4" s="2"/>
      <c r="X4" s="2"/>
      <c r="Y4" s="2"/>
      <c r="Z4" s="2">
        <f>IFERROR(SUM(_xlfn.XLOOKUP(X$1,'ADMIN BLOCK UNIQUE  BOOKINGS'!$L$3:$AI$3,'ADMIN BLOCK UNIQUE  BOOKINGS'!$L4:$AI4))+SUM('ADMIN BLOCK UNIQUE  BOOKINGS'!W4),"")+SUM('ADMIN BLOCK DIANE BOOKINGS (2)'!U4:Y4)+SUM('ADMIN BLOCK DIANE BOOKINGS (2)'!Z4)</f>
        <v>0</v>
      </c>
      <c r="AA4" s="2"/>
      <c r="AB4" s="2"/>
      <c r="AC4" s="8"/>
      <c r="AE4" s="2"/>
      <c r="AF4" s="2"/>
      <c r="AG4" s="2">
        <f>IFERROR(SUM(_xlfn.XLOOKUP(AE$1,'ADMIN BLOCK UNIQUE  BOOKINGS'!$L$3:$AI$3,'ADMIN BLOCK UNIQUE  BOOKINGS'!$L4:$AI4))+SUM('ADMIN BLOCK UNIQUE  BOOKINGS'!Y4),"")+SUM('ADMIN BLOCK DIANE BOOKINGS (2)'!AA4)+SUM('ADMIN BLOCK DIANE BOOKINGS (2)'!AB4)</f>
        <v>0</v>
      </c>
      <c r="AH4" s="2"/>
      <c r="AI4" s="2"/>
      <c r="AJ4" s="2"/>
      <c r="AL4" s="2"/>
      <c r="AM4" s="2"/>
      <c r="AN4" s="2">
        <f>SUM(_xlfn.XLOOKUP(AL$1,'ADMIN BLOCK UNIQUE  BOOKINGS'!$L$3:$AI$3,'ADMIN BLOCK UNIQUE  BOOKINGS'!$L4:$AI4))+SUM('ADMIN BLOCK DIANE BOOKINGS (2)'!AC4:AD4)</f>
        <v>0</v>
      </c>
      <c r="AO4" s="2"/>
      <c r="AP4" s="2"/>
      <c r="AQ4" s="2"/>
      <c r="AS4" s="2"/>
      <c r="AT4" s="2"/>
      <c r="AU4" s="2">
        <f>SUM(_xlfn.XLOOKUP(AS$1,'ADMIN BLOCK UNIQUE  BOOKINGS'!$L$3:$AI$3,'ADMIN BLOCK UNIQUE  BOOKINGS'!$L4:$AI4))+SUM('ADMIN BLOCK DIANE BOOKINGS (2)'!AE4)</f>
        <v>0</v>
      </c>
      <c r="AV4" s="2"/>
      <c r="AW4" s="2"/>
      <c r="AX4" s="2"/>
      <c r="AZ4" s="2"/>
      <c r="BA4" s="2"/>
      <c r="BB4" s="2">
        <f>SUM('ADMIN BLOCK UNIQUE  BOOKINGS'!AC4:AE4)+SUM('ADMIN BLOCK DIANE BOOKINGS (2)'!AF4:AH4)</f>
        <v>0</v>
      </c>
      <c r="BC4" s="2"/>
      <c r="BD4" s="2"/>
      <c r="BE4" s="2"/>
      <c r="BG4" s="2"/>
      <c r="BH4" s="2"/>
      <c r="BI4" s="2">
        <f>SUM(_xlfn.XLOOKUP(BG$1,'ADMIN BLOCK UNIQUE  BOOKINGS'!$L$3:$AI$3,'ADMIN BLOCK UNIQUE  BOOKINGS'!$L4:$AI4))+SUM('ADMIN BLOCK DIANE BOOKINGS (2)'!AI4)</f>
        <v>0</v>
      </c>
      <c r="BJ4" s="2"/>
      <c r="BK4" s="2"/>
      <c r="BL4" s="2"/>
      <c r="BN4" s="2"/>
      <c r="BO4" s="2"/>
      <c r="BP4" s="2">
        <f>SUM(_xlfn.XLOOKUP(BN$1,'ADMIN BLOCK UNIQUE  BOOKINGS'!$L$3:$AI$3,'ADMIN BLOCK UNIQUE  BOOKINGS'!$L4:$AI4))+SUM('ADMIN BLOCK DIANE BOOKINGS (2)'!AJ4)</f>
        <v>0</v>
      </c>
      <c r="BQ4" s="2"/>
      <c r="BR4" s="2"/>
      <c r="BS4" s="2"/>
      <c r="BU4" s="2"/>
      <c r="BV4" s="2"/>
      <c r="BW4" s="2">
        <f>SUM(_xlfn.XLOOKUP(BU$1,'ADMIN BLOCK UNIQUE  BOOKINGS'!$L$3:$AI$3,'ADMIN BLOCK UNIQUE  BOOKINGS'!$L4:$AI4))+SUM('ADMIN BLOCK DIANE BOOKINGS (2)'!AK4)</f>
        <v>0</v>
      </c>
      <c r="BX4" s="2"/>
      <c r="BY4" s="2"/>
      <c r="BZ4" s="2"/>
      <c r="CB4" s="2"/>
      <c r="CC4" s="2"/>
      <c r="CD4" s="2"/>
      <c r="CE4" s="2"/>
      <c r="CF4" s="2"/>
      <c r="CG4" s="2"/>
      <c r="CI4" s="2">
        <f>SUMIF($C$2:$CG$2,$CI$2,C4:CG4)</f>
        <v>0</v>
      </c>
      <c r="CJ4" s="2">
        <f>SUMIF($C$2:$CG$2,$CJ$2,C4:CG4)</f>
        <v>0</v>
      </c>
      <c r="CK4" s="2">
        <f>SUMIF($C$2:$CG$2,$CK$2,C4:CG4)</f>
        <v>0</v>
      </c>
      <c r="CL4" s="2">
        <f>SUMIF($C$2:$CG$2,$CL$2,C4:CG4)</f>
        <v>0</v>
      </c>
      <c r="CM4" s="2">
        <f>SUMIF($C$2:$CG$2,$CM$2,C4:CG4)</f>
        <v>0</v>
      </c>
      <c r="CN4" s="2">
        <f t="shared" ref="CN4:CN10" si="0">+H4+O4+V4+AC4+AJ4+AQ4+BE4+BL4+BS4+BZ4</f>
        <v>0</v>
      </c>
      <c r="CP4" s="7" t="s">
        <v>26</v>
      </c>
      <c r="CQ4" s="26">
        <f>SUM(Q14:V14)</f>
        <v>157272.5</v>
      </c>
    </row>
    <row r="5" spans="1:102" x14ac:dyDescent="0.25">
      <c r="A5" s="216"/>
      <c r="B5" t="s">
        <v>9</v>
      </c>
      <c r="C5" s="2"/>
      <c r="D5" s="2"/>
      <c r="E5" s="2">
        <f>SUM(_xlfn.XLOOKUP(C$1,'ADMIN BLOCK UNIQUE  BOOKINGS'!$L$3:$AI$3,'ADMIN BLOCK UNIQUE  BOOKINGS'!$L5:$AI5))+SUM('ADMIN BLOCK DIANE BOOKINGS (2)'!P5:Q5)</f>
        <v>2</v>
      </c>
      <c r="F5" s="2"/>
      <c r="G5" s="2"/>
      <c r="H5" s="2"/>
      <c r="J5" s="2"/>
      <c r="K5" s="2"/>
      <c r="L5" s="2">
        <f>SUM(_xlfn.XLOOKUP(J$1,'ADMIN BLOCK UNIQUE  BOOKINGS'!$L$3:$AI$3,'ADMIN BLOCK UNIQUE  BOOKINGS'!$L5:$AI5))+SUM('ADMIN BLOCK DIANE BOOKINGS (2)'!R5)</f>
        <v>1</v>
      </c>
      <c r="M5" s="2"/>
      <c r="N5" s="2"/>
      <c r="O5" s="2"/>
      <c r="Q5" s="2"/>
      <c r="R5" s="2"/>
      <c r="S5" s="2">
        <f>SUM(_xlfn.XLOOKUP(Q$1,'ADMIN BLOCK UNIQUE  BOOKINGS'!$L$3:$AI$3,'ADMIN BLOCK UNIQUE  BOOKINGS'!$L5:$AI5))+SUM('ADMIN BLOCK DIANE BOOKINGS (2)'!S5:T5)</f>
        <v>21</v>
      </c>
      <c r="T5" s="2"/>
      <c r="U5" s="2"/>
      <c r="V5" s="2"/>
      <c r="X5" s="2"/>
      <c r="Y5" s="2"/>
      <c r="Z5" s="2">
        <f>IFERROR(SUM(_xlfn.XLOOKUP(X$1,'ADMIN BLOCK UNIQUE  BOOKINGS'!$L$3:$AI$3,'ADMIN BLOCK UNIQUE  BOOKINGS'!$L5:$AI5))+SUM('ADMIN BLOCK UNIQUE  BOOKINGS'!W5),"")+SUM('ADMIN BLOCK DIANE BOOKINGS (2)'!U5:Y5)+SUM('ADMIN BLOCK DIANE BOOKINGS (2)'!Z5)</f>
        <v>46</v>
      </c>
      <c r="AA5" s="2"/>
      <c r="AB5" s="2"/>
      <c r="AC5" s="8"/>
      <c r="AE5" s="2"/>
      <c r="AF5" s="2"/>
      <c r="AG5" s="2">
        <f>IFERROR(SUM(_xlfn.XLOOKUP(AE$1,'ADMIN BLOCK UNIQUE  BOOKINGS'!$L$3:$AI$3,'ADMIN BLOCK UNIQUE  BOOKINGS'!$L5:$AI5))+SUM('ADMIN BLOCK UNIQUE  BOOKINGS'!Y5),"")+SUM('ADMIN BLOCK DIANE BOOKINGS (2)'!AA5)+SUM('ADMIN BLOCK DIANE BOOKINGS (2)'!AB5)</f>
        <v>6</v>
      </c>
      <c r="AH5" s="2"/>
      <c r="AI5" s="2"/>
      <c r="AJ5" s="2"/>
      <c r="AL5" s="2"/>
      <c r="AM5" s="2"/>
      <c r="AN5" s="2">
        <f>SUM(_xlfn.XLOOKUP(AL$1,'ADMIN BLOCK UNIQUE  BOOKINGS'!$L$3:$AI$3,'ADMIN BLOCK UNIQUE  BOOKINGS'!$L5:$AI5))+SUM('ADMIN BLOCK DIANE BOOKINGS (2)'!AC5:AD5)</f>
        <v>3</v>
      </c>
      <c r="AO5" s="2"/>
      <c r="AP5" s="2"/>
      <c r="AQ5" s="2"/>
      <c r="AS5" s="2"/>
      <c r="AT5" s="2"/>
      <c r="AU5" s="2">
        <f>SUM(_xlfn.XLOOKUP(AS$1,'ADMIN BLOCK UNIQUE  BOOKINGS'!$L$3:$AI$3,'ADMIN BLOCK UNIQUE  BOOKINGS'!$L5:$AI5))+SUM('ADMIN BLOCK DIANE BOOKINGS (2)'!AE5)</f>
        <v>10</v>
      </c>
      <c r="AV5" s="2"/>
      <c r="AW5" s="2"/>
      <c r="AX5" s="2"/>
      <c r="AZ5" s="2"/>
      <c r="BA5" s="2"/>
      <c r="BB5" s="2">
        <f>SUM('ADMIN BLOCK UNIQUE  BOOKINGS'!AC5:AE5)+SUM('ADMIN BLOCK DIANE BOOKINGS (2)'!AF5:AH5)</f>
        <v>0</v>
      </c>
      <c r="BC5" s="2"/>
      <c r="BD5" s="2"/>
      <c r="BE5" s="2"/>
      <c r="BG5" s="2"/>
      <c r="BH5" s="2"/>
      <c r="BI5" s="2">
        <f>SUM(_xlfn.XLOOKUP(BG$1,'ADMIN BLOCK UNIQUE  BOOKINGS'!$L$3:$AI$3,'ADMIN BLOCK UNIQUE  BOOKINGS'!$L5:$AI5))+SUM('ADMIN BLOCK DIANE BOOKINGS (2)'!AI5)</f>
        <v>5</v>
      </c>
      <c r="BJ5" s="2"/>
      <c r="BK5" s="2"/>
      <c r="BL5" s="2"/>
      <c r="BN5" s="2"/>
      <c r="BO5" s="2"/>
      <c r="BP5" s="2">
        <f>SUM(_xlfn.XLOOKUP(BN$1,'ADMIN BLOCK UNIQUE  BOOKINGS'!$L$3:$AI$3,'ADMIN BLOCK UNIQUE  BOOKINGS'!$L5:$AI5))+SUM('ADMIN BLOCK DIANE BOOKINGS (2)'!AJ5)</f>
        <v>1</v>
      </c>
      <c r="BQ5" s="2"/>
      <c r="BR5" s="2"/>
      <c r="BS5" s="2"/>
      <c r="BU5" s="2"/>
      <c r="BV5" s="2"/>
      <c r="BW5" s="2">
        <f>SUM(_xlfn.XLOOKUP(BU$1,'ADMIN BLOCK UNIQUE  BOOKINGS'!$L$3:$AI$3,'ADMIN BLOCK UNIQUE  BOOKINGS'!$L5:$AI5))+SUM('ADMIN BLOCK DIANE BOOKINGS (2)'!AK5)</f>
        <v>6</v>
      </c>
      <c r="BX5" s="2"/>
      <c r="BY5" s="2"/>
      <c r="BZ5" s="2"/>
      <c r="CB5" s="2"/>
      <c r="CC5" s="2"/>
      <c r="CD5" s="2"/>
      <c r="CE5" s="2"/>
      <c r="CF5" s="2"/>
      <c r="CG5" s="2"/>
      <c r="CI5" s="2">
        <f t="shared" ref="CI5:CI10" si="1">SUMIF($C$2:$CG$2,$CI$2,C5:CG5)</f>
        <v>0</v>
      </c>
      <c r="CJ5" s="2">
        <f t="shared" ref="CJ5:CJ10" si="2">SUMIF($C$2:$CG$2,$CJ$2,C5:CG5)</f>
        <v>0</v>
      </c>
      <c r="CK5" s="2">
        <f t="shared" ref="CK5:CK10" si="3">SUMIF($C$2:$CG$2,$CK$2,C5:CG5)</f>
        <v>101</v>
      </c>
      <c r="CL5" s="2">
        <f t="shared" ref="CL5:CL10" si="4">SUMIF($C$2:$CG$2,$CL$2,C5:CG5)</f>
        <v>0</v>
      </c>
      <c r="CM5" s="2">
        <f>SUMIF($C$2:$CG$2,$CM$2,C5:CG5)</f>
        <v>0</v>
      </c>
      <c r="CN5" s="2">
        <f t="shared" si="0"/>
        <v>0</v>
      </c>
      <c r="CP5" s="7" t="s">
        <v>27</v>
      </c>
      <c r="CQ5" s="26">
        <f>SUM(X14:AC14)</f>
        <v>219945</v>
      </c>
    </row>
    <row r="6" spans="1:102" x14ac:dyDescent="0.25">
      <c r="A6" s="216"/>
      <c r="B6" t="s">
        <v>8</v>
      </c>
      <c r="C6" s="2"/>
      <c r="D6" s="2"/>
      <c r="E6" s="2">
        <f>SUM(_xlfn.XLOOKUP(C$1,'ADMIN BLOCK UNIQUE  BOOKINGS'!$L$3:$AI$3,'ADMIN BLOCK UNIQUE  BOOKINGS'!$L6:$AI6))+SUM('ADMIN BLOCK DIANE BOOKINGS (2)'!P6:Q6)</f>
        <v>1</v>
      </c>
      <c r="F6" s="2"/>
      <c r="G6" s="2"/>
      <c r="H6" s="2"/>
      <c r="J6" s="2"/>
      <c r="K6" s="2"/>
      <c r="L6" s="2">
        <f>SUM(_xlfn.XLOOKUP(J$1,'ADMIN BLOCK UNIQUE  BOOKINGS'!$L$3:$AI$3,'ADMIN BLOCK UNIQUE  BOOKINGS'!$L6:$AI6))+SUM('ADMIN BLOCK DIANE BOOKINGS (2)'!R6)</f>
        <v>1</v>
      </c>
      <c r="M6" s="2"/>
      <c r="N6" s="2"/>
      <c r="O6" s="2"/>
      <c r="Q6" s="2"/>
      <c r="R6" s="2"/>
      <c r="S6" s="2">
        <f>SUM(_xlfn.XLOOKUP(Q$1,'ADMIN BLOCK UNIQUE  BOOKINGS'!$L$3:$AI$3,'ADMIN BLOCK UNIQUE  BOOKINGS'!$L6:$AI6))+SUM('ADMIN BLOCK DIANE BOOKINGS (2)'!S6:T6)</f>
        <v>17</v>
      </c>
      <c r="T6" s="2"/>
      <c r="U6" s="2"/>
      <c r="V6" s="2"/>
      <c r="X6" s="2"/>
      <c r="Y6" s="2"/>
      <c r="Z6" s="2">
        <f>IFERROR(SUM(_xlfn.XLOOKUP(X$1,'ADMIN BLOCK UNIQUE  BOOKINGS'!$L$3:$AI$3,'ADMIN BLOCK UNIQUE  BOOKINGS'!$L6:$AI6))+SUM('ADMIN BLOCK UNIQUE  BOOKINGS'!W6),"")+SUM('ADMIN BLOCK DIANE BOOKINGS (2)'!U6:Y6)+SUM('ADMIN BLOCK DIANE BOOKINGS (2)'!Z6)</f>
        <v>34</v>
      </c>
      <c r="AA6" s="2"/>
      <c r="AB6" s="2"/>
      <c r="AC6" s="8"/>
      <c r="AE6" s="2"/>
      <c r="AF6" s="2"/>
      <c r="AG6" s="2">
        <f>IFERROR(SUM(_xlfn.XLOOKUP(AE$1,'ADMIN BLOCK UNIQUE  BOOKINGS'!$L$3:$AI$3,'ADMIN BLOCK UNIQUE  BOOKINGS'!$L6:$AI6))+SUM('ADMIN BLOCK UNIQUE  BOOKINGS'!Y6),"")+SUM('ADMIN BLOCK DIANE BOOKINGS (2)'!AA6)+SUM('ADMIN BLOCK DIANE BOOKINGS (2)'!AB6)</f>
        <v>11</v>
      </c>
      <c r="AH6" s="2"/>
      <c r="AI6" s="2"/>
      <c r="AJ6" s="2"/>
      <c r="AL6" s="2"/>
      <c r="AM6" s="2"/>
      <c r="AN6" s="2">
        <f>SUM(_xlfn.XLOOKUP(AL$1,'ADMIN BLOCK UNIQUE  BOOKINGS'!$L$3:$AI$3,'ADMIN BLOCK UNIQUE  BOOKINGS'!$L6:$AI6))+SUM('ADMIN BLOCK DIANE BOOKINGS (2)'!AC6:AD6)</f>
        <v>1</v>
      </c>
      <c r="AO6" s="2"/>
      <c r="AP6" s="2"/>
      <c r="AQ6" s="2"/>
      <c r="AS6" s="2"/>
      <c r="AT6" s="2"/>
      <c r="AU6" s="2">
        <f>SUM(_xlfn.XLOOKUP(AS$1,'ADMIN BLOCK UNIQUE  BOOKINGS'!$L$3:$AI$3,'ADMIN BLOCK UNIQUE  BOOKINGS'!$L6:$AI6))+SUM('ADMIN BLOCK DIANE BOOKINGS (2)'!AE6)</f>
        <v>6</v>
      </c>
      <c r="AV6" s="2"/>
      <c r="AW6" s="2"/>
      <c r="AX6" s="2"/>
      <c r="AZ6" s="2"/>
      <c r="BA6" s="2"/>
      <c r="BB6" s="2">
        <f>SUM('ADMIN BLOCK UNIQUE  BOOKINGS'!AC6:AE6)+SUM('ADMIN BLOCK DIANE BOOKINGS (2)'!AF6:AH6)</f>
        <v>0</v>
      </c>
      <c r="BC6" s="2"/>
      <c r="BD6" s="2"/>
      <c r="BE6" s="2"/>
      <c r="BG6" s="2"/>
      <c r="BH6" s="2"/>
      <c r="BI6" s="2">
        <f>SUM(_xlfn.XLOOKUP(BG$1,'ADMIN BLOCK UNIQUE  BOOKINGS'!$L$3:$AI$3,'ADMIN BLOCK UNIQUE  BOOKINGS'!$L6:$AI6))+SUM('ADMIN BLOCK DIANE BOOKINGS (2)'!AI6)</f>
        <v>4</v>
      </c>
      <c r="BJ6" s="2"/>
      <c r="BK6" s="2"/>
      <c r="BL6" s="2"/>
      <c r="BN6" s="2"/>
      <c r="BO6" s="2"/>
      <c r="BP6" s="2">
        <f>SUM(_xlfn.XLOOKUP(BN$1,'ADMIN BLOCK UNIQUE  BOOKINGS'!$L$3:$AI$3,'ADMIN BLOCK UNIQUE  BOOKINGS'!$L6:$AI6))+SUM('ADMIN BLOCK DIANE BOOKINGS (2)'!AJ6)</f>
        <v>1</v>
      </c>
      <c r="BQ6" s="2"/>
      <c r="BR6" s="2"/>
      <c r="BS6" s="2"/>
      <c r="BU6" s="2"/>
      <c r="BV6" s="2"/>
      <c r="BW6" s="2">
        <f>SUM(_xlfn.XLOOKUP(BU$1,'ADMIN BLOCK UNIQUE  BOOKINGS'!$L$3:$AI$3,'ADMIN BLOCK UNIQUE  BOOKINGS'!$L6:$AI6))+SUM('ADMIN BLOCK DIANE BOOKINGS (2)'!AK6)</f>
        <v>4</v>
      </c>
      <c r="BX6" s="2"/>
      <c r="BY6" s="2"/>
      <c r="BZ6" s="2"/>
      <c r="CB6" s="2"/>
      <c r="CC6" s="2"/>
      <c r="CD6" s="2"/>
      <c r="CE6" s="2"/>
      <c r="CF6" s="2"/>
      <c r="CG6" s="2"/>
      <c r="CI6" s="2">
        <f t="shared" si="1"/>
        <v>0</v>
      </c>
      <c r="CJ6" s="2">
        <f t="shared" si="2"/>
        <v>0</v>
      </c>
      <c r="CK6" s="2">
        <f t="shared" si="3"/>
        <v>80</v>
      </c>
      <c r="CL6" s="2">
        <f t="shared" si="4"/>
        <v>0</v>
      </c>
      <c r="CM6" s="2">
        <f t="shared" ref="CM6:CM10" si="5">SUMIF($C$2:$CG$2,$CM$2,C6:CG6)</f>
        <v>0</v>
      </c>
      <c r="CN6" s="2">
        <f t="shared" si="0"/>
        <v>0</v>
      </c>
      <c r="CP6" s="7" t="s">
        <v>23</v>
      </c>
      <c r="CQ6" s="26">
        <f>SUM(AE14:AJ14)</f>
        <v>59125</v>
      </c>
    </row>
    <row r="7" spans="1:102" x14ac:dyDescent="0.25">
      <c r="A7" s="216"/>
      <c r="B7" t="s">
        <v>7</v>
      </c>
      <c r="C7" s="2"/>
      <c r="D7" s="2"/>
      <c r="E7" s="2">
        <f>SUM(_xlfn.XLOOKUP(C$1,'ADMIN BLOCK UNIQUE  BOOKINGS'!$L$3:$AI$3,'ADMIN BLOCK UNIQUE  BOOKINGS'!$L7:$AI7))+SUM('ADMIN BLOCK DIANE BOOKINGS (2)'!P7:Q7)</f>
        <v>3</v>
      </c>
      <c r="F7" s="2"/>
      <c r="G7" s="2"/>
      <c r="H7" s="2"/>
      <c r="J7" s="2"/>
      <c r="K7" s="2"/>
      <c r="L7" s="2">
        <f>SUM(_xlfn.XLOOKUP(J$1,'ADMIN BLOCK UNIQUE  BOOKINGS'!$L$3:$AI$3,'ADMIN BLOCK UNIQUE  BOOKINGS'!$L7:$AI7))+SUM('ADMIN BLOCK DIANE BOOKINGS (2)'!R7)</f>
        <v>6</v>
      </c>
      <c r="M7" s="2"/>
      <c r="N7" s="2"/>
      <c r="O7" s="2"/>
      <c r="Q7" s="2"/>
      <c r="R7" s="2"/>
      <c r="S7" s="2">
        <f>SUM(_xlfn.XLOOKUP(Q$1,'ADMIN BLOCK UNIQUE  BOOKINGS'!$L$3:$AI$3,'ADMIN BLOCK UNIQUE  BOOKINGS'!$L7:$AI7))+SUM('ADMIN BLOCK DIANE BOOKINGS (2)'!S7:T7)</f>
        <v>49</v>
      </c>
      <c r="T7" s="2"/>
      <c r="U7" s="2"/>
      <c r="V7" s="2"/>
      <c r="X7" s="2"/>
      <c r="Y7" s="2"/>
      <c r="Z7" s="2">
        <f>IFERROR(SUM(_xlfn.XLOOKUP(X$1,'ADMIN BLOCK UNIQUE  BOOKINGS'!$L$3:$AI$3,'ADMIN BLOCK UNIQUE  BOOKINGS'!$L7:$AI7))+SUM('ADMIN BLOCK UNIQUE  BOOKINGS'!W7),"")+SUM('ADMIN BLOCK DIANE BOOKINGS (2)'!U7:Y7)+SUM('ADMIN BLOCK DIANE BOOKINGS (2)'!Z7)</f>
        <v>54</v>
      </c>
      <c r="AA7" s="7"/>
      <c r="AB7" s="2"/>
      <c r="AC7" s="8"/>
      <c r="AE7" s="2"/>
      <c r="AF7" s="2"/>
      <c r="AG7" s="2">
        <f>IFERROR(SUM(_xlfn.XLOOKUP(AE$1,'ADMIN BLOCK UNIQUE  BOOKINGS'!$L$3:$AI$3,'ADMIN BLOCK UNIQUE  BOOKINGS'!$L7:$AI7))+SUM('ADMIN BLOCK UNIQUE  BOOKINGS'!Y7),"")+SUM('ADMIN BLOCK DIANE BOOKINGS (2)'!AA7)+SUM('ADMIN BLOCK DIANE BOOKINGS (2)'!AB7)</f>
        <v>17</v>
      </c>
      <c r="AH7" s="2"/>
      <c r="AI7" s="2"/>
      <c r="AJ7" s="2"/>
      <c r="AL7" s="2"/>
      <c r="AM7" s="2"/>
      <c r="AN7" s="2">
        <f>SUM(_xlfn.XLOOKUP(AL$1,'ADMIN BLOCK UNIQUE  BOOKINGS'!$L$3:$AI$3,'ADMIN BLOCK UNIQUE  BOOKINGS'!$L7:$AI7))+SUM('ADMIN BLOCK DIANE BOOKINGS (2)'!AC7:AD7)</f>
        <v>2</v>
      </c>
      <c r="AO7" s="2"/>
      <c r="AP7" s="2"/>
      <c r="AQ7" s="2"/>
      <c r="AS7" s="2"/>
      <c r="AT7" s="2"/>
      <c r="AU7" s="2">
        <f>SUM(_xlfn.XLOOKUP(AS$1,'ADMIN BLOCK UNIQUE  BOOKINGS'!$L$3:$AI$3,'ADMIN BLOCK UNIQUE  BOOKINGS'!$L7:$AI7))+SUM('ADMIN BLOCK DIANE BOOKINGS (2)'!AE7)</f>
        <v>9</v>
      </c>
      <c r="AV7" s="2"/>
      <c r="AW7" s="2"/>
      <c r="AX7" s="2"/>
      <c r="AZ7" s="2"/>
      <c r="BA7" s="2"/>
      <c r="BB7" s="2">
        <f>SUM('ADMIN BLOCK UNIQUE  BOOKINGS'!AC7:AE7)+SUM('ADMIN BLOCK DIANE BOOKINGS (2)'!AF7:AH7)</f>
        <v>1</v>
      </c>
      <c r="BC7" s="2"/>
      <c r="BD7" s="2"/>
      <c r="BE7" s="2"/>
      <c r="BG7" s="2"/>
      <c r="BH7" s="2"/>
      <c r="BI7" s="2">
        <f>SUM(_xlfn.XLOOKUP(BG$1,'ADMIN BLOCK UNIQUE  BOOKINGS'!$L$3:$AI$3,'ADMIN BLOCK UNIQUE  BOOKINGS'!$L7:$AI7))+SUM('ADMIN BLOCK DIANE BOOKINGS (2)'!AI7)</f>
        <v>6</v>
      </c>
      <c r="BJ7" s="2"/>
      <c r="BK7" s="2"/>
      <c r="BL7" s="2"/>
      <c r="BN7" s="2"/>
      <c r="BO7" s="2"/>
      <c r="BP7" s="2">
        <f>SUM(_xlfn.XLOOKUP(BN$1,'ADMIN BLOCK UNIQUE  BOOKINGS'!$L$3:$AI$3,'ADMIN BLOCK UNIQUE  BOOKINGS'!$L7:$AI7))+SUM('ADMIN BLOCK DIANE BOOKINGS (2)'!AJ7)</f>
        <v>3</v>
      </c>
      <c r="BQ7" s="2"/>
      <c r="BR7" s="2"/>
      <c r="BS7" s="2"/>
      <c r="BU7" s="2"/>
      <c r="BV7" s="2"/>
      <c r="BW7" s="2">
        <f>SUM(_xlfn.XLOOKUP(BU$1,'ADMIN BLOCK UNIQUE  BOOKINGS'!$L$3:$AI$3,'ADMIN BLOCK UNIQUE  BOOKINGS'!$L7:$AI7))+SUM('ADMIN BLOCK DIANE BOOKINGS (2)'!AK7)</f>
        <v>8</v>
      </c>
      <c r="BX7" s="2"/>
      <c r="BY7" s="2"/>
      <c r="BZ7" s="2"/>
      <c r="CB7" s="2"/>
      <c r="CC7" s="2"/>
      <c r="CD7" s="2"/>
      <c r="CE7" s="2"/>
      <c r="CF7" s="2"/>
      <c r="CG7" s="2"/>
      <c r="CI7" s="2">
        <f t="shared" si="1"/>
        <v>0</v>
      </c>
      <c r="CJ7" s="2">
        <f t="shared" si="2"/>
        <v>0</v>
      </c>
      <c r="CK7" s="2">
        <f t="shared" si="3"/>
        <v>158</v>
      </c>
      <c r="CL7" s="2">
        <f t="shared" si="4"/>
        <v>0</v>
      </c>
      <c r="CM7" s="2">
        <f t="shared" si="5"/>
        <v>0</v>
      </c>
      <c r="CN7" s="2">
        <f t="shared" si="0"/>
        <v>0</v>
      </c>
      <c r="CP7" s="7" t="s">
        <v>35</v>
      </c>
      <c r="CQ7" s="26">
        <f>SUM(AL14:AQ14)</f>
        <v>8277.5</v>
      </c>
    </row>
    <row r="8" spans="1:102" x14ac:dyDescent="0.25">
      <c r="A8" s="216"/>
      <c r="B8" t="s">
        <v>6</v>
      </c>
      <c r="C8" s="2"/>
      <c r="D8" s="2"/>
      <c r="E8" s="2">
        <f>SUM(_xlfn.XLOOKUP(C$1,'ADMIN BLOCK UNIQUE  BOOKINGS'!$L$3:$AI$3,'ADMIN BLOCK UNIQUE  BOOKINGS'!$L8:$AI8))+SUM('ADMIN BLOCK DIANE BOOKINGS (2)'!P8:Q8)</f>
        <v>3</v>
      </c>
      <c r="F8" s="2"/>
      <c r="G8" s="2"/>
      <c r="H8" s="2"/>
      <c r="J8" s="2"/>
      <c r="K8" s="2"/>
      <c r="L8" s="2">
        <f>SUM(_xlfn.XLOOKUP(J$1,'ADMIN BLOCK UNIQUE  BOOKINGS'!$L$3:$AI$3,'ADMIN BLOCK UNIQUE  BOOKINGS'!$L8:$AI8))+SUM('ADMIN BLOCK DIANE BOOKINGS (2)'!R8)</f>
        <v>6</v>
      </c>
      <c r="M8" s="2"/>
      <c r="N8" s="2"/>
      <c r="O8" s="2"/>
      <c r="Q8" s="2"/>
      <c r="R8" s="2"/>
      <c r="S8" s="2">
        <f>SUM(_xlfn.XLOOKUP(Q$1,'ADMIN BLOCK UNIQUE  BOOKINGS'!$L$3:$AI$3,'ADMIN BLOCK UNIQUE  BOOKINGS'!$L8:$AI8))+SUM('ADMIN BLOCK DIANE BOOKINGS (2)'!S8:T8)</f>
        <v>46</v>
      </c>
      <c r="T8" s="2"/>
      <c r="U8" s="2"/>
      <c r="V8" s="2"/>
      <c r="X8" s="2"/>
      <c r="Y8" s="2"/>
      <c r="Z8" s="2">
        <f>IFERROR(SUM(_xlfn.XLOOKUP(X$1,'ADMIN BLOCK UNIQUE  BOOKINGS'!$L$3:$AI$3,'ADMIN BLOCK UNIQUE  BOOKINGS'!$L8:$AI8))+SUM('ADMIN BLOCK UNIQUE  BOOKINGS'!W8),"")+SUM('ADMIN BLOCK DIANE BOOKINGS (2)'!U8:Y8)+SUM('ADMIN BLOCK DIANE BOOKINGS (2)'!Z8)</f>
        <v>52</v>
      </c>
      <c r="AA8" s="7"/>
      <c r="AB8" s="2"/>
      <c r="AC8" s="2"/>
      <c r="AE8" s="2"/>
      <c r="AF8" s="2"/>
      <c r="AG8" s="2">
        <f>IFERROR(SUM(_xlfn.XLOOKUP(AE$1,'ADMIN BLOCK UNIQUE  BOOKINGS'!$L$3:$AI$3,'ADMIN BLOCK UNIQUE  BOOKINGS'!$L8:$AI8))+SUM('ADMIN BLOCK UNIQUE  BOOKINGS'!Y8),"")+SUM('ADMIN BLOCK DIANE BOOKINGS (2)'!AA8)+SUM('ADMIN BLOCK DIANE BOOKINGS (2)'!AB8)</f>
        <v>16</v>
      </c>
      <c r="AH8" s="2"/>
      <c r="AI8" s="2"/>
      <c r="AJ8" s="2"/>
      <c r="AL8" s="2"/>
      <c r="AM8" s="2"/>
      <c r="AN8" s="2">
        <f>SUM(_xlfn.XLOOKUP(AL$1,'ADMIN BLOCK UNIQUE  BOOKINGS'!$L$3:$AI$3,'ADMIN BLOCK UNIQUE  BOOKINGS'!$L8:$AI8))+SUM('ADMIN BLOCK DIANE BOOKINGS (2)'!AC8:AD8)</f>
        <v>1</v>
      </c>
      <c r="AO8" s="2"/>
      <c r="AP8" s="2"/>
      <c r="AQ8" s="2"/>
      <c r="AS8" s="2"/>
      <c r="AT8" s="2"/>
      <c r="AU8" s="2">
        <f>SUM(_xlfn.XLOOKUP(AS$1,'ADMIN BLOCK UNIQUE  BOOKINGS'!$L$3:$AI$3,'ADMIN BLOCK UNIQUE  BOOKINGS'!$L8:$AI8))+SUM('ADMIN BLOCK DIANE BOOKINGS (2)'!AE8)</f>
        <v>13</v>
      </c>
      <c r="AV8" s="2"/>
      <c r="AW8" s="2"/>
      <c r="AX8" s="2"/>
      <c r="AZ8" s="2"/>
      <c r="BA8" s="2"/>
      <c r="BB8" s="2">
        <f>SUM('ADMIN BLOCK UNIQUE  BOOKINGS'!AC8:AE8)+SUM('ADMIN BLOCK DIANE BOOKINGS (2)'!AF8:AH8)</f>
        <v>3</v>
      </c>
      <c r="BC8" s="2"/>
      <c r="BD8" s="2"/>
      <c r="BE8" s="2"/>
      <c r="BG8" s="2"/>
      <c r="BH8" s="2"/>
      <c r="BI8" s="2">
        <f>SUM(_xlfn.XLOOKUP(BG$1,'ADMIN BLOCK UNIQUE  BOOKINGS'!$L$3:$AI$3,'ADMIN BLOCK UNIQUE  BOOKINGS'!$L8:$AI8))+SUM('ADMIN BLOCK DIANE BOOKINGS (2)'!AI8)</f>
        <v>7</v>
      </c>
      <c r="BJ8" s="2"/>
      <c r="BK8" s="2"/>
      <c r="BL8" s="2"/>
      <c r="BN8" s="2"/>
      <c r="BO8" s="2"/>
      <c r="BP8" s="2">
        <f>SUM(_xlfn.XLOOKUP(BN$1,'ADMIN BLOCK UNIQUE  BOOKINGS'!$L$3:$AI$3,'ADMIN BLOCK UNIQUE  BOOKINGS'!$L8:$AI8))+SUM('ADMIN BLOCK DIANE BOOKINGS (2)'!AJ8)</f>
        <v>3</v>
      </c>
      <c r="BQ8" s="2"/>
      <c r="BR8" s="2"/>
      <c r="BS8" s="2"/>
      <c r="BU8" s="2"/>
      <c r="BV8" s="2"/>
      <c r="BW8" s="2">
        <f>SUM(_xlfn.XLOOKUP(BU$1,'ADMIN BLOCK UNIQUE  BOOKINGS'!$L$3:$AI$3,'ADMIN BLOCK UNIQUE  BOOKINGS'!$L8:$AI8))+SUM('ADMIN BLOCK DIANE BOOKINGS (2)'!AK8)</f>
        <v>5</v>
      </c>
      <c r="BX8" s="2"/>
      <c r="BY8" s="2"/>
      <c r="BZ8" s="2"/>
      <c r="CB8" s="2"/>
      <c r="CC8" s="2"/>
      <c r="CD8" s="2"/>
      <c r="CE8" s="2"/>
      <c r="CF8" s="2"/>
      <c r="CG8" s="2"/>
      <c r="CI8" s="2">
        <f t="shared" si="1"/>
        <v>0</v>
      </c>
      <c r="CJ8" s="2">
        <f t="shared" si="2"/>
        <v>0</v>
      </c>
      <c r="CK8" s="2">
        <f t="shared" si="3"/>
        <v>155</v>
      </c>
      <c r="CL8" s="2">
        <f t="shared" si="4"/>
        <v>0</v>
      </c>
      <c r="CM8" s="2">
        <f t="shared" si="5"/>
        <v>0</v>
      </c>
      <c r="CN8" s="2">
        <f t="shared" si="0"/>
        <v>0</v>
      </c>
      <c r="CP8" s="7" t="s">
        <v>28</v>
      </c>
      <c r="CQ8" s="26">
        <f>SUM(AS14:AX14)</f>
        <v>44935</v>
      </c>
    </row>
    <row r="9" spans="1:102" x14ac:dyDescent="0.25">
      <c r="A9" s="216"/>
      <c r="B9" t="s">
        <v>5</v>
      </c>
      <c r="C9" s="2"/>
      <c r="D9" s="2"/>
      <c r="E9" s="2">
        <f>SUM(_xlfn.XLOOKUP(C$1,'ADMIN BLOCK UNIQUE  BOOKINGS'!$L$3:$AI$3,'ADMIN BLOCK UNIQUE  BOOKINGS'!$L9:$AI9))+SUM('ADMIN BLOCK DIANE BOOKINGS (2)'!P9:Q9)</f>
        <v>0</v>
      </c>
      <c r="F9" s="2"/>
      <c r="G9" s="2"/>
      <c r="H9" s="2"/>
      <c r="J9" s="2"/>
      <c r="K9" s="2"/>
      <c r="L9" s="2">
        <f>SUM(_xlfn.XLOOKUP(J$1,'ADMIN BLOCK UNIQUE  BOOKINGS'!$L$3:$AI$3,'ADMIN BLOCK UNIQUE  BOOKINGS'!$L9:$AI9))+SUM('ADMIN BLOCK DIANE BOOKINGS (2)'!R9)</f>
        <v>0</v>
      </c>
      <c r="M9" s="2"/>
      <c r="N9" s="2"/>
      <c r="O9" s="2"/>
      <c r="Q9" s="2"/>
      <c r="R9" s="2"/>
      <c r="S9" s="2">
        <f>SUM(_xlfn.XLOOKUP(Q$1,'ADMIN BLOCK UNIQUE  BOOKINGS'!$L$3:$AI$3,'ADMIN BLOCK UNIQUE  BOOKINGS'!$L9:$AI9))+SUM('ADMIN BLOCK DIANE BOOKINGS (2)'!S9:T9)</f>
        <v>0</v>
      </c>
      <c r="T9" s="2"/>
      <c r="U9" s="2"/>
      <c r="V9" s="2"/>
      <c r="X9" s="2"/>
      <c r="Y9" s="2"/>
      <c r="Z9" s="2">
        <f>IFERROR(SUM(_xlfn.XLOOKUP(X$1,'ADMIN BLOCK UNIQUE  BOOKINGS'!$L$3:$AI$3,'ADMIN BLOCK UNIQUE  BOOKINGS'!$L9:$AI9))+SUM('ADMIN BLOCK UNIQUE  BOOKINGS'!W9),"")+SUM('ADMIN BLOCK DIANE BOOKINGS (2)'!U9:Y9)+SUM('ADMIN BLOCK DIANE BOOKINGS (2)'!Z9)</f>
        <v>0</v>
      </c>
      <c r="AA9" s="2"/>
      <c r="AB9" s="2"/>
      <c r="AC9" s="2"/>
      <c r="AE9" s="2"/>
      <c r="AF9" s="2"/>
      <c r="AG9" s="2">
        <f>IFERROR(SUM(_xlfn.XLOOKUP(AE$1,'ADMIN BLOCK UNIQUE  BOOKINGS'!$L$3:$AI$3,'ADMIN BLOCK UNIQUE  BOOKINGS'!$L9:$AI9))+SUM('ADMIN BLOCK UNIQUE  BOOKINGS'!Y9),"")+SUM('ADMIN BLOCK DIANE BOOKINGS (2)'!AA9)+SUM('ADMIN BLOCK DIANE BOOKINGS (2)'!AB9)</f>
        <v>0</v>
      </c>
      <c r="AH9" s="2"/>
      <c r="AI9" s="2"/>
      <c r="AJ9" s="2"/>
      <c r="AL9" s="2"/>
      <c r="AM9" s="2"/>
      <c r="AN9" s="2">
        <f>SUM(_xlfn.XLOOKUP(AL$1,'ADMIN BLOCK UNIQUE  BOOKINGS'!$L$3:$AI$3,'ADMIN BLOCK UNIQUE  BOOKINGS'!$L9:$AI9))+SUM('ADMIN BLOCK DIANE BOOKINGS (2)'!AC9:AD9)</f>
        <v>0</v>
      </c>
      <c r="AO9" s="2"/>
      <c r="AP9" s="2"/>
      <c r="AQ9" s="2"/>
      <c r="AS9" s="2"/>
      <c r="AT9" s="2"/>
      <c r="AU9" s="2">
        <f>SUM(_xlfn.XLOOKUP(AS$1,'ADMIN BLOCK UNIQUE  BOOKINGS'!$L$3:$AI$3,'ADMIN BLOCK UNIQUE  BOOKINGS'!$L9:$AI9))+SUM('ADMIN BLOCK DIANE BOOKINGS (2)'!AE9)</f>
        <v>0</v>
      </c>
      <c r="AV9" s="2"/>
      <c r="AW9" s="2"/>
      <c r="AX9" s="2"/>
      <c r="AZ9" s="2"/>
      <c r="BA9" s="2"/>
      <c r="BB9" s="2">
        <f>SUM('ADMIN BLOCK UNIQUE  BOOKINGS'!AC9:AE9)+SUM('ADMIN BLOCK DIANE BOOKINGS (2)'!AF9:AH9)</f>
        <v>0</v>
      </c>
      <c r="BC9" s="2"/>
      <c r="BD9" s="2"/>
      <c r="BE9" s="2"/>
      <c r="BG9" s="2"/>
      <c r="BH9" s="2"/>
      <c r="BI9" s="2">
        <f>SUM(_xlfn.XLOOKUP(BG$1,'ADMIN BLOCK UNIQUE  BOOKINGS'!$L$3:$AI$3,'ADMIN BLOCK UNIQUE  BOOKINGS'!$L9:$AI9))+SUM('ADMIN BLOCK DIANE BOOKINGS (2)'!AI9)</f>
        <v>0</v>
      </c>
      <c r="BJ9" s="2"/>
      <c r="BK9" s="2"/>
      <c r="BL9" s="2"/>
      <c r="BN9" s="2"/>
      <c r="BO9" s="2"/>
      <c r="BP9" s="2">
        <f>SUM(_xlfn.XLOOKUP(BN$1,'ADMIN BLOCK UNIQUE  BOOKINGS'!$L$3:$AI$3,'ADMIN BLOCK UNIQUE  BOOKINGS'!$L9:$AI9))+SUM('ADMIN BLOCK DIANE BOOKINGS (2)'!AJ9)</f>
        <v>0</v>
      </c>
      <c r="BQ9" s="2"/>
      <c r="BR9" s="2"/>
      <c r="BS9" s="2"/>
      <c r="BU9" s="2"/>
      <c r="BV9" s="2"/>
      <c r="BW9" s="2">
        <f>SUM(_xlfn.XLOOKUP(BU$1,'ADMIN BLOCK UNIQUE  BOOKINGS'!$L$3:$AI$3,'ADMIN BLOCK UNIQUE  BOOKINGS'!$L9:$AI9))+SUM('ADMIN BLOCK DIANE BOOKINGS (2)'!AK9)</f>
        <v>0</v>
      </c>
      <c r="BX9" s="2"/>
      <c r="BY9" s="2"/>
      <c r="BZ9" s="2"/>
      <c r="CB9" s="2"/>
      <c r="CC9" s="2"/>
      <c r="CD9" s="2"/>
      <c r="CE9" s="2"/>
      <c r="CF9" s="2"/>
      <c r="CG9" s="2"/>
      <c r="CI9" s="2">
        <f t="shared" si="1"/>
        <v>0</v>
      </c>
      <c r="CJ9" s="2">
        <f t="shared" si="2"/>
        <v>0</v>
      </c>
      <c r="CK9" s="2">
        <f t="shared" si="3"/>
        <v>0</v>
      </c>
      <c r="CL9" s="2">
        <f t="shared" si="4"/>
        <v>0</v>
      </c>
      <c r="CM9" s="2">
        <f t="shared" si="5"/>
        <v>0</v>
      </c>
      <c r="CN9" s="2">
        <f t="shared" si="0"/>
        <v>0</v>
      </c>
      <c r="CP9" s="7" t="s">
        <v>21</v>
      </c>
      <c r="CQ9" s="26">
        <f>SUM(AZ14:BE14)</f>
        <v>4730</v>
      </c>
    </row>
    <row r="10" spans="1:102" x14ac:dyDescent="0.25">
      <c r="A10" s="216"/>
      <c r="B10" t="s">
        <v>4</v>
      </c>
      <c r="C10" s="2"/>
      <c r="D10" s="2"/>
      <c r="E10" s="2">
        <f>SUM(_xlfn.XLOOKUP(C$1,'ADMIN BLOCK UNIQUE  BOOKINGS'!$L$3:$AI$3,'ADMIN BLOCK UNIQUE  BOOKINGS'!$L10:$AI10))+SUM('ADMIN BLOCK DIANE BOOKINGS (2)'!P10:Q10)</f>
        <v>0</v>
      </c>
      <c r="F10" s="2"/>
      <c r="G10" s="2"/>
      <c r="H10" s="2"/>
      <c r="J10" s="2"/>
      <c r="K10" s="2"/>
      <c r="L10" s="2">
        <f>SUM(_xlfn.XLOOKUP(J$1,'ADMIN BLOCK UNIQUE  BOOKINGS'!$L$3:$AI$3,'ADMIN BLOCK UNIQUE  BOOKINGS'!$L10:$AI10))+SUM('ADMIN BLOCK DIANE BOOKINGS (2)'!R10)</f>
        <v>0</v>
      </c>
      <c r="M10" s="2"/>
      <c r="N10" s="2"/>
      <c r="O10" s="2"/>
      <c r="Q10" s="2"/>
      <c r="R10" s="2"/>
      <c r="S10" s="2">
        <f>SUM(_xlfn.XLOOKUP(Q$1,'ADMIN BLOCK UNIQUE  BOOKINGS'!$L$3:$AI$3,'ADMIN BLOCK UNIQUE  BOOKINGS'!$L10:$AI10))+SUM('ADMIN BLOCK DIANE BOOKINGS (2)'!S10:T10)</f>
        <v>0</v>
      </c>
      <c r="T10" s="2"/>
      <c r="U10" s="2"/>
      <c r="V10" s="2"/>
      <c r="X10" s="2"/>
      <c r="Y10" s="2"/>
      <c r="Z10" s="2">
        <f>IFERROR(SUM(_xlfn.XLOOKUP(X$1,'ADMIN BLOCK UNIQUE  BOOKINGS'!$L$3:$AI$3,'ADMIN BLOCK UNIQUE  BOOKINGS'!$L10:$AI10))+SUM('ADMIN BLOCK UNIQUE  BOOKINGS'!W10),"")+SUM('ADMIN BLOCK DIANE BOOKINGS (2)'!U10:Y10)+SUM('ADMIN BLOCK DIANE BOOKINGS (2)'!Z10)</f>
        <v>0</v>
      </c>
      <c r="AA10" s="2"/>
      <c r="AB10" s="2"/>
      <c r="AC10" s="2"/>
      <c r="AE10" s="2"/>
      <c r="AF10" s="2"/>
      <c r="AG10" s="2">
        <f>IFERROR(SUM(_xlfn.XLOOKUP(AE$1,'ADMIN BLOCK UNIQUE  BOOKINGS'!$L$3:$AI$3,'ADMIN BLOCK UNIQUE  BOOKINGS'!$L10:$AI10))+SUM('ADMIN BLOCK UNIQUE  BOOKINGS'!Y10),"")+SUM('ADMIN BLOCK DIANE BOOKINGS (2)'!AA10)+SUM('ADMIN BLOCK DIANE BOOKINGS (2)'!AB10)</f>
        <v>0</v>
      </c>
      <c r="AH10" s="2"/>
      <c r="AI10" s="2"/>
      <c r="AJ10" s="2"/>
      <c r="AL10" s="2"/>
      <c r="AM10" s="2"/>
      <c r="AN10" s="2">
        <f>SUM(_xlfn.XLOOKUP(AL$1,'ADMIN BLOCK UNIQUE  BOOKINGS'!$L$3:$AI$3,'ADMIN BLOCK UNIQUE  BOOKINGS'!$L10:$AI10))+SUM('ADMIN BLOCK DIANE BOOKINGS (2)'!AC10:AD10)</f>
        <v>0</v>
      </c>
      <c r="AO10" s="2"/>
      <c r="AP10" s="2"/>
      <c r="AQ10" s="2"/>
      <c r="AS10" s="2"/>
      <c r="AT10" s="2"/>
      <c r="AU10" s="2">
        <f>SUM(_xlfn.XLOOKUP(AS$1,'ADMIN BLOCK UNIQUE  BOOKINGS'!$L$3:$AI$3,'ADMIN BLOCK UNIQUE  BOOKINGS'!$L10:$AI10))+SUM('ADMIN BLOCK DIANE BOOKINGS (2)'!AE10)</f>
        <v>0</v>
      </c>
      <c r="AV10" s="2"/>
      <c r="AW10" s="2"/>
      <c r="AX10" s="2"/>
      <c r="AZ10" s="2"/>
      <c r="BA10" s="2"/>
      <c r="BB10" s="2">
        <f>SUM('ADMIN BLOCK UNIQUE  BOOKINGS'!AC10:AE10)+SUM('ADMIN BLOCK DIANE BOOKINGS (2)'!AF10:AH10)</f>
        <v>0</v>
      </c>
      <c r="BC10" s="2"/>
      <c r="BD10" s="2"/>
      <c r="BE10" s="2"/>
      <c r="BG10" s="2"/>
      <c r="BH10" s="2"/>
      <c r="BI10" s="2">
        <f>SUM(_xlfn.XLOOKUP(BG$1,'ADMIN BLOCK UNIQUE  BOOKINGS'!$L$3:$AI$3,'ADMIN BLOCK UNIQUE  BOOKINGS'!$L10:$AI10))+SUM('ADMIN BLOCK DIANE BOOKINGS (2)'!AI10)</f>
        <v>0</v>
      </c>
      <c r="BJ10" s="2"/>
      <c r="BK10" s="2"/>
      <c r="BL10" s="2"/>
      <c r="BN10" s="2"/>
      <c r="BO10" s="2"/>
      <c r="BP10" s="2">
        <f>SUM(_xlfn.XLOOKUP(BN$1,'ADMIN BLOCK UNIQUE  BOOKINGS'!$L$3:$AI$3,'ADMIN BLOCK UNIQUE  BOOKINGS'!$L10:$AI10))+SUM('ADMIN BLOCK DIANE BOOKINGS (2)'!AJ10)</f>
        <v>0</v>
      </c>
      <c r="BQ10" s="2"/>
      <c r="BR10" s="2"/>
      <c r="BS10" s="2"/>
      <c r="BU10" s="2"/>
      <c r="BV10" s="2"/>
      <c r="BW10" s="2">
        <f>SUM(_xlfn.XLOOKUP(BU$1,'ADMIN BLOCK UNIQUE  BOOKINGS'!$L$3:$AI$3,'ADMIN BLOCK UNIQUE  BOOKINGS'!$L10:$AI10))+SUM('ADMIN BLOCK DIANE BOOKINGS (2)'!AK10)</f>
        <v>0</v>
      </c>
      <c r="BX10" s="2"/>
      <c r="BY10" s="2"/>
      <c r="BZ10" s="2"/>
      <c r="CB10" s="2"/>
      <c r="CC10" s="2"/>
      <c r="CD10" s="2"/>
      <c r="CE10" s="2"/>
      <c r="CF10" s="2"/>
      <c r="CG10" s="2"/>
      <c r="CI10" s="2">
        <f t="shared" si="1"/>
        <v>0</v>
      </c>
      <c r="CJ10" s="2">
        <f t="shared" si="2"/>
        <v>0</v>
      </c>
      <c r="CK10" s="2">
        <f t="shared" si="3"/>
        <v>0</v>
      </c>
      <c r="CL10" s="2">
        <f t="shared" si="4"/>
        <v>0</v>
      </c>
      <c r="CM10" s="2">
        <f t="shared" si="5"/>
        <v>0</v>
      </c>
      <c r="CN10" s="2">
        <f t="shared" si="0"/>
        <v>0</v>
      </c>
      <c r="CP10" s="7" t="s">
        <v>20</v>
      </c>
      <c r="CQ10" s="26">
        <f>SUM(BG14:BL14)</f>
        <v>26015</v>
      </c>
    </row>
    <row r="11" spans="1:102" x14ac:dyDescent="0.25">
      <c r="A11" s="216"/>
      <c r="B11" t="s">
        <v>3</v>
      </c>
      <c r="C11" s="4">
        <f t="shared" ref="C11:H11" si="6">SUM(C4:C10)</f>
        <v>0</v>
      </c>
      <c r="D11" s="4">
        <f t="shared" si="6"/>
        <v>0</v>
      </c>
      <c r="E11" s="4">
        <f t="shared" si="6"/>
        <v>9</v>
      </c>
      <c r="F11" s="4">
        <f t="shared" si="6"/>
        <v>0</v>
      </c>
      <c r="G11" s="4">
        <f t="shared" si="6"/>
        <v>0</v>
      </c>
      <c r="H11" s="4">
        <f t="shared" si="6"/>
        <v>0</v>
      </c>
      <c r="I11" s="5"/>
      <c r="J11" s="4">
        <f t="shared" ref="J11:O11" si="7">SUM(J4:J10)</f>
        <v>0</v>
      </c>
      <c r="K11" s="4">
        <f t="shared" si="7"/>
        <v>0</v>
      </c>
      <c r="L11" s="4">
        <f t="shared" si="7"/>
        <v>14</v>
      </c>
      <c r="M11" s="4">
        <f t="shared" si="7"/>
        <v>0</v>
      </c>
      <c r="N11" s="4">
        <f t="shared" si="7"/>
        <v>0</v>
      </c>
      <c r="O11" s="4">
        <f t="shared" si="7"/>
        <v>0</v>
      </c>
      <c r="P11" s="5"/>
      <c r="Q11" s="4">
        <f t="shared" ref="Q11:V11" si="8">SUM(Q4:Q10)</f>
        <v>0</v>
      </c>
      <c r="R11" s="4">
        <f t="shared" si="8"/>
        <v>0</v>
      </c>
      <c r="S11" s="4">
        <f t="shared" si="8"/>
        <v>133</v>
      </c>
      <c r="T11" s="4">
        <f t="shared" si="8"/>
        <v>0</v>
      </c>
      <c r="U11" s="4">
        <f t="shared" si="8"/>
        <v>0</v>
      </c>
      <c r="V11" s="4">
        <f t="shared" si="8"/>
        <v>0</v>
      </c>
      <c r="W11" s="5"/>
      <c r="X11" s="4">
        <f t="shared" ref="X11:AC11" si="9">SUM(X4:X10)</f>
        <v>0</v>
      </c>
      <c r="Y11" s="4">
        <f t="shared" si="9"/>
        <v>0</v>
      </c>
      <c r="Z11" s="4">
        <f t="shared" si="9"/>
        <v>186</v>
      </c>
      <c r="AA11" s="4">
        <f t="shared" si="9"/>
        <v>0</v>
      </c>
      <c r="AB11" s="4">
        <f t="shared" si="9"/>
        <v>0</v>
      </c>
      <c r="AC11" s="4">
        <f t="shared" si="9"/>
        <v>0</v>
      </c>
      <c r="AD11" s="5"/>
      <c r="AE11" s="4">
        <f t="shared" ref="AE11:AJ11" si="10">SUM(AE4:AE10)</f>
        <v>0</v>
      </c>
      <c r="AF11" s="4">
        <f t="shared" si="10"/>
        <v>0</v>
      </c>
      <c r="AG11" s="4">
        <f t="shared" si="10"/>
        <v>50</v>
      </c>
      <c r="AH11" s="4">
        <f t="shared" si="10"/>
        <v>0</v>
      </c>
      <c r="AI11" s="4">
        <f t="shared" si="10"/>
        <v>0</v>
      </c>
      <c r="AJ11" s="4">
        <f t="shared" si="10"/>
        <v>0</v>
      </c>
      <c r="AK11" s="5"/>
      <c r="AL11" s="4">
        <f t="shared" ref="AL11:AQ11" si="11">SUM(AL4:AL10)</f>
        <v>0</v>
      </c>
      <c r="AM11" s="4">
        <f t="shared" si="11"/>
        <v>0</v>
      </c>
      <c r="AN11" s="4">
        <f t="shared" si="11"/>
        <v>7</v>
      </c>
      <c r="AO11" s="4">
        <f t="shared" si="11"/>
        <v>0</v>
      </c>
      <c r="AP11" s="4">
        <f t="shared" si="11"/>
        <v>0</v>
      </c>
      <c r="AQ11" s="4">
        <f t="shared" si="11"/>
        <v>0</v>
      </c>
      <c r="AR11" s="5"/>
      <c r="AS11" s="4">
        <f t="shared" ref="AS11:AX11" si="12">SUM(AS4:AS10)</f>
        <v>0</v>
      </c>
      <c r="AT11" s="4">
        <f t="shared" si="12"/>
        <v>0</v>
      </c>
      <c r="AU11" s="4">
        <f t="shared" si="12"/>
        <v>38</v>
      </c>
      <c r="AV11" s="4">
        <f t="shared" si="12"/>
        <v>0</v>
      </c>
      <c r="AW11" s="4">
        <f t="shared" si="12"/>
        <v>0</v>
      </c>
      <c r="AX11" s="4">
        <f t="shared" si="12"/>
        <v>0</v>
      </c>
      <c r="AY11" s="5"/>
      <c r="AZ11" s="4">
        <f t="shared" ref="AZ11:BE11" si="13">SUM(AZ4:AZ10)</f>
        <v>0</v>
      </c>
      <c r="BA11" s="4">
        <f t="shared" si="13"/>
        <v>0</v>
      </c>
      <c r="BB11" s="4">
        <f t="shared" si="13"/>
        <v>4</v>
      </c>
      <c r="BC11" s="4">
        <f t="shared" si="13"/>
        <v>0</v>
      </c>
      <c r="BD11" s="4">
        <f t="shared" si="13"/>
        <v>0</v>
      </c>
      <c r="BE11" s="4">
        <f t="shared" si="13"/>
        <v>0</v>
      </c>
      <c r="BF11" s="5"/>
      <c r="BG11" s="4">
        <f t="shared" ref="BG11:BL11" si="14">SUM(BG4:BG10)</f>
        <v>0</v>
      </c>
      <c r="BH11" s="4">
        <f t="shared" si="14"/>
        <v>0</v>
      </c>
      <c r="BI11" s="4">
        <f t="shared" si="14"/>
        <v>22</v>
      </c>
      <c r="BJ11" s="4">
        <f t="shared" si="14"/>
        <v>0</v>
      </c>
      <c r="BK11" s="4">
        <f t="shared" si="14"/>
        <v>0</v>
      </c>
      <c r="BL11" s="4">
        <f t="shared" si="14"/>
        <v>0</v>
      </c>
      <c r="BM11" s="5"/>
      <c r="BN11" s="4">
        <f t="shared" ref="BN11:BS11" si="15">SUM(BN4:BN10)</f>
        <v>0</v>
      </c>
      <c r="BO11" s="4">
        <f t="shared" si="15"/>
        <v>0</v>
      </c>
      <c r="BP11" s="4">
        <f t="shared" si="15"/>
        <v>8</v>
      </c>
      <c r="BQ11" s="4">
        <f>SUM(BQ4:BQ10)</f>
        <v>0</v>
      </c>
      <c r="BR11" s="4">
        <f t="shared" si="15"/>
        <v>0</v>
      </c>
      <c r="BS11" s="4">
        <f t="shared" si="15"/>
        <v>0</v>
      </c>
      <c r="BT11" s="5"/>
      <c r="BU11" s="4">
        <f t="shared" ref="BU11:BZ11" si="16">SUM(BU4:BU10)</f>
        <v>0</v>
      </c>
      <c r="BV11" s="4">
        <f t="shared" si="16"/>
        <v>0</v>
      </c>
      <c r="BW11" s="4">
        <f t="shared" si="16"/>
        <v>23</v>
      </c>
      <c r="BX11" s="4">
        <f t="shared" si="16"/>
        <v>0</v>
      </c>
      <c r="BY11" s="4">
        <f t="shared" si="16"/>
        <v>0</v>
      </c>
      <c r="BZ11" s="4">
        <f t="shared" si="16"/>
        <v>0</v>
      </c>
      <c r="CA11" s="5"/>
      <c r="CB11" s="4">
        <f t="shared" ref="CB11:CG11" si="17">SUM(CB4:CB10)</f>
        <v>0</v>
      </c>
      <c r="CC11" s="4">
        <f t="shared" si="17"/>
        <v>0</v>
      </c>
      <c r="CD11" s="4">
        <f t="shared" si="17"/>
        <v>0</v>
      </c>
      <c r="CE11" s="4">
        <f t="shared" si="17"/>
        <v>0</v>
      </c>
      <c r="CF11" s="4">
        <f t="shared" si="17"/>
        <v>0</v>
      </c>
      <c r="CG11" s="4">
        <f t="shared" si="17"/>
        <v>0</v>
      </c>
      <c r="CI11" s="2">
        <f>SUM(CI4:CI10)</f>
        <v>0</v>
      </c>
      <c r="CJ11" s="2">
        <f t="shared" ref="CJ11:CN11" si="18">SUM(CJ4:CJ10)</f>
        <v>0</v>
      </c>
      <c r="CK11" s="2">
        <f t="shared" si="18"/>
        <v>494</v>
      </c>
      <c r="CL11" s="2">
        <f t="shared" si="18"/>
        <v>0</v>
      </c>
      <c r="CM11" s="2">
        <f>SUM(CM4:CM10)</f>
        <v>0</v>
      </c>
      <c r="CN11" s="2">
        <f t="shared" si="18"/>
        <v>0</v>
      </c>
      <c r="CP11" s="7" t="s">
        <v>36</v>
      </c>
      <c r="CQ11" s="26">
        <f>SUM(BN14:BS14)</f>
        <v>9460</v>
      </c>
    </row>
    <row r="12" spans="1:102" x14ac:dyDescent="0.25">
      <c r="B12" t="s">
        <v>2</v>
      </c>
      <c r="C12" s="1">
        <f t="shared" ref="C12:H12" si="19">+C3*C11</f>
        <v>0</v>
      </c>
      <c r="D12" s="1">
        <f t="shared" si="19"/>
        <v>0</v>
      </c>
      <c r="E12" s="1">
        <f t="shared" si="19"/>
        <v>9900</v>
      </c>
      <c r="F12" s="1">
        <f t="shared" si="19"/>
        <v>0</v>
      </c>
      <c r="G12" s="1">
        <f t="shared" si="19"/>
        <v>0</v>
      </c>
      <c r="H12" s="1">
        <f t="shared" si="19"/>
        <v>0</v>
      </c>
      <c r="I12" s="3"/>
      <c r="J12" s="1">
        <f t="shared" ref="J12:O12" si="20">+J3*J11</f>
        <v>0</v>
      </c>
      <c r="K12" s="1">
        <f t="shared" si="20"/>
        <v>0</v>
      </c>
      <c r="L12" s="1">
        <f t="shared" si="20"/>
        <v>15400</v>
      </c>
      <c r="M12" s="1">
        <f t="shared" si="20"/>
        <v>0</v>
      </c>
      <c r="N12" s="1">
        <f t="shared" si="20"/>
        <v>0</v>
      </c>
      <c r="O12" s="1">
        <f t="shared" si="20"/>
        <v>0</v>
      </c>
      <c r="P12" s="3"/>
      <c r="Q12" s="1">
        <f t="shared" ref="Q12:V12" si="21">+Q3*Q11</f>
        <v>0</v>
      </c>
      <c r="R12" s="1">
        <f t="shared" si="21"/>
        <v>0</v>
      </c>
      <c r="S12" s="1">
        <f t="shared" si="21"/>
        <v>146300</v>
      </c>
      <c r="T12" s="1">
        <f t="shared" si="21"/>
        <v>0</v>
      </c>
      <c r="U12" s="1">
        <f t="shared" si="21"/>
        <v>0</v>
      </c>
      <c r="V12" s="1">
        <f t="shared" si="21"/>
        <v>0</v>
      </c>
      <c r="W12" s="3"/>
      <c r="X12" s="1">
        <f t="shared" ref="X12:AC12" si="22">+X3*X11</f>
        <v>0</v>
      </c>
      <c r="Y12" s="1">
        <f t="shared" si="22"/>
        <v>0</v>
      </c>
      <c r="Z12" s="1">
        <f t="shared" si="22"/>
        <v>204600</v>
      </c>
      <c r="AA12" s="1">
        <f t="shared" si="22"/>
        <v>0</v>
      </c>
      <c r="AB12" s="1">
        <f t="shared" si="22"/>
        <v>0</v>
      </c>
      <c r="AC12" s="1">
        <f t="shared" si="22"/>
        <v>0</v>
      </c>
      <c r="AD12" s="3"/>
      <c r="AE12" s="1">
        <f t="shared" ref="AE12:AJ12" si="23">+AE3*AE11</f>
        <v>0</v>
      </c>
      <c r="AF12" s="1">
        <f t="shared" si="23"/>
        <v>0</v>
      </c>
      <c r="AG12" s="1">
        <f t="shared" si="23"/>
        <v>55000</v>
      </c>
      <c r="AH12" s="1">
        <f t="shared" si="23"/>
        <v>0</v>
      </c>
      <c r="AI12" s="1">
        <f t="shared" si="23"/>
        <v>0</v>
      </c>
      <c r="AJ12" s="1">
        <f t="shared" si="23"/>
        <v>0</v>
      </c>
      <c r="AK12" s="3"/>
      <c r="AL12" s="1">
        <f t="shared" ref="AL12:AQ12" si="24">+AL3*AL11</f>
        <v>0</v>
      </c>
      <c r="AM12" s="1">
        <f t="shared" si="24"/>
        <v>0</v>
      </c>
      <c r="AN12" s="1">
        <f t="shared" si="24"/>
        <v>7700</v>
      </c>
      <c r="AO12" s="1">
        <f t="shared" si="24"/>
        <v>0</v>
      </c>
      <c r="AP12" s="1">
        <f t="shared" si="24"/>
        <v>0</v>
      </c>
      <c r="AQ12" s="1">
        <f t="shared" si="24"/>
        <v>0</v>
      </c>
      <c r="AR12" s="3"/>
      <c r="AS12" s="1">
        <f t="shared" ref="AS12:AX12" si="25">+AS3*AS11</f>
        <v>0</v>
      </c>
      <c r="AT12" s="1">
        <f t="shared" si="25"/>
        <v>0</v>
      </c>
      <c r="AU12" s="1">
        <f t="shared" si="25"/>
        <v>41800</v>
      </c>
      <c r="AV12" s="1">
        <f t="shared" si="25"/>
        <v>0</v>
      </c>
      <c r="AW12" s="1">
        <f t="shared" si="25"/>
        <v>0</v>
      </c>
      <c r="AX12" s="1">
        <f t="shared" si="25"/>
        <v>0</v>
      </c>
      <c r="AY12" s="3"/>
      <c r="AZ12" s="1">
        <f t="shared" ref="AZ12:BE12" si="26">+AZ3*AZ11</f>
        <v>0</v>
      </c>
      <c r="BA12" s="1">
        <f t="shared" si="26"/>
        <v>0</v>
      </c>
      <c r="BB12" s="1">
        <f t="shared" si="26"/>
        <v>4400</v>
      </c>
      <c r="BC12" s="1">
        <f t="shared" si="26"/>
        <v>0</v>
      </c>
      <c r="BD12" s="1">
        <f t="shared" si="26"/>
        <v>0</v>
      </c>
      <c r="BE12" s="1">
        <f t="shared" si="26"/>
        <v>0</v>
      </c>
      <c r="BF12" s="3"/>
      <c r="BG12" s="1">
        <f t="shared" ref="BG12:BL12" si="27">+BG3*BG11</f>
        <v>0</v>
      </c>
      <c r="BH12" s="1">
        <f t="shared" si="27"/>
        <v>0</v>
      </c>
      <c r="BI12" s="1">
        <f t="shared" si="27"/>
        <v>24200</v>
      </c>
      <c r="BJ12" s="1">
        <f t="shared" si="27"/>
        <v>0</v>
      </c>
      <c r="BK12" s="1">
        <f t="shared" si="27"/>
        <v>0</v>
      </c>
      <c r="BL12" s="1">
        <f t="shared" si="27"/>
        <v>0</v>
      </c>
      <c r="BM12" s="3"/>
      <c r="BN12" s="1">
        <f t="shared" ref="BN12:BS12" si="28">+BN3*BN11</f>
        <v>0</v>
      </c>
      <c r="BO12" s="1">
        <f t="shared" si="28"/>
        <v>0</v>
      </c>
      <c r="BP12" s="1">
        <f t="shared" si="28"/>
        <v>8800</v>
      </c>
      <c r="BQ12" s="1">
        <f t="shared" si="28"/>
        <v>0</v>
      </c>
      <c r="BR12" s="1">
        <f t="shared" si="28"/>
        <v>0</v>
      </c>
      <c r="BS12" s="1">
        <f t="shared" si="28"/>
        <v>0</v>
      </c>
      <c r="BT12" s="3"/>
      <c r="BU12" s="1">
        <f t="shared" ref="BU12:BZ12" si="29">+BU3*BU11</f>
        <v>0</v>
      </c>
      <c r="BV12" s="1">
        <f t="shared" si="29"/>
        <v>0</v>
      </c>
      <c r="BW12" s="1">
        <f t="shared" si="29"/>
        <v>25300</v>
      </c>
      <c r="BX12" s="1">
        <f t="shared" si="29"/>
        <v>0</v>
      </c>
      <c r="BY12" s="1">
        <f t="shared" si="29"/>
        <v>0</v>
      </c>
      <c r="BZ12" s="1">
        <f t="shared" si="29"/>
        <v>0</v>
      </c>
      <c r="CA12" s="3"/>
      <c r="CB12" s="1">
        <f t="shared" ref="CB12:CG12" si="30">+CB3*CB11</f>
        <v>0</v>
      </c>
      <c r="CC12" s="1">
        <f t="shared" si="30"/>
        <v>0</v>
      </c>
      <c r="CD12" s="1">
        <f t="shared" si="30"/>
        <v>0</v>
      </c>
      <c r="CE12" s="1">
        <f t="shared" si="30"/>
        <v>0</v>
      </c>
      <c r="CF12" s="1">
        <f t="shared" si="30"/>
        <v>0</v>
      </c>
      <c r="CG12" s="1">
        <f t="shared" si="30"/>
        <v>0</v>
      </c>
      <c r="CH12" s="3"/>
      <c r="CI12" s="25">
        <f>CI11*CI3</f>
        <v>0</v>
      </c>
      <c r="CJ12" s="25">
        <f t="shared" ref="CJ12:CN12" si="31">CJ11*CJ3</f>
        <v>0</v>
      </c>
      <c r="CK12" s="25">
        <f t="shared" si="31"/>
        <v>543400</v>
      </c>
      <c r="CL12" s="25">
        <f t="shared" si="31"/>
        <v>0</v>
      </c>
      <c r="CM12" s="25">
        <f t="shared" si="31"/>
        <v>0</v>
      </c>
      <c r="CN12" s="25">
        <f t="shared" si="31"/>
        <v>0</v>
      </c>
      <c r="CP12" s="7" t="s">
        <v>18</v>
      </c>
      <c r="CQ12" s="26">
        <f>SUM(BU14:BZ14)</f>
        <v>27197.5</v>
      </c>
      <c r="CX12" s="5"/>
    </row>
    <row r="13" spans="1:102" x14ac:dyDescent="0.25">
      <c r="B13" t="s">
        <v>1</v>
      </c>
      <c r="C13" s="1">
        <f>+C12*7.5%</f>
        <v>0</v>
      </c>
      <c r="D13" s="1">
        <f t="shared" ref="D13:H13" si="32">+D12*7.5%</f>
        <v>0</v>
      </c>
      <c r="E13" s="1">
        <f t="shared" si="32"/>
        <v>742.5</v>
      </c>
      <c r="F13" s="1">
        <f t="shared" si="32"/>
        <v>0</v>
      </c>
      <c r="G13" s="1">
        <f t="shared" si="32"/>
        <v>0</v>
      </c>
      <c r="H13" s="1">
        <f t="shared" si="32"/>
        <v>0</v>
      </c>
      <c r="I13" s="3"/>
      <c r="J13" s="1">
        <f>+J12*7.5%</f>
        <v>0</v>
      </c>
      <c r="K13" s="1">
        <f t="shared" ref="K13:O13" si="33">+K12*7.5%</f>
        <v>0</v>
      </c>
      <c r="L13" s="1">
        <f t="shared" si="33"/>
        <v>1155</v>
      </c>
      <c r="M13" s="1">
        <f t="shared" si="33"/>
        <v>0</v>
      </c>
      <c r="N13" s="1">
        <f t="shared" si="33"/>
        <v>0</v>
      </c>
      <c r="O13" s="1">
        <f t="shared" si="33"/>
        <v>0</v>
      </c>
      <c r="P13" s="3"/>
      <c r="Q13" s="1">
        <f>+Q12*7.5%</f>
        <v>0</v>
      </c>
      <c r="R13" s="1">
        <f t="shared" ref="R13:V13" si="34">+R12*7.5%</f>
        <v>0</v>
      </c>
      <c r="S13" s="1">
        <f t="shared" si="34"/>
        <v>10972.5</v>
      </c>
      <c r="T13" s="1">
        <f t="shared" si="34"/>
        <v>0</v>
      </c>
      <c r="U13" s="1">
        <f t="shared" si="34"/>
        <v>0</v>
      </c>
      <c r="V13" s="1">
        <f t="shared" si="34"/>
        <v>0</v>
      </c>
      <c r="W13" s="3"/>
      <c r="X13" s="1">
        <f>+X12*7.5%</f>
        <v>0</v>
      </c>
      <c r="Y13" s="1">
        <f>+Y12*7.5%</f>
        <v>0</v>
      </c>
      <c r="Z13" s="1">
        <f>+Z12*7.5%</f>
        <v>15345</v>
      </c>
      <c r="AA13" s="1">
        <f>+AA12*7.5%</f>
        <v>0</v>
      </c>
      <c r="AB13" s="1">
        <f>+AB12*7.5%</f>
        <v>0</v>
      </c>
      <c r="AC13" s="1">
        <f>+AC12*0.05</f>
        <v>0</v>
      </c>
      <c r="AD13" s="3"/>
      <c r="AE13" s="1">
        <f>+AE12*7.5%</f>
        <v>0</v>
      </c>
      <c r="AF13" s="1">
        <f t="shared" ref="AF13:AJ13" si="35">+AF12*7.5%</f>
        <v>0</v>
      </c>
      <c r="AG13" s="1">
        <f t="shared" si="35"/>
        <v>4125</v>
      </c>
      <c r="AH13" s="1">
        <f t="shared" si="35"/>
        <v>0</v>
      </c>
      <c r="AI13" s="1">
        <f t="shared" si="35"/>
        <v>0</v>
      </c>
      <c r="AJ13" s="1">
        <f t="shared" si="35"/>
        <v>0</v>
      </c>
      <c r="AK13" s="3"/>
      <c r="AL13" s="1">
        <f>+AL12*7.5%</f>
        <v>0</v>
      </c>
      <c r="AM13" s="1">
        <f t="shared" ref="AM13:AQ13" si="36">+AM12*7.5%</f>
        <v>0</v>
      </c>
      <c r="AN13" s="1">
        <f t="shared" si="36"/>
        <v>577.5</v>
      </c>
      <c r="AO13" s="1">
        <f t="shared" si="36"/>
        <v>0</v>
      </c>
      <c r="AP13" s="1">
        <f t="shared" si="36"/>
        <v>0</v>
      </c>
      <c r="AQ13" s="1">
        <f t="shared" si="36"/>
        <v>0</v>
      </c>
      <c r="AR13" s="3"/>
      <c r="AS13" s="1">
        <f>+AS12*7.5%</f>
        <v>0</v>
      </c>
      <c r="AT13" s="1">
        <f t="shared" ref="AT13:AX13" si="37">+AT12*7.5%</f>
        <v>0</v>
      </c>
      <c r="AU13" s="1">
        <f t="shared" si="37"/>
        <v>3135</v>
      </c>
      <c r="AV13" s="1">
        <f t="shared" si="37"/>
        <v>0</v>
      </c>
      <c r="AW13" s="1">
        <f t="shared" si="37"/>
        <v>0</v>
      </c>
      <c r="AX13" s="1">
        <f t="shared" si="37"/>
        <v>0</v>
      </c>
      <c r="AY13" s="3"/>
      <c r="AZ13" s="1">
        <f>+AZ12*7.5%</f>
        <v>0</v>
      </c>
      <c r="BA13" s="1">
        <f t="shared" ref="BA13:BE13" si="38">+BA12*7.5%</f>
        <v>0</v>
      </c>
      <c r="BB13" s="1">
        <f t="shared" si="38"/>
        <v>330</v>
      </c>
      <c r="BC13" s="1">
        <f t="shared" si="38"/>
        <v>0</v>
      </c>
      <c r="BD13" s="1">
        <f t="shared" si="38"/>
        <v>0</v>
      </c>
      <c r="BE13" s="1">
        <f t="shared" si="38"/>
        <v>0</v>
      </c>
      <c r="BF13" s="3"/>
      <c r="BG13" s="1">
        <f>+BG12*7.5%</f>
        <v>0</v>
      </c>
      <c r="BH13" s="1">
        <f t="shared" ref="BH13:BL13" si="39">+BH12*7.5%</f>
        <v>0</v>
      </c>
      <c r="BI13" s="1">
        <f t="shared" si="39"/>
        <v>1815</v>
      </c>
      <c r="BJ13" s="1">
        <f t="shared" si="39"/>
        <v>0</v>
      </c>
      <c r="BK13" s="1">
        <f t="shared" si="39"/>
        <v>0</v>
      </c>
      <c r="BL13" s="1">
        <f t="shared" si="39"/>
        <v>0</v>
      </c>
      <c r="BM13" s="3"/>
      <c r="BN13" s="1">
        <f>+BN12*7.5%</f>
        <v>0</v>
      </c>
      <c r="BO13" s="1">
        <f t="shared" ref="BO13:BS13" si="40">+BO12*7.5%</f>
        <v>0</v>
      </c>
      <c r="BP13" s="1">
        <f t="shared" si="40"/>
        <v>660</v>
      </c>
      <c r="BQ13" s="1">
        <f t="shared" si="40"/>
        <v>0</v>
      </c>
      <c r="BR13" s="1">
        <f t="shared" si="40"/>
        <v>0</v>
      </c>
      <c r="BS13" s="1">
        <f t="shared" si="40"/>
        <v>0</v>
      </c>
      <c r="BT13" s="3"/>
      <c r="BU13" s="1">
        <f>+BU12*7.5%</f>
        <v>0</v>
      </c>
      <c r="BV13" s="1">
        <f t="shared" ref="BV13:BZ13" si="41">+BV12*7.5%</f>
        <v>0</v>
      </c>
      <c r="BW13" s="1">
        <f t="shared" si="41"/>
        <v>1897.5</v>
      </c>
      <c r="BX13" s="1">
        <f t="shared" si="41"/>
        <v>0</v>
      </c>
      <c r="BY13" s="1">
        <f t="shared" si="41"/>
        <v>0</v>
      </c>
      <c r="BZ13" s="1">
        <f t="shared" si="41"/>
        <v>0</v>
      </c>
      <c r="CA13" s="3"/>
      <c r="CB13" s="1">
        <f>+CB12*7.5%</f>
        <v>0</v>
      </c>
      <c r="CC13" s="1">
        <f t="shared" ref="CC13:CG13" si="42">+CC12*7.5%</f>
        <v>0</v>
      </c>
      <c r="CD13" s="1">
        <f t="shared" si="42"/>
        <v>0</v>
      </c>
      <c r="CE13" s="1">
        <f t="shared" si="42"/>
        <v>0</v>
      </c>
      <c r="CF13" s="1">
        <f t="shared" si="42"/>
        <v>0</v>
      </c>
      <c r="CG13" s="1">
        <f t="shared" si="42"/>
        <v>0</v>
      </c>
      <c r="CH13" s="3"/>
      <c r="CI13" s="25">
        <f>CI12*7.5%</f>
        <v>0</v>
      </c>
      <c r="CJ13" s="25">
        <f t="shared" ref="CJ13:CN13" si="43">CJ12*7.5%</f>
        <v>0</v>
      </c>
      <c r="CK13" s="25">
        <f t="shared" si="43"/>
        <v>40755</v>
      </c>
      <c r="CL13" s="25">
        <f t="shared" si="43"/>
        <v>0</v>
      </c>
      <c r="CM13" s="25">
        <f t="shared" si="43"/>
        <v>0</v>
      </c>
      <c r="CN13" s="25">
        <f t="shared" si="43"/>
        <v>0</v>
      </c>
      <c r="CP13" s="7" t="s">
        <v>154</v>
      </c>
      <c r="CQ13" s="26">
        <f>SUM(CB14:CG14)</f>
        <v>0</v>
      </c>
    </row>
    <row r="14" spans="1:102" x14ac:dyDescent="0.25">
      <c r="B14" t="s">
        <v>0</v>
      </c>
      <c r="C14" s="1">
        <f t="shared" ref="C14:D14" si="44">SUM(C12:C13)</f>
        <v>0</v>
      </c>
      <c r="D14" s="1">
        <f t="shared" si="44"/>
        <v>0</v>
      </c>
      <c r="E14" s="1">
        <f>SUM(E12:E13)</f>
        <v>10642.5</v>
      </c>
      <c r="F14" s="1">
        <f>SUM(F12:F13)</f>
        <v>0</v>
      </c>
      <c r="G14" s="1">
        <f>SUM(G12:G13)</f>
        <v>0</v>
      </c>
      <c r="H14" s="1">
        <f>SUM(H12:H13)</f>
        <v>0</v>
      </c>
      <c r="J14" s="1">
        <f t="shared" ref="J14:K14" si="45">SUM(J12:J13)</f>
        <v>0</v>
      </c>
      <c r="K14" s="1">
        <f t="shared" si="45"/>
        <v>0</v>
      </c>
      <c r="L14" s="1">
        <f>SUM(L12:L13)</f>
        <v>16555</v>
      </c>
      <c r="M14" s="1">
        <f>SUM(M12:M13)</f>
        <v>0</v>
      </c>
      <c r="N14" s="1">
        <f>SUM(N12:N13)</f>
        <v>0</v>
      </c>
      <c r="O14" s="1">
        <f>SUM(O12:O13)</f>
        <v>0</v>
      </c>
      <c r="Q14" s="1">
        <f t="shared" ref="Q14:R14" si="46">SUM(Q12:Q13)</f>
        <v>0</v>
      </c>
      <c r="R14" s="1">
        <f t="shared" si="46"/>
        <v>0</v>
      </c>
      <c r="S14" s="1">
        <f>SUM(S12:S13)</f>
        <v>157272.5</v>
      </c>
      <c r="T14" s="1">
        <f>SUM(T12:T13)</f>
        <v>0</v>
      </c>
      <c r="U14" s="1">
        <f>SUM(U12:U13)</f>
        <v>0</v>
      </c>
      <c r="V14" s="1">
        <f>SUM(V12:V13)</f>
        <v>0</v>
      </c>
      <c r="X14" s="1">
        <f t="shared" ref="X14:AC14" si="47">SUM(X12:X13)</f>
        <v>0</v>
      </c>
      <c r="Y14" s="1">
        <f t="shared" si="47"/>
        <v>0</v>
      </c>
      <c r="Z14" s="1">
        <f t="shared" si="47"/>
        <v>219945</v>
      </c>
      <c r="AA14" s="1">
        <f t="shared" si="47"/>
        <v>0</v>
      </c>
      <c r="AB14" s="1">
        <f t="shared" si="47"/>
        <v>0</v>
      </c>
      <c r="AC14" s="1">
        <f t="shared" si="47"/>
        <v>0</v>
      </c>
      <c r="AE14" s="1">
        <f t="shared" ref="AE14:AJ14" si="48">SUM(AE12:AE13)</f>
        <v>0</v>
      </c>
      <c r="AF14" s="1">
        <f t="shared" si="48"/>
        <v>0</v>
      </c>
      <c r="AG14" s="1">
        <f t="shared" si="48"/>
        <v>59125</v>
      </c>
      <c r="AH14" s="1">
        <f t="shared" si="48"/>
        <v>0</v>
      </c>
      <c r="AI14" s="1">
        <f t="shared" si="48"/>
        <v>0</v>
      </c>
      <c r="AJ14" s="1">
        <f t="shared" si="48"/>
        <v>0</v>
      </c>
      <c r="AL14" s="1">
        <f t="shared" ref="AL14:AQ14" si="49">SUM(AL12:AL13)</f>
        <v>0</v>
      </c>
      <c r="AM14" s="1">
        <f t="shared" si="49"/>
        <v>0</v>
      </c>
      <c r="AN14" s="1">
        <f t="shared" si="49"/>
        <v>8277.5</v>
      </c>
      <c r="AO14" s="1">
        <f t="shared" si="49"/>
        <v>0</v>
      </c>
      <c r="AP14" s="1">
        <f t="shared" si="49"/>
        <v>0</v>
      </c>
      <c r="AQ14" s="1">
        <f t="shared" si="49"/>
        <v>0</v>
      </c>
      <c r="AS14" s="1">
        <f t="shared" ref="AS14:AX14" si="50">SUM(AS12:AS13)</f>
        <v>0</v>
      </c>
      <c r="AT14" s="1">
        <f t="shared" si="50"/>
        <v>0</v>
      </c>
      <c r="AU14" s="1">
        <f t="shared" si="50"/>
        <v>44935</v>
      </c>
      <c r="AV14" s="1">
        <f t="shared" si="50"/>
        <v>0</v>
      </c>
      <c r="AW14" s="1">
        <f t="shared" si="50"/>
        <v>0</v>
      </c>
      <c r="AX14" s="1">
        <f t="shared" si="50"/>
        <v>0</v>
      </c>
      <c r="AZ14" s="1">
        <f t="shared" ref="AZ14:BE14" si="51">SUM(AZ12:AZ13)</f>
        <v>0</v>
      </c>
      <c r="BA14" s="1">
        <f t="shared" si="51"/>
        <v>0</v>
      </c>
      <c r="BB14" s="1">
        <f t="shared" si="51"/>
        <v>4730</v>
      </c>
      <c r="BC14" s="1">
        <f t="shared" si="51"/>
        <v>0</v>
      </c>
      <c r="BD14" s="1">
        <f t="shared" si="51"/>
        <v>0</v>
      </c>
      <c r="BE14" s="1">
        <f t="shared" si="51"/>
        <v>0</v>
      </c>
      <c r="BG14" s="1">
        <f t="shared" ref="BG14:BL14" si="52">SUM(BG12:BG13)</f>
        <v>0</v>
      </c>
      <c r="BH14" s="1">
        <f t="shared" si="52"/>
        <v>0</v>
      </c>
      <c r="BI14" s="1">
        <f t="shared" si="52"/>
        <v>26015</v>
      </c>
      <c r="BJ14" s="1">
        <f t="shared" si="52"/>
        <v>0</v>
      </c>
      <c r="BK14" s="1">
        <f t="shared" si="52"/>
        <v>0</v>
      </c>
      <c r="BL14" s="1">
        <f t="shared" si="52"/>
        <v>0</v>
      </c>
      <c r="BN14" s="1">
        <f t="shared" ref="BN14:BS14" si="53">SUM(BN12:BN13)</f>
        <v>0</v>
      </c>
      <c r="BO14" s="1">
        <f t="shared" si="53"/>
        <v>0</v>
      </c>
      <c r="BP14" s="1">
        <f t="shared" si="53"/>
        <v>9460</v>
      </c>
      <c r="BQ14" s="1">
        <f t="shared" si="53"/>
        <v>0</v>
      </c>
      <c r="BR14" s="1">
        <f t="shared" si="53"/>
        <v>0</v>
      </c>
      <c r="BS14" s="1">
        <f t="shared" si="53"/>
        <v>0</v>
      </c>
      <c r="BU14" s="1">
        <f t="shared" ref="BU14:BZ14" si="54">SUM(BU12:BU13)</f>
        <v>0</v>
      </c>
      <c r="BV14" s="1">
        <f t="shared" si="54"/>
        <v>0</v>
      </c>
      <c r="BW14" s="1">
        <f t="shared" si="54"/>
        <v>27197.5</v>
      </c>
      <c r="BX14" s="1">
        <f t="shared" si="54"/>
        <v>0</v>
      </c>
      <c r="BY14" s="1">
        <f t="shared" si="54"/>
        <v>0</v>
      </c>
      <c r="BZ14" s="1">
        <f t="shared" si="54"/>
        <v>0</v>
      </c>
      <c r="CA14" s="3"/>
      <c r="CB14" s="1">
        <f t="shared" ref="CB14:CG14" si="55">SUM(CB12:CB13)</f>
        <v>0</v>
      </c>
      <c r="CC14" s="1">
        <f t="shared" si="55"/>
        <v>0</v>
      </c>
      <c r="CD14" s="1">
        <f t="shared" si="55"/>
        <v>0</v>
      </c>
      <c r="CE14" s="1">
        <f t="shared" si="55"/>
        <v>0</v>
      </c>
      <c r="CF14" s="1">
        <f t="shared" si="55"/>
        <v>0</v>
      </c>
      <c r="CG14" s="1">
        <f t="shared" si="55"/>
        <v>0</v>
      </c>
      <c r="CI14" s="25">
        <f>SUM(CI12:CI13)</f>
        <v>0</v>
      </c>
      <c r="CJ14" s="25">
        <f t="shared" ref="CJ14:CN14" si="56">SUM(CJ12:CJ13)</f>
        <v>0</v>
      </c>
      <c r="CK14" s="25">
        <f t="shared" si="56"/>
        <v>584155</v>
      </c>
      <c r="CL14" s="25">
        <f t="shared" si="56"/>
        <v>0</v>
      </c>
      <c r="CM14" s="25">
        <f t="shared" si="56"/>
        <v>0</v>
      </c>
      <c r="CN14" s="25">
        <f t="shared" si="56"/>
        <v>0</v>
      </c>
      <c r="CP14" s="9" t="s">
        <v>0</v>
      </c>
      <c r="CQ14" s="27">
        <f>SUM(CQ2:CQ13)</f>
        <v>584155</v>
      </c>
      <c r="CX14" s="3"/>
    </row>
    <row r="15" spans="1:102" x14ac:dyDescent="0.25">
      <c r="CX15" s="3"/>
    </row>
    <row r="16" spans="1:102" x14ac:dyDescent="0.25">
      <c r="C16" s="217" t="s">
        <v>25</v>
      </c>
      <c r="D16" s="217"/>
      <c r="E16" s="217"/>
      <c r="F16" s="217"/>
      <c r="G16" s="217"/>
      <c r="H16" s="217"/>
      <c r="I16" s="24"/>
      <c r="J16" s="217" t="s">
        <v>24</v>
      </c>
      <c r="K16" s="217"/>
      <c r="L16" s="217"/>
      <c r="M16" s="217"/>
      <c r="N16" s="217"/>
      <c r="O16" s="217"/>
      <c r="P16" s="24"/>
      <c r="Q16" s="217" t="s">
        <v>26</v>
      </c>
      <c r="R16" s="217"/>
      <c r="S16" s="217"/>
      <c r="T16" s="217"/>
      <c r="U16" s="217"/>
      <c r="V16" s="217"/>
      <c r="W16" s="217"/>
      <c r="X16" s="217" t="s">
        <v>27</v>
      </c>
      <c r="Y16" s="217"/>
      <c r="Z16" s="217"/>
      <c r="AA16" s="217"/>
      <c r="AB16" s="217"/>
      <c r="AC16" s="217"/>
      <c r="AD16" s="217"/>
      <c r="AE16" s="217" t="s">
        <v>23</v>
      </c>
      <c r="AF16" s="217"/>
      <c r="AG16" s="217"/>
      <c r="AH16" s="217"/>
      <c r="AI16" s="217"/>
      <c r="AJ16" s="217"/>
      <c r="AK16" s="217"/>
      <c r="AL16" s="24"/>
      <c r="AM16" s="24"/>
      <c r="AN16" s="24" t="s">
        <v>35</v>
      </c>
      <c r="AO16" s="24"/>
      <c r="AP16" s="24"/>
      <c r="AQ16" s="24"/>
      <c r="AR16" s="24"/>
      <c r="AS16" s="24"/>
      <c r="AT16" s="24"/>
      <c r="AU16" s="24" t="s">
        <v>22</v>
      </c>
      <c r="AV16" s="24"/>
      <c r="AW16" s="24"/>
      <c r="AX16" s="24"/>
      <c r="AY16" s="24"/>
      <c r="AZ16" s="217" t="s">
        <v>21</v>
      </c>
      <c r="BA16" s="217"/>
      <c r="BB16" s="217"/>
      <c r="BC16" s="217"/>
      <c r="BD16" s="217"/>
      <c r="BE16" s="217"/>
      <c r="BG16" s="218" t="s">
        <v>20</v>
      </c>
      <c r="BH16" s="218"/>
      <c r="BI16" s="218"/>
      <c r="BJ16" s="218"/>
      <c r="BK16" s="218"/>
      <c r="BL16" s="218"/>
      <c r="BN16" s="218" t="s">
        <v>19</v>
      </c>
      <c r="BO16" s="218"/>
      <c r="BP16" s="218"/>
      <c r="BQ16" s="218"/>
      <c r="BR16" s="218"/>
      <c r="BS16" s="218"/>
      <c r="BT16" s="24"/>
      <c r="BU16" s="218" t="s">
        <v>18</v>
      </c>
      <c r="BV16" s="218"/>
      <c r="BW16" s="218"/>
      <c r="BX16" s="218"/>
      <c r="BY16" s="218"/>
      <c r="BZ16" s="218"/>
      <c r="CA16" s="24"/>
      <c r="CB16" s="218" t="s">
        <v>154</v>
      </c>
      <c r="CC16" s="218"/>
      <c r="CD16" s="218"/>
      <c r="CE16" s="218"/>
      <c r="CF16" s="218"/>
      <c r="CG16" s="218"/>
      <c r="CI16" s="218" t="s">
        <v>17</v>
      </c>
      <c r="CJ16" s="218"/>
      <c r="CK16" s="218"/>
      <c r="CL16" s="218"/>
      <c r="CM16" s="218"/>
      <c r="CN16" s="218"/>
    </row>
    <row r="17" spans="1:98" ht="25.5" customHeight="1" x14ac:dyDescent="0.25">
      <c r="A17" s="216" t="str">
        <f>_xlfn.CONCAT("WK",WEEKNUM(MAX('ADMIN BLOCK UNIQUE  BOOKINGS'!L11:L17),2),"(",TEXT(MIN('ADMIN BLOCK UNIQUE  BOOKINGS'!L11:L17),"MMM DD")," -",TEXT(MAX('ADMIN BLOCK UNIQUE  BOOKINGS'!L11:L17),"MMM DD"),")")</f>
        <v>WK46(Nov 07 -Nov 13)</v>
      </c>
      <c r="B17" t="s">
        <v>16</v>
      </c>
      <c r="C17" s="2" t="s">
        <v>15</v>
      </c>
      <c r="D17" s="2" t="s">
        <v>14</v>
      </c>
      <c r="E17" s="2" t="s">
        <v>13</v>
      </c>
      <c r="F17" s="2" t="s">
        <v>12</v>
      </c>
      <c r="G17" s="2" t="s">
        <v>32</v>
      </c>
      <c r="H17" s="2" t="s">
        <v>11</v>
      </c>
      <c r="J17" s="2" t="s">
        <v>15</v>
      </c>
      <c r="K17" s="2" t="s">
        <v>14</v>
      </c>
      <c r="L17" s="2" t="s">
        <v>13</v>
      </c>
      <c r="M17" s="2" t="s">
        <v>12</v>
      </c>
      <c r="N17" s="2" t="s">
        <v>32</v>
      </c>
      <c r="O17" s="2" t="s">
        <v>11</v>
      </c>
      <c r="Q17" s="2" t="s">
        <v>15</v>
      </c>
      <c r="R17" s="2" t="s">
        <v>14</v>
      </c>
      <c r="S17" s="2" t="s">
        <v>13</v>
      </c>
      <c r="T17" s="2" t="s">
        <v>12</v>
      </c>
      <c r="U17" s="2" t="s">
        <v>32</v>
      </c>
      <c r="V17" s="2" t="s">
        <v>11</v>
      </c>
      <c r="X17" s="2" t="s">
        <v>15</v>
      </c>
      <c r="Y17" s="2" t="s">
        <v>14</v>
      </c>
      <c r="Z17" s="2" t="s">
        <v>13</v>
      </c>
      <c r="AA17" s="2" t="s">
        <v>12</v>
      </c>
      <c r="AB17" s="2" t="s">
        <v>32</v>
      </c>
      <c r="AC17" s="2" t="s">
        <v>11</v>
      </c>
      <c r="AE17" s="2" t="s">
        <v>15</v>
      </c>
      <c r="AF17" s="2" t="s">
        <v>14</v>
      </c>
      <c r="AG17" s="2" t="s">
        <v>13</v>
      </c>
      <c r="AH17" s="2" t="s">
        <v>12</v>
      </c>
      <c r="AI17" s="2" t="s">
        <v>32</v>
      </c>
      <c r="AJ17" s="2" t="s">
        <v>11</v>
      </c>
      <c r="AL17" s="2" t="s">
        <v>15</v>
      </c>
      <c r="AM17" s="2" t="s">
        <v>14</v>
      </c>
      <c r="AN17" s="2" t="s">
        <v>13</v>
      </c>
      <c r="AO17" s="2" t="s">
        <v>12</v>
      </c>
      <c r="AP17" s="2" t="s">
        <v>32</v>
      </c>
      <c r="AQ17" s="2" t="s">
        <v>11</v>
      </c>
      <c r="AS17" s="2" t="s">
        <v>15</v>
      </c>
      <c r="AT17" s="2" t="s">
        <v>14</v>
      </c>
      <c r="AU17" s="2" t="s">
        <v>13</v>
      </c>
      <c r="AV17" s="2" t="s">
        <v>12</v>
      </c>
      <c r="AW17" s="2" t="s">
        <v>32</v>
      </c>
      <c r="AX17" s="2" t="s">
        <v>11</v>
      </c>
      <c r="AZ17" s="2" t="s">
        <v>15</v>
      </c>
      <c r="BA17" s="2" t="s">
        <v>14</v>
      </c>
      <c r="BB17" s="2" t="s">
        <v>13</v>
      </c>
      <c r="BC17" s="2" t="s">
        <v>12</v>
      </c>
      <c r="BD17" s="2" t="s">
        <v>32</v>
      </c>
      <c r="BE17" s="2" t="s">
        <v>11</v>
      </c>
      <c r="BG17" s="2" t="s">
        <v>15</v>
      </c>
      <c r="BH17" s="2" t="s">
        <v>14</v>
      </c>
      <c r="BI17" s="2" t="s">
        <v>13</v>
      </c>
      <c r="BJ17" s="2" t="s">
        <v>12</v>
      </c>
      <c r="BK17" s="2" t="s">
        <v>32</v>
      </c>
      <c r="BL17" s="2" t="s">
        <v>11</v>
      </c>
      <c r="BN17" s="2" t="s">
        <v>15</v>
      </c>
      <c r="BO17" s="2" t="s">
        <v>14</v>
      </c>
      <c r="BP17" s="2" t="s">
        <v>13</v>
      </c>
      <c r="BQ17" s="2" t="s">
        <v>12</v>
      </c>
      <c r="BR17" s="2" t="s">
        <v>32</v>
      </c>
      <c r="BS17" s="2" t="s">
        <v>11</v>
      </c>
      <c r="BT17" s="6"/>
      <c r="BU17" s="2" t="s">
        <v>15</v>
      </c>
      <c r="BV17" s="2" t="s">
        <v>14</v>
      </c>
      <c r="BW17" s="2" t="s">
        <v>13</v>
      </c>
      <c r="BX17" s="2" t="s">
        <v>12</v>
      </c>
      <c r="BY17" s="2" t="s">
        <v>32</v>
      </c>
      <c r="BZ17" s="2" t="s">
        <v>11</v>
      </c>
      <c r="CB17" s="2" t="s">
        <v>15</v>
      </c>
      <c r="CC17" s="2" t="s">
        <v>14</v>
      </c>
      <c r="CD17" s="2" t="s">
        <v>13</v>
      </c>
      <c r="CE17" s="2" t="s">
        <v>12</v>
      </c>
      <c r="CF17" s="2" t="s">
        <v>32</v>
      </c>
      <c r="CG17" s="2" t="s">
        <v>11</v>
      </c>
      <c r="CI17" s="2" t="s">
        <v>15</v>
      </c>
      <c r="CJ17" s="2" t="s">
        <v>14</v>
      </c>
      <c r="CK17" s="2" t="s">
        <v>13</v>
      </c>
      <c r="CL17" s="2" t="s">
        <v>12</v>
      </c>
      <c r="CM17" s="2" t="s">
        <v>33</v>
      </c>
      <c r="CN17" s="2" t="s">
        <v>11</v>
      </c>
      <c r="CP17" s="7" t="s">
        <v>25</v>
      </c>
      <c r="CQ17" s="26">
        <f>SUM(C29:H29)</f>
        <v>13007.5</v>
      </c>
    </row>
    <row r="18" spans="1:98" ht="15" customHeight="1" x14ac:dyDescent="0.25">
      <c r="A18" s="216"/>
      <c r="C18" s="2">
        <v>700</v>
      </c>
      <c r="D18" s="2">
        <v>700</v>
      </c>
      <c r="E18" s="2">
        <v>1100</v>
      </c>
      <c r="F18" s="2">
        <v>1100</v>
      </c>
      <c r="G18" s="2">
        <v>100</v>
      </c>
      <c r="H18" s="2">
        <v>1400</v>
      </c>
      <c r="J18" s="2">
        <v>700</v>
      </c>
      <c r="K18" s="2">
        <v>700</v>
      </c>
      <c r="L18" s="2">
        <v>1100</v>
      </c>
      <c r="M18" s="2">
        <v>1100</v>
      </c>
      <c r="N18" s="2">
        <v>100</v>
      </c>
      <c r="O18" s="2">
        <v>1400</v>
      </c>
      <c r="Q18" s="2">
        <v>700</v>
      </c>
      <c r="R18" s="2">
        <v>700</v>
      </c>
      <c r="S18" s="2">
        <v>1100</v>
      </c>
      <c r="T18" s="2">
        <v>1100</v>
      </c>
      <c r="U18" s="2">
        <v>100</v>
      </c>
      <c r="V18" s="2">
        <v>1400</v>
      </c>
      <c r="X18" s="2">
        <v>700</v>
      </c>
      <c r="Y18" s="2">
        <v>700</v>
      </c>
      <c r="Z18" s="2">
        <v>1100</v>
      </c>
      <c r="AA18" s="2">
        <v>1100</v>
      </c>
      <c r="AB18" s="2">
        <v>100</v>
      </c>
      <c r="AC18" s="2">
        <v>1400</v>
      </c>
      <c r="AE18" s="2">
        <v>700</v>
      </c>
      <c r="AF18" s="2">
        <v>700</v>
      </c>
      <c r="AG18" s="2">
        <v>1100</v>
      </c>
      <c r="AH18" s="2">
        <v>1100</v>
      </c>
      <c r="AI18" s="2">
        <v>100</v>
      </c>
      <c r="AJ18" s="2">
        <v>1400</v>
      </c>
      <c r="AL18" s="2">
        <v>700</v>
      </c>
      <c r="AM18" s="2">
        <v>700</v>
      </c>
      <c r="AN18" s="2">
        <v>1100</v>
      </c>
      <c r="AO18" s="2">
        <v>1100</v>
      </c>
      <c r="AP18" s="2">
        <v>100</v>
      </c>
      <c r="AQ18" s="2">
        <v>1400</v>
      </c>
      <c r="AS18" s="2">
        <v>700</v>
      </c>
      <c r="AT18" s="2">
        <v>700</v>
      </c>
      <c r="AU18" s="2">
        <v>1100</v>
      </c>
      <c r="AV18" s="2">
        <v>1100</v>
      </c>
      <c r="AW18" s="2">
        <v>100</v>
      </c>
      <c r="AX18" s="2">
        <v>1400</v>
      </c>
      <c r="AZ18" s="2">
        <v>700</v>
      </c>
      <c r="BA18" s="2">
        <v>700</v>
      </c>
      <c r="BB18" s="2">
        <v>1100</v>
      </c>
      <c r="BC18" s="2">
        <v>1100</v>
      </c>
      <c r="BD18" s="2">
        <v>100</v>
      </c>
      <c r="BE18" s="2">
        <v>1400</v>
      </c>
      <c r="BG18" s="2">
        <v>700</v>
      </c>
      <c r="BH18" s="2">
        <v>700</v>
      </c>
      <c r="BI18" s="2">
        <v>1100</v>
      </c>
      <c r="BJ18" s="2">
        <v>1100</v>
      </c>
      <c r="BK18" s="2">
        <v>100</v>
      </c>
      <c r="BL18" s="2">
        <v>1400</v>
      </c>
      <c r="BN18" s="2">
        <v>700</v>
      </c>
      <c r="BO18" s="2">
        <v>700</v>
      </c>
      <c r="BP18" s="2">
        <v>1100</v>
      </c>
      <c r="BQ18" s="2">
        <v>1100</v>
      </c>
      <c r="BR18" s="2">
        <v>100</v>
      </c>
      <c r="BS18" s="2">
        <v>1400</v>
      </c>
      <c r="BT18" s="6"/>
      <c r="BU18" s="2">
        <v>700</v>
      </c>
      <c r="BV18" s="2">
        <v>700</v>
      </c>
      <c r="BW18" s="2">
        <v>1100</v>
      </c>
      <c r="BX18" s="2">
        <v>1100</v>
      </c>
      <c r="BY18" s="2">
        <v>100</v>
      </c>
      <c r="BZ18" s="2">
        <v>1400</v>
      </c>
      <c r="CB18" s="2">
        <v>700</v>
      </c>
      <c r="CC18" s="2">
        <v>700</v>
      </c>
      <c r="CD18" s="2">
        <v>1100</v>
      </c>
      <c r="CE18" s="2">
        <v>1100</v>
      </c>
      <c r="CF18" s="2">
        <v>100</v>
      </c>
      <c r="CG18" s="2">
        <v>1400</v>
      </c>
      <c r="CI18" s="2">
        <v>700</v>
      </c>
      <c r="CJ18" s="2">
        <v>700</v>
      </c>
      <c r="CK18" s="2">
        <v>1100</v>
      </c>
      <c r="CL18" s="2">
        <v>1100</v>
      </c>
      <c r="CM18" s="2">
        <v>100</v>
      </c>
      <c r="CN18" s="2">
        <v>1400</v>
      </c>
      <c r="CP18" s="7" t="s">
        <v>24</v>
      </c>
      <c r="CQ18" s="26">
        <f>SUM(J29:O29)</f>
        <v>5912.5</v>
      </c>
    </row>
    <row r="19" spans="1:98" x14ac:dyDescent="0.25">
      <c r="A19" s="216"/>
      <c r="B19" t="s">
        <v>10</v>
      </c>
      <c r="C19" s="2"/>
      <c r="D19" s="2"/>
      <c r="E19" s="2">
        <f>SUM(_xlfn.XLOOKUP(C$1,'ADMIN BLOCK UNIQUE  BOOKINGS'!$L$3:$AI$3,'ADMIN BLOCK UNIQUE  BOOKINGS'!$L11:$AI11))+ SUM('ADMIN BLOCK DIANE BOOKINGS (2)'!P11:Q11)</f>
        <v>2</v>
      </c>
      <c r="F19" s="2"/>
      <c r="G19" s="2"/>
      <c r="H19" s="2"/>
      <c r="J19" s="2"/>
      <c r="K19" s="2"/>
      <c r="L19" s="2">
        <f>SUM(_xlfn.XLOOKUP(J$1,'ADMIN BLOCK UNIQUE  BOOKINGS'!$L$3:$AI$3,'ADMIN BLOCK UNIQUE  BOOKINGS'!$L11:$AI11))+SUM('ADMIN BLOCK DIANE BOOKINGS (2)'!R11)</f>
        <v>1</v>
      </c>
      <c r="M19" s="2"/>
      <c r="N19" s="2"/>
      <c r="O19" s="2"/>
      <c r="Q19" s="2"/>
      <c r="R19" s="2"/>
      <c r="S19" s="2">
        <f>SUM(_xlfn.XLOOKUP(Q$1,'ADMIN BLOCK UNIQUE  BOOKINGS'!$L$3:$AI$3,'ADMIN BLOCK UNIQUE  BOOKINGS'!$L11:$AI11))+SUM('ADMIN BLOCK DIANE BOOKINGS (2)'!S11:T11)</f>
        <v>18</v>
      </c>
      <c r="T19" s="2"/>
      <c r="U19" s="2"/>
      <c r="V19" s="2"/>
      <c r="X19" s="2"/>
      <c r="Y19" s="2"/>
      <c r="Z19" s="2">
        <f>IFERROR(SUM(_xlfn.XLOOKUP(X$1,'ADMIN BLOCK UNIQUE  BOOKINGS'!$L$3:$AI$3,'ADMIN BLOCK UNIQUE  BOOKINGS'!$L11:$AI11))+SUM('ADMIN BLOCK UNIQUE  BOOKINGS'!W11),"")+SUM('ADMIN BLOCK DIANE BOOKINGS (2)'!U11:Y11)+SUM('ADMIN BLOCK DIANE BOOKINGS (2)'!Z11)</f>
        <v>39</v>
      </c>
      <c r="AA19" s="2"/>
      <c r="AB19" s="2"/>
      <c r="AC19" s="8"/>
      <c r="AE19" s="2"/>
      <c r="AF19" s="2"/>
      <c r="AG19" s="2">
        <f>IFERROR(SUM(_xlfn.XLOOKUP(AE$1,'ADMIN BLOCK UNIQUE  BOOKINGS'!$L$3:$AI$3,'ADMIN BLOCK UNIQUE  BOOKINGS'!$L11:$AI11))+SUM('ADMIN BLOCK UNIQUE  BOOKINGS'!Y11),"")+SUM('ADMIN BLOCK DIANE BOOKINGS (2)'!AA11)+SUM('ADMIN BLOCK DIANE BOOKINGS (2)'!AB11)</f>
        <v>9</v>
      </c>
      <c r="AH19" s="2"/>
      <c r="AI19" s="2"/>
      <c r="AJ19" s="2"/>
      <c r="AL19" s="2"/>
      <c r="AM19" s="2"/>
      <c r="AN19" s="2">
        <f>SUM(_xlfn.XLOOKUP(AL$1,'ADMIN BLOCK UNIQUE  BOOKINGS'!$L$3:$AI$3,'ADMIN BLOCK UNIQUE  BOOKINGS'!$L11:$AI11))+SUM('ADMIN BLOCK DIANE BOOKINGS (2)'!AC11:AD11)</f>
        <v>2</v>
      </c>
      <c r="AO19" s="2"/>
      <c r="AP19" s="2"/>
      <c r="AQ19" s="2"/>
      <c r="AS19" s="2"/>
      <c r="AT19" s="2"/>
      <c r="AU19" s="2">
        <f>SUM(_xlfn.XLOOKUP(AS$1,'ADMIN BLOCK UNIQUE  BOOKINGS'!$L$3:$AI$3,'ADMIN BLOCK UNIQUE  BOOKINGS'!$L11:$AI11))+SUM('ADMIN BLOCK DIANE BOOKINGS (2)'!AE11)</f>
        <v>6</v>
      </c>
      <c r="AV19" s="2"/>
      <c r="AW19" s="2"/>
      <c r="AX19" s="2"/>
      <c r="AZ19" s="2"/>
      <c r="BA19" s="2"/>
      <c r="BB19" s="2">
        <f>SUM('ADMIN BLOCK UNIQUE  BOOKINGS'!AC11:AE11)+SUM('ADMIN BLOCK DIANE BOOKINGS (2)'!AF11:AH11)</f>
        <v>0</v>
      </c>
      <c r="BC19" s="2"/>
      <c r="BD19" s="2"/>
      <c r="BE19" s="2"/>
      <c r="BG19" s="2"/>
      <c r="BH19" s="2"/>
      <c r="BI19" s="2">
        <f>SUM(_xlfn.XLOOKUP(BG$1,'ADMIN BLOCK UNIQUE  BOOKINGS'!$L$3:$AI$3,'ADMIN BLOCK UNIQUE  BOOKINGS'!$L11:$AI11))++SUM('ADMIN BLOCK DIANE BOOKINGS (2)'!AI11)</f>
        <v>2</v>
      </c>
      <c r="BJ19" s="2"/>
      <c r="BK19" s="2"/>
      <c r="BL19" s="2"/>
      <c r="BN19" s="2"/>
      <c r="BO19" s="2"/>
      <c r="BP19" s="2">
        <f>SUM(_xlfn.XLOOKUP(BN$1,'ADMIN BLOCK UNIQUE  BOOKINGS'!$L$3:$AI$3,'ADMIN BLOCK UNIQUE  BOOKINGS'!$L11:$AI11))+SUM('ADMIN BLOCK DIANE BOOKINGS (2)'!AJ11)</f>
        <v>2</v>
      </c>
      <c r="BQ19" s="2"/>
      <c r="BR19" s="2"/>
      <c r="BS19" s="2"/>
      <c r="BU19" s="2"/>
      <c r="BV19" s="2"/>
      <c r="BW19" s="2">
        <f>SUM(_xlfn.XLOOKUP(BU$1,'ADMIN BLOCK UNIQUE  BOOKINGS'!$L$3:$AI$3,'ADMIN BLOCK UNIQUE  BOOKINGS'!$L11:$AI11))+SUM('ADMIN BLOCK DIANE BOOKINGS (2)'!AK11)</f>
        <v>3</v>
      </c>
      <c r="BX19" s="2"/>
      <c r="BY19" s="2"/>
      <c r="BZ19" s="2"/>
      <c r="CB19" s="2"/>
      <c r="CC19" s="2"/>
      <c r="CD19" s="2"/>
      <c r="CE19" s="2"/>
      <c r="CF19" s="2"/>
      <c r="CG19" s="2"/>
      <c r="CI19" s="2">
        <f>SUMIF($C$2:$CG$2,$CI$2,C19:CG19)</f>
        <v>0</v>
      </c>
      <c r="CJ19" s="2">
        <f>SUMIF($C$2:$CG$2,$CJ$2,C19:CG19)</f>
        <v>0</v>
      </c>
      <c r="CK19" s="2">
        <f>SUMIF($C$2:$CG$2,$CK$2,C19:CG19)</f>
        <v>84</v>
      </c>
      <c r="CL19" s="2">
        <f>SUMIF($C$2:$CG$2,$CL$2,C19:CG19)</f>
        <v>0</v>
      </c>
      <c r="CM19" s="2">
        <f>SUMIF($C$2:$CG$2,$CL$2,D19:CH19)</f>
        <v>0</v>
      </c>
      <c r="CN19" s="2">
        <f t="shared" ref="CN19:CN25" si="57">+H19+O19+V19+AC19+AJ19+AQ19+BE19+BL19+BS19+BZ19</f>
        <v>0</v>
      </c>
      <c r="CP19" s="7" t="s">
        <v>26</v>
      </c>
      <c r="CQ19" s="26">
        <f>SUM(Q29:V29)</f>
        <v>107607.5</v>
      </c>
    </row>
    <row r="20" spans="1:98" x14ac:dyDescent="0.25">
      <c r="A20" s="216"/>
      <c r="B20" t="s">
        <v>9</v>
      </c>
      <c r="C20" s="2"/>
      <c r="D20" s="2"/>
      <c r="E20" s="2">
        <f>SUM(_xlfn.XLOOKUP(C$1,'ADMIN BLOCK UNIQUE  BOOKINGS'!$L$3:$AI$3,'ADMIN BLOCK UNIQUE  BOOKINGS'!$L12:$AI12))+ SUM('ADMIN BLOCK DIANE BOOKINGS (2)'!P12:Q12)</f>
        <v>3</v>
      </c>
      <c r="F20" s="2"/>
      <c r="G20" s="2"/>
      <c r="H20" s="2"/>
      <c r="J20" s="2"/>
      <c r="K20" s="2"/>
      <c r="L20" s="2">
        <f>SUM(_xlfn.XLOOKUP(J$1,'ADMIN BLOCK UNIQUE  BOOKINGS'!$L$3:$AI$3,'ADMIN BLOCK UNIQUE  BOOKINGS'!$L12:$AI12))+SUM('ADMIN BLOCK DIANE BOOKINGS (2)'!R12)</f>
        <v>1</v>
      </c>
      <c r="M20" s="2"/>
      <c r="N20" s="2"/>
      <c r="O20" s="2"/>
      <c r="Q20" s="2"/>
      <c r="R20" s="2"/>
      <c r="S20" s="2">
        <f>SUM(_xlfn.XLOOKUP(Q$1,'ADMIN BLOCK UNIQUE  BOOKINGS'!$L$3:$AI$3,'ADMIN BLOCK UNIQUE  BOOKINGS'!$L12:$AI12))+SUM('ADMIN BLOCK DIANE BOOKINGS (2)'!S12:T12)</f>
        <v>20</v>
      </c>
      <c r="T20" s="2"/>
      <c r="U20" s="2"/>
      <c r="V20" s="2"/>
      <c r="X20" s="2"/>
      <c r="Y20" s="2"/>
      <c r="Z20" s="2">
        <f>IFERROR(SUM(_xlfn.XLOOKUP(X$1,'ADMIN BLOCK UNIQUE  BOOKINGS'!$L$3:$AI$3,'ADMIN BLOCK UNIQUE  BOOKINGS'!$L12:$AI12))+SUM('ADMIN BLOCK UNIQUE  BOOKINGS'!W12),"")+SUM('ADMIN BLOCK DIANE BOOKINGS (2)'!U12:Y12)+SUM('ADMIN BLOCK DIANE BOOKINGS (2)'!Z12)</f>
        <v>41</v>
      </c>
      <c r="AA20" s="2"/>
      <c r="AB20" s="2"/>
      <c r="AC20" s="8"/>
      <c r="AE20" s="2"/>
      <c r="AF20" s="2"/>
      <c r="AG20" s="2">
        <f>IFERROR(SUM(_xlfn.XLOOKUP(AE$1,'ADMIN BLOCK UNIQUE  BOOKINGS'!$L$3:$AI$3,'ADMIN BLOCK UNIQUE  BOOKINGS'!$L12:$AI12))+SUM('ADMIN BLOCK UNIQUE  BOOKINGS'!Y12),"")+SUM('ADMIN BLOCK DIANE BOOKINGS (2)'!AA12)+SUM('ADMIN BLOCK DIANE BOOKINGS (2)'!AB12)</f>
        <v>9</v>
      </c>
      <c r="AH20" s="2"/>
      <c r="AI20" s="2"/>
      <c r="AJ20" s="2"/>
      <c r="AL20" s="2"/>
      <c r="AM20" s="2"/>
      <c r="AN20" s="2">
        <f>SUM(_xlfn.XLOOKUP(AL$1,'ADMIN BLOCK UNIQUE  BOOKINGS'!$L$3:$AI$3,'ADMIN BLOCK UNIQUE  BOOKINGS'!$L12:$AI12))+SUM('ADMIN BLOCK DIANE BOOKINGS (2)'!AC12:AD12)</f>
        <v>1</v>
      </c>
      <c r="AO20" s="2"/>
      <c r="AP20" s="2"/>
      <c r="AQ20" s="2"/>
      <c r="AS20" s="2"/>
      <c r="AT20" s="2"/>
      <c r="AU20" s="2">
        <f>SUM(_xlfn.XLOOKUP(AS$1,'ADMIN BLOCK UNIQUE  BOOKINGS'!$L$3:$AI$3,'ADMIN BLOCK UNIQUE  BOOKINGS'!$L12:$AI12))+SUM('ADMIN BLOCK DIANE BOOKINGS (2)'!AE12)</f>
        <v>8</v>
      </c>
      <c r="AV20" s="2"/>
      <c r="AW20" s="2"/>
      <c r="AX20" s="2"/>
      <c r="AZ20" s="2"/>
      <c r="BA20" s="2"/>
      <c r="BB20" s="2">
        <f>SUM('ADMIN BLOCK UNIQUE  BOOKINGS'!AC12:AE12)+SUM('ADMIN BLOCK DIANE BOOKINGS (2)'!AF12:AH12)</f>
        <v>0</v>
      </c>
      <c r="BC20" s="2"/>
      <c r="BD20" s="2"/>
      <c r="BE20" s="2"/>
      <c r="BG20" s="2"/>
      <c r="BH20" s="2"/>
      <c r="BI20" s="2">
        <f>SUM(_xlfn.XLOOKUP(BG$1,'ADMIN BLOCK UNIQUE  BOOKINGS'!$L$3:$AI$3,'ADMIN BLOCK UNIQUE  BOOKINGS'!$L12:$AI12))++SUM('ADMIN BLOCK DIANE BOOKINGS (2)'!AI12)</f>
        <v>1</v>
      </c>
      <c r="BJ20" s="2"/>
      <c r="BK20" s="2"/>
      <c r="BL20" s="2"/>
      <c r="BN20" s="2"/>
      <c r="BO20" s="2"/>
      <c r="BP20" s="2">
        <f>SUM(_xlfn.XLOOKUP(BN$1,'ADMIN BLOCK UNIQUE  BOOKINGS'!$L$3:$AI$3,'ADMIN BLOCK UNIQUE  BOOKINGS'!$L12:$AI12))+SUM('ADMIN BLOCK DIANE BOOKINGS (2)'!AJ12)</f>
        <v>2</v>
      </c>
      <c r="BQ20" s="2"/>
      <c r="BR20" s="2"/>
      <c r="BS20" s="2"/>
      <c r="BU20" s="2"/>
      <c r="BV20" s="2"/>
      <c r="BW20" s="2">
        <f>SUM(_xlfn.XLOOKUP(BU$1,'ADMIN BLOCK UNIQUE  BOOKINGS'!$L$3:$AI$3,'ADMIN BLOCK UNIQUE  BOOKINGS'!$L12:$AI12))+SUM('ADMIN BLOCK DIANE BOOKINGS (2)'!AK12)</f>
        <v>6</v>
      </c>
      <c r="BX20" s="2"/>
      <c r="BY20" s="2"/>
      <c r="BZ20" s="2"/>
      <c r="CB20" s="2"/>
      <c r="CC20" s="2"/>
      <c r="CD20" s="2"/>
      <c r="CE20" s="2"/>
      <c r="CF20" s="2"/>
      <c r="CG20" s="2"/>
      <c r="CI20" s="2">
        <f t="shared" ref="CI20:CI25" si="58">SUMIF($C$2:$CG$2,$CI$2,C20:CG20)</f>
        <v>0</v>
      </c>
      <c r="CJ20" s="2">
        <f t="shared" ref="CJ20:CJ25" si="59">SUMIF($C$2:$CG$2,$CJ$2,C20:CG20)</f>
        <v>0</v>
      </c>
      <c r="CK20" s="2">
        <f t="shared" ref="CK20:CK25" si="60">SUMIF($C$2:$CG$2,$CK$2,C20:CG20)</f>
        <v>92</v>
      </c>
      <c r="CL20" s="2">
        <f t="shared" ref="CL20:CL25" si="61">SUMIF($C$2:$CG$2,$CL$2,C20:CG20)</f>
        <v>0</v>
      </c>
      <c r="CM20" s="2">
        <f t="shared" ref="CM20:CM26" si="62">SUMIF($C$2:$CG$2,$CL$2,D20:CH20)</f>
        <v>0</v>
      </c>
      <c r="CN20" s="2">
        <f t="shared" si="57"/>
        <v>0</v>
      </c>
      <c r="CP20" s="7" t="s">
        <v>27</v>
      </c>
      <c r="CQ20" s="26">
        <f>SUM(X29:AC29)</f>
        <v>248325</v>
      </c>
    </row>
    <row r="21" spans="1:98" x14ac:dyDescent="0.25">
      <c r="A21" s="216"/>
      <c r="B21" t="s">
        <v>8</v>
      </c>
      <c r="C21" s="2"/>
      <c r="D21" s="2"/>
      <c r="E21" s="2">
        <f>SUM(_xlfn.XLOOKUP(C$1,'ADMIN BLOCK UNIQUE  BOOKINGS'!$L$3:$AI$3,'ADMIN BLOCK UNIQUE  BOOKINGS'!$L13:$AI13))+ SUM('ADMIN BLOCK DIANE BOOKINGS (2)'!P13:Q13)</f>
        <v>2</v>
      </c>
      <c r="F21" s="2"/>
      <c r="G21" s="2"/>
      <c r="H21" s="2"/>
      <c r="J21" s="2"/>
      <c r="K21" s="2"/>
      <c r="L21" s="2">
        <f>SUM(_xlfn.XLOOKUP(J$1,'ADMIN BLOCK UNIQUE  BOOKINGS'!$L$3:$AI$3,'ADMIN BLOCK UNIQUE  BOOKINGS'!$L13:$AI13))+SUM('ADMIN BLOCK DIANE BOOKINGS (2)'!R13)</f>
        <v>1</v>
      </c>
      <c r="M21" s="2"/>
      <c r="N21" s="2"/>
      <c r="O21" s="2"/>
      <c r="Q21" s="2"/>
      <c r="R21" s="2"/>
      <c r="S21" s="2">
        <f>SUM(_xlfn.XLOOKUP(Q$1,'ADMIN BLOCK UNIQUE  BOOKINGS'!$L$3:$AI$3,'ADMIN BLOCK UNIQUE  BOOKINGS'!$L13:$AI13))+SUM('ADMIN BLOCK DIANE BOOKINGS (2)'!S13:T13)</f>
        <v>17</v>
      </c>
      <c r="T21" s="2"/>
      <c r="U21" s="2"/>
      <c r="V21" s="2"/>
      <c r="X21" s="2"/>
      <c r="Y21" s="2"/>
      <c r="Z21" s="2">
        <f>IFERROR(SUM(_xlfn.XLOOKUP(X$1,'ADMIN BLOCK UNIQUE  BOOKINGS'!$L$3:$AI$3,'ADMIN BLOCK UNIQUE  BOOKINGS'!$L13:$AI13))+SUM('ADMIN BLOCK UNIQUE  BOOKINGS'!W13),"")+SUM('ADMIN BLOCK DIANE BOOKINGS (2)'!U13:Y13)+SUM('ADMIN BLOCK DIANE BOOKINGS (2)'!Z13)</f>
        <v>37</v>
      </c>
      <c r="AA21" s="2"/>
      <c r="AB21" s="2"/>
      <c r="AC21" s="8"/>
      <c r="AE21" s="2"/>
      <c r="AF21" s="2"/>
      <c r="AG21" s="2">
        <f>IFERROR(SUM(_xlfn.XLOOKUP(AE$1,'ADMIN BLOCK UNIQUE  BOOKINGS'!$L$3:$AI$3,'ADMIN BLOCK UNIQUE  BOOKINGS'!$L13:$AI13))+SUM('ADMIN BLOCK UNIQUE  BOOKINGS'!Y13),"")+SUM('ADMIN BLOCK DIANE BOOKINGS (2)'!AA13)+SUM('ADMIN BLOCK DIANE BOOKINGS (2)'!AB13)</f>
        <v>7</v>
      </c>
      <c r="AH21" s="2"/>
      <c r="AI21" s="2"/>
      <c r="AJ21" s="2"/>
      <c r="AL21" s="2"/>
      <c r="AM21" s="2"/>
      <c r="AN21" s="2">
        <f>SUM(_xlfn.XLOOKUP(AL$1,'ADMIN BLOCK UNIQUE  BOOKINGS'!$L$3:$AI$3,'ADMIN BLOCK UNIQUE  BOOKINGS'!$L13:$AI13))+SUM('ADMIN BLOCK DIANE BOOKINGS (2)'!AC13:AD13)</f>
        <v>1</v>
      </c>
      <c r="AO21" s="2"/>
      <c r="AP21" s="2"/>
      <c r="AQ21" s="2"/>
      <c r="AS21" s="2"/>
      <c r="AT21" s="2"/>
      <c r="AU21" s="2">
        <f>SUM(_xlfn.XLOOKUP(AS$1,'ADMIN BLOCK UNIQUE  BOOKINGS'!$L$3:$AI$3,'ADMIN BLOCK UNIQUE  BOOKINGS'!$L13:$AI13))+SUM('ADMIN BLOCK DIANE BOOKINGS (2)'!AE13)</f>
        <v>9</v>
      </c>
      <c r="AV21" s="2"/>
      <c r="AW21" s="2"/>
      <c r="AX21" s="2"/>
      <c r="AZ21" s="2"/>
      <c r="BA21" s="2"/>
      <c r="BB21" s="2">
        <f>SUM('ADMIN BLOCK UNIQUE  BOOKINGS'!AC13:AE13)+SUM('ADMIN BLOCK DIANE BOOKINGS (2)'!AF13:AH13)</f>
        <v>0</v>
      </c>
      <c r="BC21" s="2"/>
      <c r="BD21" s="2"/>
      <c r="BE21" s="2"/>
      <c r="BG21" s="2"/>
      <c r="BH21" s="2"/>
      <c r="BI21" s="2">
        <f>SUM(_xlfn.XLOOKUP(BG$1,'ADMIN BLOCK UNIQUE  BOOKINGS'!$L$3:$AI$3,'ADMIN BLOCK UNIQUE  BOOKINGS'!$L13:$AI13))++SUM('ADMIN BLOCK DIANE BOOKINGS (2)'!AI13)</f>
        <v>3</v>
      </c>
      <c r="BJ21" s="2"/>
      <c r="BK21" s="2"/>
      <c r="BL21" s="2"/>
      <c r="BN21" s="2"/>
      <c r="BO21" s="2"/>
      <c r="BP21" s="2">
        <f>SUM(_xlfn.XLOOKUP(BN$1,'ADMIN BLOCK UNIQUE  BOOKINGS'!$L$3:$AI$3,'ADMIN BLOCK UNIQUE  BOOKINGS'!$L13:$AI13))+SUM('ADMIN BLOCK DIANE BOOKINGS (2)'!AJ13)</f>
        <v>2</v>
      </c>
      <c r="BQ21" s="2"/>
      <c r="BR21" s="2"/>
      <c r="BS21" s="2"/>
      <c r="BU21" s="2"/>
      <c r="BV21" s="2"/>
      <c r="BW21" s="2">
        <f>SUM(_xlfn.XLOOKUP(BU$1,'ADMIN BLOCK UNIQUE  BOOKINGS'!$L$3:$AI$3,'ADMIN BLOCK UNIQUE  BOOKINGS'!$L13:$AI13))+SUM('ADMIN BLOCK DIANE BOOKINGS (2)'!AK13)</f>
        <v>6</v>
      </c>
      <c r="BX21" s="2"/>
      <c r="BY21" s="2"/>
      <c r="BZ21" s="2"/>
      <c r="CB21" s="2"/>
      <c r="CC21" s="2"/>
      <c r="CD21" s="2"/>
      <c r="CE21" s="2"/>
      <c r="CF21" s="2"/>
      <c r="CG21" s="2"/>
      <c r="CI21" s="2">
        <f t="shared" si="58"/>
        <v>0</v>
      </c>
      <c r="CJ21" s="2">
        <f t="shared" si="59"/>
        <v>0</v>
      </c>
      <c r="CK21" s="2">
        <f t="shared" si="60"/>
        <v>85</v>
      </c>
      <c r="CL21" s="2">
        <f t="shared" si="61"/>
        <v>0</v>
      </c>
      <c r="CM21" s="2">
        <f t="shared" si="62"/>
        <v>0</v>
      </c>
      <c r="CN21" s="2">
        <f t="shared" si="57"/>
        <v>0</v>
      </c>
      <c r="CP21" s="7" t="s">
        <v>23</v>
      </c>
      <c r="CQ21" s="26">
        <f>SUM(AE29:AJ29)</f>
        <v>52030</v>
      </c>
    </row>
    <row r="22" spans="1:98" x14ac:dyDescent="0.25">
      <c r="A22" s="216"/>
      <c r="B22" t="s">
        <v>7</v>
      </c>
      <c r="C22" s="2"/>
      <c r="D22" s="2"/>
      <c r="E22" s="2">
        <f>SUM(_xlfn.XLOOKUP(C$1,'ADMIN BLOCK UNIQUE  BOOKINGS'!$L$3:$AI$3,'ADMIN BLOCK UNIQUE  BOOKINGS'!$L14:$AI14))+ SUM('ADMIN BLOCK DIANE BOOKINGS (2)'!P14:Q14)</f>
        <v>1</v>
      </c>
      <c r="F22" s="2"/>
      <c r="G22" s="2"/>
      <c r="H22" s="2"/>
      <c r="J22" s="2"/>
      <c r="K22" s="2"/>
      <c r="L22" s="2">
        <f>SUM(_xlfn.XLOOKUP(J$1,'ADMIN BLOCK UNIQUE  BOOKINGS'!$L$3:$AI$3,'ADMIN BLOCK UNIQUE  BOOKINGS'!$L14:$AI14))+SUM('ADMIN BLOCK DIANE BOOKINGS (2)'!R14)</f>
        <v>1</v>
      </c>
      <c r="M22" s="2"/>
      <c r="N22" s="2"/>
      <c r="O22" s="2"/>
      <c r="Q22" s="2"/>
      <c r="R22" s="2"/>
      <c r="S22" s="2">
        <f>SUM(_xlfn.XLOOKUP(Q$1,'ADMIN BLOCK UNIQUE  BOOKINGS'!$L$3:$AI$3,'ADMIN BLOCK UNIQUE  BOOKINGS'!$L14:$AI14))+SUM('ADMIN BLOCK DIANE BOOKINGS (2)'!S14:T14)</f>
        <v>15</v>
      </c>
      <c r="T22" s="2"/>
      <c r="U22" s="2"/>
      <c r="V22" s="2"/>
      <c r="X22" s="2"/>
      <c r="Y22" s="2"/>
      <c r="Z22" s="2">
        <f>IFERROR(SUM(_xlfn.XLOOKUP(X$1,'ADMIN BLOCK UNIQUE  BOOKINGS'!$L$3:$AI$3,'ADMIN BLOCK UNIQUE  BOOKINGS'!$L14:$AI14))+SUM('ADMIN BLOCK UNIQUE  BOOKINGS'!W14),"")+SUM('ADMIN BLOCK DIANE BOOKINGS (2)'!U14:Y14)+SUM('ADMIN BLOCK DIANE BOOKINGS (2)'!Z14)</f>
        <v>45</v>
      </c>
      <c r="AA22" s="7"/>
      <c r="AB22" s="2"/>
      <c r="AC22" s="8"/>
      <c r="AE22" s="2"/>
      <c r="AF22" s="2"/>
      <c r="AG22" s="2">
        <f>IFERROR(SUM(_xlfn.XLOOKUP(AE$1,'ADMIN BLOCK UNIQUE  BOOKINGS'!$L$3:$AI$3,'ADMIN BLOCK UNIQUE  BOOKINGS'!$L14:$AI14))+SUM('ADMIN BLOCK UNIQUE  BOOKINGS'!Y14),"")+SUM('ADMIN BLOCK DIANE BOOKINGS (2)'!AA14)+SUM('ADMIN BLOCK DIANE BOOKINGS (2)'!AB14)</f>
        <v>7</v>
      </c>
      <c r="AH22" s="2"/>
      <c r="AI22" s="2"/>
      <c r="AJ22" s="2"/>
      <c r="AL22" s="2"/>
      <c r="AM22" s="2"/>
      <c r="AN22" s="2">
        <f>SUM(_xlfn.XLOOKUP(AL$1,'ADMIN BLOCK UNIQUE  BOOKINGS'!$L$3:$AI$3,'ADMIN BLOCK UNIQUE  BOOKINGS'!$L14:$AI14))+SUM('ADMIN BLOCK DIANE BOOKINGS (2)'!AC14:AD14)</f>
        <v>2</v>
      </c>
      <c r="AO22" s="2"/>
      <c r="AP22" s="2"/>
      <c r="AQ22" s="2"/>
      <c r="AS22" s="2"/>
      <c r="AT22" s="2"/>
      <c r="AU22" s="2">
        <f>SUM(_xlfn.XLOOKUP(AS$1,'ADMIN BLOCK UNIQUE  BOOKINGS'!$L$3:$AI$3,'ADMIN BLOCK UNIQUE  BOOKINGS'!$L14:$AI14))+SUM('ADMIN BLOCK DIANE BOOKINGS (2)'!AE14)</f>
        <v>4</v>
      </c>
      <c r="AV22" s="2"/>
      <c r="AW22" s="2"/>
      <c r="AX22" s="2"/>
      <c r="AZ22" s="2"/>
      <c r="BA22" s="2"/>
      <c r="BB22" s="2">
        <f>SUM('ADMIN BLOCK UNIQUE  BOOKINGS'!AC14:AE14)+SUM('ADMIN BLOCK DIANE BOOKINGS (2)'!AF14:AH14)</f>
        <v>0</v>
      </c>
      <c r="BC22" s="2"/>
      <c r="BD22" s="2"/>
      <c r="BE22" s="2"/>
      <c r="BG22" s="2"/>
      <c r="BH22" s="2"/>
      <c r="BI22" s="2">
        <f>SUM(_xlfn.XLOOKUP(BG$1,'ADMIN BLOCK UNIQUE  BOOKINGS'!$L$3:$AI$3,'ADMIN BLOCK UNIQUE  BOOKINGS'!$L14:$AI14))++SUM('ADMIN BLOCK DIANE BOOKINGS (2)'!AI14)</f>
        <v>0</v>
      </c>
      <c r="BJ22" s="2"/>
      <c r="BK22" s="2"/>
      <c r="BL22" s="2"/>
      <c r="BN22" s="2"/>
      <c r="BO22" s="2"/>
      <c r="BP22" s="2">
        <f>SUM(_xlfn.XLOOKUP(BN$1,'ADMIN BLOCK UNIQUE  BOOKINGS'!$L$3:$AI$3,'ADMIN BLOCK UNIQUE  BOOKINGS'!$L14:$AI14))+SUM('ADMIN BLOCK DIANE BOOKINGS (2)'!AJ14)</f>
        <v>2</v>
      </c>
      <c r="BQ22" s="2"/>
      <c r="BR22" s="2"/>
      <c r="BS22" s="2"/>
      <c r="BU22" s="2"/>
      <c r="BV22" s="2"/>
      <c r="BW22" s="2">
        <f>SUM(_xlfn.XLOOKUP(BU$1,'ADMIN BLOCK UNIQUE  BOOKINGS'!$L$3:$AI$3,'ADMIN BLOCK UNIQUE  BOOKINGS'!$L14:$AI14))+SUM('ADMIN BLOCK DIANE BOOKINGS (2)'!AK14)</f>
        <v>3</v>
      </c>
      <c r="BX22" s="2"/>
      <c r="BY22" s="2"/>
      <c r="BZ22" s="2"/>
      <c r="CB22" s="2"/>
      <c r="CC22" s="2"/>
      <c r="CD22" s="2"/>
      <c r="CE22" s="2"/>
      <c r="CF22" s="2"/>
      <c r="CG22" s="2"/>
      <c r="CI22" s="2">
        <f t="shared" si="58"/>
        <v>0</v>
      </c>
      <c r="CJ22" s="2">
        <f t="shared" si="59"/>
        <v>0</v>
      </c>
      <c r="CK22" s="2">
        <f t="shared" si="60"/>
        <v>80</v>
      </c>
      <c r="CL22" s="2">
        <f t="shared" si="61"/>
        <v>0</v>
      </c>
      <c r="CM22" s="2">
        <f t="shared" si="62"/>
        <v>0</v>
      </c>
      <c r="CN22" s="2">
        <f t="shared" si="57"/>
        <v>0</v>
      </c>
      <c r="CP22" s="7" t="s">
        <v>35</v>
      </c>
      <c r="CQ22" s="26">
        <f>SUM(AL29:AQ29)</f>
        <v>9460</v>
      </c>
    </row>
    <row r="23" spans="1:98" x14ac:dyDescent="0.25">
      <c r="A23" s="216"/>
      <c r="B23" t="s">
        <v>6</v>
      </c>
      <c r="C23" s="2"/>
      <c r="D23" s="2"/>
      <c r="E23" s="2">
        <f>SUM(_xlfn.XLOOKUP(C$1,'ADMIN BLOCK UNIQUE  BOOKINGS'!$L$3:$AI$3,'ADMIN BLOCK UNIQUE  BOOKINGS'!$L15:$AI15))+ SUM('ADMIN BLOCK DIANE BOOKINGS (2)'!P15:Q15)</f>
        <v>3</v>
      </c>
      <c r="F23" s="2"/>
      <c r="G23" s="2"/>
      <c r="H23" s="2"/>
      <c r="J23" s="2"/>
      <c r="K23" s="2"/>
      <c r="L23" s="2">
        <f>SUM(_xlfn.XLOOKUP(J$1,'ADMIN BLOCK UNIQUE  BOOKINGS'!$L$3:$AI$3,'ADMIN BLOCK UNIQUE  BOOKINGS'!$L15:$AI15))+SUM('ADMIN BLOCK DIANE BOOKINGS (2)'!R15)</f>
        <v>1</v>
      </c>
      <c r="M23" s="2"/>
      <c r="N23" s="2"/>
      <c r="O23" s="2"/>
      <c r="Q23" s="2"/>
      <c r="R23" s="2"/>
      <c r="S23" s="2">
        <f>SUM(_xlfn.XLOOKUP(Q$1,'ADMIN BLOCK UNIQUE  BOOKINGS'!$L$3:$AI$3,'ADMIN BLOCK UNIQUE  BOOKINGS'!$L15:$AI15))+SUM('ADMIN BLOCK DIANE BOOKINGS (2)'!S15:T15)</f>
        <v>21</v>
      </c>
      <c r="T23" s="2"/>
      <c r="U23" s="2"/>
      <c r="V23" s="2"/>
      <c r="X23" s="2"/>
      <c r="Y23" s="2"/>
      <c r="Z23" s="2">
        <f>IFERROR(SUM(_xlfn.XLOOKUP(X$1,'ADMIN BLOCK UNIQUE  BOOKINGS'!$L$3:$AI$3,'ADMIN BLOCK UNIQUE  BOOKINGS'!$L15:$AI15))+SUM('ADMIN BLOCK UNIQUE  BOOKINGS'!W15),"")+SUM('ADMIN BLOCK DIANE BOOKINGS (2)'!U15:Y15)+SUM('ADMIN BLOCK DIANE BOOKINGS (2)'!Z15)</f>
        <v>48</v>
      </c>
      <c r="AA23" s="7"/>
      <c r="AB23" s="2"/>
      <c r="AC23" s="2"/>
      <c r="AE23" s="2"/>
      <c r="AF23" s="2"/>
      <c r="AG23" s="2">
        <f>IFERROR(SUM(_xlfn.XLOOKUP(AE$1,'ADMIN BLOCK UNIQUE  BOOKINGS'!$L$3:$AI$3,'ADMIN BLOCK UNIQUE  BOOKINGS'!$L15:$AI15))+SUM('ADMIN BLOCK UNIQUE  BOOKINGS'!Y15),"")+SUM('ADMIN BLOCK DIANE BOOKINGS (2)'!AA15)+SUM('ADMIN BLOCK DIANE BOOKINGS (2)'!AB15)</f>
        <v>12</v>
      </c>
      <c r="AH23" s="2"/>
      <c r="AI23" s="2"/>
      <c r="AJ23" s="2"/>
      <c r="AL23" s="2"/>
      <c r="AM23" s="2"/>
      <c r="AN23" s="2">
        <f>SUM(_xlfn.XLOOKUP(AL$1,'ADMIN BLOCK UNIQUE  BOOKINGS'!$L$3:$AI$3,'ADMIN BLOCK UNIQUE  BOOKINGS'!$L15:$AI15))+SUM('ADMIN BLOCK DIANE BOOKINGS (2)'!AC15:AD15)</f>
        <v>2</v>
      </c>
      <c r="AO23" s="2"/>
      <c r="AP23" s="2"/>
      <c r="AQ23" s="2"/>
      <c r="AS23" s="2"/>
      <c r="AT23" s="2"/>
      <c r="AU23" s="2">
        <f>SUM(_xlfn.XLOOKUP(AS$1,'ADMIN BLOCK UNIQUE  BOOKINGS'!$L$3:$AI$3,'ADMIN BLOCK UNIQUE  BOOKINGS'!$L15:$AI15))+SUM('ADMIN BLOCK DIANE BOOKINGS (2)'!AE15)</f>
        <v>10</v>
      </c>
      <c r="AV23" s="2"/>
      <c r="AW23" s="2"/>
      <c r="AX23" s="2"/>
      <c r="AZ23" s="2"/>
      <c r="BA23" s="2"/>
      <c r="BB23" s="2">
        <f>SUM('ADMIN BLOCK UNIQUE  BOOKINGS'!AC15:AE15)+SUM('ADMIN BLOCK DIANE BOOKINGS (2)'!AF15:AH15)</f>
        <v>0</v>
      </c>
      <c r="BC23" s="2"/>
      <c r="BD23" s="2"/>
      <c r="BE23" s="2"/>
      <c r="BG23" s="2"/>
      <c r="BH23" s="2"/>
      <c r="BI23" s="2">
        <f>SUM(_xlfn.XLOOKUP(BG$1,'ADMIN BLOCK UNIQUE  BOOKINGS'!$L$3:$AI$3,'ADMIN BLOCK UNIQUE  BOOKINGS'!$L15:$AI15))++SUM('ADMIN BLOCK DIANE BOOKINGS (2)'!AI15)</f>
        <v>4</v>
      </c>
      <c r="BJ23" s="2"/>
      <c r="BK23" s="2"/>
      <c r="BL23" s="2"/>
      <c r="BN23" s="2"/>
      <c r="BO23" s="2"/>
      <c r="BP23" s="2">
        <f>SUM(_xlfn.XLOOKUP(BN$1,'ADMIN BLOCK UNIQUE  BOOKINGS'!$L$3:$AI$3,'ADMIN BLOCK UNIQUE  BOOKINGS'!$L15:$AI15))+SUM('ADMIN BLOCK DIANE BOOKINGS (2)'!AJ15)</f>
        <v>2</v>
      </c>
      <c r="BQ23" s="2"/>
      <c r="BR23" s="2"/>
      <c r="BS23" s="2"/>
      <c r="BU23" s="2"/>
      <c r="BV23" s="2"/>
      <c r="BW23" s="2">
        <f>SUM(_xlfn.XLOOKUP(BU$1,'ADMIN BLOCK UNIQUE  BOOKINGS'!$L$3:$AI$3,'ADMIN BLOCK UNIQUE  BOOKINGS'!$L15:$AI15))+SUM('ADMIN BLOCK DIANE BOOKINGS (2)'!AK15)</f>
        <v>5</v>
      </c>
      <c r="BX23" s="2"/>
      <c r="BY23" s="2"/>
      <c r="BZ23" s="2"/>
      <c r="CB23" s="2"/>
      <c r="CC23" s="2"/>
      <c r="CD23" s="2"/>
      <c r="CE23" s="2"/>
      <c r="CF23" s="2"/>
      <c r="CG23" s="2"/>
      <c r="CI23" s="2">
        <f t="shared" si="58"/>
        <v>0</v>
      </c>
      <c r="CJ23" s="2">
        <f t="shared" si="59"/>
        <v>0</v>
      </c>
      <c r="CK23" s="2">
        <f t="shared" si="60"/>
        <v>108</v>
      </c>
      <c r="CL23" s="2">
        <f t="shared" si="61"/>
        <v>0</v>
      </c>
      <c r="CM23" s="2">
        <f t="shared" si="62"/>
        <v>0</v>
      </c>
      <c r="CN23" s="2">
        <f t="shared" si="57"/>
        <v>0</v>
      </c>
      <c r="CP23" s="7" t="s">
        <v>28</v>
      </c>
      <c r="CQ23" s="26">
        <f>SUM(AS29:AX29)</f>
        <v>43752.5</v>
      </c>
    </row>
    <row r="24" spans="1:98" x14ac:dyDescent="0.25">
      <c r="A24" s="216"/>
      <c r="B24" t="s">
        <v>5</v>
      </c>
      <c r="C24" s="2"/>
      <c r="D24" s="2"/>
      <c r="E24" s="2">
        <f>SUM(_xlfn.XLOOKUP(C$1,'ADMIN BLOCK UNIQUE  BOOKINGS'!$L$3:$AI$3,'ADMIN BLOCK UNIQUE  BOOKINGS'!$L16:$AI16))+ SUM('ADMIN BLOCK DIANE BOOKINGS (2)'!P16:Q16)</f>
        <v>0</v>
      </c>
      <c r="F24" s="2"/>
      <c r="G24" s="2"/>
      <c r="H24" s="2"/>
      <c r="J24" s="2"/>
      <c r="K24" s="2"/>
      <c r="L24" s="2">
        <f>SUM(_xlfn.XLOOKUP(J$1,'ADMIN BLOCK UNIQUE  BOOKINGS'!$L$3:$AI$3,'ADMIN BLOCK UNIQUE  BOOKINGS'!$L16:$AI16))+SUM('ADMIN BLOCK DIANE BOOKINGS (2)'!R16)</f>
        <v>0</v>
      </c>
      <c r="M24" s="2"/>
      <c r="N24" s="2"/>
      <c r="O24" s="2"/>
      <c r="Q24" s="2"/>
      <c r="R24" s="2"/>
      <c r="S24" s="2">
        <f>SUM(_xlfn.XLOOKUP(Q$1,'ADMIN BLOCK UNIQUE  BOOKINGS'!$L$3:$AI$3,'ADMIN BLOCK UNIQUE  BOOKINGS'!$L16:$AI16))+SUM('ADMIN BLOCK DIANE BOOKINGS (2)'!S16:T16)</f>
        <v>0</v>
      </c>
      <c r="T24" s="2"/>
      <c r="U24" s="2"/>
      <c r="V24" s="2"/>
      <c r="X24" s="2"/>
      <c r="Y24" s="2"/>
      <c r="Z24" s="2">
        <f>IFERROR(SUM(_xlfn.XLOOKUP(X$1,'ADMIN BLOCK UNIQUE  BOOKINGS'!$L$3:$AI$3,'ADMIN BLOCK UNIQUE  BOOKINGS'!$L16:$AI16))+SUM('ADMIN BLOCK UNIQUE  BOOKINGS'!W16),"")+SUM('ADMIN BLOCK DIANE BOOKINGS (2)'!U16:Y16)+SUM('ADMIN BLOCK DIANE BOOKINGS (2)'!Z16)</f>
        <v>0</v>
      </c>
      <c r="AA24" s="2"/>
      <c r="AB24" s="2"/>
      <c r="AC24" s="2"/>
      <c r="AE24" s="2"/>
      <c r="AF24" s="2"/>
      <c r="AG24" s="2">
        <f>IFERROR(SUM(_xlfn.XLOOKUP(AE$1,'ADMIN BLOCK UNIQUE  BOOKINGS'!$L$3:$AI$3,'ADMIN BLOCK UNIQUE  BOOKINGS'!$L16:$AI16))+SUM('ADMIN BLOCK UNIQUE  BOOKINGS'!Y16),"")+SUM('ADMIN BLOCK DIANE BOOKINGS (2)'!AA16)+SUM('ADMIN BLOCK DIANE BOOKINGS (2)'!AB16)</f>
        <v>0</v>
      </c>
      <c r="AH24" s="2"/>
      <c r="AI24" s="2"/>
      <c r="AJ24" s="2"/>
      <c r="AL24" s="2"/>
      <c r="AM24" s="2"/>
      <c r="AN24" s="2">
        <f>SUM(_xlfn.XLOOKUP(AL$1,'ADMIN BLOCK UNIQUE  BOOKINGS'!$L$3:$AI$3,'ADMIN BLOCK UNIQUE  BOOKINGS'!$L16:$AI16))+SUM('ADMIN BLOCK DIANE BOOKINGS (2)'!AC16:AD16)</f>
        <v>0</v>
      </c>
      <c r="AO24" s="2"/>
      <c r="AP24" s="2"/>
      <c r="AQ24" s="2"/>
      <c r="AS24" s="2"/>
      <c r="AT24" s="2"/>
      <c r="AU24" s="2">
        <f>SUM(_xlfn.XLOOKUP(AS$1,'ADMIN BLOCK UNIQUE  BOOKINGS'!$L$3:$AI$3,'ADMIN BLOCK UNIQUE  BOOKINGS'!$L16:$AI16))+SUM('ADMIN BLOCK DIANE BOOKINGS (2)'!AE16)</f>
        <v>0</v>
      </c>
      <c r="AV24" s="2"/>
      <c r="AW24" s="2"/>
      <c r="AX24" s="2"/>
      <c r="AZ24" s="2"/>
      <c r="BA24" s="2"/>
      <c r="BB24" s="2">
        <f>SUM('ADMIN BLOCK UNIQUE  BOOKINGS'!AC16:AE16)+SUM('ADMIN BLOCK DIANE BOOKINGS (2)'!AF16:AH16)</f>
        <v>0</v>
      </c>
      <c r="BC24" s="2"/>
      <c r="BD24" s="2"/>
      <c r="BE24" s="2"/>
      <c r="BG24" s="2"/>
      <c r="BH24" s="2"/>
      <c r="BI24" s="2">
        <f>SUM(_xlfn.XLOOKUP(BG$1,'ADMIN BLOCK UNIQUE  BOOKINGS'!$L$3:$AI$3,'ADMIN BLOCK UNIQUE  BOOKINGS'!$L16:$AI16))++SUM('ADMIN BLOCK DIANE BOOKINGS (2)'!AI16)</f>
        <v>0</v>
      </c>
      <c r="BJ24" s="2"/>
      <c r="BK24" s="2"/>
      <c r="BL24" s="2"/>
      <c r="BN24" s="2"/>
      <c r="BO24" s="2"/>
      <c r="BP24" s="2">
        <f>SUM(_xlfn.XLOOKUP(BN$1,'ADMIN BLOCK UNIQUE  BOOKINGS'!$L$3:$AI$3,'ADMIN BLOCK UNIQUE  BOOKINGS'!$L16:$AI16))+SUM('ADMIN BLOCK DIANE BOOKINGS (2)'!AJ16)</f>
        <v>0</v>
      </c>
      <c r="BQ24" s="2"/>
      <c r="BR24" s="2"/>
      <c r="BS24" s="2"/>
      <c r="BU24" s="2"/>
      <c r="BV24" s="2"/>
      <c r="BW24" s="2">
        <f>SUM(_xlfn.XLOOKUP(BU$1,'ADMIN BLOCK UNIQUE  BOOKINGS'!$L$3:$AI$3,'ADMIN BLOCK UNIQUE  BOOKINGS'!$L16:$AI16))+SUM('ADMIN BLOCK DIANE BOOKINGS (2)'!AK16)</f>
        <v>0</v>
      </c>
      <c r="BX24" s="2"/>
      <c r="BY24" s="2"/>
      <c r="BZ24" s="2"/>
      <c r="CB24" s="2"/>
      <c r="CC24" s="2"/>
      <c r="CD24" s="2"/>
      <c r="CE24" s="2"/>
      <c r="CF24" s="2"/>
      <c r="CG24" s="2"/>
      <c r="CI24" s="2">
        <f t="shared" si="58"/>
        <v>0</v>
      </c>
      <c r="CJ24" s="2">
        <f t="shared" si="59"/>
        <v>0</v>
      </c>
      <c r="CK24" s="2">
        <f t="shared" si="60"/>
        <v>0</v>
      </c>
      <c r="CL24" s="2">
        <f t="shared" si="61"/>
        <v>0</v>
      </c>
      <c r="CM24" s="2">
        <f t="shared" si="62"/>
        <v>0</v>
      </c>
      <c r="CN24" s="2">
        <f t="shared" si="57"/>
        <v>0</v>
      </c>
      <c r="CP24" s="7" t="s">
        <v>21</v>
      </c>
      <c r="CQ24" s="26">
        <f>SUM(AZ29:BE29)</f>
        <v>0</v>
      </c>
    </row>
    <row r="25" spans="1:98" x14ac:dyDescent="0.25">
      <c r="A25" s="216"/>
      <c r="B25" t="s">
        <v>4</v>
      </c>
      <c r="C25" s="2"/>
      <c r="D25" s="2"/>
      <c r="E25" s="2">
        <f>SUM(_xlfn.XLOOKUP(C$1,'ADMIN BLOCK UNIQUE  BOOKINGS'!$L$3:$AI$3,'ADMIN BLOCK UNIQUE  BOOKINGS'!$L17:$AI17))+ SUM('ADMIN BLOCK DIANE BOOKINGS (2)'!P17:Q17)</f>
        <v>0</v>
      </c>
      <c r="F25" s="2"/>
      <c r="G25" s="2"/>
      <c r="H25" s="2"/>
      <c r="J25" s="2"/>
      <c r="K25" s="2"/>
      <c r="L25" s="2">
        <f>SUM(_xlfn.XLOOKUP(J$1,'ADMIN BLOCK UNIQUE  BOOKINGS'!$L$3:$AI$3,'ADMIN BLOCK UNIQUE  BOOKINGS'!$L17:$AI17))+SUM('ADMIN BLOCK DIANE BOOKINGS (2)'!R17)</f>
        <v>0</v>
      </c>
      <c r="M25" s="2"/>
      <c r="N25" s="2"/>
      <c r="O25" s="2"/>
      <c r="Q25" s="2"/>
      <c r="R25" s="2"/>
      <c r="S25" s="2">
        <f>SUM(_xlfn.XLOOKUP(Q$1,'ADMIN BLOCK UNIQUE  BOOKINGS'!$L$3:$AI$3,'ADMIN BLOCK UNIQUE  BOOKINGS'!$L17:$AI17))+SUM('ADMIN BLOCK DIANE BOOKINGS (2)'!S17:T17)</f>
        <v>0</v>
      </c>
      <c r="T25" s="2"/>
      <c r="U25" s="2"/>
      <c r="V25" s="2"/>
      <c r="X25" s="2"/>
      <c r="Y25" s="2"/>
      <c r="Z25" s="2">
        <f>IFERROR(SUM(_xlfn.XLOOKUP(X$1,'ADMIN BLOCK UNIQUE  BOOKINGS'!$L$3:$AI$3,'ADMIN BLOCK UNIQUE  BOOKINGS'!$L17:$AI17))+SUM('ADMIN BLOCK UNIQUE  BOOKINGS'!W17),"")+SUM('ADMIN BLOCK DIANE BOOKINGS (2)'!U17:Y17)+SUM('ADMIN BLOCK DIANE BOOKINGS (2)'!Z17)</f>
        <v>0</v>
      </c>
      <c r="AA25" s="2"/>
      <c r="AB25" s="2"/>
      <c r="AC25" s="2"/>
      <c r="AE25" s="2"/>
      <c r="AF25" s="2"/>
      <c r="AG25" s="2">
        <f>IFERROR(SUM(_xlfn.XLOOKUP(AE$1,'ADMIN BLOCK UNIQUE  BOOKINGS'!$L$3:$AI$3,'ADMIN BLOCK UNIQUE  BOOKINGS'!$L17:$AI17))+SUM('ADMIN BLOCK UNIQUE  BOOKINGS'!Y17),"")+SUM('ADMIN BLOCK DIANE BOOKINGS (2)'!AA17)+SUM('ADMIN BLOCK DIANE BOOKINGS (2)'!AB17)</f>
        <v>0</v>
      </c>
      <c r="AH25" s="2"/>
      <c r="AI25" s="2"/>
      <c r="AJ25" s="2"/>
      <c r="AL25" s="2"/>
      <c r="AM25" s="2"/>
      <c r="AN25" s="2">
        <f>SUM(_xlfn.XLOOKUP(AL$1,'ADMIN BLOCK UNIQUE  BOOKINGS'!$L$3:$AI$3,'ADMIN BLOCK UNIQUE  BOOKINGS'!$L17:$AI17))+SUM('ADMIN BLOCK DIANE BOOKINGS (2)'!AC17:AD17)</f>
        <v>0</v>
      </c>
      <c r="AO25" s="2"/>
      <c r="AP25" s="2"/>
      <c r="AQ25" s="2"/>
      <c r="AS25" s="2"/>
      <c r="AT25" s="2"/>
      <c r="AU25" s="2">
        <f>SUM(_xlfn.XLOOKUP(AS$1,'ADMIN BLOCK UNIQUE  BOOKINGS'!$L$3:$AI$3,'ADMIN BLOCK UNIQUE  BOOKINGS'!$L17:$AI17))+SUM('ADMIN BLOCK DIANE BOOKINGS (2)'!AE17)</f>
        <v>0</v>
      </c>
      <c r="AV25" s="2"/>
      <c r="AW25" s="2"/>
      <c r="AX25" s="2"/>
      <c r="AZ25" s="2"/>
      <c r="BA25" s="2"/>
      <c r="BB25" s="2">
        <f>SUM('ADMIN BLOCK UNIQUE  BOOKINGS'!AC17:AE17)+SUM('ADMIN BLOCK DIANE BOOKINGS (2)'!AF17:AH17)</f>
        <v>0</v>
      </c>
      <c r="BC25" s="2"/>
      <c r="BD25" s="2"/>
      <c r="BE25" s="2"/>
      <c r="BG25" s="2"/>
      <c r="BH25" s="2"/>
      <c r="BI25" s="2">
        <f>SUM(_xlfn.XLOOKUP(BG$1,'ADMIN BLOCK UNIQUE  BOOKINGS'!$L$3:$AI$3,'ADMIN BLOCK UNIQUE  BOOKINGS'!$L17:$AI17))++SUM('ADMIN BLOCK DIANE BOOKINGS (2)'!AI17)</f>
        <v>0</v>
      </c>
      <c r="BJ25" s="2"/>
      <c r="BK25" s="2"/>
      <c r="BL25" s="2"/>
      <c r="BN25" s="2"/>
      <c r="BO25" s="2"/>
      <c r="BP25" s="2">
        <f>SUM(_xlfn.XLOOKUP(BN$1,'ADMIN BLOCK UNIQUE  BOOKINGS'!$L$3:$AI$3,'ADMIN BLOCK UNIQUE  BOOKINGS'!$L17:$AI17))+SUM('ADMIN BLOCK DIANE BOOKINGS (2)'!AJ17)</f>
        <v>0</v>
      </c>
      <c r="BQ25" s="2"/>
      <c r="BR25" s="2"/>
      <c r="BS25" s="2"/>
      <c r="BU25" s="2"/>
      <c r="BV25" s="2"/>
      <c r="BW25" s="2">
        <f>SUM(_xlfn.XLOOKUP(BU$1,'ADMIN BLOCK UNIQUE  BOOKINGS'!$L$3:$AI$3,'ADMIN BLOCK UNIQUE  BOOKINGS'!$L17:$AI17))+SUM('ADMIN BLOCK DIANE BOOKINGS (2)'!AK17)</f>
        <v>0</v>
      </c>
      <c r="BX25" s="2"/>
      <c r="BY25" s="2"/>
      <c r="BZ25" s="2"/>
      <c r="CB25" s="2"/>
      <c r="CC25" s="2"/>
      <c r="CD25" s="2"/>
      <c r="CE25" s="2"/>
      <c r="CF25" s="2"/>
      <c r="CG25" s="2"/>
      <c r="CI25" s="2">
        <f t="shared" si="58"/>
        <v>0</v>
      </c>
      <c r="CJ25" s="2">
        <f t="shared" si="59"/>
        <v>0</v>
      </c>
      <c r="CK25" s="2">
        <f t="shared" si="60"/>
        <v>0</v>
      </c>
      <c r="CL25" s="2">
        <f t="shared" si="61"/>
        <v>0</v>
      </c>
      <c r="CM25" s="2">
        <f t="shared" si="62"/>
        <v>0</v>
      </c>
      <c r="CN25" s="2">
        <f t="shared" si="57"/>
        <v>0</v>
      </c>
      <c r="CP25" s="7" t="s">
        <v>20</v>
      </c>
      <c r="CQ25" s="26">
        <f>SUM(BG29:BL29)</f>
        <v>11825</v>
      </c>
    </row>
    <row r="26" spans="1:98" x14ac:dyDescent="0.25">
      <c r="A26" s="216"/>
      <c r="B26" t="s">
        <v>3</v>
      </c>
      <c r="C26" s="4">
        <f t="shared" ref="C26:H26" si="63">SUM(C19:C25)</f>
        <v>0</v>
      </c>
      <c r="D26" s="4">
        <f t="shared" si="63"/>
        <v>0</v>
      </c>
      <c r="E26" s="4">
        <f t="shared" si="63"/>
        <v>11</v>
      </c>
      <c r="F26" s="4">
        <f t="shared" si="63"/>
        <v>0</v>
      </c>
      <c r="G26" s="4">
        <f t="shared" si="63"/>
        <v>0</v>
      </c>
      <c r="H26" s="4">
        <f t="shared" si="63"/>
        <v>0</v>
      </c>
      <c r="I26" s="5"/>
      <c r="J26" s="4">
        <f t="shared" ref="J26:O26" si="64">SUM(J19:J25)</f>
        <v>0</v>
      </c>
      <c r="K26" s="4">
        <f t="shared" si="64"/>
        <v>0</v>
      </c>
      <c r="L26" s="4">
        <f t="shared" si="64"/>
        <v>5</v>
      </c>
      <c r="M26" s="4">
        <f t="shared" si="64"/>
        <v>0</v>
      </c>
      <c r="N26" s="4">
        <f t="shared" si="64"/>
        <v>0</v>
      </c>
      <c r="O26" s="4">
        <f t="shared" si="64"/>
        <v>0</v>
      </c>
      <c r="P26" s="5"/>
      <c r="Q26" s="4">
        <f t="shared" ref="Q26:V26" si="65">SUM(Q19:Q25)</f>
        <v>0</v>
      </c>
      <c r="R26" s="4">
        <f t="shared" si="65"/>
        <v>0</v>
      </c>
      <c r="S26" s="4">
        <f t="shared" si="65"/>
        <v>91</v>
      </c>
      <c r="T26" s="4">
        <f t="shared" si="65"/>
        <v>0</v>
      </c>
      <c r="U26" s="4">
        <f t="shared" si="65"/>
        <v>0</v>
      </c>
      <c r="V26" s="4">
        <f t="shared" si="65"/>
        <v>0</v>
      </c>
      <c r="W26" s="5"/>
      <c r="X26" s="4">
        <f t="shared" ref="X26:AC26" si="66">SUM(X19:X25)</f>
        <v>0</v>
      </c>
      <c r="Y26" s="4">
        <f t="shared" si="66"/>
        <v>0</v>
      </c>
      <c r="Z26" s="4">
        <f t="shared" si="66"/>
        <v>210</v>
      </c>
      <c r="AA26" s="4">
        <f t="shared" si="66"/>
        <v>0</v>
      </c>
      <c r="AB26" s="4">
        <f t="shared" si="66"/>
        <v>0</v>
      </c>
      <c r="AC26" s="4">
        <f t="shared" si="66"/>
        <v>0</v>
      </c>
      <c r="AD26" s="5"/>
      <c r="AE26" s="4">
        <f t="shared" ref="AE26:AJ26" si="67">SUM(AE19:AE25)</f>
        <v>0</v>
      </c>
      <c r="AF26" s="4">
        <f t="shared" si="67"/>
        <v>0</v>
      </c>
      <c r="AG26" s="4">
        <f t="shared" si="67"/>
        <v>44</v>
      </c>
      <c r="AH26" s="4">
        <f t="shared" si="67"/>
        <v>0</v>
      </c>
      <c r="AI26" s="4">
        <f t="shared" si="67"/>
        <v>0</v>
      </c>
      <c r="AJ26" s="4">
        <f t="shared" si="67"/>
        <v>0</v>
      </c>
      <c r="AK26" s="5"/>
      <c r="AL26" s="4">
        <f t="shared" ref="AL26:AQ26" si="68">SUM(AL19:AL25)</f>
        <v>0</v>
      </c>
      <c r="AM26" s="4">
        <f t="shared" si="68"/>
        <v>0</v>
      </c>
      <c r="AN26" s="4">
        <f t="shared" si="68"/>
        <v>8</v>
      </c>
      <c r="AO26" s="4">
        <f t="shared" si="68"/>
        <v>0</v>
      </c>
      <c r="AP26" s="4">
        <f t="shared" si="68"/>
        <v>0</v>
      </c>
      <c r="AQ26" s="4">
        <f t="shared" si="68"/>
        <v>0</v>
      </c>
      <c r="AR26" s="5"/>
      <c r="AS26" s="4">
        <f t="shared" ref="AS26:AX26" si="69">SUM(AS19:AS25)</f>
        <v>0</v>
      </c>
      <c r="AT26" s="4">
        <f t="shared" si="69"/>
        <v>0</v>
      </c>
      <c r="AU26" s="4">
        <f t="shared" si="69"/>
        <v>37</v>
      </c>
      <c r="AV26" s="4">
        <f t="shared" si="69"/>
        <v>0</v>
      </c>
      <c r="AW26" s="4">
        <f t="shared" si="69"/>
        <v>0</v>
      </c>
      <c r="AX26" s="4">
        <f t="shared" si="69"/>
        <v>0</v>
      </c>
      <c r="AY26" s="5"/>
      <c r="AZ26" s="4">
        <f t="shared" ref="AZ26:BE26" si="70">SUM(AZ19:AZ25)</f>
        <v>0</v>
      </c>
      <c r="BA26" s="4">
        <f t="shared" si="70"/>
        <v>0</v>
      </c>
      <c r="BB26" s="4">
        <f t="shared" si="70"/>
        <v>0</v>
      </c>
      <c r="BC26" s="4">
        <f t="shared" si="70"/>
        <v>0</v>
      </c>
      <c r="BD26" s="4">
        <f t="shared" si="70"/>
        <v>0</v>
      </c>
      <c r="BE26" s="4">
        <f t="shared" si="70"/>
        <v>0</v>
      </c>
      <c r="BF26" s="5"/>
      <c r="BG26" s="4">
        <f t="shared" ref="BG26:BL26" si="71">SUM(BG19:BG25)</f>
        <v>0</v>
      </c>
      <c r="BH26" s="4">
        <f t="shared" si="71"/>
        <v>0</v>
      </c>
      <c r="BI26" s="4">
        <f t="shared" si="71"/>
        <v>10</v>
      </c>
      <c r="BJ26" s="4">
        <f t="shared" si="71"/>
        <v>0</v>
      </c>
      <c r="BK26" s="4">
        <f t="shared" si="71"/>
        <v>0</v>
      </c>
      <c r="BL26" s="4">
        <f t="shared" si="71"/>
        <v>0</v>
      </c>
      <c r="BM26" s="5"/>
      <c r="BN26" s="4">
        <f t="shared" ref="BN26:BP26" si="72">SUM(BN19:BN25)</f>
        <v>0</v>
      </c>
      <c r="BO26" s="4">
        <f t="shared" si="72"/>
        <v>0</v>
      </c>
      <c r="BP26" s="4">
        <f t="shared" si="72"/>
        <v>10</v>
      </c>
      <c r="BQ26" s="4">
        <f>SUM(BQ19:BQ25)</f>
        <v>0</v>
      </c>
      <c r="BR26" s="4">
        <f t="shared" ref="BR26:BS26" si="73">SUM(BR19:BR25)</f>
        <v>0</v>
      </c>
      <c r="BS26" s="4">
        <f t="shared" si="73"/>
        <v>0</v>
      </c>
      <c r="BT26" s="5"/>
      <c r="BU26" s="4">
        <f t="shared" ref="BU26:BZ26" si="74">SUM(BU19:BU25)</f>
        <v>0</v>
      </c>
      <c r="BV26" s="4">
        <f t="shared" si="74"/>
        <v>0</v>
      </c>
      <c r="BW26" s="4">
        <f t="shared" si="74"/>
        <v>23</v>
      </c>
      <c r="BX26" s="4">
        <f t="shared" si="74"/>
        <v>0</v>
      </c>
      <c r="BY26" s="4">
        <f t="shared" si="74"/>
        <v>0</v>
      </c>
      <c r="BZ26" s="4">
        <f t="shared" si="74"/>
        <v>0</v>
      </c>
      <c r="CA26" s="5"/>
      <c r="CB26" s="4">
        <f t="shared" ref="CB26:CG26" si="75">SUM(CB19:CB25)</f>
        <v>0</v>
      </c>
      <c r="CC26" s="4">
        <f t="shared" si="75"/>
        <v>0</v>
      </c>
      <c r="CD26" s="4">
        <f t="shared" si="75"/>
        <v>0</v>
      </c>
      <c r="CE26" s="4">
        <f t="shared" si="75"/>
        <v>0</v>
      </c>
      <c r="CF26" s="4">
        <f t="shared" si="75"/>
        <v>0</v>
      </c>
      <c r="CG26" s="4">
        <f t="shared" si="75"/>
        <v>0</v>
      </c>
      <c r="CI26" s="2">
        <f>SUM(CI19:CI25)</f>
        <v>0</v>
      </c>
      <c r="CJ26" s="2">
        <f t="shared" ref="CJ26:CL26" si="76">SUM(CJ19:CJ25)</f>
        <v>0</v>
      </c>
      <c r="CK26" s="2">
        <f t="shared" si="76"/>
        <v>449</v>
      </c>
      <c r="CL26" s="2">
        <f t="shared" si="76"/>
        <v>0</v>
      </c>
      <c r="CM26" s="2">
        <f t="shared" si="62"/>
        <v>0</v>
      </c>
      <c r="CN26" s="2">
        <f t="shared" ref="CN26" si="77">SUM(CN19:CN25)</f>
        <v>0</v>
      </c>
      <c r="CP26" s="7" t="s">
        <v>36</v>
      </c>
      <c r="CQ26" s="26">
        <f>SUM(BN29:BS29)</f>
        <v>11825</v>
      </c>
    </row>
    <row r="27" spans="1:98" x14ac:dyDescent="0.25">
      <c r="B27" t="s">
        <v>2</v>
      </c>
      <c r="C27" s="1">
        <f t="shared" ref="C27:H27" si="78">+C18*C26</f>
        <v>0</v>
      </c>
      <c r="D27" s="1">
        <f t="shared" si="78"/>
        <v>0</v>
      </c>
      <c r="E27" s="1">
        <f t="shared" si="78"/>
        <v>12100</v>
      </c>
      <c r="F27" s="1">
        <f t="shared" si="78"/>
        <v>0</v>
      </c>
      <c r="G27" s="1">
        <f t="shared" si="78"/>
        <v>0</v>
      </c>
      <c r="H27" s="1">
        <f t="shared" si="78"/>
        <v>0</v>
      </c>
      <c r="I27" s="3"/>
      <c r="J27" s="1">
        <f t="shared" ref="J27:O27" si="79">+J18*J26</f>
        <v>0</v>
      </c>
      <c r="K27" s="1">
        <f t="shared" si="79"/>
        <v>0</v>
      </c>
      <c r="L27" s="1">
        <f t="shared" si="79"/>
        <v>5500</v>
      </c>
      <c r="M27" s="1">
        <f t="shared" si="79"/>
        <v>0</v>
      </c>
      <c r="N27" s="1">
        <f t="shared" si="79"/>
        <v>0</v>
      </c>
      <c r="O27" s="1">
        <f t="shared" si="79"/>
        <v>0</v>
      </c>
      <c r="P27" s="3"/>
      <c r="Q27" s="1">
        <f t="shared" ref="Q27:V27" si="80">+Q18*Q26</f>
        <v>0</v>
      </c>
      <c r="R27" s="1">
        <f t="shared" si="80"/>
        <v>0</v>
      </c>
      <c r="S27" s="1">
        <f t="shared" si="80"/>
        <v>100100</v>
      </c>
      <c r="T27" s="1">
        <f t="shared" si="80"/>
        <v>0</v>
      </c>
      <c r="U27" s="1">
        <f t="shared" si="80"/>
        <v>0</v>
      </c>
      <c r="V27" s="1">
        <f t="shared" si="80"/>
        <v>0</v>
      </c>
      <c r="W27" s="3"/>
      <c r="X27" s="1">
        <f t="shared" ref="X27:AC27" si="81">+X18*X26</f>
        <v>0</v>
      </c>
      <c r="Y27" s="1">
        <f t="shared" si="81"/>
        <v>0</v>
      </c>
      <c r="Z27" s="1">
        <f t="shared" si="81"/>
        <v>231000</v>
      </c>
      <c r="AA27" s="1">
        <f t="shared" si="81"/>
        <v>0</v>
      </c>
      <c r="AB27" s="1">
        <f t="shared" si="81"/>
        <v>0</v>
      </c>
      <c r="AC27" s="1">
        <f t="shared" si="81"/>
        <v>0</v>
      </c>
      <c r="AD27" s="3"/>
      <c r="AE27" s="1">
        <f t="shared" ref="AE27:AJ27" si="82">+AE18*AE26</f>
        <v>0</v>
      </c>
      <c r="AF27" s="1">
        <f t="shared" si="82"/>
        <v>0</v>
      </c>
      <c r="AG27" s="1">
        <f t="shared" si="82"/>
        <v>48400</v>
      </c>
      <c r="AH27" s="1">
        <f t="shared" si="82"/>
        <v>0</v>
      </c>
      <c r="AI27" s="1">
        <f t="shared" si="82"/>
        <v>0</v>
      </c>
      <c r="AJ27" s="1">
        <f t="shared" si="82"/>
        <v>0</v>
      </c>
      <c r="AK27" s="3"/>
      <c r="AL27" s="1">
        <f t="shared" ref="AL27:AQ27" si="83">+AL18*AL26</f>
        <v>0</v>
      </c>
      <c r="AM27" s="1">
        <f t="shared" si="83"/>
        <v>0</v>
      </c>
      <c r="AN27" s="1">
        <f t="shared" si="83"/>
        <v>8800</v>
      </c>
      <c r="AO27" s="1">
        <f t="shared" si="83"/>
        <v>0</v>
      </c>
      <c r="AP27" s="1">
        <f t="shared" si="83"/>
        <v>0</v>
      </c>
      <c r="AQ27" s="1">
        <f t="shared" si="83"/>
        <v>0</v>
      </c>
      <c r="AR27" s="3"/>
      <c r="AS27" s="1">
        <f t="shared" ref="AS27:AX27" si="84">+AS18*AS26</f>
        <v>0</v>
      </c>
      <c r="AT27" s="1">
        <f t="shared" si="84"/>
        <v>0</v>
      </c>
      <c r="AU27" s="1">
        <f t="shared" si="84"/>
        <v>40700</v>
      </c>
      <c r="AV27" s="1">
        <f t="shared" si="84"/>
        <v>0</v>
      </c>
      <c r="AW27" s="1">
        <f t="shared" si="84"/>
        <v>0</v>
      </c>
      <c r="AX27" s="1">
        <f t="shared" si="84"/>
        <v>0</v>
      </c>
      <c r="AY27" s="3"/>
      <c r="AZ27" s="1">
        <f t="shared" ref="AZ27:BE27" si="85">+AZ18*AZ26</f>
        <v>0</v>
      </c>
      <c r="BA27" s="1">
        <f t="shared" si="85"/>
        <v>0</v>
      </c>
      <c r="BB27" s="1">
        <f t="shared" si="85"/>
        <v>0</v>
      </c>
      <c r="BC27" s="1">
        <f t="shared" si="85"/>
        <v>0</v>
      </c>
      <c r="BD27" s="1">
        <f t="shared" si="85"/>
        <v>0</v>
      </c>
      <c r="BE27" s="1">
        <f t="shared" si="85"/>
        <v>0</v>
      </c>
      <c r="BF27" s="3"/>
      <c r="BG27" s="1">
        <f t="shared" ref="BG27:BL27" si="86">+BG18*BG26</f>
        <v>0</v>
      </c>
      <c r="BH27" s="1">
        <f t="shared" si="86"/>
        <v>0</v>
      </c>
      <c r="BI27" s="1">
        <f t="shared" si="86"/>
        <v>11000</v>
      </c>
      <c r="BJ27" s="1">
        <f t="shared" si="86"/>
        <v>0</v>
      </c>
      <c r="BK27" s="1">
        <f t="shared" si="86"/>
        <v>0</v>
      </c>
      <c r="BL27" s="1">
        <f t="shared" si="86"/>
        <v>0</v>
      </c>
      <c r="BM27" s="3"/>
      <c r="BN27" s="1">
        <f t="shared" ref="BN27:BS27" si="87">+BN18*BN26</f>
        <v>0</v>
      </c>
      <c r="BO27" s="1">
        <f t="shared" si="87"/>
        <v>0</v>
      </c>
      <c r="BP27" s="1">
        <f t="shared" si="87"/>
        <v>11000</v>
      </c>
      <c r="BQ27" s="1">
        <f t="shared" si="87"/>
        <v>0</v>
      </c>
      <c r="BR27" s="1">
        <f t="shared" si="87"/>
        <v>0</v>
      </c>
      <c r="BS27" s="1">
        <f t="shared" si="87"/>
        <v>0</v>
      </c>
      <c r="BT27" s="3"/>
      <c r="BU27" s="1">
        <f t="shared" ref="BU27:BZ27" si="88">+BU18*BU26</f>
        <v>0</v>
      </c>
      <c r="BV27" s="1">
        <f t="shared" si="88"/>
        <v>0</v>
      </c>
      <c r="BW27" s="1">
        <f t="shared" si="88"/>
        <v>25300</v>
      </c>
      <c r="BX27" s="1">
        <f t="shared" si="88"/>
        <v>0</v>
      </c>
      <c r="BY27" s="1">
        <f t="shared" si="88"/>
        <v>0</v>
      </c>
      <c r="BZ27" s="1">
        <f t="shared" si="88"/>
        <v>0</v>
      </c>
      <c r="CA27" s="3"/>
      <c r="CB27" s="1">
        <f t="shared" ref="CB27:CG27" si="89">+CB18*CB26</f>
        <v>0</v>
      </c>
      <c r="CC27" s="1">
        <f t="shared" si="89"/>
        <v>0</v>
      </c>
      <c r="CD27" s="1">
        <f t="shared" si="89"/>
        <v>0</v>
      </c>
      <c r="CE27" s="1">
        <f t="shared" si="89"/>
        <v>0</v>
      </c>
      <c r="CF27" s="1">
        <f t="shared" si="89"/>
        <v>0</v>
      </c>
      <c r="CG27" s="1">
        <f t="shared" si="89"/>
        <v>0</v>
      </c>
      <c r="CH27" s="3"/>
      <c r="CI27" s="25">
        <f>CI26*CI18</f>
        <v>0</v>
      </c>
      <c r="CJ27" s="25">
        <f t="shared" ref="CJ27:CN27" si="90">CJ26*CJ18</f>
        <v>0</v>
      </c>
      <c r="CK27" s="25">
        <f t="shared" si="90"/>
        <v>493900</v>
      </c>
      <c r="CL27" s="25">
        <f t="shared" si="90"/>
        <v>0</v>
      </c>
      <c r="CM27" s="25">
        <f t="shared" si="90"/>
        <v>0</v>
      </c>
      <c r="CN27" s="25">
        <f t="shared" si="90"/>
        <v>0</v>
      </c>
      <c r="CP27" s="7" t="s">
        <v>18</v>
      </c>
      <c r="CQ27" s="26">
        <f>SUM(BU29:BZ29)</f>
        <v>27197.5</v>
      </c>
    </row>
    <row r="28" spans="1:98" x14ac:dyDescent="0.25">
      <c r="B28" t="s">
        <v>1</v>
      </c>
      <c r="C28" s="1">
        <f>+C27*7.5%</f>
        <v>0</v>
      </c>
      <c r="D28" s="1">
        <f t="shared" ref="D28:H28" si="91">+D27*7.5%</f>
        <v>0</v>
      </c>
      <c r="E28" s="1">
        <f t="shared" si="91"/>
        <v>907.5</v>
      </c>
      <c r="F28" s="1">
        <f t="shared" si="91"/>
        <v>0</v>
      </c>
      <c r="G28" s="1">
        <f t="shared" si="91"/>
        <v>0</v>
      </c>
      <c r="H28" s="1">
        <f t="shared" si="91"/>
        <v>0</v>
      </c>
      <c r="I28" s="3"/>
      <c r="J28" s="1">
        <f>+J27*7.5%</f>
        <v>0</v>
      </c>
      <c r="K28" s="1">
        <f t="shared" ref="K28:O28" si="92">+K27*7.5%</f>
        <v>0</v>
      </c>
      <c r="L28" s="1">
        <f t="shared" si="92"/>
        <v>412.5</v>
      </c>
      <c r="M28" s="1">
        <f t="shared" si="92"/>
        <v>0</v>
      </c>
      <c r="N28" s="1">
        <f t="shared" si="92"/>
        <v>0</v>
      </c>
      <c r="O28" s="1">
        <f t="shared" si="92"/>
        <v>0</v>
      </c>
      <c r="P28" s="3"/>
      <c r="Q28" s="1">
        <f>+Q27*7.5%</f>
        <v>0</v>
      </c>
      <c r="R28" s="1">
        <f t="shared" ref="R28:V28" si="93">+R27*7.5%</f>
        <v>0</v>
      </c>
      <c r="S28" s="1">
        <f t="shared" si="93"/>
        <v>7507.5</v>
      </c>
      <c r="T28" s="1">
        <f t="shared" si="93"/>
        <v>0</v>
      </c>
      <c r="U28" s="1">
        <f t="shared" si="93"/>
        <v>0</v>
      </c>
      <c r="V28" s="1">
        <f t="shared" si="93"/>
        <v>0</v>
      </c>
      <c r="W28" s="3"/>
      <c r="X28" s="1">
        <f>+X27*7.5%</f>
        <v>0</v>
      </c>
      <c r="Y28" s="1">
        <f>+Y27*7.5%</f>
        <v>0</v>
      </c>
      <c r="Z28" s="1">
        <f>+Z27*7.5%</f>
        <v>17325</v>
      </c>
      <c r="AA28" s="1">
        <f>+AA27*7.5%</f>
        <v>0</v>
      </c>
      <c r="AB28" s="1">
        <f>+AB27*7.5%</f>
        <v>0</v>
      </c>
      <c r="AC28" s="1">
        <f>+AC27*0.05</f>
        <v>0</v>
      </c>
      <c r="AD28" s="3"/>
      <c r="AE28" s="1">
        <f>+AE27*7.5%</f>
        <v>0</v>
      </c>
      <c r="AF28" s="1">
        <f t="shared" ref="AF28:AJ28" si="94">+AF27*7.5%</f>
        <v>0</v>
      </c>
      <c r="AG28" s="1">
        <f t="shared" si="94"/>
        <v>3630</v>
      </c>
      <c r="AH28" s="1">
        <f t="shared" si="94"/>
        <v>0</v>
      </c>
      <c r="AI28" s="1">
        <f t="shared" si="94"/>
        <v>0</v>
      </c>
      <c r="AJ28" s="1">
        <f t="shared" si="94"/>
        <v>0</v>
      </c>
      <c r="AK28" s="3"/>
      <c r="AL28" s="1">
        <f>+AL27*7.5%</f>
        <v>0</v>
      </c>
      <c r="AM28" s="1">
        <f t="shared" ref="AM28:AQ28" si="95">+AM27*7.5%</f>
        <v>0</v>
      </c>
      <c r="AN28" s="1">
        <f t="shared" si="95"/>
        <v>660</v>
      </c>
      <c r="AO28" s="1">
        <f t="shared" si="95"/>
        <v>0</v>
      </c>
      <c r="AP28" s="1">
        <f t="shared" si="95"/>
        <v>0</v>
      </c>
      <c r="AQ28" s="1">
        <f t="shared" si="95"/>
        <v>0</v>
      </c>
      <c r="AR28" s="3"/>
      <c r="AS28" s="1">
        <f>+AS27*7.5%</f>
        <v>0</v>
      </c>
      <c r="AT28" s="1">
        <f t="shared" ref="AT28:AX28" si="96">+AT27*7.5%</f>
        <v>0</v>
      </c>
      <c r="AU28" s="1">
        <f t="shared" si="96"/>
        <v>3052.5</v>
      </c>
      <c r="AV28" s="1">
        <f t="shared" si="96"/>
        <v>0</v>
      </c>
      <c r="AW28" s="1">
        <f t="shared" si="96"/>
        <v>0</v>
      </c>
      <c r="AX28" s="1">
        <f t="shared" si="96"/>
        <v>0</v>
      </c>
      <c r="AY28" s="3"/>
      <c r="AZ28" s="1">
        <f>+AZ27*7.5%</f>
        <v>0</v>
      </c>
      <c r="BA28" s="1">
        <f t="shared" ref="BA28:BE28" si="97">+BA27*7.5%</f>
        <v>0</v>
      </c>
      <c r="BB28" s="1">
        <f t="shared" si="97"/>
        <v>0</v>
      </c>
      <c r="BC28" s="1">
        <f t="shared" si="97"/>
        <v>0</v>
      </c>
      <c r="BD28" s="1">
        <f t="shared" si="97"/>
        <v>0</v>
      </c>
      <c r="BE28" s="1">
        <f t="shared" si="97"/>
        <v>0</v>
      </c>
      <c r="BF28" s="3"/>
      <c r="BG28" s="1">
        <f>+BG27*7.5%</f>
        <v>0</v>
      </c>
      <c r="BH28" s="1">
        <f t="shared" ref="BH28:BL28" si="98">+BH27*7.5%</f>
        <v>0</v>
      </c>
      <c r="BI28" s="1">
        <f t="shared" si="98"/>
        <v>825</v>
      </c>
      <c r="BJ28" s="1">
        <f t="shared" si="98"/>
        <v>0</v>
      </c>
      <c r="BK28" s="1">
        <f t="shared" si="98"/>
        <v>0</v>
      </c>
      <c r="BL28" s="1">
        <f t="shared" si="98"/>
        <v>0</v>
      </c>
      <c r="BM28" s="3"/>
      <c r="BN28" s="1">
        <f>+BN27*7.5%</f>
        <v>0</v>
      </c>
      <c r="BO28" s="1">
        <f t="shared" ref="BO28:BS28" si="99">+BO27*7.5%</f>
        <v>0</v>
      </c>
      <c r="BP28" s="1">
        <f t="shared" si="99"/>
        <v>825</v>
      </c>
      <c r="BQ28" s="1">
        <f t="shared" si="99"/>
        <v>0</v>
      </c>
      <c r="BR28" s="1">
        <f t="shared" si="99"/>
        <v>0</v>
      </c>
      <c r="BS28" s="1">
        <f t="shared" si="99"/>
        <v>0</v>
      </c>
      <c r="BT28" s="3"/>
      <c r="BU28" s="1">
        <f>+BU27*7.5%</f>
        <v>0</v>
      </c>
      <c r="BV28" s="1">
        <f t="shared" ref="BV28:BZ28" si="100">+BV27*7.5%</f>
        <v>0</v>
      </c>
      <c r="BW28" s="1">
        <f t="shared" si="100"/>
        <v>1897.5</v>
      </c>
      <c r="BX28" s="1">
        <f t="shared" si="100"/>
        <v>0</v>
      </c>
      <c r="BY28" s="1">
        <f t="shared" si="100"/>
        <v>0</v>
      </c>
      <c r="BZ28" s="1">
        <f t="shared" si="100"/>
        <v>0</v>
      </c>
      <c r="CA28" s="3"/>
      <c r="CB28" s="1">
        <f>+CB27*7.5%</f>
        <v>0</v>
      </c>
      <c r="CC28" s="1">
        <f t="shared" ref="CC28:CG28" si="101">+CC27*7.5%</f>
        <v>0</v>
      </c>
      <c r="CD28" s="1">
        <f t="shared" si="101"/>
        <v>0</v>
      </c>
      <c r="CE28" s="1">
        <f t="shared" si="101"/>
        <v>0</v>
      </c>
      <c r="CF28" s="1">
        <f t="shared" si="101"/>
        <v>0</v>
      </c>
      <c r="CG28" s="1">
        <f t="shared" si="101"/>
        <v>0</v>
      </c>
      <c r="CH28" s="3"/>
      <c r="CI28" s="25">
        <f>CI27*7.5%</f>
        <v>0</v>
      </c>
      <c r="CJ28" s="25">
        <f t="shared" ref="CJ28:CN28" si="102">CJ27*7.5%</f>
        <v>0</v>
      </c>
      <c r="CK28" s="25">
        <f t="shared" si="102"/>
        <v>37042.5</v>
      </c>
      <c r="CL28" s="25">
        <f t="shared" si="102"/>
        <v>0</v>
      </c>
      <c r="CM28" s="25">
        <f t="shared" si="102"/>
        <v>0</v>
      </c>
      <c r="CN28" s="25">
        <f t="shared" si="102"/>
        <v>0</v>
      </c>
      <c r="CP28" s="7" t="s">
        <v>146</v>
      </c>
      <c r="CQ28" s="26">
        <f>SUM(CB29:CG29)</f>
        <v>0</v>
      </c>
    </row>
    <row r="29" spans="1:98" x14ac:dyDescent="0.25">
      <c r="B29" t="s">
        <v>0</v>
      </c>
      <c r="C29" s="1">
        <f t="shared" ref="C29:D29" si="103">SUM(C27:C28)</f>
        <v>0</v>
      </c>
      <c r="D29" s="1">
        <f t="shared" si="103"/>
        <v>0</v>
      </c>
      <c r="E29" s="1">
        <f>SUM(E27:E28)</f>
        <v>13007.5</v>
      </c>
      <c r="F29" s="1">
        <f>SUM(F27:F28)</f>
        <v>0</v>
      </c>
      <c r="G29" s="1">
        <f>SUM(G27:G28)</f>
        <v>0</v>
      </c>
      <c r="H29" s="1">
        <f>SUM(H27:H28)</f>
        <v>0</v>
      </c>
      <c r="J29" s="1">
        <f t="shared" ref="J29:K29" si="104">SUM(J27:J28)</f>
        <v>0</v>
      </c>
      <c r="K29" s="1">
        <f t="shared" si="104"/>
        <v>0</v>
      </c>
      <c r="L29" s="1">
        <f>SUM(L27:L28)</f>
        <v>5912.5</v>
      </c>
      <c r="M29" s="1">
        <f>SUM(M27:M28)</f>
        <v>0</v>
      </c>
      <c r="N29" s="1">
        <f>SUM(N27:N28)</f>
        <v>0</v>
      </c>
      <c r="O29" s="1">
        <f>SUM(O27:O28)</f>
        <v>0</v>
      </c>
      <c r="Q29" s="1">
        <f t="shared" ref="Q29:R29" si="105">SUM(Q27:Q28)</f>
        <v>0</v>
      </c>
      <c r="R29" s="1">
        <f t="shared" si="105"/>
        <v>0</v>
      </c>
      <c r="S29" s="1">
        <f>SUM(S27:S28)</f>
        <v>107607.5</v>
      </c>
      <c r="T29" s="1">
        <f>SUM(T27:T28)</f>
        <v>0</v>
      </c>
      <c r="U29" s="1">
        <f>SUM(U27:U28)</f>
        <v>0</v>
      </c>
      <c r="V29" s="1">
        <f>SUM(V27:V28)</f>
        <v>0</v>
      </c>
      <c r="X29" s="1">
        <f t="shared" ref="X29:AC29" si="106">SUM(X27:X28)</f>
        <v>0</v>
      </c>
      <c r="Y29" s="1">
        <f t="shared" si="106"/>
        <v>0</v>
      </c>
      <c r="Z29" s="1">
        <f t="shared" si="106"/>
        <v>248325</v>
      </c>
      <c r="AA29" s="1">
        <f t="shared" si="106"/>
        <v>0</v>
      </c>
      <c r="AB29" s="1">
        <f t="shared" si="106"/>
        <v>0</v>
      </c>
      <c r="AC29" s="1">
        <f t="shared" si="106"/>
        <v>0</v>
      </c>
      <c r="AE29" s="1">
        <f t="shared" ref="AE29:AJ29" si="107">SUM(AE27:AE28)</f>
        <v>0</v>
      </c>
      <c r="AF29" s="1">
        <f t="shared" si="107"/>
        <v>0</v>
      </c>
      <c r="AG29" s="1">
        <f t="shared" si="107"/>
        <v>52030</v>
      </c>
      <c r="AH29" s="1">
        <f t="shared" si="107"/>
        <v>0</v>
      </c>
      <c r="AI29" s="1">
        <f t="shared" si="107"/>
        <v>0</v>
      </c>
      <c r="AJ29" s="1">
        <f t="shared" si="107"/>
        <v>0</v>
      </c>
      <c r="AL29" s="1">
        <f t="shared" ref="AL29:AQ29" si="108">SUM(AL27:AL28)</f>
        <v>0</v>
      </c>
      <c r="AM29" s="1">
        <f t="shared" si="108"/>
        <v>0</v>
      </c>
      <c r="AN29" s="1">
        <f t="shared" si="108"/>
        <v>9460</v>
      </c>
      <c r="AO29" s="1">
        <f t="shared" si="108"/>
        <v>0</v>
      </c>
      <c r="AP29" s="1">
        <f t="shared" si="108"/>
        <v>0</v>
      </c>
      <c r="AQ29" s="1">
        <f t="shared" si="108"/>
        <v>0</v>
      </c>
      <c r="AS29" s="1">
        <f t="shared" ref="AS29:AX29" si="109">SUM(AS27:AS28)</f>
        <v>0</v>
      </c>
      <c r="AT29" s="1">
        <f t="shared" si="109"/>
        <v>0</v>
      </c>
      <c r="AU29" s="1">
        <f t="shared" si="109"/>
        <v>43752.5</v>
      </c>
      <c r="AV29" s="1">
        <f t="shared" si="109"/>
        <v>0</v>
      </c>
      <c r="AW29" s="1">
        <f t="shared" si="109"/>
        <v>0</v>
      </c>
      <c r="AX29" s="1">
        <f t="shared" si="109"/>
        <v>0</v>
      </c>
      <c r="AZ29" s="1">
        <f t="shared" ref="AZ29:BE29" si="110">SUM(AZ27:AZ28)</f>
        <v>0</v>
      </c>
      <c r="BA29" s="1">
        <f t="shared" si="110"/>
        <v>0</v>
      </c>
      <c r="BB29" s="1">
        <f t="shared" si="110"/>
        <v>0</v>
      </c>
      <c r="BC29" s="1">
        <f t="shared" si="110"/>
        <v>0</v>
      </c>
      <c r="BD29" s="1">
        <f t="shared" si="110"/>
        <v>0</v>
      </c>
      <c r="BE29" s="1">
        <f t="shared" si="110"/>
        <v>0</v>
      </c>
      <c r="BG29" s="1">
        <f t="shared" ref="BG29:BL29" si="111">SUM(BG27:BG28)</f>
        <v>0</v>
      </c>
      <c r="BH29" s="1">
        <f t="shared" si="111"/>
        <v>0</v>
      </c>
      <c r="BI29" s="1">
        <f t="shared" si="111"/>
        <v>11825</v>
      </c>
      <c r="BJ29" s="1">
        <f t="shared" si="111"/>
        <v>0</v>
      </c>
      <c r="BK29" s="1">
        <f t="shared" si="111"/>
        <v>0</v>
      </c>
      <c r="BL29" s="1">
        <f t="shared" si="111"/>
        <v>0</v>
      </c>
      <c r="BN29" s="1">
        <f t="shared" ref="BN29:BS29" si="112">SUM(BN27:BN28)</f>
        <v>0</v>
      </c>
      <c r="BO29" s="1">
        <f t="shared" si="112"/>
        <v>0</v>
      </c>
      <c r="BP29" s="1">
        <f t="shared" si="112"/>
        <v>11825</v>
      </c>
      <c r="BQ29" s="1">
        <f t="shared" si="112"/>
        <v>0</v>
      </c>
      <c r="BR29" s="1">
        <f t="shared" si="112"/>
        <v>0</v>
      </c>
      <c r="BS29" s="1">
        <f t="shared" si="112"/>
        <v>0</v>
      </c>
      <c r="BU29" s="1">
        <f t="shared" ref="BU29:BZ29" si="113">SUM(BU27:BU28)</f>
        <v>0</v>
      </c>
      <c r="BV29" s="1">
        <f t="shared" si="113"/>
        <v>0</v>
      </c>
      <c r="BW29" s="1">
        <f t="shared" si="113"/>
        <v>27197.5</v>
      </c>
      <c r="BX29" s="1">
        <f t="shared" si="113"/>
        <v>0</v>
      </c>
      <c r="BY29" s="1">
        <f t="shared" si="113"/>
        <v>0</v>
      </c>
      <c r="BZ29" s="1">
        <f t="shared" si="113"/>
        <v>0</v>
      </c>
      <c r="CA29" s="3"/>
      <c r="CB29" s="1">
        <f t="shared" ref="CB29:CG29" si="114">SUM(CB27:CB28)</f>
        <v>0</v>
      </c>
      <c r="CC29" s="1">
        <f t="shared" si="114"/>
        <v>0</v>
      </c>
      <c r="CD29" s="1">
        <f t="shared" si="114"/>
        <v>0</v>
      </c>
      <c r="CE29" s="1">
        <f t="shared" si="114"/>
        <v>0</v>
      </c>
      <c r="CF29" s="1">
        <f t="shared" si="114"/>
        <v>0</v>
      </c>
      <c r="CG29" s="1">
        <f t="shared" si="114"/>
        <v>0</v>
      </c>
      <c r="CI29" s="25">
        <f>SUM(CI27:CI28)</f>
        <v>0</v>
      </c>
      <c r="CJ29" s="25">
        <f t="shared" ref="CJ29:CN29" si="115">SUM(CJ27:CJ28)</f>
        <v>0</v>
      </c>
      <c r="CK29" s="25">
        <f t="shared" si="115"/>
        <v>530942.5</v>
      </c>
      <c r="CL29" s="25">
        <f t="shared" si="115"/>
        <v>0</v>
      </c>
      <c r="CM29" s="25">
        <f t="shared" si="115"/>
        <v>0</v>
      </c>
      <c r="CN29" s="25">
        <f t="shared" si="115"/>
        <v>0</v>
      </c>
      <c r="CP29" s="9" t="s">
        <v>0</v>
      </c>
      <c r="CQ29" s="27">
        <f>SUM(CQ17:CQ28)</f>
        <v>530942.5</v>
      </c>
    </row>
    <row r="31" spans="1:98" x14ac:dyDescent="0.25">
      <c r="C31" s="217" t="s">
        <v>25</v>
      </c>
      <c r="D31" s="217"/>
      <c r="E31" s="217"/>
      <c r="F31" s="217"/>
      <c r="G31" s="217"/>
      <c r="H31" s="217"/>
      <c r="I31" s="24"/>
      <c r="J31" s="217" t="s">
        <v>24</v>
      </c>
      <c r="K31" s="217"/>
      <c r="L31" s="217"/>
      <c r="M31" s="217"/>
      <c r="N31" s="217"/>
      <c r="O31" s="217"/>
      <c r="P31" s="24"/>
      <c r="Q31" s="217" t="s">
        <v>26</v>
      </c>
      <c r="R31" s="217"/>
      <c r="S31" s="217"/>
      <c r="T31" s="217"/>
      <c r="U31" s="217"/>
      <c r="V31" s="217"/>
      <c r="W31" s="217"/>
      <c r="X31" s="217" t="s">
        <v>27</v>
      </c>
      <c r="Y31" s="217"/>
      <c r="Z31" s="217"/>
      <c r="AA31" s="217"/>
      <c r="AB31" s="217"/>
      <c r="AC31" s="217"/>
      <c r="AD31" s="217"/>
      <c r="AE31" s="217" t="s">
        <v>23</v>
      </c>
      <c r="AF31" s="217"/>
      <c r="AG31" s="217"/>
      <c r="AH31" s="217"/>
      <c r="AI31" s="217"/>
      <c r="AJ31" s="217"/>
      <c r="AK31" s="217"/>
      <c r="AL31" s="24"/>
      <c r="AM31" s="24"/>
      <c r="AN31" s="24" t="s">
        <v>35</v>
      </c>
      <c r="AO31" s="24"/>
      <c r="AP31" s="24"/>
      <c r="AQ31" s="24"/>
      <c r="AR31" s="24"/>
      <c r="AS31" s="24"/>
      <c r="AT31" s="24"/>
      <c r="AU31" s="24" t="s">
        <v>22</v>
      </c>
      <c r="AV31" s="24"/>
      <c r="AW31" s="24"/>
      <c r="AX31" s="24"/>
      <c r="AY31" s="24"/>
      <c r="AZ31" s="217" t="s">
        <v>21</v>
      </c>
      <c r="BA31" s="217"/>
      <c r="BB31" s="217"/>
      <c r="BC31" s="217"/>
      <c r="BD31" s="217"/>
      <c r="BE31" s="217"/>
      <c r="BG31" s="218" t="s">
        <v>20</v>
      </c>
      <c r="BH31" s="218"/>
      <c r="BI31" s="218"/>
      <c r="BJ31" s="218"/>
      <c r="BK31" s="218"/>
      <c r="BL31" s="218"/>
      <c r="BN31" s="218" t="s">
        <v>19</v>
      </c>
      <c r="BO31" s="218"/>
      <c r="BP31" s="218"/>
      <c r="BQ31" s="218"/>
      <c r="BR31" s="218"/>
      <c r="BS31" s="218"/>
      <c r="BT31" s="24"/>
      <c r="BU31" s="218" t="s">
        <v>18</v>
      </c>
      <c r="BV31" s="218"/>
      <c r="BW31" s="218"/>
      <c r="BX31" s="218"/>
      <c r="BY31" s="218"/>
      <c r="BZ31" s="218"/>
      <c r="CA31" s="24"/>
      <c r="CB31" s="218" t="s">
        <v>154</v>
      </c>
      <c r="CC31" s="218"/>
      <c r="CD31" s="218"/>
      <c r="CE31" s="218"/>
      <c r="CF31" s="218"/>
      <c r="CG31" s="218"/>
      <c r="CI31" s="218" t="s">
        <v>17</v>
      </c>
      <c r="CJ31" s="218"/>
      <c r="CK31" s="218"/>
      <c r="CL31" s="218"/>
      <c r="CM31" s="218"/>
      <c r="CN31" s="218"/>
      <c r="CS31" s="219" t="s">
        <v>45</v>
      </c>
      <c r="CT31" s="219"/>
    </row>
    <row r="32" spans="1:98" ht="34.5" customHeight="1" x14ac:dyDescent="0.25">
      <c r="A32" s="216" t="str">
        <f>_xlfn.CONCAT("WK",WEEKNUM(MAX('ADMIN BLOCK UNIQUE  BOOKINGS'!L18:L24),2),"(",TEXT(MIN('ADMIN BLOCK UNIQUE  BOOKINGS'!L18:L24),"MMM DD")," -",TEXT(MAX('ADMIN BLOCK UNIQUE  BOOKINGS'!L18:L24),"MMM DD"),")")</f>
        <v>WK47(Nov 14 -Nov 20)</v>
      </c>
      <c r="B32" t="s">
        <v>16</v>
      </c>
      <c r="C32" s="2" t="s">
        <v>15</v>
      </c>
      <c r="D32" s="2" t="s">
        <v>14</v>
      </c>
      <c r="E32" s="2" t="s">
        <v>13</v>
      </c>
      <c r="F32" s="2" t="s">
        <v>12</v>
      </c>
      <c r="G32" s="2" t="s">
        <v>32</v>
      </c>
      <c r="H32" s="2" t="s">
        <v>11</v>
      </c>
      <c r="J32" s="2" t="s">
        <v>15</v>
      </c>
      <c r="K32" s="2" t="s">
        <v>14</v>
      </c>
      <c r="L32" s="2" t="s">
        <v>13</v>
      </c>
      <c r="M32" s="2" t="s">
        <v>12</v>
      </c>
      <c r="N32" s="2" t="s">
        <v>32</v>
      </c>
      <c r="O32" s="2" t="s">
        <v>11</v>
      </c>
      <c r="Q32" s="2" t="s">
        <v>15</v>
      </c>
      <c r="R32" s="2" t="s">
        <v>14</v>
      </c>
      <c r="S32" s="2" t="s">
        <v>13</v>
      </c>
      <c r="T32" s="2" t="s">
        <v>12</v>
      </c>
      <c r="U32" s="2" t="s">
        <v>32</v>
      </c>
      <c r="V32" s="2" t="s">
        <v>11</v>
      </c>
      <c r="X32" s="2" t="s">
        <v>15</v>
      </c>
      <c r="Y32" s="2" t="s">
        <v>14</v>
      </c>
      <c r="Z32" s="2" t="s">
        <v>13</v>
      </c>
      <c r="AA32" s="2" t="s">
        <v>12</v>
      </c>
      <c r="AB32" s="2" t="s">
        <v>32</v>
      </c>
      <c r="AC32" s="2" t="s">
        <v>11</v>
      </c>
      <c r="AE32" s="2" t="s">
        <v>15</v>
      </c>
      <c r="AF32" s="2" t="s">
        <v>14</v>
      </c>
      <c r="AG32" s="2" t="s">
        <v>13</v>
      </c>
      <c r="AH32" s="2" t="s">
        <v>12</v>
      </c>
      <c r="AI32" s="2" t="s">
        <v>32</v>
      </c>
      <c r="AJ32" s="2" t="s">
        <v>11</v>
      </c>
      <c r="AL32" s="2" t="s">
        <v>15</v>
      </c>
      <c r="AM32" s="2" t="s">
        <v>14</v>
      </c>
      <c r="AN32" s="2" t="s">
        <v>13</v>
      </c>
      <c r="AO32" s="2" t="s">
        <v>12</v>
      </c>
      <c r="AP32" s="2" t="s">
        <v>32</v>
      </c>
      <c r="AQ32" s="2" t="s">
        <v>11</v>
      </c>
      <c r="AS32" s="2" t="s">
        <v>15</v>
      </c>
      <c r="AT32" s="2" t="s">
        <v>14</v>
      </c>
      <c r="AU32" s="2" t="s">
        <v>13</v>
      </c>
      <c r="AV32" s="2" t="s">
        <v>12</v>
      </c>
      <c r="AW32" s="2" t="s">
        <v>32</v>
      </c>
      <c r="AX32" s="2" t="s">
        <v>11</v>
      </c>
      <c r="AZ32" s="2" t="s">
        <v>15</v>
      </c>
      <c r="BA32" s="2" t="s">
        <v>14</v>
      </c>
      <c r="BB32" s="2" t="s">
        <v>13</v>
      </c>
      <c r="BC32" s="2" t="s">
        <v>12</v>
      </c>
      <c r="BD32" s="2" t="s">
        <v>32</v>
      </c>
      <c r="BE32" s="2" t="s">
        <v>11</v>
      </c>
      <c r="BG32" s="2" t="s">
        <v>15</v>
      </c>
      <c r="BH32" s="2" t="s">
        <v>14</v>
      </c>
      <c r="BI32" s="2" t="s">
        <v>13</v>
      </c>
      <c r="BJ32" s="2" t="s">
        <v>12</v>
      </c>
      <c r="BK32" s="2" t="s">
        <v>32</v>
      </c>
      <c r="BL32" s="2" t="s">
        <v>11</v>
      </c>
      <c r="BN32" s="2" t="s">
        <v>15</v>
      </c>
      <c r="BO32" s="2" t="s">
        <v>14</v>
      </c>
      <c r="BP32" s="2" t="s">
        <v>13</v>
      </c>
      <c r="BQ32" s="2" t="s">
        <v>12</v>
      </c>
      <c r="BR32" s="2" t="s">
        <v>32</v>
      </c>
      <c r="BS32" s="2" t="s">
        <v>11</v>
      </c>
      <c r="BT32" s="6"/>
      <c r="BU32" s="2" t="s">
        <v>15</v>
      </c>
      <c r="BV32" s="2" t="s">
        <v>14</v>
      </c>
      <c r="BW32" s="2" t="s">
        <v>13</v>
      </c>
      <c r="BX32" s="2" t="s">
        <v>12</v>
      </c>
      <c r="BY32" s="2" t="s">
        <v>32</v>
      </c>
      <c r="BZ32" s="2" t="s">
        <v>11</v>
      </c>
      <c r="CB32" s="2" t="s">
        <v>15</v>
      </c>
      <c r="CC32" s="2" t="s">
        <v>14</v>
      </c>
      <c r="CD32" s="2" t="s">
        <v>13</v>
      </c>
      <c r="CE32" s="2" t="s">
        <v>12</v>
      </c>
      <c r="CF32" s="2" t="s">
        <v>32</v>
      </c>
      <c r="CG32" s="2" t="s">
        <v>11</v>
      </c>
      <c r="CI32" s="2" t="s">
        <v>15</v>
      </c>
      <c r="CJ32" s="2" t="s">
        <v>14</v>
      </c>
      <c r="CK32" s="2" t="s">
        <v>13</v>
      </c>
      <c r="CL32" s="2" t="s">
        <v>12</v>
      </c>
      <c r="CM32" s="2" t="s">
        <v>33</v>
      </c>
      <c r="CN32" s="2" t="s">
        <v>11</v>
      </c>
      <c r="CP32" s="7" t="s">
        <v>25</v>
      </c>
      <c r="CQ32" s="26">
        <f>SUM(C44:H44)</f>
        <v>5912.5</v>
      </c>
      <c r="CS32" s="124" t="s">
        <v>25</v>
      </c>
      <c r="CT32" s="28">
        <f>SUMIF($CP$2:$CP$89,CS32,$CQ$2:$CQ$89)</f>
        <v>53212.5</v>
      </c>
    </row>
    <row r="33" spans="1:101" x14ac:dyDescent="0.25">
      <c r="A33" s="216"/>
      <c r="C33" s="2">
        <v>700</v>
      </c>
      <c r="D33" s="2">
        <v>700</v>
      </c>
      <c r="E33" s="2">
        <v>1100</v>
      </c>
      <c r="F33" s="2">
        <v>1100</v>
      </c>
      <c r="G33" s="2">
        <v>100</v>
      </c>
      <c r="H33" s="2">
        <v>1400</v>
      </c>
      <c r="J33" s="2">
        <v>700</v>
      </c>
      <c r="K33" s="2">
        <v>700</v>
      </c>
      <c r="L33" s="2">
        <v>1100</v>
      </c>
      <c r="M33" s="2">
        <v>1100</v>
      </c>
      <c r="N33" s="2">
        <v>100</v>
      </c>
      <c r="O33" s="2">
        <v>1400</v>
      </c>
      <c r="Q33" s="2">
        <v>700</v>
      </c>
      <c r="R33" s="2">
        <v>700</v>
      </c>
      <c r="S33" s="2">
        <v>1100</v>
      </c>
      <c r="T33" s="2">
        <v>1100</v>
      </c>
      <c r="U33" s="2">
        <v>100</v>
      </c>
      <c r="V33" s="2">
        <v>1400</v>
      </c>
      <c r="X33" s="2">
        <v>700</v>
      </c>
      <c r="Y33" s="2">
        <v>700</v>
      </c>
      <c r="Z33" s="2">
        <v>1100</v>
      </c>
      <c r="AA33" s="2">
        <v>1100</v>
      </c>
      <c r="AB33" s="2">
        <v>100</v>
      </c>
      <c r="AC33" s="2">
        <v>1400</v>
      </c>
      <c r="AE33" s="2">
        <v>700</v>
      </c>
      <c r="AF33" s="2">
        <v>700</v>
      </c>
      <c r="AG33" s="2">
        <v>1100</v>
      </c>
      <c r="AH33" s="2">
        <v>1100</v>
      </c>
      <c r="AI33" s="2">
        <v>100</v>
      </c>
      <c r="AJ33" s="2">
        <v>1400</v>
      </c>
      <c r="AL33" s="2">
        <v>700</v>
      </c>
      <c r="AM33" s="2">
        <v>700</v>
      </c>
      <c r="AN33" s="2">
        <v>1100</v>
      </c>
      <c r="AO33" s="2">
        <v>1100</v>
      </c>
      <c r="AP33" s="2">
        <v>100</v>
      </c>
      <c r="AQ33" s="2">
        <v>1400</v>
      </c>
      <c r="AS33" s="2">
        <v>700</v>
      </c>
      <c r="AT33" s="2">
        <v>700</v>
      </c>
      <c r="AU33" s="2">
        <v>1100</v>
      </c>
      <c r="AV33" s="2">
        <v>1100</v>
      </c>
      <c r="AW33" s="2">
        <v>100</v>
      </c>
      <c r="AX33" s="2">
        <v>1400</v>
      </c>
      <c r="AZ33" s="2">
        <v>700</v>
      </c>
      <c r="BA33" s="2">
        <v>700</v>
      </c>
      <c r="BB33" s="2">
        <v>1100</v>
      </c>
      <c r="BC33" s="2">
        <v>1100</v>
      </c>
      <c r="BD33" s="2">
        <v>100</v>
      </c>
      <c r="BE33" s="2">
        <v>1400</v>
      </c>
      <c r="BG33" s="2">
        <v>700</v>
      </c>
      <c r="BH33" s="2">
        <v>700</v>
      </c>
      <c r="BI33" s="2">
        <v>1100</v>
      </c>
      <c r="BJ33" s="2">
        <v>1100</v>
      </c>
      <c r="BK33" s="2">
        <v>100</v>
      </c>
      <c r="BL33" s="2">
        <v>1400</v>
      </c>
      <c r="BN33" s="2">
        <v>700</v>
      </c>
      <c r="BO33" s="2">
        <v>700</v>
      </c>
      <c r="BP33" s="2">
        <v>1100</v>
      </c>
      <c r="BQ33" s="2">
        <v>1100</v>
      </c>
      <c r="BR33" s="2">
        <v>100</v>
      </c>
      <c r="BS33" s="2">
        <v>1400</v>
      </c>
      <c r="BT33" s="6"/>
      <c r="BU33" s="2">
        <v>700</v>
      </c>
      <c r="BV33" s="2">
        <v>700</v>
      </c>
      <c r="BW33" s="2">
        <v>1100</v>
      </c>
      <c r="BX33" s="2">
        <v>1100</v>
      </c>
      <c r="BY33" s="2">
        <v>100</v>
      </c>
      <c r="BZ33" s="2">
        <v>1400</v>
      </c>
      <c r="CB33" s="2">
        <v>700</v>
      </c>
      <c r="CC33" s="2">
        <v>700</v>
      </c>
      <c r="CD33" s="2">
        <v>1100</v>
      </c>
      <c r="CE33" s="2">
        <v>1100</v>
      </c>
      <c r="CF33" s="2">
        <v>100</v>
      </c>
      <c r="CG33" s="2">
        <v>1400</v>
      </c>
      <c r="CI33" s="2">
        <v>700</v>
      </c>
      <c r="CJ33" s="2">
        <v>700</v>
      </c>
      <c r="CK33" s="2">
        <v>1100</v>
      </c>
      <c r="CL33" s="2">
        <v>1100</v>
      </c>
      <c r="CM33" s="2">
        <v>100</v>
      </c>
      <c r="CN33" s="2">
        <v>1400</v>
      </c>
      <c r="CP33" s="7" t="s">
        <v>24</v>
      </c>
      <c r="CQ33" s="26">
        <f>SUM(J44:O44)</f>
        <v>18920</v>
      </c>
      <c r="CS33" s="125" t="s">
        <v>24</v>
      </c>
      <c r="CT33" s="26">
        <f t="shared" ref="CT33:CT43" si="116">SUMIF($CP$2:$CP$89,CS33,$CQ$2:$CQ$89)</f>
        <v>93417.5</v>
      </c>
    </row>
    <row r="34" spans="1:101" x14ac:dyDescent="0.25">
      <c r="A34" s="216"/>
      <c r="B34" t="s">
        <v>10</v>
      </c>
      <c r="C34" s="2"/>
      <c r="D34" s="2"/>
      <c r="E34" s="2">
        <f>SUM(_xlfn.XLOOKUP(C$1,'ADMIN BLOCK UNIQUE  BOOKINGS'!$L$3:$AI$3,'ADMIN BLOCK UNIQUE  BOOKINGS'!$L18:$AI18))+SUM('ADMIN BLOCK DIANE BOOKINGS (2)'!P18:Q18)</f>
        <v>0</v>
      </c>
      <c r="F34" s="2"/>
      <c r="G34" s="2"/>
      <c r="H34" s="2"/>
      <c r="J34" s="2"/>
      <c r="K34" s="2"/>
      <c r="L34" s="2">
        <f>SUM(_xlfn.XLOOKUP(J$1,'ADMIN BLOCK UNIQUE  BOOKINGS'!$L$3:$AI$3,'ADMIN BLOCK UNIQUE  BOOKINGS'!$L18:$AI18))+SUM('ADMIN BLOCK DIANE BOOKINGS (2)'!R18)</f>
        <v>3</v>
      </c>
      <c r="M34" s="2"/>
      <c r="N34" s="2"/>
      <c r="O34" s="2"/>
      <c r="Q34" s="2"/>
      <c r="R34" s="2"/>
      <c r="S34" s="2">
        <f>SUM(_xlfn.XLOOKUP(Q$1,'ADMIN BLOCK UNIQUE  BOOKINGS'!$L$3:$AI$3,'ADMIN BLOCK UNIQUE  BOOKINGS'!$L18:$AI18))+SUM('ADMIN BLOCK DIANE BOOKINGS (2)'!S18:T18)</f>
        <v>17</v>
      </c>
      <c r="T34" s="2"/>
      <c r="U34" s="2"/>
      <c r="V34" s="2"/>
      <c r="X34" s="2"/>
      <c r="Y34" s="2"/>
      <c r="Z34" s="2">
        <f>IFERROR(SUM(_xlfn.XLOOKUP(X$1,'ADMIN BLOCK UNIQUE  BOOKINGS'!$L$3:$AI$3,'ADMIN BLOCK UNIQUE  BOOKINGS'!$L18:$AI18))+SUM('ADMIN BLOCK UNIQUE  BOOKINGS'!W18),"")+SUM('ADMIN BLOCK DIANE BOOKINGS (2)'!U18:Y18)+SUM('ADMIN BLOCK DIANE BOOKINGS (2)'!Z18)</f>
        <v>38</v>
      </c>
      <c r="AA34" s="2"/>
      <c r="AB34" s="2"/>
      <c r="AC34" s="8"/>
      <c r="AE34" s="2"/>
      <c r="AF34" s="2"/>
      <c r="AG34" s="2">
        <f>IFERROR(SUM(_xlfn.XLOOKUP(AE$1,'ADMIN BLOCK UNIQUE  BOOKINGS'!$L$3:$AI$3,'ADMIN BLOCK UNIQUE  BOOKINGS'!$L18:$AI18))+SUM('ADMIN BLOCK UNIQUE  BOOKINGS'!Y18),"")+SUM('ADMIN BLOCK DIANE BOOKINGS (2)'!AA18)+SUM('ADMIN BLOCK DIANE BOOKINGS (2)'!AB18)</f>
        <v>12</v>
      </c>
      <c r="AH34" s="2"/>
      <c r="AI34" s="2"/>
      <c r="AJ34" s="2"/>
      <c r="AL34" s="2"/>
      <c r="AM34" s="2"/>
      <c r="AN34" s="2">
        <f>SUM(_xlfn.XLOOKUP(AL$1,'ADMIN BLOCK UNIQUE  BOOKINGS'!$L$3:$AI$3,'ADMIN BLOCK UNIQUE  BOOKINGS'!$L18:$AI18))+SUM('ADMIN BLOCK DIANE BOOKINGS (2)'!AC18:AD18)</f>
        <v>2</v>
      </c>
      <c r="AO34" s="2"/>
      <c r="AP34" s="2"/>
      <c r="AQ34" s="2"/>
      <c r="AS34" s="2"/>
      <c r="AT34" s="2"/>
      <c r="AU34" s="2">
        <f>SUM(_xlfn.XLOOKUP(AS$1,'ADMIN BLOCK UNIQUE  BOOKINGS'!$L$3:$AI$3,'ADMIN BLOCK UNIQUE  BOOKINGS'!$L18:$AI18))+SUM('ADMIN BLOCK DIANE BOOKINGS (2)'!AE18)</f>
        <v>6</v>
      </c>
      <c r="AV34" s="2"/>
      <c r="AW34" s="2"/>
      <c r="AX34" s="2"/>
      <c r="AZ34" s="2"/>
      <c r="BA34" s="2"/>
      <c r="BB34" s="2">
        <f>SUM('ADMIN BLOCK UNIQUE  BOOKINGS'!AC18:AE18)+SUM('ADMIN BLOCK DIANE BOOKINGS (2)'!AF18:AH18)</f>
        <v>0</v>
      </c>
      <c r="BC34" s="2"/>
      <c r="BD34" s="2"/>
      <c r="BE34" s="2"/>
      <c r="BG34" s="2"/>
      <c r="BH34" s="2"/>
      <c r="BI34" s="2">
        <f>SUM(_xlfn.XLOOKUP(BG$1,'ADMIN BLOCK UNIQUE  BOOKINGS'!$L$3:$AI$3,'ADMIN BLOCK UNIQUE  BOOKINGS'!$L18:$AI18))+SUM('ADMIN BLOCK DIANE BOOKINGS (2)'!AI18)</f>
        <v>3</v>
      </c>
      <c r="BJ34" s="2"/>
      <c r="BK34" s="2"/>
      <c r="BL34" s="2"/>
      <c r="BN34" s="2"/>
      <c r="BO34" s="2"/>
      <c r="BP34" s="2">
        <f>SUM(_xlfn.XLOOKUP(BN$1,'ADMIN BLOCK UNIQUE  BOOKINGS'!$L$3:$AI$3,'ADMIN BLOCK UNIQUE  BOOKINGS'!$L18:$AI18))+SUM('ADMIN BLOCK DIANE BOOKINGS (2)'!AJ18)</f>
        <v>2</v>
      </c>
      <c r="BQ34" s="2"/>
      <c r="BR34" s="2"/>
      <c r="BS34" s="2"/>
      <c r="BU34" s="2"/>
      <c r="BV34" s="2"/>
      <c r="BW34" s="2">
        <f>SUM(_xlfn.XLOOKUP(BU$1,'ADMIN BLOCK UNIQUE  BOOKINGS'!$L$3:$AI$3,'ADMIN BLOCK UNIQUE  BOOKINGS'!$L18:$AI18))+SUM('ADMIN BLOCK DIANE BOOKINGS (2)'!AK18)</f>
        <v>4</v>
      </c>
      <c r="BX34" s="2"/>
      <c r="BY34" s="2"/>
      <c r="BZ34" s="2"/>
      <c r="CB34" s="2"/>
      <c r="CC34" s="2"/>
      <c r="CD34" s="2"/>
      <c r="CE34" s="2"/>
      <c r="CF34" s="2"/>
      <c r="CG34" s="2"/>
      <c r="CI34" s="2">
        <f>SUMIF($C$2:$CG$2,$CI$2,C34:CG34)</f>
        <v>0</v>
      </c>
      <c r="CJ34" s="2">
        <f>SUMIF($C$2:$CG$2,$CJ$2,C34:CG34)</f>
        <v>0</v>
      </c>
      <c r="CK34" s="2">
        <f>SUMIF($C$2:$CG$2,$CK$2,C34:CG34)</f>
        <v>87</v>
      </c>
      <c r="CL34" s="2">
        <f>SUMIF($C$2:$CG$2,$CL$2,C34:CG34)</f>
        <v>0</v>
      </c>
      <c r="CM34" s="2">
        <f>SUMIF($C$2:$CG$2,$CL$2,D34:CH34)</f>
        <v>0</v>
      </c>
      <c r="CN34" s="2">
        <f t="shared" ref="CN34:CN40" si="117">+H34+O34+V34+AC34+AJ34+AQ34+BE34+BL34+BS34+BZ34</f>
        <v>0</v>
      </c>
      <c r="CP34" s="7" t="s">
        <v>26</v>
      </c>
      <c r="CQ34" s="26">
        <f>SUM(Q44:V44)</f>
        <v>111155</v>
      </c>
      <c r="CS34" s="125" t="s">
        <v>26</v>
      </c>
      <c r="CT34" s="26">
        <f t="shared" si="116"/>
        <v>794640</v>
      </c>
    </row>
    <row r="35" spans="1:101" x14ac:dyDescent="0.25">
      <c r="A35" s="216"/>
      <c r="B35" t="s">
        <v>9</v>
      </c>
      <c r="C35" s="2"/>
      <c r="D35" s="2"/>
      <c r="E35" s="2">
        <f>SUM(_xlfn.XLOOKUP(C$1,'ADMIN BLOCK UNIQUE  BOOKINGS'!$L$3:$AI$3,'ADMIN BLOCK UNIQUE  BOOKINGS'!$L19:$AI19))+SUM('ADMIN BLOCK DIANE BOOKINGS (2)'!P19:Q19)</f>
        <v>2</v>
      </c>
      <c r="F35" s="2"/>
      <c r="G35" s="2"/>
      <c r="H35" s="2"/>
      <c r="J35" s="2"/>
      <c r="K35" s="2"/>
      <c r="L35" s="2">
        <f>SUM(_xlfn.XLOOKUP(J$1,'ADMIN BLOCK UNIQUE  BOOKINGS'!$L$3:$AI$3,'ADMIN BLOCK UNIQUE  BOOKINGS'!$L19:$AI19))+SUM('ADMIN BLOCK DIANE BOOKINGS (2)'!R19)</f>
        <v>3</v>
      </c>
      <c r="M35" s="2"/>
      <c r="N35" s="2"/>
      <c r="O35" s="2"/>
      <c r="Q35" s="2"/>
      <c r="R35" s="2"/>
      <c r="S35" s="2">
        <f>SUM(_xlfn.XLOOKUP(Q$1,'ADMIN BLOCK UNIQUE  BOOKINGS'!$L$3:$AI$3,'ADMIN BLOCK UNIQUE  BOOKINGS'!$L19:$AI19))+SUM('ADMIN BLOCK DIANE BOOKINGS (2)'!S19:T19)</f>
        <v>22</v>
      </c>
      <c r="T35" s="2"/>
      <c r="U35" s="2"/>
      <c r="V35" s="2"/>
      <c r="X35" s="2"/>
      <c r="Y35" s="2"/>
      <c r="Z35" s="2">
        <f>IFERROR(SUM(_xlfn.XLOOKUP(X$1,'ADMIN BLOCK UNIQUE  BOOKINGS'!$L$3:$AI$3,'ADMIN BLOCK UNIQUE  BOOKINGS'!$L19:$AI19))+SUM('ADMIN BLOCK UNIQUE  BOOKINGS'!W19),"")+SUM('ADMIN BLOCK DIANE BOOKINGS (2)'!U19:Y19)+SUM('ADMIN BLOCK DIANE BOOKINGS (2)'!Z19)</f>
        <v>60</v>
      </c>
      <c r="AA35" s="2"/>
      <c r="AB35" s="2"/>
      <c r="AC35" s="8"/>
      <c r="AE35" s="2"/>
      <c r="AF35" s="2"/>
      <c r="AG35" s="2">
        <f>IFERROR(SUM(_xlfn.XLOOKUP(AE$1,'ADMIN BLOCK UNIQUE  BOOKINGS'!$L$3:$AI$3,'ADMIN BLOCK UNIQUE  BOOKINGS'!$L19:$AI19))+SUM('ADMIN BLOCK UNIQUE  BOOKINGS'!Y19),"")+SUM('ADMIN BLOCK DIANE BOOKINGS (2)'!AA19)+SUM('ADMIN BLOCK DIANE BOOKINGS (2)'!AB19)</f>
        <v>8</v>
      </c>
      <c r="AH35" s="2"/>
      <c r="AI35" s="2"/>
      <c r="AJ35" s="2"/>
      <c r="AL35" s="2"/>
      <c r="AM35" s="2"/>
      <c r="AN35" s="2">
        <f>SUM(_xlfn.XLOOKUP(AL$1,'ADMIN BLOCK UNIQUE  BOOKINGS'!$L$3:$AI$3,'ADMIN BLOCK UNIQUE  BOOKINGS'!$L19:$AI19))+SUM('ADMIN BLOCK DIANE BOOKINGS (2)'!AC19:AD19)</f>
        <v>1</v>
      </c>
      <c r="AO35" s="2"/>
      <c r="AP35" s="2"/>
      <c r="AQ35" s="2"/>
      <c r="AS35" s="2"/>
      <c r="AT35" s="2"/>
      <c r="AU35" s="2">
        <f>SUM(_xlfn.XLOOKUP(AS$1,'ADMIN BLOCK UNIQUE  BOOKINGS'!$L$3:$AI$3,'ADMIN BLOCK UNIQUE  BOOKINGS'!$L19:$AI19))+SUM('ADMIN BLOCK DIANE BOOKINGS (2)'!AE19)</f>
        <v>6</v>
      </c>
      <c r="AV35" s="2"/>
      <c r="AW35" s="2"/>
      <c r="AX35" s="2"/>
      <c r="AZ35" s="2"/>
      <c r="BA35" s="2"/>
      <c r="BB35" s="2">
        <f>SUM('ADMIN BLOCK UNIQUE  BOOKINGS'!AC19:AE19)+SUM('ADMIN BLOCK DIANE BOOKINGS (2)'!AF19:AH19)</f>
        <v>0</v>
      </c>
      <c r="BC35" s="2"/>
      <c r="BD35" s="2"/>
      <c r="BE35" s="2"/>
      <c r="BG35" s="2"/>
      <c r="BH35" s="2"/>
      <c r="BI35" s="2">
        <f>SUM(_xlfn.XLOOKUP(BG$1,'ADMIN BLOCK UNIQUE  BOOKINGS'!$L$3:$AI$3,'ADMIN BLOCK UNIQUE  BOOKINGS'!$L19:$AI19))+SUM('ADMIN BLOCK DIANE BOOKINGS (2)'!AI19)</f>
        <v>4</v>
      </c>
      <c r="BJ35" s="2"/>
      <c r="BK35" s="2"/>
      <c r="BL35" s="2"/>
      <c r="BN35" s="2"/>
      <c r="BO35" s="2"/>
      <c r="BP35" s="2">
        <f>SUM(_xlfn.XLOOKUP(BN$1,'ADMIN BLOCK UNIQUE  BOOKINGS'!$L$3:$AI$3,'ADMIN BLOCK UNIQUE  BOOKINGS'!$L19:$AI19))+SUM('ADMIN BLOCK DIANE BOOKINGS (2)'!AJ19)</f>
        <v>2</v>
      </c>
      <c r="BQ35" s="2"/>
      <c r="BR35" s="2"/>
      <c r="BS35" s="2"/>
      <c r="BU35" s="2"/>
      <c r="BV35" s="2"/>
      <c r="BW35" s="2">
        <f>SUM(_xlfn.XLOOKUP(BU$1,'ADMIN BLOCK UNIQUE  BOOKINGS'!$L$3:$AI$3,'ADMIN BLOCK UNIQUE  BOOKINGS'!$L19:$AI19))+SUM('ADMIN BLOCK DIANE BOOKINGS (2)'!AK19)</f>
        <v>5</v>
      </c>
      <c r="BX35" s="2"/>
      <c r="BY35" s="2"/>
      <c r="BZ35" s="2"/>
      <c r="CB35" s="2"/>
      <c r="CC35" s="2"/>
      <c r="CD35" s="2"/>
      <c r="CE35" s="2"/>
      <c r="CF35" s="2"/>
      <c r="CG35" s="2"/>
      <c r="CI35" s="2">
        <f t="shared" ref="CI35:CI40" si="118">SUMIF($C$2:$CG$2,$CI$2,C35:CG35)</f>
        <v>0</v>
      </c>
      <c r="CJ35" s="2">
        <f t="shared" ref="CJ35:CJ40" si="119">SUMIF($C$2:$CG$2,$CJ$2,C35:CG35)</f>
        <v>0</v>
      </c>
      <c r="CK35" s="2">
        <f t="shared" ref="CK35:CK40" si="120">SUMIF($C$2:$CG$2,$CK$2,C35:CG35)</f>
        <v>113</v>
      </c>
      <c r="CL35" s="2">
        <f t="shared" ref="CL35:CL40" si="121">SUMIF($C$2:$CG$2,$CL$2,C35:CG35)</f>
        <v>0</v>
      </c>
      <c r="CM35" s="2">
        <f t="shared" ref="CM35:CM41" si="122">SUMIF($C$2:$CG$2,$CL$2,D35:CH35)</f>
        <v>0</v>
      </c>
      <c r="CN35" s="2">
        <f t="shared" si="117"/>
        <v>0</v>
      </c>
      <c r="CP35" s="7" t="s">
        <v>27</v>
      </c>
      <c r="CQ35" s="26">
        <f>SUM(X44:AC44)</f>
        <v>297990</v>
      </c>
      <c r="CS35" s="125" t="s">
        <v>27</v>
      </c>
      <c r="CT35" s="26">
        <f t="shared" si="116"/>
        <v>1306662.5</v>
      </c>
    </row>
    <row r="36" spans="1:101" x14ac:dyDescent="0.25">
      <c r="A36" s="216"/>
      <c r="B36" t="s">
        <v>8</v>
      </c>
      <c r="C36" s="2"/>
      <c r="D36" s="2"/>
      <c r="E36" s="2">
        <f>SUM(_xlfn.XLOOKUP(C$1,'ADMIN BLOCK UNIQUE  BOOKINGS'!$L$3:$AI$3,'ADMIN BLOCK UNIQUE  BOOKINGS'!$L20:$AI20))+SUM('ADMIN BLOCK DIANE BOOKINGS (2)'!P20:Q20)</f>
        <v>2</v>
      </c>
      <c r="F36" s="2"/>
      <c r="G36" s="2"/>
      <c r="H36" s="2"/>
      <c r="J36" s="2"/>
      <c r="K36" s="2"/>
      <c r="L36" s="2">
        <f>SUM(_xlfn.XLOOKUP(J$1,'ADMIN BLOCK UNIQUE  BOOKINGS'!$L$3:$AI$3,'ADMIN BLOCK UNIQUE  BOOKINGS'!$L20:$AI20))+SUM('ADMIN BLOCK DIANE BOOKINGS (2)'!R20)</f>
        <v>3</v>
      </c>
      <c r="M36" s="2"/>
      <c r="N36" s="2"/>
      <c r="O36" s="2"/>
      <c r="Q36" s="2"/>
      <c r="R36" s="2"/>
      <c r="S36" s="2">
        <f>SUM(_xlfn.XLOOKUP(Q$1,'ADMIN BLOCK UNIQUE  BOOKINGS'!$L$3:$AI$3,'ADMIN BLOCK UNIQUE  BOOKINGS'!$L20:$AI20))+SUM('ADMIN BLOCK DIANE BOOKINGS (2)'!S20:T20)</f>
        <v>18</v>
      </c>
      <c r="T36" s="2"/>
      <c r="U36" s="2"/>
      <c r="V36" s="2"/>
      <c r="X36" s="2"/>
      <c r="Y36" s="2"/>
      <c r="Z36" s="2">
        <f>IFERROR(SUM(_xlfn.XLOOKUP(X$1,'ADMIN BLOCK UNIQUE  BOOKINGS'!$L$3:$AI$3,'ADMIN BLOCK UNIQUE  BOOKINGS'!$L20:$AI20))+SUM('ADMIN BLOCK UNIQUE  BOOKINGS'!W20),"")+SUM('ADMIN BLOCK DIANE BOOKINGS (2)'!U20:Y20)+SUM('ADMIN BLOCK DIANE BOOKINGS (2)'!Z20)</f>
        <v>55</v>
      </c>
      <c r="AA36" s="2"/>
      <c r="AB36" s="2"/>
      <c r="AC36" s="8"/>
      <c r="AE36" s="2"/>
      <c r="AF36" s="2"/>
      <c r="AG36" s="2">
        <f>IFERROR(SUM(_xlfn.XLOOKUP(AE$1,'ADMIN BLOCK UNIQUE  BOOKINGS'!$L$3:$AI$3,'ADMIN BLOCK UNIQUE  BOOKINGS'!$L20:$AI20))+SUM('ADMIN BLOCK UNIQUE  BOOKINGS'!Y20),"")+SUM('ADMIN BLOCK DIANE BOOKINGS (2)'!AA20)+SUM('ADMIN BLOCK DIANE BOOKINGS (2)'!AB20)</f>
        <v>11</v>
      </c>
      <c r="AH36" s="2"/>
      <c r="AI36" s="2"/>
      <c r="AJ36" s="2"/>
      <c r="AL36" s="2"/>
      <c r="AM36" s="2"/>
      <c r="AN36" s="2">
        <f>SUM(_xlfn.XLOOKUP(AL$1,'ADMIN BLOCK UNIQUE  BOOKINGS'!$L$3:$AI$3,'ADMIN BLOCK UNIQUE  BOOKINGS'!$L20:$AI20))+SUM('ADMIN BLOCK DIANE BOOKINGS (2)'!AC20:AD20)</f>
        <v>1</v>
      </c>
      <c r="AO36" s="2"/>
      <c r="AP36" s="2"/>
      <c r="AQ36" s="2"/>
      <c r="AS36" s="2"/>
      <c r="AT36" s="2"/>
      <c r="AU36" s="2">
        <f>SUM(_xlfn.XLOOKUP(AS$1,'ADMIN BLOCK UNIQUE  BOOKINGS'!$L$3:$AI$3,'ADMIN BLOCK UNIQUE  BOOKINGS'!$L20:$AI20))+SUM('ADMIN BLOCK DIANE BOOKINGS (2)'!AE20)</f>
        <v>6</v>
      </c>
      <c r="AV36" s="2"/>
      <c r="AW36" s="2"/>
      <c r="AX36" s="2"/>
      <c r="AZ36" s="2"/>
      <c r="BA36" s="2"/>
      <c r="BB36" s="2">
        <f>SUM('ADMIN BLOCK UNIQUE  BOOKINGS'!AC20:AE20)+SUM('ADMIN BLOCK DIANE BOOKINGS (2)'!AF20:AH20)</f>
        <v>0</v>
      </c>
      <c r="BC36" s="2"/>
      <c r="BD36" s="2"/>
      <c r="BE36" s="2"/>
      <c r="BG36" s="2"/>
      <c r="BH36" s="2"/>
      <c r="BI36" s="2">
        <f>SUM(_xlfn.XLOOKUP(BG$1,'ADMIN BLOCK UNIQUE  BOOKINGS'!$L$3:$AI$3,'ADMIN BLOCK UNIQUE  BOOKINGS'!$L20:$AI20))+SUM('ADMIN BLOCK DIANE BOOKINGS (2)'!AI20)</f>
        <v>1</v>
      </c>
      <c r="BJ36" s="2"/>
      <c r="BK36" s="2"/>
      <c r="BL36" s="2"/>
      <c r="BN36" s="2"/>
      <c r="BO36" s="2"/>
      <c r="BP36" s="2">
        <f>SUM(_xlfn.XLOOKUP(BN$1,'ADMIN BLOCK UNIQUE  BOOKINGS'!$L$3:$AI$3,'ADMIN BLOCK UNIQUE  BOOKINGS'!$L20:$AI20))+SUM('ADMIN BLOCK DIANE BOOKINGS (2)'!AJ20)</f>
        <v>1</v>
      </c>
      <c r="BQ36" s="2"/>
      <c r="BR36" s="2"/>
      <c r="BS36" s="2"/>
      <c r="BU36" s="2"/>
      <c r="BV36" s="2"/>
      <c r="BW36" s="2">
        <f>SUM(_xlfn.XLOOKUP(BU$1,'ADMIN BLOCK UNIQUE  BOOKINGS'!$L$3:$AI$3,'ADMIN BLOCK UNIQUE  BOOKINGS'!$L20:$AI20))+SUM('ADMIN BLOCK DIANE BOOKINGS (2)'!AK20)</f>
        <v>4</v>
      </c>
      <c r="BX36" s="2"/>
      <c r="BY36" s="2"/>
      <c r="BZ36" s="2"/>
      <c r="CB36" s="2"/>
      <c r="CC36" s="2"/>
      <c r="CD36" s="2"/>
      <c r="CE36" s="2"/>
      <c r="CF36" s="2"/>
      <c r="CG36" s="2"/>
      <c r="CI36" s="2">
        <f t="shared" si="118"/>
        <v>0</v>
      </c>
      <c r="CJ36" s="2">
        <f t="shared" si="119"/>
        <v>0</v>
      </c>
      <c r="CK36" s="2">
        <f t="shared" si="120"/>
        <v>102</v>
      </c>
      <c r="CL36" s="2">
        <f t="shared" si="121"/>
        <v>0</v>
      </c>
      <c r="CM36" s="2">
        <f t="shared" si="122"/>
        <v>0</v>
      </c>
      <c r="CN36" s="2">
        <f t="shared" si="117"/>
        <v>0</v>
      </c>
      <c r="CP36" s="7" t="s">
        <v>23</v>
      </c>
      <c r="CQ36" s="26">
        <f>SUM(AE44:AJ44)</f>
        <v>60307.5</v>
      </c>
      <c r="CS36" s="125" t="s">
        <v>23</v>
      </c>
      <c r="CT36" s="26">
        <f t="shared" si="116"/>
        <v>288530</v>
      </c>
    </row>
    <row r="37" spans="1:101" x14ac:dyDescent="0.25">
      <c r="A37" s="216"/>
      <c r="B37" t="s">
        <v>7</v>
      </c>
      <c r="C37" s="2"/>
      <c r="D37" s="2"/>
      <c r="E37" s="2">
        <f>SUM(_xlfn.XLOOKUP(C$1,'ADMIN BLOCK UNIQUE  BOOKINGS'!$L$3:$AI$3,'ADMIN BLOCK UNIQUE  BOOKINGS'!$L21:$AI21))+SUM('ADMIN BLOCK DIANE BOOKINGS (2)'!P21:Q21)</f>
        <v>0</v>
      </c>
      <c r="F37" s="2"/>
      <c r="G37" s="2"/>
      <c r="H37" s="2"/>
      <c r="J37" s="2"/>
      <c r="K37" s="2"/>
      <c r="L37" s="2">
        <f>SUM(_xlfn.XLOOKUP(J$1,'ADMIN BLOCK UNIQUE  BOOKINGS'!$L$3:$AI$3,'ADMIN BLOCK UNIQUE  BOOKINGS'!$L21:$AI21))+SUM('ADMIN BLOCK DIANE BOOKINGS (2)'!R21)</f>
        <v>3</v>
      </c>
      <c r="M37" s="2"/>
      <c r="N37" s="2"/>
      <c r="O37" s="2"/>
      <c r="Q37" s="2"/>
      <c r="R37" s="2"/>
      <c r="S37" s="2">
        <f>SUM(_xlfn.XLOOKUP(Q$1,'ADMIN BLOCK UNIQUE  BOOKINGS'!$L$3:$AI$3,'ADMIN BLOCK UNIQUE  BOOKINGS'!$L21:$AI21))+SUM('ADMIN BLOCK DIANE BOOKINGS (2)'!S21:T21)</f>
        <v>15</v>
      </c>
      <c r="T37" s="2"/>
      <c r="U37" s="2"/>
      <c r="V37" s="2"/>
      <c r="X37" s="2"/>
      <c r="Y37" s="2"/>
      <c r="Z37" s="2">
        <f>IFERROR(SUM(_xlfn.XLOOKUP(X$1,'ADMIN BLOCK UNIQUE  BOOKINGS'!$L$3:$AI$3,'ADMIN BLOCK UNIQUE  BOOKINGS'!$L21:$AI21))+SUM('ADMIN BLOCK UNIQUE  BOOKINGS'!W21),"")+SUM('ADMIN BLOCK DIANE BOOKINGS (2)'!U21:Y21)+SUM('ADMIN BLOCK DIANE BOOKINGS (2)'!Z21)</f>
        <v>43</v>
      </c>
      <c r="AA37" s="7"/>
      <c r="AB37" s="2"/>
      <c r="AC37" s="8"/>
      <c r="AE37" s="2"/>
      <c r="AF37" s="2"/>
      <c r="AG37" s="2">
        <f>IFERROR(SUM(_xlfn.XLOOKUP(AE$1,'ADMIN BLOCK UNIQUE  BOOKINGS'!$L$3:$AI$3,'ADMIN BLOCK UNIQUE  BOOKINGS'!$L21:$AI21))+SUM('ADMIN BLOCK UNIQUE  BOOKINGS'!Y21),"")+SUM('ADMIN BLOCK DIANE BOOKINGS (2)'!AA21)+SUM('ADMIN BLOCK DIANE BOOKINGS (2)'!AB21)</f>
        <v>8</v>
      </c>
      <c r="AH37" s="2"/>
      <c r="AI37" s="2"/>
      <c r="AJ37" s="2"/>
      <c r="AL37" s="2"/>
      <c r="AM37" s="2"/>
      <c r="AN37" s="2">
        <f>SUM(_xlfn.XLOOKUP(AL$1,'ADMIN BLOCK UNIQUE  BOOKINGS'!$L$3:$AI$3,'ADMIN BLOCK UNIQUE  BOOKINGS'!$L21:$AI21))+SUM('ADMIN BLOCK DIANE BOOKINGS (2)'!AC21:AD21)</f>
        <v>1</v>
      </c>
      <c r="AO37" s="2"/>
      <c r="AP37" s="2"/>
      <c r="AQ37" s="2"/>
      <c r="AS37" s="2"/>
      <c r="AT37" s="2"/>
      <c r="AU37" s="2">
        <f>SUM(_xlfn.XLOOKUP(AS$1,'ADMIN BLOCK UNIQUE  BOOKINGS'!$L$3:$AI$3,'ADMIN BLOCK UNIQUE  BOOKINGS'!$L21:$AI21))+SUM('ADMIN BLOCK DIANE BOOKINGS (2)'!AE21)</f>
        <v>9</v>
      </c>
      <c r="AV37" s="2"/>
      <c r="AW37" s="2"/>
      <c r="AX37" s="2"/>
      <c r="AZ37" s="2"/>
      <c r="BA37" s="2"/>
      <c r="BB37" s="2">
        <f>SUM('ADMIN BLOCK UNIQUE  BOOKINGS'!AC21:AE21)+SUM('ADMIN BLOCK DIANE BOOKINGS (2)'!AF21:AH21)</f>
        <v>0</v>
      </c>
      <c r="BC37" s="2"/>
      <c r="BD37" s="2"/>
      <c r="BE37" s="2"/>
      <c r="BG37" s="2"/>
      <c r="BH37" s="2"/>
      <c r="BI37" s="2">
        <f>SUM(_xlfn.XLOOKUP(BG$1,'ADMIN BLOCK UNIQUE  BOOKINGS'!$L$3:$AI$3,'ADMIN BLOCK UNIQUE  BOOKINGS'!$L21:$AI21))+SUM('ADMIN BLOCK DIANE BOOKINGS (2)'!AI21)</f>
        <v>2</v>
      </c>
      <c r="BJ37" s="2"/>
      <c r="BK37" s="2"/>
      <c r="BL37" s="2"/>
      <c r="BN37" s="2"/>
      <c r="BO37" s="2"/>
      <c r="BP37" s="2">
        <f>SUM(_xlfn.XLOOKUP(BN$1,'ADMIN BLOCK UNIQUE  BOOKINGS'!$L$3:$AI$3,'ADMIN BLOCK UNIQUE  BOOKINGS'!$L21:$AI21))+SUM('ADMIN BLOCK DIANE BOOKINGS (2)'!AJ21)</f>
        <v>1</v>
      </c>
      <c r="BQ37" s="2"/>
      <c r="BR37" s="2"/>
      <c r="BS37" s="2"/>
      <c r="BU37" s="2"/>
      <c r="BV37" s="2"/>
      <c r="BW37" s="2">
        <f>SUM(_xlfn.XLOOKUP(BU$1,'ADMIN BLOCK UNIQUE  BOOKINGS'!$L$3:$AI$3,'ADMIN BLOCK UNIQUE  BOOKINGS'!$L21:$AI21))+SUM('ADMIN BLOCK DIANE BOOKINGS (2)'!AK21)</f>
        <v>7</v>
      </c>
      <c r="BX37" s="2"/>
      <c r="BY37" s="2"/>
      <c r="BZ37" s="2"/>
      <c r="CB37" s="2"/>
      <c r="CC37" s="2"/>
      <c r="CD37" s="2"/>
      <c r="CE37" s="2"/>
      <c r="CF37" s="2"/>
      <c r="CG37" s="2"/>
      <c r="CI37" s="2">
        <f t="shared" si="118"/>
        <v>0</v>
      </c>
      <c r="CJ37" s="2">
        <f t="shared" si="119"/>
        <v>0</v>
      </c>
      <c r="CK37" s="2">
        <f t="shared" si="120"/>
        <v>89</v>
      </c>
      <c r="CL37" s="2">
        <f t="shared" si="121"/>
        <v>0</v>
      </c>
      <c r="CM37" s="2">
        <f t="shared" si="122"/>
        <v>0</v>
      </c>
      <c r="CN37" s="2">
        <f t="shared" si="117"/>
        <v>0</v>
      </c>
      <c r="CP37" s="7" t="s">
        <v>35</v>
      </c>
      <c r="CQ37" s="26">
        <f>SUM(AL44:AQ44)</f>
        <v>7095</v>
      </c>
      <c r="CS37" s="125" t="s">
        <v>35</v>
      </c>
      <c r="CT37" s="26">
        <f t="shared" si="116"/>
        <v>68585</v>
      </c>
    </row>
    <row r="38" spans="1:101" x14ac:dyDescent="0.25">
      <c r="A38" s="216"/>
      <c r="B38" t="s">
        <v>6</v>
      </c>
      <c r="C38" s="2"/>
      <c r="D38" s="2"/>
      <c r="E38" s="2">
        <f>SUM(_xlfn.XLOOKUP(C$1,'ADMIN BLOCK UNIQUE  BOOKINGS'!$L$3:$AI$3,'ADMIN BLOCK UNIQUE  BOOKINGS'!$L22:$AI22))+SUM('ADMIN BLOCK DIANE BOOKINGS (2)'!P22:Q22)</f>
        <v>1</v>
      </c>
      <c r="F38" s="2"/>
      <c r="G38" s="2"/>
      <c r="H38" s="2"/>
      <c r="J38" s="2"/>
      <c r="K38" s="2"/>
      <c r="L38" s="2">
        <f>SUM(_xlfn.XLOOKUP(J$1,'ADMIN BLOCK UNIQUE  BOOKINGS'!$L$3:$AI$3,'ADMIN BLOCK UNIQUE  BOOKINGS'!$L22:$AI22))+SUM('ADMIN BLOCK DIANE BOOKINGS (2)'!R22)</f>
        <v>4</v>
      </c>
      <c r="M38" s="2"/>
      <c r="N38" s="2"/>
      <c r="O38" s="2"/>
      <c r="Q38" s="2"/>
      <c r="R38" s="2"/>
      <c r="S38" s="2">
        <f>SUM(_xlfn.XLOOKUP(Q$1,'ADMIN BLOCK UNIQUE  BOOKINGS'!$L$3:$AI$3,'ADMIN BLOCK UNIQUE  BOOKINGS'!$L22:$AI22))+SUM('ADMIN BLOCK DIANE BOOKINGS (2)'!S22:T22)</f>
        <v>22</v>
      </c>
      <c r="T38" s="2"/>
      <c r="U38" s="2"/>
      <c r="V38" s="2"/>
      <c r="X38" s="2"/>
      <c r="Y38" s="2"/>
      <c r="Z38" s="2">
        <f>IFERROR(SUM(_xlfn.XLOOKUP(X$1,'ADMIN BLOCK UNIQUE  BOOKINGS'!$L$3:$AI$3,'ADMIN BLOCK UNIQUE  BOOKINGS'!$L22:$AI22))+SUM('ADMIN BLOCK UNIQUE  BOOKINGS'!W22),"")+SUM('ADMIN BLOCK DIANE BOOKINGS (2)'!U22:Y22)+SUM('ADMIN BLOCK DIANE BOOKINGS (2)'!Z22)</f>
        <v>56</v>
      </c>
      <c r="AA38" s="7"/>
      <c r="AB38" s="2"/>
      <c r="AC38" s="2"/>
      <c r="AE38" s="2"/>
      <c r="AF38" s="2"/>
      <c r="AG38" s="2">
        <f>IFERROR(SUM(_xlfn.XLOOKUP(AE$1,'ADMIN BLOCK UNIQUE  BOOKINGS'!$L$3:$AI$3,'ADMIN BLOCK UNIQUE  BOOKINGS'!$L22:$AI22))+SUM('ADMIN BLOCK UNIQUE  BOOKINGS'!Y22),"")+SUM('ADMIN BLOCK DIANE BOOKINGS (2)'!AA22)+SUM('ADMIN BLOCK DIANE BOOKINGS (2)'!AB22)</f>
        <v>12</v>
      </c>
      <c r="AH38" s="2"/>
      <c r="AI38" s="2"/>
      <c r="AJ38" s="2"/>
      <c r="AL38" s="2"/>
      <c r="AM38" s="2"/>
      <c r="AN38" s="2">
        <f>SUM(_xlfn.XLOOKUP(AL$1,'ADMIN BLOCK UNIQUE  BOOKINGS'!$L$3:$AI$3,'ADMIN BLOCK UNIQUE  BOOKINGS'!$L22:$AI22))+SUM('ADMIN BLOCK DIANE BOOKINGS (2)'!AC22:AD22)</f>
        <v>1</v>
      </c>
      <c r="AO38" s="2"/>
      <c r="AP38" s="2"/>
      <c r="AQ38" s="2"/>
      <c r="AS38" s="2"/>
      <c r="AT38" s="2"/>
      <c r="AU38" s="2">
        <f>SUM(_xlfn.XLOOKUP(AS$1,'ADMIN BLOCK UNIQUE  BOOKINGS'!$L$3:$AI$3,'ADMIN BLOCK UNIQUE  BOOKINGS'!$L22:$AI22))+SUM('ADMIN BLOCK DIANE BOOKINGS (2)'!AE22)</f>
        <v>9</v>
      </c>
      <c r="AV38" s="2"/>
      <c r="AW38" s="2"/>
      <c r="AX38" s="2"/>
      <c r="AZ38" s="2"/>
      <c r="BA38" s="2"/>
      <c r="BB38" s="2">
        <f>SUM('ADMIN BLOCK UNIQUE  BOOKINGS'!AC22:AE22)+SUM('ADMIN BLOCK DIANE BOOKINGS (2)'!AF22:AH22)</f>
        <v>0</v>
      </c>
      <c r="BC38" s="2"/>
      <c r="BD38" s="2"/>
      <c r="BE38" s="2"/>
      <c r="BG38" s="2"/>
      <c r="BH38" s="2"/>
      <c r="BI38" s="2">
        <f>SUM(_xlfn.XLOOKUP(BG$1,'ADMIN BLOCK UNIQUE  BOOKINGS'!$L$3:$AI$3,'ADMIN BLOCK UNIQUE  BOOKINGS'!$L22:$AI22))+SUM('ADMIN BLOCK DIANE BOOKINGS (2)'!AI22)</f>
        <v>2</v>
      </c>
      <c r="BJ38" s="2"/>
      <c r="BK38" s="2"/>
      <c r="BL38" s="2"/>
      <c r="BN38" s="2"/>
      <c r="BO38" s="2"/>
      <c r="BP38" s="2">
        <f>SUM(_xlfn.XLOOKUP(BN$1,'ADMIN BLOCK UNIQUE  BOOKINGS'!$L$3:$AI$3,'ADMIN BLOCK UNIQUE  BOOKINGS'!$L22:$AI22))+SUM('ADMIN BLOCK DIANE BOOKINGS (2)'!AJ22)</f>
        <v>1</v>
      </c>
      <c r="BQ38" s="2"/>
      <c r="BR38" s="2"/>
      <c r="BS38" s="2"/>
      <c r="BU38" s="2"/>
      <c r="BV38" s="2"/>
      <c r="BW38" s="2">
        <f>SUM(_xlfn.XLOOKUP(BU$1,'ADMIN BLOCK UNIQUE  BOOKINGS'!$L$3:$AI$3,'ADMIN BLOCK UNIQUE  BOOKINGS'!$L22:$AI22))+SUM('ADMIN BLOCK DIANE BOOKINGS (2)'!AK22)</f>
        <v>6</v>
      </c>
      <c r="BX38" s="2"/>
      <c r="BY38" s="2"/>
      <c r="BZ38" s="2"/>
      <c r="CB38" s="2"/>
      <c r="CC38" s="2"/>
      <c r="CD38" s="2"/>
      <c r="CE38" s="2"/>
      <c r="CF38" s="2"/>
      <c r="CG38" s="2"/>
      <c r="CI38" s="2">
        <f t="shared" si="118"/>
        <v>0</v>
      </c>
      <c r="CJ38" s="2">
        <f t="shared" si="119"/>
        <v>0</v>
      </c>
      <c r="CK38" s="2">
        <f t="shared" si="120"/>
        <v>114</v>
      </c>
      <c r="CL38" s="2">
        <f t="shared" si="121"/>
        <v>0</v>
      </c>
      <c r="CM38" s="2">
        <f t="shared" si="122"/>
        <v>0</v>
      </c>
      <c r="CN38" s="2">
        <f t="shared" si="117"/>
        <v>0</v>
      </c>
      <c r="CP38" s="7" t="s">
        <v>28</v>
      </c>
      <c r="CQ38" s="26">
        <f>SUM(AS44:AX44)</f>
        <v>42570</v>
      </c>
      <c r="CS38" s="125" t="s">
        <v>28</v>
      </c>
      <c r="CT38" s="26">
        <v>0</v>
      </c>
    </row>
    <row r="39" spans="1:101" x14ac:dyDescent="0.25">
      <c r="A39" s="216"/>
      <c r="B39" t="s">
        <v>5</v>
      </c>
      <c r="C39" s="2"/>
      <c r="D39" s="2"/>
      <c r="E39" s="2">
        <f>SUM(_xlfn.XLOOKUP(C$1,'ADMIN BLOCK UNIQUE  BOOKINGS'!$L$3:$AI$3,'ADMIN BLOCK UNIQUE  BOOKINGS'!$L23:$AI23))+SUM('ADMIN BLOCK DIANE BOOKINGS (2)'!P23:Q23)</f>
        <v>0</v>
      </c>
      <c r="F39" s="2"/>
      <c r="G39" s="2"/>
      <c r="H39" s="2"/>
      <c r="J39" s="2"/>
      <c r="K39" s="2"/>
      <c r="L39" s="2">
        <f>SUM(_xlfn.XLOOKUP(J$1,'ADMIN BLOCK UNIQUE  BOOKINGS'!$L$3:$AI$3,'ADMIN BLOCK UNIQUE  BOOKINGS'!$L23:$AI23))+SUM('ADMIN BLOCK DIANE BOOKINGS (2)'!R23)</f>
        <v>0</v>
      </c>
      <c r="M39" s="2"/>
      <c r="N39" s="2"/>
      <c r="O39" s="2"/>
      <c r="Q39" s="2"/>
      <c r="R39" s="2"/>
      <c r="S39" s="2">
        <f>SUM(_xlfn.XLOOKUP(Q$1,'ADMIN BLOCK UNIQUE  BOOKINGS'!$L$3:$AI$3,'ADMIN BLOCK UNIQUE  BOOKINGS'!$L23:$AI23))+SUM('ADMIN BLOCK DIANE BOOKINGS (2)'!S23:T23)</f>
        <v>0</v>
      </c>
      <c r="T39" s="2"/>
      <c r="U39" s="2"/>
      <c r="V39" s="2"/>
      <c r="X39" s="2"/>
      <c r="Y39" s="2"/>
      <c r="Z39" s="2">
        <f>IFERROR(SUM(_xlfn.XLOOKUP(X$1,'ADMIN BLOCK UNIQUE  BOOKINGS'!$L$3:$AI$3,'ADMIN BLOCK UNIQUE  BOOKINGS'!$L23:$AI23))+SUM('ADMIN BLOCK UNIQUE  BOOKINGS'!W23),"")+SUM('ADMIN BLOCK DIANE BOOKINGS (2)'!U23:Y23)+SUM('ADMIN BLOCK DIANE BOOKINGS (2)'!Z23)</f>
        <v>0</v>
      </c>
      <c r="AA39" s="2"/>
      <c r="AB39" s="2"/>
      <c r="AC39" s="2"/>
      <c r="AE39" s="2"/>
      <c r="AF39" s="2"/>
      <c r="AG39" s="2">
        <f>IFERROR(SUM(_xlfn.XLOOKUP(AE$1,'ADMIN BLOCK UNIQUE  BOOKINGS'!$L$3:$AI$3,'ADMIN BLOCK UNIQUE  BOOKINGS'!$L23:$AI23))+SUM('ADMIN BLOCK UNIQUE  BOOKINGS'!Y23),"")+SUM('ADMIN BLOCK DIANE BOOKINGS (2)'!AA23)+SUM('ADMIN BLOCK DIANE BOOKINGS (2)'!AB23)</f>
        <v>0</v>
      </c>
      <c r="AH39" s="2"/>
      <c r="AI39" s="2"/>
      <c r="AJ39" s="2"/>
      <c r="AL39" s="2"/>
      <c r="AM39" s="2"/>
      <c r="AN39" s="2">
        <f>SUM(_xlfn.XLOOKUP(AL$1,'ADMIN BLOCK UNIQUE  BOOKINGS'!$L$3:$AI$3,'ADMIN BLOCK UNIQUE  BOOKINGS'!$L23:$AI23))+SUM('ADMIN BLOCK DIANE BOOKINGS (2)'!AC23:AD23)</f>
        <v>0</v>
      </c>
      <c r="AO39" s="2"/>
      <c r="AP39" s="2"/>
      <c r="AQ39" s="2"/>
      <c r="AS39" s="2"/>
      <c r="AT39" s="2"/>
      <c r="AU39" s="2">
        <f>SUM(_xlfn.XLOOKUP(AS$1,'ADMIN BLOCK UNIQUE  BOOKINGS'!$L$3:$AI$3,'ADMIN BLOCK UNIQUE  BOOKINGS'!$L23:$AI23))+SUM('ADMIN BLOCK DIANE BOOKINGS (2)'!AE23)</f>
        <v>0</v>
      </c>
      <c r="AV39" s="2"/>
      <c r="AW39" s="2"/>
      <c r="AX39" s="2"/>
      <c r="AZ39" s="2"/>
      <c r="BA39" s="2"/>
      <c r="BB39" s="2">
        <f>SUM('ADMIN BLOCK UNIQUE  BOOKINGS'!AC23:AE23)+SUM('ADMIN BLOCK DIANE BOOKINGS (2)'!AF23:AH23)</f>
        <v>0</v>
      </c>
      <c r="BC39" s="2"/>
      <c r="BD39" s="2"/>
      <c r="BE39" s="2"/>
      <c r="BG39" s="2"/>
      <c r="BH39" s="2"/>
      <c r="BI39" s="2">
        <f>SUM(_xlfn.XLOOKUP(BG$1,'ADMIN BLOCK UNIQUE  BOOKINGS'!$L$3:$AI$3,'ADMIN BLOCK UNIQUE  BOOKINGS'!$L23:$AI23))+SUM('ADMIN BLOCK DIANE BOOKINGS (2)'!AI23)</f>
        <v>0</v>
      </c>
      <c r="BJ39" s="2"/>
      <c r="BK39" s="2"/>
      <c r="BL39" s="2"/>
      <c r="BN39" s="2"/>
      <c r="BO39" s="2"/>
      <c r="BP39" s="2">
        <f>SUM(_xlfn.XLOOKUP(BN$1,'ADMIN BLOCK UNIQUE  BOOKINGS'!$L$3:$AI$3,'ADMIN BLOCK UNIQUE  BOOKINGS'!$L23:$AI23))+SUM('ADMIN BLOCK DIANE BOOKINGS (2)'!AJ23)</f>
        <v>0</v>
      </c>
      <c r="BQ39" s="2"/>
      <c r="BR39" s="2"/>
      <c r="BS39" s="2"/>
      <c r="BU39" s="2"/>
      <c r="BV39" s="2"/>
      <c r="BW39" s="2">
        <f>SUM(_xlfn.XLOOKUP(BU$1,'ADMIN BLOCK UNIQUE  BOOKINGS'!$L$3:$AI$3,'ADMIN BLOCK UNIQUE  BOOKINGS'!$L23:$AI23))+SUM('ADMIN BLOCK DIANE BOOKINGS (2)'!AK23)</f>
        <v>0</v>
      </c>
      <c r="BX39" s="2"/>
      <c r="BY39" s="2"/>
      <c r="BZ39" s="2"/>
      <c r="CB39" s="2"/>
      <c r="CC39" s="2"/>
      <c r="CD39" s="2"/>
      <c r="CE39" s="2"/>
      <c r="CF39" s="2"/>
      <c r="CG39" s="2"/>
      <c r="CI39" s="2">
        <f t="shared" si="118"/>
        <v>0</v>
      </c>
      <c r="CJ39" s="2">
        <f t="shared" si="119"/>
        <v>0</v>
      </c>
      <c r="CK39" s="2">
        <f t="shared" si="120"/>
        <v>0</v>
      </c>
      <c r="CL39" s="2">
        <f t="shared" si="121"/>
        <v>0</v>
      </c>
      <c r="CM39" s="2">
        <f t="shared" si="122"/>
        <v>0</v>
      </c>
      <c r="CN39" s="2">
        <f t="shared" si="117"/>
        <v>0</v>
      </c>
      <c r="CP39" s="7" t="s">
        <v>21</v>
      </c>
      <c r="CQ39" s="26">
        <f>SUM(AZ44:BE44)</f>
        <v>0</v>
      </c>
      <c r="CS39" s="125" t="s">
        <v>21</v>
      </c>
      <c r="CT39" s="26">
        <f t="shared" si="116"/>
        <v>4730</v>
      </c>
    </row>
    <row r="40" spans="1:101" x14ac:dyDescent="0.25">
      <c r="A40" s="216"/>
      <c r="B40" t="s">
        <v>4</v>
      </c>
      <c r="C40" s="2"/>
      <c r="D40" s="2"/>
      <c r="E40" s="2">
        <f>SUM(_xlfn.XLOOKUP(C$1,'ADMIN BLOCK UNIQUE  BOOKINGS'!$L$3:$AI$3,'ADMIN BLOCK UNIQUE  BOOKINGS'!$L24:$AI24))+SUM('ADMIN BLOCK DIANE BOOKINGS (2)'!P24:Q24)</f>
        <v>0</v>
      </c>
      <c r="F40" s="2"/>
      <c r="G40" s="2"/>
      <c r="H40" s="2"/>
      <c r="J40" s="2"/>
      <c r="K40" s="2"/>
      <c r="L40" s="2">
        <f>SUM(_xlfn.XLOOKUP(J$1,'ADMIN BLOCK UNIQUE  BOOKINGS'!$L$3:$AI$3,'ADMIN BLOCK UNIQUE  BOOKINGS'!$L24:$AI24))+SUM('ADMIN BLOCK DIANE BOOKINGS (2)'!R24)</f>
        <v>0</v>
      </c>
      <c r="M40" s="2"/>
      <c r="N40" s="2"/>
      <c r="O40" s="2"/>
      <c r="Q40" s="2"/>
      <c r="R40" s="2"/>
      <c r="S40" s="2">
        <f>SUM(_xlfn.XLOOKUP(Q$1,'ADMIN BLOCK UNIQUE  BOOKINGS'!$L$3:$AI$3,'ADMIN BLOCK UNIQUE  BOOKINGS'!$L24:$AI24))+SUM('ADMIN BLOCK DIANE BOOKINGS (2)'!S24:T24)</f>
        <v>0</v>
      </c>
      <c r="T40" s="2"/>
      <c r="U40" s="2"/>
      <c r="V40" s="2"/>
      <c r="X40" s="2"/>
      <c r="Y40" s="2"/>
      <c r="Z40" s="2">
        <f>IFERROR(SUM(_xlfn.XLOOKUP(X$1,'ADMIN BLOCK UNIQUE  BOOKINGS'!$L$3:$AI$3,'ADMIN BLOCK UNIQUE  BOOKINGS'!$L24:$AI24))+SUM('ADMIN BLOCK UNIQUE  BOOKINGS'!W24),"")+SUM('ADMIN BLOCK DIANE BOOKINGS (2)'!U24:Y24)+SUM('ADMIN BLOCK DIANE BOOKINGS (2)'!Z24)</f>
        <v>0</v>
      </c>
      <c r="AA40" s="2"/>
      <c r="AB40" s="2"/>
      <c r="AC40" s="2"/>
      <c r="AE40" s="2"/>
      <c r="AF40" s="2"/>
      <c r="AG40" s="2">
        <f>IFERROR(SUM(_xlfn.XLOOKUP(AE$1,'ADMIN BLOCK UNIQUE  BOOKINGS'!$L$3:$AI$3,'ADMIN BLOCK UNIQUE  BOOKINGS'!$L24:$AI24))+SUM('ADMIN BLOCK UNIQUE  BOOKINGS'!Y24),"")+SUM('ADMIN BLOCK DIANE BOOKINGS (2)'!AA24)+SUM('ADMIN BLOCK DIANE BOOKINGS (2)'!AB24)</f>
        <v>0</v>
      </c>
      <c r="AH40" s="2"/>
      <c r="AI40" s="2"/>
      <c r="AJ40" s="2"/>
      <c r="AL40" s="2"/>
      <c r="AM40" s="2"/>
      <c r="AN40" s="2">
        <f>SUM(_xlfn.XLOOKUP(AL$1,'ADMIN BLOCK UNIQUE  BOOKINGS'!$L$3:$AI$3,'ADMIN BLOCK UNIQUE  BOOKINGS'!$L24:$AI24))+SUM('ADMIN BLOCK DIANE BOOKINGS (2)'!AC24:AD24)</f>
        <v>0</v>
      </c>
      <c r="AO40" s="2"/>
      <c r="AP40" s="2"/>
      <c r="AQ40" s="2"/>
      <c r="AS40" s="2"/>
      <c r="AT40" s="2"/>
      <c r="AU40" s="2">
        <f>SUM(_xlfn.XLOOKUP(AS$1,'ADMIN BLOCK UNIQUE  BOOKINGS'!$L$3:$AI$3,'ADMIN BLOCK UNIQUE  BOOKINGS'!$L24:$AI24))+SUM('ADMIN BLOCK DIANE BOOKINGS (2)'!AE24)</f>
        <v>0</v>
      </c>
      <c r="AV40" s="2"/>
      <c r="AW40" s="2"/>
      <c r="AX40" s="2"/>
      <c r="AZ40" s="2"/>
      <c r="BA40" s="2"/>
      <c r="BB40" s="2">
        <f>SUM('ADMIN BLOCK UNIQUE  BOOKINGS'!AC24:AE24)+SUM('ADMIN BLOCK DIANE BOOKINGS (2)'!AF24:AH24)</f>
        <v>0</v>
      </c>
      <c r="BC40" s="2"/>
      <c r="BD40" s="2"/>
      <c r="BE40" s="2"/>
      <c r="BG40" s="2"/>
      <c r="BH40" s="2"/>
      <c r="BI40" s="2">
        <f>SUM(_xlfn.XLOOKUP(BG$1,'ADMIN BLOCK UNIQUE  BOOKINGS'!$L$3:$AI$3,'ADMIN BLOCK UNIQUE  BOOKINGS'!$L24:$AI24))+SUM('ADMIN BLOCK DIANE BOOKINGS (2)'!AI24)</f>
        <v>0</v>
      </c>
      <c r="BJ40" s="2"/>
      <c r="BK40" s="2"/>
      <c r="BL40" s="2"/>
      <c r="BN40" s="2"/>
      <c r="BO40" s="2"/>
      <c r="BP40" s="2">
        <f>SUM(_xlfn.XLOOKUP(BN$1,'ADMIN BLOCK UNIQUE  BOOKINGS'!$L$3:$AI$3,'ADMIN BLOCK UNIQUE  BOOKINGS'!$L24:$AI24))+SUM('ADMIN BLOCK DIANE BOOKINGS (2)'!AJ24)</f>
        <v>0</v>
      </c>
      <c r="BQ40" s="2"/>
      <c r="BR40" s="2"/>
      <c r="BS40" s="2"/>
      <c r="BU40" s="2"/>
      <c r="BV40" s="2"/>
      <c r="BW40" s="2">
        <f>SUM(_xlfn.XLOOKUP(BU$1,'ADMIN BLOCK UNIQUE  BOOKINGS'!$L$3:$AI$3,'ADMIN BLOCK UNIQUE  BOOKINGS'!$L24:$AI24))+SUM('ADMIN BLOCK DIANE BOOKINGS (2)'!AK24)</f>
        <v>0</v>
      </c>
      <c r="BX40" s="2"/>
      <c r="BY40" s="2"/>
      <c r="BZ40" s="2"/>
      <c r="CB40" s="2"/>
      <c r="CC40" s="2"/>
      <c r="CD40" s="2"/>
      <c r="CE40" s="2"/>
      <c r="CF40" s="2"/>
      <c r="CG40" s="2"/>
      <c r="CI40" s="2">
        <f t="shared" si="118"/>
        <v>0</v>
      </c>
      <c r="CJ40" s="2">
        <f t="shared" si="119"/>
        <v>0</v>
      </c>
      <c r="CK40" s="2">
        <f t="shared" si="120"/>
        <v>0</v>
      </c>
      <c r="CL40" s="2">
        <f t="shared" si="121"/>
        <v>0</v>
      </c>
      <c r="CM40" s="2">
        <f t="shared" si="122"/>
        <v>0</v>
      </c>
      <c r="CN40" s="2">
        <f t="shared" si="117"/>
        <v>0</v>
      </c>
      <c r="CP40" s="7" t="s">
        <v>20</v>
      </c>
      <c r="CQ40" s="26">
        <f>SUM(BG44:BL44)</f>
        <v>14190</v>
      </c>
      <c r="CS40" s="125" t="s">
        <v>20</v>
      </c>
      <c r="CT40" s="26">
        <f t="shared" si="116"/>
        <v>91052.5</v>
      </c>
    </row>
    <row r="41" spans="1:101" x14ac:dyDescent="0.25">
      <c r="A41" s="216"/>
      <c r="B41" t="s">
        <v>3</v>
      </c>
      <c r="C41" s="4">
        <f t="shared" ref="C41:H41" si="123">SUM(C34:C40)</f>
        <v>0</v>
      </c>
      <c r="D41" s="4">
        <f t="shared" si="123"/>
        <v>0</v>
      </c>
      <c r="E41" s="4">
        <f t="shared" si="123"/>
        <v>5</v>
      </c>
      <c r="F41" s="4">
        <f t="shared" si="123"/>
        <v>0</v>
      </c>
      <c r="G41" s="4">
        <f t="shared" si="123"/>
        <v>0</v>
      </c>
      <c r="H41" s="4">
        <f t="shared" si="123"/>
        <v>0</v>
      </c>
      <c r="I41" s="5"/>
      <c r="J41" s="4">
        <f t="shared" ref="J41:O41" si="124">SUM(J34:J40)</f>
        <v>0</v>
      </c>
      <c r="K41" s="4">
        <f t="shared" si="124"/>
        <v>0</v>
      </c>
      <c r="L41" s="4">
        <f t="shared" si="124"/>
        <v>16</v>
      </c>
      <c r="M41" s="4">
        <f t="shared" si="124"/>
        <v>0</v>
      </c>
      <c r="N41" s="4">
        <f t="shared" si="124"/>
        <v>0</v>
      </c>
      <c r="O41" s="4">
        <f t="shared" si="124"/>
        <v>0</v>
      </c>
      <c r="P41" s="5"/>
      <c r="Q41" s="4">
        <f t="shared" ref="Q41:V41" si="125">SUM(Q34:Q40)</f>
        <v>0</v>
      </c>
      <c r="R41" s="4">
        <f t="shared" si="125"/>
        <v>0</v>
      </c>
      <c r="S41" s="4">
        <f t="shared" si="125"/>
        <v>94</v>
      </c>
      <c r="T41" s="4">
        <f t="shared" si="125"/>
        <v>0</v>
      </c>
      <c r="U41" s="4">
        <f t="shared" si="125"/>
        <v>0</v>
      </c>
      <c r="V41" s="4">
        <f t="shared" si="125"/>
        <v>0</v>
      </c>
      <c r="W41" s="5"/>
      <c r="X41" s="4">
        <f t="shared" ref="X41:AC41" si="126">SUM(X34:X40)</f>
        <v>0</v>
      </c>
      <c r="Y41" s="4">
        <f t="shared" si="126"/>
        <v>0</v>
      </c>
      <c r="Z41" s="4">
        <f t="shared" si="126"/>
        <v>252</v>
      </c>
      <c r="AA41" s="4">
        <f t="shared" si="126"/>
        <v>0</v>
      </c>
      <c r="AB41" s="4">
        <f t="shared" si="126"/>
        <v>0</v>
      </c>
      <c r="AC41" s="4">
        <f t="shared" si="126"/>
        <v>0</v>
      </c>
      <c r="AD41" s="5"/>
      <c r="AE41" s="4">
        <f t="shared" ref="AE41:AJ41" si="127">SUM(AE34:AE40)</f>
        <v>0</v>
      </c>
      <c r="AF41" s="4">
        <f t="shared" si="127"/>
        <v>0</v>
      </c>
      <c r="AG41" s="4">
        <f t="shared" si="127"/>
        <v>51</v>
      </c>
      <c r="AH41" s="4">
        <f t="shared" si="127"/>
        <v>0</v>
      </c>
      <c r="AI41" s="4">
        <f t="shared" si="127"/>
        <v>0</v>
      </c>
      <c r="AJ41" s="4">
        <f t="shared" si="127"/>
        <v>0</v>
      </c>
      <c r="AK41" s="5"/>
      <c r="AL41" s="4">
        <f t="shared" ref="AL41:AQ41" si="128">SUM(AL34:AL40)</f>
        <v>0</v>
      </c>
      <c r="AM41" s="4">
        <f t="shared" si="128"/>
        <v>0</v>
      </c>
      <c r="AN41" s="4">
        <f t="shared" si="128"/>
        <v>6</v>
      </c>
      <c r="AO41" s="4">
        <f t="shared" si="128"/>
        <v>0</v>
      </c>
      <c r="AP41" s="4">
        <f t="shared" si="128"/>
        <v>0</v>
      </c>
      <c r="AQ41" s="4">
        <f t="shared" si="128"/>
        <v>0</v>
      </c>
      <c r="AR41" s="5"/>
      <c r="AS41" s="4">
        <f t="shared" ref="AS41:AX41" si="129">SUM(AS34:AS40)</f>
        <v>0</v>
      </c>
      <c r="AT41" s="4">
        <f t="shared" si="129"/>
        <v>0</v>
      </c>
      <c r="AU41" s="4">
        <f t="shared" si="129"/>
        <v>36</v>
      </c>
      <c r="AV41" s="4">
        <f t="shared" si="129"/>
        <v>0</v>
      </c>
      <c r="AW41" s="4">
        <f t="shared" si="129"/>
        <v>0</v>
      </c>
      <c r="AX41" s="4">
        <f t="shared" si="129"/>
        <v>0</v>
      </c>
      <c r="AY41" s="5"/>
      <c r="AZ41" s="4">
        <f t="shared" ref="AZ41:BE41" si="130">SUM(AZ34:AZ40)</f>
        <v>0</v>
      </c>
      <c r="BA41" s="4">
        <f t="shared" si="130"/>
        <v>0</v>
      </c>
      <c r="BB41" s="4">
        <f t="shared" si="130"/>
        <v>0</v>
      </c>
      <c r="BC41" s="4">
        <f t="shared" si="130"/>
        <v>0</v>
      </c>
      <c r="BD41" s="4">
        <f t="shared" si="130"/>
        <v>0</v>
      </c>
      <c r="BE41" s="4">
        <f t="shared" si="130"/>
        <v>0</v>
      </c>
      <c r="BF41" s="5"/>
      <c r="BG41" s="4">
        <f t="shared" ref="BG41:BL41" si="131">SUM(BG34:BG40)</f>
        <v>0</v>
      </c>
      <c r="BH41" s="4">
        <f t="shared" si="131"/>
        <v>0</v>
      </c>
      <c r="BI41" s="4">
        <f t="shared" si="131"/>
        <v>12</v>
      </c>
      <c r="BJ41" s="4">
        <f t="shared" si="131"/>
        <v>0</v>
      </c>
      <c r="BK41" s="4">
        <f t="shared" si="131"/>
        <v>0</v>
      </c>
      <c r="BL41" s="4">
        <f t="shared" si="131"/>
        <v>0</v>
      </c>
      <c r="BM41" s="5"/>
      <c r="BN41" s="4">
        <f t="shared" ref="BN41:BP41" si="132">SUM(BN34:BN40)</f>
        <v>0</v>
      </c>
      <c r="BO41" s="4">
        <f t="shared" si="132"/>
        <v>0</v>
      </c>
      <c r="BP41" s="4">
        <f t="shared" si="132"/>
        <v>7</v>
      </c>
      <c r="BQ41" s="4">
        <f>SUM(BQ34:BQ40)</f>
        <v>0</v>
      </c>
      <c r="BR41" s="4">
        <f t="shared" ref="BR41:BS41" si="133">SUM(BR34:BR40)</f>
        <v>0</v>
      </c>
      <c r="BS41" s="4">
        <f t="shared" si="133"/>
        <v>0</v>
      </c>
      <c r="BT41" s="5"/>
      <c r="BU41" s="4">
        <f t="shared" ref="BU41:BZ41" si="134">SUM(BU34:BU40)</f>
        <v>0</v>
      </c>
      <c r="BV41" s="4">
        <f t="shared" si="134"/>
        <v>0</v>
      </c>
      <c r="BW41" s="4">
        <f t="shared" si="134"/>
        <v>26</v>
      </c>
      <c r="BX41" s="4">
        <f t="shared" si="134"/>
        <v>0</v>
      </c>
      <c r="BY41" s="4">
        <f t="shared" si="134"/>
        <v>0</v>
      </c>
      <c r="BZ41" s="4">
        <f t="shared" si="134"/>
        <v>0</v>
      </c>
      <c r="CA41" s="5"/>
      <c r="CB41" s="4">
        <f t="shared" ref="CB41:CG41" si="135">SUM(CB34:CB40)</f>
        <v>0</v>
      </c>
      <c r="CC41" s="4">
        <f t="shared" si="135"/>
        <v>0</v>
      </c>
      <c r="CD41" s="4">
        <f t="shared" si="135"/>
        <v>0</v>
      </c>
      <c r="CE41" s="4">
        <f t="shared" si="135"/>
        <v>0</v>
      </c>
      <c r="CF41" s="4">
        <f t="shared" si="135"/>
        <v>0</v>
      </c>
      <c r="CG41" s="4">
        <f t="shared" si="135"/>
        <v>0</v>
      </c>
      <c r="CI41" s="2">
        <f>SUM(CI34:CI40)</f>
        <v>0</v>
      </c>
      <c r="CJ41" s="2">
        <f t="shared" ref="CJ41:CL41" si="136">SUM(CJ34:CJ40)</f>
        <v>0</v>
      </c>
      <c r="CK41" s="2">
        <f t="shared" si="136"/>
        <v>505</v>
      </c>
      <c r="CL41" s="2">
        <f t="shared" si="136"/>
        <v>0</v>
      </c>
      <c r="CM41" s="2">
        <f t="shared" si="122"/>
        <v>0</v>
      </c>
      <c r="CN41" s="2">
        <f t="shared" ref="CN41" si="137">SUM(CN34:CN40)</f>
        <v>0</v>
      </c>
      <c r="CP41" s="7" t="s">
        <v>36</v>
      </c>
      <c r="CQ41" s="26">
        <f>SUM(BN44:BS44)</f>
        <v>8277.5</v>
      </c>
      <c r="CS41" s="125" t="s">
        <v>36</v>
      </c>
      <c r="CT41" s="26">
        <f t="shared" si="116"/>
        <v>42570</v>
      </c>
    </row>
    <row r="42" spans="1:101" x14ac:dyDescent="0.25">
      <c r="B42" t="s">
        <v>2</v>
      </c>
      <c r="C42" s="1">
        <f t="shared" ref="C42:H42" si="138">+C33*C41</f>
        <v>0</v>
      </c>
      <c r="D42" s="1">
        <f t="shared" si="138"/>
        <v>0</v>
      </c>
      <c r="E42" s="1">
        <f t="shared" si="138"/>
        <v>5500</v>
      </c>
      <c r="F42" s="1">
        <f t="shared" si="138"/>
        <v>0</v>
      </c>
      <c r="G42" s="1">
        <f t="shared" si="138"/>
        <v>0</v>
      </c>
      <c r="H42" s="1">
        <f t="shared" si="138"/>
        <v>0</v>
      </c>
      <c r="I42" s="3"/>
      <c r="J42" s="1">
        <f t="shared" ref="J42:O42" si="139">+J33*J41</f>
        <v>0</v>
      </c>
      <c r="K42" s="1">
        <f t="shared" si="139"/>
        <v>0</v>
      </c>
      <c r="L42" s="1">
        <f t="shared" si="139"/>
        <v>17600</v>
      </c>
      <c r="M42" s="1">
        <f t="shared" si="139"/>
        <v>0</v>
      </c>
      <c r="N42" s="1">
        <f t="shared" si="139"/>
        <v>0</v>
      </c>
      <c r="O42" s="1">
        <f t="shared" si="139"/>
        <v>0</v>
      </c>
      <c r="P42" s="3"/>
      <c r="Q42" s="1">
        <f t="shared" ref="Q42:V42" si="140">+Q33*Q41</f>
        <v>0</v>
      </c>
      <c r="R42" s="1">
        <f t="shared" si="140"/>
        <v>0</v>
      </c>
      <c r="S42" s="1">
        <f t="shared" si="140"/>
        <v>103400</v>
      </c>
      <c r="T42" s="1">
        <f t="shared" si="140"/>
        <v>0</v>
      </c>
      <c r="U42" s="1">
        <f t="shared" si="140"/>
        <v>0</v>
      </c>
      <c r="V42" s="1">
        <f t="shared" si="140"/>
        <v>0</v>
      </c>
      <c r="W42" s="3"/>
      <c r="X42" s="1">
        <f t="shared" ref="X42:AC42" si="141">+X33*X41</f>
        <v>0</v>
      </c>
      <c r="Y42" s="1">
        <f t="shared" si="141"/>
        <v>0</v>
      </c>
      <c r="Z42" s="1">
        <f t="shared" si="141"/>
        <v>277200</v>
      </c>
      <c r="AA42" s="1">
        <f t="shared" si="141"/>
        <v>0</v>
      </c>
      <c r="AB42" s="1">
        <f t="shared" si="141"/>
        <v>0</v>
      </c>
      <c r="AC42" s="1">
        <f t="shared" si="141"/>
        <v>0</v>
      </c>
      <c r="AD42" s="3"/>
      <c r="AE42" s="1">
        <f t="shared" ref="AE42:AJ42" si="142">+AE33*AE41</f>
        <v>0</v>
      </c>
      <c r="AF42" s="1">
        <f t="shared" si="142"/>
        <v>0</v>
      </c>
      <c r="AG42" s="1">
        <f t="shared" si="142"/>
        <v>56100</v>
      </c>
      <c r="AH42" s="1">
        <f t="shared" si="142"/>
        <v>0</v>
      </c>
      <c r="AI42" s="1">
        <f t="shared" si="142"/>
        <v>0</v>
      </c>
      <c r="AJ42" s="1">
        <f t="shared" si="142"/>
        <v>0</v>
      </c>
      <c r="AK42" s="3"/>
      <c r="AL42" s="1">
        <f t="shared" ref="AL42:AQ42" si="143">+AL33*AL41</f>
        <v>0</v>
      </c>
      <c r="AM42" s="1">
        <f t="shared" si="143"/>
        <v>0</v>
      </c>
      <c r="AN42" s="1">
        <f t="shared" si="143"/>
        <v>6600</v>
      </c>
      <c r="AO42" s="1">
        <f t="shared" si="143"/>
        <v>0</v>
      </c>
      <c r="AP42" s="1">
        <f t="shared" si="143"/>
        <v>0</v>
      </c>
      <c r="AQ42" s="1">
        <f t="shared" si="143"/>
        <v>0</v>
      </c>
      <c r="AR42" s="3"/>
      <c r="AS42" s="1">
        <f t="shared" ref="AS42:AX42" si="144">+AS33*AS41</f>
        <v>0</v>
      </c>
      <c r="AT42" s="1">
        <f t="shared" si="144"/>
        <v>0</v>
      </c>
      <c r="AU42" s="1">
        <f t="shared" si="144"/>
        <v>39600</v>
      </c>
      <c r="AV42" s="1">
        <f t="shared" si="144"/>
        <v>0</v>
      </c>
      <c r="AW42" s="1">
        <f t="shared" si="144"/>
        <v>0</v>
      </c>
      <c r="AX42" s="1">
        <f t="shared" si="144"/>
        <v>0</v>
      </c>
      <c r="AY42" s="3"/>
      <c r="AZ42" s="1">
        <f t="shared" ref="AZ42:BE42" si="145">+AZ33*AZ41</f>
        <v>0</v>
      </c>
      <c r="BA42" s="1">
        <f t="shared" si="145"/>
        <v>0</v>
      </c>
      <c r="BB42" s="1">
        <f t="shared" si="145"/>
        <v>0</v>
      </c>
      <c r="BC42" s="1">
        <f t="shared" si="145"/>
        <v>0</v>
      </c>
      <c r="BD42" s="1">
        <f t="shared" si="145"/>
        <v>0</v>
      </c>
      <c r="BE42" s="1">
        <f t="shared" si="145"/>
        <v>0</v>
      </c>
      <c r="BF42" s="3"/>
      <c r="BG42" s="1">
        <f t="shared" ref="BG42:BL42" si="146">+BG33*BG41</f>
        <v>0</v>
      </c>
      <c r="BH42" s="1">
        <f t="shared" si="146"/>
        <v>0</v>
      </c>
      <c r="BI42" s="1">
        <f t="shared" si="146"/>
        <v>13200</v>
      </c>
      <c r="BJ42" s="1">
        <f t="shared" si="146"/>
        <v>0</v>
      </c>
      <c r="BK42" s="1">
        <f t="shared" si="146"/>
        <v>0</v>
      </c>
      <c r="BL42" s="1">
        <f t="shared" si="146"/>
        <v>0</v>
      </c>
      <c r="BM42" s="3"/>
      <c r="BN42" s="1">
        <f t="shared" ref="BN42:BS42" si="147">+BN33*BN41</f>
        <v>0</v>
      </c>
      <c r="BO42" s="1">
        <f t="shared" si="147"/>
        <v>0</v>
      </c>
      <c r="BP42" s="1">
        <f t="shared" si="147"/>
        <v>7700</v>
      </c>
      <c r="BQ42" s="1">
        <f t="shared" si="147"/>
        <v>0</v>
      </c>
      <c r="BR42" s="1">
        <f t="shared" si="147"/>
        <v>0</v>
      </c>
      <c r="BS42" s="1">
        <f t="shared" si="147"/>
        <v>0</v>
      </c>
      <c r="BT42" s="3"/>
      <c r="BU42" s="1">
        <f t="shared" ref="BU42:BZ42" si="148">+BU33*BU41</f>
        <v>0</v>
      </c>
      <c r="BV42" s="1">
        <f t="shared" si="148"/>
        <v>0</v>
      </c>
      <c r="BW42" s="1">
        <f t="shared" si="148"/>
        <v>28600</v>
      </c>
      <c r="BX42" s="1">
        <f t="shared" si="148"/>
        <v>0</v>
      </c>
      <c r="BY42" s="1">
        <f t="shared" si="148"/>
        <v>0</v>
      </c>
      <c r="BZ42" s="1">
        <f t="shared" si="148"/>
        <v>0</v>
      </c>
      <c r="CA42" s="3"/>
      <c r="CB42" s="1">
        <f t="shared" ref="CB42:CG42" si="149">+CB33*CB41</f>
        <v>0</v>
      </c>
      <c r="CC42" s="1">
        <f t="shared" si="149"/>
        <v>0</v>
      </c>
      <c r="CD42" s="1">
        <f t="shared" si="149"/>
        <v>0</v>
      </c>
      <c r="CE42" s="1">
        <f t="shared" si="149"/>
        <v>0</v>
      </c>
      <c r="CF42" s="1">
        <f t="shared" si="149"/>
        <v>0</v>
      </c>
      <c r="CG42" s="1">
        <f t="shared" si="149"/>
        <v>0</v>
      </c>
      <c r="CH42" s="3"/>
      <c r="CI42" s="25">
        <f>CI41*CI33</f>
        <v>0</v>
      </c>
      <c r="CJ42" s="25">
        <f t="shared" ref="CJ42:CN42" si="150">CJ41*CJ33</f>
        <v>0</v>
      </c>
      <c r="CK42" s="25">
        <f t="shared" si="150"/>
        <v>555500</v>
      </c>
      <c r="CL42" s="25">
        <f t="shared" si="150"/>
        <v>0</v>
      </c>
      <c r="CM42" s="25">
        <f t="shared" si="150"/>
        <v>0</v>
      </c>
      <c r="CN42" s="25">
        <f t="shared" si="150"/>
        <v>0</v>
      </c>
      <c r="CP42" s="7" t="s">
        <v>18</v>
      </c>
      <c r="CQ42" s="26">
        <f>SUM(BU44:BZ44)</f>
        <v>30745</v>
      </c>
      <c r="CS42" s="125" t="s">
        <v>18</v>
      </c>
      <c r="CT42" s="26">
        <f t="shared" si="116"/>
        <v>159637.5</v>
      </c>
      <c r="CV42" s="219" t="s">
        <v>46</v>
      </c>
      <c r="CW42" s="219"/>
    </row>
    <row r="43" spans="1:101" x14ac:dyDescent="0.25">
      <c r="B43" t="s">
        <v>1</v>
      </c>
      <c r="C43" s="1">
        <f>+C42*7.5%</f>
        <v>0</v>
      </c>
      <c r="D43" s="1">
        <f t="shared" ref="D43:H43" si="151">+D42*7.5%</f>
        <v>0</v>
      </c>
      <c r="E43" s="1">
        <f t="shared" si="151"/>
        <v>412.5</v>
      </c>
      <c r="F43" s="1">
        <f t="shared" si="151"/>
        <v>0</v>
      </c>
      <c r="G43" s="1">
        <f t="shared" si="151"/>
        <v>0</v>
      </c>
      <c r="H43" s="1">
        <f t="shared" si="151"/>
        <v>0</v>
      </c>
      <c r="I43" s="3"/>
      <c r="J43" s="1">
        <f>+J42*7.5%</f>
        <v>0</v>
      </c>
      <c r="K43" s="1">
        <f t="shared" ref="K43:O43" si="152">+K42*7.5%</f>
        <v>0</v>
      </c>
      <c r="L43" s="1">
        <f t="shared" si="152"/>
        <v>1320</v>
      </c>
      <c r="M43" s="1">
        <f t="shared" si="152"/>
        <v>0</v>
      </c>
      <c r="N43" s="1">
        <f t="shared" si="152"/>
        <v>0</v>
      </c>
      <c r="O43" s="1">
        <f t="shared" si="152"/>
        <v>0</v>
      </c>
      <c r="P43" s="3"/>
      <c r="Q43" s="1">
        <f>+Q42*7.5%</f>
        <v>0</v>
      </c>
      <c r="R43" s="1">
        <f t="shared" ref="R43:V43" si="153">+R42*7.5%</f>
        <v>0</v>
      </c>
      <c r="S43" s="1">
        <f t="shared" si="153"/>
        <v>7755</v>
      </c>
      <c r="T43" s="1">
        <f t="shared" si="153"/>
        <v>0</v>
      </c>
      <c r="U43" s="1">
        <f t="shared" si="153"/>
        <v>0</v>
      </c>
      <c r="V43" s="1">
        <f t="shared" si="153"/>
        <v>0</v>
      </c>
      <c r="W43" s="3"/>
      <c r="X43" s="1">
        <f>+X42*7.5%</f>
        <v>0</v>
      </c>
      <c r="Y43" s="1">
        <f>+Y42*7.5%</f>
        <v>0</v>
      </c>
      <c r="Z43" s="1">
        <f>+Z42*7.5%</f>
        <v>20790</v>
      </c>
      <c r="AA43" s="1">
        <f>+AA42*7.5%</f>
        <v>0</v>
      </c>
      <c r="AB43" s="1">
        <f>+AB42*7.5%</f>
        <v>0</v>
      </c>
      <c r="AC43" s="1">
        <f>+AC42*0.05</f>
        <v>0</v>
      </c>
      <c r="AD43" s="3"/>
      <c r="AE43" s="1">
        <f>+AE42*7.5%</f>
        <v>0</v>
      </c>
      <c r="AF43" s="1">
        <f t="shared" ref="AF43:AJ43" si="154">+AF42*7.5%</f>
        <v>0</v>
      </c>
      <c r="AG43" s="1">
        <f t="shared" si="154"/>
        <v>4207.5</v>
      </c>
      <c r="AH43" s="1">
        <f t="shared" si="154"/>
        <v>0</v>
      </c>
      <c r="AI43" s="1">
        <f t="shared" si="154"/>
        <v>0</v>
      </c>
      <c r="AJ43" s="1">
        <f t="shared" si="154"/>
        <v>0</v>
      </c>
      <c r="AK43" s="3"/>
      <c r="AL43" s="1">
        <f>+AL42*7.5%</f>
        <v>0</v>
      </c>
      <c r="AM43" s="1">
        <f t="shared" ref="AM43:AQ43" si="155">+AM42*7.5%</f>
        <v>0</v>
      </c>
      <c r="AN43" s="1">
        <f t="shared" si="155"/>
        <v>495</v>
      </c>
      <c r="AO43" s="1">
        <f t="shared" si="155"/>
        <v>0</v>
      </c>
      <c r="AP43" s="1">
        <f t="shared" si="155"/>
        <v>0</v>
      </c>
      <c r="AQ43" s="1">
        <f t="shared" si="155"/>
        <v>0</v>
      </c>
      <c r="AR43" s="3"/>
      <c r="AS43" s="1">
        <f>+AS42*7.5%</f>
        <v>0</v>
      </c>
      <c r="AT43" s="1">
        <f t="shared" ref="AT43:AX43" si="156">+AT42*7.5%</f>
        <v>0</v>
      </c>
      <c r="AU43" s="1">
        <f t="shared" si="156"/>
        <v>2970</v>
      </c>
      <c r="AV43" s="1">
        <f t="shared" si="156"/>
        <v>0</v>
      </c>
      <c r="AW43" s="1">
        <f t="shared" si="156"/>
        <v>0</v>
      </c>
      <c r="AX43" s="1">
        <f t="shared" si="156"/>
        <v>0</v>
      </c>
      <c r="AY43" s="3"/>
      <c r="AZ43" s="1">
        <f>+AZ42*7.5%</f>
        <v>0</v>
      </c>
      <c r="BA43" s="1">
        <f t="shared" ref="BA43:BE43" si="157">+BA42*7.5%</f>
        <v>0</v>
      </c>
      <c r="BB43" s="1">
        <f t="shared" si="157"/>
        <v>0</v>
      </c>
      <c r="BC43" s="1">
        <f t="shared" si="157"/>
        <v>0</v>
      </c>
      <c r="BD43" s="1">
        <f t="shared" si="157"/>
        <v>0</v>
      </c>
      <c r="BE43" s="1">
        <f t="shared" si="157"/>
        <v>0</v>
      </c>
      <c r="BF43" s="3"/>
      <c r="BG43" s="1">
        <f>+BG42*7.5%</f>
        <v>0</v>
      </c>
      <c r="BH43" s="1">
        <f t="shared" ref="BH43:BL43" si="158">+BH42*7.5%</f>
        <v>0</v>
      </c>
      <c r="BI43" s="1">
        <f t="shared" si="158"/>
        <v>990</v>
      </c>
      <c r="BJ43" s="1">
        <f t="shared" si="158"/>
        <v>0</v>
      </c>
      <c r="BK43" s="1">
        <f t="shared" si="158"/>
        <v>0</v>
      </c>
      <c r="BL43" s="1">
        <f t="shared" si="158"/>
        <v>0</v>
      </c>
      <c r="BM43" s="3"/>
      <c r="BN43" s="1">
        <f>+BN42*7.5%</f>
        <v>0</v>
      </c>
      <c r="BO43" s="1">
        <f t="shared" ref="BO43:BS43" si="159">+BO42*7.5%</f>
        <v>0</v>
      </c>
      <c r="BP43" s="1">
        <f t="shared" si="159"/>
        <v>577.5</v>
      </c>
      <c r="BQ43" s="1">
        <f t="shared" si="159"/>
        <v>0</v>
      </c>
      <c r="BR43" s="1">
        <f t="shared" si="159"/>
        <v>0</v>
      </c>
      <c r="BS43" s="1">
        <f t="shared" si="159"/>
        <v>0</v>
      </c>
      <c r="BT43" s="3"/>
      <c r="BU43" s="1">
        <f>+BU42*7.5%</f>
        <v>0</v>
      </c>
      <c r="BV43" s="1">
        <f t="shared" ref="BV43:BZ43" si="160">+BV42*7.5%</f>
        <v>0</v>
      </c>
      <c r="BW43" s="1">
        <f t="shared" si="160"/>
        <v>2145</v>
      </c>
      <c r="BX43" s="1">
        <f t="shared" si="160"/>
        <v>0</v>
      </c>
      <c r="BY43" s="1">
        <f t="shared" si="160"/>
        <v>0</v>
      </c>
      <c r="BZ43" s="1">
        <f t="shared" si="160"/>
        <v>0</v>
      </c>
      <c r="CA43" s="3"/>
      <c r="CB43" s="1">
        <f>+CB42*7.5%</f>
        <v>0</v>
      </c>
      <c r="CC43" s="1">
        <f t="shared" ref="CC43:CG43" si="161">+CC42*7.5%</f>
        <v>0</v>
      </c>
      <c r="CD43" s="1">
        <f t="shared" si="161"/>
        <v>0</v>
      </c>
      <c r="CE43" s="1">
        <f t="shared" si="161"/>
        <v>0</v>
      </c>
      <c r="CF43" s="1">
        <f t="shared" si="161"/>
        <v>0</v>
      </c>
      <c r="CG43" s="1">
        <f t="shared" si="161"/>
        <v>0</v>
      </c>
      <c r="CH43" s="3"/>
      <c r="CI43" s="25">
        <f>CI42*7.5%</f>
        <v>0</v>
      </c>
      <c r="CJ43" s="25">
        <f t="shared" ref="CJ43:CN43" si="162">CJ42*7.5%</f>
        <v>0</v>
      </c>
      <c r="CK43" s="25">
        <f t="shared" si="162"/>
        <v>41662.5</v>
      </c>
      <c r="CL43" s="25">
        <f t="shared" si="162"/>
        <v>0</v>
      </c>
      <c r="CM43" s="25">
        <f t="shared" si="162"/>
        <v>0</v>
      </c>
      <c r="CN43" s="25">
        <f t="shared" si="162"/>
        <v>0</v>
      </c>
      <c r="CP43" s="7" t="s">
        <v>154</v>
      </c>
      <c r="CQ43" s="26">
        <f>SUM(CB44:CG44)</f>
        <v>0</v>
      </c>
      <c r="CS43" s="125" t="s">
        <v>154</v>
      </c>
      <c r="CT43" s="26">
        <f t="shared" si="116"/>
        <v>0</v>
      </c>
      <c r="CV43" s="125" t="s">
        <v>28</v>
      </c>
      <c r="CW43" s="26">
        <f t="shared" ref="CW43" si="163">SUMIF($CP$2:$CP$89,CV43,$CQ$2:$CQ$89)</f>
        <v>208120</v>
      </c>
    </row>
    <row r="44" spans="1:101" x14ac:dyDescent="0.25">
      <c r="B44" t="s">
        <v>0</v>
      </c>
      <c r="C44" s="1">
        <f t="shared" ref="C44:D44" si="164">SUM(C42:C43)</f>
        <v>0</v>
      </c>
      <c r="D44" s="1">
        <f t="shared" si="164"/>
        <v>0</v>
      </c>
      <c r="E44" s="1">
        <f>SUM(E42:E43)</f>
        <v>5912.5</v>
      </c>
      <c r="F44" s="1">
        <f>SUM(F42:F43)</f>
        <v>0</v>
      </c>
      <c r="G44" s="1">
        <f>SUM(G42:G43)</f>
        <v>0</v>
      </c>
      <c r="H44" s="1">
        <f>SUM(H42:H43)</f>
        <v>0</v>
      </c>
      <c r="J44" s="1">
        <f t="shared" ref="J44:K44" si="165">SUM(J42:J43)</f>
        <v>0</v>
      </c>
      <c r="K44" s="1">
        <f t="shared" si="165"/>
        <v>0</v>
      </c>
      <c r="L44" s="1">
        <f>SUM(L42:L43)</f>
        <v>18920</v>
      </c>
      <c r="M44" s="1">
        <f>SUM(M42:M43)</f>
        <v>0</v>
      </c>
      <c r="N44" s="1">
        <f>SUM(N42:N43)</f>
        <v>0</v>
      </c>
      <c r="O44" s="1">
        <f>SUM(O42:O43)</f>
        <v>0</v>
      </c>
      <c r="Q44" s="1">
        <f t="shared" ref="Q44:R44" si="166">SUM(Q42:Q43)</f>
        <v>0</v>
      </c>
      <c r="R44" s="1">
        <f t="shared" si="166"/>
        <v>0</v>
      </c>
      <c r="S44" s="1">
        <f>SUM(S42:S43)</f>
        <v>111155</v>
      </c>
      <c r="T44" s="1">
        <f>SUM(T42:T43)</f>
        <v>0</v>
      </c>
      <c r="U44" s="1">
        <f>SUM(U42:U43)</f>
        <v>0</v>
      </c>
      <c r="V44" s="1">
        <f>SUM(V42:V43)</f>
        <v>0</v>
      </c>
      <c r="X44" s="1">
        <f t="shared" ref="X44:AC44" si="167">SUM(X42:X43)</f>
        <v>0</v>
      </c>
      <c r="Y44" s="1">
        <f t="shared" si="167"/>
        <v>0</v>
      </c>
      <c r="Z44" s="1">
        <f t="shared" si="167"/>
        <v>297990</v>
      </c>
      <c r="AA44" s="1">
        <f t="shared" si="167"/>
        <v>0</v>
      </c>
      <c r="AB44" s="1">
        <f t="shared" si="167"/>
        <v>0</v>
      </c>
      <c r="AC44" s="1">
        <f t="shared" si="167"/>
        <v>0</v>
      </c>
      <c r="AE44" s="1">
        <f t="shared" ref="AE44:AJ44" si="168">SUM(AE42:AE43)</f>
        <v>0</v>
      </c>
      <c r="AF44" s="1">
        <f t="shared" si="168"/>
        <v>0</v>
      </c>
      <c r="AG44" s="1">
        <f t="shared" si="168"/>
        <v>60307.5</v>
      </c>
      <c r="AH44" s="1">
        <f t="shared" si="168"/>
        <v>0</v>
      </c>
      <c r="AI44" s="1">
        <f t="shared" si="168"/>
        <v>0</v>
      </c>
      <c r="AJ44" s="1">
        <f t="shared" si="168"/>
        <v>0</v>
      </c>
      <c r="AL44" s="1">
        <f t="shared" ref="AL44:AQ44" si="169">SUM(AL42:AL43)</f>
        <v>0</v>
      </c>
      <c r="AM44" s="1">
        <f t="shared" si="169"/>
        <v>0</v>
      </c>
      <c r="AN44" s="1">
        <f t="shared" si="169"/>
        <v>7095</v>
      </c>
      <c r="AO44" s="1">
        <f t="shared" si="169"/>
        <v>0</v>
      </c>
      <c r="AP44" s="1">
        <f t="shared" si="169"/>
        <v>0</v>
      </c>
      <c r="AQ44" s="1">
        <f t="shared" si="169"/>
        <v>0</v>
      </c>
      <c r="AS44" s="1">
        <f t="shared" ref="AS44:AX44" si="170">SUM(AS42:AS43)</f>
        <v>0</v>
      </c>
      <c r="AT44" s="1">
        <f t="shared" si="170"/>
        <v>0</v>
      </c>
      <c r="AU44" s="1">
        <f t="shared" si="170"/>
        <v>42570</v>
      </c>
      <c r="AV44" s="1">
        <f t="shared" si="170"/>
        <v>0</v>
      </c>
      <c r="AW44" s="1">
        <f t="shared" si="170"/>
        <v>0</v>
      </c>
      <c r="AX44" s="1">
        <f t="shared" si="170"/>
        <v>0</v>
      </c>
      <c r="AZ44" s="1">
        <f t="shared" ref="AZ44:BE44" si="171">SUM(AZ42:AZ43)</f>
        <v>0</v>
      </c>
      <c r="BA44" s="1">
        <f t="shared" si="171"/>
        <v>0</v>
      </c>
      <c r="BB44" s="1">
        <f t="shared" si="171"/>
        <v>0</v>
      </c>
      <c r="BC44" s="1">
        <f t="shared" si="171"/>
        <v>0</v>
      </c>
      <c r="BD44" s="1">
        <f t="shared" si="171"/>
        <v>0</v>
      </c>
      <c r="BE44" s="1">
        <f t="shared" si="171"/>
        <v>0</v>
      </c>
      <c r="BG44" s="1">
        <f t="shared" ref="BG44:BL44" si="172">SUM(BG42:BG43)</f>
        <v>0</v>
      </c>
      <c r="BH44" s="1">
        <f t="shared" si="172"/>
        <v>0</v>
      </c>
      <c r="BI44" s="1">
        <f t="shared" si="172"/>
        <v>14190</v>
      </c>
      <c r="BJ44" s="1">
        <f t="shared" si="172"/>
        <v>0</v>
      </c>
      <c r="BK44" s="1">
        <f t="shared" si="172"/>
        <v>0</v>
      </c>
      <c r="BL44" s="1">
        <f t="shared" si="172"/>
        <v>0</v>
      </c>
      <c r="BN44" s="1">
        <f t="shared" ref="BN44:BS44" si="173">SUM(BN42:BN43)</f>
        <v>0</v>
      </c>
      <c r="BO44" s="1">
        <f t="shared" si="173"/>
        <v>0</v>
      </c>
      <c r="BP44" s="1">
        <f t="shared" si="173"/>
        <v>8277.5</v>
      </c>
      <c r="BQ44" s="1">
        <f t="shared" si="173"/>
        <v>0</v>
      </c>
      <c r="BR44" s="1">
        <f t="shared" si="173"/>
        <v>0</v>
      </c>
      <c r="BS44" s="1">
        <f t="shared" si="173"/>
        <v>0</v>
      </c>
      <c r="BU44" s="1">
        <f t="shared" ref="BU44:BZ44" si="174">SUM(BU42:BU43)</f>
        <v>0</v>
      </c>
      <c r="BV44" s="1">
        <f t="shared" si="174"/>
        <v>0</v>
      </c>
      <c r="BW44" s="1">
        <f t="shared" si="174"/>
        <v>30745</v>
      </c>
      <c r="BX44" s="1">
        <f t="shared" si="174"/>
        <v>0</v>
      </c>
      <c r="BY44" s="1">
        <f t="shared" si="174"/>
        <v>0</v>
      </c>
      <c r="BZ44" s="1">
        <f t="shared" si="174"/>
        <v>0</v>
      </c>
      <c r="CA44" s="3"/>
      <c r="CB44" s="1">
        <f t="shared" ref="CB44:CG44" si="175">SUM(CB42:CB43)</f>
        <v>0</v>
      </c>
      <c r="CC44" s="1">
        <f t="shared" si="175"/>
        <v>0</v>
      </c>
      <c r="CD44" s="1">
        <f t="shared" si="175"/>
        <v>0</v>
      </c>
      <c r="CE44" s="1">
        <f t="shared" si="175"/>
        <v>0</v>
      </c>
      <c r="CF44" s="1">
        <f t="shared" si="175"/>
        <v>0</v>
      </c>
      <c r="CG44" s="1">
        <f t="shared" si="175"/>
        <v>0</v>
      </c>
      <c r="CI44" s="25">
        <f>SUM(CI42:CI43)</f>
        <v>0</v>
      </c>
      <c r="CJ44" s="25">
        <f t="shared" ref="CJ44:CN44" si="176">SUM(CJ42:CJ43)</f>
        <v>0</v>
      </c>
      <c r="CK44" s="25">
        <f t="shared" si="176"/>
        <v>597162.5</v>
      </c>
      <c r="CL44" s="25">
        <f t="shared" si="176"/>
        <v>0</v>
      </c>
      <c r="CM44" s="25">
        <f t="shared" si="176"/>
        <v>0</v>
      </c>
      <c r="CN44" s="25">
        <f t="shared" si="176"/>
        <v>0</v>
      </c>
      <c r="CP44" s="9" t="s">
        <v>0</v>
      </c>
      <c r="CQ44" s="27">
        <f>SUM(CQ32:CQ43)</f>
        <v>597162.5</v>
      </c>
      <c r="CS44" s="126" t="s">
        <v>0</v>
      </c>
      <c r="CT44" s="27">
        <f>SUM(CT32:CT43)</f>
        <v>2903037.5</v>
      </c>
      <c r="CV44" s="126" t="s">
        <v>0</v>
      </c>
      <c r="CW44" s="27">
        <f>SUM(CW32:CW43)</f>
        <v>208120</v>
      </c>
    </row>
    <row r="46" spans="1:101" x14ac:dyDescent="0.25">
      <c r="C46" s="217" t="s">
        <v>25</v>
      </c>
      <c r="D46" s="217"/>
      <c r="E46" s="217"/>
      <c r="F46" s="217"/>
      <c r="G46" s="217"/>
      <c r="H46" s="217"/>
      <c r="I46" s="24"/>
      <c r="J46" s="217" t="s">
        <v>24</v>
      </c>
      <c r="K46" s="217"/>
      <c r="L46" s="217"/>
      <c r="M46" s="217"/>
      <c r="N46" s="217"/>
      <c r="O46" s="217"/>
      <c r="P46" s="24"/>
      <c r="Q46" s="217" t="s">
        <v>26</v>
      </c>
      <c r="R46" s="217"/>
      <c r="S46" s="217"/>
      <c r="T46" s="217"/>
      <c r="U46" s="217"/>
      <c r="V46" s="217"/>
      <c r="W46" s="217"/>
      <c r="X46" s="217" t="s">
        <v>27</v>
      </c>
      <c r="Y46" s="217"/>
      <c r="Z46" s="217"/>
      <c r="AA46" s="217"/>
      <c r="AB46" s="217"/>
      <c r="AC46" s="217"/>
      <c r="AD46" s="217"/>
      <c r="AE46" s="217" t="s">
        <v>23</v>
      </c>
      <c r="AF46" s="217"/>
      <c r="AG46" s="217"/>
      <c r="AH46" s="217"/>
      <c r="AI46" s="217"/>
      <c r="AJ46" s="217"/>
      <c r="AK46" s="217"/>
      <c r="AL46" s="24"/>
      <c r="AM46" s="24"/>
      <c r="AN46" s="24" t="s">
        <v>35</v>
      </c>
      <c r="AO46" s="24"/>
      <c r="AP46" s="24"/>
      <c r="AQ46" s="24"/>
      <c r="AR46" s="24"/>
      <c r="AS46" s="24"/>
      <c r="AT46" s="24"/>
      <c r="AU46" s="24" t="s">
        <v>22</v>
      </c>
      <c r="AV46" s="24"/>
      <c r="AW46" s="24"/>
      <c r="AX46" s="24"/>
      <c r="AY46" s="24"/>
      <c r="AZ46" s="217" t="s">
        <v>21</v>
      </c>
      <c r="BA46" s="217"/>
      <c r="BB46" s="217"/>
      <c r="BC46" s="217"/>
      <c r="BD46" s="217"/>
      <c r="BE46" s="217"/>
      <c r="BG46" s="218" t="s">
        <v>20</v>
      </c>
      <c r="BH46" s="218"/>
      <c r="BI46" s="218"/>
      <c r="BJ46" s="218"/>
      <c r="BK46" s="218"/>
      <c r="BL46" s="218"/>
      <c r="BN46" s="218" t="s">
        <v>19</v>
      </c>
      <c r="BO46" s="218"/>
      <c r="BP46" s="218"/>
      <c r="BQ46" s="218"/>
      <c r="BR46" s="218"/>
      <c r="BS46" s="218"/>
      <c r="BT46" s="24"/>
      <c r="BU46" s="218" t="s">
        <v>18</v>
      </c>
      <c r="BV46" s="218"/>
      <c r="BW46" s="218"/>
      <c r="BX46" s="218"/>
      <c r="BY46" s="218"/>
      <c r="BZ46" s="218"/>
      <c r="CA46" s="24"/>
      <c r="CB46" s="218" t="s">
        <v>154</v>
      </c>
      <c r="CC46" s="218"/>
      <c r="CD46" s="218"/>
      <c r="CE46" s="218"/>
      <c r="CF46" s="218"/>
      <c r="CG46" s="218"/>
      <c r="CI46" s="218" t="s">
        <v>17</v>
      </c>
      <c r="CJ46" s="218"/>
      <c r="CK46" s="218"/>
      <c r="CL46" s="218"/>
      <c r="CM46" s="218"/>
      <c r="CN46" s="218"/>
    </row>
    <row r="47" spans="1:101" ht="15" customHeight="1" x14ac:dyDescent="0.25">
      <c r="A47" s="216" t="str">
        <f>_xlfn.CONCAT("WK",WEEKNUM(MAX('ADMIN BLOCK UNIQUE  BOOKINGS'!L25:L31),2),"(",TEXT(MIN('ADMIN BLOCK UNIQUE  BOOKINGS'!L25:L31),"MMM DD")," -",TEXT(MAX('ADMIN BLOCK UNIQUE  BOOKINGS'!L25:L31),"MMM DD"),")")</f>
        <v>WK48(Nov 21 -Nov 27)</v>
      </c>
      <c r="B47" t="s">
        <v>16</v>
      </c>
      <c r="C47" s="2" t="s">
        <v>15</v>
      </c>
      <c r="D47" s="2" t="s">
        <v>14</v>
      </c>
      <c r="E47" s="2" t="s">
        <v>13</v>
      </c>
      <c r="F47" s="2" t="s">
        <v>12</v>
      </c>
      <c r="G47" s="2" t="s">
        <v>32</v>
      </c>
      <c r="H47" s="2" t="s">
        <v>11</v>
      </c>
      <c r="J47" s="2" t="s">
        <v>15</v>
      </c>
      <c r="K47" s="2" t="s">
        <v>14</v>
      </c>
      <c r="L47" s="2" t="s">
        <v>13</v>
      </c>
      <c r="M47" s="2" t="s">
        <v>12</v>
      </c>
      <c r="N47" s="2" t="s">
        <v>32</v>
      </c>
      <c r="O47" s="2" t="s">
        <v>11</v>
      </c>
      <c r="Q47" s="2" t="s">
        <v>15</v>
      </c>
      <c r="R47" s="2" t="s">
        <v>14</v>
      </c>
      <c r="S47" s="2" t="s">
        <v>13</v>
      </c>
      <c r="T47" s="2" t="s">
        <v>12</v>
      </c>
      <c r="U47" s="2" t="s">
        <v>32</v>
      </c>
      <c r="V47" s="2" t="s">
        <v>11</v>
      </c>
      <c r="X47" s="2" t="s">
        <v>15</v>
      </c>
      <c r="Y47" s="2" t="s">
        <v>14</v>
      </c>
      <c r="Z47" s="2" t="s">
        <v>13</v>
      </c>
      <c r="AA47" s="2" t="s">
        <v>12</v>
      </c>
      <c r="AB47" s="2" t="s">
        <v>32</v>
      </c>
      <c r="AC47" s="2" t="s">
        <v>11</v>
      </c>
      <c r="AE47" s="2" t="s">
        <v>15</v>
      </c>
      <c r="AF47" s="2" t="s">
        <v>14</v>
      </c>
      <c r="AG47" s="2" t="s">
        <v>13</v>
      </c>
      <c r="AH47" s="2" t="s">
        <v>12</v>
      </c>
      <c r="AI47" s="2" t="s">
        <v>32</v>
      </c>
      <c r="AJ47" s="2" t="s">
        <v>11</v>
      </c>
      <c r="AL47" s="2" t="s">
        <v>15</v>
      </c>
      <c r="AM47" s="2" t="s">
        <v>14</v>
      </c>
      <c r="AN47" s="2" t="s">
        <v>13</v>
      </c>
      <c r="AO47" s="2" t="s">
        <v>12</v>
      </c>
      <c r="AP47" s="2" t="s">
        <v>32</v>
      </c>
      <c r="AQ47" s="2" t="s">
        <v>11</v>
      </c>
      <c r="AS47" s="2" t="s">
        <v>15</v>
      </c>
      <c r="AT47" s="2" t="s">
        <v>14</v>
      </c>
      <c r="AU47" s="2" t="s">
        <v>13</v>
      </c>
      <c r="AV47" s="2" t="s">
        <v>12</v>
      </c>
      <c r="AW47" s="2" t="s">
        <v>32</v>
      </c>
      <c r="AX47" s="2" t="s">
        <v>11</v>
      </c>
      <c r="AZ47" s="2" t="s">
        <v>15</v>
      </c>
      <c r="BA47" s="2" t="s">
        <v>14</v>
      </c>
      <c r="BB47" s="2" t="s">
        <v>13</v>
      </c>
      <c r="BC47" s="2" t="s">
        <v>12</v>
      </c>
      <c r="BD47" s="2" t="s">
        <v>32</v>
      </c>
      <c r="BE47" s="2" t="s">
        <v>11</v>
      </c>
      <c r="BG47" s="2" t="s">
        <v>15</v>
      </c>
      <c r="BH47" s="2" t="s">
        <v>14</v>
      </c>
      <c r="BI47" s="2" t="s">
        <v>13</v>
      </c>
      <c r="BJ47" s="2" t="s">
        <v>12</v>
      </c>
      <c r="BK47" s="2" t="s">
        <v>32</v>
      </c>
      <c r="BL47" s="2" t="s">
        <v>11</v>
      </c>
      <c r="BN47" s="2" t="s">
        <v>15</v>
      </c>
      <c r="BO47" s="2" t="s">
        <v>14</v>
      </c>
      <c r="BP47" s="2" t="s">
        <v>13</v>
      </c>
      <c r="BQ47" s="2" t="s">
        <v>12</v>
      </c>
      <c r="BR47" s="2" t="s">
        <v>32</v>
      </c>
      <c r="BS47" s="2" t="s">
        <v>11</v>
      </c>
      <c r="BT47" s="6"/>
      <c r="BU47" s="2" t="s">
        <v>15</v>
      </c>
      <c r="BV47" s="2" t="s">
        <v>14</v>
      </c>
      <c r="BW47" s="2" t="s">
        <v>13</v>
      </c>
      <c r="BX47" s="2" t="s">
        <v>12</v>
      </c>
      <c r="BY47" s="2" t="s">
        <v>32</v>
      </c>
      <c r="BZ47" s="2" t="s">
        <v>11</v>
      </c>
      <c r="CB47" s="2" t="s">
        <v>15</v>
      </c>
      <c r="CC47" s="2" t="s">
        <v>14</v>
      </c>
      <c r="CD47" s="2" t="s">
        <v>13</v>
      </c>
      <c r="CE47" s="2" t="s">
        <v>12</v>
      </c>
      <c r="CF47" s="2" t="s">
        <v>32</v>
      </c>
      <c r="CG47" s="2" t="s">
        <v>11</v>
      </c>
      <c r="CI47" s="2" t="s">
        <v>15</v>
      </c>
      <c r="CJ47" s="2" t="s">
        <v>14</v>
      </c>
      <c r="CK47" s="2" t="s">
        <v>13</v>
      </c>
      <c r="CL47" s="2" t="s">
        <v>12</v>
      </c>
      <c r="CM47" s="2" t="s">
        <v>33</v>
      </c>
      <c r="CN47" s="2" t="s">
        <v>11</v>
      </c>
      <c r="CP47" s="7" t="s">
        <v>25</v>
      </c>
      <c r="CQ47" s="26">
        <f>SUM(C59:H59)</f>
        <v>14190</v>
      </c>
    </row>
    <row r="48" spans="1:101" x14ac:dyDescent="0.25">
      <c r="A48" s="216"/>
      <c r="C48" s="2">
        <v>700</v>
      </c>
      <c r="D48" s="2">
        <v>700</v>
      </c>
      <c r="E48" s="2">
        <v>1100</v>
      </c>
      <c r="F48" s="2">
        <v>1100</v>
      </c>
      <c r="G48" s="2">
        <v>100</v>
      </c>
      <c r="H48" s="2">
        <v>1400</v>
      </c>
      <c r="J48" s="2">
        <v>700</v>
      </c>
      <c r="K48" s="2">
        <v>700</v>
      </c>
      <c r="L48" s="2">
        <v>1100</v>
      </c>
      <c r="M48" s="2">
        <v>1100</v>
      </c>
      <c r="N48" s="2">
        <v>100</v>
      </c>
      <c r="O48" s="2">
        <v>1400</v>
      </c>
      <c r="Q48" s="2">
        <v>700</v>
      </c>
      <c r="R48" s="2">
        <v>700</v>
      </c>
      <c r="S48" s="2">
        <v>1100</v>
      </c>
      <c r="T48" s="2">
        <v>1100</v>
      </c>
      <c r="U48" s="2">
        <v>100</v>
      </c>
      <c r="V48" s="2">
        <v>1400</v>
      </c>
      <c r="X48" s="2">
        <v>700</v>
      </c>
      <c r="Y48" s="2">
        <v>700</v>
      </c>
      <c r="Z48" s="2">
        <v>1100</v>
      </c>
      <c r="AA48" s="2">
        <v>1100</v>
      </c>
      <c r="AB48" s="2">
        <v>100</v>
      </c>
      <c r="AC48" s="2">
        <v>1400</v>
      </c>
      <c r="AE48" s="2">
        <v>700</v>
      </c>
      <c r="AF48" s="2">
        <v>700</v>
      </c>
      <c r="AG48" s="2">
        <v>1100</v>
      </c>
      <c r="AH48" s="2">
        <v>1100</v>
      </c>
      <c r="AI48" s="2">
        <v>100</v>
      </c>
      <c r="AJ48" s="2">
        <v>1400</v>
      </c>
      <c r="AL48" s="2">
        <v>700</v>
      </c>
      <c r="AM48" s="2">
        <v>700</v>
      </c>
      <c r="AN48" s="2">
        <v>1100</v>
      </c>
      <c r="AO48" s="2">
        <v>1100</v>
      </c>
      <c r="AP48" s="2">
        <v>100</v>
      </c>
      <c r="AQ48" s="2">
        <v>1400</v>
      </c>
      <c r="AS48" s="2">
        <v>700</v>
      </c>
      <c r="AT48" s="2">
        <v>700</v>
      </c>
      <c r="AU48" s="2">
        <v>1100</v>
      </c>
      <c r="AV48" s="2">
        <v>1100</v>
      </c>
      <c r="AW48" s="2">
        <v>100</v>
      </c>
      <c r="AX48" s="2">
        <v>1400</v>
      </c>
      <c r="AZ48" s="2">
        <v>700</v>
      </c>
      <c r="BA48" s="2">
        <v>700</v>
      </c>
      <c r="BB48" s="2">
        <v>1100</v>
      </c>
      <c r="BC48" s="2">
        <v>1100</v>
      </c>
      <c r="BD48" s="2">
        <v>100</v>
      </c>
      <c r="BE48" s="2">
        <v>1400</v>
      </c>
      <c r="BG48" s="2">
        <v>700</v>
      </c>
      <c r="BH48" s="2">
        <v>700</v>
      </c>
      <c r="BI48" s="2">
        <v>1100</v>
      </c>
      <c r="BJ48" s="2">
        <v>1100</v>
      </c>
      <c r="BK48" s="2">
        <v>100</v>
      </c>
      <c r="BL48" s="2">
        <v>1400</v>
      </c>
      <c r="BN48" s="2">
        <v>700</v>
      </c>
      <c r="BO48" s="2">
        <v>700</v>
      </c>
      <c r="BP48" s="2">
        <v>1100</v>
      </c>
      <c r="BQ48" s="2">
        <v>1100</v>
      </c>
      <c r="BR48" s="2">
        <v>100</v>
      </c>
      <c r="BS48" s="2">
        <v>1400</v>
      </c>
      <c r="BT48" s="6"/>
      <c r="BU48" s="2">
        <v>700</v>
      </c>
      <c r="BV48" s="2">
        <v>700</v>
      </c>
      <c r="BW48" s="2">
        <v>1100</v>
      </c>
      <c r="BX48" s="2">
        <v>1100</v>
      </c>
      <c r="BY48" s="2">
        <v>100</v>
      </c>
      <c r="BZ48" s="2">
        <v>1400</v>
      </c>
      <c r="CB48" s="2">
        <v>700</v>
      </c>
      <c r="CC48" s="2">
        <v>700</v>
      </c>
      <c r="CD48" s="2">
        <v>1100</v>
      </c>
      <c r="CE48" s="2">
        <v>1100</v>
      </c>
      <c r="CF48" s="2">
        <v>100</v>
      </c>
      <c r="CG48" s="2">
        <v>1400</v>
      </c>
      <c r="CI48" s="2">
        <v>700</v>
      </c>
      <c r="CJ48" s="2">
        <v>700</v>
      </c>
      <c r="CK48" s="2">
        <v>1100</v>
      </c>
      <c r="CL48" s="2">
        <v>1100</v>
      </c>
      <c r="CM48" s="2">
        <v>100</v>
      </c>
      <c r="CN48" s="2">
        <v>1400</v>
      </c>
      <c r="CP48" s="7" t="s">
        <v>24</v>
      </c>
      <c r="CQ48" s="26">
        <f>SUM(J59:O59)</f>
        <v>29562.5</v>
      </c>
    </row>
    <row r="49" spans="1:95" x14ac:dyDescent="0.25">
      <c r="A49" s="216"/>
      <c r="B49" t="s">
        <v>10</v>
      </c>
      <c r="C49" s="2"/>
      <c r="D49" s="2"/>
      <c r="E49" s="2">
        <f>SUM(_xlfn.XLOOKUP(C$1,'ADMIN BLOCK UNIQUE  BOOKINGS'!$L$3:$AI$3,'ADMIN BLOCK UNIQUE  BOOKINGS'!$L25:$AI25))+SUM('ADMIN BLOCK DIANE BOOKINGS (2)'!P25:Q25)</f>
        <v>2</v>
      </c>
      <c r="F49" s="2"/>
      <c r="G49" s="2"/>
      <c r="H49" s="2"/>
      <c r="J49" s="2"/>
      <c r="K49" s="2"/>
      <c r="L49" s="2">
        <f>SUM(_xlfn.XLOOKUP(J$1,'ADMIN BLOCK UNIQUE  BOOKINGS'!$L$3:$AI$3,'ADMIN BLOCK UNIQUE  BOOKINGS'!$L25:$AI25))+SUM('ADMIN BLOCK DIANE BOOKINGS (2)'!R25)</f>
        <v>5</v>
      </c>
      <c r="M49" s="2"/>
      <c r="N49" s="2"/>
      <c r="O49" s="2"/>
      <c r="Q49" s="2"/>
      <c r="R49" s="2"/>
      <c r="S49" s="2">
        <f>SUM(_xlfn.XLOOKUP(Q$1,'ADMIN BLOCK UNIQUE  BOOKINGS'!$L$3:$AI$3,'ADMIN BLOCK UNIQUE  BOOKINGS'!$L25:$AI25))+SUM('ADMIN BLOCK DIANE BOOKINGS (2)'!S25:T25)</f>
        <v>43</v>
      </c>
      <c r="T49" s="2"/>
      <c r="U49" s="2"/>
      <c r="V49" s="2"/>
      <c r="X49" s="2"/>
      <c r="Y49" s="2"/>
      <c r="Z49" s="2">
        <f>IFERROR(SUM(_xlfn.XLOOKUP(X$1,'ADMIN BLOCK UNIQUE  BOOKINGS'!$L$3:$AI$3,'ADMIN BLOCK UNIQUE  BOOKINGS'!$L25:$AI25))+SUM('ADMIN BLOCK UNIQUE  BOOKINGS'!W25),"")+SUM('ADMIN BLOCK DIANE BOOKINGS (2)'!U25:Y25)+SUM('ADMIN BLOCK DIANE BOOKINGS (2)'!Z25)</f>
        <v>42</v>
      </c>
      <c r="AA49" s="2"/>
      <c r="AB49" s="2"/>
      <c r="AC49" s="8"/>
      <c r="AE49" s="2"/>
      <c r="AF49" s="2"/>
      <c r="AG49" s="2">
        <f>IFERROR(SUM(_xlfn.XLOOKUP(AE$1,'ADMIN BLOCK UNIQUE  BOOKINGS'!$L$3:$AI$3,'ADMIN BLOCK UNIQUE  BOOKINGS'!$L25:$AI25))+SUM('ADMIN BLOCK UNIQUE  BOOKINGS'!Y25),"")+SUM('ADMIN BLOCK DIANE BOOKINGS (2)'!AA25)+SUM('ADMIN BLOCK DIANE BOOKINGS (2)'!AB25)</f>
        <v>9</v>
      </c>
      <c r="AH49" s="2"/>
      <c r="AI49" s="2"/>
      <c r="AJ49" s="2"/>
      <c r="AL49" s="2"/>
      <c r="AM49" s="2"/>
      <c r="AN49" s="2">
        <f>SUM(_xlfn.XLOOKUP(AL$1,'ADMIN BLOCK UNIQUE  BOOKINGS'!$L$3:$AI$3,'ADMIN BLOCK UNIQUE  BOOKINGS'!$L25:$AI25))+SUM('ADMIN BLOCK DIANE BOOKINGS (2)'!AC25:AD25)</f>
        <v>4</v>
      </c>
      <c r="AO49" s="2"/>
      <c r="AP49" s="2"/>
      <c r="AQ49" s="2"/>
      <c r="AS49" s="2"/>
      <c r="AT49" s="2"/>
      <c r="AU49" s="2">
        <f>SUM(_xlfn.XLOOKUP(AS$1,'ADMIN BLOCK UNIQUE  BOOKINGS'!$L$3:$AI$3,'ADMIN BLOCK UNIQUE  BOOKINGS'!$L25:$AI25))+SUM('ADMIN BLOCK DIANE BOOKINGS (2)'!AE25)</f>
        <v>8</v>
      </c>
      <c r="AV49" s="2"/>
      <c r="AW49" s="2"/>
      <c r="AX49" s="2"/>
      <c r="AZ49" s="2"/>
      <c r="BA49" s="2"/>
      <c r="BB49" s="2">
        <f>SUM('ADMIN BLOCK UNIQUE  BOOKINGS'!AC25:AE25)+SUM('ADMIN BLOCK DIANE BOOKINGS (2)'!AF25:AH25)</f>
        <v>0</v>
      </c>
      <c r="BC49" s="2"/>
      <c r="BD49" s="2"/>
      <c r="BE49" s="2"/>
      <c r="BG49" s="2"/>
      <c r="BH49" s="2"/>
      <c r="BI49" s="2">
        <f>SUM(_xlfn.XLOOKUP(BG$1,'ADMIN BLOCK UNIQUE  BOOKINGS'!$L$3:$AI$3,'ADMIN BLOCK UNIQUE  BOOKINGS'!$L25:$AI25))+SUM('ADMIN BLOCK DIANE BOOKINGS (2)'!AI25)</f>
        <v>1</v>
      </c>
      <c r="BJ49" s="2"/>
      <c r="BK49" s="2"/>
      <c r="BL49" s="2"/>
      <c r="BN49" s="2"/>
      <c r="BO49" s="2"/>
      <c r="BP49" s="2">
        <f>SUM(_xlfn.XLOOKUP(BN$1,'ADMIN BLOCK UNIQUE  BOOKINGS'!$L$3:$AI$3,'ADMIN BLOCK UNIQUE  BOOKINGS'!$L25:$AI25))+SUM('ADMIN BLOCK DIANE BOOKINGS (2)'!AJ25)</f>
        <v>2</v>
      </c>
      <c r="BQ49" s="2"/>
      <c r="BR49" s="2"/>
      <c r="BS49" s="2"/>
      <c r="BU49" s="2"/>
      <c r="BV49" s="2"/>
      <c r="BW49" s="2">
        <f>SUM(_xlfn.XLOOKUP(BU$1,'ADMIN BLOCK UNIQUE  BOOKINGS'!$L$3:$AI$3,'ADMIN BLOCK UNIQUE  BOOKINGS'!$L25:$AI25))+SUM('ADMIN BLOCK DIANE BOOKINGS (2)'!AK25)</f>
        <v>9</v>
      </c>
      <c r="BX49" s="2"/>
      <c r="BY49" s="2"/>
      <c r="BZ49" s="2"/>
      <c r="CB49" s="2"/>
      <c r="CC49" s="2"/>
      <c r="CD49" s="2"/>
      <c r="CE49" s="2"/>
      <c r="CF49" s="2"/>
      <c r="CG49" s="2"/>
      <c r="CI49" s="2">
        <f>SUMIF($C$2:$CG$2,$CI$2,C49:CG49)</f>
        <v>0</v>
      </c>
      <c r="CJ49" s="2">
        <f>SUMIF($C$2:$CG$2,$CJ$2,C49:CG49)</f>
        <v>0</v>
      </c>
      <c r="CK49" s="2">
        <f>SUMIF($C$2:$CG$2,$CK$2,C49:CG49)</f>
        <v>125</v>
      </c>
      <c r="CL49" s="2">
        <f>SUMIF($C$2:$CG$2,$CL$2,C49:CG49)</f>
        <v>0</v>
      </c>
      <c r="CM49" s="2">
        <f>SUMIF($C$2:$CG$2,$CL$2,D49:CH49)</f>
        <v>0</v>
      </c>
      <c r="CN49" s="2">
        <f t="shared" ref="CN49:CN55" si="177">+H49+O49+V49+AC49+AJ49+AQ49+BE49+BL49+BS49+BZ49</f>
        <v>0</v>
      </c>
      <c r="CP49" s="7" t="s">
        <v>26</v>
      </c>
      <c r="CQ49" s="26">
        <f>SUM(Q59:V59)</f>
        <v>258967.5</v>
      </c>
    </row>
    <row r="50" spans="1:95" x14ac:dyDescent="0.25">
      <c r="A50" s="216"/>
      <c r="B50" t="s">
        <v>9</v>
      </c>
      <c r="C50" s="2"/>
      <c r="D50" s="2"/>
      <c r="E50" s="2">
        <f>SUM(_xlfn.XLOOKUP(C$1,'ADMIN BLOCK UNIQUE  BOOKINGS'!$L$3:$AI$3,'ADMIN BLOCK UNIQUE  BOOKINGS'!$L26:$AI26))+SUM('ADMIN BLOCK DIANE BOOKINGS (2)'!P26:Q26)</f>
        <v>2</v>
      </c>
      <c r="F50" s="2"/>
      <c r="G50" s="2"/>
      <c r="H50" s="2"/>
      <c r="J50" s="2"/>
      <c r="K50" s="2"/>
      <c r="L50" s="2">
        <f>SUM(_xlfn.XLOOKUP(J$1,'ADMIN BLOCK UNIQUE  BOOKINGS'!$L$3:$AI$3,'ADMIN BLOCK UNIQUE  BOOKINGS'!$L26:$AI26))+SUM('ADMIN BLOCK DIANE BOOKINGS (2)'!R26)</f>
        <v>5</v>
      </c>
      <c r="M50" s="2"/>
      <c r="N50" s="2"/>
      <c r="O50" s="2"/>
      <c r="Q50" s="2"/>
      <c r="R50" s="2"/>
      <c r="S50" s="2">
        <f>SUM(_xlfn.XLOOKUP(Q$1,'ADMIN BLOCK UNIQUE  BOOKINGS'!$L$3:$AI$3,'ADMIN BLOCK UNIQUE  BOOKINGS'!$L26:$AI26))+SUM('ADMIN BLOCK DIANE BOOKINGS (2)'!S26:T26)</f>
        <v>47</v>
      </c>
      <c r="T50" s="2"/>
      <c r="U50" s="2"/>
      <c r="V50" s="2"/>
      <c r="X50" s="2"/>
      <c r="Y50" s="2"/>
      <c r="Z50" s="2">
        <f>IFERROR(SUM(_xlfn.XLOOKUP(X$1,'ADMIN BLOCK UNIQUE  BOOKINGS'!$L$3:$AI$3,'ADMIN BLOCK UNIQUE  BOOKINGS'!$L26:$AI26))+SUM('ADMIN BLOCK UNIQUE  BOOKINGS'!W26),"")+SUM('ADMIN BLOCK DIANE BOOKINGS (2)'!U26:Y26)+SUM('ADMIN BLOCK DIANE BOOKINGS (2)'!Z26)</f>
        <v>47</v>
      </c>
      <c r="AA50" s="2"/>
      <c r="AB50" s="2"/>
      <c r="AC50" s="8"/>
      <c r="AE50" s="2"/>
      <c r="AF50" s="2"/>
      <c r="AG50" s="2">
        <f>IFERROR(SUM(_xlfn.XLOOKUP(AE$1,'ADMIN BLOCK UNIQUE  BOOKINGS'!$L$3:$AI$3,'ADMIN BLOCK UNIQUE  BOOKINGS'!$L26:$AI26))+SUM('ADMIN BLOCK UNIQUE  BOOKINGS'!Y26),"")+SUM('ADMIN BLOCK DIANE BOOKINGS (2)'!AA26)+SUM('ADMIN BLOCK DIANE BOOKINGS (2)'!AB26)</f>
        <v>10</v>
      </c>
      <c r="AH50" s="2"/>
      <c r="AI50" s="2"/>
      <c r="AJ50" s="2"/>
      <c r="AL50" s="2"/>
      <c r="AM50" s="2"/>
      <c r="AN50" s="2">
        <f>SUM(_xlfn.XLOOKUP(AL$1,'ADMIN BLOCK UNIQUE  BOOKINGS'!$L$3:$AI$3,'ADMIN BLOCK UNIQUE  BOOKINGS'!$L26:$AI26))+SUM('ADMIN BLOCK DIANE BOOKINGS (2)'!AC26:AD26)</f>
        <v>3</v>
      </c>
      <c r="AO50" s="2"/>
      <c r="AP50" s="2"/>
      <c r="AQ50" s="2"/>
      <c r="AS50" s="2"/>
      <c r="AT50" s="2"/>
      <c r="AU50" s="2">
        <f>SUM(_xlfn.XLOOKUP(AS$1,'ADMIN BLOCK UNIQUE  BOOKINGS'!$L$3:$AI$3,'ADMIN BLOCK UNIQUE  BOOKINGS'!$L26:$AI26))+SUM('ADMIN BLOCK DIANE BOOKINGS (2)'!AE26)</f>
        <v>10</v>
      </c>
      <c r="AV50" s="2"/>
      <c r="AW50" s="2"/>
      <c r="AX50" s="2"/>
      <c r="AZ50" s="2"/>
      <c r="BA50" s="2"/>
      <c r="BB50" s="2">
        <f>SUM('ADMIN BLOCK UNIQUE  BOOKINGS'!AC26:AE26)+SUM('ADMIN BLOCK DIANE BOOKINGS (2)'!AF26:AH26)</f>
        <v>0</v>
      </c>
      <c r="BC50" s="2"/>
      <c r="BD50" s="2"/>
      <c r="BE50" s="2"/>
      <c r="BG50" s="2"/>
      <c r="BH50" s="2"/>
      <c r="BI50" s="2">
        <f>SUM(_xlfn.XLOOKUP(BG$1,'ADMIN BLOCK UNIQUE  BOOKINGS'!$L$3:$AI$3,'ADMIN BLOCK UNIQUE  BOOKINGS'!$L26:$AI26))+SUM('ADMIN BLOCK DIANE BOOKINGS (2)'!AI26)</f>
        <v>1</v>
      </c>
      <c r="BJ50" s="2"/>
      <c r="BK50" s="2"/>
      <c r="BL50" s="2"/>
      <c r="BN50" s="2"/>
      <c r="BO50" s="2"/>
      <c r="BP50" s="2">
        <f>SUM(_xlfn.XLOOKUP(BN$1,'ADMIN BLOCK UNIQUE  BOOKINGS'!$L$3:$AI$3,'ADMIN BLOCK UNIQUE  BOOKINGS'!$L26:$AI26))+SUM('ADMIN BLOCK DIANE BOOKINGS (2)'!AJ26)</f>
        <v>2</v>
      </c>
      <c r="BQ50" s="2"/>
      <c r="BR50" s="2"/>
      <c r="BS50" s="2"/>
      <c r="BU50" s="2"/>
      <c r="BV50" s="2"/>
      <c r="BW50" s="2">
        <f>SUM(_xlfn.XLOOKUP(BU$1,'ADMIN BLOCK UNIQUE  BOOKINGS'!$L$3:$AI$3,'ADMIN BLOCK UNIQUE  BOOKINGS'!$L26:$AI26))+SUM('ADMIN BLOCK DIANE BOOKINGS (2)'!AK26)</f>
        <v>8</v>
      </c>
      <c r="BX50" s="2"/>
      <c r="BY50" s="2"/>
      <c r="BZ50" s="2"/>
      <c r="CB50" s="2"/>
      <c r="CC50" s="2"/>
      <c r="CD50" s="2"/>
      <c r="CE50" s="2"/>
      <c r="CF50" s="2"/>
      <c r="CG50" s="2"/>
      <c r="CI50" s="2">
        <f t="shared" ref="CI50:CI55" si="178">SUMIF($C$2:$CG$2,$CI$2,C50:CG50)</f>
        <v>0</v>
      </c>
      <c r="CJ50" s="2">
        <f t="shared" ref="CJ50:CJ55" si="179">SUMIF($C$2:$CG$2,$CJ$2,C50:CG50)</f>
        <v>0</v>
      </c>
      <c r="CK50" s="2">
        <f t="shared" ref="CK50:CK55" si="180">SUMIF($C$2:$CG$2,$CK$2,C50:CG50)</f>
        <v>135</v>
      </c>
      <c r="CL50" s="2">
        <f t="shared" ref="CL50:CL56" si="181">SUMIF($C$2:$CG$2,$CL$2,C50:CG50)</f>
        <v>0</v>
      </c>
      <c r="CM50" s="2">
        <f t="shared" ref="CM50:CM56" si="182">SUMIF($C$2:$CG$2,$CL$2,D50:CH50)</f>
        <v>0</v>
      </c>
      <c r="CN50" s="2">
        <f t="shared" si="177"/>
        <v>0</v>
      </c>
      <c r="CP50" s="7" t="s">
        <v>27</v>
      </c>
      <c r="CQ50" s="26">
        <f>SUM(X59:AC59)</f>
        <v>271975</v>
      </c>
    </row>
    <row r="51" spans="1:95" x14ac:dyDescent="0.25">
      <c r="A51" s="216"/>
      <c r="B51" t="s">
        <v>8</v>
      </c>
      <c r="C51" s="2"/>
      <c r="D51" s="2"/>
      <c r="E51" s="2">
        <f>SUM(_xlfn.XLOOKUP(C$1,'ADMIN BLOCK UNIQUE  BOOKINGS'!$L$3:$AI$3,'ADMIN BLOCK UNIQUE  BOOKINGS'!$L27:$AI27))+SUM('ADMIN BLOCK DIANE BOOKINGS (2)'!P27:Q27)</f>
        <v>3</v>
      </c>
      <c r="F51" s="2"/>
      <c r="G51" s="2"/>
      <c r="H51" s="2"/>
      <c r="J51" s="2"/>
      <c r="K51" s="2"/>
      <c r="L51" s="2">
        <f>SUM(_xlfn.XLOOKUP(J$1,'ADMIN BLOCK UNIQUE  BOOKINGS'!$L$3:$AI$3,'ADMIN BLOCK UNIQUE  BOOKINGS'!$L27:$AI27))+SUM('ADMIN BLOCK DIANE BOOKINGS (2)'!R27)</f>
        <v>5</v>
      </c>
      <c r="M51" s="2"/>
      <c r="N51" s="2"/>
      <c r="O51" s="2"/>
      <c r="Q51" s="2"/>
      <c r="R51" s="2"/>
      <c r="S51" s="2">
        <f>SUM(_xlfn.XLOOKUP(Q$1,'ADMIN BLOCK UNIQUE  BOOKINGS'!$L$3:$AI$3,'ADMIN BLOCK UNIQUE  BOOKINGS'!$L27:$AI27))+SUM('ADMIN BLOCK DIANE BOOKINGS (2)'!S27:T27)</f>
        <v>45</v>
      </c>
      <c r="T51" s="2"/>
      <c r="U51" s="2"/>
      <c r="V51" s="2"/>
      <c r="X51" s="2"/>
      <c r="Y51" s="2"/>
      <c r="Z51" s="2">
        <f>IFERROR(SUM(_xlfn.XLOOKUP(X$1,'ADMIN BLOCK UNIQUE  BOOKINGS'!$L$3:$AI$3,'ADMIN BLOCK UNIQUE  BOOKINGS'!$L27:$AI27))+SUM('ADMIN BLOCK UNIQUE  BOOKINGS'!W27),"")+SUM('ADMIN BLOCK DIANE BOOKINGS (2)'!U27:Y27)+SUM('ADMIN BLOCK DIANE BOOKINGS (2)'!Z27)</f>
        <v>46</v>
      </c>
      <c r="AA51" s="2"/>
      <c r="AB51" s="2"/>
      <c r="AC51" s="8"/>
      <c r="AE51" s="2"/>
      <c r="AF51" s="2"/>
      <c r="AG51" s="2">
        <f>IFERROR(SUM(_xlfn.XLOOKUP(AE$1,'ADMIN BLOCK UNIQUE  BOOKINGS'!$L$3:$AI$3,'ADMIN BLOCK UNIQUE  BOOKINGS'!$L27:$AI27))+SUM('ADMIN BLOCK UNIQUE  BOOKINGS'!Y27),"")+SUM('ADMIN BLOCK DIANE BOOKINGS (2)'!AA27)+SUM('ADMIN BLOCK DIANE BOOKINGS (2)'!AB27)</f>
        <v>10</v>
      </c>
      <c r="AH51" s="2"/>
      <c r="AI51" s="2"/>
      <c r="AJ51" s="2"/>
      <c r="AL51" s="2"/>
      <c r="AM51" s="2"/>
      <c r="AN51" s="2">
        <f>SUM(_xlfn.XLOOKUP(AL$1,'ADMIN BLOCK UNIQUE  BOOKINGS'!$L$3:$AI$3,'ADMIN BLOCK UNIQUE  BOOKINGS'!$L27:$AI27))+SUM('ADMIN BLOCK DIANE BOOKINGS (2)'!AC27:AD27)</f>
        <v>4</v>
      </c>
      <c r="AO51" s="2"/>
      <c r="AP51" s="2"/>
      <c r="AQ51" s="2"/>
      <c r="AS51" s="2"/>
      <c r="AT51" s="2"/>
      <c r="AU51" s="2">
        <f>SUM(_xlfn.XLOOKUP(AS$1,'ADMIN BLOCK UNIQUE  BOOKINGS'!$L$3:$AI$3,'ADMIN BLOCK UNIQUE  BOOKINGS'!$L27:$AI27))+SUM('ADMIN BLOCK DIANE BOOKINGS (2)'!AE27)</f>
        <v>8</v>
      </c>
      <c r="AV51" s="2"/>
      <c r="AW51" s="2"/>
      <c r="AX51" s="2"/>
      <c r="AZ51" s="2"/>
      <c r="BA51" s="2"/>
      <c r="BB51" s="2">
        <f>SUM('ADMIN BLOCK UNIQUE  BOOKINGS'!AC27:AE27)+SUM('ADMIN BLOCK DIANE BOOKINGS (2)'!AF27:AH27)</f>
        <v>0</v>
      </c>
      <c r="BC51" s="2"/>
      <c r="BD51" s="2"/>
      <c r="BE51" s="2"/>
      <c r="BG51" s="2"/>
      <c r="BH51" s="2"/>
      <c r="BI51" s="2">
        <f>SUM(_xlfn.XLOOKUP(BG$1,'ADMIN BLOCK UNIQUE  BOOKINGS'!$L$3:$AI$3,'ADMIN BLOCK UNIQUE  BOOKINGS'!$L27:$AI27))+SUM('ADMIN BLOCK DIANE BOOKINGS (2)'!AI27)</f>
        <v>6</v>
      </c>
      <c r="BJ51" s="2"/>
      <c r="BK51" s="2"/>
      <c r="BL51" s="2"/>
      <c r="BN51" s="2"/>
      <c r="BO51" s="2"/>
      <c r="BP51" s="2">
        <f>SUM(_xlfn.XLOOKUP(BN$1,'ADMIN BLOCK UNIQUE  BOOKINGS'!$L$3:$AI$3,'ADMIN BLOCK UNIQUE  BOOKINGS'!$L27:$AI27))+SUM('ADMIN BLOCK DIANE BOOKINGS (2)'!AJ27)</f>
        <v>1</v>
      </c>
      <c r="BQ51" s="2"/>
      <c r="BR51" s="2"/>
      <c r="BS51" s="2"/>
      <c r="BU51" s="2"/>
      <c r="BV51" s="2"/>
      <c r="BW51" s="2">
        <f>SUM(_xlfn.XLOOKUP(BU$1,'ADMIN BLOCK UNIQUE  BOOKINGS'!$L$3:$AI$3,'ADMIN BLOCK UNIQUE  BOOKINGS'!$L27:$AI27))+SUM('ADMIN BLOCK DIANE BOOKINGS (2)'!AK27)</f>
        <v>8</v>
      </c>
      <c r="BX51" s="2"/>
      <c r="BY51" s="2"/>
      <c r="BZ51" s="2"/>
      <c r="CB51" s="2"/>
      <c r="CC51" s="2"/>
      <c r="CD51" s="2"/>
      <c r="CE51" s="2"/>
      <c r="CF51" s="2"/>
      <c r="CG51" s="2"/>
      <c r="CI51" s="2">
        <f t="shared" si="178"/>
        <v>0</v>
      </c>
      <c r="CJ51" s="2">
        <f t="shared" si="179"/>
        <v>0</v>
      </c>
      <c r="CK51" s="2">
        <f t="shared" si="180"/>
        <v>136</v>
      </c>
      <c r="CL51" s="2">
        <f t="shared" si="181"/>
        <v>0</v>
      </c>
      <c r="CM51" s="2">
        <f t="shared" si="182"/>
        <v>0</v>
      </c>
      <c r="CN51" s="2">
        <f t="shared" si="177"/>
        <v>0</v>
      </c>
      <c r="CP51" s="7" t="s">
        <v>23</v>
      </c>
      <c r="CQ51" s="26">
        <f>SUM(AE59:AJ59)</f>
        <v>63855</v>
      </c>
    </row>
    <row r="52" spans="1:95" x14ac:dyDescent="0.25">
      <c r="A52" s="216"/>
      <c r="B52" t="s">
        <v>7</v>
      </c>
      <c r="C52" s="2"/>
      <c r="D52" s="2"/>
      <c r="E52" s="2">
        <f>SUM(_xlfn.XLOOKUP(C$1,'ADMIN BLOCK UNIQUE  BOOKINGS'!$L$3:$AI$3,'ADMIN BLOCK UNIQUE  BOOKINGS'!$L28:$AI28))+SUM('ADMIN BLOCK DIANE BOOKINGS (2)'!P28:Q28)</f>
        <v>3</v>
      </c>
      <c r="F52" s="2"/>
      <c r="G52" s="2"/>
      <c r="H52" s="2"/>
      <c r="J52" s="2"/>
      <c r="K52" s="2"/>
      <c r="L52" s="2">
        <f>SUM(_xlfn.XLOOKUP(J$1,'ADMIN BLOCK UNIQUE  BOOKINGS'!$L$3:$AI$3,'ADMIN BLOCK UNIQUE  BOOKINGS'!$L28:$AI28))+SUM('ADMIN BLOCK DIANE BOOKINGS (2)'!R28)</f>
        <v>5</v>
      </c>
      <c r="M52" s="2"/>
      <c r="N52" s="2"/>
      <c r="O52" s="2"/>
      <c r="Q52" s="2"/>
      <c r="R52" s="2"/>
      <c r="S52" s="2">
        <f>SUM(_xlfn.XLOOKUP(Q$1,'ADMIN BLOCK UNIQUE  BOOKINGS'!$L$3:$AI$3,'ADMIN BLOCK UNIQUE  BOOKINGS'!$L28:$AI28))+SUM('ADMIN BLOCK DIANE BOOKINGS (2)'!S28:T28)</f>
        <v>42</v>
      </c>
      <c r="T52" s="2"/>
      <c r="U52" s="2"/>
      <c r="V52" s="2"/>
      <c r="X52" s="2"/>
      <c r="Y52" s="2"/>
      <c r="Z52" s="2">
        <f>IFERROR(SUM(_xlfn.XLOOKUP(X$1,'ADMIN BLOCK UNIQUE  BOOKINGS'!$L$3:$AI$3,'ADMIN BLOCK UNIQUE  BOOKINGS'!$L28:$AI28))+SUM('ADMIN BLOCK UNIQUE  BOOKINGS'!W28),"")+SUM('ADMIN BLOCK DIANE BOOKINGS (2)'!U28:Y28)+SUM('ADMIN BLOCK DIANE BOOKINGS (2)'!Z28)</f>
        <v>38</v>
      </c>
      <c r="AA52" s="7"/>
      <c r="AB52" s="2"/>
      <c r="AC52" s="8"/>
      <c r="AE52" s="2"/>
      <c r="AF52" s="2"/>
      <c r="AG52" s="2">
        <f>IFERROR(SUM(_xlfn.XLOOKUP(AE$1,'ADMIN BLOCK UNIQUE  BOOKINGS'!$L$3:$AI$3,'ADMIN BLOCK UNIQUE  BOOKINGS'!$L28:$AI28))+SUM('ADMIN BLOCK UNIQUE  BOOKINGS'!Y28),"")+SUM('ADMIN BLOCK DIANE BOOKINGS (2)'!AA28)+SUM('ADMIN BLOCK DIANE BOOKINGS (2)'!AB28)</f>
        <v>11</v>
      </c>
      <c r="AH52" s="2"/>
      <c r="AI52" s="2"/>
      <c r="AJ52" s="2"/>
      <c r="AL52" s="2"/>
      <c r="AM52" s="2"/>
      <c r="AN52" s="2">
        <f>SUM(_xlfn.XLOOKUP(AL$1,'ADMIN BLOCK UNIQUE  BOOKINGS'!$L$3:$AI$3,'ADMIN BLOCK UNIQUE  BOOKINGS'!$L28:$AI28))+SUM('ADMIN BLOCK DIANE BOOKINGS (2)'!AC28:AD28)</f>
        <v>4</v>
      </c>
      <c r="AO52" s="2"/>
      <c r="AP52" s="2"/>
      <c r="AQ52" s="2"/>
      <c r="AS52" s="2"/>
      <c r="AT52" s="2"/>
      <c r="AU52" s="2">
        <f>SUM(_xlfn.XLOOKUP(AS$1,'ADMIN BLOCK UNIQUE  BOOKINGS'!$L$3:$AI$3,'ADMIN BLOCK UNIQUE  BOOKINGS'!$L28:$AI28))+SUM('ADMIN BLOCK DIANE BOOKINGS (2)'!AE28)</f>
        <v>6</v>
      </c>
      <c r="AV52" s="2"/>
      <c r="AW52" s="2"/>
      <c r="AX52" s="2"/>
      <c r="AZ52" s="2"/>
      <c r="BA52" s="2"/>
      <c r="BB52" s="2">
        <f>SUM('ADMIN BLOCK UNIQUE  BOOKINGS'!AC28:AE28)+SUM('ADMIN BLOCK DIANE BOOKINGS (2)'!AF28:AH28)</f>
        <v>0</v>
      </c>
      <c r="BC52" s="2"/>
      <c r="BD52" s="2"/>
      <c r="BE52" s="2"/>
      <c r="BG52" s="2"/>
      <c r="BH52" s="2"/>
      <c r="BI52" s="2">
        <f>SUM(_xlfn.XLOOKUP(BG$1,'ADMIN BLOCK UNIQUE  BOOKINGS'!$L$3:$AI$3,'ADMIN BLOCK UNIQUE  BOOKINGS'!$L28:$AI28))+SUM('ADMIN BLOCK DIANE BOOKINGS (2)'!AI28)</f>
        <v>1</v>
      </c>
      <c r="BJ52" s="2"/>
      <c r="BK52" s="2"/>
      <c r="BL52" s="2"/>
      <c r="BN52" s="2"/>
      <c r="BO52" s="2"/>
      <c r="BP52" s="2">
        <f>SUM(_xlfn.XLOOKUP(BN$1,'ADMIN BLOCK UNIQUE  BOOKINGS'!$L$3:$AI$3,'ADMIN BLOCK UNIQUE  BOOKINGS'!$L28:$AI28))+SUM('ADMIN BLOCK DIANE BOOKINGS (2)'!AJ28)</f>
        <v>1</v>
      </c>
      <c r="BQ52" s="2"/>
      <c r="BR52" s="2"/>
      <c r="BS52" s="2"/>
      <c r="BU52" s="2"/>
      <c r="BV52" s="2"/>
      <c r="BW52" s="2">
        <f>SUM(_xlfn.XLOOKUP(BU$1,'ADMIN BLOCK UNIQUE  BOOKINGS'!$L$3:$AI$3,'ADMIN BLOCK UNIQUE  BOOKINGS'!$L28:$AI28))+SUM('ADMIN BLOCK DIANE BOOKINGS (2)'!AK28)</f>
        <v>7</v>
      </c>
      <c r="BX52" s="2"/>
      <c r="BY52" s="2"/>
      <c r="BZ52" s="2"/>
      <c r="CB52" s="2"/>
      <c r="CC52" s="2"/>
      <c r="CD52" s="2"/>
      <c r="CE52" s="2"/>
      <c r="CF52" s="2"/>
      <c r="CG52" s="2"/>
      <c r="CI52" s="2">
        <f t="shared" si="178"/>
        <v>0</v>
      </c>
      <c r="CJ52" s="2">
        <f t="shared" si="179"/>
        <v>0</v>
      </c>
      <c r="CK52" s="2">
        <f t="shared" si="180"/>
        <v>118</v>
      </c>
      <c r="CL52" s="2">
        <f t="shared" si="181"/>
        <v>0</v>
      </c>
      <c r="CM52" s="2">
        <f t="shared" si="182"/>
        <v>0</v>
      </c>
      <c r="CN52" s="2">
        <f t="shared" si="177"/>
        <v>0</v>
      </c>
      <c r="CP52" s="7" t="s">
        <v>35</v>
      </c>
      <c r="CQ52" s="26">
        <f>SUM(AL59:AQ59)</f>
        <v>23650</v>
      </c>
    </row>
    <row r="53" spans="1:95" x14ac:dyDescent="0.25">
      <c r="A53" s="216"/>
      <c r="B53" t="s">
        <v>6</v>
      </c>
      <c r="C53" s="2"/>
      <c r="D53" s="2"/>
      <c r="E53" s="2">
        <f>SUM(_xlfn.XLOOKUP(C$1,'ADMIN BLOCK UNIQUE  BOOKINGS'!$L$3:$AI$3,'ADMIN BLOCK UNIQUE  BOOKINGS'!$L29:$AI29))+SUM('ADMIN BLOCK DIANE BOOKINGS (2)'!P29:Q29)</f>
        <v>2</v>
      </c>
      <c r="F53" s="2"/>
      <c r="G53" s="2"/>
      <c r="H53" s="2"/>
      <c r="J53" s="2"/>
      <c r="K53" s="2"/>
      <c r="L53" s="2">
        <f>SUM(_xlfn.XLOOKUP(J$1,'ADMIN BLOCK UNIQUE  BOOKINGS'!$L$3:$AI$3,'ADMIN BLOCK UNIQUE  BOOKINGS'!$L29:$AI29))+SUM('ADMIN BLOCK DIANE BOOKINGS (2)'!R29)</f>
        <v>5</v>
      </c>
      <c r="M53" s="2"/>
      <c r="N53" s="2"/>
      <c r="O53" s="2"/>
      <c r="Q53" s="2"/>
      <c r="R53" s="2"/>
      <c r="S53" s="2">
        <f>SUM(_xlfn.XLOOKUP(Q$1,'ADMIN BLOCK UNIQUE  BOOKINGS'!$L$3:$AI$3,'ADMIN BLOCK UNIQUE  BOOKINGS'!$L29:$AI29))+SUM('ADMIN BLOCK DIANE BOOKINGS (2)'!S29:T29)</f>
        <v>42</v>
      </c>
      <c r="T53" s="2"/>
      <c r="U53" s="2"/>
      <c r="V53" s="2"/>
      <c r="X53" s="2"/>
      <c r="Y53" s="2"/>
      <c r="Z53" s="2">
        <f>IFERROR(SUM(_xlfn.XLOOKUP(X$1,'ADMIN BLOCK UNIQUE  BOOKINGS'!$L$3:$AI$3,'ADMIN BLOCK UNIQUE  BOOKINGS'!$L29:$AI29))+SUM('ADMIN BLOCK UNIQUE  BOOKINGS'!W29),"")+SUM('ADMIN BLOCK DIANE BOOKINGS (2)'!U29:Y29)+SUM('ADMIN BLOCK DIANE BOOKINGS (2)'!Z29)</f>
        <v>57</v>
      </c>
      <c r="AA53" s="7"/>
      <c r="AB53" s="2"/>
      <c r="AC53" s="2"/>
      <c r="AE53" s="2"/>
      <c r="AF53" s="2"/>
      <c r="AG53" s="2">
        <f>IFERROR(SUM(_xlfn.XLOOKUP(AE$1,'ADMIN BLOCK UNIQUE  BOOKINGS'!$L$3:$AI$3,'ADMIN BLOCK UNIQUE  BOOKINGS'!$L29:$AI29))+SUM('ADMIN BLOCK UNIQUE  BOOKINGS'!Y29),"")+SUM('ADMIN BLOCK DIANE BOOKINGS (2)'!AA29)+SUM('ADMIN BLOCK DIANE BOOKINGS (2)'!AB29)</f>
        <v>14</v>
      </c>
      <c r="AH53" s="2"/>
      <c r="AI53" s="2"/>
      <c r="AJ53" s="2"/>
      <c r="AL53" s="2"/>
      <c r="AM53" s="2"/>
      <c r="AN53" s="2">
        <f>SUM(_xlfn.XLOOKUP(AL$1,'ADMIN BLOCK UNIQUE  BOOKINGS'!$L$3:$AI$3,'ADMIN BLOCK UNIQUE  BOOKINGS'!$L29:$AI29))+SUM('ADMIN BLOCK DIANE BOOKINGS (2)'!AC29:AD29)</f>
        <v>5</v>
      </c>
      <c r="AO53" s="2"/>
      <c r="AP53" s="2"/>
      <c r="AQ53" s="2"/>
      <c r="AS53" s="2"/>
      <c r="AT53" s="2"/>
      <c r="AU53" s="2">
        <f>SUM(_xlfn.XLOOKUP(AS$1,'ADMIN BLOCK UNIQUE  BOOKINGS'!$L$3:$AI$3,'ADMIN BLOCK UNIQUE  BOOKINGS'!$L29:$AI29))+SUM('ADMIN BLOCK DIANE BOOKINGS (2)'!AE29)</f>
        <v>10</v>
      </c>
      <c r="AV53" s="2"/>
      <c r="AW53" s="2"/>
      <c r="AX53" s="2"/>
      <c r="AZ53" s="2"/>
      <c r="BA53" s="2"/>
      <c r="BB53" s="2">
        <f>SUM('ADMIN BLOCK UNIQUE  BOOKINGS'!AC29:AE29)+SUM('ADMIN BLOCK DIANE BOOKINGS (2)'!AF29:AH29)</f>
        <v>0</v>
      </c>
      <c r="BC53" s="2"/>
      <c r="BD53" s="2"/>
      <c r="BE53" s="2"/>
      <c r="BG53" s="2"/>
      <c r="BH53" s="2"/>
      <c r="BI53" s="2">
        <f>SUM(_xlfn.XLOOKUP(BG$1,'ADMIN BLOCK UNIQUE  BOOKINGS'!$L$3:$AI$3,'ADMIN BLOCK UNIQUE  BOOKINGS'!$L29:$AI29))+SUM('ADMIN BLOCK DIANE BOOKINGS (2)'!AI29)</f>
        <v>4</v>
      </c>
      <c r="BJ53" s="2"/>
      <c r="BK53" s="2"/>
      <c r="BL53" s="2"/>
      <c r="BN53" s="2"/>
      <c r="BO53" s="2"/>
      <c r="BP53" s="2">
        <f>SUM(_xlfn.XLOOKUP(BN$1,'ADMIN BLOCK UNIQUE  BOOKINGS'!$L$3:$AI$3,'ADMIN BLOCK UNIQUE  BOOKINGS'!$L29:$AI29))+SUM('ADMIN BLOCK DIANE BOOKINGS (2)'!AJ29)</f>
        <v>1</v>
      </c>
      <c r="BQ53" s="2"/>
      <c r="BR53" s="2"/>
      <c r="BS53" s="2"/>
      <c r="BU53" s="2"/>
      <c r="BV53" s="2"/>
      <c r="BW53" s="2">
        <f>SUM(_xlfn.XLOOKUP(BU$1,'ADMIN BLOCK UNIQUE  BOOKINGS'!$L$3:$AI$3,'ADMIN BLOCK UNIQUE  BOOKINGS'!$L29:$AI29))+SUM('ADMIN BLOCK DIANE BOOKINGS (2)'!AK29)</f>
        <v>7</v>
      </c>
      <c r="BX53" s="2"/>
      <c r="BY53" s="2"/>
      <c r="BZ53" s="2"/>
      <c r="CB53" s="2"/>
      <c r="CC53" s="2"/>
      <c r="CD53" s="2"/>
      <c r="CE53" s="2"/>
      <c r="CF53" s="2"/>
      <c r="CG53" s="2"/>
      <c r="CI53" s="2">
        <f t="shared" si="178"/>
        <v>0</v>
      </c>
      <c r="CJ53" s="2">
        <f t="shared" si="179"/>
        <v>0</v>
      </c>
      <c r="CK53" s="2">
        <f t="shared" si="180"/>
        <v>147</v>
      </c>
      <c r="CL53" s="2">
        <f t="shared" si="181"/>
        <v>0</v>
      </c>
      <c r="CM53" s="2">
        <f t="shared" si="182"/>
        <v>0</v>
      </c>
      <c r="CN53" s="2">
        <f t="shared" si="177"/>
        <v>0</v>
      </c>
      <c r="CP53" s="7" t="s">
        <v>28</v>
      </c>
      <c r="CQ53" s="26">
        <f>SUM(AS59:AX59)</f>
        <v>49665</v>
      </c>
    </row>
    <row r="54" spans="1:95" x14ac:dyDescent="0.25">
      <c r="A54" s="216"/>
      <c r="B54" t="s">
        <v>5</v>
      </c>
      <c r="C54" s="2"/>
      <c r="D54" s="2"/>
      <c r="E54" s="2">
        <f>SUM(_xlfn.XLOOKUP(C$1,'ADMIN BLOCK UNIQUE  BOOKINGS'!$L$3:$AI$3,'ADMIN BLOCK UNIQUE  BOOKINGS'!$L30:$AI30))+SUM('ADMIN BLOCK DIANE BOOKINGS (2)'!P30:Q30)</f>
        <v>0</v>
      </c>
      <c r="F54" s="2"/>
      <c r="G54" s="2"/>
      <c r="H54" s="2"/>
      <c r="J54" s="2"/>
      <c r="K54" s="2"/>
      <c r="L54" s="2">
        <f>SUM(_xlfn.XLOOKUP(J$1,'ADMIN BLOCK UNIQUE  BOOKINGS'!$L$3:$AI$3,'ADMIN BLOCK UNIQUE  BOOKINGS'!$L30:$AI30))+SUM('ADMIN BLOCK DIANE BOOKINGS (2)'!R30)</f>
        <v>0</v>
      </c>
      <c r="M54" s="2"/>
      <c r="N54" s="2"/>
      <c r="O54" s="2"/>
      <c r="Q54" s="2"/>
      <c r="R54" s="2"/>
      <c r="S54" s="2">
        <f>SUM(_xlfn.XLOOKUP(Q$1,'ADMIN BLOCK UNIQUE  BOOKINGS'!$L$3:$AI$3,'ADMIN BLOCK UNIQUE  BOOKINGS'!$L30:$AI30))+SUM('ADMIN BLOCK DIANE BOOKINGS (2)'!S30:T30)</f>
        <v>0</v>
      </c>
      <c r="T54" s="2"/>
      <c r="U54" s="2"/>
      <c r="V54" s="2"/>
      <c r="X54" s="2"/>
      <c r="Y54" s="2"/>
      <c r="Z54" s="2">
        <f>IFERROR(SUM(_xlfn.XLOOKUP(X$1,'ADMIN BLOCK UNIQUE  BOOKINGS'!$L$3:$AI$3,'ADMIN BLOCK UNIQUE  BOOKINGS'!$L30:$AI30))+SUM('ADMIN BLOCK UNIQUE  BOOKINGS'!W30),"")+SUM('ADMIN BLOCK DIANE BOOKINGS (2)'!U30:Y30)+SUM('ADMIN BLOCK DIANE BOOKINGS (2)'!Z30)</f>
        <v>0</v>
      </c>
      <c r="AA54" s="2"/>
      <c r="AB54" s="2"/>
      <c r="AC54" s="2"/>
      <c r="AE54" s="2"/>
      <c r="AF54" s="2"/>
      <c r="AG54" s="2">
        <f>IFERROR(SUM(_xlfn.XLOOKUP(AE$1,'ADMIN BLOCK UNIQUE  BOOKINGS'!$L$3:$AI$3,'ADMIN BLOCK UNIQUE  BOOKINGS'!$L30:$AI30))+SUM('ADMIN BLOCK UNIQUE  BOOKINGS'!Y30),"")+SUM('ADMIN BLOCK DIANE BOOKINGS (2)'!AA30)+SUM('ADMIN BLOCK DIANE BOOKINGS (2)'!AB30)</f>
        <v>0</v>
      </c>
      <c r="AH54" s="2"/>
      <c r="AI54" s="2"/>
      <c r="AJ54" s="2"/>
      <c r="AL54" s="2"/>
      <c r="AM54" s="2"/>
      <c r="AN54" s="2">
        <f>SUM(_xlfn.XLOOKUP(AL$1,'ADMIN BLOCK UNIQUE  BOOKINGS'!$L$3:$AI$3,'ADMIN BLOCK UNIQUE  BOOKINGS'!$L30:$AI30))+SUM('ADMIN BLOCK DIANE BOOKINGS (2)'!AC30:AD30)</f>
        <v>0</v>
      </c>
      <c r="AO54" s="2"/>
      <c r="AP54" s="2"/>
      <c r="AQ54" s="2"/>
      <c r="AS54" s="2"/>
      <c r="AT54" s="2"/>
      <c r="AU54" s="2">
        <f>SUM(_xlfn.XLOOKUP(AS$1,'ADMIN BLOCK UNIQUE  BOOKINGS'!$L$3:$AI$3,'ADMIN BLOCK UNIQUE  BOOKINGS'!$L30:$AI30))+SUM('ADMIN BLOCK DIANE BOOKINGS (2)'!AE30)</f>
        <v>0</v>
      </c>
      <c r="AV54" s="2"/>
      <c r="AW54" s="2"/>
      <c r="AX54" s="2"/>
      <c r="AZ54" s="2"/>
      <c r="BA54" s="2"/>
      <c r="BB54" s="2">
        <f>SUM('ADMIN BLOCK UNIQUE  BOOKINGS'!AC30:AE30)+SUM('ADMIN BLOCK DIANE BOOKINGS (2)'!AF30:AH30)</f>
        <v>0</v>
      </c>
      <c r="BC54" s="2"/>
      <c r="BD54" s="2"/>
      <c r="BE54" s="2"/>
      <c r="BG54" s="2"/>
      <c r="BH54" s="2"/>
      <c r="BI54" s="2">
        <f>SUM(_xlfn.XLOOKUP(BG$1,'ADMIN BLOCK UNIQUE  BOOKINGS'!$L$3:$AI$3,'ADMIN BLOCK UNIQUE  BOOKINGS'!$L30:$AI30))+SUM('ADMIN BLOCK DIANE BOOKINGS (2)'!AI30)</f>
        <v>0</v>
      </c>
      <c r="BJ54" s="2"/>
      <c r="BK54" s="2"/>
      <c r="BL54" s="2"/>
      <c r="BN54" s="2"/>
      <c r="BO54" s="2"/>
      <c r="BP54" s="2">
        <f>SUM(_xlfn.XLOOKUP(BN$1,'ADMIN BLOCK UNIQUE  BOOKINGS'!$L$3:$AI$3,'ADMIN BLOCK UNIQUE  BOOKINGS'!$L30:$AI30))+SUM('ADMIN BLOCK DIANE BOOKINGS (2)'!AJ30)</f>
        <v>0</v>
      </c>
      <c r="BQ54" s="2"/>
      <c r="BR54" s="2"/>
      <c r="BS54" s="2"/>
      <c r="BU54" s="2"/>
      <c r="BV54" s="2"/>
      <c r="BW54" s="2">
        <f>SUM(_xlfn.XLOOKUP(BU$1,'ADMIN BLOCK UNIQUE  BOOKINGS'!$L$3:$AI$3,'ADMIN BLOCK UNIQUE  BOOKINGS'!$L30:$AI30))+SUM('ADMIN BLOCK DIANE BOOKINGS (2)'!AK30)</f>
        <v>0</v>
      </c>
      <c r="BX54" s="2"/>
      <c r="BY54" s="2"/>
      <c r="BZ54" s="2"/>
      <c r="CB54" s="2"/>
      <c r="CC54" s="2"/>
      <c r="CD54" s="2"/>
      <c r="CE54" s="2"/>
      <c r="CF54" s="2"/>
      <c r="CG54" s="2"/>
      <c r="CI54" s="2">
        <f t="shared" si="178"/>
        <v>0</v>
      </c>
      <c r="CJ54" s="2">
        <f t="shared" si="179"/>
        <v>0</v>
      </c>
      <c r="CK54" s="2">
        <f t="shared" si="180"/>
        <v>0</v>
      </c>
      <c r="CL54" s="2">
        <f t="shared" si="181"/>
        <v>0</v>
      </c>
      <c r="CM54" s="2">
        <f t="shared" si="182"/>
        <v>0</v>
      </c>
      <c r="CN54" s="2">
        <f t="shared" si="177"/>
        <v>0</v>
      </c>
      <c r="CP54" s="7" t="s">
        <v>21</v>
      </c>
      <c r="CQ54" s="26">
        <f>SUM(AZ59:BE59)</f>
        <v>0</v>
      </c>
    </row>
    <row r="55" spans="1:95" x14ac:dyDescent="0.25">
      <c r="A55" s="216"/>
      <c r="B55" t="s">
        <v>4</v>
      </c>
      <c r="C55" s="2"/>
      <c r="D55" s="2"/>
      <c r="E55" s="2">
        <f>SUM(_xlfn.XLOOKUP(C$1,'ADMIN BLOCK UNIQUE  BOOKINGS'!$L$3:$AI$3,'ADMIN BLOCK UNIQUE  BOOKINGS'!$L31:$AI31))+SUM('ADMIN BLOCK DIANE BOOKINGS (2)'!P31:Q31)</f>
        <v>0</v>
      </c>
      <c r="F55" s="2"/>
      <c r="G55" s="2"/>
      <c r="H55" s="2"/>
      <c r="J55" s="2"/>
      <c r="K55" s="2"/>
      <c r="L55" s="2">
        <f>SUM(_xlfn.XLOOKUP(J$1,'ADMIN BLOCK UNIQUE  BOOKINGS'!$L$3:$AI$3,'ADMIN BLOCK UNIQUE  BOOKINGS'!$L31:$AI31))+SUM('ADMIN BLOCK DIANE BOOKINGS (2)'!R31)</f>
        <v>0</v>
      </c>
      <c r="M55" s="2"/>
      <c r="N55" s="2"/>
      <c r="O55" s="2"/>
      <c r="Q55" s="2"/>
      <c r="R55" s="2"/>
      <c r="S55" s="2">
        <f>SUM(_xlfn.XLOOKUP(Q$1,'ADMIN BLOCK UNIQUE  BOOKINGS'!$L$3:$AI$3,'ADMIN BLOCK UNIQUE  BOOKINGS'!$L31:$AI31))+SUM('ADMIN BLOCK DIANE BOOKINGS (2)'!S31:T31)</f>
        <v>0</v>
      </c>
      <c r="T55" s="2"/>
      <c r="U55" s="2"/>
      <c r="V55" s="2"/>
      <c r="X55" s="2"/>
      <c r="Y55" s="2"/>
      <c r="Z55" s="2">
        <f>IFERROR(SUM(_xlfn.XLOOKUP(X$1,'ADMIN BLOCK UNIQUE  BOOKINGS'!$L$3:$AI$3,'ADMIN BLOCK UNIQUE  BOOKINGS'!$L31:$AI31))+SUM('ADMIN BLOCK UNIQUE  BOOKINGS'!W31),"")+SUM('ADMIN BLOCK DIANE BOOKINGS (2)'!U31:Y31)+SUM('ADMIN BLOCK DIANE BOOKINGS (2)'!Z31)</f>
        <v>0</v>
      </c>
      <c r="AA55" s="2"/>
      <c r="AB55" s="2"/>
      <c r="AC55" s="2"/>
      <c r="AE55" s="2"/>
      <c r="AF55" s="2"/>
      <c r="AG55" s="2">
        <f>IFERROR(SUM(_xlfn.XLOOKUP(AE$1,'ADMIN BLOCK UNIQUE  BOOKINGS'!$L$3:$AI$3,'ADMIN BLOCK UNIQUE  BOOKINGS'!$L31:$AI31))+SUM('ADMIN BLOCK UNIQUE  BOOKINGS'!Y31),"")+SUM('ADMIN BLOCK DIANE BOOKINGS (2)'!AA31)+SUM('ADMIN BLOCK DIANE BOOKINGS (2)'!AB31)</f>
        <v>0</v>
      </c>
      <c r="AH55" s="2"/>
      <c r="AI55" s="2"/>
      <c r="AJ55" s="2"/>
      <c r="AL55" s="2"/>
      <c r="AM55" s="2"/>
      <c r="AN55" s="2">
        <f>SUM(_xlfn.XLOOKUP(AL$1,'ADMIN BLOCK UNIQUE  BOOKINGS'!$L$3:$AI$3,'ADMIN BLOCK UNIQUE  BOOKINGS'!$L31:$AI31))+SUM('ADMIN BLOCK DIANE BOOKINGS (2)'!AC31:AD31)</f>
        <v>0</v>
      </c>
      <c r="AO55" s="2"/>
      <c r="AP55" s="2"/>
      <c r="AQ55" s="2"/>
      <c r="AS55" s="2"/>
      <c r="AT55" s="2"/>
      <c r="AU55" s="2">
        <f>SUM(_xlfn.XLOOKUP(AS$1,'ADMIN BLOCK UNIQUE  BOOKINGS'!$L$3:$AI$3,'ADMIN BLOCK UNIQUE  BOOKINGS'!$L31:$AI31))+SUM('ADMIN BLOCK DIANE BOOKINGS (2)'!AE31)</f>
        <v>0</v>
      </c>
      <c r="AV55" s="2"/>
      <c r="AW55" s="2"/>
      <c r="AX55" s="2"/>
      <c r="AZ55" s="2"/>
      <c r="BA55" s="2"/>
      <c r="BB55" s="2">
        <f>SUM('ADMIN BLOCK UNIQUE  BOOKINGS'!AC31:AE31)+SUM('ADMIN BLOCK DIANE BOOKINGS (2)'!AF31:AH31)</f>
        <v>0</v>
      </c>
      <c r="BC55" s="2"/>
      <c r="BD55" s="2"/>
      <c r="BE55" s="2"/>
      <c r="BG55" s="2"/>
      <c r="BH55" s="2"/>
      <c r="BI55" s="2">
        <f>SUM(_xlfn.XLOOKUP(BG$1,'ADMIN BLOCK UNIQUE  BOOKINGS'!$L$3:$AI$3,'ADMIN BLOCK UNIQUE  BOOKINGS'!$L31:$AI31))+SUM('ADMIN BLOCK DIANE BOOKINGS (2)'!AI31)</f>
        <v>0</v>
      </c>
      <c r="BJ55" s="2"/>
      <c r="BK55" s="2"/>
      <c r="BL55" s="2"/>
      <c r="BN55" s="2"/>
      <c r="BO55" s="2"/>
      <c r="BP55" s="2">
        <f>SUM(_xlfn.XLOOKUP(BN$1,'ADMIN BLOCK UNIQUE  BOOKINGS'!$L$3:$AI$3,'ADMIN BLOCK UNIQUE  BOOKINGS'!$L31:$AI31))+SUM('ADMIN BLOCK DIANE BOOKINGS (2)'!AJ31)</f>
        <v>0</v>
      </c>
      <c r="BQ55" s="2"/>
      <c r="BR55" s="2"/>
      <c r="BS55" s="2"/>
      <c r="BU55" s="2"/>
      <c r="BV55" s="2"/>
      <c r="BW55" s="2">
        <f>SUM(_xlfn.XLOOKUP(BU$1,'ADMIN BLOCK UNIQUE  BOOKINGS'!$L$3:$AI$3,'ADMIN BLOCK UNIQUE  BOOKINGS'!$L31:$AI31))+SUM('ADMIN BLOCK DIANE BOOKINGS (2)'!AK31)</f>
        <v>0</v>
      </c>
      <c r="BX55" s="2"/>
      <c r="BY55" s="2"/>
      <c r="BZ55" s="2"/>
      <c r="CB55" s="2"/>
      <c r="CC55" s="2"/>
      <c r="CD55" s="2"/>
      <c r="CE55" s="2"/>
      <c r="CF55" s="2"/>
      <c r="CG55" s="2"/>
      <c r="CI55" s="2">
        <f t="shared" si="178"/>
        <v>0</v>
      </c>
      <c r="CJ55" s="2">
        <f t="shared" si="179"/>
        <v>0</v>
      </c>
      <c r="CK55" s="2">
        <f t="shared" si="180"/>
        <v>0</v>
      </c>
      <c r="CL55" s="2">
        <f t="shared" si="181"/>
        <v>0</v>
      </c>
      <c r="CM55" s="2">
        <f t="shared" si="182"/>
        <v>0</v>
      </c>
      <c r="CN55" s="2">
        <f t="shared" si="177"/>
        <v>0</v>
      </c>
      <c r="CP55" s="7" t="s">
        <v>20</v>
      </c>
      <c r="CQ55" s="26">
        <f>SUM(BG59:BL59)</f>
        <v>15372.5</v>
      </c>
    </row>
    <row r="56" spans="1:95" x14ac:dyDescent="0.25">
      <c r="A56" s="216"/>
      <c r="B56" t="s">
        <v>3</v>
      </c>
      <c r="C56" s="4">
        <f t="shared" ref="C56:H56" si="183">SUM(C49:C55)</f>
        <v>0</v>
      </c>
      <c r="D56" s="4">
        <f t="shared" si="183"/>
        <v>0</v>
      </c>
      <c r="E56" s="4">
        <f t="shared" si="183"/>
        <v>12</v>
      </c>
      <c r="F56" s="4">
        <f t="shared" si="183"/>
        <v>0</v>
      </c>
      <c r="G56" s="4">
        <f t="shared" si="183"/>
        <v>0</v>
      </c>
      <c r="H56" s="4">
        <f t="shared" si="183"/>
        <v>0</v>
      </c>
      <c r="I56" s="5"/>
      <c r="J56" s="4">
        <f t="shared" ref="J56:O56" si="184">SUM(J49:J55)</f>
        <v>0</v>
      </c>
      <c r="K56" s="4">
        <f t="shared" si="184"/>
        <v>0</v>
      </c>
      <c r="L56" s="4">
        <f t="shared" si="184"/>
        <v>25</v>
      </c>
      <c r="M56" s="4">
        <f t="shared" si="184"/>
        <v>0</v>
      </c>
      <c r="N56" s="4">
        <f t="shared" si="184"/>
        <v>0</v>
      </c>
      <c r="O56" s="4">
        <f t="shared" si="184"/>
        <v>0</v>
      </c>
      <c r="P56" s="5"/>
      <c r="Q56" s="4">
        <f t="shared" ref="Q56:V56" si="185">SUM(Q49:Q55)</f>
        <v>0</v>
      </c>
      <c r="R56" s="4">
        <f t="shared" si="185"/>
        <v>0</v>
      </c>
      <c r="S56" s="4">
        <f t="shared" si="185"/>
        <v>219</v>
      </c>
      <c r="T56" s="4">
        <f t="shared" si="185"/>
        <v>0</v>
      </c>
      <c r="U56" s="4">
        <f t="shared" si="185"/>
        <v>0</v>
      </c>
      <c r="V56" s="4">
        <f t="shared" si="185"/>
        <v>0</v>
      </c>
      <c r="W56" s="5"/>
      <c r="X56" s="4">
        <f t="shared" ref="X56:AC56" si="186">SUM(X49:X55)</f>
        <v>0</v>
      </c>
      <c r="Y56" s="4">
        <f t="shared" si="186"/>
        <v>0</v>
      </c>
      <c r="Z56" s="4">
        <f t="shared" si="186"/>
        <v>230</v>
      </c>
      <c r="AA56" s="4">
        <f t="shared" si="186"/>
        <v>0</v>
      </c>
      <c r="AB56" s="4">
        <f t="shared" si="186"/>
        <v>0</v>
      </c>
      <c r="AC56" s="4">
        <f t="shared" si="186"/>
        <v>0</v>
      </c>
      <c r="AD56" s="5"/>
      <c r="AE56" s="4">
        <f t="shared" ref="AE56:AJ56" si="187">SUM(AE49:AE55)</f>
        <v>0</v>
      </c>
      <c r="AF56" s="4">
        <f t="shared" si="187"/>
        <v>0</v>
      </c>
      <c r="AG56" s="4">
        <f t="shared" si="187"/>
        <v>54</v>
      </c>
      <c r="AH56" s="4">
        <f t="shared" si="187"/>
        <v>0</v>
      </c>
      <c r="AI56" s="4">
        <f t="shared" si="187"/>
        <v>0</v>
      </c>
      <c r="AJ56" s="4">
        <f t="shared" si="187"/>
        <v>0</v>
      </c>
      <c r="AK56" s="5"/>
      <c r="AL56" s="4">
        <f t="shared" ref="AL56:AQ56" si="188">SUM(AL49:AL55)</f>
        <v>0</v>
      </c>
      <c r="AM56" s="4">
        <f t="shared" si="188"/>
        <v>0</v>
      </c>
      <c r="AN56" s="4">
        <f t="shared" si="188"/>
        <v>20</v>
      </c>
      <c r="AO56" s="4">
        <f t="shared" si="188"/>
        <v>0</v>
      </c>
      <c r="AP56" s="4">
        <f t="shared" si="188"/>
        <v>0</v>
      </c>
      <c r="AQ56" s="4">
        <f t="shared" si="188"/>
        <v>0</v>
      </c>
      <c r="AR56" s="5"/>
      <c r="AS56" s="4">
        <f t="shared" ref="AS56:AX56" si="189">SUM(AS49:AS55)</f>
        <v>0</v>
      </c>
      <c r="AT56" s="4">
        <f t="shared" si="189"/>
        <v>0</v>
      </c>
      <c r="AU56" s="4">
        <f t="shared" si="189"/>
        <v>42</v>
      </c>
      <c r="AV56" s="4">
        <f t="shared" si="189"/>
        <v>0</v>
      </c>
      <c r="AW56" s="4">
        <f t="shared" si="189"/>
        <v>0</v>
      </c>
      <c r="AX56" s="4">
        <f t="shared" si="189"/>
        <v>0</v>
      </c>
      <c r="AY56" s="5"/>
      <c r="AZ56" s="4">
        <f t="shared" ref="AZ56:BE56" si="190">SUM(AZ49:AZ55)</f>
        <v>0</v>
      </c>
      <c r="BA56" s="4">
        <f t="shared" si="190"/>
        <v>0</v>
      </c>
      <c r="BB56" s="4">
        <f t="shared" si="190"/>
        <v>0</v>
      </c>
      <c r="BC56" s="4">
        <f t="shared" si="190"/>
        <v>0</v>
      </c>
      <c r="BD56" s="4">
        <f t="shared" si="190"/>
        <v>0</v>
      </c>
      <c r="BE56" s="4">
        <f t="shared" si="190"/>
        <v>0</v>
      </c>
      <c r="BF56" s="5"/>
      <c r="BG56" s="4">
        <f t="shared" ref="BG56:BL56" si="191">SUM(BG49:BG55)</f>
        <v>0</v>
      </c>
      <c r="BH56" s="4">
        <f t="shared" si="191"/>
        <v>0</v>
      </c>
      <c r="BI56" s="4">
        <f t="shared" si="191"/>
        <v>13</v>
      </c>
      <c r="BJ56" s="4">
        <f t="shared" si="191"/>
        <v>0</v>
      </c>
      <c r="BK56" s="4">
        <f t="shared" si="191"/>
        <v>0</v>
      </c>
      <c r="BL56" s="4">
        <f t="shared" si="191"/>
        <v>0</v>
      </c>
      <c r="BM56" s="5"/>
      <c r="BN56" s="4">
        <f t="shared" ref="BN56:BP56" si="192">SUM(BN49:BN55)</f>
        <v>0</v>
      </c>
      <c r="BO56" s="4">
        <f t="shared" si="192"/>
        <v>0</v>
      </c>
      <c r="BP56" s="4">
        <f t="shared" si="192"/>
        <v>7</v>
      </c>
      <c r="BQ56" s="4">
        <f>SUM(BQ49:BQ55)</f>
        <v>0</v>
      </c>
      <c r="BR56" s="4">
        <f t="shared" ref="BR56:BS56" si="193">SUM(BR49:BR55)</f>
        <v>0</v>
      </c>
      <c r="BS56" s="4">
        <f t="shared" si="193"/>
        <v>0</v>
      </c>
      <c r="BT56" s="5"/>
      <c r="BU56" s="4">
        <f t="shared" ref="BU56:BZ56" si="194">SUM(BU49:BU55)</f>
        <v>0</v>
      </c>
      <c r="BV56" s="4">
        <f t="shared" si="194"/>
        <v>0</v>
      </c>
      <c r="BW56" s="4">
        <f t="shared" si="194"/>
        <v>39</v>
      </c>
      <c r="BX56" s="4">
        <f t="shared" si="194"/>
        <v>0</v>
      </c>
      <c r="BY56" s="4">
        <f t="shared" si="194"/>
        <v>0</v>
      </c>
      <c r="BZ56" s="4">
        <f t="shared" si="194"/>
        <v>0</v>
      </c>
      <c r="CA56" s="5"/>
      <c r="CB56" s="4">
        <f t="shared" ref="CB56:CG56" si="195">SUM(CB49:CB55)</f>
        <v>0</v>
      </c>
      <c r="CC56" s="4">
        <f t="shared" si="195"/>
        <v>0</v>
      </c>
      <c r="CD56" s="4">
        <f t="shared" si="195"/>
        <v>0</v>
      </c>
      <c r="CE56" s="4">
        <f t="shared" si="195"/>
        <v>0</v>
      </c>
      <c r="CF56" s="4">
        <f t="shared" si="195"/>
        <v>0</v>
      </c>
      <c r="CG56" s="4">
        <f t="shared" si="195"/>
        <v>0</v>
      </c>
      <c r="CI56" s="2">
        <f>SUM(CI49:CI55)</f>
        <v>0</v>
      </c>
      <c r="CJ56" s="2">
        <f t="shared" ref="CJ56:CK56" si="196">SUM(CJ49:CJ55)</f>
        <v>0</v>
      </c>
      <c r="CK56" s="2">
        <f t="shared" si="196"/>
        <v>661</v>
      </c>
      <c r="CL56" s="2">
        <f t="shared" si="181"/>
        <v>0</v>
      </c>
      <c r="CM56" s="2">
        <f t="shared" si="182"/>
        <v>0</v>
      </c>
      <c r="CN56" s="2">
        <f t="shared" ref="CN56" si="197">SUM(CN49:CN55)</f>
        <v>0</v>
      </c>
      <c r="CP56" s="7" t="s">
        <v>36</v>
      </c>
      <c r="CQ56" s="26">
        <f>SUM(BN59:BS59)</f>
        <v>8277.5</v>
      </c>
    </row>
    <row r="57" spans="1:95" x14ac:dyDescent="0.25">
      <c r="B57" t="s">
        <v>2</v>
      </c>
      <c r="C57" s="1">
        <f t="shared" ref="C57:H57" si="198">+C48*C56</f>
        <v>0</v>
      </c>
      <c r="D57" s="1">
        <f t="shared" si="198"/>
        <v>0</v>
      </c>
      <c r="E57" s="1">
        <f t="shared" si="198"/>
        <v>13200</v>
      </c>
      <c r="F57" s="1">
        <f t="shared" si="198"/>
        <v>0</v>
      </c>
      <c r="G57" s="1">
        <f t="shared" si="198"/>
        <v>0</v>
      </c>
      <c r="H57" s="1">
        <f t="shared" si="198"/>
        <v>0</v>
      </c>
      <c r="I57" s="3"/>
      <c r="J57" s="1">
        <f t="shared" ref="J57:O57" si="199">+J48*J56</f>
        <v>0</v>
      </c>
      <c r="K57" s="1">
        <f t="shared" si="199"/>
        <v>0</v>
      </c>
      <c r="L57" s="1">
        <f t="shared" si="199"/>
        <v>27500</v>
      </c>
      <c r="M57" s="1">
        <f t="shared" si="199"/>
        <v>0</v>
      </c>
      <c r="N57" s="1">
        <f t="shared" si="199"/>
        <v>0</v>
      </c>
      <c r="O57" s="1">
        <f t="shared" si="199"/>
        <v>0</v>
      </c>
      <c r="P57" s="3"/>
      <c r="Q57" s="1">
        <f t="shared" ref="Q57:V57" si="200">+Q48*Q56</f>
        <v>0</v>
      </c>
      <c r="R57" s="1">
        <f t="shared" si="200"/>
        <v>0</v>
      </c>
      <c r="S57" s="1">
        <f t="shared" si="200"/>
        <v>240900</v>
      </c>
      <c r="T57" s="1">
        <f t="shared" si="200"/>
        <v>0</v>
      </c>
      <c r="U57" s="1">
        <f t="shared" si="200"/>
        <v>0</v>
      </c>
      <c r="V57" s="1">
        <f t="shared" si="200"/>
        <v>0</v>
      </c>
      <c r="W57" s="3"/>
      <c r="X57" s="1">
        <f t="shared" ref="X57:AC57" si="201">+X48*X56</f>
        <v>0</v>
      </c>
      <c r="Y57" s="1">
        <f t="shared" si="201"/>
        <v>0</v>
      </c>
      <c r="Z57" s="1">
        <f t="shared" si="201"/>
        <v>253000</v>
      </c>
      <c r="AA57" s="1">
        <f t="shared" si="201"/>
        <v>0</v>
      </c>
      <c r="AB57" s="1">
        <f t="shared" si="201"/>
        <v>0</v>
      </c>
      <c r="AC57" s="1">
        <f t="shared" si="201"/>
        <v>0</v>
      </c>
      <c r="AD57" s="3"/>
      <c r="AE57" s="1">
        <f t="shared" ref="AE57:AJ57" si="202">+AE48*AE56</f>
        <v>0</v>
      </c>
      <c r="AF57" s="1">
        <f t="shared" si="202"/>
        <v>0</v>
      </c>
      <c r="AG57" s="1">
        <f t="shared" si="202"/>
        <v>59400</v>
      </c>
      <c r="AH57" s="1">
        <f t="shared" si="202"/>
        <v>0</v>
      </c>
      <c r="AI57" s="1">
        <f t="shared" si="202"/>
        <v>0</v>
      </c>
      <c r="AJ57" s="1">
        <f t="shared" si="202"/>
        <v>0</v>
      </c>
      <c r="AK57" s="3"/>
      <c r="AL57" s="1">
        <f t="shared" ref="AL57:AQ57" si="203">+AL48*AL56</f>
        <v>0</v>
      </c>
      <c r="AM57" s="1">
        <f t="shared" si="203"/>
        <v>0</v>
      </c>
      <c r="AN57" s="1">
        <f t="shared" si="203"/>
        <v>22000</v>
      </c>
      <c r="AO57" s="1">
        <f t="shared" si="203"/>
        <v>0</v>
      </c>
      <c r="AP57" s="1">
        <f t="shared" si="203"/>
        <v>0</v>
      </c>
      <c r="AQ57" s="1">
        <f t="shared" si="203"/>
        <v>0</v>
      </c>
      <c r="AR57" s="3"/>
      <c r="AS57" s="1">
        <f t="shared" ref="AS57:AX57" si="204">+AS48*AS56</f>
        <v>0</v>
      </c>
      <c r="AT57" s="1">
        <f t="shared" si="204"/>
        <v>0</v>
      </c>
      <c r="AU57" s="1">
        <f t="shared" si="204"/>
        <v>46200</v>
      </c>
      <c r="AV57" s="1">
        <f t="shared" si="204"/>
        <v>0</v>
      </c>
      <c r="AW57" s="1">
        <f t="shared" si="204"/>
        <v>0</v>
      </c>
      <c r="AX57" s="1">
        <f t="shared" si="204"/>
        <v>0</v>
      </c>
      <c r="AY57" s="3"/>
      <c r="AZ57" s="1">
        <f t="shared" ref="AZ57:BE57" si="205">+AZ48*AZ56</f>
        <v>0</v>
      </c>
      <c r="BA57" s="1">
        <f t="shared" si="205"/>
        <v>0</v>
      </c>
      <c r="BB57" s="1">
        <f t="shared" si="205"/>
        <v>0</v>
      </c>
      <c r="BC57" s="1">
        <f t="shared" si="205"/>
        <v>0</v>
      </c>
      <c r="BD57" s="1">
        <f t="shared" si="205"/>
        <v>0</v>
      </c>
      <c r="BE57" s="1">
        <f t="shared" si="205"/>
        <v>0</v>
      </c>
      <c r="BF57" s="3"/>
      <c r="BG57" s="1">
        <f t="shared" ref="BG57:BL57" si="206">+BG48*BG56</f>
        <v>0</v>
      </c>
      <c r="BH57" s="1">
        <f t="shared" si="206"/>
        <v>0</v>
      </c>
      <c r="BI57" s="1">
        <f t="shared" si="206"/>
        <v>14300</v>
      </c>
      <c r="BJ57" s="1">
        <f t="shared" si="206"/>
        <v>0</v>
      </c>
      <c r="BK57" s="1">
        <f t="shared" si="206"/>
        <v>0</v>
      </c>
      <c r="BL57" s="1">
        <f t="shared" si="206"/>
        <v>0</v>
      </c>
      <c r="BM57" s="3"/>
      <c r="BN57" s="1">
        <f t="shared" ref="BN57:BS57" si="207">+BN48*BN56</f>
        <v>0</v>
      </c>
      <c r="BO57" s="1">
        <f t="shared" si="207"/>
        <v>0</v>
      </c>
      <c r="BP57" s="1">
        <f t="shared" si="207"/>
        <v>7700</v>
      </c>
      <c r="BQ57" s="1">
        <f t="shared" si="207"/>
        <v>0</v>
      </c>
      <c r="BR57" s="1">
        <f t="shared" si="207"/>
        <v>0</v>
      </c>
      <c r="BS57" s="1">
        <f t="shared" si="207"/>
        <v>0</v>
      </c>
      <c r="BT57" s="3"/>
      <c r="BU57" s="1">
        <f t="shared" ref="BU57:BZ57" si="208">+BU48*BU56</f>
        <v>0</v>
      </c>
      <c r="BV57" s="1">
        <f t="shared" si="208"/>
        <v>0</v>
      </c>
      <c r="BW57" s="1">
        <f t="shared" si="208"/>
        <v>42900</v>
      </c>
      <c r="BX57" s="1">
        <f t="shared" si="208"/>
        <v>0</v>
      </c>
      <c r="BY57" s="1">
        <f t="shared" si="208"/>
        <v>0</v>
      </c>
      <c r="BZ57" s="1">
        <f t="shared" si="208"/>
        <v>0</v>
      </c>
      <c r="CA57" s="3"/>
      <c r="CB57" s="1">
        <f t="shared" ref="CB57:CG57" si="209">+CB48*CB56</f>
        <v>0</v>
      </c>
      <c r="CC57" s="1">
        <f t="shared" si="209"/>
        <v>0</v>
      </c>
      <c r="CD57" s="1">
        <f t="shared" si="209"/>
        <v>0</v>
      </c>
      <c r="CE57" s="1">
        <f t="shared" si="209"/>
        <v>0</v>
      </c>
      <c r="CF57" s="1">
        <f t="shared" si="209"/>
        <v>0</v>
      </c>
      <c r="CG57" s="1">
        <f t="shared" si="209"/>
        <v>0</v>
      </c>
      <c r="CH57" s="3"/>
      <c r="CI57" s="25">
        <f>CI56*CI48</f>
        <v>0</v>
      </c>
      <c r="CJ57" s="25">
        <f t="shared" ref="CJ57:CN57" si="210">CJ56*CJ48</f>
        <v>0</v>
      </c>
      <c r="CK57" s="25">
        <f t="shared" si="210"/>
        <v>727100</v>
      </c>
      <c r="CL57" s="25">
        <f t="shared" si="210"/>
        <v>0</v>
      </c>
      <c r="CM57" s="25">
        <f t="shared" si="210"/>
        <v>0</v>
      </c>
      <c r="CN57" s="25">
        <f t="shared" si="210"/>
        <v>0</v>
      </c>
      <c r="CP57" s="7" t="s">
        <v>18</v>
      </c>
      <c r="CQ57" s="26">
        <f>SUM(BU59:BZ59)</f>
        <v>46117.5</v>
      </c>
    </row>
    <row r="58" spans="1:95" x14ac:dyDescent="0.25">
      <c r="B58" t="s">
        <v>1</v>
      </c>
      <c r="C58" s="1">
        <f>+C57*7.5%</f>
        <v>0</v>
      </c>
      <c r="D58" s="1">
        <f t="shared" ref="D58:H58" si="211">+D57*7.5%</f>
        <v>0</v>
      </c>
      <c r="E58" s="1">
        <f t="shared" si="211"/>
        <v>990</v>
      </c>
      <c r="F58" s="1">
        <f t="shared" si="211"/>
        <v>0</v>
      </c>
      <c r="G58" s="1">
        <f t="shared" si="211"/>
        <v>0</v>
      </c>
      <c r="H58" s="1">
        <f t="shared" si="211"/>
        <v>0</v>
      </c>
      <c r="I58" s="3"/>
      <c r="J58" s="1">
        <f>+J57*7.5%</f>
        <v>0</v>
      </c>
      <c r="K58" s="1">
        <f t="shared" ref="K58:O58" si="212">+K57*7.5%</f>
        <v>0</v>
      </c>
      <c r="L58" s="1">
        <f t="shared" si="212"/>
        <v>2062.5</v>
      </c>
      <c r="M58" s="1">
        <f t="shared" si="212"/>
        <v>0</v>
      </c>
      <c r="N58" s="1">
        <f t="shared" si="212"/>
        <v>0</v>
      </c>
      <c r="O58" s="1">
        <f t="shared" si="212"/>
        <v>0</v>
      </c>
      <c r="P58" s="3"/>
      <c r="Q58" s="1">
        <f>+Q57*7.5%</f>
        <v>0</v>
      </c>
      <c r="R58" s="1">
        <f t="shared" ref="R58:V58" si="213">+R57*7.5%</f>
        <v>0</v>
      </c>
      <c r="S58" s="1">
        <f t="shared" si="213"/>
        <v>18067.5</v>
      </c>
      <c r="T58" s="1">
        <f t="shared" si="213"/>
        <v>0</v>
      </c>
      <c r="U58" s="1">
        <f t="shared" si="213"/>
        <v>0</v>
      </c>
      <c r="V58" s="1">
        <f t="shared" si="213"/>
        <v>0</v>
      </c>
      <c r="W58" s="3"/>
      <c r="X58" s="1">
        <f>+X57*7.5%</f>
        <v>0</v>
      </c>
      <c r="Y58" s="1">
        <f>+Y57*7.5%</f>
        <v>0</v>
      </c>
      <c r="Z58" s="1">
        <f>+Z57*7.5%</f>
        <v>18975</v>
      </c>
      <c r="AA58" s="1">
        <f>+AA57*7.5%</f>
        <v>0</v>
      </c>
      <c r="AB58" s="1">
        <f>+AB57*7.5%</f>
        <v>0</v>
      </c>
      <c r="AC58" s="1">
        <f>+AC57*0.05</f>
        <v>0</v>
      </c>
      <c r="AD58" s="3"/>
      <c r="AE58" s="1">
        <f>+AE57*7.5%</f>
        <v>0</v>
      </c>
      <c r="AF58" s="1">
        <f t="shared" ref="AF58:AJ58" si="214">+AF57*7.5%</f>
        <v>0</v>
      </c>
      <c r="AG58" s="1">
        <f t="shared" si="214"/>
        <v>4455</v>
      </c>
      <c r="AH58" s="1">
        <f t="shared" si="214"/>
        <v>0</v>
      </c>
      <c r="AI58" s="1">
        <f t="shared" si="214"/>
        <v>0</v>
      </c>
      <c r="AJ58" s="1">
        <f t="shared" si="214"/>
        <v>0</v>
      </c>
      <c r="AK58" s="3"/>
      <c r="AL58" s="1">
        <f>+AL57*7.5%</f>
        <v>0</v>
      </c>
      <c r="AM58" s="1">
        <f t="shared" ref="AM58:AQ58" si="215">+AM57*7.5%</f>
        <v>0</v>
      </c>
      <c r="AN58" s="1">
        <f t="shared" si="215"/>
        <v>1650</v>
      </c>
      <c r="AO58" s="1">
        <f t="shared" si="215"/>
        <v>0</v>
      </c>
      <c r="AP58" s="1">
        <f t="shared" si="215"/>
        <v>0</v>
      </c>
      <c r="AQ58" s="1">
        <f t="shared" si="215"/>
        <v>0</v>
      </c>
      <c r="AR58" s="3"/>
      <c r="AS58" s="1">
        <f>+AS57*7.5%</f>
        <v>0</v>
      </c>
      <c r="AT58" s="1">
        <f t="shared" ref="AT58:AX58" si="216">+AT57*7.5%</f>
        <v>0</v>
      </c>
      <c r="AU58" s="1">
        <f t="shared" si="216"/>
        <v>3465</v>
      </c>
      <c r="AV58" s="1">
        <f t="shared" si="216"/>
        <v>0</v>
      </c>
      <c r="AW58" s="1">
        <f t="shared" si="216"/>
        <v>0</v>
      </c>
      <c r="AX58" s="1">
        <f t="shared" si="216"/>
        <v>0</v>
      </c>
      <c r="AY58" s="3"/>
      <c r="AZ58" s="1">
        <f>+AZ57*7.5%</f>
        <v>0</v>
      </c>
      <c r="BA58" s="1">
        <f t="shared" ref="BA58:BE58" si="217">+BA57*7.5%</f>
        <v>0</v>
      </c>
      <c r="BB58" s="1">
        <f t="shared" si="217"/>
        <v>0</v>
      </c>
      <c r="BC58" s="1">
        <f t="shared" si="217"/>
        <v>0</v>
      </c>
      <c r="BD58" s="1">
        <f t="shared" si="217"/>
        <v>0</v>
      </c>
      <c r="BE58" s="1">
        <f t="shared" si="217"/>
        <v>0</v>
      </c>
      <c r="BF58" s="3"/>
      <c r="BG58" s="1">
        <f>+BG57*7.5%</f>
        <v>0</v>
      </c>
      <c r="BH58" s="1">
        <f t="shared" ref="BH58:BL58" si="218">+BH57*7.5%</f>
        <v>0</v>
      </c>
      <c r="BI58" s="1">
        <f t="shared" si="218"/>
        <v>1072.5</v>
      </c>
      <c r="BJ58" s="1">
        <f t="shared" si="218"/>
        <v>0</v>
      </c>
      <c r="BK58" s="1">
        <f t="shared" si="218"/>
        <v>0</v>
      </c>
      <c r="BL58" s="1">
        <f t="shared" si="218"/>
        <v>0</v>
      </c>
      <c r="BM58" s="3"/>
      <c r="BN58" s="1">
        <f>+BN57*7.5%</f>
        <v>0</v>
      </c>
      <c r="BO58" s="1">
        <f t="shared" ref="BO58:BS58" si="219">+BO57*7.5%</f>
        <v>0</v>
      </c>
      <c r="BP58" s="1">
        <f t="shared" si="219"/>
        <v>577.5</v>
      </c>
      <c r="BQ58" s="1">
        <f t="shared" si="219"/>
        <v>0</v>
      </c>
      <c r="BR58" s="1">
        <f t="shared" si="219"/>
        <v>0</v>
      </c>
      <c r="BS58" s="1">
        <f t="shared" si="219"/>
        <v>0</v>
      </c>
      <c r="BT58" s="3"/>
      <c r="BU58" s="1">
        <f>+BU57*7.5%</f>
        <v>0</v>
      </c>
      <c r="BV58" s="1">
        <f t="shared" ref="BV58:BZ58" si="220">+BV57*7.5%</f>
        <v>0</v>
      </c>
      <c r="BW58" s="1">
        <f t="shared" si="220"/>
        <v>3217.5</v>
      </c>
      <c r="BX58" s="1">
        <f t="shared" si="220"/>
        <v>0</v>
      </c>
      <c r="BY58" s="1">
        <f t="shared" si="220"/>
        <v>0</v>
      </c>
      <c r="BZ58" s="1">
        <f t="shared" si="220"/>
        <v>0</v>
      </c>
      <c r="CA58" s="3"/>
      <c r="CB58" s="1">
        <f>+CB57*7.5%</f>
        <v>0</v>
      </c>
      <c r="CC58" s="1">
        <f t="shared" ref="CC58:CG58" si="221">+CC57*7.5%</f>
        <v>0</v>
      </c>
      <c r="CD58" s="1">
        <f t="shared" si="221"/>
        <v>0</v>
      </c>
      <c r="CE58" s="1">
        <f t="shared" si="221"/>
        <v>0</v>
      </c>
      <c r="CF58" s="1">
        <f t="shared" si="221"/>
        <v>0</v>
      </c>
      <c r="CG58" s="1">
        <f t="shared" si="221"/>
        <v>0</v>
      </c>
      <c r="CH58" s="3"/>
      <c r="CI58" s="25">
        <f>CI57*7.5%</f>
        <v>0</v>
      </c>
      <c r="CJ58" s="25">
        <f t="shared" ref="CJ58:CN58" si="222">CJ57*7.5%</f>
        <v>0</v>
      </c>
      <c r="CK58" s="25">
        <f t="shared" si="222"/>
        <v>54532.5</v>
      </c>
      <c r="CL58" s="25">
        <f t="shared" si="222"/>
        <v>0</v>
      </c>
      <c r="CM58" s="25">
        <f t="shared" si="222"/>
        <v>0</v>
      </c>
      <c r="CN58" s="25">
        <f t="shared" si="222"/>
        <v>0</v>
      </c>
      <c r="CP58" s="7" t="s">
        <v>154</v>
      </c>
      <c r="CQ58" s="26">
        <f>SUM(CB59:CG59)</f>
        <v>0</v>
      </c>
    </row>
    <row r="59" spans="1:95" x14ac:dyDescent="0.25">
      <c r="B59" t="s">
        <v>0</v>
      </c>
      <c r="C59" s="1">
        <f t="shared" ref="C59:D59" si="223">SUM(C57:C58)</f>
        <v>0</v>
      </c>
      <c r="D59" s="1">
        <f t="shared" si="223"/>
        <v>0</v>
      </c>
      <c r="E59" s="1">
        <f>SUM(E57:E58)</f>
        <v>14190</v>
      </c>
      <c r="F59" s="1">
        <f>SUM(F57:F58)</f>
        <v>0</v>
      </c>
      <c r="G59" s="1">
        <f>SUM(G57:G58)</f>
        <v>0</v>
      </c>
      <c r="H59" s="1">
        <f>SUM(H57:H58)</f>
        <v>0</v>
      </c>
      <c r="J59" s="1">
        <f t="shared" ref="J59:K59" si="224">SUM(J57:J58)</f>
        <v>0</v>
      </c>
      <c r="K59" s="1">
        <f t="shared" si="224"/>
        <v>0</v>
      </c>
      <c r="L59" s="1">
        <f>SUM(L57:L58)</f>
        <v>29562.5</v>
      </c>
      <c r="M59" s="1">
        <f>SUM(M57:M58)</f>
        <v>0</v>
      </c>
      <c r="N59" s="1">
        <f>SUM(N57:N58)</f>
        <v>0</v>
      </c>
      <c r="O59" s="1">
        <f>SUM(O57:O58)</f>
        <v>0</v>
      </c>
      <c r="Q59" s="1">
        <f t="shared" ref="Q59:R59" si="225">SUM(Q57:Q58)</f>
        <v>0</v>
      </c>
      <c r="R59" s="1">
        <f t="shared" si="225"/>
        <v>0</v>
      </c>
      <c r="S59" s="1">
        <f>SUM(S57:S58)</f>
        <v>258967.5</v>
      </c>
      <c r="T59" s="1">
        <f>SUM(T57:T58)</f>
        <v>0</v>
      </c>
      <c r="U59" s="1">
        <f>SUM(U57:U58)</f>
        <v>0</v>
      </c>
      <c r="V59" s="1">
        <f>SUM(V57:V58)</f>
        <v>0</v>
      </c>
      <c r="X59" s="1">
        <f t="shared" ref="X59:AC59" si="226">SUM(X57:X58)</f>
        <v>0</v>
      </c>
      <c r="Y59" s="1">
        <f t="shared" si="226"/>
        <v>0</v>
      </c>
      <c r="Z59" s="1">
        <f t="shared" si="226"/>
        <v>271975</v>
      </c>
      <c r="AA59" s="1">
        <f t="shared" si="226"/>
        <v>0</v>
      </c>
      <c r="AB59" s="1">
        <f t="shared" si="226"/>
        <v>0</v>
      </c>
      <c r="AC59" s="1">
        <f t="shared" si="226"/>
        <v>0</v>
      </c>
      <c r="AE59" s="1">
        <f t="shared" ref="AE59:AJ59" si="227">SUM(AE57:AE58)</f>
        <v>0</v>
      </c>
      <c r="AF59" s="1">
        <f t="shared" si="227"/>
        <v>0</v>
      </c>
      <c r="AG59" s="1">
        <f t="shared" si="227"/>
        <v>63855</v>
      </c>
      <c r="AH59" s="1">
        <f t="shared" si="227"/>
        <v>0</v>
      </c>
      <c r="AI59" s="1">
        <f t="shared" si="227"/>
        <v>0</v>
      </c>
      <c r="AJ59" s="1">
        <f t="shared" si="227"/>
        <v>0</v>
      </c>
      <c r="AL59" s="1">
        <f t="shared" ref="AL59:AQ59" si="228">SUM(AL57:AL58)</f>
        <v>0</v>
      </c>
      <c r="AM59" s="1">
        <f t="shared" si="228"/>
        <v>0</v>
      </c>
      <c r="AN59" s="1">
        <f t="shared" si="228"/>
        <v>23650</v>
      </c>
      <c r="AO59" s="1">
        <f t="shared" si="228"/>
        <v>0</v>
      </c>
      <c r="AP59" s="1">
        <f t="shared" si="228"/>
        <v>0</v>
      </c>
      <c r="AQ59" s="1">
        <f t="shared" si="228"/>
        <v>0</v>
      </c>
      <c r="AS59" s="1">
        <f t="shared" ref="AS59:AX59" si="229">SUM(AS57:AS58)</f>
        <v>0</v>
      </c>
      <c r="AT59" s="1">
        <f t="shared" si="229"/>
        <v>0</v>
      </c>
      <c r="AU59" s="1">
        <f t="shared" si="229"/>
        <v>49665</v>
      </c>
      <c r="AV59" s="1">
        <f t="shared" si="229"/>
        <v>0</v>
      </c>
      <c r="AW59" s="1">
        <f t="shared" si="229"/>
        <v>0</v>
      </c>
      <c r="AX59" s="1">
        <f t="shared" si="229"/>
        <v>0</v>
      </c>
      <c r="AZ59" s="1">
        <f t="shared" ref="AZ59:BE59" si="230">SUM(AZ57:AZ58)</f>
        <v>0</v>
      </c>
      <c r="BA59" s="1">
        <f t="shared" si="230"/>
        <v>0</v>
      </c>
      <c r="BB59" s="1">
        <f t="shared" si="230"/>
        <v>0</v>
      </c>
      <c r="BC59" s="1">
        <f t="shared" si="230"/>
        <v>0</v>
      </c>
      <c r="BD59" s="1">
        <f t="shared" si="230"/>
        <v>0</v>
      </c>
      <c r="BE59" s="1">
        <f t="shared" si="230"/>
        <v>0</v>
      </c>
      <c r="BG59" s="1">
        <f t="shared" ref="BG59:BL59" si="231">SUM(BG57:BG58)</f>
        <v>0</v>
      </c>
      <c r="BH59" s="1">
        <f t="shared" si="231"/>
        <v>0</v>
      </c>
      <c r="BI59" s="1">
        <f t="shared" si="231"/>
        <v>15372.5</v>
      </c>
      <c r="BJ59" s="1">
        <f t="shared" si="231"/>
        <v>0</v>
      </c>
      <c r="BK59" s="1">
        <f t="shared" si="231"/>
        <v>0</v>
      </c>
      <c r="BL59" s="1">
        <f t="shared" si="231"/>
        <v>0</v>
      </c>
      <c r="BN59" s="1">
        <f t="shared" ref="BN59:BS59" si="232">SUM(BN57:BN58)</f>
        <v>0</v>
      </c>
      <c r="BO59" s="1">
        <f t="shared" si="232"/>
        <v>0</v>
      </c>
      <c r="BP59" s="1">
        <f t="shared" si="232"/>
        <v>8277.5</v>
      </c>
      <c r="BQ59" s="1">
        <f t="shared" si="232"/>
        <v>0</v>
      </c>
      <c r="BR59" s="1">
        <f t="shared" si="232"/>
        <v>0</v>
      </c>
      <c r="BS59" s="1">
        <f t="shared" si="232"/>
        <v>0</v>
      </c>
      <c r="BU59" s="1">
        <f t="shared" ref="BU59:BZ59" si="233">SUM(BU57:BU58)</f>
        <v>0</v>
      </c>
      <c r="BV59" s="1">
        <f t="shared" si="233"/>
        <v>0</v>
      </c>
      <c r="BW59" s="1">
        <f t="shared" si="233"/>
        <v>46117.5</v>
      </c>
      <c r="BX59" s="1">
        <f t="shared" si="233"/>
        <v>0</v>
      </c>
      <c r="BY59" s="1">
        <f t="shared" si="233"/>
        <v>0</v>
      </c>
      <c r="BZ59" s="1">
        <f t="shared" si="233"/>
        <v>0</v>
      </c>
      <c r="CA59" s="3"/>
      <c r="CB59" s="1">
        <f t="shared" ref="CB59:CG59" si="234">SUM(CB57:CB58)</f>
        <v>0</v>
      </c>
      <c r="CC59" s="1">
        <f t="shared" si="234"/>
        <v>0</v>
      </c>
      <c r="CD59" s="1">
        <f t="shared" si="234"/>
        <v>0</v>
      </c>
      <c r="CE59" s="1">
        <f t="shared" si="234"/>
        <v>0</v>
      </c>
      <c r="CF59" s="1">
        <f t="shared" si="234"/>
        <v>0</v>
      </c>
      <c r="CG59" s="1">
        <f t="shared" si="234"/>
        <v>0</v>
      </c>
      <c r="CI59" s="25">
        <f>SUM(CI57:CI58)</f>
        <v>0</v>
      </c>
      <c r="CJ59" s="25">
        <f t="shared" ref="CJ59:CN59" si="235">SUM(CJ57:CJ58)</f>
        <v>0</v>
      </c>
      <c r="CK59" s="25">
        <f t="shared" si="235"/>
        <v>781632.5</v>
      </c>
      <c r="CL59" s="25">
        <f t="shared" si="235"/>
        <v>0</v>
      </c>
      <c r="CM59" s="25">
        <f t="shared" si="235"/>
        <v>0</v>
      </c>
      <c r="CN59" s="25">
        <f t="shared" si="235"/>
        <v>0</v>
      </c>
      <c r="CP59" s="9" t="s">
        <v>0</v>
      </c>
      <c r="CQ59" s="27">
        <f>SUM(CQ47:CQ58)</f>
        <v>781632.5</v>
      </c>
    </row>
    <row r="60" spans="1:95" x14ac:dyDescent="0.25">
      <c r="E60" s="3"/>
      <c r="F60" s="3"/>
      <c r="G60" s="3"/>
      <c r="L60" s="3"/>
      <c r="M60" s="3"/>
      <c r="N60" s="3"/>
      <c r="O60" s="3"/>
      <c r="Q60" s="3"/>
      <c r="R60" s="3"/>
      <c r="S60" s="3"/>
      <c r="T60" s="3"/>
      <c r="U60" s="3"/>
      <c r="V60" s="3"/>
      <c r="X60" s="3"/>
      <c r="Y60" s="3"/>
      <c r="Z60" s="3"/>
      <c r="AA60" s="3"/>
      <c r="AB60" s="3"/>
      <c r="AC60" s="3"/>
      <c r="AE60" s="3"/>
      <c r="AF60" s="3"/>
      <c r="AG60" s="3"/>
      <c r="AH60" s="3"/>
      <c r="AI60" s="3"/>
      <c r="AJ60" s="3"/>
      <c r="AL60" s="3"/>
      <c r="AM60" s="3"/>
      <c r="AN60" s="3"/>
      <c r="AO60" s="3"/>
      <c r="AP60" s="3"/>
      <c r="AQ60" s="3"/>
      <c r="AS60" s="3"/>
      <c r="AT60" s="3"/>
      <c r="AU60" s="3"/>
      <c r="AV60" s="3"/>
      <c r="AW60" s="3"/>
      <c r="AX60" s="3"/>
      <c r="AZ60" s="3"/>
      <c r="BA60" s="3"/>
      <c r="BB60" s="3"/>
      <c r="BC60" s="3"/>
      <c r="BD60" s="3"/>
      <c r="BE60" s="3"/>
      <c r="BG60" s="3"/>
      <c r="BH60" s="3"/>
      <c r="BI60" s="3"/>
      <c r="BJ60" s="3"/>
      <c r="BK60" s="3"/>
      <c r="BL60" s="3"/>
      <c r="BN60" s="3"/>
      <c r="BO60" s="3"/>
      <c r="BP60" s="3"/>
      <c r="BQ60" s="3"/>
      <c r="BR60" s="3"/>
      <c r="BS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N60" s="3"/>
    </row>
    <row r="61" spans="1:95" x14ac:dyDescent="0.25">
      <c r="C61" s="217" t="s">
        <v>25</v>
      </c>
      <c r="D61" s="217"/>
      <c r="E61" s="217"/>
      <c r="F61" s="217"/>
      <c r="G61" s="217"/>
      <c r="H61" s="217"/>
      <c r="I61" s="24"/>
      <c r="J61" s="217" t="s">
        <v>24</v>
      </c>
      <c r="K61" s="217"/>
      <c r="L61" s="217"/>
      <c r="M61" s="217"/>
      <c r="N61" s="217"/>
      <c r="O61" s="217"/>
      <c r="P61" s="24"/>
      <c r="Q61" s="217" t="s">
        <v>26</v>
      </c>
      <c r="R61" s="217"/>
      <c r="S61" s="217"/>
      <c r="T61" s="217"/>
      <c r="U61" s="217"/>
      <c r="V61" s="217"/>
      <c r="W61" s="217"/>
      <c r="X61" s="217" t="s">
        <v>27</v>
      </c>
      <c r="Y61" s="217"/>
      <c r="Z61" s="217"/>
      <c r="AA61" s="217"/>
      <c r="AB61" s="217"/>
      <c r="AC61" s="217"/>
      <c r="AD61" s="217"/>
      <c r="AE61" s="217" t="s">
        <v>23</v>
      </c>
      <c r="AF61" s="217"/>
      <c r="AG61" s="217"/>
      <c r="AH61" s="217"/>
      <c r="AI61" s="217"/>
      <c r="AJ61" s="217"/>
      <c r="AK61" s="217"/>
      <c r="AL61" s="24"/>
      <c r="AM61" s="24"/>
      <c r="AN61" s="24" t="s">
        <v>35</v>
      </c>
      <c r="AO61" s="24"/>
      <c r="AP61" s="24"/>
      <c r="AQ61" s="24"/>
      <c r="AR61" s="24"/>
      <c r="AS61" s="24"/>
      <c r="AT61" s="24"/>
      <c r="AU61" s="24" t="s">
        <v>22</v>
      </c>
      <c r="AV61" s="24"/>
      <c r="AW61" s="24"/>
      <c r="AX61" s="24"/>
      <c r="AY61" s="24"/>
      <c r="AZ61" s="217" t="s">
        <v>21</v>
      </c>
      <c r="BA61" s="217"/>
      <c r="BB61" s="217"/>
      <c r="BC61" s="217"/>
      <c r="BD61" s="217"/>
      <c r="BE61" s="217"/>
      <c r="BG61" s="218" t="s">
        <v>20</v>
      </c>
      <c r="BH61" s="218"/>
      <c r="BI61" s="218"/>
      <c r="BJ61" s="218"/>
      <c r="BK61" s="218"/>
      <c r="BL61" s="218"/>
      <c r="BN61" s="218" t="s">
        <v>19</v>
      </c>
      <c r="BO61" s="218"/>
      <c r="BP61" s="218"/>
      <c r="BQ61" s="218"/>
      <c r="BR61" s="218"/>
      <c r="BS61" s="218"/>
      <c r="BT61" s="24"/>
      <c r="BU61" s="218" t="s">
        <v>18</v>
      </c>
      <c r="BV61" s="218"/>
      <c r="BW61" s="218"/>
      <c r="BX61" s="218"/>
      <c r="BY61" s="218"/>
      <c r="BZ61" s="218"/>
      <c r="CA61" s="24"/>
      <c r="CB61" s="218" t="s">
        <v>154</v>
      </c>
      <c r="CC61" s="218"/>
      <c r="CD61" s="218"/>
      <c r="CE61" s="218"/>
      <c r="CF61" s="218"/>
      <c r="CG61" s="218"/>
      <c r="CI61" s="218" t="s">
        <v>17</v>
      </c>
      <c r="CJ61" s="218"/>
      <c r="CK61" s="218"/>
      <c r="CL61" s="218"/>
      <c r="CM61" s="218"/>
      <c r="CN61" s="218"/>
    </row>
    <row r="62" spans="1:95" ht="15" customHeight="1" x14ac:dyDescent="0.25">
      <c r="A62" s="216" t="str">
        <f>_xlfn.CONCAT("WK",WEEKNUM(MAX('ADMIN BLOCK UNIQUE  BOOKINGS'!L32:L38),2),"(",TEXT(MIN('ADMIN BLOCK UNIQUE  BOOKINGS'!L32:L38),"MMM DD")," -",TEXT(MAX('ADMIN BLOCK UNIQUE  BOOKINGS'!L32:L38),"MMM DD"),")")</f>
        <v>WK49(Nov 28 -Nov 30)</v>
      </c>
      <c r="B62" t="s">
        <v>16</v>
      </c>
      <c r="C62" s="2" t="s">
        <v>15</v>
      </c>
      <c r="D62" s="2" t="s">
        <v>14</v>
      </c>
      <c r="E62" s="2" t="s">
        <v>13</v>
      </c>
      <c r="F62" s="2" t="s">
        <v>12</v>
      </c>
      <c r="G62" s="2" t="s">
        <v>32</v>
      </c>
      <c r="H62" s="2" t="s">
        <v>11</v>
      </c>
      <c r="J62" s="2" t="s">
        <v>15</v>
      </c>
      <c r="K62" s="2" t="s">
        <v>14</v>
      </c>
      <c r="L62" s="2" t="s">
        <v>13</v>
      </c>
      <c r="M62" s="2" t="s">
        <v>12</v>
      </c>
      <c r="N62" s="2" t="s">
        <v>32</v>
      </c>
      <c r="O62" s="2" t="s">
        <v>11</v>
      </c>
      <c r="Q62" s="2" t="s">
        <v>15</v>
      </c>
      <c r="R62" s="2" t="s">
        <v>14</v>
      </c>
      <c r="S62" s="2" t="s">
        <v>13</v>
      </c>
      <c r="T62" s="2" t="s">
        <v>12</v>
      </c>
      <c r="U62" s="2" t="s">
        <v>32</v>
      </c>
      <c r="V62" s="2" t="s">
        <v>11</v>
      </c>
      <c r="X62" s="2" t="s">
        <v>15</v>
      </c>
      <c r="Y62" s="2" t="s">
        <v>14</v>
      </c>
      <c r="Z62" s="2" t="s">
        <v>13</v>
      </c>
      <c r="AA62" s="2" t="s">
        <v>12</v>
      </c>
      <c r="AB62" s="2" t="s">
        <v>32</v>
      </c>
      <c r="AC62" s="2" t="s">
        <v>11</v>
      </c>
      <c r="AE62" s="2" t="s">
        <v>15</v>
      </c>
      <c r="AF62" s="2" t="s">
        <v>14</v>
      </c>
      <c r="AG62" s="2" t="s">
        <v>13</v>
      </c>
      <c r="AH62" s="2" t="s">
        <v>12</v>
      </c>
      <c r="AI62" s="2" t="s">
        <v>32</v>
      </c>
      <c r="AJ62" s="2" t="s">
        <v>11</v>
      </c>
      <c r="AL62" s="2" t="s">
        <v>15</v>
      </c>
      <c r="AM62" s="2" t="s">
        <v>14</v>
      </c>
      <c r="AN62" s="2" t="s">
        <v>13</v>
      </c>
      <c r="AO62" s="2" t="s">
        <v>12</v>
      </c>
      <c r="AP62" s="2" t="s">
        <v>32</v>
      </c>
      <c r="AQ62" s="2" t="s">
        <v>11</v>
      </c>
      <c r="AS62" s="2" t="s">
        <v>15</v>
      </c>
      <c r="AT62" s="2" t="s">
        <v>14</v>
      </c>
      <c r="AU62" s="2" t="s">
        <v>13</v>
      </c>
      <c r="AV62" s="2" t="s">
        <v>12</v>
      </c>
      <c r="AW62" s="2" t="s">
        <v>32</v>
      </c>
      <c r="AX62" s="2" t="s">
        <v>11</v>
      </c>
      <c r="AZ62" s="2" t="s">
        <v>15</v>
      </c>
      <c r="BA62" s="2" t="s">
        <v>14</v>
      </c>
      <c r="BB62" s="2" t="s">
        <v>13</v>
      </c>
      <c r="BC62" s="2" t="s">
        <v>12</v>
      </c>
      <c r="BD62" s="2" t="s">
        <v>32</v>
      </c>
      <c r="BE62" s="2" t="s">
        <v>11</v>
      </c>
      <c r="BG62" s="2" t="s">
        <v>15</v>
      </c>
      <c r="BH62" s="2" t="s">
        <v>14</v>
      </c>
      <c r="BI62" s="2" t="s">
        <v>13</v>
      </c>
      <c r="BJ62" s="2" t="s">
        <v>12</v>
      </c>
      <c r="BK62" s="2" t="s">
        <v>32</v>
      </c>
      <c r="BL62" s="2" t="s">
        <v>11</v>
      </c>
      <c r="BN62" s="2" t="s">
        <v>15</v>
      </c>
      <c r="BO62" s="2" t="s">
        <v>14</v>
      </c>
      <c r="BP62" s="2" t="s">
        <v>13</v>
      </c>
      <c r="BQ62" s="2" t="s">
        <v>12</v>
      </c>
      <c r="BR62" s="2" t="s">
        <v>32</v>
      </c>
      <c r="BS62" s="2" t="s">
        <v>11</v>
      </c>
      <c r="BT62" s="6"/>
      <c r="BU62" s="2" t="s">
        <v>15</v>
      </c>
      <c r="BV62" s="2" t="s">
        <v>14</v>
      </c>
      <c r="BW62" s="2" t="s">
        <v>13</v>
      </c>
      <c r="BX62" s="2" t="s">
        <v>12</v>
      </c>
      <c r="BY62" s="2" t="s">
        <v>32</v>
      </c>
      <c r="BZ62" s="2" t="s">
        <v>11</v>
      </c>
      <c r="CB62" s="2" t="s">
        <v>15</v>
      </c>
      <c r="CC62" s="2" t="s">
        <v>14</v>
      </c>
      <c r="CD62" s="2" t="s">
        <v>13</v>
      </c>
      <c r="CE62" s="2" t="s">
        <v>12</v>
      </c>
      <c r="CF62" s="2" t="s">
        <v>32</v>
      </c>
      <c r="CG62" s="2" t="s">
        <v>11</v>
      </c>
      <c r="CI62" s="2" t="s">
        <v>15</v>
      </c>
      <c r="CJ62" s="2" t="s">
        <v>14</v>
      </c>
      <c r="CK62" s="2" t="s">
        <v>13</v>
      </c>
      <c r="CL62" s="2" t="s">
        <v>12</v>
      </c>
      <c r="CM62" s="2" t="s">
        <v>33</v>
      </c>
      <c r="CN62" s="2" t="s">
        <v>11</v>
      </c>
      <c r="CP62" s="7" t="s">
        <v>25</v>
      </c>
      <c r="CQ62" s="26">
        <f>SUM(C74:H74)</f>
        <v>9460</v>
      </c>
    </row>
    <row r="63" spans="1:95" x14ac:dyDescent="0.25">
      <c r="A63" s="216"/>
      <c r="C63" s="2">
        <v>700</v>
      </c>
      <c r="D63" s="2">
        <v>700</v>
      </c>
      <c r="E63" s="2">
        <v>1100</v>
      </c>
      <c r="F63" s="2">
        <v>1100</v>
      </c>
      <c r="G63" s="2">
        <v>100</v>
      </c>
      <c r="H63" s="2">
        <v>1400</v>
      </c>
      <c r="J63" s="2">
        <v>700</v>
      </c>
      <c r="K63" s="2">
        <v>700</v>
      </c>
      <c r="L63" s="2">
        <v>1100</v>
      </c>
      <c r="M63" s="2">
        <v>1100</v>
      </c>
      <c r="N63" s="2">
        <v>100</v>
      </c>
      <c r="O63" s="2">
        <v>1400</v>
      </c>
      <c r="Q63" s="2">
        <v>700</v>
      </c>
      <c r="R63" s="2">
        <v>700</v>
      </c>
      <c r="S63" s="2">
        <v>1100</v>
      </c>
      <c r="T63" s="2">
        <v>1100</v>
      </c>
      <c r="U63" s="2">
        <v>100</v>
      </c>
      <c r="V63" s="2">
        <v>1400</v>
      </c>
      <c r="X63" s="2">
        <v>700</v>
      </c>
      <c r="Y63" s="2">
        <v>700</v>
      </c>
      <c r="Z63" s="2">
        <v>1100</v>
      </c>
      <c r="AA63" s="2">
        <v>1100</v>
      </c>
      <c r="AB63" s="2">
        <v>100</v>
      </c>
      <c r="AC63" s="2">
        <v>1400</v>
      </c>
      <c r="AE63" s="2">
        <v>700</v>
      </c>
      <c r="AF63" s="2">
        <v>700</v>
      </c>
      <c r="AG63" s="2">
        <v>1100</v>
      </c>
      <c r="AH63" s="2">
        <v>1100</v>
      </c>
      <c r="AI63" s="2">
        <v>100</v>
      </c>
      <c r="AJ63" s="2">
        <v>1400</v>
      </c>
      <c r="AL63" s="2">
        <v>700</v>
      </c>
      <c r="AM63" s="2">
        <v>700</v>
      </c>
      <c r="AN63" s="2">
        <v>1100</v>
      </c>
      <c r="AO63" s="2">
        <v>1100</v>
      </c>
      <c r="AP63" s="2">
        <v>100</v>
      </c>
      <c r="AQ63" s="2">
        <v>1400</v>
      </c>
      <c r="AS63" s="2">
        <v>700</v>
      </c>
      <c r="AT63" s="2">
        <v>700</v>
      </c>
      <c r="AU63" s="2">
        <v>1100</v>
      </c>
      <c r="AV63" s="2">
        <v>1100</v>
      </c>
      <c r="AW63" s="2">
        <v>100</v>
      </c>
      <c r="AX63" s="2">
        <v>1400</v>
      </c>
      <c r="AZ63" s="2">
        <v>700</v>
      </c>
      <c r="BA63" s="2">
        <v>700</v>
      </c>
      <c r="BB63" s="2">
        <v>1100</v>
      </c>
      <c r="BC63" s="2">
        <v>1100</v>
      </c>
      <c r="BD63" s="2">
        <v>100</v>
      </c>
      <c r="BE63" s="2">
        <v>1400</v>
      </c>
      <c r="BG63" s="2">
        <v>700</v>
      </c>
      <c r="BH63" s="2">
        <v>700</v>
      </c>
      <c r="BI63" s="2">
        <v>1100</v>
      </c>
      <c r="BJ63" s="2">
        <v>1100</v>
      </c>
      <c r="BK63" s="2">
        <v>100</v>
      </c>
      <c r="BL63" s="2">
        <v>1400</v>
      </c>
      <c r="BN63" s="2">
        <v>700</v>
      </c>
      <c r="BO63" s="2">
        <v>700</v>
      </c>
      <c r="BP63" s="2">
        <v>1100</v>
      </c>
      <c r="BQ63" s="2">
        <v>1100</v>
      </c>
      <c r="BR63" s="2">
        <v>100</v>
      </c>
      <c r="BS63" s="2">
        <v>1400</v>
      </c>
      <c r="BT63" s="6"/>
      <c r="BU63" s="2">
        <v>700</v>
      </c>
      <c r="BV63" s="2">
        <v>700</v>
      </c>
      <c r="BW63" s="2">
        <v>1100</v>
      </c>
      <c r="BX63" s="2">
        <v>1100</v>
      </c>
      <c r="BY63" s="2">
        <v>100</v>
      </c>
      <c r="BZ63" s="2">
        <v>1400</v>
      </c>
      <c r="CB63" s="2">
        <v>700</v>
      </c>
      <c r="CC63" s="2">
        <v>700</v>
      </c>
      <c r="CD63" s="2">
        <v>1100</v>
      </c>
      <c r="CE63" s="2">
        <v>1100</v>
      </c>
      <c r="CF63" s="2">
        <v>100</v>
      </c>
      <c r="CG63" s="2">
        <v>1400</v>
      </c>
      <c r="CI63" s="2">
        <v>700</v>
      </c>
      <c r="CJ63" s="2">
        <v>700</v>
      </c>
      <c r="CK63" s="2">
        <v>1100</v>
      </c>
      <c r="CL63" s="2">
        <v>1100</v>
      </c>
      <c r="CM63" s="2">
        <v>100</v>
      </c>
      <c r="CN63" s="2">
        <v>1400</v>
      </c>
      <c r="CP63" s="7" t="s">
        <v>24</v>
      </c>
      <c r="CQ63" s="26">
        <f>SUM(J74:O74)</f>
        <v>22467.5</v>
      </c>
    </row>
    <row r="64" spans="1:95" x14ac:dyDescent="0.25">
      <c r="A64" s="216"/>
      <c r="B64" t="s">
        <v>10</v>
      </c>
      <c r="C64" s="2"/>
      <c r="D64" s="2"/>
      <c r="E64" s="2">
        <f>SUM(_xlfn.XLOOKUP(C$1,'ADMIN BLOCK UNIQUE  BOOKINGS'!$L$3:$AI$3,'ADMIN BLOCK UNIQUE  BOOKINGS'!$L32:$AI32))+SUM('ADMIN BLOCK DIANE BOOKINGS (2)'!P32:Q32)</f>
        <v>3</v>
      </c>
      <c r="F64" s="2"/>
      <c r="G64" s="2"/>
      <c r="H64" s="2"/>
      <c r="J64" s="2"/>
      <c r="K64" s="2"/>
      <c r="L64" s="2">
        <f>SUM(_xlfn.XLOOKUP(J$1,'ADMIN BLOCK UNIQUE  BOOKINGS'!$L$3:$AI$3,'ADMIN BLOCK UNIQUE  BOOKINGS'!$L32:$AI32))+SUM('ADMIN BLOCK DIANE BOOKINGS (2)'!R32)</f>
        <v>6</v>
      </c>
      <c r="M64" s="2"/>
      <c r="N64" s="2"/>
      <c r="O64" s="2"/>
      <c r="Q64" s="2"/>
      <c r="R64" s="2"/>
      <c r="S64" s="2">
        <f>SUM(_xlfn.XLOOKUP(Q$1,'ADMIN BLOCK UNIQUE  BOOKINGS'!$L$3:$AI$3,'ADMIN BLOCK UNIQUE  BOOKINGS'!$L32:$AI32))+SUM('ADMIN BLOCK DIANE BOOKINGS (2)'!S32:T32)</f>
        <v>45</v>
      </c>
      <c r="T64" s="2"/>
      <c r="U64" s="2"/>
      <c r="V64" s="2"/>
      <c r="X64" s="2"/>
      <c r="Y64" s="2"/>
      <c r="Z64" s="2">
        <f>IFERROR(SUM(_xlfn.XLOOKUP(X$1,'ADMIN BLOCK UNIQUE  BOOKINGS'!$L$3:$AI$3,'ADMIN BLOCK UNIQUE  BOOKINGS'!$L32:$AI32))+SUM('ADMIN BLOCK UNIQUE  BOOKINGS'!W32),"")+SUM('ADMIN BLOCK DIANE BOOKINGS (2)'!U32:Y32)+SUM('ADMIN BLOCK DIANE BOOKINGS (2)'!Z32)</f>
        <v>69</v>
      </c>
      <c r="AA64" s="2"/>
      <c r="AB64" s="2"/>
      <c r="AC64" s="8"/>
      <c r="AE64" s="2"/>
      <c r="AF64" s="2"/>
      <c r="AG64" s="2">
        <f>IFERROR(SUM(_xlfn.XLOOKUP(AE$1,'ADMIN BLOCK UNIQUE  BOOKINGS'!$L$3:$AI$3,'ADMIN BLOCK UNIQUE  BOOKINGS'!$L32:$AI32))+SUM('ADMIN BLOCK UNIQUE  BOOKINGS'!Y32),"")+SUM('ADMIN BLOCK DIANE BOOKINGS (2)'!AA32)+SUM('ADMIN BLOCK DIANE BOOKINGS (2)'!AB32)</f>
        <v>14</v>
      </c>
      <c r="AH64" s="2"/>
      <c r="AI64" s="2"/>
      <c r="AJ64" s="2"/>
      <c r="AL64" s="2"/>
      <c r="AM64" s="2"/>
      <c r="AN64" s="2">
        <f>SUM(_xlfn.XLOOKUP(AL$1,'ADMIN BLOCK UNIQUE  BOOKINGS'!$L$3:$AI$3,'ADMIN BLOCK UNIQUE  BOOKINGS'!$L32:$AI32))+SUM('ADMIN BLOCK DIANE BOOKINGS (2)'!AC32:AD32)</f>
        <v>5</v>
      </c>
      <c r="AO64" s="2"/>
      <c r="AP64" s="2"/>
      <c r="AQ64" s="2"/>
      <c r="AS64" s="2"/>
      <c r="AT64" s="2"/>
      <c r="AU64" s="2">
        <f>SUM(_xlfn.XLOOKUP(AS$1,'ADMIN BLOCK UNIQUE  BOOKINGS'!$L$3:$AI$3,'ADMIN BLOCK UNIQUE  BOOKINGS'!$L32:$AI32))+SUM('ADMIN BLOCK DIANE BOOKINGS (2)'!AE32)</f>
        <v>7</v>
      </c>
      <c r="AV64" s="2"/>
      <c r="AW64" s="2"/>
      <c r="AX64" s="2"/>
      <c r="AZ64" s="2"/>
      <c r="BA64" s="2"/>
      <c r="BB64" s="2">
        <f>SUM('ADMIN BLOCK UNIQUE  BOOKINGS'!AC32:AE32)+SUM('ADMIN BLOCK DIANE BOOKINGS (2)'!AF32:AH32)</f>
        <v>0</v>
      </c>
      <c r="BC64" s="2"/>
      <c r="BD64" s="2"/>
      <c r="BE64" s="2"/>
      <c r="BG64" s="2"/>
      <c r="BH64" s="2"/>
      <c r="BI64" s="2">
        <f>SUM(_xlfn.XLOOKUP(BG$1,'ADMIN BLOCK UNIQUE  BOOKINGS'!$L$3:$AI$3,'ADMIN BLOCK UNIQUE  BOOKINGS'!$L32:$AI32))+SUM('ADMIN BLOCK DIANE BOOKINGS (2)'!AI32)</f>
        <v>7</v>
      </c>
      <c r="BJ64" s="2"/>
      <c r="BK64" s="2"/>
      <c r="BL64" s="2"/>
      <c r="BN64" s="2"/>
      <c r="BO64" s="2"/>
      <c r="BP64" s="2">
        <f>SUM(_xlfn.XLOOKUP(BN$1,'ADMIN BLOCK UNIQUE  BOOKINGS'!$L$3:$AI$3,'ADMIN BLOCK UNIQUE  BOOKINGS'!$L32:$AI32))+SUM('ADMIN BLOCK DIANE BOOKINGS (2)'!AJ32)</f>
        <v>2</v>
      </c>
      <c r="BQ64" s="2"/>
      <c r="BR64" s="2"/>
      <c r="BS64" s="2"/>
      <c r="BU64" s="2"/>
      <c r="BV64" s="2"/>
      <c r="BW64" s="2">
        <f>SUM(_xlfn.XLOOKUP(BU$1,'ADMIN BLOCK UNIQUE  BOOKINGS'!$L$3:$AI$3,'ADMIN BLOCK UNIQUE  BOOKINGS'!$L32:$AI32))+SUM('ADMIN BLOCK DIANE BOOKINGS (2)'!AK32)</f>
        <v>8</v>
      </c>
      <c r="BX64" s="2"/>
      <c r="BY64" s="2"/>
      <c r="BZ64" s="2"/>
      <c r="CB64" s="2"/>
      <c r="CC64" s="2"/>
      <c r="CD64" s="2"/>
      <c r="CE64" s="2"/>
      <c r="CF64" s="2"/>
      <c r="CG64" s="2"/>
      <c r="CI64" s="2">
        <f>SUMIF($C$2:$CG$2,$CI$2,C64:CG64)</f>
        <v>0</v>
      </c>
      <c r="CJ64" s="2">
        <f>SUMIF($C$2:$CG$2,$CJ$2,C64:CG64)</f>
        <v>0</v>
      </c>
      <c r="CK64" s="2">
        <f>SUMIF($C$2:$CG$2,$CK$2,C64:CG64)</f>
        <v>166</v>
      </c>
      <c r="CL64" s="2">
        <f>SUMIF($C$2:$CG$2,$CL$2,C64:CG64)</f>
        <v>0</v>
      </c>
      <c r="CM64" s="2">
        <f>SUMIF($C$2:$CG$2,$CL$2,D64:CH64)</f>
        <v>0</v>
      </c>
      <c r="CN64" s="2">
        <f t="shared" ref="CN64:CN70" si="236">+H64+O64+V64+AC64+AJ64+AQ64+BE64+BL64+BS64+BZ64</f>
        <v>0</v>
      </c>
      <c r="CP64" s="7" t="s">
        <v>26</v>
      </c>
      <c r="CQ64" s="26">
        <f>SUM(Q74:V74)</f>
        <v>159637.5</v>
      </c>
    </row>
    <row r="65" spans="1:95" x14ac:dyDescent="0.25">
      <c r="A65" s="216"/>
      <c r="B65" t="s">
        <v>9</v>
      </c>
      <c r="C65" s="2"/>
      <c r="D65" s="2"/>
      <c r="E65" s="2">
        <f>SUM(_xlfn.XLOOKUP(C$1,'ADMIN BLOCK UNIQUE  BOOKINGS'!$L$3:$AI$3,'ADMIN BLOCK UNIQUE  BOOKINGS'!$L33:$AI33))+SUM('ADMIN BLOCK DIANE BOOKINGS (2)'!P33:Q33)</f>
        <v>2</v>
      </c>
      <c r="F65" s="2"/>
      <c r="G65" s="2"/>
      <c r="H65" s="2"/>
      <c r="J65" s="2"/>
      <c r="K65" s="2"/>
      <c r="L65" s="2">
        <f>SUM(_xlfn.XLOOKUP(J$1,'ADMIN BLOCK UNIQUE  BOOKINGS'!$L$3:$AI$3,'ADMIN BLOCK UNIQUE  BOOKINGS'!$L33:$AI33))+SUM('ADMIN BLOCK DIANE BOOKINGS (2)'!R33)</f>
        <v>7</v>
      </c>
      <c r="M65" s="2"/>
      <c r="N65" s="2"/>
      <c r="O65" s="2"/>
      <c r="Q65" s="2"/>
      <c r="R65" s="2"/>
      <c r="S65" s="2">
        <f>SUM(_xlfn.XLOOKUP(Q$1,'ADMIN BLOCK UNIQUE  BOOKINGS'!$L$3:$AI$3,'ADMIN BLOCK UNIQUE  BOOKINGS'!$L33:$AI33))+SUM('ADMIN BLOCK DIANE BOOKINGS (2)'!S33:T33)</f>
        <v>44</v>
      </c>
      <c r="T65" s="2"/>
      <c r="U65" s="2"/>
      <c r="V65" s="2"/>
      <c r="X65" s="2"/>
      <c r="Y65" s="2"/>
      <c r="Z65" s="2">
        <f>IFERROR(SUM(_xlfn.XLOOKUP(X$1,'ADMIN BLOCK UNIQUE  BOOKINGS'!$L$3:$AI$3,'ADMIN BLOCK UNIQUE  BOOKINGS'!$L33:$AI33))+SUM('ADMIN BLOCK UNIQUE  BOOKINGS'!W33),"")+SUM('ADMIN BLOCK DIANE BOOKINGS (2)'!U33:Y33)+SUM('ADMIN BLOCK DIANE BOOKINGS (2)'!Z33)</f>
        <v>71</v>
      </c>
      <c r="AA65" s="2"/>
      <c r="AB65" s="2"/>
      <c r="AE65" s="2"/>
      <c r="AF65" s="2"/>
      <c r="AG65" s="2">
        <f>IFERROR(SUM(_xlfn.XLOOKUP(AE$1,'ADMIN BLOCK UNIQUE  BOOKINGS'!$L$3:$AI$3,'ADMIN BLOCK UNIQUE  BOOKINGS'!$L33:$AI33))+SUM('ADMIN BLOCK UNIQUE  BOOKINGS'!Y33),"")+SUM('ADMIN BLOCK DIANE BOOKINGS (2)'!AA33)+SUM('ADMIN BLOCK DIANE BOOKINGS (2)'!AB33)</f>
        <v>15</v>
      </c>
      <c r="AH65" s="2"/>
      <c r="AI65" s="2"/>
      <c r="AJ65" s="2"/>
      <c r="AL65" s="2"/>
      <c r="AM65" s="2"/>
      <c r="AN65" s="2">
        <f>SUM(_xlfn.XLOOKUP(AL$1,'ADMIN BLOCK UNIQUE  BOOKINGS'!$L$3:$AI$3,'ADMIN BLOCK UNIQUE  BOOKINGS'!$L33:$AI33))+SUM('ADMIN BLOCK DIANE BOOKINGS (2)'!AC33:AD33)</f>
        <v>6</v>
      </c>
      <c r="AO65" s="2"/>
      <c r="AP65" s="2"/>
      <c r="AQ65" s="2"/>
      <c r="AS65" s="2"/>
      <c r="AT65" s="2"/>
      <c r="AU65" s="2">
        <f>SUM(_xlfn.XLOOKUP(AS$1,'ADMIN BLOCK UNIQUE  BOOKINGS'!$L$3:$AI$3,'ADMIN BLOCK UNIQUE  BOOKINGS'!$L33:$AI33))+SUM('ADMIN BLOCK DIANE BOOKINGS (2)'!AE33)</f>
        <v>10</v>
      </c>
      <c r="AV65" s="2"/>
      <c r="AW65" s="2"/>
      <c r="AX65" s="2"/>
      <c r="AZ65" s="2"/>
      <c r="BA65" s="2"/>
      <c r="BB65" s="2">
        <f>SUM('ADMIN BLOCK UNIQUE  BOOKINGS'!AC33:AE33)+SUM('ADMIN BLOCK DIANE BOOKINGS (2)'!AF33:AH33)</f>
        <v>0</v>
      </c>
      <c r="BC65" s="2"/>
      <c r="BD65" s="2"/>
      <c r="BE65" s="2"/>
      <c r="BG65" s="2"/>
      <c r="BH65" s="2"/>
      <c r="BI65" s="2">
        <f>SUM(_xlfn.XLOOKUP(BG$1,'ADMIN BLOCK UNIQUE  BOOKINGS'!$L$3:$AI$3,'ADMIN BLOCK UNIQUE  BOOKINGS'!$L33:$AI33))+SUM('ADMIN BLOCK DIANE BOOKINGS (2)'!AI33)</f>
        <v>7</v>
      </c>
      <c r="BJ65" s="2"/>
      <c r="BK65" s="2"/>
      <c r="BL65" s="2"/>
      <c r="BN65" s="2"/>
      <c r="BO65" s="2"/>
      <c r="BP65" s="2">
        <f>SUM(_xlfn.XLOOKUP(BN$1,'ADMIN BLOCK UNIQUE  BOOKINGS'!$L$3:$AI$3,'ADMIN BLOCK UNIQUE  BOOKINGS'!$L33:$AI33))+SUM('ADMIN BLOCK DIANE BOOKINGS (2)'!AJ33)</f>
        <v>1</v>
      </c>
      <c r="BQ65" s="2"/>
      <c r="BR65" s="2"/>
      <c r="BS65" s="2"/>
      <c r="BU65" s="2"/>
      <c r="BV65" s="2"/>
      <c r="BW65" s="2">
        <f>SUM(_xlfn.XLOOKUP(BU$1,'ADMIN BLOCK UNIQUE  BOOKINGS'!$L$3:$AI$3,'ADMIN BLOCK UNIQUE  BOOKINGS'!$L33:$AI33))+SUM('ADMIN BLOCK DIANE BOOKINGS (2)'!AK33)</f>
        <v>6</v>
      </c>
      <c r="BX65" s="2"/>
      <c r="BY65" s="2"/>
      <c r="BZ65" s="2"/>
      <c r="CB65" s="2"/>
      <c r="CC65" s="2"/>
      <c r="CD65" s="2"/>
      <c r="CE65" s="2"/>
      <c r="CF65" s="2"/>
      <c r="CG65" s="2"/>
      <c r="CI65" s="2">
        <f t="shared" ref="CI65:CI70" si="237">SUMIF($C$2:$CG$2,$CI$2,C65:CG65)</f>
        <v>0</v>
      </c>
      <c r="CJ65" s="2">
        <f t="shared" ref="CJ65:CJ70" si="238">SUMIF($C$2:$CG$2,$CJ$2,C65:CG65)</f>
        <v>0</v>
      </c>
      <c r="CK65" s="2">
        <f t="shared" ref="CK65:CK70" si="239">SUMIF($C$2:$CG$2,$CK$2,C65:CG65)</f>
        <v>169</v>
      </c>
      <c r="CL65" s="2">
        <f t="shared" ref="CL65:CL71" si="240">SUMIF($C$2:$CG$2,$CL$2,C65:CG65)</f>
        <v>0</v>
      </c>
      <c r="CM65" s="2">
        <f t="shared" ref="CM65:CM71" si="241">SUMIF($C$2:$CG$2,$CL$2,D65:CH65)</f>
        <v>0</v>
      </c>
      <c r="CN65" s="2">
        <f t="shared" si="236"/>
        <v>0</v>
      </c>
      <c r="CP65" s="7" t="s">
        <v>27</v>
      </c>
      <c r="CQ65" s="26">
        <f>SUM(X74:AC74)</f>
        <v>268427.5</v>
      </c>
    </row>
    <row r="66" spans="1:95" x14ac:dyDescent="0.25">
      <c r="A66" s="216"/>
      <c r="B66" t="s">
        <v>8</v>
      </c>
      <c r="C66" s="2"/>
      <c r="D66" s="2"/>
      <c r="E66" s="2">
        <f>SUM(_xlfn.XLOOKUP(C$1,'ADMIN BLOCK UNIQUE  BOOKINGS'!$L$3:$AI$3,'ADMIN BLOCK UNIQUE  BOOKINGS'!$L34:$AI34))+SUM('ADMIN BLOCK DIANE BOOKINGS (2)'!P34:Q34)</f>
        <v>3</v>
      </c>
      <c r="F66" s="2"/>
      <c r="G66" s="2"/>
      <c r="H66" s="2"/>
      <c r="J66" s="2"/>
      <c r="K66" s="2"/>
      <c r="L66" s="2">
        <f>SUM(_xlfn.XLOOKUP(J$1,'ADMIN BLOCK UNIQUE  BOOKINGS'!$L$3:$AI$3,'ADMIN BLOCK UNIQUE  BOOKINGS'!$L34:$AI34))+SUM('ADMIN BLOCK DIANE BOOKINGS (2)'!R34)</f>
        <v>6</v>
      </c>
      <c r="M66" s="2"/>
      <c r="N66" s="2"/>
      <c r="O66" s="2"/>
      <c r="Q66" s="2"/>
      <c r="R66" s="2"/>
      <c r="S66" s="2">
        <f>SUM(_xlfn.XLOOKUP(Q$1,'ADMIN BLOCK UNIQUE  BOOKINGS'!$L$3:$AI$3,'ADMIN BLOCK UNIQUE  BOOKINGS'!$L34:$AI34))+SUM('ADMIN BLOCK DIANE BOOKINGS (2)'!S34:T34)</f>
        <v>46</v>
      </c>
      <c r="T66" s="2"/>
      <c r="U66" s="2"/>
      <c r="V66" s="2"/>
      <c r="X66" s="2"/>
      <c r="Y66" s="2"/>
      <c r="Z66" s="2">
        <f>IFERROR(SUM(_xlfn.XLOOKUP(X$1,'ADMIN BLOCK UNIQUE  BOOKINGS'!$L$3:$AI$3,'ADMIN BLOCK UNIQUE  BOOKINGS'!$L34:$AI34))+SUM('ADMIN BLOCK UNIQUE  BOOKINGS'!W34),"")+SUM('ADMIN BLOCK DIANE BOOKINGS (2)'!U34:Y34)+SUM('ADMIN BLOCK DIANE BOOKINGS (2)'!Z34)</f>
        <v>87</v>
      </c>
      <c r="AA66" s="2"/>
      <c r="AB66" s="2"/>
      <c r="AC66" s="8"/>
      <c r="AE66" s="2"/>
      <c r="AF66" s="2"/>
      <c r="AG66" s="2">
        <f>IFERROR(SUM(_xlfn.XLOOKUP(AE$1,'ADMIN BLOCK UNIQUE  BOOKINGS'!$L$3:$AI$3,'ADMIN BLOCK UNIQUE  BOOKINGS'!$L34:$AI34))+SUM('ADMIN BLOCK UNIQUE  BOOKINGS'!Y34),"")+SUM('ADMIN BLOCK DIANE BOOKINGS (2)'!AA34)+SUM('ADMIN BLOCK DIANE BOOKINGS (2)'!AB34)</f>
        <v>16</v>
      </c>
      <c r="AH66" s="2"/>
      <c r="AI66" s="2"/>
      <c r="AJ66" s="2"/>
      <c r="AL66" s="2"/>
      <c r="AM66" s="2"/>
      <c r="AN66" s="2">
        <f>SUM(_xlfn.XLOOKUP(AL$1,'ADMIN BLOCK UNIQUE  BOOKINGS'!$L$3:$AI$3,'ADMIN BLOCK UNIQUE  BOOKINGS'!$L34:$AI34))+SUM('ADMIN BLOCK DIANE BOOKINGS (2)'!AC34:AD34)</f>
        <v>6</v>
      </c>
      <c r="AO66" s="2"/>
      <c r="AP66" s="2"/>
      <c r="AQ66" s="2"/>
      <c r="AS66" s="2"/>
      <c r="AT66" s="2"/>
      <c r="AU66" s="2">
        <f>SUM(_xlfn.XLOOKUP(AS$1,'ADMIN BLOCK UNIQUE  BOOKINGS'!$L$3:$AI$3,'ADMIN BLOCK UNIQUE  BOOKINGS'!$L34:$AI34))+SUM('ADMIN BLOCK DIANE BOOKINGS (2)'!AE34)</f>
        <v>6</v>
      </c>
      <c r="AV66" s="2"/>
      <c r="AW66" s="2"/>
      <c r="AX66" s="2"/>
      <c r="AZ66" s="2"/>
      <c r="BA66" s="2"/>
      <c r="BB66" s="2">
        <f>SUM('ADMIN BLOCK UNIQUE  BOOKINGS'!AC34:AE34)+SUM('ADMIN BLOCK DIANE BOOKINGS (2)'!AF34:AH34)</f>
        <v>0</v>
      </c>
      <c r="BC66" s="2"/>
      <c r="BD66" s="2"/>
      <c r="BE66" s="2"/>
      <c r="BG66" s="2"/>
      <c r="BH66" s="2"/>
      <c r="BI66" s="2">
        <f>SUM(_xlfn.XLOOKUP(BG$1,'ADMIN BLOCK UNIQUE  BOOKINGS'!$L$3:$AI$3,'ADMIN BLOCK UNIQUE  BOOKINGS'!$L34:$AI34))+SUM('ADMIN BLOCK DIANE BOOKINGS (2)'!AI34)</f>
        <v>6</v>
      </c>
      <c r="BJ66" s="2"/>
      <c r="BK66" s="2"/>
      <c r="BL66" s="2"/>
      <c r="BN66" s="2"/>
      <c r="BO66" s="2"/>
      <c r="BP66" s="2">
        <f>SUM(_xlfn.XLOOKUP(BN$1,'ADMIN BLOCK UNIQUE  BOOKINGS'!$L$3:$AI$3,'ADMIN BLOCK UNIQUE  BOOKINGS'!$L34:$AI34))+SUM('ADMIN BLOCK DIANE BOOKINGS (2)'!AJ34)</f>
        <v>1</v>
      </c>
      <c r="BQ66" s="2"/>
      <c r="BR66" s="2"/>
      <c r="BS66" s="2"/>
      <c r="BU66" s="2"/>
      <c r="BV66" s="2"/>
      <c r="BW66" s="2">
        <f>SUM(_xlfn.XLOOKUP(BU$1,'ADMIN BLOCK UNIQUE  BOOKINGS'!$L$3:$AI$3,'ADMIN BLOCK UNIQUE  BOOKINGS'!$L34:$AI34))+SUM('ADMIN BLOCK DIANE BOOKINGS (2)'!AK34)</f>
        <v>10</v>
      </c>
      <c r="BX66" s="2"/>
      <c r="BY66" s="2"/>
      <c r="BZ66" s="2"/>
      <c r="CB66" s="2"/>
      <c r="CC66" s="2"/>
      <c r="CD66" s="2"/>
      <c r="CE66" s="2"/>
      <c r="CF66" s="2"/>
      <c r="CG66" s="2"/>
      <c r="CI66" s="2">
        <f t="shared" si="237"/>
        <v>0</v>
      </c>
      <c r="CJ66" s="2">
        <f t="shared" si="238"/>
        <v>0</v>
      </c>
      <c r="CK66" s="2">
        <f t="shared" si="239"/>
        <v>187</v>
      </c>
      <c r="CL66" s="2">
        <f t="shared" si="240"/>
        <v>0</v>
      </c>
      <c r="CM66" s="2">
        <f t="shared" si="241"/>
        <v>0</v>
      </c>
      <c r="CN66" s="2">
        <f t="shared" si="236"/>
        <v>0</v>
      </c>
      <c r="CP66" s="7" t="s">
        <v>23</v>
      </c>
      <c r="CQ66" s="26">
        <f>SUM(AE74:AJ74)</f>
        <v>53212.5</v>
      </c>
    </row>
    <row r="67" spans="1:95" x14ac:dyDescent="0.25">
      <c r="A67" s="216"/>
      <c r="B67" t="s">
        <v>7</v>
      </c>
      <c r="C67" s="2"/>
      <c r="D67" s="2"/>
      <c r="E67" s="2">
        <f>SUM(_xlfn.XLOOKUP(C$1,'ADMIN BLOCK UNIQUE  BOOKINGS'!$L$3:$AI$3,'ADMIN BLOCK UNIQUE  BOOKINGS'!$L35:$AI35))+SUM('ADMIN BLOCK DIANE BOOKINGS (2)'!P35:Q35)</f>
        <v>0</v>
      </c>
      <c r="F67" s="2"/>
      <c r="G67" s="2"/>
      <c r="H67" s="2"/>
      <c r="J67" s="2"/>
      <c r="K67" s="2"/>
      <c r="L67" s="2">
        <f>SUM(_xlfn.XLOOKUP(J$1,'ADMIN BLOCK UNIQUE  BOOKINGS'!$L$3:$AI$3,'ADMIN BLOCK UNIQUE  BOOKINGS'!$L35:$AI35))+SUM('ADMIN BLOCK DIANE BOOKINGS (2)'!R35)</f>
        <v>0</v>
      </c>
      <c r="M67" s="2"/>
      <c r="N67" s="2"/>
      <c r="O67" s="2"/>
      <c r="Q67" s="2"/>
      <c r="R67" s="2"/>
      <c r="S67" s="2">
        <f>SUM(_xlfn.XLOOKUP(Q$1,'ADMIN BLOCK UNIQUE  BOOKINGS'!$L$3:$AI$3,'ADMIN BLOCK UNIQUE  BOOKINGS'!$L35:$AI35))+SUM('ADMIN BLOCK DIANE BOOKINGS (2)'!S35:T35)</f>
        <v>0</v>
      </c>
      <c r="T67" s="2"/>
      <c r="U67" s="2"/>
      <c r="V67" s="2"/>
      <c r="X67" s="2"/>
      <c r="Y67" s="2"/>
      <c r="Z67" s="2">
        <f>IFERROR(SUM(_xlfn.XLOOKUP(X$1,'ADMIN BLOCK UNIQUE  BOOKINGS'!$L$3:$AI$3,'ADMIN BLOCK UNIQUE  BOOKINGS'!$L35:$AI35))+SUM('ADMIN BLOCK UNIQUE  BOOKINGS'!W35),"")+SUM('ADMIN BLOCK DIANE BOOKINGS (2)'!U35:Y35)+SUM('ADMIN BLOCK DIANE BOOKINGS (2)'!Z35)</f>
        <v>0</v>
      </c>
      <c r="AA67" s="7"/>
      <c r="AB67" s="2"/>
      <c r="AC67" s="8"/>
      <c r="AE67" s="2"/>
      <c r="AF67" s="2"/>
      <c r="AG67" s="2">
        <f>IFERROR(SUM(_xlfn.XLOOKUP(AE$1,'ADMIN BLOCK UNIQUE  BOOKINGS'!$L$3:$AI$3,'ADMIN BLOCK UNIQUE  BOOKINGS'!$L35:$AI35))+SUM('ADMIN BLOCK UNIQUE  BOOKINGS'!Y35),"")+SUM('ADMIN BLOCK DIANE BOOKINGS (2)'!AA35)+SUM('ADMIN BLOCK DIANE BOOKINGS (2)'!AB35)</f>
        <v>0</v>
      </c>
      <c r="AH67" s="2"/>
      <c r="AI67" s="2"/>
      <c r="AJ67" s="2"/>
      <c r="AL67" s="2"/>
      <c r="AM67" s="2"/>
      <c r="AN67" s="2">
        <f>SUM(_xlfn.XLOOKUP(AL$1,'ADMIN BLOCK UNIQUE  BOOKINGS'!$L$3:$AI$3,'ADMIN BLOCK UNIQUE  BOOKINGS'!$L35:$AI35))+SUM('ADMIN BLOCK DIANE BOOKINGS (2)'!AC35:AD35)</f>
        <v>0</v>
      </c>
      <c r="AO67" s="2"/>
      <c r="AP67" s="2"/>
      <c r="AQ67" s="2"/>
      <c r="AS67" s="2"/>
      <c r="AT67" s="2"/>
      <c r="AU67" s="2">
        <f>SUM(_xlfn.XLOOKUP(AS$1,'ADMIN BLOCK UNIQUE  BOOKINGS'!$L$3:$AI$3,'ADMIN BLOCK UNIQUE  BOOKINGS'!$L35:$AI35))+SUM('ADMIN BLOCK DIANE BOOKINGS (2)'!AE35)</f>
        <v>0</v>
      </c>
      <c r="AV67" s="2"/>
      <c r="AW67" s="2"/>
      <c r="AX67" s="2"/>
      <c r="AZ67" s="2"/>
      <c r="BA67" s="2"/>
      <c r="BB67" s="2">
        <f>SUM('ADMIN BLOCK UNIQUE  BOOKINGS'!AC35:AE35)+SUM('ADMIN BLOCK DIANE BOOKINGS (2)'!AF35:AH35)</f>
        <v>0</v>
      </c>
      <c r="BC67" s="2"/>
      <c r="BD67" s="2"/>
      <c r="BE67" s="2"/>
      <c r="BG67" s="2"/>
      <c r="BH67" s="2"/>
      <c r="BI67" s="2">
        <f>SUM(_xlfn.XLOOKUP(BG$1,'ADMIN BLOCK UNIQUE  BOOKINGS'!$L$3:$AI$3,'ADMIN BLOCK UNIQUE  BOOKINGS'!$L35:$AI35))+SUM('ADMIN BLOCK DIANE BOOKINGS (2)'!AI35)</f>
        <v>0</v>
      </c>
      <c r="BJ67" s="2"/>
      <c r="BK67" s="2"/>
      <c r="BL67" s="2"/>
      <c r="BN67" s="2"/>
      <c r="BO67" s="2"/>
      <c r="BP67" s="2">
        <f>SUM(_xlfn.XLOOKUP(BN$1,'ADMIN BLOCK UNIQUE  BOOKINGS'!$L$3:$AI$3,'ADMIN BLOCK UNIQUE  BOOKINGS'!$L35:$AI35))+SUM('ADMIN BLOCK DIANE BOOKINGS (2)'!AJ35)</f>
        <v>0</v>
      </c>
      <c r="BQ67" s="2"/>
      <c r="BR67" s="2"/>
      <c r="BS67" s="2"/>
      <c r="BU67" s="2"/>
      <c r="BV67" s="2"/>
      <c r="BW67" s="2">
        <f>SUM(_xlfn.XLOOKUP(BU$1,'ADMIN BLOCK UNIQUE  BOOKINGS'!$L$3:$AI$3,'ADMIN BLOCK UNIQUE  BOOKINGS'!$L35:$AI35))+SUM('ADMIN BLOCK DIANE BOOKINGS (2)'!AK35)</f>
        <v>0</v>
      </c>
      <c r="BX67" s="2"/>
      <c r="BY67" s="2"/>
      <c r="BZ67" s="2"/>
      <c r="CB67" s="2"/>
      <c r="CC67" s="2"/>
      <c r="CD67" s="2"/>
      <c r="CE67" s="2"/>
      <c r="CF67" s="2"/>
      <c r="CG67" s="2"/>
      <c r="CI67" s="2">
        <f t="shared" si="237"/>
        <v>0</v>
      </c>
      <c r="CJ67" s="2">
        <f t="shared" si="238"/>
        <v>0</v>
      </c>
      <c r="CK67" s="2">
        <f t="shared" si="239"/>
        <v>0</v>
      </c>
      <c r="CL67" s="2">
        <f t="shared" si="240"/>
        <v>0</v>
      </c>
      <c r="CM67" s="2">
        <f t="shared" si="241"/>
        <v>0</v>
      </c>
      <c r="CN67" s="2">
        <f t="shared" si="236"/>
        <v>0</v>
      </c>
      <c r="CP67" s="7" t="s">
        <v>35</v>
      </c>
      <c r="CQ67" s="26">
        <f>SUM(AL74:AQ74)</f>
        <v>20102.5</v>
      </c>
    </row>
    <row r="68" spans="1:95" x14ac:dyDescent="0.25">
      <c r="A68" s="216"/>
      <c r="B68" t="s">
        <v>6</v>
      </c>
      <c r="C68" s="2"/>
      <c r="D68" s="2"/>
      <c r="E68" s="2">
        <f>SUM(_xlfn.XLOOKUP(C$1,'ADMIN BLOCK UNIQUE  BOOKINGS'!$L$3:$AI$3,'ADMIN BLOCK UNIQUE  BOOKINGS'!$L36:$AI36))+SUM('ADMIN BLOCK DIANE BOOKINGS (2)'!P36:Q36)</f>
        <v>0</v>
      </c>
      <c r="F68" s="2"/>
      <c r="G68" s="2"/>
      <c r="H68" s="2"/>
      <c r="J68" s="2"/>
      <c r="K68" s="2"/>
      <c r="L68" s="2">
        <f>SUM(_xlfn.XLOOKUP(J$1,'ADMIN BLOCK UNIQUE  BOOKINGS'!$L$3:$AI$3,'ADMIN BLOCK UNIQUE  BOOKINGS'!$L36:$AI36))+SUM('ADMIN BLOCK DIANE BOOKINGS (2)'!R36)</f>
        <v>0</v>
      </c>
      <c r="M68" s="2"/>
      <c r="N68" s="2"/>
      <c r="O68" s="2"/>
      <c r="Q68" s="2"/>
      <c r="R68" s="2"/>
      <c r="S68" s="2">
        <f>SUM(_xlfn.XLOOKUP(Q$1,'ADMIN BLOCK UNIQUE  BOOKINGS'!$L$3:$AI$3,'ADMIN BLOCK UNIQUE  BOOKINGS'!$L36:$AI36))+SUM('ADMIN BLOCK DIANE BOOKINGS (2)'!S36:T36)</f>
        <v>0</v>
      </c>
      <c r="T68" s="2"/>
      <c r="U68" s="2"/>
      <c r="V68" s="2"/>
      <c r="X68" s="2"/>
      <c r="Y68" s="2"/>
      <c r="Z68" s="2">
        <f>IFERROR(SUM(_xlfn.XLOOKUP(X$1,'ADMIN BLOCK UNIQUE  BOOKINGS'!$L$3:$AI$3,'ADMIN BLOCK UNIQUE  BOOKINGS'!$L36:$AI36))+SUM('ADMIN BLOCK UNIQUE  BOOKINGS'!W36),"")+SUM('ADMIN BLOCK DIANE BOOKINGS (2)'!U36:Y36)+SUM('ADMIN BLOCK DIANE BOOKINGS (2)'!Z36)</f>
        <v>0</v>
      </c>
      <c r="AA68" s="7"/>
      <c r="AB68" s="2"/>
      <c r="AC68" s="2"/>
      <c r="AE68" s="2"/>
      <c r="AF68" s="2"/>
      <c r="AG68" s="2">
        <f>IFERROR(SUM(_xlfn.XLOOKUP(AE$1,'ADMIN BLOCK UNIQUE  BOOKINGS'!$L$3:$AI$3,'ADMIN BLOCK UNIQUE  BOOKINGS'!$L36:$AI36))+SUM('ADMIN BLOCK UNIQUE  BOOKINGS'!Y36),"")+SUM('ADMIN BLOCK DIANE BOOKINGS (2)'!AA36)+SUM('ADMIN BLOCK DIANE BOOKINGS (2)'!AB36)</f>
        <v>0</v>
      </c>
      <c r="AH68" s="2"/>
      <c r="AI68" s="2"/>
      <c r="AJ68" s="2"/>
      <c r="AL68" s="2"/>
      <c r="AM68" s="2"/>
      <c r="AN68" s="2">
        <f>SUM(_xlfn.XLOOKUP(AL$1,'ADMIN BLOCK UNIQUE  BOOKINGS'!$L$3:$AI$3,'ADMIN BLOCK UNIQUE  BOOKINGS'!$L36:$AI36))+SUM('ADMIN BLOCK DIANE BOOKINGS (2)'!AC36:AD36)</f>
        <v>0</v>
      </c>
      <c r="AO68" s="2"/>
      <c r="AP68" s="2"/>
      <c r="AQ68" s="2"/>
      <c r="AS68" s="2"/>
      <c r="AT68" s="2"/>
      <c r="AU68" s="2">
        <f>SUM(_xlfn.XLOOKUP(AS$1,'ADMIN BLOCK UNIQUE  BOOKINGS'!$L$3:$AI$3,'ADMIN BLOCK UNIQUE  BOOKINGS'!$L36:$AI36))+SUM('ADMIN BLOCK DIANE BOOKINGS (2)'!AE36)</f>
        <v>0</v>
      </c>
      <c r="AV68" s="2"/>
      <c r="AW68" s="2"/>
      <c r="AX68" s="2"/>
      <c r="AZ68" s="2"/>
      <c r="BA68" s="2"/>
      <c r="BB68" s="2">
        <f>SUM('ADMIN BLOCK UNIQUE  BOOKINGS'!AC36:AE36)+SUM('ADMIN BLOCK DIANE BOOKINGS (2)'!AF36:AH36)</f>
        <v>0</v>
      </c>
      <c r="BC68" s="2"/>
      <c r="BD68" s="2"/>
      <c r="BE68" s="2"/>
      <c r="BG68" s="2"/>
      <c r="BH68" s="2"/>
      <c r="BI68" s="2">
        <f>SUM(_xlfn.XLOOKUP(BG$1,'ADMIN BLOCK UNIQUE  BOOKINGS'!$L$3:$AI$3,'ADMIN BLOCK UNIQUE  BOOKINGS'!$L36:$AI36))+SUM('ADMIN BLOCK DIANE BOOKINGS (2)'!AI36)</f>
        <v>0</v>
      </c>
      <c r="BJ68" s="2"/>
      <c r="BK68" s="2"/>
      <c r="BL68" s="2"/>
      <c r="BN68" s="2"/>
      <c r="BO68" s="2"/>
      <c r="BP68" s="2">
        <f>SUM(_xlfn.XLOOKUP(BN$1,'ADMIN BLOCK UNIQUE  BOOKINGS'!$L$3:$AI$3,'ADMIN BLOCK UNIQUE  BOOKINGS'!$L36:$AI36))+SUM('ADMIN BLOCK DIANE BOOKINGS (2)'!AJ36)</f>
        <v>0</v>
      </c>
      <c r="BQ68" s="2"/>
      <c r="BR68" s="2"/>
      <c r="BS68" s="2"/>
      <c r="BU68" s="2"/>
      <c r="BV68" s="2"/>
      <c r="BW68" s="2">
        <f>SUM(_xlfn.XLOOKUP(BU$1,'ADMIN BLOCK UNIQUE  BOOKINGS'!$L$3:$AI$3,'ADMIN BLOCK UNIQUE  BOOKINGS'!$L36:$AI36))+SUM('ADMIN BLOCK DIANE BOOKINGS (2)'!AK36)</f>
        <v>0</v>
      </c>
      <c r="BX68" s="2"/>
      <c r="BY68" s="2"/>
      <c r="BZ68" s="2"/>
      <c r="CB68" s="2"/>
      <c r="CC68" s="2"/>
      <c r="CD68" s="2"/>
      <c r="CE68" s="2"/>
      <c r="CF68" s="2"/>
      <c r="CG68" s="2"/>
      <c r="CI68" s="2">
        <f t="shared" si="237"/>
        <v>0</v>
      </c>
      <c r="CJ68" s="2">
        <f t="shared" si="238"/>
        <v>0</v>
      </c>
      <c r="CK68" s="2">
        <f t="shared" si="239"/>
        <v>0</v>
      </c>
      <c r="CL68" s="2">
        <f t="shared" si="240"/>
        <v>0</v>
      </c>
      <c r="CM68" s="2">
        <f t="shared" si="241"/>
        <v>0</v>
      </c>
      <c r="CN68" s="2">
        <f t="shared" si="236"/>
        <v>0</v>
      </c>
      <c r="CP68" s="7" t="s">
        <v>28</v>
      </c>
      <c r="CQ68" s="26">
        <f>SUM(AS74:AX74)</f>
        <v>27197.5</v>
      </c>
    </row>
    <row r="69" spans="1:95" x14ac:dyDescent="0.25">
      <c r="A69" s="216"/>
      <c r="B69" t="s">
        <v>5</v>
      </c>
      <c r="C69" s="2"/>
      <c r="D69" s="2"/>
      <c r="E69" s="2">
        <f>SUM(_xlfn.XLOOKUP(C$1,'ADMIN BLOCK UNIQUE  BOOKINGS'!$L$3:$AI$3,'ADMIN BLOCK UNIQUE  BOOKINGS'!$L37:$AI37))+SUM('ADMIN BLOCK DIANE BOOKINGS (2)'!P37:Q37)</f>
        <v>0</v>
      </c>
      <c r="F69" s="2"/>
      <c r="G69" s="2"/>
      <c r="H69" s="2"/>
      <c r="J69" s="2"/>
      <c r="K69" s="2"/>
      <c r="L69" s="2">
        <f>SUM(_xlfn.XLOOKUP(J$1,'ADMIN BLOCK UNIQUE  BOOKINGS'!$L$3:$AI$3,'ADMIN BLOCK UNIQUE  BOOKINGS'!$L37:$AI37))+SUM('ADMIN BLOCK DIANE BOOKINGS (2)'!R37)</f>
        <v>0</v>
      </c>
      <c r="M69" s="2"/>
      <c r="N69" s="2"/>
      <c r="O69" s="2"/>
      <c r="Q69" s="2"/>
      <c r="R69" s="2"/>
      <c r="S69" s="2">
        <f>SUM(_xlfn.XLOOKUP(Q$1,'ADMIN BLOCK UNIQUE  BOOKINGS'!$L$3:$AI$3,'ADMIN BLOCK UNIQUE  BOOKINGS'!$L37:$AI37))+SUM('ADMIN BLOCK DIANE BOOKINGS (2)'!S37:T37)</f>
        <v>0</v>
      </c>
      <c r="T69" s="2"/>
      <c r="U69" s="2"/>
      <c r="V69" s="2"/>
      <c r="X69" s="2"/>
      <c r="Y69" s="2"/>
      <c r="Z69" s="2">
        <f>IFERROR(SUM(_xlfn.XLOOKUP(X$1,'ADMIN BLOCK UNIQUE  BOOKINGS'!$L$3:$AI$3,'ADMIN BLOCK UNIQUE  BOOKINGS'!$L37:$AI37))+SUM('ADMIN BLOCK UNIQUE  BOOKINGS'!W37),"")+SUM('ADMIN BLOCK DIANE BOOKINGS (2)'!U37:Y37)+SUM('ADMIN BLOCK DIANE BOOKINGS (2)'!Z37)</f>
        <v>0</v>
      </c>
      <c r="AA69" s="2"/>
      <c r="AB69" s="2"/>
      <c r="AC69" s="2"/>
      <c r="AE69" s="2"/>
      <c r="AF69" s="2"/>
      <c r="AG69" s="2">
        <f>IFERROR(SUM(_xlfn.XLOOKUP(AE$1,'ADMIN BLOCK UNIQUE  BOOKINGS'!$L$3:$AI$3,'ADMIN BLOCK UNIQUE  BOOKINGS'!$L37:$AI37))+SUM('ADMIN BLOCK UNIQUE  BOOKINGS'!Y37),"")+SUM('ADMIN BLOCK DIANE BOOKINGS (2)'!AA37)+SUM('ADMIN BLOCK DIANE BOOKINGS (2)'!AB37)</f>
        <v>0</v>
      </c>
      <c r="AH69" s="2"/>
      <c r="AI69" s="2"/>
      <c r="AJ69" s="2"/>
      <c r="AL69" s="2"/>
      <c r="AM69" s="2"/>
      <c r="AN69" s="2">
        <f>SUM(_xlfn.XLOOKUP(AL$1,'ADMIN BLOCK UNIQUE  BOOKINGS'!$L$3:$AI$3,'ADMIN BLOCK UNIQUE  BOOKINGS'!$L37:$AI37))+SUM('ADMIN BLOCK DIANE BOOKINGS (2)'!AC37:AD37)</f>
        <v>0</v>
      </c>
      <c r="AO69" s="2"/>
      <c r="AP69" s="2"/>
      <c r="AQ69" s="2"/>
      <c r="AS69" s="2"/>
      <c r="AT69" s="2"/>
      <c r="AU69" s="2">
        <f>SUM(_xlfn.XLOOKUP(AS$1,'ADMIN BLOCK UNIQUE  BOOKINGS'!$L$3:$AI$3,'ADMIN BLOCK UNIQUE  BOOKINGS'!$L37:$AI37))+SUM('ADMIN BLOCK DIANE BOOKINGS (2)'!AE37)</f>
        <v>0</v>
      </c>
      <c r="AV69" s="2"/>
      <c r="AW69" s="2"/>
      <c r="AX69" s="2"/>
      <c r="AZ69" s="2"/>
      <c r="BA69" s="2"/>
      <c r="BB69" s="2">
        <f>SUM('ADMIN BLOCK UNIQUE  BOOKINGS'!AC37:AE37)+SUM('ADMIN BLOCK DIANE BOOKINGS (2)'!AF37:AH37)</f>
        <v>0</v>
      </c>
      <c r="BC69" s="2"/>
      <c r="BD69" s="2"/>
      <c r="BE69" s="2"/>
      <c r="BG69" s="2"/>
      <c r="BH69" s="2"/>
      <c r="BI69" s="2">
        <f>SUM(_xlfn.XLOOKUP(BG$1,'ADMIN BLOCK UNIQUE  BOOKINGS'!$L$3:$AI$3,'ADMIN BLOCK UNIQUE  BOOKINGS'!$L37:$AI37))+SUM('ADMIN BLOCK DIANE BOOKINGS (2)'!AI37)</f>
        <v>0</v>
      </c>
      <c r="BJ69" s="2"/>
      <c r="BK69" s="2"/>
      <c r="BL69" s="2"/>
      <c r="BN69" s="2"/>
      <c r="BO69" s="2"/>
      <c r="BP69" s="2">
        <f>SUM(_xlfn.XLOOKUP(BN$1,'ADMIN BLOCK UNIQUE  BOOKINGS'!$L$3:$AI$3,'ADMIN BLOCK UNIQUE  BOOKINGS'!$L37:$AI37))+SUM('ADMIN BLOCK DIANE BOOKINGS (2)'!AJ37)</f>
        <v>0</v>
      </c>
      <c r="BQ69" s="2"/>
      <c r="BR69" s="2"/>
      <c r="BS69" s="2"/>
      <c r="BU69" s="2"/>
      <c r="BV69" s="2"/>
      <c r="BW69" s="2">
        <f>SUM(_xlfn.XLOOKUP(BU$1,'ADMIN BLOCK UNIQUE  BOOKINGS'!$L$3:$AI$3,'ADMIN BLOCK UNIQUE  BOOKINGS'!$L37:$AI37))+SUM('ADMIN BLOCK DIANE BOOKINGS (2)'!AK37)</f>
        <v>0</v>
      </c>
      <c r="BX69" s="2"/>
      <c r="BY69" s="2"/>
      <c r="BZ69" s="2"/>
      <c r="CB69" s="2"/>
      <c r="CC69" s="2"/>
      <c r="CD69" s="2"/>
      <c r="CE69" s="2"/>
      <c r="CF69" s="2"/>
      <c r="CG69" s="2"/>
      <c r="CI69" s="2">
        <f t="shared" si="237"/>
        <v>0</v>
      </c>
      <c r="CJ69" s="2">
        <f t="shared" si="238"/>
        <v>0</v>
      </c>
      <c r="CK69" s="2">
        <f t="shared" si="239"/>
        <v>0</v>
      </c>
      <c r="CL69" s="2">
        <f t="shared" si="240"/>
        <v>0</v>
      </c>
      <c r="CM69" s="2">
        <f t="shared" si="241"/>
        <v>0</v>
      </c>
      <c r="CN69" s="2">
        <f t="shared" si="236"/>
        <v>0</v>
      </c>
      <c r="CP69" s="7" t="s">
        <v>21</v>
      </c>
      <c r="CQ69" s="26">
        <f>SUM(AZ74:BE74)</f>
        <v>0</v>
      </c>
    </row>
    <row r="70" spans="1:95" x14ac:dyDescent="0.25">
      <c r="A70" s="216"/>
      <c r="B70" t="s">
        <v>4</v>
      </c>
      <c r="C70" s="2"/>
      <c r="D70" s="2"/>
      <c r="E70" s="2">
        <f>SUM(_xlfn.XLOOKUP(C$1,'ADMIN BLOCK UNIQUE  BOOKINGS'!$L$3:$AI$3,'ADMIN BLOCK UNIQUE  BOOKINGS'!$L38:$AI38))+SUM('ADMIN BLOCK DIANE BOOKINGS (2)'!P38:Q38)</f>
        <v>0</v>
      </c>
      <c r="F70" s="2"/>
      <c r="G70" s="2"/>
      <c r="H70" s="2"/>
      <c r="J70" s="2"/>
      <c r="K70" s="2"/>
      <c r="L70" s="2">
        <f>SUM(_xlfn.XLOOKUP(J$1,'ADMIN BLOCK UNIQUE  BOOKINGS'!$L$3:$AI$3,'ADMIN BLOCK UNIQUE  BOOKINGS'!$L38:$AI38))+SUM('ADMIN BLOCK DIANE BOOKINGS (2)'!R38)</f>
        <v>0</v>
      </c>
      <c r="M70" s="2"/>
      <c r="N70" s="2"/>
      <c r="O70" s="2"/>
      <c r="Q70" s="2"/>
      <c r="R70" s="2"/>
      <c r="S70" s="2">
        <f>SUM(_xlfn.XLOOKUP(Q$1,'ADMIN BLOCK UNIQUE  BOOKINGS'!$L$3:$AI$3,'ADMIN BLOCK UNIQUE  BOOKINGS'!$L38:$AI38))+SUM('ADMIN BLOCK DIANE BOOKINGS (2)'!S38:T38)</f>
        <v>0</v>
      </c>
      <c r="T70" s="2"/>
      <c r="U70" s="2"/>
      <c r="V70" s="2"/>
      <c r="X70" s="2"/>
      <c r="Y70" s="2"/>
      <c r="Z70" s="2">
        <f>IFERROR(SUM(_xlfn.XLOOKUP(X$1,'ADMIN BLOCK UNIQUE  BOOKINGS'!$L$3:$AI$3,'ADMIN BLOCK UNIQUE  BOOKINGS'!$L38:$AI38))+SUM('ADMIN BLOCK UNIQUE  BOOKINGS'!W38),"")+SUM('ADMIN BLOCK DIANE BOOKINGS (2)'!U38:Y38)+SUM('ADMIN BLOCK DIANE BOOKINGS (2)'!Z38)</f>
        <v>0</v>
      </c>
      <c r="AA70" s="2"/>
      <c r="AB70" s="2"/>
      <c r="AC70" s="2"/>
      <c r="AE70" s="2"/>
      <c r="AF70" s="2"/>
      <c r="AG70" s="2">
        <f>IFERROR(SUM(_xlfn.XLOOKUP(AE$1,'ADMIN BLOCK UNIQUE  BOOKINGS'!$L$3:$AI$3,'ADMIN BLOCK UNIQUE  BOOKINGS'!$L38:$AI38))+SUM('ADMIN BLOCK UNIQUE  BOOKINGS'!Y38),"")+SUM('ADMIN BLOCK DIANE BOOKINGS (2)'!AA38)+SUM('ADMIN BLOCK DIANE BOOKINGS (2)'!AB38)</f>
        <v>0</v>
      </c>
      <c r="AH70" s="2"/>
      <c r="AI70" s="2"/>
      <c r="AJ70" s="2"/>
      <c r="AL70" s="2"/>
      <c r="AM70" s="2"/>
      <c r="AN70" s="2">
        <f>SUM(_xlfn.XLOOKUP(AL$1,'ADMIN BLOCK UNIQUE  BOOKINGS'!$L$3:$AI$3,'ADMIN BLOCK UNIQUE  BOOKINGS'!$L38:$AI38))+SUM('ADMIN BLOCK DIANE BOOKINGS (2)'!AC38:AD38)</f>
        <v>0</v>
      </c>
      <c r="AO70" s="2"/>
      <c r="AP70" s="2"/>
      <c r="AQ70" s="2"/>
      <c r="AS70" s="2"/>
      <c r="AT70" s="2"/>
      <c r="AU70" s="2">
        <f>SUM(_xlfn.XLOOKUP(AS$1,'ADMIN BLOCK UNIQUE  BOOKINGS'!$L$3:$AI$3,'ADMIN BLOCK UNIQUE  BOOKINGS'!$L38:$AI38))+SUM('ADMIN BLOCK DIANE BOOKINGS (2)'!AE38)</f>
        <v>0</v>
      </c>
      <c r="AV70" s="2"/>
      <c r="AW70" s="2"/>
      <c r="AX70" s="2"/>
      <c r="AZ70" s="2"/>
      <c r="BA70" s="2"/>
      <c r="BB70" s="2">
        <f>SUM('ADMIN BLOCK UNIQUE  BOOKINGS'!AC38:AE38)+SUM('ADMIN BLOCK DIANE BOOKINGS (2)'!AF38:AH38)</f>
        <v>0</v>
      </c>
      <c r="BC70" s="2"/>
      <c r="BD70" s="2"/>
      <c r="BE70" s="2"/>
      <c r="BG70" s="2"/>
      <c r="BH70" s="2"/>
      <c r="BI70" s="2">
        <f>SUM(_xlfn.XLOOKUP(BG$1,'ADMIN BLOCK UNIQUE  BOOKINGS'!$L$3:$AI$3,'ADMIN BLOCK UNIQUE  BOOKINGS'!$L38:$AI38))+SUM('ADMIN BLOCK DIANE BOOKINGS (2)'!AI38)</f>
        <v>0</v>
      </c>
      <c r="BJ70" s="2"/>
      <c r="BK70" s="2"/>
      <c r="BL70" s="2"/>
      <c r="BN70" s="2"/>
      <c r="BO70" s="2"/>
      <c r="BP70" s="2">
        <f>SUM(_xlfn.XLOOKUP(BN$1,'ADMIN BLOCK UNIQUE  BOOKINGS'!$L$3:$AI$3,'ADMIN BLOCK UNIQUE  BOOKINGS'!$L38:$AI38))+SUM('ADMIN BLOCK DIANE BOOKINGS (2)'!AJ38)</f>
        <v>0</v>
      </c>
      <c r="BQ70" s="2"/>
      <c r="BR70" s="2"/>
      <c r="BS70" s="2"/>
      <c r="BU70" s="2"/>
      <c r="BV70" s="2"/>
      <c r="BW70" s="2">
        <f>SUM(_xlfn.XLOOKUP(BU$1,'ADMIN BLOCK UNIQUE  BOOKINGS'!$L$3:$AI$3,'ADMIN BLOCK UNIQUE  BOOKINGS'!$L38:$AI38))+SUM('ADMIN BLOCK DIANE BOOKINGS (2)'!AK38)</f>
        <v>0</v>
      </c>
      <c r="BX70" s="2"/>
      <c r="BY70" s="2"/>
      <c r="BZ70" s="2"/>
      <c r="CB70" s="2"/>
      <c r="CC70" s="2"/>
      <c r="CD70" s="2"/>
      <c r="CE70" s="2"/>
      <c r="CF70" s="2"/>
      <c r="CG70" s="2"/>
      <c r="CI70" s="2">
        <f t="shared" si="237"/>
        <v>0</v>
      </c>
      <c r="CJ70" s="2">
        <f t="shared" si="238"/>
        <v>0</v>
      </c>
      <c r="CK70" s="2">
        <f t="shared" si="239"/>
        <v>0</v>
      </c>
      <c r="CL70" s="2">
        <f t="shared" si="240"/>
        <v>0</v>
      </c>
      <c r="CM70" s="2">
        <f t="shared" si="241"/>
        <v>0</v>
      </c>
      <c r="CN70" s="2">
        <f t="shared" si="236"/>
        <v>0</v>
      </c>
      <c r="CP70" s="7" t="s">
        <v>20</v>
      </c>
      <c r="CQ70" s="26">
        <f>SUM(BG74:BL74)</f>
        <v>23650</v>
      </c>
    </row>
    <row r="71" spans="1:95" x14ac:dyDescent="0.25">
      <c r="A71" s="216"/>
      <c r="B71" t="s">
        <v>3</v>
      </c>
      <c r="C71" s="4">
        <f t="shared" ref="C71:H71" si="242">SUM(C64:C70)</f>
        <v>0</v>
      </c>
      <c r="D71" s="4">
        <f t="shared" si="242"/>
        <v>0</v>
      </c>
      <c r="E71" s="4">
        <f t="shared" si="242"/>
        <v>8</v>
      </c>
      <c r="F71" s="4">
        <f t="shared" si="242"/>
        <v>0</v>
      </c>
      <c r="G71" s="4">
        <f t="shared" si="242"/>
        <v>0</v>
      </c>
      <c r="H71" s="4">
        <f t="shared" si="242"/>
        <v>0</v>
      </c>
      <c r="I71" s="5"/>
      <c r="J71" s="4">
        <f t="shared" ref="J71:O71" si="243">SUM(J64:J70)</f>
        <v>0</v>
      </c>
      <c r="K71" s="4">
        <f t="shared" si="243"/>
        <v>0</v>
      </c>
      <c r="L71" s="4">
        <f t="shared" si="243"/>
        <v>19</v>
      </c>
      <c r="M71" s="4">
        <f t="shared" si="243"/>
        <v>0</v>
      </c>
      <c r="N71" s="4">
        <f t="shared" si="243"/>
        <v>0</v>
      </c>
      <c r="O71" s="4">
        <f t="shared" si="243"/>
        <v>0</v>
      </c>
      <c r="P71" s="5"/>
      <c r="Q71" s="4">
        <f t="shared" ref="Q71:V71" si="244">SUM(Q64:Q70)</f>
        <v>0</v>
      </c>
      <c r="R71" s="4">
        <f t="shared" si="244"/>
        <v>0</v>
      </c>
      <c r="S71" s="4">
        <f t="shared" si="244"/>
        <v>135</v>
      </c>
      <c r="T71" s="4">
        <f t="shared" si="244"/>
        <v>0</v>
      </c>
      <c r="U71" s="4">
        <f t="shared" si="244"/>
        <v>0</v>
      </c>
      <c r="V71" s="4">
        <f t="shared" si="244"/>
        <v>0</v>
      </c>
      <c r="W71" s="5"/>
      <c r="X71" s="4">
        <f t="shared" ref="X71:AC71" si="245">SUM(X64:X70)</f>
        <v>0</v>
      </c>
      <c r="Y71" s="4">
        <f t="shared" si="245"/>
        <v>0</v>
      </c>
      <c r="Z71" s="4">
        <f t="shared" si="245"/>
        <v>227</v>
      </c>
      <c r="AA71" s="4">
        <f t="shared" si="245"/>
        <v>0</v>
      </c>
      <c r="AB71" s="4">
        <f t="shared" si="245"/>
        <v>0</v>
      </c>
      <c r="AC71" s="4">
        <f t="shared" si="245"/>
        <v>0</v>
      </c>
      <c r="AD71" s="5"/>
      <c r="AE71" s="4">
        <f t="shared" ref="AE71:AJ71" si="246">SUM(AE64:AE70)</f>
        <v>0</v>
      </c>
      <c r="AF71" s="4">
        <f t="shared" si="246"/>
        <v>0</v>
      </c>
      <c r="AG71" s="4">
        <f t="shared" si="246"/>
        <v>45</v>
      </c>
      <c r="AH71" s="4">
        <f t="shared" si="246"/>
        <v>0</v>
      </c>
      <c r="AI71" s="4">
        <f t="shared" si="246"/>
        <v>0</v>
      </c>
      <c r="AJ71" s="4">
        <f t="shared" si="246"/>
        <v>0</v>
      </c>
      <c r="AK71" s="5"/>
      <c r="AL71" s="4">
        <f t="shared" ref="AL71:AQ71" si="247">SUM(AL64:AL70)</f>
        <v>0</v>
      </c>
      <c r="AM71" s="4">
        <f t="shared" si="247"/>
        <v>0</v>
      </c>
      <c r="AN71" s="4">
        <f t="shared" si="247"/>
        <v>17</v>
      </c>
      <c r="AO71" s="4">
        <f t="shared" si="247"/>
        <v>0</v>
      </c>
      <c r="AP71" s="4">
        <f t="shared" si="247"/>
        <v>0</v>
      </c>
      <c r="AQ71" s="4">
        <f t="shared" si="247"/>
        <v>0</v>
      </c>
      <c r="AR71" s="5"/>
      <c r="AS71" s="4">
        <f t="shared" ref="AS71:AX71" si="248">SUM(AS64:AS70)</f>
        <v>0</v>
      </c>
      <c r="AT71" s="4">
        <f t="shared" si="248"/>
        <v>0</v>
      </c>
      <c r="AU71" s="4">
        <f t="shared" si="248"/>
        <v>23</v>
      </c>
      <c r="AV71" s="4">
        <f t="shared" si="248"/>
        <v>0</v>
      </c>
      <c r="AW71" s="4">
        <f t="shared" si="248"/>
        <v>0</v>
      </c>
      <c r="AX71" s="4">
        <f t="shared" si="248"/>
        <v>0</v>
      </c>
      <c r="AY71" s="5"/>
      <c r="AZ71" s="4">
        <f t="shared" ref="AZ71:BE71" si="249">SUM(AZ64:AZ70)</f>
        <v>0</v>
      </c>
      <c r="BA71" s="4">
        <f t="shared" si="249"/>
        <v>0</v>
      </c>
      <c r="BB71" s="4">
        <f t="shared" si="249"/>
        <v>0</v>
      </c>
      <c r="BC71" s="4">
        <f t="shared" si="249"/>
        <v>0</v>
      </c>
      <c r="BD71" s="4">
        <f t="shared" si="249"/>
        <v>0</v>
      </c>
      <c r="BE71" s="4">
        <f t="shared" si="249"/>
        <v>0</v>
      </c>
      <c r="BF71" s="5"/>
      <c r="BG71" s="4">
        <f t="shared" ref="BG71:BL71" si="250">SUM(BG64:BG70)</f>
        <v>0</v>
      </c>
      <c r="BH71" s="4">
        <f t="shared" si="250"/>
        <v>0</v>
      </c>
      <c r="BI71" s="4">
        <f t="shared" si="250"/>
        <v>20</v>
      </c>
      <c r="BJ71" s="4">
        <f t="shared" si="250"/>
        <v>0</v>
      </c>
      <c r="BK71" s="4">
        <f t="shared" si="250"/>
        <v>0</v>
      </c>
      <c r="BL71" s="4">
        <f t="shared" si="250"/>
        <v>0</v>
      </c>
      <c r="BM71" s="5"/>
      <c r="BN71" s="4">
        <f t="shared" ref="BN71:BP71" si="251">SUM(BN64:BN70)</f>
        <v>0</v>
      </c>
      <c r="BO71" s="4">
        <f t="shared" si="251"/>
        <v>0</v>
      </c>
      <c r="BP71" s="4">
        <f t="shared" si="251"/>
        <v>4</v>
      </c>
      <c r="BQ71" s="4">
        <f>SUM(BQ64:BQ70)</f>
        <v>0</v>
      </c>
      <c r="BR71" s="4">
        <f t="shared" ref="BR71:BS71" si="252">SUM(BR64:BR70)</f>
        <v>0</v>
      </c>
      <c r="BS71" s="4">
        <f t="shared" si="252"/>
        <v>0</v>
      </c>
      <c r="BT71" s="5"/>
      <c r="BU71" s="4">
        <f t="shared" ref="BU71:BZ71" si="253">SUM(BU64:BU70)</f>
        <v>0</v>
      </c>
      <c r="BV71" s="4">
        <f t="shared" si="253"/>
        <v>0</v>
      </c>
      <c r="BW71" s="4">
        <f t="shared" si="253"/>
        <v>24</v>
      </c>
      <c r="BX71" s="4">
        <f t="shared" si="253"/>
        <v>0</v>
      </c>
      <c r="BY71" s="4">
        <f t="shared" si="253"/>
        <v>0</v>
      </c>
      <c r="BZ71" s="4">
        <f t="shared" si="253"/>
        <v>0</v>
      </c>
      <c r="CA71" s="5"/>
      <c r="CB71" s="4">
        <f t="shared" ref="CB71:CG71" si="254">SUM(CB64:CB70)</f>
        <v>0</v>
      </c>
      <c r="CC71" s="4">
        <f t="shared" si="254"/>
        <v>0</v>
      </c>
      <c r="CD71" s="4">
        <f t="shared" si="254"/>
        <v>0</v>
      </c>
      <c r="CE71" s="4">
        <f t="shared" si="254"/>
        <v>0</v>
      </c>
      <c r="CF71" s="4">
        <f t="shared" si="254"/>
        <v>0</v>
      </c>
      <c r="CG71" s="4">
        <f t="shared" si="254"/>
        <v>0</v>
      </c>
      <c r="CI71" s="2">
        <f>SUM(CI64:CI70)</f>
        <v>0</v>
      </c>
      <c r="CJ71" s="2">
        <f t="shared" ref="CJ71:CK71" si="255">SUM(CJ64:CJ70)</f>
        <v>0</v>
      </c>
      <c r="CK71" s="2">
        <f t="shared" si="255"/>
        <v>522</v>
      </c>
      <c r="CL71" s="2">
        <f t="shared" si="240"/>
        <v>0</v>
      </c>
      <c r="CM71" s="2">
        <f t="shared" si="241"/>
        <v>0</v>
      </c>
      <c r="CN71" s="2">
        <f t="shared" ref="CN71" si="256">SUM(CN64:CN70)</f>
        <v>0</v>
      </c>
      <c r="CP71" s="7" t="s">
        <v>36</v>
      </c>
      <c r="CQ71" s="26">
        <f>SUM(BN74:BS74)</f>
        <v>4730</v>
      </c>
    </row>
    <row r="72" spans="1:95" x14ac:dyDescent="0.25">
      <c r="B72" t="s">
        <v>2</v>
      </c>
      <c r="C72" s="1">
        <f t="shared" ref="C72:H72" si="257">+C63*C71</f>
        <v>0</v>
      </c>
      <c r="D72" s="1">
        <f t="shared" si="257"/>
        <v>0</v>
      </c>
      <c r="E72" s="1">
        <f t="shared" si="257"/>
        <v>8800</v>
      </c>
      <c r="F72" s="1">
        <f t="shared" si="257"/>
        <v>0</v>
      </c>
      <c r="G72" s="1">
        <f t="shared" si="257"/>
        <v>0</v>
      </c>
      <c r="H72" s="1">
        <f t="shared" si="257"/>
        <v>0</v>
      </c>
      <c r="I72" s="3"/>
      <c r="J72" s="1">
        <f t="shared" ref="J72:O72" si="258">+J63*J71</f>
        <v>0</v>
      </c>
      <c r="K72" s="1">
        <f t="shared" si="258"/>
        <v>0</v>
      </c>
      <c r="L72" s="1">
        <f t="shared" si="258"/>
        <v>20900</v>
      </c>
      <c r="M72" s="1">
        <f t="shared" si="258"/>
        <v>0</v>
      </c>
      <c r="N72" s="1">
        <f t="shared" si="258"/>
        <v>0</v>
      </c>
      <c r="O72" s="1">
        <f t="shared" si="258"/>
        <v>0</v>
      </c>
      <c r="P72" s="3"/>
      <c r="Q72" s="1">
        <f t="shared" ref="Q72:V72" si="259">+Q63*Q71</f>
        <v>0</v>
      </c>
      <c r="R72" s="1">
        <f t="shared" si="259"/>
        <v>0</v>
      </c>
      <c r="S72" s="1">
        <f t="shared" si="259"/>
        <v>148500</v>
      </c>
      <c r="T72" s="1">
        <f t="shared" si="259"/>
        <v>0</v>
      </c>
      <c r="U72" s="1">
        <f t="shared" si="259"/>
        <v>0</v>
      </c>
      <c r="V72" s="1">
        <f t="shared" si="259"/>
        <v>0</v>
      </c>
      <c r="W72" s="3"/>
      <c r="X72" s="1">
        <f t="shared" ref="X72:AC72" si="260">+X63*X71</f>
        <v>0</v>
      </c>
      <c r="Y72" s="1">
        <f t="shared" si="260"/>
        <v>0</v>
      </c>
      <c r="Z72" s="1">
        <f t="shared" si="260"/>
        <v>249700</v>
      </c>
      <c r="AA72" s="1">
        <f t="shared" si="260"/>
        <v>0</v>
      </c>
      <c r="AB72" s="1">
        <f t="shared" si="260"/>
        <v>0</v>
      </c>
      <c r="AC72" s="1">
        <f t="shared" si="260"/>
        <v>0</v>
      </c>
      <c r="AD72" s="3"/>
      <c r="AE72" s="1">
        <f t="shared" ref="AE72:AJ72" si="261">+AE63*AE71</f>
        <v>0</v>
      </c>
      <c r="AF72" s="1">
        <f t="shared" si="261"/>
        <v>0</v>
      </c>
      <c r="AG72" s="1">
        <f t="shared" si="261"/>
        <v>49500</v>
      </c>
      <c r="AH72" s="1">
        <f t="shared" si="261"/>
        <v>0</v>
      </c>
      <c r="AI72" s="1">
        <f t="shared" si="261"/>
        <v>0</v>
      </c>
      <c r="AJ72" s="1">
        <f t="shared" si="261"/>
        <v>0</v>
      </c>
      <c r="AK72" s="3"/>
      <c r="AL72" s="1">
        <f t="shared" ref="AL72:AQ72" si="262">+AL63*AL71</f>
        <v>0</v>
      </c>
      <c r="AM72" s="1">
        <f t="shared" si="262"/>
        <v>0</v>
      </c>
      <c r="AN72" s="1">
        <f t="shared" si="262"/>
        <v>18700</v>
      </c>
      <c r="AO72" s="1">
        <f t="shared" si="262"/>
        <v>0</v>
      </c>
      <c r="AP72" s="1">
        <f t="shared" si="262"/>
        <v>0</v>
      </c>
      <c r="AQ72" s="1">
        <f t="shared" si="262"/>
        <v>0</v>
      </c>
      <c r="AR72" s="3"/>
      <c r="AS72" s="1">
        <f t="shared" ref="AS72:AX72" si="263">+AS63*AS71</f>
        <v>0</v>
      </c>
      <c r="AT72" s="1">
        <f t="shared" si="263"/>
        <v>0</v>
      </c>
      <c r="AU72" s="1">
        <f t="shared" si="263"/>
        <v>25300</v>
      </c>
      <c r="AV72" s="1">
        <f t="shared" si="263"/>
        <v>0</v>
      </c>
      <c r="AW72" s="1">
        <f t="shared" si="263"/>
        <v>0</v>
      </c>
      <c r="AX72" s="1">
        <f t="shared" si="263"/>
        <v>0</v>
      </c>
      <c r="AY72" s="3"/>
      <c r="AZ72" s="1">
        <f t="shared" ref="AZ72:BE72" si="264">+AZ63*AZ71</f>
        <v>0</v>
      </c>
      <c r="BA72" s="1">
        <f t="shared" si="264"/>
        <v>0</v>
      </c>
      <c r="BB72" s="1">
        <f t="shared" si="264"/>
        <v>0</v>
      </c>
      <c r="BC72" s="1">
        <f t="shared" si="264"/>
        <v>0</v>
      </c>
      <c r="BD72" s="1">
        <f t="shared" si="264"/>
        <v>0</v>
      </c>
      <c r="BE72" s="1">
        <f t="shared" si="264"/>
        <v>0</v>
      </c>
      <c r="BF72" s="3"/>
      <c r="BG72" s="1">
        <f t="shared" ref="BG72:BL72" si="265">+BG63*BG71</f>
        <v>0</v>
      </c>
      <c r="BH72" s="1">
        <f t="shared" si="265"/>
        <v>0</v>
      </c>
      <c r="BI72" s="1">
        <f t="shared" si="265"/>
        <v>22000</v>
      </c>
      <c r="BJ72" s="1">
        <f t="shared" si="265"/>
        <v>0</v>
      </c>
      <c r="BK72" s="1">
        <f t="shared" si="265"/>
        <v>0</v>
      </c>
      <c r="BL72" s="1">
        <f t="shared" si="265"/>
        <v>0</v>
      </c>
      <c r="BM72" s="3"/>
      <c r="BN72" s="1">
        <f t="shared" ref="BN72:BS72" si="266">+BN63*BN71</f>
        <v>0</v>
      </c>
      <c r="BO72" s="1">
        <f t="shared" si="266"/>
        <v>0</v>
      </c>
      <c r="BP72" s="1">
        <f t="shared" si="266"/>
        <v>4400</v>
      </c>
      <c r="BQ72" s="1">
        <f t="shared" si="266"/>
        <v>0</v>
      </c>
      <c r="BR72" s="1">
        <f t="shared" si="266"/>
        <v>0</v>
      </c>
      <c r="BS72" s="1">
        <f t="shared" si="266"/>
        <v>0</v>
      </c>
      <c r="BT72" s="3"/>
      <c r="BU72" s="1">
        <f t="shared" ref="BU72:BZ72" si="267">+BU63*BU71</f>
        <v>0</v>
      </c>
      <c r="BV72" s="1">
        <f t="shared" si="267"/>
        <v>0</v>
      </c>
      <c r="BW72" s="1">
        <f t="shared" si="267"/>
        <v>26400</v>
      </c>
      <c r="BX72" s="1">
        <f t="shared" si="267"/>
        <v>0</v>
      </c>
      <c r="BY72" s="1">
        <f t="shared" si="267"/>
        <v>0</v>
      </c>
      <c r="BZ72" s="1">
        <f t="shared" si="267"/>
        <v>0</v>
      </c>
      <c r="CA72" s="3"/>
      <c r="CB72" s="1">
        <f t="shared" ref="CB72:CG72" si="268">+CB63*CB71</f>
        <v>0</v>
      </c>
      <c r="CC72" s="1">
        <f t="shared" si="268"/>
        <v>0</v>
      </c>
      <c r="CD72" s="1">
        <f t="shared" si="268"/>
        <v>0</v>
      </c>
      <c r="CE72" s="1">
        <f t="shared" si="268"/>
        <v>0</v>
      </c>
      <c r="CF72" s="1">
        <f t="shared" si="268"/>
        <v>0</v>
      </c>
      <c r="CG72" s="1">
        <f t="shared" si="268"/>
        <v>0</v>
      </c>
      <c r="CH72" s="3"/>
      <c r="CI72" s="25">
        <f>CI71*CI63</f>
        <v>0</v>
      </c>
      <c r="CJ72" s="25">
        <f t="shared" ref="CJ72:CN72" si="269">CJ71*CJ63</f>
        <v>0</v>
      </c>
      <c r="CK72" s="25">
        <f t="shared" si="269"/>
        <v>574200</v>
      </c>
      <c r="CL72" s="25">
        <f t="shared" si="269"/>
        <v>0</v>
      </c>
      <c r="CM72" s="25">
        <f t="shared" si="269"/>
        <v>0</v>
      </c>
      <c r="CN72" s="25">
        <f t="shared" si="269"/>
        <v>0</v>
      </c>
      <c r="CP72" s="7" t="s">
        <v>18</v>
      </c>
      <c r="CQ72" s="26">
        <f>SUM(BU74:BZ74)</f>
        <v>28380</v>
      </c>
    </row>
    <row r="73" spans="1:95" x14ac:dyDescent="0.25">
      <c r="B73" t="s">
        <v>1</v>
      </c>
      <c r="C73" s="1">
        <f>+C72*7.5%</f>
        <v>0</v>
      </c>
      <c r="D73" s="1">
        <f t="shared" ref="D73:H73" si="270">+D72*7.5%</f>
        <v>0</v>
      </c>
      <c r="E73" s="1">
        <f t="shared" si="270"/>
        <v>660</v>
      </c>
      <c r="F73" s="1">
        <f t="shared" si="270"/>
        <v>0</v>
      </c>
      <c r="G73" s="1">
        <f t="shared" si="270"/>
        <v>0</v>
      </c>
      <c r="H73" s="1">
        <f t="shared" si="270"/>
        <v>0</v>
      </c>
      <c r="I73" s="3"/>
      <c r="J73" s="1">
        <f>+J72*7.5%</f>
        <v>0</v>
      </c>
      <c r="K73" s="1">
        <f t="shared" ref="K73:O73" si="271">+K72*7.5%</f>
        <v>0</v>
      </c>
      <c r="L73" s="1">
        <f t="shared" si="271"/>
        <v>1567.5</v>
      </c>
      <c r="M73" s="1">
        <f t="shared" si="271"/>
        <v>0</v>
      </c>
      <c r="N73" s="1">
        <f t="shared" si="271"/>
        <v>0</v>
      </c>
      <c r="O73" s="1">
        <f t="shared" si="271"/>
        <v>0</v>
      </c>
      <c r="P73" s="3"/>
      <c r="Q73" s="1">
        <f>+Q72*7.5%</f>
        <v>0</v>
      </c>
      <c r="R73" s="1">
        <f t="shared" ref="R73:V73" si="272">+R72*7.5%</f>
        <v>0</v>
      </c>
      <c r="S73" s="1">
        <f t="shared" si="272"/>
        <v>11137.5</v>
      </c>
      <c r="T73" s="1">
        <f t="shared" si="272"/>
        <v>0</v>
      </c>
      <c r="U73" s="1">
        <f t="shared" si="272"/>
        <v>0</v>
      </c>
      <c r="V73" s="1">
        <f t="shared" si="272"/>
        <v>0</v>
      </c>
      <c r="W73" s="3"/>
      <c r="X73" s="1">
        <f>+X72*7.5%</f>
        <v>0</v>
      </c>
      <c r="Y73" s="1">
        <f>+Y72*7.5%</f>
        <v>0</v>
      </c>
      <c r="Z73" s="1">
        <f>+Z72*7.5%</f>
        <v>18727.5</v>
      </c>
      <c r="AA73" s="1">
        <f>+AA72*7.5%</f>
        <v>0</v>
      </c>
      <c r="AB73" s="1">
        <f>+AB72*7.5%</f>
        <v>0</v>
      </c>
      <c r="AC73" s="1">
        <f>+AC72*0.05</f>
        <v>0</v>
      </c>
      <c r="AD73" s="3"/>
      <c r="AE73" s="1">
        <f>+AE72*7.5%</f>
        <v>0</v>
      </c>
      <c r="AF73" s="1">
        <f t="shared" ref="AF73:AJ73" si="273">+AF72*7.5%</f>
        <v>0</v>
      </c>
      <c r="AG73" s="1">
        <f t="shared" si="273"/>
        <v>3712.5</v>
      </c>
      <c r="AH73" s="1">
        <f t="shared" si="273"/>
        <v>0</v>
      </c>
      <c r="AI73" s="1">
        <f t="shared" si="273"/>
        <v>0</v>
      </c>
      <c r="AJ73" s="1">
        <f t="shared" si="273"/>
        <v>0</v>
      </c>
      <c r="AK73" s="3"/>
      <c r="AL73" s="1">
        <f>+AL72*7.5%</f>
        <v>0</v>
      </c>
      <c r="AM73" s="1">
        <f t="shared" ref="AM73:AQ73" si="274">+AM72*7.5%</f>
        <v>0</v>
      </c>
      <c r="AN73" s="1">
        <f t="shared" si="274"/>
        <v>1402.5</v>
      </c>
      <c r="AO73" s="1">
        <f t="shared" si="274"/>
        <v>0</v>
      </c>
      <c r="AP73" s="1">
        <f t="shared" si="274"/>
        <v>0</v>
      </c>
      <c r="AQ73" s="1">
        <f t="shared" si="274"/>
        <v>0</v>
      </c>
      <c r="AR73" s="3"/>
      <c r="AS73" s="1">
        <f>+AS72*7.5%</f>
        <v>0</v>
      </c>
      <c r="AT73" s="1">
        <f t="shared" ref="AT73:AX73" si="275">+AT72*7.5%</f>
        <v>0</v>
      </c>
      <c r="AU73" s="1">
        <f t="shared" si="275"/>
        <v>1897.5</v>
      </c>
      <c r="AV73" s="1">
        <f t="shared" si="275"/>
        <v>0</v>
      </c>
      <c r="AW73" s="1">
        <f t="shared" si="275"/>
        <v>0</v>
      </c>
      <c r="AX73" s="1">
        <f t="shared" si="275"/>
        <v>0</v>
      </c>
      <c r="AY73" s="3"/>
      <c r="AZ73" s="1">
        <f>+AZ72*7.5%</f>
        <v>0</v>
      </c>
      <c r="BA73" s="1">
        <f t="shared" ref="BA73:BE73" si="276">+BA72*7.5%</f>
        <v>0</v>
      </c>
      <c r="BB73" s="1">
        <f t="shared" si="276"/>
        <v>0</v>
      </c>
      <c r="BC73" s="1">
        <f t="shared" si="276"/>
        <v>0</v>
      </c>
      <c r="BD73" s="1">
        <f t="shared" si="276"/>
        <v>0</v>
      </c>
      <c r="BE73" s="1">
        <f t="shared" si="276"/>
        <v>0</v>
      </c>
      <c r="BF73" s="3"/>
      <c r="BG73" s="1">
        <f>+BG72*7.5%</f>
        <v>0</v>
      </c>
      <c r="BH73" s="1">
        <f t="shared" ref="BH73:BL73" si="277">+BH72*7.5%</f>
        <v>0</v>
      </c>
      <c r="BI73" s="1">
        <f t="shared" si="277"/>
        <v>1650</v>
      </c>
      <c r="BJ73" s="1">
        <f t="shared" si="277"/>
        <v>0</v>
      </c>
      <c r="BK73" s="1">
        <f t="shared" si="277"/>
        <v>0</v>
      </c>
      <c r="BL73" s="1">
        <f t="shared" si="277"/>
        <v>0</v>
      </c>
      <c r="BM73" s="3"/>
      <c r="BN73" s="1">
        <f>+BN72*7.5%</f>
        <v>0</v>
      </c>
      <c r="BO73" s="1">
        <f t="shared" ref="BO73:BS73" si="278">+BO72*7.5%</f>
        <v>0</v>
      </c>
      <c r="BP73" s="1">
        <f t="shared" si="278"/>
        <v>330</v>
      </c>
      <c r="BQ73" s="1">
        <f t="shared" si="278"/>
        <v>0</v>
      </c>
      <c r="BR73" s="1">
        <f t="shared" si="278"/>
        <v>0</v>
      </c>
      <c r="BS73" s="1">
        <f t="shared" si="278"/>
        <v>0</v>
      </c>
      <c r="BT73" s="3"/>
      <c r="BU73" s="1">
        <f>+BU72*7.5%</f>
        <v>0</v>
      </c>
      <c r="BV73" s="1">
        <f t="shared" ref="BV73:BZ73" si="279">+BV72*7.5%</f>
        <v>0</v>
      </c>
      <c r="BW73" s="1">
        <f t="shared" si="279"/>
        <v>1980</v>
      </c>
      <c r="BX73" s="1">
        <f t="shared" si="279"/>
        <v>0</v>
      </c>
      <c r="BY73" s="1">
        <f t="shared" si="279"/>
        <v>0</v>
      </c>
      <c r="BZ73" s="1">
        <f t="shared" si="279"/>
        <v>0</v>
      </c>
      <c r="CA73" s="3"/>
      <c r="CB73" s="1">
        <f>+CB72*7.5%</f>
        <v>0</v>
      </c>
      <c r="CC73" s="1">
        <f t="shared" ref="CC73:CG73" si="280">+CC72*7.5%</f>
        <v>0</v>
      </c>
      <c r="CD73" s="1">
        <f t="shared" si="280"/>
        <v>0</v>
      </c>
      <c r="CE73" s="1">
        <f t="shared" si="280"/>
        <v>0</v>
      </c>
      <c r="CF73" s="1">
        <f t="shared" si="280"/>
        <v>0</v>
      </c>
      <c r="CG73" s="1">
        <f t="shared" si="280"/>
        <v>0</v>
      </c>
      <c r="CH73" s="3"/>
      <c r="CI73" s="25">
        <f>CI72*7.5%</f>
        <v>0</v>
      </c>
      <c r="CJ73" s="25">
        <f t="shared" ref="CJ73:CN73" si="281">CJ72*7.5%</f>
        <v>0</v>
      </c>
      <c r="CK73" s="25">
        <f t="shared" si="281"/>
        <v>43065</v>
      </c>
      <c r="CL73" s="25">
        <f t="shared" si="281"/>
        <v>0</v>
      </c>
      <c r="CM73" s="25">
        <f t="shared" si="281"/>
        <v>0</v>
      </c>
      <c r="CN73" s="25">
        <f t="shared" si="281"/>
        <v>0</v>
      </c>
      <c r="CP73" s="7" t="s">
        <v>154</v>
      </c>
      <c r="CQ73" s="26">
        <f>SUM(CB74:CG74)</f>
        <v>0</v>
      </c>
    </row>
    <row r="74" spans="1:95" x14ac:dyDescent="0.25">
      <c r="B74" t="s">
        <v>0</v>
      </c>
      <c r="C74" s="1">
        <f t="shared" ref="C74:D74" si="282">SUM(C72:C73)</f>
        <v>0</v>
      </c>
      <c r="D74" s="1">
        <f t="shared" si="282"/>
        <v>0</v>
      </c>
      <c r="E74" s="1">
        <f>SUM(E72:E73)</f>
        <v>9460</v>
      </c>
      <c r="F74" s="1">
        <f>SUM(F72:F73)</f>
        <v>0</v>
      </c>
      <c r="G74" s="1">
        <f>SUM(G72:G73)</f>
        <v>0</v>
      </c>
      <c r="H74" s="1">
        <f>SUM(H72:H73)</f>
        <v>0</v>
      </c>
      <c r="J74" s="1">
        <f t="shared" ref="J74:K74" si="283">SUM(J72:J73)</f>
        <v>0</v>
      </c>
      <c r="K74" s="1">
        <f t="shared" si="283"/>
        <v>0</v>
      </c>
      <c r="L74" s="1">
        <f>SUM(L72:L73)</f>
        <v>22467.5</v>
      </c>
      <c r="M74" s="1">
        <f>SUM(M72:M73)</f>
        <v>0</v>
      </c>
      <c r="N74" s="1">
        <f>SUM(N72:N73)</f>
        <v>0</v>
      </c>
      <c r="O74" s="1">
        <f>SUM(O72:O73)</f>
        <v>0</v>
      </c>
      <c r="Q74" s="1">
        <f t="shared" ref="Q74:R74" si="284">SUM(Q72:Q73)</f>
        <v>0</v>
      </c>
      <c r="R74" s="1">
        <f t="shared" si="284"/>
        <v>0</v>
      </c>
      <c r="S74" s="1">
        <f>SUM(S72:S73)</f>
        <v>159637.5</v>
      </c>
      <c r="T74" s="1">
        <f>SUM(T72:T73)</f>
        <v>0</v>
      </c>
      <c r="U74" s="1">
        <f>SUM(U72:U73)</f>
        <v>0</v>
      </c>
      <c r="V74" s="1">
        <f>SUM(V72:V73)</f>
        <v>0</v>
      </c>
      <c r="X74" s="1">
        <f t="shared" ref="X74:AC74" si="285">SUM(X72:X73)</f>
        <v>0</v>
      </c>
      <c r="Y74" s="1">
        <f t="shared" si="285"/>
        <v>0</v>
      </c>
      <c r="Z74" s="1">
        <f t="shared" si="285"/>
        <v>268427.5</v>
      </c>
      <c r="AA74" s="1">
        <f t="shared" si="285"/>
        <v>0</v>
      </c>
      <c r="AB74" s="1">
        <f t="shared" si="285"/>
        <v>0</v>
      </c>
      <c r="AC74" s="1">
        <f t="shared" si="285"/>
        <v>0</v>
      </c>
      <c r="AE74" s="1">
        <f t="shared" ref="AE74:AJ74" si="286">SUM(AE72:AE73)</f>
        <v>0</v>
      </c>
      <c r="AF74" s="1">
        <f t="shared" si="286"/>
        <v>0</v>
      </c>
      <c r="AG74" s="1">
        <f t="shared" si="286"/>
        <v>53212.5</v>
      </c>
      <c r="AH74" s="1">
        <f t="shared" si="286"/>
        <v>0</v>
      </c>
      <c r="AI74" s="1">
        <f t="shared" si="286"/>
        <v>0</v>
      </c>
      <c r="AJ74" s="1">
        <f t="shared" si="286"/>
        <v>0</v>
      </c>
      <c r="AL74" s="1">
        <f t="shared" ref="AL74:AQ74" si="287">SUM(AL72:AL73)</f>
        <v>0</v>
      </c>
      <c r="AM74" s="1">
        <f t="shared" si="287"/>
        <v>0</v>
      </c>
      <c r="AN74" s="1">
        <f t="shared" si="287"/>
        <v>20102.5</v>
      </c>
      <c r="AO74" s="1">
        <f t="shared" si="287"/>
        <v>0</v>
      </c>
      <c r="AP74" s="1">
        <f t="shared" si="287"/>
        <v>0</v>
      </c>
      <c r="AQ74" s="1">
        <f t="shared" si="287"/>
        <v>0</v>
      </c>
      <c r="AS74" s="1">
        <f t="shared" ref="AS74:AX74" si="288">SUM(AS72:AS73)</f>
        <v>0</v>
      </c>
      <c r="AT74" s="1">
        <f t="shared" si="288"/>
        <v>0</v>
      </c>
      <c r="AU74" s="1">
        <f t="shared" si="288"/>
        <v>27197.5</v>
      </c>
      <c r="AV74" s="1">
        <f t="shared" si="288"/>
        <v>0</v>
      </c>
      <c r="AW74" s="1">
        <f t="shared" si="288"/>
        <v>0</v>
      </c>
      <c r="AX74" s="1">
        <f t="shared" si="288"/>
        <v>0</v>
      </c>
      <c r="AZ74" s="1">
        <f t="shared" ref="AZ74:BE74" si="289">SUM(AZ72:AZ73)</f>
        <v>0</v>
      </c>
      <c r="BA74" s="1">
        <f t="shared" si="289"/>
        <v>0</v>
      </c>
      <c r="BB74" s="1">
        <f t="shared" si="289"/>
        <v>0</v>
      </c>
      <c r="BC74" s="1">
        <f t="shared" si="289"/>
        <v>0</v>
      </c>
      <c r="BD74" s="1">
        <f t="shared" si="289"/>
        <v>0</v>
      </c>
      <c r="BE74" s="1">
        <f t="shared" si="289"/>
        <v>0</v>
      </c>
      <c r="BG74" s="1">
        <f t="shared" ref="BG74:BL74" si="290">SUM(BG72:BG73)</f>
        <v>0</v>
      </c>
      <c r="BH74" s="1">
        <f t="shared" si="290"/>
        <v>0</v>
      </c>
      <c r="BI74" s="1">
        <f t="shared" si="290"/>
        <v>23650</v>
      </c>
      <c r="BJ74" s="1">
        <f t="shared" si="290"/>
        <v>0</v>
      </c>
      <c r="BK74" s="1">
        <f t="shared" si="290"/>
        <v>0</v>
      </c>
      <c r="BL74" s="1">
        <f t="shared" si="290"/>
        <v>0</v>
      </c>
      <c r="BN74" s="1">
        <f t="shared" ref="BN74:BS74" si="291">SUM(BN72:BN73)</f>
        <v>0</v>
      </c>
      <c r="BO74" s="1">
        <f t="shared" si="291"/>
        <v>0</v>
      </c>
      <c r="BP74" s="1">
        <f t="shared" si="291"/>
        <v>4730</v>
      </c>
      <c r="BQ74" s="1">
        <f t="shared" si="291"/>
        <v>0</v>
      </c>
      <c r="BR74" s="1">
        <f t="shared" si="291"/>
        <v>0</v>
      </c>
      <c r="BS74" s="1">
        <f t="shared" si="291"/>
        <v>0</v>
      </c>
      <c r="BU74" s="1">
        <f t="shared" ref="BU74:BZ74" si="292">SUM(BU72:BU73)</f>
        <v>0</v>
      </c>
      <c r="BV74" s="1">
        <f t="shared" si="292"/>
        <v>0</v>
      </c>
      <c r="BW74" s="1">
        <f t="shared" si="292"/>
        <v>28380</v>
      </c>
      <c r="BX74" s="1">
        <f t="shared" si="292"/>
        <v>0</v>
      </c>
      <c r="BY74" s="1">
        <f t="shared" si="292"/>
        <v>0</v>
      </c>
      <c r="BZ74" s="1">
        <f t="shared" si="292"/>
        <v>0</v>
      </c>
      <c r="CA74" s="3"/>
      <c r="CB74" s="1">
        <f t="shared" ref="CB74:CG74" si="293">SUM(CB72:CB73)</f>
        <v>0</v>
      </c>
      <c r="CC74" s="1">
        <f t="shared" si="293"/>
        <v>0</v>
      </c>
      <c r="CD74" s="1">
        <f t="shared" si="293"/>
        <v>0</v>
      </c>
      <c r="CE74" s="1">
        <f t="shared" si="293"/>
        <v>0</v>
      </c>
      <c r="CF74" s="1">
        <f t="shared" si="293"/>
        <v>0</v>
      </c>
      <c r="CG74" s="1">
        <f t="shared" si="293"/>
        <v>0</v>
      </c>
      <c r="CI74" s="25">
        <f>SUM(CI72:CI73)</f>
        <v>0</v>
      </c>
      <c r="CJ74" s="25">
        <f t="shared" ref="CJ74:CN74" si="294">SUM(CJ72:CJ73)</f>
        <v>0</v>
      </c>
      <c r="CK74" s="25">
        <f t="shared" si="294"/>
        <v>617265</v>
      </c>
      <c r="CL74" s="25">
        <f t="shared" si="294"/>
        <v>0</v>
      </c>
      <c r="CM74" s="25">
        <f t="shared" si="294"/>
        <v>0</v>
      </c>
      <c r="CN74" s="25">
        <f t="shared" si="294"/>
        <v>0</v>
      </c>
      <c r="CP74" s="9" t="s">
        <v>0</v>
      </c>
      <c r="CQ74" s="27">
        <f>SUM(CQ62:CQ73)</f>
        <v>617265</v>
      </c>
    </row>
    <row r="75" spans="1:95" x14ac:dyDescent="0.25">
      <c r="E75" s="3"/>
      <c r="F75" s="3"/>
      <c r="G75" s="3"/>
      <c r="L75" s="3"/>
      <c r="M75" s="3"/>
      <c r="N75" s="3"/>
      <c r="S75" s="3"/>
      <c r="T75" s="3"/>
      <c r="U75" s="3"/>
      <c r="X75" s="3"/>
      <c r="Y75" s="3"/>
      <c r="Z75" s="3"/>
      <c r="AA75" s="3"/>
      <c r="AB75" s="3"/>
      <c r="AC75" s="3"/>
      <c r="AE75" s="3"/>
      <c r="AF75" s="3"/>
      <c r="AG75" s="3"/>
      <c r="AH75" s="3"/>
      <c r="AI75" s="3"/>
      <c r="AJ75" s="3"/>
      <c r="AL75" s="3"/>
      <c r="AM75" s="3"/>
      <c r="AN75" s="3"/>
      <c r="AO75" s="3"/>
      <c r="AP75" s="3"/>
      <c r="AQ75" s="3"/>
      <c r="AS75" s="3"/>
      <c r="AT75" s="3"/>
      <c r="AU75" s="3"/>
      <c r="AV75" s="3"/>
      <c r="AW75" s="3"/>
      <c r="AX75" s="3"/>
      <c r="AZ75" s="3"/>
      <c r="BA75" s="3"/>
      <c r="BB75" s="3"/>
      <c r="BC75" s="3"/>
      <c r="BD75" s="3"/>
      <c r="BE75" s="3"/>
      <c r="BG75" s="3"/>
      <c r="BH75" s="3"/>
      <c r="BI75" s="3"/>
      <c r="BJ75" s="3"/>
      <c r="BK75" s="3"/>
      <c r="BL75" s="3"/>
      <c r="BN75" s="3"/>
      <c r="BO75" s="3"/>
      <c r="BP75" s="3"/>
      <c r="BQ75" s="3"/>
      <c r="BR75" s="3"/>
      <c r="BS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N75" s="3"/>
    </row>
    <row r="76" spans="1:95" x14ac:dyDescent="0.25">
      <c r="C76" s="217" t="s">
        <v>25</v>
      </c>
      <c r="D76" s="217"/>
      <c r="E76" s="217"/>
      <c r="F76" s="217"/>
      <c r="G76" s="217"/>
      <c r="H76" s="217"/>
      <c r="I76" s="24"/>
      <c r="J76" s="217" t="s">
        <v>24</v>
      </c>
      <c r="K76" s="217"/>
      <c r="L76" s="217"/>
      <c r="M76" s="217"/>
      <c r="N76" s="217"/>
      <c r="O76" s="217"/>
      <c r="P76" s="24"/>
      <c r="Q76" s="217" t="s">
        <v>26</v>
      </c>
      <c r="R76" s="217"/>
      <c r="S76" s="217"/>
      <c r="T76" s="217"/>
      <c r="U76" s="217"/>
      <c r="V76" s="217"/>
      <c r="W76" s="217"/>
      <c r="X76" s="217" t="s">
        <v>27</v>
      </c>
      <c r="Y76" s="217"/>
      <c r="Z76" s="217"/>
      <c r="AA76" s="217"/>
      <c r="AB76" s="217"/>
      <c r="AC76" s="217"/>
      <c r="AD76" s="217"/>
      <c r="AE76" s="217" t="s">
        <v>23</v>
      </c>
      <c r="AF76" s="217"/>
      <c r="AG76" s="217"/>
      <c r="AH76" s="217"/>
      <c r="AI76" s="217"/>
      <c r="AJ76" s="217"/>
      <c r="AK76" s="217"/>
      <c r="AL76" s="24"/>
      <c r="AM76" s="24"/>
      <c r="AN76" s="24" t="s">
        <v>35</v>
      </c>
      <c r="AO76" s="24"/>
      <c r="AP76" s="24"/>
      <c r="AQ76" s="24"/>
      <c r="AR76" s="24"/>
      <c r="AS76" s="24"/>
      <c r="AT76" s="24"/>
      <c r="AU76" s="24" t="s">
        <v>22</v>
      </c>
      <c r="AV76" s="24"/>
      <c r="AW76" s="24"/>
      <c r="AX76" s="24"/>
      <c r="AY76" s="24"/>
      <c r="AZ76" s="217" t="s">
        <v>21</v>
      </c>
      <c r="BA76" s="217"/>
      <c r="BB76" s="217"/>
      <c r="BC76" s="217"/>
      <c r="BD76" s="217"/>
      <c r="BE76" s="217"/>
      <c r="BG76" s="218" t="s">
        <v>20</v>
      </c>
      <c r="BH76" s="218"/>
      <c r="BI76" s="218"/>
      <c r="BJ76" s="218"/>
      <c r="BK76" s="218"/>
      <c r="BL76" s="218"/>
      <c r="BN76" s="218" t="s">
        <v>19</v>
      </c>
      <c r="BO76" s="218"/>
      <c r="BP76" s="218"/>
      <c r="BQ76" s="218"/>
      <c r="BR76" s="218"/>
      <c r="BS76" s="218"/>
      <c r="BT76" s="24"/>
      <c r="BU76" s="218" t="s">
        <v>18</v>
      </c>
      <c r="BV76" s="218"/>
      <c r="BW76" s="218"/>
      <c r="BX76" s="218"/>
      <c r="BY76" s="218"/>
      <c r="BZ76" s="218"/>
      <c r="CA76" s="24"/>
      <c r="CB76" s="218" t="s">
        <v>154</v>
      </c>
      <c r="CC76" s="218"/>
      <c r="CD76" s="218"/>
      <c r="CE76" s="218"/>
      <c r="CF76" s="218"/>
      <c r="CG76" s="218"/>
      <c r="CI76" s="218" t="s">
        <v>17</v>
      </c>
      <c r="CJ76" s="218"/>
      <c r="CK76" s="218"/>
      <c r="CL76" s="218"/>
      <c r="CM76" s="218"/>
      <c r="CN76" s="218"/>
    </row>
    <row r="77" spans="1:95" ht="15" customHeight="1" x14ac:dyDescent="0.25">
      <c r="A77" s="216" t="str">
        <f>_xlfn.CONCAT("WK",WEEKNUM(MAX('ADMIN BLOCK UNIQUE  BOOKINGS'!L39:L40),2),"(",TEXT(MIN('ADMIN BLOCK UNIQUE  BOOKINGS'!L39:L40),"MMM DD")," -",TEXT(MAX('ADMIN BLOCK UNIQUE  BOOKINGS'!L39:L40),"MMM DD"),")")</f>
        <v>WK1(Jan 00 -Jan 00)</v>
      </c>
      <c r="B77" t="s">
        <v>16</v>
      </c>
      <c r="C77" s="2" t="s">
        <v>15</v>
      </c>
      <c r="D77" s="2" t="s">
        <v>14</v>
      </c>
      <c r="E77" s="2" t="s">
        <v>13</v>
      </c>
      <c r="F77" s="2" t="s">
        <v>12</v>
      </c>
      <c r="G77" s="2" t="s">
        <v>32</v>
      </c>
      <c r="H77" s="2" t="s">
        <v>11</v>
      </c>
      <c r="J77" s="2" t="s">
        <v>15</v>
      </c>
      <c r="K77" s="2" t="s">
        <v>14</v>
      </c>
      <c r="L77" s="2" t="s">
        <v>13</v>
      </c>
      <c r="M77" s="2" t="s">
        <v>12</v>
      </c>
      <c r="N77" s="2" t="s">
        <v>32</v>
      </c>
      <c r="O77" s="2" t="s">
        <v>11</v>
      </c>
      <c r="Q77" s="2" t="s">
        <v>15</v>
      </c>
      <c r="R77" s="2" t="s">
        <v>14</v>
      </c>
      <c r="S77" s="2" t="s">
        <v>13</v>
      </c>
      <c r="T77" s="2" t="s">
        <v>12</v>
      </c>
      <c r="U77" s="2" t="s">
        <v>32</v>
      </c>
      <c r="V77" s="2" t="s">
        <v>11</v>
      </c>
      <c r="X77" s="2" t="s">
        <v>15</v>
      </c>
      <c r="Y77" s="2" t="s">
        <v>14</v>
      </c>
      <c r="Z77" s="2" t="s">
        <v>13</v>
      </c>
      <c r="AA77" s="2" t="s">
        <v>12</v>
      </c>
      <c r="AB77" s="2" t="s">
        <v>32</v>
      </c>
      <c r="AC77" s="2" t="s">
        <v>11</v>
      </c>
      <c r="AE77" s="2" t="s">
        <v>15</v>
      </c>
      <c r="AF77" s="2" t="s">
        <v>14</v>
      </c>
      <c r="AG77" s="2" t="s">
        <v>13</v>
      </c>
      <c r="AH77" s="2" t="s">
        <v>12</v>
      </c>
      <c r="AI77" s="2" t="s">
        <v>32</v>
      </c>
      <c r="AJ77" s="2" t="s">
        <v>11</v>
      </c>
      <c r="AL77" s="2" t="s">
        <v>15</v>
      </c>
      <c r="AM77" s="2" t="s">
        <v>14</v>
      </c>
      <c r="AN77" s="2" t="s">
        <v>13</v>
      </c>
      <c r="AO77" s="2" t="s">
        <v>12</v>
      </c>
      <c r="AP77" s="2" t="s">
        <v>32</v>
      </c>
      <c r="AQ77" s="2" t="s">
        <v>11</v>
      </c>
      <c r="AS77" s="2" t="s">
        <v>15</v>
      </c>
      <c r="AT77" s="2" t="s">
        <v>14</v>
      </c>
      <c r="AU77" s="2" t="s">
        <v>13</v>
      </c>
      <c r="AV77" s="2" t="s">
        <v>12</v>
      </c>
      <c r="AW77" s="2" t="s">
        <v>32</v>
      </c>
      <c r="AX77" s="2" t="s">
        <v>11</v>
      </c>
      <c r="AZ77" s="2" t="s">
        <v>15</v>
      </c>
      <c r="BA77" s="2" t="s">
        <v>14</v>
      </c>
      <c r="BB77" s="2" t="s">
        <v>13</v>
      </c>
      <c r="BC77" s="2" t="s">
        <v>12</v>
      </c>
      <c r="BD77" s="2" t="s">
        <v>32</v>
      </c>
      <c r="BE77" s="2" t="s">
        <v>11</v>
      </c>
      <c r="BG77" s="2" t="s">
        <v>15</v>
      </c>
      <c r="BH77" s="2" t="s">
        <v>14</v>
      </c>
      <c r="BI77" s="2" t="s">
        <v>13</v>
      </c>
      <c r="BJ77" s="2" t="s">
        <v>12</v>
      </c>
      <c r="BK77" s="2" t="s">
        <v>32</v>
      </c>
      <c r="BL77" s="2" t="s">
        <v>11</v>
      </c>
      <c r="BN77" s="2" t="s">
        <v>15</v>
      </c>
      <c r="BO77" s="2" t="s">
        <v>14</v>
      </c>
      <c r="BP77" s="2" t="s">
        <v>13</v>
      </c>
      <c r="BQ77" s="2" t="s">
        <v>12</v>
      </c>
      <c r="BR77" s="2" t="s">
        <v>32</v>
      </c>
      <c r="BS77" s="2" t="s">
        <v>11</v>
      </c>
      <c r="BT77" s="6"/>
      <c r="BU77" s="2" t="s">
        <v>15</v>
      </c>
      <c r="BV77" s="2" t="s">
        <v>14</v>
      </c>
      <c r="BW77" s="2" t="s">
        <v>13</v>
      </c>
      <c r="BX77" s="2" t="s">
        <v>12</v>
      </c>
      <c r="BY77" s="2" t="s">
        <v>32</v>
      </c>
      <c r="BZ77" s="2" t="s">
        <v>11</v>
      </c>
      <c r="CB77" s="2" t="s">
        <v>15</v>
      </c>
      <c r="CC77" s="2" t="s">
        <v>14</v>
      </c>
      <c r="CD77" s="2" t="s">
        <v>13</v>
      </c>
      <c r="CE77" s="2" t="s">
        <v>12</v>
      </c>
      <c r="CF77" s="2" t="s">
        <v>32</v>
      </c>
      <c r="CG77" s="2" t="s">
        <v>11</v>
      </c>
      <c r="CI77" s="2" t="s">
        <v>15</v>
      </c>
      <c r="CJ77" s="2" t="s">
        <v>14</v>
      </c>
      <c r="CK77" s="2" t="s">
        <v>13</v>
      </c>
      <c r="CL77" s="2" t="s">
        <v>12</v>
      </c>
      <c r="CM77" s="2" t="s">
        <v>33</v>
      </c>
      <c r="CN77" s="2" t="s">
        <v>11</v>
      </c>
      <c r="CP77" s="7" t="s">
        <v>25</v>
      </c>
      <c r="CQ77" s="26">
        <f>SUM(C89:H89)</f>
        <v>0</v>
      </c>
    </row>
    <row r="78" spans="1:95" x14ac:dyDescent="0.25">
      <c r="A78" s="216"/>
      <c r="C78" s="2">
        <v>700</v>
      </c>
      <c r="D78" s="2">
        <v>700</v>
      </c>
      <c r="E78" s="2">
        <v>1100</v>
      </c>
      <c r="F78" s="2">
        <v>1100</v>
      </c>
      <c r="G78" s="2">
        <v>100</v>
      </c>
      <c r="H78" s="2">
        <v>1400</v>
      </c>
      <c r="J78" s="2">
        <v>700</v>
      </c>
      <c r="K78" s="2">
        <v>700</v>
      </c>
      <c r="L78" s="2">
        <v>1100</v>
      </c>
      <c r="M78" s="2">
        <v>1100</v>
      </c>
      <c r="N78" s="2">
        <v>100</v>
      </c>
      <c r="O78" s="2">
        <v>1400</v>
      </c>
      <c r="Q78" s="2">
        <v>700</v>
      </c>
      <c r="R78" s="2">
        <v>700</v>
      </c>
      <c r="S78" s="2">
        <v>1100</v>
      </c>
      <c r="T78" s="2">
        <v>1100</v>
      </c>
      <c r="U78" s="2">
        <v>100</v>
      </c>
      <c r="V78" s="2">
        <v>1400</v>
      </c>
      <c r="X78" s="2">
        <v>700</v>
      </c>
      <c r="Y78" s="2">
        <v>700</v>
      </c>
      <c r="Z78" s="2">
        <v>1100</v>
      </c>
      <c r="AA78" s="2">
        <v>1100</v>
      </c>
      <c r="AB78" s="2">
        <v>100</v>
      </c>
      <c r="AC78" s="2">
        <v>1400</v>
      </c>
      <c r="AE78" s="2">
        <v>700</v>
      </c>
      <c r="AF78" s="2">
        <v>700</v>
      </c>
      <c r="AG78" s="2">
        <v>1100</v>
      </c>
      <c r="AH78" s="2">
        <v>1100</v>
      </c>
      <c r="AI78" s="2">
        <v>100</v>
      </c>
      <c r="AJ78" s="2">
        <v>1400</v>
      </c>
      <c r="AL78" s="2">
        <v>700</v>
      </c>
      <c r="AM78" s="2">
        <v>700</v>
      </c>
      <c r="AN78" s="2">
        <v>1100</v>
      </c>
      <c r="AO78" s="2">
        <v>1100</v>
      </c>
      <c r="AP78" s="2">
        <v>100</v>
      </c>
      <c r="AQ78" s="2">
        <v>1400</v>
      </c>
      <c r="AS78" s="2">
        <v>700</v>
      </c>
      <c r="AT78" s="2">
        <v>700</v>
      </c>
      <c r="AU78" s="2">
        <v>1100</v>
      </c>
      <c r="AV78" s="2">
        <v>1100</v>
      </c>
      <c r="AW78" s="2">
        <v>100</v>
      </c>
      <c r="AX78" s="2">
        <v>1400</v>
      </c>
      <c r="AZ78" s="2">
        <v>700</v>
      </c>
      <c r="BA78" s="2">
        <v>700</v>
      </c>
      <c r="BB78" s="2">
        <v>1100</v>
      </c>
      <c r="BC78" s="2">
        <v>1100</v>
      </c>
      <c r="BD78" s="2">
        <v>100</v>
      </c>
      <c r="BE78" s="2">
        <v>1400</v>
      </c>
      <c r="BG78" s="2">
        <v>700</v>
      </c>
      <c r="BH78" s="2">
        <v>700</v>
      </c>
      <c r="BI78" s="2">
        <v>1100</v>
      </c>
      <c r="BJ78" s="2">
        <v>1100</v>
      </c>
      <c r="BK78" s="2">
        <v>100</v>
      </c>
      <c r="BL78" s="2">
        <v>1400</v>
      </c>
      <c r="BN78" s="2">
        <v>700</v>
      </c>
      <c r="BO78" s="2">
        <v>700</v>
      </c>
      <c r="BP78" s="2">
        <v>1100</v>
      </c>
      <c r="BQ78" s="2">
        <v>1100</v>
      </c>
      <c r="BR78" s="2">
        <v>100</v>
      </c>
      <c r="BS78" s="2">
        <v>1400</v>
      </c>
      <c r="BT78" s="6"/>
      <c r="BU78" s="2">
        <v>700</v>
      </c>
      <c r="BV78" s="2">
        <v>700</v>
      </c>
      <c r="BW78" s="2">
        <v>1100</v>
      </c>
      <c r="BX78" s="2">
        <v>1100</v>
      </c>
      <c r="BY78" s="2">
        <v>100</v>
      </c>
      <c r="BZ78" s="2">
        <v>1400</v>
      </c>
      <c r="CB78" s="2">
        <v>700</v>
      </c>
      <c r="CC78" s="2">
        <v>700</v>
      </c>
      <c r="CD78" s="2">
        <v>1100</v>
      </c>
      <c r="CE78" s="2">
        <v>1100</v>
      </c>
      <c r="CF78" s="2">
        <v>100</v>
      </c>
      <c r="CG78" s="2">
        <v>1400</v>
      </c>
      <c r="CI78" s="2">
        <v>700</v>
      </c>
      <c r="CJ78" s="2">
        <v>700</v>
      </c>
      <c r="CK78" s="2">
        <v>1100</v>
      </c>
      <c r="CL78" s="2">
        <v>1100</v>
      </c>
      <c r="CM78" s="2">
        <v>100</v>
      </c>
      <c r="CN78" s="2">
        <v>1400</v>
      </c>
      <c r="CP78" s="7" t="s">
        <v>24</v>
      </c>
      <c r="CQ78" s="26">
        <f>SUM(J89:O89)</f>
        <v>0</v>
      </c>
    </row>
    <row r="79" spans="1:95" x14ac:dyDescent="0.25">
      <c r="A79" s="216"/>
      <c r="B79" t="s">
        <v>10</v>
      </c>
      <c r="C79" s="2"/>
      <c r="D79" s="2"/>
      <c r="E79" s="2">
        <f>SUM(_xlfn.XLOOKUP(C$1,'ADMIN BLOCK UNIQUE  BOOKINGS'!$L$3:$AI$3,'ADMIN BLOCK UNIQUE  BOOKINGS'!$L39:$AI39))+SUM('ADMIN BLOCK DIANE BOOKINGS (2)'!P39:Q39)</f>
        <v>0</v>
      </c>
      <c r="F79" s="2"/>
      <c r="G79" s="2"/>
      <c r="H79" s="2"/>
      <c r="J79" s="2"/>
      <c r="K79" s="2"/>
      <c r="L79" s="2">
        <f>SUM(_xlfn.XLOOKUP(J$1,'ADMIN BLOCK UNIQUE  BOOKINGS'!$L$3:$AI$3,'ADMIN BLOCK UNIQUE  BOOKINGS'!$L39:$AI39))+SUM('ADMIN BLOCK DIANE BOOKINGS (2)'!R39)</f>
        <v>0</v>
      </c>
      <c r="M79" s="2"/>
      <c r="N79" s="2"/>
      <c r="O79" s="2"/>
      <c r="Q79" s="2"/>
      <c r="R79" s="2"/>
      <c r="S79" s="2">
        <f>SUM(_xlfn.XLOOKUP(Q$1,'ADMIN BLOCK UNIQUE  BOOKINGS'!$L$3:$AI$3,'ADMIN BLOCK UNIQUE  BOOKINGS'!$L39:$AI39))+SUM('ADMIN BLOCK DIANE BOOKINGS (2)'!S39:T39)</f>
        <v>0</v>
      </c>
      <c r="T79" s="2"/>
      <c r="U79" s="2"/>
      <c r="V79" s="2"/>
      <c r="X79" s="2"/>
      <c r="Y79" s="2"/>
      <c r="Z79" s="2">
        <f>IFERROR(SUM(_xlfn.XLOOKUP(X$1,'ADMIN BLOCK UNIQUE  BOOKINGS'!$L$3:$AI$3,'ADMIN BLOCK UNIQUE  BOOKINGS'!$L39:$AI39))+SUM('ADMIN BLOCK UNIQUE  BOOKINGS'!W39),"")+SUM('ADMIN BLOCK DIANE BOOKINGS (2)'!U39:Y39)+SUM('ADMIN BLOCK DIANE BOOKINGS (2)'!Z39)</f>
        <v>0</v>
      </c>
      <c r="AA79" s="2"/>
      <c r="AB79" s="2"/>
      <c r="AC79" s="8"/>
      <c r="AE79" s="2"/>
      <c r="AF79" s="2"/>
      <c r="AG79" s="2">
        <f>IFERROR(SUM(_xlfn.XLOOKUP(AE$1,'ADMIN BLOCK UNIQUE  BOOKINGS'!$L$3:$AI$3,'ADMIN BLOCK UNIQUE  BOOKINGS'!$L39:$AI39))+SUM('ADMIN BLOCK UNIQUE  BOOKINGS'!Y39),"")+SUM('ADMIN BLOCK DIANE BOOKINGS (2)'!AA39)+SUM('ADMIN BLOCK DIANE BOOKINGS (2)'!AB39)</f>
        <v>0</v>
      </c>
      <c r="AH79" s="2"/>
      <c r="AI79" s="2"/>
      <c r="AJ79" s="2"/>
      <c r="AL79" s="2"/>
      <c r="AM79" s="2"/>
      <c r="AN79" s="2">
        <f>SUM(_xlfn.XLOOKUP(AL$1,'ADMIN BLOCK UNIQUE  BOOKINGS'!$L$3:$AI$3,'ADMIN BLOCK UNIQUE  BOOKINGS'!$L39:$AI39))+SUM('ADMIN BLOCK DIANE BOOKINGS (2)'!AC39:AD39)</f>
        <v>0</v>
      </c>
      <c r="AO79" s="2"/>
      <c r="AP79" s="2"/>
      <c r="AQ79" s="2"/>
      <c r="AS79" s="2"/>
      <c r="AT79" s="2"/>
      <c r="AU79" s="2">
        <f>SUM(_xlfn.XLOOKUP(AS$1,'ADMIN BLOCK UNIQUE  BOOKINGS'!$L$3:$AI$3,'ADMIN BLOCK UNIQUE  BOOKINGS'!$L39:$AI39))+SUM('ADMIN BLOCK DIANE BOOKINGS (2)'!AE39)</f>
        <v>0</v>
      </c>
      <c r="AV79" s="2"/>
      <c r="AW79" s="2"/>
      <c r="AX79" s="2"/>
      <c r="AZ79" s="2"/>
      <c r="BA79" s="2"/>
      <c r="BB79" s="2">
        <f>SUM('ADMIN BLOCK UNIQUE  BOOKINGS'!AC39:AE39)+SUM('ADMIN BLOCK DIANE BOOKINGS (2)'!AF39:AH39)</f>
        <v>0</v>
      </c>
      <c r="BC79" s="2"/>
      <c r="BD79" s="2"/>
      <c r="BE79" s="2"/>
      <c r="BG79" s="2"/>
      <c r="BH79" s="2"/>
      <c r="BI79" s="2">
        <f>SUM(_xlfn.XLOOKUP(BG$1,'ADMIN BLOCK UNIQUE  BOOKINGS'!$L$3:$AI$3,'ADMIN BLOCK UNIQUE  BOOKINGS'!$L39:$AI39))+SUM('ADMIN BLOCK DIANE BOOKINGS (2)'!AI39)</f>
        <v>0</v>
      </c>
      <c r="BJ79" s="2"/>
      <c r="BK79" s="2"/>
      <c r="BL79" s="2"/>
      <c r="BN79" s="2"/>
      <c r="BO79" s="2"/>
      <c r="BP79" s="2">
        <f>SUM(_xlfn.XLOOKUP(BN$1,'ADMIN BLOCK UNIQUE  BOOKINGS'!$L$3:$AI$3,'ADMIN BLOCK UNIQUE  BOOKINGS'!$L39:$AI39))++SUM('ADMIN BLOCK DIANE BOOKINGS (2)'!AJ39)</f>
        <v>0</v>
      </c>
      <c r="BQ79" s="2"/>
      <c r="BR79" s="2"/>
      <c r="BS79" s="2"/>
      <c r="BU79" s="2"/>
      <c r="BV79" s="2"/>
      <c r="BW79" s="2">
        <f>SUM(_xlfn.XLOOKUP(BU$1,'ADMIN BLOCK UNIQUE  BOOKINGS'!$L$3:$AI$3,'ADMIN BLOCK UNIQUE  BOOKINGS'!$L39:$AI39))+SUM('ADMIN BLOCK DIANE BOOKINGS (2)'!AK39)</f>
        <v>0</v>
      </c>
      <c r="BX79" s="2"/>
      <c r="BY79" s="2"/>
      <c r="BZ79" s="2"/>
      <c r="CB79" s="2"/>
      <c r="CC79" s="2"/>
      <c r="CD79" s="2"/>
      <c r="CE79" s="2"/>
      <c r="CF79" s="2"/>
      <c r="CG79" s="2"/>
      <c r="CI79" s="2">
        <f>SUMIF($C$2:$CG$2,$CI$2,C79:CG79)</f>
        <v>0</v>
      </c>
      <c r="CJ79" s="2">
        <f>SUMIF($C$2:$CG$2,$CJ$2,C79:CG79)</f>
        <v>0</v>
      </c>
      <c r="CK79" s="2">
        <f>SUMIF($C$2:$CG$2,$CK$2,C79:CG79)</f>
        <v>0</v>
      </c>
      <c r="CL79" s="2">
        <f>SUMIF($C$2:$CG$2,$CL$2,C79:CG79)</f>
        <v>0</v>
      </c>
      <c r="CM79" s="2">
        <f>SUMIF($C$2:$CG$2,$CL$2,D79:CH79)</f>
        <v>0</v>
      </c>
      <c r="CN79" s="2">
        <f t="shared" ref="CN79:CN85" si="295">+H79+O79+V79+AC79+AJ79+AQ79+BE79+BL79+BS79+BZ79</f>
        <v>0</v>
      </c>
      <c r="CP79" s="7" t="s">
        <v>26</v>
      </c>
      <c r="CQ79" s="26">
        <f>SUM(Q89:V89)</f>
        <v>0</v>
      </c>
    </row>
    <row r="80" spans="1:95" x14ac:dyDescent="0.25">
      <c r="A80" s="216"/>
      <c r="B80" t="s">
        <v>9</v>
      </c>
      <c r="C80" s="2"/>
      <c r="D80" s="2"/>
      <c r="E80" s="2">
        <f>SUM(_xlfn.XLOOKUP(C$1,'ADMIN BLOCK UNIQUE  BOOKINGS'!$L$3:$AI$3,'ADMIN BLOCK UNIQUE  BOOKINGS'!$L40:$AI40))+SUM('ADMIN BLOCK DIANE BOOKINGS (2)'!P40:Q40)</f>
        <v>0</v>
      </c>
      <c r="F80" s="2"/>
      <c r="G80" s="2"/>
      <c r="H80" s="2"/>
      <c r="J80" s="2"/>
      <c r="K80" s="2"/>
      <c r="L80" s="2">
        <f>SUM(_xlfn.XLOOKUP(J$1,'ADMIN BLOCK UNIQUE  BOOKINGS'!$L$3:$AI$3,'ADMIN BLOCK UNIQUE  BOOKINGS'!$L40:$AI40))+SUM('ADMIN BLOCK DIANE BOOKINGS (2)'!R40)</f>
        <v>0</v>
      </c>
      <c r="M80" s="2"/>
      <c r="N80" s="2"/>
      <c r="O80" s="2"/>
      <c r="Q80" s="2"/>
      <c r="R80" s="2"/>
      <c r="S80" s="2">
        <f>SUM(_xlfn.XLOOKUP(Q$1,'ADMIN BLOCK UNIQUE  BOOKINGS'!$L$3:$AI$3,'ADMIN BLOCK UNIQUE  BOOKINGS'!$L40:$AI40))+SUM('ADMIN BLOCK DIANE BOOKINGS (2)'!S40:T40)</f>
        <v>0</v>
      </c>
      <c r="T80" s="2"/>
      <c r="U80" s="2"/>
      <c r="V80" s="2"/>
      <c r="X80" s="2"/>
      <c r="Y80" s="2"/>
      <c r="Z80" s="2">
        <f>IFERROR(SUM(_xlfn.XLOOKUP(X$1,'ADMIN BLOCK UNIQUE  BOOKINGS'!$L$3:$AI$3,'ADMIN BLOCK UNIQUE  BOOKINGS'!$L40:$AI40))+SUM('ADMIN BLOCK UNIQUE  BOOKINGS'!W40),"")+SUM('ADMIN BLOCK DIANE BOOKINGS (2)'!U40:Y40)+SUM('ADMIN BLOCK DIANE BOOKINGS (2)'!Z40)</f>
        <v>0</v>
      </c>
      <c r="AA80" s="2"/>
      <c r="AB80" s="2"/>
      <c r="AE80" s="2"/>
      <c r="AF80" s="2"/>
      <c r="AG80" s="2">
        <f>IFERROR(SUM(_xlfn.XLOOKUP(AE$1,'ADMIN BLOCK UNIQUE  BOOKINGS'!$L$3:$AI$3,'ADMIN BLOCK UNIQUE  BOOKINGS'!$L40:$AI40))+SUM('ADMIN BLOCK UNIQUE  BOOKINGS'!Y40),"")+SUM('ADMIN BLOCK DIANE BOOKINGS (2)'!AA40)+SUM('ADMIN BLOCK DIANE BOOKINGS (2)'!AB40)</f>
        <v>0</v>
      </c>
      <c r="AH80" s="2"/>
      <c r="AI80" s="2"/>
      <c r="AJ80" s="2"/>
      <c r="AL80" s="2"/>
      <c r="AM80" s="2"/>
      <c r="AN80" s="2">
        <f>SUM(_xlfn.XLOOKUP(AL$1,'ADMIN BLOCK UNIQUE  BOOKINGS'!$L$3:$AI$3,'ADMIN BLOCK UNIQUE  BOOKINGS'!$L40:$AI40))+SUM('ADMIN BLOCK DIANE BOOKINGS (2)'!AC40:AD40)</f>
        <v>0</v>
      </c>
      <c r="AO80" s="2"/>
      <c r="AP80" s="2"/>
      <c r="AQ80" s="2"/>
      <c r="AS80" s="2"/>
      <c r="AT80" s="2"/>
      <c r="AU80" s="2">
        <f>SUM(_xlfn.XLOOKUP(AS$1,'ADMIN BLOCK UNIQUE  BOOKINGS'!$L$3:$AI$3,'ADMIN BLOCK UNIQUE  BOOKINGS'!$L40:$AI40))+SUM('ADMIN BLOCK DIANE BOOKINGS (2)'!AE40)</f>
        <v>0</v>
      </c>
      <c r="AV80" s="2"/>
      <c r="AW80" s="2"/>
      <c r="AX80" s="2"/>
      <c r="AZ80" s="2"/>
      <c r="BA80" s="2"/>
      <c r="BB80" s="2">
        <f>SUM('ADMIN BLOCK UNIQUE  BOOKINGS'!AC40:AE40)+SUM('ADMIN BLOCK DIANE BOOKINGS (2)'!AF40:AH40)</f>
        <v>0</v>
      </c>
      <c r="BC80" s="2"/>
      <c r="BD80" s="2"/>
      <c r="BE80" s="2"/>
      <c r="BG80" s="2"/>
      <c r="BH80" s="2"/>
      <c r="BI80" s="2">
        <f>SUM(_xlfn.XLOOKUP(BG$1,'ADMIN BLOCK UNIQUE  BOOKINGS'!$L$3:$AI$3,'ADMIN BLOCK UNIQUE  BOOKINGS'!$L40:$AI40))+SUM('ADMIN BLOCK DIANE BOOKINGS (2)'!AI40)</f>
        <v>0</v>
      </c>
      <c r="BJ80" s="2"/>
      <c r="BK80" s="2"/>
      <c r="BL80" s="2"/>
      <c r="BN80" s="2"/>
      <c r="BO80" s="2"/>
      <c r="BP80" s="2">
        <f>SUM(_xlfn.XLOOKUP(BN$1,'ADMIN BLOCK UNIQUE  BOOKINGS'!$L$3:$AI$3,'ADMIN BLOCK UNIQUE  BOOKINGS'!$L40:$AI40))++SUM('ADMIN BLOCK DIANE BOOKINGS (2)'!AJ40)</f>
        <v>0</v>
      </c>
      <c r="BQ80" s="2"/>
      <c r="BR80" s="2"/>
      <c r="BS80" s="2"/>
      <c r="BU80" s="2"/>
      <c r="BV80" s="2"/>
      <c r="BW80" s="2">
        <f>SUM(_xlfn.XLOOKUP(BU$1,'ADMIN BLOCK UNIQUE  BOOKINGS'!$L$3:$AI$3,'ADMIN BLOCK UNIQUE  BOOKINGS'!$L40:$AI40))+SUM('ADMIN BLOCK DIANE BOOKINGS (2)'!AK40)</f>
        <v>0</v>
      </c>
      <c r="BX80" s="2"/>
      <c r="BY80" s="2"/>
      <c r="BZ80" s="2"/>
      <c r="CB80" s="2"/>
      <c r="CC80" s="2"/>
      <c r="CD80" s="2"/>
      <c r="CE80" s="2"/>
      <c r="CF80" s="2"/>
      <c r="CG80" s="2"/>
      <c r="CI80" s="2">
        <f t="shared" ref="CI80:CI85" si="296">SUMIF($C$2:$CG$2,$CI$2,C80:CG80)</f>
        <v>0</v>
      </c>
      <c r="CJ80" s="2">
        <f t="shared" ref="CJ80:CJ85" si="297">SUMIF($C$2:$CG$2,$CJ$2,C80:CG80)</f>
        <v>0</v>
      </c>
      <c r="CK80" s="2">
        <f t="shared" ref="CK80:CK85" si="298">SUMIF($C$2:$CG$2,$CK$2,C80:CG80)</f>
        <v>0</v>
      </c>
      <c r="CL80" s="2">
        <f t="shared" ref="CL80:CL86" si="299">SUMIF($C$2:$CG$2,$CL$2,C80:CG80)</f>
        <v>0</v>
      </c>
      <c r="CM80" s="2">
        <f t="shared" ref="CM80:CM86" si="300">SUMIF($C$2:$CG$2,$CL$2,D80:CH80)</f>
        <v>0</v>
      </c>
      <c r="CN80" s="2">
        <f t="shared" si="295"/>
        <v>0</v>
      </c>
      <c r="CP80" s="7" t="s">
        <v>27</v>
      </c>
      <c r="CQ80" s="26">
        <f>SUM(X89:AC89)</f>
        <v>0</v>
      </c>
    </row>
    <row r="81" spans="1:95" x14ac:dyDescent="0.25">
      <c r="A81" s="216"/>
      <c r="B81" t="s">
        <v>8</v>
      </c>
      <c r="C81" s="2"/>
      <c r="D81" s="2"/>
      <c r="E81" s="2"/>
      <c r="F81" s="2"/>
      <c r="G81" s="2"/>
      <c r="H81" s="2"/>
      <c r="J81" s="2"/>
      <c r="K81" s="2"/>
      <c r="L81" s="2"/>
      <c r="M81" s="2"/>
      <c r="N81" s="2"/>
      <c r="O81" s="2"/>
      <c r="Q81" s="2"/>
      <c r="R81" s="2"/>
      <c r="S81" s="2"/>
      <c r="T81" s="2"/>
      <c r="U81" s="2"/>
      <c r="V81" s="2"/>
      <c r="X81" s="2"/>
      <c r="Y81" s="2"/>
      <c r="Z81" s="2"/>
      <c r="AA81" s="2"/>
      <c r="AB81" s="2"/>
      <c r="AC81" s="8"/>
      <c r="AD81" t="s">
        <v>47</v>
      </c>
      <c r="AE81" s="2"/>
      <c r="AF81" s="2"/>
      <c r="AG81" s="2"/>
      <c r="AH81" s="2"/>
      <c r="AI81" s="2"/>
      <c r="AJ81" s="2"/>
      <c r="AL81" s="2"/>
      <c r="AM81" s="2"/>
      <c r="AN81" s="2"/>
      <c r="AO81" s="2"/>
      <c r="AP81" s="2"/>
      <c r="AQ81" s="2"/>
      <c r="AS81" s="2"/>
      <c r="AT81" s="2"/>
      <c r="AU81" s="2"/>
      <c r="AV81" s="2"/>
      <c r="AW81" s="2"/>
      <c r="AX81" s="2"/>
      <c r="AZ81" s="2"/>
      <c r="BA81" s="2"/>
      <c r="BB81" s="2"/>
      <c r="BC81" s="2"/>
      <c r="BD81" s="2"/>
      <c r="BE81" s="2"/>
      <c r="BG81" s="2"/>
      <c r="BH81" s="2"/>
      <c r="BI81" s="2"/>
      <c r="BJ81" s="2"/>
      <c r="BK81" s="2"/>
      <c r="BL81" s="2"/>
      <c r="BN81" s="2"/>
      <c r="BO81" s="2"/>
      <c r="BP81" s="2"/>
      <c r="BQ81" s="2"/>
      <c r="BR81" s="2"/>
      <c r="BS81" s="2"/>
      <c r="BU81" s="2"/>
      <c r="BV81" s="2"/>
      <c r="BW81" s="2"/>
      <c r="BX81" s="2"/>
      <c r="BY81" s="2"/>
      <c r="BZ81" s="2"/>
      <c r="CB81" s="2"/>
      <c r="CC81" s="2"/>
      <c r="CD81" s="2"/>
      <c r="CE81" s="2"/>
      <c r="CF81" s="2"/>
      <c r="CG81" s="2"/>
      <c r="CI81" s="2">
        <f t="shared" si="296"/>
        <v>0</v>
      </c>
      <c r="CJ81" s="2">
        <f t="shared" si="297"/>
        <v>0</v>
      </c>
      <c r="CK81" s="2">
        <f t="shared" si="298"/>
        <v>0</v>
      </c>
      <c r="CL81" s="2">
        <f t="shared" si="299"/>
        <v>0</v>
      </c>
      <c r="CM81" s="2">
        <f t="shared" si="300"/>
        <v>0</v>
      </c>
      <c r="CN81" s="2">
        <f t="shared" si="295"/>
        <v>0</v>
      </c>
      <c r="CP81" s="7" t="s">
        <v>23</v>
      </c>
      <c r="CQ81" s="26">
        <f>SUM(AE89:AJ89)</f>
        <v>0</v>
      </c>
    </row>
    <row r="82" spans="1:95" x14ac:dyDescent="0.25">
      <c r="A82" s="216"/>
      <c r="B82" t="s">
        <v>7</v>
      </c>
      <c r="C82" s="2"/>
      <c r="D82" s="2"/>
      <c r="E82" s="2"/>
      <c r="F82" s="2"/>
      <c r="G82" s="2"/>
      <c r="H82" s="2"/>
      <c r="J82" s="2"/>
      <c r="K82" s="2"/>
      <c r="L82" s="2"/>
      <c r="M82" s="2"/>
      <c r="N82" s="2"/>
      <c r="O82" s="2"/>
      <c r="Q82" s="2"/>
      <c r="R82" s="2"/>
      <c r="S82" s="2"/>
      <c r="T82" s="2"/>
      <c r="U82" s="2"/>
      <c r="V82" s="2"/>
      <c r="X82" s="2"/>
      <c r="Y82" s="2"/>
      <c r="Z82" s="2"/>
      <c r="AA82" s="7"/>
      <c r="AB82" s="2"/>
      <c r="AC82" s="8"/>
      <c r="AE82" s="2"/>
      <c r="AF82" s="2"/>
      <c r="AG82" s="2"/>
      <c r="AH82" s="2"/>
      <c r="AI82" s="2"/>
      <c r="AJ82" s="2"/>
      <c r="AL82" s="2"/>
      <c r="AM82" s="2"/>
      <c r="AN82" s="2"/>
      <c r="AO82" s="2"/>
      <c r="AP82" s="2"/>
      <c r="AQ82" s="2"/>
      <c r="AS82" s="2"/>
      <c r="AT82" s="2"/>
      <c r="AU82" s="2"/>
      <c r="AV82" s="2"/>
      <c r="AW82" s="2"/>
      <c r="AX82" s="2"/>
      <c r="AZ82" s="2"/>
      <c r="BA82" s="2"/>
      <c r="BB82" s="2"/>
      <c r="BC82" s="2"/>
      <c r="BD82" s="2"/>
      <c r="BE82" s="2"/>
      <c r="BG82" s="2"/>
      <c r="BH82" s="2"/>
      <c r="BI82" s="2"/>
      <c r="BJ82" s="2"/>
      <c r="BK82" s="2"/>
      <c r="BL82" s="2"/>
      <c r="BN82" s="2"/>
      <c r="BO82" s="2"/>
      <c r="BP82" s="2">
        <f>SUM(_xlfn.XLOOKUP(BN$1,'ADMIN BLOCK UNIQUE  BOOKINGS'!$L$3:$AI$3,'ADMIN BLOCK UNIQUE  BOOKINGS'!$L42:$AI42))++SUM('ADMIN BLOCK DIANE BOOKINGS (2)'!AJ42)</f>
        <v>0</v>
      </c>
      <c r="BQ82" s="2"/>
      <c r="BR82" s="2"/>
      <c r="BS82" s="2"/>
      <c r="BU82" s="2"/>
      <c r="BV82" s="2"/>
      <c r="BW82" s="2"/>
      <c r="BX82" s="2"/>
      <c r="BY82" s="2"/>
      <c r="BZ82" s="2"/>
      <c r="CB82" s="2"/>
      <c r="CC82" s="2"/>
      <c r="CD82" s="2"/>
      <c r="CE82" s="2"/>
      <c r="CF82" s="2"/>
      <c r="CG82" s="2"/>
      <c r="CI82" s="2">
        <f t="shared" si="296"/>
        <v>0</v>
      </c>
      <c r="CJ82" s="2">
        <f t="shared" si="297"/>
        <v>0</v>
      </c>
      <c r="CK82" s="2">
        <f t="shared" si="298"/>
        <v>0</v>
      </c>
      <c r="CL82" s="2">
        <f t="shared" si="299"/>
        <v>0</v>
      </c>
      <c r="CM82" s="2">
        <f t="shared" si="300"/>
        <v>0</v>
      </c>
      <c r="CN82" s="2">
        <f t="shared" si="295"/>
        <v>0</v>
      </c>
      <c r="CP82" s="7" t="s">
        <v>35</v>
      </c>
      <c r="CQ82" s="26">
        <f>SUM(AL89:AQ89)</f>
        <v>0</v>
      </c>
    </row>
    <row r="83" spans="1:95" x14ac:dyDescent="0.25">
      <c r="A83" s="216"/>
      <c r="B83" t="s">
        <v>6</v>
      </c>
      <c r="C83" s="2"/>
      <c r="D83" s="2"/>
      <c r="E83" s="2"/>
      <c r="F83" s="2"/>
      <c r="G83" s="2"/>
      <c r="H83" s="2"/>
      <c r="J83" s="2"/>
      <c r="K83" s="2"/>
      <c r="L83" s="2"/>
      <c r="M83" s="2"/>
      <c r="N83" s="2"/>
      <c r="O83" s="2"/>
      <c r="Q83" s="2"/>
      <c r="R83" s="2"/>
      <c r="S83" s="2"/>
      <c r="T83" s="2"/>
      <c r="U83" s="2"/>
      <c r="V83" s="2"/>
      <c r="X83" s="2"/>
      <c r="Y83" s="2"/>
      <c r="Z83" s="2"/>
      <c r="AA83" s="7"/>
      <c r="AB83" s="2"/>
      <c r="AC83" s="2"/>
      <c r="AE83" s="2"/>
      <c r="AF83" s="2"/>
      <c r="AG83" s="2"/>
      <c r="AH83" s="2"/>
      <c r="AI83" s="2"/>
      <c r="AJ83" s="2"/>
      <c r="AL83" s="2"/>
      <c r="AM83" s="2"/>
      <c r="AN83" s="2"/>
      <c r="AO83" s="2"/>
      <c r="AP83" s="2"/>
      <c r="AQ83" s="2"/>
      <c r="AS83" s="2"/>
      <c r="AT83" s="2"/>
      <c r="AU83" s="2"/>
      <c r="AV83" s="2"/>
      <c r="AW83" s="2"/>
      <c r="AX83" s="2"/>
      <c r="AZ83" s="2"/>
      <c r="BA83" s="2"/>
      <c r="BB83" s="2"/>
      <c r="BC83" s="2"/>
      <c r="BD83" s="2"/>
      <c r="BE83" s="2"/>
      <c r="BG83" s="2"/>
      <c r="BH83" s="2"/>
      <c r="BI83" s="2"/>
      <c r="BJ83" s="2"/>
      <c r="BK83" s="2"/>
      <c r="BL83" s="2"/>
      <c r="BN83" s="2"/>
      <c r="BO83" s="2"/>
      <c r="BP83" s="2">
        <f>SUM(_xlfn.XLOOKUP(BN$1,'ADMIN BLOCK UNIQUE  BOOKINGS'!$L$3:$AI$3,'ADMIN BLOCK UNIQUE  BOOKINGS'!$L43:$AI43))++SUM('ADMIN BLOCK DIANE BOOKINGS (2)'!AJ43)</f>
        <v>0</v>
      </c>
      <c r="BQ83" s="2"/>
      <c r="BR83" s="2"/>
      <c r="BS83" s="2"/>
      <c r="BU83" s="2"/>
      <c r="BV83" s="2"/>
      <c r="BW83" s="2"/>
      <c r="BX83" s="2"/>
      <c r="BY83" s="2"/>
      <c r="BZ83" s="2"/>
      <c r="CB83" s="2"/>
      <c r="CC83" s="2"/>
      <c r="CD83" s="2"/>
      <c r="CE83" s="2"/>
      <c r="CF83" s="2"/>
      <c r="CG83" s="2"/>
      <c r="CI83" s="2">
        <f t="shared" si="296"/>
        <v>0</v>
      </c>
      <c r="CJ83" s="2">
        <f t="shared" si="297"/>
        <v>0</v>
      </c>
      <c r="CK83" s="2">
        <f t="shared" si="298"/>
        <v>0</v>
      </c>
      <c r="CL83" s="2">
        <f t="shared" si="299"/>
        <v>0</v>
      </c>
      <c r="CM83" s="2">
        <f t="shared" si="300"/>
        <v>0</v>
      </c>
      <c r="CN83" s="2">
        <f t="shared" si="295"/>
        <v>0</v>
      </c>
      <c r="CP83" s="7" t="s">
        <v>28</v>
      </c>
      <c r="CQ83" s="26">
        <f>SUM(AS89:AX89)</f>
        <v>0</v>
      </c>
    </row>
    <row r="84" spans="1:95" x14ac:dyDescent="0.25">
      <c r="A84" s="216"/>
      <c r="B84" t="s">
        <v>5</v>
      </c>
      <c r="C84" s="2"/>
      <c r="D84" s="2"/>
      <c r="E84" s="2"/>
      <c r="F84" s="2"/>
      <c r="G84" s="2"/>
      <c r="H84" s="2"/>
      <c r="J84" s="2"/>
      <c r="K84" s="2"/>
      <c r="L84" s="2"/>
      <c r="M84" s="2"/>
      <c r="N84" s="2"/>
      <c r="O84" s="2"/>
      <c r="Q84" s="2"/>
      <c r="R84" s="2"/>
      <c r="S84" s="2"/>
      <c r="T84" s="2"/>
      <c r="U84" s="2"/>
      <c r="V84" s="2"/>
      <c r="X84" s="2"/>
      <c r="Y84" s="2"/>
      <c r="Z84" s="2"/>
      <c r="AA84" s="2"/>
      <c r="AB84" s="2"/>
      <c r="AC84" s="2"/>
      <c r="AE84" s="2"/>
      <c r="AF84" s="2"/>
      <c r="AG84" s="2"/>
      <c r="AH84" s="2"/>
      <c r="AI84" s="2"/>
      <c r="AJ84" s="2"/>
      <c r="AL84" s="2"/>
      <c r="AM84" s="2"/>
      <c r="AN84" s="2"/>
      <c r="AO84" s="2"/>
      <c r="AP84" s="2"/>
      <c r="AQ84" s="2"/>
      <c r="AS84" s="2"/>
      <c r="AT84" s="2"/>
      <c r="AU84" s="2"/>
      <c r="AV84" s="2"/>
      <c r="AW84" s="2"/>
      <c r="AX84" s="2"/>
      <c r="AZ84" s="2"/>
      <c r="BA84" s="2"/>
      <c r="BB84" s="2"/>
      <c r="BC84" s="2"/>
      <c r="BD84" s="2"/>
      <c r="BE84" s="2"/>
      <c r="BG84" s="2"/>
      <c r="BH84" s="2"/>
      <c r="BI84" s="2"/>
      <c r="BJ84" s="2"/>
      <c r="BK84" s="2"/>
      <c r="BL84" s="2"/>
      <c r="BN84" s="2"/>
      <c r="BO84" s="2"/>
      <c r="BP84" s="2">
        <f>SUM(_xlfn.XLOOKUP(BN$1,'ADMIN BLOCK UNIQUE  BOOKINGS'!$L$3:$AI$3,'ADMIN BLOCK UNIQUE  BOOKINGS'!$L44:$AI44))++SUM('ADMIN BLOCK DIANE BOOKINGS (2)'!AJ44)</f>
        <v>0</v>
      </c>
      <c r="BQ84" s="2"/>
      <c r="BR84" s="2"/>
      <c r="BS84" s="2"/>
      <c r="BU84" s="2"/>
      <c r="BV84" s="2"/>
      <c r="BW84" s="2"/>
      <c r="BX84" s="2"/>
      <c r="BY84" s="2"/>
      <c r="BZ84" s="2"/>
      <c r="CB84" s="2"/>
      <c r="CC84" s="2"/>
      <c r="CD84" s="2"/>
      <c r="CE84" s="2"/>
      <c r="CF84" s="2"/>
      <c r="CG84" s="2"/>
      <c r="CI84" s="2">
        <f t="shared" si="296"/>
        <v>0</v>
      </c>
      <c r="CJ84" s="2">
        <f t="shared" si="297"/>
        <v>0</v>
      </c>
      <c r="CK84" s="2">
        <f t="shared" si="298"/>
        <v>0</v>
      </c>
      <c r="CL84" s="2">
        <f t="shared" si="299"/>
        <v>0</v>
      </c>
      <c r="CM84" s="2">
        <f t="shared" si="300"/>
        <v>0</v>
      </c>
      <c r="CN84" s="2">
        <f t="shared" si="295"/>
        <v>0</v>
      </c>
      <c r="CP84" s="7" t="s">
        <v>21</v>
      </c>
      <c r="CQ84" s="26">
        <f>SUM(AZ89:BE89)</f>
        <v>0</v>
      </c>
    </row>
    <row r="85" spans="1:95" x14ac:dyDescent="0.25">
      <c r="A85" s="216"/>
      <c r="B85" t="s">
        <v>4</v>
      </c>
      <c r="C85" s="2"/>
      <c r="D85" s="2"/>
      <c r="E85" s="2"/>
      <c r="F85" s="2"/>
      <c r="G85" s="2"/>
      <c r="H85" s="2"/>
      <c r="J85" s="2"/>
      <c r="K85" s="2"/>
      <c r="L85" s="2"/>
      <c r="M85" s="2"/>
      <c r="N85" s="2"/>
      <c r="O85" s="2"/>
      <c r="Q85" s="2"/>
      <c r="R85" s="2"/>
      <c r="S85" s="2"/>
      <c r="T85" s="2"/>
      <c r="U85" s="2"/>
      <c r="V85" s="2"/>
      <c r="X85" s="2"/>
      <c r="Y85" s="2"/>
      <c r="Z85" s="2"/>
      <c r="AA85" s="2"/>
      <c r="AB85" s="2"/>
      <c r="AC85" s="2"/>
      <c r="AE85" s="2"/>
      <c r="AF85" s="2"/>
      <c r="AG85" s="2"/>
      <c r="AH85" s="2"/>
      <c r="AI85" s="2"/>
      <c r="AJ85" s="2"/>
      <c r="AL85" s="2"/>
      <c r="AM85" s="2"/>
      <c r="AN85" s="2"/>
      <c r="AO85" s="2"/>
      <c r="AP85" s="2"/>
      <c r="AQ85" s="2"/>
      <c r="AS85" s="2"/>
      <c r="AT85" s="2"/>
      <c r="AU85" s="2"/>
      <c r="AV85" s="2"/>
      <c r="AW85" s="2"/>
      <c r="AX85" s="2"/>
      <c r="AZ85" s="2"/>
      <c r="BA85" s="2"/>
      <c r="BB85" s="2"/>
      <c r="BC85" s="2"/>
      <c r="BD85" s="2"/>
      <c r="BE85" s="2"/>
      <c r="BG85" s="2"/>
      <c r="BH85" s="2"/>
      <c r="BI85" s="2"/>
      <c r="BJ85" s="2"/>
      <c r="BK85" s="2"/>
      <c r="BL85" s="2"/>
      <c r="BN85" s="2"/>
      <c r="BO85" s="2"/>
      <c r="BP85" s="2">
        <f>SUM(_xlfn.XLOOKUP(BN$1,'ADMIN BLOCK UNIQUE  BOOKINGS'!$L$3:$AI$3,'ADMIN BLOCK UNIQUE  BOOKINGS'!$L45:$AI45))++SUM('ADMIN BLOCK DIANE BOOKINGS (2)'!AJ45)</f>
        <v>0</v>
      </c>
      <c r="BQ85" s="2"/>
      <c r="BR85" s="2"/>
      <c r="BS85" s="2"/>
      <c r="BU85" s="2"/>
      <c r="BV85" s="2"/>
      <c r="BW85" s="2"/>
      <c r="BX85" s="2"/>
      <c r="BY85" s="2"/>
      <c r="BZ85" s="2"/>
      <c r="CB85" s="2"/>
      <c r="CC85" s="2"/>
      <c r="CD85" s="2"/>
      <c r="CE85" s="2"/>
      <c r="CF85" s="2"/>
      <c r="CG85" s="2"/>
      <c r="CI85" s="2">
        <f t="shared" si="296"/>
        <v>0</v>
      </c>
      <c r="CJ85" s="2">
        <f t="shared" si="297"/>
        <v>0</v>
      </c>
      <c r="CK85" s="2">
        <f t="shared" si="298"/>
        <v>0</v>
      </c>
      <c r="CL85" s="2">
        <f t="shared" si="299"/>
        <v>0</v>
      </c>
      <c r="CM85" s="2">
        <f t="shared" si="300"/>
        <v>0</v>
      </c>
      <c r="CN85" s="2">
        <f t="shared" si="295"/>
        <v>0</v>
      </c>
      <c r="CP85" s="7" t="s">
        <v>20</v>
      </c>
      <c r="CQ85" s="26">
        <f>SUM(BG89:BL89)</f>
        <v>0</v>
      </c>
    </row>
    <row r="86" spans="1:95" x14ac:dyDescent="0.25">
      <c r="A86" s="216"/>
      <c r="B86" t="s">
        <v>3</v>
      </c>
      <c r="C86" s="4">
        <f t="shared" ref="C86:H86" si="301">SUM(C79:C85)</f>
        <v>0</v>
      </c>
      <c r="D86" s="4">
        <f t="shared" si="301"/>
        <v>0</v>
      </c>
      <c r="E86" s="4">
        <f t="shared" si="301"/>
        <v>0</v>
      </c>
      <c r="F86" s="4">
        <f t="shared" si="301"/>
        <v>0</v>
      </c>
      <c r="G86" s="4">
        <f t="shared" si="301"/>
        <v>0</v>
      </c>
      <c r="H86" s="4">
        <f t="shared" si="301"/>
        <v>0</v>
      </c>
      <c r="I86" s="5"/>
      <c r="J86" s="4">
        <f t="shared" ref="J86:O86" si="302">SUM(J79:J85)</f>
        <v>0</v>
      </c>
      <c r="K86" s="4">
        <f t="shared" si="302"/>
        <v>0</v>
      </c>
      <c r="L86" s="4">
        <f t="shared" si="302"/>
        <v>0</v>
      </c>
      <c r="M86" s="4">
        <f t="shared" si="302"/>
        <v>0</v>
      </c>
      <c r="N86" s="4">
        <f t="shared" si="302"/>
        <v>0</v>
      </c>
      <c r="O86" s="4">
        <f t="shared" si="302"/>
        <v>0</v>
      </c>
      <c r="P86" s="5"/>
      <c r="Q86" s="4">
        <f t="shared" ref="Q86:V86" si="303">SUM(Q79:Q85)</f>
        <v>0</v>
      </c>
      <c r="R86" s="4">
        <f t="shared" si="303"/>
        <v>0</v>
      </c>
      <c r="S86" s="4">
        <f t="shared" si="303"/>
        <v>0</v>
      </c>
      <c r="T86" s="4">
        <f t="shared" si="303"/>
        <v>0</v>
      </c>
      <c r="U86" s="4">
        <f t="shared" si="303"/>
        <v>0</v>
      </c>
      <c r="V86" s="4">
        <f t="shared" si="303"/>
        <v>0</v>
      </c>
      <c r="W86" s="5"/>
      <c r="X86" s="4">
        <f t="shared" ref="X86:AC86" si="304">SUM(X79:X85)</f>
        <v>0</v>
      </c>
      <c r="Y86" s="4">
        <f t="shared" si="304"/>
        <v>0</v>
      </c>
      <c r="Z86" s="4">
        <f t="shared" si="304"/>
        <v>0</v>
      </c>
      <c r="AA86" s="4">
        <f t="shared" si="304"/>
        <v>0</v>
      </c>
      <c r="AB86" s="4">
        <f t="shared" si="304"/>
        <v>0</v>
      </c>
      <c r="AC86" s="4">
        <f t="shared" si="304"/>
        <v>0</v>
      </c>
      <c r="AD86" s="5"/>
      <c r="AE86" s="4">
        <f t="shared" ref="AE86:AJ86" si="305">SUM(AE79:AE85)</f>
        <v>0</v>
      </c>
      <c r="AF86" s="4">
        <f t="shared" si="305"/>
        <v>0</v>
      </c>
      <c r="AG86" s="4">
        <f t="shared" si="305"/>
        <v>0</v>
      </c>
      <c r="AH86" s="4">
        <f t="shared" si="305"/>
        <v>0</v>
      </c>
      <c r="AI86" s="4">
        <f t="shared" si="305"/>
        <v>0</v>
      </c>
      <c r="AJ86" s="4">
        <f t="shared" si="305"/>
        <v>0</v>
      </c>
      <c r="AK86" s="5"/>
      <c r="AL86" s="4">
        <f t="shared" ref="AL86:AQ86" si="306">SUM(AL79:AL85)</f>
        <v>0</v>
      </c>
      <c r="AM86" s="4">
        <f t="shared" si="306"/>
        <v>0</v>
      </c>
      <c r="AN86" s="4">
        <f t="shared" si="306"/>
        <v>0</v>
      </c>
      <c r="AO86" s="4">
        <f t="shared" si="306"/>
        <v>0</v>
      </c>
      <c r="AP86" s="4">
        <f t="shared" si="306"/>
        <v>0</v>
      </c>
      <c r="AQ86" s="4">
        <f t="shared" si="306"/>
        <v>0</v>
      </c>
      <c r="AR86" s="5"/>
      <c r="AS86" s="4">
        <f t="shared" ref="AS86:AX86" si="307">SUM(AS79:AS85)</f>
        <v>0</v>
      </c>
      <c r="AT86" s="4">
        <f t="shared" si="307"/>
        <v>0</v>
      </c>
      <c r="AU86" s="4">
        <f t="shared" si="307"/>
        <v>0</v>
      </c>
      <c r="AV86" s="4">
        <f t="shared" si="307"/>
        <v>0</v>
      </c>
      <c r="AW86" s="4">
        <f t="shared" si="307"/>
        <v>0</v>
      </c>
      <c r="AX86" s="4">
        <f t="shared" si="307"/>
        <v>0</v>
      </c>
      <c r="AY86" s="5"/>
      <c r="AZ86" s="4">
        <f t="shared" ref="AZ86:BE86" si="308">SUM(AZ79:AZ85)</f>
        <v>0</v>
      </c>
      <c r="BA86" s="4">
        <f t="shared" si="308"/>
        <v>0</v>
      </c>
      <c r="BB86" s="4">
        <f t="shared" si="308"/>
        <v>0</v>
      </c>
      <c r="BC86" s="4">
        <f t="shared" si="308"/>
        <v>0</v>
      </c>
      <c r="BD86" s="4">
        <f t="shared" si="308"/>
        <v>0</v>
      </c>
      <c r="BE86" s="4">
        <f t="shared" si="308"/>
        <v>0</v>
      </c>
      <c r="BF86" s="5"/>
      <c r="BG86" s="4">
        <f t="shared" ref="BG86:BL86" si="309">SUM(BG79:BG85)</f>
        <v>0</v>
      </c>
      <c r="BH86" s="4">
        <f t="shared" si="309"/>
        <v>0</v>
      </c>
      <c r="BI86" s="4">
        <f t="shared" si="309"/>
        <v>0</v>
      </c>
      <c r="BJ86" s="4">
        <f t="shared" si="309"/>
        <v>0</v>
      </c>
      <c r="BK86" s="4">
        <f t="shared" si="309"/>
        <v>0</v>
      </c>
      <c r="BL86" s="4">
        <f t="shared" si="309"/>
        <v>0</v>
      </c>
      <c r="BM86" s="5"/>
      <c r="BN86" s="4">
        <f t="shared" ref="BN86:BP86" si="310">SUM(BN79:BN85)</f>
        <v>0</v>
      </c>
      <c r="BO86" s="4">
        <f t="shared" si="310"/>
        <v>0</v>
      </c>
      <c r="BP86" s="4">
        <f t="shared" si="310"/>
        <v>0</v>
      </c>
      <c r="BQ86" s="4">
        <f>SUM(BQ79:BQ85)</f>
        <v>0</v>
      </c>
      <c r="BR86" s="4">
        <f t="shared" ref="BR86:BS86" si="311">SUM(BR79:BR85)</f>
        <v>0</v>
      </c>
      <c r="BS86" s="4">
        <f t="shared" si="311"/>
        <v>0</v>
      </c>
      <c r="BT86" s="5"/>
      <c r="BU86" s="4">
        <f t="shared" ref="BU86:BZ86" si="312">SUM(BU79:BU85)</f>
        <v>0</v>
      </c>
      <c r="BV86" s="4">
        <f t="shared" si="312"/>
        <v>0</v>
      </c>
      <c r="BW86" s="4">
        <f t="shared" si="312"/>
        <v>0</v>
      </c>
      <c r="BX86" s="4">
        <f t="shared" si="312"/>
        <v>0</v>
      </c>
      <c r="BY86" s="4">
        <f t="shared" si="312"/>
        <v>0</v>
      </c>
      <c r="BZ86" s="4">
        <f t="shared" si="312"/>
        <v>0</v>
      </c>
      <c r="CA86" s="5"/>
      <c r="CB86" s="4">
        <f t="shared" ref="CB86:CG86" si="313">SUM(CB79:CB85)</f>
        <v>0</v>
      </c>
      <c r="CC86" s="4">
        <f t="shared" si="313"/>
        <v>0</v>
      </c>
      <c r="CD86" s="4">
        <f t="shared" si="313"/>
        <v>0</v>
      </c>
      <c r="CE86" s="4">
        <f t="shared" si="313"/>
        <v>0</v>
      </c>
      <c r="CF86" s="4">
        <f t="shared" si="313"/>
        <v>0</v>
      </c>
      <c r="CG86" s="4">
        <f t="shared" si="313"/>
        <v>0</v>
      </c>
      <c r="CI86" s="2">
        <f>SUM(CI79:CI85)</f>
        <v>0</v>
      </c>
      <c r="CJ86" s="2">
        <f t="shared" ref="CJ86:CK86" si="314">SUM(CJ79:CJ85)</f>
        <v>0</v>
      </c>
      <c r="CK86" s="2">
        <f t="shared" si="314"/>
        <v>0</v>
      </c>
      <c r="CL86" s="2">
        <f t="shared" si="299"/>
        <v>0</v>
      </c>
      <c r="CM86" s="2">
        <f t="shared" si="300"/>
        <v>0</v>
      </c>
      <c r="CN86" s="2">
        <f t="shared" ref="CN86" si="315">SUM(CN79:CN85)</f>
        <v>0</v>
      </c>
      <c r="CP86" s="7" t="s">
        <v>36</v>
      </c>
      <c r="CQ86" s="26">
        <f>SUM(BN89:BS89)</f>
        <v>0</v>
      </c>
    </row>
    <row r="87" spans="1:95" x14ac:dyDescent="0.25">
      <c r="B87" t="s">
        <v>2</v>
      </c>
      <c r="C87" s="1">
        <f t="shared" ref="C87:H87" si="316">+C78*C86</f>
        <v>0</v>
      </c>
      <c r="D87" s="1">
        <f t="shared" si="316"/>
        <v>0</v>
      </c>
      <c r="E87" s="1">
        <f t="shared" si="316"/>
        <v>0</v>
      </c>
      <c r="F87" s="1">
        <f t="shared" si="316"/>
        <v>0</v>
      </c>
      <c r="G87" s="1">
        <f t="shared" si="316"/>
        <v>0</v>
      </c>
      <c r="H87" s="1">
        <f t="shared" si="316"/>
        <v>0</v>
      </c>
      <c r="I87" s="3"/>
      <c r="J87" s="1">
        <f t="shared" ref="J87:O87" si="317">+J78*J86</f>
        <v>0</v>
      </c>
      <c r="K87" s="1">
        <f t="shared" si="317"/>
        <v>0</v>
      </c>
      <c r="L87" s="1">
        <f t="shared" si="317"/>
        <v>0</v>
      </c>
      <c r="M87" s="1">
        <f t="shared" si="317"/>
        <v>0</v>
      </c>
      <c r="N87" s="1">
        <f t="shared" si="317"/>
        <v>0</v>
      </c>
      <c r="O87" s="1">
        <f t="shared" si="317"/>
        <v>0</v>
      </c>
      <c r="P87" s="3"/>
      <c r="Q87" s="1">
        <f t="shared" ref="Q87:V87" si="318">+Q78*Q86</f>
        <v>0</v>
      </c>
      <c r="R87" s="1">
        <f t="shared" si="318"/>
        <v>0</v>
      </c>
      <c r="S87" s="1">
        <f t="shared" si="318"/>
        <v>0</v>
      </c>
      <c r="T87" s="1">
        <f t="shared" si="318"/>
        <v>0</v>
      </c>
      <c r="U87" s="1">
        <f t="shared" si="318"/>
        <v>0</v>
      </c>
      <c r="V87" s="1">
        <f t="shared" si="318"/>
        <v>0</v>
      </c>
      <c r="W87" s="3"/>
      <c r="X87" s="1">
        <f t="shared" ref="X87:AC87" si="319">+X78*X86</f>
        <v>0</v>
      </c>
      <c r="Y87" s="1">
        <f t="shared" si="319"/>
        <v>0</v>
      </c>
      <c r="Z87" s="1">
        <f t="shared" si="319"/>
        <v>0</v>
      </c>
      <c r="AA87" s="1">
        <f t="shared" si="319"/>
        <v>0</v>
      </c>
      <c r="AB87" s="1">
        <f t="shared" si="319"/>
        <v>0</v>
      </c>
      <c r="AC87" s="1">
        <f t="shared" si="319"/>
        <v>0</v>
      </c>
      <c r="AD87" s="3"/>
      <c r="AE87" s="1">
        <f t="shared" ref="AE87:AJ87" si="320">+AE78*AE86</f>
        <v>0</v>
      </c>
      <c r="AF87" s="1">
        <f t="shared" si="320"/>
        <v>0</v>
      </c>
      <c r="AG87" s="1">
        <f t="shared" si="320"/>
        <v>0</v>
      </c>
      <c r="AH87" s="1">
        <f t="shared" si="320"/>
        <v>0</v>
      </c>
      <c r="AI87" s="1">
        <f t="shared" si="320"/>
        <v>0</v>
      </c>
      <c r="AJ87" s="1">
        <f t="shared" si="320"/>
        <v>0</v>
      </c>
      <c r="AK87" s="3"/>
      <c r="AL87" s="1">
        <f t="shared" ref="AL87:AQ87" si="321">+AL78*AL86</f>
        <v>0</v>
      </c>
      <c r="AM87" s="1">
        <f t="shared" si="321"/>
        <v>0</v>
      </c>
      <c r="AN87" s="1">
        <f t="shared" si="321"/>
        <v>0</v>
      </c>
      <c r="AO87" s="1">
        <f t="shared" si="321"/>
        <v>0</v>
      </c>
      <c r="AP87" s="1">
        <f t="shared" si="321"/>
        <v>0</v>
      </c>
      <c r="AQ87" s="1">
        <f t="shared" si="321"/>
        <v>0</v>
      </c>
      <c r="AR87" s="3"/>
      <c r="AS87" s="1">
        <f t="shared" ref="AS87:AX87" si="322">+AS78*AS86</f>
        <v>0</v>
      </c>
      <c r="AT87" s="1">
        <f t="shared" si="322"/>
        <v>0</v>
      </c>
      <c r="AU87" s="1">
        <f t="shared" si="322"/>
        <v>0</v>
      </c>
      <c r="AV87" s="1">
        <f t="shared" si="322"/>
        <v>0</v>
      </c>
      <c r="AW87" s="1">
        <f t="shared" si="322"/>
        <v>0</v>
      </c>
      <c r="AX87" s="1">
        <f t="shared" si="322"/>
        <v>0</v>
      </c>
      <c r="AY87" s="3"/>
      <c r="AZ87" s="1">
        <f t="shared" ref="AZ87:BE87" si="323">+AZ78*AZ86</f>
        <v>0</v>
      </c>
      <c r="BA87" s="1">
        <f t="shared" si="323"/>
        <v>0</v>
      </c>
      <c r="BB87" s="1">
        <f t="shared" si="323"/>
        <v>0</v>
      </c>
      <c r="BC87" s="1">
        <f t="shared" si="323"/>
        <v>0</v>
      </c>
      <c r="BD87" s="1">
        <f t="shared" si="323"/>
        <v>0</v>
      </c>
      <c r="BE87" s="1">
        <f t="shared" si="323"/>
        <v>0</v>
      </c>
      <c r="BF87" s="3"/>
      <c r="BG87" s="1">
        <f t="shared" ref="BG87:BL87" si="324">+BG78*BG86</f>
        <v>0</v>
      </c>
      <c r="BH87" s="1">
        <f t="shared" si="324"/>
        <v>0</v>
      </c>
      <c r="BI87" s="1">
        <f t="shared" si="324"/>
        <v>0</v>
      </c>
      <c r="BJ87" s="1">
        <f t="shared" si="324"/>
        <v>0</v>
      </c>
      <c r="BK87" s="1">
        <f t="shared" si="324"/>
        <v>0</v>
      </c>
      <c r="BL87" s="1">
        <f t="shared" si="324"/>
        <v>0</v>
      </c>
      <c r="BM87" s="3"/>
      <c r="BN87" s="1">
        <f t="shared" ref="BN87:BS87" si="325">+BN78*BN86</f>
        <v>0</v>
      </c>
      <c r="BO87" s="1">
        <f t="shared" si="325"/>
        <v>0</v>
      </c>
      <c r="BP87" s="1">
        <f t="shared" si="325"/>
        <v>0</v>
      </c>
      <c r="BQ87" s="1">
        <f t="shared" si="325"/>
        <v>0</v>
      </c>
      <c r="BR87" s="1">
        <f t="shared" si="325"/>
        <v>0</v>
      </c>
      <c r="BS87" s="1">
        <f t="shared" si="325"/>
        <v>0</v>
      </c>
      <c r="BT87" s="3"/>
      <c r="BU87" s="1">
        <f t="shared" ref="BU87:BZ87" si="326">+BU78*BU86</f>
        <v>0</v>
      </c>
      <c r="BV87" s="1">
        <f t="shared" si="326"/>
        <v>0</v>
      </c>
      <c r="BW87" s="1">
        <f t="shared" si="326"/>
        <v>0</v>
      </c>
      <c r="BX87" s="1">
        <f t="shared" si="326"/>
        <v>0</v>
      </c>
      <c r="BY87" s="1">
        <f t="shared" si="326"/>
        <v>0</v>
      </c>
      <c r="BZ87" s="1">
        <f t="shared" si="326"/>
        <v>0</v>
      </c>
      <c r="CA87" s="3"/>
      <c r="CB87" s="1">
        <f t="shared" ref="CB87:CG87" si="327">+CB78*CB86</f>
        <v>0</v>
      </c>
      <c r="CC87" s="1">
        <f t="shared" si="327"/>
        <v>0</v>
      </c>
      <c r="CD87" s="1">
        <f t="shared" si="327"/>
        <v>0</v>
      </c>
      <c r="CE87" s="1">
        <f t="shared" si="327"/>
        <v>0</v>
      </c>
      <c r="CF87" s="1">
        <f t="shared" si="327"/>
        <v>0</v>
      </c>
      <c r="CG87" s="1">
        <f t="shared" si="327"/>
        <v>0</v>
      </c>
      <c r="CH87" s="3"/>
      <c r="CI87" s="25">
        <f>CI86*CI78</f>
        <v>0</v>
      </c>
      <c r="CJ87" s="25">
        <f t="shared" ref="CJ87:CN87" si="328">CJ86*CJ78</f>
        <v>0</v>
      </c>
      <c r="CK87" s="25">
        <f t="shared" si="328"/>
        <v>0</v>
      </c>
      <c r="CL87" s="25">
        <f t="shared" si="328"/>
        <v>0</v>
      </c>
      <c r="CM87" s="25">
        <f t="shared" si="328"/>
        <v>0</v>
      </c>
      <c r="CN87" s="25">
        <f t="shared" si="328"/>
        <v>0</v>
      </c>
      <c r="CP87" s="7" t="s">
        <v>18</v>
      </c>
      <c r="CQ87" s="26">
        <f>SUM(BU89:BZ89)</f>
        <v>0</v>
      </c>
    </row>
    <row r="88" spans="1:95" x14ac:dyDescent="0.25">
      <c r="B88" t="s">
        <v>1</v>
      </c>
      <c r="C88" s="1">
        <f>+C87*7.5%</f>
        <v>0</v>
      </c>
      <c r="D88" s="1">
        <f t="shared" ref="D88:H88" si="329">+D87*7.5%</f>
        <v>0</v>
      </c>
      <c r="E88" s="1">
        <f t="shared" si="329"/>
        <v>0</v>
      </c>
      <c r="F88" s="1">
        <f t="shared" si="329"/>
        <v>0</v>
      </c>
      <c r="G88" s="1">
        <f t="shared" si="329"/>
        <v>0</v>
      </c>
      <c r="H88" s="1">
        <f t="shared" si="329"/>
        <v>0</v>
      </c>
      <c r="I88" s="3"/>
      <c r="J88" s="1">
        <f>+J87*7.5%</f>
        <v>0</v>
      </c>
      <c r="K88" s="1">
        <f t="shared" ref="K88:O88" si="330">+K87*7.5%</f>
        <v>0</v>
      </c>
      <c r="L88" s="1">
        <f t="shared" si="330"/>
        <v>0</v>
      </c>
      <c r="M88" s="1">
        <f t="shared" si="330"/>
        <v>0</v>
      </c>
      <c r="N88" s="1">
        <f t="shared" si="330"/>
        <v>0</v>
      </c>
      <c r="O88" s="1">
        <f t="shared" si="330"/>
        <v>0</v>
      </c>
      <c r="P88" s="3"/>
      <c r="Q88" s="1">
        <f>+Q87*7.5%</f>
        <v>0</v>
      </c>
      <c r="R88" s="1">
        <f t="shared" ref="R88:V88" si="331">+R87*7.5%</f>
        <v>0</v>
      </c>
      <c r="S88" s="1">
        <f t="shared" si="331"/>
        <v>0</v>
      </c>
      <c r="T88" s="1">
        <f t="shared" si="331"/>
        <v>0</v>
      </c>
      <c r="U88" s="1">
        <f t="shared" si="331"/>
        <v>0</v>
      </c>
      <c r="V88" s="1">
        <f t="shared" si="331"/>
        <v>0</v>
      </c>
      <c r="W88" s="3"/>
      <c r="X88" s="1">
        <f>+X87*7.5%</f>
        <v>0</v>
      </c>
      <c r="Y88" s="1">
        <f>+Y87*7.5%</f>
        <v>0</v>
      </c>
      <c r="Z88" s="1">
        <f>+Z87*7.5%</f>
        <v>0</v>
      </c>
      <c r="AA88" s="1">
        <f>+AA87*7.5%</f>
        <v>0</v>
      </c>
      <c r="AB88" s="1">
        <f>+AB87*7.5%</f>
        <v>0</v>
      </c>
      <c r="AC88" s="1">
        <f>+AC87*0.05</f>
        <v>0</v>
      </c>
      <c r="AD88" s="3"/>
      <c r="AE88" s="1">
        <f>+AE87*7.5%</f>
        <v>0</v>
      </c>
      <c r="AF88" s="1">
        <f t="shared" ref="AF88:AJ88" si="332">+AF87*7.5%</f>
        <v>0</v>
      </c>
      <c r="AG88" s="1">
        <f t="shared" si="332"/>
        <v>0</v>
      </c>
      <c r="AH88" s="1">
        <f t="shared" si="332"/>
        <v>0</v>
      </c>
      <c r="AI88" s="1">
        <f t="shared" si="332"/>
        <v>0</v>
      </c>
      <c r="AJ88" s="1">
        <f t="shared" si="332"/>
        <v>0</v>
      </c>
      <c r="AK88" s="3"/>
      <c r="AL88" s="1">
        <f>+AL87*7.5%</f>
        <v>0</v>
      </c>
      <c r="AM88" s="1">
        <f t="shared" ref="AM88:AQ88" si="333">+AM87*7.5%</f>
        <v>0</v>
      </c>
      <c r="AN88" s="1">
        <f t="shared" si="333"/>
        <v>0</v>
      </c>
      <c r="AO88" s="1">
        <f t="shared" si="333"/>
        <v>0</v>
      </c>
      <c r="AP88" s="1">
        <f t="shared" si="333"/>
        <v>0</v>
      </c>
      <c r="AQ88" s="1">
        <f t="shared" si="333"/>
        <v>0</v>
      </c>
      <c r="AR88" s="3"/>
      <c r="AS88" s="1">
        <f>+AS87*7.5%</f>
        <v>0</v>
      </c>
      <c r="AT88" s="1">
        <f t="shared" ref="AT88:AX88" si="334">+AT87*7.5%</f>
        <v>0</v>
      </c>
      <c r="AU88" s="1">
        <f t="shared" si="334"/>
        <v>0</v>
      </c>
      <c r="AV88" s="1">
        <f t="shared" si="334"/>
        <v>0</v>
      </c>
      <c r="AW88" s="1">
        <f t="shared" si="334"/>
        <v>0</v>
      </c>
      <c r="AX88" s="1">
        <f t="shared" si="334"/>
        <v>0</v>
      </c>
      <c r="AY88" s="3"/>
      <c r="AZ88" s="1">
        <f>+AZ87*7.5%</f>
        <v>0</v>
      </c>
      <c r="BA88" s="1">
        <f t="shared" ref="BA88:BE88" si="335">+BA87*7.5%</f>
        <v>0</v>
      </c>
      <c r="BB88" s="1">
        <f t="shared" si="335"/>
        <v>0</v>
      </c>
      <c r="BC88" s="1">
        <f t="shared" si="335"/>
        <v>0</v>
      </c>
      <c r="BD88" s="1">
        <f t="shared" si="335"/>
        <v>0</v>
      </c>
      <c r="BE88" s="1">
        <f t="shared" si="335"/>
        <v>0</v>
      </c>
      <c r="BF88" s="3"/>
      <c r="BG88" s="1">
        <f>+BG87*7.5%</f>
        <v>0</v>
      </c>
      <c r="BH88" s="1">
        <f t="shared" ref="BH88:BL88" si="336">+BH87*7.5%</f>
        <v>0</v>
      </c>
      <c r="BI88" s="1">
        <f t="shared" si="336"/>
        <v>0</v>
      </c>
      <c r="BJ88" s="1">
        <f t="shared" si="336"/>
        <v>0</v>
      </c>
      <c r="BK88" s="1">
        <f t="shared" si="336"/>
        <v>0</v>
      </c>
      <c r="BL88" s="1">
        <f t="shared" si="336"/>
        <v>0</v>
      </c>
      <c r="BM88" s="3"/>
      <c r="BN88" s="1">
        <f>+BN87*7.5%</f>
        <v>0</v>
      </c>
      <c r="BO88" s="1">
        <f t="shared" ref="BO88:BS88" si="337">+BO87*7.5%</f>
        <v>0</v>
      </c>
      <c r="BP88" s="1">
        <f t="shared" si="337"/>
        <v>0</v>
      </c>
      <c r="BQ88" s="1">
        <f t="shared" si="337"/>
        <v>0</v>
      </c>
      <c r="BR88" s="1">
        <f t="shared" si="337"/>
        <v>0</v>
      </c>
      <c r="BS88" s="1">
        <f t="shared" si="337"/>
        <v>0</v>
      </c>
      <c r="BT88" s="3"/>
      <c r="BU88" s="1">
        <f>+BU87*7.5%</f>
        <v>0</v>
      </c>
      <c r="BV88" s="1">
        <f t="shared" ref="BV88:BZ88" si="338">+BV87*7.5%</f>
        <v>0</v>
      </c>
      <c r="BW88" s="1">
        <f t="shared" si="338"/>
        <v>0</v>
      </c>
      <c r="BX88" s="1">
        <f t="shared" si="338"/>
        <v>0</v>
      </c>
      <c r="BY88" s="1">
        <f t="shared" si="338"/>
        <v>0</v>
      </c>
      <c r="BZ88" s="1">
        <f t="shared" si="338"/>
        <v>0</v>
      </c>
      <c r="CA88" s="3"/>
      <c r="CB88" s="1">
        <f>+CB87*7.5%</f>
        <v>0</v>
      </c>
      <c r="CC88" s="1">
        <f t="shared" ref="CC88:CG88" si="339">+CC87*7.5%</f>
        <v>0</v>
      </c>
      <c r="CD88" s="1">
        <f t="shared" si="339"/>
        <v>0</v>
      </c>
      <c r="CE88" s="1">
        <f t="shared" si="339"/>
        <v>0</v>
      </c>
      <c r="CF88" s="1">
        <f t="shared" si="339"/>
        <v>0</v>
      </c>
      <c r="CG88" s="1">
        <f t="shared" si="339"/>
        <v>0</v>
      </c>
      <c r="CH88" s="3"/>
      <c r="CI88" s="25">
        <f>CI87*7.5%</f>
        <v>0</v>
      </c>
      <c r="CJ88" s="25">
        <f t="shared" ref="CJ88:CN88" si="340">CJ87*7.5%</f>
        <v>0</v>
      </c>
      <c r="CK88" s="25">
        <f t="shared" si="340"/>
        <v>0</v>
      </c>
      <c r="CL88" s="25">
        <f t="shared" si="340"/>
        <v>0</v>
      </c>
      <c r="CM88" s="25">
        <f t="shared" si="340"/>
        <v>0</v>
      </c>
      <c r="CN88" s="25">
        <f t="shared" si="340"/>
        <v>0</v>
      </c>
      <c r="CP88" s="7" t="s">
        <v>154</v>
      </c>
      <c r="CQ88" s="26">
        <f>SUM(CB89:CG89)</f>
        <v>0</v>
      </c>
    </row>
    <row r="89" spans="1:95" x14ac:dyDescent="0.25">
      <c r="B89" t="s">
        <v>0</v>
      </c>
      <c r="C89" s="1">
        <f t="shared" ref="C89:D89" si="341">SUM(C87:C88)</f>
        <v>0</v>
      </c>
      <c r="D89" s="1">
        <f t="shared" si="341"/>
        <v>0</v>
      </c>
      <c r="E89" s="1">
        <f>SUM(E87:E88)</f>
        <v>0</v>
      </c>
      <c r="F89" s="1">
        <f>SUM(F87:F88)</f>
        <v>0</v>
      </c>
      <c r="G89" s="1">
        <f>SUM(G87:G88)</f>
        <v>0</v>
      </c>
      <c r="H89" s="1">
        <f>SUM(H87:H88)</f>
        <v>0</v>
      </c>
      <c r="J89" s="1">
        <f t="shared" ref="J89:K89" si="342">SUM(J87:J88)</f>
        <v>0</v>
      </c>
      <c r="K89" s="1">
        <f t="shared" si="342"/>
        <v>0</v>
      </c>
      <c r="L89" s="1">
        <f>SUM(L87:L88)</f>
        <v>0</v>
      </c>
      <c r="M89" s="1">
        <f>SUM(M87:M88)</f>
        <v>0</v>
      </c>
      <c r="N89" s="1">
        <f>SUM(N87:N88)</f>
        <v>0</v>
      </c>
      <c r="O89" s="1">
        <f>SUM(O87:O88)</f>
        <v>0</v>
      </c>
      <c r="Q89" s="1">
        <f t="shared" ref="Q89:R89" si="343">SUM(Q87:Q88)</f>
        <v>0</v>
      </c>
      <c r="R89" s="1">
        <f t="shared" si="343"/>
        <v>0</v>
      </c>
      <c r="S89" s="1">
        <f>SUM(S87:S88)</f>
        <v>0</v>
      </c>
      <c r="T89" s="1">
        <f>SUM(T87:T88)</f>
        <v>0</v>
      </c>
      <c r="U89" s="1">
        <f>SUM(U87:U88)</f>
        <v>0</v>
      </c>
      <c r="V89" s="1">
        <f>SUM(V87:V88)</f>
        <v>0</v>
      </c>
      <c r="X89" s="1">
        <f t="shared" ref="X89:AC89" si="344">SUM(X87:X88)</f>
        <v>0</v>
      </c>
      <c r="Y89" s="1">
        <f t="shared" si="344"/>
        <v>0</v>
      </c>
      <c r="Z89" s="1">
        <f t="shared" si="344"/>
        <v>0</v>
      </c>
      <c r="AA89" s="1">
        <f t="shared" si="344"/>
        <v>0</v>
      </c>
      <c r="AB89" s="1">
        <f t="shared" si="344"/>
        <v>0</v>
      </c>
      <c r="AC89" s="1">
        <f t="shared" si="344"/>
        <v>0</v>
      </c>
      <c r="AE89" s="1">
        <f t="shared" ref="AE89:AJ89" si="345">SUM(AE87:AE88)</f>
        <v>0</v>
      </c>
      <c r="AF89" s="1">
        <f t="shared" si="345"/>
        <v>0</v>
      </c>
      <c r="AG89" s="1">
        <f t="shared" si="345"/>
        <v>0</v>
      </c>
      <c r="AH89" s="1">
        <f t="shared" si="345"/>
        <v>0</v>
      </c>
      <c r="AI89" s="1">
        <f t="shared" si="345"/>
        <v>0</v>
      </c>
      <c r="AJ89" s="1">
        <f t="shared" si="345"/>
        <v>0</v>
      </c>
      <c r="AL89" s="1">
        <f t="shared" ref="AL89:AQ89" si="346">SUM(AL87:AL88)</f>
        <v>0</v>
      </c>
      <c r="AM89" s="1">
        <f t="shared" si="346"/>
        <v>0</v>
      </c>
      <c r="AN89" s="1">
        <f t="shared" si="346"/>
        <v>0</v>
      </c>
      <c r="AO89" s="1">
        <f t="shared" si="346"/>
        <v>0</v>
      </c>
      <c r="AP89" s="1">
        <f t="shared" si="346"/>
        <v>0</v>
      </c>
      <c r="AQ89" s="1">
        <f t="shared" si="346"/>
        <v>0</v>
      </c>
      <c r="AS89" s="1">
        <f t="shared" ref="AS89:AX89" si="347">SUM(AS87:AS88)</f>
        <v>0</v>
      </c>
      <c r="AT89" s="1">
        <f t="shared" si="347"/>
        <v>0</v>
      </c>
      <c r="AU89" s="1">
        <f t="shared" si="347"/>
        <v>0</v>
      </c>
      <c r="AV89" s="1">
        <f t="shared" si="347"/>
        <v>0</v>
      </c>
      <c r="AW89" s="1">
        <f t="shared" si="347"/>
        <v>0</v>
      </c>
      <c r="AX89" s="1">
        <f t="shared" si="347"/>
        <v>0</v>
      </c>
      <c r="AZ89" s="1">
        <f t="shared" ref="AZ89:BE89" si="348">SUM(AZ87:AZ88)</f>
        <v>0</v>
      </c>
      <c r="BA89" s="1">
        <f t="shared" si="348"/>
        <v>0</v>
      </c>
      <c r="BB89" s="1">
        <f t="shared" si="348"/>
        <v>0</v>
      </c>
      <c r="BC89" s="1">
        <f t="shared" si="348"/>
        <v>0</v>
      </c>
      <c r="BD89" s="1">
        <f t="shared" si="348"/>
        <v>0</v>
      </c>
      <c r="BE89" s="1">
        <f t="shared" si="348"/>
        <v>0</v>
      </c>
      <c r="BG89" s="1">
        <f t="shared" ref="BG89:BL89" si="349">SUM(BG87:BG88)</f>
        <v>0</v>
      </c>
      <c r="BH89" s="1">
        <f t="shared" si="349"/>
        <v>0</v>
      </c>
      <c r="BI89" s="1">
        <f t="shared" si="349"/>
        <v>0</v>
      </c>
      <c r="BJ89" s="1">
        <f t="shared" si="349"/>
        <v>0</v>
      </c>
      <c r="BK89" s="1">
        <f t="shared" si="349"/>
        <v>0</v>
      </c>
      <c r="BL89" s="1">
        <f t="shared" si="349"/>
        <v>0</v>
      </c>
      <c r="BN89" s="1">
        <f t="shared" ref="BN89:BS89" si="350">SUM(BN87:BN88)</f>
        <v>0</v>
      </c>
      <c r="BO89" s="1">
        <f t="shared" si="350"/>
        <v>0</v>
      </c>
      <c r="BP89" s="1">
        <f t="shared" si="350"/>
        <v>0</v>
      </c>
      <c r="BQ89" s="1">
        <f t="shared" si="350"/>
        <v>0</v>
      </c>
      <c r="BR89" s="1">
        <f t="shared" si="350"/>
        <v>0</v>
      </c>
      <c r="BS89" s="1">
        <f t="shared" si="350"/>
        <v>0</v>
      </c>
      <c r="BU89" s="1">
        <f t="shared" ref="BU89:BZ89" si="351">SUM(BU87:BU88)</f>
        <v>0</v>
      </c>
      <c r="BV89" s="1">
        <f t="shared" si="351"/>
        <v>0</v>
      </c>
      <c r="BW89" s="1">
        <f t="shared" si="351"/>
        <v>0</v>
      </c>
      <c r="BX89" s="1">
        <f t="shared" si="351"/>
        <v>0</v>
      </c>
      <c r="BY89" s="1">
        <f t="shared" si="351"/>
        <v>0</v>
      </c>
      <c r="BZ89" s="1">
        <f t="shared" si="351"/>
        <v>0</v>
      </c>
      <c r="CA89" s="3"/>
      <c r="CB89" s="1">
        <f t="shared" ref="CB89:CG89" si="352">SUM(CB87:CB88)</f>
        <v>0</v>
      </c>
      <c r="CC89" s="1">
        <f t="shared" si="352"/>
        <v>0</v>
      </c>
      <c r="CD89" s="1">
        <f t="shared" si="352"/>
        <v>0</v>
      </c>
      <c r="CE89" s="1">
        <f t="shared" si="352"/>
        <v>0</v>
      </c>
      <c r="CF89" s="1">
        <f t="shared" si="352"/>
        <v>0</v>
      </c>
      <c r="CG89" s="1">
        <f t="shared" si="352"/>
        <v>0</v>
      </c>
      <c r="CI89" s="25">
        <f>SUM(CI87:CI88)</f>
        <v>0</v>
      </c>
      <c r="CJ89" s="25">
        <f t="shared" ref="CJ89:CN89" si="353">SUM(CJ87:CJ88)</f>
        <v>0</v>
      </c>
      <c r="CK89" s="25">
        <f t="shared" si="353"/>
        <v>0</v>
      </c>
      <c r="CL89" s="25">
        <f t="shared" si="353"/>
        <v>0</v>
      </c>
      <c r="CM89" s="25">
        <f t="shared" si="353"/>
        <v>0</v>
      </c>
      <c r="CN89" s="25">
        <f t="shared" si="353"/>
        <v>0</v>
      </c>
      <c r="CP89" s="9" t="s">
        <v>0</v>
      </c>
      <c r="CQ89" s="27">
        <f>SUM(CQ77:CQ88)</f>
        <v>0</v>
      </c>
    </row>
    <row r="90" spans="1:95" x14ac:dyDescent="0.25"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N90" s="3"/>
    </row>
    <row r="91" spans="1:95" x14ac:dyDescent="0.25">
      <c r="E91" s="3"/>
      <c r="F91" s="3"/>
      <c r="G91" s="3"/>
      <c r="L91" s="3"/>
      <c r="M91" s="3"/>
      <c r="N91" s="3"/>
      <c r="S91" s="3"/>
      <c r="T91" s="3"/>
      <c r="U91" s="3"/>
      <c r="X91" s="3"/>
      <c r="Y91" s="3"/>
      <c r="Z91" s="3"/>
      <c r="AA91" s="3"/>
      <c r="AB91" s="3"/>
      <c r="AC91" s="3"/>
      <c r="AE91" s="3"/>
      <c r="AF91" s="3"/>
      <c r="AG91" s="3"/>
      <c r="AH91" s="3"/>
      <c r="AI91" s="3"/>
      <c r="AJ91" s="3"/>
      <c r="AL91" s="3"/>
      <c r="AM91" s="3"/>
      <c r="AN91" s="3"/>
      <c r="AO91" s="3"/>
      <c r="AP91" s="3"/>
      <c r="AQ91" s="3"/>
      <c r="AS91" s="3"/>
      <c r="AT91" s="3"/>
      <c r="AU91" s="3"/>
      <c r="AV91" s="3"/>
      <c r="AW91" s="3"/>
      <c r="AX91" s="3"/>
      <c r="AZ91" s="3"/>
      <c r="BA91" s="3"/>
      <c r="BB91" s="3"/>
      <c r="BC91" s="3"/>
      <c r="BD91" s="3"/>
      <c r="BE91" s="3"/>
      <c r="BG91" s="3"/>
      <c r="BH91" s="3"/>
      <c r="BI91" s="3"/>
      <c r="BJ91" s="3"/>
      <c r="BK91" s="3"/>
      <c r="BL91" s="3"/>
      <c r="BN91" s="3"/>
      <c r="BO91" s="3"/>
      <c r="BP91" s="3"/>
      <c r="BQ91" s="3"/>
      <c r="BR91" s="3"/>
      <c r="BS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N91" s="3"/>
    </row>
  </sheetData>
  <mergeCells count="77">
    <mergeCell ref="AE1:AK1"/>
    <mergeCell ref="AZ1:BE1"/>
    <mergeCell ref="A2:A11"/>
    <mergeCell ref="C1:H1"/>
    <mergeCell ref="J1:O1"/>
    <mergeCell ref="Q1:W1"/>
    <mergeCell ref="X1:AD1"/>
    <mergeCell ref="AL1:AQ1"/>
    <mergeCell ref="AS1:AX1"/>
    <mergeCell ref="BG1:BL1"/>
    <mergeCell ref="BN1:BS1"/>
    <mergeCell ref="BU1:BZ1"/>
    <mergeCell ref="CB1:CG1"/>
    <mergeCell ref="CI1:CN1"/>
    <mergeCell ref="CS2:CX2"/>
    <mergeCell ref="C16:H16"/>
    <mergeCell ref="J16:O16"/>
    <mergeCell ref="Q16:W16"/>
    <mergeCell ref="X16:AD16"/>
    <mergeCell ref="AE16:AK16"/>
    <mergeCell ref="AZ16:BE16"/>
    <mergeCell ref="BG16:BL16"/>
    <mergeCell ref="BN16:BS16"/>
    <mergeCell ref="BU16:BZ16"/>
    <mergeCell ref="A32:A41"/>
    <mergeCell ref="CB16:CG16"/>
    <mergeCell ref="CI16:CN16"/>
    <mergeCell ref="A17:A26"/>
    <mergeCell ref="C31:H31"/>
    <mergeCell ref="J31:O31"/>
    <mergeCell ref="Q31:W31"/>
    <mergeCell ref="X31:AD31"/>
    <mergeCell ref="AE31:AK31"/>
    <mergeCell ref="AZ31:BE31"/>
    <mergeCell ref="BG31:BL31"/>
    <mergeCell ref="BN31:BS31"/>
    <mergeCell ref="BU31:BZ31"/>
    <mergeCell ref="CB31:CG31"/>
    <mergeCell ref="CI31:CN31"/>
    <mergeCell ref="CS31:CT31"/>
    <mergeCell ref="CV42:CW42"/>
    <mergeCell ref="C46:H46"/>
    <mergeCell ref="J46:O46"/>
    <mergeCell ref="Q46:W46"/>
    <mergeCell ref="X46:AD46"/>
    <mergeCell ref="AE46:AK46"/>
    <mergeCell ref="AZ46:BE46"/>
    <mergeCell ref="BG46:BL46"/>
    <mergeCell ref="BN46:BS46"/>
    <mergeCell ref="BU46:BZ46"/>
    <mergeCell ref="CB46:CG46"/>
    <mergeCell ref="CI46:CN46"/>
    <mergeCell ref="A47:A56"/>
    <mergeCell ref="C61:H61"/>
    <mergeCell ref="J61:O61"/>
    <mergeCell ref="Q61:W61"/>
    <mergeCell ref="X61:AD61"/>
    <mergeCell ref="AE61:AK61"/>
    <mergeCell ref="AZ61:BE61"/>
    <mergeCell ref="BG61:BL61"/>
    <mergeCell ref="A62:A71"/>
    <mergeCell ref="C76:H76"/>
    <mergeCell ref="J76:O76"/>
    <mergeCell ref="Q76:W76"/>
    <mergeCell ref="X76:AD76"/>
    <mergeCell ref="CB76:CG76"/>
    <mergeCell ref="CI76:CN76"/>
    <mergeCell ref="BN61:BS61"/>
    <mergeCell ref="BU61:BZ61"/>
    <mergeCell ref="CB61:CG61"/>
    <mergeCell ref="CI61:CN61"/>
    <mergeCell ref="A77:A86"/>
    <mergeCell ref="AZ76:BE76"/>
    <mergeCell ref="BG76:BL76"/>
    <mergeCell ref="BN76:BS76"/>
    <mergeCell ref="BU76:BZ76"/>
    <mergeCell ref="AE76:AK76"/>
  </mergeCells>
  <phoneticPr fontId="8" alignment="center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564A-E570-4BDD-9FF9-6B6E5551B024}">
  <dimension ref="A1:CY95"/>
  <sheetViews>
    <sheetView showZeros="0" topLeftCell="CF48" zoomScale="80" zoomScaleNormal="80" workbookViewId="0">
      <selection activeCell="CT48" sqref="CT48"/>
    </sheetView>
  </sheetViews>
  <sheetFormatPr defaultRowHeight="15" x14ac:dyDescent="0.25"/>
  <cols>
    <col min="2" max="2" width="13" customWidth="1"/>
    <col min="5" max="5" width="13" customWidth="1"/>
    <col min="8" max="8" width="11.140625" customWidth="1"/>
    <col min="17" max="17" width="14.7109375" customWidth="1"/>
    <col min="18" max="18" width="12.7109375" customWidth="1"/>
    <col min="19" max="19" width="10.5703125" customWidth="1"/>
    <col min="20" max="20" width="12.85546875" customWidth="1"/>
    <col min="21" max="21" width="10.28515625" customWidth="1"/>
    <col min="22" max="22" width="13.85546875" customWidth="1"/>
    <col min="24" max="24" width="15.28515625" customWidth="1"/>
    <col min="25" max="25" width="12.140625" customWidth="1"/>
    <col min="26" max="26" width="12.42578125" customWidth="1"/>
    <col min="27" max="27" width="13.28515625" customWidth="1"/>
    <col min="28" max="28" width="11" customWidth="1"/>
    <col min="33" max="33" width="16" customWidth="1"/>
    <col min="47" max="47" width="13.42578125" customWidth="1"/>
    <col min="54" max="54" width="13" customWidth="1"/>
    <col min="55" max="56" width="10.5703125" customWidth="1"/>
    <col min="61" max="61" width="11.5703125" customWidth="1"/>
    <col min="62" max="62" width="12.5703125" customWidth="1"/>
    <col min="68" max="68" width="13.7109375" customWidth="1"/>
    <col min="69" max="70" width="12.140625" customWidth="1"/>
    <col min="75" max="75" width="11.85546875" customWidth="1"/>
    <col min="82" max="82" width="13.7109375" customWidth="1"/>
    <col min="83" max="83" width="11.5703125" customWidth="1"/>
    <col min="84" max="84" width="12.7109375" customWidth="1"/>
    <col min="85" max="85" width="11" customWidth="1"/>
    <col min="86" max="86" width="8" customWidth="1"/>
    <col min="87" max="87" width="14.28515625" customWidth="1"/>
    <col min="88" max="88" width="14.42578125" customWidth="1"/>
    <col min="89" max="89" width="15.140625" customWidth="1"/>
    <col min="90" max="91" width="14.85546875" customWidth="1"/>
    <col min="92" max="92" width="12.85546875" customWidth="1"/>
    <col min="94" max="95" width="13" customWidth="1"/>
    <col min="97" max="97" width="13.5703125" customWidth="1"/>
    <col min="98" max="98" width="15.5703125" customWidth="1"/>
    <col min="101" max="101" width="15" customWidth="1"/>
    <col min="102" max="102" width="12.85546875" customWidth="1"/>
  </cols>
  <sheetData>
    <row r="1" spans="1:103" x14ac:dyDescent="0.25">
      <c r="C1" s="217" t="s">
        <v>25</v>
      </c>
      <c r="D1" s="217"/>
      <c r="E1" s="217"/>
      <c r="F1" s="217"/>
      <c r="G1" s="217"/>
      <c r="H1" s="217"/>
      <c r="I1" s="24"/>
      <c r="J1" s="217" t="s">
        <v>24</v>
      </c>
      <c r="K1" s="217"/>
      <c r="L1" s="217"/>
      <c r="M1" s="217"/>
      <c r="N1" s="217"/>
      <c r="O1" s="217"/>
      <c r="P1" s="24"/>
      <c r="Q1" s="217" t="s">
        <v>26</v>
      </c>
      <c r="R1" s="217"/>
      <c r="S1" s="217"/>
      <c r="T1" s="217"/>
      <c r="U1" s="217"/>
      <c r="V1" s="217"/>
      <c r="W1" s="217"/>
      <c r="X1" s="217" t="s">
        <v>27</v>
      </c>
      <c r="Y1" s="217"/>
      <c r="Z1" s="217"/>
      <c r="AA1" s="217"/>
      <c r="AB1" s="217"/>
      <c r="AC1" s="217"/>
      <c r="AD1" s="217"/>
      <c r="AE1" s="217" t="s">
        <v>23</v>
      </c>
      <c r="AF1" s="217"/>
      <c r="AG1" s="217"/>
      <c r="AH1" s="217"/>
      <c r="AI1" s="217"/>
      <c r="AJ1" s="217"/>
      <c r="AK1" s="217"/>
      <c r="AL1" s="218" t="s">
        <v>35</v>
      </c>
      <c r="AM1" s="218"/>
      <c r="AN1" s="218"/>
      <c r="AO1" s="218"/>
      <c r="AP1" s="218"/>
      <c r="AQ1" s="218"/>
      <c r="AR1" s="24"/>
      <c r="AS1" s="24"/>
      <c r="AT1" s="24" t="s">
        <v>22</v>
      </c>
      <c r="AU1" s="24"/>
      <c r="AV1" s="24"/>
      <c r="AZ1" s="217" t="s">
        <v>21</v>
      </c>
      <c r="BA1" s="217"/>
      <c r="BB1" s="217"/>
      <c r="BC1" s="217"/>
      <c r="BD1" s="217"/>
      <c r="BE1" s="217"/>
      <c r="BG1" s="218" t="s">
        <v>20</v>
      </c>
      <c r="BH1" s="218"/>
      <c r="BI1" s="218"/>
      <c r="BJ1" s="218"/>
      <c r="BK1" s="218"/>
      <c r="BL1" s="218"/>
      <c r="BN1" s="218" t="s">
        <v>19</v>
      </c>
      <c r="BO1" s="218"/>
      <c r="BP1" s="218"/>
      <c r="BQ1" s="218"/>
      <c r="BR1" s="218"/>
      <c r="BS1" s="218"/>
      <c r="BT1" s="24"/>
      <c r="BU1" s="218" t="s">
        <v>18</v>
      </c>
      <c r="BV1" s="218"/>
      <c r="BW1" s="218"/>
      <c r="BX1" s="218"/>
      <c r="BY1" s="218"/>
      <c r="BZ1" s="218"/>
      <c r="CA1" s="24"/>
      <c r="CB1" s="218" t="s">
        <v>154</v>
      </c>
      <c r="CC1" s="218"/>
      <c r="CD1" s="218"/>
      <c r="CE1" s="218"/>
      <c r="CF1" s="218"/>
      <c r="CG1" s="218"/>
      <c r="CI1" s="218" t="s">
        <v>17</v>
      </c>
      <c r="CJ1" s="218"/>
      <c r="CK1" s="218"/>
      <c r="CL1" s="218"/>
      <c r="CM1" s="218"/>
      <c r="CN1" s="218"/>
    </row>
    <row r="2" spans="1:103" ht="20.25" customHeight="1" x14ac:dyDescent="0.25">
      <c r="A2" s="216" t="str">
        <f>'WHITE HOUSE'!A2</f>
        <v>WK45(Nov 01 -Nov 06)</v>
      </c>
      <c r="B2" t="s">
        <v>16</v>
      </c>
      <c r="C2" s="2" t="s">
        <v>15</v>
      </c>
      <c r="D2" s="2" t="s">
        <v>14</v>
      </c>
      <c r="E2" s="2" t="s">
        <v>13</v>
      </c>
      <c r="F2" s="2" t="s">
        <v>12</v>
      </c>
      <c r="G2" s="2" t="s">
        <v>32</v>
      </c>
      <c r="H2" s="2" t="s">
        <v>11</v>
      </c>
      <c r="J2" s="2" t="s">
        <v>15</v>
      </c>
      <c r="K2" s="2" t="s">
        <v>14</v>
      </c>
      <c r="L2" s="2" t="s">
        <v>13</v>
      </c>
      <c r="M2" s="2" t="s">
        <v>12</v>
      </c>
      <c r="N2" s="2" t="s">
        <v>32</v>
      </c>
      <c r="O2" s="2" t="s">
        <v>11</v>
      </c>
      <c r="Q2" s="2" t="s">
        <v>15</v>
      </c>
      <c r="R2" s="2" t="s">
        <v>14</v>
      </c>
      <c r="S2" s="2" t="s">
        <v>13</v>
      </c>
      <c r="T2" s="2" t="s">
        <v>12</v>
      </c>
      <c r="U2" s="2" t="s">
        <v>32</v>
      </c>
      <c r="V2" s="2" t="s">
        <v>11</v>
      </c>
      <c r="X2" s="2" t="s">
        <v>15</v>
      </c>
      <c r="Y2" s="2" t="s">
        <v>14</v>
      </c>
      <c r="Z2" s="2" t="s">
        <v>13</v>
      </c>
      <c r="AA2" s="2" t="s">
        <v>12</v>
      </c>
      <c r="AB2" s="2" t="s">
        <v>32</v>
      </c>
      <c r="AC2" s="2" t="s">
        <v>11</v>
      </c>
      <c r="AE2" s="2" t="s">
        <v>15</v>
      </c>
      <c r="AF2" s="2" t="s">
        <v>14</v>
      </c>
      <c r="AG2" s="2" t="s">
        <v>13</v>
      </c>
      <c r="AH2" s="2" t="s">
        <v>12</v>
      </c>
      <c r="AI2" s="2" t="s">
        <v>32</v>
      </c>
      <c r="AJ2" s="2" t="s">
        <v>11</v>
      </c>
      <c r="AL2" s="2" t="s">
        <v>15</v>
      </c>
      <c r="AM2" s="2" t="s">
        <v>14</v>
      </c>
      <c r="AN2" s="2" t="s">
        <v>13</v>
      </c>
      <c r="AO2" s="2" t="s">
        <v>12</v>
      </c>
      <c r="AP2" s="2" t="s">
        <v>32</v>
      </c>
      <c r="AQ2" s="2" t="s">
        <v>11</v>
      </c>
      <c r="AS2" s="2" t="s">
        <v>15</v>
      </c>
      <c r="AT2" s="2" t="s">
        <v>14</v>
      </c>
      <c r="AU2" s="2" t="s">
        <v>13</v>
      </c>
      <c r="AV2" s="2" t="s">
        <v>12</v>
      </c>
      <c r="AW2" s="2" t="s">
        <v>32</v>
      </c>
      <c r="AX2" s="2" t="s">
        <v>11</v>
      </c>
      <c r="AZ2" s="2" t="s">
        <v>15</v>
      </c>
      <c r="BA2" s="2" t="s">
        <v>14</v>
      </c>
      <c r="BB2" s="2" t="s">
        <v>13</v>
      </c>
      <c r="BC2" s="2" t="s">
        <v>12</v>
      </c>
      <c r="BD2" s="2" t="s">
        <v>32</v>
      </c>
      <c r="BE2" s="2" t="s">
        <v>11</v>
      </c>
      <c r="BG2" s="2" t="s">
        <v>15</v>
      </c>
      <c r="BH2" s="2" t="s">
        <v>14</v>
      </c>
      <c r="BI2" s="2" t="s">
        <v>13</v>
      </c>
      <c r="BJ2" s="2" t="s">
        <v>12</v>
      </c>
      <c r="BK2" s="2" t="s">
        <v>32</v>
      </c>
      <c r="BL2" s="2" t="s">
        <v>11</v>
      </c>
      <c r="BN2" s="2" t="s">
        <v>15</v>
      </c>
      <c r="BO2" s="2" t="s">
        <v>14</v>
      </c>
      <c r="BP2" s="2" t="s">
        <v>13</v>
      </c>
      <c r="BQ2" s="2" t="s">
        <v>12</v>
      </c>
      <c r="BR2" s="2" t="s">
        <v>32</v>
      </c>
      <c r="BS2" s="2" t="s">
        <v>11</v>
      </c>
      <c r="BT2" s="6"/>
      <c r="BU2" s="2" t="s">
        <v>15</v>
      </c>
      <c r="BV2" s="2" t="s">
        <v>14</v>
      </c>
      <c r="BW2" s="2" t="s">
        <v>13</v>
      </c>
      <c r="BX2" s="2" t="s">
        <v>12</v>
      </c>
      <c r="BY2" s="2" t="s">
        <v>32</v>
      </c>
      <c r="BZ2" s="2" t="s">
        <v>11</v>
      </c>
      <c r="CB2" s="2" t="s">
        <v>15</v>
      </c>
      <c r="CC2" s="2" t="s">
        <v>14</v>
      </c>
      <c r="CD2" s="2" t="s">
        <v>13</v>
      </c>
      <c r="CE2" s="2" t="s">
        <v>12</v>
      </c>
      <c r="CF2" s="2" t="s">
        <v>32</v>
      </c>
      <c r="CG2" s="2" t="s">
        <v>11</v>
      </c>
      <c r="CI2" s="2" t="s">
        <v>15</v>
      </c>
      <c r="CJ2" s="2" t="s">
        <v>14</v>
      </c>
      <c r="CK2" s="2" t="s">
        <v>13</v>
      </c>
      <c r="CL2" s="2" t="s">
        <v>12</v>
      </c>
      <c r="CM2" s="2" t="s">
        <v>33</v>
      </c>
      <c r="CN2" s="2" t="s">
        <v>11</v>
      </c>
      <c r="CP2" s="7" t="s">
        <v>25</v>
      </c>
      <c r="CQ2" s="26">
        <f>SUM(C14:H14)</f>
        <v>3870</v>
      </c>
      <c r="CS2" s="217"/>
      <c r="CT2" s="217"/>
      <c r="CU2" s="217"/>
      <c r="CV2" s="217"/>
      <c r="CW2" s="217"/>
      <c r="CX2" s="217"/>
    </row>
    <row r="3" spans="1:103" x14ac:dyDescent="0.25">
      <c r="A3" s="216"/>
      <c r="C3" s="2">
        <v>700</v>
      </c>
      <c r="D3" s="2">
        <v>700</v>
      </c>
      <c r="E3" s="2">
        <v>1100</v>
      </c>
      <c r="F3" s="2">
        <v>1100</v>
      </c>
      <c r="G3" s="2">
        <v>100</v>
      </c>
      <c r="H3" s="2">
        <v>1400</v>
      </c>
      <c r="J3" s="2">
        <v>700</v>
      </c>
      <c r="K3" s="2">
        <v>700</v>
      </c>
      <c r="L3" s="2">
        <v>1100</v>
      </c>
      <c r="M3" s="2">
        <v>1100</v>
      </c>
      <c r="N3" s="2">
        <v>100</v>
      </c>
      <c r="O3" s="2">
        <v>1400</v>
      </c>
      <c r="Q3" s="2">
        <v>700</v>
      </c>
      <c r="R3" s="2">
        <v>700</v>
      </c>
      <c r="S3" s="2">
        <v>1100</v>
      </c>
      <c r="T3" s="2">
        <v>1100</v>
      </c>
      <c r="U3" s="2">
        <v>100</v>
      </c>
      <c r="V3" s="2">
        <v>1400</v>
      </c>
      <c r="X3" s="2">
        <v>700</v>
      </c>
      <c r="Y3" s="2">
        <v>700</v>
      </c>
      <c r="Z3" s="2">
        <v>1100</v>
      </c>
      <c r="AA3" s="2">
        <v>1100</v>
      </c>
      <c r="AB3" s="2">
        <v>100</v>
      </c>
      <c r="AC3" s="2">
        <v>1400</v>
      </c>
      <c r="AE3" s="2">
        <v>700</v>
      </c>
      <c r="AF3" s="2">
        <v>700</v>
      </c>
      <c r="AG3" s="2">
        <v>1100</v>
      </c>
      <c r="AH3" s="2">
        <v>1100</v>
      </c>
      <c r="AI3" s="2">
        <v>100</v>
      </c>
      <c r="AJ3" s="2">
        <v>1400</v>
      </c>
      <c r="AL3" s="2">
        <v>700</v>
      </c>
      <c r="AM3" s="2">
        <v>700</v>
      </c>
      <c r="AN3" s="2">
        <v>1100</v>
      </c>
      <c r="AO3" s="2">
        <v>1100</v>
      </c>
      <c r="AP3" s="2">
        <v>100</v>
      </c>
      <c r="AQ3" s="2">
        <v>1400</v>
      </c>
      <c r="AS3" s="2">
        <v>700</v>
      </c>
      <c r="AT3" s="2">
        <v>700</v>
      </c>
      <c r="AU3" s="2">
        <v>1100</v>
      </c>
      <c r="AV3" s="2">
        <v>1100</v>
      </c>
      <c r="AW3" s="2">
        <v>100</v>
      </c>
      <c r="AX3" s="2">
        <v>1400</v>
      </c>
      <c r="AZ3" s="2">
        <v>700</v>
      </c>
      <c r="BA3" s="2">
        <v>700</v>
      </c>
      <c r="BB3" s="2">
        <v>1100</v>
      </c>
      <c r="BC3" s="2">
        <v>1100</v>
      </c>
      <c r="BD3" s="2">
        <v>100</v>
      </c>
      <c r="BE3" s="2">
        <v>1400</v>
      </c>
      <c r="BG3" s="2">
        <v>700</v>
      </c>
      <c r="BH3" s="2">
        <v>700</v>
      </c>
      <c r="BI3" s="2">
        <v>1100</v>
      </c>
      <c r="BJ3" s="2">
        <v>1100</v>
      </c>
      <c r="BK3" s="2">
        <v>100</v>
      </c>
      <c r="BL3" s="2">
        <v>1400</v>
      </c>
      <c r="BN3" s="2">
        <v>700</v>
      </c>
      <c r="BO3" s="2">
        <v>700</v>
      </c>
      <c r="BP3" s="2">
        <v>1100</v>
      </c>
      <c r="BQ3" s="2">
        <v>1100</v>
      </c>
      <c r="BR3" s="2">
        <v>100</v>
      </c>
      <c r="BS3" s="2">
        <v>1400</v>
      </c>
      <c r="BT3" s="6"/>
      <c r="BU3" s="2">
        <v>700</v>
      </c>
      <c r="BV3" s="2">
        <v>700</v>
      </c>
      <c r="BW3" s="2">
        <v>1100</v>
      </c>
      <c r="BX3" s="2">
        <v>1100</v>
      </c>
      <c r="BY3" s="2">
        <v>100</v>
      </c>
      <c r="BZ3" s="2">
        <v>1400</v>
      </c>
      <c r="CB3" s="2">
        <v>700</v>
      </c>
      <c r="CC3" s="2">
        <v>700</v>
      </c>
      <c r="CD3" s="2">
        <v>1100</v>
      </c>
      <c r="CE3" s="2">
        <v>1100</v>
      </c>
      <c r="CF3" s="2">
        <v>100</v>
      </c>
      <c r="CG3" s="2">
        <v>1400</v>
      </c>
      <c r="CI3" s="2">
        <v>700</v>
      </c>
      <c r="CJ3" s="2">
        <v>700</v>
      </c>
      <c r="CK3" s="2">
        <v>1100</v>
      </c>
      <c r="CL3" s="2">
        <v>1100</v>
      </c>
      <c r="CM3" s="2">
        <v>100</v>
      </c>
      <c r="CN3" s="2">
        <v>1400</v>
      </c>
      <c r="CP3" s="7" t="s">
        <v>24</v>
      </c>
      <c r="CQ3" s="26">
        <f>SUM(J14:O14)</f>
        <v>7740</v>
      </c>
    </row>
    <row r="4" spans="1:103" x14ac:dyDescent="0.25">
      <c r="A4" s="216"/>
      <c r="B4" t="s">
        <v>10</v>
      </c>
      <c r="C4" s="2" t="str">
        <f>IF(_xlfn.XLOOKUP(C$1,'9.5 MEAL TICKETS'!$T$5:$AN$5,'9.5 MEAL TICKETS'!$T6:$AN6)=0,"",_xlfn.XLOOKUP(C$1,'9.5 MEAL TICKETS'!$T$5:$AN$5,'9.5 MEAL TICKETS'!$T6:$AN6))</f>
        <v/>
      </c>
      <c r="D4" s="2" t="str">
        <f>IF(_xlfn.XLOOKUP(C$1,'9.5 MEAL TICKETS'!$AY$5:$BS$5,'9.5 MEAL TICKETS'!$AY6:$BS6)=0,"",_xlfn.XLOOKUP(C$1,'9.5 MEAL TICKETS'!$AY$5:$BS$5,'9.5 MEAL TICKETS'!$AY6:$BS6))</f>
        <v/>
      </c>
      <c r="E4" s="2" t="str">
        <f>IF( _xlfn.XLOOKUP(C$1,'9.5 MEAL TICKETS'!$CD$5:$CX$5,'9.5 MEAL TICKETS'!$CD6:$CX6)=0,"",_xlfn.XLOOKUP(C$1,'9.5 MEAL TICKETS'!$CD$5:$CX$5,'9.5 MEAL TICKETS'!$CD6:$CX6))</f>
        <v/>
      </c>
      <c r="F4" s="2" t="str">
        <f>IF(_xlfn.XLOOKUP(C$1,'9.5 MEAL TICKETS'!$DI$5:$EC$5,'9.5 MEAL TICKETS'!$DI6:$EC6)=0,"",_xlfn.XLOOKUP(C$1,'9.5 MEAL TICKETS'!$DI$5:$EC$5,'9.5 MEAL TICKETS'!$DI6:$EC6))</f>
        <v/>
      </c>
      <c r="G4" s="2">
        <f>SUM(C4:F4)</f>
        <v>0</v>
      </c>
      <c r="H4" s="2"/>
      <c r="J4" s="2" t="str">
        <f>IF(_xlfn.XLOOKUP(J$1,'9.5 MEAL TICKETS'!$T$5:$AN$5,'9.5 MEAL TICKETS'!$T6:$AN6)=0,"",_xlfn.XLOOKUP(J$1,'9.5 MEAL TICKETS'!$T$5:$AN$5,'9.5 MEAL TICKETS'!$T6:$AN6))</f>
        <v/>
      </c>
      <c r="K4" s="2" t="str">
        <f>IF(_xlfn.XLOOKUP(J$1,'9.5 MEAL TICKETS'!$AY$5:$BS$5,'9.5 MEAL TICKETS'!$AY6:$BS6)=0,"",_xlfn.XLOOKUP(J$1,'9.5 MEAL TICKETS'!$AY$5:$BS$5,'9.5 MEAL TICKETS'!$AY6:$BS6))</f>
        <v/>
      </c>
      <c r="L4" s="2" t="str">
        <f>IF( _xlfn.XLOOKUP(J$1,'9.5 MEAL TICKETS'!$CD$5:$CX$5,'9.5 MEAL TICKETS'!$CD6:$CX6)=0,"",_xlfn.XLOOKUP(J$1,'9.5 MEAL TICKETS'!$CD$5:$CX$5,'9.5 MEAL TICKETS'!$CD6:$CX6))</f>
        <v/>
      </c>
      <c r="M4" s="2" t="str">
        <f>IF(_xlfn.XLOOKUP(J$1,'9.5 MEAL TICKETS'!$DI$5:$EC$5,'9.5 MEAL TICKETS'!$DI6:$EC6)=0,"",_xlfn.XLOOKUP(J$1,'9.5 MEAL TICKETS'!$DI$5:$EC$5,'9.5 MEAL TICKETS'!$DI6:$EC6))</f>
        <v/>
      </c>
      <c r="N4" s="2">
        <f>SUM(J4:M4)</f>
        <v>0</v>
      </c>
      <c r="O4" s="2"/>
      <c r="Q4" s="2" t="str">
        <f>IF(_xlfn.XLOOKUP(Q$1,'9.5 MEAL TICKETS'!$T$5:$AN$5,'9.5 MEAL TICKETS'!$T6:$AN6)=0,"",_xlfn.XLOOKUP(Q$1,'9.5 MEAL TICKETS'!$T$5:$AN$5,'9.5 MEAL TICKETS'!$T6:$AN6))</f>
        <v/>
      </c>
      <c r="R4" s="2" t="str">
        <f>IF(_xlfn.XLOOKUP(Q$1,'9.5 MEAL TICKETS'!$AY$5:$BS$5,'9.5 MEAL TICKETS'!$AY6:$BS6)=0,"",_xlfn.XLOOKUP(Q$1,'9.5 MEAL TICKETS'!$AY$5:$BS$5,'9.5 MEAL TICKETS'!$AY6:$BS6))</f>
        <v/>
      </c>
      <c r="S4" s="2" t="str">
        <f>IF( _xlfn.XLOOKUP(Q$1,'9.5 MEAL TICKETS'!$CD$5:$CX$5,'9.5 MEAL TICKETS'!$CD6:$CX6)=0,"",_xlfn.XLOOKUP(Q$1,'9.5 MEAL TICKETS'!$CD$5:$CX$5,'9.5 MEAL TICKETS'!$CD6:$CX6))</f>
        <v/>
      </c>
      <c r="T4" s="2" t="str">
        <f>IF(_xlfn.XLOOKUP(Q$1,'9.5 MEAL TICKETS'!$DI$5:$EC$5,'9.5 MEAL TICKETS'!$DI6:$EC6)=0,"",_xlfn.XLOOKUP(Q$1,'9.5 MEAL TICKETS'!$DI$5:$EC$5,'9.5 MEAL TICKETS'!$DI6:$EC6))</f>
        <v/>
      </c>
      <c r="U4" s="2">
        <f>SUM(Q4:T4)</f>
        <v>0</v>
      </c>
      <c r="V4" s="2"/>
      <c r="X4" s="93">
        <f>SUM(IF(_xlfn.XLOOKUP(X$1,'9.5 MEAL TICKETS'!$T$5:$AN$5,'9.5 MEAL TICKETS'!$T6:$AN6)=0,"",_xlfn.XLOOKUP(X$1,'9.5 MEAL TICKETS'!$T$5:$AN$5,'9.5 MEAL TICKETS'!$T6:$AN6)))+SUM('EXCEPTIONAL &amp; IFS &amp; G4'!C6)</f>
        <v>0</v>
      </c>
      <c r="Y4" s="93">
        <f>SUM(IF(_xlfn.XLOOKUP(X$1,'9.5 MEAL TICKETS'!$AY$5:$BS$5,'9.5 MEAL TICKETS'!$AY6:$BS6)=0,"",_xlfn.XLOOKUP(X$1,'9.5 MEAL TICKETS'!$AY$5:$BS$5,'9.5 MEAL TICKETS'!$AY6:$BS6)))+SUM('EXCEPTIONAL &amp; IFS &amp; G4'!D6)</f>
        <v>0</v>
      </c>
      <c r="Z4" s="93">
        <f>SUM(IF( _xlfn.XLOOKUP(X$1,'9.5 MEAL TICKETS'!$CD$5:$CX$5,'9.5 MEAL TICKETS'!$CD6:$CX6)=0,"",_xlfn.XLOOKUP(X$1,'9.5 MEAL TICKETS'!$CD$5:$CX$5,'9.5 MEAL TICKETS'!$CD6:$CX6)))+SUM('EXCEPTIONAL &amp; IFS &amp; G4'!E6)</f>
        <v>0</v>
      </c>
      <c r="AA4" s="2">
        <f>SUM(IF(_xlfn.XLOOKUP(X$1,'9.5 MEAL TICKETS'!$DI$5:$EC$5,'9.5 MEAL TICKETS'!$DI6:$EC6)=0,"",_xlfn.XLOOKUP(X$1,'9.5 MEAL TICKETS'!$DI$5:$EC$5,'9.5 MEAL TICKETS'!$DI6:$EC6)))+SUM('EXCEPTIONAL &amp; IFS &amp; G4'!F6)</f>
        <v>0</v>
      </c>
      <c r="AB4" s="2">
        <f>SUM(X4:AA4)</f>
        <v>0</v>
      </c>
      <c r="AC4" s="8"/>
      <c r="AE4" s="2" t="str">
        <f>IF(_xlfn.XLOOKUP(AE$1,'9.5 MEAL TICKETS'!$T$5:$AN$5,'9.5 MEAL TICKETS'!$T6:$AN6)=0,"",_xlfn.XLOOKUP(AE$1,'9.5 MEAL TICKETS'!$T$5:$AN$5,'9.5 MEAL TICKETS'!$T6:$AN6))</f>
        <v/>
      </c>
      <c r="AF4" s="2" t="str">
        <f>IF(_xlfn.XLOOKUP(AE$1,'9.5 MEAL TICKETS'!$AY$5:$BS$5,'9.5 MEAL TICKETS'!$AY6:$BS6)=0,"",_xlfn.XLOOKUP(AE$1,'9.5 MEAL TICKETS'!$AY$5:$BS$5,'9.5 MEAL TICKETS'!$AY6:$BS6))</f>
        <v/>
      </c>
      <c r="AG4" s="2" t="str">
        <f>IF( _xlfn.XLOOKUP(AE$1,'9.5 MEAL TICKETS'!$CD$5:$CX$5,'9.5 MEAL TICKETS'!$CD6:$CX6)=0,"",_xlfn.XLOOKUP(AE$1,'9.5 MEAL TICKETS'!$CD$5:$CX$5,'9.5 MEAL TICKETS'!$CD6:$CX6))</f>
        <v/>
      </c>
      <c r="AH4" s="2" t="str">
        <f>IF(_xlfn.XLOOKUP(AE$1,'9.5 MEAL TICKETS'!$DI$5:$EC$5,'9.5 MEAL TICKETS'!$DI6:$EC6)=0,"",_xlfn.XLOOKUP(AE$1,'9.5 MEAL TICKETS'!$DI$5:$EC$5,'9.5 MEAL TICKETS'!$DI6:$EC6))</f>
        <v/>
      </c>
      <c r="AI4" s="2">
        <f>SUM(AE4:AH4)</f>
        <v>0</v>
      </c>
      <c r="AJ4" s="2"/>
      <c r="AL4" s="2" t="str">
        <f>IF(_xlfn.XLOOKUP(AL$1,'9.5 MEAL TICKETS'!$T$5:$AN$5,'9.5 MEAL TICKETS'!$T6:$AN6)=0,"",_xlfn.XLOOKUP(AL$1,'9.5 MEAL TICKETS'!$T$5:$AN$5,'9.5 MEAL TICKETS'!$T6:$AN6))</f>
        <v/>
      </c>
      <c r="AM4" s="2" t="str">
        <f>IF(_xlfn.XLOOKUP(AL$1,'9.5 MEAL TICKETS'!$AY$5:$BS$5,'9.5 MEAL TICKETS'!$AY6:$BS6)=0,"",_xlfn.XLOOKUP(AL$1,'9.5 MEAL TICKETS'!$AY$5:$BS$5,'9.5 MEAL TICKETS'!$AY6:$BS6))</f>
        <v/>
      </c>
      <c r="AN4" s="2" t="str">
        <f>IF(_xlfn.XLOOKUP(AL$1,'9.5 MEAL TICKETS'!$CD$5:$CX$5,'9.5 MEAL TICKETS'!$CD6:$CX6)=0,"",_xlfn.XLOOKUP(AL$1,'9.5 MEAL TICKETS'!$CD$5:$CX$5,'9.5 MEAL TICKETS'!$CD6:$CX6))</f>
        <v/>
      </c>
      <c r="AO4" s="2" t="str">
        <f>IF(_xlfn.XLOOKUP(AL$1,'9.5 MEAL TICKETS'!$DI$5:$EC$5,'9.5 MEAL TICKETS'!$DI6:$EC6)=0,"",_xlfn.XLOOKUP(AL$1,'9.5 MEAL TICKETS'!$DI$5:$EC$5,'9.5 MEAL TICKETS'!$DI6:$EC6))</f>
        <v/>
      </c>
      <c r="AP4" s="2">
        <f>SUM(AL4:AO4)</f>
        <v>0</v>
      </c>
      <c r="AQ4" s="2"/>
      <c r="AS4" s="2" t="str">
        <f>IF(_xlfn.XLOOKUP(AS$1,'9.5 MEAL TICKETS'!$T$5:$AN$5,'9.5 MEAL TICKETS'!$T6:$AN6)=0,"",_xlfn.XLOOKUP(AS$1,'9.5 MEAL TICKETS'!$T$5:$AN$5,'9.5 MEAL TICKETS'!$T6:$AN6))</f>
        <v/>
      </c>
      <c r="AT4" s="2" t="str">
        <f>IF(_xlfn.XLOOKUP(AS$1,'9.5 MEAL TICKETS'!$AY$5:$BS$5,'9.5 MEAL TICKETS'!$AY6:$BS6)=0,"",_xlfn.XLOOKUP(AS$1,'9.5 MEAL TICKETS'!$AY$5:$BS$5,'9.5 MEAL TICKETS'!$AY6:$BS6))</f>
        <v/>
      </c>
      <c r="AU4" s="2"/>
      <c r="AV4" s="2"/>
      <c r="AW4" s="2">
        <f>SUM(AS4:AV4)</f>
        <v>0</v>
      </c>
      <c r="AX4" s="2"/>
      <c r="AZ4" s="2" t="str">
        <f>IF(_xlfn.XLOOKUP(AZ$1,'9.5 MEAL TICKETS'!$T$5:$AN$5,'9.5 MEAL TICKETS'!$T6:$AN6)=0,"",_xlfn.XLOOKUP(AZ$1,'9.5 MEAL TICKETS'!$T$5:$AN$5,'9.5 MEAL TICKETS'!$T6:$AN6))</f>
        <v/>
      </c>
      <c r="BA4" s="2" t="str">
        <f>IF(_xlfn.XLOOKUP(AZ$1,'9.5 MEAL TICKETS'!$AY$5:$BS$5,'9.5 MEAL TICKETS'!$AY6:$BS6)=0,"",_xlfn.XLOOKUP(AZ$1,'9.5 MEAL TICKETS'!$AY$5:$BS$5,'9.5 MEAL TICKETS'!$AY6:$BS6))</f>
        <v/>
      </c>
      <c r="BB4" s="2" t="str">
        <f>IF( _xlfn.XLOOKUP(AZ$1,'9.5 MEAL TICKETS'!$CD$5:$CX$5,'9.5 MEAL TICKETS'!$CD6:$CX6)=0,"",_xlfn.XLOOKUP(AZ$1,'9.5 MEAL TICKETS'!$CD$5:$CX$5,'9.5 MEAL TICKETS'!$CD6:$CX6))</f>
        <v/>
      </c>
      <c r="BC4" s="2" t="str">
        <f>IF(_xlfn.XLOOKUP(AZ$1,'9.5 MEAL TICKETS'!$DI$5:$EC$5,'9.5 MEAL TICKETS'!$DI6:$EC6)=0,"",_xlfn.XLOOKUP(AZ$1,'9.5 MEAL TICKETS'!$DI$5:$EC$5,'9.5 MEAL TICKETS'!$DI6:$EC6))</f>
        <v/>
      </c>
      <c r="BD4" s="2">
        <f>SUM(AZ4:BC4)</f>
        <v>0</v>
      </c>
      <c r="BE4" s="2"/>
      <c r="BG4" s="2" t="str">
        <f>IF(_xlfn.XLOOKUP(BG$1,'9.5 MEAL TICKETS'!$T$5:$AN$5,'9.5 MEAL TICKETS'!$T6:$AN6)=0,"",_xlfn.XLOOKUP(BG$1,'9.5 MEAL TICKETS'!$T$5:$AN$5,'9.5 MEAL TICKETS'!$T6:$AN6))</f>
        <v/>
      </c>
      <c r="BH4" s="2" t="str">
        <f>IF(_xlfn.XLOOKUP(BG$1,'9.5 MEAL TICKETS'!$AY$5:$BS$5,'9.5 MEAL TICKETS'!$AY6:$BS6)=0,"",_xlfn.XLOOKUP(BG$1,'9.5 MEAL TICKETS'!$AY$5:$BS$5,'9.5 MEAL TICKETS'!$AY6:$BS6))</f>
        <v/>
      </c>
      <c r="BI4" s="2" t="str">
        <f>IF( _xlfn.XLOOKUP(BG$1,'9.5 MEAL TICKETS'!$CD$5:$CX$5,'9.5 MEAL TICKETS'!$CD6:$CX6)=0,"",_xlfn.XLOOKUP(BG$1,'9.5 MEAL TICKETS'!$CD$5:$CX$5,'9.5 MEAL TICKETS'!$CD6:$CX6))</f>
        <v/>
      </c>
      <c r="BJ4" s="2" t="str">
        <f>IF(_xlfn.XLOOKUP(BG$1,'9.5 MEAL TICKETS'!$DI$5:$EC$5,'9.5 MEAL TICKETS'!$DI6:$EC6)=0,"",_xlfn.XLOOKUP(BG$1,'9.5 MEAL TICKETS'!$DI$5:$EC$5,'9.5 MEAL TICKETS'!$DI6:$EC6))</f>
        <v/>
      </c>
      <c r="BK4" s="2">
        <f>SUM(BG4:BJ4)</f>
        <v>0</v>
      </c>
      <c r="BL4" s="2"/>
      <c r="BN4" s="2" t="str">
        <f>IF(_xlfn.XLOOKUP(BN$1,'9.5 MEAL TICKETS'!$T$5:$AN$5,'9.5 MEAL TICKETS'!$T6:$AN6)=0,"",_xlfn.XLOOKUP(BN$1,'9.5 MEAL TICKETS'!$T$5:$AN$5,'9.5 MEAL TICKETS'!$T6:$AN6))</f>
        <v/>
      </c>
      <c r="BO4" s="2" t="str">
        <f>IF(_xlfn.XLOOKUP(BN$1,'9.5 MEAL TICKETS'!$AY$5:$BS$5,'9.5 MEAL TICKETS'!$AY6:$BS6)=0,"",_xlfn.XLOOKUP(BN$1,'9.5 MEAL TICKETS'!$AY$5:$BS$5,'9.5 MEAL TICKETS'!$AY6:$BS6))</f>
        <v/>
      </c>
      <c r="BP4" s="2" t="str">
        <f>IF( _xlfn.XLOOKUP(BN$1,'9.5 MEAL TICKETS'!$CD$5:$CX$5,'9.5 MEAL TICKETS'!$CD6:$CX6)=0,"",_xlfn.XLOOKUP(BN$1,'9.5 MEAL TICKETS'!$CD$5:$CX$5,'9.5 MEAL TICKETS'!$CD6:$CX6))</f>
        <v/>
      </c>
      <c r="BQ4" s="2" t="str">
        <f>IF(_xlfn.XLOOKUP(BN$1,'9.5 MEAL TICKETS'!$DI$5:$EC$5,'9.5 MEAL TICKETS'!$DI6:$EC6)=0,"",_xlfn.XLOOKUP(BN$1,'9.5 MEAL TICKETS'!$DI$5:$EC$5,'9.5 MEAL TICKETS'!$DI6:$EC6))</f>
        <v/>
      </c>
      <c r="BR4" s="2">
        <f>SUM(BN4:BQ4)</f>
        <v>0</v>
      </c>
      <c r="BS4" s="2"/>
      <c r="BU4" s="2" t="str">
        <f>IF(_xlfn.XLOOKUP(BU$1,'9.5 MEAL TICKETS'!$T$5:$AN$5,'9.5 MEAL TICKETS'!$T6:$AN6)=0,"",_xlfn.XLOOKUP(BU$1,'9.5 MEAL TICKETS'!$T$5:$AN$5,'9.5 MEAL TICKETS'!$T6:$AN6))</f>
        <v/>
      </c>
      <c r="BV4" s="2" t="str">
        <f>IF(_xlfn.XLOOKUP(BU$1,'9.5 MEAL TICKETS'!$AY$5:$BS$5,'9.5 MEAL TICKETS'!$AY6:$BS6)=0,"",_xlfn.XLOOKUP(BU$1,'9.5 MEAL TICKETS'!$AY$5:$BS$5,'9.5 MEAL TICKETS'!$AY6:$BS6))</f>
        <v/>
      </c>
      <c r="BW4" s="2" t="str">
        <f>IF( _xlfn.XLOOKUP(BU$1,'9.5 MEAL TICKETS'!$CD$5:$CX$5,'9.5 MEAL TICKETS'!$CD6:$CX6)=0,"",_xlfn.XLOOKUP(BU$1,'9.5 MEAL TICKETS'!$CD$5:$CX$5,'9.5 MEAL TICKETS'!$CD6:$CX6))</f>
        <v/>
      </c>
      <c r="BX4" s="2" t="str">
        <f>IF(_xlfn.XLOOKUP(BU$1,'9.5 MEAL TICKETS'!$DI$5:$EC$5,'9.5 MEAL TICKETS'!$DI6:$EC6)=0,"",_xlfn.XLOOKUP(BU$1,'9.5 MEAL TICKETS'!$DI$5:$EC$5,'9.5 MEAL TICKETS'!$DI6:$EC6))</f>
        <v/>
      </c>
      <c r="BY4" s="2">
        <f>SUM(BU4:BX4)</f>
        <v>0</v>
      </c>
      <c r="BZ4" s="2"/>
      <c r="CB4" s="2"/>
      <c r="CC4" s="2"/>
      <c r="CD4" s="2">
        <f>SUM('EXCEPTIONAL &amp; IFS &amp; G4'!G6)+SUM('EXCEPTIONAL &amp; IFS &amp; G4'!I6)</f>
        <v>0</v>
      </c>
      <c r="CE4" s="2">
        <f>SUM('EXCEPTIONAL &amp; IFS &amp; G4'!H6)+SUM('EXCEPTIONAL &amp; IFS &amp; G4'!J6)</f>
        <v>0</v>
      </c>
      <c r="CF4" s="2">
        <f>CD4+CE4</f>
        <v>0</v>
      </c>
      <c r="CG4" s="2"/>
      <c r="CI4" s="2">
        <f t="shared" ref="CI4:CI10" si="0">SUMIF($C$2:$CG$2,$CI$2,C4:CG4)</f>
        <v>0</v>
      </c>
      <c r="CJ4" s="2">
        <f t="shared" ref="CJ4:CJ10" si="1">SUMIF($C$2:$CG$2,$CJ$2,C4:CG4)</f>
        <v>0</v>
      </c>
      <c r="CK4" s="2">
        <f t="shared" ref="CK4:CK14" si="2">SUMIF($C$2:$CG$2,$CK$2,C4:CG4)</f>
        <v>0</v>
      </c>
      <c r="CL4" s="2">
        <f t="shared" ref="CL4:CL10" si="3">SUMIF($C$2:$CG$2,$CL$2,C4:CG4)</f>
        <v>0</v>
      </c>
      <c r="CM4" s="2">
        <f t="shared" ref="CM4:CM11" si="4">CI4+CJ4+CK4+CL4</f>
        <v>0</v>
      </c>
      <c r="CN4" s="2">
        <f t="shared" ref="CN4:CN10" si="5">+H4+O4+V4+AC4+AJ4+AQ4+BE4+BL4+BS4+BZ4</f>
        <v>0</v>
      </c>
      <c r="CP4" s="7" t="s">
        <v>26</v>
      </c>
      <c r="CQ4" s="26">
        <f>SUM(Q14:V14)</f>
        <v>959760</v>
      </c>
    </row>
    <row r="5" spans="1:103" x14ac:dyDescent="0.25">
      <c r="A5" s="216"/>
      <c r="B5" t="s">
        <v>9</v>
      </c>
      <c r="C5" s="2" t="str">
        <f>IF(_xlfn.XLOOKUP(C$1,'9.5 MEAL TICKETS'!$T$5:$AN$5,'9.5 MEAL TICKETS'!$T7:$AN7)=0,"",_xlfn.XLOOKUP(C$1,'9.5 MEAL TICKETS'!$T$5:$AN$5,'9.5 MEAL TICKETS'!$T7:$AN7))</f>
        <v/>
      </c>
      <c r="D5" s="2" t="str">
        <f>IF(_xlfn.XLOOKUP(C$1,'9.5 MEAL TICKETS'!$AY$5:$BS$5,'9.5 MEAL TICKETS'!$AY7:$BS7)=0,"",_xlfn.XLOOKUP(C$1,'9.5 MEAL TICKETS'!$AY$5:$BS$5,'9.5 MEAL TICKETS'!$AY7:$BS7))</f>
        <v/>
      </c>
      <c r="E5" s="2">
        <f>IF( _xlfn.XLOOKUP(C$1,'9.5 MEAL TICKETS'!$CD$5:$CX$5,'9.5 MEAL TICKETS'!$CD7:$CX7)=0,"",_xlfn.XLOOKUP(C$1,'9.5 MEAL TICKETS'!$CD$5:$CX$5,'9.5 MEAL TICKETS'!$CD7:$CX7))</f>
        <v>1</v>
      </c>
      <c r="F5" s="2" t="str">
        <f>IF(_xlfn.XLOOKUP(C$1,'9.5 MEAL TICKETS'!$DI$5:$EC$5,'9.5 MEAL TICKETS'!$DI7:$EC7)=0,"",_xlfn.XLOOKUP(C$1,'9.5 MEAL TICKETS'!$DI$5:$EC$5,'9.5 MEAL TICKETS'!$DI7:$EC7))</f>
        <v/>
      </c>
      <c r="G5" s="2">
        <f t="shared" ref="G5:G10" si="6">SUM(C5:F5)</f>
        <v>1</v>
      </c>
      <c r="H5" s="2"/>
      <c r="J5" s="2" t="str">
        <f>IF(_xlfn.XLOOKUP(J$1,'9.5 MEAL TICKETS'!$T$5:$AN$5,'9.5 MEAL TICKETS'!$T7:$AN7)=0,"",_xlfn.XLOOKUP(J$1,'9.5 MEAL TICKETS'!$T$5:$AN$5,'9.5 MEAL TICKETS'!$T7:$AN7))</f>
        <v/>
      </c>
      <c r="K5" s="2" t="str">
        <f>IF(_xlfn.XLOOKUP(J$1,'9.5 MEAL TICKETS'!$AY$5:$BS$5,'9.5 MEAL TICKETS'!$AY7:$BS7)=0,"",_xlfn.XLOOKUP(J$1,'9.5 MEAL TICKETS'!$AY$5:$BS$5,'9.5 MEAL TICKETS'!$AY7:$BS7))</f>
        <v/>
      </c>
      <c r="L5" s="2">
        <f>IF( _xlfn.XLOOKUP(J$1,'9.5 MEAL TICKETS'!$CD$5:$CX$5,'9.5 MEAL TICKETS'!$CD7:$CX7)=0,"",_xlfn.XLOOKUP(J$1,'9.5 MEAL TICKETS'!$CD$5:$CX$5,'9.5 MEAL TICKETS'!$CD7:$CX7))</f>
        <v>2</v>
      </c>
      <c r="M5" s="2" t="str">
        <f>IF(_xlfn.XLOOKUP(J$1,'9.5 MEAL TICKETS'!$DI$5:$EC$5,'9.5 MEAL TICKETS'!$DI7:$EC7)=0,"",_xlfn.XLOOKUP(J$1,'9.5 MEAL TICKETS'!$DI$5:$EC$5,'9.5 MEAL TICKETS'!$DI7:$EC7))</f>
        <v/>
      </c>
      <c r="N5" s="2">
        <f t="shared" ref="N5:N10" si="7">SUM(J5:M5)</f>
        <v>2</v>
      </c>
      <c r="O5" s="2"/>
      <c r="Q5" s="2">
        <f>IF(_xlfn.XLOOKUP(Q$1,'9.5 MEAL TICKETS'!$T$5:$AN$5,'9.5 MEAL TICKETS'!$T7:$AN7)=0,"",_xlfn.XLOOKUP(Q$1,'9.5 MEAL TICKETS'!$T$5:$AN$5,'9.5 MEAL TICKETS'!$T7:$AN7))</f>
        <v>9</v>
      </c>
      <c r="R5" s="2">
        <f>IF(_xlfn.XLOOKUP(Q$1,'9.5 MEAL TICKETS'!$AY$5:$BS$5,'9.5 MEAL TICKETS'!$AY7:$BS7)=0,"",_xlfn.XLOOKUP(Q$1,'9.5 MEAL TICKETS'!$AY$5:$BS$5,'9.5 MEAL TICKETS'!$AY7:$BS7))</f>
        <v>56</v>
      </c>
      <c r="S5" s="2">
        <f>IF( _xlfn.XLOOKUP(Q$1,'9.5 MEAL TICKETS'!$CD$5:$CX$5,'9.5 MEAL TICKETS'!$CD7:$CX7)=0,"",_xlfn.XLOOKUP(Q$1,'9.5 MEAL TICKETS'!$CD$5:$CX$5,'9.5 MEAL TICKETS'!$CD7:$CX7))</f>
        <v>50</v>
      </c>
      <c r="T5" s="2">
        <f>IF(_xlfn.XLOOKUP(Q$1,'9.5 MEAL TICKETS'!$DI$5:$EC$5,'9.5 MEAL TICKETS'!$DI7:$EC7)=0,"",_xlfn.XLOOKUP(Q$1,'9.5 MEAL TICKETS'!$DI$5:$EC$5,'9.5 MEAL TICKETS'!$DI7:$EC7))</f>
        <v>38</v>
      </c>
      <c r="U5" s="2">
        <f t="shared" ref="U5:U10" si="8">SUM(Q5:T5)</f>
        <v>153</v>
      </c>
      <c r="V5" s="2"/>
      <c r="X5" s="93">
        <f>SUM(IF(_xlfn.XLOOKUP(X$1,'9.5 MEAL TICKETS'!$T$5:$AN$5,'9.5 MEAL TICKETS'!$T7:$AN7)=0,"",_xlfn.XLOOKUP(X$1,'9.5 MEAL TICKETS'!$T$5:$AN$5,'9.5 MEAL TICKETS'!$T7:$AN7)))+SUM('EXCEPTIONAL &amp; IFS &amp; G4'!C7)</f>
        <v>32</v>
      </c>
      <c r="Y5" s="93">
        <f>SUM(IF(_xlfn.XLOOKUP(X$1,'9.5 MEAL TICKETS'!$AY$5:$BS$5,'9.5 MEAL TICKETS'!$AY7:$BS7)=0,"",_xlfn.XLOOKUP(X$1,'9.5 MEAL TICKETS'!$AY$5:$BS$5,'9.5 MEAL TICKETS'!$AY7:$BS7)))+SUM('EXCEPTIONAL &amp; IFS &amp; G4'!D7)</f>
        <v>92</v>
      </c>
      <c r="Z5" s="93">
        <f>SUM(IF( _xlfn.XLOOKUP(X$1,'9.5 MEAL TICKETS'!$CD$5:$CX$5,'9.5 MEAL TICKETS'!$CD7:$CX7)=0,"",_xlfn.XLOOKUP(X$1,'9.5 MEAL TICKETS'!$CD$5:$CX$5,'9.5 MEAL TICKETS'!$CD7:$CX7)))+SUM('EXCEPTIONAL &amp; IFS &amp; G4'!E7)</f>
        <v>112</v>
      </c>
      <c r="AA5" s="2">
        <f>SUM(IF(_xlfn.XLOOKUP(X$1,'9.5 MEAL TICKETS'!$DI$5:$EC$5,'9.5 MEAL TICKETS'!$DI7:$EC7)=0,"",_xlfn.XLOOKUP(X$1,'9.5 MEAL TICKETS'!$DI$5:$EC$5,'9.5 MEAL TICKETS'!$DI7:$EC7)))+SUM('EXCEPTIONAL &amp; IFS &amp; G4'!F7)</f>
        <v>132</v>
      </c>
      <c r="AB5" s="2">
        <f t="shared" ref="AB5:AB10" si="9">SUM(X5:AA5)</f>
        <v>368</v>
      </c>
      <c r="AC5" s="8"/>
      <c r="AE5" s="2" t="str">
        <f>IF(_xlfn.XLOOKUP(AE$1,'9.5 MEAL TICKETS'!$T$5:$AN$5,'9.5 MEAL TICKETS'!$T7:$AN7)=0,"",_xlfn.XLOOKUP(AE$1,'9.5 MEAL TICKETS'!$T$5:$AN$5,'9.5 MEAL TICKETS'!$T7:$AN7))</f>
        <v/>
      </c>
      <c r="AF5" s="2" t="str">
        <f>IF(_xlfn.XLOOKUP(AE$1,'9.5 MEAL TICKETS'!$AY$5:$BS$5,'9.5 MEAL TICKETS'!$AY7:$BS7)=0,"",_xlfn.XLOOKUP(AE$1,'9.5 MEAL TICKETS'!$AY$5:$BS$5,'9.5 MEAL TICKETS'!$AY7:$BS7))</f>
        <v/>
      </c>
      <c r="AG5" s="2">
        <f>IF( _xlfn.XLOOKUP(AE$1,'9.5 MEAL TICKETS'!$CD$5:$CX$5,'9.5 MEAL TICKETS'!$CD7:$CX7)=0,"",_xlfn.XLOOKUP(AE$1,'9.5 MEAL TICKETS'!$CD$5:$CX$5,'9.5 MEAL TICKETS'!$CD7:$CX7))</f>
        <v>1</v>
      </c>
      <c r="AH5" s="2" t="str">
        <f>IF(_xlfn.XLOOKUP(AE$1,'9.5 MEAL TICKETS'!$DI$5:$EC$5,'9.5 MEAL TICKETS'!$DI7:$EC7)=0,"",_xlfn.XLOOKUP(AE$1,'9.5 MEAL TICKETS'!$DI$5:$EC$5,'9.5 MEAL TICKETS'!$DI7:$EC7))</f>
        <v/>
      </c>
      <c r="AI5" s="2">
        <f t="shared" ref="AI5:AI10" si="10">SUM(AE5:AH5)</f>
        <v>1</v>
      </c>
      <c r="AJ5" s="2"/>
      <c r="AL5" s="2" t="str">
        <f>IF(_xlfn.XLOOKUP(AL$1,'9.5 MEAL TICKETS'!$T$5:$AN$5,'9.5 MEAL TICKETS'!$T7:$AN7)=0,"",_xlfn.XLOOKUP(AL$1,'9.5 MEAL TICKETS'!$T$5:$AN$5,'9.5 MEAL TICKETS'!$T7:$AN7))</f>
        <v/>
      </c>
      <c r="AM5" s="2" t="str">
        <f>IF(_xlfn.XLOOKUP(AL$1,'9.5 MEAL TICKETS'!$AY$5:$BS$5,'9.5 MEAL TICKETS'!$AY7:$BS7)=0,"",_xlfn.XLOOKUP(AL$1,'9.5 MEAL TICKETS'!$AY$5:$BS$5,'9.5 MEAL TICKETS'!$AY7:$BS7))</f>
        <v/>
      </c>
      <c r="AN5" s="2" t="str">
        <f>IF(_xlfn.XLOOKUP(AL$1,'9.5 MEAL TICKETS'!$CD$5:$CX$5,'9.5 MEAL TICKETS'!$CD7:$CX7)=0,"",_xlfn.XLOOKUP(AL$1,'9.5 MEAL TICKETS'!$CD$5:$CX$5,'9.5 MEAL TICKETS'!$CD7:$CX7))</f>
        <v/>
      </c>
      <c r="AO5" s="2" t="str">
        <f>IF(_xlfn.XLOOKUP(AL$1,'9.5 MEAL TICKETS'!$DI$5:$EC$5,'9.5 MEAL TICKETS'!$DI7:$EC7)=0,"",_xlfn.XLOOKUP(AL$1,'9.5 MEAL TICKETS'!$DI$5:$EC$5,'9.5 MEAL TICKETS'!$DI7:$EC7))</f>
        <v/>
      </c>
      <c r="AP5" s="2">
        <f t="shared" ref="AP5:AP10" si="11">SUM(AL5:AO5)</f>
        <v>0</v>
      </c>
      <c r="AQ5" s="2"/>
      <c r="AS5" s="2" t="str">
        <f>IF(_xlfn.XLOOKUP(AS$1,'9.5 MEAL TICKETS'!$T$5:$AN$5,'9.5 MEAL TICKETS'!$T7:$AN7)=0,"",_xlfn.XLOOKUP(AS$1,'9.5 MEAL TICKETS'!$T$5:$AN$5,'9.5 MEAL TICKETS'!$T7:$AN7))</f>
        <v/>
      </c>
      <c r="AT5" s="2" t="str">
        <f>IF(_xlfn.XLOOKUP(AS$1,'9.5 MEAL TICKETS'!$AY$5:$BS$5,'9.5 MEAL TICKETS'!$AY7:$BS7)=0,"",_xlfn.XLOOKUP(AS$1,'9.5 MEAL TICKETS'!$AY$5:$BS$5,'9.5 MEAL TICKETS'!$AY7:$BS7))</f>
        <v/>
      </c>
      <c r="AU5" s="2"/>
      <c r="AV5" s="2"/>
      <c r="AW5" s="2">
        <f t="shared" ref="AW5:AW10" si="12">SUM(AS5:AV5)</f>
        <v>0</v>
      </c>
      <c r="AX5" s="2"/>
      <c r="AZ5" s="2" t="str">
        <f>IF(_xlfn.XLOOKUP(AZ$1,'9.5 MEAL TICKETS'!$T$5:$AN$5,'9.5 MEAL TICKETS'!$T7:$AN7)=0,"",_xlfn.XLOOKUP(AZ$1,'9.5 MEAL TICKETS'!$T$5:$AN$5,'9.5 MEAL TICKETS'!$T7:$AN7))</f>
        <v/>
      </c>
      <c r="BA5" s="2" t="str">
        <f>IF(_xlfn.XLOOKUP(AZ$1,'9.5 MEAL TICKETS'!$AY$5:$BS$5,'9.5 MEAL TICKETS'!$AY7:$BS7)=0,"",_xlfn.XLOOKUP(AZ$1,'9.5 MEAL TICKETS'!$AY$5:$BS$5,'9.5 MEAL TICKETS'!$AY7:$BS7))</f>
        <v/>
      </c>
      <c r="BB5" s="2">
        <f>IF( _xlfn.XLOOKUP(AZ$1,'9.5 MEAL TICKETS'!$CD$5:$CX$5,'9.5 MEAL TICKETS'!$CD7:$CX7)=0,"",_xlfn.XLOOKUP(AZ$1,'9.5 MEAL TICKETS'!$CD$5:$CX$5,'9.5 MEAL TICKETS'!$CD7:$CX7))</f>
        <v>14</v>
      </c>
      <c r="BC5" s="2">
        <f>IF(_xlfn.XLOOKUP(AZ$1,'9.5 MEAL TICKETS'!$DI$5:$EC$5,'9.5 MEAL TICKETS'!$DI7:$EC7)=0,"",_xlfn.XLOOKUP(AZ$1,'9.5 MEAL TICKETS'!$DI$5:$EC$5,'9.5 MEAL TICKETS'!$DI7:$EC7))</f>
        <v>10</v>
      </c>
      <c r="BD5" s="2">
        <f t="shared" ref="BD5:BD10" si="13">SUM(AZ5:BC5)</f>
        <v>24</v>
      </c>
      <c r="BE5" s="2"/>
      <c r="BG5" s="2" t="str">
        <f>IF(_xlfn.XLOOKUP(BG$1,'9.5 MEAL TICKETS'!$T$5:$AN$5,'9.5 MEAL TICKETS'!$T7:$AN7)=0,"",_xlfn.XLOOKUP(BG$1,'9.5 MEAL TICKETS'!$T$5:$AN$5,'9.5 MEAL TICKETS'!$T7:$AN7))</f>
        <v/>
      </c>
      <c r="BH5" s="2" t="str">
        <f>IF(_xlfn.XLOOKUP(BG$1,'9.5 MEAL TICKETS'!$AY$5:$BS$5,'9.5 MEAL TICKETS'!$AY7:$BS7)=0,"",_xlfn.XLOOKUP(BG$1,'9.5 MEAL TICKETS'!$AY$5:$BS$5,'9.5 MEAL TICKETS'!$AY7:$BS7))</f>
        <v/>
      </c>
      <c r="BI5" s="2" t="str">
        <f>IF( _xlfn.XLOOKUP(BG$1,'9.5 MEAL TICKETS'!$CD$5:$CX$5,'9.5 MEAL TICKETS'!$CD7:$CX7)=0,"",_xlfn.XLOOKUP(BG$1,'9.5 MEAL TICKETS'!$CD$5:$CX$5,'9.5 MEAL TICKETS'!$CD7:$CX7))</f>
        <v/>
      </c>
      <c r="BJ5" s="2" t="str">
        <f>IF(_xlfn.XLOOKUP(BG$1,'9.5 MEAL TICKETS'!$DI$5:$EC$5,'9.5 MEAL TICKETS'!$DI7:$EC7)=0,"",_xlfn.XLOOKUP(BG$1,'9.5 MEAL TICKETS'!$DI$5:$EC$5,'9.5 MEAL TICKETS'!$DI7:$EC7))</f>
        <v/>
      </c>
      <c r="BK5" s="2">
        <f t="shared" ref="BK5:BK10" si="14">SUM(BG5:BJ5)</f>
        <v>0</v>
      </c>
      <c r="BL5" s="2"/>
      <c r="BN5" s="2" t="str">
        <f>IF(_xlfn.XLOOKUP(BN$1,'9.5 MEAL TICKETS'!$T$5:$AN$5,'9.5 MEAL TICKETS'!$T7:$AN7)=0,"",_xlfn.XLOOKUP(BN$1,'9.5 MEAL TICKETS'!$T$5:$AN$5,'9.5 MEAL TICKETS'!$T7:$AN7))</f>
        <v/>
      </c>
      <c r="BO5" s="2" t="str">
        <f>IF(_xlfn.XLOOKUP(BN$1,'9.5 MEAL TICKETS'!$AY$5:$BS$5,'9.5 MEAL TICKETS'!$AY7:$BS7)=0,"",_xlfn.XLOOKUP(BN$1,'9.5 MEAL TICKETS'!$AY$5:$BS$5,'9.5 MEAL TICKETS'!$AY7:$BS7))</f>
        <v/>
      </c>
      <c r="BP5" s="2" t="str">
        <f>IF( _xlfn.XLOOKUP(BN$1,'9.5 MEAL TICKETS'!$CD$5:$CX$5,'9.5 MEAL TICKETS'!$CD7:$CX7)=0,"",_xlfn.XLOOKUP(BN$1,'9.5 MEAL TICKETS'!$CD$5:$CX$5,'9.5 MEAL TICKETS'!$CD7:$CX7))</f>
        <v/>
      </c>
      <c r="BQ5" s="2" t="str">
        <f>IF(_xlfn.XLOOKUP(BN$1,'9.5 MEAL TICKETS'!$DI$5:$EC$5,'9.5 MEAL TICKETS'!$DI7:$EC7)=0,"",_xlfn.XLOOKUP(BN$1,'9.5 MEAL TICKETS'!$DI$5:$EC$5,'9.5 MEAL TICKETS'!$DI7:$EC7))</f>
        <v/>
      </c>
      <c r="BR5" s="2">
        <f t="shared" ref="BR5:BR10" si="15">SUM(BN5:BQ5)</f>
        <v>0</v>
      </c>
      <c r="BS5" s="2"/>
      <c r="BU5" s="2" t="str">
        <f>IF(_xlfn.XLOOKUP(BU$1,'9.5 MEAL TICKETS'!$T$5:$AN$5,'9.5 MEAL TICKETS'!$T7:$AN7)=0,"",_xlfn.XLOOKUP(BU$1,'9.5 MEAL TICKETS'!$T$5:$AN$5,'9.5 MEAL TICKETS'!$T7:$AN7))</f>
        <v/>
      </c>
      <c r="BV5" s="2" t="str">
        <f>IF(_xlfn.XLOOKUP(BU$1,'9.5 MEAL TICKETS'!$AY$5:$BS$5,'9.5 MEAL TICKETS'!$AY7:$BS7)=0,"",_xlfn.XLOOKUP(BU$1,'9.5 MEAL TICKETS'!$AY$5:$BS$5,'9.5 MEAL TICKETS'!$AY7:$BS7))</f>
        <v/>
      </c>
      <c r="BW5" s="2">
        <f>IF( _xlfn.XLOOKUP(BU$1,'9.5 MEAL TICKETS'!$CD$5:$CX$5,'9.5 MEAL TICKETS'!$CD7:$CX7)=0,"",_xlfn.XLOOKUP(BU$1,'9.5 MEAL TICKETS'!$CD$5:$CX$5,'9.5 MEAL TICKETS'!$CD7:$CX7))</f>
        <v>2</v>
      </c>
      <c r="BX5" s="2">
        <f>IF(_xlfn.XLOOKUP(BU$1,'9.5 MEAL TICKETS'!$DI$5:$EC$5,'9.5 MEAL TICKETS'!$DI7:$EC7)=0,"",_xlfn.XLOOKUP(BU$1,'9.5 MEAL TICKETS'!$DI$5:$EC$5,'9.5 MEAL TICKETS'!$DI7:$EC7))</f>
        <v>1</v>
      </c>
      <c r="BY5" s="2">
        <f t="shared" ref="BY5:BY10" si="16">SUM(BU5:BX5)</f>
        <v>3</v>
      </c>
      <c r="BZ5" s="2"/>
      <c r="CB5" s="2"/>
      <c r="CC5" s="2"/>
      <c r="CD5" s="2">
        <f>SUM('EXCEPTIONAL &amp; IFS &amp; G4'!G7)+SUM('EXCEPTIONAL &amp; IFS &amp; G4'!I7)</f>
        <v>128</v>
      </c>
      <c r="CE5" s="2">
        <f>SUM('EXCEPTIONAL &amp; IFS &amp; G4'!H7)+SUM('EXCEPTIONAL &amp; IFS &amp; G4'!J7)</f>
        <v>21</v>
      </c>
      <c r="CF5" s="2">
        <f t="shared" ref="CF5:CF10" si="17">CD5+CE5</f>
        <v>149</v>
      </c>
      <c r="CG5" s="2"/>
      <c r="CI5" s="2">
        <f t="shared" si="0"/>
        <v>41</v>
      </c>
      <c r="CJ5" s="2">
        <f t="shared" si="1"/>
        <v>148</v>
      </c>
      <c r="CK5" s="2">
        <f t="shared" si="2"/>
        <v>310</v>
      </c>
      <c r="CL5" s="2">
        <f t="shared" si="3"/>
        <v>202</v>
      </c>
      <c r="CM5" s="2">
        <f t="shared" si="4"/>
        <v>701</v>
      </c>
      <c r="CN5" s="2">
        <f t="shared" si="5"/>
        <v>0</v>
      </c>
      <c r="CP5" s="7" t="s">
        <v>27</v>
      </c>
      <c r="CQ5" s="26">
        <f>SUM(X14:AC14)</f>
        <v>3077080</v>
      </c>
    </row>
    <row r="6" spans="1:103" x14ac:dyDescent="0.25">
      <c r="A6" s="216"/>
      <c r="B6" t="s">
        <v>8</v>
      </c>
      <c r="C6" s="2" t="str">
        <f>IF(_xlfn.XLOOKUP(C$1,'9.5 MEAL TICKETS'!$T$5:$AN$5,'9.5 MEAL TICKETS'!$T8:$AN8)=0,"",_xlfn.XLOOKUP(C$1,'9.5 MEAL TICKETS'!$T$5:$AN$5,'9.5 MEAL TICKETS'!$T8:$AN8))</f>
        <v/>
      </c>
      <c r="D6" s="2" t="str">
        <f>IF(_xlfn.XLOOKUP(C$1,'9.5 MEAL TICKETS'!$AY$5:$BS$5,'9.5 MEAL TICKETS'!$AY8:$BS8)=0,"",_xlfn.XLOOKUP(C$1,'9.5 MEAL TICKETS'!$AY$5:$BS$5,'9.5 MEAL TICKETS'!$AY8:$BS8))</f>
        <v/>
      </c>
      <c r="E6" s="2">
        <f>IF( _xlfn.XLOOKUP(C$1,'9.5 MEAL TICKETS'!$CD$5:$CX$5,'9.5 MEAL TICKETS'!$CD8:$CX8)=0,"",_xlfn.XLOOKUP(C$1,'9.5 MEAL TICKETS'!$CD$5:$CX$5,'9.5 MEAL TICKETS'!$CD8:$CX8))</f>
        <v>1</v>
      </c>
      <c r="F6" s="2" t="str">
        <f>IF(_xlfn.XLOOKUP(C$1,'9.5 MEAL TICKETS'!$DI$5:$EC$5,'9.5 MEAL TICKETS'!$DI8:$EC8)=0,"",_xlfn.XLOOKUP(C$1,'9.5 MEAL TICKETS'!$DI$5:$EC$5,'9.5 MEAL TICKETS'!$DI8:$EC8))</f>
        <v/>
      </c>
      <c r="G6" s="2">
        <f t="shared" si="6"/>
        <v>1</v>
      </c>
      <c r="H6" s="2"/>
      <c r="J6" s="2" t="str">
        <f>IF(_xlfn.XLOOKUP(J$1,'9.5 MEAL TICKETS'!$T$5:$AN$5,'9.5 MEAL TICKETS'!$T8:$AN8)=0,"",_xlfn.XLOOKUP(J$1,'9.5 MEAL TICKETS'!$T$5:$AN$5,'9.5 MEAL TICKETS'!$T8:$AN8))</f>
        <v/>
      </c>
      <c r="K6" s="2" t="str">
        <f>IF(_xlfn.XLOOKUP(J$1,'9.5 MEAL TICKETS'!$AY$5:$BS$5,'9.5 MEAL TICKETS'!$AY8:$BS8)=0,"",_xlfn.XLOOKUP(J$1,'9.5 MEAL TICKETS'!$AY$5:$BS$5,'9.5 MEAL TICKETS'!$AY8:$BS8))</f>
        <v/>
      </c>
      <c r="L6" s="2" t="str">
        <f>IF( _xlfn.XLOOKUP(J$1,'9.5 MEAL TICKETS'!$CD$5:$CX$5,'9.5 MEAL TICKETS'!$CD8:$CX8)=0,"",_xlfn.XLOOKUP(J$1,'9.5 MEAL TICKETS'!$CD$5:$CX$5,'9.5 MEAL TICKETS'!$CD8:$CX8))</f>
        <v/>
      </c>
      <c r="M6" s="2" t="str">
        <f>IF(_xlfn.XLOOKUP(J$1,'9.5 MEAL TICKETS'!$DI$5:$EC$5,'9.5 MEAL TICKETS'!$DI8:$EC8)=0,"",_xlfn.XLOOKUP(J$1,'9.5 MEAL TICKETS'!$DI$5:$EC$5,'9.5 MEAL TICKETS'!$DI8:$EC8))</f>
        <v/>
      </c>
      <c r="N6" s="2">
        <f t="shared" si="7"/>
        <v>0</v>
      </c>
      <c r="O6" s="2"/>
      <c r="Q6" s="2">
        <f>IF(_xlfn.XLOOKUP(Q$1,'9.5 MEAL TICKETS'!$T$5:$AN$5,'9.5 MEAL TICKETS'!$T8:$AN8)=0,"",_xlfn.XLOOKUP(Q$1,'9.5 MEAL TICKETS'!$T$5:$AN$5,'9.5 MEAL TICKETS'!$T8:$AN8))</f>
        <v>2</v>
      </c>
      <c r="R6" s="2">
        <f>IF(_xlfn.XLOOKUP(Q$1,'9.5 MEAL TICKETS'!$AY$5:$BS$5,'9.5 MEAL TICKETS'!$AY8:$BS8)=0,"",_xlfn.XLOOKUP(Q$1,'9.5 MEAL TICKETS'!$AY$5:$BS$5,'9.5 MEAL TICKETS'!$AY8:$BS8))</f>
        <v>49</v>
      </c>
      <c r="S6" s="2">
        <f>IF( _xlfn.XLOOKUP(Q$1,'9.5 MEAL TICKETS'!$CD$5:$CX$5,'9.5 MEAL TICKETS'!$CD8:$CX8)=0,"",_xlfn.XLOOKUP(Q$1,'9.5 MEAL TICKETS'!$CD$5:$CX$5,'9.5 MEAL TICKETS'!$CD8:$CX8))</f>
        <v>36</v>
      </c>
      <c r="T6" s="2">
        <f>IF(_xlfn.XLOOKUP(Q$1,'9.5 MEAL TICKETS'!$DI$5:$EC$5,'9.5 MEAL TICKETS'!$DI8:$EC8)=0,"",_xlfn.XLOOKUP(Q$1,'9.5 MEAL TICKETS'!$DI$5:$EC$5,'9.5 MEAL TICKETS'!$DI8:$EC8))</f>
        <v>25</v>
      </c>
      <c r="U6" s="2">
        <f t="shared" si="8"/>
        <v>112</v>
      </c>
      <c r="V6" s="2"/>
      <c r="X6" s="93">
        <f>SUM(IF(_xlfn.XLOOKUP(X$1,'9.5 MEAL TICKETS'!$T$5:$AN$5,'9.5 MEAL TICKETS'!$T8:$AN8)=0,"",_xlfn.XLOOKUP(X$1,'9.5 MEAL TICKETS'!$T$5:$AN$5,'9.5 MEAL TICKETS'!$T8:$AN8)))+SUM('EXCEPTIONAL &amp; IFS &amp; G4'!C8)</f>
        <v>21</v>
      </c>
      <c r="Y6" s="93">
        <f>SUM(IF(_xlfn.XLOOKUP(X$1,'9.5 MEAL TICKETS'!$AY$5:$BS$5,'9.5 MEAL TICKETS'!$AY8:$BS8)=0,"",_xlfn.XLOOKUP(X$1,'9.5 MEAL TICKETS'!$AY$5:$BS$5,'9.5 MEAL TICKETS'!$AY8:$BS8)))+SUM('EXCEPTIONAL &amp; IFS &amp; G4'!D8)</f>
        <v>84</v>
      </c>
      <c r="Z6" s="93">
        <f>SUM(IF( _xlfn.XLOOKUP(X$1,'9.5 MEAL TICKETS'!$CD$5:$CX$5,'9.5 MEAL TICKETS'!$CD8:$CX8)=0,"",_xlfn.XLOOKUP(X$1,'9.5 MEAL TICKETS'!$CD$5:$CX$5,'9.5 MEAL TICKETS'!$CD8:$CX8)))+SUM('EXCEPTIONAL &amp; IFS &amp; G4'!E8)</f>
        <v>106</v>
      </c>
      <c r="AA6" s="2">
        <f>SUM(IF(_xlfn.XLOOKUP(X$1,'9.5 MEAL TICKETS'!$DI$5:$EC$5,'9.5 MEAL TICKETS'!$DI8:$EC8)=0,"",_xlfn.XLOOKUP(X$1,'9.5 MEAL TICKETS'!$DI$5:$EC$5,'9.5 MEAL TICKETS'!$DI8:$EC8)))+SUM('EXCEPTIONAL &amp; IFS &amp; G4'!F8)</f>
        <v>139</v>
      </c>
      <c r="AB6" s="2">
        <f t="shared" si="9"/>
        <v>350</v>
      </c>
      <c r="AC6" s="8"/>
      <c r="AE6" s="2" t="str">
        <f>IF(_xlfn.XLOOKUP(AE$1,'9.5 MEAL TICKETS'!$T$5:$AN$5,'9.5 MEAL TICKETS'!$T8:$AN8)=0,"",_xlfn.XLOOKUP(AE$1,'9.5 MEAL TICKETS'!$T$5:$AN$5,'9.5 MEAL TICKETS'!$T8:$AN8))</f>
        <v/>
      </c>
      <c r="AF6" s="2" t="str">
        <f>IF(_xlfn.XLOOKUP(AE$1,'9.5 MEAL TICKETS'!$AY$5:$BS$5,'9.5 MEAL TICKETS'!$AY8:$BS8)=0,"",_xlfn.XLOOKUP(AE$1,'9.5 MEAL TICKETS'!$AY$5:$BS$5,'9.5 MEAL TICKETS'!$AY8:$BS8))</f>
        <v/>
      </c>
      <c r="AG6" s="2">
        <f>IF( _xlfn.XLOOKUP(AE$1,'9.5 MEAL TICKETS'!$CD$5:$CX$5,'9.5 MEAL TICKETS'!$CD8:$CX8)=0,"",_xlfn.XLOOKUP(AE$1,'9.5 MEAL TICKETS'!$CD$5:$CX$5,'9.5 MEAL TICKETS'!$CD8:$CX8))</f>
        <v>1</v>
      </c>
      <c r="AH6" s="2">
        <f>IF(_xlfn.XLOOKUP(AE$1,'9.5 MEAL TICKETS'!$DI$5:$EC$5,'9.5 MEAL TICKETS'!$DI8:$EC8)=0,"",_xlfn.XLOOKUP(AE$1,'9.5 MEAL TICKETS'!$DI$5:$EC$5,'9.5 MEAL TICKETS'!$DI8:$EC8))</f>
        <v>1</v>
      </c>
      <c r="AI6" s="2">
        <f t="shared" si="10"/>
        <v>2</v>
      </c>
      <c r="AJ6" s="2"/>
      <c r="AL6" s="2" t="str">
        <f>IF(_xlfn.XLOOKUP(AL$1,'9.5 MEAL TICKETS'!$T$5:$AN$5,'9.5 MEAL TICKETS'!$T8:$AN8)=0,"",_xlfn.XLOOKUP(AL$1,'9.5 MEAL TICKETS'!$T$5:$AN$5,'9.5 MEAL TICKETS'!$T8:$AN8))</f>
        <v/>
      </c>
      <c r="AM6" s="2" t="str">
        <f>IF(_xlfn.XLOOKUP(AL$1,'9.5 MEAL TICKETS'!$AY$5:$BS$5,'9.5 MEAL TICKETS'!$AY8:$BS8)=0,"",_xlfn.XLOOKUP(AL$1,'9.5 MEAL TICKETS'!$AY$5:$BS$5,'9.5 MEAL TICKETS'!$AY8:$BS8))</f>
        <v/>
      </c>
      <c r="AN6" s="2">
        <f>IF(_xlfn.XLOOKUP(AL$1,'9.5 MEAL TICKETS'!$CD$5:$CX$5,'9.5 MEAL TICKETS'!$CD8:$CX8)=0,"",_xlfn.XLOOKUP(AL$1,'9.5 MEAL TICKETS'!$CD$5:$CX$5,'9.5 MEAL TICKETS'!$CD8:$CX8))</f>
        <v>1</v>
      </c>
      <c r="AO6" s="2" t="str">
        <f>IF(_xlfn.XLOOKUP(AL$1,'9.5 MEAL TICKETS'!$DI$5:$EC$5,'9.5 MEAL TICKETS'!$DI8:$EC8)=0,"",_xlfn.XLOOKUP(AL$1,'9.5 MEAL TICKETS'!$DI$5:$EC$5,'9.5 MEAL TICKETS'!$DI8:$EC8))</f>
        <v/>
      </c>
      <c r="AP6" s="2">
        <f t="shared" si="11"/>
        <v>1</v>
      </c>
      <c r="AQ6" s="2"/>
      <c r="AS6" s="2" t="str">
        <f>IF(_xlfn.XLOOKUP(AS$1,'9.5 MEAL TICKETS'!$T$5:$AN$5,'9.5 MEAL TICKETS'!$T8:$AN8)=0,"",_xlfn.XLOOKUP(AS$1,'9.5 MEAL TICKETS'!$T$5:$AN$5,'9.5 MEAL TICKETS'!$T8:$AN8))</f>
        <v/>
      </c>
      <c r="AT6" s="2" t="str">
        <f>IF(_xlfn.XLOOKUP(AS$1,'9.5 MEAL TICKETS'!$AY$5:$BS$5,'9.5 MEAL TICKETS'!$AY8:$BS8)=0,"",_xlfn.XLOOKUP(AS$1,'9.5 MEAL TICKETS'!$AY$5:$BS$5,'9.5 MEAL TICKETS'!$AY8:$BS8))</f>
        <v/>
      </c>
      <c r="AU6" s="2"/>
      <c r="AV6" s="2"/>
      <c r="AW6" s="2">
        <f t="shared" si="12"/>
        <v>0</v>
      </c>
      <c r="AX6" s="2"/>
      <c r="AZ6" s="2" t="str">
        <f>IF(_xlfn.XLOOKUP(AZ$1,'9.5 MEAL TICKETS'!$T$5:$AN$5,'9.5 MEAL TICKETS'!$T8:$AN8)=0,"",_xlfn.XLOOKUP(AZ$1,'9.5 MEAL TICKETS'!$T$5:$AN$5,'9.5 MEAL TICKETS'!$T8:$AN8))</f>
        <v/>
      </c>
      <c r="BA6" s="2">
        <f>IF(_xlfn.XLOOKUP(AZ$1,'9.5 MEAL TICKETS'!$AY$5:$BS$5,'9.5 MEAL TICKETS'!$AY8:$BS8)=0,"",_xlfn.XLOOKUP(AZ$1,'9.5 MEAL TICKETS'!$AY$5:$BS$5,'9.5 MEAL TICKETS'!$AY8:$BS8))</f>
        <v>1</v>
      </c>
      <c r="BB6" s="2">
        <f>IF( _xlfn.XLOOKUP(AZ$1,'9.5 MEAL TICKETS'!$CD$5:$CX$5,'9.5 MEAL TICKETS'!$CD8:$CX8)=0,"",_xlfn.XLOOKUP(AZ$1,'9.5 MEAL TICKETS'!$CD$5:$CX$5,'9.5 MEAL TICKETS'!$CD8:$CX8))</f>
        <v>13</v>
      </c>
      <c r="BC6" s="2">
        <f>IF(_xlfn.XLOOKUP(AZ$1,'9.5 MEAL TICKETS'!$DI$5:$EC$5,'9.5 MEAL TICKETS'!$DI8:$EC8)=0,"",_xlfn.XLOOKUP(AZ$1,'9.5 MEAL TICKETS'!$DI$5:$EC$5,'9.5 MEAL TICKETS'!$DI8:$EC8))</f>
        <v>12</v>
      </c>
      <c r="BD6" s="2">
        <f t="shared" si="13"/>
        <v>26</v>
      </c>
      <c r="BE6" s="2"/>
      <c r="BG6" s="2" t="str">
        <f>IF(_xlfn.XLOOKUP(BG$1,'9.5 MEAL TICKETS'!$T$5:$AN$5,'9.5 MEAL TICKETS'!$T8:$AN8)=0,"",_xlfn.XLOOKUP(BG$1,'9.5 MEAL TICKETS'!$T$5:$AN$5,'9.5 MEAL TICKETS'!$T8:$AN8))</f>
        <v/>
      </c>
      <c r="BH6" s="2" t="str">
        <f>IF(_xlfn.XLOOKUP(BG$1,'9.5 MEAL TICKETS'!$AY$5:$BS$5,'9.5 MEAL TICKETS'!$AY8:$BS8)=0,"",_xlfn.XLOOKUP(BG$1,'9.5 MEAL TICKETS'!$AY$5:$BS$5,'9.5 MEAL TICKETS'!$AY8:$BS8))</f>
        <v/>
      </c>
      <c r="BI6" s="2" t="str">
        <f>IF( _xlfn.XLOOKUP(BG$1,'9.5 MEAL TICKETS'!$CD$5:$CX$5,'9.5 MEAL TICKETS'!$CD8:$CX8)=0,"",_xlfn.XLOOKUP(BG$1,'9.5 MEAL TICKETS'!$CD$5:$CX$5,'9.5 MEAL TICKETS'!$CD8:$CX8))</f>
        <v/>
      </c>
      <c r="BJ6" s="2" t="str">
        <f>IF(_xlfn.XLOOKUP(BG$1,'9.5 MEAL TICKETS'!$DI$5:$EC$5,'9.5 MEAL TICKETS'!$DI8:$EC8)=0,"",_xlfn.XLOOKUP(BG$1,'9.5 MEAL TICKETS'!$DI$5:$EC$5,'9.5 MEAL TICKETS'!$DI8:$EC8))</f>
        <v/>
      </c>
      <c r="BK6" s="2">
        <f t="shared" si="14"/>
        <v>0</v>
      </c>
      <c r="BL6" s="2"/>
      <c r="BN6" s="2" t="str">
        <f>IF(_xlfn.XLOOKUP(BN$1,'9.5 MEAL TICKETS'!$T$5:$AN$5,'9.5 MEAL TICKETS'!$T8:$AN8)=0,"",_xlfn.XLOOKUP(BN$1,'9.5 MEAL TICKETS'!$T$5:$AN$5,'9.5 MEAL TICKETS'!$T8:$AN8))</f>
        <v/>
      </c>
      <c r="BO6" s="2" t="str">
        <f>IF(_xlfn.XLOOKUP(BN$1,'9.5 MEAL TICKETS'!$AY$5:$BS$5,'9.5 MEAL TICKETS'!$AY8:$BS8)=0,"",_xlfn.XLOOKUP(BN$1,'9.5 MEAL TICKETS'!$AY$5:$BS$5,'9.5 MEAL TICKETS'!$AY8:$BS8))</f>
        <v/>
      </c>
      <c r="BP6" s="2" t="str">
        <f>IF( _xlfn.XLOOKUP(BN$1,'9.5 MEAL TICKETS'!$CD$5:$CX$5,'9.5 MEAL TICKETS'!$CD8:$CX8)=0,"",_xlfn.XLOOKUP(BN$1,'9.5 MEAL TICKETS'!$CD$5:$CX$5,'9.5 MEAL TICKETS'!$CD8:$CX8))</f>
        <v/>
      </c>
      <c r="BQ6" s="2" t="str">
        <f>IF(_xlfn.XLOOKUP(BN$1,'9.5 MEAL TICKETS'!$DI$5:$EC$5,'9.5 MEAL TICKETS'!$DI8:$EC8)=0,"",_xlfn.XLOOKUP(BN$1,'9.5 MEAL TICKETS'!$DI$5:$EC$5,'9.5 MEAL TICKETS'!$DI8:$EC8))</f>
        <v/>
      </c>
      <c r="BR6" s="2">
        <f t="shared" si="15"/>
        <v>0</v>
      </c>
      <c r="BS6" s="2"/>
      <c r="BU6" s="2" t="str">
        <f>IF(_xlfn.XLOOKUP(BU$1,'9.5 MEAL TICKETS'!$T$5:$AN$5,'9.5 MEAL TICKETS'!$T8:$AN8)=0,"",_xlfn.XLOOKUP(BU$1,'9.5 MEAL TICKETS'!$T$5:$AN$5,'9.5 MEAL TICKETS'!$T8:$AN8))</f>
        <v/>
      </c>
      <c r="BV6" s="2" t="str">
        <f>IF(_xlfn.XLOOKUP(BU$1,'9.5 MEAL TICKETS'!$AY$5:$BS$5,'9.5 MEAL TICKETS'!$AY8:$BS8)=0,"",_xlfn.XLOOKUP(BU$1,'9.5 MEAL TICKETS'!$AY$5:$BS$5,'9.5 MEAL TICKETS'!$AY8:$BS8))</f>
        <v/>
      </c>
      <c r="BW6" s="2">
        <f>IF( _xlfn.XLOOKUP(BU$1,'9.5 MEAL TICKETS'!$CD$5:$CX$5,'9.5 MEAL TICKETS'!$CD8:$CX8)=0,"",_xlfn.XLOOKUP(BU$1,'9.5 MEAL TICKETS'!$CD$5:$CX$5,'9.5 MEAL TICKETS'!$CD8:$CX8))</f>
        <v>1</v>
      </c>
      <c r="BX6" s="2">
        <f>IF(_xlfn.XLOOKUP(BU$1,'9.5 MEAL TICKETS'!$DI$5:$EC$5,'9.5 MEAL TICKETS'!$DI8:$EC8)=0,"",_xlfn.XLOOKUP(BU$1,'9.5 MEAL TICKETS'!$DI$5:$EC$5,'9.5 MEAL TICKETS'!$DI8:$EC8))</f>
        <v>1</v>
      </c>
      <c r="BY6" s="2">
        <f t="shared" si="16"/>
        <v>2</v>
      </c>
      <c r="BZ6" s="2"/>
      <c r="CB6" s="2"/>
      <c r="CC6" s="2"/>
      <c r="CD6" s="2">
        <f>SUM('EXCEPTIONAL &amp; IFS &amp; G4'!G8)+SUM('EXCEPTIONAL &amp; IFS &amp; G4'!I8)</f>
        <v>126</v>
      </c>
      <c r="CE6" s="2">
        <f>SUM('EXCEPTIONAL &amp; IFS &amp; G4'!H8)+SUM('EXCEPTIONAL &amp; IFS &amp; G4'!J8)</f>
        <v>21</v>
      </c>
      <c r="CF6" s="2">
        <f t="shared" si="17"/>
        <v>147</v>
      </c>
      <c r="CG6" s="2"/>
      <c r="CI6" s="2">
        <f t="shared" si="0"/>
        <v>23</v>
      </c>
      <c r="CJ6" s="2">
        <f t="shared" si="1"/>
        <v>134</v>
      </c>
      <c r="CK6" s="2">
        <f t="shared" si="2"/>
        <v>285</v>
      </c>
      <c r="CL6" s="2">
        <f t="shared" si="3"/>
        <v>199</v>
      </c>
      <c r="CM6" s="2">
        <f t="shared" si="4"/>
        <v>641</v>
      </c>
      <c r="CN6" s="2">
        <f t="shared" si="5"/>
        <v>0</v>
      </c>
      <c r="CP6" s="7" t="s">
        <v>23</v>
      </c>
      <c r="CQ6" s="26">
        <f>SUM(AE14:AJ14)</f>
        <v>9030</v>
      </c>
    </row>
    <row r="7" spans="1:103" x14ac:dyDescent="0.25">
      <c r="A7" s="216"/>
      <c r="B7" t="s">
        <v>7</v>
      </c>
      <c r="C7" s="2" t="str">
        <f>IF(_xlfn.XLOOKUP(C$1,'9.5 MEAL TICKETS'!$T$5:$AN$5,'9.5 MEAL TICKETS'!$T9:$AN9)=0,"",_xlfn.XLOOKUP(C$1,'9.5 MEAL TICKETS'!$T$5:$AN$5,'9.5 MEAL TICKETS'!$T9:$AN9))</f>
        <v/>
      </c>
      <c r="D7" s="2" t="str">
        <f>IF(_xlfn.XLOOKUP(C$1,'9.5 MEAL TICKETS'!$AY$5:$BS$5,'9.5 MEAL TICKETS'!$AY9:$BS9)=0,"",_xlfn.XLOOKUP(C$1,'9.5 MEAL TICKETS'!$AY$5:$BS$5,'9.5 MEAL TICKETS'!$AY9:$BS9))</f>
        <v/>
      </c>
      <c r="E7" s="2">
        <f>IF( _xlfn.XLOOKUP(C$1,'9.5 MEAL TICKETS'!$CD$5:$CX$5,'9.5 MEAL TICKETS'!$CD9:$CX9)=0,"",_xlfn.XLOOKUP(C$1,'9.5 MEAL TICKETS'!$CD$5:$CX$5,'9.5 MEAL TICKETS'!$CD9:$CX9))</f>
        <v>1</v>
      </c>
      <c r="F7" s="2" t="str">
        <f>IF(_xlfn.XLOOKUP(C$1,'9.5 MEAL TICKETS'!$DI$5:$EC$5,'9.5 MEAL TICKETS'!$DI9:$EC9)=0,"",_xlfn.XLOOKUP(C$1,'9.5 MEAL TICKETS'!$DI$5:$EC$5,'9.5 MEAL TICKETS'!$DI9:$EC9))</f>
        <v/>
      </c>
      <c r="G7" s="2">
        <f t="shared" si="6"/>
        <v>1</v>
      </c>
      <c r="H7" s="2"/>
      <c r="J7" s="2" t="str">
        <f>IF(_xlfn.XLOOKUP(J$1,'9.5 MEAL TICKETS'!$T$5:$AN$5,'9.5 MEAL TICKETS'!$T9:$AN9)=0,"",_xlfn.XLOOKUP(J$1,'9.5 MEAL TICKETS'!$T$5:$AN$5,'9.5 MEAL TICKETS'!$T9:$AN9))</f>
        <v/>
      </c>
      <c r="K7" s="2" t="str">
        <f>IF(_xlfn.XLOOKUP(J$1,'9.5 MEAL TICKETS'!$AY$5:$BS$5,'9.5 MEAL TICKETS'!$AY9:$BS9)=0,"",_xlfn.XLOOKUP(J$1,'9.5 MEAL TICKETS'!$AY$5:$BS$5,'9.5 MEAL TICKETS'!$AY9:$BS9))</f>
        <v/>
      </c>
      <c r="L7" s="2">
        <f>IF( _xlfn.XLOOKUP(J$1,'9.5 MEAL TICKETS'!$CD$5:$CX$5,'9.5 MEAL TICKETS'!$CD9:$CX9)=0,"",_xlfn.XLOOKUP(J$1,'9.5 MEAL TICKETS'!$CD$5:$CX$5,'9.5 MEAL TICKETS'!$CD9:$CX9))</f>
        <v>1</v>
      </c>
      <c r="M7" s="2" t="str">
        <f>IF(_xlfn.XLOOKUP(J$1,'9.5 MEAL TICKETS'!$DI$5:$EC$5,'9.5 MEAL TICKETS'!$DI9:$EC9)=0,"",_xlfn.XLOOKUP(J$1,'9.5 MEAL TICKETS'!$DI$5:$EC$5,'9.5 MEAL TICKETS'!$DI9:$EC9))</f>
        <v/>
      </c>
      <c r="N7" s="2">
        <f t="shared" si="7"/>
        <v>1</v>
      </c>
      <c r="O7" s="2"/>
      <c r="Q7" s="2">
        <f>IF(_xlfn.XLOOKUP(Q$1,'9.5 MEAL TICKETS'!$T$5:$AN$5,'9.5 MEAL TICKETS'!$T9:$AN9)=0,"",_xlfn.XLOOKUP(Q$1,'9.5 MEAL TICKETS'!$T$5:$AN$5,'9.5 MEAL TICKETS'!$T9:$AN9))</f>
        <v>5</v>
      </c>
      <c r="R7" s="2">
        <f>IF(_xlfn.XLOOKUP(Q$1,'9.5 MEAL TICKETS'!$AY$5:$BS$5,'9.5 MEAL TICKETS'!$AY9:$BS9)=0,"",_xlfn.XLOOKUP(Q$1,'9.5 MEAL TICKETS'!$AY$5:$BS$5,'9.5 MEAL TICKETS'!$AY9:$BS9))</f>
        <v>67</v>
      </c>
      <c r="S7" s="2">
        <f>IF( _xlfn.XLOOKUP(Q$1,'9.5 MEAL TICKETS'!$CD$5:$CX$5,'9.5 MEAL TICKETS'!$CD9:$CX9)=0,"",_xlfn.XLOOKUP(Q$1,'9.5 MEAL TICKETS'!$CD$5:$CX$5,'9.5 MEAL TICKETS'!$CD9:$CX9))</f>
        <v>66</v>
      </c>
      <c r="T7" s="2">
        <f>IF(_xlfn.XLOOKUP(Q$1,'9.5 MEAL TICKETS'!$DI$5:$EC$5,'9.5 MEAL TICKETS'!$DI9:$EC9)=0,"",_xlfn.XLOOKUP(Q$1,'9.5 MEAL TICKETS'!$DI$5:$EC$5,'9.5 MEAL TICKETS'!$DI9:$EC9))</f>
        <v>36</v>
      </c>
      <c r="U7" s="2">
        <f t="shared" si="8"/>
        <v>174</v>
      </c>
      <c r="V7" s="2"/>
      <c r="X7" s="93">
        <f>SUM(IF(_xlfn.XLOOKUP(X$1,'9.5 MEAL TICKETS'!$T$5:$AN$5,'9.5 MEAL TICKETS'!$T9:$AN9)=0,"",_xlfn.XLOOKUP(X$1,'9.5 MEAL TICKETS'!$T$5:$AN$5,'9.5 MEAL TICKETS'!$T9:$AN9)))+SUM('EXCEPTIONAL &amp; IFS &amp; G4'!C9)</f>
        <v>54</v>
      </c>
      <c r="Y7" s="93">
        <f>SUM(IF(_xlfn.XLOOKUP(X$1,'9.5 MEAL TICKETS'!$AY$5:$BS$5,'9.5 MEAL TICKETS'!$AY9:$BS9)=0,"",_xlfn.XLOOKUP(X$1,'9.5 MEAL TICKETS'!$AY$5:$BS$5,'9.5 MEAL TICKETS'!$AY9:$BS9)))+SUM('EXCEPTIONAL &amp; IFS &amp; G4'!D9)</f>
        <v>199</v>
      </c>
      <c r="Z7" s="93">
        <f>SUM(IF( _xlfn.XLOOKUP(X$1,'9.5 MEAL TICKETS'!$CD$5:$CX$5,'9.5 MEAL TICKETS'!$CD9:$CX9)=0,"",_xlfn.XLOOKUP(X$1,'9.5 MEAL TICKETS'!$CD$5:$CX$5,'9.5 MEAL TICKETS'!$CD9:$CX9)))+SUM('EXCEPTIONAL &amp; IFS &amp; G4'!E9)</f>
        <v>186</v>
      </c>
      <c r="AA7" s="2">
        <f>SUM(IF(_xlfn.XLOOKUP(X$1,'9.5 MEAL TICKETS'!$DI$5:$EC$5,'9.5 MEAL TICKETS'!$DI9:$EC9)=0,"",_xlfn.XLOOKUP(X$1,'9.5 MEAL TICKETS'!$DI$5:$EC$5,'9.5 MEAL TICKETS'!$DI9:$EC9)))+SUM('EXCEPTIONAL &amp; IFS &amp; G4'!F9)</f>
        <v>197</v>
      </c>
      <c r="AB7" s="2">
        <f t="shared" si="9"/>
        <v>636</v>
      </c>
      <c r="AC7" s="8"/>
      <c r="AE7" s="2" t="str">
        <f>IF(_xlfn.XLOOKUP(AE$1,'9.5 MEAL TICKETS'!$T$5:$AN$5,'9.5 MEAL TICKETS'!$T9:$AN9)=0,"",_xlfn.XLOOKUP(AE$1,'9.5 MEAL TICKETS'!$T$5:$AN$5,'9.5 MEAL TICKETS'!$T9:$AN9))</f>
        <v/>
      </c>
      <c r="AF7" s="2" t="str">
        <f>IF(_xlfn.XLOOKUP(AE$1,'9.5 MEAL TICKETS'!$AY$5:$BS$5,'9.5 MEAL TICKETS'!$AY9:$BS9)=0,"",_xlfn.XLOOKUP(AE$1,'9.5 MEAL TICKETS'!$AY$5:$BS$5,'9.5 MEAL TICKETS'!$AY9:$BS9))</f>
        <v/>
      </c>
      <c r="AG7" s="2" t="str">
        <f>IF( _xlfn.XLOOKUP(AE$1,'9.5 MEAL TICKETS'!$CD$5:$CX$5,'9.5 MEAL TICKETS'!$CD9:$CX9)=0,"",_xlfn.XLOOKUP(AE$1,'9.5 MEAL TICKETS'!$CD$5:$CX$5,'9.5 MEAL TICKETS'!$CD9:$CX9))</f>
        <v/>
      </c>
      <c r="AH7" s="2">
        <f>IF(_xlfn.XLOOKUP(AE$1,'9.5 MEAL TICKETS'!$DI$5:$EC$5,'9.5 MEAL TICKETS'!$DI9:$EC9)=0,"",_xlfn.XLOOKUP(AE$1,'9.5 MEAL TICKETS'!$DI$5:$EC$5,'9.5 MEAL TICKETS'!$DI9:$EC9))</f>
        <v>1</v>
      </c>
      <c r="AI7" s="2">
        <f t="shared" si="10"/>
        <v>1</v>
      </c>
      <c r="AJ7" s="2"/>
      <c r="AL7" s="2" t="str">
        <f>IF(_xlfn.XLOOKUP(AL$1,'9.5 MEAL TICKETS'!$T$5:$AN$5,'9.5 MEAL TICKETS'!$T9:$AN9)=0,"",_xlfn.XLOOKUP(AL$1,'9.5 MEAL TICKETS'!$T$5:$AN$5,'9.5 MEAL TICKETS'!$T9:$AN9))</f>
        <v/>
      </c>
      <c r="AM7" s="2" t="str">
        <f>IF(_xlfn.XLOOKUP(AL$1,'9.5 MEAL TICKETS'!$AY$5:$BS$5,'9.5 MEAL TICKETS'!$AY9:$BS9)=0,"",_xlfn.XLOOKUP(AL$1,'9.5 MEAL TICKETS'!$AY$5:$BS$5,'9.5 MEAL TICKETS'!$AY9:$BS9))</f>
        <v/>
      </c>
      <c r="AN7" s="2">
        <f>IF(_xlfn.XLOOKUP(AL$1,'9.5 MEAL TICKETS'!$CD$5:$CX$5,'9.5 MEAL TICKETS'!$CD9:$CX9)=0,"",_xlfn.XLOOKUP(AL$1,'9.5 MEAL TICKETS'!$CD$5:$CX$5,'9.5 MEAL TICKETS'!$CD9:$CX9))</f>
        <v>1</v>
      </c>
      <c r="AO7" s="2" t="str">
        <f>IF(_xlfn.XLOOKUP(AL$1,'9.5 MEAL TICKETS'!$DI$5:$EC$5,'9.5 MEAL TICKETS'!$DI9:$EC9)=0,"",_xlfn.XLOOKUP(AL$1,'9.5 MEAL TICKETS'!$DI$5:$EC$5,'9.5 MEAL TICKETS'!$DI9:$EC9))</f>
        <v/>
      </c>
      <c r="AP7" s="2">
        <f t="shared" si="11"/>
        <v>1</v>
      </c>
      <c r="AQ7" s="2"/>
      <c r="AS7" s="2" t="str">
        <f>IF(_xlfn.XLOOKUP(AS$1,'9.5 MEAL TICKETS'!$T$5:$AN$5,'9.5 MEAL TICKETS'!$T9:$AN9)=0,"",_xlfn.XLOOKUP(AS$1,'9.5 MEAL TICKETS'!$T$5:$AN$5,'9.5 MEAL TICKETS'!$T9:$AN9))</f>
        <v/>
      </c>
      <c r="AT7" s="2" t="str">
        <f>IF(_xlfn.XLOOKUP(AS$1,'9.5 MEAL TICKETS'!$AY$5:$BS$5,'9.5 MEAL TICKETS'!$AY9:$BS9)=0,"",_xlfn.XLOOKUP(AS$1,'9.5 MEAL TICKETS'!$AY$5:$BS$5,'9.5 MEAL TICKETS'!$AY9:$BS9))</f>
        <v/>
      </c>
      <c r="AU7" s="2"/>
      <c r="AV7" s="2"/>
      <c r="AW7" s="2">
        <f t="shared" si="12"/>
        <v>0</v>
      </c>
      <c r="AX7" s="2"/>
      <c r="AZ7" s="2" t="str">
        <f>IF(_xlfn.XLOOKUP(AZ$1,'9.5 MEAL TICKETS'!$T$5:$AN$5,'9.5 MEAL TICKETS'!$T9:$AN9)=0,"",_xlfn.XLOOKUP(AZ$1,'9.5 MEAL TICKETS'!$T$5:$AN$5,'9.5 MEAL TICKETS'!$T9:$AN9))</f>
        <v/>
      </c>
      <c r="BA7" s="2">
        <f>IF(_xlfn.XLOOKUP(AZ$1,'9.5 MEAL TICKETS'!$AY$5:$BS$5,'9.5 MEAL TICKETS'!$AY9:$BS9)=0,"",_xlfn.XLOOKUP(AZ$1,'9.5 MEAL TICKETS'!$AY$5:$BS$5,'9.5 MEAL TICKETS'!$AY9:$BS9))</f>
        <v>2</v>
      </c>
      <c r="BB7" s="2">
        <f>IF( _xlfn.XLOOKUP(AZ$1,'9.5 MEAL TICKETS'!$CD$5:$CX$5,'9.5 MEAL TICKETS'!$CD9:$CX9)=0,"",_xlfn.XLOOKUP(AZ$1,'9.5 MEAL TICKETS'!$CD$5:$CX$5,'9.5 MEAL TICKETS'!$CD9:$CX9))</f>
        <v>25</v>
      </c>
      <c r="BC7" s="2">
        <f>IF(_xlfn.XLOOKUP(AZ$1,'9.5 MEAL TICKETS'!$DI$5:$EC$5,'9.5 MEAL TICKETS'!$DI9:$EC9)=0,"",_xlfn.XLOOKUP(AZ$1,'9.5 MEAL TICKETS'!$DI$5:$EC$5,'9.5 MEAL TICKETS'!$DI9:$EC9))</f>
        <v>14</v>
      </c>
      <c r="BD7" s="2">
        <f>SUM(AZ7:BC7)</f>
        <v>41</v>
      </c>
      <c r="BE7" s="2"/>
      <c r="BG7" s="2" t="str">
        <f>IF(_xlfn.XLOOKUP(BG$1,'9.5 MEAL TICKETS'!$T$5:$AN$5,'9.5 MEAL TICKETS'!$T9:$AN9)=0,"",_xlfn.XLOOKUP(BG$1,'9.5 MEAL TICKETS'!$T$5:$AN$5,'9.5 MEAL TICKETS'!$T9:$AN9))</f>
        <v/>
      </c>
      <c r="BH7" s="2" t="str">
        <f>IF(_xlfn.XLOOKUP(BG$1,'9.5 MEAL TICKETS'!$AY$5:$BS$5,'9.5 MEAL TICKETS'!$AY9:$BS9)=0,"",_xlfn.XLOOKUP(BG$1,'9.5 MEAL TICKETS'!$AY$5:$BS$5,'9.5 MEAL TICKETS'!$AY9:$BS9))</f>
        <v/>
      </c>
      <c r="BI7" s="2" t="str">
        <f>IF( _xlfn.XLOOKUP(BG$1,'9.5 MEAL TICKETS'!$CD$5:$CX$5,'9.5 MEAL TICKETS'!$CD9:$CX9)=0,"",_xlfn.XLOOKUP(BG$1,'9.5 MEAL TICKETS'!$CD$5:$CX$5,'9.5 MEAL TICKETS'!$CD9:$CX9))</f>
        <v/>
      </c>
      <c r="BJ7" s="2" t="str">
        <f>IF(_xlfn.XLOOKUP(BG$1,'9.5 MEAL TICKETS'!$DI$5:$EC$5,'9.5 MEAL TICKETS'!$DI9:$EC9)=0,"",_xlfn.XLOOKUP(BG$1,'9.5 MEAL TICKETS'!$DI$5:$EC$5,'9.5 MEAL TICKETS'!$DI9:$EC9))</f>
        <v/>
      </c>
      <c r="BK7" s="2">
        <f t="shared" si="14"/>
        <v>0</v>
      </c>
      <c r="BL7" s="2"/>
      <c r="BN7" s="2" t="str">
        <f>IF(_xlfn.XLOOKUP(BN$1,'9.5 MEAL TICKETS'!$T$5:$AN$5,'9.5 MEAL TICKETS'!$T9:$AN9)=0,"",_xlfn.XLOOKUP(BN$1,'9.5 MEAL TICKETS'!$T$5:$AN$5,'9.5 MEAL TICKETS'!$T9:$AN9))</f>
        <v/>
      </c>
      <c r="BO7" s="2" t="str">
        <f>IF(_xlfn.XLOOKUP(BN$1,'9.5 MEAL TICKETS'!$AY$5:$BS$5,'9.5 MEAL TICKETS'!$AY9:$BS9)=0,"",_xlfn.XLOOKUP(BN$1,'9.5 MEAL TICKETS'!$AY$5:$BS$5,'9.5 MEAL TICKETS'!$AY9:$BS9))</f>
        <v/>
      </c>
      <c r="BP7" s="2" t="str">
        <f>IF( _xlfn.XLOOKUP(BN$1,'9.5 MEAL TICKETS'!$CD$5:$CX$5,'9.5 MEAL TICKETS'!$CD9:$CX9)=0,"",_xlfn.XLOOKUP(BN$1,'9.5 MEAL TICKETS'!$CD$5:$CX$5,'9.5 MEAL TICKETS'!$CD9:$CX9))</f>
        <v/>
      </c>
      <c r="BQ7" s="2" t="str">
        <f>IF(_xlfn.XLOOKUP(BN$1,'9.5 MEAL TICKETS'!$DI$5:$EC$5,'9.5 MEAL TICKETS'!$DI9:$EC9)=0,"",_xlfn.XLOOKUP(BN$1,'9.5 MEAL TICKETS'!$DI$5:$EC$5,'9.5 MEAL TICKETS'!$DI9:$EC9))</f>
        <v/>
      </c>
      <c r="BR7" s="2">
        <f t="shared" si="15"/>
        <v>0</v>
      </c>
      <c r="BS7" s="2"/>
      <c r="BU7" s="2" t="str">
        <f>IF(_xlfn.XLOOKUP(BU$1,'9.5 MEAL TICKETS'!$T$5:$AN$5,'9.5 MEAL TICKETS'!$T9:$AN9)=0,"",_xlfn.XLOOKUP(BU$1,'9.5 MEAL TICKETS'!$T$5:$AN$5,'9.5 MEAL TICKETS'!$T9:$AN9))</f>
        <v/>
      </c>
      <c r="BV7" s="2" t="str">
        <f>IF(_xlfn.XLOOKUP(BU$1,'9.5 MEAL TICKETS'!$AY$5:$BS$5,'9.5 MEAL TICKETS'!$AY9:$BS9)=0,"",_xlfn.XLOOKUP(BU$1,'9.5 MEAL TICKETS'!$AY$5:$BS$5,'9.5 MEAL TICKETS'!$AY9:$BS9))</f>
        <v/>
      </c>
      <c r="BW7" s="2">
        <f>IF( _xlfn.XLOOKUP(BU$1,'9.5 MEAL TICKETS'!$CD$5:$CX$5,'9.5 MEAL TICKETS'!$CD9:$CX9)=0,"",_xlfn.XLOOKUP(BU$1,'9.5 MEAL TICKETS'!$CD$5:$CX$5,'9.5 MEAL TICKETS'!$CD9:$CX9))</f>
        <v>2</v>
      </c>
      <c r="BX7" s="2" t="str">
        <f>IF(_xlfn.XLOOKUP(BU$1,'9.5 MEAL TICKETS'!$DI$5:$EC$5,'9.5 MEAL TICKETS'!$DI9:$EC9)=0,"",_xlfn.XLOOKUP(BU$1,'9.5 MEAL TICKETS'!$DI$5:$EC$5,'9.5 MEAL TICKETS'!$DI9:$EC9))</f>
        <v/>
      </c>
      <c r="BY7" s="2">
        <f t="shared" si="16"/>
        <v>2</v>
      </c>
      <c r="BZ7" s="2"/>
      <c r="CB7" s="2"/>
      <c r="CC7" s="2"/>
      <c r="CD7" s="2">
        <f>SUM('EXCEPTIONAL &amp; IFS &amp; G4'!G9)+SUM('EXCEPTIONAL &amp; IFS &amp; G4'!I9)</f>
        <v>209</v>
      </c>
      <c r="CE7" s="2">
        <f>SUM('EXCEPTIONAL &amp; IFS &amp; G4'!H9)+SUM('EXCEPTIONAL &amp; IFS &amp; G4'!J9)</f>
        <v>86</v>
      </c>
      <c r="CF7" s="2">
        <f t="shared" si="17"/>
        <v>295</v>
      </c>
      <c r="CG7" s="2"/>
      <c r="CI7" s="2">
        <f t="shared" si="0"/>
        <v>59</v>
      </c>
      <c r="CJ7" s="2">
        <f t="shared" si="1"/>
        <v>268</v>
      </c>
      <c r="CK7" s="2">
        <f t="shared" si="2"/>
        <v>491</v>
      </c>
      <c r="CL7" s="2">
        <f t="shared" si="3"/>
        <v>334</v>
      </c>
      <c r="CM7" s="2">
        <f t="shared" si="4"/>
        <v>1152</v>
      </c>
      <c r="CN7" s="2">
        <f t="shared" si="5"/>
        <v>0</v>
      </c>
      <c r="CP7" s="7" t="s">
        <v>35</v>
      </c>
      <c r="CQ7" s="26">
        <f>SUM(AL14:AQ14)</f>
        <v>3870</v>
      </c>
    </row>
    <row r="8" spans="1:103" x14ac:dyDescent="0.25">
      <c r="A8" s="216"/>
      <c r="B8" t="s">
        <v>6</v>
      </c>
      <c r="C8" s="2" t="str">
        <f>IF(_xlfn.XLOOKUP(C$1,'9.5 MEAL TICKETS'!$T$5:$AN$5,'9.5 MEAL TICKETS'!$T10:$AN10)=0,"",_xlfn.XLOOKUP(C$1,'9.5 MEAL TICKETS'!$T$5:$AN$5,'9.5 MEAL TICKETS'!$T10:$AN10))</f>
        <v/>
      </c>
      <c r="D8" s="2" t="str">
        <f>IF(_xlfn.XLOOKUP(C$1,'9.5 MEAL TICKETS'!$AY$5:$BS$5,'9.5 MEAL TICKETS'!$AY10:$BS10)=0,"",_xlfn.XLOOKUP(C$1,'9.5 MEAL TICKETS'!$AY$5:$BS$5,'9.5 MEAL TICKETS'!$AY10:$BS10))</f>
        <v/>
      </c>
      <c r="E8" s="2" t="str">
        <f>IF( _xlfn.XLOOKUP(C$1,'9.5 MEAL TICKETS'!$CD$5:$CX$5,'9.5 MEAL TICKETS'!$CD10:$CX10)=0,"",_xlfn.XLOOKUP(C$1,'9.5 MEAL TICKETS'!$CD$5:$CX$5,'9.5 MEAL TICKETS'!$CD10:$CX10))</f>
        <v/>
      </c>
      <c r="F8" s="2" t="str">
        <f>IF(_xlfn.XLOOKUP(C$1,'9.5 MEAL TICKETS'!$DI$5:$EC$5,'9.5 MEAL TICKETS'!$DI10:$EC10)=0,"",_xlfn.XLOOKUP(C$1,'9.5 MEAL TICKETS'!$DI$5:$EC$5,'9.5 MEAL TICKETS'!$DI10:$EC10))</f>
        <v/>
      </c>
      <c r="G8" s="2">
        <f t="shared" si="6"/>
        <v>0</v>
      </c>
      <c r="H8" s="2"/>
      <c r="J8" s="2" t="str">
        <f>IF(_xlfn.XLOOKUP(J$1,'9.5 MEAL TICKETS'!$T$5:$AN$5,'9.5 MEAL TICKETS'!$T10:$AN10)=0,"",_xlfn.XLOOKUP(J$1,'9.5 MEAL TICKETS'!$T$5:$AN$5,'9.5 MEAL TICKETS'!$T10:$AN10))</f>
        <v/>
      </c>
      <c r="K8" s="2" t="str">
        <f>IF(_xlfn.XLOOKUP(J$1,'9.5 MEAL TICKETS'!$AY$5:$BS$5,'9.5 MEAL TICKETS'!$AY10:$BS10)=0,"",_xlfn.XLOOKUP(J$1,'9.5 MEAL TICKETS'!$AY$5:$BS$5,'9.5 MEAL TICKETS'!$AY10:$BS10))</f>
        <v/>
      </c>
      <c r="L8" s="2">
        <f>IF( _xlfn.XLOOKUP(J$1,'9.5 MEAL TICKETS'!$CD$5:$CX$5,'9.5 MEAL TICKETS'!$CD10:$CX10)=0,"",_xlfn.XLOOKUP(J$1,'9.5 MEAL TICKETS'!$CD$5:$CX$5,'9.5 MEAL TICKETS'!$CD10:$CX10))</f>
        <v>1</v>
      </c>
      <c r="M8" s="2" t="str">
        <f>IF(_xlfn.XLOOKUP(J$1,'9.5 MEAL TICKETS'!$DI$5:$EC$5,'9.5 MEAL TICKETS'!$DI10:$EC10)=0,"",_xlfn.XLOOKUP(J$1,'9.5 MEAL TICKETS'!$DI$5:$EC$5,'9.5 MEAL TICKETS'!$DI10:$EC10))</f>
        <v/>
      </c>
      <c r="N8" s="2">
        <f t="shared" si="7"/>
        <v>1</v>
      </c>
      <c r="O8" s="2"/>
      <c r="Q8" s="2">
        <f>IF(_xlfn.XLOOKUP(Q$1,'9.5 MEAL TICKETS'!$T$5:$AN$5,'9.5 MEAL TICKETS'!$T10:$AN10)=0,"",_xlfn.XLOOKUP(Q$1,'9.5 MEAL TICKETS'!$T$5:$AN$5,'9.5 MEAL TICKETS'!$T10:$AN10))</f>
        <v>6</v>
      </c>
      <c r="R8" s="2">
        <f>IF(_xlfn.XLOOKUP(Q$1,'9.5 MEAL TICKETS'!$AY$5:$BS$5,'9.5 MEAL TICKETS'!$AY10:$BS10)=0,"",_xlfn.XLOOKUP(Q$1,'9.5 MEAL TICKETS'!$AY$5:$BS$5,'9.5 MEAL TICKETS'!$AY10:$BS10))</f>
        <v>75</v>
      </c>
      <c r="S8" s="2">
        <f>IF( _xlfn.XLOOKUP(Q$1,'9.5 MEAL TICKETS'!$CD$5:$CX$5,'9.5 MEAL TICKETS'!$CD10:$CX10)=0,"",_xlfn.XLOOKUP(Q$1,'9.5 MEAL TICKETS'!$CD$5:$CX$5,'9.5 MEAL TICKETS'!$CD10:$CX10))</f>
        <v>75</v>
      </c>
      <c r="T8" s="2">
        <f>IF(_xlfn.XLOOKUP(Q$1,'9.5 MEAL TICKETS'!$DI$5:$EC$5,'9.5 MEAL TICKETS'!$DI10:$EC10)=0,"",_xlfn.XLOOKUP(Q$1,'9.5 MEAL TICKETS'!$DI$5:$EC$5,'9.5 MEAL TICKETS'!$DI10:$EC10))</f>
        <v>30</v>
      </c>
      <c r="U8" s="2">
        <f t="shared" si="8"/>
        <v>186</v>
      </c>
      <c r="V8" s="2"/>
      <c r="X8" s="93">
        <f>SUM(IF(_xlfn.XLOOKUP(X$1,'9.5 MEAL TICKETS'!$T$5:$AN$5,'9.5 MEAL TICKETS'!$T10:$AN10)=0,"",_xlfn.XLOOKUP(X$1,'9.5 MEAL TICKETS'!$T$5:$AN$5,'9.5 MEAL TICKETS'!$T10:$AN10)))+SUM('EXCEPTIONAL &amp; IFS &amp; G4'!C10)</f>
        <v>35</v>
      </c>
      <c r="Y8" s="93">
        <f>SUM(IF(_xlfn.XLOOKUP(X$1,'9.5 MEAL TICKETS'!$AY$5:$BS$5,'9.5 MEAL TICKETS'!$AY10:$BS10)=0,"",_xlfn.XLOOKUP(X$1,'9.5 MEAL TICKETS'!$AY$5:$BS$5,'9.5 MEAL TICKETS'!$AY10:$BS10)))+SUM('EXCEPTIONAL &amp; IFS &amp; G4'!D10)</f>
        <v>173</v>
      </c>
      <c r="Z8" s="93">
        <f>SUM(IF( _xlfn.XLOOKUP(X$1,'9.5 MEAL TICKETS'!$CD$5:$CX$5,'9.5 MEAL TICKETS'!$CD10:$CX10)=0,"",_xlfn.XLOOKUP(X$1,'9.5 MEAL TICKETS'!$CD$5:$CX$5,'9.5 MEAL TICKETS'!$CD10:$CX10)))+SUM('EXCEPTIONAL &amp; IFS &amp; G4'!E10)</f>
        <v>183</v>
      </c>
      <c r="AA8" s="2">
        <f>SUM(IF(_xlfn.XLOOKUP(X$1,'9.5 MEAL TICKETS'!$DI$5:$EC$5,'9.5 MEAL TICKETS'!$DI10:$EC10)=0,"",_xlfn.XLOOKUP(X$1,'9.5 MEAL TICKETS'!$DI$5:$EC$5,'9.5 MEAL TICKETS'!$DI10:$EC10)))+SUM('EXCEPTIONAL &amp; IFS &amp; G4'!F10)</f>
        <v>214</v>
      </c>
      <c r="AB8" s="2">
        <f t="shared" si="9"/>
        <v>605</v>
      </c>
      <c r="AC8" s="2"/>
      <c r="AE8" s="2" t="str">
        <f>IF(_xlfn.XLOOKUP(AE$1,'9.5 MEAL TICKETS'!$T$5:$AN$5,'9.5 MEAL TICKETS'!$T10:$AN10)=0,"",_xlfn.XLOOKUP(AE$1,'9.5 MEAL TICKETS'!$T$5:$AN$5,'9.5 MEAL TICKETS'!$T10:$AN10))</f>
        <v/>
      </c>
      <c r="AF8" s="2" t="str">
        <f>IF(_xlfn.XLOOKUP(AE$1,'9.5 MEAL TICKETS'!$AY$5:$BS$5,'9.5 MEAL TICKETS'!$AY10:$BS10)=0,"",_xlfn.XLOOKUP(AE$1,'9.5 MEAL TICKETS'!$AY$5:$BS$5,'9.5 MEAL TICKETS'!$AY10:$BS10))</f>
        <v/>
      </c>
      <c r="AG8" s="2" t="str">
        <f>IF( _xlfn.XLOOKUP(AE$1,'9.5 MEAL TICKETS'!$CD$5:$CX$5,'9.5 MEAL TICKETS'!$CD10:$CX10)=0,"",_xlfn.XLOOKUP(AE$1,'9.5 MEAL TICKETS'!$CD$5:$CX$5,'9.5 MEAL TICKETS'!$CD10:$CX10))</f>
        <v/>
      </c>
      <c r="AH8" s="2" t="str">
        <f>IF(_xlfn.XLOOKUP(AE$1,'9.5 MEAL TICKETS'!$DI$5:$EC$5,'9.5 MEAL TICKETS'!$DI10:$EC10)=0,"",_xlfn.XLOOKUP(AE$1,'9.5 MEAL TICKETS'!$DI$5:$EC$5,'9.5 MEAL TICKETS'!$DI10:$EC10))</f>
        <v/>
      </c>
      <c r="AI8" s="2">
        <f t="shared" si="10"/>
        <v>0</v>
      </c>
      <c r="AJ8" s="2"/>
      <c r="AL8" s="2" t="str">
        <f>IF(_xlfn.XLOOKUP(AL$1,'9.5 MEAL TICKETS'!$T$5:$AN$5,'9.5 MEAL TICKETS'!$T10:$AN10)=0,"",_xlfn.XLOOKUP(AL$1,'9.5 MEAL TICKETS'!$T$5:$AN$5,'9.5 MEAL TICKETS'!$T10:$AN10))</f>
        <v/>
      </c>
      <c r="AM8" s="2" t="str">
        <f>IF(_xlfn.XLOOKUP(AL$1,'9.5 MEAL TICKETS'!$AY$5:$BS$5,'9.5 MEAL TICKETS'!$AY10:$BS10)=0,"",_xlfn.XLOOKUP(AL$1,'9.5 MEAL TICKETS'!$AY$5:$BS$5,'9.5 MEAL TICKETS'!$AY10:$BS10))</f>
        <v/>
      </c>
      <c r="AN8" s="2">
        <f>IF(_xlfn.XLOOKUP(AL$1,'9.5 MEAL TICKETS'!$CD$5:$CX$5,'9.5 MEAL TICKETS'!$CD10:$CX10)=0,"",_xlfn.XLOOKUP(AL$1,'9.5 MEAL TICKETS'!$CD$5:$CX$5,'9.5 MEAL TICKETS'!$CD10:$CX10))</f>
        <v>1</v>
      </c>
      <c r="AO8" s="2" t="str">
        <f>IF(_xlfn.XLOOKUP(AL$1,'9.5 MEAL TICKETS'!$DI$5:$EC$5,'9.5 MEAL TICKETS'!$DI10:$EC10)=0,"",_xlfn.XLOOKUP(AL$1,'9.5 MEAL TICKETS'!$DI$5:$EC$5,'9.5 MEAL TICKETS'!$DI10:$EC10))</f>
        <v/>
      </c>
      <c r="AP8" s="2">
        <f t="shared" si="11"/>
        <v>1</v>
      </c>
      <c r="AQ8" s="2"/>
      <c r="AS8" s="2" t="str">
        <f>IF(_xlfn.XLOOKUP(AS$1,'9.5 MEAL TICKETS'!$T$5:$AN$5,'9.5 MEAL TICKETS'!$T10:$AN10)=0,"",_xlfn.XLOOKUP(AS$1,'9.5 MEAL TICKETS'!$T$5:$AN$5,'9.5 MEAL TICKETS'!$T10:$AN10))</f>
        <v/>
      </c>
      <c r="AT8" s="2" t="str">
        <f>IF(_xlfn.XLOOKUP(AS$1,'9.5 MEAL TICKETS'!$AY$5:$BS$5,'9.5 MEAL TICKETS'!$AY10:$BS10)=0,"",_xlfn.XLOOKUP(AS$1,'9.5 MEAL TICKETS'!$AY$5:$BS$5,'9.5 MEAL TICKETS'!$AY10:$BS10))</f>
        <v/>
      </c>
      <c r="AU8" s="2"/>
      <c r="AV8" s="2"/>
      <c r="AW8" s="2">
        <f t="shared" si="12"/>
        <v>0</v>
      </c>
      <c r="AX8" s="2"/>
      <c r="AZ8" s="2">
        <f>IF(_xlfn.XLOOKUP(AZ$1,'9.5 MEAL TICKETS'!$T$5:$AN$5,'9.5 MEAL TICKETS'!$T10:$AN10)=0,"",_xlfn.XLOOKUP(AZ$1,'9.5 MEAL TICKETS'!$T$5:$AN$5,'9.5 MEAL TICKETS'!$T10:$AN10))</f>
        <v>1</v>
      </c>
      <c r="BA8" s="2" t="str">
        <f>IF(_xlfn.XLOOKUP(AZ$1,'9.5 MEAL TICKETS'!$AY$5:$BS$5,'9.5 MEAL TICKETS'!$AY10:$BS10)=0,"",_xlfn.XLOOKUP(AZ$1,'9.5 MEAL TICKETS'!$AY$5:$BS$5,'9.5 MEAL TICKETS'!$AY10:$BS10))</f>
        <v/>
      </c>
      <c r="BB8" s="2">
        <f>IF( _xlfn.XLOOKUP(AZ$1,'9.5 MEAL TICKETS'!$CD$5:$CX$5,'9.5 MEAL TICKETS'!$CD10:$CX10)=0,"",_xlfn.XLOOKUP(AZ$1,'9.5 MEAL TICKETS'!$CD$5:$CX$5,'9.5 MEAL TICKETS'!$CD10:$CX10))</f>
        <v>24</v>
      </c>
      <c r="BC8" s="2">
        <f>IF(_xlfn.XLOOKUP(AZ$1,'9.5 MEAL TICKETS'!$DI$5:$EC$5,'9.5 MEAL TICKETS'!$DI10:$EC10)=0,"",_xlfn.XLOOKUP(AZ$1,'9.5 MEAL TICKETS'!$DI$5:$EC$5,'9.5 MEAL TICKETS'!$DI10:$EC10))</f>
        <v>13</v>
      </c>
      <c r="BD8" s="2">
        <f t="shared" si="13"/>
        <v>38</v>
      </c>
      <c r="BE8" s="2"/>
      <c r="BG8" s="2" t="str">
        <f>IF(_xlfn.XLOOKUP(BG$1,'9.5 MEAL TICKETS'!$T$5:$AN$5,'9.5 MEAL TICKETS'!$T10:$AN10)=0,"",_xlfn.XLOOKUP(BG$1,'9.5 MEAL TICKETS'!$T$5:$AN$5,'9.5 MEAL TICKETS'!$T10:$AN10))</f>
        <v/>
      </c>
      <c r="BH8" s="2" t="str">
        <f>IF(_xlfn.XLOOKUP(BG$1,'9.5 MEAL TICKETS'!$AY$5:$BS$5,'9.5 MEAL TICKETS'!$AY10:$BS10)=0,"",_xlfn.XLOOKUP(BG$1,'9.5 MEAL TICKETS'!$AY$5:$BS$5,'9.5 MEAL TICKETS'!$AY10:$BS10))</f>
        <v/>
      </c>
      <c r="BI8" s="2" t="str">
        <f>IF( _xlfn.XLOOKUP(BG$1,'9.5 MEAL TICKETS'!$CD$5:$CX$5,'9.5 MEAL TICKETS'!$CD10:$CX10)=0,"",_xlfn.XLOOKUP(BG$1,'9.5 MEAL TICKETS'!$CD$5:$CX$5,'9.5 MEAL TICKETS'!$CD10:$CX10))</f>
        <v/>
      </c>
      <c r="BJ8" s="2" t="str">
        <f>IF(_xlfn.XLOOKUP(BG$1,'9.5 MEAL TICKETS'!$DI$5:$EC$5,'9.5 MEAL TICKETS'!$DI10:$EC10)=0,"",_xlfn.XLOOKUP(BG$1,'9.5 MEAL TICKETS'!$DI$5:$EC$5,'9.5 MEAL TICKETS'!$DI10:$EC10))</f>
        <v/>
      </c>
      <c r="BK8" s="2">
        <f t="shared" si="14"/>
        <v>0</v>
      </c>
      <c r="BL8" s="2"/>
      <c r="BN8" s="2" t="str">
        <f>IF(_xlfn.XLOOKUP(BN$1,'9.5 MEAL TICKETS'!$T$5:$AN$5,'9.5 MEAL TICKETS'!$T10:$AN10)=0,"",_xlfn.XLOOKUP(BN$1,'9.5 MEAL TICKETS'!$T$5:$AN$5,'9.5 MEAL TICKETS'!$T10:$AN10))</f>
        <v/>
      </c>
      <c r="BO8" s="2" t="str">
        <f>IF(_xlfn.XLOOKUP(BN$1,'9.5 MEAL TICKETS'!$AY$5:$BS$5,'9.5 MEAL TICKETS'!$AY10:$BS10)=0,"",_xlfn.XLOOKUP(BN$1,'9.5 MEAL TICKETS'!$AY$5:$BS$5,'9.5 MEAL TICKETS'!$AY10:$BS10))</f>
        <v/>
      </c>
      <c r="BP8" s="2" t="str">
        <f>IF( _xlfn.XLOOKUP(BN$1,'9.5 MEAL TICKETS'!$CD$5:$CX$5,'9.5 MEAL TICKETS'!$CD10:$CX10)=0,"",_xlfn.XLOOKUP(BN$1,'9.5 MEAL TICKETS'!$CD$5:$CX$5,'9.5 MEAL TICKETS'!$CD10:$CX10))</f>
        <v/>
      </c>
      <c r="BQ8" s="2" t="str">
        <f>IF(_xlfn.XLOOKUP(BN$1,'9.5 MEAL TICKETS'!$DI$5:$EC$5,'9.5 MEAL TICKETS'!$DI10:$EC10)=0,"",_xlfn.XLOOKUP(BN$1,'9.5 MEAL TICKETS'!$DI$5:$EC$5,'9.5 MEAL TICKETS'!$DI10:$EC10))</f>
        <v/>
      </c>
      <c r="BR8" s="2">
        <f t="shared" si="15"/>
        <v>0</v>
      </c>
      <c r="BS8" s="2"/>
      <c r="BU8" s="2" t="str">
        <f>IF(_xlfn.XLOOKUP(BU$1,'9.5 MEAL TICKETS'!$T$5:$AN$5,'9.5 MEAL TICKETS'!$T10:$AN10)=0,"",_xlfn.XLOOKUP(BU$1,'9.5 MEAL TICKETS'!$T$5:$AN$5,'9.5 MEAL TICKETS'!$T10:$AN10))</f>
        <v/>
      </c>
      <c r="BV8" s="2" t="str">
        <f>IF(_xlfn.XLOOKUP(BU$1,'9.5 MEAL TICKETS'!$AY$5:$BS$5,'9.5 MEAL TICKETS'!$AY10:$BS10)=0,"",_xlfn.XLOOKUP(BU$1,'9.5 MEAL TICKETS'!$AY$5:$BS$5,'9.5 MEAL TICKETS'!$AY10:$BS10))</f>
        <v/>
      </c>
      <c r="BW8" s="2">
        <f>IF( _xlfn.XLOOKUP(BU$1,'9.5 MEAL TICKETS'!$CD$5:$CX$5,'9.5 MEAL TICKETS'!$CD10:$CX10)=0,"",_xlfn.XLOOKUP(BU$1,'9.5 MEAL TICKETS'!$CD$5:$CX$5,'9.5 MEAL TICKETS'!$CD10:$CX10))</f>
        <v>3</v>
      </c>
      <c r="BX8" s="2">
        <f>IF(_xlfn.XLOOKUP(BU$1,'9.5 MEAL TICKETS'!$DI$5:$EC$5,'9.5 MEAL TICKETS'!$DI10:$EC10)=0,"",_xlfn.XLOOKUP(BU$1,'9.5 MEAL TICKETS'!$DI$5:$EC$5,'9.5 MEAL TICKETS'!$DI10:$EC10))</f>
        <v>1</v>
      </c>
      <c r="BY8" s="2">
        <f t="shared" si="16"/>
        <v>4</v>
      </c>
      <c r="BZ8" s="2"/>
      <c r="CB8" s="2"/>
      <c r="CC8" s="2"/>
      <c r="CD8" s="2">
        <f>SUM('EXCEPTIONAL &amp; IFS &amp; G4'!G10)+SUM('EXCEPTIONAL &amp; IFS &amp; G4'!I10)</f>
        <v>181</v>
      </c>
      <c r="CE8" s="2">
        <f>SUM('EXCEPTIONAL &amp; IFS &amp; G4'!H10)+SUM('EXCEPTIONAL &amp; IFS &amp; G4'!J10)</f>
        <v>86</v>
      </c>
      <c r="CF8" s="2">
        <f t="shared" si="17"/>
        <v>267</v>
      </c>
      <c r="CG8" s="2"/>
      <c r="CI8" s="2">
        <f t="shared" si="0"/>
        <v>42</v>
      </c>
      <c r="CJ8" s="2">
        <f t="shared" si="1"/>
        <v>248</v>
      </c>
      <c r="CK8" s="2">
        <f t="shared" si="2"/>
        <v>468</v>
      </c>
      <c r="CL8" s="2">
        <f t="shared" si="3"/>
        <v>344</v>
      </c>
      <c r="CM8" s="2">
        <f t="shared" si="4"/>
        <v>1102</v>
      </c>
      <c r="CN8" s="2">
        <f t="shared" si="5"/>
        <v>0</v>
      </c>
      <c r="CP8" s="7" t="s">
        <v>28</v>
      </c>
      <c r="CQ8" s="26">
        <f>SUM(AS14:AX14)</f>
        <v>0</v>
      </c>
    </row>
    <row r="9" spans="1:103" x14ac:dyDescent="0.25">
      <c r="A9" s="216"/>
      <c r="B9" t="s">
        <v>5</v>
      </c>
      <c r="C9" s="2" t="str">
        <f>IF(_xlfn.XLOOKUP(C$1,'9.5 MEAL TICKETS'!$T$5:$AN$5,'9.5 MEAL TICKETS'!$T11:$AN11)=0,"",_xlfn.XLOOKUP(C$1,'9.5 MEAL TICKETS'!$T$5:$AN$5,'9.5 MEAL TICKETS'!$T11:$AN11))</f>
        <v/>
      </c>
      <c r="D9" s="2" t="str">
        <f>IF(_xlfn.XLOOKUP(C$1,'9.5 MEAL TICKETS'!$AY$5:$BS$5,'9.5 MEAL TICKETS'!$AY11:$BS11)=0,"",_xlfn.XLOOKUP(C$1,'9.5 MEAL TICKETS'!$AY$5:$BS$5,'9.5 MEAL TICKETS'!$AY11:$BS11))</f>
        <v/>
      </c>
      <c r="E9" s="2" t="str">
        <f>IF( _xlfn.XLOOKUP(C$1,'9.5 MEAL TICKETS'!$CD$5:$CX$5,'9.5 MEAL TICKETS'!$CD11:$CX11)=0,"",_xlfn.XLOOKUP(C$1,'9.5 MEAL TICKETS'!$CD$5:$CX$5,'9.5 MEAL TICKETS'!$CD11:$CX11))</f>
        <v/>
      </c>
      <c r="F9" s="2" t="str">
        <f>IF(_xlfn.XLOOKUP(C$1,'9.5 MEAL TICKETS'!$DI$5:$EC$5,'9.5 MEAL TICKETS'!$DI11:$EC11)=0,"",_xlfn.XLOOKUP(C$1,'9.5 MEAL TICKETS'!$DI$5:$EC$5,'9.5 MEAL TICKETS'!$DI11:$EC11))</f>
        <v/>
      </c>
      <c r="G9" s="2">
        <f t="shared" si="6"/>
        <v>0</v>
      </c>
      <c r="H9" s="2"/>
      <c r="J9" s="2" t="str">
        <f>IF(_xlfn.XLOOKUP(J$1,'9.5 MEAL TICKETS'!$T$5:$AN$5,'9.5 MEAL TICKETS'!$T11:$AN11)=0,"",_xlfn.XLOOKUP(J$1,'9.5 MEAL TICKETS'!$T$5:$AN$5,'9.5 MEAL TICKETS'!$T11:$AN11))</f>
        <v/>
      </c>
      <c r="K9" s="2" t="str">
        <f>IF(_xlfn.XLOOKUP(J$1,'9.5 MEAL TICKETS'!$AY$5:$BS$5,'9.5 MEAL TICKETS'!$AY11:$BS11)=0,"",_xlfn.XLOOKUP(J$1,'9.5 MEAL TICKETS'!$AY$5:$BS$5,'9.5 MEAL TICKETS'!$AY11:$BS11))</f>
        <v/>
      </c>
      <c r="L9" s="2">
        <f>IF( _xlfn.XLOOKUP(J$1,'9.5 MEAL TICKETS'!$CD$5:$CX$5,'9.5 MEAL TICKETS'!$CD11:$CX11)=0,"",_xlfn.XLOOKUP(J$1,'9.5 MEAL TICKETS'!$CD$5:$CX$5,'9.5 MEAL TICKETS'!$CD11:$CX11))</f>
        <v>1</v>
      </c>
      <c r="M9" s="2" t="str">
        <f>IF(_xlfn.XLOOKUP(J$1,'9.5 MEAL TICKETS'!$DI$5:$EC$5,'9.5 MEAL TICKETS'!$DI11:$EC11)=0,"",_xlfn.XLOOKUP(J$1,'9.5 MEAL TICKETS'!$DI$5:$EC$5,'9.5 MEAL TICKETS'!$DI11:$EC11))</f>
        <v/>
      </c>
      <c r="N9" s="2">
        <f t="shared" si="7"/>
        <v>1</v>
      </c>
      <c r="O9" s="2"/>
      <c r="Q9" s="2">
        <f>IF(_xlfn.XLOOKUP(Q$1,'9.5 MEAL TICKETS'!$T$5:$AN$5,'9.5 MEAL TICKETS'!$T11:$AN11)=0,"",_xlfn.XLOOKUP(Q$1,'9.5 MEAL TICKETS'!$T$5:$AN$5,'9.5 MEAL TICKETS'!$T11:$AN11))</f>
        <v>15</v>
      </c>
      <c r="R9" s="2">
        <f>IF(_xlfn.XLOOKUP(Q$1,'9.5 MEAL TICKETS'!$AY$5:$BS$5,'9.5 MEAL TICKETS'!$AY11:$BS11)=0,"",_xlfn.XLOOKUP(Q$1,'9.5 MEAL TICKETS'!$AY$5:$BS$5,'9.5 MEAL TICKETS'!$AY11:$BS11))</f>
        <v>42</v>
      </c>
      <c r="S9" s="2">
        <f>IF( _xlfn.XLOOKUP(Q$1,'9.5 MEAL TICKETS'!$CD$5:$CX$5,'9.5 MEAL TICKETS'!$CD11:$CX11)=0,"",_xlfn.XLOOKUP(Q$1,'9.5 MEAL TICKETS'!$CD$5:$CX$5,'9.5 MEAL TICKETS'!$CD11:$CX11))</f>
        <v>49</v>
      </c>
      <c r="T9" s="2">
        <f>IF(_xlfn.XLOOKUP(Q$1,'9.5 MEAL TICKETS'!$DI$5:$EC$5,'9.5 MEAL TICKETS'!$DI11:$EC11)=0,"",_xlfn.XLOOKUP(Q$1,'9.5 MEAL TICKETS'!$DI$5:$EC$5,'9.5 MEAL TICKETS'!$DI11:$EC11))</f>
        <v>20</v>
      </c>
      <c r="U9" s="2">
        <f t="shared" si="8"/>
        <v>126</v>
      </c>
      <c r="V9" s="2"/>
      <c r="X9" s="93">
        <f>SUM(IF(_xlfn.XLOOKUP(X$1,'9.5 MEAL TICKETS'!$T$5:$AN$5,'9.5 MEAL TICKETS'!$T11:$AN11)=0,"",_xlfn.XLOOKUP(X$1,'9.5 MEAL TICKETS'!$T$5:$AN$5,'9.5 MEAL TICKETS'!$T11:$AN11)))+SUM('EXCEPTIONAL &amp; IFS &amp; G4'!C11)</f>
        <v>24</v>
      </c>
      <c r="Y9" s="93">
        <f>SUM(IF(_xlfn.XLOOKUP(X$1,'9.5 MEAL TICKETS'!$AY$5:$BS$5,'9.5 MEAL TICKETS'!$AY11:$BS11)=0,"",_xlfn.XLOOKUP(X$1,'9.5 MEAL TICKETS'!$AY$5:$BS$5,'9.5 MEAL TICKETS'!$AY11:$BS11)))+SUM('EXCEPTIONAL &amp; IFS &amp; G4'!D11)</f>
        <v>108</v>
      </c>
      <c r="Z9" s="93">
        <f>SUM(IF( _xlfn.XLOOKUP(X$1,'9.5 MEAL TICKETS'!$CD$5:$CX$5,'9.5 MEAL TICKETS'!$CD11:$CX11)=0,"",_xlfn.XLOOKUP(X$1,'9.5 MEAL TICKETS'!$CD$5:$CX$5,'9.5 MEAL TICKETS'!$CD11:$CX11)))+SUM('EXCEPTIONAL &amp; IFS &amp; G4'!E11)</f>
        <v>90</v>
      </c>
      <c r="AA9" s="2">
        <f>SUM(IF(_xlfn.XLOOKUP(X$1,'9.5 MEAL TICKETS'!$DI$5:$EC$5,'9.5 MEAL TICKETS'!$DI11:$EC11)=0,"",_xlfn.XLOOKUP(X$1,'9.5 MEAL TICKETS'!$DI$5:$EC$5,'9.5 MEAL TICKETS'!$DI11:$EC11)))+SUM('EXCEPTIONAL &amp; IFS &amp; G4'!F11)</f>
        <v>139</v>
      </c>
      <c r="AB9" s="2">
        <f t="shared" si="9"/>
        <v>361</v>
      </c>
      <c r="AC9" s="2"/>
      <c r="AE9" s="2" t="str">
        <f>IF(_xlfn.XLOOKUP(AE$1,'9.5 MEAL TICKETS'!$T$5:$AN$5,'9.5 MEAL TICKETS'!$T11:$AN11)=0,"",_xlfn.XLOOKUP(AE$1,'9.5 MEAL TICKETS'!$T$5:$AN$5,'9.5 MEAL TICKETS'!$T11:$AN11))</f>
        <v/>
      </c>
      <c r="AF9" s="2" t="str">
        <f>IF(_xlfn.XLOOKUP(AE$1,'9.5 MEAL TICKETS'!$AY$5:$BS$5,'9.5 MEAL TICKETS'!$AY11:$BS11)=0,"",_xlfn.XLOOKUP(AE$1,'9.5 MEAL TICKETS'!$AY$5:$BS$5,'9.5 MEAL TICKETS'!$AY11:$BS11))</f>
        <v/>
      </c>
      <c r="AG9" s="2">
        <f>IF( _xlfn.XLOOKUP(AE$1,'9.5 MEAL TICKETS'!$CD$5:$CX$5,'9.5 MEAL TICKETS'!$CD11:$CX11)=0,"",_xlfn.XLOOKUP(AE$1,'9.5 MEAL TICKETS'!$CD$5:$CX$5,'9.5 MEAL TICKETS'!$CD11:$CX11))</f>
        <v>2</v>
      </c>
      <c r="AH9" s="2" t="str">
        <f>IF(_xlfn.XLOOKUP(AE$1,'9.5 MEAL TICKETS'!$DI$5:$EC$5,'9.5 MEAL TICKETS'!$DI11:$EC11)=0,"",_xlfn.XLOOKUP(AE$1,'9.5 MEAL TICKETS'!$DI$5:$EC$5,'9.5 MEAL TICKETS'!$DI11:$EC11))</f>
        <v/>
      </c>
      <c r="AI9" s="2">
        <f t="shared" si="10"/>
        <v>2</v>
      </c>
      <c r="AJ9" s="2"/>
      <c r="AL9" s="2" t="str">
        <f>IF(_xlfn.XLOOKUP(AL$1,'9.5 MEAL TICKETS'!$T$5:$AN$5,'9.5 MEAL TICKETS'!$T11:$AN11)=0,"",_xlfn.XLOOKUP(AL$1,'9.5 MEAL TICKETS'!$T$5:$AN$5,'9.5 MEAL TICKETS'!$T11:$AN11))</f>
        <v/>
      </c>
      <c r="AM9" s="2" t="str">
        <f>IF(_xlfn.XLOOKUP(AL$1,'9.5 MEAL TICKETS'!$AY$5:$BS$5,'9.5 MEAL TICKETS'!$AY11:$BS11)=0,"",_xlfn.XLOOKUP(AL$1,'9.5 MEAL TICKETS'!$AY$5:$BS$5,'9.5 MEAL TICKETS'!$AY11:$BS11))</f>
        <v/>
      </c>
      <c r="AN9" s="2" t="str">
        <f>IF(_xlfn.XLOOKUP(AL$1,'9.5 MEAL TICKETS'!$CD$5:$CX$5,'9.5 MEAL TICKETS'!$CD11:$CX11)=0,"",_xlfn.XLOOKUP(AL$1,'9.5 MEAL TICKETS'!$CD$5:$CX$5,'9.5 MEAL TICKETS'!$CD11:$CX11))</f>
        <v/>
      </c>
      <c r="AO9" s="2" t="str">
        <f>IF(_xlfn.XLOOKUP(AL$1,'9.5 MEAL TICKETS'!$DI$5:$EC$5,'9.5 MEAL TICKETS'!$DI11:$EC11)=0,"",_xlfn.XLOOKUP(AL$1,'9.5 MEAL TICKETS'!$DI$5:$EC$5,'9.5 MEAL TICKETS'!$DI11:$EC11))</f>
        <v/>
      </c>
      <c r="AP9" s="2">
        <f t="shared" si="11"/>
        <v>0</v>
      </c>
      <c r="AQ9" s="2"/>
      <c r="AS9" s="2" t="str">
        <f>IF(_xlfn.XLOOKUP(AS$1,'9.5 MEAL TICKETS'!$T$5:$AN$5,'9.5 MEAL TICKETS'!$T11:$AN11)=0,"",_xlfn.XLOOKUP(AS$1,'9.5 MEAL TICKETS'!$T$5:$AN$5,'9.5 MEAL TICKETS'!$T11:$AN11))</f>
        <v/>
      </c>
      <c r="AT9" s="2" t="str">
        <f>IF(_xlfn.XLOOKUP(AS$1,'9.5 MEAL TICKETS'!$AY$5:$BS$5,'9.5 MEAL TICKETS'!$AY11:$BS11)=0,"",_xlfn.XLOOKUP(AS$1,'9.5 MEAL TICKETS'!$AY$5:$BS$5,'9.5 MEAL TICKETS'!$AY11:$BS11))</f>
        <v/>
      </c>
      <c r="AU9" s="2"/>
      <c r="AV9" s="2"/>
      <c r="AW9" s="2">
        <f t="shared" si="12"/>
        <v>0</v>
      </c>
      <c r="AX9" s="2"/>
      <c r="AZ9" s="2" t="str">
        <f>IF(_xlfn.XLOOKUP(AZ$1,'9.5 MEAL TICKETS'!$T$5:$AN$5,'9.5 MEAL TICKETS'!$T11:$AN11)=0,"",_xlfn.XLOOKUP(AZ$1,'9.5 MEAL TICKETS'!$T$5:$AN$5,'9.5 MEAL TICKETS'!$T11:$AN11))</f>
        <v/>
      </c>
      <c r="BA9" s="2" t="str">
        <f>IF(_xlfn.XLOOKUP(AZ$1,'9.5 MEAL TICKETS'!$AY$5:$BS$5,'9.5 MEAL TICKETS'!$AY11:$BS11)=0,"",_xlfn.XLOOKUP(AZ$1,'9.5 MEAL TICKETS'!$AY$5:$BS$5,'9.5 MEAL TICKETS'!$AY11:$BS11))</f>
        <v/>
      </c>
      <c r="BB9" s="2">
        <f>IF( _xlfn.XLOOKUP(AZ$1,'9.5 MEAL TICKETS'!$CD$5:$CX$5,'9.5 MEAL TICKETS'!$CD11:$CX11)=0,"",_xlfn.XLOOKUP(AZ$1,'9.5 MEAL TICKETS'!$CD$5:$CX$5,'9.5 MEAL TICKETS'!$CD11:$CX11))</f>
        <v>8</v>
      </c>
      <c r="BC9" s="2">
        <f>IF(_xlfn.XLOOKUP(AZ$1,'9.5 MEAL TICKETS'!$DI$5:$EC$5,'9.5 MEAL TICKETS'!$DI11:$EC11)=0,"",_xlfn.XLOOKUP(AZ$1,'9.5 MEAL TICKETS'!$DI$5:$EC$5,'9.5 MEAL TICKETS'!$DI11:$EC11))</f>
        <v>10</v>
      </c>
      <c r="BD9" s="2">
        <f t="shared" si="13"/>
        <v>18</v>
      </c>
      <c r="BE9" s="2"/>
      <c r="BG9" s="2" t="str">
        <f>IF(_xlfn.XLOOKUP(BG$1,'9.5 MEAL TICKETS'!$T$5:$AN$5,'9.5 MEAL TICKETS'!$T11:$AN11)=0,"",_xlfn.XLOOKUP(BG$1,'9.5 MEAL TICKETS'!$T$5:$AN$5,'9.5 MEAL TICKETS'!$T11:$AN11))</f>
        <v/>
      </c>
      <c r="BH9" s="2" t="str">
        <f>IF(_xlfn.XLOOKUP(BG$1,'9.5 MEAL TICKETS'!$AY$5:$BS$5,'9.5 MEAL TICKETS'!$AY11:$BS11)=0,"",_xlfn.XLOOKUP(BG$1,'9.5 MEAL TICKETS'!$AY$5:$BS$5,'9.5 MEAL TICKETS'!$AY11:$BS11))</f>
        <v/>
      </c>
      <c r="BI9" s="2">
        <f>IF( _xlfn.XLOOKUP(BG$1,'9.5 MEAL TICKETS'!$CD$5:$CX$5,'9.5 MEAL TICKETS'!$CD11:$CX11)=0,"",_xlfn.XLOOKUP(BG$1,'9.5 MEAL TICKETS'!$CD$5:$CX$5,'9.5 MEAL TICKETS'!$CD11:$CX11))</f>
        <v>1</v>
      </c>
      <c r="BJ9" s="2" t="str">
        <f>IF(_xlfn.XLOOKUP(BG$1,'9.5 MEAL TICKETS'!$DI$5:$EC$5,'9.5 MEAL TICKETS'!$DI11:$EC11)=0,"",_xlfn.XLOOKUP(BG$1,'9.5 MEAL TICKETS'!$DI$5:$EC$5,'9.5 MEAL TICKETS'!$DI11:$EC11))</f>
        <v/>
      </c>
      <c r="BK9" s="2">
        <f t="shared" si="14"/>
        <v>1</v>
      </c>
      <c r="BL9" s="2"/>
      <c r="BN9" s="2" t="str">
        <f>IF(_xlfn.XLOOKUP(BN$1,'9.5 MEAL TICKETS'!$T$5:$AN$5,'9.5 MEAL TICKETS'!$T11:$AN11)=0,"",_xlfn.XLOOKUP(BN$1,'9.5 MEAL TICKETS'!$T$5:$AN$5,'9.5 MEAL TICKETS'!$T11:$AN11))</f>
        <v/>
      </c>
      <c r="BO9" s="2" t="str">
        <f>IF(_xlfn.XLOOKUP(BN$1,'9.5 MEAL TICKETS'!$AY$5:$BS$5,'9.5 MEAL TICKETS'!$AY11:$BS11)=0,"",_xlfn.XLOOKUP(BN$1,'9.5 MEAL TICKETS'!$AY$5:$BS$5,'9.5 MEAL TICKETS'!$AY11:$BS11))</f>
        <v/>
      </c>
      <c r="BP9" s="2" t="str">
        <f>IF( _xlfn.XLOOKUP(BN$1,'9.5 MEAL TICKETS'!$CD$5:$CX$5,'9.5 MEAL TICKETS'!$CD11:$CX11)=0,"",_xlfn.XLOOKUP(BN$1,'9.5 MEAL TICKETS'!$CD$5:$CX$5,'9.5 MEAL TICKETS'!$CD11:$CX11))</f>
        <v/>
      </c>
      <c r="BQ9" s="2" t="str">
        <f>IF(_xlfn.XLOOKUP(BN$1,'9.5 MEAL TICKETS'!$DI$5:$EC$5,'9.5 MEAL TICKETS'!$DI11:$EC11)=0,"",_xlfn.XLOOKUP(BN$1,'9.5 MEAL TICKETS'!$DI$5:$EC$5,'9.5 MEAL TICKETS'!$DI11:$EC11))</f>
        <v/>
      </c>
      <c r="BR9" s="2">
        <f t="shared" si="15"/>
        <v>0</v>
      </c>
      <c r="BS9" s="2"/>
      <c r="BU9" s="2" t="str">
        <f>IF(_xlfn.XLOOKUP(BU$1,'9.5 MEAL TICKETS'!$T$5:$AN$5,'9.5 MEAL TICKETS'!$T11:$AN11)=0,"",_xlfn.XLOOKUP(BU$1,'9.5 MEAL TICKETS'!$T$5:$AN$5,'9.5 MEAL TICKETS'!$T11:$AN11))</f>
        <v/>
      </c>
      <c r="BV9" s="2" t="str">
        <f>IF(_xlfn.XLOOKUP(BU$1,'9.5 MEAL TICKETS'!$AY$5:$BS$5,'9.5 MEAL TICKETS'!$AY11:$BS11)=0,"",_xlfn.XLOOKUP(BU$1,'9.5 MEAL TICKETS'!$AY$5:$BS$5,'9.5 MEAL TICKETS'!$AY11:$BS11))</f>
        <v/>
      </c>
      <c r="BW9" s="2">
        <f>IF( _xlfn.XLOOKUP(BU$1,'9.5 MEAL TICKETS'!$CD$5:$CX$5,'9.5 MEAL TICKETS'!$CD11:$CX11)=0,"",_xlfn.XLOOKUP(BU$1,'9.5 MEAL TICKETS'!$CD$5:$CX$5,'9.5 MEAL TICKETS'!$CD11:$CX11))</f>
        <v>2</v>
      </c>
      <c r="BX9" s="2">
        <f>IF(_xlfn.XLOOKUP(BU$1,'9.5 MEAL TICKETS'!$DI$5:$EC$5,'9.5 MEAL TICKETS'!$DI11:$EC11)=0,"",_xlfn.XLOOKUP(BU$1,'9.5 MEAL TICKETS'!$DI$5:$EC$5,'9.5 MEAL TICKETS'!$DI11:$EC11))</f>
        <v>1</v>
      </c>
      <c r="BY9" s="2">
        <f t="shared" si="16"/>
        <v>3</v>
      </c>
      <c r="BZ9" s="2"/>
      <c r="CB9" s="2"/>
      <c r="CC9" s="2"/>
      <c r="CD9" s="2">
        <f>SUM('EXCEPTIONAL &amp; IFS &amp; G4'!G11)+SUM('EXCEPTIONAL &amp; IFS &amp; G4'!I11)</f>
        <v>29</v>
      </c>
      <c r="CE9" s="2">
        <f>SUM('EXCEPTIONAL &amp; IFS &amp; G4'!H11)+SUM('EXCEPTIONAL &amp; IFS &amp; G4'!J11)</f>
        <v>21</v>
      </c>
      <c r="CF9" s="2">
        <f t="shared" si="17"/>
        <v>50</v>
      </c>
      <c r="CG9" s="2"/>
      <c r="CI9" s="2">
        <f t="shared" si="0"/>
        <v>39</v>
      </c>
      <c r="CJ9" s="2">
        <f t="shared" si="1"/>
        <v>150</v>
      </c>
      <c r="CK9" s="2">
        <f t="shared" si="2"/>
        <v>182</v>
      </c>
      <c r="CL9" s="2">
        <f t="shared" si="3"/>
        <v>191</v>
      </c>
      <c r="CM9" s="2">
        <f t="shared" si="4"/>
        <v>562</v>
      </c>
      <c r="CN9" s="2">
        <f t="shared" si="5"/>
        <v>0</v>
      </c>
      <c r="CP9" s="7" t="s">
        <v>21</v>
      </c>
      <c r="CQ9" s="26">
        <f>SUM(AZ14:BE14)</f>
        <v>212420</v>
      </c>
    </row>
    <row r="10" spans="1:103" x14ac:dyDescent="0.25">
      <c r="A10" s="216"/>
      <c r="B10" t="s">
        <v>4</v>
      </c>
      <c r="C10" s="2" t="str">
        <f>IF(_xlfn.XLOOKUP(C$1,'9.5 MEAL TICKETS'!$T$5:$AN$5,'9.5 MEAL TICKETS'!$T12:$AN12)=0,"",_xlfn.XLOOKUP(C$1,'9.5 MEAL TICKETS'!$T$5:$AN$5,'9.5 MEAL TICKETS'!$T12:$AN12))</f>
        <v/>
      </c>
      <c r="D10" s="2" t="str">
        <f>IF(_xlfn.XLOOKUP(C$1,'9.5 MEAL TICKETS'!$AY$5:$BS$5,'9.5 MEAL TICKETS'!$AY12:$BS12)=0,"",_xlfn.XLOOKUP(C$1,'9.5 MEAL TICKETS'!$AY$5:$BS$5,'9.5 MEAL TICKETS'!$AY12:$BS12))</f>
        <v/>
      </c>
      <c r="E10" s="2" t="str">
        <f>IF( _xlfn.XLOOKUP(C$1,'9.5 MEAL TICKETS'!$CD$5:$CX$5,'9.5 MEAL TICKETS'!$CD12:$CX12)=0,"",_xlfn.XLOOKUP(C$1,'9.5 MEAL TICKETS'!$CD$5:$CX$5,'9.5 MEAL TICKETS'!$CD12:$CX12))</f>
        <v/>
      </c>
      <c r="F10" s="2" t="str">
        <f>IF(_xlfn.XLOOKUP(C$1,'9.5 MEAL TICKETS'!$DI$5:$EC$5,'9.5 MEAL TICKETS'!$DI12:$EC12)=0,"",_xlfn.XLOOKUP(C$1,'9.5 MEAL TICKETS'!$DI$5:$EC$5,'9.5 MEAL TICKETS'!$DI12:$EC12))</f>
        <v/>
      </c>
      <c r="G10" s="2">
        <f t="shared" si="6"/>
        <v>0</v>
      </c>
      <c r="H10" s="2"/>
      <c r="J10" s="2" t="str">
        <f>IF(_xlfn.XLOOKUP(J$1,'9.5 MEAL TICKETS'!$T$5:$AN$5,'9.5 MEAL TICKETS'!$T12:$AN12)=0,"",_xlfn.XLOOKUP(J$1,'9.5 MEAL TICKETS'!$T$5:$AN$5,'9.5 MEAL TICKETS'!$T12:$AN12))</f>
        <v/>
      </c>
      <c r="K10" s="2" t="str">
        <f>IF(_xlfn.XLOOKUP(J$1,'9.5 MEAL TICKETS'!$AY$5:$BS$5,'9.5 MEAL TICKETS'!$AY12:$BS12)=0,"",_xlfn.XLOOKUP(J$1,'9.5 MEAL TICKETS'!$AY$5:$BS$5,'9.5 MEAL TICKETS'!$AY12:$BS12))</f>
        <v/>
      </c>
      <c r="L10" s="2" t="str">
        <f>IF( _xlfn.XLOOKUP(J$1,'9.5 MEAL TICKETS'!$CD$5:$CX$5,'9.5 MEAL TICKETS'!$CD12:$CX12)=0,"",_xlfn.XLOOKUP(J$1,'9.5 MEAL TICKETS'!$CD$5:$CX$5,'9.5 MEAL TICKETS'!$CD12:$CX12))</f>
        <v/>
      </c>
      <c r="M10" s="2">
        <f>IF(_xlfn.XLOOKUP(J$1,'9.5 MEAL TICKETS'!$DI$5:$EC$5,'9.5 MEAL TICKETS'!$DI12:$EC12)=0,"",_xlfn.XLOOKUP(J$1,'9.5 MEAL TICKETS'!$DI$5:$EC$5,'9.5 MEAL TICKETS'!$DI12:$EC12))</f>
        <v>1</v>
      </c>
      <c r="N10" s="2">
        <f t="shared" si="7"/>
        <v>1</v>
      </c>
      <c r="O10" s="2"/>
      <c r="Q10" s="2">
        <f>IF(_xlfn.XLOOKUP(Q$1,'9.5 MEAL TICKETS'!$T$5:$AN$5,'9.5 MEAL TICKETS'!$T12:$AN12)=0,"",_xlfn.XLOOKUP(Q$1,'9.5 MEAL TICKETS'!$T$5:$AN$5,'9.5 MEAL TICKETS'!$T12:$AN12))</f>
        <v>4</v>
      </c>
      <c r="R10" s="2">
        <f>IF(_xlfn.XLOOKUP(Q$1,'9.5 MEAL TICKETS'!$AY$5:$BS$5,'9.5 MEAL TICKETS'!$AY12:$BS12)=0,"",_xlfn.XLOOKUP(Q$1,'9.5 MEAL TICKETS'!$AY$5:$BS$5,'9.5 MEAL TICKETS'!$AY12:$BS12))</f>
        <v>39</v>
      </c>
      <c r="S10" s="2">
        <f>IF( _xlfn.XLOOKUP(Q$1,'9.5 MEAL TICKETS'!$CD$5:$CX$5,'9.5 MEAL TICKETS'!$CD12:$CX12)=0,"",_xlfn.XLOOKUP(Q$1,'9.5 MEAL TICKETS'!$CD$5:$CX$5,'9.5 MEAL TICKETS'!$CD12:$CX12))</f>
        <v>48</v>
      </c>
      <c r="T10" s="2">
        <f>IF(_xlfn.XLOOKUP(Q$1,'9.5 MEAL TICKETS'!$DI$5:$EC$5,'9.5 MEAL TICKETS'!$DI12:$EC12)=0,"",_xlfn.XLOOKUP(Q$1,'9.5 MEAL TICKETS'!$DI$5:$EC$5,'9.5 MEAL TICKETS'!$DI12:$EC12))</f>
        <v>25</v>
      </c>
      <c r="U10" s="2">
        <f t="shared" si="8"/>
        <v>116</v>
      </c>
      <c r="V10" s="2"/>
      <c r="X10" s="93">
        <f>SUM(IF(_xlfn.XLOOKUP(X$1,'9.5 MEAL TICKETS'!$T$5:$AN$5,'9.5 MEAL TICKETS'!$T12:$AN12)=0,"",_xlfn.XLOOKUP(X$1,'9.5 MEAL TICKETS'!$T$5:$AN$5,'9.5 MEAL TICKETS'!$T12:$AN12)))+SUM('EXCEPTIONAL &amp; IFS &amp; G4'!C12)</f>
        <v>20</v>
      </c>
      <c r="Y10" s="93">
        <f>SUM(IF(_xlfn.XLOOKUP(X$1,'9.5 MEAL TICKETS'!$AY$5:$BS$5,'9.5 MEAL TICKETS'!$AY12:$BS12)=0,"",_xlfn.XLOOKUP(X$1,'9.5 MEAL TICKETS'!$AY$5:$BS$5,'9.5 MEAL TICKETS'!$AY12:$BS12)))+SUM('EXCEPTIONAL &amp; IFS &amp; G4'!D12)</f>
        <v>105</v>
      </c>
      <c r="Z10" s="93">
        <f>SUM(IF( _xlfn.XLOOKUP(X$1,'9.5 MEAL TICKETS'!$CD$5:$CX$5,'9.5 MEAL TICKETS'!$CD12:$CX12)=0,"",_xlfn.XLOOKUP(X$1,'9.5 MEAL TICKETS'!$CD$5:$CX$5,'9.5 MEAL TICKETS'!$CD12:$CX12)))+SUM('EXCEPTIONAL &amp; IFS &amp; G4'!E12)</f>
        <v>113</v>
      </c>
      <c r="AA10" s="2">
        <f>SUM(IF(_xlfn.XLOOKUP(X$1,'9.5 MEAL TICKETS'!$DI$5:$EC$5,'9.5 MEAL TICKETS'!$DI12:$EC12)=0,"",_xlfn.XLOOKUP(X$1,'9.5 MEAL TICKETS'!$DI$5:$EC$5,'9.5 MEAL TICKETS'!$DI12:$EC12)))+SUM('EXCEPTIONAL &amp; IFS &amp; G4'!F12)</f>
        <v>143</v>
      </c>
      <c r="AB10" s="2">
        <f t="shared" si="9"/>
        <v>381</v>
      </c>
      <c r="AC10" s="2"/>
      <c r="AE10" s="2" t="str">
        <f>IF(_xlfn.XLOOKUP(AE$1,'9.5 MEAL TICKETS'!$T$5:$AN$5,'9.5 MEAL TICKETS'!$T12:$AN12)=0,"",_xlfn.XLOOKUP(AE$1,'9.5 MEAL TICKETS'!$T$5:$AN$5,'9.5 MEAL TICKETS'!$T12:$AN12))</f>
        <v/>
      </c>
      <c r="AF10" s="2" t="str">
        <f>IF(_xlfn.XLOOKUP(AE$1,'9.5 MEAL TICKETS'!$AY$5:$BS$5,'9.5 MEAL TICKETS'!$AY12:$BS12)=0,"",_xlfn.XLOOKUP(AE$1,'9.5 MEAL TICKETS'!$AY$5:$BS$5,'9.5 MEAL TICKETS'!$AY12:$BS12))</f>
        <v/>
      </c>
      <c r="AG10" s="2">
        <f>IF( _xlfn.XLOOKUP(AE$1,'9.5 MEAL TICKETS'!$CD$5:$CX$5,'9.5 MEAL TICKETS'!$CD12:$CX12)=0,"",_xlfn.XLOOKUP(AE$1,'9.5 MEAL TICKETS'!$CD$5:$CX$5,'9.5 MEAL TICKETS'!$CD12:$CX12))</f>
        <v>1</v>
      </c>
      <c r="AH10" s="2" t="str">
        <f>IF(_xlfn.XLOOKUP(AE$1,'9.5 MEAL TICKETS'!$DI$5:$EC$5,'9.5 MEAL TICKETS'!$DI12:$EC12)=0,"",_xlfn.XLOOKUP(AE$1,'9.5 MEAL TICKETS'!$DI$5:$EC$5,'9.5 MEAL TICKETS'!$DI12:$EC12))</f>
        <v/>
      </c>
      <c r="AI10" s="2">
        <f t="shared" si="10"/>
        <v>1</v>
      </c>
      <c r="AJ10" s="2"/>
      <c r="AL10" s="2" t="str">
        <f>IF(_xlfn.XLOOKUP(AL$1,'9.5 MEAL TICKETS'!$T$5:$AN$5,'9.5 MEAL TICKETS'!$T12:$AN12)=0,"",_xlfn.XLOOKUP(AL$1,'9.5 MEAL TICKETS'!$T$5:$AN$5,'9.5 MEAL TICKETS'!$T12:$AN12))</f>
        <v/>
      </c>
      <c r="AM10" s="2" t="str">
        <f>IF(_xlfn.XLOOKUP(AL$1,'9.5 MEAL TICKETS'!$AY$5:$BS$5,'9.5 MEAL TICKETS'!$AY12:$BS12)=0,"",_xlfn.XLOOKUP(AL$1,'9.5 MEAL TICKETS'!$AY$5:$BS$5,'9.5 MEAL TICKETS'!$AY12:$BS12))</f>
        <v/>
      </c>
      <c r="AN10" s="2" t="str">
        <f>IF(_xlfn.XLOOKUP(AL$1,'9.5 MEAL TICKETS'!$CD$5:$CX$5,'9.5 MEAL TICKETS'!$CD12:$CX12)=0,"",_xlfn.XLOOKUP(AL$1,'9.5 MEAL TICKETS'!$CD$5:$CX$5,'9.5 MEAL TICKETS'!$CD12:$CX12))</f>
        <v/>
      </c>
      <c r="AO10" s="2" t="str">
        <f>IF(_xlfn.XLOOKUP(AL$1,'9.5 MEAL TICKETS'!$DI$5:$EC$5,'9.5 MEAL TICKETS'!$DI12:$EC12)=0,"",_xlfn.XLOOKUP(AL$1,'9.5 MEAL TICKETS'!$DI$5:$EC$5,'9.5 MEAL TICKETS'!$DI12:$EC12))</f>
        <v/>
      </c>
      <c r="AP10" s="2">
        <f t="shared" si="11"/>
        <v>0</v>
      </c>
      <c r="AQ10" s="2"/>
      <c r="AS10" s="2" t="str">
        <f>IF(_xlfn.XLOOKUP(AS$1,'9.5 MEAL TICKETS'!$T$5:$AN$5,'9.5 MEAL TICKETS'!$T12:$AN12)=0,"",_xlfn.XLOOKUP(AS$1,'9.5 MEAL TICKETS'!$T$5:$AN$5,'9.5 MEAL TICKETS'!$T12:$AN12))</f>
        <v/>
      </c>
      <c r="AT10" s="2" t="str">
        <f>IF(_xlfn.XLOOKUP(AS$1,'9.5 MEAL TICKETS'!$AY$5:$BS$5,'9.5 MEAL TICKETS'!$AY12:$BS12)=0,"",_xlfn.XLOOKUP(AS$1,'9.5 MEAL TICKETS'!$AY$5:$BS$5,'9.5 MEAL TICKETS'!$AY12:$BS12))</f>
        <v/>
      </c>
      <c r="AU10" s="2"/>
      <c r="AV10" s="2"/>
      <c r="AW10" s="2">
        <f t="shared" si="12"/>
        <v>0</v>
      </c>
      <c r="AX10" s="2"/>
      <c r="AZ10" s="2" t="str">
        <f>IF(_xlfn.XLOOKUP(AZ$1,'9.5 MEAL TICKETS'!$T$5:$AN$5,'9.5 MEAL TICKETS'!$T12:$AN12)=0,"",_xlfn.XLOOKUP(AZ$1,'9.5 MEAL TICKETS'!$T$5:$AN$5,'9.5 MEAL TICKETS'!$T12:$AN12))</f>
        <v/>
      </c>
      <c r="BA10" s="2" t="str">
        <f>IF(_xlfn.XLOOKUP(AZ$1,'9.5 MEAL TICKETS'!$AY$5:$BS$5,'9.5 MEAL TICKETS'!$AY12:$BS12)=0,"",_xlfn.XLOOKUP(AZ$1,'9.5 MEAL TICKETS'!$AY$5:$BS$5,'9.5 MEAL TICKETS'!$AY12:$BS12))</f>
        <v/>
      </c>
      <c r="BB10" s="2">
        <f>IF( _xlfn.XLOOKUP(AZ$1,'9.5 MEAL TICKETS'!$CD$5:$CX$5,'9.5 MEAL TICKETS'!$CD12:$CX12)=0,"",_xlfn.XLOOKUP(AZ$1,'9.5 MEAL TICKETS'!$CD$5:$CX$5,'9.5 MEAL TICKETS'!$CD12:$CX12))</f>
        <v>9</v>
      </c>
      <c r="BC10" s="2">
        <f>IF(_xlfn.XLOOKUP(AZ$1,'9.5 MEAL TICKETS'!$DI$5:$EC$5,'9.5 MEAL TICKETS'!$DI12:$EC12)=0,"",_xlfn.XLOOKUP(AZ$1,'9.5 MEAL TICKETS'!$DI$5:$EC$5,'9.5 MEAL TICKETS'!$DI12:$EC12))</f>
        <v>10</v>
      </c>
      <c r="BD10" s="2">
        <f t="shared" si="13"/>
        <v>19</v>
      </c>
      <c r="BE10" s="2"/>
      <c r="BG10" s="2" t="str">
        <f>IF(_xlfn.XLOOKUP(BG$1,'9.5 MEAL TICKETS'!$T$5:$AN$5,'9.5 MEAL TICKETS'!$T12:$AN12)=0,"",_xlfn.XLOOKUP(BG$1,'9.5 MEAL TICKETS'!$T$5:$AN$5,'9.5 MEAL TICKETS'!$T12:$AN12))</f>
        <v/>
      </c>
      <c r="BH10" s="2" t="str">
        <f>IF(_xlfn.XLOOKUP(BG$1,'9.5 MEAL TICKETS'!$AY$5:$BS$5,'9.5 MEAL TICKETS'!$AY12:$BS12)=0,"",_xlfn.XLOOKUP(BG$1,'9.5 MEAL TICKETS'!$AY$5:$BS$5,'9.5 MEAL TICKETS'!$AY12:$BS12))</f>
        <v/>
      </c>
      <c r="BI10" s="2" t="str">
        <f>IF( _xlfn.XLOOKUP(BG$1,'9.5 MEAL TICKETS'!$CD$5:$CX$5,'9.5 MEAL TICKETS'!$CD12:$CX12)=0,"",_xlfn.XLOOKUP(BG$1,'9.5 MEAL TICKETS'!$CD$5:$CX$5,'9.5 MEAL TICKETS'!$CD12:$CX12))</f>
        <v/>
      </c>
      <c r="BJ10" s="2">
        <f>IF(_xlfn.XLOOKUP(BG$1,'9.5 MEAL TICKETS'!$DI$5:$EC$5,'9.5 MEAL TICKETS'!$DI12:$EC12)=0,"",_xlfn.XLOOKUP(BG$1,'9.5 MEAL TICKETS'!$DI$5:$EC$5,'9.5 MEAL TICKETS'!$DI12:$EC12))</f>
        <v>1</v>
      </c>
      <c r="BK10" s="2">
        <f t="shared" si="14"/>
        <v>1</v>
      </c>
      <c r="BL10" s="2"/>
      <c r="BN10" s="2" t="str">
        <f>IF(_xlfn.XLOOKUP(BN$1,'9.5 MEAL TICKETS'!$T$5:$AN$5,'9.5 MEAL TICKETS'!$T12:$AN12)=0,"",_xlfn.XLOOKUP(BN$1,'9.5 MEAL TICKETS'!$T$5:$AN$5,'9.5 MEAL TICKETS'!$T12:$AN12))</f>
        <v/>
      </c>
      <c r="BO10" s="2" t="str">
        <f>IF(_xlfn.XLOOKUP(BN$1,'9.5 MEAL TICKETS'!$AY$5:$BS$5,'9.5 MEAL TICKETS'!$AY12:$BS12)=0,"",_xlfn.XLOOKUP(BN$1,'9.5 MEAL TICKETS'!$AY$5:$BS$5,'9.5 MEAL TICKETS'!$AY12:$BS12))</f>
        <v/>
      </c>
      <c r="BP10" s="2" t="str">
        <f>IF( _xlfn.XLOOKUP(BN$1,'9.5 MEAL TICKETS'!$CD$5:$CX$5,'9.5 MEAL TICKETS'!$CD12:$CX12)=0,"",_xlfn.XLOOKUP(BN$1,'9.5 MEAL TICKETS'!$CD$5:$CX$5,'9.5 MEAL TICKETS'!$CD12:$CX12))</f>
        <v/>
      </c>
      <c r="BQ10" s="2" t="str">
        <f>IF(_xlfn.XLOOKUP(BN$1,'9.5 MEAL TICKETS'!$DI$5:$EC$5,'9.5 MEAL TICKETS'!$DI12:$EC12)=0,"",_xlfn.XLOOKUP(BN$1,'9.5 MEAL TICKETS'!$DI$5:$EC$5,'9.5 MEAL TICKETS'!$DI12:$EC12))</f>
        <v/>
      </c>
      <c r="BR10" s="2">
        <f t="shared" si="15"/>
        <v>0</v>
      </c>
      <c r="BS10" s="2"/>
      <c r="BU10" s="2" t="str">
        <f>IF(_xlfn.XLOOKUP(BU$1,'9.5 MEAL TICKETS'!$T$5:$AN$5,'9.5 MEAL TICKETS'!$T12:$AN12)=0,"",_xlfn.XLOOKUP(BU$1,'9.5 MEAL TICKETS'!$T$5:$AN$5,'9.5 MEAL TICKETS'!$T12:$AN12))</f>
        <v/>
      </c>
      <c r="BV10" s="2" t="str">
        <f>IF(_xlfn.XLOOKUP(BU$1,'9.5 MEAL TICKETS'!$AY$5:$BS$5,'9.5 MEAL TICKETS'!$AY12:$BS12)=0,"",_xlfn.XLOOKUP(BU$1,'9.5 MEAL TICKETS'!$AY$5:$BS$5,'9.5 MEAL TICKETS'!$AY12:$BS12))</f>
        <v/>
      </c>
      <c r="BW10" s="2">
        <f>IF( _xlfn.XLOOKUP(BU$1,'9.5 MEAL TICKETS'!$CD$5:$CX$5,'9.5 MEAL TICKETS'!$CD12:$CX12)=0,"",_xlfn.XLOOKUP(BU$1,'9.5 MEAL TICKETS'!$CD$5:$CX$5,'9.5 MEAL TICKETS'!$CD12:$CX12))</f>
        <v>1</v>
      </c>
      <c r="BX10" s="2">
        <f>IF(_xlfn.XLOOKUP(BU$1,'9.5 MEAL TICKETS'!$DI$5:$EC$5,'9.5 MEAL TICKETS'!$DI12:$EC12)=0,"",_xlfn.XLOOKUP(BU$1,'9.5 MEAL TICKETS'!$DI$5:$EC$5,'9.5 MEAL TICKETS'!$DI12:$EC12))</f>
        <v>2</v>
      </c>
      <c r="BY10" s="2">
        <f t="shared" si="16"/>
        <v>3</v>
      </c>
      <c r="BZ10" s="2"/>
      <c r="CB10" s="2"/>
      <c r="CC10" s="2"/>
      <c r="CD10" s="2">
        <f>SUM('EXCEPTIONAL &amp; IFS &amp; G4'!G12)+SUM('EXCEPTIONAL &amp; IFS &amp; G4'!I12)</f>
        <v>126</v>
      </c>
      <c r="CE10" s="2">
        <f>SUM('EXCEPTIONAL &amp; IFS &amp; G4'!H12)+SUM('EXCEPTIONAL &amp; IFS &amp; G4'!J12)</f>
        <v>21</v>
      </c>
      <c r="CF10" s="2">
        <f t="shared" si="17"/>
        <v>147</v>
      </c>
      <c r="CG10" s="2"/>
      <c r="CI10" s="2">
        <f t="shared" si="0"/>
        <v>24</v>
      </c>
      <c r="CJ10" s="2">
        <f t="shared" si="1"/>
        <v>144</v>
      </c>
      <c r="CK10" s="2">
        <f t="shared" si="2"/>
        <v>298</v>
      </c>
      <c r="CL10" s="2">
        <f t="shared" si="3"/>
        <v>203</v>
      </c>
      <c r="CM10" s="2">
        <f t="shared" si="4"/>
        <v>669</v>
      </c>
      <c r="CN10" s="2">
        <f t="shared" si="5"/>
        <v>0</v>
      </c>
      <c r="CP10" s="7" t="s">
        <v>20</v>
      </c>
      <c r="CQ10" s="26">
        <f>SUM(BG14:BL14)</f>
        <v>2580</v>
      </c>
    </row>
    <row r="11" spans="1:103" x14ac:dyDescent="0.25">
      <c r="A11" s="216"/>
      <c r="B11" t="s">
        <v>3</v>
      </c>
      <c r="C11" s="4">
        <f t="shared" ref="C11:H11" si="18">SUM(C4:C10)</f>
        <v>0</v>
      </c>
      <c r="D11" s="4">
        <f t="shared" si="18"/>
        <v>0</v>
      </c>
      <c r="E11" s="4">
        <f t="shared" si="18"/>
        <v>3</v>
      </c>
      <c r="F11" s="4">
        <f t="shared" si="18"/>
        <v>0</v>
      </c>
      <c r="G11" s="4">
        <f t="shared" si="18"/>
        <v>3</v>
      </c>
      <c r="H11" s="4">
        <f t="shared" si="18"/>
        <v>0</v>
      </c>
      <c r="I11" s="5"/>
      <c r="J11" s="4">
        <f t="shared" ref="J11:O11" si="19">SUM(J4:J10)</f>
        <v>0</v>
      </c>
      <c r="K11" s="4">
        <f t="shared" si="19"/>
        <v>0</v>
      </c>
      <c r="L11" s="4">
        <f t="shared" si="19"/>
        <v>5</v>
      </c>
      <c r="M11" s="4">
        <f t="shared" si="19"/>
        <v>1</v>
      </c>
      <c r="N11" s="4">
        <f t="shared" si="19"/>
        <v>6</v>
      </c>
      <c r="O11" s="4">
        <f t="shared" si="19"/>
        <v>0</v>
      </c>
      <c r="P11" s="5"/>
      <c r="Q11" s="4">
        <f t="shared" ref="Q11:V11" si="20">SUM(Q4:Q10)</f>
        <v>41</v>
      </c>
      <c r="R11" s="4">
        <f t="shared" si="20"/>
        <v>328</v>
      </c>
      <c r="S11" s="4">
        <f t="shared" si="20"/>
        <v>324</v>
      </c>
      <c r="T11" s="4">
        <f t="shared" si="20"/>
        <v>174</v>
      </c>
      <c r="U11" s="4">
        <f t="shared" si="20"/>
        <v>867</v>
      </c>
      <c r="V11" s="4">
        <f t="shared" si="20"/>
        <v>0</v>
      </c>
      <c r="W11" s="5"/>
      <c r="X11" s="4">
        <f t="shared" ref="X11:AC11" si="21">SUM(X4:X10)</f>
        <v>186</v>
      </c>
      <c r="Y11" s="4">
        <f t="shared" si="21"/>
        <v>761</v>
      </c>
      <c r="Z11" s="4">
        <f t="shared" si="21"/>
        <v>790</v>
      </c>
      <c r="AA11" s="4">
        <f t="shared" si="21"/>
        <v>964</v>
      </c>
      <c r="AB11" s="4">
        <f t="shared" si="21"/>
        <v>2701</v>
      </c>
      <c r="AC11" s="4">
        <f t="shared" si="21"/>
        <v>0</v>
      </c>
      <c r="AD11" s="5"/>
      <c r="AE11" s="4">
        <f t="shared" ref="AE11:AJ11" si="22">SUM(AE4:AE10)</f>
        <v>0</v>
      </c>
      <c r="AF11" s="4">
        <f t="shared" si="22"/>
        <v>0</v>
      </c>
      <c r="AG11" s="4">
        <f t="shared" si="22"/>
        <v>5</v>
      </c>
      <c r="AH11" s="4">
        <f t="shared" si="22"/>
        <v>2</v>
      </c>
      <c r="AI11" s="4">
        <f t="shared" si="22"/>
        <v>7</v>
      </c>
      <c r="AJ11" s="4">
        <f t="shared" si="22"/>
        <v>0</v>
      </c>
      <c r="AK11" s="5"/>
      <c r="AL11" s="4">
        <f t="shared" ref="AL11:AQ11" si="23">SUM(AL4:AL10)</f>
        <v>0</v>
      </c>
      <c r="AM11" s="4">
        <f t="shared" si="23"/>
        <v>0</v>
      </c>
      <c r="AN11" s="4">
        <f t="shared" si="23"/>
        <v>3</v>
      </c>
      <c r="AO11" s="4">
        <f t="shared" si="23"/>
        <v>0</v>
      </c>
      <c r="AP11" s="4">
        <f t="shared" si="23"/>
        <v>3</v>
      </c>
      <c r="AQ11" s="4">
        <f t="shared" si="23"/>
        <v>0</v>
      </c>
      <c r="AR11" s="5"/>
      <c r="AS11" s="4">
        <f t="shared" ref="AS11:AX11" si="24">SUM(AS4:AS10)</f>
        <v>0</v>
      </c>
      <c r="AT11" s="4">
        <f t="shared" si="24"/>
        <v>0</v>
      </c>
      <c r="AU11" s="4">
        <f t="shared" si="24"/>
        <v>0</v>
      </c>
      <c r="AV11" s="4">
        <f t="shared" si="24"/>
        <v>0</v>
      </c>
      <c r="AW11" s="4">
        <f t="shared" si="24"/>
        <v>0</v>
      </c>
      <c r="AX11" s="4">
        <f t="shared" si="24"/>
        <v>0</v>
      </c>
      <c r="AY11" s="5"/>
      <c r="AZ11" s="4">
        <f t="shared" ref="AZ11:BE11" si="25">SUM(AZ4:AZ10)</f>
        <v>1</v>
      </c>
      <c r="BA11" s="4">
        <f t="shared" si="25"/>
        <v>3</v>
      </c>
      <c r="BB11" s="4">
        <f t="shared" si="25"/>
        <v>93</v>
      </c>
      <c r="BC11" s="4">
        <f t="shared" si="25"/>
        <v>69</v>
      </c>
      <c r="BD11" s="4">
        <f t="shared" si="25"/>
        <v>166</v>
      </c>
      <c r="BE11" s="4">
        <f t="shared" si="25"/>
        <v>0</v>
      </c>
      <c r="BF11" s="5"/>
      <c r="BG11" s="4">
        <f t="shared" ref="BG11:BL11" si="26">SUM(BG4:BG10)</f>
        <v>0</v>
      </c>
      <c r="BH11" s="4">
        <f t="shared" si="26"/>
        <v>0</v>
      </c>
      <c r="BI11" s="4">
        <f t="shared" si="26"/>
        <v>1</v>
      </c>
      <c r="BJ11" s="4">
        <f t="shared" si="26"/>
        <v>1</v>
      </c>
      <c r="BK11" s="4">
        <f t="shared" si="26"/>
        <v>2</v>
      </c>
      <c r="BL11" s="4">
        <f t="shared" si="26"/>
        <v>0</v>
      </c>
      <c r="BM11" s="5"/>
      <c r="BN11" s="4">
        <f t="shared" ref="BN11:BS11" si="27">SUM(BN4:BN10)</f>
        <v>0</v>
      </c>
      <c r="BO11" s="4">
        <f t="shared" si="27"/>
        <v>0</v>
      </c>
      <c r="BP11" s="4">
        <f t="shared" si="27"/>
        <v>0</v>
      </c>
      <c r="BQ11" s="4">
        <f>SUM(BQ4:BQ10)</f>
        <v>0</v>
      </c>
      <c r="BR11" s="4">
        <f t="shared" si="27"/>
        <v>0</v>
      </c>
      <c r="BS11" s="4">
        <f t="shared" si="27"/>
        <v>0</v>
      </c>
      <c r="BT11" s="5"/>
      <c r="BU11" s="4">
        <f t="shared" ref="BU11:BZ11" si="28">SUM(BU4:BU10)</f>
        <v>0</v>
      </c>
      <c r="BV11" s="4">
        <f t="shared" si="28"/>
        <v>0</v>
      </c>
      <c r="BW11" s="4">
        <f t="shared" si="28"/>
        <v>11</v>
      </c>
      <c r="BX11" s="4">
        <f t="shared" si="28"/>
        <v>6</v>
      </c>
      <c r="BY11" s="4">
        <f t="shared" si="28"/>
        <v>17</v>
      </c>
      <c r="BZ11" s="4">
        <f t="shared" si="28"/>
        <v>0</v>
      </c>
      <c r="CA11" s="5"/>
      <c r="CB11" s="4">
        <f t="shared" ref="CB11:CG11" si="29">SUM(CB4:CB10)</f>
        <v>0</v>
      </c>
      <c r="CC11" s="4">
        <f t="shared" si="29"/>
        <v>0</v>
      </c>
      <c r="CD11" s="4">
        <f>SUM(CD4:CD10)</f>
        <v>799</v>
      </c>
      <c r="CE11" s="4">
        <f t="shared" si="29"/>
        <v>256</v>
      </c>
      <c r="CF11" s="4">
        <f t="shared" si="29"/>
        <v>1055</v>
      </c>
      <c r="CG11" s="4">
        <f t="shared" si="29"/>
        <v>0</v>
      </c>
      <c r="CI11" s="2">
        <f>SUM(CI4:CI10)</f>
        <v>228</v>
      </c>
      <c r="CJ11" s="2">
        <f>SUM(CJ4:CJ10)</f>
        <v>1092</v>
      </c>
      <c r="CK11" s="2">
        <f t="shared" si="2"/>
        <v>2034</v>
      </c>
      <c r="CL11" s="2">
        <f>SUM(CL4:CL10)</f>
        <v>1473</v>
      </c>
      <c r="CM11" s="2">
        <f t="shared" si="4"/>
        <v>4827</v>
      </c>
      <c r="CN11" s="2">
        <f>SUM(CN4:CN10)</f>
        <v>0</v>
      </c>
      <c r="CP11" s="7" t="s">
        <v>36</v>
      </c>
      <c r="CQ11" s="26">
        <f>SUM(BN14:BS14)</f>
        <v>0</v>
      </c>
    </row>
    <row r="12" spans="1:103" x14ac:dyDescent="0.25">
      <c r="B12" t="s">
        <v>2</v>
      </c>
      <c r="C12" s="1">
        <f t="shared" ref="C12:H12" si="30">+C3*C11</f>
        <v>0</v>
      </c>
      <c r="D12" s="1">
        <f t="shared" si="30"/>
        <v>0</v>
      </c>
      <c r="E12" s="1">
        <f t="shared" si="30"/>
        <v>3300</v>
      </c>
      <c r="F12" s="1">
        <f t="shared" si="30"/>
        <v>0</v>
      </c>
      <c r="G12" s="1">
        <f t="shared" si="30"/>
        <v>300</v>
      </c>
      <c r="H12" s="1">
        <f t="shared" si="30"/>
        <v>0</v>
      </c>
      <c r="I12" s="3"/>
      <c r="J12" s="1">
        <f t="shared" ref="J12:O12" si="31">+J3*J11</f>
        <v>0</v>
      </c>
      <c r="K12" s="1">
        <f t="shared" si="31"/>
        <v>0</v>
      </c>
      <c r="L12" s="1">
        <f t="shared" si="31"/>
        <v>5500</v>
      </c>
      <c r="M12" s="1">
        <f t="shared" si="31"/>
        <v>1100</v>
      </c>
      <c r="N12" s="1">
        <f t="shared" si="31"/>
        <v>600</v>
      </c>
      <c r="O12" s="1">
        <f t="shared" si="31"/>
        <v>0</v>
      </c>
      <c r="P12" s="3"/>
      <c r="Q12" s="1">
        <f t="shared" ref="Q12:V12" si="32">+Q3*Q11</f>
        <v>28700</v>
      </c>
      <c r="R12" s="1">
        <f t="shared" si="32"/>
        <v>229600</v>
      </c>
      <c r="S12" s="1">
        <f t="shared" si="32"/>
        <v>356400</v>
      </c>
      <c r="T12" s="1">
        <f t="shared" si="32"/>
        <v>191400</v>
      </c>
      <c r="U12" s="1">
        <f t="shared" si="32"/>
        <v>86700</v>
      </c>
      <c r="V12" s="1">
        <f t="shared" si="32"/>
        <v>0</v>
      </c>
      <c r="W12" s="3"/>
      <c r="X12" s="1">
        <f t="shared" ref="X12:AC12" si="33">+X3*X11</f>
        <v>130200</v>
      </c>
      <c r="Y12" s="1">
        <f t="shared" si="33"/>
        <v>532700</v>
      </c>
      <c r="Z12" s="1">
        <f t="shared" si="33"/>
        <v>869000</v>
      </c>
      <c r="AA12" s="1">
        <f t="shared" si="33"/>
        <v>1060400</v>
      </c>
      <c r="AB12" s="1">
        <f t="shared" si="33"/>
        <v>270100</v>
      </c>
      <c r="AC12" s="1">
        <f t="shared" si="33"/>
        <v>0</v>
      </c>
      <c r="AD12" s="3"/>
      <c r="AE12" s="1">
        <f t="shared" ref="AE12:AJ12" si="34">+AE3*AE11</f>
        <v>0</v>
      </c>
      <c r="AF12" s="1">
        <f t="shared" si="34"/>
        <v>0</v>
      </c>
      <c r="AG12" s="1">
        <f t="shared" si="34"/>
        <v>5500</v>
      </c>
      <c r="AH12" s="1">
        <f t="shared" si="34"/>
        <v>2200</v>
      </c>
      <c r="AI12" s="1">
        <f t="shared" si="34"/>
        <v>700</v>
      </c>
      <c r="AJ12" s="1">
        <f t="shared" si="34"/>
        <v>0</v>
      </c>
      <c r="AK12" s="3"/>
      <c r="AL12" s="1">
        <f t="shared" ref="AL12:AQ12" si="35">+AL3*AL11</f>
        <v>0</v>
      </c>
      <c r="AM12" s="1">
        <f t="shared" si="35"/>
        <v>0</v>
      </c>
      <c r="AN12" s="1">
        <f t="shared" si="35"/>
        <v>3300</v>
      </c>
      <c r="AO12" s="1">
        <f t="shared" si="35"/>
        <v>0</v>
      </c>
      <c r="AP12" s="1">
        <f t="shared" si="35"/>
        <v>300</v>
      </c>
      <c r="AQ12" s="1">
        <f t="shared" si="35"/>
        <v>0</v>
      </c>
      <c r="AR12" s="3"/>
      <c r="AS12" s="1">
        <f t="shared" ref="AS12:AX12" si="36">+AS3*AS11</f>
        <v>0</v>
      </c>
      <c r="AT12" s="1">
        <f t="shared" si="36"/>
        <v>0</v>
      </c>
      <c r="AU12" s="1">
        <f t="shared" si="36"/>
        <v>0</v>
      </c>
      <c r="AV12" s="1">
        <f t="shared" si="36"/>
        <v>0</v>
      </c>
      <c r="AW12" s="1">
        <f t="shared" si="36"/>
        <v>0</v>
      </c>
      <c r="AX12" s="1">
        <f t="shared" si="36"/>
        <v>0</v>
      </c>
      <c r="AY12" s="3"/>
      <c r="AZ12" s="1">
        <f t="shared" ref="AZ12:BE12" si="37">+AZ3*AZ11</f>
        <v>700</v>
      </c>
      <c r="BA12" s="1">
        <f t="shared" si="37"/>
        <v>2100</v>
      </c>
      <c r="BB12" s="1">
        <f t="shared" si="37"/>
        <v>102300</v>
      </c>
      <c r="BC12" s="1">
        <f t="shared" si="37"/>
        <v>75900</v>
      </c>
      <c r="BD12" s="1">
        <f t="shared" si="37"/>
        <v>16600</v>
      </c>
      <c r="BE12" s="1">
        <f t="shared" si="37"/>
        <v>0</v>
      </c>
      <c r="BF12" s="3"/>
      <c r="BG12" s="1">
        <f t="shared" ref="BG12:BL12" si="38">+BG3*BG11</f>
        <v>0</v>
      </c>
      <c r="BH12" s="1">
        <f t="shared" si="38"/>
        <v>0</v>
      </c>
      <c r="BI12" s="1">
        <f t="shared" si="38"/>
        <v>1100</v>
      </c>
      <c r="BJ12" s="1">
        <f t="shared" si="38"/>
        <v>1100</v>
      </c>
      <c r="BK12" s="1">
        <f t="shared" si="38"/>
        <v>200</v>
      </c>
      <c r="BL12" s="1">
        <f t="shared" si="38"/>
        <v>0</v>
      </c>
      <c r="BM12" s="3"/>
      <c r="BN12" s="1">
        <f t="shared" ref="BN12:BS12" si="39">+BN3*BN11</f>
        <v>0</v>
      </c>
      <c r="BO12" s="1">
        <f t="shared" si="39"/>
        <v>0</v>
      </c>
      <c r="BP12" s="1">
        <f t="shared" si="39"/>
        <v>0</v>
      </c>
      <c r="BQ12" s="1">
        <f t="shared" si="39"/>
        <v>0</v>
      </c>
      <c r="BR12" s="1">
        <f t="shared" si="39"/>
        <v>0</v>
      </c>
      <c r="BS12" s="1">
        <f t="shared" si="39"/>
        <v>0</v>
      </c>
      <c r="BT12" s="3"/>
      <c r="BU12" s="1">
        <f t="shared" ref="BU12:BZ12" si="40">+BU3*BU11</f>
        <v>0</v>
      </c>
      <c r="BV12" s="1">
        <f t="shared" si="40"/>
        <v>0</v>
      </c>
      <c r="BW12" s="1">
        <f t="shared" si="40"/>
        <v>12100</v>
      </c>
      <c r="BX12" s="1">
        <f t="shared" si="40"/>
        <v>6600</v>
      </c>
      <c r="BY12" s="1">
        <f t="shared" si="40"/>
        <v>1700</v>
      </c>
      <c r="BZ12" s="1">
        <f t="shared" si="40"/>
        <v>0</v>
      </c>
      <c r="CA12" s="3"/>
      <c r="CB12" s="1">
        <f t="shared" ref="CB12:CG12" si="41">+CB3*CB11</f>
        <v>0</v>
      </c>
      <c r="CC12" s="1">
        <f t="shared" si="41"/>
        <v>0</v>
      </c>
      <c r="CD12" s="1">
        <f t="shared" si="41"/>
        <v>878900</v>
      </c>
      <c r="CE12" s="1">
        <f t="shared" si="41"/>
        <v>281600</v>
      </c>
      <c r="CF12" s="1">
        <f t="shared" si="41"/>
        <v>105500</v>
      </c>
      <c r="CG12" s="1">
        <f t="shared" si="41"/>
        <v>0</v>
      </c>
      <c r="CH12" s="3"/>
      <c r="CI12" s="33">
        <f t="shared" ref="CI12:CJ14" si="42">SUMIF($C$2:$CG$2,$CK$2,A12:CE12)</f>
        <v>159600</v>
      </c>
      <c r="CJ12" s="33">
        <f t="shared" si="42"/>
        <v>764400</v>
      </c>
      <c r="CK12" s="33">
        <f t="shared" si="2"/>
        <v>2237400</v>
      </c>
      <c r="CL12" s="33">
        <f t="shared" ref="CL12:CM14" si="43">SUMIF($C$2:$CG$2,$CK$2,D12:CH12)</f>
        <v>1620300</v>
      </c>
      <c r="CM12" s="33">
        <f t="shared" si="43"/>
        <v>482700</v>
      </c>
      <c r="CN12" s="25">
        <f>CN11*CN3</f>
        <v>0</v>
      </c>
      <c r="CP12" s="7" t="s">
        <v>18</v>
      </c>
      <c r="CQ12" s="26">
        <f>SUM(BU14:BZ14)</f>
        <v>21930</v>
      </c>
      <c r="CX12" s="5"/>
    </row>
    <row r="13" spans="1:103" x14ac:dyDescent="0.25">
      <c r="B13" t="s">
        <v>1</v>
      </c>
      <c r="C13" s="1">
        <f>+C12*7.5%</f>
        <v>0</v>
      </c>
      <c r="D13" s="1">
        <f t="shared" ref="D13:H13" si="44">+D12*7.5%</f>
        <v>0</v>
      </c>
      <c r="E13" s="1">
        <f t="shared" si="44"/>
        <v>247.5</v>
      </c>
      <c r="F13" s="1">
        <f t="shared" si="44"/>
        <v>0</v>
      </c>
      <c r="G13" s="1">
        <f t="shared" si="44"/>
        <v>22.5</v>
      </c>
      <c r="H13" s="1">
        <f t="shared" si="44"/>
        <v>0</v>
      </c>
      <c r="I13" s="3"/>
      <c r="J13" s="1">
        <f>+J12*7.5%</f>
        <v>0</v>
      </c>
      <c r="K13" s="1">
        <f t="shared" ref="K13:O13" si="45">+K12*7.5%</f>
        <v>0</v>
      </c>
      <c r="L13" s="1">
        <f t="shared" si="45"/>
        <v>412.5</v>
      </c>
      <c r="M13" s="1">
        <f t="shared" si="45"/>
        <v>82.5</v>
      </c>
      <c r="N13" s="1">
        <f t="shared" si="45"/>
        <v>45</v>
      </c>
      <c r="O13" s="1">
        <f t="shared" si="45"/>
        <v>0</v>
      </c>
      <c r="P13" s="3"/>
      <c r="Q13" s="1">
        <f>+Q12*7.5%</f>
        <v>2152.5</v>
      </c>
      <c r="R13" s="1">
        <f t="shared" ref="R13:V13" si="46">+R12*7.5%</f>
        <v>17220</v>
      </c>
      <c r="S13" s="1">
        <f t="shared" si="46"/>
        <v>26730</v>
      </c>
      <c r="T13" s="30">
        <f t="shared" si="46"/>
        <v>14355</v>
      </c>
      <c r="U13" s="1">
        <f t="shared" si="46"/>
        <v>6502.5</v>
      </c>
      <c r="V13" s="1">
        <f t="shared" si="46"/>
        <v>0</v>
      </c>
      <c r="W13" s="3"/>
      <c r="X13" s="1">
        <f>+X12*7.5%</f>
        <v>9765</v>
      </c>
      <c r="Y13" s="1">
        <f>+Y12*7.5%</f>
        <v>39952.5</v>
      </c>
      <c r="Z13" s="1">
        <f>+Z12*7.5%</f>
        <v>65175</v>
      </c>
      <c r="AA13" s="1">
        <f>+AA12*7.5%</f>
        <v>79530</v>
      </c>
      <c r="AB13" s="1">
        <f>+AB12*7.5%</f>
        <v>20257.5</v>
      </c>
      <c r="AC13" s="1">
        <f>+AC12*0.05</f>
        <v>0</v>
      </c>
      <c r="AD13" s="3"/>
      <c r="AE13" s="1">
        <f>+AE12*7.5%</f>
        <v>0</v>
      </c>
      <c r="AF13" s="1">
        <f t="shared" ref="AF13:AJ13" si="47">+AF12*7.5%</f>
        <v>0</v>
      </c>
      <c r="AG13" s="1">
        <f t="shared" si="47"/>
        <v>412.5</v>
      </c>
      <c r="AH13" s="1">
        <f t="shared" si="47"/>
        <v>165</v>
      </c>
      <c r="AI13" s="1">
        <f t="shared" si="47"/>
        <v>52.5</v>
      </c>
      <c r="AJ13" s="1">
        <f t="shared" si="47"/>
        <v>0</v>
      </c>
      <c r="AK13" s="3"/>
      <c r="AL13" s="1">
        <f>+AL12*7.5%</f>
        <v>0</v>
      </c>
      <c r="AM13" s="1">
        <f t="shared" ref="AM13:AQ13" si="48">+AM12*7.5%</f>
        <v>0</v>
      </c>
      <c r="AN13" s="1">
        <f t="shared" si="48"/>
        <v>247.5</v>
      </c>
      <c r="AO13" s="1">
        <f t="shared" si="48"/>
        <v>0</v>
      </c>
      <c r="AP13" s="1">
        <f t="shared" si="48"/>
        <v>22.5</v>
      </c>
      <c r="AQ13" s="1">
        <f t="shared" si="48"/>
        <v>0</v>
      </c>
      <c r="AR13" s="3"/>
      <c r="AS13" s="1">
        <f>+AS12*7.5%</f>
        <v>0</v>
      </c>
      <c r="AT13" s="1">
        <f t="shared" ref="AT13:AX13" si="49">+AT12*7.5%</f>
        <v>0</v>
      </c>
      <c r="AU13" s="1">
        <f t="shared" si="49"/>
        <v>0</v>
      </c>
      <c r="AV13" s="1">
        <f t="shared" si="49"/>
        <v>0</v>
      </c>
      <c r="AW13" s="1">
        <f t="shared" si="49"/>
        <v>0</v>
      </c>
      <c r="AX13" s="1">
        <f t="shared" si="49"/>
        <v>0</v>
      </c>
      <c r="AY13" s="3"/>
      <c r="AZ13" s="1">
        <f>+AZ12*7.5%</f>
        <v>52.5</v>
      </c>
      <c r="BA13" s="1">
        <f t="shared" ref="BA13:BE13" si="50">+BA12*7.5%</f>
        <v>157.5</v>
      </c>
      <c r="BB13" s="1">
        <f t="shared" si="50"/>
        <v>7672.5</v>
      </c>
      <c r="BC13" s="1">
        <f t="shared" si="50"/>
        <v>5692.5</v>
      </c>
      <c r="BD13" s="1">
        <f t="shared" si="50"/>
        <v>1245</v>
      </c>
      <c r="BE13" s="1">
        <f t="shared" si="50"/>
        <v>0</v>
      </c>
      <c r="BF13" s="3"/>
      <c r="BG13" s="1">
        <f>+BG12*7.5%</f>
        <v>0</v>
      </c>
      <c r="BH13" s="1">
        <f t="shared" ref="BH13:BL13" si="51">+BH12*7.5%</f>
        <v>0</v>
      </c>
      <c r="BI13" s="1">
        <f t="shared" si="51"/>
        <v>82.5</v>
      </c>
      <c r="BJ13" s="1">
        <f t="shared" si="51"/>
        <v>82.5</v>
      </c>
      <c r="BK13" s="1">
        <f t="shared" si="51"/>
        <v>15</v>
      </c>
      <c r="BL13" s="1">
        <f t="shared" si="51"/>
        <v>0</v>
      </c>
      <c r="BM13" s="3"/>
      <c r="BN13" s="1">
        <f>+BN12*7.5%</f>
        <v>0</v>
      </c>
      <c r="BO13" s="1">
        <f t="shared" ref="BO13:BS13" si="52">+BO12*7.5%</f>
        <v>0</v>
      </c>
      <c r="BP13" s="1">
        <f t="shared" si="52"/>
        <v>0</v>
      </c>
      <c r="BQ13" s="1">
        <f t="shared" si="52"/>
        <v>0</v>
      </c>
      <c r="BR13" s="1">
        <f t="shared" si="52"/>
        <v>0</v>
      </c>
      <c r="BS13" s="1">
        <f t="shared" si="52"/>
        <v>0</v>
      </c>
      <c r="BT13" s="3"/>
      <c r="BU13" s="1">
        <f>+BU12*7.5%</f>
        <v>0</v>
      </c>
      <c r="BV13" s="1">
        <f t="shared" ref="BV13:BZ13" si="53">+BV12*7.5%</f>
        <v>0</v>
      </c>
      <c r="BW13" s="1">
        <f t="shared" si="53"/>
        <v>907.5</v>
      </c>
      <c r="BX13" s="1">
        <f t="shared" si="53"/>
        <v>495</v>
      </c>
      <c r="BY13" s="1">
        <f t="shared" si="53"/>
        <v>127.5</v>
      </c>
      <c r="BZ13" s="1">
        <f t="shared" si="53"/>
        <v>0</v>
      </c>
      <c r="CA13" s="3"/>
      <c r="CB13" s="1">
        <f>+CB12*7.5%</f>
        <v>0</v>
      </c>
      <c r="CC13" s="1">
        <f t="shared" ref="CC13:CG13" si="54">+CC12*7.5%</f>
        <v>0</v>
      </c>
      <c r="CD13" s="1">
        <f t="shared" si="54"/>
        <v>65917.5</v>
      </c>
      <c r="CE13" s="1">
        <f t="shared" si="54"/>
        <v>21120</v>
      </c>
      <c r="CF13" s="1">
        <f t="shared" si="54"/>
        <v>7912.5</v>
      </c>
      <c r="CG13" s="1">
        <f t="shared" si="54"/>
        <v>0</v>
      </c>
      <c r="CH13" s="3"/>
      <c r="CI13" s="33">
        <f t="shared" si="42"/>
        <v>11970</v>
      </c>
      <c r="CJ13" s="33">
        <f t="shared" si="42"/>
        <v>57330</v>
      </c>
      <c r="CK13" s="33">
        <f t="shared" si="2"/>
        <v>167805</v>
      </c>
      <c r="CL13" s="33">
        <f t="shared" si="43"/>
        <v>121522.5</v>
      </c>
      <c r="CM13" s="33">
        <f t="shared" si="43"/>
        <v>36202.5</v>
      </c>
      <c r="CN13" s="25">
        <f>CN12*7.5%</f>
        <v>0</v>
      </c>
      <c r="CP13" s="7" t="s">
        <v>154</v>
      </c>
      <c r="CQ13" s="26">
        <f>SUM(CB14:CG14)</f>
        <v>1360950</v>
      </c>
      <c r="CT13" s="24" t="s">
        <v>21</v>
      </c>
      <c r="CU13" s="24"/>
      <c r="CV13" s="24"/>
      <c r="CW13" s="24"/>
      <c r="CX13" s="24"/>
      <c r="CY13" s="24"/>
    </row>
    <row r="14" spans="1:103" x14ac:dyDescent="0.25">
      <c r="B14" t="s">
        <v>0</v>
      </c>
      <c r="C14" s="1">
        <f t="shared" ref="C14:D14" si="55">SUM(C12:C13)</f>
        <v>0</v>
      </c>
      <c r="D14" s="1">
        <f t="shared" si="55"/>
        <v>0</v>
      </c>
      <c r="E14" s="1">
        <f>SUM(E12:E13)</f>
        <v>3547.5</v>
      </c>
      <c r="F14" s="1">
        <f>SUM(F12:F13)</f>
        <v>0</v>
      </c>
      <c r="G14" s="1">
        <f>SUM(G12:G13)</f>
        <v>322.5</v>
      </c>
      <c r="H14" s="1">
        <f>SUM(H12:H13)</f>
        <v>0</v>
      </c>
      <c r="J14" s="1">
        <f t="shared" ref="J14:K14" si="56">SUM(J12:J13)</f>
        <v>0</v>
      </c>
      <c r="K14" s="1">
        <f t="shared" si="56"/>
        <v>0</v>
      </c>
      <c r="L14" s="1">
        <f>SUM(L12:L13)</f>
        <v>5912.5</v>
      </c>
      <c r="M14" s="1">
        <f>SUM(M12:M13)</f>
        <v>1182.5</v>
      </c>
      <c r="N14" s="1">
        <f>SUM(N12:N13)</f>
        <v>645</v>
      </c>
      <c r="O14" s="1">
        <f>SUM(O12:O13)</f>
        <v>0</v>
      </c>
      <c r="Q14" s="1">
        <f t="shared" ref="Q14:R14" si="57">SUM(Q12:Q13)</f>
        <v>30852.5</v>
      </c>
      <c r="R14" s="1">
        <f t="shared" si="57"/>
        <v>246820</v>
      </c>
      <c r="S14" s="1">
        <f>SUM(S12:S13)</f>
        <v>383130</v>
      </c>
      <c r="T14" s="1">
        <f>SUM(T12:T13)</f>
        <v>205755</v>
      </c>
      <c r="U14" s="1">
        <f>SUM(U12:U13)</f>
        <v>93202.5</v>
      </c>
      <c r="V14" s="1">
        <f>SUM(V12:V13)</f>
        <v>0</v>
      </c>
      <c r="X14" s="1">
        <f t="shared" ref="X14:AC14" si="58">SUM(X12:X13)</f>
        <v>139965</v>
      </c>
      <c r="Y14" s="1">
        <f t="shared" si="58"/>
        <v>572652.5</v>
      </c>
      <c r="Z14" s="1">
        <f t="shared" si="58"/>
        <v>934175</v>
      </c>
      <c r="AA14" s="1">
        <f t="shared" si="58"/>
        <v>1139930</v>
      </c>
      <c r="AB14" s="1">
        <f t="shared" si="58"/>
        <v>290357.5</v>
      </c>
      <c r="AC14" s="1">
        <f t="shared" si="58"/>
        <v>0</v>
      </c>
      <c r="AE14" s="1">
        <f t="shared" ref="AE14:AJ14" si="59">SUM(AE12:AE13)</f>
        <v>0</v>
      </c>
      <c r="AF14" s="1">
        <f t="shared" si="59"/>
        <v>0</v>
      </c>
      <c r="AG14" s="1">
        <f t="shared" si="59"/>
        <v>5912.5</v>
      </c>
      <c r="AH14" s="1">
        <f t="shared" si="59"/>
        <v>2365</v>
      </c>
      <c r="AI14" s="1">
        <f t="shared" si="59"/>
        <v>752.5</v>
      </c>
      <c r="AJ14" s="1">
        <f t="shared" si="59"/>
        <v>0</v>
      </c>
      <c r="AL14" s="1">
        <f t="shared" ref="AL14:AQ14" si="60">SUM(AL12:AL13)</f>
        <v>0</v>
      </c>
      <c r="AM14" s="1">
        <f t="shared" si="60"/>
        <v>0</v>
      </c>
      <c r="AN14" s="1">
        <f t="shared" si="60"/>
        <v>3547.5</v>
      </c>
      <c r="AO14" s="1">
        <f t="shared" si="60"/>
        <v>0</v>
      </c>
      <c r="AP14" s="1">
        <f t="shared" si="60"/>
        <v>322.5</v>
      </c>
      <c r="AQ14" s="1">
        <f t="shared" si="60"/>
        <v>0</v>
      </c>
      <c r="AS14" s="1">
        <f t="shared" ref="AS14:AX14" si="61">SUM(AS12:AS13)</f>
        <v>0</v>
      </c>
      <c r="AT14" s="1">
        <f t="shared" si="61"/>
        <v>0</v>
      </c>
      <c r="AU14" s="1">
        <f t="shared" si="61"/>
        <v>0</v>
      </c>
      <c r="AV14" s="1">
        <f t="shared" si="61"/>
        <v>0</v>
      </c>
      <c r="AW14" s="1">
        <f t="shared" si="61"/>
        <v>0</v>
      </c>
      <c r="AX14" s="1">
        <f t="shared" si="61"/>
        <v>0</v>
      </c>
      <c r="AZ14" s="1">
        <f t="shared" ref="AZ14:BE14" si="62">SUM(AZ12:AZ13)</f>
        <v>752.5</v>
      </c>
      <c r="BA14" s="1">
        <f t="shared" si="62"/>
        <v>2257.5</v>
      </c>
      <c r="BB14" s="1">
        <f t="shared" si="62"/>
        <v>109972.5</v>
      </c>
      <c r="BC14" s="1">
        <f t="shared" si="62"/>
        <v>81592.5</v>
      </c>
      <c r="BD14" s="1">
        <f t="shared" si="62"/>
        <v>17845</v>
      </c>
      <c r="BE14" s="1">
        <f t="shared" si="62"/>
        <v>0</v>
      </c>
      <c r="BG14" s="1">
        <f t="shared" ref="BG14:BL14" si="63">SUM(BG12:BG13)</f>
        <v>0</v>
      </c>
      <c r="BH14" s="1">
        <f t="shared" si="63"/>
        <v>0</v>
      </c>
      <c r="BI14" s="1">
        <f t="shared" si="63"/>
        <v>1182.5</v>
      </c>
      <c r="BJ14" s="1">
        <f t="shared" si="63"/>
        <v>1182.5</v>
      </c>
      <c r="BK14" s="1">
        <f t="shared" si="63"/>
        <v>215</v>
      </c>
      <c r="BL14" s="1">
        <f t="shared" si="63"/>
        <v>0</v>
      </c>
      <c r="BN14" s="1">
        <f t="shared" ref="BN14:BS14" si="64">SUM(BN12:BN13)</f>
        <v>0</v>
      </c>
      <c r="BO14" s="1">
        <f t="shared" si="64"/>
        <v>0</v>
      </c>
      <c r="BP14" s="1">
        <f t="shared" si="64"/>
        <v>0</v>
      </c>
      <c r="BQ14" s="1">
        <f t="shared" si="64"/>
        <v>0</v>
      </c>
      <c r="BR14" s="1">
        <f t="shared" si="64"/>
        <v>0</v>
      </c>
      <c r="BS14" s="1">
        <f t="shared" si="64"/>
        <v>0</v>
      </c>
      <c r="BU14" s="1">
        <f t="shared" ref="BU14:BZ14" si="65">SUM(BU12:BU13)</f>
        <v>0</v>
      </c>
      <c r="BV14" s="1">
        <f t="shared" si="65"/>
        <v>0</v>
      </c>
      <c r="BW14" s="1">
        <f t="shared" si="65"/>
        <v>13007.5</v>
      </c>
      <c r="BX14" s="1">
        <f t="shared" si="65"/>
        <v>7095</v>
      </c>
      <c r="BY14" s="1">
        <f t="shared" si="65"/>
        <v>1827.5</v>
      </c>
      <c r="BZ14" s="1">
        <f t="shared" si="65"/>
        <v>0</v>
      </c>
      <c r="CA14" s="3"/>
      <c r="CB14" s="1">
        <f t="shared" ref="CB14:CG14" si="66">SUM(CB12:CB13)</f>
        <v>0</v>
      </c>
      <c r="CC14" s="1">
        <f t="shared" si="66"/>
        <v>0</v>
      </c>
      <c r="CD14" s="1">
        <f t="shared" si="66"/>
        <v>944817.5</v>
      </c>
      <c r="CE14" s="1">
        <f t="shared" si="66"/>
        <v>302720</v>
      </c>
      <c r="CF14" s="1">
        <f t="shared" si="66"/>
        <v>113412.5</v>
      </c>
      <c r="CG14" s="1">
        <f t="shared" si="66"/>
        <v>0</v>
      </c>
      <c r="CI14" s="33">
        <f t="shared" si="42"/>
        <v>171570</v>
      </c>
      <c r="CJ14" s="33">
        <f t="shared" si="42"/>
        <v>821730</v>
      </c>
      <c r="CK14" s="33">
        <f t="shared" si="2"/>
        <v>2405205</v>
      </c>
      <c r="CL14" s="33">
        <f t="shared" si="43"/>
        <v>1741822.5</v>
      </c>
      <c r="CM14" s="33">
        <f t="shared" si="43"/>
        <v>518902.5</v>
      </c>
      <c r="CN14" s="25">
        <f>SUM(CN12:CN13)</f>
        <v>0</v>
      </c>
      <c r="CP14" s="9" t="s">
        <v>0</v>
      </c>
      <c r="CQ14" s="27">
        <f>SUM(CQ2:CQ13)</f>
        <v>5659230</v>
      </c>
      <c r="CX14" s="3"/>
    </row>
    <row r="15" spans="1:103" x14ac:dyDescent="0.25">
      <c r="CX15" s="3"/>
    </row>
    <row r="16" spans="1:103" x14ac:dyDescent="0.25">
      <c r="C16" s="217" t="s">
        <v>25</v>
      </c>
      <c r="D16" s="217"/>
      <c r="E16" s="217"/>
      <c r="F16" s="217"/>
      <c r="G16" s="217"/>
      <c r="H16" s="217"/>
      <c r="I16" s="24"/>
      <c r="J16" s="217" t="s">
        <v>24</v>
      </c>
      <c r="K16" s="217"/>
      <c r="L16" s="217"/>
      <c r="M16" s="217"/>
      <c r="N16" s="217"/>
      <c r="O16" s="217"/>
      <c r="P16" s="24"/>
      <c r="Q16" s="217" t="s">
        <v>26</v>
      </c>
      <c r="R16" s="217"/>
      <c r="S16" s="217"/>
      <c r="T16" s="217"/>
      <c r="U16" s="217"/>
      <c r="V16" s="217"/>
      <c r="W16" s="217"/>
      <c r="X16" s="217" t="s">
        <v>27</v>
      </c>
      <c r="Y16" s="217"/>
      <c r="Z16" s="217"/>
      <c r="AA16" s="217"/>
      <c r="AB16" s="217"/>
      <c r="AC16" s="217"/>
      <c r="AD16" s="217"/>
      <c r="AE16" s="217" t="s">
        <v>23</v>
      </c>
      <c r="AF16" s="217"/>
      <c r="AG16" s="217"/>
      <c r="AH16" s="217"/>
      <c r="AI16" s="217"/>
      <c r="AJ16" s="217"/>
      <c r="AK16" s="217"/>
      <c r="AL16" s="24" t="s">
        <v>35</v>
      </c>
      <c r="AM16" s="24"/>
      <c r="AN16" s="24"/>
      <c r="AO16" s="24"/>
      <c r="AP16" s="24"/>
      <c r="AQ16" s="24"/>
      <c r="AR16" s="24"/>
      <c r="AS16" s="24"/>
      <c r="AT16" s="24"/>
      <c r="AU16" s="24" t="s">
        <v>22</v>
      </c>
      <c r="AV16" s="24"/>
      <c r="AW16" s="24"/>
      <c r="AX16" s="24"/>
      <c r="AY16" s="24"/>
      <c r="AZ16" s="217" t="s">
        <v>21</v>
      </c>
      <c r="BA16" s="217"/>
      <c r="BB16" s="217"/>
      <c r="BC16" s="217"/>
      <c r="BD16" s="217"/>
      <c r="BE16" s="217"/>
      <c r="BG16" s="218" t="s">
        <v>20</v>
      </c>
      <c r="BH16" s="218"/>
      <c r="BI16" s="218"/>
      <c r="BJ16" s="218"/>
      <c r="BK16" s="218"/>
      <c r="BL16" s="218"/>
      <c r="BN16" s="218" t="s">
        <v>19</v>
      </c>
      <c r="BO16" s="218"/>
      <c r="BP16" s="218"/>
      <c r="BQ16" s="218"/>
      <c r="BR16" s="218"/>
      <c r="BS16" s="218"/>
      <c r="BT16" s="24"/>
      <c r="BU16" s="218" t="s">
        <v>18</v>
      </c>
      <c r="BV16" s="218"/>
      <c r="BW16" s="218"/>
      <c r="BX16" s="218"/>
      <c r="BY16" s="218"/>
      <c r="BZ16" s="218"/>
      <c r="CA16" s="24"/>
      <c r="CB16" s="218" t="s">
        <v>154</v>
      </c>
      <c r="CC16" s="218"/>
      <c r="CD16" s="218"/>
      <c r="CE16" s="218"/>
      <c r="CF16" s="218"/>
      <c r="CG16" s="218"/>
      <c r="CI16" s="218" t="s">
        <v>17</v>
      </c>
      <c r="CJ16" s="218"/>
      <c r="CK16" s="218"/>
      <c r="CL16" s="218"/>
      <c r="CM16" s="218"/>
      <c r="CN16" s="218"/>
    </row>
    <row r="17" spans="1:100" ht="25.5" customHeight="1" x14ac:dyDescent="0.25">
      <c r="A17" s="216" t="str">
        <f>'WHITE HOUSE'!A17</f>
        <v>WK46(Nov 07 -Nov 13)</v>
      </c>
      <c r="B17" t="s">
        <v>16</v>
      </c>
      <c r="C17" s="2" t="s">
        <v>15</v>
      </c>
      <c r="D17" s="2" t="s">
        <v>14</v>
      </c>
      <c r="E17" s="2" t="s">
        <v>13</v>
      </c>
      <c r="F17" s="2" t="s">
        <v>12</v>
      </c>
      <c r="G17" s="2" t="s">
        <v>32</v>
      </c>
      <c r="H17" s="2" t="s">
        <v>11</v>
      </c>
      <c r="J17" s="2" t="s">
        <v>15</v>
      </c>
      <c r="K17" s="2" t="s">
        <v>14</v>
      </c>
      <c r="L17" s="2" t="s">
        <v>13</v>
      </c>
      <c r="M17" s="2" t="s">
        <v>12</v>
      </c>
      <c r="N17" s="2" t="s">
        <v>32</v>
      </c>
      <c r="O17" s="2" t="s">
        <v>11</v>
      </c>
      <c r="Q17" s="2" t="s">
        <v>15</v>
      </c>
      <c r="R17" s="2" t="s">
        <v>14</v>
      </c>
      <c r="S17" s="2" t="s">
        <v>13</v>
      </c>
      <c r="T17" s="2" t="s">
        <v>12</v>
      </c>
      <c r="U17" s="2" t="s">
        <v>32</v>
      </c>
      <c r="V17" s="2" t="s">
        <v>11</v>
      </c>
      <c r="X17" s="2" t="s">
        <v>15</v>
      </c>
      <c r="Y17" s="2" t="s">
        <v>14</v>
      </c>
      <c r="Z17" s="2" t="s">
        <v>13</v>
      </c>
      <c r="AA17" s="2" t="s">
        <v>12</v>
      </c>
      <c r="AB17" s="2" t="s">
        <v>32</v>
      </c>
      <c r="AC17" s="2" t="s">
        <v>11</v>
      </c>
      <c r="AE17" s="2" t="s">
        <v>15</v>
      </c>
      <c r="AF17" s="2" t="s">
        <v>14</v>
      </c>
      <c r="AG17" s="2" t="s">
        <v>13</v>
      </c>
      <c r="AH17" s="2" t="s">
        <v>12</v>
      </c>
      <c r="AI17" s="2" t="s">
        <v>32</v>
      </c>
      <c r="AJ17" s="2" t="s">
        <v>11</v>
      </c>
      <c r="AL17" s="2" t="s">
        <v>15</v>
      </c>
      <c r="AM17" s="2" t="s">
        <v>14</v>
      </c>
      <c r="AN17" s="2" t="s">
        <v>13</v>
      </c>
      <c r="AO17" s="2" t="s">
        <v>12</v>
      </c>
      <c r="AP17" s="2" t="s">
        <v>32</v>
      </c>
      <c r="AQ17" s="2" t="s">
        <v>11</v>
      </c>
      <c r="AS17" s="2" t="s">
        <v>15</v>
      </c>
      <c r="AT17" s="2" t="s">
        <v>14</v>
      </c>
      <c r="AU17" s="2" t="s">
        <v>13</v>
      </c>
      <c r="AV17" s="2" t="s">
        <v>12</v>
      </c>
      <c r="AW17" s="2" t="s">
        <v>32</v>
      </c>
      <c r="AX17" s="2" t="s">
        <v>11</v>
      </c>
      <c r="AZ17" s="2" t="s">
        <v>15</v>
      </c>
      <c r="BA17" s="2" t="s">
        <v>14</v>
      </c>
      <c r="BB17" s="2" t="s">
        <v>13</v>
      </c>
      <c r="BC17" s="2" t="s">
        <v>12</v>
      </c>
      <c r="BD17" s="2" t="s">
        <v>32</v>
      </c>
      <c r="BE17" s="2" t="s">
        <v>11</v>
      </c>
      <c r="BG17" s="2" t="s">
        <v>15</v>
      </c>
      <c r="BH17" s="2" t="s">
        <v>14</v>
      </c>
      <c r="BI17" s="2" t="s">
        <v>13</v>
      </c>
      <c r="BJ17" s="2" t="s">
        <v>12</v>
      </c>
      <c r="BK17" s="2" t="s">
        <v>32</v>
      </c>
      <c r="BL17" s="2" t="s">
        <v>11</v>
      </c>
      <c r="BN17" s="2" t="s">
        <v>15</v>
      </c>
      <c r="BO17" s="2" t="s">
        <v>14</v>
      </c>
      <c r="BP17" s="2" t="s">
        <v>13</v>
      </c>
      <c r="BQ17" s="2" t="s">
        <v>12</v>
      </c>
      <c r="BR17" s="2" t="s">
        <v>32</v>
      </c>
      <c r="BS17" s="2" t="s">
        <v>11</v>
      </c>
      <c r="BT17" s="6"/>
      <c r="BU17" s="2" t="s">
        <v>15</v>
      </c>
      <c r="BV17" s="2" t="s">
        <v>14</v>
      </c>
      <c r="BW17" s="2" t="s">
        <v>13</v>
      </c>
      <c r="BX17" s="2" t="s">
        <v>12</v>
      </c>
      <c r="BY17" s="2" t="s">
        <v>32</v>
      </c>
      <c r="BZ17" s="2" t="s">
        <v>11</v>
      </c>
      <c r="CB17" s="2" t="s">
        <v>15</v>
      </c>
      <c r="CC17" s="2" t="s">
        <v>14</v>
      </c>
      <c r="CD17" s="2" t="s">
        <v>13</v>
      </c>
      <c r="CE17" s="2" t="s">
        <v>12</v>
      </c>
      <c r="CF17" s="2" t="s">
        <v>32</v>
      </c>
      <c r="CG17" s="2" t="s">
        <v>11</v>
      </c>
      <c r="CI17" s="2" t="s">
        <v>15</v>
      </c>
      <c r="CJ17" s="2" t="s">
        <v>14</v>
      </c>
      <c r="CK17" s="2" t="s">
        <v>13</v>
      </c>
      <c r="CL17" s="2" t="s">
        <v>12</v>
      </c>
      <c r="CM17" s="2" t="s">
        <v>33</v>
      </c>
      <c r="CN17" s="2" t="s">
        <v>11</v>
      </c>
      <c r="CP17" s="7" t="s">
        <v>25</v>
      </c>
      <c r="CQ17" s="26">
        <f>SUM(C29:H29)</f>
        <v>2580</v>
      </c>
      <c r="CT17" s="24"/>
      <c r="CU17" s="24" t="s">
        <v>35</v>
      </c>
      <c r="CV17" s="24"/>
    </row>
    <row r="18" spans="1:100" ht="15" customHeight="1" x14ac:dyDescent="0.25">
      <c r="A18" s="216"/>
      <c r="C18" s="2">
        <v>700</v>
      </c>
      <c r="D18" s="2">
        <v>700</v>
      </c>
      <c r="E18" s="2">
        <v>1100</v>
      </c>
      <c r="F18" s="2">
        <v>1100</v>
      </c>
      <c r="G18" s="2">
        <v>100</v>
      </c>
      <c r="H18" s="2">
        <v>1400</v>
      </c>
      <c r="J18" s="2">
        <v>700</v>
      </c>
      <c r="K18" s="2">
        <v>700</v>
      </c>
      <c r="L18" s="2">
        <v>1100</v>
      </c>
      <c r="M18" s="2">
        <v>1100</v>
      </c>
      <c r="N18" s="2">
        <v>100</v>
      </c>
      <c r="O18" s="2">
        <v>1400</v>
      </c>
      <c r="Q18" s="2">
        <v>700</v>
      </c>
      <c r="R18" s="2">
        <v>700</v>
      </c>
      <c r="S18" s="2">
        <v>1100</v>
      </c>
      <c r="T18" s="2">
        <v>1100</v>
      </c>
      <c r="U18" s="2">
        <v>100</v>
      </c>
      <c r="V18" s="2">
        <v>1400</v>
      </c>
      <c r="X18" s="2">
        <v>700</v>
      </c>
      <c r="Y18" s="2">
        <v>700</v>
      </c>
      <c r="Z18" s="2">
        <v>1100</v>
      </c>
      <c r="AA18" s="2">
        <v>1100</v>
      </c>
      <c r="AB18" s="2">
        <v>100</v>
      </c>
      <c r="AC18" s="2">
        <v>1400</v>
      </c>
      <c r="AE18" s="2">
        <v>700</v>
      </c>
      <c r="AF18" s="2">
        <v>700</v>
      </c>
      <c r="AG18" s="2">
        <v>1100</v>
      </c>
      <c r="AH18" s="2">
        <v>1100</v>
      </c>
      <c r="AI18" s="2">
        <v>100</v>
      </c>
      <c r="AJ18" s="2">
        <v>1400</v>
      </c>
      <c r="AL18" s="2">
        <v>700</v>
      </c>
      <c r="AM18" s="2">
        <v>700</v>
      </c>
      <c r="AN18" s="2">
        <v>1100</v>
      </c>
      <c r="AO18" s="2">
        <v>1100</v>
      </c>
      <c r="AP18" s="2">
        <v>100</v>
      </c>
      <c r="AQ18" s="2">
        <v>1400</v>
      </c>
      <c r="AS18" s="2">
        <v>700</v>
      </c>
      <c r="AT18" s="2">
        <v>700</v>
      </c>
      <c r="AU18" s="2">
        <v>1100</v>
      </c>
      <c r="AV18" s="2">
        <v>1100</v>
      </c>
      <c r="AW18" s="2">
        <v>100</v>
      </c>
      <c r="AX18" s="2">
        <v>1400</v>
      </c>
      <c r="AZ18" s="2">
        <v>700</v>
      </c>
      <c r="BA18" s="2">
        <v>700</v>
      </c>
      <c r="BB18" s="2">
        <v>1100</v>
      </c>
      <c r="BC18" s="2">
        <v>1100</v>
      </c>
      <c r="BD18" s="2">
        <v>100</v>
      </c>
      <c r="BE18" s="2">
        <v>1400</v>
      </c>
      <c r="BG18" s="2">
        <v>700</v>
      </c>
      <c r="BH18" s="2">
        <v>700</v>
      </c>
      <c r="BI18" s="2">
        <v>1100</v>
      </c>
      <c r="BJ18" s="2">
        <v>1100</v>
      </c>
      <c r="BK18" s="2">
        <v>100</v>
      </c>
      <c r="BL18" s="2">
        <v>1400</v>
      </c>
      <c r="BN18" s="2">
        <v>700</v>
      </c>
      <c r="BO18" s="2">
        <v>700</v>
      </c>
      <c r="BP18" s="2">
        <v>1100</v>
      </c>
      <c r="BQ18" s="2">
        <v>1100</v>
      </c>
      <c r="BR18" s="2">
        <v>100</v>
      </c>
      <c r="BS18" s="2">
        <v>1400</v>
      </c>
      <c r="BT18" s="6"/>
      <c r="BU18" s="2">
        <v>700</v>
      </c>
      <c r="BV18" s="2">
        <v>700</v>
      </c>
      <c r="BW18" s="2">
        <v>1100</v>
      </c>
      <c r="BX18" s="2">
        <v>1100</v>
      </c>
      <c r="BY18" s="2">
        <v>100</v>
      </c>
      <c r="BZ18" s="2">
        <v>1400</v>
      </c>
      <c r="CB18" s="2">
        <v>700</v>
      </c>
      <c r="CC18" s="2">
        <v>700</v>
      </c>
      <c r="CD18" s="2">
        <v>1100</v>
      </c>
      <c r="CE18" s="2">
        <v>1100</v>
      </c>
      <c r="CF18" s="2">
        <v>100</v>
      </c>
      <c r="CG18" s="2">
        <v>1400</v>
      </c>
      <c r="CI18" s="2">
        <v>700</v>
      </c>
      <c r="CJ18" s="2">
        <v>700</v>
      </c>
      <c r="CK18" s="2">
        <v>1100</v>
      </c>
      <c r="CL18" s="2">
        <v>1100</v>
      </c>
      <c r="CM18" s="2">
        <v>100</v>
      </c>
      <c r="CN18" s="2">
        <v>1400</v>
      </c>
      <c r="CP18" s="7" t="s">
        <v>24</v>
      </c>
      <c r="CQ18" s="26">
        <f>SUM(J29:O29)</f>
        <v>12900</v>
      </c>
    </row>
    <row r="19" spans="1:100" x14ac:dyDescent="0.25">
      <c r="A19" s="216"/>
      <c r="B19" t="s">
        <v>10</v>
      </c>
      <c r="C19" s="2" t="str">
        <f>IF(_xlfn.XLOOKUP(C$1,'9.5 MEAL TICKETS'!$T$5:$AN$5,'9.5 MEAL TICKETS'!$T13:$AN13)=0,"",_xlfn.XLOOKUP(C$1,'9.5 MEAL TICKETS'!$T$5:$AN$5,'9.5 MEAL TICKETS'!$T13:$AN13))</f>
        <v/>
      </c>
      <c r="D19" s="2" t="str">
        <f>IF(_xlfn.XLOOKUP(C$1,'9.5 MEAL TICKETS'!$AY$5:$BS$5,'9.5 MEAL TICKETS'!$AY13:$BS13)=0,"",_xlfn.XLOOKUP(C$1,'9.5 MEAL TICKETS'!$AY$5:$BS$5,'9.5 MEAL TICKETS'!$AY13:$BS13))</f>
        <v/>
      </c>
      <c r="E19" s="2">
        <f>IF( _xlfn.XLOOKUP(C$1,'9.5 MEAL TICKETS'!$CD$5:$CX$5,'9.5 MEAL TICKETS'!$CD13:$CX13)=0,"",_xlfn.XLOOKUP(C$1,'9.5 MEAL TICKETS'!$CD$5:$CX$5,'9.5 MEAL TICKETS'!$CD13:$CX13))</f>
        <v>1</v>
      </c>
      <c r="F19" s="2" t="str">
        <f>IF(_xlfn.XLOOKUP(C$1,'9.5 MEAL TICKETS'!$DI$5:$EC$5,'9.5 MEAL TICKETS'!$DI13:$EC13)=0,"",_xlfn.XLOOKUP(C$1,'9.5 MEAL TICKETS'!$DI$5:$EC$5,'9.5 MEAL TICKETS'!$DI13:$EC13))</f>
        <v/>
      </c>
      <c r="G19" s="2">
        <f>SUM(C19:F19)</f>
        <v>1</v>
      </c>
      <c r="H19" s="2"/>
      <c r="J19" s="2" t="str">
        <f>IF(_xlfn.XLOOKUP(J$1,'9.5 MEAL TICKETS'!$T$5:$AN$5,'9.5 MEAL TICKETS'!$T13:$AN13)=0,"",_xlfn.XLOOKUP(J$1,'9.5 MEAL TICKETS'!$T$5:$AN$5,'9.5 MEAL TICKETS'!$T13:$AN13))</f>
        <v/>
      </c>
      <c r="K19" s="2" t="str">
        <f>IF(_xlfn.XLOOKUP(J$1,'9.5 MEAL TICKETS'!$AY$5:$BS$5,'9.5 MEAL TICKETS'!$AY13:$BS13)=0,"",_xlfn.XLOOKUP(J$1,'9.5 MEAL TICKETS'!$AY$5:$BS$5,'9.5 MEAL TICKETS'!$AY13:$BS13))</f>
        <v/>
      </c>
      <c r="L19" s="2">
        <f>IF( _xlfn.XLOOKUP(J$1,'9.5 MEAL TICKETS'!$CD$5:$CX$5,'9.5 MEAL TICKETS'!$CD13:$CX13)=0,"",_xlfn.XLOOKUP(J$1,'9.5 MEAL TICKETS'!$CD$5:$CX$5,'9.5 MEAL TICKETS'!$CD13:$CX13))</f>
        <v>1</v>
      </c>
      <c r="M19" s="2">
        <f>IF(_xlfn.XLOOKUP(J$1,'9.5 MEAL TICKETS'!$DI$5:$EC$5,'9.5 MEAL TICKETS'!$DI13:$EC13)=0,"",_xlfn.XLOOKUP(J$1,'9.5 MEAL TICKETS'!$DI$5:$EC$5,'9.5 MEAL TICKETS'!$DI13:$EC13))</f>
        <v>1</v>
      </c>
      <c r="N19" s="2">
        <f>SUM(J19:M19)</f>
        <v>2</v>
      </c>
      <c r="O19" s="2"/>
      <c r="Q19" s="2">
        <f>IF(_xlfn.XLOOKUP(Q$1,'9.5 MEAL TICKETS'!$T$5:$AN$5,'9.5 MEAL TICKETS'!$T13:$AN13)=0,"",_xlfn.XLOOKUP(Q$1,'9.5 MEAL TICKETS'!$T$5:$AN$5,'9.5 MEAL TICKETS'!$T13:$AN13))</f>
        <v>11</v>
      </c>
      <c r="R19" s="2">
        <f>IF(_xlfn.XLOOKUP(Q$1,'9.5 MEAL TICKETS'!$AY$5:$BS$5,'9.5 MEAL TICKETS'!$AY13:$BS13)=0,"",_xlfn.XLOOKUP(Q$1,'9.5 MEAL TICKETS'!$AY$5:$BS$5,'9.5 MEAL TICKETS'!$AY13:$BS13))</f>
        <v>50</v>
      </c>
      <c r="S19" s="2">
        <f>IF( _xlfn.XLOOKUP(Q$1,'9.5 MEAL TICKETS'!$CD$5:$CX$5,'9.5 MEAL TICKETS'!$CD13:$CX13)=0,"",_xlfn.XLOOKUP(Q$1,'9.5 MEAL TICKETS'!$CD$5:$CX$5,'9.5 MEAL TICKETS'!$CD13:$CX13))</f>
        <v>47</v>
      </c>
      <c r="T19" s="2">
        <f>IF(_xlfn.XLOOKUP(Q$1,'9.5 MEAL TICKETS'!$DI$5:$EC$5,'9.5 MEAL TICKETS'!$DI13:$EC13)=0,"",_xlfn.XLOOKUP(Q$1,'9.5 MEAL TICKETS'!$DI$5:$EC$5,'9.5 MEAL TICKETS'!$DI13:$EC13))</f>
        <v>32</v>
      </c>
      <c r="U19" s="2">
        <f>SUM(Q19:T19)</f>
        <v>140</v>
      </c>
      <c r="V19" s="2"/>
      <c r="X19" s="93">
        <f>SUM(IF(_xlfn.XLOOKUP(X$1,'9.5 MEAL TICKETS'!$T$5:$AN$5,'9.5 MEAL TICKETS'!$T13:$AN13)=0,"",_xlfn.XLOOKUP(X$1,'9.5 MEAL TICKETS'!$T$5:$AN$5,'9.5 MEAL TICKETS'!$T13:$AN13)))+SUM('EXCEPTIONAL &amp; IFS &amp; G4'!C13)</f>
        <v>26</v>
      </c>
      <c r="Y19" s="93">
        <f>SUM(IF(_xlfn.XLOOKUP(X$1,'9.5 MEAL TICKETS'!$AY$5:$BS$5,'9.5 MEAL TICKETS'!$AY13:$BS13)=0,"",_xlfn.XLOOKUP(X$1,'9.5 MEAL TICKETS'!$AY$5:$BS$5,'9.5 MEAL TICKETS'!$AY13:$BS13)))+SUM('EXCEPTIONAL &amp; IFS &amp; G4'!D13)</f>
        <v>102</v>
      </c>
      <c r="Z19" s="93">
        <f>SUM(IF( _xlfn.XLOOKUP(X$1,'9.5 MEAL TICKETS'!$CD$5:$CX$5,'9.5 MEAL TICKETS'!$CD13:$CX13)=0,"",_xlfn.XLOOKUP(X$1,'9.5 MEAL TICKETS'!$CD$5:$CX$5,'9.5 MEAL TICKETS'!$CD13:$CX13)))+SUM('EXCEPTIONAL &amp; IFS &amp; G4'!E13)</f>
        <v>127</v>
      </c>
      <c r="AA19" s="2">
        <f>SUM(IF(_xlfn.XLOOKUP(X$1,'9.5 MEAL TICKETS'!$DI$5:$EC$5,'9.5 MEAL TICKETS'!$DI13:$EC13)=0,"",_xlfn.XLOOKUP(X$1,'9.5 MEAL TICKETS'!$DI$5:$EC$5,'9.5 MEAL TICKETS'!$DI13:$EC13)))+SUM('EXCEPTIONAL &amp; IFS &amp; G4'!F13)</f>
        <v>151</v>
      </c>
      <c r="AB19" s="2">
        <f>SUM(X19:AA19)</f>
        <v>406</v>
      </c>
      <c r="AC19" s="8"/>
      <c r="AE19" s="2" t="str">
        <f>IF(_xlfn.XLOOKUP(AE$1,'9.5 MEAL TICKETS'!$T$5:$AN$5,'9.5 MEAL TICKETS'!$T13:$AN13)=0,"",_xlfn.XLOOKUP(AE$1,'9.5 MEAL TICKETS'!$T$5:$AN$5,'9.5 MEAL TICKETS'!$T13:$AN13))</f>
        <v/>
      </c>
      <c r="AF19" s="2" t="str">
        <f>IF(_xlfn.XLOOKUP(AE$1,'9.5 MEAL TICKETS'!$AY$5:$BS$5,'9.5 MEAL TICKETS'!$AY13:$BS13)=0,"",_xlfn.XLOOKUP(AE$1,'9.5 MEAL TICKETS'!$AY$5:$BS$5,'9.5 MEAL TICKETS'!$AY13:$BS13))</f>
        <v/>
      </c>
      <c r="AG19" s="2">
        <f>IF( _xlfn.XLOOKUP(AE$1,'9.5 MEAL TICKETS'!$CD$5:$CX$5,'9.5 MEAL TICKETS'!$CD13:$CX13)=0,"",_xlfn.XLOOKUP(AE$1,'9.5 MEAL TICKETS'!$CD$5:$CX$5,'9.5 MEAL TICKETS'!$CD13:$CX13))</f>
        <v>1</v>
      </c>
      <c r="AH19" s="2" t="str">
        <f>IF(_xlfn.XLOOKUP(AE$1,'9.5 MEAL TICKETS'!$DI$5:$EC$5,'9.5 MEAL TICKETS'!$DI13:$EC13)=0,"",_xlfn.XLOOKUP(AE$1,'9.5 MEAL TICKETS'!$DI$5:$EC$5,'9.5 MEAL TICKETS'!$DI13:$EC13))</f>
        <v/>
      </c>
      <c r="AI19" s="2">
        <f>SUM(AE19:AH19)</f>
        <v>1</v>
      </c>
      <c r="AJ19" s="2"/>
      <c r="AL19" s="2" t="str">
        <f>IF(_xlfn.XLOOKUP(AL$1,'9.5 MEAL TICKETS'!$T$5:$AN$5,'9.5 MEAL TICKETS'!$T13:$AN13)=0,"",_xlfn.XLOOKUP(AL$1,'9.5 MEAL TICKETS'!$T$5:$AN$5,'9.5 MEAL TICKETS'!$T13:$AN13))</f>
        <v/>
      </c>
      <c r="AM19" s="2" t="str">
        <f>IF(_xlfn.XLOOKUP(AL$1,'9.5 MEAL TICKETS'!$AY$5:$BS$5,'9.5 MEAL TICKETS'!$AY13:$BS13)=0,"",_xlfn.XLOOKUP(AL$1,'9.5 MEAL TICKETS'!$AY$5:$BS$5,'9.5 MEAL TICKETS'!$AY13:$BS13))</f>
        <v/>
      </c>
      <c r="AN19" s="2" t="str">
        <f>IF(_xlfn.XLOOKUP(AL$1,'9.5 MEAL TICKETS'!$CD$5:$CX$5,'9.5 MEAL TICKETS'!$CD13:$CX13)=0,"",_xlfn.XLOOKUP(AL$1,'9.5 MEAL TICKETS'!$CD$5:$CX$5,'9.5 MEAL TICKETS'!$CD13:$CX13))</f>
        <v/>
      </c>
      <c r="AO19" s="2" t="str">
        <f>IF(_xlfn.XLOOKUP(AL$1,'9.5 MEAL TICKETS'!$DI$5:$EC$5,'9.5 MEAL TICKETS'!$DI13:$EC13)=0,"",_xlfn.XLOOKUP(AL$1,'9.5 MEAL TICKETS'!$DI$5:$EC$5,'9.5 MEAL TICKETS'!$DI13:$EC13))</f>
        <v/>
      </c>
      <c r="AP19" s="2">
        <f>SUM(AL19:AO19)</f>
        <v>0</v>
      </c>
      <c r="AQ19" s="2"/>
      <c r="AS19" s="2" t="str">
        <f>IF(_xlfn.XLOOKUP(AS$1,'9.5 MEAL TICKETS'!$T$5:$AN$5,'9.5 MEAL TICKETS'!$T13:$AN13)=0,"",_xlfn.XLOOKUP(AS$1,'9.5 MEAL TICKETS'!$T$5:$AN$5,'9.5 MEAL TICKETS'!$T13:$AN13))</f>
        <v/>
      </c>
      <c r="AT19" s="2" t="str">
        <f>IF(_xlfn.XLOOKUP(AS$1,'9.5 MEAL TICKETS'!$AY$5:$BS$5,'9.5 MEAL TICKETS'!$AY13:$BS13)=0,"",_xlfn.XLOOKUP(AS$1,'9.5 MEAL TICKETS'!$AY$5:$BS$5,'9.5 MEAL TICKETS'!$AY13:$BS13))</f>
        <v/>
      </c>
      <c r="AU19" s="2"/>
      <c r="AV19" s="2"/>
      <c r="AW19" s="2">
        <f>SUM(AS19:AV19)</f>
        <v>0</v>
      </c>
      <c r="AX19" s="2"/>
      <c r="AZ19" s="2" t="str">
        <f>IF(_xlfn.XLOOKUP(AZ$1,'9.5 MEAL TICKETS'!$T$5:$AN$5,'9.5 MEAL TICKETS'!$T13:$AN13)=0,"",_xlfn.XLOOKUP(AZ$1,'9.5 MEAL TICKETS'!$T$5:$AN$5,'9.5 MEAL TICKETS'!$T13:$AN13))</f>
        <v/>
      </c>
      <c r="BA19" s="2" t="str">
        <f>IF(_xlfn.XLOOKUP(AZ$1,'9.5 MEAL TICKETS'!$AY$5:$BS$5,'9.5 MEAL TICKETS'!$AY13:$BS13)=0,"",_xlfn.XLOOKUP(AZ$1,'9.5 MEAL TICKETS'!$AY$5:$BS$5,'9.5 MEAL TICKETS'!$AY13:$BS13))</f>
        <v/>
      </c>
      <c r="BB19" s="2">
        <f>IF( _xlfn.XLOOKUP(AZ$1,'9.5 MEAL TICKETS'!$CD$5:$CX$5,'9.5 MEAL TICKETS'!$CD13:$CX13)=0,"",_xlfn.XLOOKUP(AZ$1,'9.5 MEAL TICKETS'!$CD$5:$CX$5,'9.5 MEAL TICKETS'!$CD13:$CX13))</f>
        <v>9</v>
      </c>
      <c r="BC19" s="2">
        <f>IF(_xlfn.XLOOKUP(AZ$1,'9.5 MEAL TICKETS'!$DI$5:$EC$5,'9.5 MEAL TICKETS'!$DI13:$EC13)=0,"",_xlfn.XLOOKUP(AZ$1,'9.5 MEAL TICKETS'!$DI$5:$EC$5,'9.5 MEAL TICKETS'!$DI13:$EC13))</f>
        <v>13</v>
      </c>
      <c r="BD19" s="2">
        <f>SUM(AZ19:BC19)</f>
        <v>22</v>
      </c>
      <c r="BE19" s="2"/>
      <c r="BG19" s="2" t="str">
        <f>IF(_xlfn.XLOOKUP(BG$1,'9.5 MEAL TICKETS'!$T$5:$AN$5,'9.5 MEAL TICKETS'!$T13:$AN13)=0,"",_xlfn.XLOOKUP(BG$1,'9.5 MEAL TICKETS'!$T$5:$AN$5,'9.5 MEAL TICKETS'!$T13:$AN13))</f>
        <v/>
      </c>
      <c r="BH19" s="2" t="str">
        <f>IF(_xlfn.XLOOKUP(BG$1,'9.5 MEAL TICKETS'!$AY$5:$BS$5,'9.5 MEAL TICKETS'!$AY13:$BS13)=0,"",_xlfn.XLOOKUP(BG$1,'9.5 MEAL TICKETS'!$AY$5:$BS$5,'9.5 MEAL TICKETS'!$AY13:$BS13))</f>
        <v/>
      </c>
      <c r="BI19" s="2" t="str">
        <f>IF( _xlfn.XLOOKUP(BG$1,'9.5 MEAL TICKETS'!$CD$5:$CX$5,'9.5 MEAL TICKETS'!$CD13:$CX13)=0,"",_xlfn.XLOOKUP(BG$1,'9.5 MEAL TICKETS'!$CD$5:$CX$5,'9.5 MEAL TICKETS'!$CD13:$CX13))</f>
        <v/>
      </c>
      <c r="BJ19" s="2">
        <f>IF(_xlfn.XLOOKUP(BG$1,'9.5 MEAL TICKETS'!$DI$5:$EC$5,'9.5 MEAL TICKETS'!$DI13:$EC13)=0,"",_xlfn.XLOOKUP(BG$1,'9.5 MEAL TICKETS'!$DI$5:$EC$5,'9.5 MEAL TICKETS'!$DI13:$EC13))</f>
        <v>1</v>
      </c>
      <c r="BK19" s="2">
        <f>SUM(BG19:BJ19)</f>
        <v>1</v>
      </c>
      <c r="BL19" s="2"/>
      <c r="BN19" s="2" t="str">
        <f>IF(_xlfn.XLOOKUP(BN$1,'9.5 MEAL TICKETS'!$T$5:$AN$5,'9.5 MEAL TICKETS'!$T13:$AN13)=0,"",_xlfn.XLOOKUP(BN$1,'9.5 MEAL TICKETS'!$T$5:$AN$5,'9.5 MEAL TICKETS'!$T13:$AN13))</f>
        <v/>
      </c>
      <c r="BO19" s="2" t="str">
        <f>IF(_xlfn.XLOOKUP(BN$1,'9.5 MEAL TICKETS'!$AY$5:$BS$5,'9.5 MEAL TICKETS'!$AY13:$BS13)=0,"",_xlfn.XLOOKUP(BN$1,'9.5 MEAL TICKETS'!$AY$5:$BS$5,'9.5 MEAL TICKETS'!$AY13:$BS13))</f>
        <v/>
      </c>
      <c r="BP19" s="2" t="str">
        <f>IF( _xlfn.XLOOKUP(BN$1,'9.5 MEAL TICKETS'!$CD$5:$CX$5,'9.5 MEAL TICKETS'!$CD13:$CX13)=0,"",_xlfn.XLOOKUP(BN$1,'9.5 MEAL TICKETS'!$CD$5:$CX$5,'9.5 MEAL TICKETS'!$CD13:$CX13))</f>
        <v/>
      </c>
      <c r="BQ19" s="2" t="str">
        <f>IF(_xlfn.XLOOKUP(BN$1,'9.5 MEAL TICKETS'!$DI$5:$EC$5,'9.5 MEAL TICKETS'!$DI13:$EC13)=0,"",_xlfn.XLOOKUP(BN$1,'9.5 MEAL TICKETS'!$DI$5:$EC$5,'9.5 MEAL TICKETS'!$DI13:$EC13))</f>
        <v/>
      </c>
      <c r="BR19" s="2">
        <f>SUM(BN19:BQ19)</f>
        <v>0</v>
      </c>
      <c r="BS19" s="2"/>
      <c r="BU19" s="2" t="str">
        <f>IF(_xlfn.XLOOKUP(BU$1,'9.5 MEAL TICKETS'!$T$5:$AN$5,'9.5 MEAL TICKETS'!$T13:$AN13)=0,"",_xlfn.XLOOKUP(BU$1,'9.5 MEAL TICKETS'!$T$5:$AN$5,'9.5 MEAL TICKETS'!$T13:$AN13))</f>
        <v/>
      </c>
      <c r="BV19" s="2" t="str">
        <f>IF(_xlfn.XLOOKUP(BU$1,'9.5 MEAL TICKETS'!$AY$5:$BS$5,'9.5 MEAL TICKETS'!$AY13:$BS13)=0,"",_xlfn.XLOOKUP(BU$1,'9.5 MEAL TICKETS'!$AY$5:$BS$5,'9.5 MEAL TICKETS'!$AY13:$BS13))</f>
        <v/>
      </c>
      <c r="BW19" s="2">
        <f>IF( _xlfn.XLOOKUP(BU$1,'9.5 MEAL TICKETS'!$CD$5:$CX$5,'9.5 MEAL TICKETS'!$CD13:$CX13)=0,"",_xlfn.XLOOKUP(BU$1,'9.5 MEAL TICKETS'!$CD$5:$CX$5,'9.5 MEAL TICKETS'!$CD13:$CX13))</f>
        <v>1</v>
      </c>
      <c r="BX19" s="2">
        <f>IF(_xlfn.XLOOKUP(BU$1,'9.5 MEAL TICKETS'!$DI$5:$EC$5,'9.5 MEAL TICKETS'!$DI13:$EC13)=0,"",_xlfn.XLOOKUP(BU$1,'9.5 MEAL TICKETS'!$DI$5:$EC$5,'9.5 MEAL TICKETS'!$DI13:$EC13))</f>
        <v>1</v>
      </c>
      <c r="BY19" s="2">
        <f>SUM(BU19:BX19)</f>
        <v>2</v>
      </c>
      <c r="BZ19" s="2"/>
      <c r="CB19" s="2"/>
      <c r="CC19" s="2"/>
      <c r="CD19" s="2">
        <f>SUM('EXCEPTIONAL &amp; IFS &amp; G4'!G13)+SUM('EXCEPTIONAL &amp; IFS &amp; G4'!I13)</f>
        <v>126</v>
      </c>
      <c r="CE19" s="2">
        <f>SUM('EXCEPTIONAL &amp; IFS &amp; G4'!H13)+SUM('EXCEPTIONAL &amp; IFS &amp; G4'!J13)</f>
        <v>21</v>
      </c>
      <c r="CF19" s="2">
        <f>CD19+CE19</f>
        <v>147</v>
      </c>
      <c r="CG19" s="2"/>
      <c r="CI19" s="2">
        <f>SUMIF($C$2:$CG$2,$CI$2,C19:CG19)</f>
        <v>37</v>
      </c>
      <c r="CJ19" s="2">
        <f>SUMIF($C$2:$CG$2,$CJ$2,C19:CG19)</f>
        <v>152</v>
      </c>
      <c r="CK19" s="2">
        <f>SUMIF($C$2:$CG$2,$CK$2,C19:CG19)</f>
        <v>313</v>
      </c>
      <c r="CL19" s="2">
        <f>SUMIF($C$2:$CG$2,$CL$2,C19:CG19)</f>
        <v>220</v>
      </c>
      <c r="CM19" s="2">
        <f>CI19+CJ19+CK19+CL19</f>
        <v>722</v>
      </c>
      <c r="CN19" s="2">
        <f t="shared" ref="CN19:CN25" si="67">+H19+O19+V19+AC19+AJ19+AQ19+BE19+BL19+BS19+BZ19</f>
        <v>0</v>
      </c>
      <c r="CP19" s="7" t="s">
        <v>26</v>
      </c>
      <c r="CQ19" s="26">
        <f>SUM(Q29:V29)</f>
        <v>1121870</v>
      </c>
    </row>
    <row r="20" spans="1:100" x14ac:dyDescent="0.25">
      <c r="A20" s="216"/>
      <c r="B20" t="s">
        <v>9</v>
      </c>
      <c r="C20" s="2" t="str">
        <f>IF(_xlfn.XLOOKUP(C$1,'9.5 MEAL TICKETS'!$T$5:$AN$5,'9.5 MEAL TICKETS'!$T14:$AN14)=0,"",_xlfn.XLOOKUP(C$1,'9.5 MEAL TICKETS'!$T$5:$AN$5,'9.5 MEAL TICKETS'!$T14:$AN14))</f>
        <v/>
      </c>
      <c r="D20" s="2" t="str">
        <f>IF(_xlfn.XLOOKUP(C$1,'9.5 MEAL TICKETS'!$AY$5:$BS$5,'9.5 MEAL TICKETS'!$AY14:$BS14)=0,"",_xlfn.XLOOKUP(C$1,'9.5 MEAL TICKETS'!$AY$5:$BS$5,'9.5 MEAL TICKETS'!$AY14:$BS14))</f>
        <v/>
      </c>
      <c r="E20" s="2" t="str">
        <f>IF( _xlfn.XLOOKUP(C$1,'9.5 MEAL TICKETS'!$CD$5:$CX$5,'9.5 MEAL TICKETS'!$CD14:$CX14)=0,"",_xlfn.XLOOKUP(C$1,'9.5 MEAL TICKETS'!$CD$5:$CX$5,'9.5 MEAL TICKETS'!$CD14:$CX14))</f>
        <v/>
      </c>
      <c r="F20" s="2" t="str">
        <f>IF(_xlfn.XLOOKUP(C$1,'9.5 MEAL TICKETS'!$DI$5:$EC$5,'9.5 MEAL TICKETS'!$DI14:$EC14)=0,"",_xlfn.XLOOKUP(C$1,'9.5 MEAL TICKETS'!$DI$5:$EC$5,'9.5 MEAL TICKETS'!$DI14:$EC14))</f>
        <v/>
      </c>
      <c r="G20" s="2">
        <f t="shared" ref="G20:G25" si="68">SUM(C20:F20)</f>
        <v>0</v>
      </c>
      <c r="H20" s="2"/>
      <c r="J20" s="2" t="str">
        <f>IF(_xlfn.XLOOKUP(J$1,'9.5 MEAL TICKETS'!$T$5:$AN$5,'9.5 MEAL TICKETS'!$T14:$AN14)=0,"",_xlfn.XLOOKUP(J$1,'9.5 MEAL TICKETS'!$T$5:$AN$5,'9.5 MEAL TICKETS'!$T14:$AN14))</f>
        <v/>
      </c>
      <c r="K20" s="2" t="str">
        <f>IF(_xlfn.XLOOKUP(J$1,'9.5 MEAL TICKETS'!$AY$5:$BS$5,'9.5 MEAL TICKETS'!$AY14:$BS14)=0,"",_xlfn.XLOOKUP(J$1,'9.5 MEAL TICKETS'!$AY$5:$BS$5,'9.5 MEAL TICKETS'!$AY14:$BS14))</f>
        <v/>
      </c>
      <c r="L20" s="2">
        <f>IF( _xlfn.XLOOKUP(J$1,'9.5 MEAL TICKETS'!$CD$5:$CX$5,'9.5 MEAL TICKETS'!$CD14:$CX14)=0,"",_xlfn.XLOOKUP(J$1,'9.5 MEAL TICKETS'!$CD$5:$CX$5,'9.5 MEAL TICKETS'!$CD14:$CX14))</f>
        <v>2</v>
      </c>
      <c r="M20" s="2" t="str">
        <f>IF(_xlfn.XLOOKUP(J$1,'9.5 MEAL TICKETS'!$DI$5:$EC$5,'9.5 MEAL TICKETS'!$DI14:$EC14)=0,"",_xlfn.XLOOKUP(J$1,'9.5 MEAL TICKETS'!$DI$5:$EC$5,'9.5 MEAL TICKETS'!$DI14:$EC14))</f>
        <v/>
      </c>
      <c r="N20" s="2">
        <f t="shared" ref="N20:N25" si="69">SUM(J20:M20)</f>
        <v>2</v>
      </c>
      <c r="O20" s="2"/>
      <c r="Q20" s="2">
        <f>IF(_xlfn.XLOOKUP(Q$1,'9.5 MEAL TICKETS'!$T$5:$AN$5,'9.5 MEAL TICKETS'!$T14:$AN14)=0,"",_xlfn.XLOOKUP(Q$1,'9.5 MEAL TICKETS'!$T$5:$AN$5,'9.5 MEAL TICKETS'!$T14:$AN14))</f>
        <v>5</v>
      </c>
      <c r="R20" s="2">
        <f>IF(_xlfn.XLOOKUP(Q$1,'9.5 MEAL TICKETS'!$AY$5:$BS$5,'9.5 MEAL TICKETS'!$AY14:$BS14)=0,"",_xlfn.XLOOKUP(Q$1,'9.5 MEAL TICKETS'!$AY$5:$BS$5,'9.5 MEAL TICKETS'!$AY14:$BS14))</f>
        <v>41</v>
      </c>
      <c r="S20" s="2">
        <f>IF( _xlfn.XLOOKUP(Q$1,'9.5 MEAL TICKETS'!$CD$5:$CX$5,'9.5 MEAL TICKETS'!$CD14:$CX14)=0,"",_xlfn.XLOOKUP(Q$1,'9.5 MEAL TICKETS'!$CD$5:$CX$5,'9.5 MEAL TICKETS'!$CD14:$CX14))</f>
        <v>42</v>
      </c>
      <c r="T20" s="2">
        <f>IF(_xlfn.XLOOKUP(Q$1,'9.5 MEAL TICKETS'!$DI$5:$EC$5,'9.5 MEAL TICKETS'!$DI14:$EC14)=0,"",_xlfn.XLOOKUP(Q$1,'9.5 MEAL TICKETS'!$DI$5:$EC$5,'9.5 MEAL TICKETS'!$DI14:$EC14))</f>
        <v>19</v>
      </c>
      <c r="U20" s="2">
        <f t="shared" ref="U20:U25" si="70">SUM(Q20:T20)</f>
        <v>107</v>
      </c>
      <c r="V20" s="2"/>
      <c r="X20" s="93">
        <f>SUM(IF(_xlfn.XLOOKUP(X$1,'9.5 MEAL TICKETS'!$T$5:$AN$5,'9.5 MEAL TICKETS'!$T14:$AN14)=0,"",_xlfn.XLOOKUP(X$1,'9.5 MEAL TICKETS'!$T$5:$AN$5,'9.5 MEAL TICKETS'!$T14:$AN14)))+SUM('EXCEPTIONAL &amp; IFS &amp; G4'!C14)</f>
        <v>23</v>
      </c>
      <c r="Y20" s="93">
        <f>SUM(IF(_xlfn.XLOOKUP(X$1,'9.5 MEAL TICKETS'!$AY$5:$BS$5,'9.5 MEAL TICKETS'!$AY14:$BS14)=0,"",_xlfn.XLOOKUP(X$1,'9.5 MEAL TICKETS'!$AY$5:$BS$5,'9.5 MEAL TICKETS'!$AY14:$BS14)))+SUM('EXCEPTIONAL &amp; IFS &amp; G4'!D14)</f>
        <v>99</v>
      </c>
      <c r="Z20" s="93">
        <f>SUM(IF( _xlfn.XLOOKUP(X$1,'9.5 MEAL TICKETS'!$CD$5:$CX$5,'9.5 MEAL TICKETS'!$CD14:$CX14)=0,"",_xlfn.XLOOKUP(X$1,'9.5 MEAL TICKETS'!$CD$5:$CX$5,'9.5 MEAL TICKETS'!$CD14:$CX14)))+SUM('EXCEPTIONAL &amp; IFS &amp; G4'!E14)</f>
        <v>120</v>
      </c>
      <c r="AA20" s="2">
        <f>SUM(IF(_xlfn.XLOOKUP(X$1,'9.5 MEAL TICKETS'!$DI$5:$EC$5,'9.5 MEAL TICKETS'!$DI14:$EC14)=0,"",_xlfn.XLOOKUP(X$1,'9.5 MEAL TICKETS'!$DI$5:$EC$5,'9.5 MEAL TICKETS'!$DI14:$EC14)))+SUM('EXCEPTIONAL &amp; IFS &amp; G4'!F14)</f>
        <v>135</v>
      </c>
      <c r="AB20" s="2">
        <f t="shared" ref="AB20:AB25" si="71">SUM(X20:AA20)</f>
        <v>377</v>
      </c>
      <c r="AC20" s="8"/>
      <c r="AE20" s="2" t="str">
        <f>IF(_xlfn.XLOOKUP(AE$1,'9.5 MEAL TICKETS'!$T$5:$AN$5,'9.5 MEAL TICKETS'!$T14:$AN14)=0,"",_xlfn.XLOOKUP(AE$1,'9.5 MEAL TICKETS'!$T$5:$AN$5,'9.5 MEAL TICKETS'!$T14:$AN14))</f>
        <v/>
      </c>
      <c r="AF20" s="2" t="str">
        <f>IF(_xlfn.XLOOKUP(AE$1,'9.5 MEAL TICKETS'!$AY$5:$BS$5,'9.5 MEAL TICKETS'!$AY14:$BS14)=0,"",_xlfn.XLOOKUP(AE$1,'9.5 MEAL TICKETS'!$AY$5:$BS$5,'9.5 MEAL TICKETS'!$AY14:$BS14))</f>
        <v/>
      </c>
      <c r="AG20" s="2">
        <f>IF( _xlfn.XLOOKUP(AE$1,'9.5 MEAL TICKETS'!$CD$5:$CX$5,'9.5 MEAL TICKETS'!$CD14:$CX14)=0,"",_xlfn.XLOOKUP(AE$1,'9.5 MEAL TICKETS'!$CD$5:$CX$5,'9.5 MEAL TICKETS'!$CD14:$CX14))</f>
        <v>1</v>
      </c>
      <c r="AH20" s="2">
        <f>IF(_xlfn.XLOOKUP(AE$1,'9.5 MEAL TICKETS'!$DI$5:$EC$5,'9.5 MEAL TICKETS'!$DI14:$EC14)=0,"",_xlfn.XLOOKUP(AE$1,'9.5 MEAL TICKETS'!$DI$5:$EC$5,'9.5 MEAL TICKETS'!$DI14:$EC14))</f>
        <v>1</v>
      </c>
      <c r="AI20" s="2">
        <f t="shared" ref="AI20:AI25" si="72">SUM(AE20:AH20)</f>
        <v>2</v>
      </c>
      <c r="AJ20" s="2"/>
      <c r="AL20" s="2" t="str">
        <f>IF(_xlfn.XLOOKUP(AL$1,'9.5 MEAL TICKETS'!$T$5:$AN$5,'9.5 MEAL TICKETS'!$T14:$AN14)=0,"",_xlfn.XLOOKUP(AL$1,'9.5 MEAL TICKETS'!$T$5:$AN$5,'9.5 MEAL TICKETS'!$T14:$AN14))</f>
        <v/>
      </c>
      <c r="AM20" s="2" t="str">
        <f>IF(_xlfn.XLOOKUP(AL$1,'9.5 MEAL TICKETS'!$AY$5:$BS$5,'9.5 MEAL TICKETS'!$AY14:$BS14)=0,"",_xlfn.XLOOKUP(AL$1,'9.5 MEAL TICKETS'!$AY$5:$BS$5,'9.5 MEAL TICKETS'!$AY14:$BS14))</f>
        <v/>
      </c>
      <c r="AN20" s="2" t="str">
        <f>IF( _xlfn.XLOOKUP(AL$1,'9.5 MEAL TICKETS'!$CD$5:$CX$5,'9.5 MEAL TICKETS'!$CD14:$CX14)=0,"",_xlfn.XLOOKUP(AL$1,'9.5 MEAL TICKETS'!$CD$5:$CX$5,'9.5 MEAL TICKETS'!$CD14:$CX14))</f>
        <v/>
      </c>
      <c r="AO20" s="2" t="str">
        <f>IF(_xlfn.XLOOKUP(AL$1,'9.5 MEAL TICKETS'!$DI$5:$EC$5,'9.5 MEAL TICKETS'!$DI14:$EC14)=0,"",_xlfn.XLOOKUP(AL$1,'9.5 MEAL TICKETS'!$DI$5:$EC$5,'9.5 MEAL TICKETS'!$DI14:$EC14))</f>
        <v/>
      </c>
      <c r="AP20" s="2">
        <f t="shared" ref="AP20:AP25" si="73">SUM(AL20:AO20)</f>
        <v>0</v>
      </c>
      <c r="AQ20" s="2"/>
      <c r="AS20" s="2" t="str">
        <f>IF(_xlfn.XLOOKUP(AS$1,'9.5 MEAL TICKETS'!$T$5:$AN$5,'9.5 MEAL TICKETS'!$T14:$AN14)=0,"",_xlfn.XLOOKUP(AS$1,'9.5 MEAL TICKETS'!$T$5:$AN$5,'9.5 MEAL TICKETS'!$T14:$AN14))</f>
        <v/>
      </c>
      <c r="AT20" s="2" t="str">
        <f>IF(_xlfn.XLOOKUP(AS$1,'9.5 MEAL TICKETS'!$AY$5:$BS$5,'9.5 MEAL TICKETS'!$AY14:$BS14)=0,"",_xlfn.XLOOKUP(AS$1,'9.5 MEAL TICKETS'!$AY$5:$BS$5,'9.5 MEAL TICKETS'!$AY14:$BS14))</f>
        <v/>
      </c>
      <c r="AU20" s="2"/>
      <c r="AV20" s="2"/>
      <c r="AW20" s="2">
        <f t="shared" ref="AW20:AW25" si="74">SUM(AS20:AV20)</f>
        <v>0</v>
      </c>
      <c r="AX20" s="2"/>
      <c r="AZ20" s="2" t="str">
        <f>IF(_xlfn.XLOOKUP(AZ$1,'9.5 MEAL TICKETS'!$T$5:$AN$5,'9.5 MEAL TICKETS'!$T14:$AN14)=0,"",_xlfn.XLOOKUP(AZ$1,'9.5 MEAL TICKETS'!$T$5:$AN$5,'9.5 MEAL TICKETS'!$T14:$AN14))</f>
        <v/>
      </c>
      <c r="BA20" s="2" t="str">
        <f>IF(_xlfn.XLOOKUP(AZ$1,'9.5 MEAL TICKETS'!$AY$5:$BS$5,'9.5 MEAL TICKETS'!$AY14:$BS14)=0,"",_xlfn.XLOOKUP(AZ$1,'9.5 MEAL TICKETS'!$AY$5:$BS$5,'9.5 MEAL TICKETS'!$AY14:$BS14))</f>
        <v/>
      </c>
      <c r="BB20" s="2">
        <f>IF( _xlfn.XLOOKUP(AZ$1,'9.5 MEAL TICKETS'!$CD$5:$CX$5,'9.5 MEAL TICKETS'!$CD14:$CX14)=0,"",_xlfn.XLOOKUP(AZ$1,'9.5 MEAL TICKETS'!$CD$5:$CX$5,'9.5 MEAL TICKETS'!$CD14:$CX14))</f>
        <v>16</v>
      </c>
      <c r="BC20" s="2">
        <f>IF(_xlfn.XLOOKUP(AZ$1,'9.5 MEAL TICKETS'!$DI$5:$EC$5,'9.5 MEAL TICKETS'!$DI14:$EC14)=0,"",_xlfn.XLOOKUP(AZ$1,'9.5 MEAL TICKETS'!$DI$5:$EC$5,'9.5 MEAL TICKETS'!$DI14:$EC14))</f>
        <v>11</v>
      </c>
      <c r="BD20" s="2">
        <f t="shared" ref="BD20:BD21" si="75">SUM(AZ20:BC20)</f>
        <v>27</v>
      </c>
      <c r="BE20" s="2"/>
      <c r="BG20" s="2" t="str">
        <f>IF(_xlfn.XLOOKUP(BG$1,'9.5 MEAL TICKETS'!$T$5:$AN$5,'9.5 MEAL TICKETS'!$T14:$AN14)=0,"",_xlfn.XLOOKUP(BG$1,'9.5 MEAL TICKETS'!$T$5:$AN$5,'9.5 MEAL TICKETS'!$T14:$AN14))</f>
        <v/>
      </c>
      <c r="BH20" s="2" t="str">
        <f>IF(_xlfn.XLOOKUP(BG$1,'9.5 MEAL TICKETS'!$AY$5:$BS$5,'9.5 MEAL TICKETS'!$AY14:$BS14)=0,"",_xlfn.XLOOKUP(BG$1,'9.5 MEAL TICKETS'!$AY$5:$BS$5,'9.5 MEAL TICKETS'!$AY14:$BS14))</f>
        <v/>
      </c>
      <c r="BI20" s="2" t="str">
        <f>IF( _xlfn.XLOOKUP(BG$1,'9.5 MEAL TICKETS'!$CD$5:$CX$5,'9.5 MEAL TICKETS'!$CD14:$CX14)=0,"",_xlfn.XLOOKUP(BG$1,'9.5 MEAL TICKETS'!$CD$5:$CX$5,'9.5 MEAL TICKETS'!$CD14:$CX14))</f>
        <v/>
      </c>
      <c r="BJ20" s="2" t="str">
        <f>IF(_xlfn.XLOOKUP(BG$1,'9.5 MEAL TICKETS'!$DI$5:$EC$5,'9.5 MEAL TICKETS'!$DI14:$EC14)=0,"",_xlfn.XLOOKUP(BG$1,'9.5 MEAL TICKETS'!$DI$5:$EC$5,'9.5 MEAL TICKETS'!$DI14:$EC14))</f>
        <v/>
      </c>
      <c r="BK20" s="2">
        <f t="shared" ref="BK20:BK25" si="76">SUM(BG20:BJ20)</f>
        <v>0</v>
      </c>
      <c r="BL20" s="2"/>
      <c r="BN20" s="2" t="str">
        <f>IF(_xlfn.XLOOKUP(BN$1,'9.5 MEAL TICKETS'!$T$5:$AN$5,'9.5 MEAL TICKETS'!$T14:$AN14)=0,"",_xlfn.XLOOKUP(BN$1,'9.5 MEAL TICKETS'!$T$5:$AN$5,'9.5 MEAL TICKETS'!$T14:$AN14))</f>
        <v/>
      </c>
      <c r="BO20" s="2" t="str">
        <f>IF(_xlfn.XLOOKUP(BN$1,'9.5 MEAL TICKETS'!$AY$5:$BS$5,'9.5 MEAL TICKETS'!$AY14:$BS14)=0,"",_xlfn.XLOOKUP(BN$1,'9.5 MEAL TICKETS'!$AY$5:$BS$5,'9.5 MEAL TICKETS'!$AY14:$BS14))</f>
        <v/>
      </c>
      <c r="BP20" s="2" t="str">
        <f>IF( _xlfn.XLOOKUP(BN$1,'9.5 MEAL TICKETS'!$CD$5:$CX$5,'9.5 MEAL TICKETS'!$CD14:$CX14)=0,"",_xlfn.XLOOKUP(BN$1,'9.5 MEAL TICKETS'!$CD$5:$CX$5,'9.5 MEAL TICKETS'!$CD14:$CX14))</f>
        <v/>
      </c>
      <c r="BQ20" s="2" t="str">
        <f>IF(_xlfn.XLOOKUP(BN$1,'9.5 MEAL TICKETS'!$DI$5:$EC$5,'9.5 MEAL TICKETS'!$DI14:$EC14)=0,"",_xlfn.XLOOKUP(BN$1,'9.5 MEAL TICKETS'!$DI$5:$EC$5,'9.5 MEAL TICKETS'!$DI14:$EC14))</f>
        <v/>
      </c>
      <c r="BR20" s="2">
        <f t="shared" ref="BR20:BR25" si="77">SUM(BN20:BQ20)</f>
        <v>0</v>
      </c>
      <c r="BS20" s="2"/>
      <c r="BU20" s="2" t="str">
        <f>IF(_xlfn.XLOOKUP(BU$1,'9.5 MEAL TICKETS'!$T$5:$AN$5,'9.5 MEAL TICKETS'!$T14:$AN14)=0,"",_xlfn.XLOOKUP(BU$1,'9.5 MEAL TICKETS'!$T$5:$AN$5,'9.5 MEAL TICKETS'!$T14:$AN14))</f>
        <v/>
      </c>
      <c r="BV20" s="2" t="str">
        <f>IF(_xlfn.XLOOKUP(BU$1,'9.5 MEAL TICKETS'!$AY$5:$BS$5,'9.5 MEAL TICKETS'!$AY14:$BS14)=0,"",_xlfn.XLOOKUP(BU$1,'9.5 MEAL TICKETS'!$AY$5:$BS$5,'9.5 MEAL TICKETS'!$AY14:$BS14))</f>
        <v/>
      </c>
      <c r="BW20" s="2" t="str">
        <f>IF( _xlfn.XLOOKUP(BU$1,'9.5 MEAL TICKETS'!$CD$5:$CX$5,'9.5 MEAL TICKETS'!$CD14:$CX14)=0,"",_xlfn.XLOOKUP(BU$1,'9.5 MEAL TICKETS'!$CD$5:$CX$5,'9.5 MEAL TICKETS'!$CD14:$CX14))</f>
        <v/>
      </c>
      <c r="BX20" s="2" t="str">
        <f>IF(_xlfn.XLOOKUP(BU$1,'9.5 MEAL TICKETS'!$DI$5:$EC$5,'9.5 MEAL TICKETS'!$DI14:$EC14)=0,"",_xlfn.XLOOKUP(BU$1,'9.5 MEAL TICKETS'!$DI$5:$EC$5,'9.5 MEAL TICKETS'!$DI14:$EC14))</f>
        <v/>
      </c>
      <c r="BY20" s="2">
        <f t="shared" ref="BY20:BY25" si="78">SUM(BU20:BX20)</f>
        <v>0</v>
      </c>
      <c r="BZ20" s="2"/>
      <c r="CB20" s="2"/>
      <c r="CC20" s="2"/>
      <c r="CD20" s="2">
        <f>SUM('EXCEPTIONAL &amp; IFS &amp; G4'!G14)+SUM('EXCEPTIONAL &amp; IFS &amp; G4'!I14)</f>
        <v>126</v>
      </c>
      <c r="CE20" s="2">
        <f>SUM('EXCEPTIONAL &amp; IFS &amp; G4'!H14)+SUM('EXCEPTIONAL &amp; IFS &amp; G4'!J14)</f>
        <v>21</v>
      </c>
      <c r="CF20" s="2">
        <f t="shared" ref="CF20:CF25" si="79">CD20+CE20</f>
        <v>147</v>
      </c>
      <c r="CG20" s="2"/>
      <c r="CI20" s="2">
        <f t="shared" ref="CI20:CI25" si="80">SUMIF($C$2:$CG$2,$CI$2,C20:CG20)</f>
        <v>28</v>
      </c>
      <c r="CJ20" s="2">
        <f t="shared" ref="CJ20:CJ25" si="81">SUMIF($C$2:$CG$2,$CJ$2,C20:CG20)</f>
        <v>140</v>
      </c>
      <c r="CK20" s="2">
        <f t="shared" ref="CK20:CK25" si="82">SUMIF($C$2:$CG$2,$CK$2,C20:CG20)</f>
        <v>307</v>
      </c>
      <c r="CL20" s="2">
        <f t="shared" ref="CL20:CL25" si="83">SUMIF($C$2:$CG$2,$CL$2,C20:CG20)</f>
        <v>187</v>
      </c>
      <c r="CM20" s="2">
        <f>CI20+CJ20+CK20+CL20</f>
        <v>662</v>
      </c>
      <c r="CN20" s="2">
        <f t="shared" si="67"/>
        <v>0</v>
      </c>
      <c r="CP20" s="7" t="s">
        <v>27</v>
      </c>
      <c r="CQ20" s="26">
        <f>SUM(X29:AC29)</f>
        <v>3725090</v>
      </c>
    </row>
    <row r="21" spans="1:100" x14ac:dyDescent="0.25">
      <c r="A21" s="216"/>
      <c r="B21" t="s">
        <v>8</v>
      </c>
      <c r="C21" s="2" t="str">
        <f>IF(_xlfn.XLOOKUP(C$1,'9.5 MEAL TICKETS'!$T$5:$AN$5,'9.5 MEAL TICKETS'!$T15:$AN15)=0,"",_xlfn.XLOOKUP(C$1,'9.5 MEAL TICKETS'!$T$5:$AN$5,'9.5 MEAL TICKETS'!$T15:$AN15))</f>
        <v/>
      </c>
      <c r="D21" s="2" t="str">
        <f>IF(_xlfn.XLOOKUP(C$1,'9.5 MEAL TICKETS'!$AY$5:$BS$5,'9.5 MEAL TICKETS'!$AY15:$BS15)=0,"",_xlfn.XLOOKUP(C$1,'9.5 MEAL TICKETS'!$AY$5:$BS$5,'9.5 MEAL TICKETS'!$AY15:$BS15))</f>
        <v/>
      </c>
      <c r="E21" s="2" t="str">
        <f>IF( _xlfn.XLOOKUP(C$1,'9.5 MEAL TICKETS'!$CD$5:$CX$5,'9.5 MEAL TICKETS'!$CD15:$CX15)=0,"",_xlfn.XLOOKUP(C$1,'9.5 MEAL TICKETS'!$CD$5:$CX$5,'9.5 MEAL TICKETS'!$CD15:$CX15))</f>
        <v/>
      </c>
      <c r="F21" s="2" t="str">
        <f>IF(_xlfn.XLOOKUP(C$1,'9.5 MEAL TICKETS'!$DI$5:$EC$5,'9.5 MEAL TICKETS'!$DI15:$EC15)=0,"",_xlfn.XLOOKUP(C$1,'9.5 MEAL TICKETS'!$DI$5:$EC$5,'9.5 MEAL TICKETS'!$DI15:$EC15))</f>
        <v/>
      </c>
      <c r="G21" s="2">
        <f t="shared" si="68"/>
        <v>0</v>
      </c>
      <c r="H21" s="2"/>
      <c r="J21" s="2" t="str">
        <f>IF(_xlfn.XLOOKUP(J$1,'9.5 MEAL TICKETS'!$T$5:$AN$5,'9.5 MEAL TICKETS'!$T15:$AN15)=0,"",_xlfn.XLOOKUP(J$1,'9.5 MEAL TICKETS'!$T$5:$AN$5,'9.5 MEAL TICKETS'!$T15:$AN15))</f>
        <v/>
      </c>
      <c r="K21" s="2" t="str">
        <f>IF(_xlfn.XLOOKUP(J$1,'9.5 MEAL TICKETS'!$AY$5:$BS$5,'9.5 MEAL TICKETS'!$AY15:$BS15)=0,"",_xlfn.XLOOKUP(J$1,'9.5 MEAL TICKETS'!$AY$5:$BS$5,'9.5 MEAL TICKETS'!$AY15:$BS15))</f>
        <v/>
      </c>
      <c r="L21" s="2">
        <f>IF( _xlfn.XLOOKUP(J$1,'9.5 MEAL TICKETS'!$CD$5:$CX$5,'9.5 MEAL TICKETS'!$CD15:$CX15)=0,"",_xlfn.XLOOKUP(J$1,'9.5 MEAL TICKETS'!$CD$5:$CX$5,'9.5 MEAL TICKETS'!$CD15:$CX15))</f>
        <v>2</v>
      </c>
      <c r="M21" s="2" t="str">
        <f>IF(_xlfn.XLOOKUP(J$1,'9.5 MEAL TICKETS'!$DI$5:$EC$5,'9.5 MEAL TICKETS'!$DI15:$EC15)=0,"",_xlfn.XLOOKUP(J$1,'9.5 MEAL TICKETS'!$DI$5:$EC$5,'9.5 MEAL TICKETS'!$DI15:$EC15))</f>
        <v/>
      </c>
      <c r="N21" s="2">
        <f t="shared" si="69"/>
        <v>2</v>
      </c>
      <c r="O21" s="2"/>
      <c r="Q21" s="2">
        <f>IF(_xlfn.XLOOKUP(Q$1,'9.5 MEAL TICKETS'!$T$5:$AN$5,'9.5 MEAL TICKETS'!$T15:$AN15)=0,"",_xlfn.XLOOKUP(Q$1,'9.5 MEAL TICKETS'!$T$5:$AN$5,'9.5 MEAL TICKETS'!$T15:$AN15))</f>
        <v>7</v>
      </c>
      <c r="R21" s="2">
        <f>IF(_xlfn.XLOOKUP(Q$1,'9.5 MEAL TICKETS'!$AY$5:$BS$5,'9.5 MEAL TICKETS'!$AY15:$BS15)=0,"",_xlfn.XLOOKUP(Q$1,'9.5 MEAL TICKETS'!$AY$5:$BS$5,'9.5 MEAL TICKETS'!$AY15:$BS15))</f>
        <v>39</v>
      </c>
      <c r="S21" s="2">
        <f>IF( _xlfn.XLOOKUP(Q$1,'9.5 MEAL TICKETS'!$CD$5:$CX$5,'9.5 MEAL TICKETS'!$CD15:$CX15)=0,"",_xlfn.XLOOKUP(Q$1,'9.5 MEAL TICKETS'!$CD$5:$CX$5,'9.5 MEAL TICKETS'!$CD15:$CX15))</f>
        <v>57</v>
      </c>
      <c r="T21" s="2">
        <f>IF(_xlfn.XLOOKUP(Q$1,'9.5 MEAL TICKETS'!$DI$5:$EC$5,'9.5 MEAL TICKETS'!$DI15:$EC15)=0,"",_xlfn.XLOOKUP(Q$1,'9.5 MEAL TICKETS'!$DI$5:$EC$5,'9.5 MEAL TICKETS'!$DI15:$EC15))</f>
        <v>26</v>
      </c>
      <c r="U21" s="2">
        <f t="shared" si="70"/>
        <v>129</v>
      </c>
      <c r="V21" s="2"/>
      <c r="X21" s="93">
        <f>SUM(IF(_xlfn.XLOOKUP(X$1,'9.5 MEAL TICKETS'!$T$5:$AN$5,'9.5 MEAL TICKETS'!$T15:$AN15)=0,"",_xlfn.XLOOKUP(X$1,'9.5 MEAL TICKETS'!$T$5:$AN$5,'9.5 MEAL TICKETS'!$T15:$AN15)))+SUM('EXCEPTIONAL &amp; IFS &amp; G4'!C15)</f>
        <v>48</v>
      </c>
      <c r="Y21" s="93">
        <f>SUM(IF(_xlfn.XLOOKUP(X$1,'9.5 MEAL TICKETS'!$AY$5:$BS$5,'9.5 MEAL TICKETS'!$AY15:$BS15)=0,"",_xlfn.XLOOKUP(X$1,'9.5 MEAL TICKETS'!$AY$5:$BS$5,'9.5 MEAL TICKETS'!$AY15:$BS15)))+SUM('EXCEPTIONAL &amp; IFS &amp; G4'!D15)</f>
        <v>87</v>
      </c>
      <c r="Z21" s="93">
        <f>SUM(IF( _xlfn.XLOOKUP(X$1,'9.5 MEAL TICKETS'!$CD$5:$CX$5,'9.5 MEAL TICKETS'!$CD15:$CX15)=0,"",_xlfn.XLOOKUP(X$1,'9.5 MEAL TICKETS'!$CD$5:$CX$5,'9.5 MEAL TICKETS'!$CD15:$CX15)))+SUM('EXCEPTIONAL &amp; IFS &amp; G4'!E15)</f>
        <v>117</v>
      </c>
      <c r="AA21" s="2">
        <f>SUM(IF(_xlfn.XLOOKUP(X$1,'9.5 MEAL TICKETS'!$DI$5:$EC$5,'9.5 MEAL TICKETS'!$DI15:$EC15)=0,"",_xlfn.XLOOKUP(X$1,'9.5 MEAL TICKETS'!$DI$5:$EC$5,'9.5 MEAL TICKETS'!$DI15:$EC15)))+SUM('EXCEPTIONAL &amp; IFS &amp; G4'!F15)</f>
        <v>151</v>
      </c>
      <c r="AB21" s="2">
        <f t="shared" si="71"/>
        <v>403</v>
      </c>
      <c r="AC21" s="8"/>
      <c r="AE21" s="2" t="str">
        <f>IF(_xlfn.XLOOKUP(AE$1,'9.5 MEAL TICKETS'!$T$5:$AN$5,'9.5 MEAL TICKETS'!$T15:$AN15)=0,"",_xlfn.XLOOKUP(AE$1,'9.5 MEAL TICKETS'!$T$5:$AN$5,'9.5 MEAL TICKETS'!$T15:$AN15))</f>
        <v/>
      </c>
      <c r="AF21" s="2" t="str">
        <f>IF(_xlfn.XLOOKUP(AE$1,'9.5 MEAL TICKETS'!$AY$5:$BS$5,'9.5 MEAL TICKETS'!$AY15:$BS15)=0,"",_xlfn.XLOOKUP(AE$1,'9.5 MEAL TICKETS'!$AY$5:$BS$5,'9.5 MEAL TICKETS'!$AY15:$BS15))</f>
        <v/>
      </c>
      <c r="AG21" s="2">
        <f>IF( _xlfn.XLOOKUP(AE$1,'9.5 MEAL TICKETS'!$CD$5:$CX$5,'9.5 MEAL TICKETS'!$CD15:$CX15)=0,"",_xlfn.XLOOKUP(AE$1,'9.5 MEAL TICKETS'!$CD$5:$CX$5,'9.5 MEAL TICKETS'!$CD15:$CX15))</f>
        <v>1</v>
      </c>
      <c r="AH21" s="2" t="str">
        <f>IF(_xlfn.XLOOKUP(AE$1,'9.5 MEAL TICKETS'!$DI$5:$EC$5,'9.5 MEAL TICKETS'!$DI15:$EC15)=0,"",_xlfn.XLOOKUP(AE$1,'9.5 MEAL TICKETS'!$DI$5:$EC$5,'9.5 MEAL TICKETS'!$DI15:$EC15))</f>
        <v/>
      </c>
      <c r="AI21" s="2">
        <f t="shared" si="72"/>
        <v>1</v>
      </c>
      <c r="AJ21" s="2"/>
      <c r="AL21" s="2" t="str">
        <f>IF(_xlfn.XLOOKUP(AL$1,'9.5 MEAL TICKETS'!$T$5:$AN$5,'9.5 MEAL TICKETS'!$T15:$AN15)=0,"",_xlfn.XLOOKUP(AL$1,'9.5 MEAL TICKETS'!$T$5:$AN$5,'9.5 MEAL TICKETS'!$T15:$AN15))</f>
        <v/>
      </c>
      <c r="AM21" s="2" t="str">
        <f>IF(_xlfn.XLOOKUP(AL$1,'9.5 MEAL TICKETS'!$AY$5:$BS$5,'9.5 MEAL TICKETS'!$AY15:$BS15)=0,"",_xlfn.XLOOKUP(AL$1,'9.5 MEAL TICKETS'!$AY$5:$BS$5,'9.5 MEAL TICKETS'!$AY15:$BS15))</f>
        <v/>
      </c>
      <c r="AN21" s="2" t="str">
        <f>IF( _xlfn.XLOOKUP(AL$1,'9.5 MEAL TICKETS'!$CD$5:$CX$5,'9.5 MEAL TICKETS'!$CD15:$CX15)=0,"",_xlfn.XLOOKUP(AL$1,'9.5 MEAL TICKETS'!$CD$5:$CX$5,'9.5 MEAL TICKETS'!$CD15:$CX15))</f>
        <v/>
      </c>
      <c r="AO21" s="2" t="str">
        <f>IF(_xlfn.XLOOKUP(AL$1,'9.5 MEAL TICKETS'!$DI$5:$EC$5,'9.5 MEAL TICKETS'!$DI15:$EC15)=0,"",_xlfn.XLOOKUP(AL$1,'9.5 MEAL TICKETS'!$DI$5:$EC$5,'9.5 MEAL TICKETS'!$DI15:$EC15))</f>
        <v/>
      </c>
      <c r="AP21" s="2">
        <f t="shared" si="73"/>
        <v>0</v>
      </c>
      <c r="AQ21" s="2"/>
      <c r="AS21" s="2" t="str">
        <f>IF(_xlfn.XLOOKUP(AS$1,'9.5 MEAL TICKETS'!$T$5:$AN$5,'9.5 MEAL TICKETS'!$T15:$AN15)=0,"",_xlfn.XLOOKUP(AS$1,'9.5 MEAL TICKETS'!$T$5:$AN$5,'9.5 MEAL TICKETS'!$T15:$AN15))</f>
        <v/>
      </c>
      <c r="AT21" s="2" t="str">
        <f>IF(_xlfn.XLOOKUP(AS$1,'9.5 MEAL TICKETS'!$AY$5:$BS$5,'9.5 MEAL TICKETS'!$AY15:$BS15)=0,"",_xlfn.XLOOKUP(AS$1,'9.5 MEAL TICKETS'!$AY$5:$BS$5,'9.5 MEAL TICKETS'!$AY15:$BS15))</f>
        <v/>
      </c>
      <c r="AU21" s="2"/>
      <c r="AV21" s="2"/>
      <c r="AW21" s="2">
        <f t="shared" si="74"/>
        <v>0</v>
      </c>
      <c r="AX21" s="2"/>
      <c r="AZ21" s="2" t="str">
        <f>IF(_xlfn.XLOOKUP(AZ$1,'9.5 MEAL TICKETS'!$T$5:$AN$5,'9.5 MEAL TICKETS'!$T15:$AN15)=0,"",_xlfn.XLOOKUP(AZ$1,'9.5 MEAL TICKETS'!$T$5:$AN$5,'9.5 MEAL TICKETS'!$T15:$AN15))</f>
        <v/>
      </c>
      <c r="BA21" s="2" t="str">
        <f>IF(_xlfn.XLOOKUP(AZ$1,'9.5 MEAL TICKETS'!$AY$5:$BS$5,'9.5 MEAL TICKETS'!$AY15:$BS15)=0,"",_xlfn.XLOOKUP(AZ$1,'9.5 MEAL TICKETS'!$AY$5:$BS$5,'9.5 MEAL TICKETS'!$AY15:$BS15))</f>
        <v/>
      </c>
      <c r="BB21" s="2">
        <f>IF( _xlfn.XLOOKUP(AZ$1,'9.5 MEAL TICKETS'!$CD$5:$CX$5,'9.5 MEAL TICKETS'!$CD15:$CX15)=0,"",_xlfn.XLOOKUP(AZ$1,'9.5 MEAL TICKETS'!$CD$5:$CX$5,'9.5 MEAL TICKETS'!$CD15:$CX15))</f>
        <v>15</v>
      </c>
      <c r="BC21" s="2">
        <f>IF(_xlfn.XLOOKUP(AZ$1,'9.5 MEAL TICKETS'!$DI$5:$EC$5,'9.5 MEAL TICKETS'!$DI15:$EC15)=0,"",_xlfn.XLOOKUP(AZ$1,'9.5 MEAL TICKETS'!$DI$5:$EC$5,'9.5 MEAL TICKETS'!$DI15:$EC15))</f>
        <v>17</v>
      </c>
      <c r="BD21" s="2">
        <f t="shared" si="75"/>
        <v>32</v>
      </c>
      <c r="BE21" s="2"/>
      <c r="BG21" s="2" t="str">
        <f>IF(_xlfn.XLOOKUP(BG$1,'9.5 MEAL TICKETS'!$T$5:$AN$5,'9.5 MEAL TICKETS'!$T15:$AN15)=0,"",_xlfn.XLOOKUP(BG$1,'9.5 MEAL TICKETS'!$T$5:$AN$5,'9.5 MEAL TICKETS'!$T15:$AN15))</f>
        <v/>
      </c>
      <c r="BH21" s="2" t="str">
        <f>IF(_xlfn.XLOOKUP(BG$1,'9.5 MEAL TICKETS'!$AY$5:$BS$5,'9.5 MEAL TICKETS'!$AY15:$BS15)=0,"",_xlfn.XLOOKUP(BG$1,'9.5 MEAL TICKETS'!$AY$5:$BS$5,'9.5 MEAL TICKETS'!$AY15:$BS15))</f>
        <v/>
      </c>
      <c r="BI21" s="2" t="str">
        <f>IF( _xlfn.XLOOKUP(BG$1,'9.5 MEAL TICKETS'!$CD$5:$CX$5,'9.5 MEAL TICKETS'!$CD15:$CX15)=0,"",_xlfn.XLOOKUP(BG$1,'9.5 MEAL TICKETS'!$CD$5:$CX$5,'9.5 MEAL TICKETS'!$CD15:$CX15))</f>
        <v/>
      </c>
      <c r="BJ21" s="2" t="str">
        <f>IF(_xlfn.XLOOKUP(BG$1,'9.5 MEAL TICKETS'!$DI$5:$EC$5,'9.5 MEAL TICKETS'!$DI15:$EC15)=0,"",_xlfn.XLOOKUP(BG$1,'9.5 MEAL TICKETS'!$DI$5:$EC$5,'9.5 MEAL TICKETS'!$DI15:$EC15))</f>
        <v/>
      </c>
      <c r="BK21" s="2">
        <f t="shared" si="76"/>
        <v>0</v>
      </c>
      <c r="BL21" s="2"/>
      <c r="BN21" s="2" t="str">
        <f>IF(_xlfn.XLOOKUP(BN$1,'9.5 MEAL TICKETS'!$T$5:$AN$5,'9.5 MEAL TICKETS'!$T15:$AN15)=0,"",_xlfn.XLOOKUP(BN$1,'9.5 MEAL TICKETS'!$T$5:$AN$5,'9.5 MEAL TICKETS'!$T15:$AN15))</f>
        <v/>
      </c>
      <c r="BO21" s="2" t="str">
        <f>IF(_xlfn.XLOOKUP(BN$1,'9.5 MEAL TICKETS'!$AY$5:$BS$5,'9.5 MEAL TICKETS'!$AY15:$BS15)=0,"",_xlfn.XLOOKUP(BN$1,'9.5 MEAL TICKETS'!$AY$5:$BS$5,'9.5 MEAL TICKETS'!$AY15:$BS15))</f>
        <v/>
      </c>
      <c r="BP21" s="2" t="str">
        <f>IF( _xlfn.XLOOKUP(BN$1,'9.5 MEAL TICKETS'!$CD$5:$CX$5,'9.5 MEAL TICKETS'!$CD15:$CX15)=0,"",_xlfn.XLOOKUP(BN$1,'9.5 MEAL TICKETS'!$CD$5:$CX$5,'9.5 MEAL TICKETS'!$CD15:$CX15))</f>
        <v/>
      </c>
      <c r="BQ21" s="2" t="str">
        <f>IF(_xlfn.XLOOKUP(BN$1,'9.5 MEAL TICKETS'!$DI$5:$EC$5,'9.5 MEAL TICKETS'!$DI15:$EC15)=0,"",_xlfn.XLOOKUP(BN$1,'9.5 MEAL TICKETS'!$DI$5:$EC$5,'9.5 MEAL TICKETS'!$DI15:$EC15))</f>
        <v/>
      </c>
      <c r="BR21" s="2">
        <f t="shared" si="77"/>
        <v>0</v>
      </c>
      <c r="BS21" s="2"/>
      <c r="BU21" s="2" t="str">
        <f>IF(_xlfn.XLOOKUP(BU$1,'9.5 MEAL TICKETS'!$T$5:$AN$5,'9.5 MEAL TICKETS'!$T15:$AN15)=0,"",_xlfn.XLOOKUP(BU$1,'9.5 MEAL TICKETS'!$T$5:$AN$5,'9.5 MEAL TICKETS'!$T15:$AN15))</f>
        <v/>
      </c>
      <c r="BV21" s="2" t="str">
        <f>IF(_xlfn.XLOOKUP(BU$1,'9.5 MEAL TICKETS'!$AY$5:$BS$5,'9.5 MEAL TICKETS'!$AY15:$BS15)=0,"",_xlfn.XLOOKUP(BU$1,'9.5 MEAL TICKETS'!$AY$5:$BS$5,'9.5 MEAL TICKETS'!$AY15:$BS15))</f>
        <v/>
      </c>
      <c r="BW21" s="2">
        <f>IF( _xlfn.XLOOKUP(BU$1,'9.5 MEAL TICKETS'!$CD$5:$CX$5,'9.5 MEAL TICKETS'!$CD15:$CX15)=0,"",_xlfn.XLOOKUP(BU$1,'9.5 MEAL TICKETS'!$CD$5:$CX$5,'9.5 MEAL TICKETS'!$CD15:$CX15))</f>
        <v>1</v>
      </c>
      <c r="BX21" s="2" t="str">
        <f>IF(_xlfn.XLOOKUP(BU$1,'9.5 MEAL TICKETS'!$DI$5:$EC$5,'9.5 MEAL TICKETS'!$DI15:$EC15)=0,"",_xlfn.XLOOKUP(BU$1,'9.5 MEAL TICKETS'!$DI$5:$EC$5,'9.5 MEAL TICKETS'!$DI15:$EC15))</f>
        <v/>
      </c>
      <c r="BY21" s="2">
        <f t="shared" si="78"/>
        <v>1</v>
      </c>
      <c r="BZ21" s="2"/>
      <c r="CB21" s="2"/>
      <c r="CC21" s="2"/>
      <c r="CD21" s="2">
        <f>SUM('EXCEPTIONAL &amp; IFS &amp; G4'!G15)+SUM('EXCEPTIONAL &amp; IFS &amp; G4'!I15)</f>
        <v>126</v>
      </c>
      <c r="CE21" s="2">
        <f>SUM('EXCEPTIONAL &amp; IFS &amp; G4'!H15)+SUM('EXCEPTIONAL &amp; IFS &amp; G4'!J15)</f>
        <v>21</v>
      </c>
      <c r="CF21" s="2">
        <f t="shared" si="79"/>
        <v>147</v>
      </c>
      <c r="CG21" s="2"/>
      <c r="CI21" s="2">
        <f t="shared" si="80"/>
        <v>55</v>
      </c>
      <c r="CJ21" s="2">
        <f t="shared" si="81"/>
        <v>126</v>
      </c>
      <c r="CK21" s="2">
        <f t="shared" si="82"/>
        <v>319</v>
      </c>
      <c r="CL21" s="2">
        <f t="shared" si="83"/>
        <v>215</v>
      </c>
      <c r="CM21" s="2">
        <f>CI21+CJ21+CK21+CL21</f>
        <v>715</v>
      </c>
      <c r="CN21" s="2">
        <f t="shared" si="67"/>
        <v>0</v>
      </c>
      <c r="CP21" s="7" t="s">
        <v>23</v>
      </c>
      <c r="CQ21" s="26">
        <f>SUM(AE29:AJ29)</f>
        <v>16770</v>
      </c>
    </row>
    <row r="22" spans="1:100" x14ac:dyDescent="0.25">
      <c r="A22" s="216"/>
      <c r="B22" t="s">
        <v>7</v>
      </c>
      <c r="C22" s="2" t="str">
        <f>IF(_xlfn.XLOOKUP(C$1,'9.5 MEAL TICKETS'!$T$5:$AN$5,'9.5 MEAL TICKETS'!$T16:$AN16)=0,"",_xlfn.XLOOKUP(C$1,'9.5 MEAL TICKETS'!$T$5:$AN$5,'9.5 MEAL TICKETS'!$T16:$AN16))</f>
        <v/>
      </c>
      <c r="D22" s="2" t="str">
        <f>IF(_xlfn.XLOOKUP(C$1,'9.5 MEAL TICKETS'!$AY$5:$BS$5,'9.5 MEAL TICKETS'!$AY16:$BS16)=0,"",_xlfn.XLOOKUP(C$1,'9.5 MEAL TICKETS'!$AY$5:$BS$5,'9.5 MEAL TICKETS'!$AY16:$BS16))</f>
        <v/>
      </c>
      <c r="E22" s="2">
        <f>IF( _xlfn.XLOOKUP(C$1,'9.5 MEAL TICKETS'!$CD$5:$CX$5,'9.5 MEAL TICKETS'!$CD16:$CX16)=0,"",_xlfn.XLOOKUP(C$1,'9.5 MEAL TICKETS'!$CD$5:$CX$5,'9.5 MEAL TICKETS'!$CD16:$CX16))</f>
        <v>1</v>
      </c>
      <c r="F22" s="2" t="str">
        <f>IF(_xlfn.XLOOKUP(C$1,'9.5 MEAL TICKETS'!$DI$5:$EC$5,'9.5 MEAL TICKETS'!$DI16:$EC16)=0,"",_xlfn.XLOOKUP(C$1,'9.5 MEAL TICKETS'!$DI$5:$EC$5,'9.5 MEAL TICKETS'!$DI16:$EC16))</f>
        <v/>
      </c>
      <c r="G22" s="2">
        <f t="shared" si="68"/>
        <v>1</v>
      </c>
      <c r="H22" s="2"/>
      <c r="J22" s="2" t="str">
        <f>IF(_xlfn.XLOOKUP(J$1,'9.5 MEAL TICKETS'!$T$5:$AN$5,'9.5 MEAL TICKETS'!$T16:$AN16)=0,"",_xlfn.XLOOKUP(J$1,'9.5 MEAL TICKETS'!$T$5:$AN$5,'9.5 MEAL TICKETS'!$T16:$AN16))</f>
        <v/>
      </c>
      <c r="K22" s="2" t="str">
        <f>IF(_xlfn.XLOOKUP(J$1,'9.5 MEAL TICKETS'!$AY$5:$BS$5,'9.5 MEAL TICKETS'!$AY16:$BS16)=0,"",_xlfn.XLOOKUP(J$1,'9.5 MEAL TICKETS'!$AY$5:$BS$5,'9.5 MEAL TICKETS'!$AY16:$BS16))</f>
        <v/>
      </c>
      <c r="L22" s="2">
        <f>IF( _xlfn.XLOOKUP(J$1,'9.5 MEAL TICKETS'!$CD$5:$CX$5,'9.5 MEAL TICKETS'!$CD16:$CX16)=0,"",_xlfn.XLOOKUP(J$1,'9.5 MEAL TICKETS'!$CD$5:$CX$5,'9.5 MEAL TICKETS'!$CD16:$CX16))</f>
        <v>1</v>
      </c>
      <c r="M22" s="2" t="str">
        <f>IF(_xlfn.XLOOKUP(J$1,'9.5 MEAL TICKETS'!$DI$5:$EC$5,'9.5 MEAL TICKETS'!$DI16:$EC16)=0,"",_xlfn.XLOOKUP(J$1,'9.5 MEAL TICKETS'!$DI$5:$EC$5,'9.5 MEAL TICKETS'!$DI16:$EC16))</f>
        <v/>
      </c>
      <c r="N22" s="2">
        <f t="shared" si="69"/>
        <v>1</v>
      </c>
      <c r="O22" s="2"/>
      <c r="Q22" s="2">
        <f>IF(_xlfn.XLOOKUP(Q$1,'9.5 MEAL TICKETS'!$T$5:$AN$5,'9.5 MEAL TICKETS'!$T16:$AN16)=0,"",_xlfn.XLOOKUP(Q$1,'9.5 MEAL TICKETS'!$T$5:$AN$5,'9.5 MEAL TICKETS'!$T16:$AN16))</f>
        <v>8</v>
      </c>
      <c r="R22" s="2">
        <f>IF(_xlfn.XLOOKUP(Q$1,'9.5 MEAL TICKETS'!$AY$5:$BS$5,'9.5 MEAL TICKETS'!$AY16:$BS16)=0,"",_xlfn.XLOOKUP(Q$1,'9.5 MEAL TICKETS'!$AY$5:$BS$5,'9.5 MEAL TICKETS'!$AY16:$BS16))</f>
        <v>58</v>
      </c>
      <c r="S22" s="2">
        <f>IF( _xlfn.XLOOKUP(Q$1,'9.5 MEAL TICKETS'!$CD$5:$CX$5,'9.5 MEAL TICKETS'!$CD16:$CX16)=0,"",_xlfn.XLOOKUP(Q$1,'9.5 MEAL TICKETS'!$CD$5:$CX$5,'9.5 MEAL TICKETS'!$CD16:$CX16))</f>
        <v>68</v>
      </c>
      <c r="T22" s="2">
        <f>IF(_xlfn.XLOOKUP(Q$1,'9.5 MEAL TICKETS'!$DI$5:$EC$5,'9.5 MEAL TICKETS'!$DI16:$EC16)=0,"",_xlfn.XLOOKUP(Q$1,'9.5 MEAL TICKETS'!$DI$5:$EC$5,'9.5 MEAL TICKETS'!$DI16:$EC16))</f>
        <v>27</v>
      </c>
      <c r="U22" s="2">
        <f t="shared" si="70"/>
        <v>161</v>
      </c>
      <c r="V22" s="2"/>
      <c r="X22" s="93">
        <f>SUM(IF(_xlfn.XLOOKUP(X$1,'9.5 MEAL TICKETS'!$T$5:$AN$5,'9.5 MEAL TICKETS'!$T16:$AN16)=0,"",_xlfn.XLOOKUP(X$1,'9.5 MEAL TICKETS'!$T$5:$AN$5,'9.5 MEAL TICKETS'!$T16:$AN16)))+SUM('EXCEPTIONAL &amp; IFS &amp; G4'!C16)</f>
        <v>47</v>
      </c>
      <c r="Y22" s="93">
        <f>SUM(IF(_xlfn.XLOOKUP(X$1,'9.5 MEAL TICKETS'!$AY$5:$BS$5,'9.5 MEAL TICKETS'!$AY16:$BS16)=0,"",_xlfn.XLOOKUP(X$1,'9.5 MEAL TICKETS'!$AY$5:$BS$5,'9.5 MEAL TICKETS'!$AY16:$BS16)))+SUM('EXCEPTIONAL &amp; IFS &amp; G4'!D16)</f>
        <v>94</v>
      </c>
      <c r="Z22" s="93">
        <f>SUM(IF( _xlfn.XLOOKUP(X$1,'9.5 MEAL TICKETS'!$CD$5:$CX$5,'9.5 MEAL TICKETS'!$CD16:$CX16)=0,"",_xlfn.XLOOKUP(X$1,'9.5 MEAL TICKETS'!$CD$5:$CX$5,'9.5 MEAL TICKETS'!$CD16:$CX16)))+SUM('EXCEPTIONAL &amp; IFS &amp; G4'!E16)</f>
        <v>135</v>
      </c>
      <c r="AA22" s="2">
        <f>SUM(IF(_xlfn.XLOOKUP(X$1,'9.5 MEAL TICKETS'!$DI$5:$EC$5,'9.5 MEAL TICKETS'!$DI16:$EC16)=0,"",_xlfn.XLOOKUP(X$1,'9.5 MEAL TICKETS'!$DI$5:$EC$5,'9.5 MEAL TICKETS'!$DI16:$EC16)))+SUM('EXCEPTIONAL &amp; IFS &amp; G4'!F16)</f>
        <v>172</v>
      </c>
      <c r="AB22" s="2">
        <f t="shared" si="71"/>
        <v>448</v>
      </c>
      <c r="AC22" s="8"/>
      <c r="AE22" s="2" t="str">
        <f>IF(_xlfn.XLOOKUP(AE$1,'9.5 MEAL TICKETS'!$T$5:$AN$5,'9.5 MEAL TICKETS'!$T16:$AN16)=0,"",_xlfn.XLOOKUP(AE$1,'9.5 MEAL TICKETS'!$T$5:$AN$5,'9.5 MEAL TICKETS'!$T16:$AN16))</f>
        <v/>
      </c>
      <c r="AF22" s="2" t="str">
        <f>IF(_xlfn.XLOOKUP(AE$1,'9.5 MEAL TICKETS'!$AY$5:$BS$5,'9.5 MEAL TICKETS'!$AY16:$BS16)=0,"",_xlfn.XLOOKUP(AE$1,'9.5 MEAL TICKETS'!$AY$5:$BS$5,'9.5 MEAL TICKETS'!$AY16:$BS16))</f>
        <v/>
      </c>
      <c r="AG22" s="2">
        <f>IF( _xlfn.XLOOKUP(AE$1,'9.5 MEAL TICKETS'!$CD$5:$CX$5,'9.5 MEAL TICKETS'!$CD16:$CX16)=0,"",_xlfn.XLOOKUP(AE$1,'9.5 MEAL TICKETS'!$CD$5:$CX$5,'9.5 MEAL TICKETS'!$CD16:$CX16))</f>
        <v>2</v>
      </c>
      <c r="AH22" s="2" t="str">
        <f>IF(_xlfn.XLOOKUP(AE$1,'9.5 MEAL TICKETS'!$DI$5:$EC$5,'9.5 MEAL TICKETS'!$DI16:$EC16)=0,"",_xlfn.XLOOKUP(AE$1,'9.5 MEAL TICKETS'!$DI$5:$EC$5,'9.5 MEAL TICKETS'!$DI16:$EC16))</f>
        <v/>
      </c>
      <c r="AI22" s="2">
        <f t="shared" si="72"/>
        <v>2</v>
      </c>
      <c r="AJ22" s="2"/>
      <c r="AL22" s="2" t="str">
        <f>IF(_xlfn.XLOOKUP(AL$1,'9.5 MEAL TICKETS'!$T$5:$AN$5,'9.5 MEAL TICKETS'!$T16:$AN16)=0,"",_xlfn.XLOOKUP(AL$1,'9.5 MEAL TICKETS'!$T$5:$AN$5,'9.5 MEAL TICKETS'!$T16:$AN16))</f>
        <v/>
      </c>
      <c r="AM22" s="2" t="str">
        <f>IF(_xlfn.XLOOKUP(AL$1,'9.5 MEAL TICKETS'!$AY$5:$BS$5,'9.5 MEAL TICKETS'!$AY16:$BS16)=0,"",_xlfn.XLOOKUP(AL$1,'9.5 MEAL TICKETS'!$AY$5:$BS$5,'9.5 MEAL TICKETS'!$AY16:$BS16))</f>
        <v/>
      </c>
      <c r="AN22" s="2" t="str">
        <f>IF( _xlfn.XLOOKUP(AL$1,'9.5 MEAL TICKETS'!$CD$5:$CX$5,'9.5 MEAL TICKETS'!$CD16:$CX16)=0,"",_xlfn.XLOOKUP(AL$1,'9.5 MEAL TICKETS'!$CD$5:$CX$5,'9.5 MEAL TICKETS'!$CD16:$CX16))</f>
        <v/>
      </c>
      <c r="AO22" s="2" t="str">
        <f>IF(_xlfn.XLOOKUP(AL$1,'9.5 MEAL TICKETS'!$DI$5:$EC$5,'9.5 MEAL TICKETS'!$DI16:$EC16)=0,"",_xlfn.XLOOKUP(AL$1,'9.5 MEAL TICKETS'!$DI$5:$EC$5,'9.5 MEAL TICKETS'!$DI16:$EC16))</f>
        <v/>
      </c>
      <c r="AP22" s="2">
        <f t="shared" si="73"/>
        <v>0</v>
      </c>
      <c r="AQ22" s="2"/>
      <c r="AS22" s="2" t="str">
        <f>IF(_xlfn.XLOOKUP(AS$1,'9.5 MEAL TICKETS'!$T$5:$AN$5,'9.5 MEAL TICKETS'!$T16:$AN16)=0,"",_xlfn.XLOOKUP(AS$1,'9.5 MEAL TICKETS'!$T$5:$AN$5,'9.5 MEAL TICKETS'!$T16:$AN16))</f>
        <v/>
      </c>
      <c r="AT22" s="2" t="str">
        <f>IF(_xlfn.XLOOKUP(AS$1,'9.5 MEAL TICKETS'!$AY$5:$BS$5,'9.5 MEAL TICKETS'!$AY16:$BS16)=0,"",_xlfn.XLOOKUP(AS$1,'9.5 MEAL TICKETS'!$AY$5:$BS$5,'9.5 MEAL TICKETS'!$AY16:$BS16))</f>
        <v/>
      </c>
      <c r="AU22" s="2"/>
      <c r="AV22" s="2"/>
      <c r="AW22" s="2">
        <f t="shared" si="74"/>
        <v>0</v>
      </c>
      <c r="AX22" s="2"/>
      <c r="AZ22" s="2">
        <f>IF(_xlfn.XLOOKUP(AZ$1,'9.5 MEAL TICKETS'!$T$5:$AN$5,'9.5 MEAL TICKETS'!$T16:$AN16)=0,"",_xlfn.XLOOKUP(AZ$1,'9.5 MEAL TICKETS'!$T$5:$AN$5,'9.5 MEAL TICKETS'!$T16:$AN16))</f>
        <v>1</v>
      </c>
      <c r="BA22" s="2" t="str">
        <f>IF(_xlfn.XLOOKUP(AZ$1,'9.5 MEAL TICKETS'!$AY$5:$BS$5,'9.5 MEAL TICKETS'!$AY16:$BS16)=0,"",_xlfn.XLOOKUP(AZ$1,'9.5 MEAL TICKETS'!$AY$5:$BS$5,'9.5 MEAL TICKETS'!$AY16:$BS16))</f>
        <v/>
      </c>
      <c r="BB22" s="2">
        <f>IF( _xlfn.XLOOKUP(AZ$1,'9.5 MEAL TICKETS'!$CD$5:$CX$5,'9.5 MEAL TICKETS'!$CD16:$CX16)=0,"",_xlfn.XLOOKUP(AZ$1,'9.5 MEAL TICKETS'!$CD$5:$CX$5,'9.5 MEAL TICKETS'!$CD16:$CX16))</f>
        <v>14</v>
      </c>
      <c r="BC22" s="2">
        <f>IF(_xlfn.XLOOKUP(AZ$1,'9.5 MEAL TICKETS'!$DI$5:$EC$5,'9.5 MEAL TICKETS'!$DI16:$EC16)=0,"",_xlfn.XLOOKUP(AZ$1,'9.5 MEAL TICKETS'!$DI$5:$EC$5,'9.5 MEAL TICKETS'!$DI16:$EC16))</f>
        <v>12</v>
      </c>
      <c r="BD22" s="2">
        <f>SUM(AZ22:BC22)</f>
        <v>27</v>
      </c>
      <c r="BE22" s="2"/>
      <c r="BG22" s="2" t="str">
        <f>IF(_xlfn.XLOOKUP(BG$1,'9.5 MEAL TICKETS'!$T$5:$AN$5,'9.5 MEAL TICKETS'!$T16:$AN16)=0,"",_xlfn.XLOOKUP(BG$1,'9.5 MEAL TICKETS'!$T$5:$AN$5,'9.5 MEAL TICKETS'!$T16:$AN16))</f>
        <v/>
      </c>
      <c r="BH22" s="2" t="str">
        <f>IF(_xlfn.XLOOKUP(BG$1,'9.5 MEAL TICKETS'!$AY$5:$BS$5,'9.5 MEAL TICKETS'!$AY16:$BS16)=0,"",_xlfn.XLOOKUP(BG$1,'9.5 MEAL TICKETS'!$AY$5:$BS$5,'9.5 MEAL TICKETS'!$AY16:$BS16))</f>
        <v/>
      </c>
      <c r="BI22" s="2" t="str">
        <f>IF( _xlfn.XLOOKUP(BG$1,'9.5 MEAL TICKETS'!$CD$5:$CX$5,'9.5 MEAL TICKETS'!$CD16:$CX16)=0,"",_xlfn.XLOOKUP(BG$1,'9.5 MEAL TICKETS'!$CD$5:$CX$5,'9.5 MEAL TICKETS'!$CD16:$CX16))</f>
        <v/>
      </c>
      <c r="BJ22" s="2" t="str">
        <f>IF(_xlfn.XLOOKUP(BG$1,'9.5 MEAL TICKETS'!$DI$5:$EC$5,'9.5 MEAL TICKETS'!$DI16:$EC16)=0,"",_xlfn.XLOOKUP(BG$1,'9.5 MEAL TICKETS'!$DI$5:$EC$5,'9.5 MEAL TICKETS'!$DI16:$EC16))</f>
        <v/>
      </c>
      <c r="BK22" s="2">
        <f t="shared" si="76"/>
        <v>0</v>
      </c>
      <c r="BL22" s="2"/>
      <c r="BN22" s="2" t="str">
        <f>IF(_xlfn.XLOOKUP(BN$1,'9.5 MEAL TICKETS'!$T$5:$AN$5,'9.5 MEAL TICKETS'!$T16:$AN16)=0,"",_xlfn.XLOOKUP(BN$1,'9.5 MEAL TICKETS'!$T$5:$AN$5,'9.5 MEAL TICKETS'!$T16:$AN16))</f>
        <v/>
      </c>
      <c r="BO22" s="2" t="str">
        <f>IF(_xlfn.XLOOKUP(BN$1,'9.5 MEAL TICKETS'!$AY$5:$BS$5,'9.5 MEAL TICKETS'!$AY16:$BS16)=0,"",_xlfn.XLOOKUP(BN$1,'9.5 MEAL TICKETS'!$AY$5:$BS$5,'9.5 MEAL TICKETS'!$AY16:$BS16))</f>
        <v/>
      </c>
      <c r="BP22" s="2" t="str">
        <f>IF( _xlfn.XLOOKUP(BN$1,'9.5 MEAL TICKETS'!$CD$5:$CX$5,'9.5 MEAL TICKETS'!$CD16:$CX16)=0,"",_xlfn.XLOOKUP(BN$1,'9.5 MEAL TICKETS'!$CD$5:$CX$5,'9.5 MEAL TICKETS'!$CD16:$CX16))</f>
        <v/>
      </c>
      <c r="BQ22" s="2" t="str">
        <f>IF(_xlfn.XLOOKUP(BN$1,'9.5 MEAL TICKETS'!$DI$5:$EC$5,'9.5 MEAL TICKETS'!$DI16:$EC16)=0,"",_xlfn.XLOOKUP(BN$1,'9.5 MEAL TICKETS'!$DI$5:$EC$5,'9.5 MEAL TICKETS'!$DI16:$EC16))</f>
        <v/>
      </c>
      <c r="BR22" s="2">
        <f t="shared" si="77"/>
        <v>0</v>
      </c>
      <c r="BS22" s="2"/>
      <c r="BU22" s="2" t="str">
        <f>IF(_xlfn.XLOOKUP(BU$1,'9.5 MEAL TICKETS'!$T$5:$AN$5,'9.5 MEAL TICKETS'!$T16:$AN16)=0,"",_xlfn.XLOOKUP(BU$1,'9.5 MEAL TICKETS'!$T$5:$AN$5,'9.5 MEAL TICKETS'!$T16:$AN16))</f>
        <v/>
      </c>
      <c r="BV22" s="2" t="str">
        <f>IF(_xlfn.XLOOKUP(BU$1,'9.5 MEAL TICKETS'!$AY$5:$BS$5,'9.5 MEAL TICKETS'!$AY16:$BS16)=0,"",_xlfn.XLOOKUP(BU$1,'9.5 MEAL TICKETS'!$AY$5:$BS$5,'9.5 MEAL TICKETS'!$AY16:$BS16))</f>
        <v/>
      </c>
      <c r="BW22" s="2">
        <f>IF( _xlfn.XLOOKUP(BU$1,'9.5 MEAL TICKETS'!$CD$5:$CX$5,'9.5 MEAL TICKETS'!$CD16:$CX16)=0,"",_xlfn.XLOOKUP(BU$1,'9.5 MEAL TICKETS'!$CD$5:$CX$5,'9.5 MEAL TICKETS'!$CD16:$CX16))</f>
        <v>1</v>
      </c>
      <c r="BX22" s="2">
        <f>IF(_xlfn.XLOOKUP(BU$1,'9.5 MEAL TICKETS'!$DI$5:$EC$5,'9.5 MEAL TICKETS'!$DI16:$EC16)=0,"",_xlfn.XLOOKUP(BU$1,'9.5 MEAL TICKETS'!$DI$5:$EC$5,'9.5 MEAL TICKETS'!$DI16:$EC16))</f>
        <v>1</v>
      </c>
      <c r="BY22" s="2">
        <f t="shared" si="78"/>
        <v>2</v>
      </c>
      <c r="BZ22" s="2"/>
      <c r="CB22" s="2"/>
      <c r="CC22" s="2"/>
      <c r="CD22" s="2">
        <f>SUM('EXCEPTIONAL &amp; IFS &amp; G4'!G16)+SUM('EXCEPTIONAL &amp; IFS &amp; G4'!I16)</f>
        <v>126</v>
      </c>
      <c r="CE22" s="2">
        <f>SUM('EXCEPTIONAL &amp; IFS &amp; G4'!H16)+SUM('EXCEPTIONAL &amp; IFS &amp; G4'!J16)</f>
        <v>21</v>
      </c>
      <c r="CF22" s="2">
        <f t="shared" si="79"/>
        <v>147</v>
      </c>
      <c r="CG22" s="2"/>
      <c r="CI22" s="2">
        <f t="shared" si="80"/>
        <v>56</v>
      </c>
      <c r="CJ22" s="2">
        <f t="shared" si="81"/>
        <v>152</v>
      </c>
      <c r="CK22" s="2">
        <f t="shared" si="82"/>
        <v>348</v>
      </c>
      <c r="CL22" s="2">
        <f t="shared" si="83"/>
        <v>233</v>
      </c>
      <c r="CM22" s="2">
        <f t="shared" ref="CM22:CM23" si="84">CI22+CJ22+CK22+CL22</f>
        <v>789</v>
      </c>
      <c r="CN22" s="2">
        <f t="shared" si="67"/>
        <v>0</v>
      </c>
      <c r="CP22" s="7" t="s">
        <v>35</v>
      </c>
      <c r="CQ22" s="26">
        <f>SUM(AL29:AQ29)</f>
        <v>5160</v>
      </c>
    </row>
    <row r="23" spans="1:100" x14ac:dyDescent="0.25">
      <c r="A23" s="216"/>
      <c r="B23" t="s">
        <v>6</v>
      </c>
      <c r="C23" s="2" t="str">
        <f>IF(_xlfn.XLOOKUP(C$1,'9.5 MEAL TICKETS'!$T$5:$AN$5,'9.5 MEAL TICKETS'!$T17:$AN17)=0,"",_xlfn.XLOOKUP(C$1,'9.5 MEAL TICKETS'!$T$5:$AN$5,'9.5 MEAL TICKETS'!$T17:$AN17))</f>
        <v/>
      </c>
      <c r="D23" s="2" t="str">
        <f>IF(_xlfn.XLOOKUP(C$1,'9.5 MEAL TICKETS'!$AY$5:$BS$5,'9.5 MEAL TICKETS'!$AY17:$BS17)=0,"",_xlfn.XLOOKUP(C$1,'9.5 MEAL TICKETS'!$AY$5:$BS$5,'9.5 MEAL TICKETS'!$AY17:$BS17))</f>
        <v/>
      </c>
      <c r="E23" s="2" t="str">
        <f>IF( _xlfn.XLOOKUP(C$1,'9.5 MEAL TICKETS'!$CD$5:$CX$5,'9.5 MEAL TICKETS'!$CD17:$CX17)=0,"",_xlfn.XLOOKUP(C$1,'9.5 MEAL TICKETS'!$CD$5:$CX$5,'9.5 MEAL TICKETS'!$CD17:$CX17))</f>
        <v/>
      </c>
      <c r="F23" s="2" t="str">
        <f>IF(_xlfn.XLOOKUP(C$1,'9.5 MEAL TICKETS'!$DI$5:$EC$5,'9.5 MEAL TICKETS'!$DI17:$EC17)=0,"",_xlfn.XLOOKUP(C$1,'9.5 MEAL TICKETS'!$DI$5:$EC$5,'9.5 MEAL TICKETS'!$DI17:$EC17))</f>
        <v/>
      </c>
      <c r="G23" s="2">
        <f t="shared" si="68"/>
        <v>0</v>
      </c>
      <c r="H23" s="2"/>
      <c r="J23" s="2" t="str">
        <f>IF(_xlfn.XLOOKUP(J$1,'9.5 MEAL TICKETS'!$T$5:$AN$5,'9.5 MEAL TICKETS'!$T17:$AN17)=0,"",_xlfn.XLOOKUP(J$1,'9.5 MEAL TICKETS'!$T$5:$AN$5,'9.5 MEAL TICKETS'!$T17:$AN17))</f>
        <v/>
      </c>
      <c r="K23" s="2" t="str">
        <f>IF(_xlfn.XLOOKUP(J$1,'9.5 MEAL TICKETS'!$AY$5:$BS$5,'9.5 MEAL TICKETS'!$AY17:$BS17)=0,"",_xlfn.XLOOKUP(J$1,'9.5 MEAL TICKETS'!$AY$5:$BS$5,'9.5 MEAL TICKETS'!$AY17:$BS17))</f>
        <v/>
      </c>
      <c r="L23" s="2">
        <f>IF( _xlfn.XLOOKUP(J$1,'9.5 MEAL TICKETS'!$CD$5:$CX$5,'9.5 MEAL TICKETS'!$CD17:$CX17)=0,"",_xlfn.XLOOKUP(J$1,'9.5 MEAL TICKETS'!$CD$5:$CX$5,'9.5 MEAL TICKETS'!$CD17:$CX17))</f>
        <v>2</v>
      </c>
      <c r="M23" s="2" t="str">
        <f>IF(_xlfn.XLOOKUP(J$1,'9.5 MEAL TICKETS'!$DI$5:$EC$5,'9.5 MEAL TICKETS'!$DI17:$EC17)=0,"",_xlfn.XLOOKUP(J$1,'9.5 MEAL TICKETS'!$DI$5:$EC$5,'9.5 MEAL TICKETS'!$DI17:$EC17))</f>
        <v/>
      </c>
      <c r="N23" s="2">
        <f t="shared" si="69"/>
        <v>2</v>
      </c>
      <c r="O23" s="2"/>
      <c r="Q23" s="2">
        <f>IF(_xlfn.XLOOKUP(Q$1,'9.5 MEAL TICKETS'!$T$5:$AN$5,'9.5 MEAL TICKETS'!$T17:$AN17)=0,"",_xlfn.XLOOKUP(Q$1,'9.5 MEAL TICKETS'!$T$5:$AN$5,'9.5 MEAL TICKETS'!$T17:$AN17))</f>
        <v>5</v>
      </c>
      <c r="R23" s="2">
        <f>IF(_xlfn.XLOOKUP(Q$1,'9.5 MEAL TICKETS'!$AY$5:$BS$5,'9.5 MEAL TICKETS'!$AY17:$BS17)=0,"",_xlfn.XLOOKUP(Q$1,'9.5 MEAL TICKETS'!$AY$5:$BS$5,'9.5 MEAL TICKETS'!$AY17:$BS17))</f>
        <v>47</v>
      </c>
      <c r="S23" s="2">
        <f>IF( _xlfn.XLOOKUP(Q$1,'9.5 MEAL TICKETS'!$CD$5:$CX$5,'9.5 MEAL TICKETS'!$CD17:$CX17)=0,"",_xlfn.XLOOKUP(Q$1,'9.5 MEAL TICKETS'!$CD$5:$CX$5,'9.5 MEAL TICKETS'!$CD17:$CX17))</f>
        <v>55</v>
      </c>
      <c r="T23" s="2">
        <f>IF(_xlfn.XLOOKUP(Q$1,'9.5 MEAL TICKETS'!$DI$5:$EC$5,'9.5 MEAL TICKETS'!$DI17:$EC17)=0,"",_xlfn.XLOOKUP(Q$1,'9.5 MEAL TICKETS'!$DI$5:$EC$5,'9.5 MEAL TICKETS'!$DI17:$EC17))</f>
        <v>26</v>
      </c>
      <c r="U23" s="2">
        <f t="shared" si="70"/>
        <v>133</v>
      </c>
      <c r="V23" s="2"/>
      <c r="X23" s="93">
        <f>SUM(IF(_xlfn.XLOOKUP(X$1,'9.5 MEAL TICKETS'!$T$5:$AN$5,'9.5 MEAL TICKETS'!$T17:$AN17)=0,"",_xlfn.XLOOKUP(X$1,'9.5 MEAL TICKETS'!$T$5:$AN$5,'9.5 MEAL TICKETS'!$T17:$AN17)))+SUM('EXCEPTIONAL &amp; IFS &amp; G4'!C17)</f>
        <v>46</v>
      </c>
      <c r="Y23" s="93">
        <f>SUM(IF(_xlfn.XLOOKUP(X$1,'9.5 MEAL TICKETS'!$AY$5:$BS$5,'9.5 MEAL TICKETS'!$AY17:$BS17)=0,"",_xlfn.XLOOKUP(X$1,'9.5 MEAL TICKETS'!$AY$5:$BS$5,'9.5 MEAL TICKETS'!$AY17:$BS17)))+SUM('EXCEPTIONAL &amp; IFS &amp; G4'!D17)</f>
        <v>140</v>
      </c>
      <c r="Z23" s="93">
        <f>SUM(IF( _xlfn.XLOOKUP(X$1,'9.5 MEAL TICKETS'!$CD$5:$CX$5,'9.5 MEAL TICKETS'!$CD17:$CX17)=0,"",_xlfn.XLOOKUP(X$1,'9.5 MEAL TICKETS'!$CD$5:$CX$5,'9.5 MEAL TICKETS'!$CD17:$CX17)))+SUM('EXCEPTIONAL &amp; IFS &amp; G4'!E17)</f>
        <v>146</v>
      </c>
      <c r="AA23" s="2">
        <f>SUM(IF(_xlfn.XLOOKUP(X$1,'9.5 MEAL TICKETS'!$DI$5:$EC$5,'9.5 MEAL TICKETS'!$DI17:$EC17)=0,"",_xlfn.XLOOKUP(X$1,'9.5 MEAL TICKETS'!$DI$5:$EC$5,'9.5 MEAL TICKETS'!$DI17:$EC17)))+SUM('EXCEPTIONAL &amp; IFS &amp; G4'!F17)</f>
        <v>201</v>
      </c>
      <c r="AB23" s="2">
        <f t="shared" si="71"/>
        <v>533</v>
      </c>
      <c r="AC23" s="2"/>
      <c r="AE23" s="2" t="str">
        <f>IF(_xlfn.XLOOKUP(AE$1,'9.5 MEAL TICKETS'!$T$5:$AN$5,'9.5 MEAL TICKETS'!$T17:$AN17)=0,"",_xlfn.XLOOKUP(AE$1,'9.5 MEAL TICKETS'!$T$5:$AN$5,'9.5 MEAL TICKETS'!$T17:$AN17))</f>
        <v/>
      </c>
      <c r="AF23" s="2" t="str">
        <f>IF(_xlfn.XLOOKUP(AE$1,'9.5 MEAL TICKETS'!$AY$5:$BS$5,'9.5 MEAL TICKETS'!$AY17:$BS17)=0,"",_xlfn.XLOOKUP(AE$1,'9.5 MEAL TICKETS'!$AY$5:$BS$5,'9.5 MEAL TICKETS'!$AY17:$BS17))</f>
        <v/>
      </c>
      <c r="AG23" s="2" t="str">
        <f>IF( _xlfn.XLOOKUP(AE$1,'9.5 MEAL TICKETS'!$CD$5:$CX$5,'9.5 MEAL TICKETS'!$CD17:$CX17)=0,"",_xlfn.XLOOKUP(AE$1,'9.5 MEAL TICKETS'!$CD$5:$CX$5,'9.5 MEAL TICKETS'!$CD17:$CX17))</f>
        <v/>
      </c>
      <c r="AH23" s="2" t="str">
        <f>IF(_xlfn.XLOOKUP(AE$1,'9.5 MEAL TICKETS'!$DI$5:$EC$5,'9.5 MEAL TICKETS'!$DI17:$EC17)=0,"",_xlfn.XLOOKUP(AE$1,'9.5 MEAL TICKETS'!$DI$5:$EC$5,'9.5 MEAL TICKETS'!$DI17:$EC17))</f>
        <v/>
      </c>
      <c r="AI23" s="2">
        <f t="shared" si="72"/>
        <v>0</v>
      </c>
      <c r="AJ23" s="2"/>
      <c r="AL23" s="2" t="str">
        <f>IF(_xlfn.XLOOKUP(AL$1,'9.5 MEAL TICKETS'!$T$5:$AN$5,'9.5 MEAL TICKETS'!$T17:$AN17)=0,"",_xlfn.XLOOKUP(AL$1,'9.5 MEAL TICKETS'!$T$5:$AN$5,'9.5 MEAL TICKETS'!$T17:$AN17))</f>
        <v/>
      </c>
      <c r="AM23" s="2" t="str">
        <f>IF(_xlfn.XLOOKUP(AL$1,'9.5 MEAL TICKETS'!$AY$5:$BS$5,'9.5 MEAL TICKETS'!$AY17:$BS17)=0,"",_xlfn.XLOOKUP(AL$1,'9.5 MEAL TICKETS'!$AY$5:$BS$5,'9.5 MEAL TICKETS'!$AY17:$BS17))</f>
        <v/>
      </c>
      <c r="AN23" s="2">
        <f>IF( _xlfn.XLOOKUP(AL$1,'9.5 MEAL TICKETS'!$CD$5:$CX$5,'9.5 MEAL TICKETS'!$CD17:$CX17)=0,"",_xlfn.XLOOKUP(AL$1,'9.5 MEAL TICKETS'!$CD$5:$CX$5,'9.5 MEAL TICKETS'!$CD17:$CX17))</f>
        <v>1</v>
      </c>
      <c r="AO23" s="2" t="str">
        <f>IF(_xlfn.XLOOKUP(AL$1,'9.5 MEAL TICKETS'!$DI$5:$EC$5,'9.5 MEAL TICKETS'!$DI17:$EC17)=0,"",_xlfn.XLOOKUP(AL$1,'9.5 MEAL TICKETS'!$DI$5:$EC$5,'9.5 MEAL TICKETS'!$DI17:$EC17))</f>
        <v/>
      </c>
      <c r="AP23" s="2">
        <f t="shared" si="73"/>
        <v>1</v>
      </c>
      <c r="AQ23" s="2"/>
      <c r="AS23" s="2" t="str">
        <f>IF(_xlfn.XLOOKUP(AS$1,'9.5 MEAL TICKETS'!$T$5:$AN$5,'9.5 MEAL TICKETS'!$T17:$AN17)=0,"",_xlfn.XLOOKUP(AS$1,'9.5 MEAL TICKETS'!$T$5:$AN$5,'9.5 MEAL TICKETS'!$T17:$AN17))</f>
        <v/>
      </c>
      <c r="AT23" s="2" t="str">
        <f>IF(_xlfn.XLOOKUP(AS$1,'9.5 MEAL TICKETS'!$AY$5:$BS$5,'9.5 MEAL TICKETS'!$AY17:$BS17)=0,"",_xlfn.XLOOKUP(AS$1,'9.5 MEAL TICKETS'!$AY$5:$BS$5,'9.5 MEAL TICKETS'!$AY17:$BS17))</f>
        <v/>
      </c>
      <c r="AU23" s="2"/>
      <c r="AV23" s="2"/>
      <c r="AW23" s="2">
        <f t="shared" si="74"/>
        <v>0</v>
      </c>
      <c r="AX23" s="2"/>
      <c r="AZ23" s="2" t="str">
        <f>IF(_xlfn.XLOOKUP(AZ$1,'9.5 MEAL TICKETS'!$T$5:$AN$5,'9.5 MEAL TICKETS'!$T17:$AN17)=0,"",_xlfn.XLOOKUP(AZ$1,'9.5 MEAL TICKETS'!$T$5:$AN$5,'9.5 MEAL TICKETS'!$T17:$AN17))</f>
        <v/>
      </c>
      <c r="BA23" s="2">
        <f>IF(_xlfn.XLOOKUP(AZ$1,'9.5 MEAL TICKETS'!$AY$5:$BS$5,'9.5 MEAL TICKETS'!$AY17:$BS17)=0,"",_xlfn.XLOOKUP(AZ$1,'9.5 MEAL TICKETS'!$AY$5:$BS$5,'9.5 MEAL TICKETS'!$AY17:$BS17))</f>
        <v>1</v>
      </c>
      <c r="BB23" s="2">
        <f>IF( _xlfn.XLOOKUP(AZ$1,'9.5 MEAL TICKETS'!$CD$5:$CX$5,'9.5 MEAL TICKETS'!$CD17:$CX17)=0,"",_xlfn.XLOOKUP(AZ$1,'9.5 MEAL TICKETS'!$CD$5:$CX$5,'9.5 MEAL TICKETS'!$CD17:$CX17))</f>
        <v>15</v>
      </c>
      <c r="BC23" s="2">
        <f>IF(_xlfn.XLOOKUP(AZ$1,'9.5 MEAL TICKETS'!$DI$5:$EC$5,'9.5 MEAL TICKETS'!$DI17:$EC17)=0,"",_xlfn.XLOOKUP(AZ$1,'9.5 MEAL TICKETS'!$DI$5:$EC$5,'9.5 MEAL TICKETS'!$DI17:$EC17))</f>
        <v>2</v>
      </c>
      <c r="BD23" s="2">
        <f t="shared" ref="BD23:BD25" si="85">SUM(AZ23:BC23)</f>
        <v>18</v>
      </c>
      <c r="BE23" s="2"/>
      <c r="BG23" s="2" t="str">
        <f>IF(_xlfn.XLOOKUP(BG$1,'9.5 MEAL TICKETS'!$T$5:$AN$5,'9.5 MEAL TICKETS'!$T17:$AN17)=0,"",_xlfn.XLOOKUP(BG$1,'9.5 MEAL TICKETS'!$T$5:$AN$5,'9.5 MEAL TICKETS'!$T17:$AN17))</f>
        <v/>
      </c>
      <c r="BH23" s="2" t="str">
        <f>IF(_xlfn.XLOOKUP(BG$1,'9.5 MEAL TICKETS'!$AY$5:$BS$5,'9.5 MEAL TICKETS'!$AY17:$BS17)=0,"",_xlfn.XLOOKUP(BG$1,'9.5 MEAL TICKETS'!$AY$5:$BS$5,'9.5 MEAL TICKETS'!$AY17:$BS17))</f>
        <v/>
      </c>
      <c r="BI23" s="2" t="str">
        <f>IF( _xlfn.XLOOKUP(BG$1,'9.5 MEAL TICKETS'!$CD$5:$CX$5,'9.5 MEAL TICKETS'!$CD17:$CX17)=0,"",_xlfn.XLOOKUP(BG$1,'9.5 MEAL TICKETS'!$CD$5:$CX$5,'9.5 MEAL TICKETS'!$CD17:$CX17))</f>
        <v/>
      </c>
      <c r="BJ23" s="2" t="str">
        <f>IF(_xlfn.XLOOKUP(BG$1,'9.5 MEAL TICKETS'!$DI$5:$EC$5,'9.5 MEAL TICKETS'!$DI17:$EC17)=0,"",_xlfn.XLOOKUP(BG$1,'9.5 MEAL TICKETS'!$DI$5:$EC$5,'9.5 MEAL TICKETS'!$DI17:$EC17))</f>
        <v/>
      </c>
      <c r="BK23" s="2">
        <f t="shared" si="76"/>
        <v>0</v>
      </c>
      <c r="BL23" s="2"/>
      <c r="BN23" s="2" t="str">
        <f>IF(_xlfn.XLOOKUP(BN$1,'9.5 MEAL TICKETS'!$T$5:$AN$5,'9.5 MEAL TICKETS'!$T17:$AN17)=0,"",_xlfn.XLOOKUP(BN$1,'9.5 MEAL TICKETS'!$T$5:$AN$5,'9.5 MEAL TICKETS'!$T17:$AN17))</f>
        <v/>
      </c>
      <c r="BO23" s="2" t="str">
        <f>IF(_xlfn.XLOOKUP(BN$1,'9.5 MEAL TICKETS'!$AY$5:$BS$5,'9.5 MEAL TICKETS'!$AY17:$BS17)=0,"",_xlfn.XLOOKUP(BN$1,'9.5 MEAL TICKETS'!$AY$5:$BS$5,'9.5 MEAL TICKETS'!$AY17:$BS17))</f>
        <v/>
      </c>
      <c r="BP23" s="2" t="str">
        <f>IF( _xlfn.XLOOKUP(BN$1,'9.5 MEAL TICKETS'!$CD$5:$CX$5,'9.5 MEAL TICKETS'!$CD17:$CX17)=0,"",_xlfn.XLOOKUP(BN$1,'9.5 MEAL TICKETS'!$CD$5:$CX$5,'9.5 MEAL TICKETS'!$CD17:$CX17))</f>
        <v/>
      </c>
      <c r="BQ23" s="2" t="str">
        <f>IF(_xlfn.XLOOKUP(BN$1,'9.5 MEAL TICKETS'!$DI$5:$EC$5,'9.5 MEAL TICKETS'!$DI17:$EC17)=0,"",_xlfn.XLOOKUP(BN$1,'9.5 MEAL TICKETS'!$DI$5:$EC$5,'9.5 MEAL TICKETS'!$DI17:$EC17))</f>
        <v/>
      </c>
      <c r="BR23" s="2">
        <f t="shared" si="77"/>
        <v>0</v>
      </c>
      <c r="BS23" s="2"/>
      <c r="BU23" s="2" t="str">
        <f>IF(_xlfn.XLOOKUP(BU$1,'9.5 MEAL TICKETS'!$T$5:$AN$5,'9.5 MEAL TICKETS'!$T17:$AN17)=0,"",_xlfn.XLOOKUP(BU$1,'9.5 MEAL TICKETS'!$T$5:$AN$5,'9.5 MEAL TICKETS'!$T17:$AN17))</f>
        <v/>
      </c>
      <c r="BV23" s="2" t="str">
        <f>IF(_xlfn.XLOOKUP(BU$1,'9.5 MEAL TICKETS'!$AY$5:$BS$5,'9.5 MEAL TICKETS'!$AY17:$BS17)=0,"",_xlfn.XLOOKUP(BU$1,'9.5 MEAL TICKETS'!$AY$5:$BS$5,'9.5 MEAL TICKETS'!$AY17:$BS17))</f>
        <v/>
      </c>
      <c r="BW23" s="2">
        <f>IF( _xlfn.XLOOKUP(BU$1,'9.5 MEAL TICKETS'!$CD$5:$CX$5,'9.5 MEAL TICKETS'!$CD17:$CX17)=0,"",_xlfn.XLOOKUP(BU$1,'9.5 MEAL TICKETS'!$CD$5:$CX$5,'9.5 MEAL TICKETS'!$CD17:$CX17))</f>
        <v>1</v>
      </c>
      <c r="BX23" s="2" t="str">
        <f>IF(_xlfn.XLOOKUP(BU$1,'9.5 MEAL TICKETS'!$DI$5:$EC$5,'9.5 MEAL TICKETS'!$DI17:$EC17)=0,"",_xlfn.XLOOKUP(BU$1,'9.5 MEAL TICKETS'!$DI$5:$EC$5,'9.5 MEAL TICKETS'!$DI17:$EC17))</f>
        <v/>
      </c>
      <c r="BY23" s="2">
        <f t="shared" si="78"/>
        <v>1</v>
      </c>
      <c r="BZ23" s="2"/>
      <c r="CB23" s="2"/>
      <c r="CC23" s="2"/>
      <c r="CD23" s="2">
        <f>SUM('EXCEPTIONAL &amp; IFS &amp; G4'!G17)+SUM('EXCEPTIONAL &amp; IFS &amp; G4'!I17)</f>
        <v>127</v>
      </c>
      <c r="CE23" s="2">
        <f>SUM('EXCEPTIONAL &amp; IFS &amp; G4'!H17)+SUM('EXCEPTIONAL &amp; IFS &amp; G4'!J17)</f>
        <v>21</v>
      </c>
      <c r="CF23" s="2">
        <f t="shared" si="79"/>
        <v>148</v>
      </c>
      <c r="CG23" s="2"/>
      <c r="CI23" s="2">
        <f t="shared" si="80"/>
        <v>51</v>
      </c>
      <c r="CJ23" s="2">
        <f t="shared" si="81"/>
        <v>188</v>
      </c>
      <c r="CK23" s="2">
        <f t="shared" si="82"/>
        <v>347</v>
      </c>
      <c r="CL23" s="2">
        <f t="shared" si="83"/>
        <v>250</v>
      </c>
      <c r="CM23" s="2">
        <f t="shared" si="84"/>
        <v>836</v>
      </c>
      <c r="CN23" s="2">
        <f t="shared" si="67"/>
        <v>0</v>
      </c>
      <c r="CP23" s="7" t="s">
        <v>28</v>
      </c>
      <c r="CQ23" s="26">
        <f>SUM(AS29:AX29)</f>
        <v>0</v>
      </c>
    </row>
    <row r="24" spans="1:100" x14ac:dyDescent="0.25">
      <c r="A24" s="216"/>
      <c r="B24" t="s">
        <v>5</v>
      </c>
      <c r="C24" s="2" t="str">
        <f>IF(_xlfn.XLOOKUP(C$1,'9.5 MEAL TICKETS'!$T$5:$AN$5,'9.5 MEAL TICKETS'!$T18:$AN18)=0,"",_xlfn.XLOOKUP(C$1,'9.5 MEAL TICKETS'!$T$5:$AN$5,'9.5 MEAL TICKETS'!$T18:$AN18))</f>
        <v/>
      </c>
      <c r="D24" s="2" t="str">
        <f>IF(_xlfn.XLOOKUP(C$1,'9.5 MEAL TICKETS'!$AY$5:$BS$5,'9.5 MEAL TICKETS'!$AY18:$BS18)=0,"",_xlfn.XLOOKUP(C$1,'9.5 MEAL TICKETS'!$AY$5:$BS$5,'9.5 MEAL TICKETS'!$AY18:$BS18))</f>
        <v/>
      </c>
      <c r="E24" s="2" t="str">
        <f>IF( _xlfn.XLOOKUP(C$1,'9.5 MEAL TICKETS'!$CD$5:$CX$5,'9.5 MEAL TICKETS'!$CD18:$CX18)=0,"",_xlfn.XLOOKUP(C$1,'9.5 MEAL TICKETS'!$CD$5:$CX$5,'9.5 MEAL TICKETS'!$CD18:$CX18))</f>
        <v/>
      </c>
      <c r="F24" s="2" t="str">
        <f>IF(_xlfn.XLOOKUP(C$1,'9.5 MEAL TICKETS'!$DI$5:$EC$5,'9.5 MEAL TICKETS'!$DI18:$EC18)=0,"",_xlfn.XLOOKUP(C$1,'9.5 MEAL TICKETS'!$DI$5:$EC$5,'9.5 MEAL TICKETS'!$DI18:$EC18))</f>
        <v/>
      </c>
      <c r="G24" s="2">
        <f t="shared" si="68"/>
        <v>0</v>
      </c>
      <c r="H24" s="2"/>
      <c r="J24" s="2" t="str">
        <f>IF(_xlfn.XLOOKUP(J$1,'9.5 MEAL TICKETS'!$T$5:$AN$5,'9.5 MEAL TICKETS'!$T18:$AN18)=0,"",_xlfn.XLOOKUP(J$1,'9.5 MEAL TICKETS'!$T$5:$AN$5,'9.5 MEAL TICKETS'!$T18:$AN18))</f>
        <v/>
      </c>
      <c r="K24" s="2" t="str">
        <f>IF(_xlfn.XLOOKUP(J$1,'9.5 MEAL TICKETS'!$AY$5:$BS$5,'9.5 MEAL TICKETS'!$AY18:$BS18)=0,"",_xlfn.XLOOKUP(J$1,'9.5 MEAL TICKETS'!$AY$5:$BS$5,'9.5 MEAL TICKETS'!$AY18:$BS18))</f>
        <v/>
      </c>
      <c r="L24" s="2" t="str">
        <f>IF( _xlfn.XLOOKUP(J$1,'9.5 MEAL TICKETS'!$CD$5:$CX$5,'9.5 MEAL TICKETS'!$CD18:$CX18)=0,"",_xlfn.XLOOKUP(J$1,'9.5 MEAL TICKETS'!$CD$5:$CX$5,'9.5 MEAL TICKETS'!$CD18:$CX18))</f>
        <v/>
      </c>
      <c r="M24" s="2">
        <f>IF(_xlfn.XLOOKUP(J$1,'9.5 MEAL TICKETS'!$DI$5:$EC$5,'9.5 MEAL TICKETS'!$DI18:$EC18)=0,"",_xlfn.XLOOKUP(J$1,'9.5 MEAL TICKETS'!$DI$5:$EC$5,'9.5 MEAL TICKETS'!$DI18:$EC18))</f>
        <v>1</v>
      </c>
      <c r="N24" s="2">
        <f t="shared" si="69"/>
        <v>1</v>
      </c>
      <c r="O24" s="2"/>
      <c r="Q24" s="2">
        <f>IF(_xlfn.XLOOKUP(Q$1,'9.5 MEAL TICKETS'!$T$5:$AN$5,'9.5 MEAL TICKETS'!$T18:$AN18)=0,"",_xlfn.XLOOKUP(Q$1,'9.5 MEAL TICKETS'!$T$5:$AN$5,'9.5 MEAL TICKETS'!$T18:$AN18))</f>
        <v>15</v>
      </c>
      <c r="R24" s="2">
        <f>IF(_xlfn.XLOOKUP(Q$1,'9.5 MEAL TICKETS'!$AY$5:$BS$5,'9.5 MEAL TICKETS'!$AY18:$BS18)=0,"",_xlfn.XLOOKUP(Q$1,'9.5 MEAL TICKETS'!$AY$5:$BS$5,'9.5 MEAL TICKETS'!$AY18:$BS18))</f>
        <v>57</v>
      </c>
      <c r="S24" s="2">
        <f>IF( _xlfn.XLOOKUP(Q$1,'9.5 MEAL TICKETS'!$CD$5:$CX$5,'9.5 MEAL TICKETS'!$CD18:$CX18)=0,"",_xlfn.XLOOKUP(Q$1,'9.5 MEAL TICKETS'!$CD$5:$CX$5,'9.5 MEAL TICKETS'!$CD18:$CX18))</f>
        <v>76</v>
      </c>
      <c r="T24" s="2">
        <f>IF(_xlfn.XLOOKUP(Q$1,'9.5 MEAL TICKETS'!$DI$5:$EC$5,'9.5 MEAL TICKETS'!$DI18:$EC18)=0,"",_xlfn.XLOOKUP(Q$1,'9.5 MEAL TICKETS'!$DI$5:$EC$5,'9.5 MEAL TICKETS'!$DI18:$EC18))</f>
        <v>31</v>
      </c>
      <c r="U24" s="2">
        <f t="shared" si="70"/>
        <v>179</v>
      </c>
      <c r="V24" s="2"/>
      <c r="X24" s="93">
        <f>SUM(IF(_xlfn.XLOOKUP(X$1,'9.5 MEAL TICKETS'!$T$5:$AN$5,'9.5 MEAL TICKETS'!$T18:$AN18)=0,"",_xlfn.XLOOKUP(X$1,'9.5 MEAL TICKETS'!$T$5:$AN$5,'9.5 MEAL TICKETS'!$T18:$AN18)))+SUM('EXCEPTIONAL &amp; IFS &amp; G4'!C18)</f>
        <v>49</v>
      </c>
      <c r="Y24" s="93">
        <f>SUM(IF(_xlfn.XLOOKUP(X$1,'9.5 MEAL TICKETS'!$AY$5:$BS$5,'9.5 MEAL TICKETS'!$AY18:$BS18)=0,"",_xlfn.XLOOKUP(X$1,'9.5 MEAL TICKETS'!$AY$5:$BS$5,'9.5 MEAL TICKETS'!$AY18:$BS18)))+SUM('EXCEPTIONAL &amp; IFS &amp; G4'!D18)</f>
        <v>138</v>
      </c>
      <c r="Z24" s="93">
        <f>SUM(IF( _xlfn.XLOOKUP(X$1,'9.5 MEAL TICKETS'!$CD$5:$CX$5,'9.5 MEAL TICKETS'!$CD18:$CX18)=0,"",_xlfn.XLOOKUP(X$1,'9.5 MEAL TICKETS'!$CD$5:$CX$5,'9.5 MEAL TICKETS'!$CD18:$CX18)))+SUM('EXCEPTIONAL &amp; IFS &amp; G4'!E18)</f>
        <v>175</v>
      </c>
      <c r="AA24" s="2">
        <f>SUM(IF(_xlfn.XLOOKUP(X$1,'9.5 MEAL TICKETS'!$DI$5:$EC$5,'9.5 MEAL TICKETS'!$DI18:$EC18)=0,"",_xlfn.XLOOKUP(X$1,'9.5 MEAL TICKETS'!$DI$5:$EC$5,'9.5 MEAL TICKETS'!$DI18:$EC18)))+SUM('EXCEPTIONAL &amp; IFS &amp; G4'!F18)</f>
        <v>163</v>
      </c>
      <c r="AB24" s="2">
        <f t="shared" si="71"/>
        <v>525</v>
      </c>
      <c r="AC24" s="2"/>
      <c r="AE24" s="2" t="str">
        <f>IF(_xlfn.XLOOKUP(AE$1,'9.5 MEAL TICKETS'!$T$5:$AN$5,'9.5 MEAL TICKETS'!$T18:$AN18)=0,"",_xlfn.XLOOKUP(AE$1,'9.5 MEAL TICKETS'!$T$5:$AN$5,'9.5 MEAL TICKETS'!$T18:$AN18))</f>
        <v/>
      </c>
      <c r="AF24" s="2" t="str">
        <f>IF(_xlfn.XLOOKUP(AE$1,'9.5 MEAL TICKETS'!$AY$5:$BS$5,'9.5 MEAL TICKETS'!$AY18:$BS18)=0,"",_xlfn.XLOOKUP(AE$1,'9.5 MEAL TICKETS'!$AY$5:$BS$5,'9.5 MEAL TICKETS'!$AY18:$BS18))</f>
        <v/>
      </c>
      <c r="AG24" s="2">
        <f>IF( _xlfn.XLOOKUP(AE$1,'9.5 MEAL TICKETS'!$CD$5:$CX$5,'9.5 MEAL TICKETS'!$CD18:$CX18)=0,"",_xlfn.XLOOKUP(AE$1,'9.5 MEAL TICKETS'!$CD$5:$CX$5,'9.5 MEAL TICKETS'!$CD18:$CX18))</f>
        <v>4</v>
      </c>
      <c r="AH24" s="2">
        <f>IF(_xlfn.XLOOKUP(AE$1,'9.5 MEAL TICKETS'!$DI$5:$EC$5,'9.5 MEAL TICKETS'!$DI18:$EC18)=0,"",_xlfn.XLOOKUP(AE$1,'9.5 MEAL TICKETS'!$DI$5:$EC$5,'9.5 MEAL TICKETS'!$DI18:$EC18))</f>
        <v>1</v>
      </c>
      <c r="AI24" s="2">
        <f t="shared" si="72"/>
        <v>5</v>
      </c>
      <c r="AJ24" s="2"/>
      <c r="AL24" s="2" t="str">
        <f>IF(_xlfn.XLOOKUP(AL$1,'9.5 MEAL TICKETS'!$T$5:$AN$5,'9.5 MEAL TICKETS'!$T18:$AN18)=0,"",_xlfn.XLOOKUP(AL$1,'9.5 MEAL TICKETS'!$T$5:$AN$5,'9.5 MEAL TICKETS'!$T18:$AN18))</f>
        <v/>
      </c>
      <c r="AM24" s="2" t="str">
        <f>IF(_xlfn.XLOOKUP(AL$1,'9.5 MEAL TICKETS'!$AY$5:$BS$5,'9.5 MEAL TICKETS'!$AY18:$BS18)=0,"",_xlfn.XLOOKUP(AL$1,'9.5 MEAL TICKETS'!$AY$5:$BS$5,'9.5 MEAL TICKETS'!$AY18:$BS18))</f>
        <v/>
      </c>
      <c r="AN24" s="2">
        <f>IF( _xlfn.XLOOKUP(AL$1,'9.5 MEAL TICKETS'!$CD$5:$CX$5,'9.5 MEAL TICKETS'!$CD18:$CX18)=0,"",_xlfn.XLOOKUP(AL$1,'9.5 MEAL TICKETS'!$CD$5:$CX$5,'9.5 MEAL TICKETS'!$CD18:$CX18))</f>
        <v>2</v>
      </c>
      <c r="AO24" s="2" t="str">
        <f>IF(_xlfn.XLOOKUP(AL$1,'9.5 MEAL TICKETS'!$DI$5:$EC$5,'9.5 MEAL TICKETS'!$DI18:$EC18)=0,"",_xlfn.XLOOKUP(AL$1,'9.5 MEAL TICKETS'!$DI$5:$EC$5,'9.5 MEAL TICKETS'!$DI18:$EC18))</f>
        <v/>
      </c>
      <c r="AP24" s="2">
        <f t="shared" si="73"/>
        <v>2</v>
      </c>
      <c r="AQ24" s="2"/>
      <c r="AS24" s="2" t="str">
        <f>IF(_xlfn.XLOOKUP(AS$1,'9.5 MEAL TICKETS'!$T$5:$AN$5,'9.5 MEAL TICKETS'!$T18:$AN18)=0,"",_xlfn.XLOOKUP(AS$1,'9.5 MEAL TICKETS'!$T$5:$AN$5,'9.5 MEAL TICKETS'!$T18:$AN18))</f>
        <v/>
      </c>
      <c r="AT24" s="2" t="str">
        <f>IF(_xlfn.XLOOKUP(AS$1,'9.5 MEAL TICKETS'!$AY$5:$BS$5,'9.5 MEAL TICKETS'!$AY18:$BS18)=0,"",_xlfn.XLOOKUP(AS$1,'9.5 MEAL TICKETS'!$AY$5:$BS$5,'9.5 MEAL TICKETS'!$AY18:$BS18))</f>
        <v/>
      </c>
      <c r="AU24" s="2"/>
      <c r="AV24" s="2"/>
      <c r="AW24" s="2">
        <f t="shared" si="74"/>
        <v>0</v>
      </c>
      <c r="AX24" s="2"/>
      <c r="AZ24" s="2" t="str">
        <f>IF(_xlfn.XLOOKUP(AZ$1,'9.5 MEAL TICKETS'!$T$5:$AN$5,'9.5 MEAL TICKETS'!$T18:$AN18)=0,"",_xlfn.XLOOKUP(AZ$1,'9.5 MEAL TICKETS'!$T$5:$AN$5,'9.5 MEAL TICKETS'!$T18:$AN18))</f>
        <v/>
      </c>
      <c r="BA24" s="2" t="str">
        <f>IF(_xlfn.XLOOKUP(AZ$1,'9.5 MEAL TICKETS'!$AY$5:$BS$5,'9.5 MEAL TICKETS'!$AY18:$BS18)=0,"",_xlfn.XLOOKUP(AZ$1,'9.5 MEAL TICKETS'!$AY$5:$BS$5,'9.5 MEAL TICKETS'!$AY18:$BS18))</f>
        <v/>
      </c>
      <c r="BB24" s="2">
        <f>IF( _xlfn.XLOOKUP(AZ$1,'9.5 MEAL TICKETS'!$CD$5:$CX$5,'9.5 MEAL TICKETS'!$CD18:$CX18)=0,"",_xlfn.XLOOKUP(AZ$1,'9.5 MEAL TICKETS'!$CD$5:$CX$5,'9.5 MEAL TICKETS'!$CD18:$CX18))</f>
        <v>6</v>
      </c>
      <c r="BC24" s="2" t="str">
        <f>IF(_xlfn.XLOOKUP(AZ$1,'9.5 MEAL TICKETS'!$DI$5:$EC$5,'9.5 MEAL TICKETS'!$DI18:$EC18)=0,"",_xlfn.XLOOKUP(AZ$1,'9.5 MEAL TICKETS'!$DI$5:$EC$5,'9.5 MEAL TICKETS'!$DI18:$EC18))</f>
        <v/>
      </c>
      <c r="BD24" s="2">
        <f t="shared" si="85"/>
        <v>6</v>
      </c>
      <c r="BE24" s="2"/>
      <c r="BG24" s="2" t="str">
        <f>IF(_xlfn.XLOOKUP(BG$1,'9.5 MEAL TICKETS'!$T$5:$AN$5,'9.5 MEAL TICKETS'!$T18:$AN18)=0,"",_xlfn.XLOOKUP(BG$1,'9.5 MEAL TICKETS'!$T$5:$AN$5,'9.5 MEAL TICKETS'!$T18:$AN18))</f>
        <v/>
      </c>
      <c r="BH24" s="2" t="str">
        <f>IF(_xlfn.XLOOKUP(BG$1,'9.5 MEAL TICKETS'!$AY$5:$BS$5,'9.5 MEAL TICKETS'!$AY18:$BS18)=0,"",_xlfn.XLOOKUP(BG$1,'9.5 MEAL TICKETS'!$AY$5:$BS$5,'9.5 MEAL TICKETS'!$AY18:$BS18))</f>
        <v/>
      </c>
      <c r="BI24" s="2" t="str">
        <f>IF( _xlfn.XLOOKUP(BG$1,'9.5 MEAL TICKETS'!$CD$5:$CX$5,'9.5 MEAL TICKETS'!$CD18:$CX18)=0,"",_xlfn.XLOOKUP(BG$1,'9.5 MEAL TICKETS'!$CD$5:$CX$5,'9.5 MEAL TICKETS'!$CD18:$CX18))</f>
        <v/>
      </c>
      <c r="BJ24" s="2">
        <f>IF(_xlfn.XLOOKUP(BG$1,'9.5 MEAL TICKETS'!$DI$5:$EC$5,'9.5 MEAL TICKETS'!$DI18:$EC18)=0,"",_xlfn.XLOOKUP(BG$1,'9.5 MEAL TICKETS'!$DI$5:$EC$5,'9.5 MEAL TICKETS'!$DI18:$EC18))</f>
        <v>1</v>
      </c>
      <c r="BK24" s="2">
        <f t="shared" si="76"/>
        <v>1</v>
      </c>
      <c r="BL24" s="2"/>
      <c r="BN24" s="2" t="str">
        <f>IF(_xlfn.XLOOKUP(BN$1,'9.5 MEAL TICKETS'!$T$5:$AN$5,'9.5 MEAL TICKETS'!$T18:$AN18)=0,"",_xlfn.XLOOKUP(BN$1,'9.5 MEAL TICKETS'!$T$5:$AN$5,'9.5 MEAL TICKETS'!$T18:$AN18))</f>
        <v/>
      </c>
      <c r="BO24" s="2" t="str">
        <f>IF(_xlfn.XLOOKUP(BN$1,'9.5 MEAL TICKETS'!$AY$5:$BS$5,'9.5 MEAL TICKETS'!$AY18:$BS18)=0,"",_xlfn.XLOOKUP(BN$1,'9.5 MEAL TICKETS'!$AY$5:$BS$5,'9.5 MEAL TICKETS'!$AY18:$BS18))</f>
        <v/>
      </c>
      <c r="BP24" s="2">
        <f>IF( _xlfn.XLOOKUP(BN$1,'9.5 MEAL TICKETS'!$CD$5:$CX$5,'9.5 MEAL TICKETS'!$CD18:$CX18)=0,"",_xlfn.XLOOKUP(BN$1,'9.5 MEAL TICKETS'!$CD$5:$CX$5,'9.5 MEAL TICKETS'!$CD18:$CX18))</f>
        <v>1</v>
      </c>
      <c r="BQ24" s="2" t="str">
        <f>IF(_xlfn.XLOOKUP(BN$1,'9.5 MEAL TICKETS'!$DI$5:$EC$5,'9.5 MEAL TICKETS'!$DI18:$EC18)=0,"",_xlfn.XLOOKUP(BN$1,'9.5 MEAL TICKETS'!$DI$5:$EC$5,'9.5 MEAL TICKETS'!$DI18:$EC18))</f>
        <v/>
      </c>
      <c r="BR24" s="2">
        <f t="shared" si="77"/>
        <v>1</v>
      </c>
      <c r="BS24" s="2"/>
      <c r="BU24" s="2" t="str">
        <f>IF(_xlfn.XLOOKUP(BU$1,'9.5 MEAL TICKETS'!$T$5:$AN$5,'9.5 MEAL TICKETS'!$T18:$AN18)=0,"",_xlfn.XLOOKUP(BU$1,'9.5 MEAL TICKETS'!$T$5:$AN$5,'9.5 MEAL TICKETS'!$T18:$AN18))</f>
        <v/>
      </c>
      <c r="BV24" s="2" t="str">
        <f>IF(_xlfn.XLOOKUP(BU$1,'9.5 MEAL TICKETS'!$AY$5:$BS$5,'9.5 MEAL TICKETS'!$AY18:$BS18)=0,"",_xlfn.XLOOKUP(BU$1,'9.5 MEAL TICKETS'!$AY$5:$BS$5,'9.5 MEAL TICKETS'!$AY18:$BS18))</f>
        <v/>
      </c>
      <c r="BW24" s="2" t="str">
        <f>IF( _xlfn.XLOOKUP(BU$1,'9.5 MEAL TICKETS'!$CD$5:$CX$5,'9.5 MEAL TICKETS'!$CD18:$CX18)=0,"",_xlfn.XLOOKUP(BU$1,'9.5 MEAL TICKETS'!$CD$5:$CX$5,'9.5 MEAL TICKETS'!$CD18:$CX18))</f>
        <v/>
      </c>
      <c r="BX24" s="2">
        <f>IF(_xlfn.XLOOKUP(BU$1,'9.5 MEAL TICKETS'!$DI$5:$EC$5,'9.5 MEAL TICKETS'!$DI18:$EC18)=0,"",_xlfn.XLOOKUP(BU$1,'9.5 MEAL TICKETS'!$DI$5:$EC$5,'9.5 MEAL TICKETS'!$DI18:$EC18))</f>
        <v>2</v>
      </c>
      <c r="BY24" s="2">
        <f t="shared" si="78"/>
        <v>2</v>
      </c>
      <c r="BZ24" s="2"/>
      <c r="CB24" s="2"/>
      <c r="CC24" s="2"/>
      <c r="CD24" s="2">
        <f>SUM('EXCEPTIONAL &amp; IFS &amp; G4'!G18)+SUM('EXCEPTIONAL &amp; IFS &amp; G4'!I18)</f>
        <v>95</v>
      </c>
      <c r="CE24" s="2">
        <f>SUM('EXCEPTIONAL &amp; IFS &amp; G4'!H18)+SUM('EXCEPTIONAL &amp; IFS &amp; G4'!J18)</f>
        <v>20</v>
      </c>
      <c r="CF24" s="2">
        <f t="shared" si="79"/>
        <v>115</v>
      </c>
      <c r="CG24" s="2"/>
      <c r="CI24" s="2">
        <f t="shared" si="80"/>
        <v>64</v>
      </c>
      <c r="CJ24" s="2">
        <f t="shared" si="81"/>
        <v>195</v>
      </c>
      <c r="CK24" s="2">
        <f t="shared" si="82"/>
        <v>359</v>
      </c>
      <c r="CL24" s="2">
        <f t="shared" si="83"/>
        <v>219</v>
      </c>
      <c r="CM24" s="2">
        <f>CI24+CJ24+CK24+CL24</f>
        <v>837</v>
      </c>
      <c r="CN24" s="2">
        <f t="shared" si="67"/>
        <v>0</v>
      </c>
      <c r="CP24" s="7" t="s">
        <v>21</v>
      </c>
      <c r="CQ24" s="26">
        <f>SUM(AZ29:BE29)</f>
        <v>181030</v>
      </c>
    </row>
    <row r="25" spans="1:100" x14ac:dyDescent="0.25">
      <c r="A25" s="216"/>
      <c r="B25" t="s">
        <v>4</v>
      </c>
      <c r="C25" s="2" t="str">
        <f>IF(_xlfn.XLOOKUP(C$1,'9.5 MEAL TICKETS'!$T$5:$AN$5,'9.5 MEAL TICKETS'!$T19:$AN19)=0,"",_xlfn.XLOOKUP(C$1,'9.5 MEAL TICKETS'!$T$5:$AN$5,'9.5 MEAL TICKETS'!$T19:$AN19))</f>
        <v/>
      </c>
      <c r="D25" s="2" t="str">
        <f>IF(_xlfn.XLOOKUP(C$1,'9.5 MEAL TICKETS'!$AY$5:$BS$5,'9.5 MEAL TICKETS'!$AY19:$BS19)=0,"",_xlfn.XLOOKUP(C$1,'9.5 MEAL TICKETS'!$AY$5:$BS$5,'9.5 MEAL TICKETS'!$AY19:$BS19))</f>
        <v/>
      </c>
      <c r="E25" s="2" t="str">
        <f>IF( _xlfn.XLOOKUP(C$1,'9.5 MEAL TICKETS'!$CD$5:$CX$5,'9.5 MEAL TICKETS'!$CD19:$CX19)=0,"",_xlfn.XLOOKUP(C$1,'9.5 MEAL TICKETS'!$CD$5:$CX$5,'9.5 MEAL TICKETS'!$CD19:$CX19))</f>
        <v/>
      </c>
      <c r="F25" s="2" t="str">
        <f>IF(_xlfn.XLOOKUP(C$1,'9.5 MEAL TICKETS'!$DI$5:$EC$5,'9.5 MEAL TICKETS'!$DI19:$EC19)=0,"",_xlfn.XLOOKUP(C$1,'9.5 MEAL TICKETS'!$DI$5:$EC$5,'9.5 MEAL TICKETS'!$DI19:$EC19))</f>
        <v/>
      </c>
      <c r="G25" s="2">
        <f t="shared" si="68"/>
        <v>0</v>
      </c>
      <c r="H25" s="2"/>
      <c r="J25" s="2" t="str">
        <f>IF(_xlfn.XLOOKUP(J$1,'9.5 MEAL TICKETS'!$T$5:$AN$5,'9.5 MEAL TICKETS'!$T19:$AN19)=0,"",_xlfn.XLOOKUP(J$1,'9.5 MEAL TICKETS'!$T$5:$AN$5,'9.5 MEAL TICKETS'!$T19:$AN19))</f>
        <v/>
      </c>
      <c r="K25" s="2" t="str">
        <f>IF(_xlfn.XLOOKUP(J$1,'9.5 MEAL TICKETS'!$AY$5:$BS$5,'9.5 MEAL TICKETS'!$AY19:$BS19)=0,"",_xlfn.XLOOKUP(J$1,'9.5 MEAL TICKETS'!$AY$5:$BS$5,'9.5 MEAL TICKETS'!$AY19:$BS19))</f>
        <v/>
      </c>
      <c r="L25" s="2" t="str">
        <f>IF( _xlfn.XLOOKUP(J$1,'9.5 MEAL TICKETS'!$CD$5:$CX$5,'9.5 MEAL TICKETS'!$CD19:$CX19)=0,"",_xlfn.XLOOKUP(J$1,'9.5 MEAL TICKETS'!$CD$5:$CX$5,'9.5 MEAL TICKETS'!$CD19:$CX19))</f>
        <v/>
      </c>
      <c r="M25" s="2" t="str">
        <f>IF(_xlfn.XLOOKUP(J$1,'9.5 MEAL TICKETS'!$DI$5:$EC$5,'9.5 MEAL TICKETS'!$DI19:$EC19)=0,"",_xlfn.XLOOKUP(J$1,'9.5 MEAL TICKETS'!$DI$5:$EC$5,'9.5 MEAL TICKETS'!$DI19:$EC19))</f>
        <v/>
      </c>
      <c r="N25" s="2">
        <f t="shared" si="69"/>
        <v>0</v>
      </c>
      <c r="O25" s="2"/>
      <c r="Q25" s="2">
        <f>IF(_xlfn.XLOOKUP(Q$1,'9.5 MEAL TICKETS'!$T$5:$AN$5,'9.5 MEAL TICKETS'!$T19:$AN19)=0,"",_xlfn.XLOOKUP(Q$1,'9.5 MEAL TICKETS'!$T$5:$AN$5,'9.5 MEAL TICKETS'!$T19:$AN19))</f>
        <v>13</v>
      </c>
      <c r="R25" s="2">
        <f>IF(_xlfn.XLOOKUP(Q$1,'9.5 MEAL TICKETS'!$AY$5:$BS$5,'9.5 MEAL TICKETS'!$AY19:$BS19)=0,"",_xlfn.XLOOKUP(Q$1,'9.5 MEAL TICKETS'!$AY$5:$BS$5,'9.5 MEAL TICKETS'!$AY19:$BS19))</f>
        <v>44</v>
      </c>
      <c r="S25" s="2">
        <f>IF( _xlfn.XLOOKUP(Q$1,'9.5 MEAL TICKETS'!$CD$5:$CX$5,'9.5 MEAL TICKETS'!$CD19:$CX19)=0,"",_xlfn.XLOOKUP(Q$1,'9.5 MEAL TICKETS'!$CD$5:$CX$5,'9.5 MEAL TICKETS'!$CD19:$CX19))</f>
        <v>67</v>
      </c>
      <c r="T25" s="2">
        <f>IF(_xlfn.XLOOKUP(Q$1,'9.5 MEAL TICKETS'!$DI$5:$EC$5,'9.5 MEAL TICKETS'!$DI19:$EC19)=0,"",_xlfn.XLOOKUP(Q$1,'9.5 MEAL TICKETS'!$DI$5:$EC$5,'9.5 MEAL TICKETS'!$DI19:$EC19))</f>
        <v>30</v>
      </c>
      <c r="U25" s="2">
        <f t="shared" si="70"/>
        <v>154</v>
      </c>
      <c r="V25" s="2"/>
      <c r="X25" s="93">
        <f>SUM(IF(_xlfn.XLOOKUP(X$1,'9.5 MEAL TICKETS'!$T$5:$AN$5,'9.5 MEAL TICKETS'!$T19:$AN19)=0,"",_xlfn.XLOOKUP(X$1,'9.5 MEAL TICKETS'!$T$5:$AN$5,'9.5 MEAL TICKETS'!$T19:$AN19)))+SUM('EXCEPTIONAL &amp; IFS &amp; G4'!C19)</f>
        <v>51</v>
      </c>
      <c r="Y25" s="93">
        <f>SUM(IF(_xlfn.XLOOKUP(X$1,'9.5 MEAL TICKETS'!$AY$5:$BS$5,'9.5 MEAL TICKETS'!$AY19:$BS19)=0,"",_xlfn.XLOOKUP(X$1,'9.5 MEAL TICKETS'!$AY$5:$BS$5,'9.5 MEAL TICKETS'!$AY19:$BS19)))+SUM('EXCEPTIONAL &amp; IFS &amp; G4'!D19)</f>
        <v>143</v>
      </c>
      <c r="Z25" s="93">
        <f>SUM(IF( _xlfn.XLOOKUP(X$1,'9.5 MEAL TICKETS'!$CD$5:$CX$5,'9.5 MEAL TICKETS'!$CD19:$CX19)=0,"",_xlfn.XLOOKUP(X$1,'9.5 MEAL TICKETS'!$CD$5:$CX$5,'9.5 MEAL TICKETS'!$CD19:$CX19)))+SUM('EXCEPTIONAL &amp; IFS &amp; G4'!E19)</f>
        <v>166</v>
      </c>
      <c r="AA25" s="2">
        <f>SUM(IF(_xlfn.XLOOKUP(X$1,'9.5 MEAL TICKETS'!$DI$5:$EC$5,'9.5 MEAL TICKETS'!$DI19:$EC19)=0,"",_xlfn.XLOOKUP(X$1,'9.5 MEAL TICKETS'!$DI$5:$EC$5,'9.5 MEAL TICKETS'!$DI19:$EC19)))+SUM('EXCEPTIONAL &amp; IFS &amp; G4'!F19)</f>
        <v>200</v>
      </c>
      <c r="AB25" s="2">
        <f t="shared" si="71"/>
        <v>560</v>
      </c>
      <c r="AC25" s="2"/>
      <c r="AE25" s="2" t="str">
        <f>IF(_xlfn.XLOOKUP(AE$1,'9.5 MEAL TICKETS'!$T$5:$AN$5,'9.5 MEAL TICKETS'!$T19:$AN19)=0,"",_xlfn.XLOOKUP(AE$1,'9.5 MEAL TICKETS'!$T$5:$AN$5,'9.5 MEAL TICKETS'!$T19:$AN19))</f>
        <v/>
      </c>
      <c r="AF25" s="2" t="str">
        <f>IF(_xlfn.XLOOKUP(AE$1,'9.5 MEAL TICKETS'!$AY$5:$BS$5,'9.5 MEAL TICKETS'!$AY19:$BS19)=0,"",_xlfn.XLOOKUP(AE$1,'9.5 MEAL TICKETS'!$AY$5:$BS$5,'9.5 MEAL TICKETS'!$AY19:$BS19))</f>
        <v/>
      </c>
      <c r="AG25" s="2">
        <f>IF( _xlfn.XLOOKUP(AE$1,'9.5 MEAL TICKETS'!$CD$5:$CX$5,'9.5 MEAL TICKETS'!$CD19:$CX19)=0,"",_xlfn.XLOOKUP(AE$1,'9.5 MEAL TICKETS'!$CD$5:$CX$5,'9.5 MEAL TICKETS'!$CD19:$CX19))</f>
        <v>2</v>
      </c>
      <c r="AH25" s="2" t="str">
        <f>IF(_xlfn.XLOOKUP(AE$1,'9.5 MEAL TICKETS'!$DI$5:$EC$5,'9.5 MEAL TICKETS'!$DI19:$EC19)=0,"",_xlfn.XLOOKUP(AE$1,'9.5 MEAL TICKETS'!$DI$5:$EC$5,'9.5 MEAL TICKETS'!$DI19:$EC19))</f>
        <v/>
      </c>
      <c r="AI25" s="2">
        <f t="shared" si="72"/>
        <v>2</v>
      </c>
      <c r="AJ25" s="2"/>
      <c r="AL25" s="2" t="str">
        <f>IF(_xlfn.XLOOKUP(AL$1,'9.5 MEAL TICKETS'!$T$5:$AN$5,'9.5 MEAL TICKETS'!$T19:$AN19)=0,"",_xlfn.XLOOKUP(AL$1,'9.5 MEAL TICKETS'!$T$5:$AN$5,'9.5 MEAL TICKETS'!$T19:$AN19))</f>
        <v/>
      </c>
      <c r="AM25" s="2" t="str">
        <f>IF(_xlfn.XLOOKUP(AL$1,'9.5 MEAL TICKETS'!$AY$5:$BS$5,'9.5 MEAL TICKETS'!$AY19:$BS19)=0,"",_xlfn.XLOOKUP(AL$1,'9.5 MEAL TICKETS'!$AY$5:$BS$5,'9.5 MEAL TICKETS'!$AY19:$BS19))</f>
        <v/>
      </c>
      <c r="AN25" s="2">
        <f>IF( _xlfn.XLOOKUP(AL$1,'9.5 MEAL TICKETS'!$CD$5:$CX$5,'9.5 MEAL TICKETS'!$CD19:$CX19)=0,"",_xlfn.XLOOKUP(AL$1,'9.5 MEAL TICKETS'!$CD$5:$CX$5,'9.5 MEAL TICKETS'!$CD19:$CX19))</f>
        <v>1</v>
      </c>
      <c r="AO25" s="2" t="str">
        <f>IF(_xlfn.XLOOKUP(AL$1,'9.5 MEAL TICKETS'!$DI$5:$EC$5,'9.5 MEAL TICKETS'!$DI19:$EC19)=0,"",_xlfn.XLOOKUP(AL$1,'9.5 MEAL TICKETS'!$DI$5:$EC$5,'9.5 MEAL TICKETS'!$DI19:$EC19))</f>
        <v/>
      </c>
      <c r="AP25" s="2">
        <f t="shared" si="73"/>
        <v>1</v>
      </c>
      <c r="AQ25" s="2"/>
      <c r="AS25" s="2" t="str">
        <f>IF(_xlfn.XLOOKUP(AS$1,'9.5 MEAL TICKETS'!$T$5:$AN$5,'9.5 MEAL TICKETS'!$T19:$AN19)=0,"",_xlfn.XLOOKUP(AS$1,'9.5 MEAL TICKETS'!$T$5:$AN$5,'9.5 MEAL TICKETS'!$T19:$AN19))</f>
        <v/>
      </c>
      <c r="AT25" s="2" t="str">
        <f>IF(_xlfn.XLOOKUP(AS$1,'9.5 MEAL TICKETS'!$AY$5:$BS$5,'9.5 MEAL TICKETS'!$AY19:$BS19)=0,"",_xlfn.XLOOKUP(AS$1,'9.5 MEAL TICKETS'!$AY$5:$BS$5,'9.5 MEAL TICKETS'!$AY19:$BS19))</f>
        <v/>
      </c>
      <c r="AU25" s="2"/>
      <c r="AV25" s="2"/>
      <c r="AW25" s="2">
        <f t="shared" si="74"/>
        <v>0</v>
      </c>
      <c r="AX25" s="2"/>
      <c r="AZ25" s="2" t="str">
        <f>IF(_xlfn.XLOOKUP(AZ$1,'9.5 MEAL TICKETS'!$T$5:$AN$5,'9.5 MEAL TICKETS'!$T19:$AN19)=0,"",_xlfn.XLOOKUP(AZ$1,'9.5 MEAL TICKETS'!$T$5:$AN$5,'9.5 MEAL TICKETS'!$T19:$AN19))</f>
        <v/>
      </c>
      <c r="BA25" s="2" t="str">
        <f>IF(_xlfn.XLOOKUP(AZ$1,'9.5 MEAL TICKETS'!$AY$5:$BS$5,'9.5 MEAL TICKETS'!$AY19:$BS19)=0,"",_xlfn.XLOOKUP(AZ$1,'9.5 MEAL TICKETS'!$AY$5:$BS$5,'9.5 MEAL TICKETS'!$AY19:$BS19))</f>
        <v/>
      </c>
      <c r="BB25" s="2">
        <f>IF( _xlfn.XLOOKUP(AZ$1,'9.5 MEAL TICKETS'!$CD$5:$CX$5,'9.5 MEAL TICKETS'!$CD19:$CX19)=0,"",_xlfn.XLOOKUP(AZ$1,'9.5 MEAL TICKETS'!$CD$5:$CX$5,'9.5 MEAL TICKETS'!$CD19:$CX19))</f>
        <v>6</v>
      </c>
      <c r="BC25" s="2">
        <f>IF(_xlfn.XLOOKUP(AZ$1,'9.5 MEAL TICKETS'!$DI$5:$EC$5,'9.5 MEAL TICKETS'!$DI19:$EC19)=0,"",_xlfn.XLOOKUP(AZ$1,'9.5 MEAL TICKETS'!$DI$5:$EC$5,'9.5 MEAL TICKETS'!$DI19:$EC19))</f>
        <v>3</v>
      </c>
      <c r="BD25" s="2">
        <f t="shared" si="85"/>
        <v>9</v>
      </c>
      <c r="BE25" s="2"/>
      <c r="BG25" s="2" t="str">
        <f>IF(_xlfn.XLOOKUP(BG$1,'9.5 MEAL TICKETS'!$T$5:$AN$5,'9.5 MEAL TICKETS'!$T19:$AN19)=0,"",_xlfn.XLOOKUP(BG$1,'9.5 MEAL TICKETS'!$T$5:$AN$5,'9.5 MEAL TICKETS'!$T19:$AN19))</f>
        <v/>
      </c>
      <c r="BH25" s="2" t="str">
        <f>IF(_xlfn.XLOOKUP(BG$1,'9.5 MEAL TICKETS'!$AY$5:$BS$5,'9.5 MEAL TICKETS'!$AY19:$BS19)=0,"",_xlfn.XLOOKUP(BG$1,'9.5 MEAL TICKETS'!$AY$5:$BS$5,'9.5 MEAL TICKETS'!$AY19:$BS19))</f>
        <v/>
      </c>
      <c r="BI25" s="2" t="str">
        <f>IF( _xlfn.XLOOKUP(BG$1,'9.5 MEAL TICKETS'!$CD$5:$CX$5,'9.5 MEAL TICKETS'!$CD19:$CX19)=0,"",_xlfn.XLOOKUP(BG$1,'9.5 MEAL TICKETS'!$CD$5:$CX$5,'9.5 MEAL TICKETS'!$CD19:$CX19))</f>
        <v/>
      </c>
      <c r="BJ25" s="2">
        <f>IF(_xlfn.XLOOKUP(BG$1,'9.5 MEAL TICKETS'!$DI$5:$EC$5,'9.5 MEAL TICKETS'!$DI19:$EC19)=0,"",_xlfn.XLOOKUP(BG$1,'9.5 MEAL TICKETS'!$DI$5:$EC$5,'9.5 MEAL TICKETS'!$DI19:$EC19))</f>
        <v>1</v>
      </c>
      <c r="BK25" s="2">
        <f t="shared" si="76"/>
        <v>1</v>
      </c>
      <c r="BL25" s="2"/>
      <c r="BN25" s="2" t="str">
        <f>IF(_xlfn.XLOOKUP(BN$1,'9.5 MEAL TICKETS'!$T$5:$AN$5,'9.5 MEAL TICKETS'!$T19:$AN19)=0,"",_xlfn.XLOOKUP(BN$1,'9.5 MEAL TICKETS'!$T$5:$AN$5,'9.5 MEAL TICKETS'!$T19:$AN19))</f>
        <v/>
      </c>
      <c r="BO25" s="2" t="str">
        <f>IF(_xlfn.XLOOKUP(BN$1,'9.5 MEAL TICKETS'!$AY$5:$BS$5,'9.5 MEAL TICKETS'!$AY19:$BS19)=0,"",_xlfn.XLOOKUP(BN$1,'9.5 MEAL TICKETS'!$AY$5:$BS$5,'9.5 MEAL TICKETS'!$AY19:$BS19))</f>
        <v/>
      </c>
      <c r="BP25" s="2" t="str">
        <f>IF( _xlfn.XLOOKUP(BN$1,'9.5 MEAL TICKETS'!$CD$5:$CX$5,'9.5 MEAL TICKETS'!$CD19:$CX19)=0,"",_xlfn.XLOOKUP(BN$1,'9.5 MEAL TICKETS'!$CD$5:$CX$5,'9.5 MEAL TICKETS'!$CD19:$CX19))</f>
        <v/>
      </c>
      <c r="BQ25" s="2" t="str">
        <f>IF(_xlfn.XLOOKUP(BN$1,'9.5 MEAL TICKETS'!$DI$5:$EC$5,'9.5 MEAL TICKETS'!$DI19:$EC19)=0,"",_xlfn.XLOOKUP(BN$1,'9.5 MEAL TICKETS'!$DI$5:$EC$5,'9.5 MEAL TICKETS'!$DI19:$EC19))</f>
        <v/>
      </c>
      <c r="BR25" s="2">
        <f t="shared" si="77"/>
        <v>0</v>
      </c>
      <c r="BS25" s="2"/>
      <c r="BU25" s="2" t="str">
        <f>IF(_xlfn.XLOOKUP(BU$1,'9.5 MEAL TICKETS'!$T$5:$AN$5,'9.5 MEAL TICKETS'!$T19:$AN19)=0,"",_xlfn.XLOOKUP(BU$1,'9.5 MEAL TICKETS'!$T$5:$AN$5,'9.5 MEAL TICKETS'!$T19:$AN19))</f>
        <v/>
      </c>
      <c r="BV25" s="2" t="str">
        <f>IF(_xlfn.XLOOKUP(BU$1,'9.5 MEAL TICKETS'!$AY$5:$BS$5,'9.5 MEAL TICKETS'!$AY19:$BS19)=0,"",_xlfn.XLOOKUP(BU$1,'9.5 MEAL TICKETS'!$AY$5:$BS$5,'9.5 MEAL TICKETS'!$AY19:$BS19))</f>
        <v/>
      </c>
      <c r="BW25" s="2">
        <f>IF( _xlfn.XLOOKUP(BU$1,'9.5 MEAL TICKETS'!$CD$5:$CX$5,'9.5 MEAL TICKETS'!$CD19:$CX19)=0,"",_xlfn.XLOOKUP(BU$1,'9.5 MEAL TICKETS'!$CD$5:$CX$5,'9.5 MEAL TICKETS'!$CD19:$CX19))</f>
        <v>1</v>
      </c>
      <c r="BX25" s="2">
        <f>IF(_xlfn.XLOOKUP(BU$1,'9.5 MEAL TICKETS'!$DI$5:$EC$5,'9.5 MEAL TICKETS'!$DI19:$EC19)=0,"",_xlfn.XLOOKUP(BU$1,'9.5 MEAL TICKETS'!$DI$5:$EC$5,'9.5 MEAL TICKETS'!$DI19:$EC19))</f>
        <v>3</v>
      </c>
      <c r="BY25" s="2">
        <f t="shared" si="78"/>
        <v>4</v>
      </c>
      <c r="BZ25" s="2"/>
      <c r="CB25" s="2"/>
      <c r="CC25" s="2"/>
      <c r="CD25" s="2">
        <f>SUM('EXCEPTIONAL &amp; IFS &amp; G4'!G19)+SUM('EXCEPTIONAL &amp; IFS &amp; G4'!I19)</f>
        <v>27</v>
      </c>
      <c r="CE25" s="2">
        <f>SUM('EXCEPTIONAL &amp; IFS &amp; G4'!H19)+SUM('EXCEPTIONAL &amp; IFS &amp; G4'!J19)</f>
        <v>20</v>
      </c>
      <c r="CF25" s="2">
        <f t="shared" si="79"/>
        <v>47</v>
      </c>
      <c r="CG25" s="2"/>
      <c r="CI25" s="2">
        <f t="shared" si="80"/>
        <v>64</v>
      </c>
      <c r="CJ25" s="2">
        <f t="shared" si="81"/>
        <v>187</v>
      </c>
      <c r="CK25" s="2">
        <f t="shared" si="82"/>
        <v>270</v>
      </c>
      <c r="CL25" s="2">
        <f t="shared" si="83"/>
        <v>257</v>
      </c>
      <c r="CM25" s="2">
        <f>CI25+CJ25+CK25+CL25</f>
        <v>778</v>
      </c>
      <c r="CN25" s="2">
        <f t="shared" si="67"/>
        <v>0</v>
      </c>
      <c r="CP25" s="7" t="s">
        <v>20</v>
      </c>
      <c r="CQ25" s="26">
        <f>SUM(BG29:BL29)</f>
        <v>3870</v>
      </c>
    </row>
    <row r="26" spans="1:100" x14ac:dyDescent="0.25">
      <c r="A26" s="216"/>
      <c r="B26" t="s">
        <v>3</v>
      </c>
      <c r="C26" s="4">
        <f t="shared" ref="C26:H26" si="86">SUM(C19:C25)</f>
        <v>0</v>
      </c>
      <c r="D26" s="4">
        <f t="shared" si="86"/>
        <v>0</v>
      </c>
      <c r="E26" s="4">
        <f t="shared" si="86"/>
        <v>2</v>
      </c>
      <c r="F26" s="4">
        <f t="shared" si="86"/>
        <v>0</v>
      </c>
      <c r="G26" s="4">
        <f t="shared" si="86"/>
        <v>2</v>
      </c>
      <c r="H26" s="4">
        <f t="shared" si="86"/>
        <v>0</v>
      </c>
      <c r="I26" s="5"/>
      <c r="J26" s="4">
        <f t="shared" ref="J26:O26" si="87">SUM(J19:J25)</f>
        <v>0</v>
      </c>
      <c r="K26" s="4">
        <f t="shared" si="87"/>
        <v>0</v>
      </c>
      <c r="L26" s="4">
        <f t="shared" si="87"/>
        <v>8</v>
      </c>
      <c r="M26" s="4">
        <f t="shared" si="87"/>
        <v>2</v>
      </c>
      <c r="N26" s="4">
        <f t="shared" si="87"/>
        <v>10</v>
      </c>
      <c r="O26" s="4">
        <f t="shared" si="87"/>
        <v>0</v>
      </c>
      <c r="P26" s="5"/>
      <c r="Q26" s="4">
        <f t="shared" ref="Q26:V26" si="88">SUM(Q19:Q25)</f>
        <v>64</v>
      </c>
      <c r="R26" s="4">
        <f t="shared" si="88"/>
        <v>336</v>
      </c>
      <c r="S26" s="4">
        <f t="shared" si="88"/>
        <v>412</v>
      </c>
      <c r="T26" s="4">
        <f t="shared" si="88"/>
        <v>191</v>
      </c>
      <c r="U26" s="4">
        <f t="shared" si="88"/>
        <v>1003</v>
      </c>
      <c r="V26" s="4">
        <f t="shared" si="88"/>
        <v>0</v>
      </c>
      <c r="W26" s="5"/>
      <c r="X26" s="4">
        <f t="shared" ref="X26:AC26" si="89">SUM(X19:X25)</f>
        <v>290</v>
      </c>
      <c r="Y26" s="4">
        <f t="shared" si="89"/>
        <v>803</v>
      </c>
      <c r="Z26" s="4">
        <f t="shared" si="89"/>
        <v>986</v>
      </c>
      <c r="AA26" s="4">
        <f t="shared" si="89"/>
        <v>1173</v>
      </c>
      <c r="AB26" s="4">
        <f t="shared" si="89"/>
        <v>3252</v>
      </c>
      <c r="AC26" s="4">
        <f t="shared" si="89"/>
        <v>0</v>
      </c>
      <c r="AD26" s="5"/>
      <c r="AE26" s="4">
        <f t="shared" ref="AE26:AJ26" si="90">SUM(AE19:AE25)</f>
        <v>0</v>
      </c>
      <c r="AF26" s="4">
        <f t="shared" si="90"/>
        <v>0</v>
      </c>
      <c r="AG26" s="4">
        <f t="shared" si="90"/>
        <v>11</v>
      </c>
      <c r="AH26" s="4">
        <f t="shared" si="90"/>
        <v>2</v>
      </c>
      <c r="AI26" s="4">
        <f t="shared" si="90"/>
        <v>13</v>
      </c>
      <c r="AJ26" s="4">
        <f t="shared" si="90"/>
        <v>0</v>
      </c>
      <c r="AK26" s="5"/>
      <c r="AL26" s="4">
        <f t="shared" ref="AL26:AQ26" si="91">SUM(AL19:AL25)</f>
        <v>0</v>
      </c>
      <c r="AM26" s="4">
        <f t="shared" si="91"/>
        <v>0</v>
      </c>
      <c r="AN26" s="4">
        <f t="shared" si="91"/>
        <v>4</v>
      </c>
      <c r="AO26" s="4">
        <f t="shared" si="91"/>
        <v>0</v>
      </c>
      <c r="AP26" s="4">
        <f t="shared" si="91"/>
        <v>4</v>
      </c>
      <c r="AQ26" s="4">
        <f t="shared" si="91"/>
        <v>0</v>
      </c>
      <c r="AR26" s="5"/>
      <c r="AS26" s="4">
        <f t="shared" ref="AS26:AX26" si="92">SUM(AS19:AS25)</f>
        <v>0</v>
      </c>
      <c r="AT26" s="4">
        <f t="shared" si="92"/>
        <v>0</v>
      </c>
      <c r="AU26" s="4">
        <f t="shared" si="92"/>
        <v>0</v>
      </c>
      <c r="AV26" s="4">
        <f t="shared" si="92"/>
        <v>0</v>
      </c>
      <c r="AW26" s="4">
        <f t="shared" si="92"/>
        <v>0</v>
      </c>
      <c r="AX26" s="4">
        <f t="shared" si="92"/>
        <v>0</v>
      </c>
      <c r="AY26" s="5"/>
      <c r="AZ26" s="4">
        <f t="shared" ref="AZ26:BE26" si="93">SUM(AZ19:AZ25)</f>
        <v>1</v>
      </c>
      <c r="BA26" s="4">
        <f t="shared" si="93"/>
        <v>1</v>
      </c>
      <c r="BB26" s="4">
        <f t="shared" si="93"/>
        <v>81</v>
      </c>
      <c r="BC26" s="4">
        <f t="shared" si="93"/>
        <v>58</v>
      </c>
      <c r="BD26" s="4">
        <f t="shared" si="93"/>
        <v>141</v>
      </c>
      <c r="BE26" s="4">
        <f t="shared" si="93"/>
        <v>0</v>
      </c>
      <c r="BF26" s="5"/>
      <c r="BG26" s="4">
        <f t="shared" ref="BG26:BL26" si="94">SUM(BG19:BG25)</f>
        <v>0</v>
      </c>
      <c r="BH26" s="4">
        <f t="shared" si="94"/>
        <v>0</v>
      </c>
      <c r="BI26" s="4">
        <f t="shared" si="94"/>
        <v>0</v>
      </c>
      <c r="BJ26" s="4">
        <f t="shared" si="94"/>
        <v>3</v>
      </c>
      <c r="BK26" s="4">
        <f t="shared" si="94"/>
        <v>3</v>
      </c>
      <c r="BL26" s="4">
        <f t="shared" si="94"/>
        <v>0</v>
      </c>
      <c r="BM26" s="5"/>
      <c r="BN26" s="4">
        <f t="shared" ref="BN26:BP26" si="95">SUM(BN19:BN25)</f>
        <v>0</v>
      </c>
      <c r="BO26" s="4">
        <f t="shared" si="95"/>
        <v>0</v>
      </c>
      <c r="BP26" s="4">
        <f t="shared" si="95"/>
        <v>1</v>
      </c>
      <c r="BQ26" s="4">
        <f>SUM(BQ19:BQ25)</f>
        <v>0</v>
      </c>
      <c r="BR26" s="4">
        <f t="shared" ref="BR26:BS26" si="96">SUM(BR19:BR25)</f>
        <v>1</v>
      </c>
      <c r="BS26" s="4">
        <f t="shared" si="96"/>
        <v>0</v>
      </c>
      <c r="BT26" s="5"/>
      <c r="BU26" s="4">
        <f t="shared" ref="BU26:BZ26" si="97">SUM(BU19:BU25)</f>
        <v>0</v>
      </c>
      <c r="BV26" s="4">
        <f t="shared" si="97"/>
        <v>0</v>
      </c>
      <c r="BW26" s="4">
        <f t="shared" si="97"/>
        <v>5</v>
      </c>
      <c r="BX26" s="4">
        <f t="shared" si="97"/>
        <v>7</v>
      </c>
      <c r="BY26" s="4">
        <f t="shared" si="97"/>
        <v>12</v>
      </c>
      <c r="BZ26" s="4">
        <f t="shared" si="97"/>
        <v>0</v>
      </c>
      <c r="CA26" s="5"/>
      <c r="CB26" s="4">
        <f t="shared" ref="CB26:CG26" si="98">SUM(CB19:CB25)</f>
        <v>0</v>
      </c>
      <c r="CC26" s="4">
        <f t="shared" si="98"/>
        <v>0</v>
      </c>
      <c r="CD26" s="4">
        <f t="shared" si="98"/>
        <v>753</v>
      </c>
      <c r="CE26" s="4">
        <f t="shared" si="98"/>
        <v>145</v>
      </c>
      <c r="CF26" s="4">
        <f t="shared" si="98"/>
        <v>898</v>
      </c>
      <c r="CG26" s="4">
        <f t="shared" si="98"/>
        <v>0</v>
      </c>
      <c r="CI26" s="2">
        <f>SUM(CI19:CI25)</f>
        <v>355</v>
      </c>
      <c r="CJ26" s="2">
        <f t="shared" ref="CJ26:CL26" si="99">SUM(CJ19:CJ25)</f>
        <v>1140</v>
      </c>
      <c r="CK26" s="2">
        <f t="shared" si="99"/>
        <v>2263</v>
      </c>
      <c r="CL26" s="2">
        <f t="shared" si="99"/>
        <v>1581</v>
      </c>
      <c r="CM26" s="2">
        <f>CI26+CJ26+CK26+CL26</f>
        <v>5339</v>
      </c>
      <c r="CN26" s="2">
        <f t="shared" ref="CN26" si="100">SUM(CN19:CN25)</f>
        <v>0</v>
      </c>
      <c r="CP26" s="7" t="s">
        <v>36</v>
      </c>
      <c r="CQ26" s="26">
        <f>SUM(BN29:BS29)</f>
        <v>1290</v>
      </c>
    </row>
    <row r="27" spans="1:100" x14ac:dyDescent="0.25">
      <c r="B27" t="s">
        <v>2</v>
      </c>
      <c r="C27" s="1">
        <f t="shared" ref="C27:H27" si="101">+C18*C26</f>
        <v>0</v>
      </c>
      <c r="D27" s="1">
        <f t="shared" si="101"/>
        <v>0</v>
      </c>
      <c r="E27" s="1">
        <f t="shared" si="101"/>
        <v>2200</v>
      </c>
      <c r="F27" s="1">
        <f t="shared" si="101"/>
        <v>0</v>
      </c>
      <c r="G27" s="1">
        <f t="shared" si="101"/>
        <v>200</v>
      </c>
      <c r="H27" s="1">
        <f t="shared" si="101"/>
        <v>0</v>
      </c>
      <c r="I27" s="3"/>
      <c r="J27" s="1">
        <f t="shared" ref="J27:O27" si="102">+J18*J26</f>
        <v>0</v>
      </c>
      <c r="K27" s="1">
        <f t="shared" si="102"/>
        <v>0</v>
      </c>
      <c r="L27" s="1">
        <f t="shared" si="102"/>
        <v>8800</v>
      </c>
      <c r="M27" s="1">
        <f t="shared" si="102"/>
        <v>2200</v>
      </c>
      <c r="N27" s="1">
        <f t="shared" si="102"/>
        <v>1000</v>
      </c>
      <c r="O27" s="1">
        <f t="shared" si="102"/>
        <v>0</v>
      </c>
      <c r="P27" s="3"/>
      <c r="Q27" s="1">
        <f t="shared" ref="Q27:V27" si="103">+Q18*Q26</f>
        <v>44800</v>
      </c>
      <c r="R27" s="1">
        <f t="shared" si="103"/>
        <v>235200</v>
      </c>
      <c r="S27" s="1">
        <f t="shared" si="103"/>
        <v>453200</v>
      </c>
      <c r="T27" s="1">
        <f t="shared" si="103"/>
        <v>210100</v>
      </c>
      <c r="U27" s="1">
        <f t="shared" si="103"/>
        <v>100300</v>
      </c>
      <c r="V27" s="1">
        <f t="shared" si="103"/>
        <v>0</v>
      </c>
      <c r="W27" s="3"/>
      <c r="X27" s="1">
        <f t="shared" ref="X27:AC27" si="104">+X18*X26</f>
        <v>203000</v>
      </c>
      <c r="Y27" s="1">
        <f t="shared" si="104"/>
        <v>562100</v>
      </c>
      <c r="Z27" s="1">
        <f t="shared" si="104"/>
        <v>1084600</v>
      </c>
      <c r="AA27" s="1">
        <f t="shared" si="104"/>
        <v>1290300</v>
      </c>
      <c r="AB27" s="1">
        <f t="shared" si="104"/>
        <v>325200</v>
      </c>
      <c r="AC27" s="1">
        <f t="shared" si="104"/>
        <v>0</v>
      </c>
      <c r="AD27" s="3"/>
      <c r="AE27" s="1">
        <f t="shared" ref="AE27:AJ27" si="105">+AE18*AE26</f>
        <v>0</v>
      </c>
      <c r="AF27" s="1">
        <f t="shared" si="105"/>
        <v>0</v>
      </c>
      <c r="AG27" s="1">
        <f t="shared" si="105"/>
        <v>12100</v>
      </c>
      <c r="AH27" s="1">
        <f t="shared" si="105"/>
        <v>2200</v>
      </c>
      <c r="AI27" s="1">
        <f t="shared" si="105"/>
        <v>1300</v>
      </c>
      <c r="AJ27" s="1">
        <f t="shared" si="105"/>
        <v>0</v>
      </c>
      <c r="AK27" s="3"/>
      <c r="AL27" s="1">
        <f t="shared" ref="AL27:AQ27" si="106">+AL18*AL26</f>
        <v>0</v>
      </c>
      <c r="AM27" s="1">
        <f t="shared" si="106"/>
        <v>0</v>
      </c>
      <c r="AN27" s="1">
        <f t="shared" si="106"/>
        <v>4400</v>
      </c>
      <c r="AO27" s="1">
        <f t="shared" si="106"/>
        <v>0</v>
      </c>
      <c r="AP27" s="1">
        <f t="shared" si="106"/>
        <v>400</v>
      </c>
      <c r="AQ27" s="1">
        <f t="shared" si="106"/>
        <v>0</v>
      </c>
      <c r="AR27" s="3"/>
      <c r="AS27" s="1">
        <f t="shared" ref="AS27:AX27" si="107">+AS18*AS26</f>
        <v>0</v>
      </c>
      <c r="AT27" s="1">
        <f t="shared" si="107"/>
        <v>0</v>
      </c>
      <c r="AU27" s="1">
        <f t="shared" si="107"/>
        <v>0</v>
      </c>
      <c r="AV27" s="1">
        <f t="shared" si="107"/>
        <v>0</v>
      </c>
      <c r="AW27" s="1">
        <f t="shared" si="107"/>
        <v>0</v>
      </c>
      <c r="AX27" s="1">
        <f t="shared" si="107"/>
        <v>0</v>
      </c>
      <c r="AY27" s="3"/>
      <c r="AZ27" s="1">
        <f t="shared" ref="AZ27:BE27" si="108">+AZ18*AZ26</f>
        <v>700</v>
      </c>
      <c r="BA27" s="1">
        <f t="shared" si="108"/>
        <v>700</v>
      </c>
      <c r="BB27" s="1">
        <f t="shared" si="108"/>
        <v>89100</v>
      </c>
      <c r="BC27" s="1">
        <f t="shared" si="108"/>
        <v>63800</v>
      </c>
      <c r="BD27" s="1">
        <f t="shared" si="108"/>
        <v>14100</v>
      </c>
      <c r="BE27" s="1">
        <f t="shared" si="108"/>
        <v>0</v>
      </c>
      <c r="BF27" s="3"/>
      <c r="BG27" s="1">
        <f t="shared" ref="BG27:BL27" si="109">+BG18*BG26</f>
        <v>0</v>
      </c>
      <c r="BH27" s="1">
        <f t="shared" si="109"/>
        <v>0</v>
      </c>
      <c r="BI27" s="1">
        <f t="shared" si="109"/>
        <v>0</v>
      </c>
      <c r="BJ27" s="1">
        <f t="shared" si="109"/>
        <v>3300</v>
      </c>
      <c r="BK27" s="1">
        <f t="shared" si="109"/>
        <v>300</v>
      </c>
      <c r="BL27" s="1">
        <f t="shared" si="109"/>
        <v>0</v>
      </c>
      <c r="BM27" s="3"/>
      <c r="BN27" s="1">
        <f t="shared" ref="BN27:BS27" si="110">+BN18*BN26</f>
        <v>0</v>
      </c>
      <c r="BO27" s="1">
        <f t="shared" si="110"/>
        <v>0</v>
      </c>
      <c r="BP27" s="1">
        <f t="shared" si="110"/>
        <v>1100</v>
      </c>
      <c r="BQ27" s="1">
        <f t="shared" si="110"/>
        <v>0</v>
      </c>
      <c r="BR27" s="1">
        <f t="shared" si="110"/>
        <v>100</v>
      </c>
      <c r="BS27" s="1">
        <f t="shared" si="110"/>
        <v>0</v>
      </c>
      <c r="BT27" s="3"/>
      <c r="BU27" s="1">
        <f t="shared" ref="BU27:BZ27" si="111">+BU18*BU26</f>
        <v>0</v>
      </c>
      <c r="BV27" s="1">
        <f t="shared" si="111"/>
        <v>0</v>
      </c>
      <c r="BW27" s="1">
        <f t="shared" si="111"/>
        <v>5500</v>
      </c>
      <c r="BX27" s="1">
        <f t="shared" si="111"/>
        <v>7700</v>
      </c>
      <c r="BY27" s="1">
        <f t="shared" si="111"/>
        <v>1200</v>
      </c>
      <c r="BZ27" s="1">
        <f t="shared" si="111"/>
        <v>0</v>
      </c>
      <c r="CA27" s="3"/>
      <c r="CB27" s="1">
        <f t="shared" ref="CB27:CG27" si="112">+CB18*CB26</f>
        <v>0</v>
      </c>
      <c r="CC27" s="1">
        <f t="shared" si="112"/>
        <v>0</v>
      </c>
      <c r="CD27" s="1">
        <f t="shared" si="112"/>
        <v>828300</v>
      </c>
      <c r="CE27" s="1">
        <f t="shared" si="112"/>
        <v>159500</v>
      </c>
      <c r="CF27" s="1">
        <f t="shared" si="112"/>
        <v>89800</v>
      </c>
      <c r="CG27" s="1">
        <f t="shared" si="112"/>
        <v>0</v>
      </c>
      <c r="CH27" s="3"/>
      <c r="CI27" s="25">
        <f>CI26*CI18</f>
        <v>248500</v>
      </c>
      <c r="CJ27" s="25">
        <f t="shared" ref="CJ27:CN27" si="113">CJ26*CJ18</f>
        <v>798000</v>
      </c>
      <c r="CK27" s="25">
        <f t="shared" si="113"/>
        <v>2489300</v>
      </c>
      <c r="CL27" s="25">
        <f t="shared" si="113"/>
        <v>1739100</v>
      </c>
      <c r="CM27" s="25">
        <f t="shared" si="113"/>
        <v>533900</v>
      </c>
      <c r="CN27" s="25">
        <f t="shared" si="113"/>
        <v>0</v>
      </c>
      <c r="CP27" s="7" t="s">
        <v>18</v>
      </c>
      <c r="CQ27" s="26">
        <f>SUM(BU29:BZ29)</f>
        <v>15480</v>
      </c>
    </row>
    <row r="28" spans="1:100" x14ac:dyDescent="0.25">
      <c r="B28" t="s">
        <v>1</v>
      </c>
      <c r="C28" s="1">
        <f>+C27*7.5%</f>
        <v>0</v>
      </c>
      <c r="D28" s="1">
        <f t="shared" ref="D28:H28" si="114">+D27*7.5%</f>
        <v>0</v>
      </c>
      <c r="E28" s="1">
        <f t="shared" si="114"/>
        <v>165</v>
      </c>
      <c r="F28" s="1">
        <f t="shared" si="114"/>
        <v>0</v>
      </c>
      <c r="G28" s="1">
        <f t="shared" si="114"/>
        <v>15</v>
      </c>
      <c r="H28" s="1">
        <f t="shared" si="114"/>
        <v>0</v>
      </c>
      <c r="I28" s="3"/>
      <c r="J28" s="1">
        <f>+J27*7.5%</f>
        <v>0</v>
      </c>
      <c r="K28" s="1">
        <f t="shared" ref="K28:O28" si="115">+K27*7.5%</f>
        <v>0</v>
      </c>
      <c r="L28" s="1">
        <f t="shared" si="115"/>
        <v>660</v>
      </c>
      <c r="M28" s="1">
        <f t="shared" si="115"/>
        <v>165</v>
      </c>
      <c r="N28" s="1">
        <f t="shared" si="115"/>
        <v>75</v>
      </c>
      <c r="O28" s="1">
        <f t="shared" si="115"/>
        <v>0</v>
      </c>
      <c r="P28" s="3"/>
      <c r="Q28" s="1">
        <f>+Q27*7.5%</f>
        <v>3360</v>
      </c>
      <c r="R28" s="1">
        <f t="shared" ref="R28:V28" si="116">+R27*7.5%</f>
        <v>17640</v>
      </c>
      <c r="S28" s="1">
        <f t="shared" si="116"/>
        <v>33990</v>
      </c>
      <c r="T28" s="1">
        <f t="shared" si="116"/>
        <v>15757.5</v>
      </c>
      <c r="U28" s="1">
        <f t="shared" si="116"/>
        <v>7522.5</v>
      </c>
      <c r="V28" s="1">
        <f t="shared" si="116"/>
        <v>0</v>
      </c>
      <c r="W28" s="3"/>
      <c r="X28" s="1">
        <f>+X27*7.5%</f>
        <v>15225</v>
      </c>
      <c r="Y28" s="1">
        <f>+Y27*7.5%</f>
        <v>42157.5</v>
      </c>
      <c r="Z28" s="1">
        <f>+Z27*7.5%</f>
        <v>81345</v>
      </c>
      <c r="AA28" s="1">
        <f>+AA27*7.5%</f>
        <v>96772.5</v>
      </c>
      <c r="AB28" s="1">
        <f>+AB27*7.5%</f>
        <v>24390</v>
      </c>
      <c r="AC28" s="1">
        <f>+AC27*0.05</f>
        <v>0</v>
      </c>
      <c r="AD28" s="3"/>
      <c r="AE28" s="1">
        <f>+AE27*7.5%</f>
        <v>0</v>
      </c>
      <c r="AF28" s="1">
        <f t="shared" ref="AF28:AJ28" si="117">+AF27*7.5%</f>
        <v>0</v>
      </c>
      <c r="AG28" s="1">
        <f t="shared" si="117"/>
        <v>907.5</v>
      </c>
      <c r="AH28" s="1">
        <f t="shared" si="117"/>
        <v>165</v>
      </c>
      <c r="AI28" s="1">
        <f t="shared" si="117"/>
        <v>97.5</v>
      </c>
      <c r="AJ28" s="1">
        <f t="shared" si="117"/>
        <v>0</v>
      </c>
      <c r="AK28" s="3"/>
      <c r="AL28" s="1">
        <f>+AL27*7.5%</f>
        <v>0</v>
      </c>
      <c r="AM28" s="1">
        <f t="shared" ref="AM28:AQ28" si="118">+AM27*7.5%</f>
        <v>0</v>
      </c>
      <c r="AN28" s="1">
        <f t="shared" si="118"/>
        <v>330</v>
      </c>
      <c r="AO28" s="1">
        <f t="shared" si="118"/>
        <v>0</v>
      </c>
      <c r="AP28" s="1">
        <f t="shared" si="118"/>
        <v>30</v>
      </c>
      <c r="AQ28" s="1">
        <f t="shared" si="118"/>
        <v>0</v>
      </c>
      <c r="AR28" s="3"/>
      <c r="AS28" s="1">
        <f>+AS27*7.5%</f>
        <v>0</v>
      </c>
      <c r="AT28" s="1">
        <f t="shared" ref="AT28:AX28" si="119">+AT27*7.5%</f>
        <v>0</v>
      </c>
      <c r="AU28" s="1">
        <f t="shared" si="119"/>
        <v>0</v>
      </c>
      <c r="AV28" s="1">
        <f t="shared" si="119"/>
        <v>0</v>
      </c>
      <c r="AW28" s="1">
        <f t="shared" si="119"/>
        <v>0</v>
      </c>
      <c r="AX28" s="1">
        <f t="shared" si="119"/>
        <v>0</v>
      </c>
      <c r="AY28" s="3"/>
      <c r="AZ28" s="1">
        <f>+AZ27*7.5%</f>
        <v>52.5</v>
      </c>
      <c r="BA28" s="1">
        <f t="shared" ref="BA28:BE28" si="120">+BA27*7.5%</f>
        <v>52.5</v>
      </c>
      <c r="BB28" s="1">
        <f t="shared" si="120"/>
        <v>6682.5</v>
      </c>
      <c r="BC28" s="1">
        <f t="shared" si="120"/>
        <v>4785</v>
      </c>
      <c r="BD28" s="1">
        <f t="shared" si="120"/>
        <v>1057.5</v>
      </c>
      <c r="BE28" s="1">
        <f t="shared" si="120"/>
        <v>0</v>
      </c>
      <c r="BF28" s="3"/>
      <c r="BG28" s="1">
        <f>+BG27*7.5%</f>
        <v>0</v>
      </c>
      <c r="BH28" s="1">
        <f t="shared" ref="BH28:BL28" si="121">+BH27*7.5%</f>
        <v>0</v>
      </c>
      <c r="BI28" s="1">
        <f t="shared" si="121"/>
        <v>0</v>
      </c>
      <c r="BJ28" s="1">
        <f t="shared" si="121"/>
        <v>247.5</v>
      </c>
      <c r="BK28" s="1">
        <f t="shared" si="121"/>
        <v>22.5</v>
      </c>
      <c r="BL28" s="1">
        <f t="shared" si="121"/>
        <v>0</v>
      </c>
      <c r="BM28" s="3"/>
      <c r="BN28" s="1">
        <f>+BN27*7.5%</f>
        <v>0</v>
      </c>
      <c r="BO28" s="1">
        <f t="shared" ref="BO28:BS28" si="122">+BO27*7.5%</f>
        <v>0</v>
      </c>
      <c r="BP28" s="1">
        <f t="shared" si="122"/>
        <v>82.5</v>
      </c>
      <c r="BQ28" s="1">
        <f t="shared" si="122"/>
        <v>0</v>
      </c>
      <c r="BR28" s="1">
        <f t="shared" si="122"/>
        <v>7.5</v>
      </c>
      <c r="BS28" s="1">
        <f t="shared" si="122"/>
        <v>0</v>
      </c>
      <c r="BT28" s="3"/>
      <c r="BU28" s="1">
        <f>+BU27*7.5%</f>
        <v>0</v>
      </c>
      <c r="BV28" s="1">
        <f t="shared" ref="BV28:BZ28" si="123">+BV27*7.5%</f>
        <v>0</v>
      </c>
      <c r="BW28" s="1">
        <f t="shared" si="123"/>
        <v>412.5</v>
      </c>
      <c r="BX28" s="1">
        <f t="shared" si="123"/>
        <v>577.5</v>
      </c>
      <c r="BY28" s="1">
        <f t="shared" si="123"/>
        <v>90</v>
      </c>
      <c r="BZ28" s="1">
        <f t="shared" si="123"/>
        <v>0</v>
      </c>
      <c r="CA28" s="3"/>
      <c r="CB28" s="1">
        <f>+CB27*7.5%</f>
        <v>0</v>
      </c>
      <c r="CC28" s="1">
        <f t="shared" ref="CC28:CG28" si="124">+CC27*7.5%</f>
        <v>0</v>
      </c>
      <c r="CD28" s="1">
        <f t="shared" si="124"/>
        <v>62122.5</v>
      </c>
      <c r="CE28" s="1">
        <f t="shared" si="124"/>
        <v>11962.5</v>
      </c>
      <c r="CF28" s="1">
        <f t="shared" si="124"/>
        <v>6735</v>
      </c>
      <c r="CG28" s="1">
        <f t="shared" si="124"/>
        <v>0</v>
      </c>
      <c r="CH28" s="3"/>
      <c r="CI28" s="25">
        <f>CI27*7.5%</f>
        <v>18637.5</v>
      </c>
      <c r="CJ28" s="25">
        <f t="shared" ref="CJ28:CN28" si="125">CJ27*7.5%</f>
        <v>59850</v>
      </c>
      <c r="CK28" s="25">
        <f t="shared" si="125"/>
        <v>186697.5</v>
      </c>
      <c r="CL28" s="25">
        <f t="shared" si="125"/>
        <v>130432.5</v>
      </c>
      <c r="CM28" s="25">
        <f t="shared" si="125"/>
        <v>40042.5</v>
      </c>
      <c r="CN28" s="25">
        <f t="shared" si="125"/>
        <v>0</v>
      </c>
      <c r="CP28" s="7" t="s">
        <v>154</v>
      </c>
      <c r="CQ28" s="26">
        <f>SUM(CB29:CG29)</f>
        <v>1158420</v>
      </c>
    </row>
    <row r="29" spans="1:100" x14ac:dyDescent="0.25">
      <c r="B29" t="s">
        <v>0</v>
      </c>
      <c r="C29" s="1">
        <f t="shared" ref="C29:D29" si="126">SUM(C27:C28)</f>
        <v>0</v>
      </c>
      <c r="D29" s="1">
        <f t="shared" si="126"/>
        <v>0</v>
      </c>
      <c r="E29" s="1">
        <f>SUM(E27:E28)</f>
        <v>2365</v>
      </c>
      <c r="F29" s="1">
        <f>SUM(F27:F28)</f>
        <v>0</v>
      </c>
      <c r="G29" s="1">
        <f>SUM(G27:G28)</f>
        <v>215</v>
      </c>
      <c r="H29" s="1">
        <f>SUM(H27:H28)</f>
        <v>0</v>
      </c>
      <c r="J29" s="1">
        <f t="shared" ref="J29:K29" si="127">SUM(J27:J28)</f>
        <v>0</v>
      </c>
      <c r="K29" s="1">
        <f t="shared" si="127"/>
        <v>0</v>
      </c>
      <c r="L29" s="1">
        <f>SUM(L27:L28)</f>
        <v>9460</v>
      </c>
      <c r="M29" s="1">
        <f>SUM(M27:M28)</f>
        <v>2365</v>
      </c>
      <c r="N29" s="1">
        <f>SUM(N27:N28)</f>
        <v>1075</v>
      </c>
      <c r="O29" s="1">
        <f>SUM(O27:O28)</f>
        <v>0</v>
      </c>
      <c r="Q29" s="1">
        <f t="shared" ref="Q29:R29" si="128">SUM(Q27:Q28)</f>
        <v>48160</v>
      </c>
      <c r="R29" s="1">
        <f t="shared" si="128"/>
        <v>252840</v>
      </c>
      <c r="S29" s="1">
        <f>SUM(S27:S28)</f>
        <v>487190</v>
      </c>
      <c r="T29" s="1">
        <f>SUM(T27:T28)</f>
        <v>225857.5</v>
      </c>
      <c r="U29" s="1">
        <f>SUM(U27:U28)</f>
        <v>107822.5</v>
      </c>
      <c r="V29" s="1">
        <f>SUM(V27:V28)</f>
        <v>0</v>
      </c>
      <c r="X29" s="1">
        <f t="shared" ref="X29:AC29" si="129">SUM(X27:X28)</f>
        <v>218225</v>
      </c>
      <c r="Y29" s="1">
        <f t="shared" si="129"/>
        <v>604257.5</v>
      </c>
      <c r="Z29" s="1">
        <f t="shared" si="129"/>
        <v>1165945</v>
      </c>
      <c r="AA29" s="1">
        <f t="shared" si="129"/>
        <v>1387072.5</v>
      </c>
      <c r="AB29" s="1">
        <f t="shared" si="129"/>
        <v>349590</v>
      </c>
      <c r="AC29" s="1">
        <f t="shared" si="129"/>
        <v>0</v>
      </c>
      <c r="AE29" s="1">
        <f t="shared" ref="AE29:AJ29" si="130">SUM(AE27:AE28)</f>
        <v>0</v>
      </c>
      <c r="AF29" s="1">
        <f t="shared" si="130"/>
        <v>0</v>
      </c>
      <c r="AG29" s="1">
        <f t="shared" si="130"/>
        <v>13007.5</v>
      </c>
      <c r="AH29" s="1">
        <f t="shared" si="130"/>
        <v>2365</v>
      </c>
      <c r="AI29" s="1">
        <f t="shared" si="130"/>
        <v>1397.5</v>
      </c>
      <c r="AJ29" s="1">
        <f t="shared" si="130"/>
        <v>0</v>
      </c>
      <c r="AL29" s="1">
        <f t="shared" ref="AL29:AQ29" si="131">SUM(AL27:AL28)</f>
        <v>0</v>
      </c>
      <c r="AM29" s="1">
        <f t="shared" si="131"/>
        <v>0</v>
      </c>
      <c r="AN29" s="1">
        <f t="shared" si="131"/>
        <v>4730</v>
      </c>
      <c r="AO29" s="1">
        <f t="shared" si="131"/>
        <v>0</v>
      </c>
      <c r="AP29" s="1">
        <f t="shared" si="131"/>
        <v>430</v>
      </c>
      <c r="AQ29" s="1">
        <f t="shared" si="131"/>
        <v>0</v>
      </c>
      <c r="AS29" s="1">
        <f t="shared" ref="AS29:AX29" si="132">SUM(AS27:AS28)</f>
        <v>0</v>
      </c>
      <c r="AT29" s="1">
        <f t="shared" si="132"/>
        <v>0</v>
      </c>
      <c r="AU29" s="1">
        <f t="shared" si="132"/>
        <v>0</v>
      </c>
      <c r="AV29" s="1">
        <f t="shared" si="132"/>
        <v>0</v>
      </c>
      <c r="AW29" s="1">
        <f t="shared" si="132"/>
        <v>0</v>
      </c>
      <c r="AX29" s="1">
        <f t="shared" si="132"/>
        <v>0</v>
      </c>
      <c r="AZ29" s="1">
        <f t="shared" ref="AZ29:BE29" si="133">SUM(AZ27:AZ28)</f>
        <v>752.5</v>
      </c>
      <c r="BA29" s="1">
        <f t="shared" si="133"/>
        <v>752.5</v>
      </c>
      <c r="BB29" s="1">
        <f t="shared" si="133"/>
        <v>95782.5</v>
      </c>
      <c r="BC29" s="1">
        <f t="shared" si="133"/>
        <v>68585</v>
      </c>
      <c r="BD29" s="1">
        <f t="shared" si="133"/>
        <v>15157.5</v>
      </c>
      <c r="BE29" s="1">
        <f t="shared" si="133"/>
        <v>0</v>
      </c>
      <c r="BG29" s="1">
        <f t="shared" ref="BG29:BL29" si="134">SUM(BG27:BG28)</f>
        <v>0</v>
      </c>
      <c r="BH29" s="1">
        <f t="shared" si="134"/>
        <v>0</v>
      </c>
      <c r="BI29" s="1">
        <f t="shared" si="134"/>
        <v>0</v>
      </c>
      <c r="BJ29" s="1">
        <f t="shared" si="134"/>
        <v>3547.5</v>
      </c>
      <c r="BK29" s="1">
        <f t="shared" si="134"/>
        <v>322.5</v>
      </c>
      <c r="BL29" s="1">
        <f t="shared" si="134"/>
        <v>0</v>
      </c>
      <c r="BN29" s="1">
        <f>SUM(BN27:BN28)</f>
        <v>0</v>
      </c>
      <c r="BO29" s="1">
        <f t="shared" ref="BO29:BS29" si="135">SUM(BO27:BO28)</f>
        <v>0</v>
      </c>
      <c r="BP29" s="1">
        <f t="shared" si="135"/>
        <v>1182.5</v>
      </c>
      <c r="BQ29" s="1">
        <f t="shared" si="135"/>
        <v>0</v>
      </c>
      <c r="BR29" s="1">
        <f t="shared" si="135"/>
        <v>107.5</v>
      </c>
      <c r="BS29" s="1">
        <f t="shared" si="135"/>
        <v>0</v>
      </c>
      <c r="BU29" s="1">
        <f t="shared" ref="BU29:BZ29" si="136">SUM(BU27:BU28)</f>
        <v>0</v>
      </c>
      <c r="BV29" s="1">
        <f t="shared" si="136"/>
        <v>0</v>
      </c>
      <c r="BW29" s="1">
        <f t="shared" si="136"/>
        <v>5912.5</v>
      </c>
      <c r="BX29" s="1">
        <f t="shared" si="136"/>
        <v>8277.5</v>
      </c>
      <c r="BY29" s="1">
        <f t="shared" si="136"/>
        <v>1290</v>
      </c>
      <c r="BZ29" s="1">
        <f t="shared" si="136"/>
        <v>0</v>
      </c>
      <c r="CA29" s="3"/>
      <c r="CB29" s="1">
        <f t="shared" ref="CB29:CG29" si="137">SUM(CB27:CB28)</f>
        <v>0</v>
      </c>
      <c r="CC29" s="1">
        <f t="shared" si="137"/>
        <v>0</v>
      </c>
      <c r="CD29" s="1">
        <f t="shared" si="137"/>
        <v>890422.5</v>
      </c>
      <c r="CE29" s="1">
        <f t="shared" si="137"/>
        <v>171462.5</v>
      </c>
      <c r="CF29" s="1">
        <f t="shared" si="137"/>
        <v>96535</v>
      </c>
      <c r="CG29" s="1">
        <f t="shared" si="137"/>
        <v>0</v>
      </c>
      <c r="CI29" s="25">
        <f>SUM(CI27:CI28)</f>
        <v>267137.5</v>
      </c>
      <c r="CJ29" s="25">
        <f t="shared" ref="CJ29:CN29" si="138">SUM(CJ27:CJ28)</f>
        <v>857850</v>
      </c>
      <c r="CK29" s="25">
        <f t="shared" si="138"/>
        <v>2675997.5</v>
      </c>
      <c r="CL29" s="25">
        <f t="shared" si="138"/>
        <v>1869532.5</v>
      </c>
      <c r="CM29" s="25">
        <f t="shared" si="138"/>
        <v>573942.5</v>
      </c>
      <c r="CN29" s="25">
        <f t="shared" si="138"/>
        <v>0</v>
      </c>
      <c r="CP29" s="9" t="s">
        <v>0</v>
      </c>
      <c r="CQ29" s="27">
        <f>SUM(CQ17:CQ28)</f>
        <v>6244460</v>
      </c>
    </row>
    <row r="31" spans="1:100" x14ac:dyDescent="0.25">
      <c r="C31" s="217" t="s">
        <v>25</v>
      </c>
      <c r="D31" s="217"/>
      <c r="E31" s="217"/>
      <c r="F31" s="217"/>
      <c r="G31" s="217"/>
      <c r="H31" s="217"/>
      <c r="I31" s="24"/>
      <c r="J31" s="217" t="s">
        <v>24</v>
      </c>
      <c r="K31" s="217"/>
      <c r="L31" s="217"/>
      <c r="M31" s="217"/>
      <c r="N31" s="217"/>
      <c r="O31" s="217"/>
      <c r="P31" s="24"/>
      <c r="Q31" s="217" t="s">
        <v>26</v>
      </c>
      <c r="R31" s="217"/>
      <c r="S31" s="217"/>
      <c r="T31" s="217"/>
      <c r="U31" s="217"/>
      <c r="V31" s="217"/>
      <c r="W31" s="217"/>
      <c r="X31" s="217" t="s">
        <v>27</v>
      </c>
      <c r="Y31" s="217"/>
      <c r="Z31" s="217"/>
      <c r="AA31" s="217"/>
      <c r="AB31" s="217"/>
      <c r="AC31" s="217"/>
      <c r="AD31" s="217"/>
      <c r="AE31" s="217" t="s">
        <v>23</v>
      </c>
      <c r="AF31" s="217"/>
      <c r="AG31" s="217"/>
      <c r="AH31" s="217"/>
      <c r="AI31" s="217"/>
      <c r="AJ31" s="217"/>
      <c r="AK31" s="217"/>
      <c r="AL31" s="24"/>
      <c r="AM31" s="24"/>
      <c r="AN31" s="24" t="s">
        <v>35</v>
      </c>
      <c r="AO31" s="24"/>
      <c r="AP31" s="24"/>
      <c r="AQ31" s="24"/>
      <c r="AR31" s="24"/>
      <c r="AS31" s="24"/>
      <c r="AT31" s="24"/>
      <c r="AU31" s="24" t="s">
        <v>22</v>
      </c>
      <c r="AV31" s="24"/>
      <c r="AW31" s="24"/>
      <c r="AX31" s="24"/>
      <c r="AY31" s="24"/>
      <c r="AZ31" s="217" t="s">
        <v>21</v>
      </c>
      <c r="BA31" s="217"/>
      <c r="BB31" s="217"/>
      <c r="BC31" s="217"/>
      <c r="BD31" s="217"/>
      <c r="BE31" s="217"/>
      <c r="BG31" s="218" t="s">
        <v>20</v>
      </c>
      <c r="BH31" s="218"/>
      <c r="BI31" s="218"/>
      <c r="BJ31" s="218"/>
      <c r="BK31" s="218"/>
      <c r="BL31" s="218"/>
      <c r="BN31" s="218" t="s">
        <v>19</v>
      </c>
      <c r="BO31" s="218"/>
      <c r="BP31" s="218"/>
      <c r="BQ31" s="218"/>
      <c r="BR31" s="218"/>
      <c r="BS31" s="218"/>
      <c r="BT31" s="24"/>
      <c r="BU31" s="218" t="s">
        <v>18</v>
      </c>
      <c r="BV31" s="218"/>
      <c r="BW31" s="218"/>
      <c r="BX31" s="218"/>
      <c r="BY31" s="218"/>
      <c r="BZ31" s="218"/>
      <c r="CA31" s="24"/>
      <c r="CB31" s="218" t="s">
        <v>154</v>
      </c>
      <c r="CC31" s="218"/>
      <c r="CD31" s="218"/>
      <c r="CE31" s="218"/>
      <c r="CF31" s="218"/>
      <c r="CG31" s="218"/>
      <c r="CI31" s="218" t="s">
        <v>17</v>
      </c>
      <c r="CJ31" s="218"/>
      <c r="CK31" s="218"/>
      <c r="CL31" s="218"/>
      <c r="CM31" s="218"/>
      <c r="CN31" s="218"/>
      <c r="CS31" s="219" t="s">
        <v>44</v>
      </c>
      <c r="CT31" s="219"/>
    </row>
    <row r="32" spans="1:100" ht="34.5" customHeight="1" x14ac:dyDescent="0.25">
      <c r="A32" s="216" t="str">
        <f>'WHITE HOUSE'!A32</f>
        <v>WK47(Nov 14 -Nov 20)</v>
      </c>
      <c r="B32" t="s">
        <v>16</v>
      </c>
      <c r="C32" s="2" t="s">
        <v>15</v>
      </c>
      <c r="D32" s="2" t="s">
        <v>14</v>
      </c>
      <c r="E32" s="2" t="s">
        <v>13</v>
      </c>
      <c r="F32" s="2" t="s">
        <v>12</v>
      </c>
      <c r="G32" s="2" t="s">
        <v>32</v>
      </c>
      <c r="H32" s="2" t="s">
        <v>11</v>
      </c>
      <c r="J32" s="2" t="s">
        <v>15</v>
      </c>
      <c r="K32" s="2" t="s">
        <v>14</v>
      </c>
      <c r="L32" s="2" t="s">
        <v>13</v>
      </c>
      <c r="M32" s="2" t="s">
        <v>12</v>
      </c>
      <c r="N32" s="2" t="s">
        <v>32</v>
      </c>
      <c r="O32" s="2" t="s">
        <v>11</v>
      </c>
      <c r="Q32" s="2" t="s">
        <v>15</v>
      </c>
      <c r="R32" s="2" t="s">
        <v>14</v>
      </c>
      <c r="S32" s="2" t="s">
        <v>13</v>
      </c>
      <c r="T32" s="2" t="s">
        <v>12</v>
      </c>
      <c r="U32" s="2" t="s">
        <v>32</v>
      </c>
      <c r="V32" s="2" t="s">
        <v>11</v>
      </c>
      <c r="X32" s="2" t="s">
        <v>15</v>
      </c>
      <c r="Y32" s="2" t="s">
        <v>14</v>
      </c>
      <c r="Z32" s="2" t="s">
        <v>13</v>
      </c>
      <c r="AA32" s="2" t="s">
        <v>12</v>
      </c>
      <c r="AB32" s="2" t="s">
        <v>32</v>
      </c>
      <c r="AC32" s="2" t="s">
        <v>11</v>
      </c>
      <c r="AE32" s="2" t="s">
        <v>15</v>
      </c>
      <c r="AF32" s="2" t="s">
        <v>14</v>
      </c>
      <c r="AG32" s="2" t="s">
        <v>13</v>
      </c>
      <c r="AH32" s="2" t="s">
        <v>12</v>
      </c>
      <c r="AI32" s="2" t="s">
        <v>32</v>
      </c>
      <c r="AJ32" s="2" t="s">
        <v>11</v>
      </c>
      <c r="AL32" s="2" t="s">
        <v>15</v>
      </c>
      <c r="AM32" s="2" t="s">
        <v>14</v>
      </c>
      <c r="AN32" s="2" t="s">
        <v>13</v>
      </c>
      <c r="AO32" s="2" t="s">
        <v>12</v>
      </c>
      <c r="AP32" s="2" t="s">
        <v>32</v>
      </c>
      <c r="AQ32" s="2" t="s">
        <v>11</v>
      </c>
      <c r="AS32" s="2" t="s">
        <v>15</v>
      </c>
      <c r="AT32" s="2" t="s">
        <v>14</v>
      </c>
      <c r="AU32" s="2" t="s">
        <v>13</v>
      </c>
      <c r="AV32" s="2" t="s">
        <v>12</v>
      </c>
      <c r="AW32" s="2" t="s">
        <v>32</v>
      </c>
      <c r="AX32" s="2" t="s">
        <v>11</v>
      </c>
      <c r="AZ32" s="2" t="s">
        <v>15</v>
      </c>
      <c r="BA32" s="2" t="s">
        <v>14</v>
      </c>
      <c r="BB32" s="2" t="s">
        <v>13</v>
      </c>
      <c r="BC32" s="2" t="s">
        <v>12</v>
      </c>
      <c r="BD32" s="2" t="s">
        <v>32</v>
      </c>
      <c r="BE32" s="2" t="s">
        <v>11</v>
      </c>
      <c r="BG32" s="2" t="s">
        <v>15</v>
      </c>
      <c r="BH32" s="2" t="s">
        <v>14</v>
      </c>
      <c r="BI32" s="2" t="s">
        <v>13</v>
      </c>
      <c r="BJ32" s="2" t="s">
        <v>12</v>
      </c>
      <c r="BK32" s="2" t="s">
        <v>32</v>
      </c>
      <c r="BL32" s="2" t="s">
        <v>11</v>
      </c>
      <c r="BN32" s="2" t="s">
        <v>15</v>
      </c>
      <c r="BO32" s="2" t="s">
        <v>14</v>
      </c>
      <c r="BP32" s="2" t="s">
        <v>13</v>
      </c>
      <c r="BQ32" s="2" t="s">
        <v>12</v>
      </c>
      <c r="BR32" s="2" t="s">
        <v>32</v>
      </c>
      <c r="BS32" s="2" t="s">
        <v>11</v>
      </c>
      <c r="BT32" s="6"/>
      <c r="BU32" s="2" t="s">
        <v>15</v>
      </c>
      <c r="BV32" s="2" t="s">
        <v>14</v>
      </c>
      <c r="BW32" s="2" t="s">
        <v>13</v>
      </c>
      <c r="BX32" s="2" t="s">
        <v>12</v>
      </c>
      <c r="BY32" s="2" t="s">
        <v>32</v>
      </c>
      <c r="BZ32" s="2" t="s">
        <v>11</v>
      </c>
      <c r="CB32" s="2" t="s">
        <v>15</v>
      </c>
      <c r="CC32" s="2" t="s">
        <v>14</v>
      </c>
      <c r="CD32" s="2" t="s">
        <v>13</v>
      </c>
      <c r="CE32" s="2" t="s">
        <v>12</v>
      </c>
      <c r="CF32" s="2" t="s">
        <v>32</v>
      </c>
      <c r="CG32" s="2" t="s">
        <v>11</v>
      </c>
      <c r="CI32" s="2" t="s">
        <v>15</v>
      </c>
      <c r="CJ32" s="2" t="s">
        <v>14</v>
      </c>
      <c r="CK32" s="2" t="s">
        <v>13</v>
      </c>
      <c r="CL32" s="2" t="s">
        <v>12</v>
      </c>
      <c r="CM32" s="2" t="s">
        <v>33</v>
      </c>
      <c r="CN32" s="2" t="s">
        <v>11</v>
      </c>
      <c r="CP32" s="7" t="s">
        <v>25</v>
      </c>
      <c r="CQ32" s="26">
        <f>SUM(C44:H44)</f>
        <v>1290</v>
      </c>
      <c r="CS32" s="124" t="s">
        <v>25</v>
      </c>
      <c r="CT32" s="28">
        <f>SUMIF($CP$2:$CP$89,CS32,$CQ$2:$CQ$89)</f>
        <v>18060</v>
      </c>
    </row>
    <row r="33" spans="1:101" x14ac:dyDescent="0.25">
      <c r="A33" s="216"/>
      <c r="C33" s="2">
        <v>700</v>
      </c>
      <c r="D33" s="2">
        <v>700</v>
      </c>
      <c r="E33" s="2">
        <v>1100</v>
      </c>
      <c r="F33" s="2">
        <v>1100</v>
      </c>
      <c r="G33" s="2">
        <v>100</v>
      </c>
      <c r="H33" s="2">
        <v>1400</v>
      </c>
      <c r="J33" s="2">
        <v>700</v>
      </c>
      <c r="K33" s="2">
        <v>700</v>
      </c>
      <c r="L33" s="2">
        <v>1100</v>
      </c>
      <c r="M33" s="2">
        <v>1100</v>
      </c>
      <c r="N33" s="2">
        <v>100</v>
      </c>
      <c r="O33" s="2">
        <v>1400</v>
      </c>
      <c r="Q33" s="2">
        <v>700</v>
      </c>
      <c r="R33" s="2">
        <v>700</v>
      </c>
      <c r="S33" s="2">
        <v>1100</v>
      </c>
      <c r="T33" s="2">
        <v>1100</v>
      </c>
      <c r="U33" s="2">
        <v>100</v>
      </c>
      <c r="V33" s="2">
        <v>1400</v>
      </c>
      <c r="X33" s="2">
        <v>700</v>
      </c>
      <c r="Y33" s="2">
        <v>700</v>
      </c>
      <c r="Z33" s="2">
        <v>1100</v>
      </c>
      <c r="AA33" s="2">
        <v>1100</v>
      </c>
      <c r="AB33" s="2">
        <v>100</v>
      </c>
      <c r="AC33" s="2">
        <v>1400</v>
      </c>
      <c r="AE33" s="2">
        <v>700</v>
      </c>
      <c r="AF33" s="2">
        <v>700</v>
      </c>
      <c r="AG33" s="2">
        <v>1100</v>
      </c>
      <c r="AH33" s="2">
        <v>1100</v>
      </c>
      <c r="AI33" s="2">
        <v>100</v>
      </c>
      <c r="AJ33" s="2">
        <v>1400</v>
      </c>
      <c r="AL33" s="2">
        <v>700</v>
      </c>
      <c r="AM33" s="2">
        <v>700</v>
      </c>
      <c r="AN33" s="2">
        <v>1100</v>
      </c>
      <c r="AO33" s="2">
        <v>1100</v>
      </c>
      <c r="AP33" s="2">
        <v>100</v>
      </c>
      <c r="AQ33" s="2">
        <v>1400</v>
      </c>
      <c r="AS33" s="2">
        <v>700</v>
      </c>
      <c r="AT33" s="2">
        <v>700</v>
      </c>
      <c r="AU33" s="2">
        <v>1100</v>
      </c>
      <c r="AV33" s="2">
        <v>1100</v>
      </c>
      <c r="AW33" s="2">
        <v>100</v>
      </c>
      <c r="AX33" s="2">
        <v>1400</v>
      </c>
      <c r="AZ33" s="2">
        <v>700</v>
      </c>
      <c r="BA33" s="2">
        <v>700</v>
      </c>
      <c r="BB33" s="2">
        <v>1100</v>
      </c>
      <c r="BC33" s="2">
        <v>1100</v>
      </c>
      <c r="BD33" s="2">
        <v>100</v>
      </c>
      <c r="BE33" s="2">
        <v>1400</v>
      </c>
      <c r="BG33" s="2">
        <v>700</v>
      </c>
      <c r="BH33" s="2">
        <v>700</v>
      </c>
      <c r="BI33" s="2">
        <v>1100</v>
      </c>
      <c r="BJ33" s="2">
        <v>1100</v>
      </c>
      <c r="BK33" s="2">
        <v>100</v>
      </c>
      <c r="BL33" s="2">
        <v>1400</v>
      </c>
      <c r="BN33" s="2">
        <v>700</v>
      </c>
      <c r="BO33" s="2">
        <v>700</v>
      </c>
      <c r="BP33" s="2">
        <v>1100</v>
      </c>
      <c r="BQ33" s="2">
        <v>1100</v>
      </c>
      <c r="BR33" s="2">
        <v>100</v>
      </c>
      <c r="BS33" s="2">
        <v>1400</v>
      </c>
      <c r="BT33" s="6"/>
      <c r="BU33" s="2">
        <v>700</v>
      </c>
      <c r="BV33" s="2">
        <v>700</v>
      </c>
      <c r="BW33" s="2">
        <v>1100</v>
      </c>
      <c r="BX33" s="2">
        <v>1100</v>
      </c>
      <c r="BY33" s="2">
        <v>100</v>
      </c>
      <c r="BZ33" s="2">
        <v>1400</v>
      </c>
      <c r="CB33" s="2">
        <v>700</v>
      </c>
      <c r="CC33" s="2">
        <v>700</v>
      </c>
      <c r="CD33" s="2">
        <v>1100</v>
      </c>
      <c r="CE33" s="2">
        <v>1100</v>
      </c>
      <c r="CF33" s="2">
        <v>100</v>
      </c>
      <c r="CG33" s="2">
        <v>1400</v>
      </c>
      <c r="CI33" s="2">
        <v>700</v>
      </c>
      <c r="CJ33" s="2">
        <v>700</v>
      </c>
      <c r="CK33" s="2">
        <v>1100</v>
      </c>
      <c r="CL33" s="2">
        <v>1100</v>
      </c>
      <c r="CM33" s="2">
        <v>100</v>
      </c>
      <c r="CN33" s="2">
        <v>1400</v>
      </c>
      <c r="CP33" s="7" t="s">
        <v>24</v>
      </c>
      <c r="CQ33" s="26">
        <f>SUM(J44:O44)</f>
        <v>3870</v>
      </c>
      <c r="CS33" s="125" t="s">
        <v>24</v>
      </c>
      <c r="CT33" s="26">
        <f t="shared" ref="CT33:CT43" si="139">SUMIF($CP$2:$CP$89,CS33,$CQ$2:$CQ$89)</f>
        <v>43860</v>
      </c>
    </row>
    <row r="34" spans="1:101" x14ac:dyDescent="0.25">
      <c r="A34" s="216"/>
      <c r="B34" t="s">
        <v>10</v>
      </c>
      <c r="C34" s="2" t="str">
        <f>IF(_xlfn.XLOOKUP(C$1,'9.5 MEAL TICKETS'!$T$5:$AN$5,'9.5 MEAL TICKETS'!$T20:$AN20)=0,"",_xlfn.XLOOKUP(C$1,'9.5 MEAL TICKETS'!$T$5:$AN$5,'9.5 MEAL TICKETS'!$T20:$AN20))</f>
        <v/>
      </c>
      <c r="D34" s="2" t="str">
        <f>IF(_xlfn.XLOOKUP(C$1,'9.5 MEAL TICKETS'!$AY$5:$BS$5,'9.5 MEAL TICKETS'!$AY20:$BS20)=0,"",_xlfn.XLOOKUP(C$1,'9.5 MEAL TICKETS'!$AY$5:$BS$5,'9.5 MEAL TICKETS'!$AY20:$BS20))</f>
        <v/>
      </c>
      <c r="E34" s="2">
        <f>IF( _xlfn.XLOOKUP(C$1,'9.5 MEAL TICKETS'!$CD$5:$CX$5,'9.5 MEAL TICKETS'!$CD20:$CX20)=0,"",_xlfn.XLOOKUP(C$1,'9.5 MEAL TICKETS'!$CD$5:$CX$5,'9.5 MEAL TICKETS'!$CD20:$CX20))</f>
        <v>1</v>
      </c>
      <c r="F34" s="2" t="str">
        <f>IF(_xlfn.XLOOKUP(C$1,'9.5 MEAL TICKETS'!$DI$5:$EC$5,'9.5 MEAL TICKETS'!$DI20:$EC20)=0,"",_xlfn.XLOOKUP(C$1,'9.5 MEAL TICKETS'!$DI$5:$EC$5,'9.5 MEAL TICKETS'!$DI20:$EC20))</f>
        <v/>
      </c>
      <c r="G34" s="2">
        <f>SUM(C34:F34)</f>
        <v>1</v>
      </c>
      <c r="H34" s="2"/>
      <c r="J34" s="2" t="str">
        <f>IF(_xlfn.XLOOKUP(J$1,'9.5 MEAL TICKETS'!$T$5:$AN$5,'9.5 MEAL TICKETS'!$T20:$AN20)=0,"",_xlfn.XLOOKUP(J$1,'9.5 MEAL TICKETS'!$T$5:$AN$5,'9.5 MEAL TICKETS'!$T20:$AN20))</f>
        <v/>
      </c>
      <c r="K34" s="2" t="str">
        <f>IF(_xlfn.XLOOKUP(J$1,'9.5 MEAL TICKETS'!$AY$5:$BS$5,'9.5 MEAL TICKETS'!$AY20:$BS20)=0,"",_xlfn.XLOOKUP(J$1,'9.5 MEAL TICKETS'!$AY$5:$BS$5,'9.5 MEAL TICKETS'!$AY20:$BS20))</f>
        <v/>
      </c>
      <c r="L34" s="2" t="str">
        <f>IF( _xlfn.XLOOKUP(J$1,'9.5 MEAL TICKETS'!$CD$5:$CX$5,'9.5 MEAL TICKETS'!$CD20:$CX20)=0,"",_xlfn.XLOOKUP(J$1,'9.5 MEAL TICKETS'!$CD$5:$CX$5,'9.5 MEAL TICKETS'!$CD20:$CX20))</f>
        <v/>
      </c>
      <c r="M34" s="2" t="str">
        <f>IF(_xlfn.XLOOKUP(J$1,'9.5 MEAL TICKETS'!$DI$5:$EC$5,'9.5 MEAL TICKETS'!$DI20:$EC20)=0,"",_xlfn.XLOOKUP(J$1,'9.5 MEAL TICKETS'!$DI$5:$EC$5,'9.5 MEAL TICKETS'!$DI20:$EC20))</f>
        <v/>
      </c>
      <c r="N34" s="2">
        <f>SUM(J34:M34)</f>
        <v>0</v>
      </c>
      <c r="O34" s="2"/>
      <c r="Q34" s="2">
        <f>IF(_xlfn.XLOOKUP(Q$1,'9.5 MEAL TICKETS'!$T$5:$AN$5,'9.5 MEAL TICKETS'!$T20:$AN20)=0,"",_xlfn.XLOOKUP(Q$1,'9.5 MEAL TICKETS'!$T$5:$AN$5,'9.5 MEAL TICKETS'!$T20:$AN20))</f>
        <v>2</v>
      </c>
      <c r="R34" s="2">
        <f>IF(_xlfn.XLOOKUP(Q$1,'9.5 MEAL TICKETS'!$AY$5:$BS$5,'9.5 MEAL TICKETS'!$AY20:$BS20)=0,"",_xlfn.XLOOKUP(Q$1,'9.5 MEAL TICKETS'!$AY$5:$BS$5,'9.5 MEAL TICKETS'!$AY20:$BS20))</f>
        <v>54</v>
      </c>
      <c r="S34" s="2">
        <f>IF( _xlfn.XLOOKUP(Q$1,'9.5 MEAL TICKETS'!$CD$5:$CX$5,'9.5 MEAL TICKETS'!$CD20:$CX20)=0,"",_xlfn.XLOOKUP(Q$1,'9.5 MEAL TICKETS'!$CD$5:$CX$5,'9.5 MEAL TICKETS'!$CD20:$CX20))</f>
        <v>65</v>
      </c>
      <c r="T34" s="2">
        <f>IF(_xlfn.XLOOKUP(Q$1,'9.5 MEAL TICKETS'!$DI$5:$EC$5,'9.5 MEAL TICKETS'!$DI20:$EC20)=0,"",_xlfn.XLOOKUP(Q$1,'9.5 MEAL TICKETS'!$DI$5:$EC$5,'9.5 MEAL TICKETS'!$DI20:$EC20))</f>
        <v>28</v>
      </c>
      <c r="U34" s="2">
        <f>SUM(Q34:T34)</f>
        <v>149</v>
      </c>
      <c r="V34" s="2"/>
      <c r="X34" s="93">
        <f>SUM(IF(_xlfn.XLOOKUP(X$1,'9.5 MEAL TICKETS'!$T$5:$AN$5,'9.5 MEAL TICKETS'!$T20:$AN20)=0,"",_xlfn.XLOOKUP(X$1,'9.5 MEAL TICKETS'!$T$5:$AN$5,'9.5 MEAL TICKETS'!$T20:$AN20)))+SUM('EXCEPTIONAL &amp; IFS &amp; G4'!C20)</f>
        <v>18</v>
      </c>
      <c r="Y34" s="93">
        <f>SUM(IF(_xlfn.XLOOKUP(X$1,'9.5 MEAL TICKETS'!$AY$5:$BS$5,'9.5 MEAL TICKETS'!$AY20:$BS20)=0,"",_xlfn.XLOOKUP(X$1,'9.5 MEAL TICKETS'!$AY$5:$BS$5,'9.5 MEAL TICKETS'!$AY20:$BS20)))+SUM('EXCEPTIONAL &amp; IFS &amp; G4'!D20)</f>
        <v>169</v>
      </c>
      <c r="Z34" s="93">
        <f>SUM(IF( _xlfn.XLOOKUP(X$1,'9.5 MEAL TICKETS'!$CD$5:$CX$5,'9.5 MEAL TICKETS'!$CD20:$CX20)=0,"",_xlfn.XLOOKUP(X$1,'9.5 MEAL TICKETS'!$CD$5:$CX$5,'9.5 MEAL TICKETS'!$CD20:$CX20)))+SUM('EXCEPTIONAL &amp; IFS &amp; G4'!E20)</f>
        <v>181</v>
      </c>
      <c r="AA34" s="93">
        <f>SUM(IF(_xlfn.XLOOKUP(X$1,'9.5 MEAL TICKETS'!$DI$5:$EC$5,'9.5 MEAL TICKETS'!$DI20:$EC20)=0,"",_xlfn.XLOOKUP(X$1,'9.5 MEAL TICKETS'!$DI$5:$EC$5,'9.5 MEAL TICKETS'!$DI20:$EC20)))+SUM('EXCEPTIONAL &amp; IFS &amp; G4'!E20)</f>
        <v>174</v>
      </c>
      <c r="AB34" s="2">
        <f>SUM(X34:AA34)</f>
        <v>542</v>
      </c>
      <c r="AC34" s="8"/>
      <c r="AE34" s="2"/>
      <c r="AF34" s="2" t="str">
        <f>IF(_xlfn.XLOOKUP(AE$1,'9.5 MEAL TICKETS'!$AY$5:$BS$5,'9.5 MEAL TICKETS'!$AY20:$BS20)=0,"",_xlfn.XLOOKUP(AE$1,'9.5 MEAL TICKETS'!$AY$5:$BS$5,'9.5 MEAL TICKETS'!$AY20:$BS20))</f>
        <v/>
      </c>
      <c r="AG34" s="2">
        <f>IF( _xlfn.XLOOKUP(AE$1,'9.5 MEAL TICKETS'!$CD$5:$CX$5,'9.5 MEAL TICKETS'!$CD20:$CX20)=0,"",_xlfn.XLOOKUP(AE$1,'9.5 MEAL TICKETS'!$CD$5:$CX$5,'9.5 MEAL TICKETS'!$CD20:$CX20))</f>
        <v>2</v>
      </c>
      <c r="AH34" s="2">
        <f>IF(_xlfn.XLOOKUP(AE$1,'9.5 MEAL TICKETS'!$DI$5:$EC$5,'9.5 MEAL TICKETS'!$DI20:$EC20)=0,"",_xlfn.XLOOKUP(AE$1,'9.5 MEAL TICKETS'!$DI$5:$EC$5,'9.5 MEAL TICKETS'!$DI20:$EC20))</f>
        <v>1</v>
      </c>
      <c r="AI34" s="2">
        <f>SUM(AE34:AH34)</f>
        <v>3</v>
      </c>
      <c r="AJ34" s="2"/>
      <c r="AL34" s="2" t="str">
        <f>IF(_xlfn.XLOOKUP(AL$1,'9.5 MEAL TICKETS'!$T$5:$AN$5,'9.5 MEAL TICKETS'!$T20:$AN20)=0,"",_xlfn.XLOOKUP(AL$1,'9.5 MEAL TICKETS'!$T$5:$AN$5,'9.5 MEAL TICKETS'!$T20:$AN20))</f>
        <v/>
      </c>
      <c r="AM34" s="2" t="str">
        <f>IF(_xlfn.XLOOKUP(AL$1,'9.5 MEAL TICKETS'!$AY$5:$BS$5,'9.5 MEAL TICKETS'!$AY20:$BS20)=0,"",_xlfn.XLOOKUP(AL$1,'9.5 MEAL TICKETS'!$AY$5:$BS$5,'9.5 MEAL TICKETS'!$AY20:$BS20))</f>
        <v/>
      </c>
      <c r="AN34" s="2">
        <f>IF( _xlfn.XLOOKUP(AL$1,'9.5 MEAL TICKETS'!$CD$5:$CX$5,'9.5 MEAL TICKETS'!$CD20:$CX20)=0,"",_xlfn.XLOOKUP(AL$1,'9.5 MEAL TICKETS'!$CD$5:$CX$5,'9.5 MEAL TICKETS'!$CD20:$CX20))</f>
        <v>2</v>
      </c>
      <c r="AO34" s="2" t="str">
        <f>IF(_xlfn.XLOOKUP(AL$1,'9.5 MEAL TICKETS'!$DI$5:$EC$5,'9.5 MEAL TICKETS'!$DI20:$EC20)=0,"",_xlfn.XLOOKUP(AL$1,'9.5 MEAL TICKETS'!$DI$5:$EC$5,'9.5 MEAL TICKETS'!$DI20:$EC20))</f>
        <v/>
      </c>
      <c r="AP34" s="2">
        <f>SUM(AL34:AO34)</f>
        <v>2</v>
      </c>
      <c r="AQ34" s="2"/>
      <c r="AS34" s="2"/>
      <c r="AT34" s="2" t="str">
        <f>IF(_xlfn.XLOOKUP(AS$1,'9.5 MEAL TICKETS'!$AY$5:$BS$5,'9.5 MEAL TICKETS'!$AY20:$BS20)=0,"",_xlfn.XLOOKUP(AS$1,'9.5 MEAL TICKETS'!$AY$5:$BS$5,'9.5 MEAL TICKETS'!$AY20:$BS20))</f>
        <v/>
      </c>
      <c r="AU34" s="2"/>
      <c r="AV34" s="2"/>
      <c r="AW34" s="2">
        <f>SUM(AS34:AV34)</f>
        <v>0</v>
      </c>
      <c r="AX34" s="2"/>
      <c r="AZ34" s="2" t="str">
        <f>IF(_xlfn.XLOOKUP(AZ$1,'9.5 MEAL TICKETS'!$T$5:$AN$5,'9.5 MEAL TICKETS'!$T20:$AN20)=0,"",_xlfn.XLOOKUP(AZ$1,'9.5 MEAL TICKETS'!$T$5:$AN$5,'9.5 MEAL TICKETS'!$T20:$AN20))</f>
        <v/>
      </c>
      <c r="BA34" s="2" t="str">
        <f>IF(_xlfn.XLOOKUP(AZ$1,'9.5 MEAL TICKETS'!$AY$5:$BS$5,'9.5 MEAL TICKETS'!$AY20:$BS20)=0,"",_xlfn.XLOOKUP(AZ$1,'9.5 MEAL TICKETS'!$AY$5:$BS$5,'9.5 MEAL TICKETS'!$AY20:$BS20))</f>
        <v/>
      </c>
      <c r="BB34" s="2">
        <f>IF( _xlfn.XLOOKUP(AZ$1,'9.5 MEAL TICKETS'!$CD$5:$CX$5,'9.5 MEAL TICKETS'!$CD20:$CX20)=0,"",_xlfn.XLOOKUP(AZ$1,'9.5 MEAL TICKETS'!$CD$5:$CX$5,'9.5 MEAL TICKETS'!$CD20:$CX20))</f>
        <v>10</v>
      </c>
      <c r="BC34" s="2">
        <f>IF(_xlfn.XLOOKUP(AZ$1,'9.5 MEAL TICKETS'!$DI$5:$EC$5,'9.5 MEAL TICKETS'!$DI20:$EC20)=0,"",_xlfn.XLOOKUP(AZ$1,'9.5 MEAL TICKETS'!$DI$5:$EC$5,'9.5 MEAL TICKETS'!$DI20:$EC20))</f>
        <v>2</v>
      </c>
      <c r="BD34" s="2">
        <f>SUM(AZ34:BC34)</f>
        <v>12</v>
      </c>
      <c r="BE34" s="2"/>
      <c r="BG34" s="2"/>
      <c r="BH34" s="2" t="str">
        <f>IF(_xlfn.XLOOKUP(BG$1,'9.5 MEAL TICKETS'!$AY$5:$BS$5,'9.5 MEAL TICKETS'!$AY20:$BS20)=0,"",_xlfn.XLOOKUP(BG$1,'9.5 MEAL TICKETS'!$AY$5:$BS$5,'9.5 MEAL TICKETS'!$AY20:$BS20))</f>
        <v/>
      </c>
      <c r="BI34" s="2" t="str">
        <f>IF( _xlfn.XLOOKUP(BG$1,'9.5 MEAL TICKETS'!$CD$5:$CX$5,'9.5 MEAL TICKETS'!$CD20:$CX20)=0,"",_xlfn.XLOOKUP(BG$1,'9.5 MEAL TICKETS'!$CD$5:$CX$5,'9.5 MEAL TICKETS'!$CD20:$CX20))</f>
        <v/>
      </c>
      <c r="BJ34" s="2" t="str">
        <f>IF(_xlfn.XLOOKUP(BG$1,'9.5 MEAL TICKETS'!$DI$5:$EC$5,'9.5 MEAL TICKETS'!$DI20:$EC20)=0,"",_xlfn.XLOOKUP(BG$1,'9.5 MEAL TICKETS'!$DI$5:$EC$5,'9.5 MEAL TICKETS'!$DI20:$EC20))</f>
        <v/>
      </c>
      <c r="BK34" s="2">
        <f>SUM(BG34:BJ34)</f>
        <v>0</v>
      </c>
      <c r="BL34" s="2"/>
      <c r="BN34" s="2" t="str">
        <f>IF(_xlfn.XLOOKUP(BN$1,'9.5 MEAL TICKETS'!$T$5:$AN$5,'9.5 MEAL TICKETS'!$T20:$AN20)=0,"",_xlfn.XLOOKUP(BN$1,'9.5 MEAL TICKETS'!$T$5:$AN$5,'9.5 MEAL TICKETS'!$T20:$AN20))</f>
        <v/>
      </c>
      <c r="BO34" s="2" t="str">
        <f>IF(_xlfn.XLOOKUP(BN$1,'9.5 MEAL TICKETS'!$AY$5:$BS$5,'9.5 MEAL TICKETS'!$AY20:$BS20)=0,"",_xlfn.XLOOKUP(BN$1,'9.5 MEAL TICKETS'!$AY$5:$BS$5,'9.5 MEAL TICKETS'!$AY20:$BS20))</f>
        <v/>
      </c>
      <c r="BP34" s="2" t="str">
        <f>IF( _xlfn.XLOOKUP(BN$1,'9.5 MEAL TICKETS'!$CD$5:$CX$5,'9.5 MEAL TICKETS'!$CD20:$CX20)=0,"",_xlfn.XLOOKUP(BN$1,'9.5 MEAL TICKETS'!$CD$5:$CX$5,'9.5 MEAL TICKETS'!$CD20:$CX20))</f>
        <v/>
      </c>
      <c r="BQ34" s="2" t="str">
        <f>IF(_xlfn.XLOOKUP(BN$1,'9.5 MEAL TICKETS'!$DI$5:$EC$5,'9.5 MEAL TICKETS'!$DI20:$EC20)=0,"",_xlfn.XLOOKUP(BN$1,'9.5 MEAL TICKETS'!$DI$5:$EC$5,'9.5 MEAL TICKETS'!$DI20:$EC20))</f>
        <v/>
      </c>
      <c r="BR34" s="2">
        <f>SUM(BN34:BQ34)</f>
        <v>0</v>
      </c>
      <c r="BS34" s="2"/>
      <c r="BU34" s="2" t="str">
        <f>IF(_xlfn.XLOOKUP(BU$1,'9.5 MEAL TICKETS'!$T$5:$AN$5,'9.5 MEAL TICKETS'!$T20:$AN20)=0,"",_xlfn.XLOOKUP(BU$1,'9.5 MEAL TICKETS'!$T$5:$AN$5,'9.5 MEAL TICKETS'!$T20:$AN20))</f>
        <v/>
      </c>
      <c r="BV34" s="2" t="str">
        <f>IF(_xlfn.XLOOKUP(BU$1,'9.5 MEAL TICKETS'!$AY$5:$BS$5,'9.5 MEAL TICKETS'!$AY20:$BS20)=0,"",_xlfn.XLOOKUP(BU$1,'9.5 MEAL TICKETS'!$AY$5:$BS$5,'9.5 MEAL TICKETS'!$AY20:$BS20))</f>
        <v/>
      </c>
      <c r="BW34" s="2">
        <f>IF( _xlfn.XLOOKUP(BU$1,'9.5 MEAL TICKETS'!$CD$5:$CX$5,'9.5 MEAL TICKETS'!$CD20:$CX20)=0,"",_xlfn.XLOOKUP(BU$1,'9.5 MEAL TICKETS'!$CD$5:$CX$5,'9.5 MEAL TICKETS'!$CD20:$CX20))</f>
        <v>2</v>
      </c>
      <c r="BX34" s="2" t="str">
        <f>IF(_xlfn.XLOOKUP(BU$1,'9.5 MEAL TICKETS'!$DI$5:$EC$5,'9.5 MEAL TICKETS'!$DI20:$EC20)=0,"",_xlfn.XLOOKUP(BU$1,'9.5 MEAL TICKETS'!$DI$5:$EC$5,'9.5 MEAL TICKETS'!$DI20:$EC20))</f>
        <v/>
      </c>
      <c r="BY34" s="2">
        <f>SUM(BU34:BX34)</f>
        <v>2</v>
      </c>
      <c r="BZ34" s="2"/>
      <c r="CB34" s="2"/>
      <c r="CC34" s="2"/>
      <c r="CD34" s="2">
        <f>SUM('EXCEPTIONAL &amp; IFS &amp; G4'!G20)+SUM('EXCEPTIONAL &amp; IFS &amp; G4'!I20)</f>
        <v>127</v>
      </c>
      <c r="CE34" s="2">
        <f>SUM('EXCEPTIONAL &amp; IFS &amp; G4'!H20)+SUM('EXCEPTIONAL &amp; IFS &amp; G4'!J20)</f>
        <v>20</v>
      </c>
      <c r="CF34" s="2">
        <f>CD34+CE34</f>
        <v>147</v>
      </c>
      <c r="CG34" s="2"/>
      <c r="CI34" s="2">
        <f>SUMIF($C$2:$CG$2,$CI$2,C34:CG34)</f>
        <v>20</v>
      </c>
      <c r="CJ34" s="2">
        <f>SUMIF($C$2:$CG$2,$CJ$2,C34:CG34)</f>
        <v>223</v>
      </c>
      <c r="CK34" s="2">
        <f>SUMIF($C$2:$CG$2,$CK$2,C34:CG34)</f>
        <v>390</v>
      </c>
      <c r="CL34" s="2">
        <f>SUMIF($C$2:$CG$2,$CL$2,C34:CG34)</f>
        <v>225</v>
      </c>
      <c r="CM34" s="2">
        <f>CI34+CJ34+CK34+CL34</f>
        <v>858</v>
      </c>
      <c r="CN34" s="2">
        <f t="shared" ref="CN34:CN40" si="140">+H34+O34+V34+AC34+AJ34+AQ34+BE34+BL34+BS34+BZ34</f>
        <v>0</v>
      </c>
      <c r="CP34" s="7" t="s">
        <v>26</v>
      </c>
      <c r="CQ34" s="26">
        <f>SUM(Q44:V44)</f>
        <v>1286560</v>
      </c>
      <c r="CS34" s="125" t="s">
        <v>26</v>
      </c>
      <c r="CT34" s="26">
        <f t="shared" si="139"/>
        <v>5069270</v>
      </c>
    </row>
    <row r="35" spans="1:101" x14ac:dyDescent="0.25">
      <c r="A35" s="216"/>
      <c r="B35" t="s">
        <v>9</v>
      </c>
      <c r="C35" s="2" t="str">
        <f>IF(_xlfn.XLOOKUP(C$1,'9.5 MEAL TICKETS'!$T$5:$AN$5,'9.5 MEAL TICKETS'!$T21:$AN21)=0,"",_xlfn.XLOOKUP(C$1,'9.5 MEAL TICKETS'!$T$5:$AN$5,'9.5 MEAL TICKETS'!$T21:$AN21))</f>
        <v/>
      </c>
      <c r="D35" s="2" t="str">
        <f>IF(_xlfn.XLOOKUP(C$1,'9.5 MEAL TICKETS'!$AY$5:$BS$5,'9.5 MEAL TICKETS'!$AY21:$BS21)=0,"",_xlfn.XLOOKUP(C$1,'9.5 MEAL TICKETS'!$AY$5:$BS$5,'9.5 MEAL TICKETS'!$AY21:$BS21))</f>
        <v/>
      </c>
      <c r="E35" s="2" t="str">
        <f>IF( _xlfn.XLOOKUP(C$1,'9.5 MEAL TICKETS'!$CD$5:$CX$5,'9.5 MEAL TICKETS'!$CD21:$CX21)=0,"",_xlfn.XLOOKUP(C$1,'9.5 MEAL TICKETS'!$CD$5:$CX$5,'9.5 MEAL TICKETS'!$CD21:$CX21))</f>
        <v/>
      </c>
      <c r="F35" s="2" t="str">
        <f>IF(_xlfn.XLOOKUP(C$1,'9.5 MEAL TICKETS'!$DI$5:$EC$5,'9.5 MEAL TICKETS'!$DI21:$EC21)=0,"",_xlfn.XLOOKUP(C$1,'9.5 MEAL TICKETS'!$DI$5:$EC$5,'9.5 MEAL TICKETS'!$DI21:$EC21))</f>
        <v/>
      </c>
      <c r="G35" s="2">
        <f t="shared" ref="G35:G40" si="141">SUM(C35:F35)</f>
        <v>0</v>
      </c>
      <c r="H35" s="2"/>
      <c r="J35" s="2" t="str">
        <f>IF(_xlfn.XLOOKUP(J$1,'9.5 MEAL TICKETS'!$T$5:$AN$5,'9.5 MEAL TICKETS'!$T21:$AN21)=0,"",_xlfn.XLOOKUP(J$1,'9.5 MEAL TICKETS'!$T$5:$AN$5,'9.5 MEAL TICKETS'!$T21:$AN21))</f>
        <v/>
      </c>
      <c r="K35" s="2" t="str">
        <f>IF(_xlfn.XLOOKUP(J$1,'9.5 MEAL TICKETS'!$AY$5:$BS$5,'9.5 MEAL TICKETS'!$AY21:$BS21)=0,"",_xlfn.XLOOKUP(J$1,'9.5 MEAL TICKETS'!$AY$5:$BS$5,'9.5 MEAL TICKETS'!$AY21:$BS21))</f>
        <v/>
      </c>
      <c r="L35" s="2">
        <f>IF( _xlfn.XLOOKUP(J$1,'9.5 MEAL TICKETS'!$CD$5:$CX$5,'9.5 MEAL TICKETS'!$CD21:$CX21)=0,"",_xlfn.XLOOKUP(J$1,'9.5 MEAL TICKETS'!$CD$5:$CX$5,'9.5 MEAL TICKETS'!$CD21:$CX21))</f>
        <v>1</v>
      </c>
      <c r="M35" s="2" t="str">
        <f>IF(_xlfn.XLOOKUP(J$1,'9.5 MEAL TICKETS'!$DI$5:$EC$5,'9.5 MEAL TICKETS'!$DI21:$EC21)=0,"",_xlfn.XLOOKUP(J$1,'9.5 MEAL TICKETS'!$DI$5:$EC$5,'9.5 MEAL TICKETS'!$DI21:$EC21))</f>
        <v/>
      </c>
      <c r="N35" s="2">
        <f t="shared" ref="N35:N40" si="142">SUM(J35:M35)</f>
        <v>1</v>
      </c>
      <c r="O35" s="2"/>
      <c r="Q35" s="2">
        <f>IF(_xlfn.XLOOKUP(Q$1,'9.5 MEAL TICKETS'!$T$5:$AN$5,'9.5 MEAL TICKETS'!$T21:$AN21)=0,"",_xlfn.XLOOKUP(Q$1,'9.5 MEAL TICKETS'!$T$5:$AN$5,'9.5 MEAL TICKETS'!$T21:$AN21))</f>
        <v>8</v>
      </c>
      <c r="R35" s="2">
        <f>IF(_xlfn.XLOOKUP(Q$1,'9.5 MEAL TICKETS'!$AY$5:$BS$5,'9.5 MEAL TICKETS'!$AY21:$BS21)=0,"",_xlfn.XLOOKUP(Q$1,'9.5 MEAL TICKETS'!$AY$5:$BS$5,'9.5 MEAL TICKETS'!$AY21:$BS21))</f>
        <v>56</v>
      </c>
      <c r="S35" s="2">
        <f>IF( _xlfn.XLOOKUP(Q$1,'9.5 MEAL TICKETS'!$CD$5:$CX$5,'9.5 MEAL TICKETS'!$CD21:$CX21)=0,"",_xlfn.XLOOKUP(Q$1,'9.5 MEAL TICKETS'!$CD$5:$CX$5,'9.5 MEAL TICKETS'!$CD21:$CX21))</f>
        <v>66</v>
      </c>
      <c r="T35" s="2">
        <f>IF(_xlfn.XLOOKUP(Q$1,'9.5 MEAL TICKETS'!$DI$5:$EC$5,'9.5 MEAL TICKETS'!$DI21:$EC21)=0,"",_xlfn.XLOOKUP(Q$1,'9.5 MEAL TICKETS'!$DI$5:$EC$5,'9.5 MEAL TICKETS'!$DI21:$EC21))</f>
        <v>37</v>
      </c>
      <c r="U35" s="2">
        <f t="shared" ref="U35:U40" si="143">SUM(Q35:T35)</f>
        <v>167</v>
      </c>
      <c r="V35" s="2"/>
      <c r="X35" s="93">
        <f>SUM(IF(_xlfn.XLOOKUP(X$1,'9.5 MEAL TICKETS'!$T$5:$AN$5,'9.5 MEAL TICKETS'!$T21:$AN21)=0,"",_xlfn.XLOOKUP(X$1,'9.5 MEAL TICKETS'!$T$5:$AN$5,'9.5 MEAL TICKETS'!$T21:$AN21)))+SUM('EXCEPTIONAL &amp; IFS &amp; G4'!C21)</f>
        <v>47</v>
      </c>
      <c r="Y35" s="93">
        <f>SUM(IF(_xlfn.XLOOKUP(X$1,'9.5 MEAL TICKETS'!$AY$5:$BS$5,'9.5 MEAL TICKETS'!$AY21:$BS21)=0,"",_xlfn.XLOOKUP(X$1,'9.5 MEAL TICKETS'!$AY$5:$BS$5,'9.5 MEAL TICKETS'!$AY21:$BS21)))+SUM('EXCEPTIONAL &amp; IFS &amp; G4'!D21)</f>
        <v>143</v>
      </c>
      <c r="Z35" s="93">
        <f>SUM(IF( _xlfn.XLOOKUP(X$1,'9.5 MEAL TICKETS'!$CD$5:$CX$5,'9.5 MEAL TICKETS'!$CD21:$CX21)=0,"",_xlfn.XLOOKUP(X$1,'9.5 MEAL TICKETS'!$CD$5:$CX$5,'9.5 MEAL TICKETS'!$CD21:$CX21)))+SUM('EXCEPTIONAL &amp; IFS &amp; G4'!E21)</f>
        <v>171</v>
      </c>
      <c r="AA35" s="93">
        <f>SUM(IF(_xlfn.XLOOKUP(X$1,'9.5 MEAL TICKETS'!$DI$5:$EC$5,'9.5 MEAL TICKETS'!$DI21:$EC21)=0,"",_xlfn.XLOOKUP(X$1,'9.5 MEAL TICKETS'!$DI$5:$EC$5,'9.5 MEAL TICKETS'!$DI21:$EC21)))+SUM('EXCEPTIONAL &amp; IFS &amp; G4'!E21)</f>
        <v>226</v>
      </c>
      <c r="AB35" s="2">
        <f t="shared" ref="AB35:AB40" si="144">SUM(X35:AA35)</f>
        <v>587</v>
      </c>
      <c r="AC35" s="2"/>
      <c r="AE35" s="2"/>
      <c r="AF35" s="2" t="str">
        <f>IF(_xlfn.XLOOKUP(AE$1,'9.5 MEAL TICKETS'!$AY$5:$BS$5,'9.5 MEAL TICKETS'!$AY21:$BS21)=0,"",_xlfn.XLOOKUP(AE$1,'9.5 MEAL TICKETS'!$AY$5:$BS$5,'9.5 MEAL TICKETS'!$AY21:$BS21))</f>
        <v/>
      </c>
      <c r="AG35" s="2">
        <f>IF( _xlfn.XLOOKUP(AE$1,'9.5 MEAL TICKETS'!$CD$5:$CX$5,'9.5 MEAL TICKETS'!$CD21:$CX21)=0,"",_xlfn.XLOOKUP(AE$1,'9.5 MEAL TICKETS'!$CD$5:$CX$5,'9.5 MEAL TICKETS'!$CD21:$CX21))</f>
        <v>2</v>
      </c>
      <c r="AH35" s="2">
        <f>IF(_xlfn.XLOOKUP(AE$1,'9.5 MEAL TICKETS'!$DI$5:$EC$5,'9.5 MEAL TICKETS'!$DI21:$EC21)=0,"",_xlfn.XLOOKUP(AE$1,'9.5 MEAL TICKETS'!$DI$5:$EC$5,'9.5 MEAL TICKETS'!$DI21:$EC21))</f>
        <v>1</v>
      </c>
      <c r="AI35" s="2">
        <f t="shared" ref="AI35:AI40" si="145">SUM(AE35:AH35)</f>
        <v>3</v>
      </c>
      <c r="AJ35" s="2"/>
      <c r="AL35" s="2" t="str">
        <f>IF(_xlfn.XLOOKUP(AL$1,'9.5 MEAL TICKETS'!$T$5:$AN$5,'9.5 MEAL TICKETS'!$T21:$AN21)=0,"",_xlfn.XLOOKUP(AL$1,'9.5 MEAL TICKETS'!$T$5:$AN$5,'9.5 MEAL TICKETS'!$T21:$AN21))</f>
        <v/>
      </c>
      <c r="AM35" s="2" t="str">
        <f>IF(_xlfn.XLOOKUP(AL$1,'9.5 MEAL TICKETS'!$AY$5:$BS$5,'9.5 MEAL TICKETS'!$AY21:$BS21)=0,"",_xlfn.XLOOKUP(AL$1,'9.5 MEAL TICKETS'!$AY$5:$BS$5,'9.5 MEAL TICKETS'!$AY21:$BS21))</f>
        <v/>
      </c>
      <c r="AN35" s="2" t="str">
        <f>IF( _xlfn.XLOOKUP(AL$1,'9.5 MEAL TICKETS'!$CD$5:$CX$5,'9.5 MEAL TICKETS'!$CD21:$CX21)=0,"",_xlfn.XLOOKUP(AL$1,'9.5 MEAL TICKETS'!$CD$5:$CX$5,'9.5 MEAL TICKETS'!$CD21:$CX21))</f>
        <v/>
      </c>
      <c r="AO35" s="2" t="str">
        <f>IF(_xlfn.XLOOKUP(AL$1,'9.5 MEAL TICKETS'!$DI$5:$EC$5,'9.5 MEAL TICKETS'!$DI21:$EC21)=0,"",_xlfn.XLOOKUP(AL$1,'9.5 MEAL TICKETS'!$DI$5:$EC$5,'9.5 MEAL TICKETS'!$DI21:$EC21))</f>
        <v/>
      </c>
      <c r="AP35" s="2">
        <f t="shared" ref="AP35:AP40" si="146">SUM(AL35:AO35)</f>
        <v>0</v>
      </c>
      <c r="AQ35" s="2"/>
      <c r="AS35" s="2"/>
      <c r="AT35" s="2" t="str">
        <f>IF(_xlfn.XLOOKUP(AS$1,'9.5 MEAL TICKETS'!$AY$5:$BS$5,'9.5 MEAL TICKETS'!$AY21:$BS21)=0,"",_xlfn.XLOOKUP(AS$1,'9.5 MEAL TICKETS'!$AY$5:$BS$5,'9.5 MEAL TICKETS'!$AY21:$BS21))</f>
        <v/>
      </c>
      <c r="AU35" s="2"/>
      <c r="AV35" s="2"/>
      <c r="AW35" s="2">
        <f t="shared" ref="AW35:AW40" si="147">SUM(AS35:AV35)</f>
        <v>0</v>
      </c>
      <c r="AX35" s="2"/>
      <c r="AZ35" s="2" t="str">
        <f>IF(_xlfn.XLOOKUP(AZ$1,'9.5 MEAL TICKETS'!$T$5:$AN$5,'9.5 MEAL TICKETS'!$T21:$AN21)=0,"",_xlfn.XLOOKUP(AZ$1,'9.5 MEAL TICKETS'!$T$5:$AN$5,'9.5 MEAL TICKETS'!$T21:$AN21))</f>
        <v/>
      </c>
      <c r="BA35" s="2" t="str">
        <f>IF(_xlfn.XLOOKUP(AZ$1,'9.5 MEAL TICKETS'!$AY$5:$BS$5,'9.5 MEAL TICKETS'!$AY21:$BS21)=0,"",_xlfn.XLOOKUP(AZ$1,'9.5 MEAL TICKETS'!$AY$5:$BS$5,'9.5 MEAL TICKETS'!$AY21:$BS21))</f>
        <v/>
      </c>
      <c r="BB35" s="2">
        <f>IF( _xlfn.XLOOKUP(AZ$1,'9.5 MEAL TICKETS'!$CD$5:$CX$5,'9.5 MEAL TICKETS'!$CD21:$CX21)=0,"",_xlfn.XLOOKUP(AZ$1,'9.5 MEAL TICKETS'!$CD$5:$CX$5,'9.5 MEAL TICKETS'!$CD21:$CX21))</f>
        <v>7</v>
      </c>
      <c r="BC35" s="2">
        <f>IF(_xlfn.XLOOKUP(AZ$1,'9.5 MEAL TICKETS'!$DI$5:$EC$5,'9.5 MEAL TICKETS'!$DI21:$EC21)=0,"",_xlfn.XLOOKUP(AZ$1,'9.5 MEAL TICKETS'!$DI$5:$EC$5,'9.5 MEAL TICKETS'!$DI21:$EC21))</f>
        <v>3</v>
      </c>
      <c r="BD35" s="2">
        <f t="shared" ref="BD35:BD36" si="148">SUM(AZ35:BC35)</f>
        <v>10</v>
      </c>
      <c r="BE35" s="2"/>
      <c r="BG35" s="2"/>
      <c r="BH35" s="2" t="str">
        <f>IF(_xlfn.XLOOKUP(BG$1,'9.5 MEAL TICKETS'!$AY$5:$BS$5,'9.5 MEAL TICKETS'!$AY21:$BS21)=0,"",_xlfn.XLOOKUP(BG$1,'9.5 MEAL TICKETS'!$AY$5:$BS$5,'9.5 MEAL TICKETS'!$AY21:$BS21))</f>
        <v/>
      </c>
      <c r="BI35" s="2" t="str">
        <f>IF( _xlfn.XLOOKUP(BG$1,'9.5 MEAL TICKETS'!$CD$5:$CX$5,'9.5 MEAL TICKETS'!$CD21:$CX21)=0,"",_xlfn.XLOOKUP(BG$1,'9.5 MEAL TICKETS'!$CD$5:$CX$5,'9.5 MEAL TICKETS'!$CD21:$CX21))</f>
        <v/>
      </c>
      <c r="BJ35" s="2" t="str">
        <f>IF(_xlfn.XLOOKUP(BG$1,'9.5 MEAL TICKETS'!$DI$5:$EC$5,'9.5 MEAL TICKETS'!$DI21:$EC21)=0,"",_xlfn.XLOOKUP(BG$1,'9.5 MEAL TICKETS'!$DI$5:$EC$5,'9.5 MEAL TICKETS'!$DI21:$EC21))</f>
        <v/>
      </c>
      <c r="BK35" s="2">
        <f t="shared" ref="BK35:BK40" si="149">SUM(BG35:BJ35)</f>
        <v>0</v>
      </c>
      <c r="BL35" s="2"/>
      <c r="BN35" s="2" t="str">
        <f>IF(_xlfn.XLOOKUP(BN$1,'9.5 MEAL TICKETS'!$T$5:$AN$5,'9.5 MEAL TICKETS'!$T21:$AN21)=0,"",_xlfn.XLOOKUP(BN$1,'9.5 MEAL TICKETS'!$T$5:$AN$5,'9.5 MEAL TICKETS'!$T21:$AN21))</f>
        <v/>
      </c>
      <c r="BO35" s="2" t="str">
        <f>IF(_xlfn.XLOOKUP(BN$1,'9.5 MEAL TICKETS'!$AY$5:$BS$5,'9.5 MEAL TICKETS'!$AY21:$BS21)=0,"",_xlfn.XLOOKUP(BN$1,'9.5 MEAL TICKETS'!$AY$5:$BS$5,'9.5 MEAL TICKETS'!$AY21:$BS21))</f>
        <v/>
      </c>
      <c r="BP35" s="2" t="str">
        <f>IF( _xlfn.XLOOKUP(BN$1,'9.5 MEAL TICKETS'!$CD$5:$CX$5,'9.5 MEAL TICKETS'!$CD21:$CX21)=0,"",_xlfn.XLOOKUP(BN$1,'9.5 MEAL TICKETS'!$CD$5:$CX$5,'9.5 MEAL TICKETS'!$CD21:$CX21))</f>
        <v/>
      </c>
      <c r="BQ35" s="2" t="str">
        <f>IF(_xlfn.XLOOKUP(BN$1,'9.5 MEAL TICKETS'!$DI$5:$EC$5,'9.5 MEAL TICKETS'!$DI21:$EC21)=0,"",_xlfn.XLOOKUP(BN$1,'9.5 MEAL TICKETS'!$DI$5:$EC$5,'9.5 MEAL TICKETS'!$DI21:$EC21))</f>
        <v/>
      </c>
      <c r="BR35" s="2">
        <f t="shared" ref="BR35:BR40" si="150">SUM(BN35:BQ35)</f>
        <v>0</v>
      </c>
      <c r="BS35" s="2"/>
      <c r="BU35" s="2" t="str">
        <f>IF(_xlfn.XLOOKUP(BU$1,'9.5 MEAL TICKETS'!$T$5:$AN$5,'9.5 MEAL TICKETS'!$T21:$AN21)=0,"",_xlfn.XLOOKUP(BU$1,'9.5 MEAL TICKETS'!$T$5:$AN$5,'9.5 MEAL TICKETS'!$T21:$AN21))</f>
        <v/>
      </c>
      <c r="BV35" s="2" t="str">
        <f>IF(_xlfn.XLOOKUP(BU$1,'9.5 MEAL TICKETS'!$AY$5:$BS$5,'9.5 MEAL TICKETS'!$AY21:$BS21)=0,"",_xlfn.XLOOKUP(BU$1,'9.5 MEAL TICKETS'!$AY$5:$BS$5,'9.5 MEAL TICKETS'!$AY21:$BS21))</f>
        <v/>
      </c>
      <c r="BW35" s="2">
        <f>IF( _xlfn.XLOOKUP(BU$1,'9.5 MEAL TICKETS'!$CD$5:$CX$5,'9.5 MEAL TICKETS'!$CD21:$CX21)=0,"",_xlfn.XLOOKUP(BU$1,'9.5 MEAL TICKETS'!$CD$5:$CX$5,'9.5 MEAL TICKETS'!$CD21:$CX21))</f>
        <v>1</v>
      </c>
      <c r="BX35" s="2" t="str">
        <f>IF(_xlfn.XLOOKUP(BU$1,'9.5 MEAL TICKETS'!$DI$5:$EC$5,'9.5 MEAL TICKETS'!$DI21:$EC21)=0,"",_xlfn.XLOOKUP(BU$1,'9.5 MEAL TICKETS'!$DI$5:$EC$5,'9.5 MEAL TICKETS'!$DI21:$EC21))</f>
        <v/>
      </c>
      <c r="BY35" s="2">
        <f t="shared" ref="BY35:BY40" si="151">SUM(BU35:BX35)</f>
        <v>1</v>
      </c>
      <c r="BZ35" s="2"/>
      <c r="CB35" s="2"/>
      <c r="CC35" s="2"/>
      <c r="CD35" s="2">
        <f>SUM('EXCEPTIONAL &amp; IFS &amp; G4'!G21)+SUM('EXCEPTIONAL &amp; IFS &amp; G4'!I21)</f>
        <v>127</v>
      </c>
      <c r="CE35" s="2">
        <f>SUM('EXCEPTIONAL &amp; IFS &amp; G4'!H21)+SUM('EXCEPTIONAL &amp; IFS &amp; G4'!J21)</f>
        <v>21</v>
      </c>
      <c r="CF35" s="2">
        <f t="shared" ref="CF35:CF40" si="152">CD35+CE35</f>
        <v>148</v>
      </c>
      <c r="CG35" s="2"/>
      <c r="CI35" s="2">
        <f t="shared" ref="CI35:CI40" si="153">SUMIF($C$2:$CG$2,$CI$2,C35:CG35)</f>
        <v>55</v>
      </c>
      <c r="CJ35" s="2">
        <f t="shared" ref="CJ35:CJ40" si="154">SUMIF($C$2:$CG$2,$CJ$2,C35:CG35)</f>
        <v>199</v>
      </c>
      <c r="CK35" s="2">
        <f t="shared" ref="CK35:CK40" si="155">SUMIF($C$2:$CG$2,$CK$2,C35:CG35)</f>
        <v>375</v>
      </c>
      <c r="CL35" s="2">
        <f t="shared" ref="CL35:CL40" si="156">SUMIF($C$2:$CG$2,$CL$2,C35:CG35)</f>
        <v>288</v>
      </c>
      <c r="CM35" s="2">
        <f>CI35+CJ35+CK35+CL35</f>
        <v>917</v>
      </c>
      <c r="CN35" s="2">
        <f t="shared" si="140"/>
        <v>0</v>
      </c>
      <c r="CP35" s="7" t="s">
        <v>27</v>
      </c>
      <c r="CQ35" s="26">
        <f>SUM(X44:AC44)</f>
        <v>4491350</v>
      </c>
      <c r="CS35" s="125" t="s">
        <v>27</v>
      </c>
      <c r="CT35" s="26">
        <f t="shared" si="139"/>
        <v>17160870</v>
      </c>
    </row>
    <row r="36" spans="1:101" x14ac:dyDescent="0.25">
      <c r="A36" s="216"/>
      <c r="B36" t="s">
        <v>8</v>
      </c>
      <c r="C36" s="2" t="str">
        <f>IF(_xlfn.XLOOKUP(C$1,'9.5 MEAL TICKETS'!$T$5:$AN$5,'9.5 MEAL TICKETS'!$T22:$AN22)=0,"",_xlfn.XLOOKUP(C$1,'9.5 MEAL TICKETS'!$T$5:$AN$5,'9.5 MEAL TICKETS'!$T22:$AN22))</f>
        <v/>
      </c>
      <c r="D36" s="2" t="str">
        <f>IF(_xlfn.XLOOKUP(C$1,'9.5 MEAL TICKETS'!$AY$5:$BS$5,'9.5 MEAL TICKETS'!$AY22:$BS22)=0,"",_xlfn.XLOOKUP(C$1,'9.5 MEAL TICKETS'!$AY$5:$BS$5,'9.5 MEAL TICKETS'!$AY22:$BS22))</f>
        <v/>
      </c>
      <c r="E36" s="2" t="str">
        <f>IF( _xlfn.XLOOKUP(C$1,'9.5 MEAL TICKETS'!$CD$5:$CX$5,'9.5 MEAL TICKETS'!$CD22:$CX22)=0,"",_xlfn.XLOOKUP(C$1,'9.5 MEAL TICKETS'!$CD$5:$CX$5,'9.5 MEAL TICKETS'!$CD22:$CX22))</f>
        <v/>
      </c>
      <c r="F36" s="2" t="str">
        <f>IF(_xlfn.XLOOKUP(C$1,'9.5 MEAL TICKETS'!$DI$5:$EC$5,'9.5 MEAL TICKETS'!$DI22:$EC22)=0,"",_xlfn.XLOOKUP(C$1,'9.5 MEAL TICKETS'!$DI$5:$EC$5,'9.5 MEAL TICKETS'!$DI22:$EC22))</f>
        <v/>
      </c>
      <c r="G36" s="2">
        <f t="shared" si="141"/>
        <v>0</v>
      </c>
      <c r="H36" s="2"/>
      <c r="J36" s="2" t="str">
        <f>IF(_xlfn.XLOOKUP(J$1,'9.5 MEAL TICKETS'!$T$5:$AN$5,'9.5 MEAL TICKETS'!$T22:$AN22)=0,"",_xlfn.XLOOKUP(J$1,'9.5 MEAL TICKETS'!$T$5:$AN$5,'9.5 MEAL TICKETS'!$T22:$AN22))</f>
        <v/>
      </c>
      <c r="K36" s="2" t="str">
        <f>IF(_xlfn.XLOOKUP(J$1,'9.5 MEAL TICKETS'!$AY$5:$BS$5,'9.5 MEAL TICKETS'!$AY22:$BS22)=0,"",_xlfn.XLOOKUP(J$1,'9.5 MEAL TICKETS'!$AY$5:$BS$5,'9.5 MEAL TICKETS'!$AY22:$BS22))</f>
        <v/>
      </c>
      <c r="L36" s="2">
        <f>IF( _xlfn.XLOOKUP(J$1,'9.5 MEAL TICKETS'!$CD$5:$CX$5,'9.5 MEAL TICKETS'!$CD22:$CX22)=0,"",_xlfn.XLOOKUP(J$1,'9.5 MEAL TICKETS'!$CD$5:$CX$5,'9.5 MEAL TICKETS'!$CD22:$CX22))</f>
        <v>1</v>
      </c>
      <c r="M36" s="2" t="str">
        <f>IF(_xlfn.XLOOKUP(J$1,'9.5 MEAL TICKETS'!$DI$5:$EC$5,'9.5 MEAL TICKETS'!$DI22:$EC22)=0,"",_xlfn.XLOOKUP(J$1,'9.5 MEAL TICKETS'!$DI$5:$EC$5,'9.5 MEAL TICKETS'!$DI22:$EC22))</f>
        <v/>
      </c>
      <c r="N36" s="2">
        <f t="shared" si="142"/>
        <v>1</v>
      </c>
      <c r="O36" s="2"/>
      <c r="Q36" s="2">
        <f>IF(_xlfn.XLOOKUP(Q$1,'9.5 MEAL TICKETS'!$T$5:$AN$5,'9.5 MEAL TICKETS'!$T22:$AN22)=0,"",_xlfn.XLOOKUP(Q$1,'9.5 MEAL TICKETS'!$T$5:$AN$5,'9.5 MEAL TICKETS'!$T22:$AN22))</f>
        <v>8</v>
      </c>
      <c r="R36" s="2">
        <f>IF(_xlfn.XLOOKUP(Q$1,'9.5 MEAL TICKETS'!$AY$5:$BS$5,'9.5 MEAL TICKETS'!$AY22:$BS22)=0,"",_xlfn.XLOOKUP(Q$1,'9.5 MEAL TICKETS'!$AY$5:$BS$5,'9.5 MEAL TICKETS'!$AY22:$BS22))</f>
        <v>73</v>
      </c>
      <c r="S36" s="2">
        <f>IF( _xlfn.XLOOKUP(Q$1,'9.5 MEAL TICKETS'!$CD$5:$CX$5,'9.5 MEAL TICKETS'!$CD22:$CX22)=0,"",_xlfn.XLOOKUP(Q$1,'9.5 MEAL TICKETS'!$CD$5:$CX$5,'9.5 MEAL TICKETS'!$CD22:$CX22))</f>
        <v>76</v>
      </c>
      <c r="T36" s="2">
        <f>IF(_xlfn.XLOOKUP(Q$1,'9.5 MEAL TICKETS'!$DI$5:$EC$5,'9.5 MEAL TICKETS'!$DI22:$EC22)=0,"",_xlfn.XLOOKUP(Q$1,'9.5 MEAL TICKETS'!$DI$5:$EC$5,'9.5 MEAL TICKETS'!$DI22:$EC22))</f>
        <v>31</v>
      </c>
      <c r="U36" s="2">
        <f t="shared" si="143"/>
        <v>188</v>
      </c>
      <c r="V36" s="2"/>
      <c r="X36" s="93">
        <f>SUM(IF(_xlfn.XLOOKUP(X$1,'9.5 MEAL TICKETS'!$T$5:$AN$5,'9.5 MEAL TICKETS'!$T22:$AN22)=0,"",_xlfn.XLOOKUP(X$1,'9.5 MEAL TICKETS'!$T$5:$AN$5,'9.5 MEAL TICKETS'!$T22:$AN22)))+SUM('EXCEPTIONAL &amp; IFS &amp; G4'!C22)</f>
        <v>62</v>
      </c>
      <c r="Y36" s="93">
        <f>SUM(IF(_xlfn.XLOOKUP(X$1,'9.5 MEAL TICKETS'!$AY$5:$BS$5,'9.5 MEAL TICKETS'!$AY22:$BS22)=0,"",_xlfn.XLOOKUP(X$1,'9.5 MEAL TICKETS'!$AY$5:$BS$5,'9.5 MEAL TICKETS'!$AY22:$BS22)))+SUM('EXCEPTIONAL &amp; IFS &amp; G4'!D22)</f>
        <v>160</v>
      </c>
      <c r="Z36" s="93">
        <f>SUM(IF( _xlfn.XLOOKUP(X$1,'9.5 MEAL TICKETS'!$CD$5:$CX$5,'9.5 MEAL TICKETS'!$CD22:$CX22)=0,"",_xlfn.XLOOKUP(X$1,'9.5 MEAL TICKETS'!$CD$5:$CX$5,'9.5 MEAL TICKETS'!$CD22:$CX22)))+SUM('EXCEPTIONAL &amp; IFS &amp; G4'!E22)</f>
        <v>170</v>
      </c>
      <c r="AA36" s="93">
        <f>SUM(IF(_xlfn.XLOOKUP(X$1,'9.5 MEAL TICKETS'!$DI$5:$EC$5,'9.5 MEAL TICKETS'!$DI22:$EC22)=0,"",_xlfn.XLOOKUP(X$1,'9.5 MEAL TICKETS'!$DI$5:$EC$5,'9.5 MEAL TICKETS'!$DI22:$EC22)))+SUM('EXCEPTIONAL &amp; IFS &amp; G4'!E22)</f>
        <v>243</v>
      </c>
      <c r="AB36" s="2">
        <f t="shared" si="144"/>
        <v>635</v>
      </c>
      <c r="AC36" s="8"/>
      <c r="AE36" s="2"/>
      <c r="AF36" s="2" t="str">
        <f>IF(_xlfn.XLOOKUP(AE$1,'9.5 MEAL TICKETS'!$AY$5:$BS$5,'9.5 MEAL TICKETS'!$AY22:$BS22)=0,"",_xlfn.XLOOKUP(AE$1,'9.5 MEAL TICKETS'!$AY$5:$BS$5,'9.5 MEAL TICKETS'!$AY22:$BS22))</f>
        <v/>
      </c>
      <c r="AG36" s="2">
        <f>IF( _xlfn.XLOOKUP(AE$1,'9.5 MEAL TICKETS'!$CD$5:$CX$5,'9.5 MEAL TICKETS'!$CD22:$CX22)=0,"",_xlfn.XLOOKUP(AE$1,'9.5 MEAL TICKETS'!$CD$5:$CX$5,'9.5 MEAL TICKETS'!$CD22:$CX22))</f>
        <v>1</v>
      </c>
      <c r="AH36" s="2" t="str">
        <f>IF(_xlfn.XLOOKUP(AE$1,'9.5 MEAL TICKETS'!$DI$5:$EC$5,'9.5 MEAL TICKETS'!$DI22:$EC22)=0,"",_xlfn.XLOOKUP(AE$1,'9.5 MEAL TICKETS'!$DI$5:$EC$5,'9.5 MEAL TICKETS'!$DI22:$EC22))</f>
        <v/>
      </c>
      <c r="AI36" s="2">
        <f t="shared" si="145"/>
        <v>1</v>
      </c>
      <c r="AJ36" s="2"/>
      <c r="AL36" s="2" t="str">
        <f>IF(_xlfn.XLOOKUP(AL$1,'9.5 MEAL TICKETS'!$T$5:$AN$5,'9.5 MEAL TICKETS'!$T22:$AN22)=0,"",_xlfn.XLOOKUP(AL$1,'9.5 MEAL TICKETS'!$T$5:$AN$5,'9.5 MEAL TICKETS'!$T22:$AN22))</f>
        <v/>
      </c>
      <c r="AM36" s="2" t="str">
        <f>IF(_xlfn.XLOOKUP(AL$1,'9.5 MEAL TICKETS'!$AY$5:$BS$5,'9.5 MEAL TICKETS'!$AY22:$BS22)=0,"",_xlfn.XLOOKUP(AL$1,'9.5 MEAL TICKETS'!$AY$5:$BS$5,'9.5 MEAL TICKETS'!$AY22:$BS22))</f>
        <v/>
      </c>
      <c r="AN36" s="2">
        <f>IF( _xlfn.XLOOKUP(AL$1,'9.5 MEAL TICKETS'!$CD$5:$CX$5,'9.5 MEAL TICKETS'!$CD22:$CX22)=0,"",_xlfn.XLOOKUP(AL$1,'9.5 MEAL TICKETS'!$CD$5:$CX$5,'9.5 MEAL TICKETS'!$CD22:$CX22))</f>
        <v>1</v>
      </c>
      <c r="AO36" s="2" t="str">
        <f>IF(_xlfn.XLOOKUP(AL$1,'9.5 MEAL TICKETS'!$DI$5:$EC$5,'9.5 MEAL TICKETS'!$DI22:$EC22)=0,"",_xlfn.XLOOKUP(AL$1,'9.5 MEAL TICKETS'!$DI$5:$EC$5,'9.5 MEAL TICKETS'!$DI22:$EC22))</f>
        <v/>
      </c>
      <c r="AP36" s="2">
        <f t="shared" si="146"/>
        <v>1</v>
      </c>
      <c r="AQ36" s="2"/>
      <c r="AS36" s="2"/>
      <c r="AT36" s="2" t="str">
        <f>IF(_xlfn.XLOOKUP(AS$1,'9.5 MEAL TICKETS'!$AY$5:$BS$5,'9.5 MEAL TICKETS'!$AY22:$BS22)=0,"",_xlfn.XLOOKUP(AS$1,'9.5 MEAL TICKETS'!$AY$5:$BS$5,'9.5 MEAL TICKETS'!$AY22:$BS22))</f>
        <v/>
      </c>
      <c r="AU36" s="2"/>
      <c r="AV36" s="2"/>
      <c r="AW36" s="2">
        <f t="shared" si="147"/>
        <v>0</v>
      </c>
      <c r="AX36" s="2"/>
      <c r="AZ36" s="2" t="str">
        <f>IF(_xlfn.XLOOKUP(AZ$1,'9.5 MEAL TICKETS'!$T$5:$AN$5,'9.5 MEAL TICKETS'!$T22:$AN22)=0,"",_xlfn.XLOOKUP(AZ$1,'9.5 MEAL TICKETS'!$T$5:$AN$5,'9.5 MEAL TICKETS'!$T22:$AN22))</f>
        <v/>
      </c>
      <c r="BA36" s="2" t="str">
        <f>IF(_xlfn.XLOOKUP(AZ$1,'9.5 MEAL TICKETS'!$AY$5:$BS$5,'9.5 MEAL TICKETS'!$AY22:$BS22)=0,"",_xlfn.XLOOKUP(AZ$1,'9.5 MEAL TICKETS'!$AY$5:$BS$5,'9.5 MEAL TICKETS'!$AY22:$BS22))</f>
        <v/>
      </c>
      <c r="BB36" s="2">
        <f>IF( _xlfn.XLOOKUP(AZ$1,'9.5 MEAL TICKETS'!$CD$5:$CX$5,'9.5 MEAL TICKETS'!$CD22:$CX22)=0,"",_xlfn.XLOOKUP(AZ$1,'9.5 MEAL TICKETS'!$CD$5:$CX$5,'9.5 MEAL TICKETS'!$CD22:$CX22))</f>
        <v>11</v>
      </c>
      <c r="BC36" s="2">
        <f>IF(_xlfn.XLOOKUP(AZ$1,'9.5 MEAL TICKETS'!$DI$5:$EC$5,'9.5 MEAL TICKETS'!$DI22:$EC22)=0,"",_xlfn.XLOOKUP(AZ$1,'9.5 MEAL TICKETS'!$DI$5:$EC$5,'9.5 MEAL TICKETS'!$DI22:$EC22))</f>
        <v>2</v>
      </c>
      <c r="BD36" s="2">
        <f t="shared" si="148"/>
        <v>13</v>
      </c>
      <c r="BE36" s="2"/>
      <c r="BG36" s="2"/>
      <c r="BH36" s="2" t="str">
        <f>IF(_xlfn.XLOOKUP(BG$1,'9.5 MEAL TICKETS'!$AY$5:$BS$5,'9.5 MEAL TICKETS'!$AY22:$BS22)=0,"",_xlfn.XLOOKUP(BG$1,'9.5 MEAL TICKETS'!$AY$5:$BS$5,'9.5 MEAL TICKETS'!$AY22:$BS22))</f>
        <v/>
      </c>
      <c r="BI36" s="2" t="str">
        <f>IF( _xlfn.XLOOKUP(BG$1,'9.5 MEAL TICKETS'!$CD$5:$CX$5,'9.5 MEAL TICKETS'!$CD22:$CX22)=0,"",_xlfn.XLOOKUP(BG$1,'9.5 MEAL TICKETS'!$CD$5:$CX$5,'9.5 MEAL TICKETS'!$CD22:$CX22))</f>
        <v/>
      </c>
      <c r="BJ36" s="2" t="str">
        <f>IF(_xlfn.XLOOKUP(BG$1,'9.5 MEAL TICKETS'!$DI$5:$EC$5,'9.5 MEAL TICKETS'!$DI22:$EC22)=0,"",_xlfn.XLOOKUP(BG$1,'9.5 MEAL TICKETS'!$DI$5:$EC$5,'9.5 MEAL TICKETS'!$DI22:$EC22))</f>
        <v/>
      </c>
      <c r="BK36" s="2">
        <f>SUM(BG36:BJ36)</f>
        <v>0</v>
      </c>
      <c r="BL36" s="2"/>
      <c r="BN36" s="2" t="str">
        <f>IF(_xlfn.XLOOKUP(BN$1,'9.5 MEAL TICKETS'!$T$5:$AN$5,'9.5 MEAL TICKETS'!$T22:$AN22)=0,"",_xlfn.XLOOKUP(BN$1,'9.5 MEAL TICKETS'!$T$5:$AN$5,'9.5 MEAL TICKETS'!$T22:$AN22))</f>
        <v/>
      </c>
      <c r="BO36" s="2" t="str">
        <f>IF(_xlfn.XLOOKUP(BN$1,'9.5 MEAL TICKETS'!$AY$5:$BS$5,'9.5 MEAL TICKETS'!$AY22:$BS22)=0,"",_xlfn.XLOOKUP(BN$1,'9.5 MEAL TICKETS'!$AY$5:$BS$5,'9.5 MEAL TICKETS'!$AY22:$BS22))</f>
        <v/>
      </c>
      <c r="BP36" s="2" t="str">
        <f>IF( _xlfn.XLOOKUP(BN$1,'9.5 MEAL TICKETS'!$CD$5:$CX$5,'9.5 MEAL TICKETS'!$CD22:$CX22)=0,"",_xlfn.XLOOKUP(BN$1,'9.5 MEAL TICKETS'!$CD$5:$CX$5,'9.5 MEAL TICKETS'!$CD22:$CX22))</f>
        <v/>
      </c>
      <c r="BQ36" s="2" t="str">
        <f>IF(_xlfn.XLOOKUP(BN$1,'9.5 MEAL TICKETS'!$DI$5:$EC$5,'9.5 MEAL TICKETS'!$DI22:$EC22)=0,"",_xlfn.XLOOKUP(BN$1,'9.5 MEAL TICKETS'!$DI$5:$EC$5,'9.5 MEAL TICKETS'!$DI22:$EC22))</f>
        <v/>
      </c>
      <c r="BR36" s="2">
        <f t="shared" si="150"/>
        <v>0</v>
      </c>
      <c r="BS36" s="2"/>
      <c r="BU36" s="2" t="str">
        <f>IF(_xlfn.XLOOKUP(BU$1,'9.5 MEAL TICKETS'!$T$5:$AN$5,'9.5 MEAL TICKETS'!$T22:$AN22)=0,"",_xlfn.XLOOKUP(BU$1,'9.5 MEAL TICKETS'!$T$5:$AN$5,'9.5 MEAL TICKETS'!$T22:$AN22))</f>
        <v/>
      </c>
      <c r="BV36" s="2" t="str">
        <f>IF(_xlfn.XLOOKUP(BU$1,'9.5 MEAL TICKETS'!$AY$5:$BS$5,'9.5 MEAL TICKETS'!$AY22:$BS22)=0,"",_xlfn.XLOOKUP(BU$1,'9.5 MEAL TICKETS'!$AY$5:$BS$5,'9.5 MEAL TICKETS'!$AY22:$BS22))</f>
        <v/>
      </c>
      <c r="BW36" s="2" t="str">
        <f>IF( _xlfn.XLOOKUP(BU$1,'9.5 MEAL TICKETS'!$CD$5:$CX$5,'9.5 MEAL TICKETS'!$CD22:$CX22)=0,"",_xlfn.XLOOKUP(BU$1,'9.5 MEAL TICKETS'!$CD$5:$CX$5,'9.5 MEAL TICKETS'!$CD22:$CX22))</f>
        <v/>
      </c>
      <c r="BX36" s="2">
        <f>IF(_xlfn.XLOOKUP(BU$1,'9.5 MEAL TICKETS'!$DI$5:$EC$5,'9.5 MEAL TICKETS'!$DI22:$EC22)=0,"",_xlfn.XLOOKUP(BU$1,'9.5 MEAL TICKETS'!$DI$5:$EC$5,'9.5 MEAL TICKETS'!$DI22:$EC22))</f>
        <v>1</v>
      </c>
      <c r="BY36" s="2">
        <f t="shared" si="151"/>
        <v>1</v>
      </c>
      <c r="BZ36" s="2"/>
      <c r="CB36" s="2"/>
      <c r="CC36" s="2"/>
      <c r="CD36" s="2">
        <f>SUM('EXCEPTIONAL &amp; IFS &amp; G4'!G22)+SUM('EXCEPTIONAL &amp; IFS &amp; G4'!I22)</f>
        <v>212</v>
      </c>
      <c r="CE36" s="2">
        <f>SUM('EXCEPTIONAL &amp; IFS &amp; G4'!H22)+SUM('EXCEPTIONAL &amp; IFS &amp; G4'!J22)</f>
        <v>85</v>
      </c>
      <c r="CF36" s="2">
        <f t="shared" si="152"/>
        <v>297</v>
      </c>
      <c r="CG36" s="2"/>
      <c r="CI36" s="2">
        <f t="shared" si="153"/>
        <v>70</v>
      </c>
      <c r="CJ36" s="2">
        <f t="shared" si="154"/>
        <v>233</v>
      </c>
      <c r="CK36" s="2">
        <f t="shared" si="155"/>
        <v>472</v>
      </c>
      <c r="CL36" s="2">
        <f t="shared" si="156"/>
        <v>362</v>
      </c>
      <c r="CM36" s="2">
        <f>CI36+CJ36+CK36+CL36</f>
        <v>1137</v>
      </c>
      <c r="CN36" s="2">
        <f t="shared" si="140"/>
        <v>0</v>
      </c>
      <c r="CP36" s="7" t="s">
        <v>23</v>
      </c>
      <c r="CQ36" s="26">
        <f>SUM(AE44:AJ44)</f>
        <v>20640</v>
      </c>
      <c r="CS36" s="125" t="s">
        <v>23</v>
      </c>
      <c r="CT36" s="26">
        <f t="shared" si="139"/>
        <v>63210</v>
      </c>
    </row>
    <row r="37" spans="1:101" x14ac:dyDescent="0.25">
      <c r="A37" s="216"/>
      <c r="B37" t="s">
        <v>7</v>
      </c>
      <c r="C37" s="2" t="str">
        <f>IF(_xlfn.XLOOKUP(C$1,'9.5 MEAL TICKETS'!$T$5:$AN$5,'9.5 MEAL TICKETS'!$T23:$AN23)=0,"",_xlfn.XLOOKUP(C$1,'9.5 MEAL TICKETS'!$T$5:$AN$5,'9.5 MEAL TICKETS'!$T23:$AN23))</f>
        <v/>
      </c>
      <c r="D37" s="2" t="str">
        <f>IF(_xlfn.XLOOKUP(C$1,'9.5 MEAL TICKETS'!$AY$5:$BS$5,'9.5 MEAL TICKETS'!$AY23:$BS23)=0,"",_xlfn.XLOOKUP(C$1,'9.5 MEAL TICKETS'!$AY$5:$BS$5,'9.5 MEAL TICKETS'!$AY23:$BS23))</f>
        <v/>
      </c>
      <c r="E37" s="2" t="str">
        <f>IF( _xlfn.XLOOKUP(C$1,'9.5 MEAL TICKETS'!$CD$5:$CX$5,'9.5 MEAL TICKETS'!$CD23:$CX23)=0,"",_xlfn.XLOOKUP(C$1,'9.5 MEAL TICKETS'!$CD$5:$CX$5,'9.5 MEAL TICKETS'!$CD23:$CX23))</f>
        <v/>
      </c>
      <c r="F37" s="2" t="str">
        <f>IF(_xlfn.XLOOKUP(C$1,'9.5 MEAL TICKETS'!$DI$5:$EC$5,'9.5 MEAL TICKETS'!$DI23:$EC23)=0,"",_xlfn.XLOOKUP(C$1,'9.5 MEAL TICKETS'!$DI$5:$EC$5,'9.5 MEAL TICKETS'!$DI23:$EC23))</f>
        <v/>
      </c>
      <c r="G37" s="2">
        <f t="shared" si="141"/>
        <v>0</v>
      </c>
      <c r="H37" s="2"/>
      <c r="J37" s="2" t="str">
        <f>IF(_xlfn.XLOOKUP(J$1,'9.5 MEAL TICKETS'!$T$5:$AN$5,'9.5 MEAL TICKETS'!$T23:$AN23)=0,"",_xlfn.XLOOKUP(J$1,'9.5 MEAL TICKETS'!$T$5:$AN$5,'9.5 MEAL TICKETS'!$T23:$AN23))</f>
        <v/>
      </c>
      <c r="K37" s="2" t="str">
        <f>IF(_xlfn.XLOOKUP(J$1,'9.5 MEAL TICKETS'!$AY$5:$BS$5,'9.5 MEAL TICKETS'!$AY23:$BS23)=0,"",_xlfn.XLOOKUP(J$1,'9.5 MEAL TICKETS'!$AY$5:$BS$5,'9.5 MEAL TICKETS'!$AY23:$BS23))</f>
        <v/>
      </c>
      <c r="L37" s="2" t="str">
        <f>IF( _xlfn.XLOOKUP(J$1,'9.5 MEAL TICKETS'!$CD$5:$CX$5,'9.5 MEAL TICKETS'!$CD23:$CX23)=0,"",_xlfn.XLOOKUP(J$1,'9.5 MEAL TICKETS'!$CD$5:$CX$5,'9.5 MEAL TICKETS'!$CD23:$CX23))</f>
        <v/>
      </c>
      <c r="M37" s="2" t="str">
        <f>IF(_xlfn.XLOOKUP(J$1,'9.5 MEAL TICKETS'!$DI$5:$EC$5,'9.5 MEAL TICKETS'!$DI23:$EC23)=0,"",_xlfn.XLOOKUP(J$1,'9.5 MEAL TICKETS'!$DI$5:$EC$5,'9.5 MEAL TICKETS'!$DI23:$EC23))</f>
        <v/>
      </c>
      <c r="N37" s="2">
        <f t="shared" si="142"/>
        <v>0</v>
      </c>
      <c r="O37" s="2"/>
      <c r="Q37" s="2">
        <f>IF(_xlfn.XLOOKUP(Q$1,'9.5 MEAL TICKETS'!$T$5:$AN$5,'9.5 MEAL TICKETS'!$T23:$AN23)=0,"",_xlfn.XLOOKUP(Q$1,'9.5 MEAL TICKETS'!$T$5:$AN$5,'9.5 MEAL TICKETS'!$T23:$AN23))</f>
        <v>11</v>
      </c>
      <c r="R37" s="2">
        <f>IF(_xlfn.XLOOKUP(Q$1,'9.5 MEAL TICKETS'!$AY$5:$BS$5,'9.5 MEAL TICKETS'!$AY23:$BS23)=0,"",_xlfn.XLOOKUP(Q$1,'9.5 MEAL TICKETS'!$AY$5:$BS$5,'9.5 MEAL TICKETS'!$AY23:$BS23))</f>
        <v>73</v>
      </c>
      <c r="S37" s="2">
        <f>IF( _xlfn.XLOOKUP(Q$1,'9.5 MEAL TICKETS'!$CD$5:$CX$5,'9.5 MEAL TICKETS'!$CD23:$CX23)=0,"",_xlfn.XLOOKUP(Q$1,'9.5 MEAL TICKETS'!$CD$5:$CX$5,'9.5 MEAL TICKETS'!$CD23:$CX23))</f>
        <v>80</v>
      </c>
      <c r="T37" s="2">
        <f>IF(_xlfn.XLOOKUP(Q$1,'9.5 MEAL TICKETS'!$DI$5:$EC$5,'9.5 MEAL TICKETS'!$DI23:$EC23)=0,"",_xlfn.XLOOKUP(Q$1,'9.5 MEAL TICKETS'!$DI$5:$EC$5,'9.5 MEAL TICKETS'!$DI23:$EC23))</f>
        <v>22</v>
      </c>
      <c r="U37" s="2">
        <f t="shared" si="143"/>
        <v>186</v>
      </c>
      <c r="V37" s="2"/>
      <c r="X37" s="93">
        <f>SUM(IF(_xlfn.XLOOKUP(X$1,'9.5 MEAL TICKETS'!$T$5:$AN$5,'9.5 MEAL TICKETS'!$T23:$AN23)=0,"",_xlfn.XLOOKUP(X$1,'9.5 MEAL TICKETS'!$T$5:$AN$5,'9.5 MEAL TICKETS'!$T23:$AN23)))+SUM('EXCEPTIONAL &amp; IFS &amp; G4'!C23)</f>
        <v>50</v>
      </c>
      <c r="Y37" s="93">
        <f>SUM(IF(_xlfn.XLOOKUP(X$1,'9.5 MEAL TICKETS'!$AY$5:$BS$5,'9.5 MEAL TICKETS'!$AY23:$BS23)=0,"",_xlfn.XLOOKUP(X$1,'9.5 MEAL TICKETS'!$AY$5:$BS$5,'9.5 MEAL TICKETS'!$AY23:$BS23)))+SUM('EXCEPTIONAL &amp; IFS &amp; G4'!D23)</f>
        <v>171</v>
      </c>
      <c r="Z37" s="93">
        <f>SUM(IF( _xlfn.XLOOKUP(X$1,'9.5 MEAL TICKETS'!$CD$5:$CX$5,'9.5 MEAL TICKETS'!$CD23:$CX23)=0,"",_xlfn.XLOOKUP(X$1,'9.5 MEAL TICKETS'!$CD$5:$CX$5,'9.5 MEAL TICKETS'!$CD23:$CX23)))+SUM('EXCEPTIONAL &amp; IFS &amp; G4'!E23)</f>
        <v>177</v>
      </c>
      <c r="AA37" s="93">
        <f>SUM(IF(_xlfn.XLOOKUP(X$1,'9.5 MEAL TICKETS'!$DI$5:$EC$5,'9.5 MEAL TICKETS'!$DI23:$EC23)=0,"",_xlfn.XLOOKUP(X$1,'9.5 MEAL TICKETS'!$DI$5:$EC$5,'9.5 MEAL TICKETS'!$DI23:$EC23)))+SUM('EXCEPTIONAL &amp; IFS &amp; G4'!E23)</f>
        <v>209</v>
      </c>
      <c r="AB37" s="2">
        <f t="shared" si="144"/>
        <v>607</v>
      </c>
      <c r="AC37" s="8"/>
      <c r="AE37" s="2"/>
      <c r="AF37" s="2" t="str">
        <f>IF(_xlfn.XLOOKUP(AE$1,'9.5 MEAL TICKETS'!$AY$5:$BS$5,'9.5 MEAL TICKETS'!$AY23:$BS23)=0,"",_xlfn.XLOOKUP(AE$1,'9.5 MEAL TICKETS'!$AY$5:$BS$5,'9.5 MEAL TICKETS'!$AY23:$BS23))</f>
        <v/>
      </c>
      <c r="AG37" s="2">
        <f>IF( _xlfn.XLOOKUP(AE$1,'9.5 MEAL TICKETS'!$CD$5:$CX$5,'9.5 MEAL TICKETS'!$CD23:$CX23)=0,"",_xlfn.XLOOKUP(AE$1,'9.5 MEAL TICKETS'!$CD$5:$CX$5,'9.5 MEAL TICKETS'!$CD23:$CX23))</f>
        <v>1</v>
      </c>
      <c r="AH37" s="2" t="str">
        <f>IF(_xlfn.XLOOKUP(AE$1,'9.5 MEAL TICKETS'!$DI$5:$EC$5,'9.5 MEAL TICKETS'!$DI23:$EC23)=0,"",_xlfn.XLOOKUP(AE$1,'9.5 MEAL TICKETS'!$DI$5:$EC$5,'9.5 MEAL TICKETS'!$DI23:$EC23))</f>
        <v/>
      </c>
      <c r="AI37" s="2">
        <f t="shared" si="145"/>
        <v>1</v>
      </c>
      <c r="AJ37" s="2"/>
      <c r="AL37" s="2" t="str">
        <f>IF(_xlfn.XLOOKUP(AL$1,'9.5 MEAL TICKETS'!$T$5:$AN$5,'9.5 MEAL TICKETS'!$T23:$AN23)=0,"",_xlfn.XLOOKUP(AL$1,'9.5 MEAL TICKETS'!$T$5:$AN$5,'9.5 MEAL TICKETS'!$T23:$AN23))</f>
        <v/>
      </c>
      <c r="AM37" s="2" t="str">
        <f>IF(_xlfn.XLOOKUP(AL$1,'9.5 MEAL TICKETS'!$AY$5:$BS$5,'9.5 MEAL TICKETS'!$AY23:$BS23)=0,"",_xlfn.XLOOKUP(AL$1,'9.5 MEAL TICKETS'!$AY$5:$BS$5,'9.5 MEAL TICKETS'!$AY23:$BS23))</f>
        <v/>
      </c>
      <c r="AN37" s="2" t="str">
        <f>IF( _xlfn.XLOOKUP(AL$1,'9.5 MEAL TICKETS'!$CD$5:$CX$5,'9.5 MEAL TICKETS'!$CD23:$CX23)=0,"",_xlfn.XLOOKUP(AL$1,'9.5 MEAL TICKETS'!$CD$5:$CX$5,'9.5 MEAL TICKETS'!$CD23:$CX23))</f>
        <v/>
      </c>
      <c r="AO37" s="2" t="str">
        <f>IF(_xlfn.XLOOKUP(AL$1,'9.5 MEAL TICKETS'!$DI$5:$EC$5,'9.5 MEAL TICKETS'!$DI23:$EC23)=0,"",_xlfn.XLOOKUP(AL$1,'9.5 MEAL TICKETS'!$DI$5:$EC$5,'9.5 MEAL TICKETS'!$DI23:$EC23))</f>
        <v/>
      </c>
      <c r="AP37" s="2">
        <f t="shared" si="146"/>
        <v>0</v>
      </c>
      <c r="AQ37" s="2"/>
      <c r="AS37" s="2"/>
      <c r="AT37" s="2" t="str">
        <f>IF(_xlfn.XLOOKUP(AS$1,'9.5 MEAL TICKETS'!$AY$5:$BS$5,'9.5 MEAL TICKETS'!$AY23:$BS23)=0,"",_xlfn.XLOOKUP(AS$1,'9.5 MEAL TICKETS'!$AY$5:$BS$5,'9.5 MEAL TICKETS'!$AY23:$BS23))</f>
        <v/>
      </c>
      <c r="AU37" s="2"/>
      <c r="AV37" s="2"/>
      <c r="AW37" s="2">
        <f t="shared" si="147"/>
        <v>0</v>
      </c>
      <c r="AX37" s="2"/>
      <c r="AZ37" s="2" t="str">
        <f>IF(_xlfn.XLOOKUP(AZ$1,'9.5 MEAL TICKETS'!$T$5:$AN$5,'9.5 MEAL TICKETS'!$T23:$AN23)=0,"",_xlfn.XLOOKUP(AZ$1,'9.5 MEAL TICKETS'!$T$5:$AN$5,'9.5 MEAL TICKETS'!$T23:$AN23))</f>
        <v/>
      </c>
      <c r="BA37" s="2" t="str">
        <f>IF(_xlfn.XLOOKUP(AZ$1,'9.5 MEAL TICKETS'!$AY$5:$BS$5,'9.5 MEAL TICKETS'!$AY23:$BS23)=0,"",_xlfn.XLOOKUP(AZ$1,'9.5 MEAL TICKETS'!$AY$5:$BS$5,'9.5 MEAL TICKETS'!$AY23:$BS23))</f>
        <v/>
      </c>
      <c r="BB37" s="2">
        <f>IF( _xlfn.XLOOKUP(AZ$1,'9.5 MEAL TICKETS'!$CD$5:$CX$5,'9.5 MEAL TICKETS'!$CD23:$CX23)=0,"",_xlfn.XLOOKUP(AZ$1,'9.5 MEAL TICKETS'!$CD$5:$CX$5,'9.5 MEAL TICKETS'!$CD23:$CX23))</f>
        <v>11</v>
      </c>
      <c r="BC37" s="2">
        <f>IF(_xlfn.XLOOKUP(AZ$1,'9.5 MEAL TICKETS'!$DI$5:$EC$5,'9.5 MEAL TICKETS'!$DI23:$EC23)=0,"",_xlfn.XLOOKUP(AZ$1,'9.5 MEAL TICKETS'!$DI$5:$EC$5,'9.5 MEAL TICKETS'!$DI23:$EC23))</f>
        <v>2</v>
      </c>
      <c r="BD37" s="2">
        <f>SUM(AZ37:BC37)</f>
        <v>13</v>
      </c>
      <c r="BE37" s="2"/>
      <c r="BG37" s="2"/>
      <c r="BH37" s="2" t="str">
        <f>IF(_xlfn.XLOOKUP(BG$1,'9.5 MEAL TICKETS'!$AY$5:$BS$5,'9.5 MEAL TICKETS'!$AY23:$BS23)=0,"",_xlfn.XLOOKUP(BG$1,'9.5 MEAL TICKETS'!$AY$5:$BS$5,'9.5 MEAL TICKETS'!$AY23:$BS23))</f>
        <v/>
      </c>
      <c r="BI37" s="2" t="str">
        <f>IF( _xlfn.XLOOKUP(BG$1,'9.5 MEAL TICKETS'!$CD$5:$CX$5,'9.5 MEAL TICKETS'!$CD23:$CX23)=0,"",_xlfn.XLOOKUP(BG$1,'9.5 MEAL TICKETS'!$CD$5:$CX$5,'9.5 MEAL TICKETS'!$CD23:$CX23))</f>
        <v/>
      </c>
      <c r="BJ37" s="2" t="str">
        <f>IF(_xlfn.XLOOKUP(BG$1,'9.5 MEAL TICKETS'!$DI$5:$EC$5,'9.5 MEAL TICKETS'!$DI23:$EC23)=0,"",_xlfn.XLOOKUP(BG$1,'9.5 MEAL TICKETS'!$DI$5:$EC$5,'9.5 MEAL TICKETS'!$DI23:$EC23))</f>
        <v/>
      </c>
      <c r="BK37" s="2">
        <f t="shared" si="149"/>
        <v>0</v>
      </c>
      <c r="BL37" s="2"/>
      <c r="BN37" s="2" t="str">
        <f>IF(_xlfn.XLOOKUP(BN$1,'9.5 MEAL TICKETS'!$T$5:$AN$5,'9.5 MEAL TICKETS'!$T23:$AN23)=0,"",_xlfn.XLOOKUP(BN$1,'9.5 MEAL TICKETS'!$T$5:$AN$5,'9.5 MEAL TICKETS'!$T23:$AN23))</f>
        <v/>
      </c>
      <c r="BO37" s="2" t="str">
        <f>IF(_xlfn.XLOOKUP(BN$1,'9.5 MEAL TICKETS'!$AY$5:$BS$5,'9.5 MEAL TICKETS'!$AY23:$BS23)=0,"",_xlfn.XLOOKUP(BN$1,'9.5 MEAL TICKETS'!$AY$5:$BS$5,'9.5 MEAL TICKETS'!$AY23:$BS23))</f>
        <v/>
      </c>
      <c r="BP37" s="2" t="str">
        <f>IF( _xlfn.XLOOKUP(BN$1,'9.5 MEAL TICKETS'!$CD$5:$CX$5,'9.5 MEAL TICKETS'!$CD23:$CX23)=0,"",_xlfn.XLOOKUP(BN$1,'9.5 MEAL TICKETS'!$CD$5:$CX$5,'9.5 MEAL TICKETS'!$CD23:$CX23))</f>
        <v/>
      </c>
      <c r="BQ37" s="2" t="str">
        <f>IF(_xlfn.XLOOKUP(BN$1,'9.5 MEAL TICKETS'!$DI$5:$EC$5,'9.5 MEAL TICKETS'!$DI23:$EC23)=0,"",_xlfn.XLOOKUP(BN$1,'9.5 MEAL TICKETS'!$DI$5:$EC$5,'9.5 MEAL TICKETS'!$DI23:$EC23))</f>
        <v/>
      </c>
      <c r="BR37" s="2">
        <f t="shared" si="150"/>
        <v>0</v>
      </c>
      <c r="BS37" s="2"/>
      <c r="BU37" s="2" t="str">
        <f>IF(_xlfn.XLOOKUP(BU$1,'9.5 MEAL TICKETS'!$T$5:$AN$5,'9.5 MEAL TICKETS'!$T23:$AN23)=0,"",_xlfn.XLOOKUP(BU$1,'9.5 MEAL TICKETS'!$T$5:$AN$5,'9.5 MEAL TICKETS'!$T23:$AN23))</f>
        <v/>
      </c>
      <c r="BV37" s="2" t="str">
        <f>IF(_xlfn.XLOOKUP(BU$1,'9.5 MEAL TICKETS'!$AY$5:$BS$5,'9.5 MEAL TICKETS'!$AY23:$BS23)=0,"",_xlfn.XLOOKUP(BU$1,'9.5 MEAL TICKETS'!$AY$5:$BS$5,'9.5 MEAL TICKETS'!$AY23:$BS23))</f>
        <v/>
      </c>
      <c r="BW37" s="2" t="str">
        <f>IF( _xlfn.XLOOKUP(BU$1,'9.5 MEAL TICKETS'!$CD$5:$CX$5,'9.5 MEAL TICKETS'!$CD23:$CX23)=0,"",_xlfn.XLOOKUP(BU$1,'9.5 MEAL TICKETS'!$CD$5:$CX$5,'9.5 MEAL TICKETS'!$CD23:$CX23))</f>
        <v/>
      </c>
      <c r="BX37" s="2" t="str">
        <f>IF(_xlfn.XLOOKUP(BU$1,'9.5 MEAL TICKETS'!$DI$5:$EC$5,'9.5 MEAL TICKETS'!$DI23:$EC23)=0,"",_xlfn.XLOOKUP(BU$1,'9.5 MEAL TICKETS'!$DI$5:$EC$5,'9.5 MEAL TICKETS'!$DI23:$EC23))</f>
        <v/>
      </c>
      <c r="BY37" s="2">
        <f t="shared" si="151"/>
        <v>0</v>
      </c>
      <c r="BZ37" s="2"/>
      <c r="CB37" s="2"/>
      <c r="CC37" s="2"/>
      <c r="CD37" s="2">
        <f>SUM('EXCEPTIONAL &amp; IFS &amp; G4'!G23)+SUM('EXCEPTIONAL &amp; IFS &amp; G4'!I23)</f>
        <v>212</v>
      </c>
      <c r="CE37" s="2">
        <f>SUM('EXCEPTIONAL &amp; IFS &amp; G4'!H23)+SUM('EXCEPTIONAL &amp; IFS &amp; G4'!J23)</f>
        <v>85</v>
      </c>
      <c r="CF37" s="2">
        <f t="shared" si="152"/>
        <v>297</v>
      </c>
      <c r="CG37" s="2"/>
      <c r="CI37" s="2">
        <f t="shared" si="153"/>
        <v>61</v>
      </c>
      <c r="CJ37" s="2">
        <f t="shared" si="154"/>
        <v>244</v>
      </c>
      <c r="CK37" s="2">
        <f t="shared" si="155"/>
        <v>481</v>
      </c>
      <c r="CL37" s="2">
        <f t="shared" si="156"/>
        <v>318</v>
      </c>
      <c r="CM37" s="2">
        <f t="shared" ref="CM37:CM38" si="157">CI37+CJ37+CK37+CL37</f>
        <v>1104</v>
      </c>
      <c r="CN37" s="2">
        <f t="shared" si="140"/>
        <v>0</v>
      </c>
      <c r="CP37" s="7" t="s">
        <v>35</v>
      </c>
      <c r="CQ37" s="26">
        <f>SUM(AL44:AQ44)</f>
        <v>5160</v>
      </c>
      <c r="CS37" s="125" t="s">
        <v>35</v>
      </c>
      <c r="CT37" s="26">
        <f t="shared" si="139"/>
        <v>18060</v>
      </c>
    </row>
    <row r="38" spans="1:101" x14ac:dyDescent="0.25">
      <c r="A38" s="216"/>
      <c r="B38" t="s">
        <v>6</v>
      </c>
      <c r="C38" s="2" t="str">
        <f>IF(_xlfn.XLOOKUP(C$1,'9.5 MEAL TICKETS'!$T$5:$AN$5,'9.5 MEAL TICKETS'!$T24:$AN24)=0,"",_xlfn.XLOOKUP(C$1,'9.5 MEAL TICKETS'!$T$5:$AN$5,'9.5 MEAL TICKETS'!$T24:$AN24))</f>
        <v/>
      </c>
      <c r="D38" s="2" t="str">
        <f>IF(_xlfn.XLOOKUP(C$1,'9.5 MEAL TICKETS'!$AY$5:$BS$5,'9.5 MEAL TICKETS'!$AY24:$BS24)=0,"",_xlfn.XLOOKUP(C$1,'9.5 MEAL TICKETS'!$AY$5:$BS$5,'9.5 MEAL TICKETS'!$AY24:$BS24))</f>
        <v/>
      </c>
      <c r="E38" s="2" t="str">
        <f>IF( _xlfn.XLOOKUP(C$1,'9.5 MEAL TICKETS'!$CD$5:$CX$5,'9.5 MEAL TICKETS'!$CD24:$CX24)=0,"",_xlfn.XLOOKUP(C$1,'9.5 MEAL TICKETS'!$CD$5:$CX$5,'9.5 MEAL TICKETS'!$CD24:$CX24))</f>
        <v/>
      </c>
      <c r="F38" s="2" t="str">
        <f>IF(_xlfn.XLOOKUP(C$1,'9.5 MEAL TICKETS'!$DI$5:$EC$5,'9.5 MEAL TICKETS'!$DI24:$EC24)=0,"",_xlfn.XLOOKUP(C$1,'9.5 MEAL TICKETS'!$DI$5:$EC$5,'9.5 MEAL TICKETS'!$DI24:$EC24))</f>
        <v/>
      </c>
      <c r="G38" s="2">
        <f t="shared" si="141"/>
        <v>0</v>
      </c>
      <c r="H38" s="2"/>
      <c r="J38" s="2" t="str">
        <f>IF(_xlfn.XLOOKUP(J$1,'9.5 MEAL TICKETS'!$T$5:$AN$5,'9.5 MEAL TICKETS'!$T24:$AN24)=0,"",_xlfn.XLOOKUP(J$1,'9.5 MEAL TICKETS'!$T$5:$AN$5,'9.5 MEAL TICKETS'!$T24:$AN24))</f>
        <v/>
      </c>
      <c r="K38" s="2" t="str">
        <f>IF(_xlfn.XLOOKUP(J$1,'9.5 MEAL TICKETS'!$AY$5:$BS$5,'9.5 MEAL TICKETS'!$AY24:$BS24)=0,"",_xlfn.XLOOKUP(J$1,'9.5 MEAL TICKETS'!$AY$5:$BS$5,'9.5 MEAL TICKETS'!$AY24:$BS24))</f>
        <v/>
      </c>
      <c r="L38" s="2" t="str">
        <f>IF( _xlfn.XLOOKUP(J$1,'9.5 MEAL TICKETS'!$CD$5:$CX$5,'9.5 MEAL TICKETS'!$CD24:$CX24)=0,"",_xlfn.XLOOKUP(J$1,'9.5 MEAL TICKETS'!$CD$5:$CX$5,'9.5 MEAL TICKETS'!$CD24:$CX24))</f>
        <v/>
      </c>
      <c r="M38" s="2" t="str">
        <f>IF(_xlfn.XLOOKUP(J$1,'9.5 MEAL TICKETS'!$DI$5:$EC$5,'9.5 MEAL TICKETS'!$DI24:$EC24)=0,"",_xlfn.XLOOKUP(J$1,'9.5 MEAL TICKETS'!$DI$5:$EC$5,'9.5 MEAL TICKETS'!$DI24:$EC24))</f>
        <v/>
      </c>
      <c r="N38" s="2">
        <f t="shared" si="142"/>
        <v>0</v>
      </c>
      <c r="O38" s="2"/>
      <c r="Q38" s="2">
        <f>IF(_xlfn.XLOOKUP(Q$1,'9.5 MEAL TICKETS'!$T$5:$AN$5,'9.5 MEAL TICKETS'!$T24:$AN24)=0,"",_xlfn.XLOOKUP(Q$1,'9.5 MEAL TICKETS'!$T$5:$AN$5,'9.5 MEAL TICKETS'!$T24:$AN24))</f>
        <v>15</v>
      </c>
      <c r="R38" s="2">
        <f>IF(_xlfn.XLOOKUP(Q$1,'9.5 MEAL TICKETS'!$AY$5:$BS$5,'9.5 MEAL TICKETS'!$AY24:$BS24)=0,"",_xlfn.XLOOKUP(Q$1,'9.5 MEAL TICKETS'!$AY$5:$BS$5,'9.5 MEAL TICKETS'!$AY24:$BS24))</f>
        <v>62</v>
      </c>
      <c r="S38" s="2">
        <f>IF( _xlfn.XLOOKUP(Q$1,'9.5 MEAL TICKETS'!$CD$5:$CX$5,'9.5 MEAL TICKETS'!$CD24:$CX24)=0,"",_xlfn.XLOOKUP(Q$1,'9.5 MEAL TICKETS'!$CD$5:$CX$5,'9.5 MEAL TICKETS'!$CD24:$CX24))</f>
        <v>78</v>
      </c>
      <c r="T38" s="2">
        <f>IF(_xlfn.XLOOKUP(Q$1,'9.5 MEAL TICKETS'!$DI$5:$EC$5,'9.5 MEAL TICKETS'!$DI24:$EC24)=0,"",_xlfn.XLOOKUP(Q$1,'9.5 MEAL TICKETS'!$DI$5:$EC$5,'9.5 MEAL TICKETS'!$DI24:$EC24))</f>
        <v>31</v>
      </c>
      <c r="U38" s="2">
        <f t="shared" si="143"/>
        <v>186</v>
      </c>
      <c r="V38" s="2"/>
      <c r="X38" s="93">
        <f>SUM(IF(_xlfn.XLOOKUP(X$1,'9.5 MEAL TICKETS'!$T$5:$AN$5,'9.5 MEAL TICKETS'!$T24:$AN24)=0,"",_xlfn.XLOOKUP(X$1,'9.5 MEAL TICKETS'!$T$5:$AN$5,'9.5 MEAL TICKETS'!$T24:$AN24)))+SUM('EXCEPTIONAL &amp; IFS &amp; G4'!C24)</f>
        <v>65</v>
      </c>
      <c r="Y38" s="93">
        <f>SUM(IF(_xlfn.XLOOKUP(X$1,'9.5 MEAL TICKETS'!$AY$5:$BS$5,'9.5 MEAL TICKETS'!$AY24:$BS24)=0,"",_xlfn.XLOOKUP(X$1,'9.5 MEAL TICKETS'!$AY$5:$BS$5,'9.5 MEAL TICKETS'!$AY24:$BS24)))+SUM('EXCEPTIONAL &amp; IFS &amp; G4'!D24)</f>
        <v>163</v>
      </c>
      <c r="Z38" s="93">
        <f>SUM(IF( _xlfn.XLOOKUP(X$1,'9.5 MEAL TICKETS'!$CD$5:$CX$5,'9.5 MEAL TICKETS'!$CD24:$CX24)=0,"",_xlfn.XLOOKUP(X$1,'9.5 MEAL TICKETS'!$CD$5:$CX$5,'9.5 MEAL TICKETS'!$CD24:$CX24)))+SUM('EXCEPTIONAL &amp; IFS &amp; G4'!E24)</f>
        <v>185</v>
      </c>
      <c r="AA38" s="93">
        <f>SUM(IF(_xlfn.XLOOKUP(X$1,'9.5 MEAL TICKETS'!$DI$5:$EC$5,'9.5 MEAL TICKETS'!$DI24:$EC24)=0,"",_xlfn.XLOOKUP(X$1,'9.5 MEAL TICKETS'!$DI$5:$EC$5,'9.5 MEAL TICKETS'!$DI24:$EC24)))+SUM('EXCEPTIONAL &amp; IFS &amp; G4'!E24)</f>
        <v>215</v>
      </c>
      <c r="AB38" s="2">
        <f t="shared" si="144"/>
        <v>628</v>
      </c>
      <c r="AC38" s="2"/>
      <c r="AE38" s="2"/>
      <c r="AF38" s="2" t="str">
        <f>IF(_xlfn.XLOOKUP(AE$1,'9.5 MEAL TICKETS'!$AY$5:$BS$5,'9.5 MEAL TICKETS'!$AY24:$BS24)=0,"",_xlfn.XLOOKUP(AE$1,'9.5 MEAL TICKETS'!$AY$5:$BS$5,'9.5 MEAL TICKETS'!$AY24:$BS24))</f>
        <v/>
      </c>
      <c r="AG38" s="2">
        <f>IF( _xlfn.XLOOKUP(AE$1,'9.5 MEAL TICKETS'!$CD$5:$CX$5,'9.5 MEAL TICKETS'!$CD24:$CX24)=0,"",_xlfn.XLOOKUP(AE$1,'9.5 MEAL TICKETS'!$CD$5:$CX$5,'9.5 MEAL TICKETS'!$CD24:$CX24))</f>
        <v>3</v>
      </c>
      <c r="AH38" s="2">
        <f>IF(_xlfn.XLOOKUP(AE$1,'9.5 MEAL TICKETS'!$DI$5:$EC$5,'9.5 MEAL TICKETS'!$DI24:$EC24)=0,"",_xlfn.XLOOKUP(AE$1,'9.5 MEAL TICKETS'!$DI$5:$EC$5,'9.5 MEAL TICKETS'!$DI24:$EC24))</f>
        <v>1</v>
      </c>
      <c r="AI38" s="2">
        <f t="shared" si="145"/>
        <v>4</v>
      </c>
      <c r="AJ38" s="2"/>
      <c r="AL38" s="2" t="str">
        <f>IF(_xlfn.XLOOKUP(AL$1,'9.5 MEAL TICKETS'!$T$5:$AN$5,'9.5 MEAL TICKETS'!$T24:$AN24)=0,"",_xlfn.XLOOKUP(AL$1,'9.5 MEAL TICKETS'!$T$5:$AN$5,'9.5 MEAL TICKETS'!$T24:$AN24))</f>
        <v/>
      </c>
      <c r="AM38" s="2" t="str">
        <f>IF(_xlfn.XLOOKUP(AL$1,'9.5 MEAL TICKETS'!$AY$5:$BS$5,'9.5 MEAL TICKETS'!$AY24:$BS24)=0,"",_xlfn.XLOOKUP(AL$1,'9.5 MEAL TICKETS'!$AY$5:$BS$5,'9.5 MEAL TICKETS'!$AY24:$BS24))</f>
        <v/>
      </c>
      <c r="AN38" s="2" t="str">
        <f>IF( _xlfn.XLOOKUP(AL$1,'9.5 MEAL TICKETS'!$CD$5:$CX$5,'9.5 MEAL TICKETS'!$CD24:$CX24)=0,"",_xlfn.XLOOKUP(AL$1,'9.5 MEAL TICKETS'!$CD$5:$CX$5,'9.5 MEAL TICKETS'!$CD24:$CX24))</f>
        <v/>
      </c>
      <c r="AO38" s="2" t="str">
        <f>IF(_xlfn.XLOOKUP(AL$1,'9.5 MEAL TICKETS'!$DI$5:$EC$5,'9.5 MEAL TICKETS'!$DI24:$EC24)=0,"",_xlfn.XLOOKUP(AL$1,'9.5 MEAL TICKETS'!$DI$5:$EC$5,'9.5 MEAL TICKETS'!$DI24:$EC24))</f>
        <v/>
      </c>
      <c r="AP38" s="2">
        <f t="shared" si="146"/>
        <v>0</v>
      </c>
      <c r="AQ38" s="2"/>
      <c r="AS38" s="2"/>
      <c r="AT38" s="2" t="str">
        <f>IF(_xlfn.XLOOKUP(AS$1,'9.5 MEAL TICKETS'!$AY$5:$BS$5,'9.5 MEAL TICKETS'!$AY24:$BS24)=0,"",_xlfn.XLOOKUP(AS$1,'9.5 MEAL TICKETS'!$AY$5:$BS$5,'9.5 MEAL TICKETS'!$AY24:$BS24))</f>
        <v/>
      </c>
      <c r="AU38" s="2"/>
      <c r="AV38" s="2"/>
      <c r="AW38" s="2">
        <f t="shared" si="147"/>
        <v>0</v>
      </c>
      <c r="AX38" s="2"/>
      <c r="AZ38" s="2" t="str">
        <f>IF(_xlfn.XLOOKUP(AZ$1,'9.5 MEAL TICKETS'!$T$5:$AN$5,'9.5 MEAL TICKETS'!$T24:$AN24)=0,"",_xlfn.XLOOKUP(AZ$1,'9.5 MEAL TICKETS'!$T$5:$AN$5,'9.5 MEAL TICKETS'!$T24:$AN24))</f>
        <v/>
      </c>
      <c r="BA38" s="2" t="str">
        <f>IF(_xlfn.XLOOKUP(AZ$1,'9.5 MEAL TICKETS'!$AY$5:$BS$5,'9.5 MEAL TICKETS'!$AY24:$BS24)=0,"",_xlfn.XLOOKUP(AZ$1,'9.5 MEAL TICKETS'!$AY$5:$BS$5,'9.5 MEAL TICKETS'!$AY24:$BS24))</f>
        <v/>
      </c>
      <c r="BB38" s="2">
        <f>IF( _xlfn.XLOOKUP(AZ$1,'9.5 MEAL TICKETS'!$CD$5:$CX$5,'9.5 MEAL TICKETS'!$CD24:$CX24)=0,"",_xlfn.XLOOKUP(AZ$1,'9.5 MEAL TICKETS'!$CD$5:$CX$5,'9.5 MEAL TICKETS'!$CD24:$CX24))</f>
        <v>11</v>
      </c>
      <c r="BC38" s="2">
        <f>IF(_xlfn.XLOOKUP(AZ$1,'9.5 MEAL TICKETS'!$DI$5:$EC$5,'9.5 MEAL TICKETS'!$DI24:$EC24)=0,"",_xlfn.XLOOKUP(AZ$1,'9.5 MEAL TICKETS'!$DI$5:$EC$5,'9.5 MEAL TICKETS'!$DI24:$EC24))</f>
        <v>3</v>
      </c>
      <c r="BD38" s="2">
        <f t="shared" ref="BD38:BD40" si="158">SUM(AZ38:BC38)</f>
        <v>14</v>
      </c>
      <c r="BE38" s="2"/>
      <c r="BG38" s="2"/>
      <c r="BH38" s="2" t="str">
        <f>IF(_xlfn.XLOOKUP(BG$1,'9.5 MEAL TICKETS'!$AY$5:$BS$5,'9.5 MEAL TICKETS'!$AY24:$BS24)=0,"",_xlfn.XLOOKUP(BG$1,'9.5 MEAL TICKETS'!$AY$5:$BS$5,'9.5 MEAL TICKETS'!$AY24:$BS24))</f>
        <v/>
      </c>
      <c r="BI38" s="2" t="str">
        <f>IF( _xlfn.XLOOKUP(BG$1,'9.5 MEAL TICKETS'!$CD$5:$CX$5,'9.5 MEAL TICKETS'!$CD24:$CX24)=0,"",_xlfn.XLOOKUP(BG$1,'9.5 MEAL TICKETS'!$CD$5:$CX$5,'9.5 MEAL TICKETS'!$CD24:$CX24))</f>
        <v/>
      </c>
      <c r="BJ38" s="2" t="str">
        <f>IF(_xlfn.XLOOKUP(BG$1,'9.5 MEAL TICKETS'!$DI$5:$EC$5,'9.5 MEAL TICKETS'!$DI24:$EC24)=0,"",_xlfn.XLOOKUP(BG$1,'9.5 MEAL TICKETS'!$DI$5:$EC$5,'9.5 MEAL TICKETS'!$DI24:$EC24))</f>
        <v/>
      </c>
      <c r="BK38" s="2">
        <f t="shared" si="149"/>
        <v>0</v>
      </c>
      <c r="BL38" s="2"/>
      <c r="BN38" s="2" t="str">
        <f>IF(_xlfn.XLOOKUP(BN$1,'9.5 MEAL TICKETS'!$T$5:$AN$5,'9.5 MEAL TICKETS'!$T24:$AN24)=0,"",_xlfn.XLOOKUP(BN$1,'9.5 MEAL TICKETS'!$T$5:$AN$5,'9.5 MEAL TICKETS'!$T24:$AN24))</f>
        <v/>
      </c>
      <c r="BO38" s="2" t="str">
        <f>IF(_xlfn.XLOOKUP(BN$1,'9.5 MEAL TICKETS'!$AY$5:$BS$5,'9.5 MEAL TICKETS'!$AY24:$BS24)=0,"",_xlfn.XLOOKUP(BN$1,'9.5 MEAL TICKETS'!$AY$5:$BS$5,'9.5 MEAL TICKETS'!$AY24:$BS24))</f>
        <v/>
      </c>
      <c r="BP38" s="2" t="str">
        <f>IF( _xlfn.XLOOKUP(BN$1,'9.5 MEAL TICKETS'!$CD$5:$CX$5,'9.5 MEAL TICKETS'!$CD24:$CX24)=0,"",_xlfn.XLOOKUP(BN$1,'9.5 MEAL TICKETS'!$CD$5:$CX$5,'9.5 MEAL TICKETS'!$CD24:$CX24))</f>
        <v/>
      </c>
      <c r="BQ38" s="2" t="str">
        <f>IF(_xlfn.XLOOKUP(BN$1,'9.5 MEAL TICKETS'!$DI$5:$EC$5,'9.5 MEAL TICKETS'!$DI24:$EC24)=0,"",_xlfn.XLOOKUP(BN$1,'9.5 MEAL TICKETS'!$DI$5:$EC$5,'9.5 MEAL TICKETS'!$DI24:$EC24))</f>
        <v/>
      </c>
      <c r="BR38" s="2">
        <f t="shared" si="150"/>
        <v>0</v>
      </c>
      <c r="BS38" s="2"/>
      <c r="BU38" s="2" t="str">
        <f>IF(_xlfn.XLOOKUP(BU$1,'9.5 MEAL TICKETS'!$T$5:$AN$5,'9.5 MEAL TICKETS'!$T24:$AN24)=0,"",_xlfn.XLOOKUP(BU$1,'9.5 MEAL TICKETS'!$T$5:$AN$5,'9.5 MEAL TICKETS'!$T24:$AN24))</f>
        <v/>
      </c>
      <c r="BV38" s="2" t="str">
        <f>IF(_xlfn.XLOOKUP(BU$1,'9.5 MEAL TICKETS'!$AY$5:$BS$5,'9.5 MEAL TICKETS'!$AY24:$BS24)=0,"",_xlfn.XLOOKUP(BU$1,'9.5 MEAL TICKETS'!$AY$5:$BS$5,'9.5 MEAL TICKETS'!$AY24:$BS24))</f>
        <v/>
      </c>
      <c r="BW38" s="2" t="str">
        <f>IF( _xlfn.XLOOKUP(BU$1,'9.5 MEAL TICKETS'!$CD$5:$CX$5,'9.5 MEAL TICKETS'!$CD24:$CX24)=0,"",_xlfn.XLOOKUP(BU$1,'9.5 MEAL TICKETS'!$CD$5:$CX$5,'9.5 MEAL TICKETS'!$CD24:$CX24))</f>
        <v/>
      </c>
      <c r="BX38" s="2" t="str">
        <f>IF(_xlfn.XLOOKUP(BU$1,'9.5 MEAL TICKETS'!$DI$5:$EC$5,'9.5 MEAL TICKETS'!$DI24:$EC24)=0,"",_xlfn.XLOOKUP(BU$1,'9.5 MEAL TICKETS'!$DI$5:$EC$5,'9.5 MEAL TICKETS'!$DI24:$EC24))</f>
        <v/>
      </c>
      <c r="BY38" s="2">
        <f t="shared" si="151"/>
        <v>0</v>
      </c>
      <c r="BZ38" s="2"/>
      <c r="CB38" s="2"/>
      <c r="CC38" s="2"/>
      <c r="CD38" s="2">
        <f>SUM('EXCEPTIONAL &amp; IFS &amp; G4'!G24)+SUM('EXCEPTIONAL &amp; IFS &amp; G4'!I24)</f>
        <v>208</v>
      </c>
      <c r="CE38" s="2">
        <f>SUM('EXCEPTIONAL &amp; IFS &amp; G4'!H24)+SUM('EXCEPTIONAL &amp; IFS &amp; G4'!J24)</f>
        <v>85</v>
      </c>
      <c r="CF38" s="2">
        <f t="shared" si="152"/>
        <v>293</v>
      </c>
      <c r="CG38" s="2"/>
      <c r="CI38" s="2">
        <f t="shared" si="153"/>
        <v>80</v>
      </c>
      <c r="CJ38" s="2">
        <f t="shared" si="154"/>
        <v>225</v>
      </c>
      <c r="CK38" s="2">
        <f t="shared" si="155"/>
        <v>485</v>
      </c>
      <c r="CL38" s="2">
        <f t="shared" si="156"/>
        <v>335</v>
      </c>
      <c r="CM38" s="2">
        <f t="shared" si="157"/>
        <v>1125</v>
      </c>
      <c r="CN38" s="2">
        <f t="shared" si="140"/>
        <v>0</v>
      </c>
      <c r="CP38" s="7" t="s">
        <v>28</v>
      </c>
      <c r="CQ38" s="26">
        <f>SUM(AS44:AX44)</f>
        <v>0</v>
      </c>
      <c r="CS38" s="125" t="s">
        <v>28</v>
      </c>
      <c r="CT38" s="26">
        <v>0</v>
      </c>
    </row>
    <row r="39" spans="1:101" x14ac:dyDescent="0.25">
      <c r="A39" s="216"/>
      <c r="B39" t="s">
        <v>5</v>
      </c>
      <c r="C39" s="2" t="str">
        <f>IF(_xlfn.XLOOKUP(C$1,'9.5 MEAL TICKETS'!$T$5:$AN$5,'9.5 MEAL TICKETS'!$T25:$AN25)=0,"",_xlfn.XLOOKUP(C$1,'9.5 MEAL TICKETS'!$T$5:$AN$5,'9.5 MEAL TICKETS'!$T25:$AN25))</f>
        <v/>
      </c>
      <c r="D39" s="2" t="str">
        <f>IF(_xlfn.XLOOKUP(C$1,'9.5 MEAL TICKETS'!$AY$5:$BS$5,'9.5 MEAL TICKETS'!$AY25:$BS25)=0,"",_xlfn.XLOOKUP(C$1,'9.5 MEAL TICKETS'!$AY$5:$BS$5,'9.5 MEAL TICKETS'!$AY25:$BS25))</f>
        <v/>
      </c>
      <c r="E39" s="2" t="str">
        <f>IF( _xlfn.XLOOKUP(C$1,'9.5 MEAL TICKETS'!$CD$5:$CX$5,'9.5 MEAL TICKETS'!$CD25:$CX25)=0,"",_xlfn.XLOOKUP(C$1,'9.5 MEAL TICKETS'!$CD$5:$CX$5,'9.5 MEAL TICKETS'!$CD25:$CX25))</f>
        <v/>
      </c>
      <c r="F39" s="2" t="str">
        <f>IF(_xlfn.XLOOKUP(C$1,'9.5 MEAL TICKETS'!$DI$5:$EC$5,'9.5 MEAL TICKETS'!$DI25:$EC25)=0,"",_xlfn.XLOOKUP(C$1,'9.5 MEAL TICKETS'!$DI$5:$EC$5,'9.5 MEAL TICKETS'!$DI25:$EC25))</f>
        <v/>
      </c>
      <c r="G39" s="2">
        <f t="shared" si="141"/>
        <v>0</v>
      </c>
      <c r="H39" s="2"/>
      <c r="J39" s="2" t="str">
        <f>IF(_xlfn.XLOOKUP(J$1,'9.5 MEAL TICKETS'!$T$5:$AN$5,'9.5 MEAL TICKETS'!$T25:$AN25)=0,"",_xlfn.XLOOKUP(J$1,'9.5 MEAL TICKETS'!$T$5:$AN$5,'9.5 MEAL TICKETS'!$T25:$AN25))</f>
        <v/>
      </c>
      <c r="K39" s="2" t="str">
        <f>IF(_xlfn.XLOOKUP(J$1,'9.5 MEAL TICKETS'!$AY$5:$BS$5,'9.5 MEAL TICKETS'!$AY25:$BS25)=0,"",_xlfn.XLOOKUP(J$1,'9.5 MEAL TICKETS'!$AY$5:$BS$5,'9.5 MEAL TICKETS'!$AY25:$BS25))</f>
        <v/>
      </c>
      <c r="L39" s="2" t="str">
        <f>IF( _xlfn.XLOOKUP(J$1,'9.5 MEAL TICKETS'!$CD$5:$CX$5,'9.5 MEAL TICKETS'!$CD25:$CX25)=0,"",_xlfn.XLOOKUP(J$1,'9.5 MEAL TICKETS'!$CD$5:$CX$5,'9.5 MEAL TICKETS'!$CD25:$CX25))</f>
        <v/>
      </c>
      <c r="M39" s="2">
        <f>IF(_xlfn.XLOOKUP(J$1,'9.5 MEAL TICKETS'!$DI$5:$EC$5,'9.5 MEAL TICKETS'!$DI25:$EC25)=0,"",_xlfn.XLOOKUP(J$1,'9.5 MEAL TICKETS'!$DI$5:$EC$5,'9.5 MEAL TICKETS'!$DI25:$EC25))</f>
        <v>1</v>
      </c>
      <c r="N39" s="2">
        <f t="shared" si="142"/>
        <v>1</v>
      </c>
      <c r="O39" s="2"/>
      <c r="Q39" s="2">
        <f>IF(_xlfn.XLOOKUP(Q$1,'9.5 MEAL TICKETS'!$T$5:$AN$5,'9.5 MEAL TICKETS'!$T25:$AN25)=0,"",_xlfn.XLOOKUP(Q$1,'9.5 MEAL TICKETS'!$T$5:$AN$5,'9.5 MEAL TICKETS'!$T25:$AN25))</f>
        <v>13</v>
      </c>
      <c r="R39" s="2">
        <f>IF(_xlfn.XLOOKUP(Q$1,'9.5 MEAL TICKETS'!$AY$5:$BS$5,'9.5 MEAL TICKETS'!$AY25:$BS25)=0,"",_xlfn.XLOOKUP(Q$1,'9.5 MEAL TICKETS'!$AY$5:$BS$5,'9.5 MEAL TICKETS'!$AY25:$BS25))</f>
        <v>69</v>
      </c>
      <c r="S39" s="2">
        <f>IF( _xlfn.XLOOKUP(Q$1,'9.5 MEAL TICKETS'!$CD$5:$CX$5,'9.5 MEAL TICKETS'!$CD25:$CX25)=0,"",_xlfn.XLOOKUP(Q$1,'9.5 MEAL TICKETS'!$CD$5:$CX$5,'9.5 MEAL TICKETS'!$CD25:$CX25))</f>
        <v>67</v>
      </c>
      <c r="T39" s="2">
        <f>IF(_xlfn.XLOOKUP(Q$1,'9.5 MEAL TICKETS'!$DI$5:$EC$5,'9.5 MEAL TICKETS'!$DI25:$EC25)=0,"",_xlfn.XLOOKUP(Q$1,'9.5 MEAL TICKETS'!$DI$5:$EC$5,'9.5 MEAL TICKETS'!$DI25:$EC25))</f>
        <v>24</v>
      </c>
      <c r="U39" s="2">
        <f t="shared" si="143"/>
        <v>173</v>
      </c>
      <c r="V39" s="2"/>
      <c r="X39" s="93">
        <f>SUM(IF(_xlfn.XLOOKUP(X$1,'9.5 MEAL TICKETS'!$T$5:$AN$5,'9.5 MEAL TICKETS'!$T25:$AN25)=0,"",_xlfn.XLOOKUP(X$1,'9.5 MEAL TICKETS'!$T$5:$AN$5,'9.5 MEAL TICKETS'!$T25:$AN25)))+SUM('EXCEPTIONAL &amp; IFS &amp; G4'!C25)</f>
        <v>52</v>
      </c>
      <c r="Y39" s="93">
        <f>SUM(IF(_xlfn.XLOOKUP(X$1,'9.5 MEAL TICKETS'!$AY$5:$BS$5,'9.5 MEAL TICKETS'!$AY25:$BS25)=0,"",_xlfn.XLOOKUP(X$1,'9.5 MEAL TICKETS'!$AY$5:$BS$5,'9.5 MEAL TICKETS'!$AY25:$BS25)))+SUM('EXCEPTIONAL &amp; IFS &amp; G4'!D25)</f>
        <v>182</v>
      </c>
      <c r="Z39" s="93">
        <f>SUM(IF( _xlfn.XLOOKUP(X$1,'9.5 MEAL TICKETS'!$CD$5:$CX$5,'9.5 MEAL TICKETS'!$CD25:$CX25)=0,"",_xlfn.XLOOKUP(X$1,'9.5 MEAL TICKETS'!$CD$5:$CX$5,'9.5 MEAL TICKETS'!$CD25:$CX25)))+SUM('EXCEPTIONAL &amp; IFS &amp; G4'!E25)</f>
        <v>149</v>
      </c>
      <c r="AA39" s="93">
        <f>SUM(IF(_xlfn.XLOOKUP(X$1,'9.5 MEAL TICKETS'!$DI$5:$EC$5,'9.5 MEAL TICKETS'!$DI25:$EC25)=0,"",_xlfn.XLOOKUP(X$1,'9.5 MEAL TICKETS'!$DI$5:$EC$5,'9.5 MEAL TICKETS'!$DI25:$EC25)))+SUM('EXCEPTIONAL &amp; IFS &amp; G4'!E25)</f>
        <v>135</v>
      </c>
      <c r="AB39" s="2">
        <f t="shared" si="144"/>
        <v>518</v>
      </c>
      <c r="AC39" s="2"/>
      <c r="AE39" s="2"/>
      <c r="AF39" s="2" t="str">
        <f>IF(_xlfn.XLOOKUP(AE$1,'9.5 MEAL TICKETS'!$AY$5:$BS$5,'9.5 MEAL TICKETS'!$AY25:$BS25)=0,"",_xlfn.XLOOKUP(AE$1,'9.5 MEAL TICKETS'!$AY$5:$BS$5,'9.5 MEAL TICKETS'!$AY25:$BS25))</f>
        <v/>
      </c>
      <c r="AG39" s="2">
        <f>IF( _xlfn.XLOOKUP(AE$1,'9.5 MEAL TICKETS'!$CD$5:$CX$5,'9.5 MEAL TICKETS'!$CD25:$CX25)=0,"",_xlfn.XLOOKUP(AE$1,'9.5 MEAL TICKETS'!$CD$5:$CX$5,'9.5 MEAL TICKETS'!$CD25:$CX25))</f>
        <v>3</v>
      </c>
      <c r="AH39" s="2" t="str">
        <f>IF(_xlfn.XLOOKUP(AE$1,'9.5 MEAL TICKETS'!$DI$5:$EC$5,'9.5 MEAL TICKETS'!$DI25:$EC25)=0,"",_xlfn.XLOOKUP(AE$1,'9.5 MEAL TICKETS'!$DI$5:$EC$5,'9.5 MEAL TICKETS'!$DI25:$EC25))</f>
        <v/>
      </c>
      <c r="AI39" s="2">
        <f t="shared" si="145"/>
        <v>3</v>
      </c>
      <c r="AJ39" s="2"/>
      <c r="AL39" s="2" t="str">
        <f>IF(_xlfn.XLOOKUP(AL$1,'9.5 MEAL TICKETS'!$T$5:$AN$5,'9.5 MEAL TICKETS'!$T25:$AN25)=0,"",_xlfn.XLOOKUP(AL$1,'9.5 MEAL TICKETS'!$T$5:$AN$5,'9.5 MEAL TICKETS'!$T25:$AN25))</f>
        <v/>
      </c>
      <c r="AM39" s="2" t="str">
        <f>IF(_xlfn.XLOOKUP(AL$1,'9.5 MEAL TICKETS'!$AY$5:$BS$5,'9.5 MEAL TICKETS'!$AY25:$BS25)=0,"",_xlfn.XLOOKUP(AL$1,'9.5 MEAL TICKETS'!$AY$5:$BS$5,'9.5 MEAL TICKETS'!$AY25:$BS25))</f>
        <v/>
      </c>
      <c r="AN39" s="2">
        <f>IF( _xlfn.XLOOKUP(AL$1,'9.5 MEAL TICKETS'!$CD$5:$CX$5,'9.5 MEAL TICKETS'!$CD25:$CX25)=0,"",_xlfn.XLOOKUP(AL$1,'9.5 MEAL TICKETS'!$CD$5:$CX$5,'9.5 MEAL TICKETS'!$CD25:$CX25))</f>
        <v>1</v>
      </c>
      <c r="AO39" s="2" t="str">
        <f>IF(_xlfn.XLOOKUP(AL$1,'9.5 MEAL TICKETS'!$DI$5:$EC$5,'9.5 MEAL TICKETS'!$DI25:$EC25)=0,"",_xlfn.XLOOKUP(AL$1,'9.5 MEAL TICKETS'!$DI$5:$EC$5,'9.5 MEAL TICKETS'!$DI25:$EC25))</f>
        <v/>
      </c>
      <c r="AP39" s="2">
        <f t="shared" si="146"/>
        <v>1</v>
      </c>
      <c r="AQ39" s="2"/>
      <c r="AS39" s="2"/>
      <c r="AT39" s="2" t="str">
        <f>IF(_xlfn.XLOOKUP(AS$1,'9.5 MEAL TICKETS'!$AY$5:$BS$5,'9.5 MEAL TICKETS'!$AY25:$BS25)=0,"",_xlfn.XLOOKUP(AS$1,'9.5 MEAL TICKETS'!$AY$5:$BS$5,'9.5 MEAL TICKETS'!$AY25:$BS25))</f>
        <v/>
      </c>
      <c r="AU39" s="2"/>
      <c r="AV39" s="2"/>
      <c r="AW39" s="2">
        <f t="shared" si="147"/>
        <v>0</v>
      </c>
      <c r="AX39" s="2"/>
      <c r="AZ39" s="2" t="str">
        <f>IF(_xlfn.XLOOKUP(AZ$1,'9.5 MEAL TICKETS'!$T$5:$AN$5,'9.5 MEAL TICKETS'!$T25:$AN25)=0,"",_xlfn.XLOOKUP(AZ$1,'9.5 MEAL TICKETS'!$T$5:$AN$5,'9.5 MEAL TICKETS'!$T25:$AN25))</f>
        <v/>
      </c>
      <c r="BA39" s="2" t="str">
        <f>IF(_xlfn.XLOOKUP(AZ$1,'9.5 MEAL TICKETS'!$AY$5:$BS$5,'9.5 MEAL TICKETS'!$AY25:$BS25)=0,"",_xlfn.XLOOKUP(AZ$1,'9.5 MEAL TICKETS'!$AY$5:$BS$5,'9.5 MEAL TICKETS'!$AY25:$BS25))</f>
        <v/>
      </c>
      <c r="BB39" s="2">
        <f>IF( _xlfn.XLOOKUP(AZ$1,'9.5 MEAL TICKETS'!$CD$5:$CX$5,'9.5 MEAL TICKETS'!$CD25:$CX25)=0,"",_xlfn.XLOOKUP(AZ$1,'9.5 MEAL TICKETS'!$CD$5:$CX$5,'9.5 MEAL TICKETS'!$CD25:$CX25))</f>
        <v>5</v>
      </c>
      <c r="BC39" s="2">
        <f>IF(_xlfn.XLOOKUP(AZ$1,'9.5 MEAL TICKETS'!$DI$5:$EC$5,'9.5 MEAL TICKETS'!$DI25:$EC25)=0,"",_xlfn.XLOOKUP(AZ$1,'9.5 MEAL TICKETS'!$DI$5:$EC$5,'9.5 MEAL TICKETS'!$DI25:$EC25))</f>
        <v>2</v>
      </c>
      <c r="BD39" s="2">
        <f t="shared" si="158"/>
        <v>7</v>
      </c>
      <c r="BE39" s="2"/>
      <c r="BG39" s="2"/>
      <c r="BH39" s="2" t="str">
        <f>IF(_xlfn.XLOOKUP(BG$1,'9.5 MEAL TICKETS'!$AY$5:$BS$5,'9.5 MEAL TICKETS'!$AY25:$BS25)=0,"",_xlfn.XLOOKUP(BG$1,'9.5 MEAL TICKETS'!$AY$5:$BS$5,'9.5 MEAL TICKETS'!$AY25:$BS25))</f>
        <v/>
      </c>
      <c r="BI39" s="2" t="str">
        <f>IF( _xlfn.XLOOKUP(BG$1,'9.5 MEAL TICKETS'!$CD$5:$CX$5,'9.5 MEAL TICKETS'!$CD25:$CX25)=0,"",_xlfn.XLOOKUP(BG$1,'9.5 MEAL TICKETS'!$CD$5:$CX$5,'9.5 MEAL TICKETS'!$CD25:$CX25))</f>
        <v/>
      </c>
      <c r="BJ39" s="2">
        <f>IF(_xlfn.XLOOKUP(BG$1,'9.5 MEAL TICKETS'!$DI$5:$EC$5,'9.5 MEAL TICKETS'!$DI25:$EC25)=0,"",_xlfn.XLOOKUP(BG$1,'9.5 MEAL TICKETS'!$DI$5:$EC$5,'9.5 MEAL TICKETS'!$DI25:$EC25))</f>
        <v>1</v>
      </c>
      <c r="BK39" s="2">
        <f t="shared" si="149"/>
        <v>1</v>
      </c>
      <c r="BL39" s="2"/>
      <c r="BN39" s="2" t="str">
        <f>IF(_xlfn.XLOOKUP(BN$1,'9.5 MEAL TICKETS'!$T$5:$AN$5,'9.5 MEAL TICKETS'!$T25:$AN25)=0,"",_xlfn.XLOOKUP(BN$1,'9.5 MEAL TICKETS'!$T$5:$AN$5,'9.5 MEAL TICKETS'!$T25:$AN25))</f>
        <v/>
      </c>
      <c r="BO39" s="2" t="str">
        <f>IF(_xlfn.XLOOKUP(BN$1,'9.5 MEAL TICKETS'!$AY$5:$BS$5,'9.5 MEAL TICKETS'!$AY25:$BS25)=0,"",_xlfn.XLOOKUP(BN$1,'9.5 MEAL TICKETS'!$AY$5:$BS$5,'9.5 MEAL TICKETS'!$AY25:$BS25))</f>
        <v/>
      </c>
      <c r="BP39" s="2" t="str">
        <f>IF( _xlfn.XLOOKUP(BN$1,'9.5 MEAL TICKETS'!$CD$5:$CX$5,'9.5 MEAL TICKETS'!$CD25:$CX25)=0,"",_xlfn.XLOOKUP(BN$1,'9.5 MEAL TICKETS'!$CD$5:$CX$5,'9.5 MEAL TICKETS'!$CD25:$CX25))</f>
        <v/>
      </c>
      <c r="BQ39" s="2" t="str">
        <f>IF(_xlfn.XLOOKUP(BN$1,'9.5 MEAL TICKETS'!$DI$5:$EC$5,'9.5 MEAL TICKETS'!$DI25:$EC25)=0,"",_xlfn.XLOOKUP(BN$1,'9.5 MEAL TICKETS'!$DI$5:$EC$5,'9.5 MEAL TICKETS'!$DI25:$EC25))</f>
        <v/>
      </c>
      <c r="BR39" s="2">
        <f t="shared" si="150"/>
        <v>0</v>
      </c>
      <c r="BS39" s="2"/>
      <c r="BU39" s="2" t="str">
        <f>IF(_xlfn.XLOOKUP(BU$1,'9.5 MEAL TICKETS'!$T$5:$AN$5,'9.5 MEAL TICKETS'!$T25:$AN25)=0,"",_xlfn.XLOOKUP(BU$1,'9.5 MEAL TICKETS'!$T$5:$AN$5,'9.5 MEAL TICKETS'!$T25:$AN25))</f>
        <v/>
      </c>
      <c r="BV39" s="2" t="str">
        <f>IF(_xlfn.XLOOKUP(BU$1,'9.5 MEAL TICKETS'!$AY$5:$BS$5,'9.5 MEAL TICKETS'!$AY25:$BS25)=0,"",_xlfn.XLOOKUP(BU$1,'9.5 MEAL TICKETS'!$AY$5:$BS$5,'9.5 MEAL TICKETS'!$AY25:$BS25))</f>
        <v/>
      </c>
      <c r="BW39" s="2">
        <f>IF( _xlfn.XLOOKUP(BU$1,'9.5 MEAL TICKETS'!$CD$5:$CX$5,'9.5 MEAL TICKETS'!$CD25:$CX25)=0,"",_xlfn.XLOOKUP(BU$1,'9.5 MEAL TICKETS'!$CD$5:$CX$5,'9.5 MEAL TICKETS'!$CD25:$CX25))</f>
        <v>1</v>
      </c>
      <c r="BX39" s="2" t="str">
        <f>IF(_xlfn.XLOOKUP(BU$1,'9.5 MEAL TICKETS'!$DI$5:$EC$5,'9.5 MEAL TICKETS'!$DI25:$EC25)=0,"",_xlfn.XLOOKUP(BU$1,'9.5 MEAL TICKETS'!$DI$5:$EC$5,'9.5 MEAL TICKETS'!$DI25:$EC25))</f>
        <v/>
      </c>
      <c r="BY39" s="2">
        <f t="shared" si="151"/>
        <v>1</v>
      </c>
      <c r="BZ39" s="2"/>
      <c r="CB39" s="2"/>
      <c r="CC39" s="2"/>
      <c r="CD39" s="2">
        <f>SUM('EXCEPTIONAL &amp; IFS &amp; G4'!G25)+SUM('EXCEPTIONAL &amp; IFS &amp; G4'!I25)</f>
        <v>88</v>
      </c>
      <c r="CE39" s="2">
        <f>SUM('EXCEPTIONAL &amp; IFS &amp; G4'!H25)+SUM('EXCEPTIONAL &amp; IFS &amp; G4'!J25)</f>
        <v>20</v>
      </c>
      <c r="CF39" s="2">
        <f t="shared" si="152"/>
        <v>108</v>
      </c>
      <c r="CG39" s="2"/>
      <c r="CI39" s="2">
        <f t="shared" si="153"/>
        <v>65</v>
      </c>
      <c r="CJ39" s="2">
        <f t="shared" si="154"/>
        <v>251</v>
      </c>
      <c r="CK39" s="2">
        <f t="shared" si="155"/>
        <v>314</v>
      </c>
      <c r="CL39" s="2">
        <f t="shared" si="156"/>
        <v>183</v>
      </c>
      <c r="CM39" s="2">
        <f>CI39+CJ39+CK39+CL39</f>
        <v>813</v>
      </c>
      <c r="CN39" s="2">
        <f t="shared" si="140"/>
        <v>0</v>
      </c>
      <c r="CP39" s="7" t="s">
        <v>21</v>
      </c>
      <c r="CQ39" s="26">
        <f>SUM(AZ44:BE44)</f>
        <v>94170</v>
      </c>
      <c r="CS39" s="125" t="s">
        <v>21</v>
      </c>
      <c r="CT39" s="26">
        <f t="shared" si="139"/>
        <v>595550</v>
      </c>
    </row>
    <row r="40" spans="1:101" x14ac:dyDescent="0.25">
      <c r="A40" s="216"/>
      <c r="B40" t="s">
        <v>4</v>
      </c>
      <c r="C40" s="2" t="str">
        <f>IF(_xlfn.XLOOKUP(C$1,'9.5 MEAL TICKETS'!$T$5:$AN$5,'9.5 MEAL TICKETS'!$T26:$AN26)=0,"",_xlfn.XLOOKUP(C$1,'9.5 MEAL TICKETS'!$T$5:$AN$5,'9.5 MEAL TICKETS'!$T26:$AN26))</f>
        <v/>
      </c>
      <c r="D40" s="2" t="str">
        <f>IF(_xlfn.XLOOKUP(C$1,'9.5 MEAL TICKETS'!$AY$5:$BS$5,'9.5 MEAL TICKETS'!$AY26:$BS26)=0,"",_xlfn.XLOOKUP(C$1,'9.5 MEAL TICKETS'!$AY$5:$BS$5,'9.5 MEAL TICKETS'!$AY26:$BS26))</f>
        <v/>
      </c>
      <c r="E40" s="2" t="str">
        <f>IF( _xlfn.XLOOKUP(C$1,'9.5 MEAL TICKETS'!$CD$5:$CX$5,'9.5 MEAL TICKETS'!$CD26:$CX26)=0,"",_xlfn.XLOOKUP(C$1,'9.5 MEAL TICKETS'!$CD$5:$CX$5,'9.5 MEAL TICKETS'!$CD26:$CX26))</f>
        <v/>
      </c>
      <c r="F40" s="2" t="str">
        <f>IF(_xlfn.XLOOKUP(C$1,'9.5 MEAL TICKETS'!$DI$5:$EC$5,'9.5 MEAL TICKETS'!$DI26:$EC26)=0,"",_xlfn.XLOOKUP(C$1,'9.5 MEAL TICKETS'!$DI$5:$EC$5,'9.5 MEAL TICKETS'!$DI26:$EC26))</f>
        <v/>
      </c>
      <c r="G40" s="2">
        <f t="shared" si="141"/>
        <v>0</v>
      </c>
      <c r="H40" s="2"/>
      <c r="J40" s="2" t="str">
        <f>IF(_xlfn.XLOOKUP(J$1,'9.5 MEAL TICKETS'!$T$5:$AN$5,'9.5 MEAL TICKETS'!$T26:$AN26)=0,"",_xlfn.XLOOKUP(J$1,'9.5 MEAL TICKETS'!$T$5:$AN$5,'9.5 MEAL TICKETS'!$T26:$AN26))</f>
        <v/>
      </c>
      <c r="K40" s="2" t="str">
        <f>IF(_xlfn.XLOOKUP(J$1,'9.5 MEAL TICKETS'!$AY$5:$BS$5,'9.5 MEAL TICKETS'!$AY26:$BS26)=0,"",_xlfn.XLOOKUP(J$1,'9.5 MEAL TICKETS'!$AY$5:$BS$5,'9.5 MEAL TICKETS'!$AY26:$BS26))</f>
        <v/>
      </c>
      <c r="L40" s="2" t="str">
        <f>IF( _xlfn.XLOOKUP(J$1,'9.5 MEAL TICKETS'!$CD$5:$CX$5,'9.5 MEAL TICKETS'!$CD26:$CX26)=0,"",_xlfn.XLOOKUP(J$1,'9.5 MEAL TICKETS'!$CD$5:$CX$5,'9.5 MEAL TICKETS'!$CD26:$CX26))</f>
        <v/>
      </c>
      <c r="M40" s="2" t="str">
        <f>IF(_xlfn.XLOOKUP(J$1,'9.5 MEAL TICKETS'!$DI$5:$EC$5,'9.5 MEAL TICKETS'!$DI26:$EC26)=0,"",_xlfn.XLOOKUP(J$1,'9.5 MEAL TICKETS'!$DI$5:$EC$5,'9.5 MEAL TICKETS'!$DI26:$EC26))</f>
        <v/>
      </c>
      <c r="N40" s="2">
        <f t="shared" si="142"/>
        <v>0</v>
      </c>
      <c r="O40" s="2"/>
      <c r="Q40" s="2">
        <f>IF(_xlfn.XLOOKUP(Q$1,'9.5 MEAL TICKETS'!$T$5:$AN$5,'9.5 MEAL TICKETS'!$T26:$AN26)=0,"",_xlfn.XLOOKUP(Q$1,'9.5 MEAL TICKETS'!$T$5:$AN$5,'9.5 MEAL TICKETS'!$T26:$AN26))</f>
        <v>3</v>
      </c>
      <c r="R40" s="2">
        <f>IF(_xlfn.XLOOKUP(Q$1,'9.5 MEAL TICKETS'!$AY$5:$BS$5,'9.5 MEAL TICKETS'!$AY26:$BS26)=0,"",_xlfn.XLOOKUP(Q$1,'9.5 MEAL TICKETS'!$AY$5:$BS$5,'9.5 MEAL TICKETS'!$AY26:$BS26))</f>
        <v>35</v>
      </c>
      <c r="S40" s="2">
        <f>IF( _xlfn.XLOOKUP(Q$1,'9.5 MEAL TICKETS'!$CD$5:$CX$5,'9.5 MEAL TICKETS'!$CD26:$CX26)=0,"",_xlfn.XLOOKUP(Q$1,'9.5 MEAL TICKETS'!$CD$5:$CX$5,'9.5 MEAL TICKETS'!$CD26:$CX26))</f>
        <v>45</v>
      </c>
      <c r="T40" s="2">
        <f>IF(_xlfn.XLOOKUP(Q$1,'9.5 MEAL TICKETS'!$DI$5:$EC$5,'9.5 MEAL TICKETS'!$DI26:$EC26)=0,"",_xlfn.XLOOKUP(Q$1,'9.5 MEAL TICKETS'!$DI$5:$EC$5,'9.5 MEAL TICKETS'!$DI26:$EC26))</f>
        <v>26</v>
      </c>
      <c r="U40" s="2">
        <f t="shared" si="143"/>
        <v>109</v>
      </c>
      <c r="V40" s="2"/>
      <c r="X40" s="93">
        <f>SUM(IF(_xlfn.XLOOKUP(X$1,'9.5 MEAL TICKETS'!$T$5:$AN$5,'9.5 MEAL TICKETS'!$T26:$AN26)=0,"",_xlfn.XLOOKUP(X$1,'9.5 MEAL TICKETS'!$T$5:$AN$5,'9.5 MEAL TICKETS'!$T26:$AN26)))+SUM('EXCEPTIONAL &amp; IFS &amp; G4'!C26)</f>
        <v>25</v>
      </c>
      <c r="Y40" s="93">
        <f>SUM(IF(_xlfn.XLOOKUP(X$1,'9.5 MEAL TICKETS'!$AY$5:$BS$5,'9.5 MEAL TICKETS'!$AY26:$BS26)=0,"",_xlfn.XLOOKUP(X$1,'9.5 MEAL TICKETS'!$AY$5:$BS$5,'9.5 MEAL TICKETS'!$AY26:$BS26)))+SUM('EXCEPTIONAL &amp; IFS &amp; G4'!D26)</f>
        <v>113</v>
      </c>
      <c r="Z40" s="93">
        <f>SUM(IF( _xlfn.XLOOKUP(X$1,'9.5 MEAL TICKETS'!$CD$5:$CX$5,'9.5 MEAL TICKETS'!$CD26:$CX26)=0,"",_xlfn.XLOOKUP(X$1,'9.5 MEAL TICKETS'!$CD$5:$CX$5,'9.5 MEAL TICKETS'!$CD26:$CX26)))+SUM('EXCEPTIONAL &amp; IFS &amp; G4'!E26)</f>
        <v>122</v>
      </c>
      <c r="AA40" s="93">
        <f>SUM(IF(_xlfn.XLOOKUP(X$1,'9.5 MEAL TICKETS'!$DI$5:$EC$5,'9.5 MEAL TICKETS'!$DI26:$EC26)=0,"",_xlfn.XLOOKUP(X$1,'9.5 MEAL TICKETS'!$DI$5:$EC$5,'9.5 MEAL TICKETS'!$DI26:$EC26)))+SUM('EXCEPTIONAL &amp; IFS &amp; G4'!E26)</f>
        <v>178</v>
      </c>
      <c r="AB40" s="2">
        <f t="shared" si="144"/>
        <v>438</v>
      </c>
      <c r="AC40" s="2"/>
      <c r="AE40" s="2"/>
      <c r="AF40" s="2" t="str">
        <f>IF(_xlfn.XLOOKUP(AE$1,'9.5 MEAL TICKETS'!$AY$5:$BS$5,'9.5 MEAL TICKETS'!$AY26:$BS26)=0,"",_xlfn.XLOOKUP(AE$1,'9.5 MEAL TICKETS'!$AY$5:$BS$5,'9.5 MEAL TICKETS'!$AY26:$BS26))</f>
        <v/>
      </c>
      <c r="AG40" s="2" t="str">
        <f>IF( _xlfn.XLOOKUP(AE$1,'9.5 MEAL TICKETS'!$CD$5:$CX$5,'9.5 MEAL TICKETS'!$CD26:$CX26)=0,"",_xlfn.XLOOKUP(AE$1,'9.5 MEAL TICKETS'!$CD$5:$CX$5,'9.5 MEAL TICKETS'!$CD26:$CX26))</f>
        <v/>
      </c>
      <c r="AH40" s="2">
        <f>IF(_xlfn.XLOOKUP(AE$1,'9.5 MEAL TICKETS'!$DI$5:$EC$5,'9.5 MEAL TICKETS'!$DI26:$EC26)=0,"",_xlfn.XLOOKUP(AE$1,'9.5 MEAL TICKETS'!$DI$5:$EC$5,'9.5 MEAL TICKETS'!$DI26:$EC26))</f>
        <v>1</v>
      </c>
      <c r="AI40" s="2">
        <f t="shared" si="145"/>
        <v>1</v>
      </c>
      <c r="AJ40" s="2"/>
      <c r="AL40" s="2" t="str">
        <f>IF(_xlfn.XLOOKUP(AL$1,'9.5 MEAL TICKETS'!$T$5:$AN$5,'9.5 MEAL TICKETS'!$T26:$AN26)=0,"",_xlfn.XLOOKUP(AL$1,'9.5 MEAL TICKETS'!$T$5:$AN$5,'9.5 MEAL TICKETS'!$T26:$AN26))</f>
        <v/>
      </c>
      <c r="AM40" s="2" t="str">
        <f>IF(_xlfn.XLOOKUP(AL$1,'9.5 MEAL TICKETS'!$AY$5:$BS$5,'9.5 MEAL TICKETS'!$AY26:$BS26)=0,"",_xlfn.XLOOKUP(AL$1,'9.5 MEAL TICKETS'!$AY$5:$BS$5,'9.5 MEAL TICKETS'!$AY26:$BS26))</f>
        <v/>
      </c>
      <c r="AN40" s="2" t="str">
        <f>IF( _xlfn.XLOOKUP(AL$1,'9.5 MEAL TICKETS'!$CD$5:$CX$5,'9.5 MEAL TICKETS'!$CD26:$CX26)=0,"",_xlfn.XLOOKUP(AL$1,'9.5 MEAL TICKETS'!$CD$5:$CX$5,'9.5 MEAL TICKETS'!$CD26:$CX26))</f>
        <v/>
      </c>
      <c r="AO40" s="2" t="str">
        <f>IF(_xlfn.XLOOKUP(AL$1,'9.5 MEAL TICKETS'!$DI$5:$EC$5,'9.5 MEAL TICKETS'!$DI26:$EC26)=0,"",_xlfn.XLOOKUP(AL$1,'9.5 MEAL TICKETS'!$DI$5:$EC$5,'9.5 MEAL TICKETS'!$DI26:$EC26))</f>
        <v/>
      </c>
      <c r="AP40" s="2">
        <f t="shared" si="146"/>
        <v>0</v>
      </c>
      <c r="AQ40" s="2"/>
      <c r="AS40" s="2"/>
      <c r="AT40" s="2" t="str">
        <f>IF(_xlfn.XLOOKUP(AS$1,'9.5 MEAL TICKETS'!$AY$5:$BS$5,'9.5 MEAL TICKETS'!$AY26:$BS26)=0,"",_xlfn.XLOOKUP(AS$1,'9.5 MEAL TICKETS'!$AY$5:$BS$5,'9.5 MEAL TICKETS'!$AY26:$BS26))</f>
        <v/>
      </c>
      <c r="AU40" s="2"/>
      <c r="AV40" s="2"/>
      <c r="AW40" s="2">
        <f t="shared" si="147"/>
        <v>0</v>
      </c>
      <c r="AX40" s="2"/>
      <c r="AZ40" s="2" t="str">
        <f>IF(_xlfn.XLOOKUP(AZ$1,'9.5 MEAL TICKETS'!$T$5:$AN$5,'9.5 MEAL TICKETS'!$T26:$AN26)=0,"",_xlfn.XLOOKUP(AZ$1,'9.5 MEAL TICKETS'!$T$5:$AN$5,'9.5 MEAL TICKETS'!$T26:$AN26))</f>
        <v/>
      </c>
      <c r="BA40" s="2" t="str">
        <f>IF(_xlfn.XLOOKUP(AZ$1,'9.5 MEAL TICKETS'!$AY$5:$BS$5,'9.5 MEAL TICKETS'!$AY26:$BS26)=0,"",_xlfn.XLOOKUP(AZ$1,'9.5 MEAL TICKETS'!$AY$5:$BS$5,'9.5 MEAL TICKETS'!$AY26:$BS26))</f>
        <v/>
      </c>
      <c r="BB40" s="2">
        <f>IF( _xlfn.XLOOKUP(AZ$1,'9.5 MEAL TICKETS'!$CD$5:$CX$5,'9.5 MEAL TICKETS'!$CD26:$CX26)=0,"",_xlfn.XLOOKUP(AZ$1,'9.5 MEAL TICKETS'!$CD$5:$CX$5,'9.5 MEAL TICKETS'!$CD26:$CX26))</f>
        <v>2</v>
      </c>
      <c r="BC40" s="2">
        <f>IF(_xlfn.XLOOKUP(AZ$1,'9.5 MEAL TICKETS'!$DI$5:$EC$5,'9.5 MEAL TICKETS'!$DI26:$EC26)=0,"",_xlfn.XLOOKUP(AZ$1,'9.5 MEAL TICKETS'!$DI$5:$EC$5,'9.5 MEAL TICKETS'!$DI26:$EC26))</f>
        <v>2</v>
      </c>
      <c r="BD40" s="2">
        <f t="shared" si="158"/>
        <v>4</v>
      </c>
      <c r="BE40" s="2"/>
      <c r="BG40" s="2"/>
      <c r="BH40" s="2" t="str">
        <f>IF(_xlfn.XLOOKUP(BG$1,'9.5 MEAL TICKETS'!$AY$5:$BS$5,'9.5 MEAL TICKETS'!$AY26:$BS26)=0,"",_xlfn.XLOOKUP(BG$1,'9.5 MEAL TICKETS'!$AY$5:$BS$5,'9.5 MEAL TICKETS'!$AY26:$BS26))</f>
        <v/>
      </c>
      <c r="BI40" s="2">
        <f>IF( _xlfn.XLOOKUP(BG$1,'9.5 MEAL TICKETS'!$CD$5:$CX$5,'9.5 MEAL TICKETS'!$CD26:$CX26)=0,"",_xlfn.XLOOKUP(BG$1,'9.5 MEAL TICKETS'!$CD$5:$CX$5,'9.5 MEAL TICKETS'!$CD26:$CX26))</f>
        <v>1</v>
      </c>
      <c r="BJ40" s="2" t="str">
        <f>IF(_xlfn.XLOOKUP(BG$1,'9.5 MEAL TICKETS'!$DI$5:$EC$5,'9.5 MEAL TICKETS'!$DI26:$EC26)=0,"",_xlfn.XLOOKUP(BG$1,'9.5 MEAL TICKETS'!$DI$5:$EC$5,'9.5 MEAL TICKETS'!$DI26:$EC26))</f>
        <v/>
      </c>
      <c r="BK40" s="2">
        <f t="shared" si="149"/>
        <v>1</v>
      </c>
      <c r="BL40" s="2"/>
      <c r="BN40" s="2" t="str">
        <f>IF(_xlfn.XLOOKUP(BN$1,'9.5 MEAL TICKETS'!$T$5:$AN$5,'9.5 MEAL TICKETS'!$T26:$AN26)=0,"",_xlfn.XLOOKUP(BN$1,'9.5 MEAL TICKETS'!$T$5:$AN$5,'9.5 MEAL TICKETS'!$T26:$AN26))</f>
        <v/>
      </c>
      <c r="BO40" s="2" t="str">
        <f>IF(_xlfn.XLOOKUP(BN$1,'9.5 MEAL TICKETS'!$AY$5:$BS$5,'9.5 MEAL TICKETS'!$AY26:$BS26)=0,"",_xlfn.XLOOKUP(BN$1,'9.5 MEAL TICKETS'!$AY$5:$BS$5,'9.5 MEAL TICKETS'!$AY26:$BS26))</f>
        <v/>
      </c>
      <c r="BP40" s="2" t="str">
        <f>IF( _xlfn.XLOOKUP(BN$1,'9.5 MEAL TICKETS'!$CD$5:$CX$5,'9.5 MEAL TICKETS'!$CD26:$CX26)=0,"",_xlfn.XLOOKUP(BN$1,'9.5 MEAL TICKETS'!$CD$5:$CX$5,'9.5 MEAL TICKETS'!$CD26:$CX26))</f>
        <v/>
      </c>
      <c r="BQ40" s="2" t="str">
        <f>IF(_xlfn.XLOOKUP(BN$1,'9.5 MEAL TICKETS'!$DI$5:$EC$5,'9.5 MEAL TICKETS'!$DI26:$EC26)=0,"",_xlfn.XLOOKUP(BN$1,'9.5 MEAL TICKETS'!$DI$5:$EC$5,'9.5 MEAL TICKETS'!$DI26:$EC26))</f>
        <v/>
      </c>
      <c r="BR40" s="2">
        <f t="shared" si="150"/>
        <v>0</v>
      </c>
      <c r="BS40" s="2"/>
      <c r="BU40" s="2" t="str">
        <f>IF(_xlfn.XLOOKUP(BU$1,'9.5 MEAL TICKETS'!$T$5:$AN$5,'9.5 MEAL TICKETS'!$T26:$AN26)=0,"",_xlfn.XLOOKUP(BU$1,'9.5 MEAL TICKETS'!$T$5:$AN$5,'9.5 MEAL TICKETS'!$T26:$AN26))</f>
        <v/>
      </c>
      <c r="BV40" s="2" t="str">
        <f>IF(_xlfn.XLOOKUP(BU$1,'9.5 MEAL TICKETS'!$AY$5:$BS$5,'9.5 MEAL TICKETS'!$AY26:$BS26)=0,"",_xlfn.XLOOKUP(BU$1,'9.5 MEAL TICKETS'!$AY$5:$BS$5,'9.5 MEAL TICKETS'!$AY26:$BS26))</f>
        <v/>
      </c>
      <c r="BW40" s="2" t="str">
        <f>IF( _xlfn.XLOOKUP(BU$1,'9.5 MEAL TICKETS'!$CD$5:$CX$5,'9.5 MEAL TICKETS'!$CD26:$CX26)=0,"",_xlfn.XLOOKUP(BU$1,'9.5 MEAL TICKETS'!$CD$5:$CX$5,'9.5 MEAL TICKETS'!$CD26:$CX26))</f>
        <v/>
      </c>
      <c r="BX40" s="2" t="str">
        <f>IF(_xlfn.XLOOKUP(BU$1,'9.5 MEAL TICKETS'!$DI$5:$EC$5,'9.5 MEAL TICKETS'!$DI26:$EC26)=0,"",_xlfn.XLOOKUP(BU$1,'9.5 MEAL TICKETS'!$DI$5:$EC$5,'9.5 MEAL TICKETS'!$DI26:$EC26))</f>
        <v/>
      </c>
      <c r="BY40" s="2">
        <f t="shared" si="151"/>
        <v>0</v>
      </c>
      <c r="BZ40" s="2"/>
      <c r="CB40" s="2"/>
      <c r="CC40" s="2"/>
      <c r="CD40" s="2">
        <f>SUM('EXCEPTIONAL &amp; IFS &amp; G4'!G26)+SUM('EXCEPTIONAL &amp; IFS &amp; G4'!I26)</f>
        <v>28</v>
      </c>
      <c r="CE40" s="2">
        <f>SUM('EXCEPTIONAL &amp; IFS &amp; G4'!H26)+SUM('EXCEPTIONAL &amp; IFS &amp; G4'!J26)</f>
        <v>20</v>
      </c>
      <c r="CF40" s="2">
        <f t="shared" si="152"/>
        <v>48</v>
      </c>
      <c r="CG40" s="2"/>
      <c r="CI40" s="2">
        <f t="shared" si="153"/>
        <v>28</v>
      </c>
      <c r="CJ40" s="2">
        <f t="shared" si="154"/>
        <v>148</v>
      </c>
      <c r="CK40" s="2">
        <f t="shared" si="155"/>
        <v>198</v>
      </c>
      <c r="CL40" s="2">
        <f t="shared" si="156"/>
        <v>227</v>
      </c>
      <c r="CM40" s="2">
        <f>CI40+CJ40+CK40+CL40</f>
        <v>601</v>
      </c>
      <c r="CN40" s="2">
        <f t="shared" si="140"/>
        <v>0</v>
      </c>
      <c r="CP40" s="7" t="s">
        <v>20</v>
      </c>
      <c r="CQ40" s="26">
        <f>SUM(BG44:BL44)</f>
        <v>2580</v>
      </c>
      <c r="CS40" s="125" t="s">
        <v>20</v>
      </c>
      <c r="CT40" s="26">
        <f t="shared" si="139"/>
        <v>9030</v>
      </c>
    </row>
    <row r="41" spans="1:101" x14ac:dyDescent="0.25">
      <c r="A41" s="216"/>
      <c r="B41" t="s">
        <v>3</v>
      </c>
      <c r="C41" s="4">
        <f t="shared" ref="C41:H41" si="159">SUM(C34:C40)</f>
        <v>0</v>
      </c>
      <c r="D41" s="4">
        <f t="shared" si="159"/>
        <v>0</v>
      </c>
      <c r="E41" s="4">
        <f t="shared" si="159"/>
        <v>1</v>
      </c>
      <c r="F41" s="4">
        <f t="shared" si="159"/>
        <v>0</v>
      </c>
      <c r="G41" s="4">
        <f t="shared" si="159"/>
        <v>1</v>
      </c>
      <c r="H41" s="4">
        <f t="shared" si="159"/>
        <v>0</v>
      </c>
      <c r="I41" s="5"/>
      <c r="J41" s="4">
        <f t="shared" ref="J41:O41" si="160">SUM(J34:J40)</f>
        <v>0</v>
      </c>
      <c r="K41" s="4">
        <f t="shared" si="160"/>
        <v>0</v>
      </c>
      <c r="L41" s="4">
        <f t="shared" si="160"/>
        <v>2</v>
      </c>
      <c r="M41" s="4">
        <f t="shared" si="160"/>
        <v>1</v>
      </c>
      <c r="N41" s="4">
        <f t="shared" si="160"/>
        <v>3</v>
      </c>
      <c r="O41" s="4">
        <f t="shared" si="160"/>
        <v>0</v>
      </c>
      <c r="P41" s="5"/>
      <c r="Q41" s="4">
        <f t="shared" ref="Q41:V41" si="161">SUM(Q34:Q40)</f>
        <v>60</v>
      </c>
      <c r="R41" s="4">
        <f t="shared" si="161"/>
        <v>422</v>
      </c>
      <c r="S41" s="4">
        <f t="shared" si="161"/>
        <v>477</v>
      </c>
      <c r="T41" s="4">
        <f t="shared" si="161"/>
        <v>199</v>
      </c>
      <c r="U41" s="4">
        <f t="shared" si="161"/>
        <v>1158</v>
      </c>
      <c r="V41" s="4">
        <f t="shared" si="161"/>
        <v>0</v>
      </c>
      <c r="W41" s="5"/>
      <c r="X41" s="4">
        <f t="shared" ref="X41:AC41" si="162">SUM(X34:X40)</f>
        <v>319</v>
      </c>
      <c r="Y41" s="4">
        <f t="shared" si="162"/>
        <v>1101</v>
      </c>
      <c r="Z41" s="4">
        <f t="shared" si="162"/>
        <v>1155</v>
      </c>
      <c r="AA41" s="4">
        <f t="shared" si="162"/>
        <v>1380</v>
      </c>
      <c r="AB41" s="4">
        <f t="shared" si="162"/>
        <v>3955</v>
      </c>
      <c r="AC41" s="4">
        <f t="shared" si="162"/>
        <v>0</v>
      </c>
      <c r="AD41" s="5"/>
      <c r="AE41" s="4">
        <f t="shared" ref="AE41:AJ41" si="163">SUM(AE34:AE40)</f>
        <v>0</v>
      </c>
      <c r="AF41" s="4">
        <f t="shared" si="163"/>
        <v>0</v>
      </c>
      <c r="AG41" s="4">
        <f t="shared" si="163"/>
        <v>12</v>
      </c>
      <c r="AH41" s="4">
        <f t="shared" si="163"/>
        <v>4</v>
      </c>
      <c r="AI41" s="4">
        <f t="shared" si="163"/>
        <v>16</v>
      </c>
      <c r="AJ41" s="4">
        <f t="shared" si="163"/>
        <v>0</v>
      </c>
      <c r="AK41" s="5"/>
      <c r="AL41" s="4">
        <f t="shared" ref="AL41:AQ41" si="164">SUM(AL34:AL40)</f>
        <v>0</v>
      </c>
      <c r="AM41" s="4">
        <f t="shared" si="164"/>
        <v>0</v>
      </c>
      <c r="AN41" s="4">
        <f t="shared" si="164"/>
        <v>4</v>
      </c>
      <c r="AO41" s="4">
        <f t="shared" si="164"/>
        <v>0</v>
      </c>
      <c r="AP41" s="4">
        <f t="shared" si="164"/>
        <v>4</v>
      </c>
      <c r="AQ41" s="4">
        <f t="shared" si="164"/>
        <v>0</v>
      </c>
      <c r="AR41" s="5"/>
      <c r="AS41" s="4">
        <f t="shared" ref="AS41:AX41" si="165">SUM(AS34:AS40)</f>
        <v>0</v>
      </c>
      <c r="AT41" s="4">
        <f t="shared" si="165"/>
        <v>0</v>
      </c>
      <c r="AU41" s="4">
        <f t="shared" si="165"/>
        <v>0</v>
      </c>
      <c r="AV41" s="4">
        <f t="shared" si="165"/>
        <v>0</v>
      </c>
      <c r="AW41" s="4">
        <f t="shared" si="165"/>
        <v>0</v>
      </c>
      <c r="AX41" s="4">
        <f t="shared" si="165"/>
        <v>0</v>
      </c>
      <c r="AY41" s="5"/>
      <c r="AZ41" s="4">
        <f t="shared" ref="AZ41:BE41" si="166">SUM(AZ34:AZ40)</f>
        <v>0</v>
      </c>
      <c r="BA41" s="4">
        <f t="shared" si="166"/>
        <v>0</v>
      </c>
      <c r="BB41" s="4">
        <f t="shared" si="166"/>
        <v>57</v>
      </c>
      <c r="BC41" s="4">
        <f t="shared" si="166"/>
        <v>16</v>
      </c>
      <c r="BD41" s="4">
        <f t="shared" si="166"/>
        <v>73</v>
      </c>
      <c r="BE41" s="4">
        <f t="shared" si="166"/>
        <v>0</v>
      </c>
      <c r="BF41" s="5"/>
      <c r="BG41" s="4">
        <f t="shared" ref="BG41:BL41" si="167">SUM(BG34:BG40)</f>
        <v>0</v>
      </c>
      <c r="BH41" s="4">
        <f t="shared" si="167"/>
        <v>0</v>
      </c>
      <c r="BI41" s="4">
        <f t="shared" si="167"/>
        <v>1</v>
      </c>
      <c r="BJ41" s="4">
        <f t="shared" si="167"/>
        <v>1</v>
      </c>
      <c r="BK41" s="4">
        <f t="shared" si="167"/>
        <v>2</v>
      </c>
      <c r="BL41" s="4">
        <f t="shared" si="167"/>
        <v>0</v>
      </c>
      <c r="BM41" s="5"/>
      <c r="BN41" s="4">
        <f t="shared" ref="BN41:BP41" si="168">SUM(BN34:BN40)</f>
        <v>0</v>
      </c>
      <c r="BO41" s="4">
        <f t="shared" si="168"/>
        <v>0</v>
      </c>
      <c r="BP41" s="4">
        <f t="shared" si="168"/>
        <v>0</v>
      </c>
      <c r="BQ41" s="4">
        <f>SUM(BQ34:BQ40)</f>
        <v>0</v>
      </c>
      <c r="BR41" s="4">
        <f t="shared" ref="BR41:BS41" si="169">SUM(BR34:BR40)</f>
        <v>0</v>
      </c>
      <c r="BS41" s="4">
        <f t="shared" si="169"/>
        <v>0</v>
      </c>
      <c r="BT41" s="5"/>
      <c r="BU41" s="4">
        <f t="shared" ref="BU41:BZ41" si="170">SUM(BU34:BU40)</f>
        <v>0</v>
      </c>
      <c r="BV41" s="4">
        <f t="shared" si="170"/>
        <v>0</v>
      </c>
      <c r="BW41" s="4">
        <f t="shared" si="170"/>
        <v>4</v>
      </c>
      <c r="BX41" s="4">
        <f t="shared" si="170"/>
        <v>1</v>
      </c>
      <c r="BY41" s="4">
        <f t="shared" si="170"/>
        <v>5</v>
      </c>
      <c r="BZ41" s="4">
        <f t="shared" si="170"/>
        <v>0</v>
      </c>
      <c r="CA41" s="5"/>
      <c r="CB41" s="4">
        <f t="shared" ref="CB41:CG41" si="171">SUM(CB34:CB40)</f>
        <v>0</v>
      </c>
      <c r="CC41" s="4">
        <f t="shared" si="171"/>
        <v>0</v>
      </c>
      <c r="CD41" s="4">
        <f t="shared" si="171"/>
        <v>1002</v>
      </c>
      <c r="CE41" s="4">
        <f t="shared" si="171"/>
        <v>336</v>
      </c>
      <c r="CF41" s="4">
        <f t="shared" si="171"/>
        <v>1338</v>
      </c>
      <c r="CG41" s="4">
        <f t="shared" si="171"/>
        <v>0</v>
      </c>
      <c r="CI41" s="2">
        <f>SUM(CI34:CI40)</f>
        <v>379</v>
      </c>
      <c r="CJ41" s="2">
        <f t="shared" ref="CJ41:CL41" si="172">SUM(CJ34:CJ40)</f>
        <v>1523</v>
      </c>
      <c r="CK41" s="2">
        <f t="shared" si="172"/>
        <v>2715</v>
      </c>
      <c r="CL41" s="2">
        <f t="shared" si="172"/>
        <v>1938</v>
      </c>
      <c r="CM41" s="2">
        <f>CI41+CJ41+CK41+CL41</f>
        <v>6555</v>
      </c>
      <c r="CN41" s="2">
        <f t="shared" ref="CN41" si="173">SUM(CN34:CN40)</f>
        <v>0</v>
      </c>
      <c r="CP41" s="7" t="s">
        <v>36</v>
      </c>
      <c r="CQ41" s="26">
        <f>SUM(BN44:BS44)</f>
        <v>0</v>
      </c>
      <c r="CS41" s="125" t="s">
        <v>36</v>
      </c>
      <c r="CT41" s="26">
        <f t="shared" si="139"/>
        <v>1290</v>
      </c>
    </row>
    <row r="42" spans="1:101" x14ac:dyDescent="0.25">
      <c r="B42" t="s">
        <v>2</v>
      </c>
      <c r="C42" s="1">
        <f t="shared" ref="C42:H42" si="174">+C33*C41</f>
        <v>0</v>
      </c>
      <c r="D42" s="1">
        <f t="shared" si="174"/>
        <v>0</v>
      </c>
      <c r="E42" s="1">
        <f t="shared" si="174"/>
        <v>1100</v>
      </c>
      <c r="F42" s="1">
        <f t="shared" si="174"/>
        <v>0</v>
      </c>
      <c r="G42" s="1">
        <f t="shared" si="174"/>
        <v>100</v>
      </c>
      <c r="H42" s="1">
        <f t="shared" si="174"/>
        <v>0</v>
      </c>
      <c r="I42" s="3"/>
      <c r="J42" s="1">
        <f t="shared" ref="J42:O42" si="175">+J33*J41</f>
        <v>0</v>
      </c>
      <c r="K42" s="1">
        <f t="shared" si="175"/>
        <v>0</v>
      </c>
      <c r="L42" s="1">
        <f t="shared" si="175"/>
        <v>2200</v>
      </c>
      <c r="M42" s="1">
        <f t="shared" si="175"/>
        <v>1100</v>
      </c>
      <c r="N42" s="1">
        <f t="shared" si="175"/>
        <v>300</v>
      </c>
      <c r="O42" s="1">
        <f t="shared" si="175"/>
        <v>0</v>
      </c>
      <c r="P42" s="3"/>
      <c r="Q42" s="1">
        <f t="shared" ref="Q42:V42" si="176">+Q33*Q41</f>
        <v>42000</v>
      </c>
      <c r="R42" s="1">
        <f t="shared" si="176"/>
        <v>295400</v>
      </c>
      <c r="S42" s="1">
        <f t="shared" si="176"/>
        <v>524700</v>
      </c>
      <c r="T42" s="1">
        <f t="shared" si="176"/>
        <v>218900</v>
      </c>
      <c r="U42" s="1">
        <f t="shared" si="176"/>
        <v>115800</v>
      </c>
      <c r="V42" s="1">
        <f t="shared" si="176"/>
        <v>0</v>
      </c>
      <c r="W42" s="3"/>
      <c r="X42" s="1">
        <f t="shared" ref="X42:AC42" si="177">+X33*X41</f>
        <v>223300</v>
      </c>
      <c r="Y42" s="1">
        <f t="shared" si="177"/>
        <v>770700</v>
      </c>
      <c r="Z42" s="1">
        <f t="shared" si="177"/>
        <v>1270500</v>
      </c>
      <c r="AA42" s="1">
        <f t="shared" si="177"/>
        <v>1518000</v>
      </c>
      <c r="AB42" s="1">
        <f t="shared" si="177"/>
        <v>395500</v>
      </c>
      <c r="AC42" s="1">
        <f t="shared" si="177"/>
        <v>0</v>
      </c>
      <c r="AD42" s="3"/>
      <c r="AE42" s="1">
        <f t="shared" ref="AE42:AJ42" si="178">+AE33*AE41</f>
        <v>0</v>
      </c>
      <c r="AF42" s="1">
        <f t="shared" si="178"/>
        <v>0</v>
      </c>
      <c r="AG42" s="1">
        <f t="shared" si="178"/>
        <v>13200</v>
      </c>
      <c r="AH42" s="1">
        <f t="shared" si="178"/>
        <v>4400</v>
      </c>
      <c r="AI42" s="1">
        <f t="shared" si="178"/>
        <v>1600</v>
      </c>
      <c r="AJ42" s="1">
        <f t="shared" si="178"/>
        <v>0</v>
      </c>
      <c r="AK42" s="3"/>
      <c r="AL42" s="1">
        <f t="shared" ref="AL42:AQ42" si="179">+AL33*AL41</f>
        <v>0</v>
      </c>
      <c r="AM42" s="1">
        <f t="shared" si="179"/>
        <v>0</v>
      </c>
      <c r="AN42" s="1">
        <f t="shared" si="179"/>
        <v>4400</v>
      </c>
      <c r="AO42" s="1">
        <f t="shared" si="179"/>
        <v>0</v>
      </c>
      <c r="AP42" s="1">
        <f t="shared" si="179"/>
        <v>400</v>
      </c>
      <c r="AQ42" s="1">
        <f t="shared" si="179"/>
        <v>0</v>
      </c>
      <c r="AR42" s="3"/>
      <c r="AS42" s="1">
        <f t="shared" ref="AS42:AX42" si="180">+AS33*AS41</f>
        <v>0</v>
      </c>
      <c r="AT42" s="1">
        <f t="shared" si="180"/>
        <v>0</v>
      </c>
      <c r="AU42" s="1">
        <f t="shared" si="180"/>
        <v>0</v>
      </c>
      <c r="AV42" s="1">
        <f t="shared" si="180"/>
        <v>0</v>
      </c>
      <c r="AW42" s="1">
        <f t="shared" si="180"/>
        <v>0</v>
      </c>
      <c r="AX42" s="1">
        <f t="shared" si="180"/>
        <v>0</v>
      </c>
      <c r="AY42" s="3"/>
      <c r="AZ42" s="1">
        <f t="shared" ref="AZ42:BE42" si="181">+AZ33*AZ41</f>
        <v>0</v>
      </c>
      <c r="BA42" s="1">
        <f t="shared" si="181"/>
        <v>0</v>
      </c>
      <c r="BB42" s="1">
        <f t="shared" si="181"/>
        <v>62700</v>
      </c>
      <c r="BC42" s="1">
        <f t="shared" si="181"/>
        <v>17600</v>
      </c>
      <c r="BD42" s="1">
        <f t="shared" si="181"/>
        <v>7300</v>
      </c>
      <c r="BE42" s="1">
        <f t="shared" si="181"/>
        <v>0</v>
      </c>
      <c r="BF42" s="3"/>
      <c r="BG42" s="1">
        <f t="shared" ref="BG42:BL42" si="182">+BG33*BG41</f>
        <v>0</v>
      </c>
      <c r="BH42" s="1">
        <f t="shared" si="182"/>
        <v>0</v>
      </c>
      <c r="BI42" s="1">
        <f t="shared" si="182"/>
        <v>1100</v>
      </c>
      <c r="BJ42" s="1">
        <f t="shared" si="182"/>
        <v>1100</v>
      </c>
      <c r="BK42" s="1">
        <f t="shared" si="182"/>
        <v>200</v>
      </c>
      <c r="BL42" s="1">
        <f t="shared" si="182"/>
        <v>0</v>
      </c>
      <c r="BM42" s="3"/>
      <c r="BN42" s="1">
        <f t="shared" ref="BN42:BS42" si="183">+BN33*BN41</f>
        <v>0</v>
      </c>
      <c r="BO42" s="1">
        <f t="shared" si="183"/>
        <v>0</v>
      </c>
      <c r="BP42" s="1">
        <f t="shared" si="183"/>
        <v>0</v>
      </c>
      <c r="BQ42" s="1">
        <f t="shared" si="183"/>
        <v>0</v>
      </c>
      <c r="BR42" s="1">
        <f t="shared" si="183"/>
        <v>0</v>
      </c>
      <c r="BS42" s="1">
        <f t="shared" si="183"/>
        <v>0</v>
      </c>
      <c r="BT42" s="3"/>
      <c r="BU42" s="1">
        <f t="shared" ref="BU42:BZ42" si="184">+BU33*BU41</f>
        <v>0</v>
      </c>
      <c r="BV42" s="1">
        <f t="shared" si="184"/>
        <v>0</v>
      </c>
      <c r="BW42" s="1">
        <f t="shared" si="184"/>
        <v>4400</v>
      </c>
      <c r="BX42" s="1">
        <f t="shared" si="184"/>
        <v>1100</v>
      </c>
      <c r="BY42" s="1">
        <f t="shared" si="184"/>
        <v>500</v>
      </c>
      <c r="BZ42" s="1">
        <f t="shared" si="184"/>
        <v>0</v>
      </c>
      <c r="CA42" s="3"/>
      <c r="CB42" s="1">
        <f t="shared" ref="CB42:CG42" si="185">+CB33*CB41</f>
        <v>0</v>
      </c>
      <c r="CC42" s="1">
        <f t="shared" si="185"/>
        <v>0</v>
      </c>
      <c r="CD42" s="1">
        <f t="shared" si="185"/>
        <v>1102200</v>
      </c>
      <c r="CE42" s="1">
        <f t="shared" si="185"/>
        <v>369600</v>
      </c>
      <c r="CF42" s="1">
        <f t="shared" si="185"/>
        <v>133800</v>
      </c>
      <c r="CG42" s="1">
        <f t="shared" si="185"/>
        <v>0</v>
      </c>
      <c r="CH42" s="3"/>
      <c r="CI42" s="25">
        <f>CI41*CI33</f>
        <v>265300</v>
      </c>
      <c r="CJ42" s="25">
        <f t="shared" ref="CJ42:CN42" si="186">CJ41*CJ33</f>
        <v>1066100</v>
      </c>
      <c r="CK42" s="25">
        <f t="shared" si="186"/>
        <v>2986500</v>
      </c>
      <c r="CL42" s="25">
        <f t="shared" si="186"/>
        <v>2131800</v>
      </c>
      <c r="CM42" s="25">
        <f t="shared" si="186"/>
        <v>655500</v>
      </c>
      <c r="CN42" s="25">
        <f t="shared" si="186"/>
        <v>0</v>
      </c>
      <c r="CP42" s="7" t="s">
        <v>18</v>
      </c>
      <c r="CQ42" s="26">
        <f>SUM(BU44:BZ44)</f>
        <v>6450</v>
      </c>
      <c r="CS42" s="125" t="s">
        <v>18</v>
      </c>
      <c r="CT42" s="26">
        <f t="shared" si="139"/>
        <v>56760</v>
      </c>
      <c r="CV42" s="219" t="s">
        <v>75</v>
      </c>
      <c r="CW42" s="219"/>
    </row>
    <row r="43" spans="1:101" x14ac:dyDescent="0.25">
      <c r="B43" t="s">
        <v>1</v>
      </c>
      <c r="C43" s="1">
        <f>+C42*7.5%</f>
        <v>0</v>
      </c>
      <c r="D43" s="1">
        <f t="shared" ref="D43:H43" si="187">+D42*7.5%</f>
        <v>0</v>
      </c>
      <c r="E43" s="1">
        <f t="shared" si="187"/>
        <v>82.5</v>
      </c>
      <c r="F43" s="1">
        <f t="shared" si="187"/>
        <v>0</v>
      </c>
      <c r="G43" s="1">
        <f t="shared" si="187"/>
        <v>7.5</v>
      </c>
      <c r="H43" s="1">
        <f t="shared" si="187"/>
        <v>0</v>
      </c>
      <c r="I43" s="3"/>
      <c r="J43" s="1">
        <f>+J42*7.5%</f>
        <v>0</v>
      </c>
      <c r="K43" s="1">
        <f t="shared" ref="K43:O43" si="188">+K42*7.5%</f>
        <v>0</v>
      </c>
      <c r="L43" s="1">
        <f t="shared" si="188"/>
        <v>165</v>
      </c>
      <c r="M43" s="1">
        <f t="shared" si="188"/>
        <v>82.5</v>
      </c>
      <c r="N43" s="1">
        <f t="shared" si="188"/>
        <v>22.5</v>
      </c>
      <c r="O43" s="1">
        <f t="shared" si="188"/>
        <v>0</v>
      </c>
      <c r="P43" s="3"/>
      <c r="Q43" s="1">
        <f>+Q42*7.5%</f>
        <v>3150</v>
      </c>
      <c r="R43" s="1">
        <f t="shared" ref="R43:V43" si="189">+R42*7.5%</f>
        <v>22155</v>
      </c>
      <c r="S43" s="1">
        <f t="shared" si="189"/>
        <v>39352.5</v>
      </c>
      <c r="T43" s="1">
        <f t="shared" si="189"/>
        <v>16417.5</v>
      </c>
      <c r="U43" s="1">
        <f t="shared" si="189"/>
        <v>8685</v>
      </c>
      <c r="V43" s="1">
        <f t="shared" si="189"/>
        <v>0</v>
      </c>
      <c r="W43" s="3"/>
      <c r="X43" s="1">
        <f>+X42*7.5%</f>
        <v>16747.5</v>
      </c>
      <c r="Y43" s="1">
        <f>+Y42*7.5%</f>
        <v>57802.5</v>
      </c>
      <c r="Z43" s="1">
        <f>+Z42*7.5%</f>
        <v>95287.5</v>
      </c>
      <c r="AA43" s="1">
        <f>+AA42*7.5%</f>
        <v>113850</v>
      </c>
      <c r="AB43" s="1">
        <f>+AB42*7.5%</f>
        <v>29662.5</v>
      </c>
      <c r="AC43" s="1">
        <f>+AC42*0.05</f>
        <v>0</v>
      </c>
      <c r="AD43" s="3"/>
      <c r="AE43" s="1">
        <f>+AE42*7.5%</f>
        <v>0</v>
      </c>
      <c r="AF43" s="1">
        <f t="shared" ref="AF43:AJ43" si="190">+AF42*7.5%</f>
        <v>0</v>
      </c>
      <c r="AG43" s="1">
        <f t="shared" si="190"/>
        <v>990</v>
      </c>
      <c r="AH43" s="1">
        <f t="shared" si="190"/>
        <v>330</v>
      </c>
      <c r="AI43" s="1">
        <f t="shared" si="190"/>
        <v>120</v>
      </c>
      <c r="AJ43" s="1">
        <f t="shared" si="190"/>
        <v>0</v>
      </c>
      <c r="AK43" s="3"/>
      <c r="AL43" s="1">
        <f>+AL42*7.5%</f>
        <v>0</v>
      </c>
      <c r="AM43" s="1">
        <f t="shared" ref="AM43:AQ43" si="191">+AM42*7.5%</f>
        <v>0</v>
      </c>
      <c r="AN43" s="1">
        <f t="shared" si="191"/>
        <v>330</v>
      </c>
      <c r="AO43" s="1">
        <f t="shared" si="191"/>
        <v>0</v>
      </c>
      <c r="AP43" s="1">
        <f t="shared" si="191"/>
        <v>30</v>
      </c>
      <c r="AQ43" s="1">
        <f t="shared" si="191"/>
        <v>0</v>
      </c>
      <c r="AR43" s="3"/>
      <c r="AS43" s="1">
        <f>+AS42*7.5%</f>
        <v>0</v>
      </c>
      <c r="AT43" s="1">
        <f t="shared" ref="AT43:AX43" si="192">+AT42*7.5%</f>
        <v>0</v>
      </c>
      <c r="AU43" s="1">
        <f t="shared" si="192"/>
        <v>0</v>
      </c>
      <c r="AV43" s="1">
        <f t="shared" si="192"/>
        <v>0</v>
      </c>
      <c r="AW43" s="1">
        <f t="shared" si="192"/>
        <v>0</v>
      </c>
      <c r="AX43" s="1">
        <f t="shared" si="192"/>
        <v>0</v>
      </c>
      <c r="AY43" s="3"/>
      <c r="AZ43" s="1">
        <f>+AZ42*7.5%</f>
        <v>0</v>
      </c>
      <c r="BA43" s="1">
        <f t="shared" ref="BA43:BE43" si="193">+BA42*7.5%</f>
        <v>0</v>
      </c>
      <c r="BB43" s="1">
        <f t="shared" si="193"/>
        <v>4702.5</v>
      </c>
      <c r="BC43" s="1">
        <f t="shared" si="193"/>
        <v>1320</v>
      </c>
      <c r="BD43" s="1">
        <f t="shared" si="193"/>
        <v>547.5</v>
      </c>
      <c r="BE43" s="1">
        <f t="shared" si="193"/>
        <v>0</v>
      </c>
      <c r="BF43" s="3"/>
      <c r="BG43" s="1">
        <f>+BG42*7.5%</f>
        <v>0</v>
      </c>
      <c r="BH43" s="1">
        <f t="shared" ref="BH43:BL43" si="194">+BH42*7.5%</f>
        <v>0</v>
      </c>
      <c r="BI43" s="1">
        <f t="shared" si="194"/>
        <v>82.5</v>
      </c>
      <c r="BJ43" s="1">
        <f t="shared" si="194"/>
        <v>82.5</v>
      </c>
      <c r="BK43" s="1">
        <f t="shared" si="194"/>
        <v>15</v>
      </c>
      <c r="BL43" s="1">
        <f t="shared" si="194"/>
        <v>0</v>
      </c>
      <c r="BM43" s="3"/>
      <c r="BN43" s="1">
        <f>+BN42*7.5%</f>
        <v>0</v>
      </c>
      <c r="BO43" s="1">
        <f t="shared" ref="BO43:BS43" si="195">+BO42*7.5%</f>
        <v>0</v>
      </c>
      <c r="BP43" s="1">
        <f t="shared" si="195"/>
        <v>0</v>
      </c>
      <c r="BQ43" s="1">
        <f t="shared" si="195"/>
        <v>0</v>
      </c>
      <c r="BR43" s="1">
        <f t="shared" si="195"/>
        <v>0</v>
      </c>
      <c r="BS43" s="1">
        <f t="shared" si="195"/>
        <v>0</v>
      </c>
      <c r="BT43" s="3"/>
      <c r="BU43" s="1">
        <f>+BU42*7.5%</f>
        <v>0</v>
      </c>
      <c r="BV43" s="1">
        <f t="shared" ref="BV43:BZ43" si="196">+BV42*7.5%</f>
        <v>0</v>
      </c>
      <c r="BW43" s="1">
        <f t="shared" si="196"/>
        <v>330</v>
      </c>
      <c r="BX43" s="1">
        <f t="shared" si="196"/>
        <v>82.5</v>
      </c>
      <c r="BY43" s="1">
        <f t="shared" si="196"/>
        <v>37.5</v>
      </c>
      <c r="BZ43" s="1">
        <f t="shared" si="196"/>
        <v>0</v>
      </c>
      <c r="CA43" s="3"/>
      <c r="CB43" s="1">
        <f>+CB42*7.5%</f>
        <v>0</v>
      </c>
      <c r="CC43" s="1">
        <f t="shared" ref="CC43:CG43" si="197">+CC42*7.5%</f>
        <v>0</v>
      </c>
      <c r="CD43" s="1">
        <f t="shared" si="197"/>
        <v>82665</v>
      </c>
      <c r="CE43" s="1">
        <f t="shared" si="197"/>
        <v>27720</v>
      </c>
      <c r="CF43" s="1">
        <f t="shared" si="197"/>
        <v>10035</v>
      </c>
      <c r="CG43" s="1">
        <f t="shared" si="197"/>
        <v>0</v>
      </c>
      <c r="CH43" s="3"/>
      <c r="CI43" s="25">
        <f>CI42*7.5%</f>
        <v>19897.5</v>
      </c>
      <c r="CJ43" s="25">
        <f t="shared" ref="CJ43:CN43" si="198">CJ42*7.5%</f>
        <v>79957.5</v>
      </c>
      <c r="CK43" s="25">
        <f t="shared" si="198"/>
        <v>223987.5</v>
      </c>
      <c r="CL43" s="25">
        <f t="shared" si="198"/>
        <v>159885</v>
      </c>
      <c r="CM43" s="25">
        <f t="shared" si="198"/>
        <v>49162.5</v>
      </c>
      <c r="CN43" s="25">
        <f t="shared" si="198"/>
        <v>0</v>
      </c>
      <c r="CP43" s="7" t="s">
        <v>154</v>
      </c>
      <c r="CQ43" s="26">
        <f>SUM(CB44:CG44)</f>
        <v>1726020</v>
      </c>
      <c r="CS43" s="127" t="s">
        <v>154</v>
      </c>
      <c r="CT43" s="26">
        <f t="shared" si="139"/>
        <v>6923430</v>
      </c>
      <c r="CV43" s="125" t="s">
        <v>28</v>
      </c>
      <c r="CW43" s="26">
        <f t="shared" ref="CW43" si="199">SUMIF($CP$2:$CP$89,CV43,$CQ$2:$CQ$89)</f>
        <v>0</v>
      </c>
    </row>
    <row r="44" spans="1:101" x14ac:dyDescent="0.25">
      <c r="B44" t="s">
        <v>0</v>
      </c>
      <c r="C44" s="1">
        <f t="shared" ref="C44:D44" si="200">SUM(C42:C43)</f>
        <v>0</v>
      </c>
      <c r="D44" s="1">
        <f t="shared" si="200"/>
        <v>0</v>
      </c>
      <c r="E44" s="1">
        <f>SUM(E42:E43)</f>
        <v>1182.5</v>
      </c>
      <c r="F44" s="1">
        <f>SUM(F42:F43)</f>
        <v>0</v>
      </c>
      <c r="G44" s="1">
        <f>SUM(G42:G43)</f>
        <v>107.5</v>
      </c>
      <c r="H44" s="1">
        <f>SUM(H42:H43)</f>
        <v>0</v>
      </c>
      <c r="J44" s="1">
        <f t="shared" ref="J44:K44" si="201">SUM(J42:J43)</f>
        <v>0</v>
      </c>
      <c r="K44" s="1">
        <f t="shared" si="201"/>
        <v>0</v>
      </c>
      <c r="L44" s="1">
        <f>SUM(L42:L43)</f>
        <v>2365</v>
      </c>
      <c r="M44" s="1">
        <f>SUM(M42:M43)</f>
        <v>1182.5</v>
      </c>
      <c r="N44" s="1">
        <f>SUM(N42:N43)</f>
        <v>322.5</v>
      </c>
      <c r="O44" s="1">
        <f>SUM(O42:O43)</f>
        <v>0</v>
      </c>
      <c r="Q44" s="1">
        <f t="shared" ref="Q44:R44" si="202">SUM(Q42:Q43)</f>
        <v>45150</v>
      </c>
      <c r="R44" s="1">
        <f t="shared" si="202"/>
        <v>317555</v>
      </c>
      <c r="S44" s="1">
        <f>SUM(S42:S43)</f>
        <v>564052.5</v>
      </c>
      <c r="T44" s="1">
        <f>SUM(T42:T43)</f>
        <v>235317.5</v>
      </c>
      <c r="U44" s="1">
        <f>SUM(U42:U43)</f>
        <v>124485</v>
      </c>
      <c r="V44" s="1">
        <f>SUM(V42:V43)</f>
        <v>0</v>
      </c>
      <c r="X44" s="1">
        <f t="shared" ref="X44:AC44" si="203">SUM(X42:X43)</f>
        <v>240047.5</v>
      </c>
      <c r="Y44" s="1">
        <f t="shared" si="203"/>
        <v>828502.5</v>
      </c>
      <c r="Z44" s="1">
        <f t="shared" si="203"/>
        <v>1365787.5</v>
      </c>
      <c r="AA44" s="1">
        <f t="shared" si="203"/>
        <v>1631850</v>
      </c>
      <c r="AB44" s="1">
        <f t="shared" si="203"/>
        <v>425162.5</v>
      </c>
      <c r="AC44" s="1">
        <f t="shared" si="203"/>
        <v>0</v>
      </c>
      <c r="AE44" s="1">
        <f t="shared" ref="AE44:AJ44" si="204">SUM(AE42:AE43)</f>
        <v>0</v>
      </c>
      <c r="AF44" s="1">
        <f t="shared" si="204"/>
        <v>0</v>
      </c>
      <c r="AG44" s="1">
        <f t="shared" si="204"/>
        <v>14190</v>
      </c>
      <c r="AH44" s="1">
        <f t="shared" si="204"/>
        <v>4730</v>
      </c>
      <c r="AI44" s="1">
        <f t="shared" si="204"/>
        <v>1720</v>
      </c>
      <c r="AJ44" s="1">
        <f t="shared" si="204"/>
        <v>0</v>
      </c>
      <c r="AL44" s="1">
        <f t="shared" ref="AL44:AQ44" si="205">SUM(AL42:AL43)</f>
        <v>0</v>
      </c>
      <c r="AM44" s="1">
        <f t="shared" si="205"/>
        <v>0</v>
      </c>
      <c r="AN44" s="1">
        <f t="shared" si="205"/>
        <v>4730</v>
      </c>
      <c r="AO44" s="1">
        <f t="shared" si="205"/>
        <v>0</v>
      </c>
      <c r="AP44" s="1">
        <f t="shared" si="205"/>
        <v>430</v>
      </c>
      <c r="AQ44" s="1">
        <f t="shared" si="205"/>
        <v>0</v>
      </c>
      <c r="AS44" s="1">
        <f t="shared" ref="AS44:AX44" si="206">SUM(AS42:AS43)</f>
        <v>0</v>
      </c>
      <c r="AT44" s="1">
        <f t="shared" si="206"/>
        <v>0</v>
      </c>
      <c r="AU44" s="1">
        <f t="shared" si="206"/>
        <v>0</v>
      </c>
      <c r="AV44" s="1">
        <f t="shared" si="206"/>
        <v>0</v>
      </c>
      <c r="AW44" s="1">
        <f t="shared" si="206"/>
        <v>0</v>
      </c>
      <c r="AX44" s="1">
        <f t="shared" si="206"/>
        <v>0</v>
      </c>
      <c r="AZ44" s="1">
        <f t="shared" ref="AZ44:BE44" si="207">SUM(AZ42:AZ43)</f>
        <v>0</v>
      </c>
      <c r="BA44" s="1">
        <f t="shared" si="207"/>
        <v>0</v>
      </c>
      <c r="BB44" s="1">
        <f t="shared" si="207"/>
        <v>67402.5</v>
      </c>
      <c r="BC44" s="1">
        <f t="shared" si="207"/>
        <v>18920</v>
      </c>
      <c r="BD44" s="1">
        <f t="shared" si="207"/>
        <v>7847.5</v>
      </c>
      <c r="BE44" s="1">
        <f t="shared" si="207"/>
        <v>0</v>
      </c>
      <c r="BG44" s="1">
        <f t="shared" ref="BG44:BL44" si="208">SUM(BG42:BG43)</f>
        <v>0</v>
      </c>
      <c r="BH44" s="1">
        <f t="shared" si="208"/>
        <v>0</v>
      </c>
      <c r="BI44" s="1">
        <f t="shared" si="208"/>
        <v>1182.5</v>
      </c>
      <c r="BJ44" s="1">
        <f t="shared" si="208"/>
        <v>1182.5</v>
      </c>
      <c r="BK44" s="1">
        <f t="shared" si="208"/>
        <v>215</v>
      </c>
      <c r="BL44" s="1">
        <f t="shared" si="208"/>
        <v>0</v>
      </c>
      <c r="BN44" s="1">
        <f t="shared" ref="BN44:BS44" si="209">SUM(BN42:BN43)</f>
        <v>0</v>
      </c>
      <c r="BO44" s="1">
        <f t="shared" si="209"/>
        <v>0</v>
      </c>
      <c r="BP44" s="1">
        <f t="shared" si="209"/>
        <v>0</v>
      </c>
      <c r="BQ44" s="1">
        <f t="shared" si="209"/>
        <v>0</v>
      </c>
      <c r="BR44" s="1">
        <f t="shared" si="209"/>
        <v>0</v>
      </c>
      <c r="BS44" s="1">
        <f t="shared" si="209"/>
        <v>0</v>
      </c>
      <c r="BU44" s="1">
        <f t="shared" ref="BU44:BZ44" si="210">SUM(BU42:BU43)</f>
        <v>0</v>
      </c>
      <c r="BV44" s="1">
        <f t="shared" si="210"/>
        <v>0</v>
      </c>
      <c r="BW44" s="1">
        <f t="shared" si="210"/>
        <v>4730</v>
      </c>
      <c r="BX44" s="1">
        <f t="shared" si="210"/>
        <v>1182.5</v>
      </c>
      <c r="BY44" s="1">
        <f t="shared" si="210"/>
        <v>537.5</v>
      </c>
      <c r="BZ44" s="1">
        <f t="shared" si="210"/>
        <v>0</v>
      </c>
      <c r="CA44" s="3"/>
      <c r="CB44" s="1">
        <f t="shared" ref="CB44:CG44" si="211">SUM(CB42:CB43)</f>
        <v>0</v>
      </c>
      <c r="CC44" s="1">
        <f t="shared" si="211"/>
        <v>0</v>
      </c>
      <c r="CD44" s="1">
        <f t="shared" si="211"/>
        <v>1184865</v>
      </c>
      <c r="CE44" s="1">
        <f t="shared" si="211"/>
        <v>397320</v>
      </c>
      <c r="CF44" s="1">
        <f t="shared" si="211"/>
        <v>143835</v>
      </c>
      <c r="CG44" s="1">
        <f t="shared" si="211"/>
        <v>0</v>
      </c>
      <c r="CI44" s="25">
        <f>SUM(CI42:CI43)</f>
        <v>285197.5</v>
      </c>
      <c r="CJ44" s="25">
        <f t="shared" ref="CJ44:CN44" si="212">SUM(CJ42:CJ43)</f>
        <v>1146057.5</v>
      </c>
      <c r="CK44" s="25">
        <f t="shared" si="212"/>
        <v>3210487.5</v>
      </c>
      <c r="CL44" s="25">
        <f t="shared" si="212"/>
        <v>2291685</v>
      </c>
      <c r="CM44" s="25">
        <f t="shared" si="212"/>
        <v>704662.5</v>
      </c>
      <c r="CN44" s="25">
        <f t="shared" si="212"/>
        <v>0</v>
      </c>
      <c r="CP44" s="9" t="s">
        <v>0</v>
      </c>
      <c r="CQ44" s="27">
        <f>SUM(CQ32:CQ43)</f>
        <v>7638090</v>
      </c>
      <c r="CS44" s="126" t="s">
        <v>0</v>
      </c>
      <c r="CT44" s="27">
        <f>SUM(CT32:CT43)</f>
        <v>29959390</v>
      </c>
      <c r="CV44" s="126" t="s">
        <v>0</v>
      </c>
      <c r="CW44" s="27">
        <f>SUM(CW32:CW43)</f>
        <v>0</v>
      </c>
    </row>
    <row r="46" spans="1:101" x14ac:dyDescent="0.25">
      <c r="C46" s="217" t="s">
        <v>25</v>
      </c>
      <c r="D46" s="217"/>
      <c r="E46" s="217"/>
      <c r="F46" s="217"/>
      <c r="G46" s="217"/>
      <c r="H46" s="217"/>
      <c r="I46" s="24"/>
      <c r="J46" s="217" t="s">
        <v>24</v>
      </c>
      <c r="K46" s="217"/>
      <c r="L46" s="217"/>
      <c r="M46" s="217"/>
      <c r="N46" s="217"/>
      <c r="O46" s="217"/>
      <c r="P46" s="24"/>
      <c r="Q46" s="217" t="s">
        <v>26</v>
      </c>
      <c r="R46" s="217"/>
      <c r="S46" s="217"/>
      <c r="T46" s="217"/>
      <c r="U46" s="217"/>
      <c r="V46" s="217"/>
      <c r="W46" s="217"/>
      <c r="X46" s="217" t="s">
        <v>27</v>
      </c>
      <c r="Y46" s="217"/>
      <c r="Z46" s="217"/>
      <c r="AA46" s="217"/>
      <c r="AB46" s="217"/>
      <c r="AC46" s="217"/>
      <c r="AD46" s="217"/>
      <c r="AE46" s="217" t="s">
        <v>23</v>
      </c>
      <c r="AF46" s="217"/>
      <c r="AG46" s="217"/>
      <c r="AH46" s="217"/>
      <c r="AI46" s="217"/>
      <c r="AJ46" s="217"/>
      <c r="AK46" s="217"/>
      <c r="AL46" s="24"/>
      <c r="AM46" s="24"/>
      <c r="AN46" s="24" t="s">
        <v>35</v>
      </c>
      <c r="AO46" s="24"/>
      <c r="AP46" s="24"/>
      <c r="AQ46" s="24"/>
      <c r="AR46" s="24"/>
      <c r="AS46" s="24"/>
      <c r="AT46" s="24"/>
      <c r="AU46" s="24" t="s">
        <v>22</v>
      </c>
      <c r="AV46" s="24"/>
      <c r="AW46" s="24"/>
      <c r="AX46" s="24"/>
      <c r="AY46" s="24"/>
      <c r="AZ46" s="217" t="s">
        <v>21</v>
      </c>
      <c r="BA46" s="217"/>
      <c r="BB46" s="217"/>
      <c r="BC46" s="217"/>
      <c r="BD46" s="217"/>
      <c r="BE46" s="217"/>
      <c r="BG46" s="218" t="s">
        <v>20</v>
      </c>
      <c r="BH46" s="218"/>
      <c r="BI46" s="218"/>
      <c r="BJ46" s="218"/>
      <c r="BK46" s="218"/>
      <c r="BL46" s="218"/>
      <c r="BN46" s="218" t="s">
        <v>19</v>
      </c>
      <c r="BO46" s="218"/>
      <c r="BP46" s="218"/>
      <c r="BQ46" s="218"/>
      <c r="BR46" s="218"/>
      <c r="BS46" s="218"/>
      <c r="BT46" s="24"/>
      <c r="BU46" s="218" t="s">
        <v>18</v>
      </c>
      <c r="BV46" s="218"/>
      <c r="BW46" s="218"/>
      <c r="BX46" s="218"/>
      <c r="BY46" s="218"/>
      <c r="BZ46" s="218"/>
      <c r="CA46" s="24"/>
      <c r="CB46" s="218" t="s">
        <v>146</v>
      </c>
      <c r="CC46" s="218"/>
      <c r="CD46" s="218"/>
      <c r="CE46" s="218"/>
      <c r="CF46" s="218"/>
      <c r="CG46" s="218"/>
      <c r="CI46" s="218" t="s">
        <v>17</v>
      </c>
      <c r="CJ46" s="218"/>
      <c r="CK46" s="218"/>
      <c r="CL46" s="218"/>
      <c r="CM46" s="218"/>
      <c r="CN46" s="218"/>
    </row>
    <row r="47" spans="1:101" ht="15" customHeight="1" x14ac:dyDescent="0.25">
      <c r="A47" s="216" t="str">
        <f>'WHITE HOUSE'!A47</f>
        <v>WK48(Nov 21 -Nov 27)</v>
      </c>
      <c r="B47" t="s">
        <v>16</v>
      </c>
      <c r="C47" s="2" t="s">
        <v>15</v>
      </c>
      <c r="D47" s="2" t="s">
        <v>14</v>
      </c>
      <c r="E47" s="2" t="s">
        <v>13</v>
      </c>
      <c r="F47" s="2" t="s">
        <v>12</v>
      </c>
      <c r="G47" s="2" t="s">
        <v>32</v>
      </c>
      <c r="H47" s="2" t="s">
        <v>11</v>
      </c>
      <c r="J47" s="2" t="s">
        <v>15</v>
      </c>
      <c r="K47" s="2" t="s">
        <v>14</v>
      </c>
      <c r="L47" s="2" t="s">
        <v>13</v>
      </c>
      <c r="M47" s="2" t="s">
        <v>12</v>
      </c>
      <c r="N47" s="2" t="s">
        <v>32</v>
      </c>
      <c r="O47" s="2" t="s">
        <v>11</v>
      </c>
      <c r="Q47" s="2" t="s">
        <v>15</v>
      </c>
      <c r="R47" s="2" t="s">
        <v>14</v>
      </c>
      <c r="S47" s="2" t="s">
        <v>13</v>
      </c>
      <c r="T47" s="2" t="s">
        <v>12</v>
      </c>
      <c r="U47" s="2" t="s">
        <v>32</v>
      </c>
      <c r="V47" s="2" t="s">
        <v>11</v>
      </c>
      <c r="X47" s="2" t="s">
        <v>15</v>
      </c>
      <c r="Y47" s="2" t="s">
        <v>14</v>
      </c>
      <c r="Z47" s="2" t="s">
        <v>13</v>
      </c>
      <c r="AA47" s="2" t="s">
        <v>12</v>
      </c>
      <c r="AB47" s="2" t="s">
        <v>32</v>
      </c>
      <c r="AC47" s="2" t="s">
        <v>11</v>
      </c>
      <c r="AE47" s="2" t="s">
        <v>15</v>
      </c>
      <c r="AF47" s="2" t="s">
        <v>14</v>
      </c>
      <c r="AG47" s="2" t="s">
        <v>13</v>
      </c>
      <c r="AH47" s="2" t="s">
        <v>12</v>
      </c>
      <c r="AI47" s="2" t="s">
        <v>32</v>
      </c>
      <c r="AJ47" s="2" t="s">
        <v>11</v>
      </c>
      <c r="AL47" s="2" t="s">
        <v>15</v>
      </c>
      <c r="AM47" s="2" t="s">
        <v>14</v>
      </c>
      <c r="AN47" s="2" t="s">
        <v>13</v>
      </c>
      <c r="AO47" s="2" t="s">
        <v>12</v>
      </c>
      <c r="AP47" s="2" t="s">
        <v>32</v>
      </c>
      <c r="AQ47" s="2" t="s">
        <v>11</v>
      </c>
      <c r="AS47" s="2" t="s">
        <v>15</v>
      </c>
      <c r="AT47" s="2" t="s">
        <v>14</v>
      </c>
      <c r="AU47" s="2" t="s">
        <v>13</v>
      </c>
      <c r="AV47" s="2" t="s">
        <v>12</v>
      </c>
      <c r="AW47" s="2" t="s">
        <v>32</v>
      </c>
      <c r="AX47" s="2" t="s">
        <v>11</v>
      </c>
      <c r="AZ47" s="2" t="s">
        <v>15</v>
      </c>
      <c r="BA47" s="2" t="s">
        <v>14</v>
      </c>
      <c r="BB47" s="2" t="s">
        <v>13</v>
      </c>
      <c r="BC47" s="2" t="s">
        <v>12</v>
      </c>
      <c r="BD47" s="2" t="s">
        <v>32</v>
      </c>
      <c r="BE47" s="2" t="s">
        <v>11</v>
      </c>
      <c r="BG47" s="2" t="s">
        <v>15</v>
      </c>
      <c r="BH47" s="2" t="s">
        <v>14</v>
      </c>
      <c r="BI47" s="2" t="s">
        <v>13</v>
      </c>
      <c r="BJ47" s="2" t="s">
        <v>12</v>
      </c>
      <c r="BK47" s="2" t="s">
        <v>32</v>
      </c>
      <c r="BL47" s="2" t="s">
        <v>11</v>
      </c>
      <c r="BN47" s="2" t="s">
        <v>15</v>
      </c>
      <c r="BO47" s="2" t="s">
        <v>14</v>
      </c>
      <c r="BP47" s="2" t="s">
        <v>13</v>
      </c>
      <c r="BQ47" s="2" t="s">
        <v>12</v>
      </c>
      <c r="BR47" s="2" t="s">
        <v>32</v>
      </c>
      <c r="BS47" s="2" t="s">
        <v>11</v>
      </c>
      <c r="BT47" s="6"/>
      <c r="BU47" s="2" t="s">
        <v>15</v>
      </c>
      <c r="BV47" s="2" t="s">
        <v>14</v>
      </c>
      <c r="BW47" s="2" t="s">
        <v>13</v>
      </c>
      <c r="BX47" s="2" t="s">
        <v>12</v>
      </c>
      <c r="BY47" s="2" t="s">
        <v>32</v>
      </c>
      <c r="BZ47" s="2" t="s">
        <v>11</v>
      </c>
      <c r="CB47" s="2" t="s">
        <v>15</v>
      </c>
      <c r="CC47" s="2" t="s">
        <v>14</v>
      </c>
      <c r="CD47" s="2" t="s">
        <v>13</v>
      </c>
      <c r="CE47" s="2" t="s">
        <v>12</v>
      </c>
      <c r="CF47" s="2" t="s">
        <v>32</v>
      </c>
      <c r="CG47" s="2" t="s">
        <v>11</v>
      </c>
      <c r="CI47" s="2" t="s">
        <v>15</v>
      </c>
      <c r="CJ47" s="2" t="s">
        <v>14</v>
      </c>
      <c r="CK47" s="2" t="s">
        <v>13</v>
      </c>
      <c r="CL47" s="2" t="s">
        <v>12</v>
      </c>
      <c r="CM47" s="2" t="s">
        <v>33</v>
      </c>
      <c r="CN47" s="2" t="s">
        <v>11</v>
      </c>
      <c r="CP47" s="7" t="s">
        <v>25</v>
      </c>
      <c r="CQ47" s="26">
        <f>SUM(C59:H59)</f>
        <v>5160</v>
      </c>
      <c r="CS47" s="31"/>
    </row>
    <row r="48" spans="1:101" x14ac:dyDescent="0.25">
      <c r="A48" s="216"/>
      <c r="C48" s="2">
        <v>700</v>
      </c>
      <c r="D48" s="2">
        <v>700</v>
      </c>
      <c r="E48" s="2">
        <v>1100</v>
      </c>
      <c r="F48" s="2">
        <v>1100</v>
      </c>
      <c r="G48" s="2">
        <v>100</v>
      </c>
      <c r="H48" s="2">
        <v>1400</v>
      </c>
      <c r="J48" s="2">
        <v>700</v>
      </c>
      <c r="K48" s="2">
        <v>700</v>
      </c>
      <c r="L48" s="2">
        <v>1100</v>
      </c>
      <c r="M48" s="2">
        <v>1100</v>
      </c>
      <c r="N48" s="2">
        <v>100</v>
      </c>
      <c r="O48" s="2">
        <v>1400</v>
      </c>
      <c r="Q48" s="2">
        <v>700</v>
      </c>
      <c r="R48" s="2">
        <v>700</v>
      </c>
      <c r="S48" s="2">
        <v>1100</v>
      </c>
      <c r="T48" s="2">
        <v>1100</v>
      </c>
      <c r="U48" s="2">
        <v>100</v>
      </c>
      <c r="V48" s="2">
        <v>1400</v>
      </c>
      <c r="X48" s="2">
        <v>700</v>
      </c>
      <c r="Y48" s="2">
        <v>700</v>
      </c>
      <c r="Z48" s="2">
        <v>1100</v>
      </c>
      <c r="AA48" s="2">
        <v>1100</v>
      </c>
      <c r="AB48" s="2">
        <v>100</v>
      </c>
      <c r="AC48" s="2">
        <v>1400</v>
      </c>
      <c r="AE48" s="2">
        <v>700</v>
      </c>
      <c r="AF48" s="2">
        <v>700</v>
      </c>
      <c r="AG48" s="2">
        <v>1100</v>
      </c>
      <c r="AH48" s="2">
        <v>1100</v>
      </c>
      <c r="AI48" s="2">
        <v>100</v>
      </c>
      <c r="AJ48" s="2">
        <v>1400</v>
      </c>
      <c r="AL48" s="2">
        <v>700</v>
      </c>
      <c r="AM48" s="2">
        <v>700</v>
      </c>
      <c r="AN48" s="2">
        <v>1100</v>
      </c>
      <c r="AO48" s="2">
        <v>1100</v>
      </c>
      <c r="AP48" s="2">
        <v>100</v>
      </c>
      <c r="AQ48" s="2">
        <v>1400</v>
      </c>
      <c r="AS48" s="2">
        <v>700</v>
      </c>
      <c r="AT48" s="2">
        <v>700</v>
      </c>
      <c r="AU48" s="2">
        <v>1100</v>
      </c>
      <c r="AV48" s="2">
        <v>1100</v>
      </c>
      <c r="AW48" s="2">
        <v>100</v>
      </c>
      <c r="AX48" s="2">
        <v>1400</v>
      </c>
      <c r="AZ48" s="2">
        <v>700</v>
      </c>
      <c r="BA48" s="2">
        <v>700</v>
      </c>
      <c r="BB48" s="2">
        <v>1100</v>
      </c>
      <c r="BC48" s="2">
        <v>1100</v>
      </c>
      <c r="BD48" s="2">
        <v>100</v>
      </c>
      <c r="BE48" s="2">
        <v>1400</v>
      </c>
      <c r="BG48" s="2">
        <v>700</v>
      </c>
      <c r="BH48" s="2">
        <v>700</v>
      </c>
      <c r="BI48" s="2">
        <v>1100</v>
      </c>
      <c r="BJ48" s="2">
        <v>1100</v>
      </c>
      <c r="BK48" s="2">
        <v>100</v>
      </c>
      <c r="BL48" s="2">
        <v>1400</v>
      </c>
      <c r="BN48" s="2">
        <v>700</v>
      </c>
      <c r="BO48" s="2">
        <v>700</v>
      </c>
      <c r="BP48" s="2">
        <v>1100</v>
      </c>
      <c r="BQ48" s="2">
        <v>1100</v>
      </c>
      <c r="BR48" s="2">
        <v>100</v>
      </c>
      <c r="BS48" s="2">
        <v>1400</v>
      </c>
      <c r="BT48" s="6"/>
      <c r="BU48" s="2">
        <v>700</v>
      </c>
      <c r="BV48" s="2">
        <v>700</v>
      </c>
      <c r="BW48" s="2">
        <v>1100</v>
      </c>
      <c r="BX48" s="2">
        <v>1100</v>
      </c>
      <c r="BY48" s="2">
        <v>100</v>
      </c>
      <c r="BZ48" s="2">
        <v>1400</v>
      </c>
      <c r="CB48" s="2">
        <v>700</v>
      </c>
      <c r="CC48" s="2">
        <v>700</v>
      </c>
      <c r="CD48" s="2">
        <v>1100</v>
      </c>
      <c r="CE48" s="2">
        <v>1100</v>
      </c>
      <c r="CF48" s="2">
        <v>100</v>
      </c>
      <c r="CG48" s="2">
        <v>1400</v>
      </c>
      <c r="CH48" s="6"/>
      <c r="CI48" s="2">
        <v>700</v>
      </c>
      <c r="CJ48" s="2">
        <v>700</v>
      </c>
      <c r="CK48" s="2">
        <v>1100</v>
      </c>
      <c r="CL48" s="2">
        <v>1100</v>
      </c>
      <c r="CM48" s="2">
        <v>100</v>
      </c>
      <c r="CN48" s="2">
        <v>1400</v>
      </c>
      <c r="CP48" s="7" t="s">
        <v>24</v>
      </c>
      <c r="CQ48" s="26">
        <f>SUM(J59:O59)</f>
        <v>10320</v>
      </c>
      <c r="CS48" s="31"/>
    </row>
    <row r="49" spans="1:97" x14ac:dyDescent="0.25">
      <c r="A49" s="216"/>
      <c r="B49" t="s">
        <v>10</v>
      </c>
      <c r="C49" s="2" t="str">
        <f>IF(_xlfn.XLOOKUP(C$1,'9.5 MEAL TICKETS'!$T$5:$AN$5,'9.5 MEAL TICKETS'!$T27:$AN27)=0,"",_xlfn.XLOOKUP(C$1,'9.5 MEAL TICKETS'!$T$5:$AN$5,'9.5 MEAL TICKETS'!$T27:$AN27))</f>
        <v/>
      </c>
      <c r="D49" s="2" t="str">
        <f>IF(_xlfn.XLOOKUP(C$1,'9.5 MEAL TICKETS'!$AY$5:$BS$5,'9.5 MEAL TICKETS'!$AY27:$BS27)=0,"",_xlfn.XLOOKUP(C$1,'9.5 MEAL TICKETS'!$AY$5:$BS$5,'9.5 MEAL TICKETS'!$AY27:$BS27))</f>
        <v/>
      </c>
      <c r="E49" s="2" t="str">
        <f>IF( _xlfn.XLOOKUP(C$1,'9.5 MEAL TICKETS'!$CD$5:$CX$5,'9.5 MEAL TICKETS'!$CD27:$CX27)=0,"",_xlfn.XLOOKUP(C$1,'9.5 MEAL TICKETS'!$CD$5:$CX$5,'9.5 MEAL TICKETS'!$CD27:$CX27))</f>
        <v/>
      </c>
      <c r="F49" s="2" t="str">
        <f>IF(_xlfn.XLOOKUP(C$1,'9.5 MEAL TICKETS'!$DI$5:$EC$5,'9.5 MEAL TICKETS'!$DI27:$EC27)=0,"",_xlfn.XLOOKUP(C$1,'9.5 MEAL TICKETS'!$DI$5:$EC$5,'9.5 MEAL TICKETS'!$DI27:$EC27))</f>
        <v/>
      </c>
      <c r="G49" s="2">
        <f>SUM(C49:F49)</f>
        <v>0</v>
      </c>
      <c r="H49" s="2"/>
      <c r="J49" s="2" t="str">
        <f>IF(_xlfn.XLOOKUP(J$1,'9.5 MEAL TICKETS'!$T$5:$AN$5,'9.5 MEAL TICKETS'!$T27:$AN27)=0,"",_xlfn.XLOOKUP(J$1,'9.5 MEAL TICKETS'!$T$5:$AN$5,'9.5 MEAL TICKETS'!$T27:$AN27))</f>
        <v/>
      </c>
      <c r="K49" s="2" t="str">
        <f>IF(_xlfn.XLOOKUP(J$1,'9.5 MEAL TICKETS'!$AY$5:$BS$5,'9.5 MEAL TICKETS'!$AY27:$BS27)=0,"",_xlfn.XLOOKUP(J$1,'9.5 MEAL TICKETS'!$AY$5:$BS$5,'9.5 MEAL TICKETS'!$AY27:$BS27))</f>
        <v/>
      </c>
      <c r="L49" s="2">
        <f>IF( _xlfn.XLOOKUP(J$1,'9.5 MEAL TICKETS'!$CD$5:$CX$5,'9.5 MEAL TICKETS'!$CD27:$CX27)=0,"",_xlfn.XLOOKUP(J$1,'9.5 MEAL TICKETS'!$CD$5:$CX$5,'9.5 MEAL TICKETS'!$CD27:$CX27))</f>
        <v>2</v>
      </c>
      <c r="M49" s="2" t="str">
        <f>IF(_xlfn.XLOOKUP(J$1,'9.5 MEAL TICKETS'!$DI$5:$EC$5,'9.5 MEAL TICKETS'!$DI27:$EC27)=0,"",_xlfn.XLOOKUP(J$1,'9.5 MEAL TICKETS'!$DI$5:$EC$5,'9.5 MEAL TICKETS'!$DI27:$EC27))</f>
        <v/>
      </c>
      <c r="N49" s="2">
        <f>SUM(J49:M49)</f>
        <v>2</v>
      </c>
      <c r="O49" s="2"/>
      <c r="Q49" s="2">
        <f>IF(_xlfn.XLOOKUP(Q$1,'9.5 MEAL TICKETS'!$T$5:$AN$5,'9.5 MEAL TICKETS'!$T27:$AN27)=0,"",_xlfn.XLOOKUP(Q$1,'9.5 MEAL TICKETS'!$T$5:$AN$5,'9.5 MEAL TICKETS'!$T27:$AN27))</f>
        <v>5</v>
      </c>
      <c r="R49" s="2">
        <f>IF(_xlfn.XLOOKUP(Q$1,'9.5 MEAL TICKETS'!$AY$5:$BS$5,'9.5 MEAL TICKETS'!$AY27:$BS27)=0,"",_xlfn.XLOOKUP(Q$1,'9.5 MEAL TICKETS'!$AY$5:$BS$5,'9.5 MEAL TICKETS'!$AY27:$BS27))</f>
        <v>57</v>
      </c>
      <c r="S49" s="2">
        <f>IF( _xlfn.XLOOKUP(Q$1,'9.5 MEAL TICKETS'!$CD$5:$CX$5,'9.5 MEAL TICKETS'!$CD27:$CX27)=0,"",_xlfn.XLOOKUP(Q$1,'9.5 MEAL TICKETS'!$CD$5:$CX$5,'9.5 MEAL TICKETS'!$CD27:$CX27))</f>
        <v>48</v>
      </c>
      <c r="T49" s="2">
        <f>IF(_xlfn.XLOOKUP(Q$1,'9.5 MEAL TICKETS'!$DI$5:$EC$5,'9.5 MEAL TICKETS'!$DI27:$EC27)=0,"",_xlfn.XLOOKUP(Q$1,'9.5 MEAL TICKETS'!$DI$5:$EC$5,'9.5 MEAL TICKETS'!$DI27:$EC27))</f>
        <v>21</v>
      </c>
      <c r="U49" s="2">
        <f>SUM(Q49:T49)</f>
        <v>131</v>
      </c>
      <c r="V49" s="2"/>
      <c r="X49" s="93">
        <f>SUM(IF(_xlfn.XLOOKUP(X$1,'9.5 MEAL TICKETS'!$T$5:$AN$5,'9.5 MEAL TICKETS'!$T27:$AN27)=0,"",_xlfn.XLOOKUP(X$1,'9.5 MEAL TICKETS'!$T$5:$AN$5,'9.5 MEAL TICKETS'!$T27:$AN27)))+SUM('EXCEPTIONAL &amp; IFS &amp; G4'!C27)</f>
        <v>24</v>
      </c>
      <c r="Y49" s="93">
        <f>SUM(IF(_xlfn.XLOOKUP(X$1,'9.5 MEAL TICKETS'!$AY$5:$BS$5,'9.5 MEAL TICKETS'!$AY27:$BS27)=0,"",_xlfn.XLOOKUP(X$1,'9.5 MEAL TICKETS'!$AY$5:$BS$5,'9.5 MEAL TICKETS'!$AY27:$BS27)))+SUM('EXCEPTIONAL &amp; IFS &amp; G4'!D27)</f>
        <v>115</v>
      </c>
      <c r="Z49" s="93">
        <f>SUM(IF( _xlfn.XLOOKUP(X$1,'9.5 MEAL TICKETS'!$CD$5:$CX$5,'9.5 MEAL TICKETS'!$CD27:$CX27)=0,"",_xlfn.XLOOKUP(X$1,'9.5 MEAL TICKETS'!$CD$5:$CX$5,'9.5 MEAL TICKETS'!$CD27:$CX27)))+SUM('EXCEPTIONAL &amp; IFS &amp; G4'!E27)</f>
        <v>110</v>
      </c>
      <c r="AA49" s="2">
        <f>SUM(IF(_xlfn.XLOOKUP(X$1,'9.5 MEAL TICKETS'!$DI$5:$EC$5,'9.5 MEAL TICKETS'!$DI27:$EC27)=0,"",_xlfn.XLOOKUP(X$1,'9.5 MEAL TICKETS'!$DI$5:$EC$5,'9.5 MEAL TICKETS'!$DI27:$EC27)))+SUM('EXCEPTIONAL &amp; IFS &amp; G4'!F27)</f>
        <v>158</v>
      </c>
      <c r="AB49" s="2">
        <f>SUM(X49:AA49)</f>
        <v>407</v>
      </c>
      <c r="AC49" s="8"/>
      <c r="AE49" s="2" t="str">
        <f>IF(_xlfn.XLOOKUP(AE$1,'9.5 MEAL TICKETS'!$T$5:$AN$5,'9.5 MEAL TICKETS'!$T27:$AN27)=0,"",_xlfn.XLOOKUP(AE$1,'9.5 MEAL TICKETS'!$T$5:$AN$5,'9.5 MEAL TICKETS'!$T27:$AN27))</f>
        <v/>
      </c>
      <c r="AF49" s="2" t="str">
        <f>IF(_xlfn.XLOOKUP(AE$1,'9.5 MEAL TICKETS'!$AY$5:$BS$5,'9.5 MEAL TICKETS'!$AY27:$BS27)=0,"",_xlfn.XLOOKUP(AE$1,'9.5 MEAL TICKETS'!$AY$5:$BS$5,'9.5 MEAL TICKETS'!$AY27:$BS27))</f>
        <v/>
      </c>
      <c r="AG49" s="2" t="str">
        <f>IF( _xlfn.XLOOKUP(AE$1,'9.5 MEAL TICKETS'!$CD$5:$CX$5,'9.5 MEAL TICKETS'!$CD27:$CX27)=0,"",_xlfn.XLOOKUP(AE$1,'9.5 MEAL TICKETS'!$CD$5:$CX$5,'9.5 MEAL TICKETS'!$CD27:$CX27))</f>
        <v/>
      </c>
      <c r="AH49" s="2" t="str">
        <f>IF(_xlfn.XLOOKUP(AE$1,'9.5 MEAL TICKETS'!$DI$5:$EC$5,'9.5 MEAL TICKETS'!$DI27:$EC27)=0,"",_xlfn.XLOOKUP(AE$1,'9.5 MEAL TICKETS'!$DI$5:$EC$5,'9.5 MEAL TICKETS'!$DI27:$EC27))</f>
        <v/>
      </c>
      <c r="AI49" s="2">
        <f>SUM(AE49:AH49)</f>
        <v>0</v>
      </c>
      <c r="AJ49" s="2"/>
      <c r="AL49" s="2" t="str">
        <f>IF(_xlfn.XLOOKUP(AL$1,'9.5 MEAL TICKETS'!$T$5:$AN$5,'9.5 MEAL TICKETS'!$T27:$AN27)=0,"",_xlfn.XLOOKUP(AL$1,'9.5 MEAL TICKETS'!$T$5:$AN$5,'9.5 MEAL TICKETS'!$T27:$AN27))</f>
        <v/>
      </c>
      <c r="AM49" s="2" t="str">
        <f>IF(_xlfn.XLOOKUP(AL$1,'9.5 MEAL TICKETS'!$AY$5:$BS$5,'9.5 MEAL TICKETS'!$AY27:$BS27)=0,"",_xlfn.XLOOKUP(AL$1,'9.5 MEAL TICKETS'!$AY$5:$BS$5,'9.5 MEAL TICKETS'!$AY27:$BS27))</f>
        <v/>
      </c>
      <c r="AN49" s="2" t="str">
        <f>IF( _xlfn.XLOOKUP(AL$1,'9.5 MEAL TICKETS'!$CD$5:$CX$5,'9.5 MEAL TICKETS'!$CD27:$CX27)=0,"",_xlfn.XLOOKUP(AL$1,'9.5 MEAL TICKETS'!$CD$5:$CX$5,'9.5 MEAL TICKETS'!$CD27:$CX27))</f>
        <v/>
      </c>
      <c r="AO49" s="2" t="str">
        <f>IF(_xlfn.XLOOKUP(AL$1,'9.5 MEAL TICKETS'!$DI$5:$EC$5,'9.5 MEAL TICKETS'!$DI27:$EC27)=0,"",_xlfn.XLOOKUP(AL$1,'9.5 MEAL TICKETS'!$DI$5:$EC$5,'9.5 MEAL TICKETS'!$DI27:$EC27))</f>
        <v/>
      </c>
      <c r="AP49" s="2">
        <f>SUM(AL49:AO49)</f>
        <v>0</v>
      </c>
      <c r="AQ49" s="2"/>
      <c r="AS49" s="2"/>
      <c r="AT49" s="2" t="str">
        <f>IF(_xlfn.XLOOKUP(AS$1,'9.5 MEAL TICKETS'!$AY$5:$BS$5,'9.5 MEAL TICKETS'!$AY27:$BS27)=0,"",_xlfn.XLOOKUP(AS$1,'9.5 MEAL TICKETS'!$AY$5:$BS$5,'9.5 MEAL TICKETS'!$AY27:$BS27))</f>
        <v/>
      </c>
      <c r="AU49" s="2"/>
      <c r="AV49" s="2" t="str">
        <f>IF(_xlfn.XLOOKUP(AS$1,'9.5 MEAL TICKETS'!$DI$5:$EC$5,'9.5 MEAL TICKETS'!$DI27:$EC27)=0,"",_xlfn.XLOOKUP(AS$1,'9.5 MEAL TICKETS'!$DI$5:$EC$5,'9.5 MEAL TICKETS'!$DI27:$EC27))</f>
        <v/>
      </c>
      <c r="AW49" s="2">
        <f>SUM(AS49:AV49)</f>
        <v>0</v>
      </c>
      <c r="AX49" s="2"/>
      <c r="AZ49" s="2" t="str">
        <f>IF(_xlfn.XLOOKUP(AZ$1,'9.5 MEAL TICKETS'!$T$5:$AN$5,'9.5 MEAL TICKETS'!$T27:$AN27)=0,"",_xlfn.XLOOKUP(AZ$1,'9.5 MEAL TICKETS'!$T$5:$AN$5,'9.5 MEAL TICKETS'!$T27:$AN27))</f>
        <v/>
      </c>
      <c r="BA49" s="2" t="str">
        <f>IF(_xlfn.XLOOKUP(AZ$1,'9.5 MEAL TICKETS'!$AY$5:$BS$5,'9.5 MEAL TICKETS'!$AY27:$BS27)=0,"",_xlfn.XLOOKUP(AZ$1,'9.5 MEAL TICKETS'!$AY$5:$BS$5,'9.5 MEAL TICKETS'!$AY27:$BS27))</f>
        <v/>
      </c>
      <c r="BB49" s="2">
        <f>IF( _xlfn.XLOOKUP(AZ$1,'9.5 MEAL TICKETS'!$CD$5:$CX$5,'9.5 MEAL TICKETS'!$CD27:$CX27)=0,"",_xlfn.XLOOKUP(AZ$1,'9.5 MEAL TICKETS'!$CD$5:$CX$5,'9.5 MEAL TICKETS'!$CD27:$CX27))</f>
        <v>7</v>
      </c>
      <c r="BC49" s="2">
        <f>IF(_xlfn.XLOOKUP(AZ$1,'9.5 MEAL TICKETS'!$DI$5:$EC$5,'9.5 MEAL TICKETS'!$DI27:$EC27)=0,"",_xlfn.XLOOKUP(AZ$1,'9.5 MEAL TICKETS'!$DI$5:$EC$5,'9.5 MEAL TICKETS'!$DI27:$EC27))</f>
        <v>2</v>
      </c>
      <c r="BD49" s="2">
        <f>SUM(AZ49:BC49)</f>
        <v>9</v>
      </c>
      <c r="BE49" s="2"/>
      <c r="BG49" s="2"/>
      <c r="BH49" s="2" t="str">
        <f>IF(_xlfn.XLOOKUP(BG$1,'9.5 MEAL TICKETS'!$AY$5:$BS$5,'9.5 MEAL TICKETS'!$AY27:$BS27)=0,"",_xlfn.XLOOKUP(BG$1,'9.5 MEAL TICKETS'!$AY$5:$BS$5,'9.5 MEAL TICKETS'!$AY27:$BS27))</f>
        <v/>
      </c>
      <c r="BI49" s="2" t="str">
        <f>IF( _xlfn.XLOOKUP(BG$1,'9.5 MEAL TICKETS'!$CD$5:$CX$5,'9.5 MEAL TICKETS'!$CD27:$CX27)=0,"",_xlfn.XLOOKUP(BG$1,'9.5 MEAL TICKETS'!$CD$5:$CX$5,'9.5 MEAL TICKETS'!$CD27:$CX27))</f>
        <v/>
      </c>
      <c r="BJ49" s="2" t="str">
        <f>IF(_xlfn.XLOOKUP(BG$1,'9.5 MEAL TICKETS'!$DI$5:$EC$5,'9.5 MEAL TICKETS'!$DI27:$EC27)=0,"",_xlfn.XLOOKUP(BG$1,'9.5 MEAL TICKETS'!$DI$5:$EC$5,'9.5 MEAL TICKETS'!$DI27:$EC27))</f>
        <v/>
      </c>
      <c r="BK49" s="2">
        <f>SUM(BG49:BJ49)</f>
        <v>0</v>
      </c>
      <c r="BL49" s="2"/>
      <c r="BN49" s="2" t="str">
        <f>IF(_xlfn.XLOOKUP(BN$1,'9.5 MEAL TICKETS'!$T$5:$AN$5,'9.5 MEAL TICKETS'!$T27:$AN27)=0,"",_xlfn.XLOOKUP(BN$1,'9.5 MEAL TICKETS'!$T$5:$AN$5,'9.5 MEAL TICKETS'!$T27:$AN27))</f>
        <v/>
      </c>
      <c r="BO49" s="2" t="str">
        <f>IF(_xlfn.XLOOKUP(BN$1,'9.5 MEAL TICKETS'!$AY$5:$BS$5,'9.5 MEAL TICKETS'!$AY27:$BS27)=0,"",_xlfn.XLOOKUP(BN$1,'9.5 MEAL TICKETS'!$AY$5:$BS$5,'9.5 MEAL TICKETS'!$AY27:$BS27))</f>
        <v/>
      </c>
      <c r="BP49" s="2" t="str">
        <f>IF( _xlfn.XLOOKUP(BN$1,'9.5 MEAL TICKETS'!$CD$5:$CX$5,'9.5 MEAL TICKETS'!$CD27:$CX27)=0,"",_xlfn.XLOOKUP(BN$1,'9.5 MEAL TICKETS'!$CD$5:$CX$5,'9.5 MEAL TICKETS'!$CD27:$CX27))</f>
        <v/>
      </c>
      <c r="BQ49" s="2" t="str">
        <f>IF(_xlfn.XLOOKUP(BN$1,'9.5 MEAL TICKETS'!$DI$5:$EC$5,'9.5 MEAL TICKETS'!$DI27:$EC27)=0,"",_xlfn.XLOOKUP(BN$1,'9.5 MEAL TICKETS'!$DI$5:$EC$5,'9.5 MEAL TICKETS'!$DI27:$EC27))</f>
        <v/>
      </c>
      <c r="BR49" s="2">
        <f>SUM(BN49:BQ49)</f>
        <v>0</v>
      </c>
      <c r="BS49" s="2"/>
      <c r="BU49" s="2" t="str">
        <f>IF(_xlfn.XLOOKUP(BU$1,'9.5 MEAL TICKETS'!$T$5:$AN$5,'9.5 MEAL TICKETS'!$T27:$AN27)=0,"",_xlfn.XLOOKUP(BU$1,'9.5 MEAL TICKETS'!$T$5:$AN$5,'9.5 MEAL TICKETS'!$T27:$AN27))</f>
        <v/>
      </c>
      <c r="BV49" s="2" t="str">
        <f>IF(_xlfn.XLOOKUP(BU$1,'9.5 MEAL TICKETS'!$AY$5:$BS$5,'9.5 MEAL TICKETS'!$AY27:$BS27)=0,"",_xlfn.XLOOKUP(BU$1,'9.5 MEAL TICKETS'!$AY$5:$BS$5,'9.5 MEAL TICKETS'!$AY27:$BS27))</f>
        <v/>
      </c>
      <c r="BW49" s="2" t="str">
        <f>IF( _xlfn.XLOOKUP(BU$1,'9.5 MEAL TICKETS'!$CD$5:$CX$5,'9.5 MEAL TICKETS'!$CD27:$CX27)=0,"",_xlfn.XLOOKUP(BU$1,'9.5 MEAL TICKETS'!$CD$5:$CX$5,'9.5 MEAL TICKETS'!$CD27:$CX27))</f>
        <v/>
      </c>
      <c r="BX49" s="2" t="str">
        <f>IF(_xlfn.XLOOKUP(BU$1,'9.5 MEAL TICKETS'!$DI$5:$EC$5,'9.5 MEAL TICKETS'!$DI27:$EC27)=0,"",_xlfn.XLOOKUP(BU$1,'9.5 MEAL TICKETS'!$DI$5:$EC$5,'9.5 MEAL TICKETS'!$DI27:$EC27))</f>
        <v/>
      </c>
      <c r="BY49" s="2">
        <f>SUM(BU49:BX49)</f>
        <v>0</v>
      </c>
      <c r="BZ49" s="2"/>
      <c r="CB49" s="2"/>
      <c r="CC49" s="2"/>
      <c r="CD49" s="2">
        <f>SUM('EXCEPTIONAL &amp; IFS &amp; G4'!G27)+SUM('EXCEPTIONAL &amp; IFS &amp; G4'!I27)</f>
        <v>123</v>
      </c>
      <c r="CE49" s="2">
        <f>SUM('EXCEPTIONAL &amp; IFS &amp; G4'!H27)+SUM('EXCEPTIONAL &amp; IFS &amp; G4'!J27)</f>
        <v>20</v>
      </c>
      <c r="CF49" s="2">
        <f>CD49+CE49</f>
        <v>143</v>
      </c>
      <c r="CG49" s="2"/>
      <c r="CI49" s="2">
        <f>SUMIF($C$2:$CG$2,$CI$2,C49:CG49)</f>
        <v>29</v>
      </c>
      <c r="CJ49" s="2">
        <f>SUMIF($C$2:$CG$2,$CJ$2,C49:CG49)</f>
        <v>172</v>
      </c>
      <c r="CK49" s="2">
        <f>SUMIF($C$2:$CG$2,$CK$2,C49:CG49)</f>
        <v>290</v>
      </c>
      <c r="CL49" s="2">
        <f>SUMIF($C$2:$CG$2,$CL$2,C49:CG49)</f>
        <v>201</v>
      </c>
      <c r="CM49" s="2">
        <f>CI49+CJ49+CK49+CL49</f>
        <v>692</v>
      </c>
      <c r="CN49" s="2">
        <f t="shared" ref="CN49:CN55" si="213">+H49+O49+V49+AC49+AJ49+AQ49+BE49+BL49+BS49+BZ49</f>
        <v>0</v>
      </c>
      <c r="CP49" s="7" t="s">
        <v>26</v>
      </c>
      <c r="CQ49" s="26">
        <f>SUM(Q59:V59)</f>
        <v>1145950</v>
      </c>
      <c r="CS49" s="31"/>
    </row>
    <row r="50" spans="1:97" x14ac:dyDescent="0.25">
      <c r="A50" s="216"/>
      <c r="B50" t="s">
        <v>9</v>
      </c>
      <c r="C50" s="2" t="str">
        <f>IF(_xlfn.XLOOKUP(C$1,'9.5 MEAL TICKETS'!$T$5:$AN$5,'9.5 MEAL TICKETS'!$T28:$AN28)=0,"",_xlfn.XLOOKUP(C$1,'9.5 MEAL TICKETS'!$T$5:$AN$5,'9.5 MEAL TICKETS'!$T28:$AN28))</f>
        <v/>
      </c>
      <c r="D50" s="2" t="str">
        <f>IF(_xlfn.XLOOKUP(C$1,'9.5 MEAL TICKETS'!$AY$5:$BS$5,'9.5 MEAL TICKETS'!$AY28:$BS28)=0,"",_xlfn.XLOOKUP(C$1,'9.5 MEAL TICKETS'!$AY$5:$BS$5,'9.5 MEAL TICKETS'!$AY28:$BS28))</f>
        <v/>
      </c>
      <c r="E50" s="2">
        <f>IF( _xlfn.XLOOKUP(C$1,'9.5 MEAL TICKETS'!$CD$5:$CX$5,'9.5 MEAL TICKETS'!$CD28:$CX28)=0,"",_xlfn.XLOOKUP(C$1,'9.5 MEAL TICKETS'!$CD$5:$CX$5,'9.5 MEAL TICKETS'!$CD28:$CX28))</f>
        <v>2</v>
      </c>
      <c r="F50" s="2" t="str">
        <f>IF(_xlfn.XLOOKUP(C$1,'9.5 MEAL TICKETS'!$DI$5:$EC$5,'9.5 MEAL TICKETS'!$DI28:$EC28)=0,"",_xlfn.XLOOKUP(C$1,'9.5 MEAL TICKETS'!$DI$5:$EC$5,'9.5 MEAL TICKETS'!$DI28:$EC28))</f>
        <v/>
      </c>
      <c r="G50" s="2">
        <f t="shared" ref="G50:G55" si="214">SUM(C50:F50)</f>
        <v>2</v>
      </c>
      <c r="H50" s="2"/>
      <c r="J50" s="2" t="str">
        <f>IF(_xlfn.XLOOKUP(J$1,'9.5 MEAL TICKETS'!$T$5:$AN$5,'9.5 MEAL TICKETS'!$T28:$AN28)=0,"",_xlfn.XLOOKUP(J$1,'9.5 MEAL TICKETS'!$T$5:$AN$5,'9.5 MEAL TICKETS'!$T28:$AN28))</f>
        <v/>
      </c>
      <c r="K50" s="2" t="str">
        <f>IF(_xlfn.XLOOKUP(J$1,'9.5 MEAL TICKETS'!$AY$5:$BS$5,'9.5 MEAL TICKETS'!$AY28:$BS28)=0,"",_xlfn.XLOOKUP(J$1,'9.5 MEAL TICKETS'!$AY$5:$BS$5,'9.5 MEAL TICKETS'!$AY28:$BS28))</f>
        <v/>
      </c>
      <c r="L50" s="2">
        <f>IF( _xlfn.XLOOKUP(J$1,'9.5 MEAL TICKETS'!$CD$5:$CX$5,'9.5 MEAL TICKETS'!$CD28:$CX28)=0,"",_xlfn.XLOOKUP(J$1,'9.5 MEAL TICKETS'!$CD$5:$CX$5,'9.5 MEAL TICKETS'!$CD28:$CX28))</f>
        <v>3</v>
      </c>
      <c r="M50" s="2" t="str">
        <f>IF(_xlfn.XLOOKUP(J$1,'9.5 MEAL TICKETS'!$DI$5:$EC$5,'9.5 MEAL TICKETS'!$DI28:$EC28)=0,"",_xlfn.XLOOKUP(J$1,'9.5 MEAL TICKETS'!$DI$5:$EC$5,'9.5 MEAL TICKETS'!$DI28:$EC28))</f>
        <v/>
      </c>
      <c r="N50" s="2">
        <f t="shared" ref="N50:N55" si="215">SUM(J50:M50)</f>
        <v>3</v>
      </c>
      <c r="O50" s="2"/>
      <c r="Q50" s="2">
        <f>IF(_xlfn.XLOOKUP(Q$1,'9.5 MEAL TICKETS'!$T$5:$AN$5,'9.5 MEAL TICKETS'!$T28:$AN28)=0,"",_xlfn.XLOOKUP(Q$1,'9.5 MEAL TICKETS'!$T$5:$AN$5,'9.5 MEAL TICKETS'!$T28:$AN28))</f>
        <v>5</v>
      </c>
      <c r="R50" s="2">
        <f>IF(_xlfn.XLOOKUP(Q$1,'9.5 MEAL TICKETS'!$AY$5:$BS$5,'9.5 MEAL TICKETS'!$AY28:$BS28)=0,"",_xlfn.XLOOKUP(Q$1,'9.5 MEAL TICKETS'!$AY$5:$BS$5,'9.5 MEAL TICKETS'!$AY28:$BS28))</f>
        <v>55</v>
      </c>
      <c r="S50" s="2">
        <f>IF( _xlfn.XLOOKUP(Q$1,'9.5 MEAL TICKETS'!$CD$5:$CX$5,'9.5 MEAL TICKETS'!$CD28:$CX28)=0,"",_xlfn.XLOOKUP(Q$1,'9.5 MEAL TICKETS'!$CD$5:$CX$5,'9.5 MEAL TICKETS'!$CD28:$CX28))</f>
        <v>71</v>
      </c>
      <c r="T50" s="2">
        <f>IF(_xlfn.XLOOKUP(Q$1,'9.5 MEAL TICKETS'!$DI$5:$EC$5,'9.5 MEAL TICKETS'!$DI28:$EC28)=0,"",_xlfn.XLOOKUP(Q$1,'9.5 MEAL TICKETS'!$DI$5:$EC$5,'9.5 MEAL TICKETS'!$DI28:$EC28))</f>
        <v>23</v>
      </c>
      <c r="U50" s="2">
        <f t="shared" ref="U50:U55" si="216">SUM(Q50:T50)</f>
        <v>154</v>
      </c>
      <c r="V50" s="2"/>
      <c r="X50" s="93">
        <f>SUM(IF(_xlfn.XLOOKUP(X$1,'9.5 MEAL TICKETS'!$T$5:$AN$5,'9.5 MEAL TICKETS'!$T28:$AN28)=0,"",_xlfn.XLOOKUP(X$1,'9.5 MEAL TICKETS'!$T$5:$AN$5,'9.5 MEAL TICKETS'!$T28:$AN28)))+SUM('EXCEPTIONAL &amp; IFS &amp; G4'!C28)</f>
        <v>40</v>
      </c>
      <c r="Y50" s="93">
        <f>SUM(IF(_xlfn.XLOOKUP(X$1,'9.5 MEAL TICKETS'!$AY$5:$BS$5,'9.5 MEAL TICKETS'!$AY28:$BS28)=0,"",_xlfn.XLOOKUP(X$1,'9.5 MEAL TICKETS'!$AY$5:$BS$5,'9.5 MEAL TICKETS'!$AY28:$BS28)))+SUM('EXCEPTIONAL &amp; IFS &amp; G4'!D28)</f>
        <v>119</v>
      </c>
      <c r="Z50" s="93">
        <f>SUM(IF( _xlfn.XLOOKUP(X$1,'9.5 MEAL TICKETS'!$CD$5:$CX$5,'9.5 MEAL TICKETS'!$CD28:$CX28)=0,"",_xlfn.XLOOKUP(X$1,'9.5 MEAL TICKETS'!$CD$5:$CX$5,'9.5 MEAL TICKETS'!$CD28:$CX28)))+SUM('EXCEPTIONAL &amp; IFS &amp; G4'!E28)</f>
        <v>164</v>
      </c>
      <c r="AA50" s="2">
        <f>SUM(IF(_xlfn.XLOOKUP(X$1,'9.5 MEAL TICKETS'!$DI$5:$EC$5,'9.5 MEAL TICKETS'!$DI28:$EC28)=0,"",_xlfn.XLOOKUP(X$1,'9.5 MEAL TICKETS'!$DI$5:$EC$5,'9.5 MEAL TICKETS'!$DI28:$EC28)))+SUM('EXCEPTIONAL &amp; IFS &amp; G4'!F28)</f>
        <v>140</v>
      </c>
      <c r="AB50" s="2">
        <f t="shared" ref="AB50:AB55" si="217">SUM(X50:AA50)</f>
        <v>463</v>
      </c>
      <c r="AE50" s="2" t="str">
        <f>IF(_xlfn.XLOOKUP(AE$1,'9.5 MEAL TICKETS'!$T$5:$AN$5,'9.5 MEAL TICKETS'!$T28:$AN28)=0,"",_xlfn.XLOOKUP(AE$1,'9.5 MEAL TICKETS'!$T$5:$AN$5,'9.5 MEAL TICKETS'!$T28:$AN28))</f>
        <v/>
      </c>
      <c r="AF50" s="2" t="str">
        <f>IF(_xlfn.XLOOKUP(AE$1,'9.5 MEAL TICKETS'!$AY$5:$BS$5,'9.5 MEAL TICKETS'!$AY28:$BS28)=0,"",_xlfn.XLOOKUP(AE$1,'9.5 MEAL TICKETS'!$AY$5:$BS$5,'9.5 MEAL TICKETS'!$AY28:$BS28))</f>
        <v/>
      </c>
      <c r="AG50" s="2">
        <f>IF( _xlfn.XLOOKUP(AE$1,'9.5 MEAL TICKETS'!$CD$5:$CX$5,'9.5 MEAL TICKETS'!$CD28:$CX28)=0,"",_xlfn.XLOOKUP(AE$1,'9.5 MEAL TICKETS'!$CD$5:$CX$5,'9.5 MEAL TICKETS'!$CD28:$CX28))</f>
        <v>1</v>
      </c>
      <c r="AH50" s="2" t="str">
        <f>IF(_xlfn.XLOOKUP(AE$1,'9.5 MEAL TICKETS'!$DI$5:$EC$5,'9.5 MEAL TICKETS'!$DI28:$EC28)=0,"",_xlfn.XLOOKUP(AE$1,'9.5 MEAL TICKETS'!$DI$5:$EC$5,'9.5 MEAL TICKETS'!$DI28:$EC28))</f>
        <v/>
      </c>
      <c r="AI50" s="2">
        <f t="shared" ref="AI50:AI55" si="218">SUM(AE50:AH50)</f>
        <v>1</v>
      </c>
      <c r="AJ50" s="2"/>
      <c r="AL50" s="2" t="str">
        <f>IF(_xlfn.XLOOKUP(AL$1,'9.5 MEAL TICKETS'!$T$5:$AN$5,'9.5 MEAL TICKETS'!$T28:$AN28)=0,"",_xlfn.XLOOKUP(AL$1,'9.5 MEAL TICKETS'!$T$5:$AN$5,'9.5 MEAL TICKETS'!$T28:$AN28))</f>
        <v/>
      </c>
      <c r="AM50" s="2" t="str">
        <f>IF(_xlfn.XLOOKUP(AL$1,'9.5 MEAL TICKETS'!$AY$5:$BS$5,'9.5 MEAL TICKETS'!$AY28:$BS28)=0,"",_xlfn.XLOOKUP(AL$1,'9.5 MEAL TICKETS'!$AY$5:$BS$5,'9.5 MEAL TICKETS'!$AY28:$BS28))</f>
        <v/>
      </c>
      <c r="AN50" s="2">
        <f>IF( _xlfn.XLOOKUP(AL$1,'9.5 MEAL TICKETS'!$CD$5:$CX$5,'9.5 MEAL TICKETS'!$CD28:$CX28)=0,"",_xlfn.XLOOKUP(AL$1,'9.5 MEAL TICKETS'!$CD$5:$CX$5,'9.5 MEAL TICKETS'!$CD28:$CX28))</f>
        <v>1</v>
      </c>
      <c r="AO50" s="2" t="str">
        <f>IF(_xlfn.XLOOKUP(AL$1,'9.5 MEAL TICKETS'!$DI$5:$EC$5,'9.5 MEAL TICKETS'!$DI28:$EC28)=0,"",_xlfn.XLOOKUP(AL$1,'9.5 MEAL TICKETS'!$DI$5:$EC$5,'9.5 MEAL TICKETS'!$DI28:$EC28))</f>
        <v/>
      </c>
      <c r="AP50" s="2">
        <f t="shared" ref="AP50:AP55" si="219">SUM(AL50:AO50)</f>
        <v>1</v>
      </c>
      <c r="AQ50" s="2"/>
      <c r="AS50" s="2"/>
      <c r="AT50" s="2" t="str">
        <f>IF(_xlfn.XLOOKUP(AS$1,'9.5 MEAL TICKETS'!$AY$5:$BS$5,'9.5 MEAL TICKETS'!$AY28:$BS28)=0,"",_xlfn.XLOOKUP(AS$1,'9.5 MEAL TICKETS'!$AY$5:$BS$5,'9.5 MEAL TICKETS'!$AY28:$BS28))</f>
        <v/>
      </c>
      <c r="AU50" s="2"/>
      <c r="AV50" s="2" t="str">
        <f>IF(_xlfn.XLOOKUP(AS$1,'9.5 MEAL TICKETS'!$DI$5:$EC$5,'9.5 MEAL TICKETS'!$DI28:$EC28)=0,"",_xlfn.XLOOKUP(AS$1,'9.5 MEAL TICKETS'!$DI$5:$EC$5,'9.5 MEAL TICKETS'!$DI28:$EC28))</f>
        <v/>
      </c>
      <c r="AW50" s="2">
        <f t="shared" ref="AW50:AW55" si="220">SUM(AS50:AV50)</f>
        <v>0</v>
      </c>
      <c r="AX50" s="2"/>
      <c r="AZ50" s="2" t="str">
        <f>IF(_xlfn.XLOOKUP(AZ$1,'9.5 MEAL TICKETS'!$T$5:$AN$5,'9.5 MEAL TICKETS'!$T28:$AN28)=0,"",_xlfn.XLOOKUP(AZ$1,'9.5 MEAL TICKETS'!$T$5:$AN$5,'9.5 MEAL TICKETS'!$T28:$AN28))</f>
        <v/>
      </c>
      <c r="BA50" s="2" t="str">
        <f>IF(_xlfn.XLOOKUP(AZ$1,'9.5 MEAL TICKETS'!$AY$5:$BS$5,'9.5 MEAL TICKETS'!$AY28:$BS28)=0,"",_xlfn.XLOOKUP(AZ$1,'9.5 MEAL TICKETS'!$AY$5:$BS$5,'9.5 MEAL TICKETS'!$AY28:$BS28))</f>
        <v/>
      </c>
      <c r="BB50" s="2">
        <f>IF( _xlfn.XLOOKUP(AZ$1,'9.5 MEAL TICKETS'!$CD$5:$CX$5,'9.5 MEAL TICKETS'!$CD28:$CX28)=0,"",_xlfn.XLOOKUP(AZ$1,'9.5 MEAL TICKETS'!$CD$5:$CX$5,'9.5 MEAL TICKETS'!$CD28:$CX28))</f>
        <v>8</v>
      </c>
      <c r="BC50" s="2">
        <f>IF(_xlfn.XLOOKUP(AZ$1,'9.5 MEAL TICKETS'!$DI$5:$EC$5,'9.5 MEAL TICKETS'!$DI28:$EC28)=0,"",_xlfn.XLOOKUP(AZ$1,'9.5 MEAL TICKETS'!$DI$5:$EC$5,'9.5 MEAL TICKETS'!$DI28:$EC28))</f>
        <v>2</v>
      </c>
      <c r="BD50" s="2">
        <f t="shared" ref="BD50:BD51" si="221">SUM(AZ50:BC50)</f>
        <v>10</v>
      </c>
      <c r="BE50" s="2"/>
      <c r="BG50" s="2"/>
      <c r="BH50" s="2" t="str">
        <f>IF(_xlfn.XLOOKUP(BG$1,'9.5 MEAL TICKETS'!$AY$5:$BS$5,'9.5 MEAL TICKETS'!$AY28:$BS28)=0,"",_xlfn.XLOOKUP(BG$1,'9.5 MEAL TICKETS'!$AY$5:$BS$5,'9.5 MEAL TICKETS'!$AY28:$BS28))</f>
        <v/>
      </c>
      <c r="BI50" s="2" t="str">
        <f>IF( _xlfn.XLOOKUP(BG$1,'9.5 MEAL TICKETS'!$CD$5:$CX$5,'9.5 MEAL TICKETS'!$CD28:$CX28)=0,"",_xlfn.XLOOKUP(BG$1,'9.5 MEAL TICKETS'!$CD$5:$CX$5,'9.5 MEAL TICKETS'!$CD28:$CX28))</f>
        <v/>
      </c>
      <c r="BJ50" s="2" t="str">
        <f>IF(_xlfn.XLOOKUP(BG$1,'9.5 MEAL TICKETS'!$DI$5:$EC$5,'9.5 MEAL TICKETS'!$DI28:$EC28)=0,"",_xlfn.XLOOKUP(BG$1,'9.5 MEAL TICKETS'!$DI$5:$EC$5,'9.5 MEAL TICKETS'!$DI28:$EC28))</f>
        <v/>
      </c>
      <c r="BK50" s="2">
        <f t="shared" ref="BK50:BK55" si="222">SUM(BG50:BJ50)</f>
        <v>0</v>
      </c>
      <c r="BL50" s="2"/>
      <c r="BN50" s="2" t="str">
        <f>IF(_xlfn.XLOOKUP(BN$1,'9.5 MEAL TICKETS'!$T$5:$AN$5,'9.5 MEAL TICKETS'!$T28:$AN28)=0,"",_xlfn.XLOOKUP(BN$1,'9.5 MEAL TICKETS'!$T$5:$AN$5,'9.5 MEAL TICKETS'!$T28:$AN28))</f>
        <v/>
      </c>
      <c r="BO50" s="2" t="str">
        <f>IF(_xlfn.XLOOKUP(BN$1,'9.5 MEAL TICKETS'!$AY$5:$BS$5,'9.5 MEAL TICKETS'!$AY28:$BS28)=0,"",_xlfn.XLOOKUP(BN$1,'9.5 MEAL TICKETS'!$AY$5:$BS$5,'9.5 MEAL TICKETS'!$AY28:$BS28))</f>
        <v/>
      </c>
      <c r="BP50" s="2" t="str">
        <f>IF( _xlfn.XLOOKUP(BN$1,'9.5 MEAL TICKETS'!$CD$5:$CX$5,'9.5 MEAL TICKETS'!$CD28:$CX28)=0,"",_xlfn.XLOOKUP(BN$1,'9.5 MEAL TICKETS'!$CD$5:$CX$5,'9.5 MEAL TICKETS'!$CD28:$CX28))</f>
        <v/>
      </c>
      <c r="BQ50" s="2" t="str">
        <f>IF(_xlfn.XLOOKUP(BN$1,'9.5 MEAL TICKETS'!$DI$5:$EC$5,'9.5 MEAL TICKETS'!$DI28:$EC28)=0,"",_xlfn.XLOOKUP(BN$1,'9.5 MEAL TICKETS'!$DI$5:$EC$5,'9.5 MEAL TICKETS'!$DI28:$EC28))</f>
        <v/>
      </c>
      <c r="BR50" s="2">
        <f t="shared" ref="BR50:BR55" si="223">SUM(BN50:BQ50)</f>
        <v>0</v>
      </c>
      <c r="BS50" s="2"/>
      <c r="BU50" s="2" t="str">
        <f>IF(_xlfn.XLOOKUP(BU$1,'9.5 MEAL TICKETS'!$T$5:$AN$5,'9.5 MEAL TICKETS'!$T28:$AN28)=0,"",_xlfn.XLOOKUP(BU$1,'9.5 MEAL TICKETS'!$T$5:$AN$5,'9.5 MEAL TICKETS'!$T28:$AN28))</f>
        <v/>
      </c>
      <c r="BV50" s="2" t="str">
        <f>IF(_xlfn.XLOOKUP(BU$1,'9.5 MEAL TICKETS'!$AY$5:$BS$5,'9.5 MEAL TICKETS'!$AY28:$BS28)=0,"",_xlfn.XLOOKUP(BU$1,'9.5 MEAL TICKETS'!$AY$5:$BS$5,'9.5 MEAL TICKETS'!$AY28:$BS28))</f>
        <v/>
      </c>
      <c r="BW50" s="2">
        <f>IF( _xlfn.XLOOKUP(BU$1,'9.5 MEAL TICKETS'!$CD$5:$CX$5,'9.5 MEAL TICKETS'!$CD28:$CX28)=0,"",_xlfn.XLOOKUP(BU$1,'9.5 MEAL TICKETS'!$CD$5:$CX$5,'9.5 MEAL TICKETS'!$CD28:$CX28))</f>
        <v>1</v>
      </c>
      <c r="BX50" s="2" t="str">
        <f>IF(_xlfn.XLOOKUP(BU$1,'9.5 MEAL TICKETS'!$DI$5:$EC$5,'9.5 MEAL TICKETS'!$DI28:$EC28)=0,"",_xlfn.XLOOKUP(BU$1,'9.5 MEAL TICKETS'!$DI$5:$EC$5,'9.5 MEAL TICKETS'!$DI28:$EC28))</f>
        <v/>
      </c>
      <c r="BY50" s="2">
        <f t="shared" ref="BY50:BY55" si="224">SUM(BU50:BX50)</f>
        <v>1</v>
      </c>
      <c r="BZ50" s="2"/>
      <c r="CB50" s="2"/>
      <c r="CC50" s="2"/>
      <c r="CD50" s="2">
        <f>SUM('EXCEPTIONAL &amp; IFS &amp; G4'!G28)+SUM('EXCEPTIONAL &amp; IFS &amp; G4'!I28)</f>
        <v>121</v>
      </c>
      <c r="CE50" s="2">
        <f>SUM('EXCEPTIONAL &amp; IFS &amp; G4'!H28)+SUM('EXCEPTIONAL &amp; IFS &amp; G4'!J28)</f>
        <v>20</v>
      </c>
      <c r="CF50" s="2">
        <f t="shared" ref="CF50:CF55" si="225">CD50+CE50</f>
        <v>141</v>
      </c>
      <c r="CG50" s="2"/>
      <c r="CI50" s="2">
        <f t="shared" ref="CI50:CI55" si="226">SUMIF($C$2:$CG$2,$CI$2,C50:CG50)</f>
        <v>45</v>
      </c>
      <c r="CJ50" s="2">
        <f t="shared" ref="CJ50:CJ55" si="227">SUMIF($C$2:$CG$2,$CJ$2,C50:CG50)</f>
        <v>174</v>
      </c>
      <c r="CK50" s="2">
        <f t="shared" ref="CK50:CK55" si="228">SUMIF($C$2:$CG$2,$CK$2,C50:CG50)</f>
        <v>372</v>
      </c>
      <c r="CL50" s="2">
        <f t="shared" ref="CL50:CL55" si="229">SUMIF($C$2:$CG$2,$CL$2,C50:CG50)</f>
        <v>185</v>
      </c>
      <c r="CM50" s="2">
        <f>CI50+CJ50+CK50+CL50</f>
        <v>776</v>
      </c>
      <c r="CN50" s="2">
        <f t="shared" si="213"/>
        <v>0</v>
      </c>
      <c r="CP50" s="7" t="s">
        <v>27</v>
      </c>
      <c r="CQ50" s="26">
        <f>SUM(X59:AC59)</f>
        <v>3934070</v>
      </c>
      <c r="CS50" s="31"/>
    </row>
    <row r="51" spans="1:97" x14ac:dyDescent="0.25">
      <c r="A51" s="216"/>
      <c r="B51" t="s">
        <v>8</v>
      </c>
      <c r="C51" s="2" t="str">
        <f>IF(_xlfn.XLOOKUP(C$1,'9.5 MEAL TICKETS'!$T$5:$AN$5,'9.5 MEAL TICKETS'!$T29:$AN29)=0,"",_xlfn.XLOOKUP(C$1,'9.5 MEAL TICKETS'!$T$5:$AN$5,'9.5 MEAL TICKETS'!$T29:$AN29))</f>
        <v/>
      </c>
      <c r="D51" s="2" t="str">
        <f>IF(_xlfn.XLOOKUP(C$1,'9.5 MEAL TICKETS'!$AY$5:$BS$5,'9.5 MEAL TICKETS'!$AY29:$BS29)=0,"",_xlfn.XLOOKUP(C$1,'9.5 MEAL TICKETS'!$AY$5:$BS$5,'9.5 MEAL TICKETS'!$AY29:$BS29))</f>
        <v/>
      </c>
      <c r="E51" s="2">
        <f>IF( _xlfn.XLOOKUP(C$1,'9.5 MEAL TICKETS'!$CD$5:$CX$5,'9.5 MEAL TICKETS'!$CD29:$CX29)=0,"",_xlfn.XLOOKUP(C$1,'9.5 MEAL TICKETS'!$CD$5:$CX$5,'9.5 MEAL TICKETS'!$CD29:$CX29))</f>
        <v>1</v>
      </c>
      <c r="F51" s="2" t="str">
        <f>IF(_xlfn.XLOOKUP(C$1,'9.5 MEAL TICKETS'!$DI$5:$EC$5,'9.5 MEAL TICKETS'!$DI29:$EC29)=0,"",_xlfn.XLOOKUP(C$1,'9.5 MEAL TICKETS'!$DI$5:$EC$5,'9.5 MEAL TICKETS'!$DI29:$EC29))</f>
        <v/>
      </c>
      <c r="G51" s="2">
        <f t="shared" si="214"/>
        <v>1</v>
      </c>
      <c r="H51" s="2"/>
      <c r="J51" s="2" t="str">
        <f>IF(_xlfn.XLOOKUP(J$1,'9.5 MEAL TICKETS'!$T$5:$AN$5,'9.5 MEAL TICKETS'!$T29:$AN29)=0,"",_xlfn.XLOOKUP(J$1,'9.5 MEAL TICKETS'!$T$5:$AN$5,'9.5 MEAL TICKETS'!$T29:$AN29))</f>
        <v/>
      </c>
      <c r="K51" s="2" t="str">
        <f>IF(_xlfn.XLOOKUP(J$1,'9.5 MEAL TICKETS'!$AY$5:$BS$5,'9.5 MEAL TICKETS'!$AY29:$BS29)=0,"",_xlfn.XLOOKUP(J$1,'9.5 MEAL TICKETS'!$AY$5:$BS$5,'9.5 MEAL TICKETS'!$AY29:$BS29))</f>
        <v/>
      </c>
      <c r="L51" s="2">
        <f>IF( _xlfn.XLOOKUP(J$1,'9.5 MEAL TICKETS'!$CD$5:$CX$5,'9.5 MEAL TICKETS'!$CD29:$CX29)=0,"",_xlfn.XLOOKUP(J$1,'9.5 MEAL TICKETS'!$CD$5:$CX$5,'9.5 MEAL TICKETS'!$CD29:$CX29))</f>
        <v>2</v>
      </c>
      <c r="M51" s="2" t="str">
        <f>IF(_xlfn.XLOOKUP(J$1,'9.5 MEAL TICKETS'!$DI$5:$EC$5,'9.5 MEAL TICKETS'!$DI29:$EC29)=0,"",_xlfn.XLOOKUP(J$1,'9.5 MEAL TICKETS'!$DI$5:$EC$5,'9.5 MEAL TICKETS'!$DI29:$EC29))</f>
        <v/>
      </c>
      <c r="N51" s="2">
        <f t="shared" si="215"/>
        <v>2</v>
      </c>
      <c r="O51" s="2"/>
      <c r="Q51" s="2">
        <f>IF(_xlfn.XLOOKUP(Q$1,'9.5 MEAL TICKETS'!$T$5:$AN$5,'9.5 MEAL TICKETS'!$T29:$AN29)=0,"",_xlfn.XLOOKUP(Q$1,'9.5 MEAL TICKETS'!$T$5:$AN$5,'9.5 MEAL TICKETS'!$T29:$AN29))</f>
        <v>12</v>
      </c>
      <c r="R51" s="2">
        <f>IF(_xlfn.XLOOKUP(Q$1,'9.5 MEAL TICKETS'!$AY$5:$BS$5,'9.5 MEAL TICKETS'!$AY29:$BS29)=0,"",_xlfn.XLOOKUP(Q$1,'9.5 MEAL TICKETS'!$AY$5:$BS$5,'9.5 MEAL TICKETS'!$AY29:$BS29))</f>
        <v>53</v>
      </c>
      <c r="S51" s="2">
        <f>IF( _xlfn.XLOOKUP(Q$1,'9.5 MEAL TICKETS'!$CD$5:$CX$5,'9.5 MEAL TICKETS'!$CD29:$CX29)=0,"",_xlfn.XLOOKUP(Q$1,'9.5 MEAL TICKETS'!$CD$5:$CX$5,'9.5 MEAL TICKETS'!$CD29:$CX29))</f>
        <v>75</v>
      </c>
      <c r="T51" s="2">
        <f>IF(_xlfn.XLOOKUP(Q$1,'9.5 MEAL TICKETS'!$DI$5:$EC$5,'9.5 MEAL TICKETS'!$DI29:$EC29)=0,"",_xlfn.XLOOKUP(Q$1,'9.5 MEAL TICKETS'!$DI$5:$EC$5,'9.5 MEAL TICKETS'!$DI29:$EC29))</f>
        <v>17</v>
      </c>
      <c r="U51" s="2">
        <f t="shared" si="216"/>
        <v>157</v>
      </c>
      <c r="V51" s="2"/>
      <c r="X51" s="93">
        <f>SUM(IF(_xlfn.XLOOKUP(X$1,'9.5 MEAL TICKETS'!$T$5:$AN$5,'9.5 MEAL TICKETS'!$T29:$AN29)=0,"",_xlfn.XLOOKUP(X$1,'9.5 MEAL TICKETS'!$T$5:$AN$5,'9.5 MEAL TICKETS'!$T29:$AN29)))+SUM('EXCEPTIONAL &amp; IFS &amp; G4'!C29)</f>
        <v>30</v>
      </c>
      <c r="Y51" s="93">
        <f>SUM(IF(_xlfn.XLOOKUP(X$1,'9.5 MEAL TICKETS'!$AY$5:$BS$5,'9.5 MEAL TICKETS'!$AY29:$BS29)=0,"",_xlfn.XLOOKUP(X$1,'9.5 MEAL TICKETS'!$AY$5:$BS$5,'9.5 MEAL TICKETS'!$AY29:$BS29)))+SUM('EXCEPTIONAL &amp; IFS &amp; G4'!D29)</f>
        <v>136</v>
      </c>
      <c r="Z51" s="93">
        <f>SUM(IF( _xlfn.XLOOKUP(X$1,'9.5 MEAL TICKETS'!$CD$5:$CX$5,'9.5 MEAL TICKETS'!$CD29:$CX29)=0,"",_xlfn.XLOOKUP(X$1,'9.5 MEAL TICKETS'!$CD$5:$CX$5,'9.5 MEAL TICKETS'!$CD29:$CX29)))+SUM('EXCEPTIONAL &amp; IFS &amp; G4'!E29)</f>
        <v>162</v>
      </c>
      <c r="AA51" s="2">
        <f>SUM(IF(_xlfn.XLOOKUP(X$1,'9.5 MEAL TICKETS'!$DI$5:$EC$5,'9.5 MEAL TICKETS'!$DI29:$EC29)=0,"",_xlfn.XLOOKUP(X$1,'9.5 MEAL TICKETS'!$DI$5:$EC$5,'9.5 MEAL TICKETS'!$DI29:$EC29)))+SUM('EXCEPTIONAL &amp; IFS &amp; G4'!F29)</f>
        <v>158</v>
      </c>
      <c r="AB51" s="2">
        <f t="shared" si="217"/>
        <v>486</v>
      </c>
      <c r="AC51" s="8"/>
      <c r="AE51" s="2" t="str">
        <f>IF(_xlfn.XLOOKUP(AE$1,'9.5 MEAL TICKETS'!$T$5:$AN$5,'9.5 MEAL TICKETS'!$T29:$AN29)=0,"",_xlfn.XLOOKUP(AE$1,'9.5 MEAL TICKETS'!$T$5:$AN$5,'9.5 MEAL TICKETS'!$T29:$AN29))</f>
        <v/>
      </c>
      <c r="AF51" s="2" t="str">
        <f>IF(_xlfn.XLOOKUP(AE$1,'9.5 MEAL TICKETS'!$AY$5:$BS$5,'9.5 MEAL TICKETS'!$AY29:$BS29)=0,"",_xlfn.XLOOKUP(AE$1,'9.5 MEAL TICKETS'!$AY$5:$BS$5,'9.5 MEAL TICKETS'!$AY29:$BS29))</f>
        <v/>
      </c>
      <c r="AG51" s="2">
        <f>IF( _xlfn.XLOOKUP(AE$1,'9.5 MEAL TICKETS'!$CD$5:$CX$5,'9.5 MEAL TICKETS'!$CD29:$CX29)=0,"",_xlfn.XLOOKUP(AE$1,'9.5 MEAL TICKETS'!$CD$5:$CX$5,'9.5 MEAL TICKETS'!$CD29:$CX29))</f>
        <v>2</v>
      </c>
      <c r="AH51" s="2" t="str">
        <f>IF(_xlfn.XLOOKUP(AE$1,'9.5 MEAL TICKETS'!$DI$5:$EC$5,'9.5 MEAL TICKETS'!$DI29:$EC29)=0,"",_xlfn.XLOOKUP(AE$1,'9.5 MEAL TICKETS'!$DI$5:$EC$5,'9.5 MEAL TICKETS'!$DI29:$EC29))</f>
        <v/>
      </c>
      <c r="AI51" s="2">
        <f t="shared" si="218"/>
        <v>2</v>
      </c>
      <c r="AJ51" s="2"/>
      <c r="AL51" s="2" t="str">
        <f>IF(_xlfn.XLOOKUP(AL$1,'9.5 MEAL TICKETS'!$T$5:$AN$5,'9.5 MEAL TICKETS'!$T29:$AN29)=0,"",_xlfn.XLOOKUP(AL$1,'9.5 MEAL TICKETS'!$T$5:$AN$5,'9.5 MEAL TICKETS'!$T29:$AN29))</f>
        <v/>
      </c>
      <c r="AM51" s="2" t="str">
        <f>IF(_xlfn.XLOOKUP(AL$1,'9.5 MEAL TICKETS'!$AY$5:$BS$5,'9.5 MEAL TICKETS'!$AY29:$BS29)=0,"",_xlfn.XLOOKUP(AL$1,'9.5 MEAL TICKETS'!$AY$5:$BS$5,'9.5 MEAL TICKETS'!$AY29:$BS29))</f>
        <v/>
      </c>
      <c r="AN51" s="2">
        <f>IF( _xlfn.XLOOKUP(AL$1,'9.5 MEAL TICKETS'!$CD$5:$CX$5,'9.5 MEAL TICKETS'!$CD29:$CX29)=0,"",_xlfn.XLOOKUP(AL$1,'9.5 MEAL TICKETS'!$CD$5:$CX$5,'9.5 MEAL TICKETS'!$CD29:$CX29))</f>
        <v>1</v>
      </c>
      <c r="AO51" s="2" t="str">
        <f>IF(_xlfn.XLOOKUP(AL$1,'9.5 MEAL TICKETS'!$DI$5:$EC$5,'9.5 MEAL TICKETS'!$DI29:$EC29)=0,"",_xlfn.XLOOKUP(AL$1,'9.5 MEAL TICKETS'!$DI$5:$EC$5,'9.5 MEAL TICKETS'!$DI29:$EC29))</f>
        <v/>
      </c>
      <c r="AP51" s="2">
        <f t="shared" si="219"/>
        <v>1</v>
      </c>
      <c r="AQ51" s="2"/>
      <c r="AS51" s="2"/>
      <c r="AT51" s="2" t="str">
        <f>IF(_xlfn.XLOOKUP(AS$1,'9.5 MEAL TICKETS'!$AY$5:$BS$5,'9.5 MEAL TICKETS'!$AY29:$BS29)=0,"",_xlfn.XLOOKUP(AS$1,'9.5 MEAL TICKETS'!$AY$5:$BS$5,'9.5 MEAL TICKETS'!$AY29:$BS29))</f>
        <v/>
      </c>
      <c r="AU51" s="2"/>
      <c r="AV51" s="2" t="str">
        <f>IF(_xlfn.XLOOKUP(AS$1,'9.5 MEAL TICKETS'!$DI$5:$EC$5,'9.5 MEAL TICKETS'!$DI29:$EC29)=0,"",_xlfn.XLOOKUP(AS$1,'9.5 MEAL TICKETS'!$DI$5:$EC$5,'9.5 MEAL TICKETS'!$DI29:$EC29))</f>
        <v/>
      </c>
      <c r="AW51" s="2">
        <f t="shared" si="220"/>
        <v>0</v>
      </c>
      <c r="AX51" s="2"/>
      <c r="AZ51" s="2" t="str">
        <f>IF(_xlfn.XLOOKUP(AZ$1,'9.5 MEAL TICKETS'!$T$5:$AN$5,'9.5 MEAL TICKETS'!$T29:$AN29)=0,"",_xlfn.XLOOKUP(AZ$1,'9.5 MEAL TICKETS'!$T$5:$AN$5,'9.5 MEAL TICKETS'!$T29:$AN29))</f>
        <v/>
      </c>
      <c r="BA51" s="2" t="str">
        <f>IF(_xlfn.XLOOKUP(AZ$1,'9.5 MEAL TICKETS'!$AY$5:$BS$5,'9.5 MEAL TICKETS'!$AY29:$BS29)=0,"",_xlfn.XLOOKUP(AZ$1,'9.5 MEAL TICKETS'!$AY$5:$BS$5,'9.5 MEAL TICKETS'!$AY29:$BS29))</f>
        <v/>
      </c>
      <c r="BB51" s="2">
        <f>IF( _xlfn.XLOOKUP(AZ$1,'9.5 MEAL TICKETS'!$CD$5:$CX$5,'9.5 MEAL TICKETS'!$CD29:$CX29)=0,"",_xlfn.XLOOKUP(AZ$1,'9.5 MEAL TICKETS'!$CD$5:$CX$5,'9.5 MEAL TICKETS'!$CD29:$CX29))</f>
        <v>8</v>
      </c>
      <c r="BC51" s="2">
        <f>IF(_xlfn.XLOOKUP(AZ$1,'9.5 MEAL TICKETS'!$DI$5:$EC$5,'9.5 MEAL TICKETS'!$DI29:$EC29)=0,"",_xlfn.XLOOKUP(AZ$1,'9.5 MEAL TICKETS'!$DI$5:$EC$5,'9.5 MEAL TICKETS'!$DI29:$EC29))</f>
        <v>2</v>
      </c>
      <c r="BD51" s="2">
        <f t="shared" si="221"/>
        <v>10</v>
      </c>
      <c r="BE51" s="2"/>
      <c r="BG51" s="2"/>
      <c r="BH51" s="2" t="str">
        <f>IF(_xlfn.XLOOKUP(BG$1,'9.5 MEAL TICKETS'!$AY$5:$BS$5,'9.5 MEAL TICKETS'!$AY29:$BS29)=0,"",_xlfn.XLOOKUP(BG$1,'9.5 MEAL TICKETS'!$AY$5:$BS$5,'9.5 MEAL TICKETS'!$AY29:$BS29))</f>
        <v/>
      </c>
      <c r="BI51" s="2" t="str">
        <f>IF( _xlfn.XLOOKUP(BG$1,'9.5 MEAL TICKETS'!$CD$5:$CX$5,'9.5 MEAL TICKETS'!$CD29:$CX29)=0,"",_xlfn.XLOOKUP(BG$1,'9.5 MEAL TICKETS'!$CD$5:$CX$5,'9.5 MEAL TICKETS'!$CD29:$CX29))</f>
        <v/>
      </c>
      <c r="BJ51" s="2" t="str">
        <f>IF(_xlfn.XLOOKUP(BG$1,'9.5 MEAL TICKETS'!$DI$5:$EC$5,'9.5 MEAL TICKETS'!$DI29:$EC29)=0,"",_xlfn.XLOOKUP(BG$1,'9.5 MEAL TICKETS'!$DI$5:$EC$5,'9.5 MEAL TICKETS'!$DI29:$EC29))</f>
        <v/>
      </c>
      <c r="BK51" s="2">
        <f t="shared" si="222"/>
        <v>0</v>
      </c>
      <c r="BL51" s="2"/>
      <c r="BN51" s="2" t="str">
        <f>IF(_xlfn.XLOOKUP(BN$1,'9.5 MEAL TICKETS'!$T$5:$AN$5,'9.5 MEAL TICKETS'!$T29:$AN29)=0,"",_xlfn.XLOOKUP(BN$1,'9.5 MEAL TICKETS'!$T$5:$AN$5,'9.5 MEAL TICKETS'!$T29:$AN29))</f>
        <v/>
      </c>
      <c r="BO51" s="2" t="str">
        <f>IF(_xlfn.XLOOKUP(BN$1,'9.5 MEAL TICKETS'!$AY$5:$BS$5,'9.5 MEAL TICKETS'!$AY29:$BS29)=0,"",_xlfn.XLOOKUP(BN$1,'9.5 MEAL TICKETS'!$AY$5:$BS$5,'9.5 MEAL TICKETS'!$AY29:$BS29))</f>
        <v/>
      </c>
      <c r="BP51" s="2" t="str">
        <f>IF( _xlfn.XLOOKUP(BN$1,'9.5 MEAL TICKETS'!$CD$5:$CX$5,'9.5 MEAL TICKETS'!$CD29:$CX29)=0,"",_xlfn.XLOOKUP(BN$1,'9.5 MEAL TICKETS'!$CD$5:$CX$5,'9.5 MEAL TICKETS'!$CD29:$CX29))</f>
        <v/>
      </c>
      <c r="BQ51" s="2" t="str">
        <f>IF(_xlfn.XLOOKUP(BN$1,'9.5 MEAL TICKETS'!$DI$5:$EC$5,'9.5 MEAL TICKETS'!$DI29:$EC29)=0,"",_xlfn.XLOOKUP(BN$1,'9.5 MEAL TICKETS'!$DI$5:$EC$5,'9.5 MEAL TICKETS'!$DI29:$EC29))</f>
        <v/>
      </c>
      <c r="BR51" s="2">
        <f t="shared" si="223"/>
        <v>0</v>
      </c>
      <c r="BS51" s="2"/>
      <c r="BU51" s="2" t="str">
        <f>IF(_xlfn.XLOOKUP(BU$1,'9.5 MEAL TICKETS'!$T$5:$AN$5,'9.5 MEAL TICKETS'!$T29:$AN29)=0,"",_xlfn.XLOOKUP(BU$1,'9.5 MEAL TICKETS'!$T$5:$AN$5,'9.5 MEAL TICKETS'!$T29:$AN29))</f>
        <v/>
      </c>
      <c r="BV51" s="2" t="str">
        <f>IF(_xlfn.XLOOKUP(BU$1,'9.5 MEAL TICKETS'!$AY$5:$BS$5,'9.5 MEAL TICKETS'!$AY29:$BS29)=0,"",_xlfn.XLOOKUP(BU$1,'9.5 MEAL TICKETS'!$AY$5:$BS$5,'9.5 MEAL TICKETS'!$AY29:$BS29))</f>
        <v/>
      </c>
      <c r="BW51" s="2">
        <f>IF( _xlfn.XLOOKUP(BU$1,'9.5 MEAL TICKETS'!$CD$5:$CX$5,'9.5 MEAL TICKETS'!$CD29:$CX29)=0,"",_xlfn.XLOOKUP(BU$1,'9.5 MEAL TICKETS'!$CD$5:$CX$5,'9.5 MEAL TICKETS'!$CD29:$CX29))</f>
        <v>1</v>
      </c>
      <c r="BX51" s="2" t="str">
        <f>IF(_xlfn.XLOOKUP(BU$1,'9.5 MEAL TICKETS'!$DI$5:$EC$5,'9.5 MEAL TICKETS'!$DI29:$EC29)=0,"",_xlfn.XLOOKUP(BU$1,'9.5 MEAL TICKETS'!$DI$5:$EC$5,'9.5 MEAL TICKETS'!$DI29:$EC29))</f>
        <v/>
      </c>
      <c r="BY51" s="2">
        <f t="shared" si="224"/>
        <v>1</v>
      </c>
      <c r="BZ51" s="2"/>
      <c r="CB51" s="2"/>
      <c r="CC51" s="2"/>
      <c r="CD51" s="2">
        <f>SUM('EXCEPTIONAL &amp; IFS &amp; G4'!G29)+SUM('EXCEPTIONAL &amp; IFS &amp; G4'!I29)</f>
        <v>117</v>
      </c>
      <c r="CE51" s="2">
        <f>SUM('EXCEPTIONAL &amp; IFS &amp; G4'!H29)+SUM('EXCEPTIONAL &amp; IFS &amp; G4'!J29)</f>
        <v>20</v>
      </c>
      <c r="CF51" s="2">
        <f t="shared" si="225"/>
        <v>137</v>
      </c>
      <c r="CG51" s="2"/>
      <c r="CI51" s="2">
        <f t="shared" si="226"/>
        <v>42</v>
      </c>
      <c r="CJ51" s="2">
        <f t="shared" si="227"/>
        <v>189</v>
      </c>
      <c r="CK51" s="2">
        <f t="shared" si="228"/>
        <v>369</v>
      </c>
      <c r="CL51" s="2">
        <f t="shared" si="229"/>
        <v>197</v>
      </c>
      <c r="CM51" s="2">
        <f>CI51+CJ51+CK51+CL51</f>
        <v>797</v>
      </c>
      <c r="CN51" s="2">
        <f t="shared" si="213"/>
        <v>0</v>
      </c>
      <c r="CP51" s="7" t="s">
        <v>23</v>
      </c>
      <c r="CQ51" s="26">
        <f>SUM(AE59:AJ59)</f>
        <v>11610</v>
      </c>
      <c r="CS51" s="31"/>
    </row>
    <row r="52" spans="1:97" x14ac:dyDescent="0.25">
      <c r="A52" s="216"/>
      <c r="B52" t="s">
        <v>7</v>
      </c>
      <c r="C52" s="2" t="str">
        <f>IF(_xlfn.XLOOKUP(C$1,'9.5 MEAL TICKETS'!$T$5:$AN$5,'9.5 MEAL TICKETS'!$T30:$AN30)=0,"",_xlfn.XLOOKUP(C$1,'9.5 MEAL TICKETS'!$T$5:$AN$5,'9.5 MEAL TICKETS'!$T30:$AN30))</f>
        <v/>
      </c>
      <c r="D52" s="2" t="str">
        <f>IF(_xlfn.XLOOKUP(C$1,'9.5 MEAL TICKETS'!$AY$5:$BS$5,'9.5 MEAL TICKETS'!$AY30:$BS30)=0,"",_xlfn.XLOOKUP(C$1,'9.5 MEAL TICKETS'!$AY$5:$BS$5,'9.5 MEAL TICKETS'!$AY30:$BS30))</f>
        <v/>
      </c>
      <c r="E52" s="2">
        <f>IF( _xlfn.XLOOKUP(C$1,'9.5 MEAL TICKETS'!$CD$5:$CX$5,'9.5 MEAL TICKETS'!$CD30:$CX30)=0,"",_xlfn.XLOOKUP(C$1,'9.5 MEAL TICKETS'!$CD$5:$CX$5,'9.5 MEAL TICKETS'!$CD30:$CX30))</f>
        <v>1</v>
      </c>
      <c r="F52" s="2" t="str">
        <f>IF(_xlfn.XLOOKUP(C$1,'9.5 MEAL TICKETS'!$DI$5:$EC$5,'9.5 MEAL TICKETS'!$DI30:$EC30)=0,"",_xlfn.XLOOKUP(C$1,'9.5 MEAL TICKETS'!$DI$5:$EC$5,'9.5 MEAL TICKETS'!$DI30:$EC30))</f>
        <v/>
      </c>
      <c r="G52" s="2">
        <f t="shared" si="214"/>
        <v>1</v>
      </c>
      <c r="H52" s="2"/>
      <c r="J52" s="2" t="str">
        <f>IF(_xlfn.XLOOKUP(J$1,'9.5 MEAL TICKETS'!$T$5:$AN$5,'9.5 MEAL TICKETS'!$T30:$AN30)=0,"",_xlfn.XLOOKUP(J$1,'9.5 MEAL TICKETS'!$T$5:$AN$5,'9.5 MEAL TICKETS'!$T30:$AN30))</f>
        <v/>
      </c>
      <c r="K52" s="2" t="str">
        <f>IF(_xlfn.XLOOKUP(J$1,'9.5 MEAL TICKETS'!$AY$5:$BS$5,'9.5 MEAL TICKETS'!$AY30:$BS30)=0,"",_xlfn.XLOOKUP(J$1,'9.5 MEAL TICKETS'!$AY$5:$BS$5,'9.5 MEAL TICKETS'!$AY30:$BS30))</f>
        <v/>
      </c>
      <c r="L52" s="2" t="str">
        <f>IF( _xlfn.XLOOKUP(J$1,'9.5 MEAL TICKETS'!$CD$5:$CX$5,'9.5 MEAL TICKETS'!$CD30:$CX30)=0,"",_xlfn.XLOOKUP(J$1,'9.5 MEAL TICKETS'!$CD$5:$CX$5,'9.5 MEAL TICKETS'!$CD30:$CX30))</f>
        <v/>
      </c>
      <c r="M52" s="2" t="str">
        <f>IF(_xlfn.XLOOKUP(J$1,'9.5 MEAL TICKETS'!$DI$5:$EC$5,'9.5 MEAL TICKETS'!$DI30:$EC30)=0,"",_xlfn.XLOOKUP(J$1,'9.5 MEAL TICKETS'!$DI$5:$EC$5,'9.5 MEAL TICKETS'!$DI30:$EC30))</f>
        <v/>
      </c>
      <c r="N52" s="2">
        <f t="shared" si="215"/>
        <v>0</v>
      </c>
      <c r="O52" s="2"/>
      <c r="Q52" s="2">
        <f>IF(_xlfn.XLOOKUP(Q$1,'9.5 MEAL TICKETS'!$T$5:$AN$5,'9.5 MEAL TICKETS'!$T30:$AN30)=0,"",_xlfn.XLOOKUP(Q$1,'9.5 MEAL TICKETS'!$T$5:$AN$5,'9.5 MEAL TICKETS'!$T30:$AN30))</f>
        <v>15</v>
      </c>
      <c r="R52" s="2">
        <f>IF(_xlfn.XLOOKUP(Q$1,'9.5 MEAL TICKETS'!$AY$5:$BS$5,'9.5 MEAL TICKETS'!$AY30:$BS30)=0,"",_xlfn.XLOOKUP(Q$1,'9.5 MEAL TICKETS'!$AY$5:$BS$5,'9.5 MEAL TICKETS'!$AY30:$BS30))</f>
        <v>66</v>
      </c>
      <c r="S52" s="2">
        <f>IF( _xlfn.XLOOKUP(Q$1,'9.5 MEAL TICKETS'!$CD$5:$CX$5,'9.5 MEAL TICKETS'!$CD30:$CX30)=0,"",_xlfn.XLOOKUP(Q$1,'9.5 MEAL TICKETS'!$CD$5:$CX$5,'9.5 MEAL TICKETS'!$CD30:$CX30))</f>
        <v>76</v>
      </c>
      <c r="T52" s="2">
        <f>IF(_xlfn.XLOOKUP(Q$1,'9.5 MEAL TICKETS'!$DI$5:$EC$5,'9.5 MEAL TICKETS'!$DI30:$EC30)=0,"",_xlfn.XLOOKUP(Q$1,'9.5 MEAL TICKETS'!$DI$5:$EC$5,'9.5 MEAL TICKETS'!$DI30:$EC30))</f>
        <v>34</v>
      </c>
      <c r="U52" s="2">
        <f t="shared" si="216"/>
        <v>191</v>
      </c>
      <c r="V52" s="2"/>
      <c r="X52" s="93">
        <f>SUM(IF(_xlfn.XLOOKUP(X$1,'9.5 MEAL TICKETS'!$T$5:$AN$5,'9.5 MEAL TICKETS'!$T30:$AN30)=0,"",_xlfn.XLOOKUP(X$1,'9.5 MEAL TICKETS'!$T$5:$AN$5,'9.5 MEAL TICKETS'!$T30:$AN30)))+SUM('EXCEPTIONAL &amp; IFS &amp; G4'!C30)</f>
        <v>52</v>
      </c>
      <c r="Y52" s="93">
        <f>SUM(IF(_xlfn.XLOOKUP(X$1,'9.5 MEAL TICKETS'!$AY$5:$BS$5,'9.5 MEAL TICKETS'!$AY30:$BS30)=0,"",_xlfn.XLOOKUP(X$1,'9.5 MEAL TICKETS'!$AY$5:$BS$5,'9.5 MEAL TICKETS'!$AY30:$BS30)))+SUM('EXCEPTIONAL &amp; IFS &amp; G4'!D30)</f>
        <v>125</v>
      </c>
      <c r="Z52" s="93">
        <f>SUM(IF( _xlfn.XLOOKUP(X$1,'9.5 MEAL TICKETS'!$CD$5:$CX$5,'9.5 MEAL TICKETS'!$CD30:$CX30)=0,"",_xlfn.XLOOKUP(X$1,'9.5 MEAL TICKETS'!$CD$5:$CX$5,'9.5 MEAL TICKETS'!$CD30:$CX30)))+SUM('EXCEPTIONAL &amp; IFS &amp; G4'!E30)</f>
        <v>166</v>
      </c>
      <c r="AA52" s="2">
        <f>SUM(IF(_xlfn.XLOOKUP(X$1,'9.5 MEAL TICKETS'!$DI$5:$EC$5,'9.5 MEAL TICKETS'!$DI30:$EC30)=0,"",_xlfn.XLOOKUP(X$1,'9.5 MEAL TICKETS'!$DI$5:$EC$5,'9.5 MEAL TICKETS'!$DI30:$EC30)))+SUM('EXCEPTIONAL &amp; IFS &amp; G4'!F30)</f>
        <v>183</v>
      </c>
      <c r="AB52" s="2">
        <f t="shared" si="217"/>
        <v>526</v>
      </c>
      <c r="AC52" s="8"/>
      <c r="AE52" s="2" t="str">
        <f>IF(_xlfn.XLOOKUP(AE$1,'9.5 MEAL TICKETS'!$T$5:$AN$5,'9.5 MEAL TICKETS'!$T30:$AN30)=0,"",_xlfn.XLOOKUP(AE$1,'9.5 MEAL TICKETS'!$T$5:$AN$5,'9.5 MEAL TICKETS'!$T30:$AN30))</f>
        <v/>
      </c>
      <c r="AF52" s="2" t="str">
        <f>IF(_xlfn.XLOOKUP(AE$1,'9.5 MEAL TICKETS'!$AY$5:$BS$5,'9.5 MEAL TICKETS'!$AY30:$BS30)=0,"",_xlfn.XLOOKUP(AE$1,'9.5 MEAL TICKETS'!$AY$5:$BS$5,'9.5 MEAL TICKETS'!$AY30:$BS30))</f>
        <v/>
      </c>
      <c r="AG52" s="2">
        <f>IF( _xlfn.XLOOKUP(AE$1,'9.5 MEAL TICKETS'!$CD$5:$CX$5,'9.5 MEAL TICKETS'!$CD30:$CX30)=0,"",_xlfn.XLOOKUP(AE$1,'9.5 MEAL TICKETS'!$CD$5:$CX$5,'9.5 MEAL TICKETS'!$CD30:$CX30))</f>
        <v>1</v>
      </c>
      <c r="AH52" s="2" t="str">
        <f>IF(_xlfn.XLOOKUP(AE$1,'9.5 MEAL TICKETS'!$DI$5:$EC$5,'9.5 MEAL TICKETS'!$DI30:$EC30)=0,"",_xlfn.XLOOKUP(AE$1,'9.5 MEAL TICKETS'!$DI$5:$EC$5,'9.5 MEAL TICKETS'!$DI30:$EC30))</f>
        <v/>
      </c>
      <c r="AI52" s="2">
        <f t="shared" si="218"/>
        <v>1</v>
      </c>
      <c r="AJ52" s="2"/>
      <c r="AL52" s="2" t="str">
        <f>IF(_xlfn.XLOOKUP(AL$1,'9.5 MEAL TICKETS'!$T$5:$AN$5,'9.5 MEAL TICKETS'!$T30:$AN30)=0,"",_xlfn.XLOOKUP(AL$1,'9.5 MEAL TICKETS'!$T$5:$AN$5,'9.5 MEAL TICKETS'!$T30:$AN30))</f>
        <v/>
      </c>
      <c r="AM52" s="2" t="str">
        <f>IF(_xlfn.XLOOKUP(AL$1,'9.5 MEAL TICKETS'!$AY$5:$BS$5,'9.5 MEAL TICKETS'!$AY30:$BS30)=0,"",_xlfn.XLOOKUP(AL$1,'9.5 MEAL TICKETS'!$AY$5:$BS$5,'9.5 MEAL TICKETS'!$AY30:$BS30))</f>
        <v/>
      </c>
      <c r="AN52" s="2" t="str">
        <f>IF( _xlfn.XLOOKUP(AL$1,'9.5 MEAL TICKETS'!$CD$5:$CX$5,'9.5 MEAL TICKETS'!$CD30:$CX30)=0,"",_xlfn.XLOOKUP(AL$1,'9.5 MEAL TICKETS'!$CD$5:$CX$5,'9.5 MEAL TICKETS'!$CD30:$CX30))</f>
        <v/>
      </c>
      <c r="AO52" s="2" t="str">
        <f>IF(_xlfn.XLOOKUP(AL$1,'9.5 MEAL TICKETS'!$DI$5:$EC$5,'9.5 MEAL TICKETS'!$DI30:$EC30)=0,"",_xlfn.XLOOKUP(AL$1,'9.5 MEAL TICKETS'!$DI$5:$EC$5,'9.5 MEAL TICKETS'!$DI30:$EC30))</f>
        <v/>
      </c>
      <c r="AP52" s="2">
        <f t="shared" si="219"/>
        <v>0</v>
      </c>
      <c r="AQ52" s="2"/>
      <c r="AS52" s="2"/>
      <c r="AT52" s="2" t="str">
        <f>IF(_xlfn.XLOOKUP(AS$1,'9.5 MEAL TICKETS'!$AY$5:$BS$5,'9.5 MEAL TICKETS'!$AY30:$BS30)=0,"",_xlfn.XLOOKUP(AS$1,'9.5 MEAL TICKETS'!$AY$5:$BS$5,'9.5 MEAL TICKETS'!$AY30:$BS30))</f>
        <v/>
      </c>
      <c r="AU52" s="2"/>
      <c r="AV52" s="2" t="str">
        <f>IF(_xlfn.XLOOKUP(AS$1,'9.5 MEAL TICKETS'!$DI$5:$EC$5,'9.5 MEAL TICKETS'!$DI30:$EC30)=0,"",_xlfn.XLOOKUP(AS$1,'9.5 MEAL TICKETS'!$DI$5:$EC$5,'9.5 MEAL TICKETS'!$DI30:$EC30))</f>
        <v/>
      </c>
      <c r="AW52" s="2">
        <f t="shared" si="220"/>
        <v>0</v>
      </c>
      <c r="AX52" s="2"/>
      <c r="AZ52" s="2" t="str">
        <f>IF(_xlfn.XLOOKUP(AZ$1,'9.5 MEAL TICKETS'!$T$5:$AN$5,'9.5 MEAL TICKETS'!$T30:$AN30)=0,"",_xlfn.XLOOKUP(AZ$1,'9.5 MEAL TICKETS'!$T$5:$AN$5,'9.5 MEAL TICKETS'!$T30:$AN30))</f>
        <v/>
      </c>
      <c r="BA52" s="2" t="str">
        <f>IF(_xlfn.XLOOKUP(AZ$1,'9.5 MEAL TICKETS'!$AY$5:$BS$5,'9.5 MEAL TICKETS'!$AY30:$BS30)=0,"",_xlfn.XLOOKUP(AZ$1,'9.5 MEAL TICKETS'!$AY$5:$BS$5,'9.5 MEAL TICKETS'!$AY30:$BS30))</f>
        <v/>
      </c>
      <c r="BB52" s="2">
        <f>IF( _xlfn.XLOOKUP(AZ$1,'9.5 MEAL TICKETS'!$CD$5:$CX$5,'9.5 MEAL TICKETS'!$CD30:$CX30)=0,"",_xlfn.XLOOKUP(AZ$1,'9.5 MEAL TICKETS'!$CD$5:$CX$5,'9.5 MEAL TICKETS'!$CD30:$CX30))</f>
        <v>8</v>
      </c>
      <c r="BC52" s="2">
        <f>IF(_xlfn.XLOOKUP(AZ$1,'9.5 MEAL TICKETS'!$DI$5:$EC$5,'9.5 MEAL TICKETS'!$DI30:$EC30)=0,"",_xlfn.XLOOKUP(AZ$1,'9.5 MEAL TICKETS'!$DI$5:$EC$5,'9.5 MEAL TICKETS'!$DI30:$EC30))</f>
        <v>2</v>
      </c>
      <c r="BD52" s="2">
        <f>SUM(AZ52:BC52)</f>
        <v>10</v>
      </c>
      <c r="BE52" s="2"/>
      <c r="BG52" s="2"/>
      <c r="BH52" s="2" t="str">
        <f>IF(_xlfn.XLOOKUP(BG$1,'9.5 MEAL TICKETS'!$AY$5:$BS$5,'9.5 MEAL TICKETS'!$AY30:$BS30)=0,"",_xlfn.XLOOKUP(BG$1,'9.5 MEAL TICKETS'!$AY$5:$BS$5,'9.5 MEAL TICKETS'!$AY30:$BS30))</f>
        <v/>
      </c>
      <c r="BI52" s="2" t="str">
        <f>IF( _xlfn.XLOOKUP(BG$1,'9.5 MEAL TICKETS'!$CD$5:$CX$5,'9.5 MEAL TICKETS'!$CD30:$CX30)=0,"",_xlfn.XLOOKUP(BG$1,'9.5 MEAL TICKETS'!$CD$5:$CX$5,'9.5 MEAL TICKETS'!$CD30:$CX30))</f>
        <v/>
      </c>
      <c r="BJ52" s="2" t="str">
        <f>IF(_xlfn.XLOOKUP(BG$1,'9.5 MEAL TICKETS'!$DI$5:$EC$5,'9.5 MEAL TICKETS'!$DI30:$EC30)=0,"",_xlfn.XLOOKUP(BG$1,'9.5 MEAL TICKETS'!$DI$5:$EC$5,'9.5 MEAL TICKETS'!$DI30:$EC30))</f>
        <v/>
      </c>
      <c r="BK52" s="2">
        <f t="shared" si="222"/>
        <v>0</v>
      </c>
      <c r="BL52" s="2"/>
      <c r="BN52" s="2" t="str">
        <f>IF(_xlfn.XLOOKUP(BN$1,'9.5 MEAL TICKETS'!$T$5:$AN$5,'9.5 MEAL TICKETS'!$T30:$AN30)=0,"",_xlfn.XLOOKUP(BN$1,'9.5 MEAL TICKETS'!$T$5:$AN$5,'9.5 MEAL TICKETS'!$T30:$AN30))</f>
        <v/>
      </c>
      <c r="BO52" s="2" t="str">
        <f>IF(_xlfn.XLOOKUP(BN$1,'9.5 MEAL TICKETS'!$AY$5:$BS$5,'9.5 MEAL TICKETS'!$AY30:$BS30)=0,"",_xlfn.XLOOKUP(BN$1,'9.5 MEAL TICKETS'!$AY$5:$BS$5,'9.5 MEAL TICKETS'!$AY30:$BS30))</f>
        <v/>
      </c>
      <c r="BP52" s="2" t="str">
        <f>IF( _xlfn.XLOOKUP(BN$1,'9.5 MEAL TICKETS'!$CD$5:$CX$5,'9.5 MEAL TICKETS'!$CD30:$CX30)=0,"",_xlfn.XLOOKUP(BN$1,'9.5 MEAL TICKETS'!$CD$5:$CX$5,'9.5 MEAL TICKETS'!$CD30:$CX30))</f>
        <v/>
      </c>
      <c r="BQ52" s="2" t="str">
        <f>IF(_xlfn.XLOOKUP(BN$1,'9.5 MEAL TICKETS'!$DI$5:$EC$5,'9.5 MEAL TICKETS'!$DI30:$EC30)=0,"",_xlfn.XLOOKUP(BN$1,'9.5 MEAL TICKETS'!$DI$5:$EC$5,'9.5 MEAL TICKETS'!$DI30:$EC30))</f>
        <v/>
      </c>
      <c r="BR52" s="2">
        <f t="shared" si="223"/>
        <v>0</v>
      </c>
      <c r="BS52" s="2"/>
      <c r="BU52" s="2" t="str">
        <f>IF(_xlfn.XLOOKUP(BU$1,'9.5 MEAL TICKETS'!$T$5:$AN$5,'9.5 MEAL TICKETS'!$T30:$AN30)=0,"",_xlfn.XLOOKUP(BU$1,'9.5 MEAL TICKETS'!$T$5:$AN$5,'9.5 MEAL TICKETS'!$T30:$AN30))</f>
        <v/>
      </c>
      <c r="BV52" s="2" t="str">
        <f>IF(_xlfn.XLOOKUP(BU$1,'9.5 MEAL TICKETS'!$AY$5:$BS$5,'9.5 MEAL TICKETS'!$AY30:$BS30)=0,"",_xlfn.XLOOKUP(BU$1,'9.5 MEAL TICKETS'!$AY$5:$BS$5,'9.5 MEAL TICKETS'!$AY30:$BS30))</f>
        <v/>
      </c>
      <c r="BW52" s="2" t="str">
        <f>IF( _xlfn.XLOOKUP(BU$1,'9.5 MEAL TICKETS'!$CD$5:$CX$5,'9.5 MEAL TICKETS'!$CD30:$CX30)=0,"",_xlfn.XLOOKUP(BU$1,'9.5 MEAL TICKETS'!$CD$5:$CX$5,'9.5 MEAL TICKETS'!$CD30:$CX30))</f>
        <v/>
      </c>
      <c r="BX52" s="2">
        <f>IF(_xlfn.XLOOKUP(BU$1,'9.5 MEAL TICKETS'!$DI$5:$EC$5,'9.5 MEAL TICKETS'!$DI30:$EC30)=0,"",_xlfn.XLOOKUP(BU$1,'9.5 MEAL TICKETS'!$DI$5:$EC$5,'9.5 MEAL TICKETS'!$DI30:$EC30))</f>
        <v>1</v>
      </c>
      <c r="BY52" s="2">
        <f t="shared" si="224"/>
        <v>1</v>
      </c>
      <c r="BZ52" s="2"/>
      <c r="CB52" s="2"/>
      <c r="CC52" s="2"/>
      <c r="CD52" s="2">
        <f>SUM('EXCEPTIONAL &amp; IFS &amp; G4'!G30)+SUM('EXCEPTIONAL &amp; IFS &amp; G4'!I30)</f>
        <v>116</v>
      </c>
      <c r="CE52" s="2">
        <f>SUM('EXCEPTIONAL &amp; IFS &amp; G4'!H30)+SUM('EXCEPTIONAL &amp; IFS &amp; G4'!J30)</f>
        <v>20</v>
      </c>
      <c r="CF52" s="2">
        <f t="shared" si="225"/>
        <v>136</v>
      </c>
      <c r="CG52" s="2"/>
      <c r="CI52" s="2">
        <f t="shared" si="226"/>
        <v>67</v>
      </c>
      <c r="CJ52" s="2">
        <f t="shared" si="227"/>
        <v>191</v>
      </c>
      <c r="CK52" s="2">
        <f t="shared" si="228"/>
        <v>368</v>
      </c>
      <c r="CL52" s="2">
        <f t="shared" si="229"/>
        <v>240</v>
      </c>
      <c r="CM52" s="2">
        <f t="shared" ref="CM52:CM53" si="230">CI52+CJ52+CK52+CL52</f>
        <v>866</v>
      </c>
      <c r="CN52" s="2">
        <f t="shared" si="213"/>
        <v>0</v>
      </c>
      <c r="CP52" s="7" t="s">
        <v>35</v>
      </c>
      <c r="CQ52" s="26">
        <f>SUM(AL59:AQ59)</f>
        <v>3870</v>
      </c>
      <c r="CS52" s="31"/>
    </row>
    <row r="53" spans="1:97" x14ac:dyDescent="0.25">
      <c r="A53" s="216"/>
      <c r="B53" t="s">
        <v>6</v>
      </c>
      <c r="C53" s="2" t="str">
        <f>IF(_xlfn.XLOOKUP(C$1,'9.5 MEAL TICKETS'!$T$5:$AN$5,'9.5 MEAL TICKETS'!$T31:$AN31)=0,"",_xlfn.XLOOKUP(C$1,'9.5 MEAL TICKETS'!$T$5:$AN$5,'9.5 MEAL TICKETS'!$T31:$AN31))</f>
        <v/>
      </c>
      <c r="D53" s="2" t="str">
        <f>IF(_xlfn.XLOOKUP(C$1,'9.5 MEAL TICKETS'!$AY$5:$BS$5,'9.5 MEAL TICKETS'!$AY31:$BS31)=0,"",_xlfn.XLOOKUP(C$1,'9.5 MEAL TICKETS'!$AY$5:$BS$5,'9.5 MEAL TICKETS'!$AY31:$BS31))</f>
        <v/>
      </c>
      <c r="E53" s="2" t="str">
        <f>IF( _xlfn.XLOOKUP(C$1,'9.5 MEAL TICKETS'!$CD$5:$CX$5,'9.5 MEAL TICKETS'!$CD31:$CX31)=0,"",_xlfn.XLOOKUP(C$1,'9.5 MEAL TICKETS'!$CD$5:$CX$5,'9.5 MEAL TICKETS'!$CD31:$CX31))</f>
        <v/>
      </c>
      <c r="F53" s="2" t="str">
        <f>IF(_xlfn.XLOOKUP(C$1,'9.5 MEAL TICKETS'!$DI$5:$EC$5,'9.5 MEAL TICKETS'!$DI31:$EC31)=0,"",_xlfn.XLOOKUP(C$1,'9.5 MEAL TICKETS'!$DI$5:$EC$5,'9.5 MEAL TICKETS'!$DI31:$EC31))</f>
        <v/>
      </c>
      <c r="G53" s="2">
        <f t="shared" si="214"/>
        <v>0</v>
      </c>
      <c r="H53" s="2"/>
      <c r="J53" s="2" t="str">
        <f>IF(_xlfn.XLOOKUP(J$1,'9.5 MEAL TICKETS'!$T$5:$AN$5,'9.5 MEAL TICKETS'!$T31:$AN31)=0,"",_xlfn.XLOOKUP(J$1,'9.5 MEAL TICKETS'!$T$5:$AN$5,'9.5 MEAL TICKETS'!$T31:$AN31))</f>
        <v/>
      </c>
      <c r="K53" s="2" t="str">
        <f>IF(_xlfn.XLOOKUP(J$1,'9.5 MEAL TICKETS'!$AY$5:$BS$5,'9.5 MEAL TICKETS'!$AY31:$BS31)=0,"",_xlfn.XLOOKUP(J$1,'9.5 MEAL TICKETS'!$AY$5:$BS$5,'9.5 MEAL TICKETS'!$AY31:$BS31))</f>
        <v/>
      </c>
      <c r="L53" s="2">
        <f>IF( _xlfn.XLOOKUP(J$1,'9.5 MEAL TICKETS'!$CD$5:$CX$5,'9.5 MEAL TICKETS'!$CD31:$CX31)=0,"",_xlfn.XLOOKUP(J$1,'9.5 MEAL TICKETS'!$CD$5:$CX$5,'9.5 MEAL TICKETS'!$CD31:$CX31))</f>
        <v>1</v>
      </c>
      <c r="M53" s="2" t="str">
        <f>IF(_xlfn.XLOOKUP(J$1,'9.5 MEAL TICKETS'!$DI$5:$EC$5,'9.5 MEAL TICKETS'!$DI31:$EC31)=0,"",_xlfn.XLOOKUP(J$1,'9.5 MEAL TICKETS'!$DI$5:$EC$5,'9.5 MEAL TICKETS'!$DI31:$EC31))</f>
        <v/>
      </c>
      <c r="N53" s="2">
        <f t="shared" si="215"/>
        <v>1</v>
      </c>
      <c r="O53" s="2"/>
      <c r="Q53" s="2">
        <f>IF(_xlfn.XLOOKUP(Q$1,'9.5 MEAL TICKETS'!$T$5:$AN$5,'9.5 MEAL TICKETS'!$T31:$AN31)=0,"",_xlfn.XLOOKUP(Q$1,'9.5 MEAL TICKETS'!$T$5:$AN$5,'9.5 MEAL TICKETS'!$T31:$AN31))</f>
        <v>7</v>
      </c>
      <c r="R53" s="2">
        <f>IF(_xlfn.XLOOKUP(Q$1,'9.5 MEAL TICKETS'!$AY$5:$BS$5,'9.5 MEAL TICKETS'!$AY31:$BS31)=0,"",_xlfn.XLOOKUP(Q$1,'9.5 MEAL TICKETS'!$AY$5:$BS$5,'9.5 MEAL TICKETS'!$AY31:$BS31))</f>
        <v>52</v>
      </c>
      <c r="S53" s="2">
        <f>IF( _xlfn.XLOOKUP(Q$1,'9.5 MEAL TICKETS'!$CD$5:$CX$5,'9.5 MEAL TICKETS'!$CD31:$CX31)=0,"",_xlfn.XLOOKUP(Q$1,'9.5 MEAL TICKETS'!$CD$5:$CX$5,'9.5 MEAL TICKETS'!$CD31:$CX31))</f>
        <v>52</v>
      </c>
      <c r="T53" s="2">
        <f>IF(_xlfn.XLOOKUP(Q$1,'9.5 MEAL TICKETS'!$DI$5:$EC$5,'9.5 MEAL TICKETS'!$DI31:$EC31)=0,"",_xlfn.XLOOKUP(Q$1,'9.5 MEAL TICKETS'!$DI$5:$EC$5,'9.5 MEAL TICKETS'!$DI31:$EC31))</f>
        <v>22</v>
      </c>
      <c r="U53" s="2">
        <f t="shared" si="216"/>
        <v>133</v>
      </c>
      <c r="V53" s="2"/>
      <c r="X53" s="93">
        <f>SUM(IF(_xlfn.XLOOKUP(X$1,'9.5 MEAL TICKETS'!$T$5:$AN$5,'9.5 MEAL TICKETS'!$T31:$AN31)=0,"",_xlfn.XLOOKUP(X$1,'9.5 MEAL TICKETS'!$T$5:$AN$5,'9.5 MEAL TICKETS'!$T31:$AN31)))+SUM('EXCEPTIONAL &amp; IFS &amp; G4'!C31)</f>
        <v>63</v>
      </c>
      <c r="Y53" s="93">
        <f>SUM(IF(_xlfn.XLOOKUP(X$1,'9.5 MEAL TICKETS'!$AY$5:$BS$5,'9.5 MEAL TICKETS'!$AY31:$BS31)=0,"",_xlfn.XLOOKUP(X$1,'9.5 MEAL TICKETS'!$AY$5:$BS$5,'9.5 MEAL TICKETS'!$AY31:$BS31)))+SUM('EXCEPTIONAL &amp; IFS &amp; G4'!D31)</f>
        <v>111</v>
      </c>
      <c r="Z53" s="93">
        <f>SUM(IF( _xlfn.XLOOKUP(X$1,'9.5 MEAL TICKETS'!$CD$5:$CX$5,'9.5 MEAL TICKETS'!$CD31:$CX31)=0,"",_xlfn.XLOOKUP(X$1,'9.5 MEAL TICKETS'!$CD$5:$CX$5,'9.5 MEAL TICKETS'!$CD31:$CX31)))+SUM('EXCEPTIONAL &amp; IFS &amp; G4'!E31)</f>
        <v>139</v>
      </c>
      <c r="AA53" s="2">
        <f>SUM(IF(_xlfn.XLOOKUP(X$1,'9.5 MEAL TICKETS'!$DI$5:$EC$5,'9.5 MEAL TICKETS'!$DI31:$EC31)=0,"",_xlfn.XLOOKUP(X$1,'9.5 MEAL TICKETS'!$DI$5:$EC$5,'9.5 MEAL TICKETS'!$DI31:$EC31)))+SUM('EXCEPTIONAL &amp; IFS &amp; G4'!F31)</f>
        <v>122</v>
      </c>
      <c r="AB53" s="2">
        <f t="shared" si="217"/>
        <v>435</v>
      </c>
      <c r="AC53" s="2"/>
      <c r="AE53" s="2" t="str">
        <f>IF(_xlfn.XLOOKUP(AE$1,'9.5 MEAL TICKETS'!$T$5:$AN$5,'9.5 MEAL TICKETS'!$T31:$AN31)=0,"",_xlfn.XLOOKUP(AE$1,'9.5 MEAL TICKETS'!$T$5:$AN$5,'9.5 MEAL TICKETS'!$T31:$AN31))</f>
        <v/>
      </c>
      <c r="AF53" s="2" t="str">
        <f>IF(_xlfn.XLOOKUP(AE$1,'9.5 MEAL TICKETS'!$AY$5:$BS$5,'9.5 MEAL TICKETS'!$AY31:$BS31)=0,"",_xlfn.XLOOKUP(AE$1,'9.5 MEAL TICKETS'!$AY$5:$BS$5,'9.5 MEAL TICKETS'!$AY31:$BS31))</f>
        <v/>
      </c>
      <c r="AG53" s="2">
        <f>IF( _xlfn.XLOOKUP(AE$1,'9.5 MEAL TICKETS'!$CD$5:$CX$5,'9.5 MEAL TICKETS'!$CD31:$CX31)=0,"",_xlfn.XLOOKUP(AE$1,'9.5 MEAL TICKETS'!$CD$5:$CX$5,'9.5 MEAL TICKETS'!$CD31:$CX31))</f>
        <v>2</v>
      </c>
      <c r="AH53" s="2" t="str">
        <f>IF(_xlfn.XLOOKUP(AE$1,'9.5 MEAL TICKETS'!$DI$5:$EC$5,'9.5 MEAL TICKETS'!$DI31:$EC31)=0,"",_xlfn.XLOOKUP(AE$1,'9.5 MEAL TICKETS'!$DI$5:$EC$5,'9.5 MEAL TICKETS'!$DI31:$EC31))</f>
        <v/>
      </c>
      <c r="AI53" s="2">
        <f t="shared" si="218"/>
        <v>2</v>
      </c>
      <c r="AJ53" s="2"/>
      <c r="AL53" s="2" t="str">
        <f>IF(_xlfn.XLOOKUP(AL$1,'9.5 MEAL TICKETS'!$T$5:$AN$5,'9.5 MEAL TICKETS'!$T31:$AN31)=0,"",_xlfn.XLOOKUP(AL$1,'9.5 MEAL TICKETS'!$T$5:$AN$5,'9.5 MEAL TICKETS'!$T31:$AN31))</f>
        <v/>
      </c>
      <c r="AM53" s="2" t="str">
        <f>IF(_xlfn.XLOOKUP(AL$1,'9.5 MEAL TICKETS'!$AY$5:$BS$5,'9.5 MEAL TICKETS'!$AY31:$BS31)=0,"",_xlfn.XLOOKUP(AL$1,'9.5 MEAL TICKETS'!$AY$5:$BS$5,'9.5 MEAL TICKETS'!$AY31:$BS31))</f>
        <v/>
      </c>
      <c r="AN53" s="2" t="str">
        <f>IF( _xlfn.XLOOKUP(AL$1,'9.5 MEAL TICKETS'!$CD$5:$CX$5,'9.5 MEAL TICKETS'!$CD31:$CX31)=0,"",_xlfn.XLOOKUP(AL$1,'9.5 MEAL TICKETS'!$CD$5:$CX$5,'9.5 MEAL TICKETS'!$CD31:$CX31))</f>
        <v/>
      </c>
      <c r="AO53" s="2" t="str">
        <f>IF(_xlfn.XLOOKUP(AL$1,'9.5 MEAL TICKETS'!$DI$5:$EC$5,'9.5 MEAL TICKETS'!$DI31:$EC31)=0,"",_xlfn.XLOOKUP(AL$1,'9.5 MEAL TICKETS'!$DI$5:$EC$5,'9.5 MEAL TICKETS'!$DI31:$EC31))</f>
        <v/>
      </c>
      <c r="AP53" s="2">
        <f t="shared" si="219"/>
        <v>0</v>
      </c>
      <c r="AQ53" s="2"/>
      <c r="AS53" s="2"/>
      <c r="AT53" s="2" t="str">
        <f>IF(_xlfn.XLOOKUP(AS$1,'9.5 MEAL TICKETS'!$AY$5:$BS$5,'9.5 MEAL TICKETS'!$AY31:$BS31)=0,"",_xlfn.XLOOKUP(AS$1,'9.5 MEAL TICKETS'!$AY$5:$BS$5,'9.5 MEAL TICKETS'!$AY31:$BS31))</f>
        <v/>
      </c>
      <c r="AU53" s="2"/>
      <c r="AV53" s="2" t="str">
        <f>IF(_xlfn.XLOOKUP(AS$1,'9.5 MEAL TICKETS'!$DI$5:$EC$5,'9.5 MEAL TICKETS'!$DI31:$EC31)=0,"",_xlfn.XLOOKUP(AS$1,'9.5 MEAL TICKETS'!$DI$5:$EC$5,'9.5 MEAL TICKETS'!$DI31:$EC31))</f>
        <v/>
      </c>
      <c r="AW53" s="2">
        <f t="shared" si="220"/>
        <v>0</v>
      </c>
      <c r="AX53" s="2"/>
      <c r="AZ53" s="2" t="str">
        <f>IF(_xlfn.XLOOKUP(AZ$1,'9.5 MEAL TICKETS'!$T$5:$AN$5,'9.5 MEAL TICKETS'!$T31:$AN31)=0,"",_xlfn.XLOOKUP(AZ$1,'9.5 MEAL TICKETS'!$T$5:$AN$5,'9.5 MEAL TICKETS'!$T31:$AN31))</f>
        <v/>
      </c>
      <c r="BA53" s="2" t="str">
        <f>IF(_xlfn.XLOOKUP(AZ$1,'9.5 MEAL TICKETS'!$AY$5:$BS$5,'9.5 MEAL TICKETS'!$AY31:$BS31)=0,"",_xlfn.XLOOKUP(AZ$1,'9.5 MEAL TICKETS'!$AY$5:$BS$5,'9.5 MEAL TICKETS'!$AY31:$BS31))</f>
        <v/>
      </c>
      <c r="BB53" s="2">
        <f>IF( _xlfn.XLOOKUP(AZ$1,'9.5 MEAL TICKETS'!$CD$5:$CX$5,'9.5 MEAL TICKETS'!$CD31:$CX31)=0,"",_xlfn.XLOOKUP(AZ$1,'9.5 MEAL TICKETS'!$CD$5:$CX$5,'9.5 MEAL TICKETS'!$CD31:$CX31))</f>
        <v>2</v>
      </c>
      <c r="BC53" s="2">
        <f>IF(_xlfn.XLOOKUP(AZ$1,'9.5 MEAL TICKETS'!$DI$5:$EC$5,'9.5 MEAL TICKETS'!$DI31:$EC31)=0,"",_xlfn.XLOOKUP(AZ$1,'9.5 MEAL TICKETS'!$DI$5:$EC$5,'9.5 MEAL TICKETS'!$DI31:$EC31))</f>
        <v>2</v>
      </c>
      <c r="BD53" s="2">
        <f t="shared" ref="BD53:BD55" si="231">SUM(AZ53:BC53)</f>
        <v>4</v>
      </c>
      <c r="BE53" s="2"/>
      <c r="BG53" s="2"/>
      <c r="BH53" s="2" t="str">
        <f>IF(_xlfn.XLOOKUP(BG$1,'9.5 MEAL TICKETS'!$AY$5:$BS$5,'9.5 MEAL TICKETS'!$AY31:$BS31)=0,"",_xlfn.XLOOKUP(BG$1,'9.5 MEAL TICKETS'!$AY$5:$BS$5,'9.5 MEAL TICKETS'!$AY31:$BS31))</f>
        <v/>
      </c>
      <c r="BI53" s="2" t="str">
        <f>IF( _xlfn.XLOOKUP(BG$1,'9.5 MEAL TICKETS'!$CD$5:$CX$5,'9.5 MEAL TICKETS'!$CD31:$CX31)=0,"",_xlfn.XLOOKUP(BG$1,'9.5 MEAL TICKETS'!$CD$5:$CX$5,'9.5 MEAL TICKETS'!$CD31:$CX31))</f>
        <v/>
      </c>
      <c r="BJ53" s="2" t="str">
        <f>IF(_xlfn.XLOOKUP(BG$1,'9.5 MEAL TICKETS'!$DI$5:$EC$5,'9.5 MEAL TICKETS'!$DI31:$EC31)=0,"",_xlfn.XLOOKUP(BG$1,'9.5 MEAL TICKETS'!$DI$5:$EC$5,'9.5 MEAL TICKETS'!$DI31:$EC31))</f>
        <v/>
      </c>
      <c r="BK53" s="2">
        <f t="shared" si="222"/>
        <v>0</v>
      </c>
      <c r="BL53" s="2"/>
      <c r="BN53" s="2" t="str">
        <f>IF(_xlfn.XLOOKUP(BN$1,'9.5 MEAL TICKETS'!$T$5:$AN$5,'9.5 MEAL TICKETS'!$T31:$AN31)=0,"",_xlfn.XLOOKUP(BN$1,'9.5 MEAL TICKETS'!$T$5:$AN$5,'9.5 MEAL TICKETS'!$T31:$AN31))</f>
        <v/>
      </c>
      <c r="BO53" s="2" t="str">
        <f>IF(_xlfn.XLOOKUP(BN$1,'9.5 MEAL TICKETS'!$AY$5:$BS$5,'9.5 MEAL TICKETS'!$AY31:$BS31)=0,"",_xlfn.XLOOKUP(BN$1,'9.5 MEAL TICKETS'!$AY$5:$BS$5,'9.5 MEAL TICKETS'!$AY31:$BS31))</f>
        <v/>
      </c>
      <c r="BP53" s="2" t="str">
        <f>IF( _xlfn.XLOOKUP(BN$1,'9.5 MEAL TICKETS'!$CD$5:$CX$5,'9.5 MEAL TICKETS'!$CD31:$CX31)=0,"",_xlfn.XLOOKUP(BN$1,'9.5 MEAL TICKETS'!$CD$5:$CX$5,'9.5 MEAL TICKETS'!$CD31:$CX31))</f>
        <v/>
      </c>
      <c r="BQ53" s="2" t="str">
        <f>IF(_xlfn.XLOOKUP(BN$1,'9.5 MEAL TICKETS'!$DI$5:$EC$5,'9.5 MEAL TICKETS'!$DI31:$EC31)=0,"",_xlfn.XLOOKUP(BN$1,'9.5 MEAL TICKETS'!$DI$5:$EC$5,'9.5 MEAL TICKETS'!$DI31:$EC31))</f>
        <v/>
      </c>
      <c r="BR53" s="2">
        <f t="shared" si="223"/>
        <v>0</v>
      </c>
      <c r="BS53" s="2"/>
      <c r="BU53" s="2" t="str">
        <f>IF(_xlfn.XLOOKUP(BU$1,'9.5 MEAL TICKETS'!$T$5:$AN$5,'9.5 MEAL TICKETS'!$T31:$AN31)=0,"",_xlfn.XLOOKUP(BU$1,'9.5 MEAL TICKETS'!$T$5:$AN$5,'9.5 MEAL TICKETS'!$T31:$AN31))</f>
        <v/>
      </c>
      <c r="BV53" s="2" t="str">
        <f>IF(_xlfn.XLOOKUP(BU$1,'9.5 MEAL TICKETS'!$AY$5:$BS$5,'9.5 MEAL TICKETS'!$AY31:$BS31)=0,"",_xlfn.XLOOKUP(BU$1,'9.5 MEAL TICKETS'!$AY$5:$BS$5,'9.5 MEAL TICKETS'!$AY31:$BS31))</f>
        <v/>
      </c>
      <c r="BW53" s="2" t="str">
        <f>IF( _xlfn.XLOOKUP(BU$1,'9.5 MEAL TICKETS'!$CD$5:$CX$5,'9.5 MEAL TICKETS'!$CD31:$CX31)=0,"",_xlfn.XLOOKUP(BU$1,'9.5 MEAL TICKETS'!$CD$5:$CX$5,'9.5 MEAL TICKETS'!$CD31:$CX31))</f>
        <v/>
      </c>
      <c r="BX53" s="2" t="str">
        <f>IF(_xlfn.XLOOKUP(BU$1,'9.5 MEAL TICKETS'!$DI$5:$EC$5,'9.5 MEAL TICKETS'!$DI31:$EC31)=0,"",_xlfn.XLOOKUP(BU$1,'9.5 MEAL TICKETS'!$DI$5:$EC$5,'9.5 MEAL TICKETS'!$DI31:$EC31))</f>
        <v/>
      </c>
      <c r="BY53" s="2">
        <f t="shared" si="224"/>
        <v>0</v>
      </c>
      <c r="BZ53" s="2"/>
      <c r="CB53" s="2"/>
      <c r="CC53" s="2"/>
      <c r="CD53" s="2">
        <f>SUM('EXCEPTIONAL &amp; IFS &amp; G4'!G31)+SUM('EXCEPTIONAL &amp; IFS &amp; G4'!I31)</f>
        <v>117</v>
      </c>
      <c r="CE53" s="2">
        <f>SUM('EXCEPTIONAL &amp; IFS &amp; G4'!H31)+SUM('EXCEPTIONAL &amp; IFS &amp; G4'!J31)</f>
        <v>20</v>
      </c>
      <c r="CF53" s="2">
        <f t="shared" si="225"/>
        <v>137</v>
      </c>
      <c r="CG53" s="2"/>
      <c r="CI53" s="2">
        <f t="shared" si="226"/>
        <v>70</v>
      </c>
      <c r="CJ53" s="2">
        <f t="shared" si="227"/>
        <v>163</v>
      </c>
      <c r="CK53" s="2">
        <f t="shared" si="228"/>
        <v>313</v>
      </c>
      <c r="CL53" s="2">
        <f t="shared" si="229"/>
        <v>166</v>
      </c>
      <c r="CM53" s="2">
        <f t="shared" si="230"/>
        <v>712</v>
      </c>
      <c r="CN53" s="2">
        <f t="shared" si="213"/>
        <v>0</v>
      </c>
      <c r="CP53" s="7" t="s">
        <v>28</v>
      </c>
      <c r="CQ53" s="26">
        <f>SUM(AS59:AX59)</f>
        <v>0</v>
      </c>
      <c r="CS53" s="31"/>
    </row>
    <row r="54" spans="1:97" x14ac:dyDescent="0.25">
      <c r="A54" s="216"/>
      <c r="B54" t="s">
        <v>5</v>
      </c>
      <c r="C54" s="2" t="str">
        <f>IF(_xlfn.XLOOKUP(C$1,'9.5 MEAL TICKETS'!$T$5:$AN$5,'9.5 MEAL TICKETS'!$T32:$AN32)=0,"",_xlfn.XLOOKUP(C$1,'9.5 MEAL TICKETS'!$T$5:$AN$5,'9.5 MEAL TICKETS'!$T32:$AN32))</f>
        <v/>
      </c>
      <c r="D54" s="2" t="str">
        <f>IF(_xlfn.XLOOKUP(C$1,'9.5 MEAL TICKETS'!$AY$5:$BS$5,'9.5 MEAL TICKETS'!$AY32:$BS32)=0,"",_xlfn.XLOOKUP(C$1,'9.5 MEAL TICKETS'!$AY$5:$BS$5,'9.5 MEAL TICKETS'!$AY32:$BS32))</f>
        <v/>
      </c>
      <c r="E54" s="2" t="str">
        <f>IF( _xlfn.XLOOKUP(C$1,'9.5 MEAL TICKETS'!$CD$5:$CX$5,'9.5 MEAL TICKETS'!$CD32:$CX32)=0,"",_xlfn.XLOOKUP(C$1,'9.5 MEAL TICKETS'!$CD$5:$CX$5,'9.5 MEAL TICKETS'!$CD32:$CX32))</f>
        <v/>
      </c>
      <c r="F54" s="2" t="str">
        <f>IF(_xlfn.XLOOKUP(C$1,'9.5 MEAL TICKETS'!$DI$5:$EC$5,'9.5 MEAL TICKETS'!$DI32:$EC32)=0,"",_xlfn.XLOOKUP(C$1,'9.5 MEAL TICKETS'!$DI$5:$EC$5,'9.5 MEAL TICKETS'!$DI32:$EC32))</f>
        <v/>
      </c>
      <c r="G54" s="2">
        <f t="shared" si="214"/>
        <v>0</v>
      </c>
      <c r="H54" s="2"/>
      <c r="J54" s="2" t="str">
        <f>IF(_xlfn.XLOOKUP(J$1,'9.5 MEAL TICKETS'!$T$5:$AN$5,'9.5 MEAL TICKETS'!$T32:$AN32)=0,"",_xlfn.XLOOKUP(J$1,'9.5 MEAL TICKETS'!$T$5:$AN$5,'9.5 MEAL TICKETS'!$T32:$AN32))</f>
        <v/>
      </c>
      <c r="K54" s="2" t="str">
        <f>IF(_xlfn.XLOOKUP(J$1,'9.5 MEAL TICKETS'!$AY$5:$BS$5,'9.5 MEAL TICKETS'!$AY32:$BS32)=0,"",_xlfn.XLOOKUP(J$1,'9.5 MEAL TICKETS'!$AY$5:$BS$5,'9.5 MEAL TICKETS'!$AY32:$BS32))</f>
        <v/>
      </c>
      <c r="L54" s="2" t="str">
        <f>IF( _xlfn.XLOOKUP(J$1,'9.5 MEAL TICKETS'!$CD$5:$CX$5,'9.5 MEAL TICKETS'!$CD32:$CX32)=0,"",_xlfn.XLOOKUP(J$1,'9.5 MEAL TICKETS'!$CD$5:$CX$5,'9.5 MEAL TICKETS'!$CD32:$CX32))</f>
        <v/>
      </c>
      <c r="M54" s="2" t="str">
        <f>IF(_xlfn.XLOOKUP(J$1,'9.5 MEAL TICKETS'!$DI$5:$EC$5,'9.5 MEAL TICKETS'!$DI32:$EC32)=0,"",_xlfn.XLOOKUP(J$1,'9.5 MEAL TICKETS'!$DI$5:$EC$5,'9.5 MEAL TICKETS'!$DI32:$EC32))</f>
        <v/>
      </c>
      <c r="N54" s="2">
        <f t="shared" si="215"/>
        <v>0</v>
      </c>
      <c r="O54" s="2"/>
      <c r="Q54" s="2">
        <f>IF(_xlfn.XLOOKUP(Q$1,'9.5 MEAL TICKETS'!$T$5:$AN$5,'9.5 MEAL TICKETS'!$T32:$AN32)=0,"",_xlfn.XLOOKUP(Q$1,'9.5 MEAL TICKETS'!$T$5:$AN$5,'9.5 MEAL TICKETS'!$T32:$AN32))</f>
        <v>3</v>
      </c>
      <c r="R54" s="2">
        <f>IF(_xlfn.XLOOKUP(Q$1,'9.5 MEAL TICKETS'!$AY$5:$BS$5,'9.5 MEAL TICKETS'!$AY32:$BS32)=0,"",_xlfn.XLOOKUP(Q$1,'9.5 MEAL TICKETS'!$AY$5:$BS$5,'9.5 MEAL TICKETS'!$AY32:$BS32))</f>
        <v>38</v>
      </c>
      <c r="S54" s="2">
        <f>IF( _xlfn.XLOOKUP(Q$1,'9.5 MEAL TICKETS'!$CD$5:$CX$5,'9.5 MEAL TICKETS'!$CD32:$CX32)=0,"",_xlfn.XLOOKUP(Q$1,'9.5 MEAL TICKETS'!$CD$5:$CX$5,'9.5 MEAL TICKETS'!$CD32:$CX32))</f>
        <v>50</v>
      </c>
      <c r="T54" s="2">
        <f>IF(_xlfn.XLOOKUP(Q$1,'9.5 MEAL TICKETS'!$DI$5:$EC$5,'9.5 MEAL TICKETS'!$DI32:$EC32)=0,"",_xlfn.XLOOKUP(Q$1,'9.5 MEAL TICKETS'!$DI$5:$EC$5,'9.5 MEAL TICKETS'!$DI32:$EC32))</f>
        <v>31</v>
      </c>
      <c r="U54" s="2">
        <f t="shared" si="216"/>
        <v>122</v>
      </c>
      <c r="V54" s="2"/>
      <c r="X54" s="93">
        <f>SUM(IF(_xlfn.XLOOKUP(X$1,'9.5 MEAL TICKETS'!$T$5:$AN$5,'9.5 MEAL TICKETS'!$T32:$AN32)=0,"",_xlfn.XLOOKUP(X$1,'9.5 MEAL TICKETS'!$T$5:$AN$5,'9.5 MEAL TICKETS'!$T32:$AN32)))+SUM('EXCEPTIONAL &amp; IFS &amp; G4'!C32)</f>
        <v>31</v>
      </c>
      <c r="Y54" s="93">
        <f>SUM(IF(_xlfn.XLOOKUP(X$1,'9.5 MEAL TICKETS'!$AY$5:$BS$5,'9.5 MEAL TICKETS'!$AY32:$BS32)=0,"",_xlfn.XLOOKUP(X$1,'9.5 MEAL TICKETS'!$AY$5:$BS$5,'9.5 MEAL TICKETS'!$AY32:$BS32)))+SUM('EXCEPTIONAL &amp; IFS &amp; G4'!D32)</f>
        <v>145</v>
      </c>
      <c r="Z54" s="93">
        <f>SUM(IF( _xlfn.XLOOKUP(X$1,'9.5 MEAL TICKETS'!$CD$5:$CX$5,'9.5 MEAL TICKETS'!$CD32:$CX32)=0,"",_xlfn.XLOOKUP(X$1,'9.5 MEAL TICKETS'!$CD$5:$CX$5,'9.5 MEAL TICKETS'!$CD32:$CX32)))+SUM('EXCEPTIONAL &amp; IFS &amp; G4'!E32)</f>
        <v>155</v>
      </c>
      <c r="AA54" s="2">
        <f>SUM(IF(_xlfn.XLOOKUP(X$1,'9.5 MEAL TICKETS'!$DI$5:$EC$5,'9.5 MEAL TICKETS'!$DI32:$EC32)=0,"",_xlfn.XLOOKUP(X$1,'9.5 MEAL TICKETS'!$DI$5:$EC$5,'9.5 MEAL TICKETS'!$DI32:$EC32)))+SUM('EXCEPTIONAL &amp; IFS &amp; G4'!F32)</f>
        <v>225</v>
      </c>
      <c r="AB54" s="2">
        <f t="shared" si="217"/>
        <v>556</v>
      </c>
      <c r="AC54" s="2"/>
      <c r="AE54" s="2" t="str">
        <f>IF(_xlfn.XLOOKUP(AE$1,'9.5 MEAL TICKETS'!$T$5:$AN$5,'9.5 MEAL TICKETS'!$T32:$AN32)=0,"",_xlfn.XLOOKUP(AE$1,'9.5 MEAL TICKETS'!$T$5:$AN$5,'9.5 MEAL TICKETS'!$T32:$AN32))</f>
        <v/>
      </c>
      <c r="AF54" s="2" t="str">
        <f>IF(_xlfn.XLOOKUP(AE$1,'9.5 MEAL TICKETS'!$AY$5:$BS$5,'9.5 MEAL TICKETS'!$AY32:$BS32)=0,"",_xlfn.XLOOKUP(AE$1,'9.5 MEAL TICKETS'!$AY$5:$BS$5,'9.5 MEAL TICKETS'!$AY32:$BS32))</f>
        <v/>
      </c>
      <c r="AG54" s="2">
        <f>IF( _xlfn.XLOOKUP(AE$1,'9.5 MEAL TICKETS'!$CD$5:$CX$5,'9.5 MEAL TICKETS'!$CD32:$CX32)=0,"",_xlfn.XLOOKUP(AE$1,'9.5 MEAL TICKETS'!$CD$5:$CX$5,'9.5 MEAL TICKETS'!$CD32:$CX32))</f>
        <v>2</v>
      </c>
      <c r="AH54" s="2" t="str">
        <f>IF(_xlfn.XLOOKUP(AE$1,'9.5 MEAL TICKETS'!$DI$5:$EC$5,'9.5 MEAL TICKETS'!$DI32:$EC32)=0,"",_xlfn.XLOOKUP(AE$1,'9.5 MEAL TICKETS'!$DI$5:$EC$5,'9.5 MEAL TICKETS'!$DI32:$EC32))</f>
        <v/>
      </c>
      <c r="AI54" s="2">
        <f t="shared" si="218"/>
        <v>2</v>
      </c>
      <c r="AJ54" s="2"/>
      <c r="AL54" s="2" t="str">
        <f>IF(_xlfn.XLOOKUP(AL$1,'9.5 MEAL TICKETS'!$T$5:$AN$5,'9.5 MEAL TICKETS'!$T32:$AN32)=0,"",_xlfn.XLOOKUP(AL$1,'9.5 MEAL TICKETS'!$T$5:$AN$5,'9.5 MEAL TICKETS'!$T32:$AN32))</f>
        <v/>
      </c>
      <c r="AM54" s="2" t="str">
        <f>IF(_xlfn.XLOOKUP(AL$1,'9.5 MEAL TICKETS'!$AY$5:$BS$5,'9.5 MEAL TICKETS'!$AY32:$BS32)=0,"",_xlfn.XLOOKUP(AL$1,'9.5 MEAL TICKETS'!$AY$5:$BS$5,'9.5 MEAL TICKETS'!$AY32:$BS32))</f>
        <v/>
      </c>
      <c r="AN54" s="2">
        <f>IF( _xlfn.XLOOKUP(AL$1,'9.5 MEAL TICKETS'!$CD$5:$CX$5,'9.5 MEAL TICKETS'!$CD32:$CX32)=0,"",_xlfn.XLOOKUP(AL$1,'9.5 MEAL TICKETS'!$CD$5:$CX$5,'9.5 MEAL TICKETS'!$CD32:$CX32))</f>
        <v>1</v>
      </c>
      <c r="AO54" s="2" t="str">
        <f>IF(_xlfn.XLOOKUP(AL$1,'9.5 MEAL TICKETS'!$DI$5:$EC$5,'9.5 MEAL TICKETS'!$DI32:$EC32)=0,"",_xlfn.XLOOKUP(AL$1,'9.5 MEAL TICKETS'!$DI$5:$EC$5,'9.5 MEAL TICKETS'!$DI32:$EC32))</f>
        <v/>
      </c>
      <c r="AP54" s="2">
        <f t="shared" si="219"/>
        <v>1</v>
      </c>
      <c r="AQ54" s="2"/>
      <c r="AS54" s="2"/>
      <c r="AT54" s="2" t="str">
        <f>IF(_xlfn.XLOOKUP(AS$1,'9.5 MEAL TICKETS'!$AY$5:$BS$5,'9.5 MEAL TICKETS'!$AY32:$BS32)=0,"",_xlfn.XLOOKUP(AS$1,'9.5 MEAL TICKETS'!$AY$5:$BS$5,'9.5 MEAL TICKETS'!$AY32:$BS32))</f>
        <v/>
      </c>
      <c r="AU54" s="2"/>
      <c r="AV54" s="2" t="str">
        <f>IF(_xlfn.XLOOKUP(AS$1,'9.5 MEAL TICKETS'!$DI$5:$EC$5,'9.5 MEAL TICKETS'!$DI32:$EC32)=0,"",_xlfn.XLOOKUP(AS$1,'9.5 MEAL TICKETS'!$DI$5:$EC$5,'9.5 MEAL TICKETS'!$DI32:$EC32))</f>
        <v/>
      </c>
      <c r="AW54" s="2">
        <f t="shared" si="220"/>
        <v>0</v>
      </c>
      <c r="AX54" s="2"/>
      <c r="AZ54" s="2" t="str">
        <f>IF(_xlfn.XLOOKUP(AZ$1,'9.5 MEAL TICKETS'!$T$5:$AN$5,'9.5 MEAL TICKETS'!$T32:$AN32)=0,"",_xlfn.XLOOKUP(AZ$1,'9.5 MEAL TICKETS'!$T$5:$AN$5,'9.5 MEAL TICKETS'!$T32:$AN32))</f>
        <v/>
      </c>
      <c r="BA54" s="2" t="str">
        <f>IF(_xlfn.XLOOKUP(AZ$1,'9.5 MEAL TICKETS'!$AY$5:$BS$5,'9.5 MEAL TICKETS'!$AY32:$BS32)=0,"",_xlfn.XLOOKUP(AZ$1,'9.5 MEAL TICKETS'!$AY$5:$BS$5,'9.5 MEAL TICKETS'!$AY32:$BS32))</f>
        <v/>
      </c>
      <c r="BB54" s="2">
        <f>IF( _xlfn.XLOOKUP(AZ$1,'9.5 MEAL TICKETS'!$CD$5:$CX$5,'9.5 MEAL TICKETS'!$CD32:$CX32)=0,"",_xlfn.XLOOKUP(AZ$1,'9.5 MEAL TICKETS'!$CD$5:$CX$5,'9.5 MEAL TICKETS'!$CD32:$CX32))</f>
        <v>7</v>
      </c>
      <c r="BC54" s="2">
        <f>IF(_xlfn.XLOOKUP(AZ$1,'9.5 MEAL TICKETS'!$DI$5:$EC$5,'9.5 MEAL TICKETS'!$DI32:$EC32)=0,"",_xlfn.XLOOKUP(AZ$1,'9.5 MEAL TICKETS'!$DI$5:$EC$5,'9.5 MEAL TICKETS'!$DI32:$EC32))</f>
        <v>2</v>
      </c>
      <c r="BD54" s="2">
        <f t="shared" si="231"/>
        <v>9</v>
      </c>
      <c r="BE54" s="2"/>
      <c r="BG54" s="2"/>
      <c r="BH54" s="2" t="str">
        <f>IF(_xlfn.XLOOKUP(BG$1,'9.5 MEAL TICKETS'!$AY$5:$BS$5,'9.5 MEAL TICKETS'!$AY32:$BS32)=0,"",_xlfn.XLOOKUP(BG$1,'9.5 MEAL TICKETS'!$AY$5:$BS$5,'9.5 MEAL TICKETS'!$AY32:$BS32))</f>
        <v/>
      </c>
      <c r="BI54" s="2" t="str">
        <f>IF( _xlfn.XLOOKUP(BG$1,'9.5 MEAL TICKETS'!$CD$5:$CX$5,'9.5 MEAL TICKETS'!$CD32:$CX32)=0,"",_xlfn.XLOOKUP(BG$1,'9.5 MEAL TICKETS'!$CD$5:$CX$5,'9.5 MEAL TICKETS'!$CD32:$CX32))</f>
        <v/>
      </c>
      <c r="BJ54" s="2" t="str">
        <f>IF(_xlfn.XLOOKUP(BG$1,'9.5 MEAL TICKETS'!$DI$5:$EC$5,'9.5 MEAL TICKETS'!$DI32:$EC32)=0,"",_xlfn.XLOOKUP(BG$1,'9.5 MEAL TICKETS'!$DI$5:$EC$5,'9.5 MEAL TICKETS'!$DI32:$EC32))</f>
        <v/>
      </c>
      <c r="BK54" s="2">
        <f t="shared" si="222"/>
        <v>0</v>
      </c>
      <c r="BL54" s="2"/>
      <c r="BN54" s="2" t="str">
        <f>IF(_xlfn.XLOOKUP(BN$1,'9.5 MEAL TICKETS'!$T$5:$AN$5,'9.5 MEAL TICKETS'!$T32:$AN32)=0,"",_xlfn.XLOOKUP(BN$1,'9.5 MEAL TICKETS'!$T$5:$AN$5,'9.5 MEAL TICKETS'!$T32:$AN32))</f>
        <v/>
      </c>
      <c r="BO54" s="2" t="str">
        <f>IF(_xlfn.XLOOKUP(BN$1,'9.5 MEAL TICKETS'!$AY$5:$BS$5,'9.5 MEAL TICKETS'!$AY32:$BS32)=0,"",_xlfn.XLOOKUP(BN$1,'9.5 MEAL TICKETS'!$AY$5:$BS$5,'9.5 MEAL TICKETS'!$AY32:$BS32))</f>
        <v/>
      </c>
      <c r="BP54" s="2" t="str">
        <f>IF( _xlfn.XLOOKUP(BN$1,'9.5 MEAL TICKETS'!$CD$5:$CX$5,'9.5 MEAL TICKETS'!$CD32:$CX32)=0,"",_xlfn.XLOOKUP(BN$1,'9.5 MEAL TICKETS'!$CD$5:$CX$5,'9.5 MEAL TICKETS'!$CD32:$CX32))</f>
        <v/>
      </c>
      <c r="BQ54" s="2" t="str">
        <f>IF(_xlfn.XLOOKUP(BN$1,'9.5 MEAL TICKETS'!$DI$5:$EC$5,'9.5 MEAL TICKETS'!$DI32:$EC32)=0,"",_xlfn.XLOOKUP(BN$1,'9.5 MEAL TICKETS'!$DI$5:$EC$5,'9.5 MEAL TICKETS'!$DI32:$EC32))</f>
        <v/>
      </c>
      <c r="BR54" s="2">
        <f t="shared" si="223"/>
        <v>0</v>
      </c>
      <c r="BS54" s="2"/>
      <c r="BU54" s="2" t="str">
        <f>IF(_xlfn.XLOOKUP(BU$1,'9.5 MEAL TICKETS'!$T$5:$AN$5,'9.5 MEAL TICKETS'!$T32:$AN32)=0,"",_xlfn.XLOOKUP(BU$1,'9.5 MEAL TICKETS'!$T$5:$AN$5,'9.5 MEAL TICKETS'!$T32:$AN32))</f>
        <v/>
      </c>
      <c r="BV54" s="2" t="str">
        <f>IF(_xlfn.XLOOKUP(BU$1,'9.5 MEAL TICKETS'!$AY$5:$BS$5,'9.5 MEAL TICKETS'!$AY32:$BS32)=0,"",_xlfn.XLOOKUP(BU$1,'9.5 MEAL TICKETS'!$AY$5:$BS$5,'9.5 MEAL TICKETS'!$AY32:$BS32))</f>
        <v/>
      </c>
      <c r="BW54" s="2">
        <f>IF( _xlfn.XLOOKUP(BU$1,'9.5 MEAL TICKETS'!$CD$5:$CX$5,'9.5 MEAL TICKETS'!$CD32:$CX32)=0,"",_xlfn.XLOOKUP(BU$1,'9.5 MEAL TICKETS'!$CD$5:$CX$5,'9.5 MEAL TICKETS'!$CD32:$CX32))</f>
        <v>1</v>
      </c>
      <c r="BX54" s="2" t="str">
        <f>IF(_xlfn.XLOOKUP(BU$1,'9.5 MEAL TICKETS'!$DI$5:$EC$5,'9.5 MEAL TICKETS'!$DI32:$EC32)=0,"",_xlfn.XLOOKUP(BU$1,'9.5 MEAL TICKETS'!$DI$5:$EC$5,'9.5 MEAL TICKETS'!$DI32:$EC32))</f>
        <v/>
      </c>
      <c r="BY54" s="2">
        <f t="shared" si="224"/>
        <v>1</v>
      </c>
      <c r="BZ54" s="2"/>
      <c r="CB54" s="2"/>
      <c r="CC54" s="2"/>
      <c r="CD54" s="2">
        <f>SUM('EXCEPTIONAL &amp; IFS &amp; G4'!G32)+SUM('EXCEPTIONAL &amp; IFS &amp; G4'!I32)</f>
        <v>170</v>
      </c>
      <c r="CE54" s="2">
        <f>SUM('EXCEPTIONAL &amp; IFS &amp; G4'!H32)+SUM('EXCEPTIONAL &amp; IFS &amp; G4'!J32)</f>
        <v>85</v>
      </c>
      <c r="CF54" s="2">
        <f t="shared" si="225"/>
        <v>255</v>
      </c>
      <c r="CG54" s="2"/>
      <c r="CI54" s="2">
        <f t="shared" si="226"/>
        <v>34</v>
      </c>
      <c r="CJ54" s="2">
        <f t="shared" si="227"/>
        <v>183</v>
      </c>
      <c r="CK54" s="2">
        <f t="shared" si="228"/>
        <v>386</v>
      </c>
      <c r="CL54" s="2">
        <f t="shared" si="229"/>
        <v>343</v>
      </c>
      <c r="CM54" s="2">
        <f>CI54+CJ54+CK54+CL54</f>
        <v>946</v>
      </c>
      <c r="CN54" s="2">
        <f t="shared" si="213"/>
        <v>0</v>
      </c>
      <c r="CP54" s="7" t="s">
        <v>21</v>
      </c>
      <c r="CQ54" s="26">
        <f>SUM(AZ59:BE59)</f>
        <v>77400</v>
      </c>
      <c r="CS54" s="31"/>
    </row>
    <row r="55" spans="1:97" x14ac:dyDescent="0.25">
      <c r="A55" s="216"/>
      <c r="B55" t="s">
        <v>4</v>
      </c>
      <c r="C55" s="2" t="str">
        <f>IF(_xlfn.XLOOKUP(C$1,'9.5 MEAL TICKETS'!$T$5:$AN$5,'9.5 MEAL TICKETS'!$T33:$AN33)=0,"",_xlfn.XLOOKUP(C$1,'9.5 MEAL TICKETS'!$T$5:$AN$5,'9.5 MEAL TICKETS'!$T33:$AN33))</f>
        <v/>
      </c>
      <c r="D55" s="2" t="str">
        <f>IF(_xlfn.XLOOKUP(C$1,'9.5 MEAL TICKETS'!$AY$5:$BS$5,'9.5 MEAL TICKETS'!$AY33:$BS33)=0,"",_xlfn.XLOOKUP(C$1,'9.5 MEAL TICKETS'!$AY$5:$BS$5,'9.5 MEAL TICKETS'!$AY33:$BS33))</f>
        <v/>
      </c>
      <c r="E55" s="2" t="str">
        <f>IF( _xlfn.XLOOKUP(C$1,'9.5 MEAL TICKETS'!$CD$5:$CX$5,'9.5 MEAL TICKETS'!$CD33:$CX33)=0,"",_xlfn.XLOOKUP(C$1,'9.5 MEAL TICKETS'!$CD$5:$CX$5,'9.5 MEAL TICKETS'!$CD33:$CX33))</f>
        <v/>
      </c>
      <c r="F55" s="2" t="str">
        <f>IF(_xlfn.XLOOKUP(C$1,'9.5 MEAL TICKETS'!$DI$5:$EC$5,'9.5 MEAL TICKETS'!$DI33:$EC33)=0,"",_xlfn.XLOOKUP(C$1,'9.5 MEAL TICKETS'!$DI$5:$EC$5,'9.5 MEAL TICKETS'!$DI33:$EC33))</f>
        <v/>
      </c>
      <c r="G55" s="2">
        <f t="shared" si="214"/>
        <v>0</v>
      </c>
      <c r="H55" s="2"/>
      <c r="J55" s="2" t="str">
        <f>IF(_xlfn.XLOOKUP(J$1,'9.5 MEAL TICKETS'!$T$5:$AN$5,'9.5 MEAL TICKETS'!$T33:$AN33)=0,"",_xlfn.XLOOKUP(J$1,'9.5 MEAL TICKETS'!$T$5:$AN$5,'9.5 MEAL TICKETS'!$T33:$AN33))</f>
        <v/>
      </c>
      <c r="K55" s="2" t="str">
        <f>IF(_xlfn.XLOOKUP(J$1,'9.5 MEAL TICKETS'!$AY$5:$BS$5,'9.5 MEAL TICKETS'!$AY33:$BS33)=0,"",_xlfn.XLOOKUP(J$1,'9.5 MEAL TICKETS'!$AY$5:$BS$5,'9.5 MEAL TICKETS'!$AY33:$BS33))</f>
        <v/>
      </c>
      <c r="L55" s="2" t="str">
        <f>IF( _xlfn.XLOOKUP(J$1,'9.5 MEAL TICKETS'!$CD$5:$CX$5,'9.5 MEAL TICKETS'!$CD33:$CX33)=0,"",_xlfn.XLOOKUP(J$1,'9.5 MEAL TICKETS'!$CD$5:$CX$5,'9.5 MEAL TICKETS'!$CD33:$CX33))</f>
        <v/>
      </c>
      <c r="M55" s="2" t="str">
        <f>IF(_xlfn.XLOOKUP(J$1,'9.5 MEAL TICKETS'!$DI$5:$EC$5,'9.5 MEAL TICKETS'!$DI33:$EC33)=0,"",_xlfn.XLOOKUP(J$1,'9.5 MEAL TICKETS'!$DI$5:$EC$5,'9.5 MEAL TICKETS'!$DI33:$EC33))</f>
        <v/>
      </c>
      <c r="N55" s="2">
        <f t="shared" si="215"/>
        <v>0</v>
      </c>
      <c r="O55" s="2"/>
      <c r="Q55" s="2">
        <f>IF(_xlfn.XLOOKUP(Q$1,'9.5 MEAL TICKETS'!$T$5:$AN$5,'9.5 MEAL TICKETS'!$T33:$AN33)=0,"",_xlfn.XLOOKUP(Q$1,'9.5 MEAL TICKETS'!$T$5:$AN$5,'9.5 MEAL TICKETS'!$T33:$AN33))</f>
        <v>3</v>
      </c>
      <c r="R55" s="2">
        <f>IF(_xlfn.XLOOKUP(Q$1,'9.5 MEAL TICKETS'!$AY$5:$BS$5,'9.5 MEAL TICKETS'!$AY33:$BS33)=0,"",_xlfn.XLOOKUP(Q$1,'9.5 MEAL TICKETS'!$AY$5:$BS$5,'9.5 MEAL TICKETS'!$AY33:$BS33))</f>
        <v>54</v>
      </c>
      <c r="S55" s="2">
        <f>IF( _xlfn.XLOOKUP(Q$1,'9.5 MEAL TICKETS'!$CD$5:$CX$5,'9.5 MEAL TICKETS'!$CD33:$CX33)=0,"",_xlfn.XLOOKUP(Q$1,'9.5 MEAL TICKETS'!$CD$5:$CX$5,'9.5 MEAL TICKETS'!$CD33:$CX33))</f>
        <v>54</v>
      </c>
      <c r="T55" s="2">
        <f>IF(_xlfn.XLOOKUP(Q$1,'9.5 MEAL TICKETS'!$DI$5:$EC$5,'9.5 MEAL TICKETS'!$DI33:$EC33)=0,"",_xlfn.XLOOKUP(Q$1,'9.5 MEAL TICKETS'!$DI$5:$EC$5,'9.5 MEAL TICKETS'!$DI33:$EC33))</f>
        <v>31</v>
      </c>
      <c r="U55" s="2">
        <f t="shared" si="216"/>
        <v>142</v>
      </c>
      <c r="V55" s="2"/>
      <c r="X55" s="93">
        <f>SUM(IF(_xlfn.XLOOKUP(X$1,'9.5 MEAL TICKETS'!$T$5:$AN$5,'9.5 MEAL TICKETS'!$T33:$AN33)=0,"",_xlfn.XLOOKUP(X$1,'9.5 MEAL TICKETS'!$T$5:$AN$5,'9.5 MEAL TICKETS'!$T33:$AN33)))+SUM('EXCEPTIONAL &amp; IFS &amp; G4'!C33)</f>
        <v>28</v>
      </c>
      <c r="Y55" s="93">
        <f>SUM(IF(_xlfn.XLOOKUP(X$1,'9.5 MEAL TICKETS'!$AY$5:$BS$5,'9.5 MEAL TICKETS'!$AY33:$BS33)=0,"",_xlfn.XLOOKUP(X$1,'9.5 MEAL TICKETS'!$AY$5:$BS$5,'9.5 MEAL TICKETS'!$AY33:$BS33)))+SUM('EXCEPTIONAL &amp; IFS &amp; G4'!D33)</f>
        <v>173</v>
      </c>
      <c r="Z55" s="93">
        <f>SUM(IF( _xlfn.XLOOKUP(X$1,'9.5 MEAL TICKETS'!$CD$5:$CX$5,'9.5 MEAL TICKETS'!$CD33:$CX33)=0,"",_xlfn.XLOOKUP(X$1,'9.5 MEAL TICKETS'!$CD$5:$CX$5,'9.5 MEAL TICKETS'!$CD33:$CX33)))+SUM('EXCEPTIONAL &amp; IFS &amp; G4'!E33)</f>
        <v>174</v>
      </c>
      <c r="AA55" s="2">
        <f>SUM(IF(_xlfn.XLOOKUP(X$1,'9.5 MEAL TICKETS'!$DI$5:$EC$5,'9.5 MEAL TICKETS'!$DI33:$EC33)=0,"",_xlfn.XLOOKUP(X$1,'9.5 MEAL TICKETS'!$DI$5:$EC$5,'9.5 MEAL TICKETS'!$DI33:$EC33)))+SUM('EXCEPTIONAL &amp; IFS &amp; G4'!F33)</f>
        <v>199</v>
      </c>
      <c r="AB55" s="2">
        <f t="shared" si="217"/>
        <v>574</v>
      </c>
      <c r="AC55" s="2"/>
      <c r="AE55" s="2" t="str">
        <f>IF(_xlfn.XLOOKUP(AE$1,'9.5 MEAL TICKETS'!$T$5:$AN$5,'9.5 MEAL TICKETS'!$T33:$AN33)=0,"",_xlfn.XLOOKUP(AE$1,'9.5 MEAL TICKETS'!$T$5:$AN$5,'9.5 MEAL TICKETS'!$T33:$AN33))</f>
        <v/>
      </c>
      <c r="AF55" s="2" t="str">
        <f>IF(_xlfn.XLOOKUP(AE$1,'9.5 MEAL TICKETS'!$AY$5:$BS$5,'9.5 MEAL TICKETS'!$AY33:$BS33)=0,"",_xlfn.XLOOKUP(AE$1,'9.5 MEAL TICKETS'!$AY$5:$BS$5,'9.5 MEAL TICKETS'!$AY33:$BS33))</f>
        <v/>
      </c>
      <c r="AG55" s="2">
        <f>IF( _xlfn.XLOOKUP(AE$1,'9.5 MEAL TICKETS'!$CD$5:$CX$5,'9.5 MEAL TICKETS'!$CD33:$CX33)=0,"",_xlfn.XLOOKUP(AE$1,'9.5 MEAL TICKETS'!$CD$5:$CX$5,'9.5 MEAL TICKETS'!$CD33:$CX33))</f>
        <v>1</v>
      </c>
      <c r="AH55" s="2" t="str">
        <f>IF(_xlfn.XLOOKUP(AE$1,'9.5 MEAL TICKETS'!$DI$5:$EC$5,'9.5 MEAL TICKETS'!$DI33:$EC33)=0,"",_xlfn.XLOOKUP(AE$1,'9.5 MEAL TICKETS'!$DI$5:$EC$5,'9.5 MEAL TICKETS'!$DI33:$EC33))</f>
        <v/>
      </c>
      <c r="AI55" s="2">
        <f t="shared" si="218"/>
        <v>1</v>
      </c>
      <c r="AJ55" s="2"/>
      <c r="AL55" s="2" t="str">
        <f>IF(_xlfn.XLOOKUP(AL$1,'9.5 MEAL TICKETS'!$T$5:$AN$5,'9.5 MEAL TICKETS'!$T33:$AN33)=0,"",_xlfn.XLOOKUP(AL$1,'9.5 MEAL TICKETS'!$T$5:$AN$5,'9.5 MEAL TICKETS'!$T33:$AN33))</f>
        <v/>
      </c>
      <c r="AM55" s="2" t="str">
        <f>IF(_xlfn.XLOOKUP(AL$1,'9.5 MEAL TICKETS'!$AY$5:$BS$5,'9.5 MEAL TICKETS'!$AY33:$BS33)=0,"",_xlfn.XLOOKUP(AL$1,'9.5 MEAL TICKETS'!$AY$5:$BS$5,'9.5 MEAL TICKETS'!$AY33:$BS33))</f>
        <v/>
      </c>
      <c r="AN55" s="2" t="str">
        <f>IF( _xlfn.XLOOKUP(AL$1,'9.5 MEAL TICKETS'!$CD$5:$CX$5,'9.5 MEAL TICKETS'!$CD33:$CX33)=0,"",_xlfn.XLOOKUP(AL$1,'9.5 MEAL TICKETS'!$CD$5:$CX$5,'9.5 MEAL TICKETS'!$CD33:$CX33))</f>
        <v/>
      </c>
      <c r="AO55" s="2" t="str">
        <f>IF(_xlfn.XLOOKUP(AL$1,'9.5 MEAL TICKETS'!$DI$5:$EC$5,'9.5 MEAL TICKETS'!$DI33:$EC33)=0,"",_xlfn.XLOOKUP(AL$1,'9.5 MEAL TICKETS'!$DI$5:$EC$5,'9.5 MEAL TICKETS'!$DI33:$EC33))</f>
        <v/>
      </c>
      <c r="AP55" s="2">
        <f t="shared" si="219"/>
        <v>0</v>
      </c>
      <c r="AQ55" s="2"/>
      <c r="AS55" s="2"/>
      <c r="AT55" s="2" t="str">
        <f>IF(_xlfn.XLOOKUP(AS$1,'9.5 MEAL TICKETS'!$AY$5:$BS$5,'9.5 MEAL TICKETS'!$AY33:$BS33)=0,"",_xlfn.XLOOKUP(AS$1,'9.5 MEAL TICKETS'!$AY$5:$BS$5,'9.5 MEAL TICKETS'!$AY33:$BS33))</f>
        <v/>
      </c>
      <c r="AU55" s="2"/>
      <c r="AV55" s="2" t="str">
        <f>IF(_xlfn.XLOOKUP(AS$1,'9.5 MEAL TICKETS'!$DI$5:$EC$5,'9.5 MEAL TICKETS'!$DI33:$EC33)=0,"",_xlfn.XLOOKUP(AS$1,'9.5 MEAL TICKETS'!$DI$5:$EC$5,'9.5 MEAL TICKETS'!$DI33:$EC33))</f>
        <v/>
      </c>
      <c r="AW55" s="2">
        <f t="shared" si="220"/>
        <v>0</v>
      </c>
      <c r="AX55" s="2"/>
      <c r="AZ55" s="2" t="str">
        <f>IF(_xlfn.XLOOKUP(AZ$1,'9.5 MEAL TICKETS'!$T$5:$AN$5,'9.5 MEAL TICKETS'!$T33:$AN33)=0,"",_xlfn.XLOOKUP(AZ$1,'9.5 MEAL TICKETS'!$T$5:$AN$5,'9.5 MEAL TICKETS'!$T33:$AN33))</f>
        <v/>
      </c>
      <c r="BA55" s="2" t="str">
        <f>IF(_xlfn.XLOOKUP(AZ$1,'9.5 MEAL TICKETS'!$AY$5:$BS$5,'9.5 MEAL TICKETS'!$AY33:$BS33)=0,"",_xlfn.XLOOKUP(AZ$1,'9.5 MEAL TICKETS'!$AY$5:$BS$5,'9.5 MEAL TICKETS'!$AY33:$BS33))</f>
        <v/>
      </c>
      <c r="BB55" s="2">
        <f>IF( _xlfn.XLOOKUP(AZ$1,'9.5 MEAL TICKETS'!$CD$5:$CX$5,'9.5 MEAL TICKETS'!$CD33:$CX33)=0,"",_xlfn.XLOOKUP(AZ$1,'9.5 MEAL TICKETS'!$CD$5:$CX$5,'9.5 MEAL TICKETS'!$CD33:$CX33))</f>
        <v>6</v>
      </c>
      <c r="BC55" s="2">
        <f>IF(_xlfn.XLOOKUP(AZ$1,'9.5 MEAL TICKETS'!$DI$5:$EC$5,'9.5 MEAL TICKETS'!$DI33:$EC33)=0,"",_xlfn.XLOOKUP(AZ$1,'9.5 MEAL TICKETS'!$DI$5:$EC$5,'9.5 MEAL TICKETS'!$DI33:$EC33))</f>
        <v>2</v>
      </c>
      <c r="BD55" s="2">
        <f t="shared" si="231"/>
        <v>8</v>
      </c>
      <c r="BE55" s="2"/>
      <c r="BG55" s="2"/>
      <c r="BH55" s="2" t="str">
        <f>IF(_xlfn.XLOOKUP(BG$1,'9.5 MEAL TICKETS'!$AY$5:$BS$5,'9.5 MEAL TICKETS'!$AY33:$BS33)=0,"",_xlfn.XLOOKUP(BG$1,'9.5 MEAL TICKETS'!$AY$5:$BS$5,'9.5 MEAL TICKETS'!$AY33:$BS33))</f>
        <v/>
      </c>
      <c r="BI55" s="2" t="str">
        <f>IF( _xlfn.XLOOKUP(BG$1,'9.5 MEAL TICKETS'!$CD$5:$CX$5,'9.5 MEAL TICKETS'!$CD33:$CX33)=0,"",_xlfn.XLOOKUP(BG$1,'9.5 MEAL TICKETS'!$CD$5:$CX$5,'9.5 MEAL TICKETS'!$CD33:$CX33))</f>
        <v/>
      </c>
      <c r="BJ55" s="2" t="str">
        <f>IF(_xlfn.XLOOKUP(BG$1,'9.5 MEAL TICKETS'!$DI$5:$EC$5,'9.5 MEAL TICKETS'!$DI33:$EC33)=0,"",_xlfn.XLOOKUP(BG$1,'9.5 MEAL TICKETS'!$DI$5:$EC$5,'9.5 MEAL TICKETS'!$DI33:$EC33))</f>
        <v/>
      </c>
      <c r="BK55" s="2">
        <f t="shared" si="222"/>
        <v>0</v>
      </c>
      <c r="BL55" s="2"/>
      <c r="BN55" s="2" t="str">
        <f>IF(_xlfn.XLOOKUP(BN$1,'9.5 MEAL TICKETS'!$T$5:$AN$5,'9.5 MEAL TICKETS'!$T33:$AN33)=0,"",_xlfn.XLOOKUP(BN$1,'9.5 MEAL TICKETS'!$T$5:$AN$5,'9.5 MEAL TICKETS'!$T33:$AN33))</f>
        <v/>
      </c>
      <c r="BO55" s="2" t="str">
        <f>IF(_xlfn.XLOOKUP(BN$1,'9.5 MEAL TICKETS'!$AY$5:$BS$5,'9.5 MEAL TICKETS'!$AY33:$BS33)=0,"",_xlfn.XLOOKUP(BN$1,'9.5 MEAL TICKETS'!$AY$5:$BS$5,'9.5 MEAL TICKETS'!$AY33:$BS33))</f>
        <v/>
      </c>
      <c r="BP55" s="2" t="str">
        <f>IF( _xlfn.XLOOKUP(BN$1,'9.5 MEAL TICKETS'!$CD$5:$CX$5,'9.5 MEAL TICKETS'!$CD33:$CX33)=0,"",_xlfn.XLOOKUP(BN$1,'9.5 MEAL TICKETS'!$CD$5:$CX$5,'9.5 MEAL TICKETS'!$CD33:$CX33))</f>
        <v/>
      </c>
      <c r="BQ55" s="2" t="str">
        <f>IF(_xlfn.XLOOKUP(BN$1,'9.5 MEAL TICKETS'!$DI$5:$EC$5,'9.5 MEAL TICKETS'!$DI33:$EC33)=0,"",_xlfn.XLOOKUP(BN$1,'9.5 MEAL TICKETS'!$DI$5:$EC$5,'9.5 MEAL TICKETS'!$DI33:$EC33))</f>
        <v/>
      </c>
      <c r="BR55" s="2">
        <f t="shared" si="223"/>
        <v>0</v>
      </c>
      <c r="BS55" s="2"/>
      <c r="BU55" s="2" t="str">
        <f>IF(_xlfn.XLOOKUP(BU$1,'9.5 MEAL TICKETS'!$T$5:$AN$5,'9.5 MEAL TICKETS'!$T33:$AN33)=0,"",_xlfn.XLOOKUP(BU$1,'9.5 MEAL TICKETS'!$T$5:$AN$5,'9.5 MEAL TICKETS'!$T33:$AN33))</f>
        <v/>
      </c>
      <c r="BV55" s="2" t="str">
        <f>IF(_xlfn.XLOOKUP(BU$1,'9.5 MEAL TICKETS'!$AY$5:$BS$5,'9.5 MEAL TICKETS'!$AY33:$BS33)=0,"",_xlfn.XLOOKUP(BU$1,'9.5 MEAL TICKETS'!$AY$5:$BS$5,'9.5 MEAL TICKETS'!$AY33:$BS33))</f>
        <v/>
      </c>
      <c r="BW55" s="2">
        <f>IF( _xlfn.XLOOKUP(BU$1,'9.5 MEAL TICKETS'!$CD$5:$CX$5,'9.5 MEAL TICKETS'!$CD33:$CX33)=0,"",_xlfn.XLOOKUP(BU$1,'9.5 MEAL TICKETS'!$CD$5:$CX$5,'9.5 MEAL TICKETS'!$CD33:$CX33))</f>
        <v>1</v>
      </c>
      <c r="BX55" s="2">
        <f>IF(_xlfn.XLOOKUP(BU$1,'9.5 MEAL TICKETS'!$DI$5:$EC$5,'9.5 MEAL TICKETS'!$DI33:$EC33)=0,"",_xlfn.XLOOKUP(BU$1,'9.5 MEAL TICKETS'!$DI$5:$EC$5,'9.5 MEAL TICKETS'!$DI33:$EC33))</f>
        <v>1</v>
      </c>
      <c r="BY55" s="2">
        <f t="shared" si="224"/>
        <v>2</v>
      </c>
      <c r="BZ55" s="2"/>
      <c r="CB55" s="2"/>
      <c r="CC55" s="2"/>
      <c r="CD55" s="2">
        <f>SUM('EXCEPTIONAL &amp; IFS &amp; G4'!G33)+SUM('EXCEPTIONAL &amp; IFS &amp; G4'!I33)</f>
        <v>115</v>
      </c>
      <c r="CE55" s="2">
        <f>SUM('EXCEPTIONAL &amp; IFS &amp; G4'!H33)+SUM('EXCEPTIONAL &amp; IFS &amp; G4'!J33)</f>
        <v>105</v>
      </c>
      <c r="CF55" s="2">
        <f t="shared" si="225"/>
        <v>220</v>
      </c>
      <c r="CG55" s="2"/>
      <c r="CI55" s="2">
        <f t="shared" si="226"/>
        <v>31</v>
      </c>
      <c r="CJ55" s="2">
        <f t="shared" si="227"/>
        <v>227</v>
      </c>
      <c r="CK55" s="2">
        <f t="shared" si="228"/>
        <v>351</v>
      </c>
      <c r="CL55" s="2">
        <f t="shared" si="229"/>
        <v>338</v>
      </c>
      <c r="CM55" s="2">
        <f>CI55+CJ55+CK55+CL55</f>
        <v>947</v>
      </c>
      <c r="CN55" s="2">
        <f t="shared" si="213"/>
        <v>0</v>
      </c>
      <c r="CP55" s="7" t="s">
        <v>20</v>
      </c>
      <c r="CQ55" s="26">
        <f>SUM(BG59:BL59)</f>
        <v>0</v>
      </c>
      <c r="CS55" s="31"/>
    </row>
    <row r="56" spans="1:97" x14ac:dyDescent="0.25">
      <c r="A56" s="216"/>
      <c r="B56" t="s">
        <v>3</v>
      </c>
      <c r="C56" s="4">
        <f t="shared" ref="C56:H56" si="232">SUM(C49:C55)</f>
        <v>0</v>
      </c>
      <c r="D56" s="4">
        <f t="shared" si="232"/>
        <v>0</v>
      </c>
      <c r="E56" s="4">
        <f t="shared" si="232"/>
        <v>4</v>
      </c>
      <c r="F56" s="4">
        <f t="shared" si="232"/>
        <v>0</v>
      </c>
      <c r="G56" s="4">
        <f t="shared" si="232"/>
        <v>4</v>
      </c>
      <c r="H56" s="4">
        <f t="shared" si="232"/>
        <v>0</v>
      </c>
      <c r="I56" s="5"/>
      <c r="J56" s="4">
        <f t="shared" ref="J56:O56" si="233">SUM(J49:J55)</f>
        <v>0</v>
      </c>
      <c r="K56" s="4">
        <f t="shared" si="233"/>
        <v>0</v>
      </c>
      <c r="L56" s="4">
        <f t="shared" si="233"/>
        <v>8</v>
      </c>
      <c r="M56" s="4">
        <f t="shared" si="233"/>
        <v>0</v>
      </c>
      <c r="N56" s="4">
        <f t="shared" si="233"/>
        <v>8</v>
      </c>
      <c r="O56" s="4">
        <f t="shared" si="233"/>
        <v>0</v>
      </c>
      <c r="P56" s="5"/>
      <c r="Q56" s="4">
        <f t="shared" ref="Q56:V56" si="234">SUM(Q49:Q55)</f>
        <v>50</v>
      </c>
      <c r="R56" s="4">
        <f t="shared" si="234"/>
        <v>375</v>
      </c>
      <c r="S56" s="4">
        <f t="shared" si="234"/>
        <v>426</v>
      </c>
      <c r="T56" s="4">
        <f t="shared" si="234"/>
        <v>179</v>
      </c>
      <c r="U56" s="4">
        <f t="shared" si="234"/>
        <v>1030</v>
      </c>
      <c r="V56" s="4">
        <f t="shared" si="234"/>
        <v>0</v>
      </c>
      <c r="W56" s="5"/>
      <c r="X56" s="4">
        <f t="shared" ref="X56:AC56" si="235">SUM(X49:X55)</f>
        <v>268</v>
      </c>
      <c r="Y56" s="4">
        <f t="shared" si="235"/>
        <v>924</v>
      </c>
      <c r="Z56" s="4">
        <f t="shared" si="235"/>
        <v>1070</v>
      </c>
      <c r="AA56" s="4">
        <f t="shared" si="235"/>
        <v>1185</v>
      </c>
      <c r="AB56" s="4">
        <f t="shared" si="235"/>
        <v>3447</v>
      </c>
      <c r="AC56" s="4">
        <f t="shared" si="235"/>
        <v>0</v>
      </c>
      <c r="AD56" s="5"/>
      <c r="AE56" s="4">
        <f t="shared" ref="AE56:AJ56" si="236">SUM(AE49:AE55)</f>
        <v>0</v>
      </c>
      <c r="AF56" s="4">
        <f t="shared" si="236"/>
        <v>0</v>
      </c>
      <c r="AG56" s="4">
        <f t="shared" si="236"/>
        <v>9</v>
      </c>
      <c r="AH56" s="4">
        <f t="shared" si="236"/>
        <v>0</v>
      </c>
      <c r="AI56" s="4">
        <f t="shared" si="236"/>
        <v>9</v>
      </c>
      <c r="AJ56" s="4">
        <f t="shared" si="236"/>
        <v>0</v>
      </c>
      <c r="AK56" s="5"/>
      <c r="AL56" s="4">
        <f t="shared" ref="AL56:AQ56" si="237">SUM(AL49:AL55)</f>
        <v>0</v>
      </c>
      <c r="AM56" s="4">
        <f t="shared" si="237"/>
        <v>0</v>
      </c>
      <c r="AN56" s="4">
        <f t="shared" si="237"/>
        <v>3</v>
      </c>
      <c r="AO56" s="4">
        <f t="shared" si="237"/>
        <v>0</v>
      </c>
      <c r="AP56" s="4">
        <f t="shared" si="237"/>
        <v>3</v>
      </c>
      <c r="AQ56" s="4">
        <f t="shared" si="237"/>
        <v>0</v>
      </c>
      <c r="AR56" s="5"/>
      <c r="AS56" s="4">
        <f t="shared" ref="AS56:AX56" si="238">SUM(AS49:AS55)</f>
        <v>0</v>
      </c>
      <c r="AT56" s="4">
        <f t="shared" si="238"/>
        <v>0</v>
      </c>
      <c r="AU56" s="4">
        <f t="shared" si="238"/>
        <v>0</v>
      </c>
      <c r="AV56" s="4">
        <f t="shared" si="238"/>
        <v>0</v>
      </c>
      <c r="AW56" s="4">
        <f t="shared" si="238"/>
        <v>0</v>
      </c>
      <c r="AX56" s="4">
        <f t="shared" si="238"/>
        <v>0</v>
      </c>
      <c r="AY56" s="5"/>
      <c r="AZ56" s="4">
        <f t="shared" ref="AZ56:BE56" si="239">SUM(AZ49:AZ55)</f>
        <v>0</v>
      </c>
      <c r="BA56" s="4">
        <f t="shared" si="239"/>
        <v>0</v>
      </c>
      <c r="BB56" s="4">
        <f t="shared" si="239"/>
        <v>46</v>
      </c>
      <c r="BC56" s="4">
        <f t="shared" si="239"/>
        <v>14</v>
      </c>
      <c r="BD56" s="4">
        <f t="shared" si="239"/>
        <v>60</v>
      </c>
      <c r="BE56" s="4">
        <f t="shared" si="239"/>
        <v>0</v>
      </c>
      <c r="BF56" s="5"/>
      <c r="BG56" s="4">
        <f t="shared" ref="BG56:BL56" si="240">SUM(BG49:BG55)</f>
        <v>0</v>
      </c>
      <c r="BH56" s="4">
        <f t="shared" si="240"/>
        <v>0</v>
      </c>
      <c r="BI56" s="4">
        <f t="shared" si="240"/>
        <v>0</v>
      </c>
      <c r="BJ56" s="4">
        <f t="shared" si="240"/>
        <v>0</v>
      </c>
      <c r="BK56" s="4">
        <f t="shared" si="240"/>
        <v>0</v>
      </c>
      <c r="BL56" s="4">
        <f t="shared" si="240"/>
        <v>0</v>
      </c>
      <c r="BM56" s="5"/>
      <c r="BN56" s="4">
        <f t="shared" ref="BN56:BP56" si="241">SUM(BN49:BN55)</f>
        <v>0</v>
      </c>
      <c r="BO56" s="4">
        <f t="shared" si="241"/>
        <v>0</v>
      </c>
      <c r="BP56" s="4">
        <f t="shared" si="241"/>
        <v>0</v>
      </c>
      <c r="BQ56" s="4">
        <f>SUM(BQ49:BQ55)</f>
        <v>0</v>
      </c>
      <c r="BR56" s="4">
        <f t="shared" ref="BR56:BS56" si="242">SUM(BR49:BR55)</f>
        <v>0</v>
      </c>
      <c r="BS56" s="4">
        <f t="shared" si="242"/>
        <v>0</v>
      </c>
      <c r="BT56" s="5"/>
      <c r="BU56" s="4">
        <f t="shared" ref="BU56:BZ56" si="243">SUM(BU49:BU55)</f>
        <v>0</v>
      </c>
      <c r="BV56" s="4">
        <f t="shared" si="243"/>
        <v>0</v>
      </c>
      <c r="BW56" s="4">
        <f t="shared" si="243"/>
        <v>4</v>
      </c>
      <c r="BX56" s="4">
        <f t="shared" si="243"/>
        <v>2</v>
      </c>
      <c r="BY56" s="4">
        <f t="shared" si="243"/>
        <v>6</v>
      </c>
      <c r="BZ56" s="4">
        <f t="shared" si="243"/>
        <v>0</v>
      </c>
      <c r="CA56" s="5"/>
      <c r="CB56" s="4">
        <f t="shared" ref="CB56:CG56" si="244">SUM(CB49:CB55)</f>
        <v>0</v>
      </c>
      <c r="CC56" s="4">
        <f t="shared" si="244"/>
        <v>0</v>
      </c>
      <c r="CD56" s="4">
        <f t="shared" si="244"/>
        <v>879</v>
      </c>
      <c r="CE56" s="4">
        <f t="shared" si="244"/>
        <v>290</v>
      </c>
      <c r="CF56" s="4">
        <f t="shared" si="244"/>
        <v>1169</v>
      </c>
      <c r="CG56" s="4">
        <f t="shared" si="244"/>
        <v>0</v>
      </c>
      <c r="CI56" s="2">
        <f>SUM(CI49:CI55)</f>
        <v>318</v>
      </c>
      <c r="CJ56" s="2">
        <f t="shared" ref="CJ56:CL56" si="245">SUM(CJ49:CJ55)</f>
        <v>1299</v>
      </c>
      <c r="CK56" s="2">
        <f t="shared" si="245"/>
        <v>2449</v>
      </c>
      <c r="CL56" s="2">
        <f t="shared" si="245"/>
        <v>1670</v>
      </c>
      <c r="CM56" s="2">
        <f>CI56+CJ56+CK56+CL56</f>
        <v>5736</v>
      </c>
      <c r="CN56" s="2">
        <f t="shared" ref="CN56" si="246">SUM(CN49:CN55)</f>
        <v>0</v>
      </c>
      <c r="CP56" s="7" t="s">
        <v>36</v>
      </c>
      <c r="CQ56" s="26">
        <f>SUM(BN59:BS59)</f>
        <v>0</v>
      </c>
      <c r="CS56" s="31"/>
    </row>
    <row r="57" spans="1:97" x14ac:dyDescent="0.25">
      <c r="B57" t="s">
        <v>2</v>
      </c>
      <c r="C57" s="1">
        <f t="shared" ref="C57:H57" si="247">+C48*C56</f>
        <v>0</v>
      </c>
      <c r="D57" s="1">
        <f t="shared" si="247"/>
        <v>0</v>
      </c>
      <c r="E57" s="1">
        <f t="shared" si="247"/>
        <v>4400</v>
      </c>
      <c r="F57" s="1">
        <f t="shared" si="247"/>
        <v>0</v>
      </c>
      <c r="G57" s="1">
        <f t="shared" si="247"/>
        <v>400</v>
      </c>
      <c r="H57" s="1">
        <f t="shared" si="247"/>
        <v>0</v>
      </c>
      <c r="I57" s="3"/>
      <c r="J57" s="1">
        <f t="shared" ref="J57:O57" si="248">+J48*J56</f>
        <v>0</v>
      </c>
      <c r="K57" s="1">
        <f t="shared" si="248"/>
        <v>0</v>
      </c>
      <c r="L57" s="1">
        <f t="shared" si="248"/>
        <v>8800</v>
      </c>
      <c r="M57" s="1">
        <f t="shared" si="248"/>
        <v>0</v>
      </c>
      <c r="N57" s="1">
        <f t="shared" si="248"/>
        <v>800</v>
      </c>
      <c r="O57" s="1">
        <f t="shared" si="248"/>
        <v>0</v>
      </c>
      <c r="P57" s="3"/>
      <c r="Q57" s="1">
        <f t="shared" ref="Q57:V57" si="249">+Q48*Q56</f>
        <v>35000</v>
      </c>
      <c r="R57" s="1">
        <f t="shared" si="249"/>
        <v>262500</v>
      </c>
      <c r="S57" s="1">
        <f t="shared" si="249"/>
        <v>468600</v>
      </c>
      <c r="T57" s="1">
        <f t="shared" si="249"/>
        <v>196900</v>
      </c>
      <c r="U57" s="1">
        <f t="shared" si="249"/>
        <v>103000</v>
      </c>
      <c r="V57" s="1">
        <f t="shared" si="249"/>
        <v>0</v>
      </c>
      <c r="W57" s="3"/>
      <c r="X57" s="1">
        <f t="shared" ref="X57:AC57" si="250">+X48*X56</f>
        <v>187600</v>
      </c>
      <c r="Y57" s="1">
        <f t="shared" si="250"/>
        <v>646800</v>
      </c>
      <c r="Z57" s="1">
        <f t="shared" si="250"/>
        <v>1177000</v>
      </c>
      <c r="AA57" s="1">
        <f t="shared" si="250"/>
        <v>1303500</v>
      </c>
      <c r="AB57" s="1">
        <f t="shared" si="250"/>
        <v>344700</v>
      </c>
      <c r="AC57" s="1">
        <f t="shared" si="250"/>
        <v>0</v>
      </c>
      <c r="AD57" s="3"/>
      <c r="AE57" s="1">
        <f t="shared" ref="AE57:AJ57" si="251">+AE48*AE56</f>
        <v>0</v>
      </c>
      <c r="AF57" s="1">
        <f t="shared" si="251"/>
        <v>0</v>
      </c>
      <c r="AG57" s="1">
        <f t="shared" si="251"/>
        <v>9900</v>
      </c>
      <c r="AH57" s="1">
        <f t="shared" si="251"/>
        <v>0</v>
      </c>
      <c r="AI57" s="1">
        <f t="shared" si="251"/>
        <v>900</v>
      </c>
      <c r="AJ57" s="1">
        <f t="shared" si="251"/>
        <v>0</v>
      </c>
      <c r="AK57" s="3"/>
      <c r="AL57" s="1">
        <f t="shared" ref="AL57:AQ57" si="252">+AL48*AL56</f>
        <v>0</v>
      </c>
      <c r="AM57" s="1">
        <f t="shared" si="252"/>
        <v>0</v>
      </c>
      <c r="AN57" s="1">
        <f t="shared" si="252"/>
        <v>3300</v>
      </c>
      <c r="AO57" s="1">
        <f t="shared" si="252"/>
        <v>0</v>
      </c>
      <c r="AP57" s="1">
        <f t="shared" si="252"/>
        <v>300</v>
      </c>
      <c r="AQ57" s="1">
        <f t="shared" si="252"/>
        <v>0</v>
      </c>
      <c r="AR57" s="3"/>
      <c r="AS57" s="1">
        <f t="shared" ref="AS57:AX57" si="253">+AS48*AS56</f>
        <v>0</v>
      </c>
      <c r="AT57" s="1">
        <f t="shared" si="253"/>
        <v>0</v>
      </c>
      <c r="AU57" s="1">
        <f t="shared" si="253"/>
        <v>0</v>
      </c>
      <c r="AV57" s="1">
        <f t="shared" si="253"/>
        <v>0</v>
      </c>
      <c r="AW57" s="1">
        <f t="shared" si="253"/>
        <v>0</v>
      </c>
      <c r="AX57" s="1">
        <f t="shared" si="253"/>
        <v>0</v>
      </c>
      <c r="AY57" s="3"/>
      <c r="AZ57" s="1">
        <f t="shared" ref="AZ57:BE57" si="254">+AZ48*AZ56</f>
        <v>0</v>
      </c>
      <c r="BA57" s="1">
        <f t="shared" si="254"/>
        <v>0</v>
      </c>
      <c r="BB57" s="1">
        <f t="shared" si="254"/>
        <v>50600</v>
      </c>
      <c r="BC57" s="1">
        <f t="shared" si="254"/>
        <v>15400</v>
      </c>
      <c r="BD57" s="1">
        <f t="shared" si="254"/>
        <v>6000</v>
      </c>
      <c r="BE57" s="1">
        <f t="shared" si="254"/>
        <v>0</v>
      </c>
      <c r="BF57" s="3"/>
      <c r="BG57" s="1">
        <f t="shared" ref="BG57:BL57" si="255">+BG48*BG56</f>
        <v>0</v>
      </c>
      <c r="BH57" s="1">
        <f t="shared" si="255"/>
        <v>0</v>
      </c>
      <c r="BI57" s="1">
        <f t="shared" si="255"/>
        <v>0</v>
      </c>
      <c r="BJ57" s="1">
        <f t="shared" si="255"/>
        <v>0</v>
      </c>
      <c r="BK57" s="1">
        <f t="shared" si="255"/>
        <v>0</v>
      </c>
      <c r="BL57" s="1">
        <f t="shared" si="255"/>
        <v>0</v>
      </c>
      <c r="BM57" s="3"/>
      <c r="BN57" s="1">
        <f t="shared" ref="BN57:BS57" si="256">+BN48*BN56</f>
        <v>0</v>
      </c>
      <c r="BO57" s="1">
        <f t="shared" si="256"/>
        <v>0</v>
      </c>
      <c r="BP57" s="1">
        <f t="shared" si="256"/>
        <v>0</v>
      </c>
      <c r="BQ57" s="1">
        <f t="shared" si="256"/>
        <v>0</v>
      </c>
      <c r="BR57" s="1">
        <f t="shared" si="256"/>
        <v>0</v>
      </c>
      <c r="BS57" s="1">
        <f t="shared" si="256"/>
        <v>0</v>
      </c>
      <c r="BT57" s="3"/>
      <c r="BU57" s="1">
        <f t="shared" ref="BU57:BZ57" si="257">+BU48*BU56</f>
        <v>0</v>
      </c>
      <c r="BV57" s="1">
        <f t="shared" si="257"/>
        <v>0</v>
      </c>
      <c r="BW57" s="1">
        <f t="shared" si="257"/>
        <v>4400</v>
      </c>
      <c r="BX57" s="1">
        <f t="shared" si="257"/>
        <v>2200</v>
      </c>
      <c r="BY57" s="1">
        <f t="shared" si="257"/>
        <v>600</v>
      </c>
      <c r="BZ57" s="1">
        <f t="shared" si="257"/>
        <v>0</v>
      </c>
      <c r="CA57" s="3"/>
      <c r="CB57" s="1">
        <f t="shared" ref="CB57:CG57" si="258">+CB48*CB56</f>
        <v>0</v>
      </c>
      <c r="CC57" s="1">
        <f t="shared" si="258"/>
        <v>0</v>
      </c>
      <c r="CD57" s="1">
        <f t="shared" si="258"/>
        <v>966900</v>
      </c>
      <c r="CE57" s="1">
        <f t="shared" si="258"/>
        <v>319000</v>
      </c>
      <c r="CF57" s="1">
        <f t="shared" si="258"/>
        <v>116900</v>
      </c>
      <c r="CG57" s="1">
        <f t="shared" si="258"/>
        <v>0</v>
      </c>
      <c r="CH57" s="3"/>
      <c r="CI57" s="25">
        <f>CI56*CI48</f>
        <v>222600</v>
      </c>
      <c r="CJ57" s="25">
        <f t="shared" ref="CJ57:CN57" si="259">CJ56*CJ48</f>
        <v>909300</v>
      </c>
      <c r="CK57" s="25">
        <f t="shared" si="259"/>
        <v>2693900</v>
      </c>
      <c r="CL57" s="25">
        <f t="shared" si="259"/>
        <v>1837000</v>
      </c>
      <c r="CM57" s="25">
        <f t="shared" si="259"/>
        <v>573600</v>
      </c>
      <c r="CN57" s="25">
        <f t="shared" si="259"/>
        <v>0</v>
      </c>
      <c r="CP57" s="7" t="s">
        <v>18</v>
      </c>
      <c r="CQ57" s="26">
        <f>SUM(BU59:BZ59)</f>
        <v>7740</v>
      </c>
      <c r="CS57" s="31"/>
    </row>
    <row r="58" spans="1:97" x14ac:dyDescent="0.25">
      <c r="B58" t="s">
        <v>1</v>
      </c>
      <c r="C58" s="1">
        <f>+C57*7.5%</f>
        <v>0</v>
      </c>
      <c r="D58" s="1">
        <f t="shared" ref="D58:H58" si="260">+D57*7.5%</f>
        <v>0</v>
      </c>
      <c r="E58" s="1">
        <f t="shared" si="260"/>
        <v>330</v>
      </c>
      <c r="F58" s="1">
        <f t="shared" si="260"/>
        <v>0</v>
      </c>
      <c r="G58" s="1">
        <f t="shared" si="260"/>
        <v>30</v>
      </c>
      <c r="H58" s="1">
        <f t="shared" si="260"/>
        <v>0</v>
      </c>
      <c r="I58" s="3"/>
      <c r="J58" s="1">
        <f>+J57*7.5%</f>
        <v>0</v>
      </c>
      <c r="K58" s="1">
        <f t="shared" ref="K58:O58" si="261">+K57*7.5%</f>
        <v>0</v>
      </c>
      <c r="L58" s="1">
        <f t="shared" si="261"/>
        <v>660</v>
      </c>
      <c r="M58" s="1">
        <f t="shared" si="261"/>
        <v>0</v>
      </c>
      <c r="N58" s="1">
        <f t="shared" si="261"/>
        <v>60</v>
      </c>
      <c r="O58" s="1">
        <f t="shared" si="261"/>
        <v>0</v>
      </c>
      <c r="P58" s="3"/>
      <c r="Q58" s="1">
        <f>+Q57*7.5%</f>
        <v>2625</v>
      </c>
      <c r="R58" s="1">
        <f t="shared" ref="R58:V58" si="262">+R57*7.5%</f>
        <v>19687.5</v>
      </c>
      <c r="S58" s="1">
        <f t="shared" si="262"/>
        <v>35145</v>
      </c>
      <c r="T58" s="1">
        <f t="shared" si="262"/>
        <v>14767.5</v>
      </c>
      <c r="U58" s="1">
        <f t="shared" si="262"/>
        <v>7725</v>
      </c>
      <c r="V58" s="1">
        <f t="shared" si="262"/>
        <v>0</v>
      </c>
      <c r="W58" s="3"/>
      <c r="X58" s="1">
        <f>+X57*7.5%</f>
        <v>14070</v>
      </c>
      <c r="Y58" s="1">
        <f>+Y57*7.5%</f>
        <v>48510</v>
      </c>
      <c r="Z58" s="1">
        <f>+Z57*7.5%</f>
        <v>88275</v>
      </c>
      <c r="AA58" s="1">
        <f>+AA57*7.5%</f>
        <v>97762.5</v>
      </c>
      <c r="AB58" s="1">
        <f>+AB57*7.5%</f>
        <v>25852.5</v>
      </c>
      <c r="AC58" s="1">
        <f>+AC57*0.05</f>
        <v>0</v>
      </c>
      <c r="AD58" s="3"/>
      <c r="AE58" s="1">
        <f>+AE57*7.5%</f>
        <v>0</v>
      </c>
      <c r="AF58" s="1">
        <f t="shared" ref="AF58:AJ58" si="263">+AF57*7.5%</f>
        <v>0</v>
      </c>
      <c r="AG58" s="1">
        <f t="shared" si="263"/>
        <v>742.5</v>
      </c>
      <c r="AH58" s="1">
        <f t="shared" si="263"/>
        <v>0</v>
      </c>
      <c r="AI58" s="1">
        <f t="shared" si="263"/>
        <v>67.5</v>
      </c>
      <c r="AJ58" s="1">
        <f t="shared" si="263"/>
        <v>0</v>
      </c>
      <c r="AK58" s="3"/>
      <c r="AL58" s="1">
        <f>+AL57*7.5%</f>
        <v>0</v>
      </c>
      <c r="AM58" s="1">
        <f t="shared" ref="AM58:AQ58" si="264">+AM57*7.5%</f>
        <v>0</v>
      </c>
      <c r="AN58" s="1">
        <f t="shared" si="264"/>
        <v>247.5</v>
      </c>
      <c r="AO58" s="1">
        <f t="shared" si="264"/>
        <v>0</v>
      </c>
      <c r="AP58" s="1">
        <f t="shared" si="264"/>
        <v>22.5</v>
      </c>
      <c r="AQ58" s="1">
        <f t="shared" si="264"/>
        <v>0</v>
      </c>
      <c r="AR58" s="3"/>
      <c r="AS58" s="1">
        <f>+AS57*7.5%</f>
        <v>0</v>
      </c>
      <c r="AT58" s="1">
        <f t="shared" ref="AT58:AX58" si="265">+AT57*7.5%</f>
        <v>0</v>
      </c>
      <c r="AU58" s="1">
        <f t="shared" si="265"/>
        <v>0</v>
      </c>
      <c r="AV58" s="1">
        <f t="shared" si="265"/>
        <v>0</v>
      </c>
      <c r="AW58" s="1">
        <f t="shared" si="265"/>
        <v>0</v>
      </c>
      <c r="AX58" s="1">
        <f t="shared" si="265"/>
        <v>0</v>
      </c>
      <c r="AY58" s="3"/>
      <c r="AZ58" s="1">
        <f>+AZ57*7.5%</f>
        <v>0</v>
      </c>
      <c r="BA58" s="1">
        <f t="shared" ref="BA58:BE58" si="266">+BA57*7.5%</f>
        <v>0</v>
      </c>
      <c r="BB58" s="1">
        <f t="shared" si="266"/>
        <v>3795</v>
      </c>
      <c r="BC58" s="1">
        <f t="shared" si="266"/>
        <v>1155</v>
      </c>
      <c r="BD58" s="1">
        <f t="shared" si="266"/>
        <v>450</v>
      </c>
      <c r="BE58" s="1">
        <f t="shared" si="266"/>
        <v>0</v>
      </c>
      <c r="BF58" s="3"/>
      <c r="BG58" s="1">
        <f>+BG57*7.5%</f>
        <v>0</v>
      </c>
      <c r="BH58" s="1">
        <f t="shared" ref="BH58:BL58" si="267">+BH57*7.5%</f>
        <v>0</v>
      </c>
      <c r="BI58" s="1">
        <f t="shared" si="267"/>
        <v>0</v>
      </c>
      <c r="BJ58" s="1">
        <f t="shared" si="267"/>
        <v>0</v>
      </c>
      <c r="BK58" s="1">
        <f t="shared" si="267"/>
        <v>0</v>
      </c>
      <c r="BL58" s="1">
        <f t="shared" si="267"/>
        <v>0</v>
      </c>
      <c r="BM58" s="3"/>
      <c r="BN58" s="1">
        <f>+BN57*7.5%</f>
        <v>0</v>
      </c>
      <c r="BO58" s="1">
        <f t="shared" ref="BO58:BS58" si="268">+BO57*7.5%</f>
        <v>0</v>
      </c>
      <c r="BP58" s="1">
        <f t="shared" si="268"/>
        <v>0</v>
      </c>
      <c r="BQ58" s="1">
        <f t="shared" si="268"/>
        <v>0</v>
      </c>
      <c r="BR58" s="1">
        <f t="shared" si="268"/>
        <v>0</v>
      </c>
      <c r="BS58" s="1">
        <f t="shared" si="268"/>
        <v>0</v>
      </c>
      <c r="BT58" s="3"/>
      <c r="BU58" s="1">
        <f>+BU57*7.5%</f>
        <v>0</v>
      </c>
      <c r="BV58" s="1">
        <f t="shared" ref="BV58:BZ58" si="269">+BV57*7.5%</f>
        <v>0</v>
      </c>
      <c r="BW58" s="1">
        <f t="shared" si="269"/>
        <v>330</v>
      </c>
      <c r="BX58" s="1">
        <f t="shared" si="269"/>
        <v>165</v>
      </c>
      <c r="BY58" s="1">
        <f t="shared" si="269"/>
        <v>45</v>
      </c>
      <c r="BZ58" s="1">
        <f t="shared" si="269"/>
        <v>0</v>
      </c>
      <c r="CA58" s="3"/>
      <c r="CB58" s="1">
        <f>+CB57*7.5%</f>
        <v>0</v>
      </c>
      <c r="CC58" s="1">
        <f t="shared" ref="CC58:CG58" si="270">+CC57*7.5%</f>
        <v>0</v>
      </c>
      <c r="CD58" s="1">
        <f t="shared" si="270"/>
        <v>72517.5</v>
      </c>
      <c r="CE58" s="1">
        <f t="shared" si="270"/>
        <v>23925</v>
      </c>
      <c r="CF58" s="1">
        <f t="shared" si="270"/>
        <v>8767.5</v>
      </c>
      <c r="CG58" s="1">
        <f t="shared" si="270"/>
        <v>0</v>
      </c>
      <c r="CH58" s="3"/>
      <c r="CI58" s="25">
        <f>CI57*7.5%</f>
        <v>16695</v>
      </c>
      <c r="CJ58" s="25">
        <f t="shared" ref="CJ58:CN58" si="271">CJ57*7.5%</f>
        <v>68197.5</v>
      </c>
      <c r="CK58" s="25">
        <f t="shared" si="271"/>
        <v>202042.5</v>
      </c>
      <c r="CL58" s="25">
        <f t="shared" si="271"/>
        <v>137775</v>
      </c>
      <c r="CM58" s="25">
        <f t="shared" si="271"/>
        <v>43020</v>
      </c>
      <c r="CN58" s="25">
        <f t="shared" si="271"/>
        <v>0</v>
      </c>
      <c r="CP58" s="7" t="s">
        <v>154</v>
      </c>
      <c r="CQ58" s="26">
        <f>SUM(CB59:CG59)</f>
        <v>1508010</v>
      </c>
      <c r="CS58" s="31"/>
    </row>
    <row r="59" spans="1:97" x14ac:dyDescent="0.25">
      <c r="B59" t="s">
        <v>0</v>
      </c>
      <c r="C59" s="1">
        <f t="shared" ref="C59:D59" si="272">SUM(C57:C58)</f>
        <v>0</v>
      </c>
      <c r="D59" s="1">
        <f t="shared" si="272"/>
        <v>0</v>
      </c>
      <c r="E59" s="1">
        <f>SUM(E57:E58)</f>
        <v>4730</v>
      </c>
      <c r="F59" s="1">
        <f>SUM(F57:F58)</f>
        <v>0</v>
      </c>
      <c r="G59" s="1">
        <f>SUM(G57:G58)</f>
        <v>430</v>
      </c>
      <c r="H59" s="1">
        <f>SUM(H57:H58)</f>
        <v>0</v>
      </c>
      <c r="J59" s="1">
        <f t="shared" ref="J59:K59" si="273">SUM(J57:J58)</f>
        <v>0</v>
      </c>
      <c r="K59" s="1">
        <f t="shared" si="273"/>
        <v>0</v>
      </c>
      <c r="L59" s="1">
        <f>SUM(L57:L58)</f>
        <v>9460</v>
      </c>
      <c r="M59" s="1">
        <f>SUM(M57:M58)</f>
        <v>0</v>
      </c>
      <c r="N59" s="1">
        <f>SUM(N57:N58)</f>
        <v>860</v>
      </c>
      <c r="O59" s="1">
        <f>SUM(O57:O58)</f>
        <v>0</v>
      </c>
      <c r="Q59" s="1">
        <f t="shared" ref="Q59:R59" si="274">SUM(Q57:Q58)</f>
        <v>37625</v>
      </c>
      <c r="R59" s="1">
        <f t="shared" si="274"/>
        <v>282187.5</v>
      </c>
      <c r="S59" s="1">
        <f>SUM(S57:S58)</f>
        <v>503745</v>
      </c>
      <c r="T59" s="1">
        <f>SUM(T57:T58)</f>
        <v>211667.5</v>
      </c>
      <c r="U59" s="1">
        <f>SUM(U57:U58)</f>
        <v>110725</v>
      </c>
      <c r="V59" s="1">
        <f>SUM(V57:V58)</f>
        <v>0</v>
      </c>
      <c r="X59" s="1">
        <f t="shared" ref="X59:AC59" si="275">SUM(X57:X58)</f>
        <v>201670</v>
      </c>
      <c r="Y59" s="1">
        <f t="shared" si="275"/>
        <v>695310</v>
      </c>
      <c r="Z59" s="1">
        <f t="shared" si="275"/>
        <v>1265275</v>
      </c>
      <c r="AA59" s="1">
        <f t="shared" si="275"/>
        <v>1401262.5</v>
      </c>
      <c r="AB59" s="1">
        <f t="shared" si="275"/>
        <v>370552.5</v>
      </c>
      <c r="AC59" s="1">
        <f t="shared" si="275"/>
        <v>0</v>
      </c>
      <c r="AE59" s="1">
        <f t="shared" ref="AE59:AJ59" si="276">SUM(AE57:AE58)</f>
        <v>0</v>
      </c>
      <c r="AF59" s="1">
        <f t="shared" si="276"/>
        <v>0</v>
      </c>
      <c r="AG59" s="1">
        <f t="shared" si="276"/>
        <v>10642.5</v>
      </c>
      <c r="AH59" s="1">
        <f t="shared" si="276"/>
        <v>0</v>
      </c>
      <c r="AI59" s="1">
        <f t="shared" si="276"/>
        <v>967.5</v>
      </c>
      <c r="AJ59" s="1">
        <f t="shared" si="276"/>
        <v>0</v>
      </c>
      <c r="AL59" s="1">
        <f t="shared" ref="AL59:AQ59" si="277">SUM(AL57:AL58)</f>
        <v>0</v>
      </c>
      <c r="AM59" s="1">
        <f t="shared" si="277"/>
        <v>0</v>
      </c>
      <c r="AN59" s="1">
        <f t="shared" si="277"/>
        <v>3547.5</v>
      </c>
      <c r="AO59" s="1">
        <f t="shared" si="277"/>
        <v>0</v>
      </c>
      <c r="AP59" s="1">
        <f t="shared" si="277"/>
        <v>322.5</v>
      </c>
      <c r="AQ59" s="1">
        <f t="shared" si="277"/>
        <v>0</v>
      </c>
      <c r="AS59" s="1">
        <f t="shared" ref="AS59:AX59" si="278">SUM(AS57:AS58)</f>
        <v>0</v>
      </c>
      <c r="AT59" s="1">
        <f t="shared" si="278"/>
        <v>0</v>
      </c>
      <c r="AU59" s="1">
        <f t="shared" si="278"/>
        <v>0</v>
      </c>
      <c r="AV59" s="1">
        <f t="shared" si="278"/>
        <v>0</v>
      </c>
      <c r="AW59" s="1">
        <f t="shared" si="278"/>
        <v>0</v>
      </c>
      <c r="AX59" s="1">
        <f t="shared" si="278"/>
        <v>0</v>
      </c>
      <c r="AZ59" s="1">
        <f t="shared" ref="AZ59:BE59" si="279">SUM(AZ57:AZ58)</f>
        <v>0</v>
      </c>
      <c r="BA59" s="1">
        <f t="shared" si="279"/>
        <v>0</v>
      </c>
      <c r="BB59" s="1">
        <f t="shared" si="279"/>
        <v>54395</v>
      </c>
      <c r="BC59" s="1">
        <f t="shared" si="279"/>
        <v>16555</v>
      </c>
      <c r="BD59" s="1">
        <f t="shared" si="279"/>
        <v>6450</v>
      </c>
      <c r="BE59" s="1">
        <f t="shared" si="279"/>
        <v>0</v>
      </c>
      <c r="BG59" s="1">
        <f t="shared" ref="BG59:BL59" si="280">SUM(BG57:BG58)</f>
        <v>0</v>
      </c>
      <c r="BH59" s="1">
        <f t="shared" si="280"/>
        <v>0</v>
      </c>
      <c r="BI59" s="1">
        <f t="shared" si="280"/>
        <v>0</v>
      </c>
      <c r="BJ59" s="1">
        <f t="shared" si="280"/>
        <v>0</v>
      </c>
      <c r="BK59" s="1">
        <f t="shared" si="280"/>
        <v>0</v>
      </c>
      <c r="BL59" s="1">
        <f t="shared" si="280"/>
        <v>0</v>
      </c>
      <c r="BN59" s="1">
        <f t="shared" ref="BN59:BS59" si="281">SUM(BN57:BN58)</f>
        <v>0</v>
      </c>
      <c r="BO59" s="1">
        <f t="shared" si="281"/>
        <v>0</v>
      </c>
      <c r="BP59" s="1">
        <f t="shared" si="281"/>
        <v>0</v>
      </c>
      <c r="BQ59" s="1">
        <f t="shared" si="281"/>
        <v>0</v>
      </c>
      <c r="BR59" s="1">
        <f t="shared" si="281"/>
        <v>0</v>
      </c>
      <c r="BS59" s="1">
        <f t="shared" si="281"/>
        <v>0</v>
      </c>
      <c r="BU59" s="1">
        <f t="shared" ref="BU59:BZ59" si="282">SUM(BU57:BU58)</f>
        <v>0</v>
      </c>
      <c r="BV59" s="1">
        <f t="shared" si="282"/>
        <v>0</v>
      </c>
      <c r="BW59" s="1">
        <f t="shared" si="282"/>
        <v>4730</v>
      </c>
      <c r="BX59" s="1">
        <f t="shared" si="282"/>
        <v>2365</v>
      </c>
      <c r="BY59" s="1">
        <f t="shared" si="282"/>
        <v>645</v>
      </c>
      <c r="BZ59" s="1">
        <f t="shared" si="282"/>
        <v>0</v>
      </c>
      <c r="CA59" s="3"/>
      <c r="CB59" s="1">
        <f t="shared" ref="CB59:CG59" si="283">SUM(CB57:CB58)</f>
        <v>0</v>
      </c>
      <c r="CC59" s="1">
        <f t="shared" si="283"/>
        <v>0</v>
      </c>
      <c r="CD59" s="1">
        <f t="shared" si="283"/>
        <v>1039417.5</v>
      </c>
      <c r="CE59" s="1">
        <f t="shared" si="283"/>
        <v>342925</v>
      </c>
      <c r="CF59" s="1">
        <f t="shared" si="283"/>
        <v>125667.5</v>
      </c>
      <c r="CG59" s="1">
        <f t="shared" si="283"/>
        <v>0</v>
      </c>
      <c r="CI59" s="25">
        <f>SUM(CI57:CI58)</f>
        <v>239295</v>
      </c>
      <c r="CJ59" s="25">
        <f t="shared" ref="CJ59:CN59" si="284">SUM(CJ57:CJ58)</f>
        <v>977497.5</v>
      </c>
      <c r="CK59" s="25">
        <f t="shared" si="284"/>
        <v>2895942.5</v>
      </c>
      <c r="CL59" s="25">
        <f t="shared" si="284"/>
        <v>1974775</v>
      </c>
      <c r="CM59" s="25">
        <f t="shared" si="284"/>
        <v>616620</v>
      </c>
      <c r="CN59" s="25">
        <f t="shared" si="284"/>
        <v>0</v>
      </c>
      <c r="CP59" s="9" t="s">
        <v>0</v>
      </c>
      <c r="CQ59" s="27">
        <f>SUM(CQ47:CQ58)</f>
        <v>6704130</v>
      </c>
    </row>
    <row r="60" spans="1:97" x14ac:dyDescent="0.25">
      <c r="E60" s="3"/>
      <c r="F60" s="3"/>
      <c r="G60" s="3"/>
      <c r="L60" s="3"/>
      <c r="M60" s="3"/>
      <c r="N60" s="3"/>
      <c r="O60" s="3"/>
      <c r="Q60" s="3"/>
      <c r="R60" s="3"/>
      <c r="S60" s="3"/>
      <c r="T60" s="3"/>
      <c r="U60" s="3"/>
      <c r="V60" s="3"/>
      <c r="X60" s="3"/>
      <c r="Y60" s="3"/>
      <c r="Z60" s="3"/>
      <c r="AA60" s="3"/>
      <c r="AB60" s="3"/>
      <c r="AC60" s="3"/>
      <c r="AE60" s="3"/>
      <c r="AF60" s="3"/>
      <c r="AG60" s="3"/>
      <c r="AH60" s="3"/>
      <c r="AI60" s="3"/>
      <c r="AJ60" s="3"/>
      <c r="AL60" s="3"/>
      <c r="AM60" s="3"/>
      <c r="AN60" s="3"/>
      <c r="AO60" s="3"/>
      <c r="AP60" s="3"/>
      <c r="AQ60" s="3"/>
      <c r="AS60" s="3"/>
      <c r="AT60" s="3"/>
      <c r="AU60" s="3"/>
      <c r="AV60" s="3"/>
      <c r="AW60" s="3"/>
      <c r="AX60" s="3"/>
      <c r="AZ60" s="3"/>
      <c r="BA60" s="3"/>
      <c r="BB60" s="3"/>
      <c r="BC60" s="3"/>
      <c r="BD60" s="3"/>
      <c r="BE60" s="3"/>
      <c r="BG60" s="3"/>
      <c r="BH60" s="3"/>
      <c r="BI60" s="3"/>
      <c r="BJ60" s="3"/>
      <c r="BK60" s="3"/>
      <c r="BL60" s="3"/>
      <c r="BN60" s="3"/>
      <c r="BO60" s="3"/>
      <c r="BP60" s="3"/>
      <c r="BQ60" s="3"/>
      <c r="BR60" s="3"/>
      <c r="BS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N60" s="3"/>
    </row>
    <row r="61" spans="1:97" x14ac:dyDescent="0.25">
      <c r="C61" s="217" t="s">
        <v>25</v>
      </c>
      <c r="D61" s="217"/>
      <c r="E61" s="217"/>
      <c r="F61" s="217"/>
      <c r="G61" s="217"/>
      <c r="H61" s="217"/>
      <c r="I61" s="24"/>
      <c r="J61" s="217" t="s">
        <v>24</v>
      </c>
      <c r="K61" s="217"/>
      <c r="L61" s="217"/>
      <c r="M61" s="217"/>
      <c r="N61" s="217"/>
      <c r="O61" s="217"/>
      <c r="P61" s="24"/>
      <c r="Q61" s="217" t="s">
        <v>26</v>
      </c>
      <c r="R61" s="217"/>
      <c r="S61" s="217"/>
      <c r="T61" s="217"/>
      <c r="U61" s="217"/>
      <c r="V61" s="217"/>
      <c r="W61" s="217"/>
      <c r="X61" s="217" t="s">
        <v>27</v>
      </c>
      <c r="Y61" s="217"/>
      <c r="Z61" s="217"/>
      <c r="AA61" s="217"/>
      <c r="AB61" s="217"/>
      <c r="AC61" s="217"/>
      <c r="AD61" s="217"/>
      <c r="AE61" s="217" t="s">
        <v>23</v>
      </c>
      <c r="AF61" s="217"/>
      <c r="AG61" s="217"/>
      <c r="AH61" s="217"/>
      <c r="AI61" s="217"/>
      <c r="AJ61" s="217"/>
      <c r="AK61" s="217"/>
      <c r="AL61" s="24"/>
      <c r="AM61" s="24"/>
      <c r="AN61" s="24" t="s">
        <v>35</v>
      </c>
      <c r="AO61" s="24"/>
      <c r="AP61" s="24"/>
      <c r="AQ61" s="24"/>
      <c r="AR61" s="24"/>
      <c r="AS61" s="24"/>
      <c r="AT61" s="24"/>
      <c r="AU61" s="24" t="s">
        <v>22</v>
      </c>
      <c r="AV61" s="24"/>
      <c r="AW61" s="24"/>
      <c r="AX61" s="24"/>
      <c r="AY61" s="24"/>
      <c r="AZ61" s="217" t="s">
        <v>21</v>
      </c>
      <c r="BA61" s="217"/>
      <c r="BB61" s="217"/>
      <c r="BC61" s="217"/>
      <c r="BD61" s="217"/>
      <c r="BE61" s="217"/>
      <c r="BG61" s="218" t="s">
        <v>20</v>
      </c>
      <c r="BH61" s="218"/>
      <c r="BI61" s="218"/>
      <c r="BJ61" s="218"/>
      <c r="BK61" s="218"/>
      <c r="BL61" s="218"/>
      <c r="BN61" s="218" t="s">
        <v>19</v>
      </c>
      <c r="BO61" s="218"/>
      <c r="BP61" s="218"/>
      <c r="BQ61" s="218"/>
      <c r="BR61" s="218"/>
      <c r="BS61" s="218"/>
      <c r="BT61" s="24"/>
      <c r="BU61" s="218" t="s">
        <v>18</v>
      </c>
      <c r="BV61" s="218"/>
      <c r="BW61" s="218"/>
      <c r="BX61" s="218"/>
      <c r="BY61" s="218"/>
      <c r="BZ61" s="218"/>
      <c r="CA61" s="24"/>
      <c r="CB61" s="218" t="s">
        <v>154</v>
      </c>
      <c r="CC61" s="218"/>
      <c r="CD61" s="218"/>
      <c r="CE61" s="218"/>
      <c r="CF61" s="218"/>
      <c r="CG61" s="218"/>
      <c r="CI61" s="218" t="s">
        <v>17</v>
      </c>
      <c r="CJ61" s="218"/>
      <c r="CK61" s="218"/>
      <c r="CL61" s="218"/>
      <c r="CM61" s="218"/>
      <c r="CN61" s="218"/>
    </row>
    <row r="62" spans="1:97" ht="15" customHeight="1" x14ac:dyDescent="0.25">
      <c r="A62" s="216" t="str">
        <f>'WHITE HOUSE'!A62</f>
        <v>WK49(Nov 28 -Nov 30)</v>
      </c>
      <c r="B62" t="s">
        <v>16</v>
      </c>
      <c r="C62" s="2" t="s">
        <v>15</v>
      </c>
      <c r="D62" s="2" t="s">
        <v>14</v>
      </c>
      <c r="E62" s="2" t="s">
        <v>13</v>
      </c>
      <c r="F62" s="2" t="s">
        <v>12</v>
      </c>
      <c r="G62" s="2" t="s">
        <v>32</v>
      </c>
      <c r="H62" s="2" t="s">
        <v>11</v>
      </c>
      <c r="J62" s="2" t="s">
        <v>15</v>
      </c>
      <c r="K62" s="2" t="s">
        <v>14</v>
      </c>
      <c r="L62" s="2" t="s">
        <v>13</v>
      </c>
      <c r="M62" s="2" t="s">
        <v>12</v>
      </c>
      <c r="N62" s="2" t="s">
        <v>32</v>
      </c>
      <c r="O62" s="2" t="s">
        <v>11</v>
      </c>
      <c r="Q62" s="2" t="s">
        <v>15</v>
      </c>
      <c r="R62" s="2" t="s">
        <v>14</v>
      </c>
      <c r="S62" s="2" t="s">
        <v>13</v>
      </c>
      <c r="T62" s="2" t="s">
        <v>12</v>
      </c>
      <c r="U62" s="2" t="s">
        <v>32</v>
      </c>
      <c r="V62" s="2" t="s">
        <v>11</v>
      </c>
      <c r="X62" s="2" t="s">
        <v>15</v>
      </c>
      <c r="Y62" s="2" t="s">
        <v>14</v>
      </c>
      <c r="Z62" s="2" t="s">
        <v>13</v>
      </c>
      <c r="AA62" s="2" t="s">
        <v>12</v>
      </c>
      <c r="AB62" s="2" t="s">
        <v>32</v>
      </c>
      <c r="AC62" s="2" t="s">
        <v>11</v>
      </c>
      <c r="AE62" s="2" t="s">
        <v>15</v>
      </c>
      <c r="AF62" s="2" t="s">
        <v>14</v>
      </c>
      <c r="AG62" s="2" t="s">
        <v>13</v>
      </c>
      <c r="AH62" s="2" t="s">
        <v>12</v>
      </c>
      <c r="AI62" s="2" t="s">
        <v>32</v>
      </c>
      <c r="AJ62" s="2" t="s">
        <v>11</v>
      </c>
      <c r="AL62" s="2" t="s">
        <v>15</v>
      </c>
      <c r="AM62" s="2" t="s">
        <v>14</v>
      </c>
      <c r="AN62" s="2" t="s">
        <v>13</v>
      </c>
      <c r="AO62" s="2" t="s">
        <v>12</v>
      </c>
      <c r="AP62" s="2" t="s">
        <v>32</v>
      </c>
      <c r="AQ62" s="2" t="s">
        <v>11</v>
      </c>
      <c r="AS62" s="2" t="s">
        <v>15</v>
      </c>
      <c r="AT62" s="2" t="s">
        <v>14</v>
      </c>
      <c r="AU62" s="2" t="s">
        <v>13</v>
      </c>
      <c r="AV62" s="2" t="s">
        <v>12</v>
      </c>
      <c r="AW62" s="2" t="s">
        <v>32</v>
      </c>
      <c r="AX62" s="2" t="s">
        <v>11</v>
      </c>
      <c r="AZ62" s="2" t="s">
        <v>15</v>
      </c>
      <c r="BA62" s="2" t="s">
        <v>14</v>
      </c>
      <c r="BB62" s="2" t="s">
        <v>13</v>
      </c>
      <c r="BC62" s="2" t="s">
        <v>12</v>
      </c>
      <c r="BD62" s="2" t="s">
        <v>32</v>
      </c>
      <c r="BE62" s="2" t="s">
        <v>11</v>
      </c>
      <c r="BG62" s="2" t="s">
        <v>15</v>
      </c>
      <c r="BH62" s="2" t="s">
        <v>14</v>
      </c>
      <c r="BI62" s="2" t="s">
        <v>13</v>
      </c>
      <c r="BJ62" s="2" t="s">
        <v>12</v>
      </c>
      <c r="BK62" s="2" t="s">
        <v>32</v>
      </c>
      <c r="BL62" s="2" t="s">
        <v>11</v>
      </c>
      <c r="BN62" s="2" t="s">
        <v>15</v>
      </c>
      <c r="BO62" s="2" t="s">
        <v>14</v>
      </c>
      <c r="BP62" s="2" t="s">
        <v>13</v>
      </c>
      <c r="BQ62" s="2" t="s">
        <v>12</v>
      </c>
      <c r="BR62" s="2" t="s">
        <v>32</v>
      </c>
      <c r="BS62" s="2" t="s">
        <v>11</v>
      </c>
      <c r="BT62" s="6"/>
      <c r="BU62" s="2" t="s">
        <v>15</v>
      </c>
      <c r="BV62" s="2" t="s">
        <v>14</v>
      </c>
      <c r="BW62" s="2" t="s">
        <v>13</v>
      </c>
      <c r="BX62" s="2" t="s">
        <v>12</v>
      </c>
      <c r="BY62" s="2" t="s">
        <v>32</v>
      </c>
      <c r="BZ62" s="2" t="s">
        <v>11</v>
      </c>
      <c r="CB62" s="2" t="s">
        <v>15</v>
      </c>
      <c r="CC62" s="2" t="s">
        <v>14</v>
      </c>
      <c r="CD62" s="2" t="s">
        <v>13</v>
      </c>
      <c r="CE62" s="2" t="s">
        <v>12</v>
      </c>
      <c r="CF62" s="2" t="s">
        <v>32</v>
      </c>
      <c r="CG62" s="2" t="s">
        <v>11</v>
      </c>
      <c r="CI62" s="2" t="s">
        <v>15</v>
      </c>
      <c r="CJ62" s="2" t="s">
        <v>14</v>
      </c>
      <c r="CK62" s="2" t="s">
        <v>13</v>
      </c>
      <c r="CL62" s="2" t="s">
        <v>12</v>
      </c>
      <c r="CM62" s="2" t="s">
        <v>33</v>
      </c>
      <c r="CN62" s="2" t="s">
        <v>11</v>
      </c>
      <c r="CP62" s="7" t="s">
        <v>25</v>
      </c>
      <c r="CQ62" s="26">
        <f>SUM(C74:H74)</f>
        <v>5160</v>
      </c>
    </row>
    <row r="63" spans="1:97" x14ac:dyDescent="0.25">
      <c r="A63" s="216"/>
      <c r="C63" s="2">
        <v>700</v>
      </c>
      <c r="D63" s="2">
        <v>700</v>
      </c>
      <c r="E63" s="2">
        <v>1100</v>
      </c>
      <c r="F63" s="2">
        <v>1100</v>
      </c>
      <c r="G63" s="2">
        <v>100</v>
      </c>
      <c r="H63" s="2">
        <v>1400</v>
      </c>
      <c r="J63" s="2">
        <v>700</v>
      </c>
      <c r="K63" s="2">
        <v>700</v>
      </c>
      <c r="L63" s="2">
        <v>1100</v>
      </c>
      <c r="M63" s="2">
        <v>1100</v>
      </c>
      <c r="N63" s="2">
        <v>100</v>
      </c>
      <c r="O63" s="2">
        <v>1400</v>
      </c>
      <c r="Q63" s="2">
        <v>700</v>
      </c>
      <c r="R63" s="2">
        <v>700</v>
      </c>
      <c r="S63" s="2">
        <v>1100</v>
      </c>
      <c r="T63" s="2">
        <v>1100</v>
      </c>
      <c r="U63" s="2">
        <v>100</v>
      </c>
      <c r="V63" s="2">
        <v>1400</v>
      </c>
      <c r="X63" s="2">
        <v>700</v>
      </c>
      <c r="Y63" s="2">
        <v>700</v>
      </c>
      <c r="Z63" s="2">
        <v>1100</v>
      </c>
      <c r="AA63" s="2">
        <v>1100</v>
      </c>
      <c r="AB63" s="2">
        <v>100</v>
      </c>
      <c r="AC63" s="2">
        <v>1400</v>
      </c>
      <c r="AE63" s="2">
        <v>700</v>
      </c>
      <c r="AF63" s="2">
        <v>700</v>
      </c>
      <c r="AG63" s="2">
        <v>1100</v>
      </c>
      <c r="AH63" s="2">
        <v>1100</v>
      </c>
      <c r="AI63" s="2">
        <v>100</v>
      </c>
      <c r="AJ63" s="2">
        <v>1400</v>
      </c>
      <c r="AL63" s="2">
        <v>700</v>
      </c>
      <c r="AM63" s="2">
        <v>700</v>
      </c>
      <c r="AN63" s="2">
        <v>1100</v>
      </c>
      <c r="AO63" s="2">
        <v>1100</v>
      </c>
      <c r="AP63" s="2">
        <v>100</v>
      </c>
      <c r="AQ63" s="2">
        <v>1400</v>
      </c>
      <c r="AS63" s="2">
        <v>700</v>
      </c>
      <c r="AT63" s="2">
        <v>700</v>
      </c>
      <c r="AU63" s="2">
        <v>1100</v>
      </c>
      <c r="AV63" s="2">
        <v>1100</v>
      </c>
      <c r="AW63" s="2">
        <v>100</v>
      </c>
      <c r="AX63" s="2">
        <v>1400</v>
      </c>
      <c r="AZ63" s="2">
        <v>700</v>
      </c>
      <c r="BA63" s="2">
        <v>700</v>
      </c>
      <c r="BB63" s="2">
        <v>1100</v>
      </c>
      <c r="BC63" s="2">
        <v>1100</v>
      </c>
      <c r="BD63" s="2">
        <v>100</v>
      </c>
      <c r="BE63" s="2">
        <v>1400</v>
      </c>
      <c r="BG63" s="2">
        <v>700</v>
      </c>
      <c r="BH63" s="2">
        <v>700</v>
      </c>
      <c r="BI63" s="2">
        <v>1100</v>
      </c>
      <c r="BJ63" s="2">
        <v>1100</v>
      </c>
      <c r="BK63" s="2">
        <v>100</v>
      </c>
      <c r="BL63" s="2">
        <v>1400</v>
      </c>
      <c r="BN63" s="2">
        <v>700</v>
      </c>
      <c r="BO63" s="2">
        <v>700</v>
      </c>
      <c r="BP63" s="2">
        <v>1100</v>
      </c>
      <c r="BQ63" s="2">
        <v>1100</v>
      </c>
      <c r="BR63" s="2">
        <v>100</v>
      </c>
      <c r="BS63" s="2">
        <v>1400</v>
      </c>
      <c r="BT63" s="6"/>
      <c r="BU63" s="2">
        <v>700</v>
      </c>
      <c r="BV63" s="2">
        <v>700</v>
      </c>
      <c r="BW63" s="2">
        <v>1100</v>
      </c>
      <c r="BX63" s="2">
        <v>1100</v>
      </c>
      <c r="BY63" s="2">
        <v>100</v>
      </c>
      <c r="BZ63" s="2">
        <v>1400</v>
      </c>
      <c r="CB63" s="2">
        <v>700</v>
      </c>
      <c r="CC63" s="2">
        <v>700</v>
      </c>
      <c r="CD63" s="2">
        <v>1100</v>
      </c>
      <c r="CE63" s="2">
        <v>1100</v>
      </c>
      <c r="CF63" s="2">
        <v>100</v>
      </c>
      <c r="CG63" s="2">
        <v>1400</v>
      </c>
      <c r="CI63" s="2">
        <v>700</v>
      </c>
      <c r="CJ63" s="2">
        <v>700</v>
      </c>
      <c r="CK63" s="2">
        <v>1100</v>
      </c>
      <c r="CL63" s="2">
        <v>1100</v>
      </c>
      <c r="CM63" s="2">
        <v>100</v>
      </c>
      <c r="CN63" s="2">
        <v>1400</v>
      </c>
      <c r="CP63" s="7" t="s">
        <v>24</v>
      </c>
      <c r="CQ63" s="26">
        <f>SUM(J74:O74)</f>
        <v>9030</v>
      </c>
    </row>
    <row r="64" spans="1:97" x14ac:dyDescent="0.25">
      <c r="A64" s="216"/>
      <c r="B64" t="s">
        <v>10</v>
      </c>
      <c r="C64" s="2" t="str">
        <f>IF(_xlfn.XLOOKUP(C$1,'9.5 MEAL TICKETS'!$T$5:$AN$5,'9.5 MEAL TICKETS'!$T34:$AN34)=0,"",_xlfn.XLOOKUP(C$1,'9.5 MEAL TICKETS'!$T$5:$AN$5,'9.5 MEAL TICKETS'!$T34:$AN34))</f>
        <v/>
      </c>
      <c r="D64" s="2" t="str">
        <f>IF(_xlfn.XLOOKUP(C$1,'9.5 MEAL TICKETS'!$AY$5:$BS$5,'9.5 MEAL TICKETS'!$AY34:$BS34)=0,"",_xlfn.XLOOKUP(C$1,'9.5 MEAL TICKETS'!$AY$5:$BS$5,'9.5 MEAL TICKETS'!$AY34:$BS34))</f>
        <v/>
      </c>
      <c r="E64" s="2" t="str">
        <f>IF( _xlfn.XLOOKUP(C$1,'9.5 MEAL TICKETS'!$CD$5:$CX$5,'9.5 MEAL TICKETS'!$CD34:$CX34)=0,"",_xlfn.XLOOKUP(C$1,'9.5 MEAL TICKETS'!$CD$5:$CX$5,'9.5 MEAL TICKETS'!$CD34:$CX34))</f>
        <v/>
      </c>
      <c r="F64" s="2" t="str">
        <f>IF(_xlfn.XLOOKUP(C$1,'9.5 MEAL TICKETS'!$DI$5:$EC$5,'9.5 MEAL TICKETS'!$DI34:$EC34)=0,"",_xlfn.XLOOKUP(C$1,'9.5 MEAL TICKETS'!$DI$5:$EC$5,'9.5 MEAL TICKETS'!$DI34:$EC34))</f>
        <v/>
      </c>
      <c r="G64" s="2">
        <f>SUM(C64:F64)</f>
        <v>0</v>
      </c>
      <c r="H64" s="2"/>
      <c r="J64" s="2" t="str">
        <f>IF(_xlfn.XLOOKUP(J$1,'9.5 MEAL TICKETS'!$T$5:$AN$5,'9.5 MEAL TICKETS'!$T34:$AN34)=0,"",_xlfn.XLOOKUP(J$1,'9.5 MEAL TICKETS'!$T$5:$AN$5,'9.5 MEAL TICKETS'!$T34:$AN34))</f>
        <v/>
      </c>
      <c r="K64" s="2" t="str">
        <f>IF(_xlfn.XLOOKUP(J$1,'9.5 MEAL TICKETS'!$AY$5:$BS$5,'9.5 MEAL TICKETS'!$AY34:$BS34)=0,"",_xlfn.XLOOKUP(J$1,'9.5 MEAL TICKETS'!$AY$5:$BS$5,'9.5 MEAL TICKETS'!$AY34:$BS34))</f>
        <v/>
      </c>
      <c r="L64" s="2">
        <f>IF( _xlfn.XLOOKUP(J$1,'9.5 MEAL TICKETS'!$CD$5:$CX$5,'9.5 MEAL TICKETS'!$CD34:$CX34)=0,"",_xlfn.XLOOKUP(J$1,'9.5 MEAL TICKETS'!$CD$5:$CX$5,'9.5 MEAL TICKETS'!$CD34:$CX34))</f>
        <v>2</v>
      </c>
      <c r="M64" s="2" t="str">
        <f>IF(_xlfn.XLOOKUP(J$1,'9.5 MEAL TICKETS'!$DI$5:$EC$5,'9.5 MEAL TICKETS'!$DI34:$EC34)=0,"",_xlfn.XLOOKUP(J$1,'9.5 MEAL TICKETS'!$DI$5:$EC$5,'9.5 MEAL TICKETS'!$DI34:$EC34))</f>
        <v/>
      </c>
      <c r="N64" s="2">
        <f>SUM(J64:M64)</f>
        <v>2</v>
      </c>
      <c r="O64" s="2"/>
      <c r="Q64" s="2">
        <f>IF(_xlfn.XLOOKUP(Q$1,'9.5 MEAL TICKETS'!$T$5:$AN$5,'9.5 MEAL TICKETS'!$T34:$AN34)=0,"",_xlfn.XLOOKUP(Q$1,'9.5 MEAL TICKETS'!$T$5:$AN$5,'9.5 MEAL TICKETS'!$T34:$AN34))</f>
        <v>9</v>
      </c>
      <c r="R64" s="2">
        <f>IF(_xlfn.XLOOKUP(Q$1,'9.5 MEAL TICKETS'!$AY$5:$BS$5,'9.5 MEAL TICKETS'!$AY34:$BS34)=0,"",_xlfn.XLOOKUP(Q$1,'9.5 MEAL TICKETS'!$AY$5:$BS$5,'9.5 MEAL TICKETS'!$AY34:$BS34))</f>
        <v>57</v>
      </c>
      <c r="S64" s="2">
        <f>IF( _xlfn.XLOOKUP(Q$1,'9.5 MEAL TICKETS'!$CD$5:$CX$5,'9.5 MEAL TICKETS'!$CD34:$CX34)=0,"",_xlfn.XLOOKUP(Q$1,'9.5 MEAL TICKETS'!$CD$5:$CX$5,'9.5 MEAL TICKETS'!$CD34:$CX34))</f>
        <v>70</v>
      </c>
      <c r="T64" s="2">
        <f>IF(_xlfn.XLOOKUP(Q$1,'9.5 MEAL TICKETS'!$DI$5:$EC$5,'9.5 MEAL TICKETS'!$DI34:$EC34)=0,"",_xlfn.XLOOKUP(Q$1,'9.5 MEAL TICKETS'!$DI$5:$EC$5,'9.5 MEAL TICKETS'!$DI34:$EC34))</f>
        <v>26</v>
      </c>
      <c r="U64" s="2">
        <f>SUM(Q64:T64)</f>
        <v>162</v>
      </c>
      <c r="V64" s="2"/>
      <c r="X64" s="93">
        <f>SUM(IF(_xlfn.XLOOKUP(X$1,'9.5 MEAL TICKETS'!$T$5:$AN$5,'9.5 MEAL TICKETS'!$T34:$AN34)=0,"",_xlfn.XLOOKUP(X$1,'9.5 MEAL TICKETS'!$T$5:$AN$5,'9.5 MEAL TICKETS'!$T34:$AN34)))+SUM('EXCEPTIONAL &amp; IFS &amp; G4'!C34)</f>
        <v>10</v>
      </c>
      <c r="Y64" s="93">
        <f>SUM(IF(_xlfn.XLOOKUP(X$1,'9.5 MEAL TICKETS'!$AY$5:$BS$5,'9.5 MEAL TICKETS'!$AY34:$BS34)=0,"",_xlfn.XLOOKUP(X$1,'9.5 MEAL TICKETS'!$AY$5:$BS$5,'9.5 MEAL TICKETS'!$AY34:$BS34)))+SUM('EXCEPTIONAL &amp; IFS &amp; G4'!D34)</f>
        <v>177</v>
      </c>
      <c r="Z64" s="93">
        <f>SUM(IF( _xlfn.XLOOKUP(X$1,'9.5 MEAL TICKETS'!$CD$5:$CX$5,'9.5 MEAL TICKETS'!$CD34:$CX34)=0,"",_xlfn.XLOOKUP(X$1,'9.5 MEAL TICKETS'!$CD$5:$CX$5,'9.5 MEAL TICKETS'!$CD34:$CX34)))+SUM('EXCEPTIONAL &amp; IFS &amp; G4'!E34)</f>
        <v>171</v>
      </c>
      <c r="AA64" s="2">
        <f>SUM(IF(_xlfn.XLOOKUP(X$1,'9.5 MEAL TICKETS'!$DI$5:$EC$5,'9.5 MEAL TICKETS'!$DI34:$EC34)=0,"",_xlfn.XLOOKUP(X$1,'9.5 MEAL TICKETS'!$DI$5:$EC$5,'9.5 MEAL TICKETS'!$DI34:$EC34)))+SUM('EXCEPTIONAL &amp; IFS &amp; G4'!F34)</f>
        <v>217</v>
      </c>
      <c r="AB64" s="2">
        <f>SUM(X64:AA64)</f>
        <v>575</v>
      </c>
      <c r="AC64" s="8"/>
      <c r="AE64" s="2" t="str">
        <f>IF(_xlfn.XLOOKUP(AE$1,'9.5 MEAL TICKETS'!$T$5:$AN$5,'9.5 MEAL TICKETS'!$T34:$AN34)=0,"",_xlfn.XLOOKUP(AE$1,'9.5 MEAL TICKETS'!$T$5:$AN$5,'9.5 MEAL TICKETS'!$T34:$AN34))</f>
        <v/>
      </c>
      <c r="AF64" s="2" t="str">
        <f>IF(_xlfn.XLOOKUP(AE$1,'9.5 MEAL TICKETS'!$AY$5:$BS$5,'9.5 MEAL TICKETS'!$AY34:$BS34)=0,"",_xlfn.XLOOKUP(AE$1,'9.5 MEAL TICKETS'!$AY$5:$BS$5,'9.5 MEAL TICKETS'!$AY34:$BS34))</f>
        <v/>
      </c>
      <c r="AG64" s="2" t="str">
        <f>IF( _xlfn.XLOOKUP(AE$1,'9.5 MEAL TICKETS'!$CD$5:$CX$5,'9.5 MEAL TICKETS'!$CD34:$CX34)=0,"",_xlfn.XLOOKUP(AE$1,'9.5 MEAL TICKETS'!$CD$5:$CX$5,'9.5 MEAL TICKETS'!$CD34:$CX34))</f>
        <v/>
      </c>
      <c r="AH64" s="2" t="str">
        <f>IF(_xlfn.XLOOKUP(AE$1,'9.5 MEAL TICKETS'!$DI$5:$EC$5,'9.5 MEAL TICKETS'!$DI34:$EC34)=0,"",_xlfn.XLOOKUP(AE$1,'9.5 MEAL TICKETS'!$DI$5:$EC$5,'9.5 MEAL TICKETS'!$DI34:$EC34))</f>
        <v/>
      </c>
      <c r="AI64" s="2">
        <f>SUM(AE64:AH64)</f>
        <v>0</v>
      </c>
      <c r="AJ64" s="2"/>
      <c r="AL64" s="2" t="str">
        <f>IF(_xlfn.XLOOKUP(AL$1,'9.5 MEAL TICKETS'!$T$5:$AN$5,'9.5 MEAL TICKETS'!$T34:$AN34)=0,"",_xlfn.XLOOKUP(AL$1,'9.5 MEAL TICKETS'!$T$5:$AN$5,'9.5 MEAL TICKETS'!$T34:$AN34))</f>
        <v/>
      </c>
      <c r="AM64" s="2" t="str">
        <f>IF(_xlfn.XLOOKUP(AL$1,'9.5 MEAL TICKETS'!$AY$5:$BS$5,'9.5 MEAL TICKETS'!$AY34:$BS34)=0,"",_xlfn.XLOOKUP(AL$1,'9.5 MEAL TICKETS'!$AY$5:$BS$5,'9.5 MEAL TICKETS'!$AY34:$BS34))</f>
        <v/>
      </c>
      <c r="AN64" s="2" t="str">
        <f>IF( _xlfn.XLOOKUP(AL$1,'9.5 MEAL TICKETS'!$CD$5:$CX$5,'9.5 MEAL TICKETS'!$CD34:$CX34)=0,"",_xlfn.XLOOKUP(AL$1,'9.5 MEAL TICKETS'!$CD$5:$CX$5,'9.5 MEAL TICKETS'!$CD34:$CX34))</f>
        <v/>
      </c>
      <c r="AO64" s="2" t="str">
        <f>IF(_xlfn.XLOOKUP(AL$1,'9.5 MEAL TICKETS'!$DI$5:$EC$5,'9.5 MEAL TICKETS'!$DI34:$EC34)=0,"",_xlfn.XLOOKUP(AL$1,'9.5 MEAL TICKETS'!$DI$5:$EC$5,'9.5 MEAL TICKETS'!$DI34:$EC34))</f>
        <v/>
      </c>
      <c r="AP64" s="2">
        <f>SUM(AL64:AO64)</f>
        <v>0</v>
      </c>
      <c r="AQ64" s="2"/>
      <c r="AS64" s="2"/>
      <c r="AT64" s="2" t="str">
        <f>IF(_xlfn.XLOOKUP(AS$1,'9.5 MEAL TICKETS'!$AY$5:$BS$5,'9.5 MEAL TICKETS'!$AY34:$BS34)=0,"",_xlfn.XLOOKUP(AS$1,'9.5 MEAL TICKETS'!$AY$5:$BS$5,'9.5 MEAL TICKETS'!$AY34:$BS34))</f>
        <v/>
      </c>
      <c r="AU64" s="2" t="str">
        <f>IF( _xlfn.XLOOKUP(AS$1,'9.5 MEAL TICKETS'!$CD$5:$CX$5,'9.5 MEAL TICKETS'!$CD34:$CX34)=0,"",_xlfn.XLOOKUP(AS$1,'9.5 MEAL TICKETS'!$CD$5:$CX$5,'9.5 MEAL TICKETS'!$CD34:$CX34))</f>
        <v/>
      </c>
      <c r="AV64" s="2"/>
      <c r="AW64" s="2">
        <f>SUM(AS64:AV64)</f>
        <v>0</v>
      </c>
      <c r="AX64" s="2"/>
      <c r="AZ64" s="2" t="str">
        <f>IF(_xlfn.XLOOKUP(AZ$1,'9.5 MEAL TICKETS'!$T$5:$AN$5,'9.5 MEAL TICKETS'!$T34:$AN34)=0,"",_xlfn.XLOOKUP(AZ$1,'9.5 MEAL TICKETS'!$T$5:$AN$5,'9.5 MEAL TICKETS'!$T34:$AN34))</f>
        <v/>
      </c>
      <c r="BA64" s="2" t="str">
        <f>IF(_xlfn.XLOOKUP(AZ$1,'9.5 MEAL TICKETS'!$AY$5:$BS$5,'9.5 MEAL TICKETS'!$AY34:$BS34)=0,"",_xlfn.XLOOKUP(AZ$1,'9.5 MEAL TICKETS'!$AY$5:$BS$5,'9.5 MEAL TICKETS'!$AY34:$BS34))</f>
        <v/>
      </c>
      <c r="BB64" s="2">
        <f>IF( _xlfn.XLOOKUP(AZ$1,'9.5 MEAL TICKETS'!$CD$5:$CX$5,'9.5 MEAL TICKETS'!$CD34:$CX34)=0,"",_xlfn.XLOOKUP(AZ$1,'9.5 MEAL TICKETS'!$CD$5:$CX$5,'9.5 MEAL TICKETS'!$CD34:$CX34))</f>
        <v>8</v>
      </c>
      <c r="BC64" s="2">
        <f>IF(_xlfn.XLOOKUP(AZ$1,'9.5 MEAL TICKETS'!$DI$5:$EC$5,'9.5 MEAL TICKETS'!$DI34:$EC34)=0,"",_xlfn.XLOOKUP(AZ$1,'9.5 MEAL TICKETS'!$DI$5:$EC$5,'9.5 MEAL TICKETS'!$DI34:$EC34))</f>
        <v>2</v>
      </c>
      <c r="BD64" s="2">
        <f>SUM(AZ64:BC64)</f>
        <v>10</v>
      </c>
      <c r="BE64" s="2"/>
      <c r="BG64" s="2" t="str">
        <f>IF(_xlfn.XLOOKUP(BG$1,'9.5 MEAL TICKETS'!$T$5:$AN$5,'9.5 MEAL TICKETS'!$T34:$AN34)=0,"",_xlfn.XLOOKUP(BG$1,'9.5 MEAL TICKETS'!$T$5:$AN$5,'9.5 MEAL TICKETS'!$T34:$AN34))</f>
        <v/>
      </c>
      <c r="BH64" s="2" t="str">
        <f>IF(_xlfn.XLOOKUP(BG$1,'9.5 MEAL TICKETS'!$AY$5:$BS$5,'9.5 MEAL TICKETS'!$AY34:$BS34)=0,"",_xlfn.XLOOKUP(BG$1,'9.5 MEAL TICKETS'!$AY$5:$BS$5,'9.5 MEAL TICKETS'!$AY34:$BS34))</f>
        <v/>
      </c>
      <c r="BI64" s="2" t="str">
        <f>IF( _xlfn.XLOOKUP(BG$1,'9.5 MEAL TICKETS'!$CD$5:$CX$5,'9.5 MEAL TICKETS'!$CD34:$CX34)=0,"",_xlfn.XLOOKUP(BG$1,'9.5 MEAL TICKETS'!$CD$5:$CX$5,'9.5 MEAL TICKETS'!$CD34:$CX34))</f>
        <v/>
      </c>
      <c r="BJ64" s="2" t="str">
        <f>IF(_xlfn.XLOOKUP(BG$1,'9.5 MEAL TICKETS'!$DI$5:$EC$5,'9.5 MEAL TICKETS'!$DI34:$EC34)=0,"",_xlfn.XLOOKUP(BG$1,'9.5 MEAL TICKETS'!$DI$5:$EC$5,'9.5 MEAL TICKETS'!$DI34:$EC34))</f>
        <v/>
      </c>
      <c r="BK64" s="2">
        <f>SUM(BG64:BJ64)</f>
        <v>0</v>
      </c>
      <c r="BL64" s="2"/>
      <c r="BN64" s="2" t="str">
        <f>IF(_xlfn.XLOOKUP(BN$1,'9.5 MEAL TICKETS'!$T$5:$AN$5,'9.5 MEAL TICKETS'!$T34:$AN34)=0,"",_xlfn.XLOOKUP(BN$1,'9.5 MEAL TICKETS'!$T$5:$AN$5,'9.5 MEAL TICKETS'!$T34:$AN34))</f>
        <v/>
      </c>
      <c r="BO64" s="2" t="str">
        <f>IF(_xlfn.XLOOKUP(BN$1,'9.5 MEAL TICKETS'!$AY$5:$BS$5,'9.5 MEAL TICKETS'!$AY34:$BS34)=0,"",_xlfn.XLOOKUP(BN$1,'9.5 MEAL TICKETS'!$AY$5:$BS$5,'9.5 MEAL TICKETS'!$AY34:$BS34))</f>
        <v/>
      </c>
      <c r="BP64" s="2" t="str">
        <f>IF( _xlfn.XLOOKUP(BN$1,'9.5 MEAL TICKETS'!$CD$5:$CX$5,'9.5 MEAL TICKETS'!$CD34:$CX34)=0,"",_xlfn.XLOOKUP(BN$1,'9.5 MEAL TICKETS'!$CD$5:$CX$5,'9.5 MEAL TICKETS'!$CD34:$CX34))</f>
        <v/>
      </c>
      <c r="BQ64" s="2" t="str">
        <f>IF(_xlfn.XLOOKUP(BN$1,'9.5 MEAL TICKETS'!$DI$5:$EC$5,'9.5 MEAL TICKETS'!$DI34:$EC34)=0,"",_xlfn.XLOOKUP(BN$1,'9.5 MEAL TICKETS'!$DI$5:$EC$5,'9.5 MEAL TICKETS'!$DI34:$EC34))</f>
        <v/>
      </c>
      <c r="BR64" s="2">
        <f>SUM(BN64:BQ64)</f>
        <v>0</v>
      </c>
      <c r="BS64" s="2"/>
      <c r="BU64" s="2" t="str">
        <f>IF(_xlfn.XLOOKUP(BU$1,'9.5 MEAL TICKETS'!$T$5:$AN$5,'9.5 MEAL TICKETS'!$T34:$AN34)=0,"",_xlfn.XLOOKUP(BU$1,'9.5 MEAL TICKETS'!$T$5:$AN$5,'9.5 MEAL TICKETS'!$T34:$AN34))</f>
        <v/>
      </c>
      <c r="BV64" s="2" t="str">
        <f>IF(_xlfn.XLOOKUP(BU$1,'9.5 MEAL TICKETS'!$AY$5:$BS$5,'9.5 MEAL TICKETS'!$AY34:$BS34)=0,"",_xlfn.XLOOKUP(BU$1,'9.5 MEAL TICKETS'!$AY$5:$BS$5,'9.5 MEAL TICKETS'!$AY34:$BS34))</f>
        <v/>
      </c>
      <c r="BW64" s="2">
        <f>IF( _xlfn.XLOOKUP(BU$1,'9.5 MEAL TICKETS'!$CD$5:$CX$5,'9.5 MEAL TICKETS'!$CD34:$CX34)=0,"",_xlfn.XLOOKUP(BU$1,'9.5 MEAL TICKETS'!$CD$5:$CX$5,'9.5 MEAL TICKETS'!$CD34:$CX34))</f>
        <v>1</v>
      </c>
      <c r="BX64" s="2" t="str">
        <f>IF(_xlfn.XLOOKUP(BU$1,'9.5 MEAL TICKETS'!$DI$5:$EC$5,'9.5 MEAL TICKETS'!$DI34:$EC34)=0,"",_xlfn.XLOOKUP(BU$1,'9.5 MEAL TICKETS'!$DI$5:$EC$5,'9.5 MEAL TICKETS'!$DI34:$EC34))</f>
        <v/>
      </c>
      <c r="BY64" s="2">
        <f>SUM(BU64:BX64)</f>
        <v>1</v>
      </c>
      <c r="BZ64" s="2"/>
      <c r="CB64" s="2"/>
      <c r="CC64" s="2"/>
      <c r="CD64" s="2">
        <f>SUM('EXCEPTIONAL &amp; IFS &amp; G4'!G34)+SUM('EXCEPTIONAL &amp; IFS &amp; G4'!I34)</f>
        <v>204</v>
      </c>
      <c r="CE64" s="2">
        <f>SUM('EXCEPTIONAL &amp; IFS &amp; G4'!H34)+SUM('EXCEPTIONAL &amp; IFS &amp; G4'!J34)</f>
        <v>104</v>
      </c>
      <c r="CF64" s="2">
        <f>CD64+CE64</f>
        <v>308</v>
      </c>
      <c r="CG64" s="2"/>
      <c r="CI64" s="2">
        <f>SUMIF($C$2:$CG$2,$CI$2,C64:CG64)</f>
        <v>19</v>
      </c>
      <c r="CJ64" s="2">
        <f>SUMIF($C$2:$CG$2,$CJ$2,C64:CG64)</f>
        <v>234</v>
      </c>
      <c r="CK64" s="2">
        <f>SUMIF($C$2:$CG$2,$CK$2,C64:CG64)</f>
        <v>456</v>
      </c>
      <c r="CL64" s="2">
        <f>SUMIF($C$2:$CG$2,$CL$2,C64:CG64)</f>
        <v>349</v>
      </c>
      <c r="CM64" s="2">
        <f>CI64+CJ64+CK64+CL64</f>
        <v>1058</v>
      </c>
      <c r="CN64" s="2">
        <f t="shared" ref="CN64:CN70" si="285">+H64+O64+V64+AC64+AJ64+AQ64+BE64+BL64+BS64+BZ64</f>
        <v>0</v>
      </c>
      <c r="CP64" s="7" t="s">
        <v>26</v>
      </c>
      <c r="CQ64" s="26">
        <f>SUM(Q74:V74)</f>
        <v>555130</v>
      </c>
    </row>
    <row r="65" spans="1:95" x14ac:dyDescent="0.25">
      <c r="A65" s="216"/>
      <c r="B65" t="s">
        <v>9</v>
      </c>
      <c r="C65" s="2" t="str">
        <f>IF(_xlfn.XLOOKUP(C$1,'9.5 MEAL TICKETS'!$T$5:$AN$5,'9.5 MEAL TICKETS'!$T35:$AN35)=0,"",_xlfn.XLOOKUP(C$1,'9.5 MEAL TICKETS'!$T$5:$AN$5,'9.5 MEAL TICKETS'!$T35:$AN35))</f>
        <v/>
      </c>
      <c r="D65" s="2" t="str">
        <f>IF(_xlfn.XLOOKUP(C$1,'9.5 MEAL TICKETS'!$AY$5:$BS$5,'9.5 MEAL TICKETS'!$AY35:$BS35)=0,"",_xlfn.XLOOKUP(C$1,'9.5 MEAL TICKETS'!$AY$5:$BS$5,'9.5 MEAL TICKETS'!$AY35:$BS35))</f>
        <v/>
      </c>
      <c r="E65" s="2">
        <f>IF( _xlfn.XLOOKUP(C$1,'9.5 MEAL TICKETS'!$CD$5:$CX$5,'9.5 MEAL TICKETS'!$CD35:$CX35)=0,"",_xlfn.XLOOKUP(C$1,'9.5 MEAL TICKETS'!$CD$5:$CX$5,'9.5 MEAL TICKETS'!$CD35:$CX35))</f>
        <v>2</v>
      </c>
      <c r="F65" s="2" t="str">
        <f>IF(_xlfn.XLOOKUP(C$1,'9.5 MEAL TICKETS'!$DI$5:$EC$5,'9.5 MEAL TICKETS'!$DI35:$EC35)=0,"",_xlfn.XLOOKUP(C$1,'9.5 MEAL TICKETS'!$DI$5:$EC$5,'9.5 MEAL TICKETS'!$DI35:$EC35))</f>
        <v/>
      </c>
      <c r="G65" s="2">
        <f t="shared" ref="G65:G70" si="286">SUM(C65:F65)</f>
        <v>2</v>
      </c>
      <c r="H65" s="2"/>
      <c r="J65" s="2" t="str">
        <f>IF(_xlfn.XLOOKUP(J$1,'9.5 MEAL TICKETS'!$T$5:$AN$5,'9.5 MEAL TICKETS'!$T35:$AN35)=0,"",_xlfn.XLOOKUP(J$1,'9.5 MEAL TICKETS'!$T$5:$AN$5,'9.5 MEAL TICKETS'!$T35:$AN35))</f>
        <v/>
      </c>
      <c r="K65" s="2" t="str">
        <f>IF(_xlfn.XLOOKUP(J$1,'9.5 MEAL TICKETS'!$AY$5:$BS$5,'9.5 MEAL TICKETS'!$AY35:$BS35)=0,"",_xlfn.XLOOKUP(J$1,'9.5 MEAL TICKETS'!$AY$5:$BS$5,'9.5 MEAL TICKETS'!$AY35:$BS35))</f>
        <v/>
      </c>
      <c r="L65" s="2">
        <f>IF( _xlfn.XLOOKUP(J$1,'9.5 MEAL TICKETS'!$CD$5:$CX$5,'9.5 MEAL TICKETS'!$CD35:$CX35)=0,"",_xlfn.XLOOKUP(J$1,'9.5 MEAL TICKETS'!$CD$5:$CX$5,'9.5 MEAL TICKETS'!$CD35:$CX35))</f>
        <v>2</v>
      </c>
      <c r="M65" s="2" t="str">
        <f>IF(_xlfn.XLOOKUP(J$1,'9.5 MEAL TICKETS'!$DI$5:$EC$5,'9.5 MEAL TICKETS'!$DI35:$EC35)=0,"",_xlfn.XLOOKUP(J$1,'9.5 MEAL TICKETS'!$DI$5:$EC$5,'9.5 MEAL TICKETS'!$DI35:$EC35))</f>
        <v/>
      </c>
      <c r="N65" s="2">
        <f t="shared" ref="N65:N70" si="287">SUM(J65:M65)</f>
        <v>2</v>
      </c>
      <c r="O65" s="2"/>
      <c r="Q65" s="2">
        <f>IF(_xlfn.XLOOKUP(Q$1,'9.5 MEAL TICKETS'!$T$5:$AN$5,'9.5 MEAL TICKETS'!$T35:$AN35)=0,"",_xlfn.XLOOKUP(Q$1,'9.5 MEAL TICKETS'!$T$5:$AN$5,'9.5 MEAL TICKETS'!$T35:$AN35))</f>
        <v>6</v>
      </c>
      <c r="R65" s="2">
        <f>IF(_xlfn.XLOOKUP(Q$1,'9.5 MEAL TICKETS'!$AY$5:$BS$5,'9.5 MEAL TICKETS'!$AY35:$BS35)=0,"",_xlfn.XLOOKUP(Q$1,'9.5 MEAL TICKETS'!$AY$5:$BS$5,'9.5 MEAL TICKETS'!$AY35:$BS35))</f>
        <v>54</v>
      </c>
      <c r="S65" s="2">
        <f>IF( _xlfn.XLOOKUP(Q$1,'9.5 MEAL TICKETS'!$CD$5:$CX$5,'9.5 MEAL TICKETS'!$CD35:$CX35)=0,"",_xlfn.XLOOKUP(Q$1,'9.5 MEAL TICKETS'!$CD$5:$CX$5,'9.5 MEAL TICKETS'!$CD35:$CX35))</f>
        <v>65</v>
      </c>
      <c r="T65" s="2">
        <f>IF(_xlfn.XLOOKUP(Q$1,'9.5 MEAL TICKETS'!$DI$5:$EC$5,'9.5 MEAL TICKETS'!$DI35:$EC35)=0,"",_xlfn.XLOOKUP(Q$1,'9.5 MEAL TICKETS'!$DI$5:$EC$5,'9.5 MEAL TICKETS'!$DI35:$EC35))</f>
        <v>27</v>
      </c>
      <c r="U65" s="2">
        <f t="shared" ref="U65:U70" si="288">SUM(Q65:T65)</f>
        <v>152</v>
      </c>
      <c r="V65" s="2"/>
      <c r="X65" s="93">
        <f>SUM(IF(_xlfn.XLOOKUP(X$1,'9.5 MEAL TICKETS'!$T$5:$AN$5,'9.5 MEAL TICKETS'!$T35:$AN35)=0,"",_xlfn.XLOOKUP(X$1,'9.5 MEAL TICKETS'!$T$5:$AN$5,'9.5 MEAL TICKETS'!$T35:$AN35)))+SUM('EXCEPTIONAL &amp; IFS &amp; G4'!C35)</f>
        <v>45</v>
      </c>
      <c r="Y65" s="93">
        <f>SUM(IF(_xlfn.XLOOKUP(X$1,'9.5 MEAL TICKETS'!$AY$5:$BS$5,'9.5 MEAL TICKETS'!$AY35:$BS35)=0,"",_xlfn.XLOOKUP(X$1,'9.5 MEAL TICKETS'!$AY$5:$BS$5,'9.5 MEAL TICKETS'!$AY35:$BS35)))+SUM('EXCEPTIONAL &amp; IFS &amp; G4'!D35)</f>
        <v>185</v>
      </c>
      <c r="Z65" s="93">
        <f>SUM(IF( _xlfn.XLOOKUP(X$1,'9.5 MEAL TICKETS'!$CD$5:$CX$5,'9.5 MEAL TICKETS'!$CD35:$CX35)=0,"",_xlfn.XLOOKUP(X$1,'9.5 MEAL TICKETS'!$CD$5:$CX$5,'9.5 MEAL TICKETS'!$CD35:$CX35)))+SUM('EXCEPTIONAL &amp; IFS &amp; G4'!E35)</f>
        <v>191</v>
      </c>
      <c r="AA65" s="2">
        <f>SUM(IF(_xlfn.XLOOKUP(X$1,'9.5 MEAL TICKETS'!$DI$5:$EC$5,'9.5 MEAL TICKETS'!$DI35:$EC35)=0,"",_xlfn.XLOOKUP(X$1,'9.5 MEAL TICKETS'!$DI$5:$EC$5,'9.5 MEAL TICKETS'!$DI35:$EC35)))+SUM('EXCEPTIONAL &amp; IFS &amp; G4'!F35)</f>
        <v>148</v>
      </c>
      <c r="AB65" s="2">
        <f t="shared" ref="AB65:AB70" si="289">SUM(X65:AA65)</f>
        <v>569</v>
      </c>
      <c r="AC65" s="8"/>
      <c r="AE65" s="2" t="str">
        <f>IF(_xlfn.XLOOKUP(AE$1,'9.5 MEAL TICKETS'!$T$5:$AN$5,'9.5 MEAL TICKETS'!$T35:$AN35)=0,"",_xlfn.XLOOKUP(AE$1,'9.5 MEAL TICKETS'!$T$5:$AN$5,'9.5 MEAL TICKETS'!$T35:$AN35))</f>
        <v/>
      </c>
      <c r="AF65" s="2" t="str">
        <f>IF(_xlfn.XLOOKUP(AE$1,'9.5 MEAL TICKETS'!$AY$5:$BS$5,'9.5 MEAL TICKETS'!$AY35:$BS35)=0,"",_xlfn.XLOOKUP(AE$1,'9.5 MEAL TICKETS'!$AY$5:$BS$5,'9.5 MEAL TICKETS'!$AY35:$BS35))</f>
        <v/>
      </c>
      <c r="AG65" s="2">
        <f>IF( _xlfn.XLOOKUP(AE$1,'9.5 MEAL TICKETS'!$CD$5:$CX$5,'9.5 MEAL TICKETS'!$CD35:$CX35)=0,"",_xlfn.XLOOKUP(AE$1,'9.5 MEAL TICKETS'!$CD$5:$CX$5,'9.5 MEAL TICKETS'!$CD35:$CX35))</f>
        <v>2</v>
      </c>
      <c r="AH65" s="2" t="str">
        <f>IF(_xlfn.XLOOKUP(AE$1,'9.5 MEAL TICKETS'!$DI$5:$EC$5,'9.5 MEAL TICKETS'!$DI35:$EC35)=0,"",_xlfn.XLOOKUP(AE$1,'9.5 MEAL TICKETS'!$DI$5:$EC$5,'9.5 MEAL TICKETS'!$DI35:$EC35))</f>
        <v/>
      </c>
      <c r="AI65" s="2">
        <f t="shared" ref="AI65:AI70" si="290">SUM(AE65:AH65)</f>
        <v>2</v>
      </c>
      <c r="AJ65" s="2"/>
      <c r="AL65" s="2" t="str">
        <f>IF(_xlfn.XLOOKUP(AL$1,'9.5 MEAL TICKETS'!$T$5:$AN$5,'9.5 MEAL TICKETS'!$T35:$AN35)=0,"",_xlfn.XLOOKUP(AL$1,'9.5 MEAL TICKETS'!$T$5:$AN$5,'9.5 MEAL TICKETS'!$T35:$AN35))</f>
        <v/>
      </c>
      <c r="AM65" s="2" t="str">
        <f>IF(_xlfn.XLOOKUP(AL$1,'9.5 MEAL TICKETS'!$AY$5:$BS$5,'9.5 MEAL TICKETS'!$AY35:$BS35)=0,"",_xlfn.XLOOKUP(AL$1,'9.5 MEAL TICKETS'!$AY$5:$BS$5,'9.5 MEAL TICKETS'!$AY35:$BS35))</f>
        <v/>
      </c>
      <c r="AN65" s="2" t="str">
        <f>IF( _xlfn.XLOOKUP(AL$1,'9.5 MEAL TICKETS'!$CD$5:$CX$5,'9.5 MEAL TICKETS'!$CD35:$CX35)=0,"",_xlfn.XLOOKUP(AL$1,'9.5 MEAL TICKETS'!$CD$5:$CX$5,'9.5 MEAL TICKETS'!$CD35:$CX35))</f>
        <v/>
      </c>
      <c r="AO65" s="2" t="str">
        <f>IF(_xlfn.XLOOKUP(AL$1,'9.5 MEAL TICKETS'!$DI$5:$EC$5,'9.5 MEAL TICKETS'!$DI35:$EC35)=0,"",_xlfn.XLOOKUP(AL$1,'9.5 MEAL TICKETS'!$DI$5:$EC$5,'9.5 MEAL TICKETS'!$DI35:$EC35))</f>
        <v/>
      </c>
      <c r="AP65" s="2">
        <f t="shared" ref="AP65:AP70" si="291">SUM(AL65:AO65)</f>
        <v>0</v>
      </c>
      <c r="AQ65" s="2"/>
      <c r="AS65" s="2"/>
      <c r="AT65" s="2" t="str">
        <f>IF(_xlfn.XLOOKUP(AS$1,'9.5 MEAL TICKETS'!$AY$5:$BS$5,'9.5 MEAL TICKETS'!$AY35:$BS35)=0,"",_xlfn.XLOOKUP(AS$1,'9.5 MEAL TICKETS'!$AY$5:$BS$5,'9.5 MEAL TICKETS'!$AY35:$BS35))</f>
        <v/>
      </c>
      <c r="AU65" s="2" t="str">
        <f>IF( _xlfn.XLOOKUP(AS$1,'9.5 MEAL TICKETS'!$CD$5:$CX$5,'9.5 MEAL TICKETS'!$CD35:$CX35)=0,"",_xlfn.XLOOKUP(AS$1,'9.5 MEAL TICKETS'!$CD$5:$CX$5,'9.5 MEAL TICKETS'!$CD35:$CX35))</f>
        <v/>
      </c>
      <c r="AV65" s="2"/>
      <c r="AW65" s="2">
        <f t="shared" ref="AW65:AW70" si="292">SUM(AS65:AV65)</f>
        <v>0</v>
      </c>
      <c r="AX65" s="2"/>
      <c r="AZ65" s="2" t="str">
        <f>IF(_xlfn.XLOOKUP(AZ$1,'9.5 MEAL TICKETS'!$T$5:$AN$5,'9.5 MEAL TICKETS'!$T35:$AN35)=0,"",_xlfn.XLOOKUP(AZ$1,'9.5 MEAL TICKETS'!$T$5:$AN$5,'9.5 MEAL TICKETS'!$T35:$AN35))</f>
        <v/>
      </c>
      <c r="BA65" s="2">
        <f>IF(_xlfn.XLOOKUP(AZ$1,'9.5 MEAL TICKETS'!$AY$5:$BS$5,'9.5 MEAL TICKETS'!$AY35:$BS35)=0,"",_xlfn.XLOOKUP(AZ$1,'9.5 MEAL TICKETS'!$AY$5:$BS$5,'9.5 MEAL TICKETS'!$AY35:$BS35))</f>
        <v>1</v>
      </c>
      <c r="BB65" s="2">
        <f>IF( _xlfn.XLOOKUP(AZ$1,'9.5 MEAL TICKETS'!$CD$5:$CX$5,'9.5 MEAL TICKETS'!$CD35:$CX35)=0,"",_xlfn.XLOOKUP(AZ$1,'9.5 MEAL TICKETS'!$CD$5:$CX$5,'9.5 MEAL TICKETS'!$CD35:$CX35))</f>
        <v>5</v>
      </c>
      <c r="BC65" s="2">
        <f>IF(_xlfn.XLOOKUP(AZ$1,'9.5 MEAL TICKETS'!$DI$5:$EC$5,'9.5 MEAL TICKETS'!$DI35:$EC35)=0,"",_xlfn.XLOOKUP(AZ$1,'9.5 MEAL TICKETS'!$DI$5:$EC$5,'9.5 MEAL TICKETS'!$DI35:$EC35))</f>
        <v>2</v>
      </c>
      <c r="BD65" s="2">
        <f t="shared" ref="BD65:BD66" si="293">SUM(AZ65:BC65)</f>
        <v>8</v>
      </c>
      <c r="BE65" s="2"/>
      <c r="BG65" s="2" t="str">
        <f>IF(_xlfn.XLOOKUP(BG$1,'9.5 MEAL TICKETS'!$T$5:$AN$5,'9.5 MEAL TICKETS'!$T35:$AN35)=0,"",_xlfn.XLOOKUP(BG$1,'9.5 MEAL TICKETS'!$T$5:$AN$5,'9.5 MEAL TICKETS'!$T35:$AN35))</f>
        <v/>
      </c>
      <c r="BH65" s="2" t="str">
        <f>IF(_xlfn.XLOOKUP(BG$1,'9.5 MEAL TICKETS'!$AY$5:$BS$5,'9.5 MEAL TICKETS'!$AY35:$BS35)=0,"",_xlfn.XLOOKUP(BG$1,'9.5 MEAL TICKETS'!$AY$5:$BS$5,'9.5 MEAL TICKETS'!$AY35:$BS35))</f>
        <v/>
      </c>
      <c r="BI65" s="2" t="str">
        <f>IF( _xlfn.XLOOKUP(BG$1,'9.5 MEAL TICKETS'!$CD$5:$CX$5,'9.5 MEAL TICKETS'!$CD35:$CX35)=0,"",_xlfn.XLOOKUP(BG$1,'9.5 MEAL TICKETS'!$CD$5:$CX$5,'9.5 MEAL TICKETS'!$CD35:$CX35))</f>
        <v/>
      </c>
      <c r="BJ65" s="2" t="str">
        <f>IF(_xlfn.XLOOKUP(BG$1,'9.5 MEAL TICKETS'!$DI$5:$EC$5,'9.5 MEAL TICKETS'!$DI35:$EC35)=0,"",_xlfn.XLOOKUP(BG$1,'9.5 MEAL TICKETS'!$DI$5:$EC$5,'9.5 MEAL TICKETS'!$DI35:$EC35))</f>
        <v/>
      </c>
      <c r="BK65" s="2">
        <f t="shared" ref="BK65:BK70" si="294">SUM(BG65:BJ65)</f>
        <v>0</v>
      </c>
      <c r="BL65" s="2"/>
      <c r="BN65" s="2" t="str">
        <f>IF(_xlfn.XLOOKUP(BN$1,'9.5 MEAL TICKETS'!$T$5:$AN$5,'9.5 MEAL TICKETS'!$T35:$AN35)=0,"",_xlfn.XLOOKUP(BN$1,'9.5 MEAL TICKETS'!$T$5:$AN$5,'9.5 MEAL TICKETS'!$T35:$AN35))</f>
        <v/>
      </c>
      <c r="BO65" s="2" t="str">
        <f>IF(_xlfn.XLOOKUP(BN$1,'9.5 MEAL TICKETS'!$AY$5:$BS$5,'9.5 MEAL TICKETS'!$AY35:$BS35)=0,"",_xlfn.XLOOKUP(BN$1,'9.5 MEAL TICKETS'!$AY$5:$BS$5,'9.5 MEAL TICKETS'!$AY35:$BS35))</f>
        <v/>
      </c>
      <c r="BP65" s="2" t="str">
        <f>IF( _xlfn.XLOOKUP(BN$1,'9.5 MEAL TICKETS'!$CD$5:$CX$5,'9.5 MEAL TICKETS'!$CD35:$CX35)=0,"",_xlfn.XLOOKUP(BN$1,'9.5 MEAL TICKETS'!$CD$5:$CX$5,'9.5 MEAL TICKETS'!$CD35:$CX35))</f>
        <v/>
      </c>
      <c r="BQ65" s="2" t="str">
        <f>IF(_xlfn.XLOOKUP(BN$1,'9.5 MEAL TICKETS'!$DI$5:$EC$5,'9.5 MEAL TICKETS'!$DI35:$EC35)=0,"",_xlfn.XLOOKUP(BN$1,'9.5 MEAL TICKETS'!$DI$5:$EC$5,'9.5 MEAL TICKETS'!$DI35:$EC35))</f>
        <v/>
      </c>
      <c r="BR65" s="2">
        <f t="shared" ref="BR65:BR70" si="295">SUM(BN65:BQ65)</f>
        <v>0</v>
      </c>
      <c r="BS65" s="2"/>
      <c r="BU65" s="2" t="str">
        <f>IF(_xlfn.XLOOKUP(BU$1,'9.5 MEAL TICKETS'!$T$5:$AN$5,'9.5 MEAL TICKETS'!$T35:$AN35)=0,"",_xlfn.XLOOKUP(BU$1,'9.5 MEAL TICKETS'!$T$5:$AN$5,'9.5 MEAL TICKETS'!$T35:$AN35))</f>
        <v/>
      </c>
      <c r="BV65" s="2" t="str">
        <f>IF(_xlfn.XLOOKUP(BU$1,'9.5 MEAL TICKETS'!$AY$5:$BS$5,'9.5 MEAL TICKETS'!$AY35:$BS35)=0,"",_xlfn.XLOOKUP(BU$1,'9.5 MEAL TICKETS'!$AY$5:$BS$5,'9.5 MEAL TICKETS'!$AY35:$BS35))</f>
        <v/>
      </c>
      <c r="BW65" s="2">
        <f>IF( _xlfn.XLOOKUP(BU$1,'9.5 MEAL TICKETS'!$CD$5:$CX$5,'9.5 MEAL TICKETS'!$CD35:$CX35)=0,"",_xlfn.XLOOKUP(BU$1,'9.5 MEAL TICKETS'!$CD$5:$CX$5,'9.5 MEAL TICKETS'!$CD35:$CX35))</f>
        <v>1</v>
      </c>
      <c r="BX65" s="2" t="str">
        <f>IF(_xlfn.XLOOKUP(BU$1,'9.5 MEAL TICKETS'!$DI$5:$EC$5,'9.5 MEAL TICKETS'!$DI35:$EC35)=0,"",_xlfn.XLOOKUP(BU$1,'9.5 MEAL TICKETS'!$DI$5:$EC$5,'9.5 MEAL TICKETS'!$DI35:$EC35))</f>
        <v/>
      </c>
      <c r="BY65" s="2">
        <f t="shared" ref="BY65:BY70" si="296">SUM(BU65:BX65)</f>
        <v>1</v>
      </c>
      <c r="BZ65" s="2"/>
      <c r="CB65" s="2"/>
      <c r="CC65" s="2"/>
      <c r="CD65" s="2">
        <f>SUM('EXCEPTIONAL &amp; IFS &amp; G4'!G35)+SUM('EXCEPTIONAL &amp; IFS &amp; G4'!I35)</f>
        <v>204</v>
      </c>
      <c r="CE65" s="2">
        <f>SUM('EXCEPTIONAL &amp; IFS &amp; G4'!H35)+SUM('EXCEPTIONAL &amp; IFS &amp; G4'!J35)</f>
        <v>104</v>
      </c>
      <c r="CF65" s="2">
        <f>CD65+CE65</f>
        <v>308</v>
      </c>
      <c r="CG65" s="2"/>
      <c r="CI65" s="2">
        <f t="shared" ref="CI65:CI70" si="297">SUMIF($C$2:$CG$2,$CI$2,C65:CG65)</f>
        <v>51</v>
      </c>
      <c r="CJ65" s="2">
        <f t="shared" ref="CJ65:CJ70" si="298">SUMIF($C$2:$CG$2,$CJ$2,C65:CG65)</f>
        <v>240</v>
      </c>
      <c r="CK65" s="2">
        <f t="shared" ref="CK65:CK70" si="299">SUMIF($C$2:$CG$2,$CK$2,C65:CG65)</f>
        <v>472</v>
      </c>
      <c r="CL65" s="2">
        <f t="shared" ref="CL65:CL70" si="300">SUMIF($C$2:$CG$2,$CL$2,C65:CG65)</f>
        <v>281</v>
      </c>
      <c r="CM65" s="2">
        <f>CI65+CJ65+CK65+CL65</f>
        <v>1044</v>
      </c>
      <c r="CN65" s="2">
        <f t="shared" si="285"/>
        <v>0</v>
      </c>
      <c r="CP65" s="7" t="s">
        <v>27</v>
      </c>
      <c r="CQ65" s="26">
        <f>SUM(X74:AC74)</f>
        <v>1933280</v>
      </c>
    </row>
    <row r="66" spans="1:95" x14ac:dyDescent="0.25">
      <c r="A66" s="216"/>
      <c r="B66" t="s">
        <v>8</v>
      </c>
      <c r="C66" s="2" t="str">
        <f>IF(_xlfn.XLOOKUP(C$1,'9.5 MEAL TICKETS'!$T$5:$AN$5,'9.5 MEAL TICKETS'!$T36:$AN36)=0,"",_xlfn.XLOOKUP(C$1,'9.5 MEAL TICKETS'!$T$5:$AN$5,'9.5 MEAL TICKETS'!$T36:$AN36))</f>
        <v/>
      </c>
      <c r="D66" s="2" t="str">
        <f>IF(_xlfn.XLOOKUP(C$1,'9.5 MEAL TICKETS'!$AY$5:$BS$5,'9.5 MEAL TICKETS'!$AY36:$BS36)=0,"",_xlfn.XLOOKUP(C$1,'9.5 MEAL TICKETS'!$AY$5:$BS$5,'9.5 MEAL TICKETS'!$AY36:$BS36))</f>
        <v/>
      </c>
      <c r="E66" s="2">
        <f>IF( _xlfn.XLOOKUP(C$1,'9.5 MEAL TICKETS'!$CD$5:$CX$5,'9.5 MEAL TICKETS'!$CD36:$CX36)=0,"",_xlfn.XLOOKUP(C$1,'9.5 MEAL TICKETS'!$CD$5:$CX$5,'9.5 MEAL TICKETS'!$CD36:$CX36))</f>
        <v>2</v>
      </c>
      <c r="F66" s="2" t="str">
        <f>IF(_xlfn.XLOOKUP(C$1,'9.5 MEAL TICKETS'!$DI$5:$EC$5,'9.5 MEAL TICKETS'!$DI36:$EC36)=0,"",_xlfn.XLOOKUP(C$1,'9.5 MEAL TICKETS'!$DI$5:$EC$5,'9.5 MEAL TICKETS'!$DI36:$EC36))</f>
        <v/>
      </c>
      <c r="G66" s="2">
        <f t="shared" si="286"/>
        <v>2</v>
      </c>
      <c r="H66" s="2"/>
      <c r="J66" s="2" t="str">
        <f>IF(_xlfn.XLOOKUP(J$1,'9.5 MEAL TICKETS'!$T$5:$AN$5,'9.5 MEAL TICKETS'!$T36:$AN36)=0,"",_xlfn.XLOOKUP(J$1,'9.5 MEAL TICKETS'!$T$5:$AN$5,'9.5 MEAL TICKETS'!$T36:$AN36))</f>
        <v/>
      </c>
      <c r="K66" s="2" t="str">
        <f>IF(_xlfn.XLOOKUP(J$1,'9.5 MEAL TICKETS'!$AY$5:$BS$5,'9.5 MEAL TICKETS'!$AY36:$BS36)=0,"",_xlfn.XLOOKUP(J$1,'9.5 MEAL TICKETS'!$AY$5:$BS$5,'9.5 MEAL TICKETS'!$AY36:$BS36))</f>
        <v/>
      </c>
      <c r="L66" s="2">
        <f>IF( _xlfn.XLOOKUP(J$1,'9.5 MEAL TICKETS'!$CD$5:$CX$5,'9.5 MEAL TICKETS'!$CD36:$CX36)=0,"",_xlfn.XLOOKUP(J$1,'9.5 MEAL TICKETS'!$CD$5:$CX$5,'9.5 MEAL TICKETS'!$CD36:$CX36))</f>
        <v>2</v>
      </c>
      <c r="M66" s="2">
        <f>IF(_xlfn.XLOOKUP(J$1,'9.5 MEAL TICKETS'!$DI$5:$EC$5,'9.5 MEAL TICKETS'!$DI36:$EC36)=0,"",_xlfn.XLOOKUP(J$1,'9.5 MEAL TICKETS'!$DI$5:$EC$5,'9.5 MEAL TICKETS'!$DI36:$EC36))</f>
        <v>1</v>
      </c>
      <c r="N66" s="2">
        <f t="shared" si="287"/>
        <v>3</v>
      </c>
      <c r="O66" s="2"/>
      <c r="Q66" s="2">
        <f>IF(_xlfn.XLOOKUP(Q$1,'9.5 MEAL TICKETS'!$T$5:$AN$5,'9.5 MEAL TICKETS'!$T36:$AN36)=0,"",_xlfn.XLOOKUP(Q$1,'9.5 MEAL TICKETS'!$T$5:$AN$5,'9.5 MEAL TICKETS'!$T36:$AN36))</f>
        <v>16</v>
      </c>
      <c r="R66" s="2">
        <f>IF(_xlfn.XLOOKUP(Q$1,'9.5 MEAL TICKETS'!$AY$5:$BS$5,'9.5 MEAL TICKETS'!$AY36:$BS36)=0,"",_xlfn.XLOOKUP(Q$1,'9.5 MEAL TICKETS'!$AY$5:$BS$5,'9.5 MEAL TICKETS'!$AY36:$BS36))</f>
        <v>67</v>
      </c>
      <c r="S66" s="2">
        <f>IF( _xlfn.XLOOKUP(Q$1,'9.5 MEAL TICKETS'!$CD$5:$CX$5,'9.5 MEAL TICKETS'!$CD36:$CX36)=0,"",_xlfn.XLOOKUP(Q$1,'9.5 MEAL TICKETS'!$CD$5:$CX$5,'9.5 MEAL TICKETS'!$CD36:$CX36))</f>
        <v>67</v>
      </c>
      <c r="T66" s="2">
        <f>IF(_xlfn.XLOOKUP(Q$1,'9.5 MEAL TICKETS'!$DI$5:$EC$5,'9.5 MEAL TICKETS'!$DI36:$EC36)=0,"",_xlfn.XLOOKUP(Q$1,'9.5 MEAL TICKETS'!$DI$5:$EC$5,'9.5 MEAL TICKETS'!$DI36:$EC36))</f>
        <v>36</v>
      </c>
      <c r="U66" s="2">
        <f t="shared" si="288"/>
        <v>186</v>
      </c>
      <c r="V66" s="2"/>
      <c r="X66" s="93">
        <f>SUM(IF(_xlfn.XLOOKUP(X$1,'9.5 MEAL TICKETS'!$T$5:$AN$5,'9.5 MEAL TICKETS'!$T36:$AN36)=0,"",_xlfn.XLOOKUP(X$1,'9.5 MEAL TICKETS'!$T$5:$AN$5,'9.5 MEAL TICKETS'!$T36:$AN36)))+SUM('EXCEPTIONAL &amp; IFS &amp; G4'!C36)</f>
        <v>45</v>
      </c>
      <c r="Y66" s="93">
        <f>SUM(IF(_xlfn.XLOOKUP(X$1,'9.5 MEAL TICKETS'!$AY$5:$BS$5,'9.5 MEAL TICKETS'!$AY36:$BS36)=0,"",_xlfn.XLOOKUP(X$1,'9.5 MEAL TICKETS'!$AY$5:$BS$5,'9.5 MEAL TICKETS'!$AY36:$BS36)))+SUM('EXCEPTIONAL &amp; IFS &amp; G4'!D36)</f>
        <v>136</v>
      </c>
      <c r="Z66" s="93">
        <f>SUM(IF( _xlfn.XLOOKUP(X$1,'9.5 MEAL TICKETS'!$CD$5:$CX$5,'9.5 MEAL TICKETS'!$CD36:$CX36)=0,"",_xlfn.XLOOKUP(X$1,'9.5 MEAL TICKETS'!$CD$5:$CX$5,'9.5 MEAL TICKETS'!$CD36:$CX36)))+SUM('EXCEPTIONAL &amp; IFS &amp; G4'!E36)</f>
        <v>161</v>
      </c>
      <c r="AA66" s="2">
        <f>SUM(IF(_xlfn.XLOOKUP(X$1,'9.5 MEAL TICKETS'!$DI$5:$EC$5,'9.5 MEAL TICKETS'!$DI36:$EC36)=0,"",_xlfn.XLOOKUP(X$1,'9.5 MEAL TICKETS'!$DI$5:$EC$5,'9.5 MEAL TICKETS'!$DI36:$EC36)))+SUM('EXCEPTIONAL &amp; IFS &amp; G4'!F36)</f>
        <v>212</v>
      </c>
      <c r="AB66" s="2">
        <f t="shared" si="289"/>
        <v>554</v>
      </c>
      <c r="AC66" s="8"/>
      <c r="AE66" s="2" t="str">
        <f>IF(_xlfn.XLOOKUP(AE$1,'9.5 MEAL TICKETS'!$T$5:$AN$5,'9.5 MEAL TICKETS'!$T36:$AN36)=0,"",_xlfn.XLOOKUP(AE$1,'9.5 MEAL TICKETS'!$T$5:$AN$5,'9.5 MEAL TICKETS'!$T36:$AN36))</f>
        <v/>
      </c>
      <c r="AF66" s="2" t="str">
        <f>IF(_xlfn.XLOOKUP(AE$1,'9.5 MEAL TICKETS'!$AY$5:$BS$5,'9.5 MEAL TICKETS'!$AY36:$BS36)=0,"",_xlfn.XLOOKUP(AE$1,'9.5 MEAL TICKETS'!$AY$5:$BS$5,'9.5 MEAL TICKETS'!$AY36:$BS36))</f>
        <v/>
      </c>
      <c r="AG66" s="2">
        <f>IF( _xlfn.XLOOKUP(AE$1,'9.5 MEAL TICKETS'!$CD$5:$CX$5,'9.5 MEAL TICKETS'!$CD36:$CX36)=0,"",_xlfn.XLOOKUP(AE$1,'9.5 MEAL TICKETS'!$CD$5:$CX$5,'9.5 MEAL TICKETS'!$CD36:$CX36))</f>
        <v>2</v>
      </c>
      <c r="AH66" s="2" t="str">
        <f>IF(_xlfn.XLOOKUP(AE$1,'9.5 MEAL TICKETS'!$DI$5:$EC$5,'9.5 MEAL TICKETS'!$DI36:$EC36)=0,"",_xlfn.XLOOKUP(AE$1,'9.5 MEAL TICKETS'!$DI$5:$EC$5,'9.5 MEAL TICKETS'!$DI36:$EC36))</f>
        <v/>
      </c>
      <c r="AI66" s="2">
        <f t="shared" si="290"/>
        <v>2</v>
      </c>
      <c r="AJ66" s="2"/>
      <c r="AL66" s="2" t="str">
        <f>IF(_xlfn.XLOOKUP(AL$1,'9.5 MEAL TICKETS'!$T$5:$AN$5,'9.5 MEAL TICKETS'!$T36:$AN36)=0,"",_xlfn.XLOOKUP(AL$1,'9.5 MEAL TICKETS'!$T$5:$AN$5,'9.5 MEAL TICKETS'!$T36:$AN36))</f>
        <v/>
      </c>
      <c r="AM66" s="2" t="str">
        <f>IF(_xlfn.XLOOKUP(AL$1,'9.5 MEAL TICKETS'!$AY$5:$BS$5,'9.5 MEAL TICKETS'!$AY36:$BS36)=0,"",_xlfn.XLOOKUP(AL$1,'9.5 MEAL TICKETS'!$AY$5:$BS$5,'9.5 MEAL TICKETS'!$AY36:$BS36))</f>
        <v/>
      </c>
      <c r="AN66" s="2" t="str">
        <f>IF( _xlfn.XLOOKUP(AL$1,'9.5 MEAL TICKETS'!$CD$5:$CX$5,'9.5 MEAL TICKETS'!$CD36:$CX36)=0,"",_xlfn.XLOOKUP(AL$1,'9.5 MEAL TICKETS'!$CD$5:$CX$5,'9.5 MEAL TICKETS'!$CD36:$CX36))</f>
        <v/>
      </c>
      <c r="AO66" s="2" t="str">
        <f>IF(_xlfn.XLOOKUP(AL$1,'9.5 MEAL TICKETS'!$DI$5:$EC$5,'9.5 MEAL TICKETS'!$DI36:$EC36)=0,"",_xlfn.XLOOKUP(AL$1,'9.5 MEAL TICKETS'!$DI$5:$EC$5,'9.5 MEAL TICKETS'!$DI36:$EC36))</f>
        <v/>
      </c>
      <c r="AP66" s="2">
        <f t="shared" si="291"/>
        <v>0</v>
      </c>
      <c r="AQ66" s="2"/>
      <c r="AS66" s="2"/>
      <c r="AT66" s="2" t="str">
        <f>IF(_xlfn.XLOOKUP(AS$1,'9.5 MEAL TICKETS'!$AY$5:$BS$5,'9.5 MEAL TICKETS'!$AY36:$BS36)=0,"",_xlfn.XLOOKUP(AS$1,'9.5 MEAL TICKETS'!$AY$5:$BS$5,'9.5 MEAL TICKETS'!$AY36:$BS36))</f>
        <v/>
      </c>
      <c r="AU66" s="2" t="str">
        <f>IF( _xlfn.XLOOKUP(AS$1,'9.5 MEAL TICKETS'!$CD$5:$CX$5,'9.5 MEAL TICKETS'!$CD36:$CX36)=0,"",_xlfn.XLOOKUP(AS$1,'9.5 MEAL TICKETS'!$CD$5:$CX$5,'9.5 MEAL TICKETS'!$CD36:$CX36))</f>
        <v/>
      </c>
      <c r="AV66" s="2"/>
      <c r="AW66" s="2">
        <f t="shared" si="292"/>
        <v>0</v>
      </c>
      <c r="AX66" s="2"/>
      <c r="AZ66" s="2" t="str">
        <f>IF(_xlfn.XLOOKUP(AZ$1,'9.5 MEAL TICKETS'!$T$5:$AN$5,'9.5 MEAL TICKETS'!$T36:$AN36)=0,"",_xlfn.XLOOKUP(AZ$1,'9.5 MEAL TICKETS'!$T$5:$AN$5,'9.5 MEAL TICKETS'!$T36:$AN36))</f>
        <v/>
      </c>
      <c r="BA66" s="2" t="str">
        <f>IF(_xlfn.XLOOKUP(AZ$1,'9.5 MEAL TICKETS'!$AY$5:$BS$5,'9.5 MEAL TICKETS'!$AY36:$BS36)=0,"",_xlfn.XLOOKUP(AZ$1,'9.5 MEAL TICKETS'!$AY$5:$BS$5,'9.5 MEAL TICKETS'!$AY36:$BS36))</f>
        <v/>
      </c>
      <c r="BB66" s="2">
        <f>IF( _xlfn.XLOOKUP(AZ$1,'9.5 MEAL TICKETS'!$CD$5:$CX$5,'9.5 MEAL TICKETS'!$CD36:$CX36)=0,"",_xlfn.XLOOKUP(AZ$1,'9.5 MEAL TICKETS'!$CD$5:$CX$5,'9.5 MEAL TICKETS'!$CD36:$CX36))</f>
        <v>4</v>
      </c>
      <c r="BC66" s="2">
        <f>IF(_xlfn.XLOOKUP(AZ$1,'9.5 MEAL TICKETS'!$DI$5:$EC$5,'9.5 MEAL TICKETS'!$DI36:$EC36)=0,"",_xlfn.XLOOKUP(AZ$1,'9.5 MEAL TICKETS'!$DI$5:$EC$5,'9.5 MEAL TICKETS'!$DI36:$EC36))</f>
        <v>2</v>
      </c>
      <c r="BD66" s="2">
        <f t="shared" si="293"/>
        <v>6</v>
      </c>
      <c r="BE66" s="2"/>
      <c r="BG66" s="2" t="str">
        <f>IF(_xlfn.XLOOKUP(BG$1,'9.5 MEAL TICKETS'!$T$5:$AN$5,'9.5 MEAL TICKETS'!$T36:$AN36)=0,"",_xlfn.XLOOKUP(BG$1,'9.5 MEAL TICKETS'!$T$5:$AN$5,'9.5 MEAL TICKETS'!$T36:$AN36))</f>
        <v/>
      </c>
      <c r="BH66" s="2" t="str">
        <f>IF(_xlfn.XLOOKUP(BG$1,'9.5 MEAL TICKETS'!$AY$5:$BS$5,'9.5 MEAL TICKETS'!$AY36:$BS36)=0,"",_xlfn.XLOOKUP(BG$1,'9.5 MEAL TICKETS'!$AY$5:$BS$5,'9.5 MEAL TICKETS'!$AY36:$BS36))</f>
        <v/>
      </c>
      <c r="BI66" s="2" t="str">
        <f>IF( _xlfn.XLOOKUP(BG$1,'9.5 MEAL TICKETS'!$CD$5:$CX$5,'9.5 MEAL TICKETS'!$CD36:$CX36)=0,"",_xlfn.XLOOKUP(BG$1,'9.5 MEAL TICKETS'!$CD$5:$CX$5,'9.5 MEAL TICKETS'!$CD36:$CX36))</f>
        <v/>
      </c>
      <c r="BJ66" s="2" t="str">
        <f>IF(_xlfn.XLOOKUP(BG$1,'9.5 MEAL TICKETS'!$DI$5:$EC$5,'9.5 MEAL TICKETS'!$DI36:$EC36)=0,"",_xlfn.XLOOKUP(BG$1,'9.5 MEAL TICKETS'!$DI$5:$EC$5,'9.5 MEAL TICKETS'!$DI36:$EC36))</f>
        <v/>
      </c>
      <c r="BK66" s="2">
        <f t="shared" si="294"/>
        <v>0</v>
      </c>
      <c r="BL66" s="2"/>
      <c r="BN66" s="2" t="str">
        <f>IF(_xlfn.XLOOKUP(BN$1,'9.5 MEAL TICKETS'!$T$5:$AN$5,'9.5 MEAL TICKETS'!$T36:$AN36)=0,"",_xlfn.XLOOKUP(BN$1,'9.5 MEAL TICKETS'!$T$5:$AN$5,'9.5 MEAL TICKETS'!$T36:$AN36))</f>
        <v/>
      </c>
      <c r="BO66" s="2" t="str">
        <f>IF(_xlfn.XLOOKUP(BN$1,'9.5 MEAL TICKETS'!$AY$5:$BS$5,'9.5 MEAL TICKETS'!$AY36:$BS36)=0,"",_xlfn.XLOOKUP(BN$1,'9.5 MEAL TICKETS'!$AY$5:$BS$5,'9.5 MEAL TICKETS'!$AY36:$BS36))</f>
        <v/>
      </c>
      <c r="BP66" s="2" t="str">
        <f>IF( _xlfn.XLOOKUP(BN$1,'9.5 MEAL TICKETS'!$CD$5:$CX$5,'9.5 MEAL TICKETS'!$CD36:$CX36)=0,"",_xlfn.XLOOKUP(BN$1,'9.5 MEAL TICKETS'!$CD$5:$CX$5,'9.5 MEAL TICKETS'!$CD36:$CX36))</f>
        <v/>
      </c>
      <c r="BQ66" s="2" t="str">
        <f>IF(_xlfn.XLOOKUP(BN$1,'9.5 MEAL TICKETS'!$DI$5:$EC$5,'9.5 MEAL TICKETS'!$DI36:$EC36)=0,"",_xlfn.XLOOKUP(BN$1,'9.5 MEAL TICKETS'!$DI$5:$EC$5,'9.5 MEAL TICKETS'!$DI36:$EC36))</f>
        <v/>
      </c>
      <c r="BR66" s="2">
        <f t="shared" si="295"/>
        <v>0</v>
      </c>
      <c r="BS66" s="2"/>
      <c r="BU66" s="2" t="str">
        <f>IF(_xlfn.XLOOKUP(BU$1,'9.5 MEAL TICKETS'!$T$5:$AN$5,'9.5 MEAL TICKETS'!$T36:$AN36)=0,"",_xlfn.XLOOKUP(BU$1,'9.5 MEAL TICKETS'!$T$5:$AN$5,'9.5 MEAL TICKETS'!$T36:$AN36))</f>
        <v/>
      </c>
      <c r="BV66" s="2" t="str">
        <f>IF(_xlfn.XLOOKUP(BU$1,'9.5 MEAL TICKETS'!$AY$5:$BS$5,'9.5 MEAL TICKETS'!$AY36:$BS36)=0,"",_xlfn.XLOOKUP(BU$1,'9.5 MEAL TICKETS'!$AY$5:$BS$5,'9.5 MEAL TICKETS'!$AY36:$BS36))</f>
        <v/>
      </c>
      <c r="BW66" s="2">
        <f>IF( _xlfn.XLOOKUP(BU$1,'9.5 MEAL TICKETS'!$CD$5:$CX$5,'9.5 MEAL TICKETS'!$CD36:$CX36)=0,"",_xlfn.XLOOKUP(BU$1,'9.5 MEAL TICKETS'!$CD$5:$CX$5,'9.5 MEAL TICKETS'!$CD36:$CX36))</f>
        <v>1</v>
      </c>
      <c r="BX66" s="2">
        <f>IF(_xlfn.XLOOKUP(BU$1,'9.5 MEAL TICKETS'!$DI$5:$EC$5,'9.5 MEAL TICKETS'!$DI36:$EC36)=0,"",_xlfn.XLOOKUP(BU$1,'9.5 MEAL TICKETS'!$DI$5:$EC$5,'9.5 MEAL TICKETS'!$DI36:$EC36))</f>
        <v>1</v>
      </c>
      <c r="BY66" s="2">
        <f t="shared" si="296"/>
        <v>2</v>
      </c>
      <c r="BZ66" s="2"/>
      <c r="CB66" s="2"/>
      <c r="CC66" s="2"/>
      <c r="CD66" s="2">
        <f>SUM('EXCEPTIONAL &amp; IFS &amp; G4'!G36)+SUM('EXCEPTIONAL &amp; IFS &amp; G4'!I36)</f>
        <v>207</v>
      </c>
      <c r="CE66" s="2">
        <f>SUM('EXCEPTIONAL &amp; IFS &amp; G4'!H36)+SUM('EXCEPTIONAL &amp; IFS &amp; G4'!J36)</f>
        <v>84</v>
      </c>
      <c r="CF66" s="2">
        <f t="shared" ref="CF66:CF70" si="301">CD66+CE66</f>
        <v>291</v>
      </c>
      <c r="CG66" s="2"/>
      <c r="CI66" s="2">
        <f t="shared" si="297"/>
        <v>61</v>
      </c>
      <c r="CJ66" s="2">
        <f t="shared" si="298"/>
        <v>203</v>
      </c>
      <c r="CK66" s="2">
        <f t="shared" si="299"/>
        <v>446</v>
      </c>
      <c r="CL66" s="2">
        <f t="shared" si="300"/>
        <v>336</v>
      </c>
      <c r="CM66" s="2">
        <f>CI66+CJ66+CK66+CL66</f>
        <v>1046</v>
      </c>
      <c r="CN66" s="2">
        <f t="shared" si="285"/>
        <v>0</v>
      </c>
      <c r="CP66" s="7" t="s">
        <v>23</v>
      </c>
      <c r="CQ66" s="26">
        <f>SUM(AE74:AJ74)</f>
        <v>5160</v>
      </c>
    </row>
    <row r="67" spans="1:95" x14ac:dyDescent="0.25">
      <c r="A67" s="216"/>
      <c r="B67" t="s">
        <v>7</v>
      </c>
      <c r="C67" s="2" t="str">
        <f>IF(_xlfn.XLOOKUP(C$1,'9.5 MEAL TICKETS'!$T$5:$AN$5,'9.5 MEAL TICKETS'!$T37:$AN37)=0,"",_xlfn.XLOOKUP(C$1,'9.5 MEAL TICKETS'!$T$5:$AN$5,'9.5 MEAL TICKETS'!$T37:$AN37))</f>
        <v/>
      </c>
      <c r="D67" s="2" t="str">
        <f>IF(_xlfn.XLOOKUP(C$1,'9.5 MEAL TICKETS'!$AY$5:$BS$5,'9.5 MEAL TICKETS'!$AY37:$BS37)=0,"",_xlfn.XLOOKUP(C$1,'9.5 MEAL TICKETS'!$AY$5:$BS$5,'9.5 MEAL TICKETS'!$AY37:$BS37))</f>
        <v/>
      </c>
      <c r="E67" s="2" t="str">
        <f>IF( _xlfn.XLOOKUP(C$1,'9.5 MEAL TICKETS'!$CD$5:$CX$5,'9.5 MEAL TICKETS'!$CD37:$CX37)=0,"",_xlfn.XLOOKUP(C$1,'9.5 MEAL TICKETS'!$CD$5:$CX$5,'9.5 MEAL TICKETS'!$CD37:$CX37))</f>
        <v/>
      </c>
      <c r="F67" s="2" t="str">
        <f>IF(_xlfn.XLOOKUP(C$1,'9.5 MEAL TICKETS'!$DI$5:$EC$5,'9.5 MEAL TICKETS'!$DI37:$EC37)=0,"",_xlfn.XLOOKUP(C$1,'9.5 MEAL TICKETS'!$DI$5:$EC$5,'9.5 MEAL TICKETS'!$DI37:$EC37))</f>
        <v/>
      </c>
      <c r="G67" s="2">
        <f t="shared" si="286"/>
        <v>0</v>
      </c>
      <c r="H67" s="2"/>
      <c r="J67" s="2" t="str">
        <f>IF(_xlfn.XLOOKUP(J$1,'9.5 MEAL TICKETS'!$T$5:$AN$5,'9.5 MEAL TICKETS'!$T37:$AN37)=0,"",_xlfn.XLOOKUP(J$1,'9.5 MEAL TICKETS'!$T$5:$AN$5,'9.5 MEAL TICKETS'!$T37:$AN37))</f>
        <v/>
      </c>
      <c r="K67" s="2" t="str">
        <f>IF(_xlfn.XLOOKUP(J$1,'9.5 MEAL TICKETS'!$AY$5:$BS$5,'9.5 MEAL TICKETS'!$AY37:$BS37)=0,"",_xlfn.XLOOKUP(J$1,'9.5 MEAL TICKETS'!$AY$5:$BS$5,'9.5 MEAL TICKETS'!$AY37:$BS37))</f>
        <v/>
      </c>
      <c r="L67" s="2" t="str">
        <f>IF( _xlfn.XLOOKUP(J$1,'9.5 MEAL TICKETS'!$CD$5:$CX$5,'9.5 MEAL TICKETS'!$CD37:$CX37)=0,"",_xlfn.XLOOKUP(J$1,'9.5 MEAL TICKETS'!$CD$5:$CX$5,'9.5 MEAL TICKETS'!$CD37:$CX37))</f>
        <v/>
      </c>
      <c r="M67" s="2" t="str">
        <f>IF(_xlfn.XLOOKUP(J$1,'9.5 MEAL TICKETS'!$DI$5:$EC$5,'9.5 MEAL TICKETS'!$DI37:$EC37)=0,"",_xlfn.XLOOKUP(J$1,'9.5 MEAL TICKETS'!$DI$5:$EC$5,'9.5 MEAL TICKETS'!$DI37:$EC37))</f>
        <v/>
      </c>
      <c r="N67" s="2">
        <f t="shared" si="287"/>
        <v>0</v>
      </c>
      <c r="O67" s="2"/>
      <c r="Q67" s="2" t="str">
        <f>IF(_xlfn.XLOOKUP(Q$1,'9.5 MEAL TICKETS'!$T$5:$AN$5,'9.5 MEAL TICKETS'!$T37:$AN37)=0,"",_xlfn.XLOOKUP(Q$1,'9.5 MEAL TICKETS'!$T$5:$AN$5,'9.5 MEAL TICKETS'!$T37:$AN37))</f>
        <v/>
      </c>
      <c r="R67" s="2" t="str">
        <f>IF(_xlfn.XLOOKUP(Q$1,'9.5 MEAL TICKETS'!$AY$5:$BS$5,'9.5 MEAL TICKETS'!$AY37:$BS37)=0,"",_xlfn.XLOOKUP(Q$1,'9.5 MEAL TICKETS'!$AY$5:$BS$5,'9.5 MEAL TICKETS'!$AY37:$BS37))</f>
        <v/>
      </c>
      <c r="S67" s="2" t="str">
        <f>IF( _xlfn.XLOOKUP(Q$1,'9.5 MEAL TICKETS'!$CD$5:$CX$5,'9.5 MEAL TICKETS'!$CD37:$CX37)=0,"",_xlfn.XLOOKUP(Q$1,'9.5 MEAL TICKETS'!$CD$5:$CX$5,'9.5 MEAL TICKETS'!$CD37:$CX37))</f>
        <v/>
      </c>
      <c r="T67" s="2" t="str">
        <f>IF(_xlfn.XLOOKUP(Q$1,'9.5 MEAL TICKETS'!$DI$5:$EC$5,'9.5 MEAL TICKETS'!$DI37:$EC37)=0,"",_xlfn.XLOOKUP(Q$1,'9.5 MEAL TICKETS'!$DI$5:$EC$5,'9.5 MEAL TICKETS'!$DI37:$EC37))</f>
        <v/>
      </c>
      <c r="U67" s="2">
        <f t="shared" si="288"/>
        <v>0</v>
      </c>
      <c r="V67" s="2"/>
      <c r="X67" s="93">
        <f>SUM(IF(_xlfn.XLOOKUP(X$1,'9.5 MEAL TICKETS'!$T$5:$AN$5,'9.5 MEAL TICKETS'!$T37:$AN37)=0,"",_xlfn.XLOOKUP(X$1,'9.5 MEAL TICKETS'!$T$5:$AN$5,'9.5 MEAL TICKETS'!$T37:$AN37)))+SUM('EXCEPTIONAL &amp; IFS &amp; G4'!C37)</f>
        <v>0</v>
      </c>
      <c r="Y67" s="93">
        <f>SUM(IF(_xlfn.XLOOKUP(X$1,'9.5 MEAL TICKETS'!$AY$5:$BS$5,'9.5 MEAL TICKETS'!$AY37:$BS37)=0,"",_xlfn.XLOOKUP(X$1,'9.5 MEAL TICKETS'!$AY$5:$BS$5,'9.5 MEAL TICKETS'!$AY37:$BS37)))+SUM('EXCEPTIONAL &amp; IFS &amp; G4'!D37)</f>
        <v>0</v>
      </c>
      <c r="Z67" s="93">
        <f>SUM(IF( _xlfn.XLOOKUP(X$1,'9.5 MEAL TICKETS'!$CD$5:$CX$5,'9.5 MEAL TICKETS'!$CD37:$CX37)=0,"",_xlfn.XLOOKUP(X$1,'9.5 MEAL TICKETS'!$CD$5:$CX$5,'9.5 MEAL TICKETS'!$CD37:$CX37)))+SUM('EXCEPTIONAL &amp; IFS &amp; G4'!E37)</f>
        <v>0</v>
      </c>
      <c r="AA67" s="2">
        <f>SUM(IF(_xlfn.XLOOKUP(X$1,'9.5 MEAL TICKETS'!$DI$5:$EC$5,'9.5 MEAL TICKETS'!$DI37:$EC37)=0,"",_xlfn.XLOOKUP(X$1,'9.5 MEAL TICKETS'!$DI$5:$EC$5,'9.5 MEAL TICKETS'!$DI37:$EC37)))+SUM('EXCEPTIONAL &amp; IFS &amp; G4'!F37)</f>
        <v>0</v>
      </c>
      <c r="AB67" s="2">
        <f t="shared" si="289"/>
        <v>0</v>
      </c>
      <c r="AC67" s="8"/>
      <c r="AE67" s="2" t="str">
        <f>IF(_xlfn.XLOOKUP(AE$1,'9.5 MEAL TICKETS'!$T$5:$AN$5,'9.5 MEAL TICKETS'!$T37:$AN37)=0,"",_xlfn.XLOOKUP(AE$1,'9.5 MEAL TICKETS'!$T$5:$AN$5,'9.5 MEAL TICKETS'!$T37:$AN37))</f>
        <v/>
      </c>
      <c r="AF67" s="2" t="str">
        <f>IF(_xlfn.XLOOKUP(AE$1,'9.5 MEAL TICKETS'!$AY$5:$BS$5,'9.5 MEAL TICKETS'!$AY37:$BS37)=0,"",_xlfn.XLOOKUP(AE$1,'9.5 MEAL TICKETS'!$AY$5:$BS$5,'9.5 MEAL TICKETS'!$AY37:$BS37))</f>
        <v/>
      </c>
      <c r="AG67" s="2" t="str">
        <f>IF( _xlfn.XLOOKUP(AE$1,'9.5 MEAL TICKETS'!$CD$5:$CX$5,'9.5 MEAL TICKETS'!$CD37:$CX37)=0,"",_xlfn.XLOOKUP(AE$1,'9.5 MEAL TICKETS'!$CD$5:$CX$5,'9.5 MEAL TICKETS'!$CD37:$CX37))</f>
        <v/>
      </c>
      <c r="AH67" s="2" t="str">
        <f>IF(_xlfn.XLOOKUP(AE$1,'9.5 MEAL TICKETS'!$DI$5:$EC$5,'9.5 MEAL TICKETS'!$DI37:$EC37)=0,"",_xlfn.XLOOKUP(AE$1,'9.5 MEAL TICKETS'!$DI$5:$EC$5,'9.5 MEAL TICKETS'!$DI37:$EC37))</f>
        <v/>
      </c>
      <c r="AI67" s="2">
        <f t="shared" si="290"/>
        <v>0</v>
      </c>
      <c r="AJ67" s="2"/>
      <c r="AL67" s="2" t="str">
        <f>IF(_xlfn.XLOOKUP(AL$1,'9.5 MEAL TICKETS'!$T$5:$AN$5,'9.5 MEAL TICKETS'!$T37:$AN37)=0,"",_xlfn.XLOOKUP(AL$1,'9.5 MEAL TICKETS'!$T$5:$AN$5,'9.5 MEAL TICKETS'!$T37:$AN37))</f>
        <v/>
      </c>
      <c r="AM67" s="2" t="str">
        <f>IF(_xlfn.XLOOKUP(AL$1,'9.5 MEAL TICKETS'!$AY$5:$BS$5,'9.5 MEAL TICKETS'!$AY37:$BS37)=0,"",_xlfn.XLOOKUP(AL$1,'9.5 MEAL TICKETS'!$AY$5:$BS$5,'9.5 MEAL TICKETS'!$AY37:$BS37))</f>
        <v/>
      </c>
      <c r="AN67" s="2" t="str">
        <f>IF( _xlfn.XLOOKUP(AL$1,'9.5 MEAL TICKETS'!$CD$5:$CX$5,'9.5 MEAL TICKETS'!$CD37:$CX37)=0,"",_xlfn.XLOOKUP(AL$1,'9.5 MEAL TICKETS'!$CD$5:$CX$5,'9.5 MEAL TICKETS'!$CD37:$CX37))</f>
        <v/>
      </c>
      <c r="AO67" s="2" t="str">
        <f>IF(_xlfn.XLOOKUP(AL$1,'9.5 MEAL TICKETS'!$DI$5:$EC$5,'9.5 MEAL TICKETS'!$DI37:$EC37)=0,"",_xlfn.XLOOKUP(AL$1,'9.5 MEAL TICKETS'!$DI$5:$EC$5,'9.5 MEAL TICKETS'!$DI37:$EC37))</f>
        <v/>
      </c>
      <c r="AP67" s="2">
        <f t="shared" si="291"/>
        <v>0</v>
      </c>
      <c r="AQ67" s="2"/>
      <c r="AS67" s="2"/>
      <c r="AT67" s="2" t="str">
        <f>IF(_xlfn.XLOOKUP(AS$1,'9.5 MEAL TICKETS'!$AY$5:$BS$5,'9.5 MEAL TICKETS'!$AY37:$BS37)=0,"",_xlfn.XLOOKUP(AS$1,'9.5 MEAL TICKETS'!$AY$5:$BS$5,'9.5 MEAL TICKETS'!$AY37:$BS37))</f>
        <v/>
      </c>
      <c r="AU67" s="2" t="str">
        <f>IF( _xlfn.XLOOKUP(AS$1,'9.5 MEAL TICKETS'!$CD$5:$CX$5,'9.5 MEAL TICKETS'!$CD37:$CX37)=0,"",_xlfn.XLOOKUP(AS$1,'9.5 MEAL TICKETS'!$CD$5:$CX$5,'9.5 MEAL TICKETS'!$CD37:$CX37))</f>
        <v/>
      </c>
      <c r="AV67" s="2"/>
      <c r="AW67" s="2">
        <f t="shared" si="292"/>
        <v>0</v>
      </c>
      <c r="AX67" s="2"/>
      <c r="AZ67" s="2" t="str">
        <f>IF(_xlfn.XLOOKUP(AZ$1,'9.5 MEAL TICKETS'!$T$5:$AN$5,'9.5 MEAL TICKETS'!$T37:$AN37)=0,"",_xlfn.XLOOKUP(AZ$1,'9.5 MEAL TICKETS'!$T$5:$AN$5,'9.5 MEAL TICKETS'!$T37:$AN37))</f>
        <v/>
      </c>
      <c r="BA67" s="2" t="str">
        <f>IF(_xlfn.XLOOKUP(AZ$1,'9.5 MEAL TICKETS'!$AY$5:$BS$5,'9.5 MEAL TICKETS'!$AY37:$BS37)=0,"",_xlfn.XLOOKUP(AZ$1,'9.5 MEAL TICKETS'!$AY$5:$BS$5,'9.5 MEAL TICKETS'!$AY37:$BS37))</f>
        <v/>
      </c>
      <c r="BB67" s="2" t="str">
        <f>IF( _xlfn.XLOOKUP(AZ$1,'9.5 MEAL TICKETS'!$CD$5:$CX$5,'9.5 MEAL TICKETS'!$CD37:$CX37)=0,"",_xlfn.XLOOKUP(AZ$1,'9.5 MEAL TICKETS'!$CD$5:$CX$5,'9.5 MEAL TICKETS'!$CD37:$CX37))</f>
        <v/>
      </c>
      <c r="BC67" s="2" t="str">
        <f>IF(_xlfn.XLOOKUP(AZ$1,'9.5 MEAL TICKETS'!$DI$5:$EC$5,'9.5 MEAL TICKETS'!$DI37:$EC37)=0,"",_xlfn.XLOOKUP(AZ$1,'9.5 MEAL TICKETS'!$DI$5:$EC$5,'9.5 MEAL TICKETS'!$DI37:$EC37))</f>
        <v/>
      </c>
      <c r="BD67" s="2">
        <f>SUM(AZ67:BC67)</f>
        <v>0</v>
      </c>
      <c r="BE67" s="2"/>
      <c r="BG67" s="2" t="str">
        <f>IF(_xlfn.XLOOKUP(BG$1,'9.5 MEAL TICKETS'!$T$5:$AN$5,'9.5 MEAL TICKETS'!$T37:$AN37)=0,"",_xlfn.XLOOKUP(BG$1,'9.5 MEAL TICKETS'!$T$5:$AN$5,'9.5 MEAL TICKETS'!$T37:$AN37))</f>
        <v/>
      </c>
      <c r="BH67" s="2" t="str">
        <f>IF(_xlfn.XLOOKUP(BG$1,'9.5 MEAL TICKETS'!$AY$5:$BS$5,'9.5 MEAL TICKETS'!$AY37:$BS37)=0,"",_xlfn.XLOOKUP(BG$1,'9.5 MEAL TICKETS'!$AY$5:$BS$5,'9.5 MEAL TICKETS'!$AY37:$BS37))</f>
        <v/>
      </c>
      <c r="BI67" s="2" t="str">
        <f>IF( _xlfn.XLOOKUP(BG$1,'9.5 MEAL TICKETS'!$CD$5:$CX$5,'9.5 MEAL TICKETS'!$CD37:$CX37)=0,"",_xlfn.XLOOKUP(BG$1,'9.5 MEAL TICKETS'!$CD$5:$CX$5,'9.5 MEAL TICKETS'!$CD37:$CX37))</f>
        <v/>
      </c>
      <c r="BJ67" s="2" t="str">
        <f>IF(_xlfn.XLOOKUP(BG$1,'9.5 MEAL TICKETS'!$DI$5:$EC$5,'9.5 MEAL TICKETS'!$DI37:$EC37)=0,"",_xlfn.XLOOKUP(BG$1,'9.5 MEAL TICKETS'!$DI$5:$EC$5,'9.5 MEAL TICKETS'!$DI37:$EC37))</f>
        <v/>
      </c>
      <c r="BK67" s="2">
        <f t="shared" si="294"/>
        <v>0</v>
      </c>
      <c r="BL67" s="2"/>
      <c r="BN67" s="2" t="str">
        <f>IF(_xlfn.XLOOKUP(BN$1,'9.5 MEAL TICKETS'!$T$5:$AN$5,'9.5 MEAL TICKETS'!$T37:$AN37)=0,"",_xlfn.XLOOKUP(BN$1,'9.5 MEAL TICKETS'!$T$5:$AN$5,'9.5 MEAL TICKETS'!$T37:$AN37))</f>
        <v/>
      </c>
      <c r="BO67" s="2" t="str">
        <f>IF(_xlfn.XLOOKUP(BN$1,'9.5 MEAL TICKETS'!$AY$5:$BS$5,'9.5 MEAL TICKETS'!$AY37:$BS37)=0,"",_xlfn.XLOOKUP(BN$1,'9.5 MEAL TICKETS'!$AY$5:$BS$5,'9.5 MEAL TICKETS'!$AY37:$BS37))</f>
        <v/>
      </c>
      <c r="BP67" s="2" t="str">
        <f>IF( _xlfn.XLOOKUP(BN$1,'9.5 MEAL TICKETS'!$CD$5:$CX$5,'9.5 MEAL TICKETS'!$CD37:$CX37)=0,"",_xlfn.XLOOKUP(BN$1,'9.5 MEAL TICKETS'!$CD$5:$CX$5,'9.5 MEAL TICKETS'!$CD37:$CX37))</f>
        <v/>
      </c>
      <c r="BQ67" s="2" t="str">
        <f>IF(_xlfn.XLOOKUP(BN$1,'9.5 MEAL TICKETS'!$DI$5:$EC$5,'9.5 MEAL TICKETS'!$DI37:$EC37)=0,"",_xlfn.XLOOKUP(BN$1,'9.5 MEAL TICKETS'!$DI$5:$EC$5,'9.5 MEAL TICKETS'!$DI37:$EC37))</f>
        <v/>
      </c>
      <c r="BR67" s="2">
        <f t="shared" si="295"/>
        <v>0</v>
      </c>
      <c r="BS67" s="2"/>
      <c r="BU67" s="2" t="str">
        <f>IF(_xlfn.XLOOKUP(BU$1,'9.5 MEAL TICKETS'!$T$5:$AN$5,'9.5 MEAL TICKETS'!$T37:$AN37)=0,"",_xlfn.XLOOKUP(BU$1,'9.5 MEAL TICKETS'!$T$5:$AN$5,'9.5 MEAL TICKETS'!$T37:$AN37))</f>
        <v/>
      </c>
      <c r="BV67" s="2" t="str">
        <f>IF(_xlfn.XLOOKUP(BU$1,'9.5 MEAL TICKETS'!$AY$5:$BS$5,'9.5 MEAL TICKETS'!$AY37:$BS37)=0,"",_xlfn.XLOOKUP(BU$1,'9.5 MEAL TICKETS'!$AY$5:$BS$5,'9.5 MEAL TICKETS'!$AY37:$BS37))</f>
        <v/>
      </c>
      <c r="BW67" s="2" t="str">
        <f>IF( _xlfn.XLOOKUP(BU$1,'9.5 MEAL TICKETS'!$CD$5:$CX$5,'9.5 MEAL TICKETS'!$CD37:$CX37)=0,"",_xlfn.XLOOKUP(BU$1,'9.5 MEAL TICKETS'!$CD$5:$CX$5,'9.5 MEAL TICKETS'!$CD37:$CX37))</f>
        <v/>
      </c>
      <c r="BX67" s="2" t="str">
        <f>IF(_xlfn.XLOOKUP(BU$1,'9.5 MEAL TICKETS'!$DI$5:$EC$5,'9.5 MEAL TICKETS'!$DI37:$EC37)=0,"",_xlfn.XLOOKUP(BU$1,'9.5 MEAL TICKETS'!$DI$5:$EC$5,'9.5 MEAL TICKETS'!$DI37:$EC37))</f>
        <v/>
      </c>
      <c r="BY67" s="2">
        <f t="shared" si="296"/>
        <v>0</v>
      </c>
      <c r="BZ67" s="2"/>
      <c r="CB67" s="2"/>
      <c r="CC67" s="2"/>
      <c r="CD67" s="2">
        <f>SUM('EXCEPTIONAL &amp; IFS &amp; G4'!G37)+SUM('EXCEPTIONAL &amp; IFS &amp; G4'!I37)</f>
        <v>0</v>
      </c>
      <c r="CE67" s="2">
        <f>SUM('EXCEPTIONAL &amp; IFS &amp; G4'!H37)+SUM('EXCEPTIONAL &amp; IFS &amp; G4'!J37)</f>
        <v>0</v>
      </c>
      <c r="CF67" s="2">
        <f t="shared" si="301"/>
        <v>0</v>
      </c>
      <c r="CG67" s="2"/>
      <c r="CI67" s="2">
        <f t="shared" si="297"/>
        <v>0</v>
      </c>
      <c r="CJ67" s="2">
        <f t="shared" si="298"/>
        <v>0</v>
      </c>
      <c r="CK67" s="2">
        <f t="shared" si="299"/>
        <v>0</v>
      </c>
      <c r="CL67" s="2">
        <f t="shared" si="300"/>
        <v>0</v>
      </c>
      <c r="CM67" s="2">
        <f t="shared" ref="CM67:CM68" si="302">CI67+CJ67+CK67+CL67</f>
        <v>0</v>
      </c>
      <c r="CN67" s="2">
        <f t="shared" si="285"/>
        <v>0</v>
      </c>
      <c r="CP67" s="7" t="s">
        <v>35</v>
      </c>
      <c r="CQ67" s="26">
        <f>SUM(AL74:AQ74)</f>
        <v>0</v>
      </c>
    </row>
    <row r="68" spans="1:95" x14ac:dyDescent="0.25">
      <c r="A68" s="216"/>
      <c r="B68" t="s">
        <v>6</v>
      </c>
      <c r="C68" s="2" t="str">
        <f>IF(_xlfn.XLOOKUP(C$1,'9.5 MEAL TICKETS'!$T$5:$AN$5,'9.5 MEAL TICKETS'!$T38:$AN38)=0,"",_xlfn.XLOOKUP(C$1,'9.5 MEAL TICKETS'!$T$5:$AN$5,'9.5 MEAL TICKETS'!$T38:$AN38))</f>
        <v/>
      </c>
      <c r="D68" s="2" t="str">
        <f>IF(_xlfn.XLOOKUP(C$1,'9.5 MEAL TICKETS'!$AY$5:$BS$5,'9.5 MEAL TICKETS'!$AY38:$BS38)=0,"",_xlfn.XLOOKUP(C$1,'9.5 MEAL TICKETS'!$AY$5:$BS$5,'9.5 MEAL TICKETS'!$AY38:$BS38))</f>
        <v/>
      </c>
      <c r="E68" s="2" t="str">
        <f>IF( _xlfn.XLOOKUP(C$1,'9.5 MEAL TICKETS'!$CD$5:$CX$5,'9.5 MEAL TICKETS'!$CD38:$CX38)=0,"",_xlfn.XLOOKUP(C$1,'9.5 MEAL TICKETS'!$CD$5:$CX$5,'9.5 MEAL TICKETS'!$CD38:$CX38))</f>
        <v/>
      </c>
      <c r="F68" s="2" t="str">
        <f>IF(_xlfn.XLOOKUP(C$1,'9.5 MEAL TICKETS'!$DI$5:$EC$5,'9.5 MEAL TICKETS'!$DI38:$EC38)=0,"",_xlfn.XLOOKUP(C$1,'9.5 MEAL TICKETS'!$DI$5:$EC$5,'9.5 MEAL TICKETS'!$DI38:$EC38))</f>
        <v/>
      </c>
      <c r="G68" s="2">
        <f t="shared" si="286"/>
        <v>0</v>
      </c>
      <c r="H68" s="2"/>
      <c r="J68" s="2" t="str">
        <f>IF(_xlfn.XLOOKUP(J$1,'9.5 MEAL TICKETS'!$T$5:$AN$5,'9.5 MEAL TICKETS'!$T38:$AN38)=0,"",_xlfn.XLOOKUP(J$1,'9.5 MEAL TICKETS'!$T$5:$AN$5,'9.5 MEAL TICKETS'!$T38:$AN38))</f>
        <v/>
      </c>
      <c r="K68" s="2" t="str">
        <f>IF(_xlfn.XLOOKUP(J$1,'9.5 MEAL TICKETS'!$AY$5:$BS$5,'9.5 MEAL TICKETS'!$AY38:$BS38)=0,"",_xlfn.XLOOKUP(J$1,'9.5 MEAL TICKETS'!$AY$5:$BS$5,'9.5 MEAL TICKETS'!$AY38:$BS38))</f>
        <v/>
      </c>
      <c r="L68" s="2" t="str">
        <f>IF( _xlfn.XLOOKUP(J$1,'9.5 MEAL TICKETS'!$CD$5:$CX$5,'9.5 MEAL TICKETS'!$CD38:$CX38)=0,"",_xlfn.XLOOKUP(J$1,'9.5 MEAL TICKETS'!$CD$5:$CX$5,'9.5 MEAL TICKETS'!$CD38:$CX38))</f>
        <v/>
      </c>
      <c r="M68" s="2" t="str">
        <f>IF(_xlfn.XLOOKUP(J$1,'9.5 MEAL TICKETS'!$DI$5:$EC$5,'9.5 MEAL TICKETS'!$DI38:$EC38)=0,"",_xlfn.XLOOKUP(J$1,'9.5 MEAL TICKETS'!$DI$5:$EC$5,'9.5 MEAL TICKETS'!$DI38:$EC38))</f>
        <v/>
      </c>
      <c r="N68" s="2">
        <f t="shared" si="287"/>
        <v>0</v>
      </c>
      <c r="O68" s="2"/>
      <c r="Q68" s="2" t="str">
        <f>IF(_xlfn.XLOOKUP(Q$1,'9.5 MEAL TICKETS'!$T$5:$AN$5,'9.5 MEAL TICKETS'!$T38:$AN38)=0,"",_xlfn.XLOOKUP(Q$1,'9.5 MEAL TICKETS'!$T$5:$AN$5,'9.5 MEAL TICKETS'!$T38:$AN38))</f>
        <v/>
      </c>
      <c r="R68" s="2" t="str">
        <f>IF(_xlfn.XLOOKUP(Q$1,'9.5 MEAL TICKETS'!$AY$5:$BS$5,'9.5 MEAL TICKETS'!$AY38:$BS38)=0,"",_xlfn.XLOOKUP(Q$1,'9.5 MEAL TICKETS'!$AY$5:$BS$5,'9.5 MEAL TICKETS'!$AY38:$BS38))</f>
        <v/>
      </c>
      <c r="S68" s="2" t="str">
        <f>IF( _xlfn.XLOOKUP(Q$1,'9.5 MEAL TICKETS'!$CD$5:$CX$5,'9.5 MEAL TICKETS'!$CD38:$CX38)=0,"",_xlfn.XLOOKUP(Q$1,'9.5 MEAL TICKETS'!$CD$5:$CX$5,'9.5 MEAL TICKETS'!$CD38:$CX38))</f>
        <v/>
      </c>
      <c r="T68" s="2" t="str">
        <f>IF(_xlfn.XLOOKUP(Q$1,'9.5 MEAL TICKETS'!$DI$5:$EC$5,'9.5 MEAL TICKETS'!$DI38:$EC38)=0,"",_xlfn.XLOOKUP(Q$1,'9.5 MEAL TICKETS'!$DI$5:$EC$5,'9.5 MEAL TICKETS'!$DI38:$EC38))</f>
        <v/>
      </c>
      <c r="U68" s="2">
        <f t="shared" si="288"/>
        <v>0</v>
      </c>
      <c r="V68" s="2"/>
      <c r="X68" s="93">
        <f>SUM(IF(_xlfn.XLOOKUP(X$1,'9.5 MEAL TICKETS'!$T$5:$AN$5,'9.5 MEAL TICKETS'!$T38:$AN38)=0,"",_xlfn.XLOOKUP(X$1,'9.5 MEAL TICKETS'!$T$5:$AN$5,'9.5 MEAL TICKETS'!$T38:$AN38)))+SUM('EXCEPTIONAL &amp; IFS &amp; G4'!C38)</f>
        <v>0</v>
      </c>
      <c r="Y68" s="93">
        <f>SUM(IF(_xlfn.XLOOKUP(X$1,'9.5 MEAL TICKETS'!$AY$5:$BS$5,'9.5 MEAL TICKETS'!$AY38:$BS38)=0,"",_xlfn.XLOOKUP(X$1,'9.5 MEAL TICKETS'!$AY$5:$BS$5,'9.5 MEAL TICKETS'!$AY38:$BS38)))+SUM('EXCEPTIONAL &amp; IFS &amp; G4'!D38)</f>
        <v>0</v>
      </c>
      <c r="Z68" s="93">
        <f>SUM(IF( _xlfn.XLOOKUP(X$1,'9.5 MEAL TICKETS'!$CD$5:$CX$5,'9.5 MEAL TICKETS'!$CD38:$CX38)=0,"",_xlfn.XLOOKUP(X$1,'9.5 MEAL TICKETS'!$CD$5:$CX$5,'9.5 MEAL TICKETS'!$CD38:$CX38)))+SUM('EXCEPTIONAL &amp; IFS &amp; G4'!E38)</f>
        <v>0</v>
      </c>
      <c r="AA68" s="2">
        <f>SUM(IF(_xlfn.XLOOKUP(X$1,'9.5 MEAL TICKETS'!$DI$5:$EC$5,'9.5 MEAL TICKETS'!$DI38:$EC38)=0,"",_xlfn.XLOOKUP(X$1,'9.5 MEAL TICKETS'!$DI$5:$EC$5,'9.5 MEAL TICKETS'!$DI38:$EC38)))+SUM('EXCEPTIONAL &amp; IFS &amp; G4'!F38)</f>
        <v>0</v>
      </c>
      <c r="AB68" s="2">
        <f t="shared" si="289"/>
        <v>0</v>
      </c>
      <c r="AC68" s="2"/>
      <c r="AE68" s="2" t="str">
        <f>IF(_xlfn.XLOOKUP(AE$1,'9.5 MEAL TICKETS'!$T$5:$AN$5,'9.5 MEAL TICKETS'!$T38:$AN38)=0,"",_xlfn.XLOOKUP(AE$1,'9.5 MEAL TICKETS'!$T$5:$AN$5,'9.5 MEAL TICKETS'!$T38:$AN38))</f>
        <v/>
      </c>
      <c r="AF68" s="2" t="str">
        <f>IF(_xlfn.XLOOKUP(AE$1,'9.5 MEAL TICKETS'!$AY$5:$BS$5,'9.5 MEAL TICKETS'!$AY38:$BS38)=0,"",_xlfn.XLOOKUP(AE$1,'9.5 MEAL TICKETS'!$AY$5:$BS$5,'9.5 MEAL TICKETS'!$AY38:$BS38))</f>
        <v/>
      </c>
      <c r="AG68" s="2" t="str">
        <f>IF( _xlfn.XLOOKUP(AE$1,'9.5 MEAL TICKETS'!$CD$5:$CX$5,'9.5 MEAL TICKETS'!$CD38:$CX38)=0,"",_xlfn.XLOOKUP(AE$1,'9.5 MEAL TICKETS'!$CD$5:$CX$5,'9.5 MEAL TICKETS'!$CD38:$CX38))</f>
        <v/>
      </c>
      <c r="AH68" s="2" t="str">
        <f>IF(_xlfn.XLOOKUP(AE$1,'9.5 MEAL TICKETS'!$DI$5:$EC$5,'9.5 MEAL TICKETS'!$DI38:$EC38)=0,"",_xlfn.XLOOKUP(AE$1,'9.5 MEAL TICKETS'!$DI$5:$EC$5,'9.5 MEAL TICKETS'!$DI38:$EC38))</f>
        <v/>
      </c>
      <c r="AI68" s="2">
        <f t="shared" si="290"/>
        <v>0</v>
      </c>
      <c r="AJ68" s="2"/>
      <c r="AL68" s="2" t="str">
        <f>IF(_xlfn.XLOOKUP(AL$1,'9.5 MEAL TICKETS'!$T$5:$AN$5,'9.5 MEAL TICKETS'!$T38:$AN38)=0,"",_xlfn.XLOOKUP(AL$1,'9.5 MEAL TICKETS'!$T$5:$AN$5,'9.5 MEAL TICKETS'!$T38:$AN38))</f>
        <v/>
      </c>
      <c r="AM68" s="2" t="str">
        <f>IF(_xlfn.XLOOKUP(AL$1,'9.5 MEAL TICKETS'!$AY$5:$BS$5,'9.5 MEAL TICKETS'!$AY38:$BS38)=0,"",_xlfn.XLOOKUP(AL$1,'9.5 MEAL TICKETS'!$AY$5:$BS$5,'9.5 MEAL TICKETS'!$AY38:$BS38))</f>
        <v/>
      </c>
      <c r="AN68" s="2" t="str">
        <f>IF( _xlfn.XLOOKUP(AL$1,'9.5 MEAL TICKETS'!$CD$5:$CX$5,'9.5 MEAL TICKETS'!$CD38:$CX38)=0,"",_xlfn.XLOOKUP(AL$1,'9.5 MEAL TICKETS'!$CD$5:$CX$5,'9.5 MEAL TICKETS'!$CD38:$CX38))</f>
        <v/>
      </c>
      <c r="AO68" s="2" t="str">
        <f>IF(_xlfn.XLOOKUP(AL$1,'9.5 MEAL TICKETS'!$DI$5:$EC$5,'9.5 MEAL TICKETS'!$DI38:$EC38)=0,"",_xlfn.XLOOKUP(AL$1,'9.5 MEAL TICKETS'!$DI$5:$EC$5,'9.5 MEAL TICKETS'!$DI38:$EC38))</f>
        <v/>
      </c>
      <c r="AP68" s="2">
        <f t="shared" si="291"/>
        <v>0</v>
      </c>
      <c r="AQ68" s="2"/>
      <c r="AS68" s="2"/>
      <c r="AT68" s="2" t="str">
        <f>IF(_xlfn.XLOOKUP(AS$1,'9.5 MEAL TICKETS'!$AY$5:$BS$5,'9.5 MEAL TICKETS'!$AY38:$BS38)=0,"",_xlfn.XLOOKUP(AS$1,'9.5 MEAL TICKETS'!$AY$5:$BS$5,'9.5 MEAL TICKETS'!$AY38:$BS38))</f>
        <v/>
      </c>
      <c r="AU68" s="2" t="str">
        <f>IF( _xlfn.XLOOKUP(AS$1,'9.5 MEAL TICKETS'!$CD$5:$CX$5,'9.5 MEAL TICKETS'!$CD38:$CX38)=0,"",_xlfn.XLOOKUP(AS$1,'9.5 MEAL TICKETS'!$CD$5:$CX$5,'9.5 MEAL TICKETS'!$CD38:$CX38))</f>
        <v/>
      </c>
      <c r="AV68" s="2"/>
      <c r="AW68" s="2">
        <f t="shared" si="292"/>
        <v>0</v>
      </c>
      <c r="AX68" s="2"/>
      <c r="AZ68" s="2" t="str">
        <f>IF(_xlfn.XLOOKUP(AZ$1,'9.5 MEAL TICKETS'!$T$5:$AN$5,'9.5 MEAL TICKETS'!$T38:$AN38)=0,"",_xlfn.XLOOKUP(AZ$1,'9.5 MEAL TICKETS'!$T$5:$AN$5,'9.5 MEAL TICKETS'!$T38:$AN38))</f>
        <v/>
      </c>
      <c r="BA68" s="2" t="str">
        <f>IF(_xlfn.XLOOKUP(AZ$1,'9.5 MEAL TICKETS'!$AY$5:$BS$5,'9.5 MEAL TICKETS'!$AY38:$BS38)=0,"",_xlfn.XLOOKUP(AZ$1,'9.5 MEAL TICKETS'!$AY$5:$BS$5,'9.5 MEAL TICKETS'!$AY38:$BS38))</f>
        <v/>
      </c>
      <c r="BB68" s="2" t="str">
        <f>IF( _xlfn.XLOOKUP(AZ$1,'9.5 MEAL TICKETS'!$CD$5:$CX$5,'9.5 MEAL TICKETS'!$CD38:$CX38)=0,"",_xlfn.XLOOKUP(AZ$1,'9.5 MEAL TICKETS'!$CD$5:$CX$5,'9.5 MEAL TICKETS'!$CD38:$CX38))</f>
        <v/>
      </c>
      <c r="BC68" s="2" t="str">
        <f>IF(_xlfn.XLOOKUP(AZ$1,'9.5 MEAL TICKETS'!$DI$5:$EC$5,'9.5 MEAL TICKETS'!$DI38:$EC38)=0,"",_xlfn.XLOOKUP(AZ$1,'9.5 MEAL TICKETS'!$DI$5:$EC$5,'9.5 MEAL TICKETS'!$DI38:$EC38))</f>
        <v/>
      </c>
      <c r="BD68" s="2">
        <f t="shared" ref="BD68:BD70" si="303">SUM(AZ68:BC68)</f>
        <v>0</v>
      </c>
      <c r="BE68" s="2"/>
      <c r="BG68" s="2" t="str">
        <f>IF(_xlfn.XLOOKUP(BG$1,'9.5 MEAL TICKETS'!$T$5:$AN$5,'9.5 MEAL TICKETS'!$T38:$AN38)=0,"",_xlfn.XLOOKUP(BG$1,'9.5 MEAL TICKETS'!$T$5:$AN$5,'9.5 MEAL TICKETS'!$T38:$AN38))</f>
        <v/>
      </c>
      <c r="BH68" s="2" t="str">
        <f>IF(_xlfn.XLOOKUP(BG$1,'9.5 MEAL TICKETS'!$AY$5:$BS$5,'9.5 MEAL TICKETS'!$AY38:$BS38)=0,"",_xlfn.XLOOKUP(BG$1,'9.5 MEAL TICKETS'!$AY$5:$BS$5,'9.5 MEAL TICKETS'!$AY38:$BS38))</f>
        <v/>
      </c>
      <c r="BI68" s="2" t="str">
        <f>IF( _xlfn.XLOOKUP(BG$1,'9.5 MEAL TICKETS'!$CD$5:$CX$5,'9.5 MEAL TICKETS'!$CD38:$CX38)=0,"",_xlfn.XLOOKUP(BG$1,'9.5 MEAL TICKETS'!$CD$5:$CX$5,'9.5 MEAL TICKETS'!$CD38:$CX38))</f>
        <v/>
      </c>
      <c r="BJ68" s="2" t="str">
        <f>IF(_xlfn.XLOOKUP(BG$1,'9.5 MEAL TICKETS'!$DI$5:$EC$5,'9.5 MEAL TICKETS'!$DI38:$EC38)=0,"",_xlfn.XLOOKUP(BG$1,'9.5 MEAL TICKETS'!$DI$5:$EC$5,'9.5 MEAL TICKETS'!$DI38:$EC38))</f>
        <v/>
      </c>
      <c r="BK68" s="2">
        <f t="shared" si="294"/>
        <v>0</v>
      </c>
      <c r="BL68" s="2"/>
      <c r="BN68" s="2" t="str">
        <f>IF(_xlfn.XLOOKUP(BN$1,'9.5 MEAL TICKETS'!$T$5:$AN$5,'9.5 MEAL TICKETS'!$T38:$AN38)=0,"",_xlfn.XLOOKUP(BN$1,'9.5 MEAL TICKETS'!$T$5:$AN$5,'9.5 MEAL TICKETS'!$T38:$AN38))</f>
        <v/>
      </c>
      <c r="BO68" s="2" t="str">
        <f>IF(_xlfn.XLOOKUP(BN$1,'9.5 MEAL TICKETS'!$AY$5:$BS$5,'9.5 MEAL TICKETS'!$AY38:$BS38)=0,"",_xlfn.XLOOKUP(BN$1,'9.5 MEAL TICKETS'!$AY$5:$BS$5,'9.5 MEAL TICKETS'!$AY38:$BS38))</f>
        <v/>
      </c>
      <c r="BP68" s="2" t="str">
        <f>IF( _xlfn.XLOOKUP(BN$1,'9.5 MEAL TICKETS'!$CD$5:$CX$5,'9.5 MEAL TICKETS'!$CD38:$CX38)=0,"",_xlfn.XLOOKUP(BN$1,'9.5 MEAL TICKETS'!$CD$5:$CX$5,'9.5 MEAL TICKETS'!$CD38:$CX38))</f>
        <v/>
      </c>
      <c r="BQ68" s="2" t="str">
        <f>IF(_xlfn.XLOOKUP(BN$1,'9.5 MEAL TICKETS'!$DI$5:$EC$5,'9.5 MEAL TICKETS'!$DI38:$EC38)=0,"",_xlfn.XLOOKUP(BN$1,'9.5 MEAL TICKETS'!$DI$5:$EC$5,'9.5 MEAL TICKETS'!$DI38:$EC38))</f>
        <v/>
      </c>
      <c r="BR68" s="2">
        <f t="shared" si="295"/>
        <v>0</v>
      </c>
      <c r="BS68" s="2"/>
      <c r="BU68" s="2" t="str">
        <f>IF(_xlfn.XLOOKUP(BU$1,'9.5 MEAL TICKETS'!$T$5:$AN$5,'9.5 MEAL TICKETS'!$T38:$AN38)=0,"",_xlfn.XLOOKUP(BU$1,'9.5 MEAL TICKETS'!$T$5:$AN$5,'9.5 MEAL TICKETS'!$T38:$AN38))</f>
        <v/>
      </c>
      <c r="BV68" s="2" t="str">
        <f>IF(_xlfn.XLOOKUP(BU$1,'9.5 MEAL TICKETS'!$AY$5:$BS$5,'9.5 MEAL TICKETS'!$AY38:$BS38)=0,"",_xlfn.XLOOKUP(BU$1,'9.5 MEAL TICKETS'!$AY$5:$BS$5,'9.5 MEAL TICKETS'!$AY38:$BS38))</f>
        <v/>
      </c>
      <c r="BW68" s="2" t="str">
        <f>IF( _xlfn.XLOOKUP(BU$1,'9.5 MEAL TICKETS'!$CD$5:$CX$5,'9.5 MEAL TICKETS'!$CD38:$CX38)=0,"",_xlfn.XLOOKUP(BU$1,'9.5 MEAL TICKETS'!$CD$5:$CX$5,'9.5 MEAL TICKETS'!$CD38:$CX38))</f>
        <v/>
      </c>
      <c r="BX68" s="2" t="str">
        <f>IF(_xlfn.XLOOKUP(BU$1,'9.5 MEAL TICKETS'!$DI$5:$EC$5,'9.5 MEAL TICKETS'!$DI38:$EC38)=0,"",_xlfn.XLOOKUP(BU$1,'9.5 MEAL TICKETS'!$DI$5:$EC$5,'9.5 MEAL TICKETS'!$DI38:$EC38))</f>
        <v/>
      </c>
      <c r="BY68" s="2">
        <f t="shared" si="296"/>
        <v>0</v>
      </c>
      <c r="BZ68" s="2"/>
      <c r="CB68" s="2"/>
      <c r="CC68" s="2"/>
      <c r="CD68" s="2">
        <f>SUM('EXCEPTIONAL &amp; IFS &amp; G4'!G38)+SUM('EXCEPTIONAL &amp; IFS &amp; G4'!I38)</f>
        <v>0</v>
      </c>
      <c r="CE68" s="2">
        <f>SUM('EXCEPTIONAL &amp; IFS &amp; G4'!H38)+SUM('EXCEPTIONAL &amp; IFS &amp; G4'!J38)</f>
        <v>0</v>
      </c>
      <c r="CF68" s="2">
        <f t="shared" si="301"/>
        <v>0</v>
      </c>
      <c r="CG68" s="2"/>
      <c r="CI68" s="2">
        <f t="shared" si="297"/>
        <v>0</v>
      </c>
      <c r="CJ68" s="2">
        <f t="shared" si="298"/>
        <v>0</v>
      </c>
      <c r="CK68" s="2">
        <f t="shared" si="299"/>
        <v>0</v>
      </c>
      <c r="CL68" s="2">
        <f t="shared" si="300"/>
        <v>0</v>
      </c>
      <c r="CM68" s="2">
        <f t="shared" si="302"/>
        <v>0</v>
      </c>
      <c r="CN68" s="2">
        <f t="shared" si="285"/>
        <v>0</v>
      </c>
      <c r="CP68" s="7" t="s">
        <v>28</v>
      </c>
      <c r="CQ68" s="26">
        <f>SUM(AS74:AX74)</f>
        <v>0</v>
      </c>
    </row>
    <row r="69" spans="1:95" x14ac:dyDescent="0.25">
      <c r="A69" s="216"/>
      <c r="B69" t="s">
        <v>5</v>
      </c>
      <c r="C69" s="2" t="str">
        <f>IF(_xlfn.XLOOKUP(C$1,'9.5 MEAL TICKETS'!$T$5:$AN$5,'9.5 MEAL TICKETS'!$T39:$AN39)=0,"",_xlfn.XLOOKUP(C$1,'9.5 MEAL TICKETS'!$T$5:$AN$5,'9.5 MEAL TICKETS'!$T39:$AN39))</f>
        <v/>
      </c>
      <c r="D69" s="2" t="str">
        <f>IF(_xlfn.XLOOKUP(C$1,'9.5 MEAL TICKETS'!$AY$5:$BS$5,'9.5 MEAL TICKETS'!$AY39:$BS39)=0,"",_xlfn.XLOOKUP(C$1,'9.5 MEAL TICKETS'!$AY$5:$BS$5,'9.5 MEAL TICKETS'!$AY39:$BS39))</f>
        <v/>
      </c>
      <c r="E69" s="2" t="str">
        <f>IF( _xlfn.XLOOKUP(C$1,'9.5 MEAL TICKETS'!$CD$5:$CX$5,'9.5 MEAL TICKETS'!$CD39:$CX39)=0,"",_xlfn.XLOOKUP(C$1,'9.5 MEAL TICKETS'!$CD$5:$CX$5,'9.5 MEAL TICKETS'!$CD39:$CX39))</f>
        <v/>
      </c>
      <c r="F69" s="2" t="str">
        <f>IF(_xlfn.XLOOKUP(C$1,'9.5 MEAL TICKETS'!$DI$5:$EC$5,'9.5 MEAL TICKETS'!$DI39:$EC39)=0,"",_xlfn.XLOOKUP(C$1,'9.5 MEAL TICKETS'!$DI$5:$EC$5,'9.5 MEAL TICKETS'!$DI39:$EC39))</f>
        <v/>
      </c>
      <c r="G69" s="2">
        <f t="shared" si="286"/>
        <v>0</v>
      </c>
      <c r="H69" s="2"/>
      <c r="J69" s="2" t="str">
        <f>IF(_xlfn.XLOOKUP(J$1,'9.5 MEAL TICKETS'!$T$5:$AN$5,'9.5 MEAL TICKETS'!$T39:$AN39)=0,"",_xlfn.XLOOKUP(J$1,'9.5 MEAL TICKETS'!$T$5:$AN$5,'9.5 MEAL TICKETS'!$T39:$AN39))</f>
        <v/>
      </c>
      <c r="K69" s="2" t="str">
        <f>IF(_xlfn.XLOOKUP(J$1,'9.5 MEAL TICKETS'!$AY$5:$BS$5,'9.5 MEAL TICKETS'!$AY39:$BS39)=0,"",_xlfn.XLOOKUP(J$1,'9.5 MEAL TICKETS'!$AY$5:$BS$5,'9.5 MEAL TICKETS'!$AY39:$BS39))</f>
        <v/>
      </c>
      <c r="L69" s="2" t="str">
        <f>IF( _xlfn.XLOOKUP(J$1,'9.5 MEAL TICKETS'!$CD$5:$CX$5,'9.5 MEAL TICKETS'!$CD39:$CX39)=0,"",_xlfn.XLOOKUP(J$1,'9.5 MEAL TICKETS'!$CD$5:$CX$5,'9.5 MEAL TICKETS'!$CD39:$CX39))</f>
        <v/>
      </c>
      <c r="M69" s="2" t="str">
        <f>IF(_xlfn.XLOOKUP(J$1,'9.5 MEAL TICKETS'!$DI$5:$EC$5,'9.5 MEAL TICKETS'!$DI39:$EC39)=0,"",_xlfn.XLOOKUP(J$1,'9.5 MEAL TICKETS'!$DI$5:$EC$5,'9.5 MEAL TICKETS'!$DI39:$EC39))</f>
        <v/>
      </c>
      <c r="N69" s="2">
        <f t="shared" si="287"/>
        <v>0</v>
      </c>
      <c r="O69" s="2"/>
      <c r="Q69" s="2" t="str">
        <f>IF(_xlfn.XLOOKUP(Q$1,'9.5 MEAL TICKETS'!$T$5:$AN$5,'9.5 MEAL TICKETS'!$T39:$AN39)=0,"",_xlfn.XLOOKUP(Q$1,'9.5 MEAL TICKETS'!$T$5:$AN$5,'9.5 MEAL TICKETS'!$T39:$AN39))</f>
        <v/>
      </c>
      <c r="R69" s="2" t="str">
        <f>IF(_xlfn.XLOOKUP(Q$1,'9.5 MEAL TICKETS'!$AY$5:$BS$5,'9.5 MEAL TICKETS'!$AY39:$BS39)=0,"",_xlfn.XLOOKUP(Q$1,'9.5 MEAL TICKETS'!$AY$5:$BS$5,'9.5 MEAL TICKETS'!$AY39:$BS39))</f>
        <v/>
      </c>
      <c r="S69" s="2" t="str">
        <f>IF( _xlfn.XLOOKUP(Q$1,'9.5 MEAL TICKETS'!$CD$5:$CX$5,'9.5 MEAL TICKETS'!$CD39:$CX39)=0,"",_xlfn.XLOOKUP(Q$1,'9.5 MEAL TICKETS'!$CD$5:$CX$5,'9.5 MEAL TICKETS'!$CD39:$CX39))</f>
        <v/>
      </c>
      <c r="T69" s="2" t="str">
        <f>IF(_xlfn.XLOOKUP(Q$1,'9.5 MEAL TICKETS'!$DI$5:$EC$5,'9.5 MEAL TICKETS'!$DI39:$EC39)=0,"",_xlfn.XLOOKUP(Q$1,'9.5 MEAL TICKETS'!$DI$5:$EC$5,'9.5 MEAL TICKETS'!$DI39:$EC39))</f>
        <v/>
      </c>
      <c r="U69" s="2">
        <f t="shared" si="288"/>
        <v>0</v>
      </c>
      <c r="V69" s="2"/>
      <c r="X69" s="93">
        <f>SUM(IF(_xlfn.XLOOKUP(X$1,'9.5 MEAL TICKETS'!$T$5:$AN$5,'9.5 MEAL TICKETS'!$T39:$AN39)=0,"",_xlfn.XLOOKUP(X$1,'9.5 MEAL TICKETS'!$T$5:$AN$5,'9.5 MEAL TICKETS'!$T39:$AN39)))+SUM('EXCEPTIONAL &amp; IFS &amp; G4'!C39)</f>
        <v>0</v>
      </c>
      <c r="Y69" s="93">
        <f>SUM(IF(_xlfn.XLOOKUP(X$1,'9.5 MEAL TICKETS'!$AY$5:$BS$5,'9.5 MEAL TICKETS'!$AY39:$BS39)=0,"",_xlfn.XLOOKUP(X$1,'9.5 MEAL TICKETS'!$AY$5:$BS$5,'9.5 MEAL TICKETS'!$AY39:$BS39)))+SUM('EXCEPTIONAL &amp; IFS &amp; G4'!D39)</f>
        <v>0</v>
      </c>
      <c r="Z69" s="93">
        <f>SUM(IF( _xlfn.XLOOKUP(X$1,'9.5 MEAL TICKETS'!$CD$5:$CX$5,'9.5 MEAL TICKETS'!$CD39:$CX39)=0,"",_xlfn.XLOOKUP(X$1,'9.5 MEAL TICKETS'!$CD$5:$CX$5,'9.5 MEAL TICKETS'!$CD39:$CX39)))+SUM('EXCEPTIONAL &amp; IFS &amp; G4'!E39)</f>
        <v>0</v>
      </c>
      <c r="AA69" s="2">
        <f>SUM(IF(_xlfn.XLOOKUP(X$1,'9.5 MEAL TICKETS'!$DI$5:$EC$5,'9.5 MEAL TICKETS'!$DI39:$EC39)=0,"",_xlfn.XLOOKUP(X$1,'9.5 MEAL TICKETS'!$DI$5:$EC$5,'9.5 MEAL TICKETS'!$DI39:$EC39)))+SUM('EXCEPTIONAL &amp; IFS &amp; G4'!F39)</f>
        <v>0</v>
      </c>
      <c r="AB69" s="2">
        <f t="shared" si="289"/>
        <v>0</v>
      </c>
      <c r="AC69" s="2"/>
      <c r="AE69" s="2" t="str">
        <f>IF(_xlfn.XLOOKUP(AE$1,'9.5 MEAL TICKETS'!$T$5:$AN$5,'9.5 MEAL TICKETS'!$T39:$AN39)=0,"",_xlfn.XLOOKUP(AE$1,'9.5 MEAL TICKETS'!$T$5:$AN$5,'9.5 MEAL TICKETS'!$T39:$AN39))</f>
        <v/>
      </c>
      <c r="AF69" s="2" t="str">
        <f>IF(_xlfn.XLOOKUP(AE$1,'9.5 MEAL TICKETS'!$AY$5:$BS$5,'9.5 MEAL TICKETS'!$AY39:$BS39)=0,"",_xlfn.XLOOKUP(AE$1,'9.5 MEAL TICKETS'!$AY$5:$BS$5,'9.5 MEAL TICKETS'!$AY39:$BS39))</f>
        <v/>
      </c>
      <c r="AG69" s="2" t="str">
        <f>IF( _xlfn.XLOOKUP(AE$1,'9.5 MEAL TICKETS'!$CD$5:$CX$5,'9.5 MEAL TICKETS'!$CD39:$CX39)=0,"",_xlfn.XLOOKUP(AE$1,'9.5 MEAL TICKETS'!$CD$5:$CX$5,'9.5 MEAL TICKETS'!$CD39:$CX39))</f>
        <v/>
      </c>
      <c r="AH69" s="2" t="str">
        <f>IF(_xlfn.XLOOKUP(AE$1,'9.5 MEAL TICKETS'!$DI$5:$EC$5,'9.5 MEAL TICKETS'!$DI39:$EC39)=0,"",_xlfn.XLOOKUP(AE$1,'9.5 MEAL TICKETS'!$DI$5:$EC$5,'9.5 MEAL TICKETS'!$DI39:$EC39))</f>
        <v/>
      </c>
      <c r="AI69" s="2">
        <f t="shared" si="290"/>
        <v>0</v>
      </c>
      <c r="AJ69" s="2"/>
      <c r="AL69" s="2" t="str">
        <f>IF(_xlfn.XLOOKUP(AL$1,'9.5 MEAL TICKETS'!$T$5:$AN$5,'9.5 MEAL TICKETS'!$T39:$AN39)=0,"",_xlfn.XLOOKUP(AL$1,'9.5 MEAL TICKETS'!$T$5:$AN$5,'9.5 MEAL TICKETS'!$T39:$AN39))</f>
        <v/>
      </c>
      <c r="AM69" s="2" t="str">
        <f>IF(_xlfn.XLOOKUP(AL$1,'9.5 MEAL TICKETS'!$AY$5:$BS$5,'9.5 MEAL TICKETS'!$AY39:$BS39)=0,"",_xlfn.XLOOKUP(AL$1,'9.5 MEAL TICKETS'!$AY$5:$BS$5,'9.5 MEAL TICKETS'!$AY39:$BS39))</f>
        <v/>
      </c>
      <c r="AN69" s="2" t="str">
        <f>IF( _xlfn.XLOOKUP(AL$1,'9.5 MEAL TICKETS'!$CD$5:$CX$5,'9.5 MEAL TICKETS'!$CD39:$CX39)=0,"",_xlfn.XLOOKUP(AL$1,'9.5 MEAL TICKETS'!$CD$5:$CX$5,'9.5 MEAL TICKETS'!$CD39:$CX39))</f>
        <v/>
      </c>
      <c r="AO69" s="2" t="str">
        <f>IF(_xlfn.XLOOKUP(AL$1,'9.5 MEAL TICKETS'!$DI$5:$EC$5,'9.5 MEAL TICKETS'!$DI39:$EC39)=0,"",_xlfn.XLOOKUP(AL$1,'9.5 MEAL TICKETS'!$DI$5:$EC$5,'9.5 MEAL TICKETS'!$DI39:$EC39))</f>
        <v/>
      </c>
      <c r="AP69" s="2">
        <f t="shared" si="291"/>
        <v>0</v>
      </c>
      <c r="AQ69" s="2"/>
      <c r="AS69" s="2"/>
      <c r="AT69" s="2" t="str">
        <f>IF(_xlfn.XLOOKUP(AS$1,'9.5 MEAL TICKETS'!$AY$5:$BS$5,'9.5 MEAL TICKETS'!$AY39:$BS39)=0,"",_xlfn.XLOOKUP(AS$1,'9.5 MEAL TICKETS'!$AY$5:$BS$5,'9.5 MEAL TICKETS'!$AY39:$BS39))</f>
        <v/>
      </c>
      <c r="AU69" s="2" t="str">
        <f>IF( _xlfn.XLOOKUP(AS$1,'9.5 MEAL TICKETS'!$CD$5:$CX$5,'9.5 MEAL TICKETS'!$CD39:$CX39)=0,"",_xlfn.XLOOKUP(AS$1,'9.5 MEAL TICKETS'!$CD$5:$CX$5,'9.5 MEAL TICKETS'!$CD39:$CX39))</f>
        <v/>
      </c>
      <c r="AV69" s="2"/>
      <c r="AW69" s="2">
        <f t="shared" si="292"/>
        <v>0</v>
      </c>
      <c r="AX69" s="2"/>
      <c r="AZ69" s="2" t="str">
        <f>IF(_xlfn.XLOOKUP(AZ$1,'9.5 MEAL TICKETS'!$T$5:$AN$5,'9.5 MEAL TICKETS'!$T39:$AN39)=0,"",_xlfn.XLOOKUP(AZ$1,'9.5 MEAL TICKETS'!$T$5:$AN$5,'9.5 MEAL TICKETS'!$T39:$AN39))</f>
        <v/>
      </c>
      <c r="BA69" s="2" t="str">
        <f>IF(_xlfn.XLOOKUP(AZ$1,'9.5 MEAL TICKETS'!$AY$5:$BS$5,'9.5 MEAL TICKETS'!$AY39:$BS39)=0,"",_xlfn.XLOOKUP(AZ$1,'9.5 MEAL TICKETS'!$AY$5:$BS$5,'9.5 MEAL TICKETS'!$AY39:$BS39))</f>
        <v/>
      </c>
      <c r="BB69" s="2" t="str">
        <f>IF( _xlfn.XLOOKUP(AZ$1,'9.5 MEAL TICKETS'!$CD$5:$CX$5,'9.5 MEAL TICKETS'!$CD39:$CX39)=0,"",_xlfn.XLOOKUP(AZ$1,'9.5 MEAL TICKETS'!$CD$5:$CX$5,'9.5 MEAL TICKETS'!$CD39:$CX39))</f>
        <v/>
      </c>
      <c r="BC69" s="2" t="str">
        <f>IF(_xlfn.XLOOKUP(AZ$1,'9.5 MEAL TICKETS'!$DI$5:$EC$5,'9.5 MEAL TICKETS'!$DI39:$EC39)=0,"",_xlfn.XLOOKUP(AZ$1,'9.5 MEAL TICKETS'!$DI$5:$EC$5,'9.5 MEAL TICKETS'!$DI39:$EC39))</f>
        <v/>
      </c>
      <c r="BD69" s="2">
        <f t="shared" si="303"/>
        <v>0</v>
      </c>
      <c r="BE69" s="2"/>
      <c r="BG69" s="2" t="str">
        <f>IF(_xlfn.XLOOKUP(BG$1,'9.5 MEAL TICKETS'!$T$5:$AN$5,'9.5 MEAL TICKETS'!$T39:$AN39)=0,"",_xlfn.XLOOKUP(BG$1,'9.5 MEAL TICKETS'!$T$5:$AN$5,'9.5 MEAL TICKETS'!$T39:$AN39))</f>
        <v/>
      </c>
      <c r="BH69" s="2" t="str">
        <f>IF(_xlfn.XLOOKUP(BG$1,'9.5 MEAL TICKETS'!$AY$5:$BS$5,'9.5 MEAL TICKETS'!$AY39:$BS39)=0,"",_xlfn.XLOOKUP(BG$1,'9.5 MEAL TICKETS'!$AY$5:$BS$5,'9.5 MEAL TICKETS'!$AY39:$BS39))</f>
        <v/>
      </c>
      <c r="BI69" s="2" t="str">
        <f>IF( _xlfn.XLOOKUP(BG$1,'9.5 MEAL TICKETS'!$CD$5:$CX$5,'9.5 MEAL TICKETS'!$CD39:$CX39)=0,"",_xlfn.XLOOKUP(BG$1,'9.5 MEAL TICKETS'!$CD$5:$CX$5,'9.5 MEAL TICKETS'!$CD39:$CX39))</f>
        <v/>
      </c>
      <c r="BJ69" s="2" t="str">
        <f>IF(_xlfn.XLOOKUP(BG$1,'9.5 MEAL TICKETS'!$DI$5:$EC$5,'9.5 MEAL TICKETS'!$DI39:$EC39)=0,"",_xlfn.XLOOKUP(BG$1,'9.5 MEAL TICKETS'!$DI$5:$EC$5,'9.5 MEAL TICKETS'!$DI39:$EC39))</f>
        <v/>
      </c>
      <c r="BK69" s="2">
        <f t="shared" si="294"/>
        <v>0</v>
      </c>
      <c r="BL69" s="2"/>
      <c r="BN69" s="2" t="str">
        <f>IF(_xlfn.XLOOKUP(BN$1,'9.5 MEAL TICKETS'!$T$5:$AN$5,'9.5 MEAL TICKETS'!$T39:$AN39)=0,"",_xlfn.XLOOKUP(BN$1,'9.5 MEAL TICKETS'!$T$5:$AN$5,'9.5 MEAL TICKETS'!$T39:$AN39))</f>
        <v/>
      </c>
      <c r="BO69" s="2" t="str">
        <f>IF(_xlfn.XLOOKUP(BN$1,'9.5 MEAL TICKETS'!$AY$5:$BS$5,'9.5 MEAL TICKETS'!$AY39:$BS39)=0,"",_xlfn.XLOOKUP(BN$1,'9.5 MEAL TICKETS'!$AY$5:$BS$5,'9.5 MEAL TICKETS'!$AY39:$BS39))</f>
        <v/>
      </c>
      <c r="BP69" s="2" t="str">
        <f>IF( _xlfn.XLOOKUP(BN$1,'9.5 MEAL TICKETS'!$CD$5:$CX$5,'9.5 MEAL TICKETS'!$CD39:$CX39)=0,"",_xlfn.XLOOKUP(BN$1,'9.5 MEAL TICKETS'!$CD$5:$CX$5,'9.5 MEAL TICKETS'!$CD39:$CX39))</f>
        <v/>
      </c>
      <c r="BQ69" s="2" t="str">
        <f>IF(_xlfn.XLOOKUP(BN$1,'9.5 MEAL TICKETS'!$DI$5:$EC$5,'9.5 MEAL TICKETS'!$DI39:$EC39)=0,"",_xlfn.XLOOKUP(BN$1,'9.5 MEAL TICKETS'!$DI$5:$EC$5,'9.5 MEAL TICKETS'!$DI39:$EC39))</f>
        <v/>
      </c>
      <c r="BR69" s="2">
        <f t="shared" si="295"/>
        <v>0</v>
      </c>
      <c r="BS69" s="2"/>
      <c r="BU69" s="2" t="str">
        <f>IF(_xlfn.XLOOKUP(BU$1,'9.5 MEAL TICKETS'!$T$5:$AN$5,'9.5 MEAL TICKETS'!$T39:$AN39)=0,"",_xlfn.XLOOKUP(BU$1,'9.5 MEAL TICKETS'!$T$5:$AN$5,'9.5 MEAL TICKETS'!$T39:$AN39))</f>
        <v/>
      </c>
      <c r="BV69" s="2" t="str">
        <f>IF(_xlfn.XLOOKUP(BU$1,'9.5 MEAL TICKETS'!$AY$5:$BS$5,'9.5 MEAL TICKETS'!$AY39:$BS39)=0,"",_xlfn.XLOOKUP(BU$1,'9.5 MEAL TICKETS'!$AY$5:$BS$5,'9.5 MEAL TICKETS'!$AY39:$BS39))</f>
        <v/>
      </c>
      <c r="BW69" s="2" t="str">
        <f>IF( _xlfn.XLOOKUP(BU$1,'9.5 MEAL TICKETS'!$CD$5:$CX$5,'9.5 MEAL TICKETS'!$CD39:$CX39)=0,"",_xlfn.XLOOKUP(BU$1,'9.5 MEAL TICKETS'!$CD$5:$CX$5,'9.5 MEAL TICKETS'!$CD39:$CX39))</f>
        <v/>
      </c>
      <c r="BX69" s="2" t="str">
        <f>IF(_xlfn.XLOOKUP(BU$1,'9.5 MEAL TICKETS'!$DI$5:$EC$5,'9.5 MEAL TICKETS'!$DI39:$EC39)=0,"",_xlfn.XLOOKUP(BU$1,'9.5 MEAL TICKETS'!$DI$5:$EC$5,'9.5 MEAL TICKETS'!$DI39:$EC39))</f>
        <v/>
      </c>
      <c r="BY69" s="2">
        <f t="shared" si="296"/>
        <v>0</v>
      </c>
      <c r="BZ69" s="2"/>
      <c r="CB69" s="2"/>
      <c r="CC69" s="2"/>
      <c r="CD69" s="2">
        <f>SUM('EXCEPTIONAL &amp; IFS &amp; G4'!G39)+SUM('EXCEPTIONAL &amp; IFS &amp; G4'!I39)</f>
        <v>0</v>
      </c>
      <c r="CE69" s="2">
        <f>SUM('EXCEPTIONAL &amp; IFS &amp; G4'!H39)+SUM('EXCEPTIONAL &amp; IFS &amp; G4'!J39)</f>
        <v>0</v>
      </c>
      <c r="CF69" s="2">
        <f t="shared" si="301"/>
        <v>0</v>
      </c>
      <c r="CG69" s="2"/>
      <c r="CI69" s="2">
        <f t="shared" si="297"/>
        <v>0</v>
      </c>
      <c r="CJ69" s="2">
        <f t="shared" si="298"/>
        <v>0</v>
      </c>
      <c r="CK69" s="2">
        <f t="shared" si="299"/>
        <v>0</v>
      </c>
      <c r="CL69" s="2">
        <f t="shared" si="300"/>
        <v>0</v>
      </c>
      <c r="CM69" s="2">
        <f>CI69+CJ69+CK69+CL69</f>
        <v>0</v>
      </c>
      <c r="CN69" s="2">
        <f t="shared" si="285"/>
        <v>0</v>
      </c>
      <c r="CP69" s="7" t="s">
        <v>21</v>
      </c>
      <c r="CQ69" s="26">
        <f>SUM(AZ74:BE74)</f>
        <v>30530</v>
      </c>
    </row>
    <row r="70" spans="1:95" x14ac:dyDescent="0.25">
      <c r="A70" s="216"/>
      <c r="B70" t="s">
        <v>4</v>
      </c>
      <c r="C70" s="2" t="str">
        <f>IF(_xlfn.XLOOKUP(C$1,'9.5 MEAL TICKETS'!$T$5:$AN$5,'9.5 MEAL TICKETS'!$T40:$AN40)=0,"",_xlfn.XLOOKUP(C$1,'9.5 MEAL TICKETS'!$T$5:$AN$5,'9.5 MEAL TICKETS'!$T40:$AN40))</f>
        <v/>
      </c>
      <c r="D70" s="2" t="str">
        <f>IF(_xlfn.XLOOKUP(C$1,'9.5 MEAL TICKETS'!$AY$5:$BS$5,'9.5 MEAL TICKETS'!$AY40:$BS40)=0,"",_xlfn.XLOOKUP(C$1,'9.5 MEAL TICKETS'!$AY$5:$BS$5,'9.5 MEAL TICKETS'!$AY40:$BS40))</f>
        <v/>
      </c>
      <c r="E70" s="2" t="str">
        <f>IF( _xlfn.XLOOKUP(C$1,'9.5 MEAL TICKETS'!$CD$5:$CX$5,'9.5 MEAL TICKETS'!$CD40:$CX40)=0,"",_xlfn.XLOOKUP(C$1,'9.5 MEAL TICKETS'!$CD$5:$CX$5,'9.5 MEAL TICKETS'!$CD40:$CX40))</f>
        <v/>
      </c>
      <c r="F70" s="2" t="str">
        <f>IF(_xlfn.XLOOKUP(C$1,'9.5 MEAL TICKETS'!$DI$5:$EC$5,'9.5 MEAL TICKETS'!$DI40:$EC40)=0,"",_xlfn.XLOOKUP(C$1,'9.5 MEAL TICKETS'!$DI$5:$EC$5,'9.5 MEAL TICKETS'!$DI40:$EC40))</f>
        <v/>
      </c>
      <c r="G70" s="2">
        <f t="shared" si="286"/>
        <v>0</v>
      </c>
      <c r="H70" s="2"/>
      <c r="J70" s="2" t="str">
        <f>IF(_xlfn.XLOOKUP(J$1,'9.5 MEAL TICKETS'!$T$5:$AN$5,'9.5 MEAL TICKETS'!$T40:$AN40)=0,"",_xlfn.XLOOKUP(J$1,'9.5 MEAL TICKETS'!$T$5:$AN$5,'9.5 MEAL TICKETS'!$T40:$AN40))</f>
        <v/>
      </c>
      <c r="K70" s="2" t="str">
        <f>IF(_xlfn.XLOOKUP(J$1,'9.5 MEAL TICKETS'!$AY$5:$BS$5,'9.5 MEAL TICKETS'!$AY40:$BS40)=0,"",_xlfn.XLOOKUP(J$1,'9.5 MEAL TICKETS'!$AY$5:$BS$5,'9.5 MEAL TICKETS'!$AY40:$BS40))</f>
        <v/>
      </c>
      <c r="L70" s="2" t="str">
        <f>IF( _xlfn.XLOOKUP(J$1,'9.5 MEAL TICKETS'!$CD$5:$CX$5,'9.5 MEAL TICKETS'!$CD40:$CX40)=0,"",_xlfn.XLOOKUP(J$1,'9.5 MEAL TICKETS'!$CD$5:$CX$5,'9.5 MEAL TICKETS'!$CD40:$CX40))</f>
        <v/>
      </c>
      <c r="M70" s="2" t="str">
        <f>IF(_xlfn.XLOOKUP(J$1,'9.5 MEAL TICKETS'!$DI$5:$EC$5,'9.5 MEAL TICKETS'!$DI40:$EC40)=0,"",_xlfn.XLOOKUP(J$1,'9.5 MEAL TICKETS'!$DI$5:$EC$5,'9.5 MEAL TICKETS'!$DI40:$EC40))</f>
        <v/>
      </c>
      <c r="N70" s="2">
        <f t="shared" si="287"/>
        <v>0</v>
      </c>
      <c r="O70" s="2"/>
      <c r="Q70" s="2" t="str">
        <f>IF(_xlfn.XLOOKUP(Q$1,'9.5 MEAL TICKETS'!$T$5:$AN$5,'9.5 MEAL TICKETS'!$T40:$AN40)=0,"",_xlfn.XLOOKUP(Q$1,'9.5 MEAL TICKETS'!$T$5:$AN$5,'9.5 MEAL TICKETS'!$T40:$AN40))</f>
        <v/>
      </c>
      <c r="R70" s="2" t="str">
        <f>IF(_xlfn.XLOOKUP(Q$1,'9.5 MEAL TICKETS'!$AY$5:$BS$5,'9.5 MEAL TICKETS'!$AY40:$BS40)=0,"",_xlfn.XLOOKUP(Q$1,'9.5 MEAL TICKETS'!$AY$5:$BS$5,'9.5 MEAL TICKETS'!$AY40:$BS40))</f>
        <v/>
      </c>
      <c r="S70" s="2" t="str">
        <f>IF( _xlfn.XLOOKUP(Q$1,'9.5 MEAL TICKETS'!$CD$5:$CX$5,'9.5 MEAL TICKETS'!$CD40:$CX40)=0,"",_xlfn.XLOOKUP(Q$1,'9.5 MEAL TICKETS'!$CD$5:$CX$5,'9.5 MEAL TICKETS'!$CD40:$CX40))</f>
        <v/>
      </c>
      <c r="T70" s="2" t="str">
        <f>IF(_xlfn.XLOOKUP(Q$1,'9.5 MEAL TICKETS'!$DI$5:$EC$5,'9.5 MEAL TICKETS'!$DI40:$EC40)=0,"",_xlfn.XLOOKUP(Q$1,'9.5 MEAL TICKETS'!$DI$5:$EC$5,'9.5 MEAL TICKETS'!$DI40:$EC40))</f>
        <v/>
      </c>
      <c r="U70" s="2">
        <f t="shared" si="288"/>
        <v>0</v>
      </c>
      <c r="V70" s="2"/>
      <c r="X70" s="93">
        <f>SUM(IF(_xlfn.XLOOKUP(X$1,'9.5 MEAL TICKETS'!$T$5:$AN$5,'9.5 MEAL TICKETS'!$T40:$AN40)=0,"",_xlfn.XLOOKUP(X$1,'9.5 MEAL TICKETS'!$T$5:$AN$5,'9.5 MEAL TICKETS'!$T40:$AN40)))+SUM('EXCEPTIONAL &amp; IFS &amp; G4'!C40)</f>
        <v>0</v>
      </c>
      <c r="Y70" s="93">
        <f>SUM(IF(_xlfn.XLOOKUP(X$1,'9.5 MEAL TICKETS'!$AY$5:$BS$5,'9.5 MEAL TICKETS'!$AY40:$BS40)=0,"",_xlfn.XLOOKUP(X$1,'9.5 MEAL TICKETS'!$AY$5:$BS$5,'9.5 MEAL TICKETS'!$AY40:$BS40)))+SUM('EXCEPTIONAL &amp; IFS &amp; G4'!D40)</f>
        <v>0</v>
      </c>
      <c r="Z70" s="93">
        <f>SUM(IF( _xlfn.XLOOKUP(X$1,'9.5 MEAL TICKETS'!$CD$5:$CX$5,'9.5 MEAL TICKETS'!$CD40:$CX40)=0,"",_xlfn.XLOOKUP(X$1,'9.5 MEAL TICKETS'!$CD$5:$CX$5,'9.5 MEAL TICKETS'!$CD40:$CX40)))+SUM('EXCEPTIONAL &amp; IFS &amp; G4'!E40)</f>
        <v>0</v>
      </c>
      <c r="AA70" s="2">
        <f>SUM(IF(_xlfn.XLOOKUP(X$1,'9.5 MEAL TICKETS'!$DI$5:$EC$5,'9.5 MEAL TICKETS'!$DI40:$EC40)=0,"",_xlfn.XLOOKUP(X$1,'9.5 MEAL TICKETS'!$DI$5:$EC$5,'9.5 MEAL TICKETS'!$DI40:$EC40)))+SUM('EXCEPTIONAL &amp; IFS &amp; G4'!F40)</f>
        <v>0</v>
      </c>
      <c r="AB70" s="2">
        <f t="shared" si="289"/>
        <v>0</v>
      </c>
      <c r="AC70" s="2"/>
      <c r="AE70" s="2" t="str">
        <f>IF(_xlfn.XLOOKUP(AE$1,'9.5 MEAL TICKETS'!$T$5:$AN$5,'9.5 MEAL TICKETS'!$T40:$AN40)=0,"",_xlfn.XLOOKUP(AE$1,'9.5 MEAL TICKETS'!$T$5:$AN$5,'9.5 MEAL TICKETS'!$T40:$AN40))</f>
        <v/>
      </c>
      <c r="AF70" s="2" t="str">
        <f>IF(_xlfn.XLOOKUP(AE$1,'9.5 MEAL TICKETS'!$AY$5:$BS$5,'9.5 MEAL TICKETS'!$AY40:$BS40)=0,"",_xlfn.XLOOKUP(AE$1,'9.5 MEAL TICKETS'!$AY$5:$BS$5,'9.5 MEAL TICKETS'!$AY40:$BS40))</f>
        <v/>
      </c>
      <c r="AG70" s="2" t="str">
        <f>IF( _xlfn.XLOOKUP(AE$1,'9.5 MEAL TICKETS'!$CD$5:$CX$5,'9.5 MEAL TICKETS'!$CD40:$CX40)=0,"",_xlfn.XLOOKUP(AE$1,'9.5 MEAL TICKETS'!$CD$5:$CX$5,'9.5 MEAL TICKETS'!$CD40:$CX40))</f>
        <v/>
      </c>
      <c r="AH70" s="2" t="str">
        <f>IF(_xlfn.XLOOKUP(AE$1,'9.5 MEAL TICKETS'!$DI$5:$EC$5,'9.5 MEAL TICKETS'!$DI40:$EC40)=0,"",_xlfn.XLOOKUP(AE$1,'9.5 MEAL TICKETS'!$DI$5:$EC$5,'9.5 MEAL TICKETS'!$DI40:$EC40))</f>
        <v/>
      </c>
      <c r="AI70" s="2">
        <f t="shared" si="290"/>
        <v>0</v>
      </c>
      <c r="AJ70" s="2"/>
      <c r="AL70" s="2" t="str">
        <f>IF(_xlfn.XLOOKUP(AL$1,'9.5 MEAL TICKETS'!$T$5:$AN$5,'9.5 MEAL TICKETS'!$T40:$AN40)=0,"",_xlfn.XLOOKUP(AL$1,'9.5 MEAL TICKETS'!$T$5:$AN$5,'9.5 MEAL TICKETS'!$T40:$AN40))</f>
        <v/>
      </c>
      <c r="AM70" s="2" t="str">
        <f>IF(_xlfn.XLOOKUP(AL$1,'9.5 MEAL TICKETS'!$AY$5:$BS$5,'9.5 MEAL TICKETS'!$AY40:$BS40)=0,"",_xlfn.XLOOKUP(AL$1,'9.5 MEAL TICKETS'!$AY$5:$BS$5,'9.5 MEAL TICKETS'!$AY40:$BS40))</f>
        <v/>
      </c>
      <c r="AN70" s="2" t="str">
        <f>IF( _xlfn.XLOOKUP(AL$1,'9.5 MEAL TICKETS'!$CD$5:$CX$5,'9.5 MEAL TICKETS'!$CD40:$CX40)=0,"",_xlfn.XLOOKUP(AL$1,'9.5 MEAL TICKETS'!$CD$5:$CX$5,'9.5 MEAL TICKETS'!$CD40:$CX40))</f>
        <v/>
      </c>
      <c r="AO70" s="2" t="str">
        <f>IF(_xlfn.XLOOKUP(AL$1,'9.5 MEAL TICKETS'!$DI$5:$EC$5,'9.5 MEAL TICKETS'!$DI40:$EC40)=0,"",_xlfn.XLOOKUP(AL$1,'9.5 MEAL TICKETS'!$DI$5:$EC$5,'9.5 MEAL TICKETS'!$DI40:$EC40))</f>
        <v/>
      </c>
      <c r="AP70" s="2">
        <f t="shared" si="291"/>
        <v>0</v>
      </c>
      <c r="AQ70" s="2"/>
      <c r="AS70" s="2"/>
      <c r="AT70" s="2" t="str">
        <f>IF(_xlfn.XLOOKUP(AS$1,'9.5 MEAL TICKETS'!$AY$5:$BS$5,'9.5 MEAL TICKETS'!$AY40:$BS40)=0,"",_xlfn.XLOOKUP(AS$1,'9.5 MEAL TICKETS'!$AY$5:$BS$5,'9.5 MEAL TICKETS'!$AY40:$BS40))</f>
        <v/>
      </c>
      <c r="AU70" s="2" t="str">
        <f>IF( _xlfn.XLOOKUP(AS$1,'9.5 MEAL TICKETS'!$CD$5:$CX$5,'9.5 MEAL TICKETS'!$CD40:$CX40)=0,"",_xlfn.XLOOKUP(AS$1,'9.5 MEAL TICKETS'!$CD$5:$CX$5,'9.5 MEAL TICKETS'!$CD40:$CX40))</f>
        <v/>
      </c>
      <c r="AV70" s="2"/>
      <c r="AW70" s="2">
        <f t="shared" si="292"/>
        <v>0</v>
      </c>
      <c r="AX70" s="2"/>
      <c r="AZ70" s="2" t="str">
        <f>IF(_xlfn.XLOOKUP(AZ$1,'9.5 MEAL TICKETS'!$T$5:$AN$5,'9.5 MEAL TICKETS'!$T40:$AN40)=0,"",_xlfn.XLOOKUP(AZ$1,'9.5 MEAL TICKETS'!$T$5:$AN$5,'9.5 MEAL TICKETS'!$T40:$AN40))</f>
        <v/>
      </c>
      <c r="BA70" s="2" t="str">
        <f>IF(_xlfn.XLOOKUP(AZ$1,'9.5 MEAL TICKETS'!$AY$5:$BS$5,'9.5 MEAL TICKETS'!$AY40:$BS40)=0,"",_xlfn.XLOOKUP(AZ$1,'9.5 MEAL TICKETS'!$AY$5:$BS$5,'9.5 MEAL TICKETS'!$AY40:$BS40))</f>
        <v/>
      </c>
      <c r="BB70" s="2" t="str">
        <f>IF( _xlfn.XLOOKUP(AZ$1,'9.5 MEAL TICKETS'!$CD$5:$CX$5,'9.5 MEAL TICKETS'!$CD40:$CX40)=0,"",_xlfn.XLOOKUP(AZ$1,'9.5 MEAL TICKETS'!$CD$5:$CX$5,'9.5 MEAL TICKETS'!$CD40:$CX40))</f>
        <v/>
      </c>
      <c r="BC70" s="2" t="str">
        <f>IF(_xlfn.XLOOKUP(AZ$1,'9.5 MEAL TICKETS'!$DI$5:$EC$5,'9.5 MEAL TICKETS'!$DI40:$EC40)=0,"",_xlfn.XLOOKUP(AZ$1,'9.5 MEAL TICKETS'!$DI$5:$EC$5,'9.5 MEAL TICKETS'!$DI40:$EC40))</f>
        <v/>
      </c>
      <c r="BD70" s="2">
        <f t="shared" si="303"/>
        <v>0</v>
      </c>
      <c r="BE70" s="2"/>
      <c r="BG70" s="2" t="str">
        <f>IF(_xlfn.XLOOKUP(BG$1,'9.5 MEAL TICKETS'!$T$5:$AN$5,'9.5 MEAL TICKETS'!$T40:$AN40)=0,"",_xlfn.XLOOKUP(BG$1,'9.5 MEAL TICKETS'!$T$5:$AN$5,'9.5 MEAL TICKETS'!$T40:$AN40))</f>
        <v/>
      </c>
      <c r="BH70" s="2" t="str">
        <f>IF(_xlfn.XLOOKUP(BG$1,'9.5 MEAL TICKETS'!$AY$5:$BS$5,'9.5 MEAL TICKETS'!$AY40:$BS40)=0,"",_xlfn.XLOOKUP(BG$1,'9.5 MEAL TICKETS'!$AY$5:$BS$5,'9.5 MEAL TICKETS'!$AY40:$BS40))</f>
        <v/>
      </c>
      <c r="BI70" s="2" t="str">
        <f>IF( _xlfn.XLOOKUP(BG$1,'9.5 MEAL TICKETS'!$CD$5:$CX$5,'9.5 MEAL TICKETS'!$CD40:$CX40)=0,"",_xlfn.XLOOKUP(BG$1,'9.5 MEAL TICKETS'!$CD$5:$CX$5,'9.5 MEAL TICKETS'!$CD40:$CX40))</f>
        <v/>
      </c>
      <c r="BJ70" s="2" t="str">
        <f>IF(_xlfn.XLOOKUP(BG$1,'9.5 MEAL TICKETS'!$DI$5:$EC$5,'9.5 MEAL TICKETS'!$DI40:$EC40)=0,"",_xlfn.XLOOKUP(BG$1,'9.5 MEAL TICKETS'!$DI$5:$EC$5,'9.5 MEAL TICKETS'!$DI40:$EC40))</f>
        <v/>
      </c>
      <c r="BK70" s="2">
        <f t="shared" si="294"/>
        <v>0</v>
      </c>
      <c r="BL70" s="2"/>
      <c r="BN70" s="2" t="str">
        <f>IF(_xlfn.XLOOKUP(BN$1,'9.5 MEAL TICKETS'!$T$5:$AN$5,'9.5 MEAL TICKETS'!$T40:$AN40)=0,"",_xlfn.XLOOKUP(BN$1,'9.5 MEAL TICKETS'!$T$5:$AN$5,'9.5 MEAL TICKETS'!$T40:$AN40))</f>
        <v/>
      </c>
      <c r="BO70" s="2" t="str">
        <f>IF(_xlfn.XLOOKUP(BN$1,'9.5 MEAL TICKETS'!$AY$5:$BS$5,'9.5 MEAL TICKETS'!$AY40:$BS40)=0,"",_xlfn.XLOOKUP(BN$1,'9.5 MEAL TICKETS'!$AY$5:$BS$5,'9.5 MEAL TICKETS'!$AY40:$BS40))</f>
        <v/>
      </c>
      <c r="BP70" s="2" t="str">
        <f>IF( _xlfn.XLOOKUP(BN$1,'9.5 MEAL TICKETS'!$CD$5:$CX$5,'9.5 MEAL TICKETS'!$CD40:$CX40)=0,"",_xlfn.XLOOKUP(BN$1,'9.5 MEAL TICKETS'!$CD$5:$CX$5,'9.5 MEAL TICKETS'!$CD40:$CX40))</f>
        <v/>
      </c>
      <c r="BQ70" s="2" t="str">
        <f>IF(_xlfn.XLOOKUP(BN$1,'9.5 MEAL TICKETS'!$DI$5:$EC$5,'9.5 MEAL TICKETS'!$DI40:$EC40)=0,"",_xlfn.XLOOKUP(BN$1,'9.5 MEAL TICKETS'!$DI$5:$EC$5,'9.5 MEAL TICKETS'!$DI40:$EC40))</f>
        <v/>
      </c>
      <c r="BR70" s="2">
        <f t="shared" si="295"/>
        <v>0</v>
      </c>
      <c r="BS70" s="2"/>
      <c r="BU70" s="2" t="str">
        <f>IF(_xlfn.XLOOKUP(BU$1,'9.5 MEAL TICKETS'!$T$5:$AN$5,'9.5 MEAL TICKETS'!$T40:$AN40)=0,"",_xlfn.XLOOKUP(BU$1,'9.5 MEAL TICKETS'!$T$5:$AN$5,'9.5 MEAL TICKETS'!$T40:$AN40))</f>
        <v/>
      </c>
      <c r="BV70" s="2" t="str">
        <f>IF(_xlfn.XLOOKUP(BU$1,'9.5 MEAL TICKETS'!$AY$5:$BS$5,'9.5 MEAL TICKETS'!$AY40:$BS40)=0,"",_xlfn.XLOOKUP(BU$1,'9.5 MEAL TICKETS'!$AY$5:$BS$5,'9.5 MEAL TICKETS'!$AY40:$BS40))</f>
        <v/>
      </c>
      <c r="BW70" s="2" t="str">
        <f>IF( _xlfn.XLOOKUP(BU$1,'9.5 MEAL TICKETS'!$CD$5:$CX$5,'9.5 MEAL TICKETS'!$CD40:$CX40)=0,"",_xlfn.XLOOKUP(BU$1,'9.5 MEAL TICKETS'!$CD$5:$CX$5,'9.5 MEAL TICKETS'!$CD40:$CX40))</f>
        <v/>
      </c>
      <c r="BX70" s="2" t="str">
        <f>IF(_xlfn.XLOOKUP(BU$1,'9.5 MEAL TICKETS'!$DI$5:$EC$5,'9.5 MEAL TICKETS'!$DI40:$EC40)=0,"",_xlfn.XLOOKUP(BU$1,'9.5 MEAL TICKETS'!$DI$5:$EC$5,'9.5 MEAL TICKETS'!$DI40:$EC40))</f>
        <v/>
      </c>
      <c r="BY70" s="2">
        <f t="shared" si="296"/>
        <v>0</v>
      </c>
      <c r="BZ70" s="2"/>
      <c r="CB70" s="2"/>
      <c r="CC70" s="2"/>
      <c r="CD70" s="2">
        <f>SUM('EXCEPTIONAL &amp; IFS &amp; G4'!G40)+SUM('EXCEPTIONAL &amp; IFS &amp; G4'!I40)</f>
        <v>0</v>
      </c>
      <c r="CE70" s="2">
        <f>SUM('EXCEPTIONAL &amp; IFS &amp; G4'!H40)+SUM('EXCEPTIONAL &amp; IFS &amp; G4'!J40)</f>
        <v>0</v>
      </c>
      <c r="CF70" s="2">
        <f t="shared" si="301"/>
        <v>0</v>
      </c>
      <c r="CG70" s="2"/>
      <c r="CI70" s="2">
        <f t="shared" si="297"/>
        <v>0</v>
      </c>
      <c r="CJ70" s="2">
        <f t="shared" si="298"/>
        <v>0</v>
      </c>
      <c r="CK70" s="2">
        <f t="shared" si="299"/>
        <v>0</v>
      </c>
      <c r="CL70" s="2">
        <f t="shared" si="300"/>
        <v>0</v>
      </c>
      <c r="CM70" s="2">
        <f>CI70+CJ70+CK70+CL70</f>
        <v>0</v>
      </c>
      <c r="CN70" s="2">
        <f t="shared" si="285"/>
        <v>0</v>
      </c>
      <c r="CP70" s="7" t="s">
        <v>20</v>
      </c>
      <c r="CQ70" s="26">
        <f>SUM(BG74:BL74)</f>
        <v>0</v>
      </c>
    </row>
    <row r="71" spans="1:95" x14ac:dyDescent="0.25">
      <c r="A71" s="216"/>
      <c r="B71" t="s">
        <v>3</v>
      </c>
      <c r="C71" s="4">
        <f t="shared" ref="C71:H71" si="304">SUM(C64:C70)</f>
        <v>0</v>
      </c>
      <c r="D71" s="4">
        <f t="shared" si="304"/>
        <v>0</v>
      </c>
      <c r="E71" s="4">
        <f t="shared" si="304"/>
        <v>4</v>
      </c>
      <c r="F71" s="4">
        <f t="shared" si="304"/>
        <v>0</v>
      </c>
      <c r="G71" s="4">
        <f t="shared" si="304"/>
        <v>4</v>
      </c>
      <c r="H71" s="4">
        <f t="shared" si="304"/>
        <v>0</v>
      </c>
      <c r="I71" s="5"/>
      <c r="J71" s="4">
        <f t="shared" ref="J71:O71" si="305">SUM(J64:J70)</f>
        <v>0</v>
      </c>
      <c r="K71" s="4">
        <f t="shared" si="305"/>
        <v>0</v>
      </c>
      <c r="L71" s="4">
        <f t="shared" si="305"/>
        <v>6</v>
      </c>
      <c r="M71" s="4">
        <f t="shared" si="305"/>
        <v>1</v>
      </c>
      <c r="N71" s="4">
        <f t="shared" si="305"/>
        <v>7</v>
      </c>
      <c r="O71" s="4">
        <f t="shared" si="305"/>
        <v>0</v>
      </c>
      <c r="P71" s="5"/>
      <c r="Q71" s="4">
        <f t="shared" ref="Q71:V71" si="306">SUM(Q64:Q70)</f>
        <v>31</v>
      </c>
      <c r="R71" s="4">
        <f t="shared" si="306"/>
        <v>178</v>
      </c>
      <c r="S71" s="4">
        <f t="shared" si="306"/>
        <v>202</v>
      </c>
      <c r="T71" s="4">
        <f t="shared" si="306"/>
        <v>89</v>
      </c>
      <c r="U71" s="4">
        <f t="shared" si="306"/>
        <v>500</v>
      </c>
      <c r="V71" s="4">
        <f t="shared" si="306"/>
        <v>0</v>
      </c>
      <c r="W71" s="5"/>
      <c r="X71" s="4">
        <f t="shared" ref="X71:AC71" si="307">SUM(X64:X70)</f>
        <v>100</v>
      </c>
      <c r="Y71" s="4">
        <f t="shared" si="307"/>
        <v>498</v>
      </c>
      <c r="Z71" s="4">
        <f t="shared" si="307"/>
        <v>523</v>
      </c>
      <c r="AA71" s="4">
        <f t="shared" si="307"/>
        <v>577</v>
      </c>
      <c r="AB71" s="4">
        <f t="shared" si="307"/>
        <v>1698</v>
      </c>
      <c r="AC71" s="4">
        <f t="shared" si="307"/>
        <v>0</v>
      </c>
      <c r="AD71" s="5"/>
      <c r="AE71" s="4">
        <f t="shared" ref="AE71:AJ71" si="308">SUM(AE64:AE70)</f>
        <v>0</v>
      </c>
      <c r="AF71" s="4">
        <f t="shared" si="308"/>
        <v>0</v>
      </c>
      <c r="AG71" s="4">
        <f t="shared" si="308"/>
        <v>4</v>
      </c>
      <c r="AH71" s="4">
        <f t="shared" si="308"/>
        <v>0</v>
      </c>
      <c r="AI71" s="4">
        <f t="shared" si="308"/>
        <v>4</v>
      </c>
      <c r="AJ71" s="4">
        <f t="shared" si="308"/>
        <v>0</v>
      </c>
      <c r="AK71" s="5"/>
      <c r="AL71" s="4">
        <f t="shared" ref="AL71:AQ71" si="309">SUM(AL64:AL70)</f>
        <v>0</v>
      </c>
      <c r="AM71" s="4">
        <f t="shared" si="309"/>
        <v>0</v>
      </c>
      <c r="AN71" s="4">
        <f t="shared" si="309"/>
        <v>0</v>
      </c>
      <c r="AO71" s="4">
        <f t="shared" si="309"/>
        <v>0</v>
      </c>
      <c r="AP71" s="4">
        <f t="shared" si="309"/>
        <v>0</v>
      </c>
      <c r="AQ71" s="4">
        <f t="shared" si="309"/>
        <v>0</v>
      </c>
      <c r="AR71" s="5"/>
      <c r="AS71" s="4">
        <f t="shared" ref="AS71:AX71" si="310">SUM(AS64:AS70)</f>
        <v>0</v>
      </c>
      <c r="AT71" s="4">
        <f t="shared" si="310"/>
        <v>0</v>
      </c>
      <c r="AU71" s="4">
        <f t="shared" si="310"/>
        <v>0</v>
      </c>
      <c r="AV71" s="4">
        <f t="shared" si="310"/>
        <v>0</v>
      </c>
      <c r="AW71" s="4">
        <f t="shared" si="310"/>
        <v>0</v>
      </c>
      <c r="AX71" s="4">
        <f t="shared" si="310"/>
        <v>0</v>
      </c>
      <c r="AY71" s="5"/>
      <c r="AZ71" s="4">
        <f t="shared" ref="AZ71:BE71" si="311">SUM(AZ64:AZ70)</f>
        <v>0</v>
      </c>
      <c r="BA71" s="4">
        <f t="shared" si="311"/>
        <v>1</v>
      </c>
      <c r="BB71" s="4">
        <f t="shared" si="311"/>
        <v>17</v>
      </c>
      <c r="BC71" s="4">
        <f t="shared" si="311"/>
        <v>6</v>
      </c>
      <c r="BD71" s="4">
        <f t="shared" si="311"/>
        <v>24</v>
      </c>
      <c r="BE71" s="4">
        <f t="shared" si="311"/>
        <v>0</v>
      </c>
      <c r="BF71" s="5"/>
      <c r="BG71" s="4">
        <f t="shared" ref="BG71:BL71" si="312">SUM(BG64:BG70)</f>
        <v>0</v>
      </c>
      <c r="BH71" s="4">
        <f t="shared" si="312"/>
        <v>0</v>
      </c>
      <c r="BI71" s="4">
        <f t="shared" si="312"/>
        <v>0</v>
      </c>
      <c r="BJ71" s="4">
        <f t="shared" si="312"/>
        <v>0</v>
      </c>
      <c r="BK71" s="4">
        <f t="shared" si="312"/>
        <v>0</v>
      </c>
      <c r="BL71" s="4">
        <f t="shared" si="312"/>
        <v>0</v>
      </c>
      <c r="BM71" s="5"/>
      <c r="BN71" s="4">
        <f t="shared" ref="BN71:BP71" si="313">SUM(BN64:BN70)</f>
        <v>0</v>
      </c>
      <c r="BO71" s="4">
        <f t="shared" si="313"/>
        <v>0</v>
      </c>
      <c r="BP71" s="4">
        <f t="shared" si="313"/>
        <v>0</v>
      </c>
      <c r="BQ71" s="4">
        <f>SUM(BQ64:BQ70)</f>
        <v>0</v>
      </c>
      <c r="BR71" s="4">
        <f t="shared" ref="BR71:BS71" si="314">SUM(BR64:BR70)</f>
        <v>0</v>
      </c>
      <c r="BS71" s="4">
        <f t="shared" si="314"/>
        <v>0</v>
      </c>
      <c r="BT71" s="5"/>
      <c r="BU71" s="4">
        <f t="shared" ref="BU71:BZ71" si="315">SUM(BU64:BU70)</f>
        <v>0</v>
      </c>
      <c r="BV71" s="4">
        <f t="shared" si="315"/>
        <v>0</v>
      </c>
      <c r="BW71" s="4">
        <f t="shared" si="315"/>
        <v>3</v>
      </c>
      <c r="BX71" s="4">
        <f t="shared" si="315"/>
        <v>1</v>
      </c>
      <c r="BY71" s="4">
        <f t="shared" si="315"/>
        <v>4</v>
      </c>
      <c r="BZ71" s="4">
        <f t="shared" si="315"/>
        <v>0</v>
      </c>
      <c r="CA71" s="5"/>
      <c r="CB71" s="4">
        <f t="shared" ref="CB71:CG71" si="316">SUM(CB64:CB70)</f>
        <v>0</v>
      </c>
      <c r="CC71" s="4">
        <f t="shared" si="316"/>
        <v>0</v>
      </c>
      <c r="CD71" s="4">
        <f>SUM(CD64:CD70)</f>
        <v>615</v>
      </c>
      <c r="CE71" s="4">
        <f t="shared" si="316"/>
        <v>292</v>
      </c>
      <c r="CF71" s="4">
        <f t="shared" si="316"/>
        <v>907</v>
      </c>
      <c r="CG71" s="4">
        <f t="shared" si="316"/>
        <v>0</v>
      </c>
      <c r="CI71" s="2">
        <f>SUM(CI64:CI70)</f>
        <v>131</v>
      </c>
      <c r="CJ71" s="2">
        <f t="shared" ref="CJ71:CL71" si="317">SUM(CJ64:CJ70)</f>
        <v>677</v>
      </c>
      <c r="CK71" s="2">
        <f t="shared" si="317"/>
        <v>1374</v>
      </c>
      <c r="CL71" s="2">
        <f t="shared" si="317"/>
        <v>966</v>
      </c>
      <c r="CM71" s="2">
        <f>CI71+CJ71+CK71+CL71</f>
        <v>3148</v>
      </c>
      <c r="CN71" s="2">
        <f t="shared" ref="CN71" si="318">SUM(CN64:CN70)</f>
        <v>0</v>
      </c>
      <c r="CP71" s="7" t="s">
        <v>36</v>
      </c>
      <c r="CQ71" s="26">
        <f>SUM(BN74:BS74)</f>
        <v>0</v>
      </c>
    </row>
    <row r="72" spans="1:95" x14ac:dyDescent="0.25">
      <c r="B72" t="s">
        <v>2</v>
      </c>
      <c r="C72" s="1">
        <f t="shared" ref="C72:H72" si="319">+C63*C71</f>
        <v>0</v>
      </c>
      <c r="D72" s="1">
        <f t="shared" si="319"/>
        <v>0</v>
      </c>
      <c r="E72" s="1">
        <f t="shared" si="319"/>
        <v>4400</v>
      </c>
      <c r="F72" s="1">
        <f t="shared" si="319"/>
        <v>0</v>
      </c>
      <c r="G72" s="1">
        <f t="shared" si="319"/>
        <v>400</v>
      </c>
      <c r="H72" s="1">
        <f t="shared" si="319"/>
        <v>0</v>
      </c>
      <c r="I72" s="3"/>
      <c r="J72" s="1">
        <f t="shared" ref="J72:O72" si="320">+J63*J71</f>
        <v>0</v>
      </c>
      <c r="K72" s="1">
        <f t="shared" si="320"/>
        <v>0</v>
      </c>
      <c r="L72" s="1">
        <f t="shared" si="320"/>
        <v>6600</v>
      </c>
      <c r="M72" s="1">
        <f t="shared" si="320"/>
        <v>1100</v>
      </c>
      <c r="N72" s="1">
        <f t="shared" si="320"/>
        <v>700</v>
      </c>
      <c r="O72" s="1">
        <f t="shared" si="320"/>
        <v>0</v>
      </c>
      <c r="P72" s="3"/>
      <c r="Q72" s="1">
        <f t="shared" ref="Q72:V72" si="321">+Q63*Q71</f>
        <v>21700</v>
      </c>
      <c r="R72" s="1">
        <f t="shared" si="321"/>
        <v>124600</v>
      </c>
      <c r="S72" s="1">
        <f t="shared" si="321"/>
        <v>222200</v>
      </c>
      <c r="T72" s="1">
        <f t="shared" si="321"/>
        <v>97900</v>
      </c>
      <c r="U72" s="1">
        <f t="shared" si="321"/>
        <v>50000</v>
      </c>
      <c r="V72" s="1">
        <f t="shared" si="321"/>
        <v>0</v>
      </c>
      <c r="W72" s="3"/>
      <c r="X72" s="1">
        <f t="shared" ref="X72:AC72" si="322">+X63*X71</f>
        <v>70000</v>
      </c>
      <c r="Y72" s="1">
        <f t="shared" si="322"/>
        <v>348600</v>
      </c>
      <c r="Z72" s="1">
        <f t="shared" si="322"/>
        <v>575300</v>
      </c>
      <c r="AA72" s="1">
        <f t="shared" si="322"/>
        <v>634700</v>
      </c>
      <c r="AB72" s="1">
        <f t="shared" si="322"/>
        <v>169800</v>
      </c>
      <c r="AC72" s="1">
        <f t="shared" si="322"/>
        <v>0</v>
      </c>
      <c r="AD72" s="3"/>
      <c r="AE72" s="1">
        <f t="shared" ref="AE72:AJ72" si="323">+AE63*AE71</f>
        <v>0</v>
      </c>
      <c r="AF72" s="1">
        <f t="shared" si="323"/>
        <v>0</v>
      </c>
      <c r="AG72" s="1">
        <f t="shared" si="323"/>
        <v>4400</v>
      </c>
      <c r="AH72" s="1">
        <f t="shared" si="323"/>
        <v>0</v>
      </c>
      <c r="AI72" s="1">
        <f t="shared" si="323"/>
        <v>400</v>
      </c>
      <c r="AJ72" s="1">
        <f t="shared" si="323"/>
        <v>0</v>
      </c>
      <c r="AK72" s="3"/>
      <c r="AL72" s="1">
        <f t="shared" ref="AL72:AQ72" si="324">+AL63*AL71</f>
        <v>0</v>
      </c>
      <c r="AM72" s="1">
        <f t="shared" si="324"/>
        <v>0</v>
      </c>
      <c r="AN72" s="1">
        <f t="shared" si="324"/>
        <v>0</v>
      </c>
      <c r="AO72" s="1">
        <f t="shared" si="324"/>
        <v>0</v>
      </c>
      <c r="AP72" s="1">
        <f t="shared" si="324"/>
        <v>0</v>
      </c>
      <c r="AQ72" s="1">
        <f t="shared" si="324"/>
        <v>0</v>
      </c>
      <c r="AR72" s="3"/>
      <c r="AS72" s="1">
        <f t="shared" ref="AS72:AX72" si="325">+AS63*AS71</f>
        <v>0</v>
      </c>
      <c r="AT72" s="1">
        <f t="shared" si="325"/>
        <v>0</v>
      </c>
      <c r="AU72" s="1">
        <f t="shared" si="325"/>
        <v>0</v>
      </c>
      <c r="AV72" s="1">
        <f t="shared" si="325"/>
        <v>0</v>
      </c>
      <c r="AW72" s="1">
        <f t="shared" si="325"/>
        <v>0</v>
      </c>
      <c r="AX72" s="1">
        <f t="shared" si="325"/>
        <v>0</v>
      </c>
      <c r="AY72" s="3"/>
      <c r="AZ72" s="1">
        <f t="shared" ref="AZ72:BE72" si="326">+AZ63*AZ71</f>
        <v>0</v>
      </c>
      <c r="BA72" s="1">
        <f t="shared" si="326"/>
        <v>700</v>
      </c>
      <c r="BB72" s="1">
        <f t="shared" si="326"/>
        <v>18700</v>
      </c>
      <c r="BC72" s="1">
        <f t="shared" si="326"/>
        <v>6600</v>
      </c>
      <c r="BD72" s="1">
        <f t="shared" si="326"/>
        <v>2400</v>
      </c>
      <c r="BE72" s="1">
        <f t="shared" si="326"/>
        <v>0</v>
      </c>
      <c r="BF72" s="3"/>
      <c r="BG72" s="1">
        <f t="shared" ref="BG72:BL72" si="327">+BG63*BG71</f>
        <v>0</v>
      </c>
      <c r="BH72" s="1">
        <f t="shared" si="327"/>
        <v>0</v>
      </c>
      <c r="BI72" s="1">
        <f t="shared" si="327"/>
        <v>0</v>
      </c>
      <c r="BJ72" s="1">
        <f t="shared" si="327"/>
        <v>0</v>
      </c>
      <c r="BK72" s="1">
        <f t="shared" si="327"/>
        <v>0</v>
      </c>
      <c r="BL72" s="1">
        <f t="shared" si="327"/>
        <v>0</v>
      </c>
      <c r="BM72" s="3"/>
      <c r="BN72" s="1">
        <f t="shared" ref="BN72:BS72" si="328">+BN63*BN71</f>
        <v>0</v>
      </c>
      <c r="BO72" s="1">
        <f t="shared" si="328"/>
        <v>0</v>
      </c>
      <c r="BP72" s="1">
        <f t="shared" si="328"/>
        <v>0</v>
      </c>
      <c r="BQ72" s="1">
        <f t="shared" si="328"/>
        <v>0</v>
      </c>
      <c r="BR72" s="1">
        <f t="shared" si="328"/>
        <v>0</v>
      </c>
      <c r="BS72" s="1">
        <f t="shared" si="328"/>
        <v>0</v>
      </c>
      <c r="BT72" s="3"/>
      <c r="BU72" s="1">
        <f t="shared" ref="BU72:BZ72" si="329">+BU63*BU71</f>
        <v>0</v>
      </c>
      <c r="BV72" s="1">
        <f t="shared" si="329"/>
        <v>0</v>
      </c>
      <c r="BW72" s="1">
        <f t="shared" si="329"/>
        <v>3300</v>
      </c>
      <c r="BX72" s="1">
        <f t="shared" si="329"/>
        <v>1100</v>
      </c>
      <c r="BY72" s="1">
        <f t="shared" si="329"/>
        <v>400</v>
      </c>
      <c r="BZ72" s="1">
        <f t="shared" si="329"/>
        <v>0</v>
      </c>
      <c r="CA72" s="3"/>
      <c r="CB72" s="1">
        <f t="shared" ref="CB72:CG72" si="330">+CB63*CB71</f>
        <v>0</v>
      </c>
      <c r="CC72" s="1">
        <f t="shared" si="330"/>
        <v>0</v>
      </c>
      <c r="CD72" s="1">
        <f t="shared" si="330"/>
        <v>676500</v>
      </c>
      <c r="CE72" s="1">
        <f t="shared" si="330"/>
        <v>321200</v>
      </c>
      <c r="CF72" s="1">
        <f t="shared" si="330"/>
        <v>90700</v>
      </c>
      <c r="CG72" s="1">
        <f t="shared" si="330"/>
        <v>0</v>
      </c>
      <c r="CH72" s="3"/>
      <c r="CI72" s="25">
        <f>CI71*CI63</f>
        <v>91700</v>
      </c>
      <c r="CJ72" s="25">
        <f t="shared" ref="CJ72:CN72" si="331">CJ71*CJ63</f>
        <v>473900</v>
      </c>
      <c r="CK72" s="25">
        <f t="shared" si="331"/>
        <v>1511400</v>
      </c>
      <c r="CL72" s="25">
        <f t="shared" si="331"/>
        <v>1062600</v>
      </c>
      <c r="CM72" s="25">
        <f t="shared" si="331"/>
        <v>314800</v>
      </c>
      <c r="CN72" s="25">
        <f t="shared" si="331"/>
        <v>0</v>
      </c>
      <c r="CP72" s="7" t="s">
        <v>18</v>
      </c>
      <c r="CQ72" s="26">
        <f>SUM(BU74:BZ74)</f>
        <v>5160</v>
      </c>
    </row>
    <row r="73" spans="1:95" x14ac:dyDescent="0.25">
      <c r="B73" t="s">
        <v>1</v>
      </c>
      <c r="C73" s="1">
        <f>+C72*7.5%</f>
        <v>0</v>
      </c>
      <c r="D73" s="1">
        <f t="shared" ref="D73:H73" si="332">+D72*7.5%</f>
        <v>0</v>
      </c>
      <c r="E73" s="1">
        <f t="shared" si="332"/>
        <v>330</v>
      </c>
      <c r="F73" s="1">
        <f t="shared" si="332"/>
        <v>0</v>
      </c>
      <c r="G73" s="1">
        <f t="shared" si="332"/>
        <v>30</v>
      </c>
      <c r="H73" s="1">
        <f t="shared" si="332"/>
        <v>0</v>
      </c>
      <c r="I73" s="3"/>
      <c r="J73" s="1">
        <f>+J72*7.5%</f>
        <v>0</v>
      </c>
      <c r="K73" s="1">
        <f t="shared" ref="K73:O73" si="333">+K72*7.5%</f>
        <v>0</v>
      </c>
      <c r="L73" s="1">
        <f t="shared" si="333"/>
        <v>495</v>
      </c>
      <c r="M73" s="1">
        <f t="shared" si="333"/>
        <v>82.5</v>
      </c>
      <c r="N73" s="1">
        <f t="shared" si="333"/>
        <v>52.5</v>
      </c>
      <c r="O73" s="1">
        <f t="shared" si="333"/>
        <v>0</v>
      </c>
      <c r="P73" s="3"/>
      <c r="Q73" s="1">
        <f>+Q72*7.5%</f>
        <v>1627.5</v>
      </c>
      <c r="R73" s="1">
        <f t="shared" ref="R73:V73" si="334">+R72*7.5%</f>
        <v>9345</v>
      </c>
      <c r="S73" s="1">
        <f t="shared" si="334"/>
        <v>16665</v>
      </c>
      <c r="T73" s="1">
        <f t="shared" si="334"/>
        <v>7342.5</v>
      </c>
      <c r="U73" s="1">
        <f t="shared" si="334"/>
        <v>3750</v>
      </c>
      <c r="V73" s="1">
        <f t="shared" si="334"/>
        <v>0</v>
      </c>
      <c r="W73" s="3"/>
      <c r="X73" s="1">
        <f>+X72*7.5%</f>
        <v>5250</v>
      </c>
      <c r="Y73" s="1">
        <f>+Y72*7.5%</f>
        <v>26145</v>
      </c>
      <c r="Z73" s="1">
        <f>+Z72*7.5%</f>
        <v>43147.5</v>
      </c>
      <c r="AA73" s="1">
        <f>+AA72*7.5%</f>
        <v>47602.5</v>
      </c>
      <c r="AB73" s="1">
        <f>+AB72*7.5%</f>
        <v>12735</v>
      </c>
      <c r="AC73" s="1">
        <f>+AC72*0.05</f>
        <v>0</v>
      </c>
      <c r="AD73" s="3"/>
      <c r="AE73" s="1">
        <f>+AE72*7.5%</f>
        <v>0</v>
      </c>
      <c r="AF73" s="1">
        <f t="shared" ref="AF73:AJ73" si="335">+AF72*7.5%</f>
        <v>0</v>
      </c>
      <c r="AG73" s="1">
        <f t="shared" si="335"/>
        <v>330</v>
      </c>
      <c r="AH73" s="1">
        <f t="shared" si="335"/>
        <v>0</v>
      </c>
      <c r="AI73" s="1">
        <f t="shared" si="335"/>
        <v>30</v>
      </c>
      <c r="AJ73" s="1">
        <f t="shared" si="335"/>
        <v>0</v>
      </c>
      <c r="AK73" s="3"/>
      <c r="AL73" s="1">
        <f>+AL72*7.5%</f>
        <v>0</v>
      </c>
      <c r="AM73" s="1">
        <f t="shared" ref="AM73:AQ73" si="336">+AM72*7.5%</f>
        <v>0</v>
      </c>
      <c r="AN73" s="1">
        <f t="shared" si="336"/>
        <v>0</v>
      </c>
      <c r="AO73" s="1">
        <f t="shared" si="336"/>
        <v>0</v>
      </c>
      <c r="AP73" s="1">
        <f t="shared" si="336"/>
        <v>0</v>
      </c>
      <c r="AQ73" s="1">
        <f t="shared" si="336"/>
        <v>0</v>
      </c>
      <c r="AR73" s="3"/>
      <c r="AS73" s="1">
        <f>+AS72*7.5%</f>
        <v>0</v>
      </c>
      <c r="AT73" s="1">
        <f t="shared" ref="AT73:AX73" si="337">+AT72*7.5%</f>
        <v>0</v>
      </c>
      <c r="AU73" s="1">
        <f t="shared" si="337"/>
        <v>0</v>
      </c>
      <c r="AV73" s="1">
        <f t="shared" si="337"/>
        <v>0</v>
      </c>
      <c r="AW73" s="1">
        <f t="shared" si="337"/>
        <v>0</v>
      </c>
      <c r="AX73" s="1">
        <f t="shared" si="337"/>
        <v>0</v>
      </c>
      <c r="AY73" s="3"/>
      <c r="AZ73" s="1">
        <f>+AZ72*7.5%</f>
        <v>0</v>
      </c>
      <c r="BA73" s="1">
        <f t="shared" ref="BA73:BE73" si="338">+BA72*7.5%</f>
        <v>52.5</v>
      </c>
      <c r="BB73" s="1">
        <f t="shared" si="338"/>
        <v>1402.5</v>
      </c>
      <c r="BC73" s="1">
        <f t="shared" si="338"/>
        <v>495</v>
      </c>
      <c r="BD73" s="1">
        <f t="shared" si="338"/>
        <v>180</v>
      </c>
      <c r="BE73" s="1">
        <f t="shared" si="338"/>
        <v>0</v>
      </c>
      <c r="BF73" s="3"/>
      <c r="BG73" s="1">
        <f>+BG72*7.5%</f>
        <v>0</v>
      </c>
      <c r="BH73" s="1">
        <f t="shared" ref="BH73:BL73" si="339">+BH72*7.5%</f>
        <v>0</v>
      </c>
      <c r="BI73" s="1">
        <f t="shared" si="339"/>
        <v>0</v>
      </c>
      <c r="BJ73" s="1">
        <f t="shared" si="339"/>
        <v>0</v>
      </c>
      <c r="BK73" s="1">
        <f t="shared" si="339"/>
        <v>0</v>
      </c>
      <c r="BL73" s="1">
        <f t="shared" si="339"/>
        <v>0</v>
      </c>
      <c r="BM73" s="3"/>
      <c r="BN73" s="1">
        <f>+BN72*7.5%</f>
        <v>0</v>
      </c>
      <c r="BO73" s="1">
        <f t="shared" ref="BO73:BS73" si="340">+BO72*7.5%</f>
        <v>0</v>
      </c>
      <c r="BP73" s="1">
        <f t="shared" si="340"/>
        <v>0</v>
      </c>
      <c r="BQ73" s="1">
        <f t="shared" si="340"/>
        <v>0</v>
      </c>
      <c r="BR73" s="1">
        <f t="shared" si="340"/>
        <v>0</v>
      </c>
      <c r="BS73" s="1">
        <f t="shared" si="340"/>
        <v>0</v>
      </c>
      <c r="BT73" s="3"/>
      <c r="BU73" s="1">
        <f>+BU72*7.5%</f>
        <v>0</v>
      </c>
      <c r="BV73" s="1">
        <f t="shared" ref="BV73:BZ73" si="341">+BV72*7.5%</f>
        <v>0</v>
      </c>
      <c r="BW73" s="1">
        <f t="shared" si="341"/>
        <v>247.5</v>
      </c>
      <c r="BX73" s="1">
        <f t="shared" si="341"/>
        <v>82.5</v>
      </c>
      <c r="BY73" s="1">
        <f t="shared" si="341"/>
        <v>30</v>
      </c>
      <c r="BZ73" s="1">
        <f t="shared" si="341"/>
        <v>0</v>
      </c>
      <c r="CA73" s="3"/>
      <c r="CB73" s="1">
        <f>+CB72*7.5%</f>
        <v>0</v>
      </c>
      <c r="CC73" s="1">
        <f t="shared" ref="CC73:CG73" si="342">+CC72*7.5%</f>
        <v>0</v>
      </c>
      <c r="CD73" s="1">
        <f t="shared" si="342"/>
        <v>50737.5</v>
      </c>
      <c r="CE73" s="1">
        <f t="shared" si="342"/>
        <v>24090</v>
      </c>
      <c r="CF73" s="1">
        <f t="shared" si="342"/>
        <v>6802.5</v>
      </c>
      <c r="CG73" s="1">
        <f t="shared" si="342"/>
        <v>0</v>
      </c>
      <c r="CH73" s="3"/>
      <c r="CI73" s="25">
        <f>CI72*7.5%</f>
        <v>6877.5</v>
      </c>
      <c r="CJ73" s="25">
        <f t="shared" ref="CJ73:CN73" si="343">CJ72*7.5%</f>
        <v>35542.5</v>
      </c>
      <c r="CK73" s="25">
        <f t="shared" si="343"/>
        <v>113355</v>
      </c>
      <c r="CL73" s="25">
        <f t="shared" si="343"/>
        <v>79695</v>
      </c>
      <c r="CM73" s="25">
        <f t="shared" si="343"/>
        <v>23610</v>
      </c>
      <c r="CN73" s="25">
        <f t="shared" si="343"/>
        <v>0</v>
      </c>
      <c r="CP73" s="7" t="s">
        <v>154</v>
      </c>
      <c r="CQ73" s="26">
        <f>SUM(CB74:CG74)</f>
        <v>1170030</v>
      </c>
    </row>
    <row r="74" spans="1:95" x14ac:dyDescent="0.25">
      <c r="B74" t="s">
        <v>0</v>
      </c>
      <c r="C74" s="1">
        <f t="shared" ref="C74:D74" si="344">SUM(C72:C73)</f>
        <v>0</v>
      </c>
      <c r="D74" s="1">
        <f t="shared" si="344"/>
        <v>0</v>
      </c>
      <c r="E74" s="1">
        <f>SUM(E72:E73)</f>
        <v>4730</v>
      </c>
      <c r="F74" s="1">
        <f>SUM(F72:F73)</f>
        <v>0</v>
      </c>
      <c r="G74" s="1">
        <f>SUM(G72:G73)</f>
        <v>430</v>
      </c>
      <c r="H74" s="1">
        <f>SUM(H72:H73)</f>
        <v>0</v>
      </c>
      <c r="J74" s="1">
        <f t="shared" ref="J74:K74" si="345">SUM(J72:J73)</f>
        <v>0</v>
      </c>
      <c r="K74" s="1">
        <f t="shared" si="345"/>
        <v>0</v>
      </c>
      <c r="L74" s="1">
        <f>SUM(L72:L73)</f>
        <v>7095</v>
      </c>
      <c r="M74" s="1">
        <f>SUM(M72:M73)</f>
        <v>1182.5</v>
      </c>
      <c r="N74" s="1">
        <f>SUM(N72:N73)</f>
        <v>752.5</v>
      </c>
      <c r="O74" s="1">
        <f>SUM(O72:O73)</f>
        <v>0</v>
      </c>
      <c r="Q74" s="1">
        <f t="shared" ref="Q74:R74" si="346">SUM(Q72:Q73)</f>
        <v>23327.5</v>
      </c>
      <c r="R74" s="1">
        <f t="shared" si="346"/>
        <v>133945</v>
      </c>
      <c r="S74" s="1">
        <f>SUM(S72:S73)</f>
        <v>238865</v>
      </c>
      <c r="T74" s="1">
        <f>SUM(T72:T73)</f>
        <v>105242.5</v>
      </c>
      <c r="U74" s="1">
        <f>SUM(U72:U73)</f>
        <v>53750</v>
      </c>
      <c r="V74" s="1">
        <f>SUM(V72:V73)</f>
        <v>0</v>
      </c>
      <c r="X74" s="1">
        <f t="shared" ref="X74:AC74" si="347">SUM(X72:X73)</f>
        <v>75250</v>
      </c>
      <c r="Y74" s="1">
        <f t="shared" si="347"/>
        <v>374745</v>
      </c>
      <c r="Z74" s="1">
        <f t="shared" si="347"/>
        <v>618447.5</v>
      </c>
      <c r="AA74" s="1">
        <f t="shared" si="347"/>
        <v>682302.5</v>
      </c>
      <c r="AB74" s="1">
        <f t="shared" si="347"/>
        <v>182535</v>
      </c>
      <c r="AC74" s="1">
        <f t="shared" si="347"/>
        <v>0</v>
      </c>
      <c r="AE74" s="1">
        <f t="shared" ref="AE74:AJ74" si="348">SUM(AE72:AE73)</f>
        <v>0</v>
      </c>
      <c r="AF74" s="1">
        <f t="shared" si="348"/>
        <v>0</v>
      </c>
      <c r="AG74" s="1">
        <f t="shared" si="348"/>
        <v>4730</v>
      </c>
      <c r="AH74" s="1">
        <f t="shared" si="348"/>
        <v>0</v>
      </c>
      <c r="AI74" s="1">
        <f t="shared" si="348"/>
        <v>430</v>
      </c>
      <c r="AJ74" s="1">
        <f t="shared" si="348"/>
        <v>0</v>
      </c>
      <c r="AL74" s="1">
        <f t="shared" ref="AL74:AQ74" si="349">SUM(AL72:AL73)</f>
        <v>0</v>
      </c>
      <c r="AM74" s="1">
        <f t="shared" si="349"/>
        <v>0</v>
      </c>
      <c r="AN74" s="1">
        <f t="shared" si="349"/>
        <v>0</v>
      </c>
      <c r="AO74" s="1">
        <f t="shared" si="349"/>
        <v>0</v>
      </c>
      <c r="AP74" s="1">
        <f t="shared" si="349"/>
        <v>0</v>
      </c>
      <c r="AQ74" s="1">
        <f t="shared" si="349"/>
        <v>0</v>
      </c>
      <c r="AS74" s="1">
        <f t="shared" ref="AS74:AX74" si="350">SUM(AS72:AS73)</f>
        <v>0</v>
      </c>
      <c r="AT74" s="1">
        <f t="shared" si="350"/>
        <v>0</v>
      </c>
      <c r="AU74" s="1">
        <f t="shared" si="350"/>
        <v>0</v>
      </c>
      <c r="AV74" s="1">
        <f t="shared" si="350"/>
        <v>0</v>
      </c>
      <c r="AW74" s="1">
        <f t="shared" si="350"/>
        <v>0</v>
      </c>
      <c r="AX74" s="1">
        <f t="shared" si="350"/>
        <v>0</v>
      </c>
      <c r="AZ74" s="1">
        <f t="shared" ref="AZ74:BE74" si="351">SUM(AZ72:AZ73)</f>
        <v>0</v>
      </c>
      <c r="BA74" s="1">
        <f t="shared" si="351"/>
        <v>752.5</v>
      </c>
      <c r="BB74" s="1">
        <f t="shared" si="351"/>
        <v>20102.5</v>
      </c>
      <c r="BC74" s="1">
        <f t="shared" si="351"/>
        <v>7095</v>
      </c>
      <c r="BD74" s="1">
        <f t="shared" si="351"/>
        <v>2580</v>
      </c>
      <c r="BE74" s="1">
        <f t="shared" si="351"/>
        <v>0</v>
      </c>
      <c r="BG74" s="1">
        <f t="shared" ref="BG74:BL74" si="352">SUM(BG72:BG73)</f>
        <v>0</v>
      </c>
      <c r="BH74" s="1">
        <f t="shared" si="352"/>
        <v>0</v>
      </c>
      <c r="BI74" s="1">
        <f t="shared" si="352"/>
        <v>0</v>
      </c>
      <c r="BJ74" s="1">
        <f t="shared" si="352"/>
        <v>0</v>
      </c>
      <c r="BK74" s="1">
        <f t="shared" si="352"/>
        <v>0</v>
      </c>
      <c r="BL74" s="1">
        <f t="shared" si="352"/>
        <v>0</v>
      </c>
      <c r="BN74" s="1">
        <f t="shared" ref="BN74:BS74" si="353">SUM(BN72:BN73)</f>
        <v>0</v>
      </c>
      <c r="BO74" s="1">
        <f t="shared" si="353"/>
        <v>0</v>
      </c>
      <c r="BP74" s="1">
        <f t="shared" si="353"/>
        <v>0</v>
      </c>
      <c r="BQ74" s="1">
        <f t="shared" si="353"/>
        <v>0</v>
      </c>
      <c r="BR74" s="1">
        <f t="shared" si="353"/>
        <v>0</v>
      </c>
      <c r="BS74" s="1">
        <f t="shared" si="353"/>
        <v>0</v>
      </c>
      <c r="BU74" s="1">
        <f t="shared" ref="BU74:BZ74" si="354">SUM(BU72:BU73)</f>
        <v>0</v>
      </c>
      <c r="BV74" s="1">
        <f t="shared" si="354"/>
        <v>0</v>
      </c>
      <c r="BW74" s="1">
        <f t="shared" si="354"/>
        <v>3547.5</v>
      </c>
      <c r="BX74" s="1">
        <f t="shared" si="354"/>
        <v>1182.5</v>
      </c>
      <c r="BY74" s="1">
        <f t="shared" si="354"/>
        <v>430</v>
      </c>
      <c r="BZ74" s="1">
        <f t="shared" si="354"/>
        <v>0</v>
      </c>
      <c r="CA74" s="3"/>
      <c r="CB74" s="1">
        <f t="shared" ref="CB74:CG74" si="355">SUM(CB72:CB73)</f>
        <v>0</v>
      </c>
      <c r="CC74" s="1">
        <f t="shared" si="355"/>
        <v>0</v>
      </c>
      <c r="CD74" s="1">
        <f t="shared" si="355"/>
        <v>727237.5</v>
      </c>
      <c r="CE74" s="1">
        <f t="shared" si="355"/>
        <v>345290</v>
      </c>
      <c r="CF74" s="1">
        <f t="shared" si="355"/>
        <v>97502.5</v>
      </c>
      <c r="CG74" s="1">
        <f t="shared" si="355"/>
        <v>0</v>
      </c>
      <c r="CI74" s="25">
        <f>SUM(CI72:CI73)</f>
        <v>98577.5</v>
      </c>
      <c r="CJ74" s="25">
        <f t="shared" ref="CJ74:CN74" si="356">SUM(CJ72:CJ73)</f>
        <v>509442.5</v>
      </c>
      <c r="CK74" s="25">
        <f t="shared" si="356"/>
        <v>1624755</v>
      </c>
      <c r="CL74" s="25">
        <f t="shared" si="356"/>
        <v>1142295</v>
      </c>
      <c r="CM74" s="25">
        <f t="shared" si="356"/>
        <v>338410</v>
      </c>
      <c r="CN74" s="25">
        <f t="shared" si="356"/>
        <v>0</v>
      </c>
      <c r="CP74" s="9" t="s">
        <v>0</v>
      </c>
      <c r="CQ74" s="27">
        <f>SUM(CQ62:CQ73)</f>
        <v>3713480</v>
      </c>
    </row>
    <row r="75" spans="1:95" x14ac:dyDescent="0.25">
      <c r="E75" s="3"/>
      <c r="F75" s="3"/>
      <c r="G75" s="3"/>
      <c r="L75" s="3"/>
      <c r="M75" s="3"/>
      <c r="N75" s="3"/>
      <c r="S75" s="3"/>
      <c r="T75" s="3"/>
      <c r="U75" s="3"/>
      <c r="X75" s="3"/>
      <c r="Y75" s="3"/>
      <c r="Z75" s="3"/>
      <c r="AA75" s="3"/>
      <c r="AB75" s="3"/>
      <c r="AC75" s="3"/>
      <c r="AE75" s="3"/>
      <c r="AF75" s="3"/>
      <c r="AG75" s="3"/>
      <c r="AH75" s="3"/>
      <c r="AI75" s="3"/>
      <c r="AJ75" s="3"/>
      <c r="AL75" s="3"/>
      <c r="AM75" s="3"/>
      <c r="AN75" s="3"/>
      <c r="AO75" s="3"/>
      <c r="AP75" s="3"/>
      <c r="AQ75" s="3"/>
      <c r="AS75" s="3"/>
      <c r="AT75" s="3"/>
      <c r="AU75" s="3"/>
      <c r="AV75" s="3"/>
      <c r="AW75" s="3"/>
      <c r="AX75" s="3"/>
      <c r="AZ75" s="3"/>
      <c r="BA75" s="3"/>
      <c r="BB75" s="3"/>
      <c r="BC75" s="3"/>
      <c r="BD75" s="3"/>
      <c r="BE75" s="3"/>
      <c r="BG75" s="3"/>
      <c r="BH75" s="3"/>
      <c r="BI75" s="3"/>
      <c r="BJ75" s="3"/>
      <c r="BK75" s="3"/>
      <c r="BL75" s="3"/>
      <c r="BN75" s="3"/>
      <c r="BO75" s="3"/>
      <c r="BP75" s="3"/>
      <c r="BQ75" s="3"/>
      <c r="BR75" s="3"/>
      <c r="BS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N75" s="3"/>
    </row>
    <row r="76" spans="1:95" x14ac:dyDescent="0.25">
      <c r="C76" s="217" t="s">
        <v>25</v>
      </c>
      <c r="D76" s="217"/>
      <c r="E76" s="217"/>
      <c r="F76" s="217"/>
      <c r="G76" s="217"/>
      <c r="H76" s="217"/>
      <c r="I76" s="24"/>
      <c r="J76" s="217" t="s">
        <v>24</v>
      </c>
      <c r="K76" s="217"/>
      <c r="L76" s="217"/>
      <c r="M76" s="217"/>
      <c r="N76" s="217"/>
      <c r="O76" s="217"/>
      <c r="P76" s="24"/>
      <c r="Q76" s="217" t="s">
        <v>26</v>
      </c>
      <c r="R76" s="217"/>
      <c r="S76" s="217"/>
      <c r="T76" s="217"/>
      <c r="U76" s="217"/>
      <c r="V76" s="217"/>
      <c r="W76" s="217"/>
      <c r="X76" s="217" t="s">
        <v>27</v>
      </c>
      <c r="Y76" s="217"/>
      <c r="Z76" s="217"/>
      <c r="AA76" s="217"/>
      <c r="AB76" s="217"/>
      <c r="AC76" s="217"/>
      <c r="AD76" s="217"/>
      <c r="AE76" s="217" t="s">
        <v>23</v>
      </c>
      <c r="AF76" s="217"/>
      <c r="AG76" s="217"/>
      <c r="AH76" s="217"/>
      <c r="AI76" s="217"/>
      <c r="AJ76" s="217"/>
      <c r="AK76" s="217"/>
      <c r="AL76" s="24"/>
      <c r="AM76" s="24"/>
      <c r="AN76" s="24" t="s">
        <v>35</v>
      </c>
      <c r="AO76" s="24"/>
      <c r="AP76" s="24"/>
      <c r="AQ76" s="24"/>
      <c r="AR76" s="24"/>
      <c r="AS76" s="24"/>
      <c r="AT76" s="24"/>
      <c r="AU76" s="24" t="s">
        <v>22</v>
      </c>
      <c r="AV76" s="24"/>
      <c r="AW76" s="24"/>
      <c r="AX76" s="24"/>
      <c r="AY76" s="24"/>
      <c r="AZ76" s="217" t="s">
        <v>21</v>
      </c>
      <c r="BA76" s="217"/>
      <c r="BB76" s="217"/>
      <c r="BC76" s="217"/>
      <c r="BD76" s="217"/>
      <c r="BE76" s="217"/>
      <c r="BG76" s="218" t="s">
        <v>20</v>
      </c>
      <c r="BH76" s="218"/>
      <c r="BI76" s="218"/>
      <c r="BJ76" s="218"/>
      <c r="BK76" s="218"/>
      <c r="BL76" s="218"/>
      <c r="BN76" s="218" t="s">
        <v>19</v>
      </c>
      <c r="BO76" s="218"/>
      <c r="BP76" s="218"/>
      <c r="BQ76" s="218"/>
      <c r="BR76" s="218"/>
      <c r="BS76" s="218"/>
      <c r="BT76" s="24"/>
      <c r="BU76" s="218" t="s">
        <v>18</v>
      </c>
      <c r="BV76" s="218"/>
      <c r="BW76" s="218"/>
      <c r="BX76" s="218"/>
      <c r="BY76" s="218"/>
      <c r="BZ76" s="218"/>
      <c r="CA76" s="24"/>
      <c r="CB76" s="218" t="s">
        <v>154</v>
      </c>
      <c r="CC76" s="218"/>
      <c r="CD76" s="218"/>
      <c r="CE76" s="218"/>
      <c r="CF76" s="218"/>
      <c r="CG76" s="218"/>
      <c r="CI76" s="218" t="s">
        <v>17</v>
      </c>
      <c r="CJ76" s="218"/>
      <c r="CK76" s="218"/>
      <c r="CL76" s="218"/>
      <c r="CM76" s="218"/>
      <c r="CN76" s="218"/>
    </row>
    <row r="77" spans="1:95" ht="15" customHeight="1" x14ac:dyDescent="0.25">
      <c r="A77" s="216" t="str">
        <f>'WHITE HOUSE'!A77</f>
        <v>WK1(Jan 00 -Jan 00)</v>
      </c>
      <c r="B77" t="s">
        <v>16</v>
      </c>
      <c r="C77" s="2" t="s">
        <v>15</v>
      </c>
      <c r="D77" s="2" t="s">
        <v>14</v>
      </c>
      <c r="E77" s="2" t="s">
        <v>13</v>
      </c>
      <c r="F77" s="2" t="s">
        <v>12</v>
      </c>
      <c r="G77" s="2" t="s">
        <v>32</v>
      </c>
      <c r="H77" s="2" t="s">
        <v>11</v>
      </c>
      <c r="J77" s="2" t="s">
        <v>15</v>
      </c>
      <c r="K77" s="2" t="s">
        <v>14</v>
      </c>
      <c r="L77" s="2" t="s">
        <v>13</v>
      </c>
      <c r="M77" s="2" t="s">
        <v>12</v>
      </c>
      <c r="N77" s="2" t="s">
        <v>32</v>
      </c>
      <c r="O77" s="2" t="s">
        <v>11</v>
      </c>
      <c r="Q77" s="2" t="s">
        <v>15</v>
      </c>
      <c r="R77" s="2" t="s">
        <v>14</v>
      </c>
      <c r="S77" s="2" t="s">
        <v>13</v>
      </c>
      <c r="T77" s="2" t="s">
        <v>12</v>
      </c>
      <c r="U77" s="2" t="s">
        <v>32</v>
      </c>
      <c r="V77" s="2" t="s">
        <v>11</v>
      </c>
      <c r="X77" s="2" t="s">
        <v>15</v>
      </c>
      <c r="Y77" s="2" t="s">
        <v>14</v>
      </c>
      <c r="Z77" s="2" t="s">
        <v>13</v>
      </c>
      <c r="AA77" s="2" t="s">
        <v>12</v>
      </c>
      <c r="AB77" s="2" t="s">
        <v>32</v>
      </c>
      <c r="AC77" s="2" t="s">
        <v>11</v>
      </c>
      <c r="AE77" s="2" t="s">
        <v>15</v>
      </c>
      <c r="AF77" s="2" t="s">
        <v>14</v>
      </c>
      <c r="AG77" s="2" t="s">
        <v>13</v>
      </c>
      <c r="AH77" s="2" t="s">
        <v>12</v>
      </c>
      <c r="AI77" s="2" t="s">
        <v>32</v>
      </c>
      <c r="AJ77" s="2" t="s">
        <v>11</v>
      </c>
      <c r="AL77" s="2" t="s">
        <v>15</v>
      </c>
      <c r="AM77" s="2" t="s">
        <v>14</v>
      </c>
      <c r="AN77" s="2" t="s">
        <v>13</v>
      </c>
      <c r="AO77" s="2" t="s">
        <v>12</v>
      </c>
      <c r="AP77" s="2" t="s">
        <v>32</v>
      </c>
      <c r="AQ77" s="2" t="s">
        <v>11</v>
      </c>
      <c r="AS77" s="2" t="s">
        <v>15</v>
      </c>
      <c r="AT77" s="2" t="s">
        <v>14</v>
      </c>
      <c r="AU77" s="2" t="s">
        <v>13</v>
      </c>
      <c r="AV77" s="2" t="s">
        <v>12</v>
      </c>
      <c r="AW77" s="2" t="s">
        <v>32</v>
      </c>
      <c r="AX77" s="2" t="s">
        <v>11</v>
      </c>
      <c r="AZ77" s="2" t="s">
        <v>15</v>
      </c>
      <c r="BA77" s="2" t="s">
        <v>14</v>
      </c>
      <c r="BB77" s="2" t="s">
        <v>13</v>
      </c>
      <c r="BC77" s="2" t="s">
        <v>12</v>
      </c>
      <c r="BD77" s="2" t="s">
        <v>32</v>
      </c>
      <c r="BE77" s="2" t="s">
        <v>11</v>
      </c>
      <c r="BG77" s="2" t="s">
        <v>15</v>
      </c>
      <c r="BH77" s="2" t="s">
        <v>14</v>
      </c>
      <c r="BI77" s="2" t="s">
        <v>13</v>
      </c>
      <c r="BJ77" s="2" t="s">
        <v>12</v>
      </c>
      <c r="BK77" s="2" t="s">
        <v>32</v>
      </c>
      <c r="BL77" s="2" t="s">
        <v>11</v>
      </c>
      <c r="BN77" s="2" t="s">
        <v>15</v>
      </c>
      <c r="BO77" s="2" t="s">
        <v>14</v>
      </c>
      <c r="BP77" s="2" t="s">
        <v>13</v>
      </c>
      <c r="BQ77" s="2" t="s">
        <v>12</v>
      </c>
      <c r="BR77" s="2" t="s">
        <v>32</v>
      </c>
      <c r="BS77" s="2" t="s">
        <v>11</v>
      </c>
      <c r="BT77" s="6"/>
      <c r="BU77" s="2" t="s">
        <v>15</v>
      </c>
      <c r="BV77" s="2" t="s">
        <v>14</v>
      </c>
      <c r="BW77" s="2" t="s">
        <v>13</v>
      </c>
      <c r="BX77" s="2" t="s">
        <v>12</v>
      </c>
      <c r="BY77" s="2" t="s">
        <v>32</v>
      </c>
      <c r="BZ77" s="2" t="s">
        <v>11</v>
      </c>
      <c r="CB77" s="2" t="s">
        <v>15</v>
      </c>
      <c r="CC77" s="2" t="s">
        <v>14</v>
      </c>
      <c r="CD77" s="2" t="s">
        <v>13</v>
      </c>
      <c r="CE77" s="2" t="s">
        <v>12</v>
      </c>
      <c r="CF77" s="2" t="s">
        <v>32</v>
      </c>
      <c r="CG77" s="2" t="s">
        <v>11</v>
      </c>
      <c r="CI77" s="2" t="s">
        <v>15</v>
      </c>
      <c r="CJ77" s="2" t="s">
        <v>14</v>
      </c>
      <c r="CK77" s="2" t="s">
        <v>13</v>
      </c>
      <c r="CL77" s="2" t="s">
        <v>12</v>
      </c>
      <c r="CM77" s="2" t="s">
        <v>33</v>
      </c>
      <c r="CN77" s="2" t="s">
        <v>11</v>
      </c>
      <c r="CP77" s="7" t="s">
        <v>25</v>
      </c>
      <c r="CQ77" s="26">
        <f>SUM(C89:H89)</f>
        <v>0</v>
      </c>
    </row>
    <row r="78" spans="1:95" x14ac:dyDescent="0.25">
      <c r="A78" s="216"/>
      <c r="C78" s="2">
        <v>700</v>
      </c>
      <c r="D78" s="2">
        <v>700</v>
      </c>
      <c r="E78" s="2">
        <v>1100</v>
      </c>
      <c r="F78" s="2">
        <v>1100</v>
      </c>
      <c r="G78" s="2">
        <v>100</v>
      </c>
      <c r="H78" s="2">
        <v>1400</v>
      </c>
      <c r="J78" s="2">
        <v>700</v>
      </c>
      <c r="K78" s="2">
        <v>700</v>
      </c>
      <c r="L78" s="2">
        <v>1100</v>
      </c>
      <c r="M78" s="2">
        <v>1100</v>
      </c>
      <c r="N78" s="2">
        <v>100</v>
      </c>
      <c r="O78" s="2">
        <v>1400</v>
      </c>
      <c r="Q78" s="2">
        <v>700</v>
      </c>
      <c r="R78" s="2">
        <v>700</v>
      </c>
      <c r="S78" s="2">
        <v>1100</v>
      </c>
      <c r="T78" s="2">
        <v>1100</v>
      </c>
      <c r="U78" s="2">
        <v>100</v>
      </c>
      <c r="V78" s="2">
        <v>1400</v>
      </c>
      <c r="X78" s="2">
        <v>700</v>
      </c>
      <c r="Y78" s="2">
        <v>700</v>
      </c>
      <c r="Z78" s="2">
        <v>1100</v>
      </c>
      <c r="AA78" s="2">
        <v>1100</v>
      </c>
      <c r="AB78" s="2">
        <v>100</v>
      </c>
      <c r="AC78" s="2">
        <v>1400</v>
      </c>
      <c r="AE78" s="2">
        <v>700</v>
      </c>
      <c r="AF78" s="2">
        <v>700</v>
      </c>
      <c r="AG78" s="2">
        <v>1100</v>
      </c>
      <c r="AH78" s="2">
        <v>1100</v>
      </c>
      <c r="AI78" s="2">
        <v>100</v>
      </c>
      <c r="AJ78" s="2">
        <v>1400</v>
      </c>
      <c r="AL78" s="2">
        <v>700</v>
      </c>
      <c r="AM78" s="2">
        <v>700</v>
      </c>
      <c r="AN78" s="2">
        <v>1100</v>
      </c>
      <c r="AO78" s="2">
        <v>1100</v>
      </c>
      <c r="AP78" s="2">
        <v>100</v>
      </c>
      <c r="AQ78" s="2">
        <v>1400</v>
      </c>
      <c r="AS78" s="2">
        <v>700</v>
      </c>
      <c r="AT78" s="2">
        <v>700</v>
      </c>
      <c r="AU78" s="2">
        <v>1100</v>
      </c>
      <c r="AV78" s="2">
        <v>1100</v>
      </c>
      <c r="AW78" s="2">
        <v>100</v>
      </c>
      <c r="AX78" s="2">
        <v>1400</v>
      </c>
      <c r="AZ78" s="2">
        <v>700</v>
      </c>
      <c r="BA78" s="2">
        <v>700</v>
      </c>
      <c r="BB78" s="2">
        <v>1100</v>
      </c>
      <c r="BC78" s="2">
        <v>1100</v>
      </c>
      <c r="BD78" s="2">
        <v>100</v>
      </c>
      <c r="BE78" s="2">
        <v>1400</v>
      </c>
      <c r="BG78" s="2">
        <v>700</v>
      </c>
      <c r="BH78" s="2">
        <v>700</v>
      </c>
      <c r="BI78" s="2">
        <v>1100</v>
      </c>
      <c r="BJ78" s="2">
        <v>1100</v>
      </c>
      <c r="BK78" s="2">
        <v>100</v>
      </c>
      <c r="BL78" s="2">
        <v>1400</v>
      </c>
      <c r="BN78" s="2">
        <v>700</v>
      </c>
      <c r="BO78" s="2">
        <v>700</v>
      </c>
      <c r="BP78" s="2">
        <v>1100</v>
      </c>
      <c r="BQ78" s="2">
        <v>1100</v>
      </c>
      <c r="BR78" s="2">
        <v>100</v>
      </c>
      <c r="BS78" s="2">
        <v>1400</v>
      </c>
      <c r="BT78" s="6"/>
      <c r="BU78" s="2">
        <v>700</v>
      </c>
      <c r="BV78" s="2">
        <v>700</v>
      </c>
      <c r="BW78" s="2">
        <v>1100</v>
      </c>
      <c r="BX78" s="2">
        <v>1100</v>
      </c>
      <c r="BY78" s="2">
        <v>100</v>
      </c>
      <c r="BZ78" s="2">
        <v>1400</v>
      </c>
      <c r="CB78" s="2">
        <v>700</v>
      </c>
      <c r="CC78" s="2">
        <v>700</v>
      </c>
      <c r="CD78" s="2">
        <v>1100</v>
      </c>
      <c r="CE78" s="2">
        <v>1100</v>
      </c>
      <c r="CF78" s="2">
        <v>100</v>
      </c>
      <c r="CG78" s="2">
        <v>1400</v>
      </c>
      <c r="CI78" s="2">
        <v>700</v>
      </c>
      <c r="CJ78" s="2">
        <v>700</v>
      </c>
      <c r="CK78" s="2">
        <v>1100</v>
      </c>
      <c r="CL78" s="2">
        <v>1100</v>
      </c>
      <c r="CM78" s="2">
        <v>100</v>
      </c>
      <c r="CN78" s="2">
        <v>1400</v>
      </c>
      <c r="CP78" s="7" t="s">
        <v>24</v>
      </c>
      <c r="CQ78" s="26">
        <f>SUM(J89:O89)</f>
        <v>0</v>
      </c>
    </row>
    <row r="79" spans="1:95" x14ac:dyDescent="0.25">
      <c r="A79" s="216"/>
      <c r="B79" t="s">
        <v>10</v>
      </c>
      <c r="C79" s="2" t="str">
        <f>IF(_xlfn.XLOOKUP(C$1,'9.5 MEAL TICKETS'!$T$5:$AN$5,'9.5 MEAL TICKETS'!$T41:$AN41)=0,"",_xlfn.XLOOKUP(C$1,'9.5 MEAL TICKETS'!$T$5:$AN$5,'9.5 MEAL TICKETS'!$T41:$AN41))</f>
        <v/>
      </c>
      <c r="D79" s="2" t="str">
        <f>IF(_xlfn.XLOOKUP(C$1,'9.5 MEAL TICKETS'!$AY$5:$BS$5,'9.5 MEAL TICKETS'!$AY41:$BS41)=0,"",_xlfn.XLOOKUP(C$1,'9.5 MEAL TICKETS'!$AY$5:$BS$5,'9.5 MEAL TICKETS'!$AY41:$BS41))</f>
        <v/>
      </c>
      <c r="E79" s="2" t="str">
        <f>IF( _xlfn.XLOOKUP(C$1,'9.5 MEAL TICKETS'!$CD$5:$CX$5,'9.5 MEAL TICKETS'!$CD41:$CX41)=0,"",_xlfn.XLOOKUP(C$1,'9.5 MEAL TICKETS'!$CD$5:$CX$5,'9.5 MEAL TICKETS'!$CD41:$CX41))</f>
        <v/>
      </c>
      <c r="F79" s="2" t="str">
        <f>IF(_xlfn.XLOOKUP(C$1,'9.5 MEAL TICKETS'!$DI$5:$EC$5,'9.5 MEAL TICKETS'!$DI41:$EC41)=0,"",_xlfn.XLOOKUP(C$1,'9.5 MEAL TICKETS'!$DI$5:$EC$5,'9.5 MEAL TICKETS'!$DI41:$EC41))</f>
        <v/>
      </c>
      <c r="G79" s="2">
        <f>SUM(C79:F79)</f>
        <v>0</v>
      </c>
      <c r="H79" s="2"/>
      <c r="J79" s="2" t="str">
        <f>IF(_xlfn.XLOOKUP(J$1,'9.5 MEAL TICKETS'!$T$5:$AN$5,'9.5 MEAL TICKETS'!$T41:$AN41)=0,"",_xlfn.XLOOKUP(J$1,'9.5 MEAL TICKETS'!$T$5:$AN$5,'9.5 MEAL TICKETS'!$T41:$AN41))</f>
        <v/>
      </c>
      <c r="K79" s="2" t="str">
        <f>IF(_xlfn.XLOOKUP(J$1,'9.5 MEAL TICKETS'!$AY$5:$BS$5,'9.5 MEAL TICKETS'!$AY41:$BS41)=0,"",_xlfn.XLOOKUP(J$1,'9.5 MEAL TICKETS'!$AY$5:$BS$5,'9.5 MEAL TICKETS'!$AY41:$BS41))</f>
        <v/>
      </c>
      <c r="L79" s="2" t="str">
        <f>IF( _xlfn.XLOOKUP(J$1,'9.5 MEAL TICKETS'!$CD$5:$CX$5,'9.5 MEAL TICKETS'!$CD41:$CX41)=0,"",_xlfn.XLOOKUP(J$1,'9.5 MEAL TICKETS'!$CD$5:$CX$5,'9.5 MEAL TICKETS'!$CD41:$CX41))</f>
        <v/>
      </c>
      <c r="M79" s="2" t="str">
        <f>IF(_xlfn.XLOOKUP(J$1,'9.5 MEAL TICKETS'!$DI$5:$EC$5,'9.5 MEAL TICKETS'!$DI41:$EC41)=0,"",_xlfn.XLOOKUP(J$1,'9.5 MEAL TICKETS'!$DI$5:$EC$5,'9.5 MEAL TICKETS'!$DI41:$EC41))</f>
        <v/>
      </c>
      <c r="N79" s="2">
        <f>SUM(J79:M79)</f>
        <v>0</v>
      </c>
      <c r="O79" s="2"/>
      <c r="Q79" s="2" t="str">
        <f>IF(_xlfn.XLOOKUP(Q$1,'9.5 MEAL TICKETS'!$T$5:$AN$5,'9.5 MEAL TICKETS'!$T41:$AN41)=0,"",_xlfn.XLOOKUP(Q$1,'9.5 MEAL TICKETS'!$T$5:$AN$5,'9.5 MEAL TICKETS'!$T41:$AN41))</f>
        <v/>
      </c>
      <c r="R79" s="2" t="str">
        <f>IF(_xlfn.XLOOKUP(Q$1,'9.5 MEAL TICKETS'!$AY$5:$BS$5,'9.5 MEAL TICKETS'!$AY41:$BS41)=0,"",_xlfn.XLOOKUP(Q$1,'9.5 MEAL TICKETS'!$AY$5:$BS$5,'9.5 MEAL TICKETS'!$AY41:$BS41))</f>
        <v/>
      </c>
      <c r="S79" s="2" t="str">
        <f>IF( _xlfn.XLOOKUP(Q$1,'9.5 MEAL TICKETS'!$CD$5:$CX$5,'9.5 MEAL TICKETS'!$CD41:$CX41)=0,"",_xlfn.XLOOKUP(Q$1,'9.5 MEAL TICKETS'!$CD$5:$CX$5,'9.5 MEAL TICKETS'!$CD41:$CX41))</f>
        <v/>
      </c>
      <c r="T79" s="2" t="str">
        <f>IF(_xlfn.XLOOKUP(Q$1,'9.5 MEAL TICKETS'!$DI$5:$EC$5,'9.5 MEAL TICKETS'!$DI41:$EC41)=0,"",_xlfn.XLOOKUP(Q$1,'9.5 MEAL TICKETS'!$DI$5:$EC$5,'9.5 MEAL TICKETS'!$DI41:$EC41))</f>
        <v/>
      </c>
      <c r="U79" s="2">
        <f>SUM(Q79:T79)</f>
        <v>0</v>
      </c>
      <c r="V79" s="2"/>
      <c r="X79" s="93">
        <f>SUM(IF(_xlfn.XLOOKUP(X$1,'9.5 MEAL TICKETS'!$T$5:$AN$5,'9.5 MEAL TICKETS'!$T41:$AN41)=0,"",_xlfn.XLOOKUP(X$1,'9.5 MEAL TICKETS'!$T$5:$AN$5,'9.5 MEAL TICKETS'!$T41:$AN41)))+SUM('EXCEPTIONAL &amp; IFS &amp; G4'!C41)</f>
        <v>0</v>
      </c>
      <c r="Y79" s="93">
        <f>SUM(IF(_xlfn.XLOOKUP(X$1,'9.5 MEAL TICKETS'!$AY$5:$BS$5,'9.5 MEAL TICKETS'!$AY41:$BS41)=0,"",_xlfn.XLOOKUP(X$1,'9.5 MEAL TICKETS'!$AY$5:$BS$5,'9.5 MEAL TICKETS'!$AY41:$BS41)))+SUM('EXCEPTIONAL &amp; IFS &amp; G4'!D41)</f>
        <v>0</v>
      </c>
      <c r="Z79" s="93">
        <f>SUM(IF( _xlfn.XLOOKUP(X$1,'9.5 MEAL TICKETS'!$CD$5:$CX$5,'9.5 MEAL TICKETS'!$CD41:$CX41)=0,"",_xlfn.XLOOKUP(X$1,'9.5 MEAL TICKETS'!$CD$5:$CX$5,'9.5 MEAL TICKETS'!$CD41:$CX41)))+SUM('EXCEPTIONAL &amp; IFS &amp; G4'!E41)</f>
        <v>0</v>
      </c>
      <c r="AA79" s="2">
        <f>SUM(IF(_xlfn.XLOOKUP(X$1,'9.5 MEAL TICKETS'!$DI$5:$EC$5,'9.5 MEAL TICKETS'!$DI41:$EC41)=0,"",_xlfn.XLOOKUP(X$1,'9.5 MEAL TICKETS'!$DI$5:$EC$5,'9.5 MEAL TICKETS'!$DI41:$EC41)))+SUM('EXCEPTIONAL &amp; IFS &amp; G4'!F41)</f>
        <v>0</v>
      </c>
      <c r="AB79" s="2">
        <f>SUM(X79:AA79)</f>
        <v>0</v>
      </c>
      <c r="AC79" s="8"/>
      <c r="AE79" s="2" t="str">
        <f>IF(_xlfn.XLOOKUP(AE$1,'9.5 MEAL TICKETS'!$T$5:$AN$5,'9.5 MEAL TICKETS'!$T41:$AN41)=0,"",_xlfn.XLOOKUP(AE$1,'9.5 MEAL TICKETS'!$T$5:$AN$5,'9.5 MEAL TICKETS'!$T41:$AN41))</f>
        <v/>
      </c>
      <c r="AF79" s="2" t="str">
        <f>IF(_xlfn.XLOOKUP(AE$1,'9.5 MEAL TICKETS'!$AY$5:$BS$5,'9.5 MEAL TICKETS'!$AY41:$BS41)=0,"",_xlfn.XLOOKUP(AE$1,'9.5 MEAL TICKETS'!$AY$5:$BS$5,'9.5 MEAL TICKETS'!$AY41:$BS41))</f>
        <v/>
      </c>
      <c r="AG79" s="2" t="str">
        <f>IF( _xlfn.XLOOKUP(AE$1,'9.5 MEAL TICKETS'!$CD$5:$CX$5,'9.5 MEAL TICKETS'!$CD41:$CX41)=0,"",_xlfn.XLOOKUP(AE$1,'9.5 MEAL TICKETS'!$CD$5:$CX$5,'9.5 MEAL TICKETS'!$CD41:$CX41))</f>
        <v/>
      </c>
      <c r="AH79" s="2"/>
      <c r="AI79" s="2">
        <f>SUM(AE79:AH79)</f>
        <v>0</v>
      </c>
      <c r="AJ79" s="2"/>
      <c r="AL79" s="2" t="str">
        <f>IF(_xlfn.XLOOKUP(AL$1,'9.5 MEAL TICKETS'!$T$5:$AN$5,'9.5 MEAL TICKETS'!$T41:$AN41)=0,"",_xlfn.XLOOKUP(AL$1,'9.5 MEAL TICKETS'!$T$5:$AN$5,'9.5 MEAL TICKETS'!$T41:$AN41))</f>
        <v/>
      </c>
      <c r="AM79" s="2" t="str">
        <f>IF(_xlfn.XLOOKUP(AL$1,'9.5 MEAL TICKETS'!$AY$5:$BS$5,'9.5 MEAL TICKETS'!$AY41:$BS41)=0,"",_xlfn.XLOOKUP(AL$1,'9.5 MEAL TICKETS'!$AY$5:$BS$5,'9.5 MEAL TICKETS'!$AY41:$BS41))</f>
        <v/>
      </c>
      <c r="AN79" s="2" t="str">
        <f>IF( _xlfn.XLOOKUP(AL$1,'9.5 MEAL TICKETS'!$CD$5:$CX$5,'9.5 MEAL TICKETS'!$CD41:$CX41)=0,"",_xlfn.XLOOKUP(AL$1,'9.5 MEAL TICKETS'!$CD$5:$CX$5,'9.5 MEAL TICKETS'!$CD41:$CX41))</f>
        <v/>
      </c>
      <c r="AO79" s="2" t="str">
        <f>IF(_xlfn.XLOOKUP(AL$1,'9.5 MEAL TICKETS'!$DI$5:$EC$5,'9.5 MEAL TICKETS'!$DI41:$EC41)=0,"",_xlfn.XLOOKUP(AL$1,'9.5 MEAL TICKETS'!$DI$5:$EC$5,'9.5 MEAL TICKETS'!$DI41:$EC41))</f>
        <v/>
      </c>
      <c r="AP79" s="2">
        <f>SUM(AL79:AO79)</f>
        <v>0</v>
      </c>
      <c r="AQ79" s="2"/>
      <c r="AS79" s="2" t="str">
        <f>IF(_xlfn.XLOOKUP(AS$1,'9.5 MEAL TICKETS'!$T$5:$AN$5,'9.5 MEAL TICKETS'!$T41:$AN41)=0,"",_xlfn.XLOOKUP(AS$1,'9.5 MEAL TICKETS'!$T$5:$AN$5,'9.5 MEAL TICKETS'!$T41:$AN41))</f>
        <v/>
      </c>
      <c r="AT79" s="2" t="str">
        <f>IF(_xlfn.XLOOKUP(AS$1,'9.5 MEAL TICKETS'!$AY$5:$BS$5,'9.5 MEAL TICKETS'!$AY41:$BS41)=0,"",_xlfn.XLOOKUP(AS$1,'9.5 MEAL TICKETS'!$AY$5:$BS$5,'9.5 MEAL TICKETS'!$AY41:$BS41))</f>
        <v/>
      </c>
      <c r="AU79" s="2"/>
      <c r="AV79" s="2" t="str">
        <f>IF(_xlfn.XLOOKUP(AS$1,'9.5 MEAL TICKETS'!$DI$5:$EC$5,'9.5 MEAL TICKETS'!$DI41:$EC41)=0,"",_xlfn.XLOOKUP(AS$1,'9.5 MEAL TICKETS'!$DI$5:$EC$5,'9.5 MEAL TICKETS'!$DI41:$EC41))</f>
        <v/>
      </c>
      <c r="AW79" s="2">
        <f>SUM(AS79:AV79)</f>
        <v>0</v>
      </c>
      <c r="AX79" s="2"/>
      <c r="AZ79" s="2" t="str">
        <f>IF(_xlfn.XLOOKUP(AZ$1,'9.5 MEAL TICKETS'!$T$5:$AN$5,'9.5 MEAL TICKETS'!$T41:$AN41)=0,"",_xlfn.XLOOKUP(AZ$1,'9.5 MEAL TICKETS'!$T$5:$AN$5,'9.5 MEAL TICKETS'!$T41:$AN41))</f>
        <v/>
      </c>
      <c r="BA79" s="2" t="str">
        <f>IF(_xlfn.XLOOKUP(AZ$1,'9.5 MEAL TICKETS'!$AY$5:$BS$5,'9.5 MEAL TICKETS'!$AY41:$BS41)=0,"",_xlfn.XLOOKUP(AZ$1,'9.5 MEAL TICKETS'!$AY$5:$BS$5,'9.5 MEAL TICKETS'!$AY41:$BS41))</f>
        <v/>
      </c>
      <c r="BB79" s="2" t="str">
        <f>IF( _xlfn.XLOOKUP(AZ$1,'9.5 MEAL TICKETS'!$CD$5:$CX$5,'9.5 MEAL TICKETS'!$CD41:$CX41)=0,"",_xlfn.XLOOKUP(AZ$1,'9.5 MEAL TICKETS'!$CD$5:$CX$5,'9.5 MEAL TICKETS'!$CD41:$CX41))</f>
        <v/>
      </c>
      <c r="BC79" s="2" t="str">
        <f>IF(_xlfn.XLOOKUP(AZ$1,'9.5 MEAL TICKETS'!$DI$5:$EC$5,'9.5 MEAL TICKETS'!$DI41:$EC41)=0,"",_xlfn.XLOOKUP(AZ$1,'9.5 MEAL TICKETS'!$DI$5:$EC$5,'9.5 MEAL TICKETS'!$DI41:$EC41))</f>
        <v/>
      </c>
      <c r="BD79" s="2">
        <f>SUM(AZ79:BC79)</f>
        <v>0</v>
      </c>
      <c r="BE79" s="2"/>
      <c r="BG79" s="2" t="str">
        <f>IF(_xlfn.XLOOKUP(BG$1,'9.5 MEAL TICKETS'!$T$5:$AN$5,'9.5 MEAL TICKETS'!$T41:$AN41)=0,"",_xlfn.XLOOKUP(BG$1,'9.5 MEAL TICKETS'!$T$5:$AN$5,'9.5 MEAL TICKETS'!$T41:$AN41))</f>
        <v/>
      </c>
      <c r="BH79" s="2" t="str">
        <f>IF(_xlfn.XLOOKUP(BG$1,'9.5 MEAL TICKETS'!$AY$5:$BS$5,'9.5 MEAL TICKETS'!$AY41:$BS41)=0,"",_xlfn.XLOOKUP(BG$1,'9.5 MEAL TICKETS'!$AY$5:$BS$5,'9.5 MEAL TICKETS'!$AY41:$BS41))</f>
        <v/>
      </c>
      <c r="BI79" s="2" t="str">
        <f>IF( _xlfn.XLOOKUP(BG$1,'9.5 MEAL TICKETS'!$CD$5:$CX$5,'9.5 MEAL TICKETS'!$CD41:$CX41)=0,"",_xlfn.XLOOKUP(BG$1,'9.5 MEAL TICKETS'!$CD$5:$CX$5,'9.5 MEAL TICKETS'!$CD41:$CX41))</f>
        <v/>
      </c>
      <c r="BJ79" s="2" t="str">
        <f>IF(_xlfn.XLOOKUP(BG$1,'9.5 MEAL TICKETS'!$DI$5:$EC$5,'9.5 MEAL TICKETS'!$DI41:$EC41)=0,"",_xlfn.XLOOKUP(BG$1,'9.5 MEAL TICKETS'!$DI$5:$EC$5,'9.5 MEAL TICKETS'!$DI41:$EC41))</f>
        <v/>
      </c>
      <c r="BK79" s="2">
        <f>SUM(BG79:BJ79)</f>
        <v>0</v>
      </c>
      <c r="BL79" s="2"/>
      <c r="BN79" s="2" t="str">
        <f>IF(_xlfn.XLOOKUP(BN$1,'9.5 MEAL TICKETS'!$T$5:$AN$5,'9.5 MEAL TICKETS'!$T41:$AN41)=0,"",_xlfn.XLOOKUP(BN$1,'9.5 MEAL TICKETS'!$T$5:$AN$5,'9.5 MEAL TICKETS'!$T41:$AN41))</f>
        <v/>
      </c>
      <c r="BO79" s="2" t="str">
        <f>IF(_xlfn.XLOOKUP(BN$1,'9.5 MEAL TICKETS'!$AY$5:$BS$5,'9.5 MEAL TICKETS'!$AY41:$BS41)=0,"",_xlfn.XLOOKUP(BN$1,'9.5 MEAL TICKETS'!$AY$5:$BS$5,'9.5 MEAL TICKETS'!$AY41:$BS41))</f>
        <v/>
      </c>
      <c r="BP79" s="2" t="str">
        <f>IF( _xlfn.XLOOKUP(BN$1,'9.5 MEAL TICKETS'!$CD$5:$CX$5,'9.5 MEAL TICKETS'!$CD41:$CX41)=0,"",_xlfn.XLOOKUP(BN$1,'9.5 MEAL TICKETS'!$CD$5:$CX$5,'9.5 MEAL TICKETS'!$CD41:$CX41))</f>
        <v/>
      </c>
      <c r="BQ79" s="2" t="str">
        <f>IF(_xlfn.XLOOKUP(BN$1,'9.5 MEAL TICKETS'!$DI$5:$EC$5,'9.5 MEAL TICKETS'!$DI41:$EC41)=0,"",_xlfn.XLOOKUP(BN$1,'9.5 MEAL TICKETS'!$DI$5:$EC$5,'9.5 MEAL TICKETS'!$DI41:$EC41))</f>
        <v/>
      </c>
      <c r="BR79" s="2">
        <f>SUM(BN79:BQ79)</f>
        <v>0</v>
      </c>
      <c r="BS79" s="2"/>
      <c r="BU79" s="2" t="str">
        <f>IF(_xlfn.XLOOKUP(BU$1,'9.5 MEAL TICKETS'!$T$5:$AN$5,'9.5 MEAL TICKETS'!$T41:$AN41)=0,"",_xlfn.XLOOKUP(BU$1,'9.5 MEAL TICKETS'!$T$5:$AN$5,'9.5 MEAL TICKETS'!$T41:$AN41))</f>
        <v/>
      </c>
      <c r="BV79" s="2" t="str">
        <f>IF(_xlfn.XLOOKUP(BU$1,'9.5 MEAL TICKETS'!$AY$5:$BS$5,'9.5 MEAL TICKETS'!$AY41:$BS41)=0,"",_xlfn.XLOOKUP(BU$1,'9.5 MEAL TICKETS'!$AY$5:$BS$5,'9.5 MEAL TICKETS'!$AY41:$BS41))</f>
        <v/>
      </c>
      <c r="BW79" s="2" t="str">
        <f>IF( _xlfn.XLOOKUP(BU$1,'9.5 MEAL TICKETS'!$CD$5:$CX$5,'9.5 MEAL TICKETS'!$CD41:$CX41)=0,"",_xlfn.XLOOKUP(BU$1,'9.5 MEAL TICKETS'!$CD$5:$CX$5,'9.5 MEAL TICKETS'!$CD41:$CX41))</f>
        <v/>
      </c>
      <c r="BX79" s="2" t="str">
        <f>IF(_xlfn.XLOOKUP(BU$1,'9.5 MEAL TICKETS'!$DI$5:$EC$5,'9.5 MEAL TICKETS'!$DI41:$EC41)=0,"",_xlfn.XLOOKUP(BU$1,'9.5 MEAL TICKETS'!$DI$5:$EC$5,'9.5 MEAL TICKETS'!$DI41:$EC41))</f>
        <v/>
      </c>
      <c r="BY79" s="2">
        <f>SUM(BU79:BX79)</f>
        <v>0</v>
      </c>
      <c r="BZ79" s="2"/>
      <c r="CB79" s="2"/>
      <c r="CC79" s="2"/>
      <c r="CD79" s="2">
        <f>SUM('EXCEPTIONAL &amp; IFS &amp; G4'!G41)+SUM('EXCEPTIONAL &amp; IFS &amp; G4'!I41)</f>
        <v>0</v>
      </c>
      <c r="CE79" s="2">
        <f>SUM('EXCEPTIONAL &amp; IFS &amp; G4'!H41)+SUM('EXCEPTIONAL &amp; IFS &amp; G4'!J41)</f>
        <v>0</v>
      </c>
      <c r="CF79" s="2">
        <f>CD79+CE79</f>
        <v>0</v>
      </c>
      <c r="CG79" s="2"/>
      <c r="CI79" s="2">
        <f>SUMIF($C$2:$CG$2,$CI$2,C79:CG79)</f>
        <v>0</v>
      </c>
      <c r="CJ79" s="2">
        <f>SUMIF($C$2:$CG$2,$CJ$2,C79:CG79)</f>
        <v>0</v>
      </c>
      <c r="CK79" s="2">
        <f>SUMIF($C$2:$CG$2,$CK$2,C79:CG79)</f>
        <v>0</v>
      </c>
      <c r="CL79" s="2">
        <f>SUMIF($C$2:$CG$2,$CL$2,C79:CG79)</f>
        <v>0</v>
      </c>
      <c r="CM79" s="2">
        <f>CI79+CJ79+CK79+CL79</f>
        <v>0</v>
      </c>
      <c r="CN79" s="2">
        <f t="shared" ref="CN79:CN85" si="357">+H79+O79+V79+AC79+AJ79+AQ79+BE79+BL79+BS79+BZ79</f>
        <v>0</v>
      </c>
      <c r="CP79" s="7" t="s">
        <v>26</v>
      </c>
      <c r="CQ79" s="26">
        <f>SUM(Q89:V89)</f>
        <v>0</v>
      </c>
    </row>
    <row r="80" spans="1:95" x14ac:dyDescent="0.25">
      <c r="A80" s="216"/>
      <c r="B80" t="s">
        <v>9</v>
      </c>
      <c r="C80" s="2" t="str">
        <f>IF(_xlfn.XLOOKUP(C$1,'9.5 MEAL TICKETS'!$T$5:$AN$5,'9.5 MEAL TICKETS'!$T42:$AN42)=0,"",_xlfn.XLOOKUP(C$1,'9.5 MEAL TICKETS'!$T$5:$AN$5,'9.5 MEAL TICKETS'!$T42:$AN42))</f>
        <v/>
      </c>
      <c r="D80" s="2" t="str">
        <f>IF(_xlfn.XLOOKUP(C$1,'9.5 MEAL TICKETS'!$AY$5:$BS$5,'9.5 MEAL TICKETS'!$AY42:$BS42)=0,"",_xlfn.XLOOKUP(C$1,'9.5 MEAL TICKETS'!$AY$5:$BS$5,'9.5 MEAL TICKETS'!$AY42:$BS42))</f>
        <v/>
      </c>
      <c r="E80" s="2" t="str">
        <f>IF( _xlfn.XLOOKUP(C$1,'9.5 MEAL TICKETS'!$CD$5:$CX$5,'9.5 MEAL TICKETS'!$CD42:$CX42)=0,"",_xlfn.XLOOKUP(C$1,'9.5 MEAL TICKETS'!$CD$5:$CX$5,'9.5 MEAL TICKETS'!$CD42:$CX42))</f>
        <v/>
      </c>
      <c r="F80" s="2" t="str">
        <f>IF(_xlfn.XLOOKUP(C$1,'9.5 MEAL TICKETS'!$DI$5:$EC$5,'9.5 MEAL TICKETS'!$DI42:$EC42)=0,"",_xlfn.XLOOKUP(C$1,'9.5 MEAL TICKETS'!$DI$5:$EC$5,'9.5 MEAL TICKETS'!$DI42:$EC42))</f>
        <v/>
      </c>
      <c r="G80" s="2">
        <f t="shared" ref="G80:G85" si="358">SUM(C80:F80)</f>
        <v>0</v>
      </c>
      <c r="H80" s="2"/>
      <c r="J80" s="2" t="str">
        <f>IF(_xlfn.XLOOKUP(J$1,'9.5 MEAL TICKETS'!$T$5:$AN$5,'9.5 MEAL TICKETS'!$T42:$AN42)=0,"",_xlfn.XLOOKUP(J$1,'9.5 MEAL TICKETS'!$T$5:$AN$5,'9.5 MEAL TICKETS'!$T42:$AN42))</f>
        <v/>
      </c>
      <c r="K80" s="2" t="str">
        <f>IF(_xlfn.XLOOKUP(J$1,'9.5 MEAL TICKETS'!$AY$5:$BS$5,'9.5 MEAL TICKETS'!$AY42:$BS42)=0,"",_xlfn.XLOOKUP(J$1,'9.5 MEAL TICKETS'!$AY$5:$BS$5,'9.5 MEAL TICKETS'!$AY42:$BS42))</f>
        <v/>
      </c>
      <c r="L80" s="2" t="str">
        <f>IF( _xlfn.XLOOKUP(J$1,'9.5 MEAL TICKETS'!$CD$5:$CX$5,'9.5 MEAL TICKETS'!$CD42:$CX42)=0,"",_xlfn.XLOOKUP(J$1,'9.5 MEAL TICKETS'!$CD$5:$CX$5,'9.5 MEAL TICKETS'!$CD42:$CX42))</f>
        <v/>
      </c>
      <c r="M80" s="2" t="str">
        <f>IF(_xlfn.XLOOKUP(J$1,'9.5 MEAL TICKETS'!$DI$5:$EC$5,'9.5 MEAL TICKETS'!$DI42:$EC42)=0,"",_xlfn.XLOOKUP(J$1,'9.5 MEAL TICKETS'!$DI$5:$EC$5,'9.5 MEAL TICKETS'!$DI42:$EC42))</f>
        <v/>
      </c>
      <c r="N80" s="2">
        <f t="shared" ref="N80:N85" si="359">SUM(J80:M80)</f>
        <v>0</v>
      </c>
      <c r="O80" s="2"/>
      <c r="Q80" s="2" t="str">
        <f>IF(_xlfn.XLOOKUP(Q$1,'9.5 MEAL TICKETS'!$T$5:$AN$5,'9.5 MEAL TICKETS'!$T42:$AN42)=0,"",_xlfn.XLOOKUP(Q$1,'9.5 MEAL TICKETS'!$T$5:$AN$5,'9.5 MEAL TICKETS'!$T42:$AN42))</f>
        <v/>
      </c>
      <c r="R80" s="2" t="str">
        <f>IF(_xlfn.XLOOKUP(Q$1,'9.5 MEAL TICKETS'!$AY$5:$BS$5,'9.5 MEAL TICKETS'!$AY42:$BS42)=0,"",_xlfn.XLOOKUP(Q$1,'9.5 MEAL TICKETS'!$AY$5:$BS$5,'9.5 MEAL TICKETS'!$AY42:$BS42))</f>
        <v/>
      </c>
      <c r="S80" s="2" t="str">
        <f>IF( _xlfn.XLOOKUP(Q$1,'9.5 MEAL TICKETS'!$CD$5:$CX$5,'9.5 MEAL TICKETS'!$CD42:$CX42)=0,"",_xlfn.XLOOKUP(Q$1,'9.5 MEAL TICKETS'!$CD$5:$CX$5,'9.5 MEAL TICKETS'!$CD42:$CX42))</f>
        <v/>
      </c>
      <c r="T80" s="2" t="str">
        <f>IF(_xlfn.XLOOKUP(Q$1,'9.5 MEAL TICKETS'!$DI$5:$EC$5,'9.5 MEAL TICKETS'!$DI42:$EC42)=0,"",_xlfn.XLOOKUP(Q$1,'9.5 MEAL TICKETS'!$DI$5:$EC$5,'9.5 MEAL TICKETS'!$DI42:$EC42))</f>
        <v/>
      </c>
      <c r="U80" s="2">
        <f t="shared" ref="U80:U85" si="360">SUM(Q80:T80)</f>
        <v>0</v>
      </c>
      <c r="V80" s="2"/>
      <c r="X80" s="93">
        <f>SUM(IF(_xlfn.XLOOKUP(X$1,'9.5 MEAL TICKETS'!$T$5:$AN$5,'9.5 MEAL TICKETS'!$T42:$AN42)=0,"",_xlfn.XLOOKUP(X$1,'9.5 MEAL TICKETS'!$T$5:$AN$5,'9.5 MEAL TICKETS'!$T42:$AN42)))+SUM('EXCEPTIONAL &amp; IFS &amp; G4'!C42)</f>
        <v>0</v>
      </c>
      <c r="Y80" s="93">
        <f>SUM(IF(_xlfn.XLOOKUP(X$1,'9.5 MEAL TICKETS'!$AY$5:$BS$5,'9.5 MEAL TICKETS'!$AY42:$BS42)=0,"",_xlfn.XLOOKUP(X$1,'9.5 MEAL TICKETS'!$AY$5:$BS$5,'9.5 MEAL TICKETS'!$AY42:$BS42)))+SUM('EXCEPTIONAL &amp; IFS &amp; G4'!D42)</f>
        <v>0</v>
      </c>
      <c r="Z80" s="93">
        <f>SUM(IF( _xlfn.XLOOKUP(X$1,'9.5 MEAL TICKETS'!$CD$5:$CX$5,'9.5 MEAL TICKETS'!$CD42:$CX42)=0,"",_xlfn.XLOOKUP(X$1,'9.5 MEAL TICKETS'!$CD$5:$CX$5,'9.5 MEAL TICKETS'!$CD42:$CX42)))+SUM('EXCEPTIONAL &amp; IFS &amp; G4'!E42)</f>
        <v>0</v>
      </c>
      <c r="AA80" s="2">
        <f>SUM(IF(_xlfn.XLOOKUP(X$1,'9.5 MEAL TICKETS'!$DI$5:$EC$5,'9.5 MEAL TICKETS'!$DI42:$EC42)=0,"",_xlfn.XLOOKUP(X$1,'9.5 MEAL TICKETS'!$DI$5:$EC$5,'9.5 MEAL TICKETS'!$DI42:$EC42)))+SUM('EXCEPTIONAL &amp; IFS &amp; G4'!F42)</f>
        <v>0</v>
      </c>
      <c r="AB80" s="2">
        <f t="shared" ref="AB80:AB85" si="361">SUM(X80:AA80)</f>
        <v>0</v>
      </c>
      <c r="AC80" s="8"/>
      <c r="AE80" s="2" t="str">
        <f>IF(_xlfn.XLOOKUP(AE$1,'9.5 MEAL TICKETS'!$T$5:$AN$5,'9.5 MEAL TICKETS'!$T42:$AN42)=0,"",_xlfn.XLOOKUP(AE$1,'9.5 MEAL TICKETS'!$T$5:$AN$5,'9.5 MEAL TICKETS'!$T42:$AN42))</f>
        <v/>
      </c>
      <c r="AF80" s="2" t="str">
        <f>IF(_xlfn.XLOOKUP(AE$1,'9.5 MEAL TICKETS'!$AY$5:$BS$5,'9.5 MEAL TICKETS'!$AY42:$BS42)=0,"",_xlfn.XLOOKUP(AE$1,'9.5 MEAL TICKETS'!$AY$5:$BS$5,'9.5 MEAL TICKETS'!$AY42:$BS42))</f>
        <v/>
      </c>
      <c r="AG80" s="2" t="str">
        <f>IF( _xlfn.XLOOKUP(AE$1,'9.5 MEAL TICKETS'!$CD$5:$CX$5,'9.5 MEAL TICKETS'!$CD42:$CX42)=0,"",_xlfn.XLOOKUP(AE$1,'9.5 MEAL TICKETS'!$CD$5:$CX$5,'9.5 MEAL TICKETS'!$CD42:$CX42))</f>
        <v/>
      </c>
      <c r="AH80" s="2"/>
      <c r="AI80" s="2">
        <f t="shared" ref="AI80:AI85" si="362">SUM(AE80:AH80)</f>
        <v>0</v>
      </c>
      <c r="AJ80" s="2"/>
      <c r="AL80" s="2" t="str">
        <f>IF(_xlfn.XLOOKUP(AL$1,'9.5 MEAL TICKETS'!$T$5:$AN$5,'9.5 MEAL TICKETS'!$T42:$AN42)=0,"",_xlfn.XLOOKUP(AL$1,'9.5 MEAL TICKETS'!$T$5:$AN$5,'9.5 MEAL TICKETS'!$T42:$AN42))</f>
        <v/>
      </c>
      <c r="AM80" s="2" t="str">
        <f>IF(_xlfn.XLOOKUP(AL$1,'9.5 MEAL TICKETS'!$AY$5:$BS$5,'9.5 MEAL TICKETS'!$AY42:$BS42)=0,"",_xlfn.XLOOKUP(AL$1,'9.5 MEAL TICKETS'!$AY$5:$BS$5,'9.5 MEAL TICKETS'!$AY42:$BS42))</f>
        <v/>
      </c>
      <c r="AN80" s="2" t="str">
        <f>IF( _xlfn.XLOOKUP(AL$1,'9.5 MEAL TICKETS'!$CD$5:$CX$5,'9.5 MEAL TICKETS'!$CD42:$CX42)=0,"",_xlfn.XLOOKUP(AL$1,'9.5 MEAL TICKETS'!$CD$5:$CX$5,'9.5 MEAL TICKETS'!$CD42:$CX42))</f>
        <v/>
      </c>
      <c r="AO80" s="2" t="str">
        <f>IF(_xlfn.XLOOKUP(AL$1,'9.5 MEAL TICKETS'!$DI$5:$EC$5,'9.5 MEAL TICKETS'!$DI42:$EC42)=0,"",_xlfn.XLOOKUP(AL$1,'9.5 MEAL TICKETS'!$DI$5:$EC$5,'9.5 MEAL TICKETS'!$DI42:$EC42))</f>
        <v/>
      </c>
      <c r="AP80" s="2">
        <f t="shared" ref="AP80:AP85" si="363">SUM(AL80:AO80)</f>
        <v>0</v>
      </c>
      <c r="AQ80" s="2"/>
      <c r="AS80" s="2" t="str">
        <f>IF(_xlfn.XLOOKUP(AS$1,'9.5 MEAL TICKETS'!$T$5:$AN$5,'9.5 MEAL TICKETS'!$T42:$AN42)=0,"",_xlfn.XLOOKUP(AS$1,'9.5 MEAL TICKETS'!$T$5:$AN$5,'9.5 MEAL TICKETS'!$T42:$AN42))</f>
        <v/>
      </c>
      <c r="AT80" s="2" t="str">
        <f>IF(_xlfn.XLOOKUP(AS$1,'9.5 MEAL TICKETS'!$AY$5:$BS$5,'9.5 MEAL TICKETS'!$AY42:$BS42)=0,"",_xlfn.XLOOKUP(AS$1,'9.5 MEAL TICKETS'!$AY$5:$BS$5,'9.5 MEAL TICKETS'!$AY42:$BS42))</f>
        <v/>
      </c>
      <c r="AU80" s="2"/>
      <c r="AV80" s="2" t="str">
        <f>IF(_xlfn.XLOOKUP(AS$1,'9.5 MEAL TICKETS'!$DI$5:$EC$5,'9.5 MEAL TICKETS'!$DI42:$EC42)=0,"",_xlfn.XLOOKUP(AS$1,'9.5 MEAL TICKETS'!$DI$5:$EC$5,'9.5 MEAL TICKETS'!$DI42:$EC42))</f>
        <v/>
      </c>
      <c r="AW80" s="2">
        <f t="shared" ref="AW80:AW85" si="364">SUM(AS80:AV80)</f>
        <v>0</v>
      </c>
      <c r="AX80" s="2"/>
      <c r="AZ80" s="2" t="str">
        <f>IF(_xlfn.XLOOKUP(AZ$1,'9.5 MEAL TICKETS'!$T$5:$AN$5,'9.5 MEAL TICKETS'!$T42:$AN42)=0,"",_xlfn.XLOOKUP(AZ$1,'9.5 MEAL TICKETS'!$T$5:$AN$5,'9.5 MEAL TICKETS'!$T42:$AN42))</f>
        <v/>
      </c>
      <c r="BA80" s="2" t="str">
        <f>IF(_xlfn.XLOOKUP(AZ$1,'9.5 MEAL TICKETS'!$AY$5:$BS$5,'9.5 MEAL TICKETS'!$AY42:$BS42)=0,"",_xlfn.XLOOKUP(AZ$1,'9.5 MEAL TICKETS'!$AY$5:$BS$5,'9.5 MEAL TICKETS'!$AY42:$BS42))</f>
        <v/>
      </c>
      <c r="BB80" s="2" t="str">
        <f>IF( _xlfn.XLOOKUP(AZ$1,'9.5 MEAL TICKETS'!$CD$5:$CX$5,'9.5 MEAL TICKETS'!$CD42:$CX42)=0,"",_xlfn.XLOOKUP(AZ$1,'9.5 MEAL TICKETS'!$CD$5:$CX$5,'9.5 MEAL TICKETS'!$CD42:$CX42))</f>
        <v/>
      </c>
      <c r="BC80" s="2" t="str">
        <f>IF(_xlfn.XLOOKUP(AZ$1,'9.5 MEAL TICKETS'!$DI$5:$EC$5,'9.5 MEAL TICKETS'!$DI42:$EC42)=0,"",_xlfn.XLOOKUP(AZ$1,'9.5 MEAL TICKETS'!$DI$5:$EC$5,'9.5 MEAL TICKETS'!$DI42:$EC42))</f>
        <v/>
      </c>
      <c r="BD80" s="2">
        <f t="shared" ref="BD80:BD81" si="365">SUM(AZ80:BC80)</f>
        <v>0</v>
      </c>
      <c r="BE80" s="2"/>
      <c r="BG80" s="2" t="str">
        <f>IF(_xlfn.XLOOKUP(BG$1,'9.5 MEAL TICKETS'!$T$5:$AN$5,'9.5 MEAL TICKETS'!$T42:$AN42)=0,"",_xlfn.XLOOKUP(BG$1,'9.5 MEAL TICKETS'!$T$5:$AN$5,'9.5 MEAL TICKETS'!$T42:$AN42))</f>
        <v/>
      </c>
      <c r="BH80" s="2" t="str">
        <f>IF(_xlfn.XLOOKUP(BG$1,'9.5 MEAL TICKETS'!$AY$5:$BS$5,'9.5 MEAL TICKETS'!$AY42:$BS42)=0,"",_xlfn.XLOOKUP(BG$1,'9.5 MEAL TICKETS'!$AY$5:$BS$5,'9.5 MEAL TICKETS'!$AY42:$BS42))</f>
        <v/>
      </c>
      <c r="BI80" s="2" t="str">
        <f>IF( _xlfn.XLOOKUP(BG$1,'9.5 MEAL TICKETS'!$CD$5:$CX$5,'9.5 MEAL TICKETS'!$CD42:$CX42)=0,"",_xlfn.XLOOKUP(BG$1,'9.5 MEAL TICKETS'!$CD$5:$CX$5,'9.5 MEAL TICKETS'!$CD42:$CX42))</f>
        <v/>
      </c>
      <c r="BJ80" s="2" t="str">
        <f>IF(_xlfn.XLOOKUP(BG$1,'9.5 MEAL TICKETS'!$DI$5:$EC$5,'9.5 MEAL TICKETS'!$DI42:$EC42)=0,"",_xlfn.XLOOKUP(BG$1,'9.5 MEAL TICKETS'!$DI$5:$EC$5,'9.5 MEAL TICKETS'!$DI42:$EC42))</f>
        <v/>
      </c>
      <c r="BK80" s="2">
        <f t="shared" ref="BK80:BK85" si="366">SUM(BG80:BJ80)</f>
        <v>0</v>
      </c>
      <c r="BL80" s="2"/>
      <c r="BN80" s="2" t="str">
        <f>IF(_xlfn.XLOOKUP(BN$1,'9.5 MEAL TICKETS'!$T$5:$AN$5,'9.5 MEAL TICKETS'!$T42:$AN42)=0,"",_xlfn.XLOOKUP(BN$1,'9.5 MEAL TICKETS'!$T$5:$AN$5,'9.5 MEAL TICKETS'!$T42:$AN42))</f>
        <v/>
      </c>
      <c r="BO80" s="2" t="str">
        <f>IF(_xlfn.XLOOKUP(BN$1,'9.5 MEAL TICKETS'!$AY$5:$BS$5,'9.5 MEAL TICKETS'!$AY42:$BS42)=0,"",_xlfn.XLOOKUP(BN$1,'9.5 MEAL TICKETS'!$AY$5:$BS$5,'9.5 MEAL TICKETS'!$AY42:$BS42))</f>
        <v/>
      </c>
      <c r="BP80" s="2" t="str">
        <f>IF( _xlfn.XLOOKUP(BN$1,'9.5 MEAL TICKETS'!$CD$5:$CX$5,'9.5 MEAL TICKETS'!$CD42:$CX42)=0,"",_xlfn.XLOOKUP(BN$1,'9.5 MEAL TICKETS'!$CD$5:$CX$5,'9.5 MEAL TICKETS'!$CD42:$CX42))</f>
        <v/>
      </c>
      <c r="BQ80" s="2" t="str">
        <f>IF(_xlfn.XLOOKUP(BN$1,'9.5 MEAL TICKETS'!$DI$5:$EC$5,'9.5 MEAL TICKETS'!$DI42:$EC42)=0,"",_xlfn.XLOOKUP(BN$1,'9.5 MEAL TICKETS'!$DI$5:$EC$5,'9.5 MEAL TICKETS'!$DI42:$EC42))</f>
        <v/>
      </c>
      <c r="BR80" s="2">
        <f t="shared" ref="BR80:BR85" si="367">SUM(BN80:BQ80)</f>
        <v>0</v>
      </c>
      <c r="BS80" s="2"/>
      <c r="BU80" s="2" t="str">
        <f>IF(_xlfn.XLOOKUP(BU$1,'9.5 MEAL TICKETS'!$T$5:$AN$5,'9.5 MEAL TICKETS'!$T42:$AN42)=0,"",_xlfn.XLOOKUP(BU$1,'9.5 MEAL TICKETS'!$T$5:$AN$5,'9.5 MEAL TICKETS'!$T42:$AN42))</f>
        <v/>
      </c>
      <c r="BV80" s="2" t="str">
        <f>IF(_xlfn.XLOOKUP(BU$1,'9.5 MEAL TICKETS'!$AY$5:$BS$5,'9.5 MEAL TICKETS'!$AY42:$BS42)=0,"",_xlfn.XLOOKUP(BU$1,'9.5 MEAL TICKETS'!$AY$5:$BS$5,'9.5 MEAL TICKETS'!$AY42:$BS42))</f>
        <v/>
      </c>
      <c r="BW80" s="2" t="str">
        <f>IF( _xlfn.XLOOKUP(BU$1,'9.5 MEAL TICKETS'!$CD$5:$CX$5,'9.5 MEAL TICKETS'!$CD42:$CX42)=0,"",_xlfn.XLOOKUP(BU$1,'9.5 MEAL TICKETS'!$CD$5:$CX$5,'9.5 MEAL TICKETS'!$CD42:$CX42))</f>
        <v/>
      </c>
      <c r="BX80" s="2" t="str">
        <f>IF(_xlfn.XLOOKUP(BU$1,'9.5 MEAL TICKETS'!$DI$5:$EC$5,'9.5 MEAL TICKETS'!$DI42:$EC42)=0,"",_xlfn.XLOOKUP(BU$1,'9.5 MEAL TICKETS'!$DI$5:$EC$5,'9.5 MEAL TICKETS'!$DI42:$EC42))</f>
        <v/>
      </c>
      <c r="BY80" s="2">
        <f t="shared" ref="BY80:BY85" si="368">SUM(BU80:BX80)</f>
        <v>0</v>
      </c>
      <c r="BZ80" s="2"/>
      <c r="CB80" s="2"/>
      <c r="CC80" s="2"/>
      <c r="CD80" s="2">
        <f>SUM('EXCEPTIONAL &amp; IFS &amp; G4'!G42)+SUM('EXCEPTIONAL &amp; IFS &amp; G4'!I42)</f>
        <v>0</v>
      </c>
      <c r="CE80" s="2">
        <f>SUM('EXCEPTIONAL &amp; IFS &amp; G4'!H42)+SUM('EXCEPTIONAL &amp; IFS &amp; G4'!J42)</f>
        <v>0</v>
      </c>
      <c r="CF80" s="2">
        <f t="shared" ref="CF80:CF85" si="369">CD80+CE80</f>
        <v>0</v>
      </c>
      <c r="CG80" s="2"/>
      <c r="CI80" s="2">
        <f t="shared" ref="CI80:CI85" si="370">SUMIF($C$2:$CG$2,$CI$2,C80:CG80)</f>
        <v>0</v>
      </c>
      <c r="CJ80" s="2">
        <f t="shared" ref="CJ80:CJ85" si="371">SUMIF($C$2:$CG$2,$CJ$2,C80:CG80)</f>
        <v>0</v>
      </c>
      <c r="CK80" s="2">
        <f t="shared" ref="CK80:CK85" si="372">SUMIF($C$2:$CG$2,$CK$2,C80:CG80)</f>
        <v>0</v>
      </c>
      <c r="CL80" s="2">
        <f t="shared" ref="CL80:CL85" si="373">SUMIF($C$2:$CG$2,$CL$2,C80:CG80)</f>
        <v>0</v>
      </c>
      <c r="CM80" s="2">
        <f>CI80+CJ80+CK80+CL80</f>
        <v>0</v>
      </c>
      <c r="CN80" s="2">
        <f t="shared" si="357"/>
        <v>0</v>
      </c>
      <c r="CP80" s="7" t="s">
        <v>27</v>
      </c>
      <c r="CQ80" s="26">
        <f>SUM(X89:AC89)</f>
        <v>0</v>
      </c>
    </row>
    <row r="81" spans="1:95" x14ac:dyDescent="0.25">
      <c r="A81" s="216"/>
      <c r="B81" t="s">
        <v>8</v>
      </c>
      <c r="C81" s="2"/>
      <c r="D81" s="2"/>
      <c r="E81" s="2"/>
      <c r="F81" s="2"/>
      <c r="G81" s="2">
        <f t="shared" si="358"/>
        <v>0</v>
      </c>
      <c r="H81" s="2"/>
      <c r="J81" s="2"/>
      <c r="K81" s="2"/>
      <c r="L81" s="2"/>
      <c r="M81" s="2"/>
      <c r="N81" s="2">
        <f t="shared" si="359"/>
        <v>0</v>
      </c>
      <c r="O81" s="2"/>
      <c r="Q81" s="2"/>
      <c r="R81" s="2"/>
      <c r="S81" s="2"/>
      <c r="T81" s="2"/>
      <c r="U81" s="2">
        <f t="shared" si="360"/>
        <v>0</v>
      </c>
      <c r="V81" s="2"/>
      <c r="X81" s="2"/>
      <c r="Y81" s="93"/>
      <c r="Z81" s="93"/>
      <c r="AA81" s="2"/>
      <c r="AB81" s="2">
        <f t="shared" si="361"/>
        <v>0</v>
      </c>
      <c r="AC81" s="8"/>
      <c r="AE81" s="2"/>
      <c r="AF81" s="2"/>
      <c r="AG81" s="2"/>
      <c r="AH81" s="2"/>
      <c r="AI81" s="2">
        <f t="shared" si="362"/>
        <v>0</v>
      </c>
      <c r="AJ81" s="2"/>
      <c r="AL81" s="2"/>
      <c r="AM81" s="2"/>
      <c r="AN81" s="2"/>
      <c r="AO81" s="2"/>
      <c r="AP81" s="2">
        <f t="shared" si="363"/>
        <v>0</v>
      </c>
      <c r="AQ81" s="2"/>
      <c r="AS81" s="2"/>
      <c r="AT81" s="2"/>
      <c r="AU81" s="2"/>
      <c r="AV81" s="2"/>
      <c r="AW81" s="2">
        <f t="shared" si="364"/>
        <v>0</v>
      </c>
      <c r="AX81" s="2"/>
      <c r="AZ81" s="2"/>
      <c r="BA81" s="2"/>
      <c r="BB81" s="2"/>
      <c r="BC81" s="2"/>
      <c r="BD81" s="2">
        <f t="shared" si="365"/>
        <v>0</v>
      </c>
      <c r="BE81" s="2"/>
      <c r="BG81" s="2"/>
      <c r="BH81" s="2"/>
      <c r="BI81" s="2"/>
      <c r="BJ81" s="2"/>
      <c r="BK81" s="2">
        <f t="shared" si="366"/>
        <v>0</v>
      </c>
      <c r="BL81" s="2"/>
      <c r="BN81" s="2"/>
      <c r="BO81" s="2"/>
      <c r="BP81" s="2"/>
      <c r="BQ81" s="2"/>
      <c r="BR81" s="2">
        <f t="shared" si="367"/>
        <v>0</v>
      </c>
      <c r="BS81" s="2"/>
      <c r="BU81" s="2"/>
      <c r="BV81" s="2"/>
      <c r="BW81" s="2"/>
      <c r="BX81" s="2"/>
      <c r="BY81" s="2">
        <f t="shared" si="368"/>
        <v>0</v>
      </c>
      <c r="BZ81" s="2"/>
      <c r="CB81" s="2"/>
      <c r="CC81" s="2"/>
      <c r="CD81" s="2"/>
      <c r="CE81" s="2"/>
      <c r="CF81" s="2">
        <f t="shared" si="369"/>
        <v>0</v>
      </c>
      <c r="CG81" s="2"/>
      <c r="CI81" s="2">
        <f t="shared" si="370"/>
        <v>0</v>
      </c>
      <c r="CJ81" s="2">
        <f t="shared" si="371"/>
        <v>0</v>
      </c>
      <c r="CK81" s="2">
        <f t="shared" si="372"/>
        <v>0</v>
      </c>
      <c r="CL81" s="2">
        <f t="shared" si="373"/>
        <v>0</v>
      </c>
      <c r="CM81" s="2">
        <f>CI81+CJ81+CK81+CL81</f>
        <v>0</v>
      </c>
      <c r="CN81" s="2">
        <f t="shared" si="357"/>
        <v>0</v>
      </c>
      <c r="CP81" s="7" t="s">
        <v>23</v>
      </c>
      <c r="CQ81" s="26">
        <f>SUM(AE89:AJ89)</f>
        <v>0</v>
      </c>
    </row>
    <row r="82" spans="1:95" x14ac:dyDescent="0.25">
      <c r="A82" s="216"/>
      <c r="B82" t="s">
        <v>7</v>
      </c>
      <c r="C82" s="2"/>
      <c r="D82" s="2"/>
      <c r="E82" s="2"/>
      <c r="F82" s="2"/>
      <c r="G82" s="2">
        <f t="shared" si="358"/>
        <v>0</v>
      </c>
      <c r="H82" s="2"/>
      <c r="J82" s="2"/>
      <c r="K82" s="2"/>
      <c r="L82" s="2"/>
      <c r="M82" s="2"/>
      <c r="N82" s="2">
        <f t="shared" si="359"/>
        <v>0</v>
      </c>
      <c r="O82" s="2"/>
      <c r="Q82" s="2"/>
      <c r="R82" s="2"/>
      <c r="S82" s="2"/>
      <c r="T82" s="2"/>
      <c r="U82" s="2">
        <f t="shared" si="360"/>
        <v>0</v>
      </c>
      <c r="V82" s="2"/>
      <c r="X82" s="2"/>
      <c r="Y82" s="93"/>
      <c r="Z82" s="93"/>
      <c r="AA82" s="2"/>
      <c r="AB82" s="2">
        <f t="shared" si="361"/>
        <v>0</v>
      </c>
      <c r="AC82" s="8"/>
      <c r="AE82" s="2"/>
      <c r="AF82" s="2"/>
      <c r="AG82" s="2"/>
      <c r="AH82" s="2"/>
      <c r="AI82" s="2">
        <f t="shared" si="362"/>
        <v>0</v>
      </c>
      <c r="AJ82" s="2"/>
      <c r="AL82" s="2"/>
      <c r="AM82" s="2"/>
      <c r="AN82" s="2"/>
      <c r="AO82" s="2"/>
      <c r="AP82" s="2">
        <f t="shared" si="363"/>
        <v>0</v>
      </c>
      <c r="AQ82" s="2"/>
      <c r="AS82" s="2"/>
      <c r="AT82" s="2"/>
      <c r="AU82" s="2"/>
      <c r="AV82" s="2"/>
      <c r="AW82" s="2">
        <f t="shared" si="364"/>
        <v>0</v>
      </c>
      <c r="AX82" s="2"/>
      <c r="AZ82" s="2"/>
      <c r="BA82" s="2"/>
      <c r="BB82" s="2"/>
      <c r="BC82" s="2"/>
      <c r="BD82" s="2">
        <f>SUM(AZ82:BC82)</f>
        <v>0</v>
      </c>
      <c r="BE82" s="2"/>
      <c r="BG82" s="2"/>
      <c r="BH82" s="2"/>
      <c r="BI82" s="2"/>
      <c r="BJ82" s="2"/>
      <c r="BK82" s="2">
        <f t="shared" si="366"/>
        <v>0</v>
      </c>
      <c r="BL82" s="2"/>
      <c r="BN82" s="2"/>
      <c r="BO82" s="2"/>
      <c r="BP82" s="2"/>
      <c r="BQ82" s="2"/>
      <c r="BR82" s="2">
        <f t="shared" si="367"/>
        <v>0</v>
      </c>
      <c r="BS82" s="2"/>
      <c r="BU82" s="2"/>
      <c r="BV82" s="2"/>
      <c r="BW82" s="2"/>
      <c r="BX82" s="2"/>
      <c r="BY82" s="2">
        <f t="shared" si="368"/>
        <v>0</v>
      </c>
      <c r="BZ82" s="2"/>
      <c r="CB82" s="2"/>
      <c r="CC82" s="2"/>
      <c r="CD82" s="2"/>
      <c r="CE82" s="2"/>
      <c r="CF82" s="2">
        <f t="shared" si="369"/>
        <v>0</v>
      </c>
      <c r="CG82" s="2"/>
      <c r="CI82" s="2">
        <f t="shared" si="370"/>
        <v>0</v>
      </c>
      <c r="CJ82" s="2">
        <f t="shared" si="371"/>
        <v>0</v>
      </c>
      <c r="CK82" s="2">
        <f t="shared" si="372"/>
        <v>0</v>
      </c>
      <c r="CL82" s="2">
        <f t="shared" si="373"/>
        <v>0</v>
      </c>
      <c r="CM82" s="2">
        <f t="shared" ref="CM82:CM83" si="374">CI82+CJ82+CK82+CL82</f>
        <v>0</v>
      </c>
      <c r="CN82" s="2">
        <f t="shared" si="357"/>
        <v>0</v>
      </c>
      <c r="CP82" s="7" t="s">
        <v>35</v>
      </c>
      <c r="CQ82" s="26">
        <f>SUM(AL89:AQ89)</f>
        <v>0</v>
      </c>
    </row>
    <row r="83" spans="1:95" x14ac:dyDescent="0.25">
      <c r="A83" s="216"/>
      <c r="B83" t="s">
        <v>6</v>
      </c>
      <c r="C83" s="2"/>
      <c r="D83" s="2"/>
      <c r="E83" s="2"/>
      <c r="F83" s="2"/>
      <c r="G83" s="2">
        <f t="shared" si="358"/>
        <v>0</v>
      </c>
      <c r="H83" s="2"/>
      <c r="J83" s="2"/>
      <c r="K83" s="2"/>
      <c r="L83" s="2"/>
      <c r="M83" s="2"/>
      <c r="N83" s="2">
        <f t="shared" si="359"/>
        <v>0</v>
      </c>
      <c r="O83" s="2"/>
      <c r="Q83" s="2"/>
      <c r="R83" s="2"/>
      <c r="S83" s="2"/>
      <c r="T83" s="2"/>
      <c r="U83" s="2">
        <f t="shared" si="360"/>
        <v>0</v>
      </c>
      <c r="V83" s="2"/>
      <c r="X83" s="2"/>
      <c r="Y83" s="93"/>
      <c r="Z83" s="93"/>
      <c r="AA83" s="2"/>
      <c r="AB83" s="2">
        <f t="shared" si="361"/>
        <v>0</v>
      </c>
      <c r="AC83" s="2"/>
      <c r="AE83" s="2"/>
      <c r="AF83" s="2"/>
      <c r="AG83" s="2"/>
      <c r="AH83" s="2"/>
      <c r="AI83" s="2">
        <f t="shared" si="362"/>
        <v>0</v>
      </c>
      <c r="AJ83" s="2"/>
      <c r="AL83" s="2"/>
      <c r="AM83" s="2"/>
      <c r="AN83" s="2"/>
      <c r="AO83" s="2"/>
      <c r="AP83" s="2">
        <f t="shared" si="363"/>
        <v>0</v>
      </c>
      <c r="AQ83" s="2"/>
      <c r="AS83" s="2"/>
      <c r="AT83" s="2"/>
      <c r="AU83" s="2"/>
      <c r="AV83" s="2"/>
      <c r="AW83" s="2">
        <f t="shared" si="364"/>
        <v>0</v>
      </c>
      <c r="AX83" s="2"/>
      <c r="AZ83" s="2"/>
      <c r="BA83" s="2"/>
      <c r="BB83" s="2"/>
      <c r="BC83" s="2"/>
      <c r="BD83" s="2">
        <f t="shared" ref="BD83:BD85" si="375">SUM(AZ83:BC83)</f>
        <v>0</v>
      </c>
      <c r="BE83" s="2"/>
      <c r="BG83" s="2"/>
      <c r="BH83" s="2"/>
      <c r="BI83" s="2"/>
      <c r="BJ83" s="2"/>
      <c r="BK83" s="2">
        <f t="shared" si="366"/>
        <v>0</v>
      </c>
      <c r="BL83" s="2"/>
      <c r="BN83" s="2"/>
      <c r="BO83" s="2"/>
      <c r="BP83" s="2"/>
      <c r="BQ83" s="2"/>
      <c r="BR83" s="2">
        <f t="shared" si="367"/>
        <v>0</v>
      </c>
      <c r="BS83" s="2"/>
      <c r="BU83" s="2"/>
      <c r="BV83" s="2"/>
      <c r="BW83" s="2"/>
      <c r="BX83" s="2"/>
      <c r="BY83" s="2">
        <f t="shared" si="368"/>
        <v>0</v>
      </c>
      <c r="BZ83" s="2"/>
      <c r="CB83" s="2"/>
      <c r="CC83" s="2"/>
      <c r="CD83" s="2"/>
      <c r="CE83" s="2"/>
      <c r="CF83" s="2">
        <f t="shared" si="369"/>
        <v>0</v>
      </c>
      <c r="CG83" s="2"/>
      <c r="CI83" s="2">
        <f t="shared" si="370"/>
        <v>0</v>
      </c>
      <c r="CJ83" s="2">
        <f t="shared" si="371"/>
        <v>0</v>
      </c>
      <c r="CK83" s="2">
        <f t="shared" si="372"/>
        <v>0</v>
      </c>
      <c r="CL83" s="2">
        <f t="shared" si="373"/>
        <v>0</v>
      </c>
      <c r="CM83" s="2">
        <f t="shared" si="374"/>
        <v>0</v>
      </c>
      <c r="CN83" s="2">
        <f t="shared" si="357"/>
        <v>0</v>
      </c>
      <c r="CP83" s="7" t="s">
        <v>28</v>
      </c>
      <c r="CQ83" s="26">
        <f>SUM(AS89:AX89)</f>
        <v>0</v>
      </c>
    </row>
    <row r="84" spans="1:95" x14ac:dyDescent="0.25">
      <c r="A84" s="216"/>
      <c r="B84" t="s">
        <v>5</v>
      </c>
      <c r="C84" s="2"/>
      <c r="D84" s="2"/>
      <c r="E84" s="2"/>
      <c r="F84" s="2"/>
      <c r="G84" s="2">
        <f t="shared" si="358"/>
        <v>0</v>
      </c>
      <c r="H84" s="2"/>
      <c r="J84" s="2"/>
      <c r="K84" s="2"/>
      <c r="L84" s="2"/>
      <c r="M84" s="2"/>
      <c r="N84" s="2">
        <f t="shared" si="359"/>
        <v>0</v>
      </c>
      <c r="O84" s="2"/>
      <c r="Q84" s="2"/>
      <c r="R84" s="2"/>
      <c r="S84" s="2"/>
      <c r="T84" s="2"/>
      <c r="U84" s="2">
        <f t="shared" si="360"/>
        <v>0</v>
      </c>
      <c r="V84" s="2"/>
      <c r="X84" s="2"/>
      <c r="Y84" s="93"/>
      <c r="Z84" s="93"/>
      <c r="AA84" s="2"/>
      <c r="AB84" s="2">
        <f t="shared" si="361"/>
        <v>0</v>
      </c>
      <c r="AC84" s="2"/>
      <c r="AE84" s="2"/>
      <c r="AF84" s="2"/>
      <c r="AG84" s="2"/>
      <c r="AH84" s="2"/>
      <c r="AI84" s="2">
        <f t="shared" si="362"/>
        <v>0</v>
      </c>
      <c r="AJ84" s="2"/>
      <c r="AL84" s="2"/>
      <c r="AM84" s="2"/>
      <c r="AN84" s="2"/>
      <c r="AO84" s="2"/>
      <c r="AP84" s="2">
        <f t="shared" si="363"/>
        <v>0</v>
      </c>
      <c r="AQ84" s="2"/>
      <c r="AS84" s="2"/>
      <c r="AT84" s="2"/>
      <c r="AU84" s="2"/>
      <c r="AV84" s="2"/>
      <c r="AW84" s="2">
        <f t="shared" si="364"/>
        <v>0</v>
      </c>
      <c r="AX84" s="2"/>
      <c r="AZ84" s="2"/>
      <c r="BA84" s="2"/>
      <c r="BB84" s="2"/>
      <c r="BC84" s="2"/>
      <c r="BD84" s="2">
        <f t="shared" si="375"/>
        <v>0</v>
      </c>
      <c r="BE84" s="2"/>
      <c r="BG84" s="2"/>
      <c r="BH84" s="2"/>
      <c r="BI84" s="2"/>
      <c r="BJ84" s="2"/>
      <c r="BK84" s="2">
        <f t="shared" si="366"/>
        <v>0</v>
      </c>
      <c r="BL84" s="2"/>
      <c r="BN84" s="2"/>
      <c r="BO84" s="2"/>
      <c r="BP84" s="2"/>
      <c r="BQ84" s="2"/>
      <c r="BR84" s="2">
        <f t="shared" si="367"/>
        <v>0</v>
      </c>
      <c r="BS84" s="2"/>
      <c r="BU84" s="2"/>
      <c r="BV84" s="2"/>
      <c r="BW84" s="2"/>
      <c r="BX84" s="2"/>
      <c r="BY84" s="2">
        <f t="shared" si="368"/>
        <v>0</v>
      </c>
      <c r="BZ84" s="2"/>
      <c r="CB84" s="2"/>
      <c r="CC84" s="2"/>
      <c r="CD84" s="2"/>
      <c r="CE84" s="2"/>
      <c r="CF84" s="2">
        <f t="shared" si="369"/>
        <v>0</v>
      </c>
      <c r="CG84" s="2"/>
      <c r="CI84" s="2">
        <f t="shared" si="370"/>
        <v>0</v>
      </c>
      <c r="CJ84" s="2">
        <f t="shared" si="371"/>
        <v>0</v>
      </c>
      <c r="CK84" s="2">
        <f t="shared" si="372"/>
        <v>0</v>
      </c>
      <c r="CL84" s="2">
        <f t="shared" si="373"/>
        <v>0</v>
      </c>
      <c r="CM84" s="2">
        <f>CI84+CJ84+CK84+CL84</f>
        <v>0</v>
      </c>
      <c r="CN84" s="2">
        <f t="shared" si="357"/>
        <v>0</v>
      </c>
      <c r="CP84" s="7" t="s">
        <v>21</v>
      </c>
      <c r="CQ84" s="26">
        <f>SUM(AZ89:BE89)</f>
        <v>0</v>
      </c>
    </row>
    <row r="85" spans="1:95" x14ac:dyDescent="0.25">
      <c r="A85" s="216"/>
      <c r="B85" t="s">
        <v>4</v>
      </c>
      <c r="C85" s="2"/>
      <c r="D85" s="2"/>
      <c r="E85" s="2"/>
      <c r="F85" s="2"/>
      <c r="G85" s="2">
        <f t="shared" si="358"/>
        <v>0</v>
      </c>
      <c r="H85" s="2"/>
      <c r="J85" s="2"/>
      <c r="K85" s="2"/>
      <c r="L85" s="2"/>
      <c r="M85" s="2"/>
      <c r="N85" s="2">
        <f t="shared" si="359"/>
        <v>0</v>
      </c>
      <c r="O85" s="2"/>
      <c r="Q85" s="2"/>
      <c r="R85" s="2"/>
      <c r="S85" s="2"/>
      <c r="T85" s="2"/>
      <c r="U85" s="2">
        <f t="shared" si="360"/>
        <v>0</v>
      </c>
      <c r="V85" s="2"/>
      <c r="X85" s="2"/>
      <c r="Y85" s="93"/>
      <c r="Z85" s="93"/>
      <c r="AA85" s="2"/>
      <c r="AB85" s="2">
        <f t="shared" si="361"/>
        <v>0</v>
      </c>
      <c r="AC85" s="2"/>
      <c r="AE85" s="2"/>
      <c r="AF85" s="2"/>
      <c r="AG85" s="2"/>
      <c r="AH85" s="2"/>
      <c r="AI85" s="2">
        <f t="shared" si="362"/>
        <v>0</v>
      </c>
      <c r="AJ85" s="2"/>
      <c r="AL85" s="2"/>
      <c r="AM85" s="2"/>
      <c r="AN85" s="2"/>
      <c r="AO85" s="2"/>
      <c r="AP85" s="2">
        <f t="shared" si="363"/>
        <v>0</v>
      </c>
      <c r="AQ85" s="2"/>
      <c r="AS85" s="2"/>
      <c r="AT85" s="2"/>
      <c r="AU85" s="2"/>
      <c r="AV85" s="2"/>
      <c r="AW85" s="2">
        <f t="shared" si="364"/>
        <v>0</v>
      </c>
      <c r="AX85" s="2"/>
      <c r="AZ85" s="2"/>
      <c r="BA85" s="2"/>
      <c r="BB85" s="2"/>
      <c r="BC85" s="2"/>
      <c r="BD85" s="2">
        <f t="shared" si="375"/>
        <v>0</v>
      </c>
      <c r="BE85" s="2"/>
      <c r="BG85" s="2"/>
      <c r="BH85" s="2"/>
      <c r="BI85" s="2"/>
      <c r="BJ85" s="2"/>
      <c r="BK85" s="2">
        <f t="shared" si="366"/>
        <v>0</v>
      </c>
      <c r="BL85" s="2"/>
      <c r="BN85" s="2"/>
      <c r="BO85" s="2"/>
      <c r="BP85" s="2"/>
      <c r="BQ85" s="2"/>
      <c r="BR85" s="2">
        <f t="shared" si="367"/>
        <v>0</v>
      </c>
      <c r="BS85" s="2"/>
      <c r="BU85" s="2"/>
      <c r="BV85" s="2"/>
      <c r="BW85" s="2"/>
      <c r="BX85" s="2"/>
      <c r="BY85" s="2">
        <f t="shared" si="368"/>
        <v>0</v>
      </c>
      <c r="BZ85" s="2"/>
      <c r="CB85" s="2"/>
      <c r="CC85" s="2"/>
      <c r="CD85" s="2"/>
      <c r="CE85" s="2"/>
      <c r="CF85" s="2">
        <f t="shared" si="369"/>
        <v>0</v>
      </c>
      <c r="CG85" s="2"/>
      <c r="CI85" s="2">
        <f t="shared" si="370"/>
        <v>0</v>
      </c>
      <c r="CJ85" s="2">
        <f t="shared" si="371"/>
        <v>0</v>
      </c>
      <c r="CK85" s="2">
        <f t="shared" si="372"/>
        <v>0</v>
      </c>
      <c r="CL85" s="2">
        <f t="shared" si="373"/>
        <v>0</v>
      </c>
      <c r="CM85" s="2">
        <f>CI85+CJ85+CK85+CL85</f>
        <v>0</v>
      </c>
      <c r="CN85" s="2">
        <f t="shared" si="357"/>
        <v>0</v>
      </c>
      <c r="CP85" s="7" t="s">
        <v>20</v>
      </c>
      <c r="CQ85" s="26">
        <f>SUM(BG89:BL89)</f>
        <v>0</v>
      </c>
    </row>
    <row r="86" spans="1:95" x14ac:dyDescent="0.25">
      <c r="A86" s="216"/>
      <c r="B86" t="s">
        <v>3</v>
      </c>
      <c r="C86" s="4">
        <f t="shared" ref="C86:H86" si="376">SUM(C79:C85)</f>
        <v>0</v>
      </c>
      <c r="D86" s="4">
        <f t="shared" si="376"/>
        <v>0</v>
      </c>
      <c r="E86" s="4">
        <f t="shared" si="376"/>
        <v>0</v>
      </c>
      <c r="F86" s="4">
        <f t="shared" si="376"/>
        <v>0</v>
      </c>
      <c r="G86" s="4">
        <f t="shared" si="376"/>
        <v>0</v>
      </c>
      <c r="H86" s="4">
        <f t="shared" si="376"/>
        <v>0</v>
      </c>
      <c r="I86" s="5"/>
      <c r="J86" s="4">
        <f t="shared" ref="J86:O86" si="377">SUM(J79:J85)</f>
        <v>0</v>
      </c>
      <c r="K86" s="4">
        <f t="shared" si="377"/>
        <v>0</v>
      </c>
      <c r="L86" s="4">
        <f t="shared" si="377"/>
        <v>0</v>
      </c>
      <c r="M86" s="4">
        <f t="shared" si="377"/>
        <v>0</v>
      </c>
      <c r="N86" s="4">
        <f t="shared" si="377"/>
        <v>0</v>
      </c>
      <c r="O86" s="4">
        <f t="shared" si="377"/>
        <v>0</v>
      </c>
      <c r="P86" s="5"/>
      <c r="Q86" s="4">
        <f t="shared" ref="Q86:V86" si="378">SUM(Q79:Q85)</f>
        <v>0</v>
      </c>
      <c r="R86" s="4">
        <f t="shared" si="378"/>
        <v>0</v>
      </c>
      <c r="S86" s="4">
        <f t="shared" si="378"/>
        <v>0</v>
      </c>
      <c r="T86" s="4">
        <f t="shared" si="378"/>
        <v>0</v>
      </c>
      <c r="U86" s="4">
        <f t="shared" si="378"/>
        <v>0</v>
      </c>
      <c r="V86" s="4">
        <f t="shared" si="378"/>
        <v>0</v>
      </c>
      <c r="W86" s="5"/>
      <c r="X86" s="4">
        <f t="shared" ref="X86:AC86" si="379">SUM(X79:X85)</f>
        <v>0</v>
      </c>
      <c r="Y86" s="4">
        <f t="shared" si="379"/>
        <v>0</v>
      </c>
      <c r="Z86" s="4">
        <f t="shared" si="379"/>
        <v>0</v>
      </c>
      <c r="AA86" s="4">
        <f t="shared" si="379"/>
        <v>0</v>
      </c>
      <c r="AB86" s="4">
        <f t="shared" si="379"/>
        <v>0</v>
      </c>
      <c r="AC86" s="4">
        <f t="shared" si="379"/>
        <v>0</v>
      </c>
      <c r="AD86" s="5"/>
      <c r="AE86" s="4">
        <f t="shared" ref="AE86:AJ86" si="380">SUM(AE79:AE85)</f>
        <v>0</v>
      </c>
      <c r="AF86" s="4">
        <f t="shared" si="380"/>
        <v>0</v>
      </c>
      <c r="AG86" s="4">
        <f t="shared" si="380"/>
        <v>0</v>
      </c>
      <c r="AH86" s="4">
        <f t="shared" si="380"/>
        <v>0</v>
      </c>
      <c r="AI86" s="4">
        <f t="shared" si="380"/>
        <v>0</v>
      </c>
      <c r="AJ86" s="4">
        <f t="shared" si="380"/>
        <v>0</v>
      </c>
      <c r="AK86" s="5"/>
      <c r="AL86" s="4">
        <f t="shared" ref="AL86:AQ86" si="381">SUM(AL79:AL85)</f>
        <v>0</v>
      </c>
      <c r="AM86" s="4">
        <f t="shared" si="381"/>
        <v>0</v>
      </c>
      <c r="AN86" s="4">
        <f t="shared" si="381"/>
        <v>0</v>
      </c>
      <c r="AO86" s="4">
        <f t="shared" si="381"/>
        <v>0</v>
      </c>
      <c r="AP86" s="4">
        <f t="shared" si="381"/>
        <v>0</v>
      </c>
      <c r="AQ86" s="4">
        <f t="shared" si="381"/>
        <v>0</v>
      </c>
      <c r="AR86" s="5"/>
      <c r="AS86" s="4">
        <f t="shared" ref="AS86:AX86" si="382">SUM(AS79:AS85)</f>
        <v>0</v>
      </c>
      <c r="AT86" s="4">
        <f t="shared" si="382"/>
        <v>0</v>
      </c>
      <c r="AU86" s="4">
        <f>SUM(AU79:AU85)</f>
        <v>0</v>
      </c>
      <c r="AV86" s="4">
        <f t="shared" si="382"/>
        <v>0</v>
      </c>
      <c r="AW86" s="4">
        <f t="shared" si="382"/>
        <v>0</v>
      </c>
      <c r="AX86" s="4">
        <f t="shared" si="382"/>
        <v>0</v>
      </c>
      <c r="AY86" s="5"/>
      <c r="AZ86" s="4">
        <f t="shared" ref="AZ86:BE86" si="383">SUM(AZ79:AZ85)</f>
        <v>0</v>
      </c>
      <c r="BA86" s="4">
        <f t="shared" si="383"/>
        <v>0</v>
      </c>
      <c r="BB86" s="4">
        <f t="shared" si="383"/>
        <v>0</v>
      </c>
      <c r="BC86" s="4">
        <f t="shared" si="383"/>
        <v>0</v>
      </c>
      <c r="BD86" s="4">
        <f t="shared" si="383"/>
        <v>0</v>
      </c>
      <c r="BE86" s="4">
        <f t="shared" si="383"/>
        <v>0</v>
      </c>
      <c r="BF86" s="5"/>
      <c r="BG86" s="4">
        <f t="shared" ref="BG86:BL86" si="384">SUM(BG79:BG85)</f>
        <v>0</v>
      </c>
      <c r="BH86" s="4">
        <f t="shared" si="384"/>
        <v>0</v>
      </c>
      <c r="BI86" s="4">
        <f t="shared" si="384"/>
        <v>0</v>
      </c>
      <c r="BJ86" s="4">
        <f t="shared" si="384"/>
        <v>0</v>
      </c>
      <c r="BK86" s="4">
        <f t="shared" si="384"/>
        <v>0</v>
      </c>
      <c r="BL86" s="4">
        <f t="shared" si="384"/>
        <v>0</v>
      </c>
      <c r="BM86" s="5"/>
      <c r="BN86" s="4">
        <f t="shared" ref="BN86:BP86" si="385">SUM(BN79:BN85)</f>
        <v>0</v>
      </c>
      <c r="BO86" s="4">
        <f t="shared" si="385"/>
        <v>0</v>
      </c>
      <c r="BP86" s="4">
        <f t="shared" si="385"/>
        <v>0</v>
      </c>
      <c r="BQ86" s="4">
        <f>SUM(BQ79:BQ85)</f>
        <v>0</v>
      </c>
      <c r="BR86" s="4">
        <f t="shared" ref="BR86:BS86" si="386">SUM(BR79:BR85)</f>
        <v>0</v>
      </c>
      <c r="BS86" s="4">
        <f t="shared" si="386"/>
        <v>0</v>
      </c>
      <c r="BT86" s="5"/>
      <c r="BU86" s="4">
        <f t="shared" ref="BU86:BZ86" si="387">SUM(BU79:BU85)</f>
        <v>0</v>
      </c>
      <c r="BV86" s="4">
        <f t="shared" si="387"/>
        <v>0</v>
      </c>
      <c r="BW86" s="4">
        <f t="shared" si="387"/>
        <v>0</v>
      </c>
      <c r="BX86" s="4">
        <f t="shared" si="387"/>
        <v>0</v>
      </c>
      <c r="BY86" s="4">
        <f t="shared" si="387"/>
        <v>0</v>
      </c>
      <c r="BZ86" s="4">
        <f t="shared" si="387"/>
        <v>0</v>
      </c>
      <c r="CA86" s="5"/>
      <c r="CB86" s="4">
        <f t="shared" ref="CB86:CG86" si="388">SUM(CB79:CB85)</f>
        <v>0</v>
      </c>
      <c r="CC86" s="4">
        <f t="shared" si="388"/>
        <v>0</v>
      </c>
      <c r="CD86" s="4">
        <f t="shared" si="388"/>
        <v>0</v>
      </c>
      <c r="CE86" s="4">
        <f t="shared" si="388"/>
        <v>0</v>
      </c>
      <c r="CF86" s="4">
        <f t="shared" si="388"/>
        <v>0</v>
      </c>
      <c r="CG86" s="4">
        <f t="shared" si="388"/>
        <v>0</v>
      </c>
      <c r="CI86" s="2">
        <f>SUM(CI79:CI85)</f>
        <v>0</v>
      </c>
      <c r="CJ86" s="2">
        <f t="shared" ref="CJ86:CL86" si="389">SUM(CJ79:CJ85)</f>
        <v>0</v>
      </c>
      <c r="CK86" s="2">
        <f t="shared" si="389"/>
        <v>0</v>
      </c>
      <c r="CL86" s="2">
        <f t="shared" si="389"/>
        <v>0</v>
      </c>
      <c r="CM86" s="2">
        <f>CI86+CJ86+CK86+CL86</f>
        <v>0</v>
      </c>
      <c r="CN86" s="2">
        <f t="shared" ref="CN86" si="390">SUM(CN79:CN85)</f>
        <v>0</v>
      </c>
      <c r="CP86" s="7" t="s">
        <v>36</v>
      </c>
      <c r="CQ86" s="26">
        <f>SUM(BN89:BS89)</f>
        <v>0</v>
      </c>
    </row>
    <row r="87" spans="1:95" x14ac:dyDescent="0.25">
      <c r="B87" t="s">
        <v>2</v>
      </c>
      <c r="C87" s="1">
        <f t="shared" ref="C87:H87" si="391">+C78*C86</f>
        <v>0</v>
      </c>
      <c r="D87" s="1">
        <f t="shared" si="391"/>
        <v>0</v>
      </c>
      <c r="E87" s="1">
        <f t="shared" si="391"/>
        <v>0</v>
      </c>
      <c r="F87" s="1">
        <f t="shared" si="391"/>
        <v>0</v>
      </c>
      <c r="G87" s="1">
        <f t="shared" si="391"/>
        <v>0</v>
      </c>
      <c r="H87" s="1">
        <f t="shared" si="391"/>
        <v>0</v>
      </c>
      <c r="I87" s="3"/>
      <c r="J87" s="1">
        <f t="shared" ref="J87:O87" si="392">+J78*J86</f>
        <v>0</v>
      </c>
      <c r="K87" s="1">
        <f t="shared" si="392"/>
        <v>0</v>
      </c>
      <c r="L87" s="1">
        <f t="shared" si="392"/>
        <v>0</v>
      </c>
      <c r="M87" s="1">
        <f t="shared" si="392"/>
        <v>0</v>
      </c>
      <c r="N87" s="1">
        <f t="shared" si="392"/>
        <v>0</v>
      </c>
      <c r="O87" s="1">
        <f t="shared" si="392"/>
        <v>0</v>
      </c>
      <c r="P87" s="3"/>
      <c r="Q87" s="1">
        <f t="shared" ref="Q87:V87" si="393">+Q78*Q86</f>
        <v>0</v>
      </c>
      <c r="R87" s="1">
        <f t="shared" si="393"/>
        <v>0</v>
      </c>
      <c r="S87" s="1">
        <f t="shared" si="393"/>
        <v>0</v>
      </c>
      <c r="T87" s="1">
        <f t="shared" si="393"/>
        <v>0</v>
      </c>
      <c r="U87" s="1">
        <f t="shared" si="393"/>
        <v>0</v>
      </c>
      <c r="V87" s="1">
        <f t="shared" si="393"/>
        <v>0</v>
      </c>
      <c r="W87" s="3"/>
      <c r="X87" s="1">
        <f t="shared" ref="X87:AC87" si="394">+X78*X86</f>
        <v>0</v>
      </c>
      <c r="Y87" s="1">
        <f t="shared" si="394"/>
        <v>0</v>
      </c>
      <c r="Z87" s="1">
        <f t="shared" si="394"/>
        <v>0</v>
      </c>
      <c r="AA87" s="1">
        <f t="shared" si="394"/>
        <v>0</v>
      </c>
      <c r="AB87" s="1">
        <f t="shared" si="394"/>
        <v>0</v>
      </c>
      <c r="AC87" s="1">
        <f t="shared" si="394"/>
        <v>0</v>
      </c>
      <c r="AD87" s="3"/>
      <c r="AE87" s="1">
        <f t="shared" ref="AE87:AJ87" si="395">+AE78*AE86</f>
        <v>0</v>
      </c>
      <c r="AF87" s="1">
        <f t="shared" si="395"/>
        <v>0</v>
      </c>
      <c r="AG87" s="1">
        <f t="shared" si="395"/>
        <v>0</v>
      </c>
      <c r="AH87" s="1">
        <f t="shared" si="395"/>
        <v>0</v>
      </c>
      <c r="AI87" s="1">
        <f t="shared" si="395"/>
        <v>0</v>
      </c>
      <c r="AJ87" s="1">
        <f t="shared" si="395"/>
        <v>0</v>
      </c>
      <c r="AK87" s="3"/>
      <c r="AL87" s="1">
        <f t="shared" ref="AL87:AQ87" si="396">+AL78*AL86</f>
        <v>0</v>
      </c>
      <c r="AM87" s="1">
        <f t="shared" si="396"/>
        <v>0</v>
      </c>
      <c r="AN87" s="1">
        <f t="shared" si="396"/>
        <v>0</v>
      </c>
      <c r="AO87" s="1">
        <f t="shared" si="396"/>
        <v>0</v>
      </c>
      <c r="AP87" s="1">
        <f t="shared" si="396"/>
        <v>0</v>
      </c>
      <c r="AQ87" s="1">
        <f t="shared" si="396"/>
        <v>0</v>
      </c>
      <c r="AR87" s="3"/>
      <c r="AS87" s="1">
        <f t="shared" ref="AS87:AX87" si="397">+AS78*AS86</f>
        <v>0</v>
      </c>
      <c r="AT87" s="1">
        <f t="shared" si="397"/>
        <v>0</v>
      </c>
      <c r="AU87" s="1">
        <f t="shared" si="397"/>
        <v>0</v>
      </c>
      <c r="AV87" s="1">
        <f t="shared" si="397"/>
        <v>0</v>
      </c>
      <c r="AW87" s="1">
        <f t="shared" si="397"/>
        <v>0</v>
      </c>
      <c r="AX87" s="1">
        <f t="shared" si="397"/>
        <v>0</v>
      </c>
      <c r="AY87" s="3"/>
      <c r="AZ87" s="1">
        <f t="shared" ref="AZ87:BE87" si="398">+AZ78*AZ86</f>
        <v>0</v>
      </c>
      <c r="BA87" s="1">
        <f t="shared" si="398"/>
        <v>0</v>
      </c>
      <c r="BB87" s="1">
        <f t="shared" si="398"/>
        <v>0</v>
      </c>
      <c r="BC87" s="1">
        <f t="shared" si="398"/>
        <v>0</v>
      </c>
      <c r="BD87" s="1">
        <f t="shared" si="398"/>
        <v>0</v>
      </c>
      <c r="BE87" s="1">
        <f t="shared" si="398"/>
        <v>0</v>
      </c>
      <c r="BF87" s="3"/>
      <c r="BG87" s="1">
        <f t="shared" ref="BG87:BL87" si="399">+BG78*BG86</f>
        <v>0</v>
      </c>
      <c r="BH87" s="1">
        <f t="shared" si="399"/>
        <v>0</v>
      </c>
      <c r="BI87" s="1">
        <f t="shared" si="399"/>
        <v>0</v>
      </c>
      <c r="BJ87" s="1">
        <f t="shared" si="399"/>
        <v>0</v>
      </c>
      <c r="BK87" s="1">
        <f t="shared" si="399"/>
        <v>0</v>
      </c>
      <c r="BL87" s="1">
        <f t="shared" si="399"/>
        <v>0</v>
      </c>
      <c r="BM87" s="3"/>
      <c r="BN87" s="1">
        <f t="shared" ref="BN87:BS87" si="400">+BN78*BN86</f>
        <v>0</v>
      </c>
      <c r="BO87" s="1">
        <f t="shared" si="400"/>
        <v>0</v>
      </c>
      <c r="BP87" s="1">
        <f t="shared" si="400"/>
        <v>0</v>
      </c>
      <c r="BQ87" s="1">
        <f t="shared" si="400"/>
        <v>0</v>
      </c>
      <c r="BR87" s="1">
        <f t="shared" si="400"/>
        <v>0</v>
      </c>
      <c r="BS87" s="1">
        <f t="shared" si="400"/>
        <v>0</v>
      </c>
      <c r="BT87" s="3"/>
      <c r="BU87" s="1">
        <f t="shared" ref="BU87:BZ87" si="401">+BU78*BU86</f>
        <v>0</v>
      </c>
      <c r="BV87" s="1">
        <f t="shared" si="401"/>
        <v>0</v>
      </c>
      <c r="BW87" s="1">
        <f t="shared" si="401"/>
        <v>0</v>
      </c>
      <c r="BX87" s="1">
        <f t="shared" si="401"/>
        <v>0</v>
      </c>
      <c r="BY87" s="1">
        <f t="shared" si="401"/>
        <v>0</v>
      </c>
      <c r="BZ87" s="1">
        <f t="shared" si="401"/>
        <v>0</v>
      </c>
      <c r="CA87" s="3"/>
      <c r="CB87" s="1">
        <f t="shared" ref="CB87:CG87" si="402">+CB78*CB86</f>
        <v>0</v>
      </c>
      <c r="CC87" s="1">
        <f t="shared" si="402"/>
        <v>0</v>
      </c>
      <c r="CD87" s="1">
        <f t="shared" si="402"/>
        <v>0</v>
      </c>
      <c r="CE87" s="1">
        <f t="shared" si="402"/>
        <v>0</v>
      </c>
      <c r="CF87" s="1">
        <f t="shared" si="402"/>
        <v>0</v>
      </c>
      <c r="CG87" s="1">
        <f t="shared" si="402"/>
        <v>0</v>
      </c>
      <c r="CH87" s="3"/>
      <c r="CI87" s="25">
        <f>CI86*CI78</f>
        <v>0</v>
      </c>
      <c r="CJ87" s="25">
        <f t="shared" ref="CJ87:CN87" si="403">CJ86*CJ78</f>
        <v>0</v>
      </c>
      <c r="CK87" s="25">
        <f t="shared" si="403"/>
        <v>0</v>
      </c>
      <c r="CL87" s="25">
        <f t="shared" si="403"/>
        <v>0</v>
      </c>
      <c r="CM87" s="25">
        <f t="shared" si="403"/>
        <v>0</v>
      </c>
      <c r="CN87" s="25">
        <f t="shared" si="403"/>
        <v>0</v>
      </c>
      <c r="CP87" s="7" t="s">
        <v>18</v>
      </c>
      <c r="CQ87" s="26">
        <f>SUM(BU89:BZ89)</f>
        <v>0</v>
      </c>
    </row>
    <row r="88" spans="1:95" x14ac:dyDescent="0.25">
      <c r="B88" t="s">
        <v>1</v>
      </c>
      <c r="C88" s="1">
        <f>+C87*7.5%</f>
        <v>0</v>
      </c>
      <c r="D88" s="1">
        <f t="shared" ref="D88:H88" si="404">+D87*7.5%</f>
        <v>0</v>
      </c>
      <c r="E88" s="1">
        <f t="shared" si="404"/>
        <v>0</v>
      </c>
      <c r="F88" s="1">
        <f t="shared" si="404"/>
        <v>0</v>
      </c>
      <c r="G88" s="1">
        <f t="shared" si="404"/>
        <v>0</v>
      </c>
      <c r="H88" s="1">
        <f t="shared" si="404"/>
        <v>0</v>
      </c>
      <c r="I88" s="3"/>
      <c r="J88" s="1">
        <f>+J87*7.5%</f>
        <v>0</v>
      </c>
      <c r="K88" s="1">
        <f t="shared" ref="K88:O88" si="405">+K87*7.5%</f>
        <v>0</v>
      </c>
      <c r="L88" s="1">
        <f t="shared" si="405"/>
        <v>0</v>
      </c>
      <c r="M88" s="1">
        <f t="shared" si="405"/>
        <v>0</v>
      </c>
      <c r="N88" s="1">
        <f t="shared" si="405"/>
        <v>0</v>
      </c>
      <c r="O88" s="1">
        <f t="shared" si="405"/>
        <v>0</v>
      </c>
      <c r="P88" s="3"/>
      <c r="Q88" s="1">
        <f>+Q87*7.5%</f>
        <v>0</v>
      </c>
      <c r="R88" s="1">
        <f t="shared" ref="R88:V88" si="406">+R87*7.5%</f>
        <v>0</v>
      </c>
      <c r="S88" s="1">
        <f t="shared" si="406"/>
        <v>0</v>
      </c>
      <c r="T88" s="1">
        <f t="shared" si="406"/>
        <v>0</v>
      </c>
      <c r="U88" s="1">
        <f t="shared" si="406"/>
        <v>0</v>
      </c>
      <c r="V88" s="1">
        <f t="shared" si="406"/>
        <v>0</v>
      </c>
      <c r="W88" s="3"/>
      <c r="X88" s="1">
        <f>+X87*7.5%</f>
        <v>0</v>
      </c>
      <c r="Y88" s="1">
        <f>+Y87*7.5%</f>
        <v>0</v>
      </c>
      <c r="Z88" s="1">
        <f>+Z87*7.5%</f>
        <v>0</v>
      </c>
      <c r="AA88" s="1">
        <f>+AA87*7.5%</f>
        <v>0</v>
      </c>
      <c r="AB88" s="1">
        <f>+AB87*7.5%</f>
        <v>0</v>
      </c>
      <c r="AC88" s="1">
        <f>+AC87*0.05</f>
        <v>0</v>
      </c>
      <c r="AD88" s="3"/>
      <c r="AE88" s="1">
        <f>+AE87*7.5%</f>
        <v>0</v>
      </c>
      <c r="AF88" s="1">
        <f t="shared" ref="AF88:AJ88" si="407">+AF87*7.5%</f>
        <v>0</v>
      </c>
      <c r="AG88" s="1">
        <f t="shared" si="407"/>
        <v>0</v>
      </c>
      <c r="AH88" s="1">
        <f t="shared" si="407"/>
        <v>0</v>
      </c>
      <c r="AI88" s="1">
        <f t="shared" si="407"/>
        <v>0</v>
      </c>
      <c r="AJ88" s="1">
        <f t="shared" si="407"/>
        <v>0</v>
      </c>
      <c r="AK88" s="3"/>
      <c r="AL88" s="1">
        <f>+AL87*7.5%</f>
        <v>0</v>
      </c>
      <c r="AM88" s="1">
        <f t="shared" ref="AM88:AQ88" si="408">+AM87*7.5%</f>
        <v>0</v>
      </c>
      <c r="AN88" s="1">
        <f t="shared" si="408"/>
        <v>0</v>
      </c>
      <c r="AO88" s="1">
        <f t="shared" si="408"/>
        <v>0</v>
      </c>
      <c r="AP88" s="1">
        <f t="shared" si="408"/>
        <v>0</v>
      </c>
      <c r="AQ88" s="1">
        <f t="shared" si="408"/>
        <v>0</v>
      </c>
      <c r="AR88" s="3"/>
      <c r="AS88" s="1">
        <f>+AS87*7.5%</f>
        <v>0</v>
      </c>
      <c r="AT88" s="1">
        <f t="shared" ref="AT88:AX88" si="409">+AT87*7.5%</f>
        <v>0</v>
      </c>
      <c r="AU88" s="1">
        <f t="shared" si="409"/>
        <v>0</v>
      </c>
      <c r="AV88" s="1">
        <f t="shared" si="409"/>
        <v>0</v>
      </c>
      <c r="AW88" s="1">
        <f t="shared" si="409"/>
        <v>0</v>
      </c>
      <c r="AX88" s="1">
        <f t="shared" si="409"/>
        <v>0</v>
      </c>
      <c r="AY88" s="3"/>
      <c r="AZ88" s="1">
        <f>+AZ87*7.5%</f>
        <v>0</v>
      </c>
      <c r="BA88" s="1">
        <f t="shared" ref="BA88:BE88" si="410">+BA87*7.5%</f>
        <v>0</v>
      </c>
      <c r="BB88" s="1">
        <f t="shared" si="410"/>
        <v>0</v>
      </c>
      <c r="BC88" s="1">
        <f t="shared" si="410"/>
        <v>0</v>
      </c>
      <c r="BD88" s="1">
        <f t="shared" si="410"/>
        <v>0</v>
      </c>
      <c r="BE88" s="1">
        <f t="shared" si="410"/>
        <v>0</v>
      </c>
      <c r="BF88" s="3"/>
      <c r="BG88" s="1">
        <f>+BG87*7.5%</f>
        <v>0</v>
      </c>
      <c r="BH88" s="1">
        <f t="shared" ref="BH88:BL88" si="411">+BH87*7.5%</f>
        <v>0</v>
      </c>
      <c r="BI88" s="1">
        <f t="shared" si="411"/>
        <v>0</v>
      </c>
      <c r="BJ88" s="1">
        <f t="shared" si="411"/>
        <v>0</v>
      </c>
      <c r="BK88" s="1">
        <f t="shared" si="411"/>
        <v>0</v>
      </c>
      <c r="BL88" s="1">
        <f t="shared" si="411"/>
        <v>0</v>
      </c>
      <c r="BM88" s="3"/>
      <c r="BN88" s="1">
        <f>+BN87*7.5%</f>
        <v>0</v>
      </c>
      <c r="BO88" s="1">
        <f t="shared" ref="BO88:BS88" si="412">+BO87*7.5%</f>
        <v>0</v>
      </c>
      <c r="BP88" s="1">
        <f t="shared" si="412"/>
        <v>0</v>
      </c>
      <c r="BQ88" s="1">
        <f t="shared" si="412"/>
        <v>0</v>
      </c>
      <c r="BR88" s="1">
        <f t="shared" si="412"/>
        <v>0</v>
      </c>
      <c r="BS88" s="1">
        <f t="shared" si="412"/>
        <v>0</v>
      </c>
      <c r="BT88" s="3"/>
      <c r="BU88" s="1">
        <f>+BU87*7.5%</f>
        <v>0</v>
      </c>
      <c r="BV88" s="1">
        <f t="shared" ref="BV88:BZ88" si="413">+BV87*7.5%</f>
        <v>0</v>
      </c>
      <c r="BW88" s="1">
        <f t="shared" si="413"/>
        <v>0</v>
      </c>
      <c r="BX88" s="1">
        <f t="shared" si="413"/>
        <v>0</v>
      </c>
      <c r="BY88" s="1">
        <f t="shared" si="413"/>
        <v>0</v>
      </c>
      <c r="BZ88" s="1">
        <f t="shared" si="413"/>
        <v>0</v>
      </c>
      <c r="CA88" s="3"/>
      <c r="CB88" s="1">
        <f>+CB87*7.5%</f>
        <v>0</v>
      </c>
      <c r="CC88" s="1">
        <f t="shared" ref="CC88:CG88" si="414">+CC87*7.5%</f>
        <v>0</v>
      </c>
      <c r="CD88" s="1">
        <f t="shared" si="414"/>
        <v>0</v>
      </c>
      <c r="CE88" s="1">
        <f t="shared" si="414"/>
        <v>0</v>
      </c>
      <c r="CF88" s="1">
        <f t="shared" si="414"/>
        <v>0</v>
      </c>
      <c r="CG88" s="1">
        <f t="shared" si="414"/>
        <v>0</v>
      </c>
      <c r="CH88" s="3"/>
      <c r="CI88" s="25">
        <f>CI87*7.5%</f>
        <v>0</v>
      </c>
      <c r="CJ88" s="25">
        <f t="shared" ref="CJ88:CN88" si="415">CJ87*7.5%</f>
        <v>0</v>
      </c>
      <c r="CK88" s="25">
        <f t="shared" si="415"/>
        <v>0</v>
      </c>
      <c r="CL88" s="25">
        <f t="shared" si="415"/>
        <v>0</v>
      </c>
      <c r="CM88" s="25">
        <f t="shared" si="415"/>
        <v>0</v>
      </c>
      <c r="CN88" s="25">
        <f t="shared" si="415"/>
        <v>0</v>
      </c>
      <c r="CP88" s="7" t="s">
        <v>154</v>
      </c>
      <c r="CQ88" s="26">
        <f>SUM(CB89:CG89)</f>
        <v>0</v>
      </c>
    </row>
    <row r="89" spans="1:95" x14ac:dyDescent="0.25">
      <c r="B89" t="s">
        <v>0</v>
      </c>
      <c r="C89" s="1">
        <f t="shared" ref="C89:D89" si="416">SUM(C87:C88)</f>
        <v>0</v>
      </c>
      <c r="D89" s="1">
        <f t="shared" si="416"/>
        <v>0</v>
      </c>
      <c r="E89" s="1">
        <f>SUM(E87:E88)</f>
        <v>0</v>
      </c>
      <c r="F89" s="1">
        <f>SUM(F87:F88)</f>
        <v>0</v>
      </c>
      <c r="G89" s="1">
        <f>SUM(G87:G88)</f>
        <v>0</v>
      </c>
      <c r="H89" s="1">
        <f>SUM(H87:H88)</f>
        <v>0</v>
      </c>
      <c r="J89" s="1">
        <f t="shared" ref="J89:K89" si="417">SUM(J87:J88)</f>
        <v>0</v>
      </c>
      <c r="K89" s="1">
        <f t="shared" si="417"/>
        <v>0</v>
      </c>
      <c r="L89" s="1">
        <f>SUM(L87:L88)</f>
        <v>0</v>
      </c>
      <c r="M89" s="1">
        <f>SUM(M87:M88)</f>
        <v>0</v>
      </c>
      <c r="N89" s="1">
        <f>SUM(N87:N88)</f>
        <v>0</v>
      </c>
      <c r="O89" s="1">
        <f>SUM(O87:O88)</f>
        <v>0</v>
      </c>
      <c r="Q89" s="1">
        <f t="shared" ref="Q89:R89" si="418">SUM(Q87:Q88)</f>
        <v>0</v>
      </c>
      <c r="R89" s="1">
        <f t="shared" si="418"/>
        <v>0</v>
      </c>
      <c r="S89" s="1">
        <f>SUM(S87:S88)</f>
        <v>0</v>
      </c>
      <c r="T89" s="1">
        <f>SUM(T87:T88)</f>
        <v>0</v>
      </c>
      <c r="U89" s="1">
        <f>SUM(U87:U88)</f>
        <v>0</v>
      </c>
      <c r="V89" s="1">
        <f>SUM(V87:V88)</f>
        <v>0</v>
      </c>
      <c r="X89" s="1">
        <f t="shared" ref="X89:AC89" si="419">SUM(X87:X88)</f>
        <v>0</v>
      </c>
      <c r="Y89" s="1">
        <f t="shared" si="419"/>
        <v>0</v>
      </c>
      <c r="Z89" s="1">
        <f t="shared" si="419"/>
        <v>0</v>
      </c>
      <c r="AA89" s="1">
        <f t="shared" si="419"/>
        <v>0</v>
      </c>
      <c r="AB89" s="1">
        <f t="shared" si="419"/>
        <v>0</v>
      </c>
      <c r="AC89" s="1">
        <f t="shared" si="419"/>
        <v>0</v>
      </c>
      <c r="AE89" s="1">
        <f t="shared" ref="AE89:AJ89" si="420">SUM(AE87:AE88)</f>
        <v>0</v>
      </c>
      <c r="AF89" s="1">
        <f t="shared" si="420"/>
        <v>0</v>
      </c>
      <c r="AG89" s="1">
        <f t="shared" si="420"/>
        <v>0</v>
      </c>
      <c r="AH89" s="1">
        <f t="shared" si="420"/>
        <v>0</v>
      </c>
      <c r="AI89" s="1">
        <f t="shared" si="420"/>
        <v>0</v>
      </c>
      <c r="AJ89" s="1">
        <f t="shared" si="420"/>
        <v>0</v>
      </c>
      <c r="AL89" s="1">
        <f t="shared" ref="AL89:AQ89" si="421">SUM(AL87:AL88)</f>
        <v>0</v>
      </c>
      <c r="AM89" s="1">
        <f t="shared" si="421"/>
        <v>0</v>
      </c>
      <c r="AN89" s="1">
        <f t="shared" si="421"/>
        <v>0</v>
      </c>
      <c r="AO89" s="1">
        <f t="shared" si="421"/>
        <v>0</v>
      </c>
      <c r="AP89" s="1">
        <f t="shared" si="421"/>
        <v>0</v>
      </c>
      <c r="AQ89" s="1">
        <f t="shared" si="421"/>
        <v>0</v>
      </c>
      <c r="AS89" s="1">
        <f t="shared" ref="AS89:AX89" si="422">SUM(AS87:AS88)</f>
        <v>0</v>
      </c>
      <c r="AT89" s="1">
        <f t="shared" si="422"/>
        <v>0</v>
      </c>
      <c r="AU89" s="1">
        <f t="shared" si="422"/>
        <v>0</v>
      </c>
      <c r="AV89" s="1">
        <f t="shared" si="422"/>
        <v>0</v>
      </c>
      <c r="AW89" s="1">
        <f t="shared" si="422"/>
        <v>0</v>
      </c>
      <c r="AX89" s="1">
        <f t="shared" si="422"/>
        <v>0</v>
      </c>
      <c r="AZ89" s="1">
        <f t="shared" ref="AZ89:BE89" si="423">SUM(AZ87:AZ88)</f>
        <v>0</v>
      </c>
      <c r="BA89" s="1">
        <f t="shared" si="423"/>
        <v>0</v>
      </c>
      <c r="BB89" s="1">
        <f t="shared" si="423"/>
        <v>0</v>
      </c>
      <c r="BC89" s="1">
        <f t="shared" si="423"/>
        <v>0</v>
      </c>
      <c r="BD89" s="1">
        <f t="shared" si="423"/>
        <v>0</v>
      </c>
      <c r="BE89" s="1">
        <f t="shared" si="423"/>
        <v>0</v>
      </c>
      <c r="BG89" s="1">
        <f t="shared" ref="BG89:BL89" si="424">SUM(BG87:BG88)</f>
        <v>0</v>
      </c>
      <c r="BH89" s="1">
        <f t="shared" si="424"/>
        <v>0</v>
      </c>
      <c r="BI89" s="1">
        <f t="shared" si="424"/>
        <v>0</v>
      </c>
      <c r="BJ89" s="1">
        <f t="shared" si="424"/>
        <v>0</v>
      </c>
      <c r="BK89" s="1">
        <f t="shared" si="424"/>
        <v>0</v>
      </c>
      <c r="BL89" s="1">
        <f t="shared" si="424"/>
        <v>0</v>
      </c>
      <c r="BN89" s="1">
        <f t="shared" ref="BN89:BS89" si="425">SUM(BN87:BN88)</f>
        <v>0</v>
      </c>
      <c r="BO89" s="1">
        <f t="shared" si="425"/>
        <v>0</v>
      </c>
      <c r="BP89" s="1">
        <f t="shared" si="425"/>
        <v>0</v>
      </c>
      <c r="BQ89" s="1">
        <f t="shared" si="425"/>
        <v>0</v>
      </c>
      <c r="BR89" s="1">
        <f t="shared" si="425"/>
        <v>0</v>
      </c>
      <c r="BS89" s="1">
        <f t="shared" si="425"/>
        <v>0</v>
      </c>
      <c r="BU89" s="1">
        <f t="shared" ref="BU89:BZ89" si="426">SUM(BU87:BU88)</f>
        <v>0</v>
      </c>
      <c r="BV89" s="1">
        <f t="shared" si="426"/>
        <v>0</v>
      </c>
      <c r="BW89" s="1">
        <f t="shared" si="426"/>
        <v>0</v>
      </c>
      <c r="BX89" s="1">
        <f t="shared" si="426"/>
        <v>0</v>
      </c>
      <c r="BY89" s="1">
        <f t="shared" si="426"/>
        <v>0</v>
      </c>
      <c r="BZ89" s="1">
        <f t="shared" si="426"/>
        <v>0</v>
      </c>
      <c r="CA89" s="3"/>
      <c r="CB89" s="1">
        <f t="shared" ref="CB89:CG89" si="427">SUM(CB87:CB88)</f>
        <v>0</v>
      </c>
      <c r="CC89" s="1">
        <f t="shared" si="427"/>
        <v>0</v>
      </c>
      <c r="CD89" s="1">
        <f t="shared" si="427"/>
        <v>0</v>
      </c>
      <c r="CE89" s="1">
        <f t="shared" si="427"/>
        <v>0</v>
      </c>
      <c r="CF89" s="1">
        <f t="shared" si="427"/>
        <v>0</v>
      </c>
      <c r="CG89" s="1">
        <f t="shared" si="427"/>
        <v>0</v>
      </c>
      <c r="CI89" s="25">
        <f>SUM(CI87:CI88)</f>
        <v>0</v>
      </c>
      <c r="CJ89" s="25">
        <f t="shared" ref="CJ89:CN89" si="428">SUM(CJ87:CJ88)</f>
        <v>0</v>
      </c>
      <c r="CK89" s="25">
        <f t="shared" si="428"/>
        <v>0</v>
      </c>
      <c r="CL89" s="25">
        <f t="shared" si="428"/>
        <v>0</v>
      </c>
      <c r="CM89" s="25">
        <f t="shared" si="428"/>
        <v>0</v>
      </c>
      <c r="CN89" s="25">
        <f t="shared" si="428"/>
        <v>0</v>
      </c>
      <c r="CP89" s="9" t="s">
        <v>0</v>
      </c>
      <c r="CQ89" s="27">
        <f>SUM(CQ77:CQ88)</f>
        <v>0</v>
      </c>
    </row>
    <row r="90" spans="1:95" x14ac:dyDescent="0.25"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N90" s="3"/>
    </row>
    <row r="91" spans="1:95" x14ac:dyDescent="0.25">
      <c r="E91" s="3"/>
      <c r="F91" s="3"/>
      <c r="G91" s="3"/>
      <c r="L91" s="3"/>
      <c r="M91" s="3"/>
      <c r="N91" s="3"/>
      <c r="S91" s="3"/>
      <c r="T91" s="3"/>
      <c r="U91" s="3"/>
      <c r="X91" s="3"/>
      <c r="Y91" s="3"/>
      <c r="Z91" s="3"/>
      <c r="AA91" s="3"/>
      <c r="AB91" s="3"/>
      <c r="AC91" s="3"/>
      <c r="AE91" s="3"/>
      <c r="AF91" s="3"/>
      <c r="AG91" s="3"/>
      <c r="AH91" s="3"/>
      <c r="AI91" s="3"/>
      <c r="AJ91" s="3"/>
      <c r="AL91" s="3"/>
      <c r="AM91" s="3"/>
      <c r="AN91" s="3"/>
      <c r="AO91" s="3"/>
      <c r="AP91" s="3"/>
      <c r="AQ91" s="3"/>
      <c r="AS91" s="3"/>
      <c r="AT91" s="3"/>
      <c r="AU91" s="3"/>
      <c r="AV91" s="3"/>
      <c r="AW91" s="3"/>
      <c r="AX91" s="3"/>
      <c r="AZ91" s="3"/>
      <c r="BA91" s="3"/>
      <c r="BB91" s="3"/>
      <c r="BC91" s="3"/>
      <c r="BD91" s="3"/>
      <c r="BE91" s="3"/>
      <c r="BG91" s="3"/>
      <c r="BH91" s="3"/>
      <c r="BI91" s="3"/>
      <c r="BJ91" s="3"/>
      <c r="BK91" s="3"/>
      <c r="BL91" s="3"/>
      <c r="BN91" s="3"/>
      <c r="BO91" s="3"/>
      <c r="BP91" s="3"/>
      <c r="BQ91" s="3"/>
      <c r="BR91" s="3"/>
      <c r="BS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N91" s="3"/>
    </row>
    <row r="95" spans="1:95" x14ac:dyDescent="0.25">
      <c r="CM95">
        <v>380</v>
      </c>
      <c r="CN95">
        <v>124</v>
      </c>
    </row>
  </sheetData>
  <mergeCells count="76">
    <mergeCell ref="A77:A86"/>
    <mergeCell ref="AZ76:BE76"/>
    <mergeCell ref="BG76:BL76"/>
    <mergeCell ref="BN76:BS76"/>
    <mergeCell ref="BU76:BZ76"/>
    <mergeCell ref="AE76:AK76"/>
    <mergeCell ref="CB76:CG76"/>
    <mergeCell ref="CI76:CN76"/>
    <mergeCell ref="BN61:BS61"/>
    <mergeCell ref="BU61:BZ61"/>
    <mergeCell ref="CB61:CG61"/>
    <mergeCell ref="CI61:CN61"/>
    <mergeCell ref="AE61:AK61"/>
    <mergeCell ref="AZ61:BE61"/>
    <mergeCell ref="BG61:BL61"/>
    <mergeCell ref="A62:A71"/>
    <mergeCell ref="C76:H76"/>
    <mergeCell ref="J76:O76"/>
    <mergeCell ref="Q76:W76"/>
    <mergeCell ref="X76:AD76"/>
    <mergeCell ref="A47:A56"/>
    <mergeCell ref="C61:H61"/>
    <mergeCell ref="J61:O61"/>
    <mergeCell ref="Q61:W61"/>
    <mergeCell ref="X61:AD61"/>
    <mergeCell ref="CS31:CT31"/>
    <mergeCell ref="CV42:CW42"/>
    <mergeCell ref="C46:H46"/>
    <mergeCell ref="J46:O46"/>
    <mergeCell ref="Q46:W46"/>
    <mergeCell ref="X46:AD46"/>
    <mergeCell ref="AE46:AK46"/>
    <mergeCell ref="AZ46:BE46"/>
    <mergeCell ref="BG46:BL46"/>
    <mergeCell ref="BN46:BS46"/>
    <mergeCell ref="BU46:BZ46"/>
    <mergeCell ref="CB46:CG46"/>
    <mergeCell ref="CI46:CN46"/>
    <mergeCell ref="A32:A41"/>
    <mergeCell ref="CB16:CG16"/>
    <mergeCell ref="CI16:CN16"/>
    <mergeCell ref="A17:A26"/>
    <mergeCell ref="C31:H31"/>
    <mergeCell ref="J31:O31"/>
    <mergeCell ref="Q31:W31"/>
    <mergeCell ref="X31:AD31"/>
    <mergeCell ref="AE31:AK31"/>
    <mergeCell ref="AZ31:BE31"/>
    <mergeCell ref="BG31:BL31"/>
    <mergeCell ref="BN31:BS31"/>
    <mergeCell ref="BU31:BZ31"/>
    <mergeCell ref="CB31:CG31"/>
    <mergeCell ref="CI31:CN31"/>
    <mergeCell ref="CS2:CX2"/>
    <mergeCell ref="C16:H16"/>
    <mergeCell ref="J16:O16"/>
    <mergeCell ref="Q16:W16"/>
    <mergeCell ref="X16:AD16"/>
    <mergeCell ref="AE16:AK16"/>
    <mergeCell ref="AZ16:BE16"/>
    <mergeCell ref="BG16:BL16"/>
    <mergeCell ref="BN16:BS16"/>
    <mergeCell ref="BU16:BZ16"/>
    <mergeCell ref="BG1:BL1"/>
    <mergeCell ref="BN1:BS1"/>
    <mergeCell ref="BU1:BZ1"/>
    <mergeCell ref="CB1:CG1"/>
    <mergeCell ref="CI1:CN1"/>
    <mergeCell ref="AE1:AK1"/>
    <mergeCell ref="AZ1:BE1"/>
    <mergeCell ref="A2:A11"/>
    <mergeCell ref="C1:H1"/>
    <mergeCell ref="J1:O1"/>
    <mergeCell ref="Q1:W1"/>
    <mergeCell ref="X1:AD1"/>
    <mergeCell ref="AL1:AQ1"/>
  </mergeCells>
  <phoneticPr fontId="8" alignment="center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C9632-7E19-4B1B-9F41-17A8EB6AEB84}">
  <dimension ref="A1:CX91"/>
  <sheetViews>
    <sheetView showZeros="0" topLeftCell="CU1" workbookViewId="0">
      <selection activeCell="BP81" sqref="BP81"/>
    </sheetView>
  </sheetViews>
  <sheetFormatPr defaultRowHeight="15" x14ac:dyDescent="0.25"/>
  <cols>
    <col min="2" max="2" width="13" customWidth="1"/>
    <col min="17" max="17" width="14.7109375" customWidth="1"/>
    <col min="18" max="18" width="12.7109375" customWidth="1"/>
    <col min="19" max="19" width="10.5703125" customWidth="1"/>
    <col min="20" max="21" width="10.28515625" customWidth="1"/>
    <col min="24" max="24" width="10" customWidth="1"/>
    <col min="25" max="25" width="12.140625" customWidth="1"/>
    <col min="26" max="26" width="12.42578125" customWidth="1"/>
    <col min="27" max="28" width="11" customWidth="1"/>
    <col min="47" max="47" width="13.42578125" customWidth="1"/>
    <col min="54" max="54" width="13" customWidth="1"/>
    <col min="55" max="56" width="10.5703125" customWidth="1"/>
    <col min="61" max="61" width="11.5703125" customWidth="1"/>
    <col min="62" max="62" width="12.5703125" customWidth="1"/>
    <col min="68" max="68" width="13.7109375" customWidth="1"/>
    <col min="69" max="70" width="12.140625" customWidth="1"/>
    <col min="82" max="82" width="13.7109375" customWidth="1"/>
    <col min="83" max="83" width="11.5703125" customWidth="1"/>
    <col min="84" max="84" width="12.7109375" customWidth="1"/>
    <col min="85" max="85" width="11" customWidth="1"/>
    <col min="86" max="86" width="8" customWidth="1"/>
    <col min="87" max="88" width="12.5703125" bestFit="1" customWidth="1"/>
    <col min="89" max="89" width="15" bestFit="1" customWidth="1"/>
    <col min="90" max="90" width="13" bestFit="1" customWidth="1"/>
    <col min="91" max="91" width="12.5703125" bestFit="1" customWidth="1"/>
    <col min="92" max="92" width="12.85546875" customWidth="1"/>
    <col min="94" max="94" width="13" customWidth="1"/>
    <col min="95" max="95" width="15" customWidth="1"/>
    <col min="97" max="97" width="13.5703125" customWidth="1"/>
    <col min="98" max="98" width="15.5703125" customWidth="1"/>
    <col min="99" max="99" width="16.5703125" customWidth="1"/>
    <col min="101" max="101" width="28.42578125" customWidth="1"/>
    <col min="102" max="102" width="12.85546875" customWidth="1"/>
  </cols>
  <sheetData>
    <row r="1" spans="1:102" x14ac:dyDescent="0.25">
      <c r="C1" s="217" t="s">
        <v>25</v>
      </c>
      <c r="D1" s="217"/>
      <c r="E1" s="217"/>
      <c r="F1" s="217"/>
      <c r="G1" s="217"/>
      <c r="H1" s="217"/>
      <c r="I1" s="24"/>
      <c r="J1" s="217" t="s">
        <v>24</v>
      </c>
      <c r="K1" s="217"/>
      <c r="L1" s="217"/>
      <c r="M1" s="217"/>
      <c r="N1" s="217"/>
      <c r="O1" s="217"/>
      <c r="P1" s="24"/>
      <c r="Q1" s="217" t="s">
        <v>26</v>
      </c>
      <c r="R1" s="217"/>
      <c r="S1" s="217"/>
      <c r="T1" s="217"/>
      <c r="U1" s="217"/>
      <c r="V1" s="217"/>
      <c r="W1" s="217"/>
      <c r="X1" s="217" t="s">
        <v>27</v>
      </c>
      <c r="Y1" s="217"/>
      <c r="Z1" s="217"/>
      <c r="AA1" s="217"/>
      <c r="AB1" s="217"/>
      <c r="AC1" s="217"/>
      <c r="AD1" s="217"/>
      <c r="AE1" s="217" t="s">
        <v>23</v>
      </c>
      <c r="AF1" s="217"/>
      <c r="AG1" s="217"/>
      <c r="AH1" s="217"/>
      <c r="AI1" s="217"/>
      <c r="AJ1" s="217"/>
      <c r="AK1" s="217"/>
      <c r="AL1" s="24"/>
      <c r="AM1" s="24"/>
      <c r="AN1" s="24" t="s">
        <v>35</v>
      </c>
      <c r="AO1" s="24"/>
      <c r="AP1" s="24"/>
      <c r="AQ1" s="24"/>
      <c r="AR1" s="24"/>
      <c r="AS1" s="24"/>
      <c r="AT1" s="24"/>
      <c r="AU1" s="24" t="s">
        <v>22</v>
      </c>
      <c r="AV1" s="24"/>
      <c r="AW1" s="24"/>
      <c r="AX1" s="24"/>
      <c r="AY1" s="24"/>
      <c r="AZ1" s="217" t="s">
        <v>21</v>
      </c>
      <c r="BA1" s="217"/>
      <c r="BB1" s="217"/>
      <c r="BC1" s="217"/>
      <c r="BD1" s="217"/>
      <c r="BE1" s="217"/>
      <c r="BG1" s="218" t="s">
        <v>20</v>
      </c>
      <c r="BH1" s="218"/>
      <c r="BI1" s="218"/>
      <c r="BJ1" s="218"/>
      <c r="BK1" s="218"/>
      <c r="BL1" s="218"/>
      <c r="BN1" s="218" t="s">
        <v>19</v>
      </c>
      <c r="BO1" s="218"/>
      <c r="BP1" s="218"/>
      <c r="BQ1" s="218"/>
      <c r="BR1" s="218"/>
      <c r="BS1" s="218"/>
      <c r="BT1" s="24"/>
      <c r="BU1" s="218" t="s">
        <v>18</v>
      </c>
      <c r="BV1" s="218"/>
      <c r="BW1" s="218"/>
      <c r="BX1" s="218"/>
      <c r="BY1" s="218"/>
      <c r="BZ1" s="218"/>
      <c r="CA1" s="24"/>
      <c r="CB1" s="218" t="s">
        <v>154</v>
      </c>
      <c r="CC1" s="218"/>
      <c r="CD1" s="218"/>
      <c r="CE1" s="218"/>
      <c r="CF1" s="218"/>
      <c r="CG1" s="218"/>
      <c r="CI1" s="218" t="s">
        <v>17</v>
      </c>
      <c r="CJ1" s="218"/>
      <c r="CK1" s="218"/>
      <c r="CL1" s="218"/>
      <c r="CM1" s="218"/>
      <c r="CN1" s="218"/>
    </row>
    <row r="2" spans="1:102" ht="20.25" customHeight="1" x14ac:dyDescent="0.25">
      <c r="A2" s="216" t="str">
        <f>'WHITE HOUSE'!A2</f>
        <v>WK45(Nov 01 -Nov 06)</v>
      </c>
      <c r="B2" t="s">
        <v>16</v>
      </c>
      <c r="C2" s="2" t="s">
        <v>15</v>
      </c>
      <c r="D2" s="2" t="s">
        <v>14</v>
      </c>
      <c r="E2" s="2" t="s">
        <v>13</v>
      </c>
      <c r="F2" s="2" t="s">
        <v>12</v>
      </c>
      <c r="G2" s="2" t="s">
        <v>32</v>
      </c>
      <c r="H2" s="2" t="s">
        <v>11</v>
      </c>
      <c r="J2" s="2" t="s">
        <v>15</v>
      </c>
      <c r="K2" s="2" t="s">
        <v>14</v>
      </c>
      <c r="L2" s="2" t="s">
        <v>13</v>
      </c>
      <c r="M2" s="2" t="s">
        <v>12</v>
      </c>
      <c r="N2" s="2" t="s">
        <v>32</v>
      </c>
      <c r="O2" s="2" t="s">
        <v>11</v>
      </c>
      <c r="Q2" s="2" t="s">
        <v>15</v>
      </c>
      <c r="R2" s="2" t="s">
        <v>14</v>
      </c>
      <c r="S2" s="2" t="s">
        <v>13</v>
      </c>
      <c r="T2" s="2" t="s">
        <v>12</v>
      </c>
      <c r="U2" s="2" t="s">
        <v>32</v>
      </c>
      <c r="V2" s="2" t="s">
        <v>11</v>
      </c>
      <c r="X2" s="2" t="s">
        <v>15</v>
      </c>
      <c r="Y2" s="2" t="s">
        <v>14</v>
      </c>
      <c r="Z2" s="2" t="s">
        <v>13</v>
      </c>
      <c r="AA2" s="2" t="s">
        <v>12</v>
      </c>
      <c r="AB2" s="2" t="s">
        <v>32</v>
      </c>
      <c r="AC2" s="2" t="s">
        <v>11</v>
      </c>
      <c r="AE2" s="2" t="s">
        <v>15</v>
      </c>
      <c r="AF2" s="2" t="s">
        <v>14</v>
      </c>
      <c r="AG2" s="2" t="s">
        <v>13</v>
      </c>
      <c r="AH2" s="2" t="s">
        <v>12</v>
      </c>
      <c r="AI2" s="2" t="s">
        <v>32</v>
      </c>
      <c r="AJ2" s="2" t="s">
        <v>11</v>
      </c>
      <c r="AL2" s="2" t="s">
        <v>15</v>
      </c>
      <c r="AM2" s="2" t="s">
        <v>14</v>
      </c>
      <c r="AN2" s="2" t="s">
        <v>13</v>
      </c>
      <c r="AO2" s="2" t="s">
        <v>12</v>
      </c>
      <c r="AP2" s="2" t="s">
        <v>32</v>
      </c>
      <c r="AQ2" s="2" t="s">
        <v>11</v>
      </c>
      <c r="AS2" s="2" t="s">
        <v>15</v>
      </c>
      <c r="AT2" s="2" t="s">
        <v>14</v>
      </c>
      <c r="AU2" s="2" t="s">
        <v>13</v>
      </c>
      <c r="AV2" s="2" t="s">
        <v>12</v>
      </c>
      <c r="AW2" s="2" t="s">
        <v>32</v>
      </c>
      <c r="AX2" s="2" t="s">
        <v>11</v>
      </c>
      <c r="AZ2" s="2" t="s">
        <v>15</v>
      </c>
      <c r="BA2" s="2" t="s">
        <v>14</v>
      </c>
      <c r="BB2" s="2" t="s">
        <v>13</v>
      </c>
      <c r="BC2" s="2" t="s">
        <v>12</v>
      </c>
      <c r="BD2" s="2" t="s">
        <v>32</v>
      </c>
      <c r="BE2" s="2" t="s">
        <v>11</v>
      </c>
      <c r="BG2" s="2" t="s">
        <v>15</v>
      </c>
      <c r="BH2" s="2" t="s">
        <v>14</v>
      </c>
      <c r="BI2" s="2" t="s">
        <v>13</v>
      </c>
      <c r="BJ2" s="2" t="s">
        <v>12</v>
      </c>
      <c r="BK2" s="2" t="s">
        <v>32</v>
      </c>
      <c r="BL2" s="2" t="s">
        <v>11</v>
      </c>
      <c r="BN2" s="2" t="s">
        <v>15</v>
      </c>
      <c r="BO2" s="2" t="s">
        <v>14</v>
      </c>
      <c r="BP2" s="2" t="s">
        <v>13</v>
      </c>
      <c r="BQ2" s="2" t="s">
        <v>12</v>
      </c>
      <c r="BR2" s="2" t="s">
        <v>32</v>
      </c>
      <c r="BS2" s="2" t="s">
        <v>11</v>
      </c>
      <c r="BT2" s="6"/>
      <c r="BU2" s="2" t="s">
        <v>15</v>
      </c>
      <c r="BV2" s="2" t="s">
        <v>14</v>
      </c>
      <c r="BW2" s="2" t="s">
        <v>13</v>
      </c>
      <c r="BX2" s="2" t="s">
        <v>12</v>
      </c>
      <c r="BY2" s="2" t="s">
        <v>32</v>
      </c>
      <c r="BZ2" s="2" t="s">
        <v>11</v>
      </c>
      <c r="CB2" s="2" t="s">
        <v>15</v>
      </c>
      <c r="CC2" s="2" t="s">
        <v>14</v>
      </c>
      <c r="CD2" s="2" t="s">
        <v>13</v>
      </c>
      <c r="CE2" s="2" t="s">
        <v>12</v>
      </c>
      <c r="CF2" s="2" t="s">
        <v>32</v>
      </c>
      <c r="CG2" s="2" t="s">
        <v>11</v>
      </c>
      <c r="CI2" s="2" t="s">
        <v>15</v>
      </c>
      <c r="CJ2" s="2" t="s">
        <v>14</v>
      </c>
      <c r="CK2" s="2" t="s">
        <v>13</v>
      </c>
      <c r="CL2" s="2" t="s">
        <v>12</v>
      </c>
      <c r="CM2" s="2" t="s">
        <v>33</v>
      </c>
      <c r="CN2" s="2" t="s">
        <v>11</v>
      </c>
      <c r="CP2" s="7" t="s">
        <v>25</v>
      </c>
      <c r="CQ2" s="26">
        <f>'STAFF BUILDING  '!CQ2+'WHITE HOUSE'!CQ2</f>
        <v>14512.5</v>
      </c>
      <c r="CS2" s="217"/>
      <c r="CT2" s="217"/>
      <c r="CU2" s="217"/>
      <c r="CV2" s="217"/>
      <c r="CW2" s="217"/>
      <c r="CX2" s="217"/>
    </row>
    <row r="3" spans="1:102" x14ac:dyDescent="0.25">
      <c r="A3" s="216"/>
      <c r="C3" s="2">
        <v>700</v>
      </c>
      <c r="D3" s="2">
        <v>700</v>
      </c>
      <c r="E3" s="2">
        <v>1100</v>
      </c>
      <c r="F3" s="2">
        <v>1100</v>
      </c>
      <c r="G3" s="2">
        <v>100</v>
      </c>
      <c r="H3" s="2">
        <v>1400</v>
      </c>
      <c r="J3" s="2">
        <v>700</v>
      </c>
      <c r="K3" s="2">
        <v>700</v>
      </c>
      <c r="L3" s="2">
        <v>1100</v>
      </c>
      <c r="M3" s="2">
        <v>1100</v>
      </c>
      <c r="N3" s="2">
        <v>100</v>
      </c>
      <c r="O3" s="2">
        <v>1400</v>
      </c>
      <c r="Q3" s="2">
        <v>700</v>
      </c>
      <c r="R3" s="2">
        <v>700</v>
      </c>
      <c r="S3" s="2">
        <v>1100</v>
      </c>
      <c r="T3" s="2">
        <v>1100</v>
      </c>
      <c r="U3" s="2">
        <v>100</v>
      </c>
      <c r="V3" s="2">
        <v>1400</v>
      </c>
      <c r="X3" s="2">
        <v>700</v>
      </c>
      <c r="Y3" s="2">
        <v>700</v>
      </c>
      <c r="Z3" s="2">
        <v>1100</v>
      </c>
      <c r="AA3" s="2">
        <v>1100</v>
      </c>
      <c r="AB3" s="2">
        <v>100</v>
      </c>
      <c r="AC3" s="2">
        <v>1400</v>
      </c>
      <c r="AE3" s="2">
        <v>700</v>
      </c>
      <c r="AF3" s="2">
        <v>700</v>
      </c>
      <c r="AG3" s="2">
        <v>1100</v>
      </c>
      <c r="AH3" s="2">
        <v>1100</v>
      </c>
      <c r="AI3" s="2">
        <v>100</v>
      </c>
      <c r="AJ3" s="2">
        <v>1400</v>
      </c>
      <c r="AL3" s="2">
        <v>700</v>
      </c>
      <c r="AM3" s="2">
        <v>700</v>
      </c>
      <c r="AN3" s="2">
        <v>1100</v>
      </c>
      <c r="AO3" s="2">
        <v>1100</v>
      </c>
      <c r="AP3" s="2">
        <v>100</v>
      </c>
      <c r="AQ3" s="2">
        <v>1400</v>
      </c>
      <c r="AS3" s="2">
        <v>700</v>
      </c>
      <c r="AT3" s="2">
        <v>700</v>
      </c>
      <c r="AU3" s="2">
        <v>1100</v>
      </c>
      <c r="AV3" s="2">
        <v>1100</v>
      </c>
      <c r="AW3" s="2">
        <v>100</v>
      </c>
      <c r="AX3" s="2">
        <v>1400</v>
      </c>
      <c r="AZ3" s="2">
        <v>700</v>
      </c>
      <c r="BA3" s="2">
        <v>700</v>
      </c>
      <c r="BB3" s="2">
        <v>1100</v>
      </c>
      <c r="BC3" s="2">
        <v>1100</v>
      </c>
      <c r="BD3" s="2">
        <v>100</v>
      </c>
      <c r="BE3" s="2">
        <v>1400</v>
      </c>
      <c r="BG3" s="2">
        <v>700</v>
      </c>
      <c r="BH3" s="2">
        <v>700</v>
      </c>
      <c r="BI3" s="2">
        <v>1100</v>
      </c>
      <c r="BJ3" s="2">
        <v>1100</v>
      </c>
      <c r="BK3" s="2">
        <v>100</v>
      </c>
      <c r="BL3" s="2">
        <v>1400</v>
      </c>
      <c r="BN3" s="2">
        <v>700</v>
      </c>
      <c r="BO3" s="2">
        <v>700</v>
      </c>
      <c r="BP3" s="2">
        <v>1100</v>
      </c>
      <c r="BQ3" s="2">
        <v>1100</v>
      </c>
      <c r="BR3" s="2">
        <v>100</v>
      </c>
      <c r="BS3" s="2">
        <v>1400</v>
      </c>
      <c r="BT3" s="6"/>
      <c r="BU3" s="2">
        <v>700</v>
      </c>
      <c r="BV3" s="2">
        <v>700</v>
      </c>
      <c r="BW3" s="2">
        <v>1100</v>
      </c>
      <c r="BX3" s="2">
        <v>1100</v>
      </c>
      <c r="BY3" s="2">
        <v>100</v>
      </c>
      <c r="BZ3" s="2">
        <v>1400</v>
      </c>
      <c r="CB3" s="2">
        <v>700</v>
      </c>
      <c r="CC3" s="2">
        <v>700</v>
      </c>
      <c r="CD3" s="2">
        <v>1100</v>
      </c>
      <c r="CE3" s="2">
        <v>1100</v>
      </c>
      <c r="CF3" s="2">
        <v>100</v>
      </c>
      <c r="CG3" s="2">
        <v>1400</v>
      </c>
      <c r="CI3" s="2">
        <v>700</v>
      </c>
      <c r="CJ3" s="2">
        <v>700</v>
      </c>
      <c r="CK3" s="2">
        <v>1100</v>
      </c>
      <c r="CL3" s="2">
        <v>1100</v>
      </c>
      <c r="CM3" s="2">
        <v>100</v>
      </c>
      <c r="CN3" s="2">
        <v>1400</v>
      </c>
      <c r="CP3" s="7" t="s">
        <v>24</v>
      </c>
      <c r="CQ3" s="26">
        <f>'STAFF BUILDING  '!CQ3+'WHITE HOUSE'!CQ3</f>
        <v>24295</v>
      </c>
    </row>
    <row r="4" spans="1:102" x14ac:dyDescent="0.25">
      <c r="A4" s="216"/>
      <c r="B4" t="s">
        <v>10</v>
      </c>
      <c r="C4" s="2" t="str">
        <f>IFERROR('STAFF BUILDING  '!C4+'WHITE HOUSE'!C4,"")</f>
        <v/>
      </c>
      <c r="D4" s="2" t="str">
        <f>IFERROR('STAFF BUILDING  '!D4+'WHITE HOUSE'!D4,"")</f>
        <v/>
      </c>
      <c r="E4" s="2" t="str">
        <f>IFERROR('STAFF BUILDING  '!E4+'WHITE HOUSE'!E4,"")</f>
        <v/>
      </c>
      <c r="F4" s="2" t="str">
        <f>IFERROR('STAFF BUILDING  '!F4+'WHITE HOUSE'!F4,"")</f>
        <v/>
      </c>
      <c r="G4" s="2">
        <f>'STAFF BUILDING  '!G4+'WHITE HOUSE'!G4</f>
        <v>0</v>
      </c>
      <c r="H4" s="2">
        <f>'STAFF BUILDING  '!H4+'WHITE HOUSE'!H4</f>
        <v>0</v>
      </c>
      <c r="J4" s="2" t="str">
        <f>IFERROR('STAFF BUILDING  '!J4+'WHITE HOUSE'!J4,"")</f>
        <v/>
      </c>
      <c r="K4" s="2" t="str">
        <f>IFERROR('STAFF BUILDING  '!K4+'WHITE HOUSE'!K4,"")</f>
        <v/>
      </c>
      <c r="L4" s="2" t="str">
        <f>IFERROR('STAFF BUILDING  '!L4+'WHITE HOUSE'!L4,"")</f>
        <v/>
      </c>
      <c r="M4" s="2" t="str">
        <f>IFERROR('STAFF BUILDING  '!M4+'WHITE HOUSE'!M4,"")</f>
        <v/>
      </c>
      <c r="N4" s="2">
        <f>'STAFF BUILDING  '!N4+'WHITE HOUSE'!N4</f>
        <v>0</v>
      </c>
      <c r="O4" s="2">
        <f>'STAFF BUILDING  '!O4+'WHITE HOUSE'!O4</f>
        <v>0</v>
      </c>
      <c r="Q4" s="2" t="str">
        <f>IFERROR('STAFF BUILDING  '!Q4+'WHITE HOUSE'!Q4,"")</f>
        <v/>
      </c>
      <c r="R4" s="2" t="str">
        <f>IFERROR('STAFF BUILDING  '!R4+'WHITE HOUSE'!R4,"")</f>
        <v/>
      </c>
      <c r="S4" s="2" t="str">
        <f>IFERROR('STAFF BUILDING  '!S4+'WHITE HOUSE'!S4,"")</f>
        <v/>
      </c>
      <c r="T4" s="2" t="str">
        <f>IFERROR('STAFF BUILDING  '!T4+'WHITE HOUSE'!T4,"")</f>
        <v/>
      </c>
      <c r="U4" s="2">
        <f>'STAFF BUILDING  '!U4+'WHITE HOUSE'!U4</f>
        <v>0</v>
      </c>
      <c r="V4" s="2">
        <f>'STAFF BUILDING  '!V4+'WHITE HOUSE'!V4</f>
        <v>0</v>
      </c>
      <c r="X4" s="2">
        <f>IFERROR('STAFF BUILDING  '!X4+'WHITE HOUSE'!X4,"")</f>
        <v>0</v>
      </c>
      <c r="Y4" s="2">
        <f>IFERROR('STAFF BUILDING  '!Y4+'WHITE HOUSE'!Y4,"")</f>
        <v>0</v>
      </c>
      <c r="Z4" s="2">
        <f>IFERROR('STAFF BUILDING  '!Z4+'WHITE HOUSE'!Z4,"")</f>
        <v>0</v>
      </c>
      <c r="AA4" s="2">
        <f>IFERROR('STAFF BUILDING  '!AA4+'WHITE HOUSE'!AA4,"")</f>
        <v>0</v>
      </c>
      <c r="AB4" s="2">
        <f>'STAFF BUILDING  '!AB4+'WHITE HOUSE'!AB4</f>
        <v>0</v>
      </c>
      <c r="AC4" s="2">
        <f>'STAFF BUILDING  '!AC4+'WHITE HOUSE'!AC4</f>
        <v>0</v>
      </c>
      <c r="AE4" s="2" t="str">
        <f>IFERROR('STAFF BUILDING  '!AE4+'WHITE HOUSE'!AE4,"")</f>
        <v/>
      </c>
      <c r="AF4" s="2" t="str">
        <f>IFERROR('STAFF BUILDING  '!AF4+'WHITE HOUSE'!AF4,"")</f>
        <v/>
      </c>
      <c r="AG4" s="2" t="str">
        <f>IFERROR('STAFF BUILDING  '!AG4+'WHITE HOUSE'!AG4,"")</f>
        <v/>
      </c>
      <c r="AH4" s="2" t="str">
        <f>IFERROR('STAFF BUILDING  '!AH4+'WHITE HOUSE'!AH4,"")</f>
        <v/>
      </c>
      <c r="AI4" s="2">
        <f>'STAFF BUILDING  '!AI4+'WHITE HOUSE'!AI4</f>
        <v>0</v>
      </c>
      <c r="AJ4" s="2">
        <f>'STAFF BUILDING  '!AJ4+'WHITE HOUSE'!AJ4</f>
        <v>0</v>
      </c>
      <c r="AL4" s="2" t="str">
        <f>IFERROR('STAFF BUILDING  '!AL4+'WHITE HOUSE'!AL4,"")</f>
        <v/>
      </c>
      <c r="AM4" s="2" t="str">
        <f>IFERROR('STAFF BUILDING  '!AM4+'WHITE HOUSE'!AM4,"")</f>
        <v/>
      </c>
      <c r="AN4" s="2" t="str">
        <f>IFERROR('STAFF BUILDING  '!AN4+'WHITE HOUSE'!AN4,"")</f>
        <v/>
      </c>
      <c r="AO4" s="2" t="str">
        <f>IFERROR('STAFF BUILDING  '!AO4+'WHITE HOUSE'!AO4,"")</f>
        <v/>
      </c>
      <c r="AP4" s="2">
        <f>'STAFF BUILDING  '!AP4+'WHITE HOUSE'!AP4</f>
        <v>0</v>
      </c>
      <c r="AQ4" s="2">
        <f>'STAFF BUILDING  '!AQ4+'WHITE HOUSE'!AQ4</f>
        <v>0</v>
      </c>
      <c r="AS4" s="2" t="str">
        <f>IFERROR('STAFF BUILDING  '!AS4+'WHITE HOUSE'!AS4,"")</f>
        <v/>
      </c>
      <c r="AT4" s="2" t="str">
        <f>IFERROR('STAFF BUILDING  '!AT4+'WHITE HOUSE'!AT4,"")</f>
        <v/>
      </c>
      <c r="AU4" s="2">
        <f>IFERROR('STAFF BUILDING  '!AU4+'WHITE HOUSE'!AU4,"")</f>
        <v>0</v>
      </c>
      <c r="AV4" s="2">
        <f>'STAFF BUILDING  '!AV4+'WHITE HOUSE'!AV4</f>
        <v>0</v>
      </c>
      <c r="AW4" s="2">
        <f>'STAFF BUILDING  '!AW4+'WHITE HOUSE'!AW4</f>
        <v>0</v>
      </c>
      <c r="AX4" s="2">
        <f>'STAFF BUILDING  '!AX4+'WHITE HOUSE'!AX4</f>
        <v>0</v>
      </c>
      <c r="AZ4" s="2" t="str">
        <f>IFERROR('STAFF BUILDING  '!AZ4+'WHITE HOUSE'!AZ4,"")</f>
        <v/>
      </c>
      <c r="BA4" s="2" t="str">
        <f>IFERROR('STAFF BUILDING  '!BA4+'WHITE HOUSE'!BA4,"")</f>
        <v/>
      </c>
      <c r="BB4" s="2" t="str">
        <f>IFERROR('STAFF BUILDING  '!BB4+'WHITE HOUSE'!BB4,"")</f>
        <v/>
      </c>
      <c r="BC4" s="2" t="str">
        <f>IFERROR('STAFF BUILDING  '!BC4+'WHITE HOUSE'!BC4,"")</f>
        <v/>
      </c>
      <c r="BD4" s="2">
        <f>'STAFF BUILDING  '!BD4+'WHITE HOUSE'!BD4</f>
        <v>0</v>
      </c>
      <c r="BE4" s="2">
        <f>'STAFF BUILDING  '!BE4+'WHITE HOUSE'!BE4</f>
        <v>0</v>
      </c>
      <c r="BG4" s="2" t="str">
        <f>IFERROR('STAFF BUILDING  '!BG4+'WHITE HOUSE'!BG4,"")</f>
        <v/>
      </c>
      <c r="BH4" s="2" t="str">
        <f>IFERROR('STAFF BUILDING  '!BH4+'WHITE HOUSE'!BH4,"")</f>
        <v/>
      </c>
      <c r="BI4" s="2" t="str">
        <f>IFERROR('STAFF BUILDING  '!BI4+'WHITE HOUSE'!BI4,"")</f>
        <v/>
      </c>
      <c r="BJ4" s="2" t="str">
        <f>IFERROR('STAFF BUILDING  '!BJ4+'WHITE HOUSE'!BJ4,"")</f>
        <v/>
      </c>
      <c r="BK4" s="2">
        <f>'STAFF BUILDING  '!BK4+'WHITE HOUSE'!BK4</f>
        <v>0</v>
      </c>
      <c r="BL4" s="2">
        <f>'STAFF BUILDING  '!BL4+'WHITE HOUSE'!BL4</f>
        <v>0</v>
      </c>
      <c r="BN4" s="2" t="str">
        <f>IFERROR('STAFF BUILDING  '!BN4+'WHITE HOUSE'!BN4,"")</f>
        <v/>
      </c>
      <c r="BO4" s="2" t="str">
        <f>IFERROR('STAFF BUILDING  '!BO4+'WHITE HOUSE'!BO4,"")</f>
        <v/>
      </c>
      <c r="BP4" s="2" t="str">
        <f>IFERROR('STAFF BUILDING  '!BP4+'WHITE HOUSE'!BP4,"")</f>
        <v/>
      </c>
      <c r="BQ4" s="2" t="str">
        <f>IFERROR('STAFF BUILDING  '!BQ4+'WHITE HOUSE'!BQ4,"")</f>
        <v/>
      </c>
      <c r="BR4" s="2">
        <f>'STAFF BUILDING  '!BR4+'WHITE HOUSE'!BR4</f>
        <v>0</v>
      </c>
      <c r="BS4" s="2">
        <f>'STAFF BUILDING  '!BS4+'WHITE HOUSE'!BS4</f>
        <v>0</v>
      </c>
      <c r="BU4" s="2" t="str">
        <f>IFERROR('STAFF BUILDING  '!BU4+'WHITE HOUSE'!BU4,"")</f>
        <v/>
      </c>
      <c r="BV4" s="2" t="str">
        <f>IFERROR('STAFF BUILDING  '!BV4+'WHITE HOUSE'!BV4,"")</f>
        <v/>
      </c>
      <c r="BW4" s="2" t="str">
        <f>IFERROR('STAFF BUILDING  '!BW4+'WHITE HOUSE'!BW4,"")</f>
        <v/>
      </c>
      <c r="BX4" s="2" t="str">
        <f>IFERROR('STAFF BUILDING  '!BX4+'WHITE HOUSE'!BX4,"")</f>
        <v/>
      </c>
      <c r="BY4" s="2">
        <f>'STAFF BUILDING  '!BY4+'WHITE HOUSE'!BY4</f>
        <v>0</v>
      </c>
      <c r="BZ4" s="2">
        <f>'STAFF BUILDING  '!BZ4+'WHITE HOUSE'!BZ4</f>
        <v>0</v>
      </c>
      <c r="CB4" s="2">
        <f>'STAFF BUILDING  '!CB4+'WHITE HOUSE'!CB4</f>
        <v>0</v>
      </c>
      <c r="CC4" s="2">
        <f>'STAFF BUILDING  '!CC4+'WHITE HOUSE'!CC4</f>
        <v>0</v>
      </c>
      <c r="CD4" s="2">
        <f>'STAFF BUILDING  '!CD4+'WHITE HOUSE'!CD4</f>
        <v>0</v>
      </c>
      <c r="CE4" s="2">
        <f>'STAFF BUILDING  '!CE4+'WHITE HOUSE'!CE4</f>
        <v>0</v>
      </c>
      <c r="CF4" s="2">
        <f>'STAFF BUILDING  '!CF4+'WHITE HOUSE'!CF4</f>
        <v>0</v>
      </c>
      <c r="CG4" s="2">
        <f>'STAFF BUILDING  '!CG4+'WHITE HOUSE'!CG4</f>
        <v>0</v>
      </c>
      <c r="CI4" s="2">
        <f>'STAFF BUILDING  '!CI4+'WHITE HOUSE'!CI4</f>
        <v>0</v>
      </c>
      <c r="CJ4" s="2">
        <f>'STAFF BUILDING  '!CJ4+'WHITE HOUSE'!CJ4</f>
        <v>0</v>
      </c>
      <c r="CK4" s="2">
        <f>'STAFF BUILDING  '!CK4+'WHITE HOUSE'!CK4</f>
        <v>0</v>
      </c>
      <c r="CL4" s="2">
        <f>'STAFF BUILDING  '!CL4+'WHITE HOUSE'!CL4</f>
        <v>0</v>
      </c>
      <c r="CM4" s="2">
        <f>'STAFF BUILDING  '!CM4+'WHITE HOUSE'!CM4</f>
        <v>0</v>
      </c>
      <c r="CN4" s="2">
        <f>'STAFF BUILDING  '!CN4+'WHITE HOUSE'!CN4</f>
        <v>0</v>
      </c>
      <c r="CP4" s="7" t="s">
        <v>26</v>
      </c>
      <c r="CQ4" s="26">
        <f>'STAFF BUILDING  '!CQ4+'WHITE HOUSE'!CQ4</f>
        <v>1117032.5</v>
      </c>
    </row>
    <row r="5" spans="1:102" x14ac:dyDescent="0.25">
      <c r="A5" s="216"/>
      <c r="B5" t="s">
        <v>9</v>
      </c>
      <c r="C5" s="2" t="str">
        <f>IFERROR('STAFF BUILDING  '!C5+'WHITE HOUSE'!C5,"")</f>
        <v/>
      </c>
      <c r="D5" s="2" t="str">
        <f>IFERROR('STAFF BUILDING  '!D5+'WHITE HOUSE'!D5,"")</f>
        <v/>
      </c>
      <c r="E5" s="2">
        <f>IFERROR('STAFF BUILDING  '!E5+'WHITE HOUSE'!E5,"")</f>
        <v>3</v>
      </c>
      <c r="F5" s="2" t="str">
        <f>IFERROR('STAFF BUILDING  '!F5+'WHITE HOUSE'!F5,"")</f>
        <v/>
      </c>
      <c r="G5" s="2">
        <f>'STAFF BUILDING  '!G5+'WHITE HOUSE'!G5</f>
        <v>1</v>
      </c>
      <c r="H5" s="2">
        <f>'STAFF BUILDING  '!H5+'WHITE HOUSE'!H5</f>
        <v>0</v>
      </c>
      <c r="J5" s="2" t="str">
        <f>IFERROR('STAFF BUILDING  '!J5+'WHITE HOUSE'!J5,"")</f>
        <v/>
      </c>
      <c r="K5" s="2" t="str">
        <f>IFERROR('STAFF BUILDING  '!K5+'WHITE HOUSE'!K5,"")</f>
        <v/>
      </c>
      <c r="L5" s="2">
        <f>IFERROR('STAFF BUILDING  '!L5+'WHITE HOUSE'!L5,"")</f>
        <v>3</v>
      </c>
      <c r="M5" s="2" t="str">
        <f>IFERROR('STAFF BUILDING  '!M5+'WHITE HOUSE'!M5,"")</f>
        <v/>
      </c>
      <c r="N5" s="2">
        <f>'STAFF BUILDING  '!N5+'WHITE HOUSE'!N5</f>
        <v>2</v>
      </c>
      <c r="O5" s="2">
        <f>'STAFF BUILDING  '!O5+'WHITE HOUSE'!O5</f>
        <v>0</v>
      </c>
      <c r="Q5" s="2">
        <f>IFERROR('STAFF BUILDING  '!Q5+'WHITE HOUSE'!Q5,"")</f>
        <v>9</v>
      </c>
      <c r="R5" s="2">
        <f>IFERROR('STAFF BUILDING  '!R5+'WHITE HOUSE'!R5,"")</f>
        <v>56</v>
      </c>
      <c r="S5" s="2">
        <f>IFERROR('STAFF BUILDING  '!S5+'WHITE HOUSE'!S5,"")</f>
        <v>71</v>
      </c>
      <c r="T5" s="2">
        <f>IFERROR('STAFF BUILDING  '!T5+'WHITE HOUSE'!T5,"")</f>
        <v>38</v>
      </c>
      <c r="U5" s="2">
        <f>'STAFF BUILDING  '!U5+'WHITE HOUSE'!U5</f>
        <v>153</v>
      </c>
      <c r="V5" s="2">
        <f>'STAFF BUILDING  '!V5+'WHITE HOUSE'!V5</f>
        <v>0</v>
      </c>
      <c r="X5" s="2">
        <f>IFERROR('STAFF BUILDING  '!X5+'WHITE HOUSE'!X5,"")</f>
        <v>32</v>
      </c>
      <c r="Y5" s="2">
        <f>IFERROR('STAFF BUILDING  '!Y5+'WHITE HOUSE'!Y5,"")</f>
        <v>92</v>
      </c>
      <c r="Z5" s="2">
        <f>IFERROR('STAFF BUILDING  '!Z5+'WHITE HOUSE'!Z5,"")</f>
        <v>158</v>
      </c>
      <c r="AA5" s="2">
        <f>IFERROR('STAFF BUILDING  '!AA5+'WHITE HOUSE'!AA5,"")</f>
        <v>132</v>
      </c>
      <c r="AB5" s="2">
        <f>'STAFF BUILDING  '!AB5+'WHITE HOUSE'!AB5</f>
        <v>368</v>
      </c>
      <c r="AC5" s="2">
        <f>'STAFF BUILDING  '!AC5+'WHITE HOUSE'!AC5</f>
        <v>0</v>
      </c>
      <c r="AE5" s="2" t="str">
        <f>IFERROR('STAFF BUILDING  '!AE5+'WHITE HOUSE'!AE5,"")</f>
        <v/>
      </c>
      <c r="AF5" s="2" t="str">
        <f>IFERROR('STAFF BUILDING  '!AF5+'WHITE HOUSE'!AF5,"")</f>
        <v/>
      </c>
      <c r="AG5" s="2">
        <f>IFERROR('STAFF BUILDING  '!AG5+'WHITE HOUSE'!AG5,"")</f>
        <v>7</v>
      </c>
      <c r="AH5" s="2" t="str">
        <f>IFERROR('STAFF BUILDING  '!AH5+'WHITE HOUSE'!AH5,"")</f>
        <v/>
      </c>
      <c r="AI5" s="2">
        <f>'STAFF BUILDING  '!AI5+'WHITE HOUSE'!AI5</f>
        <v>1</v>
      </c>
      <c r="AJ5" s="2">
        <f>'STAFF BUILDING  '!AJ5+'WHITE HOUSE'!AJ5</f>
        <v>0</v>
      </c>
      <c r="AL5" s="2" t="str">
        <f>IFERROR('STAFF BUILDING  '!AL5+'WHITE HOUSE'!AL5,"")</f>
        <v/>
      </c>
      <c r="AM5" s="2" t="str">
        <f>IFERROR('STAFF BUILDING  '!AM5+'WHITE HOUSE'!AM5,"")</f>
        <v/>
      </c>
      <c r="AN5" s="2" t="str">
        <f>IFERROR('STAFF BUILDING  '!AN5+'WHITE HOUSE'!AN5,"")</f>
        <v/>
      </c>
      <c r="AO5" s="2" t="str">
        <f>IFERROR('STAFF BUILDING  '!AO5+'WHITE HOUSE'!AO5,"")</f>
        <v/>
      </c>
      <c r="AP5" s="2">
        <f>'STAFF BUILDING  '!AP5+'WHITE HOUSE'!AP5</f>
        <v>0</v>
      </c>
      <c r="AQ5" s="2">
        <f>'STAFF BUILDING  '!AQ5+'WHITE HOUSE'!AQ5</f>
        <v>0</v>
      </c>
      <c r="AS5" s="2" t="str">
        <f>IFERROR('STAFF BUILDING  '!AS5+'WHITE HOUSE'!AS5,"")</f>
        <v/>
      </c>
      <c r="AT5" s="2" t="str">
        <f>IFERROR('STAFF BUILDING  '!AT5+'WHITE HOUSE'!AT5,"")</f>
        <v/>
      </c>
      <c r="AU5" s="2">
        <f>IFERROR('STAFF BUILDING  '!AU5+'WHITE HOUSE'!AU5,"")</f>
        <v>10</v>
      </c>
      <c r="AV5" s="2">
        <f>'STAFF BUILDING  '!AV5+'WHITE HOUSE'!AV5</f>
        <v>0</v>
      </c>
      <c r="AW5" s="2">
        <f>'STAFF BUILDING  '!AW5+'WHITE HOUSE'!AW5</f>
        <v>0</v>
      </c>
      <c r="AX5" s="2">
        <f>'STAFF BUILDING  '!AX5+'WHITE HOUSE'!AX5</f>
        <v>0</v>
      </c>
      <c r="AZ5" s="2" t="str">
        <f>IFERROR('STAFF BUILDING  '!AZ5+'WHITE HOUSE'!AZ5,"")</f>
        <v/>
      </c>
      <c r="BA5" s="2" t="str">
        <f>IFERROR('STAFF BUILDING  '!BA5+'WHITE HOUSE'!BA5,"")</f>
        <v/>
      </c>
      <c r="BB5" s="2">
        <f>IFERROR('STAFF BUILDING  '!BB5+'WHITE HOUSE'!BB5,"")</f>
        <v>14</v>
      </c>
      <c r="BC5" s="2">
        <f>IFERROR('STAFF BUILDING  '!BC5+'WHITE HOUSE'!BC5,"")</f>
        <v>10</v>
      </c>
      <c r="BD5" s="2">
        <f>'STAFF BUILDING  '!BD5+'WHITE HOUSE'!BD5</f>
        <v>24</v>
      </c>
      <c r="BE5" s="2">
        <f>'STAFF BUILDING  '!BE5+'WHITE HOUSE'!BE5</f>
        <v>0</v>
      </c>
      <c r="BG5" s="2" t="str">
        <f>IFERROR('STAFF BUILDING  '!BG5+'WHITE HOUSE'!BG5,"")</f>
        <v/>
      </c>
      <c r="BH5" s="2" t="str">
        <f>IFERROR('STAFF BUILDING  '!BH5+'WHITE HOUSE'!BH5,"")</f>
        <v/>
      </c>
      <c r="BI5" s="2" t="str">
        <f>IFERROR('STAFF BUILDING  '!BI5+'WHITE HOUSE'!BI5,"")</f>
        <v/>
      </c>
      <c r="BJ5" s="2" t="str">
        <f>IFERROR('STAFF BUILDING  '!BJ5+'WHITE HOUSE'!BJ5,"")</f>
        <v/>
      </c>
      <c r="BK5" s="2">
        <f>'STAFF BUILDING  '!BK5+'WHITE HOUSE'!BK5</f>
        <v>0</v>
      </c>
      <c r="BL5" s="2">
        <f>'STAFF BUILDING  '!BL5+'WHITE HOUSE'!BL5</f>
        <v>0</v>
      </c>
      <c r="BN5" s="2" t="str">
        <f>IFERROR('STAFF BUILDING  '!BN5+'WHITE HOUSE'!BN5,"")</f>
        <v/>
      </c>
      <c r="BO5" s="2" t="str">
        <f>IFERROR('STAFF BUILDING  '!BO5+'WHITE HOUSE'!BO5,"")</f>
        <v/>
      </c>
      <c r="BP5" s="2" t="str">
        <f>IFERROR('STAFF BUILDING  '!BP5+'WHITE HOUSE'!BP5,"")</f>
        <v/>
      </c>
      <c r="BQ5" s="2" t="str">
        <f>IFERROR('STAFF BUILDING  '!BQ5+'WHITE HOUSE'!BQ5,"")</f>
        <v/>
      </c>
      <c r="BR5" s="2">
        <f>'STAFF BUILDING  '!BR5+'WHITE HOUSE'!BR5</f>
        <v>0</v>
      </c>
      <c r="BS5" s="2">
        <f>'STAFF BUILDING  '!BS5+'WHITE HOUSE'!BS5</f>
        <v>0</v>
      </c>
      <c r="BU5" s="2" t="str">
        <f>IFERROR('STAFF BUILDING  '!BU5+'WHITE HOUSE'!BU5,"")</f>
        <v/>
      </c>
      <c r="BV5" s="2" t="str">
        <f>IFERROR('STAFF BUILDING  '!BV5+'WHITE HOUSE'!BV5,"")</f>
        <v/>
      </c>
      <c r="BW5" s="2">
        <f>IFERROR('STAFF BUILDING  '!BW5+'WHITE HOUSE'!BW5,"")</f>
        <v>8</v>
      </c>
      <c r="BX5" s="2">
        <f>IFERROR('STAFF BUILDING  '!BX5+'WHITE HOUSE'!BX5,"")</f>
        <v>1</v>
      </c>
      <c r="BY5" s="2">
        <f>'STAFF BUILDING  '!BY5+'WHITE HOUSE'!BY5</f>
        <v>3</v>
      </c>
      <c r="BZ5" s="2">
        <f>'STAFF BUILDING  '!BZ5+'WHITE HOUSE'!BZ5</f>
        <v>0</v>
      </c>
      <c r="CB5" s="2">
        <f>'STAFF BUILDING  '!CB5+'WHITE HOUSE'!CB5</f>
        <v>0</v>
      </c>
      <c r="CC5" s="2">
        <f>'STAFF BUILDING  '!CC5+'WHITE HOUSE'!CC5</f>
        <v>0</v>
      </c>
      <c r="CD5" s="2">
        <f>'STAFF BUILDING  '!CD5+'WHITE HOUSE'!CD5</f>
        <v>128</v>
      </c>
      <c r="CE5" s="2">
        <f>'STAFF BUILDING  '!CE5+'WHITE HOUSE'!CE5</f>
        <v>21</v>
      </c>
      <c r="CF5" s="2">
        <f>'STAFF BUILDING  '!CF5+'WHITE HOUSE'!CF5</f>
        <v>149</v>
      </c>
      <c r="CG5" s="2">
        <f>'STAFF BUILDING  '!CG5+'WHITE HOUSE'!CG5</f>
        <v>0</v>
      </c>
      <c r="CI5" s="2">
        <f>'STAFF BUILDING  '!CI5+'WHITE HOUSE'!CI5</f>
        <v>41</v>
      </c>
      <c r="CJ5" s="2">
        <f>'STAFF BUILDING  '!CJ5+'WHITE HOUSE'!CJ5</f>
        <v>148</v>
      </c>
      <c r="CK5" s="2">
        <f>'STAFF BUILDING  '!CK5+'WHITE HOUSE'!CK5</f>
        <v>411</v>
      </c>
      <c r="CL5" s="2">
        <f>'STAFF BUILDING  '!CL5+'WHITE HOUSE'!CL5</f>
        <v>202</v>
      </c>
      <c r="CM5" s="2">
        <f>'STAFF BUILDING  '!CM5+'WHITE HOUSE'!CM5</f>
        <v>701</v>
      </c>
      <c r="CN5" s="2">
        <f>'STAFF BUILDING  '!CN5+'WHITE HOUSE'!CN5</f>
        <v>0</v>
      </c>
      <c r="CP5" s="7" t="s">
        <v>27</v>
      </c>
      <c r="CQ5" s="26">
        <f>'STAFF BUILDING  '!CQ5+'WHITE HOUSE'!CQ5</f>
        <v>3297025</v>
      </c>
    </row>
    <row r="6" spans="1:102" x14ac:dyDescent="0.25">
      <c r="A6" s="216"/>
      <c r="B6" t="s">
        <v>8</v>
      </c>
      <c r="C6" s="2" t="str">
        <f>IFERROR('STAFF BUILDING  '!C6+'WHITE HOUSE'!C6,"")</f>
        <v/>
      </c>
      <c r="D6" s="2" t="str">
        <f>IFERROR('STAFF BUILDING  '!D6+'WHITE HOUSE'!D6,"")</f>
        <v/>
      </c>
      <c r="E6" s="2">
        <f>IFERROR('STAFF BUILDING  '!E6+'WHITE HOUSE'!E6,"")</f>
        <v>2</v>
      </c>
      <c r="F6" s="2" t="str">
        <f>IFERROR('STAFF BUILDING  '!F6+'WHITE HOUSE'!F6,"")</f>
        <v/>
      </c>
      <c r="G6" s="2">
        <f>'STAFF BUILDING  '!G6+'WHITE HOUSE'!G6</f>
        <v>1</v>
      </c>
      <c r="H6" s="2">
        <f>'STAFF BUILDING  '!H6+'WHITE HOUSE'!H6</f>
        <v>0</v>
      </c>
      <c r="J6" s="2" t="str">
        <f>IFERROR('STAFF BUILDING  '!J6+'WHITE HOUSE'!J6,"")</f>
        <v/>
      </c>
      <c r="K6" s="2" t="str">
        <f>IFERROR('STAFF BUILDING  '!K6+'WHITE HOUSE'!K6,"")</f>
        <v/>
      </c>
      <c r="L6" s="2" t="str">
        <f>IFERROR('STAFF BUILDING  '!L6+'WHITE HOUSE'!L6,"")</f>
        <v/>
      </c>
      <c r="M6" s="2" t="str">
        <f>IFERROR('STAFF BUILDING  '!M6+'WHITE HOUSE'!M6,"")</f>
        <v/>
      </c>
      <c r="N6" s="2">
        <f>'STAFF BUILDING  '!N6+'WHITE HOUSE'!N6</f>
        <v>0</v>
      </c>
      <c r="O6" s="2">
        <f>'STAFF BUILDING  '!O6+'WHITE HOUSE'!O6</f>
        <v>0</v>
      </c>
      <c r="Q6" s="2">
        <f>IFERROR('STAFF BUILDING  '!Q6+'WHITE HOUSE'!Q6,"")</f>
        <v>2</v>
      </c>
      <c r="R6" s="2">
        <f>IFERROR('STAFF BUILDING  '!R6+'WHITE HOUSE'!R6,"")</f>
        <v>49</v>
      </c>
      <c r="S6" s="2">
        <f>IFERROR('STAFF BUILDING  '!S6+'WHITE HOUSE'!S6,"")</f>
        <v>53</v>
      </c>
      <c r="T6" s="2">
        <f>IFERROR('STAFF BUILDING  '!T6+'WHITE HOUSE'!T6,"")</f>
        <v>25</v>
      </c>
      <c r="U6" s="2">
        <f>'STAFF BUILDING  '!U6+'WHITE HOUSE'!U6</f>
        <v>112</v>
      </c>
      <c r="V6" s="2">
        <f>'STAFF BUILDING  '!V6+'WHITE HOUSE'!V6</f>
        <v>0</v>
      </c>
      <c r="X6" s="2">
        <f>IFERROR('STAFF BUILDING  '!X6+'WHITE HOUSE'!X6,"")</f>
        <v>21</v>
      </c>
      <c r="Y6" s="2">
        <f>IFERROR('STAFF BUILDING  '!Y6+'WHITE HOUSE'!Y6,"")</f>
        <v>84</v>
      </c>
      <c r="Z6" s="2">
        <f>IFERROR('STAFF BUILDING  '!Z6+'WHITE HOUSE'!Z6,"")</f>
        <v>140</v>
      </c>
      <c r="AA6" s="2">
        <f>IFERROR('STAFF BUILDING  '!AA6+'WHITE HOUSE'!AA6,"")</f>
        <v>139</v>
      </c>
      <c r="AB6" s="2">
        <f>'STAFF BUILDING  '!AB6+'WHITE HOUSE'!AB6</f>
        <v>350</v>
      </c>
      <c r="AC6" s="2">
        <f>'STAFF BUILDING  '!AC6+'WHITE HOUSE'!AC6</f>
        <v>0</v>
      </c>
      <c r="AE6" s="2" t="str">
        <f>IFERROR('STAFF BUILDING  '!AE6+'WHITE HOUSE'!AE6,"")</f>
        <v/>
      </c>
      <c r="AF6" s="2" t="str">
        <f>IFERROR('STAFF BUILDING  '!AF6+'WHITE HOUSE'!AF6,"")</f>
        <v/>
      </c>
      <c r="AG6" s="2">
        <f>IFERROR('STAFF BUILDING  '!AG6+'WHITE HOUSE'!AG6,"")</f>
        <v>12</v>
      </c>
      <c r="AH6" s="2">
        <f>IFERROR('STAFF BUILDING  '!AH6+'WHITE HOUSE'!AH6,"")</f>
        <v>1</v>
      </c>
      <c r="AI6" s="2">
        <f>'STAFF BUILDING  '!AI6+'WHITE HOUSE'!AI6</f>
        <v>2</v>
      </c>
      <c r="AJ6" s="2">
        <f>'STAFF BUILDING  '!AJ6+'WHITE HOUSE'!AJ6</f>
        <v>0</v>
      </c>
      <c r="AL6" s="2" t="str">
        <f>IFERROR('STAFF BUILDING  '!AL6+'WHITE HOUSE'!AL6,"")</f>
        <v/>
      </c>
      <c r="AM6" s="2" t="str">
        <f>IFERROR('STAFF BUILDING  '!AM6+'WHITE HOUSE'!AM6,"")</f>
        <v/>
      </c>
      <c r="AN6" s="2">
        <f>IFERROR('STAFF BUILDING  '!AN6+'WHITE HOUSE'!AN6,"")</f>
        <v>2</v>
      </c>
      <c r="AO6" s="2" t="str">
        <f>IFERROR('STAFF BUILDING  '!AO6+'WHITE HOUSE'!AO6,"")</f>
        <v/>
      </c>
      <c r="AP6" s="2">
        <f>'STAFF BUILDING  '!AP6+'WHITE HOUSE'!AP6</f>
        <v>1</v>
      </c>
      <c r="AQ6" s="2">
        <f>'STAFF BUILDING  '!AQ6+'WHITE HOUSE'!AQ6</f>
        <v>0</v>
      </c>
      <c r="AS6" s="2" t="str">
        <f>IFERROR('STAFF BUILDING  '!AS6+'WHITE HOUSE'!AS6,"")</f>
        <v/>
      </c>
      <c r="AT6" s="2" t="str">
        <f>IFERROR('STAFF BUILDING  '!AT6+'WHITE HOUSE'!AT6,"")</f>
        <v/>
      </c>
      <c r="AU6" s="2">
        <f>IFERROR('STAFF BUILDING  '!AU6+'WHITE HOUSE'!AU6,"")</f>
        <v>6</v>
      </c>
      <c r="AV6" s="2">
        <f>'STAFF BUILDING  '!AV6+'WHITE HOUSE'!AV6</f>
        <v>0</v>
      </c>
      <c r="AW6" s="2">
        <f>'STAFF BUILDING  '!AW6+'WHITE HOUSE'!AW6</f>
        <v>0</v>
      </c>
      <c r="AX6" s="2">
        <f>'STAFF BUILDING  '!AX6+'WHITE HOUSE'!AX6</f>
        <v>0</v>
      </c>
      <c r="AZ6" s="2" t="str">
        <f>IFERROR('STAFF BUILDING  '!AZ6+'WHITE HOUSE'!AZ6,"")</f>
        <v/>
      </c>
      <c r="BA6" s="2">
        <f>IFERROR('STAFF BUILDING  '!BA6+'WHITE HOUSE'!BA6,"")</f>
        <v>1</v>
      </c>
      <c r="BB6" s="2">
        <f>IFERROR('STAFF BUILDING  '!BB6+'WHITE HOUSE'!BB6,"")</f>
        <v>13</v>
      </c>
      <c r="BC6" s="2">
        <f>IFERROR('STAFF BUILDING  '!BC6+'WHITE HOUSE'!BC6,"")</f>
        <v>12</v>
      </c>
      <c r="BD6" s="2">
        <f>'STAFF BUILDING  '!BD6+'WHITE HOUSE'!BD6</f>
        <v>26</v>
      </c>
      <c r="BE6" s="2">
        <f>'STAFF BUILDING  '!BE6+'WHITE HOUSE'!BE6</f>
        <v>0</v>
      </c>
      <c r="BG6" s="2" t="str">
        <f>IFERROR('STAFF BUILDING  '!BG6+'WHITE HOUSE'!BG6,"")</f>
        <v/>
      </c>
      <c r="BH6" s="2" t="str">
        <f>IFERROR('STAFF BUILDING  '!BH6+'WHITE HOUSE'!BH6,"")</f>
        <v/>
      </c>
      <c r="BI6" s="2" t="str">
        <f>IFERROR('STAFF BUILDING  '!BI6+'WHITE HOUSE'!BI6,"")</f>
        <v/>
      </c>
      <c r="BJ6" s="2" t="str">
        <f>IFERROR('STAFF BUILDING  '!BJ6+'WHITE HOUSE'!BJ6,"")</f>
        <v/>
      </c>
      <c r="BK6" s="2">
        <f>'STAFF BUILDING  '!BK6+'WHITE HOUSE'!BK6</f>
        <v>0</v>
      </c>
      <c r="BL6" s="2">
        <f>'STAFF BUILDING  '!BL6+'WHITE HOUSE'!BL6</f>
        <v>0</v>
      </c>
      <c r="BN6" s="2" t="str">
        <f>IFERROR('STAFF BUILDING  '!BN6+'WHITE HOUSE'!BN6,"")</f>
        <v/>
      </c>
      <c r="BO6" s="2" t="str">
        <f>IFERROR('STAFF BUILDING  '!BO6+'WHITE HOUSE'!BO6,"")</f>
        <v/>
      </c>
      <c r="BP6" s="2" t="str">
        <f>IFERROR('STAFF BUILDING  '!BP6+'WHITE HOUSE'!BP6,"")</f>
        <v/>
      </c>
      <c r="BQ6" s="2" t="str">
        <f>IFERROR('STAFF BUILDING  '!BQ6+'WHITE HOUSE'!BQ6,"")</f>
        <v/>
      </c>
      <c r="BR6" s="2">
        <f>'STAFF BUILDING  '!BR6+'WHITE HOUSE'!BR6</f>
        <v>0</v>
      </c>
      <c r="BS6" s="2">
        <f>'STAFF BUILDING  '!BS6+'WHITE HOUSE'!BS6</f>
        <v>0</v>
      </c>
      <c r="BU6" s="2" t="str">
        <f>IFERROR('STAFF BUILDING  '!BU6+'WHITE HOUSE'!BU6,"")</f>
        <v/>
      </c>
      <c r="BV6" s="2" t="str">
        <f>IFERROR('STAFF BUILDING  '!BV6+'WHITE HOUSE'!BV6,"")</f>
        <v/>
      </c>
      <c r="BW6" s="2">
        <f>IFERROR('STAFF BUILDING  '!BW6+'WHITE HOUSE'!BW6,"")</f>
        <v>5</v>
      </c>
      <c r="BX6" s="2">
        <f>IFERROR('STAFF BUILDING  '!BX6+'WHITE HOUSE'!BX6,"")</f>
        <v>1</v>
      </c>
      <c r="BY6" s="2">
        <f>'STAFF BUILDING  '!BY6+'WHITE HOUSE'!BY6</f>
        <v>2</v>
      </c>
      <c r="BZ6" s="2">
        <f>'STAFF BUILDING  '!BZ6+'WHITE HOUSE'!BZ6</f>
        <v>0</v>
      </c>
      <c r="CB6" s="2">
        <f>'STAFF BUILDING  '!CB6+'WHITE HOUSE'!CB6</f>
        <v>0</v>
      </c>
      <c r="CC6" s="2">
        <f>'STAFF BUILDING  '!CC6+'WHITE HOUSE'!CC6</f>
        <v>0</v>
      </c>
      <c r="CD6" s="2">
        <f>'STAFF BUILDING  '!CD6+'WHITE HOUSE'!CD6</f>
        <v>126</v>
      </c>
      <c r="CE6" s="2">
        <f>'STAFF BUILDING  '!CE6+'WHITE HOUSE'!CE6</f>
        <v>21</v>
      </c>
      <c r="CF6" s="2">
        <f>'STAFF BUILDING  '!CF6+'WHITE HOUSE'!CF6</f>
        <v>147</v>
      </c>
      <c r="CG6" s="2">
        <f>'STAFF BUILDING  '!CG6+'WHITE HOUSE'!CG6</f>
        <v>0</v>
      </c>
      <c r="CI6" s="2">
        <f>'STAFF BUILDING  '!CI6+'WHITE HOUSE'!CI6</f>
        <v>23</v>
      </c>
      <c r="CJ6" s="2">
        <f>'STAFF BUILDING  '!CJ6+'WHITE HOUSE'!CJ6</f>
        <v>134</v>
      </c>
      <c r="CK6" s="2">
        <f>'STAFF BUILDING  '!CK6+'WHITE HOUSE'!CK6</f>
        <v>365</v>
      </c>
      <c r="CL6" s="2">
        <f>'STAFF BUILDING  '!CL6+'WHITE HOUSE'!CL6</f>
        <v>199</v>
      </c>
      <c r="CM6" s="2">
        <f>'STAFF BUILDING  '!CM6+'WHITE HOUSE'!CM6</f>
        <v>641</v>
      </c>
      <c r="CN6" s="2">
        <f>'STAFF BUILDING  '!CN6+'WHITE HOUSE'!CN6</f>
        <v>0</v>
      </c>
      <c r="CP6" s="7" t="s">
        <v>23</v>
      </c>
      <c r="CQ6" s="26">
        <f>'STAFF BUILDING  '!CQ6+'WHITE HOUSE'!CQ6</f>
        <v>68155</v>
      </c>
    </row>
    <row r="7" spans="1:102" x14ac:dyDescent="0.25">
      <c r="A7" s="216"/>
      <c r="B7" t="s">
        <v>7</v>
      </c>
      <c r="C7" s="2" t="str">
        <f>IFERROR('STAFF BUILDING  '!C7+'WHITE HOUSE'!C7,"")</f>
        <v/>
      </c>
      <c r="D7" s="2" t="str">
        <f>IFERROR('STAFF BUILDING  '!D7+'WHITE HOUSE'!D7,"")</f>
        <v/>
      </c>
      <c r="E7" s="2">
        <f>IFERROR('STAFF BUILDING  '!E7+'WHITE HOUSE'!E7,"")</f>
        <v>4</v>
      </c>
      <c r="F7" s="2" t="str">
        <f>IFERROR('STAFF BUILDING  '!F7+'WHITE HOUSE'!F7,"")</f>
        <v/>
      </c>
      <c r="G7" s="2">
        <f>'STAFF BUILDING  '!G7+'WHITE HOUSE'!G7</f>
        <v>1</v>
      </c>
      <c r="H7" s="2">
        <f>'STAFF BUILDING  '!H7+'WHITE HOUSE'!H7</f>
        <v>0</v>
      </c>
      <c r="J7" s="2" t="str">
        <f>IFERROR('STAFF BUILDING  '!J7+'WHITE HOUSE'!J7,"")</f>
        <v/>
      </c>
      <c r="K7" s="2" t="str">
        <f>IFERROR('STAFF BUILDING  '!K7+'WHITE HOUSE'!K7,"")</f>
        <v/>
      </c>
      <c r="L7" s="2">
        <f>IFERROR('STAFF BUILDING  '!L7+'WHITE HOUSE'!L7,"")</f>
        <v>7</v>
      </c>
      <c r="M7" s="2" t="str">
        <f>IFERROR('STAFF BUILDING  '!M7+'WHITE HOUSE'!M7,"")</f>
        <v/>
      </c>
      <c r="N7" s="2">
        <f>'STAFF BUILDING  '!N7+'WHITE HOUSE'!N7</f>
        <v>1</v>
      </c>
      <c r="O7" s="2">
        <f>'STAFF BUILDING  '!O7+'WHITE HOUSE'!O7</f>
        <v>0</v>
      </c>
      <c r="Q7" s="2">
        <f>IFERROR('STAFF BUILDING  '!Q7+'WHITE HOUSE'!Q7,"")</f>
        <v>5</v>
      </c>
      <c r="R7" s="2">
        <f>IFERROR('STAFF BUILDING  '!R7+'WHITE HOUSE'!R7,"")</f>
        <v>67</v>
      </c>
      <c r="S7" s="2">
        <f>IFERROR('STAFF BUILDING  '!S7+'WHITE HOUSE'!S7,"")</f>
        <v>115</v>
      </c>
      <c r="T7" s="2">
        <f>IFERROR('STAFF BUILDING  '!T7+'WHITE HOUSE'!T7,"")</f>
        <v>36</v>
      </c>
      <c r="U7" s="2">
        <f>'STAFF BUILDING  '!U7+'WHITE HOUSE'!U7</f>
        <v>174</v>
      </c>
      <c r="V7" s="2">
        <f>'STAFF BUILDING  '!V7+'WHITE HOUSE'!V7</f>
        <v>0</v>
      </c>
      <c r="X7" s="2">
        <f>IFERROR('STAFF BUILDING  '!X7+'WHITE HOUSE'!X7,"")</f>
        <v>54</v>
      </c>
      <c r="Y7" s="2">
        <f>IFERROR('STAFF BUILDING  '!Y7+'WHITE HOUSE'!Y7,"")</f>
        <v>199</v>
      </c>
      <c r="Z7" s="2">
        <f>IFERROR('STAFF BUILDING  '!Z7+'WHITE HOUSE'!Z7,"")</f>
        <v>240</v>
      </c>
      <c r="AA7" s="2">
        <f>IFERROR('STAFF BUILDING  '!AA7+'WHITE HOUSE'!AA7,"")</f>
        <v>197</v>
      </c>
      <c r="AB7" s="2">
        <f>'STAFF BUILDING  '!AB7+'WHITE HOUSE'!AB7</f>
        <v>636</v>
      </c>
      <c r="AC7" s="2">
        <f>'STAFF BUILDING  '!AC7+'WHITE HOUSE'!AC7</f>
        <v>0</v>
      </c>
      <c r="AE7" s="2" t="str">
        <f>IFERROR('STAFF BUILDING  '!AE7+'WHITE HOUSE'!AE7,"")</f>
        <v/>
      </c>
      <c r="AF7" s="2" t="str">
        <f>IFERROR('STAFF BUILDING  '!AF7+'WHITE HOUSE'!AF7,"")</f>
        <v/>
      </c>
      <c r="AG7" s="2" t="str">
        <f>IFERROR('STAFF BUILDING  '!AG7+'WHITE HOUSE'!AG7,"")</f>
        <v/>
      </c>
      <c r="AH7" s="2">
        <f>IFERROR('STAFF BUILDING  '!AH7+'WHITE HOUSE'!AH7,"")</f>
        <v>1</v>
      </c>
      <c r="AI7" s="2">
        <f>'STAFF BUILDING  '!AI7+'WHITE HOUSE'!AI7</f>
        <v>1</v>
      </c>
      <c r="AJ7" s="2">
        <f>'STAFF BUILDING  '!AJ7+'WHITE HOUSE'!AJ7</f>
        <v>0</v>
      </c>
      <c r="AL7" s="2" t="str">
        <f>IFERROR('STAFF BUILDING  '!AL7+'WHITE HOUSE'!AL7,"")</f>
        <v/>
      </c>
      <c r="AM7" s="2" t="str">
        <f>IFERROR('STAFF BUILDING  '!AM7+'WHITE HOUSE'!AM7,"")</f>
        <v/>
      </c>
      <c r="AN7" s="2">
        <f>IFERROR('STAFF BUILDING  '!AN7+'WHITE HOUSE'!AN7,"")</f>
        <v>3</v>
      </c>
      <c r="AO7" s="2" t="str">
        <f>IFERROR('STAFF BUILDING  '!AO7+'WHITE HOUSE'!AO7,"")</f>
        <v/>
      </c>
      <c r="AP7" s="2">
        <f>'STAFF BUILDING  '!AP7+'WHITE HOUSE'!AP7</f>
        <v>1</v>
      </c>
      <c r="AQ7" s="2">
        <f>'STAFF BUILDING  '!AQ7+'WHITE HOUSE'!AQ7</f>
        <v>0</v>
      </c>
      <c r="AS7" s="2" t="str">
        <f>IFERROR('STAFF BUILDING  '!AS7+'WHITE HOUSE'!AS7,"")</f>
        <v/>
      </c>
      <c r="AT7" s="2" t="str">
        <f>IFERROR('STAFF BUILDING  '!AT7+'WHITE HOUSE'!AT7,"")</f>
        <v/>
      </c>
      <c r="AU7" s="2">
        <f>IFERROR('STAFF BUILDING  '!AU7+'WHITE HOUSE'!AU7,"")</f>
        <v>9</v>
      </c>
      <c r="AV7" s="2">
        <f>'STAFF BUILDING  '!AV7+'WHITE HOUSE'!AV7</f>
        <v>0</v>
      </c>
      <c r="AW7" s="2">
        <f>'STAFF BUILDING  '!AW7+'WHITE HOUSE'!AW7</f>
        <v>0</v>
      </c>
      <c r="AX7" s="2">
        <f>'STAFF BUILDING  '!AX7+'WHITE HOUSE'!AX7</f>
        <v>0</v>
      </c>
      <c r="AZ7" s="2" t="str">
        <f>IFERROR('STAFF BUILDING  '!AZ7+'WHITE HOUSE'!AZ7,"")</f>
        <v/>
      </c>
      <c r="BA7" s="2">
        <f>IFERROR('STAFF BUILDING  '!BA7+'WHITE HOUSE'!BA7,"")</f>
        <v>2</v>
      </c>
      <c r="BB7" s="2">
        <f>IFERROR('STAFF BUILDING  '!BB7+'WHITE HOUSE'!BB7,"")</f>
        <v>26</v>
      </c>
      <c r="BC7" s="2">
        <f>IFERROR('STAFF BUILDING  '!BC7+'WHITE HOUSE'!BC7,"")</f>
        <v>14</v>
      </c>
      <c r="BD7" s="2">
        <f>'STAFF BUILDING  '!BD7+'WHITE HOUSE'!BD7</f>
        <v>41</v>
      </c>
      <c r="BE7" s="2">
        <f>'STAFF BUILDING  '!BE7+'WHITE HOUSE'!BE7</f>
        <v>0</v>
      </c>
      <c r="BG7" s="2" t="str">
        <f>IFERROR('STAFF BUILDING  '!BG7+'WHITE HOUSE'!BG7,"")</f>
        <v/>
      </c>
      <c r="BH7" s="2" t="str">
        <f>IFERROR('STAFF BUILDING  '!BH7+'WHITE HOUSE'!BH7,"")</f>
        <v/>
      </c>
      <c r="BI7" s="2" t="str">
        <f>IFERROR('STAFF BUILDING  '!BI7+'WHITE HOUSE'!BI7,"")</f>
        <v/>
      </c>
      <c r="BJ7" s="2" t="str">
        <f>IFERROR('STAFF BUILDING  '!BJ7+'WHITE HOUSE'!BJ7,"")</f>
        <v/>
      </c>
      <c r="BK7" s="2">
        <f>'STAFF BUILDING  '!BK7+'WHITE HOUSE'!BK7</f>
        <v>0</v>
      </c>
      <c r="BL7" s="2">
        <f>'STAFF BUILDING  '!BL7+'WHITE HOUSE'!BL7</f>
        <v>0</v>
      </c>
      <c r="BN7" s="2" t="str">
        <f>IFERROR('STAFF BUILDING  '!BN7+'WHITE HOUSE'!BN7,"")</f>
        <v/>
      </c>
      <c r="BO7" s="2" t="str">
        <f>IFERROR('STAFF BUILDING  '!BO7+'WHITE HOUSE'!BO7,"")</f>
        <v/>
      </c>
      <c r="BP7" s="2" t="str">
        <f>IFERROR('STAFF BUILDING  '!BP7+'WHITE HOUSE'!BP7,"")</f>
        <v/>
      </c>
      <c r="BQ7" s="2" t="str">
        <f>IFERROR('STAFF BUILDING  '!BQ7+'WHITE HOUSE'!BQ7,"")</f>
        <v/>
      </c>
      <c r="BR7" s="2">
        <f>'STAFF BUILDING  '!BR7+'WHITE HOUSE'!BR7</f>
        <v>0</v>
      </c>
      <c r="BS7" s="2">
        <f>'STAFF BUILDING  '!BS7+'WHITE HOUSE'!BS7</f>
        <v>0</v>
      </c>
      <c r="BU7" s="2" t="str">
        <f>IFERROR('STAFF BUILDING  '!BU7+'WHITE HOUSE'!BU7,"")</f>
        <v/>
      </c>
      <c r="BV7" s="2" t="str">
        <f>IFERROR('STAFF BUILDING  '!BV7+'WHITE HOUSE'!BV7,"")</f>
        <v/>
      </c>
      <c r="BW7" s="2">
        <f>IFERROR('STAFF BUILDING  '!BW7+'WHITE HOUSE'!BW7,"")</f>
        <v>10</v>
      </c>
      <c r="BX7" s="2" t="str">
        <f>IFERROR('STAFF BUILDING  '!BX7+'WHITE HOUSE'!BX7,"")</f>
        <v/>
      </c>
      <c r="BY7" s="2">
        <f>'STAFF BUILDING  '!BY7+'WHITE HOUSE'!BY7</f>
        <v>2</v>
      </c>
      <c r="BZ7" s="2">
        <f>'STAFF BUILDING  '!BZ7+'WHITE HOUSE'!BZ7</f>
        <v>0</v>
      </c>
      <c r="CB7" s="2">
        <f>'STAFF BUILDING  '!CB7+'WHITE HOUSE'!CB7</f>
        <v>0</v>
      </c>
      <c r="CC7" s="2">
        <f>'STAFF BUILDING  '!CC7+'WHITE HOUSE'!CC7</f>
        <v>0</v>
      </c>
      <c r="CD7" s="2">
        <f>'STAFF BUILDING  '!CD7+'WHITE HOUSE'!CD7</f>
        <v>209</v>
      </c>
      <c r="CE7" s="2">
        <f>'STAFF BUILDING  '!CE7+'WHITE HOUSE'!CE7</f>
        <v>86</v>
      </c>
      <c r="CF7" s="2">
        <f>'STAFF BUILDING  '!CF7+'WHITE HOUSE'!CF7</f>
        <v>295</v>
      </c>
      <c r="CG7" s="2">
        <f>'STAFF BUILDING  '!CG7+'WHITE HOUSE'!CG7</f>
        <v>0</v>
      </c>
      <c r="CI7" s="2">
        <f>'STAFF BUILDING  '!CI7+'WHITE HOUSE'!CI7</f>
        <v>59</v>
      </c>
      <c r="CJ7" s="2">
        <f>'STAFF BUILDING  '!CJ7+'WHITE HOUSE'!CJ7</f>
        <v>268</v>
      </c>
      <c r="CK7" s="2">
        <f>'STAFF BUILDING  '!CK7+'WHITE HOUSE'!CK7</f>
        <v>649</v>
      </c>
      <c r="CL7" s="2">
        <f>'STAFF BUILDING  '!CL7+'WHITE HOUSE'!CL7</f>
        <v>334</v>
      </c>
      <c r="CM7" s="2">
        <f>'STAFF BUILDING  '!CM7+'WHITE HOUSE'!CM7</f>
        <v>1152</v>
      </c>
      <c r="CN7" s="2">
        <f>'STAFF BUILDING  '!CN7+'WHITE HOUSE'!CN7</f>
        <v>0</v>
      </c>
      <c r="CP7" s="7" t="s">
        <v>35</v>
      </c>
      <c r="CQ7" s="26">
        <f>'STAFF BUILDING  '!CQ7+'WHITE HOUSE'!CQ7</f>
        <v>12147.5</v>
      </c>
    </row>
    <row r="8" spans="1:102" x14ac:dyDescent="0.25">
      <c r="A8" s="216"/>
      <c r="B8" t="s">
        <v>6</v>
      </c>
      <c r="C8" s="2" t="str">
        <f>IFERROR('STAFF BUILDING  '!C8+'WHITE HOUSE'!C8,"")</f>
        <v/>
      </c>
      <c r="D8" s="2" t="str">
        <f>IFERROR('STAFF BUILDING  '!D8+'WHITE HOUSE'!D8,"")</f>
        <v/>
      </c>
      <c r="E8" s="2" t="str">
        <f>IFERROR('STAFF BUILDING  '!E8+'WHITE HOUSE'!E8,"")</f>
        <v/>
      </c>
      <c r="F8" s="2" t="str">
        <f>IFERROR('STAFF BUILDING  '!F8+'WHITE HOUSE'!F8,"")</f>
        <v/>
      </c>
      <c r="G8" s="2">
        <f>'STAFF BUILDING  '!G8+'WHITE HOUSE'!G8</f>
        <v>0</v>
      </c>
      <c r="H8" s="2">
        <f>'STAFF BUILDING  '!H8+'WHITE HOUSE'!H8</f>
        <v>0</v>
      </c>
      <c r="J8" s="2" t="str">
        <f>IFERROR('STAFF BUILDING  '!J8+'WHITE HOUSE'!J8,"")</f>
        <v/>
      </c>
      <c r="K8" s="2" t="str">
        <f>IFERROR('STAFF BUILDING  '!K8+'WHITE HOUSE'!K8,"")</f>
        <v/>
      </c>
      <c r="L8" s="2">
        <f>IFERROR('STAFF BUILDING  '!L8+'WHITE HOUSE'!L8,"")</f>
        <v>7</v>
      </c>
      <c r="M8" s="2" t="str">
        <f>IFERROR('STAFF BUILDING  '!M8+'WHITE HOUSE'!M8,"")</f>
        <v/>
      </c>
      <c r="N8" s="2">
        <f>'STAFF BUILDING  '!N8+'WHITE HOUSE'!N8</f>
        <v>1</v>
      </c>
      <c r="O8" s="2">
        <f>'STAFF BUILDING  '!O8+'WHITE HOUSE'!O8</f>
        <v>0</v>
      </c>
      <c r="Q8" s="2">
        <f>IFERROR('STAFF BUILDING  '!Q8+'WHITE HOUSE'!Q8,"")</f>
        <v>6</v>
      </c>
      <c r="R8" s="2">
        <f>IFERROR('STAFF BUILDING  '!R8+'WHITE HOUSE'!R8,"")</f>
        <v>75</v>
      </c>
      <c r="S8" s="2">
        <f>IFERROR('STAFF BUILDING  '!S8+'WHITE HOUSE'!S8,"")</f>
        <v>121</v>
      </c>
      <c r="T8" s="2">
        <f>IFERROR('STAFF BUILDING  '!T8+'WHITE HOUSE'!T8,"")</f>
        <v>30</v>
      </c>
      <c r="U8" s="2">
        <f>'STAFF BUILDING  '!U8+'WHITE HOUSE'!U8</f>
        <v>186</v>
      </c>
      <c r="V8" s="2">
        <f>'STAFF BUILDING  '!V8+'WHITE HOUSE'!V8</f>
        <v>0</v>
      </c>
      <c r="X8" s="2">
        <f>IFERROR('STAFF BUILDING  '!X8+'WHITE HOUSE'!X8,"")</f>
        <v>35</v>
      </c>
      <c r="Y8" s="2">
        <f>IFERROR('STAFF BUILDING  '!Y8+'WHITE HOUSE'!Y8,"")</f>
        <v>173</v>
      </c>
      <c r="Z8" s="2">
        <f>IFERROR('STAFF BUILDING  '!Z8+'WHITE HOUSE'!Z8,"")</f>
        <v>235</v>
      </c>
      <c r="AA8" s="2">
        <f>IFERROR('STAFF BUILDING  '!AA8+'WHITE HOUSE'!AA8,"")</f>
        <v>214</v>
      </c>
      <c r="AB8" s="2">
        <f>'STAFF BUILDING  '!AB8+'WHITE HOUSE'!AB8</f>
        <v>605</v>
      </c>
      <c r="AC8" s="2">
        <f>'STAFF BUILDING  '!AC8+'WHITE HOUSE'!AC8</f>
        <v>0</v>
      </c>
      <c r="AE8" s="2" t="str">
        <f>IFERROR('STAFF BUILDING  '!AE8+'WHITE HOUSE'!AE8,"")</f>
        <v/>
      </c>
      <c r="AF8" s="2" t="str">
        <f>IFERROR('STAFF BUILDING  '!AF8+'WHITE HOUSE'!AF8,"")</f>
        <v/>
      </c>
      <c r="AG8" s="2" t="str">
        <f>IFERROR('STAFF BUILDING  '!AG8+'WHITE HOUSE'!AG8,"")</f>
        <v/>
      </c>
      <c r="AH8" s="2" t="str">
        <f>IFERROR('STAFF BUILDING  '!AH8+'WHITE HOUSE'!AH8,"")</f>
        <v/>
      </c>
      <c r="AI8" s="2">
        <f>'STAFF BUILDING  '!AI8+'WHITE HOUSE'!AI8</f>
        <v>0</v>
      </c>
      <c r="AJ8" s="2">
        <f>'STAFF BUILDING  '!AJ8+'WHITE HOUSE'!AJ8</f>
        <v>0</v>
      </c>
      <c r="AL8" s="2" t="str">
        <f>IFERROR('STAFF BUILDING  '!AL8+'WHITE HOUSE'!AL8,"")</f>
        <v/>
      </c>
      <c r="AM8" s="2" t="str">
        <f>IFERROR('STAFF BUILDING  '!AM8+'WHITE HOUSE'!AM8,"")</f>
        <v/>
      </c>
      <c r="AN8" s="2">
        <f>IFERROR('STAFF BUILDING  '!AN8+'WHITE HOUSE'!AN8,"")</f>
        <v>2</v>
      </c>
      <c r="AO8" s="2" t="str">
        <f>IFERROR('STAFF BUILDING  '!AO8+'WHITE HOUSE'!AO8,"")</f>
        <v/>
      </c>
      <c r="AP8" s="2">
        <f>'STAFF BUILDING  '!AP8+'WHITE HOUSE'!AP8</f>
        <v>1</v>
      </c>
      <c r="AQ8" s="2">
        <f>'STAFF BUILDING  '!AQ8+'WHITE HOUSE'!AQ8</f>
        <v>0</v>
      </c>
      <c r="AS8" s="2" t="str">
        <f>IFERROR('STAFF BUILDING  '!AS8+'WHITE HOUSE'!AS8,"")</f>
        <v/>
      </c>
      <c r="AT8" s="2" t="str">
        <f>IFERROR('STAFF BUILDING  '!AT8+'WHITE HOUSE'!AT8,"")</f>
        <v/>
      </c>
      <c r="AU8" s="2">
        <f>IFERROR('STAFF BUILDING  '!AU8+'WHITE HOUSE'!AU8,"")</f>
        <v>13</v>
      </c>
      <c r="AV8" s="2">
        <f>'STAFF BUILDING  '!AV8+'WHITE HOUSE'!AV8</f>
        <v>0</v>
      </c>
      <c r="AW8" s="2">
        <f>'STAFF BUILDING  '!AW8+'WHITE HOUSE'!AW8</f>
        <v>0</v>
      </c>
      <c r="AX8" s="2">
        <f>'STAFF BUILDING  '!AX8+'WHITE HOUSE'!AX8</f>
        <v>0</v>
      </c>
      <c r="AZ8" s="2">
        <f>IFERROR('STAFF BUILDING  '!AZ8+'WHITE HOUSE'!AZ8,"")</f>
        <v>1</v>
      </c>
      <c r="BA8" s="2" t="str">
        <f>IFERROR('STAFF BUILDING  '!BA8+'WHITE HOUSE'!BA8,"")</f>
        <v/>
      </c>
      <c r="BB8" s="2">
        <f>IFERROR('STAFF BUILDING  '!BB8+'WHITE HOUSE'!BB8,"")</f>
        <v>27</v>
      </c>
      <c r="BC8" s="2">
        <f>IFERROR('STAFF BUILDING  '!BC8+'WHITE HOUSE'!BC8,"")</f>
        <v>13</v>
      </c>
      <c r="BD8" s="2">
        <f>'STAFF BUILDING  '!BD8+'WHITE HOUSE'!BD8</f>
        <v>38</v>
      </c>
      <c r="BE8" s="2">
        <f>'STAFF BUILDING  '!BE8+'WHITE HOUSE'!BE8</f>
        <v>0</v>
      </c>
      <c r="BG8" s="2" t="str">
        <f>IFERROR('STAFF BUILDING  '!BG8+'WHITE HOUSE'!BG8,"")</f>
        <v/>
      </c>
      <c r="BH8" s="2" t="str">
        <f>IFERROR('STAFF BUILDING  '!BH8+'WHITE HOUSE'!BH8,"")</f>
        <v/>
      </c>
      <c r="BI8" s="2" t="str">
        <f>IFERROR('STAFF BUILDING  '!BI8+'WHITE HOUSE'!BI8,"")</f>
        <v/>
      </c>
      <c r="BJ8" s="2" t="str">
        <f>IFERROR('STAFF BUILDING  '!BJ8+'WHITE HOUSE'!BJ8,"")</f>
        <v/>
      </c>
      <c r="BK8" s="2">
        <f>'STAFF BUILDING  '!BK8+'WHITE HOUSE'!BK8</f>
        <v>0</v>
      </c>
      <c r="BL8" s="2">
        <f>'STAFF BUILDING  '!BL8+'WHITE HOUSE'!BL8</f>
        <v>0</v>
      </c>
      <c r="BN8" s="2" t="str">
        <f>IFERROR('STAFF BUILDING  '!BN8+'WHITE HOUSE'!BN8,"")</f>
        <v/>
      </c>
      <c r="BO8" s="2" t="str">
        <f>IFERROR('STAFF BUILDING  '!BO8+'WHITE HOUSE'!BO8,"")</f>
        <v/>
      </c>
      <c r="BP8" s="2" t="str">
        <f>IFERROR('STAFF BUILDING  '!BP8+'WHITE HOUSE'!BP8,"")</f>
        <v/>
      </c>
      <c r="BQ8" s="2" t="str">
        <f>IFERROR('STAFF BUILDING  '!BQ8+'WHITE HOUSE'!BQ8,"")</f>
        <v/>
      </c>
      <c r="BR8" s="2">
        <f>'STAFF BUILDING  '!BR8+'WHITE HOUSE'!BR8</f>
        <v>0</v>
      </c>
      <c r="BS8" s="2">
        <f>'STAFF BUILDING  '!BS8+'WHITE HOUSE'!BS8</f>
        <v>0</v>
      </c>
      <c r="BU8" s="2" t="str">
        <f>IFERROR('STAFF BUILDING  '!BU8+'WHITE HOUSE'!BU8,"")</f>
        <v/>
      </c>
      <c r="BV8" s="2" t="str">
        <f>IFERROR('STAFF BUILDING  '!BV8+'WHITE HOUSE'!BV8,"")</f>
        <v/>
      </c>
      <c r="BW8" s="2">
        <f>IFERROR('STAFF BUILDING  '!BW8+'WHITE HOUSE'!BW8,"")</f>
        <v>8</v>
      </c>
      <c r="BX8" s="2">
        <f>IFERROR('STAFF BUILDING  '!BX8+'WHITE HOUSE'!BX8,"")</f>
        <v>1</v>
      </c>
      <c r="BY8" s="2">
        <f>'STAFF BUILDING  '!BY8+'WHITE HOUSE'!BY8</f>
        <v>4</v>
      </c>
      <c r="BZ8" s="2">
        <f>'STAFF BUILDING  '!BZ8+'WHITE HOUSE'!BZ8</f>
        <v>0</v>
      </c>
      <c r="CB8" s="2">
        <f>'STAFF BUILDING  '!CB8+'WHITE HOUSE'!CB8</f>
        <v>0</v>
      </c>
      <c r="CC8" s="2">
        <f>'STAFF BUILDING  '!CC8+'WHITE HOUSE'!CC8</f>
        <v>0</v>
      </c>
      <c r="CD8" s="2">
        <f>'STAFF BUILDING  '!CD8+'WHITE HOUSE'!CD8</f>
        <v>181</v>
      </c>
      <c r="CE8" s="2">
        <f>'STAFF BUILDING  '!CE8+'WHITE HOUSE'!CE8</f>
        <v>86</v>
      </c>
      <c r="CF8" s="2">
        <f>'STAFF BUILDING  '!CF8+'WHITE HOUSE'!CF8</f>
        <v>267</v>
      </c>
      <c r="CG8" s="2">
        <f>'STAFF BUILDING  '!CG8+'WHITE HOUSE'!CG8</f>
        <v>0</v>
      </c>
      <c r="CI8" s="2">
        <f>'STAFF BUILDING  '!CI8+'WHITE HOUSE'!CI8</f>
        <v>42</v>
      </c>
      <c r="CJ8" s="2">
        <f>'STAFF BUILDING  '!CJ8+'WHITE HOUSE'!CJ8</f>
        <v>248</v>
      </c>
      <c r="CK8" s="2">
        <f>'STAFF BUILDING  '!CK8+'WHITE HOUSE'!CK8</f>
        <v>623</v>
      </c>
      <c r="CL8" s="2">
        <f>'STAFF BUILDING  '!CL8+'WHITE HOUSE'!CL8</f>
        <v>344</v>
      </c>
      <c r="CM8" s="2">
        <f>'STAFF BUILDING  '!CM8+'WHITE HOUSE'!CM8</f>
        <v>1102</v>
      </c>
      <c r="CN8" s="2">
        <f>'STAFF BUILDING  '!CN8+'WHITE HOUSE'!CN8</f>
        <v>0</v>
      </c>
      <c r="CP8" s="7" t="s">
        <v>28</v>
      </c>
      <c r="CQ8" s="26">
        <f>'STAFF BUILDING  '!CQ8+'WHITE HOUSE'!CQ8</f>
        <v>44935</v>
      </c>
    </row>
    <row r="9" spans="1:102" x14ac:dyDescent="0.25">
      <c r="A9" s="216"/>
      <c r="B9" t="s">
        <v>5</v>
      </c>
      <c r="C9" s="2" t="str">
        <f>IFERROR('STAFF BUILDING  '!C9+'WHITE HOUSE'!C9,"")</f>
        <v/>
      </c>
      <c r="D9" s="2" t="str">
        <f>IFERROR('STAFF BUILDING  '!D9+'WHITE HOUSE'!D9,"")</f>
        <v/>
      </c>
      <c r="E9" s="2" t="str">
        <f>IFERROR('STAFF BUILDING  '!E9+'WHITE HOUSE'!E9,"")</f>
        <v/>
      </c>
      <c r="F9" s="2" t="str">
        <f>IFERROR('STAFF BUILDING  '!F9+'WHITE HOUSE'!F9,"")</f>
        <v/>
      </c>
      <c r="G9" s="2">
        <f>'STAFF BUILDING  '!G9+'WHITE HOUSE'!G9</f>
        <v>0</v>
      </c>
      <c r="H9" s="2">
        <f>'STAFF BUILDING  '!H9+'WHITE HOUSE'!H9</f>
        <v>0</v>
      </c>
      <c r="J9" s="2" t="str">
        <f>IFERROR('STAFF BUILDING  '!J9+'WHITE HOUSE'!J9,"")</f>
        <v/>
      </c>
      <c r="K9" s="2" t="str">
        <f>IFERROR('STAFF BUILDING  '!K9+'WHITE HOUSE'!K9,"")</f>
        <v/>
      </c>
      <c r="L9" s="2">
        <f>IFERROR('STAFF BUILDING  '!L9+'WHITE HOUSE'!L9,"")</f>
        <v>1</v>
      </c>
      <c r="M9" s="2" t="str">
        <f>IFERROR('STAFF BUILDING  '!M9+'WHITE HOUSE'!M9,"")</f>
        <v/>
      </c>
      <c r="N9" s="2">
        <f>'STAFF BUILDING  '!N9+'WHITE HOUSE'!N9</f>
        <v>1</v>
      </c>
      <c r="O9" s="2">
        <f>'STAFF BUILDING  '!O9+'WHITE HOUSE'!O9</f>
        <v>0</v>
      </c>
      <c r="Q9" s="2">
        <f>IFERROR('STAFF BUILDING  '!Q9+'WHITE HOUSE'!Q9,"")</f>
        <v>15</v>
      </c>
      <c r="R9" s="2">
        <f>IFERROR('STAFF BUILDING  '!R9+'WHITE HOUSE'!R9,"")</f>
        <v>42</v>
      </c>
      <c r="S9" s="2">
        <f>IFERROR('STAFF BUILDING  '!S9+'WHITE HOUSE'!S9,"")</f>
        <v>49</v>
      </c>
      <c r="T9" s="2">
        <f>IFERROR('STAFF BUILDING  '!T9+'WHITE HOUSE'!T9,"")</f>
        <v>20</v>
      </c>
      <c r="U9" s="2">
        <f>'STAFF BUILDING  '!U9+'WHITE HOUSE'!U9</f>
        <v>126</v>
      </c>
      <c r="V9" s="2">
        <f>'STAFF BUILDING  '!V9+'WHITE HOUSE'!V9</f>
        <v>0</v>
      </c>
      <c r="X9" s="2">
        <f>IFERROR('STAFF BUILDING  '!X9+'WHITE HOUSE'!X9,"")</f>
        <v>24</v>
      </c>
      <c r="Y9" s="2">
        <f>IFERROR('STAFF BUILDING  '!Y9+'WHITE HOUSE'!Y9,"")</f>
        <v>108</v>
      </c>
      <c r="Z9" s="2">
        <f>IFERROR('STAFF BUILDING  '!Z9+'WHITE HOUSE'!Z9,"")</f>
        <v>90</v>
      </c>
      <c r="AA9" s="2">
        <f>IFERROR('STAFF BUILDING  '!AA9+'WHITE HOUSE'!AA9,"")</f>
        <v>139</v>
      </c>
      <c r="AB9" s="2">
        <f>'STAFF BUILDING  '!AB9+'WHITE HOUSE'!AB9</f>
        <v>361</v>
      </c>
      <c r="AC9" s="2">
        <f>'STAFF BUILDING  '!AC9+'WHITE HOUSE'!AC9</f>
        <v>0</v>
      </c>
      <c r="AE9" s="2" t="str">
        <f>IFERROR('STAFF BUILDING  '!AE9+'WHITE HOUSE'!AE9,"")</f>
        <v/>
      </c>
      <c r="AF9" s="2" t="str">
        <f>IFERROR('STAFF BUILDING  '!AF9+'WHITE HOUSE'!AF9,"")</f>
        <v/>
      </c>
      <c r="AG9" s="2">
        <f>IFERROR('STAFF BUILDING  '!AG9+'WHITE HOUSE'!AG9,"")</f>
        <v>2</v>
      </c>
      <c r="AH9" s="2" t="str">
        <f>IFERROR('STAFF BUILDING  '!AH9+'WHITE HOUSE'!AH9,"")</f>
        <v/>
      </c>
      <c r="AI9" s="2">
        <f>'STAFF BUILDING  '!AI9+'WHITE HOUSE'!AI9</f>
        <v>2</v>
      </c>
      <c r="AJ9" s="2">
        <f>'STAFF BUILDING  '!AJ9+'WHITE HOUSE'!AJ9</f>
        <v>0</v>
      </c>
      <c r="AL9" s="2" t="str">
        <f>IFERROR('STAFF BUILDING  '!AL9+'WHITE HOUSE'!AL9,"")</f>
        <v/>
      </c>
      <c r="AM9" s="2" t="str">
        <f>IFERROR('STAFF BUILDING  '!AM9+'WHITE HOUSE'!AM9,"")</f>
        <v/>
      </c>
      <c r="AN9" s="2" t="str">
        <f>IFERROR('STAFF BUILDING  '!AN9+'WHITE HOUSE'!AN9,"")</f>
        <v/>
      </c>
      <c r="AO9" s="2" t="str">
        <f>IFERROR('STAFF BUILDING  '!AO9+'WHITE HOUSE'!AO9,"")</f>
        <v/>
      </c>
      <c r="AP9" s="2">
        <f>'STAFF BUILDING  '!AP9+'WHITE HOUSE'!AP9</f>
        <v>0</v>
      </c>
      <c r="AQ9" s="2">
        <f>'STAFF BUILDING  '!AQ9+'WHITE HOUSE'!AQ9</f>
        <v>0</v>
      </c>
      <c r="AS9" s="2" t="str">
        <f>IFERROR('STAFF BUILDING  '!AS9+'WHITE HOUSE'!AS9,"")</f>
        <v/>
      </c>
      <c r="AT9" s="2" t="str">
        <f>IFERROR('STAFF BUILDING  '!AT9+'WHITE HOUSE'!AT9,"")</f>
        <v/>
      </c>
      <c r="AU9" s="2">
        <f>IFERROR('STAFF BUILDING  '!AU9+'WHITE HOUSE'!AU9,"")</f>
        <v>0</v>
      </c>
      <c r="AV9" s="2">
        <f>'STAFF BUILDING  '!AV9+'WHITE HOUSE'!AV9</f>
        <v>0</v>
      </c>
      <c r="AW9" s="2">
        <f>'STAFF BUILDING  '!AW9+'WHITE HOUSE'!AW9</f>
        <v>0</v>
      </c>
      <c r="AX9" s="2">
        <f>'STAFF BUILDING  '!AX9+'WHITE HOUSE'!AX9</f>
        <v>0</v>
      </c>
      <c r="AZ9" s="2" t="str">
        <f>IFERROR('STAFF BUILDING  '!AZ9+'WHITE HOUSE'!AZ9,"")</f>
        <v/>
      </c>
      <c r="BA9" s="2" t="str">
        <f>IFERROR('STAFF BUILDING  '!BA9+'WHITE HOUSE'!BA9,"")</f>
        <v/>
      </c>
      <c r="BB9" s="2">
        <f>IFERROR('STAFF BUILDING  '!BB9+'WHITE HOUSE'!BB9,"")</f>
        <v>8</v>
      </c>
      <c r="BC9" s="2">
        <f>IFERROR('STAFF BUILDING  '!BC9+'WHITE HOUSE'!BC9,"")</f>
        <v>10</v>
      </c>
      <c r="BD9" s="2">
        <f>'STAFF BUILDING  '!BD9+'WHITE HOUSE'!BD9</f>
        <v>18</v>
      </c>
      <c r="BE9" s="2">
        <f>'STAFF BUILDING  '!BE9+'WHITE HOUSE'!BE9</f>
        <v>0</v>
      </c>
      <c r="BG9" s="2" t="str">
        <f>IFERROR('STAFF BUILDING  '!BG9+'WHITE HOUSE'!BG9,"")</f>
        <v/>
      </c>
      <c r="BH9" s="2" t="str">
        <f>IFERROR('STAFF BUILDING  '!BH9+'WHITE HOUSE'!BH9,"")</f>
        <v/>
      </c>
      <c r="BI9" s="2">
        <f>IFERROR('STAFF BUILDING  '!BI9+'WHITE HOUSE'!BI9,"")</f>
        <v>1</v>
      </c>
      <c r="BJ9" s="2" t="str">
        <f>IFERROR('STAFF BUILDING  '!BJ9+'WHITE HOUSE'!BJ9,"")</f>
        <v/>
      </c>
      <c r="BK9" s="2">
        <f>'STAFF BUILDING  '!BK9+'WHITE HOUSE'!BK9</f>
        <v>1</v>
      </c>
      <c r="BL9" s="2">
        <f>'STAFF BUILDING  '!BL9+'WHITE HOUSE'!BL9</f>
        <v>0</v>
      </c>
      <c r="BN9" s="2" t="str">
        <f>IFERROR('STAFF BUILDING  '!BN9+'WHITE HOUSE'!BN9,"")</f>
        <v/>
      </c>
      <c r="BO9" s="2" t="str">
        <f>IFERROR('STAFF BUILDING  '!BO9+'WHITE HOUSE'!BO9,"")</f>
        <v/>
      </c>
      <c r="BP9" s="2" t="str">
        <f>IFERROR('STAFF BUILDING  '!BP9+'WHITE HOUSE'!BP9,"")</f>
        <v/>
      </c>
      <c r="BQ9" s="2" t="str">
        <f>IFERROR('STAFF BUILDING  '!BQ9+'WHITE HOUSE'!BQ9,"")</f>
        <v/>
      </c>
      <c r="BR9" s="2">
        <f>'STAFF BUILDING  '!BR9+'WHITE HOUSE'!BR9</f>
        <v>0</v>
      </c>
      <c r="BS9" s="2">
        <f>'STAFF BUILDING  '!BS9+'WHITE HOUSE'!BS9</f>
        <v>0</v>
      </c>
      <c r="BU9" s="2" t="str">
        <f>IFERROR('STAFF BUILDING  '!BU9+'WHITE HOUSE'!BU9,"")</f>
        <v/>
      </c>
      <c r="BV9" s="2" t="str">
        <f>IFERROR('STAFF BUILDING  '!BV9+'WHITE HOUSE'!BV9,"")</f>
        <v/>
      </c>
      <c r="BW9" s="2">
        <f>IFERROR('STAFF BUILDING  '!BW9+'WHITE HOUSE'!BW9,"")</f>
        <v>2</v>
      </c>
      <c r="BX9" s="2">
        <f>IFERROR('STAFF BUILDING  '!BX9+'WHITE HOUSE'!BX9,"")</f>
        <v>1</v>
      </c>
      <c r="BY9" s="2">
        <f>'STAFF BUILDING  '!BY9+'WHITE HOUSE'!BY9</f>
        <v>3</v>
      </c>
      <c r="BZ9" s="2">
        <f>'STAFF BUILDING  '!BZ9+'WHITE HOUSE'!BZ9</f>
        <v>0</v>
      </c>
      <c r="CB9" s="2">
        <f>'STAFF BUILDING  '!CB9+'WHITE HOUSE'!CB9</f>
        <v>0</v>
      </c>
      <c r="CC9" s="2">
        <f>'STAFF BUILDING  '!CC9+'WHITE HOUSE'!CC9</f>
        <v>0</v>
      </c>
      <c r="CD9" s="2">
        <f>'STAFF BUILDING  '!CD9+'WHITE HOUSE'!CD9</f>
        <v>29</v>
      </c>
      <c r="CE9" s="2">
        <f>'STAFF BUILDING  '!CE9+'WHITE HOUSE'!CE9</f>
        <v>21</v>
      </c>
      <c r="CF9" s="2">
        <f>'STAFF BUILDING  '!CF9+'WHITE HOUSE'!CF9</f>
        <v>50</v>
      </c>
      <c r="CG9" s="2">
        <f>'STAFF BUILDING  '!CG9+'WHITE HOUSE'!CG9</f>
        <v>0</v>
      </c>
      <c r="CI9" s="2">
        <f>'STAFF BUILDING  '!CI9+'WHITE HOUSE'!CI9</f>
        <v>39</v>
      </c>
      <c r="CJ9" s="2">
        <f>'STAFF BUILDING  '!CJ9+'WHITE HOUSE'!CJ9</f>
        <v>150</v>
      </c>
      <c r="CK9" s="2">
        <f>'STAFF BUILDING  '!CK9+'WHITE HOUSE'!CK9</f>
        <v>182</v>
      </c>
      <c r="CL9" s="2">
        <f>'STAFF BUILDING  '!CL9+'WHITE HOUSE'!CL9</f>
        <v>191</v>
      </c>
      <c r="CM9" s="2">
        <f>'STAFF BUILDING  '!CM9+'WHITE HOUSE'!CM9</f>
        <v>562</v>
      </c>
      <c r="CN9" s="2">
        <f>'STAFF BUILDING  '!CN9+'WHITE HOUSE'!CN9</f>
        <v>0</v>
      </c>
      <c r="CP9" s="7" t="s">
        <v>21</v>
      </c>
      <c r="CQ9" s="26">
        <f>'STAFF BUILDING  '!CQ9+'WHITE HOUSE'!CQ9</f>
        <v>217150</v>
      </c>
    </row>
    <row r="10" spans="1:102" x14ac:dyDescent="0.25">
      <c r="A10" s="216"/>
      <c r="B10" t="s">
        <v>4</v>
      </c>
      <c r="C10" s="2" t="str">
        <f>IFERROR('STAFF BUILDING  '!C10+'WHITE HOUSE'!C10,"")</f>
        <v/>
      </c>
      <c r="D10" s="2" t="str">
        <f>IFERROR('STAFF BUILDING  '!D10+'WHITE HOUSE'!D10,"")</f>
        <v/>
      </c>
      <c r="E10" s="2" t="str">
        <f>IFERROR('STAFF BUILDING  '!E10+'WHITE HOUSE'!E10,"")</f>
        <v/>
      </c>
      <c r="F10" s="2" t="str">
        <f>IFERROR('STAFF BUILDING  '!F10+'WHITE HOUSE'!F10,"")</f>
        <v/>
      </c>
      <c r="G10" s="2">
        <f>'STAFF BUILDING  '!G10+'WHITE HOUSE'!G10</f>
        <v>0</v>
      </c>
      <c r="H10" s="2">
        <f>'STAFF BUILDING  '!H10+'WHITE HOUSE'!H10</f>
        <v>0</v>
      </c>
      <c r="J10" s="2" t="str">
        <f>IFERROR('STAFF BUILDING  '!J10+'WHITE HOUSE'!J10,"")</f>
        <v/>
      </c>
      <c r="K10" s="2" t="str">
        <f>IFERROR('STAFF BUILDING  '!K10+'WHITE HOUSE'!K10,"")</f>
        <v/>
      </c>
      <c r="L10" s="2" t="str">
        <f>IFERROR('STAFF BUILDING  '!L10+'WHITE HOUSE'!L10,"")</f>
        <v/>
      </c>
      <c r="M10" s="2">
        <f>IFERROR('STAFF BUILDING  '!M10+'WHITE HOUSE'!M10,"")</f>
        <v>1</v>
      </c>
      <c r="N10" s="2">
        <f>'STAFF BUILDING  '!N10+'WHITE HOUSE'!N10</f>
        <v>1</v>
      </c>
      <c r="O10" s="2">
        <f>'STAFF BUILDING  '!O10+'WHITE HOUSE'!O10</f>
        <v>0</v>
      </c>
      <c r="Q10" s="2">
        <f>IFERROR('STAFF BUILDING  '!Q10+'WHITE HOUSE'!Q10,"")</f>
        <v>4</v>
      </c>
      <c r="R10" s="2">
        <f>IFERROR('STAFF BUILDING  '!R10+'WHITE HOUSE'!R10,"")</f>
        <v>39</v>
      </c>
      <c r="S10" s="2">
        <f>IFERROR('STAFF BUILDING  '!S10+'WHITE HOUSE'!S10,"")</f>
        <v>48</v>
      </c>
      <c r="T10" s="2">
        <f>IFERROR('STAFF BUILDING  '!T10+'WHITE HOUSE'!T10,"")</f>
        <v>25</v>
      </c>
      <c r="U10" s="2">
        <f>'STAFF BUILDING  '!U10+'WHITE HOUSE'!U10</f>
        <v>116</v>
      </c>
      <c r="V10" s="2">
        <f>'STAFF BUILDING  '!V10+'WHITE HOUSE'!V10</f>
        <v>0</v>
      </c>
      <c r="X10" s="2">
        <f>IFERROR('STAFF BUILDING  '!X10+'WHITE HOUSE'!X10,"")</f>
        <v>20</v>
      </c>
      <c r="Y10" s="2">
        <f>IFERROR('STAFF BUILDING  '!Y10+'WHITE HOUSE'!Y10,"")</f>
        <v>105</v>
      </c>
      <c r="Z10" s="2">
        <f>IFERROR('STAFF BUILDING  '!Z10+'WHITE HOUSE'!Z10,"")</f>
        <v>113</v>
      </c>
      <c r="AA10" s="2">
        <f>IFERROR('STAFF BUILDING  '!AA10+'WHITE HOUSE'!AA10,"")</f>
        <v>143</v>
      </c>
      <c r="AB10" s="2">
        <f>'STAFF BUILDING  '!AB10+'WHITE HOUSE'!AB10</f>
        <v>381</v>
      </c>
      <c r="AC10" s="2">
        <f>'STAFF BUILDING  '!AC10+'WHITE HOUSE'!AC10</f>
        <v>0</v>
      </c>
      <c r="AE10" s="2" t="str">
        <f>IFERROR('STAFF BUILDING  '!AE10+'WHITE HOUSE'!AE10,"")</f>
        <v/>
      </c>
      <c r="AF10" s="2" t="str">
        <f>IFERROR('STAFF BUILDING  '!AF10+'WHITE HOUSE'!AF10,"")</f>
        <v/>
      </c>
      <c r="AG10" s="2">
        <f>IFERROR('STAFF BUILDING  '!AG10+'WHITE HOUSE'!AG10,"")</f>
        <v>1</v>
      </c>
      <c r="AH10" s="2" t="str">
        <f>IFERROR('STAFF BUILDING  '!AH10+'WHITE HOUSE'!AH10,"")</f>
        <v/>
      </c>
      <c r="AI10" s="2">
        <f>'STAFF BUILDING  '!AI10+'WHITE HOUSE'!AI10</f>
        <v>1</v>
      </c>
      <c r="AJ10" s="2">
        <f>'STAFF BUILDING  '!AJ10+'WHITE HOUSE'!AJ10</f>
        <v>0</v>
      </c>
      <c r="AL10" s="2" t="str">
        <f>IFERROR('STAFF BUILDING  '!AL10+'WHITE HOUSE'!AL10,"")</f>
        <v/>
      </c>
      <c r="AM10" s="2" t="str">
        <f>IFERROR('STAFF BUILDING  '!AM10+'WHITE HOUSE'!AM10,"")</f>
        <v/>
      </c>
      <c r="AN10" s="2" t="str">
        <f>IFERROR('STAFF BUILDING  '!AN10+'WHITE HOUSE'!AN10,"")</f>
        <v/>
      </c>
      <c r="AO10" s="2" t="str">
        <f>IFERROR('STAFF BUILDING  '!AO10+'WHITE HOUSE'!AO10,"")</f>
        <v/>
      </c>
      <c r="AP10" s="2">
        <f>'STAFF BUILDING  '!AP10+'WHITE HOUSE'!AP10</f>
        <v>0</v>
      </c>
      <c r="AQ10" s="2">
        <f>'STAFF BUILDING  '!AQ10+'WHITE HOUSE'!AQ10</f>
        <v>0</v>
      </c>
      <c r="AS10" s="2" t="str">
        <f>IFERROR('STAFF BUILDING  '!AS10+'WHITE HOUSE'!AS10,"")</f>
        <v/>
      </c>
      <c r="AT10" s="2" t="str">
        <f>IFERROR('STAFF BUILDING  '!AT10+'WHITE HOUSE'!AT10,"")</f>
        <v/>
      </c>
      <c r="AU10" s="2">
        <f>IFERROR('STAFF BUILDING  '!AU10+'WHITE HOUSE'!AU10,"")</f>
        <v>0</v>
      </c>
      <c r="AV10" s="2">
        <f>'STAFF BUILDING  '!AV10+'WHITE HOUSE'!AV10</f>
        <v>0</v>
      </c>
      <c r="AW10" s="2">
        <f>'STAFF BUILDING  '!AW10+'WHITE HOUSE'!AW10</f>
        <v>0</v>
      </c>
      <c r="AX10" s="2">
        <f>'STAFF BUILDING  '!AX10+'WHITE HOUSE'!AX10</f>
        <v>0</v>
      </c>
      <c r="AZ10" s="2" t="str">
        <f>IFERROR('STAFF BUILDING  '!AZ10+'WHITE HOUSE'!AZ10,"")</f>
        <v/>
      </c>
      <c r="BA10" s="2" t="str">
        <f>IFERROR('STAFF BUILDING  '!BA10+'WHITE HOUSE'!BA10,"")</f>
        <v/>
      </c>
      <c r="BB10" s="2">
        <f>IFERROR('STAFF BUILDING  '!BB10+'WHITE HOUSE'!BB10,"")</f>
        <v>9</v>
      </c>
      <c r="BC10" s="2">
        <f>IFERROR('STAFF BUILDING  '!BC10+'WHITE HOUSE'!BC10,"")</f>
        <v>10</v>
      </c>
      <c r="BD10" s="2">
        <f>'STAFF BUILDING  '!BD10+'WHITE HOUSE'!BD10</f>
        <v>19</v>
      </c>
      <c r="BE10" s="2">
        <f>'STAFF BUILDING  '!BE10+'WHITE HOUSE'!BE10</f>
        <v>0</v>
      </c>
      <c r="BG10" s="2" t="str">
        <f>IFERROR('STAFF BUILDING  '!BG10+'WHITE HOUSE'!BG10,"")</f>
        <v/>
      </c>
      <c r="BH10" s="2" t="str">
        <f>IFERROR('STAFF BUILDING  '!BH10+'WHITE HOUSE'!BH10,"")</f>
        <v/>
      </c>
      <c r="BI10" s="2" t="str">
        <f>IFERROR('STAFF BUILDING  '!BI10+'WHITE HOUSE'!BI10,"")</f>
        <v/>
      </c>
      <c r="BJ10" s="2">
        <f>IFERROR('STAFF BUILDING  '!BJ10+'WHITE HOUSE'!BJ10,"")</f>
        <v>1</v>
      </c>
      <c r="BK10" s="2">
        <f>'STAFF BUILDING  '!BK10+'WHITE HOUSE'!BK10</f>
        <v>1</v>
      </c>
      <c r="BL10" s="2">
        <f>'STAFF BUILDING  '!BL10+'WHITE HOUSE'!BL10</f>
        <v>0</v>
      </c>
      <c r="BN10" s="2" t="str">
        <f>IFERROR('STAFF BUILDING  '!BN10+'WHITE HOUSE'!BN10,"")</f>
        <v/>
      </c>
      <c r="BO10" s="2" t="str">
        <f>IFERROR('STAFF BUILDING  '!BO10+'WHITE HOUSE'!BO10,"")</f>
        <v/>
      </c>
      <c r="BP10" s="2" t="str">
        <f>IFERROR('STAFF BUILDING  '!BP10+'WHITE HOUSE'!BP10,"")</f>
        <v/>
      </c>
      <c r="BQ10" s="2" t="str">
        <f>IFERROR('STAFF BUILDING  '!BQ10+'WHITE HOUSE'!BQ10,"")</f>
        <v/>
      </c>
      <c r="BR10" s="2">
        <f>'STAFF BUILDING  '!BR10+'WHITE HOUSE'!BR10</f>
        <v>0</v>
      </c>
      <c r="BS10" s="2">
        <f>'STAFF BUILDING  '!BS10+'WHITE HOUSE'!BS10</f>
        <v>0</v>
      </c>
      <c r="BU10" s="2" t="str">
        <f>IFERROR('STAFF BUILDING  '!BU10+'WHITE HOUSE'!BU10,"")</f>
        <v/>
      </c>
      <c r="BV10" s="2" t="str">
        <f>IFERROR('STAFF BUILDING  '!BV10+'WHITE HOUSE'!BV10,"")</f>
        <v/>
      </c>
      <c r="BW10" s="2">
        <f>IFERROR('STAFF BUILDING  '!BW10+'WHITE HOUSE'!BW10,"")</f>
        <v>1</v>
      </c>
      <c r="BX10" s="2">
        <f>IFERROR('STAFF BUILDING  '!BX10+'WHITE HOUSE'!BX10,"")</f>
        <v>2</v>
      </c>
      <c r="BY10" s="2">
        <f>'STAFF BUILDING  '!BY10+'WHITE HOUSE'!BY10</f>
        <v>3</v>
      </c>
      <c r="BZ10" s="2">
        <f>'STAFF BUILDING  '!BZ10+'WHITE HOUSE'!BZ10</f>
        <v>0</v>
      </c>
      <c r="CB10" s="2">
        <f>'STAFF BUILDING  '!CB10+'WHITE HOUSE'!CB10</f>
        <v>0</v>
      </c>
      <c r="CC10" s="2">
        <f>'STAFF BUILDING  '!CC10+'WHITE HOUSE'!CC10</f>
        <v>0</v>
      </c>
      <c r="CD10" s="2">
        <f>'STAFF BUILDING  '!CD10+'WHITE HOUSE'!CD10</f>
        <v>126</v>
      </c>
      <c r="CE10" s="2">
        <f>'STAFF BUILDING  '!CE10+'WHITE HOUSE'!CE10</f>
        <v>21</v>
      </c>
      <c r="CF10" s="2">
        <f>'STAFF BUILDING  '!CF10+'WHITE HOUSE'!CF10</f>
        <v>147</v>
      </c>
      <c r="CG10" s="2">
        <f>'STAFF BUILDING  '!CG10+'WHITE HOUSE'!CG10</f>
        <v>0</v>
      </c>
      <c r="CI10" s="2">
        <f>'STAFF BUILDING  '!CI10+'WHITE HOUSE'!CI10</f>
        <v>24</v>
      </c>
      <c r="CJ10" s="2">
        <f>'STAFF BUILDING  '!CJ10+'WHITE HOUSE'!CJ10</f>
        <v>144</v>
      </c>
      <c r="CK10" s="2">
        <f>'STAFF BUILDING  '!CK10+'WHITE HOUSE'!CK10</f>
        <v>298</v>
      </c>
      <c r="CL10" s="2">
        <f>'STAFF BUILDING  '!CL10+'WHITE HOUSE'!CL10</f>
        <v>203</v>
      </c>
      <c r="CM10" s="2">
        <f>'STAFF BUILDING  '!CM10+'WHITE HOUSE'!CM10</f>
        <v>669</v>
      </c>
      <c r="CN10" s="2">
        <f>'STAFF BUILDING  '!CN10+'WHITE HOUSE'!CN10</f>
        <v>0</v>
      </c>
      <c r="CP10" s="7" t="s">
        <v>20</v>
      </c>
      <c r="CQ10" s="26">
        <f>'STAFF BUILDING  '!CQ10+'WHITE HOUSE'!CQ10</f>
        <v>28595</v>
      </c>
    </row>
    <row r="11" spans="1:102" x14ac:dyDescent="0.25">
      <c r="A11" s="216"/>
      <c r="B11" t="s">
        <v>3</v>
      </c>
      <c r="C11" s="2">
        <f>'STAFF BUILDING  '!C11+'WHITE HOUSE'!C11</f>
        <v>0</v>
      </c>
      <c r="D11" s="2">
        <f>'STAFF BUILDING  '!D11+'WHITE HOUSE'!D11</f>
        <v>0</v>
      </c>
      <c r="E11" s="2">
        <f>'STAFF BUILDING  '!E11+'WHITE HOUSE'!E11</f>
        <v>12</v>
      </c>
      <c r="F11" s="2">
        <f>'STAFF BUILDING  '!F11+'WHITE HOUSE'!F11</f>
        <v>0</v>
      </c>
      <c r="G11" s="2">
        <f>'STAFF BUILDING  '!G11+'WHITE HOUSE'!G11</f>
        <v>3</v>
      </c>
      <c r="H11" s="2">
        <f>'STAFF BUILDING  '!H11+'WHITE HOUSE'!H11</f>
        <v>0</v>
      </c>
      <c r="I11" s="5"/>
      <c r="J11" s="2">
        <f>'STAFF BUILDING  '!J11+'WHITE HOUSE'!J11</f>
        <v>0</v>
      </c>
      <c r="K11" s="2">
        <f>'STAFF BUILDING  '!K11+'WHITE HOUSE'!K11</f>
        <v>0</v>
      </c>
      <c r="L11" s="2">
        <f>'STAFF BUILDING  '!L11+'WHITE HOUSE'!L11</f>
        <v>19</v>
      </c>
      <c r="M11" s="2">
        <f>'STAFF BUILDING  '!M11+'WHITE HOUSE'!M11</f>
        <v>1</v>
      </c>
      <c r="N11" s="2">
        <f>'STAFF BUILDING  '!N11+'WHITE HOUSE'!N11</f>
        <v>6</v>
      </c>
      <c r="O11" s="2">
        <f>'STAFF BUILDING  '!O11+'WHITE HOUSE'!O11</f>
        <v>0</v>
      </c>
      <c r="P11" s="5"/>
      <c r="Q11" s="2">
        <f>'STAFF BUILDING  '!Q11+'WHITE HOUSE'!Q11</f>
        <v>41</v>
      </c>
      <c r="R11" s="2">
        <f>'STAFF BUILDING  '!R11+'WHITE HOUSE'!R11</f>
        <v>328</v>
      </c>
      <c r="S11" s="2">
        <f>'STAFF BUILDING  '!S11+'WHITE HOUSE'!S11</f>
        <v>457</v>
      </c>
      <c r="T11" s="2">
        <f>'STAFF BUILDING  '!T11+'WHITE HOUSE'!T11</f>
        <v>174</v>
      </c>
      <c r="U11" s="2">
        <f>'STAFF BUILDING  '!U11+'WHITE HOUSE'!U11</f>
        <v>867</v>
      </c>
      <c r="V11" s="2">
        <f>'STAFF BUILDING  '!V11+'WHITE HOUSE'!V11</f>
        <v>0</v>
      </c>
      <c r="W11" s="5"/>
      <c r="X11" s="2">
        <f>'STAFF BUILDING  '!X11+'WHITE HOUSE'!X11</f>
        <v>186</v>
      </c>
      <c r="Y11" s="2">
        <f>'STAFF BUILDING  '!Y11+'WHITE HOUSE'!Y11</f>
        <v>761</v>
      </c>
      <c r="Z11" s="2">
        <f>'STAFF BUILDING  '!Z11+'WHITE HOUSE'!Z11</f>
        <v>976</v>
      </c>
      <c r="AA11" s="2">
        <f>'STAFF BUILDING  '!AA11+'WHITE HOUSE'!AA11</f>
        <v>964</v>
      </c>
      <c r="AB11" s="2">
        <f>'STAFF BUILDING  '!AB11+'WHITE HOUSE'!AB11</f>
        <v>2701</v>
      </c>
      <c r="AC11" s="2">
        <f>'STAFF BUILDING  '!AC11+'WHITE HOUSE'!AC11</f>
        <v>0</v>
      </c>
      <c r="AD11" s="5"/>
      <c r="AE11" s="2">
        <f>'STAFF BUILDING  '!AE11+'WHITE HOUSE'!AE11</f>
        <v>0</v>
      </c>
      <c r="AF11" s="2">
        <f>'STAFF BUILDING  '!AF11+'WHITE HOUSE'!AF11</f>
        <v>0</v>
      </c>
      <c r="AG11" s="2">
        <f>'STAFF BUILDING  '!AG11+'WHITE HOUSE'!AG11</f>
        <v>55</v>
      </c>
      <c r="AH11" s="2">
        <f>'STAFF BUILDING  '!AH11+'WHITE HOUSE'!AH11</f>
        <v>2</v>
      </c>
      <c r="AI11" s="2">
        <f>'STAFF BUILDING  '!AI11+'WHITE HOUSE'!AI11</f>
        <v>7</v>
      </c>
      <c r="AJ11" s="2">
        <f>'STAFF BUILDING  '!AJ11+'WHITE HOUSE'!AJ11</f>
        <v>0</v>
      </c>
      <c r="AK11" s="5"/>
      <c r="AL11" s="2">
        <f>'STAFF BUILDING  '!AL11+'WHITE HOUSE'!AL11</f>
        <v>0</v>
      </c>
      <c r="AM11" s="2">
        <f>'STAFF BUILDING  '!AM11+'WHITE HOUSE'!AM11</f>
        <v>0</v>
      </c>
      <c r="AN11" s="2">
        <f>'STAFF BUILDING  '!AN11+'WHITE HOUSE'!AN11</f>
        <v>10</v>
      </c>
      <c r="AO11" s="2">
        <f>'STAFF BUILDING  '!AO11+'WHITE HOUSE'!AO11</f>
        <v>0</v>
      </c>
      <c r="AP11" s="2">
        <f>'STAFF BUILDING  '!AP11+'WHITE HOUSE'!AP11</f>
        <v>3</v>
      </c>
      <c r="AQ11" s="2">
        <f>'STAFF BUILDING  '!AQ11+'WHITE HOUSE'!AQ11</f>
        <v>0</v>
      </c>
      <c r="AR11" s="5"/>
      <c r="AS11" s="2">
        <f>'STAFF BUILDING  '!AS11+'WHITE HOUSE'!AS11</f>
        <v>0</v>
      </c>
      <c r="AT11" s="2">
        <f>'STAFF BUILDING  '!AT11+'WHITE HOUSE'!AT11</f>
        <v>0</v>
      </c>
      <c r="AU11" s="2">
        <f>'STAFF BUILDING  '!AU11+'WHITE HOUSE'!AU11</f>
        <v>38</v>
      </c>
      <c r="AV11" s="2">
        <f>'STAFF BUILDING  '!AV11+'WHITE HOUSE'!AV11</f>
        <v>0</v>
      </c>
      <c r="AW11" s="2">
        <f>'STAFF BUILDING  '!AW11+'WHITE HOUSE'!AW11</f>
        <v>0</v>
      </c>
      <c r="AX11" s="2">
        <f>'STAFF BUILDING  '!AX11+'WHITE HOUSE'!AX11</f>
        <v>0</v>
      </c>
      <c r="AY11" s="5"/>
      <c r="AZ11" s="2">
        <f>'STAFF BUILDING  '!AZ11+'WHITE HOUSE'!AZ11</f>
        <v>1</v>
      </c>
      <c r="BA11" s="2">
        <f>'STAFF BUILDING  '!BA11+'WHITE HOUSE'!BA11</f>
        <v>3</v>
      </c>
      <c r="BB11" s="2">
        <f>'STAFF BUILDING  '!BB11+'WHITE HOUSE'!BB11</f>
        <v>97</v>
      </c>
      <c r="BC11" s="2">
        <f>'STAFF BUILDING  '!BC11+'WHITE HOUSE'!BC11</f>
        <v>69</v>
      </c>
      <c r="BD11" s="2">
        <f>'STAFF BUILDING  '!BD11+'WHITE HOUSE'!BD11</f>
        <v>166</v>
      </c>
      <c r="BE11" s="2">
        <f>'STAFF BUILDING  '!BE11+'WHITE HOUSE'!BE11</f>
        <v>0</v>
      </c>
      <c r="BF11" s="5"/>
      <c r="BG11" s="2">
        <f>'STAFF BUILDING  '!BG11+'WHITE HOUSE'!BG11</f>
        <v>0</v>
      </c>
      <c r="BH11" s="2">
        <f>'STAFF BUILDING  '!BH11+'WHITE HOUSE'!BH11</f>
        <v>0</v>
      </c>
      <c r="BI11" s="2">
        <f>'STAFF BUILDING  '!BI11+'WHITE HOUSE'!BI11</f>
        <v>23</v>
      </c>
      <c r="BJ11" s="2">
        <f>'STAFF BUILDING  '!BJ11+'WHITE HOUSE'!BJ11</f>
        <v>1</v>
      </c>
      <c r="BK11" s="2">
        <f>'STAFF BUILDING  '!BK11+'WHITE HOUSE'!BK11</f>
        <v>2</v>
      </c>
      <c r="BL11" s="2">
        <f>'STAFF BUILDING  '!BL11+'WHITE HOUSE'!BL11</f>
        <v>0</v>
      </c>
      <c r="BM11" s="5"/>
      <c r="BN11" s="2">
        <f>'STAFF BUILDING  '!BN11+'WHITE HOUSE'!BN11</f>
        <v>0</v>
      </c>
      <c r="BO11" s="2">
        <f>'STAFF BUILDING  '!BO11+'WHITE HOUSE'!BO11</f>
        <v>0</v>
      </c>
      <c r="BP11" s="2">
        <f>'STAFF BUILDING  '!BP11+'WHITE HOUSE'!BP11</f>
        <v>8</v>
      </c>
      <c r="BQ11" s="2">
        <f>'STAFF BUILDING  '!BQ11+'WHITE HOUSE'!BQ11</f>
        <v>0</v>
      </c>
      <c r="BR11" s="2">
        <f>'STAFF BUILDING  '!BR11+'WHITE HOUSE'!BR11</f>
        <v>0</v>
      </c>
      <c r="BS11" s="2">
        <f>'STAFF BUILDING  '!BS11+'WHITE HOUSE'!BS11</f>
        <v>0</v>
      </c>
      <c r="BT11" s="5"/>
      <c r="BU11" s="2">
        <f>'STAFF BUILDING  '!BU11+'WHITE HOUSE'!BU11</f>
        <v>0</v>
      </c>
      <c r="BV11" s="2">
        <f>'STAFF BUILDING  '!BV11+'WHITE HOUSE'!BV11</f>
        <v>0</v>
      </c>
      <c r="BW11" s="2">
        <f>'STAFF BUILDING  '!BW11+'WHITE HOUSE'!BW11</f>
        <v>34</v>
      </c>
      <c r="BX11" s="2">
        <f>'STAFF BUILDING  '!BX11+'WHITE HOUSE'!BX11</f>
        <v>6</v>
      </c>
      <c r="BY11" s="2">
        <f>'STAFF BUILDING  '!BY11+'WHITE HOUSE'!BY11</f>
        <v>17</v>
      </c>
      <c r="BZ11" s="2">
        <f>'STAFF BUILDING  '!BZ11+'WHITE HOUSE'!BZ11</f>
        <v>0</v>
      </c>
      <c r="CA11" s="5"/>
      <c r="CB11" s="2">
        <f>'STAFF BUILDING  '!CB11+'WHITE HOUSE'!CB11</f>
        <v>0</v>
      </c>
      <c r="CC11" s="2">
        <f>'STAFF BUILDING  '!CC11+'WHITE HOUSE'!CC11</f>
        <v>0</v>
      </c>
      <c r="CD11" s="2">
        <f>'STAFF BUILDING  '!CD11+'WHITE HOUSE'!CD11</f>
        <v>799</v>
      </c>
      <c r="CE11" s="2">
        <f>'STAFF BUILDING  '!CE11+'WHITE HOUSE'!CE11</f>
        <v>256</v>
      </c>
      <c r="CF11" s="2">
        <f>'STAFF BUILDING  '!CF11+'WHITE HOUSE'!CF11</f>
        <v>1055</v>
      </c>
      <c r="CG11" s="2">
        <f>'STAFF BUILDING  '!CG11+'WHITE HOUSE'!CG11</f>
        <v>0</v>
      </c>
      <c r="CI11" s="2">
        <f>'STAFF BUILDING  '!CI11+'WHITE HOUSE'!CI11</f>
        <v>228</v>
      </c>
      <c r="CJ11" s="2">
        <f>'STAFF BUILDING  '!CJ11+'WHITE HOUSE'!CJ11</f>
        <v>1092</v>
      </c>
      <c r="CK11" s="2">
        <f>'STAFF BUILDING  '!CK11+'WHITE HOUSE'!CK11</f>
        <v>2528</v>
      </c>
      <c r="CL11" s="2">
        <f>'STAFF BUILDING  '!CL11+'WHITE HOUSE'!CL11</f>
        <v>1473</v>
      </c>
      <c r="CM11" s="2">
        <f>'STAFF BUILDING  '!CM11+'WHITE HOUSE'!CM11</f>
        <v>4827</v>
      </c>
      <c r="CN11" s="2">
        <f>'STAFF BUILDING  '!CN11+'WHITE HOUSE'!CN11</f>
        <v>0</v>
      </c>
      <c r="CP11" s="7" t="s">
        <v>36</v>
      </c>
      <c r="CQ11" s="26">
        <f>'STAFF BUILDING  '!CQ11+'WHITE HOUSE'!CQ11</f>
        <v>9460</v>
      </c>
    </row>
    <row r="12" spans="1:102" x14ac:dyDescent="0.25">
      <c r="B12" t="s">
        <v>2</v>
      </c>
      <c r="C12" s="2">
        <f>'STAFF BUILDING  '!C12+'WHITE HOUSE'!C12</f>
        <v>0</v>
      </c>
      <c r="D12" s="2">
        <f>'STAFF BUILDING  '!D12+'WHITE HOUSE'!D12</f>
        <v>0</v>
      </c>
      <c r="E12" s="2">
        <f>'STAFF BUILDING  '!E12+'WHITE HOUSE'!E12</f>
        <v>13200</v>
      </c>
      <c r="F12" s="2">
        <f>'STAFF BUILDING  '!F12+'WHITE HOUSE'!F12</f>
        <v>0</v>
      </c>
      <c r="G12" s="2">
        <f>'STAFF BUILDING  '!G12+'WHITE HOUSE'!G12</f>
        <v>300</v>
      </c>
      <c r="H12" s="2">
        <f>'STAFF BUILDING  '!H12+'WHITE HOUSE'!H12</f>
        <v>0</v>
      </c>
      <c r="I12" s="3"/>
      <c r="J12" s="2">
        <f>'STAFF BUILDING  '!J12+'WHITE HOUSE'!J12</f>
        <v>0</v>
      </c>
      <c r="K12" s="2">
        <f>'STAFF BUILDING  '!K12+'WHITE HOUSE'!K12</f>
        <v>0</v>
      </c>
      <c r="L12" s="2">
        <f>'STAFF BUILDING  '!L12+'WHITE HOUSE'!L12</f>
        <v>20900</v>
      </c>
      <c r="M12" s="2">
        <f>'STAFF BUILDING  '!M12+'WHITE HOUSE'!M12</f>
        <v>1100</v>
      </c>
      <c r="N12" s="2">
        <f>'STAFF BUILDING  '!N12+'WHITE HOUSE'!N12</f>
        <v>600</v>
      </c>
      <c r="O12" s="2">
        <f>'STAFF BUILDING  '!O12+'WHITE HOUSE'!O12</f>
        <v>0</v>
      </c>
      <c r="P12" s="3"/>
      <c r="Q12" s="2">
        <f>'STAFF BUILDING  '!Q12+'WHITE HOUSE'!Q12</f>
        <v>28700</v>
      </c>
      <c r="R12" s="2">
        <f>'STAFF BUILDING  '!R12+'WHITE HOUSE'!R12</f>
        <v>229600</v>
      </c>
      <c r="S12" s="2">
        <f>'STAFF BUILDING  '!S12+'WHITE HOUSE'!S12</f>
        <v>502700</v>
      </c>
      <c r="T12" s="2">
        <f>'STAFF BUILDING  '!T12+'WHITE HOUSE'!T12</f>
        <v>191400</v>
      </c>
      <c r="U12" s="2">
        <f>'STAFF BUILDING  '!U12+'WHITE HOUSE'!U12</f>
        <v>86700</v>
      </c>
      <c r="V12" s="2">
        <f>'STAFF BUILDING  '!V12+'WHITE HOUSE'!V12</f>
        <v>0</v>
      </c>
      <c r="W12" s="3"/>
      <c r="X12" s="2">
        <f>'STAFF BUILDING  '!X12+'WHITE HOUSE'!X12</f>
        <v>130200</v>
      </c>
      <c r="Y12" s="2">
        <f>'STAFF BUILDING  '!Y12+'WHITE HOUSE'!Y12</f>
        <v>532700</v>
      </c>
      <c r="Z12" s="2">
        <f>'STAFF BUILDING  '!Z12+'WHITE HOUSE'!Z12</f>
        <v>1073600</v>
      </c>
      <c r="AA12" s="2">
        <f>'STAFF BUILDING  '!AA12+'WHITE HOUSE'!AA12</f>
        <v>1060400</v>
      </c>
      <c r="AB12" s="2">
        <f>'STAFF BUILDING  '!AB12+'WHITE HOUSE'!AB12</f>
        <v>270100</v>
      </c>
      <c r="AC12" s="2">
        <f>'STAFF BUILDING  '!AC12+'WHITE HOUSE'!AC12</f>
        <v>0</v>
      </c>
      <c r="AD12" s="3"/>
      <c r="AE12" s="2">
        <f>'STAFF BUILDING  '!AE12+'WHITE HOUSE'!AE12</f>
        <v>0</v>
      </c>
      <c r="AF12" s="2">
        <f>'STAFF BUILDING  '!AF12+'WHITE HOUSE'!AF12</f>
        <v>0</v>
      </c>
      <c r="AG12" s="2">
        <f>'STAFF BUILDING  '!AG12+'WHITE HOUSE'!AG12</f>
        <v>60500</v>
      </c>
      <c r="AH12" s="2">
        <f>'STAFF BUILDING  '!AH12+'WHITE HOUSE'!AH12</f>
        <v>2200</v>
      </c>
      <c r="AI12" s="2">
        <f>'STAFF BUILDING  '!AI12+'WHITE HOUSE'!AI12</f>
        <v>700</v>
      </c>
      <c r="AJ12" s="2">
        <f>'STAFF BUILDING  '!AJ12+'WHITE HOUSE'!AJ12</f>
        <v>0</v>
      </c>
      <c r="AK12" s="3"/>
      <c r="AL12" s="2">
        <f>'STAFF BUILDING  '!AL12+'WHITE HOUSE'!AL12</f>
        <v>0</v>
      </c>
      <c r="AM12" s="2">
        <f>'STAFF BUILDING  '!AM12+'WHITE HOUSE'!AM12</f>
        <v>0</v>
      </c>
      <c r="AN12" s="2">
        <f>'STAFF BUILDING  '!AN12+'WHITE HOUSE'!AN12</f>
        <v>11000</v>
      </c>
      <c r="AO12" s="2">
        <f>'STAFF BUILDING  '!AO12+'WHITE HOUSE'!AO12</f>
        <v>0</v>
      </c>
      <c r="AP12" s="2">
        <f>'STAFF BUILDING  '!AP12+'WHITE HOUSE'!AP12</f>
        <v>300</v>
      </c>
      <c r="AQ12" s="2">
        <f>'STAFF BUILDING  '!AQ12+'WHITE HOUSE'!AQ12</f>
        <v>0</v>
      </c>
      <c r="AR12" s="3"/>
      <c r="AS12" s="2">
        <f>'STAFF BUILDING  '!AS12+'WHITE HOUSE'!AS12</f>
        <v>0</v>
      </c>
      <c r="AT12" s="2">
        <f>'STAFF BUILDING  '!AT12+'WHITE HOUSE'!AT12</f>
        <v>0</v>
      </c>
      <c r="AU12" s="2">
        <f>'STAFF BUILDING  '!AU12+'WHITE HOUSE'!AU12</f>
        <v>41800</v>
      </c>
      <c r="AV12" s="2">
        <f>'STAFF BUILDING  '!AV12+'WHITE HOUSE'!AV12</f>
        <v>0</v>
      </c>
      <c r="AW12" s="2">
        <f>'STAFF BUILDING  '!AW12+'WHITE HOUSE'!AW12</f>
        <v>0</v>
      </c>
      <c r="AX12" s="2">
        <f>'STAFF BUILDING  '!AX12+'WHITE HOUSE'!AX12</f>
        <v>0</v>
      </c>
      <c r="AY12" s="3"/>
      <c r="AZ12" s="2">
        <f>'STAFF BUILDING  '!AZ12+'WHITE HOUSE'!AZ12</f>
        <v>700</v>
      </c>
      <c r="BA12" s="2">
        <f>'STAFF BUILDING  '!BA12+'WHITE HOUSE'!BA12</f>
        <v>2100</v>
      </c>
      <c r="BB12" s="2">
        <f>'STAFF BUILDING  '!BB12+'WHITE HOUSE'!BB12</f>
        <v>106700</v>
      </c>
      <c r="BC12" s="2">
        <f>'STAFF BUILDING  '!BC12+'WHITE HOUSE'!BC12</f>
        <v>75900</v>
      </c>
      <c r="BD12" s="2">
        <f>'STAFF BUILDING  '!BD12+'WHITE HOUSE'!BD12</f>
        <v>16600</v>
      </c>
      <c r="BE12" s="2">
        <f>'STAFF BUILDING  '!BE12+'WHITE HOUSE'!BE12</f>
        <v>0</v>
      </c>
      <c r="BF12" s="3"/>
      <c r="BG12" s="2">
        <f>'STAFF BUILDING  '!BG12+'WHITE HOUSE'!BG12</f>
        <v>0</v>
      </c>
      <c r="BH12" s="2">
        <f>'STAFF BUILDING  '!BH12+'WHITE HOUSE'!BH12</f>
        <v>0</v>
      </c>
      <c r="BI12" s="2">
        <f>'STAFF BUILDING  '!BI12+'WHITE HOUSE'!BI12</f>
        <v>25300</v>
      </c>
      <c r="BJ12" s="2">
        <f>'STAFF BUILDING  '!BJ12+'WHITE HOUSE'!BJ12</f>
        <v>1100</v>
      </c>
      <c r="BK12" s="2">
        <f>'STAFF BUILDING  '!BK12+'WHITE HOUSE'!BK12</f>
        <v>200</v>
      </c>
      <c r="BL12" s="2">
        <f>'STAFF BUILDING  '!BL12+'WHITE HOUSE'!BL12</f>
        <v>0</v>
      </c>
      <c r="BM12" s="3"/>
      <c r="BN12" s="2">
        <f>'STAFF BUILDING  '!BN12+'WHITE HOUSE'!BN12</f>
        <v>0</v>
      </c>
      <c r="BO12" s="2">
        <f>'STAFF BUILDING  '!BO12+'WHITE HOUSE'!BO12</f>
        <v>0</v>
      </c>
      <c r="BP12" s="2">
        <f>'STAFF BUILDING  '!BP12+'WHITE HOUSE'!BP12</f>
        <v>8800</v>
      </c>
      <c r="BQ12" s="2">
        <f>'STAFF BUILDING  '!BQ12+'WHITE HOUSE'!BQ12</f>
        <v>0</v>
      </c>
      <c r="BR12" s="2">
        <f>'STAFF BUILDING  '!BR12+'WHITE HOUSE'!BR12</f>
        <v>0</v>
      </c>
      <c r="BS12" s="2">
        <f>'STAFF BUILDING  '!BS12+'WHITE HOUSE'!BS12</f>
        <v>0</v>
      </c>
      <c r="BT12" s="3"/>
      <c r="BU12" s="2">
        <f>'STAFF BUILDING  '!BU12+'WHITE HOUSE'!BU12</f>
        <v>0</v>
      </c>
      <c r="BV12" s="2">
        <f>'STAFF BUILDING  '!BV12+'WHITE HOUSE'!BV12</f>
        <v>0</v>
      </c>
      <c r="BW12" s="2">
        <f>'STAFF BUILDING  '!BW12+'WHITE HOUSE'!BW12</f>
        <v>37400</v>
      </c>
      <c r="BX12" s="2">
        <f>'STAFF BUILDING  '!BX12+'WHITE HOUSE'!BX12</f>
        <v>6600</v>
      </c>
      <c r="BY12" s="2">
        <f>'STAFF BUILDING  '!BY12+'WHITE HOUSE'!BY12</f>
        <v>1700</v>
      </c>
      <c r="BZ12" s="2">
        <f>'STAFF BUILDING  '!BZ12+'WHITE HOUSE'!BZ12</f>
        <v>0</v>
      </c>
      <c r="CA12" s="3"/>
      <c r="CB12" s="2">
        <f>'STAFF BUILDING  '!CB12+'WHITE HOUSE'!CB12</f>
        <v>0</v>
      </c>
      <c r="CC12" s="2">
        <f>'STAFF BUILDING  '!CC12+'WHITE HOUSE'!CC12</f>
        <v>0</v>
      </c>
      <c r="CD12" s="2">
        <f>'STAFF BUILDING  '!CD12+'WHITE HOUSE'!CD12</f>
        <v>878900</v>
      </c>
      <c r="CE12" s="2">
        <f>'STAFF BUILDING  '!CE12+'WHITE HOUSE'!CE12</f>
        <v>281600</v>
      </c>
      <c r="CF12" s="2">
        <f>'STAFF BUILDING  '!CF12+'WHITE HOUSE'!CF12</f>
        <v>105500</v>
      </c>
      <c r="CG12" s="2">
        <f>'STAFF BUILDING  '!CG12+'WHITE HOUSE'!CG12</f>
        <v>0</v>
      </c>
      <c r="CH12" s="3"/>
      <c r="CI12" s="25">
        <f>'STAFF BUILDING  '!CI12+'WHITE HOUSE'!CI12</f>
        <v>159600</v>
      </c>
      <c r="CJ12" s="25">
        <f>'STAFF BUILDING  '!CJ12+'WHITE HOUSE'!CJ12</f>
        <v>764400</v>
      </c>
      <c r="CK12" s="25">
        <f>'STAFF BUILDING  '!CK12+'WHITE HOUSE'!CK12</f>
        <v>2780800</v>
      </c>
      <c r="CL12" s="25">
        <f>'STAFF BUILDING  '!CL12+'WHITE HOUSE'!CL12</f>
        <v>1620300</v>
      </c>
      <c r="CM12" s="25">
        <f>'STAFF BUILDING  '!CM12+'WHITE HOUSE'!CM12</f>
        <v>482700</v>
      </c>
      <c r="CN12" s="25">
        <f>'STAFF BUILDING  '!CN12+'WHITE HOUSE'!CN12</f>
        <v>0</v>
      </c>
      <c r="CP12" s="7" t="s">
        <v>18</v>
      </c>
      <c r="CQ12" s="26">
        <f>'STAFF BUILDING  '!CQ12+'WHITE HOUSE'!CQ12</f>
        <v>49127.5</v>
      </c>
      <c r="CX12" s="5"/>
    </row>
    <row r="13" spans="1:102" x14ac:dyDescent="0.25">
      <c r="B13" t="s">
        <v>1</v>
      </c>
      <c r="C13" s="2">
        <f>'STAFF BUILDING  '!C13+'WHITE HOUSE'!C13</f>
        <v>0</v>
      </c>
      <c r="D13" s="2">
        <f>'STAFF BUILDING  '!D13+'WHITE HOUSE'!D13</f>
        <v>0</v>
      </c>
      <c r="E13" s="2">
        <f>'STAFF BUILDING  '!E13+'WHITE HOUSE'!E13</f>
        <v>990</v>
      </c>
      <c r="F13" s="2">
        <f>'STAFF BUILDING  '!F13+'WHITE HOUSE'!F13</f>
        <v>0</v>
      </c>
      <c r="G13" s="2">
        <f>'STAFF BUILDING  '!G13+'WHITE HOUSE'!G13</f>
        <v>22.5</v>
      </c>
      <c r="H13" s="2">
        <f>'STAFF BUILDING  '!H13+'WHITE HOUSE'!H13</f>
        <v>0</v>
      </c>
      <c r="I13" s="3"/>
      <c r="J13" s="2">
        <f>'STAFF BUILDING  '!J13+'WHITE HOUSE'!J13</f>
        <v>0</v>
      </c>
      <c r="K13" s="2">
        <f>'STAFF BUILDING  '!K13+'WHITE HOUSE'!K13</f>
        <v>0</v>
      </c>
      <c r="L13" s="2">
        <f>'STAFF BUILDING  '!L13+'WHITE HOUSE'!L13</f>
        <v>1567.5</v>
      </c>
      <c r="M13" s="2">
        <f>'STAFF BUILDING  '!M13+'WHITE HOUSE'!M13</f>
        <v>82.5</v>
      </c>
      <c r="N13" s="2">
        <f>'STAFF BUILDING  '!N13+'WHITE HOUSE'!N13</f>
        <v>45</v>
      </c>
      <c r="O13" s="2">
        <f>'STAFF BUILDING  '!O13+'WHITE HOUSE'!O13</f>
        <v>0</v>
      </c>
      <c r="P13" s="3"/>
      <c r="Q13" s="2">
        <f>'STAFF BUILDING  '!Q13+'WHITE HOUSE'!Q13</f>
        <v>2152.5</v>
      </c>
      <c r="R13" s="2">
        <f>'STAFF BUILDING  '!R13+'WHITE HOUSE'!R13</f>
        <v>17220</v>
      </c>
      <c r="S13" s="2">
        <f>'STAFF BUILDING  '!S13+'WHITE HOUSE'!S13</f>
        <v>37702.5</v>
      </c>
      <c r="T13" s="2">
        <f>'STAFF BUILDING  '!T13+'WHITE HOUSE'!T13</f>
        <v>14355</v>
      </c>
      <c r="U13" s="2">
        <f>'STAFF BUILDING  '!U13+'WHITE HOUSE'!U13</f>
        <v>6502.5</v>
      </c>
      <c r="V13" s="2">
        <f>'STAFF BUILDING  '!V13+'WHITE HOUSE'!V13</f>
        <v>0</v>
      </c>
      <c r="W13" s="3"/>
      <c r="X13" s="2">
        <f>'STAFF BUILDING  '!X13+'WHITE HOUSE'!X13</f>
        <v>9765</v>
      </c>
      <c r="Y13" s="2">
        <f>'STAFF BUILDING  '!Y13+'WHITE HOUSE'!Y13</f>
        <v>39952.5</v>
      </c>
      <c r="Z13" s="2">
        <f>'STAFF BUILDING  '!Z13+'WHITE HOUSE'!Z13</f>
        <v>80520</v>
      </c>
      <c r="AA13" s="2">
        <f>'STAFF BUILDING  '!AA13+'WHITE HOUSE'!AA13</f>
        <v>79530</v>
      </c>
      <c r="AB13" s="2">
        <f>'STAFF BUILDING  '!AB13+'WHITE HOUSE'!AB13</f>
        <v>20257.5</v>
      </c>
      <c r="AC13" s="2">
        <f>'STAFF BUILDING  '!AC13+'WHITE HOUSE'!AC13</f>
        <v>0</v>
      </c>
      <c r="AD13" s="3"/>
      <c r="AE13" s="2">
        <f>'STAFF BUILDING  '!AE13+'WHITE HOUSE'!AE13</f>
        <v>0</v>
      </c>
      <c r="AF13" s="2">
        <f>'STAFF BUILDING  '!AF13+'WHITE HOUSE'!AF13</f>
        <v>0</v>
      </c>
      <c r="AG13" s="2">
        <f>'STAFF BUILDING  '!AG13+'WHITE HOUSE'!AG13</f>
        <v>4537.5</v>
      </c>
      <c r="AH13" s="2">
        <f>'STAFF BUILDING  '!AH13+'WHITE HOUSE'!AH13</f>
        <v>165</v>
      </c>
      <c r="AI13" s="2">
        <f>'STAFF BUILDING  '!AI13+'WHITE HOUSE'!AI13</f>
        <v>52.5</v>
      </c>
      <c r="AJ13" s="2">
        <f>'STAFF BUILDING  '!AJ13+'WHITE HOUSE'!AJ13</f>
        <v>0</v>
      </c>
      <c r="AK13" s="3"/>
      <c r="AL13" s="2">
        <f>'STAFF BUILDING  '!AL13+'WHITE HOUSE'!AL13</f>
        <v>0</v>
      </c>
      <c r="AM13" s="2">
        <f>'STAFF BUILDING  '!AM13+'WHITE HOUSE'!AM13</f>
        <v>0</v>
      </c>
      <c r="AN13" s="2">
        <f>'STAFF BUILDING  '!AN13+'WHITE HOUSE'!AN13</f>
        <v>825</v>
      </c>
      <c r="AO13" s="2">
        <f>'STAFF BUILDING  '!AO13+'WHITE HOUSE'!AO13</f>
        <v>0</v>
      </c>
      <c r="AP13" s="2">
        <f>'STAFF BUILDING  '!AP13+'WHITE HOUSE'!AP13</f>
        <v>22.5</v>
      </c>
      <c r="AQ13" s="2">
        <f>'STAFF BUILDING  '!AQ13+'WHITE HOUSE'!AQ13</f>
        <v>0</v>
      </c>
      <c r="AR13" s="3"/>
      <c r="AS13" s="2">
        <f>'STAFF BUILDING  '!AS13+'WHITE HOUSE'!AS13</f>
        <v>0</v>
      </c>
      <c r="AT13" s="2">
        <f>'STAFF BUILDING  '!AT13+'WHITE HOUSE'!AT13</f>
        <v>0</v>
      </c>
      <c r="AU13" s="2">
        <f>'STAFF BUILDING  '!AU13+'WHITE HOUSE'!AU13</f>
        <v>3135</v>
      </c>
      <c r="AV13" s="2">
        <f>'STAFF BUILDING  '!AV13+'WHITE HOUSE'!AV13</f>
        <v>0</v>
      </c>
      <c r="AW13" s="2">
        <f>'STAFF BUILDING  '!AW13+'WHITE HOUSE'!AW13</f>
        <v>0</v>
      </c>
      <c r="AX13" s="2">
        <f>'STAFF BUILDING  '!AX13+'WHITE HOUSE'!AX13</f>
        <v>0</v>
      </c>
      <c r="AY13" s="3"/>
      <c r="AZ13" s="2">
        <f>'STAFF BUILDING  '!AZ13+'WHITE HOUSE'!AZ13</f>
        <v>52.5</v>
      </c>
      <c r="BA13" s="2">
        <f>'STAFF BUILDING  '!BA13+'WHITE HOUSE'!BA13</f>
        <v>157.5</v>
      </c>
      <c r="BB13" s="2">
        <f>'STAFF BUILDING  '!BB13+'WHITE HOUSE'!BB13</f>
        <v>8002.5</v>
      </c>
      <c r="BC13" s="2">
        <f>'STAFF BUILDING  '!BC13+'WHITE HOUSE'!BC13</f>
        <v>5692.5</v>
      </c>
      <c r="BD13" s="2">
        <f>'STAFF BUILDING  '!BD13+'WHITE HOUSE'!BD13</f>
        <v>1245</v>
      </c>
      <c r="BE13" s="2">
        <f>'STAFF BUILDING  '!BE13+'WHITE HOUSE'!BE13</f>
        <v>0</v>
      </c>
      <c r="BF13" s="3"/>
      <c r="BG13" s="2">
        <f>'STAFF BUILDING  '!BG13+'WHITE HOUSE'!BG13</f>
        <v>0</v>
      </c>
      <c r="BH13" s="2">
        <f>'STAFF BUILDING  '!BH13+'WHITE HOUSE'!BH13</f>
        <v>0</v>
      </c>
      <c r="BI13" s="2">
        <f>'STAFF BUILDING  '!BI13+'WHITE HOUSE'!BI13</f>
        <v>1897.5</v>
      </c>
      <c r="BJ13" s="2">
        <f>'STAFF BUILDING  '!BJ13+'WHITE HOUSE'!BJ13</f>
        <v>82.5</v>
      </c>
      <c r="BK13" s="2">
        <f>'STAFF BUILDING  '!BK13+'WHITE HOUSE'!BK13</f>
        <v>15</v>
      </c>
      <c r="BL13" s="2">
        <f>'STAFF BUILDING  '!BL13+'WHITE HOUSE'!BL13</f>
        <v>0</v>
      </c>
      <c r="BM13" s="3"/>
      <c r="BN13" s="2">
        <f>'STAFF BUILDING  '!BN13+'WHITE HOUSE'!BN13</f>
        <v>0</v>
      </c>
      <c r="BO13" s="2">
        <f>'STAFF BUILDING  '!BO13+'WHITE HOUSE'!BO13</f>
        <v>0</v>
      </c>
      <c r="BP13" s="2">
        <f>'STAFF BUILDING  '!BP13+'WHITE HOUSE'!BP13</f>
        <v>660</v>
      </c>
      <c r="BQ13" s="2">
        <f>'STAFF BUILDING  '!BQ13+'WHITE HOUSE'!BQ13</f>
        <v>0</v>
      </c>
      <c r="BR13" s="2">
        <f>'STAFF BUILDING  '!BR13+'WHITE HOUSE'!BR13</f>
        <v>0</v>
      </c>
      <c r="BS13" s="2">
        <f>'STAFF BUILDING  '!BS13+'WHITE HOUSE'!BS13</f>
        <v>0</v>
      </c>
      <c r="BT13" s="3"/>
      <c r="BU13" s="2">
        <f>'STAFF BUILDING  '!BU13+'WHITE HOUSE'!BU13</f>
        <v>0</v>
      </c>
      <c r="BV13" s="2">
        <f>'STAFF BUILDING  '!BV13+'WHITE HOUSE'!BV13</f>
        <v>0</v>
      </c>
      <c r="BW13" s="2">
        <f>'STAFF BUILDING  '!BW13+'WHITE HOUSE'!BW13</f>
        <v>2805</v>
      </c>
      <c r="BX13" s="2">
        <f>'STAFF BUILDING  '!BX13+'WHITE HOUSE'!BX13</f>
        <v>495</v>
      </c>
      <c r="BY13" s="2">
        <f>'STAFF BUILDING  '!BY13+'WHITE HOUSE'!BY13</f>
        <v>127.5</v>
      </c>
      <c r="BZ13" s="2">
        <f>'STAFF BUILDING  '!BZ13+'WHITE HOUSE'!BZ13</f>
        <v>0</v>
      </c>
      <c r="CA13" s="3"/>
      <c r="CB13" s="2">
        <f>'STAFF BUILDING  '!CB13+'WHITE HOUSE'!CB13</f>
        <v>0</v>
      </c>
      <c r="CC13" s="2">
        <f>'STAFF BUILDING  '!CC13+'WHITE HOUSE'!CC13</f>
        <v>0</v>
      </c>
      <c r="CD13" s="2">
        <f>'STAFF BUILDING  '!CD13+'WHITE HOUSE'!CD13</f>
        <v>65917.5</v>
      </c>
      <c r="CE13" s="2">
        <f>'STAFF BUILDING  '!CE13+'WHITE HOUSE'!CE13</f>
        <v>21120</v>
      </c>
      <c r="CF13" s="2">
        <f>'STAFF BUILDING  '!CF13+'WHITE HOUSE'!CF13</f>
        <v>7912.5</v>
      </c>
      <c r="CG13" s="2">
        <f>'STAFF BUILDING  '!CG13+'WHITE HOUSE'!CG13</f>
        <v>0</v>
      </c>
      <c r="CH13" s="3"/>
      <c r="CI13" s="25">
        <f>'STAFF BUILDING  '!CI13+'WHITE HOUSE'!CI13</f>
        <v>11970</v>
      </c>
      <c r="CJ13" s="25">
        <f>'STAFF BUILDING  '!CJ13+'WHITE HOUSE'!CJ13</f>
        <v>57330</v>
      </c>
      <c r="CK13" s="25">
        <f>'STAFF BUILDING  '!CK13+'WHITE HOUSE'!CK13</f>
        <v>208560</v>
      </c>
      <c r="CL13" s="25">
        <f>'STAFF BUILDING  '!CL13+'WHITE HOUSE'!CL13</f>
        <v>121522.5</v>
      </c>
      <c r="CM13" s="25">
        <f>'STAFF BUILDING  '!CM13+'WHITE HOUSE'!CM13</f>
        <v>36202.5</v>
      </c>
      <c r="CN13" s="25">
        <f>'STAFF BUILDING  '!CN13+'WHITE HOUSE'!CN13</f>
        <v>0</v>
      </c>
      <c r="CP13" s="7" t="s">
        <v>154</v>
      </c>
      <c r="CQ13" s="26">
        <f>'STAFF BUILDING  '!CQ13+'WHITE HOUSE'!CQ13</f>
        <v>1360950</v>
      </c>
    </row>
    <row r="14" spans="1:102" x14ac:dyDescent="0.25">
      <c r="B14" t="s">
        <v>0</v>
      </c>
      <c r="C14" s="2">
        <f>'STAFF BUILDING  '!C14+'WHITE HOUSE'!C14</f>
        <v>0</v>
      </c>
      <c r="D14" s="2">
        <f>'STAFF BUILDING  '!D14+'WHITE HOUSE'!D14</f>
        <v>0</v>
      </c>
      <c r="E14" s="2">
        <f>'STAFF BUILDING  '!E14+'WHITE HOUSE'!E14</f>
        <v>14190</v>
      </c>
      <c r="F14" s="2">
        <f>'STAFF BUILDING  '!F14+'WHITE HOUSE'!F14</f>
        <v>0</v>
      </c>
      <c r="G14" s="2">
        <f>'STAFF BUILDING  '!G14+'WHITE HOUSE'!G14</f>
        <v>322.5</v>
      </c>
      <c r="H14" s="2">
        <f>'STAFF BUILDING  '!H14+'WHITE HOUSE'!H14</f>
        <v>0</v>
      </c>
      <c r="J14" s="2">
        <f>'STAFF BUILDING  '!J14+'WHITE HOUSE'!J14</f>
        <v>0</v>
      </c>
      <c r="K14" s="2">
        <f>'STAFF BUILDING  '!K14+'WHITE HOUSE'!K14</f>
        <v>0</v>
      </c>
      <c r="L14" s="2">
        <f>'STAFF BUILDING  '!L14+'WHITE HOUSE'!L14</f>
        <v>22467.5</v>
      </c>
      <c r="M14" s="2">
        <f>'STAFF BUILDING  '!M14+'WHITE HOUSE'!M14</f>
        <v>1182.5</v>
      </c>
      <c r="N14" s="2">
        <f>'STAFF BUILDING  '!N14+'WHITE HOUSE'!N14</f>
        <v>645</v>
      </c>
      <c r="O14" s="2">
        <f>'STAFF BUILDING  '!O14+'WHITE HOUSE'!O14</f>
        <v>0</v>
      </c>
      <c r="Q14" s="2">
        <f>'STAFF BUILDING  '!Q14+'WHITE HOUSE'!Q14</f>
        <v>30852.5</v>
      </c>
      <c r="R14" s="2">
        <f>'STAFF BUILDING  '!R14+'WHITE HOUSE'!R14</f>
        <v>246820</v>
      </c>
      <c r="S14" s="2">
        <f>'STAFF BUILDING  '!S14+'WHITE HOUSE'!S14</f>
        <v>540402.5</v>
      </c>
      <c r="T14" s="2">
        <f>'STAFF BUILDING  '!T14+'WHITE HOUSE'!T14</f>
        <v>205755</v>
      </c>
      <c r="U14" s="2">
        <f>'STAFF BUILDING  '!U14+'WHITE HOUSE'!U14</f>
        <v>93202.5</v>
      </c>
      <c r="V14" s="2">
        <f>'STAFF BUILDING  '!V14+'WHITE HOUSE'!V14</f>
        <v>0</v>
      </c>
      <c r="X14" s="2">
        <f>'STAFF BUILDING  '!X14+'WHITE HOUSE'!X14</f>
        <v>139965</v>
      </c>
      <c r="Y14" s="2">
        <f>'STAFF BUILDING  '!Y14+'WHITE HOUSE'!Y14</f>
        <v>572652.5</v>
      </c>
      <c r="Z14" s="2">
        <f>'STAFF BUILDING  '!Z14+'WHITE HOUSE'!Z14</f>
        <v>1154120</v>
      </c>
      <c r="AA14" s="2">
        <f>'STAFF BUILDING  '!AA14+'WHITE HOUSE'!AA14</f>
        <v>1139930</v>
      </c>
      <c r="AB14" s="2">
        <f>'STAFF BUILDING  '!AB14+'WHITE HOUSE'!AB14</f>
        <v>290357.5</v>
      </c>
      <c r="AC14" s="2">
        <f>'STAFF BUILDING  '!AC14+'WHITE HOUSE'!AC14</f>
        <v>0</v>
      </c>
      <c r="AE14" s="2">
        <f>'STAFF BUILDING  '!AE14+'WHITE HOUSE'!AE14</f>
        <v>0</v>
      </c>
      <c r="AF14" s="2">
        <f>'STAFF BUILDING  '!AF14+'WHITE HOUSE'!AF14</f>
        <v>0</v>
      </c>
      <c r="AG14" s="2">
        <f>'STAFF BUILDING  '!AG14+'WHITE HOUSE'!AG14</f>
        <v>65037.5</v>
      </c>
      <c r="AH14" s="2">
        <f>'STAFF BUILDING  '!AH14+'WHITE HOUSE'!AH14</f>
        <v>2365</v>
      </c>
      <c r="AI14" s="2">
        <f>'STAFF BUILDING  '!AI14+'WHITE HOUSE'!AI14</f>
        <v>752.5</v>
      </c>
      <c r="AJ14" s="2">
        <f>'STAFF BUILDING  '!AJ14+'WHITE HOUSE'!AJ14</f>
        <v>0</v>
      </c>
      <c r="AL14" s="2">
        <f>'STAFF BUILDING  '!AL14+'WHITE HOUSE'!AL14</f>
        <v>0</v>
      </c>
      <c r="AM14" s="2">
        <f>'STAFF BUILDING  '!AM14+'WHITE HOUSE'!AM14</f>
        <v>0</v>
      </c>
      <c r="AN14" s="2">
        <f>'STAFF BUILDING  '!AN14+'WHITE HOUSE'!AN14</f>
        <v>11825</v>
      </c>
      <c r="AO14" s="2">
        <f>'STAFF BUILDING  '!AO14+'WHITE HOUSE'!AO14</f>
        <v>0</v>
      </c>
      <c r="AP14" s="2">
        <f>'STAFF BUILDING  '!AP14+'WHITE HOUSE'!AP14</f>
        <v>322.5</v>
      </c>
      <c r="AQ14" s="2">
        <f>'STAFF BUILDING  '!AQ14+'WHITE HOUSE'!AQ14</f>
        <v>0</v>
      </c>
      <c r="AS14" s="2">
        <f>'STAFF BUILDING  '!AS14+'WHITE HOUSE'!AS14</f>
        <v>0</v>
      </c>
      <c r="AT14" s="2">
        <f>'STAFF BUILDING  '!AT14+'WHITE HOUSE'!AT14</f>
        <v>0</v>
      </c>
      <c r="AU14" s="2">
        <f>'STAFF BUILDING  '!AU14+'WHITE HOUSE'!AU14</f>
        <v>44935</v>
      </c>
      <c r="AV14" s="2">
        <f>'STAFF BUILDING  '!AV14+'WHITE HOUSE'!AV14</f>
        <v>0</v>
      </c>
      <c r="AW14" s="2">
        <f>'STAFF BUILDING  '!AW14+'WHITE HOUSE'!AW14</f>
        <v>0</v>
      </c>
      <c r="AX14" s="2">
        <f>'STAFF BUILDING  '!AX14+'WHITE HOUSE'!AX14</f>
        <v>0</v>
      </c>
      <c r="AZ14" s="2">
        <f>'STAFF BUILDING  '!AZ14+'WHITE HOUSE'!AZ14</f>
        <v>752.5</v>
      </c>
      <c r="BA14" s="2">
        <f>'STAFF BUILDING  '!BA14+'WHITE HOUSE'!BA14</f>
        <v>2257.5</v>
      </c>
      <c r="BB14" s="2">
        <f>'STAFF BUILDING  '!BB14+'WHITE HOUSE'!BB14</f>
        <v>114702.5</v>
      </c>
      <c r="BC14" s="2">
        <f>'STAFF BUILDING  '!BC14+'WHITE HOUSE'!BC14</f>
        <v>81592.5</v>
      </c>
      <c r="BD14" s="2">
        <f>'STAFF BUILDING  '!BD14+'WHITE HOUSE'!BD14</f>
        <v>17845</v>
      </c>
      <c r="BE14" s="2">
        <f>'STAFF BUILDING  '!BE14+'WHITE HOUSE'!BE14</f>
        <v>0</v>
      </c>
      <c r="BG14" s="2">
        <f>'STAFF BUILDING  '!BG14+'WHITE HOUSE'!BG14</f>
        <v>0</v>
      </c>
      <c r="BH14" s="2">
        <f>'STAFF BUILDING  '!BH14+'WHITE HOUSE'!BH14</f>
        <v>0</v>
      </c>
      <c r="BI14" s="2">
        <f>'STAFF BUILDING  '!BI14+'WHITE HOUSE'!BI14</f>
        <v>27197.5</v>
      </c>
      <c r="BJ14" s="2">
        <f>'STAFF BUILDING  '!BJ14+'WHITE HOUSE'!BJ14</f>
        <v>1182.5</v>
      </c>
      <c r="BK14" s="2">
        <f>'STAFF BUILDING  '!BK14+'WHITE HOUSE'!BK14</f>
        <v>215</v>
      </c>
      <c r="BL14" s="2">
        <f>'STAFF BUILDING  '!BL14+'WHITE HOUSE'!BL14</f>
        <v>0</v>
      </c>
      <c r="BN14" s="2">
        <f>'STAFF BUILDING  '!BN14+'WHITE HOUSE'!BN14</f>
        <v>0</v>
      </c>
      <c r="BO14" s="2">
        <f>'STAFF BUILDING  '!BO14+'WHITE HOUSE'!BO14</f>
        <v>0</v>
      </c>
      <c r="BP14" s="2">
        <f>'STAFF BUILDING  '!BP14+'WHITE HOUSE'!BP14</f>
        <v>9460</v>
      </c>
      <c r="BQ14" s="2">
        <f>'STAFF BUILDING  '!BQ14+'WHITE HOUSE'!BQ14</f>
        <v>0</v>
      </c>
      <c r="BR14" s="2">
        <f>'STAFF BUILDING  '!BR14+'WHITE HOUSE'!BR14</f>
        <v>0</v>
      </c>
      <c r="BS14" s="2">
        <f>'STAFF BUILDING  '!BS14+'WHITE HOUSE'!BS14</f>
        <v>0</v>
      </c>
      <c r="BU14" s="2">
        <f>'STAFF BUILDING  '!BU14+'WHITE HOUSE'!BU14</f>
        <v>0</v>
      </c>
      <c r="BV14" s="2">
        <f>'STAFF BUILDING  '!BV14+'WHITE HOUSE'!BV14</f>
        <v>0</v>
      </c>
      <c r="BW14" s="2">
        <f>'STAFF BUILDING  '!BW14+'WHITE HOUSE'!BW14</f>
        <v>40205</v>
      </c>
      <c r="BX14" s="2">
        <f>'STAFF BUILDING  '!BX14+'WHITE HOUSE'!BX14</f>
        <v>7095</v>
      </c>
      <c r="BY14" s="2">
        <f>'STAFF BUILDING  '!BY14+'WHITE HOUSE'!BY14</f>
        <v>1827.5</v>
      </c>
      <c r="BZ14" s="2">
        <f>'STAFF BUILDING  '!BZ14+'WHITE HOUSE'!BZ14</f>
        <v>0</v>
      </c>
      <c r="CA14" s="3"/>
      <c r="CB14" s="2">
        <f>'STAFF BUILDING  '!CB14+'WHITE HOUSE'!CB14</f>
        <v>0</v>
      </c>
      <c r="CC14" s="2">
        <f>'STAFF BUILDING  '!CC14+'WHITE HOUSE'!CC14</f>
        <v>0</v>
      </c>
      <c r="CD14" s="2">
        <f>'STAFF BUILDING  '!CD14+'WHITE HOUSE'!CD14</f>
        <v>944817.5</v>
      </c>
      <c r="CE14" s="2">
        <f>'STAFF BUILDING  '!CE14+'WHITE HOUSE'!CE14</f>
        <v>302720</v>
      </c>
      <c r="CF14" s="2">
        <f>'STAFF BUILDING  '!CF14+'WHITE HOUSE'!CF14</f>
        <v>113412.5</v>
      </c>
      <c r="CG14" s="2">
        <f>'STAFF BUILDING  '!CG14+'WHITE HOUSE'!CG14</f>
        <v>0</v>
      </c>
      <c r="CI14" s="25">
        <f>'STAFF BUILDING  '!CI14+'WHITE HOUSE'!CI14</f>
        <v>171570</v>
      </c>
      <c r="CJ14" s="25">
        <f>'STAFF BUILDING  '!CJ14+'WHITE HOUSE'!CJ14</f>
        <v>821730</v>
      </c>
      <c r="CK14" s="25">
        <f>'STAFF BUILDING  '!CK14+'WHITE HOUSE'!CK14</f>
        <v>2989360</v>
      </c>
      <c r="CL14" s="25">
        <f>'STAFF BUILDING  '!CL14+'WHITE HOUSE'!CL14</f>
        <v>1741822.5</v>
      </c>
      <c r="CM14" s="25">
        <f>'STAFF BUILDING  '!CM14+'WHITE HOUSE'!CM14</f>
        <v>518902.5</v>
      </c>
      <c r="CN14" s="25">
        <f>'STAFF BUILDING  '!CN14+'WHITE HOUSE'!CN14</f>
        <v>0</v>
      </c>
      <c r="CP14" s="9" t="s">
        <v>0</v>
      </c>
      <c r="CQ14" s="27">
        <f>SUM(CQ2:CQ13)</f>
        <v>6243385</v>
      </c>
      <c r="CX14" s="3"/>
    </row>
    <row r="15" spans="1:102" x14ac:dyDescent="0.25">
      <c r="CX15" s="3"/>
    </row>
    <row r="16" spans="1:102" x14ac:dyDescent="0.25">
      <c r="C16" s="217" t="s">
        <v>25</v>
      </c>
      <c r="D16" s="217"/>
      <c r="E16" s="217"/>
      <c r="F16" s="217"/>
      <c r="G16" s="217"/>
      <c r="H16" s="217"/>
      <c r="I16" s="24"/>
      <c r="J16" s="217" t="s">
        <v>24</v>
      </c>
      <c r="K16" s="217"/>
      <c r="L16" s="217"/>
      <c r="M16" s="217"/>
      <c r="N16" s="217"/>
      <c r="O16" s="217"/>
      <c r="P16" s="24"/>
      <c r="Q16" s="217" t="s">
        <v>26</v>
      </c>
      <c r="R16" s="217"/>
      <c r="S16" s="217"/>
      <c r="T16" s="217"/>
      <c r="U16" s="217"/>
      <c r="V16" s="217"/>
      <c r="W16" s="217"/>
      <c r="X16" s="217" t="s">
        <v>27</v>
      </c>
      <c r="Y16" s="217"/>
      <c r="Z16" s="217"/>
      <c r="AA16" s="217"/>
      <c r="AB16" s="217"/>
      <c r="AC16" s="217"/>
      <c r="AD16" s="217"/>
      <c r="AE16" s="217" t="s">
        <v>23</v>
      </c>
      <c r="AF16" s="217"/>
      <c r="AG16" s="217"/>
      <c r="AH16" s="217"/>
      <c r="AI16" s="217"/>
      <c r="AJ16" s="217"/>
      <c r="AK16" s="217"/>
      <c r="AL16" s="24"/>
      <c r="AM16" s="24"/>
      <c r="AN16" s="24" t="s">
        <v>35</v>
      </c>
      <c r="AO16" s="24"/>
      <c r="AP16" s="24"/>
      <c r="AQ16" s="24"/>
      <c r="AR16" s="24"/>
      <c r="AS16" s="24"/>
      <c r="AT16" s="24"/>
      <c r="AU16" s="24" t="s">
        <v>22</v>
      </c>
      <c r="AV16" s="24"/>
      <c r="AW16" s="24"/>
      <c r="AX16" s="24"/>
      <c r="AY16" s="24"/>
      <c r="AZ16" s="217" t="s">
        <v>21</v>
      </c>
      <c r="BA16" s="217"/>
      <c r="BB16" s="217"/>
      <c r="BC16" s="217"/>
      <c r="BD16" s="217"/>
      <c r="BE16" s="217"/>
      <c r="BG16" s="218" t="s">
        <v>20</v>
      </c>
      <c r="BH16" s="218"/>
      <c r="BI16" s="218"/>
      <c r="BJ16" s="218"/>
      <c r="BK16" s="218"/>
      <c r="BL16" s="218"/>
      <c r="BN16" s="218" t="s">
        <v>19</v>
      </c>
      <c r="BO16" s="218"/>
      <c r="BP16" s="218"/>
      <c r="BQ16" s="218"/>
      <c r="BR16" s="218"/>
      <c r="BS16" s="218"/>
      <c r="BT16" s="24"/>
      <c r="BU16" s="218" t="s">
        <v>18</v>
      </c>
      <c r="BV16" s="218"/>
      <c r="BW16" s="218"/>
      <c r="BX16" s="218"/>
      <c r="BY16" s="218"/>
      <c r="BZ16" s="218"/>
      <c r="CA16" s="24"/>
      <c r="CB16" s="218" t="s">
        <v>154</v>
      </c>
      <c r="CC16" s="218"/>
      <c r="CD16" s="218"/>
      <c r="CE16" s="218"/>
      <c r="CF16" s="218"/>
      <c r="CG16" s="218"/>
      <c r="CI16" s="218" t="s">
        <v>17</v>
      </c>
      <c r="CJ16" s="218"/>
      <c r="CK16" s="218"/>
      <c r="CL16" s="218"/>
      <c r="CM16" s="218"/>
      <c r="CN16" s="218"/>
    </row>
    <row r="17" spans="1:98" ht="25.5" customHeight="1" x14ac:dyDescent="0.25">
      <c r="A17" s="216" t="str">
        <f>'WHITE HOUSE'!A17</f>
        <v>WK46(Nov 07 -Nov 13)</v>
      </c>
      <c r="B17" t="s">
        <v>16</v>
      </c>
      <c r="C17" s="2" t="s">
        <v>15</v>
      </c>
      <c r="D17" s="2" t="s">
        <v>14</v>
      </c>
      <c r="E17" s="2" t="s">
        <v>13</v>
      </c>
      <c r="F17" s="2" t="s">
        <v>12</v>
      </c>
      <c r="G17" s="2" t="s">
        <v>32</v>
      </c>
      <c r="H17" s="2" t="s">
        <v>11</v>
      </c>
      <c r="J17" s="2" t="s">
        <v>15</v>
      </c>
      <c r="K17" s="2" t="s">
        <v>14</v>
      </c>
      <c r="L17" s="2" t="s">
        <v>13</v>
      </c>
      <c r="M17" s="2" t="s">
        <v>12</v>
      </c>
      <c r="N17" s="2" t="s">
        <v>32</v>
      </c>
      <c r="O17" s="2" t="s">
        <v>11</v>
      </c>
      <c r="Q17" s="2" t="s">
        <v>15</v>
      </c>
      <c r="R17" s="2" t="s">
        <v>14</v>
      </c>
      <c r="S17" s="2" t="s">
        <v>13</v>
      </c>
      <c r="T17" s="2" t="s">
        <v>12</v>
      </c>
      <c r="U17" s="2" t="s">
        <v>32</v>
      </c>
      <c r="V17" s="2" t="s">
        <v>11</v>
      </c>
      <c r="X17" s="2" t="s">
        <v>15</v>
      </c>
      <c r="Y17" s="2" t="s">
        <v>14</v>
      </c>
      <c r="Z17" s="2" t="s">
        <v>13</v>
      </c>
      <c r="AA17" s="2" t="s">
        <v>12</v>
      </c>
      <c r="AB17" s="2" t="s">
        <v>32</v>
      </c>
      <c r="AC17" s="2" t="s">
        <v>11</v>
      </c>
      <c r="AE17" s="2" t="s">
        <v>15</v>
      </c>
      <c r="AF17" s="2" t="s">
        <v>14</v>
      </c>
      <c r="AG17" s="2" t="s">
        <v>13</v>
      </c>
      <c r="AH17" s="2" t="s">
        <v>12</v>
      </c>
      <c r="AI17" s="2" t="s">
        <v>32</v>
      </c>
      <c r="AJ17" s="2" t="s">
        <v>11</v>
      </c>
      <c r="AL17" s="2" t="s">
        <v>15</v>
      </c>
      <c r="AM17" s="2" t="s">
        <v>14</v>
      </c>
      <c r="AN17" s="2" t="s">
        <v>13</v>
      </c>
      <c r="AO17" s="2" t="s">
        <v>12</v>
      </c>
      <c r="AP17" s="2" t="s">
        <v>32</v>
      </c>
      <c r="AQ17" s="2" t="s">
        <v>11</v>
      </c>
      <c r="AS17" s="2" t="s">
        <v>15</v>
      </c>
      <c r="AT17" s="2" t="s">
        <v>14</v>
      </c>
      <c r="AU17" s="2" t="s">
        <v>13</v>
      </c>
      <c r="AV17" s="2" t="s">
        <v>12</v>
      </c>
      <c r="AW17" s="2" t="s">
        <v>32</v>
      </c>
      <c r="AX17" s="2" t="s">
        <v>11</v>
      </c>
      <c r="AZ17" s="2" t="s">
        <v>15</v>
      </c>
      <c r="BA17" s="2" t="s">
        <v>14</v>
      </c>
      <c r="BB17" s="2" t="s">
        <v>13</v>
      </c>
      <c r="BC17" s="2" t="s">
        <v>12</v>
      </c>
      <c r="BD17" s="2" t="s">
        <v>32</v>
      </c>
      <c r="BE17" s="2" t="s">
        <v>11</v>
      </c>
      <c r="BG17" s="2" t="s">
        <v>15</v>
      </c>
      <c r="BH17" s="2" t="s">
        <v>14</v>
      </c>
      <c r="BI17" s="2" t="s">
        <v>13</v>
      </c>
      <c r="BJ17" s="2" t="s">
        <v>12</v>
      </c>
      <c r="BK17" s="2" t="s">
        <v>32</v>
      </c>
      <c r="BL17" s="2" t="s">
        <v>11</v>
      </c>
      <c r="BN17" s="2" t="s">
        <v>15</v>
      </c>
      <c r="BO17" s="2" t="s">
        <v>14</v>
      </c>
      <c r="BP17" s="2" t="s">
        <v>13</v>
      </c>
      <c r="BQ17" s="2" t="s">
        <v>12</v>
      </c>
      <c r="BR17" s="2" t="s">
        <v>32</v>
      </c>
      <c r="BS17" s="2" t="s">
        <v>11</v>
      </c>
      <c r="BT17" s="6"/>
      <c r="BU17" s="2" t="s">
        <v>15</v>
      </c>
      <c r="BV17" s="2" t="s">
        <v>14</v>
      </c>
      <c r="BW17" s="2" t="s">
        <v>13</v>
      </c>
      <c r="BX17" s="2" t="s">
        <v>12</v>
      </c>
      <c r="BY17" s="2" t="s">
        <v>32</v>
      </c>
      <c r="BZ17" s="2" t="s">
        <v>11</v>
      </c>
      <c r="CB17" s="2" t="s">
        <v>15</v>
      </c>
      <c r="CC17" s="2" t="s">
        <v>14</v>
      </c>
      <c r="CD17" s="2" t="s">
        <v>13</v>
      </c>
      <c r="CE17" s="2" t="s">
        <v>12</v>
      </c>
      <c r="CF17" s="2" t="s">
        <v>32</v>
      </c>
      <c r="CG17" s="2" t="s">
        <v>11</v>
      </c>
      <c r="CI17" s="2" t="s">
        <v>15</v>
      </c>
      <c r="CJ17" s="2" t="s">
        <v>14</v>
      </c>
      <c r="CK17" s="2" t="s">
        <v>13</v>
      </c>
      <c r="CL17" s="2" t="s">
        <v>12</v>
      </c>
      <c r="CM17" s="2" t="s">
        <v>33</v>
      </c>
      <c r="CN17" s="2" t="s">
        <v>11</v>
      </c>
      <c r="CP17" s="7" t="s">
        <v>25</v>
      </c>
      <c r="CQ17" s="26">
        <f>'STAFF BUILDING  '!CQ17+'WHITE HOUSE'!CQ17</f>
        <v>15587.5</v>
      </c>
    </row>
    <row r="18" spans="1:98" ht="15" customHeight="1" x14ac:dyDescent="0.25">
      <c r="A18" s="216"/>
      <c r="C18" s="2">
        <v>700</v>
      </c>
      <c r="D18" s="2">
        <v>700</v>
      </c>
      <c r="E18" s="2">
        <v>1100</v>
      </c>
      <c r="F18" s="2">
        <v>1100</v>
      </c>
      <c r="G18" s="2">
        <v>100</v>
      </c>
      <c r="H18" s="2">
        <v>1400</v>
      </c>
      <c r="J18" s="2">
        <v>700</v>
      </c>
      <c r="K18" s="2">
        <v>700</v>
      </c>
      <c r="L18" s="2">
        <v>1100</v>
      </c>
      <c r="M18" s="2">
        <v>1100</v>
      </c>
      <c r="N18" s="2">
        <v>100</v>
      </c>
      <c r="O18" s="2">
        <v>1400</v>
      </c>
      <c r="Q18" s="2">
        <v>700</v>
      </c>
      <c r="R18" s="2">
        <v>700</v>
      </c>
      <c r="S18" s="2">
        <v>1100</v>
      </c>
      <c r="T18" s="2">
        <v>1100</v>
      </c>
      <c r="U18" s="2">
        <v>100</v>
      </c>
      <c r="V18" s="2">
        <v>1400</v>
      </c>
      <c r="X18" s="2">
        <v>700</v>
      </c>
      <c r="Y18" s="2">
        <v>700</v>
      </c>
      <c r="Z18" s="2">
        <v>1100</v>
      </c>
      <c r="AA18" s="2">
        <v>1100</v>
      </c>
      <c r="AB18" s="2">
        <v>100</v>
      </c>
      <c r="AC18" s="2">
        <v>1400</v>
      </c>
      <c r="AE18" s="2">
        <v>700</v>
      </c>
      <c r="AF18" s="2">
        <v>700</v>
      </c>
      <c r="AG18" s="2">
        <v>1100</v>
      </c>
      <c r="AH18" s="2">
        <v>1100</v>
      </c>
      <c r="AI18" s="2">
        <v>100</v>
      </c>
      <c r="AJ18" s="2">
        <v>1400</v>
      </c>
      <c r="AL18" s="2">
        <v>700</v>
      </c>
      <c r="AM18" s="2">
        <v>700</v>
      </c>
      <c r="AN18" s="2">
        <v>1100</v>
      </c>
      <c r="AO18" s="2">
        <v>1100</v>
      </c>
      <c r="AP18" s="2">
        <v>100</v>
      </c>
      <c r="AQ18" s="2">
        <v>1400</v>
      </c>
      <c r="AS18" s="2">
        <v>700</v>
      </c>
      <c r="AT18" s="2">
        <v>700</v>
      </c>
      <c r="AU18" s="2">
        <v>1100</v>
      </c>
      <c r="AV18" s="2">
        <v>1100</v>
      </c>
      <c r="AW18" s="2">
        <v>100</v>
      </c>
      <c r="AX18" s="2">
        <v>1400</v>
      </c>
      <c r="AZ18" s="2">
        <v>700</v>
      </c>
      <c r="BA18" s="2">
        <v>700</v>
      </c>
      <c r="BB18" s="2">
        <v>1100</v>
      </c>
      <c r="BC18" s="2">
        <v>1100</v>
      </c>
      <c r="BD18" s="2">
        <v>100</v>
      </c>
      <c r="BE18" s="2">
        <v>1400</v>
      </c>
      <c r="BG18" s="2">
        <v>700</v>
      </c>
      <c r="BH18" s="2">
        <v>700</v>
      </c>
      <c r="BI18" s="2">
        <v>1100</v>
      </c>
      <c r="BJ18" s="2">
        <v>1100</v>
      </c>
      <c r="BK18" s="2">
        <v>100</v>
      </c>
      <c r="BL18" s="2">
        <v>1400</v>
      </c>
      <c r="BN18" s="2">
        <v>700</v>
      </c>
      <c r="BO18" s="2">
        <v>700</v>
      </c>
      <c r="BP18" s="2">
        <v>1100</v>
      </c>
      <c r="BQ18" s="2">
        <v>1100</v>
      </c>
      <c r="BR18" s="2">
        <v>100</v>
      </c>
      <c r="BS18" s="2">
        <v>1400</v>
      </c>
      <c r="BT18" s="6"/>
      <c r="BU18" s="2">
        <v>700</v>
      </c>
      <c r="BV18" s="2">
        <v>700</v>
      </c>
      <c r="BW18" s="2">
        <v>1100</v>
      </c>
      <c r="BX18" s="2">
        <v>1100</v>
      </c>
      <c r="BY18" s="2">
        <v>100</v>
      </c>
      <c r="BZ18" s="2">
        <v>1400</v>
      </c>
      <c r="CB18" s="2">
        <v>700</v>
      </c>
      <c r="CC18" s="2">
        <v>700</v>
      </c>
      <c r="CD18" s="2">
        <v>1100</v>
      </c>
      <c r="CE18" s="2">
        <v>1100</v>
      </c>
      <c r="CF18" s="2">
        <v>100</v>
      </c>
      <c r="CG18" s="2">
        <v>1400</v>
      </c>
      <c r="CI18" s="2">
        <v>700</v>
      </c>
      <c r="CJ18" s="2">
        <v>700</v>
      </c>
      <c r="CK18" s="2">
        <v>1100</v>
      </c>
      <c r="CL18" s="2">
        <v>1100</v>
      </c>
      <c r="CM18" s="2">
        <v>100</v>
      </c>
      <c r="CN18" s="2">
        <v>1400</v>
      </c>
      <c r="CP18" s="7" t="s">
        <v>24</v>
      </c>
      <c r="CQ18" s="26">
        <f>'STAFF BUILDING  '!CQ18+'WHITE HOUSE'!CQ18</f>
        <v>18812.5</v>
      </c>
    </row>
    <row r="19" spans="1:98" x14ac:dyDescent="0.25">
      <c r="A19" s="216"/>
      <c r="B19" t="s">
        <v>10</v>
      </c>
      <c r="C19" s="2" t="str">
        <f>IFERROR('STAFF BUILDING  '!C19+'WHITE HOUSE'!C19,"")</f>
        <v/>
      </c>
      <c r="D19" s="2" t="str">
        <f>IFERROR('STAFF BUILDING  '!D19+'WHITE HOUSE'!D19,"")</f>
        <v/>
      </c>
      <c r="E19" s="2">
        <f>IFERROR('STAFF BUILDING  '!E19+'WHITE HOUSE'!E19,"")</f>
        <v>3</v>
      </c>
      <c r="F19" s="2" t="str">
        <f>IFERROR('STAFF BUILDING  '!F19+'WHITE HOUSE'!F19,"")</f>
        <v/>
      </c>
      <c r="G19" s="2">
        <f>'STAFF BUILDING  '!G19+'WHITE HOUSE'!G19</f>
        <v>1</v>
      </c>
      <c r="H19" s="2">
        <f>'STAFF BUILDING  '!H19+'WHITE HOUSE'!H19</f>
        <v>0</v>
      </c>
      <c r="J19" s="2" t="str">
        <f>IFERROR('STAFF BUILDING  '!J19+'WHITE HOUSE'!J19,"")</f>
        <v/>
      </c>
      <c r="K19" s="2" t="str">
        <f>IFERROR('STAFF BUILDING  '!K19+'WHITE HOUSE'!K19,"")</f>
        <v/>
      </c>
      <c r="L19" s="2">
        <f>IFERROR('STAFF BUILDING  '!L19+'WHITE HOUSE'!L19,"")</f>
        <v>2</v>
      </c>
      <c r="M19" s="2">
        <f>IFERROR('STAFF BUILDING  '!M19+'WHITE HOUSE'!M19,"")</f>
        <v>1</v>
      </c>
      <c r="N19" s="2">
        <f>'STAFF BUILDING  '!N19+'WHITE HOUSE'!N19</f>
        <v>2</v>
      </c>
      <c r="O19" s="2">
        <f>'STAFF BUILDING  '!O19+'WHITE HOUSE'!O19</f>
        <v>0</v>
      </c>
      <c r="Q19" s="2">
        <f>IFERROR('STAFF BUILDING  '!Q19+'WHITE HOUSE'!Q19,"")</f>
        <v>11</v>
      </c>
      <c r="R19" s="2">
        <f>IFERROR('STAFF BUILDING  '!R19+'WHITE HOUSE'!R19,"")</f>
        <v>50</v>
      </c>
      <c r="S19" s="2">
        <f>IFERROR('STAFF BUILDING  '!S19+'WHITE HOUSE'!S19,"")</f>
        <v>65</v>
      </c>
      <c r="T19" s="2">
        <f>IFERROR('STAFF BUILDING  '!T19+'WHITE HOUSE'!T19,"")</f>
        <v>32</v>
      </c>
      <c r="U19" s="2">
        <f>'STAFF BUILDING  '!U19+'WHITE HOUSE'!U19</f>
        <v>140</v>
      </c>
      <c r="V19" s="2">
        <f>'STAFF BUILDING  '!V19+'WHITE HOUSE'!V19</f>
        <v>0</v>
      </c>
      <c r="X19" s="2">
        <f>IFERROR('STAFF BUILDING  '!X19+'WHITE HOUSE'!X19,"")</f>
        <v>26</v>
      </c>
      <c r="Y19" s="2">
        <f>IFERROR('STAFF BUILDING  '!Y19+'WHITE HOUSE'!Y19,"")</f>
        <v>102</v>
      </c>
      <c r="Z19" s="2">
        <f>IFERROR('STAFF BUILDING  '!Z19+'WHITE HOUSE'!Z19,"")</f>
        <v>166</v>
      </c>
      <c r="AA19" s="2">
        <f>IFERROR('STAFF BUILDING  '!AA19+'WHITE HOUSE'!AA19,"")</f>
        <v>151</v>
      </c>
      <c r="AB19" s="2">
        <f>'STAFF BUILDING  '!AB19+'WHITE HOUSE'!AB19</f>
        <v>406</v>
      </c>
      <c r="AC19" s="2">
        <f>'STAFF BUILDING  '!AC19+'WHITE HOUSE'!AC19</f>
        <v>0</v>
      </c>
      <c r="AE19" s="2" t="str">
        <f>IFERROR('STAFF BUILDING  '!AE19+'WHITE HOUSE'!AE19,"")</f>
        <v/>
      </c>
      <c r="AF19" s="2" t="str">
        <f>IFERROR('STAFF BUILDING  '!AF19+'WHITE HOUSE'!AF19,"")</f>
        <v/>
      </c>
      <c r="AG19" s="2">
        <f>IFERROR('STAFF BUILDING  '!AG19+'WHITE HOUSE'!AG19,"")</f>
        <v>10</v>
      </c>
      <c r="AH19" s="2" t="str">
        <f>IFERROR('STAFF BUILDING  '!AH19+'WHITE HOUSE'!AH19,"")</f>
        <v/>
      </c>
      <c r="AI19" s="2">
        <f>'STAFF BUILDING  '!AI19+'WHITE HOUSE'!AI19</f>
        <v>1</v>
      </c>
      <c r="AJ19" s="2">
        <f>'STAFF BUILDING  '!AJ19+'WHITE HOUSE'!AJ19</f>
        <v>0</v>
      </c>
      <c r="AL19" s="2" t="str">
        <f>IFERROR('STAFF BUILDING  '!AL19+'WHITE HOUSE'!AL19,"")</f>
        <v/>
      </c>
      <c r="AM19" s="2" t="str">
        <f>IFERROR('STAFF BUILDING  '!AM19+'WHITE HOUSE'!AM19,"")</f>
        <v/>
      </c>
      <c r="AN19" s="2" t="str">
        <f>IFERROR('STAFF BUILDING  '!AN19+'WHITE HOUSE'!AN19,"")</f>
        <v/>
      </c>
      <c r="AO19" s="2" t="str">
        <f>IFERROR('STAFF BUILDING  '!AO19+'WHITE HOUSE'!AO19,"")</f>
        <v/>
      </c>
      <c r="AP19" s="2">
        <f>'STAFF BUILDING  '!AP19+'WHITE HOUSE'!AP19</f>
        <v>0</v>
      </c>
      <c r="AQ19" s="2">
        <f>'STAFF BUILDING  '!AQ19+'WHITE HOUSE'!AQ19</f>
        <v>0</v>
      </c>
      <c r="AS19" s="2" t="str">
        <f>IFERROR('STAFF BUILDING  '!AS19+'WHITE HOUSE'!AS19,"")</f>
        <v/>
      </c>
      <c r="AT19" s="2" t="str">
        <f>IFERROR('STAFF BUILDING  '!AT19+'WHITE HOUSE'!AT19,"")</f>
        <v/>
      </c>
      <c r="AU19" s="2">
        <f>'STAFF BUILDING  '!AU19+'WHITE HOUSE'!AU19</f>
        <v>6</v>
      </c>
      <c r="AV19" s="2">
        <f>'STAFF BUILDING  '!AV19+'WHITE HOUSE'!AV19</f>
        <v>0</v>
      </c>
      <c r="AW19" s="2">
        <f>'STAFF BUILDING  '!AW19+'WHITE HOUSE'!AW19</f>
        <v>0</v>
      </c>
      <c r="AX19" s="2">
        <f>'STAFF BUILDING  '!AX19+'WHITE HOUSE'!AX19</f>
        <v>0</v>
      </c>
      <c r="AZ19" s="2" t="str">
        <f>IFERROR('STAFF BUILDING  '!AZ19+'WHITE HOUSE'!AZ19,"")</f>
        <v/>
      </c>
      <c r="BA19" s="2" t="str">
        <f>IFERROR('STAFF BUILDING  '!BA19+'WHITE HOUSE'!BA19,"")</f>
        <v/>
      </c>
      <c r="BB19" s="2">
        <f>IFERROR('STAFF BUILDING  '!BB19+'WHITE HOUSE'!BB19,"")</f>
        <v>9</v>
      </c>
      <c r="BC19" s="2">
        <f>IFERROR('STAFF BUILDING  '!BC19+'WHITE HOUSE'!BC19,"")</f>
        <v>13</v>
      </c>
      <c r="BD19" s="2">
        <f>'STAFF BUILDING  '!BD19+'WHITE HOUSE'!BD19</f>
        <v>22</v>
      </c>
      <c r="BE19" s="2">
        <f>'STAFF BUILDING  '!BE19+'WHITE HOUSE'!BE19</f>
        <v>0</v>
      </c>
      <c r="BG19" s="2" t="str">
        <f>IFERROR('STAFF BUILDING  '!BG19+'WHITE HOUSE'!BG19,"")</f>
        <v/>
      </c>
      <c r="BH19" s="2" t="str">
        <f>IFERROR('STAFF BUILDING  '!BH19+'WHITE HOUSE'!BH19,"")</f>
        <v/>
      </c>
      <c r="BI19" s="2" t="str">
        <f>IFERROR('STAFF BUILDING  '!BI19+'WHITE HOUSE'!BI19,"")</f>
        <v/>
      </c>
      <c r="BJ19" s="2">
        <f>IFERROR('STAFF BUILDING  '!BJ19+'WHITE HOUSE'!BJ19,"")</f>
        <v>1</v>
      </c>
      <c r="BK19" s="2">
        <f>'STAFF BUILDING  '!BK19+'WHITE HOUSE'!BK19</f>
        <v>1</v>
      </c>
      <c r="BL19" s="2">
        <f>'STAFF BUILDING  '!BL19+'WHITE HOUSE'!BL19</f>
        <v>0</v>
      </c>
      <c r="BN19" s="2" t="str">
        <f>IFERROR('STAFF BUILDING  '!BN19+'WHITE HOUSE'!BN19,"")</f>
        <v/>
      </c>
      <c r="BO19" s="2" t="str">
        <f>IFERROR('STAFF BUILDING  '!BO19+'WHITE HOUSE'!BO19,"")</f>
        <v/>
      </c>
      <c r="BP19" s="2" t="str">
        <f>IFERROR('STAFF BUILDING  '!BP19+'WHITE HOUSE'!BP19,"")</f>
        <v/>
      </c>
      <c r="BQ19" s="2" t="str">
        <f>IFERROR('STAFF BUILDING  '!BQ19+'WHITE HOUSE'!BQ19,"")</f>
        <v/>
      </c>
      <c r="BR19" s="2">
        <f>'STAFF BUILDING  '!BR19+'WHITE HOUSE'!BR19</f>
        <v>0</v>
      </c>
      <c r="BS19" s="2">
        <f>'STAFF BUILDING  '!BS19+'WHITE HOUSE'!BS19</f>
        <v>0</v>
      </c>
      <c r="BU19" s="2" t="str">
        <f>IFERROR('STAFF BUILDING  '!BU19+'WHITE HOUSE'!BU19,"")</f>
        <v/>
      </c>
      <c r="BV19" s="2" t="str">
        <f>IFERROR('STAFF BUILDING  '!BV19+'WHITE HOUSE'!BV19,"")</f>
        <v/>
      </c>
      <c r="BW19" s="2">
        <f>IFERROR('STAFF BUILDING  '!BW19+'WHITE HOUSE'!BW19,"")</f>
        <v>4</v>
      </c>
      <c r="BX19" s="2">
        <f>IFERROR('STAFF BUILDING  '!BX19+'WHITE HOUSE'!BX19,"")</f>
        <v>1</v>
      </c>
      <c r="BY19" s="2">
        <f>'STAFF BUILDING  '!BY19+'WHITE HOUSE'!BY19</f>
        <v>2</v>
      </c>
      <c r="BZ19" s="2">
        <f>'STAFF BUILDING  '!BZ19+'WHITE HOUSE'!BZ19</f>
        <v>0</v>
      </c>
      <c r="CB19" s="2">
        <f>'STAFF BUILDING  '!CB19+'WHITE HOUSE'!CB19</f>
        <v>0</v>
      </c>
      <c r="CC19" s="2">
        <f>'STAFF BUILDING  '!CC19+'WHITE HOUSE'!CC19</f>
        <v>0</v>
      </c>
      <c r="CD19" s="2">
        <f>'STAFF BUILDING  '!CD19+'WHITE HOUSE'!CD19</f>
        <v>126</v>
      </c>
      <c r="CE19" s="2">
        <f>'STAFF BUILDING  '!CE19+'WHITE HOUSE'!CE19</f>
        <v>21</v>
      </c>
      <c r="CF19" s="2">
        <f>'STAFF BUILDING  '!CF19+'WHITE HOUSE'!CF19</f>
        <v>147</v>
      </c>
      <c r="CG19" s="2">
        <f>'STAFF BUILDING  '!CG19+'WHITE HOUSE'!CG19</f>
        <v>0</v>
      </c>
      <c r="CI19" s="2">
        <f>'STAFF BUILDING  '!CI19+'WHITE HOUSE'!CI19</f>
        <v>37</v>
      </c>
      <c r="CJ19" s="2">
        <f>'STAFF BUILDING  '!CJ19+'WHITE HOUSE'!CJ19</f>
        <v>152</v>
      </c>
      <c r="CK19" s="2">
        <f>'STAFF BUILDING  '!CK19+'WHITE HOUSE'!CK19</f>
        <v>397</v>
      </c>
      <c r="CL19" s="2">
        <f>'STAFF BUILDING  '!CL19+'WHITE HOUSE'!CL19</f>
        <v>220</v>
      </c>
      <c r="CM19" s="2">
        <f>'STAFF BUILDING  '!CM19+'WHITE HOUSE'!CM19</f>
        <v>722</v>
      </c>
      <c r="CN19" s="2">
        <f>'STAFF BUILDING  '!CN19+'WHITE HOUSE'!CN19</f>
        <v>0</v>
      </c>
      <c r="CP19" s="7" t="s">
        <v>26</v>
      </c>
      <c r="CQ19" s="26">
        <f>'STAFF BUILDING  '!CQ19+'WHITE HOUSE'!CQ19</f>
        <v>1229477.5</v>
      </c>
    </row>
    <row r="20" spans="1:98" x14ac:dyDescent="0.25">
      <c r="A20" s="216"/>
      <c r="B20" t="s">
        <v>9</v>
      </c>
      <c r="C20" s="2" t="str">
        <f>IFERROR('STAFF BUILDING  '!C20+'WHITE HOUSE'!C20,"")</f>
        <v/>
      </c>
      <c r="D20" s="2" t="str">
        <f>IFERROR('STAFF BUILDING  '!D20+'WHITE HOUSE'!D20,"")</f>
        <v/>
      </c>
      <c r="E20" s="2" t="str">
        <f>IFERROR('STAFF BUILDING  '!E20+'WHITE HOUSE'!E20,"")</f>
        <v/>
      </c>
      <c r="F20" s="2" t="str">
        <f>IFERROR('STAFF BUILDING  '!F20+'WHITE HOUSE'!F20,"")</f>
        <v/>
      </c>
      <c r="G20" s="2">
        <f>'STAFF BUILDING  '!G20+'WHITE HOUSE'!G20</f>
        <v>0</v>
      </c>
      <c r="H20" s="2">
        <f>'STAFF BUILDING  '!H20+'WHITE HOUSE'!H20</f>
        <v>0</v>
      </c>
      <c r="J20" s="2" t="str">
        <f>IFERROR('STAFF BUILDING  '!J20+'WHITE HOUSE'!J20,"")</f>
        <v/>
      </c>
      <c r="K20" s="2" t="str">
        <f>IFERROR('STAFF BUILDING  '!K20+'WHITE HOUSE'!K20,"")</f>
        <v/>
      </c>
      <c r="L20" s="2">
        <f>IFERROR('STAFF BUILDING  '!L20+'WHITE HOUSE'!L20,"")</f>
        <v>3</v>
      </c>
      <c r="M20" s="2" t="str">
        <f>IFERROR('STAFF BUILDING  '!M20+'WHITE HOUSE'!M20,"")</f>
        <v/>
      </c>
      <c r="N20" s="2">
        <f>'STAFF BUILDING  '!N20+'WHITE HOUSE'!N20</f>
        <v>2</v>
      </c>
      <c r="O20" s="2">
        <f>'STAFF BUILDING  '!O20+'WHITE HOUSE'!O20</f>
        <v>0</v>
      </c>
      <c r="Q20" s="2">
        <f>IFERROR('STAFF BUILDING  '!Q20+'WHITE HOUSE'!Q20,"")</f>
        <v>5</v>
      </c>
      <c r="R20" s="2">
        <f>IFERROR('STAFF BUILDING  '!R20+'WHITE HOUSE'!R20,"")</f>
        <v>41</v>
      </c>
      <c r="S20" s="2">
        <f>IFERROR('STAFF BUILDING  '!S20+'WHITE HOUSE'!S20,"")</f>
        <v>62</v>
      </c>
      <c r="T20" s="2">
        <f>IFERROR('STAFF BUILDING  '!T20+'WHITE HOUSE'!T20,"")</f>
        <v>19</v>
      </c>
      <c r="U20" s="2">
        <f>'STAFF BUILDING  '!U20+'WHITE HOUSE'!U20</f>
        <v>107</v>
      </c>
      <c r="V20" s="2">
        <f>'STAFF BUILDING  '!V20+'WHITE HOUSE'!V20</f>
        <v>0</v>
      </c>
      <c r="X20" s="2">
        <f>IFERROR('STAFF BUILDING  '!X20+'WHITE HOUSE'!X20,"")</f>
        <v>23</v>
      </c>
      <c r="Y20" s="2">
        <f>IFERROR('STAFF BUILDING  '!Y20+'WHITE HOUSE'!Y20,"")</f>
        <v>99</v>
      </c>
      <c r="Z20" s="2">
        <f>IFERROR('STAFF BUILDING  '!Z20+'WHITE HOUSE'!Z20,"")</f>
        <v>161</v>
      </c>
      <c r="AA20" s="2">
        <f>IFERROR('STAFF BUILDING  '!AA20+'WHITE HOUSE'!AA20,"")</f>
        <v>135</v>
      </c>
      <c r="AB20" s="2">
        <f>'STAFF BUILDING  '!AB20+'WHITE HOUSE'!AB20</f>
        <v>377</v>
      </c>
      <c r="AC20" s="2">
        <f>'STAFF BUILDING  '!AC20+'WHITE HOUSE'!AC20</f>
        <v>0</v>
      </c>
      <c r="AE20" s="2" t="str">
        <f>IFERROR('STAFF BUILDING  '!AE20+'WHITE HOUSE'!AE20,"")</f>
        <v/>
      </c>
      <c r="AF20" s="2" t="str">
        <f>IFERROR('STAFF BUILDING  '!AF20+'WHITE HOUSE'!AF20,"")</f>
        <v/>
      </c>
      <c r="AG20" s="2">
        <f>IFERROR('STAFF BUILDING  '!AG20+'WHITE HOUSE'!AG20,"")</f>
        <v>10</v>
      </c>
      <c r="AH20" s="2">
        <f>IFERROR('STAFF BUILDING  '!AH20+'WHITE HOUSE'!AH20,"")</f>
        <v>1</v>
      </c>
      <c r="AI20" s="2">
        <f>'STAFF BUILDING  '!AI20+'WHITE HOUSE'!AI20</f>
        <v>2</v>
      </c>
      <c r="AJ20" s="2">
        <f>'STAFF BUILDING  '!AJ20+'WHITE HOUSE'!AJ20</f>
        <v>0</v>
      </c>
      <c r="AL20" s="2" t="str">
        <f>IFERROR('STAFF BUILDING  '!AL20+'WHITE HOUSE'!AL20,"")</f>
        <v/>
      </c>
      <c r="AM20" s="2" t="str">
        <f>IFERROR('STAFF BUILDING  '!AM20+'WHITE HOUSE'!AM20,"")</f>
        <v/>
      </c>
      <c r="AN20" s="2" t="str">
        <f>IFERROR('STAFF BUILDING  '!AN20+'WHITE HOUSE'!AN20,"")</f>
        <v/>
      </c>
      <c r="AO20" s="2" t="str">
        <f>IFERROR('STAFF BUILDING  '!AO20+'WHITE HOUSE'!AO20,"")</f>
        <v/>
      </c>
      <c r="AP20" s="2">
        <f>'STAFF BUILDING  '!AP20+'WHITE HOUSE'!AP20</f>
        <v>0</v>
      </c>
      <c r="AQ20" s="2">
        <f>'STAFF BUILDING  '!AQ20+'WHITE HOUSE'!AQ20</f>
        <v>0</v>
      </c>
      <c r="AS20" s="2" t="str">
        <f>IFERROR('STAFF BUILDING  '!AS20+'WHITE HOUSE'!AS20,"")</f>
        <v/>
      </c>
      <c r="AT20" s="2" t="str">
        <f>IFERROR('STAFF BUILDING  '!AT20+'WHITE HOUSE'!AT20,"")</f>
        <v/>
      </c>
      <c r="AU20" s="2">
        <f>'STAFF BUILDING  '!AU20+'WHITE HOUSE'!AU20</f>
        <v>8</v>
      </c>
      <c r="AV20" s="2">
        <f>'STAFF BUILDING  '!AV20+'WHITE HOUSE'!AV20</f>
        <v>0</v>
      </c>
      <c r="AW20" s="2">
        <f>'STAFF BUILDING  '!AW20+'WHITE HOUSE'!AW20</f>
        <v>0</v>
      </c>
      <c r="AX20" s="2">
        <f>'STAFF BUILDING  '!AX20+'WHITE HOUSE'!AX20</f>
        <v>0</v>
      </c>
      <c r="AZ20" s="2" t="str">
        <f>IFERROR('STAFF BUILDING  '!AZ20+'WHITE HOUSE'!AZ20,"")</f>
        <v/>
      </c>
      <c r="BA20" s="2" t="str">
        <f>IFERROR('STAFF BUILDING  '!BA20+'WHITE HOUSE'!BA20,"")</f>
        <v/>
      </c>
      <c r="BB20" s="2">
        <f>IFERROR('STAFF BUILDING  '!BB20+'WHITE HOUSE'!BB20,"")</f>
        <v>16</v>
      </c>
      <c r="BC20" s="2">
        <f>IFERROR('STAFF BUILDING  '!BC20+'WHITE HOUSE'!BC20,"")</f>
        <v>11</v>
      </c>
      <c r="BD20" s="2">
        <f>'STAFF BUILDING  '!BD20+'WHITE HOUSE'!BD20</f>
        <v>27</v>
      </c>
      <c r="BE20" s="2">
        <f>'STAFF BUILDING  '!BE20+'WHITE HOUSE'!BE20</f>
        <v>0</v>
      </c>
      <c r="BG20" s="2" t="str">
        <f>IFERROR('STAFF BUILDING  '!BG20+'WHITE HOUSE'!BG20,"")</f>
        <v/>
      </c>
      <c r="BH20" s="2" t="str">
        <f>IFERROR('STAFF BUILDING  '!BH20+'WHITE HOUSE'!BH20,"")</f>
        <v/>
      </c>
      <c r="BI20" s="2" t="str">
        <f>IFERROR('STAFF BUILDING  '!BI20+'WHITE HOUSE'!BI20,"")</f>
        <v/>
      </c>
      <c r="BJ20" s="2" t="str">
        <f>IFERROR('STAFF BUILDING  '!BJ20+'WHITE HOUSE'!BJ20,"")</f>
        <v/>
      </c>
      <c r="BK20" s="2">
        <f>'STAFF BUILDING  '!BK20+'WHITE HOUSE'!BK20</f>
        <v>0</v>
      </c>
      <c r="BL20" s="2">
        <f>'STAFF BUILDING  '!BL20+'WHITE HOUSE'!BL20</f>
        <v>0</v>
      </c>
      <c r="BN20" s="2" t="str">
        <f>IFERROR('STAFF BUILDING  '!BN20+'WHITE HOUSE'!BN20,"")</f>
        <v/>
      </c>
      <c r="BO20" s="2" t="str">
        <f>IFERROR('STAFF BUILDING  '!BO20+'WHITE HOUSE'!BO20,"")</f>
        <v/>
      </c>
      <c r="BP20" s="2" t="str">
        <f>IFERROR('STAFF BUILDING  '!BP20+'WHITE HOUSE'!BP20,"")</f>
        <v/>
      </c>
      <c r="BQ20" s="2" t="str">
        <f>IFERROR('STAFF BUILDING  '!BQ20+'WHITE HOUSE'!BQ20,"")</f>
        <v/>
      </c>
      <c r="BR20" s="2">
        <f>'STAFF BUILDING  '!BR20+'WHITE HOUSE'!BR20</f>
        <v>0</v>
      </c>
      <c r="BS20" s="2">
        <f>'STAFF BUILDING  '!BS20+'WHITE HOUSE'!BS20</f>
        <v>0</v>
      </c>
      <c r="BU20" s="2" t="str">
        <f>IFERROR('STAFF BUILDING  '!BU20+'WHITE HOUSE'!BU20,"")</f>
        <v/>
      </c>
      <c r="BV20" s="2" t="str">
        <f>IFERROR('STAFF BUILDING  '!BV20+'WHITE HOUSE'!BV20,"")</f>
        <v/>
      </c>
      <c r="BW20" s="2" t="str">
        <f>IFERROR('STAFF BUILDING  '!BW20+'WHITE HOUSE'!BW20,"")</f>
        <v/>
      </c>
      <c r="BX20" s="2" t="str">
        <f>IFERROR('STAFF BUILDING  '!BX20+'WHITE HOUSE'!BX20,"")</f>
        <v/>
      </c>
      <c r="BY20" s="2">
        <f>'STAFF BUILDING  '!BY20+'WHITE HOUSE'!BY20</f>
        <v>0</v>
      </c>
      <c r="BZ20" s="2">
        <f>'STAFF BUILDING  '!BZ20+'WHITE HOUSE'!BZ20</f>
        <v>0</v>
      </c>
      <c r="CB20" s="2">
        <f>'STAFF BUILDING  '!CB20+'WHITE HOUSE'!CB20</f>
        <v>0</v>
      </c>
      <c r="CC20" s="2">
        <f>'STAFF BUILDING  '!CC20+'WHITE HOUSE'!CC20</f>
        <v>0</v>
      </c>
      <c r="CD20" s="2">
        <f>'STAFF BUILDING  '!CD20+'WHITE HOUSE'!CD20</f>
        <v>126</v>
      </c>
      <c r="CE20" s="2">
        <f>'STAFF BUILDING  '!CE20+'WHITE HOUSE'!CE20</f>
        <v>21</v>
      </c>
      <c r="CF20" s="2">
        <f>'STAFF BUILDING  '!CF20+'WHITE HOUSE'!CF20</f>
        <v>147</v>
      </c>
      <c r="CG20" s="2">
        <f>'STAFF BUILDING  '!CG20+'WHITE HOUSE'!CG20</f>
        <v>0</v>
      </c>
      <c r="CI20" s="2">
        <f>'STAFF BUILDING  '!CI20+'WHITE HOUSE'!CI20</f>
        <v>28</v>
      </c>
      <c r="CJ20" s="2">
        <f>'STAFF BUILDING  '!CJ20+'WHITE HOUSE'!CJ20</f>
        <v>140</v>
      </c>
      <c r="CK20" s="2">
        <f>'STAFF BUILDING  '!CK20+'WHITE HOUSE'!CK20</f>
        <v>399</v>
      </c>
      <c r="CL20" s="2">
        <f>'STAFF BUILDING  '!CL20+'WHITE HOUSE'!CL20</f>
        <v>187</v>
      </c>
      <c r="CM20" s="2">
        <f>'STAFF BUILDING  '!CM20+'WHITE HOUSE'!CM20</f>
        <v>662</v>
      </c>
      <c r="CN20" s="2">
        <f>'STAFF BUILDING  '!CN20+'WHITE HOUSE'!CN20</f>
        <v>0</v>
      </c>
      <c r="CP20" s="7" t="s">
        <v>27</v>
      </c>
      <c r="CQ20" s="26">
        <f>'STAFF BUILDING  '!CQ20+'WHITE HOUSE'!CQ20</f>
        <v>3973415</v>
      </c>
    </row>
    <row r="21" spans="1:98" x14ac:dyDescent="0.25">
      <c r="A21" s="216"/>
      <c r="B21" t="s">
        <v>8</v>
      </c>
      <c r="C21" s="2" t="str">
        <f>IFERROR('STAFF BUILDING  '!C21+'WHITE HOUSE'!C21,"")</f>
        <v/>
      </c>
      <c r="D21" s="2" t="str">
        <f>IFERROR('STAFF BUILDING  '!D21+'WHITE HOUSE'!D21,"")</f>
        <v/>
      </c>
      <c r="E21" s="2" t="str">
        <f>IFERROR('STAFF BUILDING  '!E21+'WHITE HOUSE'!E21,"")</f>
        <v/>
      </c>
      <c r="F21" s="2" t="str">
        <f>IFERROR('STAFF BUILDING  '!F21+'WHITE HOUSE'!F21,"")</f>
        <v/>
      </c>
      <c r="G21" s="2">
        <f>'STAFF BUILDING  '!G21+'WHITE HOUSE'!G21</f>
        <v>0</v>
      </c>
      <c r="H21" s="2">
        <f>'STAFF BUILDING  '!H21+'WHITE HOUSE'!H21</f>
        <v>0</v>
      </c>
      <c r="J21" s="2" t="str">
        <f>IFERROR('STAFF BUILDING  '!J21+'WHITE HOUSE'!J21,"")</f>
        <v/>
      </c>
      <c r="K21" s="2" t="str">
        <f>IFERROR('STAFF BUILDING  '!K21+'WHITE HOUSE'!K21,"")</f>
        <v/>
      </c>
      <c r="L21" s="2">
        <f>IFERROR('STAFF BUILDING  '!L21+'WHITE HOUSE'!L21,"")</f>
        <v>3</v>
      </c>
      <c r="M21" s="2" t="str">
        <f>IFERROR('STAFF BUILDING  '!M21+'WHITE HOUSE'!M21,"")</f>
        <v/>
      </c>
      <c r="N21" s="2">
        <f>'STAFF BUILDING  '!N21+'WHITE HOUSE'!N21</f>
        <v>2</v>
      </c>
      <c r="O21" s="2">
        <f>'STAFF BUILDING  '!O21+'WHITE HOUSE'!O21</f>
        <v>0</v>
      </c>
      <c r="Q21" s="2">
        <f>IFERROR('STAFF BUILDING  '!Q21+'WHITE HOUSE'!Q21,"")</f>
        <v>7</v>
      </c>
      <c r="R21" s="2">
        <f>IFERROR('STAFF BUILDING  '!R21+'WHITE HOUSE'!R21,"")</f>
        <v>39</v>
      </c>
      <c r="S21" s="2">
        <f>IFERROR('STAFF BUILDING  '!S21+'WHITE HOUSE'!S21,"")</f>
        <v>74</v>
      </c>
      <c r="T21" s="2">
        <f>IFERROR('STAFF BUILDING  '!T21+'WHITE HOUSE'!T21,"")</f>
        <v>26</v>
      </c>
      <c r="U21" s="2">
        <f>'STAFF BUILDING  '!U21+'WHITE HOUSE'!U21</f>
        <v>129</v>
      </c>
      <c r="V21" s="2">
        <f>'STAFF BUILDING  '!V21+'WHITE HOUSE'!V21</f>
        <v>0</v>
      </c>
      <c r="X21" s="2">
        <f>IFERROR('STAFF BUILDING  '!X21+'WHITE HOUSE'!X21,"")</f>
        <v>48</v>
      </c>
      <c r="Y21" s="2">
        <f>IFERROR('STAFF BUILDING  '!Y21+'WHITE HOUSE'!Y21,"")</f>
        <v>87</v>
      </c>
      <c r="Z21" s="2">
        <f>IFERROR('STAFF BUILDING  '!Z21+'WHITE HOUSE'!Z21,"")</f>
        <v>154</v>
      </c>
      <c r="AA21" s="2">
        <f>IFERROR('STAFF BUILDING  '!AA21+'WHITE HOUSE'!AA21,"")</f>
        <v>151</v>
      </c>
      <c r="AB21" s="2">
        <f>'STAFF BUILDING  '!AB21+'WHITE HOUSE'!AB21</f>
        <v>403</v>
      </c>
      <c r="AC21" s="2">
        <f>'STAFF BUILDING  '!AC21+'WHITE HOUSE'!AC21</f>
        <v>0</v>
      </c>
      <c r="AE21" s="2" t="str">
        <f>IFERROR('STAFF BUILDING  '!AE21+'WHITE HOUSE'!AE21,"")</f>
        <v/>
      </c>
      <c r="AF21" s="2" t="str">
        <f>IFERROR('STAFF BUILDING  '!AF21+'WHITE HOUSE'!AF21,"")</f>
        <v/>
      </c>
      <c r="AG21" s="2">
        <f>IFERROR('STAFF BUILDING  '!AG21+'WHITE HOUSE'!AG21,"")</f>
        <v>8</v>
      </c>
      <c r="AH21" s="2" t="str">
        <f>IFERROR('STAFF BUILDING  '!AH21+'WHITE HOUSE'!AH21,"")</f>
        <v/>
      </c>
      <c r="AI21" s="2">
        <f>'STAFF BUILDING  '!AI21+'WHITE HOUSE'!AI21</f>
        <v>1</v>
      </c>
      <c r="AJ21" s="2">
        <f>'STAFF BUILDING  '!AJ21+'WHITE HOUSE'!AJ21</f>
        <v>0</v>
      </c>
      <c r="AL21" s="2" t="str">
        <f>IFERROR('STAFF BUILDING  '!AL21+'WHITE HOUSE'!AL21,"")</f>
        <v/>
      </c>
      <c r="AM21" s="2" t="str">
        <f>IFERROR('STAFF BUILDING  '!AM21+'WHITE HOUSE'!AM21,"")</f>
        <v/>
      </c>
      <c r="AN21" s="2" t="str">
        <f>IFERROR('STAFF BUILDING  '!AN21+'WHITE HOUSE'!AN21,"")</f>
        <v/>
      </c>
      <c r="AO21" s="2" t="str">
        <f>IFERROR('STAFF BUILDING  '!AO21+'WHITE HOUSE'!AO21,"")</f>
        <v/>
      </c>
      <c r="AP21" s="2">
        <f>'STAFF BUILDING  '!AP21+'WHITE HOUSE'!AP21</f>
        <v>0</v>
      </c>
      <c r="AQ21" s="2">
        <f>'STAFF BUILDING  '!AQ21+'WHITE HOUSE'!AQ21</f>
        <v>0</v>
      </c>
      <c r="AS21" s="2" t="str">
        <f>IFERROR('STAFF BUILDING  '!AS21+'WHITE HOUSE'!AS21,"")</f>
        <v/>
      </c>
      <c r="AT21" s="2" t="str">
        <f>IFERROR('STAFF BUILDING  '!AT21+'WHITE HOUSE'!AT21,"")</f>
        <v/>
      </c>
      <c r="AU21" s="2">
        <f>'STAFF BUILDING  '!AU21+'WHITE HOUSE'!AU21</f>
        <v>9</v>
      </c>
      <c r="AV21" s="2">
        <f>'STAFF BUILDING  '!AV21+'WHITE HOUSE'!AV21</f>
        <v>0</v>
      </c>
      <c r="AW21" s="2">
        <f>'STAFF BUILDING  '!AW21+'WHITE HOUSE'!AW21</f>
        <v>0</v>
      </c>
      <c r="AX21" s="2">
        <f>'STAFF BUILDING  '!AX21+'WHITE HOUSE'!AX21</f>
        <v>0</v>
      </c>
      <c r="AZ21" s="2" t="str">
        <f>IFERROR('STAFF BUILDING  '!AZ21+'WHITE HOUSE'!AZ21,"")</f>
        <v/>
      </c>
      <c r="BA21" s="2" t="str">
        <f>IFERROR('STAFF BUILDING  '!BA21+'WHITE HOUSE'!BA21,"")</f>
        <v/>
      </c>
      <c r="BB21" s="2">
        <f>IFERROR('STAFF BUILDING  '!BB21+'WHITE HOUSE'!BB21,"")</f>
        <v>15</v>
      </c>
      <c r="BC21" s="2">
        <f>IFERROR('STAFF BUILDING  '!BC21+'WHITE HOUSE'!BC21,"")</f>
        <v>17</v>
      </c>
      <c r="BD21" s="2">
        <f>'STAFF BUILDING  '!BD21+'WHITE HOUSE'!BD21</f>
        <v>32</v>
      </c>
      <c r="BE21" s="2">
        <f>'STAFF BUILDING  '!BE21+'WHITE HOUSE'!BE21</f>
        <v>0</v>
      </c>
      <c r="BG21" s="2" t="str">
        <f>IFERROR('STAFF BUILDING  '!BG21+'WHITE HOUSE'!BG21,"")</f>
        <v/>
      </c>
      <c r="BH21" s="2" t="str">
        <f>IFERROR('STAFF BUILDING  '!BH21+'WHITE HOUSE'!BH21,"")</f>
        <v/>
      </c>
      <c r="BI21" s="2" t="str">
        <f>IFERROR('STAFF BUILDING  '!BI21+'WHITE HOUSE'!BI21,"")</f>
        <v/>
      </c>
      <c r="BJ21" s="2" t="str">
        <f>IFERROR('STAFF BUILDING  '!BJ21+'WHITE HOUSE'!BJ21,"")</f>
        <v/>
      </c>
      <c r="BK21" s="2">
        <f>'STAFF BUILDING  '!BK21+'WHITE HOUSE'!BK21</f>
        <v>0</v>
      </c>
      <c r="BL21" s="2">
        <f>'STAFF BUILDING  '!BL21+'WHITE HOUSE'!BL21</f>
        <v>0</v>
      </c>
      <c r="BN21" s="2" t="str">
        <f>IFERROR('STAFF BUILDING  '!BN21+'WHITE HOUSE'!BN21,"")</f>
        <v/>
      </c>
      <c r="BO21" s="2" t="str">
        <f>IFERROR('STAFF BUILDING  '!BO21+'WHITE HOUSE'!BO21,"")</f>
        <v/>
      </c>
      <c r="BP21" s="2" t="str">
        <f>IFERROR('STAFF BUILDING  '!BP21+'WHITE HOUSE'!BP21,"")</f>
        <v/>
      </c>
      <c r="BQ21" s="2" t="str">
        <f>IFERROR('STAFF BUILDING  '!BQ21+'WHITE HOUSE'!BQ21,"")</f>
        <v/>
      </c>
      <c r="BR21" s="2">
        <f>'STAFF BUILDING  '!BR21+'WHITE HOUSE'!BR21</f>
        <v>0</v>
      </c>
      <c r="BS21" s="2">
        <f>'STAFF BUILDING  '!BS21+'WHITE HOUSE'!BS21</f>
        <v>0</v>
      </c>
      <c r="BU21" s="2" t="str">
        <f>IFERROR('STAFF BUILDING  '!BU21+'WHITE HOUSE'!BU21,"")</f>
        <v/>
      </c>
      <c r="BV21" s="2" t="str">
        <f>IFERROR('STAFF BUILDING  '!BV21+'WHITE HOUSE'!BV21,"")</f>
        <v/>
      </c>
      <c r="BW21" s="2">
        <f>IFERROR('STAFF BUILDING  '!BW21+'WHITE HOUSE'!BW21,"")</f>
        <v>7</v>
      </c>
      <c r="BX21" s="2" t="str">
        <f>IFERROR('STAFF BUILDING  '!BX21+'WHITE HOUSE'!BX21,"")</f>
        <v/>
      </c>
      <c r="BY21" s="2">
        <f>'STAFF BUILDING  '!BY21+'WHITE HOUSE'!BY21</f>
        <v>1</v>
      </c>
      <c r="BZ21" s="2">
        <f>'STAFF BUILDING  '!BZ21+'WHITE HOUSE'!BZ21</f>
        <v>0</v>
      </c>
      <c r="CB21" s="2">
        <f>'STAFF BUILDING  '!CB21+'WHITE HOUSE'!CB21</f>
        <v>0</v>
      </c>
      <c r="CC21" s="2">
        <f>'STAFF BUILDING  '!CC21+'WHITE HOUSE'!CC21</f>
        <v>0</v>
      </c>
      <c r="CD21" s="2">
        <f>'STAFF BUILDING  '!CD21+'WHITE HOUSE'!CD21</f>
        <v>126</v>
      </c>
      <c r="CE21" s="2">
        <f>'STAFF BUILDING  '!CE21+'WHITE HOUSE'!CE21</f>
        <v>21</v>
      </c>
      <c r="CF21" s="2">
        <f>'STAFF BUILDING  '!CF21+'WHITE HOUSE'!CF21</f>
        <v>147</v>
      </c>
      <c r="CG21" s="2">
        <f>'STAFF BUILDING  '!CG21+'WHITE HOUSE'!CG21</f>
        <v>0</v>
      </c>
      <c r="CI21" s="2">
        <f>'STAFF BUILDING  '!CI21+'WHITE HOUSE'!CI21</f>
        <v>55</v>
      </c>
      <c r="CJ21" s="2">
        <f>'STAFF BUILDING  '!CJ21+'WHITE HOUSE'!CJ21</f>
        <v>126</v>
      </c>
      <c r="CK21" s="2">
        <f>'STAFF BUILDING  '!CK21+'WHITE HOUSE'!CK21</f>
        <v>404</v>
      </c>
      <c r="CL21" s="2">
        <f>'STAFF BUILDING  '!CL21+'WHITE HOUSE'!CL21</f>
        <v>215</v>
      </c>
      <c r="CM21" s="2">
        <f>'STAFF BUILDING  '!CM21+'WHITE HOUSE'!CM21</f>
        <v>715</v>
      </c>
      <c r="CN21" s="2">
        <f>'STAFF BUILDING  '!CN21+'WHITE HOUSE'!CN21</f>
        <v>0</v>
      </c>
      <c r="CP21" s="7" t="s">
        <v>23</v>
      </c>
      <c r="CQ21" s="26">
        <f>'STAFF BUILDING  '!CQ21+'WHITE HOUSE'!CQ21</f>
        <v>68800</v>
      </c>
    </row>
    <row r="22" spans="1:98" x14ac:dyDescent="0.25">
      <c r="A22" s="216"/>
      <c r="B22" t="s">
        <v>7</v>
      </c>
      <c r="C22" s="2" t="str">
        <f>IFERROR('STAFF BUILDING  '!C22+'WHITE HOUSE'!C22,"")</f>
        <v/>
      </c>
      <c r="D22" s="2" t="str">
        <f>IFERROR('STAFF BUILDING  '!D22+'WHITE HOUSE'!D22,"")</f>
        <v/>
      </c>
      <c r="E22" s="2">
        <f>IFERROR('STAFF BUILDING  '!E22+'WHITE HOUSE'!E22,"")</f>
        <v>2</v>
      </c>
      <c r="F22" s="2" t="str">
        <f>IFERROR('STAFF BUILDING  '!F22+'WHITE HOUSE'!F22,"")</f>
        <v/>
      </c>
      <c r="G22" s="2">
        <f>'STAFF BUILDING  '!G22+'WHITE HOUSE'!G22</f>
        <v>1</v>
      </c>
      <c r="H22" s="2">
        <f>'STAFF BUILDING  '!H22+'WHITE HOUSE'!H22</f>
        <v>0</v>
      </c>
      <c r="J22" s="2" t="str">
        <f>IFERROR('STAFF BUILDING  '!J22+'WHITE HOUSE'!J22,"")</f>
        <v/>
      </c>
      <c r="K22" s="2" t="str">
        <f>IFERROR('STAFF BUILDING  '!K22+'WHITE HOUSE'!K22,"")</f>
        <v/>
      </c>
      <c r="L22" s="2">
        <f>IFERROR('STAFF BUILDING  '!L22+'WHITE HOUSE'!L22,"")</f>
        <v>2</v>
      </c>
      <c r="M22" s="2" t="str">
        <f>IFERROR('STAFF BUILDING  '!M22+'WHITE HOUSE'!M22,"")</f>
        <v/>
      </c>
      <c r="N22" s="2">
        <f>'STAFF BUILDING  '!N22+'WHITE HOUSE'!N22</f>
        <v>1</v>
      </c>
      <c r="O22" s="2">
        <f>'STAFF BUILDING  '!O22+'WHITE HOUSE'!O22</f>
        <v>0</v>
      </c>
      <c r="Q22" s="2">
        <f>IFERROR('STAFF BUILDING  '!Q22+'WHITE HOUSE'!Q22,"")</f>
        <v>8</v>
      </c>
      <c r="R22" s="2">
        <f>IFERROR('STAFF BUILDING  '!R22+'WHITE HOUSE'!R22,"")</f>
        <v>58</v>
      </c>
      <c r="S22" s="2">
        <f>IFERROR('STAFF BUILDING  '!S22+'WHITE HOUSE'!S22,"")</f>
        <v>83</v>
      </c>
      <c r="T22" s="2">
        <f>IFERROR('STAFF BUILDING  '!T22+'WHITE HOUSE'!T22,"")</f>
        <v>27</v>
      </c>
      <c r="U22" s="2">
        <f>'STAFF BUILDING  '!U22+'WHITE HOUSE'!U22</f>
        <v>161</v>
      </c>
      <c r="V22" s="2">
        <f>'STAFF BUILDING  '!V22+'WHITE HOUSE'!V22</f>
        <v>0</v>
      </c>
      <c r="X22" s="2">
        <f>IFERROR('STAFF BUILDING  '!X22+'WHITE HOUSE'!X22,"")</f>
        <v>47</v>
      </c>
      <c r="Y22" s="2">
        <f>IFERROR('STAFF BUILDING  '!Y22+'WHITE HOUSE'!Y22,"")</f>
        <v>94</v>
      </c>
      <c r="Z22" s="2">
        <f>IFERROR('STAFF BUILDING  '!Z22+'WHITE HOUSE'!Z22,"")</f>
        <v>180</v>
      </c>
      <c r="AA22" s="2">
        <f>IFERROR('STAFF BUILDING  '!AA22+'WHITE HOUSE'!AA22,"")</f>
        <v>172</v>
      </c>
      <c r="AB22" s="2">
        <f>'STAFF BUILDING  '!AB22+'WHITE HOUSE'!AB22</f>
        <v>448</v>
      </c>
      <c r="AC22" s="2">
        <f>'STAFF BUILDING  '!AC22+'WHITE HOUSE'!AC22</f>
        <v>0</v>
      </c>
      <c r="AE22" s="2" t="str">
        <f>IFERROR('STAFF BUILDING  '!AE22+'WHITE HOUSE'!AE22,"")</f>
        <v/>
      </c>
      <c r="AF22" s="2" t="str">
        <f>IFERROR('STAFF BUILDING  '!AF22+'WHITE HOUSE'!AF22,"")</f>
        <v/>
      </c>
      <c r="AG22" s="2">
        <f>IFERROR('STAFF BUILDING  '!AG22+'WHITE HOUSE'!AG22,"")</f>
        <v>9</v>
      </c>
      <c r="AH22" s="2" t="str">
        <f>IFERROR('STAFF BUILDING  '!AH22+'WHITE HOUSE'!AH22,"")</f>
        <v/>
      </c>
      <c r="AI22" s="2">
        <f>'STAFF BUILDING  '!AI22+'WHITE HOUSE'!AI22</f>
        <v>2</v>
      </c>
      <c r="AJ22" s="2">
        <f>'STAFF BUILDING  '!AJ22+'WHITE HOUSE'!AJ22</f>
        <v>0</v>
      </c>
      <c r="AL22" s="2" t="str">
        <f>IFERROR('STAFF BUILDING  '!AL22+'WHITE HOUSE'!AL22,"")</f>
        <v/>
      </c>
      <c r="AM22" s="2" t="str">
        <f>IFERROR('STAFF BUILDING  '!AM22+'WHITE HOUSE'!AM22,"")</f>
        <v/>
      </c>
      <c r="AN22" s="2" t="str">
        <f>IFERROR('STAFF BUILDING  '!AN22+'WHITE HOUSE'!AN22,"")</f>
        <v/>
      </c>
      <c r="AO22" s="2" t="str">
        <f>IFERROR('STAFF BUILDING  '!AO22+'WHITE HOUSE'!AO22,"")</f>
        <v/>
      </c>
      <c r="AP22" s="2">
        <f>'STAFF BUILDING  '!AP22+'WHITE HOUSE'!AP22</f>
        <v>0</v>
      </c>
      <c r="AQ22" s="2">
        <f>'STAFF BUILDING  '!AQ22+'WHITE HOUSE'!AQ22</f>
        <v>0</v>
      </c>
      <c r="AS22" s="2" t="str">
        <f>IFERROR('STAFF BUILDING  '!AS22+'WHITE HOUSE'!AS22,"")</f>
        <v/>
      </c>
      <c r="AT22" s="2" t="str">
        <f>IFERROR('STAFF BUILDING  '!AT22+'WHITE HOUSE'!AT22,"")</f>
        <v/>
      </c>
      <c r="AU22" s="2">
        <f>'STAFF BUILDING  '!AU22+'WHITE HOUSE'!AU22</f>
        <v>4</v>
      </c>
      <c r="AV22" s="2">
        <f>'STAFF BUILDING  '!AV22+'WHITE HOUSE'!AV22</f>
        <v>0</v>
      </c>
      <c r="AW22" s="2">
        <f>'STAFF BUILDING  '!AW22+'WHITE HOUSE'!AW22</f>
        <v>0</v>
      </c>
      <c r="AX22" s="2">
        <f>'STAFF BUILDING  '!AX22+'WHITE HOUSE'!AX22</f>
        <v>0</v>
      </c>
      <c r="AZ22" s="2">
        <f>IFERROR('STAFF BUILDING  '!AZ22+'WHITE HOUSE'!AZ22,"")</f>
        <v>1</v>
      </c>
      <c r="BA22" s="2" t="str">
        <f>IFERROR('STAFF BUILDING  '!BA22+'WHITE HOUSE'!BA22,"")</f>
        <v/>
      </c>
      <c r="BB22" s="2">
        <f>IFERROR('STAFF BUILDING  '!BB22+'WHITE HOUSE'!BB22,"")</f>
        <v>14</v>
      </c>
      <c r="BC22" s="2">
        <f>IFERROR('STAFF BUILDING  '!BC22+'WHITE HOUSE'!BC22,"")</f>
        <v>12</v>
      </c>
      <c r="BD22" s="2">
        <f>'STAFF BUILDING  '!BD22+'WHITE HOUSE'!BD22</f>
        <v>27</v>
      </c>
      <c r="BE22" s="2">
        <f>'STAFF BUILDING  '!BE22+'WHITE HOUSE'!BE22</f>
        <v>0</v>
      </c>
      <c r="BG22" s="2" t="str">
        <f>IFERROR('STAFF BUILDING  '!BG22+'WHITE HOUSE'!BG22,"")</f>
        <v/>
      </c>
      <c r="BH22" s="2" t="str">
        <f>IFERROR('STAFF BUILDING  '!BH22+'WHITE HOUSE'!BH22,"")</f>
        <v/>
      </c>
      <c r="BI22" s="2" t="str">
        <f>IFERROR('STAFF BUILDING  '!BI22+'WHITE HOUSE'!BI22,"")</f>
        <v/>
      </c>
      <c r="BJ22" s="2" t="str">
        <f>IFERROR('STAFF BUILDING  '!BJ22+'WHITE HOUSE'!BJ22,"")</f>
        <v/>
      </c>
      <c r="BK22" s="2">
        <f>'STAFF BUILDING  '!BK22+'WHITE HOUSE'!BK22</f>
        <v>0</v>
      </c>
      <c r="BL22" s="2">
        <f>'STAFF BUILDING  '!BL22+'WHITE HOUSE'!BL22</f>
        <v>0</v>
      </c>
      <c r="BN22" s="2" t="str">
        <f>IFERROR('STAFF BUILDING  '!BN22+'WHITE HOUSE'!BN22,"")</f>
        <v/>
      </c>
      <c r="BO22" s="2" t="str">
        <f>IFERROR('STAFF BUILDING  '!BO22+'WHITE HOUSE'!BO22,"")</f>
        <v/>
      </c>
      <c r="BP22" s="2" t="str">
        <f>IFERROR('STAFF BUILDING  '!BP22+'WHITE HOUSE'!BP22,"")</f>
        <v/>
      </c>
      <c r="BQ22" s="2" t="str">
        <f>IFERROR('STAFF BUILDING  '!BQ22+'WHITE HOUSE'!BQ22,"")</f>
        <v/>
      </c>
      <c r="BR22" s="2">
        <f>'STAFF BUILDING  '!BR22+'WHITE HOUSE'!BR22</f>
        <v>0</v>
      </c>
      <c r="BS22" s="2">
        <f>'STAFF BUILDING  '!BS22+'WHITE HOUSE'!BS22</f>
        <v>0</v>
      </c>
      <c r="BU22" s="2" t="str">
        <f>IFERROR('STAFF BUILDING  '!BU22+'WHITE HOUSE'!BU22,"")</f>
        <v/>
      </c>
      <c r="BV22" s="2" t="str">
        <f>IFERROR('STAFF BUILDING  '!BV22+'WHITE HOUSE'!BV22,"")</f>
        <v/>
      </c>
      <c r="BW22" s="2">
        <f>IFERROR('STAFF BUILDING  '!BW22+'WHITE HOUSE'!BW22,"")</f>
        <v>4</v>
      </c>
      <c r="BX22" s="2">
        <f>IFERROR('STAFF BUILDING  '!BX22+'WHITE HOUSE'!BX22,"")</f>
        <v>1</v>
      </c>
      <c r="BY22" s="2">
        <f>'STAFF BUILDING  '!BY22+'WHITE HOUSE'!BY22</f>
        <v>2</v>
      </c>
      <c r="BZ22" s="2">
        <f>'STAFF BUILDING  '!BZ22+'WHITE HOUSE'!BZ22</f>
        <v>0</v>
      </c>
      <c r="CB22" s="2">
        <f>'STAFF BUILDING  '!CB22+'WHITE HOUSE'!CB22</f>
        <v>0</v>
      </c>
      <c r="CC22" s="2">
        <f>'STAFF BUILDING  '!CC22+'WHITE HOUSE'!CC22</f>
        <v>0</v>
      </c>
      <c r="CD22" s="2">
        <f>'STAFF BUILDING  '!CD22+'WHITE HOUSE'!CD22</f>
        <v>126</v>
      </c>
      <c r="CE22" s="2">
        <f>'STAFF BUILDING  '!CE22+'WHITE HOUSE'!CE22</f>
        <v>21</v>
      </c>
      <c r="CF22" s="2">
        <f>'STAFF BUILDING  '!CF22+'WHITE HOUSE'!CF22</f>
        <v>147</v>
      </c>
      <c r="CG22" s="2">
        <f>'STAFF BUILDING  '!CG22+'WHITE HOUSE'!CG22</f>
        <v>0</v>
      </c>
      <c r="CI22" s="2">
        <f>'STAFF BUILDING  '!CI22+'WHITE HOUSE'!CI22</f>
        <v>56</v>
      </c>
      <c r="CJ22" s="2">
        <f>'STAFF BUILDING  '!CJ22+'WHITE HOUSE'!CJ22</f>
        <v>152</v>
      </c>
      <c r="CK22" s="2">
        <f>'STAFF BUILDING  '!CK22+'WHITE HOUSE'!CK22</f>
        <v>428</v>
      </c>
      <c r="CL22" s="2">
        <f>'STAFF BUILDING  '!CL22+'WHITE HOUSE'!CL22</f>
        <v>233</v>
      </c>
      <c r="CM22" s="2">
        <f>'STAFF BUILDING  '!CM22+'WHITE HOUSE'!CM22</f>
        <v>789</v>
      </c>
      <c r="CN22" s="2">
        <f>'STAFF BUILDING  '!CN22+'WHITE HOUSE'!CN22</f>
        <v>0</v>
      </c>
      <c r="CP22" s="7" t="s">
        <v>35</v>
      </c>
      <c r="CQ22" s="26">
        <f>'STAFF BUILDING  '!CQ22+'WHITE HOUSE'!CQ22</f>
        <v>14620</v>
      </c>
    </row>
    <row r="23" spans="1:98" x14ac:dyDescent="0.25">
      <c r="A23" s="216"/>
      <c r="B23" t="s">
        <v>6</v>
      </c>
      <c r="C23" s="2" t="str">
        <f>IFERROR('STAFF BUILDING  '!C23+'WHITE HOUSE'!C23,"")</f>
        <v/>
      </c>
      <c r="D23" s="2" t="str">
        <f>IFERROR('STAFF BUILDING  '!D23+'WHITE HOUSE'!D23,"")</f>
        <v/>
      </c>
      <c r="E23" s="2" t="str">
        <f>IFERROR('STAFF BUILDING  '!E23+'WHITE HOUSE'!E23,"")</f>
        <v/>
      </c>
      <c r="F23" s="2" t="str">
        <f>IFERROR('STAFF BUILDING  '!F23+'WHITE HOUSE'!F23,"")</f>
        <v/>
      </c>
      <c r="G23" s="2">
        <f>'STAFF BUILDING  '!G23+'WHITE HOUSE'!G23</f>
        <v>0</v>
      </c>
      <c r="H23" s="2">
        <f>'STAFF BUILDING  '!H23+'WHITE HOUSE'!H23</f>
        <v>0</v>
      </c>
      <c r="J23" s="2" t="str">
        <f>IFERROR('STAFF BUILDING  '!J23+'WHITE HOUSE'!J23,"")</f>
        <v/>
      </c>
      <c r="K23" s="2" t="str">
        <f>IFERROR('STAFF BUILDING  '!K23+'WHITE HOUSE'!K23,"")</f>
        <v/>
      </c>
      <c r="L23" s="2">
        <f>IFERROR('STAFF BUILDING  '!L23+'WHITE HOUSE'!L23,"")</f>
        <v>3</v>
      </c>
      <c r="M23" s="2" t="str">
        <f>IFERROR('STAFF BUILDING  '!M23+'WHITE HOUSE'!M23,"")</f>
        <v/>
      </c>
      <c r="N23" s="2">
        <f>'STAFF BUILDING  '!N23+'WHITE HOUSE'!N23</f>
        <v>2</v>
      </c>
      <c r="O23" s="2">
        <f>'STAFF BUILDING  '!O23+'WHITE HOUSE'!O23</f>
        <v>0</v>
      </c>
      <c r="Q23" s="2">
        <f>IFERROR('STAFF BUILDING  '!Q23+'WHITE HOUSE'!Q23,"")</f>
        <v>5</v>
      </c>
      <c r="R23" s="2">
        <f>IFERROR('STAFF BUILDING  '!R23+'WHITE HOUSE'!R23,"")</f>
        <v>47</v>
      </c>
      <c r="S23" s="2">
        <f>IFERROR('STAFF BUILDING  '!S23+'WHITE HOUSE'!S23,"")</f>
        <v>76</v>
      </c>
      <c r="T23" s="2">
        <f>IFERROR('STAFF BUILDING  '!T23+'WHITE HOUSE'!T23,"")</f>
        <v>26</v>
      </c>
      <c r="U23" s="2">
        <f>'STAFF BUILDING  '!U23+'WHITE HOUSE'!U23</f>
        <v>133</v>
      </c>
      <c r="V23" s="2">
        <f>'STAFF BUILDING  '!V23+'WHITE HOUSE'!V23</f>
        <v>0</v>
      </c>
      <c r="X23" s="2">
        <f>IFERROR('STAFF BUILDING  '!X23+'WHITE HOUSE'!X23,"")</f>
        <v>46</v>
      </c>
      <c r="Y23" s="2">
        <f>IFERROR('STAFF BUILDING  '!Y23+'WHITE HOUSE'!Y23,"")</f>
        <v>140</v>
      </c>
      <c r="Z23" s="2">
        <f>IFERROR('STAFF BUILDING  '!Z23+'WHITE HOUSE'!Z23,"")</f>
        <v>194</v>
      </c>
      <c r="AA23" s="2">
        <f>IFERROR('STAFF BUILDING  '!AA23+'WHITE HOUSE'!AA23,"")</f>
        <v>201</v>
      </c>
      <c r="AB23" s="2">
        <f>'STAFF BUILDING  '!AB23+'WHITE HOUSE'!AB23</f>
        <v>533</v>
      </c>
      <c r="AC23" s="2">
        <f>'STAFF BUILDING  '!AC23+'WHITE HOUSE'!AC23</f>
        <v>0</v>
      </c>
      <c r="AE23" s="2" t="str">
        <f>IFERROR('STAFF BUILDING  '!AE23+'WHITE HOUSE'!AE23,"")</f>
        <v/>
      </c>
      <c r="AF23" s="2" t="str">
        <f>IFERROR('STAFF BUILDING  '!AF23+'WHITE HOUSE'!AF23,"")</f>
        <v/>
      </c>
      <c r="AG23" s="2" t="str">
        <f>IFERROR('STAFF BUILDING  '!AG23+'WHITE HOUSE'!AG23,"")</f>
        <v/>
      </c>
      <c r="AH23" s="2" t="str">
        <f>IFERROR('STAFF BUILDING  '!AH23+'WHITE HOUSE'!AH23,"")</f>
        <v/>
      </c>
      <c r="AI23" s="2">
        <f>'STAFF BUILDING  '!AI23+'WHITE HOUSE'!AI23</f>
        <v>0</v>
      </c>
      <c r="AJ23" s="2">
        <f>'STAFF BUILDING  '!AJ23+'WHITE HOUSE'!AJ23</f>
        <v>0</v>
      </c>
      <c r="AL23" s="2" t="str">
        <f>IFERROR('STAFF BUILDING  '!AL23+'WHITE HOUSE'!AL23,"")</f>
        <v/>
      </c>
      <c r="AM23" s="2" t="str">
        <f>IFERROR('STAFF BUILDING  '!AM23+'WHITE HOUSE'!AM23,"")</f>
        <v/>
      </c>
      <c r="AN23" s="2">
        <f>IFERROR('STAFF BUILDING  '!AN23+'WHITE HOUSE'!AN23,"")</f>
        <v>3</v>
      </c>
      <c r="AO23" s="2" t="str">
        <f>IFERROR('STAFF BUILDING  '!AO23+'WHITE HOUSE'!AO23,"")</f>
        <v/>
      </c>
      <c r="AP23" s="2">
        <f>'STAFF BUILDING  '!AP23+'WHITE HOUSE'!AP23</f>
        <v>1</v>
      </c>
      <c r="AQ23" s="2">
        <f>'STAFF BUILDING  '!AQ23+'WHITE HOUSE'!AQ23</f>
        <v>0</v>
      </c>
      <c r="AS23" s="2" t="str">
        <f>IFERROR('STAFF BUILDING  '!AS23+'WHITE HOUSE'!AS23,"")</f>
        <v/>
      </c>
      <c r="AT23" s="2" t="str">
        <f>IFERROR('STAFF BUILDING  '!AT23+'WHITE HOUSE'!AT23,"")</f>
        <v/>
      </c>
      <c r="AU23" s="2">
        <f>'STAFF BUILDING  '!AU23+'WHITE HOUSE'!AU23</f>
        <v>10</v>
      </c>
      <c r="AV23" s="2">
        <f>'STAFF BUILDING  '!AV23+'WHITE HOUSE'!AV23</f>
        <v>0</v>
      </c>
      <c r="AW23" s="2">
        <f>'STAFF BUILDING  '!AW23+'WHITE HOUSE'!AW23</f>
        <v>0</v>
      </c>
      <c r="AX23" s="2">
        <f>'STAFF BUILDING  '!AX23+'WHITE HOUSE'!AX23</f>
        <v>0</v>
      </c>
      <c r="AZ23" s="2" t="str">
        <f>IFERROR('STAFF BUILDING  '!AZ23+'WHITE HOUSE'!AZ23,"")</f>
        <v/>
      </c>
      <c r="BA23" s="2">
        <f>IFERROR('STAFF BUILDING  '!BA23+'WHITE HOUSE'!BA23,"")</f>
        <v>1</v>
      </c>
      <c r="BB23" s="2">
        <f>IFERROR('STAFF BUILDING  '!BB23+'WHITE HOUSE'!BB23,"")</f>
        <v>15</v>
      </c>
      <c r="BC23" s="2">
        <f>IFERROR('STAFF BUILDING  '!BC23+'WHITE HOUSE'!BC23,"")</f>
        <v>2</v>
      </c>
      <c r="BD23" s="2">
        <f>'STAFF BUILDING  '!BD23+'WHITE HOUSE'!BD23</f>
        <v>18</v>
      </c>
      <c r="BE23" s="2">
        <f>'STAFF BUILDING  '!BE23+'WHITE HOUSE'!BE23</f>
        <v>0</v>
      </c>
      <c r="BG23" s="2" t="str">
        <f>IFERROR('STAFF BUILDING  '!BG23+'WHITE HOUSE'!BG23,"")</f>
        <v/>
      </c>
      <c r="BH23" s="2" t="str">
        <f>IFERROR('STAFF BUILDING  '!BH23+'WHITE HOUSE'!BH23,"")</f>
        <v/>
      </c>
      <c r="BI23" s="2" t="str">
        <f>IFERROR('STAFF BUILDING  '!BI23+'WHITE HOUSE'!BI23,"")</f>
        <v/>
      </c>
      <c r="BJ23" s="2" t="str">
        <f>IFERROR('STAFF BUILDING  '!BJ23+'WHITE HOUSE'!BJ23,"")</f>
        <v/>
      </c>
      <c r="BK23" s="2">
        <f>'STAFF BUILDING  '!BK23+'WHITE HOUSE'!BK23</f>
        <v>0</v>
      </c>
      <c r="BL23" s="2">
        <f>'STAFF BUILDING  '!BL23+'WHITE HOUSE'!BL23</f>
        <v>0</v>
      </c>
      <c r="BN23" s="2" t="str">
        <f>IFERROR('STAFF BUILDING  '!BN23+'WHITE HOUSE'!BN23,"")</f>
        <v/>
      </c>
      <c r="BO23" s="2" t="str">
        <f>IFERROR('STAFF BUILDING  '!BO23+'WHITE HOUSE'!BO23,"")</f>
        <v/>
      </c>
      <c r="BP23" s="2" t="str">
        <f>IFERROR('STAFF BUILDING  '!BP23+'WHITE HOUSE'!BP23,"")</f>
        <v/>
      </c>
      <c r="BQ23" s="2" t="str">
        <f>IFERROR('STAFF BUILDING  '!BQ23+'WHITE HOUSE'!BQ23,"")</f>
        <v/>
      </c>
      <c r="BR23" s="2">
        <f>'STAFF BUILDING  '!BR23+'WHITE HOUSE'!BR23</f>
        <v>0</v>
      </c>
      <c r="BS23" s="2">
        <f>'STAFF BUILDING  '!BS23+'WHITE HOUSE'!BS23</f>
        <v>0</v>
      </c>
      <c r="BU23" s="2" t="str">
        <f>IFERROR('STAFF BUILDING  '!BU23+'WHITE HOUSE'!BU23,"")</f>
        <v/>
      </c>
      <c r="BV23" s="2" t="str">
        <f>IFERROR('STAFF BUILDING  '!BV23+'WHITE HOUSE'!BV23,"")</f>
        <v/>
      </c>
      <c r="BW23" s="2">
        <f>IFERROR('STAFF BUILDING  '!BW23+'WHITE HOUSE'!BW23,"")</f>
        <v>6</v>
      </c>
      <c r="BX23" s="2" t="str">
        <f>IFERROR('STAFF BUILDING  '!BX23+'WHITE HOUSE'!BX23,"")</f>
        <v/>
      </c>
      <c r="BY23" s="2">
        <f>'STAFF BUILDING  '!BY23+'WHITE HOUSE'!BY23</f>
        <v>1</v>
      </c>
      <c r="BZ23" s="2">
        <f>'STAFF BUILDING  '!BZ23+'WHITE HOUSE'!BZ23</f>
        <v>0</v>
      </c>
      <c r="CB23" s="2">
        <f>'STAFF BUILDING  '!CB23+'WHITE HOUSE'!CB23</f>
        <v>0</v>
      </c>
      <c r="CC23" s="2">
        <f>'STAFF BUILDING  '!CC23+'WHITE HOUSE'!CC23</f>
        <v>0</v>
      </c>
      <c r="CD23" s="2">
        <f>'STAFF BUILDING  '!CD23+'WHITE HOUSE'!CD23</f>
        <v>127</v>
      </c>
      <c r="CE23" s="2">
        <f>'STAFF BUILDING  '!CE23+'WHITE HOUSE'!CE23</f>
        <v>21</v>
      </c>
      <c r="CF23" s="2">
        <f>'STAFF BUILDING  '!CF23+'WHITE HOUSE'!CF23</f>
        <v>148</v>
      </c>
      <c r="CG23" s="2">
        <f>'STAFF BUILDING  '!CG23+'WHITE HOUSE'!CG23</f>
        <v>0</v>
      </c>
      <c r="CI23" s="2">
        <f>'STAFF BUILDING  '!CI23+'WHITE HOUSE'!CI23</f>
        <v>51</v>
      </c>
      <c r="CJ23" s="2">
        <f>'STAFF BUILDING  '!CJ23+'WHITE HOUSE'!CJ23</f>
        <v>188</v>
      </c>
      <c r="CK23" s="2">
        <f>'STAFF BUILDING  '!CK23+'WHITE HOUSE'!CK23</f>
        <v>455</v>
      </c>
      <c r="CL23" s="2">
        <f>'STAFF BUILDING  '!CL23+'WHITE HOUSE'!CL23</f>
        <v>250</v>
      </c>
      <c r="CM23" s="2">
        <f>'STAFF BUILDING  '!CM23+'WHITE HOUSE'!CM23</f>
        <v>836</v>
      </c>
      <c r="CN23" s="2">
        <f>'STAFF BUILDING  '!CN23+'WHITE HOUSE'!CN23</f>
        <v>0</v>
      </c>
      <c r="CP23" s="7" t="s">
        <v>28</v>
      </c>
      <c r="CQ23" s="26">
        <f>'STAFF BUILDING  '!CQ23+'WHITE HOUSE'!CQ23</f>
        <v>43752.5</v>
      </c>
    </row>
    <row r="24" spans="1:98" x14ac:dyDescent="0.25">
      <c r="A24" s="216"/>
      <c r="B24" t="s">
        <v>5</v>
      </c>
      <c r="C24" s="2" t="str">
        <f>IFERROR('STAFF BUILDING  '!C24+'WHITE HOUSE'!C24,"")</f>
        <v/>
      </c>
      <c r="D24" s="2" t="str">
        <f>IFERROR('STAFF BUILDING  '!D24+'WHITE HOUSE'!D24,"")</f>
        <v/>
      </c>
      <c r="E24" s="2" t="str">
        <f>IFERROR('STAFF BUILDING  '!E24+'WHITE HOUSE'!E24,"")</f>
        <v/>
      </c>
      <c r="F24" s="2" t="str">
        <f>IFERROR('STAFF BUILDING  '!F24+'WHITE HOUSE'!F24,"")</f>
        <v/>
      </c>
      <c r="G24" s="2">
        <f>'STAFF BUILDING  '!G24+'WHITE HOUSE'!G24</f>
        <v>0</v>
      </c>
      <c r="H24" s="2">
        <f>'STAFF BUILDING  '!H24+'WHITE HOUSE'!H24</f>
        <v>0</v>
      </c>
      <c r="J24" s="2" t="str">
        <f>IFERROR('STAFF BUILDING  '!J24+'WHITE HOUSE'!J24,"")</f>
        <v/>
      </c>
      <c r="K24" s="2" t="str">
        <f>IFERROR('STAFF BUILDING  '!K24+'WHITE HOUSE'!K24,"")</f>
        <v/>
      </c>
      <c r="L24" s="2" t="str">
        <f>IFERROR('STAFF BUILDING  '!L24+'WHITE HOUSE'!L24,"")</f>
        <v/>
      </c>
      <c r="M24" s="2">
        <f>IFERROR('STAFF BUILDING  '!M24+'WHITE HOUSE'!M24,"")</f>
        <v>1</v>
      </c>
      <c r="N24" s="2">
        <f>'STAFF BUILDING  '!N24+'WHITE HOUSE'!N24</f>
        <v>1</v>
      </c>
      <c r="O24" s="2">
        <f>'STAFF BUILDING  '!O24+'WHITE HOUSE'!O24</f>
        <v>0</v>
      </c>
      <c r="Q24" s="2">
        <f>IFERROR('STAFF BUILDING  '!Q24+'WHITE HOUSE'!Q24,"")</f>
        <v>15</v>
      </c>
      <c r="R24" s="2">
        <f>IFERROR('STAFF BUILDING  '!R24+'WHITE HOUSE'!R24,"")</f>
        <v>57</v>
      </c>
      <c r="S24" s="2">
        <f>IFERROR('STAFF BUILDING  '!S24+'WHITE HOUSE'!S24,"")</f>
        <v>76</v>
      </c>
      <c r="T24" s="2">
        <f>IFERROR('STAFF BUILDING  '!T24+'WHITE HOUSE'!T24,"")</f>
        <v>31</v>
      </c>
      <c r="U24" s="2">
        <f>'STAFF BUILDING  '!U24+'WHITE HOUSE'!U24</f>
        <v>179</v>
      </c>
      <c r="V24" s="2">
        <f>'STAFF BUILDING  '!V24+'WHITE HOUSE'!V24</f>
        <v>0</v>
      </c>
      <c r="X24" s="2">
        <f>IFERROR('STAFF BUILDING  '!X24+'WHITE HOUSE'!X24,"")</f>
        <v>49</v>
      </c>
      <c r="Y24" s="2">
        <f>IFERROR('STAFF BUILDING  '!Y24+'WHITE HOUSE'!Y24,"")</f>
        <v>138</v>
      </c>
      <c r="Z24" s="2">
        <f>IFERROR('STAFF BUILDING  '!Z24+'WHITE HOUSE'!Z24,"")</f>
        <v>175</v>
      </c>
      <c r="AA24" s="2">
        <f>IFERROR('STAFF BUILDING  '!AA24+'WHITE HOUSE'!AA24,"")</f>
        <v>163</v>
      </c>
      <c r="AB24" s="2">
        <f>'STAFF BUILDING  '!AB24+'WHITE HOUSE'!AB24</f>
        <v>525</v>
      </c>
      <c r="AC24" s="2">
        <f>'STAFF BUILDING  '!AC24+'WHITE HOUSE'!AC24</f>
        <v>0</v>
      </c>
      <c r="AE24" s="2" t="str">
        <f>IFERROR('STAFF BUILDING  '!AE24+'WHITE HOUSE'!AE24,"")</f>
        <v/>
      </c>
      <c r="AF24" s="2" t="str">
        <f>IFERROR('STAFF BUILDING  '!AF24+'WHITE HOUSE'!AF24,"")</f>
        <v/>
      </c>
      <c r="AG24" s="2">
        <f>IFERROR('STAFF BUILDING  '!AG24+'WHITE HOUSE'!AG24,"")</f>
        <v>4</v>
      </c>
      <c r="AH24" s="2">
        <f>IFERROR('STAFF BUILDING  '!AH24+'WHITE HOUSE'!AH24,"")</f>
        <v>1</v>
      </c>
      <c r="AI24" s="2">
        <f>'STAFF BUILDING  '!AI24+'WHITE HOUSE'!AI24</f>
        <v>5</v>
      </c>
      <c r="AJ24" s="2">
        <f>'STAFF BUILDING  '!AJ24+'WHITE HOUSE'!AJ24</f>
        <v>0</v>
      </c>
      <c r="AL24" s="2" t="str">
        <f>IFERROR('STAFF BUILDING  '!AL24+'WHITE HOUSE'!AL24,"")</f>
        <v/>
      </c>
      <c r="AM24" s="2" t="str">
        <f>IFERROR('STAFF BUILDING  '!AM24+'WHITE HOUSE'!AM24,"")</f>
        <v/>
      </c>
      <c r="AN24" s="2">
        <f>IFERROR('STAFF BUILDING  '!AN24+'WHITE HOUSE'!AN24,"")</f>
        <v>2</v>
      </c>
      <c r="AO24" s="2" t="str">
        <f>IFERROR('STAFF BUILDING  '!AO24+'WHITE HOUSE'!AO24,"")</f>
        <v/>
      </c>
      <c r="AP24" s="2">
        <f>'STAFF BUILDING  '!AP24+'WHITE HOUSE'!AP24</f>
        <v>2</v>
      </c>
      <c r="AQ24" s="2">
        <f>'STAFF BUILDING  '!AQ24+'WHITE HOUSE'!AQ24</f>
        <v>0</v>
      </c>
      <c r="AS24" s="2" t="str">
        <f>IFERROR('STAFF BUILDING  '!AS24+'WHITE HOUSE'!AS24,"")</f>
        <v/>
      </c>
      <c r="AT24" s="2" t="str">
        <f>IFERROR('STAFF BUILDING  '!AT24+'WHITE HOUSE'!AT24,"")</f>
        <v/>
      </c>
      <c r="AU24" s="2">
        <f>'STAFF BUILDING  '!AU24+'WHITE HOUSE'!AU24</f>
        <v>0</v>
      </c>
      <c r="AV24" s="2">
        <f>'STAFF BUILDING  '!AV24+'WHITE HOUSE'!AV24</f>
        <v>0</v>
      </c>
      <c r="AW24" s="2">
        <f>'STAFF BUILDING  '!AW24+'WHITE HOUSE'!AW24</f>
        <v>0</v>
      </c>
      <c r="AX24" s="2">
        <f>'STAFF BUILDING  '!AX24+'WHITE HOUSE'!AX24</f>
        <v>0</v>
      </c>
      <c r="AZ24" s="2" t="str">
        <f>IFERROR('STAFF BUILDING  '!AZ24+'WHITE HOUSE'!AZ24,"")</f>
        <v/>
      </c>
      <c r="BA24" s="2" t="str">
        <f>IFERROR('STAFF BUILDING  '!BA24+'WHITE HOUSE'!BA24,"")</f>
        <v/>
      </c>
      <c r="BB24" s="2">
        <f>IFERROR('STAFF BUILDING  '!BB24+'WHITE HOUSE'!BB24,"")</f>
        <v>6</v>
      </c>
      <c r="BC24" s="2" t="str">
        <f>IFERROR('STAFF BUILDING  '!BC24+'WHITE HOUSE'!BC24,"")</f>
        <v/>
      </c>
      <c r="BD24" s="2">
        <f>'STAFF BUILDING  '!BD24+'WHITE HOUSE'!BD24</f>
        <v>6</v>
      </c>
      <c r="BE24" s="2">
        <f>'STAFF BUILDING  '!BE24+'WHITE HOUSE'!BE24</f>
        <v>0</v>
      </c>
      <c r="BG24" s="2" t="str">
        <f>IFERROR('STAFF BUILDING  '!BG24+'WHITE HOUSE'!BG24,"")</f>
        <v/>
      </c>
      <c r="BH24" s="2" t="str">
        <f>IFERROR('STAFF BUILDING  '!BH24+'WHITE HOUSE'!BH24,"")</f>
        <v/>
      </c>
      <c r="BI24" s="2" t="str">
        <f>IFERROR('STAFF BUILDING  '!BI24+'WHITE HOUSE'!BI24,"")</f>
        <v/>
      </c>
      <c r="BJ24" s="2">
        <f>IFERROR('STAFF BUILDING  '!BJ24+'WHITE HOUSE'!BJ24,"")</f>
        <v>1</v>
      </c>
      <c r="BK24" s="2">
        <f>'STAFF BUILDING  '!BK24+'WHITE HOUSE'!BK24</f>
        <v>1</v>
      </c>
      <c r="BL24" s="2">
        <f>'STAFF BUILDING  '!BL24+'WHITE HOUSE'!BL24</f>
        <v>0</v>
      </c>
      <c r="BN24" s="2" t="str">
        <f>IFERROR('STAFF BUILDING  '!BN24+'WHITE HOUSE'!BN24,"")</f>
        <v/>
      </c>
      <c r="BO24" s="2" t="str">
        <f>IFERROR('STAFF BUILDING  '!BO24+'WHITE HOUSE'!BO24,"")</f>
        <v/>
      </c>
      <c r="BP24" s="2">
        <f>IFERROR('STAFF BUILDING  '!BP24+'WHITE HOUSE'!BP24,"")</f>
        <v>1</v>
      </c>
      <c r="BQ24" s="2" t="str">
        <f>IFERROR('STAFF BUILDING  '!BQ24+'WHITE HOUSE'!BQ24,"")</f>
        <v/>
      </c>
      <c r="BR24" s="2">
        <f>'STAFF BUILDING  '!BR24+'WHITE HOUSE'!BR24</f>
        <v>1</v>
      </c>
      <c r="BS24" s="2">
        <f>'STAFF BUILDING  '!BS24+'WHITE HOUSE'!BS24</f>
        <v>0</v>
      </c>
      <c r="BU24" s="2" t="str">
        <f>IFERROR('STAFF BUILDING  '!BU24+'WHITE HOUSE'!BU24,"")</f>
        <v/>
      </c>
      <c r="BV24" s="2" t="str">
        <f>IFERROR('STAFF BUILDING  '!BV24+'WHITE HOUSE'!BV24,"")</f>
        <v/>
      </c>
      <c r="BW24" s="2" t="str">
        <f>IFERROR('STAFF BUILDING  '!BW24+'WHITE HOUSE'!BW24,"")</f>
        <v/>
      </c>
      <c r="BX24" s="2">
        <f>IFERROR('STAFF BUILDING  '!BX24+'WHITE HOUSE'!BX24,"")</f>
        <v>2</v>
      </c>
      <c r="BY24" s="2">
        <f>'STAFF BUILDING  '!BY24+'WHITE HOUSE'!BY24</f>
        <v>2</v>
      </c>
      <c r="BZ24" s="2">
        <f>'STAFF BUILDING  '!BZ24+'WHITE HOUSE'!BZ24</f>
        <v>0</v>
      </c>
      <c r="CB24" s="2">
        <f>'STAFF BUILDING  '!CB24+'WHITE HOUSE'!CB24</f>
        <v>0</v>
      </c>
      <c r="CC24" s="2">
        <f>'STAFF BUILDING  '!CC24+'WHITE HOUSE'!CC24</f>
        <v>0</v>
      </c>
      <c r="CD24" s="2">
        <f>'STAFF BUILDING  '!CD24+'WHITE HOUSE'!CD24</f>
        <v>95</v>
      </c>
      <c r="CE24" s="2">
        <f>'STAFF BUILDING  '!CE24+'WHITE HOUSE'!CE24</f>
        <v>20</v>
      </c>
      <c r="CF24" s="2">
        <f>'STAFF BUILDING  '!CF24+'WHITE HOUSE'!CF24</f>
        <v>115</v>
      </c>
      <c r="CG24" s="2">
        <f>'STAFF BUILDING  '!CG24+'WHITE HOUSE'!CG24</f>
        <v>0</v>
      </c>
      <c r="CI24" s="2">
        <f>'STAFF BUILDING  '!CI24+'WHITE HOUSE'!CI24</f>
        <v>64</v>
      </c>
      <c r="CJ24" s="2">
        <f>'STAFF BUILDING  '!CJ24+'WHITE HOUSE'!CJ24</f>
        <v>195</v>
      </c>
      <c r="CK24" s="2">
        <f>'STAFF BUILDING  '!CK24+'WHITE HOUSE'!CK24</f>
        <v>359</v>
      </c>
      <c r="CL24" s="2">
        <f>'STAFF BUILDING  '!CL24+'WHITE HOUSE'!CL24</f>
        <v>219</v>
      </c>
      <c r="CM24" s="2">
        <f>'STAFF BUILDING  '!CM24+'WHITE HOUSE'!CM24</f>
        <v>837</v>
      </c>
      <c r="CN24" s="2">
        <f>'STAFF BUILDING  '!CN24+'WHITE HOUSE'!CN24</f>
        <v>0</v>
      </c>
      <c r="CP24" s="7" t="s">
        <v>21</v>
      </c>
      <c r="CQ24" s="26">
        <f>'STAFF BUILDING  '!CQ24+'WHITE HOUSE'!CQ24</f>
        <v>181030</v>
      </c>
    </row>
    <row r="25" spans="1:98" x14ac:dyDescent="0.25">
      <c r="A25" s="216"/>
      <c r="B25" t="s">
        <v>4</v>
      </c>
      <c r="C25" s="2" t="str">
        <f>IFERROR('STAFF BUILDING  '!C25+'WHITE HOUSE'!C25,"")</f>
        <v/>
      </c>
      <c r="D25" s="2" t="str">
        <f>IFERROR('STAFF BUILDING  '!D25+'WHITE HOUSE'!D25,"")</f>
        <v/>
      </c>
      <c r="E25" s="2" t="str">
        <f>IFERROR('STAFF BUILDING  '!E25+'WHITE HOUSE'!E25,"")</f>
        <v/>
      </c>
      <c r="F25" s="2" t="str">
        <f>IFERROR('STAFF BUILDING  '!F25+'WHITE HOUSE'!F25,"")</f>
        <v/>
      </c>
      <c r="G25" s="2">
        <f>'STAFF BUILDING  '!G25+'WHITE HOUSE'!G25</f>
        <v>0</v>
      </c>
      <c r="H25" s="2">
        <f>'STAFF BUILDING  '!H25+'WHITE HOUSE'!H25</f>
        <v>0</v>
      </c>
      <c r="J25" s="2" t="str">
        <f>IFERROR('STAFF BUILDING  '!J25+'WHITE HOUSE'!J25,"")</f>
        <v/>
      </c>
      <c r="K25" s="2" t="str">
        <f>IFERROR('STAFF BUILDING  '!K25+'WHITE HOUSE'!K25,"")</f>
        <v/>
      </c>
      <c r="L25" s="2" t="str">
        <f>IFERROR('STAFF BUILDING  '!L25+'WHITE HOUSE'!L25,"")</f>
        <v/>
      </c>
      <c r="M25" s="2" t="str">
        <f>IFERROR('STAFF BUILDING  '!M25+'WHITE HOUSE'!M25,"")</f>
        <v/>
      </c>
      <c r="N25" s="2">
        <f>'STAFF BUILDING  '!N25+'WHITE HOUSE'!N25</f>
        <v>0</v>
      </c>
      <c r="O25" s="2">
        <f>'STAFF BUILDING  '!O25+'WHITE HOUSE'!O25</f>
        <v>0</v>
      </c>
      <c r="Q25" s="2">
        <f>IFERROR('STAFF BUILDING  '!Q25+'WHITE HOUSE'!Q25,"")</f>
        <v>13</v>
      </c>
      <c r="R25" s="2">
        <f>IFERROR('STAFF BUILDING  '!R25+'WHITE HOUSE'!R25,"")</f>
        <v>44</v>
      </c>
      <c r="S25" s="2">
        <f>IFERROR('STAFF BUILDING  '!S25+'WHITE HOUSE'!S25,"")</f>
        <v>67</v>
      </c>
      <c r="T25" s="2">
        <f>IFERROR('STAFF BUILDING  '!T25+'WHITE HOUSE'!T25,"")</f>
        <v>30</v>
      </c>
      <c r="U25" s="2">
        <f>'STAFF BUILDING  '!U25+'WHITE HOUSE'!U25</f>
        <v>154</v>
      </c>
      <c r="V25" s="2">
        <f>'STAFF BUILDING  '!V25+'WHITE HOUSE'!V25</f>
        <v>0</v>
      </c>
      <c r="X25" s="2">
        <f>IFERROR('STAFF BUILDING  '!X25+'WHITE HOUSE'!X25,"")</f>
        <v>51</v>
      </c>
      <c r="Y25" s="2">
        <f>IFERROR('STAFF BUILDING  '!Y25+'WHITE HOUSE'!Y25,"")</f>
        <v>143</v>
      </c>
      <c r="Z25" s="2">
        <f>IFERROR('STAFF BUILDING  '!Z25+'WHITE HOUSE'!Z25,"")</f>
        <v>166</v>
      </c>
      <c r="AA25" s="2">
        <f>IFERROR('STAFF BUILDING  '!AA25+'WHITE HOUSE'!AA25,"")</f>
        <v>200</v>
      </c>
      <c r="AB25" s="2">
        <f>'STAFF BUILDING  '!AB25+'WHITE HOUSE'!AB25</f>
        <v>560</v>
      </c>
      <c r="AC25" s="2">
        <f>'STAFF BUILDING  '!AC25+'WHITE HOUSE'!AC25</f>
        <v>0</v>
      </c>
      <c r="AE25" s="2" t="str">
        <f>IFERROR('STAFF BUILDING  '!AE25+'WHITE HOUSE'!AE25,"")</f>
        <v/>
      </c>
      <c r="AF25" s="2" t="str">
        <f>IFERROR('STAFF BUILDING  '!AF25+'WHITE HOUSE'!AF25,"")</f>
        <v/>
      </c>
      <c r="AG25" s="2">
        <f>IFERROR('STAFF BUILDING  '!AG25+'WHITE HOUSE'!AG25,"")</f>
        <v>2</v>
      </c>
      <c r="AH25" s="2" t="str">
        <f>IFERROR('STAFF BUILDING  '!AH25+'WHITE HOUSE'!AH25,"")</f>
        <v/>
      </c>
      <c r="AI25" s="2">
        <f>'STAFF BUILDING  '!AI25+'WHITE HOUSE'!AI25</f>
        <v>2</v>
      </c>
      <c r="AJ25" s="2">
        <f>'STAFF BUILDING  '!AJ25+'WHITE HOUSE'!AJ25</f>
        <v>0</v>
      </c>
      <c r="AL25" s="2" t="str">
        <f>IFERROR('STAFF BUILDING  '!AL25+'WHITE HOUSE'!AL25,"")</f>
        <v/>
      </c>
      <c r="AM25" s="2" t="str">
        <f>IFERROR('STAFF BUILDING  '!AM25+'WHITE HOUSE'!AM25,"")</f>
        <v/>
      </c>
      <c r="AN25" s="2">
        <f>IFERROR('STAFF BUILDING  '!AN25+'WHITE HOUSE'!AN25,"")</f>
        <v>1</v>
      </c>
      <c r="AO25" s="2" t="str">
        <f>IFERROR('STAFF BUILDING  '!AO25+'WHITE HOUSE'!AO25,"")</f>
        <v/>
      </c>
      <c r="AP25" s="2">
        <f>'STAFF BUILDING  '!AP25+'WHITE HOUSE'!AP25</f>
        <v>1</v>
      </c>
      <c r="AQ25" s="2">
        <f>'STAFF BUILDING  '!AQ25+'WHITE HOUSE'!AQ25</f>
        <v>0</v>
      </c>
      <c r="AS25" s="2" t="str">
        <f>IFERROR('STAFF BUILDING  '!AS25+'WHITE HOUSE'!AS25,"")</f>
        <v/>
      </c>
      <c r="AT25" s="2" t="str">
        <f>IFERROR('STAFF BUILDING  '!AT25+'WHITE HOUSE'!AT25,"")</f>
        <v/>
      </c>
      <c r="AU25" s="2">
        <f>'STAFF BUILDING  '!AU25+'WHITE HOUSE'!AU25</f>
        <v>0</v>
      </c>
      <c r="AV25" s="2">
        <f>'STAFF BUILDING  '!AV25+'WHITE HOUSE'!AV25</f>
        <v>0</v>
      </c>
      <c r="AW25" s="2">
        <f>'STAFF BUILDING  '!AW25+'WHITE HOUSE'!AW25</f>
        <v>0</v>
      </c>
      <c r="AX25" s="2">
        <f>'STAFF BUILDING  '!AX25+'WHITE HOUSE'!AX25</f>
        <v>0</v>
      </c>
      <c r="AZ25" s="2" t="str">
        <f>IFERROR('STAFF BUILDING  '!AZ25+'WHITE HOUSE'!AZ25,"")</f>
        <v/>
      </c>
      <c r="BA25" s="2" t="str">
        <f>IFERROR('STAFF BUILDING  '!BA25+'WHITE HOUSE'!BA25,"")</f>
        <v/>
      </c>
      <c r="BB25" s="2">
        <f>IFERROR('STAFF BUILDING  '!BB25+'WHITE HOUSE'!BB25,"")</f>
        <v>6</v>
      </c>
      <c r="BC25" s="2">
        <f>IFERROR('STAFF BUILDING  '!BC25+'WHITE HOUSE'!BC25,"")</f>
        <v>3</v>
      </c>
      <c r="BD25" s="2">
        <f>'STAFF BUILDING  '!BD25+'WHITE HOUSE'!BD25</f>
        <v>9</v>
      </c>
      <c r="BE25" s="2">
        <f>'STAFF BUILDING  '!BE25+'WHITE HOUSE'!BE25</f>
        <v>0</v>
      </c>
      <c r="BG25" s="2" t="str">
        <f>IFERROR('STAFF BUILDING  '!BG25+'WHITE HOUSE'!BG25,"")</f>
        <v/>
      </c>
      <c r="BH25" s="2" t="str">
        <f>IFERROR('STAFF BUILDING  '!BH25+'WHITE HOUSE'!BH25,"")</f>
        <v/>
      </c>
      <c r="BI25" s="2" t="str">
        <f>IFERROR('STAFF BUILDING  '!BI25+'WHITE HOUSE'!BI25,"")</f>
        <v/>
      </c>
      <c r="BJ25" s="2">
        <f>IFERROR('STAFF BUILDING  '!BJ25+'WHITE HOUSE'!BJ25,"")</f>
        <v>1</v>
      </c>
      <c r="BK25" s="2">
        <f>'STAFF BUILDING  '!BK25+'WHITE HOUSE'!BK25</f>
        <v>1</v>
      </c>
      <c r="BL25" s="2">
        <f>'STAFF BUILDING  '!BL25+'WHITE HOUSE'!BL25</f>
        <v>0</v>
      </c>
      <c r="BN25" s="2" t="str">
        <f>IFERROR('STAFF BUILDING  '!BN25+'WHITE HOUSE'!BN25,"")</f>
        <v/>
      </c>
      <c r="BO25" s="2" t="str">
        <f>IFERROR('STAFF BUILDING  '!BO25+'WHITE HOUSE'!BO25,"")</f>
        <v/>
      </c>
      <c r="BP25" s="2" t="str">
        <f>IFERROR('STAFF BUILDING  '!BP25+'WHITE HOUSE'!BP25,"")</f>
        <v/>
      </c>
      <c r="BQ25" s="2" t="str">
        <f>IFERROR('STAFF BUILDING  '!BQ25+'WHITE HOUSE'!BQ25,"")</f>
        <v/>
      </c>
      <c r="BR25" s="2">
        <f>'STAFF BUILDING  '!BR25+'WHITE HOUSE'!BR25</f>
        <v>0</v>
      </c>
      <c r="BS25" s="2">
        <f>'STAFF BUILDING  '!BS25+'WHITE HOUSE'!BS25</f>
        <v>0</v>
      </c>
      <c r="BU25" s="2" t="str">
        <f>IFERROR('STAFF BUILDING  '!BU25+'WHITE HOUSE'!BU25,"")</f>
        <v/>
      </c>
      <c r="BV25" s="2" t="str">
        <f>IFERROR('STAFF BUILDING  '!BV25+'WHITE HOUSE'!BV25,"")</f>
        <v/>
      </c>
      <c r="BW25" s="2">
        <f>IFERROR('STAFF BUILDING  '!BW25+'WHITE HOUSE'!BW25,"")</f>
        <v>1</v>
      </c>
      <c r="BX25" s="2">
        <f>IFERROR('STAFF BUILDING  '!BX25+'WHITE HOUSE'!BX25,"")</f>
        <v>3</v>
      </c>
      <c r="BY25" s="2">
        <f>'STAFF BUILDING  '!BY25+'WHITE HOUSE'!BY25</f>
        <v>4</v>
      </c>
      <c r="BZ25" s="2">
        <f>'STAFF BUILDING  '!BZ25+'WHITE HOUSE'!BZ25</f>
        <v>0</v>
      </c>
      <c r="CB25" s="2">
        <f>'STAFF BUILDING  '!CB25+'WHITE HOUSE'!CB25</f>
        <v>0</v>
      </c>
      <c r="CC25" s="2">
        <f>'STAFF BUILDING  '!CC25+'WHITE HOUSE'!CC25</f>
        <v>0</v>
      </c>
      <c r="CD25" s="2">
        <f>'STAFF BUILDING  '!CD25+'WHITE HOUSE'!CD25</f>
        <v>27</v>
      </c>
      <c r="CE25" s="2">
        <f>'STAFF BUILDING  '!CE25+'WHITE HOUSE'!CE25</f>
        <v>20</v>
      </c>
      <c r="CF25" s="2">
        <f>'STAFF BUILDING  '!CF25+'WHITE HOUSE'!CF25</f>
        <v>47</v>
      </c>
      <c r="CG25" s="2">
        <f>'STAFF BUILDING  '!CG25+'WHITE HOUSE'!CG25</f>
        <v>0</v>
      </c>
      <c r="CI25" s="2">
        <f>'STAFF BUILDING  '!CI25+'WHITE HOUSE'!CI25</f>
        <v>64</v>
      </c>
      <c r="CJ25" s="2">
        <f>'STAFF BUILDING  '!CJ25+'WHITE HOUSE'!CJ25</f>
        <v>187</v>
      </c>
      <c r="CK25" s="2">
        <f>'STAFF BUILDING  '!CK25+'WHITE HOUSE'!CK25</f>
        <v>270</v>
      </c>
      <c r="CL25" s="2">
        <f>'STAFF BUILDING  '!CL25+'WHITE HOUSE'!CL25</f>
        <v>257</v>
      </c>
      <c r="CM25" s="2">
        <f>'STAFF BUILDING  '!CM25+'WHITE HOUSE'!CM25</f>
        <v>778</v>
      </c>
      <c r="CN25" s="2">
        <f>'STAFF BUILDING  '!CN25+'WHITE HOUSE'!CN25</f>
        <v>0</v>
      </c>
      <c r="CP25" s="7" t="s">
        <v>20</v>
      </c>
      <c r="CQ25" s="26">
        <f>'STAFF BUILDING  '!CQ25+'WHITE HOUSE'!CQ25</f>
        <v>15695</v>
      </c>
    </row>
    <row r="26" spans="1:98" x14ac:dyDescent="0.25">
      <c r="A26" s="216"/>
      <c r="B26" t="s">
        <v>3</v>
      </c>
      <c r="C26" s="2">
        <f>'STAFF BUILDING  '!C26+'WHITE HOUSE'!C26</f>
        <v>0</v>
      </c>
      <c r="D26" s="2">
        <f>'STAFF BUILDING  '!D26+'WHITE HOUSE'!D26</f>
        <v>0</v>
      </c>
      <c r="E26" s="2">
        <f>'STAFF BUILDING  '!E26+'WHITE HOUSE'!E26</f>
        <v>13</v>
      </c>
      <c r="F26" s="2">
        <f>'STAFF BUILDING  '!F26+'WHITE HOUSE'!F26</f>
        <v>0</v>
      </c>
      <c r="G26" s="2">
        <f>'STAFF BUILDING  '!G26+'WHITE HOUSE'!G26</f>
        <v>2</v>
      </c>
      <c r="H26" s="2">
        <f>'STAFF BUILDING  '!H26+'WHITE HOUSE'!H26</f>
        <v>0</v>
      </c>
      <c r="I26" s="5"/>
      <c r="J26" s="2">
        <f>'STAFF BUILDING  '!J26+'WHITE HOUSE'!J26</f>
        <v>0</v>
      </c>
      <c r="K26" s="2">
        <f>'STAFF BUILDING  '!K26+'WHITE HOUSE'!K26</f>
        <v>0</v>
      </c>
      <c r="L26" s="2">
        <f>'STAFF BUILDING  '!L26+'WHITE HOUSE'!L26</f>
        <v>13</v>
      </c>
      <c r="M26" s="2">
        <f>'STAFF BUILDING  '!M26+'WHITE HOUSE'!M26</f>
        <v>2</v>
      </c>
      <c r="N26" s="2">
        <f>'STAFF BUILDING  '!N26+'WHITE HOUSE'!N26</f>
        <v>10</v>
      </c>
      <c r="O26" s="2">
        <f>'STAFF BUILDING  '!O26+'WHITE HOUSE'!O26</f>
        <v>0</v>
      </c>
      <c r="P26" s="5"/>
      <c r="Q26" s="2">
        <f>'STAFF BUILDING  '!Q26+'WHITE HOUSE'!Q26</f>
        <v>64</v>
      </c>
      <c r="R26" s="2">
        <f>'STAFF BUILDING  '!R26+'WHITE HOUSE'!R26</f>
        <v>336</v>
      </c>
      <c r="S26" s="2">
        <f>'STAFF BUILDING  '!S26+'WHITE HOUSE'!S26</f>
        <v>503</v>
      </c>
      <c r="T26" s="2">
        <f>'STAFF BUILDING  '!T26+'WHITE HOUSE'!T26</f>
        <v>191</v>
      </c>
      <c r="U26" s="2">
        <f>'STAFF BUILDING  '!U26+'WHITE HOUSE'!U26</f>
        <v>1003</v>
      </c>
      <c r="V26" s="2">
        <f>'STAFF BUILDING  '!V26+'WHITE HOUSE'!V26</f>
        <v>0</v>
      </c>
      <c r="W26" s="5"/>
      <c r="X26" s="2">
        <f>'STAFF BUILDING  '!X26+'WHITE HOUSE'!X26</f>
        <v>290</v>
      </c>
      <c r="Y26" s="2">
        <f>'STAFF BUILDING  '!Y26+'WHITE HOUSE'!Y26</f>
        <v>803</v>
      </c>
      <c r="Z26" s="2">
        <f>'STAFF BUILDING  '!Z26+'WHITE HOUSE'!Z26</f>
        <v>1196</v>
      </c>
      <c r="AA26" s="2">
        <f>'STAFF BUILDING  '!AA26+'WHITE HOUSE'!AA26</f>
        <v>1173</v>
      </c>
      <c r="AB26" s="2">
        <f>'STAFF BUILDING  '!AB26+'WHITE HOUSE'!AB26</f>
        <v>3252</v>
      </c>
      <c r="AC26" s="2">
        <f>'STAFF BUILDING  '!AC26+'WHITE HOUSE'!AC26</f>
        <v>0</v>
      </c>
      <c r="AD26" s="5"/>
      <c r="AE26" s="2">
        <f>'STAFF BUILDING  '!AE26+'WHITE HOUSE'!AE26</f>
        <v>0</v>
      </c>
      <c r="AF26" s="2">
        <f>'STAFF BUILDING  '!AF26+'WHITE HOUSE'!AF26</f>
        <v>0</v>
      </c>
      <c r="AG26" s="2">
        <f>'STAFF BUILDING  '!AG26+'WHITE HOUSE'!AG26</f>
        <v>55</v>
      </c>
      <c r="AH26" s="2">
        <f>'STAFF BUILDING  '!AH26+'WHITE HOUSE'!AH26</f>
        <v>2</v>
      </c>
      <c r="AI26" s="2">
        <f>'STAFF BUILDING  '!AI26+'WHITE HOUSE'!AI26</f>
        <v>13</v>
      </c>
      <c r="AJ26" s="2">
        <f>'STAFF BUILDING  '!AJ26+'WHITE HOUSE'!AJ26</f>
        <v>0</v>
      </c>
      <c r="AK26" s="5"/>
      <c r="AL26" s="2">
        <f>'STAFF BUILDING  '!AL26+'WHITE HOUSE'!AL26</f>
        <v>0</v>
      </c>
      <c r="AM26" s="2">
        <f>'STAFF BUILDING  '!AM26+'WHITE HOUSE'!AM26</f>
        <v>0</v>
      </c>
      <c r="AN26" s="2">
        <f>'STAFF BUILDING  '!AN26+'WHITE HOUSE'!AN26</f>
        <v>12</v>
      </c>
      <c r="AO26" s="2">
        <f>'STAFF BUILDING  '!AO26+'WHITE HOUSE'!AO26</f>
        <v>0</v>
      </c>
      <c r="AP26" s="2">
        <f>'STAFF BUILDING  '!AP26+'WHITE HOUSE'!AP26</f>
        <v>4</v>
      </c>
      <c r="AQ26" s="2">
        <f>'STAFF BUILDING  '!AQ26+'WHITE HOUSE'!AQ26</f>
        <v>0</v>
      </c>
      <c r="AR26" s="5"/>
      <c r="AS26" s="2">
        <f>'STAFF BUILDING  '!AS26+'WHITE HOUSE'!AS26</f>
        <v>0</v>
      </c>
      <c r="AT26" s="2">
        <f>'STAFF BUILDING  '!AT26+'WHITE HOUSE'!AT26</f>
        <v>0</v>
      </c>
      <c r="AU26" s="2">
        <f>'STAFF BUILDING  '!AU26+'WHITE HOUSE'!AU26</f>
        <v>37</v>
      </c>
      <c r="AV26" s="2">
        <f>'STAFF BUILDING  '!AV26+'WHITE HOUSE'!AV26</f>
        <v>0</v>
      </c>
      <c r="AW26" s="2">
        <f>'STAFF BUILDING  '!AW26+'WHITE HOUSE'!AW26</f>
        <v>0</v>
      </c>
      <c r="AX26" s="2">
        <f>'STAFF BUILDING  '!AX26+'WHITE HOUSE'!AX26</f>
        <v>0</v>
      </c>
      <c r="AY26" s="5"/>
      <c r="AZ26" s="2">
        <f>'STAFF BUILDING  '!AZ26+'WHITE HOUSE'!AZ26</f>
        <v>1</v>
      </c>
      <c r="BA26" s="2">
        <f>'STAFF BUILDING  '!BA26+'WHITE HOUSE'!BA26</f>
        <v>1</v>
      </c>
      <c r="BB26" s="2">
        <f>'STAFF BUILDING  '!BB26+'WHITE HOUSE'!BB26</f>
        <v>81</v>
      </c>
      <c r="BC26" s="2">
        <f>'STAFF BUILDING  '!BC26+'WHITE HOUSE'!BC26</f>
        <v>58</v>
      </c>
      <c r="BD26" s="2">
        <f>'STAFF BUILDING  '!BD26+'WHITE HOUSE'!BD26</f>
        <v>141</v>
      </c>
      <c r="BE26" s="2">
        <f>'STAFF BUILDING  '!BE26+'WHITE HOUSE'!BE26</f>
        <v>0</v>
      </c>
      <c r="BF26" s="5"/>
      <c r="BG26" s="2">
        <f>'STAFF BUILDING  '!BG26+'WHITE HOUSE'!BG26</f>
        <v>0</v>
      </c>
      <c r="BH26" s="2">
        <f>'STAFF BUILDING  '!BH26+'WHITE HOUSE'!BH26</f>
        <v>0</v>
      </c>
      <c r="BI26" s="2">
        <f>'STAFF BUILDING  '!BI26+'WHITE HOUSE'!BI26</f>
        <v>10</v>
      </c>
      <c r="BJ26" s="2">
        <f>'STAFF BUILDING  '!BJ26+'WHITE HOUSE'!BJ26</f>
        <v>3</v>
      </c>
      <c r="BK26" s="2">
        <f>'STAFF BUILDING  '!BK26+'WHITE HOUSE'!BK26</f>
        <v>3</v>
      </c>
      <c r="BL26" s="2">
        <f>'STAFF BUILDING  '!BL26+'WHITE HOUSE'!BL26</f>
        <v>0</v>
      </c>
      <c r="BM26" s="5"/>
      <c r="BN26" s="2">
        <f>'STAFF BUILDING  '!BN26+'WHITE HOUSE'!BN26</f>
        <v>0</v>
      </c>
      <c r="BO26" s="2">
        <f>'STAFF BUILDING  '!BO26+'WHITE HOUSE'!BO26</f>
        <v>0</v>
      </c>
      <c r="BP26" s="2">
        <f>'STAFF BUILDING  '!BP26+'WHITE HOUSE'!BP26</f>
        <v>11</v>
      </c>
      <c r="BQ26" s="2">
        <f>'STAFF BUILDING  '!BQ26+'WHITE HOUSE'!BQ26</f>
        <v>0</v>
      </c>
      <c r="BR26" s="2">
        <f>'STAFF BUILDING  '!BR26+'WHITE HOUSE'!BR26</f>
        <v>1</v>
      </c>
      <c r="BS26" s="2">
        <f>'STAFF BUILDING  '!BS26+'WHITE HOUSE'!BS26</f>
        <v>0</v>
      </c>
      <c r="BT26" s="5"/>
      <c r="BU26" s="2">
        <f>'STAFF BUILDING  '!BU26+'WHITE HOUSE'!BU26</f>
        <v>0</v>
      </c>
      <c r="BV26" s="2">
        <f>'STAFF BUILDING  '!BV26+'WHITE HOUSE'!BV26</f>
        <v>0</v>
      </c>
      <c r="BW26" s="2">
        <f>'STAFF BUILDING  '!BW26+'WHITE HOUSE'!BW26</f>
        <v>28</v>
      </c>
      <c r="BX26" s="2">
        <f>'STAFF BUILDING  '!BX26+'WHITE HOUSE'!BX26</f>
        <v>7</v>
      </c>
      <c r="BY26" s="2">
        <f>'STAFF BUILDING  '!BY26+'WHITE HOUSE'!BY26</f>
        <v>12</v>
      </c>
      <c r="BZ26" s="2">
        <f>'STAFF BUILDING  '!BZ26+'WHITE HOUSE'!BZ26</f>
        <v>0</v>
      </c>
      <c r="CA26" s="5"/>
      <c r="CB26" s="2">
        <f>'STAFF BUILDING  '!CB26+'WHITE HOUSE'!CB26</f>
        <v>0</v>
      </c>
      <c r="CC26" s="2">
        <f>'STAFF BUILDING  '!CC26+'WHITE HOUSE'!CC26</f>
        <v>0</v>
      </c>
      <c r="CD26" s="2">
        <f>'STAFF BUILDING  '!CD26+'WHITE HOUSE'!CD26</f>
        <v>753</v>
      </c>
      <c r="CE26" s="2">
        <f>'STAFF BUILDING  '!CE26+'WHITE HOUSE'!CE26</f>
        <v>145</v>
      </c>
      <c r="CF26" s="2">
        <f>'STAFF BUILDING  '!CF26+'WHITE HOUSE'!CF26</f>
        <v>898</v>
      </c>
      <c r="CG26" s="2">
        <f>'STAFF BUILDING  '!CG26+'WHITE HOUSE'!CG26</f>
        <v>0</v>
      </c>
      <c r="CI26" s="2">
        <f>'STAFF BUILDING  '!CI26+'WHITE HOUSE'!CI26</f>
        <v>355</v>
      </c>
      <c r="CJ26" s="2">
        <f>'STAFF BUILDING  '!CJ26+'WHITE HOUSE'!CJ26</f>
        <v>1140</v>
      </c>
      <c r="CK26" s="2">
        <f>'STAFF BUILDING  '!CK26+'WHITE HOUSE'!CK26</f>
        <v>2712</v>
      </c>
      <c r="CL26" s="2">
        <f>'STAFF BUILDING  '!CL26+'WHITE HOUSE'!CL26</f>
        <v>1581</v>
      </c>
      <c r="CM26" s="2">
        <f>'STAFF BUILDING  '!CM26+'WHITE HOUSE'!CM26</f>
        <v>5339</v>
      </c>
      <c r="CN26" s="2">
        <f>'STAFF BUILDING  '!CN26+'WHITE HOUSE'!CN26</f>
        <v>0</v>
      </c>
      <c r="CP26" s="7" t="s">
        <v>36</v>
      </c>
      <c r="CQ26" s="26">
        <f>'STAFF BUILDING  '!CQ26+'WHITE HOUSE'!CQ26</f>
        <v>13115</v>
      </c>
    </row>
    <row r="27" spans="1:98" x14ac:dyDescent="0.25">
      <c r="B27" t="s">
        <v>2</v>
      </c>
      <c r="C27" s="2">
        <f>'STAFF BUILDING  '!C27+'WHITE HOUSE'!C27</f>
        <v>0</v>
      </c>
      <c r="D27" s="2">
        <f>'STAFF BUILDING  '!D27+'WHITE HOUSE'!D27</f>
        <v>0</v>
      </c>
      <c r="E27" s="2">
        <f>'STAFF BUILDING  '!E27+'WHITE HOUSE'!E27</f>
        <v>14300</v>
      </c>
      <c r="F27" s="2">
        <f>'STAFF BUILDING  '!F27+'WHITE HOUSE'!F27</f>
        <v>0</v>
      </c>
      <c r="G27" s="2">
        <f>'STAFF BUILDING  '!G27+'WHITE HOUSE'!G27</f>
        <v>200</v>
      </c>
      <c r="H27" s="2">
        <f>'STAFF BUILDING  '!H27+'WHITE HOUSE'!H27</f>
        <v>0</v>
      </c>
      <c r="I27" s="3"/>
      <c r="J27" s="2">
        <f>'STAFF BUILDING  '!J27+'WHITE HOUSE'!J27</f>
        <v>0</v>
      </c>
      <c r="K27" s="2">
        <f>'STAFF BUILDING  '!K27+'WHITE HOUSE'!K27</f>
        <v>0</v>
      </c>
      <c r="L27" s="2">
        <f>'STAFF BUILDING  '!L27+'WHITE HOUSE'!L27</f>
        <v>14300</v>
      </c>
      <c r="M27" s="2">
        <f>'STAFF BUILDING  '!M27+'WHITE HOUSE'!M27</f>
        <v>2200</v>
      </c>
      <c r="N27" s="2">
        <f>'STAFF BUILDING  '!N27+'WHITE HOUSE'!N27</f>
        <v>1000</v>
      </c>
      <c r="O27" s="2">
        <f>'STAFF BUILDING  '!O27+'WHITE HOUSE'!O27</f>
        <v>0</v>
      </c>
      <c r="P27" s="3"/>
      <c r="Q27" s="2">
        <f>'STAFF BUILDING  '!Q27+'WHITE HOUSE'!Q27</f>
        <v>44800</v>
      </c>
      <c r="R27" s="2">
        <f>'STAFF BUILDING  '!R27+'WHITE HOUSE'!R27</f>
        <v>235200</v>
      </c>
      <c r="S27" s="2">
        <f>'STAFF BUILDING  '!S27+'WHITE HOUSE'!S27</f>
        <v>553300</v>
      </c>
      <c r="T27" s="2">
        <f>'STAFF BUILDING  '!T27+'WHITE HOUSE'!T27</f>
        <v>210100</v>
      </c>
      <c r="U27" s="2">
        <f>'STAFF BUILDING  '!U27+'WHITE HOUSE'!U27</f>
        <v>100300</v>
      </c>
      <c r="V27" s="2">
        <f>'STAFF BUILDING  '!V27+'WHITE HOUSE'!V27</f>
        <v>0</v>
      </c>
      <c r="W27" s="3"/>
      <c r="X27" s="2">
        <f>'STAFF BUILDING  '!X27+'WHITE HOUSE'!X27</f>
        <v>203000</v>
      </c>
      <c r="Y27" s="2">
        <f>'STAFF BUILDING  '!Y27+'WHITE HOUSE'!Y27</f>
        <v>562100</v>
      </c>
      <c r="Z27" s="2">
        <f>'STAFF BUILDING  '!Z27+'WHITE HOUSE'!Z27</f>
        <v>1315600</v>
      </c>
      <c r="AA27" s="2">
        <f>'STAFF BUILDING  '!AA27+'WHITE HOUSE'!AA27</f>
        <v>1290300</v>
      </c>
      <c r="AB27" s="2">
        <f>'STAFF BUILDING  '!AB27+'WHITE HOUSE'!AB27</f>
        <v>325200</v>
      </c>
      <c r="AC27" s="2">
        <f>'STAFF BUILDING  '!AC27+'WHITE HOUSE'!AC27</f>
        <v>0</v>
      </c>
      <c r="AD27" s="3"/>
      <c r="AE27" s="2">
        <f>'STAFF BUILDING  '!AE27+'WHITE HOUSE'!AE27</f>
        <v>0</v>
      </c>
      <c r="AF27" s="2">
        <f>'STAFF BUILDING  '!AF27+'WHITE HOUSE'!AF27</f>
        <v>0</v>
      </c>
      <c r="AG27" s="2">
        <f>'STAFF BUILDING  '!AG27+'WHITE HOUSE'!AG27</f>
        <v>60500</v>
      </c>
      <c r="AH27" s="2">
        <f>'STAFF BUILDING  '!AH27+'WHITE HOUSE'!AH27</f>
        <v>2200</v>
      </c>
      <c r="AI27" s="2">
        <f>'STAFF BUILDING  '!AI27+'WHITE HOUSE'!AI27</f>
        <v>1300</v>
      </c>
      <c r="AJ27" s="2">
        <f>'STAFF BUILDING  '!AJ27+'WHITE HOUSE'!AJ27</f>
        <v>0</v>
      </c>
      <c r="AK27" s="3"/>
      <c r="AL27" s="2">
        <f>'STAFF BUILDING  '!AL27+'WHITE HOUSE'!AL27</f>
        <v>0</v>
      </c>
      <c r="AM27" s="2">
        <f>'STAFF BUILDING  '!AM27+'WHITE HOUSE'!AM27</f>
        <v>0</v>
      </c>
      <c r="AN27" s="2">
        <f>'STAFF BUILDING  '!AN27+'WHITE HOUSE'!AN27</f>
        <v>13200</v>
      </c>
      <c r="AO27" s="2">
        <f>'STAFF BUILDING  '!AO27+'WHITE HOUSE'!AO27</f>
        <v>0</v>
      </c>
      <c r="AP27" s="2">
        <f>'STAFF BUILDING  '!AP27+'WHITE HOUSE'!AP27</f>
        <v>400</v>
      </c>
      <c r="AQ27" s="2">
        <f>'STAFF BUILDING  '!AQ27+'WHITE HOUSE'!AQ27</f>
        <v>0</v>
      </c>
      <c r="AR27" s="3"/>
      <c r="AS27" s="2">
        <f>'STAFF BUILDING  '!AS27+'WHITE HOUSE'!AS27</f>
        <v>0</v>
      </c>
      <c r="AT27" s="2">
        <f>'STAFF BUILDING  '!AT27+'WHITE HOUSE'!AT27</f>
        <v>0</v>
      </c>
      <c r="AU27" s="2">
        <f>'STAFF BUILDING  '!AU27+'WHITE HOUSE'!AU27</f>
        <v>40700</v>
      </c>
      <c r="AV27" s="2">
        <f>'STAFF BUILDING  '!AV27+'WHITE HOUSE'!AV27</f>
        <v>0</v>
      </c>
      <c r="AW27" s="2">
        <f>'STAFF BUILDING  '!AW27+'WHITE HOUSE'!AW27</f>
        <v>0</v>
      </c>
      <c r="AX27" s="2">
        <f>'STAFF BUILDING  '!AX27+'WHITE HOUSE'!AX27</f>
        <v>0</v>
      </c>
      <c r="AY27" s="3"/>
      <c r="AZ27" s="2">
        <f>'STAFF BUILDING  '!AZ27+'WHITE HOUSE'!AZ27</f>
        <v>700</v>
      </c>
      <c r="BA27" s="2">
        <f>'STAFF BUILDING  '!BA27+'WHITE HOUSE'!BA27</f>
        <v>700</v>
      </c>
      <c r="BB27" s="2">
        <f>'STAFF BUILDING  '!BB27+'WHITE HOUSE'!BB27</f>
        <v>89100</v>
      </c>
      <c r="BC27" s="2">
        <f>'STAFF BUILDING  '!BC27+'WHITE HOUSE'!BC27</f>
        <v>63800</v>
      </c>
      <c r="BD27" s="2">
        <f>'STAFF BUILDING  '!BD27+'WHITE HOUSE'!BD27</f>
        <v>14100</v>
      </c>
      <c r="BE27" s="2">
        <f>'STAFF BUILDING  '!BE27+'WHITE HOUSE'!BE27</f>
        <v>0</v>
      </c>
      <c r="BF27" s="3"/>
      <c r="BG27" s="2">
        <f>'STAFF BUILDING  '!BG27+'WHITE HOUSE'!BG27</f>
        <v>0</v>
      </c>
      <c r="BH27" s="2">
        <f>'STAFF BUILDING  '!BH27+'WHITE HOUSE'!BH27</f>
        <v>0</v>
      </c>
      <c r="BI27" s="2">
        <f>'STAFF BUILDING  '!BI27+'WHITE HOUSE'!BI27</f>
        <v>11000</v>
      </c>
      <c r="BJ27" s="2">
        <f>'STAFF BUILDING  '!BJ27+'WHITE HOUSE'!BJ27</f>
        <v>3300</v>
      </c>
      <c r="BK27" s="2">
        <f>'STAFF BUILDING  '!BK27+'WHITE HOUSE'!BK27</f>
        <v>300</v>
      </c>
      <c r="BL27" s="2">
        <f>'STAFF BUILDING  '!BL27+'WHITE HOUSE'!BL27</f>
        <v>0</v>
      </c>
      <c r="BM27" s="3"/>
      <c r="BN27" s="2">
        <f>'STAFF BUILDING  '!BN27+'WHITE HOUSE'!BN27</f>
        <v>0</v>
      </c>
      <c r="BO27" s="2">
        <f>'STAFF BUILDING  '!BO27+'WHITE HOUSE'!BO27</f>
        <v>0</v>
      </c>
      <c r="BP27" s="2">
        <f>'STAFF BUILDING  '!BP27+'WHITE HOUSE'!BP27</f>
        <v>12100</v>
      </c>
      <c r="BQ27" s="2">
        <f>'STAFF BUILDING  '!BQ27+'WHITE HOUSE'!BQ27</f>
        <v>0</v>
      </c>
      <c r="BR27" s="2">
        <f>'STAFF BUILDING  '!BR27+'WHITE HOUSE'!BR27</f>
        <v>100</v>
      </c>
      <c r="BS27" s="2">
        <f>'STAFF BUILDING  '!BS27+'WHITE HOUSE'!BS27</f>
        <v>0</v>
      </c>
      <c r="BT27" s="3"/>
      <c r="BU27" s="2">
        <f>'STAFF BUILDING  '!BU27+'WHITE HOUSE'!BU27</f>
        <v>0</v>
      </c>
      <c r="BV27" s="2">
        <f>'STAFF BUILDING  '!BV27+'WHITE HOUSE'!BV27</f>
        <v>0</v>
      </c>
      <c r="BW27" s="2">
        <f>'STAFF BUILDING  '!BW27+'WHITE HOUSE'!BW27</f>
        <v>30800</v>
      </c>
      <c r="BX27" s="2">
        <f>'STAFF BUILDING  '!BX27+'WHITE HOUSE'!BX27</f>
        <v>7700</v>
      </c>
      <c r="BY27" s="2">
        <f>'STAFF BUILDING  '!BY27+'WHITE HOUSE'!BY27</f>
        <v>1200</v>
      </c>
      <c r="BZ27" s="2">
        <f>'STAFF BUILDING  '!BZ27+'WHITE HOUSE'!BZ27</f>
        <v>0</v>
      </c>
      <c r="CA27" s="3"/>
      <c r="CB27" s="2">
        <f>'STAFF BUILDING  '!CB27+'WHITE HOUSE'!CB27</f>
        <v>0</v>
      </c>
      <c r="CC27" s="2">
        <f>'STAFF BUILDING  '!CC27+'WHITE HOUSE'!CC27</f>
        <v>0</v>
      </c>
      <c r="CD27" s="2">
        <f>'STAFF BUILDING  '!CD27+'WHITE HOUSE'!CD27</f>
        <v>828300</v>
      </c>
      <c r="CE27" s="2">
        <f>'STAFF BUILDING  '!CE27+'WHITE HOUSE'!CE27</f>
        <v>159500</v>
      </c>
      <c r="CF27" s="2">
        <f>'STAFF BUILDING  '!CF27+'WHITE HOUSE'!CF27</f>
        <v>89800</v>
      </c>
      <c r="CG27" s="2">
        <f>'STAFF BUILDING  '!CG27+'WHITE HOUSE'!CG27</f>
        <v>0</v>
      </c>
      <c r="CH27" s="3"/>
      <c r="CI27" s="25">
        <f>'STAFF BUILDING  '!CI27+'WHITE HOUSE'!CI27</f>
        <v>248500</v>
      </c>
      <c r="CJ27" s="25">
        <f>'STAFF BUILDING  '!CJ27+'WHITE HOUSE'!CJ27</f>
        <v>798000</v>
      </c>
      <c r="CK27" s="25">
        <f>'STAFF BUILDING  '!CK27+'WHITE HOUSE'!CK27</f>
        <v>2983200</v>
      </c>
      <c r="CL27" s="25">
        <f>'STAFF BUILDING  '!CL27+'WHITE HOUSE'!CL27</f>
        <v>1739100</v>
      </c>
      <c r="CM27" s="25">
        <f>'STAFF BUILDING  '!CM27+'WHITE HOUSE'!CM27</f>
        <v>533900</v>
      </c>
      <c r="CN27" s="25">
        <f>'STAFF BUILDING  '!CN27+'WHITE HOUSE'!CN27</f>
        <v>0</v>
      </c>
      <c r="CP27" s="7" t="s">
        <v>18</v>
      </c>
      <c r="CQ27" s="26">
        <f>'STAFF BUILDING  '!CQ27+'WHITE HOUSE'!CQ27</f>
        <v>42677.5</v>
      </c>
    </row>
    <row r="28" spans="1:98" x14ac:dyDescent="0.25">
      <c r="B28" t="s">
        <v>1</v>
      </c>
      <c r="C28" s="2">
        <f>'STAFF BUILDING  '!C28+'WHITE HOUSE'!C28</f>
        <v>0</v>
      </c>
      <c r="D28" s="2">
        <f>'STAFF BUILDING  '!D28+'WHITE HOUSE'!D28</f>
        <v>0</v>
      </c>
      <c r="E28" s="2">
        <f>'STAFF BUILDING  '!E28+'WHITE HOUSE'!E28</f>
        <v>1072.5</v>
      </c>
      <c r="F28" s="2">
        <f>'STAFF BUILDING  '!F28+'WHITE HOUSE'!F28</f>
        <v>0</v>
      </c>
      <c r="G28" s="2">
        <f>'STAFF BUILDING  '!G28+'WHITE HOUSE'!G28</f>
        <v>15</v>
      </c>
      <c r="H28" s="2">
        <f>'STAFF BUILDING  '!H28+'WHITE HOUSE'!H28</f>
        <v>0</v>
      </c>
      <c r="I28" s="3"/>
      <c r="J28" s="2">
        <f>'STAFF BUILDING  '!J28+'WHITE HOUSE'!J28</f>
        <v>0</v>
      </c>
      <c r="K28" s="2">
        <f>'STAFF BUILDING  '!K28+'WHITE HOUSE'!K28</f>
        <v>0</v>
      </c>
      <c r="L28" s="2">
        <f>'STAFF BUILDING  '!L28+'WHITE HOUSE'!L28</f>
        <v>1072.5</v>
      </c>
      <c r="M28" s="2">
        <f>'STAFF BUILDING  '!M28+'WHITE HOUSE'!M28</f>
        <v>165</v>
      </c>
      <c r="N28" s="2">
        <f>'STAFF BUILDING  '!N28+'WHITE HOUSE'!N28</f>
        <v>75</v>
      </c>
      <c r="O28" s="2">
        <f>'STAFF BUILDING  '!O28+'WHITE HOUSE'!O28</f>
        <v>0</v>
      </c>
      <c r="P28" s="3"/>
      <c r="Q28" s="2">
        <f>'STAFF BUILDING  '!Q28+'WHITE HOUSE'!Q28</f>
        <v>3360</v>
      </c>
      <c r="R28" s="2">
        <f>'STAFF BUILDING  '!R28+'WHITE HOUSE'!R28</f>
        <v>17640</v>
      </c>
      <c r="S28" s="2">
        <f>'STAFF BUILDING  '!S28+'WHITE HOUSE'!S28</f>
        <v>41497.5</v>
      </c>
      <c r="T28" s="2">
        <f>'STAFF BUILDING  '!T28+'WHITE HOUSE'!T28</f>
        <v>15757.5</v>
      </c>
      <c r="U28" s="2">
        <f>'STAFF BUILDING  '!U28+'WHITE HOUSE'!U28</f>
        <v>7522.5</v>
      </c>
      <c r="V28" s="2">
        <f>'STAFF BUILDING  '!V28+'WHITE HOUSE'!V28</f>
        <v>0</v>
      </c>
      <c r="W28" s="3"/>
      <c r="X28" s="2">
        <f>'STAFF BUILDING  '!X28+'WHITE HOUSE'!X28</f>
        <v>15225</v>
      </c>
      <c r="Y28" s="2">
        <f>'STAFF BUILDING  '!Y28+'WHITE HOUSE'!Y28</f>
        <v>42157.5</v>
      </c>
      <c r="Z28" s="2">
        <f>'STAFF BUILDING  '!Z28+'WHITE HOUSE'!Z28</f>
        <v>98670</v>
      </c>
      <c r="AA28" s="2">
        <f>'STAFF BUILDING  '!AA28+'WHITE HOUSE'!AA28</f>
        <v>96772.5</v>
      </c>
      <c r="AB28" s="2">
        <f>'STAFF BUILDING  '!AB28+'WHITE HOUSE'!AB28</f>
        <v>24390</v>
      </c>
      <c r="AC28" s="2">
        <f>'STAFF BUILDING  '!AC28+'WHITE HOUSE'!AC28</f>
        <v>0</v>
      </c>
      <c r="AD28" s="3"/>
      <c r="AE28" s="2">
        <f>'STAFF BUILDING  '!AE28+'WHITE HOUSE'!AE28</f>
        <v>0</v>
      </c>
      <c r="AF28" s="2">
        <f>'STAFF BUILDING  '!AF28+'WHITE HOUSE'!AF28</f>
        <v>0</v>
      </c>
      <c r="AG28" s="2">
        <f>'STAFF BUILDING  '!AG28+'WHITE HOUSE'!AG28</f>
        <v>4537.5</v>
      </c>
      <c r="AH28" s="2">
        <f>'STAFF BUILDING  '!AH28+'WHITE HOUSE'!AH28</f>
        <v>165</v>
      </c>
      <c r="AI28" s="2">
        <f>'STAFF BUILDING  '!AI28+'WHITE HOUSE'!AI28</f>
        <v>97.5</v>
      </c>
      <c r="AJ28" s="2">
        <f>'STAFF BUILDING  '!AJ28+'WHITE HOUSE'!AJ28</f>
        <v>0</v>
      </c>
      <c r="AK28" s="3"/>
      <c r="AL28" s="2">
        <f>'STAFF BUILDING  '!AL28+'WHITE HOUSE'!AL28</f>
        <v>0</v>
      </c>
      <c r="AM28" s="2">
        <f>'STAFF BUILDING  '!AM28+'WHITE HOUSE'!AM28</f>
        <v>0</v>
      </c>
      <c r="AN28" s="2">
        <f>'STAFF BUILDING  '!AN28+'WHITE HOUSE'!AN28</f>
        <v>990</v>
      </c>
      <c r="AO28" s="2">
        <f>'STAFF BUILDING  '!AO28+'WHITE HOUSE'!AO28</f>
        <v>0</v>
      </c>
      <c r="AP28" s="2">
        <f>'STAFF BUILDING  '!AP28+'WHITE HOUSE'!AP28</f>
        <v>30</v>
      </c>
      <c r="AQ28" s="2">
        <f>'STAFF BUILDING  '!AQ28+'WHITE HOUSE'!AQ28</f>
        <v>0</v>
      </c>
      <c r="AR28" s="3"/>
      <c r="AS28" s="2">
        <f>'STAFF BUILDING  '!AS28+'WHITE HOUSE'!AS28</f>
        <v>0</v>
      </c>
      <c r="AT28" s="2">
        <f>'STAFF BUILDING  '!AT28+'WHITE HOUSE'!AT28</f>
        <v>0</v>
      </c>
      <c r="AU28" s="2">
        <f>'STAFF BUILDING  '!AU28+'WHITE HOUSE'!AU28</f>
        <v>3052.5</v>
      </c>
      <c r="AV28" s="2">
        <f>'STAFF BUILDING  '!AV28+'WHITE HOUSE'!AV28</f>
        <v>0</v>
      </c>
      <c r="AW28" s="2">
        <f>'STAFF BUILDING  '!AW28+'WHITE HOUSE'!AW28</f>
        <v>0</v>
      </c>
      <c r="AX28" s="2">
        <f>'STAFF BUILDING  '!AX28+'WHITE HOUSE'!AX28</f>
        <v>0</v>
      </c>
      <c r="AY28" s="3"/>
      <c r="AZ28" s="2">
        <f>'STAFF BUILDING  '!AZ28+'WHITE HOUSE'!AZ28</f>
        <v>52.5</v>
      </c>
      <c r="BA28" s="2">
        <f>'STAFF BUILDING  '!BA28+'WHITE HOUSE'!BA28</f>
        <v>52.5</v>
      </c>
      <c r="BB28" s="2">
        <f>'STAFF BUILDING  '!BB28+'WHITE HOUSE'!BB28</f>
        <v>6682.5</v>
      </c>
      <c r="BC28" s="2">
        <f>'STAFF BUILDING  '!BC28+'WHITE HOUSE'!BC28</f>
        <v>4785</v>
      </c>
      <c r="BD28" s="2">
        <f>'STAFF BUILDING  '!BD28+'WHITE HOUSE'!BD28</f>
        <v>1057.5</v>
      </c>
      <c r="BE28" s="2">
        <f>'STAFF BUILDING  '!BE28+'WHITE HOUSE'!BE28</f>
        <v>0</v>
      </c>
      <c r="BF28" s="3"/>
      <c r="BG28" s="2">
        <f>'STAFF BUILDING  '!BG28+'WHITE HOUSE'!BG28</f>
        <v>0</v>
      </c>
      <c r="BH28" s="2">
        <f>'STAFF BUILDING  '!BH28+'WHITE HOUSE'!BH28</f>
        <v>0</v>
      </c>
      <c r="BI28" s="2">
        <f>'STAFF BUILDING  '!BI28+'WHITE HOUSE'!BI28</f>
        <v>825</v>
      </c>
      <c r="BJ28" s="2">
        <f>'STAFF BUILDING  '!BJ28+'WHITE HOUSE'!BJ28</f>
        <v>247.5</v>
      </c>
      <c r="BK28" s="2">
        <f>'STAFF BUILDING  '!BK28+'WHITE HOUSE'!BK28</f>
        <v>22.5</v>
      </c>
      <c r="BL28" s="2">
        <f>'STAFF BUILDING  '!BL28+'WHITE HOUSE'!BL28</f>
        <v>0</v>
      </c>
      <c r="BM28" s="3"/>
      <c r="BN28" s="2">
        <f>'STAFF BUILDING  '!BN28+'WHITE HOUSE'!BN28</f>
        <v>0</v>
      </c>
      <c r="BO28" s="2">
        <f>'STAFF BUILDING  '!BO28+'WHITE HOUSE'!BO28</f>
        <v>0</v>
      </c>
      <c r="BP28" s="2">
        <f>'STAFF BUILDING  '!BP28+'WHITE HOUSE'!BP28</f>
        <v>907.5</v>
      </c>
      <c r="BQ28" s="2">
        <f>'STAFF BUILDING  '!BQ28+'WHITE HOUSE'!BQ28</f>
        <v>0</v>
      </c>
      <c r="BR28" s="2">
        <f>'STAFF BUILDING  '!BR28+'WHITE HOUSE'!BR28</f>
        <v>7.5</v>
      </c>
      <c r="BS28" s="2">
        <f>'STAFF BUILDING  '!BS28+'WHITE HOUSE'!BS28</f>
        <v>0</v>
      </c>
      <c r="BT28" s="3"/>
      <c r="BU28" s="2">
        <f>'STAFF BUILDING  '!BU28+'WHITE HOUSE'!BU28</f>
        <v>0</v>
      </c>
      <c r="BV28" s="2">
        <f>'STAFF BUILDING  '!BV28+'WHITE HOUSE'!BV28</f>
        <v>0</v>
      </c>
      <c r="BW28" s="2">
        <f>'STAFF BUILDING  '!BW28+'WHITE HOUSE'!BW28</f>
        <v>2310</v>
      </c>
      <c r="BX28" s="2">
        <f>'STAFF BUILDING  '!BX28+'WHITE HOUSE'!BX28</f>
        <v>577.5</v>
      </c>
      <c r="BY28" s="2">
        <f>'STAFF BUILDING  '!BY28+'WHITE HOUSE'!BY28</f>
        <v>90</v>
      </c>
      <c r="BZ28" s="2">
        <f>'STAFF BUILDING  '!BZ28+'WHITE HOUSE'!BZ28</f>
        <v>0</v>
      </c>
      <c r="CA28" s="3"/>
      <c r="CB28" s="2">
        <f>'STAFF BUILDING  '!CB28+'WHITE HOUSE'!CB28</f>
        <v>0</v>
      </c>
      <c r="CC28" s="2">
        <f>'STAFF BUILDING  '!CC28+'WHITE HOUSE'!CC28</f>
        <v>0</v>
      </c>
      <c r="CD28" s="2">
        <f>'STAFF BUILDING  '!CD28+'WHITE HOUSE'!CD28</f>
        <v>62122.5</v>
      </c>
      <c r="CE28" s="2">
        <f>'STAFF BUILDING  '!CE28+'WHITE HOUSE'!CE28</f>
        <v>11962.5</v>
      </c>
      <c r="CF28" s="2">
        <f>'STAFF BUILDING  '!CF28+'WHITE HOUSE'!CF28</f>
        <v>6735</v>
      </c>
      <c r="CG28" s="2">
        <f>'STAFF BUILDING  '!CG28+'WHITE HOUSE'!CG28</f>
        <v>0</v>
      </c>
      <c r="CH28" s="3"/>
      <c r="CI28" s="25">
        <f>'STAFF BUILDING  '!CI28+'WHITE HOUSE'!CI28</f>
        <v>18637.5</v>
      </c>
      <c r="CJ28" s="25">
        <f>'STAFF BUILDING  '!CJ28+'WHITE HOUSE'!CJ28</f>
        <v>59850</v>
      </c>
      <c r="CK28" s="25">
        <f>'STAFF BUILDING  '!CK28+'WHITE HOUSE'!CK28</f>
        <v>223740</v>
      </c>
      <c r="CL28" s="25">
        <f>'STAFF BUILDING  '!CL28+'WHITE HOUSE'!CL28</f>
        <v>130432.5</v>
      </c>
      <c r="CM28" s="25">
        <f>'STAFF BUILDING  '!CM28+'WHITE HOUSE'!CM28</f>
        <v>40042.5</v>
      </c>
      <c r="CN28" s="25">
        <f>'STAFF BUILDING  '!CN28+'WHITE HOUSE'!CN28</f>
        <v>0</v>
      </c>
      <c r="CP28" s="7" t="s">
        <v>154</v>
      </c>
      <c r="CQ28" s="26">
        <f>'STAFF BUILDING  '!CQ28+'WHITE HOUSE'!CQ28</f>
        <v>1158420</v>
      </c>
    </row>
    <row r="29" spans="1:98" x14ac:dyDescent="0.25">
      <c r="B29" t="s">
        <v>0</v>
      </c>
      <c r="C29" s="2">
        <f>'STAFF BUILDING  '!C29+'WHITE HOUSE'!C29</f>
        <v>0</v>
      </c>
      <c r="D29" s="2">
        <f>'STAFF BUILDING  '!D29+'WHITE HOUSE'!D29</f>
        <v>0</v>
      </c>
      <c r="E29" s="2">
        <f>'STAFF BUILDING  '!E29+'WHITE HOUSE'!E29</f>
        <v>15372.5</v>
      </c>
      <c r="F29" s="2">
        <f>'STAFF BUILDING  '!F29+'WHITE HOUSE'!F29</f>
        <v>0</v>
      </c>
      <c r="G29" s="2">
        <f>'STAFF BUILDING  '!G29+'WHITE HOUSE'!G29</f>
        <v>215</v>
      </c>
      <c r="H29" s="2">
        <f>'STAFF BUILDING  '!H29+'WHITE HOUSE'!H29</f>
        <v>0</v>
      </c>
      <c r="J29" s="2">
        <f>'STAFF BUILDING  '!J29+'WHITE HOUSE'!J29</f>
        <v>0</v>
      </c>
      <c r="K29" s="2">
        <f>'STAFF BUILDING  '!K29+'WHITE HOUSE'!K29</f>
        <v>0</v>
      </c>
      <c r="L29" s="2">
        <f>'STAFF BUILDING  '!L29+'WHITE HOUSE'!L29</f>
        <v>15372.5</v>
      </c>
      <c r="M29" s="2">
        <f>'STAFF BUILDING  '!M29+'WHITE HOUSE'!M29</f>
        <v>2365</v>
      </c>
      <c r="N29" s="2">
        <f>'STAFF BUILDING  '!N29+'WHITE HOUSE'!N29</f>
        <v>1075</v>
      </c>
      <c r="O29" s="2">
        <f>'STAFF BUILDING  '!O29+'WHITE HOUSE'!O29</f>
        <v>0</v>
      </c>
      <c r="Q29" s="2">
        <f>'STAFF BUILDING  '!Q29+'WHITE HOUSE'!Q29</f>
        <v>48160</v>
      </c>
      <c r="R29" s="2">
        <f>'STAFF BUILDING  '!R29+'WHITE HOUSE'!R29</f>
        <v>252840</v>
      </c>
      <c r="S29" s="2">
        <f>'STAFF BUILDING  '!S29+'WHITE HOUSE'!S29</f>
        <v>594797.5</v>
      </c>
      <c r="T29" s="2">
        <f>'STAFF BUILDING  '!T29+'WHITE HOUSE'!T29</f>
        <v>225857.5</v>
      </c>
      <c r="U29" s="2">
        <f>'STAFF BUILDING  '!U29+'WHITE HOUSE'!U29</f>
        <v>107822.5</v>
      </c>
      <c r="V29" s="2">
        <f>'STAFF BUILDING  '!V29+'WHITE HOUSE'!V29</f>
        <v>0</v>
      </c>
      <c r="X29" s="2">
        <f>'STAFF BUILDING  '!X29+'WHITE HOUSE'!X29</f>
        <v>218225</v>
      </c>
      <c r="Y29" s="2">
        <f>'STAFF BUILDING  '!Y29+'WHITE HOUSE'!Y29</f>
        <v>604257.5</v>
      </c>
      <c r="Z29" s="2">
        <f>'STAFF BUILDING  '!Z29+'WHITE HOUSE'!Z29</f>
        <v>1414270</v>
      </c>
      <c r="AA29" s="2">
        <f>'STAFF BUILDING  '!AA29+'WHITE HOUSE'!AA29</f>
        <v>1387072.5</v>
      </c>
      <c r="AB29" s="2">
        <f>'STAFF BUILDING  '!AB29+'WHITE HOUSE'!AB29</f>
        <v>349590</v>
      </c>
      <c r="AC29" s="2">
        <f>'STAFF BUILDING  '!AC29+'WHITE HOUSE'!AC29</f>
        <v>0</v>
      </c>
      <c r="AE29" s="2">
        <f>'STAFF BUILDING  '!AE29+'WHITE HOUSE'!AE29</f>
        <v>0</v>
      </c>
      <c r="AF29" s="2">
        <f>'STAFF BUILDING  '!AF29+'WHITE HOUSE'!AF29</f>
        <v>0</v>
      </c>
      <c r="AG29" s="2">
        <f>'STAFF BUILDING  '!AG29+'WHITE HOUSE'!AG29</f>
        <v>65037.5</v>
      </c>
      <c r="AH29" s="2">
        <f>'STAFF BUILDING  '!AH29+'WHITE HOUSE'!AH29</f>
        <v>2365</v>
      </c>
      <c r="AI29" s="2">
        <f>'STAFF BUILDING  '!AI29+'WHITE HOUSE'!AI29</f>
        <v>1397.5</v>
      </c>
      <c r="AJ29" s="2">
        <f>'STAFF BUILDING  '!AJ29+'WHITE HOUSE'!AJ29</f>
        <v>0</v>
      </c>
      <c r="AL29" s="2">
        <f>'STAFF BUILDING  '!AL29+'WHITE HOUSE'!AL29</f>
        <v>0</v>
      </c>
      <c r="AM29" s="2">
        <f>'STAFF BUILDING  '!AM29+'WHITE HOUSE'!AM29</f>
        <v>0</v>
      </c>
      <c r="AN29" s="2">
        <f>'STAFF BUILDING  '!AN29+'WHITE HOUSE'!AN29</f>
        <v>14190</v>
      </c>
      <c r="AO29" s="2">
        <f>'STAFF BUILDING  '!AO29+'WHITE HOUSE'!AO29</f>
        <v>0</v>
      </c>
      <c r="AP29" s="2">
        <f>'STAFF BUILDING  '!AP29+'WHITE HOUSE'!AP29</f>
        <v>430</v>
      </c>
      <c r="AQ29" s="2">
        <f>'STAFF BUILDING  '!AQ29+'WHITE HOUSE'!AQ29</f>
        <v>0</v>
      </c>
      <c r="AS29" s="2">
        <f>'STAFF BUILDING  '!AS29+'WHITE HOUSE'!AS29</f>
        <v>0</v>
      </c>
      <c r="AT29" s="2">
        <f>'STAFF BUILDING  '!AT29+'WHITE HOUSE'!AT29</f>
        <v>0</v>
      </c>
      <c r="AU29" s="2">
        <f>'STAFF BUILDING  '!AU29+'WHITE HOUSE'!AU29</f>
        <v>43752.5</v>
      </c>
      <c r="AV29" s="2">
        <f>'STAFF BUILDING  '!AV29+'WHITE HOUSE'!AV29</f>
        <v>0</v>
      </c>
      <c r="AW29" s="2">
        <f>'STAFF BUILDING  '!AW29+'WHITE HOUSE'!AW29</f>
        <v>0</v>
      </c>
      <c r="AX29" s="2">
        <f>'STAFF BUILDING  '!AX29+'WHITE HOUSE'!AX29</f>
        <v>0</v>
      </c>
      <c r="AZ29" s="2">
        <f>'STAFF BUILDING  '!AZ29+'WHITE HOUSE'!AZ29</f>
        <v>752.5</v>
      </c>
      <c r="BA29" s="2">
        <f>'STAFF BUILDING  '!BA29+'WHITE HOUSE'!BA29</f>
        <v>752.5</v>
      </c>
      <c r="BB29" s="2">
        <f>'STAFF BUILDING  '!BB29+'WHITE HOUSE'!BB29</f>
        <v>95782.5</v>
      </c>
      <c r="BC29" s="2">
        <f>'STAFF BUILDING  '!BC29+'WHITE HOUSE'!BC29</f>
        <v>68585</v>
      </c>
      <c r="BD29" s="2">
        <f>'STAFF BUILDING  '!BD29+'WHITE HOUSE'!BD29</f>
        <v>15157.5</v>
      </c>
      <c r="BE29" s="2">
        <f>'STAFF BUILDING  '!BE29+'WHITE HOUSE'!BE29</f>
        <v>0</v>
      </c>
      <c r="BG29" s="2">
        <f>'STAFF BUILDING  '!BG29+'WHITE HOUSE'!BG29</f>
        <v>0</v>
      </c>
      <c r="BH29" s="2">
        <f>'STAFF BUILDING  '!BH29+'WHITE HOUSE'!BH29</f>
        <v>0</v>
      </c>
      <c r="BI29" s="2">
        <f>'STAFF BUILDING  '!BI29+'WHITE HOUSE'!BI29</f>
        <v>11825</v>
      </c>
      <c r="BJ29" s="2">
        <f>'STAFF BUILDING  '!BJ29+'WHITE HOUSE'!BJ29</f>
        <v>3547.5</v>
      </c>
      <c r="BK29" s="2">
        <f>'STAFF BUILDING  '!BK29+'WHITE HOUSE'!BK29</f>
        <v>322.5</v>
      </c>
      <c r="BL29" s="2">
        <f>'STAFF BUILDING  '!BL29+'WHITE HOUSE'!BL29</f>
        <v>0</v>
      </c>
      <c r="BN29" s="2">
        <f>'STAFF BUILDING  '!BN29+'WHITE HOUSE'!BN29</f>
        <v>0</v>
      </c>
      <c r="BO29" s="2">
        <f>'STAFF BUILDING  '!BO29+'WHITE HOUSE'!BO29</f>
        <v>0</v>
      </c>
      <c r="BP29" s="2">
        <f>'STAFF BUILDING  '!BP29+'WHITE HOUSE'!BP29</f>
        <v>13007.5</v>
      </c>
      <c r="BQ29" s="2">
        <f>'STAFF BUILDING  '!BQ29+'WHITE HOUSE'!BQ29</f>
        <v>0</v>
      </c>
      <c r="BR29" s="2">
        <f>'STAFF BUILDING  '!BR29+'WHITE HOUSE'!BR29</f>
        <v>107.5</v>
      </c>
      <c r="BS29" s="2">
        <f>'STAFF BUILDING  '!BS29+'WHITE HOUSE'!BS29</f>
        <v>0</v>
      </c>
      <c r="BU29" s="2">
        <f>'STAFF BUILDING  '!BU29+'WHITE HOUSE'!BU29</f>
        <v>0</v>
      </c>
      <c r="BV29" s="2">
        <f>'STAFF BUILDING  '!BV29+'WHITE HOUSE'!BV29</f>
        <v>0</v>
      </c>
      <c r="BW29" s="2">
        <f>'STAFF BUILDING  '!BW29+'WHITE HOUSE'!BW29</f>
        <v>33110</v>
      </c>
      <c r="BX29" s="2">
        <f>'STAFF BUILDING  '!BX29+'WHITE HOUSE'!BX29</f>
        <v>8277.5</v>
      </c>
      <c r="BY29" s="2">
        <f>'STAFF BUILDING  '!BY29+'WHITE HOUSE'!BY29</f>
        <v>1290</v>
      </c>
      <c r="BZ29" s="2">
        <f>'STAFF BUILDING  '!BZ29+'WHITE HOUSE'!BZ29</f>
        <v>0</v>
      </c>
      <c r="CA29" s="3"/>
      <c r="CB29" s="2">
        <f>'STAFF BUILDING  '!CB29+'WHITE HOUSE'!CB29</f>
        <v>0</v>
      </c>
      <c r="CC29" s="2">
        <f>'STAFF BUILDING  '!CC29+'WHITE HOUSE'!CC29</f>
        <v>0</v>
      </c>
      <c r="CD29" s="2">
        <f>'STAFF BUILDING  '!CD29+'WHITE HOUSE'!CD29</f>
        <v>890422.5</v>
      </c>
      <c r="CE29" s="2">
        <f>'STAFF BUILDING  '!CE29+'WHITE HOUSE'!CE29</f>
        <v>171462.5</v>
      </c>
      <c r="CF29" s="2">
        <f>'STAFF BUILDING  '!CF29+'WHITE HOUSE'!CF29</f>
        <v>96535</v>
      </c>
      <c r="CG29" s="2">
        <f>'STAFF BUILDING  '!CG29+'WHITE HOUSE'!CG29</f>
        <v>0</v>
      </c>
      <c r="CI29" s="25">
        <f>'STAFF BUILDING  '!CI29+'WHITE HOUSE'!CI29</f>
        <v>267137.5</v>
      </c>
      <c r="CJ29" s="25">
        <f>'STAFF BUILDING  '!CJ29+'WHITE HOUSE'!CJ29</f>
        <v>857850</v>
      </c>
      <c r="CK29" s="25">
        <f>'STAFF BUILDING  '!CK29+'WHITE HOUSE'!CK29</f>
        <v>3206940</v>
      </c>
      <c r="CL29" s="25">
        <f>'STAFF BUILDING  '!CL29+'WHITE HOUSE'!CL29</f>
        <v>1869532.5</v>
      </c>
      <c r="CM29" s="25">
        <f>'STAFF BUILDING  '!CM29+'WHITE HOUSE'!CM29</f>
        <v>573942.5</v>
      </c>
      <c r="CN29" s="25">
        <f>'STAFF BUILDING  '!CN29+'WHITE HOUSE'!CN29</f>
        <v>0</v>
      </c>
      <c r="CP29" s="9" t="s">
        <v>0</v>
      </c>
      <c r="CQ29" s="27">
        <f>SUM(CQ17:CQ28)</f>
        <v>6775402.5</v>
      </c>
    </row>
    <row r="31" spans="1:98" x14ac:dyDescent="0.25">
      <c r="C31" s="217" t="s">
        <v>25</v>
      </c>
      <c r="D31" s="217"/>
      <c r="E31" s="217"/>
      <c r="F31" s="217"/>
      <c r="G31" s="217"/>
      <c r="H31" s="217"/>
      <c r="I31" s="24"/>
      <c r="J31" s="217" t="s">
        <v>24</v>
      </c>
      <c r="K31" s="217"/>
      <c r="L31" s="217"/>
      <c r="M31" s="217"/>
      <c r="N31" s="217"/>
      <c r="O31" s="217"/>
      <c r="P31" s="24"/>
      <c r="Q31" s="217" t="s">
        <v>26</v>
      </c>
      <c r="R31" s="217"/>
      <c r="S31" s="217"/>
      <c r="T31" s="217"/>
      <c r="U31" s="217"/>
      <c r="V31" s="217"/>
      <c r="W31" s="217"/>
      <c r="X31" s="217" t="s">
        <v>27</v>
      </c>
      <c r="Y31" s="217"/>
      <c r="Z31" s="217"/>
      <c r="AA31" s="217"/>
      <c r="AB31" s="217"/>
      <c r="AC31" s="217"/>
      <c r="AD31" s="217"/>
      <c r="AE31" s="217" t="s">
        <v>23</v>
      </c>
      <c r="AF31" s="217"/>
      <c r="AG31" s="217"/>
      <c r="AH31" s="217"/>
      <c r="AI31" s="217"/>
      <c r="AJ31" s="217"/>
      <c r="AK31" s="217"/>
      <c r="AL31" s="24"/>
      <c r="AM31" s="24"/>
      <c r="AN31" s="24" t="s">
        <v>35</v>
      </c>
      <c r="AO31" s="24"/>
      <c r="AP31" s="24"/>
      <c r="AQ31" s="24"/>
      <c r="AR31" s="24"/>
      <c r="AS31" s="24"/>
      <c r="AT31" s="24"/>
      <c r="AU31" s="24" t="s">
        <v>22</v>
      </c>
      <c r="AV31" s="24"/>
      <c r="AW31" s="24"/>
      <c r="AX31" s="24"/>
      <c r="AY31" s="24"/>
      <c r="AZ31" s="217" t="s">
        <v>21</v>
      </c>
      <c r="BA31" s="217"/>
      <c r="BB31" s="217"/>
      <c r="BC31" s="217"/>
      <c r="BD31" s="217"/>
      <c r="BE31" s="217"/>
      <c r="BG31" s="218" t="s">
        <v>20</v>
      </c>
      <c r="BH31" s="218"/>
      <c r="BI31" s="218"/>
      <c r="BJ31" s="218"/>
      <c r="BK31" s="218"/>
      <c r="BL31" s="218"/>
      <c r="BN31" s="218" t="s">
        <v>19</v>
      </c>
      <c r="BO31" s="218"/>
      <c r="BP31" s="218"/>
      <c r="BQ31" s="218"/>
      <c r="BR31" s="218"/>
      <c r="BS31" s="218"/>
      <c r="BT31" s="24"/>
      <c r="BU31" s="218" t="s">
        <v>18</v>
      </c>
      <c r="BV31" s="218"/>
      <c r="BW31" s="218"/>
      <c r="BX31" s="218"/>
      <c r="BY31" s="218"/>
      <c r="BZ31" s="218"/>
      <c r="CA31" s="24"/>
      <c r="CB31" s="218" t="s">
        <v>154</v>
      </c>
      <c r="CC31" s="218"/>
      <c r="CD31" s="218"/>
      <c r="CE31" s="218"/>
      <c r="CF31" s="218"/>
      <c r="CG31" s="218"/>
      <c r="CI31" s="218" t="s">
        <v>17</v>
      </c>
      <c r="CJ31" s="218"/>
      <c r="CK31" s="218"/>
      <c r="CL31" s="218"/>
      <c r="CM31" s="218"/>
      <c r="CN31" s="218"/>
      <c r="CS31" s="219" t="s">
        <v>43</v>
      </c>
      <c r="CT31" s="219"/>
    </row>
    <row r="32" spans="1:98" ht="34.5" customHeight="1" x14ac:dyDescent="0.25">
      <c r="A32" s="216" t="str">
        <f>'WHITE HOUSE'!A32</f>
        <v>WK47(Nov 14 -Nov 20)</v>
      </c>
      <c r="B32" t="s">
        <v>16</v>
      </c>
      <c r="C32" s="2" t="s">
        <v>15</v>
      </c>
      <c r="D32" s="2" t="s">
        <v>14</v>
      </c>
      <c r="E32" s="2" t="s">
        <v>13</v>
      </c>
      <c r="F32" s="2" t="s">
        <v>12</v>
      </c>
      <c r="G32" s="2" t="s">
        <v>32</v>
      </c>
      <c r="H32" s="2" t="s">
        <v>11</v>
      </c>
      <c r="J32" s="2" t="s">
        <v>15</v>
      </c>
      <c r="K32" s="2" t="s">
        <v>14</v>
      </c>
      <c r="L32" s="2" t="s">
        <v>13</v>
      </c>
      <c r="M32" s="2" t="s">
        <v>12</v>
      </c>
      <c r="N32" s="2" t="s">
        <v>32</v>
      </c>
      <c r="O32" s="2" t="s">
        <v>11</v>
      </c>
      <c r="Q32" s="2" t="s">
        <v>15</v>
      </c>
      <c r="R32" s="2" t="s">
        <v>14</v>
      </c>
      <c r="S32" s="2" t="s">
        <v>13</v>
      </c>
      <c r="T32" s="2" t="s">
        <v>12</v>
      </c>
      <c r="U32" s="2" t="s">
        <v>32</v>
      </c>
      <c r="V32" s="2" t="s">
        <v>11</v>
      </c>
      <c r="X32" s="2" t="s">
        <v>15</v>
      </c>
      <c r="Y32" s="2" t="s">
        <v>14</v>
      </c>
      <c r="Z32" s="2" t="s">
        <v>13</v>
      </c>
      <c r="AA32" s="2" t="s">
        <v>12</v>
      </c>
      <c r="AB32" s="2" t="s">
        <v>32</v>
      </c>
      <c r="AC32" s="2" t="s">
        <v>11</v>
      </c>
      <c r="AE32" s="2" t="s">
        <v>15</v>
      </c>
      <c r="AF32" s="2" t="s">
        <v>14</v>
      </c>
      <c r="AG32" s="2" t="s">
        <v>13</v>
      </c>
      <c r="AH32" s="2" t="s">
        <v>12</v>
      </c>
      <c r="AI32" s="2" t="s">
        <v>32</v>
      </c>
      <c r="AJ32" s="2" t="s">
        <v>11</v>
      </c>
      <c r="AL32" s="2" t="s">
        <v>15</v>
      </c>
      <c r="AM32" s="2" t="s">
        <v>14</v>
      </c>
      <c r="AN32" s="2" t="s">
        <v>13</v>
      </c>
      <c r="AO32" s="2" t="s">
        <v>12</v>
      </c>
      <c r="AP32" s="2" t="s">
        <v>32</v>
      </c>
      <c r="AQ32" s="2" t="s">
        <v>11</v>
      </c>
      <c r="AS32" s="2" t="s">
        <v>15</v>
      </c>
      <c r="AT32" s="2" t="s">
        <v>14</v>
      </c>
      <c r="AU32" s="2" t="s">
        <v>13</v>
      </c>
      <c r="AV32" s="2" t="s">
        <v>12</v>
      </c>
      <c r="AW32" s="2" t="s">
        <v>32</v>
      </c>
      <c r="AX32" s="2" t="s">
        <v>11</v>
      </c>
      <c r="AZ32" s="2" t="s">
        <v>15</v>
      </c>
      <c r="BA32" s="2" t="s">
        <v>14</v>
      </c>
      <c r="BB32" s="2" t="s">
        <v>13</v>
      </c>
      <c r="BC32" s="2" t="s">
        <v>12</v>
      </c>
      <c r="BD32" s="2" t="s">
        <v>32</v>
      </c>
      <c r="BE32" s="2" t="s">
        <v>11</v>
      </c>
      <c r="BG32" s="2" t="s">
        <v>15</v>
      </c>
      <c r="BH32" s="2" t="s">
        <v>14</v>
      </c>
      <c r="BI32" s="2" t="s">
        <v>13</v>
      </c>
      <c r="BJ32" s="2" t="s">
        <v>12</v>
      </c>
      <c r="BK32" s="2" t="s">
        <v>32</v>
      </c>
      <c r="BL32" s="2" t="s">
        <v>11</v>
      </c>
      <c r="BN32" s="2" t="s">
        <v>15</v>
      </c>
      <c r="BO32" s="2" t="s">
        <v>14</v>
      </c>
      <c r="BP32" s="2" t="s">
        <v>13</v>
      </c>
      <c r="BQ32" s="2" t="s">
        <v>12</v>
      </c>
      <c r="BR32" s="2" t="s">
        <v>32</v>
      </c>
      <c r="BS32" s="2" t="s">
        <v>11</v>
      </c>
      <c r="BT32" s="6"/>
      <c r="BU32" s="2" t="s">
        <v>15</v>
      </c>
      <c r="BV32" s="2" t="s">
        <v>14</v>
      </c>
      <c r="BW32" s="2" t="s">
        <v>13</v>
      </c>
      <c r="BX32" s="2" t="s">
        <v>12</v>
      </c>
      <c r="BY32" s="2" t="s">
        <v>32</v>
      </c>
      <c r="BZ32" s="2" t="s">
        <v>11</v>
      </c>
      <c r="CB32" s="2" t="s">
        <v>15</v>
      </c>
      <c r="CC32" s="2" t="s">
        <v>14</v>
      </c>
      <c r="CD32" s="2" t="s">
        <v>13</v>
      </c>
      <c r="CE32" s="2" t="s">
        <v>12</v>
      </c>
      <c r="CF32" s="2" t="s">
        <v>32</v>
      </c>
      <c r="CG32" s="2" t="s">
        <v>11</v>
      </c>
      <c r="CI32" s="2" t="s">
        <v>15</v>
      </c>
      <c r="CJ32" s="2" t="s">
        <v>14</v>
      </c>
      <c r="CK32" s="2" t="s">
        <v>13</v>
      </c>
      <c r="CL32" s="2" t="s">
        <v>12</v>
      </c>
      <c r="CM32" s="2" t="s">
        <v>33</v>
      </c>
      <c r="CN32" s="2" t="s">
        <v>11</v>
      </c>
      <c r="CP32" s="7" t="s">
        <v>25</v>
      </c>
      <c r="CQ32" s="26">
        <f>'STAFF BUILDING  '!CQ32+'WHITE HOUSE'!CQ32</f>
        <v>7202.5</v>
      </c>
      <c r="CS32" s="124" t="s">
        <v>25</v>
      </c>
      <c r="CT32" s="28">
        <f>SUMIF($CP$2:$CP$89,CS32,$CQ$2:$CQ$89)</f>
        <v>71272.5</v>
      </c>
    </row>
    <row r="33" spans="1:101" x14ac:dyDescent="0.25">
      <c r="A33" s="216"/>
      <c r="C33" s="2">
        <v>700</v>
      </c>
      <c r="D33" s="2">
        <v>700</v>
      </c>
      <c r="E33" s="2">
        <v>1100</v>
      </c>
      <c r="F33" s="2">
        <v>1100</v>
      </c>
      <c r="G33" s="2">
        <v>100</v>
      </c>
      <c r="H33" s="2">
        <v>1400</v>
      </c>
      <c r="J33" s="2">
        <v>700</v>
      </c>
      <c r="K33" s="2">
        <v>700</v>
      </c>
      <c r="L33" s="2">
        <v>1100</v>
      </c>
      <c r="M33" s="2">
        <v>1100</v>
      </c>
      <c r="N33" s="2">
        <v>100</v>
      </c>
      <c r="O33" s="2">
        <v>1400</v>
      </c>
      <c r="Q33" s="2">
        <v>700</v>
      </c>
      <c r="R33" s="2">
        <v>700</v>
      </c>
      <c r="S33" s="2">
        <v>1100</v>
      </c>
      <c r="T33" s="2">
        <v>1100</v>
      </c>
      <c r="U33" s="2">
        <v>100</v>
      </c>
      <c r="V33" s="2">
        <v>1400</v>
      </c>
      <c r="X33" s="2">
        <v>700</v>
      </c>
      <c r="Y33" s="2">
        <v>700</v>
      </c>
      <c r="Z33" s="2">
        <v>1100</v>
      </c>
      <c r="AA33" s="2">
        <v>1100</v>
      </c>
      <c r="AB33" s="2">
        <v>100</v>
      </c>
      <c r="AC33" s="2">
        <v>1400</v>
      </c>
      <c r="AE33" s="2">
        <v>700</v>
      </c>
      <c r="AF33" s="2">
        <v>700</v>
      </c>
      <c r="AG33" s="2">
        <v>1100</v>
      </c>
      <c r="AH33" s="2">
        <v>1100</v>
      </c>
      <c r="AI33" s="2">
        <v>100</v>
      </c>
      <c r="AJ33" s="2">
        <v>1400</v>
      </c>
      <c r="AL33" s="2">
        <v>700</v>
      </c>
      <c r="AM33" s="2">
        <v>700</v>
      </c>
      <c r="AN33" s="2">
        <v>1100</v>
      </c>
      <c r="AO33" s="2">
        <v>1100</v>
      </c>
      <c r="AP33" s="2">
        <v>100</v>
      </c>
      <c r="AQ33" s="2">
        <v>1400</v>
      </c>
      <c r="AS33" s="2">
        <v>700</v>
      </c>
      <c r="AT33" s="2">
        <v>700</v>
      </c>
      <c r="AU33" s="2">
        <v>1100</v>
      </c>
      <c r="AV33" s="2">
        <v>1100</v>
      </c>
      <c r="AW33" s="2">
        <v>100</v>
      </c>
      <c r="AX33" s="2">
        <v>1400</v>
      </c>
      <c r="AZ33" s="2">
        <v>700</v>
      </c>
      <c r="BA33" s="2">
        <v>700</v>
      </c>
      <c r="BB33" s="2">
        <v>1100</v>
      </c>
      <c r="BC33" s="2">
        <v>1100</v>
      </c>
      <c r="BD33" s="2">
        <v>100</v>
      </c>
      <c r="BE33" s="2">
        <v>1400</v>
      </c>
      <c r="BG33" s="2">
        <v>700</v>
      </c>
      <c r="BH33" s="2">
        <v>700</v>
      </c>
      <c r="BI33" s="2">
        <v>1100</v>
      </c>
      <c r="BJ33" s="2">
        <v>1100</v>
      </c>
      <c r="BK33" s="2">
        <v>100</v>
      </c>
      <c r="BL33" s="2">
        <v>1400</v>
      </c>
      <c r="BN33" s="2">
        <v>700</v>
      </c>
      <c r="BO33" s="2">
        <v>700</v>
      </c>
      <c r="BP33" s="2">
        <v>1100</v>
      </c>
      <c r="BQ33" s="2">
        <v>1100</v>
      </c>
      <c r="BR33" s="2">
        <v>100</v>
      </c>
      <c r="BS33" s="2">
        <v>1400</v>
      </c>
      <c r="BT33" s="6"/>
      <c r="BU33" s="2">
        <v>700</v>
      </c>
      <c r="BV33" s="2">
        <v>700</v>
      </c>
      <c r="BW33" s="2">
        <v>1100</v>
      </c>
      <c r="BX33" s="2">
        <v>1100</v>
      </c>
      <c r="BY33" s="2">
        <v>100</v>
      </c>
      <c r="BZ33" s="2">
        <v>1400</v>
      </c>
      <c r="CB33" s="2">
        <v>700</v>
      </c>
      <c r="CC33" s="2">
        <v>700</v>
      </c>
      <c r="CD33" s="2">
        <v>1100</v>
      </c>
      <c r="CE33" s="2">
        <v>1100</v>
      </c>
      <c r="CF33" s="2">
        <v>100</v>
      </c>
      <c r="CG33" s="2">
        <v>1400</v>
      </c>
      <c r="CI33" s="2">
        <v>700</v>
      </c>
      <c r="CJ33" s="2">
        <v>700</v>
      </c>
      <c r="CK33" s="2">
        <v>1100</v>
      </c>
      <c r="CL33" s="2">
        <v>1100</v>
      </c>
      <c r="CM33" s="2">
        <v>100</v>
      </c>
      <c r="CN33" s="2">
        <v>1400</v>
      </c>
      <c r="CP33" s="7" t="s">
        <v>24</v>
      </c>
      <c r="CQ33" s="26">
        <f>'STAFF BUILDING  '!CQ33+'WHITE HOUSE'!CQ33</f>
        <v>22790</v>
      </c>
      <c r="CS33" s="125" t="s">
        <v>24</v>
      </c>
      <c r="CT33" s="26">
        <f t="shared" ref="CT33:CT43" si="0">SUMIF($CP$2:$CP$89,CS33,$CQ$2:$CQ$89)</f>
        <v>137277.5</v>
      </c>
    </row>
    <row r="34" spans="1:101" x14ac:dyDescent="0.25">
      <c r="A34" s="216"/>
      <c r="B34" t="s">
        <v>10</v>
      </c>
      <c r="C34" s="2" t="str">
        <f>IFERROR('STAFF BUILDING  '!C34+'WHITE HOUSE'!C34,"")</f>
        <v/>
      </c>
      <c r="D34" s="2" t="str">
        <f>IFERROR('STAFF BUILDING  '!D34+'WHITE HOUSE'!D34,"")</f>
        <v/>
      </c>
      <c r="E34" s="2">
        <f>IFERROR('STAFF BUILDING  '!E34+'WHITE HOUSE'!E34,"")</f>
        <v>1</v>
      </c>
      <c r="F34" s="2" t="str">
        <f>IFERROR('STAFF BUILDING  '!F34+'WHITE HOUSE'!F34,"")</f>
        <v/>
      </c>
      <c r="G34" s="2">
        <f>'STAFF BUILDING  '!G34+'WHITE HOUSE'!G34</f>
        <v>1</v>
      </c>
      <c r="H34" s="2">
        <f>'STAFF BUILDING  '!H34+'WHITE HOUSE'!H34</f>
        <v>0</v>
      </c>
      <c r="J34" s="2" t="str">
        <f>IFERROR('STAFF BUILDING  '!J34+'WHITE HOUSE'!J34,"")</f>
        <v/>
      </c>
      <c r="K34" s="2" t="str">
        <f>IFERROR('STAFF BUILDING  '!K34+'WHITE HOUSE'!K34,"")</f>
        <v/>
      </c>
      <c r="L34" s="2" t="str">
        <f>IFERROR('STAFF BUILDING  '!L34+'WHITE HOUSE'!L34,"")</f>
        <v/>
      </c>
      <c r="M34" s="2" t="str">
        <f>IFERROR('STAFF BUILDING  '!M34+'WHITE HOUSE'!M34,"")</f>
        <v/>
      </c>
      <c r="N34" s="2">
        <f>'STAFF BUILDING  '!N34+'WHITE HOUSE'!N34</f>
        <v>0</v>
      </c>
      <c r="O34" s="2">
        <f>'STAFF BUILDING  '!O34+'WHITE HOUSE'!O34</f>
        <v>0</v>
      </c>
      <c r="Q34" s="2">
        <f>IFERROR('STAFF BUILDING  '!Q34+'WHITE HOUSE'!Q34,"")</f>
        <v>2</v>
      </c>
      <c r="R34" s="2">
        <f>IFERROR('STAFF BUILDING  '!R34+'WHITE HOUSE'!R34,"")</f>
        <v>54</v>
      </c>
      <c r="S34" s="2">
        <f>IFERROR('STAFF BUILDING  '!S34+'WHITE HOUSE'!S34,"")</f>
        <v>82</v>
      </c>
      <c r="T34" s="2">
        <f>IFERROR('STAFF BUILDING  '!T34+'WHITE HOUSE'!T34,"")</f>
        <v>28</v>
      </c>
      <c r="U34" s="2">
        <f>'STAFF BUILDING  '!U34+'WHITE HOUSE'!U34</f>
        <v>149</v>
      </c>
      <c r="V34" s="2">
        <f>'STAFF BUILDING  '!V34+'WHITE HOUSE'!V34</f>
        <v>0</v>
      </c>
      <c r="X34" s="2">
        <f>IFERROR('STAFF BUILDING  '!X34+'WHITE HOUSE'!X34,"")</f>
        <v>18</v>
      </c>
      <c r="Y34" s="2">
        <f>IFERROR('STAFF BUILDING  '!Y34+'WHITE HOUSE'!Y34,"")</f>
        <v>169</v>
      </c>
      <c r="Z34" s="2">
        <f>IFERROR('STAFF BUILDING  '!Z34+'WHITE HOUSE'!Z34,"")</f>
        <v>219</v>
      </c>
      <c r="AA34" s="2">
        <f>IFERROR('STAFF BUILDING  '!AA34+'WHITE HOUSE'!AA34,"")</f>
        <v>174</v>
      </c>
      <c r="AB34" s="2">
        <f>'STAFF BUILDING  '!AB34+'WHITE HOUSE'!AB34</f>
        <v>542</v>
      </c>
      <c r="AC34" s="2">
        <f>'STAFF BUILDING  '!AC34+'WHITE HOUSE'!AC34</f>
        <v>0</v>
      </c>
      <c r="AE34" s="2">
        <f>IFERROR('STAFF BUILDING  '!AE34+'WHITE HOUSE'!AE34,"")</f>
        <v>0</v>
      </c>
      <c r="AF34" s="2" t="str">
        <f>IFERROR('STAFF BUILDING  '!AF34+'WHITE HOUSE'!AF34,"")</f>
        <v/>
      </c>
      <c r="AG34" s="2">
        <f>IFERROR('STAFF BUILDING  '!AG34+'WHITE HOUSE'!AG34,"")</f>
        <v>14</v>
      </c>
      <c r="AH34" s="2">
        <f>IFERROR('STAFF BUILDING  '!AH34+'WHITE HOUSE'!AH34,"")</f>
        <v>1</v>
      </c>
      <c r="AI34" s="2">
        <f>'STAFF BUILDING  '!AI34+'WHITE HOUSE'!AI34</f>
        <v>3</v>
      </c>
      <c r="AJ34" s="2">
        <f>'STAFF BUILDING  '!AJ34+'WHITE HOUSE'!AJ34</f>
        <v>0</v>
      </c>
      <c r="AL34" s="2" t="str">
        <f>IFERROR('STAFF BUILDING  '!AL34+'WHITE HOUSE'!AL34,"")</f>
        <v/>
      </c>
      <c r="AM34" s="2" t="str">
        <f>IFERROR('STAFF BUILDING  '!AM34+'WHITE HOUSE'!AM34,"")</f>
        <v/>
      </c>
      <c r="AN34" s="2">
        <f>IFERROR('STAFF BUILDING  '!AN34+'WHITE HOUSE'!AN34,"")</f>
        <v>4</v>
      </c>
      <c r="AO34" s="2" t="str">
        <f>IFERROR('STAFF BUILDING  '!AO34+'WHITE HOUSE'!AO34,"")</f>
        <v/>
      </c>
      <c r="AP34" s="2">
        <f>'STAFF BUILDING  '!AP34+'WHITE HOUSE'!AP34</f>
        <v>2</v>
      </c>
      <c r="AQ34" s="2">
        <f>'STAFF BUILDING  '!AQ34+'WHITE HOUSE'!AQ34</f>
        <v>0</v>
      </c>
      <c r="AS34" s="2">
        <f>IFERROR('STAFF BUILDING  '!AS34+'WHITE HOUSE'!AS34,"")</f>
        <v>0</v>
      </c>
      <c r="AT34" s="2" t="str">
        <f>IFERROR('STAFF BUILDING  '!AT34+'WHITE HOUSE'!AT34,"")</f>
        <v/>
      </c>
      <c r="AU34" s="2">
        <f>'STAFF BUILDING  '!AU34+'WHITE HOUSE'!AU34</f>
        <v>6</v>
      </c>
      <c r="AV34" s="2">
        <f>'STAFF BUILDING  '!AV34+'WHITE HOUSE'!AV34</f>
        <v>0</v>
      </c>
      <c r="AW34" s="2">
        <f>'STAFF BUILDING  '!AW34+'WHITE HOUSE'!AW34</f>
        <v>0</v>
      </c>
      <c r="AX34" s="2">
        <f>'STAFF BUILDING  '!AX34+'WHITE HOUSE'!AX34</f>
        <v>0</v>
      </c>
      <c r="AZ34" s="2" t="str">
        <f>IFERROR('STAFF BUILDING  '!AZ34+'WHITE HOUSE'!AZ34,"")</f>
        <v/>
      </c>
      <c r="BA34" s="2" t="str">
        <f>IFERROR('STAFF BUILDING  '!BA34+'WHITE HOUSE'!BA34,"")</f>
        <v/>
      </c>
      <c r="BB34" s="2">
        <f>IFERROR('STAFF BUILDING  '!BB34+'WHITE HOUSE'!BB34,"")</f>
        <v>10</v>
      </c>
      <c r="BC34" s="2">
        <f>IFERROR('STAFF BUILDING  '!BC34+'WHITE HOUSE'!BC34,"")</f>
        <v>2</v>
      </c>
      <c r="BD34" s="2">
        <f>'STAFF BUILDING  '!BD34+'WHITE HOUSE'!BD34</f>
        <v>12</v>
      </c>
      <c r="BE34" s="2">
        <f>'STAFF BUILDING  '!BE34+'WHITE HOUSE'!BE34</f>
        <v>0</v>
      </c>
      <c r="BG34" s="2">
        <f>'STAFF BUILDING  '!BG34+'WHITE HOUSE'!BG34</f>
        <v>0</v>
      </c>
      <c r="BH34" s="2" t="str">
        <f>IFERROR('STAFF BUILDING  '!BH34+'WHITE HOUSE'!BH34,"")</f>
        <v/>
      </c>
      <c r="BI34" s="2" t="str">
        <f>IFERROR('STAFF BUILDING  '!BI34+'WHITE HOUSE'!BI34,"")</f>
        <v/>
      </c>
      <c r="BJ34" s="2" t="str">
        <f>IFERROR('STAFF BUILDING  '!BJ34+'WHITE HOUSE'!BJ34,"")</f>
        <v/>
      </c>
      <c r="BK34" s="2">
        <f>'STAFF BUILDING  '!BK34+'WHITE HOUSE'!BK34</f>
        <v>0</v>
      </c>
      <c r="BL34" s="2">
        <f>'STAFF BUILDING  '!BL34+'WHITE HOUSE'!BL34</f>
        <v>0</v>
      </c>
      <c r="BN34" s="2" t="str">
        <f>IFERROR('STAFF BUILDING  '!BN34+'WHITE HOUSE'!BN34,"")</f>
        <v/>
      </c>
      <c r="BO34" s="2" t="str">
        <f>IFERROR('STAFF BUILDING  '!BO34+'WHITE HOUSE'!BO34,"")</f>
        <v/>
      </c>
      <c r="BP34" s="2" t="str">
        <f>IFERROR('STAFF BUILDING  '!BP34+'WHITE HOUSE'!BP34,"")</f>
        <v/>
      </c>
      <c r="BQ34" s="2" t="str">
        <f>IFERROR('STAFF BUILDING  '!BQ34+'WHITE HOUSE'!BQ34,"")</f>
        <v/>
      </c>
      <c r="BR34" s="2">
        <f>'STAFF BUILDING  '!BR34+'WHITE HOUSE'!BR34</f>
        <v>0</v>
      </c>
      <c r="BS34" s="2">
        <f>'STAFF BUILDING  '!BS34+'WHITE HOUSE'!BS34</f>
        <v>0</v>
      </c>
      <c r="BU34" s="2" t="str">
        <f>IFERROR('STAFF BUILDING  '!BU34+'WHITE HOUSE'!BU34,"")</f>
        <v/>
      </c>
      <c r="BV34" s="2" t="str">
        <f>IFERROR('STAFF BUILDING  '!BV34+'WHITE HOUSE'!BV34,"")</f>
        <v/>
      </c>
      <c r="BW34" s="2">
        <f>IFERROR('STAFF BUILDING  '!BW34+'WHITE HOUSE'!BW34,"")</f>
        <v>6</v>
      </c>
      <c r="BX34" s="2" t="str">
        <f>IFERROR('STAFF BUILDING  '!BX34+'WHITE HOUSE'!BX34,"")</f>
        <v/>
      </c>
      <c r="BY34" s="2">
        <f>'STAFF BUILDING  '!BY34+'WHITE HOUSE'!BY34</f>
        <v>2</v>
      </c>
      <c r="BZ34" s="2">
        <f>'STAFF BUILDING  '!BZ34+'WHITE HOUSE'!BZ34</f>
        <v>0</v>
      </c>
      <c r="CB34" s="2">
        <f>'STAFF BUILDING  '!CB34+'WHITE HOUSE'!CB34</f>
        <v>0</v>
      </c>
      <c r="CC34" s="2">
        <f>'STAFF BUILDING  '!CC34+'WHITE HOUSE'!CC34</f>
        <v>0</v>
      </c>
      <c r="CD34" s="2">
        <f>'STAFF BUILDING  '!CD34+'WHITE HOUSE'!CD34</f>
        <v>127</v>
      </c>
      <c r="CE34" s="2">
        <f>'STAFF BUILDING  '!CE34+'WHITE HOUSE'!CE34</f>
        <v>20</v>
      </c>
      <c r="CF34" s="2">
        <f>'STAFF BUILDING  '!CF34+'WHITE HOUSE'!CF34</f>
        <v>147</v>
      </c>
      <c r="CG34" s="2">
        <f>'STAFF BUILDING  '!CG34+'WHITE HOUSE'!CG34</f>
        <v>0</v>
      </c>
      <c r="CI34" s="2">
        <f>'STAFF BUILDING  '!CI34+'WHITE HOUSE'!CI34</f>
        <v>20</v>
      </c>
      <c r="CJ34" s="2">
        <f>'STAFF BUILDING  '!CJ34+'WHITE HOUSE'!CJ34</f>
        <v>223</v>
      </c>
      <c r="CK34" s="2">
        <f>'STAFF BUILDING  '!CK34+'WHITE HOUSE'!CK34</f>
        <v>477</v>
      </c>
      <c r="CL34" s="2">
        <f>'STAFF BUILDING  '!CL34+'WHITE HOUSE'!CL34</f>
        <v>225</v>
      </c>
      <c r="CM34" s="2">
        <f>'STAFF BUILDING  '!CM34+'WHITE HOUSE'!CM34</f>
        <v>858</v>
      </c>
      <c r="CN34" s="2">
        <f>'STAFF BUILDING  '!CN34+'WHITE HOUSE'!CN34</f>
        <v>0</v>
      </c>
      <c r="CP34" s="7" t="s">
        <v>26</v>
      </c>
      <c r="CQ34" s="26">
        <f>'STAFF BUILDING  '!CQ34+'WHITE HOUSE'!CQ34</f>
        <v>1397715</v>
      </c>
      <c r="CS34" s="125" t="s">
        <v>26</v>
      </c>
      <c r="CT34" s="26">
        <f t="shared" si="0"/>
        <v>5863910</v>
      </c>
    </row>
    <row r="35" spans="1:101" x14ac:dyDescent="0.25">
      <c r="A35" s="216"/>
      <c r="B35" t="s">
        <v>9</v>
      </c>
      <c r="C35" s="2" t="str">
        <f>IFERROR('STAFF BUILDING  '!C35+'WHITE HOUSE'!C35,"")</f>
        <v/>
      </c>
      <c r="D35" s="2" t="str">
        <f>IFERROR('STAFF BUILDING  '!D35+'WHITE HOUSE'!D35,"")</f>
        <v/>
      </c>
      <c r="E35" s="2" t="str">
        <f>IFERROR('STAFF BUILDING  '!E35+'WHITE HOUSE'!E35,"")</f>
        <v/>
      </c>
      <c r="F35" s="2" t="str">
        <f>IFERROR('STAFF BUILDING  '!F35+'WHITE HOUSE'!F35,"")</f>
        <v/>
      </c>
      <c r="G35" s="2">
        <f>'STAFF BUILDING  '!G35+'WHITE HOUSE'!G35</f>
        <v>0</v>
      </c>
      <c r="H35" s="2">
        <f>'STAFF BUILDING  '!H35+'WHITE HOUSE'!H35</f>
        <v>0</v>
      </c>
      <c r="J35" s="2" t="str">
        <f>IFERROR('STAFF BUILDING  '!J35+'WHITE HOUSE'!J35,"")</f>
        <v/>
      </c>
      <c r="K35" s="2" t="str">
        <f>IFERROR('STAFF BUILDING  '!K35+'WHITE HOUSE'!K35,"")</f>
        <v/>
      </c>
      <c r="L35" s="2">
        <f>IFERROR('STAFF BUILDING  '!L35+'WHITE HOUSE'!L35,"")</f>
        <v>4</v>
      </c>
      <c r="M35" s="2" t="str">
        <f>IFERROR('STAFF BUILDING  '!M35+'WHITE HOUSE'!M35,"")</f>
        <v/>
      </c>
      <c r="N35" s="2">
        <f>'STAFF BUILDING  '!N35+'WHITE HOUSE'!N35</f>
        <v>1</v>
      </c>
      <c r="O35" s="2">
        <f>'STAFF BUILDING  '!O35+'WHITE HOUSE'!O35</f>
        <v>0</v>
      </c>
      <c r="Q35" s="2">
        <f>IFERROR('STAFF BUILDING  '!Q35+'WHITE HOUSE'!Q35,"")</f>
        <v>8</v>
      </c>
      <c r="R35" s="2">
        <f>IFERROR('STAFF BUILDING  '!R35+'WHITE HOUSE'!R35,"")</f>
        <v>56</v>
      </c>
      <c r="S35" s="2">
        <f>IFERROR('STAFF BUILDING  '!S35+'WHITE HOUSE'!S35,"")</f>
        <v>88</v>
      </c>
      <c r="T35" s="2">
        <f>IFERROR('STAFF BUILDING  '!T35+'WHITE HOUSE'!T35,"")</f>
        <v>37</v>
      </c>
      <c r="U35" s="2">
        <f>'STAFF BUILDING  '!U35+'WHITE HOUSE'!U35</f>
        <v>167</v>
      </c>
      <c r="V35" s="2">
        <f>'STAFF BUILDING  '!V35+'WHITE HOUSE'!V35</f>
        <v>0</v>
      </c>
      <c r="X35" s="2">
        <f>IFERROR('STAFF BUILDING  '!X35+'WHITE HOUSE'!X35,"")</f>
        <v>47</v>
      </c>
      <c r="Y35" s="2">
        <f>IFERROR('STAFF BUILDING  '!Y35+'WHITE HOUSE'!Y35,"")</f>
        <v>143</v>
      </c>
      <c r="Z35" s="2">
        <f>IFERROR('STAFF BUILDING  '!Z35+'WHITE HOUSE'!Z35,"")</f>
        <v>231</v>
      </c>
      <c r="AA35" s="2">
        <f>IFERROR('STAFF BUILDING  '!AA35+'WHITE HOUSE'!AA35,"")</f>
        <v>226</v>
      </c>
      <c r="AB35" s="2">
        <f>'STAFF BUILDING  '!AB35+'WHITE HOUSE'!AB35</f>
        <v>587</v>
      </c>
      <c r="AC35" s="2">
        <f>'STAFF BUILDING  '!AC35+'WHITE HOUSE'!AC35</f>
        <v>0</v>
      </c>
      <c r="AE35" s="2">
        <f>IFERROR('STAFF BUILDING  '!AE35+'WHITE HOUSE'!AE35,"")</f>
        <v>0</v>
      </c>
      <c r="AF35" s="2" t="str">
        <f>IFERROR('STAFF BUILDING  '!AF35+'WHITE HOUSE'!AF35,"")</f>
        <v/>
      </c>
      <c r="AG35" s="2">
        <f>IFERROR('STAFF BUILDING  '!AG35+'WHITE HOUSE'!AG35,"")</f>
        <v>10</v>
      </c>
      <c r="AH35" s="2">
        <f>IFERROR('STAFF BUILDING  '!AH35+'WHITE HOUSE'!AH35,"")</f>
        <v>1</v>
      </c>
      <c r="AI35" s="2">
        <f>'STAFF BUILDING  '!AI35+'WHITE HOUSE'!AI35</f>
        <v>3</v>
      </c>
      <c r="AJ35" s="2">
        <f>'STAFF BUILDING  '!AJ35+'WHITE HOUSE'!AJ35</f>
        <v>0</v>
      </c>
      <c r="AL35" s="2" t="str">
        <f>IFERROR('STAFF BUILDING  '!AL35+'WHITE HOUSE'!AL35,"")</f>
        <v/>
      </c>
      <c r="AM35" s="2" t="str">
        <f>IFERROR('STAFF BUILDING  '!AM35+'WHITE HOUSE'!AM35,"")</f>
        <v/>
      </c>
      <c r="AN35" s="2" t="str">
        <f>IFERROR('STAFF BUILDING  '!AN35+'WHITE HOUSE'!AN35,"")</f>
        <v/>
      </c>
      <c r="AO35" s="2" t="str">
        <f>IFERROR('STAFF BUILDING  '!AO35+'WHITE HOUSE'!AO35,"")</f>
        <v/>
      </c>
      <c r="AP35" s="2">
        <f>'STAFF BUILDING  '!AP35+'WHITE HOUSE'!AP35</f>
        <v>0</v>
      </c>
      <c r="AQ35" s="2">
        <f>'STAFF BUILDING  '!AQ35+'WHITE HOUSE'!AQ35</f>
        <v>0</v>
      </c>
      <c r="AS35" s="2">
        <f>IFERROR('STAFF BUILDING  '!AS35+'WHITE HOUSE'!AS35,"")</f>
        <v>0</v>
      </c>
      <c r="AT35" s="2" t="str">
        <f>IFERROR('STAFF BUILDING  '!AT35+'WHITE HOUSE'!AT35,"")</f>
        <v/>
      </c>
      <c r="AU35" s="2">
        <f>'STAFF BUILDING  '!AU35+'WHITE HOUSE'!AU35</f>
        <v>6</v>
      </c>
      <c r="AV35" s="2">
        <f>'STAFF BUILDING  '!AV35+'WHITE HOUSE'!AV35</f>
        <v>0</v>
      </c>
      <c r="AW35" s="2">
        <f>'STAFF BUILDING  '!AW35+'WHITE HOUSE'!AW35</f>
        <v>0</v>
      </c>
      <c r="AX35" s="2">
        <f>'STAFF BUILDING  '!AX35+'WHITE HOUSE'!AX35</f>
        <v>0</v>
      </c>
      <c r="AZ35" s="2" t="str">
        <f>IFERROR('STAFF BUILDING  '!AZ35+'WHITE HOUSE'!AZ35,"")</f>
        <v/>
      </c>
      <c r="BA35" s="2" t="str">
        <f>IFERROR('STAFF BUILDING  '!BA35+'WHITE HOUSE'!BA35,"")</f>
        <v/>
      </c>
      <c r="BB35" s="2">
        <f>IFERROR('STAFF BUILDING  '!BB35+'WHITE HOUSE'!BB35,"")</f>
        <v>7</v>
      </c>
      <c r="BC35" s="2">
        <f>IFERROR('STAFF BUILDING  '!BC35+'WHITE HOUSE'!BC35,"")</f>
        <v>3</v>
      </c>
      <c r="BD35" s="2">
        <f>'STAFF BUILDING  '!BD35+'WHITE HOUSE'!BD35</f>
        <v>10</v>
      </c>
      <c r="BE35" s="2">
        <f>'STAFF BUILDING  '!BE35+'WHITE HOUSE'!BE35</f>
        <v>0</v>
      </c>
      <c r="BG35" s="2">
        <f>'STAFF BUILDING  '!BG35+'WHITE HOUSE'!BG35</f>
        <v>0</v>
      </c>
      <c r="BH35" s="2" t="str">
        <f>IFERROR('STAFF BUILDING  '!BH35+'WHITE HOUSE'!BH35,"")</f>
        <v/>
      </c>
      <c r="BI35" s="2" t="str">
        <f>IFERROR('STAFF BUILDING  '!BI35+'WHITE HOUSE'!BI35,"")</f>
        <v/>
      </c>
      <c r="BJ35" s="2" t="str">
        <f>IFERROR('STAFF BUILDING  '!BJ35+'WHITE HOUSE'!BJ35,"")</f>
        <v/>
      </c>
      <c r="BK35" s="2">
        <f>'STAFF BUILDING  '!BK35+'WHITE HOUSE'!BK35</f>
        <v>0</v>
      </c>
      <c r="BL35" s="2">
        <f>'STAFF BUILDING  '!BL35+'WHITE HOUSE'!BL35</f>
        <v>0</v>
      </c>
      <c r="BN35" s="2" t="str">
        <f>IFERROR('STAFF BUILDING  '!BN35+'WHITE HOUSE'!BN35,"")</f>
        <v/>
      </c>
      <c r="BO35" s="2" t="str">
        <f>IFERROR('STAFF BUILDING  '!BO35+'WHITE HOUSE'!BO35,"")</f>
        <v/>
      </c>
      <c r="BP35" s="2" t="str">
        <f>IFERROR('STAFF BUILDING  '!BP35+'WHITE HOUSE'!BP35,"")</f>
        <v/>
      </c>
      <c r="BQ35" s="2" t="str">
        <f>IFERROR('STAFF BUILDING  '!BQ35+'WHITE HOUSE'!BQ35,"")</f>
        <v/>
      </c>
      <c r="BR35" s="2">
        <f>'STAFF BUILDING  '!BR35+'WHITE HOUSE'!BR35</f>
        <v>0</v>
      </c>
      <c r="BS35" s="2">
        <f>'STAFF BUILDING  '!BS35+'WHITE HOUSE'!BS35</f>
        <v>0</v>
      </c>
      <c r="BU35" s="2" t="str">
        <f>IFERROR('STAFF BUILDING  '!BU35+'WHITE HOUSE'!BU35,"")</f>
        <v/>
      </c>
      <c r="BV35" s="2" t="str">
        <f>IFERROR('STAFF BUILDING  '!BV35+'WHITE HOUSE'!BV35,"")</f>
        <v/>
      </c>
      <c r="BW35" s="2">
        <f>IFERROR('STAFF BUILDING  '!BW35+'WHITE HOUSE'!BW35,"")</f>
        <v>6</v>
      </c>
      <c r="BX35" s="2" t="str">
        <f>IFERROR('STAFF BUILDING  '!BX35+'WHITE HOUSE'!BX35,"")</f>
        <v/>
      </c>
      <c r="BY35" s="2">
        <f>'STAFF BUILDING  '!BY35+'WHITE HOUSE'!BY35</f>
        <v>1</v>
      </c>
      <c r="BZ35" s="2">
        <f>'STAFF BUILDING  '!BZ35+'WHITE HOUSE'!BZ35</f>
        <v>0</v>
      </c>
      <c r="CB35" s="2">
        <f>'STAFF BUILDING  '!CB35+'WHITE HOUSE'!CB35</f>
        <v>0</v>
      </c>
      <c r="CC35" s="2">
        <f>'STAFF BUILDING  '!CC35+'WHITE HOUSE'!CC35</f>
        <v>0</v>
      </c>
      <c r="CD35" s="2">
        <f>'STAFF BUILDING  '!CD35+'WHITE HOUSE'!CD35</f>
        <v>127</v>
      </c>
      <c r="CE35" s="2">
        <f>'STAFF BUILDING  '!CE35+'WHITE HOUSE'!CE35</f>
        <v>21</v>
      </c>
      <c r="CF35" s="2">
        <f>'STAFF BUILDING  '!CF35+'WHITE HOUSE'!CF35</f>
        <v>148</v>
      </c>
      <c r="CG35" s="2">
        <f>'STAFF BUILDING  '!CG35+'WHITE HOUSE'!CG35</f>
        <v>0</v>
      </c>
      <c r="CI35" s="2">
        <f>'STAFF BUILDING  '!CI35+'WHITE HOUSE'!CI35</f>
        <v>55</v>
      </c>
      <c r="CJ35" s="2">
        <f>'STAFF BUILDING  '!CJ35+'WHITE HOUSE'!CJ35</f>
        <v>199</v>
      </c>
      <c r="CK35" s="2">
        <f>'STAFF BUILDING  '!CK35+'WHITE HOUSE'!CK35</f>
        <v>488</v>
      </c>
      <c r="CL35" s="2">
        <f>'STAFF BUILDING  '!CL35+'WHITE HOUSE'!CL35</f>
        <v>288</v>
      </c>
      <c r="CM35" s="2">
        <f>'STAFF BUILDING  '!CM35+'WHITE HOUSE'!CM35</f>
        <v>917</v>
      </c>
      <c r="CN35" s="2">
        <f>'STAFF BUILDING  '!CN35+'WHITE HOUSE'!CN35</f>
        <v>0</v>
      </c>
      <c r="CP35" s="7" t="s">
        <v>27</v>
      </c>
      <c r="CQ35" s="26">
        <f>'STAFF BUILDING  '!CQ35+'WHITE HOUSE'!CQ35</f>
        <v>4789340</v>
      </c>
      <c r="CS35" s="125" t="s">
        <v>27</v>
      </c>
      <c r="CT35" s="26">
        <f t="shared" si="0"/>
        <v>18467532.5</v>
      </c>
    </row>
    <row r="36" spans="1:101" x14ac:dyDescent="0.25">
      <c r="A36" s="216"/>
      <c r="B36" t="s">
        <v>8</v>
      </c>
      <c r="C36" s="2" t="str">
        <f>IFERROR('STAFF BUILDING  '!C36+'WHITE HOUSE'!C36,"")</f>
        <v/>
      </c>
      <c r="D36" s="2" t="str">
        <f>IFERROR('STAFF BUILDING  '!D36+'WHITE HOUSE'!D36,"")</f>
        <v/>
      </c>
      <c r="E36" s="2" t="str">
        <f>IFERROR('STAFF BUILDING  '!E36+'WHITE HOUSE'!E36,"")</f>
        <v/>
      </c>
      <c r="F36" s="2" t="str">
        <f>IFERROR('STAFF BUILDING  '!F36+'WHITE HOUSE'!F36,"")</f>
        <v/>
      </c>
      <c r="G36" s="2">
        <f>'STAFF BUILDING  '!G36+'WHITE HOUSE'!G36</f>
        <v>0</v>
      </c>
      <c r="H36" s="2">
        <f>'STAFF BUILDING  '!H36+'WHITE HOUSE'!H36</f>
        <v>0</v>
      </c>
      <c r="J36" s="2" t="str">
        <f>IFERROR('STAFF BUILDING  '!J36+'WHITE HOUSE'!J36,"")</f>
        <v/>
      </c>
      <c r="K36" s="2" t="str">
        <f>IFERROR('STAFF BUILDING  '!K36+'WHITE HOUSE'!K36,"")</f>
        <v/>
      </c>
      <c r="L36" s="2">
        <f>IFERROR('STAFF BUILDING  '!L36+'WHITE HOUSE'!L36,"")</f>
        <v>4</v>
      </c>
      <c r="M36" s="2" t="str">
        <f>IFERROR('STAFF BUILDING  '!M36+'WHITE HOUSE'!M36,"")</f>
        <v/>
      </c>
      <c r="N36" s="2">
        <f>'STAFF BUILDING  '!N36+'WHITE HOUSE'!N36</f>
        <v>1</v>
      </c>
      <c r="O36" s="2">
        <f>'STAFF BUILDING  '!O36+'WHITE HOUSE'!O36</f>
        <v>0</v>
      </c>
      <c r="Q36" s="2">
        <f>IFERROR('STAFF BUILDING  '!Q36+'WHITE HOUSE'!Q36,"")</f>
        <v>8</v>
      </c>
      <c r="R36" s="2">
        <f>IFERROR('STAFF BUILDING  '!R36+'WHITE HOUSE'!R36,"")</f>
        <v>73</v>
      </c>
      <c r="S36" s="2">
        <f>IFERROR('STAFF BUILDING  '!S36+'WHITE HOUSE'!S36,"")</f>
        <v>94</v>
      </c>
      <c r="T36" s="2">
        <f>IFERROR('STAFF BUILDING  '!T36+'WHITE HOUSE'!T36,"")</f>
        <v>31</v>
      </c>
      <c r="U36" s="2">
        <f>'STAFF BUILDING  '!U36+'WHITE HOUSE'!U36</f>
        <v>188</v>
      </c>
      <c r="V36" s="2">
        <f>'STAFF BUILDING  '!V36+'WHITE HOUSE'!V36</f>
        <v>0</v>
      </c>
      <c r="X36" s="2">
        <f>IFERROR('STAFF BUILDING  '!X36+'WHITE HOUSE'!X36,"")</f>
        <v>62</v>
      </c>
      <c r="Y36" s="2">
        <f>IFERROR('STAFF BUILDING  '!Y36+'WHITE HOUSE'!Y36,"")</f>
        <v>160</v>
      </c>
      <c r="Z36" s="2">
        <f>IFERROR('STAFF BUILDING  '!Z36+'WHITE HOUSE'!Z36,"")</f>
        <v>225</v>
      </c>
      <c r="AA36" s="2">
        <f>IFERROR('STAFF BUILDING  '!AA36+'WHITE HOUSE'!AA36,"")</f>
        <v>243</v>
      </c>
      <c r="AB36" s="2">
        <f>'STAFF BUILDING  '!AB36+'WHITE HOUSE'!AB36</f>
        <v>635</v>
      </c>
      <c r="AC36" s="2">
        <f>'STAFF BUILDING  '!AC36+'WHITE HOUSE'!AC36</f>
        <v>0</v>
      </c>
      <c r="AE36" s="2">
        <f>IFERROR('STAFF BUILDING  '!AE36+'WHITE HOUSE'!AE36,"")</f>
        <v>0</v>
      </c>
      <c r="AF36" s="2" t="str">
        <f>IFERROR('STAFF BUILDING  '!AF36+'WHITE HOUSE'!AF36,"")</f>
        <v/>
      </c>
      <c r="AG36" s="2">
        <f>IFERROR('STAFF BUILDING  '!AG36+'WHITE HOUSE'!AG36,"")</f>
        <v>12</v>
      </c>
      <c r="AH36" s="2" t="str">
        <f>IFERROR('STAFF BUILDING  '!AH36+'WHITE HOUSE'!AH36,"")</f>
        <v/>
      </c>
      <c r="AI36" s="2">
        <f>'STAFF BUILDING  '!AI36+'WHITE HOUSE'!AI36</f>
        <v>1</v>
      </c>
      <c r="AJ36" s="2">
        <f>'STAFF BUILDING  '!AJ36+'WHITE HOUSE'!AJ36</f>
        <v>0</v>
      </c>
      <c r="AL36" s="2" t="str">
        <f>IFERROR('STAFF BUILDING  '!AL36+'WHITE HOUSE'!AL36,"")</f>
        <v/>
      </c>
      <c r="AM36" s="2" t="str">
        <f>IFERROR('STAFF BUILDING  '!AM36+'WHITE HOUSE'!AM36,"")</f>
        <v/>
      </c>
      <c r="AN36" s="2">
        <f>IFERROR('STAFF BUILDING  '!AN36+'WHITE HOUSE'!AN36,"")</f>
        <v>2</v>
      </c>
      <c r="AO36" s="2" t="str">
        <f>IFERROR('STAFF BUILDING  '!AO36+'WHITE HOUSE'!AO36,"")</f>
        <v/>
      </c>
      <c r="AP36" s="2">
        <f>'STAFF BUILDING  '!AP36+'WHITE HOUSE'!AP36</f>
        <v>1</v>
      </c>
      <c r="AQ36" s="2">
        <f>'STAFF BUILDING  '!AQ36+'WHITE HOUSE'!AQ36</f>
        <v>0</v>
      </c>
      <c r="AS36" s="2">
        <f>IFERROR('STAFF BUILDING  '!AS36+'WHITE HOUSE'!AS36,"")</f>
        <v>0</v>
      </c>
      <c r="AT36" s="2" t="str">
        <f>IFERROR('STAFF BUILDING  '!AT36+'WHITE HOUSE'!AT36,"")</f>
        <v/>
      </c>
      <c r="AU36" s="2">
        <f>'STAFF BUILDING  '!AU36+'WHITE HOUSE'!AU36</f>
        <v>6</v>
      </c>
      <c r="AV36" s="2">
        <f>'STAFF BUILDING  '!AV36+'WHITE HOUSE'!AV36</f>
        <v>0</v>
      </c>
      <c r="AW36" s="2">
        <f>'STAFF BUILDING  '!AW36+'WHITE HOUSE'!AW36</f>
        <v>0</v>
      </c>
      <c r="AX36" s="2">
        <f>'STAFF BUILDING  '!AX36+'WHITE HOUSE'!AX36</f>
        <v>0</v>
      </c>
      <c r="AZ36" s="2" t="str">
        <f>IFERROR('STAFF BUILDING  '!AZ36+'WHITE HOUSE'!AZ36,"")</f>
        <v/>
      </c>
      <c r="BA36" s="2" t="str">
        <f>IFERROR('STAFF BUILDING  '!BA36+'WHITE HOUSE'!BA36,"")</f>
        <v/>
      </c>
      <c r="BB36" s="2">
        <f>IFERROR('STAFF BUILDING  '!BB36+'WHITE HOUSE'!BB36,"")</f>
        <v>11</v>
      </c>
      <c r="BC36" s="2">
        <f>IFERROR('STAFF BUILDING  '!BC36+'WHITE HOUSE'!BC36,"")</f>
        <v>2</v>
      </c>
      <c r="BD36" s="2">
        <f>'STAFF BUILDING  '!BD36+'WHITE HOUSE'!BD36</f>
        <v>13</v>
      </c>
      <c r="BE36" s="2">
        <f>'STAFF BUILDING  '!BE36+'WHITE HOUSE'!BE36</f>
        <v>0</v>
      </c>
      <c r="BG36" s="2">
        <f>'STAFF BUILDING  '!BG36+'WHITE HOUSE'!BG36</f>
        <v>0</v>
      </c>
      <c r="BH36" s="2" t="str">
        <f>IFERROR('STAFF BUILDING  '!BH36+'WHITE HOUSE'!BH36,"")</f>
        <v/>
      </c>
      <c r="BI36" s="2" t="str">
        <f>IFERROR('STAFF BUILDING  '!BI36+'WHITE HOUSE'!BI36,"")</f>
        <v/>
      </c>
      <c r="BJ36" s="2" t="str">
        <f>IFERROR('STAFF BUILDING  '!BJ36+'WHITE HOUSE'!BJ36,"")</f>
        <v/>
      </c>
      <c r="BK36" s="2">
        <f>'STAFF BUILDING  '!BK36+'WHITE HOUSE'!BK36</f>
        <v>0</v>
      </c>
      <c r="BL36" s="2">
        <f>'STAFF BUILDING  '!BL36+'WHITE HOUSE'!BL36</f>
        <v>0</v>
      </c>
      <c r="BN36" s="2" t="str">
        <f>IFERROR('STAFF BUILDING  '!BN36+'WHITE HOUSE'!BN36,"")</f>
        <v/>
      </c>
      <c r="BO36" s="2" t="str">
        <f>IFERROR('STAFF BUILDING  '!BO36+'WHITE HOUSE'!BO36,"")</f>
        <v/>
      </c>
      <c r="BP36" s="2" t="str">
        <f>IFERROR('STAFF BUILDING  '!BP36+'WHITE HOUSE'!BP36,"")</f>
        <v/>
      </c>
      <c r="BQ36" s="2" t="str">
        <f>IFERROR('STAFF BUILDING  '!BQ36+'WHITE HOUSE'!BQ36,"")</f>
        <v/>
      </c>
      <c r="BR36" s="2">
        <f>'STAFF BUILDING  '!BR36+'WHITE HOUSE'!BR36</f>
        <v>0</v>
      </c>
      <c r="BS36" s="2">
        <f>'STAFF BUILDING  '!BS36+'WHITE HOUSE'!BS36</f>
        <v>0</v>
      </c>
      <c r="BU36" s="2" t="str">
        <f>IFERROR('STAFF BUILDING  '!BU36+'WHITE HOUSE'!BU36,"")</f>
        <v/>
      </c>
      <c r="BV36" s="2" t="str">
        <f>IFERROR('STAFF BUILDING  '!BV36+'WHITE HOUSE'!BV36,"")</f>
        <v/>
      </c>
      <c r="BW36" s="2" t="str">
        <f>IFERROR('STAFF BUILDING  '!BW36+'WHITE HOUSE'!BW36,"")</f>
        <v/>
      </c>
      <c r="BX36" s="2">
        <f>IFERROR('STAFF BUILDING  '!BX36+'WHITE HOUSE'!BX36,"")</f>
        <v>1</v>
      </c>
      <c r="BY36" s="2">
        <f>'STAFF BUILDING  '!BY36+'WHITE HOUSE'!BY36</f>
        <v>1</v>
      </c>
      <c r="BZ36" s="2">
        <f>'STAFF BUILDING  '!BZ36+'WHITE HOUSE'!BZ36</f>
        <v>0</v>
      </c>
      <c r="CB36" s="2">
        <f>'STAFF BUILDING  '!CB36+'WHITE HOUSE'!CB36</f>
        <v>0</v>
      </c>
      <c r="CC36" s="2">
        <f>'STAFF BUILDING  '!CC36+'WHITE HOUSE'!CC36</f>
        <v>0</v>
      </c>
      <c r="CD36" s="2">
        <f>'STAFF BUILDING  '!CD36+'WHITE HOUSE'!CD36</f>
        <v>212</v>
      </c>
      <c r="CE36" s="2">
        <f>'STAFF BUILDING  '!CE36+'WHITE HOUSE'!CE36</f>
        <v>85</v>
      </c>
      <c r="CF36" s="2">
        <f>'STAFF BUILDING  '!CF36+'WHITE HOUSE'!CF36</f>
        <v>297</v>
      </c>
      <c r="CG36" s="2">
        <f>'STAFF BUILDING  '!CG36+'WHITE HOUSE'!CG36</f>
        <v>0</v>
      </c>
      <c r="CI36" s="2">
        <f>'STAFF BUILDING  '!CI36+'WHITE HOUSE'!CI36</f>
        <v>70</v>
      </c>
      <c r="CJ36" s="2">
        <f>'STAFF BUILDING  '!CJ36+'WHITE HOUSE'!CJ36</f>
        <v>233</v>
      </c>
      <c r="CK36" s="2">
        <f>'STAFF BUILDING  '!CK36+'WHITE HOUSE'!CK36</f>
        <v>574</v>
      </c>
      <c r="CL36" s="2">
        <f>'STAFF BUILDING  '!CL36+'WHITE HOUSE'!CL36</f>
        <v>362</v>
      </c>
      <c r="CM36" s="2">
        <f>'STAFF BUILDING  '!CM36+'WHITE HOUSE'!CM36</f>
        <v>1137</v>
      </c>
      <c r="CN36" s="2">
        <f>'STAFF BUILDING  '!CN36+'WHITE HOUSE'!CN36</f>
        <v>0</v>
      </c>
      <c r="CP36" s="7" t="s">
        <v>23</v>
      </c>
      <c r="CQ36" s="26">
        <f>'STAFF BUILDING  '!CQ36+'WHITE HOUSE'!CQ36</f>
        <v>80947.5</v>
      </c>
      <c r="CS36" s="125" t="s">
        <v>23</v>
      </c>
      <c r="CT36" s="26">
        <f t="shared" si="0"/>
        <v>351740</v>
      </c>
    </row>
    <row r="37" spans="1:101" x14ac:dyDescent="0.25">
      <c r="A37" s="216"/>
      <c r="B37" t="s">
        <v>7</v>
      </c>
      <c r="C37" s="2" t="str">
        <f>IFERROR('STAFF BUILDING  '!C37+'WHITE HOUSE'!C37,"")</f>
        <v/>
      </c>
      <c r="D37" s="2" t="str">
        <f>IFERROR('STAFF BUILDING  '!D37+'WHITE HOUSE'!D37,"")</f>
        <v/>
      </c>
      <c r="E37" s="2" t="str">
        <f>IFERROR('STAFF BUILDING  '!E37+'WHITE HOUSE'!E37,"")</f>
        <v/>
      </c>
      <c r="F37" s="2" t="str">
        <f>IFERROR('STAFF BUILDING  '!F37+'WHITE HOUSE'!F37,"")</f>
        <v/>
      </c>
      <c r="G37" s="2">
        <f>'STAFF BUILDING  '!G37+'WHITE HOUSE'!G37</f>
        <v>0</v>
      </c>
      <c r="H37" s="2">
        <f>'STAFF BUILDING  '!H37+'WHITE HOUSE'!H37</f>
        <v>0</v>
      </c>
      <c r="J37" s="2" t="str">
        <f>IFERROR('STAFF BUILDING  '!J37+'WHITE HOUSE'!J37,"")</f>
        <v/>
      </c>
      <c r="K37" s="2" t="str">
        <f>IFERROR('STAFF BUILDING  '!K37+'WHITE HOUSE'!K37,"")</f>
        <v/>
      </c>
      <c r="L37" s="2" t="str">
        <f>IFERROR('STAFF BUILDING  '!L37+'WHITE HOUSE'!L37,"")</f>
        <v/>
      </c>
      <c r="M37" s="2" t="str">
        <f>IFERROR('STAFF BUILDING  '!M37+'WHITE HOUSE'!M37,"")</f>
        <v/>
      </c>
      <c r="N37" s="2">
        <f>'STAFF BUILDING  '!N37+'WHITE HOUSE'!N37</f>
        <v>0</v>
      </c>
      <c r="O37" s="2">
        <f>'STAFF BUILDING  '!O37+'WHITE HOUSE'!O37</f>
        <v>0</v>
      </c>
      <c r="Q37" s="2">
        <f>IFERROR('STAFF BUILDING  '!Q37+'WHITE HOUSE'!Q37,"")</f>
        <v>11</v>
      </c>
      <c r="R37" s="2">
        <f>IFERROR('STAFF BUILDING  '!R37+'WHITE HOUSE'!R37,"")</f>
        <v>73</v>
      </c>
      <c r="S37" s="2">
        <f>IFERROR('STAFF BUILDING  '!S37+'WHITE HOUSE'!S37,"")</f>
        <v>95</v>
      </c>
      <c r="T37" s="2">
        <f>IFERROR('STAFF BUILDING  '!T37+'WHITE HOUSE'!T37,"")</f>
        <v>22</v>
      </c>
      <c r="U37" s="2">
        <f>'STAFF BUILDING  '!U37+'WHITE HOUSE'!U37</f>
        <v>186</v>
      </c>
      <c r="V37" s="2">
        <f>'STAFF BUILDING  '!V37+'WHITE HOUSE'!V37</f>
        <v>0</v>
      </c>
      <c r="X37" s="2">
        <f>IFERROR('STAFF BUILDING  '!X37+'WHITE HOUSE'!X37,"")</f>
        <v>50</v>
      </c>
      <c r="Y37" s="2">
        <f>IFERROR('STAFF BUILDING  '!Y37+'WHITE HOUSE'!Y37,"")</f>
        <v>171</v>
      </c>
      <c r="Z37" s="2">
        <f>IFERROR('STAFF BUILDING  '!Z37+'WHITE HOUSE'!Z37,"")</f>
        <v>220</v>
      </c>
      <c r="AA37" s="2">
        <f>IFERROR('STAFF BUILDING  '!AA37+'WHITE HOUSE'!AA37,"")</f>
        <v>209</v>
      </c>
      <c r="AB37" s="2">
        <f>'STAFF BUILDING  '!AB37+'WHITE HOUSE'!AB37</f>
        <v>607</v>
      </c>
      <c r="AC37" s="2">
        <f>'STAFF BUILDING  '!AC37+'WHITE HOUSE'!AC37</f>
        <v>0</v>
      </c>
      <c r="AE37" s="2">
        <f>IFERROR('STAFF BUILDING  '!AE37+'WHITE HOUSE'!AE37,"")</f>
        <v>0</v>
      </c>
      <c r="AF37" s="2" t="str">
        <f>IFERROR('STAFF BUILDING  '!AF37+'WHITE HOUSE'!AF37,"")</f>
        <v/>
      </c>
      <c r="AG37" s="2">
        <f>IFERROR('STAFF BUILDING  '!AG37+'WHITE HOUSE'!AG37,"")</f>
        <v>9</v>
      </c>
      <c r="AH37" s="2" t="str">
        <f>IFERROR('STAFF BUILDING  '!AH37+'WHITE HOUSE'!AH37,"")</f>
        <v/>
      </c>
      <c r="AI37" s="2">
        <f>'STAFF BUILDING  '!AI37+'WHITE HOUSE'!AI37</f>
        <v>1</v>
      </c>
      <c r="AJ37" s="2">
        <f>'STAFF BUILDING  '!AJ37+'WHITE HOUSE'!AJ37</f>
        <v>0</v>
      </c>
      <c r="AL37" s="2" t="str">
        <f>IFERROR('STAFF BUILDING  '!AL37+'WHITE HOUSE'!AL37,"")</f>
        <v/>
      </c>
      <c r="AM37" s="2" t="str">
        <f>IFERROR('STAFF BUILDING  '!AM37+'WHITE HOUSE'!AM37,"")</f>
        <v/>
      </c>
      <c r="AN37" s="2" t="str">
        <f>IFERROR('STAFF BUILDING  '!AN37+'WHITE HOUSE'!AN37,"")</f>
        <v/>
      </c>
      <c r="AO37" s="2" t="str">
        <f>IFERROR('STAFF BUILDING  '!AO37+'WHITE HOUSE'!AO37,"")</f>
        <v/>
      </c>
      <c r="AP37" s="2">
        <f>'STAFF BUILDING  '!AP37+'WHITE HOUSE'!AP37</f>
        <v>0</v>
      </c>
      <c r="AQ37" s="2">
        <f>'STAFF BUILDING  '!AQ37+'WHITE HOUSE'!AQ37</f>
        <v>0</v>
      </c>
      <c r="AS37" s="2">
        <f>IFERROR('STAFF BUILDING  '!AS37+'WHITE HOUSE'!AS37,"")</f>
        <v>0</v>
      </c>
      <c r="AT37" s="2" t="str">
        <f>IFERROR('STAFF BUILDING  '!AT37+'WHITE HOUSE'!AT37,"")</f>
        <v/>
      </c>
      <c r="AU37" s="2">
        <f>'STAFF BUILDING  '!AU37+'WHITE HOUSE'!AU37</f>
        <v>9</v>
      </c>
      <c r="AV37" s="2">
        <f>'STAFF BUILDING  '!AV37+'WHITE HOUSE'!AV37</f>
        <v>0</v>
      </c>
      <c r="AW37" s="2">
        <f>'STAFF BUILDING  '!AW37+'WHITE HOUSE'!AW37</f>
        <v>0</v>
      </c>
      <c r="AX37" s="2">
        <f>'STAFF BUILDING  '!AX37+'WHITE HOUSE'!AX37</f>
        <v>0</v>
      </c>
      <c r="AZ37" s="2" t="str">
        <f>IFERROR('STAFF BUILDING  '!AZ37+'WHITE HOUSE'!AZ37,"")</f>
        <v/>
      </c>
      <c r="BA37" s="2" t="str">
        <f>IFERROR('STAFF BUILDING  '!BA37+'WHITE HOUSE'!BA37,"")</f>
        <v/>
      </c>
      <c r="BB37" s="2">
        <f>IFERROR('STAFF BUILDING  '!BB37+'WHITE HOUSE'!BB37,"")</f>
        <v>11</v>
      </c>
      <c r="BC37" s="2">
        <f>IFERROR('STAFF BUILDING  '!BC37+'WHITE HOUSE'!BC37,"")</f>
        <v>2</v>
      </c>
      <c r="BD37" s="2">
        <f>'STAFF BUILDING  '!BD37+'WHITE HOUSE'!BD37</f>
        <v>13</v>
      </c>
      <c r="BE37" s="2">
        <f>'STAFF BUILDING  '!BE37+'WHITE HOUSE'!BE37</f>
        <v>0</v>
      </c>
      <c r="BG37" s="2">
        <f>'STAFF BUILDING  '!BG37+'WHITE HOUSE'!BG37</f>
        <v>0</v>
      </c>
      <c r="BH37" s="2" t="str">
        <f>IFERROR('STAFF BUILDING  '!BH37+'WHITE HOUSE'!BH37,"")</f>
        <v/>
      </c>
      <c r="BI37" s="2" t="str">
        <f>IFERROR('STAFF BUILDING  '!BI37+'WHITE HOUSE'!BI37,"")</f>
        <v/>
      </c>
      <c r="BJ37" s="2" t="str">
        <f>IFERROR('STAFF BUILDING  '!BJ37+'WHITE HOUSE'!BJ37,"")</f>
        <v/>
      </c>
      <c r="BK37" s="2">
        <f>'STAFF BUILDING  '!BK37+'WHITE HOUSE'!BK37</f>
        <v>0</v>
      </c>
      <c r="BL37" s="2">
        <f>'STAFF BUILDING  '!BL37+'WHITE HOUSE'!BL37</f>
        <v>0</v>
      </c>
      <c r="BN37" s="2" t="str">
        <f>IFERROR('STAFF BUILDING  '!BN37+'WHITE HOUSE'!BN37,"")</f>
        <v/>
      </c>
      <c r="BO37" s="2" t="str">
        <f>IFERROR('STAFF BUILDING  '!BO37+'WHITE HOUSE'!BO37,"")</f>
        <v/>
      </c>
      <c r="BP37" s="2" t="str">
        <f>IFERROR('STAFF BUILDING  '!BP37+'WHITE HOUSE'!BP37,"")</f>
        <v/>
      </c>
      <c r="BQ37" s="2" t="str">
        <f>IFERROR('STAFF BUILDING  '!BQ37+'WHITE HOUSE'!BQ37,"")</f>
        <v/>
      </c>
      <c r="BR37" s="2">
        <f>'STAFF BUILDING  '!BR37+'WHITE HOUSE'!BR37</f>
        <v>0</v>
      </c>
      <c r="BS37" s="2">
        <f>'STAFF BUILDING  '!BS37+'WHITE HOUSE'!BS37</f>
        <v>0</v>
      </c>
      <c r="BU37" s="2" t="str">
        <f>IFERROR('STAFF BUILDING  '!BU37+'WHITE HOUSE'!BU37,"")</f>
        <v/>
      </c>
      <c r="BV37" s="2" t="str">
        <f>IFERROR('STAFF BUILDING  '!BV37+'WHITE HOUSE'!BV37,"")</f>
        <v/>
      </c>
      <c r="BW37" s="2" t="str">
        <f>IFERROR('STAFF BUILDING  '!BW37+'WHITE HOUSE'!BW37,"")</f>
        <v/>
      </c>
      <c r="BX37" s="2" t="str">
        <f>IFERROR('STAFF BUILDING  '!BX37+'WHITE HOUSE'!BX37,"")</f>
        <v/>
      </c>
      <c r="BY37" s="2">
        <f>'STAFF BUILDING  '!BY37+'WHITE HOUSE'!BY37</f>
        <v>0</v>
      </c>
      <c r="BZ37" s="2">
        <f>'STAFF BUILDING  '!BZ37+'WHITE HOUSE'!BZ37</f>
        <v>0</v>
      </c>
      <c r="CB37" s="2">
        <f>'STAFF BUILDING  '!CB37+'WHITE HOUSE'!CB37</f>
        <v>0</v>
      </c>
      <c r="CC37" s="2">
        <f>'STAFF BUILDING  '!CC37+'WHITE HOUSE'!CC37</f>
        <v>0</v>
      </c>
      <c r="CD37" s="2">
        <f>'STAFF BUILDING  '!CD37+'WHITE HOUSE'!CD37</f>
        <v>212</v>
      </c>
      <c r="CE37" s="2">
        <f>'STAFF BUILDING  '!CE37+'WHITE HOUSE'!CE37</f>
        <v>85</v>
      </c>
      <c r="CF37" s="2">
        <f>'STAFF BUILDING  '!CF37+'WHITE HOUSE'!CF37</f>
        <v>297</v>
      </c>
      <c r="CG37" s="2">
        <f>'STAFF BUILDING  '!CG37+'WHITE HOUSE'!CG37</f>
        <v>0</v>
      </c>
      <c r="CI37" s="2">
        <f>'STAFF BUILDING  '!CI37+'WHITE HOUSE'!CI37</f>
        <v>61</v>
      </c>
      <c r="CJ37" s="2">
        <f>'STAFF BUILDING  '!CJ37+'WHITE HOUSE'!CJ37</f>
        <v>244</v>
      </c>
      <c r="CK37" s="2">
        <f>'STAFF BUILDING  '!CK37+'WHITE HOUSE'!CK37</f>
        <v>570</v>
      </c>
      <c r="CL37" s="2">
        <f>'STAFF BUILDING  '!CL37+'WHITE HOUSE'!CL37</f>
        <v>318</v>
      </c>
      <c r="CM37" s="2">
        <f>'STAFF BUILDING  '!CM37+'WHITE HOUSE'!CM37</f>
        <v>1104</v>
      </c>
      <c r="CN37" s="2">
        <f>'STAFF BUILDING  '!CN37+'WHITE HOUSE'!CN37</f>
        <v>0</v>
      </c>
      <c r="CP37" s="7" t="s">
        <v>35</v>
      </c>
      <c r="CQ37" s="26">
        <f>'STAFF BUILDING  '!CQ37+'WHITE HOUSE'!CQ37</f>
        <v>12255</v>
      </c>
      <c r="CS37" s="125" t="s">
        <v>35</v>
      </c>
      <c r="CT37" s="26">
        <f t="shared" si="0"/>
        <v>86645</v>
      </c>
    </row>
    <row r="38" spans="1:101" x14ac:dyDescent="0.25">
      <c r="A38" s="216"/>
      <c r="B38" t="s">
        <v>6</v>
      </c>
      <c r="C38" s="2" t="str">
        <f>IFERROR('STAFF BUILDING  '!C38+'WHITE HOUSE'!C38,"")</f>
        <v/>
      </c>
      <c r="D38" s="2" t="str">
        <f>IFERROR('STAFF BUILDING  '!D38+'WHITE HOUSE'!D38,"")</f>
        <v/>
      </c>
      <c r="E38" s="2" t="str">
        <f>IFERROR('STAFF BUILDING  '!E38+'WHITE HOUSE'!E38,"")</f>
        <v/>
      </c>
      <c r="F38" s="2" t="str">
        <f>IFERROR('STAFF BUILDING  '!F38+'WHITE HOUSE'!F38,"")</f>
        <v/>
      </c>
      <c r="G38" s="2">
        <f>'STAFF BUILDING  '!G38+'WHITE HOUSE'!G38</f>
        <v>0</v>
      </c>
      <c r="H38" s="2">
        <f>'STAFF BUILDING  '!H38+'WHITE HOUSE'!H38</f>
        <v>0</v>
      </c>
      <c r="J38" s="2" t="str">
        <f>IFERROR('STAFF BUILDING  '!J38+'WHITE HOUSE'!J38,"")</f>
        <v/>
      </c>
      <c r="K38" s="2" t="str">
        <f>IFERROR('STAFF BUILDING  '!K38+'WHITE HOUSE'!K38,"")</f>
        <v/>
      </c>
      <c r="L38" s="2" t="str">
        <f>IFERROR('STAFF BUILDING  '!L38+'WHITE HOUSE'!L38,"")</f>
        <v/>
      </c>
      <c r="M38" s="2" t="str">
        <f>IFERROR('STAFF BUILDING  '!M38+'WHITE HOUSE'!M38,"")</f>
        <v/>
      </c>
      <c r="N38" s="2">
        <f>'STAFF BUILDING  '!N38+'WHITE HOUSE'!N38</f>
        <v>0</v>
      </c>
      <c r="O38" s="2">
        <f>'STAFF BUILDING  '!O38+'WHITE HOUSE'!O38</f>
        <v>0</v>
      </c>
      <c r="Q38" s="2">
        <f>IFERROR('STAFF BUILDING  '!Q38+'WHITE HOUSE'!Q38,"")</f>
        <v>15</v>
      </c>
      <c r="R38" s="2">
        <f>IFERROR('STAFF BUILDING  '!R38+'WHITE HOUSE'!R38,"")</f>
        <v>62</v>
      </c>
      <c r="S38" s="2">
        <f>IFERROR('STAFF BUILDING  '!S38+'WHITE HOUSE'!S38,"")</f>
        <v>100</v>
      </c>
      <c r="T38" s="2">
        <f>IFERROR('STAFF BUILDING  '!T38+'WHITE HOUSE'!T38,"")</f>
        <v>31</v>
      </c>
      <c r="U38" s="2">
        <f>'STAFF BUILDING  '!U38+'WHITE HOUSE'!U38</f>
        <v>186</v>
      </c>
      <c r="V38" s="2">
        <f>'STAFF BUILDING  '!V38+'WHITE HOUSE'!V38</f>
        <v>0</v>
      </c>
      <c r="X38" s="2">
        <f>IFERROR('STAFF BUILDING  '!X38+'WHITE HOUSE'!X38,"")</f>
        <v>65</v>
      </c>
      <c r="Y38" s="2">
        <f>IFERROR('STAFF BUILDING  '!Y38+'WHITE HOUSE'!Y38,"")</f>
        <v>163</v>
      </c>
      <c r="Z38" s="2">
        <f>IFERROR('STAFF BUILDING  '!Z38+'WHITE HOUSE'!Z38,"")</f>
        <v>241</v>
      </c>
      <c r="AA38" s="2">
        <f>IFERROR('STAFF BUILDING  '!AA38+'WHITE HOUSE'!AA38,"")</f>
        <v>215</v>
      </c>
      <c r="AB38" s="2">
        <f>'STAFF BUILDING  '!AB38+'WHITE HOUSE'!AB38</f>
        <v>628</v>
      </c>
      <c r="AC38" s="2">
        <f>'STAFF BUILDING  '!AC38+'WHITE HOUSE'!AC38</f>
        <v>0</v>
      </c>
      <c r="AE38" s="2">
        <f>IFERROR('STAFF BUILDING  '!AE38+'WHITE HOUSE'!AE38,"")</f>
        <v>0</v>
      </c>
      <c r="AF38" s="2" t="str">
        <f>IFERROR('STAFF BUILDING  '!AF38+'WHITE HOUSE'!AF38,"")</f>
        <v/>
      </c>
      <c r="AG38" s="2">
        <f>IFERROR('STAFF BUILDING  '!AG38+'WHITE HOUSE'!AG38,"")</f>
        <v>15</v>
      </c>
      <c r="AH38" s="2">
        <f>IFERROR('STAFF BUILDING  '!AH38+'WHITE HOUSE'!AH38,"")</f>
        <v>1</v>
      </c>
      <c r="AI38" s="2">
        <f>'STAFF BUILDING  '!AI38+'WHITE HOUSE'!AI38</f>
        <v>4</v>
      </c>
      <c r="AJ38" s="2">
        <f>'STAFF BUILDING  '!AJ38+'WHITE HOUSE'!AJ38</f>
        <v>0</v>
      </c>
      <c r="AL38" s="2" t="str">
        <f>IFERROR('STAFF BUILDING  '!AL38+'WHITE HOUSE'!AL38,"")</f>
        <v/>
      </c>
      <c r="AM38" s="2" t="str">
        <f>IFERROR('STAFF BUILDING  '!AM38+'WHITE HOUSE'!AM38,"")</f>
        <v/>
      </c>
      <c r="AN38" s="2" t="str">
        <f>IFERROR('STAFF BUILDING  '!AN38+'WHITE HOUSE'!AN38,"")</f>
        <v/>
      </c>
      <c r="AO38" s="2" t="str">
        <f>IFERROR('STAFF BUILDING  '!AO38+'WHITE HOUSE'!AO38,"")</f>
        <v/>
      </c>
      <c r="AP38" s="2">
        <f>'STAFF BUILDING  '!AP38+'WHITE HOUSE'!AP38</f>
        <v>0</v>
      </c>
      <c r="AQ38" s="2">
        <f>'STAFF BUILDING  '!AQ38+'WHITE HOUSE'!AQ38</f>
        <v>0</v>
      </c>
      <c r="AS38" s="2">
        <f>IFERROR('STAFF BUILDING  '!AS38+'WHITE HOUSE'!AS38,"")</f>
        <v>0</v>
      </c>
      <c r="AT38" s="2" t="str">
        <f>IFERROR('STAFF BUILDING  '!AT38+'WHITE HOUSE'!AT38,"")</f>
        <v/>
      </c>
      <c r="AU38" s="2">
        <f>'STAFF BUILDING  '!AU38+'WHITE HOUSE'!AU38</f>
        <v>9</v>
      </c>
      <c r="AV38" s="2">
        <f>'STAFF BUILDING  '!AV38+'WHITE HOUSE'!AV38</f>
        <v>0</v>
      </c>
      <c r="AW38" s="2">
        <f>'STAFF BUILDING  '!AW38+'WHITE HOUSE'!AW38</f>
        <v>0</v>
      </c>
      <c r="AX38" s="2">
        <f>'STAFF BUILDING  '!AX38+'WHITE HOUSE'!AX38</f>
        <v>0</v>
      </c>
      <c r="AZ38" s="2" t="str">
        <f>IFERROR('STAFF BUILDING  '!AZ38+'WHITE HOUSE'!AZ38,"")</f>
        <v/>
      </c>
      <c r="BA38" s="2" t="str">
        <f>IFERROR('STAFF BUILDING  '!BA38+'WHITE HOUSE'!BA38,"")</f>
        <v/>
      </c>
      <c r="BB38" s="2">
        <f>IFERROR('STAFF BUILDING  '!BB38+'WHITE HOUSE'!BB38,"")</f>
        <v>11</v>
      </c>
      <c r="BC38" s="2">
        <f>IFERROR('STAFF BUILDING  '!BC38+'WHITE HOUSE'!BC38,"")</f>
        <v>3</v>
      </c>
      <c r="BD38" s="2">
        <f>'STAFF BUILDING  '!BD38+'WHITE HOUSE'!BD38</f>
        <v>14</v>
      </c>
      <c r="BE38" s="2">
        <f>'STAFF BUILDING  '!BE38+'WHITE HOUSE'!BE38</f>
        <v>0</v>
      </c>
      <c r="BG38" s="2">
        <f>'STAFF BUILDING  '!BG38+'WHITE HOUSE'!BG38</f>
        <v>0</v>
      </c>
      <c r="BH38" s="2" t="str">
        <f>IFERROR('STAFF BUILDING  '!BH38+'WHITE HOUSE'!BH38,"")</f>
        <v/>
      </c>
      <c r="BI38" s="2" t="str">
        <f>IFERROR('STAFF BUILDING  '!BI38+'WHITE HOUSE'!BI38,"")</f>
        <v/>
      </c>
      <c r="BJ38" s="2" t="str">
        <f>IFERROR('STAFF BUILDING  '!BJ38+'WHITE HOUSE'!BJ38,"")</f>
        <v/>
      </c>
      <c r="BK38" s="2">
        <f>'STAFF BUILDING  '!BK38+'WHITE HOUSE'!BK38</f>
        <v>0</v>
      </c>
      <c r="BL38" s="2">
        <f>'STAFF BUILDING  '!BL38+'WHITE HOUSE'!BL38</f>
        <v>0</v>
      </c>
      <c r="BN38" s="2" t="str">
        <f>IFERROR('STAFF BUILDING  '!BN38+'WHITE HOUSE'!BN38,"")</f>
        <v/>
      </c>
      <c r="BO38" s="2" t="str">
        <f>IFERROR('STAFF BUILDING  '!BO38+'WHITE HOUSE'!BO38,"")</f>
        <v/>
      </c>
      <c r="BP38" s="2" t="str">
        <f>IFERROR('STAFF BUILDING  '!BP38+'WHITE HOUSE'!BP38,"")</f>
        <v/>
      </c>
      <c r="BQ38" s="2" t="str">
        <f>IFERROR('STAFF BUILDING  '!BQ38+'WHITE HOUSE'!BQ38,"")</f>
        <v/>
      </c>
      <c r="BR38" s="2">
        <f>'STAFF BUILDING  '!BR38+'WHITE HOUSE'!BR38</f>
        <v>0</v>
      </c>
      <c r="BS38" s="2">
        <f>'STAFF BUILDING  '!BS38+'WHITE HOUSE'!BS38</f>
        <v>0</v>
      </c>
      <c r="BU38" s="2" t="str">
        <f>IFERROR('STAFF BUILDING  '!BU38+'WHITE HOUSE'!BU38,"")</f>
        <v/>
      </c>
      <c r="BV38" s="2" t="str">
        <f>IFERROR('STAFF BUILDING  '!BV38+'WHITE HOUSE'!BV38,"")</f>
        <v/>
      </c>
      <c r="BW38" s="2" t="str">
        <f>IFERROR('STAFF BUILDING  '!BW38+'WHITE HOUSE'!BW38,"")</f>
        <v/>
      </c>
      <c r="BX38" s="2" t="str">
        <f>IFERROR('STAFF BUILDING  '!BX38+'WHITE HOUSE'!BX38,"")</f>
        <v/>
      </c>
      <c r="BY38" s="2">
        <f>'STAFF BUILDING  '!BY38+'WHITE HOUSE'!BY38</f>
        <v>0</v>
      </c>
      <c r="BZ38" s="2">
        <f>'STAFF BUILDING  '!BZ38+'WHITE HOUSE'!BZ38</f>
        <v>0</v>
      </c>
      <c r="CB38" s="2">
        <f>'STAFF BUILDING  '!CB38+'WHITE HOUSE'!CB38</f>
        <v>0</v>
      </c>
      <c r="CC38" s="2">
        <f>'STAFF BUILDING  '!CC38+'WHITE HOUSE'!CC38</f>
        <v>0</v>
      </c>
      <c r="CD38" s="2">
        <f>'STAFF BUILDING  '!CD38+'WHITE HOUSE'!CD38</f>
        <v>208</v>
      </c>
      <c r="CE38" s="2">
        <f>'STAFF BUILDING  '!CE38+'WHITE HOUSE'!CE38</f>
        <v>85</v>
      </c>
      <c r="CF38" s="2">
        <f>'STAFF BUILDING  '!CF38+'WHITE HOUSE'!CF38</f>
        <v>293</v>
      </c>
      <c r="CG38" s="2">
        <f>'STAFF BUILDING  '!CG38+'WHITE HOUSE'!CG38</f>
        <v>0</v>
      </c>
      <c r="CI38" s="2">
        <f>'STAFF BUILDING  '!CI38+'WHITE HOUSE'!CI38</f>
        <v>80</v>
      </c>
      <c r="CJ38" s="2">
        <f>'STAFF BUILDING  '!CJ38+'WHITE HOUSE'!CJ38</f>
        <v>225</v>
      </c>
      <c r="CK38" s="2">
        <f>'STAFF BUILDING  '!CK38+'WHITE HOUSE'!CK38</f>
        <v>599</v>
      </c>
      <c r="CL38" s="2">
        <f>'STAFF BUILDING  '!CL38+'WHITE HOUSE'!CL38</f>
        <v>335</v>
      </c>
      <c r="CM38" s="2">
        <f>'STAFF BUILDING  '!CM38+'WHITE HOUSE'!CM38</f>
        <v>1125</v>
      </c>
      <c r="CN38" s="2">
        <f>'STAFF BUILDING  '!CN38+'WHITE HOUSE'!CN38</f>
        <v>0</v>
      </c>
      <c r="CP38" s="7" t="s">
        <v>28</v>
      </c>
      <c r="CQ38" s="26">
        <f>'STAFF BUILDING  '!CQ38+'WHITE HOUSE'!CQ38</f>
        <v>42570</v>
      </c>
      <c r="CS38" s="125" t="s">
        <v>28</v>
      </c>
      <c r="CT38" s="26">
        <v>0</v>
      </c>
    </row>
    <row r="39" spans="1:101" x14ac:dyDescent="0.25">
      <c r="A39" s="216"/>
      <c r="B39" t="s">
        <v>5</v>
      </c>
      <c r="C39" s="2" t="str">
        <f>IFERROR('STAFF BUILDING  '!C39+'WHITE HOUSE'!C39,"")</f>
        <v/>
      </c>
      <c r="D39" s="2" t="str">
        <f>IFERROR('STAFF BUILDING  '!D39+'WHITE HOUSE'!D39,"")</f>
        <v/>
      </c>
      <c r="E39" s="2" t="str">
        <f>IFERROR('STAFF BUILDING  '!E39+'WHITE HOUSE'!E39,"")</f>
        <v/>
      </c>
      <c r="F39" s="2" t="str">
        <f>IFERROR('STAFF BUILDING  '!F39+'WHITE HOUSE'!F39,"")</f>
        <v/>
      </c>
      <c r="G39" s="2">
        <f>'STAFF BUILDING  '!G39+'WHITE HOUSE'!G39</f>
        <v>0</v>
      </c>
      <c r="H39" s="2">
        <f>'STAFF BUILDING  '!H39+'WHITE HOUSE'!H39</f>
        <v>0</v>
      </c>
      <c r="J39" s="2" t="str">
        <f>IFERROR('STAFF BUILDING  '!J39+'WHITE HOUSE'!J39,"")</f>
        <v/>
      </c>
      <c r="K39" s="2" t="str">
        <f>IFERROR('STAFF BUILDING  '!K39+'WHITE HOUSE'!K39,"")</f>
        <v/>
      </c>
      <c r="L39" s="2" t="str">
        <f>IFERROR('STAFF BUILDING  '!L39+'WHITE HOUSE'!L39,"")</f>
        <v/>
      </c>
      <c r="M39" s="2">
        <f>IFERROR('STAFF BUILDING  '!M39+'WHITE HOUSE'!M39,"")</f>
        <v>1</v>
      </c>
      <c r="N39" s="2">
        <f>'STAFF BUILDING  '!N39+'WHITE HOUSE'!N39</f>
        <v>1</v>
      </c>
      <c r="O39" s="2">
        <f>'STAFF BUILDING  '!O39+'WHITE HOUSE'!O39</f>
        <v>0</v>
      </c>
      <c r="Q39" s="2">
        <f>IFERROR('STAFF BUILDING  '!Q39+'WHITE HOUSE'!Q39,"")</f>
        <v>13</v>
      </c>
      <c r="R39" s="2">
        <f>IFERROR('STAFF BUILDING  '!R39+'WHITE HOUSE'!R39,"")</f>
        <v>69</v>
      </c>
      <c r="S39" s="2">
        <f>IFERROR('STAFF BUILDING  '!S39+'WHITE HOUSE'!S39,"")</f>
        <v>67</v>
      </c>
      <c r="T39" s="2">
        <f>IFERROR('STAFF BUILDING  '!T39+'WHITE HOUSE'!T39,"")</f>
        <v>24</v>
      </c>
      <c r="U39" s="2">
        <f>'STAFF BUILDING  '!U39+'WHITE HOUSE'!U39</f>
        <v>173</v>
      </c>
      <c r="V39" s="2">
        <f>'STAFF BUILDING  '!V39+'WHITE HOUSE'!V39</f>
        <v>0</v>
      </c>
      <c r="X39" s="2">
        <f>IFERROR('STAFF BUILDING  '!X39+'WHITE HOUSE'!X39,"")</f>
        <v>52</v>
      </c>
      <c r="Y39" s="2">
        <f>IFERROR('STAFF BUILDING  '!Y39+'WHITE HOUSE'!Y39,"")</f>
        <v>182</v>
      </c>
      <c r="Z39" s="2">
        <f>IFERROR('STAFF BUILDING  '!Z39+'WHITE HOUSE'!Z39,"")</f>
        <v>149</v>
      </c>
      <c r="AA39" s="2">
        <f>IFERROR('STAFF BUILDING  '!AA39+'WHITE HOUSE'!AA39,"")</f>
        <v>135</v>
      </c>
      <c r="AB39" s="2">
        <f>'STAFF BUILDING  '!AB39+'WHITE HOUSE'!AB39</f>
        <v>518</v>
      </c>
      <c r="AC39" s="2">
        <f>'STAFF BUILDING  '!AC39+'WHITE HOUSE'!AC39</f>
        <v>0</v>
      </c>
      <c r="AE39" s="2">
        <f>IFERROR('STAFF BUILDING  '!AE39+'WHITE HOUSE'!AE39,"")</f>
        <v>0</v>
      </c>
      <c r="AF39" s="2" t="str">
        <f>IFERROR('STAFF BUILDING  '!AF39+'WHITE HOUSE'!AF39,"")</f>
        <v/>
      </c>
      <c r="AG39" s="2">
        <f>IFERROR('STAFF BUILDING  '!AG39+'WHITE HOUSE'!AG39,"")</f>
        <v>3</v>
      </c>
      <c r="AH39" s="2" t="str">
        <f>IFERROR('STAFF BUILDING  '!AH39+'WHITE HOUSE'!AH39,"")</f>
        <v/>
      </c>
      <c r="AI39" s="2">
        <f>'STAFF BUILDING  '!AI39+'WHITE HOUSE'!AI39</f>
        <v>3</v>
      </c>
      <c r="AJ39" s="2">
        <f>'STAFF BUILDING  '!AJ39+'WHITE HOUSE'!AJ39</f>
        <v>0</v>
      </c>
      <c r="AL39" s="2" t="str">
        <f>IFERROR('STAFF BUILDING  '!AL39+'WHITE HOUSE'!AL39,"")</f>
        <v/>
      </c>
      <c r="AM39" s="2" t="str">
        <f>IFERROR('STAFF BUILDING  '!AM39+'WHITE HOUSE'!AM39,"")</f>
        <v/>
      </c>
      <c r="AN39" s="2">
        <f>IFERROR('STAFF BUILDING  '!AN39+'WHITE HOUSE'!AN39,"")</f>
        <v>1</v>
      </c>
      <c r="AO39" s="2" t="str">
        <f>IFERROR('STAFF BUILDING  '!AO39+'WHITE HOUSE'!AO39,"")</f>
        <v/>
      </c>
      <c r="AP39" s="2">
        <f>'STAFF BUILDING  '!AP39+'WHITE HOUSE'!AP39</f>
        <v>1</v>
      </c>
      <c r="AQ39" s="2">
        <f>'STAFF BUILDING  '!AQ39+'WHITE HOUSE'!AQ39</f>
        <v>0</v>
      </c>
      <c r="AS39" s="2">
        <f>IFERROR('STAFF BUILDING  '!AS39+'WHITE HOUSE'!AS39,"")</f>
        <v>0</v>
      </c>
      <c r="AT39" s="2" t="str">
        <f>IFERROR('STAFF BUILDING  '!AT39+'WHITE HOUSE'!AT39,"")</f>
        <v/>
      </c>
      <c r="AU39" s="2">
        <f>'STAFF BUILDING  '!AU39+'WHITE HOUSE'!AU39</f>
        <v>0</v>
      </c>
      <c r="AV39" s="2">
        <f>'STAFF BUILDING  '!AV39+'WHITE HOUSE'!AV39</f>
        <v>0</v>
      </c>
      <c r="AW39" s="2">
        <f>'STAFF BUILDING  '!AW39+'WHITE HOUSE'!AW39</f>
        <v>0</v>
      </c>
      <c r="AX39" s="2">
        <f>'STAFF BUILDING  '!AX39+'WHITE HOUSE'!AX39</f>
        <v>0</v>
      </c>
      <c r="AZ39" s="2" t="str">
        <f>IFERROR('STAFF BUILDING  '!AZ39+'WHITE HOUSE'!AZ39,"")</f>
        <v/>
      </c>
      <c r="BA39" s="2" t="str">
        <f>IFERROR('STAFF BUILDING  '!BA39+'WHITE HOUSE'!BA39,"")</f>
        <v/>
      </c>
      <c r="BB39" s="2">
        <f>IFERROR('STAFF BUILDING  '!BB39+'WHITE HOUSE'!BB39,"")</f>
        <v>5</v>
      </c>
      <c r="BC39" s="2">
        <f>IFERROR('STAFF BUILDING  '!BC39+'WHITE HOUSE'!BC39,"")</f>
        <v>2</v>
      </c>
      <c r="BD39" s="2">
        <f>'STAFF BUILDING  '!BD39+'WHITE HOUSE'!BD39</f>
        <v>7</v>
      </c>
      <c r="BE39" s="2">
        <f>'STAFF BUILDING  '!BE39+'WHITE HOUSE'!BE39</f>
        <v>0</v>
      </c>
      <c r="BG39" s="2">
        <f>'STAFF BUILDING  '!BG39+'WHITE HOUSE'!BG39</f>
        <v>0</v>
      </c>
      <c r="BH39" s="2" t="str">
        <f>IFERROR('STAFF BUILDING  '!BH39+'WHITE HOUSE'!BH39,"")</f>
        <v/>
      </c>
      <c r="BI39" s="2" t="str">
        <f>IFERROR('STAFF BUILDING  '!BI39+'WHITE HOUSE'!BI39,"")</f>
        <v/>
      </c>
      <c r="BJ39" s="2">
        <f>IFERROR('STAFF BUILDING  '!BJ39+'WHITE HOUSE'!BJ39,"")</f>
        <v>1</v>
      </c>
      <c r="BK39" s="2">
        <f>'STAFF BUILDING  '!BK39+'WHITE HOUSE'!BK39</f>
        <v>1</v>
      </c>
      <c r="BL39" s="2">
        <f>'STAFF BUILDING  '!BL39+'WHITE HOUSE'!BL39</f>
        <v>0</v>
      </c>
      <c r="BN39" s="2" t="str">
        <f>IFERROR('STAFF BUILDING  '!BN39+'WHITE HOUSE'!BN39,"")</f>
        <v/>
      </c>
      <c r="BO39" s="2" t="str">
        <f>IFERROR('STAFF BUILDING  '!BO39+'WHITE HOUSE'!BO39,"")</f>
        <v/>
      </c>
      <c r="BP39" s="2" t="str">
        <f>IFERROR('STAFF BUILDING  '!BP39+'WHITE HOUSE'!BP39,"")</f>
        <v/>
      </c>
      <c r="BQ39" s="2" t="str">
        <f>IFERROR('STAFF BUILDING  '!BQ39+'WHITE HOUSE'!BQ39,"")</f>
        <v/>
      </c>
      <c r="BR39" s="2">
        <f>'STAFF BUILDING  '!BR39+'WHITE HOUSE'!BR39</f>
        <v>0</v>
      </c>
      <c r="BS39" s="2">
        <f>'STAFF BUILDING  '!BS39+'WHITE HOUSE'!BS39</f>
        <v>0</v>
      </c>
      <c r="BU39" s="2" t="str">
        <f>IFERROR('STAFF BUILDING  '!BU39+'WHITE HOUSE'!BU39,"")</f>
        <v/>
      </c>
      <c r="BV39" s="2" t="str">
        <f>IFERROR('STAFF BUILDING  '!BV39+'WHITE HOUSE'!BV39,"")</f>
        <v/>
      </c>
      <c r="BW39" s="2">
        <f>IFERROR('STAFF BUILDING  '!BW39+'WHITE HOUSE'!BW39,"")</f>
        <v>1</v>
      </c>
      <c r="BX39" s="2" t="str">
        <f>IFERROR('STAFF BUILDING  '!BX39+'WHITE HOUSE'!BX39,"")</f>
        <v/>
      </c>
      <c r="BY39" s="2">
        <f>'STAFF BUILDING  '!BY39+'WHITE HOUSE'!BY39</f>
        <v>1</v>
      </c>
      <c r="BZ39" s="2">
        <f>'STAFF BUILDING  '!BZ39+'WHITE HOUSE'!BZ39</f>
        <v>0</v>
      </c>
      <c r="CB39" s="2">
        <f>'STAFF BUILDING  '!CB39+'WHITE HOUSE'!CB39</f>
        <v>0</v>
      </c>
      <c r="CC39" s="2">
        <f>'STAFF BUILDING  '!CC39+'WHITE HOUSE'!CC39</f>
        <v>0</v>
      </c>
      <c r="CD39" s="2">
        <f>'STAFF BUILDING  '!CD39+'WHITE HOUSE'!CD39</f>
        <v>88</v>
      </c>
      <c r="CE39" s="2">
        <f>'STAFF BUILDING  '!CE39+'WHITE HOUSE'!CE39</f>
        <v>20</v>
      </c>
      <c r="CF39" s="2">
        <f>'STAFF BUILDING  '!CF39+'WHITE HOUSE'!CF39</f>
        <v>108</v>
      </c>
      <c r="CG39" s="2">
        <f>'STAFF BUILDING  '!CG39+'WHITE HOUSE'!CG39</f>
        <v>0</v>
      </c>
      <c r="CI39" s="2">
        <f>'STAFF BUILDING  '!CI39+'WHITE HOUSE'!CI39</f>
        <v>65</v>
      </c>
      <c r="CJ39" s="2">
        <f>'STAFF BUILDING  '!CJ39+'WHITE HOUSE'!CJ39</f>
        <v>251</v>
      </c>
      <c r="CK39" s="2">
        <f>'STAFF BUILDING  '!CK39+'WHITE HOUSE'!CK39</f>
        <v>314</v>
      </c>
      <c r="CL39" s="2">
        <f>'STAFF BUILDING  '!CL39+'WHITE HOUSE'!CL39</f>
        <v>183</v>
      </c>
      <c r="CM39" s="2">
        <f>'STAFF BUILDING  '!CM39+'WHITE HOUSE'!CM39</f>
        <v>813</v>
      </c>
      <c r="CN39" s="2">
        <f>'STAFF BUILDING  '!CN39+'WHITE HOUSE'!CN39</f>
        <v>0</v>
      </c>
      <c r="CP39" s="7" t="s">
        <v>21</v>
      </c>
      <c r="CQ39" s="26">
        <f>'STAFF BUILDING  '!CQ39+'WHITE HOUSE'!CQ39</f>
        <v>94170</v>
      </c>
      <c r="CS39" s="125" t="s">
        <v>21</v>
      </c>
      <c r="CT39" s="26">
        <f t="shared" si="0"/>
        <v>600280</v>
      </c>
    </row>
    <row r="40" spans="1:101" x14ac:dyDescent="0.25">
      <c r="A40" s="216"/>
      <c r="B40" t="s">
        <v>4</v>
      </c>
      <c r="C40" s="2" t="str">
        <f>IFERROR('STAFF BUILDING  '!C40+'WHITE HOUSE'!C40,"")</f>
        <v/>
      </c>
      <c r="D40" s="2" t="str">
        <f>IFERROR('STAFF BUILDING  '!D40+'WHITE HOUSE'!D40,"")</f>
        <v/>
      </c>
      <c r="E40" s="2" t="str">
        <f>IFERROR('STAFF BUILDING  '!E40+'WHITE HOUSE'!E40,"")</f>
        <v/>
      </c>
      <c r="F40" s="2" t="str">
        <f>IFERROR('STAFF BUILDING  '!F40+'WHITE HOUSE'!F40,"")</f>
        <v/>
      </c>
      <c r="G40" s="2">
        <f>'STAFF BUILDING  '!G40+'WHITE HOUSE'!G40</f>
        <v>0</v>
      </c>
      <c r="H40" s="2">
        <f>'STAFF BUILDING  '!H40+'WHITE HOUSE'!H40</f>
        <v>0</v>
      </c>
      <c r="J40" s="2" t="str">
        <f>IFERROR('STAFF BUILDING  '!J40+'WHITE HOUSE'!J40,"")</f>
        <v/>
      </c>
      <c r="K40" s="2" t="str">
        <f>IFERROR('STAFF BUILDING  '!K40+'WHITE HOUSE'!K40,"")</f>
        <v/>
      </c>
      <c r="L40" s="2" t="str">
        <f>IFERROR('STAFF BUILDING  '!L40+'WHITE HOUSE'!L40,"")</f>
        <v/>
      </c>
      <c r="M40" s="2" t="str">
        <f>IFERROR('STAFF BUILDING  '!M40+'WHITE HOUSE'!M40,"")</f>
        <v/>
      </c>
      <c r="N40" s="2">
        <f>'STAFF BUILDING  '!N40+'WHITE HOUSE'!N40</f>
        <v>0</v>
      </c>
      <c r="O40" s="2">
        <f>'STAFF BUILDING  '!O40+'WHITE HOUSE'!O40</f>
        <v>0</v>
      </c>
      <c r="Q40" s="2">
        <f>IFERROR('STAFF BUILDING  '!Q40+'WHITE HOUSE'!Q40,"")</f>
        <v>3</v>
      </c>
      <c r="R40" s="2">
        <f>IFERROR('STAFF BUILDING  '!R40+'WHITE HOUSE'!R40,"")</f>
        <v>35</v>
      </c>
      <c r="S40" s="2">
        <f>IFERROR('STAFF BUILDING  '!S40+'WHITE HOUSE'!S40,"")</f>
        <v>45</v>
      </c>
      <c r="T40" s="2">
        <f>IFERROR('STAFF BUILDING  '!T40+'WHITE HOUSE'!T40,"")</f>
        <v>26</v>
      </c>
      <c r="U40" s="2">
        <f>'STAFF BUILDING  '!U40+'WHITE HOUSE'!U40</f>
        <v>109</v>
      </c>
      <c r="V40" s="2">
        <f>'STAFF BUILDING  '!V40+'WHITE HOUSE'!V40</f>
        <v>0</v>
      </c>
      <c r="X40" s="2">
        <f>IFERROR('STAFF BUILDING  '!X40+'WHITE HOUSE'!X40,"")</f>
        <v>25</v>
      </c>
      <c r="Y40" s="2">
        <f>IFERROR('STAFF BUILDING  '!Y40+'WHITE HOUSE'!Y40,"")</f>
        <v>113</v>
      </c>
      <c r="Z40" s="2">
        <f>IFERROR('STAFF BUILDING  '!Z40+'WHITE HOUSE'!Z40,"")</f>
        <v>122</v>
      </c>
      <c r="AA40" s="2">
        <f>IFERROR('STAFF BUILDING  '!AA40+'WHITE HOUSE'!AA40,"")</f>
        <v>178</v>
      </c>
      <c r="AB40" s="2">
        <f>'STAFF BUILDING  '!AB40+'WHITE HOUSE'!AB40</f>
        <v>438</v>
      </c>
      <c r="AC40" s="2">
        <f>'STAFF BUILDING  '!AC40+'WHITE HOUSE'!AC40</f>
        <v>0</v>
      </c>
      <c r="AE40" s="2">
        <f>IFERROR('STAFF BUILDING  '!AE40+'WHITE HOUSE'!AE40,"")</f>
        <v>0</v>
      </c>
      <c r="AF40" s="2" t="str">
        <f>IFERROR('STAFF BUILDING  '!AF40+'WHITE HOUSE'!AF40,"")</f>
        <v/>
      </c>
      <c r="AG40" s="2" t="str">
        <f>IFERROR('STAFF BUILDING  '!AG40+'WHITE HOUSE'!AG40,"")</f>
        <v/>
      </c>
      <c r="AH40" s="2">
        <f>IFERROR('STAFF BUILDING  '!AH40+'WHITE HOUSE'!AH40,"")</f>
        <v>1</v>
      </c>
      <c r="AI40" s="2">
        <f>'STAFF BUILDING  '!AI40+'WHITE HOUSE'!AI40</f>
        <v>1</v>
      </c>
      <c r="AJ40" s="2">
        <f>'STAFF BUILDING  '!AJ40+'WHITE HOUSE'!AJ40</f>
        <v>0</v>
      </c>
      <c r="AL40" s="2" t="str">
        <f>IFERROR('STAFF BUILDING  '!AL40+'WHITE HOUSE'!AL40,"")</f>
        <v/>
      </c>
      <c r="AM40" s="2" t="str">
        <f>IFERROR('STAFF BUILDING  '!AM40+'WHITE HOUSE'!AM40,"")</f>
        <v/>
      </c>
      <c r="AN40" s="2" t="str">
        <f>IFERROR('STAFF BUILDING  '!AN40+'WHITE HOUSE'!AN40,"")</f>
        <v/>
      </c>
      <c r="AO40" s="2" t="str">
        <f>IFERROR('STAFF BUILDING  '!AO40+'WHITE HOUSE'!AO40,"")</f>
        <v/>
      </c>
      <c r="AP40" s="2">
        <f>'STAFF BUILDING  '!AP40+'WHITE HOUSE'!AP40</f>
        <v>0</v>
      </c>
      <c r="AQ40" s="2">
        <f>'STAFF BUILDING  '!AQ40+'WHITE HOUSE'!AQ40</f>
        <v>0</v>
      </c>
      <c r="AS40" s="2">
        <f>IFERROR('STAFF BUILDING  '!AS40+'WHITE HOUSE'!AS40,"")</f>
        <v>0</v>
      </c>
      <c r="AT40" s="2" t="str">
        <f>IFERROR('STAFF BUILDING  '!AT40+'WHITE HOUSE'!AT40,"")</f>
        <v/>
      </c>
      <c r="AU40" s="2">
        <f>'STAFF BUILDING  '!AU40+'WHITE HOUSE'!AU40</f>
        <v>0</v>
      </c>
      <c r="AV40" s="2">
        <f>'STAFF BUILDING  '!AV40+'WHITE HOUSE'!AV40</f>
        <v>0</v>
      </c>
      <c r="AW40" s="2">
        <f>'STAFF BUILDING  '!AW40+'WHITE HOUSE'!AW40</f>
        <v>0</v>
      </c>
      <c r="AX40" s="2">
        <f>'STAFF BUILDING  '!AX40+'WHITE HOUSE'!AX40</f>
        <v>0</v>
      </c>
      <c r="AZ40" s="2" t="str">
        <f>IFERROR('STAFF BUILDING  '!AZ40+'WHITE HOUSE'!AZ40,"")</f>
        <v/>
      </c>
      <c r="BA40" s="2" t="str">
        <f>IFERROR('STAFF BUILDING  '!BA40+'WHITE HOUSE'!BA40,"")</f>
        <v/>
      </c>
      <c r="BB40" s="2">
        <f>IFERROR('STAFF BUILDING  '!BB40+'WHITE HOUSE'!BB40,"")</f>
        <v>2</v>
      </c>
      <c r="BC40" s="2">
        <f>IFERROR('STAFF BUILDING  '!BC40+'WHITE HOUSE'!BC40,"")</f>
        <v>2</v>
      </c>
      <c r="BD40" s="2">
        <f>'STAFF BUILDING  '!BD40+'WHITE HOUSE'!BD40</f>
        <v>4</v>
      </c>
      <c r="BE40" s="2">
        <f>'STAFF BUILDING  '!BE40+'WHITE HOUSE'!BE40</f>
        <v>0</v>
      </c>
      <c r="BG40" s="2">
        <f>'STAFF BUILDING  '!BG40+'WHITE HOUSE'!BG40</f>
        <v>0</v>
      </c>
      <c r="BH40" s="2" t="str">
        <f>IFERROR('STAFF BUILDING  '!BH40+'WHITE HOUSE'!BH40,"")</f>
        <v/>
      </c>
      <c r="BI40" s="2">
        <f>IFERROR('STAFF BUILDING  '!BI40+'WHITE HOUSE'!BI40,"")</f>
        <v>1</v>
      </c>
      <c r="BJ40" s="2" t="str">
        <f>IFERROR('STAFF BUILDING  '!BJ40+'WHITE HOUSE'!BJ40,"")</f>
        <v/>
      </c>
      <c r="BK40" s="2">
        <f>'STAFF BUILDING  '!BK40+'WHITE HOUSE'!BK40</f>
        <v>1</v>
      </c>
      <c r="BL40" s="2">
        <f>'STAFF BUILDING  '!BL40+'WHITE HOUSE'!BL40</f>
        <v>0</v>
      </c>
      <c r="BN40" s="2" t="str">
        <f>IFERROR('STAFF BUILDING  '!BN40+'WHITE HOUSE'!BN40,"")</f>
        <v/>
      </c>
      <c r="BO40" s="2" t="str">
        <f>IFERROR('STAFF BUILDING  '!BO40+'WHITE HOUSE'!BO40,"")</f>
        <v/>
      </c>
      <c r="BP40" s="2" t="str">
        <f>IFERROR('STAFF BUILDING  '!BP40+'WHITE HOUSE'!BP40,"")</f>
        <v/>
      </c>
      <c r="BQ40" s="2" t="str">
        <f>IFERROR('STAFF BUILDING  '!BQ40+'WHITE HOUSE'!BQ40,"")</f>
        <v/>
      </c>
      <c r="BR40" s="2">
        <f>'STAFF BUILDING  '!BR40+'WHITE HOUSE'!BR40</f>
        <v>0</v>
      </c>
      <c r="BS40" s="2">
        <f>'STAFF BUILDING  '!BS40+'WHITE HOUSE'!BS40</f>
        <v>0</v>
      </c>
      <c r="BU40" s="2" t="str">
        <f>IFERROR('STAFF BUILDING  '!BU40+'WHITE HOUSE'!BU40,"")</f>
        <v/>
      </c>
      <c r="BV40" s="2" t="str">
        <f>IFERROR('STAFF BUILDING  '!BV40+'WHITE HOUSE'!BV40,"")</f>
        <v/>
      </c>
      <c r="BW40" s="2" t="str">
        <f>IFERROR('STAFF BUILDING  '!BW40+'WHITE HOUSE'!BW40,"")</f>
        <v/>
      </c>
      <c r="BX40" s="2" t="str">
        <f>IFERROR('STAFF BUILDING  '!BX40+'WHITE HOUSE'!BX40,"")</f>
        <v/>
      </c>
      <c r="BY40" s="2">
        <f>'STAFF BUILDING  '!BY40+'WHITE HOUSE'!BY40</f>
        <v>0</v>
      </c>
      <c r="BZ40" s="2">
        <f>'STAFF BUILDING  '!BZ40+'WHITE HOUSE'!BZ40</f>
        <v>0</v>
      </c>
      <c r="CB40" s="2">
        <f>'STAFF BUILDING  '!CB40+'WHITE HOUSE'!CB40</f>
        <v>0</v>
      </c>
      <c r="CC40" s="2">
        <f>'STAFF BUILDING  '!CC40+'WHITE HOUSE'!CC40</f>
        <v>0</v>
      </c>
      <c r="CD40" s="2">
        <f>'STAFF BUILDING  '!CD40+'WHITE HOUSE'!CD40</f>
        <v>28</v>
      </c>
      <c r="CE40" s="2">
        <f>'STAFF BUILDING  '!CE40+'WHITE HOUSE'!CE40</f>
        <v>20</v>
      </c>
      <c r="CF40" s="2">
        <f>'STAFF BUILDING  '!CF40+'WHITE HOUSE'!CF40</f>
        <v>48</v>
      </c>
      <c r="CG40" s="2">
        <f>'STAFF BUILDING  '!CG40+'WHITE HOUSE'!CG40</f>
        <v>0</v>
      </c>
      <c r="CI40" s="2">
        <f>'STAFF BUILDING  '!CI40+'WHITE HOUSE'!CI40</f>
        <v>28</v>
      </c>
      <c r="CJ40" s="2">
        <f>'STAFF BUILDING  '!CJ40+'WHITE HOUSE'!CJ40</f>
        <v>148</v>
      </c>
      <c r="CK40" s="2">
        <f>'STAFF BUILDING  '!CK40+'WHITE HOUSE'!CK40</f>
        <v>198</v>
      </c>
      <c r="CL40" s="2">
        <f>'STAFF BUILDING  '!CL40+'WHITE HOUSE'!CL40</f>
        <v>227</v>
      </c>
      <c r="CM40" s="2">
        <f>'STAFF BUILDING  '!CM40+'WHITE HOUSE'!CM40</f>
        <v>601</v>
      </c>
      <c r="CN40" s="2">
        <f>'STAFF BUILDING  '!CN40+'WHITE HOUSE'!CN40</f>
        <v>0</v>
      </c>
      <c r="CP40" s="7" t="s">
        <v>20</v>
      </c>
      <c r="CQ40" s="26">
        <f>'STAFF BUILDING  '!CQ40+'WHITE HOUSE'!CQ40</f>
        <v>16770</v>
      </c>
      <c r="CS40" s="125" t="s">
        <v>20</v>
      </c>
      <c r="CT40" s="26">
        <f t="shared" si="0"/>
        <v>100082.5</v>
      </c>
    </row>
    <row r="41" spans="1:101" x14ac:dyDescent="0.25">
      <c r="A41" s="216"/>
      <c r="B41" t="s">
        <v>3</v>
      </c>
      <c r="C41" s="2">
        <f>'STAFF BUILDING  '!C41+'WHITE HOUSE'!C41</f>
        <v>0</v>
      </c>
      <c r="D41" s="2">
        <f>'STAFF BUILDING  '!D41+'WHITE HOUSE'!D41</f>
        <v>0</v>
      </c>
      <c r="E41" s="2">
        <f>'STAFF BUILDING  '!E41+'WHITE HOUSE'!E41</f>
        <v>6</v>
      </c>
      <c r="F41" s="2">
        <f>'STAFF BUILDING  '!F41+'WHITE HOUSE'!F41</f>
        <v>0</v>
      </c>
      <c r="G41" s="2">
        <f>'STAFF BUILDING  '!G41+'WHITE HOUSE'!G41</f>
        <v>1</v>
      </c>
      <c r="H41" s="2">
        <f>'STAFF BUILDING  '!H41+'WHITE HOUSE'!H41</f>
        <v>0</v>
      </c>
      <c r="I41" s="5"/>
      <c r="J41" s="2">
        <f>'STAFF BUILDING  '!J41+'WHITE HOUSE'!J41</f>
        <v>0</v>
      </c>
      <c r="K41" s="2">
        <f>'STAFF BUILDING  '!K41+'WHITE HOUSE'!K41</f>
        <v>0</v>
      </c>
      <c r="L41" s="2">
        <f>'STAFF BUILDING  '!L41+'WHITE HOUSE'!L41</f>
        <v>18</v>
      </c>
      <c r="M41" s="2">
        <f>'STAFF BUILDING  '!M41+'WHITE HOUSE'!M41</f>
        <v>1</v>
      </c>
      <c r="N41" s="2">
        <f>'STAFF BUILDING  '!N41+'WHITE HOUSE'!N41</f>
        <v>3</v>
      </c>
      <c r="O41" s="2">
        <f>'STAFF BUILDING  '!O41+'WHITE HOUSE'!O41</f>
        <v>0</v>
      </c>
      <c r="P41" s="5"/>
      <c r="Q41" s="2">
        <f>'STAFF BUILDING  '!Q41+'WHITE HOUSE'!Q41</f>
        <v>60</v>
      </c>
      <c r="R41" s="2">
        <f>'STAFF BUILDING  '!R41+'WHITE HOUSE'!R41</f>
        <v>422</v>
      </c>
      <c r="S41" s="2">
        <f>'STAFF BUILDING  '!S41+'WHITE HOUSE'!S41</f>
        <v>571</v>
      </c>
      <c r="T41" s="2">
        <f>'STAFF BUILDING  '!T41+'WHITE HOUSE'!T41</f>
        <v>199</v>
      </c>
      <c r="U41" s="2">
        <f>'STAFF BUILDING  '!U41+'WHITE HOUSE'!U41</f>
        <v>1158</v>
      </c>
      <c r="V41" s="2">
        <f>'STAFF BUILDING  '!V41+'WHITE HOUSE'!V41</f>
        <v>0</v>
      </c>
      <c r="W41" s="5"/>
      <c r="X41" s="2">
        <f>'STAFF BUILDING  '!X41+'WHITE HOUSE'!X41</f>
        <v>319</v>
      </c>
      <c r="Y41" s="2">
        <f>'STAFF BUILDING  '!Y41+'WHITE HOUSE'!Y41</f>
        <v>1101</v>
      </c>
      <c r="Z41" s="2">
        <f>'STAFF BUILDING  '!Z41+'WHITE HOUSE'!Z41</f>
        <v>1407</v>
      </c>
      <c r="AA41" s="2">
        <f>'STAFF BUILDING  '!AA41+'WHITE HOUSE'!AA41</f>
        <v>1380</v>
      </c>
      <c r="AB41" s="2">
        <f>'STAFF BUILDING  '!AB41+'WHITE HOUSE'!AB41</f>
        <v>3955</v>
      </c>
      <c r="AC41" s="2">
        <f>'STAFF BUILDING  '!AC41+'WHITE HOUSE'!AC41</f>
        <v>0</v>
      </c>
      <c r="AD41" s="5"/>
      <c r="AE41" s="2">
        <f>'STAFF BUILDING  '!AE41+'WHITE HOUSE'!AE41</f>
        <v>0</v>
      </c>
      <c r="AF41" s="2">
        <f>'STAFF BUILDING  '!AF41+'WHITE HOUSE'!AF41</f>
        <v>0</v>
      </c>
      <c r="AG41" s="2">
        <f>'STAFF BUILDING  '!AG41+'WHITE HOUSE'!AG41</f>
        <v>63</v>
      </c>
      <c r="AH41" s="2">
        <f>'STAFF BUILDING  '!AH41+'WHITE HOUSE'!AH41</f>
        <v>4</v>
      </c>
      <c r="AI41" s="2">
        <f>'STAFF BUILDING  '!AI41+'WHITE HOUSE'!AI41</f>
        <v>16</v>
      </c>
      <c r="AJ41" s="2">
        <f>'STAFF BUILDING  '!AJ41+'WHITE HOUSE'!AJ41</f>
        <v>0</v>
      </c>
      <c r="AK41" s="5"/>
      <c r="AL41" s="2">
        <f>'STAFF BUILDING  '!AL41+'WHITE HOUSE'!AL41</f>
        <v>0</v>
      </c>
      <c r="AM41" s="2">
        <f>'STAFF BUILDING  '!AM41+'WHITE HOUSE'!AM41</f>
        <v>0</v>
      </c>
      <c r="AN41" s="2">
        <f>'STAFF BUILDING  '!AN41+'WHITE HOUSE'!AN41</f>
        <v>10</v>
      </c>
      <c r="AO41" s="2">
        <f>'STAFF BUILDING  '!AO41+'WHITE HOUSE'!AO41</f>
        <v>0</v>
      </c>
      <c r="AP41" s="2">
        <f>'STAFF BUILDING  '!AP41+'WHITE HOUSE'!AP41</f>
        <v>4</v>
      </c>
      <c r="AQ41" s="2">
        <f>'STAFF BUILDING  '!AQ41+'WHITE HOUSE'!AQ41</f>
        <v>0</v>
      </c>
      <c r="AR41" s="5"/>
      <c r="AS41" s="2">
        <f>'STAFF BUILDING  '!AS41+'WHITE HOUSE'!AS41</f>
        <v>0</v>
      </c>
      <c r="AT41" s="2">
        <f>'STAFF BUILDING  '!AT41+'WHITE HOUSE'!AT41</f>
        <v>0</v>
      </c>
      <c r="AU41" s="2">
        <f>'STAFF BUILDING  '!AU41+'WHITE HOUSE'!AU41</f>
        <v>36</v>
      </c>
      <c r="AV41" s="2">
        <f>'STAFF BUILDING  '!AV41+'WHITE HOUSE'!AV41</f>
        <v>0</v>
      </c>
      <c r="AW41" s="2">
        <f>'STAFF BUILDING  '!AW41+'WHITE HOUSE'!AW41</f>
        <v>0</v>
      </c>
      <c r="AX41" s="2">
        <f>'STAFF BUILDING  '!AX41+'WHITE HOUSE'!AX41</f>
        <v>0</v>
      </c>
      <c r="AY41" s="5"/>
      <c r="AZ41" s="2">
        <f>'STAFF BUILDING  '!AZ41+'WHITE HOUSE'!AZ41</f>
        <v>0</v>
      </c>
      <c r="BA41" s="2">
        <f>'STAFF BUILDING  '!BA41+'WHITE HOUSE'!BA41</f>
        <v>0</v>
      </c>
      <c r="BB41" s="2">
        <f>'STAFF BUILDING  '!BB41+'WHITE HOUSE'!BB41</f>
        <v>57</v>
      </c>
      <c r="BC41" s="2">
        <f>'STAFF BUILDING  '!BC41+'WHITE HOUSE'!BC41</f>
        <v>16</v>
      </c>
      <c r="BD41" s="2">
        <f>'STAFF BUILDING  '!BD41+'WHITE HOUSE'!BD41</f>
        <v>73</v>
      </c>
      <c r="BE41" s="2">
        <f>'STAFF BUILDING  '!BE41+'WHITE HOUSE'!BE41</f>
        <v>0</v>
      </c>
      <c r="BF41" s="5"/>
      <c r="BG41" s="2">
        <f>'STAFF BUILDING  '!BG41+'WHITE HOUSE'!BG41</f>
        <v>0</v>
      </c>
      <c r="BH41" s="2">
        <f>'STAFF BUILDING  '!BH41+'WHITE HOUSE'!BH41</f>
        <v>0</v>
      </c>
      <c r="BI41" s="2">
        <f>'STAFF BUILDING  '!BI41+'WHITE HOUSE'!BI41</f>
        <v>13</v>
      </c>
      <c r="BJ41" s="2">
        <f>'STAFF BUILDING  '!BJ41+'WHITE HOUSE'!BJ41</f>
        <v>1</v>
      </c>
      <c r="BK41" s="2">
        <f>'STAFF BUILDING  '!BK41+'WHITE HOUSE'!BK41</f>
        <v>2</v>
      </c>
      <c r="BL41" s="2">
        <f>'STAFF BUILDING  '!BL41+'WHITE HOUSE'!BL41</f>
        <v>0</v>
      </c>
      <c r="BM41" s="5"/>
      <c r="BN41" s="2">
        <f>'STAFF BUILDING  '!BN41+'WHITE HOUSE'!BN41</f>
        <v>0</v>
      </c>
      <c r="BO41" s="2">
        <f>'STAFF BUILDING  '!BO41+'WHITE HOUSE'!BO41</f>
        <v>0</v>
      </c>
      <c r="BP41" s="2">
        <f>'STAFF BUILDING  '!BP41+'WHITE HOUSE'!BP41</f>
        <v>7</v>
      </c>
      <c r="BQ41" s="2">
        <f>'STAFF BUILDING  '!BQ41+'WHITE HOUSE'!BQ41</f>
        <v>0</v>
      </c>
      <c r="BR41" s="2">
        <f>'STAFF BUILDING  '!BR41+'WHITE HOUSE'!BR41</f>
        <v>0</v>
      </c>
      <c r="BS41" s="2">
        <f>'STAFF BUILDING  '!BS41+'WHITE HOUSE'!BS41</f>
        <v>0</v>
      </c>
      <c r="BT41" s="5"/>
      <c r="BU41" s="2">
        <f>'STAFF BUILDING  '!BU41+'WHITE HOUSE'!BU41</f>
        <v>0</v>
      </c>
      <c r="BV41" s="2">
        <f>'STAFF BUILDING  '!BV41+'WHITE HOUSE'!BV41</f>
        <v>0</v>
      </c>
      <c r="BW41" s="2">
        <f>'STAFF BUILDING  '!BW41+'WHITE HOUSE'!BW41</f>
        <v>30</v>
      </c>
      <c r="BX41" s="2">
        <f>'STAFF BUILDING  '!BX41+'WHITE HOUSE'!BX41</f>
        <v>1</v>
      </c>
      <c r="BY41" s="2">
        <f>'STAFF BUILDING  '!BY41+'WHITE HOUSE'!BY41</f>
        <v>5</v>
      </c>
      <c r="BZ41" s="2">
        <f>'STAFF BUILDING  '!BZ41+'WHITE HOUSE'!BZ41</f>
        <v>0</v>
      </c>
      <c r="CA41" s="5"/>
      <c r="CB41" s="2">
        <f>'STAFF BUILDING  '!CB41+'WHITE HOUSE'!CB41</f>
        <v>0</v>
      </c>
      <c r="CC41" s="2">
        <f>'STAFF BUILDING  '!CC41+'WHITE HOUSE'!CC41</f>
        <v>0</v>
      </c>
      <c r="CD41" s="2">
        <f>'STAFF BUILDING  '!CD41+'WHITE HOUSE'!CD41</f>
        <v>1002</v>
      </c>
      <c r="CE41" s="2">
        <f>'STAFF BUILDING  '!CE41+'WHITE HOUSE'!CE41</f>
        <v>336</v>
      </c>
      <c r="CF41" s="2">
        <f>'STAFF BUILDING  '!CF41+'WHITE HOUSE'!CF41</f>
        <v>1338</v>
      </c>
      <c r="CG41" s="2">
        <f>'STAFF BUILDING  '!CG41+'WHITE HOUSE'!CG41</f>
        <v>0</v>
      </c>
      <c r="CI41" s="2">
        <f>'STAFF BUILDING  '!CI41+'WHITE HOUSE'!CI41</f>
        <v>379</v>
      </c>
      <c r="CJ41" s="2">
        <f>'STAFF BUILDING  '!CJ41+'WHITE HOUSE'!CJ41</f>
        <v>1523</v>
      </c>
      <c r="CK41" s="2">
        <f>'STAFF BUILDING  '!CK41+'WHITE HOUSE'!CK41</f>
        <v>3220</v>
      </c>
      <c r="CL41" s="2">
        <f>'STAFF BUILDING  '!CL41+'WHITE HOUSE'!CL41</f>
        <v>1938</v>
      </c>
      <c r="CM41" s="2">
        <f>'STAFF BUILDING  '!CM41+'WHITE HOUSE'!CM41</f>
        <v>6555</v>
      </c>
      <c r="CN41" s="2">
        <f>'STAFF BUILDING  '!CN41+'WHITE HOUSE'!CN41</f>
        <v>0</v>
      </c>
      <c r="CP41" s="7" t="s">
        <v>36</v>
      </c>
      <c r="CQ41" s="26">
        <f>'STAFF BUILDING  '!CQ41+'WHITE HOUSE'!CQ41</f>
        <v>8277.5</v>
      </c>
      <c r="CS41" s="125" t="s">
        <v>36</v>
      </c>
      <c r="CT41" s="26">
        <f t="shared" si="0"/>
        <v>43860</v>
      </c>
    </row>
    <row r="42" spans="1:101" x14ac:dyDescent="0.25">
      <c r="B42" t="s">
        <v>2</v>
      </c>
      <c r="C42" s="2">
        <f>'STAFF BUILDING  '!C42+'WHITE HOUSE'!C42</f>
        <v>0</v>
      </c>
      <c r="D42" s="2">
        <f>'STAFF BUILDING  '!D42+'WHITE HOUSE'!D42</f>
        <v>0</v>
      </c>
      <c r="E42" s="2">
        <f>'STAFF BUILDING  '!E42+'WHITE HOUSE'!E42</f>
        <v>6600</v>
      </c>
      <c r="F42" s="2">
        <f>'STAFF BUILDING  '!F42+'WHITE HOUSE'!F42</f>
        <v>0</v>
      </c>
      <c r="G42" s="2">
        <f>'STAFF BUILDING  '!G42+'WHITE HOUSE'!G42</f>
        <v>100</v>
      </c>
      <c r="H42" s="2">
        <f>'STAFF BUILDING  '!H42+'WHITE HOUSE'!H42</f>
        <v>0</v>
      </c>
      <c r="I42" s="3"/>
      <c r="J42" s="2">
        <f>'STAFF BUILDING  '!J42+'WHITE HOUSE'!J42</f>
        <v>0</v>
      </c>
      <c r="K42" s="2">
        <f>'STAFF BUILDING  '!K42+'WHITE HOUSE'!K42</f>
        <v>0</v>
      </c>
      <c r="L42" s="2">
        <f>'STAFF BUILDING  '!L42+'WHITE HOUSE'!L42</f>
        <v>19800</v>
      </c>
      <c r="M42" s="2">
        <f>'STAFF BUILDING  '!M42+'WHITE HOUSE'!M42</f>
        <v>1100</v>
      </c>
      <c r="N42" s="2">
        <f>'STAFF BUILDING  '!N42+'WHITE HOUSE'!N42</f>
        <v>300</v>
      </c>
      <c r="O42" s="2">
        <f>'STAFF BUILDING  '!O42+'WHITE HOUSE'!O42</f>
        <v>0</v>
      </c>
      <c r="P42" s="3"/>
      <c r="Q42" s="2">
        <f>'STAFF BUILDING  '!Q42+'WHITE HOUSE'!Q42</f>
        <v>42000</v>
      </c>
      <c r="R42" s="2">
        <f>'STAFF BUILDING  '!R42+'WHITE HOUSE'!R42</f>
        <v>295400</v>
      </c>
      <c r="S42" s="2">
        <f>'STAFF BUILDING  '!S42+'WHITE HOUSE'!S42</f>
        <v>628100</v>
      </c>
      <c r="T42" s="2">
        <f>'STAFF BUILDING  '!T42+'WHITE HOUSE'!T42</f>
        <v>218900</v>
      </c>
      <c r="U42" s="2">
        <f>'STAFF BUILDING  '!U42+'WHITE HOUSE'!U42</f>
        <v>115800</v>
      </c>
      <c r="V42" s="2">
        <f>'STAFF BUILDING  '!V42+'WHITE HOUSE'!V42</f>
        <v>0</v>
      </c>
      <c r="W42" s="3"/>
      <c r="X42" s="2">
        <f>'STAFF BUILDING  '!X42+'WHITE HOUSE'!X42</f>
        <v>223300</v>
      </c>
      <c r="Y42" s="2">
        <f>'STAFF BUILDING  '!Y42+'WHITE HOUSE'!Y42</f>
        <v>770700</v>
      </c>
      <c r="Z42" s="2">
        <f>'STAFF BUILDING  '!Z42+'WHITE HOUSE'!Z42</f>
        <v>1547700</v>
      </c>
      <c r="AA42" s="2">
        <f>'STAFF BUILDING  '!AA42+'WHITE HOUSE'!AA42</f>
        <v>1518000</v>
      </c>
      <c r="AB42" s="2">
        <f>'STAFF BUILDING  '!AB42+'WHITE HOUSE'!AB42</f>
        <v>395500</v>
      </c>
      <c r="AC42" s="2">
        <f>'STAFF BUILDING  '!AC42+'WHITE HOUSE'!AC42</f>
        <v>0</v>
      </c>
      <c r="AD42" s="3"/>
      <c r="AE42" s="2">
        <f>'STAFF BUILDING  '!AE42+'WHITE HOUSE'!AE42</f>
        <v>0</v>
      </c>
      <c r="AF42" s="2">
        <f>'STAFF BUILDING  '!AF42+'WHITE HOUSE'!AF42</f>
        <v>0</v>
      </c>
      <c r="AG42" s="2">
        <f>'STAFF BUILDING  '!AG42+'WHITE HOUSE'!AG42</f>
        <v>69300</v>
      </c>
      <c r="AH42" s="2">
        <f>'STAFF BUILDING  '!AH42+'WHITE HOUSE'!AH42</f>
        <v>4400</v>
      </c>
      <c r="AI42" s="2">
        <f>'STAFF BUILDING  '!AI42+'WHITE HOUSE'!AI42</f>
        <v>1600</v>
      </c>
      <c r="AJ42" s="2">
        <f>'STAFF BUILDING  '!AJ42+'WHITE HOUSE'!AJ42</f>
        <v>0</v>
      </c>
      <c r="AK42" s="3"/>
      <c r="AL42" s="2">
        <f>'STAFF BUILDING  '!AL42+'WHITE HOUSE'!AL42</f>
        <v>0</v>
      </c>
      <c r="AM42" s="2">
        <f>'STAFF BUILDING  '!AM42+'WHITE HOUSE'!AM42</f>
        <v>0</v>
      </c>
      <c r="AN42" s="2">
        <f>'STAFF BUILDING  '!AN42+'WHITE HOUSE'!AN42</f>
        <v>11000</v>
      </c>
      <c r="AO42" s="2">
        <f>'STAFF BUILDING  '!AO42+'WHITE HOUSE'!AO42</f>
        <v>0</v>
      </c>
      <c r="AP42" s="2">
        <f>'STAFF BUILDING  '!AP42+'WHITE HOUSE'!AP42</f>
        <v>400</v>
      </c>
      <c r="AQ42" s="2">
        <f>'STAFF BUILDING  '!AQ42+'WHITE HOUSE'!AQ42</f>
        <v>0</v>
      </c>
      <c r="AR42" s="3"/>
      <c r="AS42" s="2">
        <f>'STAFF BUILDING  '!AS42+'WHITE HOUSE'!AS42</f>
        <v>0</v>
      </c>
      <c r="AT42" s="2">
        <f>'STAFF BUILDING  '!AT42+'WHITE HOUSE'!AT42</f>
        <v>0</v>
      </c>
      <c r="AU42" s="2">
        <f>'STAFF BUILDING  '!AU42+'WHITE HOUSE'!AU42</f>
        <v>39600</v>
      </c>
      <c r="AV42" s="2">
        <f>'STAFF BUILDING  '!AV42+'WHITE HOUSE'!AV42</f>
        <v>0</v>
      </c>
      <c r="AW42" s="2">
        <f>'STAFF BUILDING  '!AW42+'WHITE HOUSE'!AW42</f>
        <v>0</v>
      </c>
      <c r="AX42" s="2">
        <f>'STAFF BUILDING  '!AX42+'WHITE HOUSE'!AX42</f>
        <v>0</v>
      </c>
      <c r="AY42" s="3"/>
      <c r="AZ42" s="2">
        <f>'STAFF BUILDING  '!AZ42+'WHITE HOUSE'!AZ42</f>
        <v>0</v>
      </c>
      <c r="BA42" s="2">
        <f>'STAFF BUILDING  '!BA42+'WHITE HOUSE'!BA42</f>
        <v>0</v>
      </c>
      <c r="BB42" s="2">
        <f>'STAFF BUILDING  '!BB42+'WHITE HOUSE'!BB42</f>
        <v>62700</v>
      </c>
      <c r="BC42" s="2">
        <f>'STAFF BUILDING  '!BC42+'WHITE HOUSE'!BC42</f>
        <v>17600</v>
      </c>
      <c r="BD42" s="2">
        <f>'STAFF BUILDING  '!BD42+'WHITE HOUSE'!BD42</f>
        <v>7300</v>
      </c>
      <c r="BE42" s="2">
        <f>'STAFF BUILDING  '!BE42+'WHITE HOUSE'!BE42</f>
        <v>0</v>
      </c>
      <c r="BF42" s="3"/>
      <c r="BG42" s="2">
        <f>'STAFF BUILDING  '!BG42+'WHITE HOUSE'!BG42</f>
        <v>0</v>
      </c>
      <c r="BH42" s="2">
        <f>'STAFF BUILDING  '!BH42+'WHITE HOUSE'!BH42</f>
        <v>0</v>
      </c>
      <c r="BI42" s="2">
        <f>'STAFF BUILDING  '!BI42+'WHITE HOUSE'!BI42</f>
        <v>14300</v>
      </c>
      <c r="BJ42" s="2">
        <f>'STAFF BUILDING  '!BJ42+'WHITE HOUSE'!BJ42</f>
        <v>1100</v>
      </c>
      <c r="BK42" s="2">
        <f>'STAFF BUILDING  '!BK42+'WHITE HOUSE'!BK42</f>
        <v>200</v>
      </c>
      <c r="BL42" s="2">
        <f>'STAFF BUILDING  '!BL42+'WHITE HOUSE'!BL42</f>
        <v>0</v>
      </c>
      <c r="BM42" s="3"/>
      <c r="BN42" s="2">
        <f>'STAFF BUILDING  '!BN42+'WHITE HOUSE'!BN42</f>
        <v>0</v>
      </c>
      <c r="BO42" s="2">
        <f>'STAFF BUILDING  '!BO42+'WHITE HOUSE'!BO42</f>
        <v>0</v>
      </c>
      <c r="BP42" s="2">
        <f>'STAFF BUILDING  '!BP42+'WHITE HOUSE'!BP42</f>
        <v>7700</v>
      </c>
      <c r="BQ42" s="2">
        <f>'STAFF BUILDING  '!BQ42+'WHITE HOUSE'!BQ42</f>
        <v>0</v>
      </c>
      <c r="BR42" s="2">
        <f>'STAFF BUILDING  '!BR42+'WHITE HOUSE'!BR42</f>
        <v>0</v>
      </c>
      <c r="BS42" s="2">
        <f>'STAFF BUILDING  '!BS42+'WHITE HOUSE'!BS42</f>
        <v>0</v>
      </c>
      <c r="BT42" s="3"/>
      <c r="BU42" s="2">
        <f>'STAFF BUILDING  '!BU42+'WHITE HOUSE'!BU42</f>
        <v>0</v>
      </c>
      <c r="BV42" s="2">
        <f>'STAFF BUILDING  '!BV42+'WHITE HOUSE'!BV42</f>
        <v>0</v>
      </c>
      <c r="BW42" s="2">
        <f>'STAFF BUILDING  '!BW42+'WHITE HOUSE'!BW42</f>
        <v>33000</v>
      </c>
      <c r="BX42" s="2">
        <f>'STAFF BUILDING  '!BX42+'WHITE HOUSE'!BX42</f>
        <v>1100</v>
      </c>
      <c r="BY42" s="2">
        <f>'STAFF BUILDING  '!BY42+'WHITE HOUSE'!BY42</f>
        <v>500</v>
      </c>
      <c r="BZ42" s="2">
        <f>'STAFF BUILDING  '!BZ42+'WHITE HOUSE'!BZ42</f>
        <v>0</v>
      </c>
      <c r="CA42" s="3"/>
      <c r="CB42" s="2">
        <f>'STAFF BUILDING  '!CB42+'WHITE HOUSE'!CB42</f>
        <v>0</v>
      </c>
      <c r="CC42" s="2">
        <f>'STAFF BUILDING  '!CC42+'WHITE HOUSE'!CC42</f>
        <v>0</v>
      </c>
      <c r="CD42" s="2">
        <f>'STAFF BUILDING  '!CD42+'WHITE HOUSE'!CD42</f>
        <v>1102200</v>
      </c>
      <c r="CE42" s="2">
        <f>'STAFF BUILDING  '!CE42+'WHITE HOUSE'!CE42</f>
        <v>369600</v>
      </c>
      <c r="CF42" s="2">
        <f>'STAFF BUILDING  '!CF42+'WHITE HOUSE'!CF42</f>
        <v>133800</v>
      </c>
      <c r="CG42" s="2">
        <f>'STAFF BUILDING  '!CG42+'WHITE HOUSE'!CG42</f>
        <v>0</v>
      </c>
      <c r="CH42" s="3"/>
      <c r="CI42" s="25">
        <f>'STAFF BUILDING  '!CI42+'WHITE HOUSE'!CI42</f>
        <v>265300</v>
      </c>
      <c r="CJ42" s="25">
        <f>'STAFF BUILDING  '!CJ42+'WHITE HOUSE'!CJ42</f>
        <v>1066100</v>
      </c>
      <c r="CK42" s="25">
        <f>'STAFF BUILDING  '!CK42+'WHITE HOUSE'!CK42</f>
        <v>3542000</v>
      </c>
      <c r="CL42" s="25">
        <f>'STAFF BUILDING  '!CL42+'WHITE HOUSE'!CL42</f>
        <v>2131800</v>
      </c>
      <c r="CM42" s="25">
        <f>'STAFF BUILDING  '!CM42+'WHITE HOUSE'!CM42</f>
        <v>655500</v>
      </c>
      <c r="CN42" s="25">
        <f>'STAFF BUILDING  '!CN42+'WHITE HOUSE'!CN42</f>
        <v>0</v>
      </c>
      <c r="CP42" s="7" t="s">
        <v>18</v>
      </c>
      <c r="CQ42" s="26">
        <f>'STAFF BUILDING  '!CQ42+'WHITE HOUSE'!CQ42</f>
        <v>37195</v>
      </c>
      <c r="CS42" s="125" t="s">
        <v>18</v>
      </c>
      <c r="CT42" s="26">
        <f t="shared" si="0"/>
        <v>216397.5</v>
      </c>
      <c r="CV42" s="219" t="s">
        <v>74</v>
      </c>
      <c r="CW42" s="219"/>
    </row>
    <row r="43" spans="1:101" x14ac:dyDescent="0.25">
      <c r="B43" t="s">
        <v>1</v>
      </c>
      <c r="C43" s="2">
        <f>'STAFF BUILDING  '!C43+'WHITE HOUSE'!C43</f>
        <v>0</v>
      </c>
      <c r="D43" s="2">
        <f>'STAFF BUILDING  '!D43+'WHITE HOUSE'!D43</f>
        <v>0</v>
      </c>
      <c r="E43" s="2">
        <f>'STAFF BUILDING  '!E43+'WHITE HOUSE'!E43</f>
        <v>495</v>
      </c>
      <c r="F43" s="2">
        <f>'STAFF BUILDING  '!F43+'WHITE HOUSE'!F43</f>
        <v>0</v>
      </c>
      <c r="G43" s="2">
        <f>'STAFF BUILDING  '!G43+'WHITE HOUSE'!G43</f>
        <v>7.5</v>
      </c>
      <c r="H43" s="2">
        <f>'STAFF BUILDING  '!H43+'WHITE HOUSE'!H43</f>
        <v>0</v>
      </c>
      <c r="I43" s="3"/>
      <c r="J43" s="2">
        <f>'STAFF BUILDING  '!J43+'WHITE HOUSE'!J43</f>
        <v>0</v>
      </c>
      <c r="K43" s="2">
        <f>'STAFF BUILDING  '!K43+'WHITE HOUSE'!K43</f>
        <v>0</v>
      </c>
      <c r="L43" s="2">
        <f>'STAFF BUILDING  '!L43+'WHITE HOUSE'!L43</f>
        <v>1485</v>
      </c>
      <c r="M43" s="2">
        <f>'STAFF BUILDING  '!M43+'WHITE HOUSE'!M43</f>
        <v>82.5</v>
      </c>
      <c r="N43" s="2">
        <f>'STAFF BUILDING  '!N43+'WHITE HOUSE'!N43</f>
        <v>22.5</v>
      </c>
      <c r="O43" s="2">
        <f>'STAFF BUILDING  '!O43+'WHITE HOUSE'!O43</f>
        <v>0</v>
      </c>
      <c r="P43" s="3"/>
      <c r="Q43" s="2">
        <f>'STAFF BUILDING  '!Q43+'WHITE HOUSE'!Q43</f>
        <v>3150</v>
      </c>
      <c r="R43" s="2">
        <f>'STAFF BUILDING  '!R43+'WHITE HOUSE'!R43</f>
        <v>22155</v>
      </c>
      <c r="S43" s="2">
        <f>'STAFF BUILDING  '!S43+'WHITE HOUSE'!S43</f>
        <v>47107.5</v>
      </c>
      <c r="T43" s="2">
        <f>'STAFF BUILDING  '!T43+'WHITE HOUSE'!T43</f>
        <v>16417.5</v>
      </c>
      <c r="U43" s="2">
        <f>'STAFF BUILDING  '!U43+'WHITE HOUSE'!U43</f>
        <v>8685</v>
      </c>
      <c r="V43" s="2">
        <f>'STAFF BUILDING  '!V43+'WHITE HOUSE'!V43</f>
        <v>0</v>
      </c>
      <c r="W43" s="3"/>
      <c r="X43" s="2">
        <f>'STAFF BUILDING  '!X43+'WHITE HOUSE'!X43</f>
        <v>16747.5</v>
      </c>
      <c r="Y43" s="2">
        <f>'STAFF BUILDING  '!Y43+'WHITE HOUSE'!Y43</f>
        <v>57802.5</v>
      </c>
      <c r="Z43" s="2">
        <f>'STAFF BUILDING  '!Z43+'WHITE HOUSE'!Z43</f>
        <v>116077.5</v>
      </c>
      <c r="AA43" s="2">
        <f>'STAFF BUILDING  '!AA43+'WHITE HOUSE'!AA43</f>
        <v>113850</v>
      </c>
      <c r="AB43" s="2">
        <f>'STAFF BUILDING  '!AB43+'WHITE HOUSE'!AB43</f>
        <v>29662.5</v>
      </c>
      <c r="AC43" s="2">
        <f>'STAFF BUILDING  '!AC43+'WHITE HOUSE'!AC43</f>
        <v>0</v>
      </c>
      <c r="AD43" s="3"/>
      <c r="AE43" s="2">
        <f>'STAFF BUILDING  '!AE43+'WHITE HOUSE'!AE43</f>
        <v>0</v>
      </c>
      <c r="AF43" s="2">
        <f>'STAFF BUILDING  '!AF43+'WHITE HOUSE'!AF43</f>
        <v>0</v>
      </c>
      <c r="AG43" s="2">
        <f>'STAFF BUILDING  '!AG43+'WHITE HOUSE'!AG43</f>
        <v>5197.5</v>
      </c>
      <c r="AH43" s="2">
        <f>'STAFF BUILDING  '!AH43+'WHITE HOUSE'!AH43</f>
        <v>330</v>
      </c>
      <c r="AI43" s="2">
        <f>'STAFF BUILDING  '!AI43+'WHITE HOUSE'!AI43</f>
        <v>120</v>
      </c>
      <c r="AJ43" s="2">
        <f>'STAFF BUILDING  '!AJ43+'WHITE HOUSE'!AJ43</f>
        <v>0</v>
      </c>
      <c r="AK43" s="3"/>
      <c r="AL43" s="2">
        <f>'STAFF BUILDING  '!AL43+'WHITE HOUSE'!AL43</f>
        <v>0</v>
      </c>
      <c r="AM43" s="2">
        <f>'STAFF BUILDING  '!AM43+'WHITE HOUSE'!AM43</f>
        <v>0</v>
      </c>
      <c r="AN43" s="2">
        <f>'STAFF BUILDING  '!AN43+'WHITE HOUSE'!AN43</f>
        <v>825</v>
      </c>
      <c r="AO43" s="2">
        <f>'STAFF BUILDING  '!AO43+'WHITE HOUSE'!AO43</f>
        <v>0</v>
      </c>
      <c r="AP43" s="2">
        <f>'STAFF BUILDING  '!AP43+'WHITE HOUSE'!AP43</f>
        <v>30</v>
      </c>
      <c r="AQ43" s="2">
        <f>'STAFF BUILDING  '!AQ43+'WHITE HOUSE'!AQ43</f>
        <v>0</v>
      </c>
      <c r="AR43" s="3"/>
      <c r="AS43" s="2">
        <f>'STAFF BUILDING  '!AS43+'WHITE HOUSE'!AS43</f>
        <v>0</v>
      </c>
      <c r="AT43" s="2">
        <f>'STAFF BUILDING  '!AT43+'WHITE HOUSE'!AT43</f>
        <v>0</v>
      </c>
      <c r="AU43" s="2">
        <f>'STAFF BUILDING  '!AU43+'WHITE HOUSE'!AU43</f>
        <v>2970</v>
      </c>
      <c r="AV43" s="2">
        <f>'STAFF BUILDING  '!AV43+'WHITE HOUSE'!AV43</f>
        <v>0</v>
      </c>
      <c r="AW43" s="2">
        <f>'STAFF BUILDING  '!AW43+'WHITE HOUSE'!AW43</f>
        <v>0</v>
      </c>
      <c r="AX43" s="2">
        <f>'STAFF BUILDING  '!AX43+'WHITE HOUSE'!AX43</f>
        <v>0</v>
      </c>
      <c r="AY43" s="3"/>
      <c r="AZ43" s="2">
        <f>'STAFF BUILDING  '!AZ43+'WHITE HOUSE'!AZ43</f>
        <v>0</v>
      </c>
      <c r="BA43" s="2">
        <f>'STAFF BUILDING  '!BA43+'WHITE HOUSE'!BA43</f>
        <v>0</v>
      </c>
      <c r="BB43" s="2">
        <f>'STAFF BUILDING  '!BB43+'WHITE HOUSE'!BB43</f>
        <v>4702.5</v>
      </c>
      <c r="BC43" s="2">
        <f>'STAFF BUILDING  '!BC43+'WHITE HOUSE'!BC43</f>
        <v>1320</v>
      </c>
      <c r="BD43" s="2">
        <f>'STAFF BUILDING  '!BD43+'WHITE HOUSE'!BD43</f>
        <v>547.5</v>
      </c>
      <c r="BE43" s="2">
        <f>'STAFF BUILDING  '!BE43+'WHITE HOUSE'!BE43</f>
        <v>0</v>
      </c>
      <c r="BF43" s="3"/>
      <c r="BG43" s="2">
        <f>'STAFF BUILDING  '!BG43+'WHITE HOUSE'!BG43</f>
        <v>0</v>
      </c>
      <c r="BH43" s="2">
        <f>'STAFF BUILDING  '!BH43+'WHITE HOUSE'!BH43</f>
        <v>0</v>
      </c>
      <c r="BI43" s="2">
        <f>'STAFF BUILDING  '!BI43+'WHITE HOUSE'!BI43</f>
        <v>1072.5</v>
      </c>
      <c r="BJ43" s="2">
        <f>'STAFF BUILDING  '!BJ43+'WHITE HOUSE'!BJ43</f>
        <v>82.5</v>
      </c>
      <c r="BK43" s="2">
        <f>'STAFF BUILDING  '!BK43+'WHITE HOUSE'!BK43</f>
        <v>15</v>
      </c>
      <c r="BL43" s="2">
        <f>'STAFF BUILDING  '!BL43+'WHITE HOUSE'!BL43</f>
        <v>0</v>
      </c>
      <c r="BM43" s="3"/>
      <c r="BN43" s="2">
        <f>'STAFF BUILDING  '!BN43+'WHITE HOUSE'!BN43</f>
        <v>0</v>
      </c>
      <c r="BO43" s="2">
        <f>'STAFF BUILDING  '!BO43+'WHITE HOUSE'!BO43</f>
        <v>0</v>
      </c>
      <c r="BP43" s="2">
        <f>'STAFF BUILDING  '!BP43+'WHITE HOUSE'!BP43</f>
        <v>577.5</v>
      </c>
      <c r="BQ43" s="2">
        <f>'STAFF BUILDING  '!BQ43+'WHITE HOUSE'!BQ43</f>
        <v>0</v>
      </c>
      <c r="BR43" s="2">
        <f>'STAFF BUILDING  '!BR43+'WHITE HOUSE'!BR43</f>
        <v>0</v>
      </c>
      <c r="BS43" s="2">
        <f>'STAFF BUILDING  '!BS43+'WHITE HOUSE'!BS43</f>
        <v>0</v>
      </c>
      <c r="BT43" s="3"/>
      <c r="BU43" s="2">
        <f>'STAFF BUILDING  '!BU43+'WHITE HOUSE'!BU43</f>
        <v>0</v>
      </c>
      <c r="BV43" s="2">
        <f>'STAFF BUILDING  '!BV43+'WHITE HOUSE'!BV43</f>
        <v>0</v>
      </c>
      <c r="BW43" s="2">
        <f>'STAFF BUILDING  '!BW43+'WHITE HOUSE'!BW43</f>
        <v>2475</v>
      </c>
      <c r="BX43" s="2">
        <f>'STAFF BUILDING  '!BX43+'WHITE HOUSE'!BX43</f>
        <v>82.5</v>
      </c>
      <c r="BY43" s="2">
        <f>'STAFF BUILDING  '!BY43+'WHITE HOUSE'!BY43</f>
        <v>37.5</v>
      </c>
      <c r="BZ43" s="2">
        <f>'STAFF BUILDING  '!BZ43+'WHITE HOUSE'!BZ43</f>
        <v>0</v>
      </c>
      <c r="CA43" s="3"/>
      <c r="CB43" s="2">
        <f>'STAFF BUILDING  '!CB43+'WHITE HOUSE'!CB43</f>
        <v>0</v>
      </c>
      <c r="CC43" s="2">
        <f>'STAFF BUILDING  '!CC43+'WHITE HOUSE'!CC43</f>
        <v>0</v>
      </c>
      <c r="CD43" s="2">
        <f>'STAFF BUILDING  '!CD43+'WHITE HOUSE'!CD43</f>
        <v>82665</v>
      </c>
      <c r="CE43" s="2">
        <f>'STAFF BUILDING  '!CE43+'WHITE HOUSE'!CE43</f>
        <v>27720</v>
      </c>
      <c r="CF43" s="2">
        <f>'STAFF BUILDING  '!CF43+'WHITE HOUSE'!CF43</f>
        <v>10035</v>
      </c>
      <c r="CG43" s="2">
        <f>'STAFF BUILDING  '!CG43+'WHITE HOUSE'!CG43</f>
        <v>0</v>
      </c>
      <c r="CH43" s="3"/>
      <c r="CI43" s="25">
        <f>'STAFF BUILDING  '!CI43+'WHITE HOUSE'!CI43</f>
        <v>19897.5</v>
      </c>
      <c r="CJ43" s="25">
        <f>'STAFF BUILDING  '!CJ43+'WHITE HOUSE'!CJ43</f>
        <v>79957.5</v>
      </c>
      <c r="CK43" s="25">
        <f>'STAFF BUILDING  '!CK43+'WHITE HOUSE'!CK43</f>
        <v>265650</v>
      </c>
      <c r="CL43" s="25">
        <f>'STAFF BUILDING  '!CL43+'WHITE HOUSE'!CL43</f>
        <v>159885</v>
      </c>
      <c r="CM43" s="25">
        <f>'STAFF BUILDING  '!CM43+'WHITE HOUSE'!CM43</f>
        <v>49162.5</v>
      </c>
      <c r="CN43" s="25">
        <f>'STAFF BUILDING  '!CN43+'WHITE HOUSE'!CN43</f>
        <v>0</v>
      </c>
      <c r="CP43" s="7" t="s">
        <v>154</v>
      </c>
      <c r="CQ43" s="26">
        <f>'STAFF BUILDING  '!CQ43+'WHITE HOUSE'!CQ43</f>
        <v>1726020</v>
      </c>
      <c r="CS43" s="127" t="s">
        <v>154</v>
      </c>
      <c r="CT43" s="26">
        <f t="shared" si="0"/>
        <v>6923430</v>
      </c>
      <c r="CV43" s="125" t="s">
        <v>28</v>
      </c>
      <c r="CW43" s="26">
        <f t="shared" ref="CW43" si="1">SUMIF($CP$2:$CP$89,CV43,$CQ$2:$CQ$89)</f>
        <v>208120</v>
      </c>
    </row>
    <row r="44" spans="1:101" x14ac:dyDescent="0.25">
      <c r="B44" t="s">
        <v>0</v>
      </c>
      <c r="C44" s="2">
        <f>'STAFF BUILDING  '!C44+'WHITE HOUSE'!C44</f>
        <v>0</v>
      </c>
      <c r="D44" s="2">
        <f>'STAFF BUILDING  '!D44+'WHITE HOUSE'!D44</f>
        <v>0</v>
      </c>
      <c r="E44" s="2">
        <f>'STAFF BUILDING  '!E44+'WHITE HOUSE'!E44</f>
        <v>7095</v>
      </c>
      <c r="F44" s="2">
        <f>'STAFF BUILDING  '!F44+'WHITE HOUSE'!F44</f>
        <v>0</v>
      </c>
      <c r="G44" s="2">
        <f>'STAFF BUILDING  '!G44+'WHITE HOUSE'!G44</f>
        <v>107.5</v>
      </c>
      <c r="H44" s="2">
        <f>'STAFF BUILDING  '!H44+'WHITE HOUSE'!H44</f>
        <v>0</v>
      </c>
      <c r="J44" s="2">
        <f>'STAFF BUILDING  '!J44+'WHITE HOUSE'!J44</f>
        <v>0</v>
      </c>
      <c r="K44" s="2">
        <f>'STAFF BUILDING  '!K44+'WHITE HOUSE'!K44</f>
        <v>0</v>
      </c>
      <c r="L44" s="2">
        <f>'STAFF BUILDING  '!L44+'WHITE HOUSE'!L44</f>
        <v>21285</v>
      </c>
      <c r="M44" s="2">
        <f>'STAFF BUILDING  '!M44+'WHITE HOUSE'!M44</f>
        <v>1182.5</v>
      </c>
      <c r="N44" s="2">
        <f>'STAFF BUILDING  '!N44+'WHITE HOUSE'!N44</f>
        <v>322.5</v>
      </c>
      <c r="O44" s="2">
        <f>'STAFF BUILDING  '!O44+'WHITE HOUSE'!O44</f>
        <v>0</v>
      </c>
      <c r="Q44" s="2">
        <f>'STAFF BUILDING  '!Q44+'WHITE HOUSE'!Q44</f>
        <v>45150</v>
      </c>
      <c r="R44" s="2">
        <f>'STAFF BUILDING  '!R44+'WHITE HOUSE'!R44</f>
        <v>317555</v>
      </c>
      <c r="S44" s="2">
        <f>'STAFF BUILDING  '!S44+'WHITE HOUSE'!S44</f>
        <v>675207.5</v>
      </c>
      <c r="T44" s="2">
        <f>'STAFF BUILDING  '!T44+'WHITE HOUSE'!T44</f>
        <v>235317.5</v>
      </c>
      <c r="U44" s="2">
        <f>'STAFF BUILDING  '!U44+'WHITE HOUSE'!U44</f>
        <v>124485</v>
      </c>
      <c r="V44" s="2">
        <f>'STAFF BUILDING  '!V44+'WHITE HOUSE'!V44</f>
        <v>0</v>
      </c>
      <c r="X44" s="2">
        <f>'STAFF BUILDING  '!X44+'WHITE HOUSE'!X44</f>
        <v>240047.5</v>
      </c>
      <c r="Y44" s="2">
        <f>'STAFF BUILDING  '!Y44+'WHITE HOUSE'!Y44</f>
        <v>828502.5</v>
      </c>
      <c r="Z44" s="2">
        <f>'STAFF BUILDING  '!Z44+'WHITE HOUSE'!Z44</f>
        <v>1663777.5</v>
      </c>
      <c r="AA44" s="2">
        <f>'STAFF BUILDING  '!AA44+'WHITE HOUSE'!AA44</f>
        <v>1631850</v>
      </c>
      <c r="AB44" s="2">
        <f>'STAFF BUILDING  '!AB44+'WHITE HOUSE'!AB44</f>
        <v>425162.5</v>
      </c>
      <c r="AC44" s="2">
        <f>'STAFF BUILDING  '!AC44+'WHITE HOUSE'!AC44</f>
        <v>0</v>
      </c>
      <c r="AE44" s="2">
        <f>'STAFF BUILDING  '!AE44+'WHITE HOUSE'!AE44</f>
        <v>0</v>
      </c>
      <c r="AF44" s="2">
        <f>'STAFF BUILDING  '!AF44+'WHITE HOUSE'!AF44</f>
        <v>0</v>
      </c>
      <c r="AG44" s="2">
        <f>'STAFF BUILDING  '!AG44+'WHITE HOUSE'!AG44</f>
        <v>74497.5</v>
      </c>
      <c r="AH44" s="2">
        <f>'STAFF BUILDING  '!AH44+'WHITE HOUSE'!AH44</f>
        <v>4730</v>
      </c>
      <c r="AI44" s="2">
        <f>'STAFF BUILDING  '!AI44+'WHITE HOUSE'!AI44</f>
        <v>1720</v>
      </c>
      <c r="AJ44" s="2">
        <f>'STAFF BUILDING  '!AJ44+'WHITE HOUSE'!AJ44</f>
        <v>0</v>
      </c>
      <c r="AL44" s="2">
        <f>'STAFF BUILDING  '!AL44+'WHITE HOUSE'!AL44</f>
        <v>0</v>
      </c>
      <c r="AM44" s="2">
        <f>'STAFF BUILDING  '!AM44+'WHITE HOUSE'!AM44</f>
        <v>0</v>
      </c>
      <c r="AN44" s="2">
        <f>'STAFF BUILDING  '!AN44+'WHITE HOUSE'!AN44</f>
        <v>11825</v>
      </c>
      <c r="AO44" s="2">
        <f>'STAFF BUILDING  '!AO44+'WHITE HOUSE'!AO44</f>
        <v>0</v>
      </c>
      <c r="AP44" s="2">
        <f>'STAFF BUILDING  '!AP44+'WHITE HOUSE'!AP44</f>
        <v>430</v>
      </c>
      <c r="AQ44" s="2">
        <f>'STAFF BUILDING  '!AQ44+'WHITE HOUSE'!AQ44</f>
        <v>0</v>
      </c>
      <c r="AS44" s="2">
        <f>'STAFF BUILDING  '!AS44+'WHITE HOUSE'!AS44</f>
        <v>0</v>
      </c>
      <c r="AT44" s="2">
        <f>'STAFF BUILDING  '!AT44+'WHITE HOUSE'!AT44</f>
        <v>0</v>
      </c>
      <c r="AU44" s="2">
        <f>'STAFF BUILDING  '!AU44+'WHITE HOUSE'!AU44</f>
        <v>42570</v>
      </c>
      <c r="AV44" s="2">
        <f>'STAFF BUILDING  '!AV44+'WHITE HOUSE'!AV44</f>
        <v>0</v>
      </c>
      <c r="AW44" s="2">
        <f>'STAFF BUILDING  '!AW44+'WHITE HOUSE'!AW44</f>
        <v>0</v>
      </c>
      <c r="AX44" s="2">
        <f>'STAFF BUILDING  '!AX44+'WHITE HOUSE'!AX44</f>
        <v>0</v>
      </c>
      <c r="AZ44" s="2">
        <f>'STAFF BUILDING  '!AZ44+'WHITE HOUSE'!AZ44</f>
        <v>0</v>
      </c>
      <c r="BA44" s="2">
        <f>'STAFF BUILDING  '!BA44+'WHITE HOUSE'!BA44</f>
        <v>0</v>
      </c>
      <c r="BB44" s="2">
        <f>'STAFF BUILDING  '!BB44+'WHITE HOUSE'!BB44</f>
        <v>67402.5</v>
      </c>
      <c r="BC44" s="2">
        <f>'STAFF BUILDING  '!BC44+'WHITE HOUSE'!BC44</f>
        <v>18920</v>
      </c>
      <c r="BD44" s="2">
        <f>'STAFF BUILDING  '!BD44+'WHITE HOUSE'!BD44</f>
        <v>7847.5</v>
      </c>
      <c r="BE44" s="2">
        <f>'STAFF BUILDING  '!BE44+'WHITE HOUSE'!BE44</f>
        <v>0</v>
      </c>
      <c r="BG44" s="2">
        <f>'STAFF BUILDING  '!BG44+'WHITE HOUSE'!BG44</f>
        <v>0</v>
      </c>
      <c r="BH44" s="2">
        <f>'STAFF BUILDING  '!BH44+'WHITE HOUSE'!BH44</f>
        <v>0</v>
      </c>
      <c r="BI44" s="2">
        <f>'STAFF BUILDING  '!BI44+'WHITE HOUSE'!BI44</f>
        <v>15372.5</v>
      </c>
      <c r="BJ44" s="2">
        <f>'STAFF BUILDING  '!BJ44+'WHITE HOUSE'!BJ44</f>
        <v>1182.5</v>
      </c>
      <c r="BK44" s="2">
        <f>'STAFF BUILDING  '!BK44+'WHITE HOUSE'!BK44</f>
        <v>215</v>
      </c>
      <c r="BL44" s="2">
        <f>'STAFF BUILDING  '!BL44+'WHITE HOUSE'!BL44</f>
        <v>0</v>
      </c>
      <c r="BN44" s="2">
        <f>'STAFF BUILDING  '!BN44+'WHITE HOUSE'!BN44</f>
        <v>0</v>
      </c>
      <c r="BO44" s="2">
        <f>'STAFF BUILDING  '!BO44+'WHITE HOUSE'!BO44</f>
        <v>0</v>
      </c>
      <c r="BP44" s="2">
        <f>'STAFF BUILDING  '!BP44+'WHITE HOUSE'!BP44</f>
        <v>8277.5</v>
      </c>
      <c r="BQ44" s="2">
        <f>'STAFF BUILDING  '!BQ44+'WHITE HOUSE'!BQ44</f>
        <v>0</v>
      </c>
      <c r="BR44" s="2">
        <f>'STAFF BUILDING  '!BR44+'WHITE HOUSE'!BR44</f>
        <v>0</v>
      </c>
      <c r="BS44" s="2">
        <f>'STAFF BUILDING  '!BS44+'WHITE HOUSE'!BS44</f>
        <v>0</v>
      </c>
      <c r="BU44" s="2">
        <f>'STAFF BUILDING  '!BU44+'WHITE HOUSE'!BU44</f>
        <v>0</v>
      </c>
      <c r="BV44" s="2">
        <f>'STAFF BUILDING  '!BV44+'WHITE HOUSE'!BV44</f>
        <v>0</v>
      </c>
      <c r="BW44" s="2">
        <f>'STAFF BUILDING  '!BW44+'WHITE HOUSE'!BW44</f>
        <v>35475</v>
      </c>
      <c r="BX44" s="2">
        <f>'STAFF BUILDING  '!BX44+'WHITE HOUSE'!BX44</f>
        <v>1182.5</v>
      </c>
      <c r="BY44" s="2">
        <f>'STAFF BUILDING  '!BY44+'WHITE HOUSE'!BY44</f>
        <v>537.5</v>
      </c>
      <c r="BZ44" s="2">
        <f>'STAFF BUILDING  '!BZ44+'WHITE HOUSE'!BZ44</f>
        <v>0</v>
      </c>
      <c r="CA44" s="3"/>
      <c r="CB44" s="2">
        <f>'STAFF BUILDING  '!CB44+'WHITE HOUSE'!CB44</f>
        <v>0</v>
      </c>
      <c r="CC44" s="2">
        <f>'STAFF BUILDING  '!CC44+'WHITE HOUSE'!CC44</f>
        <v>0</v>
      </c>
      <c r="CD44" s="2">
        <f>'STAFF BUILDING  '!CD44+'WHITE HOUSE'!CD44</f>
        <v>1184865</v>
      </c>
      <c r="CE44" s="2">
        <f>'STAFF BUILDING  '!CE44+'WHITE HOUSE'!CE44</f>
        <v>397320</v>
      </c>
      <c r="CF44" s="2">
        <f>'STAFF BUILDING  '!CF44+'WHITE HOUSE'!CF44</f>
        <v>143835</v>
      </c>
      <c r="CG44" s="2">
        <f>'STAFF BUILDING  '!CG44+'WHITE HOUSE'!CG44</f>
        <v>0</v>
      </c>
      <c r="CI44" s="25">
        <f>'STAFF BUILDING  '!CI44+'WHITE HOUSE'!CI44</f>
        <v>285197.5</v>
      </c>
      <c r="CJ44" s="25">
        <f>'STAFF BUILDING  '!CJ44+'WHITE HOUSE'!CJ44</f>
        <v>1146057.5</v>
      </c>
      <c r="CK44" s="25">
        <f>'STAFF BUILDING  '!CK44+'WHITE HOUSE'!CK44</f>
        <v>3807650</v>
      </c>
      <c r="CL44" s="25">
        <f>'STAFF BUILDING  '!CL44+'WHITE HOUSE'!CL44</f>
        <v>2291685</v>
      </c>
      <c r="CM44" s="25">
        <f>'STAFF BUILDING  '!CM44+'WHITE HOUSE'!CM44</f>
        <v>704662.5</v>
      </c>
      <c r="CN44" s="25">
        <f>'STAFF BUILDING  '!CN44+'WHITE HOUSE'!CN44</f>
        <v>0</v>
      </c>
      <c r="CP44" s="9" t="s">
        <v>0</v>
      </c>
      <c r="CQ44" s="27">
        <f>SUM(CQ32:CQ43)</f>
        <v>8235252.5</v>
      </c>
      <c r="CS44" s="126" t="s">
        <v>0</v>
      </c>
      <c r="CT44" s="27">
        <f>SUM(CT32:CT43)</f>
        <v>32862427.5</v>
      </c>
      <c r="CV44" s="126" t="s">
        <v>0</v>
      </c>
      <c r="CW44" s="27">
        <f>SUM(CW32:CW43)</f>
        <v>208120</v>
      </c>
    </row>
    <row r="46" spans="1:101" x14ac:dyDescent="0.25">
      <c r="C46" s="217" t="s">
        <v>25</v>
      </c>
      <c r="D46" s="217"/>
      <c r="E46" s="217"/>
      <c r="F46" s="217"/>
      <c r="G46" s="217"/>
      <c r="H46" s="217"/>
      <c r="I46" s="24"/>
      <c r="J46" s="217" t="s">
        <v>24</v>
      </c>
      <c r="K46" s="217"/>
      <c r="L46" s="217"/>
      <c r="M46" s="217"/>
      <c r="N46" s="217"/>
      <c r="O46" s="217"/>
      <c r="P46" s="24"/>
      <c r="Q46" s="217" t="s">
        <v>26</v>
      </c>
      <c r="R46" s="217"/>
      <c r="S46" s="217"/>
      <c r="T46" s="217"/>
      <c r="U46" s="217"/>
      <c r="V46" s="217"/>
      <c r="W46" s="217"/>
      <c r="X46" s="217" t="s">
        <v>27</v>
      </c>
      <c r="Y46" s="217"/>
      <c r="Z46" s="217"/>
      <c r="AA46" s="217"/>
      <c r="AB46" s="217"/>
      <c r="AC46" s="217"/>
      <c r="AD46" s="217"/>
      <c r="AE46" s="217" t="s">
        <v>23</v>
      </c>
      <c r="AF46" s="217"/>
      <c r="AG46" s="217"/>
      <c r="AH46" s="217"/>
      <c r="AI46" s="217"/>
      <c r="AJ46" s="217"/>
      <c r="AK46" s="217"/>
      <c r="AL46" s="24"/>
      <c r="AM46" s="24"/>
      <c r="AN46" s="24" t="s">
        <v>35</v>
      </c>
      <c r="AO46" s="24"/>
      <c r="AP46" s="24"/>
      <c r="AQ46" s="24"/>
      <c r="AR46" s="24"/>
      <c r="AS46" s="24"/>
      <c r="AT46" s="24"/>
      <c r="AU46" s="24" t="s">
        <v>22</v>
      </c>
      <c r="AV46" s="24"/>
      <c r="AW46" s="24"/>
      <c r="AX46" s="24"/>
      <c r="AY46" s="24"/>
      <c r="AZ46" s="217" t="s">
        <v>21</v>
      </c>
      <c r="BA46" s="217"/>
      <c r="BB46" s="217"/>
      <c r="BC46" s="217"/>
      <c r="BD46" s="217"/>
      <c r="BE46" s="217"/>
      <c r="BG46" s="218" t="s">
        <v>20</v>
      </c>
      <c r="BH46" s="218"/>
      <c r="BI46" s="218"/>
      <c r="BJ46" s="218"/>
      <c r="BK46" s="218"/>
      <c r="BL46" s="218"/>
      <c r="BN46" s="218" t="s">
        <v>19</v>
      </c>
      <c r="BO46" s="218"/>
      <c r="BP46" s="218"/>
      <c r="BQ46" s="218"/>
      <c r="BR46" s="218"/>
      <c r="BS46" s="218"/>
      <c r="BT46" s="24"/>
      <c r="BU46" s="218" t="s">
        <v>18</v>
      </c>
      <c r="BV46" s="218"/>
      <c r="BW46" s="218"/>
      <c r="BX46" s="218"/>
      <c r="BY46" s="218"/>
      <c r="BZ46" s="218"/>
      <c r="CA46" s="24"/>
      <c r="CB46" s="218" t="s">
        <v>154</v>
      </c>
      <c r="CC46" s="218"/>
      <c r="CD46" s="218"/>
      <c r="CE46" s="218"/>
      <c r="CF46" s="218"/>
      <c r="CG46" s="218"/>
      <c r="CI46" s="218" t="s">
        <v>17</v>
      </c>
      <c r="CJ46" s="218"/>
      <c r="CK46" s="218"/>
      <c r="CL46" s="218"/>
      <c r="CM46" s="218"/>
      <c r="CN46" s="218"/>
    </row>
    <row r="47" spans="1:101" ht="15" customHeight="1" x14ac:dyDescent="0.25">
      <c r="A47" s="216" t="str">
        <f>'WHITE HOUSE'!A47</f>
        <v>WK48(Nov 21 -Nov 27)</v>
      </c>
      <c r="B47" t="s">
        <v>16</v>
      </c>
      <c r="C47" s="2" t="s">
        <v>15</v>
      </c>
      <c r="D47" s="2" t="s">
        <v>14</v>
      </c>
      <c r="E47" s="2" t="s">
        <v>13</v>
      </c>
      <c r="F47" s="2" t="s">
        <v>12</v>
      </c>
      <c r="G47" s="2" t="s">
        <v>32</v>
      </c>
      <c r="H47" s="2" t="s">
        <v>11</v>
      </c>
      <c r="J47" s="2" t="s">
        <v>15</v>
      </c>
      <c r="K47" s="2" t="s">
        <v>14</v>
      </c>
      <c r="L47" s="2" t="s">
        <v>13</v>
      </c>
      <c r="M47" s="2" t="s">
        <v>12</v>
      </c>
      <c r="N47" s="2" t="s">
        <v>32</v>
      </c>
      <c r="O47" s="2" t="s">
        <v>11</v>
      </c>
      <c r="Q47" s="2" t="s">
        <v>15</v>
      </c>
      <c r="R47" s="2" t="s">
        <v>14</v>
      </c>
      <c r="S47" s="2" t="s">
        <v>13</v>
      </c>
      <c r="T47" s="2" t="s">
        <v>12</v>
      </c>
      <c r="U47" s="2" t="s">
        <v>32</v>
      </c>
      <c r="V47" s="2" t="s">
        <v>11</v>
      </c>
      <c r="X47" s="2" t="s">
        <v>15</v>
      </c>
      <c r="Y47" s="2" t="s">
        <v>14</v>
      </c>
      <c r="Z47" s="2" t="s">
        <v>13</v>
      </c>
      <c r="AA47" s="2" t="s">
        <v>12</v>
      </c>
      <c r="AB47" s="2" t="s">
        <v>32</v>
      </c>
      <c r="AC47" s="2" t="s">
        <v>11</v>
      </c>
      <c r="AE47" s="2" t="s">
        <v>15</v>
      </c>
      <c r="AF47" s="2" t="s">
        <v>14</v>
      </c>
      <c r="AG47" s="2" t="s">
        <v>13</v>
      </c>
      <c r="AH47" s="2" t="s">
        <v>12</v>
      </c>
      <c r="AI47" s="2" t="s">
        <v>32</v>
      </c>
      <c r="AJ47" s="2" t="s">
        <v>11</v>
      </c>
      <c r="AL47" s="2" t="s">
        <v>15</v>
      </c>
      <c r="AM47" s="2" t="s">
        <v>14</v>
      </c>
      <c r="AN47" s="2" t="s">
        <v>13</v>
      </c>
      <c r="AO47" s="2" t="s">
        <v>12</v>
      </c>
      <c r="AP47" s="2" t="s">
        <v>32</v>
      </c>
      <c r="AQ47" s="2" t="s">
        <v>11</v>
      </c>
      <c r="AS47" s="2" t="s">
        <v>15</v>
      </c>
      <c r="AT47" s="2" t="s">
        <v>14</v>
      </c>
      <c r="AU47" s="2" t="s">
        <v>13</v>
      </c>
      <c r="AV47" s="2" t="s">
        <v>12</v>
      </c>
      <c r="AW47" s="2" t="s">
        <v>32</v>
      </c>
      <c r="AX47" s="2" t="s">
        <v>11</v>
      </c>
      <c r="AZ47" s="2" t="s">
        <v>15</v>
      </c>
      <c r="BA47" s="2" t="s">
        <v>14</v>
      </c>
      <c r="BB47" s="2" t="s">
        <v>13</v>
      </c>
      <c r="BC47" s="2" t="s">
        <v>12</v>
      </c>
      <c r="BD47" s="2" t="s">
        <v>32</v>
      </c>
      <c r="BE47" s="2" t="s">
        <v>11</v>
      </c>
      <c r="BG47" s="2" t="s">
        <v>15</v>
      </c>
      <c r="BH47" s="2" t="s">
        <v>14</v>
      </c>
      <c r="BI47" s="2" t="s">
        <v>13</v>
      </c>
      <c r="BJ47" s="2" t="s">
        <v>12</v>
      </c>
      <c r="BK47" s="2" t="s">
        <v>32</v>
      </c>
      <c r="BL47" s="2" t="s">
        <v>11</v>
      </c>
      <c r="BN47" s="2" t="s">
        <v>15</v>
      </c>
      <c r="BO47" s="2" t="s">
        <v>14</v>
      </c>
      <c r="BP47" s="2" t="s">
        <v>13</v>
      </c>
      <c r="BQ47" s="2" t="s">
        <v>12</v>
      </c>
      <c r="BR47" s="2" t="s">
        <v>32</v>
      </c>
      <c r="BS47" s="2" t="s">
        <v>11</v>
      </c>
      <c r="BT47" s="6"/>
      <c r="BU47" s="2" t="s">
        <v>15</v>
      </c>
      <c r="BV47" s="2" t="s">
        <v>14</v>
      </c>
      <c r="BW47" s="2" t="s">
        <v>13</v>
      </c>
      <c r="BX47" s="2" t="s">
        <v>12</v>
      </c>
      <c r="BY47" s="2" t="s">
        <v>32</v>
      </c>
      <c r="BZ47" s="2" t="s">
        <v>11</v>
      </c>
      <c r="CB47" s="2" t="s">
        <v>15</v>
      </c>
      <c r="CC47" s="2" t="s">
        <v>14</v>
      </c>
      <c r="CD47" s="2" t="s">
        <v>13</v>
      </c>
      <c r="CE47" s="2" t="s">
        <v>12</v>
      </c>
      <c r="CF47" s="2" t="s">
        <v>32</v>
      </c>
      <c r="CG47" s="2" t="s">
        <v>11</v>
      </c>
      <c r="CI47" s="2" t="s">
        <v>15</v>
      </c>
      <c r="CJ47" s="2" t="s">
        <v>14</v>
      </c>
      <c r="CK47" s="2" t="s">
        <v>13</v>
      </c>
      <c r="CL47" s="2" t="s">
        <v>12</v>
      </c>
      <c r="CM47" s="2" t="s">
        <v>33</v>
      </c>
      <c r="CN47" s="2" t="s">
        <v>11</v>
      </c>
      <c r="CP47" s="7" t="s">
        <v>25</v>
      </c>
      <c r="CQ47" s="26">
        <f>'STAFF BUILDING  '!CQ47+'WHITE HOUSE'!CQ47</f>
        <v>19350</v>
      </c>
    </row>
    <row r="48" spans="1:101" x14ac:dyDescent="0.25">
      <c r="A48" s="216"/>
      <c r="C48" s="2">
        <v>700</v>
      </c>
      <c r="D48" s="2">
        <v>700</v>
      </c>
      <c r="E48" s="2">
        <v>1100</v>
      </c>
      <c r="F48" s="2">
        <v>1100</v>
      </c>
      <c r="G48" s="2">
        <v>100</v>
      </c>
      <c r="H48" s="2">
        <v>1400</v>
      </c>
      <c r="J48" s="2">
        <v>700</v>
      </c>
      <c r="K48" s="2">
        <v>700</v>
      </c>
      <c r="L48" s="2">
        <v>1100</v>
      </c>
      <c r="M48" s="2">
        <v>1100</v>
      </c>
      <c r="N48" s="2">
        <v>100</v>
      </c>
      <c r="O48" s="2">
        <v>1400</v>
      </c>
      <c r="Q48" s="2">
        <v>700</v>
      </c>
      <c r="R48" s="2">
        <v>700</v>
      </c>
      <c r="S48" s="2">
        <v>1100</v>
      </c>
      <c r="T48" s="2">
        <v>1100</v>
      </c>
      <c r="U48" s="2">
        <v>100</v>
      </c>
      <c r="V48" s="2">
        <v>1400</v>
      </c>
      <c r="X48" s="2">
        <v>700</v>
      </c>
      <c r="Y48" s="2">
        <v>700</v>
      </c>
      <c r="Z48" s="2">
        <v>1100</v>
      </c>
      <c r="AA48" s="2">
        <v>1100</v>
      </c>
      <c r="AB48" s="2">
        <v>100</v>
      </c>
      <c r="AC48" s="2">
        <v>1400</v>
      </c>
      <c r="AE48" s="2">
        <v>700</v>
      </c>
      <c r="AF48" s="2">
        <v>700</v>
      </c>
      <c r="AG48" s="2">
        <v>1100</v>
      </c>
      <c r="AH48" s="2">
        <v>1100</v>
      </c>
      <c r="AI48" s="2">
        <v>100</v>
      </c>
      <c r="AJ48" s="2">
        <v>1400</v>
      </c>
      <c r="AL48" s="2">
        <v>700</v>
      </c>
      <c r="AM48" s="2">
        <v>700</v>
      </c>
      <c r="AN48" s="2">
        <v>1100</v>
      </c>
      <c r="AO48" s="2">
        <v>1100</v>
      </c>
      <c r="AP48" s="2">
        <v>100</v>
      </c>
      <c r="AQ48" s="2">
        <v>1400</v>
      </c>
      <c r="AS48" s="2">
        <v>700</v>
      </c>
      <c r="AT48" s="2">
        <v>700</v>
      </c>
      <c r="AU48" s="2">
        <v>1100</v>
      </c>
      <c r="AV48" s="2">
        <v>1100</v>
      </c>
      <c r="AW48" s="2">
        <v>100</v>
      </c>
      <c r="AX48" s="2">
        <v>1400</v>
      </c>
      <c r="AZ48" s="2">
        <v>700</v>
      </c>
      <c r="BA48" s="2">
        <v>700</v>
      </c>
      <c r="BB48" s="2">
        <v>1100</v>
      </c>
      <c r="BC48" s="2">
        <v>1100</v>
      </c>
      <c r="BD48" s="2">
        <v>100</v>
      </c>
      <c r="BE48" s="2">
        <v>1400</v>
      </c>
      <c r="BG48" s="2">
        <v>700</v>
      </c>
      <c r="BH48" s="2">
        <v>700</v>
      </c>
      <c r="BI48" s="2">
        <v>1100</v>
      </c>
      <c r="BJ48" s="2">
        <v>1100</v>
      </c>
      <c r="BK48" s="2">
        <v>100</v>
      </c>
      <c r="BL48" s="2">
        <v>1400</v>
      </c>
      <c r="BN48" s="2">
        <v>700</v>
      </c>
      <c r="BO48" s="2">
        <v>700</v>
      </c>
      <c r="BP48" s="2">
        <v>1100</v>
      </c>
      <c r="BQ48" s="2">
        <v>1100</v>
      </c>
      <c r="BR48" s="2">
        <v>100</v>
      </c>
      <c r="BS48" s="2">
        <v>1400</v>
      </c>
      <c r="BT48" s="6"/>
      <c r="BU48" s="2">
        <v>700</v>
      </c>
      <c r="BV48" s="2">
        <v>700</v>
      </c>
      <c r="BW48" s="2">
        <v>1100</v>
      </c>
      <c r="BX48" s="2">
        <v>1100</v>
      </c>
      <c r="BY48" s="2">
        <v>100</v>
      </c>
      <c r="BZ48" s="2">
        <v>1400</v>
      </c>
      <c r="CB48" s="2">
        <v>700</v>
      </c>
      <c r="CC48" s="2">
        <v>700</v>
      </c>
      <c r="CD48" s="2">
        <v>1100</v>
      </c>
      <c r="CE48" s="2">
        <v>1100</v>
      </c>
      <c r="CF48" s="2">
        <v>100</v>
      </c>
      <c r="CG48" s="2">
        <v>1400</v>
      </c>
      <c r="CI48" s="2">
        <v>700</v>
      </c>
      <c r="CJ48" s="2">
        <v>700</v>
      </c>
      <c r="CK48" s="2">
        <v>1100</v>
      </c>
      <c r="CL48" s="2">
        <v>1100</v>
      </c>
      <c r="CM48" s="2">
        <v>100</v>
      </c>
      <c r="CN48" s="2">
        <v>1400</v>
      </c>
      <c r="CP48" s="7" t="s">
        <v>24</v>
      </c>
      <c r="CQ48" s="26">
        <f>'STAFF BUILDING  '!CQ48+'WHITE HOUSE'!CQ48</f>
        <v>39882.5</v>
      </c>
      <c r="CS48" t="s">
        <v>73</v>
      </c>
      <c r="CU48" s="3">
        <f>CT44+CW44</f>
        <v>33070547.5</v>
      </c>
    </row>
    <row r="49" spans="1:95" x14ac:dyDescent="0.25">
      <c r="A49" s="216"/>
      <c r="B49" t="s">
        <v>10</v>
      </c>
      <c r="C49" s="2" t="str">
        <f>IFERROR('STAFF BUILDING  '!C49+'WHITE HOUSE'!C49,"")</f>
        <v/>
      </c>
      <c r="D49" s="2" t="str">
        <f>IFERROR('STAFF BUILDING  '!D49+'WHITE HOUSE'!D49,"")</f>
        <v/>
      </c>
      <c r="E49" s="2" t="str">
        <f>IFERROR('STAFF BUILDING  '!E49+'WHITE HOUSE'!E49,"")</f>
        <v/>
      </c>
      <c r="F49" s="2" t="str">
        <f>IFERROR('STAFF BUILDING  '!F49+'WHITE HOUSE'!F49,"")</f>
        <v/>
      </c>
      <c r="G49" s="2">
        <f>'STAFF BUILDING  '!G49+'WHITE HOUSE'!G49</f>
        <v>0</v>
      </c>
      <c r="H49" s="2">
        <f>'STAFF BUILDING  '!H49+'WHITE HOUSE'!H49</f>
        <v>0</v>
      </c>
      <c r="J49" s="2" t="str">
        <f>IFERROR('STAFF BUILDING  '!J49+'WHITE HOUSE'!J49,"")</f>
        <v/>
      </c>
      <c r="K49" s="2" t="str">
        <f>IFERROR('STAFF BUILDING  '!K49+'WHITE HOUSE'!K49,"")</f>
        <v/>
      </c>
      <c r="L49" s="2">
        <f>IFERROR('STAFF BUILDING  '!L49+'WHITE HOUSE'!L49,"")</f>
        <v>7</v>
      </c>
      <c r="M49" s="2" t="str">
        <f>IFERROR('STAFF BUILDING  '!M49+'WHITE HOUSE'!M49,"")</f>
        <v/>
      </c>
      <c r="N49" s="2">
        <f>'STAFF BUILDING  '!N49+'WHITE HOUSE'!N49</f>
        <v>2</v>
      </c>
      <c r="O49" s="2">
        <f>'STAFF BUILDING  '!O49+'WHITE HOUSE'!O49</f>
        <v>0</v>
      </c>
      <c r="Q49" s="2">
        <f>IFERROR('STAFF BUILDING  '!Q49+'WHITE HOUSE'!Q49,"")</f>
        <v>5</v>
      </c>
      <c r="R49" s="2">
        <f>IFERROR('STAFF BUILDING  '!R49+'WHITE HOUSE'!R49,"")</f>
        <v>57</v>
      </c>
      <c r="S49" s="2">
        <f>IFERROR('STAFF BUILDING  '!S49+'WHITE HOUSE'!S49,"")</f>
        <v>91</v>
      </c>
      <c r="T49" s="2">
        <f>IFERROR('STAFF BUILDING  '!T49+'WHITE HOUSE'!T49,"")</f>
        <v>21</v>
      </c>
      <c r="U49" s="2">
        <f>'STAFF BUILDING  '!U49+'WHITE HOUSE'!U49</f>
        <v>131</v>
      </c>
      <c r="V49" s="2">
        <f>'STAFF BUILDING  '!V49+'WHITE HOUSE'!V49</f>
        <v>0</v>
      </c>
      <c r="X49" s="2">
        <f>IFERROR('STAFF BUILDING  '!X49+'WHITE HOUSE'!X49,"")</f>
        <v>24</v>
      </c>
      <c r="Y49" s="2">
        <f>IFERROR('STAFF BUILDING  '!Y49+'WHITE HOUSE'!Y49,"")</f>
        <v>115</v>
      </c>
      <c r="Z49" s="2">
        <f>IFERROR('STAFF BUILDING  '!Z49+'WHITE HOUSE'!Z49,"")</f>
        <v>152</v>
      </c>
      <c r="AA49" s="2">
        <f>IFERROR('STAFF BUILDING  '!AA49+'WHITE HOUSE'!AA49,"")</f>
        <v>158</v>
      </c>
      <c r="AB49" s="2">
        <f>'STAFF BUILDING  '!AB49+'WHITE HOUSE'!AB49</f>
        <v>407</v>
      </c>
      <c r="AC49" s="2">
        <f>'STAFF BUILDING  '!AC49+'WHITE HOUSE'!AC49</f>
        <v>0</v>
      </c>
      <c r="AE49" s="2" t="str">
        <f>IFERROR('STAFF BUILDING  '!AE49+'WHITE HOUSE'!AE49,"")</f>
        <v/>
      </c>
      <c r="AF49" s="2" t="str">
        <f>IFERROR('STAFF BUILDING  '!AF49+'WHITE HOUSE'!AF49,"")</f>
        <v/>
      </c>
      <c r="AG49" s="2" t="str">
        <f>IFERROR('STAFF BUILDING  '!AG49+'WHITE HOUSE'!AG49,"")</f>
        <v/>
      </c>
      <c r="AH49" s="2" t="str">
        <f>IFERROR('STAFF BUILDING  '!AH49+'WHITE HOUSE'!AH49,"")</f>
        <v/>
      </c>
      <c r="AI49" s="2">
        <f>'STAFF BUILDING  '!AI49+'WHITE HOUSE'!AI49</f>
        <v>0</v>
      </c>
      <c r="AJ49" s="2">
        <f>'STAFF BUILDING  '!AJ49+'WHITE HOUSE'!AJ49</f>
        <v>0</v>
      </c>
      <c r="AL49" s="2" t="str">
        <f>IFERROR('STAFF BUILDING  '!AL49+'WHITE HOUSE'!AL49,"")</f>
        <v/>
      </c>
      <c r="AM49" s="2" t="str">
        <f>IFERROR('STAFF BUILDING  '!AM49+'WHITE HOUSE'!AM49,"")</f>
        <v/>
      </c>
      <c r="AN49" s="2" t="str">
        <f>IFERROR('STAFF BUILDING  '!AN49+'WHITE HOUSE'!AN49,"")</f>
        <v/>
      </c>
      <c r="AO49" s="2" t="str">
        <f>IFERROR('STAFF BUILDING  '!AO49+'WHITE HOUSE'!AO49,"")</f>
        <v/>
      </c>
      <c r="AP49" s="2">
        <f>'STAFF BUILDING  '!AP49+'WHITE HOUSE'!AP49</f>
        <v>0</v>
      </c>
      <c r="AQ49" s="2">
        <f>'STAFF BUILDING  '!AQ49+'WHITE HOUSE'!AQ49</f>
        <v>0</v>
      </c>
      <c r="AS49" s="2">
        <f>'STAFF BUILDING  '!AS49+'WHITE HOUSE'!AS49</f>
        <v>0</v>
      </c>
      <c r="AT49" s="2" t="str">
        <f>IFERROR('STAFF BUILDING  '!AT49+'WHITE HOUSE'!AT49,"")</f>
        <v/>
      </c>
      <c r="AU49" s="2">
        <f>'STAFF BUILDING  '!AU49+'WHITE HOUSE'!AU49</f>
        <v>8</v>
      </c>
      <c r="AV49" s="2" t="str">
        <f>IFERROR('STAFF BUILDING  '!AV49+'WHITE HOUSE'!AV49,"")</f>
        <v/>
      </c>
      <c r="AW49" s="2">
        <f>'STAFF BUILDING  '!AW49+'WHITE HOUSE'!AW49</f>
        <v>0</v>
      </c>
      <c r="AX49" s="2">
        <f>'STAFF BUILDING  '!AX49+'WHITE HOUSE'!AX49</f>
        <v>0</v>
      </c>
      <c r="AZ49" s="2" t="str">
        <f>IFERROR('STAFF BUILDING  '!AZ49+'WHITE HOUSE'!AZ49,"")</f>
        <v/>
      </c>
      <c r="BA49" s="2" t="str">
        <f>IFERROR('STAFF BUILDING  '!BA49+'WHITE HOUSE'!BA49,"")</f>
        <v/>
      </c>
      <c r="BB49" s="2">
        <f>IFERROR('STAFF BUILDING  '!BB49+'WHITE HOUSE'!BB49,"")</f>
        <v>7</v>
      </c>
      <c r="BC49" s="2">
        <f>IFERROR('STAFF BUILDING  '!BC49+'WHITE HOUSE'!BC49,"")</f>
        <v>2</v>
      </c>
      <c r="BD49" s="2">
        <f>'STAFF BUILDING  '!BD49+'WHITE HOUSE'!BD49</f>
        <v>9</v>
      </c>
      <c r="BE49" s="2">
        <f>'STAFF BUILDING  '!BE49+'WHITE HOUSE'!BE49</f>
        <v>0</v>
      </c>
      <c r="BG49" s="2">
        <f>'STAFF BUILDING  '!BG49+'WHITE HOUSE'!BG49</f>
        <v>0</v>
      </c>
      <c r="BH49" s="2" t="str">
        <f>IFERROR('STAFF BUILDING  '!BH49+'WHITE HOUSE'!BH49,"")</f>
        <v/>
      </c>
      <c r="BI49" s="2" t="str">
        <f>IFERROR('STAFF BUILDING  '!BI49+'WHITE HOUSE'!BI49,"")</f>
        <v/>
      </c>
      <c r="BJ49" s="2" t="str">
        <f>IFERROR('STAFF BUILDING  '!BJ49+'WHITE HOUSE'!BJ49,"")</f>
        <v/>
      </c>
      <c r="BK49" s="2">
        <f>'STAFF BUILDING  '!BK49+'WHITE HOUSE'!BK49</f>
        <v>0</v>
      </c>
      <c r="BL49" s="2">
        <f>'STAFF BUILDING  '!BL49+'WHITE HOUSE'!BL49</f>
        <v>0</v>
      </c>
      <c r="BN49" s="2" t="str">
        <f>IFERROR('STAFF BUILDING  '!BN49+'WHITE HOUSE'!BN49,"")</f>
        <v/>
      </c>
      <c r="BO49" s="2" t="str">
        <f>IFERROR('STAFF BUILDING  '!BO49+'WHITE HOUSE'!BO49,"")</f>
        <v/>
      </c>
      <c r="BP49" s="2" t="str">
        <f>IFERROR('STAFF BUILDING  '!BP49+'WHITE HOUSE'!BP49,"")</f>
        <v/>
      </c>
      <c r="BQ49" s="2" t="str">
        <f>IFERROR('STAFF BUILDING  '!BQ49+'WHITE HOUSE'!BQ49,"")</f>
        <v/>
      </c>
      <c r="BR49" s="2">
        <f>'STAFF BUILDING  '!BR49+'WHITE HOUSE'!BR49</f>
        <v>0</v>
      </c>
      <c r="BS49" s="2">
        <f>'STAFF BUILDING  '!BS49+'WHITE HOUSE'!BS49</f>
        <v>0</v>
      </c>
      <c r="BU49" s="2" t="str">
        <f>IFERROR('STAFF BUILDING  '!BU49+'WHITE HOUSE'!BU49,"")</f>
        <v/>
      </c>
      <c r="BV49" s="2" t="str">
        <f>IFERROR('STAFF BUILDING  '!BV49+'WHITE HOUSE'!BV49,"")</f>
        <v/>
      </c>
      <c r="BW49" s="2" t="str">
        <f>IFERROR('STAFF BUILDING  '!BW49+'WHITE HOUSE'!BW49,"")</f>
        <v/>
      </c>
      <c r="BX49" s="2" t="str">
        <f>IFERROR('STAFF BUILDING  '!BX49+'WHITE HOUSE'!BX49,"")</f>
        <v/>
      </c>
      <c r="BY49" s="2">
        <f>'STAFF BUILDING  '!BY49+'WHITE HOUSE'!BY49</f>
        <v>0</v>
      </c>
      <c r="BZ49" s="2">
        <f>'STAFF BUILDING  '!BZ49+'WHITE HOUSE'!BZ49</f>
        <v>0</v>
      </c>
      <c r="CB49" s="2">
        <f>'STAFF BUILDING  '!CB49+'WHITE HOUSE'!CB49</f>
        <v>0</v>
      </c>
      <c r="CC49" s="2">
        <f>'STAFF BUILDING  '!CC49+'WHITE HOUSE'!CC49</f>
        <v>0</v>
      </c>
      <c r="CD49" s="2">
        <f>'STAFF BUILDING  '!CD49+'WHITE HOUSE'!CD49</f>
        <v>123</v>
      </c>
      <c r="CE49" s="2">
        <f>'STAFF BUILDING  '!CE49+'WHITE HOUSE'!CE49</f>
        <v>20</v>
      </c>
      <c r="CF49" s="2">
        <f>'STAFF BUILDING  '!CF49+'WHITE HOUSE'!CF49</f>
        <v>143</v>
      </c>
      <c r="CG49" s="2">
        <f>'STAFF BUILDING  '!CG49+'WHITE HOUSE'!CG49</f>
        <v>0</v>
      </c>
      <c r="CI49" s="2">
        <f>'STAFF BUILDING  '!CI49+'WHITE HOUSE'!CI49</f>
        <v>29</v>
      </c>
      <c r="CJ49" s="2">
        <f>'STAFF BUILDING  '!CJ49+'WHITE HOUSE'!CJ49</f>
        <v>172</v>
      </c>
      <c r="CK49" s="2">
        <f>'STAFF BUILDING  '!CK49+'WHITE HOUSE'!CK49</f>
        <v>415</v>
      </c>
      <c r="CL49" s="2">
        <f>'STAFF BUILDING  '!CL49+'WHITE HOUSE'!CL49</f>
        <v>201</v>
      </c>
      <c r="CM49" s="2">
        <f>'STAFF BUILDING  '!CM49+'WHITE HOUSE'!CM49</f>
        <v>692</v>
      </c>
      <c r="CN49" s="2">
        <f>'STAFF BUILDING  '!CN49+'WHITE HOUSE'!CN49</f>
        <v>0</v>
      </c>
      <c r="CP49" s="7" t="s">
        <v>26</v>
      </c>
      <c r="CQ49" s="26">
        <f>'STAFF BUILDING  '!CQ49+'WHITE HOUSE'!CQ49</f>
        <v>1404917.5</v>
      </c>
    </row>
    <row r="50" spans="1:95" x14ac:dyDescent="0.25">
      <c r="A50" s="216"/>
      <c r="B50" t="s">
        <v>9</v>
      </c>
      <c r="C50" s="2" t="str">
        <f>IFERROR('STAFF BUILDING  '!C50+'WHITE HOUSE'!C50,"")</f>
        <v/>
      </c>
      <c r="D50" s="2" t="str">
        <f>IFERROR('STAFF BUILDING  '!D50+'WHITE HOUSE'!D50,"")</f>
        <v/>
      </c>
      <c r="E50" s="2">
        <f>IFERROR('STAFF BUILDING  '!E50+'WHITE HOUSE'!E50,"")</f>
        <v>4</v>
      </c>
      <c r="F50" s="2" t="str">
        <f>IFERROR('STAFF BUILDING  '!F50+'WHITE HOUSE'!F50,"")</f>
        <v/>
      </c>
      <c r="G50" s="2">
        <f>'STAFF BUILDING  '!G50+'WHITE HOUSE'!G50</f>
        <v>2</v>
      </c>
      <c r="H50" s="2">
        <f>'STAFF BUILDING  '!H50+'WHITE HOUSE'!H50</f>
        <v>0</v>
      </c>
      <c r="J50" s="2" t="str">
        <f>IFERROR('STAFF BUILDING  '!J50+'WHITE HOUSE'!J50,"")</f>
        <v/>
      </c>
      <c r="K50" s="2" t="str">
        <f>IFERROR('STAFF BUILDING  '!K50+'WHITE HOUSE'!K50,"")</f>
        <v/>
      </c>
      <c r="L50" s="2">
        <f>IFERROR('STAFF BUILDING  '!L50+'WHITE HOUSE'!L50,"")</f>
        <v>8</v>
      </c>
      <c r="M50" s="2" t="str">
        <f>IFERROR('STAFF BUILDING  '!M50+'WHITE HOUSE'!M50,"")</f>
        <v/>
      </c>
      <c r="N50" s="2">
        <f>'STAFF BUILDING  '!N50+'WHITE HOUSE'!N50</f>
        <v>3</v>
      </c>
      <c r="O50" s="2">
        <f>'STAFF BUILDING  '!O50+'WHITE HOUSE'!O50</f>
        <v>0</v>
      </c>
      <c r="Q50" s="2">
        <f>IFERROR('STAFF BUILDING  '!Q50+'WHITE HOUSE'!Q50,"")</f>
        <v>5</v>
      </c>
      <c r="R50" s="2">
        <f>IFERROR('STAFF BUILDING  '!R50+'WHITE HOUSE'!R50,"")</f>
        <v>55</v>
      </c>
      <c r="S50" s="2">
        <f>IFERROR('STAFF BUILDING  '!S50+'WHITE HOUSE'!S50,"")</f>
        <v>118</v>
      </c>
      <c r="T50" s="2">
        <f>IFERROR('STAFF BUILDING  '!T50+'WHITE HOUSE'!T50,"")</f>
        <v>23</v>
      </c>
      <c r="U50" s="2">
        <f>'STAFF BUILDING  '!U50+'WHITE HOUSE'!U50</f>
        <v>154</v>
      </c>
      <c r="V50" s="2">
        <f>'STAFF BUILDING  '!V50+'WHITE HOUSE'!V50</f>
        <v>0</v>
      </c>
      <c r="X50" s="2">
        <f>IFERROR('STAFF BUILDING  '!X50+'WHITE HOUSE'!X50,"")</f>
        <v>40</v>
      </c>
      <c r="Y50" s="2">
        <f>IFERROR('STAFF BUILDING  '!Y50+'WHITE HOUSE'!Y50,"")</f>
        <v>119</v>
      </c>
      <c r="Z50" s="2">
        <f>IFERROR('STAFF BUILDING  '!Z50+'WHITE HOUSE'!Z50,"")</f>
        <v>211</v>
      </c>
      <c r="AA50" s="2">
        <f>IFERROR('STAFF BUILDING  '!AA50+'WHITE HOUSE'!AA50,"")</f>
        <v>140</v>
      </c>
      <c r="AB50" s="2">
        <f>'STAFF BUILDING  '!AB50+'WHITE HOUSE'!AB50</f>
        <v>463</v>
      </c>
      <c r="AC50" s="2">
        <f>'STAFF BUILDING  '!AC50+'WHITE HOUSE'!AC50</f>
        <v>0</v>
      </c>
      <c r="AE50" s="2" t="str">
        <f>IFERROR('STAFF BUILDING  '!AE50+'WHITE HOUSE'!AE50,"")</f>
        <v/>
      </c>
      <c r="AF50" s="2" t="str">
        <f>IFERROR('STAFF BUILDING  '!AF50+'WHITE HOUSE'!AF50,"")</f>
        <v/>
      </c>
      <c r="AG50" s="2">
        <f>IFERROR('STAFF BUILDING  '!AG50+'WHITE HOUSE'!AG50,"")</f>
        <v>11</v>
      </c>
      <c r="AH50" s="2" t="str">
        <f>IFERROR('STAFF BUILDING  '!AH50+'WHITE HOUSE'!AH50,"")</f>
        <v/>
      </c>
      <c r="AI50" s="2">
        <f>'STAFF BUILDING  '!AI50+'WHITE HOUSE'!AI50</f>
        <v>1</v>
      </c>
      <c r="AJ50" s="2">
        <f>'STAFF BUILDING  '!AJ50+'WHITE HOUSE'!AJ50</f>
        <v>0</v>
      </c>
      <c r="AL50" s="2" t="str">
        <f>IFERROR('STAFF BUILDING  '!AL50+'WHITE HOUSE'!AL50,"")</f>
        <v/>
      </c>
      <c r="AM50" s="2" t="str">
        <f>IFERROR('STAFF BUILDING  '!AM50+'WHITE HOUSE'!AM50,"")</f>
        <v/>
      </c>
      <c r="AN50" s="2">
        <f>IFERROR('STAFF BUILDING  '!AN50+'WHITE HOUSE'!AN50,"")</f>
        <v>4</v>
      </c>
      <c r="AO50" s="2" t="str">
        <f>IFERROR('STAFF BUILDING  '!AO50+'WHITE HOUSE'!AO50,"")</f>
        <v/>
      </c>
      <c r="AP50" s="2">
        <f>'STAFF BUILDING  '!AP50+'WHITE HOUSE'!AP50</f>
        <v>1</v>
      </c>
      <c r="AQ50" s="2">
        <f>'STAFF BUILDING  '!AQ50+'WHITE HOUSE'!AQ50</f>
        <v>0</v>
      </c>
      <c r="AS50" s="2">
        <f>'STAFF BUILDING  '!AS50+'WHITE HOUSE'!AS50</f>
        <v>0</v>
      </c>
      <c r="AT50" s="2" t="str">
        <f>IFERROR('STAFF BUILDING  '!AT50+'WHITE HOUSE'!AT50,"")</f>
        <v/>
      </c>
      <c r="AU50" s="2">
        <f>'STAFF BUILDING  '!AU50+'WHITE HOUSE'!AU50</f>
        <v>10</v>
      </c>
      <c r="AV50" s="2" t="str">
        <f>IFERROR('STAFF BUILDING  '!AV50+'WHITE HOUSE'!AV50,"")</f>
        <v/>
      </c>
      <c r="AW50" s="2">
        <f>'STAFF BUILDING  '!AW50+'WHITE HOUSE'!AW50</f>
        <v>0</v>
      </c>
      <c r="AX50" s="2">
        <f>'STAFF BUILDING  '!AX50+'WHITE HOUSE'!AX50</f>
        <v>0</v>
      </c>
      <c r="AZ50" s="2" t="str">
        <f>IFERROR('STAFF BUILDING  '!AZ50+'WHITE HOUSE'!AZ50,"")</f>
        <v/>
      </c>
      <c r="BA50" s="2" t="str">
        <f>IFERROR('STAFF BUILDING  '!BA50+'WHITE HOUSE'!BA50,"")</f>
        <v/>
      </c>
      <c r="BB50" s="2">
        <f>IFERROR('STAFF BUILDING  '!BB50+'WHITE HOUSE'!BB50,"")</f>
        <v>8</v>
      </c>
      <c r="BC50" s="2">
        <f>IFERROR('STAFF BUILDING  '!BC50+'WHITE HOUSE'!BC50,"")</f>
        <v>2</v>
      </c>
      <c r="BD50" s="2">
        <f>'STAFF BUILDING  '!BD50+'WHITE HOUSE'!BD50</f>
        <v>10</v>
      </c>
      <c r="BE50" s="2">
        <f>'STAFF BUILDING  '!BE50+'WHITE HOUSE'!BE50</f>
        <v>0</v>
      </c>
      <c r="BG50" s="2">
        <f>'STAFF BUILDING  '!BG50+'WHITE HOUSE'!BG50</f>
        <v>0</v>
      </c>
      <c r="BH50" s="2" t="str">
        <f>IFERROR('STAFF BUILDING  '!BH50+'WHITE HOUSE'!BH50,"")</f>
        <v/>
      </c>
      <c r="BI50" s="2" t="str">
        <f>IFERROR('STAFF BUILDING  '!BI50+'WHITE HOUSE'!BI50,"")</f>
        <v/>
      </c>
      <c r="BJ50" s="2" t="str">
        <f>IFERROR('STAFF BUILDING  '!BJ50+'WHITE HOUSE'!BJ50,"")</f>
        <v/>
      </c>
      <c r="BK50" s="2">
        <f>'STAFF BUILDING  '!BK50+'WHITE HOUSE'!BK50</f>
        <v>0</v>
      </c>
      <c r="BL50" s="2">
        <f>'STAFF BUILDING  '!BL50+'WHITE HOUSE'!BL50</f>
        <v>0</v>
      </c>
      <c r="BN50" s="2" t="str">
        <f>IFERROR('STAFF BUILDING  '!BN50+'WHITE HOUSE'!BN50,"")</f>
        <v/>
      </c>
      <c r="BO50" s="2" t="str">
        <f>IFERROR('STAFF BUILDING  '!BO50+'WHITE HOUSE'!BO50,"")</f>
        <v/>
      </c>
      <c r="BP50" s="2" t="str">
        <f>IFERROR('STAFF BUILDING  '!BP50+'WHITE HOUSE'!BP50,"")</f>
        <v/>
      </c>
      <c r="BQ50" s="2" t="str">
        <f>IFERROR('STAFF BUILDING  '!BQ50+'WHITE HOUSE'!BQ50,"")</f>
        <v/>
      </c>
      <c r="BR50" s="2">
        <f>'STAFF BUILDING  '!BR50+'WHITE HOUSE'!BR50</f>
        <v>0</v>
      </c>
      <c r="BS50" s="2">
        <f>'STAFF BUILDING  '!BS50+'WHITE HOUSE'!BS50</f>
        <v>0</v>
      </c>
      <c r="BU50" s="2" t="str">
        <f>IFERROR('STAFF BUILDING  '!BU50+'WHITE HOUSE'!BU50,"")</f>
        <v/>
      </c>
      <c r="BV50" s="2" t="str">
        <f>IFERROR('STAFF BUILDING  '!BV50+'WHITE HOUSE'!BV50,"")</f>
        <v/>
      </c>
      <c r="BW50" s="2">
        <f>IFERROR('STAFF BUILDING  '!BW50+'WHITE HOUSE'!BW50,"")</f>
        <v>9</v>
      </c>
      <c r="BX50" s="2" t="str">
        <f>IFERROR('STAFF BUILDING  '!BX50+'WHITE HOUSE'!BX50,"")</f>
        <v/>
      </c>
      <c r="BY50" s="2">
        <f>'STAFF BUILDING  '!BY50+'WHITE HOUSE'!BY50</f>
        <v>1</v>
      </c>
      <c r="BZ50" s="2">
        <f>'STAFF BUILDING  '!BZ50+'WHITE HOUSE'!BZ50</f>
        <v>0</v>
      </c>
      <c r="CB50" s="2">
        <f>'STAFF BUILDING  '!CB50+'WHITE HOUSE'!CB50</f>
        <v>0</v>
      </c>
      <c r="CC50" s="2">
        <f>'STAFF BUILDING  '!CC50+'WHITE HOUSE'!CC50</f>
        <v>0</v>
      </c>
      <c r="CD50" s="2">
        <f>'STAFF BUILDING  '!CD50+'WHITE HOUSE'!CD50</f>
        <v>121</v>
      </c>
      <c r="CE50" s="2">
        <f>'STAFF BUILDING  '!CE50+'WHITE HOUSE'!CE50</f>
        <v>20</v>
      </c>
      <c r="CF50" s="2">
        <f>'STAFF BUILDING  '!CF50+'WHITE HOUSE'!CF50</f>
        <v>141</v>
      </c>
      <c r="CG50" s="2">
        <f>'STAFF BUILDING  '!CG50+'WHITE HOUSE'!CG50</f>
        <v>0</v>
      </c>
      <c r="CI50" s="2">
        <f>'STAFF BUILDING  '!CI50+'WHITE HOUSE'!CI50</f>
        <v>45</v>
      </c>
      <c r="CJ50" s="2">
        <f>'STAFF BUILDING  '!CJ50+'WHITE HOUSE'!CJ50</f>
        <v>174</v>
      </c>
      <c r="CK50" s="2">
        <f>'STAFF BUILDING  '!CK50+'WHITE HOUSE'!CK50</f>
        <v>507</v>
      </c>
      <c r="CL50" s="2">
        <f>'STAFF BUILDING  '!CL50+'WHITE HOUSE'!CL50</f>
        <v>185</v>
      </c>
      <c r="CM50" s="2">
        <f>'STAFF BUILDING  '!CM50+'WHITE HOUSE'!CM50</f>
        <v>776</v>
      </c>
      <c r="CN50" s="2">
        <f>'STAFF BUILDING  '!CN50+'WHITE HOUSE'!CN50</f>
        <v>0</v>
      </c>
      <c r="CP50" s="7" t="s">
        <v>27</v>
      </c>
      <c r="CQ50" s="26">
        <f>'STAFF BUILDING  '!CQ50+'WHITE HOUSE'!CQ50</f>
        <v>4206045</v>
      </c>
    </row>
    <row r="51" spans="1:95" x14ac:dyDescent="0.25">
      <c r="A51" s="216"/>
      <c r="B51" t="s">
        <v>8</v>
      </c>
      <c r="C51" s="2" t="str">
        <f>IFERROR('STAFF BUILDING  '!C51+'WHITE HOUSE'!C51,"")</f>
        <v/>
      </c>
      <c r="D51" s="2" t="str">
        <f>IFERROR('STAFF BUILDING  '!D51+'WHITE HOUSE'!D51,"")</f>
        <v/>
      </c>
      <c r="E51" s="2">
        <f>IFERROR('STAFF BUILDING  '!E51+'WHITE HOUSE'!E51,"")</f>
        <v>4</v>
      </c>
      <c r="F51" s="2" t="str">
        <f>IFERROR('STAFF BUILDING  '!F51+'WHITE HOUSE'!F51,"")</f>
        <v/>
      </c>
      <c r="G51" s="2">
        <f>'STAFF BUILDING  '!G51+'WHITE HOUSE'!G51</f>
        <v>1</v>
      </c>
      <c r="H51" s="2">
        <f>'STAFF BUILDING  '!H51+'WHITE HOUSE'!H51</f>
        <v>0</v>
      </c>
      <c r="J51" s="2" t="str">
        <f>IFERROR('STAFF BUILDING  '!J51+'WHITE HOUSE'!J51,"")</f>
        <v/>
      </c>
      <c r="K51" s="2" t="str">
        <f>IFERROR('STAFF BUILDING  '!K51+'WHITE HOUSE'!K51,"")</f>
        <v/>
      </c>
      <c r="L51" s="2">
        <f>IFERROR('STAFF BUILDING  '!L51+'WHITE HOUSE'!L51,"")</f>
        <v>7</v>
      </c>
      <c r="M51" s="2" t="str">
        <f>IFERROR('STAFF BUILDING  '!M51+'WHITE HOUSE'!M51,"")</f>
        <v/>
      </c>
      <c r="N51" s="2">
        <f>'STAFF BUILDING  '!N51+'WHITE HOUSE'!N51</f>
        <v>2</v>
      </c>
      <c r="O51" s="2">
        <f>'STAFF BUILDING  '!O51+'WHITE HOUSE'!O51</f>
        <v>0</v>
      </c>
      <c r="Q51" s="2">
        <f>IFERROR('STAFF BUILDING  '!Q51+'WHITE HOUSE'!Q51,"")</f>
        <v>12</v>
      </c>
      <c r="R51" s="2">
        <f>IFERROR('STAFF BUILDING  '!R51+'WHITE HOUSE'!R51,"")</f>
        <v>53</v>
      </c>
      <c r="S51" s="2">
        <f>IFERROR('STAFF BUILDING  '!S51+'WHITE HOUSE'!S51,"")</f>
        <v>120</v>
      </c>
      <c r="T51" s="2">
        <f>IFERROR('STAFF BUILDING  '!T51+'WHITE HOUSE'!T51,"")</f>
        <v>17</v>
      </c>
      <c r="U51" s="2">
        <f>'STAFF BUILDING  '!U51+'WHITE HOUSE'!U51</f>
        <v>157</v>
      </c>
      <c r="V51" s="2">
        <f>'STAFF BUILDING  '!V51+'WHITE HOUSE'!V51</f>
        <v>0</v>
      </c>
      <c r="X51" s="2">
        <f>IFERROR('STAFF BUILDING  '!X51+'WHITE HOUSE'!X51,"")</f>
        <v>30</v>
      </c>
      <c r="Y51" s="2">
        <f>IFERROR('STAFF BUILDING  '!Y51+'WHITE HOUSE'!Y51,"")</f>
        <v>136</v>
      </c>
      <c r="Z51" s="2">
        <f>IFERROR('STAFF BUILDING  '!Z51+'WHITE HOUSE'!Z51,"")</f>
        <v>208</v>
      </c>
      <c r="AA51" s="2">
        <f>IFERROR('STAFF BUILDING  '!AA51+'WHITE HOUSE'!AA51,"")</f>
        <v>158</v>
      </c>
      <c r="AB51" s="2">
        <f>'STAFF BUILDING  '!AB51+'WHITE HOUSE'!AB51</f>
        <v>486</v>
      </c>
      <c r="AC51" s="2">
        <f>'STAFF BUILDING  '!AC51+'WHITE HOUSE'!AC51</f>
        <v>0</v>
      </c>
      <c r="AE51" s="2" t="str">
        <f>IFERROR('STAFF BUILDING  '!AE51+'WHITE HOUSE'!AE51,"")</f>
        <v/>
      </c>
      <c r="AF51" s="2" t="str">
        <f>IFERROR('STAFF BUILDING  '!AF51+'WHITE HOUSE'!AF51,"")</f>
        <v/>
      </c>
      <c r="AG51" s="2">
        <f>IFERROR('STAFF BUILDING  '!AG51+'WHITE HOUSE'!AG51,"")</f>
        <v>12</v>
      </c>
      <c r="AH51" s="2" t="str">
        <f>IFERROR('STAFF BUILDING  '!AH51+'WHITE HOUSE'!AH51,"")</f>
        <v/>
      </c>
      <c r="AI51" s="2">
        <f>'STAFF BUILDING  '!AI51+'WHITE HOUSE'!AI51</f>
        <v>2</v>
      </c>
      <c r="AJ51" s="2">
        <f>'STAFF BUILDING  '!AJ51+'WHITE HOUSE'!AJ51</f>
        <v>0</v>
      </c>
      <c r="AL51" s="2" t="str">
        <f>IFERROR('STAFF BUILDING  '!AL51+'WHITE HOUSE'!AL51,"")</f>
        <v/>
      </c>
      <c r="AM51" s="2" t="str">
        <f>IFERROR('STAFF BUILDING  '!AM51+'WHITE HOUSE'!AM51,"")</f>
        <v/>
      </c>
      <c r="AN51" s="2">
        <f>IFERROR('STAFF BUILDING  '!AN51+'WHITE HOUSE'!AN51,"")</f>
        <v>5</v>
      </c>
      <c r="AO51" s="2" t="str">
        <f>IFERROR('STAFF BUILDING  '!AO51+'WHITE HOUSE'!AO51,"")</f>
        <v/>
      </c>
      <c r="AP51" s="2">
        <f>'STAFF BUILDING  '!AP51+'WHITE HOUSE'!AP51</f>
        <v>1</v>
      </c>
      <c r="AQ51" s="2">
        <f>'STAFF BUILDING  '!AQ51+'WHITE HOUSE'!AQ51</f>
        <v>0</v>
      </c>
      <c r="AS51" s="2">
        <f>'STAFF BUILDING  '!AS51+'WHITE HOUSE'!AS51</f>
        <v>0</v>
      </c>
      <c r="AT51" s="2" t="str">
        <f>IFERROR('STAFF BUILDING  '!AT51+'WHITE HOUSE'!AT51,"")</f>
        <v/>
      </c>
      <c r="AU51" s="2">
        <f>'STAFF BUILDING  '!AU51+'WHITE HOUSE'!AU51</f>
        <v>8</v>
      </c>
      <c r="AV51" s="2" t="str">
        <f>IFERROR('STAFF BUILDING  '!AV51+'WHITE HOUSE'!AV51,"")</f>
        <v/>
      </c>
      <c r="AW51" s="2">
        <f>'STAFF BUILDING  '!AW51+'WHITE HOUSE'!AW51</f>
        <v>0</v>
      </c>
      <c r="AX51" s="2">
        <f>'STAFF BUILDING  '!AX51+'WHITE HOUSE'!AX51</f>
        <v>0</v>
      </c>
      <c r="AZ51" s="2" t="str">
        <f>IFERROR('STAFF BUILDING  '!AZ51+'WHITE HOUSE'!AZ51,"")</f>
        <v/>
      </c>
      <c r="BA51" s="2" t="str">
        <f>IFERROR('STAFF BUILDING  '!BA51+'WHITE HOUSE'!BA51,"")</f>
        <v/>
      </c>
      <c r="BB51" s="2">
        <f>IFERROR('STAFF BUILDING  '!BB51+'WHITE HOUSE'!BB51,"")</f>
        <v>8</v>
      </c>
      <c r="BC51" s="2">
        <f>IFERROR('STAFF BUILDING  '!BC51+'WHITE HOUSE'!BC51,"")</f>
        <v>2</v>
      </c>
      <c r="BD51" s="2">
        <f>'STAFF BUILDING  '!BD51+'WHITE HOUSE'!BD51</f>
        <v>10</v>
      </c>
      <c r="BE51" s="2">
        <f>'STAFF BUILDING  '!BE51+'WHITE HOUSE'!BE51</f>
        <v>0</v>
      </c>
      <c r="BG51" s="2">
        <f>'STAFF BUILDING  '!BG51+'WHITE HOUSE'!BG51</f>
        <v>0</v>
      </c>
      <c r="BH51" s="2" t="str">
        <f>IFERROR('STAFF BUILDING  '!BH51+'WHITE HOUSE'!BH51,"")</f>
        <v/>
      </c>
      <c r="BI51" s="2" t="str">
        <f>IFERROR('STAFF BUILDING  '!BI51+'WHITE HOUSE'!BI51,"")</f>
        <v/>
      </c>
      <c r="BJ51" s="2" t="str">
        <f>IFERROR('STAFF BUILDING  '!BJ51+'WHITE HOUSE'!BJ51,"")</f>
        <v/>
      </c>
      <c r="BK51" s="2">
        <f>'STAFF BUILDING  '!BK51+'WHITE HOUSE'!BK51</f>
        <v>0</v>
      </c>
      <c r="BL51" s="2">
        <f>'STAFF BUILDING  '!BL51+'WHITE HOUSE'!BL51</f>
        <v>0</v>
      </c>
      <c r="BN51" s="2" t="str">
        <f>IFERROR('STAFF BUILDING  '!BN51+'WHITE HOUSE'!BN51,"")</f>
        <v/>
      </c>
      <c r="BO51" s="2" t="str">
        <f>IFERROR('STAFF BUILDING  '!BO51+'WHITE HOUSE'!BO51,"")</f>
        <v/>
      </c>
      <c r="BP51" s="2" t="str">
        <f>IFERROR('STAFF BUILDING  '!BP51+'WHITE HOUSE'!BP51,"")</f>
        <v/>
      </c>
      <c r="BQ51" s="2" t="str">
        <f>IFERROR('STAFF BUILDING  '!BQ51+'WHITE HOUSE'!BQ51,"")</f>
        <v/>
      </c>
      <c r="BR51" s="2">
        <f>'STAFF BUILDING  '!BR51+'WHITE HOUSE'!BR51</f>
        <v>0</v>
      </c>
      <c r="BS51" s="2">
        <f>'STAFF BUILDING  '!BS51+'WHITE HOUSE'!BS51</f>
        <v>0</v>
      </c>
      <c r="BU51" s="2" t="str">
        <f>IFERROR('STAFF BUILDING  '!BU51+'WHITE HOUSE'!BU51,"")</f>
        <v/>
      </c>
      <c r="BV51" s="2" t="str">
        <f>IFERROR('STAFF BUILDING  '!BV51+'WHITE HOUSE'!BV51,"")</f>
        <v/>
      </c>
      <c r="BW51" s="2">
        <f>IFERROR('STAFF BUILDING  '!BW51+'WHITE HOUSE'!BW51,"")</f>
        <v>9</v>
      </c>
      <c r="BX51" s="2" t="str">
        <f>IFERROR('STAFF BUILDING  '!BX51+'WHITE HOUSE'!BX51,"")</f>
        <v/>
      </c>
      <c r="BY51" s="2">
        <f>'STAFF BUILDING  '!BY51+'WHITE HOUSE'!BY51</f>
        <v>1</v>
      </c>
      <c r="BZ51" s="2">
        <f>'STAFF BUILDING  '!BZ51+'WHITE HOUSE'!BZ51</f>
        <v>0</v>
      </c>
      <c r="CB51" s="2">
        <f>'STAFF BUILDING  '!CB51+'WHITE HOUSE'!CB51</f>
        <v>0</v>
      </c>
      <c r="CC51" s="2">
        <f>'STAFF BUILDING  '!CC51+'WHITE HOUSE'!CC51</f>
        <v>0</v>
      </c>
      <c r="CD51" s="2">
        <f>'STAFF BUILDING  '!CD51+'WHITE HOUSE'!CD51</f>
        <v>117</v>
      </c>
      <c r="CE51" s="2">
        <f>'STAFF BUILDING  '!CE51+'WHITE HOUSE'!CE51</f>
        <v>20</v>
      </c>
      <c r="CF51" s="2">
        <f>'STAFF BUILDING  '!CF51+'WHITE HOUSE'!CF51</f>
        <v>137</v>
      </c>
      <c r="CG51" s="2">
        <f>'STAFF BUILDING  '!CG51+'WHITE HOUSE'!CG51</f>
        <v>0</v>
      </c>
      <c r="CI51" s="2">
        <f>'STAFF BUILDING  '!CI51+'WHITE HOUSE'!CI51</f>
        <v>42</v>
      </c>
      <c r="CJ51" s="2">
        <f>'STAFF BUILDING  '!CJ51+'WHITE HOUSE'!CJ51</f>
        <v>189</v>
      </c>
      <c r="CK51" s="2">
        <f>'STAFF BUILDING  '!CK51+'WHITE HOUSE'!CK51</f>
        <v>505</v>
      </c>
      <c r="CL51" s="2">
        <f>'STAFF BUILDING  '!CL51+'WHITE HOUSE'!CL51</f>
        <v>197</v>
      </c>
      <c r="CM51" s="2">
        <f>'STAFF BUILDING  '!CM51+'WHITE HOUSE'!CM51</f>
        <v>797</v>
      </c>
      <c r="CN51" s="2">
        <f>'STAFF BUILDING  '!CN51+'WHITE HOUSE'!CN51</f>
        <v>0</v>
      </c>
      <c r="CP51" s="7" t="s">
        <v>23</v>
      </c>
      <c r="CQ51" s="26">
        <f>'STAFF BUILDING  '!CQ51+'WHITE HOUSE'!CQ51</f>
        <v>75465</v>
      </c>
    </row>
    <row r="52" spans="1:95" x14ac:dyDescent="0.25">
      <c r="A52" s="216"/>
      <c r="B52" t="s">
        <v>7</v>
      </c>
      <c r="C52" s="2" t="str">
        <f>IFERROR('STAFF BUILDING  '!C52+'WHITE HOUSE'!C52,"")</f>
        <v/>
      </c>
      <c r="D52" s="2" t="str">
        <f>IFERROR('STAFF BUILDING  '!D52+'WHITE HOUSE'!D52,"")</f>
        <v/>
      </c>
      <c r="E52" s="2">
        <f>IFERROR('STAFF BUILDING  '!E52+'WHITE HOUSE'!E52,"")</f>
        <v>4</v>
      </c>
      <c r="F52" s="2" t="str">
        <f>IFERROR('STAFF BUILDING  '!F52+'WHITE HOUSE'!F52,"")</f>
        <v/>
      </c>
      <c r="G52" s="2">
        <f>'STAFF BUILDING  '!G52+'WHITE HOUSE'!G52</f>
        <v>1</v>
      </c>
      <c r="H52" s="2">
        <f>'STAFF BUILDING  '!H52+'WHITE HOUSE'!H52</f>
        <v>0</v>
      </c>
      <c r="J52" s="2" t="str">
        <f>IFERROR('STAFF BUILDING  '!J52+'WHITE HOUSE'!J52,"")</f>
        <v/>
      </c>
      <c r="K52" s="2" t="str">
        <f>IFERROR('STAFF BUILDING  '!K52+'WHITE HOUSE'!K52,"")</f>
        <v/>
      </c>
      <c r="L52" s="2" t="str">
        <f>IFERROR('STAFF BUILDING  '!L52+'WHITE HOUSE'!L52,"")</f>
        <v/>
      </c>
      <c r="M52" s="2" t="str">
        <f>IFERROR('STAFF BUILDING  '!M52+'WHITE HOUSE'!M52,"")</f>
        <v/>
      </c>
      <c r="N52" s="2">
        <f>'STAFF BUILDING  '!N52+'WHITE HOUSE'!N52</f>
        <v>0</v>
      </c>
      <c r="O52" s="2">
        <f>'STAFF BUILDING  '!O52+'WHITE HOUSE'!O52</f>
        <v>0</v>
      </c>
      <c r="Q52" s="2">
        <f>IFERROR('STAFF BUILDING  '!Q52+'WHITE HOUSE'!Q52,"")</f>
        <v>15</v>
      </c>
      <c r="R52" s="2">
        <f>IFERROR('STAFF BUILDING  '!R52+'WHITE HOUSE'!R52,"")</f>
        <v>66</v>
      </c>
      <c r="S52" s="2">
        <f>IFERROR('STAFF BUILDING  '!S52+'WHITE HOUSE'!S52,"")</f>
        <v>118</v>
      </c>
      <c r="T52" s="2">
        <f>IFERROR('STAFF BUILDING  '!T52+'WHITE HOUSE'!T52,"")</f>
        <v>34</v>
      </c>
      <c r="U52" s="2">
        <f>'STAFF BUILDING  '!U52+'WHITE HOUSE'!U52</f>
        <v>191</v>
      </c>
      <c r="V52" s="2">
        <f>'STAFF BUILDING  '!V52+'WHITE HOUSE'!V52</f>
        <v>0</v>
      </c>
      <c r="X52" s="2">
        <f>IFERROR('STAFF BUILDING  '!X52+'WHITE HOUSE'!X52,"")</f>
        <v>52</v>
      </c>
      <c r="Y52" s="2">
        <f>IFERROR('STAFF BUILDING  '!Y52+'WHITE HOUSE'!Y52,"")</f>
        <v>125</v>
      </c>
      <c r="Z52" s="2">
        <f>IFERROR('STAFF BUILDING  '!Z52+'WHITE HOUSE'!Z52,"")</f>
        <v>204</v>
      </c>
      <c r="AA52" s="2">
        <f>IFERROR('STAFF BUILDING  '!AA52+'WHITE HOUSE'!AA52,"")</f>
        <v>183</v>
      </c>
      <c r="AB52" s="2">
        <f>'STAFF BUILDING  '!AB52+'WHITE HOUSE'!AB52</f>
        <v>526</v>
      </c>
      <c r="AC52" s="2">
        <f>'STAFF BUILDING  '!AC52+'WHITE HOUSE'!AC52</f>
        <v>0</v>
      </c>
      <c r="AE52" s="2" t="str">
        <f>IFERROR('STAFF BUILDING  '!AE52+'WHITE HOUSE'!AE52,"")</f>
        <v/>
      </c>
      <c r="AF52" s="2" t="str">
        <f>IFERROR('STAFF BUILDING  '!AF52+'WHITE HOUSE'!AF52,"")</f>
        <v/>
      </c>
      <c r="AG52" s="2">
        <f>IFERROR('STAFF BUILDING  '!AG52+'WHITE HOUSE'!AG52,"")</f>
        <v>12</v>
      </c>
      <c r="AH52" s="2" t="str">
        <f>IFERROR('STAFF BUILDING  '!AH52+'WHITE HOUSE'!AH52,"")</f>
        <v/>
      </c>
      <c r="AI52" s="2">
        <f>'STAFF BUILDING  '!AI52+'WHITE HOUSE'!AI52</f>
        <v>1</v>
      </c>
      <c r="AJ52" s="2">
        <f>'STAFF BUILDING  '!AJ52+'WHITE HOUSE'!AJ52</f>
        <v>0</v>
      </c>
      <c r="AL52" s="2" t="str">
        <f>IFERROR('STAFF BUILDING  '!AL52+'WHITE HOUSE'!AL52,"")</f>
        <v/>
      </c>
      <c r="AM52" s="2" t="str">
        <f>IFERROR('STAFF BUILDING  '!AM52+'WHITE HOUSE'!AM52,"")</f>
        <v/>
      </c>
      <c r="AN52" s="2" t="str">
        <f>IFERROR('STAFF BUILDING  '!AN52+'WHITE HOUSE'!AN52,"")</f>
        <v/>
      </c>
      <c r="AO52" s="2" t="str">
        <f>IFERROR('STAFF BUILDING  '!AO52+'WHITE HOUSE'!AO52,"")</f>
        <v/>
      </c>
      <c r="AP52" s="2">
        <f>'STAFF BUILDING  '!AP52+'WHITE HOUSE'!AP52</f>
        <v>0</v>
      </c>
      <c r="AQ52" s="2">
        <f>'STAFF BUILDING  '!AQ52+'WHITE HOUSE'!AQ52</f>
        <v>0</v>
      </c>
      <c r="AS52" s="2">
        <f>'STAFF BUILDING  '!AS52+'WHITE HOUSE'!AS52</f>
        <v>0</v>
      </c>
      <c r="AT52" s="2" t="str">
        <f>IFERROR('STAFF BUILDING  '!AT52+'WHITE HOUSE'!AT52,"")</f>
        <v/>
      </c>
      <c r="AU52" s="2">
        <f>'STAFF BUILDING  '!AU52+'WHITE HOUSE'!AU52</f>
        <v>6</v>
      </c>
      <c r="AV52" s="2" t="str">
        <f>IFERROR('STAFF BUILDING  '!AV52+'WHITE HOUSE'!AV52,"")</f>
        <v/>
      </c>
      <c r="AW52" s="2">
        <f>'STAFF BUILDING  '!AW52+'WHITE HOUSE'!AW52</f>
        <v>0</v>
      </c>
      <c r="AX52" s="2">
        <f>'STAFF BUILDING  '!AX52+'WHITE HOUSE'!AX52</f>
        <v>0</v>
      </c>
      <c r="AZ52" s="2" t="str">
        <f>IFERROR('STAFF BUILDING  '!AZ52+'WHITE HOUSE'!AZ52,"")</f>
        <v/>
      </c>
      <c r="BA52" s="2" t="str">
        <f>IFERROR('STAFF BUILDING  '!BA52+'WHITE HOUSE'!BA52,"")</f>
        <v/>
      </c>
      <c r="BB52" s="2">
        <f>IFERROR('STAFF BUILDING  '!BB52+'WHITE HOUSE'!BB52,"")</f>
        <v>8</v>
      </c>
      <c r="BC52" s="2">
        <f>IFERROR('STAFF BUILDING  '!BC52+'WHITE HOUSE'!BC52,"")</f>
        <v>2</v>
      </c>
      <c r="BD52" s="2">
        <f>'STAFF BUILDING  '!BD52+'WHITE HOUSE'!BD52</f>
        <v>10</v>
      </c>
      <c r="BE52" s="2">
        <f>'STAFF BUILDING  '!BE52+'WHITE HOUSE'!BE52</f>
        <v>0</v>
      </c>
      <c r="BG52" s="2">
        <f>'STAFF BUILDING  '!BG52+'WHITE HOUSE'!BG52</f>
        <v>0</v>
      </c>
      <c r="BH52" s="2" t="str">
        <f>IFERROR('STAFF BUILDING  '!BH52+'WHITE HOUSE'!BH52,"")</f>
        <v/>
      </c>
      <c r="BI52" s="2" t="str">
        <f>IFERROR('STAFF BUILDING  '!BI52+'WHITE HOUSE'!BI52,"")</f>
        <v/>
      </c>
      <c r="BJ52" s="2" t="str">
        <f>IFERROR('STAFF BUILDING  '!BJ52+'WHITE HOUSE'!BJ52,"")</f>
        <v/>
      </c>
      <c r="BK52" s="2">
        <f>'STAFF BUILDING  '!BK52+'WHITE HOUSE'!BK52</f>
        <v>0</v>
      </c>
      <c r="BL52" s="2">
        <f>'STAFF BUILDING  '!BL52+'WHITE HOUSE'!BL52</f>
        <v>0</v>
      </c>
      <c r="BN52" s="2" t="str">
        <f>IFERROR('STAFF BUILDING  '!BN52+'WHITE HOUSE'!BN52,"")</f>
        <v/>
      </c>
      <c r="BO52" s="2" t="str">
        <f>IFERROR('STAFF BUILDING  '!BO52+'WHITE HOUSE'!BO52,"")</f>
        <v/>
      </c>
      <c r="BP52" s="2" t="str">
        <f>IFERROR('STAFF BUILDING  '!BP52+'WHITE HOUSE'!BP52,"")</f>
        <v/>
      </c>
      <c r="BQ52" s="2" t="str">
        <f>IFERROR('STAFF BUILDING  '!BQ52+'WHITE HOUSE'!BQ52,"")</f>
        <v/>
      </c>
      <c r="BR52" s="2">
        <f>'STAFF BUILDING  '!BR52+'WHITE HOUSE'!BR52</f>
        <v>0</v>
      </c>
      <c r="BS52" s="2">
        <f>'STAFF BUILDING  '!BS52+'WHITE HOUSE'!BS52</f>
        <v>0</v>
      </c>
      <c r="BU52" s="2" t="str">
        <f>IFERROR('STAFF BUILDING  '!BU52+'WHITE HOUSE'!BU52,"")</f>
        <v/>
      </c>
      <c r="BV52" s="2" t="str">
        <f>IFERROR('STAFF BUILDING  '!BV52+'WHITE HOUSE'!BV52,"")</f>
        <v/>
      </c>
      <c r="BW52" s="2" t="str">
        <f>IFERROR('STAFF BUILDING  '!BW52+'WHITE HOUSE'!BW52,"")</f>
        <v/>
      </c>
      <c r="BX52" s="2">
        <f>IFERROR('STAFF BUILDING  '!BX52+'WHITE HOUSE'!BX52,"")</f>
        <v>1</v>
      </c>
      <c r="BY52" s="2">
        <f>'STAFF BUILDING  '!BY52+'WHITE HOUSE'!BY52</f>
        <v>1</v>
      </c>
      <c r="BZ52" s="2">
        <f>'STAFF BUILDING  '!BZ52+'WHITE HOUSE'!BZ52</f>
        <v>0</v>
      </c>
      <c r="CB52" s="2">
        <f>'STAFF BUILDING  '!CB52+'WHITE HOUSE'!CB52</f>
        <v>0</v>
      </c>
      <c r="CC52" s="2">
        <f>'STAFF BUILDING  '!CC52+'WHITE HOUSE'!CC52</f>
        <v>0</v>
      </c>
      <c r="CD52" s="2">
        <f>'STAFF BUILDING  '!CD52+'WHITE HOUSE'!CD52</f>
        <v>116</v>
      </c>
      <c r="CE52" s="2">
        <f>'STAFF BUILDING  '!CE52+'WHITE HOUSE'!CE52</f>
        <v>20</v>
      </c>
      <c r="CF52" s="2">
        <f>'STAFF BUILDING  '!CF52+'WHITE HOUSE'!CF52</f>
        <v>136</v>
      </c>
      <c r="CG52" s="2">
        <f>'STAFF BUILDING  '!CG52+'WHITE HOUSE'!CG52</f>
        <v>0</v>
      </c>
      <c r="CI52" s="2">
        <f>'STAFF BUILDING  '!CI52+'WHITE HOUSE'!CI52</f>
        <v>67</v>
      </c>
      <c r="CJ52" s="2">
        <f>'STAFF BUILDING  '!CJ52+'WHITE HOUSE'!CJ52</f>
        <v>191</v>
      </c>
      <c r="CK52" s="2">
        <f>'STAFF BUILDING  '!CK52+'WHITE HOUSE'!CK52</f>
        <v>486</v>
      </c>
      <c r="CL52" s="2">
        <f>'STAFF BUILDING  '!CL52+'WHITE HOUSE'!CL52</f>
        <v>240</v>
      </c>
      <c r="CM52" s="2">
        <f>'STAFF BUILDING  '!CM52+'WHITE HOUSE'!CM52</f>
        <v>866</v>
      </c>
      <c r="CN52" s="2">
        <f>'STAFF BUILDING  '!CN52+'WHITE HOUSE'!CN52</f>
        <v>0</v>
      </c>
      <c r="CP52" s="7" t="s">
        <v>35</v>
      </c>
      <c r="CQ52" s="26">
        <f>'STAFF BUILDING  '!CQ52+'WHITE HOUSE'!CQ52</f>
        <v>27520</v>
      </c>
    </row>
    <row r="53" spans="1:95" x14ac:dyDescent="0.25">
      <c r="A53" s="216"/>
      <c r="B53" t="s">
        <v>6</v>
      </c>
      <c r="C53" s="2" t="str">
        <f>IFERROR('STAFF BUILDING  '!C53+'WHITE HOUSE'!C53,"")</f>
        <v/>
      </c>
      <c r="D53" s="2" t="str">
        <f>IFERROR('STAFF BUILDING  '!D53+'WHITE HOUSE'!D53,"")</f>
        <v/>
      </c>
      <c r="E53" s="2" t="str">
        <f>IFERROR('STAFF BUILDING  '!E53+'WHITE HOUSE'!E53,"")</f>
        <v/>
      </c>
      <c r="F53" s="2" t="str">
        <f>IFERROR('STAFF BUILDING  '!F53+'WHITE HOUSE'!F53,"")</f>
        <v/>
      </c>
      <c r="G53" s="2">
        <f>'STAFF BUILDING  '!G53+'WHITE HOUSE'!G53</f>
        <v>0</v>
      </c>
      <c r="H53" s="2">
        <f>'STAFF BUILDING  '!H53+'WHITE HOUSE'!H53</f>
        <v>0</v>
      </c>
      <c r="J53" s="2" t="str">
        <f>IFERROR('STAFF BUILDING  '!J53+'WHITE HOUSE'!J53,"")</f>
        <v/>
      </c>
      <c r="K53" s="2" t="str">
        <f>IFERROR('STAFF BUILDING  '!K53+'WHITE HOUSE'!K53,"")</f>
        <v/>
      </c>
      <c r="L53" s="2">
        <f>IFERROR('STAFF BUILDING  '!L53+'WHITE HOUSE'!L53,"")</f>
        <v>6</v>
      </c>
      <c r="M53" s="2" t="str">
        <f>IFERROR('STAFF BUILDING  '!M53+'WHITE HOUSE'!M53,"")</f>
        <v/>
      </c>
      <c r="N53" s="2">
        <f>'STAFF BUILDING  '!N53+'WHITE HOUSE'!N53</f>
        <v>1</v>
      </c>
      <c r="O53" s="2">
        <f>'STAFF BUILDING  '!O53+'WHITE HOUSE'!O53</f>
        <v>0</v>
      </c>
      <c r="Q53" s="2">
        <f>IFERROR('STAFF BUILDING  '!Q53+'WHITE HOUSE'!Q53,"")</f>
        <v>7</v>
      </c>
      <c r="R53" s="2">
        <f>IFERROR('STAFF BUILDING  '!R53+'WHITE HOUSE'!R53,"")</f>
        <v>52</v>
      </c>
      <c r="S53" s="2">
        <f>IFERROR('STAFF BUILDING  '!S53+'WHITE HOUSE'!S53,"")</f>
        <v>94</v>
      </c>
      <c r="T53" s="2">
        <f>IFERROR('STAFF BUILDING  '!T53+'WHITE HOUSE'!T53,"")</f>
        <v>22</v>
      </c>
      <c r="U53" s="2">
        <f>'STAFF BUILDING  '!U53+'WHITE HOUSE'!U53</f>
        <v>133</v>
      </c>
      <c r="V53" s="2">
        <f>'STAFF BUILDING  '!V53+'WHITE HOUSE'!V53</f>
        <v>0</v>
      </c>
      <c r="X53" s="2">
        <f>IFERROR('STAFF BUILDING  '!X53+'WHITE HOUSE'!X53,"")</f>
        <v>63</v>
      </c>
      <c r="Y53" s="2">
        <f>IFERROR('STAFF BUILDING  '!Y53+'WHITE HOUSE'!Y53,"")</f>
        <v>111</v>
      </c>
      <c r="Z53" s="2">
        <f>IFERROR('STAFF BUILDING  '!Z53+'WHITE HOUSE'!Z53,"")</f>
        <v>196</v>
      </c>
      <c r="AA53" s="2">
        <f>IFERROR('STAFF BUILDING  '!AA53+'WHITE HOUSE'!AA53,"")</f>
        <v>122</v>
      </c>
      <c r="AB53" s="2">
        <f>'STAFF BUILDING  '!AB53+'WHITE HOUSE'!AB53</f>
        <v>435</v>
      </c>
      <c r="AC53" s="2">
        <f>'STAFF BUILDING  '!AC53+'WHITE HOUSE'!AC53</f>
        <v>0</v>
      </c>
      <c r="AE53" s="2" t="str">
        <f>IFERROR('STAFF BUILDING  '!AE53+'WHITE HOUSE'!AE53,"")</f>
        <v/>
      </c>
      <c r="AF53" s="2" t="str">
        <f>IFERROR('STAFF BUILDING  '!AF53+'WHITE HOUSE'!AF53,"")</f>
        <v/>
      </c>
      <c r="AG53" s="2">
        <f>IFERROR('STAFF BUILDING  '!AG53+'WHITE HOUSE'!AG53,"")</f>
        <v>16</v>
      </c>
      <c r="AH53" s="2" t="str">
        <f>IFERROR('STAFF BUILDING  '!AH53+'WHITE HOUSE'!AH53,"")</f>
        <v/>
      </c>
      <c r="AI53" s="2">
        <f>'STAFF BUILDING  '!AI53+'WHITE HOUSE'!AI53</f>
        <v>2</v>
      </c>
      <c r="AJ53" s="2">
        <f>'STAFF BUILDING  '!AJ53+'WHITE HOUSE'!AJ53</f>
        <v>0</v>
      </c>
      <c r="AL53" s="2" t="str">
        <f>IFERROR('STAFF BUILDING  '!AL53+'WHITE HOUSE'!AL53,"")</f>
        <v/>
      </c>
      <c r="AM53" s="2" t="str">
        <f>IFERROR('STAFF BUILDING  '!AM53+'WHITE HOUSE'!AM53,"")</f>
        <v/>
      </c>
      <c r="AN53" s="2" t="str">
        <f>IFERROR('STAFF BUILDING  '!AN53+'WHITE HOUSE'!AN53,"")</f>
        <v/>
      </c>
      <c r="AO53" s="2" t="str">
        <f>IFERROR('STAFF BUILDING  '!AO53+'WHITE HOUSE'!AO53,"")</f>
        <v/>
      </c>
      <c r="AP53" s="2">
        <f>'STAFF BUILDING  '!AP53+'WHITE HOUSE'!AP53</f>
        <v>0</v>
      </c>
      <c r="AQ53" s="2">
        <f>'STAFF BUILDING  '!AQ53+'WHITE HOUSE'!AQ53</f>
        <v>0</v>
      </c>
      <c r="AS53" s="2">
        <f>'STAFF BUILDING  '!AS53+'WHITE HOUSE'!AS53</f>
        <v>0</v>
      </c>
      <c r="AT53" s="2" t="str">
        <f>IFERROR('STAFF BUILDING  '!AT53+'WHITE HOUSE'!AT53,"")</f>
        <v/>
      </c>
      <c r="AU53" s="2">
        <f>'STAFF BUILDING  '!AU53+'WHITE HOUSE'!AU53</f>
        <v>10</v>
      </c>
      <c r="AV53" s="2" t="str">
        <f>IFERROR('STAFF BUILDING  '!AV53+'WHITE HOUSE'!AV53,"")</f>
        <v/>
      </c>
      <c r="AW53" s="2">
        <f>'STAFF BUILDING  '!AW53+'WHITE HOUSE'!AW53</f>
        <v>0</v>
      </c>
      <c r="AX53" s="2">
        <f>'STAFF BUILDING  '!AX53+'WHITE HOUSE'!AX53</f>
        <v>0</v>
      </c>
      <c r="AZ53" s="2" t="str">
        <f>IFERROR('STAFF BUILDING  '!AZ53+'WHITE HOUSE'!AZ53,"")</f>
        <v/>
      </c>
      <c r="BA53" s="2" t="str">
        <f>IFERROR('STAFF BUILDING  '!BA53+'WHITE HOUSE'!BA53,"")</f>
        <v/>
      </c>
      <c r="BB53" s="2">
        <f>IFERROR('STAFF BUILDING  '!BB53+'WHITE HOUSE'!BB53,"")</f>
        <v>2</v>
      </c>
      <c r="BC53" s="2">
        <f>IFERROR('STAFF BUILDING  '!BC53+'WHITE HOUSE'!BC53,"")</f>
        <v>2</v>
      </c>
      <c r="BD53" s="2">
        <f>'STAFF BUILDING  '!BD53+'WHITE HOUSE'!BD53</f>
        <v>4</v>
      </c>
      <c r="BE53" s="2">
        <f>'STAFF BUILDING  '!BE53+'WHITE HOUSE'!BE53</f>
        <v>0</v>
      </c>
      <c r="BG53" s="2">
        <f>'STAFF BUILDING  '!BG53+'WHITE HOUSE'!BG53</f>
        <v>0</v>
      </c>
      <c r="BH53" s="2" t="str">
        <f>IFERROR('STAFF BUILDING  '!BH53+'WHITE HOUSE'!BH53,"")</f>
        <v/>
      </c>
      <c r="BI53" s="2" t="str">
        <f>IFERROR('STAFF BUILDING  '!BI53+'WHITE HOUSE'!BI53,"")</f>
        <v/>
      </c>
      <c r="BJ53" s="2" t="str">
        <f>IFERROR('STAFF BUILDING  '!BJ53+'WHITE HOUSE'!BJ53,"")</f>
        <v/>
      </c>
      <c r="BK53" s="2">
        <f>'STAFF BUILDING  '!BK53+'WHITE HOUSE'!BK53</f>
        <v>0</v>
      </c>
      <c r="BL53" s="2">
        <f>'STAFF BUILDING  '!BL53+'WHITE HOUSE'!BL53</f>
        <v>0</v>
      </c>
      <c r="BN53" s="2" t="str">
        <f>IFERROR('STAFF BUILDING  '!BN53+'WHITE HOUSE'!BN53,"")</f>
        <v/>
      </c>
      <c r="BO53" s="2" t="str">
        <f>IFERROR('STAFF BUILDING  '!BO53+'WHITE HOUSE'!BO53,"")</f>
        <v/>
      </c>
      <c r="BP53" s="2" t="str">
        <f>IFERROR('STAFF BUILDING  '!BP53+'WHITE HOUSE'!BP53,"")</f>
        <v/>
      </c>
      <c r="BQ53" s="2" t="str">
        <f>IFERROR('STAFF BUILDING  '!BQ53+'WHITE HOUSE'!BQ53,"")</f>
        <v/>
      </c>
      <c r="BR53" s="2">
        <f>'STAFF BUILDING  '!BR53+'WHITE HOUSE'!BR53</f>
        <v>0</v>
      </c>
      <c r="BS53" s="2">
        <f>'STAFF BUILDING  '!BS53+'WHITE HOUSE'!BS53</f>
        <v>0</v>
      </c>
      <c r="BU53" s="2" t="str">
        <f>IFERROR('STAFF BUILDING  '!BU53+'WHITE HOUSE'!BU53,"")</f>
        <v/>
      </c>
      <c r="BV53" s="2" t="str">
        <f>IFERROR('STAFF BUILDING  '!BV53+'WHITE HOUSE'!BV53,"")</f>
        <v/>
      </c>
      <c r="BW53" s="2" t="str">
        <f>IFERROR('STAFF BUILDING  '!BW53+'WHITE HOUSE'!BW53,"")</f>
        <v/>
      </c>
      <c r="BX53" s="2" t="str">
        <f>IFERROR('STAFF BUILDING  '!BX53+'WHITE HOUSE'!BX53,"")</f>
        <v/>
      </c>
      <c r="BY53" s="2">
        <f>'STAFF BUILDING  '!BY53+'WHITE HOUSE'!BY53</f>
        <v>0</v>
      </c>
      <c r="BZ53" s="2">
        <f>'STAFF BUILDING  '!BZ53+'WHITE HOUSE'!BZ53</f>
        <v>0</v>
      </c>
      <c r="CB53" s="2">
        <f>'STAFF BUILDING  '!CB53+'WHITE HOUSE'!CB53</f>
        <v>0</v>
      </c>
      <c r="CC53" s="2">
        <f>'STAFF BUILDING  '!CC53+'WHITE HOUSE'!CC53</f>
        <v>0</v>
      </c>
      <c r="CD53" s="2">
        <f>'STAFF BUILDING  '!CD53+'WHITE HOUSE'!CD53</f>
        <v>117</v>
      </c>
      <c r="CE53" s="2">
        <f>'STAFF BUILDING  '!CE53+'WHITE HOUSE'!CE53</f>
        <v>20</v>
      </c>
      <c r="CF53" s="2">
        <f>'STAFF BUILDING  '!CF53+'WHITE HOUSE'!CF53</f>
        <v>137</v>
      </c>
      <c r="CG53" s="2">
        <f>'STAFF BUILDING  '!CG53+'WHITE HOUSE'!CG53</f>
        <v>0</v>
      </c>
      <c r="CI53" s="2">
        <f>'STAFF BUILDING  '!CI53+'WHITE HOUSE'!CI53</f>
        <v>70</v>
      </c>
      <c r="CJ53" s="2">
        <f>'STAFF BUILDING  '!CJ53+'WHITE HOUSE'!CJ53</f>
        <v>163</v>
      </c>
      <c r="CK53" s="2">
        <f>'STAFF BUILDING  '!CK53+'WHITE HOUSE'!CK53</f>
        <v>460</v>
      </c>
      <c r="CL53" s="2">
        <f>'STAFF BUILDING  '!CL53+'WHITE HOUSE'!CL53</f>
        <v>166</v>
      </c>
      <c r="CM53" s="2">
        <f>'STAFF BUILDING  '!CM53+'WHITE HOUSE'!CM53</f>
        <v>712</v>
      </c>
      <c r="CN53" s="2">
        <f>'STAFF BUILDING  '!CN53+'WHITE HOUSE'!CN53</f>
        <v>0</v>
      </c>
      <c r="CP53" s="7" t="s">
        <v>28</v>
      </c>
      <c r="CQ53" s="26">
        <f>'STAFF BUILDING  '!CQ53+'WHITE HOUSE'!CQ53</f>
        <v>49665</v>
      </c>
    </row>
    <row r="54" spans="1:95" x14ac:dyDescent="0.25">
      <c r="A54" s="216"/>
      <c r="B54" t="s">
        <v>5</v>
      </c>
      <c r="C54" s="2" t="str">
        <f>IFERROR('STAFF BUILDING  '!C54+'WHITE HOUSE'!C54,"")</f>
        <v/>
      </c>
      <c r="D54" s="2" t="str">
        <f>IFERROR('STAFF BUILDING  '!D54+'WHITE HOUSE'!D54,"")</f>
        <v/>
      </c>
      <c r="E54" s="2" t="str">
        <f>IFERROR('STAFF BUILDING  '!E54+'WHITE HOUSE'!E54,"")</f>
        <v/>
      </c>
      <c r="F54" s="2" t="str">
        <f>IFERROR('STAFF BUILDING  '!F54+'WHITE HOUSE'!F54,"")</f>
        <v/>
      </c>
      <c r="G54" s="2">
        <f>'STAFF BUILDING  '!G54+'WHITE HOUSE'!G54</f>
        <v>0</v>
      </c>
      <c r="H54" s="2">
        <f>'STAFF BUILDING  '!H54+'WHITE HOUSE'!H54</f>
        <v>0</v>
      </c>
      <c r="J54" s="2" t="str">
        <f>IFERROR('STAFF BUILDING  '!J54+'WHITE HOUSE'!J54,"")</f>
        <v/>
      </c>
      <c r="K54" s="2" t="str">
        <f>IFERROR('STAFF BUILDING  '!K54+'WHITE HOUSE'!K54,"")</f>
        <v/>
      </c>
      <c r="L54" s="2" t="str">
        <f>IFERROR('STAFF BUILDING  '!L54+'WHITE HOUSE'!L54,"")</f>
        <v/>
      </c>
      <c r="M54" s="2" t="str">
        <f>IFERROR('STAFF BUILDING  '!M54+'WHITE HOUSE'!M54,"")</f>
        <v/>
      </c>
      <c r="N54" s="2">
        <f>'STAFF BUILDING  '!N54+'WHITE HOUSE'!N54</f>
        <v>0</v>
      </c>
      <c r="O54" s="2">
        <f>'STAFF BUILDING  '!O54+'WHITE HOUSE'!O54</f>
        <v>0</v>
      </c>
      <c r="Q54" s="2">
        <f>IFERROR('STAFF BUILDING  '!Q54+'WHITE HOUSE'!Q54,"")</f>
        <v>3</v>
      </c>
      <c r="R54" s="2">
        <f>IFERROR('STAFF BUILDING  '!R54+'WHITE HOUSE'!R54,"")</f>
        <v>38</v>
      </c>
      <c r="S54" s="2">
        <f>IFERROR('STAFF BUILDING  '!S54+'WHITE HOUSE'!S54,"")</f>
        <v>50</v>
      </c>
      <c r="T54" s="2">
        <f>IFERROR('STAFF BUILDING  '!T54+'WHITE HOUSE'!T54,"")</f>
        <v>31</v>
      </c>
      <c r="U54" s="2">
        <f>'STAFF BUILDING  '!U54+'WHITE HOUSE'!U54</f>
        <v>122</v>
      </c>
      <c r="V54" s="2">
        <f>'STAFF BUILDING  '!V54+'WHITE HOUSE'!V54</f>
        <v>0</v>
      </c>
      <c r="X54" s="2">
        <f>IFERROR('STAFF BUILDING  '!X54+'WHITE HOUSE'!X54,"")</f>
        <v>31</v>
      </c>
      <c r="Y54" s="2">
        <f>IFERROR('STAFF BUILDING  '!Y54+'WHITE HOUSE'!Y54,"")</f>
        <v>145</v>
      </c>
      <c r="Z54" s="2">
        <f>IFERROR('STAFF BUILDING  '!Z54+'WHITE HOUSE'!Z54,"")</f>
        <v>155</v>
      </c>
      <c r="AA54" s="2">
        <f>IFERROR('STAFF BUILDING  '!AA54+'WHITE HOUSE'!AA54,"")</f>
        <v>225</v>
      </c>
      <c r="AB54" s="2">
        <f>'STAFF BUILDING  '!AB54+'WHITE HOUSE'!AB54</f>
        <v>556</v>
      </c>
      <c r="AC54" s="2">
        <f>'STAFF BUILDING  '!AC54+'WHITE HOUSE'!AC54</f>
        <v>0</v>
      </c>
      <c r="AE54" s="2" t="str">
        <f>IFERROR('STAFF BUILDING  '!AE54+'WHITE HOUSE'!AE54,"")</f>
        <v/>
      </c>
      <c r="AF54" s="2" t="str">
        <f>IFERROR('STAFF BUILDING  '!AF54+'WHITE HOUSE'!AF54,"")</f>
        <v/>
      </c>
      <c r="AG54" s="2">
        <f>IFERROR('STAFF BUILDING  '!AG54+'WHITE HOUSE'!AG54,"")</f>
        <v>2</v>
      </c>
      <c r="AH54" s="2" t="str">
        <f>IFERROR('STAFF BUILDING  '!AH54+'WHITE HOUSE'!AH54,"")</f>
        <v/>
      </c>
      <c r="AI54" s="2">
        <f>'STAFF BUILDING  '!AI54+'WHITE HOUSE'!AI54</f>
        <v>2</v>
      </c>
      <c r="AJ54" s="2">
        <f>'STAFF BUILDING  '!AJ54+'WHITE HOUSE'!AJ54</f>
        <v>0</v>
      </c>
      <c r="AL54" s="2" t="str">
        <f>IFERROR('STAFF BUILDING  '!AL54+'WHITE HOUSE'!AL54,"")</f>
        <v/>
      </c>
      <c r="AM54" s="2" t="str">
        <f>IFERROR('STAFF BUILDING  '!AM54+'WHITE HOUSE'!AM54,"")</f>
        <v/>
      </c>
      <c r="AN54" s="2">
        <f>IFERROR('STAFF BUILDING  '!AN54+'WHITE HOUSE'!AN54,"")</f>
        <v>1</v>
      </c>
      <c r="AO54" s="2" t="str">
        <f>IFERROR('STAFF BUILDING  '!AO54+'WHITE HOUSE'!AO54,"")</f>
        <v/>
      </c>
      <c r="AP54" s="2">
        <f>'STAFF BUILDING  '!AP54+'WHITE HOUSE'!AP54</f>
        <v>1</v>
      </c>
      <c r="AQ54" s="2">
        <f>'STAFF BUILDING  '!AQ54+'WHITE HOUSE'!AQ54</f>
        <v>0</v>
      </c>
      <c r="AS54" s="2">
        <f>'STAFF BUILDING  '!AS54+'WHITE HOUSE'!AS54</f>
        <v>0</v>
      </c>
      <c r="AT54" s="2" t="str">
        <f>IFERROR('STAFF BUILDING  '!AT54+'WHITE HOUSE'!AT54,"")</f>
        <v/>
      </c>
      <c r="AU54" s="2">
        <f>'STAFF BUILDING  '!AU54+'WHITE HOUSE'!AU54</f>
        <v>0</v>
      </c>
      <c r="AV54" s="2" t="str">
        <f>IFERROR('STAFF BUILDING  '!AV54+'WHITE HOUSE'!AV54,"")</f>
        <v/>
      </c>
      <c r="AW54" s="2">
        <f>'STAFF BUILDING  '!AW54+'WHITE HOUSE'!AW54</f>
        <v>0</v>
      </c>
      <c r="AX54" s="2">
        <f>'STAFF BUILDING  '!AX54+'WHITE HOUSE'!AX54</f>
        <v>0</v>
      </c>
      <c r="AZ54" s="2" t="str">
        <f>IFERROR('STAFF BUILDING  '!AZ54+'WHITE HOUSE'!AZ54,"")</f>
        <v/>
      </c>
      <c r="BA54" s="2" t="str">
        <f>IFERROR('STAFF BUILDING  '!BA54+'WHITE HOUSE'!BA54,"")</f>
        <v/>
      </c>
      <c r="BB54" s="2">
        <f>IFERROR('STAFF BUILDING  '!BB54+'WHITE HOUSE'!BB54,"")</f>
        <v>7</v>
      </c>
      <c r="BC54" s="2">
        <f>IFERROR('STAFF BUILDING  '!BC54+'WHITE HOUSE'!BC54,"")</f>
        <v>2</v>
      </c>
      <c r="BD54" s="2">
        <f>'STAFF BUILDING  '!BD54+'WHITE HOUSE'!BD54</f>
        <v>9</v>
      </c>
      <c r="BE54" s="2">
        <f>'STAFF BUILDING  '!BE54+'WHITE HOUSE'!BE54</f>
        <v>0</v>
      </c>
      <c r="BG54" s="2">
        <f>'STAFF BUILDING  '!BG54+'WHITE HOUSE'!BG54</f>
        <v>0</v>
      </c>
      <c r="BH54" s="2" t="str">
        <f>IFERROR('STAFF BUILDING  '!BH54+'WHITE HOUSE'!BH54,"")</f>
        <v/>
      </c>
      <c r="BI54" s="2" t="str">
        <f>IFERROR('STAFF BUILDING  '!BI54+'WHITE HOUSE'!BI54,"")</f>
        <v/>
      </c>
      <c r="BJ54" s="2" t="str">
        <f>IFERROR('STAFF BUILDING  '!BJ54+'WHITE HOUSE'!BJ54,"")</f>
        <v/>
      </c>
      <c r="BK54" s="2">
        <f>'STAFF BUILDING  '!BK54+'WHITE HOUSE'!BK54</f>
        <v>0</v>
      </c>
      <c r="BL54" s="2">
        <f>'STAFF BUILDING  '!BL54+'WHITE HOUSE'!BL54</f>
        <v>0</v>
      </c>
      <c r="BN54" s="2" t="str">
        <f>IFERROR('STAFF BUILDING  '!BN54+'WHITE HOUSE'!BN54,"")</f>
        <v/>
      </c>
      <c r="BO54" s="2" t="str">
        <f>IFERROR('STAFF BUILDING  '!BO54+'WHITE HOUSE'!BO54,"")</f>
        <v/>
      </c>
      <c r="BP54" s="2" t="str">
        <f>IFERROR('STAFF BUILDING  '!BP54+'WHITE HOUSE'!BP54,"")</f>
        <v/>
      </c>
      <c r="BQ54" s="2" t="str">
        <f>IFERROR('STAFF BUILDING  '!BQ54+'WHITE HOUSE'!BQ54,"")</f>
        <v/>
      </c>
      <c r="BR54" s="2">
        <f>'STAFF BUILDING  '!BR54+'WHITE HOUSE'!BR54</f>
        <v>0</v>
      </c>
      <c r="BS54" s="2">
        <f>'STAFF BUILDING  '!BS54+'WHITE HOUSE'!BS54</f>
        <v>0</v>
      </c>
      <c r="BU54" s="2" t="str">
        <f>IFERROR('STAFF BUILDING  '!BU54+'WHITE HOUSE'!BU54,"")</f>
        <v/>
      </c>
      <c r="BV54" s="2" t="str">
        <f>IFERROR('STAFF BUILDING  '!BV54+'WHITE HOUSE'!BV54,"")</f>
        <v/>
      </c>
      <c r="BW54" s="2">
        <f>IFERROR('STAFF BUILDING  '!BW54+'WHITE HOUSE'!BW54,"")</f>
        <v>1</v>
      </c>
      <c r="BX54" s="2" t="str">
        <f>IFERROR('STAFF BUILDING  '!BX54+'WHITE HOUSE'!BX54,"")</f>
        <v/>
      </c>
      <c r="BY54" s="2">
        <f>'STAFF BUILDING  '!BY54+'WHITE HOUSE'!BY54</f>
        <v>1</v>
      </c>
      <c r="BZ54" s="2">
        <f>'STAFF BUILDING  '!BZ54+'WHITE HOUSE'!BZ54</f>
        <v>0</v>
      </c>
      <c r="CB54" s="2">
        <f>'STAFF BUILDING  '!CB54+'WHITE HOUSE'!CB54</f>
        <v>0</v>
      </c>
      <c r="CC54" s="2">
        <f>'STAFF BUILDING  '!CC54+'WHITE HOUSE'!CC54</f>
        <v>0</v>
      </c>
      <c r="CD54" s="2">
        <f>'STAFF BUILDING  '!CD54+'WHITE HOUSE'!CD54</f>
        <v>170</v>
      </c>
      <c r="CE54" s="2">
        <f>'STAFF BUILDING  '!CE54+'WHITE HOUSE'!CE54</f>
        <v>85</v>
      </c>
      <c r="CF54" s="2">
        <f>'STAFF BUILDING  '!CF54+'WHITE HOUSE'!CF54</f>
        <v>255</v>
      </c>
      <c r="CG54" s="2">
        <f>'STAFF BUILDING  '!CG54+'WHITE HOUSE'!CG54</f>
        <v>0</v>
      </c>
      <c r="CI54" s="2">
        <f>'STAFF BUILDING  '!CI54+'WHITE HOUSE'!CI54</f>
        <v>34</v>
      </c>
      <c r="CJ54" s="2">
        <f>'STAFF BUILDING  '!CJ54+'WHITE HOUSE'!CJ54</f>
        <v>183</v>
      </c>
      <c r="CK54" s="2">
        <f>'STAFF BUILDING  '!CK54+'WHITE HOUSE'!CK54</f>
        <v>386</v>
      </c>
      <c r="CL54" s="2">
        <f>'STAFF BUILDING  '!CL54+'WHITE HOUSE'!CL54</f>
        <v>343</v>
      </c>
      <c r="CM54" s="2">
        <f>'STAFF BUILDING  '!CM54+'WHITE HOUSE'!CM54</f>
        <v>946</v>
      </c>
      <c r="CN54" s="2">
        <f>'STAFF BUILDING  '!CN54+'WHITE HOUSE'!CN54</f>
        <v>0</v>
      </c>
      <c r="CP54" s="7" t="s">
        <v>21</v>
      </c>
      <c r="CQ54" s="26">
        <f>'STAFF BUILDING  '!CQ54+'WHITE HOUSE'!CQ54</f>
        <v>77400</v>
      </c>
    </row>
    <row r="55" spans="1:95" x14ac:dyDescent="0.25">
      <c r="A55" s="216"/>
      <c r="B55" t="s">
        <v>4</v>
      </c>
      <c r="C55" s="2" t="str">
        <f>IFERROR('STAFF BUILDING  '!C55+'WHITE HOUSE'!C55,"")</f>
        <v/>
      </c>
      <c r="D55" s="2" t="str">
        <f>IFERROR('STAFF BUILDING  '!D55+'WHITE HOUSE'!D55,"")</f>
        <v/>
      </c>
      <c r="E55" s="2" t="str">
        <f>IFERROR('STAFF BUILDING  '!E55+'WHITE HOUSE'!E55,"")</f>
        <v/>
      </c>
      <c r="F55" s="2" t="str">
        <f>IFERROR('STAFF BUILDING  '!F55+'WHITE HOUSE'!F55,"")</f>
        <v/>
      </c>
      <c r="G55" s="2">
        <f>'STAFF BUILDING  '!G55+'WHITE HOUSE'!G55</f>
        <v>0</v>
      </c>
      <c r="H55" s="2">
        <f>'STAFF BUILDING  '!H55+'WHITE HOUSE'!H55</f>
        <v>0</v>
      </c>
      <c r="J55" s="2" t="str">
        <f>IFERROR('STAFF BUILDING  '!J55+'WHITE HOUSE'!J55,"")</f>
        <v/>
      </c>
      <c r="K55" s="2" t="str">
        <f>IFERROR('STAFF BUILDING  '!K55+'WHITE HOUSE'!K55,"")</f>
        <v/>
      </c>
      <c r="L55" s="2" t="str">
        <f>IFERROR('STAFF BUILDING  '!L55+'WHITE HOUSE'!L55,"")</f>
        <v/>
      </c>
      <c r="M55" s="2" t="str">
        <f>IFERROR('STAFF BUILDING  '!M55+'WHITE HOUSE'!M55,"")</f>
        <v/>
      </c>
      <c r="N55" s="2">
        <f>'STAFF BUILDING  '!N55+'WHITE HOUSE'!N55</f>
        <v>0</v>
      </c>
      <c r="O55" s="2">
        <f>'STAFF BUILDING  '!O55+'WHITE HOUSE'!O55</f>
        <v>0</v>
      </c>
      <c r="Q55" s="2">
        <f>IFERROR('STAFF BUILDING  '!Q55+'WHITE HOUSE'!Q55,"")</f>
        <v>3</v>
      </c>
      <c r="R55" s="2">
        <f>IFERROR('STAFF BUILDING  '!R55+'WHITE HOUSE'!R55,"")</f>
        <v>54</v>
      </c>
      <c r="S55" s="2">
        <f>IFERROR('STAFF BUILDING  '!S55+'WHITE HOUSE'!S55,"")</f>
        <v>54</v>
      </c>
      <c r="T55" s="2">
        <f>IFERROR('STAFF BUILDING  '!T55+'WHITE HOUSE'!T55,"")</f>
        <v>31</v>
      </c>
      <c r="U55" s="2">
        <f>'STAFF BUILDING  '!U55+'WHITE HOUSE'!U55</f>
        <v>142</v>
      </c>
      <c r="V55" s="2">
        <f>'STAFF BUILDING  '!V55+'WHITE HOUSE'!V55</f>
        <v>0</v>
      </c>
      <c r="X55" s="2">
        <f>IFERROR('STAFF BUILDING  '!X55+'WHITE HOUSE'!X55,"")</f>
        <v>28</v>
      </c>
      <c r="Y55" s="2">
        <f>IFERROR('STAFF BUILDING  '!Y55+'WHITE HOUSE'!Y55,"")</f>
        <v>173</v>
      </c>
      <c r="Z55" s="2">
        <f>IFERROR('STAFF BUILDING  '!Z55+'WHITE HOUSE'!Z55,"")</f>
        <v>174</v>
      </c>
      <c r="AA55" s="2">
        <f>IFERROR('STAFF BUILDING  '!AA55+'WHITE HOUSE'!AA55,"")</f>
        <v>199</v>
      </c>
      <c r="AB55" s="2">
        <f>'STAFF BUILDING  '!AB55+'WHITE HOUSE'!AB55</f>
        <v>574</v>
      </c>
      <c r="AC55" s="2">
        <f>'STAFF BUILDING  '!AC55+'WHITE HOUSE'!AC55</f>
        <v>0</v>
      </c>
      <c r="AE55" s="2" t="str">
        <f>IFERROR('STAFF BUILDING  '!AE55+'WHITE HOUSE'!AE55,"")</f>
        <v/>
      </c>
      <c r="AF55" s="2" t="str">
        <f>IFERROR('STAFF BUILDING  '!AF55+'WHITE HOUSE'!AF55,"")</f>
        <v/>
      </c>
      <c r="AG55" s="2">
        <f>IFERROR('STAFF BUILDING  '!AG55+'WHITE HOUSE'!AG55,"")</f>
        <v>1</v>
      </c>
      <c r="AH55" s="2" t="str">
        <f>IFERROR('STAFF BUILDING  '!AH55+'WHITE HOUSE'!AH55,"")</f>
        <v/>
      </c>
      <c r="AI55" s="2">
        <f>'STAFF BUILDING  '!AI55+'WHITE HOUSE'!AI55</f>
        <v>1</v>
      </c>
      <c r="AJ55" s="2">
        <f>'STAFF BUILDING  '!AJ55+'WHITE HOUSE'!AJ55</f>
        <v>0</v>
      </c>
      <c r="AL55" s="2" t="str">
        <f>IFERROR('STAFF BUILDING  '!AL55+'WHITE HOUSE'!AL55,"")</f>
        <v/>
      </c>
      <c r="AM55" s="2" t="str">
        <f>IFERROR('STAFF BUILDING  '!AM55+'WHITE HOUSE'!AM55,"")</f>
        <v/>
      </c>
      <c r="AN55" s="2" t="str">
        <f>IFERROR('STAFF BUILDING  '!AN55+'WHITE HOUSE'!AN55,"")</f>
        <v/>
      </c>
      <c r="AO55" s="2" t="str">
        <f>IFERROR('STAFF BUILDING  '!AO55+'WHITE HOUSE'!AO55,"")</f>
        <v/>
      </c>
      <c r="AP55" s="2">
        <f>'STAFF BUILDING  '!AP55+'WHITE HOUSE'!AP55</f>
        <v>0</v>
      </c>
      <c r="AQ55" s="2">
        <f>'STAFF BUILDING  '!AQ55+'WHITE HOUSE'!AQ55</f>
        <v>0</v>
      </c>
      <c r="AS55" s="2">
        <f>'STAFF BUILDING  '!AS55+'WHITE HOUSE'!AS55</f>
        <v>0</v>
      </c>
      <c r="AT55" s="2" t="str">
        <f>IFERROR('STAFF BUILDING  '!AT55+'WHITE HOUSE'!AT55,"")</f>
        <v/>
      </c>
      <c r="AU55" s="2">
        <f>'STAFF BUILDING  '!AU55+'WHITE HOUSE'!AU55</f>
        <v>0</v>
      </c>
      <c r="AV55" s="2" t="str">
        <f>IFERROR('STAFF BUILDING  '!AV55+'WHITE HOUSE'!AV55,"")</f>
        <v/>
      </c>
      <c r="AW55" s="2">
        <f>'STAFF BUILDING  '!AW55+'WHITE HOUSE'!AW55</f>
        <v>0</v>
      </c>
      <c r="AX55" s="2">
        <f>'STAFF BUILDING  '!AX55+'WHITE HOUSE'!AX55</f>
        <v>0</v>
      </c>
      <c r="AZ55" s="2" t="str">
        <f>IFERROR('STAFF BUILDING  '!AZ55+'WHITE HOUSE'!AZ55,"")</f>
        <v/>
      </c>
      <c r="BA55" s="2" t="str">
        <f>IFERROR('STAFF BUILDING  '!BA55+'WHITE HOUSE'!BA55,"")</f>
        <v/>
      </c>
      <c r="BB55" s="2">
        <f>IFERROR('STAFF BUILDING  '!BB55+'WHITE HOUSE'!BB55,"")</f>
        <v>6</v>
      </c>
      <c r="BC55" s="2">
        <f>IFERROR('STAFF BUILDING  '!BC55+'WHITE HOUSE'!BC55,"")</f>
        <v>2</v>
      </c>
      <c r="BD55" s="2">
        <f>'STAFF BUILDING  '!BD55+'WHITE HOUSE'!BD55</f>
        <v>8</v>
      </c>
      <c r="BE55" s="2">
        <f>'STAFF BUILDING  '!BE55+'WHITE HOUSE'!BE55</f>
        <v>0</v>
      </c>
      <c r="BG55" s="2">
        <f>'STAFF BUILDING  '!BG55+'WHITE HOUSE'!BG55</f>
        <v>0</v>
      </c>
      <c r="BH55" s="2" t="str">
        <f>IFERROR('STAFF BUILDING  '!BH55+'WHITE HOUSE'!BH55,"")</f>
        <v/>
      </c>
      <c r="BI55" s="2" t="str">
        <f>IFERROR('STAFF BUILDING  '!BI55+'WHITE HOUSE'!BI55,"")</f>
        <v/>
      </c>
      <c r="BJ55" s="2" t="str">
        <f>IFERROR('STAFF BUILDING  '!BJ55+'WHITE HOUSE'!BJ55,"")</f>
        <v/>
      </c>
      <c r="BK55" s="2">
        <f>'STAFF BUILDING  '!BK55+'WHITE HOUSE'!BK55</f>
        <v>0</v>
      </c>
      <c r="BL55" s="2">
        <f>'STAFF BUILDING  '!BL55+'WHITE HOUSE'!BL55</f>
        <v>0</v>
      </c>
      <c r="BN55" s="2" t="str">
        <f>IFERROR('STAFF BUILDING  '!BN55+'WHITE HOUSE'!BN55,"")</f>
        <v/>
      </c>
      <c r="BO55" s="2" t="str">
        <f>IFERROR('STAFF BUILDING  '!BO55+'WHITE HOUSE'!BO55,"")</f>
        <v/>
      </c>
      <c r="BP55" s="2" t="str">
        <f>IFERROR('STAFF BUILDING  '!BP55+'WHITE HOUSE'!BP55,"")</f>
        <v/>
      </c>
      <c r="BQ55" s="2" t="str">
        <f>IFERROR('STAFF BUILDING  '!BQ55+'WHITE HOUSE'!BQ55,"")</f>
        <v/>
      </c>
      <c r="BR55" s="2">
        <f>'STAFF BUILDING  '!BR55+'WHITE HOUSE'!BR55</f>
        <v>0</v>
      </c>
      <c r="BS55" s="2">
        <f>'STAFF BUILDING  '!BS55+'WHITE HOUSE'!BS55</f>
        <v>0</v>
      </c>
      <c r="BU55" s="2" t="str">
        <f>IFERROR('STAFF BUILDING  '!BU55+'WHITE HOUSE'!BU55,"")</f>
        <v/>
      </c>
      <c r="BV55" s="2" t="str">
        <f>IFERROR('STAFF BUILDING  '!BV55+'WHITE HOUSE'!BV55,"")</f>
        <v/>
      </c>
      <c r="BW55" s="2">
        <f>IFERROR('STAFF BUILDING  '!BW55+'WHITE HOUSE'!BW55,"")</f>
        <v>1</v>
      </c>
      <c r="BX55" s="2">
        <f>IFERROR('STAFF BUILDING  '!BX55+'WHITE HOUSE'!BX55,"")</f>
        <v>1</v>
      </c>
      <c r="BY55" s="2">
        <f>'STAFF BUILDING  '!BY55+'WHITE HOUSE'!BY55</f>
        <v>2</v>
      </c>
      <c r="BZ55" s="2">
        <f>'STAFF BUILDING  '!BZ55+'WHITE HOUSE'!BZ55</f>
        <v>0</v>
      </c>
      <c r="CB55" s="2">
        <f>'STAFF BUILDING  '!CB55+'WHITE HOUSE'!CB55</f>
        <v>0</v>
      </c>
      <c r="CC55" s="2">
        <f>'STAFF BUILDING  '!CC55+'WHITE HOUSE'!CC55</f>
        <v>0</v>
      </c>
      <c r="CD55" s="2">
        <f>'STAFF BUILDING  '!CD55+'WHITE HOUSE'!CD55</f>
        <v>115</v>
      </c>
      <c r="CE55" s="2">
        <f>'STAFF BUILDING  '!CE55+'WHITE HOUSE'!CE55</f>
        <v>105</v>
      </c>
      <c r="CF55" s="2">
        <f>'STAFF BUILDING  '!CF55+'WHITE HOUSE'!CF55</f>
        <v>220</v>
      </c>
      <c r="CG55" s="2">
        <f>'STAFF BUILDING  '!CG55+'WHITE HOUSE'!CG55</f>
        <v>0</v>
      </c>
      <c r="CI55" s="2">
        <f>'STAFF BUILDING  '!CI55+'WHITE HOUSE'!CI55</f>
        <v>31</v>
      </c>
      <c r="CJ55" s="2">
        <f>'STAFF BUILDING  '!CJ55+'WHITE HOUSE'!CJ55</f>
        <v>227</v>
      </c>
      <c r="CK55" s="2">
        <f>'STAFF BUILDING  '!CK55+'WHITE HOUSE'!CK55</f>
        <v>351</v>
      </c>
      <c r="CL55" s="2">
        <f>'STAFF BUILDING  '!CL55+'WHITE HOUSE'!CL55</f>
        <v>338</v>
      </c>
      <c r="CM55" s="2">
        <f>'STAFF BUILDING  '!CM55+'WHITE HOUSE'!CM55</f>
        <v>947</v>
      </c>
      <c r="CN55" s="2">
        <f>'STAFF BUILDING  '!CN55+'WHITE HOUSE'!CN55</f>
        <v>0</v>
      </c>
      <c r="CP55" s="7" t="s">
        <v>20</v>
      </c>
      <c r="CQ55" s="26">
        <f>'STAFF BUILDING  '!CQ55+'WHITE HOUSE'!CQ55</f>
        <v>15372.5</v>
      </c>
    </row>
    <row r="56" spans="1:95" x14ac:dyDescent="0.25">
      <c r="A56" s="216"/>
      <c r="B56" t="s">
        <v>3</v>
      </c>
      <c r="C56" s="2">
        <f>'STAFF BUILDING  '!C56+'WHITE HOUSE'!C56</f>
        <v>0</v>
      </c>
      <c r="D56" s="2">
        <f>'STAFF BUILDING  '!D56+'WHITE HOUSE'!D56</f>
        <v>0</v>
      </c>
      <c r="E56" s="2">
        <f>'STAFF BUILDING  '!E56+'WHITE HOUSE'!E56</f>
        <v>16</v>
      </c>
      <c r="F56" s="2">
        <f>'STAFF BUILDING  '!F56+'WHITE HOUSE'!F56</f>
        <v>0</v>
      </c>
      <c r="G56" s="2">
        <f>'STAFF BUILDING  '!G56+'WHITE HOUSE'!G56</f>
        <v>4</v>
      </c>
      <c r="H56" s="2">
        <f>'STAFF BUILDING  '!H56+'WHITE HOUSE'!H56</f>
        <v>0</v>
      </c>
      <c r="I56" s="5"/>
      <c r="J56" s="2">
        <f>'STAFF BUILDING  '!J56+'WHITE HOUSE'!J56</f>
        <v>0</v>
      </c>
      <c r="K56" s="2">
        <f>'STAFF BUILDING  '!K56+'WHITE HOUSE'!K56</f>
        <v>0</v>
      </c>
      <c r="L56" s="2">
        <f>'STAFF BUILDING  '!L56+'WHITE HOUSE'!L56</f>
        <v>33</v>
      </c>
      <c r="M56" s="2">
        <f>'STAFF BUILDING  '!M56+'WHITE HOUSE'!M56</f>
        <v>0</v>
      </c>
      <c r="N56" s="2">
        <f>'STAFF BUILDING  '!N56+'WHITE HOUSE'!N56</f>
        <v>8</v>
      </c>
      <c r="O56" s="2">
        <f>'STAFF BUILDING  '!O56+'WHITE HOUSE'!O56</f>
        <v>0</v>
      </c>
      <c r="P56" s="5"/>
      <c r="Q56" s="2">
        <f>'STAFF BUILDING  '!Q56+'WHITE HOUSE'!Q56</f>
        <v>50</v>
      </c>
      <c r="R56" s="2">
        <f>'STAFF BUILDING  '!R56+'WHITE HOUSE'!R56</f>
        <v>375</v>
      </c>
      <c r="S56" s="2">
        <f>'STAFF BUILDING  '!S56+'WHITE HOUSE'!S56</f>
        <v>645</v>
      </c>
      <c r="T56" s="2">
        <f>'STAFF BUILDING  '!T56+'WHITE HOUSE'!T56</f>
        <v>179</v>
      </c>
      <c r="U56" s="2">
        <f>'STAFF BUILDING  '!U56+'WHITE HOUSE'!U56</f>
        <v>1030</v>
      </c>
      <c r="V56" s="2">
        <f>'STAFF BUILDING  '!V56+'WHITE HOUSE'!V56</f>
        <v>0</v>
      </c>
      <c r="W56" s="5"/>
      <c r="X56" s="2">
        <f>'STAFF BUILDING  '!X56+'WHITE HOUSE'!X56</f>
        <v>268</v>
      </c>
      <c r="Y56" s="2">
        <f>'STAFF BUILDING  '!Y56+'WHITE HOUSE'!Y56</f>
        <v>924</v>
      </c>
      <c r="Z56" s="2">
        <f>'STAFF BUILDING  '!Z56+'WHITE HOUSE'!Z56</f>
        <v>1300</v>
      </c>
      <c r="AA56" s="2">
        <f>'STAFF BUILDING  '!AA56+'WHITE HOUSE'!AA56</f>
        <v>1185</v>
      </c>
      <c r="AB56" s="2">
        <f>'STAFF BUILDING  '!AB56+'WHITE HOUSE'!AB56</f>
        <v>3447</v>
      </c>
      <c r="AC56" s="2">
        <f>'STAFF BUILDING  '!AC56+'WHITE HOUSE'!AC56</f>
        <v>0</v>
      </c>
      <c r="AD56" s="5"/>
      <c r="AE56" s="2">
        <f>'STAFF BUILDING  '!AE56+'WHITE HOUSE'!AE56</f>
        <v>0</v>
      </c>
      <c r="AF56" s="2">
        <f>'STAFF BUILDING  '!AF56+'WHITE HOUSE'!AF56</f>
        <v>0</v>
      </c>
      <c r="AG56" s="2">
        <f>'STAFF BUILDING  '!AG56+'WHITE HOUSE'!AG56</f>
        <v>63</v>
      </c>
      <c r="AH56" s="2">
        <f>'STAFF BUILDING  '!AH56+'WHITE HOUSE'!AH56</f>
        <v>0</v>
      </c>
      <c r="AI56" s="2">
        <f>'STAFF BUILDING  '!AI56+'WHITE HOUSE'!AI56</f>
        <v>9</v>
      </c>
      <c r="AJ56" s="2">
        <f>'STAFF BUILDING  '!AJ56+'WHITE HOUSE'!AJ56</f>
        <v>0</v>
      </c>
      <c r="AK56" s="5"/>
      <c r="AL56" s="2">
        <f>'STAFF BUILDING  '!AL56+'WHITE HOUSE'!AL56</f>
        <v>0</v>
      </c>
      <c r="AM56" s="2">
        <f>'STAFF BUILDING  '!AM56+'WHITE HOUSE'!AM56</f>
        <v>0</v>
      </c>
      <c r="AN56" s="2">
        <f>'STAFF BUILDING  '!AN56+'WHITE HOUSE'!AN56</f>
        <v>23</v>
      </c>
      <c r="AO56" s="2">
        <f>'STAFF BUILDING  '!AO56+'WHITE HOUSE'!AO56</f>
        <v>0</v>
      </c>
      <c r="AP56" s="2">
        <f>'STAFF BUILDING  '!AP56+'WHITE HOUSE'!AP56</f>
        <v>3</v>
      </c>
      <c r="AQ56" s="2">
        <f>'STAFF BUILDING  '!AQ56+'WHITE HOUSE'!AQ56</f>
        <v>0</v>
      </c>
      <c r="AR56" s="5"/>
      <c r="AS56" s="2">
        <f>'STAFF BUILDING  '!AS56+'WHITE HOUSE'!AS56</f>
        <v>0</v>
      </c>
      <c r="AT56" s="2">
        <f>'STAFF BUILDING  '!AT56+'WHITE HOUSE'!AT56</f>
        <v>0</v>
      </c>
      <c r="AU56" s="2">
        <f>'STAFF BUILDING  '!AU56+'WHITE HOUSE'!AU56</f>
        <v>42</v>
      </c>
      <c r="AV56" s="2">
        <f>'STAFF BUILDING  '!AV56+'WHITE HOUSE'!AV56</f>
        <v>0</v>
      </c>
      <c r="AW56" s="2">
        <f>'STAFF BUILDING  '!AW56+'WHITE HOUSE'!AW56</f>
        <v>0</v>
      </c>
      <c r="AX56" s="2">
        <f>'STAFF BUILDING  '!AX56+'WHITE HOUSE'!AX56</f>
        <v>0</v>
      </c>
      <c r="AY56" s="5"/>
      <c r="AZ56" s="2">
        <f>'STAFF BUILDING  '!AZ56+'WHITE HOUSE'!AZ56</f>
        <v>0</v>
      </c>
      <c r="BA56" s="2">
        <f>'STAFF BUILDING  '!BA56+'WHITE HOUSE'!BA56</f>
        <v>0</v>
      </c>
      <c r="BB56" s="2">
        <f>'STAFF BUILDING  '!BB56+'WHITE HOUSE'!BB56</f>
        <v>46</v>
      </c>
      <c r="BC56" s="2">
        <f>'STAFF BUILDING  '!BC56+'WHITE HOUSE'!BC56</f>
        <v>14</v>
      </c>
      <c r="BD56" s="2">
        <f>'STAFF BUILDING  '!BD56+'WHITE HOUSE'!BD56</f>
        <v>60</v>
      </c>
      <c r="BE56" s="2">
        <f>'STAFF BUILDING  '!BE56+'WHITE HOUSE'!BE56</f>
        <v>0</v>
      </c>
      <c r="BF56" s="5"/>
      <c r="BG56" s="2">
        <f>'STAFF BUILDING  '!BG56+'WHITE HOUSE'!BG56</f>
        <v>0</v>
      </c>
      <c r="BH56" s="2">
        <f>'STAFF BUILDING  '!BH56+'WHITE HOUSE'!BH56</f>
        <v>0</v>
      </c>
      <c r="BI56" s="2">
        <f>'STAFF BUILDING  '!BI56+'WHITE HOUSE'!BI56</f>
        <v>13</v>
      </c>
      <c r="BJ56" s="2">
        <f>'STAFF BUILDING  '!BJ56+'WHITE HOUSE'!BJ56</f>
        <v>0</v>
      </c>
      <c r="BK56" s="2">
        <f>'STAFF BUILDING  '!BK56+'WHITE HOUSE'!BK56</f>
        <v>0</v>
      </c>
      <c r="BL56" s="2">
        <f>'STAFF BUILDING  '!BL56+'WHITE HOUSE'!BL56</f>
        <v>0</v>
      </c>
      <c r="BM56" s="5"/>
      <c r="BN56" s="2">
        <f>'STAFF BUILDING  '!BN56+'WHITE HOUSE'!BN56</f>
        <v>0</v>
      </c>
      <c r="BO56" s="2">
        <f>'STAFF BUILDING  '!BO56+'WHITE HOUSE'!BO56</f>
        <v>0</v>
      </c>
      <c r="BP56" s="2">
        <f>'STAFF BUILDING  '!BP56+'WHITE HOUSE'!BP56</f>
        <v>7</v>
      </c>
      <c r="BQ56" s="2">
        <f>'STAFF BUILDING  '!BQ56+'WHITE HOUSE'!BQ56</f>
        <v>0</v>
      </c>
      <c r="BR56" s="2">
        <f>'STAFF BUILDING  '!BR56+'WHITE HOUSE'!BR56</f>
        <v>0</v>
      </c>
      <c r="BS56" s="2">
        <f>'STAFF BUILDING  '!BS56+'WHITE HOUSE'!BS56</f>
        <v>0</v>
      </c>
      <c r="BT56" s="5"/>
      <c r="BU56" s="2">
        <f>'STAFF BUILDING  '!BU56+'WHITE HOUSE'!BU56</f>
        <v>0</v>
      </c>
      <c r="BV56" s="2">
        <f>'STAFF BUILDING  '!BV56+'WHITE HOUSE'!BV56</f>
        <v>0</v>
      </c>
      <c r="BW56" s="2">
        <f>'STAFF BUILDING  '!BW56+'WHITE HOUSE'!BW56</f>
        <v>43</v>
      </c>
      <c r="BX56" s="2">
        <f>'STAFF BUILDING  '!BX56+'WHITE HOUSE'!BX56</f>
        <v>2</v>
      </c>
      <c r="BY56" s="2">
        <f>'STAFF BUILDING  '!BY56+'WHITE HOUSE'!BY56</f>
        <v>6</v>
      </c>
      <c r="BZ56" s="2">
        <f>'STAFF BUILDING  '!BZ56+'WHITE HOUSE'!BZ56</f>
        <v>0</v>
      </c>
      <c r="CA56" s="5"/>
      <c r="CB56" s="2">
        <f>'STAFF BUILDING  '!CB56+'WHITE HOUSE'!CB56</f>
        <v>0</v>
      </c>
      <c r="CC56" s="2">
        <f>'STAFF BUILDING  '!CC56+'WHITE HOUSE'!CC56</f>
        <v>0</v>
      </c>
      <c r="CD56" s="2">
        <f>'STAFF BUILDING  '!CD56+'WHITE HOUSE'!CD56</f>
        <v>879</v>
      </c>
      <c r="CE56" s="2">
        <f>'STAFF BUILDING  '!CE56+'WHITE HOUSE'!CE56</f>
        <v>290</v>
      </c>
      <c r="CF56" s="2">
        <f>'STAFF BUILDING  '!CF56+'WHITE HOUSE'!CF56</f>
        <v>1169</v>
      </c>
      <c r="CG56" s="2">
        <f>'STAFF BUILDING  '!CG56+'WHITE HOUSE'!CG56</f>
        <v>0</v>
      </c>
      <c r="CI56" s="2">
        <f>'STAFF BUILDING  '!CI56+'WHITE HOUSE'!CI56</f>
        <v>318</v>
      </c>
      <c r="CJ56" s="2">
        <f>'STAFF BUILDING  '!CJ56+'WHITE HOUSE'!CJ56</f>
        <v>1299</v>
      </c>
      <c r="CK56" s="2">
        <f>'STAFF BUILDING  '!CK56+'WHITE HOUSE'!CK56</f>
        <v>3110</v>
      </c>
      <c r="CL56" s="2">
        <f>'STAFF BUILDING  '!CL56+'WHITE HOUSE'!CL56</f>
        <v>1670</v>
      </c>
      <c r="CM56" s="2">
        <f>'STAFF BUILDING  '!CM56+'WHITE HOUSE'!CM56</f>
        <v>5736</v>
      </c>
      <c r="CN56" s="2">
        <f>'STAFF BUILDING  '!CN56+'WHITE HOUSE'!CN56</f>
        <v>0</v>
      </c>
      <c r="CP56" s="7" t="s">
        <v>36</v>
      </c>
      <c r="CQ56" s="26">
        <f>'STAFF BUILDING  '!CQ56+'WHITE HOUSE'!CQ56</f>
        <v>8277.5</v>
      </c>
    </row>
    <row r="57" spans="1:95" x14ac:dyDescent="0.25">
      <c r="B57" t="s">
        <v>2</v>
      </c>
      <c r="C57" s="2">
        <f>'STAFF BUILDING  '!C57+'WHITE HOUSE'!C57</f>
        <v>0</v>
      </c>
      <c r="D57" s="2">
        <f>'STAFF BUILDING  '!D57+'WHITE HOUSE'!D57</f>
        <v>0</v>
      </c>
      <c r="E57" s="2">
        <f>'STAFF BUILDING  '!E57+'WHITE HOUSE'!E57</f>
        <v>17600</v>
      </c>
      <c r="F57" s="2">
        <f>'STAFF BUILDING  '!F57+'WHITE HOUSE'!F57</f>
        <v>0</v>
      </c>
      <c r="G57" s="2">
        <f>'STAFF BUILDING  '!G57+'WHITE HOUSE'!G57</f>
        <v>400</v>
      </c>
      <c r="H57" s="2">
        <f>'STAFF BUILDING  '!H57+'WHITE HOUSE'!H57</f>
        <v>0</v>
      </c>
      <c r="I57" s="3"/>
      <c r="J57" s="2">
        <f>'STAFF BUILDING  '!J57+'WHITE HOUSE'!J57</f>
        <v>0</v>
      </c>
      <c r="K57" s="2">
        <f>'STAFF BUILDING  '!K57+'WHITE HOUSE'!K57</f>
        <v>0</v>
      </c>
      <c r="L57" s="2">
        <f>'STAFF BUILDING  '!L57+'WHITE HOUSE'!L57</f>
        <v>36300</v>
      </c>
      <c r="M57" s="2">
        <f>'STAFF BUILDING  '!M57+'WHITE HOUSE'!M57</f>
        <v>0</v>
      </c>
      <c r="N57" s="2">
        <f>'STAFF BUILDING  '!N57+'WHITE HOUSE'!N57</f>
        <v>800</v>
      </c>
      <c r="O57" s="2">
        <f>'STAFF BUILDING  '!O57+'WHITE HOUSE'!O57</f>
        <v>0</v>
      </c>
      <c r="P57" s="3"/>
      <c r="Q57" s="2">
        <f>'STAFF BUILDING  '!Q57+'WHITE HOUSE'!Q57</f>
        <v>35000</v>
      </c>
      <c r="R57" s="2">
        <f>'STAFF BUILDING  '!R57+'WHITE HOUSE'!R57</f>
        <v>262500</v>
      </c>
      <c r="S57" s="2">
        <f>'STAFF BUILDING  '!S57+'WHITE HOUSE'!S57</f>
        <v>709500</v>
      </c>
      <c r="T57" s="2">
        <f>'STAFF BUILDING  '!T57+'WHITE HOUSE'!T57</f>
        <v>196900</v>
      </c>
      <c r="U57" s="2">
        <f>'STAFF BUILDING  '!U57+'WHITE HOUSE'!U57</f>
        <v>103000</v>
      </c>
      <c r="V57" s="2">
        <f>'STAFF BUILDING  '!V57+'WHITE HOUSE'!V57</f>
        <v>0</v>
      </c>
      <c r="W57" s="3"/>
      <c r="X57" s="2">
        <f>'STAFF BUILDING  '!X57+'WHITE HOUSE'!X57</f>
        <v>187600</v>
      </c>
      <c r="Y57" s="2">
        <f>'STAFF BUILDING  '!Y57+'WHITE HOUSE'!Y57</f>
        <v>646800</v>
      </c>
      <c r="Z57" s="2">
        <f>'STAFF BUILDING  '!Z57+'WHITE HOUSE'!Z57</f>
        <v>1430000</v>
      </c>
      <c r="AA57" s="2">
        <f>'STAFF BUILDING  '!AA57+'WHITE HOUSE'!AA57</f>
        <v>1303500</v>
      </c>
      <c r="AB57" s="2">
        <f>'STAFF BUILDING  '!AB57+'WHITE HOUSE'!AB57</f>
        <v>344700</v>
      </c>
      <c r="AC57" s="2">
        <f>'STAFF BUILDING  '!AC57+'WHITE HOUSE'!AC57</f>
        <v>0</v>
      </c>
      <c r="AD57" s="3"/>
      <c r="AE57" s="2">
        <f>'STAFF BUILDING  '!AE57+'WHITE HOUSE'!AE57</f>
        <v>0</v>
      </c>
      <c r="AF57" s="2">
        <f>'STAFF BUILDING  '!AF57+'WHITE HOUSE'!AF57</f>
        <v>0</v>
      </c>
      <c r="AG57" s="2">
        <f>'STAFF BUILDING  '!AG57+'WHITE HOUSE'!AG57</f>
        <v>69300</v>
      </c>
      <c r="AH57" s="2">
        <f>'STAFF BUILDING  '!AH57+'WHITE HOUSE'!AH57</f>
        <v>0</v>
      </c>
      <c r="AI57" s="2">
        <f>'STAFF BUILDING  '!AI57+'WHITE HOUSE'!AI57</f>
        <v>900</v>
      </c>
      <c r="AJ57" s="2">
        <f>'STAFF BUILDING  '!AJ57+'WHITE HOUSE'!AJ57</f>
        <v>0</v>
      </c>
      <c r="AK57" s="3"/>
      <c r="AL57" s="2">
        <f>'STAFF BUILDING  '!AL57+'WHITE HOUSE'!AL57</f>
        <v>0</v>
      </c>
      <c r="AM57" s="2">
        <f>'STAFF BUILDING  '!AM57+'WHITE HOUSE'!AM57</f>
        <v>0</v>
      </c>
      <c r="AN57" s="2">
        <f>'STAFF BUILDING  '!AN57+'WHITE HOUSE'!AN57</f>
        <v>25300</v>
      </c>
      <c r="AO57" s="2">
        <f>'STAFF BUILDING  '!AO57+'WHITE HOUSE'!AO57</f>
        <v>0</v>
      </c>
      <c r="AP57" s="2">
        <f>'STAFF BUILDING  '!AP57+'WHITE HOUSE'!AP57</f>
        <v>300</v>
      </c>
      <c r="AQ57" s="2">
        <f>'STAFF BUILDING  '!AQ57+'WHITE HOUSE'!AQ57</f>
        <v>0</v>
      </c>
      <c r="AR57" s="3"/>
      <c r="AS57" s="2">
        <f>'STAFF BUILDING  '!AS57+'WHITE HOUSE'!AS57</f>
        <v>0</v>
      </c>
      <c r="AT57" s="2">
        <f>'STAFF BUILDING  '!AT57+'WHITE HOUSE'!AT57</f>
        <v>0</v>
      </c>
      <c r="AU57" s="2">
        <f>'STAFF BUILDING  '!AU57+'WHITE HOUSE'!AU57</f>
        <v>46200</v>
      </c>
      <c r="AV57" s="2">
        <f>'STAFF BUILDING  '!AV57+'WHITE HOUSE'!AV57</f>
        <v>0</v>
      </c>
      <c r="AW57" s="2">
        <f>'STAFF BUILDING  '!AW57+'WHITE HOUSE'!AW57</f>
        <v>0</v>
      </c>
      <c r="AX57" s="2">
        <f>'STAFF BUILDING  '!AX57+'WHITE HOUSE'!AX57</f>
        <v>0</v>
      </c>
      <c r="AY57" s="3"/>
      <c r="AZ57" s="2">
        <f>'STAFF BUILDING  '!AZ57+'WHITE HOUSE'!AZ57</f>
        <v>0</v>
      </c>
      <c r="BA57" s="2">
        <f>'STAFF BUILDING  '!BA57+'WHITE HOUSE'!BA57</f>
        <v>0</v>
      </c>
      <c r="BB57" s="2">
        <f>'STAFF BUILDING  '!BB57+'WHITE HOUSE'!BB57</f>
        <v>50600</v>
      </c>
      <c r="BC57" s="2">
        <f>'STAFF BUILDING  '!BC57+'WHITE HOUSE'!BC57</f>
        <v>15400</v>
      </c>
      <c r="BD57" s="2">
        <f>'STAFF BUILDING  '!BD57+'WHITE HOUSE'!BD57</f>
        <v>6000</v>
      </c>
      <c r="BE57" s="2">
        <f>'STAFF BUILDING  '!BE57+'WHITE HOUSE'!BE57</f>
        <v>0</v>
      </c>
      <c r="BF57" s="3"/>
      <c r="BG57" s="2">
        <f>'STAFF BUILDING  '!BG57+'WHITE HOUSE'!BG57</f>
        <v>0</v>
      </c>
      <c r="BH57" s="2">
        <f>'STAFF BUILDING  '!BH57+'WHITE HOUSE'!BH57</f>
        <v>0</v>
      </c>
      <c r="BI57" s="2">
        <f>'STAFF BUILDING  '!BI57+'WHITE HOUSE'!BI57</f>
        <v>14300</v>
      </c>
      <c r="BJ57" s="2">
        <f>'STAFF BUILDING  '!BJ57+'WHITE HOUSE'!BJ57</f>
        <v>0</v>
      </c>
      <c r="BK57" s="2">
        <f>'STAFF BUILDING  '!BK57+'WHITE HOUSE'!BK57</f>
        <v>0</v>
      </c>
      <c r="BL57" s="2">
        <f>'STAFF BUILDING  '!BL57+'WHITE HOUSE'!BL57</f>
        <v>0</v>
      </c>
      <c r="BM57" s="3"/>
      <c r="BN57" s="2">
        <f>'STAFF BUILDING  '!BN57+'WHITE HOUSE'!BN57</f>
        <v>0</v>
      </c>
      <c r="BO57" s="2">
        <f>'STAFF BUILDING  '!BO57+'WHITE HOUSE'!BO57</f>
        <v>0</v>
      </c>
      <c r="BP57" s="2">
        <f>'STAFF BUILDING  '!BP57+'WHITE HOUSE'!BP57</f>
        <v>7700</v>
      </c>
      <c r="BQ57" s="2">
        <f>'STAFF BUILDING  '!BQ57+'WHITE HOUSE'!BQ57</f>
        <v>0</v>
      </c>
      <c r="BR57" s="2">
        <f>'STAFF BUILDING  '!BR57+'WHITE HOUSE'!BR57</f>
        <v>0</v>
      </c>
      <c r="BS57" s="2">
        <f>'STAFF BUILDING  '!BS57+'WHITE HOUSE'!BS57</f>
        <v>0</v>
      </c>
      <c r="BT57" s="3"/>
      <c r="BU57" s="2">
        <f>'STAFF BUILDING  '!BU57+'WHITE HOUSE'!BU57</f>
        <v>0</v>
      </c>
      <c r="BV57" s="2">
        <f>'STAFF BUILDING  '!BV57+'WHITE HOUSE'!BV57</f>
        <v>0</v>
      </c>
      <c r="BW57" s="2">
        <f>'STAFF BUILDING  '!BW57+'WHITE HOUSE'!BW57</f>
        <v>47300</v>
      </c>
      <c r="BX57" s="2">
        <f>'STAFF BUILDING  '!BX57+'WHITE HOUSE'!BX57</f>
        <v>2200</v>
      </c>
      <c r="BY57" s="2">
        <f>'STAFF BUILDING  '!BY57+'WHITE HOUSE'!BY57</f>
        <v>600</v>
      </c>
      <c r="BZ57" s="2">
        <f>'STAFF BUILDING  '!BZ57+'WHITE HOUSE'!BZ57</f>
        <v>0</v>
      </c>
      <c r="CA57" s="3"/>
      <c r="CB57" s="2">
        <f>'STAFF BUILDING  '!CB57+'WHITE HOUSE'!CB57</f>
        <v>0</v>
      </c>
      <c r="CC57" s="2">
        <f>'STAFF BUILDING  '!CC57+'WHITE HOUSE'!CC57</f>
        <v>0</v>
      </c>
      <c r="CD57" s="2">
        <f>'STAFF BUILDING  '!CD57+'WHITE HOUSE'!CD57</f>
        <v>966900</v>
      </c>
      <c r="CE57" s="2">
        <f>'STAFF BUILDING  '!CE57+'WHITE HOUSE'!CE57</f>
        <v>319000</v>
      </c>
      <c r="CF57" s="2">
        <f>'STAFF BUILDING  '!CF57+'WHITE HOUSE'!CF57</f>
        <v>116900</v>
      </c>
      <c r="CG57" s="2">
        <f>'STAFF BUILDING  '!CG57+'WHITE HOUSE'!CG57</f>
        <v>0</v>
      </c>
      <c r="CH57" s="3"/>
      <c r="CI57" s="25">
        <f>'STAFF BUILDING  '!CI57+'WHITE HOUSE'!CI57</f>
        <v>222600</v>
      </c>
      <c r="CJ57" s="25">
        <f>'STAFF BUILDING  '!CJ57+'WHITE HOUSE'!CJ57</f>
        <v>909300</v>
      </c>
      <c r="CK57" s="25">
        <f>'STAFF BUILDING  '!CK57+'WHITE HOUSE'!CK57</f>
        <v>3421000</v>
      </c>
      <c r="CL57" s="25">
        <f>'STAFF BUILDING  '!CL57+'WHITE HOUSE'!CL57</f>
        <v>1837000</v>
      </c>
      <c r="CM57" s="25">
        <f>'STAFF BUILDING  '!CM57+'WHITE HOUSE'!CM57</f>
        <v>573600</v>
      </c>
      <c r="CN57" s="25">
        <f>'STAFF BUILDING  '!CN57+'WHITE HOUSE'!CN57</f>
        <v>0</v>
      </c>
      <c r="CP57" s="7" t="s">
        <v>18</v>
      </c>
      <c r="CQ57" s="26">
        <f>'STAFF BUILDING  '!CQ57+'WHITE HOUSE'!CQ57</f>
        <v>53857.5</v>
      </c>
    </row>
    <row r="58" spans="1:95" x14ac:dyDescent="0.25">
      <c r="B58" t="s">
        <v>1</v>
      </c>
      <c r="C58" s="2">
        <f>'STAFF BUILDING  '!C58+'WHITE HOUSE'!C58</f>
        <v>0</v>
      </c>
      <c r="D58" s="2">
        <f>'STAFF BUILDING  '!D58+'WHITE HOUSE'!D58</f>
        <v>0</v>
      </c>
      <c r="E58" s="2">
        <f>'STAFF BUILDING  '!E58+'WHITE HOUSE'!E58</f>
        <v>1320</v>
      </c>
      <c r="F58" s="2">
        <f>'STAFF BUILDING  '!F58+'WHITE HOUSE'!F58</f>
        <v>0</v>
      </c>
      <c r="G58" s="2">
        <f>'STAFF BUILDING  '!G58+'WHITE HOUSE'!G58</f>
        <v>30</v>
      </c>
      <c r="H58" s="2">
        <f>'STAFF BUILDING  '!H58+'WHITE HOUSE'!H58</f>
        <v>0</v>
      </c>
      <c r="I58" s="3"/>
      <c r="J58" s="2">
        <f>'STAFF BUILDING  '!J58+'WHITE HOUSE'!J58</f>
        <v>0</v>
      </c>
      <c r="K58" s="2">
        <f>'STAFF BUILDING  '!K58+'WHITE HOUSE'!K58</f>
        <v>0</v>
      </c>
      <c r="L58" s="2">
        <f>'STAFF BUILDING  '!L58+'WHITE HOUSE'!L58</f>
        <v>2722.5</v>
      </c>
      <c r="M58" s="2">
        <f>'STAFF BUILDING  '!M58+'WHITE HOUSE'!M58</f>
        <v>0</v>
      </c>
      <c r="N58" s="2">
        <f>'STAFF BUILDING  '!N58+'WHITE HOUSE'!N58</f>
        <v>60</v>
      </c>
      <c r="O58" s="2">
        <f>'STAFF BUILDING  '!O58+'WHITE HOUSE'!O58</f>
        <v>0</v>
      </c>
      <c r="P58" s="3"/>
      <c r="Q58" s="2">
        <f>'STAFF BUILDING  '!Q58+'WHITE HOUSE'!Q58</f>
        <v>2625</v>
      </c>
      <c r="R58" s="2">
        <f>'STAFF BUILDING  '!R58+'WHITE HOUSE'!R58</f>
        <v>19687.5</v>
      </c>
      <c r="S58" s="2">
        <f>'STAFF BUILDING  '!S58+'WHITE HOUSE'!S58</f>
        <v>53212.5</v>
      </c>
      <c r="T58" s="2">
        <f>'STAFF BUILDING  '!T58+'WHITE HOUSE'!T58</f>
        <v>14767.5</v>
      </c>
      <c r="U58" s="2">
        <f>'STAFF BUILDING  '!U58+'WHITE HOUSE'!U58</f>
        <v>7725</v>
      </c>
      <c r="V58" s="2">
        <f>'STAFF BUILDING  '!V58+'WHITE HOUSE'!V58</f>
        <v>0</v>
      </c>
      <c r="W58" s="3"/>
      <c r="X58" s="2">
        <f>'STAFF BUILDING  '!X58+'WHITE HOUSE'!X58</f>
        <v>14070</v>
      </c>
      <c r="Y58" s="2">
        <f>'STAFF BUILDING  '!Y58+'WHITE HOUSE'!Y58</f>
        <v>48510</v>
      </c>
      <c r="Z58" s="2">
        <f>'STAFF BUILDING  '!Z58+'WHITE HOUSE'!Z58</f>
        <v>107250</v>
      </c>
      <c r="AA58" s="2">
        <f>'STAFF BUILDING  '!AA58+'WHITE HOUSE'!AA58</f>
        <v>97762.5</v>
      </c>
      <c r="AB58" s="2">
        <f>'STAFF BUILDING  '!AB58+'WHITE HOUSE'!AB58</f>
        <v>25852.5</v>
      </c>
      <c r="AC58" s="2">
        <f>'STAFF BUILDING  '!AC58+'WHITE HOUSE'!AC58</f>
        <v>0</v>
      </c>
      <c r="AD58" s="3"/>
      <c r="AE58" s="2">
        <f>'STAFF BUILDING  '!AE58+'WHITE HOUSE'!AE58</f>
        <v>0</v>
      </c>
      <c r="AF58" s="2">
        <f>'STAFF BUILDING  '!AF58+'WHITE HOUSE'!AF58</f>
        <v>0</v>
      </c>
      <c r="AG58" s="2">
        <f>'STAFF BUILDING  '!AG58+'WHITE HOUSE'!AG58</f>
        <v>5197.5</v>
      </c>
      <c r="AH58" s="2">
        <f>'STAFF BUILDING  '!AH58+'WHITE HOUSE'!AH58</f>
        <v>0</v>
      </c>
      <c r="AI58" s="2">
        <f>'STAFF BUILDING  '!AI58+'WHITE HOUSE'!AI58</f>
        <v>67.5</v>
      </c>
      <c r="AJ58" s="2">
        <f>'STAFF BUILDING  '!AJ58+'WHITE HOUSE'!AJ58</f>
        <v>0</v>
      </c>
      <c r="AK58" s="3"/>
      <c r="AL58" s="2">
        <f>'STAFF BUILDING  '!AL58+'WHITE HOUSE'!AL58</f>
        <v>0</v>
      </c>
      <c r="AM58" s="2">
        <f>'STAFF BUILDING  '!AM58+'WHITE HOUSE'!AM58</f>
        <v>0</v>
      </c>
      <c r="AN58" s="2">
        <f>'STAFF BUILDING  '!AN58+'WHITE HOUSE'!AN58</f>
        <v>1897.5</v>
      </c>
      <c r="AO58" s="2">
        <f>'STAFF BUILDING  '!AO58+'WHITE HOUSE'!AO58</f>
        <v>0</v>
      </c>
      <c r="AP58" s="2">
        <f>'STAFF BUILDING  '!AP58+'WHITE HOUSE'!AP58</f>
        <v>22.5</v>
      </c>
      <c r="AQ58" s="2">
        <f>'STAFF BUILDING  '!AQ58+'WHITE HOUSE'!AQ58</f>
        <v>0</v>
      </c>
      <c r="AR58" s="3"/>
      <c r="AS58" s="2">
        <f>'STAFF BUILDING  '!AS58+'WHITE HOUSE'!AS58</f>
        <v>0</v>
      </c>
      <c r="AT58" s="2">
        <f>'STAFF BUILDING  '!AT58+'WHITE HOUSE'!AT58</f>
        <v>0</v>
      </c>
      <c r="AU58" s="2">
        <f>'STAFF BUILDING  '!AU58+'WHITE HOUSE'!AU58</f>
        <v>3465</v>
      </c>
      <c r="AV58" s="2">
        <f>'STAFF BUILDING  '!AV58+'WHITE HOUSE'!AV58</f>
        <v>0</v>
      </c>
      <c r="AW58" s="2">
        <f>'STAFF BUILDING  '!AW58+'WHITE HOUSE'!AW58</f>
        <v>0</v>
      </c>
      <c r="AX58" s="2">
        <f>'STAFF BUILDING  '!AX58+'WHITE HOUSE'!AX58</f>
        <v>0</v>
      </c>
      <c r="AY58" s="3"/>
      <c r="AZ58" s="2">
        <f>'STAFF BUILDING  '!AZ58+'WHITE HOUSE'!AZ58</f>
        <v>0</v>
      </c>
      <c r="BA58" s="2">
        <f>'STAFF BUILDING  '!BA58+'WHITE HOUSE'!BA58</f>
        <v>0</v>
      </c>
      <c r="BB58" s="2">
        <f>'STAFF BUILDING  '!BB58+'WHITE HOUSE'!BB58</f>
        <v>3795</v>
      </c>
      <c r="BC58" s="2">
        <f>'STAFF BUILDING  '!BC58+'WHITE HOUSE'!BC58</f>
        <v>1155</v>
      </c>
      <c r="BD58" s="2">
        <f>'STAFF BUILDING  '!BD58+'WHITE HOUSE'!BD58</f>
        <v>450</v>
      </c>
      <c r="BE58" s="2">
        <f>'STAFF BUILDING  '!BE58+'WHITE HOUSE'!BE58</f>
        <v>0</v>
      </c>
      <c r="BF58" s="3"/>
      <c r="BG58" s="2">
        <f>'STAFF BUILDING  '!BG58+'WHITE HOUSE'!BG58</f>
        <v>0</v>
      </c>
      <c r="BH58" s="2">
        <f>'STAFF BUILDING  '!BH58+'WHITE HOUSE'!BH58</f>
        <v>0</v>
      </c>
      <c r="BI58" s="2">
        <f>'STAFF BUILDING  '!BI58+'WHITE HOUSE'!BI58</f>
        <v>1072.5</v>
      </c>
      <c r="BJ58" s="2">
        <f>'STAFF BUILDING  '!BJ58+'WHITE HOUSE'!BJ58</f>
        <v>0</v>
      </c>
      <c r="BK58" s="2">
        <f>'STAFF BUILDING  '!BK58+'WHITE HOUSE'!BK58</f>
        <v>0</v>
      </c>
      <c r="BL58" s="2">
        <f>'STAFF BUILDING  '!BL58+'WHITE HOUSE'!BL58</f>
        <v>0</v>
      </c>
      <c r="BM58" s="3"/>
      <c r="BN58" s="2">
        <f>'STAFF BUILDING  '!BN58+'WHITE HOUSE'!BN58</f>
        <v>0</v>
      </c>
      <c r="BO58" s="2">
        <f>'STAFF BUILDING  '!BO58+'WHITE HOUSE'!BO58</f>
        <v>0</v>
      </c>
      <c r="BP58" s="2">
        <f>'STAFF BUILDING  '!BP58+'WHITE HOUSE'!BP58</f>
        <v>577.5</v>
      </c>
      <c r="BQ58" s="2">
        <f>'STAFF BUILDING  '!BQ58+'WHITE HOUSE'!BQ58</f>
        <v>0</v>
      </c>
      <c r="BR58" s="2">
        <f>'STAFF BUILDING  '!BR58+'WHITE HOUSE'!BR58</f>
        <v>0</v>
      </c>
      <c r="BS58" s="2">
        <f>'STAFF BUILDING  '!BS58+'WHITE HOUSE'!BS58</f>
        <v>0</v>
      </c>
      <c r="BT58" s="3"/>
      <c r="BU58" s="2">
        <f>'STAFF BUILDING  '!BU58+'WHITE HOUSE'!BU58</f>
        <v>0</v>
      </c>
      <c r="BV58" s="2">
        <f>'STAFF BUILDING  '!BV58+'WHITE HOUSE'!BV58</f>
        <v>0</v>
      </c>
      <c r="BW58" s="2">
        <f>'STAFF BUILDING  '!BW58+'WHITE HOUSE'!BW58</f>
        <v>3547.5</v>
      </c>
      <c r="BX58" s="2">
        <f>'STAFF BUILDING  '!BX58+'WHITE HOUSE'!BX58</f>
        <v>165</v>
      </c>
      <c r="BY58" s="2">
        <f>'STAFF BUILDING  '!BY58+'WHITE HOUSE'!BY58</f>
        <v>45</v>
      </c>
      <c r="BZ58" s="2">
        <f>'STAFF BUILDING  '!BZ58+'WHITE HOUSE'!BZ58</f>
        <v>0</v>
      </c>
      <c r="CA58" s="3"/>
      <c r="CB58" s="2">
        <f>'STAFF BUILDING  '!CB58+'WHITE HOUSE'!CB58</f>
        <v>0</v>
      </c>
      <c r="CC58" s="2">
        <f>'STAFF BUILDING  '!CC58+'WHITE HOUSE'!CC58</f>
        <v>0</v>
      </c>
      <c r="CD58" s="2">
        <f>'STAFF BUILDING  '!CD58+'WHITE HOUSE'!CD58</f>
        <v>72517.5</v>
      </c>
      <c r="CE58" s="2">
        <f>'STAFF BUILDING  '!CE58+'WHITE HOUSE'!CE58</f>
        <v>23925</v>
      </c>
      <c r="CF58" s="2">
        <f>'STAFF BUILDING  '!CF58+'WHITE HOUSE'!CF58</f>
        <v>8767.5</v>
      </c>
      <c r="CG58" s="2">
        <f>'STAFF BUILDING  '!CG58+'WHITE HOUSE'!CG58</f>
        <v>0</v>
      </c>
      <c r="CH58" s="3"/>
      <c r="CI58" s="25">
        <f>'STAFF BUILDING  '!CI58+'WHITE HOUSE'!CI58</f>
        <v>16695</v>
      </c>
      <c r="CJ58" s="25">
        <f>'STAFF BUILDING  '!CJ58+'WHITE HOUSE'!CJ58</f>
        <v>68197.5</v>
      </c>
      <c r="CK58" s="25">
        <f>'STAFF BUILDING  '!CK58+'WHITE HOUSE'!CK58</f>
        <v>256575</v>
      </c>
      <c r="CL58" s="25">
        <f>'STAFF BUILDING  '!CL58+'WHITE HOUSE'!CL58</f>
        <v>137775</v>
      </c>
      <c r="CM58" s="25">
        <f>'STAFF BUILDING  '!CM58+'WHITE HOUSE'!CM58</f>
        <v>43020</v>
      </c>
      <c r="CN58" s="25">
        <f>'STAFF BUILDING  '!CN58+'WHITE HOUSE'!CN58</f>
        <v>0</v>
      </c>
      <c r="CP58" s="7" t="s">
        <v>154</v>
      </c>
      <c r="CQ58" s="26">
        <f>'STAFF BUILDING  '!CQ58+'WHITE HOUSE'!CQ58</f>
        <v>1508010</v>
      </c>
    </row>
    <row r="59" spans="1:95" x14ac:dyDescent="0.25">
      <c r="B59" t="s">
        <v>0</v>
      </c>
      <c r="C59" s="2">
        <f>'STAFF BUILDING  '!C59+'WHITE HOUSE'!C59</f>
        <v>0</v>
      </c>
      <c r="D59" s="2">
        <f>'STAFF BUILDING  '!D59+'WHITE HOUSE'!D59</f>
        <v>0</v>
      </c>
      <c r="E59" s="2">
        <f>'STAFF BUILDING  '!E59+'WHITE HOUSE'!E59</f>
        <v>18920</v>
      </c>
      <c r="F59" s="2">
        <f>'STAFF BUILDING  '!F59+'WHITE HOUSE'!F59</f>
        <v>0</v>
      </c>
      <c r="G59" s="2">
        <f>'STAFF BUILDING  '!G59+'WHITE HOUSE'!G59</f>
        <v>430</v>
      </c>
      <c r="H59" s="2">
        <f>'STAFF BUILDING  '!H59+'WHITE HOUSE'!H59</f>
        <v>0</v>
      </c>
      <c r="J59" s="2">
        <f>'STAFF BUILDING  '!J59+'WHITE HOUSE'!J59</f>
        <v>0</v>
      </c>
      <c r="K59" s="2">
        <f>'STAFF BUILDING  '!K59+'WHITE HOUSE'!K59</f>
        <v>0</v>
      </c>
      <c r="L59" s="2">
        <f>'STAFF BUILDING  '!L59+'WHITE HOUSE'!L59</f>
        <v>39022.5</v>
      </c>
      <c r="M59" s="2">
        <f>'STAFF BUILDING  '!M59+'WHITE HOUSE'!M59</f>
        <v>0</v>
      </c>
      <c r="N59" s="2">
        <f>'STAFF BUILDING  '!N59+'WHITE HOUSE'!N59</f>
        <v>860</v>
      </c>
      <c r="O59" s="2">
        <f>'STAFF BUILDING  '!O59+'WHITE HOUSE'!O59</f>
        <v>0</v>
      </c>
      <c r="Q59" s="2">
        <f>'STAFF BUILDING  '!Q59+'WHITE HOUSE'!Q59</f>
        <v>37625</v>
      </c>
      <c r="R59" s="2">
        <f>'STAFF BUILDING  '!R59+'WHITE HOUSE'!R59</f>
        <v>282187.5</v>
      </c>
      <c r="S59" s="2">
        <f>'STAFF BUILDING  '!S59+'WHITE HOUSE'!S59</f>
        <v>762712.5</v>
      </c>
      <c r="T59" s="2">
        <f>'STAFF BUILDING  '!T59+'WHITE HOUSE'!T59</f>
        <v>211667.5</v>
      </c>
      <c r="U59" s="2">
        <f>'STAFF BUILDING  '!U59+'WHITE HOUSE'!U59</f>
        <v>110725</v>
      </c>
      <c r="V59" s="2">
        <f>'STAFF BUILDING  '!V59+'WHITE HOUSE'!V59</f>
        <v>0</v>
      </c>
      <c r="X59" s="2">
        <f>'STAFF BUILDING  '!X59+'WHITE HOUSE'!X59</f>
        <v>201670</v>
      </c>
      <c r="Y59" s="2">
        <f>'STAFF BUILDING  '!Y59+'WHITE HOUSE'!Y59</f>
        <v>695310</v>
      </c>
      <c r="Z59" s="2">
        <f>'STAFF BUILDING  '!Z59+'WHITE HOUSE'!Z59</f>
        <v>1537250</v>
      </c>
      <c r="AA59" s="2">
        <f>'STAFF BUILDING  '!AA59+'WHITE HOUSE'!AA59</f>
        <v>1401262.5</v>
      </c>
      <c r="AB59" s="2">
        <f>'STAFF BUILDING  '!AB59+'WHITE HOUSE'!AB59</f>
        <v>370552.5</v>
      </c>
      <c r="AC59" s="2">
        <f>'STAFF BUILDING  '!AC59+'WHITE HOUSE'!AC59</f>
        <v>0</v>
      </c>
      <c r="AE59" s="2">
        <f>'STAFF BUILDING  '!AE59+'WHITE HOUSE'!AE59</f>
        <v>0</v>
      </c>
      <c r="AF59" s="2">
        <f>'STAFF BUILDING  '!AF59+'WHITE HOUSE'!AF59</f>
        <v>0</v>
      </c>
      <c r="AG59" s="2">
        <f>'STAFF BUILDING  '!AG59+'WHITE HOUSE'!AG59</f>
        <v>74497.5</v>
      </c>
      <c r="AH59" s="2">
        <f>'STAFF BUILDING  '!AH59+'WHITE HOUSE'!AH59</f>
        <v>0</v>
      </c>
      <c r="AI59" s="2">
        <f>'STAFF BUILDING  '!AI59+'WHITE HOUSE'!AI59</f>
        <v>967.5</v>
      </c>
      <c r="AJ59" s="2">
        <f>'STAFF BUILDING  '!AJ59+'WHITE HOUSE'!AJ59</f>
        <v>0</v>
      </c>
      <c r="AL59" s="2">
        <f>'STAFF BUILDING  '!AL59+'WHITE HOUSE'!AL59</f>
        <v>0</v>
      </c>
      <c r="AM59" s="2">
        <f>'STAFF BUILDING  '!AM59+'WHITE HOUSE'!AM59</f>
        <v>0</v>
      </c>
      <c r="AN59" s="2">
        <f>'STAFF BUILDING  '!AN59+'WHITE HOUSE'!AN59</f>
        <v>27197.5</v>
      </c>
      <c r="AO59" s="2">
        <f>'STAFF BUILDING  '!AO59+'WHITE HOUSE'!AO59</f>
        <v>0</v>
      </c>
      <c r="AP59" s="2">
        <f>'STAFF BUILDING  '!AP59+'WHITE HOUSE'!AP59</f>
        <v>322.5</v>
      </c>
      <c r="AQ59" s="2">
        <f>'STAFF BUILDING  '!AQ59+'WHITE HOUSE'!AQ59</f>
        <v>0</v>
      </c>
      <c r="AS59" s="2">
        <f>'STAFF BUILDING  '!AS59+'WHITE HOUSE'!AS59</f>
        <v>0</v>
      </c>
      <c r="AT59" s="2">
        <f>'STAFF BUILDING  '!AT59+'WHITE HOUSE'!AT59</f>
        <v>0</v>
      </c>
      <c r="AU59" s="2">
        <f>'STAFF BUILDING  '!AU59+'WHITE HOUSE'!AU59</f>
        <v>49665</v>
      </c>
      <c r="AV59" s="2">
        <f>'STAFF BUILDING  '!AV59+'WHITE HOUSE'!AV59</f>
        <v>0</v>
      </c>
      <c r="AW59" s="2">
        <f>'STAFF BUILDING  '!AW59+'WHITE HOUSE'!AW59</f>
        <v>0</v>
      </c>
      <c r="AX59" s="2">
        <f>'STAFF BUILDING  '!AX59+'WHITE HOUSE'!AX59</f>
        <v>0</v>
      </c>
      <c r="AZ59" s="2">
        <f>'STAFF BUILDING  '!AZ59+'WHITE HOUSE'!AZ59</f>
        <v>0</v>
      </c>
      <c r="BA59" s="2">
        <f>'STAFF BUILDING  '!BA59+'WHITE HOUSE'!BA59</f>
        <v>0</v>
      </c>
      <c r="BB59" s="2">
        <f>'STAFF BUILDING  '!BB59+'WHITE HOUSE'!BB59</f>
        <v>54395</v>
      </c>
      <c r="BC59" s="2">
        <f>'STAFF BUILDING  '!BC59+'WHITE HOUSE'!BC59</f>
        <v>16555</v>
      </c>
      <c r="BD59" s="2">
        <f>'STAFF BUILDING  '!BD59+'WHITE HOUSE'!BD59</f>
        <v>6450</v>
      </c>
      <c r="BE59" s="2">
        <f>'STAFF BUILDING  '!BE59+'WHITE HOUSE'!BE59</f>
        <v>0</v>
      </c>
      <c r="BG59" s="2">
        <f>'STAFF BUILDING  '!BG59+'WHITE HOUSE'!BG59</f>
        <v>0</v>
      </c>
      <c r="BH59" s="2">
        <f>'STAFF BUILDING  '!BH59+'WHITE HOUSE'!BH59</f>
        <v>0</v>
      </c>
      <c r="BI59" s="2">
        <f>'STAFF BUILDING  '!BI59+'WHITE HOUSE'!BI59</f>
        <v>15372.5</v>
      </c>
      <c r="BJ59" s="2">
        <f>'STAFF BUILDING  '!BJ59+'WHITE HOUSE'!BJ59</f>
        <v>0</v>
      </c>
      <c r="BK59" s="2">
        <f>'STAFF BUILDING  '!BK59+'WHITE HOUSE'!BK59</f>
        <v>0</v>
      </c>
      <c r="BL59" s="2">
        <f>'STAFF BUILDING  '!BL59+'WHITE HOUSE'!BL59</f>
        <v>0</v>
      </c>
      <c r="BN59" s="2">
        <f>'STAFF BUILDING  '!BN59+'WHITE HOUSE'!BN59</f>
        <v>0</v>
      </c>
      <c r="BO59" s="2">
        <f>'STAFF BUILDING  '!BO59+'WHITE HOUSE'!BO59</f>
        <v>0</v>
      </c>
      <c r="BP59" s="2">
        <f>'STAFF BUILDING  '!BP59+'WHITE HOUSE'!BP59</f>
        <v>8277.5</v>
      </c>
      <c r="BQ59" s="2">
        <f>'STAFF BUILDING  '!BQ59+'WHITE HOUSE'!BQ59</f>
        <v>0</v>
      </c>
      <c r="BR59" s="2">
        <f>'STAFF BUILDING  '!BR59+'WHITE HOUSE'!BR59</f>
        <v>0</v>
      </c>
      <c r="BS59" s="2">
        <f>'STAFF BUILDING  '!BS59+'WHITE HOUSE'!BS59</f>
        <v>0</v>
      </c>
      <c r="BU59" s="2">
        <f>'STAFF BUILDING  '!BU59+'WHITE HOUSE'!BU59</f>
        <v>0</v>
      </c>
      <c r="BV59" s="2">
        <f>'STAFF BUILDING  '!BV59+'WHITE HOUSE'!BV59</f>
        <v>0</v>
      </c>
      <c r="BW59" s="2">
        <f>'STAFF BUILDING  '!BW59+'WHITE HOUSE'!BW59</f>
        <v>50847.5</v>
      </c>
      <c r="BX59" s="2">
        <f>'STAFF BUILDING  '!BX59+'WHITE HOUSE'!BX59</f>
        <v>2365</v>
      </c>
      <c r="BY59" s="2">
        <f>'STAFF BUILDING  '!BY59+'WHITE HOUSE'!BY59</f>
        <v>645</v>
      </c>
      <c r="BZ59" s="2">
        <f>'STAFF BUILDING  '!BZ59+'WHITE HOUSE'!BZ59</f>
        <v>0</v>
      </c>
      <c r="CA59" s="3"/>
      <c r="CB59" s="2">
        <f>'STAFF BUILDING  '!CB59+'WHITE HOUSE'!CB59</f>
        <v>0</v>
      </c>
      <c r="CC59" s="2">
        <f>'STAFF BUILDING  '!CC59+'WHITE HOUSE'!CC59</f>
        <v>0</v>
      </c>
      <c r="CD59" s="2">
        <f>'STAFF BUILDING  '!CD59+'WHITE HOUSE'!CD59</f>
        <v>1039417.5</v>
      </c>
      <c r="CE59" s="2">
        <f>'STAFF BUILDING  '!CE59+'WHITE HOUSE'!CE59</f>
        <v>342925</v>
      </c>
      <c r="CF59" s="2">
        <f>'STAFF BUILDING  '!CF59+'WHITE HOUSE'!CF59</f>
        <v>125667.5</v>
      </c>
      <c r="CG59" s="2">
        <f>'STAFF BUILDING  '!CG59+'WHITE HOUSE'!CG59</f>
        <v>0</v>
      </c>
      <c r="CI59" s="25">
        <f>'STAFF BUILDING  '!CI59+'WHITE HOUSE'!CI59</f>
        <v>239295</v>
      </c>
      <c r="CJ59" s="25">
        <f>'STAFF BUILDING  '!CJ59+'WHITE HOUSE'!CJ59</f>
        <v>977497.5</v>
      </c>
      <c r="CK59" s="25">
        <f>'STAFF BUILDING  '!CK59+'WHITE HOUSE'!CK59</f>
        <v>3677575</v>
      </c>
      <c r="CL59" s="25">
        <f>'STAFF BUILDING  '!CL59+'WHITE HOUSE'!CL59</f>
        <v>1974775</v>
      </c>
      <c r="CM59" s="25">
        <f>'STAFF BUILDING  '!CM59+'WHITE HOUSE'!CM59</f>
        <v>616620</v>
      </c>
      <c r="CN59" s="25">
        <f>'STAFF BUILDING  '!CN59+'WHITE HOUSE'!CN59</f>
        <v>0</v>
      </c>
      <c r="CP59" s="9" t="s">
        <v>0</v>
      </c>
      <c r="CQ59" s="27">
        <f>SUM(CQ47:CQ58)</f>
        <v>7485762.5</v>
      </c>
    </row>
    <row r="60" spans="1:95" x14ac:dyDescent="0.25">
      <c r="E60" s="3"/>
      <c r="F60" s="3"/>
      <c r="G60" s="3"/>
      <c r="L60" s="3"/>
      <c r="M60" s="3"/>
      <c r="N60" s="3"/>
      <c r="O60" s="3"/>
      <c r="Q60" s="3"/>
      <c r="R60" s="3"/>
      <c r="S60" s="3"/>
      <c r="T60" s="3"/>
      <c r="U60" s="3"/>
      <c r="V60" s="3"/>
      <c r="X60" s="3"/>
      <c r="Y60" s="3"/>
      <c r="Z60" s="3"/>
      <c r="AA60" s="3"/>
      <c r="AB60" s="3"/>
      <c r="AC60" s="3"/>
      <c r="AE60" s="3"/>
      <c r="AF60" s="3"/>
      <c r="AG60" s="3"/>
      <c r="AH60" s="3"/>
      <c r="AI60" s="3"/>
      <c r="AJ60" s="3"/>
      <c r="AL60" s="3"/>
      <c r="AM60" s="3"/>
      <c r="AN60" s="3"/>
      <c r="AO60" s="3"/>
      <c r="AP60" s="3"/>
      <c r="AQ60" s="3"/>
      <c r="AS60" s="3"/>
      <c r="AT60" s="3"/>
      <c r="AU60" s="3"/>
      <c r="AV60" s="3"/>
      <c r="AW60" s="3"/>
      <c r="AX60" s="3"/>
      <c r="AZ60" s="3"/>
      <c r="BA60" s="3"/>
      <c r="BB60" s="3"/>
      <c r="BC60" s="3"/>
      <c r="BD60" s="3"/>
      <c r="BE60" s="3"/>
      <c r="BG60" s="3"/>
      <c r="BH60" s="3"/>
      <c r="BI60" s="3"/>
      <c r="BJ60" s="3"/>
      <c r="BK60" s="3"/>
      <c r="BL60" s="3"/>
      <c r="BN60" s="3"/>
      <c r="BO60" s="3"/>
      <c r="BP60" s="3"/>
      <c r="BQ60" s="3"/>
      <c r="BR60" s="3"/>
      <c r="BS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N60" s="3"/>
    </row>
    <row r="61" spans="1:95" x14ac:dyDescent="0.25">
      <c r="C61" s="217" t="s">
        <v>25</v>
      </c>
      <c r="D61" s="217"/>
      <c r="E61" s="217"/>
      <c r="F61" s="217"/>
      <c r="G61" s="217"/>
      <c r="H61" s="217"/>
      <c r="I61" s="24"/>
      <c r="J61" s="217" t="s">
        <v>24</v>
      </c>
      <c r="K61" s="217"/>
      <c r="L61" s="217"/>
      <c r="M61" s="217"/>
      <c r="N61" s="217"/>
      <c r="O61" s="217"/>
      <c r="P61" s="24"/>
      <c r="Q61" s="217" t="s">
        <v>26</v>
      </c>
      <c r="R61" s="217"/>
      <c r="S61" s="217"/>
      <c r="T61" s="217"/>
      <c r="U61" s="217"/>
      <c r="V61" s="217"/>
      <c r="W61" s="217"/>
      <c r="X61" s="217" t="s">
        <v>27</v>
      </c>
      <c r="Y61" s="217"/>
      <c r="Z61" s="217"/>
      <c r="AA61" s="217"/>
      <c r="AB61" s="217"/>
      <c r="AC61" s="217"/>
      <c r="AD61" s="217"/>
      <c r="AE61" s="217" t="s">
        <v>23</v>
      </c>
      <c r="AF61" s="217"/>
      <c r="AG61" s="217"/>
      <c r="AH61" s="217"/>
      <c r="AI61" s="217"/>
      <c r="AJ61" s="217"/>
      <c r="AK61" s="217"/>
      <c r="AL61" s="24"/>
      <c r="AM61" s="24"/>
      <c r="AN61" s="24" t="s">
        <v>35</v>
      </c>
      <c r="AO61" s="24"/>
      <c r="AP61" s="24"/>
      <c r="AQ61" s="24"/>
      <c r="AR61" s="24"/>
      <c r="AS61" s="24"/>
      <c r="AT61" s="24"/>
      <c r="AU61" s="24" t="s">
        <v>22</v>
      </c>
      <c r="AV61" s="24"/>
      <c r="AW61" s="24"/>
      <c r="AX61" s="24"/>
      <c r="AY61" s="24"/>
      <c r="AZ61" s="217" t="s">
        <v>21</v>
      </c>
      <c r="BA61" s="217"/>
      <c r="BB61" s="217"/>
      <c r="BC61" s="217"/>
      <c r="BD61" s="217"/>
      <c r="BE61" s="217"/>
      <c r="BG61" s="218" t="s">
        <v>20</v>
      </c>
      <c r="BH61" s="218"/>
      <c r="BI61" s="218"/>
      <c r="BJ61" s="218"/>
      <c r="BK61" s="218"/>
      <c r="BL61" s="218"/>
      <c r="BN61" s="218" t="s">
        <v>19</v>
      </c>
      <c r="BO61" s="218"/>
      <c r="BP61" s="218"/>
      <c r="BQ61" s="218"/>
      <c r="BR61" s="218"/>
      <c r="BS61" s="218"/>
      <c r="BT61" s="24"/>
      <c r="BU61" s="218" t="s">
        <v>18</v>
      </c>
      <c r="BV61" s="218"/>
      <c r="BW61" s="218"/>
      <c r="BX61" s="218"/>
      <c r="BY61" s="218"/>
      <c r="BZ61" s="218"/>
      <c r="CA61" s="24"/>
      <c r="CB61" s="218" t="s">
        <v>154</v>
      </c>
      <c r="CC61" s="218"/>
      <c r="CD61" s="218"/>
      <c r="CE61" s="218"/>
      <c r="CF61" s="218"/>
      <c r="CG61" s="218"/>
      <c r="CI61" s="218" t="s">
        <v>17</v>
      </c>
      <c r="CJ61" s="218"/>
      <c r="CK61" s="218"/>
      <c r="CL61" s="218"/>
      <c r="CM61" s="218"/>
      <c r="CN61" s="218"/>
    </row>
    <row r="62" spans="1:95" ht="15" customHeight="1" x14ac:dyDescent="0.25">
      <c r="A62" s="216" t="str">
        <f>'WHITE HOUSE'!A62</f>
        <v>WK49(Nov 28 -Nov 30)</v>
      </c>
      <c r="B62" t="s">
        <v>16</v>
      </c>
      <c r="C62" s="2" t="s">
        <v>15</v>
      </c>
      <c r="D62" s="2" t="s">
        <v>14</v>
      </c>
      <c r="E62" s="2" t="s">
        <v>13</v>
      </c>
      <c r="F62" s="2" t="s">
        <v>12</v>
      </c>
      <c r="G62" s="2" t="s">
        <v>32</v>
      </c>
      <c r="H62" s="2" t="s">
        <v>11</v>
      </c>
      <c r="J62" s="2" t="s">
        <v>15</v>
      </c>
      <c r="K62" s="2" t="s">
        <v>14</v>
      </c>
      <c r="L62" s="2" t="s">
        <v>13</v>
      </c>
      <c r="M62" s="2" t="s">
        <v>12</v>
      </c>
      <c r="N62" s="2" t="s">
        <v>32</v>
      </c>
      <c r="O62" s="2" t="s">
        <v>11</v>
      </c>
      <c r="Q62" s="2" t="s">
        <v>15</v>
      </c>
      <c r="R62" s="2" t="s">
        <v>14</v>
      </c>
      <c r="S62" s="2" t="s">
        <v>13</v>
      </c>
      <c r="T62" s="2" t="s">
        <v>12</v>
      </c>
      <c r="U62" s="2" t="s">
        <v>32</v>
      </c>
      <c r="V62" s="2" t="s">
        <v>11</v>
      </c>
      <c r="X62" s="2" t="s">
        <v>15</v>
      </c>
      <c r="Y62" s="2" t="s">
        <v>14</v>
      </c>
      <c r="Z62" s="2" t="s">
        <v>13</v>
      </c>
      <c r="AA62" s="2" t="s">
        <v>12</v>
      </c>
      <c r="AB62" s="2" t="s">
        <v>32</v>
      </c>
      <c r="AC62" s="2" t="s">
        <v>11</v>
      </c>
      <c r="AE62" s="2" t="s">
        <v>15</v>
      </c>
      <c r="AF62" s="2" t="s">
        <v>14</v>
      </c>
      <c r="AG62" s="2" t="s">
        <v>13</v>
      </c>
      <c r="AH62" s="2" t="s">
        <v>12</v>
      </c>
      <c r="AI62" s="2" t="s">
        <v>32</v>
      </c>
      <c r="AJ62" s="2" t="s">
        <v>11</v>
      </c>
      <c r="AL62" s="2" t="s">
        <v>15</v>
      </c>
      <c r="AM62" s="2" t="s">
        <v>14</v>
      </c>
      <c r="AN62" s="2" t="s">
        <v>13</v>
      </c>
      <c r="AO62" s="2" t="s">
        <v>12</v>
      </c>
      <c r="AP62" s="2" t="s">
        <v>32</v>
      </c>
      <c r="AQ62" s="2" t="s">
        <v>11</v>
      </c>
      <c r="AS62" s="2" t="s">
        <v>15</v>
      </c>
      <c r="AT62" s="2" t="s">
        <v>14</v>
      </c>
      <c r="AU62" s="2" t="s">
        <v>13</v>
      </c>
      <c r="AV62" s="2" t="s">
        <v>12</v>
      </c>
      <c r="AW62" s="2" t="s">
        <v>32</v>
      </c>
      <c r="AX62" s="2" t="s">
        <v>11</v>
      </c>
      <c r="AZ62" s="2" t="s">
        <v>15</v>
      </c>
      <c r="BA62" s="2" t="s">
        <v>14</v>
      </c>
      <c r="BB62" s="2" t="s">
        <v>13</v>
      </c>
      <c r="BC62" s="2" t="s">
        <v>12</v>
      </c>
      <c r="BD62" s="2" t="s">
        <v>32</v>
      </c>
      <c r="BE62" s="2" t="s">
        <v>11</v>
      </c>
      <c r="BG62" s="2" t="s">
        <v>15</v>
      </c>
      <c r="BH62" s="2" t="s">
        <v>14</v>
      </c>
      <c r="BI62" s="2" t="s">
        <v>13</v>
      </c>
      <c r="BJ62" s="2" t="s">
        <v>12</v>
      </c>
      <c r="BK62" s="2" t="s">
        <v>32</v>
      </c>
      <c r="BL62" s="2" t="s">
        <v>11</v>
      </c>
      <c r="BN62" s="2" t="s">
        <v>15</v>
      </c>
      <c r="BO62" s="2" t="s">
        <v>14</v>
      </c>
      <c r="BP62" s="2" t="s">
        <v>13</v>
      </c>
      <c r="BQ62" s="2" t="s">
        <v>12</v>
      </c>
      <c r="BR62" s="2" t="s">
        <v>32</v>
      </c>
      <c r="BS62" s="2" t="s">
        <v>11</v>
      </c>
      <c r="BT62" s="6"/>
      <c r="BU62" s="2" t="s">
        <v>15</v>
      </c>
      <c r="BV62" s="2" t="s">
        <v>14</v>
      </c>
      <c r="BW62" s="2" t="s">
        <v>13</v>
      </c>
      <c r="BX62" s="2" t="s">
        <v>12</v>
      </c>
      <c r="BY62" s="2" t="s">
        <v>32</v>
      </c>
      <c r="BZ62" s="2" t="s">
        <v>11</v>
      </c>
      <c r="CB62" s="2" t="s">
        <v>15</v>
      </c>
      <c r="CC62" s="2" t="s">
        <v>14</v>
      </c>
      <c r="CD62" s="2" t="s">
        <v>13</v>
      </c>
      <c r="CE62" s="2" t="s">
        <v>12</v>
      </c>
      <c r="CF62" s="2" t="s">
        <v>32</v>
      </c>
      <c r="CG62" s="2" t="s">
        <v>11</v>
      </c>
      <c r="CI62" s="2" t="s">
        <v>15</v>
      </c>
      <c r="CJ62" s="2" t="s">
        <v>14</v>
      </c>
      <c r="CK62" s="2" t="s">
        <v>13</v>
      </c>
      <c r="CL62" s="2" t="s">
        <v>12</v>
      </c>
      <c r="CM62" s="2" t="s">
        <v>33</v>
      </c>
      <c r="CN62" s="2" t="s">
        <v>11</v>
      </c>
      <c r="CP62" s="7" t="s">
        <v>25</v>
      </c>
      <c r="CQ62" s="26">
        <f>'STAFF BUILDING  '!CQ62+'WHITE HOUSE'!CQ62</f>
        <v>14620</v>
      </c>
    </row>
    <row r="63" spans="1:95" x14ac:dyDescent="0.25">
      <c r="A63" s="216"/>
      <c r="C63" s="2">
        <v>700</v>
      </c>
      <c r="D63" s="2">
        <v>700</v>
      </c>
      <c r="E63" s="2">
        <v>1100</v>
      </c>
      <c r="F63" s="2">
        <v>1100</v>
      </c>
      <c r="G63" s="2">
        <v>100</v>
      </c>
      <c r="H63" s="2">
        <v>1400</v>
      </c>
      <c r="J63" s="2">
        <v>700</v>
      </c>
      <c r="K63" s="2">
        <v>700</v>
      </c>
      <c r="L63" s="2">
        <v>1100</v>
      </c>
      <c r="M63" s="2">
        <v>1100</v>
      </c>
      <c r="N63" s="2">
        <v>100</v>
      </c>
      <c r="O63" s="2">
        <v>1400</v>
      </c>
      <c r="Q63" s="2">
        <v>700</v>
      </c>
      <c r="R63" s="2">
        <v>700</v>
      </c>
      <c r="S63" s="2">
        <v>1100</v>
      </c>
      <c r="T63" s="2">
        <v>1100</v>
      </c>
      <c r="U63" s="2">
        <v>100</v>
      </c>
      <c r="V63" s="2">
        <v>1400</v>
      </c>
      <c r="X63" s="2">
        <v>700</v>
      </c>
      <c r="Y63" s="2">
        <v>700</v>
      </c>
      <c r="Z63" s="2">
        <v>1100</v>
      </c>
      <c r="AA63" s="2">
        <v>1100</v>
      </c>
      <c r="AB63" s="2">
        <v>100</v>
      </c>
      <c r="AC63" s="2">
        <v>1400</v>
      </c>
      <c r="AE63" s="2">
        <v>700</v>
      </c>
      <c r="AF63" s="2">
        <v>700</v>
      </c>
      <c r="AG63" s="2">
        <v>1100</v>
      </c>
      <c r="AH63" s="2">
        <v>1100</v>
      </c>
      <c r="AI63" s="2">
        <v>100</v>
      </c>
      <c r="AJ63" s="2">
        <v>1400</v>
      </c>
      <c r="AL63" s="2">
        <v>700</v>
      </c>
      <c r="AM63" s="2">
        <v>700</v>
      </c>
      <c r="AN63" s="2">
        <v>1100</v>
      </c>
      <c r="AO63" s="2">
        <v>1100</v>
      </c>
      <c r="AP63" s="2">
        <v>100</v>
      </c>
      <c r="AQ63" s="2">
        <v>1400</v>
      </c>
      <c r="AS63" s="2">
        <v>700</v>
      </c>
      <c r="AT63" s="2">
        <v>700</v>
      </c>
      <c r="AU63" s="2">
        <v>1100</v>
      </c>
      <c r="AV63" s="2">
        <v>1100</v>
      </c>
      <c r="AW63" s="2">
        <v>100</v>
      </c>
      <c r="AX63" s="2">
        <v>1400</v>
      </c>
      <c r="AZ63" s="2">
        <v>700</v>
      </c>
      <c r="BA63" s="2">
        <v>700</v>
      </c>
      <c r="BB63" s="2">
        <v>1100</v>
      </c>
      <c r="BC63" s="2">
        <v>1100</v>
      </c>
      <c r="BD63" s="2">
        <v>100</v>
      </c>
      <c r="BE63" s="2">
        <v>1400</v>
      </c>
      <c r="BG63" s="2">
        <v>700</v>
      </c>
      <c r="BH63" s="2">
        <v>700</v>
      </c>
      <c r="BI63" s="2">
        <v>1100</v>
      </c>
      <c r="BJ63" s="2">
        <v>1100</v>
      </c>
      <c r="BK63" s="2">
        <v>100</v>
      </c>
      <c r="BL63" s="2">
        <v>1400</v>
      </c>
      <c r="BN63" s="2">
        <v>700</v>
      </c>
      <c r="BO63" s="2">
        <v>700</v>
      </c>
      <c r="BP63" s="2">
        <v>1100</v>
      </c>
      <c r="BQ63" s="2">
        <v>1100</v>
      </c>
      <c r="BR63" s="2">
        <v>100</v>
      </c>
      <c r="BS63" s="2">
        <v>1400</v>
      </c>
      <c r="BT63" s="6"/>
      <c r="BU63" s="2">
        <v>700</v>
      </c>
      <c r="BV63" s="2">
        <v>700</v>
      </c>
      <c r="BW63" s="2">
        <v>1100</v>
      </c>
      <c r="BX63" s="2">
        <v>1100</v>
      </c>
      <c r="BY63" s="2">
        <v>100</v>
      </c>
      <c r="BZ63" s="2">
        <v>1400</v>
      </c>
      <c r="CB63" s="2">
        <v>700</v>
      </c>
      <c r="CC63" s="2">
        <v>700</v>
      </c>
      <c r="CD63" s="2">
        <v>1100</v>
      </c>
      <c r="CE63" s="2">
        <v>1100</v>
      </c>
      <c r="CF63" s="2">
        <v>100</v>
      </c>
      <c r="CG63" s="2">
        <v>1400</v>
      </c>
      <c r="CI63" s="2">
        <v>700</v>
      </c>
      <c r="CJ63" s="2">
        <v>700</v>
      </c>
      <c r="CK63" s="2">
        <v>1100</v>
      </c>
      <c r="CL63" s="2">
        <v>1100</v>
      </c>
      <c r="CM63" s="2">
        <v>100</v>
      </c>
      <c r="CN63" s="2">
        <v>1400</v>
      </c>
      <c r="CP63" s="7" t="s">
        <v>24</v>
      </c>
      <c r="CQ63" s="26">
        <f>'STAFF BUILDING  '!CQ63+'WHITE HOUSE'!CQ63</f>
        <v>31497.5</v>
      </c>
    </row>
    <row r="64" spans="1:95" x14ac:dyDescent="0.25">
      <c r="A64" s="216"/>
      <c r="B64" t="s">
        <v>10</v>
      </c>
      <c r="C64" s="2" t="str">
        <f>IFERROR('STAFF BUILDING  '!C64+'WHITE HOUSE'!C64,"")</f>
        <v/>
      </c>
      <c r="D64" s="2" t="str">
        <f>IFERROR('STAFF BUILDING  '!D64+'WHITE HOUSE'!D64,"")</f>
        <v/>
      </c>
      <c r="E64" s="2" t="str">
        <f>IFERROR('STAFF BUILDING  '!E64+'WHITE HOUSE'!E64,"")</f>
        <v/>
      </c>
      <c r="F64" s="2" t="str">
        <f>IFERROR('STAFF BUILDING  '!F64+'WHITE HOUSE'!F64,"")</f>
        <v/>
      </c>
      <c r="G64" s="2">
        <f>'STAFF BUILDING  '!G64+'WHITE HOUSE'!G64</f>
        <v>0</v>
      </c>
      <c r="H64" s="2">
        <f>'STAFF BUILDING  '!H64+'WHITE HOUSE'!H64</f>
        <v>0</v>
      </c>
      <c r="J64" s="2" t="str">
        <f>IFERROR('STAFF BUILDING  '!J64+'WHITE HOUSE'!J64,"")</f>
        <v/>
      </c>
      <c r="K64" s="2" t="str">
        <f>IFERROR('STAFF BUILDING  '!K64+'WHITE HOUSE'!K64,"")</f>
        <v/>
      </c>
      <c r="L64" s="2">
        <f>IFERROR('STAFF BUILDING  '!L64+'WHITE HOUSE'!L64,"")</f>
        <v>8</v>
      </c>
      <c r="M64" s="2" t="str">
        <f>IFERROR('STAFF BUILDING  '!M64+'WHITE HOUSE'!M64,"")</f>
        <v/>
      </c>
      <c r="N64" s="2">
        <f>'STAFF BUILDING  '!N64+'WHITE HOUSE'!N64</f>
        <v>2</v>
      </c>
      <c r="O64" s="2">
        <f>'STAFF BUILDING  '!O64+'WHITE HOUSE'!O64</f>
        <v>0</v>
      </c>
      <c r="Q64" s="2">
        <f>IFERROR('STAFF BUILDING  '!Q64+'WHITE HOUSE'!Q64,"")</f>
        <v>9</v>
      </c>
      <c r="R64" s="2">
        <f>IFERROR('STAFF BUILDING  '!R64+'WHITE HOUSE'!R64,"")</f>
        <v>57</v>
      </c>
      <c r="S64" s="2">
        <f>IFERROR('STAFF BUILDING  '!S64+'WHITE HOUSE'!S64,"")</f>
        <v>115</v>
      </c>
      <c r="T64" s="2">
        <f>IFERROR('STAFF BUILDING  '!T64+'WHITE HOUSE'!T64,"")</f>
        <v>26</v>
      </c>
      <c r="U64" s="2">
        <f>'STAFF BUILDING  '!U64+'WHITE HOUSE'!U64</f>
        <v>162</v>
      </c>
      <c r="V64" s="2">
        <f>'STAFF BUILDING  '!V64+'WHITE HOUSE'!V64</f>
        <v>0</v>
      </c>
      <c r="X64" s="2">
        <f>IFERROR('STAFF BUILDING  '!X64+'WHITE HOUSE'!X64,"")</f>
        <v>10</v>
      </c>
      <c r="Y64" s="2">
        <f>IFERROR('STAFF BUILDING  '!Y64+'WHITE HOUSE'!Y64,"")</f>
        <v>177</v>
      </c>
      <c r="Z64" s="2">
        <f>IFERROR('STAFF BUILDING  '!Z64+'WHITE HOUSE'!Z64,"")</f>
        <v>240</v>
      </c>
      <c r="AA64" s="2">
        <f>IFERROR('STAFF BUILDING  '!AA64+'WHITE HOUSE'!AA64,"")</f>
        <v>217</v>
      </c>
      <c r="AB64" s="2">
        <f>'STAFF BUILDING  '!AB64+'WHITE HOUSE'!AB64</f>
        <v>575</v>
      </c>
      <c r="AC64" s="2">
        <f>'STAFF BUILDING  '!AC64+'WHITE HOUSE'!AC64</f>
        <v>0</v>
      </c>
      <c r="AE64" s="2" t="str">
        <f>IFERROR('STAFF BUILDING  '!AE64+'WHITE HOUSE'!AE64,"")</f>
        <v/>
      </c>
      <c r="AF64" s="2" t="str">
        <f>IFERROR('STAFF BUILDING  '!AF64+'WHITE HOUSE'!AF64,"")</f>
        <v/>
      </c>
      <c r="AG64" s="2" t="str">
        <f>IFERROR('STAFF BUILDING  '!AG64+'WHITE HOUSE'!AG64,"")</f>
        <v/>
      </c>
      <c r="AH64" s="2" t="str">
        <f>IFERROR('STAFF BUILDING  '!AH64+'WHITE HOUSE'!AH64,"")</f>
        <v/>
      </c>
      <c r="AI64" s="2">
        <f>'STAFF BUILDING  '!AI64+'WHITE HOUSE'!AI64</f>
        <v>0</v>
      </c>
      <c r="AJ64" s="2">
        <f>'STAFF BUILDING  '!AJ64+'WHITE HOUSE'!AJ64</f>
        <v>0</v>
      </c>
      <c r="AL64" s="2" t="str">
        <f>IFERROR('STAFF BUILDING  '!AL64+'WHITE HOUSE'!AL64,"")</f>
        <v/>
      </c>
      <c r="AM64" s="2" t="str">
        <f>IFERROR('STAFF BUILDING  '!AM64+'WHITE HOUSE'!AM64,"")</f>
        <v/>
      </c>
      <c r="AN64" s="2" t="str">
        <f>IFERROR('STAFF BUILDING  '!AN64+'WHITE HOUSE'!AN64,"")</f>
        <v/>
      </c>
      <c r="AO64" s="2" t="str">
        <f>IFERROR('STAFF BUILDING  '!AO64+'WHITE HOUSE'!AO64,"")</f>
        <v/>
      </c>
      <c r="AP64" s="2">
        <f>'STAFF BUILDING  '!AP64+'WHITE HOUSE'!AP64</f>
        <v>0</v>
      </c>
      <c r="AQ64" s="2">
        <f>'STAFF BUILDING  '!AQ64+'WHITE HOUSE'!AQ64</f>
        <v>0</v>
      </c>
      <c r="AS64" s="2">
        <f>'STAFF BUILDING  '!AS64+'WHITE HOUSE'!AS64</f>
        <v>0</v>
      </c>
      <c r="AT64" s="2" t="str">
        <f>IFERROR('STAFF BUILDING  '!AT64+'WHITE HOUSE'!AT64,"")</f>
        <v/>
      </c>
      <c r="AU64" s="2" t="str">
        <f>IFERROR('STAFF BUILDING  '!AU64+'WHITE HOUSE'!AU64,"")</f>
        <v/>
      </c>
      <c r="AV64" s="2">
        <f>'STAFF BUILDING  '!AV64+'WHITE HOUSE'!AV64</f>
        <v>0</v>
      </c>
      <c r="AW64" s="2">
        <f>'STAFF BUILDING  '!AW64+'WHITE HOUSE'!AW64</f>
        <v>0</v>
      </c>
      <c r="AX64" s="2">
        <f>'STAFF BUILDING  '!AX64+'WHITE HOUSE'!AX64</f>
        <v>0</v>
      </c>
      <c r="AZ64" s="2" t="str">
        <f>IFERROR('STAFF BUILDING  '!AZ64+'WHITE HOUSE'!AZ64,"")</f>
        <v/>
      </c>
      <c r="BA64" s="2" t="str">
        <f>IFERROR('STAFF BUILDING  '!BA64+'WHITE HOUSE'!BA64,"")</f>
        <v/>
      </c>
      <c r="BB64" s="2">
        <f>IFERROR('STAFF BUILDING  '!BB64+'WHITE HOUSE'!BB64,"")</f>
        <v>8</v>
      </c>
      <c r="BC64" s="2">
        <f>IFERROR('STAFF BUILDING  '!BC64+'WHITE HOUSE'!BC64,"")</f>
        <v>2</v>
      </c>
      <c r="BD64" s="2">
        <f>'STAFF BUILDING  '!BD64+'WHITE HOUSE'!BD64</f>
        <v>10</v>
      </c>
      <c r="BE64" s="2">
        <f>'STAFF BUILDING  '!BE64+'WHITE HOUSE'!BE64</f>
        <v>0</v>
      </c>
      <c r="BG64" s="2" t="str">
        <f>IFERROR('STAFF BUILDING  '!BG64+'WHITE HOUSE'!BG64,"")</f>
        <v/>
      </c>
      <c r="BH64" s="2" t="str">
        <f>IFERROR('STAFF BUILDING  '!BH64+'WHITE HOUSE'!BH64,"")</f>
        <v/>
      </c>
      <c r="BI64" s="2" t="str">
        <f>IFERROR('STAFF BUILDING  '!BI64+'WHITE HOUSE'!BI64,"")</f>
        <v/>
      </c>
      <c r="BJ64" s="2" t="str">
        <f>IFERROR('STAFF BUILDING  '!BJ64+'WHITE HOUSE'!BJ64,"")</f>
        <v/>
      </c>
      <c r="BK64" s="2">
        <f>'STAFF BUILDING  '!BK64+'WHITE HOUSE'!BK64</f>
        <v>0</v>
      </c>
      <c r="BL64" s="2">
        <f>'STAFF BUILDING  '!BL64+'WHITE HOUSE'!BL64</f>
        <v>0</v>
      </c>
      <c r="BN64" s="2" t="str">
        <f>IFERROR('STAFF BUILDING  '!BN64+'WHITE HOUSE'!BN64,"")</f>
        <v/>
      </c>
      <c r="BO64" s="2" t="str">
        <f>IFERROR('STAFF BUILDING  '!BO64+'WHITE HOUSE'!BO64,"")</f>
        <v/>
      </c>
      <c r="BP64" s="2" t="str">
        <f>IFERROR('STAFF BUILDING  '!BP64+'WHITE HOUSE'!BP64,"")</f>
        <v/>
      </c>
      <c r="BQ64" s="2" t="str">
        <f>IFERROR('STAFF BUILDING  '!BQ64+'WHITE HOUSE'!BQ64,"")</f>
        <v/>
      </c>
      <c r="BR64" s="2">
        <f>'STAFF BUILDING  '!BR64+'WHITE HOUSE'!BR64</f>
        <v>0</v>
      </c>
      <c r="BS64" s="2">
        <f>'STAFF BUILDING  '!BS64+'WHITE HOUSE'!BS64</f>
        <v>0</v>
      </c>
      <c r="BU64" s="2" t="str">
        <f>IFERROR('STAFF BUILDING  '!BU64+'WHITE HOUSE'!BU64,"")</f>
        <v/>
      </c>
      <c r="BV64" s="2" t="str">
        <f>IFERROR('STAFF BUILDING  '!BV64+'WHITE HOUSE'!BV64,"")</f>
        <v/>
      </c>
      <c r="BW64" s="2">
        <f>IFERROR('STAFF BUILDING  '!BW64+'WHITE HOUSE'!BW64,"")</f>
        <v>9</v>
      </c>
      <c r="BX64" s="2" t="str">
        <f>IFERROR('STAFF BUILDING  '!BX64+'WHITE HOUSE'!BX64,"")</f>
        <v/>
      </c>
      <c r="BY64" s="2">
        <f>'STAFF BUILDING  '!BY64+'WHITE HOUSE'!BY64</f>
        <v>1</v>
      </c>
      <c r="BZ64" s="2">
        <f>'STAFF BUILDING  '!BZ64+'WHITE HOUSE'!BZ64</f>
        <v>0</v>
      </c>
      <c r="CB64" s="2">
        <f>'STAFF BUILDING  '!CB64+'WHITE HOUSE'!CB64</f>
        <v>0</v>
      </c>
      <c r="CC64" s="2">
        <f>'STAFF BUILDING  '!CC64+'WHITE HOUSE'!CC64</f>
        <v>0</v>
      </c>
      <c r="CD64" s="2">
        <f>'STAFF BUILDING  '!CD64+'WHITE HOUSE'!CD64</f>
        <v>204</v>
      </c>
      <c r="CE64" s="2">
        <f>'STAFF BUILDING  '!CE64+'WHITE HOUSE'!CE64</f>
        <v>104</v>
      </c>
      <c r="CF64" s="2">
        <f>'STAFF BUILDING  '!CF64+'WHITE HOUSE'!CF64</f>
        <v>308</v>
      </c>
      <c r="CG64" s="2">
        <f>'STAFF BUILDING  '!CG64+'WHITE HOUSE'!CG64</f>
        <v>0</v>
      </c>
      <c r="CI64" s="2">
        <f>'STAFF BUILDING  '!CI64+'WHITE HOUSE'!CI64</f>
        <v>19</v>
      </c>
      <c r="CJ64" s="2">
        <f>'STAFF BUILDING  '!CJ64+'WHITE HOUSE'!CJ64</f>
        <v>234</v>
      </c>
      <c r="CK64" s="2">
        <f>'STAFF BUILDING  '!CK64+'WHITE HOUSE'!CK64</f>
        <v>622</v>
      </c>
      <c r="CL64" s="2">
        <f>'STAFF BUILDING  '!CL64+'WHITE HOUSE'!CL64</f>
        <v>349</v>
      </c>
      <c r="CM64" s="2">
        <f>'STAFF BUILDING  '!CM64+'WHITE HOUSE'!CM64</f>
        <v>1058</v>
      </c>
      <c r="CN64" s="2">
        <f>'STAFF BUILDING  '!CN64+'WHITE HOUSE'!CN64</f>
        <v>0</v>
      </c>
      <c r="CP64" s="7" t="s">
        <v>26</v>
      </c>
      <c r="CQ64" s="26">
        <f>'STAFF BUILDING  '!CQ64+'WHITE HOUSE'!CQ64</f>
        <v>714767.5</v>
      </c>
    </row>
    <row r="65" spans="1:95" x14ac:dyDescent="0.25">
      <c r="A65" s="216"/>
      <c r="B65" t="s">
        <v>9</v>
      </c>
      <c r="C65" s="2" t="str">
        <f>IFERROR('STAFF BUILDING  '!C65+'WHITE HOUSE'!C65,"")</f>
        <v/>
      </c>
      <c r="D65" s="2" t="str">
        <f>IFERROR('STAFF BUILDING  '!D65+'WHITE HOUSE'!D65,"")</f>
        <v/>
      </c>
      <c r="E65" s="2">
        <f>IFERROR('STAFF BUILDING  '!E65+'WHITE HOUSE'!E65,"")</f>
        <v>4</v>
      </c>
      <c r="F65" s="2" t="str">
        <f>IFERROR('STAFF BUILDING  '!F65+'WHITE HOUSE'!F65,"")</f>
        <v/>
      </c>
      <c r="G65" s="2">
        <f>'STAFF BUILDING  '!G65+'WHITE HOUSE'!G65</f>
        <v>2</v>
      </c>
      <c r="H65" s="2">
        <f>'STAFF BUILDING  '!H65+'WHITE HOUSE'!H65</f>
        <v>0</v>
      </c>
      <c r="J65" s="2" t="str">
        <f>IFERROR('STAFF BUILDING  '!J65+'WHITE HOUSE'!J65,"")</f>
        <v/>
      </c>
      <c r="K65" s="2" t="str">
        <f>IFERROR('STAFF BUILDING  '!K65+'WHITE HOUSE'!K65,"")</f>
        <v/>
      </c>
      <c r="L65" s="2">
        <f>IFERROR('STAFF BUILDING  '!L65+'WHITE HOUSE'!L65,"")</f>
        <v>9</v>
      </c>
      <c r="M65" s="2" t="str">
        <f>IFERROR('STAFF BUILDING  '!M65+'WHITE HOUSE'!M65,"")</f>
        <v/>
      </c>
      <c r="N65" s="2">
        <f>'STAFF BUILDING  '!N65+'WHITE HOUSE'!N65</f>
        <v>2</v>
      </c>
      <c r="O65" s="2">
        <f>'STAFF BUILDING  '!O65+'WHITE HOUSE'!O65</f>
        <v>0</v>
      </c>
      <c r="Q65" s="2">
        <f>IFERROR('STAFF BUILDING  '!Q65+'WHITE HOUSE'!Q65,"")</f>
        <v>6</v>
      </c>
      <c r="R65" s="2">
        <f>IFERROR('STAFF BUILDING  '!R65+'WHITE HOUSE'!R65,"")</f>
        <v>54</v>
      </c>
      <c r="S65" s="2">
        <f>IFERROR('STAFF BUILDING  '!S65+'WHITE HOUSE'!S65,"")</f>
        <v>109</v>
      </c>
      <c r="T65" s="2">
        <f>IFERROR('STAFF BUILDING  '!T65+'WHITE HOUSE'!T65,"")</f>
        <v>27</v>
      </c>
      <c r="U65" s="2">
        <f>'STAFF BUILDING  '!U65+'WHITE HOUSE'!U65</f>
        <v>152</v>
      </c>
      <c r="V65" s="2">
        <f>'STAFF BUILDING  '!V65+'WHITE HOUSE'!V65</f>
        <v>0</v>
      </c>
      <c r="X65" s="2">
        <f>IFERROR('STAFF BUILDING  '!X65+'WHITE HOUSE'!X65,"")</f>
        <v>45</v>
      </c>
      <c r="Y65" s="2">
        <f>IFERROR('STAFF BUILDING  '!Y65+'WHITE HOUSE'!Y65,"")</f>
        <v>185</v>
      </c>
      <c r="Z65" s="2">
        <f>IFERROR('STAFF BUILDING  '!Z65+'WHITE HOUSE'!Z65,"")</f>
        <v>262</v>
      </c>
      <c r="AA65" s="2">
        <f>IFERROR('STAFF BUILDING  '!AA65+'WHITE HOUSE'!AA65,"")</f>
        <v>148</v>
      </c>
      <c r="AB65" s="2">
        <f>'STAFF BUILDING  '!AB65+'WHITE HOUSE'!AB65</f>
        <v>569</v>
      </c>
      <c r="AC65" s="2">
        <f>'STAFF BUILDING  '!AC65+'WHITE HOUSE'!AC65</f>
        <v>0</v>
      </c>
      <c r="AE65" s="2" t="str">
        <f>IFERROR('STAFF BUILDING  '!AE65+'WHITE HOUSE'!AE65,"")</f>
        <v/>
      </c>
      <c r="AF65" s="2" t="str">
        <f>IFERROR('STAFF BUILDING  '!AF65+'WHITE HOUSE'!AF65,"")</f>
        <v/>
      </c>
      <c r="AG65" s="2">
        <f>IFERROR('STAFF BUILDING  '!AG65+'WHITE HOUSE'!AG65,"")</f>
        <v>17</v>
      </c>
      <c r="AH65" s="2" t="str">
        <f>IFERROR('STAFF BUILDING  '!AH65+'WHITE HOUSE'!AH65,"")</f>
        <v/>
      </c>
      <c r="AI65" s="2">
        <f>'STAFF BUILDING  '!AI65+'WHITE HOUSE'!AI65</f>
        <v>2</v>
      </c>
      <c r="AJ65" s="2">
        <f>'STAFF BUILDING  '!AJ65+'WHITE HOUSE'!AJ65</f>
        <v>0</v>
      </c>
      <c r="AL65" s="2" t="str">
        <f>IFERROR('STAFF BUILDING  '!AL65+'WHITE HOUSE'!AL65,"")</f>
        <v/>
      </c>
      <c r="AM65" s="2" t="str">
        <f>IFERROR('STAFF BUILDING  '!AM65+'WHITE HOUSE'!AM65,"")</f>
        <v/>
      </c>
      <c r="AN65" s="2" t="str">
        <f>IFERROR('STAFF BUILDING  '!AN65+'WHITE HOUSE'!AN65,"")</f>
        <v/>
      </c>
      <c r="AO65" s="2" t="str">
        <f>IFERROR('STAFF BUILDING  '!AO65+'WHITE HOUSE'!AO65,"")</f>
        <v/>
      </c>
      <c r="AP65" s="2">
        <f>'STAFF BUILDING  '!AP65+'WHITE HOUSE'!AP65</f>
        <v>0</v>
      </c>
      <c r="AQ65" s="2">
        <f>'STAFF BUILDING  '!AQ65+'WHITE HOUSE'!AQ65</f>
        <v>0</v>
      </c>
      <c r="AS65" s="2">
        <f>'STAFF BUILDING  '!AS65+'WHITE HOUSE'!AS65</f>
        <v>0</v>
      </c>
      <c r="AT65" s="2" t="str">
        <f>IFERROR('STAFF BUILDING  '!AT65+'WHITE HOUSE'!AT65,"")</f>
        <v/>
      </c>
      <c r="AU65" s="2" t="str">
        <f>IFERROR('STAFF BUILDING  '!AU65+'WHITE HOUSE'!AU65,"")</f>
        <v/>
      </c>
      <c r="AV65" s="2">
        <f>'STAFF BUILDING  '!AV65+'WHITE HOUSE'!AV65</f>
        <v>0</v>
      </c>
      <c r="AW65" s="2">
        <f>'STAFF BUILDING  '!AW65+'WHITE HOUSE'!AW65</f>
        <v>0</v>
      </c>
      <c r="AX65" s="2">
        <f>'STAFF BUILDING  '!AX65+'WHITE HOUSE'!AX65</f>
        <v>0</v>
      </c>
      <c r="AZ65" s="2" t="str">
        <f>IFERROR('STAFF BUILDING  '!AZ65+'WHITE HOUSE'!AZ65,"")</f>
        <v/>
      </c>
      <c r="BA65" s="2">
        <f>IFERROR('STAFF BUILDING  '!BA65+'WHITE HOUSE'!BA65,"")</f>
        <v>1</v>
      </c>
      <c r="BB65" s="2">
        <f>IFERROR('STAFF BUILDING  '!BB65+'WHITE HOUSE'!BB65,"")</f>
        <v>5</v>
      </c>
      <c r="BC65" s="2">
        <f>IFERROR('STAFF BUILDING  '!BC65+'WHITE HOUSE'!BC65,"")</f>
        <v>2</v>
      </c>
      <c r="BD65" s="2">
        <f>'STAFF BUILDING  '!BD65+'WHITE HOUSE'!BD65</f>
        <v>8</v>
      </c>
      <c r="BE65" s="2">
        <f>'STAFF BUILDING  '!BE65+'WHITE HOUSE'!BE65</f>
        <v>0</v>
      </c>
      <c r="BG65" s="2" t="str">
        <f>IFERROR('STAFF BUILDING  '!BG65+'WHITE HOUSE'!BG65,"")</f>
        <v/>
      </c>
      <c r="BH65" s="2" t="str">
        <f>IFERROR('STAFF BUILDING  '!BH65+'WHITE HOUSE'!BH65,"")</f>
        <v/>
      </c>
      <c r="BI65" s="2" t="str">
        <f>IFERROR('STAFF BUILDING  '!BI65+'WHITE HOUSE'!BI65,"")</f>
        <v/>
      </c>
      <c r="BJ65" s="2" t="str">
        <f>IFERROR('STAFF BUILDING  '!BJ65+'WHITE HOUSE'!BJ65,"")</f>
        <v/>
      </c>
      <c r="BK65" s="2">
        <f>'STAFF BUILDING  '!BK65+'WHITE HOUSE'!BK65</f>
        <v>0</v>
      </c>
      <c r="BL65" s="2">
        <f>'STAFF BUILDING  '!BL65+'WHITE HOUSE'!BL65</f>
        <v>0</v>
      </c>
      <c r="BN65" s="2" t="str">
        <f>IFERROR('STAFF BUILDING  '!BN65+'WHITE HOUSE'!BN65,"")</f>
        <v/>
      </c>
      <c r="BO65" s="2" t="str">
        <f>IFERROR('STAFF BUILDING  '!BO65+'WHITE HOUSE'!BO65,"")</f>
        <v/>
      </c>
      <c r="BP65" s="2" t="str">
        <f>IFERROR('STAFF BUILDING  '!BP65+'WHITE HOUSE'!BP65,"")</f>
        <v/>
      </c>
      <c r="BQ65" s="2" t="str">
        <f>IFERROR('STAFF BUILDING  '!BQ65+'WHITE HOUSE'!BQ65,"")</f>
        <v/>
      </c>
      <c r="BR65" s="2">
        <f>'STAFF BUILDING  '!BR65+'WHITE HOUSE'!BR65</f>
        <v>0</v>
      </c>
      <c r="BS65" s="2">
        <f>'STAFF BUILDING  '!BS65+'WHITE HOUSE'!BS65</f>
        <v>0</v>
      </c>
      <c r="BU65" s="2" t="str">
        <f>IFERROR('STAFF BUILDING  '!BU65+'WHITE HOUSE'!BU65,"")</f>
        <v/>
      </c>
      <c r="BV65" s="2" t="str">
        <f>IFERROR('STAFF BUILDING  '!BV65+'WHITE HOUSE'!BV65,"")</f>
        <v/>
      </c>
      <c r="BW65" s="2">
        <f>IFERROR('STAFF BUILDING  '!BW65+'WHITE HOUSE'!BW65,"")</f>
        <v>7</v>
      </c>
      <c r="BX65" s="2" t="str">
        <f>IFERROR('STAFF BUILDING  '!BX65+'WHITE HOUSE'!BX65,"")</f>
        <v/>
      </c>
      <c r="BY65" s="2">
        <f>'STAFF BUILDING  '!BY65+'WHITE HOUSE'!BY65</f>
        <v>1</v>
      </c>
      <c r="BZ65" s="2">
        <f>'STAFF BUILDING  '!BZ65+'WHITE HOUSE'!BZ65</f>
        <v>0</v>
      </c>
      <c r="CB65" s="2">
        <f>'STAFF BUILDING  '!CB65+'WHITE HOUSE'!CB65</f>
        <v>0</v>
      </c>
      <c r="CC65" s="2">
        <f>'STAFF BUILDING  '!CC65+'WHITE HOUSE'!CC65</f>
        <v>0</v>
      </c>
      <c r="CD65" s="2">
        <f>'STAFF BUILDING  '!CD65+'WHITE HOUSE'!CD65</f>
        <v>204</v>
      </c>
      <c r="CE65" s="2">
        <f>'STAFF BUILDING  '!CE65+'WHITE HOUSE'!CE65</f>
        <v>104</v>
      </c>
      <c r="CF65" s="2">
        <f>'STAFF BUILDING  '!CF65+'WHITE HOUSE'!CF65</f>
        <v>308</v>
      </c>
      <c r="CG65" s="2">
        <f>'STAFF BUILDING  '!CG65+'WHITE HOUSE'!CG65</f>
        <v>0</v>
      </c>
      <c r="CI65" s="2">
        <f>'STAFF BUILDING  '!CI65+'WHITE HOUSE'!CI65</f>
        <v>51</v>
      </c>
      <c r="CJ65" s="2">
        <f>'STAFF BUILDING  '!CJ65+'WHITE HOUSE'!CJ65</f>
        <v>240</v>
      </c>
      <c r="CK65" s="2">
        <f>'STAFF BUILDING  '!CK65+'WHITE HOUSE'!CK65</f>
        <v>641</v>
      </c>
      <c r="CL65" s="2">
        <f>'STAFF BUILDING  '!CL65+'WHITE HOUSE'!CL65</f>
        <v>281</v>
      </c>
      <c r="CM65" s="2">
        <f>'STAFF BUILDING  '!CM65+'WHITE HOUSE'!CM65</f>
        <v>1044</v>
      </c>
      <c r="CN65" s="2">
        <f>'STAFF BUILDING  '!CN65+'WHITE HOUSE'!CN65</f>
        <v>0</v>
      </c>
      <c r="CP65" s="7" t="s">
        <v>27</v>
      </c>
      <c r="CQ65" s="26">
        <f>'STAFF BUILDING  '!CQ65+'WHITE HOUSE'!CQ65</f>
        <v>2201707.5</v>
      </c>
    </row>
    <row r="66" spans="1:95" x14ac:dyDescent="0.25">
      <c r="A66" s="216"/>
      <c r="B66" t="s">
        <v>8</v>
      </c>
      <c r="C66" s="2" t="str">
        <f>IFERROR('STAFF BUILDING  '!C66+'WHITE HOUSE'!C66,"")</f>
        <v/>
      </c>
      <c r="D66" s="2" t="str">
        <f>IFERROR('STAFF BUILDING  '!D66+'WHITE HOUSE'!D66,"")</f>
        <v/>
      </c>
      <c r="E66" s="2">
        <f>IFERROR('STAFF BUILDING  '!E66+'WHITE HOUSE'!E66,"")</f>
        <v>5</v>
      </c>
      <c r="F66" s="2" t="str">
        <f>IFERROR('STAFF BUILDING  '!F66+'WHITE HOUSE'!F66,"")</f>
        <v/>
      </c>
      <c r="G66" s="2">
        <f>'STAFF BUILDING  '!G66+'WHITE HOUSE'!G66</f>
        <v>2</v>
      </c>
      <c r="H66" s="2">
        <f>'STAFF BUILDING  '!H66+'WHITE HOUSE'!H66</f>
        <v>0</v>
      </c>
      <c r="J66" s="2" t="str">
        <f>IFERROR('STAFF BUILDING  '!J66+'WHITE HOUSE'!J66,"")</f>
        <v/>
      </c>
      <c r="K66" s="2" t="str">
        <f>IFERROR('STAFF BUILDING  '!K66+'WHITE HOUSE'!K66,"")</f>
        <v/>
      </c>
      <c r="L66" s="2">
        <f>IFERROR('STAFF BUILDING  '!L66+'WHITE HOUSE'!L66,"")</f>
        <v>8</v>
      </c>
      <c r="M66" s="2">
        <f>IFERROR('STAFF BUILDING  '!M66+'WHITE HOUSE'!M66,"")</f>
        <v>1</v>
      </c>
      <c r="N66" s="2">
        <f>'STAFF BUILDING  '!N66+'WHITE HOUSE'!N66</f>
        <v>3</v>
      </c>
      <c r="O66" s="2">
        <f>'STAFF BUILDING  '!O66+'WHITE HOUSE'!O66</f>
        <v>0</v>
      </c>
      <c r="Q66" s="2">
        <f>IFERROR('STAFF BUILDING  '!Q66+'WHITE HOUSE'!Q66,"")</f>
        <v>16</v>
      </c>
      <c r="R66" s="2">
        <f>IFERROR('STAFF BUILDING  '!R66+'WHITE HOUSE'!R66,"")</f>
        <v>67</v>
      </c>
      <c r="S66" s="2">
        <f>IFERROR('STAFF BUILDING  '!S66+'WHITE HOUSE'!S66,"")</f>
        <v>113</v>
      </c>
      <c r="T66" s="2">
        <f>IFERROR('STAFF BUILDING  '!T66+'WHITE HOUSE'!T66,"")</f>
        <v>36</v>
      </c>
      <c r="U66" s="2">
        <f>'STAFF BUILDING  '!U66+'WHITE HOUSE'!U66</f>
        <v>186</v>
      </c>
      <c r="V66" s="2">
        <f>'STAFF BUILDING  '!V66+'WHITE HOUSE'!V66</f>
        <v>0</v>
      </c>
      <c r="X66" s="2">
        <f>IFERROR('STAFF BUILDING  '!X66+'WHITE HOUSE'!X66,"")</f>
        <v>45</v>
      </c>
      <c r="Y66" s="2">
        <f>IFERROR('STAFF BUILDING  '!Y66+'WHITE HOUSE'!Y66,"")</f>
        <v>136</v>
      </c>
      <c r="Z66" s="2">
        <f>IFERROR('STAFF BUILDING  '!Z66+'WHITE HOUSE'!Z66,"")</f>
        <v>248</v>
      </c>
      <c r="AA66" s="2">
        <f>IFERROR('STAFF BUILDING  '!AA66+'WHITE HOUSE'!AA66,"")</f>
        <v>212</v>
      </c>
      <c r="AB66" s="2">
        <f>'STAFF BUILDING  '!AB66+'WHITE HOUSE'!AB66</f>
        <v>554</v>
      </c>
      <c r="AC66" s="2">
        <f>'STAFF BUILDING  '!AC66+'WHITE HOUSE'!AC66</f>
        <v>0</v>
      </c>
      <c r="AE66" s="2" t="str">
        <f>IFERROR('STAFF BUILDING  '!AE66+'WHITE HOUSE'!AE66,"")</f>
        <v/>
      </c>
      <c r="AF66" s="2" t="str">
        <f>IFERROR('STAFF BUILDING  '!AF66+'WHITE HOUSE'!AF66,"")</f>
        <v/>
      </c>
      <c r="AG66" s="2">
        <f>IFERROR('STAFF BUILDING  '!AG66+'WHITE HOUSE'!AG66,"")</f>
        <v>18</v>
      </c>
      <c r="AH66" s="2" t="str">
        <f>IFERROR('STAFF BUILDING  '!AH66+'WHITE HOUSE'!AH66,"")</f>
        <v/>
      </c>
      <c r="AI66" s="2">
        <f>'STAFF BUILDING  '!AI66+'WHITE HOUSE'!AI66</f>
        <v>2</v>
      </c>
      <c r="AJ66" s="2">
        <f>'STAFF BUILDING  '!AJ66+'WHITE HOUSE'!AJ66</f>
        <v>0</v>
      </c>
      <c r="AL66" s="2" t="str">
        <f>IFERROR('STAFF BUILDING  '!AL66+'WHITE HOUSE'!AL66,"")</f>
        <v/>
      </c>
      <c r="AM66" s="2" t="str">
        <f>IFERROR('STAFF BUILDING  '!AM66+'WHITE HOUSE'!AM66,"")</f>
        <v/>
      </c>
      <c r="AN66" s="2" t="str">
        <f>IFERROR('STAFF BUILDING  '!AN66+'WHITE HOUSE'!AN66,"")</f>
        <v/>
      </c>
      <c r="AO66" s="2" t="str">
        <f>IFERROR('STAFF BUILDING  '!AO66+'WHITE HOUSE'!AO66,"")</f>
        <v/>
      </c>
      <c r="AP66" s="2">
        <f>'STAFF BUILDING  '!AP66+'WHITE HOUSE'!AP66</f>
        <v>0</v>
      </c>
      <c r="AQ66" s="2">
        <f>'STAFF BUILDING  '!AQ66+'WHITE HOUSE'!AQ66</f>
        <v>0</v>
      </c>
      <c r="AS66" s="2">
        <f>'STAFF BUILDING  '!AS66+'WHITE HOUSE'!AS66</f>
        <v>0</v>
      </c>
      <c r="AT66" s="2" t="str">
        <f>IFERROR('STAFF BUILDING  '!AT66+'WHITE HOUSE'!AT66,"")</f>
        <v/>
      </c>
      <c r="AU66" s="2" t="str">
        <f>IFERROR('STAFF BUILDING  '!AU66+'WHITE HOUSE'!AU66,"")</f>
        <v/>
      </c>
      <c r="AV66" s="2">
        <f>'STAFF BUILDING  '!AV66+'WHITE HOUSE'!AV66</f>
        <v>0</v>
      </c>
      <c r="AW66" s="2">
        <f>'STAFF BUILDING  '!AW66+'WHITE HOUSE'!AW66</f>
        <v>0</v>
      </c>
      <c r="AX66" s="2">
        <f>'STAFF BUILDING  '!AX66+'WHITE HOUSE'!AX66</f>
        <v>0</v>
      </c>
      <c r="AZ66" s="2" t="str">
        <f>IFERROR('STAFF BUILDING  '!AZ66+'WHITE HOUSE'!AZ66,"")</f>
        <v/>
      </c>
      <c r="BA66" s="2" t="str">
        <f>IFERROR('STAFF BUILDING  '!BA66+'WHITE HOUSE'!BA66,"")</f>
        <v/>
      </c>
      <c r="BB66" s="2">
        <f>IFERROR('STAFF BUILDING  '!BB66+'WHITE HOUSE'!BB66,"")</f>
        <v>4</v>
      </c>
      <c r="BC66" s="2">
        <f>IFERROR('STAFF BUILDING  '!BC66+'WHITE HOUSE'!BC66,"")</f>
        <v>2</v>
      </c>
      <c r="BD66" s="2">
        <f>'STAFF BUILDING  '!BD66+'WHITE HOUSE'!BD66</f>
        <v>6</v>
      </c>
      <c r="BE66" s="2">
        <f>'STAFF BUILDING  '!BE66+'WHITE HOUSE'!BE66</f>
        <v>0</v>
      </c>
      <c r="BG66" s="2" t="str">
        <f>IFERROR('STAFF BUILDING  '!BG66+'WHITE HOUSE'!BG66,"")</f>
        <v/>
      </c>
      <c r="BH66" s="2" t="str">
        <f>IFERROR('STAFF BUILDING  '!BH66+'WHITE HOUSE'!BH66,"")</f>
        <v/>
      </c>
      <c r="BI66" s="2" t="str">
        <f>IFERROR('STAFF BUILDING  '!BI66+'WHITE HOUSE'!BI66,"")</f>
        <v/>
      </c>
      <c r="BJ66" s="2" t="str">
        <f>IFERROR('STAFF BUILDING  '!BJ66+'WHITE HOUSE'!BJ66,"")</f>
        <v/>
      </c>
      <c r="BK66" s="2">
        <f>'STAFF BUILDING  '!BK66+'WHITE HOUSE'!BK66</f>
        <v>0</v>
      </c>
      <c r="BL66" s="2">
        <f>'STAFF BUILDING  '!BL66+'WHITE HOUSE'!BL66</f>
        <v>0</v>
      </c>
      <c r="BN66" s="2" t="str">
        <f>IFERROR('STAFF BUILDING  '!BN66+'WHITE HOUSE'!BN66,"")</f>
        <v/>
      </c>
      <c r="BO66" s="2" t="str">
        <f>IFERROR('STAFF BUILDING  '!BO66+'WHITE HOUSE'!BO66,"")</f>
        <v/>
      </c>
      <c r="BP66" s="2" t="str">
        <f>IFERROR('STAFF BUILDING  '!BP66+'WHITE HOUSE'!BP66,"")</f>
        <v/>
      </c>
      <c r="BQ66" s="2" t="str">
        <f>IFERROR('STAFF BUILDING  '!BQ66+'WHITE HOUSE'!BQ66,"")</f>
        <v/>
      </c>
      <c r="BR66" s="2">
        <f>'STAFF BUILDING  '!BR66+'WHITE HOUSE'!BR66</f>
        <v>0</v>
      </c>
      <c r="BS66" s="2">
        <f>'STAFF BUILDING  '!BS66+'WHITE HOUSE'!BS66</f>
        <v>0</v>
      </c>
      <c r="BU66" s="2" t="str">
        <f>IFERROR('STAFF BUILDING  '!BU66+'WHITE HOUSE'!BU66,"")</f>
        <v/>
      </c>
      <c r="BV66" s="2" t="str">
        <f>IFERROR('STAFF BUILDING  '!BV66+'WHITE HOUSE'!BV66,"")</f>
        <v/>
      </c>
      <c r="BW66" s="2">
        <f>IFERROR('STAFF BUILDING  '!BW66+'WHITE HOUSE'!BW66,"")</f>
        <v>11</v>
      </c>
      <c r="BX66" s="2">
        <f>IFERROR('STAFF BUILDING  '!BX66+'WHITE HOUSE'!BX66,"")</f>
        <v>1</v>
      </c>
      <c r="BY66" s="2">
        <f>'STAFF BUILDING  '!BY66+'WHITE HOUSE'!BY66</f>
        <v>2</v>
      </c>
      <c r="BZ66" s="2">
        <f>'STAFF BUILDING  '!BZ66+'WHITE HOUSE'!BZ66</f>
        <v>0</v>
      </c>
      <c r="CB66" s="2">
        <f>'STAFF BUILDING  '!CB66+'WHITE HOUSE'!CB66</f>
        <v>0</v>
      </c>
      <c r="CC66" s="2">
        <f>'STAFF BUILDING  '!CC66+'WHITE HOUSE'!CC66</f>
        <v>0</v>
      </c>
      <c r="CD66" s="2">
        <f>'STAFF BUILDING  '!CD66+'WHITE HOUSE'!CD66</f>
        <v>207</v>
      </c>
      <c r="CE66" s="2">
        <f>'STAFF BUILDING  '!CE66+'WHITE HOUSE'!CE66</f>
        <v>84</v>
      </c>
      <c r="CF66" s="2">
        <f>'STAFF BUILDING  '!CF66+'WHITE HOUSE'!CF66</f>
        <v>291</v>
      </c>
      <c r="CG66" s="2">
        <f>'STAFF BUILDING  '!CG66+'WHITE HOUSE'!CG66</f>
        <v>0</v>
      </c>
      <c r="CI66" s="2">
        <f>'STAFF BUILDING  '!CI66+'WHITE HOUSE'!CI66</f>
        <v>61</v>
      </c>
      <c r="CJ66" s="2">
        <f>'STAFF BUILDING  '!CJ66+'WHITE HOUSE'!CJ66</f>
        <v>203</v>
      </c>
      <c r="CK66" s="2">
        <f>'STAFF BUILDING  '!CK66+'WHITE HOUSE'!CK66</f>
        <v>633</v>
      </c>
      <c r="CL66" s="2">
        <f>'STAFF BUILDING  '!CL66+'WHITE HOUSE'!CL66</f>
        <v>336</v>
      </c>
      <c r="CM66" s="2">
        <f>'STAFF BUILDING  '!CM66+'WHITE HOUSE'!CM66</f>
        <v>1046</v>
      </c>
      <c r="CN66" s="2">
        <f>'STAFF BUILDING  '!CN66+'WHITE HOUSE'!CN66</f>
        <v>0</v>
      </c>
      <c r="CP66" s="7" t="s">
        <v>23</v>
      </c>
      <c r="CQ66" s="26">
        <f>'STAFF BUILDING  '!CQ66+'WHITE HOUSE'!CQ66</f>
        <v>58372.5</v>
      </c>
    </row>
    <row r="67" spans="1:95" x14ac:dyDescent="0.25">
      <c r="A67" s="216"/>
      <c r="B67" t="s">
        <v>7</v>
      </c>
      <c r="C67" s="2" t="str">
        <f>IFERROR('STAFF BUILDING  '!C67+'WHITE HOUSE'!C67,"")</f>
        <v/>
      </c>
      <c r="D67" s="2" t="str">
        <f>IFERROR('STAFF BUILDING  '!D67+'WHITE HOUSE'!D67,"")</f>
        <v/>
      </c>
      <c r="E67" s="2" t="str">
        <f>IFERROR('STAFF BUILDING  '!E67+'WHITE HOUSE'!E67,"")</f>
        <v/>
      </c>
      <c r="F67" s="2" t="str">
        <f>IFERROR('STAFF BUILDING  '!F67+'WHITE HOUSE'!F67,"")</f>
        <v/>
      </c>
      <c r="G67" s="2">
        <f>'STAFF BUILDING  '!G67+'WHITE HOUSE'!G67</f>
        <v>0</v>
      </c>
      <c r="H67" s="2">
        <f>'STAFF BUILDING  '!H67+'WHITE HOUSE'!H67</f>
        <v>0</v>
      </c>
      <c r="J67" s="2" t="str">
        <f>IFERROR('STAFF BUILDING  '!J67+'WHITE HOUSE'!J67,"")</f>
        <v/>
      </c>
      <c r="K67" s="2" t="str">
        <f>IFERROR('STAFF BUILDING  '!K67+'WHITE HOUSE'!K67,"")</f>
        <v/>
      </c>
      <c r="L67" s="2" t="str">
        <f>IFERROR('STAFF BUILDING  '!L67+'WHITE HOUSE'!L67,"")</f>
        <v/>
      </c>
      <c r="M67" s="2" t="str">
        <f>IFERROR('STAFF BUILDING  '!M67+'WHITE HOUSE'!M67,"")</f>
        <v/>
      </c>
      <c r="N67" s="2">
        <f>'STAFF BUILDING  '!N67+'WHITE HOUSE'!N67</f>
        <v>0</v>
      </c>
      <c r="O67" s="2">
        <f>'STAFF BUILDING  '!O67+'WHITE HOUSE'!O67</f>
        <v>0</v>
      </c>
      <c r="Q67" s="2" t="str">
        <f>IFERROR('STAFF BUILDING  '!Q67+'WHITE HOUSE'!Q67,"")</f>
        <v/>
      </c>
      <c r="R67" s="2" t="str">
        <f>IFERROR('STAFF BUILDING  '!R67+'WHITE HOUSE'!R67,"")</f>
        <v/>
      </c>
      <c r="S67" s="2" t="str">
        <f>IFERROR('STAFF BUILDING  '!S67+'WHITE HOUSE'!S67,"")</f>
        <v/>
      </c>
      <c r="T67" s="2" t="str">
        <f>IFERROR('STAFF BUILDING  '!T67+'WHITE HOUSE'!T67,"")</f>
        <v/>
      </c>
      <c r="U67" s="2">
        <f>'STAFF BUILDING  '!U67+'WHITE HOUSE'!U67</f>
        <v>0</v>
      </c>
      <c r="V67" s="2">
        <f>'STAFF BUILDING  '!V67+'WHITE HOUSE'!V67</f>
        <v>0</v>
      </c>
      <c r="X67" s="2">
        <f>IFERROR('STAFF BUILDING  '!X67+'WHITE HOUSE'!X67,"")</f>
        <v>0</v>
      </c>
      <c r="Y67" s="2">
        <f>IFERROR('STAFF BUILDING  '!Y67+'WHITE HOUSE'!Y67,"")</f>
        <v>0</v>
      </c>
      <c r="Z67" s="2">
        <f>IFERROR('STAFF BUILDING  '!Z67+'WHITE HOUSE'!Z67,"")</f>
        <v>0</v>
      </c>
      <c r="AA67" s="2">
        <f>IFERROR('STAFF BUILDING  '!AA67+'WHITE HOUSE'!AA67,"")</f>
        <v>0</v>
      </c>
      <c r="AB67" s="2">
        <f>'STAFF BUILDING  '!AB67+'WHITE HOUSE'!AB67</f>
        <v>0</v>
      </c>
      <c r="AC67" s="2">
        <f>'STAFF BUILDING  '!AC67+'WHITE HOUSE'!AC67</f>
        <v>0</v>
      </c>
      <c r="AE67" s="2" t="str">
        <f>IFERROR('STAFF BUILDING  '!AE67+'WHITE HOUSE'!AE67,"")</f>
        <v/>
      </c>
      <c r="AF67" s="2" t="str">
        <f>IFERROR('STAFF BUILDING  '!AF67+'WHITE HOUSE'!AF67,"")</f>
        <v/>
      </c>
      <c r="AG67" s="2" t="str">
        <f>IFERROR('STAFF BUILDING  '!AG67+'WHITE HOUSE'!AG67,"")</f>
        <v/>
      </c>
      <c r="AH67" s="2" t="str">
        <f>IFERROR('STAFF BUILDING  '!AH67+'WHITE HOUSE'!AH67,"")</f>
        <v/>
      </c>
      <c r="AI67" s="2">
        <f>'STAFF BUILDING  '!AI67+'WHITE HOUSE'!AI67</f>
        <v>0</v>
      </c>
      <c r="AJ67" s="2">
        <f>'STAFF BUILDING  '!AJ67+'WHITE HOUSE'!AJ67</f>
        <v>0</v>
      </c>
      <c r="AL67" s="2" t="str">
        <f>IFERROR('STAFF BUILDING  '!AL67+'WHITE HOUSE'!AL67,"")</f>
        <v/>
      </c>
      <c r="AM67" s="2" t="str">
        <f>IFERROR('STAFF BUILDING  '!AM67+'WHITE HOUSE'!AM67,"")</f>
        <v/>
      </c>
      <c r="AN67" s="2" t="str">
        <f>IFERROR('STAFF BUILDING  '!AN67+'WHITE HOUSE'!AN67,"")</f>
        <v/>
      </c>
      <c r="AO67" s="2" t="str">
        <f>IFERROR('STAFF BUILDING  '!AO67+'WHITE HOUSE'!AO67,"")</f>
        <v/>
      </c>
      <c r="AP67" s="2">
        <f>'STAFF BUILDING  '!AP67+'WHITE HOUSE'!AP67</f>
        <v>0</v>
      </c>
      <c r="AQ67" s="2">
        <f>'STAFF BUILDING  '!AQ67+'WHITE HOUSE'!AQ67</f>
        <v>0</v>
      </c>
      <c r="AS67" s="2">
        <f>'STAFF BUILDING  '!AS67+'WHITE HOUSE'!AS67</f>
        <v>0</v>
      </c>
      <c r="AT67" s="2" t="str">
        <f>IFERROR('STAFF BUILDING  '!AT67+'WHITE HOUSE'!AT67,"")</f>
        <v/>
      </c>
      <c r="AU67" s="2" t="str">
        <f>IFERROR('STAFF BUILDING  '!AU67+'WHITE HOUSE'!AU67,"")</f>
        <v/>
      </c>
      <c r="AV67" s="2">
        <f>'STAFF BUILDING  '!AV67+'WHITE HOUSE'!AV67</f>
        <v>0</v>
      </c>
      <c r="AW67" s="2">
        <f>'STAFF BUILDING  '!AW67+'WHITE HOUSE'!AW67</f>
        <v>0</v>
      </c>
      <c r="AX67" s="2">
        <f>'STAFF BUILDING  '!AX67+'WHITE HOUSE'!AX67</f>
        <v>0</v>
      </c>
      <c r="AZ67" s="2" t="str">
        <f>IFERROR('STAFF BUILDING  '!AZ67+'WHITE HOUSE'!AZ67,"")</f>
        <v/>
      </c>
      <c r="BA67" s="2" t="str">
        <f>IFERROR('STAFF BUILDING  '!BA67+'WHITE HOUSE'!BA67,"")</f>
        <v/>
      </c>
      <c r="BB67" s="2" t="str">
        <f>IFERROR('STAFF BUILDING  '!BB67+'WHITE HOUSE'!BB67,"")</f>
        <v/>
      </c>
      <c r="BC67" s="2" t="str">
        <f>IFERROR('STAFF BUILDING  '!BC67+'WHITE HOUSE'!BC67,"")</f>
        <v/>
      </c>
      <c r="BD67" s="2">
        <f>'STAFF BUILDING  '!BD67+'WHITE HOUSE'!BD67</f>
        <v>0</v>
      </c>
      <c r="BE67" s="2">
        <f>'STAFF BUILDING  '!BE67+'WHITE HOUSE'!BE67</f>
        <v>0</v>
      </c>
      <c r="BG67" s="2" t="str">
        <f>IFERROR('STAFF BUILDING  '!BG67+'WHITE HOUSE'!BG67,"")</f>
        <v/>
      </c>
      <c r="BH67" s="2" t="str">
        <f>IFERROR('STAFF BUILDING  '!BH67+'WHITE HOUSE'!BH67,"")</f>
        <v/>
      </c>
      <c r="BI67" s="2" t="str">
        <f>IFERROR('STAFF BUILDING  '!BI67+'WHITE HOUSE'!BI67,"")</f>
        <v/>
      </c>
      <c r="BJ67" s="2" t="str">
        <f>IFERROR('STAFF BUILDING  '!BJ67+'WHITE HOUSE'!BJ67,"")</f>
        <v/>
      </c>
      <c r="BK67" s="2">
        <f>'STAFF BUILDING  '!BK67+'WHITE HOUSE'!BK67</f>
        <v>0</v>
      </c>
      <c r="BL67" s="2">
        <f>'STAFF BUILDING  '!BL67+'WHITE HOUSE'!BL67</f>
        <v>0</v>
      </c>
      <c r="BN67" s="2" t="str">
        <f>IFERROR('STAFF BUILDING  '!BN67+'WHITE HOUSE'!BN67,"")</f>
        <v/>
      </c>
      <c r="BO67" s="2" t="str">
        <f>IFERROR('STAFF BUILDING  '!BO67+'WHITE HOUSE'!BO67,"")</f>
        <v/>
      </c>
      <c r="BP67" s="2" t="str">
        <f>IFERROR('STAFF BUILDING  '!BP67+'WHITE HOUSE'!BP67,"")</f>
        <v/>
      </c>
      <c r="BQ67" s="2" t="str">
        <f>IFERROR('STAFF BUILDING  '!BQ67+'WHITE HOUSE'!BQ67,"")</f>
        <v/>
      </c>
      <c r="BR67" s="2">
        <f>'STAFF BUILDING  '!BR67+'WHITE HOUSE'!BR67</f>
        <v>0</v>
      </c>
      <c r="BS67" s="2">
        <f>'STAFF BUILDING  '!BS67+'WHITE HOUSE'!BS67</f>
        <v>0</v>
      </c>
      <c r="BU67" s="2" t="str">
        <f>IFERROR('STAFF BUILDING  '!BU67+'WHITE HOUSE'!BU67,"")</f>
        <v/>
      </c>
      <c r="BV67" s="2" t="str">
        <f>IFERROR('STAFF BUILDING  '!BV67+'WHITE HOUSE'!BV67,"")</f>
        <v/>
      </c>
      <c r="BW67" s="2" t="str">
        <f>IFERROR('STAFF BUILDING  '!BW67+'WHITE HOUSE'!BW67,"")</f>
        <v/>
      </c>
      <c r="BX67" s="2" t="str">
        <f>IFERROR('STAFF BUILDING  '!BX67+'WHITE HOUSE'!BX67,"")</f>
        <v/>
      </c>
      <c r="BY67" s="2">
        <f>'STAFF BUILDING  '!BY67+'WHITE HOUSE'!BY67</f>
        <v>0</v>
      </c>
      <c r="BZ67" s="2">
        <f>'STAFF BUILDING  '!BZ67+'WHITE HOUSE'!BZ67</f>
        <v>0</v>
      </c>
      <c r="CB67" s="2">
        <f>'STAFF BUILDING  '!CB67+'WHITE HOUSE'!CB67</f>
        <v>0</v>
      </c>
      <c r="CC67" s="2">
        <f>'STAFF BUILDING  '!CC67+'WHITE HOUSE'!CC67</f>
        <v>0</v>
      </c>
      <c r="CD67" s="2">
        <f>'STAFF BUILDING  '!CD67+'WHITE HOUSE'!CD67</f>
        <v>0</v>
      </c>
      <c r="CE67" s="2">
        <f>'STAFF BUILDING  '!CE67+'WHITE HOUSE'!CE67</f>
        <v>0</v>
      </c>
      <c r="CF67" s="2">
        <f>'STAFF BUILDING  '!CF67+'WHITE HOUSE'!CF67</f>
        <v>0</v>
      </c>
      <c r="CG67" s="2">
        <f>'STAFF BUILDING  '!CG67+'WHITE HOUSE'!CG67</f>
        <v>0</v>
      </c>
      <c r="CI67" s="2">
        <f>'STAFF BUILDING  '!CI67+'WHITE HOUSE'!CI67</f>
        <v>0</v>
      </c>
      <c r="CJ67" s="2">
        <f>'STAFF BUILDING  '!CJ67+'WHITE HOUSE'!CJ67</f>
        <v>0</v>
      </c>
      <c r="CK67" s="2">
        <f>'STAFF BUILDING  '!CK67+'WHITE HOUSE'!CK67</f>
        <v>0</v>
      </c>
      <c r="CL67" s="2">
        <f>'STAFF BUILDING  '!CL67+'WHITE HOUSE'!CL67</f>
        <v>0</v>
      </c>
      <c r="CM67" s="2">
        <f>'STAFF BUILDING  '!CM67+'WHITE HOUSE'!CM67</f>
        <v>0</v>
      </c>
      <c r="CN67" s="2">
        <f>'STAFF BUILDING  '!CN67+'WHITE HOUSE'!CN67</f>
        <v>0</v>
      </c>
      <c r="CP67" s="7" t="s">
        <v>35</v>
      </c>
      <c r="CQ67" s="26">
        <f>'STAFF BUILDING  '!CQ67+'WHITE HOUSE'!CQ67</f>
        <v>20102.5</v>
      </c>
    </row>
    <row r="68" spans="1:95" x14ac:dyDescent="0.25">
      <c r="A68" s="216"/>
      <c r="B68" t="s">
        <v>6</v>
      </c>
      <c r="C68" s="2" t="str">
        <f>IFERROR('STAFF BUILDING  '!C68+'WHITE HOUSE'!C68,"")</f>
        <v/>
      </c>
      <c r="D68" s="2" t="str">
        <f>IFERROR('STAFF BUILDING  '!D68+'WHITE HOUSE'!D68,"")</f>
        <v/>
      </c>
      <c r="E68" s="2" t="str">
        <f>IFERROR('STAFF BUILDING  '!E68+'WHITE HOUSE'!E68,"")</f>
        <v/>
      </c>
      <c r="F68" s="2" t="str">
        <f>IFERROR('STAFF BUILDING  '!F68+'WHITE HOUSE'!F68,"")</f>
        <v/>
      </c>
      <c r="G68" s="2">
        <f>'STAFF BUILDING  '!G68+'WHITE HOUSE'!G68</f>
        <v>0</v>
      </c>
      <c r="H68" s="2">
        <f>'STAFF BUILDING  '!H68+'WHITE HOUSE'!H68</f>
        <v>0</v>
      </c>
      <c r="J68" s="2" t="str">
        <f>IFERROR('STAFF BUILDING  '!J68+'WHITE HOUSE'!J68,"")</f>
        <v/>
      </c>
      <c r="K68" s="2" t="str">
        <f>IFERROR('STAFF BUILDING  '!K68+'WHITE HOUSE'!K68,"")</f>
        <v/>
      </c>
      <c r="L68" s="2" t="str">
        <f>IFERROR('STAFF BUILDING  '!L68+'WHITE HOUSE'!L68,"")</f>
        <v/>
      </c>
      <c r="M68" s="2" t="str">
        <f>IFERROR('STAFF BUILDING  '!M68+'WHITE HOUSE'!M68,"")</f>
        <v/>
      </c>
      <c r="N68" s="2">
        <f>'STAFF BUILDING  '!N68+'WHITE HOUSE'!N68</f>
        <v>0</v>
      </c>
      <c r="O68" s="2">
        <f>'STAFF BUILDING  '!O68+'WHITE HOUSE'!O68</f>
        <v>0</v>
      </c>
      <c r="Q68" s="2" t="str">
        <f>IFERROR('STAFF BUILDING  '!Q68+'WHITE HOUSE'!Q68,"")</f>
        <v/>
      </c>
      <c r="R68" s="2" t="str">
        <f>IFERROR('STAFF BUILDING  '!R68+'WHITE HOUSE'!R68,"")</f>
        <v/>
      </c>
      <c r="S68" s="2" t="str">
        <f>IFERROR('STAFF BUILDING  '!S68+'WHITE HOUSE'!S68,"")</f>
        <v/>
      </c>
      <c r="T68" s="2" t="str">
        <f>IFERROR('STAFF BUILDING  '!T68+'WHITE HOUSE'!T68,"")</f>
        <v/>
      </c>
      <c r="U68" s="2">
        <f>'STAFF BUILDING  '!U68+'WHITE HOUSE'!U68</f>
        <v>0</v>
      </c>
      <c r="V68" s="2">
        <f>'STAFF BUILDING  '!V68+'WHITE HOUSE'!V68</f>
        <v>0</v>
      </c>
      <c r="X68" s="2">
        <f>IFERROR('STAFF BUILDING  '!X68+'WHITE HOUSE'!X68,"")</f>
        <v>0</v>
      </c>
      <c r="Y68" s="2">
        <f>IFERROR('STAFF BUILDING  '!Y68+'WHITE HOUSE'!Y68,"")</f>
        <v>0</v>
      </c>
      <c r="Z68" s="2">
        <f>IFERROR('STAFF BUILDING  '!Z68+'WHITE HOUSE'!Z68,"")</f>
        <v>0</v>
      </c>
      <c r="AA68" s="2">
        <f>IFERROR('STAFF BUILDING  '!AA68+'WHITE HOUSE'!AA68,"")</f>
        <v>0</v>
      </c>
      <c r="AB68" s="2">
        <f>'STAFF BUILDING  '!AB68+'WHITE HOUSE'!AB68</f>
        <v>0</v>
      </c>
      <c r="AC68" s="2">
        <f>'STAFF BUILDING  '!AC68+'WHITE HOUSE'!AC68</f>
        <v>0</v>
      </c>
      <c r="AE68" s="2" t="str">
        <f>IFERROR('STAFF BUILDING  '!AE68+'WHITE HOUSE'!AE68,"")</f>
        <v/>
      </c>
      <c r="AF68" s="2" t="str">
        <f>IFERROR('STAFF BUILDING  '!AF68+'WHITE HOUSE'!AF68,"")</f>
        <v/>
      </c>
      <c r="AG68" s="2" t="str">
        <f>IFERROR('STAFF BUILDING  '!AG68+'WHITE HOUSE'!AG68,"")</f>
        <v/>
      </c>
      <c r="AH68" s="2" t="str">
        <f>IFERROR('STAFF BUILDING  '!AH68+'WHITE HOUSE'!AH68,"")</f>
        <v/>
      </c>
      <c r="AI68" s="2">
        <f>'STAFF BUILDING  '!AI68+'WHITE HOUSE'!AI68</f>
        <v>0</v>
      </c>
      <c r="AJ68" s="2">
        <f>'STAFF BUILDING  '!AJ68+'WHITE HOUSE'!AJ68</f>
        <v>0</v>
      </c>
      <c r="AL68" s="2" t="str">
        <f>IFERROR('STAFF BUILDING  '!AL68+'WHITE HOUSE'!AL68,"")</f>
        <v/>
      </c>
      <c r="AM68" s="2" t="str">
        <f>IFERROR('STAFF BUILDING  '!AM68+'WHITE HOUSE'!AM68,"")</f>
        <v/>
      </c>
      <c r="AN68" s="2" t="str">
        <f>IFERROR('STAFF BUILDING  '!AN68+'WHITE HOUSE'!AN68,"")</f>
        <v/>
      </c>
      <c r="AO68" s="2" t="str">
        <f>IFERROR('STAFF BUILDING  '!AO68+'WHITE HOUSE'!AO68,"")</f>
        <v/>
      </c>
      <c r="AP68" s="2">
        <f>'STAFF BUILDING  '!AP68+'WHITE HOUSE'!AP68</f>
        <v>0</v>
      </c>
      <c r="AQ68" s="2">
        <f>'STAFF BUILDING  '!AQ68+'WHITE HOUSE'!AQ68</f>
        <v>0</v>
      </c>
      <c r="AS68" s="2">
        <f>'STAFF BUILDING  '!AS68+'WHITE HOUSE'!AS68</f>
        <v>0</v>
      </c>
      <c r="AT68" s="2" t="str">
        <f>IFERROR('STAFF BUILDING  '!AT68+'WHITE HOUSE'!AT68,"")</f>
        <v/>
      </c>
      <c r="AU68" s="2" t="str">
        <f>IFERROR('STAFF BUILDING  '!AU68+'WHITE HOUSE'!AU68,"")</f>
        <v/>
      </c>
      <c r="AV68" s="2">
        <f>'STAFF BUILDING  '!AV68+'WHITE HOUSE'!AV68</f>
        <v>0</v>
      </c>
      <c r="AW68" s="2">
        <f>'STAFF BUILDING  '!AW68+'WHITE HOUSE'!AW68</f>
        <v>0</v>
      </c>
      <c r="AX68" s="2">
        <f>'STAFF BUILDING  '!AX68+'WHITE HOUSE'!AX68</f>
        <v>0</v>
      </c>
      <c r="AZ68" s="2" t="str">
        <f>IFERROR('STAFF BUILDING  '!AZ68+'WHITE HOUSE'!AZ68,"")</f>
        <v/>
      </c>
      <c r="BA68" s="2" t="str">
        <f>IFERROR('STAFF BUILDING  '!BA68+'WHITE HOUSE'!BA68,"")</f>
        <v/>
      </c>
      <c r="BB68" s="2" t="str">
        <f>IFERROR('STAFF BUILDING  '!BB68+'WHITE HOUSE'!BB68,"")</f>
        <v/>
      </c>
      <c r="BC68" s="2" t="str">
        <f>IFERROR('STAFF BUILDING  '!BC68+'WHITE HOUSE'!BC68,"")</f>
        <v/>
      </c>
      <c r="BD68" s="2">
        <f>'STAFF BUILDING  '!BD68+'WHITE HOUSE'!BD68</f>
        <v>0</v>
      </c>
      <c r="BE68" s="2">
        <f>'STAFF BUILDING  '!BE68+'WHITE HOUSE'!BE68</f>
        <v>0</v>
      </c>
      <c r="BG68" s="2" t="str">
        <f>IFERROR('STAFF BUILDING  '!BG68+'WHITE HOUSE'!BG68,"")</f>
        <v/>
      </c>
      <c r="BH68" s="2" t="str">
        <f>IFERROR('STAFF BUILDING  '!BH68+'WHITE HOUSE'!BH68,"")</f>
        <v/>
      </c>
      <c r="BI68" s="2" t="str">
        <f>IFERROR('STAFF BUILDING  '!BI68+'WHITE HOUSE'!BI68,"")</f>
        <v/>
      </c>
      <c r="BJ68" s="2" t="str">
        <f>IFERROR('STAFF BUILDING  '!BJ68+'WHITE HOUSE'!BJ68,"")</f>
        <v/>
      </c>
      <c r="BK68" s="2">
        <f>'STAFF BUILDING  '!BK68+'WHITE HOUSE'!BK68</f>
        <v>0</v>
      </c>
      <c r="BL68" s="2">
        <f>'STAFF BUILDING  '!BL68+'WHITE HOUSE'!BL68</f>
        <v>0</v>
      </c>
      <c r="BN68" s="2" t="str">
        <f>IFERROR('STAFF BUILDING  '!BN68+'WHITE HOUSE'!BN68,"")</f>
        <v/>
      </c>
      <c r="BO68" s="2" t="str">
        <f>IFERROR('STAFF BUILDING  '!BO68+'WHITE HOUSE'!BO68,"")</f>
        <v/>
      </c>
      <c r="BP68" s="2" t="str">
        <f>IFERROR('STAFF BUILDING  '!BP68+'WHITE HOUSE'!BP68,"")</f>
        <v/>
      </c>
      <c r="BQ68" s="2" t="str">
        <f>IFERROR('STAFF BUILDING  '!BQ68+'WHITE HOUSE'!BQ68,"")</f>
        <v/>
      </c>
      <c r="BR68" s="2">
        <f>'STAFF BUILDING  '!BR68+'WHITE HOUSE'!BR68</f>
        <v>0</v>
      </c>
      <c r="BS68" s="2">
        <f>'STAFF BUILDING  '!BS68+'WHITE HOUSE'!BS68</f>
        <v>0</v>
      </c>
      <c r="BU68" s="2" t="str">
        <f>IFERROR('STAFF BUILDING  '!BU68+'WHITE HOUSE'!BU68,"")</f>
        <v/>
      </c>
      <c r="BV68" s="2" t="str">
        <f>IFERROR('STAFF BUILDING  '!BV68+'WHITE HOUSE'!BV68,"")</f>
        <v/>
      </c>
      <c r="BW68" s="2" t="str">
        <f>IFERROR('STAFF BUILDING  '!BW68+'WHITE HOUSE'!BW68,"")</f>
        <v/>
      </c>
      <c r="BX68" s="2" t="str">
        <f>IFERROR('STAFF BUILDING  '!BX68+'WHITE HOUSE'!BX68,"")</f>
        <v/>
      </c>
      <c r="BY68" s="2">
        <f>'STAFF BUILDING  '!BY68+'WHITE HOUSE'!BY68</f>
        <v>0</v>
      </c>
      <c r="BZ68" s="2">
        <f>'STAFF BUILDING  '!BZ68+'WHITE HOUSE'!BZ68</f>
        <v>0</v>
      </c>
      <c r="CB68" s="2">
        <f>'STAFF BUILDING  '!CB68+'WHITE HOUSE'!CB68</f>
        <v>0</v>
      </c>
      <c r="CC68" s="2">
        <f>'STAFF BUILDING  '!CC68+'WHITE HOUSE'!CC68</f>
        <v>0</v>
      </c>
      <c r="CD68" s="2">
        <f>'STAFF BUILDING  '!CD68+'WHITE HOUSE'!CD68</f>
        <v>0</v>
      </c>
      <c r="CE68" s="2">
        <f>'STAFF BUILDING  '!CE68+'WHITE HOUSE'!CE68</f>
        <v>0</v>
      </c>
      <c r="CF68" s="2">
        <f>'STAFF BUILDING  '!CF68+'WHITE HOUSE'!CF68</f>
        <v>0</v>
      </c>
      <c r="CG68" s="2">
        <f>'STAFF BUILDING  '!CG68+'WHITE HOUSE'!CG68</f>
        <v>0</v>
      </c>
      <c r="CI68" s="2">
        <f>'STAFF BUILDING  '!CI68+'WHITE HOUSE'!CI68</f>
        <v>0</v>
      </c>
      <c r="CJ68" s="2">
        <f>'STAFF BUILDING  '!CJ68+'WHITE HOUSE'!CJ68</f>
        <v>0</v>
      </c>
      <c r="CK68" s="2">
        <f>'STAFF BUILDING  '!CK68+'WHITE HOUSE'!CK68</f>
        <v>0</v>
      </c>
      <c r="CL68" s="2">
        <f>'STAFF BUILDING  '!CL68+'WHITE HOUSE'!CL68</f>
        <v>0</v>
      </c>
      <c r="CM68" s="2">
        <f>'STAFF BUILDING  '!CM68+'WHITE HOUSE'!CM68</f>
        <v>0</v>
      </c>
      <c r="CN68" s="2">
        <f>'STAFF BUILDING  '!CN68+'WHITE HOUSE'!CN68</f>
        <v>0</v>
      </c>
      <c r="CP68" s="7" t="s">
        <v>28</v>
      </c>
      <c r="CQ68" s="26">
        <f>'STAFF BUILDING  '!CQ68+'WHITE HOUSE'!CQ68</f>
        <v>27197.5</v>
      </c>
    </row>
    <row r="69" spans="1:95" x14ac:dyDescent="0.25">
      <c r="A69" s="216"/>
      <c r="B69" t="s">
        <v>5</v>
      </c>
      <c r="C69" s="2" t="str">
        <f>IFERROR('STAFF BUILDING  '!C69+'WHITE HOUSE'!C69,"")</f>
        <v/>
      </c>
      <c r="D69" s="2" t="str">
        <f>IFERROR('STAFF BUILDING  '!D69+'WHITE HOUSE'!D69,"")</f>
        <v/>
      </c>
      <c r="E69" s="2" t="str">
        <f>IFERROR('STAFF BUILDING  '!E69+'WHITE HOUSE'!E69,"")</f>
        <v/>
      </c>
      <c r="F69" s="2" t="str">
        <f>IFERROR('STAFF BUILDING  '!F69+'WHITE HOUSE'!F69,"")</f>
        <v/>
      </c>
      <c r="G69" s="2">
        <f>'STAFF BUILDING  '!G69+'WHITE HOUSE'!G69</f>
        <v>0</v>
      </c>
      <c r="H69" s="2">
        <f>'STAFF BUILDING  '!H69+'WHITE HOUSE'!H69</f>
        <v>0</v>
      </c>
      <c r="J69" s="2" t="str">
        <f>IFERROR('STAFF BUILDING  '!J69+'WHITE HOUSE'!J69,"")</f>
        <v/>
      </c>
      <c r="K69" s="2" t="str">
        <f>IFERROR('STAFF BUILDING  '!K69+'WHITE HOUSE'!K69,"")</f>
        <v/>
      </c>
      <c r="L69" s="2" t="str">
        <f>IFERROR('STAFF BUILDING  '!L69+'WHITE HOUSE'!L69,"")</f>
        <v/>
      </c>
      <c r="M69" s="2" t="str">
        <f>IFERROR('STAFF BUILDING  '!M69+'WHITE HOUSE'!M69,"")</f>
        <v/>
      </c>
      <c r="N69" s="2">
        <f>'STAFF BUILDING  '!N69+'WHITE HOUSE'!N69</f>
        <v>0</v>
      </c>
      <c r="O69" s="2">
        <f>'STAFF BUILDING  '!O69+'WHITE HOUSE'!O69</f>
        <v>0</v>
      </c>
      <c r="Q69" s="2" t="str">
        <f>IFERROR('STAFF BUILDING  '!Q69+'WHITE HOUSE'!Q69,"")</f>
        <v/>
      </c>
      <c r="R69" s="2" t="str">
        <f>IFERROR('STAFF BUILDING  '!R69+'WHITE HOUSE'!R69,"")</f>
        <v/>
      </c>
      <c r="S69" s="2" t="str">
        <f>IFERROR('STAFF BUILDING  '!S69+'WHITE HOUSE'!S69,"")</f>
        <v/>
      </c>
      <c r="T69" s="2" t="str">
        <f>IFERROR('STAFF BUILDING  '!T69+'WHITE HOUSE'!T69,"")</f>
        <v/>
      </c>
      <c r="U69" s="2">
        <f>'STAFF BUILDING  '!U69+'WHITE HOUSE'!U69</f>
        <v>0</v>
      </c>
      <c r="V69" s="2">
        <f>'STAFF BUILDING  '!V69+'WHITE HOUSE'!V69</f>
        <v>0</v>
      </c>
      <c r="X69" s="2">
        <f>IFERROR('STAFF BUILDING  '!X69+'WHITE HOUSE'!X69,"")</f>
        <v>0</v>
      </c>
      <c r="Y69" s="2">
        <f>IFERROR('STAFF BUILDING  '!Y69+'WHITE HOUSE'!Y69,"")</f>
        <v>0</v>
      </c>
      <c r="Z69" s="2">
        <f>IFERROR('STAFF BUILDING  '!Z69+'WHITE HOUSE'!Z69,"")</f>
        <v>0</v>
      </c>
      <c r="AA69" s="2">
        <f>IFERROR('STAFF BUILDING  '!AA69+'WHITE HOUSE'!AA69,"")</f>
        <v>0</v>
      </c>
      <c r="AB69" s="2">
        <f>'STAFF BUILDING  '!AB69+'WHITE HOUSE'!AB69</f>
        <v>0</v>
      </c>
      <c r="AC69" s="2">
        <f>'STAFF BUILDING  '!AC69+'WHITE HOUSE'!AC69</f>
        <v>0</v>
      </c>
      <c r="AE69" s="2" t="str">
        <f>IFERROR('STAFF BUILDING  '!AE69+'WHITE HOUSE'!AE69,"")</f>
        <v/>
      </c>
      <c r="AF69" s="2" t="str">
        <f>IFERROR('STAFF BUILDING  '!AF69+'WHITE HOUSE'!AF69,"")</f>
        <v/>
      </c>
      <c r="AG69" s="2" t="str">
        <f>IFERROR('STAFF BUILDING  '!AG69+'WHITE HOUSE'!AG69,"")</f>
        <v/>
      </c>
      <c r="AH69" s="2" t="str">
        <f>IFERROR('STAFF BUILDING  '!AH69+'WHITE HOUSE'!AH69,"")</f>
        <v/>
      </c>
      <c r="AI69" s="2">
        <f>'STAFF BUILDING  '!AI69+'WHITE HOUSE'!AI69</f>
        <v>0</v>
      </c>
      <c r="AJ69" s="2">
        <f>'STAFF BUILDING  '!AJ69+'WHITE HOUSE'!AJ69</f>
        <v>0</v>
      </c>
      <c r="AL69" s="2" t="str">
        <f>IFERROR('STAFF BUILDING  '!AL69+'WHITE HOUSE'!AL69,"")</f>
        <v/>
      </c>
      <c r="AM69" s="2" t="str">
        <f>IFERROR('STAFF BUILDING  '!AM69+'WHITE HOUSE'!AM69,"")</f>
        <v/>
      </c>
      <c r="AN69" s="2" t="str">
        <f>IFERROR('STAFF BUILDING  '!AN69+'WHITE HOUSE'!AN69,"")</f>
        <v/>
      </c>
      <c r="AO69" s="2" t="str">
        <f>IFERROR('STAFF BUILDING  '!AO69+'WHITE HOUSE'!AO69,"")</f>
        <v/>
      </c>
      <c r="AP69" s="2">
        <f>'STAFF BUILDING  '!AP69+'WHITE HOUSE'!AP69</f>
        <v>0</v>
      </c>
      <c r="AQ69" s="2">
        <f>'STAFF BUILDING  '!AQ69+'WHITE HOUSE'!AQ69</f>
        <v>0</v>
      </c>
      <c r="AS69" s="2">
        <f>'STAFF BUILDING  '!AS69+'WHITE HOUSE'!AS69</f>
        <v>0</v>
      </c>
      <c r="AT69" s="2" t="str">
        <f>IFERROR('STAFF BUILDING  '!AT69+'WHITE HOUSE'!AT69,"")</f>
        <v/>
      </c>
      <c r="AU69" s="2" t="str">
        <f>IFERROR('STAFF BUILDING  '!AU69+'WHITE HOUSE'!AU69,"")</f>
        <v/>
      </c>
      <c r="AV69" s="2">
        <f>'STAFF BUILDING  '!AV69+'WHITE HOUSE'!AV69</f>
        <v>0</v>
      </c>
      <c r="AW69" s="2">
        <f>'STAFF BUILDING  '!AW69+'WHITE HOUSE'!AW69</f>
        <v>0</v>
      </c>
      <c r="AX69" s="2">
        <f>'STAFF BUILDING  '!AX69+'WHITE HOUSE'!AX69</f>
        <v>0</v>
      </c>
      <c r="AZ69" s="2" t="str">
        <f>IFERROR('STAFF BUILDING  '!AZ69+'WHITE HOUSE'!AZ69,"")</f>
        <v/>
      </c>
      <c r="BA69" s="2" t="str">
        <f>IFERROR('STAFF BUILDING  '!BA69+'WHITE HOUSE'!BA69,"")</f>
        <v/>
      </c>
      <c r="BB69" s="2" t="str">
        <f>IFERROR('STAFF BUILDING  '!BB69+'WHITE HOUSE'!BB69,"")</f>
        <v/>
      </c>
      <c r="BC69" s="2" t="str">
        <f>IFERROR('STAFF BUILDING  '!BC69+'WHITE HOUSE'!BC69,"")</f>
        <v/>
      </c>
      <c r="BD69" s="2">
        <f>'STAFF BUILDING  '!BD69+'WHITE HOUSE'!BD69</f>
        <v>0</v>
      </c>
      <c r="BE69" s="2">
        <f>'STAFF BUILDING  '!BE69+'WHITE HOUSE'!BE69</f>
        <v>0</v>
      </c>
      <c r="BG69" s="2" t="str">
        <f>IFERROR('STAFF BUILDING  '!BG69+'WHITE HOUSE'!BG69,"")</f>
        <v/>
      </c>
      <c r="BH69" s="2" t="str">
        <f>IFERROR('STAFF BUILDING  '!BH69+'WHITE HOUSE'!BH69,"")</f>
        <v/>
      </c>
      <c r="BI69" s="2" t="str">
        <f>IFERROR('STAFF BUILDING  '!BI69+'WHITE HOUSE'!BI69,"")</f>
        <v/>
      </c>
      <c r="BJ69" s="2" t="str">
        <f>IFERROR('STAFF BUILDING  '!BJ69+'WHITE HOUSE'!BJ69,"")</f>
        <v/>
      </c>
      <c r="BK69" s="2">
        <f>'STAFF BUILDING  '!BK69+'WHITE HOUSE'!BK69</f>
        <v>0</v>
      </c>
      <c r="BL69" s="2">
        <f>'STAFF BUILDING  '!BL69+'WHITE HOUSE'!BL69</f>
        <v>0</v>
      </c>
      <c r="BN69" s="2" t="str">
        <f>IFERROR('STAFF BUILDING  '!BN69+'WHITE HOUSE'!BN69,"")</f>
        <v/>
      </c>
      <c r="BO69" s="2" t="str">
        <f>IFERROR('STAFF BUILDING  '!BO69+'WHITE HOUSE'!BO69,"")</f>
        <v/>
      </c>
      <c r="BP69" s="2" t="str">
        <f>IFERROR('STAFF BUILDING  '!BP69+'WHITE HOUSE'!BP69,"")</f>
        <v/>
      </c>
      <c r="BQ69" s="2" t="str">
        <f>IFERROR('STAFF BUILDING  '!BQ69+'WHITE HOUSE'!BQ69,"")</f>
        <v/>
      </c>
      <c r="BR69" s="2">
        <f>'STAFF BUILDING  '!BR69+'WHITE HOUSE'!BR69</f>
        <v>0</v>
      </c>
      <c r="BS69" s="2">
        <f>'STAFF BUILDING  '!BS69+'WHITE HOUSE'!BS69</f>
        <v>0</v>
      </c>
      <c r="BU69" s="2" t="str">
        <f>IFERROR('STAFF BUILDING  '!BU69+'WHITE HOUSE'!BU69,"")</f>
        <v/>
      </c>
      <c r="BV69" s="2" t="str">
        <f>IFERROR('STAFF BUILDING  '!BV69+'WHITE HOUSE'!BV69,"")</f>
        <v/>
      </c>
      <c r="BW69" s="2" t="str">
        <f>IFERROR('STAFF BUILDING  '!BW69+'WHITE HOUSE'!BW69,"")</f>
        <v/>
      </c>
      <c r="BX69" s="2" t="str">
        <f>IFERROR('STAFF BUILDING  '!BX69+'WHITE HOUSE'!BX69,"")</f>
        <v/>
      </c>
      <c r="BY69" s="2">
        <f>'STAFF BUILDING  '!BY69+'WHITE HOUSE'!BY69</f>
        <v>0</v>
      </c>
      <c r="BZ69" s="2">
        <f>'STAFF BUILDING  '!BZ69+'WHITE HOUSE'!BZ69</f>
        <v>0</v>
      </c>
      <c r="CB69" s="2">
        <f>'STAFF BUILDING  '!CB69+'WHITE HOUSE'!CB69</f>
        <v>0</v>
      </c>
      <c r="CC69" s="2">
        <f>'STAFF BUILDING  '!CC69+'WHITE HOUSE'!CC69</f>
        <v>0</v>
      </c>
      <c r="CD69" s="2">
        <f>'STAFF BUILDING  '!CD69+'WHITE HOUSE'!CD69</f>
        <v>0</v>
      </c>
      <c r="CE69" s="2">
        <f>'STAFF BUILDING  '!CE69+'WHITE HOUSE'!CE69</f>
        <v>0</v>
      </c>
      <c r="CF69" s="2">
        <f>'STAFF BUILDING  '!CF69+'WHITE HOUSE'!CF69</f>
        <v>0</v>
      </c>
      <c r="CG69" s="2">
        <f>'STAFF BUILDING  '!CG69+'WHITE HOUSE'!CG69</f>
        <v>0</v>
      </c>
      <c r="CI69" s="2">
        <f>'STAFF BUILDING  '!CI69+'WHITE HOUSE'!CI69</f>
        <v>0</v>
      </c>
      <c r="CJ69" s="2">
        <f>'STAFF BUILDING  '!CJ69+'WHITE HOUSE'!CJ69</f>
        <v>0</v>
      </c>
      <c r="CK69" s="2">
        <f>'STAFF BUILDING  '!CK69+'WHITE HOUSE'!CK69</f>
        <v>0</v>
      </c>
      <c r="CL69" s="2">
        <f>'STAFF BUILDING  '!CL69+'WHITE HOUSE'!CL69</f>
        <v>0</v>
      </c>
      <c r="CM69" s="2">
        <f>'STAFF BUILDING  '!CM69+'WHITE HOUSE'!CM69</f>
        <v>0</v>
      </c>
      <c r="CN69" s="2">
        <f>'STAFF BUILDING  '!CN69+'WHITE HOUSE'!CN69</f>
        <v>0</v>
      </c>
      <c r="CP69" s="7" t="s">
        <v>21</v>
      </c>
      <c r="CQ69" s="26">
        <f>'STAFF BUILDING  '!CQ69+'WHITE HOUSE'!CQ69</f>
        <v>30530</v>
      </c>
    </row>
    <row r="70" spans="1:95" x14ac:dyDescent="0.25">
      <c r="A70" s="216"/>
      <c r="B70" t="s">
        <v>4</v>
      </c>
      <c r="C70" s="2" t="str">
        <f>IFERROR('STAFF BUILDING  '!C70+'WHITE HOUSE'!C70,"")</f>
        <v/>
      </c>
      <c r="D70" s="2" t="str">
        <f>IFERROR('STAFF BUILDING  '!D70+'WHITE HOUSE'!D70,"")</f>
        <v/>
      </c>
      <c r="E70" s="2" t="str">
        <f>IFERROR('STAFF BUILDING  '!E70+'WHITE HOUSE'!E70,"")</f>
        <v/>
      </c>
      <c r="F70" s="2" t="str">
        <f>IFERROR('STAFF BUILDING  '!F70+'WHITE HOUSE'!F70,"")</f>
        <v/>
      </c>
      <c r="G70" s="2">
        <f>'STAFF BUILDING  '!G70+'WHITE HOUSE'!G70</f>
        <v>0</v>
      </c>
      <c r="H70" s="2">
        <f>'STAFF BUILDING  '!H70+'WHITE HOUSE'!H70</f>
        <v>0</v>
      </c>
      <c r="J70" s="2" t="str">
        <f>IFERROR('STAFF BUILDING  '!J70+'WHITE HOUSE'!J70,"")</f>
        <v/>
      </c>
      <c r="K70" s="2" t="str">
        <f>IFERROR('STAFF BUILDING  '!K70+'WHITE HOUSE'!K70,"")</f>
        <v/>
      </c>
      <c r="L70" s="2" t="str">
        <f>IFERROR('STAFF BUILDING  '!L70+'WHITE HOUSE'!L70,"")</f>
        <v/>
      </c>
      <c r="M70" s="2" t="str">
        <f>IFERROR('STAFF BUILDING  '!M70+'WHITE HOUSE'!M70,"")</f>
        <v/>
      </c>
      <c r="N70" s="2">
        <f>'STAFF BUILDING  '!N70+'WHITE HOUSE'!N70</f>
        <v>0</v>
      </c>
      <c r="O70" s="2">
        <f>'STAFF BUILDING  '!O70+'WHITE HOUSE'!O70</f>
        <v>0</v>
      </c>
      <c r="Q70" s="2" t="str">
        <f>IFERROR('STAFF BUILDING  '!Q70+'WHITE HOUSE'!Q70,"")</f>
        <v/>
      </c>
      <c r="R70" s="2" t="str">
        <f>IFERROR('STAFF BUILDING  '!R70+'WHITE HOUSE'!R70,"")</f>
        <v/>
      </c>
      <c r="S70" s="2" t="str">
        <f>IFERROR('STAFF BUILDING  '!S70+'WHITE HOUSE'!S70,"")</f>
        <v/>
      </c>
      <c r="T70" s="2" t="str">
        <f>IFERROR('STAFF BUILDING  '!T70+'WHITE HOUSE'!T70,"")</f>
        <v/>
      </c>
      <c r="U70" s="2">
        <f>'STAFF BUILDING  '!U70+'WHITE HOUSE'!U70</f>
        <v>0</v>
      </c>
      <c r="V70" s="2">
        <f>'STAFF BUILDING  '!V70+'WHITE HOUSE'!V70</f>
        <v>0</v>
      </c>
      <c r="X70" s="2">
        <f>IFERROR('STAFF BUILDING  '!X70+'WHITE HOUSE'!X70,"")</f>
        <v>0</v>
      </c>
      <c r="Y70" s="2">
        <f>IFERROR('STAFF BUILDING  '!Y70+'WHITE HOUSE'!Y70,"")</f>
        <v>0</v>
      </c>
      <c r="Z70" s="2">
        <f>IFERROR('STAFF BUILDING  '!Z70+'WHITE HOUSE'!Z70,"")</f>
        <v>0</v>
      </c>
      <c r="AA70" s="2">
        <f>IFERROR('STAFF BUILDING  '!AA70+'WHITE HOUSE'!AA70,"")</f>
        <v>0</v>
      </c>
      <c r="AB70" s="2">
        <f>'STAFF BUILDING  '!AB70+'WHITE HOUSE'!AB70</f>
        <v>0</v>
      </c>
      <c r="AC70" s="2">
        <f>'STAFF BUILDING  '!AC70+'WHITE HOUSE'!AC70</f>
        <v>0</v>
      </c>
      <c r="AE70" s="2" t="str">
        <f>IFERROR('STAFF BUILDING  '!AE70+'WHITE HOUSE'!AE70,"")</f>
        <v/>
      </c>
      <c r="AF70" s="2" t="str">
        <f>IFERROR('STAFF BUILDING  '!AF70+'WHITE HOUSE'!AF70,"")</f>
        <v/>
      </c>
      <c r="AG70" s="2" t="str">
        <f>IFERROR('STAFF BUILDING  '!AG70+'WHITE HOUSE'!AG70,"")</f>
        <v/>
      </c>
      <c r="AH70" s="2" t="str">
        <f>IFERROR('STAFF BUILDING  '!AH70+'WHITE HOUSE'!AH70,"")</f>
        <v/>
      </c>
      <c r="AI70" s="2">
        <f>'STAFF BUILDING  '!AI70+'WHITE HOUSE'!AI70</f>
        <v>0</v>
      </c>
      <c r="AJ70" s="2">
        <f>'STAFF BUILDING  '!AJ70+'WHITE HOUSE'!AJ70</f>
        <v>0</v>
      </c>
      <c r="AL70" s="2" t="str">
        <f>IFERROR('STAFF BUILDING  '!AL70+'WHITE HOUSE'!AL70,"")</f>
        <v/>
      </c>
      <c r="AM70" s="2" t="str">
        <f>IFERROR('STAFF BUILDING  '!AM70+'WHITE HOUSE'!AM70,"")</f>
        <v/>
      </c>
      <c r="AN70" s="2" t="str">
        <f>IFERROR('STAFF BUILDING  '!AN70+'WHITE HOUSE'!AN70,"")</f>
        <v/>
      </c>
      <c r="AO70" s="2" t="str">
        <f>IFERROR('STAFF BUILDING  '!AO70+'WHITE HOUSE'!AO70,"")</f>
        <v/>
      </c>
      <c r="AP70" s="2">
        <f>'STAFF BUILDING  '!AP70+'WHITE HOUSE'!AP70</f>
        <v>0</v>
      </c>
      <c r="AQ70" s="2">
        <f>'STAFF BUILDING  '!AQ70+'WHITE HOUSE'!AQ70</f>
        <v>0</v>
      </c>
      <c r="AS70" s="2">
        <f>'STAFF BUILDING  '!AS70+'WHITE HOUSE'!AS70</f>
        <v>0</v>
      </c>
      <c r="AT70" s="2" t="str">
        <f>IFERROR('STAFF BUILDING  '!AT70+'WHITE HOUSE'!AT70,"")</f>
        <v/>
      </c>
      <c r="AU70" s="2" t="str">
        <f>IFERROR('STAFF BUILDING  '!AU70+'WHITE HOUSE'!AU70,"")</f>
        <v/>
      </c>
      <c r="AV70" s="2">
        <f>'STAFF BUILDING  '!AV70+'WHITE HOUSE'!AV70</f>
        <v>0</v>
      </c>
      <c r="AW70" s="2">
        <f>'STAFF BUILDING  '!AW70+'WHITE HOUSE'!AW70</f>
        <v>0</v>
      </c>
      <c r="AX70" s="2">
        <f>'STAFF BUILDING  '!AX70+'WHITE HOUSE'!AX70</f>
        <v>0</v>
      </c>
      <c r="AZ70" s="2" t="str">
        <f>IFERROR('STAFF BUILDING  '!AZ70+'WHITE HOUSE'!AZ70,"")</f>
        <v/>
      </c>
      <c r="BA70" s="2" t="str">
        <f>IFERROR('STAFF BUILDING  '!BA70+'WHITE HOUSE'!BA70,"")</f>
        <v/>
      </c>
      <c r="BB70" s="2" t="str">
        <f>IFERROR('STAFF BUILDING  '!BB70+'WHITE HOUSE'!BB70,"")</f>
        <v/>
      </c>
      <c r="BC70" s="2" t="str">
        <f>IFERROR('STAFF BUILDING  '!BC70+'WHITE HOUSE'!BC70,"")</f>
        <v/>
      </c>
      <c r="BD70" s="2">
        <f>'STAFF BUILDING  '!BD70+'WHITE HOUSE'!BD70</f>
        <v>0</v>
      </c>
      <c r="BE70" s="2">
        <f>'STAFF BUILDING  '!BE70+'WHITE HOUSE'!BE70</f>
        <v>0</v>
      </c>
      <c r="BG70" s="2" t="str">
        <f>IFERROR('STAFF BUILDING  '!BG70+'WHITE HOUSE'!BG70,"")</f>
        <v/>
      </c>
      <c r="BH70" s="2" t="str">
        <f>IFERROR('STAFF BUILDING  '!BH70+'WHITE HOUSE'!BH70,"")</f>
        <v/>
      </c>
      <c r="BI70" s="2" t="str">
        <f>IFERROR('STAFF BUILDING  '!BI70+'WHITE HOUSE'!BI70,"")</f>
        <v/>
      </c>
      <c r="BJ70" s="2" t="str">
        <f>IFERROR('STAFF BUILDING  '!BJ70+'WHITE HOUSE'!BJ70,"")</f>
        <v/>
      </c>
      <c r="BK70" s="2">
        <f>'STAFF BUILDING  '!BK70+'WHITE HOUSE'!BK70</f>
        <v>0</v>
      </c>
      <c r="BL70" s="2">
        <f>'STAFF BUILDING  '!BL70+'WHITE HOUSE'!BL70</f>
        <v>0</v>
      </c>
      <c r="BN70" s="2" t="str">
        <f>IFERROR('STAFF BUILDING  '!BN70+'WHITE HOUSE'!BN70,"")</f>
        <v/>
      </c>
      <c r="BO70" s="2" t="str">
        <f>IFERROR('STAFF BUILDING  '!BO70+'WHITE HOUSE'!BO70,"")</f>
        <v/>
      </c>
      <c r="BP70" s="2" t="str">
        <f>IFERROR('STAFF BUILDING  '!BP70+'WHITE HOUSE'!BP70,"")</f>
        <v/>
      </c>
      <c r="BQ70" s="2" t="str">
        <f>IFERROR('STAFF BUILDING  '!BQ70+'WHITE HOUSE'!BQ70,"")</f>
        <v/>
      </c>
      <c r="BR70" s="2">
        <f>'STAFF BUILDING  '!BR70+'WHITE HOUSE'!BR70</f>
        <v>0</v>
      </c>
      <c r="BS70" s="2">
        <f>'STAFF BUILDING  '!BS70+'WHITE HOUSE'!BS70</f>
        <v>0</v>
      </c>
      <c r="BU70" s="2" t="str">
        <f>IFERROR('STAFF BUILDING  '!BU70+'WHITE HOUSE'!BU70,"")</f>
        <v/>
      </c>
      <c r="BV70" s="2" t="str">
        <f>IFERROR('STAFF BUILDING  '!BV70+'WHITE HOUSE'!BV70,"")</f>
        <v/>
      </c>
      <c r="BW70" s="2" t="str">
        <f>IFERROR('STAFF BUILDING  '!BW70+'WHITE HOUSE'!BW70,"")</f>
        <v/>
      </c>
      <c r="BX70" s="2" t="str">
        <f>IFERROR('STAFF BUILDING  '!BX70+'WHITE HOUSE'!BX70,"")</f>
        <v/>
      </c>
      <c r="BY70" s="2">
        <f>'STAFF BUILDING  '!BY70+'WHITE HOUSE'!BY70</f>
        <v>0</v>
      </c>
      <c r="BZ70" s="2">
        <f>'STAFF BUILDING  '!BZ70+'WHITE HOUSE'!BZ70</f>
        <v>0</v>
      </c>
      <c r="CB70" s="2">
        <f>'STAFF BUILDING  '!CB70+'WHITE HOUSE'!CB70</f>
        <v>0</v>
      </c>
      <c r="CC70" s="2">
        <f>'STAFF BUILDING  '!CC70+'WHITE HOUSE'!CC70</f>
        <v>0</v>
      </c>
      <c r="CD70" s="2">
        <f>'STAFF BUILDING  '!CD70+'WHITE HOUSE'!CD70</f>
        <v>0</v>
      </c>
      <c r="CE70" s="2">
        <f>'STAFF BUILDING  '!CE70+'WHITE HOUSE'!CE70</f>
        <v>0</v>
      </c>
      <c r="CF70" s="2">
        <f>'STAFF BUILDING  '!CF70+'WHITE HOUSE'!CF70</f>
        <v>0</v>
      </c>
      <c r="CG70" s="2">
        <f>'STAFF BUILDING  '!CG70+'WHITE HOUSE'!CG70</f>
        <v>0</v>
      </c>
      <c r="CI70" s="2">
        <f>'STAFF BUILDING  '!CI70+'WHITE HOUSE'!CI70</f>
        <v>0</v>
      </c>
      <c r="CJ70" s="2">
        <f>'STAFF BUILDING  '!CJ70+'WHITE HOUSE'!CJ70</f>
        <v>0</v>
      </c>
      <c r="CK70" s="2">
        <f>'STAFF BUILDING  '!CK70+'WHITE HOUSE'!CK70</f>
        <v>0</v>
      </c>
      <c r="CL70" s="2">
        <f>'STAFF BUILDING  '!CL70+'WHITE HOUSE'!CL70</f>
        <v>0</v>
      </c>
      <c r="CM70" s="2">
        <f>'STAFF BUILDING  '!CM70+'WHITE HOUSE'!CM70</f>
        <v>0</v>
      </c>
      <c r="CN70" s="2">
        <f>'STAFF BUILDING  '!CN70+'WHITE HOUSE'!CN70</f>
        <v>0</v>
      </c>
      <c r="CP70" s="7" t="s">
        <v>20</v>
      </c>
      <c r="CQ70" s="26">
        <f>'STAFF BUILDING  '!CQ70+'WHITE HOUSE'!CQ70</f>
        <v>23650</v>
      </c>
    </row>
    <row r="71" spans="1:95" x14ac:dyDescent="0.25">
      <c r="A71" s="216"/>
      <c r="B71" t="s">
        <v>3</v>
      </c>
      <c r="C71" s="2">
        <f>'STAFF BUILDING  '!C71+'WHITE HOUSE'!C71</f>
        <v>0</v>
      </c>
      <c r="D71" s="2">
        <f>'STAFF BUILDING  '!D71+'WHITE HOUSE'!D71</f>
        <v>0</v>
      </c>
      <c r="E71" s="2">
        <f>'STAFF BUILDING  '!E71+'WHITE HOUSE'!E71</f>
        <v>12</v>
      </c>
      <c r="F71" s="2">
        <f>'STAFF BUILDING  '!F71+'WHITE HOUSE'!F71</f>
        <v>0</v>
      </c>
      <c r="G71" s="2">
        <f>'STAFF BUILDING  '!G71+'WHITE HOUSE'!G71</f>
        <v>4</v>
      </c>
      <c r="H71" s="2">
        <f>'STAFF BUILDING  '!H71+'WHITE HOUSE'!H71</f>
        <v>0</v>
      </c>
      <c r="I71" s="5"/>
      <c r="J71" s="2">
        <f>'STAFF BUILDING  '!J71+'WHITE HOUSE'!J71</f>
        <v>0</v>
      </c>
      <c r="K71" s="2">
        <f>'STAFF BUILDING  '!K71+'WHITE HOUSE'!K71</f>
        <v>0</v>
      </c>
      <c r="L71" s="2">
        <f>'STAFF BUILDING  '!L71+'WHITE HOUSE'!L71</f>
        <v>25</v>
      </c>
      <c r="M71" s="2">
        <f>'STAFF BUILDING  '!M71+'WHITE HOUSE'!M71</f>
        <v>1</v>
      </c>
      <c r="N71" s="2">
        <f>'STAFF BUILDING  '!N71+'WHITE HOUSE'!N71</f>
        <v>7</v>
      </c>
      <c r="O71" s="2">
        <f>'STAFF BUILDING  '!O71+'WHITE HOUSE'!O71</f>
        <v>0</v>
      </c>
      <c r="P71" s="5"/>
      <c r="Q71" s="2">
        <f>'STAFF BUILDING  '!Q71+'WHITE HOUSE'!Q71</f>
        <v>31</v>
      </c>
      <c r="R71" s="2">
        <f>'STAFF BUILDING  '!R71+'WHITE HOUSE'!R71</f>
        <v>178</v>
      </c>
      <c r="S71" s="2">
        <f>'STAFF BUILDING  '!S71+'WHITE HOUSE'!S71</f>
        <v>337</v>
      </c>
      <c r="T71" s="2">
        <f>'STAFF BUILDING  '!T71+'WHITE HOUSE'!T71</f>
        <v>89</v>
      </c>
      <c r="U71" s="2">
        <f>'STAFF BUILDING  '!U71+'WHITE HOUSE'!U71</f>
        <v>500</v>
      </c>
      <c r="V71" s="2">
        <f>'STAFF BUILDING  '!V71+'WHITE HOUSE'!V71</f>
        <v>0</v>
      </c>
      <c r="W71" s="5"/>
      <c r="X71" s="2">
        <f>'STAFF BUILDING  '!X71+'WHITE HOUSE'!X71</f>
        <v>100</v>
      </c>
      <c r="Y71" s="2">
        <f>'STAFF BUILDING  '!Y71+'WHITE HOUSE'!Y71</f>
        <v>498</v>
      </c>
      <c r="Z71" s="2">
        <f>'STAFF BUILDING  '!Z71+'WHITE HOUSE'!Z71</f>
        <v>750</v>
      </c>
      <c r="AA71" s="2">
        <f>'STAFF BUILDING  '!AA71+'WHITE HOUSE'!AA71</f>
        <v>577</v>
      </c>
      <c r="AB71" s="2">
        <f>'STAFF BUILDING  '!AB71+'WHITE HOUSE'!AB71</f>
        <v>1698</v>
      </c>
      <c r="AC71" s="2">
        <f>'STAFF BUILDING  '!AC71+'WHITE HOUSE'!AC71</f>
        <v>0</v>
      </c>
      <c r="AD71" s="5"/>
      <c r="AE71" s="2">
        <f>'STAFF BUILDING  '!AE71+'WHITE HOUSE'!AE71</f>
        <v>0</v>
      </c>
      <c r="AF71" s="2">
        <f>'STAFF BUILDING  '!AF71+'WHITE HOUSE'!AF71</f>
        <v>0</v>
      </c>
      <c r="AG71" s="2">
        <f>'STAFF BUILDING  '!AG71+'WHITE HOUSE'!AG71</f>
        <v>49</v>
      </c>
      <c r="AH71" s="2">
        <f>'STAFF BUILDING  '!AH71+'WHITE HOUSE'!AH71</f>
        <v>0</v>
      </c>
      <c r="AI71" s="2">
        <f>'STAFF BUILDING  '!AI71+'WHITE HOUSE'!AI71</f>
        <v>4</v>
      </c>
      <c r="AJ71" s="2">
        <f>'STAFF BUILDING  '!AJ71+'WHITE HOUSE'!AJ71</f>
        <v>0</v>
      </c>
      <c r="AK71" s="5"/>
      <c r="AL71" s="2">
        <f>'STAFF BUILDING  '!AL71+'WHITE HOUSE'!AL71</f>
        <v>0</v>
      </c>
      <c r="AM71" s="2">
        <f>'STAFF BUILDING  '!AM71+'WHITE HOUSE'!AM71</f>
        <v>0</v>
      </c>
      <c r="AN71" s="2">
        <f>'STAFF BUILDING  '!AN71+'WHITE HOUSE'!AN71</f>
        <v>17</v>
      </c>
      <c r="AO71" s="2">
        <f>'STAFF BUILDING  '!AO71+'WHITE HOUSE'!AO71</f>
        <v>0</v>
      </c>
      <c r="AP71" s="2">
        <f>'STAFF BUILDING  '!AP71+'WHITE HOUSE'!AP71</f>
        <v>0</v>
      </c>
      <c r="AQ71" s="2">
        <f>'STAFF BUILDING  '!AQ71+'WHITE HOUSE'!AQ71</f>
        <v>0</v>
      </c>
      <c r="AR71" s="5"/>
      <c r="AS71" s="2">
        <f>'STAFF BUILDING  '!AS71+'WHITE HOUSE'!AS71</f>
        <v>0</v>
      </c>
      <c r="AT71" s="2">
        <f>'STAFF BUILDING  '!AT71+'WHITE HOUSE'!AT71</f>
        <v>0</v>
      </c>
      <c r="AU71" s="2">
        <f>'STAFF BUILDING  '!AU71+'WHITE HOUSE'!AU71</f>
        <v>23</v>
      </c>
      <c r="AV71" s="2">
        <f>'STAFF BUILDING  '!AV71+'WHITE HOUSE'!AV71</f>
        <v>0</v>
      </c>
      <c r="AW71" s="2">
        <f>'STAFF BUILDING  '!AW71+'WHITE HOUSE'!AW71</f>
        <v>0</v>
      </c>
      <c r="AX71" s="2">
        <f>'STAFF BUILDING  '!AX71+'WHITE HOUSE'!AX71</f>
        <v>0</v>
      </c>
      <c r="AY71" s="5"/>
      <c r="AZ71" s="2">
        <f>'STAFF BUILDING  '!AZ71+'WHITE HOUSE'!AZ71</f>
        <v>0</v>
      </c>
      <c r="BA71" s="2">
        <f>'STAFF BUILDING  '!BA71+'WHITE HOUSE'!BA71</f>
        <v>1</v>
      </c>
      <c r="BB71" s="2">
        <f>'STAFF BUILDING  '!BB71+'WHITE HOUSE'!BB71</f>
        <v>17</v>
      </c>
      <c r="BC71" s="2">
        <f>'STAFF BUILDING  '!BC71+'WHITE HOUSE'!BC71</f>
        <v>6</v>
      </c>
      <c r="BD71" s="2">
        <f>'STAFF BUILDING  '!BD71+'WHITE HOUSE'!BD71</f>
        <v>24</v>
      </c>
      <c r="BE71" s="2">
        <f>'STAFF BUILDING  '!BE71+'WHITE HOUSE'!BE71</f>
        <v>0</v>
      </c>
      <c r="BF71" s="5"/>
      <c r="BG71" s="2">
        <f>'STAFF BUILDING  '!BG71+'WHITE HOUSE'!BG71</f>
        <v>0</v>
      </c>
      <c r="BH71" s="2">
        <f>'STAFF BUILDING  '!BH71+'WHITE HOUSE'!BH71</f>
        <v>0</v>
      </c>
      <c r="BI71" s="2">
        <f>'STAFF BUILDING  '!BI71+'WHITE HOUSE'!BI71</f>
        <v>20</v>
      </c>
      <c r="BJ71" s="2">
        <f>'STAFF BUILDING  '!BJ71+'WHITE HOUSE'!BJ71</f>
        <v>0</v>
      </c>
      <c r="BK71" s="2">
        <f>'STAFF BUILDING  '!BK71+'WHITE HOUSE'!BK71</f>
        <v>0</v>
      </c>
      <c r="BL71" s="2">
        <f>'STAFF BUILDING  '!BL71+'WHITE HOUSE'!BL71</f>
        <v>0</v>
      </c>
      <c r="BM71" s="5"/>
      <c r="BN71" s="2">
        <f>'STAFF BUILDING  '!BN71+'WHITE HOUSE'!BN71</f>
        <v>0</v>
      </c>
      <c r="BO71" s="2">
        <f>'STAFF BUILDING  '!BO71+'WHITE HOUSE'!BO71</f>
        <v>0</v>
      </c>
      <c r="BP71" s="2">
        <f>'STAFF BUILDING  '!BP71+'WHITE HOUSE'!BP71</f>
        <v>4</v>
      </c>
      <c r="BQ71" s="2">
        <f>'STAFF BUILDING  '!BQ71+'WHITE HOUSE'!BQ71</f>
        <v>0</v>
      </c>
      <c r="BR71" s="2">
        <f>'STAFF BUILDING  '!BR71+'WHITE HOUSE'!BR71</f>
        <v>0</v>
      </c>
      <c r="BS71" s="2">
        <f>'STAFF BUILDING  '!BS71+'WHITE HOUSE'!BS71</f>
        <v>0</v>
      </c>
      <c r="BT71" s="5"/>
      <c r="BU71" s="2">
        <f>'STAFF BUILDING  '!BU71+'WHITE HOUSE'!BU71</f>
        <v>0</v>
      </c>
      <c r="BV71" s="2">
        <f>'STAFF BUILDING  '!BV71+'WHITE HOUSE'!BV71</f>
        <v>0</v>
      </c>
      <c r="BW71" s="2">
        <f>'STAFF BUILDING  '!BW71+'WHITE HOUSE'!BW71</f>
        <v>27</v>
      </c>
      <c r="BX71" s="2">
        <f>'STAFF BUILDING  '!BX71+'WHITE HOUSE'!BX71</f>
        <v>1</v>
      </c>
      <c r="BY71" s="2">
        <f>'STAFF BUILDING  '!BY71+'WHITE HOUSE'!BY71</f>
        <v>4</v>
      </c>
      <c r="BZ71" s="2">
        <f>'STAFF BUILDING  '!BZ71+'WHITE HOUSE'!BZ71</f>
        <v>0</v>
      </c>
      <c r="CA71" s="5"/>
      <c r="CB71" s="2">
        <f>'STAFF BUILDING  '!CB71+'WHITE HOUSE'!CB71</f>
        <v>0</v>
      </c>
      <c r="CC71" s="2">
        <f>'STAFF BUILDING  '!CC71+'WHITE HOUSE'!CC71</f>
        <v>0</v>
      </c>
      <c r="CD71" s="2">
        <f>'STAFF BUILDING  '!CD71+'WHITE HOUSE'!CD71</f>
        <v>615</v>
      </c>
      <c r="CE71" s="2">
        <f>'STAFF BUILDING  '!CE71+'WHITE HOUSE'!CE71</f>
        <v>292</v>
      </c>
      <c r="CF71" s="2">
        <f>'STAFF BUILDING  '!CF71+'WHITE HOUSE'!CF71</f>
        <v>907</v>
      </c>
      <c r="CG71" s="2">
        <f>'STAFF BUILDING  '!CG71+'WHITE HOUSE'!CG71</f>
        <v>0</v>
      </c>
      <c r="CI71" s="2">
        <f>'STAFF BUILDING  '!CI71+'WHITE HOUSE'!CI71</f>
        <v>131</v>
      </c>
      <c r="CJ71" s="2">
        <f>'STAFF BUILDING  '!CJ71+'WHITE HOUSE'!CJ71</f>
        <v>677</v>
      </c>
      <c r="CK71" s="2">
        <f>'STAFF BUILDING  '!CK71+'WHITE HOUSE'!CK71</f>
        <v>1896</v>
      </c>
      <c r="CL71" s="2">
        <f>'STAFF BUILDING  '!CL71+'WHITE HOUSE'!CL71</f>
        <v>966</v>
      </c>
      <c r="CM71" s="2">
        <f>'STAFF BUILDING  '!CM71+'WHITE HOUSE'!CM71</f>
        <v>3148</v>
      </c>
      <c r="CN71" s="2">
        <f>'STAFF BUILDING  '!CN71+'WHITE HOUSE'!CN71</f>
        <v>0</v>
      </c>
      <c r="CP71" s="7" t="s">
        <v>36</v>
      </c>
      <c r="CQ71" s="26">
        <f>'STAFF BUILDING  '!CQ71+'WHITE HOUSE'!CQ71</f>
        <v>4730</v>
      </c>
    </row>
    <row r="72" spans="1:95" x14ac:dyDescent="0.25">
      <c r="B72" t="s">
        <v>2</v>
      </c>
      <c r="C72" s="2">
        <f>'STAFF BUILDING  '!C72+'WHITE HOUSE'!C72</f>
        <v>0</v>
      </c>
      <c r="D72" s="2">
        <f>'STAFF BUILDING  '!D72+'WHITE HOUSE'!D72</f>
        <v>0</v>
      </c>
      <c r="E72" s="2">
        <f>'STAFF BUILDING  '!E72+'WHITE HOUSE'!E72</f>
        <v>13200</v>
      </c>
      <c r="F72" s="2">
        <f>'STAFF BUILDING  '!F72+'WHITE HOUSE'!F72</f>
        <v>0</v>
      </c>
      <c r="G72" s="2">
        <f>'STAFF BUILDING  '!G72+'WHITE HOUSE'!G72</f>
        <v>400</v>
      </c>
      <c r="H72" s="2">
        <f>'STAFF BUILDING  '!H72+'WHITE HOUSE'!H72</f>
        <v>0</v>
      </c>
      <c r="I72" s="3"/>
      <c r="J72" s="2">
        <f>'STAFF BUILDING  '!J72+'WHITE HOUSE'!J72</f>
        <v>0</v>
      </c>
      <c r="K72" s="2">
        <f>'STAFF BUILDING  '!K72+'WHITE HOUSE'!K72</f>
        <v>0</v>
      </c>
      <c r="L72" s="2">
        <f>'STAFF BUILDING  '!L72+'WHITE HOUSE'!L72</f>
        <v>27500</v>
      </c>
      <c r="M72" s="2">
        <f>'STAFF BUILDING  '!M72+'WHITE HOUSE'!M72</f>
        <v>1100</v>
      </c>
      <c r="N72" s="2">
        <f>'STAFF BUILDING  '!N72+'WHITE HOUSE'!N72</f>
        <v>700</v>
      </c>
      <c r="O72" s="2">
        <f>'STAFF BUILDING  '!O72+'WHITE HOUSE'!O72</f>
        <v>0</v>
      </c>
      <c r="P72" s="3"/>
      <c r="Q72" s="2">
        <f>'STAFF BUILDING  '!Q72+'WHITE HOUSE'!Q72</f>
        <v>21700</v>
      </c>
      <c r="R72" s="2">
        <f>'STAFF BUILDING  '!R72+'WHITE HOUSE'!R72</f>
        <v>124600</v>
      </c>
      <c r="S72" s="2">
        <f>'STAFF BUILDING  '!S72+'WHITE HOUSE'!S72</f>
        <v>370700</v>
      </c>
      <c r="T72" s="2">
        <f>'STAFF BUILDING  '!T72+'WHITE HOUSE'!T72</f>
        <v>97900</v>
      </c>
      <c r="U72" s="2">
        <f>'STAFF BUILDING  '!U72+'WHITE HOUSE'!U72</f>
        <v>50000</v>
      </c>
      <c r="V72" s="2">
        <f>'STAFF BUILDING  '!V72+'WHITE HOUSE'!V72</f>
        <v>0</v>
      </c>
      <c r="W72" s="3"/>
      <c r="X72" s="2">
        <f>'STAFF BUILDING  '!X72+'WHITE HOUSE'!X72</f>
        <v>70000</v>
      </c>
      <c r="Y72" s="2">
        <f>'STAFF BUILDING  '!Y72+'WHITE HOUSE'!Y72</f>
        <v>348600</v>
      </c>
      <c r="Z72" s="2">
        <f>'STAFF BUILDING  '!Z72+'WHITE HOUSE'!Z72</f>
        <v>825000</v>
      </c>
      <c r="AA72" s="2">
        <f>'STAFF BUILDING  '!AA72+'WHITE HOUSE'!AA72</f>
        <v>634700</v>
      </c>
      <c r="AB72" s="2">
        <f>'STAFF BUILDING  '!AB72+'WHITE HOUSE'!AB72</f>
        <v>169800</v>
      </c>
      <c r="AC72" s="2">
        <f>'STAFF BUILDING  '!AC72+'WHITE HOUSE'!AC72</f>
        <v>0</v>
      </c>
      <c r="AD72" s="3"/>
      <c r="AE72" s="2">
        <f>'STAFF BUILDING  '!AE72+'WHITE HOUSE'!AE72</f>
        <v>0</v>
      </c>
      <c r="AF72" s="2">
        <f>'STAFF BUILDING  '!AF72+'WHITE HOUSE'!AF72</f>
        <v>0</v>
      </c>
      <c r="AG72" s="2">
        <f>'STAFF BUILDING  '!AG72+'WHITE HOUSE'!AG72</f>
        <v>53900</v>
      </c>
      <c r="AH72" s="2">
        <f>'STAFF BUILDING  '!AH72+'WHITE HOUSE'!AH72</f>
        <v>0</v>
      </c>
      <c r="AI72" s="2">
        <f>'STAFF BUILDING  '!AI72+'WHITE HOUSE'!AI72</f>
        <v>400</v>
      </c>
      <c r="AJ72" s="2">
        <f>'STAFF BUILDING  '!AJ72+'WHITE HOUSE'!AJ72</f>
        <v>0</v>
      </c>
      <c r="AK72" s="3"/>
      <c r="AL72" s="2">
        <f>'STAFF BUILDING  '!AL72+'WHITE HOUSE'!AL72</f>
        <v>0</v>
      </c>
      <c r="AM72" s="2">
        <f>'STAFF BUILDING  '!AM72+'WHITE HOUSE'!AM72</f>
        <v>0</v>
      </c>
      <c r="AN72" s="2">
        <f>'STAFF BUILDING  '!AN72+'WHITE HOUSE'!AN72</f>
        <v>18700</v>
      </c>
      <c r="AO72" s="2">
        <f>'STAFF BUILDING  '!AO72+'WHITE HOUSE'!AO72</f>
        <v>0</v>
      </c>
      <c r="AP72" s="2">
        <f>'STAFF BUILDING  '!AP72+'WHITE HOUSE'!AP72</f>
        <v>0</v>
      </c>
      <c r="AQ72" s="2">
        <f>'STAFF BUILDING  '!AQ72+'WHITE HOUSE'!AQ72</f>
        <v>0</v>
      </c>
      <c r="AR72" s="3"/>
      <c r="AS72" s="2">
        <f>'STAFF BUILDING  '!AS72+'WHITE HOUSE'!AS72</f>
        <v>0</v>
      </c>
      <c r="AT72" s="2">
        <f>'STAFF BUILDING  '!AT72+'WHITE HOUSE'!AT72</f>
        <v>0</v>
      </c>
      <c r="AU72" s="2">
        <f>'STAFF BUILDING  '!AU72+'WHITE HOUSE'!AU72</f>
        <v>25300</v>
      </c>
      <c r="AV72" s="2">
        <f>'STAFF BUILDING  '!AV72+'WHITE HOUSE'!AV72</f>
        <v>0</v>
      </c>
      <c r="AW72" s="2">
        <f>'STAFF BUILDING  '!AW72+'WHITE HOUSE'!AW72</f>
        <v>0</v>
      </c>
      <c r="AX72" s="2">
        <f>'STAFF BUILDING  '!AX72+'WHITE HOUSE'!AX72</f>
        <v>0</v>
      </c>
      <c r="AY72" s="3"/>
      <c r="AZ72" s="2">
        <f>'STAFF BUILDING  '!AZ72+'WHITE HOUSE'!AZ72</f>
        <v>0</v>
      </c>
      <c r="BA72" s="2">
        <f>'STAFF BUILDING  '!BA72+'WHITE HOUSE'!BA72</f>
        <v>700</v>
      </c>
      <c r="BB72" s="2">
        <f>'STAFF BUILDING  '!BB72+'WHITE HOUSE'!BB72</f>
        <v>18700</v>
      </c>
      <c r="BC72" s="2">
        <f>'STAFF BUILDING  '!BC72+'WHITE HOUSE'!BC72</f>
        <v>6600</v>
      </c>
      <c r="BD72" s="2">
        <f>'STAFF BUILDING  '!BD72+'WHITE HOUSE'!BD72</f>
        <v>2400</v>
      </c>
      <c r="BE72" s="2">
        <f>'STAFF BUILDING  '!BE72+'WHITE HOUSE'!BE72</f>
        <v>0</v>
      </c>
      <c r="BF72" s="3"/>
      <c r="BG72" s="2">
        <f>'STAFF BUILDING  '!BG72+'WHITE HOUSE'!BG72</f>
        <v>0</v>
      </c>
      <c r="BH72" s="2">
        <f>'STAFF BUILDING  '!BH72+'WHITE HOUSE'!BH72</f>
        <v>0</v>
      </c>
      <c r="BI72" s="2">
        <f>'STAFF BUILDING  '!BI72+'WHITE HOUSE'!BI72</f>
        <v>22000</v>
      </c>
      <c r="BJ72" s="2">
        <f>'STAFF BUILDING  '!BJ72+'WHITE HOUSE'!BJ72</f>
        <v>0</v>
      </c>
      <c r="BK72" s="2">
        <f>'STAFF BUILDING  '!BK72+'WHITE HOUSE'!BK72</f>
        <v>0</v>
      </c>
      <c r="BL72" s="2">
        <f>'STAFF BUILDING  '!BL72+'WHITE HOUSE'!BL72</f>
        <v>0</v>
      </c>
      <c r="BM72" s="3"/>
      <c r="BN72" s="2">
        <f>'STAFF BUILDING  '!BN72+'WHITE HOUSE'!BN72</f>
        <v>0</v>
      </c>
      <c r="BO72" s="2">
        <f>'STAFF BUILDING  '!BO72+'WHITE HOUSE'!BO72</f>
        <v>0</v>
      </c>
      <c r="BP72" s="2">
        <f>'STAFF BUILDING  '!BP72+'WHITE HOUSE'!BP72</f>
        <v>4400</v>
      </c>
      <c r="BQ72" s="2">
        <f>'STAFF BUILDING  '!BQ72+'WHITE HOUSE'!BQ72</f>
        <v>0</v>
      </c>
      <c r="BR72" s="2">
        <f>'STAFF BUILDING  '!BR72+'WHITE HOUSE'!BR72</f>
        <v>0</v>
      </c>
      <c r="BS72" s="2">
        <f>'STAFF BUILDING  '!BS72+'WHITE HOUSE'!BS72</f>
        <v>0</v>
      </c>
      <c r="BT72" s="3"/>
      <c r="BU72" s="2">
        <f>'STAFF BUILDING  '!BU72+'WHITE HOUSE'!BU72</f>
        <v>0</v>
      </c>
      <c r="BV72" s="2">
        <f>'STAFF BUILDING  '!BV72+'WHITE HOUSE'!BV72</f>
        <v>0</v>
      </c>
      <c r="BW72" s="2">
        <f>'STAFF BUILDING  '!BW72+'WHITE HOUSE'!BW72</f>
        <v>29700</v>
      </c>
      <c r="BX72" s="2">
        <f>'STAFF BUILDING  '!BX72+'WHITE HOUSE'!BX72</f>
        <v>1100</v>
      </c>
      <c r="BY72" s="2">
        <f>'STAFF BUILDING  '!BY72+'WHITE HOUSE'!BY72</f>
        <v>400</v>
      </c>
      <c r="BZ72" s="2">
        <f>'STAFF BUILDING  '!BZ72+'WHITE HOUSE'!BZ72</f>
        <v>0</v>
      </c>
      <c r="CA72" s="3"/>
      <c r="CB72" s="2">
        <f>'STAFF BUILDING  '!CB72+'WHITE HOUSE'!CB72</f>
        <v>0</v>
      </c>
      <c r="CC72" s="2">
        <f>'STAFF BUILDING  '!CC72+'WHITE HOUSE'!CC72</f>
        <v>0</v>
      </c>
      <c r="CD72" s="2">
        <f>'STAFF BUILDING  '!CD72+'WHITE HOUSE'!CD72</f>
        <v>676500</v>
      </c>
      <c r="CE72" s="2">
        <f>'STAFF BUILDING  '!CE72+'WHITE HOUSE'!CE72</f>
        <v>321200</v>
      </c>
      <c r="CF72" s="2">
        <f>'STAFF BUILDING  '!CF72+'WHITE HOUSE'!CF72</f>
        <v>90700</v>
      </c>
      <c r="CG72" s="2">
        <f>'STAFF BUILDING  '!CG72+'WHITE HOUSE'!CG72</f>
        <v>0</v>
      </c>
      <c r="CH72" s="3"/>
      <c r="CI72" s="25">
        <f>'STAFF BUILDING  '!CI72+'WHITE HOUSE'!CI72</f>
        <v>91700</v>
      </c>
      <c r="CJ72" s="25">
        <f>'STAFF BUILDING  '!CJ72+'WHITE HOUSE'!CJ72</f>
        <v>473900</v>
      </c>
      <c r="CK72" s="25">
        <f>'STAFF BUILDING  '!CK72+'WHITE HOUSE'!CK72</f>
        <v>2085600</v>
      </c>
      <c r="CL72" s="25">
        <f>'STAFF BUILDING  '!CL72+'WHITE HOUSE'!CL72</f>
        <v>1062600</v>
      </c>
      <c r="CM72" s="25">
        <f>'STAFF BUILDING  '!CM72+'WHITE HOUSE'!CM72</f>
        <v>314800</v>
      </c>
      <c r="CN72" s="25">
        <f>'STAFF BUILDING  '!CN72+'WHITE HOUSE'!CN72</f>
        <v>0</v>
      </c>
      <c r="CP72" s="7" t="s">
        <v>18</v>
      </c>
      <c r="CQ72" s="26">
        <f>'STAFF BUILDING  '!CQ72+'WHITE HOUSE'!CQ72</f>
        <v>33540</v>
      </c>
    </row>
    <row r="73" spans="1:95" x14ac:dyDescent="0.25">
      <c r="B73" t="s">
        <v>1</v>
      </c>
      <c r="C73" s="2">
        <f>'STAFF BUILDING  '!C73+'WHITE HOUSE'!C73</f>
        <v>0</v>
      </c>
      <c r="D73" s="2">
        <f>'STAFF BUILDING  '!D73+'WHITE HOUSE'!D73</f>
        <v>0</v>
      </c>
      <c r="E73" s="2">
        <f>'STAFF BUILDING  '!E73+'WHITE HOUSE'!E73</f>
        <v>990</v>
      </c>
      <c r="F73" s="2">
        <f>'STAFF BUILDING  '!F73+'WHITE HOUSE'!F73</f>
        <v>0</v>
      </c>
      <c r="G73" s="2">
        <f>'STAFF BUILDING  '!G73+'WHITE HOUSE'!G73</f>
        <v>30</v>
      </c>
      <c r="H73" s="2">
        <f>'STAFF BUILDING  '!H73+'WHITE HOUSE'!H73</f>
        <v>0</v>
      </c>
      <c r="I73" s="3"/>
      <c r="J73" s="2">
        <f>'STAFF BUILDING  '!J73+'WHITE HOUSE'!J73</f>
        <v>0</v>
      </c>
      <c r="K73" s="2">
        <f>'STAFF BUILDING  '!K73+'WHITE HOUSE'!K73</f>
        <v>0</v>
      </c>
      <c r="L73" s="2">
        <f>'STAFF BUILDING  '!L73+'WHITE HOUSE'!L73</f>
        <v>2062.5</v>
      </c>
      <c r="M73" s="2">
        <f>'STAFF BUILDING  '!M73+'WHITE HOUSE'!M73</f>
        <v>82.5</v>
      </c>
      <c r="N73" s="2">
        <f>'STAFF BUILDING  '!N73+'WHITE HOUSE'!N73</f>
        <v>52.5</v>
      </c>
      <c r="O73" s="2">
        <f>'STAFF BUILDING  '!O73+'WHITE HOUSE'!O73</f>
        <v>0</v>
      </c>
      <c r="P73" s="3"/>
      <c r="Q73" s="2">
        <f>'STAFF BUILDING  '!Q73+'WHITE HOUSE'!Q73</f>
        <v>1627.5</v>
      </c>
      <c r="R73" s="2">
        <f>'STAFF BUILDING  '!R73+'WHITE HOUSE'!R73</f>
        <v>9345</v>
      </c>
      <c r="S73" s="2">
        <f>'STAFF BUILDING  '!S73+'WHITE HOUSE'!S73</f>
        <v>27802.5</v>
      </c>
      <c r="T73" s="2">
        <f>'STAFF BUILDING  '!T73+'WHITE HOUSE'!T73</f>
        <v>7342.5</v>
      </c>
      <c r="U73" s="2">
        <f>'STAFF BUILDING  '!U73+'WHITE HOUSE'!U73</f>
        <v>3750</v>
      </c>
      <c r="V73" s="2">
        <f>'STAFF BUILDING  '!V73+'WHITE HOUSE'!V73</f>
        <v>0</v>
      </c>
      <c r="W73" s="3"/>
      <c r="X73" s="2">
        <f>'STAFF BUILDING  '!X73+'WHITE HOUSE'!X73</f>
        <v>5250</v>
      </c>
      <c r="Y73" s="2">
        <f>'STAFF BUILDING  '!Y73+'WHITE HOUSE'!Y73</f>
        <v>26145</v>
      </c>
      <c r="Z73" s="2">
        <f>'STAFF BUILDING  '!Z73+'WHITE HOUSE'!Z73</f>
        <v>61875</v>
      </c>
      <c r="AA73" s="2">
        <f>'STAFF BUILDING  '!AA73+'WHITE HOUSE'!AA73</f>
        <v>47602.5</v>
      </c>
      <c r="AB73" s="2">
        <f>'STAFF BUILDING  '!AB73+'WHITE HOUSE'!AB73</f>
        <v>12735</v>
      </c>
      <c r="AC73" s="2">
        <f>'STAFF BUILDING  '!AC73+'WHITE HOUSE'!AC73</f>
        <v>0</v>
      </c>
      <c r="AD73" s="3"/>
      <c r="AE73" s="2">
        <f>'STAFF BUILDING  '!AE73+'WHITE HOUSE'!AE73</f>
        <v>0</v>
      </c>
      <c r="AF73" s="2">
        <f>'STAFF BUILDING  '!AF73+'WHITE HOUSE'!AF73</f>
        <v>0</v>
      </c>
      <c r="AG73" s="2">
        <f>'STAFF BUILDING  '!AG73+'WHITE HOUSE'!AG73</f>
        <v>4042.5</v>
      </c>
      <c r="AH73" s="2">
        <f>'STAFF BUILDING  '!AH73+'WHITE HOUSE'!AH73</f>
        <v>0</v>
      </c>
      <c r="AI73" s="2">
        <f>'STAFF BUILDING  '!AI73+'WHITE HOUSE'!AI73</f>
        <v>30</v>
      </c>
      <c r="AJ73" s="2">
        <f>'STAFF BUILDING  '!AJ73+'WHITE HOUSE'!AJ73</f>
        <v>0</v>
      </c>
      <c r="AK73" s="3"/>
      <c r="AL73" s="2">
        <f>'STAFF BUILDING  '!AL73+'WHITE HOUSE'!AL73</f>
        <v>0</v>
      </c>
      <c r="AM73" s="2">
        <f>'STAFF BUILDING  '!AM73+'WHITE HOUSE'!AM73</f>
        <v>0</v>
      </c>
      <c r="AN73" s="2">
        <f>'STAFF BUILDING  '!AN73+'WHITE HOUSE'!AN73</f>
        <v>1402.5</v>
      </c>
      <c r="AO73" s="2">
        <f>'STAFF BUILDING  '!AO73+'WHITE HOUSE'!AO73</f>
        <v>0</v>
      </c>
      <c r="AP73" s="2">
        <f>'STAFF BUILDING  '!AP73+'WHITE HOUSE'!AP73</f>
        <v>0</v>
      </c>
      <c r="AQ73" s="2">
        <f>'STAFF BUILDING  '!AQ73+'WHITE HOUSE'!AQ73</f>
        <v>0</v>
      </c>
      <c r="AR73" s="3"/>
      <c r="AS73" s="2">
        <f>'STAFF BUILDING  '!AS73+'WHITE HOUSE'!AS73</f>
        <v>0</v>
      </c>
      <c r="AT73" s="2">
        <f>'STAFF BUILDING  '!AT73+'WHITE HOUSE'!AT73</f>
        <v>0</v>
      </c>
      <c r="AU73" s="2">
        <f>'STAFF BUILDING  '!AU73+'WHITE HOUSE'!AU73</f>
        <v>1897.5</v>
      </c>
      <c r="AV73" s="2">
        <f>'STAFF BUILDING  '!AV73+'WHITE HOUSE'!AV73</f>
        <v>0</v>
      </c>
      <c r="AW73" s="2">
        <f>'STAFF BUILDING  '!AW73+'WHITE HOUSE'!AW73</f>
        <v>0</v>
      </c>
      <c r="AX73" s="2">
        <f>'STAFF BUILDING  '!AX73+'WHITE HOUSE'!AX73</f>
        <v>0</v>
      </c>
      <c r="AY73" s="3"/>
      <c r="AZ73" s="2">
        <f>'STAFF BUILDING  '!AZ73+'WHITE HOUSE'!AZ73</f>
        <v>0</v>
      </c>
      <c r="BA73" s="2">
        <f>'STAFF BUILDING  '!BA73+'WHITE HOUSE'!BA73</f>
        <v>52.5</v>
      </c>
      <c r="BB73" s="2">
        <f>'STAFF BUILDING  '!BB73+'WHITE HOUSE'!BB73</f>
        <v>1402.5</v>
      </c>
      <c r="BC73" s="2">
        <f>'STAFF BUILDING  '!BC73+'WHITE HOUSE'!BC73</f>
        <v>495</v>
      </c>
      <c r="BD73" s="2">
        <f>'STAFF BUILDING  '!BD73+'WHITE HOUSE'!BD73</f>
        <v>180</v>
      </c>
      <c r="BE73" s="2">
        <f>'STAFF BUILDING  '!BE73+'WHITE HOUSE'!BE73</f>
        <v>0</v>
      </c>
      <c r="BF73" s="3"/>
      <c r="BG73" s="2">
        <f>'STAFF BUILDING  '!BG73+'WHITE HOUSE'!BG73</f>
        <v>0</v>
      </c>
      <c r="BH73" s="2">
        <f>'STAFF BUILDING  '!BH73+'WHITE HOUSE'!BH73</f>
        <v>0</v>
      </c>
      <c r="BI73" s="2">
        <f>'STAFF BUILDING  '!BI73+'WHITE HOUSE'!BI73</f>
        <v>1650</v>
      </c>
      <c r="BJ73" s="2">
        <f>'STAFF BUILDING  '!BJ73+'WHITE HOUSE'!BJ73</f>
        <v>0</v>
      </c>
      <c r="BK73" s="2">
        <f>'STAFF BUILDING  '!BK73+'WHITE HOUSE'!BK73</f>
        <v>0</v>
      </c>
      <c r="BL73" s="2">
        <f>'STAFF BUILDING  '!BL73+'WHITE HOUSE'!BL73</f>
        <v>0</v>
      </c>
      <c r="BM73" s="3"/>
      <c r="BN73" s="2">
        <f>'STAFF BUILDING  '!BN73+'WHITE HOUSE'!BN73</f>
        <v>0</v>
      </c>
      <c r="BO73" s="2">
        <f>'STAFF BUILDING  '!BO73+'WHITE HOUSE'!BO73</f>
        <v>0</v>
      </c>
      <c r="BP73" s="2">
        <f>'STAFF BUILDING  '!BP73+'WHITE HOUSE'!BP73</f>
        <v>330</v>
      </c>
      <c r="BQ73" s="2">
        <f>'STAFF BUILDING  '!BQ73+'WHITE HOUSE'!BQ73</f>
        <v>0</v>
      </c>
      <c r="BR73" s="2">
        <f>'STAFF BUILDING  '!BR73+'WHITE HOUSE'!BR73</f>
        <v>0</v>
      </c>
      <c r="BS73" s="2">
        <f>'STAFF BUILDING  '!BS73+'WHITE HOUSE'!BS73</f>
        <v>0</v>
      </c>
      <c r="BT73" s="3"/>
      <c r="BU73" s="2">
        <f>'STAFF BUILDING  '!BU73+'WHITE HOUSE'!BU73</f>
        <v>0</v>
      </c>
      <c r="BV73" s="2">
        <f>'STAFF BUILDING  '!BV73+'WHITE HOUSE'!BV73</f>
        <v>0</v>
      </c>
      <c r="BW73" s="2">
        <f>'STAFF BUILDING  '!BW73+'WHITE HOUSE'!BW73</f>
        <v>2227.5</v>
      </c>
      <c r="BX73" s="2">
        <f>'STAFF BUILDING  '!BX73+'WHITE HOUSE'!BX73</f>
        <v>82.5</v>
      </c>
      <c r="BY73" s="2">
        <f>'STAFF BUILDING  '!BY73+'WHITE HOUSE'!BY73</f>
        <v>30</v>
      </c>
      <c r="BZ73" s="2">
        <f>'STAFF BUILDING  '!BZ73+'WHITE HOUSE'!BZ73</f>
        <v>0</v>
      </c>
      <c r="CA73" s="3"/>
      <c r="CB73" s="2">
        <f>'STAFF BUILDING  '!CB73+'WHITE HOUSE'!CB73</f>
        <v>0</v>
      </c>
      <c r="CC73" s="2">
        <f>'STAFF BUILDING  '!CC73+'WHITE HOUSE'!CC73</f>
        <v>0</v>
      </c>
      <c r="CD73" s="2">
        <f>'STAFF BUILDING  '!CD73+'WHITE HOUSE'!CD73</f>
        <v>50737.5</v>
      </c>
      <c r="CE73" s="2">
        <f>'STAFF BUILDING  '!CE73+'WHITE HOUSE'!CE73</f>
        <v>24090</v>
      </c>
      <c r="CF73" s="2">
        <f>'STAFF BUILDING  '!CF73+'WHITE HOUSE'!CF73</f>
        <v>6802.5</v>
      </c>
      <c r="CG73" s="2">
        <f>'STAFF BUILDING  '!CG73+'WHITE HOUSE'!CG73</f>
        <v>0</v>
      </c>
      <c r="CH73" s="3"/>
      <c r="CI73" s="25">
        <f>'STAFF BUILDING  '!CI73+'WHITE HOUSE'!CI73</f>
        <v>6877.5</v>
      </c>
      <c r="CJ73" s="25">
        <f>'STAFF BUILDING  '!CJ73+'WHITE HOUSE'!CJ73</f>
        <v>35542.5</v>
      </c>
      <c r="CK73" s="25">
        <f>'STAFF BUILDING  '!CK73+'WHITE HOUSE'!CK73</f>
        <v>156420</v>
      </c>
      <c r="CL73" s="25">
        <f>'STAFF BUILDING  '!CL73+'WHITE HOUSE'!CL73</f>
        <v>79695</v>
      </c>
      <c r="CM73" s="25">
        <f>'STAFF BUILDING  '!CM73+'WHITE HOUSE'!CM73</f>
        <v>23610</v>
      </c>
      <c r="CN73" s="25">
        <f>'STAFF BUILDING  '!CN73+'WHITE HOUSE'!CN73</f>
        <v>0</v>
      </c>
      <c r="CP73" s="7" t="s">
        <v>154</v>
      </c>
      <c r="CQ73" s="26">
        <f>'STAFF BUILDING  '!CQ73+'WHITE HOUSE'!CQ73</f>
        <v>1170030</v>
      </c>
    </row>
    <row r="74" spans="1:95" x14ac:dyDescent="0.25">
      <c r="B74" t="s">
        <v>0</v>
      </c>
      <c r="C74" s="2">
        <f>'STAFF BUILDING  '!C74+'WHITE HOUSE'!C74</f>
        <v>0</v>
      </c>
      <c r="D74" s="2">
        <f>'STAFF BUILDING  '!D74+'WHITE HOUSE'!D74</f>
        <v>0</v>
      </c>
      <c r="E74" s="2">
        <f>'STAFF BUILDING  '!E74+'WHITE HOUSE'!E74</f>
        <v>14190</v>
      </c>
      <c r="F74" s="2">
        <f>'STAFF BUILDING  '!F74+'WHITE HOUSE'!F74</f>
        <v>0</v>
      </c>
      <c r="G74" s="2">
        <f>'STAFF BUILDING  '!G74+'WHITE HOUSE'!G74</f>
        <v>430</v>
      </c>
      <c r="H74" s="2">
        <f>'STAFF BUILDING  '!H74+'WHITE HOUSE'!H74</f>
        <v>0</v>
      </c>
      <c r="J74" s="2">
        <f>'STAFF BUILDING  '!J74+'WHITE HOUSE'!J74</f>
        <v>0</v>
      </c>
      <c r="K74" s="2">
        <f>'STAFF BUILDING  '!K74+'WHITE HOUSE'!K74</f>
        <v>0</v>
      </c>
      <c r="L74" s="2">
        <f>'STAFF BUILDING  '!L74+'WHITE HOUSE'!L74</f>
        <v>29562.5</v>
      </c>
      <c r="M74" s="2">
        <f>'STAFF BUILDING  '!M74+'WHITE HOUSE'!M74</f>
        <v>1182.5</v>
      </c>
      <c r="N74" s="2">
        <f>'STAFF BUILDING  '!N74+'WHITE HOUSE'!N74</f>
        <v>752.5</v>
      </c>
      <c r="O74" s="2">
        <f>'STAFF BUILDING  '!O74+'WHITE HOUSE'!O74</f>
        <v>0</v>
      </c>
      <c r="Q74" s="2">
        <f>'STAFF BUILDING  '!Q74+'WHITE HOUSE'!Q74</f>
        <v>23327.5</v>
      </c>
      <c r="R74" s="2">
        <f>'STAFF BUILDING  '!R74+'WHITE HOUSE'!R74</f>
        <v>133945</v>
      </c>
      <c r="S74" s="2">
        <f>'STAFF BUILDING  '!S74+'WHITE HOUSE'!S74</f>
        <v>398502.5</v>
      </c>
      <c r="T74" s="2">
        <f>'STAFF BUILDING  '!T74+'WHITE HOUSE'!T74</f>
        <v>105242.5</v>
      </c>
      <c r="U74" s="2">
        <f>'STAFF BUILDING  '!U74+'WHITE HOUSE'!U74</f>
        <v>53750</v>
      </c>
      <c r="V74" s="2">
        <f>'STAFF BUILDING  '!V74+'WHITE HOUSE'!V74</f>
        <v>0</v>
      </c>
      <c r="X74" s="2">
        <f>'STAFF BUILDING  '!X74+'WHITE HOUSE'!X74</f>
        <v>75250</v>
      </c>
      <c r="Y74" s="2">
        <f>'STAFF BUILDING  '!Y74+'WHITE HOUSE'!Y74</f>
        <v>374745</v>
      </c>
      <c r="Z74" s="2">
        <f>'STAFF BUILDING  '!Z74+'WHITE HOUSE'!Z74</f>
        <v>886875</v>
      </c>
      <c r="AA74" s="2">
        <f>'STAFF BUILDING  '!AA74+'WHITE HOUSE'!AA74</f>
        <v>682302.5</v>
      </c>
      <c r="AB74" s="2">
        <f>'STAFF BUILDING  '!AB74+'WHITE HOUSE'!AB74</f>
        <v>182535</v>
      </c>
      <c r="AC74" s="2">
        <f>'STAFF BUILDING  '!AC74+'WHITE HOUSE'!AC74</f>
        <v>0</v>
      </c>
      <c r="AE74" s="2">
        <f>'STAFF BUILDING  '!AE74+'WHITE HOUSE'!AE74</f>
        <v>0</v>
      </c>
      <c r="AF74" s="2">
        <f>'STAFF BUILDING  '!AF74+'WHITE HOUSE'!AF74</f>
        <v>0</v>
      </c>
      <c r="AG74" s="2">
        <f>'STAFF BUILDING  '!AG74+'WHITE HOUSE'!AG74</f>
        <v>57942.5</v>
      </c>
      <c r="AH74" s="2">
        <f>'STAFF BUILDING  '!AH74+'WHITE HOUSE'!AH74</f>
        <v>0</v>
      </c>
      <c r="AI74" s="2">
        <f>'STAFF BUILDING  '!AI74+'WHITE HOUSE'!AI74</f>
        <v>430</v>
      </c>
      <c r="AJ74" s="2">
        <f>'STAFF BUILDING  '!AJ74+'WHITE HOUSE'!AJ74</f>
        <v>0</v>
      </c>
      <c r="AL74" s="2">
        <f>'STAFF BUILDING  '!AL74+'WHITE HOUSE'!AL74</f>
        <v>0</v>
      </c>
      <c r="AM74" s="2">
        <f>'STAFF BUILDING  '!AM74+'WHITE HOUSE'!AM74</f>
        <v>0</v>
      </c>
      <c r="AN74" s="2">
        <f>'STAFF BUILDING  '!AN74+'WHITE HOUSE'!AN74</f>
        <v>20102.5</v>
      </c>
      <c r="AO74" s="2">
        <f>'STAFF BUILDING  '!AO74+'WHITE HOUSE'!AO74</f>
        <v>0</v>
      </c>
      <c r="AP74" s="2">
        <f>'STAFF BUILDING  '!AP74+'WHITE HOUSE'!AP74</f>
        <v>0</v>
      </c>
      <c r="AQ74" s="2">
        <f>'STAFF BUILDING  '!AQ74+'WHITE HOUSE'!AQ74</f>
        <v>0</v>
      </c>
      <c r="AS74" s="2">
        <f>'STAFF BUILDING  '!AS74+'WHITE HOUSE'!AS74</f>
        <v>0</v>
      </c>
      <c r="AT74" s="2">
        <f>'STAFF BUILDING  '!AT74+'WHITE HOUSE'!AT74</f>
        <v>0</v>
      </c>
      <c r="AU74" s="2">
        <f>'STAFF BUILDING  '!AU74+'WHITE HOUSE'!AU74</f>
        <v>27197.5</v>
      </c>
      <c r="AV74" s="2">
        <f>'STAFF BUILDING  '!AV74+'WHITE HOUSE'!AV74</f>
        <v>0</v>
      </c>
      <c r="AW74" s="2">
        <f>'STAFF BUILDING  '!AW74+'WHITE HOUSE'!AW74</f>
        <v>0</v>
      </c>
      <c r="AX74" s="2">
        <f>'STAFF BUILDING  '!AX74+'WHITE HOUSE'!AX74</f>
        <v>0</v>
      </c>
      <c r="AZ74" s="2">
        <f>'STAFF BUILDING  '!AZ74+'WHITE HOUSE'!AZ74</f>
        <v>0</v>
      </c>
      <c r="BA74" s="2">
        <f>'STAFF BUILDING  '!BA74+'WHITE HOUSE'!BA74</f>
        <v>752.5</v>
      </c>
      <c r="BB74" s="2">
        <f>'STAFF BUILDING  '!BB74+'WHITE HOUSE'!BB74</f>
        <v>20102.5</v>
      </c>
      <c r="BC74" s="2">
        <f>'STAFF BUILDING  '!BC74+'WHITE HOUSE'!BC74</f>
        <v>7095</v>
      </c>
      <c r="BD74" s="2">
        <f>'STAFF BUILDING  '!BD74+'WHITE HOUSE'!BD74</f>
        <v>2580</v>
      </c>
      <c r="BE74" s="2">
        <f>'STAFF BUILDING  '!BE74+'WHITE HOUSE'!BE74</f>
        <v>0</v>
      </c>
      <c r="BG74" s="2">
        <f>'STAFF BUILDING  '!BG74+'WHITE HOUSE'!BG74</f>
        <v>0</v>
      </c>
      <c r="BH74" s="2">
        <f>'STAFF BUILDING  '!BH74+'WHITE HOUSE'!BH74</f>
        <v>0</v>
      </c>
      <c r="BI74" s="2">
        <f>'STAFF BUILDING  '!BI74+'WHITE HOUSE'!BI74</f>
        <v>23650</v>
      </c>
      <c r="BJ74" s="2">
        <f>'STAFF BUILDING  '!BJ74+'WHITE HOUSE'!BJ74</f>
        <v>0</v>
      </c>
      <c r="BK74" s="2">
        <f>'STAFF BUILDING  '!BK74+'WHITE HOUSE'!BK74</f>
        <v>0</v>
      </c>
      <c r="BL74" s="2">
        <f>'STAFF BUILDING  '!BL74+'WHITE HOUSE'!BL74</f>
        <v>0</v>
      </c>
      <c r="BN74" s="2">
        <f>'STAFF BUILDING  '!BN74+'WHITE HOUSE'!BN74</f>
        <v>0</v>
      </c>
      <c r="BO74" s="2">
        <f>'STAFF BUILDING  '!BO74+'WHITE HOUSE'!BO74</f>
        <v>0</v>
      </c>
      <c r="BP74" s="2">
        <f>'STAFF BUILDING  '!BP74+'WHITE HOUSE'!BP74</f>
        <v>4730</v>
      </c>
      <c r="BQ74" s="2">
        <f>'STAFF BUILDING  '!BQ74+'WHITE HOUSE'!BQ74</f>
        <v>0</v>
      </c>
      <c r="BR74" s="2">
        <f>'STAFF BUILDING  '!BR74+'WHITE HOUSE'!BR74</f>
        <v>0</v>
      </c>
      <c r="BS74" s="2">
        <f>'STAFF BUILDING  '!BS74+'WHITE HOUSE'!BS74</f>
        <v>0</v>
      </c>
      <c r="BU74" s="2">
        <f>'STAFF BUILDING  '!BU74+'WHITE HOUSE'!BU74</f>
        <v>0</v>
      </c>
      <c r="BV74" s="2">
        <f>'STAFF BUILDING  '!BV74+'WHITE HOUSE'!BV74</f>
        <v>0</v>
      </c>
      <c r="BW74" s="2">
        <f>'STAFF BUILDING  '!BW74+'WHITE HOUSE'!BW74</f>
        <v>31927.5</v>
      </c>
      <c r="BX74" s="2">
        <f>'STAFF BUILDING  '!BX74+'WHITE HOUSE'!BX74</f>
        <v>1182.5</v>
      </c>
      <c r="BY74" s="2">
        <f>'STAFF BUILDING  '!BY74+'WHITE HOUSE'!BY74</f>
        <v>430</v>
      </c>
      <c r="BZ74" s="2">
        <f>'STAFF BUILDING  '!BZ74+'WHITE HOUSE'!BZ74</f>
        <v>0</v>
      </c>
      <c r="CA74" s="3"/>
      <c r="CB74" s="2">
        <f>'STAFF BUILDING  '!CB74+'WHITE HOUSE'!CB74</f>
        <v>0</v>
      </c>
      <c r="CC74" s="2">
        <f>'STAFF BUILDING  '!CC74+'WHITE HOUSE'!CC74</f>
        <v>0</v>
      </c>
      <c r="CD74" s="2">
        <f>'STAFF BUILDING  '!CD74+'WHITE HOUSE'!CD74</f>
        <v>727237.5</v>
      </c>
      <c r="CE74" s="2">
        <f>'STAFF BUILDING  '!CE74+'WHITE HOUSE'!CE74</f>
        <v>345290</v>
      </c>
      <c r="CF74" s="2">
        <f>'STAFF BUILDING  '!CF74+'WHITE HOUSE'!CF74</f>
        <v>97502.5</v>
      </c>
      <c r="CG74" s="2">
        <f>'STAFF BUILDING  '!CG74+'WHITE HOUSE'!CG74</f>
        <v>0</v>
      </c>
      <c r="CI74" s="25">
        <f>'STAFF BUILDING  '!CI74+'WHITE HOUSE'!CI74</f>
        <v>98577.5</v>
      </c>
      <c r="CJ74" s="25">
        <f>'STAFF BUILDING  '!CJ74+'WHITE HOUSE'!CJ74</f>
        <v>509442.5</v>
      </c>
      <c r="CK74" s="25">
        <f>'STAFF BUILDING  '!CK74+'WHITE HOUSE'!CK74</f>
        <v>2242020</v>
      </c>
      <c r="CL74" s="25">
        <f>'STAFF BUILDING  '!CL74+'WHITE HOUSE'!CL74</f>
        <v>1142295</v>
      </c>
      <c r="CM74" s="25">
        <f>'STAFF BUILDING  '!CM74+'WHITE HOUSE'!CM74</f>
        <v>338410</v>
      </c>
      <c r="CN74" s="25">
        <f>'STAFF BUILDING  '!CN74+'WHITE HOUSE'!CN74</f>
        <v>0</v>
      </c>
      <c r="CP74" s="9" t="s">
        <v>0</v>
      </c>
      <c r="CQ74" s="27">
        <f>SUM(CQ62:CQ73)</f>
        <v>4330745</v>
      </c>
    </row>
    <row r="75" spans="1:95" x14ac:dyDescent="0.25">
      <c r="E75" s="3"/>
      <c r="F75" s="3"/>
      <c r="G75" s="3"/>
      <c r="L75" s="3"/>
      <c r="M75" s="3"/>
      <c r="N75" s="3"/>
      <c r="S75" s="3"/>
      <c r="T75" s="3"/>
      <c r="U75" s="3"/>
      <c r="X75" s="3"/>
      <c r="Y75" s="3"/>
      <c r="Z75" s="3"/>
      <c r="AA75" s="3"/>
      <c r="AB75" s="3"/>
      <c r="AC75" s="3"/>
      <c r="AE75" s="3"/>
      <c r="AF75" s="3"/>
      <c r="AG75" s="3"/>
      <c r="AH75" s="3"/>
      <c r="AI75" s="3"/>
      <c r="AJ75" s="3"/>
      <c r="AL75" s="3"/>
      <c r="AM75" s="3"/>
      <c r="AN75" s="3"/>
      <c r="AO75" s="3"/>
      <c r="AP75" s="3"/>
      <c r="AQ75" s="3"/>
      <c r="AS75" s="3"/>
      <c r="AT75" s="3"/>
      <c r="AU75" s="3"/>
      <c r="AV75" s="3"/>
      <c r="AW75" s="3"/>
      <c r="AX75" s="3"/>
      <c r="AZ75" s="3"/>
      <c r="BA75" s="3"/>
      <c r="BB75" s="3"/>
      <c r="BC75" s="3"/>
      <c r="BD75" s="3"/>
      <c r="BE75" s="3"/>
      <c r="BG75" s="3"/>
      <c r="BH75" s="3"/>
      <c r="BI75" s="3"/>
      <c r="BJ75" s="3"/>
      <c r="BK75" s="3"/>
      <c r="BL75" s="3"/>
      <c r="BN75" s="3"/>
      <c r="BO75" s="3"/>
      <c r="BP75" s="3"/>
      <c r="BQ75" s="3"/>
      <c r="BR75" s="3"/>
      <c r="BS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N75" s="3"/>
    </row>
    <row r="76" spans="1:95" x14ac:dyDescent="0.25">
      <c r="C76" s="217" t="s">
        <v>25</v>
      </c>
      <c r="D76" s="217"/>
      <c r="E76" s="217"/>
      <c r="F76" s="217"/>
      <c r="G76" s="217"/>
      <c r="H76" s="217"/>
      <c r="I76" s="24"/>
      <c r="J76" s="217" t="s">
        <v>24</v>
      </c>
      <c r="K76" s="217"/>
      <c r="L76" s="217"/>
      <c r="M76" s="217"/>
      <c r="N76" s="217"/>
      <c r="O76" s="217"/>
      <c r="P76" s="24"/>
      <c r="Q76" s="217" t="s">
        <v>26</v>
      </c>
      <c r="R76" s="217"/>
      <c r="S76" s="217"/>
      <c r="T76" s="217"/>
      <c r="U76" s="217"/>
      <c r="V76" s="217"/>
      <c r="W76" s="217"/>
      <c r="X76" s="217" t="s">
        <v>27</v>
      </c>
      <c r="Y76" s="217"/>
      <c r="Z76" s="217"/>
      <c r="AA76" s="217"/>
      <c r="AB76" s="217"/>
      <c r="AC76" s="217"/>
      <c r="AD76" s="217"/>
      <c r="AE76" s="217" t="s">
        <v>23</v>
      </c>
      <c r="AF76" s="217"/>
      <c r="AG76" s="217"/>
      <c r="AH76" s="217"/>
      <c r="AI76" s="217"/>
      <c r="AJ76" s="217"/>
      <c r="AK76" s="217"/>
      <c r="AL76" s="24"/>
      <c r="AM76" s="24"/>
      <c r="AN76" s="24" t="s">
        <v>35</v>
      </c>
      <c r="AO76" s="24"/>
      <c r="AP76" s="24"/>
      <c r="AQ76" s="24"/>
      <c r="AR76" s="24"/>
      <c r="AS76" s="24"/>
      <c r="AT76" s="24"/>
      <c r="AU76" s="24" t="s">
        <v>22</v>
      </c>
      <c r="AV76" s="24"/>
      <c r="AW76" s="24"/>
      <c r="AX76" s="24"/>
      <c r="AY76" s="24"/>
      <c r="AZ76" s="217" t="s">
        <v>21</v>
      </c>
      <c r="BA76" s="217"/>
      <c r="BB76" s="217"/>
      <c r="BC76" s="217"/>
      <c r="BD76" s="217"/>
      <c r="BE76" s="217"/>
      <c r="BG76" s="218" t="s">
        <v>20</v>
      </c>
      <c r="BH76" s="218"/>
      <c r="BI76" s="218"/>
      <c r="BJ76" s="218"/>
      <c r="BK76" s="218"/>
      <c r="BL76" s="218"/>
      <c r="BN76" s="218" t="s">
        <v>19</v>
      </c>
      <c r="BO76" s="218"/>
      <c r="BP76" s="218"/>
      <c r="BQ76" s="218"/>
      <c r="BR76" s="218"/>
      <c r="BS76" s="218"/>
      <c r="BT76" s="24"/>
      <c r="BU76" s="218" t="s">
        <v>18</v>
      </c>
      <c r="BV76" s="218"/>
      <c r="BW76" s="218"/>
      <c r="BX76" s="218"/>
      <c r="BY76" s="218"/>
      <c r="BZ76" s="218"/>
      <c r="CA76" s="24"/>
      <c r="CB76" s="218" t="s">
        <v>154</v>
      </c>
      <c r="CC76" s="218"/>
      <c r="CD76" s="218"/>
      <c r="CE76" s="218"/>
      <c r="CF76" s="218"/>
      <c r="CG76" s="218"/>
      <c r="CI76" s="218" t="s">
        <v>17</v>
      </c>
      <c r="CJ76" s="218"/>
      <c r="CK76" s="218"/>
      <c r="CL76" s="218"/>
      <c r="CM76" s="218"/>
      <c r="CN76" s="218"/>
    </row>
    <row r="77" spans="1:95" ht="15" customHeight="1" x14ac:dyDescent="0.25">
      <c r="A77" s="216" t="str">
        <f>'WHITE HOUSE'!A77</f>
        <v>WK1(Jan 00 -Jan 00)</v>
      </c>
      <c r="B77" t="s">
        <v>16</v>
      </c>
      <c r="C77" s="2" t="s">
        <v>15</v>
      </c>
      <c r="D77" s="2" t="s">
        <v>14</v>
      </c>
      <c r="E77" s="2" t="s">
        <v>13</v>
      </c>
      <c r="F77" s="2" t="s">
        <v>12</v>
      </c>
      <c r="G77" s="2" t="s">
        <v>32</v>
      </c>
      <c r="H77" s="2" t="s">
        <v>11</v>
      </c>
      <c r="J77" s="2" t="s">
        <v>15</v>
      </c>
      <c r="K77" s="2" t="s">
        <v>14</v>
      </c>
      <c r="L77" s="2" t="s">
        <v>13</v>
      </c>
      <c r="M77" s="2" t="s">
        <v>12</v>
      </c>
      <c r="N77" s="2" t="s">
        <v>32</v>
      </c>
      <c r="O77" s="2" t="s">
        <v>11</v>
      </c>
      <c r="Q77" s="2" t="s">
        <v>15</v>
      </c>
      <c r="R77" s="2" t="s">
        <v>14</v>
      </c>
      <c r="S77" s="2" t="s">
        <v>13</v>
      </c>
      <c r="T77" s="2" t="s">
        <v>12</v>
      </c>
      <c r="U77" s="2" t="s">
        <v>32</v>
      </c>
      <c r="V77" s="2" t="s">
        <v>11</v>
      </c>
      <c r="X77" s="2" t="s">
        <v>15</v>
      </c>
      <c r="Y77" s="2" t="s">
        <v>14</v>
      </c>
      <c r="Z77" s="2" t="s">
        <v>13</v>
      </c>
      <c r="AA77" s="2" t="s">
        <v>12</v>
      </c>
      <c r="AB77" s="2" t="s">
        <v>32</v>
      </c>
      <c r="AC77" s="2" t="s">
        <v>11</v>
      </c>
      <c r="AE77" s="2" t="s">
        <v>15</v>
      </c>
      <c r="AF77" s="2" t="s">
        <v>14</v>
      </c>
      <c r="AG77" s="2" t="s">
        <v>13</v>
      </c>
      <c r="AH77" s="2" t="s">
        <v>12</v>
      </c>
      <c r="AI77" s="2" t="s">
        <v>32</v>
      </c>
      <c r="AJ77" s="2" t="s">
        <v>11</v>
      </c>
      <c r="AL77" s="2" t="s">
        <v>15</v>
      </c>
      <c r="AM77" s="2" t="s">
        <v>14</v>
      </c>
      <c r="AN77" s="2" t="s">
        <v>13</v>
      </c>
      <c r="AO77" s="2" t="s">
        <v>12</v>
      </c>
      <c r="AP77" s="2" t="s">
        <v>32</v>
      </c>
      <c r="AQ77" s="2" t="s">
        <v>11</v>
      </c>
      <c r="AS77" s="2" t="s">
        <v>15</v>
      </c>
      <c r="AT77" s="2" t="s">
        <v>14</v>
      </c>
      <c r="AU77" s="2" t="s">
        <v>13</v>
      </c>
      <c r="AV77" s="2" t="s">
        <v>12</v>
      </c>
      <c r="AW77" s="2" t="s">
        <v>32</v>
      </c>
      <c r="AX77" s="2" t="s">
        <v>11</v>
      </c>
      <c r="AZ77" s="2" t="s">
        <v>15</v>
      </c>
      <c r="BA77" s="2" t="s">
        <v>14</v>
      </c>
      <c r="BB77" s="2" t="s">
        <v>13</v>
      </c>
      <c r="BC77" s="2" t="s">
        <v>12</v>
      </c>
      <c r="BD77" s="2" t="s">
        <v>32</v>
      </c>
      <c r="BE77" s="2" t="s">
        <v>11</v>
      </c>
      <c r="BG77" s="2" t="s">
        <v>15</v>
      </c>
      <c r="BH77" s="2" t="s">
        <v>14</v>
      </c>
      <c r="BI77" s="2" t="s">
        <v>13</v>
      </c>
      <c r="BJ77" s="2" t="s">
        <v>12</v>
      </c>
      <c r="BK77" s="2" t="s">
        <v>32</v>
      </c>
      <c r="BL77" s="2" t="s">
        <v>11</v>
      </c>
      <c r="BN77" s="2" t="s">
        <v>15</v>
      </c>
      <c r="BO77" s="2" t="s">
        <v>14</v>
      </c>
      <c r="BP77" s="2" t="s">
        <v>13</v>
      </c>
      <c r="BQ77" s="2" t="s">
        <v>12</v>
      </c>
      <c r="BR77" s="2" t="s">
        <v>32</v>
      </c>
      <c r="BS77" s="2" t="s">
        <v>11</v>
      </c>
      <c r="BT77" s="6"/>
      <c r="BU77" s="2" t="s">
        <v>15</v>
      </c>
      <c r="BV77" s="2" t="s">
        <v>14</v>
      </c>
      <c r="BW77" s="2" t="s">
        <v>13</v>
      </c>
      <c r="BX77" s="2" t="s">
        <v>12</v>
      </c>
      <c r="BY77" s="2" t="s">
        <v>32</v>
      </c>
      <c r="BZ77" s="2" t="s">
        <v>11</v>
      </c>
      <c r="CB77" s="2" t="s">
        <v>15</v>
      </c>
      <c r="CC77" s="2" t="s">
        <v>14</v>
      </c>
      <c r="CD77" s="2" t="s">
        <v>13</v>
      </c>
      <c r="CE77" s="2" t="s">
        <v>12</v>
      </c>
      <c r="CF77" s="2" t="s">
        <v>32</v>
      </c>
      <c r="CG77" s="2" t="s">
        <v>11</v>
      </c>
      <c r="CI77" s="2" t="s">
        <v>15</v>
      </c>
      <c r="CJ77" s="2" t="s">
        <v>14</v>
      </c>
      <c r="CK77" s="2" t="s">
        <v>13</v>
      </c>
      <c r="CL77" s="2" t="s">
        <v>12</v>
      </c>
      <c r="CM77" s="2" t="s">
        <v>33</v>
      </c>
      <c r="CN77" s="2" t="s">
        <v>11</v>
      </c>
      <c r="CP77" s="7" t="s">
        <v>25</v>
      </c>
      <c r="CQ77" s="26">
        <f>'STAFF BUILDING  '!CQ77+'WHITE HOUSE'!CQ77</f>
        <v>0</v>
      </c>
    </row>
    <row r="78" spans="1:95" x14ac:dyDescent="0.25">
      <c r="A78" s="216"/>
      <c r="C78" s="2">
        <v>700</v>
      </c>
      <c r="D78" s="2">
        <v>700</v>
      </c>
      <c r="E78" s="2">
        <v>1100</v>
      </c>
      <c r="F78" s="2">
        <v>1100</v>
      </c>
      <c r="G78" s="2">
        <v>100</v>
      </c>
      <c r="H78" s="2">
        <v>1400</v>
      </c>
      <c r="J78" s="2">
        <v>700</v>
      </c>
      <c r="K78" s="2">
        <v>700</v>
      </c>
      <c r="L78" s="2">
        <v>1100</v>
      </c>
      <c r="M78" s="2">
        <v>1100</v>
      </c>
      <c r="N78" s="2">
        <v>100</v>
      </c>
      <c r="O78" s="2">
        <v>1400</v>
      </c>
      <c r="Q78" s="2">
        <v>700</v>
      </c>
      <c r="R78" s="2">
        <v>700</v>
      </c>
      <c r="S78" s="2">
        <v>1100</v>
      </c>
      <c r="T78" s="2">
        <v>1100</v>
      </c>
      <c r="U78" s="2">
        <v>100</v>
      </c>
      <c r="V78" s="2">
        <v>1400</v>
      </c>
      <c r="X78" s="2">
        <v>700</v>
      </c>
      <c r="Y78" s="2">
        <v>700</v>
      </c>
      <c r="Z78" s="2">
        <v>1100</v>
      </c>
      <c r="AA78" s="2">
        <v>1100</v>
      </c>
      <c r="AB78" s="2">
        <v>100</v>
      </c>
      <c r="AC78" s="2">
        <v>1400</v>
      </c>
      <c r="AE78" s="2">
        <v>700</v>
      </c>
      <c r="AF78" s="2">
        <v>700</v>
      </c>
      <c r="AG78" s="2">
        <v>1100</v>
      </c>
      <c r="AH78" s="2">
        <v>1100</v>
      </c>
      <c r="AI78" s="2">
        <v>100</v>
      </c>
      <c r="AJ78" s="2">
        <v>1400</v>
      </c>
      <c r="AL78" s="2">
        <v>700</v>
      </c>
      <c r="AM78" s="2">
        <v>700</v>
      </c>
      <c r="AN78" s="2">
        <v>1100</v>
      </c>
      <c r="AO78" s="2">
        <v>1100</v>
      </c>
      <c r="AP78" s="2">
        <v>100</v>
      </c>
      <c r="AQ78" s="2">
        <v>1400</v>
      </c>
      <c r="AS78" s="2">
        <v>700</v>
      </c>
      <c r="AT78" s="2">
        <v>700</v>
      </c>
      <c r="AU78" s="2">
        <v>1100</v>
      </c>
      <c r="AV78" s="2">
        <v>1100</v>
      </c>
      <c r="AW78" s="2">
        <v>100</v>
      </c>
      <c r="AX78" s="2">
        <v>1400</v>
      </c>
      <c r="AZ78" s="2">
        <v>700</v>
      </c>
      <c r="BA78" s="2">
        <v>700</v>
      </c>
      <c r="BB78" s="2">
        <v>1100</v>
      </c>
      <c r="BC78" s="2">
        <v>1100</v>
      </c>
      <c r="BD78" s="2">
        <v>100</v>
      </c>
      <c r="BE78" s="2">
        <v>1400</v>
      </c>
      <c r="BG78" s="2">
        <v>700</v>
      </c>
      <c r="BH78" s="2">
        <v>700</v>
      </c>
      <c r="BI78" s="2">
        <v>1100</v>
      </c>
      <c r="BJ78" s="2">
        <v>1100</v>
      </c>
      <c r="BK78" s="2">
        <v>100</v>
      </c>
      <c r="BL78" s="2">
        <v>1400</v>
      </c>
      <c r="BN78" s="2">
        <v>700</v>
      </c>
      <c r="BO78" s="2">
        <v>700</v>
      </c>
      <c r="BP78" s="2">
        <v>1100</v>
      </c>
      <c r="BQ78" s="2">
        <v>1100</v>
      </c>
      <c r="BR78" s="2">
        <v>100</v>
      </c>
      <c r="BS78" s="2">
        <v>1400</v>
      </c>
      <c r="BT78" s="6"/>
      <c r="BU78" s="2">
        <v>700</v>
      </c>
      <c r="BV78" s="2">
        <v>700</v>
      </c>
      <c r="BW78" s="2">
        <v>1100</v>
      </c>
      <c r="BX78" s="2">
        <v>1100</v>
      </c>
      <c r="BY78" s="2">
        <v>100</v>
      </c>
      <c r="BZ78" s="2">
        <v>1400</v>
      </c>
      <c r="CB78" s="2">
        <v>700</v>
      </c>
      <c r="CC78" s="2">
        <v>700</v>
      </c>
      <c r="CD78" s="2">
        <v>1100</v>
      </c>
      <c r="CE78" s="2">
        <v>1100</v>
      </c>
      <c r="CF78" s="2">
        <v>100</v>
      </c>
      <c r="CG78" s="2">
        <v>1400</v>
      </c>
      <c r="CI78" s="2">
        <v>700</v>
      </c>
      <c r="CJ78" s="2">
        <v>700</v>
      </c>
      <c r="CK78" s="2">
        <v>1100</v>
      </c>
      <c r="CL78" s="2">
        <v>1100</v>
      </c>
      <c r="CM78" s="2">
        <v>100</v>
      </c>
      <c r="CN78" s="2">
        <v>1400</v>
      </c>
      <c r="CP78" s="7" t="s">
        <v>24</v>
      </c>
      <c r="CQ78" s="26">
        <f>'STAFF BUILDING  '!CQ78+'WHITE HOUSE'!CQ78</f>
        <v>0</v>
      </c>
    </row>
    <row r="79" spans="1:95" x14ac:dyDescent="0.25">
      <c r="A79" s="216"/>
      <c r="B79" t="s">
        <v>10</v>
      </c>
      <c r="C79" s="2" t="str">
        <f>IFERROR('STAFF BUILDING  '!C79+'WHITE HOUSE'!C79,"")</f>
        <v/>
      </c>
      <c r="D79" s="2" t="str">
        <f>IFERROR('STAFF BUILDING  '!D79+'WHITE HOUSE'!D79,"")</f>
        <v/>
      </c>
      <c r="E79" s="2" t="str">
        <f>IFERROR('STAFF BUILDING  '!E79+'WHITE HOUSE'!E79,"")</f>
        <v/>
      </c>
      <c r="F79" s="2" t="str">
        <f>IFERROR('STAFF BUILDING  '!F79+'WHITE HOUSE'!F79,"")</f>
        <v/>
      </c>
      <c r="G79" s="2">
        <f>'STAFF BUILDING  '!G79+'WHITE HOUSE'!G79</f>
        <v>0</v>
      </c>
      <c r="H79" s="2">
        <f>'STAFF BUILDING  '!H79+'WHITE HOUSE'!H79</f>
        <v>0</v>
      </c>
      <c r="J79" s="2" t="str">
        <f>IFERROR('STAFF BUILDING  '!J79+'WHITE HOUSE'!J79,"")</f>
        <v/>
      </c>
      <c r="K79" s="2" t="str">
        <f>IFERROR('STAFF BUILDING  '!K79+'WHITE HOUSE'!K79,"")</f>
        <v/>
      </c>
      <c r="L79" s="2" t="str">
        <f>IFERROR('STAFF BUILDING  '!L79+'WHITE HOUSE'!L79,"")</f>
        <v/>
      </c>
      <c r="M79" s="2" t="str">
        <f>IFERROR('STAFF BUILDING  '!M79+'WHITE HOUSE'!M79,"")</f>
        <v/>
      </c>
      <c r="N79" s="2">
        <f>'STAFF BUILDING  '!N79+'WHITE HOUSE'!N79</f>
        <v>0</v>
      </c>
      <c r="O79" s="2">
        <f>'STAFF BUILDING  '!O79+'WHITE HOUSE'!O79</f>
        <v>0</v>
      </c>
      <c r="Q79" s="2" t="str">
        <f>IFERROR('STAFF BUILDING  '!Q79+'WHITE HOUSE'!Q79,"")</f>
        <v/>
      </c>
      <c r="R79" s="2" t="str">
        <f>IFERROR('STAFF BUILDING  '!R79+'WHITE HOUSE'!R79,"")</f>
        <v/>
      </c>
      <c r="S79" s="2" t="str">
        <f>IFERROR('STAFF BUILDING  '!S79+'WHITE HOUSE'!S79,"")</f>
        <v/>
      </c>
      <c r="T79" s="2" t="str">
        <f>IFERROR('STAFF BUILDING  '!T79+'WHITE HOUSE'!T79,"")</f>
        <v/>
      </c>
      <c r="U79" s="2">
        <f>'STAFF BUILDING  '!U79+'WHITE HOUSE'!U79</f>
        <v>0</v>
      </c>
      <c r="V79" s="2">
        <f>'STAFF BUILDING  '!V79+'WHITE HOUSE'!V79</f>
        <v>0</v>
      </c>
      <c r="X79" s="2">
        <f>IFERROR('STAFF BUILDING  '!X79+'WHITE HOUSE'!X79,"")</f>
        <v>0</v>
      </c>
      <c r="Y79" s="2">
        <f>IFERROR('STAFF BUILDING  '!Y79+'WHITE HOUSE'!Y79,"")</f>
        <v>0</v>
      </c>
      <c r="Z79" s="2">
        <f>IFERROR('STAFF BUILDING  '!Z79+'WHITE HOUSE'!Z79,"")</f>
        <v>0</v>
      </c>
      <c r="AA79" s="2">
        <f>IFERROR('STAFF BUILDING  '!AA79+'WHITE HOUSE'!AA79,"")</f>
        <v>0</v>
      </c>
      <c r="AB79" s="2">
        <f>'STAFF BUILDING  '!AB79+'WHITE HOUSE'!AB79</f>
        <v>0</v>
      </c>
      <c r="AC79" s="2">
        <f>'STAFF BUILDING  '!AC79+'WHITE HOUSE'!AC79</f>
        <v>0</v>
      </c>
      <c r="AE79" s="2" t="str">
        <f>IFERROR('STAFF BUILDING  '!AE79+'WHITE HOUSE'!AE79,"")</f>
        <v/>
      </c>
      <c r="AF79" s="2" t="str">
        <f>IFERROR('STAFF BUILDING  '!AF79+'WHITE HOUSE'!AF79,"")</f>
        <v/>
      </c>
      <c r="AG79" s="2" t="str">
        <f>IFERROR('STAFF BUILDING  '!AG79+'WHITE HOUSE'!AG79,"")</f>
        <v/>
      </c>
      <c r="AH79" s="2">
        <f>'STAFF BUILDING  '!AH79+'WHITE HOUSE'!AH79</f>
        <v>0</v>
      </c>
      <c r="AI79" s="2">
        <f>'STAFF BUILDING  '!AI79+'WHITE HOUSE'!AI79</f>
        <v>0</v>
      </c>
      <c r="AJ79" s="2">
        <f>'STAFF BUILDING  '!AJ79+'WHITE HOUSE'!AJ79</f>
        <v>0</v>
      </c>
      <c r="AL79" s="2" t="str">
        <f>IFERROR('STAFF BUILDING  '!AL79+'WHITE HOUSE'!AL79,"")</f>
        <v/>
      </c>
      <c r="AM79" s="2" t="str">
        <f>IFERROR('STAFF BUILDING  '!AM79+'WHITE HOUSE'!AM79,"")</f>
        <v/>
      </c>
      <c r="AN79" s="2" t="str">
        <f>IFERROR('STAFF BUILDING  '!AN79+'WHITE HOUSE'!AN79,"")</f>
        <v/>
      </c>
      <c r="AO79" s="2" t="str">
        <f>IFERROR('STAFF BUILDING  '!AO79+'WHITE HOUSE'!AO79,"")</f>
        <v/>
      </c>
      <c r="AP79" s="2">
        <f>'STAFF BUILDING  '!AP79+'WHITE HOUSE'!AP79</f>
        <v>0</v>
      </c>
      <c r="AQ79" s="2">
        <f>'STAFF BUILDING  '!AQ79+'WHITE HOUSE'!AQ79</f>
        <v>0</v>
      </c>
      <c r="AS79" s="2" t="str">
        <f>IFERROR('STAFF BUILDING  '!AS79+'WHITE HOUSE'!AS79,"")</f>
        <v/>
      </c>
      <c r="AT79" s="2" t="str">
        <f>IFERROR('STAFF BUILDING  '!AT79+'WHITE HOUSE'!AT79,"")</f>
        <v/>
      </c>
      <c r="AU79" s="2">
        <f>'STAFF BUILDING  '!AU79+'WHITE HOUSE'!AU79</f>
        <v>0</v>
      </c>
      <c r="AV79" s="2" t="str">
        <f>IFERROR('STAFF BUILDING  '!AV79+'WHITE HOUSE'!AV79,"")</f>
        <v/>
      </c>
      <c r="AW79" s="2">
        <f>'STAFF BUILDING  '!AW79+'WHITE HOUSE'!AW79</f>
        <v>0</v>
      </c>
      <c r="AX79" s="2">
        <f>'STAFF BUILDING  '!AX79+'WHITE HOUSE'!AX79</f>
        <v>0</v>
      </c>
      <c r="AZ79" s="2" t="str">
        <f>IFERROR('STAFF BUILDING  '!AZ79+'WHITE HOUSE'!AZ79,"")</f>
        <v/>
      </c>
      <c r="BA79" s="2" t="str">
        <f>IFERROR('STAFF BUILDING  '!BA79+'WHITE HOUSE'!BA79,"")</f>
        <v/>
      </c>
      <c r="BB79" s="2" t="str">
        <f>IFERROR('STAFF BUILDING  '!BB79+'WHITE HOUSE'!BB79,"")</f>
        <v/>
      </c>
      <c r="BC79" s="2" t="str">
        <f>IFERROR('STAFF BUILDING  '!BC79+'WHITE HOUSE'!BC79,"")</f>
        <v/>
      </c>
      <c r="BD79" s="2">
        <f>'STAFF BUILDING  '!BD79+'WHITE HOUSE'!BD79</f>
        <v>0</v>
      </c>
      <c r="BE79" s="2">
        <f>'STAFF BUILDING  '!BE79+'WHITE HOUSE'!BE79</f>
        <v>0</v>
      </c>
      <c r="BG79" s="2" t="str">
        <f>IFERROR('STAFF BUILDING  '!BG79+'WHITE HOUSE'!BG79,"")</f>
        <v/>
      </c>
      <c r="BH79" s="2" t="str">
        <f>IFERROR('STAFF BUILDING  '!BH79+'WHITE HOUSE'!BH79,"")</f>
        <v/>
      </c>
      <c r="BI79" s="2" t="str">
        <f>IFERROR('STAFF BUILDING  '!BI79+'WHITE HOUSE'!BI79,"")</f>
        <v/>
      </c>
      <c r="BJ79" s="2" t="str">
        <f>IFERROR('STAFF BUILDING  '!BJ79+'WHITE HOUSE'!BJ79,"")</f>
        <v/>
      </c>
      <c r="BK79" s="2">
        <f>'STAFF BUILDING  '!BK79+'WHITE HOUSE'!BK79</f>
        <v>0</v>
      </c>
      <c r="BL79" s="2">
        <f>'STAFF BUILDING  '!BL79+'WHITE HOUSE'!BL79</f>
        <v>0</v>
      </c>
      <c r="BN79" s="2" t="str">
        <f>IFERROR('STAFF BUILDING  '!BN79+'WHITE HOUSE'!BN79,"")</f>
        <v/>
      </c>
      <c r="BO79" s="2" t="str">
        <f>IFERROR('STAFF BUILDING  '!BO79+'WHITE HOUSE'!BO79,"")</f>
        <v/>
      </c>
      <c r="BP79" s="2" t="str">
        <f>IFERROR('STAFF BUILDING  '!BP79+'WHITE HOUSE'!BP79,"")</f>
        <v/>
      </c>
      <c r="BQ79" s="2" t="str">
        <f>IFERROR('STAFF BUILDING  '!BQ79+'WHITE HOUSE'!BQ79,"")</f>
        <v/>
      </c>
      <c r="BR79" s="2">
        <f>'STAFF BUILDING  '!BR79+'WHITE HOUSE'!BR79</f>
        <v>0</v>
      </c>
      <c r="BS79" s="2">
        <f>'STAFF BUILDING  '!BS79+'WHITE HOUSE'!BS79</f>
        <v>0</v>
      </c>
      <c r="BU79" s="2" t="str">
        <f>IFERROR('STAFF BUILDING  '!BU79+'WHITE HOUSE'!BU79,"")</f>
        <v/>
      </c>
      <c r="BV79" s="2" t="str">
        <f>IFERROR('STAFF BUILDING  '!BV79+'WHITE HOUSE'!BV79,"")</f>
        <v/>
      </c>
      <c r="BW79" s="2" t="str">
        <f>IFERROR('STAFF BUILDING  '!BW79+'WHITE HOUSE'!BW79,"")</f>
        <v/>
      </c>
      <c r="BX79" s="2" t="str">
        <f>IFERROR('STAFF BUILDING  '!BX79+'WHITE HOUSE'!BX79,"")</f>
        <v/>
      </c>
      <c r="BY79" s="2">
        <f>'STAFF BUILDING  '!BY79+'WHITE HOUSE'!BY79</f>
        <v>0</v>
      </c>
      <c r="BZ79" s="2">
        <f>'STAFF BUILDING  '!BZ79+'WHITE HOUSE'!BZ79</f>
        <v>0</v>
      </c>
      <c r="CB79" s="2">
        <f>'STAFF BUILDING  '!CB79+'WHITE HOUSE'!CB79</f>
        <v>0</v>
      </c>
      <c r="CC79" s="2">
        <f>'STAFF BUILDING  '!CC79+'WHITE HOUSE'!CC79</f>
        <v>0</v>
      </c>
      <c r="CD79" s="2">
        <f>'STAFF BUILDING  '!CD79+'WHITE HOUSE'!CD79</f>
        <v>0</v>
      </c>
      <c r="CE79" s="2">
        <f>'STAFF BUILDING  '!CE79+'WHITE HOUSE'!CE79</f>
        <v>0</v>
      </c>
      <c r="CF79" s="2">
        <f>'STAFF BUILDING  '!CF79+'WHITE HOUSE'!CF79</f>
        <v>0</v>
      </c>
      <c r="CG79" s="2">
        <f>'STAFF BUILDING  '!CG79+'WHITE HOUSE'!CG79</f>
        <v>0</v>
      </c>
      <c r="CI79" s="2">
        <f>'STAFF BUILDING  '!CI79+'WHITE HOUSE'!CI79</f>
        <v>0</v>
      </c>
      <c r="CJ79" s="2">
        <f>'STAFF BUILDING  '!CJ79+'WHITE HOUSE'!CJ79</f>
        <v>0</v>
      </c>
      <c r="CK79" s="2">
        <f>'STAFF BUILDING  '!CK79+'WHITE HOUSE'!CK79</f>
        <v>0</v>
      </c>
      <c r="CL79" s="2">
        <f>'STAFF BUILDING  '!CL79+'WHITE HOUSE'!CL79</f>
        <v>0</v>
      </c>
      <c r="CM79" s="2">
        <f>'STAFF BUILDING  '!CM79+'WHITE HOUSE'!CM79</f>
        <v>0</v>
      </c>
      <c r="CN79" s="2">
        <f>'STAFF BUILDING  '!CN79+'WHITE HOUSE'!CN79</f>
        <v>0</v>
      </c>
      <c r="CP79" s="7" t="s">
        <v>26</v>
      </c>
      <c r="CQ79" s="26">
        <f>'STAFF BUILDING  '!CQ79+'WHITE HOUSE'!CQ79</f>
        <v>0</v>
      </c>
    </row>
    <row r="80" spans="1:95" x14ac:dyDescent="0.25">
      <c r="A80" s="216"/>
      <c r="B80" t="s">
        <v>9</v>
      </c>
      <c r="C80" s="2" t="str">
        <f>IFERROR('STAFF BUILDING  '!C80+'WHITE HOUSE'!C80,"")</f>
        <v/>
      </c>
      <c r="D80" s="2" t="str">
        <f>IFERROR('STAFF BUILDING  '!D80+'WHITE HOUSE'!D80,"")</f>
        <v/>
      </c>
      <c r="E80" s="2" t="str">
        <f>IFERROR('STAFF BUILDING  '!E80+'WHITE HOUSE'!E80,"")</f>
        <v/>
      </c>
      <c r="F80" s="2" t="str">
        <f>IFERROR('STAFF BUILDING  '!F80+'WHITE HOUSE'!F80,"")</f>
        <v/>
      </c>
      <c r="G80" s="2">
        <f>'STAFF BUILDING  '!G80+'WHITE HOUSE'!G80</f>
        <v>0</v>
      </c>
      <c r="H80" s="2">
        <f>'STAFF BUILDING  '!H80+'WHITE HOUSE'!H80</f>
        <v>0</v>
      </c>
      <c r="J80" s="2" t="str">
        <f>IFERROR('STAFF BUILDING  '!J80+'WHITE HOUSE'!J80,"")</f>
        <v/>
      </c>
      <c r="K80" s="2" t="str">
        <f>IFERROR('STAFF BUILDING  '!K80+'WHITE HOUSE'!K80,"")</f>
        <v/>
      </c>
      <c r="L80" s="2" t="str">
        <f>IFERROR('STAFF BUILDING  '!L80+'WHITE HOUSE'!L80,"")</f>
        <v/>
      </c>
      <c r="M80" s="2" t="str">
        <f>IFERROR('STAFF BUILDING  '!M80+'WHITE HOUSE'!M80,"")</f>
        <v/>
      </c>
      <c r="N80" s="2">
        <f>'STAFF BUILDING  '!N80+'WHITE HOUSE'!N80</f>
        <v>0</v>
      </c>
      <c r="O80" s="2">
        <f>'STAFF BUILDING  '!O80+'WHITE HOUSE'!O80</f>
        <v>0</v>
      </c>
      <c r="Q80" s="2" t="str">
        <f>IFERROR('STAFF BUILDING  '!Q80+'WHITE HOUSE'!Q80,"")</f>
        <v/>
      </c>
      <c r="R80" s="2" t="str">
        <f>IFERROR('STAFF BUILDING  '!R80+'WHITE HOUSE'!R80,"")</f>
        <v/>
      </c>
      <c r="S80" s="2" t="str">
        <f>IFERROR('STAFF BUILDING  '!S80+'WHITE HOUSE'!S80,"")</f>
        <v/>
      </c>
      <c r="T80" s="2" t="str">
        <f>IFERROR('STAFF BUILDING  '!T80+'WHITE HOUSE'!T80,"")</f>
        <v/>
      </c>
      <c r="U80" s="2">
        <f>'STAFF BUILDING  '!U80+'WHITE HOUSE'!U80</f>
        <v>0</v>
      </c>
      <c r="V80" s="2">
        <f>'STAFF BUILDING  '!V80+'WHITE HOUSE'!V80</f>
        <v>0</v>
      </c>
      <c r="X80" s="2">
        <f>IFERROR('STAFF BUILDING  '!X80+'WHITE HOUSE'!X80,"")</f>
        <v>0</v>
      </c>
      <c r="Y80" s="2">
        <f>IFERROR('STAFF BUILDING  '!Y80+'WHITE HOUSE'!Y80,"")</f>
        <v>0</v>
      </c>
      <c r="Z80" s="2">
        <f>IFERROR('STAFF BUILDING  '!Z80+'WHITE HOUSE'!Z80,"")</f>
        <v>0</v>
      </c>
      <c r="AA80" s="2">
        <f>IFERROR('STAFF BUILDING  '!AA80+'WHITE HOUSE'!AA80,"")</f>
        <v>0</v>
      </c>
      <c r="AB80" s="2">
        <f>'STAFF BUILDING  '!AB80+'WHITE HOUSE'!AB80</f>
        <v>0</v>
      </c>
      <c r="AC80" s="2">
        <f>'STAFF BUILDING  '!AC80+'WHITE HOUSE'!AC80</f>
        <v>0</v>
      </c>
      <c r="AE80" s="2" t="str">
        <f>IFERROR('STAFF BUILDING  '!AE80+'WHITE HOUSE'!AE80,"")</f>
        <v/>
      </c>
      <c r="AF80" s="2" t="str">
        <f>IFERROR('STAFF BUILDING  '!AF80+'WHITE HOUSE'!AF80,"")</f>
        <v/>
      </c>
      <c r="AG80" s="2" t="str">
        <f>IFERROR('STAFF BUILDING  '!AG80+'WHITE HOUSE'!AG80,"")</f>
        <v/>
      </c>
      <c r="AH80" s="2">
        <f>'STAFF BUILDING  '!AH80+'WHITE HOUSE'!AH80</f>
        <v>0</v>
      </c>
      <c r="AI80" s="2">
        <f>'STAFF BUILDING  '!AI80+'WHITE HOUSE'!AI80</f>
        <v>0</v>
      </c>
      <c r="AJ80" s="2">
        <f>'STAFF BUILDING  '!AJ80+'WHITE HOUSE'!AJ80</f>
        <v>0</v>
      </c>
      <c r="AL80" s="2" t="str">
        <f>IFERROR('STAFF BUILDING  '!AL80+'WHITE HOUSE'!AL80,"")</f>
        <v/>
      </c>
      <c r="AM80" s="2" t="str">
        <f>IFERROR('STAFF BUILDING  '!AM80+'WHITE HOUSE'!AM80,"")</f>
        <v/>
      </c>
      <c r="AN80" s="2" t="str">
        <f>IFERROR('STAFF BUILDING  '!AN80+'WHITE HOUSE'!AN80,"")</f>
        <v/>
      </c>
      <c r="AO80" s="2" t="str">
        <f>IFERROR('STAFF BUILDING  '!AO80+'WHITE HOUSE'!AO80,"")</f>
        <v/>
      </c>
      <c r="AP80" s="2">
        <f>'STAFF BUILDING  '!AP80+'WHITE HOUSE'!AP80</f>
        <v>0</v>
      </c>
      <c r="AQ80" s="2">
        <f>'STAFF BUILDING  '!AQ80+'WHITE HOUSE'!AQ80</f>
        <v>0</v>
      </c>
      <c r="AS80" s="2" t="str">
        <f>IFERROR('STAFF BUILDING  '!AS80+'WHITE HOUSE'!AS80,"")</f>
        <v/>
      </c>
      <c r="AT80" s="2" t="str">
        <f>IFERROR('STAFF BUILDING  '!AT80+'WHITE HOUSE'!AT80,"")</f>
        <v/>
      </c>
      <c r="AU80" s="2">
        <f>'STAFF BUILDING  '!AU80+'WHITE HOUSE'!AU80</f>
        <v>0</v>
      </c>
      <c r="AV80" s="2" t="str">
        <f>IFERROR('STAFF BUILDING  '!AV80+'WHITE HOUSE'!AV80,"")</f>
        <v/>
      </c>
      <c r="AW80" s="2">
        <f>'STAFF BUILDING  '!AW80+'WHITE HOUSE'!AW80</f>
        <v>0</v>
      </c>
      <c r="AX80" s="2">
        <f>'STAFF BUILDING  '!AX80+'WHITE HOUSE'!AX80</f>
        <v>0</v>
      </c>
      <c r="AZ80" s="2" t="str">
        <f>IFERROR('STAFF BUILDING  '!AZ80+'WHITE HOUSE'!AZ80,"")</f>
        <v/>
      </c>
      <c r="BA80" s="2" t="str">
        <f>IFERROR('STAFF BUILDING  '!BA80+'WHITE HOUSE'!BA80,"")</f>
        <v/>
      </c>
      <c r="BB80" s="2" t="str">
        <f>IFERROR('STAFF BUILDING  '!BB80+'WHITE HOUSE'!BB80,"")</f>
        <v/>
      </c>
      <c r="BC80" s="2" t="str">
        <f>IFERROR('STAFF BUILDING  '!BC80+'WHITE HOUSE'!BC80,"")</f>
        <v/>
      </c>
      <c r="BD80" s="2">
        <f>'STAFF BUILDING  '!BD80+'WHITE HOUSE'!BD80</f>
        <v>0</v>
      </c>
      <c r="BE80" s="2">
        <f>'STAFF BUILDING  '!BE80+'WHITE HOUSE'!BE80</f>
        <v>0</v>
      </c>
      <c r="BG80" s="2" t="str">
        <f>IFERROR('STAFF BUILDING  '!BG80+'WHITE HOUSE'!BG80,"")</f>
        <v/>
      </c>
      <c r="BH80" s="2" t="str">
        <f>IFERROR('STAFF BUILDING  '!BH80+'WHITE HOUSE'!BH80,"")</f>
        <v/>
      </c>
      <c r="BI80" s="2" t="str">
        <f>IFERROR('STAFF BUILDING  '!BI80+'WHITE HOUSE'!BI80,"")</f>
        <v/>
      </c>
      <c r="BJ80" s="2" t="str">
        <f>IFERROR('STAFF BUILDING  '!BJ80+'WHITE HOUSE'!BJ80,"")</f>
        <v/>
      </c>
      <c r="BK80" s="2">
        <f>'STAFF BUILDING  '!BK80+'WHITE HOUSE'!BK80</f>
        <v>0</v>
      </c>
      <c r="BL80" s="2">
        <f>'STAFF BUILDING  '!BL80+'WHITE HOUSE'!BL80</f>
        <v>0</v>
      </c>
      <c r="BN80" s="2" t="str">
        <f>IFERROR('STAFF BUILDING  '!BN80+'WHITE HOUSE'!BN80,"")</f>
        <v/>
      </c>
      <c r="BO80" s="2" t="str">
        <f>IFERROR('STAFF BUILDING  '!BO80+'WHITE HOUSE'!BO80,"")</f>
        <v/>
      </c>
      <c r="BP80" s="2" t="str">
        <f>IFERROR('STAFF BUILDING  '!BP80+'WHITE HOUSE'!BP80,"")</f>
        <v/>
      </c>
      <c r="BQ80" s="2" t="str">
        <f>IFERROR('STAFF BUILDING  '!BQ80+'WHITE HOUSE'!BQ80,"")</f>
        <v/>
      </c>
      <c r="BR80" s="2">
        <f>'STAFF BUILDING  '!BR80+'WHITE HOUSE'!BR80</f>
        <v>0</v>
      </c>
      <c r="BS80" s="2">
        <f>'STAFF BUILDING  '!BS80+'WHITE HOUSE'!BS80</f>
        <v>0</v>
      </c>
      <c r="BU80" s="2" t="str">
        <f>IFERROR('STAFF BUILDING  '!BU80+'WHITE HOUSE'!BU80,"")</f>
        <v/>
      </c>
      <c r="BV80" s="2" t="str">
        <f>IFERROR('STAFF BUILDING  '!BV80+'WHITE HOUSE'!BV80,"")</f>
        <v/>
      </c>
      <c r="BW80" s="2" t="str">
        <f>IFERROR('STAFF BUILDING  '!BW80+'WHITE HOUSE'!BW80,"")</f>
        <v/>
      </c>
      <c r="BX80" s="2" t="str">
        <f>IFERROR('STAFF BUILDING  '!BX80+'WHITE HOUSE'!BX80,"")</f>
        <v/>
      </c>
      <c r="BY80" s="2">
        <f>'STAFF BUILDING  '!BY80+'WHITE HOUSE'!BY80</f>
        <v>0</v>
      </c>
      <c r="BZ80" s="2">
        <f>'STAFF BUILDING  '!BZ80+'WHITE HOUSE'!BZ80</f>
        <v>0</v>
      </c>
      <c r="CB80" s="2">
        <f>'STAFF BUILDING  '!CB80+'WHITE HOUSE'!CB80</f>
        <v>0</v>
      </c>
      <c r="CC80" s="2">
        <f>'STAFF BUILDING  '!CC80+'WHITE HOUSE'!CC80</f>
        <v>0</v>
      </c>
      <c r="CD80" s="2">
        <f>'STAFF BUILDING  '!CD80+'WHITE HOUSE'!CD80</f>
        <v>0</v>
      </c>
      <c r="CE80" s="2">
        <f>'STAFF BUILDING  '!CE80+'WHITE HOUSE'!CE80</f>
        <v>0</v>
      </c>
      <c r="CF80" s="2">
        <f>'STAFF BUILDING  '!CF80+'WHITE HOUSE'!CF80</f>
        <v>0</v>
      </c>
      <c r="CG80" s="2">
        <f>'STAFF BUILDING  '!CG80+'WHITE HOUSE'!CG80</f>
        <v>0</v>
      </c>
      <c r="CI80" s="2">
        <f>'STAFF BUILDING  '!CI80+'WHITE HOUSE'!CI80</f>
        <v>0</v>
      </c>
      <c r="CJ80" s="2">
        <f>'STAFF BUILDING  '!CJ80+'WHITE HOUSE'!CJ80</f>
        <v>0</v>
      </c>
      <c r="CK80" s="2">
        <f>'STAFF BUILDING  '!CK80+'WHITE HOUSE'!CK80</f>
        <v>0</v>
      </c>
      <c r="CL80" s="2">
        <f>'STAFF BUILDING  '!CL80+'WHITE HOUSE'!CL80</f>
        <v>0</v>
      </c>
      <c r="CM80" s="2">
        <f>'STAFF BUILDING  '!CM80+'WHITE HOUSE'!CM80</f>
        <v>0</v>
      </c>
      <c r="CN80" s="2">
        <f>'STAFF BUILDING  '!CN80+'WHITE HOUSE'!CN80</f>
        <v>0</v>
      </c>
      <c r="CP80" s="7" t="s">
        <v>27</v>
      </c>
      <c r="CQ80" s="26">
        <f>'STAFF BUILDING  '!CQ80+'WHITE HOUSE'!CQ80</f>
        <v>0</v>
      </c>
    </row>
    <row r="81" spans="1:95" x14ac:dyDescent="0.25">
      <c r="A81" s="216"/>
      <c r="B81" t="s">
        <v>8</v>
      </c>
      <c r="C81" s="2">
        <f>IFERROR('STAFF BUILDING  '!C81+'WHITE HOUSE'!C81,"")</f>
        <v>0</v>
      </c>
      <c r="D81" s="2">
        <f>IFERROR('STAFF BUILDING  '!D81+'WHITE HOUSE'!D81,"")</f>
        <v>0</v>
      </c>
      <c r="E81" s="2">
        <f>IFERROR('STAFF BUILDING  '!E81+'WHITE HOUSE'!E81,"")</f>
        <v>0</v>
      </c>
      <c r="F81" s="2">
        <f>IFERROR('STAFF BUILDING  '!F81+'WHITE HOUSE'!F81,"")</f>
        <v>0</v>
      </c>
      <c r="G81" s="2">
        <f>'STAFF BUILDING  '!G81+'WHITE HOUSE'!G81</f>
        <v>0</v>
      </c>
      <c r="H81" s="2">
        <f>'STAFF BUILDING  '!H81+'WHITE HOUSE'!H81</f>
        <v>0</v>
      </c>
      <c r="J81" s="2">
        <f>IFERROR('STAFF BUILDING  '!J81+'WHITE HOUSE'!J81,"")</f>
        <v>0</v>
      </c>
      <c r="K81" s="2">
        <f>IFERROR('STAFF BUILDING  '!K81+'WHITE HOUSE'!K81,"")</f>
        <v>0</v>
      </c>
      <c r="L81" s="2">
        <f>IFERROR('STAFF BUILDING  '!L81+'WHITE HOUSE'!L81,"")</f>
        <v>0</v>
      </c>
      <c r="M81" s="2">
        <f>IFERROR('STAFF BUILDING  '!M81+'WHITE HOUSE'!M81,"")</f>
        <v>0</v>
      </c>
      <c r="N81" s="2">
        <f>'STAFF BUILDING  '!N81+'WHITE HOUSE'!N81</f>
        <v>0</v>
      </c>
      <c r="O81" s="2">
        <f>'STAFF BUILDING  '!O81+'WHITE HOUSE'!O81</f>
        <v>0</v>
      </c>
      <c r="Q81" s="2">
        <f>IFERROR('STAFF BUILDING  '!Q81+'WHITE HOUSE'!Q81,"")</f>
        <v>0</v>
      </c>
      <c r="R81" s="2">
        <f>IFERROR('STAFF BUILDING  '!R81+'WHITE HOUSE'!R81,"")</f>
        <v>0</v>
      </c>
      <c r="S81" s="2">
        <f>IFERROR('STAFF BUILDING  '!S81+'WHITE HOUSE'!S81,"")</f>
        <v>0</v>
      </c>
      <c r="T81" s="2">
        <f>IFERROR('STAFF BUILDING  '!T81+'WHITE HOUSE'!T81,"")</f>
        <v>0</v>
      </c>
      <c r="U81" s="2">
        <f>'STAFF BUILDING  '!U81+'WHITE HOUSE'!U81</f>
        <v>0</v>
      </c>
      <c r="V81" s="2">
        <f>'STAFF BUILDING  '!V81+'WHITE HOUSE'!V81</f>
        <v>0</v>
      </c>
      <c r="X81" s="2">
        <f>IFERROR('STAFF BUILDING  '!X81+'WHITE HOUSE'!X81,"")</f>
        <v>0</v>
      </c>
      <c r="Y81" s="2">
        <f>IFERROR('STAFF BUILDING  '!Y81+'WHITE HOUSE'!Y81,"")</f>
        <v>0</v>
      </c>
      <c r="Z81" s="2">
        <f>IFERROR('STAFF BUILDING  '!Z81+'WHITE HOUSE'!Z81,"")</f>
        <v>0</v>
      </c>
      <c r="AA81" s="2">
        <f>IFERROR('STAFF BUILDING  '!AA81+'WHITE HOUSE'!AA81,"")</f>
        <v>0</v>
      </c>
      <c r="AB81" s="2">
        <f>'STAFF BUILDING  '!AB81+'WHITE HOUSE'!AB81</f>
        <v>0</v>
      </c>
      <c r="AC81" s="2">
        <f>'STAFF BUILDING  '!AC81+'WHITE HOUSE'!AC81</f>
        <v>0</v>
      </c>
      <c r="AE81" s="2">
        <f>IFERROR('STAFF BUILDING  '!AE81+'WHITE HOUSE'!AE81,"")</f>
        <v>0</v>
      </c>
      <c r="AF81" s="2">
        <f>IFERROR('STAFF BUILDING  '!AF81+'WHITE HOUSE'!AF81,"")</f>
        <v>0</v>
      </c>
      <c r="AG81" s="2">
        <f>IFERROR('STAFF BUILDING  '!AG81+'WHITE HOUSE'!AG81,"")</f>
        <v>0</v>
      </c>
      <c r="AH81" s="2">
        <f>'STAFF BUILDING  '!AH81+'WHITE HOUSE'!AH81</f>
        <v>0</v>
      </c>
      <c r="AI81" s="2">
        <f>'STAFF BUILDING  '!AI81+'WHITE HOUSE'!AI81</f>
        <v>0</v>
      </c>
      <c r="AJ81" s="2">
        <f>'STAFF BUILDING  '!AJ81+'WHITE HOUSE'!AJ81</f>
        <v>0</v>
      </c>
      <c r="AL81" s="2">
        <f>IFERROR('STAFF BUILDING  '!AL81+'WHITE HOUSE'!AL81,"")</f>
        <v>0</v>
      </c>
      <c r="AM81" s="2">
        <f>IFERROR('STAFF BUILDING  '!AM81+'WHITE HOUSE'!AM81,"")</f>
        <v>0</v>
      </c>
      <c r="AN81" s="2">
        <f>IFERROR('STAFF BUILDING  '!AN81+'WHITE HOUSE'!AN81,"")</f>
        <v>0</v>
      </c>
      <c r="AO81" s="2">
        <f>IFERROR('STAFF BUILDING  '!AO81+'WHITE HOUSE'!AO81,"")</f>
        <v>0</v>
      </c>
      <c r="AP81" s="2">
        <f>'STAFF BUILDING  '!AP81+'WHITE HOUSE'!AP81</f>
        <v>0</v>
      </c>
      <c r="AQ81" s="2">
        <f>'STAFF BUILDING  '!AQ81+'WHITE HOUSE'!AQ81</f>
        <v>0</v>
      </c>
      <c r="AS81" s="2">
        <f>IFERROR('STAFF BUILDING  '!AS81+'WHITE HOUSE'!AS81,"")</f>
        <v>0</v>
      </c>
      <c r="AT81" s="2">
        <f>IFERROR('STAFF BUILDING  '!AT81+'WHITE HOUSE'!AT81,"")</f>
        <v>0</v>
      </c>
      <c r="AU81" s="2">
        <f>'STAFF BUILDING  '!AU81+'WHITE HOUSE'!AU81</f>
        <v>0</v>
      </c>
      <c r="AV81" s="2">
        <f>IFERROR('STAFF BUILDING  '!AV81+'WHITE HOUSE'!AV81,"")</f>
        <v>0</v>
      </c>
      <c r="AW81" s="2">
        <f>'STAFF BUILDING  '!AW81+'WHITE HOUSE'!AW81</f>
        <v>0</v>
      </c>
      <c r="AX81" s="2">
        <f>'STAFF BUILDING  '!AX81+'WHITE HOUSE'!AX81</f>
        <v>0</v>
      </c>
      <c r="AZ81" s="2">
        <f>IFERROR('STAFF BUILDING  '!AZ81+'WHITE HOUSE'!AZ81,"")</f>
        <v>0</v>
      </c>
      <c r="BA81" s="2">
        <f>IFERROR('STAFF BUILDING  '!BA81+'WHITE HOUSE'!BA81,"")</f>
        <v>0</v>
      </c>
      <c r="BB81" s="2">
        <f>IFERROR('STAFF BUILDING  '!BB81+'WHITE HOUSE'!BB81,"")</f>
        <v>0</v>
      </c>
      <c r="BC81" s="2">
        <f>IFERROR('STAFF BUILDING  '!BC81+'WHITE HOUSE'!BC81,"")</f>
        <v>0</v>
      </c>
      <c r="BD81" s="2">
        <f>'STAFF BUILDING  '!BD81+'WHITE HOUSE'!BD81</f>
        <v>0</v>
      </c>
      <c r="BE81" s="2">
        <f>'STAFF BUILDING  '!BE81+'WHITE HOUSE'!BE81</f>
        <v>0</v>
      </c>
      <c r="BG81" s="2">
        <f>IFERROR('STAFF BUILDING  '!BG81+'WHITE HOUSE'!BG81,"")</f>
        <v>0</v>
      </c>
      <c r="BH81" s="2">
        <f>IFERROR('STAFF BUILDING  '!BH81+'WHITE HOUSE'!BH81,"")</f>
        <v>0</v>
      </c>
      <c r="BI81" s="2">
        <f>IFERROR('STAFF BUILDING  '!BI81+'WHITE HOUSE'!BI81,"")</f>
        <v>0</v>
      </c>
      <c r="BJ81" s="2">
        <f>IFERROR('STAFF BUILDING  '!BJ81+'WHITE HOUSE'!BJ81,"")</f>
        <v>0</v>
      </c>
      <c r="BK81" s="2">
        <f>'STAFF BUILDING  '!BK81+'WHITE HOUSE'!BK81</f>
        <v>0</v>
      </c>
      <c r="BL81" s="2">
        <f>'STAFF BUILDING  '!BL81+'WHITE HOUSE'!BL81</f>
        <v>0</v>
      </c>
      <c r="BN81" s="2">
        <f>IFERROR('STAFF BUILDING  '!BN81+'WHITE HOUSE'!BN81,"")</f>
        <v>0</v>
      </c>
      <c r="BO81" s="2">
        <f>IFERROR('STAFF BUILDING  '!BO81+'WHITE HOUSE'!BO81,"")</f>
        <v>0</v>
      </c>
      <c r="BP81" s="2">
        <f>IFERROR('STAFF BUILDING  '!BP81+'WHITE HOUSE'!BP81,"")</f>
        <v>0</v>
      </c>
      <c r="BQ81" s="2">
        <f>IFERROR('STAFF BUILDING  '!BQ81+'WHITE HOUSE'!BQ81,"")</f>
        <v>0</v>
      </c>
      <c r="BR81" s="2">
        <f>'STAFF BUILDING  '!BR81+'WHITE HOUSE'!BR81</f>
        <v>0</v>
      </c>
      <c r="BS81" s="2">
        <f>'STAFF BUILDING  '!BS81+'WHITE HOUSE'!BS81</f>
        <v>0</v>
      </c>
      <c r="BU81" s="2">
        <f>IFERROR('STAFF BUILDING  '!BU81+'WHITE HOUSE'!BU81,"")</f>
        <v>0</v>
      </c>
      <c r="BV81" s="2">
        <f>IFERROR('STAFF BUILDING  '!BV81+'WHITE HOUSE'!BV81,"")</f>
        <v>0</v>
      </c>
      <c r="BW81" s="2">
        <f>IFERROR('STAFF BUILDING  '!BW81+'WHITE HOUSE'!BW81,"")</f>
        <v>0</v>
      </c>
      <c r="BX81" s="2">
        <f>IFERROR('STAFF BUILDING  '!BX81+'WHITE HOUSE'!BX81,"")</f>
        <v>0</v>
      </c>
      <c r="BY81" s="2">
        <f>'STAFF BUILDING  '!BY81+'WHITE HOUSE'!BY81</f>
        <v>0</v>
      </c>
      <c r="BZ81" s="2">
        <f>'STAFF BUILDING  '!BZ81+'WHITE HOUSE'!BZ81</f>
        <v>0</v>
      </c>
      <c r="CB81" s="2">
        <f>'STAFF BUILDING  '!CB81+'WHITE HOUSE'!CB81</f>
        <v>0</v>
      </c>
      <c r="CC81" s="2">
        <f>'STAFF BUILDING  '!CC81+'WHITE HOUSE'!CC81</f>
        <v>0</v>
      </c>
      <c r="CD81" s="2">
        <f>'STAFF BUILDING  '!CD81+'WHITE HOUSE'!CD81</f>
        <v>0</v>
      </c>
      <c r="CE81" s="2">
        <f>'STAFF BUILDING  '!CE81+'WHITE HOUSE'!CE81</f>
        <v>0</v>
      </c>
      <c r="CF81" s="2">
        <f>'STAFF BUILDING  '!CF81+'WHITE HOUSE'!CF81</f>
        <v>0</v>
      </c>
      <c r="CG81" s="2">
        <f>'STAFF BUILDING  '!CG81+'WHITE HOUSE'!CG81</f>
        <v>0</v>
      </c>
      <c r="CI81" s="2">
        <f>'STAFF BUILDING  '!CI81+'WHITE HOUSE'!CI81</f>
        <v>0</v>
      </c>
      <c r="CJ81" s="2">
        <f>'STAFF BUILDING  '!CJ81+'WHITE HOUSE'!CJ81</f>
        <v>0</v>
      </c>
      <c r="CK81" s="2">
        <f>'STAFF BUILDING  '!CK81+'WHITE HOUSE'!CK81</f>
        <v>0</v>
      </c>
      <c r="CL81" s="2">
        <f>'STAFF BUILDING  '!CL81+'WHITE HOUSE'!CL81</f>
        <v>0</v>
      </c>
      <c r="CM81" s="2">
        <f>'STAFF BUILDING  '!CM81+'WHITE HOUSE'!CM81</f>
        <v>0</v>
      </c>
      <c r="CN81" s="2">
        <f>'STAFF BUILDING  '!CN81+'WHITE HOUSE'!CN81</f>
        <v>0</v>
      </c>
      <c r="CP81" s="7" t="s">
        <v>23</v>
      </c>
      <c r="CQ81" s="26">
        <f>'STAFF BUILDING  '!CQ81+'WHITE HOUSE'!CQ81</f>
        <v>0</v>
      </c>
    </row>
    <row r="82" spans="1:95" x14ac:dyDescent="0.25">
      <c r="A82" s="216"/>
      <c r="B82" t="s">
        <v>7</v>
      </c>
      <c r="C82" s="2">
        <f>IFERROR('STAFF BUILDING  '!C82+'WHITE HOUSE'!C82,"")</f>
        <v>0</v>
      </c>
      <c r="D82" s="2">
        <f>IFERROR('STAFF BUILDING  '!D82+'WHITE HOUSE'!D82,"")</f>
        <v>0</v>
      </c>
      <c r="E82" s="2">
        <f>IFERROR('STAFF BUILDING  '!E82+'WHITE HOUSE'!E82,"")</f>
        <v>0</v>
      </c>
      <c r="F82" s="2">
        <f>IFERROR('STAFF BUILDING  '!F82+'WHITE HOUSE'!F82,"")</f>
        <v>0</v>
      </c>
      <c r="G82" s="2">
        <f>'STAFF BUILDING  '!G82+'WHITE HOUSE'!G82</f>
        <v>0</v>
      </c>
      <c r="H82" s="2">
        <f>'STAFF BUILDING  '!H82+'WHITE HOUSE'!H82</f>
        <v>0</v>
      </c>
      <c r="J82" s="2">
        <f>IFERROR('STAFF BUILDING  '!J82+'WHITE HOUSE'!J82,"")</f>
        <v>0</v>
      </c>
      <c r="K82" s="2">
        <f>IFERROR('STAFF BUILDING  '!K82+'WHITE HOUSE'!K82,"")</f>
        <v>0</v>
      </c>
      <c r="L82" s="2">
        <f>IFERROR('STAFF BUILDING  '!L82+'WHITE HOUSE'!L82,"")</f>
        <v>0</v>
      </c>
      <c r="M82" s="2">
        <f>IFERROR('STAFF BUILDING  '!M82+'WHITE HOUSE'!M82,"")</f>
        <v>0</v>
      </c>
      <c r="N82" s="2">
        <f>'STAFF BUILDING  '!N82+'WHITE HOUSE'!N82</f>
        <v>0</v>
      </c>
      <c r="O82" s="2">
        <f>'STAFF BUILDING  '!O82+'WHITE HOUSE'!O82</f>
        <v>0</v>
      </c>
      <c r="Q82" s="2">
        <f>IFERROR('STAFF BUILDING  '!Q82+'WHITE HOUSE'!Q82,"")</f>
        <v>0</v>
      </c>
      <c r="R82" s="2">
        <f>IFERROR('STAFF BUILDING  '!R82+'WHITE HOUSE'!R82,"")</f>
        <v>0</v>
      </c>
      <c r="S82" s="2">
        <f>IFERROR('STAFF BUILDING  '!S82+'WHITE HOUSE'!S82,"")</f>
        <v>0</v>
      </c>
      <c r="T82" s="2">
        <f>IFERROR('STAFF BUILDING  '!T82+'WHITE HOUSE'!T82,"")</f>
        <v>0</v>
      </c>
      <c r="U82" s="2">
        <f>'STAFF BUILDING  '!U82+'WHITE HOUSE'!U82</f>
        <v>0</v>
      </c>
      <c r="V82" s="2">
        <f>'STAFF BUILDING  '!V82+'WHITE HOUSE'!V82</f>
        <v>0</v>
      </c>
      <c r="X82" s="2">
        <f>IFERROR('STAFF BUILDING  '!X82+'WHITE HOUSE'!X82,"")</f>
        <v>0</v>
      </c>
      <c r="Y82" s="2">
        <f>IFERROR('STAFF BUILDING  '!Y82+'WHITE HOUSE'!Y82,"")</f>
        <v>0</v>
      </c>
      <c r="Z82" s="2">
        <f>IFERROR('STAFF BUILDING  '!Z82+'WHITE HOUSE'!Z82,"")</f>
        <v>0</v>
      </c>
      <c r="AA82" s="2">
        <f>IFERROR('STAFF BUILDING  '!AA82+'WHITE HOUSE'!AA82,"")</f>
        <v>0</v>
      </c>
      <c r="AB82" s="2">
        <f>'STAFF BUILDING  '!AB82+'WHITE HOUSE'!AB82</f>
        <v>0</v>
      </c>
      <c r="AC82" s="2">
        <f>'STAFF BUILDING  '!AC82+'WHITE HOUSE'!AC82</f>
        <v>0</v>
      </c>
      <c r="AE82" s="2">
        <f>IFERROR('STAFF BUILDING  '!AE82+'WHITE HOUSE'!AE82,"")</f>
        <v>0</v>
      </c>
      <c r="AF82" s="2">
        <f>IFERROR('STAFF BUILDING  '!AF82+'WHITE HOUSE'!AF82,"")</f>
        <v>0</v>
      </c>
      <c r="AG82" s="2">
        <f>IFERROR('STAFF BUILDING  '!AG82+'WHITE HOUSE'!AG82,"")</f>
        <v>0</v>
      </c>
      <c r="AH82" s="2">
        <f>'STAFF BUILDING  '!AH82+'WHITE HOUSE'!AH82</f>
        <v>0</v>
      </c>
      <c r="AI82" s="2">
        <f>'STAFF BUILDING  '!AI82+'WHITE HOUSE'!AI82</f>
        <v>0</v>
      </c>
      <c r="AJ82" s="2">
        <f>'STAFF BUILDING  '!AJ82+'WHITE HOUSE'!AJ82</f>
        <v>0</v>
      </c>
      <c r="AL82" s="2">
        <f>IFERROR('STAFF BUILDING  '!AL82+'WHITE HOUSE'!AL82,"")</f>
        <v>0</v>
      </c>
      <c r="AM82" s="2">
        <f>IFERROR('STAFF BUILDING  '!AM82+'WHITE HOUSE'!AM82,"")</f>
        <v>0</v>
      </c>
      <c r="AN82" s="2">
        <f>IFERROR('STAFF BUILDING  '!AN82+'WHITE HOUSE'!AN82,"")</f>
        <v>0</v>
      </c>
      <c r="AO82" s="2">
        <f>IFERROR('STAFF BUILDING  '!AO82+'WHITE HOUSE'!AO82,"")</f>
        <v>0</v>
      </c>
      <c r="AP82" s="2">
        <f>'STAFF BUILDING  '!AP82+'WHITE HOUSE'!AP82</f>
        <v>0</v>
      </c>
      <c r="AQ82" s="2">
        <f>'STAFF BUILDING  '!AQ82+'WHITE HOUSE'!AQ82</f>
        <v>0</v>
      </c>
      <c r="AS82" s="2">
        <f>IFERROR('STAFF BUILDING  '!AS82+'WHITE HOUSE'!AS82,"")</f>
        <v>0</v>
      </c>
      <c r="AT82" s="2">
        <f>IFERROR('STAFF BUILDING  '!AT82+'WHITE HOUSE'!AT82,"")</f>
        <v>0</v>
      </c>
      <c r="AU82" s="2">
        <f>'STAFF BUILDING  '!AU82+'WHITE HOUSE'!AU82</f>
        <v>0</v>
      </c>
      <c r="AV82" s="2">
        <f>IFERROR('STAFF BUILDING  '!AV82+'WHITE HOUSE'!AV82,"")</f>
        <v>0</v>
      </c>
      <c r="AW82" s="2">
        <f>'STAFF BUILDING  '!AW82+'WHITE HOUSE'!AW82</f>
        <v>0</v>
      </c>
      <c r="AX82" s="2">
        <f>'STAFF BUILDING  '!AX82+'WHITE HOUSE'!AX82</f>
        <v>0</v>
      </c>
      <c r="AZ82" s="2">
        <f>IFERROR('STAFF BUILDING  '!AZ82+'WHITE HOUSE'!AZ82,"")</f>
        <v>0</v>
      </c>
      <c r="BA82" s="2">
        <f>IFERROR('STAFF BUILDING  '!BA82+'WHITE HOUSE'!BA82,"")</f>
        <v>0</v>
      </c>
      <c r="BB82" s="2">
        <f>IFERROR('STAFF BUILDING  '!BB82+'WHITE HOUSE'!BB82,"")</f>
        <v>0</v>
      </c>
      <c r="BC82" s="2">
        <f>IFERROR('STAFF BUILDING  '!BC82+'WHITE HOUSE'!BC82,"")</f>
        <v>0</v>
      </c>
      <c r="BD82" s="2">
        <f>'STAFF BUILDING  '!BD82+'WHITE HOUSE'!BD82</f>
        <v>0</v>
      </c>
      <c r="BE82" s="2">
        <f>'STAFF BUILDING  '!BE82+'WHITE HOUSE'!BE82</f>
        <v>0</v>
      </c>
      <c r="BG82" s="2">
        <f>IFERROR('STAFF BUILDING  '!BG82+'WHITE HOUSE'!BG82,"")</f>
        <v>0</v>
      </c>
      <c r="BH82" s="2">
        <f>IFERROR('STAFF BUILDING  '!BH82+'WHITE HOUSE'!BH82,"")</f>
        <v>0</v>
      </c>
      <c r="BI82" s="2">
        <f>IFERROR('STAFF BUILDING  '!BI82+'WHITE HOUSE'!BI82,"")</f>
        <v>0</v>
      </c>
      <c r="BJ82" s="2">
        <f>IFERROR('STAFF BUILDING  '!BJ82+'WHITE HOUSE'!BJ82,"")</f>
        <v>0</v>
      </c>
      <c r="BK82" s="2">
        <f>'STAFF BUILDING  '!BK82+'WHITE HOUSE'!BK82</f>
        <v>0</v>
      </c>
      <c r="BL82" s="2">
        <f>'STAFF BUILDING  '!BL82+'WHITE HOUSE'!BL82</f>
        <v>0</v>
      </c>
      <c r="BN82" s="2">
        <f>IFERROR('STAFF BUILDING  '!BN82+'WHITE HOUSE'!BN82,"")</f>
        <v>0</v>
      </c>
      <c r="BO82" s="2">
        <f>IFERROR('STAFF BUILDING  '!BO82+'WHITE HOUSE'!BO82,"")</f>
        <v>0</v>
      </c>
      <c r="BP82" s="2">
        <f>IFERROR('STAFF BUILDING  '!BP82+'WHITE HOUSE'!BP82,"")</f>
        <v>0</v>
      </c>
      <c r="BQ82" s="2">
        <f>IFERROR('STAFF BUILDING  '!BQ82+'WHITE HOUSE'!BQ82,"")</f>
        <v>0</v>
      </c>
      <c r="BR82" s="2">
        <f>'STAFF BUILDING  '!BR82+'WHITE HOUSE'!BR82</f>
        <v>0</v>
      </c>
      <c r="BS82" s="2">
        <f>'STAFF BUILDING  '!BS82+'WHITE HOUSE'!BS82</f>
        <v>0</v>
      </c>
      <c r="BU82" s="2">
        <f>IFERROR('STAFF BUILDING  '!BU82+'WHITE HOUSE'!BU82,"")</f>
        <v>0</v>
      </c>
      <c r="BV82" s="2">
        <f>IFERROR('STAFF BUILDING  '!BV82+'WHITE HOUSE'!BV82,"")</f>
        <v>0</v>
      </c>
      <c r="BW82" s="2">
        <f>IFERROR('STAFF BUILDING  '!BW82+'WHITE HOUSE'!BW82,"")</f>
        <v>0</v>
      </c>
      <c r="BX82" s="2">
        <f>IFERROR('STAFF BUILDING  '!BX82+'WHITE HOUSE'!BX82,"")</f>
        <v>0</v>
      </c>
      <c r="BY82" s="2">
        <f>'STAFF BUILDING  '!BY82+'WHITE HOUSE'!BY82</f>
        <v>0</v>
      </c>
      <c r="BZ82" s="2">
        <f>'STAFF BUILDING  '!BZ82+'WHITE HOUSE'!BZ82</f>
        <v>0</v>
      </c>
      <c r="CB82" s="2">
        <f>'STAFF BUILDING  '!CB82+'WHITE HOUSE'!CB82</f>
        <v>0</v>
      </c>
      <c r="CC82" s="2">
        <f>'STAFF BUILDING  '!CC82+'WHITE HOUSE'!CC82</f>
        <v>0</v>
      </c>
      <c r="CD82" s="2">
        <f>'STAFF BUILDING  '!CD82+'WHITE HOUSE'!CD82</f>
        <v>0</v>
      </c>
      <c r="CE82" s="2">
        <f>'STAFF BUILDING  '!CE82+'WHITE HOUSE'!CE82</f>
        <v>0</v>
      </c>
      <c r="CF82" s="2">
        <f>'STAFF BUILDING  '!CF82+'WHITE HOUSE'!CF82</f>
        <v>0</v>
      </c>
      <c r="CG82" s="2">
        <f>'STAFF BUILDING  '!CG82+'WHITE HOUSE'!CG82</f>
        <v>0</v>
      </c>
      <c r="CI82" s="2">
        <f>'STAFF BUILDING  '!CI82+'WHITE HOUSE'!CI82</f>
        <v>0</v>
      </c>
      <c r="CJ82" s="2">
        <f>'STAFF BUILDING  '!CJ82+'WHITE HOUSE'!CJ82</f>
        <v>0</v>
      </c>
      <c r="CK82" s="2">
        <f>'STAFF BUILDING  '!CK82+'WHITE HOUSE'!CK82</f>
        <v>0</v>
      </c>
      <c r="CL82" s="2">
        <f>'STAFF BUILDING  '!CL82+'WHITE HOUSE'!CL82</f>
        <v>0</v>
      </c>
      <c r="CM82" s="2">
        <f>'STAFF BUILDING  '!CM82+'WHITE HOUSE'!CM82</f>
        <v>0</v>
      </c>
      <c r="CN82" s="2">
        <f>'STAFF BUILDING  '!CN82+'WHITE HOUSE'!CN82</f>
        <v>0</v>
      </c>
      <c r="CP82" s="7" t="s">
        <v>35</v>
      </c>
      <c r="CQ82" s="26">
        <f>'STAFF BUILDING  '!CQ82+'WHITE HOUSE'!CQ82</f>
        <v>0</v>
      </c>
    </row>
    <row r="83" spans="1:95" x14ac:dyDescent="0.25">
      <c r="A83" s="216"/>
      <c r="B83" t="s">
        <v>6</v>
      </c>
      <c r="C83" s="2">
        <f>IFERROR('STAFF BUILDING  '!C83+'WHITE HOUSE'!C83,"")</f>
        <v>0</v>
      </c>
      <c r="D83" s="2">
        <f>IFERROR('STAFF BUILDING  '!D83+'WHITE HOUSE'!D83,"")</f>
        <v>0</v>
      </c>
      <c r="E83" s="2">
        <f>IFERROR('STAFF BUILDING  '!E83+'WHITE HOUSE'!E83,"")</f>
        <v>0</v>
      </c>
      <c r="F83" s="2">
        <f>IFERROR('STAFF BUILDING  '!F83+'WHITE HOUSE'!F83,"")</f>
        <v>0</v>
      </c>
      <c r="G83" s="2">
        <f>'STAFF BUILDING  '!G83+'WHITE HOUSE'!G83</f>
        <v>0</v>
      </c>
      <c r="H83" s="2">
        <f>'STAFF BUILDING  '!H83+'WHITE HOUSE'!H83</f>
        <v>0</v>
      </c>
      <c r="J83" s="2">
        <f>IFERROR('STAFF BUILDING  '!J83+'WHITE HOUSE'!J83,"")</f>
        <v>0</v>
      </c>
      <c r="K83" s="2">
        <f>IFERROR('STAFF BUILDING  '!K83+'WHITE HOUSE'!K83,"")</f>
        <v>0</v>
      </c>
      <c r="L83" s="2">
        <f>IFERROR('STAFF BUILDING  '!L83+'WHITE HOUSE'!L83,"")</f>
        <v>0</v>
      </c>
      <c r="M83" s="2">
        <f>IFERROR('STAFF BUILDING  '!M83+'WHITE HOUSE'!M83,"")</f>
        <v>0</v>
      </c>
      <c r="N83" s="2">
        <f>'STAFF BUILDING  '!N83+'WHITE HOUSE'!N83</f>
        <v>0</v>
      </c>
      <c r="O83" s="2">
        <f>'STAFF BUILDING  '!O83+'WHITE HOUSE'!O83</f>
        <v>0</v>
      </c>
      <c r="Q83" s="2">
        <f>IFERROR('STAFF BUILDING  '!Q83+'WHITE HOUSE'!Q83,"")</f>
        <v>0</v>
      </c>
      <c r="R83" s="2">
        <f>IFERROR('STAFF BUILDING  '!R83+'WHITE HOUSE'!R83,"")</f>
        <v>0</v>
      </c>
      <c r="S83" s="2">
        <f>IFERROR('STAFF BUILDING  '!S83+'WHITE HOUSE'!S83,"")</f>
        <v>0</v>
      </c>
      <c r="T83" s="2">
        <f>IFERROR('STAFF BUILDING  '!T83+'WHITE HOUSE'!T83,"")</f>
        <v>0</v>
      </c>
      <c r="U83" s="2">
        <f>'STAFF BUILDING  '!U83+'WHITE HOUSE'!U83</f>
        <v>0</v>
      </c>
      <c r="V83" s="2">
        <f>'STAFF BUILDING  '!V83+'WHITE HOUSE'!V83</f>
        <v>0</v>
      </c>
      <c r="X83" s="2">
        <f>IFERROR('STAFF BUILDING  '!X83+'WHITE HOUSE'!X83,"")</f>
        <v>0</v>
      </c>
      <c r="Y83" s="2">
        <f>IFERROR('STAFF BUILDING  '!Y83+'WHITE HOUSE'!Y83,"")</f>
        <v>0</v>
      </c>
      <c r="Z83" s="2">
        <f>IFERROR('STAFF BUILDING  '!Z83+'WHITE HOUSE'!Z83,"")</f>
        <v>0</v>
      </c>
      <c r="AA83" s="2">
        <f>IFERROR('STAFF BUILDING  '!AA83+'WHITE HOUSE'!AA83,"")</f>
        <v>0</v>
      </c>
      <c r="AB83" s="2">
        <f>'STAFF BUILDING  '!AB83+'WHITE HOUSE'!AB83</f>
        <v>0</v>
      </c>
      <c r="AC83" s="2">
        <f>'STAFF BUILDING  '!AC83+'WHITE HOUSE'!AC83</f>
        <v>0</v>
      </c>
      <c r="AE83" s="2">
        <f>IFERROR('STAFF BUILDING  '!AE83+'WHITE HOUSE'!AE83,"")</f>
        <v>0</v>
      </c>
      <c r="AF83" s="2">
        <f>IFERROR('STAFF BUILDING  '!AF83+'WHITE HOUSE'!AF83,"")</f>
        <v>0</v>
      </c>
      <c r="AG83" s="2">
        <f>IFERROR('STAFF BUILDING  '!AG83+'WHITE HOUSE'!AG83,"")</f>
        <v>0</v>
      </c>
      <c r="AH83" s="2">
        <f>'STAFF BUILDING  '!AH83+'WHITE HOUSE'!AH83</f>
        <v>0</v>
      </c>
      <c r="AI83" s="2">
        <f>'STAFF BUILDING  '!AI83+'WHITE HOUSE'!AI83</f>
        <v>0</v>
      </c>
      <c r="AJ83" s="2">
        <f>'STAFF BUILDING  '!AJ83+'WHITE HOUSE'!AJ83</f>
        <v>0</v>
      </c>
      <c r="AL83" s="2">
        <f>IFERROR('STAFF BUILDING  '!AL83+'WHITE HOUSE'!AL83,"")</f>
        <v>0</v>
      </c>
      <c r="AM83" s="2">
        <f>IFERROR('STAFF BUILDING  '!AM83+'WHITE HOUSE'!AM83,"")</f>
        <v>0</v>
      </c>
      <c r="AN83" s="2">
        <f>IFERROR('STAFF BUILDING  '!AN83+'WHITE HOUSE'!AN83,"")</f>
        <v>0</v>
      </c>
      <c r="AO83" s="2">
        <f>IFERROR('STAFF BUILDING  '!AO83+'WHITE HOUSE'!AO83,"")</f>
        <v>0</v>
      </c>
      <c r="AP83" s="2">
        <f>'STAFF BUILDING  '!AP83+'WHITE HOUSE'!AP83</f>
        <v>0</v>
      </c>
      <c r="AQ83" s="2">
        <f>'STAFF BUILDING  '!AQ83+'WHITE HOUSE'!AQ83</f>
        <v>0</v>
      </c>
      <c r="AS83" s="2">
        <f>IFERROR('STAFF BUILDING  '!AS83+'WHITE HOUSE'!AS83,"")</f>
        <v>0</v>
      </c>
      <c r="AT83" s="2">
        <f>IFERROR('STAFF BUILDING  '!AT83+'WHITE HOUSE'!AT83,"")</f>
        <v>0</v>
      </c>
      <c r="AU83" s="2">
        <f>'STAFF BUILDING  '!AU83+'WHITE HOUSE'!AU83</f>
        <v>0</v>
      </c>
      <c r="AV83" s="2">
        <f>IFERROR('STAFF BUILDING  '!AV83+'WHITE HOUSE'!AV83,"")</f>
        <v>0</v>
      </c>
      <c r="AW83" s="2">
        <f>'STAFF BUILDING  '!AW83+'WHITE HOUSE'!AW83</f>
        <v>0</v>
      </c>
      <c r="AX83" s="2">
        <f>'STAFF BUILDING  '!AX83+'WHITE HOUSE'!AX83</f>
        <v>0</v>
      </c>
      <c r="AZ83" s="2">
        <f>IFERROR('STAFF BUILDING  '!AZ83+'WHITE HOUSE'!AZ83,"")</f>
        <v>0</v>
      </c>
      <c r="BA83" s="2">
        <f>IFERROR('STAFF BUILDING  '!BA83+'WHITE HOUSE'!BA83,"")</f>
        <v>0</v>
      </c>
      <c r="BB83" s="2">
        <f>IFERROR('STAFF BUILDING  '!BB83+'WHITE HOUSE'!BB83,"")</f>
        <v>0</v>
      </c>
      <c r="BC83" s="2">
        <f>IFERROR('STAFF BUILDING  '!BC83+'WHITE HOUSE'!BC83,"")</f>
        <v>0</v>
      </c>
      <c r="BD83" s="2">
        <f>'STAFF BUILDING  '!BD83+'WHITE HOUSE'!BD83</f>
        <v>0</v>
      </c>
      <c r="BE83" s="2">
        <f>'STAFF BUILDING  '!BE83+'WHITE HOUSE'!BE83</f>
        <v>0</v>
      </c>
      <c r="BG83" s="2">
        <f>IFERROR('STAFF BUILDING  '!BG83+'WHITE HOUSE'!BG83,"")</f>
        <v>0</v>
      </c>
      <c r="BH83" s="2">
        <f>IFERROR('STAFF BUILDING  '!BH83+'WHITE HOUSE'!BH83,"")</f>
        <v>0</v>
      </c>
      <c r="BI83" s="2">
        <f>IFERROR('STAFF BUILDING  '!BI83+'WHITE HOUSE'!BI83,"")</f>
        <v>0</v>
      </c>
      <c r="BJ83" s="2">
        <f>IFERROR('STAFF BUILDING  '!BJ83+'WHITE HOUSE'!BJ83,"")</f>
        <v>0</v>
      </c>
      <c r="BK83" s="2">
        <f>'STAFF BUILDING  '!BK83+'WHITE HOUSE'!BK83</f>
        <v>0</v>
      </c>
      <c r="BL83" s="2">
        <f>'STAFF BUILDING  '!BL83+'WHITE HOUSE'!BL83</f>
        <v>0</v>
      </c>
      <c r="BN83" s="2">
        <f>IFERROR('STAFF BUILDING  '!BN83+'WHITE HOUSE'!BN83,"")</f>
        <v>0</v>
      </c>
      <c r="BO83" s="2">
        <f>IFERROR('STAFF BUILDING  '!BO83+'WHITE HOUSE'!BO83,"")</f>
        <v>0</v>
      </c>
      <c r="BP83" s="2">
        <f>IFERROR('STAFF BUILDING  '!BP83+'WHITE HOUSE'!BP83,"")</f>
        <v>0</v>
      </c>
      <c r="BQ83" s="2">
        <f>IFERROR('STAFF BUILDING  '!BQ83+'WHITE HOUSE'!BQ83,"")</f>
        <v>0</v>
      </c>
      <c r="BR83" s="2">
        <f>'STAFF BUILDING  '!BR83+'WHITE HOUSE'!BR83</f>
        <v>0</v>
      </c>
      <c r="BS83" s="2">
        <f>'STAFF BUILDING  '!BS83+'WHITE HOUSE'!BS83</f>
        <v>0</v>
      </c>
      <c r="BU83" s="2">
        <f>IFERROR('STAFF BUILDING  '!BU83+'WHITE HOUSE'!BU83,"")</f>
        <v>0</v>
      </c>
      <c r="BV83" s="2">
        <f>IFERROR('STAFF BUILDING  '!BV83+'WHITE HOUSE'!BV83,"")</f>
        <v>0</v>
      </c>
      <c r="BW83" s="2">
        <f>IFERROR('STAFF BUILDING  '!BW83+'WHITE HOUSE'!BW83,"")</f>
        <v>0</v>
      </c>
      <c r="BX83" s="2">
        <f>IFERROR('STAFF BUILDING  '!BX83+'WHITE HOUSE'!BX83,"")</f>
        <v>0</v>
      </c>
      <c r="BY83" s="2">
        <f>'STAFF BUILDING  '!BY83+'WHITE HOUSE'!BY83</f>
        <v>0</v>
      </c>
      <c r="BZ83" s="2">
        <f>'STAFF BUILDING  '!BZ83+'WHITE HOUSE'!BZ83</f>
        <v>0</v>
      </c>
      <c r="CB83" s="2">
        <f>'STAFF BUILDING  '!CB83+'WHITE HOUSE'!CB83</f>
        <v>0</v>
      </c>
      <c r="CC83" s="2">
        <f>'STAFF BUILDING  '!CC83+'WHITE HOUSE'!CC83</f>
        <v>0</v>
      </c>
      <c r="CD83" s="2">
        <f>'STAFF BUILDING  '!CD83+'WHITE HOUSE'!CD83</f>
        <v>0</v>
      </c>
      <c r="CE83" s="2">
        <f>'STAFF BUILDING  '!CE83+'WHITE HOUSE'!CE83</f>
        <v>0</v>
      </c>
      <c r="CF83" s="2">
        <f>'STAFF BUILDING  '!CF83+'WHITE HOUSE'!CF83</f>
        <v>0</v>
      </c>
      <c r="CG83" s="2">
        <f>'STAFF BUILDING  '!CG83+'WHITE HOUSE'!CG83</f>
        <v>0</v>
      </c>
      <c r="CI83" s="2">
        <f>'STAFF BUILDING  '!CI83+'WHITE HOUSE'!CI83</f>
        <v>0</v>
      </c>
      <c r="CJ83" s="2">
        <f>'STAFF BUILDING  '!CJ83+'WHITE HOUSE'!CJ83</f>
        <v>0</v>
      </c>
      <c r="CK83" s="2">
        <f>'STAFF BUILDING  '!CK83+'WHITE HOUSE'!CK83</f>
        <v>0</v>
      </c>
      <c r="CL83" s="2">
        <f>'STAFF BUILDING  '!CL83+'WHITE HOUSE'!CL83</f>
        <v>0</v>
      </c>
      <c r="CM83" s="2">
        <f>'STAFF BUILDING  '!CM83+'WHITE HOUSE'!CM83</f>
        <v>0</v>
      </c>
      <c r="CN83" s="2">
        <f>'STAFF BUILDING  '!CN83+'WHITE HOUSE'!CN83</f>
        <v>0</v>
      </c>
      <c r="CP83" s="7" t="s">
        <v>28</v>
      </c>
      <c r="CQ83" s="26">
        <f>'STAFF BUILDING  '!CQ83+'WHITE HOUSE'!CQ83</f>
        <v>0</v>
      </c>
    </row>
    <row r="84" spans="1:95" x14ac:dyDescent="0.25">
      <c r="A84" s="216"/>
      <c r="B84" t="s">
        <v>5</v>
      </c>
      <c r="C84" s="2">
        <f>IFERROR('STAFF BUILDING  '!C84+'WHITE HOUSE'!C84,"")</f>
        <v>0</v>
      </c>
      <c r="D84" s="2">
        <f>IFERROR('STAFF BUILDING  '!D84+'WHITE HOUSE'!D84,"")</f>
        <v>0</v>
      </c>
      <c r="E84" s="2">
        <f>IFERROR('STAFF BUILDING  '!E84+'WHITE HOUSE'!E84,"")</f>
        <v>0</v>
      </c>
      <c r="F84" s="2">
        <f>IFERROR('STAFF BUILDING  '!F84+'WHITE HOUSE'!F84,"")</f>
        <v>0</v>
      </c>
      <c r="G84" s="2">
        <f>'STAFF BUILDING  '!G84+'WHITE HOUSE'!G84</f>
        <v>0</v>
      </c>
      <c r="H84" s="2">
        <f>'STAFF BUILDING  '!H84+'WHITE HOUSE'!H84</f>
        <v>0</v>
      </c>
      <c r="J84" s="2">
        <f>IFERROR('STAFF BUILDING  '!J84+'WHITE HOUSE'!J84,"")</f>
        <v>0</v>
      </c>
      <c r="K84" s="2">
        <f>IFERROR('STAFF BUILDING  '!K84+'WHITE HOUSE'!K84,"")</f>
        <v>0</v>
      </c>
      <c r="L84" s="2">
        <f>IFERROR('STAFF BUILDING  '!L84+'WHITE HOUSE'!L84,"")</f>
        <v>0</v>
      </c>
      <c r="M84" s="2">
        <f>IFERROR('STAFF BUILDING  '!M84+'WHITE HOUSE'!M84,"")</f>
        <v>0</v>
      </c>
      <c r="N84" s="2">
        <f>'STAFF BUILDING  '!N84+'WHITE HOUSE'!N84</f>
        <v>0</v>
      </c>
      <c r="O84" s="2">
        <f>'STAFF BUILDING  '!O84+'WHITE HOUSE'!O84</f>
        <v>0</v>
      </c>
      <c r="Q84" s="2">
        <f>IFERROR('STAFF BUILDING  '!Q84+'WHITE HOUSE'!Q84,"")</f>
        <v>0</v>
      </c>
      <c r="R84" s="2">
        <f>IFERROR('STAFF BUILDING  '!R84+'WHITE HOUSE'!R84,"")</f>
        <v>0</v>
      </c>
      <c r="S84" s="2">
        <f>IFERROR('STAFF BUILDING  '!S84+'WHITE HOUSE'!S84,"")</f>
        <v>0</v>
      </c>
      <c r="T84" s="2">
        <f>IFERROR('STAFF BUILDING  '!T84+'WHITE HOUSE'!T84,"")</f>
        <v>0</v>
      </c>
      <c r="U84" s="2">
        <f>'STAFF BUILDING  '!U84+'WHITE HOUSE'!U84</f>
        <v>0</v>
      </c>
      <c r="V84" s="2">
        <f>'STAFF BUILDING  '!V84+'WHITE HOUSE'!V84</f>
        <v>0</v>
      </c>
      <c r="X84" s="2">
        <f>IFERROR('STAFF BUILDING  '!X84+'WHITE HOUSE'!X84,"")</f>
        <v>0</v>
      </c>
      <c r="Y84" s="2">
        <f>IFERROR('STAFF BUILDING  '!Y84+'WHITE HOUSE'!Y84,"")</f>
        <v>0</v>
      </c>
      <c r="Z84" s="2">
        <f>IFERROR('STAFF BUILDING  '!Z84+'WHITE HOUSE'!Z84,"")</f>
        <v>0</v>
      </c>
      <c r="AA84" s="2">
        <f>IFERROR('STAFF BUILDING  '!AA84+'WHITE HOUSE'!AA84,"")</f>
        <v>0</v>
      </c>
      <c r="AB84" s="2">
        <f>'STAFF BUILDING  '!AB84+'WHITE HOUSE'!AB84</f>
        <v>0</v>
      </c>
      <c r="AC84" s="2">
        <f>'STAFF BUILDING  '!AC84+'WHITE HOUSE'!AC84</f>
        <v>0</v>
      </c>
      <c r="AE84" s="2">
        <f>IFERROR('STAFF BUILDING  '!AE84+'WHITE HOUSE'!AE84,"")</f>
        <v>0</v>
      </c>
      <c r="AF84" s="2">
        <f>IFERROR('STAFF BUILDING  '!AF84+'WHITE HOUSE'!AF84,"")</f>
        <v>0</v>
      </c>
      <c r="AG84" s="2">
        <f>IFERROR('STAFF BUILDING  '!AG84+'WHITE HOUSE'!AG84,"")</f>
        <v>0</v>
      </c>
      <c r="AH84" s="2">
        <f>'STAFF BUILDING  '!AH84+'WHITE HOUSE'!AH84</f>
        <v>0</v>
      </c>
      <c r="AI84" s="2">
        <f>'STAFF BUILDING  '!AI84+'WHITE HOUSE'!AI84</f>
        <v>0</v>
      </c>
      <c r="AJ84" s="2">
        <f>'STAFF BUILDING  '!AJ84+'WHITE HOUSE'!AJ84</f>
        <v>0</v>
      </c>
      <c r="AL84" s="2">
        <f>IFERROR('STAFF BUILDING  '!AL84+'WHITE HOUSE'!AL84,"")</f>
        <v>0</v>
      </c>
      <c r="AM84" s="2">
        <f>IFERROR('STAFF BUILDING  '!AM84+'WHITE HOUSE'!AM84,"")</f>
        <v>0</v>
      </c>
      <c r="AN84" s="2">
        <f>IFERROR('STAFF BUILDING  '!AN84+'WHITE HOUSE'!AN84,"")</f>
        <v>0</v>
      </c>
      <c r="AO84" s="2">
        <f>IFERROR('STAFF BUILDING  '!AO84+'WHITE HOUSE'!AO84,"")</f>
        <v>0</v>
      </c>
      <c r="AP84" s="2">
        <f>'STAFF BUILDING  '!AP84+'WHITE HOUSE'!AP84</f>
        <v>0</v>
      </c>
      <c r="AQ84" s="2">
        <f>'STAFF BUILDING  '!AQ84+'WHITE HOUSE'!AQ84</f>
        <v>0</v>
      </c>
      <c r="AS84" s="2">
        <f>IFERROR('STAFF BUILDING  '!AS84+'WHITE HOUSE'!AS84,"")</f>
        <v>0</v>
      </c>
      <c r="AT84" s="2">
        <f>IFERROR('STAFF BUILDING  '!AT84+'WHITE HOUSE'!AT84,"")</f>
        <v>0</v>
      </c>
      <c r="AU84" s="2">
        <f>'STAFF BUILDING  '!AU84+'WHITE HOUSE'!AU84</f>
        <v>0</v>
      </c>
      <c r="AV84" s="2">
        <f>IFERROR('STAFF BUILDING  '!AV84+'WHITE HOUSE'!AV84,"")</f>
        <v>0</v>
      </c>
      <c r="AW84" s="2">
        <f>'STAFF BUILDING  '!AW84+'WHITE HOUSE'!AW84</f>
        <v>0</v>
      </c>
      <c r="AX84" s="2">
        <f>'STAFF BUILDING  '!AX84+'WHITE HOUSE'!AX84</f>
        <v>0</v>
      </c>
      <c r="AZ84" s="2">
        <f>IFERROR('STAFF BUILDING  '!AZ84+'WHITE HOUSE'!AZ84,"")</f>
        <v>0</v>
      </c>
      <c r="BA84" s="2">
        <f>IFERROR('STAFF BUILDING  '!BA84+'WHITE HOUSE'!BA84,"")</f>
        <v>0</v>
      </c>
      <c r="BB84" s="2">
        <f>IFERROR('STAFF BUILDING  '!BB84+'WHITE HOUSE'!BB84,"")</f>
        <v>0</v>
      </c>
      <c r="BC84" s="2">
        <f>IFERROR('STAFF BUILDING  '!BC84+'WHITE HOUSE'!BC84,"")</f>
        <v>0</v>
      </c>
      <c r="BD84" s="2">
        <f>'STAFF BUILDING  '!BD84+'WHITE HOUSE'!BD84</f>
        <v>0</v>
      </c>
      <c r="BE84" s="2">
        <f>'STAFF BUILDING  '!BE84+'WHITE HOUSE'!BE84</f>
        <v>0</v>
      </c>
      <c r="BG84" s="2">
        <f>IFERROR('STAFF BUILDING  '!BG84+'WHITE HOUSE'!BG84,"")</f>
        <v>0</v>
      </c>
      <c r="BH84" s="2">
        <f>IFERROR('STAFF BUILDING  '!BH84+'WHITE HOUSE'!BH84,"")</f>
        <v>0</v>
      </c>
      <c r="BI84" s="2">
        <f>IFERROR('STAFF BUILDING  '!BI84+'WHITE HOUSE'!BI84,"")</f>
        <v>0</v>
      </c>
      <c r="BJ84" s="2">
        <f>IFERROR('STAFF BUILDING  '!BJ84+'WHITE HOUSE'!BJ84,"")</f>
        <v>0</v>
      </c>
      <c r="BK84" s="2">
        <f>'STAFF BUILDING  '!BK84+'WHITE HOUSE'!BK84</f>
        <v>0</v>
      </c>
      <c r="BL84" s="2">
        <f>'STAFF BUILDING  '!BL84+'WHITE HOUSE'!BL84</f>
        <v>0</v>
      </c>
      <c r="BN84" s="2">
        <f>IFERROR('STAFF BUILDING  '!BN84+'WHITE HOUSE'!BN84,"")</f>
        <v>0</v>
      </c>
      <c r="BO84" s="2">
        <f>IFERROR('STAFF BUILDING  '!BO84+'WHITE HOUSE'!BO84,"")</f>
        <v>0</v>
      </c>
      <c r="BP84" s="2">
        <f>IFERROR('STAFF BUILDING  '!BP84+'WHITE HOUSE'!BP84,"")</f>
        <v>0</v>
      </c>
      <c r="BQ84" s="2">
        <f>IFERROR('STAFF BUILDING  '!BQ84+'WHITE HOUSE'!BQ84,"")</f>
        <v>0</v>
      </c>
      <c r="BR84" s="2">
        <f>'STAFF BUILDING  '!BR84+'WHITE HOUSE'!BR84</f>
        <v>0</v>
      </c>
      <c r="BS84" s="2">
        <f>'STAFF BUILDING  '!BS84+'WHITE HOUSE'!BS84</f>
        <v>0</v>
      </c>
      <c r="BU84" s="2">
        <f>IFERROR('STAFF BUILDING  '!BU84+'WHITE HOUSE'!BU84,"")</f>
        <v>0</v>
      </c>
      <c r="BV84" s="2">
        <f>IFERROR('STAFF BUILDING  '!BV84+'WHITE HOUSE'!BV84,"")</f>
        <v>0</v>
      </c>
      <c r="BW84" s="2">
        <f>IFERROR('STAFF BUILDING  '!BW84+'WHITE HOUSE'!BW84,"")</f>
        <v>0</v>
      </c>
      <c r="BX84" s="2">
        <f>IFERROR('STAFF BUILDING  '!BX84+'WHITE HOUSE'!BX84,"")</f>
        <v>0</v>
      </c>
      <c r="BY84" s="2">
        <f>'STAFF BUILDING  '!BY84+'WHITE HOUSE'!BY84</f>
        <v>0</v>
      </c>
      <c r="BZ84" s="2">
        <f>'STAFF BUILDING  '!BZ84+'WHITE HOUSE'!BZ84</f>
        <v>0</v>
      </c>
      <c r="CB84" s="2">
        <f>'STAFF BUILDING  '!CB84+'WHITE HOUSE'!CB84</f>
        <v>0</v>
      </c>
      <c r="CC84" s="2">
        <f>'STAFF BUILDING  '!CC84+'WHITE HOUSE'!CC84</f>
        <v>0</v>
      </c>
      <c r="CD84" s="2">
        <f>'STAFF BUILDING  '!CD84+'WHITE HOUSE'!CD84</f>
        <v>0</v>
      </c>
      <c r="CE84" s="2">
        <f>'STAFF BUILDING  '!CE84+'WHITE HOUSE'!CE84</f>
        <v>0</v>
      </c>
      <c r="CF84" s="2">
        <f>'STAFF BUILDING  '!CF84+'WHITE HOUSE'!CF84</f>
        <v>0</v>
      </c>
      <c r="CG84" s="2">
        <f>'STAFF BUILDING  '!CG84+'WHITE HOUSE'!CG84</f>
        <v>0</v>
      </c>
      <c r="CI84" s="2">
        <f>'STAFF BUILDING  '!CI84+'WHITE HOUSE'!CI84</f>
        <v>0</v>
      </c>
      <c r="CJ84" s="2">
        <f>'STAFF BUILDING  '!CJ84+'WHITE HOUSE'!CJ84</f>
        <v>0</v>
      </c>
      <c r="CK84" s="2">
        <f>'STAFF BUILDING  '!CK84+'WHITE HOUSE'!CK84</f>
        <v>0</v>
      </c>
      <c r="CL84" s="2">
        <f>'STAFF BUILDING  '!CL84+'WHITE HOUSE'!CL84</f>
        <v>0</v>
      </c>
      <c r="CM84" s="2">
        <f>'STAFF BUILDING  '!CM84+'WHITE HOUSE'!CM84</f>
        <v>0</v>
      </c>
      <c r="CN84" s="2">
        <f>'STAFF BUILDING  '!CN84+'WHITE HOUSE'!CN84</f>
        <v>0</v>
      </c>
      <c r="CP84" s="7" t="s">
        <v>21</v>
      </c>
      <c r="CQ84" s="26">
        <f>'STAFF BUILDING  '!CQ84+'WHITE HOUSE'!CQ84</f>
        <v>0</v>
      </c>
    </row>
    <row r="85" spans="1:95" x14ac:dyDescent="0.25">
      <c r="A85" s="216"/>
      <c r="B85" t="s">
        <v>4</v>
      </c>
      <c r="C85" s="2">
        <f>IFERROR('STAFF BUILDING  '!C85+'WHITE HOUSE'!C85,"")</f>
        <v>0</v>
      </c>
      <c r="D85" s="2">
        <f>IFERROR('STAFF BUILDING  '!D85+'WHITE HOUSE'!D85,"")</f>
        <v>0</v>
      </c>
      <c r="E85" s="2">
        <f>IFERROR('STAFF BUILDING  '!E85+'WHITE HOUSE'!E85,"")</f>
        <v>0</v>
      </c>
      <c r="F85" s="2">
        <f>IFERROR('STAFF BUILDING  '!F85+'WHITE HOUSE'!F85,"")</f>
        <v>0</v>
      </c>
      <c r="G85" s="2">
        <f>'STAFF BUILDING  '!G85+'WHITE HOUSE'!G85</f>
        <v>0</v>
      </c>
      <c r="H85" s="2">
        <f>'STAFF BUILDING  '!H85+'WHITE HOUSE'!H85</f>
        <v>0</v>
      </c>
      <c r="J85" s="2">
        <f>IFERROR('STAFF BUILDING  '!J85+'WHITE HOUSE'!J85,"")</f>
        <v>0</v>
      </c>
      <c r="K85" s="2">
        <f>IFERROR('STAFF BUILDING  '!K85+'WHITE HOUSE'!K85,"")</f>
        <v>0</v>
      </c>
      <c r="L85" s="2">
        <f>IFERROR('STAFF BUILDING  '!L85+'WHITE HOUSE'!L85,"")</f>
        <v>0</v>
      </c>
      <c r="M85" s="2">
        <f>IFERROR('STAFF BUILDING  '!M85+'WHITE HOUSE'!M85,"")</f>
        <v>0</v>
      </c>
      <c r="N85" s="2">
        <f>'STAFF BUILDING  '!N85+'WHITE HOUSE'!N85</f>
        <v>0</v>
      </c>
      <c r="O85" s="2">
        <f>'STAFF BUILDING  '!O85+'WHITE HOUSE'!O85</f>
        <v>0</v>
      </c>
      <c r="Q85" s="2">
        <f>IFERROR('STAFF BUILDING  '!Q85+'WHITE HOUSE'!Q85,"")</f>
        <v>0</v>
      </c>
      <c r="R85" s="2">
        <f>IFERROR('STAFF BUILDING  '!R85+'WHITE HOUSE'!R85,"")</f>
        <v>0</v>
      </c>
      <c r="S85" s="2">
        <f>IFERROR('STAFF BUILDING  '!S85+'WHITE HOUSE'!S85,"")</f>
        <v>0</v>
      </c>
      <c r="T85" s="2">
        <f>IFERROR('STAFF BUILDING  '!T85+'WHITE HOUSE'!T85,"")</f>
        <v>0</v>
      </c>
      <c r="U85" s="2">
        <f>'STAFF BUILDING  '!U85+'WHITE HOUSE'!U85</f>
        <v>0</v>
      </c>
      <c r="V85" s="2">
        <f>'STAFF BUILDING  '!V85+'WHITE HOUSE'!V85</f>
        <v>0</v>
      </c>
      <c r="X85" s="2">
        <f>IFERROR('STAFF BUILDING  '!X85+'WHITE HOUSE'!X85,"")</f>
        <v>0</v>
      </c>
      <c r="Y85" s="2">
        <f>IFERROR('STAFF BUILDING  '!Y85+'WHITE HOUSE'!Y85,"")</f>
        <v>0</v>
      </c>
      <c r="Z85" s="2">
        <f>IFERROR('STAFF BUILDING  '!Z85+'WHITE HOUSE'!Z85,"")</f>
        <v>0</v>
      </c>
      <c r="AA85" s="2">
        <f>IFERROR('STAFF BUILDING  '!AA85+'WHITE HOUSE'!AA85,"")</f>
        <v>0</v>
      </c>
      <c r="AB85" s="2">
        <f>'STAFF BUILDING  '!AB85+'WHITE HOUSE'!AB85</f>
        <v>0</v>
      </c>
      <c r="AC85" s="2">
        <f>'STAFF BUILDING  '!AC85+'WHITE HOUSE'!AC85</f>
        <v>0</v>
      </c>
      <c r="AE85" s="2">
        <f>IFERROR('STAFF BUILDING  '!AE85+'WHITE HOUSE'!AE85,"")</f>
        <v>0</v>
      </c>
      <c r="AF85" s="2">
        <f>IFERROR('STAFF BUILDING  '!AF85+'WHITE HOUSE'!AF85,"")</f>
        <v>0</v>
      </c>
      <c r="AG85" s="2">
        <f>IFERROR('STAFF BUILDING  '!AG85+'WHITE HOUSE'!AG85,"")</f>
        <v>0</v>
      </c>
      <c r="AH85" s="2">
        <f>'STAFF BUILDING  '!AH85+'WHITE HOUSE'!AH85</f>
        <v>0</v>
      </c>
      <c r="AI85" s="2">
        <f>'STAFF BUILDING  '!AI85+'WHITE HOUSE'!AI85</f>
        <v>0</v>
      </c>
      <c r="AJ85" s="2">
        <f>'STAFF BUILDING  '!AJ85+'WHITE HOUSE'!AJ85</f>
        <v>0</v>
      </c>
      <c r="AL85" s="2">
        <f>IFERROR('STAFF BUILDING  '!AL85+'WHITE HOUSE'!AL85,"")</f>
        <v>0</v>
      </c>
      <c r="AM85" s="2">
        <f>IFERROR('STAFF BUILDING  '!AM85+'WHITE HOUSE'!AM85,"")</f>
        <v>0</v>
      </c>
      <c r="AN85" s="2">
        <f>IFERROR('STAFF BUILDING  '!AN85+'WHITE HOUSE'!AN85,"")</f>
        <v>0</v>
      </c>
      <c r="AO85" s="2">
        <f>IFERROR('STAFF BUILDING  '!AO85+'WHITE HOUSE'!AO85,"")</f>
        <v>0</v>
      </c>
      <c r="AP85" s="2">
        <f>'STAFF BUILDING  '!AP85+'WHITE HOUSE'!AP85</f>
        <v>0</v>
      </c>
      <c r="AQ85" s="2">
        <f>'STAFF BUILDING  '!AQ85+'WHITE HOUSE'!AQ85</f>
        <v>0</v>
      </c>
      <c r="AS85" s="2">
        <f>IFERROR('STAFF BUILDING  '!AS85+'WHITE HOUSE'!AS85,"")</f>
        <v>0</v>
      </c>
      <c r="AT85" s="2">
        <f>IFERROR('STAFF BUILDING  '!AT85+'WHITE HOUSE'!AT85,"")</f>
        <v>0</v>
      </c>
      <c r="AU85" s="2">
        <f>'STAFF BUILDING  '!AU85+'WHITE HOUSE'!AU85</f>
        <v>0</v>
      </c>
      <c r="AV85" s="2">
        <f>IFERROR('STAFF BUILDING  '!AV85+'WHITE HOUSE'!AV85,"")</f>
        <v>0</v>
      </c>
      <c r="AW85" s="2">
        <f>'STAFF BUILDING  '!AW85+'WHITE HOUSE'!AW85</f>
        <v>0</v>
      </c>
      <c r="AX85" s="2">
        <f>'STAFF BUILDING  '!AX85+'WHITE HOUSE'!AX85</f>
        <v>0</v>
      </c>
      <c r="AZ85" s="2">
        <f>IFERROR('STAFF BUILDING  '!AZ85+'WHITE HOUSE'!AZ85,"")</f>
        <v>0</v>
      </c>
      <c r="BA85" s="2">
        <f>IFERROR('STAFF BUILDING  '!BA85+'WHITE HOUSE'!BA85,"")</f>
        <v>0</v>
      </c>
      <c r="BB85" s="2">
        <f>IFERROR('STAFF BUILDING  '!BB85+'WHITE HOUSE'!BB85,"")</f>
        <v>0</v>
      </c>
      <c r="BC85" s="2">
        <f>IFERROR('STAFF BUILDING  '!BC85+'WHITE HOUSE'!BC85,"")</f>
        <v>0</v>
      </c>
      <c r="BD85" s="2">
        <f>'STAFF BUILDING  '!BD85+'WHITE HOUSE'!BD85</f>
        <v>0</v>
      </c>
      <c r="BE85" s="2">
        <f>'STAFF BUILDING  '!BE85+'WHITE HOUSE'!BE85</f>
        <v>0</v>
      </c>
      <c r="BG85" s="2">
        <f>IFERROR('STAFF BUILDING  '!BG85+'WHITE HOUSE'!BG85,"")</f>
        <v>0</v>
      </c>
      <c r="BH85" s="2">
        <f>IFERROR('STAFF BUILDING  '!BH85+'WHITE HOUSE'!BH85,"")</f>
        <v>0</v>
      </c>
      <c r="BI85" s="2">
        <f>IFERROR('STAFF BUILDING  '!BI85+'WHITE HOUSE'!BI85,"")</f>
        <v>0</v>
      </c>
      <c r="BJ85" s="2">
        <f>IFERROR('STAFF BUILDING  '!BJ85+'WHITE HOUSE'!BJ85,"")</f>
        <v>0</v>
      </c>
      <c r="BK85" s="2">
        <f>'STAFF BUILDING  '!BK85+'WHITE HOUSE'!BK85</f>
        <v>0</v>
      </c>
      <c r="BL85" s="2">
        <f>'STAFF BUILDING  '!BL85+'WHITE HOUSE'!BL85</f>
        <v>0</v>
      </c>
      <c r="BN85" s="2">
        <f>IFERROR('STAFF BUILDING  '!BN85+'WHITE HOUSE'!BN85,"")</f>
        <v>0</v>
      </c>
      <c r="BO85" s="2">
        <f>IFERROR('STAFF BUILDING  '!BO85+'WHITE HOUSE'!BO85,"")</f>
        <v>0</v>
      </c>
      <c r="BP85" s="2">
        <f>IFERROR('STAFF BUILDING  '!BP85+'WHITE HOUSE'!BP85,"")</f>
        <v>0</v>
      </c>
      <c r="BQ85" s="2">
        <f>IFERROR('STAFF BUILDING  '!BQ85+'WHITE HOUSE'!BQ85,"")</f>
        <v>0</v>
      </c>
      <c r="BR85" s="2">
        <f>'STAFF BUILDING  '!BR85+'WHITE HOUSE'!BR85</f>
        <v>0</v>
      </c>
      <c r="BS85" s="2">
        <f>'STAFF BUILDING  '!BS85+'WHITE HOUSE'!BS85</f>
        <v>0</v>
      </c>
      <c r="BU85" s="2">
        <f>IFERROR('STAFF BUILDING  '!BU85+'WHITE HOUSE'!BU85,"")</f>
        <v>0</v>
      </c>
      <c r="BV85" s="2">
        <f>IFERROR('STAFF BUILDING  '!BV85+'WHITE HOUSE'!BV85,"")</f>
        <v>0</v>
      </c>
      <c r="BW85" s="2">
        <f>IFERROR('STAFF BUILDING  '!BW85+'WHITE HOUSE'!BW85,"")</f>
        <v>0</v>
      </c>
      <c r="BX85" s="2">
        <f>IFERROR('STAFF BUILDING  '!BX85+'WHITE HOUSE'!BX85,"")</f>
        <v>0</v>
      </c>
      <c r="BY85" s="2">
        <f>'STAFF BUILDING  '!BY85+'WHITE HOUSE'!BY85</f>
        <v>0</v>
      </c>
      <c r="BZ85" s="2">
        <f>'STAFF BUILDING  '!BZ85+'WHITE HOUSE'!BZ85</f>
        <v>0</v>
      </c>
      <c r="CB85" s="2">
        <f>'STAFF BUILDING  '!CB85+'WHITE HOUSE'!CB85</f>
        <v>0</v>
      </c>
      <c r="CC85" s="2">
        <f>'STAFF BUILDING  '!CC85+'WHITE HOUSE'!CC85</f>
        <v>0</v>
      </c>
      <c r="CD85" s="2">
        <f>'STAFF BUILDING  '!CD85+'WHITE HOUSE'!CD85</f>
        <v>0</v>
      </c>
      <c r="CE85" s="2">
        <f>'STAFF BUILDING  '!CE85+'WHITE HOUSE'!CE85</f>
        <v>0</v>
      </c>
      <c r="CF85" s="2">
        <f>'STAFF BUILDING  '!CF85+'WHITE HOUSE'!CF85</f>
        <v>0</v>
      </c>
      <c r="CG85" s="2">
        <f>'STAFF BUILDING  '!CG85+'WHITE HOUSE'!CG85</f>
        <v>0</v>
      </c>
      <c r="CI85" s="2">
        <f>'STAFF BUILDING  '!CI85+'WHITE HOUSE'!CI85</f>
        <v>0</v>
      </c>
      <c r="CJ85" s="2">
        <f>'STAFF BUILDING  '!CJ85+'WHITE HOUSE'!CJ85</f>
        <v>0</v>
      </c>
      <c r="CK85" s="2">
        <f>'STAFF BUILDING  '!CK85+'WHITE HOUSE'!CK85</f>
        <v>0</v>
      </c>
      <c r="CL85" s="2">
        <f>'STAFF BUILDING  '!CL85+'WHITE HOUSE'!CL85</f>
        <v>0</v>
      </c>
      <c r="CM85" s="2">
        <f>'STAFF BUILDING  '!CM85+'WHITE HOUSE'!CM85</f>
        <v>0</v>
      </c>
      <c r="CN85" s="2">
        <f>'STAFF BUILDING  '!CN85+'WHITE HOUSE'!CN85</f>
        <v>0</v>
      </c>
      <c r="CP85" s="7" t="s">
        <v>20</v>
      </c>
      <c r="CQ85" s="26">
        <f>'STAFF BUILDING  '!CQ85+'WHITE HOUSE'!CQ85</f>
        <v>0</v>
      </c>
    </row>
    <row r="86" spans="1:95" x14ac:dyDescent="0.25">
      <c r="A86" s="216"/>
      <c r="B86" t="s">
        <v>3</v>
      </c>
      <c r="C86" s="2">
        <f>'STAFF BUILDING  '!C86+'WHITE HOUSE'!C86</f>
        <v>0</v>
      </c>
      <c r="D86" s="2">
        <f>'STAFF BUILDING  '!D86+'WHITE HOUSE'!D86</f>
        <v>0</v>
      </c>
      <c r="E86" s="2">
        <f>'STAFF BUILDING  '!E86+'WHITE HOUSE'!E86</f>
        <v>0</v>
      </c>
      <c r="F86" s="2">
        <f>'STAFF BUILDING  '!F86+'WHITE HOUSE'!F86</f>
        <v>0</v>
      </c>
      <c r="G86" s="2">
        <f>'STAFF BUILDING  '!G86+'WHITE HOUSE'!G86</f>
        <v>0</v>
      </c>
      <c r="H86" s="2">
        <f>'STAFF BUILDING  '!H86+'WHITE HOUSE'!H86</f>
        <v>0</v>
      </c>
      <c r="I86" s="5"/>
      <c r="J86" s="2">
        <f>'STAFF BUILDING  '!J86+'WHITE HOUSE'!J86</f>
        <v>0</v>
      </c>
      <c r="K86" s="2">
        <f>'STAFF BUILDING  '!K86+'WHITE HOUSE'!K86</f>
        <v>0</v>
      </c>
      <c r="L86" s="2">
        <f>'STAFF BUILDING  '!L86+'WHITE HOUSE'!L86</f>
        <v>0</v>
      </c>
      <c r="M86" s="2">
        <f>'STAFF BUILDING  '!M86+'WHITE HOUSE'!M86</f>
        <v>0</v>
      </c>
      <c r="N86" s="2">
        <f>'STAFF BUILDING  '!N86+'WHITE HOUSE'!N86</f>
        <v>0</v>
      </c>
      <c r="O86" s="2">
        <f>'STAFF BUILDING  '!O86+'WHITE HOUSE'!O86</f>
        <v>0</v>
      </c>
      <c r="P86" s="5"/>
      <c r="Q86" s="2">
        <f>'STAFF BUILDING  '!Q86+'WHITE HOUSE'!Q86</f>
        <v>0</v>
      </c>
      <c r="R86" s="2">
        <f>'STAFF BUILDING  '!R86+'WHITE HOUSE'!R86</f>
        <v>0</v>
      </c>
      <c r="S86" s="2">
        <f>'STAFF BUILDING  '!S86+'WHITE HOUSE'!S86</f>
        <v>0</v>
      </c>
      <c r="T86" s="2">
        <f>'STAFF BUILDING  '!T86+'WHITE HOUSE'!T86</f>
        <v>0</v>
      </c>
      <c r="U86" s="2">
        <f>'STAFF BUILDING  '!U86+'WHITE HOUSE'!U86</f>
        <v>0</v>
      </c>
      <c r="V86" s="2">
        <f>'STAFF BUILDING  '!V86+'WHITE HOUSE'!V86</f>
        <v>0</v>
      </c>
      <c r="W86" s="5"/>
      <c r="X86" s="2">
        <f>'STAFF BUILDING  '!X86+'WHITE HOUSE'!X86</f>
        <v>0</v>
      </c>
      <c r="Y86" s="2">
        <f>'STAFF BUILDING  '!Y86+'WHITE HOUSE'!Y86</f>
        <v>0</v>
      </c>
      <c r="Z86" s="2">
        <f>'STAFF BUILDING  '!Z86+'WHITE HOUSE'!Z86</f>
        <v>0</v>
      </c>
      <c r="AA86" s="2">
        <f>'STAFF BUILDING  '!AA86+'WHITE HOUSE'!AA86</f>
        <v>0</v>
      </c>
      <c r="AB86" s="2">
        <f>'STAFF BUILDING  '!AB86+'WHITE HOUSE'!AB86</f>
        <v>0</v>
      </c>
      <c r="AC86" s="2">
        <f>'STAFF BUILDING  '!AC86+'WHITE HOUSE'!AC86</f>
        <v>0</v>
      </c>
      <c r="AD86" s="5"/>
      <c r="AE86" s="2">
        <f>'STAFF BUILDING  '!AE86+'WHITE HOUSE'!AE86</f>
        <v>0</v>
      </c>
      <c r="AF86" s="2">
        <f>'STAFF BUILDING  '!AF86+'WHITE HOUSE'!AF86</f>
        <v>0</v>
      </c>
      <c r="AG86" s="2">
        <f>'STAFF BUILDING  '!AG86+'WHITE HOUSE'!AG86</f>
        <v>0</v>
      </c>
      <c r="AH86" s="2">
        <f>'STAFF BUILDING  '!AH86+'WHITE HOUSE'!AH86</f>
        <v>0</v>
      </c>
      <c r="AI86" s="2">
        <f>'STAFF BUILDING  '!AI86+'WHITE HOUSE'!AI86</f>
        <v>0</v>
      </c>
      <c r="AJ86" s="2">
        <f>'STAFF BUILDING  '!AJ86+'WHITE HOUSE'!AJ86</f>
        <v>0</v>
      </c>
      <c r="AK86" s="5"/>
      <c r="AL86" s="2">
        <f>'STAFF BUILDING  '!AL86+'WHITE HOUSE'!AL86</f>
        <v>0</v>
      </c>
      <c r="AM86" s="2">
        <f>'STAFF BUILDING  '!AM86+'WHITE HOUSE'!AM86</f>
        <v>0</v>
      </c>
      <c r="AN86" s="2">
        <f>'STAFF BUILDING  '!AN86+'WHITE HOUSE'!AN86</f>
        <v>0</v>
      </c>
      <c r="AO86" s="2">
        <f>'STAFF BUILDING  '!AO86+'WHITE HOUSE'!AO86</f>
        <v>0</v>
      </c>
      <c r="AP86" s="2">
        <f>'STAFF BUILDING  '!AP86+'WHITE HOUSE'!AP86</f>
        <v>0</v>
      </c>
      <c r="AQ86" s="2">
        <f>'STAFF BUILDING  '!AQ86+'WHITE HOUSE'!AQ86</f>
        <v>0</v>
      </c>
      <c r="AR86" s="5"/>
      <c r="AS86" s="2">
        <f>'STAFF BUILDING  '!AS86+'WHITE HOUSE'!AS86</f>
        <v>0</v>
      </c>
      <c r="AT86" s="2">
        <f>'STAFF BUILDING  '!AT86+'WHITE HOUSE'!AT86</f>
        <v>0</v>
      </c>
      <c r="AU86" s="2">
        <f>'STAFF BUILDING  '!AU86+'WHITE HOUSE'!AU86</f>
        <v>0</v>
      </c>
      <c r="AV86" s="2">
        <f>'STAFF BUILDING  '!AV86+'WHITE HOUSE'!AV86</f>
        <v>0</v>
      </c>
      <c r="AW86" s="2">
        <f>'STAFF BUILDING  '!AW86+'WHITE HOUSE'!AW86</f>
        <v>0</v>
      </c>
      <c r="AX86" s="2">
        <f>'STAFF BUILDING  '!AX86+'WHITE HOUSE'!AX86</f>
        <v>0</v>
      </c>
      <c r="AY86" s="5"/>
      <c r="AZ86" s="2">
        <f>'STAFF BUILDING  '!AZ86+'WHITE HOUSE'!AZ86</f>
        <v>0</v>
      </c>
      <c r="BA86" s="2">
        <f>'STAFF BUILDING  '!BA86+'WHITE HOUSE'!BA86</f>
        <v>0</v>
      </c>
      <c r="BB86" s="2">
        <f>'STAFF BUILDING  '!BB86+'WHITE HOUSE'!BB86</f>
        <v>0</v>
      </c>
      <c r="BC86" s="2">
        <f>'STAFF BUILDING  '!BC86+'WHITE HOUSE'!BC86</f>
        <v>0</v>
      </c>
      <c r="BD86" s="2">
        <f>'STAFF BUILDING  '!BD86+'WHITE HOUSE'!BD86</f>
        <v>0</v>
      </c>
      <c r="BE86" s="2">
        <f>'STAFF BUILDING  '!BE86+'WHITE HOUSE'!BE86</f>
        <v>0</v>
      </c>
      <c r="BF86" s="5"/>
      <c r="BG86" s="2">
        <f>'STAFF BUILDING  '!BG86+'WHITE HOUSE'!BG86</f>
        <v>0</v>
      </c>
      <c r="BH86" s="2">
        <f>'STAFF BUILDING  '!BH86+'WHITE HOUSE'!BH86</f>
        <v>0</v>
      </c>
      <c r="BI86" s="2">
        <f>'STAFF BUILDING  '!BI86+'WHITE HOUSE'!BI86</f>
        <v>0</v>
      </c>
      <c r="BJ86" s="2">
        <f>'STAFF BUILDING  '!BJ86+'WHITE HOUSE'!BJ86</f>
        <v>0</v>
      </c>
      <c r="BK86" s="2">
        <f>'STAFF BUILDING  '!BK86+'WHITE HOUSE'!BK86</f>
        <v>0</v>
      </c>
      <c r="BL86" s="2">
        <f>'STAFF BUILDING  '!BL86+'WHITE HOUSE'!BL86</f>
        <v>0</v>
      </c>
      <c r="BM86" s="5"/>
      <c r="BN86" s="2">
        <f>'STAFF BUILDING  '!BN86+'WHITE HOUSE'!BN86</f>
        <v>0</v>
      </c>
      <c r="BO86" s="2">
        <f>'STAFF BUILDING  '!BO86+'WHITE HOUSE'!BO86</f>
        <v>0</v>
      </c>
      <c r="BP86" s="2">
        <f>'STAFF BUILDING  '!BP86+'WHITE HOUSE'!BP86</f>
        <v>0</v>
      </c>
      <c r="BQ86" s="2">
        <f>'STAFF BUILDING  '!BQ86+'WHITE HOUSE'!BQ86</f>
        <v>0</v>
      </c>
      <c r="BR86" s="2">
        <f>'STAFF BUILDING  '!BR86+'WHITE HOUSE'!BR86</f>
        <v>0</v>
      </c>
      <c r="BS86" s="2">
        <f>'STAFF BUILDING  '!BS86+'WHITE HOUSE'!BS86</f>
        <v>0</v>
      </c>
      <c r="BT86" s="5"/>
      <c r="BU86" s="2">
        <f>'STAFF BUILDING  '!BU86+'WHITE HOUSE'!BU86</f>
        <v>0</v>
      </c>
      <c r="BV86" s="2">
        <f>'STAFF BUILDING  '!BV86+'WHITE HOUSE'!BV86</f>
        <v>0</v>
      </c>
      <c r="BW86" s="2">
        <f>'STAFF BUILDING  '!BW86+'WHITE HOUSE'!BW86</f>
        <v>0</v>
      </c>
      <c r="BX86" s="2">
        <f>'STAFF BUILDING  '!BX86+'WHITE HOUSE'!BX86</f>
        <v>0</v>
      </c>
      <c r="BY86" s="2">
        <f>'STAFF BUILDING  '!BY86+'WHITE HOUSE'!BY86</f>
        <v>0</v>
      </c>
      <c r="BZ86" s="2">
        <f>'STAFF BUILDING  '!BZ86+'WHITE HOUSE'!BZ86</f>
        <v>0</v>
      </c>
      <c r="CA86" s="5"/>
      <c r="CB86" s="2">
        <f>'STAFF BUILDING  '!CB86+'WHITE HOUSE'!CB86</f>
        <v>0</v>
      </c>
      <c r="CC86" s="2">
        <f>'STAFF BUILDING  '!CC86+'WHITE HOUSE'!CC86</f>
        <v>0</v>
      </c>
      <c r="CD86" s="2">
        <f>'STAFF BUILDING  '!CD86+'WHITE HOUSE'!CD86</f>
        <v>0</v>
      </c>
      <c r="CE86" s="2">
        <f>'STAFF BUILDING  '!CE86+'WHITE HOUSE'!CE86</f>
        <v>0</v>
      </c>
      <c r="CF86" s="2">
        <f>'STAFF BUILDING  '!CF86+'WHITE HOUSE'!CF86</f>
        <v>0</v>
      </c>
      <c r="CG86" s="2">
        <f>'STAFF BUILDING  '!CG86+'WHITE HOUSE'!CG86</f>
        <v>0</v>
      </c>
      <c r="CI86" s="2">
        <f>'STAFF BUILDING  '!CI86+'WHITE HOUSE'!CI86</f>
        <v>0</v>
      </c>
      <c r="CJ86" s="2">
        <f>'STAFF BUILDING  '!CJ86+'WHITE HOUSE'!CJ86</f>
        <v>0</v>
      </c>
      <c r="CK86" s="2">
        <f>'STAFF BUILDING  '!CK86+'WHITE HOUSE'!CK86</f>
        <v>0</v>
      </c>
      <c r="CL86" s="2">
        <f>'STAFF BUILDING  '!CL86+'WHITE HOUSE'!CL86</f>
        <v>0</v>
      </c>
      <c r="CM86" s="2">
        <f>'STAFF BUILDING  '!CM86+'WHITE HOUSE'!CM86</f>
        <v>0</v>
      </c>
      <c r="CN86" s="2">
        <f>'STAFF BUILDING  '!CN86+'WHITE HOUSE'!CN86</f>
        <v>0</v>
      </c>
      <c r="CP86" s="7" t="s">
        <v>36</v>
      </c>
      <c r="CQ86" s="26">
        <f>'STAFF BUILDING  '!CQ86+'WHITE HOUSE'!CQ86</f>
        <v>0</v>
      </c>
    </row>
    <row r="87" spans="1:95" x14ac:dyDescent="0.25">
      <c r="B87" t="s">
        <v>2</v>
      </c>
      <c r="C87" s="2">
        <f>'STAFF BUILDING  '!C87+'WHITE HOUSE'!C87</f>
        <v>0</v>
      </c>
      <c r="D87" s="2">
        <f>'STAFF BUILDING  '!D87+'WHITE HOUSE'!D87</f>
        <v>0</v>
      </c>
      <c r="E87" s="2">
        <f>'STAFF BUILDING  '!E87+'WHITE HOUSE'!E87</f>
        <v>0</v>
      </c>
      <c r="F87" s="2">
        <f>'STAFF BUILDING  '!F87+'WHITE HOUSE'!F87</f>
        <v>0</v>
      </c>
      <c r="G87" s="2">
        <f>'STAFF BUILDING  '!G87+'WHITE HOUSE'!G87</f>
        <v>0</v>
      </c>
      <c r="H87" s="2">
        <f>'STAFF BUILDING  '!H87+'WHITE HOUSE'!H87</f>
        <v>0</v>
      </c>
      <c r="I87" s="3"/>
      <c r="J87" s="2">
        <f>'STAFF BUILDING  '!J87+'WHITE HOUSE'!J87</f>
        <v>0</v>
      </c>
      <c r="K87" s="2">
        <f>'STAFF BUILDING  '!K87+'WHITE HOUSE'!K87</f>
        <v>0</v>
      </c>
      <c r="L87" s="2">
        <f>'STAFF BUILDING  '!L87+'WHITE HOUSE'!L87</f>
        <v>0</v>
      </c>
      <c r="M87" s="2">
        <f>'STAFF BUILDING  '!M87+'WHITE HOUSE'!M87</f>
        <v>0</v>
      </c>
      <c r="N87" s="2">
        <f>'STAFF BUILDING  '!N87+'WHITE HOUSE'!N87</f>
        <v>0</v>
      </c>
      <c r="O87" s="2">
        <f>'STAFF BUILDING  '!O87+'WHITE HOUSE'!O87</f>
        <v>0</v>
      </c>
      <c r="P87" s="3"/>
      <c r="Q87" s="2">
        <f>'STAFF BUILDING  '!Q87+'WHITE HOUSE'!Q87</f>
        <v>0</v>
      </c>
      <c r="R87" s="2">
        <f>'STAFF BUILDING  '!R87+'WHITE HOUSE'!R87</f>
        <v>0</v>
      </c>
      <c r="S87" s="2">
        <f>'STAFF BUILDING  '!S87+'WHITE HOUSE'!S87</f>
        <v>0</v>
      </c>
      <c r="T87" s="2">
        <f>'STAFF BUILDING  '!T87+'WHITE HOUSE'!T87</f>
        <v>0</v>
      </c>
      <c r="U87" s="2">
        <f>'STAFF BUILDING  '!U87+'WHITE HOUSE'!U87</f>
        <v>0</v>
      </c>
      <c r="V87" s="2">
        <f>'STAFF BUILDING  '!V87+'WHITE HOUSE'!V87</f>
        <v>0</v>
      </c>
      <c r="W87" s="3"/>
      <c r="X87" s="2">
        <f>'STAFF BUILDING  '!X87+'WHITE HOUSE'!X87</f>
        <v>0</v>
      </c>
      <c r="Y87" s="2">
        <f>'STAFF BUILDING  '!Y87+'WHITE HOUSE'!Y87</f>
        <v>0</v>
      </c>
      <c r="Z87" s="2">
        <f>'STAFF BUILDING  '!Z87+'WHITE HOUSE'!Z87</f>
        <v>0</v>
      </c>
      <c r="AA87" s="2">
        <f>'STAFF BUILDING  '!AA87+'WHITE HOUSE'!AA87</f>
        <v>0</v>
      </c>
      <c r="AB87" s="2">
        <f>'STAFF BUILDING  '!AB87+'WHITE HOUSE'!AB87</f>
        <v>0</v>
      </c>
      <c r="AC87" s="2">
        <f>'STAFF BUILDING  '!AC87+'WHITE HOUSE'!AC87</f>
        <v>0</v>
      </c>
      <c r="AD87" s="3"/>
      <c r="AE87" s="2">
        <f>'STAFF BUILDING  '!AE87+'WHITE HOUSE'!AE87</f>
        <v>0</v>
      </c>
      <c r="AF87" s="2">
        <f>'STAFF BUILDING  '!AF87+'WHITE HOUSE'!AF87</f>
        <v>0</v>
      </c>
      <c r="AG87" s="2">
        <f>'STAFF BUILDING  '!AG87+'WHITE HOUSE'!AG87</f>
        <v>0</v>
      </c>
      <c r="AH87" s="2">
        <f>'STAFF BUILDING  '!AH87+'WHITE HOUSE'!AH87</f>
        <v>0</v>
      </c>
      <c r="AI87" s="2">
        <f>'STAFF BUILDING  '!AI87+'WHITE HOUSE'!AI87</f>
        <v>0</v>
      </c>
      <c r="AJ87" s="2">
        <f>'STAFF BUILDING  '!AJ87+'WHITE HOUSE'!AJ87</f>
        <v>0</v>
      </c>
      <c r="AK87" s="3"/>
      <c r="AL87" s="2">
        <f>'STAFF BUILDING  '!AL87+'WHITE HOUSE'!AL87</f>
        <v>0</v>
      </c>
      <c r="AM87" s="2">
        <f>'STAFF BUILDING  '!AM87+'WHITE HOUSE'!AM87</f>
        <v>0</v>
      </c>
      <c r="AN87" s="2">
        <f>'STAFF BUILDING  '!AN87+'WHITE HOUSE'!AN87</f>
        <v>0</v>
      </c>
      <c r="AO87" s="2">
        <f>'STAFF BUILDING  '!AO87+'WHITE HOUSE'!AO87</f>
        <v>0</v>
      </c>
      <c r="AP87" s="2">
        <f>'STAFF BUILDING  '!AP87+'WHITE HOUSE'!AP87</f>
        <v>0</v>
      </c>
      <c r="AQ87" s="2">
        <f>'STAFF BUILDING  '!AQ87+'WHITE HOUSE'!AQ87</f>
        <v>0</v>
      </c>
      <c r="AR87" s="3"/>
      <c r="AS87" s="2">
        <f>'STAFF BUILDING  '!AS87+'WHITE HOUSE'!AS87</f>
        <v>0</v>
      </c>
      <c r="AT87" s="2">
        <f>'STAFF BUILDING  '!AT87+'WHITE HOUSE'!AT87</f>
        <v>0</v>
      </c>
      <c r="AU87" s="2">
        <f>'STAFF BUILDING  '!AU87+'WHITE HOUSE'!AU87</f>
        <v>0</v>
      </c>
      <c r="AV87" s="2">
        <f>'STAFF BUILDING  '!AV87+'WHITE HOUSE'!AV87</f>
        <v>0</v>
      </c>
      <c r="AW87" s="2">
        <f>'STAFF BUILDING  '!AW87+'WHITE HOUSE'!AW87</f>
        <v>0</v>
      </c>
      <c r="AX87" s="2">
        <f>'STAFF BUILDING  '!AX87+'WHITE HOUSE'!AX87</f>
        <v>0</v>
      </c>
      <c r="AY87" s="3"/>
      <c r="AZ87" s="2">
        <f>'STAFF BUILDING  '!AZ87+'WHITE HOUSE'!AZ87</f>
        <v>0</v>
      </c>
      <c r="BA87" s="2">
        <f>'STAFF BUILDING  '!BA87+'WHITE HOUSE'!BA87</f>
        <v>0</v>
      </c>
      <c r="BB87" s="2">
        <f>'STAFF BUILDING  '!BB87+'WHITE HOUSE'!BB87</f>
        <v>0</v>
      </c>
      <c r="BC87" s="2">
        <f>'STAFF BUILDING  '!BC87+'WHITE HOUSE'!BC87</f>
        <v>0</v>
      </c>
      <c r="BD87" s="2">
        <f>'STAFF BUILDING  '!BD87+'WHITE HOUSE'!BD87</f>
        <v>0</v>
      </c>
      <c r="BE87" s="2">
        <f>'STAFF BUILDING  '!BE87+'WHITE HOUSE'!BE87</f>
        <v>0</v>
      </c>
      <c r="BF87" s="3"/>
      <c r="BG87" s="2">
        <f>'STAFF BUILDING  '!BG87+'WHITE HOUSE'!BG87</f>
        <v>0</v>
      </c>
      <c r="BH87" s="2">
        <f>'STAFF BUILDING  '!BH87+'WHITE HOUSE'!BH87</f>
        <v>0</v>
      </c>
      <c r="BI87" s="2">
        <f>'STAFF BUILDING  '!BI87+'WHITE HOUSE'!BI87</f>
        <v>0</v>
      </c>
      <c r="BJ87" s="2">
        <f>'STAFF BUILDING  '!BJ87+'WHITE HOUSE'!BJ87</f>
        <v>0</v>
      </c>
      <c r="BK87" s="2">
        <f>'STAFF BUILDING  '!BK87+'WHITE HOUSE'!BK87</f>
        <v>0</v>
      </c>
      <c r="BL87" s="2">
        <f>'STAFF BUILDING  '!BL87+'WHITE HOUSE'!BL87</f>
        <v>0</v>
      </c>
      <c r="BM87" s="3"/>
      <c r="BN87" s="2">
        <f>'STAFF BUILDING  '!BN87+'WHITE HOUSE'!BN87</f>
        <v>0</v>
      </c>
      <c r="BO87" s="2">
        <f>'STAFF BUILDING  '!BO87+'WHITE HOUSE'!BO87</f>
        <v>0</v>
      </c>
      <c r="BP87" s="2">
        <f>'STAFF BUILDING  '!BP87+'WHITE HOUSE'!BP87</f>
        <v>0</v>
      </c>
      <c r="BQ87" s="2">
        <f>'STAFF BUILDING  '!BQ87+'WHITE HOUSE'!BQ87</f>
        <v>0</v>
      </c>
      <c r="BR87" s="2">
        <f>'STAFF BUILDING  '!BR87+'WHITE HOUSE'!BR87</f>
        <v>0</v>
      </c>
      <c r="BS87" s="2">
        <f>'STAFF BUILDING  '!BS87+'WHITE HOUSE'!BS87</f>
        <v>0</v>
      </c>
      <c r="BT87" s="3"/>
      <c r="BU87" s="2">
        <f>'STAFF BUILDING  '!BU87+'WHITE HOUSE'!BU87</f>
        <v>0</v>
      </c>
      <c r="BV87" s="2">
        <f>'STAFF BUILDING  '!BV87+'WHITE HOUSE'!BV87</f>
        <v>0</v>
      </c>
      <c r="BW87" s="2">
        <f>'STAFF BUILDING  '!BW87+'WHITE HOUSE'!BW87</f>
        <v>0</v>
      </c>
      <c r="BX87" s="2">
        <f>'STAFF BUILDING  '!BX87+'WHITE HOUSE'!BX87</f>
        <v>0</v>
      </c>
      <c r="BY87" s="2">
        <f>'STAFF BUILDING  '!BY87+'WHITE HOUSE'!BY87</f>
        <v>0</v>
      </c>
      <c r="BZ87" s="2">
        <f>'STAFF BUILDING  '!BZ87+'WHITE HOUSE'!BZ87</f>
        <v>0</v>
      </c>
      <c r="CA87" s="3"/>
      <c r="CB87" s="2">
        <f>'STAFF BUILDING  '!CB87+'WHITE HOUSE'!CB87</f>
        <v>0</v>
      </c>
      <c r="CC87" s="2">
        <f>'STAFF BUILDING  '!CC87+'WHITE HOUSE'!CC87</f>
        <v>0</v>
      </c>
      <c r="CD87" s="2">
        <f>'STAFF BUILDING  '!CD87+'WHITE HOUSE'!CD87</f>
        <v>0</v>
      </c>
      <c r="CE87" s="2">
        <f>'STAFF BUILDING  '!CE87+'WHITE HOUSE'!CE87</f>
        <v>0</v>
      </c>
      <c r="CF87" s="2">
        <f>'STAFF BUILDING  '!CF87+'WHITE HOUSE'!CF87</f>
        <v>0</v>
      </c>
      <c r="CG87" s="2">
        <f>'STAFF BUILDING  '!CG87+'WHITE HOUSE'!CG87</f>
        <v>0</v>
      </c>
      <c r="CH87" s="3"/>
      <c r="CI87" s="25">
        <f>'STAFF BUILDING  '!CI87+'WHITE HOUSE'!CI87</f>
        <v>0</v>
      </c>
      <c r="CJ87" s="25">
        <f>'STAFF BUILDING  '!CJ87+'WHITE HOUSE'!CJ87</f>
        <v>0</v>
      </c>
      <c r="CK87" s="25">
        <f>'STAFF BUILDING  '!CK87+'WHITE HOUSE'!CK87</f>
        <v>0</v>
      </c>
      <c r="CL87" s="25">
        <f>'STAFF BUILDING  '!CL87+'WHITE HOUSE'!CL87</f>
        <v>0</v>
      </c>
      <c r="CM87" s="25">
        <f>'STAFF BUILDING  '!CM87+'WHITE HOUSE'!CM87</f>
        <v>0</v>
      </c>
      <c r="CN87" s="25">
        <f>'STAFF BUILDING  '!CN87+'WHITE HOUSE'!CN87</f>
        <v>0</v>
      </c>
      <c r="CP87" s="7" t="s">
        <v>18</v>
      </c>
      <c r="CQ87" s="26">
        <f>'STAFF BUILDING  '!CQ87+'WHITE HOUSE'!CQ87</f>
        <v>0</v>
      </c>
    </row>
    <row r="88" spans="1:95" x14ac:dyDescent="0.25">
      <c r="B88" t="s">
        <v>1</v>
      </c>
      <c r="C88" s="2">
        <f>'STAFF BUILDING  '!C88+'WHITE HOUSE'!C88</f>
        <v>0</v>
      </c>
      <c r="D88" s="2">
        <f>'STAFF BUILDING  '!D88+'WHITE HOUSE'!D88</f>
        <v>0</v>
      </c>
      <c r="E88" s="2">
        <f>'STAFF BUILDING  '!E88+'WHITE HOUSE'!E88</f>
        <v>0</v>
      </c>
      <c r="F88" s="2">
        <f>'STAFF BUILDING  '!F88+'WHITE HOUSE'!F88</f>
        <v>0</v>
      </c>
      <c r="G88" s="2">
        <f>'STAFF BUILDING  '!G88+'WHITE HOUSE'!G88</f>
        <v>0</v>
      </c>
      <c r="H88" s="2">
        <f>'STAFF BUILDING  '!H88+'WHITE HOUSE'!H88</f>
        <v>0</v>
      </c>
      <c r="I88" s="3"/>
      <c r="J88" s="2">
        <f>'STAFF BUILDING  '!J88+'WHITE HOUSE'!J88</f>
        <v>0</v>
      </c>
      <c r="K88" s="2">
        <f>'STAFF BUILDING  '!K88+'WHITE HOUSE'!K88</f>
        <v>0</v>
      </c>
      <c r="L88" s="2">
        <f>'STAFF BUILDING  '!L88+'WHITE HOUSE'!L88</f>
        <v>0</v>
      </c>
      <c r="M88" s="2">
        <f>'STAFF BUILDING  '!M88+'WHITE HOUSE'!M88</f>
        <v>0</v>
      </c>
      <c r="N88" s="2">
        <f>'STAFF BUILDING  '!N88+'WHITE HOUSE'!N88</f>
        <v>0</v>
      </c>
      <c r="O88" s="2">
        <f>'STAFF BUILDING  '!O88+'WHITE HOUSE'!O88</f>
        <v>0</v>
      </c>
      <c r="P88" s="3"/>
      <c r="Q88" s="2">
        <f>'STAFF BUILDING  '!Q88+'WHITE HOUSE'!Q88</f>
        <v>0</v>
      </c>
      <c r="R88" s="2">
        <f>'STAFF BUILDING  '!R88+'WHITE HOUSE'!R88</f>
        <v>0</v>
      </c>
      <c r="S88" s="2">
        <f>'STAFF BUILDING  '!S88+'WHITE HOUSE'!S88</f>
        <v>0</v>
      </c>
      <c r="T88" s="2">
        <f>'STAFF BUILDING  '!T88+'WHITE HOUSE'!T88</f>
        <v>0</v>
      </c>
      <c r="U88" s="2">
        <f>'STAFF BUILDING  '!U88+'WHITE HOUSE'!U88</f>
        <v>0</v>
      </c>
      <c r="V88" s="2">
        <f>'STAFF BUILDING  '!V88+'WHITE HOUSE'!V88</f>
        <v>0</v>
      </c>
      <c r="W88" s="3"/>
      <c r="X88" s="2">
        <f>'STAFF BUILDING  '!X88+'WHITE HOUSE'!X88</f>
        <v>0</v>
      </c>
      <c r="Y88" s="2">
        <f>'STAFF BUILDING  '!Y88+'WHITE HOUSE'!Y88</f>
        <v>0</v>
      </c>
      <c r="Z88" s="2">
        <f>'STAFF BUILDING  '!Z88+'WHITE HOUSE'!Z88</f>
        <v>0</v>
      </c>
      <c r="AA88" s="2">
        <f>'STAFF BUILDING  '!AA88+'WHITE HOUSE'!AA88</f>
        <v>0</v>
      </c>
      <c r="AB88" s="2">
        <f>'STAFF BUILDING  '!AB88+'WHITE HOUSE'!AB88</f>
        <v>0</v>
      </c>
      <c r="AC88" s="2">
        <f>'STAFF BUILDING  '!AC88+'WHITE HOUSE'!AC88</f>
        <v>0</v>
      </c>
      <c r="AD88" s="3"/>
      <c r="AE88" s="2">
        <f>'STAFF BUILDING  '!AE88+'WHITE HOUSE'!AE88</f>
        <v>0</v>
      </c>
      <c r="AF88" s="2">
        <f>'STAFF BUILDING  '!AF88+'WHITE HOUSE'!AF88</f>
        <v>0</v>
      </c>
      <c r="AG88" s="2">
        <f>'STAFF BUILDING  '!AG88+'WHITE HOUSE'!AG88</f>
        <v>0</v>
      </c>
      <c r="AH88" s="2">
        <f>'STAFF BUILDING  '!AH88+'WHITE HOUSE'!AH88</f>
        <v>0</v>
      </c>
      <c r="AI88" s="2">
        <f>'STAFF BUILDING  '!AI88+'WHITE HOUSE'!AI88</f>
        <v>0</v>
      </c>
      <c r="AJ88" s="2">
        <f>'STAFF BUILDING  '!AJ88+'WHITE HOUSE'!AJ88</f>
        <v>0</v>
      </c>
      <c r="AK88" s="3"/>
      <c r="AL88" s="2">
        <f>'STAFF BUILDING  '!AL88+'WHITE HOUSE'!AL88</f>
        <v>0</v>
      </c>
      <c r="AM88" s="2">
        <f>'STAFF BUILDING  '!AM88+'WHITE HOUSE'!AM88</f>
        <v>0</v>
      </c>
      <c r="AN88" s="2">
        <f>'STAFF BUILDING  '!AN88+'WHITE HOUSE'!AN88</f>
        <v>0</v>
      </c>
      <c r="AO88" s="2">
        <f>'STAFF BUILDING  '!AO88+'WHITE HOUSE'!AO88</f>
        <v>0</v>
      </c>
      <c r="AP88" s="2">
        <f>'STAFF BUILDING  '!AP88+'WHITE HOUSE'!AP88</f>
        <v>0</v>
      </c>
      <c r="AQ88" s="2">
        <f>'STAFF BUILDING  '!AQ88+'WHITE HOUSE'!AQ88</f>
        <v>0</v>
      </c>
      <c r="AR88" s="3"/>
      <c r="AS88" s="2">
        <f>'STAFF BUILDING  '!AS88+'WHITE HOUSE'!AS88</f>
        <v>0</v>
      </c>
      <c r="AT88" s="2">
        <f>'STAFF BUILDING  '!AT88+'WHITE HOUSE'!AT88</f>
        <v>0</v>
      </c>
      <c r="AU88" s="2">
        <f>'STAFF BUILDING  '!AU88+'WHITE HOUSE'!AU88</f>
        <v>0</v>
      </c>
      <c r="AV88" s="2">
        <f>'STAFF BUILDING  '!AV88+'WHITE HOUSE'!AV88</f>
        <v>0</v>
      </c>
      <c r="AW88" s="2">
        <f>'STAFF BUILDING  '!AW88+'WHITE HOUSE'!AW88</f>
        <v>0</v>
      </c>
      <c r="AX88" s="2">
        <f>'STAFF BUILDING  '!AX88+'WHITE HOUSE'!AX88</f>
        <v>0</v>
      </c>
      <c r="AY88" s="3"/>
      <c r="AZ88" s="2">
        <f>'STAFF BUILDING  '!AZ88+'WHITE HOUSE'!AZ88</f>
        <v>0</v>
      </c>
      <c r="BA88" s="2">
        <f>'STAFF BUILDING  '!BA88+'WHITE HOUSE'!BA88</f>
        <v>0</v>
      </c>
      <c r="BB88" s="2">
        <f>'STAFF BUILDING  '!BB88+'WHITE HOUSE'!BB88</f>
        <v>0</v>
      </c>
      <c r="BC88" s="2">
        <f>'STAFF BUILDING  '!BC88+'WHITE HOUSE'!BC88</f>
        <v>0</v>
      </c>
      <c r="BD88" s="2">
        <f>'STAFF BUILDING  '!BD88+'WHITE HOUSE'!BD88</f>
        <v>0</v>
      </c>
      <c r="BE88" s="2">
        <f>'STAFF BUILDING  '!BE88+'WHITE HOUSE'!BE88</f>
        <v>0</v>
      </c>
      <c r="BF88" s="3"/>
      <c r="BG88" s="2">
        <f>'STAFF BUILDING  '!BG88+'WHITE HOUSE'!BG88</f>
        <v>0</v>
      </c>
      <c r="BH88" s="2">
        <f>'STAFF BUILDING  '!BH88+'WHITE HOUSE'!BH88</f>
        <v>0</v>
      </c>
      <c r="BI88" s="2">
        <f>'STAFF BUILDING  '!BI88+'WHITE HOUSE'!BI88</f>
        <v>0</v>
      </c>
      <c r="BJ88" s="2">
        <f>'STAFF BUILDING  '!BJ88+'WHITE HOUSE'!BJ88</f>
        <v>0</v>
      </c>
      <c r="BK88" s="2">
        <f>'STAFF BUILDING  '!BK88+'WHITE HOUSE'!BK88</f>
        <v>0</v>
      </c>
      <c r="BL88" s="2">
        <f>'STAFF BUILDING  '!BL88+'WHITE HOUSE'!BL88</f>
        <v>0</v>
      </c>
      <c r="BM88" s="3"/>
      <c r="BN88" s="2">
        <f>'STAFF BUILDING  '!BN88+'WHITE HOUSE'!BN88</f>
        <v>0</v>
      </c>
      <c r="BO88" s="2">
        <f>'STAFF BUILDING  '!BO88+'WHITE HOUSE'!BO88</f>
        <v>0</v>
      </c>
      <c r="BP88" s="2">
        <f>'STAFF BUILDING  '!BP88+'WHITE HOUSE'!BP88</f>
        <v>0</v>
      </c>
      <c r="BQ88" s="2">
        <f>'STAFF BUILDING  '!BQ88+'WHITE HOUSE'!BQ88</f>
        <v>0</v>
      </c>
      <c r="BR88" s="2">
        <f>'STAFF BUILDING  '!BR88+'WHITE HOUSE'!BR88</f>
        <v>0</v>
      </c>
      <c r="BS88" s="2">
        <f>'STAFF BUILDING  '!BS88+'WHITE HOUSE'!BS88</f>
        <v>0</v>
      </c>
      <c r="BT88" s="3"/>
      <c r="BU88" s="2">
        <f>'STAFF BUILDING  '!BU88+'WHITE HOUSE'!BU88</f>
        <v>0</v>
      </c>
      <c r="BV88" s="2">
        <f>'STAFF BUILDING  '!BV88+'WHITE HOUSE'!BV88</f>
        <v>0</v>
      </c>
      <c r="BW88" s="2">
        <f>'STAFF BUILDING  '!BW88+'WHITE HOUSE'!BW88</f>
        <v>0</v>
      </c>
      <c r="BX88" s="2">
        <f>'STAFF BUILDING  '!BX88+'WHITE HOUSE'!BX88</f>
        <v>0</v>
      </c>
      <c r="BY88" s="2">
        <f>'STAFF BUILDING  '!BY88+'WHITE HOUSE'!BY88</f>
        <v>0</v>
      </c>
      <c r="BZ88" s="2">
        <f>'STAFF BUILDING  '!BZ88+'WHITE HOUSE'!BZ88</f>
        <v>0</v>
      </c>
      <c r="CA88" s="3"/>
      <c r="CB88" s="2">
        <f>'STAFF BUILDING  '!CB88+'WHITE HOUSE'!CB88</f>
        <v>0</v>
      </c>
      <c r="CC88" s="2">
        <f>'STAFF BUILDING  '!CC88+'WHITE HOUSE'!CC88</f>
        <v>0</v>
      </c>
      <c r="CD88" s="2">
        <f>'STAFF BUILDING  '!CD88+'WHITE HOUSE'!CD88</f>
        <v>0</v>
      </c>
      <c r="CE88" s="2">
        <f>'STAFF BUILDING  '!CE88+'WHITE HOUSE'!CE88</f>
        <v>0</v>
      </c>
      <c r="CF88" s="2">
        <f>'STAFF BUILDING  '!CF88+'WHITE HOUSE'!CF88</f>
        <v>0</v>
      </c>
      <c r="CG88" s="2">
        <f>'STAFF BUILDING  '!CG88+'WHITE HOUSE'!CG88</f>
        <v>0</v>
      </c>
      <c r="CH88" s="3"/>
      <c r="CI88" s="25">
        <f>'STAFF BUILDING  '!CI88+'WHITE HOUSE'!CI88</f>
        <v>0</v>
      </c>
      <c r="CJ88" s="25">
        <f>'STAFF BUILDING  '!CJ88+'WHITE HOUSE'!CJ88</f>
        <v>0</v>
      </c>
      <c r="CK88" s="25">
        <f>'STAFF BUILDING  '!CK88+'WHITE HOUSE'!CK88</f>
        <v>0</v>
      </c>
      <c r="CL88" s="25">
        <f>'STAFF BUILDING  '!CL88+'WHITE HOUSE'!CL88</f>
        <v>0</v>
      </c>
      <c r="CM88" s="25">
        <f>'STAFF BUILDING  '!CM88+'WHITE HOUSE'!CM88</f>
        <v>0</v>
      </c>
      <c r="CN88" s="25">
        <f>'STAFF BUILDING  '!CN88+'WHITE HOUSE'!CN88</f>
        <v>0</v>
      </c>
      <c r="CP88" s="7" t="s">
        <v>154</v>
      </c>
      <c r="CQ88" s="26">
        <f>'STAFF BUILDING  '!CQ88+'WHITE HOUSE'!CQ88</f>
        <v>0</v>
      </c>
    </row>
    <row r="89" spans="1:95" x14ac:dyDescent="0.25">
      <c r="B89" t="s">
        <v>0</v>
      </c>
      <c r="C89" s="2">
        <f>'STAFF BUILDING  '!C89+'WHITE HOUSE'!C89</f>
        <v>0</v>
      </c>
      <c r="D89" s="2">
        <f>'STAFF BUILDING  '!D89+'WHITE HOUSE'!D89</f>
        <v>0</v>
      </c>
      <c r="E89" s="2">
        <f>'STAFF BUILDING  '!E89+'WHITE HOUSE'!E89</f>
        <v>0</v>
      </c>
      <c r="F89" s="2">
        <f>'STAFF BUILDING  '!F89+'WHITE HOUSE'!F89</f>
        <v>0</v>
      </c>
      <c r="G89" s="2">
        <f>'STAFF BUILDING  '!G89+'WHITE HOUSE'!G89</f>
        <v>0</v>
      </c>
      <c r="H89" s="2">
        <f>'STAFF BUILDING  '!H89+'WHITE HOUSE'!H89</f>
        <v>0</v>
      </c>
      <c r="J89" s="2">
        <f>'STAFF BUILDING  '!J89+'WHITE HOUSE'!J89</f>
        <v>0</v>
      </c>
      <c r="K89" s="2">
        <f>'STAFF BUILDING  '!K89+'WHITE HOUSE'!K89</f>
        <v>0</v>
      </c>
      <c r="L89" s="2">
        <f>'STAFF BUILDING  '!L89+'WHITE HOUSE'!L89</f>
        <v>0</v>
      </c>
      <c r="M89" s="2">
        <f>'STAFF BUILDING  '!M89+'WHITE HOUSE'!M89</f>
        <v>0</v>
      </c>
      <c r="N89" s="2">
        <f>'STAFF BUILDING  '!N89+'WHITE HOUSE'!N89</f>
        <v>0</v>
      </c>
      <c r="O89" s="2">
        <f>'STAFF BUILDING  '!O89+'WHITE HOUSE'!O89</f>
        <v>0</v>
      </c>
      <c r="Q89" s="2">
        <f>'STAFF BUILDING  '!Q89+'WHITE HOUSE'!Q89</f>
        <v>0</v>
      </c>
      <c r="R89" s="2">
        <f>'STAFF BUILDING  '!R89+'WHITE HOUSE'!R89</f>
        <v>0</v>
      </c>
      <c r="S89" s="2">
        <f>'STAFF BUILDING  '!S89+'WHITE HOUSE'!S89</f>
        <v>0</v>
      </c>
      <c r="T89" s="2">
        <f>'STAFF BUILDING  '!T89+'WHITE HOUSE'!T89</f>
        <v>0</v>
      </c>
      <c r="U89" s="2">
        <f>'STAFF BUILDING  '!U89+'WHITE HOUSE'!U89</f>
        <v>0</v>
      </c>
      <c r="V89" s="2">
        <f>'STAFF BUILDING  '!V89+'WHITE HOUSE'!V89</f>
        <v>0</v>
      </c>
      <c r="X89" s="2">
        <f>'STAFF BUILDING  '!X89+'WHITE HOUSE'!X89</f>
        <v>0</v>
      </c>
      <c r="Y89" s="2">
        <f>'STAFF BUILDING  '!Y89+'WHITE HOUSE'!Y89</f>
        <v>0</v>
      </c>
      <c r="Z89" s="2">
        <f>'STAFF BUILDING  '!Z89+'WHITE HOUSE'!Z89</f>
        <v>0</v>
      </c>
      <c r="AA89" s="2">
        <f>'STAFF BUILDING  '!AA89+'WHITE HOUSE'!AA89</f>
        <v>0</v>
      </c>
      <c r="AB89" s="2">
        <f>'STAFF BUILDING  '!AB89+'WHITE HOUSE'!AB89</f>
        <v>0</v>
      </c>
      <c r="AC89" s="2">
        <f>'STAFF BUILDING  '!AC89+'WHITE HOUSE'!AC89</f>
        <v>0</v>
      </c>
      <c r="AE89" s="2">
        <f>'STAFF BUILDING  '!AE89+'WHITE HOUSE'!AE89</f>
        <v>0</v>
      </c>
      <c r="AF89" s="2">
        <f>'STAFF BUILDING  '!AF89+'WHITE HOUSE'!AF89</f>
        <v>0</v>
      </c>
      <c r="AG89" s="2">
        <f>'STAFF BUILDING  '!AG89+'WHITE HOUSE'!AG89</f>
        <v>0</v>
      </c>
      <c r="AH89" s="2">
        <f>'STAFF BUILDING  '!AH89+'WHITE HOUSE'!AH89</f>
        <v>0</v>
      </c>
      <c r="AI89" s="2">
        <f>'STAFF BUILDING  '!AI89+'WHITE HOUSE'!AI89</f>
        <v>0</v>
      </c>
      <c r="AJ89" s="2">
        <f>'STAFF BUILDING  '!AJ89+'WHITE HOUSE'!AJ89</f>
        <v>0</v>
      </c>
      <c r="AL89" s="2">
        <f>'STAFF BUILDING  '!AL89+'WHITE HOUSE'!AL89</f>
        <v>0</v>
      </c>
      <c r="AM89" s="2">
        <f>'STAFF BUILDING  '!AM89+'WHITE HOUSE'!AM89</f>
        <v>0</v>
      </c>
      <c r="AN89" s="2">
        <f>'STAFF BUILDING  '!AN89+'WHITE HOUSE'!AN89</f>
        <v>0</v>
      </c>
      <c r="AO89" s="2">
        <f>'STAFF BUILDING  '!AO89+'WHITE HOUSE'!AO89</f>
        <v>0</v>
      </c>
      <c r="AP89" s="2">
        <f>'STAFF BUILDING  '!AP89+'WHITE HOUSE'!AP89</f>
        <v>0</v>
      </c>
      <c r="AQ89" s="2">
        <f>'STAFF BUILDING  '!AQ89+'WHITE HOUSE'!AQ89</f>
        <v>0</v>
      </c>
      <c r="AS89" s="2">
        <f>'STAFF BUILDING  '!AS89+'WHITE HOUSE'!AS89</f>
        <v>0</v>
      </c>
      <c r="AT89" s="2">
        <f>'STAFF BUILDING  '!AT89+'WHITE HOUSE'!AT89</f>
        <v>0</v>
      </c>
      <c r="AU89" s="2">
        <f>'STAFF BUILDING  '!AU89+'WHITE HOUSE'!AU89</f>
        <v>0</v>
      </c>
      <c r="AV89" s="2">
        <f>'STAFF BUILDING  '!AV89+'WHITE HOUSE'!AV89</f>
        <v>0</v>
      </c>
      <c r="AW89" s="2">
        <f>'STAFF BUILDING  '!AW89+'WHITE HOUSE'!AW89</f>
        <v>0</v>
      </c>
      <c r="AX89" s="2">
        <f>'STAFF BUILDING  '!AX89+'WHITE HOUSE'!AX89</f>
        <v>0</v>
      </c>
      <c r="AZ89" s="2">
        <f>'STAFF BUILDING  '!AZ89+'WHITE HOUSE'!AZ89</f>
        <v>0</v>
      </c>
      <c r="BA89" s="2">
        <f>'STAFF BUILDING  '!BA89+'WHITE HOUSE'!BA89</f>
        <v>0</v>
      </c>
      <c r="BB89" s="2">
        <f>'STAFF BUILDING  '!BB89+'WHITE HOUSE'!BB89</f>
        <v>0</v>
      </c>
      <c r="BC89" s="2">
        <f>'STAFF BUILDING  '!BC89+'WHITE HOUSE'!BC89</f>
        <v>0</v>
      </c>
      <c r="BD89" s="2">
        <f>'STAFF BUILDING  '!BD89+'WHITE HOUSE'!BD89</f>
        <v>0</v>
      </c>
      <c r="BE89" s="2">
        <f>'STAFF BUILDING  '!BE89+'WHITE HOUSE'!BE89</f>
        <v>0</v>
      </c>
      <c r="BG89" s="2">
        <f>'STAFF BUILDING  '!BG89+'WHITE HOUSE'!BG89</f>
        <v>0</v>
      </c>
      <c r="BH89" s="2">
        <f>'STAFF BUILDING  '!BH89+'WHITE HOUSE'!BH89</f>
        <v>0</v>
      </c>
      <c r="BI89" s="2">
        <f>'STAFF BUILDING  '!BI89+'WHITE HOUSE'!BI89</f>
        <v>0</v>
      </c>
      <c r="BJ89" s="2">
        <f>'STAFF BUILDING  '!BJ89+'WHITE HOUSE'!BJ89</f>
        <v>0</v>
      </c>
      <c r="BK89" s="2">
        <f>'STAFF BUILDING  '!BK89+'WHITE HOUSE'!BK89</f>
        <v>0</v>
      </c>
      <c r="BL89" s="2">
        <f>'STAFF BUILDING  '!BL89+'WHITE HOUSE'!BL89</f>
        <v>0</v>
      </c>
      <c r="BN89" s="2">
        <f>'STAFF BUILDING  '!BN89+'WHITE HOUSE'!BN89</f>
        <v>0</v>
      </c>
      <c r="BO89" s="2">
        <f>'STAFF BUILDING  '!BO89+'WHITE HOUSE'!BO89</f>
        <v>0</v>
      </c>
      <c r="BP89" s="2">
        <f>'STAFF BUILDING  '!BP89+'WHITE HOUSE'!BP89</f>
        <v>0</v>
      </c>
      <c r="BQ89" s="2">
        <f>'STAFF BUILDING  '!BQ89+'WHITE HOUSE'!BQ89</f>
        <v>0</v>
      </c>
      <c r="BR89" s="2">
        <f>'STAFF BUILDING  '!BR89+'WHITE HOUSE'!BR89</f>
        <v>0</v>
      </c>
      <c r="BS89" s="2">
        <f>'STAFF BUILDING  '!BS89+'WHITE HOUSE'!BS89</f>
        <v>0</v>
      </c>
      <c r="BU89" s="2">
        <f>'STAFF BUILDING  '!BU89+'WHITE HOUSE'!BU89</f>
        <v>0</v>
      </c>
      <c r="BV89" s="2">
        <f>'STAFF BUILDING  '!BV89+'WHITE HOUSE'!BV89</f>
        <v>0</v>
      </c>
      <c r="BW89" s="2">
        <f>'STAFF BUILDING  '!BW89+'WHITE HOUSE'!BW89</f>
        <v>0</v>
      </c>
      <c r="BX89" s="2">
        <f>'STAFF BUILDING  '!BX89+'WHITE HOUSE'!BX89</f>
        <v>0</v>
      </c>
      <c r="BY89" s="2">
        <f>'STAFF BUILDING  '!BY89+'WHITE HOUSE'!BY89</f>
        <v>0</v>
      </c>
      <c r="BZ89" s="2">
        <f>'STAFF BUILDING  '!BZ89+'WHITE HOUSE'!BZ89</f>
        <v>0</v>
      </c>
      <c r="CA89" s="3"/>
      <c r="CB89" s="2">
        <f>'STAFF BUILDING  '!CB89+'WHITE HOUSE'!CB89</f>
        <v>0</v>
      </c>
      <c r="CC89" s="2">
        <f>'STAFF BUILDING  '!CC89+'WHITE HOUSE'!CC89</f>
        <v>0</v>
      </c>
      <c r="CD89" s="2">
        <f>'STAFF BUILDING  '!CD89+'WHITE HOUSE'!CD89</f>
        <v>0</v>
      </c>
      <c r="CE89" s="2">
        <f>'STAFF BUILDING  '!CE89+'WHITE HOUSE'!CE89</f>
        <v>0</v>
      </c>
      <c r="CF89" s="2">
        <f>'STAFF BUILDING  '!CF89+'WHITE HOUSE'!CF89</f>
        <v>0</v>
      </c>
      <c r="CG89" s="2">
        <f>'STAFF BUILDING  '!CG89+'WHITE HOUSE'!CG89</f>
        <v>0</v>
      </c>
      <c r="CI89" s="25">
        <f>'STAFF BUILDING  '!CI89+'WHITE HOUSE'!CI89</f>
        <v>0</v>
      </c>
      <c r="CJ89" s="25">
        <f>'STAFF BUILDING  '!CJ89+'WHITE HOUSE'!CJ89</f>
        <v>0</v>
      </c>
      <c r="CK89" s="25">
        <f>'STAFF BUILDING  '!CK89+'WHITE HOUSE'!CK89</f>
        <v>0</v>
      </c>
      <c r="CL89" s="25">
        <f>'STAFF BUILDING  '!CL89+'WHITE HOUSE'!CL89</f>
        <v>0</v>
      </c>
      <c r="CM89" s="25">
        <f>'STAFF BUILDING  '!CM89+'WHITE HOUSE'!CM89</f>
        <v>0</v>
      </c>
      <c r="CN89" s="25">
        <f>'STAFF BUILDING  '!CN89+'WHITE HOUSE'!CN89</f>
        <v>0</v>
      </c>
      <c r="CP89" s="9" t="s">
        <v>0</v>
      </c>
      <c r="CQ89" s="27">
        <f>SUM(CQ77:CQ88)</f>
        <v>0</v>
      </c>
    </row>
    <row r="90" spans="1:95" x14ac:dyDescent="0.25"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N90" s="3"/>
    </row>
    <row r="91" spans="1:95" x14ac:dyDescent="0.25">
      <c r="E91" s="3"/>
      <c r="F91" s="3"/>
      <c r="G91" s="3"/>
      <c r="L91" s="3"/>
      <c r="M91" s="3"/>
      <c r="N91" s="3"/>
      <c r="S91" s="3"/>
      <c r="T91" s="3"/>
      <c r="U91" s="3"/>
      <c r="X91" s="3"/>
      <c r="Y91" s="3"/>
      <c r="Z91" s="3"/>
      <c r="AA91" s="3"/>
      <c r="AB91" s="3"/>
      <c r="AC91" s="3"/>
      <c r="AE91" s="3"/>
      <c r="AF91" s="3"/>
      <c r="AG91" s="3"/>
      <c r="AH91" s="3"/>
      <c r="AI91" s="3"/>
      <c r="AJ91" s="3"/>
      <c r="AL91" s="3"/>
      <c r="AM91" s="3"/>
      <c r="AN91" s="3"/>
      <c r="AO91" s="3"/>
      <c r="AP91" s="3"/>
      <c r="AQ91" s="3"/>
      <c r="AS91" s="3"/>
      <c r="AT91" s="3"/>
      <c r="AU91" s="3"/>
      <c r="AV91" s="3"/>
      <c r="AW91" s="3"/>
      <c r="AX91" s="3"/>
      <c r="AZ91" s="3"/>
      <c r="BA91" s="3"/>
      <c r="BB91" s="3"/>
      <c r="BC91" s="3"/>
      <c r="BD91" s="3"/>
      <c r="BE91" s="3"/>
      <c r="BG91" s="3"/>
      <c r="BH91" s="3"/>
      <c r="BI91" s="3"/>
      <c r="BJ91" s="3"/>
      <c r="BK91" s="3"/>
      <c r="BL91" s="3"/>
      <c r="BN91" s="3"/>
      <c r="BO91" s="3"/>
      <c r="BP91" s="3"/>
      <c r="BQ91" s="3"/>
      <c r="BR91" s="3"/>
      <c r="BS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N91" s="3"/>
    </row>
  </sheetData>
  <mergeCells count="75">
    <mergeCell ref="A77:A86"/>
    <mergeCell ref="AZ76:BE76"/>
    <mergeCell ref="BG76:BL76"/>
    <mergeCell ref="BN76:BS76"/>
    <mergeCell ref="BU76:BZ76"/>
    <mergeCell ref="AE76:AK76"/>
    <mergeCell ref="CB76:CG76"/>
    <mergeCell ref="CI76:CN76"/>
    <mergeCell ref="BN61:BS61"/>
    <mergeCell ref="BU61:BZ61"/>
    <mergeCell ref="CB61:CG61"/>
    <mergeCell ref="CI61:CN61"/>
    <mergeCell ref="AE61:AK61"/>
    <mergeCell ref="AZ61:BE61"/>
    <mergeCell ref="BG61:BL61"/>
    <mergeCell ref="A62:A71"/>
    <mergeCell ref="C76:H76"/>
    <mergeCell ref="J76:O76"/>
    <mergeCell ref="Q76:W76"/>
    <mergeCell ref="X76:AD76"/>
    <mergeCell ref="A47:A56"/>
    <mergeCell ref="C61:H61"/>
    <mergeCell ref="J61:O61"/>
    <mergeCell ref="Q61:W61"/>
    <mergeCell ref="X61:AD61"/>
    <mergeCell ref="CS31:CT31"/>
    <mergeCell ref="CV42:CW42"/>
    <mergeCell ref="C46:H46"/>
    <mergeCell ref="J46:O46"/>
    <mergeCell ref="Q46:W46"/>
    <mergeCell ref="X46:AD46"/>
    <mergeCell ref="AE46:AK46"/>
    <mergeCell ref="AZ46:BE46"/>
    <mergeCell ref="BG46:BL46"/>
    <mergeCell ref="BN46:BS46"/>
    <mergeCell ref="BU46:BZ46"/>
    <mergeCell ref="CB46:CG46"/>
    <mergeCell ref="CI46:CN46"/>
    <mergeCell ref="A32:A41"/>
    <mergeCell ref="CB16:CG16"/>
    <mergeCell ref="CI16:CN16"/>
    <mergeCell ref="A17:A26"/>
    <mergeCell ref="C31:H31"/>
    <mergeCell ref="J31:O31"/>
    <mergeCell ref="Q31:W31"/>
    <mergeCell ref="X31:AD31"/>
    <mergeCell ref="AE31:AK31"/>
    <mergeCell ref="AZ31:BE31"/>
    <mergeCell ref="BG31:BL31"/>
    <mergeCell ref="BN31:BS31"/>
    <mergeCell ref="BU31:BZ31"/>
    <mergeCell ref="CB31:CG31"/>
    <mergeCell ref="CI31:CN31"/>
    <mergeCell ref="CS2:CX2"/>
    <mergeCell ref="C16:H16"/>
    <mergeCell ref="J16:O16"/>
    <mergeCell ref="Q16:W16"/>
    <mergeCell ref="X16:AD16"/>
    <mergeCell ref="AE16:AK16"/>
    <mergeCell ref="AZ16:BE16"/>
    <mergeCell ref="BG16:BL16"/>
    <mergeCell ref="BN16:BS16"/>
    <mergeCell ref="BU16:BZ16"/>
    <mergeCell ref="BG1:BL1"/>
    <mergeCell ref="BN1:BS1"/>
    <mergeCell ref="BU1:BZ1"/>
    <mergeCell ref="CB1:CG1"/>
    <mergeCell ref="CI1:CN1"/>
    <mergeCell ref="AE1:AK1"/>
    <mergeCell ref="AZ1:BE1"/>
    <mergeCell ref="A2:A11"/>
    <mergeCell ref="C1:H1"/>
    <mergeCell ref="J1:O1"/>
    <mergeCell ref="Q1:W1"/>
    <mergeCell ref="X1:AD1"/>
  </mergeCells>
  <phoneticPr fontId="8" alignment="center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7"/>
  <sheetViews>
    <sheetView showZeros="0" topLeftCell="A15" zoomScaleNormal="100" zoomScaleSheetLayoutView="100" workbookViewId="0">
      <pane xSplit="1" topLeftCell="B1" activePane="topRight" state="frozen"/>
      <selection activeCell="A18" sqref="A18"/>
      <selection pane="topRight" activeCell="J47" sqref="J47"/>
    </sheetView>
  </sheetViews>
  <sheetFormatPr defaultRowHeight="15" x14ac:dyDescent="0.25"/>
  <cols>
    <col min="1" max="1" width="12.7109375" customWidth="1"/>
    <col min="2" max="2" width="12.140625" customWidth="1"/>
    <col min="3" max="3" width="12.140625" style="23" customWidth="1"/>
    <col min="4" max="4" width="14" customWidth="1"/>
    <col min="5" max="5" width="10.5703125" bestFit="1" customWidth="1"/>
    <col min="8" max="8" width="13.28515625" customWidth="1"/>
    <col min="9" max="9" width="14.140625" customWidth="1"/>
    <col min="10" max="10" width="7.5703125" style="71" customWidth="1"/>
    <col min="11" max="11" width="9.85546875" style="71" customWidth="1"/>
    <col min="12" max="12" width="11.5703125" customWidth="1"/>
    <col min="13" max="14" width="18" customWidth="1"/>
    <col min="15" max="15" width="22.28515625" customWidth="1"/>
    <col min="16" max="16" width="12.5703125" bestFit="1" customWidth="1"/>
    <col min="17" max="17" width="17.5703125" customWidth="1"/>
  </cols>
  <sheetData>
    <row r="1" spans="1:18" ht="23.25" customHeight="1" x14ac:dyDescent="0.35">
      <c r="B1" s="223" t="s">
        <v>31</v>
      </c>
      <c r="C1" s="223"/>
      <c r="D1" s="223"/>
      <c r="E1" s="223"/>
      <c r="F1" s="223"/>
      <c r="G1" s="223"/>
      <c r="H1" s="223"/>
      <c r="I1" s="223"/>
      <c r="J1" s="223"/>
      <c r="K1" s="223"/>
      <c r="O1" s="36" t="s">
        <v>71</v>
      </c>
    </row>
    <row r="2" spans="1:18" ht="45" x14ac:dyDescent="0.25">
      <c r="A2" s="58" t="s">
        <v>111</v>
      </c>
      <c r="B2" s="57" t="s">
        <v>59</v>
      </c>
      <c r="C2" s="56" t="s">
        <v>68</v>
      </c>
      <c r="D2" s="56" t="s">
        <v>69</v>
      </c>
      <c r="E2" s="56" t="s">
        <v>37</v>
      </c>
      <c r="F2" s="56" t="s">
        <v>38</v>
      </c>
      <c r="G2" s="56" t="s">
        <v>39</v>
      </c>
      <c r="H2" s="56" t="s">
        <v>40</v>
      </c>
      <c r="I2" s="56" t="s">
        <v>41</v>
      </c>
      <c r="J2" s="69" t="s">
        <v>155</v>
      </c>
      <c r="K2" s="69" t="s">
        <v>156</v>
      </c>
      <c r="N2" s="19" t="s">
        <v>34</v>
      </c>
      <c r="O2" s="37" t="s">
        <v>42</v>
      </c>
    </row>
    <row r="3" spans="1:18" x14ac:dyDescent="0.25">
      <c r="A3" t="s">
        <v>10</v>
      </c>
      <c r="B3" s="12" t="str">
        <f>IF('9.5 MEAL TICKETS'!EF6="","",'9.5 MEAL TICKETS'!EF6)</f>
        <v/>
      </c>
      <c r="C3" s="29" t="str">
        <f>IF('Sales Total'!CI4=0,"",'Sales Total'!CI4)</f>
        <v/>
      </c>
      <c r="D3" s="29" t="str">
        <f>IF('Sales Total'!CJ4=0,"",'Sales Total'!CJ4)</f>
        <v/>
      </c>
      <c r="E3" s="7">
        <f>IFERROR(SUM('STAFF BUILDING  '!CK4)-SUM('STAFF BUILDING  '!CD4)-SUM('STAFF BUILDING  '!BB4)-SUM('STAFF BUILDING  '!AU4),"")</f>
        <v>0</v>
      </c>
      <c r="F3" s="7">
        <f>IFERROR(SUM('STAFF BUILDING  '!CL4)-SUM('STAFF BUILDING  '!CE4)-SUM('STAFF BUILDING  '!BC4)-SUM('STAFF BUILDING  '!AV4),"")</f>
        <v>0</v>
      </c>
      <c r="G3" s="7" t="str">
        <f>IF('WHITE HOUSE'!CK4=0,"",'WHITE HOUSE'!CK4)</f>
        <v/>
      </c>
      <c r="H3" s="7" t="str">
        <f>'STAFF BUILDING  '!BB4</f>
        <v/>
      </c>
      <c r="I3" s="7" t="str">
        <f>'STAFF BUILDING  '!BC4</f>
        <v/>
      </c>
      <c r="J3" s="70">
        <f>'STAFF BUILDING  '!CD4</f>
        <v>0</v>
      </c>
      <c r="K3" s="70">
        <f>'STAFF BUILDING  '!CE4</f>
        <v>0</v>
      </c>
      <c r="N3" s="129" t="str">
        <f>IF('9.5 MEAL TICKETS'!EF6="","",'9.5 MEAL TICKETS'!EF6)</f>
        <v/>
      </c>
      <c r="O3" s="2">
        <f>IFERROR(SUM(C3)+SUM(D3)+SUM(E3)+SUM(F3)+SUM(H3)+SUM(I3)+SUM(J3)+SUM(K3),"")</f>
        <v>0</v>
      </c>
      <c r="R3" s="128"/>
    </row>
    <row r="4" spans="1:18" x14ac:dyDescent="0.25">
      <c r="A4" t="s">
        <v>9</v>
      </c>
      <c r="B4" s="12">
        <f>IF('9.5 MEAL TICKETS'!EF7="","",'9.5 MEAL TICKETS'!EF7)</f>
        <v>44866</v>
      </c>
      <c r="C4" s="29">
        <f>IF('Sales Total'!CI5=0,"",'Sales Total'!CI5)</f>
        <v>41</v>
      </c>
      <c r="D4" s="29">
        <f>IF('Sales Total'!CJ5=0,"",'Sales Total'!CJ5)</f>
        <v>148</v>
      </c>
      <c r="E4" s="7">
        <f>IFERROR(SUM('STAFF BUILDING  '!CK5)-SUM('STAFF BUILDING  '!CD5)-SUM('STAFF BUILDING  '!BB5)-SUM('STAFF BUILDING  '!AU5),"")</f>
        <v>168</v>
      </c>
      <c r="F4" s="7">
        <f>IFERROR(SUM('STAFF BUILDING  '!CL5)-SUM('STAFF BUILDING  '!CE5)-SUM('STAFF BUILDING  '!BC5)-SUM('STAFF BUILDING  '!AV5),"")</f>
        <v>171</v>
      </c>
      <c r="G4" s="7">
        <f>IF('WHITE HOUSE'!CK5=0,"",'WHITE HOUSE'!CK5)</f>
        <v>101</v>
      </c>
      <c r="H4" s="7">
        <f>'STAFF BUILDING  '!BB5</f>
        <v>14</v>
      </c>
      <c r="I4" s="7">
        <f>'STAFF BUILDING  '!BC5</f>
        <v>10</v>
      </c>
      <c r="J4" s="70">
        <f>'STAFF BUILDING  '!CD5</f>
        <v>128</v>
      </c>
      <c r="K4" s="70">
        <f>'STAFF BUILDING  '!CE5</f>
        <v>21</v>
      </c>
      <c r="N4" s="129">
        <f>IF('9.5 MEAL TICKETS'!EF7="","",'9.5 MEAL TICKETS'!EF7)</f>
        <v>44866</v>
      </c>
      <c r="O4" s="2">
        <f t="shared" ref="O4:O39" si="0">IFERROR(SUM(C4)+SUM(D4)+SUM(E4)+SUM(F4)+SUM(H4)+SUM(I4)+SUM(J4)+SUM(K4),"")</f>
        <v>701</v>
      </c>
    </row>
    <row r="5" spans="1:18" x14ac:dyDescent="0.25">
      <c r="A5" t="s">
        <v>8</v>
      </c>
      <c r="B5" s="12">
        <f>IF('9.5 MEAL TICKETS'!EF8="","",'9.5 MEAL TICKETS'!EF8)</f>
        <v>44867</v>
      </c>
      <c r="C5" s="29">
        <f>IF('Sales Total'!CI6=0,"",'Sales Total'!CI6)</f>
        <v>23</v>
      </c>
      <c r="D5" s="29">
        <f>IF('Sales Total'!CJ6=0,"",'Sales Total'!CJ6)</f>
        <v>134</v>
      </c>
      <c r="E5" s="7">
        <f>IFERROR(SUM('STAFF BUILDING  '!CK6)-SUM('STAFF BUILDING  '!CD6)-SUM('STAFF BUILDING  '!BB6)-SUM('STAFF BUILDING  '!AU6),"")</f>
        <v>146</v>
      </c>
      <c r="F5" s="7">
        <f>IFERROR(SUM('STAFF BUILDING  '!CL6)-SUM('STAFF BUILDING  '!CE6)-SUM('STAFF BUILDING  '!BC6)-SUM('STAFF BUILDING  '!AV6),"")</f>
        <v>166</v>
      </c>
      <c r="G5" s="7">
        <f>IF('WHITE HOUSE'!CK6=0,"",'WHITE HOUSE'!CK6)</f>
        <v>80</v>
      </c>
      <c r="H5" s="7">
        <f>'STAFF BUILDING  '!BB6</f>
        <v>13</v>
      </c>
      <c r="I5" s="7">
        <f>'STAFF BUILDING  '!BC6</f>
        <v>12</v>
      </c>
      <c r="J5" s="70">
        <f>'STAFF BUILDING  '!CD6</f>
        <v>126</v>
      </c>
      <c r="K5" s="70">
        <f>'STAFF BUILDING  '!CE6</f>
        <v>21</v>
      </c>
      <c r="M5" s="31"/>
      <c r="N5" s="129">
        <f>IF('9.5 MEAL TICKETS'!EF8="","",'9.5 MEAL TICKETS'!EF8)</f>
        <v>44867</v>
      </c>
      <c r="O5" s="2">
        <f t="shared" si="0"/>
        <v>641</v>
      </c>
    </row>
    <row r="6" spans="1:18" x14ac:dyDescent="0.25">
      <c r="A6" t="s">
        <v>7</v>
      </c>
      <c r="B6" s="12">
        <f>IF('9.5 MEAL TICKETS'!EF9="","",'9.5 MEAL TICKETS'!EF9)</f>
        <v>44868</v>
      </c>
      <c r="C6" s="29">
        <f>IF('Sales Total'!CI7=0,"",'Sales Total'!CI7)</f>
        <v>59</v>
      </c>
      <c r="D6" s="29">
        <f>IF('Sales Total'!CJ7=0,"",'Sales Total'!CJ7)</f>
        <v>268</v>
      </c>
      <c r="E6" s="7">
        <f>IFERROR(SUM('STAFF BUILDING  '!CK7)-SUM('STAFF BUILDING  '!CD7)-SUM('STAFF BUILDING  '!BB7)-SUM('STAFF BUILDING  '!AU7),"")</f>
        <v>257</v>
      </c>
      <c r="F6" s="7">
        <f>IFERROR(SUM('STAFF BUILDING  '!CL7)-SUM('STAFF BUILDING  '!CE7)-SUM('STAFF BUILDING  '!BC7)-SUM('STAFF BUILDING  '!AV7),"")</f>
        <v>234</v>
      </c>
      <c r="G6" s="7">
        <f>IF('WHITE HOUSE'!CK7=0,"",'WHITE HOUSE'!CK7)</f>
        <v>158</v>
      </c>
      <c r="H6" s="7">
        <f>'STAFF BUILDING  '!BB7</f>
        <v>25</v>
      </c>
      <c r="I6" s="7">
        <f>'STAFF BUILDING  '!BC7</f>
        <v>14</v>
      </c>
      <c r="J6" s="70">
        <f>'STAFF BUILDING  '!CD7</f>
        <v>209</v>
      </c>
      <c r="K6" s="70">
        <f>'STAFF BUILDING  '!CE7</f>
        <v>86</v>
      </c>
      <c r="N6" s="129">
        <f>IF('9.5 MEAL TICKETS'!EF9="","",'9.5 MEAL TICKETS'!EF9)</f>
        <v>44868</v>
      </c>
      <c r="O6" s="2">
        <f t="shared" si="0"/>
        <v>1152</v>
      </c>
      <c r="Q6" s="43"/>
    </row>
    <row r="7" spans="1:18" x14ac:dyDescent="0.25">
      <c r="A7" t="s">
        <v>6</v>
      </c>
      <c r="B7" s="12">
        <f>IF('9.5 MEAL TICKETS'!EF10="","",'9.5 MEAL TICKETS'!EF10)</f>
        <v>44869</v>
      </c>
      <c r="C7" s="29">
        <f>IF('Sales Total'!CI8=0,"",'Sales Total'!CI8)</f>
        <v>42</v>
      </c>
      <c r="D7" s="29">
        <f>IF('Sales Total'!CJ8=0,"",'Sales Total'!CJ8)</f>
        <v>248</v>
      </c>
      <c r="E7" s="7">
        <f>IFERROR(SUM('STAFF BUILDING  '!CK8)-SUM('STAFF BUILDING  '!CD8)-SUM('STAFF BUILDING  '!BB8)-SUM('STAFF BUILDING  '!AU8),"")</f>
        <v>263</v>
      </c>
      <c r="F7" s="7">
        <f>IFERROR(SUM('STAFF BUILDING  '!CL8)-SUM('STAFF BUILDING  '!CE8)-SUM('STAFF BUILDING  '!BC8)-SUM('STAFF BUILDING  '!AV8),"")</f>
        <v>245</v>
      </c>
      <c r="G7" s="7">
        <f>IF('WHITE HOUSE'!CK8=0,"",'WHITE HOUSE'!CK8)</f>
        <v>155</v>
      </c>
      <c r="H7" s="7">
        <f>'STAFF BUILDING  '!BB8</f>
        <v>24</v>
      </c>
      <c r="I7" s="7">
        <f>'STAFF BUILDING  '!BC8</f>
        <v>13</v>
      </c>
      <c r="J7" s="70">
        <f>'STAFF BUILDING  '!CD8</f>
        <v>181</v>
      </c>
      <c r="K7" s="70">
        <f>'STAFF BUILDING  '!CE8</f>
        <v>86</v>
      </c>
      <c r="N7" s="129">
        <f>IF('9.5 MEAL TICKETS'!EF10="","",'9.5 MEAL TICKETS'!EF10)</f>
        <v>44869</v>
      </c>
      <c r="O7" s="2">
        <f t="shared" si="0"/>
        <v>1102</v>
      </c>
      <c r="Q7" s="43"/>
    </row>
    <row r="8" spans="1:18" x14ac:dyDescent="0.25">
      <c r="A8" t="s">
        <v>5</v>
      </c>
      <c r="B8" s="12">
        <f>IF('9.5 MEAL TICKETS'!EF11="","",'9.5 MEAL TICKETS'!EF11)</f>
        <v>44870</v>
      </c>
      <c r="C8" s="29">
        <f>IF('Sales Total'!CI9=0,"",'Sales Total'!CI9)</f>
        <v>39</v>
      </c>
      <c r="D8" s="29">
        <f>IF('Sales Total'!CJ9=0,"",'Sales Total'!CJ9)</f>
        <v>150</v>
      </c>
      <c r="E8" s="7">
        <f>IFERROR(SUM('STAFF BUILDING  '!CK9)-SUM('STAFF BUILDING  '!CD9)-SUM('STAFF BUILDING  '!BB9)-SUM('STAFF BUILDING  '!AU9),"")</f>
        <v>145</v>
      </c>
      <c r="F8" s="7">
        <f>IFERROR(SUM('STAFF BUILDING  '!CL9)-SUM('STAFF BUILDING  '!CE9)-SUM('STAFF BUILDING  '!BC9)-SUM('STAFF BUILDING  '!AV9),"")</f>
        <v>160</v>
      </c>
      <c r="G8" s="7" t="str">
        <f>IF('WHITE HOUSE'!CK9=0,"",'WHITE HOUSE'!CK9)</f>
        <v/>
      </c>
      <c r="H8" s="7">
        <f>'STAFF BUILDING  '!BB9</f>
        <v>8</v>
      </c>
      <c r="I8" s="7">
        <f>'STAFF BUILDING  '!BC9</f>
        <v>10</v>
      </c>
      <c r="J8" s="70">
        <f>'STAFF BUILDING  '!CD9</f>
        <v>29</v>
      </c>
      <c r="K8" s="70">
        <f>'STAFF BUILDING  '!CE9</f>
        <v>21</v>
      </c>
      <c r="N8" s="129">
        <f>IF('9.5 MEAL TICKETS'!EF11="","",'9.5 MEAL TICKETS'!EF11)</f>
        <v>44870</v>
      </c>
      <c r="O8" s="2">
        <f t="shared" si="0"/>
        <v>562</v>
      </c>
      <c r="Q8" s="43"/>
    </row>
    <row r="9" spans="1:18" x14ac:dyDescent="0.25">
      <c r="A9" t="s">
        <v>4</v>
      </c>
      <c r="B9" s="12">
        <f>IF('9.5 MEAL TICKETS'!EF12="","",'9.5 MEAL TICKETS'!EF12)</f>
        <v>44871</v>
      </c>
      <c r="C9" s="29">
        <f>IF('Sales Total'!CI10=0,"",'Sales Total'!CI10)</f>
        <v>24</v>
      </c>
      <c r="D9" s="29">
        <f>IF('Sales Total'!CJ10=0,"",'Sales Total'!CJ10)</f>
        <v>144</v>
      </c>
      <c r="E9" s="7">
        <f>IFERROR(SUM('STAFF BUILDING  '!CK10)-SUM('STAFF BUILDING  '!CD10)-SUM('STAFF BUILDING  '!BB10)-SUM('STAFF BUILDING  '!AU10),"")</f>
        <v>163</v>
      </c>
      <c r="F9" s="7">
        <f>IFERROR('STAFF BUILDING  '!CL10-SUM('STAFF BUILDING  '!CE10)-SUM('STAFF BUILDING  '!BC10)-SUM('STAFF BUILDING  '!AV10),"")</f>
        <v>172</v>
      </c>
      <c r="G9" s="7" t="str">
        <f>IF('WHITE HOUSE'!CK10=0,"",'WHITE HOUSE'!CK10)</f>
        <v/>
      </c>
      <c r="H9" s="7">
        <f>'STAFF BUILDING  '!BB10</f>
        <v>9</v>
      </c>
      <c r="I9" s="7">
        <f>'STAFF BUILDING  '!BC10</f>
        <v>10</v>
      </c>
      <c r="J9" s="70">
        <f>'STAFF BUILDING  '!CD10</f>
        <v>126</v>
      </c>
      <c r="K9" s="70">
        <f>'STAFF BUILDING  '!CE10</f>
        <v>21</v>
      </c>
      <c r="N9" s="129">
        <f>IF('9.5 MEAL TICKETS'!EF12="","",'9.5 MEAL TICKETS'!EF12)</f>
        <v>44871</v>
      </c>
      <c r="O9" s="2">
        <f t="shared" si="0"/>
        <v>669</v>
      </c>
      <c r="Q9" s="43"/>
    </row>
    <row r="10" spans="1:18" x14ac:dyDescent="0.25">
      <c r="A10" t="s">
        <v>10</v>
      </c>
      <c r="B10" s="12">
        <f>IF('9.5 MEAL TICKETS'!EF13="","",'9.5 MEAL TICKETS'!EF13)</f>
        <v>44872</v>
      </c>
      <c r="C10" s="29">
        <f>IF('Sales Total'!CI19=0,"",'Sales Total'!CI19)</f>
        <v>37</v>
      </c>
      <c r="D10" s="29">
        <f>IF('Sales Total'!CJ19=0,"",'Sales Total'!CJ19)</f>
        <v>152</v>
      </c>
      <c r="E10" s="7">
        <f>IFERROR(SUM('STAFF BUILDING  '!CK19)-SUM('STAFF BUILDING  '!CD19)-SUM('STAFF BUILDING  '!BB19)-SUM('STAFF BUILDING  '!AU19),"")</f>
        <v>178</v>
      </c>
      <c r="F10" s="7">
        <f>IFERROR(SUM('STAFF BUILDING  '!CL19)-SUM('STAFF BUILDING  '!CE19)-SUM('STAFF BUILDING  '!BC19)-SUM('STAFF BUILDING  '!AV19),"")</f>
        <v>186</v>
      </c>
      <c r="G10" s="7">
        <f>IF('WHITE HOUSE'!CK19=0,"",'WHITE HOUSE'!CK19)</f>
        <v>84</v>
      </c>
      <c r="H10" s="7">
        <f>'STAFF BUILDING  '!BB19</f>
        <v>9</v>
      </c>
      <c r="I10" s="7">
        <f>'STAFF BUILDING  '!BC19</f>
        <v>13</v>
      </c>
      <c r="J10" s="70">
        <f>'STAFF BUILDING  '!CD19</f>
        <v>126</v>
      </c>
      <c r="K10" s="70">
        <f>'STAFF BUILDING  '!CE19</f>
        <v>21</v>
      </c>
      <c r="N10" s="129">
        <f>IF('9.5 MEAL TICKETS'!EF13="","",'9.5 MEAL TICKETS'!EF13)</f>
        <v>44872</v>
      </c>
      <c r="O10" s="2">
        <f t="shared" si="0"/>
        <v>722</v>
      </c>
      <c r="Q10" s="43"/>
    </row>
    <row r="11" spans="1:18" x14ac:dyDescent="0.25">
      <c r="A11" t="s">
        <v>9</v>
      </c>
      <c r="B11" s="12">
        <f>IF('9.5 MEAL TICKETS'!EF14="","",'9.5 MEAL TICKETS'!EF14)</f>
        <v>44873</v>
      </c>
      <c r="C11" s="29">
        <f>IF('Sales Total'!CI20=0,"",'Sales Total'!CI20)</f>
        <v>28</v>
      </c>
      <c r="D11" s="29">
        <f>IF('Sales Total'!CJ20=0,"",'Sales Total'!CJ20)</f>
        <v>140</v>
      </c>
      <c r="E11" s="7">
        <f>IFERROR(SUM('STAFF BUILDING  '!CK20)-SUM('STAFF BUILDING  '!CD20)-SUM('STAFF BUILDING  '!BB20)-SUM('STAFF BUILDING  '!AU20),"")</f>
        <v>165</v>
      </c>
      <c r="F11" s="7">
        <f>IFERROR(SUM('STAFF BUILDING  '!CL20)-SUM('STAFF BUILDING  '!CE20)-SUM('STAFF BUILDING  '!BC20)-SUM('STAFF BUILDING  '!AV20),"")</f>
        <v>155</v>
      </c>
      <c r="G11" s="7">
        <f>IF('WHITE HOUSE'!CK20=0,"",'WHITE HOUSE'!CK20)</f>
        <v>92</v>
      </c>
      <c r="H11" s="7">
        <f>'STAFF BUILDING  '!BB20</f>
        <v>16</v>
      </c>
      <c r="I11" s="7">
        <f>'STAFF BUILDING  '!BC20</f>
        <v>11</v>
      </c>
      <c r="J11" s="70">
        <f>'STAFF BUILDING  '!CD20</f>
        <v>126</v>
      </c>
      <c r="K11" s="70">
        <f>'STAFF BUILDING  '!CE20</f>
        <v>21</v>
      </c>
      <c r="N11" s="129">
        <f>IF('9.5 MEAL TICKETS'!EF14="","",'9.5 MEAL TICKETS'!EF14)</f>
        <v>44873</v>
      </c>
      <c r="O11" s="2">
        <f t="shared" si="0"/>
        <v>662</v>
      </c>
      <c r="Q11" s="43"/>
    </row>
    <row r="12" spans="1:18" x14ac:dyDescent="0.25">
      <c r="A12" t="s">
        <v>8</v>
      </c>
      <c r="B12" s="12">
        <f>IF('9.5 MEAL TICKETS'!EF15="","",'9.5 MEAL TICKETS'!EF15)</f>
        <v>44874</v>
      </c>
      <c r="C12" s="29">
        <f>IF('Sales Total'!CI21=0,"",'Sales Total'!CI21)</f>
        <v>55</v>
      </c>
      <c r="D12" s="29">
        <f>IF('Sales Total'!CJ21=0,"",'Sales Total'!CJ21)</f>
        <v>126</v>
      </c>
      <c r="E12" s="7">
        <f>IFERROR(SUM('STAFF BUILDING  '!CK21)-SUM('STAFF BUILDING  '!CD21)-SUM('STAFF BUILDING  '!BB21)-SUM('STAFF BUILDING  '!AU21),"")</f>
        <v>178</v>
      </c>
      <c r="F12" s="7">
        <f>IFERROR(SUM('STAFF BUILDING  '!CL21)-SUM('STAFF BUILDING  '!CE21)-SUM('STAFF BUILDING  '!BC21)-SUM('STAFF BUILDING  '!AV21),"")</f>
        <v>177</v>
      </c>
      <c r="G12" s="7">
        <f>IF('WHITE HOUSE'!CK21=0,"",'WHITE HOUSE'!CK21)</f>
        <v>85</v>
      </c>
      <c r="H12" s="7">
        <f>'STAFF BUILDING  '!BB21</f>
        <v>15</v>
      </c>
      <c r="I12" s="7">
        <f>'STAFF BUILDING  '!BC21</f>
        <v>17</v>
      </c>
      <c r="J12" s="70">
        <f>'STAFF BUILDING  '!CD21</f>
        <v>126</v>
      </c>
      <c r="K12" s="70">
        <f>'STAFF BUILDING  '!CE21</f>
        <v>21</v>
      </c>
      <c r="N12" s="129">
        <f>IF('9.5 MEAL TICKETS'!EF15="","",'9.5 MEAL TICKETS'!EF15)</f>
        <v>44874</v>
      </c>
      <c r="O12" s="2">
        <f t="shared" si="0"/>
        <v>715</v>
      </c>
      <c r="Q12" s="43"/>
    </row>
    <row r="13" spans="1:18" x14ac:dyDescent="0.25">
      <c r="A13" t="s">
        <v>7</v>
      </c>
      <c r="B13" s="12">
        <f>IF('9.5 MEAL TICKETS'!EF16="","",'9.5 MEAL TICKETS'!EF16)</f>
        <v>44875</v>
      </c>
      <c r="C13" s="29">
        <f>IF('Sales Total'!CI22=0,"",'Sales Total'!CI22)</f>
        <v>56</v>
      </c>
      <c r="D13" s="29">
        <f>IF('Sales Total'!CJ22=0,"",'Sales Total'!CJ22)</f>
        <v>152</v>
      </c>
      <c r="E13" s="7">
        <f>IFERROR(SUM('STAFF BUILDING  '!CK22)-SUM('STAFF BUILDING  '!CD22)-SUM('STAFF BUILDING  '!BB22)-SUM('STAFF BUILDING  '!AU22),"")</f>
        <v>208</v>
      </c>
      <c r="F13" s="7">
        <f>IFERROR(SUM('STAFF BUILDING  '!CL22)-SUM('STAFF BUILDING  '!CE22)-SUM('STAFF BUILDING  '!BC22)-SUM('STAFF BUILDING  '!AV22),"")</f>
        <v>200</v>
      </c>
      <c r="G13" s="7">
        <f>IF('WHITE HOUSE'!CK22=0,"",'WHITE HOUSE'!CK22)</f>
        <v>80</v>
      </c>
      <c r="H13" s="7">
        <f>'STAFF BUILDING  '!BB22</f>
        <v>14</v>
      </c>
      <c r="I13" s="7">
        <f>'STAFF BUILDING  '!BC22</f>
        <v>12</v>
      </c>
      <c r="J13" s="70">
        <f>'STAFF BUILDING  '!CD22</f>
        <v>126</v>
      </c>
      <c r="K13" s="70">
        <f>'STAFF BUILDING  '!CE22</f>
        <v>21</v>
      </c>
      <c r="N13" s="129">
        <f>IF('9.5 MEAL TICKETS'!EF16="","",'9.5 MEAL TICKETS'!EF16)</f>
        <v>44875</v>
      </c>
      <c r="O13" s="2">
        <f t="shared" si="0"/>
        <v>789</v>
      </c>
      <c r="Q13" s="43"/>
    </row>
    <row r="14" spans="1:18" x14ac:dyDescent="0.25">
      <c r="A14" t="s">
        <v>6</v>
      </c>
      <c r="B14" s="12">
        <f>IF('9.5 MEAL TICKETS'!EF17="","",'9.5 MEAL TICKETS'!EF17)</f>
        <v>44876</v>
      </c>
      <c r="C14" s="29">
        <f>IF('Sales Total'!CI23=0,"",'Sales Total'!CI23)</f>
        <v>51</v>
      </c>
      <c r="D14" s="29">
        <f>IF('Sales Total'!CJ23=0,"",'Sales Total'!CJ23)</f>
        <v>188</v>
      </c>
      <c r="E14" s="7">
        <f>IFERROR(SUM('STAFF BUILDING  '!CK23)-SUM('STAFF BUILDING  '!CD23)-SUM('STAFF BUILDING  '!BB23)-SUM('STAFF BUILDING  '!AU23),"")</f>
        <v>205</v>
      </c>
      <c r="F14" s="7">
        <f>IFERROR(SUM('STAFF BUILDING  '!CL23)-SUM('STAFF BUILDING  '!CE23)-SUM('STAFF BUILDING  '!BC23)-SUM('STAFF BUILDING  '!AV23),"")</f>
        <v>227</v>
      </c>
      <c r="G14" s="7">
        <f>IF('WHITE HOUSE'!CK23=0,"",'WHITE HOUSE'!CK23)</f>
        <v>108</v>
      </c>
      <c r="H14" s="7">
        <f>'STAFF BUILDING  '!BB23</f>
        <v>15</v>
      </c>
      <c r="I14" s="7">
        <f>'STAFF BUILDING  '!BC23</f>
        <v>2</v>
      </c>
      <c r="J14" s="70">
        <f>'STAFF BUILDING  '!CD23</f>
        <v>127</v>
      </c>
      <c r="K14" s="70">
        <f>'STAFF BUILDING  '!CE23</f>
        <v>21</v>
      </c>
      <c r="N14" s="129">
        <f>IF('9.5 MEAL TICKETS'!EF17="","",'9.5 MEAL TICKETS'!EF17)</f>
        <v>44876</v>
      </c>
      <c r="O14" s="2">
        <f t="shared" si="0"/>
        <v>836</v>
      </c>
      <c r="Q14" s="43"/>
    </row>
    <row r="15" spans="1:18" x14ac:dyDescent="0.25">
      <c r="A15" t="s">
        <v>5</v>
      </c>
      <c r="B15" s="12">
        <f>IF('9.5 MEAL TICKETS'!EF18="","",'9.5 MEAL TICKETS'!EF18)</f>
        <v>44877</v>
      </c>
      <c r="C15" s="29">
        <f>IF('Sales Total'!CI24=0,"",'Sales Total'!CI24)</f>
        <v>64</v>
      </c>
      <c r="D15" s="29">
        <f>IF('Sales Total'!CJ24=0,"",'Sales Total'!CJ24)</f>
        <v>195</v>
      </c>
      <c r="E15" s="7">
        <f>IFERROR(SUM('STAFF BUILDING  '!CK24)-SUM('STAFF BUILDING  '!CD24)-SUM('STAFF BUILDING  '!BB24)-SUM('STAFF BUILDING  '!AU24),"")</f>
        <v>258</v>
      </c>
      <c r="F15" s="7">
        <f>IFERROR(SUM('STAFF BUILDING  '!CL24)-SUM('STAFF BUILDING  '!CE24)-SUM('STAFF BUILDING  '!BC24)-SUM('STAFF BUILDING  '!AV24),"")</f>
        <v>199</v>
      </c>
      <c r="G15" s="7" t="str">
        <f>IF('WHITE HOUSE'!CK24=0,"",'WHITE HOUSE'!CK24)</f>
        <v/>
      </c>
      <c r="H15" s="7">
        <f>'STAFF BUILDING  '!BB24</f>
        <v>6</v>
      </c>
      <c r="I15" s="7" t="str">
        <f>'STAFF BUILDING  '!BC24</f>
        <v/>
      </c>
      <c r="J15" s="70">
        <f>'STAFF BUILDING  '!CD24</f>
        <v>95</v>
      </c>
      <c r="K15" s="70">
        <f>'STAFF BUILDING  '!CE24</f>
        <v>20</v>
      </c>
      <c r="N15" s="129">
        <f>IF('9.5 MEAL TICKETS'!EF18="","",'9.5 MEAL TICKETS'!EF18)</f>
        <v>44877</v>
      </c>
      <c r="O15" s="2">
        <f t="shared" si="0"/>
        <v>837</v>
      </c>
      <c r="Q15" s="43"/>
    </row>
    <row r="16" spans="1:18" x14ac:dyDescent="0.25">
      <c r="A16" t="s">
        <v>4</v>
      </c>
      <c r="B16" s="12">
        <f>IF('9.5 MEAL TICKETS'!EF19="","",'9.5 MEAL TICKETS'!EF19)</f>
        <v>44878</v>
      </c>
      <c r="C16" s="29">
        <f>IF('Sales Total'!CI25=0,"",'Sales Total'!CI25)</f>
        <v>64</v>
      </c>
      <c r="D16" s="29">
        <f>IF('Sales Total'!CJ25=0,"",'Sales Total'!CJ25)</f>
        <v>187</v>
      </c>
      <c r="E16" s="7">
        <f>IFERROR(SUM('STAFF BUILDING  '!CK25)-SUM('STAFF BUILDING  '!CD25)-SUM('STAFF BUILDING  '!BB25)-SUM('STAFF BUILDING  '!AU25),"")</f>
        <v>237</v>
      </c>
      <c r="F16" s="7">
        <f>IFERROR(SUM('STAFF BUILDING  '!CL25)-SUM('STAFF BUILDING  '!CE25)-SUM('STAFF BUILDING  '!BC25)-SUM('STAFF BUILDING  '!AV25),"")</f>
        <v>234</v>
      </c>
      <c r="G16" s="7" t="str">
        <f>IF('WHITE HOUSE'!CK25=0,"",'WHITE HOUSE'!CK25)</f>
        <v/>
      </c>
      <c r="H16" s="7">
        <f>'STAFF BUILDING  '!BB25</f>
        <v>6</v>
      </c>
      <c r="I16" s="7">
        <f>'STAFF BUILDING  '!BC25</f>
        <v>3</v>
      </c>
      <c r="J16" s="70">
        <f>'STAFF BUILDING  '!CD25</f>
        <v>27</v>
      </c>
      <c r="K16" s="70">
        <f>'STAFF BUILDING  '!CE25</f>
        <v>20</v>
      </c>
      <c r="N16" s="129">
        <f>IF('9.5 MEAL TICKETS'!EF19="","",'9.5 MEAL TICKETS'!EF19)</f>
        <v>44878</v>
      </c>
      <c r="O16" s="2">
        <f t="shared" si="0"/>
        <v>778</v>
      </c>
      <c r="Q16" s="43"/>
    </row>
    <row r="17" spans="1:17" x14ac:dyDescent="0.25">
      <c r="A17" t="s">
        <v>10</v>
      </c>
      <c r="B17" s="12">
        <f>IF('9.5 MEAL TICKETS'!EF20="","",'9.5 MEAL TICKETS'!EF20)</f>
        <v>44879</v>
      </c>
      <c r="C17" s="29">
        <f>IF('Sales Total'!CI34=0,"",'Sales Total'!CI34)</f>
        <v>20</v>
      </c>
      <c r="D17" s="29">
        <f>IF('Sales Total'!CJ34=0,"",'Sales Total'!CJ34)</f>
        <v>223</v>
      </c>
      <c r="E17" s="7">
        <f>IFERROR(SUM('STAFF BUILDING  '!CK34)-SUM('STAFF BUILDING  '!CD34)-SUM('STAFF BUILDING  '!BB34)-SUM('STAFF BUILDING  '!AU34),"")</f>
        <v>253</v>
      </c>
      <c r="F17" s="7">
        <f>IFERROR(SUM('STAFF BUILDING  '!CL34)-SUM('STAFF BUILDING  '!CE34)-SUM('STAFF BUILDING  '!BC34)-SUM('STAFF BUILDING  '!AV34),"")</f>
        <v>203</v>
      </c>
      <c r="G17" s="7">
        <f>IF('WHITE HOUSE'!CK34=0,"",'WHITE HOUSE'!CK34)</f>
        <v>87</v>
      </c>
      <c r="H17" s="7">
        <f>'STAFF BUILDING  '!BB34</f>
        <v>10</v>
      </c>
      <c r="I17" s="7">
        <f>'STAFF BUILDING  '!BC34</f>
        <v>2</v>
      </c>
      <c r="J17" s="70">
        <f>'STAFF BUILDING  '!CD34</f>
        <v>127</v>
      </c>
      <c r="K17" s="70">
        <f>'STAFF BUILDING  '!CE34</f>
        <v>20</v>
      </c>
      <c r="N17" s="129">
        <f>IF('9.5 MEAL TICKETS'!EF20="","",'9.5 MEAL TICKETS'!EF20)</f>
        <v>44879</v>
      </c>
      <c r="O17" s="2">
        <f t="shared" si="0"/>
        <v>858</v>
      </c>
      <c r="Q17" s="43"/>
    </row>
    <row r="18" spans="1:17" x14ac:dyDescent="0.25">
      <c r="A18" t="s">
        <v>9</v>
      </c>
      <c r="B18" s="12">
        <f>IF('9.5 MEAL TICKETS'!EF21="","",'9.5 MEAL TICKETS'!EF21)</f>
        <v>44880</v>
      </c>
      <c r="C18" s="29">
        <f>IF('Sales Total'!CI35=0,"",'Sales Total'!CI35)</f>
        <v>55</v>
      </c>
      <c r="D18" s="29">
        <f>IF('Sales Total'!CJ35=0,"",'Sales Total'!CJ35)</f>
        <v>199</v>
      </c>
      <c r="E18" s="7">
        <f>IFERROR(SUM('STAFF BUILDING  '!CK35)-SUM('STAFF BUILDING  '!CD35)-SUM('STAFF BUILDING  '!BB35)-SUM('STAFF BUILDING  '!AU35),"")</f>
        <v>241</v>
      </c>
      <c r="F18" s="7">
        <f>IFERROR(SUM('STAFF BUILDING  '!CL35)-SUM('STAFF BUILDING  '!CE35)-SUM('STAFF BUILDING  '!BC35)-SUM('STAFF BUILDING  '!AV35),"")</f>
        <v>264</v>
      </c>
      <c r="G18" s="7">
        <f>IF('WHITE HOUSE'!CK35=0,"",'WHITE HOUSE'!CK35)</f>
        <v>113</v>
      </c>
      <c r="H18" s="7">
        <f>'STAFF BUILDING  '!BB35</f>
        <v>7</v>
      </c>
      <c r="I18" s="7">
        <f>'STAFF BUILDING  '!BC35</f>
        <v>3</v>
      </c>
      <c r="J18" s="70">
        <f>'STAFF BUILDING  '!CD35</f>
        <v>127</v>
      </c>
      <c r="K18" s="70">
        <f>'STAFF BUILDING  '!CE35</f>
        <v>21</v>
      </c>
      <c r="N18" s="129">
        <f>IF('9.5 MEAL TICKETS'!EF21="","",'9.5 MEAL TICKETS'!EF21)</f>
        <v>44880</v>
      </c>
      <c r="O18" s="2">
        <f t="shared" si="0"/>
        <v>917</v>
      </c>
      <c r="Q18" s="43"/>
    </row>
    <row r="19" spans="1:17" x14ac:dyDescent="0.25">
      <c r="A19" t="s">
        <v>8</v>
      </c>
      <c r="B19" s="12">
        <f>IF('9.5 MEAL TICKETS'!EF22="","",'9.5 MEAL TICKETS'!EF22)</f>
        <v>44881</v>
      </c>
      <c r="C19" s="29">
        <f>IF('Sales Total'!CI36=0,"",'Sales Total'!CI36)</f>
        <v>70</v>
      </c>
      <c r="D19" s="29">
        <f>IF('Sales Total'!CJ36=0,"",'Sales Total'!CJ36)</f>
        <v>233</v>
      </c>
      <c r="E19" s="7">
        <f>IFERROR(SUM('STAFF BUILDING  '!CK36)-SUM('STAFF BUILDING  '!CD36)-SUM('STAFF BUILDING  '!BB36)-SUM('STAFF BUILDING  '!AU36),"")</f>
        <v>249</v>
      </c>
      <c r="F19" s="7">
        <f>IFERROR(SUM('STAFF BUILDING  '!CL36)-SUM('STAFF BUILDING  '!CE36)-SUM('STAFF BUILDING  '!BC36)-SUM('STAFF BUILDING  '!AV36),"")</f>
        <v>275</v>
      </c>
      <c r="G19" s="7">
        <f>IF('WHITE HOUSE'!CK36=0,"",'WHITE HOUSE'!CK36)</f>
        <v>102</v>
      </c>
      <c r="H19" s="7">
        <f>'STAFF BUILDING  '!BB36</f>
        <v>11</v>
      </c>
      <c r="I19" s="7">
        <f>'STAFF BUILDING  '!BC36</f>
        <v>2</v>
      </c>
      <c r="J19" s="70">
        <f>'STAFF BUILDING  '!CD36</f>
        <v>212</v>
      </c>
      <c r="K19" s="70">
        <f>'STAFF BUILDING  '!CE36</f>
        <v>85</v>
      </c>
      <c r="N19" s="129">
        <f>IF('9.5 MEAL TICKETS'!EF22="","",'9.5 MEAL TICKETS'!EF22)</f>
        <v>44881</v>
      </c>
      <c r="O19" s="2">
        <f t="shared" si="0"/>
        <v>1137</v>
      </c>
      <c r="Q19" s="43"/>
    </row>
    <row r="20" spans="1:17" x14ac:dyDescent="0.25">
      <c r="A20" t="s">
        <v>7</v>
      </c>
      <c r="B20" s="12">
        <f>IF('9.5 MEAL TICKETS'!EF23="","",'9.5 MEAL TICKETS'!EF23)</f>
        <v>44882</v>
      </c>
      <c r="C20" s="29">
        <f>IF('Sales Total'!CI37=0,"",'Sales Total'!CI37)</f>
        <v>61</v>
      </c>
      <c r="D20" s="29">
        <f>IF('Sales Total'!CJ37=0,"",'Sales Total'!CJ37)</f>
        <v>244</v>
      </c>
      <c r="E20" s="7">
        <f>IFERROR(SUM('STAFF BUILDING  '!CK37)-SUM('STAFF BUILDING  '!CD37)-SUM('STAFF BUILDING  '!BB37)-SUM('STAFF BUILDING  '!AU37),"")</f>
        <v>258</v>
      </c>
      <c r="F20" s="7">
        <f>IFERROR(SUM('STAFF BUILDING  '!CL37)-SUM('STAFF BUILDING  '!CE37)-SUM('STAFF BUILDING  '!BC37)-SUM('STAFF BUILDING  '!AV37),"")</f>
        <v>231</v>
      </c>
      <c r="G20" s="7">
        <f>IF('WHITE HOUSE'!CK37=0,"",'WHITE HOUSE'!CK37)</f>
        <v>89</v>
      </c>
      <c r="H20" s="7">
        <f>'STAFF BUILDING  '!BB37</f>
        <v>11</v>
      </c>
      <c r="I20" s="7">
        <f>'STAFF BUILDING  '!BC37</f>
        <v>2</v>
      </c>
      <c r="J20" s="70">
        <f>'STAFF BUILDING  '!CD37</f>
        <v>212</v>
      </c>
      <c r="K20" s="70">
        <f>'STAFF BUILDING  '!CE37</f>
        <v>85</v>
      </c>
      <c r="N20" s="129">
        <f>IF('9.5 MEAL TICKETS'!EF23="","",'9.5 MEAL TICKETS'!EF23)</f>
        <v>44882</v>
      </c>
      <c r="O20" s="2">
        <f t="shared" si="0"/>
        <v>1104</v>
      </c>
      <c r="Q20" s="43"/>
    </row>
    <row r="21" spans="1:17" x14ac:dyDescent="0.25">
      <c r="A21" t="s">
        <v>6</v>
      </c>
      <c r="B21" s="12">
        <f>IF('9.5 MEAL TICKETS'!EF24="","",'9.5 MEAL TICKETS'!EF24)</f>
        <v>44883</v>
      </c>
      <c r="C21" s="29">
        <f>IF('Sales Total'!CI38=0,"",'Sales Total'!CI38)</f>
        <v>80</v>
      </c>
      <c r="D21" s="29">
        <f>IF('Sales Total'!CJ38=0,"",'Sales Total'!CJ38)</f>
        <v>225</v>
      </c>
      <c r="E21" s="7">
        <f>IFERROR(SUM('STAFF BUILDING  '!CK38)-SUM('STAFF BUILDING  '!CD38)-SUM('STAFF BUILDING  '!BB38)-SUM('STAFF BUILDING  '!AU38),"")</f>
        <v>266</v>
      </c>
      <c r="F21" s="7">
        <f>IFERROR(SUM('STAFF BUILDING  '!CL38)-SUM('STAFF BUILDING  '!CE38)-SUM('STAFF BUILDING  '!BC38)-SUM('STAFF BUILDING  '!AV38),"")</f>
        <v>247</v>
      </c>
      <c r="G21" s="7">
        <f>IF('WHITE HOUSE'!CK38=0,"",'WHITE HOUSE'!CK38)</f>
        <v>114</v>
      </c>
      <c r="H21" s="7">
        <f>'STAFF BUILDING  '!BB38</f>
        <v>11</v>
      </c>
      <c r="I21" s="7">
        <f>'STAFF BUILDING  '!BC38</f>
        <v>3</v>
      </c>
      <c r="J21" s="70">
        <f>'STAFF BUILDING  '!CD38</f>
        <v>208</v>
      </c>
      <c r="K21" s="70">
        <f>'STAFF BUILDING  '!CE38</f>
        <v>85</v>
      </c>
      <c r="N21" s="129">
        <f>IF('9.5 MEAL TICKETS'!EF24="","",'9.5 MEAL TICKETS'!EF24)</f>
        <v>44883</v>
      </c>
      <c r="O21" s="2">
        <f t="shared" si="0"/>
        <v>1125</v>
      </c>
      <c r="Q21" s="43"/>
    </row>
    <row r="22" spans="1:17" x14ac:dyDescent="0.25">
      <c r="A22" t="s">
        <v>5</v>
      </c>
      <c r="B22" s="12">
        <f>IF('9.5 MEAL TICKETS'!EF25="","",'9.5 MEAL TICKETS'!EF25)</f>
        <v>44884</v>
      </c>
      <c r="C22" s="29">
        <f>IF('Sales Total'!CI39=0,"",'Sales Total'!CI39)</f>
        <v>65</v>
      </c>
      <c r="D22" s="29">
        <f>IF('Sales Total'!CJ39=0,"",'Sales Total'!CJ39)</f>
        <v>251</v>
      </c>
      <c r="E22" s="7">
        <f>IFERROR(SUM('STAFF BUILDING  '!CK39)-SUM('STAFF BUILDING  '!CD39)-SUM('STAFF BUILDING  '!BB39)-SUM('STAFF BUILDING  '!AU39),"")</f>
        <v>221</v>
      </c>
      <c r="F22" s="7">
        <f>IFERROR(SUM('STAFF BUILDING  '!CL39)-SUM('STAFF BUILDING  '!CE39)-SUM('STAFF BUILDING  '!BC39)-SUM('STAFF BUILDING  '!AV39),"")</f>
        <v>161</v>
      </c>
      <c r="G22" s="7" t="str">
        <f>IF('WHITE HOUSE'!CK39=0,"",'WHITE HOUSE'!CK39)</f>
        <v/>
      </c>
      <c r="H22" s="7">
        <f>'STAFF BUILDING  '!BB39</f>
        <v>5</v>
      </c>
      <c r="I22" s="7">
        <f>'STAFF BUILDING  '!BC39</f>
        <v>2</v>
      </c>
      <c r="J22" s="70">
        <f>'STAFF BUILDING  '!CD39</f>
        <v>88</v>
      </c>
      <c r="K22" s="70">
        <f>'STAFF BUILDING  '!CE39</f>
        <v>20</v>
      </c>
      <c r="N22" s="129">
        <f>IF('9.5 MEAL TICKETS'!EF25="","",'9.5 MEAL TICKETS'!EF25)</f>
        <v>44884</v>
      </c>
      <c r="O22" s="2">
        <f t="shared" si="0"/>
        <v>813</v>
      </c>
      <c r="Q22" s="43"/>
    </row>
    <row r="23" spans="1:17" x14ac:dyDescent="0.25">
      <c r="A23" t="s">
        <v>4</v>
      </c>
      <c r="B23" s="12">
        <f>IF('9.5 MEAL TICKETS'!EF26="","",'9.5 MEAL TICKETS'!EF26)</f>
        <v>44885</v>
      </c>
      <c r="C23" s="29">
        <f>IF('Sales Total'!CI40=0,"",'Sales Total'!CI40)</f>
        <v>28</v>
      </c>
      <c r="D23" s="29">
        <f>IF('Sales Total'!CJ40=0,"",'Sales Total'!CJ40)</f>
        <v>148</v>
      </c>
      <c r="E23" s="7">
        <f>IFERROR(SUM('STAFF BUILDING  '!CK40)-SUM('STAFF BUILDING  '!CD40)-SUM('STAFF BUILDING  '!BB40)-SUM('STAFF BUILDING  '!AU40),"")</f>
        <v>168</v>
      </c>
      <c r="F23" s="7">
        <f>IFERROR(SUM('STAFF BUILDING  '!CL40)-SUM('STAFF BUILDING  '!CE40)-SUM('STAFF BUILDING  '!BC40)-SUM('STAFF BUILDING  '!AV40),"")</f>
        <v>205</v>
      </c>
      <c r="G23" s="7" t="str">
        <f>IF('WHITE HOUSE'!CK40=0,"",'WHITE HOUSE'!CK40)</f>
        <v/>
      </c>
      <c r="H23" s="7">
        <f>'STAFF BUILDING  '!BB40</f>
        <v>2</v>
      </c>
      <c r="I23" s="7">
        <f>'STAFF BUILDING  '!BC40</f>
        <v>2</v>
      </c>
      <c r="J23" s="70">
        <f>'STAFF BUILDING  '!CD40</f>
        <v>28</v>
      </c>
      <c r="K23" s="70">
        <f>'STAFF BUILDING  '!CE40</f>
        <v>20</v>
      </c>
      <c r="N23" s="129">
        <f>IF('9.5 MEAL TICKETS'!EF26="","",'9.5 MEAL TICKETS'!EF26)</f>
        <v>44885</v>
      </c>
      <c r="O23" s="2">
        <f t="shared" si="0"/>
        <v>601</v>
      </c>
      <c r="Q23" s="43"/>
    </row>
    <row r="24" spans="1:17" x14ac:dyDescent="0.25">
      <c r="A24" t="s">
        <v>10</v>
      </c>
      <c r="B24" s="12">
        <f>IF('9.5 MEAL TICKETS'!EF27="","",'9.5 MEAL TICKETS'!EF27)</f>
        <v>44886</v>
      </c>
      <c r="C24" s="29">
        <f>IF('Sales Total'!CI49=0,"",'Sales Total'!CI49)</f>
        <v>29</v>
      </c>
      <c r="D24" s="29">
        <f>IF('Sales Total'!CJ49=0,"",'Sales Total'!CJ49)</f>
        <v>172</v>
      </c>
      <c r="E24" s="7">
        <f>IFERROR(SUM('STAFF BUILDING  '!CK49)-SUM('STAFF BUILDING  '!CD49)-SUM('STAFF BUILDING  '!BB49)-SUM('STAFF BUILDING  '!AU49),"")</f>
        <v>160</v>
      </c>
      <c r="F24" s="7">
        <f>IFERROR(SUM('STAFF BUILDING  '!CL49)-SUM('STAFF BUILDING  '!CE49)-SUM('STAFF BUILDING  '!BC49)-SUM('STAFF BUILDING  '!AV49),"")</f>
        <v>179</v>
      </c>
      <c r="G24" s="7">
        <f>IF('WHITE HOUSE'!CK49=0,"",'WHITE HOUSE'!CK49)</f>
        <v>125</v>
      </c>
      <c r="H24" s="7">
        <f>'STAFF BUILDING  '!BB49</f>
        <v>7</v>
      </c>
      <c r="I24" s="7">
        <f>'STAFF BUILDING  '!BC49</f>
        <v>2</v>
      </c>
      <c r="J24" s="70">
        <f>'STAFF BUILDING  '!CD49</f>
        <v>123</v>
      </c>
      <c r="K24" s="70">
        <f>'STAFF BUILDING  '!CE49</f>
        <v>20</v>
      </c>
      <c r="N24" s="129">
        <f>IF('9.5 MEAL TICKETS'!EF27="","",'9.5 MEAL TICKETS'!EF27)</f>
        <v>44886</v>
      </c>
      <c r="O24" s="2">
        <f t="shared" si="0"/>
        <v>692</v>
      </c>
      <c r="Q24" s="43"/>
    </row>
    <row r="25" spans="1:17" x14ac:dyDescent="0.25">
      <c r="A25" t="s">
        <v>9</v>
      </c>
      <c r="B25" s="12">
        <f>IF('9.5 MEAL TICKETS'!EF28="","",'9.5 MEAL TICKETS'!EF28)</f>
        <v>44887</v>
      </c>
      <c r="C25" s="29">
        <f>IF('Sales Total'!CI50=0,"",'Sales Total'!CI50)</f>
        <v>45</v>
      </c>
      <c r="D25" s="29">
        <f>IF('Sales Total'!CJ50=0,"",'Sales Total'!CJ50)</f>
        <v>174</v>
      </c>
      <c r="E25" s="7">
        <f>IFERROR(SUM('STAFF BUILDING  '!CK50)-SUM('STAFF BUILDING  '!CD50)-SUM('STAFF BUILDING  '!BB50)-SUM('STAFF BUILDING  '!AU50),"")</f>
        <v>243</v>
      </c>
      <c r="F25" s="7">
        <f>IFERROR(SUM('STAFF BUILDING  '!CL50)-SUM('STAFF BUILDING  '!CE50)-SUM('STAFF BUILDING  '!BC50)-SUM('STAFF BUILDING  '!AV50),"")</f>
        <v>163</v>
      </c>
      <c r="G25" s="7">
        <f>IF('WHITE HOUSE'!CK50=0,"",'WHITE HOUSE'!CK50)</f>
        <v>135</v>
      </c>
      <c r="H25" s="7">
        <f>'STAFF BUILDING  '!BB50</f>
        <v>8</v>
      </c>
      <c r="I25" s="7">
        <f>'STAFF BUILDING  '!BC50</f>
        <v>2</v>
      </c>
      <c r="J25" s="70">
        <f>'STAFF BUILDING  '!CD50</f>
        <v>121</v>
      </c>
      <c r="K25" s="70">
        <f>'STAFF BUILDING  '!CE50</f>
        <v>20</v>
      </c>
      <c r="N25" s="129">
        <f>IF('9.5 MEAL TICKETS'!EF28="","",'9.5 MEAL TICKETS'!EF28)</f>
        <v>44887</v>
      </c>
      <c r="O25" s="2">
        <f t="shared" si="0"/>
        <v>776</v>
      </c>
      <c r="Q25" s="43"/>
    </row>
    <row r="26" spans="1:17" x14ac:dyDescent="0.25">
      <c r="A26" t="s">
        <v>8</v>
      </c>
      <c r="B26" s="12">
        <f>IF('9.5 MEAL TICKETS'!EF29="","",'9.5 MEAL TICKETS'!EF29)</f>
        <v>44888</v>
      </c>
      <c r="C26" s="29">
        <f>IF('Sales Total'!CI51=0,"",'Sales Total'!CI51)</f>
        <v>42</v>
      </c>
      <c r="D26" s="29">
        <f>IF('Sales Total'!CJ51=0,"",'Sales Total'!CJ51)</f>
        <v>189</v>
      </c>
      <c r="E26" s="7">
        <f>IFERROR(SUM('STAFF BUILDING  '!CK51)-SUM('STAFF BUILDING  '!CD51)-SUM('STAFF BUILDING  '!BB51)-SUM('STAFF BUILDING  '!AU51),"")</f>
        <v>244</v>
      </c>
      <c r="F26" s="7">
        <f>IFERROR(SUM('STAFF BUILDING  '!CL51)-SUM('STAFF BUILDING  '!CE51)-SUM('STAFF BUILDING  '!BC51)-SUM('STAFF BUILDING  '!AV51),"")</f>
        <v>175</v>
      </c>
      <c r="G26" s="7">
        <f>IF('WHITE HOUSE'!CK51=0,"",'WHITE HOUSE'!CK51)</f>
        <v>136</v>
      </c>
      <c r="H26" s="7">
        <f>'STAFF BUILDING  '!BB51</f>
        <v>8</v>
      </c>
      <c r="I26" s="7">
        <f>'STAFF BUILDING  '!BC51</f>
        <v>2</v>
      </c>
      <c r="J26" s="70">
        <f>'STAFF BUILDING  '!CD51</f>
        <v>117</v>
      </c>
      <c r="K26" s="70">
        <f>'STAFF BUILDING  '!CE51</f>
        <v>20</v>
      </c>
      <c r="N26" s="129">
        <f>IF('9.5 MEAL TICKETS'!EF29="","",'9.5 MEAL TICKETS'!EF29)</f>
        <v>44888</v>
      </c>
      <c r="O26" s="2">
        <f t="shared" si="0"/>
        <v>797</v>
      </c>
      <c r="Q26" s="43"/>
    </row>
    <row r="27" spans="1:17" x14ac:dyDescent="0.25">
      <c r="A27" t="s">
        <v>7</v>
      </c>
      <c r="B27" s="12">
        <f>IF('9.5 MEAL TICKETS'!EF30="","",'9.5 MEAL TICKETS'!EF30)</f>
        <v>44889</v>
      </c>
      <c r="C27" s="29">
        <f>IF('Sales Total'!CI52=0,"",'Sales Total'!CI52)</f>
        <v>67</v>
      </c>
      <c r="D27" s="29">
        <f>IF('Sales Total'!CJ52=0,"",'Sales Total'!CJ52)</f>
        <v>191</v>
      </c>
      <c r="E27" s="7">
        <f>IFERROR(SUM('STAFF BUILDING  '!CK52)-SUM('STAFF BUILDING  '!CD52)-SUM('STAFF BUILDING  '!BB52)-SUM('STAFF BUILDING  '!AU52),"")</f>
        <v>244</v>
      </c>
      <c r="F27" s="7">
        <f>IFERROR(SUM('STAFF BUILDING  '!CL52)-SUM('STAFF BUILDING  '!CE52)-SUM('STAFF BUILDING  '!BC52)-SUM('STAFF BUILDING  '!AV52),"")</f>
        <v>218</v>
      </c>
      <c r="G27" s="7">
        <f>IF('WHITE HOUSE'!CK52=0,"",'WHITE HOUSE'!CK52)</f>
        <v>118</v>
      </c>
      <c r="H27" s="7">
        <f>'STAFF BUILDING  '!BB52</f>
        <v>8</v>
      </c>
      <c r="I27" s="7">
        <f>'STAFF BUILDING  '!BC52</f>
        <v>2</v>
      </c>
      <c r="J27" s="70">
        <f>'STAFF BUILDING  '!CD52</f>
        <v>116</v>
      </c>
      <c r="K27" s="70">
        <f>'STAFF BUILDING  '!CE52</f>
        <v>20</v>
      </c>
      <c r="N27" s="129">
        <f>IF('9.5 MEAL TICKETS'!EF30="","",'9.5 MEAL TICKETS'!EF30)</f>
        <v>44889</v>
      </c>
      <c r="O27" s="2">
        <f t="shared" si="0"/>
        <v>866</v>
      </c>
      <c r="Q27" s="43"/>
    </row>
    <row r="28" spans="1:17" x14ac:dyDescent="0.25">
      <c r="A28" t="s">
        <v>6</v>
      </c>
      <c r="B28" s="12">
        <f>IF('9.5 MEAL TICKETS'!EF31="","",'9.5 MEAL TICKETS'!EF31)</f>
        <v>44890</v>
      </c>
      <c r="C28" s="29">
        <f>IF('Sales Total'!CI53=0,"",'Sales Total'!CI53)</f>
        <v>70</v>
      </c>
      <c r="D28" s="29">
        <f>IF('Sales Total'!CJ53=0,"",'Sales Total'!CJ53)</f>
        <v>163</v>
      </c>
      <c r="E28" s="7">
        <f>IFERROR(SUM('STAFF BUILDING  '!CK53)-SUM('STAFF BUILDING  '!CD53)-SUM('STAFF BUILDING  '!BB53)-SUM('STAFF BUILDING  '!AU53),"")</f>
        <v>194</v>
      </c>
      <c r="F28" s="7">
        <f>IFERROR(SUM('STAFF BUILDING  '!CL53)-SUM('STAFF BUILDING  '!CE53)-SUM('STAFF BUILDING  '!BC53)-SUM('STAFF BUILDING  '!AV53),"")</f>
        <v>144</v>
      </c>
      <c r="G28" s="7">
        <f>IF('WHITE HOUSE'!CK53=0,"",'WHITE HOUSE'!CK53)</f>
        <v>147</v>
      </c>
      <c r="H28" s="7">
        <f>'STAFF BUILDING  '!BB53</f>
        <v>2</v>
      </c>
      <c r="I28" s="7">
        <f>'STAFF BUILDING  '!BC53</f>
        <v>2</v>
      </c>
      <c r="J28" s="70">
        <f>'STAFF BUILDING  '!CD53</f>
        <v>117</v>
      </c>
      <c r="K28" s="70">
        <f>'STAFF BUILDING  '!CE53</f>
        <v>20</v>
      </c>
      <c r="N28" s="129">
        <f>IF('9.5 MEAL TICKETS'!EF31="","",'9.5 MEAL TICKETS'!EF31)</f>
        <v>44890</v>
      </c>
      <c r="O28" s="2">
        <f t="shared" si="0"/>
        <v>712</v>
      </c>
      <c r="Q28" s="43"/>
    </row>
    <row r="29" spans="1:17" x14ac:dyDescent="0.25">
      <c r="A29" t="s">
        <v>5</v>
      </c>
      <c r="B29" s="12">
        <f>IF('9.5 MEAL TICKETS'!EF32="","",'9.5 MEAL TICKETS'!EF32)</f>
        <v>44891</v>
      </c>
      <c r="C29" s="29">
        <f>IF('Sales Total'!CI54=0,"",'Sales Total'!CI54)</f>
        <v>34</v>
      </c>
      <c r="D29" s="29">
        <f>IF('Sales Total'!CJ54=0,"",'Sales Total'!CJ54)</f>
        <v>183</v>
      </c>
      <c r="E29" s="7">
        <f>IFERROR(SUM('STAFF BUILDING  '!CK54)-SUM('STAFF BUILDING  '!CD54)-SUM('STAFF BUILDING  '!BB54)-SUM('STAFF BUILDING  '!AU54),"")</f>
        <v>209</v>
      </c>
      <c r="F29" s="7">
        <f>IFERROR(SUM('STAFF BUILDING  '!CL54)-SUM('STAFF BUILDING  '!CE54)-SUM('STAFF BUILDING  '!BC54)-SUM('STAFF BUILDING  '!AV54),"")</f>
        <v>256</v>
      </c>
      <c r="G29" s="7" t="str">
        <f>IF('WHITE HOUSE'!CK54=0,"",'WHITE HOUSE'!CK54)</f>
        <v/>
      </c>
      <c r="H29" s="7">
        <f>'STAFF BUILDING  '!BB54</f>
        <v>7</v>
      </c>
      <c r="I29" s="7">
        <f>'STAFF BUILDING  '!BC54</f>
        <v>2</v>
      </c>
      <c r="J29" s="70">
        <f>'STAFF BUILDING  '!CD54</f>
        <v>170</v>
      </c>
      <c r="K29" s="70">
        <f>'STAFF BUILDING  '!CE54</f>
        <v>85</v>
      </c>
      <c r="N29" s="129">
        <f>IF('9.5 MEAL TICKETS'!EF32="","",'9.5 MEAL TICKETS'!EF32)</f>
        <v>44891</v>
      </c>
      <c r="O29" s="2">
        <f t="shared" si="0"/>
        <v>946</v>
      </c>
      <c r="Q29" s="43"/>
    </row>
    <row r="30" spans="1:17" x14ac:dyDescent="0.25">
      <c r="A30" t="s">
        <v>4</v>
      </c>
      <c r="B30" s="12">
        <f>IF('9.5 MEAL TICKETS'!EF33="","",'9.5 MEAL TICKETS'!EF33)</f>
        <v>44892</v>
      </c>
      <c r="C30" s="29">
        <f>IF('Sales Total'!CI55=0,"",'Sales Total'!CI55)</f>
        <v>31</v>
      </c>
      <c r="D30" s="29">
        <f>IF('Sales Total'!CJ55=0,"",'Sales Total'!CJ55)</f>
        <v>227</v>
      </c>
      <c r="E30" s="7">
        <f>IFERROR(SUM('STAFF BUILDING  '!CK55)-SUM('STAFF BUILDING  '!CD55)-SUM('STAFF BUILDING  '!BB55)-SUM('STAFF BUILDING  '!AU55),"")</f>
        <v>230</v>
      </c>
      <c r="F30" s="7">
        <f>IFERROR(SUM('STAFF BUILDING  '!CL55)-SUM('STAFF BUILDING  '!CE55)-SUM('STAFF BUILDING  '!BC55)-SUM('STAFF BUILDING  '!AV55),"")</f>
        <v>231</v>
      </c>
      <c r="G30" s="7" t="str">
        <f>IF('WHITE HOUSE'!CK55=0,"",'WHITE HOUSE'!CK55)</f>
        <v/>
      </c>
      <c r="H30" s="7">
        <f>'STAFF BUILDING  '!BB55</f>
        <v>6</v>
      </c>
      <c r="I30" s="7">
        <f>'STAFF BUILDING  '!BC55</f>
        <v>2</v>
      </c>
      <c r="J30" s="70">
        <f>'STAFF BUILDING  '!CD55</f>
        <v>115</v>
      </c>
      <c r="K30" s="70">
        <f>'STAFF BUILDING  '!CE55</f>
        <v>105</v>
      </c>
      <c r="N30" s="129">
        <f>IF('9.5 MEAL TICKETS'!EF33="","",'9.5 MEAL TICKETS'!EF33)</f>
        <v>44892</v>
      </c>
      <c r="O30" s="2">
        <f t="shared" si="0"/>
        <v>947</v>
      </c>
      <c r="Q30" s="43"/>
    </row>
    <row r="31" spans="1:17" x14ac:dyDescent="0.25">
      <c r="A31" t="s">
        <v>10</v>
      </c>
      <c r="B31" s="12">
        <f>IF('9.5 MEAL TICKETS'!EF34="","",'9.5 MEAL TICKETS'!EF34)</f>
        <v>44893</v>
      </c>
      <c r="C31" s="29">
        <f>IF('Sales Total'!CI64=0,"",'Sales Total'!CI64)</f>
        <v>19</v>
      </c>
      <c r="D31" s="29">
        <f>IF('Sales Total'!CJ64=0,"",'Sales Total'!CJ64)</f>
        <v>234</v>
      </c>
      <c r="E31" s="7">
        <f>IFERROR(SUM('STAFF BUILDING  '!CK64)-SUM('STAFF BUILDING  '!CD64)-SUM('STAFF BUILDING  '!BB64)-SUM('STAFF BUILDING  '!AU64),"")</f>
        <v>244</v>
      </c>
      <c r="F31" s="7">
        <f>IFERROR(SUM('STAFF BUILDING  '!CL64)-SUM('STAFF BUILDING  '!CE64)-SUM('STAFF BUILDING  '!BC64)-SUM('STAFF BUILDING  '!AV64),"")</f>
        <v>243</v>
      </c>
      <c r="G31" s="7">
        <f>IF('WHITE HOUSE'!CK64=0,"",'WHITE HOUSE'!CK64)</f>
        <v>166</v>
      </c>
      <c r="H31" s="7">
        <f>'STAFF BUILDING  '!BB64</f>
        <v>8</v>
      </c>
      <c r="I31" s="7">
        <f>'STAFF BUILDING  '!BC64</f>
        <v>2</v>
      </c>
      <c r="J31" s="70">
        <f>'STAFF BUILDING  '!CD64</f>
        <v>204</v>
      </c>
      <c r="K31" s="70">
        <f>'STAFF BUILDING  '!CE64</f>
        <v>104</v>
      </c>
      <c r="N31" s="129">
        <f>IF('9.5 MEAL TICKETS'!EF34="","",'9.5 MEAL TICKETS'!EF34)</f>
        <v>44893</v>
      </c>
      <c r="O31" s="2">
        <f t="shared" si="0"/>
        <v>1058</v>
      </c>
      <c r="Q31" s="43"/>
    </row>
    <row r="32" spans="1:17" x14ac:dyDescent="0.25">
      <c r="A32" t="s">
        <v>9</v>
      </c>
      <c r="B32" s="12">
        <f>IF('9.5 MEAL TICKETS'!EF35="","",'9.5 MEAL TICKETS'!EF35)</f>
        <v>44894</v>
      </c>
      <c r="C32" s="29">
        <f>IF('Sales Total'!CI65=0,"",'Sales Total'!CI65)</f>
        <v>51</v>
      </c>
      <c r="D32" s="29">
        <f>IF('Sales Total'!CJ65=0,"",'Sales Total'!CJ65)</f>
        <v>240</v>
      </c>
      <c r="E32" s="7">
        <f>IFERROR(SUM('STAFF BUILDING  '!CK65)-SUM('STAFF BUILDING  '!CD65)-SUM('STAFF BUILDING  '!BB65)-SUM('STAFF BUILDING  '!AU65),"")</f>
        <v>263</v>
      </c>
      <c r="F32" s="7">
        <f>IFERROR(SUM('STAFF BUILDING  '!CL65)-SUM('STAFF BUILDING  '!CE65)-SUM('STAFF BUILDING  '!BC65)-SUM('STAFF BUILDING  '!AV65),"")</f>
        <v>175</v>
      </c>
      <c r="G32" s="7">
        <f>IF('WHITE HOUSE'!CK65=0,"",'WHITE HOUSE'!CK65)</f>
        <v>169</v>
      </c>
      <c r="H32" s="7">
        <f>'STAFF BUILDING  '!BB65</f>
        <v>5</v>
      </c>
      <c r="I32" s="7">
        <f>'STAFF BUILDING  '!BC65</f>
        <v>2</v>
      </c>
      <c r="J32" s="70">
        <f>'STAFF BUILDING  '!CD65</f>
        <v>204</v>
      </c>
      <c r="K32" s="70">
        <f>'STAFF BUILDING  '!CE65</f>
        <v>104</v>
      </c>
      <c r="N32" s="129">
        <f>IF('9.5 MEAL TICKETS'!EF35="","",'9.5 MEAL TICKETS'!EF35)</f>
        <v>44894</v>
      </c>
      <c r="O32" s="2">
        <f t="shared" si="0"/>
        <v>1044</v>
      </c>
      <c r="Q32" s="43"/>
    </row>
    <row r="33" spans="1:17" x14ac:dyDescent="0.25">
      <c r="A33" t="s">
        <v>8</v>
      </c>
      <c r="B33" s="12">
        <f>IF('9.5 MEAL TICKETS'!EF36="","",'9.5 MEAL TICKETS'!EF36)</f>
        <v>44895</v>
      </c>
      <c r="C33" s="29">
        <f>IF('Sales Total'!CI66=0,"",'Sales Total'!CI66)</f>
        <v>61</v>
      </c>
      <c r="D33" s="29">
        <f>IF('Sales Total'!CJ66=0,"",'Sales Total'!CJ66)</f>
        <v>203</v>
      </c>
      <c r="E33" s="7">
        <f>IFERROR(SUM('STAFF BUILDING  '!CK66)-SUM('STAFF BUILDING  '!CD66)-SUM('STAFF BUILDING  '!BB66)-SUM('STAFF BUILDING  '!AU66),"")</f>
        <v>235</v>
      </c>
      <c r="F33" s="7">
        <f>IFERROR(SUM('STAFF BUILDING  '!CL66)-SUM('STAFF BUILDING  '!CE66)-SUM('STAFF BUILDING  '!BC66)-SUM('STAFF BUILDING  '!AV66),"")</f>
        <v>250</v>
      </c>
      <c r="G33" s="7">
        <f>IF('WHITE HOUSE'!CK66=0,"",'WHITE HOUSE'!CK66)</f>
        <v>187</v>
      </c>
      <c r="H33" s="7">
        <f>'STAFF BUILDING  '!BB66</f>
        <v>4</v>
      </c>
      <c r="I33" s="7">
        <f>'STAFF BUILDING  '!BC66</f>
        <v>2</v>
      </c>
      <c r="J33" s="70">
        <f>'STAFF BUILDING  '!CD66</f>
        <v>207</v>
      </c>
      <c r="K33" s="70">
        <f>'STAFF BUILDING  '!CE66</f>
        <v>84</v>
      </c>
      <c r="N33" s="129">
        <f>IF('9.5 MEAL TICKETS'!EF36="","",'9.5 MEAL TICKETS'!EF36)</f>
        <v>44895</v>
      </c>
      <c r="O33" s="2">
        <f t="shared" si="0"/>
        <v>1046</v>
      </c>
      <c r="Q33" s="43"/>
    </row>
    <row r="34" spans="1:17" x14ac:dyDescent="0.25">
      <c r="A34" t="s">
        <v>7</v>
      </c>
      <c r="B34" s="12" t="str">
        <f>IF('9.5 MEAL TICKETS'!EF37="","",'9.5 MEAL TICKETS'!EF37)</f>
        <v/>
      </c>
      <c r="C34" s="29" t="str">
        <f>IF('Sales Total'!CI67=0,"",'Sales Total'!CI67)</f>
        <v/>
      </c>
      <c r="D34" s="29" t="str">
        <f>IF('Sales Total'!CJ67=0,"",'Sales Total'!CJ67)</f>
        <v/>
      </c>
      <c r="E34" s="7">
        <f>IFERROR(SUM('STAFF BUILDING  '!CK67)-SUM('STAFF BUILDING  '!CD67)-SUM('STAFF BUILDING  '!BB67)-SUM('STAFF BUILDING  '!AU67),"")</f>
        <v>0</v>
      </c>
      <c r="F34" s="7">
        <f>IFERROR(SUM('STAFF BUILDING  '!CL67)-SUM('STAFF BUILDING  '!CE67)-SUM('STAFF BUILDING  '!BC67)-SUM('STAFF BUILDING  '!AV67),"")</f>
        <v>0</v>
      </c>
      <c r="G34" s="7" t="str">
        <f>IF('WHITE HOUSE'!CK67=0,"",'WHITE HOUSE'!CK67)</f>
        <v/>
      </c>
      <c r="H34" s="7" t="str">
        <f>'STAFF BUILDING  '!BB67</f>
        <v/>
      </c>
      <c r="I34" s="7" t="str">
        <f>'STAFF BUILDING  '!BC67</f>
        <v/>
      </c>
      <c r="J34" s="70">
        <f>'STAFF BUILDING  '!CD67</f>
        <v>0</v>
      </c>
      <c r="K34" s="70">
        <f>'STAFF BUILDING  '!CE67</f>
        <v>0</v>
      </c>
      <c r="N34" s="129" t="str">
        <f>IF('9.5 MEAL TICKETS'!EF37="","",'9.5 MEAL TICKETS'!EF37)</f>
        <v/>
      </c>
      <c r="O34" s="2">
        <f t="shared" si="0"/>
        <v>0</v>
      </c>
      <c r="Q34" s="43"/>
    </row>
    <row r="35" spans="1:17" x14ac:dyDescent="0.25">
      <c r="A35" t="s">
        <v>6</v>
      </c>
      <c r="B35" s="12" t="str">
        <f>IF('9.5 MEAL TICKETS'!EF38="","",'9.5 MEAL TICKETS'!EF38)</f>
        <v/>
      </c>
      <c r="C35" s="29" t="str">
        <f>IF('Sales Total'!CI68=0,"",'Sales Total'!CI68)</f>
        <v/>
      </c>
      <c r="D35" s="29" t="str">
        <f>IF('Sales Total'!CJ68=0,"",'Sales Total'!CJ68)</f>
        <v/>
      </c>
      <c r="E35" s="7">
        <f>IFERROR(SUM('STAFF BUILDING  '!CK68)-SUM('STAFF BUILDING  '!CD68)-SUM('STAFF BUILDING  '!BB68)-SUM('STAFF BUILDING  '!AU68),"")</f>
        <v>0</v>
      </c>
      <c r="F35" s="7">
        <f>IFERROR(SUM('STAFF BUILDING  '!CL68)-SUM('STAFF BUILDING  '!CE68)-SUM('STAFF BUILDING  '!BC68)-SUM('STAFF BUILDING  '!AV68),"")</f>
        <v>0</v>
      </c>
      <c r="G35" s="7" t="str">
        <f>IF('WHITE HOUSE'!CK68=0,"",'WHITE HOUSE'!CK68)</f>
        <v/>
      </c>
      <c r="H35" s="7" t="str">
        <f>'STAFF BUILDING  '!BB68</f>
        <v/>
      </c>
      <c r="I35" s="7" t="str">
        <f>'STAFF BUILDING  '!BC68</f>
        <v/>
      </c>
      <c r="J35" s="70">
        <f>'STAFF BUILDING  '!CD68</f>
        <v>0</v>
      </c>
      <c r="K35" s="70">
        <f>'STAFF BUILDING  '!CE68</f>
        <v>0</v>
      </c>
      <c r="N35" s="129" t="str">
        <f>IF('9.5 MEAL TICKETS'!EF38="","",'9.5 MEAL TICKETS'!EF38)</f>
        <v/>
      </c>
      <c r="O35" s="2">
        <f t="shared" si="0"/>
        <v>0</v>
      </c>
      <c r="Q35" s="43"/>
    </row>
    <row r="36" spans="1:17" x14ac:dyDescent="0.25">
      <c r="A36" t="s">
        <v>5</v>
      </c>
      <c r="B36" s="12" t="str">
        <f>IF('9.5 MEAL TICKETS'!EF39="","",'9.5 MEAL TICKETS'!EF39)</f>
        <v/>
      </c>
      <c r="C36" s="29" t="str">
        <f>IF('Sales Total'!CI69=0,"",'Sales Total'!CI69)</f>
        <v/>
      </c>
      <c r="D36" s="29" t="str">
        <f>IF('Sales Total'!CJ69=0,"",'Sales Total'!CJ69)</f>
        <v/>
      </c>
      <c r="E36" s="7">
        <f>IFERROR(SUM('STAFF BUILDING  '!CK69)-SUM('STAFF BUILDING  '!CD69)-SUM('STAFF BUILDING  '!BB69)-SUM('STAFF BUILDING  '!AU69),"")</f>
        <v>0</v>
      </c>
      <c r="F36" s="7">
        <f>IFERROR(SUM('STAFF BUILDING  '!CL69)-SUM('STAFF BUILDING  '!CE69)-SUM('STAFF BUILDING  '!BC69)-SUM('STAFF BUILDING  '!AV69),"")</f>
        <v>0</v>
      </c>
      <c r="G36" s="7" t="str">
        <f>IF('WHITE HOUSE'!CK69=0,"",'WHITE HOUSE'!CK69)</f>
        <v/>
      </c>
      <c r="H36" s="7" t="str">
        <f>'STAFF BUILDING  '!BB69</f>
        <v/>
      </c>
      <c r="I36" s="7" t="str">
        <f>'STAFF BUILDING  '!BC69</f>
        <v/>
      </c>
      <c r="J36" s="70">
        <f>'STAFF BUILDING  '!CD69</f>
        <v>0</v>
      </c>
      <c r="K36" s="70">
        <f>'STAFF BUILDING  '!CE69</f>
        <v>0</v>
      </c>
      <c r="N36" s="129" t="str">
        <f>IF('9.5 MEAL TICKETS'!EF39="","",'9.5 MEAL TICKETS'!EF39)</f>
        <v/>
      </c>
      <c r="O36" s="2">
        <f t="shared" si="0"/>
        <v>0</v>
      </c>
      <c r="Q36" s="43"/>
    </row>
    <row r="37" spans="1:17" x14ac:dyDescent="0.25">
      <c r="A37" t="s">
        <v>4</v>
      </c>
      <c r="B37" s="12" t="str">
        <f>IF('9.5 MEAL TICKETS'!EF40="","",'9.5 MEAL TICKETS'!EF40)</f>
        <v/>
      </c>
      <c r="C37" s="29" t="str">
        <f>IF('Sales Total'!CI70=0,"",'Sales Total'!CI70)</f>
        <v/>
      </c>
      <c r="D37" s="29" t="str">
        <f>IF('Sales Total'!CJ70=0,"",'Sales Total'!CJ70)</f>
        <v/>
      </c>
      <c r="E37" s="7">
        <f>IFERROR(SUM('STAFF BUILDING  '!CK70)-SUM('STAFF BUILDING  '!CD70)-SUM('STAFF BUILDING  '!BB70)-SUM('STAFF BUILDING  '!AU70),"")</f>
        <v>0</v>
      </c>
      <c r="F37" s="7">
        <f>IFERROR(SUM('STAFF BUILDING  '!CL70)-SUM('STAFF BUILDING  '!CE70)-SUM('STAFF BUILDING  '!BC70)-SUM('STAFF BUILDING  '!AV70),"")</f>
        <v>0</v>
      </c>
      <c r="G37" s="7" t="str">
        <f>IF('WHITE HOUSE'!CK70=0,"",'WHITE HOUSE'!CK70)</f>
        <v/>
      </c>
      <c r="H37" s="7" t="str">
        <f>'STAFF BUILDING  '!BB70</f>
        <v/>
      </c>
      <c r="I37" s="7" t="str">
        <f>'STAFF BUILDING  '!BC70</f>
        <v/>
      </c>
      <c r="J37" s="70">
        <f>'STAFF BUILDING  '!CD70</f>
        <v>0</v>
      </c>
      <c r="K37" s="70">
        <f>'STAFF BUILDING  '!CE70</f>
        <v>0</v>
      </c>
      <c r="N37" s="129" t="str">
        <f>IF('9.5 MEAL TICKETS'!EF40="","",'9.5 MEAL TICKETS'!EF40)</f>
        <v/>
      </c>
      <c r="O37" s="2">
        <f t="shared" si="0"/>
        <v>0</v>
      </c>
      <c r="Q37" s="43"/>
    </row>
    <row r="38" spans="1:17" x14ac:dyDescent="0.25">
      <c r="A38" t="s">
        <v>10</v>
      </c>
      <c r="B38" s="12" t="str">
        <f>IF('9.5 MEAL TICKETS'!EF41="","",'9.5 MEAL TICKETS'!EF41)</f>
        <v/>
      </c>
      <c r="C38" s="29" t="str">
        <f>IF('Sales Total'!CI79=0,"",'Sales Total'!CI79)</f>
        <v/>
      </c>
      <c r="D38" s="29" t="str">
        <f>IF('Sales Total'!CJ79=0,"",'Sales Total'!CJ79)</f>
        <v/>
      </c>
      <c r="E38" s="7">
        <f>IFERROR(SUM('STAFF BUILDING  '!CK79)-SUM('STAFF BUILDING  '!CD79)-SUM('STAFF BUILDING  '!BB79)-SUM('STAFF BUILDING  '!AU79),"")</f>
        <v>0</v>
      </c>
      <c r="F38" s="7">
        <f>IFERROR(SUM('STAFF BUILDING  '!CL79)-SUM('STAFF BUILDING  '!CE79)-SUM('STAFF BUILDING  '!BC79)-SUM('STAFF BUILDING  '!AV79),"")</f>
        <v>0</v>
      </c>
      <c r="G38" s="7" t="str">
        <f>IF('WHITE HOUSE'!CK79=0,"",'WHITE HOUSE'!CK79)</f>
        <v/>
      </c>
      <c r="H38" s="7" t="str">
        <f>'STAFF BUILDING  '!BB79</f>
        <v/>
      </c>
      <c r="I38" s="7" t="str">
        <f>'STAFF BUILDING  '!BC79</f>
        <v/>
      </c>
      <c r="J38" s="70">
        <f>'STAFF BUILDING  '!CD79</f>
        <v>0</v>
      </c>
      <c r="K38" s="70">
        <f>'STAFF BUILDING  '!CE79</f>
        <v>0</v>
      </c>
      <c r="N38" s="129" t="str">
        <f>IF('9.5 MEAL TICKETS'!EF41="","",'9.5 MEAL TICKETS'!EF41)</f>
        <v/>
      </c>
      <c r="O38" s="2">
        <f t="shared" si="0"/>
        <v>0</v>
      </c>
      <c r="Q38" s="43"/>
    </row>
    <row r="39" spans="1:17" x14ac:dyDescent="0.25">
      <c r="A39" t="s">
        <v>9</v>
      </c>
      <c r="B39" s="12" t="str">
        <f>IF('9.5 MEAL TICKETS'!EF42="","",'9.5 MEAL TICKETS'!EF42)</f>
        <v/>
      </c>
      <c r="C39" s="29" t="str">
        <f>IF('Sales Total'!CI80=0,"",'Sales Total'!CI80)</f>
        <v/>
      </c>
      <c r="D39" s="29" t="str">
        <f>IF('Sales Total'!CJ80=0,"",'Sales Total'!CJ80)</f>
        <v/>
      </c>
      <c r="E39" s="7">
        <f>IFERROR(SUM('STAFF BUILDING  '!CK80)-SUM('STAFF BUILDING  '!CD80)-SUM('STAFF BUILDING  '!BB80)-SUM('STAFF BUILDING  '!AU80),"")</f>
        <v>0</v>
      </c>
      <c r="F39" s="7">
        <f>IFERROR(SUM('STAFF BUILDING  '!CL80)-SUM('STAFF BUILDING  '!CE80)-SUM('STAFF BUILDING  '!BC80)-SUM('STAFF BUILDING  '!AV80),"")</f>
        <v>0</v>
      </c>
      <c r="G39" s="7" t="str">
        <f>IF('WHITE HOUSE'!CK80=0,"",'WHITE HOUSE'!CK80)</f>
        <v/>
      </c>
      <c r="H39" s="7" t="str">
        <f>'STAFF BUILDING  '!BB80</f>
        <v/>
      </c>
      <c r="I39" s="7" t="str">
        <f>'STAFF BUILDING  '!BC80</f>
        <v/>
      </c>
      <c r="J39" s="70">
        <f>'STAFF BUILDING  '!CD80</f>
        <v>0</v>
      </c>
      <c r="K39" s="70">
        <f>'STAFF BUILDING  '!CE80</f>
        <v>0</v>
      </c>
      <c r="N39" s="129" t="str">
        <f>IF('9.5 MEAL TICKETS'!EF42="","",'9.5 MEAL TICKETS'!EF42)</f>
        <v/>
      </c>
      <c r="O39" s="2">
        <f t="shared" si="0"/>
        <v>0</v>
      </c>
      <c r="Q39" s="43"/>
    </row>
    <row r="40" spans="1:17" x14ac:dyDescent="0.25">
      <c r="B40" s="12"/>
      <c r="C40" s="29">
        <f>SUM(C3:C39)</f>
        <v>1411</v>
      </c>
      <c r="D40" s="29">
        <f>SUM(D3:D39)</f>
        <v>5731</v>
      </c>
      <c r="E40" s="7">
        <f t="shared" ref="E40:K40" si="1">SUM(E3:E39)</f>
        <v>6493</v>
      </c>
      <c r="F40" s="7">
        <f t="shared" si="1"/>
        <v>6146</v>
      </c>
      <c r="G40" s="7">
        <f t="shared" si="1"/>
        <v>2631</v>
      </c>
      <c r="H40" s="7">
        <f t="shared" si="1"/>
        <v>294</v>
      </c>
      <c r="I40" s="7">
        <f t="shared" si="1"/>
        <v>163</v>
      </c>
      <c r="J40" s="70">
        <f t="shared" si="1"/>
        <v>4048</v>
      </c>
      <c r="K40" s="70">
        <f t="shared" si="1"/>
        <v>1319</v>
      </c>
      <c r="L40" s="220" t="s">
        <v>70</v>
      </c>
      <c r="M40" s="220"/>
      <c r="N40" s="129"/>
      <c r="O40" s="2">
        <f>SUM(O3:O39)</f>
        <v>25605</v>
      </c>
    </row>
    <row r="41" spans="1:17" x14ac:dyDescent="0.25">
      <c r="L41" s="180" t="s">
        <v>29</v>
      </c>
      <c r="M41" s="10">
        <f>700*SUM(C40:D40)+1100*SUM(E40:K40)</f>
        <v>28202800</v>
      </c>
      <c r="N41" s="22"/>
      <c r="O41" s="13"/>
      <c r="P41" s="224" t="s">
        <v>72</v>
      </c>
      <c r="Q41" s="220"/>
    </row>
    <row r="42" spans="1:17" x14ac:dyDescent="0.25">
      <c r="C42"/>
      <c r="J42"/>
      <c r="K42"/>
      <c r="L42" s="182" t="s">
        <v>1</v>
      </c>
      <c r="M42" s="179">
        <f>M41*7.5%</f>
        <v>2115210</v>
      </c>
      <c r="N42" s="22"/>
      <c r="P42" s="9" t="s">
        <v>29</v>
      </c>
      <c r="Q42" s="10">
        <f>100*O40</f>
        <v>2560500</v>
      </c>
    </row>
    <row r="43" spans="1:17" x14ac:dyDescent="0.25">
      <c r="L43" s="181" t="s">
        <v>30</v>
      </c>
      <c r="M43" s="11">
        <f>M41+M42</f>
        <v>30318010</v>
      </c>
      <c r="N43" s="34"/>
      <c r="P43" s="9" t="s">
        <v>1</v>
      </c>
      <c r="Q43" s="10">
        <f>Q42*7.5%</f>
        <v>192037.5</v>
      </c>
    </row>
    <row r="44" spans="1:17" x14ac:dyDescent="0.25">
      <c r="P44" s="9" t="s">
        <v>30</v>
      </c>
      <c r="Q44" s="11">
        <f>Q42+Q43</f>
        <v>2752537.5</v>
      </c>
    </row>
    <row r="45" spans="1:17" ht="23.25" x14ac:dyDescent="0.35">
      <c r="B45" s="14"/>
      <c r="C45" s="221"/>
      <c r="D45" s="221"/>
      <c r="E45" s="221"/>
      <c r="F45" s="221"/>
      <c r="G45" s="221"/>
      <c r="H45" s="221"/>
      <c r="I45" s="221"/>
      <c r="J45" s="72"/>
      <c r="K45" s="72"/>
      <c r="M45" t="s">
        <v>31</v>
      </c>
      <c r="N45" s="22">
        <f>M43</f>
        <v>30318010</v>
      </c>
    </row>
    <row r="46" spans="1:17" x14ac:dyDescent="0.25">
      <c r="B46" s="14"/>
      <c r="C46" s="65"/>
      <c r="D46" s="14"/>
      <c r="E46" s="14"/>
      <c r="F46" s="14"/>
      <c r="G46" s="65"/>
      <c r="H46" s="66"/>
      <c r="I46" s="66"/>
      <c r="J46" s="73"/>
      <c r="K46" s="73"/>
      <c r="M46" t="s">
        <v>71</v>
      </c>
      <c r="N46" s="22">
        <f>Q44</f>
        <v>2752537.5</v>
      </c>
    </row>
    <row r="47" spans="1:17" x14ac:dyDescent="0.25">
      <c r="B47" s="15"/>
    </row>
    <row r="48" spans="1:17" x14ac:dyDescent="0.25">
      <c r="B48" s="15"/>
    </row>
    <row r="49" spans="2:14" x14ac:dyDescent="0.25">
      <c r="B49" s="15"/>
      <c r="M49" t="s">
        <v>113</v>
      </c>
      <c r="N49" s="22">
        <f>M43+Q44</f>
        <v>33070547.5</v>
      </c>
    </row>
    <row r="50" spans="2:14" x14ac:dyDescent="0.25">
      <c r="B50" s="15"/>
    </row>
    <row r="51" spans="2:14" x14ac:dyDescent="0.25">
      <c r="B51" s="15"/>
    </row>
    <row r="52" spans="2:14" x14ac:dyDescent="0.25">
      <c r="B52" s="15"/>
    </row>
    <row r="53" spans="2:14" x14ac:dyDescent="0.25">
      <c r="B53" s="15"/>
    </row>
    <row r="54" spans="2:14" x14ac:dyDescent="0.25">
      <c r="B54" s="15"/>
    </row>
    <row r="55" spans="2:14" x14ac:dyDescent="0.25">
      <c r="B55" s="15"/>
    </row>
    <row r="56" spans="2:14" x14ac:dyDescent="0.25">
      <c r="B56" s="15"/>
    </row>
    <row r="57" spans="2:14" x14ac:dyDescent="0.25">
      <c r="B57" s="15"/>
    </row>
    <row r="58" spans="2:14" x14ac:dyDescent="0.25">
      <c r="B58" s="15"/>
    </row>
    <row r="59" spans="2:14" x14ac:dyDescent="0.25">
      <c r="B59" s="15"/>
    </row>
    <row r="60" spans="2:14" x14ac:dyDescent="0.25">
      <c r="B60" s="15"/>
    </row>
    <row r="61" spans="2:14" x14ac:dyDescent="0.25">
      <c r="B61" s="15"/>
    </row>
    <row r="62" spans="2:14" x14ac:dyDescent="0.25">
      <c r="B62" s="15"/>
    </row>
    <row r="63" spans="2:14" x14ac:dyDescent="0.25">
      <c r="B63" s="15"/>
    </row>
    <row r="64" spans="2:14" x14ac:dyDescent="0.25">
      <c r="B64" s="15"/>
    </row>
    <row r="65" spans="2:2" x14ac:dyDescent="0.25">
      <c r="B65" s="15"/>
    </row>
    <row r="66" spans="2:2" x14ac:dyDescent="0.25">
      <c r="B66" s="15"/>
    </row>
    <row r="67" spans="2:2" x14ac:dyDescent="0.25">
      <c r="B67" s="15"/>
    </row>
    <row r="68" spans="2:2" x14ac:dyDescent="0.25">
      <c r="B68" s="15"/>
    </row>
    <row r="69" spans="2:2" x14ac:dyDescent="0.25">
      <c r="B69" s="15"/>
    </row>
    <row r="70" spans="2:2" x14ac:dyDescent="0.25">
      <c r="B70" s="15"/>
    </row>
    <row r="71" spans="2:2" x14ac:dyDescent="0.25">
      <c r="B71" s="15"/>
    </row>
    <row r="72" spans="2:2" x14ac:dyDescent="0.25">
      <c r="B72" s="15"/>
    </row>
    <row r="73" spans="2:2" x14ac:dyDescent="0.25">
      <c r="B73" s="15"/>
    </row>
    <row r="74" spans="2:2" x14ac:dyDescent="0.25">
      <c r="B74" s="15"/>
    </row>
    <row r="75" spans="2:2" x14ac:dyDescent="0.25">
      <c r="B75" s="15"/>
    </row>
    <row r="76" spans="2:2" x14ac:dyDescent="0.25">
      <c r="B76" s="15"/>
    </row>
    <row r="77" spans="2:2" x14ac:dyDescent="0.25">
      <c r="B77" s="15"/>
    </row>
    <row r="78" spans="2:2" x14ac:dyDescent="0.25">
      <c r="B78" s="15"/>
    </row>
    <row r="79" spans="2:2" x14ac:dyDescent="0.25">
      <c r="B79" s="15"/>
    </row>
    <row r="80" spans="2:2" x14ac:dyDescent="0.25">
      <c r="B80" s="15"/>
    </row>
    <row r="81" spans="2:15" x14ac:dyDescent="0.25">
      <c r="B81" s="15"/>
    </row>
    <row r="82" spans="2:15" x14ac:dyDescent="0.25">
      <c r="B82" s="15"/>
    </row>
    <row r="83" spans="2:15" x14ac:dyDescent="0.25">
      <c r="B83" s="15"/>
    </row>
    <row r="84" spans="2:15" x14ac:dyDescent="0.25">
      <c r="L84" s="222"/>
      <c r="M84" s="222"/>
      <c r="N84" s="35"/>
    </row>
    <row r="85" spans="2:15" x14ac:dyDescent="0.25">
      <c r="L85" s="14"/>
      <c r="M85" s="22"/>
      <c r="N85" s="22"/>
      <c r="O85" s="22"/>
    </row>
    <row r="86" spans="2:15" x14ac:dyDescent="0.25">
      <c r="L86" s="14"/>
      <c r="M86" s="22"/>
      <c r="N86" s="22"/>
    </row>
    <row r="87" spans="2:15" x14ac:dyDescent="0.25">
      <c r="L87" s="14"/>
      <c r="M87" s="34"/>
      <c r="N87" s="34"/>
      <c r="O87" s="13"/>
    </row>
  </sheetData>
  <mergeCells count="5">
    <mergeCell ref="L40:M40"/>
    <mergeCell ref="C45:I45"/>
    <mergeCell ref="L84:M84"/>
    <mergeCell ref="B1:K1"/>
    <mergeCell ref="P41:Q41"/>
  </mergeCells>
  <phoneticPr fontId="8" alignment="center"/>
  <pageMargins left="0.7" right="0.7" top="0.75" bottom="0.75" header="0.3" footer="0.3"/>
  <pageSetup firstPageNumber="0" fitToWidth="0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802B-A324-F84C-9AF6-AA5006F96406}">
  <dimension ref="B1:I102"/>
  <sheetViews>
    <sheetView view="pageBreakPreview" topLeftCell="C30" zoomScale="40" zoomScaleNormal="85" zoomScaleSheetLayoutView="40" workbookViewId="0">
      <selection activeCell="F64" sqref="F64"/>
    </sheetView>
  </sheetViews>
  <sheetFormatPr defaultRowHeight="15" x14ac:dyDescent="0.25"/>
  <cols>
    <col min="1" max="1" width="57.5703125" customWidth="1"/>
    <col min="2" max="2" width="30.85546875" customWidth="1"/>
    <col min="3" max="3" width="51.140625" customWidth="1"/>
    <col min="4" max="4" width="43" customWidth="1"/>
    <col min="5" max="5" width="84" customWidth="1"/>
    <col min="6" max="6" width="33.42578125" customWidth="1"/>
    <col min="7" max="7" width="43" customWidth="1"/>
    <col min="8" max="8" width="41.42578125" hidden="1" customWidth="1"/>
    <col min="9" max="9" width="76.140625" customWidth="1"/>
    <col min="12" max="12" width="8.5703125" bestFit="1" customWidth="1"/>
  </cols>
  <sheetData>
    <row r="1" spans="5:8" ht="33" customHeight="1" x14ac:dyDescent="0.35">
      <c r="E1" s="14"/>
      <c r="F1" s="163"/>
      <c r="G1" s="163"/>
      <c r="H1" s="163"/>
    </row>
    <row r="2" spans="5:8" x14ac:dyDescent="0.25">
      <c r="E2" s="14"/>
      <c r="F2" s="14"/>
      <c r="G2" s="14"/>
      <c r="H2" s="14"/>
    </row>
    <row r="3" spans="5:8" x14ac:dyDescent="0.25">
      <c r="E3" s="15"/>
    </row>
    <row r="4" spans="5:8" x14ac:dyDescent="0.25">
      <c r="E4" s="15"/>
    </row>
    <row r="5" spans="5:8" x14ac:dyDescent="0.25">
      <c r="E5" s="15"/>
    </row>
    <row r="6" spans="5:8" x14ac:dyDescent="0.25">
      <c r="E6" s="15"/>
    </row>
    <row r="7" spans="5:8" x14ac:dyDescent="0.25">
      <c r="E7" s="15"/>
    </row>
    <row r="8" spans="5:8" x14ac:dyDescent="0.25">
      <c r="E8" s="15"/>
    </row>
    <row r="9" spans="5:8" x14ac:dyDescent="0.25">
      <c r="E9" s="15"/>
    </row>
    <row r="10" spans="5:8" x14ac:dyDescent="0.25">
      <c r="E10" s="15"/>
    </row>
    <row r="11" spans="5:8" ht="15" customHeight="1" x14ac:dyDescent="0.25">
      <c r="E11" s="15"/>
    </row>
    <row r="12" spans="5:8" ht="15" customHeight="1" x14ac:dyDescent="0.25">
      <c r="E12" s="15"/>
    </row>
    <row r="13" spans="5:8" ht="15" customHeight="1" x14ac:dyDescent="0.25">
      <c r="E13" s="15"/>
    </row>
    <row r="14" spans="5:8" ht="15" customHeight="1" x14ac:dyDescent="0.25">
      <c r="E14" s="15"/>
    </row>
    <row r="15" spans="5:8" ht="15" customHeight="1" x14ac:dyDescent="0.25">
      <c r="E15" s="15"/>
    </row>
    <row r="16" spans="5:8" ht="15" customHeight="1" x14ac:dyDescent="0.25">
      <c r="E16" s="15"/>
    </row>
    <row r="17" spans="2:9" ht="15" customHeight="1" x14ac:dyDescent="0.25">
      <c r="E17" s="15"/>
    </row>
    <row r="18" spans="2:9" ht="15" customHeight="1" x14ac:dyDescent="0.25">
      <c r="E18" s="15"/>
    </row>
    <row r="19" spans="2:9" ht="15" customHeight="1" x14ac:dyDescent="0.25">
      <c r="E19" s="15"/>
    </row>
    <row r="20" spans="2:9" ht="15" customHeight="1" x14ac:dyDescent="0.25">
      <c r="E20" s="15"/>
    </row>
    <row r="21" spans="2:9" ht="15" customHeight="1" x14ac:dyDescent="0.25">
      <c r="E21" s="15"/>
    </row>
    <row r="22" spans="2:9" ht="15" customHeight="1" x14ac:dyDescent="0.25">
      <c r="E22" s="15"/>
    </row>
    <row r="23" spans="2:9" ht="15" customHeight="1" x14ac:dyDescent="0.25">
      <c r="E23" s="15"/>
    </row>
    <row r="24" spans="2:9" ht="66" customHeight="1" x14ac:dyDescent="0.25">
      <c r="E24" s="15"/>
    </row>
    <row r="25" spans="2:9" ht="132" customHeight="1" x14ac:dyDescent="0.25">
      <c r="E25" s="15"/>
    </row>
    <row r="26" spans="2:9" ht="15" customHeight="1" x14ac:dyDescent="0.25">
      <c r="E26" s="15"/>
    </row>
    <row r="27" spans="2:9" ht="15" customHeight="1" x14ac:dyDescent="0.25">
      <c r="E27" s="15"/>
    </row>
    <row r="28" spans="2:9" ht="15" customHeight="1" thickBot="1" x14ac:dyDescent="0.3">
      <c r="E28" s="15"/>
    </row>
    <row r="29" spans="2:9" ht="80.25" customHeight="1" thickBot="1" x14ac:dyDescent="0.3">
      <c r="B29" s="267" t="s">
        <v>157</v>
      </c>
      <c r="C29" s="267"/>
      <c r="D29" s="267"/>
      <c r="E29" s="267"/>
      <c r="F29" s="267"/>
      <c r="G29" s="268" t="str">
        <f>_xlfn.CONCAT("NO: APMT/22/00",TEXT(MAX('Invoice Amount '!B3:B39),"MMDD"))</f>
        <v>NO: APMT/22/001130</v>
      </c>
      <c r="H29" s="269"/>
      <c r="I29" s="270"/>
    </row>
    <row r="30" spans="2:9" ht="39.950000000000003" customHeight="1" thickBot="1" x14ac:dyDescent="0.3">
      <c r="B30" s="271" t="s">
        <v>127</v>
      </c>
      <c r="C30" s="271"/>
      <c r="D30" s="271"/>
      <c r="E30" s="271" t="s">
        <v>158</v>
      </c>
      <c r="F30" s="271"/>
      <c r="G30" s="272" t="str">
        <f ca="1">UPPER(_xlfn.CONCAT("DATE ISSUED:","  ",TEXT(TODAY()," DD/MM/YYYY")))</f>
        <v>DATE ISSUED:   22/05/2023</v>
      </c>
      <c r="H30" s="273"/>
      <c r="I30" s="274"/>
    </row>
    <row r="31" spans="2:9" ht="39.950000000000003" customHeight="1" thickBot="1" x14ac:dyDescent="0.3">
      <c r="B31" s="244" t="s">
        <v>123</v>
      </c>
      <c r="C31" s="244"/>
      <c r="D31" s="244"/>
      <c r="E31" s="244" t="s">
        <v>153</v>
      </c>
      <c r="F31" s="244"/>
      <c r="G31" s="265" t="s">
        <v>152</v>
      </c>
      <c r="H31" s="244"/>
      <c r="I31" s="266"/>
    </row>
    <row r="32" spans="2:9" ht="39.950000000000003" customHeight="1" thickBot="1" x14ac:dyDescent="0.3">
      <c r="B32" s="244" t="s">
        <v>124</v>
      </c>
      <c r="C32" s="244"/>
      <c r="D32" s="244"/>
      <c r="E32" s="244" t="s">
        <v>148</v>
      </c>
      <c r="F32" s="244"/>
      <c r="G32" s="259" t="s">
        <v>151</v>
      </c>
      <c r="H32" s="260"/>
      <c r="I32" s="261"/>
    </row>
    <row r="33" spans="2:9" ht="39.950000000000003" customHeight="1" thickBot="1" x14ac:dyDescent="0.3">
      <c r="B33" s="244" t="s">
        <v>125</v>
      </c>
      <c r="C33" s="244"/>
      <c r="D33" s="244"/>
      <c r="E33" s="244" t="s">
        <v>149</v>
      </c>
      <c r="F33" s="244"/>
      <c r="G33" s="262" t="s">
        <v>128</v>
      </c>
      <c r="H33" s="263"/>
      <c r="I33" s="264"/>
    </row>
    <row r="34" spans="2:9" ht="39.950000000000003" customHeight="1" thickBot="1" x14ac:dyDescent="0.3">
      <c r="B34" s="244" t="s">
        <v>126</v>
      </c>
      <c r="C34" s="244"/>
      <c r="D34" s="244"/>
      <c r="E34" s="244" t="s">
        <v>150</v>
      </c>
      <c r="F34" s="244"/>
      <c r="G34" s="245" t="str">
        <f>UPPER(_xlfn.CONCAT("CATERING SERVICES FOR APM TERMINALS STAFF FROM ","   ",TEXT(MIN('Invoice Amount '!B3:B39),"MMMM DD,YYYY")," TO ",TEXT(MAX('Invoice Amount '!B3:B39),"MMMM DD,YYYY")))</f>
        <v>CATERING SERVICES FOR APM TERMINALS STAFF FROM    NOVEMBER 01,2022 TO NOVEMBER 30,2022</v>
      </c>
      <c r="H34" s="246"/>
      <c r="I34" s="247"/>
    </row>
    <row r="35" spans="2:9" ht="39.950000000000003" customHeight="1" thickBot="1" x14ac:dyDescent="0.3">
      <c r="B35" s="254"/>
      <c r="C35" s="254"/>
      <c r="D35" s="254"/>
      <c r="E35" s="254"/>
      <c r="F35" s="254"/>
      <c r="G35" s="248"/>
      <c r="H35" s="249"/>
      <c r="I35" s="250"/>
    </row>
    <row r="36" spans="2:9" ht="39.950000000000003" customHeight="1" thickBot="1" x14ac:dyDescent="0.3">
      <c r="B36" s="254"/>
      <c r="C36" s="254"/>
      <c r="D36" s="254"/>
      <c r="E36" s="254"/>
      <c r="F36" s="254"/>
      <c r="G36" s="248"/>
      <c r="H36" s="249"/>
      <c r="I36" s="250"/>
    </row>
    <row r="37" spans="2:9" ht="6.75" customHeight="1" thickBot="1" x14ac:dyDescent="0.3">
      <c r="B37" s="255"/>
      <c r="C37" s="255"/>
      <c r="D37" s="255"/>
      <c r="E37" s="159"/>
      <c r="F37" s="159"/>
      <c r="G37" s="248"/>
      <c r="H37" s="249"/>
      <c r="I37" s="250"/>
    </row>
    <row r="38" spans="2:9" ht="30" hidden="1" customHeight="1" thickBot="1" x14ac:dyDescent="0.3">
      <c r="B38" s="256"/>
      <c r="C38" s="256"/>
      <c r="D38" s="256"/>
      <c r="E38" s="133"/>
      <c r="F38" s="133"/>
      <c r="G38" s="251"/>
      <c r="H38" s="252"/>
      <c r="I38" s="253"/>
    </row>
    <row r="39" spans="2:9" ht="30" customHeight="1" thickBot="1" x14ac:dyDescent="0.6">
      <c r="B39" s="134"/>
      <c r="C39" s="135"/>
      <c r="D39" s="135"/>
      <c r="E39" s="135"/>
      <c r="F39" s="135"/>
      <c r="G39" s="164"/>
      <c r="H39" s="164"/>
      <c r="I39" s="165"/>
    </row>
    <row r="40" spans="2:9" ht="73.5" customHeight="1" thickBot="1" x14ac:dyDescent="0.3">
      <c r="B40" s="132" t="s">
        <v>129</v>
      </c>
      <c r="C40" s="136" t="s">
        <v>59</v>
      </c>
      <c r="D40" s="257" t="s">
        <v>130</v>
      </c>
      <c r="E40" s="257"/>
      <c r="F40" s="136" t="s">
        <v>131</v>
      </c>
      <c r="G40" s="136" t="s">
        <v>132</v>
      </c>
      <c r="H40" s="137"/>
      <c r="I40" s="136" t="s">
        <v>133</v>
      </c>
    </row>
    <row r="41" spans="2:9" ht="39.950000000000003" customHeight="1" x14ac:dyDescent="0.25">
      <c r="B41" s="138"/>
      <c r="C41" s="138"/>
      <c r="D41" s="258"/>
      <c r="E41" s="258"/>
      <c r="F41" s="139"/>
      <c r="G41" s="140"/>
      <c r="H41" s="141"/>
      <c r="I41" s="142"/>
    </row>
    <row r="42" spans="2:9" ht="39.950000000000003" customHeight="1" x14ac:dyDescent="0.55000000000000004">
      <c r="B42" s="143"/>
      <c r="C42" s="144"/>
      <c r="D42" s="236" t="s">
        <v>135</v>
      </c>
      <c r="E42" s="236"/>
      <c r="F42" s="145"/>
      <c r="G42" s="146"/>
      <c r="H42" s="147"/>
      <c r="I42" s="148"/>
    </row>
    <row r="43" spans="2:9" ht="39.950000000000003" customHeight="1" x14ac:dyDescent="0.55000000000000004">
      <c r="B43" s="143"/>
      <c r="C43" s="144"/>
      <c r="D43" s="229" t="s">
        <v>136</v>
      </c>
      <c r="E43" s="229"/>
      <c r="F43" s="145">
        <f>'Invoice Amount '!C40</f>
        <v>1411</v>
      </c>
      <c r="G43" s="146">
        <v>700</v>
      </c>
      <c r="H43" s="147"/>
      <c r="I43" s="148">
        <f>F43*G43</f>
        <v>987700</v>
      </c>
    </row>
    <row r="44" spans="2:9" ht="39.950000000000003" customHeight="1" x14ac:dyDescent="0.55000000000000004">
      <c r="B44" s="143"/>
      <c r="C44" s="144"/>
      <c r="D44" s="229" t="s">
        <v>14</v>
      </c>
      <c r="E44" s="229"/>
      <c r="F44" s="145">
        <f>'Invoice Amount '!D40</f>
        <v>5731</v>
      </c>
      <c r="G44" s="146">
        <v>700</v>
      </c>
      <c r="H44" s="147"/>
      <c r="I44" s="148">
        <f>F44*G44</f>
        <v>4011700</v>
      </c>
    </row>
    <row r="45" spans="2:9" ht="39.950000000000003" customHeight="1" x14ac:dyDescent="0.55000000000000004">
      <c r="B45" s="143"/>
      <c r="C45" s="144"/>
      <c r="D45" s="229"/>
      <c r="E45" s="229"/>
      <c r="F45" s="145"/>
      <c r="G45" s="146"/>
      <c r="H45" s="147"/>
      <c r="I45" s="148"/>
    </row>
    <row r="46" spans="2:9" ht="39.950000000000003" customHeight="1" x14ac:dyDescent="0.55000000000000004">
      <c r="B46" s="143"/>
      <c r="C46" s="144"/>
      <c r="D46" s="236" t="s">
        <v>137</v>
      </c>
      <c r="E46" s="236"/>
      <c r="F46" s="145"/>
      <c r="G46" s="146"/>
      <c r="H46" s="147"/>
      <c r="I46" s="148"/>
    </row>
    <row r="47" spans="2:9" ht="39.950000000000003" customHeight="1" x14ac:dyDescent="0.55000000000000004">
      <c r="B47" s="143"/>
      <c r="C47" s="144"/>
      <c r="D47" s="229" t="s">
        <v>13</v>
      </c>
      <c r="E47" s="229"/>
      <c r="F47" s="145">
        <v>6476</v>
      </c>
      <c r="G47" s="146">
        <v>1100</v>
      </c>
      <c r="H47" s="147"/>
      <c r="I47" s="148">
        <f>F47*G47</f>
        <v>7123600</v>
      </c>
    </row>
    <row r="48" spans="2:9" ht="39.950000000000003" customHeight="1" x14ac:dyDescent="0.55000000000000004">
      <c r="B48" s="143"/>
      <c r="C48" s="144"/>
      <c r="D48" s="229" t="s">
        <v>12</v>
      </c>
      <c r="E48" s="229"/>
      <c r="F48" s="145">
        <v>6144</v>
      </c>
      <c r="G48" s="146">
        <v>1100</v>
      </c>
      <c r="H48" s="147"/>
      <c r="I48" s="148">
        <f>F48*G48</f>
        <v>6758400</v>
      </c>
    </row>
    <row r="49" spans="2:9" ht="39.950000000000003" customHeight="1" x14ac:dyDescent="0.55000000000000004">
      <c r="B49" s="143"/>
      <c r="C49" s="144"/>
      <c r="D49" s="229"/>
      <c r="E49" s="229"/>
      <c r="F49" s="145"/>
      <c r="G49" s="146"/>
      <c r="H49" s="147"/>
      <c r="I49" s="148"/>
    </row>
    <row r="50" spans="2:9" ht="39.950000000000003" customHeight="1" x14ac:dyDescent="0.55000000000000004">
      <c r="B50" s="143"/>
      <c r="C50" s="144"/>
      <c r="D50" s="236" t="s">
        <v>138</v>
      </c>
      <c r="E50" s="236"/>
      <c r="F50" s="145"/>
      <c r="G50" s="146"/>
      <c r="H50" s="147"/>
      <c r="I50" s="148"/>
    </row>
    <row r="51" spans="2:9" ht="39.950000000000003" customHeight="1" x14ac:dyDescent="0.55000000000000004">
      <c r="B51" s="143"/>
      <c r="C51" s="144"/>
      <c r="D51" s="229" t="s">
        <v>139</v>
      </c>
      <c r="E51" s="229"/>
      <c r="F51" s="145">
        <f>'Invoice Amount '!G40</f>
        <v>2631</v>
      </c>
      <c r="G51" s="146">
        <v>1100</v>
      </c>
      <c r="H51" s="147"/>
      <c r="I51" s="148">
        <f>F51*G51</f>
        <v>2894100</v>
      </c>
    </row>
    <row r="52" spans="2:9" ht="39.950000000000003" customHeight="1" x14ac:dyDescent="0.55000000000000004">
      <c r="B52" s="143"/>
      <c r="C52" s="144"/>
      <c r="D52" s="229"/>
      <c r="E52" s="229"/>
      <c r="F52" s="145"/>
      <c r="G52" s="146"/>
      <c r="H52" s="147"/>
      <c r="I52" s="148"/>
    </row>
    <row r="53" spans="2:9" ht="39.950000000000003" customHeight="1" x14ac:dyDescent="0.55000000000000004">
      <c r="B53" s="143"/>
      <c r="C53" s="144"/>
      <c r="D53" s="236" t="s">
        <v>140</v>
      </c>
      <c r="E53" s="236"/>
      <c r="F53" s="145"/>
      <c r="G53" s="146"/>
      <c r="H53" s="147"/>
      <c r="I53" s="148"/>
    </row>
    <row r="54" spans="2:9" ht="39.950000000000003" customHeight="1" x14ac:dyDescent="0.55000000000000004">
      <c r="B54" s="143"/>
      <c r="C54" s="144"/>
      <c r="D54" s="229" t="s">
        <v>13</v>
      </c>
      <c r="E54" s="229"/>
      <c r="F54" s="145">
        <v>298</v>
      </c>
      <c r="G54" s="146">
        <v>1100</v>
      </c>
      <c r="H54" s="147"/>
      <c r="I54" s="148">
        <f>F54*G54</f>
        <v>327800</v>
      </c>
    </row>
    <row r="55" spans="2:9" ht="39.950000000000003" customHeight="1" x14ac:dyDescent="0.55000000000000004">
      <c r="B55" s="143"/>
      <c r="C55" s="144"/>
      <c r="D55" s="229" t="s">
        <v>12</v>
      </c>
      <c r="E55" s="229"/>
      <c r="F55" s="145">
        <f>'Invoice Amount '!I40</f>
        <v>163</v>
      </c>
      <c r="G55" s="146">
        <v>1100</v>
      </c>
      <c r="H55" s="147"/>
      <c r="I55" s="148">
        <f>F55*G55</f>
        <v>179300</v>
      </c>
    </row>
    <row r="56" spans="2:9" ht="39.950000000000003" customHeight="1" x14ac:dyDescent="0.55000000000000004">
      <c r="B56" s="143"/>
      <c r="C56" s="144"/>
      <c r="D56" s="229"/>
      <c r="E56" s="229"/>
      <c r="F56" s="145"/>
      <c r="G56" s="146"/>
      <c r="H56" s="147"/>
      <c r="I56" s="148"/>
    </row>
    <row r="57" spans="2:9" ht="39.950000000000003" customHeight="1" x14ac:dyDescent="0.55000000000000004">
      <c r="B57" s="143"/>
      <c r="C57" s="144"/>
      <c r="D57" s="236" t="s">
        <v>154</v>
      </c>
      <c r="E57" s="236"/>
      <c r="F57" s="145"/>
      <c r="G57" s="146"/>
      <c r="H57" s="147"/>
      <c r="I57" s="148"/>
    </row>
    <row r="58" spans="2:9" ht="39.950000000000003" customHeight="1" x14ac:dyDescent="0.55000000000000004">
      <c r="B58" s="143"/>
      <c r="C58" s="144"/>
      <c r="D58" s="229" t="s">
        <v>13</v>
      </c>
      <c r="E58" s="229"/>
      <c r="F58" s="145">
        <f>'Invoice Amount '!J40</f>
        <v>4048</v>
      </c>
      <c r="G58" s="146">
        <v>1100</v>
      </c>
      <c r="H58" s="147"/>
      <c r="I58" s="148">
        <f>F58*G58</f>
        <v>4452800</v>
      </c>
    </row>
    <row r="59" spans="2:9" ht="39.950000000000003" customHeight="1" x14ac:dyDescent="0.55000000000000004">
      <c r="B59" s="143"/>
      <c r="C59" s="144"/>
      <c r="D59" s="229" t="s">
        <v>12</v>
      </c>
      <c r="E59" s="229"/>
      <c r="F59" s="145">
        <f>'Invoice Amount '!K40</f>
        <v>1319</v>
      </c>
      <c r="G59" s="146">
        <v>1100</v>
      </c>
      <c r="H59" s="147"/>
      <c r="I59" s="148">
        <f>F59*G59</f>
        <v>1450900</v>
      </c>
    </row>
    <row r="60" spans="2:9" ht="39.950000000000003" customHeight="1" x14ac:dyDescent="0.55000000000000004">
      <c r="B60" s="143"/>
      <c r="C60" s="144"/>
      <c r="D60" s="229"/>
      <c r="E60" s="229"/>
      <c r="F60" s="145"/>
      <c r="G60" s="146"/>
      <c r="H60" s="147"/>
      <c r="I60" s="148"/>
    </row>
    <row r="61" spans="2:9" ht="39.950000000000003" customHeight="1" x14ac:dyDescent="0.55000000000000004">
      <c r="B61" s="143"/>
      <c r="C61" s="144"/>
      <c r="D61" s="229" t="s">
        <v>141</v>
      </c>
      <c r="E61" s="229"/>
      <c r="F61" s="145">
        <v>25602</v>
      </c>
      <c r="G61" s="146">
        <v>100</v>
      </c>
      <c r="H61" s="147"/>
      <c r="I61" s="148">
        <f>F61*G61</f>
        <v>2560200</v>
      </c>
    </row>
    <row r="62" spans="2:9" ht="39.950000000000003" customHeight="1" x14ac:dyDescent="0.55000000000000004">
      <c r="B62" s="143"/>
      <c r="C62" s="144"/>
      <c r="D62" s="229"/>
      <c r="E62" s="229"/>
      <c r="F62" s="145"/>
      <c r="G62" s="146"/>
      <c r="H62" s="147"/>
      <c r="I62" s="148"/>
    </row>
    <row r="63" spans="2:9" ht="39.950000000000003" customHeight="1" x14ac:dyDescent="0.55000000000000004">
      <c r="B63" s="143"/>
      <c r="C63" s="144"/>
      <c r="D63" s="229"/>
      <c r="E63" s="229"/>
      <c r="F63" s="145"/>
      <c r="G63" s="146"/>
      <c r="H63" s="147"/>
      <c r="I63" s="148"/>
    </row>
    <row r="64" spans="2:9" ht="39.950000000000003" customHeight="1" x14ac:dyDescent="0.55000000000000004">
      <c r="B64" s="143"/>
      <c r="C64" s="144"/>
      <c r="D64" s="229"/>
      <c r="E64" s="229"/>
      <c r="F64" s="145"/>
      <c r="G64" s="146"/>
      <c r="H64" s="147"/>
      <c r="I64" s="148"/>
    </row>
    <row r="65" spans="2:9" ht="39.950000000000003" customHeight="1" x14ac:dyDescent="0.55000000000000004">
      <c r="B65" s="143"/>
      <c r="C65" s="144"/>
      <c r="D65" s="229"/>
      <c r="E65" s="229"/>
      <c r="F65" s="145"/>
      <c r="G65" s="146"/>
      <c r="H65" s="147"/>
      <c r="I65" s="148"/>
    </row>
    <row r="66" spans="2:9" ht="39.950000000000003" customHeight="1" x14ac:dyDescent="0.55000000000000004">
      <c r="B66" s="143"/>
      <c r="C66" s="144"/>
      <c r="D66" s="229"/>
      <c r="E66" s="229"/>
      <c r="F66" s="145"/>
      <c r="G66" s="146"/>
      <c r="H66" s="147"/>
      <c r="I66" s="148"/>
    </row>
    <row r="67" spans="2:9" ht="39.950000000000003" customHeight="1" x14ac:dyDescent="0.55000000000000004">
      <c r="B67" s="143"/>
      <c r="C67" s="144"/>
      <c r="D67" s="229"/>
      <c r="E67" s="229"/>
      <c r="F67" s="145"/>
      <c r="G67" s="146"/>
      <c r="H67" s="147"/>
      <c r="I67" s="148"/>
    </row>
    <row r="68" spans="2:9" ht="39.950000000000003" customHeight="1" x14ac:dyDescent="0.55000000000000004">
      <c r="B68" s="143"/>
      <c r="C68" s="144"/>
      <c r="D68" s="229"/>
      <c r="E68" s="229"/>
      <c r="F68" s="145"/>
      <c r="G68" s="146"/>
      <c r="H68" s="147"/>
      <c r="I68" s="148"/>
    </row>
    <row r="69" spans="2:9" ht="39.950000000000003" customHeight="1" x14ac:dyDescent="0.55000000000000004">
      <c r="B69" s="143"/>
      <c r="C69" s="144"/>
      <c r="D69" s="229"/>
      <c r="E69" s="229"/>
      <c r="F69" s="145"/>
      <c r="G69" s="146"/>
      <c r="H69" s="147"/>
      <c r="I69" s="148"/>
    </row>
    <row r="70" spans="2:9" ht="39.950000000000003" customHeight="1" x14ac:dyDescent="0.55000000000000004">
      <c r="B70" s="143"/>
      <c r="C70" s="144"/>
      <c r="D70" s="229"/>
      <c r="E70" s="229"/>
      <c r="F70" s="145"/>
      <c r="G70" s="146"/>
      <c r="H70" s="147"/>
      <c r="I70" s="148"/>
    </row>
    <row r="71" spans="2:9" ht="39.950000000000003" customHeight="1" x14ac:dyDescent="0.55000000000000004">
      <c r="B71" s="143"/>
      <c r="C71" s="144"/>
      <c r="D71" s="229"/>
      <c r="E71" s="229"/>
      <c r="F71" s="145"/>
      <c r="G71" s="146"/>
      <c r="H71" s="147"/>
      <c r="I71" s="148"/>
    </row>
    <row r="72" spans="2:9" ht="39.950000000000003" customHeight="1" x14ac:dyDescent="0.55000000000000004">
      <c r="B72" s="143"/>
      <c r="C72" s="144"/>
      <c r="D72" s="229"/>
      <c r="E72" s="229"/>
      <c r="F72" s="145"/>
      <c r="G72" s="146"/>
      <c r="H72" s="147"/>
      <c r="I72" s="148"/>
    </row>
    <row r="73" spans="2:9" ht="39.950000000000003" customHeight="1" x14ac:dyDescent="0.55000000000000004">
      <c r="B73" s="143"/>
      <c r="C73" s="144"/>
      <c r="D73" s="229"/>
      <c r="E73" s="229"/>
      <c r="F73" s="145"/>
      <c r="G73" s="146"/>
      <c r="H73" s="147"/>
      <c r="I73" s="148"/>
    </row>
    <row r="74" spans="2:9" ht="39.950000000000003" customHeight="1" x14ac:dyDescent="0.55000000000000004">
      <c r="B74" s="143"/>
      <c r="C74" s="144"/>
      <c r="D74" s="229"/>
      <c r="E74" s="229"/>
      <c r="F74" s="145"/>
      <c r="G74" s="146"/>
      <c r="H74" s="147"/>
      <c r="I74" s="148"/>
    </row>
    <row r="75" spans="2:9" ht="39.950000000000003" customHeight="1" x14ac:dyDescent="0.55000000000000004">
      <c r="B75" s="143"/>
      <c r="C75" s="144"/>
      <c r="D75" s="229"/>
      <c r="E75" s="229"/>
      <c r="F75" s="145"/>
      <c r="G75" s="146"/>
      <c r="H75" s="147"/>
      <c r="I75" s="148"/>
    </row>
    <row r="76" spans="2:9" ht="39.950000000000003" customHeight="1" x14ac:dyDescent="0.55000000000000004">
      <c r="B76" s="143"/>
      <c r="C76" s="144"/>
      <c r="D76" s="229"/>
      <c r="E76" s="229"/>
      <c r="F76" s="145"/>
      <c r="G76" s="146"/>
      <c r="H76" s="147"/>
      <c r="I76" s="148"/>
    </row>
    <row r="77" spans="2:9" ht="39.950000000000003" customHeight="1" x14ac:dyDescent="0.55000000000000004">
      <c r="B77" s="143"/>
      <c r="C77" s="144"/>
      <c r="D77" s="229"/>
      <c r="E77" s="229"/>
      <c r="F77" s="145"/>
      <c r="G77" s="146"/>
      <c r="H77" s="147"/>
      <c r="I77" s="148"/>
    </row>
    <row r="78" spans="2:9" ht="39.950000000000003" customHeight="1" x14ac:dyDescent="0.55000000000000004">
      <c r="B78" s="143"/>
      <c r="C78" s="144"/>
      <c r="D78" s="229"/>
      <c r="E78" s="229"/>
      <c r="F78" s="145"/>
      <c r="G78" s="146"/>
      <c r="H78" s="147"/>
      <c r="I78" s="148"/>
    </row>
    <row r="79" spans="2:9" ht="39.950000000000003" customHeight="1" x14ac:dyDescent="0.55000000000000004">
      <c r="B79" s="143"/>
      <c r="C79" s="144"/>
      <c r="D79" s="229"/>
      <c r="E79" s="229"/>
      <c r="F79" s="145"/>
      <c r="G79" s="146"/>
      <c r="H79" s="147"/>
      <c r="I79" s="148"/>
    </row>
    <row r="80" spans="2:9" ht="39.950000000000003" customHeight="1" x14ac:dyDescent="0.55000000000000004">
      <c r="B80" s="143"/>
      <c r="C80" s="144"/>
      <c r="D80" s="229"/>
      <c r="E80" s="229"/>
      <c r="F80" s="145"/>
      <c r="G80" s="146"/>
      <c r="H80" s="147"/>
      <c r="I80" s="148"/>
    </row>
    <row r="81" spans="2:9" ht="39.950000000000003" customHeight="1" thickBot="1" x14ac:dyDescent="0.6">
      <c r="B81" s="143"/>
      <c r="C81" s="144"/>
      <c r="D81" s="229"/>
      <c r="E81" s="229"/>
      <c r="F81" s="145"/>
      <c r="G81" s="146"/>
      <c r="H81" s="147"/>
      <c r="I81" s="148"/>
    </row>
    <row r="82" spans="2:9" ht="39.950000000000003" customHeight="1" x14ac:dyDescent="0.55000000000000004">
      <c r="B82" s="143"/>
      <c r="C82" s="144"/>
      <c r="D82" s="229"/>
      <c r="E82" s="229"/>
      <c r="F82" s="145"/>
      <c r="G82" s="149" t="s">
        <v>134</v>
      </c>
      <c r="H82" s="147"/>
      <c r="I82" s="142">
        <f>SUM(I41:I81)</f>
        <v>30746500</v>
      </c>
    </row>
    <row r="83" spans="2:9" ht="39.950000000000003" customHeight="1" x14ac:dyDescent="0.55000000000000004">
      <c r="B83" s="143"/>
      <c r="C83" s="144"/>
      <c r="D83" s="229"/>
      <c r="E83" s="229"/>
      <c r="F83" s="145"/>
      <c r="G83" s="150" t="s">
        <v>142</v>
      </c>
      <c r="H83" s="147"/>
      <c r="I83" s="151">
        <f>7.5%*I82</f>
        <v>2305987.5</v>
      </c>
    </row>
    <row r="84" spans="2:9" ht="39.950000000000003" customHeight="1" thickBot="1" x14ac:dyDescent="0.6">
      <c r="B84" s="152"/>
      <c r="C84" s="144"/>
      <c r="D84" s="229"/>
      <c r="E84" s="229"/>
      <c r="F84" s="153"/>
      <c r="G84" s="146"/>
      <c r="H84" s="147"/>
      <c r="I84" s="154"/>
    </row>
    <row r="85" spans="2:9" ht="39.950000000000003" customHeight="1" thickBot="1" x14ac:dyDescent="0.6">
      <c r="B85" s="152"/>
      <c r="C85" s="155"/>
      <c r="D85" s="130"/>
      <c r="E85" s="131"/>
      <c r="F85" s="153"/>
      <c r="G85" s="156" t="s">
        <v>143</v>
      </c>
      <c r="H85" s="157"/>
      <c r="I85" s="158">
        <f>SUM(I82:I84)</f>
        <v>33052487.5</v>
      </c>
    </row>
    <row r="86" spans="2:9" ht="36" customHeight="1" thickBot="1" x14ac:dyDescent="0.6">
      <c r="B86" s="166"/>
      <c r="C86" s="167"/>
      <c r="D86" s="167"/>
      <c r="E86" s="167"/>
      <c r="F86" s="168"/>
      <c r="G86" s="169"/>
      <c r="H86" s="170"/>
      <c r="I86" s="171"/>
    </row>
    <row r="87" spans="2:9" ht="82.5" customHeight="1" thickBot="1" x14ac:dyDescent="0.3">
      <c r="B87" s="230" t="str">
        <f>CONCATENATE("AMOUNT IN WORDS:"&amp; CHOOSE(LEFT(TEXT(I85,"000000000000.00"))+1,,"One ","Two ","Three ","Four ","Five ","Six ","Seven ","Eight ","Nine ")&amp;IF(--LEFT(TEXT(I85,"000000000000.00"))=0, ,IF(AND(--MID(TEXT(I85,"000000000000.00"),2,1)=0,--MID(TEXT(I85,"000000000000.00"),3,1)=0),"Hundred ,","Hundred and "))&amp;CHOOSE(MID(TEXT(I85,"000000000000.00"),2,1)+1,,,"Twenty ","Thirty ","Forty ","Fifty ","Sixty ","Seventy ","Eighty ","Ninety ")&amp;IF(--MID(TEXT(I85,"000000000000.00"),2,1)&lt;&gt;1,CHOOSE(MID(TEXT(I85,"000000000000.00"),3,1)+1,,"One ","Two ","Three ","Four ","Five ","Six ","Seven ","Eight ","Nine "),CHOOSE(MID(TEXT(I85,"000000000000.00"),3,1)+1,"Ten ","Eleven ","Twelve ","Thirteen ","Fourteen ","Fifteen ","Sixteen ","Seventeen ","Eighteen ","Nineteen "))&amp;IF((--LEFT(TEXT(I85,"000000000000.00"))+MID(TEXT(I85,"000000000000.00"),2,1)+MID(TEXT(I85,"000000000000.00"),3,1))=0, ,IF(AND((--MID(TEXT(I85,"000000000000.00"),4,1)+MID(TEXT(I85,"000000000000.00"),5,1)+MID(TEXT(I85,"000000000000.00"),6,1)+MID(TEXT(I85,"000000000000.00"),7,1))=0,(--MID(TEXT(I85,"000000000000.00"),8,1)+RIGHT(TEXT(I85,"000000000000.00")))&gt;0),"Billion and ","Billion, "))&amp;CHOOSE(MID(TEXT(I85,"000000000000.00"),4,1)+1,,"One ","Two ","Three ","Four ","Five ","Six ","Seven ","Eight ","Nine ")&amp;IF(--MID(TEXT(I85,"000000000000.00"),4,1)=0, ,IF(AND(--MID(TEXT(I85,"000000000000.00"),5,1)=0,--MID(TEXT(I85,"000000000000.00"),6,1)=0),"Hundred, ","Hundred and "))&amp;CHOOSE(MID(TEXT(I85,"000000000000.00"),5,1)+1,,,"Twenty ","Thirty ","Forty ","Fifty ","Sixty ","Seventy ","Eighty ","Ninety ")&amp;IF(--MID(TEXT(I85,"000000000000.00"),5,1)&lt;&gt;1,CHOOSE(MID(TEXT(I85,"000000000000.00"),6,1)+1,,"One ","Two ","Three ","Four ","Five ","Six ","Seven ","Eight ","Nine "),CHOOSE(MID(TEXT(I85,"000000000000.00"),6,1)+1,"Ten ","Eleven ","Twelve ","Thirteen ","Fourteen ","Fifteen ","Sixteen ","Seventeen ","Eighteen ","Nineteen "))&amp;IF((--MID(TEXT(I85,"000000000000.00"),4,1)+MID(TEXT(I85,"000000000000.00"),5,1)+MID(TEXT(I85,"000000000000.00"),6,1))=0, ,IF(OR((--MID(TEXT(I85,"000000000000.00"),7,1)+MID(TEXT(I85,"000000000000.00"),8,1)+MID(TEXT(I85,"000000000000.00"),9,1))=0,--MID(TEXT(I85,"000000000000.00"),7,1)&gt;0),"Million, ","Million and "))&amp;CHOOSE(MID(TEXT(I85,"000000000000.00"),7,1)+1,,"One ","Two ","Three ","Four ","Five ","Six ","Seven ","Eight ","Nine ")&amp;IF(--MID(TEXT(I85,"000000000000.00"),7,1)=0, ,IF(AND(--MID(TEXT(I85,"000000000000.00"),8,1)=0,--MID(TEXT(I85,"000000000000.00"),9,1)=0),"Hundred ","Hundred and "))&amp;CHOOSE(MID(TEXT(I85,"000000000000.00"),8,1)+1,,,"Twenty ","Thirty ","Forty ","Fifty ","Sixty ","Seventy ","Eighty ","Ninety ")&amp;IF(--MID(TEXT(I85,"000000000000.00"),8,1)&lt;&gt;1,CHOOSE(MID(TEXT(I85,"000000000000.00"),9,1)+1,,"One ","Two ","Three ","Four ","Five ","Six ","Seven ","Eight ","Nine "),CHOOSE(MID(TEXT(I85,"000000000000.00"),9,1)+1,"Ten ","Eleven ","Twelve ","Thirteen ","Fourteen ","Fifteen ","Sixteen ","Seventeen ","Eighteen ","Nineteen "))&amp;IF((--MID(TEXT(I85,"000000000000.00"),7,1)+MID(TEXT(I85,"000000000000.00"),8,1)+MID(TEXT(I85,"000000000000.00"),9,1))=0, ,IF(OR((--MID(TEXT(I85,"000000000000.00"),10,1)+MID(TEXT(I85,"000000000000.00"),11,1)+MID(TEXT(I85,"000000000000.00"),12,1))=0,--MID(TEXT(I85,"000000000000.00"),10,1)&lt;&gt;0),"Thousand, ","Thousand and "))&amp;CHOOSE(MID(TEXT(I85,"000000000000.00"),10,1)+1,,"One ","Two ","Three ","Four ","Five ","Six ","Seven ","Eight ","Nine ")&amp;IF(--MID(TEXT(I85,"000000000000.00"),10,1)=0, ,IF(AND(--MID(TEXT(I85,"000000000000.00"),11,1)=0,--MID(TEXT(I85,"000000000000.00"),12,1)=0),"Hundred, ","Hundred and "))&amp;CHOOSE(MID(TEXT(I85,"000000000000.00"),11,1)+1,,,"Twenty ","Thirty ","Forty ","Fifty ","Sixty ","Seventy ","Eighty ","Ninety ")&amp;IF(--MID(TEXT(I85,"000000000000.00"),11,1)&lt;&gt;1,CHOOSE(MID(TEXT(I85,"000000000000.00"),12,1)+1,,"One ","Two ","Three ","Four ","Five ","Six ","Seven ","Eight ","Nine "),CHOOSE(MID(TEXT(I85,"000000000000.00"),12,1)+1,"Ten ","Eleven ","Twelve ","Thirteen ","Fourteen ","Fifteen ","Sixteen ","Seventeen ","Eighteen ","Nineteen "))&amp;"Naira, " &amp; CHOOSE(MID(TEXT(I85,"000000000000.00"),14,1)+1,,,"Twenty ","Thirty ","Forty ","Fifty ","Sixty ","Seventy ","Eighty ","Ninety ")&amp;IF(--MID(TEXT(I85,"000000000000.00"),14,1)&lt;&gt;1,CHOOSE(MID(TEXT(I85,"000000000000.00"),15,1)+1,,"One ","Two ","Three ","Four ","Five ","Six ","Seven ","Eight ","Nine "),CHOOSE(MID(TEXT(I85,"000000000000.00"),15,1)+1,"Ten ","Eleven ","Twelve ","Thirteen ","Fourteen ","Fifteen ","Sixteen ","Seventeen ","Eighteen ","Nineteen "))&amp;IF((--LEFT(TEXT(I85,"000000000000.00"))+MID(TEXT(I85,"000000000000.00"),14,1)+MID(TEXT(I85,"000000000000.00"),15,1))=0,,) &amp; "Kobo Only")</f>
        <v>AMOUNT IN WORDS:Thirty Three Million and Fifty Two Thousand, Four Hundred and Eighty Seven Naira, Fifty Kobo Only</v>
      </c>
      <c r="C87" s="231"/>
      <c r="D87" s="231"/>
      <c r="E87" s="231"/>
      <c r="F87" s="231"/>
      <c r="G87" s="232"/>
      <c r="H87" s="232"/>
      <c r="I87" s="233"/>
    </row>
    <row r="88" spans="2:9" ht="91.5" customHeight="1" thickBot="1" x14ac:dyDescent="0.3">
      <c r="B88" s="234" t="s">
        <v>144</v>
      </c>
      <c r="C88" s="234"/>
      <c r="D88" s="234"/>
      <c r="E88" s="234"/>
      <c r="F88" s="236"/>
      <c r="G88" s="238" t="s">
        <v>145</v>
      </c>
      <c r="H88" s="239"/>
      <c r="I88" s="240"/>
    </row>
    <row r="89" spans="2:9" ht="33.75" customHeight="1" thickBot="1" x14ac:dyDescent="0.3">
      <c r="B89" s="235"/>
      <c r="C89" s="235"/>
      <c r="D89" s="235"/>
      <c r="E89" s="235"/>
      <c r="F89" s="237"/>
      <c r="G89" s="241"/>
      <c r="H89" s="242"/>
      <c r="I89" s="243"/>
    </row>
    <row r="90" spans="2:9" ht="63" customHeight="1" thickBot="1" x14ac:dyDescent="0.5">
      <c r="B90" s="225" t="s">
        <v>59</v>
      </c>
      <c r="C90" s="225"/>
      <c r="D90" s="225"/>
      <c r="E90" s="225"/>
      <c r="F90" s="172"/>
      <c r="G90" s="226" t="s">
        <v>147</v>
      </c>
      <c r="H90" s="227"/>
      <c r="I90" s="228"/>
    </row>
    <row r="91" spans="2:9" ht="63" customHeight="1" x14ac:dyDescent="0.45">
      <c r="B91" s="160"/>
      <c r="C91" s="160"/>
      <c r="D91" s="160"/>
      <c r="E91" s="160"/>
      <c r="F91" s="161"/>
      <c r="G91" s="162"/>
      <c r="H91" s="162"/>
      <c r="I91" s="162"/>
    </row>
    <row r="92" spans="2:9" ht="63" customHeight="1" x14ac:dyDescent="0.45">
      <c r="B92" s="160"/>
      <c r="C92" s="160"/>
      <c r="D92" s="160"/>
      <c r="E92" s="160"/>
      <c r="F92" s="161"/>
      <c r="G92" s="162"/>
      <c r="H92" s="162"/>
      <c r="I92" s="162"/>
    </row>
    <row r="93" spans="2:9" ht="63" customHeight="1" x14ac:dyDescent="0.45">
      <c r="B93" s="160"/>
      <c r="C93" s="160"/>
      <c r="D93" s="160"/>
      <c r="E93" s="160"/>
      <c r="F93" s="161"/>
      <c r="G93" s="162"/>
      <c r="H93" s="162"/>
      <c r="I93" s="162"/>
    </row>
    <row r="94" spans="2:9" ht="29.25" customHeight="1" x14ac:dyDescent="0.3">
      <c r="B94" s="121"/>
      <c r="C94" s="121"/>
      <c r="D94" s="121"/>
      <c r="E94" s="121"/>
      <c r="F94" s="122"/>
      <c r="G94" s="123"/>
      <c r="H94" s="123"/>
      <c r="I94" s="123"/>
    </row>
    <row r="95" spans="2:9" ht="37.5" customHeight="1" x14ac:dyDescent="0.25">
      <c r="E95" s="20"/>
      <c r="F95" s="21"/>
      <c r="G95" s="21"/>
      <c r="H95" s="21"/>
    </row>
    <row r="97" spans="5:6" ht="24.95" customHeight="1" x14ac:dyDescent="0.3">
      <c r="E97" s="16"/>
      <c r="F97" s="18"/>
    </row>
    <row r="98" spans="5:6" ht="24.95" customHeight="1" x14ac:dyDescent="0.3">
      <c r="E98" s="17"/>
    </row>
    <row r="99" spans="5:6" ht="24.95" customHeight="1" x14ac:dyDescent="0.3">
      <c r="E99" s="17"/>
    </row>
    <row r="100" spans="5:6" ht="24.95" customHeight="1" x14ac:dyDescent="0.3">
      <c r="E100" s="17"/>
    </row>
    <row r="101" spans="5:6" ht="24.95" customHeight="1" x14ac:dyDescent="0.3">
      <c r="E101" s="17"/>
    </row>
    <row r="102" spans="5:6" ht="24.95" customHeight="1" x14ac:dyDescent="0.3">
      <c r="E102" s="17"/>
    </row>
  </sheetData>
  <mergeCells count="74">
    <mergeCell ref="B31:D31"/>
    <mergeCell ref="E31:F31"/>
    <mergeCell ref="G31:I31"/>
    <mergeCell ref="B29:F29"/>
    <mergeCell ref="G29:I29"/>
    <mergeCell ref="B30:D30"/>
    <mergeCell ref="E30:F30"/>
    <mergeCell ref="G30:I30"/>
    <mergeCell ref="B32:D32"/>
    <mergeCell ref="E32:F32"/>
    <mergeCell ref="G32:I32"/>
    <mergeCell ref="B33:D33"/>
    <mergeCell ref="E33:F33"/>
    <mergeCell ref="G33:I33"/>
    <mergeCell ref="D45:E45"/>
    <mergeCell ref="B34:D34"/>
    <mergeCell ref="E34:F34"/>
    <mergeCell ref="G34:I38"/>
    <mergeCell ref="B35:D35"/>
    <mergeCell ref="E35:F35"/>
    <mergeCell ref="B36:D36"/>
    <mergeCell ref="E36:F36"/>
    <mergeCell ref="B37:D37"/>
    <mergeCell ref="B38:D38"/>
    <mergeCell ref="D40:E40"/>
    <mergeCell ref="D41:E41"/>
    <mergeCell ref="D42:E42"/>
    <mergeCell ref="D43:E43"/>
    <mergeCell ref="D44:E44"/>
    <mergeCell ref="D57:E57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69:E69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81:E81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B90:E90"/>
    <mergeCell ref="G90:I90"/>
    <mergeCell ref="D82:E82"/>
    <mergeCell ref="D83:E83"/>
    <mergeCell ref="D84:E84"/>
    <mergeCell ref="B87:I87"/>
    <mergeCell ref="B88:E89"/>
    <mergeCell ref="F88:F89"/>
    <mergeCell ref="G88:I89"/>
  </mergeCells>
  <pageMargins left="0.7" right="0.7" top="0.75" bottom="0.75" header="0.3" footer="0.3"/>
  <pageSetup scale="18" firstPageNumber="0" fitToWidth="0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8349-07C7-8846-8E76-F9EDD9D56A82}">
  <dimension ref="B1:I102"/>
  <sheetViews>
    <sheetView view="pageBreakPreview" topLeftCell="A36" zoomScale="40" zoomScaleNormal="85" zoomScaleSheetLayoutView="40" workbookViewId="0">
      <selection activeCell="G33" sqref="G33:I33"/>
    </sheetView>
  </sheetViews>
  <sheetFormatPr defaultRowHeight="15" x14ac:dyDescent="0.25"/>
  <cols>
    <col min="1" max="1" width="57.5703125" customWidth="1"/>
    <col min="2" max="2" width="30.85546875" customWidth="1"/>
    <col min="3" max="3" width="51.140625" customWidth="1"/>
    <col min="4" max="4" width="43" customWidth="1"/>
    <col min="5" max="5" width="84" customWidth="1"/>
    <col min="6" max="6" width="33.42578125" customWidth="1"/>
    <col min="7" max="7" width="43" customWidth="1"/>
    <col min="8" max="8" width="41.42578125" hidden="1" customWidth="1"/>
    <col min="9" max="9" width="76.140625" customWidth="1"/>
    <col min="12" max="12" width="8.5703125" bestFit="1" customWidth="1"/>
  </cols>
  <sheetData>
    <row r="1" spans="5:8" ht="33" customHeight="1" x14ac:dyDescent="0.35">
      <c r="E1" s="14"/>
      <c r="F1" s="163"/>
      <c r="G1" s="163"/>
      <c r="H1" s="163"/>
    </row>
    <row r="2" spans="5:8" x14ac:dyDescent="0.25">
      <c r="E2" s="14"/>
      <c r="F2" s="14"/>
      <c r="G2" s="14"/>
      <c r="H2" s="14"/>
    </row>
    <row r="3" spans="5:8" x14ac:dyDescent="0.25">
      <c r="E3" s="15"/>
    </row>
    <row r="4" spans="5:8" x14ac:dyDescent="0.25">
      <c r="E4" s="15"/>
    </row>
    <row r="5" spans="5:8" x14ac:dyDescent="0.25">
      <c r="E5" s="15"/>
    </row>
    <row r="6" spans="5:8" x14ac:dyDescent="0.25">
      <c r="E6" s="15"/>
    </row>
    <row r="7" spans="5:8" x14ac:dyDescent="0.25">
      <c r="E7" s="15"/>
    </row>
    <row r="8" spans="5:8" x14ac:dyDescent="0.25">
      <c r="E8" s="15"/>
    </row>
    <row r="9" spans="5:8" x14ac:dyDescent="0.25">
      <c r="E9" s="15"/>
    </row>
    <row r="10" spans="5:8" x14ac:dyDescent="0.25">
      <c r="E10" s="15"/>
    </row>
    <row r="11" spans="5:8" ht="15" customHeight="1" x14ac:dyDescent="0.25">
      <c r="E11" s="15"/>
    </row>
    <row r="12" spans="5:8" ht="15" customHeight="1" x14ac:dyDescent="0.25">
      <c r="E12" s="15"/>
    </row>
    <row r="13" spans="5:8" ht="15" customHeight="1" x14ac:dyDescent="0.25">
      <c r="E13" s="15"/>
    </row>
    <row r="14" spans="5:8" ht="15" customHeight="1" x14ac:dyDescent="0.25">
      <c r="E14" s="15"/>
    </row>
    <row r="15" spans="5:8" ht="15" customHeight="1" x14ac:dyDescent="0.25">
      <c r="E15" s="15"/>
    </row>
    <row r="16" spans="5:8" ht="15" customHeight="1" x14ac:dyDescent="0.25">
      <c r="E16" s="15"/>
    </row>
    <row r="17" spans="2:9" ht="15" customHeight="1" x14ac:dyDescent="0.25">
      <c r="E17" s="15"/>
    </row>
    <row r="18" spans="2:9" ht="15" customHeight="1" x14ac:dyDescent="0.25">
      <c r="E18" s="15"/>
    </row>
    <row r="19" spans="2:9" ht="15" customHeight="1" x14ac:dyDescent="0.25">
      <c r="E19" s="15"/>
    </row>
    <row r="20" spans="2:9" ht="15" customHeight="1" x14ac:dyDescent="0.25">
      <c r="E20" s="15"/>
    </row>
    <row r="21" spans="2:9" ht="15" customHeight="1" x14ac:dyDescent="0.25">
      <c r="E21" s="15"/>
    </row>
    <row r="22" spans="2:9" ht="15" customHeight="1" x14ac:dyDescent="0.25">
      <c r="E22" s="15"/>
    </row>
    <row r="23" spans="2:9" ht="15" customHeight="1" x14ac:dyDescent="0.25">
      <c r="E23" s="15"/>
    </row>
    <row r="24" spans="2:9" ht="66" customHeight="1" x14ac:dyDescent="0.25">
      <c r="E24" s="15"/>
    </row>
    <row r="25" spans="2:9" ht="132" customHeight="1" x14ac:dyDescent="0.25">
      <c r="E25" s="15"/>
    </row>
    <row r="26" spans="2:9" ht="15" customHeight="1" x14ac:dyDescent="0.25">
      <c r="E26" s="15"/>
    </row>
    <row r="27" spans="2:9" ht="15" customHeight="1" x14ac:dyDescent="0.25">
      <c r="E27" s="15"/>
    </row>
    <row r="28" spans="2:9" ht="15" customHeight="1" thickBot="1" x14ac:dyDescent="0.3">
      <c r="E28" s="15"/>
    </row>
    <row r="29" spans="2:9" ht="80.25" customHeight="1" thickBot="1" x14ac:dyDescent="0.3">
      <c r="B29" s="267" t="s">
        <v>157</v>
      </c>
      <c r="C29" s="267"/>
      <c r="D29" s="267"/>
      <c r="E29" s="267"/>
      <c r="F29" s="267"/>
      <c r="G29" s="275" t="s">
        <v>162</v>
      </c>
      <c r="H29" s="276"/>
      <c r="I29" s="277"/>
    </row>
    <row r="30" spans="2:9" ht="39.950000000000003" customHeight="1" thickBot="1" x14ac:dyDescent="0.3">
      <c r="B30" s="271" t="s">
        <v>127</v>
      </c>
      <c r="C30" s="271"/>
      <c r="D30" s="271"/>
      <c r="E30" s="271" t="s">
        <v>158</v>
      </c>
      <c r="F30" s="271"/>
      <c r="G30" s="272" t="str">
        <f ca="1">UPPER(_xlfn.CONCAT("DATE ISSUED:","  ",TEXT(TODAY()," DD/MM/YYYY")))</f>
        <v>DATE ISSUED:   22/05/2023</v>
      </c>
      <c r="H30" s="273"/>
      <c r="I30" s="274"/>
    </row>
    <row r="31" spans="2:9" ht="39.950000000000003" customHeight="1" thickBot="1" x14ac:dyDescent="0.3">
      <c r="B31" s="244" t="s">
        <v>123</v>
      </c>
      <c r="C31" s="244"/>
      <c r="D31" s="244"/>
      <c r="E31" s="244" t="s">
        <v>153</v>
      </c>
      <c r="F31" s="244"/>
      <c r="G31" s="265" t="s">
        <v>152</v>
      </c>
      <c r="H31" s="244"/>
      <c r="I31" s="266"/>
    </row>
    <row r="32" spans="2:9" ht="39.950000000000003" customHeight="1" thickBot="1" x14ac:dyDescent="0.3">
      <c r="B32" s="244" t="s">
        <v>124</v>
      </c>
      <c r="C32" s="244"/>
      <c r="D32" s="244"/>
      <c r="E32" s="244" t="s">
        <v>148</v>
      </c>
      <c r="F32" s="244"/>
      <c r="G32" s="259" t="s">
        <v>151</v>
      </c>
      <c r="H32" s="260"/>
      <c r="I32" s="261"/>
    </row>
    <row r="33" spans="2:9" ht="39.950000000000003" customHeight="1" thickBot="1" x14ac:dyDescent="0.3">
      <c r="B33" s="244" t="s">
        <v>125</v>
      </c>
      <c r="C33" s="244"/>
      <c r="D33" s="244"/>
      <c r="E33" s="244" t="s">
        <v>149</v>
      </c>
      <c r="F33" s="244"/>
      <c r="G33" s="262" t="s">
        <v>128</v>
      </c>
      <c r="H33" s="263"/>
      <c r="I33" s="264"/>
    </row>
    <row r="34" spans="2:9" ht="39.950000000000003" customHeight="1" x14ac:dyDescent="0.25">
      <c r="B34" s="244" t="s">
        <v>126</v>
      </c>
      <c r="C34" s="244"/>
      <c r="D34" s="244"/>
      <c r="E34" s="244" t="s">
        <v>150</v>
      </c>
      <c r="F34" s="244"/>
      <c r="G34" s="245" t="s">
        <v>161</v>
      </c>
      <c r="H34" s="278"/>
      <c r="I34" s="279"/>
    </row>
    <row r="35" spans="2:9" ht="39.950000000000003" customHeight="1" x14ac:dyDescent="0.25">
      <c r="B35" s="254"/>
      <c r="C35" s="254"/>
      <c r="D35" s="254"/>
      <c r="E35" s="254"/>
      <c r="F35" s="254"/>
      <c r="G35" s="265"/>
      <c r="H35" s="280"/>
      <c r="I35" s="281"/>
    </row>
    <row r="36" spans="2:9" ht="39.950000000000003" customHeight="1" x14ac:dyDescent="0.25">
      <c r="B36" s="254"/>
      <c r="C36" s="254"/>
      <c r="D36" s="254"/>
      <c r="E36" s="254"/>
      <c r="F36" s="254"/>
      <c r="G36" s="265"/>
      <c r="H36" s="280"/>
      <c r="I36" s="281"/>
    </row>
    <row r="37" spans="2:9" ht="6.75" customHeight="1" thickBot="1" x14ac:dyDescent="0.3">
      <c r="B37" s="255"/>
      <c r="C37" s="255"/>
      <c r="D37" s="255"/>
      <c r="E37" s="159"/>
      <c r="F37" s="159"/>
      <c r="G37" s="183"/>
      <c r="H37" s="184"/>
      <c r="I37" s="185"/>
    </row>
    <row r="38" spans="2:9" ht="30" hidden="1" customHeight="1" thickBot="1" x14ac:dyDescent="0.3">
      <c r="B38" s="256"/>
      <c r="C38" s="256"/>
      <c r="D38" s="256"/>
      <c r="E38" s="133"/>
      <c r="F38" s="133"/>
      <c r="G38" s="186"/>
      <c r="H38" s="187"/>
      <c r="I38" s="188"/>
    </row>
    <row r="39" spans="2:9" ht="30" customHeight="1" thickBot="1" x14ac:dyDescent="0.6">
      <c r="B39" s="134"/>
      <c r="C39" s="135"/>
      <c r="D39" s="135"/>
      <c r="E39" s="135"/>
      <c r="F39" s="135"/>
      <c r="G39" s="164"/>
      <c r="H39" s="164"/>
      <c r="I39" s="165"/>
    </row>
    <row r="40" spans="2:9" ht="73.5" customHeight="1" thickBot="1" x14ac:dyDescent="0.3">
      <c r="B40" s="132" t="s">
        <v>129</v>
      </c>
      <c r="C40" s="136" t="s">
        <v>59</v>
      </c>
      <c r="D40" s="257" t="s">
        <v>130</v>
      </c>
      <c r="E40" s="257"/>
      <c r="F40" s="136" t="s">
        <v>131</v>
      </c>
      <c r="G40" s="136" t="s">
        <v>132</v>
      </c>
      <c r="H40" s="137"/>
      <c r="I40" s="136" t="s">
        <v>133</v>
      </c>
    </row>
    <row r="41" spans="2:9" ht="39.950000000000003" customHeight="1" x14ac:dyDescent="0.25">
      <c r="B41" s="138"/>
      <c r="C41" s="138"/>
      <c r="D41" s="258"/>
      <c r="E41" s="258"/>
      <c r="F41" s="139"/>
      <c r="G41" s="140"/>
      <c r="H41" s="141"/>
      <c r="I41" s="142"/>
    </row>
    <row r="42" spans="2:9" ht="39.950000000000003" customHeight="1" x14ac:dyDescent="0.55000000000000004">
      <c r="B42" s="143"/>
      <c r="C42" s="144"/>
      <c r="D42" s="236"/>
      <c r="E42" s="236"/>
      <c r="F42" s="145"/>
      <c r="G42" s="146"/>
      <c r="H42" s="147"/>
      <c r="I42" s="148"/>
    </row>
    <row r="43" spans="2:9" ht="39.950000000000003" customHeight="1" x14ac:dyDescent="0.55000000000000004">
      <c r="B43" s="143"/>
      <c r="C43" s="144"/>
      <c r="D43" s="229" t="s">
        <v>159</v>
      </c>
      <c r="E43" s="229"/>
      <c r="F43" s="145">
        <v>266</v>
      </c>
      <c r="G43" s="146">
        <v>200</v>
      </c>
      <c r="H43" s="147"/>
      <c r="I43" s="148">
        <f>F43*G43</f>
        <v>53200</v>
      </c>
    </row>
    <row r="44" spans="2:9" ht="39.950000000000003" customHeight="1" x14ac:dyDescent="0.55000000000000004">
      <c r="B44" s="143"/>
      <c r="C44" s="144"/>
      <c r="D44" s="229" t="s">
        <v>160</v>
      </c>
      <c r="E44" s="229"/>
      <c r="F44" s="145">
        <v>266</v>
      </c>
      <c r="G44" s="146">
        <v>200</v>
      </c>
      <c r="H44" s="147"/>
      <c r="I44" s="148">
        <f>F44*G44</f>
        <v>53200</v>
      </c>
    </row>
    <row r="45" spans="2:9" ht="39.950000000000003" customHeight="1" x14ac:dyDescent="0.55000000000000004">
      <c r="B45" s="143"/>
      <c r="C45" s="144"/>
      <c r="D45" s="229"/>
      <c r="E45" s="229"/>
      <c r="F45" s="145"/>
      <c r="G45" s="146"/>
      <c r="H45" s="147"/>
      <c r="I45" s="148"/>
    </row>
    <row r="46" spans="2:9" ht="39.950000000000003" customHeight="1" x14ac:dyDescent="0.55000000000000004">
      <c r="B46" s="143"/>
      <c r="C46" s="144"/>
      <c r="D46" s="236"/>
      <c r="E46" s="236"/>
      <c r="F46" s="145"/>
      <c r="G46" s="146"/>
      <c r="H46" s="147"/>
      <c r="I46" s="148"/>
    </row>
    <row r="47" spans="2:9" ht="39.950000000000003" customHeight="1" x14ac:dyDescent="0.55000000000000004">
      <c r="B47" s="143"/>
      <c r="C47" s="144"/>
      <c r="D47" s="229"/>
      <c r="E47" s="229"/>
      <c r="F47" s="145"/>
      <c r="G47" s="146"/>
      <c r="H47" s="147"/>
      <c r="I47" s="148"/>
    </row>
    <row r="48" spans="2:9" ht="39.950000000000003" customHeight="1" x14ac:dyDescent="0.55000000000000004">
      <c r="B48" s="143"/>
      <c r="C48" s="144"/>
      <c r="D48" s="229"/>
      <c r="E48" s="229"/>
      <c r="F48" s="145"/>
      <c r="G48" s="146"/>
      <c r="H48" s="147"/>
      <c r="I48" s="148"/>
    </row>
    <row r="49" spans="2:9" ht="39.950000000000003" customHeight="1" x14ac:dyDescent="0.55000000000000004">
      <c r="B49" s="143"/>
      <c r="C49" s="144"/>
      <c r="D49" s="229"/>
      <c r="E49" s="229"/>
      <c r="F49" s="145"/>
      <c r="G49" s="146"/>
      <c r="H49" s="147"/>
      <c r="I49" s="148"/>
    </row>
    <row r="50" spans="2:9" ht="39.950000000000003" customHeight="1" x14ac:dyDescent="0.55000000000000004">
      <c r="B50" s="143"/>
      <c r="C50" s="144"/>
      <c r="D50" s="236"/>
      <c r="E50" s="236"/>
      <c r="F50" s="145"/>
      <c r="G50" s="146"/>
      <c r="H50" s="147"/>
      <c r="I50" s="148"/>
    </row>
    <row r="51" spans="2:9" ht="39.950000000000003" customHeight="1" x14ac:dyDescent="0.55000000000000004">
      <c r="B51" s="143"/>
      <c r="C51" s="144"/>
      <c r="D51" s="229"/>
      <c r="E51" s="229"/>
      <c r="F51" s="145"/>
      <c r="G51" s="146"/>
      <c r="H51" s="147"/>
      <c r="I51" s="148"/>
    </row>
    <row r="52" spans="2:9" ht="39.950000000000003" customHeight="1" x14ac:dyDescent="0.55000000000000004">
      <c r="B52" s="143"/>
      <c r="C52" s="144"/>
      <c r="D52" s="229"/>
      <c r="E52" s="229"/>
      <c r="F52" s="145"/>
      <c r="G52" s="146"/>
      <c r="H52" s="147"/>
      <c r="I52" s="148"/>
    </row>
    <row r="53" spans="2:9" ht="39.950000000000003" customHeight="1" x14ac:dyDescent="0.55000000000000004">
      <c r="B53" s="143"/>
      <c r="C53" s="144"/>
      <c r="D53" s="236"/>
      <c r="E53" s="236"/>
      <c r="F53" s="145"/>
      <c r="G53" s="146"/>
      <c r="H53" s="147"/>
      <c r="I53" s="148"/>
    </row>
    <row r="54" spans="2:9" ht="39.950000000000003" customHeight="1" x14ac:dyDescent="0.55000000000000004">
      <c r="B54" s="143"/>
      <c r="C54" s="144"/>
      <c r="D54" s="229"/>
      <c r="E54" s="229"/>
      <c r="F54" s="145"/>
      <c r="G54" s="146"/>
      <c r="H54" s="147"/>
      <c r="I54" s="148"/>
    </row>
    <row r="55" spans="2:9" ht="39.950000000000003" customHeight="1" x14ac:dyDescent="0.55000000000000004">
      <c r="B55" s="143"/>
      <c r="C55" s="144"/>
      <c r="D55" s="229"/>
      <c r="E55" s="229"/>
      <c r="F55" s="145"/>
      <c r="G55" s="146"/>
      <c r="H55" s="147"/>
      <c r="I55" s="148"/>
    </row>
    <row r="56" spans="2:9" ht="39.950000000000003" customHeight="1" x14ac:dyDescent="0.55000000000000004">
      <c r="B56" s="143"/>
      <c r="C56" s="144"/>
      <c r="D56" s="229"/>
      <c r="E56" s="229"/>
      <c r="F56" s="145"/>
      <c r="G56" s="146"/>
      <c r="H56" s="147"/>
      <c r="I56" s="148"/>
    </row>
    <row r="57" spans="2:9" ht="39.950000000000003" customHeight="1" x14ac:dyDescent="0.55000000000000004">
      <c r="B57" s="143"/>
      <c r="C57" s="144"/>
      <c r="D57" s="236"/>
      <c r="E57" s="236"/>
      <c r="F57" s="145"/>
      <c r="G57" s="146"/>
      <c r="H57" s="147"/>
      <c r="I57" s="148"/>
    </row>
    <row r="58" spans="2:9" ht="39.950000000000003" customHeight="1" x14ac:dyDescent="0.55000000000000004">
      <c r="B58" s="143"/>
      <c r="C58" s="144"/>
      <c r="D58" s="229"/>
      <c r="E58" s="229"/>
      <c r="F58" s="145"/>
      <c r="G58" s="146"/>
      <c r="H58" s="147"/>
      <c r="I58" s="148"/>
    </row>
    <row r="59" spans="2:9" ht="39.950000000000003" customHeight="1" x14ac:dyDescent="0.55000000000000004">
      <c r="B59" s="143"/>
      <c r="C59" s="144"/>
      <c r="D59" s="229"/>
      <c r="E59" s="229"/>
      <c r="F59" s="145"/>
      <c r="G59" s="146"/>
      <c r="H59" s="147"/>
      <c r="I59" s="148"/>
    </row>
    <row r="60" spans="2:9" ht="39.950000000000003" customHeight="1" x14ac:dyDescent="0.55000000000000004">
      <c r="B60" s="143"/>
      <c r="C60" s="144"/>
      <c r="D60" s="229"/>
      <c r="E60" s="229"/>
      <c r="F60" s="145"/>
      <c r="G60" s="146"/>
      <c r="H60" s="147"/>
      <c r="I60" s="148"/>
    </row>
    <row r="61" spans="2:9" ht="39.950000000000003" customHeight="1" x14ac:dyDescent="0.55000000000000004">
      <c r="B61" s="143"/>
      <c r="C61" s="144"/>
      <c r="D61" s="229"/>
      <c r="E61" s="229"/>
      <c r="F61" s="145"/>
      <c r="G61" s="146"/>
      <c r="H61" s="147"/>
      <c r="I61" s="148"/>
    </row>
    <row r="62" spans="2:9" ht="39.950000000000003" customHeight="1" x14ac:dyDescent="0.55000000000000004">
      <c r="B62" s="143"/>
      <c r="C62" s="144"/>
      <c r="D62" s="229"/>
      <c r="E62" s="229"/>
      <c r="F62" s="145"/>
      <c r="G62" s="146"/>
      <c r="H62" s="147"/>
      <c r="I62" s="148"/>
    </row>
    <row r="63" spans="2:9" ht="39.950000000000003" customHeight="1" x14ac:dyDescent="0.55000000000000004">
      <c r="B63" s="143"/>
      <c r="C63" s="144"/>
      <c r="D63" s="229"/>
      <c r="E63" s="229"/>
      <c r="F63" s="145"/>
      <c r="G63" s="146"/>
      <c r="H63" s="147"/>
      <c r="I63" s="148"/>
    </row>
    <row r="64" spans="2:9" ht="39.950000000000003" customHeight="1" x14ac:dyDescent="0.55000000000000004">
      <c r="B64" s="143"/>
      <c r="C64" s="144"/>
      <c r="D64" s="229"/>
      <c r="E64" s="229"/>
      <c r="F64" s="145"/>
      <c r="G64" s="146"/>
      <c r="H64" s="147"/>
      <c r="I64" s="148"/>
    </row>
    <row r="65" spans="2:9" ht="39.950000000000003" customHeight="1" x14ac:dyDescent="0.55000000000000004">
      <c r="B65" s="143"/>
      <c r="C65" s="144"/>
      <c r="D65" s="229"/>
      <c r="E65" s="229"/>
      <c r="F65" s="145"/>
      <c r="G65" s="146"/>
      <c r="H65" s="147"/>
      <c r="I65" s="148"/>
    </row>
    <row r="66" spans="2:9" ht="39.950000000000003" customHeight="1" x14ac:dyDescent="0.55000000000000004">
      <c r="B66" s="143"/>
      <c r="C66" s="144"/>
      <c r="D66" s="229"/>
      <c r="E66" s="229"/>
      <c r="F66" s="145"/>
      <c r="G66" s="146"/>
      <c r="H66" s="147"/>
      <c r="I66" s="148"/>
    </row>
    <row r="67" spans="2:9" ht="39.950000000000003" customHeight="1" x14ac:dyDescent="0.55000000000000004">
      <c r="B67" s="143"/>
      <c r="C67" s="144"/>
      <c r="D67" s="229"/>
      <c r="E67" s="229"/>
      <c r="F67" s="145"/>
      <c r="G67" s="146"/>
      <c r="H67" s="147"/>
      <c r="I67" s="148"/>
    </row>
    <row r="68" spans="2:9" ht="39.950000000000003" customHeight="1" x14ac:dyDescent="0.55000000000000004">
      <c r="B68" s="143"/>
      <c r="C68" s="144"/>
      <c r="D68" s="229"/>
      <c r="E68" s="229"/>
      <c r="F68" s="145"/>
      <c r="G68" s="146"/>
      <c r="H68" s="147"/>
      <c r="I68" s="148"/>
    </row>
    <row r="69" spans="2:9" ht="39.950000000000003" customHeight="1" x14ac:dyDescent="0.55000000000000004">
      <c r="B69" s="143"/>
      <c r="C69" s="144"/>
      <c r="D69" s="229"/>
      <c r="E69" s="229"/>
      <c r="F69" s="145"/>
      <c r="G69" s="146"/>
      <c r="H69" s="147"/>
      <c r="I69" s="148"/>
    </row>
    <row r="70" spans="2:9" ht="39.950000000000003" customHeight="1" x14ac:dyDescent="0.55000000000000004">
      <c r="B70" s="143"/>
      <c r="C70" s="144"/>
      <c r="D70" s="229"/>
      <c r="E70" s="229"/>
      <c r="F70" s="145"/>
      <c r="G70" s="146"/>
      <c r="H70" s="147"/>
      <c r="I70" s="148"/>
    </row>
    <row r="71" spans="2:9" ht="39.950000000000003" customHeight="1" x14ac:dyDescent="0.55000000000000004">
      <c r="B71" s="143"/>
      <c r="C71" s="144"/>
      <c r="D71" s="229"/>
      <c r="E71" s="229"/>
      <c r="F71" s="145"/>
      <c r="G71" s="146"/>
      <c r="H71" s="147"/>
      <c r="I71" s="148"/>
    </row>
    <row r="72" spans="2:9" ht="39.950000000000003" customHeight="1" x14ac:dyDescent="0.55000000000000004">
      <c r="B72" s="143"/>
      <c r="C72" s="144"/>
      <c r="D72" s="229"/>
      <c r="E72" s="229"/>
      <c r="F72" s="145"/>
      <c r="G72" s="146"/>
      <c r="H72" s="147"/>
      <c r="I72" s="148"/>
    </row>
    <row r="73" spans="2:9" ht="39.950000000000003" customHeight="1" x14ac:dyDescent="0.55000000000000004">
      <c r="B73" s="143"/>
      <c r="C73" s="144"/>
      <c r="D73" s="229"/>
      <c r="E73" s="229"/>
      <c r="F73" s="145"/>
      <c r="G73" s="146"/>
      <c r="H73" s="147"/>
      <c r="I73" s="148"/>
    </row>
    <row r="74" spans="2:9" ht="39.950000000000003" customHeight="1" x14ac:dyDescent="0.55000000000000004">
      <c r="B74" s="143"/>
      <c r="C74" s="144"/>
      <c r="D74" s="229"/>
      <c r="E74" s="229"/>
      <c r="F74" s="145"/>
      <c r="G74" s="146"/>
      <c r="H74" s="147"/>
      <c r="I74" s="148"/>
    </row>
    <row r="75" spans="2:9" ht="39.950000000000003" customHeight="1" x14ac:dyDescent="0.55000000000000004">
      <c r="B75" s="143"/>
      <c r="C75" s="144"/>
      <c r="D75" s="229"/>
      <c r="E75" s="229"/>
      <c r="F75" s="145"/>
      <c r="G75" s="146"/>
      <c r="H75" s="147"/>
      <c r="I75" s="148"/>
    </row>
    <row r="76" spans="2:9" ht="39.950000000000003" customHeight="1" x14ac:dyDescent="0.55000000000000004">
      <c r="B76" s="143"/>
      <c r="C76" s="144"/>
      <c r="D76" s="229"/>
      <c r="E76" s="229"/>
      <c r="F76" s="145"/>
      <c r="G76" s="146"/>
      <c r="H76" s="147"/>
      <c r="I76" s="148"/>
    </row>
    <row r="77" spans="2:9" ht="39.950000000000003" customHeight="1" x14ac:dyDescent="0.55000000000000004">
      <c r="B77" s="143"/>
      <c r="C77" s="144"/>
      <c r="D77" s="229"/>
      <c r="E77" s="229"/>
      <c r="F77" s="145"/>
      <c r="G77" s="146"/>
      <c r="H77" s="147"/>
      <c r="I77" s="148"/>
    </row>
    <row r="78" spans="2:9" ht="39.950000000000003" customHeight="1" x14ac:dyDescent="0.55000000000000004">
      <c r="B78" s="143"/>
      <c r="C78" s="144"/>
      <c r="D78" s="229"/>
      <c r="E78" s="229"/>
      <c r="F78" s="145"/>
      <c r="G78" s="146"/>
      <c r="H78" s="147"/>
      <c r="I78" s="148"/>
    </row>
    <row r="79" spans="2:9" ht="39.950000000000003" customHeight="1" x14ac:dyDescent="0.55000000000000004">
      <c r="B79" s="143"/>
      <c r="C79" s="144"/>
      <c r="D79" s="229"/>
      <c r="E79" s="229"/>
      <c r="F79" s="145"/>
      <c r="G79" s="146"/>
      <c r="H79" s="147"/>
      <c r="I79" s="148"/>
    </row>
    <row r="80" spans="2:9" ht="39.950000000000003" customHeight="1" x14ac:dyDescent="0.55000000000000004">
      <c r="B80" s="143"/>
      <c r="C80" s="144"/>
      <c r="D80" s="229"/>
      <c r="E80" s="229"/>
      <c r="F80" s="145"/>
      <c r="G80" s="146"/>
      <c r="H80" s="147"/>
      <c r="I80" s="148"/>
    </row>
    <row r="81" spans="2:9" ht="39.950000000000003" customHeight="1" thickBot="1" x14ac:dyDescent="0.6">
      <c r="B81" s="143"/>
      <c r="C81" s="144"/>
      <c r="D81" s="229"/>
      <c r="E81" s="229"/>
      <c r="F81" s="145"/>
      <c r="G81" s="146"/>
      <c r="H81" s="147"/>
      <c r="I81" s="148"/>
    </row>
    <row r="82" spans="2:9" ht="39.950000000000003" customHeight="1" x14ac:dyDescent="0.55000000000000004">
      <c r="B82" s="143"/>
      <c r="C82" s="144"/>
      <c r="D82" s="229"/>
      <c r="E82" s="229"/>
      <c r="F82" s="145"/>
      <c r="G82" s="149" t="s">
        <v>134</v>
      </c>
      <c r="H82" s="147"/>
      <c r="I82" s="142">
        <f>SUM(I41:I81)</f>
        <v>106400</v>
      </c>
    </row>
    <row r="83" spans="2:9" ht="39.950000000000003" customHeight="1" x14ac:dyDescent="0.55000000000000004">
      <c r="B83" s="143"/>
      <c r="C83" s="144"/>
      <c r="D83" s="229"/>
      <c r="E83" s="229"/>
      <c r="F83" s="145"/>
      <c r="G83" s="150" t="s">
        <v>142</v>
      </c>
      <c r="H83" s="147"/>
      <c r="I83" s="151">
        <f>7.5%*I82</f>
        <v>7980</v>
      </c>
    </row>
    <row r="84" spans="2:9" ht="39.950000000000003" customHeight="1" thickBot="1" x14ac:dyDescent="0.6">
      <c r="B84" s="152"/>
      <c r="C84" s="144"/>
      <c r="D84" s="229"/>
      <c r="E84" s="229"/>
      <c r="F84" s="153"/>
      <c r="G84" s="146"/>
      <c r="H84" s="147"/>
      <c r="I84" s="154"/>
    </row>
    <row r="85" spans="2:9" ht="39.950000000000003" customHeight="1" thickBot="1" x14ac:dyDescent="0.6">
      <c r="B85" s="152"/>
      <c r="C85" s="155"/>
      <c r="D85" s="130"/>
      <c r="E85" s="131"/>
      <c r="F85" s="153"/>
      <c r="G85" s="156" t="s">
        <v>143</v>
      </c>
      <c r="H85" s="157"/>
      <c r="I85" s="158">
        <f>SUM(I82:I84)</f>
        <v>114380</v>
      </c>
    </row>
    <row r="86" spans="2:9" ht="36" customHeight="1" thickBot="1" x14ac:dyDescent="0.6">
      <c r="B86" s="166"/>
      <c r="C86" s="167"/>
      <c r="D86" s="167"/>
      <c r="E86" s="167"/>
      <c r="F86" s="168"/>
      <c r="G86" s="169"/>
      <c r="H86" s="170"/>
      <c r="I86" s="171"/>
    </row>
    <row r="87" spans="2:9" ht="82.5" customHeight="1" thickBot="1" x14ac:dyDescent="0.3">
      <c r="B87" s="230" t="str">
        <f>CONCATENATE("AMOUNT IN WORDS:"&amp; CHOOSE(LEFT(TEXT(I85,"000000000000.00"))+1,,"One ","Two ","Three ","Four ","Five ","Six ","Seven ","Eight ","Nine ")&amp;IF(--LEFT(TEXT(I85,"000000000000.00"))=0, ,IF(AND(--MID(TEXT(I85,"000000000000.00"),2,1)=0,--MID(TEXT(I85,"000000000000.00"),3,1)=0),"Hundred ,","Hundred and "))&amp;CHOOSE(MID(TEXT(I85,"000000000000.00"),2,1)+1,,,"Twenty ","Thirty ","Forty ","Fifty ","Sixty ","Seventy ","Eighty ","Ninety ")&amp;IF(--MID(TEXT(I85,"000000000000.00"),2,1)&lt;&gt;1,CHOOSE(MID(TEXT(I85,"000000000000.00"),3,1)+1,,"One ","Two ","Three ","Four ","Five ","Six ","Seven ","Eight ","Nine "),CHOOSE(MID(TEXT(I85,"000000000000.00"),3,1)+1,"Ten ","Eleven ","Twelve ","Thirteen ","Fourteen ","Fifteen ","Sixteen ","Seventeen ","Eighteen ","Nineteen "))&amp;IF((--LEFT(TEXT(I85,"000000000000.00"))+MID(TEXT(I85,"000000000000.00"),2,1)+MID(TEXT(I85,"000000000000.00"),3,1))=0, ,IF(AND((--MID(TEXT(I85,"000000000000.00"),4,1)+MID(TEXT(I85,"000000000000.00"),5,1)+MID(TEXT(I85,"000000000000.00"),6,1)+MID(TEXT(I85,"000000000000.00"),7,1))=0,(--MID(TEXT(I85,"000000000000.00"),8,1)+RIGHT(TEXT(I85,"000000000000.00")))&gt;0),"Billion and ","Billion, "))&amp;CHOOSE(MID(TEXT(I85,"000000000000.00"),4,1)+1,,"One ","Two ","Three ","Four ","Five ","Six ","Seven ","Eight ","Nine ")&amp;IF(--MID(TEXT(I85,"000000000000.00"),4,1)=0, ,IF(AND(--MID(TEXT(I85,"000000000000.00"),5,1)=0,--MID(TEXT(I85,"000000000000.00"),6,1)=0),"Hundred, ","Hundred and "))&amp;CHOOSE(MID(TEXT(I85,"000000000000.00"),5,1)+1,,,"Twenty ","Thirty ","Forty ","Fifty ","Sixty ","Seventy ","Eighty ","Ninety ")&amp;IF(--MID(TEXT(I85,"000000000000.00"),5,1)&lt;&gt;1,CHOOSE(MID(TEXT(I85,"000000000000.00"),6,1)+1,,"One ","Two ","Three ","Four ","Five ","Six ","Seven ","Eight ","Nine "),CHOOSE(MID(TEXT(I85,"000000000000.00"),6,1)+1,"Ten ","Eleven ","Twelve ","Thirteen ","Fourteen ","Fifteen ","Sixteen ","Seventeen ","Eighteen ","Nineteen "))&amp;IF((--MID(TEXT(I85,"000000000000.00"),4,1)+MID(TEXT(I85,"000000000000.00"),5,1)+MID(TEXT(I85,"000000000000.00"),6,1))=0, ,IF(OR((--MID(TEXT(I85,"000000000000.00"),7,1)+MID(TEXT(I85,"000000000000.00"),8,1)+MID(TEXT(I85,"000000000000.00"),9,1))=0,--MID(TEXT(I85,"000000000000.00"),7,1)&gt;0),"Million, ","Million and "))&amp;CHOOSE(MID(TEXT(I85,"000000000000.00"),7,1)+1,,"One ","Two ","Three ","Four ","Five ","Six ","Seven ","Eight ","Nine ")&amp;IF(--MID(TEXT(I85,"000000000000.00"),7,1)=0, ,IF(AND(--MID(TEXT(I85,"000000000000.00"),8,1)=0,--MID(TEXT(I85,"000000000000.00"),9,1)=0),"Hundred ","Hundred and "))&amp;CHOOSE(MID(TEXT(I85,"000000000000.00"),8,1)+1,,,"Twenty ","Thirty ","Forty ","Fifty ","Sixty ","Seventy ","Eighty ","Ninety ")&amp;IF(--MID(TEXT(I85,"000000000000.00"),8,1)&lt;&gt;1,CHOOSE(MID(TEXT(I85,"000000000000.00"),9,1)+1,,"One ","Two ","Three ","Four ","Five ","Six ","Seven ","Eight ","Nine "),CHOOSE(MID(TEXT(I85,"000000000000.00"),9,1)+1,"Ten ","Eleven ","Twelve ","Thirteen ","Fourteen ","Fifteen ","Sixteen ","Seventeen ","Eighteen ","Nineteen "))&amp;IF((--MID(TEXT(I85,"000000000000.00"),7,1)+MID(TEXT(I85,"000000000000.00"),8,1)+MID(TEXT(I85,"000000000000.00"),9,1))=0, ,IF(OR((--MID(TEXT(I85,"000000000000.00"),10,1)+MID(TEXT(I85,"000000000000.00"),11,1)+MID(TEXT(I85,"000000000000.00"),12,1))=0,--MID(TEXT(I85,"000000000000.00"),10,1)&lt;&gt;0),"Thousand, ","Thousand and "))&amp;CHOOSE(MID(TEXT(I85,"000000000000.00"),10,1)+1,,"One ","Two ","Three ","Four ","Five ","Six ","Seven ","Eight ","Nine ")&amp;IF(--MID(TEXT(I85,"000000000000.00"),10,1)=0, ,IF(AND(--MID(TEXT(I85,"000000000000.00"),11,1)=0,--MID(TEXT(I85,"000000000000.00"),12,1)=0),"Hundred, ","Hundred and "))&amp;CHOOSE(MID(TEXT(I85,"000000000000.00"),11,1)+1,,,"Twenty ","Thirty ","Forty ","Fifty ","Sixty ","Seventy ","Eighty ","Ninety ")&amp;IF(--MID(TEXT(I85,"000000000000.00"),11,1)&lt;&gt;1,CHOOSE(MID(TEXT(I85,"000000000000.00"),12,1)+1,,"One ","Two ","Three ","Four ","Five ","Six ","Seven ","Eight ","Nine "),CHOOSE(MID(TEXT(I85,"000000000000.00"),12,1)+1,"Ten ","Eleven ","Twelve ","Thirteen ","Fourteen ","Fifteen ","Sixteen ","Seventeen ","Eighteen ","Nineteen "))&amp;"Naira, " &amp; CHOOSE(MID(TEXT(I85,"000000000000.00"),14,1)+1,,,"Twenty ","Thirty ","Forty ","Fifty ","Sixty ","Seventy ","Eighty ","Ninety ")&amp;IF(--MID(TEXT(I85,"000000000000.00"),14,1)&lt;&gt;1,CHOOSE(MID(TEXT(I85,"000000000000.00"),15,1)+1,,"One ","Two ","Three ","Four ","Five ","Six ","Seven ","Eight ","Nine "),CHOOSE(MID(TEXT(I85,"000000000000.00"),15,1)+1,"Ten ","Eleven ","Twelve ","Thirteen ","Fourteen ","Fifteen ","Sixteen ","Seventeen ","Eighteen ","Nineteen "))&amp;IF((--LEFT(TEXT(I85,"000000000000.00"))+MID(TEXT(I85,"000000000000.00"),14,1)+MID(TEXT(I85,"000000000000.00"),15,1))=0,,) &amp; "Kobo Only")</f>
        <v>AMOUNT IN WORDS:One Hundred and Fourteen Thousand, Three Hundred and Eighty Naira, Kobo Only</v>
      </c>
      <c r="C87" s="231"/>
      <c r="D87" s="231"/>
      <c r="E87" s="231"/>
      <c r="F87" s="231"/>
      <c r="G87" s="232"/>
      <c r="H87" s="232"/>
      <c r="I87" s="233"/>
    </row>
    <row r="88" spans="2:9" ht="91.5" customHeight="1" thickBot="1" x14ac:dyDescent="0.3">
      <c r="B88" s="234" t="s">
        <v>144</v>
      </c>
      <c r="C88" s="234"/>
      <c r="D88" s="234"/>
      <c r="E88" s="234"/>
      <c r="F88" s="236"/>
      <c r="G88" s="238" t="s">
        <v>145</v>
      </c>
      <c r="H88" s="239"/>
      <c r="I88" s="240"/>
    </row>
    <row r="89" spans="2:9" ht="33.75" customHeight="1" thickBot="1" x14ac:dyDescent="0.3">
      <c r="B89" s="235"/>
      <c r="C89" s="235"/>
      <c r="D89" s="235"/>
      <c r="E89" s="235"/>
      <c r="F89" s="237"/>
      <c r="G89" s="241"/>
      <c r="H89" s="242"/>
      <c r="I89" s="243"/>
    </row>
    <row r="90" spans="2:9" ht="63" customHeight="1" thickBot="1" x14ac:dyDescent="0.5">
      <c r="B90" s="225" t="s">
        <v>59</v>
      </c>
      <c r="C90" s="225"/>
      <c r="D90" s="225"/>
      <c r="E90" s="225"/>
      <c r="F90" s="172"/>
      <c r="G90" s="226" t="s">
        <v>147</v>
      </c>
      <c r="H90" s="227"/>
      <c r="I90" s="228"/>
    </row>
    <row r="91" spans="2:9" ht="63" customHeight="1" x14ac:dyDescent="0.45">
      <c r="B91" s="160"/>
      <c r="C91" s="160"/>
      <c r="D91" s="160"/>
      <c r="E91" s="160"/>
      <c r="F91" s="161"/>
      <c r="G91" s="162"/>
      <c r="H91" s="162"/>
      <c r="I91" s="162"/>
    </row>
    <row r="92" spans="2:9" ht="63" customHeight="1" x14ac:dyDescent="0.45">
      <c r="B92" s="160"/>
      <c r="C92" s="160"/>
      <c r="D92" s="160"/>
      <c r="E92" s="160"/>
      <c r="F92" s="161"/>
      <c r="G92" s="162"/>
      <c r="H92" s="162"/>
      <c r="I92" s="162"/>
    </row>
    <row r="93" spans="2:9" ht="63" customHeight="1" x14ac:dyDescent="0.45">
      <c r="B93" s="160"/>
      <c r="C93" s="160"/>
      <c r="D93" s="160"/>
      <c r="E93" s="160"/>
      <c r="F93" s="161"/>
      <c r="G93" s="162"/>
      <c r="H93" s="162"/>
      <c r="I93" s="162"/>
    </row>
    <row r="94" spans="2:9" ht="29.25" customHeight="1" x14ac:dyDescent="0.3">
      <c r="B94" s="121"/>
      <c r="C94" s="121"/>
      <c r="D94" s="121"/>
      <c r="E94" s="121"/>
      <c r="F94" s="122"/>
      <c r="G94" s="123"/>
      <c r="H94" s="123"/>
      <c r="I94" s="123"/>
    </row>
    <row r="95" spans="2:9" ht="37.5" customHeight="1" x14ac:dyDescent="0.25">
      <c r="E95" s="20"/>
      <c r="F95" s="21"/>
      <c r="G95" s="21"/>
      <c r="H95" s="21"/>
    </row>
    <row r="97" spans="5:6" ht="24.95" customHeight="1" x14ac:dyDescent="0.3">
      <c r="E97" s="16"/>
      <c r="F97" s="18"/>
    </row>
    <row r="98" spans="5:6" ht="24.95" customHeight="1" x14ac:dyDescent="0.3">
      <c r="E98" s="17"/>
    </row>
    <row r="99" spans="5:6" ht="24.95" customHeight="1" x14ac:dyDescent="0.3">
      <c r="E99" s="17"/>
    </row>
    <row r="100" spans="5:6" ht="24.95" customHeight="1" x14ac:dyDescent="0.3">
      <c r="E100" s="17"/>
    </row>
    <row r="101" spans="5:6" ht="24.95" customHeight="1" x14ac:dyDescent="0.3">
      <c r="E101" s="17"/>
    </row>
    <row r="102" spans="5:6" ht="24.95" customHeight="1" x14ac:dyDescent="0.3">
      <c r="E102" s="17"/>
    </row>
  </sheetData>
  <mergeCells count="74">
    <mergeCell ref="B90:E90"/>
    <mergeCell ref="G90:I90"/>
    <mergeCell ref="D59:E59"/>
    <mergeCell ref="D60:E60"/>
    <mergeCell ref="D61:E61"/>
    <mergeCell ref="B87:I87"/>
    <mergeCell ref="F88:F89"/>
    <mergeCell ref="G88:I89"/>
    <mergeCell ref="B88:E89"/>
    <mergeCell ref="D80:E80"/>
    <mergeCell ref="D75:E75"/>
    <mergeCell ref="D76:E76"/>
    <mergeCell ref="D77:E77"/>
    <mergeCell ref="D78:E78"/>
    <mergeCell ref="D79:E79"/>
    <mergeCell ref="D62:E62"/>
    <mergeCell ref="D41:E41"/>
    <mergeCell ref="D42:E42"/>
    <mergeCell ref="D43:E43"/>
    <mergeCell ref="D44:E44"/>
    <mergeCell ref="D45:E45"/>
    <mergeCell ref="D46:E46"/>
    <mergeCell ref="D47:E47"/>
    <mergeCell ref="D48:E48"/>
    <mergeCell ref="D57:E57"/>
    <mergeCell ref="D82:E82"/>
    <mergeCell ref="D74:E74"/>
    <mergeCell ref="D64:E64"/>
    <mergeCell ref="D71:E71"/>
    <mergeCell ref="D72:E72"/>
    <mergeCell ref="D73:E73"/>
    <mergeCell ref="D63:E63"/>
    <mergeCell ref="D69:E69"/>
    <mergeCell ref="D70:E70"/>
    <mergeCell ref="D83:E83"/>
    <mergeCell ref="D84:E84"/>
    <mergeCell ref="D49:E49"/>
    <mergeCell ref="D58:E58"/>
    <mergeCell ref="D81:E81"/>
    <mergeCell ref="D50:E50"/>
    <mergeCell ref="D51:E51"/>
    <mergeCell ref="D52:E52"/>
    <mergeCell ref="D53:E53"/>
    <mergeCell ref="D54:E54"/>
    <mergeCell ref="D55:E55"/>
    <mergeCell ref="D56:E56"/>
    <mergeCell ref="D65:E65"/>
    <mergeCell ref="D66:E66"/>
    <mergeCell ref="D67:E67"/>
    <mergeCell ref="D68:E68"/>
    <mergeCell ref="D40:E40"/>
    <mergeCell ref="G33:I33"/>
    <mergeCell ref="E33:F33"/>
    <mergeCell ref="E34:F34"/>
    <mergeCell ref="E35:F35"/>
    <mergeCell ref="E36:F36"/>
    <mergeCell ref="B35:D35"/>
    <mergeCell ref="B36:D36"/>
    <mergeCell ref="B37:D37"/>
    <mergeCell ref="B38:D38"/>
    <mergeCell ref="B33:D33"/>
    <mergeCell ref="B34:D34"/>
    <mergeCell ref="G34:I36"/>
    <mergeCell ref="B29:F29"/>
    <mergeCell ref="G29:I29"/>
    <mergeCell ref="G32:I32"/>
    <mergeCell ref="G30:I30"/>
    <mergeCell ref="G31:I31"/>
    <mergeCell ref="E30:F30"/>
    <mergeCell ref="E31:F31"/>
    <mergeCell ref="E32:F32"/>
    <mergeCell ref="B30:D30"/>
    <mergeCell ref="B31:D31"/>
    <mergeCell ref="B32:D32"/>
  </mergeCells>
  <pageMargins left="0.7" right="0.7" top="0.75" bottom="0.75" header="0.3" footer="0.3"/>
  <pageSetup scale="18" firstPageNumber="0" fitToWidth="0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89C321-B86F-42B2-9DF4-E4FC91DEE1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ADMIN BLOCK UNIQUE  BOOKINGS</vt:lpstr>
      <vt:lpstr>ADMIN BLOCK DIANE BOOKINGS (2)</vt:lpstr>
      <vt:lpstr>9.5 MEAL TICKETS</vt:lpstr>
      <vt:lpstr>EXCEPTIONAL &amp; IFS &amp; G4</vt:lpstr>
      <vt:lpstr>WHITE HOUSE</vt:lpstr>
      <vt:lpstr>STAFF BUILDING  </vt:lpstr>
      <vt:lpstr>Sales Total</vt:lpstr>
      <vt:lpstr>Invoice Amount </vt:lpstr>
      <vt:lpstr>APMT Invoice    (2)</vt:lpstr>
      <vt:lpstr>Snacks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Chinakwaeze, Mary Chinyere</dc:creator>
  <cp:lastModifiedBy>Adewale Durodolu</cp:lastModifiedBy>
  <cp:lastPrinted>2022-10-05T08:53:28Z</cp:lastPrinted>
  <dcterms:created xsi:type="dcterms:W3CDTF">2020-02-17T13:51:29Z</dcterms:created>
  <dcterms:modified xsi:type="dcterms:W3CDTF">2023-05-22T12:14:49Z</dcterms:modified>
</cp:coreProperties>
</file>